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drawings/drawing1.xml" ContentType="application/vnd.openxmlformats-officedocument.drawing+xml"/>
  <Override PartName="/xl/ink/ink1.xml" ContentType="application/inkml+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Ex1.xml" ContentType="application/vnd.ms-office.chartex+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C:\Users\SARA\Documents\Data Analytics\Excel\Excel_Project\Project_1-Dashboard\"/>
    </mc:Choice>
  </mc:AlternateContent>
  <xr:revisionPtr revIDLastSave="0" documentId="13_ncr:1_{DC91B79A-8C6E-4990-89CF-BE93665F140A}" xr6:coauthVersionLast="47" xr6:coauthVersionMax="47" xr10:uidLastSave="{00000000-0000-0000-0000-000000000000}"/>
  <bookViews>
    <workbookView xWindow="-120" yWindow="-120" windowWidth="20730" windowHeight="11160" firstSheet="1" activeTab="1" xr2:uid="{83AB562C-E0AF-4F9E-9DA3-FD809091E6F5}"/>
  </bookViews>
  <sheets>
    <sheet name="Data" sheetId="8" state="hidden" r:id="rId1"/>
    <sheet name="Salary_Dashboard" sheetId="22" r:id="rId2"/>
    <sheet name="Data Validation" sheetId="23" state="hidden" r:id="rId3"/>
    <sheet name="Jobs" sheetId="26" state="hidden" r:id="rId4"/>
    <sheet name="Country" sheetId="28" state="hidden" r:id="rId5"/>
    <sheet name="Type" sheetId="27" state="hidden" r:id="rId6"/>
    <sheet name="Platform" sheetId="31" state="hidden" r:id="rId7"/>
  </sheets>
  <definedNames>
    <definedName name="_xlchart.v5.0" hidden="1">Country!$D$1</definedName>
    <definedName name="_xlchart.v5.1" hidden="1">Country!$D$2:$D$112</definedName>
    <definedName name="_xlchart.v5.2" hidden="1">Country!$E$1</definedName>
    <definedName name="_xlchart.v5.3" hidden="1">Country!$E$2:$E$112</definedName>
    <definedName name="count">'Data Validation'!$M$2</definedName>
    <definedName name="country">Salary_Dashboard!$G$4</definedName>
    <definedName name="median_salary">Jobs!$I$2</definedName>
    <definedName name="platform">Platform!$G$2</definedName>
    <definedName name="solver_eng" localSheetId="1" hidden="1">1</definedName>
    <definedName name="solver_neg" localSheetId="1" hidden="1">1</definedName>
    <definedName name="solver_num" localSheetId="1" hidden="1">0</definedName>
    <definedName name="solver_opt" localSheetId="1" hidden="1">Salary_Dashboard!$C$4</definedName>
    <definedName name="solver_typ" localSheetId="1" hidden="1">1</definedName>
    <definedName name="solver_val" localSheetId="1" hidden="1">0</definedName>
    <definedName name="solver_ver" localSheetId="1" hidden="1">3</definedName>
    <definedName name="title">Salary_Dashboard!$C$4</definedName>
    <definedName name="type">Salary_Dashboard!$K$4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31" l="1" a="1"/>
  <c r="A2" i="31" l="1"/>
  <c r="B2" i="31" s="1"/>
  <c r="B4" i="31"/>
  <c r="B8" i="31"/>
  <c r="B12" i="31"/>
  <c r="B16" i="31"/>
  <c r="B20" i="31"/>
  <c r="B24" i="31"/>
  <c r="B28" i="31"/>
  <c r="B32" i="31"/>
  <c r="B36" i="31"/>
  <c r="B40" i="31"/>
  <c r="B44" i="31"/>
  <c r="B48" i="31"/>
  <c r="B52" i="31"/>
  <c r="B56" i="31"/>
  <c r="B60" i="31"/>
  <c r="B64" i="31"/>
  <c r="B68" i="31"/>
  <c r="B72" i="31"/>
  <c r="B76" i="31"/>
  <c r="B80" i="31"/>
  <c r="B84" i="31"/>
  <c r="B88" i="31"/>
  <c r="B92" i="31"/>
  <c r="B96" i="31"/>
  <c r="B100" i="31"/>
  <c r="B104" i="31"/>
  <c r="B108" i="31"/>
  <c r="B112" i="31"/>
  <c r="B116" i="31"/>
  <c r="B120" i="31"/>
  <c r="B124" i="31"/>
  <c r="B128" i="31"/>
  <c r="B132" i="31"/>
  <c r="B136" i="31"/>
  <c r="B140" i="31"/>
  <c r="B144" i="31"/>
  <c r="B148" i="31"/>
  <c r="B152" i="31"/>
  <c r="B156" i="31"/>
  <c r="B160" i="31"/>
  <c r="B164" i="31"/>
  <c r="B168" i="31"/>
  <c r="B172" i="31"/>
  <c r="B176" i="31"/>
  <c r="B180" i="31"/>
  <c r="B184" i="31"/>
  <c r="B188" i="31"/>
  <c r="B192" i="31"/>
  <c r="B196" i="31"/>
  <c r="B200" i="31"/>
  <c r="B204" i="31"/>
  <c r="B208" i="31"/>
  <c r="B212" i="31"/>
  <c r="B216" i="31"/>
  <c r="B220" i="31"/>
  <c r="B224" i="31"/>
  <c r="B228" i="31"/>
  <c r="B232" i="31"/>
  <c r="B236" i="31"/>
  <c r="B240" i="31"/>
  <c r="B244" i="31"/>
  <c r="B248" i="31"/>
  <c r="B252" i="31"/>
  <c r="B256" i="31"/>
  <c r="B260" i="31"/>
  <c r="B264" i="31"/>
  <c r="B268" i="31"/>
  <c r="B272" i="31"/>
  <c r="B276" i="31"/>
  <c r="B280" i="31"/>
  <c r="B284" i="31"/>
  <c r="B288" i="31"/>
  <c r="B292" i="31"/>
  <c r="B296" i="31"/>
  <c r="B300" i="31"/>
  <c r="B304" i="31"/>
  <c r="B308" i="31"/>
  <c r="B312" i="31"/>
  <c r="B316" i="31"/>
  <c r="B320" i="31"/>
  <c r="B324" i="31"/>
  <c r="B328" i="31"/>
  <c r="B332" i="31"/>
  <c r="B3" i="31"/>
  <c r="B9" i="31"/>
  <c r="B14" i="31"/>
  <c r="B19" i="31"/>
  <c r="B25" i="31"/>
  <c r="B30" i="31"/>
  <c r="B35" i="31"/>
  <c r="B41" i="31"/>
  <c r="B46" i="31"/>
  <c r="B51" i="31"/>
  <c r="B57" i="31"/>
  <c r="B62" i="31"/>
  <c r="B67" i="31"/>
  <c r="B73" i="31"/>
  <c r="B78" i="31"/>
  <c r="B83" i="31"/>
  <c r="B89" i="31"/>
  <c r="B94" i="31"/>
  <c r="B99" i="31"/>
  <c r="B105" i="31"/>
  <c r="B110" i="31"/>
  <c r="B115" i="31"/>
  <c r="B121" i="31"/>
  <c r="B126" i="31"/>
  <c r="B131" i="31"/>
  <c r="B137" i="31"/>
  <c r="B142" i="31"/>
  <c r="B147" i="31"/>
  <c r="B153" i="31"/>
  <c r="B158" i="31"/>
  <c r="B163" i="31"/>
  <c r="B169" i="31"/>
  <c r="B174" i="31"/>
  <c r="B179" i="31"/>
  <c r="B185" i="31"/>
  <c r="B190" i="31"/>
  <c r="B195" i="31"/>
  <c r="B201" i="31"/>
  <c r="B206" i="31"/>
  <c r="B211" i="31"/>
  <c r="B217" i="31"/>
  <c r="B222" i="31"/>
  <c r="B227" i="31"/>
  <c r="B233" i="31"/>
  <c r="B238" i="31"/>
  <c r="B243" i="31"/>
  <c r="B249" i="31"/>
  <c r="B254" i="31"/>
  <c r="B259" i="31"/>
  <c r="B265" i="31"/>
  <c r="B270" i="31"/>
  <c r="B275" i="31"/>
  <c r="B281" i="31"/>
  <c r="B286" i="31"/>
  <c r="B291" i="31"/>
  <c r="B297" i="31"/>
  <c r="B302" i="31"/>
  <c r="B307" i="31"/>
  <c r="B313" i="31"/>
  <c r="B318" i="31"/>
  <c r="B323" i="31"/>
  <c r="B329" i="31"/>
  <c r="B334" i="31"/>
  <c r="B338" i="31"/>
  <c r="B342" i="31"/>
  <c r="B346" i="31"/>
  <c r="B350" i="31"/>
  <c r="B354" i="31"/>
  <c r="B358" i="31"/>
  <c r="B362" i="31"/>
  <c r="B366" i="31"/>
  <c r="B370" i="31"/>
  <c r="B374" i="31"/>
  <c r="B378" i="31"/>
  <c r="B382" i="31"/>
  <c r="B386" i="31"/>
  <c r="B390" i="31"/>
  <c r="B394" i="31"/>
  <c r="B398" i="31"/>
  <c r="B402" i="31"/>
  <c r="B406" i="31"/>
  <c r="B410" i="31"/>
  <c r="B414" i="31"/>
  <c r="B418" i="31"/>
  <c r="B422" i="31"/>
  <c r="B5" i="31"/>
  <c r="B10" i="31"/>
  <c r="B15" i="31"/>
  <c r="B21" i="31"/>
  <c r="B26" i="31"/>
  <c r="B31" i="31"/>
  <c r="B37" i="31"/>
  <c r="B42" i="31"/>
  <c r="B47" i="31"/>
  <c r="B53" i="31"/>
  <c r="B58" i="31"/>
  <c r="B63" i="31"/>
  <c r="B69" i="31"/>
  <c r="B74" i="31"/>
  <c r="B79" i="31"/>
  <c r="B85" i="31"/>
  <c r="B90" i="31"/>
  <c r="B95" i="31"/>
  <c r="B101" i="31"/>
  <c r="B106" i="31"/>
  <c r="B111" i="31"/>
  <c r="B117" i="31"/>
  <c r="B122" i="31"/>
  <c r="B127" i="31"/>
  <c r="B133" i="31"/>
  <c r="B138" i="31"/>
  <c r="B143" i="31"/>
  <c r="B149" i="31"/>
  <c r="B154" i="31"/>
  <c r="B159" i="31"/>
  <c r="B165" i="31"/>
  <c r="B170" i="31"/>
  <c r="B175" i="31"/>
  <c r="B181" i="31"/>
  <c r="B186" i="31"/>
  <c r="B191" i="31"/>
  <c r="B197" i="31"/>
  <c r="B202" i="31"/>
  <c r="B207" i="31"/>
  <c r="B213" i="31"/>
  <c r="B218" i="31"/>
  <c r="B223" i="31"/>
  <c r="B229" i="31"/>
  <c r="B234" i="31"/>
  <c r="B239" i="31"/>
  <c r="B245" i="31"/>
  <c r="B250" i="31"/>
  <c r="B255" i="31"/>
  <c r="B261" i="31"/>
  <c r="B266" i="31"/>
  <c r="B271" i="31"/>
  <c r="B277" i="31"/>
  <c r="B282" i="31"/>
  <c r="B287" i="31"/>
  <c r="B293" i="31"/>
  <c r="B298" i="31"/>
  <c r="B303" i="31"/>
  <c r="B309" i="31"/>
  <c r="B314" i="31"/>
  <c r="B319" i="31"/>
  <c r="B325" i="31"/>
  <c r="B330" i="31"/>
  <c r="B335" i="31"/>
  <c r="B339" i="31"/>
  <c r="B343" i="31"/>
  <c r="B347" i="31"/>
  <c r="B351" i="31"/>
  <c r="B355" i="31"/>
  <c r="B359" i="31"/>
  <c r="B363" i="31"/>
  <c r="B367" i="31"/>
  <c r="B371" i="31"/>
  <c r="B375" i="31"/>
  <c r="B379" i="31"/>
  <c r="B383" i="31"/>
  <c r="B387" i="31"/>
  <c r="B391" i="31"/>
  <c r="B395" i="31"/>
  <c r="B399" i="31"/>
  <c r="B403" i="31"/>
  <c r="B407" i="31"/>
  <c r="B411" i="31"/>
  <c r="B415" i="31"/>
  <c r="B419" i="31"/>
  <c r="B423" i="31"/>
  <c r="B13" i="31"/>
  <c r="B23" i="31"/>
  <c r="B34" i="31"/>
  <c r="B45" i="31"/>
  <c r="B55" i="31"/>
  <c r="B66" i="31"/>
  <c r="B77" i="31"/>
  <c r="B87" i="31"/>
  <c r="B98" i="31"/>
  <c r="B109" i="31"/>
  <c r="B119" i="31"/>
  <c r="B130" i="31"/>
  <c r="B141" i="31"/>
  <c r="B151" i="31"/>
  <c r="B162" i="31"/>
  <c r="B173" i="31"/>
  <c r="B183" i="31"/>
  <c r="B194" i="31"/>
  <c r="B205" i="31"/>
  <c r="B215" i="31"/>
  <c r="B226" i="31"/>
  <c r="B237" i="31"/>
  <c r="B247" i="31"/>
  <c r="B258" i="31"/>
  <c r="B269" i="31"/>
  <c r="B279" i="31"/>
  <c r="B290" i="31"/>
  <c r="B301" i="31"/>
  <c r="B311" i="31"/>
  <c r="B322" i="31"/>
  <c r="B333" i="31"/>
  <c r="B341" i="31"/>
  <c r="B349" i="31"/>
  <c r="B357" i="31"/>
  <c r="B365" i="31"/>
  <c r="B373" i="31"/>
  <c r="B381" i="31"/>
  <c r="B389" i="31"/>
  <c r="B397" i="31"/>
  <c r="B405" i="31"/>
  <c r="B413" i="31"/>
  <c r="B421" i="31"/>
  <c r="B427" i="31"/>
  <c r="B431" i="31"/>
  <c r="B435" i="31"/>
  <c r="B439" i="31"/>
  <c r="B443" i="31"/>
  <c r="B447" i="31"/>
  <c r="B451" i="31"/>
  <c r="B455" i="31"/>
  <c r="B459" i="31"/>
  <c r="B463" i="31"/>
  <c r="B467" i="31"/>
  <c r="B471" i="31"/>
  <c r="B475" i="31"/>
  <c r="B479" i="31"/>
  <c r="B483" i="31"/>
  <c r="B487" i="31"/>
  <c r="B491" i="31"/>
  <c r="B495" i="31"/>
  <c r="B499" i="31"/>
  <c r="B503" i="31"/>
  <c r="B507" i="31"/>
  <c r="B511" i="31"/>
  <c r="B515" i="31"/>
  <c r="B519" i="31"/>
  <c r="B523" i="31"/>
  <c r="B527" i="31"/>
  <c r="B531" i="31"/>
  <c r="B535" i="31"/>
  <c r="B539" i="31"/>
  <c r="B543" i="31"/>
  <c r="B547" i="31"/>
  <c r="B551" i="31"/>
  <c r="B555" i="31"/>
  <c r="B559" i="31"/>
  <c r="B563" i="31"/>
  <c r="B567" i="31"/>
  <c r="B571" i="31"/>
  <c r="B575" i="31"/>
  <c r="B579" i="31"/>
  <c r="B583" i="31"/>
  <c r="B6" i="31"/>
  <c r="B17" i="31"/>
  <c r="B27" i="31"/>
  <c r="B38" i="31"/>
  <c r="B49" i="31"/>
  <c r="B59" i="31"/>
  <c r="B70" i="31"/>
  <c r="B81" i="31"/>
  <c r="B91" i="31"/>
  <c r="B102" i="31"/>
  <c r="B113" i="31"/>
  <c r="B123" i="31"/>
  <c r="B134" i="31"/>
  <c r="B145" i="31"/>
  <c r="B155" i="31"/>
  <c r="B166" i="31"/>
  <c r="B177" i="31"/>
  <c r="B187" i="31"/>
  <c r="B198" i="31"/>
  <c r="B209" i="31"/>
  <c r="B219" i="31"/>
  <c r="B230" i="31"/>
  <c r="B241" i="31"/>
  <c r="B251" i="31"/>
  <c r="B262" i="31"/>
  <c r="B273" i="31"/>
  <c r="B283" i="31"/>
  <c r="B294" i="31"/>
  <c r="B305" i="31"/>
  <c r="B315" i="31"/>
  <c r="B326" i="31"/>
  <c r="B336" i="31"/>
  <c r="B344" i="31"/>
  <c r="B352" i="31"/>
  <c r="B360" i="31"/>
  <c r="B368" i="31"/>
  <c r="B376" i="31"/>
  <c r="B384" i="31"/>
  <c r="B392" i="31"/>
  <c r="B400" i="31"/>
  <c r="B408" i="31"/>
  <c r="B416" i="31"/>
  <c r="B424" i="31"/>
  <c r="B428" i="31"/>
  <c r="B432" i="31"/>
  <c r="B436" i="31"/>
  <c r="B440" i="31"/>
  <c r="B444" i="31"/>
  <c r="B448" i="31"/>
  <c r="B452" i="31"/>
  <c r="B456" i="31"/>
  <c r="B460" i="31"/>
  <c r="B464" i="31"/>
  <c r="B468" i="31"/>
  <c r="B472" i="31"/>
  <c r="B476" i="31"/>
  <c r="B480" i="31"/>
  <c r="B484" i="31"/>
  <c r="B488" i="31"/>
  <c r="B492" i="31"/>
  <c r="B496" i="31"/>
  <c r="B500" i="31"/>
  <c r="B504" i="31"/>
  <c r="B508" i="31"/>
  <c r="B512" i="31"/>
  <c r="B516" i="31"/>
  <c r="B520" i="31"/>
  <c r="B524" i="31"/>
  <c r="B528" i="31"/>
  <c r="B532" i="31"/>
  <c r="B536" i="31"/>
  <c r="B540" i="31"/>
  <c r="B544" i="31"/>
  <c r="B548" i="31"/>
  <c r="B552" i="31"/>
  <c r="B556" i="31"/>
  <c r="B560" i="31"/>
  <c r="B564" i="31"/>
  <c r="B568" i="31"/>
  <c r="B572" i="31"/>
  <c r="B576" i="31"/>
  <c r="B580" i="31"/>
  <c r="B584" i="31"/>
  <c r="B588" i="31"/>
  <c r="B592" i="31"/>
  <c r="B7" i="31"/>
  <c r="B18" i="31"/>
  <c r="B29" i="31"/>
  <c r="B39" i="31"/>
  <c r="B50" i="31"/>
  <c r="B61" i="31"/>
  <c r="B71" i="31"/>
  <c r="B82" i="31"/>
  <c r="B93" i="31"/>
  <c r="B103" i="31"/>
  <c r="B114" i="31"/>
  <c r="B125" i="31"/>
  <c r="B135" i="31"/>
  <c r="B146" i="31"/>
  <c r="B157" i="31"/>
  <c r="B167" i="31"/>
  <c r="B178" i="31"/>
  <c r="B189" i="31"/>
  <c r="B199" i="31"/>
  <c r="B210" i="31"/>
  <c r="B221" i="31"/>
  <c r="B231" i="31"/>
  <c r="B242" i="31"/>
  <c r="B253" i="31"/>
  <c r="B263" i="31"/>
  <c r="B274" i="31"/>
  <c r="B285" i="31"/>
  <c r="B295" i="31"/>
  <c r="B306" i="31"/>
  <c r="B317" i="31"/>
  <c r="B327" i="31"/>
  <c r="B337" i="31"/>
  <c r="B345" i="31"/>
  <c r="B353" i="31"/>
  <c r="B361" i="31"/>
  <c r="B369" i="31"/>
  <c r="B377" i="31"/>
  <c r="B385" i="31"/>
  <c r="B393" i="31"/>
  <c r="B401" i="31"/>
  <c r="B409" i="31"/>
  <c r="B417" i="31"/>
  <c r="B425" i="31"/>
  <c r="B429" i="31"/>
  <c r="B433" i="31"/>
  <c r="B437" i="31"/>
  <c r="B441" i="31"/>
  <c r="B445" i="31"/>
  <c r="B449" i="31"/>
  <c r="B453" i="31"/>
  <c r="B457" i="31"/>
  <c r="B461" i="31"/>
  <c r="B465" i="31"/>
  <c r="B469" i="31"/>
  <c r="B473" i="31"/>
  <c r="B477" i="31"/>
  <c r="B481" i="31"/>
  <c r="B485" i="31"/>
  <c r="B489" i="31"/>
  <c r="B493" i="31"/>
  <c r="B497" i="31"/>
  <c r="B501" i="31"/>
  <c r="B505" i="31"/>
  <c r="B509" i="31"/>
  <c r="B513" i="31"/>
  <c r="B517" i="31"/>
  <c r="B521" i="31"/>
  <c r="B525" i="31"/>
  <c r="B529" i="31"/>
  <c r="B533" i="31"/>
  <c r="B537" i="31"/>
  <c r="B541" i="31"/>
  <c r="B545" i="31"/>
  <c r="B549" i="31"/>
  <c r="B553" i="31"/>
  <c r="B557" i="31"/>
  <c r="B561" i="31"/>
  <c r="B565" i="31"/>
  <c r="B569" i="31"/>
  <c r="B573" i="31"/>
  <c r="B577" i="31"/>
  <c r="B581" i="31"/>
  <c r="B585" i="31"/>
  <c r="B589" i="31"/>
  <c r="B593" i="31"/>
  <c r="B43" i="31"/>
  <c r="B86" i="31"/>
  <c r="B129" i="31"/>
  <c r="B171" i="31"/>
  <c r="B214" i="31"/>
  <c r="B257" i="31"/>
  <c r="B299" i="31"/>
  <c r="B340" i="31"/>
  <c r="B372" i="31"/>
  <c r="B404" i="31"/>
  <c r="B430" i="31"/>
  <c r="B446" i="31"/>
  <c r="B462" i="31"/>
  <c r="B478" i="31"/>
  <c r="B494" i="31"/>
  <c r="B510" i="31"/>
  <c r="B526" i="31"/>
  <c r="B542" i="31"/>
  <c r="B558" i="31"/>
  <c r="B574" i="31"/>
  <c r="B587" i="31"/>
  <c r="B161" i="31"/>
  <c r="B331" i="31"/>
  <c r="B426" i="31"/>
  <c r="B458" i="31"/>
  <c r="B490" i="31"/>
  <c r="B522" i="31"/>
  <c r="B554" i="31"/>
  <c r="B586" i="31"/>
  <c r="B11" i="31"/>
  <c r="B54" i="31"/>
  <c r="B97" i="31"/>
  <c r="B139" i="31"/>
  <c r="B182" i="31"/>
  <c r="B225" i="31"/>
  <c r="B267" i="31"/>
  <c r="B310" i="31"/>
  <c r="B348" i="31"/>
  <c r="B380" i="31"/>
  <c r="B412" i="31"/>
  <c r="B434" i="31"/>
  <c r="B450" i="31"/>
  <c r="B466" i="31"/>
  <c r="B482" i="31"/>
  <c r="B498" i="31"/>
  <c r="B514" i="31"/>
  <c r="B530" i="31"/>
  <c r="B546" i="31"/>
  <c r="B562" i="31"/>
  <c r="B578" i="31"/>
  <c r="B590" i="31"/>
  <c r="B594" i="31"/>
  <c r="B570" i="31"/>
  <c r="B538" i="31"/>
  <c r="B506" i="31"/>
  <c r="B474" i="31"/>
  <c r="B442" i="31"/>
  <c r="B396" i="31"/>
  <c r="B364" i="31"/>
  <c r="B289" i="31"/>
  <c r="B246" i="31"/>
  <c r="B203" i="31"/>
  <c r="B118" i="31"/>
  <c r="B75" i="31"/>
  <c r="B33" i="31"/>
  <c r="B591" i="31"/>
  <c r="B582" i="31"/>
  <c r="B566" i="31"/>
  <c r="B550" i="31"/>
  <c r="B534" i="31"/>
  <c r="B518" i="31"/>
  <c r="B502" i="31"/>
  <c r="B486" i="31"/>
  <c r="B470" i="31"/>
  <c r="B454" i="31"/>
  <c r="B438" i="31"/>
  <c r="B420" i="31"/>
  <c r="B388" i="31"/>
  <c r="B356" i="31"/>
  <c r="B321" i="31"/>
  <c r="B278" i="31"/>
  <c r="B235" i="31"/>
  <c r="B193" i="31"/>
  <c r="B150" i="31"/>
  <c r="B107" i="31"/>
  <c r="B65" i="31"/>
  <c r="B22" i="31"/>
  <c r="D2" i="31" l="1" a="1"/>
  <c r="D2" i="31" s="1"/>
  <c r="G2" i="31" s="1"/>
  <c r="J2" i="23" a="1"/>
  <c r="J2" i="23" s="1"/>
  <c r="K2" i="23" s="1" a="1"/>
  <c r="K2" i="23" s="1"/>
  <c r="A2" i="27" s="1" a="1"/>
  <c r="F2" i="23" a="1"/>
  <c r="F2" i="23" s="1"/>
  <c r="G2" i="23" s="1" a="1"/>
  <c r="G2" i="23" s="1"/>
  <c r="A2" i="28" s="1" a="1"/>
  <c r="A2" i="23" a="1"/>
  <c r="A2" i="23" l="1"/>
  <c r="B2" i="23" s="1" a="1"/>
  <c r="B2" i="23" s="1"/>
  <c r="B6" i="23" a="1"/>
  <c r="B6" i="23" s="1"/>
  <c r="B10" i="23" a="1"/>
  <c r="B10" i="23" s="1"/>
  <c r="B3" i="23" a="1"/>
  <c r="B3" i="23" s="1"/>
  <c r="B7" i="23" a="1"/>
  <c r="B7" i="23" s="1"/>
  <c r="B11" i="23" a="1"/>
  <c r="B11" i="23" s="1"/>
  <c r="B4" i="23" a="1"/>
  <c r="B4" i="23" s="1"/>
  <c r="B8" i="23" a="1"/>
  <c r="B8" i="23" s="1"/>
  <c r="B5" i="23" a="1"/>
  <c r="B5" i="23" s="1"/>
  <c r="B9" i="23" a="1"/>
  <c r="B9" i="23" s="1"/>
  <c r="A2" i="28"/>
  <c r="B2" i="28" s="1" a="1"/>
  <c r="B2" i="28" s="1"/>
  <c r="B12" i="28" a="1"/>
  <c r="B12" i="28" s="1"/>
  <c r="B35" i="28" a="1"/>
  <c r="B35" i="28" s="1"/>
  <c r="B58" i="28" a="1"/>
  <c r="B58" i="28" s="1"/>
  <c r="B76" i="28" a="1"/>
  <c r="B76" i="28" s="1"/>
  <c r="B92" i="28" a="1"/>
  <c r="B92" i="28" s="1"/>
  <c r="B108" i="28" a="1"/>
  <c r="B108" i="28" s="1"/>
  <c r="B13" i="28" a="1"/>
  <c r="B13" i="28" s="1"/>
  <c r="B41" i="28" a="1"/>
  <c r="B41" i="28" s="1"/>
  <c r="B59" i="28" a="1"/>
  <c r="B59" i="28" s="1"/>
  <c r="B81" i="28" a="1"/>
  <c r="B81" i="28" s="1"/>
  <c r="B97" i="28" a="1"/>
  <c r="B97" i="28" s="1"/>
  <c r="B110" i="28" a="1"/>
  <c r="B110" i="28" s="1"/>
  <c r="B43" i="28" a="1"/>
  <c r="B43" i="28" s="1"/>
  <c r="B66" i="28" a="1"/>
  <c r="B66" i="28" s="1"/>
  <c r="B99" i="28" a="1"/>
  <c r="B99" i="28" s="1"/>
  <c r="B49" i="28" a="1"/>
  <c r="B49" i="28" s="1"/>
  <c r="B67" i="28" a="1"/>
  <c r="B67" i="28" s="1"/>
  <c r="B100" i="28" a="1"/>
  <c r="B100" i="28" s="1"/>
  <c r="B27" i="28" a="1"/>
  <c r="B27" i="28" s="1"/>
  <c r="B89" i="28" a="1"/>
  <c r="B89" i="28" s="1"/>
  <c r="B33" i="28" a="1"/>
  <c r="B33" i="28" s="1"/>
  <c r="B90" i="28" a="1"/>
  <c r="B90" i="28" s="1"/>
  <c r="B75" i="28" a="1"/>
  <c r="B75" i="28" s="1"/>
  <c r="B18" i="28" a="1"/>
  <c r="B18" i="28" s="1"/>
  <c r="B42" i="28" a="1"/>
  <c r="B42" i="28" s="1"/>
  <c r="B65" i="28" a="1"/>
  <c r="B65" i="28" s="1"/>
  <c r="B82" i="28" a="1"/>
  <c r="B82" i="28" s="1"/>
  <c r="B98" i="28" a="1"/>
  <c r="B98" i="28" s="1"/>
  <c r="B3" i="28" a="1"/>
  <c r="B3" i="28" s="1"/>
  <c r="B19" i="28" a="1"/>
  <c r="B19" i="28" s="1"/>
  <c r="B83" i="28" a="1"/>
  <c r="B83" i="28" s="1"/>
  <c r="B4" i="28" a="1"/>
  <c r="B4" i="28" s="1"/>
  <c r="B84" i="28" a="1"/>
  <c r="B84" i="28" s="1"/>
  <c r="B50" i="28" a="1"/>
  <c r="B50" i="28" s="1"/>
  <c r="B105" i="28" a="1"/>
  <c r="B105" i="28" s="1"/>
  <c r="B51" i="28" a="1"/>
  <c r="B51" i="28" s="1"/>
  <c r="B106" i="28" a="1"/>
  <c r="B106" i="28" s="1"/>
  <c r="B57" i="28" a="1"/>
  <c r="B57" i="28" s="1"/>
  <c r="B91" i="28" a="1"/>
  <c r="B91" i="28" s="1"/>
  <c r="B26" i="28" a="1"/>
  <c r="B26" i="28" s="1"/>
  <c r="B5" i="28" a="1"/>
  <c r="B5" i="28" s="1"/>
  <c r="B73" i="28" a="1"/>
  <c r="B73" i="28" s="1"/>
  <c r="B6" i="28" a="1"/>
  <c r="B6" i="28" s="1"/>
  <c r="B74" i="28" a="1"/>
  <c r="B74" i="28" s="1"/>
  <c r="B34" i="28" a="1"/>
  <c r="B34" i="28" s="1"/>
  <c r="B107" i="28" a="1"/>
  <c r="B107" i="28" s="1"/>
  <c r="B64" i="28" a="1"/>
  <c r="B64" i="28" s="1"/>
  <c r="B25" i="28" a="1"/>
  <c r="B25" i="28" s="1"/>
  <c r="B63" i="28" a="1"/>
  <c r="B63" i="28" s="1"/>
  <c r="B94" i="28" a="1"/>
  <c r="B94" i="28" s="1"/>
  <c r="B30" i="28" a="1"/>
  <c r="B30" i="28" s="1"/>
  <c r="B77" i="28" a="1"/>
  <c r="B77" i="28" s="1"/>
  <c r="B14" i="28" a="1"/>
  <c r="B14" i="28" s="1"/>
  <c r="B20" i="28" a="1"/>
  <c r="B20" i="28" s="1"/>
  <c r="B21" i="28" a="1"/>
  <c r="B21" i="28" s="1"/>
  <c r="B56" i="28" a="1"/>
  <c r="B56" i="28" s="1"/>
  <c r="B112" i="28" a="1"/>
  <c r="B112" i="28" s="1"/>
  <c r="B55" i="28" a="1"/>
  <c r="B55" i="28" s="1"/>
  <c r="B86" i="28" a="1"/>
  <c r="B86" i="28" s="1"/>
  <c r="B22" i="28" a="1"/>
  <c r="B22" i="28" s="1"/>
  <c r="B69" i="28" a="1"/>
  <c r="B69" i="28" s="1"/>
  <c r="B8" i="28" a="1"/>
  <c r="B8" i="28" s="1"/>
  <c r="B7" i="28" a="1"/>
  <c r="B7" i="28" s="1"/>
  <c r="B37" i="28" a="1"/>
  <c r="B37" i="28" s="1"/>
  <c r="B85" i="28" a="1"/>
  <c r="B85" i="28" s="1"/>
  <c r="B11" i="28" a="1"/>
  <c r="B11" i="28" s="1"/>
  <c r="B48" i="28" a="1"/>
  <c r="B48" i="28" s="1"/>
  <c r="B111" i="28" a="1"/>
  <c r="B111" i="28" s="1"/>
  <c r="B47" i="28" a="1"/>
  <c r="B47" i="28" s="1"/>
  <c r="B78" i="28" a="1"/>
  <c r="B78" i="28" s="1"/>
  <c r="B15" i="28" a="1"/>
  <c r="B15" i="28" s="1"/>
  <c r="B61" i="28" a="1"/>
  <c r="B61" i="28" s="1"/>
  <c r="B68" i="28" a="1"/>
  <c r="B68" i="28" s="1"/>
  <c r="B24" i="28" a="1"/>
  <c r="B24" i="28" s="1"/>
  <c r="B101" i="28" a="1"/>
  <c r="B101" i="28" s="1"/>
  <c r="B36" i="28" a="1"/>
  <c r="B36" i="28" s="1"/>
  <c r="B102" i="28" a="1"/>
  <c r="B102" i="28" s="1"/>
  <c r="B104" i="28" a="1"/>
  <c r="B104" i="28" s="1"/>
  <c r="B40" i="28" a="1"/>
  <c r="B40" i="28" s="1"/>
  <c r="B103" i="28" a="1"/>
  <c r="B103" i="28" s="1"/>
  <c r="B39" i="28" a="1"/>
  <c r="B39" i="28" s="1"/>
  <c r="B70" i="28" a="1"/>
  <c r="B70" i="28" s="1"/>
  <c r="B9" i="28" a="1"/>
  <c r="B9" i="28" s="1"/>
  <c r="B53" i="28" a="1"/>
  <c r="B53" i="28" s="1"/>
  <c r="B60" i="28" a="1"/>
  <c r="B60" i="28" s="1"/>
  <c r="B87" i="28" a="1"/>
  <c r="B87" i="28" s="1"/>
  <c r="B54" i="28" a="1"/>
  <c r="B54" i="28" s="1"/>
  <c r="B72" i="28" a="1"/>
  <c r="B72" i="28" s="1"/>
  <c r="B10" i="28" a="1"/>
  <c r="B10" i="28" s="1"/>
  <c r="B96" i="28" a="1"/>
  <c r="B96" i="28" s="1"/>
  <c r="B32" i="28" a="1"/>
  <c r="B32" i="28" s="1"/>
  <c r="B95" i="28" a="1"/>
  <c r="B95" i="28" s="1"/>
  <c r="B31" i="28" a="1"/>
  <c r="B31" i="28" s="1"/>
  <c r="B62" i="28" a="1"/>
  <c r="B62" i="28" s="1"/>
  <c r="B109" i="28" a="1"/>
  <c r="B109" i="28" s="1"/>
  <c r="B45" i="28" a="1"/>
  <c r="B45" i="28" s="1"/>
  <c r="B52" i="28" a="1"/>
  <c r="B52" i="28" s="1"/>
  <c r="B88" i="28" a="1"/>
  <c r="B88" i="28" s="1"/>
  <c r="B23" i="28" a="1"/>
  <c r="B23" i="28" s="1"/>
  <c r="B44" i="28" a="1"/>
  <c r="B44" i="28" s="1"/>
  <c r="B71" i="28" a="1"/>
  <c r="B71" i="28" s="1"/>
  <c r="B80" i="28" a="1"/>
  <c r="B80" i="28" s="1"/>
  <c r="B17" i="28" a="1"/>
  <c r="B17" i="28" s="1"/>
  <c r="B79" i="28" a="1"/>
  <c r="B79" i="28" s="1"/>
  <c r="B16" i="28" a="1"/>
  <c r="B16" i="28" s="1"/>
  <c r="B46" i="28" a="1"/>
  <c r="B46" i="28" s="1"/>
  <c r="B93" i="28" a="1"/>
  <c r="B93" i="28" s="1"/>
  <c r="B29" i="28" a="1"/>
  <c r="B29" i="28" s="1"/>
  <c r="B38" i="28" a="1"/>
  <c r="B38" i="28" s="1"/>
  <c r="B28" i="28" a="1"/>
  <c r="B28" i="28" s="1"/>
  <c r="A2" i="27"/>
  <c r="B4" i="27" a="1"/>
  <c r="B4" i="27" s="1"/>
  <c r="B5" i="27" a="1"/>
  <c r="B5" i="27" s="1"/>
  <c r="B3" i="27" a="1"/>
  <c r="B3" i="27" s="1"/>
  <c r="B2" i="27" l="1" a="1"/>
  <c r="B2" i="27" s="1"/>
  <c r="D2" i="27" s="1" a="1"/>
  <c r="D2" i="28" a="1"/>
  <c r="C2" i="23" a="1"/>
  <c r="C2" i="23" s="1"/>
  <c r="A2" i="26" l="1" a="1"/>
  <c r="A2" i="26" s="1"/>
  <c r="M2" i="23"/>
  <c r="D2" i="28"/>
  <c r="D2" i="27"/>
  <c r="G5" i="27"/>
  <c r="F4" i="27"/>
  <c r="G4" i="27"/>
  <c r="F3" i="27"/>
  <c r="G3" i="27"/>
  <c r="F5" i="27"/>
  <c r="B5" i="26" a="1"/>
  <c r="B5" i="26" s="1"/>
  <c r="B4" i="26" a="1"/>
  <c r="B4" i="26" s="1"/>
  <c r="B6" i="26" a="1"/>
  <c r="B6" i="26" s="1"/>
  <c r="B8" i="26" a="1"/>
  <c r="B8" i="26" s="1"/>
  <c r="B11" i="26" a="1"/>
  <c r="B11" i="26" s="1"/>
  <c r="B7" i="26" a="1"/>
  <c r="B7" i="26" s="1"/>
  <c r="B9" i="26" a="1"/>
  <c r="B9" i="26" s="1"/>
  <c r="B10" i="26" a="1"/>
  <c r="B10" i="26" s="1"/>
  <c r="B3" i="26" a="1"/>
  <c r="B3" i="26" s="1"/>
  <c r="B2" i="26" l="1" a="1"/>
  <c r="B2" i="26" s="1"/>
  <c r="D2" i="26" s="1" a="1"/>
  <c r="F2" i="27"/>
  <c r="G2" i="27"/>
  <c r="D2" i="26" l="1"/>
  <c r="I2" i="26" s="1"/>
  <c r="F8" i="26"/>
  <c r="G7" i="26"/>
  <c r="F5" i="26"/>
  <c r="F4" i="26"/>
  <c r="F6" i="26"/>
  <c r="F10" i="26"/>
  <c r="F11" i="26"/>
  <c r="G10" i="26"/>
  <c r="G4" i="26"/>
  <c r="F9" i="26"/>
  <c r="G3" i="26"/>
  <c r="F7" i="26"/>
  <c r="G11" i="26"/>
  <c r="G9" i="26"/>
  <c r="G6" i="26"/>
  <c r="G5" i="26"/>
  <c r="G8" i="26"/>
  <c r="F3" i="26"/>
  <c r="F2" i="26" l="1"/>
  <c r="G2" i="26"/>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<sst xmlns="http://schemas.openxmlformats.org/spreadsheetml/2006/main" count="202201" uniqueCount="34525">
  <si>
    <t>Data Analyst</t>
  </si>
  <si>
    <t>Data Engineer</t>
  </si>
  <si>
    <t>Data Scientist</t>
  </si>
  <si>
    <t>Business Analyst</t>
  </si>
  <si>
    <t>Software Engineer</t>
  </si>
  <si>
    <t>Senior Data Engineer</t>
  </si>
  <si>
    <t>Senior Data Scientist</t>
  </si>
  <si>
    <t>Senior Data Analyst</t>
  </si>
  <si>
    <t>Machine Learning Engineer</t>
  </si>
  <si>
    <t>Cloud Engineer</t>
  </si>
  <si>
    <t>Algeria</t>
  </si>
  <si>
    <t>Bahamas</t>
  </si>
  <si>
    <t>Bangladesh</t>
  </si>
  <si>
    <t>Canada</t>
  </si>
  <si>
    <t>Egypt</t>
  </si>
  <si>
    <t>Gambia</t>
  </si>
  <si>
    <t>Ghana</t>
  </si>
  <si>
    <t>Guam</t>
  </si>
  <si>
    <t>Hong Kong</t>
  </si>
  <si>
    <t>India</t>
  </si>
  <si>
    <t>Ireland</t>
  </si>
  <si>
    <t>Jamaica</t>
  </si>
  <si>
    <t>Jordan</t>
  </si>
  <si>
    <t>Kenya</t>
  </si>
  <si>
    <t>Lebanon</t>
  </si>
  <si>
    <t>Malaysia</t>
  </si>
  <si>
    <t>Mauritius</t>
  </si>
  <si>
    <t>Morocco</t>
  </si>
  <si>
    <t>Namibia</t>
  </si>
  <si>
    <t>Nigeria</t>
  </si>
  <si>
    <t>Pakistan</t>
  </si>
  <si>
    <t>Philippines</t>
  </si>
  <si>
    <t>Puerto Rico</t>
  </si>
  <si>
    <t>Singapore</t>
  </si>
  <si>
    <t>South Africa</t>
  </si>
  <si>
    <t>Sri Lanka</t>
  </si>
  <si>
    <t>Tunisia</t>
  </si>
  <si>
    <t>U.S. Virgin Islands</t>
  </si>
  <si>
    <t>Uganda</t>
  </si>
  <si>
    <t>United Arab Emirates</t>
  </si>
  <si>
    <t>United Kingdom</t>
  </si>
  <si>
    <t>United States</t>
  </si>
  <si>
    <t>Zimbabwe</t>
  </si>
  <si>
    <t>job_title_short</t>
  </si>
  <si>
    <t>job_title</t>
  </si>
  <si>
    <t>job_location</t>
  </si>
  <si>
    <t>job_via</t>
  </si>
  <si>
    <t>job_schedule_type</t>
  </si>
  <si>
    <t>job_work_from_home</t>
  </si>
  <si>
    <t>search_location</t>
  </si>
  <si>
    <t>job_posted_date</t>
  </si>
  <si>
    <t>job_no_degree_mention</t>
  </si>
  <si>
    <t>job_health_insurance</t>
  </si>
  <si>
    <t>job_country</t>
  </si>
  <si>
    <t>salary_rate</t>
  </si>
  <si>
    <t>salary_year_avg</t>
  </si>
  <si>
    <t>salary_hour_avg</t>
  </si>
  <si>
    <t>company_name</t>
  </si>
  <si>
    <t>job_skills</t>
  </si>
  <si>
    <t>Full-time</t>
  </si>
  <si>
    <t>year</t>
  </si>
  <si>
    <t>Cox Communications</t>
  </si>
  <si>
    <t>Mesa, AZ</t>
  </si>
  <si>
    <t>Georgia</t>
  </si>
  <si>
    <t>Alexandria, VA</t>
  </si>
  <si>
    <t>New York, United States</t>
  </si>
  <si>
    <t>Machine Learning Research Scientist</t>
  </si>
  <si>
    <t>Pittsburgh, PA</t>
  </si>
  <si>
    <t>Illinois, United States</t>
  </si>
  <si>
    <t>Bosch Group</t>
  </si>
  <si>
    <t>['pytorch', 'tensorflow']</t>
  </si>
  <si>
    <t>Irving, TX</t>
  </si>
  <si>
    <t>Full-time and Part-time</t>
  </si>
  <si>
    <t>Texas, United States</t>
  </si>
  <si>
    <t>hour</t>
  </si>
  <si>
    <t>Tysons, VA</t>
  </si>
  <si>
    <t>Anywhere</t>
  </si>
  <si>
    <t>California, United States</t>
  </si>
  <si>
    <t>Arsenault</t>
  </si>
  <si>
    <t>Mountain View, CA</t>
  </si>
  <si>
    <t>TikTok</t>
  </si>
  <si>
    <t>San Francisco, CA</t>
  </si>
  <si>
    <t>Pinterest</t>
  </si>
  <si>
    <t>Los Angeles, CA (+1 other)</t>
  </si>
  <si>
    <t>Bellevue, WA</t>
  </si>
  <si>
    <t>['sql', 'python']</t>
  </si>
  <si>
    <t>Los Angeles, CA</t>
  </si>
  <si>
    <t>['sql', 'python', 'express']</t>
  </si>
  <si>
    <t>Contractor</t>
  </si>
  <si>
    <t>Florida, United States</t>
  </si>
  <si>
    <t>Forsyth Barnes</t>
  </si>
  <si>
    <t>Colorado</t>
  </si>
  <si>
    <t>Cupertino, CA</t>
  </si>
  <si>
    <t>Huntsville, AL</t>
  </si>
  <si>
    <t>Annapolis, MD</t>
  </si>
  <si>
    <t>Capital One</t>
  </si>
  <si>
    <t>York, PA</t>
  </si>
  <si>
    <t>Jacksonville, FL</t>
  </si>
  <si>
    <t>SoFi</t>
  </si>
  <si>
    <t>['sql', 'sql server']</t>
  </si>
  <si>
    <t>Marketing Data Scientist</t>
  </si>
  <si>
    <t>Harnham</t>
  </si>
  <si>
    <t>Seattle, WA</t>
  </si>
  <si>
    <t>American Family Mutual Insurance Company</t>
  </si>
  <si>
    <t>Alpharetta, GA</t>
  </si>
  <si>
    <t>Insight Global</t>
  </si>
  <si>
    <t>AbbVie</t>
  </si>
  <si>
    <t>Las Vegas, NV</t>
  </si>
  <si>
    <t>UnitedHealth Group</t>
  </si>
  <si>
    <t>Full-time, Part-time, and Internship</t>
  </si>
  <si>
    <t>Eliassen Group</t>
  </si>
  <si>
    <t>Motion Recruitment</t>
  </si>
  <si>
    <t>New York, NY</t>
  </si>
  <si>
    <t>Malvern, PA</t>
  </si>
  <si>
    <t>Santa Ana, CA</t>
  </si>
  <si>
    <t>Falls Church, VA</t>
  </si>
  <si>
    <t>Northrop Grumman</t>
  </si>
  <si>
    <t>Associate, Data Engineer</t>
  </si>
  <si>
    <t>Grand Rapids, MI</t>
  </si>
  <si>
    <t>KPMG</t>
  </si>
  <si>
    <t>Cisco</t>
  </si>
  <si>
    <t>St. Louis, MO</t>
  </si>
  <si>
    <t>Federal Reserve System</t>
  </si>
  <si>
    <t>Junior Data Scientist</t>
  </si>
  <si>
    <t>Indianapolis, IN</t>
  </si>
  <si>
    <t>Mossville, IL</t>
  </si>
  <si>
    <t>Aditi Consulting</t>
  </si>
  <si>
    <t>Paragon Alpha - Hedge Fund Talent Business</t>
  </si>
  <si>
    <t>Associate Data Scientist</t>
  </si>
  <si>
    <t>Brooksource</t>
  </si>
  <si>
    <t>Junior Data Analyst</t>
  </si>
  <si>
    <t>Edmonton, AB, Canada</t>
  </si>
  <si>
    <t>Part-time</t>
  </si>
  <si>
    <t>['sql', 'python', 'excel']</t>
  </si>
  <si>
    <t>Melville, NY</t>
  </si>
  <si>
    <t>Northwell Health</t>
  </si>
  <si>
    <t>Interactive Resources - iR</t>
  </si>
  <si>
    <t>Data Scientist II, Tech</t>
  </si>
  <si>
    <t>Uber</t>
  </si>
  <si>
    <t>Founding Data Engineer</t>
  </si>
  <si>
    <t>Confido</t>
  </si>
  <si>
    <t>Upwork</t>
  </si>
  <si>
    <t>Washington, DC</t>
  </si>
  <si>
    <t>Charleston, SC</t>
  </si>
  <si>
    <t>Data Engineering Manager</t>
  </si>
  <si>
    <t>Hartford, CT</t>
  </si>
  <si>
    <t>['sql']</t>
  </si>
  <si>
    <t>Houston, TX</t>
  </si>
  <si>
    <t>Tampa, FL</t>
  </si>
  <si>
    <t>Jobot</t>
  </si>
  <si>
    <t>Rockford, IL</t>
  </si>
  <si>
    <t>Ocala, FL</t>
  </si>
  <si>
    <t>['azure']</t>
  </si>
  <si>
    <t>Big Data Engineer</t>
  </si>
  <si>
    <t>Jessup, MD</t>
  </si>
  <si>
    <t>Robert Half</t>
  </si>
  <si>
    <t>Azure Data Engineer</t>
  </si>
  <si>
    <t>Fremont, CA</t>
  </si>
  <si>
    <t>Lead Data Scientist</t>
  </si>
  <si>
    <t>Homestead, PA</t>
  </si>
  <si>
    <t>Newnan, GA</t>
  </si>
  <si>
    <t>['sql', 'power bi', 'dax']</t>
  </si>
  <si>
    <t>Austin, TX</t>
  </si>
  <si>
    <t>Exton, PA</t>
  </si>
  <si>
    <t>Reston, VA</t>
  </si>
  <si>
    <t>Plano, TX</t>
  </si>
  <si>
    <t>Pyramid Consulting, Inc</t>
  </si>
  <si>
    <t>Chantilly, VA</t>
  </si>
  <si>
    <t>Noblis</t>
  </si>
  <si>
    <t>Data Scientist 4</t>
  </si>
  <si>
    <t>Genesis10</t>
  </si>
  <si>
    <t>['oracle']</t>
  </si>
  <si>
    <t>Chicago, IL</t>
  </si>
  <si>
    <t>Data Scientist 3</t>
  </si>
  <si>
    <t>Annapolis Junction, MD</t>
  </si>
  <si>
    <t>Columbus, OH</t>
  </si>
  <si>
    <t>BayOne Solutions</t>
  </si>
  <si>
    <t>['sql', 'sql server', 'aws']</t>
  </si>
  <si>
    <t>Mumbai, Maharashtra, India</t>
  </si>
  <si>
    <t>YouGov</t>
  </si>
  <si>
    <t>Dubuque, IA</t>
  </si>
  <si>
    <t>Orlando, FL</t>
  </si>
  <si>
    <t>Willow Grove, PA</t>
  </si>
  <si>
    <t>Siemens</t>
  </si>
  <si>
    <t>Data Engineer 2</t>
  </si>
  <si>
    <t>Bengaluru, Karnataka, India</t>
  </si>
  <si>
    <t>Publicis Groupe</t>
  </si>
  <si>
    <t>Elmhurst, IL</t>
  </si>
  <si>
    <t>['r', 'aws', 'redshift']</t>
  </si>
  <si>
    <t>Raleigh, NC</t>
  </si>
  <si>
    <t>Dallas, TX</t>
  </si>
  <si>
    <t>Staff Data Scientist</t>
  </si>
  <si>
    <t>Databricks</t>
  </si>
  <si>
    <t>Dublin, OH</t>
  </si>
  <si>
    <t>Arlington, VA</t>
  </si>
  <si>
    <t>Booz Allen Hamilton</t>
  </si>
  <si>
    <t>['sql', 'looker']</t>
  </si>
  <si>
    <t>Burnsville, MN</t>
  </si>
  <si>
    <t>Greenwood Village, CO</t>
  </si>
  <si>
    <t>LPL Financial</t>
  </si>
  <si>
    <t>Baltimore, MD</t>
  </si>
  <si>
    <t>Irvine, CA</t>
  </si>
  <si>
    <t>Orange, CA</t>
  </si>
  <si>
    <t>Dayton, OH</t>
  </si>
  <si>
    <t>Morristown, NJ</t>
  </si>
  <si>
    <t>Oak Brook, IL</t>
  </si>
  <si>
    <t>Portland, OR</t>
  </si>
  <si>
    <t>Atlanta, GA</t>
  </si>
  <si>
    <t>['python']</t>
  </si>
  <si>
    <t>Chennai, Tamil Nadu, India</t>
  </si>
  <si>
    <t>Sr. Data Engineer</t>
  </si>
  <si>
    <t>Gaithersburg, MD</t>
  </si>
  <si>
    <t>South Bend, IN</t>
  </si>
  <si>
    <t>Head of Data Science</t>
  </si>
  <si>
    <t>St Paul, MN</t>
  </si>
  <si>
    <t>Ledgent Technology</t>
  </si>
  <si>
    <t>['aws']</t>
  </si>
  <si>
    <t>CyberCoders</t>
  </si>
  <si>
    <t>Charlotte, NC</t>
  </si>
  <si>
    <t>['excel']</t>
  </si>
  <si>
    <t>Healthcare Data Analyst I</t>
  </si>
  <si>
    <t>['python', 'pytorch', 'tensorflow']</t>
  </si>
  <si>
    <t>Tech Consulting</t>
  </si>
  <si>
    <t>McKinney, TX</t>
  </si>
  <si>
    <t>Fort Meade, MD</t>
  </si>
  <si>
    <t>Augusta, GA</t>
  </si>
  <si>
    <t>Peraton</t>
  </si>
  <si>
    <t>San Diego, CA</t>
  </si>
  <si>
    <t>Marketing Data Analyst</t>
  </si>
  <si>
    <t>['aws', 'kubernetes']</t>
  </si>
  <si>
    <t>['python', 'snowflake']</t>
  </si>
  <si>
    <t>Entry Level Data Analyst</t>
  </si>
  <si>
    <t>Full-time and Contractor</t>
  </si>
  <si>
    <t>['sql', 'tableau']</t>
  </si>
  <si>
    <t>Lake View Terrace, CA</t>
  </si>
  <si>
    <t>['sql', 'python', 'r', 'excel']</t>
  </si>
  <si>
    <t>Experian</t>
  </si>
  <si>
    <t>Miami, FL</t>
  </si>
  <si>
    <t>Data Science Lead</t>
  </si>
  <si>
    <t>['sql', 'azure', 'databricks', 'pyspark']</t>
  </si>
  <si>
    <t>Westwood, MA</t>
  </si>
  <si>
    <t>Citizens</t>
  </si>
  <si>
    <t>AstraZeneca</t>
  </si>
  <si>
    <t>Business System Analyst</t>
  </si>
  <si>
    <t>Arthur Grand Technologies Inc</t>
  </si>
  <si>
    <t>City of Dallas, TX</t>
  </si>
  <si>
    <t>Boston, MA</t>
  </si>
  <si>
    <t>Adobe</t>
  </si>
  <si>
    <t>Data Scientist Jobs</t>
  </si>
  <si>
    <t>Buffalo, NY</t>
  </si>
  <si>
    <t>Visa</t>
  </si>
  <si>
    <t>Cedar Rapids, IA</t>
  </si>
  <si>
    <t>Data Visualization Engineer</t>
  </si>
  <si>
    <t>Texas</t>
  </si>
  <si>
    <t>University of Texas at Austin</t>
  </si>
  <si>
    <t>['sql', 'snowflake', 'jira']</t>
  </si>
  <si>
    <t>Waco, TX</t>
  </si>
  <si>
    <t>ECS Federal, LLC</t>
  </si>
  <si>
    <t>['sql', 'python', 'java', 'spark']</t>
  </si>
  <si>
    <t>Norfolk, VA</t>
  </si>
  <si>
    <t>Rippling</t>
  </si>
  <si>
    <t>['c']</t>
  </si>
  <si>
    <t>Business Data Analyst</t>
  </si>
  <si>
    <t>['sql', 'sas', 'sas']</t>
  </si>
  <si>
    <t>Wilmington, MA</t>
  </si>
  <si>
    <t>CVS Health</t>
  </si>
  <si>
    <t>El Paso, TX</t>
  </si>
  <si>
    <t>Braintrust</t>
  </si>
  <si>
    <t>Financial Data Analyst</t>
  </si>
  <si>
    <t>Hagerstown, MD</t>
  </si>
  <si>
    <t>Maximus</t>
  </si>
  <si>
    <t>Pleasanton, CA</t>
  </si>
  <si>
    <t>Workday</t>
  </si>
  <si>
    <t>Aurora, CO</t>
  </si>
  <si>
    <t>National Security Agency</t>
  </si>
  <si>
    <t>Analytics Engineer</t>
  </si>
  <si>
    <t>Principal Data Scientist</t>
  </si>
  <si>
    <t>Principal Data Engineer</t>
  </si>
  <si>
    <t>Plantation, FL</t>
  </si>
  <si>
    <t>Aegistech</t>
  </si>
  <si>
    <t>Data Engineer Manager</t>
  </si>
  <si>
    <t>Agility Partners</t>
  </si>
  <si>
    <t>Anblicks</t>
  </si>
  <si>
    <t>['go']</t>
  </si>
  <si>
    <t>Albuquerque, NM</t>
  </si>
  <si>
    <t>Detroit, MI</t>
  </si>
  <si>
    <t>Business Intelligence Analyst</t>
  </si>
  <si>
    <t>Birmingham, AL</t>
  </si>
  <si>
    <t>['sql', 'excel']</t>
  </si>
  <si>
    <t>Data Management Analyst</t>
  </si>
  <si>
    <t>Santa Clara, CA</t>
  </si>
  <si>
    <t>Piper Companies</t>
  </si>
  <si>
    <t>Power BI Developer</t>
  </si>
  <si>
    <t>['snowflake', 'power bi']</t>
  </si>
  <si>
    <t>Blue Water Thinking</t>
  </si>
  <si>
    <t>Jacksonville Beach, FL</t>
  </si>
  <si>
    <t>Ascendo Resources</t>
  </si>
  <si>
    <t>Bill and Melinda Gates Foundation</t>
  </si>
  <si>
    <t>Data Analyst II</t>
  </si>
  <si>
    <t>TEKsystems</t>
  </si>
  <si>
    <t>Jr. Data Engineer</t>
  </si>
  <si>
    <t>Madison, WI</t>
  </si>
  <si>
    <t>Baker Tilly</t>
  </si>
  <si>
    <t>['sql', 'python', 'r', 'sql server', 'azure', 'databricks']</t>
  </si>
  <si>
    <t>San Jose, CA</t>
  </si>
  <si>
    <t>Deloitte</t>
  </si>
  <si>
    <t>Data Scientist I</t>
  </si>
  <si>
    <t>Burtch Works</t>
  </si>
  <si>
    <t>Holmdel, NJ</t>
  </si>
  <si>
    <t>PRI Technology</t>
  </si>
  <si>
    <t>['sql', 'python', 'r']</t>
  </si>
  <si>
    <t>Appleton, WI</t>
  </si>
  <si>
    <t>Lorien</t>
  </si>
  <si>
    <t>Greenwich, CT</t>
  </si>
  <si>
    <t>Senior Lead Data Engineer</t>
  </si>
  <si>
    <t>Philadelphia, PA</t>
  </si>
  <si>
    <t>Lead Data Engineer</t>
  </si>
  <si>
    <t>Bowie, MD</t>
  </si>
  <si>
    <t>['javascript', 'typescript', 'react']</t>
  </si>
  <si>
    <t>McLean, VA</t>
  </si>
  <si>
    <t>San Antonio, TX</t>
  </si>
  <si>
    <t>The Hartford Financial Services Group, Inc.</t>
  </si>
  <si>
    <t>Uline</t>
  </si>
  <si>
    <t>Strategic Staffing Solutions</t>
  </si>
  <si>
    <t>Washington, PA</t>
  </si>
  <si>
    <t>['excel', 'power bi']</t>
  </si>
  <si>
    <t>Sunnyvale, CA</t>
  </si>
  <si>
    <t>Bloomington, MN</t>
  </si>
  <si>
    <t>Syracuse, NY</t>
  </si>
  <si>
    <t>hackajob</t>
  </si>
  <si>
    <t>Denver, CO</t>
  </si>
  <si>
    <t>['vba', 'excel']</t>
  </si>
  <si>
    <t>Bethesda, MD</t>
  </si>
  <si>
    <t>Santa Monica, CA</t>
  </si>
  <si>
    <t>Boulder, CO</t>
  </si>
  <si>
    <t>Columbia, MD</t>
  </si>
  <si>
    <t>New York</t>
  </si>
  <si>
    <t>Montefiore Medical Center</t>
  </si>
  <si>
    <t>Aurora, IL</t>
  </si>
  <si>
    <t>Redwood City, CA</t>
  </si>
  <si>
    <t>Stealth Startup</t>
  </si>
  <si>
    <t>BI and Data Engineer</t>
  </si>
  <si>
    <t>Data Engineering Manager, Analytics</t>
  </si>
  <si>
    <t>Meta</t>
  </si>
  <si>
    <t>['sql', 'python', 'java', 'hadoop']</t>
  </si>
  <si>
    <t>Data Quality Analyst</t>
  </si>
  <si>
    <t>West Des Moines, IA</t>
  </si>
  <si>
    <t>Cella</t>
  </si>
  <si>
    <t>Senior Master Data Analyst</t>
  </si>
  <si>
    <t>Principal Machine Learning Engineer</t>
  </si>
  <si>
    <t>Bristol Myers Squibb</t>
  </si>
  <si>
    <t>Innova Solutions</t>
  </si>
  <si>
    <t>['sql', 'tableau', 'excel']</t>
  </si>
  <si>
    <t>Menlo Park, CA</t>
  </si>
  <si>
    <t>Robinhood</t>
  </si>
  <si>
    <t>Salesforce Data Engineer</t>
  </si>
  <si>
    <t>Richmond, VA</t>
  </si>
  <si>
    <t>['python', 'azure', 'databricks', 'spark', 'pyspark']</t>
  </si>
  <si>
    <t>Junior Data Engineer</t>
  </si>
  <si>
    <t>Quincy, MA</t>
  </si>
  <si>
    <t>Santa Fe, NM</t>
  </si>
  <si>
    <t>Simi Valley, CA</t>
  </si>
  <si>
    <t>LHH</t>
  </si>
  <si>
    <t>Wilmington, DE</t>
  </si>
  <si>
    <t>Citigroup Inc</t>
  </si>
  <si>
    <t>Laurel, MD</t>
  </si>
  <si>
    <t>Zachary Piper Solutions, LLC</t>
  </si>
  <si>
    <t>FlexJobs</t>
  </si>
  <si>
    <t>Data Scientist, Mid</t>
  </si>
  <si>
    <t>Springfield, VA</t>
  </si>
  <si>
    <t>Jersey City, NJ</t>
  </si>
  <si>
    <t>SynergisticIT</t>
  </si>
  <si>
    <t>Data Analyst, Senior</t>
  </si>
  <si>
    <t>Tallahassee, FL</t>
  </si>
  <si>
    <t>Highmark Health</t>
  </si>
  <si>
    <t>['cognos']</t>
  </si>
  <si>
    <t>West Palm Beach, FL</t>
  </si>
  <si>
    <t>Troy, MI</t>
  </si>
  <si>
    <t>Charlottesville, VA</t>
  </si>
  <si>
    <t>Verizon</t>
  </si>
  <si>
    <t>Southfield, MI</t>
  </si>
  <si>
    <t>Durlston Partners</t>
  </si>
  <si>
    <t>California</t>
  </si>
  <si>
    <t>NBCUniversal</t>
  </si>
  <si>
    <t>Full-time, Part-time, and Contractor</t>
  </si>
  <si>
    <t>Cloud Data Engineer</t>
  </si>
  <si>
    <t>JP Morgan Chase &amp; Co.</t>
  </si>
  <si>
    <t>Dealer Tire</t>
  </si>
  <si>
    <t>TS/SCI Data Scientist</t>
  </si>
  <si>
    <t>Pennsylvania</t>
  </si>
  <si>
    <t>Sr Data Engineer</t>
  </si>
  <si>
    <t>Greer, SC</t>
  </si>
  <si>
    <t>Coppell, TX</t>
  </si>
  <si>
    <t>eTeam</t>
  </si>
  <si>
    <t>DATA ANALYST</t>
  </si>
  <si>
    <t>Kalamazoo, MI</t>
  </si>
  <si>
    <t>Milwaukee, WI</t>
  </si>
  <si>
    <t>Northwestern Mutual</t>
  </si>
  <si>
    <t>Pinellas Park, FL</t>
  </si>
  <si>
    <t>Citi</t>
  </si>
  <si>
    <t>Data Engineer (Only W2)</t>
  </si>
  <si>
    <t>AllSTEM Connections</t>
  </si>
  <si>
    <t>Apple</t>
  </si>
  <si>
    <t>Apex Systems</t>
  </si>
  <si>
    <t>Stripe</t>
  </si>
  <si>
    <t>Infosys</t>
  </si>
  <si>
    <t>['sql', 'azure']</t>
  </si>
  <si>
    <t>DATA SCIENTIST</t>
  </si>
  <si>
    <t>Suffolk, VA</t>
  </si>
  <si>
    <t>Chesterfield, MO</t>
  </si>
  <si>
    <t>Randstad</t>
  </si>
  <si>
    <t>Parsons</t>
  </si>
  <si>
    <t>Blend360</t>
  </si>
  <si>
    <t>Taguig, Metro Manila, Philippines</t>
  </si>
  <si>
    <t>AECOM</t>
  </si>
  <si>
    <t>['excel', 'sharepoint']</t>
  </si>
  <si>
    <t>['aws', 'linux']</t>
  </si>
  <si>
    <t>IT Data Engineer</t>
  </si>
  <si>
    <t>Booz Allen Hamilton, Inc.</t>
  </si>
  <si>
    <t>Associate Data Engineer</t>
  </si>
  <si>
    <t>Rockville, MD</t>
  </si>
  <si>
    <t>State of Florida</t>
  </si>
  <si>
    <t>Phoenix, AZ</t>
  </si>
  <si>
    <t>Bentonville, AR</t>
  </si>
  <si>
    <t>Walmart</t>
  </si>
  <si>
    <t>MilliporeSigma</t>
  </si>
  <si>
    <t>['excel', 'outlook']</t>
  </si>
  <si>
    <t>Brooklyn, NY</t>
  </si>
  <si>
    <t>Sephora</t>
  </si>
  <si>
    <t>['sql', 'python', 'r', 'looker']</t>
  </si>
  <si>
    <t>Healthcare Data Analyst</t>
  </si>
  <si>
    <t>Fredericksburg, VA</t>
  </si>
  <si>
    <t>neteffects</t>
  </si>
  <si>
    <t>Remote Azure Data Engineer</t>
  </si>
  <si>
    <t>Des Moines, IA</t>
  </si>
  <si>
    <t>Teragonia</t>
  </si>
  <si>
    <t>Colorado Springs, CO</t>
  </si>
  <si>
    <t>['python', 'jupyter']</t>
  </si>
  <si>
    <t>Wal-Mart</t>
  </si>
  <si>
    <t>Staff Data Engineer</t>
  </si>
  <si>
    <t>Cambridge, MA</t>
  </si>
  <si>
    <t>Cypress HCM</t>
  </si>
  <si>
    <t>East Windsor, NJ</t>
  </si>
  <si>
    <t>Chevy Chase, MD</t>
  </si>
  <si>
    <t>GEICO</t>
  </si>
  <si>
    <t>Winchester, VA</t>
  </si>
  <si>
    <t>Navy Federal Credit Union</t>
  </si>
  <si>
    <t>Corteva Agriscience</t>
  </si>
  <si>
    <t>Dearborn, MI</t>
  </si>
  <si>
    <t>Cognizant Technology Solutions</t>
  </si>
  <si>
    <t>['sql', 'azure', 'databricks', 'git']</t>
  </si>
  <si>
    <t>Princeton, NJ</t>
  </si>
  <si>
    <t>Cockeysville, MD</t>
  </si>
  <si>
    <t>Pleasant Prairie, WI</t>
  </si>
  <si>
    <t>Englewood Cliffs, NJ</t>
  </si>
  <si>
    <t>Woburn, MA</t>
  </si>
  <si>
    <t>Chapman University</t>
  </si>
  <si>
    <t>Ontario, CA</t>
  </si>
  <si>
    <t>Franklin Township, NJ</t>
  </si>
  <si>
    <t>['python', 'azure']</t>
  </si>
  <si>
    <t>El Dorado Hills, CA</t>
  </si>
  <si>
    <t>['sql', 'azure', 'power bi']</t>
  </si>
  <si>
    <t>['sql', 'python', 'power bi']</t>
  </si>
  <si>
    <t>El Segundo, CA</t>
  </si>
  <si>
    <t>['sql', 'python', 'tableau', 'power bi']</t>
  </si>
  <si>
    <t>Glendora, CA</t>
  </si>
  <si>
    <t>Sr Data Scientist</t>
  </si>
  <si>
    <t>Fairfax, VA</t>
  </si>
  <si>
    <t>American Express</t>
  </si>
  <si>
    <t>Senior Data Scientist, Pricing</t>
  </si>
  <si>
    <t>GCP Data Engineer</t>
  </si>
  <si>
    <t>Senior Azure Data Engineer</t>
  </si>
  <si>
    <t>Vienna, VA</t>
  </si>
  <si>
    <t>Armonk, NY</t>
  </si>
  <si>
    <t>ACL Digital</t>
  </si>
  <si>
    <t>Database Analyst/Programmer 3</t>
  </si>
  <si>
    <t>Data Analyst (Remote)</t>
  </si>
  <si>
    <t>Ashburn, VA</t>
  </si>
  <si>
    <t>Unissant</t>
  </si>
  <si>
    <t>Parsippany-Troy Hills, NJ</t>
  </si>
  <si>
    <t>Tata Consultancy Services</t>
  </si>
  <si>
    <t>Atlas Search</t>
  </si>
  <si>
    <t>Akkodis</t>
  </si>
  <si>
    <t>Florham Park, NJ</t>
  </si>
  <si>
    <t>Midland, TX</t>
  </si>
  <si>
    <t>Data Engineer - Capital Markets</t>
  </si>
  <si>
    <t>Schenectady, NY</t>
  </si>
  <si>
    <t>Charles Schwab</t>
  </si>
  <si>
    <t>Hyattsville, MD</t>
  </si>
  <si>
    <t>San Mateo, CA</t>
  </si>
  <si>
    <t>Roblox</t>
  </si>
  <si>
    <t>Marlborough, MA</t>
  </si>
  <si>
    <t>Kforce</t>
  </si>
  <si>
    <t>Brockton, MA</t>
  </si>
  <si>
    <t>Masis Professional Group</t>
  </si>
  <si>
    <t>['planner']</t>
  </si>
  <si>
    <t>Berkeley Lab</t>
  </si>
  <si>
    <t>Thousand Oaks, CA</t>
  </si>
  <si>
    <t>Melbourne, FL</t>
  </si>
  <si>
    <t>['databricks', 'aws']</t>
  </si>
  <si>
    <t>Toronto, ON, Canada</t>
  </si>
  <si>
    <t>Operations Data Analyst, Senior</t>
  </si>
  <si>
    <t>Dublin, CA</t>
  </si>
  <si>
    <t>PG&amp;E Corporation</t>
  </si>
  <si>
    <t>Dedham, MA</t>
  </si>
  <si>
    <t>Yes Energy</t>
  </si>
  <si>
    <t>Oakton, VA</t>
  </si>
  <si>
    <t>Durham, NC</t>
  </si>
  <si>
    <t>Addison, TX</t>
  </si>
  <si>
    <t>Glocomms</t>
  </si>
  <si>
    <t>['sql', 'python', 'powershell']</t>
  </si>
  <si>
    <t>Worcester, MA</t>
  </si>
  <si>
    <t>Data Engineer III</t>
  </si>
  <si>
    <t>Orem, UT</t>
  </si>
  <si>
    <t>Walnut Creek, CA</t>
  </si>
  <si>
    <t>Fort Worth, TX</t>
  </si>
  <si>
    <t>Spectrum</t>
  </si>
  <si>
    <t>Optum</t>
  </si>
  <si>
    <t>ApTask</t>
  </si>
  <si>
    <t>Manufacturing Data Scientist</t>
  </si>
  <si>
    <t>Englewood, CO</t>
  </si>
  <si>
    <t>IBM</t>
  </si>
  <si>
    <t>Torrance, CA</t>
  </si>
  <si>
    <t>Sud Recruiting</t>
  </si>
  <si>
    <t>['sql', 'python', 'azure', 'aws', 'spark']</t>
  </si>
  <si>
    <t>Revel IT</t>
  </si>
  <si>
    <t>Hays</t>
  </si>
  <si>
    <t>Data Engineer, Specialist</t>
  </si>
  <si>
    <t>Leidos</t>
  </si>
  <si>
    <t>Rancho Cordova, CA</t>
  </si>
  <si>
    <t>AT&amp;T</t>
  </si>
  <si>
    <t>Senior Manager, Data Science</t>
  </si>
  <si>
    <t>Kansas City, MO</t>
  </si>
  <si>
    <t>Marietta, GA</t>
  </si>
  <si>
    <t>Selby Jennings</t>
  </si>
  <si>
    <t>La Vergne, TN</t>
  </si>
  <si>
    <t>Ingram Content Group</t>
  </si>
  <si>
    <t>Latham, NY</t>
  </si>
  <si>
    <t>['spark']</t>
  </si>
  <si>
    <t>Lloyds Banking Group</t>
  </si>
  <si>
    <t>Rockstar Games</t>
  </si>
  <si>
    <t>Southlake, TX</t>
  </si>
  <si>
    <t>Compunnel Inc.</t>
  </si>
  <si>
    <t>Herndon, VA</t>
  </si>
  <si>
    <t>Bright Machines</t>
  </si>
  <si>
    <t>Rosemead, CA</t>
  </si>
  <si>
    <t>AWS Data Engineer</t>
  </si>
  <si>
    <t>Data Architect</t>
  </si>
  <si>
    <t>Devoteam</t>
  </si>
  <si>
    <t>Sr Data Analyst</t>
  </si>
  <si>
    <t>The Travelers Companies, Inc.</t>
  </si>
  <si>
    <t>AI Data Scientist</t>
  </si>
  <si>
    <t>Data Software Engineer</t>
  </si>
  <si>
    <t>Data Engineer, Product Analytics</t>
  </si>
  <si>
    <t>LTIMindtree</t>
  </si>
  <si>
    <t>North Chicago, IL</t>
  </si>
  <si>
    <t>['tableau', 'excel']</t>
  </si>
  <si>
    <t>Albany, NY</t>
  </si>
  <si>
    <t>['sql', 'spark']</t>
  </si>
  <si>
    <t>Woonsocket, RI</t>
  </si>
  <si>
    <t>The Hartford</t>
  </si>
  <si>
    <t>Russell, Tobin &amp; Associates</t>
  </si>
  <si>
    <t>Lawrence Harvey</t>
  </si>
  <si>
    <t>['sql', 'python', 'r', 'matlab']</t>
  </si>
  <si>
    <t>Product Data Analyst</t>
  </si>
  <si>
    <t>Smyrna, GA</t>
  </si>
  <si>
    <t>Providence, RI</t>
  </si>
  <si>
    <t>Fort Lauderdale, FL</t>
  </si>
  <si>
    <t>WSP</t>
  </si>
  <si>
    <t>Bill.com</t>
  </si>
  <si>
    <t>['sql', 'python', 'go', 'power bi']</t>
  </si>
  <si>
    <t>MVP Health Care</t>
  </si>
  <si>
    <t>['pyspark']</t>
  </si>
  <si>
    <t>Senior Data Quality Analyst</t>
  </si>
  <si>
    <t>Westminster, CO</t>
  </si>
  <si>
    <t>CoventBridge Group</t>
  </si>
  <si>
    <t>Lakeland, FL</t>
  </si>
  <si>
    <t>Amazon Web Services, Inc.</t>
  </si>
  <si>
    <t>Palos Verdes Estates, CA</t>
  </si>
  <si>
    <t>['sql', 'python', 'aws']</t>
  </si>
  <si>
    <t>East Moline, IL</t>
  </si>
  <si>
    <t>Manager, Data Engineering</t>
  </si>
  <si>
    <t>['sql', 'python', 'r', 'snowflake', 'aws']</t>
  </si>
  <si>
    <t>Fresno, CA</t>
  </si>
  <si>
    <t>The Elite Job</t>
  </si>
  <si>
    <t>American Red Cross</t>
  </si>
  <si>
    <t>Broomfield, CO</t>
  </si>
  <si>
    <t>Lexington, MA</t>
  </si>
  <si>
    <t>General Dynamics Information Technology</t>
  </si>
  <si>
    <t>['sql', 'python', 'r', 'express']</t>
  </si>
  <si>
    <t>Grow Therapy</t>
  </si>
  <si>
    <t>['sql', 'python', 'looker']</t>
  </si>
  <si>
    <t>Grand Prairie, TX</t>
  </si>
  <si>
    <t>Elevance Health</t>
  </si>
  <si>
    <t>Data Engineer, Senior</t>
  </si>
  <si>
    <t>Linthicum Heights, MD</t>
  </si>
  <si>
    <t>Atlassian</t>
  </si>
  <si>
    <t>['sql', 'python', 'tableau']</t>
  </si>
  <si>
    <t>Newark, NJ</t>
  </si>
  <si>
    <t>Data Engineer Jobs</t>
  </si>
  <si>
    <t>Fort Belvoir, VA</t>
  </si>
  <si>
    <t>Camp Lejeune, NC</t>
  </si>
  <si>
    <t>Data Engineer I</t>
  </si>
  <si>
    <t>Campbell, CA</t>
  </si>
  <si>
    <t>Dover, DE</t>
  </si>
  <si>
    <t>Long Beach, CA</t>
  </si>
  <si>
    <t>Brentwood, TN</t>
  </si>
  <si>
    <t>Cleveland, OH</t>
  </si>
  <si>
    <t>CGI Inc.</t>
  </si>
  <si>
    <t>Data and Reporting Analyst</t>
  </si>
  <si>
    <t>Conshohocken, PA</t>
  </si>
  <si>
    <t>TALENT Software Services</t>
  </si>
  <si>
    <t>Richardson, TX</t>
  </si>
  <si>
    <t>Data Engineer (GCP)</t>
  </si>
  <si>
    <t>Senior Manager of Data Engineering</t>
  </si>
  <si>
    <t>Waltham, MA</t>
  </si>
  <si>
    <t>Frisco, TX</t>
  </si>
  <si>
    <t>Utica, NY</t>
  </si>
  <si>
    <t>Edison, NJ</t>
  </si>
  <si>
    <t>Data Science Internship</t>
  </si>
  <si>
    <t>Omaha, NE</t>
  </si>
  <si>
    <t>Internship</t>
  </si>
  <si>
    <t>['r']</t>
  </si>
  <si>
    <t>New Haven, CT</t>
  </si>
  <si>
    <t>['sql', 'jira', 'confluence']</t>
  </si>
  <si>
    <t>CGI Group, Inc.</t>
  </si>
  <si>
    <t>['sql', 'python', 'r', 'c', 'tableau', 'power bi']</t>
  </si>
  <si>
    <t>Stanford University</t>
  </si>
  <si>
    <t>Google Cloud Data Engineer</t>
  </si>
  <si>
    <t>Data Engineer II</t>
  </si>
  <si>
    <t>Dunwoody, GA</t>
  </si>
  <si>
    <t>The Travelers Companies, Inc</t>
  </si>
  <si>
    <t>['sql', 'python', 'r', 'azure']</t>
  </si>
  <si>
    <t>Data Engineer - Python</t>
  </si>
  <si>
    <t>Data Engineer - Clearance Required</t>
  </si>
  <si>
    <t>['sql', 'go', 'snowflake', 'ssis']</t>
  </si>
  <si>
    <t>AI/ML Data Engineer</t>
  </si>
  <si>
    <t>South San Francisco, CA</t>
  </si>
  <si>
    <t>Melio</t>
  </si>
  <si>
    <t>Wise</t>
  </si>
  <si>
    <t>Sodexo</t>
  </si>
  <si>
    <t>['sql', 'c', 'excel']</t>
  </si>
  <si>
    <t>National Geospatial-Intelligence Agency</t>
  </si>
  <si>
    <t>TIAA</t>
  </si>
  <si>
    <t>VP, Data Science</t>
  </si>
  <si>
    <t>['python', 'scala', 'spark']</t>
  </si>
  <si>
    <t>Technical Data Engineer</t>
  </si>
  <si>
    <t>Data Engineer (Remote)</t>
  </si>
  <si>
    <t>Blue Shield of California</t>
  </si>
  <si>
    <t>Inventory Data Analyst</t>
  </si>
  <si>
    <t>Minneapolis, MN</t>
  </si>
  <si>
    <t>On-Demand Group</t>
  </si>
  <si>
    <t>Whittier, CA</t>
  </si>
  <si>
    <t>Staff / Principal Data Engineer</t>
  </si>
  <si>
    <t>Prestige Staffing</t>
  </si>
  <si>
    <t>Arlington Heights, IL</t>
  </si>
  <si>
    <t>Merck &amp; Co, Inc</t>
  </si>
  <si>
    <t>Rogers, AR</t>
  </si>
  <si>
    <t>Network Data Engineer</t>
  </si>
  <si>
    <t>Data Scientist II</t>
  </si>
  <si>
    <t>Farmers Insurance</t>
  </si>
  <si>
    <t>Data Science Team Lead</t>
  </si>
  <si>
    <t>Scranton, PA</t>
  </si>
  <si>
    <t>['python', 'pytorch']</t>
  </si>
  <si>
    <t>Data Scientist 1</t>
  </si>
  <si>
    <t>PayPal</t>
  </si>
  <si>
    <t>['snowflake']</t>
  </si>
  <si>
    <t>Mid-Level Data Engineer</t>
  </si>
  <si>
    <t>Newton, MA</t>
  </si>
  <si>
    <t>Prosum</t>
  </si>
  <si>
    <t>Version 1</t>
  </si>
  <si>
    <t>Sunrise Systems, Inc.</t>
  </si>
  <si>
    <t>Cincinnati, OH</t>
  </si>
  <si>
    <t>['excel', 'powerpoint']</t>
  </si>
  <si>
    <t>Toronto, OH</t>
  </si>
  <si>
    <t>Senior Data Engineer II</t>
  </si>
  <si>
    <t>McKinsey &amp; Company</t>
  </si>
  <si>
    <t>['sql', 'python', 'sql server', 'azure']</t>
  </si>
  <si>
    <t>Springfield, MA</t>
  </si>
  <si>
    <t>['sql', 'python', 'snowflake', 'tableau']</t>
  </si>
  <si>
    <t>Burnsville, NC</t>
  </si>
  <si>
    <t>California City, CA</t>
  </si>
  <si>
    <t>Ellianse LLC</t>
  </si>
  <si>
    <t>['sharepoint']</t>
  </si>
  <si>
    <t>Credit Risk Data Analyst</t>
  </si>
  <si>
    <t>firstPRO, Inc</t>
  </si>
  <si>
    <t>Nestlé</t>
  </si>
  <si>
    <t>Symetra</t>
  </si>
  <si>
    <t>Lansing, MI</t>
  </si>
  <si>
    <t>['sql', 'sap']</t>
  </si>
  <si>
    <t>Milpitas, CA</t>
  </si>
  <si>
    <t>KLA</t>
  </si>
  <si>
    <t>Signature Consultants</t>
  </si>
  <si>
    <t>['sql', 'sql server', 'ssrs']</t>
  </si>
  <si>
    <t>Data Analytics Engineer</t>
  </si>
  <si>
    <t>Redmond, WA</t>
  </si>
  <si>
    <t>SpaceX</t>
  </si>
  <si>
    <t>Centennial, CO</t>
  </si>
  <si>
    <t>Lake Forest, IL</t>
  </si>
  <si>
    <t>Accenture</t>
  </si>
  <si>
    <t>Littleton, MA</t>
  </si>
  <si>
    <t>LatentView Analytics</t>
  </si>
  <si>
    <t>['sql', 'python', 'sql server', 'oracle']</t>
  </si>
  <si>
    <t>Data Analyst / Data Scientist</t>
  </si>
  <si>
    <t>Y Combinator</t>
  </si>
  <si>
    <t>['python', 'r']</t>
  </si>
  <si>
    <t>Backend Data Engineer</t>
  </si>
  <si>
    <t>Senior Data Scientist, Marketing Analytics</t>
  </si>
  <si>
    <t>The Trade Desk</t>
  </si>
  <si>
    <t>Brooksville, FL</t>
  </si>
  <si>
    <t>System One</t>
  </si>
  <si>
    <t>['hadoop']</t>
  </si>
  <si>
    <t>Victoria, BC, Canada</t>
  </si>
  <si>
    <t>['tableau', 'power bi']</t>
  </si>
  <si>
    <t>['sql', 'snowflake']</t>
  </si>
  <si>
    <t>Boston, GA</t>
  </si>
  <si>
    <t>Columbia, SC</t>
  </si>
  <si>
    <t>ICF</t>
  </si>
  <si>
    <t>['sql', 'python', 'r', 'tableau']</t>
  </si>
  <si>
    <t>Equitable</t>
  </si>
  <si>
    <t>IDR, Inc.</t>
  </si>
  <si>
    <t>Riverdale, GA</t>
  </si>
  <si>
    <t>Gartner</t>
  </si>
  <si>
    <t>Schonfeld</t>
  </si>
  <si>
    <t>['sql', 'snowflake', 'databricks']</t>
  </si>
  <si>
    <t>Senior IT Data Engineer</t>
  </si>
  <si>
    <t>GoTo Group</t>
  </si>
  <si>
    <t>Lehi, UT</t>
  </si>
  <si>
    <t>['sql', 'power bi']</t>
  </si>
  <si>
    <t>Valparaiso, IN</t>
  </si>
  <si>
    <t>Harvey Nash</t>
  </si>
  <si>
    <t>Data Analyst - Now Hiring</t>
  </si>
  <si>
    <t>Lawrenceville, GA</t>
  </si>
  <si>
    <t>Berkeley, CA</t>
  </si>
  <si>
    <t>Manager - Data Engineering</t>
  </si>
  <si>
    <t>Philips</t>
  </si>
  <si>
    <t>Hadoop Data Engineer</t>
  </si>
  <si>
    <t>ConfigUSA</t>
  </si>
  <si>
    <t>Danta Technologies</t>
  </si>
  <si>
    <t>Health Data Analyst</t>
  </si>
  <si>
    <t>Data Engineer - Data Platform</t>
  </si>
  <si>
    <t>Green Bay, WI</t>
  </si>
  <si>
    <t>Associated Bank</t>
  </si>
  <si>
    <t>Foster City, CA</t>
  </si>
  <si>
    <t>Mindlance</t>
  </si>
  <si>
    <t>NielsenIQ</t>
  </si>
  <si>
    <t>Data Scientist Analyst</t>
  </si>
  <si>
    <t>['python', 'javascript']</t>
  </si>
  <si>
    <t>VanderHouwen</t>
  </si>
  <si>
    <t>Compri Consulting</t>
  </si>
  <si>
    <t>Pune, Maharashtra, India</t>
  </si>
  <si>
    <t>Peoria, IL</t>
  </si>
  <si>
    <t>Merrifield, VA</t>
  </si>
  <si>
    <t>Arlington, TX</t>
  </si>
  <si>
    <t>['sql', 'databricks', 'tableau']</t>
  </si>
  <si>
    <t>TBG | The Bachrach Group</t>
  </si>
  <si>
    <t>Block</t>
  </si>
  <si>
    <t>Virginia Beach, VA</t>
  </si>
  <si>
    <t>Remote, OR</t>
  </si>
  <si>
    <t>AMD</t>
  </si>
  <si>
    <t>Jr. Data Scientist</t>
  </si>
  <si>
    <t>Take2 Consulting, LLC</t>
  </si>
  <si>
    <t>USAA</t>
  </si>
  <si>
    <t>['python', 'aws']</t>
  </si>
  <si>
    <t>Research Data Analyst</t>
  </si>
  <si>
    <t>Manchester, NH</t>
  </si>
  <si>
    <t>Director, Data Science</t>
  </si>
  <si>
    <t>Data Analytics Specialist</t>
  </si>
  <si>
    <t>Welocalize</t>
  </si>
  <si>
    <t>Pacific Gas and Electric Company</t>
  </si>
  <si>
    <t>['cordova']</t>
  </si>
  <si>
    <t>United States Space Force</t>
  </si>
  <si>
    <t>BAE Systems</t>
  </si>
  <si>
    <t>United Launch Alliance</t>
  </si>
  <si>
    <t>Costa Mesa, CA</t>
  </si>
  <si>
    <t>Kelly Services</t>
  </si>
  <si>
    <t>Hunter Bond</t>
  </si>
  <si>
    <t>Medix Technology</t>
  </si>
  <si>
    <t>Data Scientist (AI &amp; ML)</t>
  </si>
  <si>
    <t>Data Science Intern</t>
  </si>
  <si>
    <t>Concord, NH</t>
  </si>
  <si>
    <t>Data Science</t>
  </si>
  <si>
    <t>Triangle, VA</t>
  </si>
  <si>
    <t>Plymouth, MA</t>
  </si>
  <si>
    <t>Kforce Technology Staffing</t>
  </si>
  <si>
    <t>Luxoft</t>
  </si>
  <si>
    <t>LogicMonitor</t>
  </si>
  <si>
    <t>Remote Data Analyst</t>
  </si>
  <si>
    <t>['sql', 'snowflake', 'azure']</t>
  </si>
  <si>
    <t>Goleta, CA</t>
  </si>
  <si>
    <t>IT Motives</t>
  </si>
  <si>
    <t>Northbound Executive Search</t>
  </si>
  <si>
    <t>Palm Bay, FL</t>
  </si>
  <si>
    <t>Shrewsbury, MA</t>
  </si>
  <si>
    <t>Airbnb</t>
  </si>
  <si>
    <t>Newark, CA</t>
  </si>
  <si>
    <t>Lucid Motors</t>
  </si>
  <si>
    <t>Data engineer</t>
  </si>
  <si>
    <t>CareSource</t>
  </si>
  <si>
    <t>DataOps Engineer</t>
  </si>
  <si>
    <t>Veeva Systems</t>
  </si>
  <si>
    <t>Lake Forest, CA</t>
  </si>
  <si>
    <t>['sql', 'tableau', 'power bi']</t>
  </si>
  <si>
    <t>Mitchell Martin</t>
  </si>
  <si>
    <t>Molina Healthcare</t>
  </si>
  <si>
    <t>Scottsdale, AZ</t>
  </si>
  <si>
    <t>TalentBridge</t>
  </si>
  <si>
    <t>Silver Spring, MD</t>
  </si>
  <si>
    <t>Russell Tobin</t>
  </si>
  <si>
    <t>Coupang</t>
  </si>
  <si>
    <t>Palo Alto, CA</t>
  </si>
  <si>
    <t>Riverside, CA</t>
  </si>
  <si>
    <t>Portsmouth, NH</t>
  </si>
  <si>
    <t>TD Bank</t>
  </si>
  <si>
    <t>Senior GCP Data Engineer</t>
  </si>
  <si>
    <t>Westlake, OH</t>
  </si>
  <si>
    <t>Mt Prospect, IL</t>
  </si>
  <si>
    <t>Rock Hill, SC</t>
  </si>
  <si>
    <t>Capco</t>
  </si>
  <si>
    <t>NORC at the University of Chicago</t>
  </si>
  <si>
    <t>Norristown, PA</t>
  </si>
  <si>
    <t>Dell</t>
  </si>
  <si>
    <t>Chula Vista, CA</t>
  </si>
  <si>
    <t>Springfield, MO</t>
  </si>
  <si>
    <t>Chesapeake, VA</t>
  </si>
  <si>
    <t>Johannesburg, South Africa</t>
  </si>
  <si>
    <t>Standard Bank Group</t>
  </si>
  <si>
    <t>Netflix</t>
  </si>
  <si>
    <t>Woodland Hills, CA</t>
  </si>
  <si>
    <t>Biogen</t>
  </si>
  <si>
    <t>Deerfield, IL</t>
  </si>
  <si>
    <t>Walgreens</t>
  </si>
  <si>
    <t>['python', 'aws', 'spark', 'kafka']</t>
  </si>
  <si>
    <t>Bodega Bay, CA</t>
  </si>
  <si>
    <t>Averity</t>
  </si>
  <si>
    <t>Xcel Energy</t>
  </si>
  <si>
    <t>Full-time and Internship</t>
  </si>
  <si>
    <t>Trenton, NJ</t>
  </si>
  <si>
    <t>['sql', 'sql server', 'snowflake', 'tableau', 'power bi']</t>
  </si>
  <si>
    <t>Saragossa</t>
  </si>
  <si>
    <t>['python', 'r', 'jupyter']</t>
  </si>
  <si>
    <t>['python', 'power bi']</t>
  </si>
  <si>
    <t>['python', 'r', 'java']</t>
  </si>
  <si>
    <t>DoorDash</t>
  </si>
  <si>
    <t>Johnston, RI</t>
  </si>
  <si>
    <t>Hicksville, NY</t>
  </si>
  <si>
    <t>Champaign, IL</t>
  </si>
  <si>
    <t>Waukegan, IL</t>
  </si>
  <si>
    <t>Rolling Meadows, IL</t>
  </si>
  <si>
    <t>['r', 'excel', 'sap']</t>
  </si>
  <si>
    <t>Medline</t>
  </si>
  <si>
    <t>Data Scientist, Product Analytics</t>
  </si>
  <si>
    <t>Connecticut</t>
  </si>
  <si>
    <t>The Intersect Group</t>
  </si>
  <si>
    <t>Jefferson Frank</t>
  </si>
  <si>
    <t>Apolis</t>
  </si>
  <si>
    <t>Clearwater, FL</t>
  </si>
  <si>
    <t>Tanson Corp</t>
  </si>
  <si>
    <t>Machine Learning Scientist</t>
  </si>
  <si>
    <t>['go', 'excel']</t>
  </si>
  <si>
    <t>Maryland</t>
  </si>
  <si>
    <t>National Institutes of Health</t>
  </si>
  <si>
    <t>Data Science Manager</t>
  </si>
  <si>
    <t>Data Science Software Engineer</t>
  </si>
  <si>
    <t>Aurora Innovation</t>
  </si>
  <si>
    <t>Senior Data Engineer (Remote)</t>
  </si>
  <si>
    <t>Grindr</t>
  </si>
  <si>
    <t>['nosql']</t>
  </si>
  <si>
    <t>MDM Data Engineer</t>
  </si>
  <si>
    <t>Newtown Square, PA</t>
  </si>
  <si>
    <t>Intern, Data Science</t>
  </si>
  <si>
    <t>Part-time and Internship</t>
  </si>
  <si>
    <t>American Heart Association</t>
  </si>
  <si>
    <t>Petaling Jaya, Selangor, Malaysia</t>
  </si>
  <si>
    <t>Roche</t>
  </si>
  <si>
    <t>['sap']</t>
  </si>
  <si>
    <t>Manager, Data Engineer</t>
  </si>
  <si>
    <t>Oklahoma City, OK</t>
  </si>
  <si>
    <t>Dahl Consulting</t>
  </si>
  <si>
    <t>The Travelers Indemnity Company</t>
  </si>
  <si>
    <t>Stanford, CA</t>
  </si>
  <si>
    <t>['sql', 'oracle']</t>
  </si>
  <si>
    <t>Warwick, RI</t>
  </si>
  <si>
    <t>Data Analyst Intern</t>
  </si>
  <si>
    <t>Cheshire, CT</t>
  </si>
  <si>
    <t>Aventura, FL</t>
  </si>
  <si>
    <t>Florida City, FL</t>
  </si>
  <si>
    <t>Berkeley Heights, NJ</t>
  </si>
  <si>
    <t>Data Engineer, Mid</t>
  </si>
  <si>
    <t>Jefferson City, MO</t>
  </si>
  <si>
    <t>Home Depot</t>
  </si>
  <si>
    <t>['sql', 'python', 'spark']</t>
  </si>
  <si>
    <t>Intercontinental Exchange</t>
  </si>
  <si>
    <t>['sql', 'postgresql', 'oracle']</t>
  </si>
  <si>
    <t>Americor</t>
  </si>
  <si>
    <t>Software Engineer, Data Engineering</t>
  </si>
  <si>
    <t>Senior Data Engineer - AWS</t>
  </si>
  <si>
    <t>['sql', 'python', 'azure']</t>
  </si>
  <si>
    <t>Full Stack Data Engineer</t>
  </si>
  <si>
    <t>SGS</t>
  </si>
  <si>
    <t>Data Scientist / Engineer</t>
  </si>
  <si>
    <t>Oakland, CA</t>
  </si>
  <si>
    <t>Veho</t>
  </si>
  <si>
    <t>SAP Data Engineer</t>
  </si>
  <si>
    <t>Yoh, A Day &amp; Zimmermann Company</t>
  </si>
  <si>
    <t>ETL Data Engineer</t>
  </si>
  <si>
    <t>Data Engineer - Snowflake</t>
  </si>
  <si>
    <t>Tiger Analytics</t>
  </si>
  <si>
    <t>Hawthorne, CA</t>
  </si>
  <si>
    <t>Zscaler</t>
  </si>
  <si>
    <t>Cypress, CA</t>
  </si>
  <si>
    <t>Rutgers University</t>
  </si>
  <si>
    <t>Lexington Park, MD</t>
  </si>
  <si>
    <t>Dublin, Ireland</t>
  </si>
  <si>
    <t>Data Engineer (Machine Learning)</t>
  </si>
  <si>
    <t>Dallas College</t>
  </si>
  <si>
    <t>['sql', 'python', 'redshift']</t>
  </si>
  <si>
    <t>Mahwah, NJ</t>
  </si>
  <si>
    <t>Statistician (Data Scientist)</t>
  </si>
  <si>
    <t>Minnesota</t>
  </si>
  <si>
    <t>Google Cloud Platform Data Engineer</t>
  </si>
  <si>
    <t>Publicis Sapient</t>
  </si>
  <si>
    <t>Indiana</t>
  </si>
  <si>
    <t>Financial Business Analyst</t>
  </si>
  <si>
    <t>Farmingdale, NY</t>
  </si>
  <si>
    <t>['sql', 'python', 'r', 'snowflake', 'tableau', 'excel']</t>
  </si>
  <si>
    <t>Part-time and Contractor</t>
  </si>
  <si>
    <t>['sql', 'python', 'azure', 'databricks', 'pyspark']</t>
  </si>
  <si>
    <t>Katy, TX</t>
  </si>
  <si>
    <t>Westborough, MA</t>
  </si>
  <si>
    <t>Hyderabad, Telangana, India</t>
  </si>
  <si>
    <t>Livermore, CA</t>
  </si>
  <si>
    <t>AWS Cloud Data Engineer</t>
  </si>
  <si>
    <t>Clinical Data Engineer</t>
  </si>
  <si>
    <t>Beaverton, OR</t>
  </si>
  <si>
    <t>Senior Backend Engineer</t>
  </si>
  <si>
    <t>Verisk</t>
  </si>
  <si>
    <t>Modesto, CA</t>
  </si>
  <si>
    <t>Mission Staffing</t>
  </si>
  <si>
    <t>Sr. Data Engineer (Hybrid)</t>
  </si>
  <si>
    <t>Murphy, TX</t>
  </si>
  <si>
    <t>Clifton, NJ</t>
  </si>
  <si>
    <t>Noida, Uttar Pradesh, India</t>
  </si>
  <si>
    <t>Qualitest</t>
  </si>
  <si>
    <t>CACI International</t>
  </si>
  <si>
    <t>['spreadsheet']</t>
  </si>
  <si>
    <t>Kaizen Analytix</t>
  </si>
  <si>
    <t>Naperville, IL</t>
  </si>
  <si>
    <t>['sql', 'python', 'azure', 'databricks']</t>
  </si>
  <si>
    <t>Fort Washington, MD</t>
  </si>
  <si>
    <t>SAIC</t>
  </si>
  <si>
    <t>Senior Machine Learning Engineer</t>
  </si>
  <si>
    <t>Illinois</t>
  </si>
  <si>
    <t>Grainger</t>
  </si>
  <si>
    <t>['sql', 'python', 'snowflake']</t>
  </si>
  <si>
    <t>Vancouver, BC, Canada</t>
  </si>
  <si>
    <t>Bloomington, IL</t>
  </si>
  <si>
    <t>State Farm</t>
  </si>
  <si>
    <t>Rochester, NY</t>
  </si>
  <si>
    <t>Paychex</t>
  </si>
  <si>
    <t>Hoboken, NJ</t>
  </si>
  <si>
    <t>Data Engineering</t>
  </si>
  <si>
    <t>EverCommerce</t>
  </si>
  <si>
    <t>Realtime Recruitment</t>
  </si>
  <si>
    <t>['sql', 'sql server', 'azure']</t>
  </si>
  <si>
    <t>Capital One Financial Corporation</t>
  </si>
  <si>
    <t>ECS</t>
  </si>
  <si>
    <t>Principal Clinical Data Scientist</t>
  </si>
  <si>
    <t>Abbott Laboratories</t>
  </si>
  <si>
    <t>Swoon</t>
  </si>
  <si>
    <t>Data Analyst - Remote</t>
  </si>
  <si>
    <t>Springfield, IL</t>
  </si>
  <si>
    <t>West Chester, PA</t>
  </si>
  <si>
    <t>Comcast</t>
  </si>
  <si>
    <t>['python', 'oracle']</t>
  </si>
  <si>
    <t>West Lafayette, IN</t>
  </si>
  <si>
    <t>Chapel Hill, NC</t>
  </si>
  <si>
    <t>Carlsbad, CA</t>
  </si>
  <si>
    <t>Alameda, CA</t>
  </si>
  <si>
    <t>['go', 'azure']</t>
  </si>
  <si>
    <t>Rochester, MN</t>
  </si>
  <si>
    <t>Gopuff</t>
  </si>
  <si>
    <t>Guidehouse</t>
  </si>
  <si>
    <t>Senior Consultant - Data Engineer</t>
  </si>
  <si>
    <t>Kuala Lumpur, Federal Territory of Kuala Lumpur, Malaysia</t>
  </si>
  <si>
    <t>Medtronic</t>
  </si>
  <si>
    <t>Sr. Data Scientist</t>
  </si>
  <si>
    <t>Sterling, VA</t>
  </si>
  <si>
    <t>ManTech International</t>
  </si>
  <si>
    <t>Texas City, TX</t>
  </si>
  <si>
    <t>['sas', 'sas']</t>
  </si>
  <si>
    <t>Washington</t>
  </si>
  <si>
    <t>['python', 'git']</t>
  </si>
  <si>
    <t>['spark', 'excel']</t>
  </si>
  <si>
    <t>['python', 'r', 'tableau', 'excel']</t>
  </si>
  <si>
    <t>TAG - The Aspen Group</t>
  </si>
  <si>
    <t>Commercial Data Analyst</t>
  </si>
  <si>
    <t>['sql', 'python', 'r', 'sas', 'sas']</t>
  </si>
  <si>
    <t>New Jersey</t>
  </si>
  <si>
    <t>Glendale, CA</t>
  </si>
  <si>
    <t>The Walt Disney Company</t>
  </si>
  <si>
    <t>Westlake Village, CA</t>
  </si>
  <si>
    <t>Poughkeepsie, NY</t>
  </si>
  <si>
    <t>Senior, Data Engineer</t>
  </si>
  <si>
    <t>Cary, NC</t>
  </si>
  <si>
    <t>Data Scientist (Remote)</t>
  </si>
  <si>
    <t>Master Data Analyst</t>
  </si>
  <si>
    <t>['phoenix']</t>
  </si>
  <si>
    <t>Yext</t>
  </si>
  <si>
    <t>['sql', 'go']</t>
  </si>
  <si>
    <t>Amazon.com</t>
  </si>
  <si>
    <t>The Home Depot</t>
  </si>
  <si>
    <t>Zeektek</t>
  </si>
  <si>
    <t>SSi People</t>
  </si>
  <si>
    <t>eBay</t>
  </si>
  <si>
    <t>Renton, WA</t>
  </si>
  <si>
    <t>Data Engineer 1</t>
  </si>
  <si>
    <t>Kent, WA</t>
  </si>
  <si>
    <t>['sql', 'oracle', 'tableau', 'power bi']</t>
  </si>
  <si>
    <t>Chubb</t>
  </si>
  <si>
    <t>Roanoke, TX</t>
  </si>
  <si>
    <t>['sql', 'tableau', 'splunk']</t>
  </si>
  <si>
    <t>Pekin, IL</t>
  </si>
  <si>
    <t>Duluth, GA</t>
  </si>
  <si>
    <t>Bhopal, Madhya Pradesh, India</t>
  </si>
  <si>
    <t>['sql', 'python', 'r', 'aws', 'git']</t>
  </si>
  <si>
    <t>Canva</t>
  </si>
  <si>
    <t>['sql', 'python', 'snowflake', 'redshift', 'bigquery']</t>
  </si>
  <si>
    <t>Amazech Solutions</t>
  </si>
  <si>
    <t>['graphql']</t>
  </si>
  <si>
    <t>Ann Arbor, MI</t>
  </si>
  <si>
    <t>Intermountain Healthcare</t>
  </si>
  <si>
    <t>Calgary, AB, Canada</t>
  </si>
  <si>
    <t>['r', 'sas', 'sas']</t>
  </si>
  <si>
    <t>World Wide Technology</t>
  </si>
  <si>
    <t>FactSet</t>
  </si>
  <si>
    <t>Wilmington, NC</t>
  </si>
  <si>
    <t>Synergy Interactive</t>
  </si>
  <si>
    <t>Lewisville, TX</t>
  </si>
  <si>
    <t>Akraya Inc.</t>
  </si>
  <si>
    <t>Westlake, TX</t>
  </si>
  <si>
    <t>Actalent</t>
  </si>
  <si>
    <t>Fraud Data Analyst</t>
  </si>
  <si>
    <t>Pentasia</t>
  </si>
  <si>
    <t>Genentech</t>
  </si>
  <si>
    <t>Johnston, IA</t>
  </si>
  <si>
    <t>Upen Group Inc</t>
  </si>
  <si>
    <t>Raritan, NJ</t>
  </si>
  <si>
    <t>Senior Manager Data Science</t>
  </si>
  <si>
    <t>Progressive</t>
  </si>
  <si>
    <t>Data Analyst Associate</t>
  </si>
  <si>
    <t>Lead Data Engineer (Remote)</t>
  </si>
  <si>
    <t>Tennessee</t>
  </si>
  <si>
    <t>MFM Search LLC</t>
  </si>
  <si>
    <t>Vizient, Inc.</t>
  </si>
  <si>
    <t>Novi, MI</t>
  </si>
  <si>
    <t>['python', 'hadoop']</t>
  </si>
  <si>
    <t>Data Engineer, Smart Factory Solutions</t>
  </si>
  <si>
    <t>Lead Google Cloud Platform Data Engineer</t>
  </si>
  <si>
    <t>New York Technology Partners</t>
  </si>
  <si>
    <t>['sql', 'snowflake', 'aws']</t>
  </si>
  <si>
    <t>Petaluma, CA</t>
  </si>
  <si>
    <t>Tempus</t>
  </si>
  <si>
    <t>Greensboro, NC</t>
  </si>
  <si>
    <t>Riverdale Park, MD</t>
  </si>
  <si>
    <t>['python', 'tableau']</t>
  </si>
  <si>
    <t>Davie, FL</t>
  </si>
  <si>
    <t>Roanoke, VA</t>
  </si>
  <si>
    <t>Burbank, CA</t>
  </si>
  <si>
    <t>SPECTRAFORCE</t>
  </si>
  <si>
    <t>Louisville, KY</t>
  </si>
  <si>
    <t>Humana Inc</t>
  </si>
  <si>
    <t>ULINE</t>
  </si>
  <si>
    <t>BI Engineer</t>
  </si>
  <si>
    <t>British Columbia, Canada</t>
  </si>
  <si>
    <t>Aquent Talent</t>
  </si>
  <si>
    <t>Palo Alto Networks</t>
  </si>
  <si>
    <t>Salt Lake City, UT</t>
  </si>
  <si>
    <t>Aston Carter</t>
  </si>
  <si>
    <t>Data Analytics</t>
  </si>
  <si>
    <t>Carol Stream, IL</t>
  </si>
  <si>
    <t>Xcede</t>
  </si>
  <si>
    <t>['sql', 'sql server', 'excel']</t>
  </si>
  <si>
    <t>Jr Data Engineer</t>
  </si>
  <si>
    <t>['powerpoint']</t>
  </si>
  <si>
    <t>Dulles, VA</t>
  </si>
  <si>
    <t>ATPCO</t>
  </si>
  <si>
    <t>(USA) Data Engineer III</t>
  </si>
  <si>
    <t>Culver City, CA</t>
  </si>
  <si>
    <t>['python', 'aws', 'docker']</t>
  </si>
  <si>
    <t>Lead Data Engineer - Remote</t>
  </si>
  <si>
    <t>['oracle', 'excel', 'sap']</t>
  </si>
  <si>
    <t>['sql', 'gcp', 'bigquery', 'sap']</t>
  </si>
  <si>
    <t>Chelsoft Solutions Co.</t>
  </si>
  <si>
    <t>Entegee</t>
  </si>
  <si>
    <t>Dhaka, Bangladesh</t>
  </si>
  <si>
    <t>Anaheim, CA</t>
  </si>
  <si>
    <t>Spring, TX</t>
  </si>
  <si>
    <t>Capgemini</t>
  </si>
  <si>
    <t>Denton, TX</t>
  </si>
  <si>
    <t>SAP Data Analyst</t>
  </si>
  <si>
    <t>Feasterville-Trevose, PA</t>
  </si>
  <si>
    <t>Ford Motor Company</t>
  </si>
  <si>
    <t>['power bi', 'sap']</t>
  </si>
  <si>
    <t>Senior Business Intelligence Engineer</t>
  </si>
  <si>
    <t>Upper Marlboro, MD</t>
  </si>
  <si>
    <t>['sheets']</t>
  </si>
  <si>
    <t>Pasadena, CA</t>
  </si>
  <si>
    <t>Elk Grove Village, IL</t>
  </si>
  <si>
    <t>Winston-Salem, NC</t>
  </si>
  <si>
    <t>Ponte Vedra Beach, FL</t>
  </si>
  <si>
    <t>Gurugram, Haryana, India</t>
  </si>
  <si>
    <t>Chelsea, MA</t>
  </si>
  <si>
    <t>Epicor</t>
  </si>
  <si>
    <t>Snap Inc.</t>
  </si>
  <si>
    <t>['sql', 'python', 'r', 'c', 'express']</t>
  </si>
  <si>
    <t>Carrollton, TX</t>
  </si>
  <si>
    <t>Fairview Heights, IL</t>
  </si>
  <si>
    <t>Naval Nuclear Laboratory</t>
  </si>
  <si>
    <t>['python', 'r', 'tableau']</t>
  </si>
  <si>
    <t>Senior Computer Vision Engineer</t>
  </si>
  <si>
    <t>['python', 'pyspark']</t>
  </si>
  <si>
    <t>Stamford, CT</t>
  </si>
  <si>
    <t>Norman, OK</t>
  </si>
  <si>
    <t>Senior Software Engineer, Data Platform</t>
  </si>
  <si>
    <t>Lead Data Analyst</t>
  </si>
  <si>
    <t>Typeform</t>
  </si>
  <si>
    <t>Summit, NJ</t>
  </si>
  <si>
    <t>Inventory Analyst</t>
  </si>
  <si>
    <t>Brea, CA</t>
  </si>
  <si>
    <t>ByteDance</t>
  </si>
  <si>
    <t>Juno Beach, FL</t>
  </si>
  <si>
    <t>Data Scientist, Lead</t>
  </si>
  <si>
    <t>Data Specialist</t>
  </si>
  <si>
    <t>Rutherford, NJ</t>
  </si>
  <si>
    <t>L.E.K. Consulting</t>
  </si>
  <si>
    <t>Hadley, MA</t>
  </si>
  <si>
    <t>Bolingbrook, IL</t>
  </si>
  <si>
    <t>Bakersfield, CA</t>
  </si>
  <si>
    <t>Zodiac Solutions</t>
  </si>
  <si>
    <t>['sql', 'snowflake', 'aws', 'tableau']</t>
  </si>
  <si>
    <t>Brookfield, WI</t>
  </si>
  <si>
    <t>Nesco Resource</t>
  </si>
  <si>
    <t>Middleton, WI</t>
  </si>
  <si>
    <t>Georgetown University</t>
  </si>
  <si>
    <t>['sql', 'cognos']</t>
  </si>
  <si>
    <t>['python', 'azure', 'power bi']</t>
  </si>
  <si>
    <t>Dropbox</t>
  </si>
  <si>
    <t>Healthcare Data Scientist</t>
  </si>
  <si>
    <t>['sql', 'excel', 'ssis', 'ssrs']</t>
  </si>
  <si>
    <t>Fort Mill, SC</t>
  </si>
  <si>
    <t>IQVIA</t>
  </si>
  <si>
    <t>['sql', 'python', 'postgresql']</t>
  </si>
  <si>
    <t>['sql', 'python', 'snowflake', 'aws']</t>
  </si>
  <si>
    <t>Draper, UT</t>
  </si>
  <si>
    <t>Liberty Mutual Insurance</t>
  </si>
  <si>
    <t>San Bruno, CA</t>
  </si>
  <si>
    <t>Walmart Connect</t>
  </si>
  <si>
    <t>Xometry</t>
  </si>
  <si>
    <t>['sql', 'oracle', 'power bi']</t>
  </si>
  <si>
    <t>St. Jude Children's Research Hospital</t>
  </si>
  <si>
    <t>['sql', 'express']</t>
  </si>
  <si>
    <t>Mt Laurel Township, NJ</t>
  </si>
  <si>
    <t>Experis</t>
  </si>
  <si>
    <t>US Tech Solutions</t>
  </si>
  <si>
    <t>['sql', 'aws']</t>
  </si>
  <si>
    <t>Royal Caribbean Group</t>
  </si>
  <si>
    <t>Bayer</t>
  </si>
  <si>
    <t>Remote Data Engineer</t>
  </si>
  <si>
    <t>Honolulu, HI</t>
  </si>
  <si>
    <t>Volt</t>
  </si>
  <si>
    <t>Snowflake Data Engineer</t>
  </si>
  <si>
    <t>Wells Fargo</t>
  </si>
  <si>
    <t>Metasys Technologies</t>
  </si>
  <si>
    <t>Data Engineer - Quant Hedge Fund</t>
  </si>
  <si>
    <t>Capital Markets Recruitment</t>
  </si>
  <si>
    <t>['python', 'tensorflow']</t>
  </si>
  <si>
    <t>Senior Data Science Engineer</t>
  </si>
  <si>
    <t>['python', 'gcp']</t>
  </si>
  <si>
    <t>GM Financial</t>
  </si>
  <si>
    <t>Memphis, TN</t>
  </si>
  <si>
    <t>['sql', 'python', 'r', 'aws']</t>
  </si>
  <si>
    <t>['excel', 'ms access']</t>
  </si>
  <si>
    <t>Amazon.com Services LLC</t>
  </si>
  <si>
    <t>Harrisburg, PA</t>
  </si>
  <si>
    <t>Databricks Data Engineer</t>
  </si>
  <si>
    <t>REGAL MEDICAL GROUP, INC</t>
  </si>
  <si>
    <t>['sql', 'python', 'pyspark']</t>
  </si>
  <si>
    <t>U.S. Bank</t>
  </si>
  <si>
    <t>Redondo Beach, CA</t>
  </si>
  <si>
    <t>Mission Viejo, CA</t>
  </si>
  <si>
    <t>Data Engineer - Remote</t>
  </si>
  <si>
    <t>Applicantz</t>
  </si>
  <si>
    <t>Pompano Beach, FL</t>
  </si>
  <si>
    <t>Decatur, GA</t>
  </si>
  <si>
    <t>STAND 8</t>
  </si>
  <si>
    <t>['sql', 'nosql', 'aws']</t>
  </si>
  <si>
    <t>Amazon</t>
  </si>
  <si>
    <t>Senior Software Engineer, Data Engineering</t>
  </si>
  <si>
    <t>Etsy</t>
  </si>
  <si>
    <t>TekWissen ®</t>
  </si>
  <si>
    <t>Thane, Maharashtra, India</t>
  </si>
  <si>
    <t>Data Analytics Consultant</t>
  </si>
  <si>
    <t>Fort Meade, FL</t>
  </si>
  <si>
    <t>Mid Level Data Scientist</t>
  </si>
  <si>
    <t>Virginia</t>
  </si>
  <si>
    <t>Director of Data Science</t>
  </si>
  <si>
    <t>LegalZoom</t>
  </si>
  <si>
    <t>Carta</t>
  </si>
  <si>
    <t>['scala', 'spark']</t>
  </si>
  <si>
    <t>['sql', 'python', 'azure', 'spark', 'git']</t>
  </si>
  <si>
    <t>National Grid</t>
  </si>
  <si>
    <t>ConnectiveRx</t>
  </si>
  <si>
    <t>Tier4 Group</t>
  </si>
  <si>
    <t>Data Scientist, Senior</t>
  </si>
  <si>
    <t>Investment Data Analyst</t>
  </si>
  <si>
    <t>New Providence, NJ</t>
  </si>
  <si>
    <t>Senior Data Science Consultant</t>
  </si>
  <si>
    <t>Wolters Kluwer</t>
  </si>
  <si>
    <t>Entry Level Business/Data Analyst</t>
  </si>
  <si>
    <t>Asta CRS Inc.</t>
  </si>
  <si>
    <t>Data scientist</t>
  </si>
  <si>
    <t>['python', 'nosql']</t>
  </si>
  <si>
    <t>Crypto.com</t>
  </si>
  <si>
    <t>Systems and Data Analyst</t>
  </si>
  <si>
    <t>Atlas Air</t>
  </si>
  <si>
    <t>LeadStack Inc.</t>
  </si>
  <si>
    <t>['sql', 'azure', 'databricks', 'spark']</t>
  </si>
  <si>
    <t>State College, PA</t>
  </si>
  <si>
    <t>Medasource</t>
  </si>
  <si>
    <t>Senior Cloud Data Engineer</t>
  </si>
  <si>
    <t>Cottonwood Heights, UT</t>
  </si>
  <si>
    <t>Test Data Engineer</t>
  </si>
  <si>
    <t>Georgetown, TX</t>
  </si>
  <si>
    <t>['linux']</t>
  </si>
  <si>
    <t>['zoom']</t>
  </si>
  <si>
    <t>Data Scientist Intern</t>
  </si>
  <si>
    <t>West McLean, VA</t>
  </si>
  <si>
    <t>Steampunk</t>
  </si>
  <si>
    <t>AppleOne</t>
  </si>
  <si>
    <t>Rosemont, IL</t>
  </si>
  <si>
    <t>Data Engineer Co-Op</t>
  </si>
  <si>
    <t>Data Analyst III</t>
  </si>
  <si>
    <t>SGS Consulting</t>
  </si>
  <si>
    <t>['sql', 'python', 'javascript']</t>
  </si>
  <si>
    <t>Remote Data Scientist</t>
  </si>
  <si>
    <t>['sql', 'sql server', 'azure', 'github']</t>
  </si>
  <si>
    <t>Ipsos</t>
  </si>
  <si>
    <t>['python', 'excel']</t>
  </si>
  <si>
    <t>Database Analyst</t>
  </si>
  <si>
    <t>St. Petersburg, FL</t>
  </si>
  <si>
    <t>CEI</t>
  </si>
  <si>
    <t>Associate Director, Data Science</t>
  </si>
  <si>
    <t>Grubhub</t>
  </si>
  <si>
    <t>['sql', 'nosql']</t>
  </si>
  <si>
    <t>Baton Rouge, LA</t>
  </si>
  <si>
    <t>Data Engineering Lead</t>
  </si>
  <si>
    <t>Senior Business Intelligence Analyst</t>
  </si>
  <si>
    <t>Network/Data Engineer</t>
  </si>
  <si>
    <t>['sql', 'sharepoint']</t>
  </si>
  <si>
    <t>['sql', 'sql server', 'azure', 'oracle']</t>
  </si>
  <si>
    <t>['sql', 'python', 'aws', 'docker', 'git']</t>
  </si>
  <si>
    <t>Data Analyst Intermediate</t>
  </si>
  <si>
    <t>Newark, DE</t>
  </si>
  <si>
    <t>Flexton Inc.</t>
  </si>
  <si>
    <t>Manila, Metro Manila, Philippines</t>
  </si>
  <si>
    <t>San Leandro, CA</t>
  </si>
  <si>
    <t>Clinical Data Analyst</t>
  </si>
  <si>
    <t>Associate Data Analyst</t>
  </si>
  <si>
    <t>PECK SLIP, NY</t>
  </si>
  <si>
    <t>Edward Jones</t>
  </si>
  <si>
    <t>Sr. Data Analyst</t>
  </si>
  <si>
    <t>Business Data Engineer</t>
  </si>
  <si>
    <t>['azure', 'databricks']</t>
  </si>
  <si>
    <t>Chadwell Supply</t>
  </si>
  <si>
    <t>Sr Manager, Data Science</t>
  </si>
  <si>
    <t>Data Analyst Jobs</t>
  </si>
  <si>
    <t>FSA</t>
  </si>
  <si>
    <t>NYC Health + Hospitals</t>
  </si>
  <si>
    <t>Addison, IL</t>
  </si>
  <si>
    <t>MMD Services</t>
  </si>
  <si>
    <t>Doral, FL</t>
  </si>
  <si>
    <t>Port Washington, NY</t>
  </si>
  <si>
    <t>Lyft</t>
  </si>
  <si>
    <t>Business Intelligence Data Analyst</t>
  </si>
  <si>
    <t>['sql', 'tableau', 'power bi', 'sap']</t>
  </si>
  <si>
    <t>Nashville, TN</t>
  </si>
  <si>
    <t>['sql', 'python', 'aws', 'redshift', 'aurora', 'pyspark']</t>
  </si>
  <si>
    <t>['python', 'azure', 'aws']</t>
  </si>
  <si>
    <t>Senior Analytics Engineer</t>
  </si>
  <si>
    <t>Linktree</t>
  </si>
  <si>
    <t>Citizens Bank</t>
  </si>
  <si>
    <t>Fidelity Investments</t>
  </si>
  <si>
    <t>Senior Big Data Engineer</t>
  </si>
  <si>
    <t>Urbandale, IA</t>
  </si>
  <si>
    <t>Oakbrook Terrace, IL</t>
  </si>
  <si>
    <t>Lead AI/ML Engineer</t>
  </si>
  <si>
    <t>Islamabad, Pakistan</t>
  </si>
  <si>
    <t>PlayStation</t>
  </si>
  <si>
    <t>['gcp']</t>
  </si>
  <si>
    <t>Equiliem</t>
  </si>
  <si>
    <t>Data Engineer (Azure)</t>
  </si>
  <si>
    <t>Data Engineer (Hybrid)</t>
  </si>
  <si>
    <t>Data Science Engineer</t>
  </si>
  <si>
    <t>Everett, WA</t>
  </si>
  <si>
    <t>Figma</t>
  </si>
  <si>
    <t>Cognizant</t>
  </si>
  <si>
    <t>['sql', 'snowflake', 'aws', 'airflow']</t>
  </si>
  <si>
    <t>Staff Data Analyst</t>
  </si>
  <si>
    <t>Senior Data Science Manager</t>
  </si>
  <si>
    <t>San Juan, Puerto Rico</t>
  </si>
  <si>
    <t>Camden, NJ</t>
  </si>
  <si>
    <t>['qlik']</t>
  </si>
  <si>
    <t>Mid Data Engineer</t>
  </si>
  <si>
    <t>['sql', 'excel', 'power bi']</t>
  </si>
  <si>
    <t>HCLTech</t>
  </si>
  <si>
    <t>TEEMA</t>
  </si>
  <si>
    <t>Kinaxis</t>
  </si>
  <si>
    <t>Sales Data Analyst</t>
  </si>
  <si>
    <t>EPITEC</t>
  </si>
  <si>
    <t>AI Data Engineer</t>
  </si>
  <si>
    <t>['sql', 'python', 'r', 'tableau', 'power bi']</t>
  </si>
  <si>
    <t>['power bi', 'dax']</t>
  </si>
  <si>
    <t>Adyen</t>
  </si>
  <si>
    <t>Mphasis</t>
  </si>
  <si>
    <t>['sql', 'bigquery', 'tableau']</t>
  </si>
  <si>
    <t>Falmouth, MA</t>
  </si>
  <si>
    <t>Business Intelligence Data Engineer</t>
  </si>
  <si>
    <t>['sql', 'python', 'r', 'snowflake']</t>
  </si>
  <si>
    <t>['sql', 'python', 'databricks', 'pyspark']</t>
  </si>
  <si>
    <t>Colombo, Sri Lanka</t>
  </si>
  <si>
    <t>Alliant Insurance Services</t>
  </si>
  <si>
    <t>['tableau']</t>
  </si>
  <si>
    <t>Needham, MA</t>
  </si>
  <si>
    <t>['sql', 'python', 'snowflake', 'tableau', 'looker']</t>
  </si>
  <si>
    <t>Sr. Business Data Analyst</t>
  </si>
  <si>
    <t>Tustin, CA</t>
  </si>
  <si>
    <t>New American Funding</t>
  </si>
  <si>
    <t>Waukesha, WI</t>
  </si>
  <si>
    <t>Daly City, CA</t>
  </si>
  <si>
    <t>Beverly Hills, CA</t>
  </si>
  <si>
    <t>Primary Services</t>
  </si>
  <si>
    <t>Agoura Hills, CA</t>
  </si>
  <si>
    <t>Newport Beach, CA</t>
  </si>
  <si>
    <t>New Cairo City, Egypt</t>
  </si>
  <si>
    <t>Samsung</t>
  </si>
  <si>
    <t>Burlington, VT</t>
  </si>
  <si>
    <t>Data Science Analyst</t>
  </si>
  <si>
    <t>['azure', 'power bi']</t>
  </si>
  <si>
    <t>Lead Machine Learning Engineer</t>
  </si>
  <si>
    <t>Huntington National Bank</t>
  </si>
  <si>
    <t>Shelton, CT</t>
  </si>
  <si>
    <t>84.51°</t>
  </si>
  <si>
    <t>firstPRO Inc.</t>
  </si>
  <si>
    <t>Assistant Director, Data Science</t>
  </si>
  <si>
    <t>Liberty Mutual</t>
  </si>
  <si>
    <t>Shift Technology</t>
  </si>
  <si>
    <t>Folsom, CA</t>
  </si>
  <si>
    <t>Sandy Springs, GA</t>
  </si>
  <si>
    <t>Miramar, FL</t>
  </si>
  <si>
    <t>Buffalo Grove, IL</t>
  </si>
  <si>
    <t>Rocklin, CA</t>
  </si>
  <si>
    <t>Booz Allen</t>
  </si>
  <si>
    <t>['python', 'snowflake', 'airflow']</t>
  </si>
  <si>
    <t>Novato, CA</t>
  </si>
  <si>
    <t>2K</t>
  </si>
  <si>
    <t>Professional, Data Analyst</t>
  </si>
  <si>
    <t>Tarrytown, NY</t>
  </si>
  <si>
    <t>Columbia University</t>
  </si>
  <si>
    <t>Auburn Hills, MI</t>
  </si>
  <si>
    <t>Neta Scientific, Inc.</t>
  </si>
  <si>
    <t>Hayward, CA</t>
  </si>
  <si>
    <t>College Station, TX</t>
  </si>
  <si>
    <t>AI/ML Data Scientist</t>
  </si>
  <si>
    <t>MasterCard</t>
  </si>
  <si>
    <t>Hazelwood, MO</t>
  </si>
  <si>
    <t>Vericast</t>
  </si>
  <si>
    <t>['python', 'spark']</t>
  </si>
  <si>
    <t>Pensacola, FL</t>
  </si>
  <si>
    <t>Norcross, GA</t>
  </si>
  <si>
    <t>['c', 'sap']</t>
  </si>
  <si>
    <t>New York State Department of Health</t>
  </si>
  <si>
    <t>Rose International</t>
  </si>
  <si>
    <t>Crystal Lake, IL</t>
  </si>
  <si>
    <t>Sacramento, CA</t>
  </si>
  <si>
    <t>['aws', 'excel']</t>
  </si>
  <si>
    <t>Microsoft</t>
  </si>
  <si>
    <t>State Street</t>
  </si>
  <si>
    <t>Western Governors University</t>
  </si>
  <si>
    <t>The Doyle Group</t>
  </si>
  <si>
    <t>Allentown, PA</t>
  </si>
  <si>
    <t>RightPro Staffing</t>
  </si>
  <si>
    <t>['sql', 'python', 'aws', 'redshift']</t>
  </si>
  <si>
    <t>Manager, Data Science</t>
  </si>
  <si>
    <t>HTC Global Services</t>
  </si>
  <si>
    <t>['sql', 'azure', 'databricks', 'pyspark', 'git']</t>
  </si>
  <si>
    <t>Target</t>
  </si>
  <si>
    <t>Acquire Me</t>
  </si>
  <si>
    <t>Junior Analyst</t>
  </si>
  <si>
    <t>Senior Data Scientist (Remote)</t>
  </si>
  <si>
    <t>Info Way Solutions</t>
  </si>
  <si>
    <t>Vandenberg Space Force Base, CA</t>
  </si>
  <si>
    <t>ARES Corporation</t>
  </si>
  <si>
    <t>Cherryville, NC</t>
  </si>
  <si>
    <t>Thermo King Chesapeake</t>
  </si>
  <si>
    <t>['sql', 'aws', 'redshift']</t>
  </si>
  <si>
    <t>Data Engineer GCP</t>
  </si>
  <si>
    <t>['python', 'matlab']</t>
  </si>
  <si>
    <t>KYYBA</t>
  </si>
  <si>
    <t>['go', 'c']</t>
  </si>
  <si>
    <t>DeepRec.ai</t>
  </si>
  <si>
    <t>Lead Data Science Engineer</t>
  </si>
  <si>
    <t>Boise, ID</t>
  </si>
  <si>
    <t>WhiteCap Search</t>
  </si>
  <si>
    <t>['sql', 'go', 'azure', 'databricks']</t>
  </si>
  <si>
    <t>['python', 'aws', 'pyspark']</t>
  </si>
  <si>
    <t>The Cigna Group</t>
  </si>
  <si>
    <t>Dubai - United Arab Emirates</t>
  </si>
  <si>
    <t>['sql', 'python', 'aws', 'redshift', 'pyspark']</t>
  </si>
  <si>
    <t>Calabasas, CA</t>
  </si>
  <si>
    <t>['sql', 'bigquery']</t>
  </si>
  <si>
    <t>TalentBurst, Inc.</t>
  </si>
  <si>
    <t>Bridgewater, NJ</t>
  </si>
  <si>
    <t>Florida</t>
  </si>
  <si>
    <t>Baptist Health South Florida</t>
  </si>
  <si>
    <t>Aberdeen Proving Ground, MD</t>
  </si>
  <si>
    <t>Head of Data Science and Analytics</t>
  </si>
  <si>
    <t>Nextdoor</t>
  </si>
  <si>
    <t>innoVet Health, LLC</t>
  </si>
  <si>
    <t>FanDuel</t>
  </si>
  <si>
    <t>Source Select Group</t>
  </si>
  <si>
    <t>Kolkata, West Bengal, India</t>
  </si>
  <si>
    <t>Suitland-Silver Hill, MD</t>
  </si>
  <si>
    <t>Smart Source Technologies</t>
  </si>
  <si>
    <t>Senior Data Scientist - Now Hiring</t>
  </si>
  <si>
    <t>Waymo</t>
  </si>
  <si>
    <t>Lead, Data Engineer</t>
  </si>
  <si>
    <t>DHS, VA</t>
  </si>
  <si>
    <t>Mirai Talent</t>
  </si>
  <si>
    <t>Collinsville, IL</t>
  </si>
  <si>
    <t>['sql', 'bigquery', 'looker']</t>
  </si>
  <si>
    <t>Atlantic City, NJ</t>
  </si>
  <si>
    <t>Product Data Scientist</t>
  </si>
  <si>
    <t>Confidential</t>
  </si>
  <si>
    <t>Data Scientist Manager</t>
  </si>
  <si>
    <t>Salisbury, MD</t>
  </si>
  <si>
    <t>Health Data Scientist</t>
  </si>
  <si>
    <t>Piscataway, NJ</t>
  </si>
  <si>
    <t>Colgate-Palmolive</t>
  </si>
  <si>
    <t>BNY Mellon</t>
  </si>
  <si>
    <t>Datadog</t>
  </si>
  <si>
    <t>Newport News, VA</t>
  </si>
  <si>
    <t>Broadridge</t>
  </si>
  <si>
    <t>Data Scientist with Security Clearance</t>
  </si>
  <si>
    <t>Advantech GS Enterprises, Inc.</t>
  </si>
  <si>
    <t>steampunk</t>
  </si>
  <si>
    <t>Sunrise, FL</t>
  </si>
  <si>
    <t>Synchrony</t>
  </si>
  <si>
    <t>Lone Tree, CO</t>
  </si>
  <si>
    <t>KellyMitchell Group</t>
  </si>
  <si>
    <t>Wylie, TX</t>
  </si>
  <si>
    <t>IFS</t>
  </si>
  <si>
    <t>['sql', 'python', 'java']</t>
  </si>
  <si>
    <t>London, OH</t>
  </si>
  <si>
    <t>UBS</t>
  </si>
  <si>
    <t>West Hollywood, CA</t>
  </si>
  <si>
    <t>Highspot</t>
  </si>
  <si>
    <t>Confidential Jobs</t>
  </si>
  <si>
    <t>Boca Raton, FL</t>
  </si>
  <si>
    <t>ASGN Incorporated</t>
  </si>
  <si>
    <t>Angi</t>
  </si>
  <si>
    <t>Keeper Security</t>
  </si>
  <si>
    <t>Brighton, CO</t>
  </si>
  <si>
    <t>Amman, Jordan</t>
  </si>
  <si>
    <t>Planet Pharma</t>
  </si>
  <si>
    <t>Sarasota, FL</t>
  </si>
  <si>
    <t>['aws', 'redshift']</t>
  </si>
  <si>
    <t>Data Analyst I</t>
  </si>
  <si>
    <t>Senior Business Data Analyst</t>
  </si>
  <si>
    <t>eCommerce Data Analyst</t>
  </si>
  <si>
    <t>Senior Data Operations Analyst</t>
  </si>
  <si>
    <t>Expedia Group</t>
  </si>
  <si>
    <t>['sql', 'tableau', 'excel', 'power bi']</t>
  </si>
  <si>
    <t>Warner Bros. Discovery</t>
  </si>
  <si>
    <t>Maple Grove, MN</t>
  </si>
  <si>
    <t>Brisbane, CA</t>
  </si>
  <si>
    <t>BristolMyers Squibb</t>
  </si>
  <si>
    <t>Geico</t>
  </si>
  <si>
    <t>Muntinlupa, Metro Manila, Philippines</t>
  </si>
  <si>
    <t>La Jolla, CA</t>
  </si>
  <si>
    <t>Salesforce</t>
  </si>
  <si>
    <t>NLB Services</t>
  </si>
  <si>
    <t>['r', 'excel', 'powerpoint']</t>
  </si>
  <si>
    <t>['sql', 'python', 'tableau', 'github']</t>
  </si>
  <si>
    <t>Data Engineer Associate</t>
  </si>
  <si>
    <t>Senior ML Engineer</t>
  </si>
  <si>
    <t>Data Warehouse Engineer</t>
  </si>
  <si>
    <t>Canon U.S.A., Inc.</t>
  </si>
  <si>
    <t>Hobbs, NM</t>
  </si>
  <si>
    <t>Clinical Data Scientist</t>
  </si>
  <si>
    <t>RevolutionParts</t>
  </si>
  <si>
    <t>PNC Financial Services Group</t>
  </si>
  <si>
    <t>Fort Wayne, IN</t>
  </si>
  <si>
    <t>Garden Grove, CA</t>
  </si>
  <si>
    <t>Data &amp; Reporting Analyst</t>
  </si>
  <si>
    <t>Onward Search</t>
  </si>
  <si>
    <t>Wichita Falls, TX</t>
  </si>
  <si>
    <t>Ocean Associates, Inc.</t>
  </si>
  <si>
    <t>['python', 'r', 'spring']</t>
  </si>
  <si>
    <t>Sr. Azure Data Engineer</t>
  </si>
  <si>
    <t>Warren, NJ</t>
  </si>
  <si>
    <t>['sql', 'python', 'jira']</t>
  </si>
  <si>
    <t>Staffing Technologies</t>
  </si>
  <si>
    <t>The Judge Group</t>
  </si>
  <si>
    <t>['gdpr']</t>
  </si>
  <si>
    <t>Edwards Lifesciences</t>
  </si>
  <si>
    <t>Bottomline Technologies</t>
  </si>
  <si>
    <t>Phoenix Staff, Inc.</t>
  </si>
  <si>
    <t>Littleton, CO</t>
  </si>
  <si>
    <t>['express']</t>
  </si>
  <si>
    <t>['sql', 'snowflake', 'azure', 'aws']</t>
  </si>
  <si>
    <t>['bigquery', 'looker']</t>
  </si>
  <si>
    <t>Senior Data Scientist Jobs</t>
  </si>
  <si>
    <t>Arizona</t>
  </si>
  <si>
    <t>['sql', 'python', 'airflow']</t>
  </si>
  <si>
    <t>Hybrid Data Engineer</t>
  </si>
  <si>
    <t>WEX</t>
  </si>
  <si>
    <t>['r', 'tableau']</t>
  </si>
  <si>
    <t>Asbury Park, NJ</t>
  </si>
  <si>
    <t>Solar Landscape</t>
  </si>
  <si>
    <t>Coda Search│Staffing</t>
  </si>
  <si>
    <t>Pearson</t>
  </si>
  <si>
    <t>Florence, SC</t>
  </si>
  <si>
    <t>University of Exeter</t>
  </si>
  <si>
    <t>['python', 'aws', 'pytorch']</t>
  </si>
  <si>
    <t>Spokane, WA</t>
  </si>
  <si>
    <t>Imports &amp; Support Services Data Analyst</t>
  </si>
  <si>
    <t>Continental Flowers</t>
  </si>
  <si>
    <t>Kenosha, WI</t>
  </si>
  <si>
    <t>Data Analyst Trainee</t>
  </si>
  <si>
    <t>['azure', 'github']</t>
  </si>
  <si>
    <t>Richmond, CA</t>
  </si>
  <si>
    <t>Principal, Data Engineer</t>
  </si>
  <si>
    <t>Round Rock, TX</t>
  </si>
  <si>
    <t>Impact Genome</t>
  </si>
  <si>
    <t>Hopkinton, MA</t>
  </si>
  <si>
    <t>['python', 'r', 'hadoop']</t>
  </si>
  <si>
    <t>North Las Vegas, NV</t>
  </si>
  <si>
    <t>Netskope</t>
  </si>
  <si>
    <t>Claritas Rx</t>
  </si>
  <si>
    <t>Data Governance Analyst</t>
  </si>
  <si>
    <t>Integris Group</t>
  </si>
  <si>
    <t>NFI Industries</t>
  </si>
  <si>
    <t>['sql', 'go', 'power bi', 'ssrs']</t>
  </si>
  <si>
    <t>Tempe, AZ</t>
  </si>
  <si>
    <t>Data Scientist, Principal</t>
  </si>
  <si>
    <t>Global Channel Management, Inc.</t>
  </si>
  <si>
    <t>['sql', 'alteryx']</t>
  </si>
  <si>
    <t>Mastercard</t>
  </si>
  <si>
    <t>Data Analyst II Jobs</t>
  </si>
  <si>
    <t>Healthcare Data Engineer</t>
  </si>
  <si>
    <t>Staff Analytics Engineer</t>
  </si>
  <si>
    <t>MongoDB</t>
  </si>
  <si>
    <t>Head of Data</t>
  </si>
  <si>
    <t>['sql', 'python', 't-sql']</t>
  </si>
  <si>
    <t>['sql', 'python', 'c']</t>
  </si>
  <si>
    <t>Oscar Technology</t>
  </si>
  <si>
    <t>Owings Mills, MD</t>
  </si>
  <si>
    <t>Senior Software Engineer, Data</t>
  </si>
  <si>
    <t>Gainesville, FL</t>
  </si>
  <si>
    <t>St Peters, MO</t>
  </si>
  <si>
    <t>Signify Health</t>
  </si>
  <si>
    <t>Calculated Hire</t>
  </si>
  <si>
    <t>Data Analyst IV</t>
  </si>
  <si>
    <t>Morrow, GA</t>
  </si>
  <si>
    <t>Sunnyvale, TX</t>
  </si>
  <si>
    <t>The Phoenix Group</t>
  </si>
  <si>
    <t>BI Developer</t>
  </si>
  <si>
    <t>Iowa</t>
  </si>
  <si>
    <t>TeamSoft</t>
  </si>
  <si>
    <t>['sql', 'tableau', 'looker']</t>
  </si>
  <si>
    <t>Turner &amp; Townsend</t>
  </si>
  <si>
    <t>['sql', 'c']</t>
  </si>
  <si>
    <t>Senior AI Engineer</t>
  </si>
  <si>
    <t>Senior Data Scientist, AI</t>
  </si>
  <si>
    <t>Oscar Health</t>
  </si>
  <si>
    <t>BankUnited</t>
  </si>
  <si>
    <t>College Park, MD</t>
  </si>
  <si>
    <t>['r', 'excel']</t>
  </si>
  <si>
    <t>Metropolitan Council</t>
  </si>
  <si>
    <t>['splunk']</t>
  </si>
  <si>
    <t>Senior Staff Data Engineer</t>
  </si>
  <si>
    <t>Voltus</t>
  </si>
  <si>
    <t>Wellesley, MA</t>
  </si>
  <si>
    <t>T-Mobile</t>
  </si>
  <si>
    <t>University of Florida</t>
  </si>
  <si>
    <t>Data Engineer Lead</t>
  </si>
  <si>
    <t>The Fountain Group</t>
  </si>
  <si>
    <t>['python', 'kubernetes', 'docker']</t>
  </si>
  <si>
    <t>Pico Rivera, CA</t>
  </si>
  <si>
    <t>['sql', 'azure', 'aws', 'bigquery']</t>
  </si>
  <si>
    <t>Senior Software Engineer - Data Infrastructure</t>
  </si>
  <si>
    <t>Senior Analytics Engineer (Remote)</t>
  </si>
  <si>
    <t>Emeryville, CA</t>
  </si>
  <si>
    <t>['sql', 't-sql', 'azure', 'power bi']</t>
  </si>
  <si>
    <t>Data Scientist/Machine Learning Engineer</t>
  </si>
  <si>
    <t>Senior Financial Data Analyst</t>
  </si>
  <si>
    <t>Brooklyn Park, MN</t>
  </si>
  <si>
    <t>Blue Bell, PA</t>
  </si>
  <si>
    <t>Lorven Technologies</t>
  </si>
  <si>
    <t>Bloomberg</t>
  </si>
  <si>
    <t>Carmel, IN</t>
  </si>
  <si>
    <t>Digital Marketing Data Analyst</t>
  </si>
  <si>
    <t>Numero Data</t>
  </si>
  <si>
    <t>Hopewell, FL</t>
  </si>
  <si>
    <t>Minnetonka, MN</t>
  </si>
  <si>
    <t>Customer Master Data Analyst</t>
  </si>
  <si>
    <t>['spark', 'sap']</t>
  </si>
  <si>
    <t>Data Management Assistant</t>
  </si>
  <si>
    <t>['sql', 'python', 'gcp']</t>
  </si>
  <si>
    <t>TRM Labs</t>
  </si>
  <si>
    <t>Chandler, AZ</t>
  </si>
  <si>
    <t>Tandym Group</t>
  </si>
  <si>
    <t>['sql', 'python', 'java', 'spark', 'kafka', 'airflow']</t>
  </si>
  <si>
    <t>Systems Analyst</t>
  </si>
  <si>
    <t>Principal Data Analyst</t>
  </si>
  <si>
    <t>PointClickCare</t>
  </si>
  <si>
    <t>Scalesforth</t>
  </si>
  <si>
    <t>Research Data Scientist</t>
  </si>
  <si>
    <t>Altamonte Springs, FL</t>
  </si>
  <si>
    <t>Burlingame, CA</t>
  </si>
  <si>
    <t>BI Analyst</t>
  </si>
  <si>
    <t>Capgemini Government Solutions</t>
  </si>
  <si>
    <t>Data Scientist Machine Learning</t>
  </si>
  <si>
    <t>Bedminster, NJ</t>
  </si>
  <si>
    <t>['sql', 'dax']</t>
  </si>
  <si>
    <t>Lodi, CA</t>
  </si>
  <si>
    <t>['oracle', 'excel']</t>
  </si>
  <si>
    <t>Sustainability Data Analyst</t>
  </si>
  <si>
    <t>Senior Data Engineering Manager</t>
  </si>
  <si>
    <t>Genpact</t>
  </si>
  <si>
    <t>Richland, SC</t>
  </si>
  <si>
    <t>University of South Carolina</t>
  </si>
  <si>
    <t>Schertz, TX</t>
  </si>
  <si>
    <t>Eden Prairie, MN</t>
  </si>
  <si>
    <t>Software Engineer II</t>
  </si>
  <si>
    <t>Senior Scientist</t>
  </si>
  <si>
    <t>Chattanooga, TN</t>
  </si>
  <si>
    <t>Unum Group</t>
  </si>
  <si>
    <t>Moody's</t>
  </si>
  <si>
    <t>['sql', 'excel', 'sheets']</t>
  </si>
  <si>
    <t>Achieve</t>
  </si>
  <si>
    <t>Analytic Recruiting Inc.</t>
  </si>
  <si>
    <t>Genuine Parts Company</t>
  </si>
  <si>
    <t>The E Group</t>
  </si>
  <si>
    <t>Toast</t>
  </si>
  <si>
    <t>RADcube</t>
  </si>
  <si>
    <t>Covina, CA</t>
  </si>
  <si>
    <t>aquesst</t>
  </si>
  <si>
    <t>['sql', 'python', 'oracle']</t>
  </si>
  <si>
    <t>Des Plaines, IL</t>
  </si>
  <si>
    <t>HII Mission Technologies</t>
  </si>
  <si>
    <t>['sql', 'snowflake', 'git']</t>
  </si>
  <si>
    <t>Seal Beach, CA</t>
  </si>
  <si>
    <t>Boeing</t>
  </si>
  <si>
    <t>Data Engineer - MarTech</t>
  </si>
  <si>
    <t>['aws', 'kafka', 'terraform']</t>
  </si>
  <si>
    <t>North Carolina</t>
  </si>
  <si>
    <t>Matlen Silver</t>
  </si>
  <si>
    <t>Smithfield, RI</t>
  </si>
  <si>
    <t>Namely</t>
  </si>
  <si>
    <t>['sql', 'tableau', 'alteryx']</t>
  </si>
  <si>
    <t>Akraya, Inc.</t>
  </si>
  <si>
    <t>Topeka, KS</t>
  </si>
  <si>
    <t>Senior Product Data Scientist</t>
  </si>
  <si>
    <t>Leeds Professional Resources</t>
  </si>
  <si>
    <t>South Riding, VA</t>
  </si>
  <si>
    <t>Greenville, SC</t>
  </si>
  <si>
    <t>['python', 'r', 'c']</t>
  </si>
  <si>
    <t>White Plains, NY</t>
  </si>
  <si>
    <t>Senior Data Scientist II</t>
  </si>
  <si>
    <t>PCS Global Tech</t>
  </si>
  <si>
    <t>['github']</t>
  </si>
  <si>
    <t>Research Data Analyst 2</t>
  </si>
  <si>
    <t>Cushman &amp; Wakefield</t>
  </si>
  <si>
    <t>Analytics Engineer / Data Engineer</t>
  </si>
  <si>
    <t>Lead BI Analyst</t>
  </si>
  <si>
    <t>Reference Data Analyst</t>
  </si>
  <si>
    <t>['sql', 'aws', 'airflow']</t>
  </si>
  <si>
    <t>Spring Health</t>
  </si>
  <si>
    <t>Data Reporting Analyst</t>
  </si>
  <si>
    <t>Daytona Beach, FL</t>
  </si>
  <si>
    <t>Hertz</t>
  </si>
  <si>
    <t>FocusKPI Inc.</t>
  </si>
  <si>
    <t>['sql', 'python', 'r', 'databricks', 'tableau', 'power bi']</t>
  </si>
  <si>
    <t>Principle Data Scientist</t>
  </si>
  <si>
    <t>Marketing Analyst</t>
  </si>
  <si>
    <t>['snowflake', 'tableau']</t>
  </si>
  <si>
    <t>Maryland Heights, MO</t>
  </si>
  <si>
    <t>NLP PEOPLE</t>
  </si>
  <si>
    <t>['sql', 'python', 'pandas']</t>
  </si>
  <si>
    <t>['databricks', 'spark', 'kafka']</t>
  </si>
  <si>
    <t>['sql', 'redshift']</t>
  </si>
  <si>
    <t>Data Visualization Analyst</t>
  </si>
  <si>
    <t>TECHEAD</t>
  </si>
  <si>
    <t>Clearlake, CA</t>
  </si>
  <si>
    <t>Data Insights Analyst</t>
  </si>
  <si>
    <t>S&amp;P Global</t>
  </si>
  <si>
    <t>Long Island City, NY</t>
  </si>
  <si>
    <t>Mercury</t>
  </si>
  <si>
    <t>Illinois City, IL</t>
  </si>
  <si>
    <t>Data Analyst Internship</t>
  </si>
  <si>
    <t>Auburn, NY</t>
  </si>
  <si>
    <t>East Hartford, CT</t>
  </si>
  <si>
    <t>Junior Business/Data Analyst</t>
  </si>
  <si>
    <t>INSPYR Solutions</t>
  </si>
  <si>
    <t>Data Strategy Lead</t>
  </si>
  <si>
    <t>Data Engineering Consultant</t>
  </si>
  <si>
    <t>CGI</t>
  </si>
  <si>
    <t>['python', 'r', 'matlab', 'excel']</t>
  </si>
  <si>
    <t>Acunor</t>
  </si>
  <si>
    <t>Travelers</t>
  </si>
  <si>
    <t>OSF HealthCare</t>
  </si>
  <si>
    <t>Binance</t>
  </si>
  <si>
    <t>DT Professional Services</t>
  </si>
  <si>
    <t>Euless, TX</t>
  </si>
  <si>
    <t>Lexical Intelligence, LLC</t>
  </si>
  <si>
    <t>['sql', 'python', 'github']</t>
  </si>
  <si>
    <t>Mondo</t>
  </si>
  <si>
    <t>Aberdeen, MD</t>
  </si>
  <si>
    <t>Power BI Data Analyst</t>
  </si>
  <si>
    <t>St Charles, MO</t>
  </si>
  <si>
    <t>Crossover</t>
  </si>
  <si>
    <t>Inver Grove Heights, MN</t>
  </si>
  <si>
    <t>['sql', 'python', 'sql server', 'azure', 'power bi']</t>
  </si>
  <si>
    <t>Bronx, NY</t>
  </si>
  <si>
    <t>RedBalloon</t>
  </si>
  <si>
    <t>Data Conversion Analyst</t>
  </si>
  <si>
    <t>['power bi']</t>
  </si>
  <si>
    <t>Mid-Level Data Analyst</t>
  </si>
  <si>
    <t>['sql', 'tableau', 'excel', 'sheets']</t>
  </si>
  <si>
    <t>TELUS</t>
  </si>
  <si>
    <t>BI Data Engineer</t>
  </si>
  <si>
    <t>Temple, TX</t>
  </si>
  <si>
    <t>HII</t>
  </si>
  <si>
    <t>MetroPlus Health Plan</t>
  </si>
  <si>
    <t>First Citizens Bank</t>
  </si>
  <si>
    <t>['sql', 'vba', 'excel', 'powerpoint']</t>
  </si>
  <si>
    <t>King of Prussia, PA</t>
  </si>
  <si>
    <t>['sql', 'crystal']</t>
  </si>
  <si>
    <t>CGS Federal (Contact Government Services)</t>
  </si>
  <si>
    <t>['oracle', 'unix']</t>
  </si>
  <si>
    <t>['python', 'elasticsearch']</t>
  </si>
  <si>
    <t>Mid-Level Data Scientist</t>
  </si>
  <si>
    <t>Get It Recruit - Transportation</t>
  </si>
  <si>
    <t>Data Science Consultant</t>
  </si>
  <si>
    <t>['python', 'r', 'azure', 'aws']</t>
  </si>
  <si>
    <t>Marketing Data Engineer</t>
  </si>
  <si>
    <t>Enterprise Data Engineer</t>
  </si>
  <si>
    <t>['excel', 'sap']</t>
  </si>
  <si>
    <t>Data Science Analyst 2</t>
  </si>
  <si>
    <t>Lead Data Engineer (Hybrid)</t>
  </si>
  <si>
    <t>['outlook']</t>
  </si>
  <si>
    <t>Research Analyst</t>
  </si>
  <si>
    <t>Gusto</t>
  </si>
  <si>
    <t>Lake Mary, FL</t>
  </si>
  <si>
    <t>RIT Solutions, Inc.</t>
  </si>
  <si>
    <t>Online Data Analyst</t>
  </si>
  <si>
    <t>Missouri</t>
  </si>
  <si>
    <t>Senior BI Analyst</t>
  </si>
  <si>
    <t>Covetrus</t>
  </si>
  <si>
    <t>Data Engineer 🏆</t>
  </si>
  <si>
    <t>QA Data Analyst</t>
  </si>
  <si>
    <t>IT Data Analyst</t>
  </si>
  <si>
    <t>MetroPlusHealth</t>
  </si>
  <si>
    <t>Ancora Education</t>
  </si>
  <si>
    <t>Data Quality Engineer</t>
  </si>
  <si>
    <t>['excel', 'spreadsheet']</t>
  </si>
  <si>
    <t>Alphanumeric Systems</t>
  </si>
  <si>
    <t>PRIMUS Global Services Inc.</t>
  </si>
  <si>
    <t>Fountain Valley, CA</t>
  </si>
  <si>
    <t>Weston, FL</t>
  </si>
  <si>
    <t>OpenX</t>
  </si>
  <si>
    <t>Salem, OR</t>
  </si>
  <si>
    <t>BrickRed Systems</t>
  </si>
  <si>
    <t>Lubbock, TX</t>
  </si>
  <si>
    <t>['sql', 'azure', 'aws']</t>
  </si>
  <si>
    <t>Captivation Software</t>
  </si>
  <si>
    <t>Advantage Technical</t>
  </si>
  <si>
    <t>Synergis</t>
  </si>
  <si>
    <t>Honeywell</t>
  </si>
  <si>
    <t>['oracle', 'sap']</t>
  </si>
  <si>
    <t>Burlington, MA</t>
  </si>
  <si>
    <t>Virginia Commonwealth University</t>
  </si>
  <si>
    <t>Data Analyst Specialist</t>
  </si>
  <si>
    <t>Match Group</t>
  </si>
  <si>
    <t>Senior Data Engineer Lead</t>
  </si>
  <si>
    <t>Data Scientist/Data Analyst</t>
  </si>
  <si>
    <t>Park Ridge, NJ</t>
  </si>
  <si>
    <t>Company</t>
  </si>
  <si>
    <t>Elmira, NY</t>
  </si>
  <si>
    <t>Moline, IL</t>
  </si>
  <si>
    <t>Data Analyst, Risk</t>
  </si>
  <si>
    <t>Current</t>
  </si>
  <si>
    <t>Zendesk</t>
  </si>
  <si>
    <t>Data Operations Analyst</t>
  </si>
  <si>
    <t>Handshake</t>
  </si>
  <si>
    <t>BI Data Analyst</t>
  </si>
  <si>
    <t>Aviva</t>
  </si>
  <si>
    <t>['sql', 'python', 'go']</t>
  </si>
  <si>
    <t>['sql', 'sql server', 'tableau', 'power bi']</t>
  </si>
  <si>
    <t>Data Scientists</t>
  </si>
  <si>
    <t>Columbia, MO</t>
  </si>
  <si>
    <t>Shelter Insurance</t>
  </si>
  <si>
    <t>Network Data Analyst</t>
  </si>
  <si>
    <t>eNGINE</t>
  </si>
  <si>
    <t>['python', 'java', 'aws']</t>
  </si>
  <si>
    <t>Saratoga Springs, NY</t>
  </si>
  <si>
    <t>['sql', 'snowflake', 'power bi']</t>
  </si>
  <si>
    <t>['sql', 'python', 'azure', 'pyspark']</t>
  </si>
  <si>
    <t>Bertelsmann</t>
  </si>
  <si>
    <t>Research Scientist</t>
  </si>
  <si>
    <t>Spotify</t>
  </si>
  <si>
    <t>Bloom Energy</t>
  </si>
  <si>
    <t>Intellectt Inc</t>
  </si>
  <si>
    <t>Data Scientist/Analyst</t>
  </si>
  <si>
    <t>Senior Product Data Analyst</t>
  </si>
  <si>
    <t>Guardian Life</t>
  </si>
  <si>
    <t>Senior Data Scientist I</t>
  </si>
  <si>
    <t>Machine Learning Data Analyst</t>
  </si>
  <si>
    <t>Data Engineer (ETL)</t>
  </si>
  <si>
    <t>['assembly']</t>
  </si>
  <si>
    <t>['aurora']</t>
  </si>
  <si>
    <t>['windows']</t>
  </si>
  <si>
    <t>AI Engineer</t>
  </si>
  <si>
    <t>Data Analyst Apprenticeship</t>
  </si>
  <si>
    <t>Roswell, GA</t>
  </si>
  <si>
    <t>Bethlehem, PA</t>
  </si>
  <si>
    <t>Guardian Life Insurance</t>
  </si>
  <si>
    <t>Junior Business Analyst</t>
  </si>
  <si>
    <t>Manager of Data Science</t>
  </si>
  <si>
    <t>['sql', 'azure', 'databricks']</t>
  </si>
  <si>
    <t>Agoda</t>
  </si>
  <si>
    <t>MissionWired</t>
  </si>
  <si>
    <t>East Peoria, IL</t>
  </si>
  <si>
    <t>Richmond, IN</t>
  </si>
  <si>
    <t>['shell']</t>
  </si>
  <si>
    <t>Palmdale, CA</t>
  </si>
  <si>
    <t>OneSparQ</t>
  </si>
  <si>
    <t>Senior Business Intelligence Developer</t>
  </si>
  <si>
    <t>Data Science Workflows Architect</t>
  </si>
  <si>
    <t>Sr Analyst, Data Analytics</t>
  </si>
  <si>
    <t>TalentBurst, an Inc 5000 company</t>
  </si>
  <si>
    <t>McKesson</t>
  </si>
  <si>
    <t>Intel</t>
  </si>
  <si>
    <t>Data Operations Analyst (Contract)</t>
  </si>
  <si>
    <t>['sql', 'python', 'r', 'spark']</t>
  </si>
  <si>
    <t>['sql', 'python', 'scala', 'azure', 'databricks']</t>
  </si>
  <si>
    <t>Data Engineering Tech Lead</t>
  </si>
  <si>
    <t>Adidev Technologies</t>
  </si>
  <si>
    <t>Sr. Data Engineer (Remote)</t>
  </si>
  <si>
    <t>Data Scientist III</t>
  </si>
  <si>
    <t>Data and Analytics Analyst</t>
  </si>
  <si>
    <t>Merritt Island, FL</t>
  </si>
  <si>
    <t>EVONA</t>
  </si>
  <si>
    <t>['power bi', 'jira']</t>
  </si>
  <si>
    <t>Millennium</t>
  </si>
  <si>
    <t>Oracle</t>
  </si>
  <si>
    <t>Golden, CO</t>
  </si>
  <si>
    <t>Momentive.ai</t>
  </si>
  <si>
    <t>Data Engineer, Analytics</t>
  </si>
  <si>
    <t>Highlands Ranch, CO</t>
  </si>
  <si>
    <t>PA Consulting</t>
  </si>
  <si>
    <t>Director of Data Engineering</t>
  </si>
  <si>
    <t>Dexian</t>
  </si>
  <si>
    <t>Lebanon, KS</t>
  </si>
  <si>
    <t>Synechron</t>
  </si>
  <si>
    <t>['sql', 't-sql', 'azure']</t>
  </si>
  <si>
    <t>Senior Manager, Data Engineering</t>
  </si>
  <si>
    <t>Gemini</t>
  </si>
  <si>
    <t>Chime</t>
  </si>
  <si>
    <t>Staff Software Engineer</t>
  </si>
  <si>
    <t>Acclaim Technical Services</t>
  </si>
  <si>
    <t>Riverwoods, IL</t>
  </si>
  <si>
    <t>Discover</t>
  </si>
  <si>
    <t>Anduril Industries</t>
  </si>
  <si>
    <t>Burke, VA</t>
  </si>
  <si>
    <t>Rokt</t>
  </si>
  <si>
    <t>Medford, MA</t>
  </si>
  <si>
    <t>Buckhead, GA</t>
  </si>
  <si>
    <t>Keyrus</t>
  </si>
  <si>
    <t>Business Intelligence Engineer</t>
  </si>
  <si>
    <t>Data Engineer, AVP</t>
  </si>
  <si>
    <t>Bio-Rad Laboratories</t>
  </si>
  <si>
    <t>Columbus, GA</t>
  </si>
  <si>
    <t>San Rafael, CA</t>
  </si>
  <si>
    <t>Devens, MA</t>
  </si>
  <si>
    <t>Ashland, KY</t>
  </si>
  <si>
    <t>Ecommerce Analyst</t>
  </si>
  <si>
    <t>BCForward</t>
  </si>
  <si>
    <t>NTT DATA</t>
  </si>
  <si>
    <t>Commerce, CA</t>
  </si>
  <si>
    <t>['sql', 'snowflake', 'azure', 'aws', 'power bi']</t>
  </si>
  <si>
    <t>Palm Beach Gardens, FL</t>
  </si>
  <si>
    <t>Kennesaw, GA</t>
  </si>
  <si>
    <t>New Port Richey, FL</t>
  </si>
  <si>
    <t>Sr Principal Data Engineer</t>
  </si>
  <si>
    <t>OneTrust</t>
  </si>
  <si>
    <t>['sql', 'python', 'snowflake', 'aws', 'redshift']</t>
  </si>
  <si>
    <t>The Dignify Solutions, LLC</t>
  </si>
  <si>
    <t>Cape Town, South Africa</t>
  </si>
  <si>
    <t>Supply Chain Data Analyst</t>
  </si>
  <si>
    <t>Texcelvision</t>
  </si>
  <si>
    <t>['visio']</t>
  </si>
  <si>
    <t>CliftonLarsonAllen</t>
  </si>
  <si>
    <t>Institutional Data Analyst</t>
  </si>
  <si>
    <t>Amgen</t>
  </si>
  <si>
    <t>['databricks', 'aws', 'spark']</t>
  </si>
  <si>
    <t>University of Southern California</t>
  </si>
  <si>
    <t>Kite Pharma</t>
  </si>
  <si>
    <t>Artificial Intelligence Engineer</t>
  </si>
  <si>
    <t>Fractal</t>
  </si>
  <si>
    <t>Catonsville, MD</t>
  </si>
  <si>
    <t>Socium - Teams Done Differently</t>
  </si>
  <si>
    <t>Astreya</t>
  </si>
  <si>
    <t>Provider Data Management Analyst</t>
  </si>
  <si>
    <t>Amex</t>
  </si>
  <si>
    <t>Union, NJ</t>
  </si>
  <si>
    <t>Wyetech</t>
  </si>
  <si>
    <t>['python', 'c']</t>
  </si>
  <si>
    <t>American Airlines</t>
  </si>
  <si>
    <t>Halifax, NS, Canada</t>
  </si>
  <si>
    <t>EXL</t>
  </si>
  <si>
    <t>Flagship Pioneering, Inc.</t>
  </si>
  <si>
    <t>Milestone Technologies, Inc.</t>
  </si>
  <si>
    <t>ETL Engineer</t>
  </si>
  <si>
    <t>['sql', 'go', 'power bi']</t>
  </si>
  <si>
    <t>['azure', 'ssis']</t>
  </si>
  <si>
    <t>Immokalee, FL</t>
  </si>
  <si>
    <t>RAZOR</t>
  </si>
  <si>
    <t>The Computer Merchant, Ltd</t>
  </si>
  <si>
    <t>Sun Life</t>
  </si>
  <si>
    <t>['sql', 'python', 'bigquery', 'tableau', 'looker']</t>
  </si>
  <si>
    <t>Deerfield Beach, FL</t>
  </si>
  <si>
    <t>Data Scientist, Junior</t>
  </si>
  <si>
    <t>Watsonville, CA</t>
  </si>
  <si>
    <t>iPeople Infosystems LLC</t>
  </si>
  <si>
    <t>['python', 'postgresql']</t>
  </si>
  <si>
    <t>Accenture Federal Services</t>
  </si>
  <si>
    <t>CapTech Consulting</t>
  </si>
  <si>
    <t>Bloomfield, CT</t>
  </si>
  <si>
    <t>Chief Data Scientist</t>
  </si>
  <si>
    <t>['sql', 'python', 'azure', 'spark', 'power bi']</t>
  </si>
  <si>
    <t>Egen</t>
  </si>
  <si>
    <t>Soni</t>
  </si>
  <si>
    <t>Graduate Data Engineer</t>
  </si>
  <si>
    <t>['sql', 'jira']</t>
  </si>
  <si>
    <t>San Francisco, CA (+1 other)</t>
  </si>
  <si>
    <t>['sql', 't-sql', 'sql server', 'ssis']</t>
  </si>
  <si>
    <t>The Bank of New York Mellon Corporation</t>
  </si>
  <si>
    <t>Understanding Recruitment</t>
  </si>
  <si>
    <t>CareFirst BlueCross BlueShield</t>
  </si>
  <si>
    <t>CACI International Inc</t>
  </si>
  <si>
    <t>Impellam Group</t>
  </si>
  <si>
    <t>Career Mentors, LLC</t>
  </si>
  <si>
    <t>Phaxis</t>
  </si>
  <si>
    <t>PitchBook</t>
  </si>
  <si>
    <t>TRC Talent Solutions</t>
  </si>
  <si>
    <t>Fayetteville, NC</t>
  </si>
  <si>
    <t>New Brunswick, NJ</t>
  </si>
  <si>
    <t>Rangam</t>
  </si>
  <si>
    <t>Montvale, NJ</t>
  </si>
  <si>
    <t>['python', 'databricks', 'pyspark']</t>
  </si>
  <si>
    <t>Mgr, Data Engineering</t>
  </si>
  <si>
    <t>Risk Data Analyst</t>
  </si>
  <si>
    <t>Insights Analyst</t>
  </si>
  <si>
    <t>WAVSYS</t>
  </si>
  <si>
    <t>Data Engineers</t>
  </si>
  <si>
    <t>Faire</t>
  </si>
  <si>
    <t>Advanced Data Analyst</t>
  </si>
  <si>
    <t>SGF Global</t>
  </si>
  <si>
    <t>HireTalent</t>
  </si>
  <si>
    <t>WNS Global Services</t>
  </si>
  <si>
    <t>Senior Marketing Operations Analyst</t>
  </si>
  <si>
    <t>Rabat, Morocco</t>
  </si>
  <si>
    <t>Launch Consulting Group</t>
  </si>
  <si>
    <t>Morton, IL</t>
  </si>
  <si>
    <t>San Marcos, TX</t>
  </si>
  <si>
    <t>BOEING</t>
  </si>
  <si>
    <t>Purdue University</t>
  </si>
  <si>
    <t>Google</t>
  </si>
  <si>
    <t>Senior Healthcare Data Analyst</t>
  </si>
  <si>
    <t>['sql', 'power bi', 'planner']</t>
  </si>
  <si>
    <t>Kelly</t>
  </si>
  <si>
    <t>Senior Software Engineer</t>
  </si>
  <si>
    <t>['looker']</t>
  </si>
  <si>
    <t>Clinical Quality Data Analyst</t>
  </si>
  <si>
    <t>Portage, MI</t>
  </si>
  <si>
    <t>['go', 'sap']</t>
  </si>
  <si>
    <t>Doximity</t>
  </si>
  <si>
    <t>Geospatial Data Engineer</t>
  </si>
  <si>
    <t>Hialeah, FL</t>
  </si>
  <si>
    <t>Ryder System</t>
  </si>
  <si>
    <t>VP Data Science</t>
  </si>
  <si>
    <t>['python', 'r', 'sas', 'sas']</t>
  </si>
  <si>
    <t>San Ramon, CA</t>
  </si>
  <si>
    <t>The Surplus Line Association of California</t>
  </si>
  <si>
    <t>['python', 'azure', 'databricks', 'pyspark']</t>
  </si>
  <si>
    <t>['r', 'go']</t>
  </si>
  <si>
    <t>GIS Data Analyst</t>
  </si>
  <si>
    <t>KBR</t>
  </si>
  <si>
    <t>Tucson, AZ</t>
  </si>
  <si>
    <t>Magnit Global</t>
  </si>
  <si>
    <t>Human Resources Data Analyst</t>
  </si>
  <si>
    <t>Elkridge, MD</t>
  </si>
  <si>
    <t>['python', 'scala', 'spark', 'hadoop']</t>
  </si>
  <si>
    <t>Stryker</t>
  </si>
  <si>
    <t>Baylor Scott &amp; White Health</t>
  </si>
  <si>
    <t>Cairo, Egypt</t>
  </si>
  <si>
    <t>['sql', 'python', 'r', 'azure', 'databricks', 'spark']</t>
  </si>
  <si>
    <t>Fannie Mae</t>
  </si>
  <si>
    <t>GradBay</t>
  </si>
  <si>
    <t>Lenmar Consulting Inc</t>
  </si>
  <si>
    <t>EY</t>
  </si>
  <si>
    <t>Sr. Data Engineer - Python</t>
  </si>
  <si>
    <t>Woodcliff Lake, NJ</t>
  </si>
  <si>
    <t>Quantitative Data Analyst</t>
  </si>
  <si>
    <t>Procom</t>
  </si>
  <si>
    <t>Utah</t>
  </si>
  <si>
    <t>R1 RCM, Inc.</t>
  </si>
  <si>
    <t>['aws', 'spark']</t>
  </si>
  <si>
    <t>Reno, NV</t>
  </si>
  <si>
    <t>Towson, MD</t>
  </si>
  <si>
    <t>Stanley Black &amp; Decker</t>
  </si>
  <si>
    <t>Rancho Cucamonga, CA</t>
  </si>
  <si>
    <t>Providence</t>
  </si>
  <si>
    <t>AppFolio</t>
  </si>
  <si>
    <t>London Approach</t>
  </si>
  <si>
    <t>Racine, WI</t>
  </si>
  <si>
    <t>Burr Ridge, IL</t>
  </si>
  <si>
    <t>Data Systems Analyst</t>
  </si>
  <si>
    <t>['sql', 'python', 'databricks', 'aws']</t>
  </si>
  <si>
    <t>Ecolab</t>
  </si>
  <si>
    <t>SWORD Health</t>
  </si>
  <si>
    <t>Huntington Ingalls Industries</t>
  </si>
  <si>
    <t>Market Data Analyst</t>
  </si>
  <si>
    <t>Senior Data Engineer (Snowflake)</t>
  </si>
  <si>
    <t>Geospatial Data Scientist</t>
  </si>
  <si>
    <t>EpochGeo</t>
  </si>
  <si>
    <t>['azure', 'aws']</t>
  </si>
  <si>
    <t>Big data engineer</t>
  </si>
  <si>
    <t>Jr. Data Analyst</t>
  </si>
  <si>
    <t>Collaborative, LLC</t>
  </si>
  <si>
    <t>Lawrence Livermore National Laboratory</t>
  </si>
  <si>
    <t>O'Fallon, MO</t>
  </si>
  <si>
    <t>Saddle Brook, NJ</t>
  </si>
  <si>
    <t>AWS Data Architect</t>
  </si>
  <si>
    <t>Collins Aerospace</t>
  </si>
  <si>
    <t>Takoma Park, MD</t>
  </si>
  <si>
    <t>Kaygen, Inc.</t>
  </si>
  <si>
    <t>Salt</t>
  </si>
  <si>
    <t>Finance Data Analyst</t>
  </si>
  <si>
    <t>Business Analyst (Multiple Location)</t>
  </si>
  <si>
    <t>Bell Canada</t>
  </si>
  <si>
    <t>Ottawa, ON, Canada</t>
  </si>
  <si>
    <t>Yardley, PA</t>
  </si>
  <si>
    <t>Pop-Up Talent</t>
  </si>
  <si>
    <t>The Hertz Corporation</t>
  </si>
  <si>
    <t>Agile Resources, Inc.</t>
  </si>
  <si>
    <t>CaptivateIQ</t>
  </si>
  <si>
    <t>RTI International</t>
  </si>
  <si>
    <t>Data Scientist - Machine Learning</t>
  </si>
  <si>
    <t>Inclusively</t>
  </si>
  <si>
    <t>HR Data Analyst</t>
  </si>
  <si>
    <t>Westinghouse Electric Company</t>
  </si>
  <si>
    <t>LHH Recruitment Solutions</t>
  </si>
  <si>
    <t>Chewy</t>
  </si>
  <si>
    <t>['sql', 'snowflake', 'databricks', 'looker']</t>
  </si>
  <si>
    <t>Marina Del Rey, CA</t>
  </si>
  <si>
    <t>['sql', 'snowflake', 'tableau', 'github']</t>
  </si>
  <si>
    <t>Collabera</t>
  </si>
  <si>
    <t>BlackRock</t>
  </si>
  <si>
    <t>['excel', 'terminal']</t>
  </si>
  <si>
    <t>Compton, CA</t>
  </si>
  <si>
    <t>['sql', 'aws', 'tableau']</t>
  </si>
  <si>
    <t>Wave Talent</t>
  </si>
  <si>
    <t>Senior Machine Learning Scientist</t>
  </si>
  <si>
    <t>San Bernardino, CA</t>
  </si>
  <si>
    <t>Matawan, NJ</t>
  </si>
  <si>
    <t>Irvine Technology Corporation</t>
  </si>
  <si>
    <t>Business Analyst/Data Analyst</t>
  </si>
  <si>
    <t>East Rutherford, NJ</t>
  </si>
  <si>
    <t>['react']</t>
  </si>
  <si>
    <t>Bradenton, FL</t>
  </si>
  <si>
    <t>FOCUSKPI INC</t>
  </si>
  <si>
    <t>American Family Insurance</t>
  </si>
  <si>
    <t>MindSource</t>
  </si>
  <si>
    <t>Merck</t>
  </si>
  <si>
    <t>Senior Data Engineer - Azure</t>
  </si>
  <si>
    <t>Los Angeles County Department of Human Resources</t>
  </si>
  <si>
    <t>Reading, PA</t>
  </si>
  <si>
    <t>South Carolina</t>
  </si>
  <si>
    <t>['aws', 'tableau']</t>
  </si>
  <si>
    <t>Salesforce, Inc.</t>
  </si>
  <si>
    <t>['sql', 'sheets']</t>
  </si>
  <si>
    <t>Romeoville, IL</t>
  </si>
  <si>
    <t>Senior Clinical Data Engineer</t>
  </si>
  <si>
    <t>Gardena, CA</t>
  </si>
  <si>
    <t>Dania Beach, FL</t>
  </si>
  <si>
    <t>Eglin AFB, FL</t>
  </si>
  <si>
    <t>NYSTEC</t>
  </si>
  <si>
    <t>ADP</t>
  </si>
  <si>
    <t>Data Scientist IV</t>
  </si>
  <si>
    <t>Della Infotech Inc.</t>
  </si>
  <si>
    <t>['sql', 'python', 'tableau', 'power bi', 'sap']</t>
  </si>
  <si>
    <t>['sql', 'r']</t>
  </si>
  <si>
    <t>Program Data Analyst</t>
  </si>
  <si>
    <t>Airwallex</t>
  </si>
  <si>
    <t>['sql', 'python', 'snowflake', 'airflow', 'tableau']</t>
  </si>
  <si>
    <t>Data Analyst - Full-time</t>
  </si>
  <si>
    <t>Fort Myers, FL</t>
  </si>
  <si>
    <t>['python', 'azure', 'databricks']</t>
  </si>
  <si>
    <t>Compliance Data Analyst</t>
  </si>
  <si>
    <t>Financial Analyst</t>
  </si>
  <si>
    <t>Creve Coeur, MO</t>
  </si>
  <si>
    <t>Infojini Inc</t>
  </si>
  <si>
    <t>U.S. Secret Service</t>
  </si>
  <si>
    <t>['c', 'sharepoint']</t>
  </si>
  <si>
    <t>['r', 'tableau', 'power bi']</t>
  </si>
  <si>
    <t>Junior Data Analyst - Remote (Work from Home)</t>
  </si>
  <si>
    <t>Charleston, WV</t>
  </si>
  <si>
    <t>Data &amp; Insight Analyst</t>
  </si>
  <si>
    <t>['go', 'bigquery', 'looker']</t>
  </si>
  <si>
    <t>Remote Senior Data Analyst</t>
  </si>
  <si>
    <t>['spring']</t>
  </si>
  <si>
    <t>Ridgefield Park, NJ</t>
  </si>
  <si>
    <t>Aquent</t>
  </si>
  <si>
    <t>Senior Manager of Data Science</t>
  </si>
  <si>
    <t>Data Analysis Specialist</t>
  </si>
  <si>
    <t>Lancaster, CA</t>
  </si>
  <si>
    <t>Quantico, VA</t>
  </si>
  <si>
    <t>Convergenz</t>
  </si>
  <si>
    <t>Research Data Analyst II</t>
  </si>
  <si>
    <t>InvestM Technology LLC</t>
  </si>
  <si>
    <t>Rome, GA</t>
  </si>
  <si>
    <t>Leesburg, VA</t>
  </si>
  <si>
    <t>Loudoun County Government</t>
  </si>
  <si>
    <t>Entry Level Data Scientist/Analyst</t>
  </si>
  <si>
    <t>UNFI</t>
  </si>
  <si>
    <t>['terminal']</t>
  </si>
  <si>
    <t>Mondrian Alpha</t>
  </si>
  <si>
    <t>['sql', 'python', 'tableau', 'alteryx']</t>
  </si>
  <si>
    <t>ALTEN</t>
  </si>
  <si>
    <t>ATR International</t>
  </si>
  <si>
    <t>Principal Financial Group</t>
  </si>
  <si>
    <t>InstantServe LLC</t>
  </si>
  <si>
    <t>Ohio</t>
  </si>
  <si>
    <t>Central Point Partners</t>
  </si>
  <si>
    <t>Kelly Science, Engineering, Technology &amp; Telecom</t>
  </si>
  <si>
    <t>['sql', 'python', 'git']</t>
  </si>
  <si>
    <t>Logistics Management Institute</t>
  </si>
  <si>
    <t>Mastech Digital</t>
  </si>
  <si>
    <t>Valo Health</t>
  </si>
  <si>
    <t>Foot Locker</t>
  </si>
  <si>
    <t>['sql', 'crystal', 'sql server']</t>
  </si>
  <si>
    <t>Data Insight Analyst</t>
  </si>
  <si>
    <t>Snowflake</t>
  </si>
  <si>
    <t>['sql', 'db2', 'oracle']</t>
  </si>
  <si>
    <t>Publix Super Markets</t>
  </si>
  <si>
    <t>Skokie, IL</t>
  </si>
  <si>
    <t>Arizona State University</t>
  </si>
  <si>
    <t>PLM Data Analyst</t>
  </si>
  <si>
    <t>Fortuna BMC</t>
  </si>
  <si>
    <t>['python', 'r', 'matlab']</t>
  </si>
  <si>
    <t>Stem IT</t>
  </si>
  <si>
    <t>['excel', 'sheets']</t>
  </si>
  <si>
    <t>Little Rock, AR</t>
  </si>
  <si>
    <t>Lombard, IL</t>
  </si>
  <si>
    <t>['kafka']</t>
  </si>
  <si>
    <t>Paterson, NJ</t>
  </si>
  <si>
    <t>Mayo Clinic</t>
  </si>
  <si>
    <t>Alabama</t>
  </si>
  <si>
    <t>QED National</t>
  </si>
  <si>
    <t>Bellwether Staffing Solutions</t>
  </si>
  <si>
    <t>Senior Data Scientist - Remote</t>
  </si>
  <si>
    <t>['python', 'kubernetes']</t>
  </si>
  <si>
    <t>Public Consulting Group</t>
  </si>
  <si>
    <t>New Albany, OH</t>
  </si>
  <si>
    <t>Senior Data Platform Engineer</t>
  </si>
  <si>
    <t>Adecco</t>
  </si>
  <si>
    <t>SAP</t>
  </si>
  <si>
    <t>['sql', 'python', 'sap']</t>
  </si>
  <si>
    <t>Legal Data Analyst</t>
  </si>
  <si>
    <t>['oracle', 'excel', 'power bi']</t>
  </si>
  <si>
    <t>Top Prospect Group</t>
  </si>
  <si>
    <t>['go', 'linux']</t>
  </si>
  <si>
    <t>Exadel</t>
  </si>
  <si>
    <t>Upland, CA</t>
  </si>
  <si>
    <t>Centene Corp</t>
  </si>
  <si>
    <t>Technical Data Analyst</t>
  </si>
  <si>
    <t>['sql', 'python', 'azure', 'databricks', 'git']</t>
  </si>
  <si>
    <t>Prodapt</t>
  </si>
  <si>
    <t>Senior AI Data Engineer</t>
  </si>
  <si>
    <t>Merck &amp; Co., Inc.</t>
  </si>
  <si>
    <t>Ahmedabad, Gujarat, India</t>
  </si>
  <si>
    <t>Jr. Business Analyst</t>
  </si>
  <si>
    <t>Synopsys</t>
  </si>
  <si>
    <t>Grail</t>
  </si>
  <si>
    <t>Ridgefield, CT</t>
  </si>
  <si>
    <t>Patuxent River, MD</t>
  </si>
  <si>
    <t>Abbott</t>
  </si>
  <si>
    <t>Senior Snowflake Data Engineer</t>
  </si>
  <si>
    <t>['sql', 'python', 'dynamodb', 'snowflake', 'aws']</t>
  </si>
  <si>
    <t>Comrise</t>
  </si>
  <si>
    <t>Knoxville, TN</t>
  </si>
  <si>
    <t>['sql', 'sql server', 'postgresql', 'oracle']</t>
  </si>
  <si>
    <t>Daimler Truck North America</t>
  </si>
  <si>
    <t>Northbrook, IL</t>
  </si>
  <si>
    <t>Medix™</t>
  </si>
  <si>
    <t>KLM Careers</t>
  </si>
  <si>
    <t>Software Engineer, Data Infrastructure</t>
  </si>
  <si>
    <t>Jamaica, NY</t>
  </si>
  <si>
    <t>Amerit Consulting</t>
  </si>
  <si>
    <t>Business Analyst / Data Analyst</t>
  </si>
  <si>
    <t>Axelon Services Corporation</t>
  </si>
  <si>
    <t>['python', 'databricks']</t>
  </si>
  <si>
    <t>Fathom Management LLC</t>
  </si>
  <si>
    <t>Program Analyst (Data Analyst)</t>
  </si>
  <si>
    <t>Paramount</t>
  </si>
  <si>
    <t>Senior Business Systems Analyst</t>
  </si>
  <si>
    <t>Mindex</t>
  </si>
  <si>
    <t>Roseville, CA</t>
  </si>
  <si>
    <t>Rosslyn, VA</t>
  </si>
  <si>
    <t>GIS Analyst</t>
  </si>
  <si>
    <t>Accion Labs</t>
  </si>
  <si>
    <t>Senior Data Engineering Developer</t>
  </si>
  <si>
    <t>Santa Barbara, CA</t>
  </si>
  <si>
    <t>Alberta, Canada</t>
  </si>
  <si>
    <t>Bank of Montreal</t>
  </si>
  <si>
    <t>Lexington, KY</t>
  </si>
  <si>
    <t>American Medical Association</t>
  </si>
  <si>
    <t>New Orleans, LA</t>
  </si>
  <si>
    <t>['go', 'c', 'power bi']</t>
  </si>
  <si>
    <t>Venturi</t>
  </si>
  <si>
    <t>Thomson Reuters</t>
  </si>
  <si>
    <t>['python', 'r', 'excel']</t>
  </si>
  <si>
    <t>['sql', 'ssrs']</t>
  </si>
  <si>
    <t>Capital one</t>
  </si>
  <si>
    <t>Pfizer</t>
  </si>
  <si>
    <t>Data Engineer Architect</t>
  </si>
  <si>
    <t>Cardinal Health</t>
  </si>
  <si>
    <t>Primary Talent Partners</t>
  </si>
  <si>
    <t>East Syracuse, NY</t>
  </si>
  <si>
    <t>San Angelo, TX</t>
  </si>
  <si>
    <t>Spherion</t>
  </si>
  <si>
    <t>Data Platform Engineer</t>
  </si>
  <si>
    <t>Sanofi</t>
  </si>
  <si>
    <t>['sql', 'python', 'azure', 'aws']</t>
  </si>
  <si>
    <t>['databricks', 'pyspark']</t>
  </si>
  <si>
    <t>Data Analyst, Advanced Analytics</t>
  </si>
  <si>
    <t>Sunbelt Rentals, Inc.</t>
  </si>
  <si>
    <t>Audit Data Analyst</t>
  </si>
  <si>
    <t>Lorton, VA</t>
  </si>
  <si>
    <t>['aws', 'git']</t>
  </si>
  <si>
    <t>Analyst</t>
  </si>
  <si>
    <t>['spring', 'excel']</t>
  </si>
  <si>
    <t>Nutrien</t>
  </si>
  <si>
    <t>Business Analyst III</t>
  </si>
  <si>
    <t>['sql', 'sql server', 'oracle']</t>
  </si>
  <si>
    <t>Wayne, PA</t>
  </si>
  <si>
    <t>['sql', 'sql server', 'ssis']</t>
  </si>
  <si>
    <t>['matlab']</t>
  </si>
  <si>
    <t>Tableau Developer</t>
  </si>
  <si>
    <t>Business / Data Analyst</t>
  </si>
  <si>
    <t>Artech LLC</t>
  </si>
  <si>
    <t>Belcamp, MD</t>
  </si>
  <si>
    <t>Guardian Life Insurance Company</t>
  </si>
  <si>
    <t>Addison Group</t>
  </si>
  <si>
    <t>Chico, CA</t>
  </si>
  <si>
    <t>['sql', 'snowflake', 'tableau', 'excel']</t>
  </si>
  <si>
    <t>['sql', 'python', 'aws', 'docker']</t>
  </si>
  <si>
    <t>Rush University Medical Center</t>
  </si>
  <si>
    <t>People Analytics Data Scientist</t>
  </si>
  <si>
    <t>Haverhill, MA</t>
  </si>
  <si>
    <t>['python', 'java']</t>
  </si>
  <si>
    <t>Xcelerate Solutions</t>
  </si>
  <si>
    <t>Director of Analytics</t>
  </si>
  <si>
    <t>['sql', 'python', 'bigquery']</t>
  </si>
  <si>
    <t>['sql', 'python', 'snowflake', 'azure']</t>
  </si>
  <si>
    <t>Miami Lakes, FL</t>
  </si>
  <si>
    <t>['sql', 'vba', 'tableau', 'excel']</t>
  </si>
  <si>
    <t>['azure', 'databricks', 'pyspark']</t>
  </si>
  <si>
    <t>Business/Data Analyst</t>
  </si>
  <si>
    <t>Bernards, NJ</t>
  </si>
  <si>
    <t>VNS Health</t>
  </si>
  <si>
    <t>ECCO Select</t>
  </si>
  <si>
    <t>C.H. Robinson</t>
  </si>
  <si>
    <t>Principal Cloud Data Engineer</t>
  </si>
  <si>
    <t>Merrimack, NH</t>
  </si>
  <si>
    <t>['git']</t>
  </si>
  <si>
    <t>Senior Data Engineer - Remote</t>
  </si>
  <si>
    <t>SQL Data Engineer</t>
  </si>
  <si>
    <t>Tech Mahindra</t>
  </si>
  <si>
    <t>['snowflake', 'aws']</t>
  </si>
  <si>
    <t>Schaumburg, IL</t>
  </si>
  <si>
    <t>['go', 'gcp']</t>
  </si>
  <si>
    <t>Corebridge Financial</t>
  </si>
  <si>
    <t>Emerald Resource Group</t>
  </si>
  <si>
    <t>Data Analyst/Engineer</t>
  </si>
  <si>
    <t>The Brite Group</t>
  </si>
  <si>
    <t>New Castle, DE</t>
  </si>
  <si>
    <t>Acro Service Corp</t>
  </si>
  <si>
    <t>Mid-level Data Engineer</t>
  </si>
  <si>
    <t>['jira']</t>
  </si>
  <si>
    <t>Data Engineer/Analyst</t>
  </si>
  <si>
    <t>['sql', 'python', 'tableau', 'jira']</t>
  </si>
  <si>
    <t>Nigel Frank International</t>
  </si>
  <si>
    <t>['spss']</t>
  </si>
  <si>
    <t>['sql', 'vba', 'excel']</t>
  </si>
  <si>
    <t>['sql', 'python', 'databricks']</t>
  </si>
  <si>
    <t>['sql', 'snowflake', 'sap']</t>
  </si>
  <si>
    <t>City National Bank</t>
  </si>
  <si>
    <t>Takeda Pharmaceutical</t>
  </si>
  <si>
    <t>Senior/Principal Data Engineer</t>
  </si>
  <si>
    <t>La Palma, CA</t>
  </si>
  <si>
    <t>Portola Valley, CA</t>
  </si>
  <si>
    <t>Senior/Lead Data Scientist</t>
  </si>
  <si>
    <t>Rocket Money</t>
  </si>
  <si>
    <t>Iselin, NJ</t>
  </si>
  <si>
    <t>Survey Data Analyst</t>
  </si>
  <si>
    <t>Athens, GA</t>
  </si>
  <si>
    <t>Florida International University</t>
  </si>
  <si>
    <t>Hanover, MD</t>
  </si>
  <si>
    <t>['sql', 'go', 'oracle']</t>
  </si>
  <si>
    <t>Sun Prairie, WI</t>
  </si>
  <si>
    <t>BOWLING GREEN, NY</t>
  </si>
  <si>
    <t>Mitchell Martin Inc.</t>
  </si>
  <si>
    <t>Business Intelligence Specialist</t>
  </si>
  <si>
    <t>SciTec</t>
  </si>
  <si>
    <t>Nairobi, Kenya</t>
  </si>
  <si>
    <t>CBTS</t>
  </si>
  <si>
    <t>Flushing, NY</t>
  </si>
  <si>
    <t>Avispa Technology</t>
  </si>
  <si>
    <t>Data Integration Specialist</t>
  </si>
  <si>
    <t>La Mirada, CA</t>
  </si>
  <si>
    <t>UW Credit Union</t>
  </si>
  <si>
    <t>Kaiser Permanente</t>
  </si>
  <si>
    <t>Korn Ferry</t>
  </si>
  <si>
    <t>Chenega Corporation</t>
  </si>
  <si>
    <t>Vaco</t>
  </si>
  <si>
    <t>Estero, FL</t>
  </si>
  <si>
    <t>AI Scientist</t>
  </si>
  <si>
    <t>Data Engineer/Architect</t>
  </si>
  <si>
    <t>Project Analyst</t>
  </si>
  <si>
    <t>Buena Park, CA</t>
  </si>
  <si>
    <t>AGEATIA TECHNOLOGY CONSULTANCY SERVICES INC.</t>
  </si>
  <si>
    <t>Komodo Health</t>
  </si>
  <si>
    <t>Orion Talent</t>
  </si>
  <si>
    <t>University of Toronto</t>
  </si>
  <si>
    <t>Centurion, South Africa</t>
  </si>
  <si>
    <t>ZipRecruiter</t>
  </si>
  <si>
    <t>Driscoll's</t>
  </si>
  <si>
    <t>AML Data Analyst</t>
  </si>
  <si>
    <t>['sql', 'python', 'excel', 'power bi']</t>
  </si>
  <si>
    <t>['excel', 'cognos']</t>
  </si>
  <si>
    <t>['python', 'r', 'java', 'spark', 'hadoop']</t>
  </si>
  <si>
    <t>['sql', 'oracle', 'excel']</t>
  </si>
  <si>
    <t>Bruin</t>
  </si>
  <si>
    <t>Pricing Analyst</t>
  </si>
  <si>
    <t>['sql', 'python', 'snowflake', 'azure', 'tableau']</t>
  </si>
  <si>
    <t>Data Governance Engineer</t>
  </si>
  <si>
    <t>Lead Health Data Analyst</t>
  </si>
  <si>
    <t>Quantiphi</t>
  </si>
  <si>
    <t>['sql', 'python', 'databricks', 'spark', 'tableau']</t>
  </si>
  <si>
    <t>Bayside Solutions</t>
  </si>
  <si>
    <t>['sql', 'mysql', 'oracle']</t>
  </si>
  <si>
    <t>['sql', 'python', 'redshift', 'tableau']</t>
  </si>
  <si>
    <t>BetterHelp</t>
  </si>
  <si>
    <t>Virtusa</t>
  </si>
  <si>
    <t>Indotronix International Corporation</t>
  </si>
  <si>
    <t>Operations Data Analyst</t>
  </si>
  <si>
    <t>Garner Health</t>
  </si>
  <si>
    <t>Lauderhill, FL</t>
  </si>
  <si>
    <t>Synkriom</t>
  </si>
  <si>
    <t>Rivian</t>
  </si>
  <si>
    <t>Somerville, MA</t>
  </si>
  <si>
    <t>Department of Transportation</t>
  </si>
  <si>
    <t>University of Pennsylvania</t>
  </si>
  <si>
    <t>Staff Machine Learning Engineer</t>
  </si>
  <si>
    <t>Lanham, MD</t>
  </si>
  <si>
    <t>Data Support Analyst</t>
  </si>
  <si>
    <t>['oracle', 'express']</t>
  </si>
  <si>
    <t>['sql', 'python', 'r', 'tableau', 'looker']</t>
  </si>
  <si>
    <t>Data Scientist Senior</t>
  </si>
  <si>
    <t>Manager Data Engineer</t>
  </si>
  <si>
    <t>['sql', 'python', 'express', 'tableau', 'power bi']</t>
  </si>
  <si>
    <t>Sr. Cloud Data Engineer</t>
  </si>
  <si>
    <t>Yonkers, NY</t>
  </si>
  <si>
    <t>Norwalk, CT</t>
  </si>
  <si>
    <t>Bank of America</t>
  </si>
  <si>
    <t>University of Kentucky</t>
  </si>
  <si>
    <t>['bigquery']</t>
  </si>
  <si>
    <t>Solü Technology Partners</t>
  </si>
  <si>
    <t>University System of New Hampshire</t>
  </si>
  <si>
    <t>Ada Meher</t>
  </si>
  <si>
    <t>Quantitative Data Engineer</t>
  </si>
  <si>
    <t>Louisiana, MO</t>
  </si>
  <si>
    <t>Carson, CA</t>
  </si>
  <si>
    <t>Mississauga, ON, Canada</t>
  </si>
  <si>
    <t>Michigan</t>
  </si>
  <si>
    <t>['sql', 'sql server', 'aws', 'ssis']</t>
  </si>
  <si>
    <t>LPL Financial Holdings, Inc.</t>
  </si>
  <si>
    <t>Mesquite, TX</t>
  </si>
  <si>
    <t>Horsham, PA</t>
  </si>
  <si>
    <t>Stealth</t>
  </si>
  <si>
    <t>Epsilon</t>
  </si>
  <si>
    <t>Insomniac Design</t>
  </si>
  <si>
    <t>ATB Financial</t>
  </si>
  <si>
    <t>Alignment Healthcare</t>
  </si>
  <si>
    <t>Binghamton, NY</t>
  </si>
  <si>
    <t>Visalia, CA</t>
  </si>
  <si>
    <t>['sql', 'excel', 'cognos']</t>
  </si>
  <si>
    <t>['sql', 'python', 'r', 'tableau', 'power bi', 'qlik']</t>
  </si>
  <si>
    <t>Radley James</t>
  </si>
  <si>
    <t>Pronix Inc</t>
  </si>
  <si>
    <t>['sql', 'azure', 'databricks', 'power bi', 'sap']</t>
  </si>
  <si>
    <t>Senior HR Data Analyst</t>
  </si>
  <si>
    <t>Pricing Data Analyst</t>
  </si>
  <si>
    <t>Randstad USA</t>
  </si>
  <si>
    <t>Groton, CT</t>
  </si>
  <si>
    <t>['go', 'express']</t>
  </si>
  <si>
    <t>Company Confidential</t>
  </si>
  <si>
    <t>Delray Beach, FL</t>
  </si>
  <si>
    <t>Orlando Utilities Commission</t>
  </si>
  <si>
    <t>Glendale, AZ</t>
  </si>
  <si>
    <t>Corona, CA</t>
  </si>
  <si>
    <t>['sql', 'python', 'tableau', 'looker']</t>
  </si>
  <si>
    <t>Florida, MA</t>
  </si>
  <si>
    <t>Port Hueneme, CA</t>
  </si>
  <si>
    <t>RPC Company</t>
  </si>
  <si>
    <t>NYS Office of General Services</t>
  </si>
  <si>
    <t>Veritas Partners</t>
  </si>
  <si>
    <t>Centreville, VA</t>
  </si>
  <si>
    <t>Parsons Corporation</t>
  </si>
  <si>
    <t>['sql', 'planner']</t>
  </si>
  <si>
    <t>Hexaware Technologies, Inc</t>
  </si>
  <si>
    <t>IEHP</t>
  </si>
  <si>
    <t>PlayStation Global</t>
  </si>
  <si>
    <t>Keylent Inc</t>
  </si>
  <si>
    <t>Macon, GA</t>
  </si>
  <si>
    <t>Financial Data Engineer</t>
  </si>
  <si>
    <t>F. Hoffmann-La Roche AG</t>
  </si>
  <si>
    <t>Avondale Estates, GA</t>
  </si>
  <si>
    <t>Manhattan, KS</t>
  </si>
  <si>
    <t>CACI</t>
  </si>
  <si>
    <t>Enhance IT</t>
  </si>
  <si>
    <t>Azure Senior Data Engineer</t>
  </si>
  <si>
    <t>ManTech</t>
  </si>
  <si>
    <t>Junior Big Data Engineer</t>
  </si>
  <si>
    <t>Data Analytics Lead</t>
  </si>
  <si>
    <t>Cockrell Hill, TX</t>
  </si>
  <si>
    <t>['sql', 'ssis']</t>
  </si>
  <si>
    <t>['sql', 'python', 'r', 'snowflake', 'tableau']</t>
  </si>
  <si>
    <t>University of Wisconsin–Madison</t>
  </si>
  <si>
    <t>The Associated Press</t>
  </si>
  <si>
    <t>Syosset, NY</t>
  </si>
  <si>
    <t>['python', 'spark', 'airflow']</t>
  </si>
  <si>
    <t>Olympia, WA</t>
  </si>
  <si>
    <t>Data Integration Engineer</t>
  </si>
  <si>
    <t>Entry-Level Data Analyst</t>
  </si>
  <si>
    <t>Elkton, MD</t>
  </si>
  <si>
    <t>Paylocity</t>
  </si>
  <si>
    <t>Rocky Hill, CT</t>
  </si>
  <si>
    <t>Medix</t>
  </si>
  <si>
    <t>New Delhi, Delhi, India</t>
  </si>
  <si>
    <t>Rahway, NJ</t>
  </si>
  <si>
    <t>Moloco</t>
  </si>
  <si>
    <t>Revenue Cycle Data Analyst</t>
  </si>
  <si>
    <t>Data Engineer IV</t>
  </si>
  <si>
    <t>Green Key Resources</t>
  </si>
  <si>
    <t>['crystal', 'tableau']</t>
  </si>
  <si>
    <t>Chino, CA</t>
  </si>
  <si>
    <t>City of Industry, CA</t>
  </si>
  <si>
    <t>Yum! Brands</t>
  </si>
  <si>
    <t>Data Engineer, Lead</t>
  </si>
  <si>
    <t>Senior BI Data Engineer</t>
  </si>
  <si>
    <t>['sql', 'python', 'r', 'azure', 'databricks', 'power bi']</t>
  </si>
  <si>
    <t>['python', 'java', 'aws', 'gcp', 'spark', 'kafka']</t>
  </si>
  <si>
    <t>['sql', 'python', 'r', 'spark', 'hadoop']</t>
  </si>
  <si>
    <t>Data Analyst, Sales</t>
  </si>
  <si>
    <t>Bridgeport, CT</t>
  </si>
  <si>
    <t>NextGen | GTA: A Kelly Telecom Company</t>
  </si>
  <si>
    <t>['python', 'r', 'aws']</t>
  </si>
  <si>
    <t>Motional</t>
  </si>
  <si>
    <t>Senior Data Analyst II</t>
  </si>
  <si>
    <t>Regions Financial Corporation</t>
  </si>
  <si>
    <t>Power Platform Data Analyst</t>
  </si>
  <si>
    <t>Zillow</t>
  </si>
  <si>
    <t>Homewood, IL</t>
  </si>
  <si>
    <t>Bow Wave LLC</t>
  </si>
  <si>
    <t>Watertown, NY</t>
  </si>
  <si>
    <t>['sql', 'sql server', 'power bi', 'ssrs']</t>
  </si>
  <si>
    <t>Wheeler Staffing Partners</t>
  </si>
  <si>
    <t>['databricks']</t>
  </si>
  <si>
    <t>['python', 'aws', 'terraform']</t>
  </si>
  <si>
    <t>CGI Technologies and Solutions, Inc.</t>
  </si>
  <si>
    <t>North Charleston, SC</t>
  </si>
  <si>
    <t>Hi-Line</t>
  </si>
  <si>
    <t>Senior Data Scientist, Bioinformatics</t>
  </si>
  <si>
    <t>['azure', 'pyspark']</t>
  </si>
  <si>
    <t>IntePros</t>
  </si>
  <si>
    <t>Data Analyst Manager</t>
  </si>
  <si>
    <t>['sql', 'spreadsheet']</t>
  </si>
  <si>
    <t>Palm Harbor, FL</t>
  </si>
  <si>
    <t>Head of Data Engineering</t>
  </si>
  <si>
    <t>Data Engineer - Hybrid</t>
  </si>
  <si>
    <t>Data Scientist - Remote</t>
  </si>
  <si>
    <t>Vancouver, WA</t>
  </si>
  <si>
    <t>Banfield Pet Hospital</t>
  </si>
  <si>
    <t>['sql', 'shell']</t>
  </si>
  <si>
    <t>Senior Staff Software Engineer, Data</t>
  </si>
  <si>
    <t>Johnson &amp; Johnson</t>
  </si>
  <si>
    <t>Data Analytics Manager</t>
  </si>
  <si>
    <t>['sql', 'go', 'github']</t>
  </si>
  <si>
    <t>Cebu City, Cebu, Philippines</t>
  </si>
  <si>
    <t>['spark', 'excel', 'powerpoint']</t>
  </si>
  <si>
    <t>Itasca, IL</t>
  </si>
  <si>
    <t>Business Intelligence Associate</t>
  </si>
  <si>
    <t>Elk Grove, CA</t>
  </si>
  <si>
    <t>Field Data Analyst</t>
  </si>
  <si>
    <t>Cyient</t>
  </si>
  <si>
    <t>Data Engineer - Intermediate</t>
  </si>
  <si>
    <t>Data Integrity Analyst</t>
  </si>
  <si>
    <t>Senior Business Analyst</t>
  </si>
  <si>
    <t>['python', 'r', 'pytorch', 'tensorflow', 'scikit-learn']</t>
  </si>
  <si>
    <t>Coinbase</t>
  </si>
  <si>
    <t>Omada Health</t>
  </si>
  <si>
    <t>ttg Talent Solutions</t>
  </si>
  <si>
    <t>Marathon TS</t>
  </si>
  <si>
    <t>Gridiron IT Solutions</t>
  </si>
  <si>
    <t>Full Stack Data Scientist</t>
  </si>
  <si>
    <t>Systemart, LLC</t>
  </si>
  <si>
    <t>Zoox</t>
  </si>
  <si>
    <t>Statistical Analyst</t>
  </si>
  <si>
    <t>WhiteCrow</t>
  </si>
  <si>
    <t>Trainline</t>
  </si>
  <si>
    <t>Publicis Collective</t>
  </si>
  <si>
    <t>Transportation Data Scientist</t>
  </si>
  <si>
    <t>Connexion Systems and Engineering, Inc.</t>
  </si>
  <si>
    <t>['sql', 'python', 'sheets']</t>
  </si>
  <si>
    <t>Lam Research</t>
  </si>
  <si>
    <t>Lucknow, Uttar Pradesh, India</t>
  </si>
  <si>
    <t>['python', 'azure', 'pyspark']</t>
  </si>
  <si>
    <t>Lisle, IL</t>
  </si>
  <si>
    <t>Jr Data Scientist</t>
  </si>
  <si>
    <t>Farmington Hills, MI</t>
  </si>
  <si>
    <t>Naval Air Systems Command</t>
  </si>
  <si>
    <t>Echo Global Logistics</t>
  </si>
  <si>
    <t>Cloudflare</t>
  </si>
  <si>
    <t>ETL Developer</t>
  </si>
  <si>
    <t>GSK</t>
  </si>
  <si>
    <t>Director, Data Engineering</t>
  </si>
  <si>
    <t>DVG Tech Solutions LLC</t>
  </si>
  <si>
    <t>Scott AFB, IL</t>
  </si>
  <si>
    <t>Azure Data engineer</t>
  </si>
  <si>
    <t>['sql', 'azure', 'databricks', 'power bi', 'dax']</t>
  </si>
  <si>
    <t>Gilbert, AZ</t>
  </si>
  <si>
    <t>['python', 'r', 'matlab', 'c']</t>
  </si>
  <si>
    <t>['c', 'express']</t>
  </si>
  <si>
    <t>Midvale, UT</t>
  </si>
  <si>
    <t>Data Scientist Sr</t>
  </si>
  <si>
    <t>CAMP SMITH, HI</t>
  </si>
  <si>
    <t>Milliman</t>
  </si>
  <si>
    <t>Data Scientist, Analytics</t>
  </si>
  <si>
    <t>Dematic</t>
  </si>
  <si>
    <t>Data Analyst/Developer</t>
  </si>
  <si>
    <t>University, FL</t>
  </si>
  <si>
    <t>The University of Alabama at Birmingham</t>
  </si>
  <si>
    <t>CHEP</t>
  </si>
  <si>
    <t>IS Data Engineer</t>
  </si>
  <si>
    <t>['sql', 'sql server', 'snowflake', 'azure', 'databricks']</t>
  </si>
  <si>
    <t>ROCS Grad Staffing</t>
  </si>
  <si>
    <t>Wood Dale, IL</t>
  </si>
  <si>
    <t>['sql', 'python', 'tableau', 'excel']</t>
  </si>
  <si>
    <t>Senior Data Engineer (Azure)</t>
  </si>
  <si>
    <t>['javascript']</t>
  </si>
  <si>
    <t>North Haven, CT</t>
  </si>
  <si>
    <t>VARITE INC</t>
  </si>
  <si>
    <t>Machine Learning Data Scientist</t>
  </si>
  <si>
    <t>Oura</t>
  </si>
  <si>
    <t>['azure', 'aws', 'gcp']</t>
  </si>
  <si>
    <t>Entry Level Analyst</t>
  </si>
  <si>
    <t>Phyton Talent Advisors</t>
  </si>
  <si>
    <t>Michael Page</t>
  </si>
  <si>
    <t>Hickory Creek, TX</t>
  </si>
  <si>
    <t>State of New Mexico</t>
  </si>
  <si>
    <t>Sr. BI Analyst</t>
  </si>
  <si>
    <t>Tesla</t>
  </si>
  <si>
    <t>['sql', 'databricks', 'power bi']</t>
  </si>
  <si>
    <t>Lockheed Martin</t>
  </si>
  <si>
    <t>Pueblo, CO</t>
  </si>
  <si>
    <t>Via</t>
  </si>
  <si>
    <t>Grand Junction, CO</t>
  </si>
  <si>
    <t>Brunswick, GA</t>
  </si>
  <si>
    <t>ThreePDS Inc.</t>
  </si>
  <si>
    <t>Plainsboro Township, NJ</t>
  </si>
  <si>
    <t>Power BI Analyst</t>
  </si>
  <si>
    <t>Senior Operations Data Analyst</t>
  </si>
  <si>
    <t>Senior Data Management Analyst</t>
  </si>
  <si>
    <t>UCLA Health</t>
  </si>
  <si>
    <t>UST</t>
  </si>
  <si>
    <t>Sr. Business Analyst</t>
  </si>
  <si>
    <t>['sql', 'excel', 'spreadsheet']</t>
  </si>
  <si>
    <t>['python', 'numpy', 'pandas']</t>
  </si>
  <si>
    <t>JLL</t>
  </si>
  <si>
    <t>['sql', 'azure', 'power bi', 'dax']</t>
  </si>
  <si>
    <t>['sql', 'hadoop']</t>
  </si>
  <si>
    <t>TransUnion</t>
  </si>
  <si>
    <t>['sql', 'excel', 'sap']</t>
  </si>
  <si>
    <t>Peachtree City, GA</t>
  </si>
  <si>
    <t>Eaton</t>
  </si>
  <si>
    <t>Ursus, Inc.</t>
  </si>
  <si>
    <t>Framingham, MA</t>
  </si>
  <si>
    <t>TMCI</t>
  </si>
  <si>
    <t>California, MO</t>
  </si>
  <si>
    <t>Product Data Engineer</t>
  </si>
  <si>
    <t>['sql', 'python', 'sql server', 'snowflake']</t>
  </si>
  <si>
    <t>Epitec</t>
  </si>
  <si>
    <t>DEPT®</t>
  </si>
  <si>
    <t>['sql', 'python', 'r', 'power bi']</t>
  </si>
  <si>
    <t>A great organization!</t>
  </si>
  <si>
    <t>Prudential Financial</t>
  </si>
  <si>
    <t>Prudent Technologies and Consulting, Inc.</t>
  </si>
  <si>
    <t>La Grange, IL</t>
  </si>
  <si>
    <t>Data Scientist, Marketing Analytics</t>
  </si>
  <si>
    <t>['go', 'excel', 'power bi']</t>
  </si>
  <si>
    <t>['python', 'pandas']</t>
  </si>
  <si>
    <t>['sql', 'sql server', 'power bi']</t>
  </si>
  <si>
    <t>DCI Solutions</t>
  </si>
  <si>
    <t>Senior Data Engineer Jobs</t>
  </si>
  <si>
    <t>['sql', 'python', 'databricks', 'spark', 'airflow']</t>
  </si>
  <si>
    <t>Atlas</t>
  </si>
  <si>
    <t>['python', 'windows']</t>
  </si>
  <si>
    <t>Catapult Solutions Group</t>
  </si>
  <si>
    <t>Data Engineer (Snowflake)</t>
  </si>
  <si>
    <t>INADEV</t>
  </si>
  <si>
    <t>Enterprise Data Scientist</t>
  </si>
  <si>
    <t>SPECTRUM</t>
  </si>
  <si>
    <t>Andover, MA</t>
  </si>
  <si>
    <t>Abu Dhabi - United Arab Emirates</t>
  </si>
  <si>
    <t>Boskalis</t>
  </si>
  <si>
    <t>Decision Scientist</t>
  </si>
  <si>
    <t>24 Seven Talent</t>
  </si>
  <si>
    <t>Statistical Data Analyst</t>
  </si>
  <si>
    <t>['python', 'splunk']</t>
  </si>
  <si>
    <t>Martinez, CA</t>
  </si>
  <si>
    <t>Maywood, IL</t>
  </si>
  <si>
    <t>Bethpage, NY</t>
  </si>
  <si>
    <t>Hirewell</t>
  </si>
  <si>
    <t>Pacific Life</t>
  </si>
  <si>
    <t>Vernon Hills, IL</t>
  </si>
  <si>
    <t>Austell, GA</t>
  </si>
  <si>
    <t>Easton, PA</t>
  </si>
  <si>
    <t>['sql', 'tableau', 'qlik']</t>
  </si>
  <si>
    <t>['tableau', 'cognos']</t>
  </si>
  <si>
    <t>Machine Learning Specialist</t>
  </si>
  <si>
    <t>Director of Data Analytics</t>
  </si>
  <si>
    <t>Genomics Data Scientist</t>
  </si>
  <si>
    <t>West Sacramento, CA</t>
  </si>
  <si>
    <t>Data Analyst (Contract)</t>
  </si>
  <si>
    <t>Saratoga, CA</t>
  </si>
  <si>
    <t>['sql', 'python', 'r', 'tableau', 'looker', 'power bi']</t>
  </si>
  <si>
    <t>Data Science Advisor</t>
  </si>
  <si>
    <t>Dell Technologies</t>
  </si>
  <si>
    <t>Extend</t>
  </si>
  <si>
    <t>Data Operations Engineer</t>
  </si>
  <si>
    <t>Data Science Director</t>
  </si>
  <si>
    <t>AMS Staffing Inc.</t>
  </si>
  <si>
    <t>['sql', 'sql server', 'aws', 'hadoop']</t>
  </si>
  <si>
    <t>Tableau Data Analyst</t>
  </si>
  <si>
    <t>StateJobsNY</t>
  </si>
  <si>
    <t>Amgen Inc</t>
  </si>
  <si>
    <t>Data Science Vice President</t>
  </si>
  <si>
    <t>['python', 'aws', 'spark']</t>
  </si>
  <si>
    <t>Data Mapping Analyst</t>
  </si>
  <si>
    <t>['sql', 'python', 'oracle', 'bigquery', 'tableau']</t>
  </si>
  <si>
    <t>Analytics Manager</t>
  </si>
  <si>
    <t>Cerritos, CA</t>
  </si>
  <si>
    <t>Dentsu</t>
  </si>
  <si>
    <t>Criteo</t>
  </si>
  <si>
    <t>Data Analyst (Contractor) - Now Hiring</t>
  </si>
  <si>
    <t>Sr. Manager, Data Engineering &amp; Analytics</t>
  </si>
  <si>
    <t>Connect Search, LLC</t>
  </si>
  <si>
    <t>DATA Engineering Manager</t>
  </si>
  <si>
    <t>Cloudious LLC</t>
  </si>
  <si>
    <t>Lahore, Pakistan</t>
  </si>
  <si>
    <t>East Hanover, NJ</t>
  </si>
  <si>
    <t>Lexington, SC</t>
  </si>
  <si>
    <t>AMERICAN SYSTEMS</t>
  </si>
  <si>
    <t>['python', 'r', 'perl']</t>
  </si>
  <si>
    <t>Danvers, MA</t>
  </si>
  <si>
    <t>Pinnacle Technical Resources</t>
  </si>
  <si>
    <t>Business Data Scientist</t>
  </si>
  <si>
    <t>['c', 'tableau', 'excel']</t>
  </si>
  <si>
    <t>Klaviyo</t>
  </si>
  <si>
    <t>Belcan</t>
  </si>
  <si>
    <t>Entry Level Python Programmer/Data scientist/Analyst</t>
  </si>
  <si>
    <t>Elkhart, IN</t>
  </si>
  <si>
    <t>Veeam</t>
  </si>
  <si>
    <t>Regions Bank</t>
  </si>
  <si>
    <t>['tableau', 'looker', 'power bi']</t>
  </si>
  <si>
    <t>['sql', 'python', 'azure', 'gcp']</t>
  </si>
  <si>
    <t>Downers Grove, IL</t>
  </si>
  <si>
    <t>OpenText</t>
  </si>
  <si>
    <t>Data Scientist - Full-time</t>
  </si>
  <si>
    <t>Smith Arnold Partners</t>
  </si>
  <si>
    <t>Senior Data Analyst - Remote</t>
  </si>
  <si>
    <t>['tableau', 'qlik']</t>
  </si>
  <si>
    <t>Sonepar USA</t>
  </si>
  <si>
    <t>['go', 'excel', 'jira']</t>
  </si>
  <si>
    <t>Henderson Scott</t>
  </si>
  <si>
    <t>Senior Principal Data Engineer</t>
  </si>
  <si>
    <t>Senior Data Architect</t>
  </si>
  <si>
    <t>Stafford, VA</t>
  </si>
  <si>
    <t>UPS</t>
  </si>
  <si>
    <t>Manager, Data Analysis</t>
  </si>
  <si>
    <t>['sql', 'oracle', 'aws', 'linux']</t>
  </si>
  <si>
    <t>Compensation Analyst</t>
  </si>
  <si>
    <t>Aiea, HI</t>
  </si>
  <si>
    <t>ERP Data Analyst</t>
  </si>
  <si>
    <t>Infotek Consulting Inc.</t>
  </si>
  <si>
    <t>Data Analyst 1</t>
  </si>
  <si>
    <t>Lincoln, NE</t>
  </si>
  <si>
    <t>Coral Gables, FL</t>
  </si>
  <si>
    <t>Talentify</t>
  </si>
  <si>
    <t>Guidewire Data Analyst</t>
  </si>
  <si>
    <t>George Town, Penang, Malaysia</t>
  </si>
  <si>
    <t>['azure', 'spark']</t>
  </si>
  <si>
    <t>Adelphi, MD</t>
  </si>
  <si>
    <t>Siemens Healthineers</t>
  </si>
  <si>
    <t>Ocoee, FL</t>
  </si>
  <si>
    <t>Senior Data Manager</t>
  </si>
  <si>
    <t>Thonotosassa, FL</t>
  </si>
  <si>
    <t>['excel', 'spss']</t>
  </si>
  <si>
    <t>World Vision</t>
  </si>
  <si>
    <t>['sql', 'sql server', 'tableau', 'excel']</t>
  </si>
  <si>
    <t>Fairfield, CA</t>
  </si>
  <si>
    <t>Partnership HealthPlan of California</t>
  </si>
  <si>
    <t>['aws', 'gdpr']</t>
  </si>
  <si>
    <t>Citigroup Inc.</t>
  </si>
  <si>
    <t>Los Gatos, CA</t>
  </si>
  <si>
    <t>['sql', 'python', 'airflow', 'tableau']</t>
  </si>
  <si>
    <t>Sandy, UT</t>
  </si>
  <si>
    <t>PNC</t>
  </si>
  <si>
    <t>Endeavor</t>
  </si>
  <si>
    <t>EXL Service</t>
  </si>
  <si>
    <t>Software/Data Engineer</t>
  </si>
  <si>
    <t>Data Solutions Analyst</t>
  </si>
  <si>
    <t>GlobalLogic</t>
  </si>
  <si>
    <t>SumUp</t>
  </si>
  <si>
    <t>['sql', 'python', 'scala', 'azure', 'databricks', 'spark']</t>
  </si>
  <si>
    <t>Data Engineer Intern</t>
  </si>
  <si>
    <t>Senior Data Scientist, Product Analytics</t>
  </si>
  <si>
    <t>Business Systems Analyst</t>
  </si>
  <si>
    <t>Data Analytics &amp; Engineering - Data Analyst III</t>
  </si>
  <si>
    <t>US Tech Solutions, Inc.</t>
  </si>
  <si>
    <t>Blue Ash, OH</t>
  </si>
  <si>
    <t>Hollywood, FL</t>
  </si>
  <si>
    <t>KAPS Solutions</t>
  </si>
  <si>
    <t>Data Security Analyst</t>
  </si>
  <si>
    <t>Muscatine, IA</t>
  </si>
  <si>
    <t>Data Scientist / Senior Data Scientist</t>
  </si>
  <si>
    <t>Data Engineer (AWS)</t>
  </si>
  <si>
    <t>Pembroke Pines, FL</t>
  </si>
  <si>
    <t>['sql', 'python', 'spark', 'tableau', 'excel']</t>
  </si>
  <si>
    <t>Business Process Analyst</t>
  </si>
  <si>
    <t>Zillion Technologies, Inc.</t>
  </si>
  <si>
    <t>Sr. Data Analyst Jobs</t>
  </si>
  <si>
    <t>Lead Azure Data Engineer</t>
  </si>
  <si>
    <t>Allstate</t>
  </si>
  <si>
    <t>Senior Data Scientist with Security Clearance</t>
  </si>
  <si>
    <t>Xcellent Technology Solutions</t>
  </si>
  <si>
    <t>The Cheesecake Factory</t>
  </si>
  <si>
    <t>Boston Consulting Group</t>
  </si>
  <si>
    <t>Data Analyst, Growth</t>
  </si>
  <si>
    <t>Forecasting Analyst</t>
  </si>
  <si>
    <t>Manulife</t>
  </si>
  <si>
    <t>KoBold Metals</t>
  </si>
  <si>
    <t>['go', 'excel', 'sap']</t>
  </si>
  <si>
    <t>Social Model Recovery Systems</t>
  </si>
  <si>
    <t>Auburn, AL</t>
  </si>
  <si>
    <t>UL Solutions</t>
  </si>
  <si>
    <t>Poshmark</t>
  </si>
  <si>
    <t>Data Scientist (Direct Hire)</t>
  </si>
  <si>
    <t>SR2 | Socially Responsible Recruitment | Certified B Corporation™</t>
  </si>
  <si>
    <t>Cox Automotive</t>
  </si>
  <si>
    <t>Procurement Data Analyst</t>
  </si>
  <si>
    <t>Arnold, MO</t>
  </si>
  <si>
    <t>Hanover, NJ</t>
  </si>
  <si>
    <t>Ampcus Inc</t>
  </si>
  <si>
    <t>Homestead, FL</t>
  </si>
  <si>
    <t>Dana-Farber Cancer Institute</t>
  </si>
  <si>
    <t>['python', 'r', 'go']</t>
  </si>
  <si>
    <t>Fairfax County Government</t>
  </si>
  <si>
    <t>Asheville, NC</t>
  </si>
  <si>
    <t>Data Scientist 2</t>
  </si>
  <si>
    <t>Dexcom</t>
  </si>
  <si>
    <t>['sql', 'python', 'r', 'bigquery', 'tableau']</t>
  </si>
  <si>
    <t>['python', 'go']</t>
  </si>
  <si>
    <t>['sql', 'snowflake', 'looker']</t>
  </si>
  <si>
    <t>['python', 'tableau', 'power bi']</t>
  </si>
  <si>
    <t>Santa Clarita, CA</t>
  </si>
  <si>
    <t>Engineering Data Analyst</t>
  </si>
  <si>
    <t>Decision Science Analyst - Mid Level</t>
  </si>
  <si>
    <t>['aws', 'kafka']</t>
  </si>
  <si>
    <t>Senior AI Data Scientist</t>
  </si>
  <si>
    <t>Quest Diagnostics</t>
  </si>
  <si>
    <t>Kavaliro</t>
  </si>
  <si>
    <t>Bedford, MA</t>
  </si>
  <si>
    <t>Dodge Construction Network</t>
  </si>
  <si>
    <t>Remote Senior Data Engineer</t>
  </si>
  <si>
    <t>Data Scientist Lead</t>
  </si>
  <si>
    <t>Mexico, MO</t>
  </si>
  <si>
    <t>InnoCom, Inc.</t>
  </si>
  <si>
    <t>Lockport, IL</t>
  </si>
  <si>
    <t>Coimbatore, Tamil Nadu, India</t>
  </si>
  <si>
    <t>Data Center Engineer</t>
  </si>
  <si>
    <t>Hughesville, MD</t>
  </si>
  <si>
    <t>['oracle', 'power bi']</t>
  </si>
  <si>
    <t>Oldsmar, FL</t>
  </si>
  <si>
    <t>Geographic Information Systems Analyst</t>
  </si>
  <si>
    <t>Manager - Data Science</t>
  </si>
  <si>
    <t>['tableau', 'looker']</t>
  </si>
  <si>
    <t>Synectics Inc.</t>
  </si>
  <si>
    <t>['sql', 'databricks', 'aws']</t>
  </si>
  <si>
    <t>Data Engineer, Marketing Technology</t>
  </si>
  <si>
    <t>Analog Devices</t>
  </si>
  <si>
    <t>Senior Data Scientist, Growth</t>
  </si>
  <si>
    <t>['sql', 'javascript']</t>
  </si>
  <si>
    <t>['excel', 'sheets', 'zoom']</t>
  </si>
  <si>
    <t>Fontana, CA</t>
  </si>
  <si>
    <t>['sql', 'python', 'r', 'go', 'looker']</t>
  </si>
  <si>
    <t>Odesus</t>
  </si>
  <si>
    <t>Yuma, AZ</t>
  </si>
  <si>
    <t>Deutsche Bank</t>
  </si>
  <si>
    <t>Hire IT People Inc</t>
  </si>
  <si>
    <t>['sql', 'spark', 'pyspark']</t>
  </si>
  <si>
    <t>Data Scientist Engineer</t>
  </si>
  <si>
    <t>Azusa, CA</t>
  </si>
  <si>
    <t>Master Data Specialist</t>
  </si>
  <si>
    <t>Ally Financial</t>
  </si>
  <si>
    <t>['ibm cloud']</t>
  </si>
  <si>
    <t>Database Engineer</t>
  </si>
  <si>
    <t>Palm River-Clair Mel, FL</t>
  </si>
  <si>
    <t>Data Engineer/Scientist</t>
  </si>
  <si>
    <t>Senior Finance and Data Analyst</t>
  </si>
  <si>
    <t>Fiserv</t>
  </si>
  <si>
    <t>Zenex Partners</t>
  </si>
  <si>
    <t>Electronic Arts</t>
  </si>
  <si>
    <t>Florida, NY</t>
  </si>
  <si>
    <t>['go', 'spreadsheet']</t>
  </si>
  <si>
    <t>TechData Service Company, LLC</t>
  </si>
  <si>
    <t>Concero</t>
  </si>
  <si>
    <t>SAP Master Data Analyst</t>
  </si>
  <si>
    <t>['sql', 'python', 'gcp', 'pyspark']</t>
  </si>
  <si>
    <t>Motion Recruitment Partners LLC</t>
  </si>
  <si>
    <t>Morgan Stanley</t>
  </si>
  <si>
    <t>Aon</t>
  </si>
  <si>
    <t>The Woodlands, TX</t>
  </si>
  <si>
    <t>Data Scientist Consultant</t>
  </si>
  <si>
    <t>Data Engineer and Architect</t>
  </si>
  <si>
    <t>UnitedHealthcare</t>
  </si>
  <si>
    <t>IT Business Analyst</t>
  </si>
  <si>
    <t>Elgin, IL</t>
  </si>
  <si>
    <t>Hagåtña, Guam</t>
  </si>
  <si>
    <t>Tekfocus Minds Pvt Ltd</t>
  </si>
  <si>
    <t>Data Scientist (MMM)</t>
  </si>
  <si>
    <t>Catalog Data Analyst</t>
  </si>
  <si>
    <t>Peterson Technology Partners</t>
  </si>
  <si>
    <t>['c', 'oracle']</t>
  </si>
  <si>
    <t>Abilene, TX</t>
  </si>
  <si>
    <t>['sql', 'python', 'r', 'github']</t>
  </si>
  <si>
    <t>Ericsson</t>
  </si>
  <si>
    <t>Energy Analyst</t>
  </si>
  <si>
    <t>The Boeing Company</t>
  </si>
  <si>
    <t>Village Care</t>
  </si>
  <si>
    <t>Staff Product Analytics Engineer</t>
  </si>
  <si>
    <t>Brightwing</t>
  </si>
  <si>
    <t>Data Pipeline Engineer</t>
  </si>
  <si>
    <t>TrueSkilla</t>
  </si>
  <si>
    <t>['power bi', 'sharepoint']</t>
  </si>
  <si>
    <t>Hoffman Estates, IL</t>
  </si>
  <si>
    <t>Morrisville, NC</t>
  </si>
  <si>
    <t>Danville, CA</t>
  </si>
  <si>
    <t>Senior Marketing Data Analyst</t>
  </si>
  <si>
    <t>Kitchener, ON, Canada</t>
  </si>
  <si>
    <t>Warrenville, IL</t>
  </si>
  <si>
    <t>Glenview, IL</t>
  </si>
  <si>
    <t>['sql', 'nosql', 'kafka']</t>
  </si>
  <si>
    <t>Space Executive</t>
  </si>
  <si>
    <t>Cedar Park, TX</t>
  </si>
  <si>
    <t>Material Master Data Analyst</t>
  </si>
  <si>
    <t>South Plainfield, NJ</t>
  </si>
  <si>
    <t>['sql', 'go', 'tableau', 'power bi']</t>
  </si>
  <si>
    <t>Staffing</t>
  </si>
  <si>
    <t>Barclays</t>
  </si>
  <si>
    <t>Chillicothe, IL</t>
  </si>
  <si>
    <t>Crane, IN</t>
  </si>
  <si>
    <t>['sql', 'python', 'oracle', 'tableau']</t>
  </si>
  <si>
    <t>['python', 'aws', 'redshift']</t>
  </si>
  <si>
    <t>Deep Learning Engineer</t>
  </si>
  <si>
    <t>Credera</t>
  </si>
  <si>
    <t>['html', 'excel']</t>
  </si>
  <si>
    <t>['sql', 'power bi', 'github']</t>
  </si>
  <si>
    <t>Mt Rainier, MD</t>
  </si>
  <si>
    <t>Johns Hopkins University</t>
  </si>
  <si>
    <t>Barrington James</t>
  </si>
  <si>
    <t>Big Data Developer</t>
  </si>
  <si>
    <t>Sparks, NV</t>
  </si>
  <si>
    <t>Product Growth Analyst</t>
  </si>
  <si>
    <t>Valhalla, NY</t>
  </si>
  <si>
    <t>Taunton, MA</t>
  </si>
  <si>
    <t>Universal City, TX</t>
  </si>
  <si>
    <t>['excel', 'powerpoint', 'jira', 'confluence']</t>
  </si>
  <si>
    <t>Infotree Global Solutions</t>
  </si>
  <si>
    <t>Sr. Data Science Analyst</t>
  </si>
  <si>
    <t>GTT, LLC</t>
  </si>
  <si>
    <t>Texas Association of School Boards</t>
  </si>
  <si>
    <t>Acton, MA</t>
  </si>
  <si>
    <t>Capital Staffing Solutions</t>
  </si>
  <si>
    <t>Afresh</t>
  </si>
  <si>
    <t>['sql', 'ssis', 'ssrs']</t>
  </si>
  <si>
    <t>Creative Circle</t>
  </si>
  <si>
    <t>Advantage Solutions</t>
  </si>
  <si>
    <t>Centene Corporation</t>
  </si>
  <si>
    <t>ThoughtSpot</t>
  </si>
  <si>
    <t>Washington University in St Louis</t>
  </si>
  <si>
    <t>Secaucus, NJ</t>
  </si>
  <si>
    <t>['sql', 'python', 'scala', 'aws', 'redshift', 'spark']</t>
  </si>
  <si>
    <t>Woodbridge Township, NJ</t>
  </si>
  <si>
    <t>MORSE Corp</t>
  </si>
  <si>
    <t>['snowflake', 'oracle', 'tableau']</t>
  </si>
  <si>
    <t>gpac</t>
  </si>
  <si>
    <t>Senior Data Engineer - Snowflake</t>
  </si>
  <si>
    <t>LanceSoft, Inc.</t>
  </si>
  <si>
    <t>Digital Analytics Engineer</t>
  </si>
  <si>
    <t>Applied Data Scientist</t>
  </si>
  <si>
    <t>WebstaurantStore</t>
  </si>
  <si>
    <t>Harvard University</t>
  </si>
  <si>
    <t>Data and Reporting Engineer</t>
  </si>
  <si>
    <t>Moffitt Cancer Center</t>
  </si>
  <si>
    <t>Odyssey Information Services</t>
  </si>
  <si>
    <t>Beirut, Lebanon</t>
  </si>
  <si>
    <t>Data Analyst 2</t>
  </si>
  <si>
    <t>New York State Higher Education Services Corporation</t>
  </si>
  <si>
    <t>Woodway, TX</t>
  </si>
  <si>
    <t>Warner Robins, GA</t>
  </si>
  <si>
    <t>Data Consultant</t>
  </si>
  <si>
    <t>Dataflix</t>
  </si>
  <si>
    <t>New York State Department of Financial Services</t>
  </si>
  <si>
    <t>OpenAI</t>
  </si>
  <si>
    <t>Data Scientist/Engineer</t>
  </si>
  <si>
    <t>SEPHORA</t>
  </si>
  <si>
    <t>Assistant Director, Data Science (STP)</t>
  </si>
  <si>
    <t>Application &amp; Data Engineer</t>
  </si>
  <si>
    <t>Turnberry Solutions</t>
  </si>
  <si>
    <t>['sql', 'vba', 'tableau', 'excel', 'power bi']</t>
  </si>
  <si>
    <t>LufCo</t>
  </si>
  <si>
    <t>Data Engineer - Databricks</t>
  </si>
  <si>
    <t>The MIL Corporation</t>
  </si>
  <si>
    <t>State of South Carolina</t>
  </si>
  <si>
    <t>Data Analyst V</t>
  </si>
  <si>
    <t>Qlik Data Engineer</t>
  </si>
  <si>
    <t>Product Analyst</t>
  </si>
  <si>
    <t>The Mice Groups, Inc.</t>
  </si>
  <si>
    <t>Flatiron Health</t>
  </si>
  <si>
    <t>Suncoast Credit Union</t>
  </si>
  <si>
    <t>Rensselaer, NY</t>
  </si>
  <si>
    <t>Data Integration Analyst</t>
  </si>
  <si>
    <t>Gainwell Technologies</t>
  </si>
  <si>
    <t>Strativ Group</t>
  </si>
  <si>
    <t>['sql', 'python', 'snowflake', 'azure', 'alteryx']</t>
  </si>
  <si>
    <t>['sql', 'python', 'shell']</t>
  </si>
  <si>
    <t>Marysville, OH</t>
  </si>
  <si>
    <t>Hackensack, NJ</t>
  </si>
  <si>
    <t>['python', 'mongodb', 'mongodb']</t>
  </si>
  <si>
    <t>ENSCO</t>
  </si>
  <si>
    <t>Data Engineering Leader</t>
  </si>
  <si>
    <t>['azure', 'databricks', 'power bi']</t>
  </si>
  <si>
    <t>Techlink Systems</t>
  </si>
  <si>
    <t>Winston Fox</t>
  </si>
  <si>
    <t>Zachary Piper Solutions</t>
  </si>
  <si>
    <t>Mechanicsburg, PA</t>
  </si>
  <si>
    <t>Great Neck, NY</t>
  </si>
  <si>
    <t>['spark', 'power bi']</t>
  </si>
  <si>
    <t>['sql', 'python', 'bigquery', 'looker']</t>
  </si>
  <si>
    <t>HR Systems Analyst</t>
  </si>
  <si>
    <t>Xoriant</t>
  </si>
  <si>
    <t>Nevada</t>
  </si>
  <si>
    <t>GTN Technical Staffing</t>
  </si>
  <si>
    <t>['sql', 'databricks']</t>
  </si>
  <si>
    <t>CalSTRS</t>
  </si>
  <si>
    <t>Evolve</t>
  </si>
  <si>
    <t>Infrastructure Engineer</t>
  </si>
  <si>
    <t>['sql', 'oracle', 'sap']</t>
  </si>
  <si>
    <t>['python', 'r', 'watson']</t>
  </si>
  <si>
    <t>La Puente, CA</t>
  </si>
  <si>
    <t>LEE KUM KEE</t>
  </si>
  <si>
    <t>['sql', 'snowflake', 'tableau']</t>
  </si>
  <si>
    <t>['express', 'excel', 'powerpoint']</t>
  </si>
  <si>
    <t>Business Intelligence Analyst II</t>
  </si>
  <si>
    <t>Lawson Products</t>
  </si>
  <si>
    <t>Philo</t>
  </si>
  <si>
    <t>Ridgefield, NJ</t>
  </si>
  <si>
    <t>Phaxis LLC</t>
  </si>
  <si>
    <t>Glen Allen, VA</t>
  </si>
  <si>
    <t>Laguna Beach, CA</t>
  </si>
  <si>
    <t>Moorestown, NJ</t>
  </si>
  <si>
    <t>Data Labeling Analyst</t>
  </si>
  <si>
    <t>Stanford Health Care</t>
  </si>
  <si>
    <t>SQL Data Analyst</t>
  </si>
  <si>
    <t>Part-time and Full-time</t>
  </si>
  <si>
    <t>John Deere</t>
  </si>
  <si>
    <t>Find Great People | FGP</t>
  </si>
  <si>
    <t>NVIDIA</t>
  </si>
  <si>
    <t>Montgomery, AL</t>
  </si>
  <si>
    <t>Crystal Equation Corporation</t>
  </si>
  <si>
    <t>['airflow']</t>
  </si>
  <si>
    <t>PwC</t>
  </si>
  <si>
    <t>Aegon</t>
  </si>
  <si>
    <t>Pricing &amp; Data Analyst</t>
  </si>
  <si>
    <t>['azure', 'databricks', 'spark', 'unity']</t>
  </si>
  <si>
    <t>People Data Analyst</t>
  </si>
  <si>
    <t>['python', 'r', 'power bi']</t>
  </si>
  <si>
    <t>East West Bank</t>
  </si>
  <si>
    <t>Data Scientist - Hybrid</t>
  </si>
  <si>
    <t>Rivago Infotech Inc</t>
  </si>
  <si>
    <t>Senior Systems Analyst</t>
  </si>
  <si>
    <t>['sql', 'python', 'r', 'tableau', 'excel']</t>
  </si>
  <si>
    <t>Cover Whale</t>
  </si>
  <si>
    <t>Production Analyst</t>
  </si>
  <si>
    <t>Partnership Employment</t>
  </si>
  <si>
    <t>Garland, TX</t>
  </si>
  <si>
    <t>Menands, NY</t>
  </si>
  <si>
    <t>Innovative Technologies Corporation</t>
  </si>
  <si>
    <t>Havas Media Network</t>
  </si>
  <si>
    <t>Chainalysis</t>
  </si>
  <si>
    <t>['sql', 'azure', 'databricks', 'pyspark', 'power bi']</t>
  </si>
  <si>
    <t>Lead Cloud Data Engineer</t>
  </si>
  <si>
    <t>Berean Group International, Inc.</t>
  </si>
  <si>
    <t>['sql', 'python', 'snowflake', 'airflow', 'looker']</t>
  </si>
  <si>
    <t>Clark Associates</t>
  </si>
  <si>
    <t>Pittsburg, CA</t>
  </si>
  <si>
    <t>Houston, MN</t>
  </si>
  <si>
    <t>Seguin, TX</t>
  </si>
  <si>
    <t>GVEC</t>
  </si>
  <si>
    <t>Danbury, CT</t>
  </si>
  <si>
    <t>Iowa City, IA</t>
  </si>
  <si>
    <t>Umanist Staffing</t>
  </si>
  <si>
    <t>Savage, MD</t>
  </si>
  <si>
    <t>['azure', 'jira']</t>
  </si>
  <si>
    <t>['visio', 'excel']</t>
  </si>
  <si>
    <t>Miamisburg, OH</t>
  </si>
  <si>
    <t>['sql', 'excel', 'power bi', 'powerpoint']</t>
  </si>
  <si>
    <t>Data Visualization Developer</t>
  </si>
  <si>
    <t>['go', 'oracle']</t>
  </si>
  <si>
    <t>General Dynamics Mission Systems, Inc</t>
  </si>
  <si>
    <t>Savannah, GA</t>
  </si>
  <si>
    <t>['python', 'aws', 'pytorch', 'tensorflow', 'scikit-learn']</t>
  </si>
  <si>
    <t>Entry Level Data Engineer</t>
  </si>
  <si>
    <t>Evanston, IL</t>
  </si>
  <si>
    <t>Business Data Analyst I</t>
  </si>
  <si>
    <t>DHL</t>
  </si>
  <si>
    <t>Optomi</t>
  </si>
  <si>
    <t>['python', 'scala', 'java', 'azure', 'aws']</t>
  </si>
  <si>
    <t>ServiceTitan</t>
  </si>
  <si>
    <t>Data Mining Analyst</t>
  </si>
  <si>
    <t>Informatic Technologies, Inc.</t>
  </si>
  <si>
    <t>Kissimmee, FL</t>
  </si>
  <si>
    <t>LMRE</t>
  </si>
  <si>
    <t>Xoriant Corporation</t>
  </si>
  <si>
    <t>Principal, Data Scientist</t>
  </si>
  <si>
    <t>['sql', 'python', 'snowflake', 'airflow']</t>
  </si>
  <si>
    <t>Data Strategy</t>
  </si>
  <si>
    <t>Blueprint Technologies</t>
  </si>
  <si>
    <t>CBRE</t>
  </si>
  <si>
    <t>Logistics Data Analyst</t>
  </si>
  <si>
    <t>Fortira Inc</t>
  </si>
  <si>
    <t>Analytics Consultant</t>
  </si>
  <si>
    <t>Data Engineer (Mid-level)</t>
  </si>
  <si>
    <t>ML Ops Engineer</t>
  </si>
  <si>
    <t>['power bi', 'zoom']</t>
  </si>
  <si>
    <t>Palm Beach, FL</t>
  </si>
  <si>
    <t>Bioinformatics Data Scientist</t>
  </si>
  <si>
    <t>Atrium Health</t>
  </si>
  <si>
    <t>Autodesk</t>
  </si>
  <si>
    <t>Phaxis - Technology</t>
  </si>
  <si>
    <t>Visakhapatnam, Andhra Pradesh, India</t>
  </si>
  <si>
    <t>Data Science Design</t>
  </si>
  <si>
    <t>['tensorflow']</t>
  </si>
  <si>
    <t>Ridgecrest, CA</t>
  </si>
  <si>
    <t>DCS Corp</t>
  </si>
  <si>
    <t>SAS Analyst</t>
  </si>
  <si>
    <t>Irwindale, CA</t>
  </si>
  <si>
    <t>['python', 'r', 'azure', 'aws', 'gcp']</t>
  </si>
  <si>
    <t>GRAIL</t>
  </si>
  <si>
    <t>Data Analyst (Power BI)</t>
  </si>
  <si>
    <t>BridgeView</t>
  </si>
  <si>
    <t>US Veterans Health Administration</t>
  </si>
  <si>
    <t>Santa Cruz, CA</t>
  </si>
  <si>
    <t>Google LLC</t>
  </si>
  <si>
    <t>Senior Data Engineer / Architect</t>
  </si>
  <si>
    <t>Data Management Specialist</t>
  </si>
  <si>
    <t>Sr Azure Data Engineer</t>
  </si>
  <si>
    <t>Forest Park, GA</t>
  </si>
  <si>
    <t>Nellis AFB, NV</t>
  </si>
  <si>
    <t>Sleepy Hollow, NY</t>
  </si>
  <si>
    <t>Anlage Infotech</t>
  </si>
  <si>
    <t>['sql', 'go', 'tableau', 'excel', 'power bi']</t>
  </si>
  <si>
    <t>Everest Consultants, Inc.</t>
  </si>
  <si>
    <t>Senior Data Scientist, NLP</t>
  </si>
  <si>
    <t>Nevada, IA</t>
  </si>
  <si>
    <t>Customer.io</t>
  </si>
  <si>
    <t>Junior Business Data Analyst</t>
  </si>
  <si>
    <t>Scientist</t>
  </si>
  <si>
    <t>New Braunfels, TX</t>
  </si>
  <si>
    <t>Power BI Engineer</t>
  </si>
  <si>
    <t>Two Circles</t>
  </si>
  <si>
    <t>City of Jersey City</t>
  </si>
  <si>
    <t>Spring Hill, FL</t>
  </si>
  <si>
    <t>North Palm Beach, FL</t>
  </si>
  <si>
    <t>Cyberjaya, Selangor, Malaysia</t>
  </si>
  <si>
    <t>Senior Analyst</t>
  </si>
  <si>
    <t>MobilityWare</t>
  </si>
  <si>
    <t>['sql', 'tableau', 'jira']</t>
  </si>
  <si>
    <t>['sql', 'python', 'r', 'express', 'tableau', 'power bi']</t>
  </si>
  <si>
    <t>Marrakesh, Morocco</t>
  </si>
  <si>
    <t>New Berlin, WI</t>
  </si>
  <si>
    <t>Data Engineer / Analyst</t>
  </si>
  <si>
    <t>Data Analyst Consultant</t>
  </si>
  <si>
    <t>Amentum</t>
  </si>
  <si>
    <t>McMaster-Carr</t>
  </si>
  <si>
    <t>MMC Group</t>
  </si>
  <si>
    <t>Laramie, WY</t>
  </si>
  <si>
    <t>Financial &amp; Data Analyst</t>
  </si>
  <si>
    <t>['python', 'bigquery']</t>
  </si>
  <si>
    <t>Traffic Data Analyst</t>
  </si>
  <si>
    <t>Data Modeller</t>
  </si>
  <si>
    <t>Franklin, MA</t>
  </si>
  <si>
    <t>Talent Groups</t>
  </si>
  <si>
    <t>['sql', 'python', 'mysql', 'snowflake', 'aws']</t>
  </si>
  <si>
    <t>Data Analyst / Tableau Developer</t>
  </si>
  <si>
    <t>Data Analyst Engineer</t>
  </si>
  <si>
    <t>Pricing Data Scientist</t>
  </si>
  <si>
    <t>['colocation']</t>
  </si>
  <si>
    <t>Strategic Data Systems</t>
  </si>
  <si>
    <t>LEAD DATA ENGINEER</t>
  </si>
  <si>
    <t>Hamilton Township, NJ</t>
  </si>
  <si>
    <t>Ardmore, OK</t>
  </si>
  <si>
    <t>SOUTHERN MD FACILITY, MD</t>
  </si>
  <si>
    <t>Data Science Trainer</t>
  </si>
  <si>
    <t>Senior Data Engineer - Contractor</t>
  </si>
  <si>
    <t>['python', 'r', 'azure']</t>
  </si>
  <si>
    <t>Best Buy</t>
  </si>
  <si>
    <t>Fusemachines</t>
  </si>
  <si>
    <t>HUB International</t>
  </si>
  <si>
    <t>Financial Data Analyst - Entry Level</t>
  </si>
  <si>
    <t>CYNET SYSTEMS</t>
  </si>
  <si>
    <t>Epic Games</t>
  </si>
  <si>
    <t>Bloomington, IN</t>
  </si>
  <si>
    <t>['python', 'docker']</t>
  </si>
  <si>
    <t>Project Data Analyst</t>
  </si>
  <si>
    <t>Lead Data Scientist, Analytics</t>
  </si>
  <si>
    <t>Monster</t>
  </si>
  <si>
    <t>Mason, OH</t>
  </si>
  <si>
    <t>Turo</t>
  </si>
  <si>
    <t>Suffern, NY</t>
  </si>
  <si>
    <t>['c', 'excel']</t>
  </si>
  <si>
    <t>Atlantic Group</t>
  </si>
  <si>
    <t>['go', 'tableau']</t>
  </si>
  <si>
    <t>Johns Creek, GA</t>
  </si>
  <si>
    <t>['gcp', 'tableau']</t>
  </si>
  <si>
    <t>Warsaw, IN</t>
  </si>
  <si>
    <t>['sql', 'python', 'azure', 'power bi', 'dax']</t>
  </si>
  <si>
    <t>DSJ Global</t>
  </si>
  <si>
    <t>Sherwin-Williams</t>
  </si>
  <si>
    <t>Ithaca, NY</t>
  </si>
  <si>
    <t>University of South Florida</t>
  </si>
  <si>
    <t>San Luis Obispo, CA</t>
  </si>
  <si>
    <t>Cyber Security Data Engineer</t>
  </si>
  <si>
    <t>Charles River Laboratories</t>
  </si>
  <si>
    <t>Advance Local</t>
  </si>
  <si>
    <t>Equinix</t>
  </si>
  <si>
    <t>Quality Data Analyst</t>
  </si>
  <si>
    <t>Avery Dennison</t>
  </si>
  <si>
    <t>['go', 'oracle', 'sap']</t>
  </si>
  <si>
    <t>Infosoft, Inc.</t>
  </si>
  <si>
    <t>['c', 'tableau']</t>
  </si>
  <si>
    <t>Davenport, IA</t>
  </si>
  <si>
    <t>['sql', 'airflow']</t>
  </si>
  <si>
    <t>Fairfield, CT</t>
  </si>
  <si>
    <t>['tableau', 'excel', 'power bi']</t>
  </si>
  <si>
    <t>AHEAD</t>
  </si>
  <si>
    <t>Acro Service Corporation</t>
  </si>
  <si>
    <t>['sql', 'python', 'aws', 'pyspark']</t>
  </si>
  <si>
    <t>The College Board</t>
  </si>
  <si>
    <t>Enterprise Data Governance Analyst</t>
  </si>
  <si>
    <t>Michael Kors</t>
  </si>
  <si>
    <t>Stabile Search</t>
  </si>
  <si>
    <t>Heluna Health</t>
  </si>
  <si>
    <t>HEDIS Data Analyst</t>
  </si>
  <si>
    <t>Ogletree Deakins</t>
  </si>
  <si>
    <t>Unilever</t>
  </si>
  <si>
    <t>NDX Human Capital Solutions</t>
  </si>
  <si>
    <t>Senior Analyst, Data Engineering</t>
  </si>
  <si>
    <t>['bigquery', 'airflow', 'looker']</t>
  </si>
  <si>
    <t>Markham, ON, Canada</t>
  </si>
  <si>
    <t>Senior Data Scientist (NLP)</t>
  </si>
  <si>
    <t>Unum</t>
  </si>
  <si>
    <t>West Virginia</t>
  </si>
  <si>
    <t>Data Business Analyst</t>
  </si>
  <si>
    <t>Greater New York Mutual Insurance Company</t>
  </si>
  <si>
    <t>['python', 'java', 'snowflake', 'databricks', 'aws']</t>
  </si>
  <si>
    <t>Airbus</t>
  </si>
  <si>
    <t>Ventura, CA</t>
  </si>
  <si>
    <t>Healthcare Data Analyst II</t>
  </si>
  <si>
    <t>E-Commerce Data Analyst</t>
  </si>
  <si>
    <t>Flowery Branch, GA</t>
  </si>
  <si>
    <t>Camp Springs, MD</t>
  </si>
  <si>
    <t>SNI Financial</t>
  </si>
  <si>
    <t>Data Analyst, Marketing</t>
  </si>
  <si>
    <t>Lake Buena Vista, FL</t>
  </si>
  <si>
    <t>Power BI Specialist</t>
  </si>
  <si>
    <t>Confidential Company</t>
  </si>
  <si>
    <t>Senior Finance Data Analyst</t>
  </si>
  <si>
    <t>U.S. Customs and Border Protection</t>
  </si>
  <si>
    <t>Data Science Architect</t>
  </si>
  <si>
    <t>Reporting Analyst</t>
  </si>
  <si>
    <t>NXP Semiconductors</t>
  </si>
  <si>
    <t>Retail Data Analyst</t>
  </si>
  <si>
    <t>Fairburn, GA</t>
  </si>
  <si>
    <t>Safety National</t>
  </si>
  <si>
    <t>['sql', 'sql server', 'excel', 'power bi']</t>
  </si>
  <si>
    <t>['python', 'pytorch', 'tensorflow', 'opencv']</t>
  </si>
  <si>
    <t>['unix']</t>
  </si>
  <si>
    <t>Lead Business Intelligence Analyst</t>
  </si>
  <si>
    <t>Data Analyst Lead</t>
  </si>
  <si>
    <t>['kafka', 'kubernetes']</t>
  </si>
  <si>
    <t>Data Analyst - Operations</t>
  </si>
  <si>
    <t>Miami Beach, FL</t>
  </si>
  <si>
    <t>Compass</t>
  </si>
  <si>
    <t>Michigan City, IN</t>
  </si>
  <si>
    <t>Flower Mound, TX</t>
  </si>
  <si>
    <t>Teaneck, NJ</t>
  </si>
  <si>
    <t>['sql', 'visio']</t>
  </si>
  <si>
    <t>Carson City, NV</t>
  </si>
  <si>
    <t>East Orange, NJ</t>
  </si>
  <si>
    <t>Clayton, MO</t>
  </si>
  <si>
    <t>General Motors</t>
  </si>
  <si>
    <t>NJM Insurance Group</t>
  </si>
  <si>
    <t>Data and Information Analyst</t>
  </si>
  <si>
    <t>Stanislaus County Office of Education</t>
  </si>
  <si>
    <t>Life360</t>
  </si>
  <si>
    <t>Patuxent, MD</t>
  </si>
  <si>
    <t>Tulsa, OK</t>
  </si>
  <si>
    <t>['sql', 'snowflake', 'tableau', 'looker']</t>
  </si>
  <si>
    <t>Eagan, MN</t>
  </si>
  <si>
    <t>['sql', 'python', 'snowflake', 'azure', 'databricks', 'aws']</t>
  </si>
  <si>
    <t>Data Scientist, Product</t>
  </si>
  <si>
    <t>Woodlawn, MD</t>
  </si>
  <si>
    <t>FedEx</t>
  </si>
  <si>
    <t>Lawrence Berkeley National Laboratory</t>
  </si>
  <si>
    <t>Red Ventures</t>
  </si>
  <si>
    <t>North Miami Beach, FL</t>
  </si>
  <si>
    <t>Social Capital Resources</t>
  </si>
  <si>
    <t>Thumbtack</t>
  </si>
  <si>
    <t>Data Science Associate</t>
  </si>
  <si>
    <t>['sql', 'python', 'gcp', 'bigquery']</t>
  </si>
  <si>
    <t>Richfield, MN</t>
  </si>
  <si>
    <t>Recruiting Solutions</t>
  </si>
  <si>
    <t>Senior Research Engineer</t>
  </si>
  <si>
    <t>['kubernetes']</t>
  </si>
  <si>
    <t>AWS Data Scientist</t>
  </si>
  <si>
    <t>Stockton, CA</t>
  </si>
  <si>
    <t>['python', 'linux']</t>
  </si>
  <si>
    <t>Lawrence Township, NJ</t>
  </si>
  <si>
    <t>Data Scientist Top Secret</t>
  </si>
  <si>
    <t>Meduvi</t>
  </si>
  <si>
    <t>Business Intelligence &amp; Analytics Lead</t>
  </si>
  <si>
    <t>HYR Global Source Inc</t>
  </si>
  <si>
    <t>Lake Bluff, IL</t>
  </si>
  <si>
    <t>Natick, MA</t>
  </si>
  <si>
    <t>Application Software Engineer, Data</t>
  </si>
  <si>
    <t>['sql', 'python', 'r', 'go']</t>
  </si>
  <si>
    <t>['python', 'tableau', 'excel']</t>
  </si>
  <si>
    <t>['sql', 'excel', 'alteryx']</t>
  </si>
  <si>
    <t>Gainesville, GA</t>
  </si>
  <si>
    <t>['databricks', 'spark', 'excel', 'unify']</t>
  </si>
  <si>
    <t>Z&amp;A Recruiting</t>
  </si>
  <si>
    <t>['databricks', 'spark']</t>
  </si>
  <si>
    <t>System Data Analyst</t>
  </si>
  <si>
    <t>Sonoma, CA</t>
  </si>
  <si>
    <t>Paramus, NJ</t>
  </si>
  <si>
    <t>Lafayette, IN</t>
  </si>
  <si>
    <t>Data Manager</t>
  </si>
  <si>
    <t>San Carlos, CA</t>
  </si>
  <si>
    <t>Software Engineer, Data Platform</t>
  </si>
  <si>
    <t>['sql', 'go', 'excel']</t>
  </si>
  <si>
    <t>['sql', 'azure', 'excel']</t>
  </si>
  <si>
    <t>['python', 'r', 'tableau', 'power bi']</t>
  </si>
  <si>
    <t>Milford, MA</t>
  </si>
  <si>
    <t>Waters Corporation</t>
  </si>
  <si>
    <t>Panama City, FL</t>
  </si>
  <si>
    <t>Edina, MN</t>
  </si>
  <si>
    <t>AWS Lead Data Engineer</t>
  </si>
  <si>
    <t>['express', 'excel']</t>
  </si>
  <si>
    <t>['python', 'excel', 'sheets']</t>
  </si>
  <si>
    <t>Data Entry Analyst</t>
  </si>
  <si>
    <t>Lake Success, NY</t>
  </si>
  <si>
    <t>Applied Materials</t>
  </si>
  <si>
    <t>Far Rockaway, NY</t>
  </si>
  <si>
    <t>St. John's Episcopal Hospital</t>
  </si>
  <si>
    <t>CSI Companies</t>
  </si>
  <si>
    <t>Associate, Data Analyst</t>
  </si>
  <si>
    <t>Technical Business Analyst</t>
  </si>
  <si>
    <t>Albertsons</t>
  </si>
  <si>
    <t>Data Analyst Quality Advisor</t>
  </si>
  <si>
    <t>Takeda</t>
  </si>
  <si>
    <t>Staff Software Engineer, Data Platform</t>
  </si>
  <si>
    <t>['sql', 'tensorflow']</t>
  </si>
  <si>
    <t>Corpus Christi, TX</t>
  </si>
  <si>
    <t>HP Development Company, L.P.</t>
  </si>
  <si>
    <t>The Cypress Group</t>
  </si>
  <si>
    <t>['python', 'go', 'spark']</t>
  </si>
  <si>
    <t>['r', 'matlab']</t>
  </si>
  <si>
    <t>City and County of Denver</t>
  </si>
  <si>
    <t>['excel', 'unify']</t>
  </si>
  <si>
    <t>IT Specialist (Data Engineer)</t>
  </si>
  <si>
    <t>Chatham, IL</t>
  </si>
  <si>
    <t>Senior Software Engineer (Data)</t>
  </si>
  <si>
    <t>['sql', 'python', 'looker', 'power bi']</t>
  </si>
  <si>
    <t>Norwood, MA</t>
  </si>
  <si>
    <t>Brentford, SD</t>
  </si>
  <si>
    <t>Data Science Expert</t>
  </si>
  <si>
    <t>Zip</t>
  </si>
  <si>
    <t>Naples, FL</t>
  </si>
  <si>
    <t>Intelligence Data Analyst</t>
  </si>
  <si>
    <t>Lead / Senior Data Engineer</t>
  </si>
  <si>
    <t>Office of the Inspector General</t>
  </si>
  <si>
    <t>Napa, CA</t>
  </si>
  <si>
    <t>Quantix, Inc.</t>
  </si>
  <si>
    <t>Graduate Data Scientist</t>
  </si>
  <si>
    <t>['java']</t>
  </si>
  <si>
    <t>First American</t>
  </si>
  <si>
    <t>Sutter Health</t>
  </si>
  <si>
    <t>['sql', 'tableau', 'looker', 'power bi']</t>
  </si>
  <si>
    <t>Micron</t>
  </si>
  <si>
    <t>CIBC</t>
  </si>
  <si>
    <t>RSM US</t>
  </si>
  <si>
    <t>Business Intelligence Developer</t>
  </si>
  <si>
    <t>Telus International</t>
  </si>
  <si>
    <t>Kimberly-Clark Corporation</t>
  </si>
  <si>
    <t>Senior Data Analyst Jobs</t>
  </si>
  <si>
    <t>Missouri City, MO</t>
  </si>
  <si>
    <t>['pytorch']</t>
  </si>
  <si>
    <t>Confie</t>
  </si>
  <si>
    <t>['tableau', 'excel', 'sap']</t>
  </si>
  <si>
    <t>['sql', 'python', 'r', 'azure', 'databricks']</t>
  </si>
  <si>
    <t>Bain &amp; Company</t>
  </si>
  <si>
    <t>['sql', 'sql server', 'azure', 'databricks', 'ssis']</t>
  </si>
  <si>
    <t>Laredo, TX</t>
  </si>
  <si>
    <t>OSI Engineering</t>
  </si>
  <si>
    <t>['go', 'azure', 'power bi']</t>
  </si>
  <si>
    <t>Data Migration Engineer</t>
  </si>
  <si>
    <t>SpotOn</t>
  </si>
  <si>
    <t>['go', 'spring']</t>
  </si>
  <si>
    <t>Largo, MD</t>
  </si>
  <si>
    <t>Wealthfront</t>
  </si>
  <si>
    <t>Data Engineer - Sr. Consultant level</t>
  </si>
  <si>
    <t>Data Scientist - Senior</t>
  </si>
  <si>
    <t>Quantitative Analyst</t>
  </si>
  <si>
    <t>Confluent</t>
  </si>
  <si>
    <t>Tax Data Analyst</t>
  </si>
  <si>
    <t>Radian</t>
  </si>
  <si>
    <t>ERP Analyst</t>
  </si>
  <si>
    <t>Data Analyst Senior</t>
  </si>
  <si>
    <t>Casablanca, Morocco</t>
  </si>
  <si>
    <t>U.S. Bank National Association</t>
  </si>
  <si>
    <t>Wynn Resorts</t>
  </si>
  <si>
    <t>['elasticsearch', 'aws', 'kafka']</t>
  </si>
  <si>
    <t>Asset Data Analyst</t>
  </si>
  <si>
    <t>Data Engineer - Operations</t>
  </si>
  <si>
    <t>['sql', 'python', 'databricks', 'spark']</t>
  </si>
  <si>
    <t>Nominet</t>
  </si>
  <si>
    <t>Hydrogen Group</t>
  </si>
  <si>
    <t>Somerville, NJ</t>
  </si>
  <si>
    <t>Lakewood, CO</t>
  </si>
  <si>
    <t>['python', 'github']</t>
  </si>
  <si>
    <t>['excel', 'sap', 'outlook']</t>
  </si>
  <si>
    <t>['visual basic', 'excel']</t>
  </si>
  <si>
    <t>Operations Analyst</t>
  </si>
  <si>
    <t>Jupiter, FL</t>
  </si>
  <si>
    <t>Emburse</t>
  </si>
  <si>
    <t>Seminole, FL</t>
  </si>
  <si>
    <t>['sql', 'sql server', 'azure', 'power bi']</t>
  </si>
  <si>
    <t>Senior Data Scientist - Fraud Risk</t>
  </si>
  <si>
    <t>LGC Group</t>
  </si>
  <si>
    <t>Intercom</t>
  </si>
  <si>
    <t>Aliso Viejo, CA</t>
  </si>
  <si>
    <t>Pinellas County Government</t>
  </si>
  <si>
    <t>['python', 'r', 'matlab', 'sas', 'sas']</t>
  </si>
  <si>
    <t>Castro Valley, CA</t>
  </si>
  <si>
    <t>Programmer Analyst</t>
  </si>
  <si>
    <t>Lincolnshire, IL</t>
  </si>
  <si>
    <t>JPMorgan Chase &amp; Co</t>
  </si>
  <si>
    <t>GovCIO</t>
  </si>
  <si>
    <t>Senior Data Engineer - Hybrid</t>
  </si>
  <si>
    <t>Data Engineering Team Lead</t>
  </si>
  <si>
    <t>Salinas, CA</t>
  </si>
  <si>
    <t>Actuarial Data Analyst</t>
  </si>
  <si>
    <t>['ssis']</t>
  </si>
  <si>
    <t>Unicon Pharma</t>
  </si>
  <si>
    <t>Amerit Fleet Solutions</t>
  </si>
  <si>
    <t>Senior Database Engineer</t>
  </si>
  <si>
    <t>['sql', 'python', 'snowflake', 'redshift', 'bigquery', 'tableau', 'looker']</t>
  </si>
  <si>
    <t>PAYLOCITY CORPORATION</t>
  </si>
  <si>
    <t>State of Missouri</t>
  </si>
  <si>
    <t>Financial Analyst III</t>
  </si>
  <si>
    <t>Brownsburg, IN</t>
  </si>
  <si>
    <t>StepStone Group</t>
  </si>
  <si>
    <t>Program Analyst</t>
  </si>
  <si>
    <t>Hearst</t>
  </si>
  <si>
    <t>['sql', 'python', 'azure', 'databricks', 'power bi']</t>
  </si>
  <si>
    <t>Live Nation</t>
  </si>
  <si>
    <t>Prime Therapeutics</t>
  </si>
  <si>
    <t>Acrisure</t>
  </si>
  <si>
    <t>Zeta Global</t>
  </si>
  <si>
    <t>Advanced Data Engineer</t>
  </si>
  <si>
    <t>HSBC</t>
  </si>
  <si>
    <t>['python', 'go', 'pytorch', 'tensorflow', 'spring']</t>
  </si>
  <si>
    <t>Contract Data Analyst</t>
  </si>
  <si>
    <t>Data Privacy Analyst</t>
  </si>
  <si>
    <t>Searchability NS&amp;D</t>
  </si>
  <si>
    <t>Senior Data Analyst, Customer Operations</t>
  </si>
  <si>
    <t>['excel', 'microsoft teams']</t>
  </si>
  <si>
    <t>KeyBank</t>
  </si>
  <si>
    <t>Client Server</t>
  </si>
  <si>
    <t>CME Group</t>
  </si>
  <si>
    <t>Hiram, GA</t>
  </si>
  <si>
    <t>Claims Data Analyst</t>
  </si>
  <si>
    <t>Senior Sales Data Analyst</t>
  </si>
  <si>
    <t>L3Harris Technologies</t>
  </si>
  <si>
    <t>Morris Plains, NJ</t>
  </si>
  <si>
    <t>EarnIn</t>
  </si>
  <si>
    <t>Senior Data Analyst I</t>
  </si>
  <si>
    <t>['sql', 'bigquery', 'tableau', 'looker', 'power bi']</t>
  </si>
  <si>
    <t>['sql', 'vba', 'excel', 'power bi']</t>
  </si>
  <si>
    <t>Richland, WA</t>
  </si>
  <si>
    <t>Senior Data &amp; AI Engineer</t>
  </si>
  <si>
    <t>['sql', 'python', 'sas', 'sas']</t>
  </si>
  <si>
    <t>Data Network Engineer</t>
  </si>
  <si>
    <t>Ciena</t>
  </si>
  <si>
    <t>Data Analyst/BA</t>
  </si>
  <si>
    <t>Lockheed Martin Corporation</t>
  </si>
  <si>
    <t>CrowdStrike</t>
  </si>
  <si>
    <t>American Electric Power</t>
  </si>
  <si>
    <t>['unify']</t>
  </si>
  <si>
    <t>PSEG</t>
  </si>
  <si>
    <t>Master Data Management Analyst</t>
  </si>
  <si>
    <t>Los Altos, CA</t>
  </si>
  <si>
    <t>Suwanee, GA</t>
  </si>
  <si>
    <t>['python', 'excel', 'power bi']</t>
  </si>
  <si>
    <t>Senior Data Quality Engineer</t>
  </si>
  <si>
    <t>Guaynabo, Puerto Rico</t>
  </si>
  <si>
    <t>Leonardo DRS</t>
  </si>
  <si>
    <t>DAVITA</t>
  </si>
  <si>
    <t>Cobbs Creek Healthcare</t>
  </si>
  <si>
    <t>Data Analyst - Power BI</t>
  </si>
  <si>
    <t>Mondelēz International</t>
  </si>
  <si>
    <t>Senior Product Analyst</t>
  </si>
  <si>
    <t>['sql', 'aws', 'redshift', 'tableau', 'power bi']</t>
  </si>
  <si>
    <t>Hajoca Corporation</t>
  </si>
  <si>
    <t>Spatial Data Analyst</t>
  </si>
  <si>
    <t>Hanover, PA</t>
  </si>
  <si>
    <t>Remote Sensing Data Scientist</t>
  </si>
  <si>
    <t>E-Commerce Analyst</t>
  </si>
  <si>
    <t>['python', 'azure', 'excel']</t>
  </si>
  <si>
    <t>QA Engineer</t>
  </si>
  <si>
    <t>Data Analyst 4</t>
  </si>
  <si>
    <t>California, MD</t>
  </si>
  <si>
    <t>Fanatics</t>
  </si>
  <si>
    <t>Manager, Data Analytics</t>
  </si>
  <si>
    <t>ML Engineer</t>
  </si>
  <si>
    <t>Hired by Matrix</t>
  </si>
  <si>
    <t>Orange Park, FL</t>
  </si>
  <si>
    <t>Rock Island, IL</t>
  </si>
  <si>
    <t>SyllogisTeks</t>
  </si>
  <si>
    <t>University of Iowa</t>
  </si>
  <si>
    <t>['sql', 'python', 'sql server', 'snowflake', 'oracle']</t>
  </si>
  <si>
    <t>Cerberus Capital Management</t>
  </si>
  <si>
    <t>JG-Joint Genome Institute</t>
  </si>
  <si>
    <t>['sql', 'excel', 'powerpoint']</t>
  </si>
  <si>
    <t>RSM Solutions, Inc</t>
  </si>
  <si>
    <t>Canton, MA</t>
  </si>
  <si>
    <t>Ingram Micro</t>
  </si>
  <si>
    <t>Manpower</t>
  </si>
  <si>
    <t>Insight Global, Inc.</t>
  </si>
  <si>
    <t>Data Analyst - Manufacturing</t>
  </si>
  <si>
    <t>['sql', 'python', 'r', 'aws', 'redshift']</t>
  </si>
  <si>
    <t>['sql', 'power bi', 'microstrategy']</t>
  </si>
  <si>
    <t>Ontario, Canada</t>
  </si>
  <si>
    <t>Senior Associate, Data Scientist</t>
  </si>
  <si>
    <t>['excel', 'power bi', 'sharepoint']</t>
  </si>
  <si>
    <t>['sql', 'python', 'bigquery', 'airflow']</t>
  </si>
  <si>
    <t>Sacate, AZ</t>
  </si>
  <si>
    <t>Power BI Data Engineer</t>
  </si>
  <si>
    <t>Albany, GA</t>
  </si>
  <si>
    <t>NetApp</t>
  </si>
  <si>
    <t>Salesforce Data Analyst</t>
  </si>
  <si>
    <t>Plaid</t>
  </si>
  <si>
    <t>Hauppauge, NY</t>
  </si>
  <si>
    <t>West Coast Consulting</t>
  </si>
  <si>
    <t>Data Lead</t>
  </si>
  <si>
    <t>Buford, GA</t>
  </si>
  <si>
    <t>Fort Washington, PA</t>
  </si>
  <si>
    <t>PepsiCo</t>
  </si>
  <si>
    <t>['gcp', 'bigquery', 'looker']</t>
  </si>
  <si>
    <t>Provider Data Analyst</t>
  </si>
  <si>
    <t>Cambridge University Press &amp; Assessment</t>
  </si>
  <si>
    <t>GrowthLoop</t>
  </si>
  <si>
    <t>Mysuru, Karnataka, India</t>
  </si>
  <si>
    <t>['sql', 'gcp', 'bigquery']</t>
  </si>
  <si>
    <t>Senior/Lead Data Engineer</t>
  </si>
  <si>
    <t>Solomon Page</t>
  </si>
  <si>
    <t>ektello</t>
  </si>
  <si>
    <t>['windows', 'excel']</t>
  </si>
  <si>
    <t>Downey, CA</t>
  </si>
  <si>
    <t>Fort Collins, CO</t>
  </si>
  <si>
    <t>SQL Developer</t>
  </si>
  <si>
    <t>South Barrington, IL</t>
  </si>
  <si>
    <t>Apopka, FL</t>
  </si>
  <si>
    <t>Aristocrat</t>
  </si>
  <si>
    <t>Data Scientist, Marketing</t>
  </si>
  <si>
    <t>Data Developer</t>
  </si>
  <si>
    <t>InsideHigherEd</t>
  </si>
  <si>
    <t>Report Developer</t>
  </si>
  <si>
    <t>Radiant Systems Inc</t>
  </si>
  <si>
    <t>Edwardsville, IL</t>
  </si>
  <si>
    <t>Jefferies</t>
  </si>
  <si>
    <t>['react', 'excel']</t>
  </si>
  <si>
    <t>Eli Lilly</t>
  </si>
  <si>
    <t>Sioux Falls, SD</t>
  </si>
  <si>
    <t>East River Electric Power Cooperative, Inc.</t>
  </si>
  <si>
    <t>Data Scientist - Product</t>
  </si>
  <si>
    <t>['sql', 'python', 'r', 'express', 'tableau']</t>
  </si>
  <si>
    <t>Vinings, GA</t>
  </si>
  <si>
    <t>YES! Communities</t>
  </si>
  <si>
    <t>Vero Beach, FL</t>
  </si>
  <si>
    <t>Data Analyst/Scientist</t>
  </si>
  <si>
    <t>R1 RCM</t>
  </si>
  <si>
    <t>Quizlet</t>
  </si>
  <si>
    <t>Senior Data Analytics Lead</t>
  </si>
  <si>
    <t>Design Analyst</t>
  </si>
  <si>
    <t>['sql', 'python', 'go', 'tableau', 'looker']</t>
  </si>
  <si>
    <t>eTeam Inc.</t>
  </si>
  <si>
    <t>Marketing Analytics Manager</t>
  </si>
  <si>
    <t>Knight Foundation</t>
  </si>
  <si>
    <t>Data Modeler</t>
  </si>
  <si>
    <t>Denken Solutions Inc</t>
  </si>
  <si>
    <t>St Helena, CA</t>
  </si>
  <si>
    <t>['html']</t>
  </si>
  <si>
    <t>Ladson, SC</t>
  </si>
  <si>
    <t>['tableau', 'alteryx']</t>
  </si>
  <si>
    <t>Visionary Innovative Technology Solutions LLC</t>
  </si>
  <si>
    <t>Sr Data engineer</t>
  </si>
  <si>
    <t>TE Connectivity</t>
  </si>
  <si>
    <t>Integrated Resources, Inc ( IRI )</t>
  </si>
  <si>
    <t>Senior Clinical Data Analyst</t>
  </si>
  <si>
    <t>Carlstadt, NJ</t>
  </si>
  <si>
    <t>Revenue Data Analyst</t>
  </si>
  <si>
    <t>City of Philadelphia</t>
  </si>
  <si>
    <t>American Institutes for Research</t>
  </si>
  <si>
    <t>['r', 'tableau', 'excel']</t>
  </si>
  <si>
    <t>Thyme</t>
  </si>
  <si>
    <t>['sql', 'c', 'excel', 'power bi']</t>
  </si>
  <si>
    <t>Redlands, CA</t>
  </si>
  <si>
    <t>Kikoff</t>
  </si>
  <si>
    <t>['python', 'airtable']</t>
  </si>
  <si>
    <t>QuikTrip</t>
  </si>
  <si>
    <t>['python', 'spark', 'hadoop']</t>
  </si>
  <si>
    <t>Associate Analytics Engineer</t>
  </si>
  <si>
    <t>McCabe &amp; Barton</t>
  </si>
  <si>
    <t>Research Data Analyst I</t>
  </si>
  <si>
    <t>Spatial Data Scientist</t>
  </si>
  <si>
    <t>Data Scientist / Machine Learning Engineer</t>
  </si>
  <si>
    <t>Caterpillar</t>
  </si>
  <si>
    <t>['sql', 'python', 'aws', 'redshift', 'airflow', 'terraform']</t>
  </si>
  <si>
    <t>Senior Enterprise Data Analyst</t>
  </si>
  <si>
    <t>Product Data Management Engineer</t>
  </si>
  <si>
    <t>Media Data Analyst</t>
  </si>
  <si>
    <t>Planning Analyst</t>
  </si>
  <si>
    <t>['sql', 'python', 'aws', 'tableau']</t>
  </si>
  <si>
    <t>['linux', 'splunk']</t>
  </si>
  <si>
    <t>Berlin, CT</t>
  </si>
  <si>
    <t>Data Science Specialist</t>
  </si>
  <si>
    <t>BCforward</t>
  </si>
  <si>
    <t>Largo, FL</t>
  </si>
  <si>
    <t>['sql', 'scala', 'spark']</t>
  </si>
  <si>
    <t>ADM</t>
  </si>
  <si>
    <t>Clark, NJ</t>
  </si>
  <si>
    <t>Vaughan, ON, Canada</t>
  </si>
  <si>
    <t>Lemont, IL</t>
  </si>
  <si>
    <t>['sql', 'snowflake', 'power bi', 'dax']</t>
  </si>
  <si>
    <t>['sql', 'oracle', 'tableau']</t>
  </si>
  <si>
    <t>Realtor.com Careers</t>
  </si>
  <si>
    <t>Aritzia</t>
  </si>
  <si>
    <t>['r', 'power bi']</t>
  </si>
  <si>
    <t>Glovo</t>
  </si>
  <si>
    <t>Kentwood, MI</t>
  </si>
  <si>
    <t>New Hyde Park, NY</t>
  </si>
  <si>
    <t>['sql', 'python', 'snowflake', 'aws', 'github', 'jira', 'confluence']</t>
  </si>
  <si>
    <t>Bartow, FL</t>
  </si>
  <si>
    <t>Sam's Club</t>
  </si>
  <si>
    <t>Lancesoft</t>
  </si>
  <si>
    <t>Senior Data Analytics Engineer</t>
  </si>
  <si>
    <t>Huxley</t>
  </si>
  <si>
    <t>Roseland, NJ</t>
  </si>
  <si>
    <t>Venture Global LNG</t>
  </si>
  <si>
    <t>Sierra Nevada Corporation</t>
  </si>
  <si>
    <t>Hewlett Packard Enterprise</t>
  </si>
  <si>
    <t>Accounting Data Analyst</t>
  </si>
  <si>
    <t>TalentFish</t>
  </si>
  <si>
    <t>Serco</t>
  </si>
  <si>
    <t>['python', 'airflow', 'docker']</t>
  </si>
  <si>
    <t>Business Analyst/ Data Analyst</t>
  </si>
  <si>
    <t>University of Texas at Dallas</t>
  </si>
  <si>
    <t>Boston Children's Hospital</t>
  </si>
  <si>
    <t>American International Group</t>
  </si>
  <si>
    <t>AssistRx</t>
  </si>
  <si>
    <t>Digital Data Analyst</t>
  </si>
  <si>
    <t>Wipro</t>
  </si>
  <si>
    <t>Germantown, WI</t>
  </si>
  <si>
    <t>['python', 'excel', 'github']</t>
  </si>
  <si>
    <t>Mansfield, MA</t>
  </si>
  <si>
    <t>eClinical Solutions</t>
  </si>
  <si>
    <t>M&amp;T Bank Corporation</t>
  </si>
  <si>
    <t>Chamberlain Group</t>
  </si>
  <si>
    <t>Allen, TX</t>
  </si>
  <si>
    <t>Frederick, MD</t>
  </si>
  <si>
    <t>Sr Business Analyst</t>
  </si>
  <si>
    <t>['sql', 'python', 'snowflake', 'power bi']</t>
  </si>
  <si>
    <t>['sql', 'python', 'spark', 'tableau', 'power bi']</t>
  </si>
  <si>
    <t>Diamond Bar, CA</t>
  </si>
  <si>
    <t>Paladin Consulting</t>
  </si>
  <si>
    <t>Amtrak</t>
  </si>
  <si>
    <t>['sql', 'r', 'excel']</t>
  </si>
  <si>
    <t>['sql', 'crystal', 'excel', 'power bi']</t>
  </si>
  <si>
    <t>mroads</t>
  </si>
  <si>
    <t>Vadodara, Gujarat, India</t>
  </si>
  <si>
    <t>Senior Associate, Data Science</t>
  </si>
  <si>
    <t>Synchrony Financial</t>
  </si>
  <si>
    <t>University of Utah</t>
  </si>
  <si>
    <t>Richmond, BC, Canada</t>
  </si>
  <si>
    <t>Wallingford, CT</t>
  </si>
  <si>
    <t>Dow</t>
  </si>
  <si>
    <t>Accrete</t>
  </si>
  <si>
    <t>['sql', 'python', 'aws', 'git']</t>
  </si>
  <si>
    <t>Data Scientist / Data Engineer</t>
  </si>
  <si>
    <t>Intern - Data Analyst</t>
  </si>
  <si>
    <t>SLAC National Accelerator Laboratory</t>
  </si>
  <si>
    <t>Database Specialist</t>
  </si>
  <si>
    <t>Amazon Data Services, Inc.</t>
  </si>
  <si>
    <t>Homebase</t>
  </si>
  <si>
    <t>IT Analyst</t>
  </si>
  <si>
    <t>CableLabs</t>
  </si>
  <si>
    <t>Geopaq Logic</t>
  </si>
  <si>
    <t>Goliath Partners</t>
  </si>
  <si>
    <t>ICONMA, LLC</t>
  </si>
  <si>
    <t>Massachusetts</t>
  </si>
  <si>
    <t>Data Analyst 2, Central Office;</t>
  </si>
  <si>
    <t>Kennett Square, PA</t>
  </si>
  <si>
    <t>Constellation</t>
  </si>
  <si>
    <t>Montage Marketing Group</t>
  </si>
  <si>
    <t>['sql', 'python', 'databricks', 'aws', 'spark']</t>
  </si>
  <si>
    <t>Senior Data Modeler</t>
  </si>
  <si>
    <t>STR</t>
  </si>
  <si>
    <t>Aon Corporation</t>
  </si>
  <si>
    <t>Lago</t>
  </si>
  <si>
    <t>SAP Financial Data Analyst</t>
  </si>
  <si>
    <t>Pleasant Hill, CA</t>
  </si>
  <si>
    <t>Toledo, OH</t>
  </si>
  <si>
    <t>RemX</t>
  </si>
  <si>
    <t>Morgan Hill, CA</t>
  </si>
  <si>
    <t>eDiscovery Data Analyst</t>
  </si>
  <si>
    <t>Hoover, AL</t>
  </si>
  <si>
    <t>Breakthru Beverage Group</t>
  </si>
  <si>
    <t>['python', 'r', 'scala', 'aws']</t>
  </si>
  <si>
    <t>['sql', 'sql server', 'power bi', 'dax']</t>
  </si>
  <si>
    <t>Plymouth Meeting, PA</t>
  </si>
  <si>
    <t>['sql', 'snowflake', 'aws', 'tableau', 'power bi']</t>
  </si>
  <si>
    <t>['sql', 'visio', 'excel', 'jira', 'confluence']</t>
  </si>
  <si>
    <t>Panda Restaurant Group</t>
  </si>
  <si>
    <t>Hays Recruitment</t>
  </si>
  <si>
    <t>Aequor</t>
  </si>
  <si>
    <t>Montclair, CA</t>
  </si>
  <si>
    <t>['cobol']</t>
  </si>
  <si>
    <t>Winnetka, IL</t>
  </si>
  <si>
    <t>Privacy Analyst</t>
  </si>
  <si>
    <t>['sql', 'tableau', 'power bi', 'microstrategy']</t>
  </si>
  <si>
    <t>['sql', 'python', 'tableau', 'power bi', 'alteryx']</t>
  </si>
  <si>
    <t>Data Analyst 3 - 46214</t>
  </si>
  <si>
    <t>OSTechnical</t>
  </si>
  <si>
    <t>Ball Aerospace</t>
  </si>
  <si>
    <t>Senior Data Warehouse Engineer</t>
  </si>
  <si>
    <t>['sql', 'python', 'databricks', 'spark', 'tableau', 'excel']</t>
  </si>
  <si>
    <t>Data Annotation</t>
  </si>
  <si>
    <t>Humana</t>
  </si>
  <si>
    <t>Nuro</t>
  </si>
  <si>
    <t>['sql', 'sql server', 'azure', 'excel', 'power bi']</t>
  </si>
  <si>
    <t>Associate - Data Engineer</t>
  </si>
  <si>
    <t>Informatics Data Analyst</t>
  </si>
  <si>
    <t>HealthFirst</t>
  </si>
  <si>
    <t>AP Recruiters &amp; Associates</t>
  </si>
  <si>
    <t>Manassas, VA</t>
  </si>
  <si>
    <t>['sql', 'python', 'r', 'tableau', 'excel', 'sap']</t>
  </si>
  <si>
    <t>Pearson Carter</t>
  </si>
  <si>
    <t>Analyst, Data Science</t>
  </si>
  <si>
    <t>['python', 'r', 'git']</t>
  </si>
  <si>
    <t>Security Engineer</t>
  </si>
  <si>
    <t>Veterans Sourcing Group</t>
  </si>
  <si>
    <t>Data Analyst - Fleet</t>
  </si>
  <si>
    <t>East Lake-Orient Park, FL</t>
  </si>
  <si>
    <t>Helix Tech IT Solutions</t>
  </si>
  <si>
    <t>Crowe</t>
  </si>
  <si>
    <t>Data Scientist, AI</t>
  </si>
  <si>
    <t>Swiss Re</t>
  </si>
  <si>
    <t>Data Team Lead</t>
  </si>
  <si>
    <t>Advanced Environmental Laboratories, Inc.</t>
  </si>
  <si>
    <t>['sql', 'oracle', 'tableau', 'excel']</t>
  </si>
  <si>
    <t>['sql', 'oracle', 'excel', 'power bi']</t>
  </si>
  <si>
    <t>Benchling</t>
  </si>
  <si>
    <t>['sql', 'python', 'aws', 'spark', 'kafka']</t>
  </si>
  <si>
    <t>['sql', 'sql server', 'oracle', 'sap']</t>
  </si>
  <si>
    <t>AEM Corporation</t>
  </si>
  <si>
    <t>Woodland, CA</t>
  </si>
  <si>
    <t>R&amp;D Partners</t>
  </si>
  <si>
    <t>Nesco Resource, LLC</t>
  </si>
  <si>
    <t>Bechtel</t>
  </si>
  <si>
    <t>Thinkfind</t>
  </si>
  <si>
    <t>['sql', 'snowflake', 'databricks', 'excel']</t>
  </si>
  <si>
    <t>Opa-locka, FL</t>
  </si>
  <si>
    <t>Raytheon Technologies</t>
  </si>
  <si>
    <t>ReUp Education</t>
  </si>
  <si>
    <t>Okta</t>
  </si>
  <si>
    <t>Analytics Engineering Lead</t>
  </si>
  <si>
    <t>Kampala, Uganda</t>
  </si>
  <si>
    <t>Senior Data Scientist, Medical Imaging</t>
  </si>
  <si>
    <t>Vacaville, CA</t>
  </si>
  <si>
    <t>Cru</t>
  </si>
  <si>
    <t>Keypath Education</t>
  </si>
  <si>
    <t>Pennsylvania Furnace, PA</t>
  </si>
  <si>
    <t>Glassdoor</t>
  </si>
  <si>
    <t>Kennesaw State University</t>
  </si>
  <si>
    <t>['python', 'r', 'pytorch']</t>
  </si>
  <si>
    <t>Pennington, NJ</t>
  </si>
  <si>
    <t>inSync Staffing</t>
  </si>
  <si>
    <t>Data Scientist, Finance</t>
  </si>
  <si>
    <t>Concord, CA</t>
  </si>
  <si>
    <t>Oakville, ON, Canada</t>
  </si>
  <si>
    <t>Chipton-Ross</t>
  </si>
  <si>
    <t>Web Analyst</t>
  </si>
  <si>
    <t>Data Science - Technical</t>
  </si>
  <si>
    <t>Pasig, Metro Manila, Philippines</t>
  </si>
  <si>
    <t>Dermalogica LLC</t>
  </si>
  <si>
    <t>Children's Hospital Los Angeles</t>
  </si>
  <si>
    <t>Business Analyst Intern</t>
  </si>
  <si>
    <t>JBS International</t>
  </si>
  <si>
    <t>['sql', 'python', 'tableau', 'git']</t>
  </si>
  <si>
    <t>Fraud Data Scientist</t>
  </si>
  <si>
    <t>ID.me</t>
  </si>
  <si>
    <t>Tinley Park, IL</t>
  </si>
  <si>
    <t>Thermo Fisher Scientific</t>
  </si>
  <si>
    <t>State Street Corporation</t>
  </si>
  <si>
    <t>['sql', 'tableau', 'git']</t>
  </si>
  <si>
    <t>Benicia, CA</t>
  </si>
  <si>
    <t>['sql', 'python', 'tableau', 'qlik']</t>
  </si>
  <si>
    <t>Parts Data Analyst</t>
  </si>
  <si>
    <t>Concord, NC</t>
  </si>
  <si>
    <t>HonorVet Technologies</t>
  </si>
  <si>
    <t>Oscar</t>
  </si>
  <si>
    <t>['sql', 'python', 'aws', 'redshift', 'github']</t>
  </si>
  <si>
    <t>Senior Director, Data Science</t>
  </si>
  <si>
    <t>Anthropic</t>
  </si>
  <si>
    <t>['gcp', 'bigquery']</t>
  </si>
  <si>
    <t>['python', 'power bi', 'dax']</t>
  </si>
  <si>
    <t>Senior Data Engineer - Streaming</t>
  </si>
  <si>
    <t>['sql', 'python', 'r', 'snowflake', 'spark']</t>
  </si>
  <si>
    <t>Waterloo, ON, Canada</t>
  </si>
  <si>
    <t>Antioch, CA</t>
  </si>
  <si>
    <t>Core BTS</t>
  </si>
  <si>
    <t>Lead Data Scientist - Healthcare</t>
  </si>
  <si>
    <t>Senior Data Engineer, Finance</t>
  </si>
  <si>
    <t>MethodHub</t>
  </si>
  <si>
    <t>Lead/Senior Data Engineer</t>
  </si>
  <si>
    <t>Westfield, IN</t>
  </si>
  <si>
    <t>Sleeper</t>
  </si>
  <si>
    <t>Zebra Technologies</t>
  </si>
  <si>
    <t>['power bi', 'alteryx']</t>
  </si>
  <si>
    <t>Analyst Intern</t>
  </si>
  <si>
    <t>Tech Pros LLC</t>
  </si>
  <si>
    <t>Washington, VA</t>
  </si>
  <si>
    <t>Clinical Analyst</t>
  </si>
  <si>
    <t>['jira', 'confluence']</t>
  </si>
  <si>
    <t>['sql', 't-sql', 'excel']</t>
  </si>
  <si>
    <t>Carrollton, GA</t>
  </si>
  <si>
    <t>Burlington, NJ</t>
  </si>
  <si>
    <t>Data Analyst/Data Modeler</t>
  </si>
  <si>
    <t>Business Intelligence (BI) Analyst</t>
  </si>
  <si>
    <t>['sql', 'go', 'ssis']</t>
  </si>
  <si>
    <t>Audubon, PA</t>
  </si>
  <si>
    <t>Diaconia LLC</t>
  </si>
  <si>
    <t>['sql', 'python', 'postgresql', 'pandas']</t>
  </si>
  <si>
    <t>['python', 'aws', 'kubernetes', 'docker']</t>
  </si>
  <si>
    <t>Stride, Inc.</t>
  </si>
  <si>
    <t>Full-time, Contractor, and Internship</t>
  </si>
  <si>
    <t>West Bend, WI</t>
  </si>
  <si>
    <t>['sql', 'python', 'r', 'power bi', 'dax']</t>
  </si>
  <si>
    <t>Customer Experience Analyst</t>
  </si>
  <si>
    <t>Data and Evaluation Analyst</t>
  </si>
  <si>
    <t>Santa Rosa, CA</t>
  </si>
  <si>
    <t>['python', 'r', 'excel', 'spss']</t>
  </si>
  <si>
    <t>Blue Origin</t>
  </si>
  <si>
    <t>['sql', 'python', 'r', 'databricks']</t>
  </si>
  <si>
    <t>Ryan Consulting Group</t>
  </si>
  <si>
    <t>Mulholland Energy Services</t>
  </si>
  <si>
    <t>Remote Senior Data Scientist</t>
  </si>
  <si>
    <t>CRM Data Analyst</t>
  </si>
  <si>
    <t>Tech Observer</t>
  </si>
  <si>
    <t>Senior Manager, Data Analytics</t>
  </si>
  <si>
    <t>Garden City, NY</t>
  </si>
  <si>
    <t>HONOR</t>
  </si>
  <si>
    <t>The Joint Commission</t>
  </si>
  <si>
    <t>Moncks Corner, SC</t>
  </si>
  <si>
    <t>['excel', 'power bi', 'smartsheet']</t>
  </si>
  <si>
    <t>Goldman Sachs</t>
  </si>
  <si>
    <t>Data Analytics Analyst</t>
  </si>
  <si>
    <t>Sanford, FL</t>
  </si>
  <si>
    <t>Stirista LLC</t>
  </si>
  <si>
    <t>AI Engineer/Data Scientist</t>
  </si>
  <si>
    <t>Expert Data Scientist</t>
  </si>
  <si>
    <t>impact.com</t>
  </si>
  <si>
    <t>Senior Data Engineer - Analytics</t>
  </si>
  <si>
    <t>ASAPP</t>
  </si>
  <si>
    <t>Sanger, CA</t>
  </si>
  <si>
    <t>['sql', 'python', 'snowflake', 'aws', 'tableau']</t>
  </si>
  <si>
    <t>Super.com</t>
  </si>
  <si>
    <t>['r', 'excel', 'spss']</t>
  </si>
  <si>
    <t>Senior Power BI Analyst</t>
  </si>
  <si>
    <t>PrimeSource Building Products, Inc.</t>
  </si>
  <si>
    <t>Orange, CT</t>
  </si>
  <si>
    <t>Bear, DE</t>
  </si>
  <si>
    <t>Simsbury, CT</t>
  </si>
  <si>
    <t>Data Analyst - Junior</t>
  </si>
  <si>
    <t>['sql', 'python', 'aws', 'excel']</t>
  </si>
  <si>
    <t>Senior Enterprise Data Architect</t>
  </si>
  <si>
    <t>['azure', 'sap']</t>
  </si>
  <si>
    <t>Corps Team</t>
  </si>
  <si>
    <t>SlingShot Connections</t>
  </si>
  <si>
    <t>The Fountain Group LLC</t>
  </si>
  <si>
    <t>Data Visualization Specialist</t>
  </si>
  <si>
    <t>['sql', 'python', 'r', 'go', 'tableau']</t>
  </si>
  <si>
    <t>Oxon Hill, MD</t>
  </si>
  <si>
    <t>Identified Talent Solutions</t>
  </si>
  <si>
    <t>['go', 'oracle', 'excel', 'powerpoint']</t>
  </si>
  <si>
    <t>Huntington Beach, CA</t>
  </si>
  <si>
    <t>Onalaska, WI</t>
  </si>
  <si>
    <t>['sql', 'sql server', 'azure', 'sap']</t>
  </si>
  <si>
    <t>Jaipur, Rajasthan, India</t>
  </si>
  <si>
    <t>Flybridge Staffing</t>
  </si>
  <si>
    <t>Odenton, MD</t>
  </si>
  <si>
    <t>University City, MO</t>
  </si>
  <si>
    <t>PowerBI Analyst</t>
  </si>
  <si>
    <t>I.T. Solutions, Inc.</t>
  </si>
  <si>
    <t>Lead Data Engineer (AWS)</t>
  </si>
  <si>
    <t>COGENT Infotech</t>
  </si>
  <si>
    <t>HRIS Data Analyst</t>
  </si>
  <si>
    <t>Stanford Black Limited</t>
  </si>
  <si>
    <t>Gilead Sciences</t>
  </si>
  <si>
    <t>North Andover, MA</t>
  </si>
  <si>
    <t>Enterprise Data Architect</t>
  </si>
  <si>
    <t>['azure', 'databricks', 'unity']</t>
  </si>
  <si>
    <t>['azure', 'aws', 'splunk']</t>
  </si>
  <si>
    <t>Lime</t>
  </si>
  <si>
    <t>Exact Sciences</t>
  </si>
  <si>
    <t>Lenexa, KS</t>
  </si>
  <si>
    <t>Entry level Data Analyst</t>
  </si>
  <si>
    <t>SHI International Corp.</t>
  </si>
  <si>
    <t>['tableau', 'excel', 'powerpoint']</t>
  </si>
  <si>
    <t>Hybrid Data Analyst</t>
  </si>
  <si>
    <t>Population Health Data Analyst</t>
  </si>
  <si>
    <t>SentiLink</t>
  </si>
  <si>
    <t>Health Care Service Corporation</t>
  </si>
  <si>
    <t>Nasdaq</t>
  </si>
  <si>
    <t>['sql', 'python', 'tableau', 'excel', 'power bi']</t>
  </si>
  <si>
    <t>CHOC Children's</t>
  </si>
  <si>
    <t>LaGrange, GA</t>
  </si>
  <si>
    <t>Genmab A/S</t>
  </si>
  <si>
    <t>Libertyville, IL</t>
  </si>
  <si>
    <t>Donato Technologies, Inc</t>
  </si>
  <si>
    <t>AppleOne Employment Services</t>
  </si>
  <si>
    <t>['sql', 'power bi', 'cognos']</t>
  </si>
  <si>
    <t>Measurement Analyst</t>
  </si>
  <si>
    <t>['python', 'looker']</t>
  </si>
  <si>
    <t>TrueML</t>
  </si>
  <si>
    <t>Fayetteville, AR</t>
  </si>
  <si>
    <t>University of Arkansas</t>
  </si>
  <si>
    <t>Arcadis</t>
  </si>
  <si>
    <t>Tucker, GA</t>
  </si>
  <si>
    <t>Lancaster, PA</t>
  </si>
  <si>
    <t>University of North Carolina at Chapel Hill</t>
  </si>
  <si>
    <t>Senior Healthcare Analyst</t>
  </si>
  <si>
    <t>Canoga Park, CA</t>
  </si>
  <si>
    <t>CarGurus</t>
  </si>
  <si>
    <t>['sql', 'sql server', 'azure', 'databricks', 'power bi']</t>
  </si>
  <si>
    <t>Fleming Island, FL</t>
  </si>
  <si>
    <t>Georgiana, AL</t>
  </si>
  <si>
    <t>Themesoft Inc.</t>
  </si>
  <si>
    <t>Peyton Resource Group</t>
  </si>
  <si>
    <t>Data Scientist Level 3</t>
  </si>
  <si>
    <t>['python', 'azure', 'databricks', 'spark']</t>
  </si>
  <si>
    <t>North Miami, FL</t>
  </si>
  <si>
    <t>Senior Data Scientist, Product</t>
  </si>
  <si>
    <t>Electronic Data Interchange Analyst</t>
  </si>
  <si>
    <t>Woodbury, MN</t>
  </si>
  <si>
    <t>Infinite Computer Solutions</t>
  </si>
  <si>
    <t>Freehold Township, NJ</t>
  </si>
  <si>
    <t>Armas Pharmaceuticals</t>
  </si>
  <si>
    <t>Experienced Data Analyst</t>
  </si>
  <si>
    <t>['sql', 'python', 'r', 'scala', 'spark']</t>
  </si>
  <si>
    <t>Associate Director, Data Analysis</t>
  </si>
  <si>
    <t>Director of Data Science (Remote)</t>
  </si>
  <si>
    <t>['sql', 'snowflake', 'airflow']</t>
  </si>
  <si>
    <t>['windows', 'linux']</t>
  </si>
  <si>
    <t>Sr Clinical Data Analyst</t>
  </si>
  <si>
    <t>['sql', 'power bi', 'ssrs']</t>
  </si>
  <si>
    <t>Highland Park, TX</t>
  </si>
  <si>
    <t>Data Analysis</t>
  </si>
  <si>
    <t>Valdosta, GA</t>
  </si>
  <si>
    <t>Asset Protection Data Analyst</t>
  </si>
  <si>
    <t>Relativity</t>
  </si>
  <si>
    <t>Northlake, TX</t>
  </si>
  <si>
    <t>Maryland Line, MD</t>
  </si>
  <si>
    <t>Inwood, NY</t>
  </si>
  <si>
    <t>Stuart, FL</t>
  </si>
  <si>
    <t>['snowflake', 'databricks']</t>
  </si>
  <si>
    <t>AgreeYa Solutions</t>
  </si>
  <si>
    <t>Halvik</t>
  </si>
  <si>
    <t>Logix Federal Credit Union</t>
  </si>
  <si>
    <t>Kaygen</t>
  </si>
  <si>
    <t>Manufacturing Data Analyst</t>
  </si>
  <si>
    <t>['python', 'r', 'spark']</t>
  </si>
  <si>
    <t>Trumbull, CT</t>
  </si>
  <si>
    <t>Nyack, NY</t>
  </si>
  <si>
    <t>Apexon</t>
  </si>
  <si>
    <t>Plymouth Rock Assurance Corporation</t>
  </si>
  <si>
    <t>['sap', 'planner']</t>
  </si>
  <si>
    <t>Data Analyst 3</t>
  </si>
  <si>
    <t>Financial Analyst I</t>
  </si>
  <si>
    <t>Edwards AFB, CA</t>
  </si>
  <si>
    <t>Goshen, IN</t>
  </si>
  <si>
    <t>Senior Data Engineer (GCP)</t>
  </si>
  <si>
    <t>Provo, UT</t>
  </si>
  <si>
    <t>Fleet Data Analyst</t>
  </si>
  <si>
    <t>GumGum</t>
  </si>
  <si>
    <t>['sql', 'tableau', 'excel', 'powerpoint']</t>
  </si>
  <si>
    <t>Munich Re</t>
  </si>
  <si>
    <t>Inadev</t>
  </si>
  <si>
    <t>JUNIOR DATA SCIENTIST - Dubai, UAE</t>
  </si>
  <si>
    <t>Control Systems Data Analyst</t>
  </si>
  <si>
    <t>Senior Data Engineers</t>
  </si>
  <si>
    <t>Data Research Analyst</t>
  </si>
  <si>
    <t>IT Business Intelligence Analyst</t>
  </si>
  <si>
    <t>Machine Learning Engineer / Data Scientist</t>
  </si>
  <si>
    <t>Newburgh, NY</t>
  </si>
  <si>
    <t>Hasbro</t>
  </si>
  <si>
    <t>Tableau Analyst</t>
  </si>
  <si>
    <t>Cranford, NJ</t>
  </si>
  <si>
    <t>Staten Island, NY</t>
  </si>
  <si>
    <t>Imprint</t>
  </si>
  <si>
    <t>Spartanburg, SC</t>
  </si>
  <si>
    <t>['excel', 'powerpoint', 'outlook']</t>
  </si>
  <si>
    <t>Healthcare Analyst</t>
  </si>
  <si>
    <t>Perry Hall, MD</t>
  </si>
  <si>
    <t>Workforce Data Analyst</t>
  </si>
  <si>
    <t>Decatur, IL</t>
  </si>
  <si>
    <t>Brentwood, MO</t>
  </si>
  <si>
    <t>['sql', 'python', 'r', 'excel', 'power bi']</t>
  </si>
  <si>
    <t>Supply Chain Data Analyst Intern</t>
  </si>
  <si>
    <t>KMM Technologies, Inc.</t>
  </si>
  <si>
    <t>Nuclear Regulatory Commission</t>
  </si>
  <si>
    <t>Performance Analyst</t>
  </si>
  <si>
    <t>Engineering Manager, Machine Learning</t>
  </si>
  <si>
    <t>Dodge &amp; Cox</t>
  </si>
  <si>
    <t>Lead Data Analytics Engineer</t>
  </si>
  <si>
    <t>Indotronix Avani Group</t>
  </si>
  <si>
    <t>Intelligent Audit</t>
  </si>
  <si>
    <t>Analytics Specialist</t>
  </si>
  <si>
    <t>Wipro Limited</t>
  </si>
  <si>
    <t>Temporary Data Analyst</t>
  </si>
  <si>
    <t>Branch</t>
  </si>
  <si>
    <t>['sql', 'python', 'bigquery', 'tableau']</t>
  </si>
  <si>
    <t>Fullerton, CA</t>
  </si>
  <si>
    <t>SuperbTech,Inc.</t>
  </si>
  <si>
    <t>Pomona, CA</t>
  </si>
  <si>
    <t>Elsevier</t>
  </si>
  <si>
    <t>['sql', 'python', 'r', 'git']</t>
  </si>
  <si>
    <t>Business Data Analyst IV</t>
  </si>
  <si>
    <t>Dice</t>
  </si>
  <si>
    <t>Analyst, Data Operations</t>
  </si>
  <si>
    <t>Point72</t>
  </si>
  <si>
    <t>Beacon Hill Staffing Group</t>
  </si>
  <si>
    <t>Nashik, Maharashtra, India</t>
  </si>
  <si>
    <t>Medical Data Analyst</t>
  </si>
  <si>
    <t>Orangepeople</t>
  </si>
  <si>
    <t>Business Reporting Analyst</t>
  </si>
  <si>
    <t>['excel', 'powerpoint', 'smartsheet']</t>
  </si>
  <si>
    <t>Project Business Analyst</t>
  </si>
  <si>
    <t>Lead Data Governance Analyst</t>
  </si>
  <si>
    <t>Data Analyst - Marketing</t>
  </si>
  <si>
    <t>Growth Data Analyst</t>
  </si>
  <si>
    <t>Vail Resorts</t>
  </si>
  <si>
    <t>NYS Office for People With Developmental Disabilities</t>
  </si>
  <si>
    <t>Innovation Associates, Inc.</t>
  </si>
  <si>
    <t>['python', 'pandas', 'tableau']</t>
  </si>
  <si>
    <t>Villa Park, IL</t>
  </si>
  <si>
    <t>North Reading, MA</t>
  </si>
  <si>
    <t>Specialist - Data Engineering</t>
  </si>
  <si>
    <t>['python', 'azure', 'aws', 'linux']</t>
  </si>
  <si>
    <t>RR Donnelley</t>
  </si>
  <si>
    <t>['php']</t>
  </si>
  <si>
    <t>['python', 'c', 'git']</t>
  </si>
  <si>
    <t>Rantoul, IL</t>
  </si>
  <si>
    <t>Data Processing Analyst</t>
  </si>
  <si>
    <t>New York State Office of the Attorney General</t>
  </si>
  <si>
    <t>Human Resources Information System Analyst</t>
  </si>
  <si>
    <t>['sql', 'python', 'numpy', 'pandas', 'tableau']</t>
  </si>
  <si>
    <t>Neuberger Berman</t>
  </si>
  <si>
    <t>AI/ML Engineer</t>
  </si>
  <si>
    <t>National Life Group</t>
  </si>
  <si>
    <t>Icahn School of Medicine at Mount Sinai</t>
  </si>
  <si>
    <t>Buda, TX</t>
  </si>
  <si>
    <t>Prophix</t>
  </si>
  <si>
    <t>Jacobs</t>
  </si>
  <si>
    <t>Clinical Data Analyst II</t>
  </si>
  <si>
    <t>L.A. Care Health Plan</t>
  </si>
  <si>
    <t>Manager-Data Science</t>
  </si>
  <si>
    <t>SitusAMC</t>
  </si>
  <si>
    <t>Franklin Fitch</t>
  </si>
  <si>
    <t>['sql', 'python', 'aws', 'tableau', 'excel']</t>
  </si>
  <si>
    <t>Maitland, FL</t>
  </si>
  <si>
    <t>Stitch Fix</t>
  </si>
  <si>
    <t>Ansa Biotechnologies, Inc.</t>
  </si>
  <si>
    <t>['gdpr', 'excel']</t>
  </si>
  <si>
    <t>Eleven Recruiting</t>
  </si>
  <si>
    <t>Tonal</t>
  </si>
  <si>
    <t>['gitlab']</t>
  </si>
  <si>
    <t>['linux', 'unix']</t>
  </si>
  <si>
    <t>Senior Data Developer</t>
  </si>
  <si>
    <t>Vernon, CA</t>
  </si>
  <si>
    <t>Indore, Madhya Pradesh, India</t>
  </si>
  <si>
    <t>['sql', 'python', 'r', 'go', 'tableau', 'power bi']</t>
  </si>
  <si>
    <t>Cybersecurity Data Analyst</t>
  </si>
  <si>
    <t>Master Data Manager</t>
  </si>
  <si>
    <t>['excel', 'power bi', 'sap']</t>
  </si>
  <si>
    <t>Milan, IL</t>
  </si>
  <si>
    <t>['sql', 'go', 'tableau']</t>
  </si>
  <si>
    <t>Insight Global Healthcare</t>
  </si>
  <si>
    <t>Fort Lee, NJ</t>
  </si>
  <si>
    <t>O'Fallon, IL</t>
  </si>
  <si>
    <t>HR Business Analyst</t>
  </si>
  <si>
    <t>JS Perkins Consulting</t>
  </si>
  <si>
    <t>Data Analysis Inc.</t>
  </si>
  <si>
    <t>Twilio</t>
  </si>
  <si>
    <t>Google Analytics Analyst</t>
  </si>
  <si>
    <t>Business Data Analyst II</t>
  </si>
  <si>
    <t>SUNY Upstate Medical University</t>
  </si>
  <si>
    <t>['sql', 't-sql', 'sql server', 'azure', 'ssis']</t>
  </si>
  <si>
    <t>Zeeland, MI</t>
  </si>
  <si>
    <t>Principal Engineer</t>
  </si>
  <si>
    <t>Senior Data Scientist, Search</t>
  </si>
  <si>
    <t>AE Studio</t>
  </si>
  <si>
    <t>Caguas, Puerto Rico</t>
  </si>
  <si>
    <t>Business Analyst - Hybrid</t>
  </si>
  <si>
    <t>Lutz, FL</t>
  </si>
  <si>
    <t>Motorola Solutions</t>
  </si>
  <si>
    <t>Franklin Lakes, NJ</t>
  </si>
  <si>
    <t>Diverse Lynx</t>
  </si>
  <si>
    <t>Talener</t>
  </si>
  <si>
    <t>Cherokee Federal</t>
  </si>
  <si>
    <t>Fisher Investments</t>
  </si>
  <si>
    <t>Engineering Manager - Data Science</t>
  </si>
  <si>
    <t>Sr. Data Quality Analyst</t>
  </si>
  <si>
    <t>LanceSoft Inc</t>
  </si>
  <si>
    <t>SciPro</t>
  </si>
  <si>
    <t>Bernardsville, NJ</t>
  </si>
  <si>
    <t>['sql', 'python', 'gcp', 'bigquery', 'looker']</t>
  </si>
  <si>
    <t>Cloud Data Analyst</t>
  </si>
  <si>
    <t>Madison, SD</t>
  </si>
  <si>
    <t>AlphaSense</t>
  </si>
  <si>
    <t>['sql', 'python', 'unix']</t>
  </si>
  <si>
    <t>BitMEX</t>
  </si>
  <si>
    <t>North Hollywood, CA</t>
  </si>
  <si>
    <t>Data Quality Associate</t>
  </si>
  <si>
    <t>UiPath</t>
  </si>
  <si>
    <t>Data Analyst, Product Analytics</t>
  </si>
  <si>
    <t>Centraprise</t>
  </si>
  <si>
    <t>Manager, Data &amp; Analytics</t>
  </si>
  <si>
    <t>Sr P&amp;C Data Scientist</t>
  </si>
  <si>
    <t>['sql', 'gdpr', 'excel']</t>
  </si>
  <si>
    <t>Novartis</t>
  </si>
  <si>
    <t>Oxnard, CA</t>
  </si>
  <si>
    <t>The Jacobson Group</t>
  </si>
  <si>
    <t>Lakewood, CA</t>
  </si>
  <si>
    <t>Data Scientist Principal</t>
  </si>
  <si>
    <t>['python', 'azure', 'spark', 'github']</t>
  </si>
  <si>
    <t>Germantown, MD</t>
  </si>
  <si>
    <t>['sql', 'python', 'excel', 'powerpoint']</t>
  </si>
  <si>
    <t>Banner Health</t>
  </si>
  <si>
    <t>Technology Talent Network LLC</t>
  </si>
  <si>
    <t>['python', 'git', 'github']</t>
  </si>
  <si>
    <t>Data Scientist - Junior</t>
  </si>
  <si>
    <t>['python', 'numpy', 'pandas', 'jupyter']</t>
  </si>
  <si>
    <t>NORTH PENN, PA</t>
  </si>
  <si>
    <t>Senior Fraud Data Analyst</t>
  </si>
  <si>
    <t>Collegeville, PA</t>
  </si>
  <si>
    <t>Master Data Specialist I</t>
  </si>
  <si>
    <t>['go', 'power bi']</t>
  </si>
  <si>
    <t>Mid Level Data Analyst</t>
  </si>
  <si>
    <t>Business Analyst - Data</t>
  </si>
  <si>
    <t>Sharp Decisions</t>
  </si>
  <si>
    <t>Senior Data Engineer/Architect</t>
  </si>
  <si>
    <t>Senior Manager, Data Scientist</t>
  </si>
  <si>
    <t>Data Scientist SME</t>
  </si>
  <si>
    <t>['javascript', 'excel']</t>
  </si>
  <si>
    <t>CELESTAR CORPORATION</t>
  </si>
  <si>
    <t>The Norland Group</t>
  </si>
  <si>
    <t>Data Analyst Level 1</t>
  </si>
  <si>
    <t>Integration Engineer</t>
  </si>
  <si>
    <t>Renewal by Andersen</t>
  </si>
  <si>
    <t>Senior Business Intelligence (BI) Analyst</t>
  </si>
  <si>
    <t>Sr. Staff Data Engineer</t>
  </si>
  <si>
    <t>Best Version Media</t>
  </si>
  <si>
    <t>Supply Chain Analyst</t>
  </si>
  <si>
    <t>Remote Data Analyst III</t>
  </si>
  <si>
    <t>['sql', 'excel', 'powerpoint', 'outlook']</t>
  </si>
  <si>
    <t>Beacon Staffing</t>
  </si>
  <si>
    <t>Lawrence, MA</t>
  </si>
  <si>
    <t>Contact Government Services, LLC</t>
  </si>
  <si>
    <t>Celebration, FL</t>
  </si>
  <si>
    <t>Data Encounter Analyst</t>
  </si>
  <si>
    <t>['sql', 'sql server', 'windows', 'excel', 'ssrs']</t>
  </si>
  <si>
    <t>Naval Sea Systems Command</t>
  </si>
  <si>
    <t>['python', 'tableau', 'alteryx']</t>
  </si>
  <si>
    <t>TLN Worldwide Enterprises Inc</t>
  </si>
  <si>
    <t>Data Analyst: IV (Lead)</t>
  </si>
  <si>
    <t>National Renewable Energy Laboratory</t>
  </si>
  <si>
    <t>Loma Linda, CA</t>
  </si>
  <si>
    <t>Metuchen, NJ</t>
  </si>
  <si>
    <t>BioSpace</t>
  </si>
  <si>
    <t>Buchanan Technologies</t>
  </si>
  <si>
    <t>Business Integra</t>
  </si>
  <si>
    <t>['sql', 'python', 'airflow', 'looker']</t>
  </si>
  <si>
    <t>Data Intern</t>
  </si>
  <si>
    <t>Affinity Solutions</t>
  </si>
  <si>
    <t>Constellation Brands</t>
  </si>
  <si>
    <t>Transmit Security</t>
  </si>
  <si>
    <t>Ad Hoc</t>
  </si>
  <si>
    <t>Data Engineer (remote)</t>
  </si>
  <si>
    <t>Business Analyst 1</t>
  </si>
  <si>
    <t>Guelph, ON, Canada</t>
  </si>
  <si>
    <t>Grapevine, TX</t>
  </si>
  <si>
    <t>Federal Bureau of Investigation</t>
  </si>
  <si>
    <t>Data Analyst/BI Developer</t>
  </si>
  <si>
    <t>['sql', 'python', 'r', 'go', 'tableau', 'looker']</t>
  </si>
  <si>
    <t>Masterapp Labs</t>
  </si>
  <si>
    <t>['sql', 'python', 'r', 'snowflake', 'aws', 'tableau', 'looker']</t>
  </si>
  <si>
    <t>City of Atlanta, GA</t>
  </si>
  <si>
    <t>RSM US LLP</t>
  </si>
  <si>
    <t>['windows', 'splunk']</t>
  </si>
  <si>
    <t>Data Insights Manager</t>
  </si>
  <si>
    <t>Fresenius Kabi USA</t>
  </si>
  <si>
    <t>['sql', 'python', 'sql server', 'azure', 'databricks']</t>
  </si>
  <si>
    <t>Lead Analyst, Healthcare Analytics</t>
  </si>
  <si>
    <t>Denali Therapeutics</t>
  </si>
  <si>
    <t>['unity']</t>
  </si>
  <si>
    <t>Cribl</t>
  </si>
  <si>
    <t>SiriusXM</t>
  </si>
  <si>
    <t>Cranbury, NJ</t>
  </si>
  <si>
    <t>Senior Big Data Developer</t>
  </si>
  <si>
    <t>Oak Creek, WI</t>
  </si>
  <si>
    <t>Data Quality Specialist</t>
  </si>
  <si>
    <t>Senior Data Analytics Consultant</t>
  </si>
  <si>
    <t>Haslet, TX</t>
  </si>
  <si>
    <t>Kastech Software Solutions Group</t>
  </si>
  <si>
    <t>Numentica LLC</t>
  </si>
  <si>
    <t>Senior Applied Scientist</t>
  </si>
  <si>
    <t>Formula Recruitment</t>
  </si>
  <si>
    <t>Bartech Staffing</t>
  </si>
  <si>
    <t>Data Analyst Staff</t>
  </si>
  <si>
    <t>Cape Canaveral, FL</t>
  </si>
  <si>
    <t>['sql', 'go', 'tableau', 'looker']</t>
  </si>
  <si>
    <t>Chamblee, GA</t>
  </si>
  <si>
    <t>Twinkl</t>
  </si>
  <si>
    <t>SHI</t>
  </si>
  <si>
    <t>AARP</t>
  </si>
  <si>
    <t>Astreya Partners</t>
  </si>
  <si>
    <t>Data Analytics Associate</t>
  </si>
  <si>
    <t>Turnitin</t>
  </si>
  <si>
    <t>Junior Data Platform Engineer</t>
  </si>
  <si>
    <t>['excel', 'sap', 'powerpoint']</t>
  </si>
  <si>
    <t>Coral Springs, FL</t>
  </si>
  <si>
    <t>New Cumberland, PA</t>
  </si>
  <si>
    <t>ClinDCast LLC</t>
  </si>
  <si>
    <t>North Wales, PA</t>
  </si>
  <si>
    <t>Tinton Falls, NJ</t>
  </si>
  <si>
    <t>PVH Corp.</t>
  </si>
  <si>
    <t>Andes, NY</t>
  </si>
  <si>
    <t>Kharon</t>
  </si>
  <si>
    <t>Euclid Innovations</t>
  </si>
  <si>
    <t>Farmington, CT</t>
  </si>
  <si>
    <t>St. George, UT</t>
  </si>
  <si>
    <t>NJF Global Holdings Ltd</t>
  </si>
  <si>
    <t>Pioneer Management Consulting</t>
  </si>
  <si>
    <t>Healthcare Analytics | Payment Integrity</t>
  </si>
  <si>
    <t>Agero</t>
  </si>
  <si>
    <t>Empire State Development</t>
  </si>
  <si>
    <t>Lake Zurich, IL</t>
  </si>
  <si>
    <t>San Bernardino County</t>
  </si>
  <si>
    <t>Senior Director, Data Engineering</t>
  </si>
  <si>
    <t>Data Analysis Supervisor</t>
  </si>
  <si>
    <t>Performance Data Analyst</t>
  </si>
  <si>
    <t>Reading, MA</t>
  </si>
  <si>
    <t>Levi Strauss &amp; Co.</t>
  </si>
  <si>
    <t>G.Digital</t>
  </si>
  <si>
    <t>Mount Sinai Health System</t>
  </si>
  <si>
    <t>Oshkosh, WI</t>
  </si>
  <si>
    <t>Starr And Associates LLC</t>
  </si>
  <si>
    <t>Senior Data Scientist - AI/ML</t>
  </si>
  <si>
    <t>Request Technology, LLC</t>
  </si>
  <si>
    <t>['go', 'excel', 'powerpoint']</t>
  </si>
  <si>
    <t>Duncanville, TX</t>
  </si>
  <si>
    <t>Truckee, CA</t>
  </si>
  <si>
    <t>New Rochelle, NY</t>
  </si>
  <si>
    <t>University Park, TX</t>
  </si>
  <si>
    <t>Allied Personnel Services</t>
  </si>
  <si>
    <t>Parañaque, Metro Manila, Philippines</t>
  </si>
  <si>
    <t>Applied AI Data Scientist</t>
  </si>
  <si>
    <t>Computer Vision Data Scientist</t>
  </si>
  <si>
    <t>Procter &amp; Gamble</t>
  </si>
  <si>
    <t>South Florida Water Management District</t>
  </si>
  <si>
    <t>Geospatial Data Analyst</t>
  </si>
  <si>
    <t>Oregon, WI</t>
  </si>
  <si>
    <t>New Hampshire</t>
  </si>
  <si>
    <t>['sql', 'python', 'r', 'pandas']</t>
  </si>
  <si>
    <t>The Vanguard Group</t>
  </si>
  <si>
    <t>Terumo</t>
  </si>
  <si>
    <t>Joint Base Andrews, MD</t>
  </si>
  <si>
    <t>Senior Data Science</t>
  </si>
  <si>
    <t>['aws', 'spark', 'hadoop']</t>
  </si>
  <si>
    <t>Strategic Employment Partners (SEP)</t>
  </si>
  <si>
    <t>PowerBI Developer</t>
  </si>
  <si>
    <t>Zone IT Solutions</t>
  </si>
  <si>
    <t>Data Scientist (Pricing)</t>
  </si>
  <si>
    <t>['python', 'java', 'bash', 'linux']</t>
  </si>
  <si>
    <t>Canon</t>
  </si>
  <si>
    <t>Spectraforce Technologies</t>
  </si>
  <si>
    <t>Manager Data Engineering</t>
  </si>
  <si>
    <t>Chemical Guys</t>
  </si>
  <si>
    <t>Venture Search</t>
  </si>
  <si>
    <t>Goldbelt, Inc.</t>
  </si>
  <si>
    <t>VIZIO</t>
  </si>
  <si>
    <t>Air Force Civilian Career Training</t>
  </si>
  <si>
    <t>UMB Financial Corporation</t>
  </si>
  <si>
    <t>Gridware</t>
  </si>
  <si>
    <t>Clark Davis Associates</t>
  </si>
  <si>
    <t>Big Data Architect</t>
  </si>
  <si>
    <t>Camarillo, CA</t>
  </si>
  <si>
    <t>Data Analyst / Engineer</t>
  </si>
  <si>
    <t>Lincoln Financial</t>
  </si>
  <si>
    <t>San Jose, NM</t>
  </si>
  <si>
    <t>Myrtle Point, OR</t>
  </si>
  <si>
    <t>Director, Data Scientist</t>
  </si>
  <si>
    <t>DevOps Engineer</t>
  </si>
  <si>
    <t>JPMorgan Chase</t>
  </si>
  <si>
    <t>Senior Software Engineer, Full Stack</t>
  </si>
  <si>
    <t>['tableau', 'power bi', 'cognos']</t>
  </si>
  <si>
    <t>Sr Business Data Analyst</t>
  </si>
  <si>
    <t>Prospect 33 LLC</t>
  </si>
  <si>
    <t>['python', 'aurora']</t>
  </si>
  <si>
    <t>PSG Global Solutions</t>
  </si>
  <si>
    <t>['sql', 'python', 'aws', 'redshift', 'tableau']</t>
  </si>
  <si>
    <t>Ellenwood, GA</t>
  </si>
  <si>
    <t>IDEA Public Schools</t>
  </si>
  <si>
    <t>BuzzClan</t>
  </si>
  <si>
    <t>Senior AWS Data Engineer</t>
  </si>
  <si>
    <t>Senior Associate - Data Analyst</t>
  </si>
  <si>
    <t>Streaming Data Engineer</t>
  </si>
  <si>
    <t>['databricks', 'power bi']</t>
  </si>
  <si>
    <t>Lititz, PA</t>
  </si>
  <si>
    <t>Clark National Accounts</t>
  </si>
  <si>
    <t>Graduate Data Analyst</t>
  </si>
  <si>
    <t>['sql', 'sql server', 'azure', 'power bi', 'dax']</t>
  </si>
  <si>
    <t>['r', 'go', 'spring']</t>
  </si>
  <si>
    <t>Chicago Heights, IL</t>
  </si>
  <si>
    <t>Arch Capital Group</t>
  </si>
  <si>
    <t>Research Scientist (Remote)</t>
  </si>
  <si>
    <t>Apptad Inc</t>
  </si>
  <si>
    <t>Razorfish</t>
  </si>
  <si>
    <t>Data Analytics Architect</t>
  </si>
  <si>
    <t>['sql', 'python', 'snowflake', 'git']</t>
  </si>
  <si>
    <t>['sql', 'python', 'r', 'spark', 'tableau']</t>
  </si>
  <si>
    <t>Paperless Post</t>
  </si>
  <si>
    <t>Compensation Data Analyst</t>
  </si>
  <si>
    <t>Spring Valley, NV</t>
  </si>
  <si>
    <t>Sr Advanced Analytics Analyst</t>
  </si>
  <si>
    <t>UC Davis Health</t>
  </si>
  <si>
    <t>Perennial Resources International</t>
  </si>
  <si>
    <t>Carlsbad, NM</t>
  </si>
  <si>
    <t>['sql', 'hadoop', 'tableau']</t>
  </si>
  <si>
    <t>Squarespace</t>
  </si>
  <si>
    <t>HL Solutions LLC</t>
  </si>
  <si>
    <t>US Foods</t>
  </si>
  <si>
    <t>Ajulia Executive Search</t>
  </si>
  <si>
    <t>['sql', 'excel', 'power bi', 'dax', 'sharepoint']</t>
  </si>
  <si>
    <t>Duarte, CA</t>
  </si>
  <si>
    <t>['python', 'aws', 'pytorch', 'tensorflow']</t>
  </si>
  <si>
    <t>Senior Commercial Data Analyst</t>
  </si>
  <si>
    <t>Chatsworth, CA</t>
  </si>
  <si>
    <t>Marketing Data Specialist</t>
  </si>
  <si>
    <t>Director, Marketing Data Science</t>
  </si>
  <si>
    <t>Business Intelligence &amp; Analytics Specialist</t>
  </si>
  <si>
    <t>['tableau', 'powerpoint']</t>
  </si>
  <si>
    <t>Pacheco, CA</t>
  </si>
  <si>
    <t>OASYS, INC.</t>
  </si>
  <si>
    <t>Internet Brands</t>
  </si>
  <si>
    <t>Brampton, ON, Canada</t>
  </si>
  <si>
    <t>Indeed</t>
  </si>
  <si>
    <t>Winter Garden, FL</t>
  </si>
  <si>
    <t>Data Science Program Lead</t>
  </si>
  <si>
    <t>Technical Business Systems Analyst</t>
  </si>
  <si>
    <t>Bright Minds</t>
  </si>
  <si>
    <t>Resource 1, Inc.</t>
  </si>
  <si>
    <t>HR Analyst</t>
  </si>
  <si>
    <t>Blue Chip Talent</t>
  </si>
  <si>
    <t>['python', 'databricks', 'spark']</t>
  </si>
  <si>
    <t>IDEMIA</t>
  </si>
  <si>
    <t>Financial Data Specialist</t>
  </si>
  <si>
    <t>Tyto Athene, LLC</t>
  </si>
  <si>
    <t>Process Analyst</t>
  </si>
  <si>
    <t>Tidal Wave Auto Spa</t>
  </si>
  <si>
    <t>DuckDuckGo</t>
  </si>
  <si>
    <t>Data Engineering Analyst</t>
  </si>
  <si>
    <t>Machine Learning Manager</t>
  </si>
  <si>
    <t>Exponent</t>
  </si>
  <si>
    <t>Hapeville, GA</t>
  </si>
  <si>
    <t>['sql', 'redshift', 'excel']</t>
  </si>
  <si>
    <t>F2Onsite</t>
  </si>
  <si>
    <t>['azure', 'databricks', 'spark']</t>
  </si>
  <si>
    <t>Model N</t>
  </si>
  <si>
    <t>Data Scientist V</t>
  </si>
  <si>
    <t>Another Source</t>
  </si>
  <si>
    <t>Entry Level Data Scientist</t>
  </si>
  <si>
    <t>Windsor, CA</t>
  </si>
  <si>
    <t>Santa Clara, UT</t>
  </si>
  <si>
    <t>Environmental Data Scientist</t>
  </si>
  <si>
    <t>Risk &amp; Data Analyst</t>
  </si>
  <si>
    <t>New York State Insurance Fund (NYSIF)</t>
  </si>
  <si>
    <t>Northwestern University</t>
  </si>
  <si>
    <t>Sales Analyst</t>
  </si>
  <si>
    <t>Data Processing Specialist</t>
  </si>
  <si>
    <t>Data Analyst - SQL</t>
  </si>
  <si>
    <t>Manager - Data Analytics</t>
  </si>
  <si>
    <t>Abell, MD</t>
  </si>
  <si>
    <t>Lakewood, NJ</t>
  </si>
  <si>
    <t>Red Bank, NJ</t>
  </si>
  <si>
    <t>Boston Scientific</t>
  </si>
  <si>
    <t>Madison-Davis, LLC</t>
  </si>
  <si>
    <t>Beacon Hill Staffing Group, LLC</t>
  </si>
  <si>
    <t>Juniper Square</t>
  </si>
  <si>
    <t>Fidelity TalentSource</t>
  </si>
  <si>
    <t>Sales Business Analyst</t>
  </si>
  <si>
    <t>Sr. Data Analyst (Remote)</t>
  </si>
  <si>
    <t>Sr. ML Data Scientist</t>
  </si>
  <si>
    <t>Data System Engineer</t>
  </si>
  <si>
    <t>Priceline</t>
  </si>
  <si>
    <t>Senior Data Analyst, Finance</t>
  </si>
  <si>
    <t>Data Analyst / Senior Data Analyst</t>
  </si>
  <si>
    <t>Aldie, VA</t>
  </si>
  <si>
    <t>UCB</t>
  </si>
  <si>
    <t>Associate Director, Data Analytics</t>
  </si>
  <si>
    <t>Bonita Springs, FL</t>
  </si>
  <si>
    <t>Navi Mumbai, Maharashtra, India</t>
  </si>
  <si>
    <t>Zip Co</t>
  </si>
  <si>
    <t>First American Financial Corporation</t>
  </si>
  <si>
    <t>Clever Care Health Plan</t>
  </si>
  <si>
    <t>Data Analyst - Entry level</t>
  </si>
  <si>
    <t>['go', 'sheets']</t>
  </si>
  <si>
    <t>['c', 'excel', 'sap']</t>
  </si>
  <si>
    <t>Kubota Tractor Corporation</t>
  </si>
  <si>
    <t>Janesville, WI</t>
  </si>
  <si>
    <t>Opus Recruitment Solutions</t>
  </si>
  <si>
    <t>Laguna Hills, CA</t>
  </si>
  <si>
    <t>Datavant</t>
  </si>
  <si>
    <t>Verkada</t>
  </si>
  <si>
    <t>EHOB, Inc</t>
  </si>
  <si>
    <t>Alhambra, CA</t>
  </si>
  <si>
    <t>Raise</t>
  </si>
  <si>
    <t>Data Analyst (Entry Level)</t>
  </si>
  <si>
    <t>Linden, NJ</t>
  </si>
  <si>
    <t>Arcadia, CA</t>
  </si>
  <si>
    <t>['python', 'r', 'express']</t>
  </si>
  <si>
    <t>Nordstrom</t>
  </si>
  <si>
    <t>Data Engineer (Databricks)</t>
  </si>
  <si>
    <t>Jamaica Hospital Medical Center</t>
  </si>
  <si>
    <t>Data Scientist, Customer Experience</t>
  </si>
  <si>
    <t>Data Analyst Supporting the US Attorney's Office</t>
  </si>
  <si>
    <t>['sql', 'sql server', 'azure', 'ssrs']</t>
  </si>
  <si>
    <t>MW Partners</t>
  </si>
  <si>
    <t>HRIS Analyst</t>
  </si>
  <si>
    <t>iCIMS</t>
  </si>
  <si>
    <t>['java', 'spring']</t>
  </si>
  <si>
    <t>Greenwood, IN</t>
  </si>
  <si>
    <t>SCAN Health Plan</t>
  </si>
  <si>
    <t>Ramsey, NJ</t>
  </si>
  <si>
    <t>Operational Data Analyst</t>
  </si>
  <si>
    <t>DaVita Kidney Care</t>
  </si>
  <si>
    <t>Walnut, CA</t>
  </si>
  <si>
    <t>['sql', 'sql server', 'azure', 'databricks']</t>
  </si>
  <si>
    <t>Barksdale AFB, LA</t>
  </si>
  <si>
    <t>Zobility</t>
  </si>
  <si>
    <t>['sql', 'sql server', 'ssis', 'ssrs']</t>
  </si>
  <si>
    <t>['looker', 'power bi']</t>
  </si>
  <si>
    <t>Senior Digital Analyst</t>
  </si>
  <si>
    <t>Red Bull</t>
  </si>
  <si>
    <t>Miami Dade College</t>
  </si>
  <si>
    <t>The MITRE Corporation</t>
  </si>
  <si>
    <t>Senior Market Research Analyst</t>
  </si>
  <si>
    <t>Warrenton, VA</t>
  </si>
  <si>
    <t>Ernst &amp; Young</t>
  </si>
  <si>
    <t>Jobber</t>
  </si>
  <si>
    <t>MUFG</t>
  </si>
  <si>
    <t>Align Technology, Inc</t>
  </si>
  <si>
    <t>Reading, United Kingdom</t>
  </si>
  <si>
    <t>Discovered MENA</t>
  </si>
  <si>
    <t>['sql', 'visio', 'excel', 'powerpoint']</t>
  </si>
  <si>
    <t>['c', 'excel', 'powerpoint', 'sharepoint']</t>
  </si>
  <si>
    <t>Revenue Operations Data Analyst</t>
  </si>
  <si>
    <t>Statistical Programmer</t>
  </si>
  <si>
    <t>Fort Irwin, CA</t>
  </si>
  <si>
    <t>['sql', 'python', 'scala', 'hadoop']</t>
  </si>
  <si>
    <t>BTS</t>
  </si>
  <si>
    <t>Enterprise Solutions Engineer</t>
  </si>
  <si>
    <t>Granger, IN</t>
  </si>
  <si>
    <t>Tailored Brands</t>
  </si>
  <si>
    <t>Senior Data Engineer, Marketing</t>
  </si>
  <si>
    <t>Boston College</t>
  </si>
  <si>
    <t>Basking Ridge, NJ</t>
  </si>
  <si>
    <t>Analyst Data Management</t>
  </si>
  <si>
    <t>Colorado State University</t>
  </si>
  <si>
    <t>United Global Technologies</t>
  </si>
  <si>
    <t>National Football League (NFL)</t>
  </si>
  <si>
    <t>Data Quality Senior Analyst</t>
  </si>
  <si>
    <t>Slalom Consulting</t>
  </si>
  <si>
    <t>Astyra Corporation</t>
  </si>
  <si>
    <t>['tableau', 'excel', 'powerpoint', 'outlook']</t>
  </si>
  <si>
    <t>Avenel, NJ</t>
  </si>
  <si>
    <t>['sql', 'tableau', 'excel', 'looker']</t>
  </si>
  <si>
    <t>Teleperformance</t>
  </si>
  <si>
    <t>Peabody, MA</t>
  </si>
  <si>
    <t>Uber Freight</t>
  </si>
  <si>
    <t>Rowlett, TX</t>
  </si>
  <si>
    <t>Tesla, Inc.</t>
  </si>
  <si>
    <t>Strategic Data Analyst</t>
  </si>
  <si>
    <t>Watertown, MA</t>
  </si>
  <si>
    <t>Precision Technologies</t>
  </si>
  <si>
    <t>Treasury Data Analyst</t>
  </si>
  <si>
    <t>Sr. Manager, Data Engineering</t>
  </si>
  <si>
    <t>Kforce Inc</t>
  </si>
  <si>
    <t>Senior Advanced Analytics</t>
  </si>
  <si>
    <t>Data Science Senior Advisor</t>
  </si>
  <si>
    <t>Senior Data Scientist - Boston</t>
  </si>
  <si>
    <t>Gary, IN</t>
  </si>
  <si>
    <t>The Mom Project</t>
  </si>
  <si>
    <t>Valkyrie Enterprises</t>
  </si>
  <si>
    <t>Blend</t>
  </si>
  <si>
    <t>Senior AI Platform Engineer</t>
  </si>
  <si>
    <t>Gusto, Inc.</t>
  </si>
  <si>
    <t>Van Nuys, CA</t>
  </si>
  <si>
    <t>Fractal Analytics</t>
  </si>
  <si>
    <t>Toms River, NJ</t>
  </si>
  <si>
    <t>['excel', 'powerpoint', 'sharepoint']</t>
  </si>
  <si>
    <t>Geo-Med, LLC</t>
  </si>
  <si>
    <t>The Carrera Agency</t>
  </si>
  <si>
    <t>Filevine</t>
  </si>
  <si>
    <t>Client Data Analyst</t>
  </si>
  <si>
    <t>count</t>
  </si>
  <si>
    <t>job_title_short sorted</t>
  </si>
  <si>
    <t>job_country sorted</t>
  </si>
  <si>
    <t>job_schedule_type sorted</t>
  </si>
  <si>
    <t>median_salary</t>
  </si>
  <si>
    <t>Job Title</t>
  </si>
  <si>
    <t>Country</t>
  </si>
  <si>
    <t>Type</t>
  </si>
  <si>
    <t>Data Science Salary Dashboard</t>
  </si>
  <si>
    <t>Data Analyst: Forecasting &amp; Insights</t>
  </si>
  <si>
    <t>JobLeads</t>
  </si>
  <si>
    <t>Success Centers</t>
  </si>
  <si>
    <t>Data analyst at TATA consultancy services</t>
  </si>
  <si>
    <t>Talents Jobs</t>
  </si>
  <si>
    <t>Telecommunications TALENT IT SOLUTIONS</t>
  </si>
  <si>
    <t>AWS Expert in Business Analyst</t>
  </si>
  <si>
    <t>Data Science and Analytics Foresite Technology Pvt LTd</t>
  </si>
  <si>
    <t>Trainee System Analyst - Power BI</t>
  </si>
  <si>
    <t>Healthcare IT RM CREATIVE</t>
  </si>
  <si>
    <t>Sr.Data Analyst (Sr.Process Associate)</t>
  </si>
  <si>
    <t>IT Compliance Analyst with Java</t>
  </si>
  <si>
    <t>LinkedIn</t>
  </si>
  <si>
    <t>Joint Commission</t>
  </si>
  <si>
    <t>['sql', 'python', 'azure', 'databricks', 'gdpr']</t>
  </si>
  <si>
    <t>Football Data Scientist - Men's First Team Insights</t>
  </si>
  <si>
    <t>Liverpool, United Kingdom</t>
  </si>
  <si>
    <t>Jobg8</t>
  </si>
  <si>
    <t>Kick It Out</t>
  </si>
  <si>
    <t>Senior Python Data Engineer - Experimentation Platform</t>
  </si>
  <si>
    <t>Bristol, United Kingdom</t>
  </si>
  <si>
    <t>Just Eat Takeaway.com</t>
  </si>
  <si>
    <t>['python', 'gcp', 'bigquery', 'airflow', 'kubernetes', 'docker', 'github', 'terraform', 'jenkins']</t>
  </si>
  <si>
    <t>Senior Databricks Engineer - Northampton Hybrid - Up to £80K</t>
  </si>
  <si>
    <t>KGET Jobs</t>
  </si>
  <si>
    <t>Tenth Revolution Group</t>
  </si>
  <si>
    <t>['sql', 'python', 'databricks', 'spark', 'airflow', 'unity']</t>
  </si>
  <si>
    <t>Infosys Internship Openings - Technology Analyst Roles (Summer 2025)</t>
  </si>
  <si>
    <t>['sql', 'python', 'javascript', 'java', 'c', 'git', 'github']</t>
  </si>
  <si>
    <t>Himalayas.app</t>
  </si>
  <si>
    <t>Malawi</t>
  </si>
  <si>
    <t>Consensys</t>
  </si>
  <si>
    <t>['sql', 'python', 'snowflake', 'redshift', 'bigquery', 'tableau', 'looker', 'power bi', 'github']</t>
  </si>
  <si>
    <t>Analyst, Claims Research (Remote)</t>
  </si>
  <si>
    <t>Lensa</t>
  </si>
  <si>
    <t>Associate, Marketing Data Scientist (Pharmacy)</t>
  </si>
  <si>
    <t>Simplify</t>
  </si>
  <si>
    <t>IT Cloud Data Engineer - HVR &amp; DBT</t>
  </si>
  <si>
    <t>Advocate Health Care</t>
  </si>
  <si>
    <t>Data Scientist, Data and Machine Learning, WWPS US Federal</t>
  </si>
  <si>
    <t>['python', 'aws', 'pytorch', 'keras', 'tensorflow', 'mxnet']</t>
  </si>
  <si>
    <t>Data Access Engineer</t>
  </si>
  <si>
    <t>['python', 'postgresql', 'kafka', 'terminal']</t>
  </si>
  <si>
    <t>Data &amp; System Analyst</t>
  </si>
  <si>
    <t>BOLEY CENTER</t>
  </si>
  <si>
    <t>['sql', 'crystal', 'sas', 'power bi', 'ssrs', 'sas']</t>
  </si>
  <si>
    <t>Saudi Arabia</t>
  </si>
  <si>
    <t>['sql', 'python', 'snowflake', 'aws', 'redshift', 'bigquery', 'spark', 'airflow', 'github', 'terraform', 'pulumi']</t>
  </si>
  <si>
    <t>IT JobServe</t>
  </si>
  <si>
    <t>Marvin</t>
  </si>
  <si>
    <t>['go', 'windows', 'cognos']</t>
  </si>
  <si>
    <t>Technical Analyst Intern</t>
  </si>
  <si>
    <t>Bluffton, GA</t>
  </si>
  <si>
    <t>Memorial Health University Medical Center</t>
  </si>
  <si>
    <t>Data Analyst (Contractor)</t>
  </si>
  <si>
    <t>Snagajob</t>
  </si>
  <si>
    <t>Instacart</t>
  </si>
  <si>
    <t>['sql', 'python', 'shell', 'snowflake', 'redshift', 'bigquery', 'numpy', 'pandas']</t>
  </si>
  <si>
    <t>UW Analyst - Middle Market</t>
  </si>
  <si>
    <t>Zurich Insurance Company Ltd.</t>
  </si>
  <si>
    <t>Bookman Consulting</t>
  </si>
  <si>
    <t>['sql', 'powerbi', 'powerbi']</t>
  </si>
  <si>
    <t>(USA) Staff, Data Scientist | Conversational AI</t>
  </si>
  <si>
    <t>['sql', 'python', 'r', 'scala', 'spark', 'tensorflow']</t>
  </si>
  <si>
    <t>Staff, Data Scientist</t>
  </si>
  <si>
    <t>['sql', 'python', 'r', 'scala', 'spark', 'pyspark', 'tensorflow']</t>
  </si>
  <si>
    <t>Staff, Data Scientist_Conversational AI</t>
  </si>
  <si>
    <t>['python', 'r', 'scala', 'spark', 'tensorflow']</t>
  </si>
  <si>
    <t>Reporting Data Engineer</t>
  </si>
  <si>
    <t>Resources Global Professionals</t>
  </si>
  <si>
    <t>['sql', 'azure', 'aws', 'tableau', 'power bi', 'jira', 'confluence']</t>
  </si>
  <si>
    <t>['sql', 'python', 'r', 'snowflake', 'oracle', 'aws']</t>
  </si>
  <si>
    <t>['sql', 'java', 'oracle']</t>
  </si>
  <si>
    <t>Adzuna</t>
  </si>
  <si>
    <t>Stateside Brands</t>
  </si>
  <si>
    <t>Entry Level - Data Science, Artificial Intelligence, Operations Research, Math and Statistics</t>
  </si>
  <si>
    <t>MITRE</t>
  </si>
  <si>
    <t>['sql', 'python', 'r', 'scala', 'sas', 'java', 'mongodb', 'c', 'shell', 'mongodb', 'neo4j', 'aws', 'numpy', 'scikit-learn', 'pandas', 'jupyter', 'unix', 'spss', 'sas']</t>
  </si>
  <si>
    <t>Principal Data Scientist, Machine Learning (Growth)</t>
  </si>
  <si>
    <t>['sql', 'python', 'snowflake', 'databricks', 'spark', 'pytorch', 'tensorflow', 'airflow', 'scikit-learn']</t>
  </si>
  <si>
    <t>Data Engineer Needed: PostgreSQL, AWS, Python, Kafka Expertise</t>
  </si>
  <si>
    <t>BeBee</t>
  </si>
  <si>
    <t>FreelanceJobs</t>
  </si>
  <si>
    <t>['python', 'postgresql', 'aws', 'kafka']</t>
  </si>
  <si>
    <t>Birstall, United Kingdom</t>
  </si>
  <si>
    <t>CV-Library</t>
  </si>
  <si>
    <t>Elite Hiring Solution</t>
  </si>
  <si>
    <t>Principal Data Scientist (NLP)</t>
  </si>
  <si>
    <t>Analytics Engineer - Weights &amp; Biases</t>
  </si>
  <si>
    <t>Livingston, NJ</t>
  </si>
  <si>
    <t>Weights &amp; Biases</t>
  </si>
  <si>
    <t>['sql', 'python', 'c', 'snowflake', 'gcp', 'bigquery', 'spring', 'airflow', 'outlook', 'git', 'terraform']</t>
  </si>
  <si>
    <t>AWS Data Migration Engineer/Architect</t>
  </si>
  <si>
    <t>Oregon City, OR</t>
  </si>
  <si>
    <t>Slalom</t>
  </si>
  <si>
    <t>['sql', 'nosql', 'db2', 'sql server', 'snowflake', 'oracle', 'aws', 'redshift', 'tableau', 'power bi', 'ssis', 'kubernetes', 'docker', 'terraform']</t>
  </si>
  <si>
    <t>Data Engineering Solutions Architect</t>
  </si>
  <si>
    <t>['python', 'scala', 'java', 'snowflake', 'azure', 'databricks', 'aws', 'gcp']</t>
  </si>
  <si>
    <t>Research and Accountability Data Analyst</t>
  </si>
  <si>
    <t>Data Management &amp; Strategy - Oil &amp; Gas - Manager- Consulting - Location OPEN</t>
  </si>
  <si>
    <t>['sql', 'python', 'r', 'go', 'snowflake', 'azure', 'databricks', 'aws', 'pyspark', 'hadoop', 'gdpr', 'tableau', 'excel', 'power bi']</t>
  </si>
  <si>
    <t>ClaimReturn LLC</t>
  </si>
  <si>
    <t>Director, Risk, Data Science and Analytics - Remote</t>
  </si>
  <si>
    <t>RealPage, Inc.</t>
  </si>
  <si>
    <t>Data Science Intern - Industries</t>
  </si>
  <si>
    <t>['sql', 'python', 'r', 'java', 'oracle', 'spark', 'pytorch', 'matplotlib', 'numpy', 'tensorflow']</t>
  </si>
  <si>
    <t>['sql', 'databricks', 'aws', 'spark', 'pyspark']</t>
  </si>
  <si>
    <t>Software Engineer, Customer Studio Backend</t>
  </si>
  <si>
    <t>Jobgether</t>
  </si>
  <si>
    <t>Hightouch</t>
  </si>
  <si>
    <t>Senior Data Analyst with Expertise in ETL, Python, and Real-Time Streaming</t>
  </si>
  <si>
    <t>Get.It</t>
  </si>
  <si>
    <t>Sr. Data Engineer - Defense Search</t>
  </si>
  <si>
    <t>TalentZok</t>
  </si>
  <si>
    <t>['python', 'go', 'bash', 'aws', 'kafka', 'hadoop', 'terraform', 'ansible']</t>
  </si>
  <si>
    <t>Software Engineer​ II</t>
  </si>
  <si>
    <t>Jobright</t>
  </si>
  <si>
    <t>['python', 'javascript', 'java', 'c', 'azure']</t>
  </si>
  <si>
    <t>Bindura, Zimbabwe</t>
  </si>
  <si>
    <t>Career.zycto</t>
  </si>
  <si>
    <t>National Foods Holdings Limited</t>
  </si>
  <si>
    <t>['sql', 'python', 'r', 'azure', 'aws', 'gcp', 'spark', 'pytorch', 'matplotlib', 'seaborn', 'tensorflow', 'hadoop', 'scikit-learn', 'tableau', 'power bi']</t>
  </si>
  <si>
    <t>AI/ML Python Data Engineer for AI Legal Tech Startup w/ focus on Audio Transcription Files</t>
  </si>
  <si>
    <t>BeBee CA</t>
  </si>
  <si>
    <t>Senior Product Analyst  - Learning Technologies</t>
  </si>
  <si>
    <t>['sql', 'python', 'scala', 'nosql', 'mongo', 'java', 'shell', 'mysql', 'cassandra', 'snowflake', 'azure', 'aws', 'redshift', 'spark', 'kafka', 'hadoop', 'linux', 'unix']</t>
  </si>
  <si>
    <t>Analista de Data</t>
  </si>
  <si>
    <t>Harare Province, Zimbabwe</t>
  </si>
  <si>
    <t>Econet Wireless Zimbabwe</t>
  </si>
  <si>
    <t>['sql', 'python', 'r', 'azure', 'aws', 'gcp', 'spark', 'hadoop', 'tableau', 'excel', 'power bi', 'qlik']</t>
  </si>
  <si>
    <t>[Remote] Senior  Data Engineer-Marketing Technologies</t>
  </si>
  <si>
    <t>H&amp;R Block</t>
  </si>
  <si>
    <t>Senior Data Scientist - Data and Machine Learning, WWPS ProServe</t>
  </si>
  <si>
    <t>['sql', 'python', 'r', 'matlab', 'sas', 'aws', 'tableau', 'sas']</t>
  </si>
  <si>
    <t>Senior Data Scientist, Global Transformation + Insights, GREF – Global Transformation &amp; Insights (GTI)</t>
  </si>
  <si>
    <t>['sql', 'python', 'r', 'go', 'matlab', 'sas', 'sas']</t>
  </si>
  <si>
    <t>Senior Data Scientist, AWS Professional Services</t>
  </si>
  <si>
    <t>West Bromwich, United Kingdom</t>
  </si>
  <si>
    <t>PIXELaxiom Design &amp; Web Development</t>
  </si>
  <si>
    <t>West Brom</t>
  </si>
  <si>
    <t>['excel', 'powerbi', 'powerbi']</t>
  </si>
  <si>
    <t>Metropolitan Borough of Gateshead, United Kingdom</t>
  </si>
  <si>
    <t>Sharpe Recruitment</t>
  </si>
  <si>
    <t>Data Science &amp; Generative AI Intern (Remote)</t>
  </si>
  <si>
    <t>Data Analyst, Mid-Level</t>
  </si>
  <si>
    <t>Browns Town, Jamaica</t>
  </si>
  <si>
    <t>JN Bank</t>
  </si>
  <si>
    <t>['sql', 'python', 'r', 'tableau', 'excel', 'power bi']</t>
  </si>
  <si>
    <t>Trainee - Junior Data Analyst</t>
  </si>
  <si>
    <t>Data Analyst / Business Analyst (Entry Level)</t>
  </si>
  <si>
    <t>Business Analysis Jobs in Doha, Qatar</t>
  </si>
  <si>
    <t>Doha, Qatar</t>
  </si>
  <si>
    <t>Qatar</t>
  </si>
  <si>
    <t>Menifee, CA</t>
  </si>
  <si>
    <t>Verizon Current Job Openings</t>
  </si>
  <si>
    <t>['sql', 'python', 'r', 'go', 'shell', 'spark', 'linux']</t>
  </si>
  <si>
    <t>Senior Data Scientist Personal Banking and Wealth Analytics Assistant Vice President</t>
  </si>
  <si>
    <t>Recruit.net</t>
  </si>
  <si>
    <t>Senior Data Center Mechanical Engineer</t>
  </si>
  <si>
    <t>Built In</t>
  </si>
  <si>
    <t>CoreWeave</t>
  </si>
  <si>
    <t>['c', 'spring', 'airflow', 'outlook']</t>
  </si>
  <si>
    <t>REMOTE - Full Time Data Entry Analyst</t>
  </si>
  <si>
    <t>Fresher Jobs Hub</t>
  </si>
  <si>
    <t>Data Analytics Intern (Remote)</t>
  </si>
  <si>
    <t>Hiring Fresher Data Analyst Trainee</t>
  </si>
  <si>
    <t>Business Analyst/ Data Scientist</t>
  </si>
  <si>
    <t>Banking and Finance Cognizant</t>
  </si>
  <si>
    <t>Mid-level Azure Big Data Engineer</t>
  </si>
  <si>
    <t>Information Technology AR Robotics India Pvt Ltd</t>
  </si>
  <si>
    <t>Data Entry (Engineering Experience) | Permanent WFH</t>
  </si>
  <si>
    <t>Work From Home Data Analyst – Freelance</t>
  </si>
  <si>
    <t>HR Service Jobs</t>
  </si>
  <si>
    <t>['sql', 'python', 'r', 'tableau', 'excel', 'looker', 'power bi', 'sheets']</t>
  </si>
  <si>
    <t>Business Analyst – Remote (Europe &amp; Nigeria)</t>
  </si>
  <si>
    <t>Data Science Intern - Industries - Full-time</t>
  </si>
  <si>
    <t>Data Analyst - SEO (English Speaking)</t>
  </si>
  <si>
    <t>Digital Marketing career</t>
  </si>
  <si>
    <t>['html', 'excel', 'looker', 'sheets']</t>
  </si>
  <si>
    <t>People Data Scientist - Remote</t>
  </si>
  <si>
    <t>Senior Data Scientist, Data and Machine Learning, WWPS US Federal</t>
  </si>
  <si>
    <t>Senior Delivery Consultant- GenAI/ML Scientist, AWS, Industries</t>
  </si>
  <si>
    <t>Bismarck, ND</t>
  </si>
  <si>
    <t>Institute Of Data Jobs</t>
  </si>
  <si>
    <t>Business Analyst Internship – Work From Home</t>
  </si>
  <si>
    <t>We're Hiring: Data Analyst Intern (Remote Paid Internship)</t>
  </si>
  <si>
    <t>DialConnect Solutions</t>
  </si>
  <si>
    <t>['sql', 'python', 'tableau', 'excel', 'power bi', 'sheets']</t>
  </si>
  <si>
    <t>Data Science OR GEN AI Developer</t>
  </si>
  <si>
    <t>Viraaj HR Solutions Private Limited</t>
  </si>
  <si>
    <t>['python', 'azure', 'aws', 'gcp', 'pytorch', 'huggingface', 'windows', 'kubernetes', 'docker']</t>
  </si>
  <si>
    <t>Manager, Advanced Analytics</t>
  </si>
  <si>
    <t>['sql', 'python', 'r', 'scala', 'java', 'azure', 'spark', 'pytorch', 'keras', 'tensorflow', 'airflow']</t>
  </si>
  <si>
    <t>swipejobs</t>
  </si>
  <si>
    <t>(USA) Senior Manager, Data Science</t>
  </si>
  <si>
    <t>['python', 'r', 'scala', 'spark', 'pytorch', 'tensorflow', 'scikit-learn']</t>
  </si>
  <si>
    <t>['sql', 'python', 'r', 'scala', 'java', 'spark', 'pytorch', 'pyspark', 'tensorflow']</t>
  </si>
  <si>
    <t>['sql', 'python', 'nosql', 'java', 'shell', 'cassandra', 'aws', 'spark', 'kafka', 'linux', 'unix']</t>
  </si>
  <si>
    <t>['sql', 'python', 'sql server', 'mysql', 'postgresql', 'snowflake', 'aws', 'git', 'jira']</t>
  </si>
  <si>
    <t>Staff, Software Engineer</t>
  </si>
  <si>
    <t>Gravette, AR</t>
  </si>
  <si>
    <t>['cassandra', 'databricks', 'bigquery', 'kafka', 'pyspark']</t>
  </si>
  <si>
    <t>Credit Risk MI Analyst</t>
  </si>
  <si>
    <t>Gosforth, United Kingdom</t>
  </si>
  <si>
    <t>Virgin Money</t>
  </si>
  <si>
    <t>['sql', 'python', 'r', 'sas', 'oracle', 'excel', 'power bi', 'sas']</t>
  </si>
  <si>
    <t>Data Engineer (Intermediate to Senior Level)</t>
  </si>
  <si>
    <t>Winnipeg, MB, Canada</t>
  </si>
  <si>
    <t>Wawanesa</t>
  </si>
  <si>
    <t>['sql', 'python', 'nosql', 'bash', 'snowflake', 'databricks', 'aws', 'spark', 'hadoop', 'linux', 'git']</t>
  </si>
  <si>
    <t>['sql', 'python', 'r', 'databricks', 'tableau']</t>
  </si>
  <si>
    <t>Bilingual (spanish/english) Business Analyst - Contact Center - Hybrid</t>
  </si>
  <si>
    <t>Senior Data Scientist - Network Orchestration</t>
  </si>
  <si>
    <t>Staff Data Scientist - Route Success</t>
  </si>
  <si>
    <t>Technical Data Analyst Intern – Remote Position with Career Growth</t>
  </si>
  <si>
    <t>Bilamdh Solutions Ltd</t>
  </si>
  <si>
    <t>Data Engineer - Climate Tech</t>
  </si>
  <si>
    <t>Futureheads Recruitment | B Corp™</t>
  </si>
  <si>
    <t>['sql', 'python', 'postgresql', 'aws', 'kafka', 'pyspark']</t>
  </si>
  <si>
    <t>Engineering Data Analyst III</t>
  </si>
  <si>
    <t>Associate Staffing</t>
  </si>
  <si>
    <t>Statistical Data Analyst position at Tech Startup</t>
  </si>
  <si>
    <t>TechByte Innovations</t>
  </si>
  <si>
    <t>Senior AI Data Engineer, Risk Engineering</t>
  </si>
  <si>
    <t>['sql', 'python', 'snowflake', 'aws', 'gcp', 'kafka', 'airflow', 'github', 'terraform', 'gitlab', 'ansible', 'airtable']</t>
  </si>
  <si>
    <t>Data Strategy &amp; Analytics Manager</t>
  </si>
  <si>
    <t>Kepler</t>
  </si>
  <si>
    <t>['sql', 'python', 'r', 'looker', 'powerbi', 'powerbi']</t>
  </si>
  <si>
    <t>Business Analyst-Hybrid-West Palm</t>
  </si>
  <si>
    <t>Jobs via Dice</t>
  </si>
  <si>
    <t>Data Scientist, Agentic AI</t>
  </si>
  <si>
    <t>Guardianlife</t>
  </si>
  <si>
    <t>Senior  Data Engineer-Marketing Technologies</t>
  </si>
  <si>
    <t>W2 Contract Req: Databricks Platform Engineer (Cloud Data) (Local/Onsite/Columbus,OH)</t>
  </si>
  <si>
    <t>TRIMAH TECHNOLOGIES LLC</t>
  </si>
  <si>
    <t>['azure', 'databricks', 'aws', 'terraform', 'unity']</t>
  </si>
  <si>
    <t>Junior Financial Business Analyst</t>
  </si>
  <si>
    <t>Zippia</t>
  </si>
  <si>
    <t>Imprimis Group</t>
  </si>
  <si>
    <t>['sql', 'sql server', 'tableau', 'excel', 'power bi', 'powerpoint']</t>
  </si>
  <si>
    <t>People Data Scientist - Remote - Full-time</t>
  </si>
  <si>
    <t>Aviation Data Engineer, Lead</t>
  </si>
  <si>
    <t>Ladders</t>
  </si>
  <si>
    <t>['nosql', 'mongodb', 'shell', 'mysql', 'mongodb', 'cassandra', 'snowflake', 'azure', 'databricks', 'aws', 'redshift', 'spark', 'kafka', 'pyspark', 'hadoop', 'linux', 'unix']</t>
  </si>
  <si>
    <t>Payment Integrity Intern (Analytics) - REMOTE - Full-time</t>
  </si>
  <si>
    <t>ML Research Scientist | Pre-seed startup</t>
  </si>
  <si>
    <t>Cubiq Recruitment</t>
  </si>
  <si>
    <t>Huntress Talent</t>
  </si>
  <si>
    <t>Sr. Data Scientist - Predictive Planning</t>
  </si>
  <si>
    <t>Ovative Group</t>
  </si>
  <si>
    <t>['python', 'azure', 'databricks', 'bigquery', 'docker', 'git']</t>
  </si>
  <si>
    <t>Leicester, United Kingdom</t>
  </si>
  <si>
    <t>['sql', 'python', 'r', 'tableau', 'looker', 'git']</t>
  </si>
  <si>
    <t>Hillside, NJ</t>
  </si>
  <si>
    <t>Senior Data Engineer  -Systematic Trading Team- Research Platform - £350k</t>
  </si>
  <si>
    <t>['sql', 'python', 'aws', 'airflow']</t>
  </si>
  <si>
    <t>Sigmar Recruitment</t>
  </si>
  <si>
    <t>Sr., Quality Prog Data Analyst</t>
  </si>
  <si>
    <t>Parkland</t>
  </si>
  <si>
    <t>['sql', 'python', 'r', 'crystal', 'oracle', 'visio', 'tableau', 'excel', 'power bi', 'ssis', 'sap', 'sharepoint']</t>
  </si>
  <si>
    <t>Human Resources Business Analyst</t>
  </si>
  <si>
    <t>Senior Data Scientist, Rider New Products</t>
  </si>
  <si>
    <t>Lead Data Engineer- Investments</t>
  </si>
  <si>
    <t>['sql', 'python', 'snowflake', 'aws', 'ssis', 'git']</t>
  </si>
  <si>
    <t>Analytics Data Engineer</t>
  </si>
  <si>
    <t>Veritas Search Group</t>
  </si>
  <si>
    <t>['sql', 'python', 'azure', 'power bi']</t>
  </si>
  <si>
    <t>Lead Analyst</t>
  </si>
  <si>
    <t>['excel', 'planner']</t>
  </si>
  <si>
    <t>Power BI Business Systems Analyst</t>
  </si>
  <si>
    <t>Avenue 45</t>
  </si>
  <si>
    <t>['sql', 'snowflake', 'windows', 'power bi', 'dax', 'sharepoint']</t>
  </si>
  <si>
    <t>University, 2026 Summer Games Data Scientist Intern</t>
  </si>
  <si>
    <t>Senior Data Scientist, Care Intelligence - Now Hiring</t>
  </si>
  <si>
    <t>Pomelo Care</t>
  </si>
  <si>
    <t>Senior Delivery Engineer (AI-Accelerated Delivery)</t>
  </si>
  <si>
    <t>Withum</t>
  </si>
  <si>
    <t>['java', 'typescript', 'rust', 'azure', 'aws', 'gcp', 'react', 'angular', 'node.js', 'vue', 'node', 'next.js', 'kubernetes', 'docker', 'github', 'terraform']</t>
  </si>
  <si>
    <t>Junior Business Analyst &amp; Data Analyst</t>
  </si>
  <si>
    <t>Data Engineer - High Profile Investment Manager - Financial Data Strategy - 300k</t>
  </si>
  <si>
    <t>Google Cloud Data Python Engineer for Product Data Management Platform</t>
  </si>
  <si>
    <t>['sql', 'python', 'bigquery', 'terraform']</t>
  </si>
  <si>
    <t>FBI Special Agent: Data Science &amp; Intelligence Expertise</t>
  </si>
  <si>
    <t>Junior Data Admin</t>
  </si>
  <si>
    <t>Newto Training</t>
  </si>
  <si>
    <t>['sql', 'python', 'r', 'azure', 'tableau', 'excel', 'power bi']</t>
  </si>
  <si>
    <t>Army and Air Force Exchange Service (AAFES)</t>
  </si>
  <si>
    <t>Python Data Analyst – Entry Level</t>
  </si>
  <si>
    <t>['sql', 'python', 'matplotlib', 'numpy', 'seaborn', 'pandas', 'tableau', 'power bi']</t>
  </si>
  <si>
    <t>Protective Intelligence Analyst (Remote, East Coast US)</t>
  </si>
  <si>
    <t>Crisis24</t>
  </si>
  <si>
    <t>['go', 'excel', 'powerpoint', 'sharepoint']</t>
  </si>
  <si>
    <t>Senior Engineering Manager, Data Engineering</t>
  </si>
  <si>
    <t>['c', 'spark', 'kafka', 'spring', 'gdpr', 'outlook', 'kubernetes']</t>
  </si>
  <si>
    <t>Nevly Money Rent Advance Engineering Team - Data Engineer (Level II)</t>
  </si>
  <si>
    <t>Nevly Holdings Corp.</t>
  </si>
  <si>
    <t>['sql', 'python', 'scala', 'typescript', 'aws']</t>
  </si>
  <si>
    <t>Tech Mahindra Data Analyst &amp; AI Jobs   Work from Anywhere</t>
  </si>
  <si>
    <t>['sql', 'python', 'r', 'azure', 'aws', 'pytorch', 'keras', 'tensorflow', 'tableau', 'power bi']</t>
  </si>
  <si>
    <t>Virtual Data Analyst Assistant - Fresh Graduates Can Apply</t>
  </si>
  <si>
    <t>Houston Skilled Consultancy</t>
  </si>
  <si>
    <t>['tableau', 'excel', 'power bi', 'sheets', 'slack', 'zoom', 'microsoft teams']</t>
  </si>
  <si>
    <t>Remote Business Analyst - Work from Home, Freshers Welcome</t>
  </si>
  <si>
    <t>['sql', 'tableau', 'excel', 'power bi', 'powerpoint']</t>
  </si>
  <si>
    <t>Kickstart Your HR Career - Analyst Role for Freshers</t>
  </si>
  <si>
    <t>HR Analyst Jobs  - Freshers with Good Communication Skills</t>
  </si>
  <si>
    <t>Analyst - Data and Analytics</t>
  </si>
  <si>
    <t>Senior Business Analyst - % Remote, Global Teams</t>
  </si>
  <si>
    <t>['visio', 'jira', 'confluence']</t>
  </si>
  <si>
    <t>['sql', 'python', 'r', 'tableau', 'excel', 'power bi', 'spss']</t>
  </si>
  <si>
    <t>ML Engineer Sr</t>
  </si>
  <si>
    <t>Allenton, WI</t>
  </si>
  <si>
    <t>Aurora Health Care</t>
  </si>
  <si>
    <t>['sql', 'python', 'r', 'docker', 'git']</t>
  </si>
  <si>
    <t>Shelter House</t>
  </si>
  <si>
    <t>['r', 'excel', 'outlook', 'sharepoint']</t>
  </si>
  <si>
    <t>Senior Mech Product Design Engineer, Data Center Eng, Mech Products and Services</t>
  </si>
  <si>
    <t>Amazon Web Services (AWS)</t>
  </si>
  <si>
    <t>Massgeneralbrigham</t>
  </si>
  <si>
    <t>['sql', 'snowflake', 'azure', 'aws', 'gcp']</t>
  </si>
  <si>
    <t>Manager – Data Science, AI Foundations</t>
  </si>
  <si>
    <t>['sql', 'python', 'r', 'scala', 'aws', 'pytorch', 'hugging face']</t>
  </si>
  <si>
    <t>Zappos Data Scientist III, Zappos/Shopbop Catalog Engineering</t>
  </si>
  <si>
    <t>Zappos.com LLC</t>
  </si>
  <si>
    <t>Data Scientist (Jr - Sr) with Security Clearance</t>
  </si>
  <si>
    <t>ClearanceJobs</t>
  </si>
  <si>
    <t>Vitalalicare</t>
  </si>
  <si>
    <t>['excel', 'sheets', 'spreadsheet']</t>
  </si>
  <si>
    <t>Insurance Data Analyst at Brigham and Women's Hospital</t>
  </si>
  <si>
    <t>Usukca Jobs</t>
  </si>
  <si>
    <t>Brigham and Women's Hospital</t>
  </si>
  <si>
    <t>Senior Data Scientist - Advanced Analytics Team (Boston or Webster, MA)</t>
  </si>
  <si>
    <t>Webster, MA</t>
  </si>
  <si>
    <t>ProActuary</t>
  </si>
  <si>
    <t>MAPFRE</t>
  </si>
  <si>
    <t>['sql', 'python', 'pytorch', 'airflow', 'scikit-learn', 'github', 'jenkins', 'bitbucket']</t>
  </si>
  <si>
    <t>[Remote] Data Engineering Leader, Analytics (XF)</t>
  </si>
  <si>
    <t>Clinical Data Analyst, Miami Neuroscience Admin</t>
  </si>
  <si>
    <t>Senior, Data Scientist</t>
  </si>
  <si>
    <t>['python', 'r', 'javascript', 'scala', 'java', 'gcp', 'bigquery', 'spark', 'tensorflow', 'linux', 'unix']</t>
  </si>
  <si>
    <t>['sql', 'python', 'r', 'scala', 'spark', 'pytorch', 'pyspark', 'tensorflow', 'scikit-learn']</t>
  </si>
  <si>
    <t>Software Engineer II, Data Infrastructure</t>
  </si>
  <si>
    <t>['python', 'go', 'java', 'c', 'typescript', 'spark', 'kafka', 'react', 'spring', 'fastapi', 'flask', 'next.js', 'outlook', 'kubernetes']</t>
  </si>
  <si>
    <t>(USA) Senior, Data Engineer</t>
  </si>
  <si>
    <t>['sql', 'redis', 'gcp', 'bigquery', 'spark', 'kafka', 'airflow', 'hadoop', 'graphql', 'tableau', 'looker']</t>
  </si>
  <si>
    <t>Alliance Azure Data Engineer</t>
  </si>
  <si>
    <t>BDO USA</t>
  </si>
  <si>
    <t>['python', 'c', 'azure', 'aws', 'linux', 'power bi', 'git']</t>
  </si>
  <si>
    <t>Clutch Technologies Inc.</t>
  </si>
  <si>
    <t>['sql', 'python', 'snowflake', 'redshift', 'bigquery', 'airflow', 'tableau', 'looker']</t>
  </si>
  <si>
    <t>Research Big Data Engineer - Predictive Modeling at GitLab</t>
  </si>
  <si>
    <t>GitLab</t>
  </si>
  <si>
    <t>['sql', 'python', 'azure', 'aws', 'spark', 'pytorch', 'kafka', 'tensorflow', 'hadoop', 'scikit-learn', 'kubernetes', 'docker', 'gitlab', 'slack', 'zoom']</t>
  </si>
  <si>
    <t>Bothell, WA</t>
  </si>
  <si>
    <t>Wellfound</t>
  </si>
  <si>
    <t>IonQ</t>
  </si>
  <si>
    <t>['sql', 'python', 'nosql', 'pytorch', 'keras', 'airflow', 'linux', 'unix', 'kubernetes', 'terraform']</t>
  </si>
  <si>
    <t>Senior Analyst, WIRED</t>
  </si>
  <si>
    <t>Condé Nast</t>
  </si>
  <si>
    <t>Analyst Data Mgmt &amp; Reporting</t>
  </si>
  <si>
    <t>Medline Industries</t>
  </si>
  <si>
    <t>['sql', 'excel', 'sap', 'powerpoint']</t>
  </si>
  <si>
    <t>Staff Data Scientist - Loss Forecasting &amp; Portfolio Analytics</t>
  </si>
  <si>
    <t>Senior Data Scientist - Full Stack</t>
  </si>
  <si>
    <t>Data Engineering Manager, Analytics (Monetization) - Now Hiring</t>
  </si>
  <si>
    <t>New Jersey Staffing</t>
  </si>
  <si>
    <t>Senior Data Platform Engineer- Weights &amp; Biases</t>
  </si>
  <si>
    <t>['c', 'snowflake', 'spring', 'airflow', 'outlook']</t>
  </si>
  <si>
    <t>Databricks Data Engineer - Senior - Consulting - Location Open - Now Hiring</t>
  </si>
  <si>
    <t>San Diego Staffing</t>
  </si>
  <si>
    <t>['sql', 'python', 'go', 'scala', 'azure', 'databricks', 'aws', 'gcp', 'spark']</t>
  </si>
  <si>
    <t>Insurance Finance &amp; Operations Analyst - Data-Driven Impact</t>
  </si>
  <si>
    <t>Kuwait</t>
  </si>
  <si>
    <t>Alghanim Industries, Inc.</t>
  </si>
  <si>
    <t>Strategic Planning Business Analyst</t>
  </si>
  <si>
    <t>['sql', 'python', 'excel', 'power bi', 'sap', 'powerpoint']</t>
  </si>
  <si>
    <t>Principal Data Scientist, AI</t>
  </si>
  <si>
    <t>Cambridge Mobile Telematics</t>
  </si>
  <si>
    <t>['python', 'azure', 'aws', 'gcp', 'spark', 'pytorch', 'numpy', 'tensorflow', 'airflow', 'scikit-learn', 'pandas', 'docker']</t>
  </si>
  <si>
    <t>Data Scientist 2 - Full Stack</t>
  </si>
  <si>
    <t>Business Intelligence Analyst (Senior)</t>
  </si>
  <si>
    <t>Clovis, CA</t>
  </si>
  <si>
    <t>Wawona Frozen Foods</t>
  </si>
  <si>
    <t>['sql', 'python', 'r', 'azure', 'databricks', 'power bi', 'dax']</t>
  </si>
  <si>
    <t>Analyst, Growth</t>
  </si>
  <si>
    <t>['sql', 'go', 'tableau', 'excel', 'looker', 'sheets', 'powerpoint']</t>
  </si>
  <si>
    <t>Data Engineer (Jr - Sr)</t>
  </si>
  <si>
    <t>Senior Software Engineer, Core Open-Source (frontend/fullstack) - Weights &amp; Biases</t>
  </si>
  <si>
    <t>['sql', 'python', 'typescript', 'react', 'spring']</t>
  </si>
  <si>
    <t>Data &amp; I.T. System Analyst</t>
  </si>
  <si>
    <t>Lealman, FL</t>
  </si>
  <si>
    <t>Boley Center</t>
  </si>
  <si>
    <t>Data Scientist – Machine Learning, Remote</t>
  </si>
  <si>
    <t>['sql', 'python', 'azure', 'aws', 'gcp', 'spark', 'pytorch', 'keras', 'matplotlib', 'numpy', 'seaborn', 'tensorflow', 'hadoop', 'scikit-learn', 'pandas', 'tableau', 'power bi', 'git']</t>
  </si>
  <si>
    <t>Data Engineer | AI Platform | London Hybrid</t>
  </si>
  <si>
    <t>Senzo</t>
  </si>
  <si>
    <t>Capital Markets Analyst – Immediate Hire</t>
  </si>
  <si>
    <t>Harbour View, Jamaica</t>
  </si>
  <si>
    <t>NCB Capital Markets Limited</t>
  </si>
  <si>
    <t>['excel', 'powerpoint', 'terminal']</t>
  </si>
  <si>
    <t>Data Analyst and Entry</t>
  </si>
  <si>
    <t>Magnakom</t>
  </si>
  <si>
    <t>Senior Manager, Data Science, Generative AI Innovation Center</t>
  </si>
  <si>
    <t>['python', 'java', 'c', 'aws']</t>
  </si>
  <si>
    <t>[Remote] Data Engineer 2/3 - People Analytics - R10217513</t>
  </si>
  <si>
    <t>['sql', 'python', 'databricks', 'git']</t>
  </si>
  <si>
    <t>['sql', 'vba', 'c', 'excel', 'powerpoint', 'sharepoint', 'powerbi', 'powerbi']</t>
  </si>
  <si>
    <t>Innovation &amp; Strategy Business Analyst</t>
  </si>
  <si>
    <t>Cyclotron, Inc.</t>
  </si>
  <si>
    <t>Data Analyst - Walmart Global Tech India (Freshers Welcome)</t>
  </si>
  <si>
    <t>Entry Level business analyst jobs for freshers</t>
  </si>
  <si>
    <t>Progressive Technology</t>
  </si>
  <si>
    <t>Graduate Hiring: HR Analyst Positions - Apply Today</t>
  </si>
  <si>
    <t>Data Analyst/Market Researcher</t>
  </si>
  <si>
    <t>Information Analyst</t>
  </si>
  <si>
    <t>Ayr, United Kingdom</t>
  </si>
  <si>
    <t>NHS Scotland</t>
  </si>
  <si>
    <t>Sales Systems Business Analyst (UK Remote)</t>
  </si>
  <si>
    <t>Data Analyst for Delivery Summaries</t>
  </si>
  <si>
    <t>Paid Search Analyst – Mid Level</t>
  </si>
  <si>
    <t>['sql', 'sas', 'c', 'phoenix', 'tableau', 'sas']</t>
  </si>
  <si>
    <t>['sql', 'python', 'r', 'scala', 'nosql', 'azure', 'databricks', 'aws', 'gcp', 'spark', 'pyspark', 'hadoop', 'tableau', 'power bi']</t>
  </si>
  <si>
    <t>Cvent and Data Specialist</t>
  </si>
  <si>
    <t>['go', 'javascript', 'html', 'css', 'express']</t>
  </si>
  <si>
    <t>Data Scientist (Generative AI)</t>
  </si>
  <si>
    <t>['sql', 'python', 'r', 'azure', 'databricks', 'aws', 'gcp', 'pytorch', 'pyspark', 'tensorflow', 'scikit-learn']</t>
  </si>
  <si>
    <t>Senior Python ML &amp; Big Data Engineer (Contract)</t>
  </si>
  <si>
    <t>September Consulting Ltd</t>
  </si>
  <si>
    <t>Data &amp; Reporting Analyst , Relay Operations Center Tech &amp; Ops integration</t>
  </si>
  <si>
    <t>AI/ML Prompt Scientist/Engineer</t>
  </si>
  <si>
    <t>(USA) Staff, Data Scientist</t>
  </si>
  <si>
    <t>['sql', 'python', 'r', 'scala', 'c', 'bigquery', 'spark', 'tensorflow', 'excel']</t>
  </si>
  <si>
    <t>(USA) Director, Yield Analytics</t>
  </si>
  <si>
    <t>(USA) Principal, Data Scientist: GenAI/ML</t>
  </si>
  <si>
    <t>['sql', 'python', 'r', 'scala', 'azure', 'gcp', 'spark', 'pytorch', 'keras', 'tensorflow', 'airflow', 'kubernetes', 'docker', 'git']</t>
  </si>
  <si>
    <t>Group Director, Data Science-1</t>
  </si>
  <si>
    <t>['python', 'r', 'scala', 'azure', 'aws', 'gcp', 'spark', 'tensorflow']</t>
  </si>
  <si>
    <t>['sql', 'python', 'scala', 'java', 'cassandra', 'elasticsearch', 'azure', 'gcp', 'spark', 'kafka', 'airflow', 'tableau', 'power bi']</t>
  </si>
  <si>
    <t>Bella Vista, AR</t>
  </si>
  <si>
    <t>['sql', 'python', 'scala', 'azure', 'databricks', 'aws', 'gcp', 'spark', 'pyspark', 'tableau', 'looker', 'powerbi', 'powerbi']</t>
  </si>
  <si>
    <t>Mgr Business Intelligence and Analytics</t>
  </si>
  <si>
    <t>Fresh Graduate Electrical Engineer - Data Center Power</t>
  </si>
  <si>
    <t>Dammam Saudi Arabia</t>
  </si>
  <si>
    <t>ENGIE Solutions Middle East</t>
  </si>
  <si>
    <t>Remote Growth Engineer - Martech &amp; Data Systems</t>
  </si>
  <si>
    <t>Kuwait City, Kuwait</t>
  </si>
  <si>
    <t>Canonical</t>
  </si>
  <si>
    <t>Remote Python Engineer - OpenSearch/Elasticsearch Data</t>
  </si>
  <si>
    <t>Muscat, Oman</t>
  </si>
  <si>
    <t>Oman</t>
  </si>
  <si>
    <t>Senior Data Analyst, Expansion- Weights &amp; Biases</t>
  </si>
  <si>
    <t>['sql', 'python', 'c', 'snowflake', 'spring', 'outlook']</t>
  </si>
  <si>
    <t>SQL Data Analyst and Report Developer</t>
  </si>
  <si>
    <t>Medley, FL</t>
  </si>
  <si>
    <t>Provider Network Solutions</t>
  </si>
  <si>
    <t>['sql', 't-sql', 'ssis', 'ssrs', 'powerbi', 'powerbi']</t>
  </si>
  <si>
    <t>Senior Data Engineer - Synechron Inc.</t>
  </si>
  <si>
    <t>Weehawken Township, NJ</t>
  </si>
  <si>
    <t>Jobs via eFinancialCareers</t>
  </si>
  <si>
    <t>['sql', 'python', 'snowflake', 'azure', 'databricks', 'kafka', 'pyspark']</t>
  </si>
  <si>
    <t>AI/ML Engineer - Synechron Inc.</t>
  </si>
  <si>
    <t>Waterloo, IL</t>
  </si>
  <si>
    <t>Cloud Platform Lead</t>
  </si>
  <si>
    <t>Mentmore</t>
  </si>
  <si>
    <t>['c', 'azure', 'windows']</t>
  </si>
  <si>
    <t>Data Engineer specializing in Azure, Python, and Machine Learning</t>
  </si>
  <si>
    <t>['sql', 'python', 'r', 'azure', 'kafka', 'tableau', 'excel', 'power bi']</t>
  </si>
  <si>
    <t>Monitoring Controls Data Analyst</t>
  </si>
  <si>
    <t>['sql', 'python', 'vba', 'tableau', 'excel', 'alteryx', 'sharepoint']</t>
  </si>
  <si>
    <t>Sacramento Tutors For Data Science</t>
  </si>
  <si>
    <t>BuffTutor Network</t>
  </si>
  <si>
    <t>Johns Hopkins Medicine</t>
  </si>
  <si>
    <t>['sql', 'python', 'r', 'azure', 'aws', 'gcp', 'keras', 'matplotlib', 'numpy', 'tensorflow', 'scikit-learn', 'pandas', 'ggplot2', 'tableau', 'power bi']</t>
  </si>
  <si>
    <t>Inside Higher Ed</t>
  </si>
  <si>
    <t>['sql', 'javascript', 't-sql', 'html', 'css', 'c', 'php', 'asp.net', 'jquery']</t>
  </si>
  <si>
    <t>[Remote] Data Engineer 3/4- Supply Chain Analytics - R10215730</t>
  </si>
  <si>
    <t>['sql', 'python', 'databricks', 'aws', 'pyspark', 'sap', 'git']</t>
  </si>
  <si>
    <t>Data Engineer for Scalable Python Pipelines Integration</t>
  </si>
  <si>
    <t>Math Expert (US &amp; International)</t>
  </si>
  <si>
    <t>HumanSignal</t>
  </si>
  <si>
    <t>Data Warehouse/BI Developer - Richmond, VA 23219</t>
  </si>
  <si>
    <t>Kearny, NJ</t>
  </si>
  <si>
    <t>WhatJobs</t>
  </si>
  <si>
    <t>['sql', 'powershell', 'power bi', 'ssis', 'ssrs', 'git']</t>
  </si>
  <si>
    <t>Junior Business Analyst (Remote, No Experience Required)</t>
  </si>
  <si>
    <t>Business Analyst Internship - Remote Entry-Level Role</t>
  </si>
  <si>
    <t>['sql', 'python', 'excel', 'sheets']</t>
  </si>
  <si>
    <t>Technology and Engineering Jobs in Colombo, Sri Lanka</t>
  </si>
  <si>
    <t>Entry-Level HR Analyst Position - Fresh Graduates Welcome</t>
  </si>
  <si>
    <t>NHS Professionals</t>
  </si>
  <si>
    <t>['sql', 'python', 'scala', 'java', 'azure', 'aws', 'redshift', 'spark', 'kafka', 'airflow']</t>
  </si>
  <si>
    <t>Senior Data Architect – Scalable Data Lakes &amp; BI Lead</t>
  </si>
  <si>
    <t>Manpower Services (Hong Kong) Limited</t>
  </si>
  <si>
    <t>Affinity.co</t>
  </si>
  <si>
    <t>['sql', 'azure', 'databricks', 'aws', 'gcp', 'spark', 'kafka', 'terraform']</t>
  </si>
  <si>
    <t>Senior Software AI Data Engineer</t>
  </si>
  <si>
    <t>['sql', 'python', 'javascript', 'nosql', 'java', 'css', 'typescript', 'oracle', 'aws', 'spark', 'kafka', 'spring', 'airflow', 'kubernetes', 'docker', 'jenkins']</t>
  </si>
  <si>
    <t>Data Analyst (Data Archival-Compliance &amp; Security)</t>
  </si>
  <si>
    <t>['sql', 'gdpr', 'power bi', 'alteryx', 'jira', 'slack']</t>
  </si>
  <si>
    <t>BigData and Hadoop Developer</t>
  </si>
  <si>
    <t>['sql', 'shell', 'aws', 'spark', 'kafka', 'airflow', 'hadoop', 'node', 'linux']</t>
  </si>
  <si>
    <t>IT Business Analyst - Data &amp; Analytics -  ITS</t>
  </si>
  <si>
    <t>NEOGOV</t>
  </si>
  <si>
    <t>Biostatistician/AI Data Scientist I (Hiring Immediately)</t>
  </si>
  <si>
    <t>Jooble</t>
  </si>
  <si>
    <t>Staff Data Analyst, Product Analytics</t>
  </si>
  <si>
    <t>Intern - Clinical Data Science - Biostatistics, Oncology</t>
  </si>
  <si>
    <t>Sr Director, Data Scientist</t>
  </si>
  <si>
    <t>['r', 'c']</t>
  </si>
  <si>
    <t>Senior Manager, Data Engineer - R&amp;D Strategy and Planning</t>
  </si>
  <si>
    <t>Bristol-Myers Squibb</t>
  </si>
  <si>
    <t>Insurance Data Analyst | UK Hybrid | £45-70K + bonus</t>
  </si>
  <si>
    <t>Manchester, United Kingdom</t>
  </si>
  <si>
    <t>BWD Search &amp; Selection</t>
  </si>
  <si>
    <t>Lead Computer Vision Engineer</t>
  </si>
  <si>
    <t>London, United Kingdom</t>
  </si>
  <si>
    <t>JOIN</t>
  </si>
  <si>
    <t>OpenSource</t>
  </si>
  <si>
    <t>Staff, Data Scientist - Conversational AI</t>
  </si>
  <si>
    <t>Senior Data Engineer - CI/CD Pipeline, Python, Spark</t>
  </si>
  <si>
    <t>(USA) Senior, Software Engineer</t>
  </si>
  <si>
    <t>Farmington, AR</t>
  </si>
  <si>
    <t>['sql', 'nosql', 'java', 'azure', 'gcp', 'kafka', 'react', 'spring', 'graphql', 'react.js', 'kubernetes', 'docker']</t>
  </si>
  <si>
    <t>Levels.fyi</t>
  </si>
  <si>
    <t>Hedge Fund Data Analyst – Advanced Excel &amp; Power BI (Start-Up Hedge Fund)</t>
  </si>
  <si>
    <t>Martis Search</t>
  </si>
  <si>
    <t>Senior Structural Engineer (MCF/ Data Centres) - Riyadh</t>
  </si>
  <si>
    <t>Jeddah Saudi Arabia</t>
  </si>
  <si>
    <t>Haskoning</t>
  </si>
  <si>
    <t>Senior Structural Engineer - Mission Critical Data Centres</t>
  </si>
  <si>
    <t>Lead Financial Analytics Analyst</t>
  </si>
  <si>
    <t>LinkedIn Singapore</t>
  </si>
  <si>
    <t>Mercor</t>
  </si>
  <si>
    <t>Research Associate, Biological Sciences</t>
  </si>
  <si>
    <t>Sports Analytics Data Analyst $70/hr</t>
  </si>
  <si>
    <t>Financial Analyst Entry Level (Recent Graduates Only)</t>
  </si>
  <si>
    <t>['sql', 'r', 'sas', 'excel', 'power bi', 'spss', 'sas']</t>
  </si>
  <si>
    <t>Senior Director, R&amp;D Data Science &amp; Digital Health –  Ophthalmology</t>
  </si>
  <si>
    <t>Johnson &amp; Johnson Innovative Medicine</t>
  </si>
  <si>
    <t>5-Senior Data Engineers Needed | Major NYC Hospital | Hybrid | Salary + Bonus</t>
  </si>
  <si>
    <t>['sql', 'python', 'scala', 'snowflake', 'azure', 'aws', 'gcp', 'airflow', 'kubernetes', 'docker', 'git']</t>
  </si>
  <si>
    <t>Spark Big Data Engineer</t>
  </si>
  <si>
    <t>SANS</t>
  </si>
  <si>
    <t>['sql', 'python', 'shell', 'snowflake', 'azure', 'aws', 'spark', 'unix', 'github']</t>
  </si>
  <si>
    <t>Warrington, United Kingdom</t>
  </si>
  <si>
    <t>Brookson</t>
  </si>
  <si>
    <t>['sql', 'python', 'azure', 'databricks', 'alteryx', 'powerbi', 'powerbi']</t>
  </si>
  <si>
    <t>Business Systems Analyst III</t>
  </si>
  <si>
    <t>['sql', 'python', 'go', 'scala', 'aws', 'redshift']</t>
  </si>
  <si>
    <t>Data Scientist – AI and ML Team</t>
  </si>
  <si>
    <t>Haptik</t>
  </si>
  <si>
    <t>['python', 'r', 'azure', 'aws', 'gcp', 'spark', 'pytorch', 'matplotlib', 'seaborn', 'tensorflow', 'hadoop', 'scikit-learn', 'tableau', 'power bi']</t>
  </si>
  <si>
    <t>M&amp;E Asset Data Analyst</t>
  </si>
  <si>
    <t>Birmingham, United Kingdom</t>
  </si>
  <si>
    <t>Omni RMS</t>
  </si>
  <si>
    <t>Data Analyst Placement Programme</t>
  </si>
  <si>
    <t>Carrington, United Kingdom</t>
  </si>
  <si>
    <t>ITOL Recruit</t>
  </si>
  <si>
    <t>Finance Analytics Manager</t>
  </si>
  <si>
    <t>Gloucester, United Kingdom</t>
  </si>
  <si>
    <t>Tri-Talent Resourcing</t>
  </si>
  <si>
    <t>['c', 'power bi']</t>
  </si>
  <si>
    <t>Banket, Zimbabwe</t>
  </si>
  <si>
    <t>NMB Bank Limited</t>
  </si>
  <si>
    <t>['sql', 'python', 'nosql', 'mongodb', 'bash', 'powershell', 'sql server', 'postgresql', 'mongodb', 'cassandra', 'azure', 'oracle', 'aws', 'windows', 'linux', 'unix']</t>
  </si>
  <si>
    <t>Business Analyst-Asset Data &amp; Reporting</t>
  </si>
  <si>
    <t>DLL Financial Solutions Partner</t>
  </si>
  <si>
    <t>Associate Director, Customer Data Analytics</t>
  </si>
  <si>
    <t>Concord, MA</t>
  </si>
  <si>
    <t>ITF Therapeutics LLC</t>
  </si>
  <si>
    <t>['sql', 'python', 'r', 'tableau', 'excel', 'power bi', 'symphony']</t>
  </si>
  <si>
    <t>Managed Staffing, Inc.</t>
  </si>
  <si>
    <t>Data Scientist, AI Studio</t>
  </si>
  <si>
    <t>['python', 'numpy', 'scikit-learn', 'pandas', 'git', 'github']</t>
  </si>
  <si>
    <t>Senior Data Engineer (Spark, Python, SQL, CI/CD Pipeline)</t>
  </si>
  <si>
    <t>Data Engineer Supply Chain Planning</t>
  </si>
  <si>
    <t>Austin, MN</t>
  </si>
  <si>
    <t>Hormel Foods</t>
  </si>
  <si>
    <t>Trident Consulting</t>
  </si>
  <si>
    <t>['r', 'java', 'excel']</t>
  </si>
  <si>
    <t>Delivery Consultant- GenAI/ML &amp; Data Science, AWS Industries</t>
  </si>
  <si>
    <t>['sql', 'python', 'java', 'aws', 'terraform']</t>
  </si>
  <si>
    <t>Chief Data Scientist - Fintech &amp; Banking Innovation</t>
  </si>
  <si>
    <t>Xenon7</t>
  </si>
  <si>
    <t>Software Engineer - Blockchain Data</t>
  </si>
  <si>
    <t>Dune</t>
  </si>
  <si>
    <t>['sql', 'java', 'rust', 'kotlin']</t>
  </si>
  <si>
    <t>Data Engineer III - Data Insights</t>
  </si>
  <si>
    <t>Eluta.ca</t>
  </si>
  <si>
    <t>Electronic Arts Inc. / EA</t>
  </si>
  <si>
    <t>['sql', 'python', 'sql server', 'snowflake', 'azure', 'databricks', 'aws', 'redshift', 'kafka', 'airflow', 'github', 'gitlab']</t>
  </si>
  <si>
    <t>Legal Senior Billing &amp; Data Analyst (Law Firm Experience Preferred)</t>
  </si>
  <si>
    <t>National Law Firm</t>
  </si>
  <si>
    <t>Manager, Data Analyst - Audit</t>
  </si>
  <si>
    <t>['sql', 'python', 'r', 'aws', 'spark', 'tableau']</t>
  </si>
  <si>
    <t>East Providence, RI</t>
  </si>
  <si>
    <t>Data Scientist, Privacy</t>
  </si>
  <si>
    <t>['sql', 'python', 'numpy', 'scikit-learn', 'pandas']</t>
  </si>
  <si>
    <t>Senior Privacy Engineer</t>
  </si>
  <si>
    <t>['python', 'go', 'perl', 'node.js', 'node', 'windows']</t>
  </si>
  <si>
    <t>Information Security and Data Analyst</t>
  </si>
  <si>
    <t>Leeds, United Kingdom</t>
  </si>
  <si>
    <t>DVF Recruitment</t>
  </si>
  <si>
    <t>Product Performance and Data Scientist</t>
  </si>
  <si>
    <t>Wirral, United Kingdom</t>
  </si>
  <si>
    <t>Manpower UK Ltd</t>
  </si>
  <si>
    <t>['sas', 'excel', 'sas']</t>
  </si>
  <si>
    <t>Orla Rose Associates</t>
  </si>
  <si>
    <t>['azure', 'databricks', 'airflow']</t>
  </si>
  <si>
    <t>Market Intelligence Analyst - Industrial</t>
  </si>
  <si>
    <t>Avison Young | US</t>
  </si>
  <si>
    <t>Data Analyst - Data Steward</t>
  </si>
  <si>
    <t>Experienced Administrator Data Analyst with fluent Arabic</t>
  </si>
  <si>
    <t>Waterford, Ireland</t>
  </si>
  <si>
    <t>TechNET IT Recruitment Ltd</t>
  </si>
  <si>
    <t>['sql', 'python', 'r', 'snowflake', 'aws', 'tableau', 'power bi', 'ssis', 'ssrs']</t>
  </si>
  <si>
    <t>Agile Consulting Group, Inc.</t>
  </si>
  <si>
    <t>Windsor, CT</t>
  </si>
  <si>
    <t>['vba', 'excel', 'sap', 'powerbi', 'powerbi']</t>
  </si>
  <si>
    <t>Patient Funding Alternatives</t>
  </si>
  <si>
    <t>['sql', 'mysql', 'excel', 'power bi', 'dax']</t>
  </si>
  <si>
    <t>Senior Data Engineer – Apache Stack / ETL Platform Build</t>
  </si>
  <si>
    <t>['python', 'java', 'azure', 'aws', 'spark', 'airflow', 'kubernetes', 'github', 'terraform', 'jenkins']</t>
  </si>
  <si>
    <t>ALTEN Technology USA</t>
  </si>
  <si>
    <t>['sql', 'python', 'snowflake', 'pandas', 'power bi', 'docker', 'github']</t>
  </si>
  <si>
    <t>Delmar, NY</t>
  </si>
  <si>
    <t>New York State</t>
  </si>
  <si>
    <t>Business data analyst/Business system analyst</t>
  </si>
  <si>
    <t>Business Development Analyst - Data</t>
  </si>
  <si>
    <t>JellTech Consulting</t>
  </si>
  <si>
    <t>Sr. Data Scientist - Visa Commercial Solutions</t>
  </si>
  <si>
    <t>['sql', 'python', 'bash', 'databricks', 'aws', 'pyspark']</t>
  </si>
  <si>
    <t>Business Solutions Analyst - Data Catalog Support</t>
  </si>
  <si>
    <t>Sabot Consulting</t>
  </si>
  <si>
    <t>AAR</t>
  </si>
  <si>
    <t>Medline Industries, LP</t>
  </si>
  <si>
    <t>Sr. Director Engineering - AI/ML Products (Data Science)</t>
  </si>
  <si>
    <t>Alteryx</t>
  </si>
  <si>
    <t>['azure', 'aws', 'gcp', 'alteryx']</t>
  </si>
  <si>
    <t>Data Analyst Placement Programme. Job in Hereford Top Wales Careers</t>
  </si>
  <si>
    <t>Hereford, United Kingdom</t>
  </si>
  <si>
    <t>Top Wales Careers</t>
  </si>
  <si>
    <t>Quality Data Analyst III SQL HEDIS</t>
  </si>
  <si>
    <t>Peach State Health Plan</t>
  </si>
  <si>
    <t>Data Integration Engineer </t>
  </si>
  <si>
    <t>Dyne Therapeutics</t>
  </si>
  <si>
    <t>['sql', 'r', 'snowflake', 'aws', 'tableau', 'power bi']</t>
  </si>
  <si>
    <t>Datacenter Analyst</t>
  </si>
  <si>
    <t>Millsboro, DE</t>
  </si>
  <si>
    <t>Senior Applied Scientist, Inference (MCM)</t>
  </si>
  <si>
    <t>Senior Data Engineer - Data management, Python, Databricks, Data Warehousing</t>
  </si>
  <si>
    <t>APPTOZA INC.</t>
  </si>
  <si>
    <t>['sql', 'python', 'perl', 'databricks', 'oracle', 'pyspark']</t>
  </si>
  <si>
    <t>SoTalent</t>
  </si>
  <si>
    <t>['sql', 'python', 'scala', 'nosql', 'java', 'mongodb', 'shell', 'mongodb', 'cassandra', 'snowflake', 'azure', 'aws', 'gcp', 'redshift', 'spark', 'kafka', 'hadoop', 'linux', 'unix']</t>
  </si>
  <si>
    <t>netPolarity</t>
  </si>
  <si>
    <t>junior data scientist/AI engineer</t>
  </si>
  <si>
    <t>['sql', 'python', 'go', 'java']</t>
  </si>
  <si>
    <t>Data Scientist, Level 4</t>
  </si>
  <si>
    <t>['sql', 'python', 'r', 'go', 'c', 'express']</t>
  </si>
  <si>
    <t>Senior Data Scientist II, Real World Evidence (RWE), Pharma R&amp;D</t>
  </si>
  <si>
    <t>Built In San Francisco</t>
  </si>
  <si>
    <t>Tempus AI</t>
  </si>
  <si>
    <t>['sql', 'r', 'aws', 'gcp', 'bigquery']</t>
  </si>
  <si>
    <t>Principal AI Data Scientist</t>
  </si>
  <si>
    <t>Virginia, IL</t>
  </si>
  <si>
    <t>Hp</t>
  </si>
  <si>
    <t>['sql', 'python', 'azure', 'docker']</t>
  </si>
  <si>
    <t>IT Data Engineer III</t>
  </si>
  <si>
    <t>Niles, IL</t>
  </si>
  <si>
    <t>Woodward</t>
  </si>
  <si>
    <t>['sql', 'python', 'azure', 'aws', 'pyspark', 'airflow', 'gdpr', 'power bi', 'sap', 'dax']</t>
  </si>
  <si>
    <t>Data Engineer - Active Secret Clearance</t>
  </si>
  <si>
    <t>Significance, Inc.</t>
  </si>
  <si>
    <t>['sql', 'python', 'r', 'vba', 'oracle', 'plotly', 'numpy', 'pandas', 'ggplot2', 'tidyverse', 'power bi']</t>
  </si>
  <si>
    <t>Data Scientist (Remote) at The Elite Job, WFH Data Science Jobs in Ghana</t>
  </si>
  <si>
    <t>Athor Christensen</t>
  </si>
  <si>
    <t>Remote Data Scientist – Freelance Projects</t>
  </si>
  <si>
    <t>Anywhere via The Elite Job</t>
  </si>
  <si>
    <t>MNC JOBS INFO</t>
  </si>
  <si>
    <t>['sql', 'python', 'r', 'nosql', 'azure', 'aws', 'gcp', 'matplotlib', 'seaborn', 'tableau', 'power bi']</t>
  </si>
  <si>
    <t>Data Analyst II, CCR Reporting</t>
  </si>
  <si>
    <t>['sql', 'excel', 'power bi', 'powerpoint', 'dax']</t>
  </si>
  <si>
    <t>Senior Data Engineering Lead</t>
  </si>
  <si>
    <t>['python', 'scala', 'spark', 'kafka', 'github', 'jira']</t>
  </si>
  <si>
    <t>(Dev) Data Engineer CAEHJP00001327</t>
  </si>
  <si>
    <t>Saint-Laurent, QC, Canada</t>
  </si>
  <si>
    <t>Highspring</t>
  </si>
  <si>
    <t>['sql', 'python', 'pyspark', 'gdpr', 'power bi']</t>
  </si>
  <si>
    <t>Allspring Global Investments Holdings, LLC</t>
  </si>
  <si>
    <t>Analyst Investment Data &amp; Operations</t>
  </si>
  <si>
    <t>Senior Data Engineer - Substantiation Platform Team *Hybrid*</t>
  </si>
  <si>
    <t>['sql', 'python', 'go', 'nosql', 'java', 'azure', 'aws', 'pyspark', 'kubernetes', 'docker', 'git']</t>
  </si>
  <si>
    <t>ELINT Analyst (Mid-Level)</t>
  </si>
  <si>
    <t>Joint Activities</t>
  </si>
  <si>
    <t>Vail Resorts Corporate</t>
  </si>
  <si>
    <t>Senior Data Support Analyst</t>
  </si>
  <si>
    <t>['sql', 'python', 'postgresql', 'databricks', 'aws']</t>
  </si>
  <si>
    <t>Data Engineer, Databricks</t>
  </si>
  <si>
    <t>['sql', 'python', 'scala', 'java', 't-sql', 'c', 'mysql', 'azure', 'databricks', 'aws', 'gcp', 'spark', 'pyspark', 'airflow', 'unity']</t>
  </si>
  <si>
    <t>['sql', 'python', 'azure', 'aws', 'tableau', 'power bi', 'dax', 'powerbi', 'powerbi', 'atlassian', 'jira', 'confluence']</t>
  </si>
  <si>
    <t>Telangana, India</t>
  </si>
  <si>
    <t>Francina &amp; Francis Consulting</t>
  </si>
  <si>
    <t>['sql', 'python', 'shell', 'snowflake', 'azure', 'aws', 'gcp', 'redshift', 'bigquery', 'pytorch', 'keras', 'plotly', 'numpy', 'tensorflow', 'airflow', 'scikit-learn', 'pandas', 'jupyter', 'linux', 'tableau', 'power bi', 'docker', 'git']</t>
  </si>
  <si>
    <t>Senior AI Data Analyst - Insights for Finance &amp; Risk (Hybrid)</t>
  </si>
  <si>
    <t>Senior Data Scientist - Remote Data Pipelines &amp; Dashboards</t>
  </si>
  <si>
    <t>Staff Data Engineer - Hybrid/Remote with Impact</t>
  </si>
  <si>
    <t>Cardiff, United Kingdom</t>
  </si>
  <si>
    <t>Job Search Place UK</t>
  </si>
  <si>
    <t>RVU Co UK</t>
  </si>
  <si>
    <t>Data Engineer, WW Promotions Data and Insights</t>
  </si>
  <si>
    <t>Amazon Development Centre Canada ULC</t>
  </si>
  <si>
    <t>['python', 'scala', 'aws', 'redshift', 'airflow']</t>
  </si>
  <si>
    <t>Senior Data Analyst – AWS Stack</t>
  </si>
  <si>
    <t>Burntwood, United Kingdom</t>
  </si>
  <si>
    <t>Nixor</t>
  </si>
  <si>
    <t>['sql', 'python', 'aws', 'tableau', 'power bi']</t>
  </si>
  <si>
    <t>Data Analyst Apprentice - Castles &amp; Coasts Housing Association - £23,015p/a - 36.25hrs/w</t>
  </si>
  <si>
    <t>Killingworth, United Kingdom</t>
  </si>
  <si>
    <t>Castles and Coasts Housing Association</t>
  </si>
  <si>
    <t>['sql', 'python', 'r', 'c', 'gdpr', 'excel', 'power bi']</t>
  </si>
  <si>
    <t>Data Scientist / AI Engineer</t>
  </si>
  <si>
    <t>Cheltenham, United Kingdom</t>
  </si>
  <si>
    <t>['azure', 'databricks', 'aws', 'gcp', 'express', 'kubernetes', 'docker', 'terraform']</t>
  </si>
  <si>
    <t>Summer Data Science Internship</t>
  </si>
  <si>
    <t>Aberdeen, United Kingdom</t>
  </si>
  <si>
    <t>['sql', 'python', 'r', 'azure', 'aws', 'gcp', 'matplotlib', 'numpy', 'seaborn', 'pandas', 'tableau', 'power bi', 'git']</t>
  </si>
  <si>
    <t>Remote Data Analyst Trainee – No Experience, Full Training Provided</t>
  </si>
  <si>
    <t>['sql', 'python', 'r', 'excel', 'spreadsheet']</t>
  </si>
  <si>
    <t>Business Analyst - Production and Inventory</t>
  </si>
  <si>
    <t>50092 Heidelberg Materials US, Inc.</t>
  </si>
  <si>
    <t>Client Services Data Analyst</t>
  </si>
  <si>
    <t>Resolve Marine</t>
  </si>
  <si>
    <t>['python', 'r', 'scala', 'spark', 'pytorch', 'tensorflow']</t>
  </si>
  <si>
    <t>['python', 'r', 'scala', 'java', 'spark', 'pytorch', 'tensorflow', 'airflow', 'hadoop', 'scikit-learn', 'kubernetes', 'docker']</t>
  </si>
  <si>
    <t>Staff Applied AI/ML Engineer - Growth</t>
  </si>
  <si>
    <t>['python', 'azure', 'aws', 'gcp', 'pytorch', 'tensorflow', 'huggingface']</t>
  </si>
  <si>
    <t>Himalayas</t>
  </si>
  <si>
    <t>['python', 'go', 'node.js', 'node']</t>
  </si>
  <si>
    <t>Hinckley, United Kingdom</t>
  </si>
  <si>
    <t>Elizabeth Michael Associates LTD</t>
  </si>
  <si>
    <t>SC / DV Cleared Data Engineers Needed – Consultancy – AWS</t>
  </si>
  <si>
    <t>Avanti Recruitment</t>
  </si>
  <si>
    <t>['sql', 'python', 'scala', 'dynamodb', 'aws', 'redshift', 'spark']</t>
  </si>
  <si>
    <t>Coventry, United Kingdom</t>
  </si>
  <si>
    <t>Envisage Recruitment Limited</t>
  </si>
  <si>
    <t>['sql', 'bigquery', 'tableau', 'jira']</t>
  </si>
  <si>
    <t>Director of Enterprise Data</t>
  </si>
  <si>
    <t>Southampton, United Kingdom</t>
  </si>
  <si>
    <t>Ventula Consulting</t>
  </si>
  <si>
    <t>['snowflake', 'azure', 'databricks', 'sap']</t>
  </si>
  <si>
    <t>Office Collective</t>
  </si>
  <si>
    <t>['sql', 'sas', 'tableau', 'sas']</t>
  </si>
  <si>
    <t>IT Data Systems Analyst I - 8 hrs/day (Technology Services)</t>
  </si>
  <si>
    <t>McClellan Park, CA</t>
  </si>
  <si>
    <t>Twin Rivers Unified School District</t>
  </si>
  <si>
    <t>Data Scientist (Masters) - AI Data Trainer</t>
  </si>
  <si>
    <t>Alignerr</t>
  </si>
  <si>
    <t>['sql', 'python', 'r', 'spark', 'pytorch', 'tensorflow', 'hadoop', 'scikit-learn']</t>
  </si>
  <si>
    <t>Edinburgh, United Kingdom</t>
  </si>
  <si>
    <t>Okta Resourcing</t>
  </si>
  <si>
    <t>['sql', 'python', 'snowflake', 'numpy', 'scikit-learn', 'pandas']</t>
  </si>
  <si>
    <t>ThePlaceToBe</t>
  </si>
  <si>
    <t>['sql', 'python', 'aws', 'bigquery', 'linux', 'docker']</t>
  </si>
  <si>
    <t>Global Sales Operations Analyst - Remote &amp; Data-Driven</t>
  </si>
  <si>
    <t>Python and Kubernetes Software Engineer - Data, AI/ML &amp; Analytics</t>
  </si>
  <si>
    <t>['python', 'azure', 'aws', 'linux', 'ubuntu', 'debian', 'kubernetes', 'docker']</t>
  </si>
  <si>
    <t>Data Scientist (Federal Health)</t>
  </si>
  <si>
    <t>Commence</t>
  </si>
  <si>
    <t>['sql', 'python', 'r', 'snowflake', 'azure', 'databricks', 'aws', 'spark', 'pytorch', 'matplotlib', 'tensorflow', 'scikit-learn', 'jupyter', 'power bi']</t>
  </si>
  <si>
    <t>Data Scientist - Data-Driven Global Investment Firm</t>
  </si>
  <si>
    <t>Andiamo</t>
  </si>
  <si>
    <t>Senior Data Engineering Consultant</t>
  </si>
  <si>
    <t>The Times Appointments</t>
  </si>
  <si>
    <t>['sql', 'python', 'azure', 'databricks', 'power bi', 'ssis', 'ssrs', 'dax']</t>
  </si>
  <si>
    <t>Data Systems Analyst - Only W2</t>
  </si>
  <si>
    <t>Product Data Coordinator/Analyst</t>
  </si>
  <si>
    <t>USA Tools</t>
  </si>
  <si>
    <t>Data Analyst, Population Health</t>
  </si>
  <si>
    <t>Winter Park, FL</t>
  </si>
  <si>
    <t>Apply.appone.com</t>
  </si>
  <si>
    <t>Hope and Help Center of Central Florida Inc</t>
  </si>
  <si>
    <t>Senior Data Scientist, Product, Consumer Shopping</t>
  </si>
  <si>
    <t>Senior Data Insight Analyst</t>
  </si>
  <si>
    <t>Leeds Building Society</t>
  </si>
  <si>
    <t>['sql', 'python', 'vba', 'databricks', 'excel', 'power bi', 'sap']</t>
  </si>
  <si>
    <t>SC / DV Cleared Data Engineers Needed - Consultancy - AWS</t>
  </si>
  <si>
    <t>Technology Solutions - Data Platform &amp; Engineering - Summer 2026 Co-op/Intern</t>
  </si>
  <si>
    <t>Definity Financial Corporation</t>
  </si>
  <si>
    <t>['sql', 'python', 'scala', 'shell', 'spark', 'jenkins', 'bitbucket', 'jira', 'confluence']</t>
  </si>
  <si>
    <t>Dale WorkForce Solutions</t>
  </si>
  <si>
    <t>Children's National Hospital</t>
  </si>
  <si>
    <t>['sql', 'python', 'r', 'java', 'c', 'azure', 'spring', 'excel']</t>
  </si>
  <si>
    <t>Data Analyst -Canadian English/French</t>
  </si>
  <si>
    <t>Automotive Data Analyst - Client Advisor (Mobility) - S&amp;P Global</t>
  </si>
  <si>
    <t>Data Analyst – Operations</t>
  </si>
  <si>
    <t>['sql', 'python', 'snowflake', 'tableau', 'excel']</t>
  </si>
  <si>
    <t>Grove City, OH</t>
  </si>
  <si>
    <t>['python', 'azure', 'databricks', 'spark', 'kafka', 'hadoop']</t>
  </si>
  <si>
    <t>Biological Sciences Research Associate</t>
  </si>
  <si>
    <t>Bioinformatics Data Science Specialist</t>
  </si>
  <si>
    <t>Newcastle-under-Lyme, United Kingdom</t>
  </si>
  <si>
    <t>Eleo</t>
  </si>
  <si>
    <t>['sql', 'azure', 'tableau', 'looker', 'power bi']</t>
  </si>
  <si>
    <t>Senior Customer Insights Analyst</t>
  </si>
  <si>
    <t>Nicholson Glover</t>
  </si>
  <si>
    <t>['sql', 'go', 'tableau', 'excel', 'qlik']</t>
  </si>
  <si>
    <t>Microsoft Fabric Data Engineer</t>
  </si>
  <si>
    <t>Eligo Recruitment Ltd</t>
  </si>
  <si>
    <t>West Yorkshire, United Kingdom</t>
  </si>
  <si>
    <t>IT Jobs</t>
  </si>
  <si>
    <t>Staff Software Engineer, AI Foundations</t>
  </si>
  <si>
    <t>The Browser Company</t>
  </si>
  <si>
    <t>['go', 'atlassian']</t>
  </si>
  <si>
    <t>Jahnel Group</t>
  </si>
  <si>
    <t>['sql', 'python', 'nosql', 'mongodb', 'mysql', 'mongodb', 'snowflake', 'aws', 'kafka', 'airflow', 'kubernetes', 'docker']</t>
  </si>
  <si>
    <t>Pi-Square Technologies LLC</t>
  </si>
  <si>
    <t>['sql', 'python', 'bash', 'shell', 'aws', 'pyspark', 'airflow', 'node.js', 'node', 'terraform']</t>
  </si>
  <si>
    <t>Data Engineer - III</t>
  </si>
  <si>
    <t>['sql', 'sql server', 'tableau', 'excel', 'powerpoint', 'powerbi', 'powerbi']</t>
  </si>
  <si>
    <t>Junior Operations Analyst</t>
  </si>
  <si>
    <t>Weybourne</t>
  </si>
  <si>
    <t>Senior Data Scientist – Fast Growing Market Intelligence Group</t>
  </si>
  <si>
    <t>Resources Group</t>
  </si>
  <si>
    <t>Data Labeling Analyst Trust and Safety</t>
  </si>
  <si>
    <t>RECRUITERS</t>
  </si>
  <si>
    <t>Barnsley, United Kingdom</t>
  </si>
  <si>
    <t>Insite Finance</t>
  </si>
  <si>
    <t>['vba', 'excel', 'power bi', 'sap']</t>
  </si>
  <si>
    <t>nineDots.io</t>
  </si>
  <si>
    <t>['sql', 'sql server', 'snowflake', 'azure', 'power bi', 'dax']</t>
  </si>
  <si>
    <t>Lead Business Insights Analyst</t>
  </si>
  <si>
    <t>Pampered Chef LTD</t>
  </si>
  <si>
    <t>['sql', 'tableau', 'looker', 'power bi', 'chef']</t>
  </si>
  <si>
    <t>Sr. Spark Data Engineer (TS/SCI - Hybrid) Jobs</t>
  </si>
  <si>
    <t>Clearance Jobs</t>
  </si>
  <si>
    <t>['sql', 'python', 'scala', 'azure', 'databricks', 'aws', 'gcp', 'spark']</t>
  </si>
  <si>
    <t>The Nuclear Company</t>
  </si>
  <si>
    <t>['sql', 'python', 'scala', 'postgresql', 'snowflake', 'azure', 'databricks', 'aws', 'gcp', 'bigquery', 'spark', 'kafka', 'airflow', 'tableau', 'looker', 'powerbi', 'powerbi', 'kubernetes', 'docker', 'git']</t>
  </si>
  <si>
    <t>Data Engineer with (Snowflake, Python &amp; Retail Domain EXP)</t>
  </si>
  <si>
    <t>Uniqsoft</t>
  </si>
  <si>
    <t>Manager, Cyber Data Systems Engineering (Data and Analytics)</t>
  </si>
  <si>
    <t>['python', 'bash', 'powershell', 'snowflake', 'azure', 'databricks', 'aws', 'gdpr', 'splunk', 'github', 'ansible']</t>
  </si>
  <si>
    <t>PACS Analyst</t>
  </si>
  <si>
    <t>['powerbi', 'powerbi']</t>
  </si>
  <si>
    <t>Spark Data Engineer (DHS cleared)</t>
  </si>
  <si>
    <t>Data Analytics &amp; Platform Engineer</t>
  </si>
  <si>
    <t>Qualis1 Inc.</t>
  </si>
  <si>
    <t>['python', 'snowflake', 'azure', 'databricks', 'pyspark', 'terraform', 'ansible']</t>
  </si>
  <si>
    <t>Senior Data Engineer - GFT- Halifax</t>
  </si>
  <si>
    <t>Career Beacon</t>
  </si>
  <si>
    <t>RBC Dominion Securities</t>
  </si>
  <si>
    <t>['python', 'scala', 'java', 'azure', 'aws', 'spark', 'pyspark', 'spring', 'hadoop', 'express', 'kubernetes', 'docker', 'github', 'jenkins']</t>
  </si>
  <si>
    <t>Business Strategy Analyst - Mid Level</t>
  </si>
  <si>
    <t>['sql', 'python', 'r', 'sas', 'snowflake', 'phoenix', 'tableau', 'excel', 'sas']</t>
  </si>
  <si>
    <t>National Recovery Associates, Inc.</t>
  </si>
  <si>
    <t>['sql', 'python', 'r', 'oracle', 'excel', 'power bi', 'powerpoint']</t>
  </si>
  <si>
    <t>Senior Manager, Oncology Data Science, Hematology</t>
  </si>
  <si>
    <t>['sql', 'python', 'r', 'tableau', 'power bi', 'symphony']</t>
  </si>
  <si>
    <t>Transformation Lead, Global Analytics</t>
  </si>
  <si>
    <t>Data Scientist - AI</t>
  </si>
  <si>
    <t>['sql', 'r', 'numpy', 'tensorflow', 'hugging face', 'scikit-learn']</t>
  </si>
  <si>
    <t>Applied Scientist, Seraph</t>
  </si>
  <si>
    <t>myGwork - LGBTQ+ Business Community</t>
  </si>
  <si>
    <t>['python', 'java', 'c', 'linux', 'unix']</t>
  </si>
  <si>
    <t>Principal Data Scientist - AI</t>
  </si>
  <si>
    <t>['python', 'r', 'azure', 'databricks', 'aws', 'numpy', 'scikit-learn', 'pandas']</t>
  </si>
  <si>
    <t>Sr. Data Engineer (Canada)</t>
  </si>
  <si>
    <t>VDart Inc</t>
  </si>
  <si>
    <t>['sql', 'python', 'aws', 'redshift', 'pyspark', 'gdpr', 'codecommit']</t>
  </si>
  <si>
    <t>Senior Data Engineer - Snowflake/Azure (Hybrid)</t>
  </si>
  <si>
    <t>Moneris</t>
  </si>
  <si>
    <t>['sql', 'python', 'snowflake', 'azure', 'databricks', 'aws', 'kafka', 'ssis', 'powerbi', 'powerbi', 'git', 'jenkins', 'gitlab']</t>
  </si>
  <si>
    <t>Full-Stack Engineer (Web, AI &amp; Data)</t>
  </si>
  <si>
    <t>Sarnia, ON, Canada</t>
  </si>
  <si>
    <t>AlumaPower</t>
  </si>
  <si>
    <t>['sql', 'python', 'c', 'postgresql', 'azure', 'react', 'express', 'node.js', 'vue', 'node', 'vue.js', 'git', 'github']</t>
  </si>
  <si>
    <t>Data Moderator-Analyst – AI Data Collection</t>
  </si>
  <si>
    <t>Resolvetech Solutions</t>
  </si>
  <si>
    <t>Data analyst intern - Full-time</t>
  </si>
  <si>
    <t>Schneider Electric</t>
  </si>
  <si>
    <t>['sql', 'python', 'nosql']</t>
  </si>
  <si>
    <t>Machine Learning Scientist III</t>
  </si>
  <si>
    <t>['python', 'azure', 'aws', 'gcp', 'spark', 'pytorch', 'tensorflow']</t>
  </si>
  <si>
    <t>Intern - Development - Data Science</t>
  </si>
  <si>
    <t>['python', 'c', 'pytorch', 'tensorflow', 'scikit-learn']</t>
  </si>
  <si>
    <t>Data Quality Analyst – Advanced</t>
  </si>
  <si>
    <t>Bedford, NS, Canada</t>
  </si>
  <si>
    <t>GenAI Engineer, Agentic Flows &amp; Evaluation</t>
  </si>
  <si>
    <t>['go', 'html', 'c', 'azure', 'aws', 'next.js']</t>
  </si>
  <si>
    <t>Cross - Sell Data Analyst</t>
  </si>
  <si>
    <t>Sr. Analyst, Business Intelligence</t>
  </si>
  <si>
    <t>Sunkist Growers</t>
  </si>
  <si>
    <t>Data Analyst – Digital Product Insights</t>
  </si>
  <si>
    <t>Camping World</t>
  </si>
  <si>
    <t>['sql', 'python', 'r', 'bigquery', 'tableau', 'power bi', 'jira', 'trello']</t>
  </si>
  <si>
    <t>Data Analyst (D 365 Migration) - Contract - Hybrid - Chicago, IL.</t>
  </si>
  <si>
    <t>['sql', 'python', 'r', 'azure', 'aws', 'gcp']</t>
  </si>
  <si>
    <t>Senior Manager Data Science, Product Analytics</t>
  </si>
  <si>
    <t>['sql', 'python', 'r', 'go', 'pandas', 'dplyr']</t>
  </si>
  <si>
    <t>manager, Data Engineering- Enterprise Data &amp; Semantic Platforms (Seattle, WA)</t>
  </si>
  <si>
    <t>Starbucks</t>
  </si>
  <si>
    <t>Coalinga, CA</t>
  </si>
  <si>
    <t>['sql', 'python', 'snowflake', 'aws', 'redshift', 'tableau', 'power bi']</t>
  </si>
  <si>
    <t>Senior Analyst, Data &amp; Insights</t>
  </si>
  <si>
    <t>WellNow Urgent Care</t>
  </si>
  <si>
    <t>['sql', 'bigquery', 'tableau', 'excel', 'power bi', 'powerpoint', 'powerbi', 'powerbi']</t>
  </si>
  <si>
    <t>Sr. Data Scientist (Machine Learning)</t>
  </si>
  <si>
    <t>Princ Data Solutions Analyst</t>
  </si>
  <si>
    <t>['python', 'nosql', 'java', 'perl', 'shell', 'snowflake', 'hadoop', 'power bi', 'powerbi', 'powerbi', 'unify']</t>
  </si>
  <si>
    <t>Data Scientist–Health and Risk Solutions</t>
  </si>
  <si>
    <t>Sr IT Data Analyst (SQL &amp; CRM)</t>
  </si>
  <si>
    <t>Aerospace and Defense TALENT IT SOLUTIONS</t>
  </si>
  <si>
    <t>Remote Machine Learning Research Internship</t>
  </si>
  <si>
    <t>['python', 'r', 'pytorch', 'matplotlib', 'seaborn', 'tensorflow', 'scikit-learn', 'pandas']</t>
  </si>
  <si>
    <t>Lead Data Scientist -- Dallas, TX -- Hybrid -- 66914</t>
  </si>
  <si>
    <t>['sql', 'python', 'r', 'go', 'sas', 'nosql', 'aws', 'tensorflow', 'scikit-learn', 'sas']</t>
  </si>
  <si>
    <t>Data Engineer Tester</t>
  </si>
  <si>
    <t>['sql', 'nosql', 'mongodb', 'shell', 'mysql', 'mongodb', 'cassandra', 'snowflake', 'azure', 'databricks', 'aws', 'redshift', 'spark', 'kafka', 'hadoop', 'linux', 'unix']</t>
  </si>
  <si>
    <t>Artera</t>
  </si>
  <si>
    <t>['sql', 'python', 'typescript', 'snowflake', 'aws', 'airflow', 'kubernetes', 'docker']</t>
  </si>
  <si>
    <t>Clifton Park, NY</t>
  </si>
  <si>
    <t>aptihealth</t>
  </si>
  <si>
    <t>['sql', 'python', 'postgresql', 'matplotlib', 'numpy', 'pandas', 'power bi']</t>
  </si>
  <si>
    <t>Sr. Database Engineer</t>
  </si>
  <si>
    <t>Data Analyst Consultant - DSNY10</t>
  </si>
  <si>
    <t>Bandana.com</t>
  </si>
  <si>
    <t>The Data School</t>
  </si>
  <si>
    <t>['tableau', 'excel', 'alteryx']</t>
  </si>
  <si>
    <t>2026 Intern: Quantum Data Analyst</t>
  </si>
  <si>
    <t>Ossining, NY</t>
  </si>
  <si>
    <t>['sql', 'python', 'pytorch', 'matplotlib', 'numpy', 'seaborn', 'tensorflow', 'scikit-learn', 'pandas', 'github']</t>
  </si>
  <si>
    <t>['sql', 'python', 'javascript', 'powershell', 'databricks', 'tableau', 'power bi']</t>
  </si>
  <si>
    <t>Staff Data Analyst, Operations</t>
  </si>
  <si>
    <t>Operations Data Analyst, Principal</t>
  </si>
  <si>
    <t>Auberry, CA</t>
  </si>
  <si>
    <t>Pacific Gas and Electric Company (PG&amp;E)</t>
  </si>
  <si>
    <t>['python', 'r', 'excel', 'powerpoint']</t>
  </si>
  <si>
    <t>Data Scientist - Innovation - Jersey City</t>
  </si>
  <si>
    <t>Senior Data Scientist, User Behavior</t>
  </si>
  <si>
    <t>Data Science 2026 Summer Internship (Undergrad &amp; Master's)</t>
  </si>
  <si>
    <t>Balyasny Asset Management</t>
  </si>
  <si>
    <t>['sql', 'python', 'go', 'databricks', 'aws', 'spark', 'pytorch', 'keras', 'matplotlib', 'numpy', 'tensorflow', 'airflow', 'scikit-learn', 'pandas', 'github']</t>
  </si>
  <si>
    <t>Data Scientist, People Experience</t>
  </si>
  <si>
    <t>['sql', 'python', 'snowflake', 'aws', 'matplotlib', 'plotly', 'numpy', 'seaborn', 'pandas', 'tableau', 'excel', 'power bi', 'git']</t>
  </si>
  <si>
    <t>GEN AI Sr Data Scientist</t>
  </si>
  <si>
    <t>Principal Data Scientist - Rentals Machine Learning Team</t>
  </si>
  <si>
    <t>Millersville, MD</t>
  </si>
  <si>
    <t>['sql', 'python', 'databricks', 'tableau']</t>
  </si>
  <si>
    <t>Sr Analyst, Data Scientist - Quality</t>
  </si>
  <si>
    <t>['sql', 'c', 'aws', 'tableau']</t>
  </si>
  <si>
    <t>Data Scientist - Scientific AI, Life Sciences</t>
  </si>
  <si>
    <t>['python', 'r', 'c', 'pytorch', 'keras', 'matplotlib', 'numpy', 'scikit-learn', 'pandas', 'github']</t>
  </si>
  <si>
    <t>Sr. Data Engineer, AI Data Engineering</t>
  </si>
  <si>
    <t>['python', 'nosql', 'mongodb', 'postgresql', 'mongodb', 'dynamodb', 'azure', 'oracle', 'aws', 'git', 'github', 'jenkins']</t>
  </si>
  <si>
    <t>Data Engineer (AWS, PySpark, Python)</t>
  </si>
  <si>
    <t>['sql', 'python', 'snowflake', 'databricks', 'aws', 'redshift', 'spark', 'kafka', 'pyspark', 'airflow']</t>
  </si>
  <si>
    <t>Principal Data Scientist &amp; Machine Learning Researcher</t>
  </si>
  <si>
    <t>RTX</t>
  </si>
  <si>
    <t>['python', 'azure', 'aws', 'gcp', 'linux', 'docker', 'git']</t>
  </si>
  <si>
    <t>Data Science &amp; Advanced Analytics Manager I</t>
  </si>
  <si>
    <t>JobTarget</t>
  </si>
  <si>
    <t>Artera.io</t>
  </si>
  <si>
    <t>['sql', 'python', 'typescript', 'snowflake', 'aws', 'airflow', 'kubernetes', 'docker', 'terraform']</t>
  </si>
  <si>
    <t>Data Engineer - (L1 Production Support) / SRE – L1</t>
  </si>
  <si>
    <t>krtrimaiq cognitive solutions</t>
  </si>
  <si>
    <t>['python', 'aws', 'gcp', 'spark', 'pyspark', 'hadoop', 'linux', 'unix', 'jira']</t>
  </si>
  <si>
    <t>ML Engineer - LLM Specialist</t>
  </si>
  <si>
    <t>['python', 'azure', 'aws', 'gcp', 'pytorch', 'tensorflow', 'airflow', 'docker']</t>
  </si>
  <si>
    <t>Data Engineer - AI Pipelines</t>
  </si>
  <si>
    <t>['sql', 'python', 'postgresql', 'sqlite', 'spark', 'airflow', 'pandas', 'git']</t>
  </si>
  <si>
    <t>Applied Data Scientist / Assessment Data Scientist</t>
  </si>
  <si>
    <t>Intern, Additive Manufacturing Data Analyst</t>
  </si>
  <si>
    <t>ASTM International</t>
  </si>
  <si>
    <t>Data Scientist II, Consumer Experience</t>
  </si>
  <si>
    <t>Data Science Expert with Security Clearance</t>
  </si>
  <si>
    <t>Data Scientist, Generative AI</t>
  </si>
  <si>
    <t>['python', 'elasticsearch', 'azure', 'aws', 'gcp', 'pytorch', 'keras', 'numpy', 'tensorflow', 'hugging face', 'scikit-learn', 'pandas', 'jupyter', 'tableau', 'power bi', 'docker', 'git']</t>
  </si>
  <si>
    <t>Lead Data Scientist, GenAI &amp; Strategic Analytics 🏆</t>
  </si>
  <si>
    <t>DevITjobs</t>
  </si>
  <si>
    <t>['python', 'azure', 'databricks', 'aws', 'gcp', 'pytorch', 'tensorflow', 'huggingface', 'tableau']</t>
  </si>
  <si>
    <t>SMART CIRCLE INTERNATIONAL GROUP</t>
  </si>
  <si>
    <t>Senior, Software Engineer - Finance Data Factory</t>
  </si>
  <si>
    <t>Noel, MO</t>
  </si>
  <si>
    <t>['python', 'scala', 'gcp', 'bigquery', 'kafka', 'pyspark', 'airflow', 'git', 'jenkins']</t>
  </si>
  <si>
    <t>Data Scientist (Python + SciPy + Scikit-learn) [J119]</t>
  </si>
  <si>
    <t>SKM Group</t>
  </si>
  <si>
    <t>['python', 'azure', 'aws', 'gcp', 'pytorch', 'tensorflow', 'scikit-learn']</t>
  </si>
  <si>
    <t>Nicholas Associates Graduate Placements</t>
  </si>
  <si>
    <t>['sql', 'python', 'snowflake', 'azure', 'aws', 'gcp', 'airflow']</t>
  </si>
  <si>
    <t>VulcanForms Inc.</t>
  </si>
  <si>
    <t>['sql', 'python', 'spark', 'airflow']</t>
  </si>
  <si>
    <t>Senior AI Engineer - Machine Learning</t>
  </si>
  <si>
    <t>['python', 'azure', 'aws', 'gcp', 'spark', 'pytorch', 'kafka', 'tensorflow', 'airflow', 'hugging face']</t>
  </si>
  <si>
    <t>Peterborough, United Kingdom</t>
  </si>
  <si>
    <t>Eclectic Recruitment Ltd</t>
  </si>
  <si>
    <t>Emory Healthcare</t>
  </si>
  <si>
    <t>['sql', 'python', 'r', 'sas', 'vba', 'sas']</t>
  </si>
  <si>
    <t>Data Engineer II - Copilot Insights</t>
  </si>
  <si>
    <t>Senior Data Engineer, People Analytics</t>
  </si>
  <si>
    <t>['sql', 'python', 'snowflake', 'gcp', 'redshift']</t>
  </si>
  <si>
    <t>Jr. Data Analyst [206584]</t>
  </si>
  <si>
    <t>O. C. Credit Union</t>
  </si>
  <si>
    <t>['sql', 'python', 'sql server', 'azure', 'tableau', 'excel', 'looker', 'power bi']</t>
  </si>
  <si>
    <t>Data Experience – Senior Principal</t>
  </si>
  <si>
    <t>['sql', 'python', 'azure', 'aws', 'gcp', 'tableau', 'power bi', 'alteryx']</t>
  </si>
  <si>
    <t>Privacy &amp; Security Data Visualization Analyst</t>
  </si>
  <si>
    <t>Senior Data Analyst - Analytics Lab</t>
  </si>
  <si>
    <t>['sql', 'python', 'r', 'snowflake', 'databricks', 'oracle', 'hadoop', 'tableau', 'excel', 'power bi']</t>
  </si>
  <si>
    <t>Synergistic Systems Inc</t>
  </si>
  <si>
    <t>Data Engineer – Enterprise Data Hub</t>
  </si>
  <si>
    <t>SiriusPoint</t>
  </si>
  <si>
    <t>['sql', 'python', 'aws', 'redshift', 'gdpr', 'tableau', 'power bi', 'git']</t>
  </si>
  <si>
    <t>Google Cloud Data &amp; AI Engineer</t>
  </si>
  <si>
    <t>Python Data/AI/ML  Engineer</t>
  </si>
  <si>
    <t>['sql', 'python', 'sql server', 'postgresql', 'snowflake']</t>
  </si>
  <si>
    <t>James Andrews Technology</t>
  </si>
  <si>
    <t>DATA ENGINEER - PRIVATE HEALTHCARE - SQL, SNOWFLAKE, AZURE, POWER BI, SSRS, PYTHON</t>
  </si>
  <si>
    <t>CareerBoard</t>
  </si>
  <si>
    <t>Talent Leaders</t>
  </si>
  <si>
    <t>['sql', 'python', 'snowflake', 'azure', 'power bi', 'ssrs']</t>
  </si>
  <si>
    <t>Gormat</t>
  </si>
  <si>
    <t>['sql', 'python', 'spark', 'jupyter', 'tableau', 'power bi']</t>
  </si>
  <si>
    <t>['sql', 'python', 'r', 'spark', 'tableau', 'excel', 'powerpoint']</t>
  </si>
  <si>
    <t>Data Scientist (North America)</t>
  </si>
  <si>
    <t>Data Science Analyst (NO C2C)</t>
  </si>
  <si>
    <t>Wading River, NY</t>
  </si>
  <si>
    <t>Little Flower Children and Family Services of New York</t>
  </si>
  <si>
    <t>Data Scientist – ML and Advanced Analytics (AI Studio)</t>
  </si>
  <si>
    <t>['python', 'numpy', 'scikit-learn', 'pandas']</t>
  </si>
  <si>
    <t>Specialty Strategic Account Executive</t>
  </si>
  <si>
    <t>Rhode Island</t>
  </si>
  <si>
    <t>Rise - Jobs</t>
  </si>
  <si>
    <t>cvshealth</t>
  </si>
  <si>
    <t>['c', 'excel', 'powerpoint']</t>
  </si>
  <si>
    <t>['sql', 'python', 'scala', 'nosql', 'java', 'azure', 'aws', 'kafka', 'phoenix']</t>
  </si>
  <si>
    <t>Sr Data Engineer Python Serverside</t>
  </si>
  <si>
    <t>Canyon Associates</t>
  </si>
  <si>
    <t>['sql', 'python', 'java', 'c', 'rust', 'azure', 'oracle', 'numpy', 'pandas', 'git']</t>
  </si>
  <si>
    <t>Technical Analyst - Remote (Canada)</t>
  </si>
  <si>
    <t>Canadian Cyber Threat Exchange (CCTX)</t>
  </si>
  <si>
    <t>['python', 'powershell', 'azure', 'aws', 'excel', 'power bi']</t>
  </si>
  <si>
    <t>Sr Data Analyst onsite Irving TX</t>
  </si>
  <si>
    <t>Catalyte</t>
  </si>
  <si>
    <t>['sql', 'python', 'azure', 'databricks', 'pyspark', 'powerbi', 'powerbi']</t>
  </si>
  <si>
    <t>Director, Lead Data Scientist (Hybrid)</t>
  </si>
  <si>
    <t>['sql', 'python', 'r', 'azure', 'databricks', 'tableau', 'power bi']</t>
  </si>
  <si>
    <t>['sql', 'python', 'java', 'snowflake', 'aws', 'github']</t>
  </si>
  <si>
    <t>Senior Data Engineer (AWS / Python / SQL / Snowflake)</t>
  </si>
  <si>
    <t>Artifact Global Corporation</t>
  </si>
  <si>
    <t>['sql', 'python', 'snowflake', 'aws', 'airflow']</t>
  </si>
  <si>
    <t>View Park-Windsor Hills, CA</t>
  </si>
  <si>
    <t>['sql', 'python', 'javascript', 'nosql', 'mongodb', 'typescript', 'sql server', 'mongodb', 'azure', 'react', 'express', 'angular', 'vue', 'node', 'git', 'github']</t>
  </si>
  <si>
    <t>idpp</t>
  </si>
  <si>
    <t>Data Engineer - Web Scraping</t>
  </si>
  <si>
    <t>Tact</t>
  </si>
  <si>
    <t>['python', 'javascript', 'ruby', 'html', 'selenium', 'ruby']</t>
  </si>
  <si>
    <t>Data Engineer (Front Office) - Systematic Technology - £300k+</t>
  </si>
  <si>
    <t>Senior Software Engineer- Big Data &amp; Java</t>
  </si>
  <si>
    <t>['sql', 'python', 'go', 'java', 'bash', 'c', 'groovy', 'kotlin', 'sql server', 'mysql', 'azure', 'databricks', 'aws', 'spark', 'react', 'spring', 'hadoop', 'selenium', 'linux', 'kubernetes', 'docker', 'git', 'github', 'jenkins', 'ansible']</t>
  </si>
  <si>
    <t>Shopper Insights Data and Analytics Manager</t>
  </si>
  <si>
    <t>['sql', 'python', 'pandas', 'powerpoint', 'github', 'jira']</t>
  </si>
  <si>
    <t>Data Scientist | AI Solutions</t>
  </si>
  <si>
    <t>['python', 'r', 'c', 'azure', 'aws']</t>
  </si>
  <si>
    <t>Data Engineer - IIoT</t>
  </si>
  <si>
    <t>JAMY INTERACTIVE</t>
  </si>
  <si>
    <t>['python', 'azure', 'jupyter']</t>
  </si>
  <si>
    <t>Senior AWS Data Engineer with 3-7 years experience</t>
  </si>
  <si>
    <t>Talentien</t>
  </si>
  <si>
    <t>['sql', 'python', 'scala', 'shell', 'snowflake', 'azure', 'aws', 'gcp', 'redshift', 'bigquery', 'spark', 'pyspark', 'airflow', 'hadoop', 'gdpr', 'tableau', 'looker', 'power bi', 'git']</t>
  </si>
  <si>
    <t>University of West Georgia</t>
  </si>
  <si>
    <t>Transfer Agent Fraud Data Analyst (Hybrid)</t>
  </si>
  <si>
    <t>Experienced Analyst - Warehouse</t>
  </si>
  <si>
    <t>Principal Data Analyst, Trust and Safety, Search</t>
  </si>
  <si>
    <t>Data Engineer Skill Level 4</t>
  </si>
  <si>
    <t>Onyx Point, LLC.</t>
  </si>
  <si>
    <t>['sql', 'python', 'snowflake', 'databricks', 'aws', 'kafka']</t>
  </si>
  <si>
    <t>Data Warehouse Developer II</t>
  </si>
  <si>
    <t>National Commission on Certification of Physician Assistants (NCCPA)</t>
  </si>
  <si>
    <t>['sql', 'python', 't-sql', 'powershell', 'sql server', 'snowflake', 'azure', 'spark', 'kafka', 'gdpr', 'power bi', 'ssis', 'ssrs']</t>
  </si>
  <si>
    <t>Senior ML Data Ops Engineer (Hybrid)</t>
  </si>
  <si>
    <t>Homeward</t>
  </si>
  <si>
    <t>['sql', 'python', 'snowflake', 'aws', 'kubernetes', 'docker', 'github', 'terraform']</t>
  </si>
  <si>
    <t>Senior Software Engineer, Data and Systems Initiative</t>
  </si>
  <si>
    <t>HR Ops and Data Analyst</t>
  </si>
  <si>
    <t>Bis Recruit</t>
  </si>
  <si>
    <t>Business Data Scientist, Forecasting and Science</t>
  </si>
  <si>
    <t>['sql', 'python', 'r', 'zoom']</t>
  </si>
  <si>
    <t>Expert, Data Platforms Engineer</t>
  </si>
  <si>
    <t>Berry Hill, TN</t>
  </si>
  <si>
    <t>Schneider Electric - Global</t>
  </si>
  <si>
    <t>['sql', 'python', 'scala', 'nosql', 'java', 'mongodb', 'mongodb', 'dynamodb', 'aws', 'redshift', 'spark', 'git', 'github', 'terraform', 'jenkins']</t>
  </si>
  <si>
    <t>Corsair</t>
  </si>
  <si>
    <t>['sql', 'snowflake', 'looker', 'powerbi', 'powerbi']</t>
  </si>
  <si>
    <t>['python', 'fastapi', 'kubernetes', 'docker', 'git', 'jenkins']</t>
  </si>
  <si>
    <t>Data Analyst - Back Office</t>
  </si>
  <si>
    <t>PECO</t>
  </si>
  <si>
    <t>['sql', 'python', 'r', 'scala', 'spark', 'hadoop', 'unix', 'powerbi', 'powerbi']</t>
  </si>
  <si>
    <t>Data Scientist-Health and Risk Solutions</t>
  </si>
  <si>
    <t>Sun Life Financial</t>
  </si>
  <si>
    <t>Senior Data Engineer | $25M funded HealthTech Start-up</t>
  </si>
  <si>
    <t>evoke</t>
  </si>
  <si>
    <t>['sql', 'python', 'gcp', 'node.js', 'node', 'kubernetes']</t>
  </si>
  <si>
    <t>['sql', 'python', 'nosql', 'snowflake', 'azure', 'databricks', 'aws', 'gcp', 'pytorch', 'pyspark', 'tensorflow', 'tableau', 'power bi']</t>
  </si>
  <si>
    <t>Senior Data Platform Engineer - Elk Grove, CA (Hybrid ? 3 days a week on-site)</t>
  </si>
  <si>
    <t>['sql', 'python', 'nosql', 'java', 'c', 'snowflake', 'azure', 'databricks', 'bigquery', 'spark', 'kafka', 'pyspark', 'react', 'airflow', 'angular', 'looker', 'power bi', 'git', 'terraform', 'jenkins', 'jira', 'confluence']</t>
  </si>
  <si>
    <t>Senior &amp; Intermediate Data Scientist (Full Stack / Applied AI)</t>
  </si>
  <si>
    <t>SearchLabs</t>
  </si>
  <si>
    <t>Sr. Business Intelligence Data Analyst (MSBI Stack Microsoft Fabric)</t>
  </si>
  <si>
    <t>Hudson, MA</t>
  </si>
  <si>
    <t>['sql', 'snowflake', 'azure', 'power bi', 'ssis', 'ssrs', 'dax']</t>
  </si>
  <si>
    <t>MKS Inc.</t>
  </si>
  <si>
    <t>Edurech Technoogy</t>
  </si>
  <si>
    <t>['sql', 'python', 'azure', 'aws', 'gcp', 'numpy', 'pandas', 'tableau', 'excel', 'power bi', 'jira', 'confluence']</t>
  </si>
  <si>
    <t>Digital Marketing Analyst</t>
  </si>
  <si>
    <t>Connexity, Inc.</t>
  </si>
  <si>
    <t>['sql', 'python', 'perl', 'excel']</t>
  </si>
  <si>
    <t>Lead ML &amp; Data Engineer (Founding Engineer) — Own Pricing + Market Data at Misprint</t>
  </si>
  <si>
    <t>Misprint</t>
  </si>
  <si>
    <t>['sql', 'python', 'go', 'postgresql', 'aws', 'react', 'node', 'next.js', 'github']</t>
  </si>
  <si>
    <t>Lake Elmo, MN</t>
  </si>
  <si>
    <t>Old National Bank</t>
  </si>
  <si>
    <t>['sql', 'sql server', 'azure', 'databricks', 'aws', 'gcp']</t>
  </si>
  <si>
    <t>Ambarella Inc</t>
  </si>
  <si>
    <t>['python', 'go', 'linux', 'kubernetes', 'docker', 'terraform', 'ansible']</t>
  </si>
  <si>
    <t>Data Architect - Power &amp; Utilities - Senior Manager- Consulting - Location OPEN</t>
  </si>
  <si>
    <t>['sql', 'python', 'go', 'scala', 'java', 'no-sql', 'c', 'azure', 'databricks', 'gcp', 'kubernetes', 'docker', 'git']</t>
  </si>
  <si>
    <t>Sr. Data Analyst (Supply Chain Procurement)</t>
  </si>
  <si>
    <t>GDIT</t>
  </si>
  <si>
    <t>['sql', 'python', 'go', 'sql server', 'tableau', 'alteryx']</t>
  </si>
  <si>
    <t>Operation Par Inc.</t>
  </si>
  <si>
    <t>['sql', 'python', 'r', 'crystal', 'bash', 'powershell', 'sql server', 'windows', 'ssrs']</t>
  </si>
  <si>
    <t>Analytics &amp; Data Associate</t>
  </si>
  <si>
    <t>Golf VX Corp</t>
  </si>
  <si>
    <t>Snowflake Data Engineer with banking domain exp</t>
  </si>
  <si>
    <t>MM Management Consultant</t>
  </si>
  <si>
    <t>['sql', 'python', 'snowflake', 'aws', 'express']</t>
  </si>
  <si>
    <t>Data Engineering Specialist</t>
  </si>
  <si>
    <t>['sql', 'python', 'oracle', 'phoenix', 'tableau', 'excel', 'looker', 'power bi']</t>
  </si>
  <si>
    <t>DATA SYS ANL 1</t>
  </si>
  <si>
    <t>University of California San Francisco</t>
  </si>
  <si>
    <t>Data Scientist, Lifecycle Marketing</t>
  </si>
  <si>
    <t>['sql', 'python', 'snowflake', 'spark']</t>
  </si>
  <si>
    <t>Data Engineer - Python/AWS</t>
  </si>
  <si>
    <t>['sql', 'python', 'aws', 'kafka', 'pyspark', 'unix', 'github', 'jenkins']</t>
  </si>
  <si>
    <t>Senior Associate, Insights Analytics Engineer</t>
  </si>
  <si>
    <t>['sql', 'python', 'go', 'c', 'spark', 'tableau', 'excel', 'power bi', 'powerpoint', 'outlook']</t>
  </si>
  <si>
    <t>Senior Data Analyst - Treasury</t>
  </si>
  <si>
    <t>Junior Global Insights Analyst-Foodservice</t>
  </si>
  <si>
    <t>Northlake, IL</t>
  </si>
  <si>
    <t>SIG Group</t>
  </si>
  <si>
    <t>['go', 'c', 'excel', 'powerpoint']</t>
  </si>
  <si>
    <t>Remote Cloud Data Engineer (AZURE) Jobs</t>
  </si>
  <si>
    <t>Security Clearance Jobs</t>
  </si>
  <si>
    <t>['sql', 'python', 'azure', 'databricks', 'oracle', 'aws', 'redshift', 'power bi']</t>
  </si>
  <si>
    <t>Data Engineer (4466)</t>
  </si>
  <si>
    <t>HIRECLOUT</t>
  </si>
  <si>
    <t>['sql', 'python', 'java', 'sql server', 'mysql', 'snowflake', 'azure', 'aws', 'airflow', 'tableau', 'power bi', 'ssis', 'qlik', 'git']</t>
  </si>
  <si>
    <t>Blue Ridge Care</t>
  </si>
  <si>
    <t>['sql', 'python', 'r', 'sas', 'java', 'c', 'snowflake', 'azure', 'databricks', 'oracle', 'aws', 'gcp', 'hadoop', 'excel', 'sas']</t>
  </si>
  <si>
    <t>Data Engineer II, Global Risk &amp; Compliance Technology</t>
  </si>
  <si>
    <t>['sql', 'python', 'gcp', 'bigquery', 'express']</t>
  </si>
  <si>
    <t>New Grad 2026 - Foundational Analyst Rotational Program (FAR) - Data Analytics</t>
  </si>
  <si>
    <t>['sql', 'python', 'sas', 'tableau', 'sas', 'powerbi', 'powerbi']</t>
  </si>
  <si>
    <t>AI DATA ENGINEER</t>
  </si>
  <si>
    <t>Lake Monroe, FL</t>
  </si>
  <si>
    <t>Data Analyst, Level 3</t>
  </si>
  <si>
    <t>['sql', 'python', 'r', 'go', 'c', 'airflow', 'express', 'tableau', 'looker']</t>
  </si>
  <si>
    <t>Advanced Manufacturing Data Analyst Intern at James Hardie Chicago, IL</t>
  </si>
  <si>
    <t>Polaris Office</t>
  </si>
  <si>
    <t>James Hardie</t>
  </si>
  <si>
    <t>Remote Data Analyst (Fresher Friendly with Excel Skills)</t>
  </si>
  <si>
    <t>['tableau', 'excel', 'power bi', 'sheets', 'slack', 'zoom']</t>
  </si>
  <si>
    <t>Data Analyst - Work From Home (Fresher Friendly)</t>
  </si>
  <si>
    <t>['sql', 'python', 'r', 'excel', 'power bi', 'sheets', 'spreadsheet', 'zoom']</t>
  </si>
  <si>
    <t>Manager, ML Data Engineering (Content Trust)</t>
  </si>
  <si>
    <t>Scribd</t>
  </si>
  <si>
    <t>['python', 'go', 'scala', 'c', 'snowflake', 'aws', 'gcp', 'bigquery', 'spark', 'kafka', 'airflow', 'phoenix', 'kubernetes']</t>
  </si>
  <si>
    <t>Cloud Analyst</t>
  </si>
  <si>
    <t>['azure', 'oracle', 'aws', 'vmware']</t>
  </si>
  <si>
    <t>Large Bank Data Analytics Internal Audit Senior Consultant</t>
  </si>
  <si>
    <t>['sql', 'python', 'sas', 'c', 'snowflake', 'tableau', 'power bi', 'alteryx', 'sas']</t>
  </si>
  <si>
    <t>Senior Marketing Technology &amp; Data Consultant -  Channel Strategy &amp; Enablement</t>
  </si>
  <si>
    <t>Caterpillar Inc.</t>
  </si>
  <si>
    <t>Data Solutions Engineer</t>
  </si>
  <si>
    <t>['snowflake', 'azure', 'databricks', 'aws', 'github', 'terraform']</t>
  </si>
  <si>
    <t>Database Engineer II - AMZ23042.8</t>
  </si>
  <si>
    <t>Parts and Service Data Engineer / Data Scientist at Stellantis</t>
  </si>
  <si>
    <t>Staff Data Scientist, Product</t>
  </si>
  <si>
    <t>['sql', 'python', 'r', 'java', 'tableau', 'excel', 'microstrategy', 'powerbi', 'powerbi']</t>
  </si>
  <si>
    <t>['r', 'sas', 'mysql', 'oracle', 'spss', 'sas']</t>
  </si>
  <si>
    <t>Data Analyst I Healthcare Analytics</t>
  </si>
  <si>
    <t>Business Analyst - ContinuousImprovementProgram</t>
  </si>
  <si>
    <t>['excel', 'powerpoint', 'powerbi', 'powerbi']</t>
  </si>
  <si>
    <t>Supply Chain Data Engineering Manager</t>
  </si>
  <si>
    <t>Versique Executive, Professional &amp; Interim Recruiting</t>
  </si>
  <si>
    <t>Data Analytics Analyst 2</t>
  </si>
  <si>
    <t>Data Scientist - Automation and Ecological Data Analysis (5165)</t>
  </si>
  <si>
    <t>Three Saints Bay, LLC</t>
  </si>
  <si>
    <t>Data Engineer Needed for Azure Data Solutions</t>
  </si>
  <si>
    <t>['sql', 'python', 'azure', 'databricks', 'spark']</t>
  </si>
  <si>
    <t>Data Engineer / GIS Specialist - Ecological Data Visualization (5166)</t>
  </si>
  <si>
    <t>Data Analyst Full Time Trainer</t>
  </si>
  <si>
    <t>Maharashtra, India</t>
  </si>
  <si>
    <t>ExcelR</t>
  </si>
  <si>
    <t>['sql', 'python', 'r', 'visio', 'tableau', 'excel', 'power bi', 'jira']</t>
  </si>
  <si>
    <t>Data Engineer  Data Platform  /4 month part-time contract/</t>
  </si>
  <si>
    <t>GrabJobs</t>
  </si>
  <si>
    <t>Gore Mutual Insurance</t>
  </si>
  <si>
    <t>Data Analytics &amp; Engineering - Data Analyst II</t>
  </si>
  <si>
    <t>Contentful</t>
  </si>
  <si>
    <t>['sql', 'snowflake', 'tableau', 'looker', 'power bi']</t>
  </si>
  <si>
    <t>GenAI Data Scientist</t>
  </si>
  <si>
    <t>['sql', 'python', 'r', 'azure', 'aws', 'gcp', 'git', 'github']</t>
  </si>
  <si>
    <t>Senior Data Engineer &amp; Data Platform</t>
  </si>
  <si>
    <t>PTMA Financial Solutions</t>
  </si>
  <si>
    <t>['python', 'azure', 'aws', 'gcp', 'pytorch', 'tensorflow', 'express']</t>
  </si>
  <si>
    <t>Revolution Medicines</t>
  </si>
  <si>
    <t>Senior Statistical Analyst</t>
  </si>
  <si>
    <t>['r', 'sas', 'sap', 'sas']</t>
  </si>
  <si>
    <t>Observability Analyst (Dynatrace)</t>
  </si>
  <si>
    <t>Tata Consultancy Service Limited</t>
  </si>
  <si>
    <t>['python', 'r', 'java', 'azure', 'aws', 'pytorch', 'keras', 'tensorflow', 'scikit-learn']</t>
  </si>
  <si>
    <t>Senior Computer Scientist</t>
  </si>
  <si>
    <t>['python', 'perl', 'c']</t>
  </si>
  <si>
    <t>Distinguished, Data Scientist - Generative Media and Asset Creation</t>
  </si>
  <si>
    <t>(USA) Senior, Data Scientist | Conversational AI</t>
  </si>
  <si>
    <t>Cyber Data Scientist, Senior</t>
  </si>
  <si>
    <t>BOOZ, ALLEN &amp; HAMILTON, INC.</t>
  </si>
  <si>
    <t>['sql', 'python', 'r', 'nosql', 'elasticsearch', 'jupyter']</t>
  </si>
  <si>
    <t>National Express Corp</t>
  </si>
  <si>
    <t>['sql', 'python', 'nosql', 'java', 'sql server', 'azure', 'databricks', 'tableau', 'power bi']</t>
  </si>
  <si>
    <t>Senior Software Engineer (Big Data)</t>
  </si>
  <si>
    <t>['sql', 'python', 'scala', 'java', 'elasticsearch', 'databricks', 'aws', 'spark', 'airflow', 'hadoop', 'node', 'kubernetes', 'docker', 'git', 'unity']</t>
  </si>
  <si>
    <t>Elm Springs, AR</t>
  </si>
  <si>
    <t>['sql', 'react', 'hadoop', 'tableau', 'looker', 'power bi']</t>
  </si>
  <si>
    <t>Cassville, MO</t>
  </si>
  <si>
    <t>['sql', 'python', 'scala', 'gcp', 'bigquery', 'kafka', 'pyspark', 'airflow', 'tableau', 'looker', 'powerbi', 'powerbi', 'git', 'jenkins']</t>
  </si>
  <si>
    <t>Data Consulting Manager</t>
  </si>
  <si>
    <t>Profusion</t>
  </si>
  <si>
    <t>Senior Full Stack Engineer, Data Ecosystem tags.</t>
  </si>
  <si>
    <t>Carta, Inc.</t>
  </si>
  <si>
    <t>['python', 'javascript', 'typescript', 'snowflake', 'kafka', 'react', 'airflow', 'django']</t>
  </si>
  <si>
    <t>Data Scientist with Python and LLM</t>
  </si>
  <si>
    <t>['python', 'pandas', 'express']</t>
  </si>
  <si>
    <t>Data Scientist en Startup: Remoto/Híbrido y Equity</t>
  </si>
  <si>
    <t>NUWE Nuwe</t>
  </si>
  <si>
    <t>Data and BI Engineer</t>
  </si>
  <si>
    <t>American Dining Creations</t>
  </si>
  <si>
    <t>['sql', 'python', 'go', 'snowflake', 'azure', 'tableau', 'power bi', 'git']</t>
  </si>
  <si>
    <t>3-Senior Data Engineers Needed | Major NYC Hospital | Hybrid | Salary + Bonus</t>
  </si>
  <si>
    <t>Lead Database Developer - AI/ML Focus</t>
  </si>
  <si>
    <t>Michael Baker International</t>
  </si>
  <si>
    <t>['sql', 'python', 'snowflake', 'azure', 'databricks', 'aws', 'gcp', 'redshift', 'bigquery', 'spark', 'kafka', 'pyspark', 'airflow', 'gdpr', 'kubernetes', 'docker', 'terraform', 'unity']</t>
  </si>
  <si>
    <t>Global Operations Analytics Engineer</t>
  </si>
  <si>
    <t>['sql', 'python', 'r', 'go', 'pytorch', 'tensorflow', 'scikit-learn', 'tableau']</t>
  </si>
  <si>
    <t>Big Red Recruitment</t>
  </si>
  <si>
    <t>['sql', 'python', 'pyspark', 'power bi']</t>
  </si>
  <si>
    <t>SAP IT Analyst</t>
  </si>
  <si>
    <t>Competitive Power Ventures</t>
  </si>
  <si>
    <t>['spring', 'sap']</t>
  </si>
  <si>
    <t>Transportation Intelligence Specialist</t>
  </si>
  <si>
    <t>AltaMed Health Services</t>
  </si>
  <si>
    <t>['sql', 'excel', 'monday.com']</t>
  </si>
  <si>
    <t>Senior Data Scientist - Growth / Care</t>
  </si>
  <si>
    <t>Research Data Engineer II</t>
  </si>
  <si>
    <t>Greater ROC Careers</t>
  </si>
  <si>
    <t>University of Rochester</t>
  </si>
  <si>
    <t>['sql', 'python', 'r', 'matlab', 'java', 'c', 'julia', 'linux', 'kubernetes', 'docker', 'git']</t>
  </si>
  <si>
    <t>[Remote] Data Engineer Intern (Data Platform - Global Live) - 2026 Start (MS)</t>
  </si>
  <si>
    <t>Senior Insights Analyst</t>
  </si>
  <si>
    <t>West Midlands, United Kingdom</t>
  </si>
  <si>
    <t>Haystack</t>
  </si>
  <si>
    <t>Senior Data Engineer - Python - SQL - Fabric</t>
  </si>
  <si>
    <t>IBAM Consulting ★ A Sunday Times 100 Best Small Company</t>
  </si>
  <si>
    <t>['sql', 'python', 'go', 'azure', 'excel', 'power bi']</t>
  </si>
  <si>
    <t>Jaabz</t>
  </si>
  <si>
    <t>fastlane group</t>
  </si>
  <si>
    <t>['sql', 'snowflake', 'azure', 'bigquery', 'tableau', 'looker', 'power bi']</t>
  </si>
  <si>
    <t>W2 Contract Req: Data Integration Engineer (DataStage/ETL) (Local/Onsite/Columbus, OH)</t>
  </si>
  <si>
    <t>['db2', 'oracle', 'unix']</t>
  </si>
  <si>
    <t>Glasgow, United Kingdom</t>
  </si>
  <si>
    <t>Head Resourcing</t>
  </si>
  <si>
    <t>['sql', 'python', 'azure', 'databricks', 'pyspark', 'power bi', 'dax', 'git', 'unity']</t>
  </si>
  <si>
    <t>BeBee GB</t>
  </si>
  <si>
    <t>Federal Work Study - Data Analyst (Summer Remote)</t>
  </si>
  <si>
    <t>Suny Upstate Medical University</t>
  </si>
  <si>
    <t>['visio', 'excel', 'powerpoint']</t>
  </si>
  <si>
    <t>Art Gharana</t>
  </si>
  <si>
    <t>['sql', 'python', 'oracle', 'spark', 'hadoop', 'tableau']</t>
  </si>
  <si>
    <t>APi Data Analyst - PERM FTE</t>
  </si>
  <si>
    <t>Senior Associate, Marketing Data Scientist (HH)</t>
  </si>
  <si>
    <t>Quantitative Developer - Anson McCade</t>
  </si>
  <si>
    <t>University of Arkansas System</t>
  </si>
  <si>
    <t>['python', 'javascript', 'html', 'css', 'golang', 'node.js', 'node', 'jenkins', 'gitlab']</t>
  </si>
  <si>
    <t>Senior Data Engineer - DV Clearance</t>
  </si>
  <si>
    <t>Peaple Talent</t>
  </si>
  <si>
    <t>['python', 'bash', 'azure', 'aws', 'gcp']</t>
  </si>
  <si>
    <t>Principal Software Data Engineer</t>
  </si>
  <si>
    <t>['java', 'azure', 'databricks', 'aws', 'gcp', 'spark']</t>
  </si>
  <si>
    <t>Data Protection Coordinator</t>
  </si>
  <si>
    <t>Cork, Ireland</t>
  </si>
  <si>
    <t>Performance Manager (Investment Data Analyst/Manager)</t>
  </si>
  <si>
    <t>Recruithook</t>
  </si>
  <si>
    <t>Campus, IL</t>
  </si>
  <si>
    <t>UCSF</t>
  </si>
  <si>
    <t>['sql', 'python', 'react', 'tableau']</t>
  </si>
  <si>
    <t>Senior Data Engineer (Marketing)</t>
  </si>
  <si>
    <t>['sql', 'python', 'html', 'spark']</t>
  </si>
  <si>
    <t>Junior Power Bi Analyst</t>
  </si>
  <si>
    <t>Senior Credit Analyst | Upto $150/hr Hourly</t>
  </si>
  <si>
    <t>Data Science Principal - Internal Audit</t>
  </si>
  <si>
    <t>Fanniemae</t>
  </si>
  <si>
    <t>Sr. Data Engineer - SQL/Informatica</t>
  </si>
  <si>
    <t>Hopkins, MN</t>
  </si>
  <si>
    <t>Medica</t>
  </si>
  <si>
    <t>['sql', 'python', 'r', 'snowflake', 'azure', 'aws', 'spark', 'pytorch', 'tensorflow', 'airflow', 'scikit-learn', 'tableau', 'excel', 'power bi']</t>
  </si>
  <si>
    <t>Sr AI developer</t>
  </si>
  <si>
    <t>Syndesus, Inc.</t>
  </si>
  <si>
    <t>['python', 'aws', 'react', 'node.js', 'node']</t>
  </si>
  <si>
    <t>Data Analyst (No C2C/No Sponsorship)</t>
  </si>
  <si>
    <t>Formation Bio</t>
  </si>
  <si>
    <t>['python', 'spark', 'pytorch', 'tensorflow']</t>
  </si>
  <si>
    <t>NAM Info Inc</t>
  </si>
  <si>
    <t>['sql', 'python', 'scala', 'java', 'shell', 'snowflake', 'azure', 'aws', 'redshift', 'kafka', 'airflow', 'gdpr', 'git', 'jenkins']</t>
  </si>
  <si>
    <t>Junior Business Analyst – Property / Public Sector</t>
  </si>
  <si>
    <t>Alexander Ash Consulting</t>
  </si>
  <si>
    <t>Data Engineer X3 (Snowflake) - £75,000-£85,000 + £5k Car + Bonus (3 days onsite per quarter onsite)</t>
  </si>
  <si>
    <t>Ascentia Partners</t>
  </si>
  <si>
    <t>Lead Engineer (Python and AWS)</t>
  </si>
  <si>
    <t>['python', 'java', 'aws', 'react']</t>
  </si>
  <si>
    <t>Data Analyst, Social Media &amp; Video</t>
  </si>
  <si>
    <t>Senior Data Engineer - Data Bricks</t>
  </si>
  <si>
    <t>Cipher7</t>
  </si>
  <si>
    <t>['python', 'databricks', 'aws', 'pyspark', 'git']</t>
  </si>
  <si>
    <t>Cherry Hill Township, NJ</t>
  </si>
  <si>
    <t>Asset Based Lending</t>
  </si>
  <si>
    <t>['sql', 'python', 'snowflake', 'azure', 'databricks', 'aws', 'pyspark', 'power bi']</t>
  </si>
  <si>
    <t>Data Engineer, Constellation (contract)</t>
  </si>
  <si>
    <t>Digital Analyst</t>
  </si>
  <si>
    <t>Find Apprenticeships</t>
  </si>
  <si>
    <t>Baltic Apprenticeships</t>
  </si>
  <si>
    <t>Senior Python Software Engineer - Toronto</t>
  </si>
  <si>
    <t>Validus Risk Management</t>
  </si>
  <si>
    <t>['python', 'mongodb', 'rust', 'mysql', 'mongodb', 'dynamodb', 'aws', 'fastapi', 'django']</t>
  </si>
  <si>
    <t>Part-Time Data Analyst and Storyteller</t>
  </si>
  <si>
    <t>Idealist</t>
  </si>
  <si>
    <t>Westchester Children's Association</t>
  </si>
  <si>
    <t>Senior Data Analyst (Data Management)</t>
  </si>
  <si>
    <t>['sql', 'snowflake', 'databricks', 'qlik', 'unity']</t>
  </si>
  <si>
    <t>Business Strategy Analyst, Data &amp; AI Team</t>
  </si>
  <si>
    <t>Marketing Analyst (Hybrid)</t>
  </si>
  <si>
    <t>['tableau', 'powerbi', 'powerbi']</t>
  </si>
  <si>
    <t>Senior Data Scientist - Experimentation &amp; Measurement</t>
  </si>
  <si>
    <t>['python', 'scala', 'java', 'snowflake', 'aws', 'spark', 'kafka', 'react', 'spring', 'angular', 'vue', 'react.js', 'vue.js', 'kubernetes', 'terraform']</t>
  </si>
  <si>
    <t>Sr. Data Architect</t>
  </si>
  <si>
    <t>North Texas Tollway Authority</t>
  </si>
  <si>
    <t>['sql', 'python', 'snowflake', 'gcp', 'bigquery', 'tableau', 'power bi', 'microstrategy', 'qlik']</t>
  </si>
  <si>
    <t>Data Engineer - Investment Management</t>
  </si>
  <si>
    <t>Qh4 Consulting</t>
  </si>
  <si>
    <t>Melrose Park, IL</t>
  </si>
  <si>
    <t>SIG Combibloc</t>
  </si>
  <si>
    <t>['sql', 'python', 'r', 'go', 'sas', 'databricks', 'aws', 'spark', 'pyspark', 'sas', 'github']</t>
  </si>
  <si>
    <t>ETHIRE LLC</t>
  </si>
  <si>
    <t>['sql', 'python', 'nosql', 'gcp', 'spark', 'kafka', 'airflow', 'phoenix']</t>
  </si>
  <si>
    <t>Senior Data Engineer, 36670111</t>
  </si>
  <si>
    <t>Kirkland, WA</t>
  </si>
  <si>
    <t>['sql', 'python', 'nosql', 'shell', 'rust', 'snowflake', 'spark', 'kafka', 'airflow', 'hadoop', 'unix', 'tableau', 'jenkins']</t>
  </si>
  <si>
    <t>Senior Analytics Engineer, People Analytics</t>
  </si>
  <si>
    <t>['sql', 'python', 'snowflake', 'aws', 'airflow', 'tableau', 'looker', 'terraform']</t>
  </si>
  <si>
    <t>Data Analytics Developer</t>
  </si>
  <si>
    <t>1-800 Hansons, LLC</t>
  </si>
  <si>
    <t>['sql', 'go', 'sql server', 'excel', 'powerbi', 'powerbi']</t>
  </si>
  <si>
    <t>Actuarial Analyst III (Hybrid #58072)</t>
  </si>
  <si>
    <t>DW Simpson Global Actuarial &amp; Analytics Recruitment</t>
  </si>
  <si>
    <t>Senior Marketing Data Scientist</t>
  </si>
  <si>
    <t>['sql', 'python', 'r', 'snowflake', 'bigquery', 'looker']</t>
  </si>
  <si>
    <t>Wilcore Technologies Inc.</t>
  </si>
  <si>
    <t>['sql', 'python', 'databricks', 'oracle', 'power bi', 'ssis']</t>
  </si>
  <si>
    <t>Operations Continuous Improvement - Data Solutions Analyst</t>
  </si>
  <si>
    <t>Golden 1 Credit Union</t>
  </si>
  <si>
    <t>['sql', 'python', 'r', 't-sql', 'excel', 'power bi', 'sheets', 'terminal']</t>
  </si>
  <si>
    <t>IT Inventory Analyst</t>
  </si>
  <si>
    <t>['windows', 'excel', 'microsoft teams']</t>
  </si>
  <si>
    <t>Senior Data Scientist, Finance</t>
  </si>
  <si>
    <t>Brex</t>
  </si>
  <si>
    <t>Applied Scientist [Short Term Assignment]</t>
  </si>
  <si>
    <t>Alto Pharmacy</t>
  </si>
  <si>
    <t>['sql', 'python', 'azure', 'aws', 'gcp', 'pytorch', 'tensorflow', 'hugging face']</t>
  </si>
  <si>
    <t>Data Analyst (Streaming &amp; Reporting)</t>
  </si>
  <si>
    <t>['sql', 'kafka', 'tableau', 'power bi', 'microstrategy']</t>
  </si>
  <si>
    <t>Parts Data Management Analyst</t>
  </si>
  <si>
    <t>Data Analytics Analyst II</t>
  </si>
  <si>
    <t>Endeavor Health</t>
  </si>
  <si>
    <t>['sql', 'python', 'r', 'sas', 'sql server', 'oracle', 'spark', 'hadoop', 'tableau', 'power bi', 'spss', 'sas', 'powerbi', 'powerbi', 'terminal']</t>
  </si>
  <si>
    <t>Senior Data Consultant</t>
  </si>
  <si>
    <t>Data Engineer-- BABDC5704373</t>
  </si>
  <si>
    <t>['sql', 'python', 'java', 'sql server', 'postgresql', 'snowflake', 'oracle']</t>
  </si>
  <si>
    <t>Tech Lead, Data Engineering</t>
  </si>
  <si>
    <t>['sql', 'python', 'snowflake', 'azure', 'databricks', 'kafka', 'airflow', 'tableau', 'power bi']</t>
  </si>
  <si>
    <t>Data Engineer - High Profile Investment Manager - Market/Trade Data Team</t>
  </si>
  <si>
    <t>['sql', 'python', 'scala', 'java', 'mysql', 'snowflake', 'azure', 'databricks', 'aws', 'redshift', 'spark', 'kafka', 'hadoop']</t>
  </si>
  <si>
    <t>Director, Strategy, Data &amp; Analytics – Club Business Development</t>
  </si>
  <si>
    <t>Provation</t>
  </si>
  <si>
    <t>['sql', 'python', 'javascript', 'css', 'typescript', 'rust', 'postgresql', 'azure', 'aws']</t>
  </si>
  <si>
    <t>Data Visualization Developer &amp; Analyst - Data Analyst</t>
  </si>
  <si>
    <t>Georgia Institute of Technology</t>
  </si>
  <si>
    <t>['sql', 'python', 'r', 'tableau', 'looker', 'power bi', 'qlik']</t>
  </si>
  <si>
    <t>Data Analyst - LB Builds at STAND 8 Technology Consulting Long Beach, CA</t>
  </si>
  <si>
    <t>Rjvs.in</t>
  </si>
  <si>
    <t>STAND 8 Technology Consulting</t>
  </si>
  <si>
    <t>['snowflake', 'excel', 'power bi']</t>
  </si>
  <si>
    <t>Mettawa, IL</t>
  </si>
  <si>
    <t>Brunswick Corporation</t>
  </si>
  <si>
    <t>['sql', 'go', 'oracle', 'excel', 'power bi', 'dax']</t>
  </si>
  <si>
    <t>Sr Vendor Master Data Analyst</t>
  </si>
  <si>
    <t>Ulta Beauty, Inc.</t>
  </si>
  <si>
    <t>Principal Data Analyst- Retail Bank</t>
  </si>
  <si>
    <t>McLean, IL</t>
  </si>
  <si>
    <t>['sql', 'python', 'r', 'aws', 'spark']</t>
  </si>
  <si>
    <t>Data Insights &amp; Reporting Analyst</t>
  </si>
  <si>
    <t>America's Credit Unions</t>
  </si>
  <si>
    <t>['sql', 'excel', 'power bi', 'jira']</t>
  </si>
  <si>
    <t>Data Scientist (SME)</t>
  </si>
  <si>
    <t>Laughlin AFB, TX</t>
  </si>
  <si>
    <t>['sql', 'python', 'r', 'azure', 'aws', 'tableau', 'power bi']</t>
  </si>
  <si>
    <t>Data Engineering Leader: Scale a Modern Platform &amp; Team</t>
  </si>
  <si>
    <t>New Western Acquisitions</t>
  </si>
  <si>
    <t>Data Analyst/Typing</t>
  </si>
  <si>
    <t>Amazon Careers - Business Analyst - Amazon Jobs For Freshers</t>
  </si>
  <si>
    <t>Mid-level Python Business Analyst</t>
  </si>
  <si>
    <t>AI Data Specialist – Remote</t>
  </si>
  <si>
    <t>['sql', 'python', 'pandas', 'excel']</t>
  </si>
  <si>
    <t>HR Analyst Jobs for Freshers - Apply Now</t>
  </si>
  <si>
    <t>Software Development- Data Platform Engineering</t>
  </si>
  <si>
    <t>['sql', 'java', 'snowflake', 'azure', 'databricks', 'aws', 'gcp', 'spark', 'kafka', 'spring']</t>
  </si>
  <si>
    <t>Data Analyst/ II - Information Security Metrics and Reporting</t>
  </si>
  <si>
    <t>['sql', 'python', 'bigquery', 'numpy', 'airflow', 'scikit-learn', 'pandas', 'tableau', 'excel', 'sheets']</t>
  </si>
  <si>
    <t>Business Intelligence and Data Analytics Consultant</t>
  </si>
  <si>
    <t>Data Scientist III - Carrier Fraud</t>
  </si>
  <si>
    <t>Data Architect: II (Intermediate)</t>
  </si>
  <si>
    <t>Cedar Hill, TX</t>
  </si>
  <si>
    <t>Data Analysis Senior Engineer – Structure Simulation</t>
  </si>
  <si>
    <t>['sql', 'python', 'mysql', 'sqlite', 'snowflake', 'azure', 'scikit-learn', 'tableau', 'power bi', 'git', 'github']</t>
  </si>
  <si>
    <t>Data Engineer NY ONLY</t>
  </si>
  <si>
    <t>Long Beach, NY</t>
  </si>
  <si>
    <t>Top Tier Consulting LLC</t>
  </si>
  <si>
    <t>['sql', 'python', 'r', 'sql server', 'ssis']</t>
  </si>
  <si>
    <t>People Data &amp; Insights Analyst</t>
  </si>
  <si>
    <t>Gen Digital</t>
  </si>
  <si>
    <t>Carrollton, VA</t>
  </si>
  <si>
    <t>Lotus Health AI</t>
  </si>
  <si>
    <t>['sql', 'python', 'postgresql', 'aws', 'fastapi', 'linux', 'docker', 'unify']</t>
  </si>
  <si>
    <t>['sql', 'go', 'oracle', 'tableau', 'excel', 'power bi', 'powerpoint', 'outlook']</t>
  </si>
  <si>
    <t>Wrench Group</t>
  </si>
  <si>
    <t>['sql', 'python', 'azure', 'databricks', 'pyspark', 'power bi', 'unity']</t>
  </si>
  <si>
    <t>['sql', 'python', 'r', 'nosql', 'mysql', 'spark', 'plotly', 'kafka', 'seaborn', 'hadoop', 'ggplot2']</t>
  </si>
  <si>
    <t>Principal Data Scientist, TPG</t>
  </si>
  <si>
    <t>Director, Data Engineering &amp; Architecture</t>
  </si>
  <si>
    <t>Westport, ON, Canada</t>
  </si>
  <si>
    <t>['sql', 'python', 'snowflake', 'aws', 'airflow', 'sap', 'terraform', 'gitlab', 'planner']</t>
  </si>
  <si>
    <t>Senior Software Engineer (Full Stack — AI/ML &amp; Data Applications)</t>
  </si>
  <si>
    <t>Cutshort</t>
  </si>
  <si>
    <t>NeoGenCode Technologies Pvt Ltd</t>
  </si>
  <si>
    <t>['sql', 'python', 'nosql', 'java', 'mongodb', 'postgresql', 'mongodb', 'snowflake', 'azure', 'aws', 'gcp', 'bigquery', 'spark', 'pytorch', 'kafka', 'react', 'tensorflow', 'scikit-learn', 'angular', 'node.js', 'vue', 'node', 'vue.js', 'tableau', 'power bi', 'kubernetes', 'docker', 'github']</t>
  </si>
  <si>
    <t>MySQL DBA Architech</t>
  </si>
  <si>
    <t>Kochi, Kerala, India</t>
  </si>
  <si>
    <t>['python', 'bash', 'mysql', 'aws', 'linux', 'terraform']</t>
  </si>
  <si>
    <t>Growth Analyst/ Product / Strategy</t>
  </si>
  <si>
    <t>Applovin</t>
  </si>
  <si>
    <t>['sql', 'python', 'r', 'airflow', 'pandas', 'excel']</t>
  </si>
  <si>
    <t>Business Intelligence Analyst - Business Deposits</t>
  </si>
  <si>
    <t>US Bank</t>
  </si>
  <si>
    <t>['sql', 'python', 'r', 'azure', 'tableau', 'excel', 'looker', 'power bi']</t>
  </si>
  <si>
    <t>Industry &amp; Function AI Decision Science Manager or Senior Manager</t>
  </si>
  <si>
    <t>['sql', 'python', 'r', 'go', 'c', 'azure', 'aws', 'spark', 'pytorch', 'tensorflow', 'hadoop', 'scikit-learn', 'tableau', 'power bi']</t>
  </si>
  <si>
    <t>Senior Applied Scientist, Modeling and Optimization</t>
  </si>
  <si>
    <t>['python', 'r', 'java', 'perl', 'c', 'spark', 'numpy', 'tensorflow', 'scikit-learn', 'mxnet']</t>
  </si>
  <si>
    <t>Data Engineer/React Developer - 26405</t>
  </si>
  <si>
    <t>Rose Hill, VA</t>
  </si>
  <si>
    <t>['sql', 'python', 'typescript', 'react', 'react.js']</t>
  </si>
  <si>
    <t>Lead AI Engineer, IgniteTech (Remote) - $100,000/year USD</t>
  </si>
  <si>
    <t>['r', 'github']</t>
  </si>
  <si>
    <t>Data Analyst III Python, R, SAS</t>
  </si>
  <si>
    <t>['sql', 'python', 'r', 'excel', 'powerbi', 'powerbi']</t>
  </si>
  <si>
    <t>Data Analyst - Contract (Outside IR35) at Dynamic Search Solutions, United Kingdom, £500 per day</t>
  </si>
  <si>
    <t>Contract Jobs Outside IR35 From Outside Spy</t>
  </si>
  <si>
    <t>Outside Spy</t>
  </si>
  <si>
    <t>['sql', 'python', 'r', 'snowflake', 'azure', 'databricks', 'aws', 'power bi', 'dax']</t>
  </si>
  <si>
    <t>Data Analyst S4 HANA</t>
  </si>
  <si>
    <t>Hudson Shribman</t>
  </si>
  <si>
    <t>['sql', 'snowflake', 'tableau', 'power bi', 'sap', 'powerbi', 'powerbi']</t>
  </si>
  <si>
    <t>Artificial Intelligence Engineer, IgniteTech (Remote) - $100,000/year USD</t>
  </si>
  <si>
    <t>Data Engineer - Data Science</t>
  </si>
  <si>
    <t>['sql', 'python', 'r', 'javascript', 'scala', 'java', 'c', 'php', 'spark', 'unix', 'tableau', 'git']</t>
  </si>
  <si>
    <t>Data Visualization Analyst - Tableau/Qlik Sense</t>
  </si>
  <si>
    <t>Concord</t>
  </si>
  <si>
    <t>['sql', 'go', 'databricks', 'redshift', 'tableau', 'qlik']</t>
  </si>
  <si>
    <t>['python', 'scala', 'java', 'rust', 'spark', 'hadoop', 'linux', 'unix', 'kubernetes', 'docker']</t>
  </si>
  <si>
    <t>Data Modeller / Architect - London Market Insurance</t>
  </si>
  <si>
    <t>Calibre Candidates</t>
  </si>
  <si>
    <t>['c', 'azure', 'databricks']</t>
  </si>
  <si>
    <t>Data Analyst and Data Stage Developer Business 🏆</t>
  </si>
  <si>
    <t>Pozent</t>
  </si>
  <si>
    <t>['sql', 't-sql']</t>
  </si>
  <si>
    <t>Privacy Analyst-22254</t>
  </si>
  <si>
    <t>Paid Data Science Internship</t>
  </si>
  <si>
    <t>['sql', 'python', 'r', 'java', 'c', 'azure', 'aws', 'bigquery', 'spark', 'pytorch', 'matplotlib', 'numpy', 'tensorflow', 'hadoop', 'scikit-learn', 'pandas', 'tableau', 'looker']</t>
  </si>
  <si>
    <t>Alibaba.com</t>
  </si>
  <si>
    <t>Data Analytics Analyst Business 🏆</t>
  </si>
  <si>
    <t>['sql', 'python', 'r', 'sas', 'oracle', 'spark', 'hadoop', 'tableau', 'power bi', 'spss', 'sas']</t>
  </si>
  <si>
    <t>Sr. Specialist Solutions Architect - Data Engineering</t>
  </si>
  <si>
    <t>['sql', 'python', 'scala', 'java', 'azure', 'databricks', 'aws', 'gcp', 'spark', 'kafka', 'node.js', 'node', 'jenkins']</t>
  </si>
  <si>
    <t>Senior Marketing Data Anlayst</t>
  </si>
  <si>
    <t>Huddersfield, United Kingdom</t>
  </si>
  <si>
    <t>['sql', 'excel', 'looker', 'powerbi', 'powerbi']</t>
  </si>
  <si>
    <t>C++ Developer/ Market Data Engineer (£85-90,000 p/a)</t>
  </si>
  <si>
    <t>Volition</t>
  </si>
  <si>
    <t>['python', 'c', 'aws', 'kubernetes']</t>
  </si>
  <si>
    <t>Data Analysis Tutor</t>
  </si>
  <si>
    <t>Varsity Tutors, a Nerdy Company</t>
  </si>
  <si>
    <t>Python &amp; Kubernetes Data Engineer for AI/ML Analytics</t>
  </si>
  <si>
    <t>Manama, Bahrain</t>
  </si>
  <si>
    <t>Bahrain</t>
  </si>
  <si>
    <t>['python', 'linux', 'kubernetes']</t>
  </si>
  <si>
    <t>Python &amp; Kubernetes Engineer: Data, AI/ML &amp; Workflows</t>
  </si>
  <si>
    <t>Sanctions Data Analyst Associate</t>
  </si>
  <si>
    <t>Sumitomo Mitsui Financial Group, Inc.</t>
  </si>
  <si>
    <t>['sql', 'python', 'r', 'no-sql', 't-sql', 'sql server', 'oracle', 'tableau', 'excel', 'sharepoint', 'powerbi', 'powerbi']</t>
  </si>
  <si>
    <t>Statistical Analyst - Experienced</t>
  </si>
  <si>
    <t>Medpace, Inc.</t>
  </si>
  <si>
    <t>Futran Tech Solutions Pvt. Ltd.</t>
  </si>
  <si>
    <t>['sql', 'python', 'java', 'kafka', 'airflow', 'git']</t>
  </si>
  <si>
    <t>AI Software Engineer, IgniteTech (Remote) - $100,000/year USD</t>
  </si>
  <si>
    <t>Gotham Enterprises</t>
  </si>
  <si>
    <t>Community Foundation of Western Mass.</t>
  </si>
  <si>
    <t>['sql', 'html', 'sql server']</t>
  </si>
  <si>
    <t>Dover, United Kingdom</t>
  </si>
  <si>
    <t>Migrant Help</t>
  </si>
  <si>
    <t>Senior IT Risk Analyst</t>
  </si>
  <si>
    <t>Engage People Recruitment</t>
  </si>
  <si>
    <t>ICT Risk Analyst</t>
  </si>
  <si>
    <t>['sql', 'power bi', 'powerbi', 'powerbi']</t>
  </si>
  <si>
    <t>Manufacturing Analyst / Data Analyst (Medical Devices / Pharma)</t>
  </si>
  <si>
    <t>PURPLE HIRES PRIVATE LIMITED</t>
  </si>
  <si>
    <t>['python', 'power bi', 'sap']</t>
  </si>
  <si>
    <t>Lovett Care</t>
  </si>
  <si>
    <t>Lead Data Engineer - DWH - ETL - Oracle Data Warehouse - SQL - Power BI - Data Integration</t>
  </si>
  <si>
    <t>JobNet UK</t>
  </si>
  <si>
    <t>Nexere Consulting Limited</t>
  </si>
  <si>
    <t>['sql', 'python', 'snowflake', 'oracle', 'power bi']</t>
  </si>
  <si>
    <t>Policy Analyst | Upto $75/hr Hourly</t>
  </si>
  <si>
    <t>Responsible Data Analyst I – Remote U.S. East Coast (ENGLISH &amp; SPANISH Required)</t>
  </si>
  <si>
    <t>UNjoblink</t>
  </si>
  <si>
    <t>Catholic Relief Services</t>
  </si>
  <si>
    <t>['azure', 'gdpr']</t>
  </si>
  <si>
    <t>Senior Analyst, Advanced Analytics, Small  Commercial</t>
  </si>
  <si>
    <t>['sas', 'vba', 'c', 'excel', 'sas', 'powerpoint']</t>
  </si>
  <si>
    <t>Business Analyst - Data Analytics and Data Transformation</t>
  </si>
  <si>
    <t>Technical Business Analyst/ Data Architect</t>
  </si>
  <si>
    <t>Image Data Scientist in Center of Excellence for Structural Cell Biology</t>
  </si>
  <si>
    <t>['python', 'r', 'matlab', 'java', 'c', 'tensorflow', 'electron']</t>
  </si>
  <si>
    <t>Sr. IT Cloud Data Engineer - 5136327-0</t>
  </si>
  <si>
    <t>Tacoma, WA</t>
  </si>
  <si>
    <t>Port of Tacoma</t>
  </si>
  <si>
    <t>['sql', 'python', 'snowflake', 'redshift', 'bigquery', 'linux', 'unix']</t>
  </si>
  <si>
    <t>Data Platform Owner</t>
  </si>
  <si>
    <t>Newcastle upon Tyne, United Kingdom</t>
  </si>
  <si>
    <t>Newcastle Building Society</t>
  </si>
  <si>
    <t>Data Centre Engineer (Electrical/HVAC)</t>
  </si>
  <si>
    <t>Drogheda, County Louth, Ireland</t>
  </si>
  <si>
    <t>Senior Analyst, Insurance Data Ops</t>
  </si>
  <si>
    <t>Global Atlantic Financial Group</t>
  </si>
  <si>
    <t>['sql', 'python', 'snowflake', 'databricks', 'tableau', 'power bi']</t>
  </si>
  <si>
    <t>Insight Xcite LLC</t>
  </si>
  <si>
    <t>['sql', 'python', 'r', 'spark', 'matplotlib', 'seaborn', 'hadoop', 'tableau', 'power bi']</t>
  </si>
  <si>
    <t>Sr Data Engineer (Azure Data Factory , Azure Databricks, Python and T-SQL.)</t>
  </si>
  <si>
    <t>CloudIngest</t>
  </si>
  <si>
    <t>['sql', 'python', 'nosql', 't-sql', 'azure', 'databricks']</t>
  </si>
  <si>
    <t>Data Engineer - Azure</t>
  </si>
  <si>
    <t>East Sussex, United Kingdom</t>
  </si>
  <si>
    <t>ComputerJobs</t>
  </si>
  <si>
    <t>Michael Page Technology</t>
  </si>
  <si>
    <t>['python', 'c', 'azure', 'spark']</t>
  </si>
  <si>
    <t>DATA SOLUTIONS ANALYST (REMOTE/USA) - GDM (Gray Media Group)</t>
  </si>
  <si>
    <t>GRAY TELEVISION</t>
  </si>
  <si>
    <t>['go', 'assembly', 'power bi']</t>
  </si>
  <si>
    <t>Business Analyst – Data &amp; Reporting</t>
  </si>
  <si>
    <t>['sql', 'python', 'r', 'java', 'c', 'express', 'tableau', 'excel']</t>
  </si>
  <si>
    <t>Three Point Solutions</t>
  </si>
  <si>
    <t>Analyst, Deployment Planner</t>
  </si>
  <si>
    <t>InfoTree</t>
  </si>
  <si>
    <t>['vba', 'oracle', 'visio', 'tableau', 'excel', 'power bi', 'sap', 'powerpoint', 'planner']</t>
  </si>
  <si>
    <t>Data Scientist - Stats Focus</t>
  </si>
  <si>
    <t>['sql', 'python', 'r', 'sas', 'spark', 'matplotlib', 'plotly', 'numpy', 'hadoop', 'scikit-learn', 'pandas', 'tableau', 'sas']</t>
  </si>
  <si>
    <t>AI &amp; GenAI Data Scientist-Senior Associate</t>
  </si>
  <si>
    <t>['sql', 'python', 'nosql', 'azure', 'aws', 'keras', 'scikit-learn', 'nltk', 'pandas', 'git']</t>
  </si>
  <si>
    <t>Ahold Delhaize USA</t>
  </si>
  <si>
    <t>['python', 'azure', 'databricks', 'pyspark', 'arch', 'powerbi', 'powerbi']</t>
  </si>
  <si>
    <t>Lead Data Engineer - Databricks</t>
  </si>
  <si>
    <t>The Planet Group</t>
  </si>
  <si>
    <t>['sql', 'python', 'go', 'azure', 'databricks', 'pyspark', 'tableau', 'power bi', 'terraform', 'pulumi']</t>
  </si>
  <si>
    <t>Research Software Engineer</t>
  </si>
  <si>
    <t>Cambridge, United Kingdom</t>
  </si>
  <si>
    <t>Job Clerk</t>
  </si>
  <si>
    <t>Cambridge University Hospitals NHS Foundation Trust</t>
  </si>
  <si>
    <t>Basingstoke, United Kingdom</t>
  </si>
  <si>
    <t>Practicus</t>
  </si>
  <si>
    <t>Data Engineer - Healthcare</t>
  </si>
  <si>
    <t>NMK Global Incorporation</t>
  </si>
  <si>
    <t>['sql', 'python', 'sql server', 'azure', 'databricks', 'aws', 'gcp', 'spark', 'power bi']</t>
  </si>
  <si>
    <t>Analyst: Advanced Analytics and Data Science</t>
  </si>
  <si>
    <t>Wakefern Food Corp.</t>
  </si>
  <si>
    <t>['sql', 'python', 'r', 'sas', 'vba', 'bigquery', 'tableau', 'looker', 'power bi', 'sas']</t>
  </si>
  <si>
    <t>ANALYST 2-MASTER DATA MGMNT - 202248</t>
  </si>
  <si>
    <t>E. &amp; J. Gallo Winery</t>
  </si>
  <si>
    <t>Senior IT / Business Systems Analyst (BSA)</t>
  </si>
  <si>
    <t>LRS</t>
  </si>
  <si>
    <t>['tableau', 'power bi', 'alteryx', 'splunk']</t>
  </si>
  <si>
    <t>Sr. AWS Data Engineer - NC/NY (Hybrid) - W2 Full time</t>
  </si>
  <si>
    <t>Tek Hire Solutions</t>
  </si>
  <si>
    <t>['sql', 'python', 'scala', 'snowflake', 'aws', 'redshift', 'pyspark', 'tableau', 'power bi', 'github', 'jenkins']</t>
  </si>
  <si>
    <t>Data Engineer - SCALA -- NYC, NY OR Briston, CT -- Hybrid -- 66947</t>
  </si>
  <si>
    <t>['python', 'scala', 'snowflake', 'databricks', 'spark', 'airflow']</t>
  </si>
  <si>
    <t>Berberian Enterprises Inc</t>
  </si>
  <si>
    <t>['sql', 'python', 'bash', 'c', 'snowflake', 'azure', 'aws', 'gcp', 'redshift', 'bigquery', 'pyspark', 'tableau', 'power bi', 'qlik', 'git', 'github', 'jenkins', 'gitlab']</t>
  </si>
  <si>
    <t>Skipton, United Kingdom</t>
  </si>
  <si>
    <t>Impression Recruitment</t>
  </si>
  <si>
    <t>Holytown, United Kingdom</t>
  </si>
  <si>
    <t>Data &amp; Analysis</t>
  </si>
  <si>
    <t>Rain</t>
  </si>
  <si>
    <t>Software Engineer/Data Science Librarian</t>
  </si>
  <si>
    <t>['sql', 'python', 'java', 'perl', 'c', 'shell', 'oracle', 'linux', 'unix']</t>
  </si>
  <si>
    <t>Databricks Data Engineer - Manager - Consulting - Miami</t>
  </si>
  <si>
    <t>Machine Learning Operations Engineer (Data Engineer)</t>
  </si>
  <si>
    <t>['python', 'bash', 'macos', 'terminal']</t>
  </si>
  <si>
    <t>RCI-TCCC-55655 Data Analyst (Food Safety Team)</t>
  </si>
  <si>
    <t>G &amp; C Food Distributors</t>
  </si>
  <si>
    <t>['sql', 'c', 'tableau', 'excel', 'power bi', 'qlik', 'powerbi', 'powerbi']</t>
  </si>
  <si>
    <t>['sql', 'python', 'r', 'azure', 'aws', 'gcp', 'hadoop', 'tableau', 'looker', 'power bi']</t>
  </si>
  <si>
    <t>['sql', 'python', 'r', 'go', 'javascript', 'sas', 'excel', 'sas', 'powerpoint']</t>
  </si>
  <si>
    <t>Lead AI Software Engineer</t>
  </si>
  <si>
    <t>WorldQuant</t>
  </si>
  <si>
    <t>['sql', 'python', 'redis', 'kafka']</t>
  </si>
  <si>
    <t>Data Engineer - TS/SCI with Polygraph</t>
  </si>
  <si>
    <t>['python', 'go', 'scala', 'nosql', 'java', 'azure', 'aws', 'gcp', 'kafka', 'airflow', 'angular', 'kubernetes', 'docker']</t>
  </si>
  <si>
    <t>Data Analyst Intern (Summer 2026)</t>
  </si>
  <si>
    <t>Panasonic North America</t>
  </si>
  <si>
    <t>['sql', 'tableau', 'alteryx', 'powerbi', 'powerbi']</t>
  </si>
  <si>
    <t>Senior Associate, Marketing Data Scientist, B2B</t>
  </si>
  <si>
    <t>Appcast</t>
  </si>
  <si>
    <t>['sql', 'python', 'databricks', 'spark', 'power bi', 'powerpoint']</t>
  </si>
  <si>
    <t>Data Engineer(ETL, Snowflake, Matillion) - Remote / Telecommute</t>
  </si>
  <si>
    <t>['sql', 'python', 'mysql', 'postgresql', 'snowflake', 'azure', 'aws', 'redshift', 'bigquery']</t>
  </si>
  <si>
    <t>Sustainability Data Analyst - Agriculture</t>
  </si>
  <si>
    <t>['sql', 'tableau', 'excel', 'powerpoint', 'powerbi', 'powerbi']</t>
  </si>
  <si>
    <t>Research Analyst (Data Scientist)</t>
  </si>
  <si>
    <t>RISE Network</t>
  </si>
  <si>
    <t>['sql', 'python', 'r', 'snowflake', 'aws', 'redshift', 'spark', 'airflow', 'hadoop', 'linux', 'git', 'github']</t>
  </si>
  <si>
    <t>Sr. Staff Data Engineer (Tech Lead) - Hybrid</t>
  </si>
  <si>
    <t>['sql', 'python', 'snowflake', 'aws', 'gcp', 'redshift', 'bigquery', 'tableau', 'power bi', 'kubernetes', 'docker']</t>
  </si>
  <si>
    <t>Senior Data Analyst - Strategy &amp; Operations</t>
  </si>
  <si>
    <t>Built In NYC</t>
  </si>
  <si>
    <t>['sql', 'c', 'tableau', 'looker']</t>
  </si>
  <si>
    <t>Revenue Analyst</t>
  </si>
  <si>
    <t>Senior GTM Data Analyst, Enterprise and Outbound Sales</t>
  </si>
  <si>
    <t>Data Analyst (contract)</t>
  </si>
  <si>
    <t>Evansville, IN</t>
  </si>
  <si>
    <t>['sql', 'python', 'crystal', 'sql server', 'snowflake', 'oracle', 'gdpr', 'tableau', 'excel', 'power bi', 'ms access', 'qlik', 'powerpoint', 'outlook', 'cognos', 'powerbi', 'powerbi']</t>
  </si>
  <si>
    <t>Data Scientist I: Network and Contracts</t>
  </si>
  <si>
    <t>Data Scientist, Generative &amp; Agentic AI Solutions: Senior Consultant</t>
  </si>
  <si>
    <t>Alvarez &amp; Marsal</t>
  </si>
  <si>
    <t>['sql', 'python', 'azure', 'aws', 'gcp', 'pytorch', 'numpy', 'scikit-learn', 'pandas', 'fastapi', 'flask']</t>
  </si>
  <si>
    <t>Entry-Level Data Analyst (Work From Home) - No Experience Needed</t>
  </si>
  <si>
    <t>Data Analyst (SAS/ Python &amp; SQL)</t>
  </si>
  <si>
    <t>Aerospace and Defense Cognizant</t>
  </si>
  <si>
    <t>Junior Power BI Analyst (Remote, Contract)</t>
  </si>
  <si>
    <t>Data analyst and visualization</t>
  </si>
  <si>
    <t>Associate Data Analyst - Excel</t>
  </si>
  <si>
    <t>Healthcare IT Vision mile</t>
  </si>
  <si>
    <t>Analyst, Customer Analytics</t>
  </si>
  <si>
    <t>ODI Developer / Oracle Data Engineer</t>
  </si>
  <si>
    <t>OCS Consulting</t>
  </si>
  <si>
    <t>['nosql', 'oracle', 'aws', 'kafka']</t>
  </si>
  <si>
    <t>IS Senior Specialist, Data Analytics and AI</t>
  </si>
  <si>
    <t>Ballinasloe, County Galway, Ireland</t>
  </si>
  <si>
    <t>Experteer</t>
  </si>
  <si>
    <t>AptarGroup</t>
  </si>
  <si>
    <t>['sql', 'python', 'r', 'java', 'azure', 'databricks', 'spark', 'pytorch', 'keras', 'tensorflow', 'scikit-learn', 'kubernetes', 'docker']</t>
  </si>
  <si>
    <t>Data Privacy Analyst (US)</t>
  </si>
  <si>
    <t>Senior Analyst, Quality Data</t>
  </si>
  <si>
    <t>COMMUNITY CARE COOPERATIVE INC</t>
  </si>
  <si>
    <t>['sql', 'python', 'r', 'sas', 'c', 'tableau', 'excel', 'power bi', 'sas', 'qlik']</t>
  </si>
  <si>
    <t>['sql', 'python', 'r', 'go', 'matlab', 'javascript', 'java', 'c', 'shell', 'typescript', 'kotlin', 'spark', 'kafka', 'airflow', 'pandas', 'excel']</t>
  </si>
  <si>
    <t>Security Assistance Data Analyst</t>
  </si>
  <si>
    <t>International Business &amp; Technical Consultants</t>
  </si>
  <si>
    <t>['c', 'aws', 'excel', 'power bi']</t>
  </si>
  <si>
    <t>Alvarez and Marsal</t>
  </si>
  <si>
    <t>Azure DBA / Senior Data Engineer</t>
  </si>
  <si>
    <t>Arch Systems</t>
  </si>
  <si>
    <t>['sql', 'sql server', 'azure', 'arch']</t>
  </si>
  <si>
    <t>Data Analyst – Reporting, Visualization &amp; Forecasting</t>
  </si>
  <si>
    <t>['sql', 'python', 'r', 'azure', 'aws', 'redshift', 'bigquery', 'tableau', 'excel', 'power bi', 'qlik']</t>
  </si>
  <si>
    <t>Financial Accounting Database Analyst, Senior</t>
  </si>
  <si>
    <t>Vantor Services</t>
  </si>
  <si>
    <t>['python', 'r', 'go', 'c', 'postgresql', 'aws', 'jupyter', 'linux', 'tableau', 'git']</t>
  </si>
  <si>
    <t>Botswana</t>
  </si>
  <si>
    <t>Remofirst</t>
  </si>
  <si>
    <t>['sql', 'python', 'r', 'rust', 'aws']</t>
  </si>
  <si>
    <t>Data Engineer II (AWS, Databricks, PySpark)</t>
  </si>
  <si>
    <t>The Whiteside Agency</t>
  </si>
  <si>
    <t>['snowflake', 'databricks', 'aws', 'pyspark', 'airflow']</t>
  </si>
  <si>
    <t>Operations Data Analyst, New Accounts</t>
  </si>
  <si>
    <t>['sql', 'python', 'tableau', 'excel', 'jira', 'smartsheet']</t>
  </si>
  <si>
    <t>Oshkosh Corporation</t>
  </si>
  <si>
    <t>['sql', 'vba', 'c', 'excel', 'power bi']</t>
  </si>
  <si>
    <t>Data &amp; Analytics Engineer</t>
  </si>
  <si>
    <t>Minnesota Lake, MN</t>
  </si>
  <si>
    <t>['sql', 'azure', 'power bi', 'github']</t>
  </si>
  <si>
    <t>Sr. Application Software Engineer, Data</t>
  </si>
  <si>
    <t>Space Crew</t>
  </si>
  <si>
    <t>['sql', 'python', 'go', 'javascript', 'scala', 'java', 'c', 'postgresql', 'spark', 'kafka', 'react', 'jupyter', 'angular', 'powerbi', 'powerbi']</t>
  </si>
  <si>
    <t>Lead Databricks Developer/Big Data Engineer</t>
  </si>
  <si>
    <t>['sql', 'python', 'r', 'azure', 'databricks', 'spark', 'tensorflow', 'scikit-learn']</t>
  </si>
  <si>
    <t>Ankeny, IA</t>
  </si>
  <si>
    <t>Mom's Meals | A Purfoods Company</t>
  </si>
  <si>
    <t>['sql', 'python', 'r', 'azure', 'databricks', 'spark', 'ggplot2', 'tidyverse', 'power bi', 'dax', 'git']</t>
  </si>
  <si>
    <t>Data Scientist, Mid with Security Clearance</t>
  </si>
  <si>
    <t>['sql', 'java', 'tableau', 'power bi']</t>
  </si>
  <si>
    <t>['sql', 'python', 'nosql', 'java', 'mongodb', 'c', 'sql server', 'mongodb', 'azure', 'spark', 'visio', 'github', 'gitlab']</t>
  </si>
  <si>
    <t>Supply Support Analyst, Junior</t>
  </si>
  <si>
    <t>Marketing Data Analyst (Remote Option)</t>
  </si>
  <si>
    <t>Tanzania</t>
  </si>
  <si>
    <t>NMB Bank Plc</t>
  </si>
  <si>
    <t>Compensation Analyst II - Austin, TX</t>
  </si>
  <si>
    <t>Everi Holdings Inc.</t>
  </si>
  <si>
    <t>Senior Marketing Business Analyst</t>
  </si>
  <si>
    <t>Endurance Warranty Services, LLC</t>
  </si>
  <si>
    <t>['sql', 'python', 'r', 'sql server', 'bigquery', 'tableau', 'excel', 'looker', 'power bi', 'ssis', 'dax', 'git', 'github']</t>
  </si>
  <si>
    <t>Data Engineer - Pipelines and Platform (On-site Work Schedule)</t>
  </si>
  <si>
    <t>Parts Town</t>
  </si>
  <si>
    <t>['sql', 'python', 'go', 'gcp', 'bigquery', 'airflow', 'sap', 'github', 'terraform']</t>
  </si>
  <si>
    <t>Machine Learning Scientist Remote</t>
  </si>
  <si>
    <t>Data Engineer | Remote Work</t>
  </si>
  <si>
    <t>Sr. Data Engineer | Up to $14/hr</t>
  </si>
  <si>
    <t>Sr. ETL Engineer</t>
  </si>
  <si>
    <t>['sql', 'python', 'r', 'go', 'scala', 'snowflake', 'aws', 'redshift', 'spark']</t>
  </si>
  <si>
    <t>Data Engineer - AI</t>
  </si>
  <si>
    <t>Calgary, AB, Canada (+1 other)</t>
  </si>
  <si>
    <t>AnitaB.org Job Board</t>
  </si>
  <si>
    <t>['r', 'html', 'azure', 'databricks', 'gdpr', 'power bi', 'dax', 'github']</t>
  </si>
  <si>
    <t>Data Engineer II (Azure Databricks / Azure Data Factory) (US)</t>
  </si>
  <si>
    <t>Ramblewood, PA</t>
  </si>
  <si>
    <t>TD Bank Group</t>
  </si>
  <si>
    <t>Vice President, Data Platform Engineering</t>
  </si>
  <si>
    <t>['sql', 'python', 'snowflake', 'azure', 'oracle', 'aws', 'bigquery', 'spark', 'kafka', 'airflow', 'hadoop']</t>
  </si>
  <si>
    <t>Arabic Language Data Analyst - NLP &amp; AI/MT</t>
  </si>
  <si>
    <t>Riyadh Saudi Arabia</t>
  </si>
  <si>
    <t>Trendyol Group</t>
  </si>
  <si>
    <t>AI Data Security Sales Engineer (KSA)</t>
  </si>
  <si>
    <t>Cerebras</t>
  </si>
  <si>
    <t>Data Scientist (AI Research Intern)</t>
  </si>
  <si>
    <t>['python', 'r', 'java', 'pytorch', 'tensorflow', 'scikit-learn']</t>
  </si>
  <si>
    <t>Power Plant Data Analytics Engineer &amp; Dashboards</t>
  </si>
  <si>
    <t>TALENTMATE</t>
  </si>
  <si>
    <t>AI &amp; GenAI Data Scientist - Manager</t>
  </si>
  <si>
    <t>PRICE WATERHOUSE COOPERS</t>
  </si>
  <si>
    <t>Lead Azure Data Engineer (Investment Platform) - £150k</t>
  </si>
  <si>
    <t>Hawksworth</t>
  </si>
  <si>
    <t>['sql', 'python', 'azure', 'spark']</t>
  </si>
  <si>
    <t>Member of Technical Staff, Machine Learning Datasets</t>
  </si>
  <si>
    <t>Runway</t>
  </si>
  <si>
    <t>['sql', 'go', 'pytorch', 'tensorflow', 'airflow', 'kubernetes']</t>
  </si>
  <si>
    <t>Bernalillo, NM</t>
  </si>
  <si>
    <t>Purchase, NY</t>
  </si>
  <si>
    <t>Analyst, IT Data</t>
  </si>
  <si>
    <t>Mundelein, IL</t>
  </si>
  <si>
    <t>Sysmex</t>
  </si>
  <si>
    <t>['excel', 'sap', 'powerpoint', 'powerbi', 'powerbi', 'atlassian', 'smartsheet']</t>
  </si>
  <si>
    <t>Franklin Park, IL</t>
  </si>
  <si>
    <t>['sql', 'python', 'go', 'oracle', 'numpy', 'pandas', 'selenium']</t>
  </si>
  <si>
    <t>AI Engineer : Charlotte, NC /Iselin, NJ (Hybrid)</t>
  </si>
  <si>
    <t>['python', 'kafka', 'fastapi', 'kubernetes']</t>
  </si>
  <si>
    <t>Now Hiring Data Scientist in Philadelphia, Pennsylvania</t>
  </si>
  <si>
    <t>Staffing, Employment &amp; Recruiting Agency</t>
  </si>
  <si>
    <t>Careerscape</t>
  </si>
  <si>
    <t>['sql', 'python', 'pytorch', 'tensorflow', 'scikit-learn', 'tableau', 'power bi']</t>
  </si>
  <si>
    <t>Senior Google Cloud Platform Data Analyst</t>
  </si>
  <si>
    <t>['sql', 'python', 'c', 'bigquery', 'tableau', 'looker', 'power bi', 'git']</t>
  </si>
  <si>
    <t>Data Engineer, Integrations and Implementation</t>
  </si>
  <si>
    <t>Kizen</t>
  </si>
  <si>
    <t>['sql', 'python', 'go', 'javascript', 'typescript', 'azure', 'aws', 'gcp', 'kafka', 'kubernetes', 'docker', 'git']</t>
  </si>
  <si>
    <t>Remote ML Ops Engineer – CI/CD for ML Models</t>
  </si>
  <si>
    <t>['python', 'bash', 'shell', 'azure', 'aws', 'gcp', 'airflow', 'kubernetes', 'docker', 'github', 'terraform', 'jenkins', 'gitlab']</t>
  </si>
  <si>
    <t>Toddington, United Kingdom</t>
  </si>
  <si>
    <t>Moto Hospitality Ltd</t>
  </si>
  <si>
    <t>Data Engineer/ Enterprise Data Platform/ Student Intern /Summer 2026 - 4 Months/</t>
  </si>
  <si>
    <t>Healthcare Of Ontario Pension Plan Trust Fund Company</t>
  </si>
  <si>
    <t>['python', 'snowflake', 'azure', 'aws', 'pyspark', 'git']</t>
  </si>
  <si>
    <t>Data Scientist, Growth Analytics (Performance Marketing)</t>
  </si>
  <si>
    <t>Senior Data Engineer - Homebased</t>
  </si>
  <si>
    <t>Nottingham, United Kingdom</t>
  </si>
  <si>
    <t>Fdo Consulting Limited</t>
  </si>
  <si>
    <t>Data Analyst II (Data Analysis)</t>
  </si>
  <si>
    <t>Brooklyn Park, MD</t>
  </si>
  <si>
    <t>SARS</t>
  </si>
  <si>
    <t>Senior Data Scientist/ Medical Imaging</t>
  </si>
  <si>
    <t>(Senior) Compensation &amp; HR Data Analyst (Not Remote)</t>
  </si>
  <si>
    <t>Data Scientist for R&amp;D Quality Intern</t>
  </si>
  <si>
    <t>Prosple</t>
  </si>
  <si>
    <t>Data Engineer, Analytics (University Grad) - Full-time</t>
  </si>
  <si>
    <t>(USA) Principal, Data Scientist | Conversational AI</t>
  </si>
  <si>
    <t>['python', 'r', 'scala', 'spark', 'pytorch', 'numpy', 'tensorflow', 'scikit-learn', 'pandas']</t>
  </si>
  <si>
    <t>['sql', 'python', 'gcp', 'bigquery', 'airflow', 'kubernetes', 'docker', 'git', 'github', 'jenkins', 'gitlab']</t>
  </si>
  <si>
    <t>(USA) Senior, Software Engineer - Data Engineer</t>
  </si>
  <si>
    <t>Cave Springs, AR</t>
  </si>
  <si>
    <t>Senior Data Analyst - Manufacturing Systems Integration</t>
  </si>
  <si>
    <t>['oracle', 'windows']</t>
  </si>
  <si>
    <t>GCP BQ Data Engineer</t>
  </si>
  <si>
    <t>['sql', 'python', 'nosql', 'gcp', 'bigquery', 'kubernetes', 'docker', 'git', 'terraform']</t>
  </si>
  <si>
    <t>['sql', 'python', 'r', 'c', 'snowflake', 'azure', 'aws', 'tableau', 'power bi', 'jira']</t>
  </si>
  <si>
    <t>['sql', 'java', 'c', 'sql server', 'snowflake', 'azure', 'aws', 'power bi']</t>
  </si>
  <si>
    <t>Data Scientist With Visa Sponsorship</t>
  </si>
  <si>
    <t>['sql', 'python', 'r', 'azure', 'aws', 'gcp', 'spark', 'hadoop', 'tableau', 'looker', 'power bi']</t>
  </si>
  <si>
    <t>Field IT Support Engineer - Onsite &amp; Data Center</t>
  </si>
  <si>
    <t>SkySys</t>
  </si>
  <si>
    <t>Senior Electrical Design Engineer - Data Center Specialist</t>
  </si>
  <si>
    <t>ics</t>
  </si>
  <si>
    <t>Senior AI &amp; Data Strategy Consultant</t>
  </si>
  <si>
    <t>Jobs for Lebanon</t>
  </si>
  <si>
    <t>Alghanim Industries</t>
  </si>
  <si>
    <t>['tableau', 'excel', 'power bi', 'powerpoint']</t>
  </si>
  <si>
    <t>HR Analyst - Full-time</t>
  </si>
  <si>
    <t>Senior Quantitative Analyst Hybrid- no visas please- Factset/Bloomberg, MCSI</t>
  </si>
  <si>
    <t>['python', 'r', 'matlab', 'sas', 'vba', 'c', 'excel', 'power bi', 'sas']</t>
  </si>
  <si>
    <t>Quantitative analyst- no visas please- 2-5 years exp- Factset/Bloomberg, MSCI</t>
  </si>
  <si>
    <t>HR People Analytics Manager</t>
  </si>
  <si>
    <t>Princeton, FL</t>
  </si>
  <si>
    <t>Integra LifeSciences</t>
  </si>
  <si>
    <t>OUC - The Reliable One</t>
  </si>
  <si>
    <t>Data Analyst Level 3</t>
  </si>
  <si>
    <t>Machine Learning/Data Science Engineer</t>
  </si>
  <si>
    <t>CapTech Ventures, Inc.</t>
  </si>
  <si>
    <t>['sql', 'nosql', 'snowflake', 'azure', 'databricks', 'aws', 'gcp', 'spark', 'docker']</t>
  </si>
  <si>
    <t>Deqode</t>
  </si>
  <si>
    <t>['sql', 'python', 'scala', 'azure', 'databricks', 'spark', 'kafka', 'power bi', 'git']</t>
  </si>
  <si>
    <t>Test Data Engineer (TDM)</t>
  </si>
  <si>
    <t>['sql', 'python', 'nosql', 'db2', 'sql server', 'azure', 'databricks', 'oracle', 'matplotlib', 'pyspark', 'numpy', 'jira']</t>
  </si>
  <si>
    <t>Remote FP&amp;A Analyst: Data-Driven Finance &amp; Planning</t>
  </si>
  <si>
    <t>SQL ETL Data Analyst</t>
  </si>
  <si>
    <t>['sql', 'snowflake', 'tableau', 'alteryx', 'splunk']</t>
  </si>
  <si>
    <t>Technology Summer Analyst Internship - Software and Data Roles</t>
  </si>
  <si>
    <t>['sql', 'python', 'r', 'javascript', 'java', 'c', 'tableau', 'excel', 'power bi', 'git', 'github']</t>
  </si>
  <si>
    <t>Data Science Engineer [REF R0044695]</t>
  </si>
  <si>
    <t>JOBS.NOW</t>
  </si>
  <si>
    <t>HEALTH CARE SERVICE CORPORATION</t>
  </si>
  <si>
    <t>Lead Power BI Developer &amp; Data Modeler</t>
  </si>
  <si>
    <t>Cayce, SC</t>
  </si>
  <si>
    <t>Veterans Resource Group LLC</t>
  </si>
  <si>
    <t>['sql', 'python', 'power bi', 'powerbi', 'powerbi']</t>
  </si>
  <si>
    <t>Data Scientist  AI/ML - Full-time</t>
  </si>
  <si>
    <t>['sql', 'python', 'r', 'html', 'c']</t>
  </si>
  <si>
    <t>Senior Analyst - Manufacturing</t>
  </si>
  <si>
    <t>Junior Risk &amp; Data Analyst – Banking Sector</t>
  </si>
  <si>
    <t>Jr. Marketing Data Analyst</t>
  </si>
  <si>
    <t>Alderson Loop</t>
  </si>
  <si>
    <t>JB060811 - Lead Data Engineer</t>
  </si>
  <si>
    <t>Charlotte, TX</t>
  </si>
  <si>
    <t>USM</t>
  </si>
  <si>
    <t>['python', 'pyspark', 'airflow', 'jira', 'confluence']</t>
  </si>
  <si>
    <t>Tice, FL</t>
  </si>
  <si>
    <t>Marsh Mclennan</t>
  </si>
  <si>
    <t>Manager/ Data Scientist - US Card /Generative AI Systems/</t>
  </si>
  <si>
    <t>['sql', 'python', 'r', 'scala', 'aws', 'spark', 'kubernetes']</t>
  </si>
  <si>
    <t>Database Analyst /Entry Level/</t>
  </si>
  <si>
    <t>Brandon, FL</t>
  </si>
  <si>
    <t>Reemployability</t>
  </si>
  <si>
    <t>['javascript', 'c', 'excel', 'powerpoint', 'git', 'bitbucket']</t>
  </si>
  <si>
    <t>Analyst, Business</t>
  </si>
  <si>
    <t>['sql', 'excel', 'outlook']</t>
  </si>
  <si>
    <t>Data &amp; Operations Analyst</t>
  </si>
  <si>
    <t>['sql', 'python', 'go', 'numpy', 'pandas', 'excel']</t>
  </si>
  <si>
    <t>Research Data Scientist III, Ads Insight and Measurement</t>
  </si>
  <si>
    <t>Senior Data Scientist Manager, Product</t>
  </si>
  <si>
    <t>Zealogics.com</t>
  </si>
  <si>
    <t>Analytics Solution Engineer - £400 - Remote</t>
  </si>
  <si>
    <t>['sql', 'python', 'go', 'azure', 'databricks', 'pyspark', 'power bi', 'git', 'github', 'terraform']</t>
  </si>
  <si>
    <t>Senior Data Engineer / Data Lead at Toucanberry Tech, Remote, £600 - £650 a day</t>
  </si>
  <si>
    <t>['sql', 'python', 'snowflake', 'gcp', 'bigquery', 'looker']</t>
  </si>
  <si>
    <t>HR Data Scientist (People Analytics)</t>
  </si>
  <si>
    <t>['sql', 'python', 'azure', 'databricks', 'pyspark', 'tensorflow', 'scikit-learn', 'pandas']</t>
  </si>
  <si>
    <t>Data Engineer - Trading Platform - Global Quant Firm</t>
  </si>
  <si>
    <t>(USA) Senior, Data Scientist</t>
  </si>
  <si>
    <t>['sql', 'python', 'r', 'scala', 'aws', 'spark', 'pytorch', 'matplotlib', 'numpy', 'seaborn', 'tensorflow', 'hadoop', 'scikit-learn', 'pandas', 'tableau', 'power bi']</t>
  </si>
  <si>
    <t>Marvell Technology</t>
  </si>
  <si>
    <t>['sql', 'python', 'snowflake', 'databricks', 'matplotlib', 'plotly', 'numpy', 'seaborn', 'scikit-learn', 'pandas', 'power bi']</t>
  </si>
  <si>
    <t>Data Center Facility Engineer</t>
  </si>
  <si>
    <t>Allied OneSource</t>
  </si>
  <si>
    <t>Innomatics Research Labs</t>
  </si>
  <si>
    <t>['sql', 'python', 'azure', 'aws', 'gcp', 'flask', 'django', 'tableau']</t>
  </si>
  <si>
    <t>Data Engineer | Analytics Platform Transformation | Hybrid</t>
  </si>
  <si>
    <t>Ipswich, United Kingdom</t>
  </si>
  <si>
    <t>Chief Analytics Officer</t>
  </si>
  <si>
    <t>Masvingo, Zimbabwe</t>
  </si>
  <si>
    <t>CBZ Bank</t>
  </si>
  <si>
    <t>['sql', 'python', 'r', 'azure', 'aws', 'gcp', 'spark', 'hadoop', 'tableau', 'power bi']</t>
  </si>
  <si>
    <t>Healthcare Data Analyst/Engineer "Claims &amp; EDI Expert"</t>
  </si>
  <si>
    <t>Healthcare Financial, Inc.</t>
  </si>
  <si>
    <t>['sql', 'mysql', 'postgresql', 'tableau']</t>
  </si>
  <si>
    <t>Quantitative Developer - AI Implementation</t>
  </si>
  <si>
    <t>['python', 'c', 'pytorch', 'numpy', 'tensorflow', 'pandas']</t>
  </si>
  <si>
    <t>Data Engineer and AI Engineer Needed for Innovative Project</t>
  </si>
  <si>
    <t>frog, Customer Analytics Sr. Consultant</t>
  </si>
  <si>
    <t>Tallo</t>
  </si>
  <si>
    <t>IT Support Engineer</t>
  </si>
  <si>
    <t>Paarl, South Africa</t>
  </si>
  <si>
    <t>CompuJobs</t>
  </si>
  <si>
    <t>DataTech Recruitment</t>
  </si>
  <si>
    <t>['azure', 'windows', 'outlook', 'sharepoint']</t>
  </si>
  <si>
    <t>Senior Data Engineer - Platforms and Tooling</t>
  </si>
  <si>
    <t>Home Office</t>
  </si>
  <si>
    <t>['sql', 'python', 'azure', 'pyspark', 'power bi', 'dax']</t>
  </si>
  <si>
    <t>Lead Data Engineer – Azure</t>
  </si>
  <si>
    <t>Fairmont Recruitment Technology</t>
  </si>
  <si>
    <t>['sql', 't-sql', 'sql server', 'azure', 'databricks', 'power bi']</t>
  </si>
  <si>
    <t>Finance Systems &amp; Data Analyst I</t>
  </si>
  <si>
    <t>Extra Duty Solutions</t>
  </si>
  <si>
    <t>Data Analytics/Metrics Reporting Technical Lead</t>
  </si>
  <si>
    <t>Link Solutions, Inc.</t>
  </si>
  <si>
    <t>Application Support / Systems Analyst - Aladdin; PACE, Charles River, Calypso</t>
  </si>
  <si>
    <t>Blue Bridge People</t>
  </si>
  <si>
    <t>HCM Business Analyst</t>
  </si>
  <si>
    <t>TTG-171 - Data Scientist - $308,700 Total Compensation Jobs</t>
  </si>
  <si>
    <t>TTG Solutions Inc.</t>
  </si>
  <si>
    <t>['sql', 'python', 'mysql', 'postgresql', 'elasticsearch', 'aws', 'jupyter', 'tableau', 'qlik', 'git']</t>
  </si>
  <si>
    <t>Oakley Data Science Summer 2026 Intern</t>
  </si>
  <si>
    <t>Oakley</t>
  </si>
  <si>
    <t>Senior Product Data Scientist, Developer and Experiences</t>
  </si>
  <si>
    <t>['sql', 'python', 'r', 'go', 'dart', 'flutter']</t>
  </si>
  <si>
    <t>Senior Business Data Scientist, Trust and Safety</t>
  </si>
  <si>
    <t>Nashville, NC</t>
  </si>
  <si>
    <t>['sql', 'python', 'snowflake', 'gcp', 'bigquery', 'kafka', 'pyspark', 'gdpr', 'looker', 'power bi', 'microstrategy', 'kubernetes', 'docker', 'terraform']</t>
  </si>
  <si>
    <t>['python', 'gcp', 'tensorflow']</t>
  </si>
  <si>
    <t>Legal &amp; Business Operations Data Analyst</t>
  </si>
  <si>
    <t>Kahana &amp; Feld LLP</t>
  </si>
  <si>
    <t>['sql', 'python', 'powershell', 'excel', 'power bi', 'sharepoint', 'terminal']</t>
  </si>
  <si>
    <t>Data Scientist II, PXT Central Science</t>
  </si>
  <si>
    <t>['sql', 'python', 'r', 'matlab', 'sas', 'perl', 'sas']</t>
  </si>
  <si>
    <t>W2 - Data Engineer Lead</t>
  </si>
  <si>
    <t>['sql', 'python', 'azure', 'databricks', 'spark', 'kafka', 'pyspark', 'spring', 'airflow', 'github', 'terraform']</t>
  </si>
  <si>
    <t>USA_Analyst</t>
  </si>
  <si>
    <t>Varite, Inc</t>
  </si>
  <si>
    <t>Product Analyst/Business Analyst</t>
  </si>
  <si>
    <t>Data Analyst, Inventory Control</t>
  </si>
  <si>
    <t>Systems, LLC.</t>
  </si>
  <si>
    <t>['vba', 'excel', 'powerbi', 'powerbi']</t>
  </si>
  <si>
    <t>Datawarehouse Analyst</t>
  </si>
  <si>
    <t>Forest City, FL</t>
  </si>
  <si>
    <t>VSG Business Solutions LLC</t>
  </si>
  <si>
    <t>['sql', 'sql server', 'snowflake', 'azure', 'oracle', 'ssis']</t>
  </si>
  <si>
    <t>Sr Data Scientist, ML</t>
  </si>
  <si>
    <t>Conventional Munitions Data Scientist Jobs</t>
  </si>
  <si>
    <t>PICATINNY ARS, NJ</t>
  </si>
  <si>
    <t>['sql', 'python', 'javascript', 'typescript', 'azure', 'aws', 'tableau', 'power bi', 'kubernetes', 'docker']</t>
  </si>
  <si>
    <t>United Educators</t>
  </si>
  <si>
    <t>['python', 'r', 'excel', 'power bi']</t>
  </si>
  <si>
    <t>Data Scientist Manufacturing Quality - Duneland</t>
  </si>
  <si>
    <t>Monosol</t>
  </si>
  <si>
    <t>['sql', 'python', 'r', 'azure', 'aws', 'pytorch', 'tensorflow', 'scikit-learn', 'pandas', 'dplyr', 'power bi']</t>
  </si>
  <si>
    <t>['sql', 'python', 'go', 'html', 'css', 'azure', 'aws', 'gcp', 'tableau', 'excel', 'power bi', 'sharepoint']</t>
  </si>
  <si>
    <t>Data Engineers London</t>
  </si>
  <si>
    <t>['sql', 'python', 'snowflake', 'azure', 'databricks']</t>
  </si>
  <si>
    <t>IntaPeople</t>
  </si>
  <si>
    <t>['sql', 'python', 'scala', 'azure', 'databricks', 'spark', 'git', 'github']</t>
  </si>
  <si>
    <t>Demand Analyst</t>
  </si>
  <si>
    <t>Limerick, Ireland</t>
  </si>
  <si>
    <t>Stockton, GA</t>
  </si>
  <si>
    <t>Brillio, LLC</t>
  </si>
  <si>
    <t>['sql', 'python', 'numpy', 'pandas']</t>
  </si>
  <si>
    <t>ML Engineeer - San Francisco - $270K Base + shares</t>
  </si>
  <si>
    <t>WUNDERTALENT</t>
  </si>
  <si>
    <t>Senior Data Engineer / Python / SQL / AWS</t>
  </si>
  <si>
    <t>Data Systems Engineer</t>
  </si>
  <si>
    <t>PTR Global</t>
  </si>
  <si>
    <t>['sql', 'python', 'go', 'ruby', 'java', 'c', 'shell', 'elasticsearch', 'snowflake', 'aws', 'spark', 'kafka', 'hadoop', 'ruby', 'linux']</t>
  </si>
  <si>
    <t>Data Center Systems Engineer</t>
  </si>
  <si>
    <t>['sql', 'python', 'bash', 'shell', 'mysql', 'windows', 'linux', 'unix', 'git', 'ansible']</t>
  </si>
  <si>
    <t>Youngs Employment Services</t>
  </si>
  <si>
    <t>['sql', 'python', 'r', 'azure', 'databricks', 'spark', 'pyspark']</t>
  </si>
  <si>
    <t>Adobe, 2026 Intern - Customer Value Analyst - Application via WayUp</t>
  </si>
  <si>
    <t>WayUp</t>
  </si>
  <si>
    <t>Data Analyst with Visa Sponsorship</t>
  </si>
  <si>
    <t>['sql', 'python', 'r', 'spark', 'hadoop', 'tableau', 'excel', 'looker', 'power bi']</t>
  </si>
  <si>
    <t>Adobe, 2026 Intern - Enterprise Marketing AI Data Engineer - Application via WayUp</t>
  </si>
  <si>
    <t>['sql', 'python', 'go', 'azure', 'databricks', 'aws', 'gcp', 'spark', 'pyspark', 'tableau', 'power bi']</t>
  </si>
  <si>
    <t>Data Analyst - Up to £45K</t>
  </si>
  <si>
    <t>Oliver Bernard</t>
  </si>
  <si>
    <t>Burns Sheehan</t>
  </si>
  <si>
    <t>['sql', 'python', 'gcp', 'airflow']</t>
  </si>
  <si>
    <t>Bryan, TX</t>
  </si>
  <si>
    <t>City of Bryan</t>
  </si>
  <si>
    <t>['sql', 'c', 'oracle', 'tableau', 'power bi']</t>
  </si>
  <si>
    <t>Senior Exploitation Specialist/Data Scientist</t>
  </si>
  <si>
    <t>Embedded Alliance</t>
  </si>
  <si>
    <t>Google Business Analyst – Early Career</t>
  </si>
  <si>
    <t>['sql', 'python', 'r', 'tableau', 'excel', 'power bi', 'sheets']</t>
  </si>
  <si>
    <t>Health Information System BA/Data Analyst</t>
  </si>
  <si>
    <t>Data Analyst - Regulatory Data and Systems (New or Recent Graduate Opportunity)</t>
  </si>
  <si>
    <t>BMO US</t>
  </si>
  <si>
    <t>['sql', 'visio', 'powerpoint', 'outlook', 'sharepoint']</t>
  </si>
  <si>
    <t>Senior Data Engineer (Remote - Eastern Time Zone)</t>
  </si>
  <si>
    <t>IMS</t>
  </si>
  <si>
    <t>['sql', 'python', 'java', 'snowflake', 'azure', 'aws', 'gcp', 'redshift', 'bigquery', 'spark', 'kafka', 'airflow', 'terraform']</t>
  </si>
  <si>
    <t>Data Engineer - GIS</t>
  </si>
  <si>
    <t>['sql', 'python', 'scala', 'sql server', 'oracle', 'aws', 'bigquery', 'spark', 'airflow']</t>
  </si>
  <si>
    <t>Power Bi Admin/Data Engineer</t>
  </si>
  <si>
    <t>['sql', 'python', 'sql server', 'mysql', 'azure', 'power bi', 'dax']</t>
  </si>
  <si>
    <t>B. Braun Medical Inc. (US)</t>
  </si>
  <si>
    <t>La Habra, CA</t>
  </si>
  <si>
    <t>Gold Coast Dental</t>
  </si>
  <si>
    <t>Staff Internal Auditor, Data Analyst</t>
  </si>
  <si>
    <t>['sql', 'python', 'r', 'snowflake', 'redshift', 'bigquery', 'airflow', 'tableau', 'excel', 'alteryx', 'git', 'github']</t>
  </si>
  <si>
    <t>Zionsville, IN</t>
  </si>
  <si>
    <t>GSD Search, LLC</t>
  </si>
  <si>
    <t>Lake City, FL</t>
  </si>
  <si>
    <t>North Florida Pediatrics</t>
  </si>
  <si>
    <t>Lead Data Engineer / Azure Expert / Remote after 6 months / 6% 401k match</t>
  </si>
  <si>
    <t>McCook, IL</t>
  </si>
  <si>
    <t>['sql', 'python', 't-sql', 'azure']</t>
  </si>
  <si>
    <t>Independence, MO</t>
  </si>
  <si>
    <t>BizBaltic Business Solutions Inc.</t>
  </si>
  <si>
    <t>['sql', 'python', 'java', 'bash', 'vba', 'shell', 'sql server', 'azure', 'oracle', 'aws', 'spark', 'hadoop', 'unix', 'looker']</t>
  </si>
  <si>
    <t>Priority Technology Holdings, LLC</t>
  </si>
  <si>
    <t>['sql', 'python', 'go', 'scala', 'nosql', 'mongodb', 'mysql', 'postgresql', 'mongodb', 'cassandra', 'snowflake', 'aws', 'gcp', 'redshift', 'bigquery', 'spark', 'kafka', 'airflow', 'node']</t>
  </si>
  <si>
    <t>['sql', 'python', 'azure', 'databricks', 'aws', 'gcp', 'spark', 'git']</t>
  </si>
  <si>
    <t>Orion</t>
  </si>
  <si>
    <t>['python', 'javascript', 'azure', 'aws', 'gcp', 'kubernetes', 'docker']</t>
  </si>
  <si>
    <t>Philanthropy Analytics and Reporting Analyst</t>
  </si>
  <si>
    <t>['sql', 'sas', 'tableau', 'excel', 'sas']</t>
  </si>
  <si>
    <t>Manager, BI Data Analysis</t>
  </si>
  <si>
    <t>['sql', 'sql server', 'snowflake', 'power bi', 'ssrs']</t>
  </si>
  <si>
    <t>Operations and Business Analyst</t>
  </si>
  <si>
    <t>['sql', 'crystal', 'tableau', 'excel', 'microstrategy']</t>
  </si>
  <si>
    <t>Business Analytics Intern - Spring 2026 Hybrid</t>
  </si>
  <si>
    <t>Data Intelligence and Analytics Engineer</t>
  </si>
  <si>
    <t>Mounds View, MN</t>
  </si>
  <si>
    <t>Excel Engineering, Inc.</t>
  </si>
  <si>
    <t>Customer Data Artificial Intelligence Solutions (CDAIS) – Data Scientist</t>
  </si>
  <si>
    <t>['sql', 'python', 'sql server', 'oracle', 'aws', 'spark', 'jupyter', 'power bi', 'powerpoint', 'outlook', 'jira', 'microsoft teams']</t>
  </si>
  <si>
    <t>Data Analyst - Brooklyn Home Delivered Meals</t>
  </si>
  <si>
    <t>Jewish Association for Services for the Aged</t>
  </si>
  <si>
    <t>Customer Insights Analyst</t>
  </si>
  <si>
    <t>['sql', 'spark', 'tableau', 'excel', 'powerbi', 'powerbi']</t>
  </si>
  <si>
    <t>Senior Risk Data Analyst</t>
  </si>
  <si>
    <t>Data Engineering Solution Architect (Consulting)</t>
  </si>
  <si>
    <t>Data Engineer II (Python/SQL, Data Bricks, AWS)</t>
  </si>
  <si>
    <t>['snowflake', 'databricks', 'aws', 'terraform']</t>
  </si>
  <si>
    <t>ClanX</t>
  </si>
  <si>
    <t>['python', 'pytorch', 'huggingface']</t>
  </si>
  <si>
    <t>Marketing Operations Program Specialist (Data Analyst)</t>
  </si>
  <si>
    <t>Applied Analytics Engineer - USA</t>
  </si>
  <si>
    <t>Quid</t>
  </si>
  <si>
    <t>['sql', 'python', 'javascript', 'postgresql', 'numpy', 'pandas', 'jupyter', 'excel']</t>
  </si>
  <si>
    <t>Sihl, Inc.</t>
  </si>
  <si>
    <t>['sql', 'python', 'r', 'spark', 'hadoop', 'tableau', 'excel', 'power bi']</t>
  </si>
  <si>
    <t>Front-end Data Science Engineer</t>
  </si>
  <si>
    <t>Neo.Tax</t>
  </si>
  <si>
    <t>['python', 'html', 'css', 'typescript', 'postgresql', 'react', 'graphql']</t>
  </si>
  <si>
    <t>Sr. Geospatial Data Scientist</t>
  </si>
  <si>
    <t>aqua IT</t>
  </si>
  <si>
    <t>['sql', 'python', 'nosql', 'tableau', 'git']</t>
  </si>
  <si>
    <t>['sql', 'azure', 'databricks', 'pyspark', 'power bi', 'dax']</t>
  </si>
  <si>
    <t>HR Analytics,data analysis, finance, manager</t>
  </si>
  <si>
    <t>Software engineer, data analyst</t>
  </si>
  <si>
    <t>SqlDatabase,data analyst, power bi, tableau</t>
  </si>
  <si>
    <t>Associate Business Intelligence Analyst - Power BI</t>
  </si>
  <si>
    <t>Officer (Business Analytics Int Analyst)</t>
  </si>
  <si>
    <t>Automotive Cognizant</t>
  </si>
  <si>
    <t>Data Analyst, Strategic and Commercial Analytics</t>
  </si>
  <si>
    <t>Wärtsilä</t>
  </si>
  <si>
    <t>['sql', 'python', 'c', 'databricks', 'excel', 'power bi', 'qlik', 'git']</t>
  </si>
  <si>
    <t>Senior Data Engineer, Data Pipelines</t>
  </si>
  <si>
    <t>Gather Health</t>
  </si>
  <si>
    <t>['sql', 'python', 'snowflake', 'redshift', 'bigquery', 'airflow']</t>
  </si>
  <si>
    <t>Senior Data Engineer - Fisher Investments</t>
  </si>
  <si>
    <t>Camas, WA</t>
  </si>
  <si>
    <t>['sql', 'python', 'scala', 'nosql', 't-sql', 'sql server', 'azure', 'oracle', 'spark', 'kafka', 'ssis', 'github']</t>
  </si>
  <si>
    <t>Data Engineer / Integrations Lead (AI-Native)</t>
  </si>
  <si>
    <t>Skiffra</t>
  </si>
  <si>
    <t>Senior Data Engineer - Data Products &amp; AI</t>
  </si>
  <si>
    <t>['sql', 'python', 'azure', 'databricks', 'airflow', 'github', 'jira', 'confluence']</t>
  </si>
  <si>
    <t>['sql', 'python', 'nosql', 'spark', 'hadoop', 'linux', 'visio', 'excel', 'powerpoint', 'splunk', 'powerbi', 'powerbi']</t>
  </si>
  <si>
    <t>Data Analyst Oracle EBS | DoD Secret Clearance (Washington)</t>
  </si>
  <si>
    <t>A Medium Corporation</t>
  </si>
  <si>
    <t>Senior Data Scientist - Hybrid Contractor (Energy) (San Ramon)</t>
  </si>
  <si>
    <t>Data Freelance Hub</t>
  </si>
  <si>
    <t>Senior Data Engineer, Real Time + Batch Data Processing (REMOTE)</t>
  </si>
  <si>
    <t>['python', 'java', 'azure', 'databricks', 'spark', 'pytorch', 'kafka', 'tensorflow', 'kubernetes', 'docker']</t>
  </si>
  <si>
    <t>Senior Data Engineer: End-to-End Pipelines on Spark &amp; AWS (San Francisco)</t>
  </si>
  <si>
    <t>['sql', 'spark', 'airflow']</t>
  </si>
  <si>
    <t>Decision Scientist III - Consumer Lending Experience Required</t>
  </si>
  <si>
    <t>Truist</t>
  </si>
  <si>
    <t>['sql', 'python', 'r', 'sas', 'db2', 'oracle', 'tableau', 'excel', 'sas', 'qlik', 'powerpoint']</t>
  </si>
  <si>
    <t>Staff Engineer - Data</t>
  </si>
  <si>
    <t>['sql', 'python', 'javascript', 'snowflake', 'azure', 'databricks', 'aws', 'gcp', 'spark', 'kafka', 'react', 'airflow', 'graphql', 'excel', 'power bi', 'kubernetes', 'docker', 'git']</t>
  </si>
  <si>
    <t>Junior Data Scientist with Data Engineering Skills</t>
  </si>
  <si>
    <t>['sql', 'python', 'nosql', 'azure', 'oracle', 'aws', 'gcp', 'spark', 'pytorch', 'matplotlib', 'kafka', 'numpy', 'seaborn', 'tensorflow', 'hadoop', 'scikit-learn', 'pandas', 'tableau', 'power bi']</t>
  </si>
  <si>
    <t>Knowledge Graph Engineering Lead - AI-Driven Platform</t>
  </si>
  <si>
    <t>Goldman Sachs Group, Inc.</t>
  </si>
  <si>
    <t>GP Fund Solutions</t>
  </si>
  <si>
    <t>['sql', 'python', 'r', 'vba', 'excel', 'ssrs']</t>
  </si>
  <si>
    <t>Sky Data Analyst – Immediate Hiring</t>
  </si>
  <si>
    <t>Newton, IA</t>
  </si>
  <si>
    <t>Rdptt Careers</t>
  </si>
  <si>
    <t>Sky Group</t>
  </si>
  <si>
    <t>['sql', 'python', 'r', 'azure', 'aws', 'gcp', 'spark', 'numpy', 'hadoop', 'pandas', 'tableau', 'power bi', 'qlik']</t>
  </si>
  <si>
    <t>Data Engineer (Junior)</t>
  </si>
  <si>
    <t>['python', 'javascript', 'sas', 'java', 'c', 'databricks', 'oracle', 'tensorflow', 'spring', 'tableau', 'sas', 'powerbi', 'powerbi', 'docker', 'jenkins']</t>
  </si>
  <si>
    <t>Data Engineer II (Databricks, AWS, Python)</t>
  </si>
  <si>
    <t>['python', 'databricks', 'aws', 'pyspark', 'ssis', 'ssrs']</t>
  </si>
  <si>
    <t>Principal Data Engineer (2x Roles) at IO Associates, UK, £550-£600 per day</t>
  </si>
  <si>
    <t>Lexisnexis Risk Solutions</t>
  </si>
  <si>
    <t>['sql', 'python', 'r', 'scala', 'java', 'linux', 'unix', 'github']</t>
  </si>
  <si>
    <t>['sql', 'python', 'r', 'vba', 'sql server', 'visio', 'tableau', 'excel', 'power bi', 'ssrs', 'powerpoint', 'sharepoint']</t>
  </si>
  <si>
    <t>['sql', 'python', 'ibm cloud', 'spark', 'kafka']</t>
  </si>
  <si>
    <t>Customer Service Analyst</t>
  </si>
  <si>
    <t>Tech:NYC Job Board</t>
  </si>
  <si>
    <t>Director, Data Science - Agent-Led Engagement in Conversational Commerce</t>
  </si>
  <si>
    <t>['python', 'r', 'go', 'scala', 'spark', 'tensorflow']</t>
  </si>
  <si>
    <t>Staff Data Scientist - Post Sales</t>
  </si>
  <si>
    <t>Senior, Data Engineer (Data Strategy) - Trade, Origin &amp; Cost</t>
  </si>
  <si>
    <t>Diversity Jobs</t>
  </si>
  <si>
    <t>['sql', 'python', 'shell', 'sql server', 'dynamodb', 'oracle', 'aws', 'redshift', 'pyspark', 'node.js', 'node', 'linux', 'unix', 'tableau', 'kubernetes', 'docker', 'github', 'confluence']</t>
  </si>
  <si>
    <t>Oldham, United Kingdom</t>
  </si>
  <si>
    <t>['sql', 'python', 'r', 'azure', 'aws', 'excel', 'power bi']</t>
  </si>
  <si>
    <t>Founding Software AI Engineer</t>
  </si>
  <si>
    <t>['python', 'typescript', 'aws', 'react', 'twilio']</t>
  </si>
  <si>
    <t>Performance Manager (Invesment Data Analyst/Manager)</t>
  </si>
  <si>
    <t>NPAworldwide</t>
  </si>
  <si>
    <t>Graduate Data Analyst (Financial Crime)</t>
  </si>
  <si>
    <t>The Co-operative Bank plc</t>
  </si>
  <si>
    <t>['sql', 'python', 'sas', 'excel', 'sas', 'powerpoint']</t>
  </si>
  <si>
    <t>Data Engineer (Azure &amp; Fabric) | Investment Management | £130k + bonus</t>
  </si>
  <si>
    <t>Pharos Resource Partners</t>
  </si>
  <si>
    <t>['sql', 'python', 'sql server', 'azure', 'spark']</t>
  </si>
  <si>
    <t>Data Engineer (Marketing)</t>
  </si>
  <si>
    <t>Quebec, Canada</t>
  </si>
  <si>
    <t>Senior Data Scientist, Creative Excellence</t>
  </si>
  <si>
    <t>Ipsos in US</t>
  </si>
  <si>
    <t>['sql', 'python', 'gcp', 'bigquery', 'spark', 'pytorch', 'numpy', 'tensorflow', 'scikit-learn', 'pandas']</t>
  </si>
  <si>
    <t>Senior Data Scientist, Fraud</t>
  </si>
  <si>
    <t>['sql', 'python', 'spark', 'tensorflow']</t>
  </si>
  <si>
    <t>Senior Data Engineer – Cloud &amp; Analytics</t>
  </si>
  <si>
    <t>Mogi I/O : OTT/Podcast/Short Video Apps for you</t>
  </si>
  <si>
    <t>['sql', 'python', 'snowflake', 'azure', 'databricks', 'aws', 'gcp', 'spark', 'kafka', 'airflow', 'docker']</t>
  </si>
  <si>
    <t>Data Engineer, New College Grad - 2026, Foster City, CA</t>
  </si>
  <si>
    <t>Stagecoach East</t>
  </si>
  <si>
    <t>['sql', 'python', 'scala', 'nosql', 'java', 'mongodb', 'c', 'shell', 'rust', 'golang', 'db2', 'mysql', 'mongodb', 'cassandra', 'spark', 'kafka', 'airflow', 'hadoop']</t>
  </si>
  <si>
    <t>Forward Deployed Data Engineer (TS/SCI)</t>
  </si>
  <si>
    <t>['sql', 'python', 'aws', 'redshift', 'spark', 'airflow', 'kubernetes', 'terraform', 'jenkins', 'gitlab', 'jira', 'notion', 'slack']</t>
  </si>
  <si>
    <t>Data Scientist [Multiple Positions Available]</t>
  </si>
  <si>
    <t>['sql', 'python', 'matplotlib', 'pyspark', 'numpy', 'seaborn', 'scikit-learn', 'pandas', 'tableau', 'excel', 'looker', 'alteryx']</t>
  </si>
  <si>
    <t>Ecological Analyst</t>
  </si>
  <si>
    <t>Seminole Tribe of Florida</t>
  </si>
  <si>
    <t>Data Engineer (Databricks &amp; Azure)</t>
  </si>
  <si>
    <t>Staff Engineer, Data Center</t>
  </si>
  <si>
    <t>['c', 'colocation']</t>
  </si>
  <si>
    <t>Databricks Data Engineer - Senior - Consulting - Location Open</t>
  </si>
  <si>
    <t>Backend &amp; Data Engineer</t>
  </si>
  <si>
    <t>BOND (YCX25)</t>
  </si>
  <si>
    <t>Senior Data Engineer - Data Science</t>
  </si>
  <si>
    <t>Altrincham, United Kingdom</t>
  </si>
  <si>
    <t>Add People</t>
  </si>
  <si>
    <t>['html', 'css', 'express', 'excel']</t>
  </si>
  <si>
    <t>IT Applications Engineer</t>
  </si>
  <si>
    <t>Brantford, ON, Canada</t>
  </si>
  <si>
    <t>Hilton Foods</t>
  </si>
  <si>
    <t>Sr. Insights Analyst, Marketing Solutions</t>
  </si>
  <si>
    <t>['sql', 'python', 'c', 'tableau', 'excel']</t>
  </si>
  <si>
    <t>Data Engineer - Senior Manager</t>
  </si>
  <si>
    <t>['snowflake', 'azure', 'databricks', 'aws', 'gcp']</t>
  </si>
  <si>
    <t>Sr. Data Engineer with Financial domain</t>
  </si>
  <si>
    <t>['sql', 'python', 'sql server', 'snowflake', 'azure', 'databricks', 'pyspark']</t>
  </si>
  <si>
    <t>Towcester, United Kingdom</t>
  </si>
  <si>
    <t>Corriculo Recruitment</t>
  </si>
  <si>
    <t>Enablement Data and Reporting Analyst - AMER</t>
  </si>
  <si>
    <t>['snowflake', 'bigquery', 'tableau', 'power bi', 'gitlab']</t>
  </si>
  <si>
    <t>['sql', 'python', 'snowflake', 'databricks', 'airflow']</t>
  </si>
  <si>
    <t>Greenhouse Gas Data Analyst, Carbon Services</t>
  </si>
  <si>
    <t>Stok</t>
  </si>
  <si>
    <t>Data Analyst - Start with SQL and Python Business 🏆</t>
  </si>
  <si>
    <t>American Credit Acceptance Careers</t>
  </si>
  <si>
    <t>Associate Analyst</t>
  </si>
  <si>
    <t>ROSS Companies</t>
  </si>
  <si>
    <t>Python Hadoop Data Engineer</t>
  </si>
  <si>
    <t>['python', 'php', 'spark', 'hadoop']</t>
  </si>
  <si>
    <t>Cloud Platform Data Analyst</t>
  </si>
  <si>
    <t>Fareham, United Kingdom</t>
  </si>
  <si>
    <t>Infinigate Cloud</t>
  </si>
  <si>
    <t>Big Data Quality Engineer</t>
  </si>
  <si>
    <t>['sql', 'python', 'nosql', 'c', 'gcp', 'pyspark', 'hadoop']</t>
  </si>
  <si>
    <t>Staff Software Engineer - Data Engineering</t>
  </si>
  <si>
    <t>Startup Jobs</t>
  </si>
  <si>
    <t>Lookout Inc</t>
  </si>
  <si>
    <t>['sql', 'python', 'scala', 'java', 'bash', 'aws', 'spark', 'kafka', 'linux', 'kubernetes', 'docker', 'jenkins']</t>
  </si>
  <si>
    <t>Mid-Level Data Analyst (Palantir Foundry)</t>
  </si>
  <si>
    <t>C5T Corporation</t>
  </si>
  <si>
    <t>Senior or Staff Data Scientist, Recommendations</t>
  </si>
  <si>
    <t>Suno</t>
  </si>
  <si>
    <t>Data Scientist AI/ML - Dallas, TX</t>
  </si>
  <si>
    <t>TechniPros</t>
  </si>
  <si>
    <t>['sql', 'python', 'nosql', 'azure', 'aws', 'spark', 'pytorch', 'tensorflow', 'scikit-learn', 'pandas', 'kubernetes', 'docker', 'git']</t>
  </si>
  <si>
    <t>Data Scientist AI/ML - Dania Beach, FL</t>
  </si>
  <si>
    <t>['python', 'pytorch', 'tensorflow', 'hugging face']</t>
  </si>
  <si>
    <t>Lead Data Engineer - Hybrid (Raleigh or Jersey City)</t>
  </si>
  <si>
    <t>Arch Insurance Group Inc.</t>
  </si>
  <si>
    <t>['sql', 'snowflake', 'azure', 'arch', 'ssis']</t>
  </si>
  <si>
    <t>Lead Data Engineer - Up to £110K</t>
  </si>
  <si>
    <t>['sql', 'python', 'snowflake', 'aws', 'gcp', 'airflow', 'hugging face']</t>
  </si>
  <si>
    <t>ETL Data Conversion Analyst</t>
  </si>
  <si>
    <t>Monitise</t>
  </si>
  <si>
    <t>['sql', 'go', 't-sql', 'powershell', 'c', 'sql server', 'azure', 'aws', 'asp.net', 'windows', 'power bi', 'ssis', 'ssrs', 'git']</t>
  </si>
  <si>
    <t>Lead Data Analyst Jobs</t>
  </si>
  <si>
    <t>['sql', 'python', 'r', 'sas', 'java', 'bash', 'vba', 'c', 'shell', 'aws', 'spark', 'tensorflow', 'hadoop', 'unix', 'looker', 'sas']</t>
  </si>
  <si>
    <t>Data Scientist — Large-Scale AI Systems</t>
  </si>
  <si>
    <t>Forecareer</t>
  </si>
  <si>
    <t>['python', 'spark', 'pytorch', 'node']</t>
  </si>
  <si>
    <t>Databricks Data Engineer (Hybrid Onsite)</t>
  </si>
  <si>
    <t>['sql', 'python', 'scala', 'java', 'databricks', 'aws', 'spark', 'kafka', 'pyspark', 'airflow', 'hadoop', 'kubernetes', 'docker', 'unity']</t>
  </si>
  <si>
    <t>Arch Capital Group Ltd.</t>
  </si>
  <si>
    <t>Sheffield, United Kingdom</t>
  </si>
  <si>
    <t>['sql', 'python', 'gcp', 'bigquery', 'tableau', 'looker']</t>
  </si>
  <si>
    <t>Data Lead (Modeling focus)</t>
  </si>
  <si>
    <t>Apolitical</t>
  </si>
  <si>
    <t>['sql', 'python', 'typescript', 'snowflake', 'bigquery', 'kafka', 'airflow', 'gdpr']</t>
  </si>
  <si>
    <t>['sql', 'python', 'pyspark', 'tableau', 'excel', 'power bi']</t>
  </si>
  <si>
    <t>Principal Data Scientist, Agentic AI Professional Services</t>
  </si>
  <si>
    <t>Vantor</t>
  </si>
  <si>
    <t>['sql', 'python', 'go', 'c', 'snowflake', 'databricks']</t>
  </si>
  <si>
    <t>TRIA</t>
  </si>
  <si>
    <t>['databricks', 'gdpr', 'looker', 'power bi']</t>
  </si>
  <si>
    <t>Commercial Operations Analyst (Market Analytics &amp; Insights)</t>
  </si>
  <si>
    <t>['go', 'tableau', 'excel', 'power bi', 'powerpoint', 'outlook']</t>
  </si>
  <si>
    <t>RIGUP -Upstream Oil &amp; Gas</t>
  </si>
  <si>
    <t>['excel', 'power bi', 'powerpoint', 'spreadsheet', 'outlook', 'sharepoint']</t>
  </si>
  <si>
    <t>Lead Vizient Data Analyst/Business Intelligence Architect</t>
  </si>
  <si>
    <t>['sql', 'tableau', 'power bi', 'qlik']</t>
  </si>
  <si>
    <t>Data Scientist AI</t>
  </si>
  <si>
    <t>['sql', 'python', 'r', 'azure', 'aws', 'gcp', 'spark', 'kafka', 'hadoop']</t>
  </si>
  <si>
    <t>Data Engineering &amp; Business Intelligence</t>
  </si>
  <si>
    <t>['sql', 'snowflake', 'gcp', 'gdpr', 'power bi']</t>
  </si>
  <si>
    <t>['c', 'aws', 'gcp']</t>
  </si>
  <si>
    <t>Senior Data Engineer (Risk Tech, Intelligent Foundations and Experiences)</t>
  </si>
  <si>
    <t>Watchlist Analyst</t>
  </si>
  <si>
    <t>SCAN Group</t>
  </si>
  <si>
    <t>['sql', 'vba', 'c', 'excel', 'alteryx']</t>
  </si>
  <si>
    <t>Directory Data &amp; Content Analyst</t>
  </si>
  <si>
    <t>ECLARO</t>
  </si>
  <si>
    <t>['excel', 'sheets', 'monday.com']</t>
  </si>
  <si>
    <t>AWS Cloud Data Engineer-Java ETL/ELT Scala Spark</t>
  </si>
  <si>
    <t>Elite Technical</t>
  </si>
  <si>
    <t>['sql', 'scala', 'java', 'aws', 'redshift', 'spark', 'kafka', 'hadoop', 'git']</t>
  </si>
  <si>
    <t>Data Engineer, Studio Data Operations</t>
  </si>
  <si>
    <t>['sql', 'aws', 'redshift', 'airtable']</t>
  </si>
  <si>
    <t>Project Engineer - Digital Enterprise IT - Data Engineering Jobs</t>
  </si>
  <si>
    <t>Arnold AFB, TN</t>
  </si>
  <si>
    <t>Woodside Staffing Solutions &amp; Consulting</t>
  </si>
  <si>
    <t>Data Analyst Internship - Gain Hands-on Experience</t>
  </si>
  <si>
    <t>Operational Data &amp; Systems Analyst</t>
  </si>
  <si>
    <t>Mattoon, IL</t>
  </si>
  <si>
    <t>First Mid</t>
  </si>
  <si>
    <t>Data Engineer - Real World Evidence Analytics</t>
  </si>
  <si>
    <t>Well Lifecycle Data &amp; Reporting Analyst</t>
  </si>
  <si>
    <t>['excel', 'power bi', 'powerpoint', 'outlook', 'sharepoint']</t>
  </si>
  <si>
    <t>Data Engineer, Data Stream</t>
  </si>
  <si>
    <t>DataArt</t>
  </si>
  <si>
    <t>['sql', 'python', 'snowflake', 'azure', 'airflow']</t>
  </si>
  <si>
    <t>Engineer – Data Communication System</t>
  </si>
  <si>
    <t>['sql', 'snowflake', 'tableau', 'power bi']</t>
  </si>
  <si>
    <t>Reporting &amp; Data Analyst (Mid-Level)</t>
  </si>
  <si>
    <t>Symposit LLC</t>
  </si>
  <si>
    <t>Bilingual Japanese Data Processing Analyst</t>
  </si>
  <si>
    <t>Protocol Engineer - Blockchain</t>
  </si>
  <si>
    <t>Source</t>
  </si>
  <si>
    <t>['go', 'rust']</t>
  </si>
  <si>
    <t>Lead Data Scientist (UGC)</t>
  </si>
  <si>
    <t>['sql', 'python', 'go', 'c', 'spark', 'phoenix']</t>
  </si>
  <si>
    <t>Technical Data Analyst (Python, SQL, Power BI)</t>
  </si>
  <si>
    <t>Data Analyst I - Mission Data &amp; Insights</t>
  </si>
  <si>
    <t>Wounded Warrior Project</t>
  </si>
  <si>
    <t>['python', 'r', 'sas', 'spark', 'tableau', 'excel', 'power bi', 'spss', 'sas', 'powerpoint', 'outlook']</t>
  </si>
  <si>
    <t>Data Scientist Level 4</t>
  </si>
  <si>
    <t>Markon</t>
  </si>
  <si>
    <t>Director, Data Science Strategy &amp; Operations</t>
  </si>
  <si>
    <t>['r', 'spring', 'tableau', 'wrike']</t>
  </si>
  <si>
    <t>Sr FP&amp;A Analyst (Remote Available)</t>
  </si>
  <si>
    <t>S&amp;S Activewear LLC</t>
  </si>
  <si>
    <t>['sql', 'excel', 'powerpoint', 'powerbi', 'powerbi']</t>
  </si>
  <si>
    <t>Lead Campaign Analytics &amp; Data Science Consultant</t>
  </si>
  <si>
    <t>Senior Technology Product Manager | Data Analytics | Healthcare Tech</t>
  </si>
  <si>
    <t>Healthcare Analytics Analyst (REMOTE - Connecticut Based Candidate Preferred)</t>
  </si>
  <si>
    <t>['sql', 'crystal', 'sql server', 'visio', 'excel', 'ssrs']</t>
  </si>
  <si>
    <t>Product Scientist III</t>
  </si>
  <si>
    <t>Archgroup</t>
  </si>
  <si>
    <t>Consultant, Data &amp; Analytics - Data Engineering</t>
  </si>
  <si>
    <t>['sql', 'python', 'r', 'azure', 'databricks', 'pyspark', 'tableau', 'power bi']</t>
  </si>
  <si>
    <t>Sr. Principal Performance Analyst Lead - R10218362-5</t>
  </si>
  <si>
    <t>Senior Manager, Data Analytics - Sponsored Ads - Walmart Connect</t>
  </si>
  <si>
    <t>['sql', 'python', 'r', 'scala', 'spark', 'tableau', 'excel', 'power bi', 'powerpoint', 'powerbi', 'powerbi']</t>
  </si>
  <si>
    <t>KAHANA &amp; FELD LLP</t>
  </si>
  <si>
    <t>Data Science Manager, Monetization</t>
  </si>
  <si>
    <t>Data Engineer, Clearance Required</t>
  </si>
  <si>
    <t>LMI</t>
  </si>
  <si>
    <t>['python', 'spark', 'pyspark', 'react']</t>
  </si>
  <si>
    <t>BI/Data Engineer (Must be local to Twin Cities, MN Metro Area)</t>
  </si>
  <si>
    <t>Bluestone Physician Services</t>
  </si>
  <si>
    <t>['sql', 'python', 'snowflake', 'bigquery', 'looker', 'git']</t>
  </si>
  <si>
    <t>ETL Data Engineer II</t>
  </si>
  <si>
    <t>['sql', 'python', 'snowflake', 'aws', 'redshift', 'pyspark', 'github', 'gitlab']</t>
  </si>
  <si>
    <t>Gravitas Recruitment Group (Global) Ltd</t>
  </si>
  <si>
    <t>Operational Data Analyst Business 🏆</t>
  </si>
  <si>
    <t>Senior Data Scientist, Health Insurance</t>
  </si>
  <si>
    <t>['python', 'pytorch', 'tensorflow', 'scikit-learn']</t>
  </si>
  <si>
    <t>Databricks Data Engineer - Senior Consultant</t>
  </si>
  <si>
    <t>['html', 'powershell', 'azure', 'databricks', 'aws', 'gcp', 'spark', 'pyspark', 'airflow', 'jenkins', 'unity']</t>
  </si>
  <si>
    <t>Digital Insights Analyst</t>
  </si>
  <si>
    <t>Corecom Consulting</t>
  </si>
  <si>
    <t>Northzone Job Board</t>
  </si>
  <si>
    <t>BehavioSec</t>
  </si>
  <si>
    <t>Data Analyst / Data Scientist with Python Business 🏆</t>
  </si>
  <si>
    <t>Petersburg, PA</t>
  </si>
  <si>
    <t>Paramount CMG</t>
  </si>
  <si>
    <t>Data Analyst / Pharmacy / Hybrid (On-site required) - Weswood, MA</t>
  </si>
  <si>
    <t>BILH Pharmacy</t>
  </si>
  <si>
    <t>Senior Data Scientist, Strategy- Weights &amp; Biases</t>
  </si>
  <si>
    <t>['sql', 'python', 'c', 'spring']</t>
  </si>
  <si>
    <t>Neurology Postdoctoral Fellow - Data Science</t>
  </si>
  <si>
    <t>Beth Israel Deaconess Medical Center</t>
  </si>
  <si>
    <t>Data Scientist, Experimentation</t>
  </si>
  <si>
    <t>Senior Data Scientist / AI Engineer</t>
  </si>
  <si>
    <t>MOHR Talent</t>
  </si>
  <si>
    <t>['python', 'azure', 'aws', 'spark', 'pytorch', 'tensorflow', 'scikit-learn', 'pandas']</t>
  </si>
  <si>
    <t>Data Engineering Lead SQL Snowflake</t>
  </si>
  <si>
    <t>Senior Data Insights Consultant</t>
  </si>
  <si>
    <t>VML MAP</t>
  </si>
  <si>
    <t>['sql', 'python', 'r', 'bigquery', 'tableau', 'power bi']</t>
  </si>
  <si>
    <t>Senior Data Engineer (Hybrid - AdTech | $150K-$210K + Bonus)</t>
  </si>
  <si>
    <t>['sql', 'python', 'snowflake', 'aws', 'gcp', 'redshift', 'bigquery', 'kubernetes']</t>
  </si>
  <si>
    <t>Stratford-upon-Avon, United Kingdom</t>
  </si>
  <si>
    <t>Damia Group</t>
  </si>
  <si>
    <t>['sql', 'python', 'tableau', 'excel', 'powerpoint', 'powerbi', 'powerbi']</t>
  </si>
  <si>
    <t>MS Dynamics CRM Data Development/Analyst</t>
  </si>
  <si>
    <t>Data Governance Platform Engineer</t>
  </si>
  <si>
    <t>['python', 'gdpr']</t>
  </si>
  <si>
    <t>Senior Data Engineer, Product Analytics</t>
  </si>
  <si>
    <t>DataRobot</t>
  </si>
  <si>
    <t>['sql', 'python', 'r', 'scala', 'snowflake', 'azure', 'aws', 'gcp', 'redshift', 'spark', 'airflow', 'datarobot', 'github', 'terraform']</t>
  </si>
  <si>
    <t>Junior Data Analyst – Graduate Role</t>
  </si>
  <si>
    <t>Danestone, United Kingdom</t>
  </si>
  <si>
    <t>['sql', 'python', 'r', 'azure', 'aws', 'tableau', 'excel', 'power bi']</t>
  </si>
  <si>
    <t>Machine Learning Data Engineer, Replica Pipelines</t>
  </si>
  <si>
    <t>Parallel Domain</t>
  </si>
  <si>
    <t>Lookout</t>
  </si>
  <si>
    <t>Athletics Business Intelligence Analyst</t>
  </si>
  <si>
    <t>NCAA Market - NCAA.org</t>
  </si>
  <si>
    <t>Auburn University Athletics</t>
  </si>
  <si>
    <t>Sr Data Governance Analyst 3 - Full-time</t>
  </si>
  <si>
    <t>Operations Data Specialist</t>
  </si>
  <si>
    <t>GT Independence</t>
  </si>
  <si>
    <t>Salesforce Data &amp; Reporting Analyst</t>
  </si>
  <si>
    <t>Atlas Management Services</t>
  </si>
  <si>
    <t>Data Analytics Intern</t>
  </si>
  <si>
    <t>KAIROS Inc</t>
  </si>
  <si>
    <t>['databricks', 'jupyter', 'excel', 'powerpoint']</t>
  </si>
  <si>
    <t>Digital Product Analyst</t>
  </si>
  <si>
    <t>TalentAlly</t>
  </si>
  <si>
    <t>['visio', 'excel', 'powerpoint', 'outlook', 'jira', 'confluence', 'asana']</t>
  </si>
  <si>
    <t>Solutions Analyst</t>
  </si>
  <si>
    <t>['sql', 'python', 'vba', 'phoenix', 'excel']</t>
  </si>
  <si>
    <t>Data Engineer - GenAI</t>
  </si>
  <si>
    <t>First Point Group</t>
  </si>
  <si>
    <t>['sql', 'python', 'azure', 'databricks', 'spark', 'git']</t>
  </si>
  <si>
    <t>Machine Learning Specialist Remote</t>
  </si>
  <si>
    <t>Data, Performance &amp; Insight Analyst</t>
  </si>
  <si>
    <t>Halifax, United Kingdom</t>
  </si>
  <si>
    <t>Lead People Data Analyst</t>
  </si>
  <si>
    <t>Statistical Data Analyst Fully Remote</t>
  </si>
  <si>
    <t>Senior ML Engineer – LLM Expert</t>
  </si>
  <si>
    <t>Machine Learning Eng. - Remote</t>
  </si>
  <si>
    <t>['python', 'pytorch', 'tensorflow', 'airflow', 'kubernetes', 'docker']</t>
  </si>
  <si>
    <t>Data Center Field Engineer</t>
  </si>
  <si>
    <t>Prince George, BC, Canada</t>
  </si>
  <si>
    <t>PeopleToGo</t>
  </si>
  <si>
    <t>Senior Data Engineer - (Apache Spark)</t>
  </si>
  <si>
    <t>Solas IT Recruitment</t>
  </si>
  <si>
    <t>['sql', 'python', 'nosql', 'azure', 'databricks', 'spark', 'git', 'github', 'terraform', 'svn']</t>
  </si>
  <si>
    <t>Data Analyst / Credit Risk and Transformation</t>
  </si>
  <si>
    <t>Data Scientist, Lead Jobs</t>
  </si>
  <si>
    <t>['sql', 'python', 'r', 'nosql', 'mysql', 'neo4j', 'aws', 'spark', 'plotly', 'kafka', 'seaborn', 'hadoop', 'ggplot2']</t>
  </si>
  <si>
    <t>['python', 'neo4j', 'snowflake', 'aws', 'power bi', 'git', 'github', 'terraform', 'jenkins']</t>
  </si>
  <si>
    <t>Senior Mechanical Engineer - Data Center HVAC &amp; Plumbing</t>
  </si>
  <si>
    <t>TECCODD</t>
  </si>
  <si>
    <t>Senior ELV Electrical Engineer - Data Center Projects</t>
  </si>
  <si>
    <t>Lead Insights Analyst / Data Analyst</t>
  </si>
  <si>
    <t>Scot Lewis Associates</t>
  </si>
  <si>
    <t>['sql', 'python', 'sas', 'nosql', 'sas']</t>
  </si>
  <si>
    <t>Interim Finance Data Analyst (JR82052)</t>
  </si>
  <si>
    <t>Eton Bridge Partners Ltd</t>
  </si>
  <si>
    <t>AI/ML Developer</t>
  </si>
  <si>
    <t>LinuxRecruit</t>
  </si>
  <si>
    <t>York, United Kingdom</t>
  </si>
  <si>
    <t>WRK digital</t>
  </si>
  <si>
    <t>['python', 'scala', 'java', 'snowflake', 'azure', 'aws', 'hadoop', 'gdpr']</t>
  </si>
  <si>
    <t>Senior Database Reliability Engineer</t>
  </si>
  <si>
    <t>['sql', 'python', 'nosql', 'powershell', 'c', 'sql server', 'mysql', 'postgresql', 'azure', 'databricks', 'aws', 'gcp', 'git', 'terraform', 'ansible', 'jira']</t>
  </si>
  <si>
    <t>Data Analyst - Business &amp; Data Mapping (Teradata FSLDM)</t>
  </si>
  <si>
    <t>Algoapp Digital</t>
  </si>
  <si>
    <t>['sql', 'oracle', 'excel', 'powerpoint', 'jira', 'confluence']</t>
  </si>
  <si>
    <t>DTG Consulting Solutions, Inc.</t>
  </si>
  <si>
    <t>Data and Impact Analyst (Nonprofit) Manchester, NH</t>
  </si>
  <si>
    <t>Waypoint</t>
  </si>
  <si>
    <t>Manager, Quantitative Data Analytics and Insights</t>
  </si>
  <si>
    <t>['python', 'r', 'vba', 'matplotlib', 'plotly', 'scikit-learn', 'pandas', 'flask', 'angular', 'django', 'excel']</t>
  </si>
  <si>
    <t>Analyst I, Data Operations</t>
  </si>
  <si>
    <t>CIBC US</t>
  </si>
  <si>
    <t>['sql', 'python', 'databricks', 'express', 'excel', 'power bi', 'jira']</t>
  </si>
  <si>
    <t>Data Scientist SME Jobs</t>
  </si>
  <si>
    <t>['python', 'r', 'azure', 'aws', 'aurora', 'spark', 'pytorch', 'numpy', 'tensorflow', 'hadoop', 'pandas', 'tableau', 'powerbi', 'powerbi']</t>
  </si>
  <si>
    <t>Data Scientist / ML Engineer</t>
  </si>
  <si>
    <t>['python', 'azure', 'aws', 'gcp', 'spark', 'pytorch', 'tensorflow', 'scikit-learn']</t>
  </si>
  <si>
    <t>SE Health</t>
  </si>
  <si>
    <t>['sql', 'python', 'azure', 'spark', 'pytorch', 'numpy', 'tensorflow', 'scikit-learn', 'pandas']</t>
  </si>
  <si>
    <t>Sr. Data Engineer III (6322) Jobs</t>
  </si>
  <si>
    <t>MetroStar Systems Inc.</t>
  </si>
  <si>
    <t>Sr. Data Engineer I (6290) Jobs</t>
  </si>
  <si>
    <t>Sr. Data Engineer II (6135)</t>
  </si>
  <si>
    <t>MetroStar</t>
  </si>
  <si>
    <t>['python', 'nosql', 'java', 'mongodb', 'mongodb', 'dynamodb', 'snowflake', 'azure', 'redshift', 'bigquery', 'spark', 'kafka', 'airflow', 'tableau', 'powerbi', 'powerbi', 'kubernetes']</t>
  </si>
  <si>
    <t>Lead Engineer - Data Analytics Company (Global) - London OR remote - £130k - C#/ TypeScript/ React/ AWS + other backend language</t>
  </si>
  <si>
    <t>La Fosse</t>
  </si>
  <si>
    <t>['python', 'go', 'c', 'typescript', 'rust', 'elixir', 'aws', 'redshift', 'react', 'graphql']</t>
  </si>
  <si>
    <t>Senior Manager - Data Engineering and Architecture</t>
  </si>
  <si>
    <t>England, United Kingdom</t>
  </si>
  <si>
    <t>LT Harper - Cyber Security Recruitment</t>
  </si>
  <si>
    <t>Principal Engineer (Distributed Systems &amp; Control Planes)</t>
  </si>
  <si>
    <t>SmartVerify</t>
  </si>
  <si>
    <t>['go', 'golang', 'lua', 'postgresql', 'dynamodb', 'aws', 'kubernetes', 'docker']</t>
  </si>
  <si>
    <t>Senior Clinical Data Business Analyst</t>
  </si>
  <si>
    <t>CDW</t>
  </si>
  <si>
    <t>['sql', 'python', 'tableau', 'looker', 'power bi', 'jira']</t>
  </si>
  <si>
    <t>Senior Product Data Scientist, Product, App Safety Engineering</t>
  </si>
  <si>
    <t>Senior Data Engineer- Palantir Foundry</t>
  </si>
  <si>
    <t>Plattsburgh, NY</t>
  </si>
  <si>
    <t>['sql', 'python', 'gcp', 'bigquery', 'pyspark', 'sap']</t>
  </si>
  <si>
    <t>['python', 'bash', 'express', 'macos', 'terminal']</t>
  </si>
  <si>
    <t>Data &amp; Applied M/L Engineer</t>
  </si>
  <si>
    <t>Gatekeeper Systems, Inc.</t>
  </si>
  <si>
    <t>['sql', 'python', 'nosql', 'azure', 'databricks', 'gcp', 'spark', 'airflow']</t>
  </si>
  <si>
    <t>HR Data Analyst - (T2060N)</t>
  </si>
  <si>
    <t>Homes England</t>
  </si>
  <si>
    <t>['gdpr', 'excel', 'power bi']</t>
  </si>
  <si>
    <t>CaryHealth</t>
  </si>
  <si>
    <t>['sql', 'python', 'c', 'tableau', 'looker', 'power bi']</t>
  </si>
  <si>
    <t>Product Insights Analyst</t>
  </si>
  <si>
    <t>Flip</t>
  </si>
  <si>
    <t>Data Scientist Team Lead</t>
  </si>
  <si>
    <t>HirePower Staffing Solution</t>
  </si>
  <si>
    <t>['sql', 'javascript', 'java', 'html', 'css', 'c', 'jquery', 'git']</t>
  </si>
  <si>
    <t>Sr. Data Engineer III (6322)</t>
  </si>
  <si>
    <t>Senior Data Engineer- Palantir Foundry (On-site Work Schedule)</t>
  </si>
  <si>
    <t>['sql', 'python', 'go', 'gcp', 'bigquery', 'pyspark', 'sap']</t>
  </si>
  <si>
    <t>['sql', 'python', 'scala', 'aws', 'redshift', 'spark', 'pyspark', 'airflow', 'terraform']</t>
  </si>
  <si>
    <t>GM Data Analyst – Apply Now Entry Level</t>
  </si>
  <si>
    <t>General Motors (GM)</t>
  </si>
  <si>
    <t>AI Data Analyst</t>
  </si>
  <si>
    <t>CAIS</t>
  </si>
  <si>
    <t>['sql', 'python', 'snowflake', 'aws', 'pytorch', 'tensorflow', 'scikit-learn', 'visio', 'tableau', 'power bi']</t>
  </si>
  <si>
    <t>Assoc Master Data Analyst (Temp)</t>
  </si>
  <si>
    <t>Revelyst</t>
  </si>
  <si>
    <t>GHD</t>
  </si>
  <si>
    <t>['sql', 'sql server', 'phoenix', 'excel', 'power bi']</t>
  </si>
  <si>
    <t>HR Systems &amp; Data Analyst</t>
  </si>
  <si>
    <t>MasTec Clean Energy &amp; Infrastructure</t>
  </si>
  <si>
    <t>Social Services Data Analyst (Information and Referral (I&amp;R) standards)</t>
  </si>
  <si>
    <t>Conflux Systems Inc</t>
  </si>
  <si>
    <t>Database Analyst Intermediate</t>
  </si>
  <si>
    <t>RAVIN IT SOLUTIONS INC</t>
  </si>
  <si>
    <t>DATA ANALYST - MARKETING</t>
  </si>
  <si>
    <t>Seminole Hard Rock Support Services</t>
  </si>
  <si>
    <t>['sql', 'python', 'r', 'snowflake', 'spark', 'tableau', 'power bi', 'kubernetes', 'docker', 'github']</t>
  </si>
  <si>
    <t>Data Sourcing &amp; Strategy Analyst</t>
  </si>
  <si>
    <t>Beth Israel Lahey Health</t>
  </si>
  <si>
    <t>Experimental Design Data Scientist</t>
  </si>
  <si>
    <t>Air Force Civilian Service</t>
  </si>
  <si>
    <t>Zayo Canada Inc.</t>
  </si>
  <si>
    <t>['sql', 'python', 'snowflake', 'azure', 'tableau', 'power bi', 'github']</t>
  </si>
  <si>
    <t>Python Dev / Data Scientist</t>
  </si>
  <si>
    <t>['sql', 'python', 'azure', 'aws', 'gcp', 'pytorch', 'numpy', 'tensorflow', 'scikit-learn', 'pandas']</t>
  </si>
  <si>
    <t>['sql', 'python', 'neo4j', 'aws', 'gcp', 'numpy', 'airflow', 'scikit-learn', 'pandas', 'node', 'windows']</t>
  </si>
  <si>
    <t>Hedge Fund – Data Scientist (Equity Long/Short) New York, NY</t>
  </si>
  <si>
    <t>J. Goldman &amp; Co., L.P.</t>
  </si>
  <si>
    <t>Data Engineer Internship</t>
  </si>
  <si>
    <t>Database analyst/Programmer</t>
  </si>
  <si>
    <t>Principal, AI Data Scientist</t>
  </si>
  <si>
    <t>Jazz Pharmaceutical</t>
  </si>
  <si>
    <t>['python', 'r', 'html', 'aws', 'pytorch', 'tensorflow']</t>
  </si>
  <si>
    <t>Los Angeles Times</t>
  </si>
  <si>
    <t>['c', 'azure', 'aws', 'gcp']</t>
  </si>
  <si>
    <t>NDimension Technologies</t>
  </si>
  <si>
    <t>['sql', 'python', 'scala', 'nosql', 'dynamodb', 'aws', 'redshift', 'spark', 'tableau', 'power bi', 'terraform', 'jenkins']</t>
  </si>
  <si>
    <t>Microsoft Fabric expert / Data Engineer</t>
  </si>
  <si>
    <t>Softforms Inc.</t>
  </si>
  <si>
    <t>['sql', 'azure', 'databricks', 'pyspark', 'power bi', 'unity']</t>
  </si>
  <si>
    <t>Kahana and Feld LLP</t>
  </si>
  <si>
    <t>Cornell, CA</t>
  </si>
  <si>
    <t>NewYork-Presbyterian Hospital</t>
  </si>
  <si>
    <t>['sql', 'python', 'r', 'nosql', 'azure', 'aws', 'pytorch', 'tensorflow', 'git']</t>
  </si>
  <si>
    <t>Data Engineer, Technology</t>
  </si>
  <si>
    <t>['sql', 'python', 'scala', 'azure', 'databricks', 'aws', 'spark', 'pyspark', 'airflow', 'git']</t>
  </si>
  <si>
    <t>Data Validation Analyst</t>
  </si>
  <si>
    <t>Industrial and Commerce Bank Of China USA NA</t>
  </si>
  <si>
    <t>['sql', 'vba', 'excel', 'ms access', 'powerpoint']</t>
  </si>
  <si>
    <t>Data Analyst-Transportation</t>
  </si>
  <si>
    <t>North Aurora, IL</t>
  </si>
  <si>
    <t>['sql', 'python', 'r', 'c', 'azure', 'aws', 'excel']</t>
  </si>
  <si>
    <t>Pi Square Technologies LLC</t>
  </si>
  <si>
    <t>Renesas Electronics</t>
  </si>
  <si>
    <t>['sql', 'python', 'r', 'databricks', 'tableau', 'excel', 'power bi', 'qlik', 'powerpoint']</t>
  </si>
  <si>
    <t>Associate Director, Hypercell, Data Scientist</t>
  </si>
  <si>
    <t>['sql', 'python', 'snowflake', 'azure', 'aws', 'gcp', 'redshift', 'airflow', 'phoenix', 'tableau', 'excel', 'power bi']</t>
  </si>
  <si>
    <t>Software Engineer 2 - Data Acquisition</t>
  </si>
  <si>
    <t>['python', 'scala', 'java', 'spark', 'kafka']</t>
  </si>
  <si>
    <t>Senior Clinical and Population Health Analyst - Social Health Analytics</t>
  </si>
  <si>
    <t>['rshiny', 'tableau']</t>
  </si>
  <si>
    <t>Liberty Dental Plan Corporation</t>
  </si>
  <si>
    <t>['sql', 'python', 'sql server', 'azure', 'numpy', 'airflow', 'pandas', 'power bi', 'ssis', 'ssrs']</t>
  </si>
  <si>
    <t>Sr. Data Engineer (AWS)</t>
  </si>
  <si>
    <t>['sql', 'python', 'nosql', 'postgresql', 'dynamodb', 'azure', 'aws', 'spark', 'airflow']</t>
  </si>
  <si>
    <t>Senior Elastic Stack Data Integration Engineer - DOD</t>
  </si>
  <si>
    <t>INNOVIM</t>
  </si>
  <si>
    <t>['python', 'bash', 'powershell', 'redis', 'elasticsearch', 'azure', 'aws', 'gcp', 'kafka', 'linux', 'terraform', 'ansible']</t>
  </si>
  <si>
    <t>Beitbridge, Zimbabwe</t>
  </si>
  <si>
    <t>PPC Zimbabwe (Pty) Ltd</t>
  </si>
  <si>
    <t>['sql', 'python', 'r', 'azure', 'aws', 'redshift', 'bigquery', 'tableau', 'power bi']</t>
  </si>
  <si>
    <t>AWS Data Engineer+3+yrs</t>
  </si>
  <si>
    <t>Zorba AI</t>
  </si>
  <si>
    <t>['sql', 'python', 'aws', 'redshift', 'airflow']</t>
  </si>
  <si>
    <t>Data Analyst at Harvey Nash, , £300-£320 per day</t>
  </si>
  <si>
    <t>Lead Azure Databricks Lakehouse Engineer</t>
  </si>
  <si>
    <t>Head Resourcing Ltd</t>
  </si>
  <si>
    <t>['sql', 'azure', 'databricks', 'spark', 'pyspark']</t>
  </si>
  <si>
    <t>VP, Data Science &amp; GenAI Innovation</t>
  </si>
  <si>
    <t>Sr. Analyst, People Analytics Insights</t>
  </si>
  <si>
    <t>['sql', 'python', 'r', 'go', 'databricks', 'powerbi', 'powerbi']</t>
  </si>
  <si>
    <t>INTERDISCIPLINARY OPERATIONS RESEARCH ANALYST/DATA SCIENTIST</t>
  </si>
  <si>
    <t>Senior Enterprise Data Platform Data Engineer</t>
  </si>
  <si>
    <t>Isys Technologies</t>
  </si>
  <si>
    <t>['sql', 'python', 'r', 'snowflake', 'databricks', 'aws', 'spark', 'kafka', 'pyspark', 'git', 'unity']</t>
  </si>
  <si>
    <t>Bradford, United Kingdom</t>
  </si>
  <si>
    <t>4it Recruitment</t>
  </si>
  <si>
    <t>['sql', 'r', 't-sql', 'tableau', 'powerbi', 'powerbi']</t>
  </si>
  <si>
    <t>Data Scientist, Ecommerce - USDS</t>
  </si>
  <si>
    <t>['sql', 'python', 'sas', 'c', 'phoenix', 'sas']</t>
  </si>
  <si>
    <t>Machine Learning Scientist, Pricing/Personalization (Open to Remote)</t>
  </si>
  <si>
    <t>['sql', 'python', 'databricks', 'aws', 'spark', 'pytorch', 'tensorflow', 'kubernetes', 'docker']</t>
  </si>
  <si>
    <t>daveramsey</t>
  </si>
  <si>
    <t>['sql', 'python', 'java', 'mysql', 'dynamodb', 'aws', 'redshift', 'docker']</t>
  </si>
  <si>
    <t>(USA) Senior Manager, Data Engineering - Catalog</t>
  </si>
  <si>
    <t>['sql', 'python', 'nosql', 'java', 'c', 'snowflake', 'azure', 'bigquery']</t>
  </si>
  <si>
    <t>['sql', 'python', 'go', 'scala', 'java', 'azure', 'gcp', 'spark', 'kafka', 'pyspark']</t>
  </si>
  <si>
    <t>Senior Data Engineer – Cloud / AWS / Snowflake / Databricks</t>
  </si>
  <si>
    <t>Delta Computer Consulting</t>
  </si>
  <si>
    <t>['nosql', 'mongodb', 'db2', 'postgresql', 'mongodb', 'snowflake', 'databricks', 'aws', 'redshift', 'kafka', 'gdpr', 'tableau', 'power bi']</t>
  </si>
  <si>
    <t>Data Engineer I (US)</t>
  </si>
  <si>
    <t>Payscale, Inc</t>
  </si>
  <si>
    <t>['sql', 'python', 'mongodb', 'c', 'sql server', 'mongodb', 'dynamodb', 'redis', 'elasticsearch', 'snowflake', 'azure', 'aws', 'gcp', 'pytorch', 'tensorflow', 'tableau', 'kubernetes', 'docker']</t>
  </si>
  <si>
    <t>Chester, United Kingdom</t>
  </si>
  <si>
    <t>ShortList Recruitment Limited</t>
  </si>
  <si>
    <t>Senior Data Engineer - Large Scale, Greenfield Data Projects</t>
  </si>
  <si>
    <t>TechHeads</t>
  </si>
  <si>
    <t>['sql', 'python', 'azure', 'databricks', 'aws', 'spark']</t>
  </si>
  <si>
    <t>['sql', 'azure', 'tableau', 'power bi']</t>
  </si>
  <si>
    <t>Lead Data Analyst, Hybrid, Technology and Digital, FT, 09A-5:30P</t>
  </si>
  <si>
    <t>Baptist Health</t>
  </si>
  <si>
    <t>['sql', 'python', 'r', 'go', 'tableau', 'excel']</t>
  </si>
  <si>
    <t>Strategic Analytics - Senior Manager, Data Science</t>
  </si>
  <si>
    <t>['sql', 'python', 'r', 'html', 'tensorflow', 'scikit-learn', 'tableau', 'datarobot']</t>
  </si>
  <si>
    <t>Nexxen</t>
  </si>
  <si>
    <t>['sql', 'python', 'spark', 'pytorch', 'keras', 'tensorflow']</t>
  </si>
  <si>
    <t>Senior Data Engineer (clearance required) – Oracle Consulting Services</t>
  </si>
  <si>
    <t>['sql', 'python', 'shell', 'snowflake', 'azure', 'oracle', 'aws', 'spark', 'kafka', 'hadoop']</t>
  </si>
  <si>
    <t>Data Visualisation Engineer</t>
  </si>
  <si>
    <t>Infinitive Resources</t>
  </si>
  <si>
    <t>AVP – Data Scientist (Quantitative Analytics)</t>
  </si>
  <si>
    <t>['python', 'azure', 'databricks', 'aws', 'gcp', 'spark', 'pytorch', 'scikit-learn', 'git']</t>
  </si>
  <si>
    <t>Senior Data Scientist/AI Engineer (Remote)</t>
  </si>
  <si>
    <t>Senior Data Scientist - Agentic AI / Graph/ LLM Science, Vice President</t>
  </si>
  <si>
    <t>Mass Fintech Careers - Mass Fintech Hub</t>
  </si>
  <si>
    <t>['python', 'neo4j', 'azure', 'aws', 'gcp', 'pytorch', 'tensorflow', 'scikit-learn']</t>
  </si>
  <si>
    <t>Data Engineer for Child Welfare Data Conversion</t>
  </si>
  <si>
    <t>Professional Search of the Carolinas</t>
  </si>
  <si>
    <t>Oracle Software Engineer</t>
  </si>
  <si>
    <t>Spectrum IT Recruitment</t>
  </si>
  <si>
    <t>['python', 'databricks', 'kafka', 'pyspark', 'unity']</t>
  </si>
  <si>
    <t>Plona Partners</t>
  </si>
  <si>
    <t>Finance Data Analyst AVP</t>
  </si>
  <si>
    <t>Wilmington, CA</t>
  </si>
  <si>
    <t>['sql', 'python', 'sas', 'vba', 'oracle', 'aws', 'tableau', 'excel', 'power bi', 'alteryx', 'sas', 'jira']</t>
  </si>
  <si>
    <t>Hybrid Sr Data Engineer - $160-$190k + 10% (AdTech)</t>
  </si>
  <si>
    <t>Contract Data Engineer - London or Bristol (3 days a week) 🏆</t>
  </si>
  <si>
    <t>DevITJobs.uk</t>
  </si>
  <si>
    <t>Exalto Consulting ltd</t>
  </si>
  <si>
    <t>Lookout, Inc.</t>
  </si>
  <si>
    <t>Senior QA Automation Engineer – (Data Analytics)</t>
  </si>
  <si>
    <t>['sql', 'python', 'azure', 'databricks', 'spark', 'angular', 'power bi', 'terraform']</t>
  </si>
  <si>
    <t>Marvin, NC</t>
  </si>
  <si>
    <t>Horizon Investments</t>
  </si>
  <si>
    <t>['sql', 'python', 'postgresql', 'aws', 'numpy', 'scikit-learn', 'pandas', 'excel', 'power bi', 'dax', 'git']</t>
  </si>
  <si>
    <t>Marketplace Data Analyst</t>
  </si>
  <si>
    <t>Adore Me</t>
  </si>
  <si>
    <t>['sql', 'python', 'r', 'bigquery', 'looker']</t>
  </si>
  <si>
    <t>Clinical Analyst III</t>
  </si>
  <si>
    <t>Deaconess</t>
  </si>
  <si>
    <t>HSAD North America</t>
  </si>
  <si>
    <t>['python', 'javascript', 'java', 'typescript', 'aws', 'react', 'spring', 'graphql', 'fastapi', 'flask', 'node.js', 'django', 'node', 'next.js', 'kubernetes', 'docker', 'terraform']</t>
  </si>
  <si>
    <t>Lead Data Engineer - ETL, SQL 🏆</t>
  </si>
  <si>
    <t>Enormous Enterprise LLC</t>
  </si>
  <si>
    <t>['sql', 'python', 'airflow', 'tableau', 'alteryx']</t>
  </si>
  <si>
    <t>AKKODIS</t>
  </si>
  <si>
    <t>['sql', 'python', 'snowflake', 'aws', 'qlik']</t>
  </si>
  <si>
    <t>Northampton, United Kingdom</t>
  </si>
  <si>
    <t>SF Technology Solutions</t>
  </si>
  <si>
    <t>['sql', 'excel', 'power bi', 'alteryx', 'dax']</t>
  </si>
  <si>
    <t>Senior Data and Insights Analyst</t>
  </si>
  <si>
    <t>Financial Ombudsman Service</t>
  </si>
  <si>
    <t>Junior–Mid Software Engineer (Cloud, Data Pipelines &amp; CI/CD Focus)</t>
  </si>
  <si>
    <t>MJ QUINN INTEGRATED SERVICES LTD</t>
  </si>
  <si>
    <t>['python', 'javascript', 'dynamodb', 'azure', 'aws', 'gcp', 'node.js', 'node', 'docker', 'git']</t>
  </si>
  <si>
    <t>Analyst, IT Systems</t>
  </si>
  <si>
    <t>Martell, CA</t>
  </si>
  <si>
    <t>Jackson Rancheria</t>
  </si>
  <si>
    <t>['sql', 't-sql', 'sql server', 'windows']</t>
  </si>
  <si>
    <t>Department Lead Data Engineering (F/M/X)</t>
  </si>
  <si>
    <t>Ascent</t>
  </si>
  <si>
    <t>['sql', 'python', 'powershell', 'c', 'snowflake', 'azure', 'databricks', 'spark', 'power bi']</t>
  </si>
  <si>
    <t>Lead Data Engineer - Data Platform Engineering (Hybrid)</t>
  </si>
  <si>
    <t>['python', 'nosql', 'gcp', 'bigquery', 'spark', 'airflow', 'hadoop', 'pandas', 'fastapi', 'terraform']</t>
  </si>
  <si>
    <t>Puyallup, WA</t>
  </si>
  <si>
    <t>Senior Data Engineer - Commercial Data</t>
  </si>
  <si>
    <t>['sql', 'python', 'html', 'snowflake', 'aws']</t>
  </si>
  <si>
    <t>Senior Elastic Stack Data Integration Engineer IRES - SSFB/HSV</t>
  </si>
  <si>
    <t>Fort Carson, CO</t>
  </si>
  <si>
    <t>['python', 'bash', 'powershell', 'redis', 'elasticsearch', 'azure', 'aws', 'gcp', 'kafka', 'windows', 'linux', 'terraform', 'ansible']</t>
  </si>
  <si>
    <t>Data/Operations Analyst Jobs</t>
  </si>
  <si>
    <t>Senior Consultant of Workforce Analytics  [REMOTE JOB]</t>
  </si>
  <si>
    <t>BAE Systems, Inc.</t>
  </si>
  <si>
    <t>['tableau', 'sap', 'alteryx', 'powerbi', 'powerbi']</t>
  </si>
  <si>
    <t>FOCUSPOINT</t>
  </si>
  <si>
    <t>Data Analyst - Junior D365</t>
  </si>
  <si>
    <t>Solberg Manufacturing</t>
  </si>
  <si>
    <t>Data Analyst IV (With PowerBI, Cloud and ServiceNow)</t>
  </si>
  <si>
    <t>['excel', 'power bi', 'powerbi', 'powerbi']</t>
  </si>
  <si>
    <t>['sql', 'python', 'aws', 'power bi']</t>
  </si>
  <si>
    <t>Business Analyst (Remote Opportunity)</t>
  </si>
  <si>
    <t>Mind Computing, Inc.</t>
  </si>
  <si>
    <t>Lead Data Engineer - NYC or SF</t>
  </si>
  <si>
    <t>['sql', 'mysql', 'mariadb', 'oracle', 'aws']</t>
  </si>
  <si>
    <t>Python With Data Engineer</t>
  </si>
  <si>
    <t>['python', 'databricks', 'aws', 'spark', 'pyspark', 'terraform']</t>
  </si>
  <si>
    <t>Excel Data Analysis and PowerPoint Summary</t>
  </si>
  <si>
    <t>['visual basic', 'excel', 'powerpoint']</t>
  </si>
  <si>
    <t>BabyNet Data Analyst (Program Coordinator II) / 61047519</t>
  </si>
  <si>
    <t>Business Data Analyst, Lead Management</t>
  </si>
  <si>
    <t>TopBuild</t>
  </si>
  <si>
    <t>['javascript', 'html', 'css', 'excel', 'looker', 'power bi', 'powerpoint']</t>
  </si>
  <si>
    <t>['sql', 'python', 'excel', 'power bi', 'powerbi', 'powerbi']</t>
  </si>
  <si>
    <t>Test Engineer - Data Analysis, ADAS</t>
  </si>
  <si>
    <t>Data Analyst (Power BI, SQL, DAX)</t>
  </si>
  <si>
    <t>['sql', 'python', 'excel', 'power bi', 'dax']</t>
  </si>
  <si>
    <t>Product Data Analytics - consultant</t>
  </si>
  <si>
    <t>Product Analyst - Data Analytics</t>
  </si>
  <si>
    <t>['tableau', 'sharepoint', 'powerbi', 'powerbi']</t>
  </si>
  <si>
    <t>D2C Acquisition Analytics Consultant - Remote</t>
  </si>
  <si>
    <t>CNO Financial Group</t>
  </si>
  <si>
    <t>SENIOR ENTERPRISE DATA ANALYST</t>
  </si>
  <si>
    <t>The Wells Companies Inc.</t>
  </si>
  <si>
    <t>Hazleton, PA</t>
  </si>
  <si>
    <t>Core4ce</t>
  </si>
  <si>
    <t>['python', 'r', 'matplotlib', 'seaborn', 'tableau', 'power bi']</t>
  </si>
  <si>
    <t>Senior Geospatial Data Scientist (TS/SCI)</t>
  </si>
  <si>
    <t>Xcellent Technology</t>
  </si>
  <si>
    <t>['python', 'sas', 'tableau', 'excel', 'spss', 'sas']</t>
  </si>
  <si>
    <t>Site Manufacturing Data Engineer</t>
  </si>
  <si>
    <t>Auburn, GA</t>
  </si>
  <si>
    <t>Procter &amp; Gamble Company</t>
  </si>
  <si>
    <t>['sql', 'python', 'azure', 'databricks', 'aws', 'gcp', 'spark', 'pyspark', 'node', 'dax', 'powerbi', 'powerbi']</t>
  </si>
  <si>
    <t>['sql', 'python', 't-sql', 'sql server', 'tableau', 'ssis', 'ssrs']</t>
  </si>
  <si>
    <t>Senior Geospatial &amp; Data Solutions Analyst (GIS)</t>
  </si>
  <si>
    <t>Schnabel Engineering</t>
  </si>
  <si>
    <t>['sql', 'python', 'c', 'power bi']</t>
  </si>
  <si>
    <t>Radnor, PA</t>
  </si>
  <si>
    <t>Analyst, Implementation</t>
  </si>
  <si>
    <t>Webster Bank</t>
  </si>
  <si>
    <t>AI Software Metrics &amp; Integration Engineer</t>
  </si>
  <si>
    <t>['sql', 'python', 'sql server', 'mysql', 'postgresql', 'snowflake', 'azure', 'aws', 'gcp', 'tableau', 'looker', 'power bi', 'git', 'github', 'jenkins', 'gitlab']</t>
  </si>
  <si>
    <t>Vizient, Inc</t>
  </si>
  <si>
    <t>Sr. Revenue Operations Data Analyst</t>
  </si>
  <si>
    <t>Lead Analytics &amp; Insights Associate</t>
  </si>
  <si>
    <t>Vizient</t>
  </si>
  <si>
    <t>['sql', 'tableau', 'excel', 'power bi', 'spreadsheet']</t>
  </si>
  <si>
    <t>Google Cloud Platform (GCP) Data Engineer</t>
  </si>
  <si>
    <t>['sql', 'python', 'snowflake', 'gcp', 'bigquery', 'linux', 'ssis', 'git', 'terraform']</t>
  </si>
  <si>
    <t>The Gunter Group</t>
  </si>
  <si>
    <t>['sql', 'python', 'javascript', 'java', 'c', 'snowflake', 'azure', 'aws', 'gcp', 'jupyter', 'tableau', 'excel', 'power bi', 'git']</t>
  </si>
  <si>
    <t>Data Engineer- DQME Core Layer</t>
  </si>
  <si>
    <t>['sql', 'python', 'nosql', 'java', 'mysql', 'postgresql', 'snowflake', 'azure', 'aws']</t>
  </si>
  <si>
    <t>Analytics Engineer II, Sales &amp; Marketing</t>
  </si>
  <si>
    <t>ACV Auctions</t>
  </si>
  <si>
    <t>Data Engineer, Quality</t>
  </si>
  <si>
    <t>Case IQ</t>
  </si>
  <si>
    <t>['sql', 'python', 'spark', 'airflow', 'github', 'jira']</t>
  </si>
  <si>
    <t>Senior Integration Data Analyst</t>
  </si>
  <si>
    <t>Analyst, Client Data Migration</t>
  </si>
  <si>
    <t>Vestwell</t>
  </si>
  <si>
    <t>['sql', 'python', 'go', 'snowflake', 'aws', 'numpy', 'pandas', 'phoenix', 'sheets']</t>
  </si>
  <si>
    <t>Canon USA</t>
  </si>
  <si>
    <t>['sql', 'python', 'windows', 'excel', 'power bi', 'ms access']</t>
  </si>
  <si>
    <t>Sr Analyst: HR Data Analytics (Workforce Management)</t>
  </si>
  <si>
    <t>['c', 'tableau', 'excel', 'power bi', 'powerpoint']</t>
  </si>
  <si>
    <t>RXMS Power Quality Data Analyst</t>
  </si>
  <si>
    <t>Avtron Power Solutions, LLC</t>
  </si>
  <si>
    <t>Market Data Analyst/ Market Conduct Examiner (MIA ANALYST II)</t>
  </si>
  <si>
    <t>State of Maryland - Maryland Insurance Administration</t>
  </si>
  <si>
    <t>Analyst, Merchant Data Platform</t>
  </si>
  <si>
    <t>Associate Director, Data Scientist</t>
  </si>
  <si>
    <t>Hopewell Township, NJ</t>
  </si>
  <si>
    <t>Senior Data Scientist â€“ Agentic AI / Graph/ LLM Science, Vice President</t>
  </si>
  <si>
    <t>Data Engineer, Powertrain &amp; Field Reliability</t>
  </si>
  <si>
    <t>['sql', 'python', 'spark', 'matplotlib', 'plotly', 'tableau', 'splunk', 'kubernetes', 'docker']</t>
  </si>
  <si>
    <t>Product Scientist</t>
  </si>
  <si>
    <t>KSNT Jobs</t>
  </si>
  <si>
    <t>Wise Employment</t>
  </si>
  <si>
    <t>Orsini Healthcare</t>
  </si>
  <si>
    <t>['sql', 't-sql', 'snowflake', 'excel', 'ssrs', 'powerbi', 'powerbi']</t>
  </si>
  <si>
    <t>Director, R&amp;D Data Science, Data Products - Oncology</t>
  </si>
  <si>
    <t>['r', 'spring']</t>
  </si>
  <si>
    <t>W2-Data Engineer with ML/AI</t>
  </si>
  <si>
    <t>FUSTIS LLC</t>
  </si>
  <si>
    <t>['python', 'snowflake', 'aws', 'fastapi', 'kubernetes', 'docker', 'terraform', 'jenkins']</t>
  </si>
  <si>
    <t>Digital Products Analytics Ad-Hoc Analyst</t>
  </si>
  <si>
    <t>['sql', 'python', 'r', 'snowflake', 'redshift']</t>
  </si>
  <si>
    <t>Remote Data Analyst – Work From Home Opportunity</t>
  </si>
  <si>
    <t>Built In Chicago</t>
  </si>
  <si>
    <t>Data Engineer, Freelance (local candidates only)</t>
  </si>
  <si>
    <t>INNOCEAN USA</t>
  </si>
  <si>
    <t>['sql', 'python', 'go', 'snowflake', 'azure', 'databricks', 'aws', 'gcp', 'spark', 'airflow', 'tableau', 'looker', 'power bi', 'git']</t>
  </si>
  <si>
    <t>['sql', 'python', 'nosql', 'hadoop']</t>
  </si>
  <si>
    <t>Azure Data Engineer - 6013916</t>
  </si>
  <si>
    <t>Principal Engineer, Data &amp; ML Infrastructure</t>
  </si>
  <si>
    <t>Built In LA</t>
  </si>
  <si>
    <t>['python', 'azure', 'aws', 'kubernetes']</t>
  </si>
  <si>
    <t>Online Survey Analyst - Freelance Role</t>
  </si>
  <si>
    <t>Data Engineer /Full Stack Developer/Software Developer</t>
  </si>
  <si>
    <t>Randstad Canada</t>
  </si>
  <si>
    <t>['sql', 'python', 'r', 'scala', 'mongodb', 'c', 'sql server', 'mongodb', 'cassandra', 'snowflake', 'azure', 'databricks', 'oracle', 'spark', 'kafka', 'git']</t>
  </si>
  <si>
    <t>Stellar Health</t>
  </si>
  <si>
    <t>Associate Campaign Insights Analyst Remote</t>
  </si>
  <si>
    <t>['sql', 'python', 'r', 'pandas', 'dplyr', 'windows', 'tableau']</t>
  </si>
  <si>
    <t>['python', 'scala', 'nosql', 'java', 'mongodb', 'shell', 'mysql', 'mongodb', 'cassandra', 'snowflake', 'azure', 'databricks', 'aws', 'redshift', 'spark', 'kafka', 'hadoop', 'linux', 'unix']</t>
  </si>
  <si>
    <t>Jericho, NY</t>
  </si>
  <si>
    <t>LHH US</t>
  </si>
  <si>
    <t>Delta Dental Ins.</t>
  </si>
  <si>
    <t>['sql', 'python', 'c', 'tableau', 'power bi']</t>
  </si>
  <si>
    <t>Director, CMPA Data Sciences</t>
  </si>
  <si>
    <t>['go', 'unity']</t>
  </si>
  <si>
    <t>Jabil</t>
  </si>
  <si>
    <t>['sql', 'python', 'java', 'c', 'azure', 'aws', 'gcp', 'tableau', 'excel', 'power bi', 'alteryx', 'qlik', 'powerpoint']</t>
  </si>
  <si>
    <t>Senior Business Data Scientist, YouTube Ads Finance</t>
  </si>
  <si>
    <t>YouTube</t>
  </si>
  <si>
    <t>Data Analyst (Systems Analysis, Electrical Engineer/Scientist Su Jobs</t>
  </si>
  <si>
    <t>Norco, CA</t>
  </si>
  <si>
    <t>Senior Director, Customer Engagement Data Science &amp; AI Engineering Lead</t>
  </si>
  <si>
    <t>['phoenix', 'excel']</t>
  </si>
  <si>
    <t>Associate Data Scientist – Cloud Data Engineering and Visualization</t>
  </si>
  <si>
    <t>['sql', 'python', 'snowflake', 'azure', 'databricks', 'pyspark', 'tableau']</t>
  </si>
  <si>
    <t>Sr Data Engineer - AI</t>
  </si>
  <si>
    <t>['python', 'nosql', 'azure', 'aws', 'gcp', 'spark', 'pytorch', 'kafka', 'pyspark', 'numpy', 'tensorflow', 'hadoop', 'scikit-learn', 'pandas', 'fastapi', 'flask', 'kubernetes', 'docker', 'git']</t>
  </si>
  <si>
    <t>Senior Data Analyst  - Salesforce</t>
  </si>
  <si>
    <t>Data Analyst-2+year</t>
  </si>
  <si>
    <t>Foxberry Technology Pvt Ltd</t>
  </si>
  <si>
    <t>iQ Student Accommodation</t>
  </si>
  <si>
    <t>['sql', 'python', 'r', 'scala', 'sas', 'nosql', 'oracle', 'spark', 'matplotlib', 'tableau', 'excel', 'power bi', 'sas', 'powerbi', 'powerbi']</t>
  </si>
  <si>
    <t>Staff Applied Scientist</t>
  </si>
  <si>
    <t>['python', 'pytorch', 'pyspark', 'numpy', 'scikit-learn']</t>
  </si>
  <si>
    <t>InfinityQuest Ltd,</t>
  </si>
  <si>
    <t>Data Scientist - Python, SQL 🏆</t>
  </si>
  <si>
    <t>Sr. Data &amp; Analytics Architect</t>
  </si>
  <si>
    <t>Post Holdings</t>
  </si>
  <si>
    <t>['sql', 'snowflake', 'oracle', 'tableau', 'sap']</t>
  </si>
  <si>
    <t>senior data engineer.</t>
  </si>
  <si>
    <t>Data Analytics/AI - Solutions Architect*</t>
  </si>
  <si>
    <t>Compliance Analyst, Work from Home</t>
  </si>
  <si>
    <t>['sql', 'snowflake', 'qlik', 'git']</t>
  </si>
  <si>
    <t>Jr. Data Analylst (San Deigo, CA or Summit, NJ)</t>
  </si>
  <si>
    <t>Simplicity Group Holdings</t>
  </si>
  <si>
    <t>Senior Data Scientist, AI Foundations</t>
  </si>
  <si>
    <t>Data Analyst- SQL &amp; Tableau</t>
  </si>
  <si>
    <t>Datatech Analytics</t>
  </si>
  <si>
    <t>Staff Research Data Scientist, Search</t>
  </si>
  <si>
    <t>951 - Linux and ETL Engineer</t>
  </si>
  <si>
    <t>GoFasti</t>
  </si>
  <si>
    <t>['sql', 'python', 'snowflake', 'gcp', 'airflow', 'terraform', 'zoom']</t>
  </si>
  <si>
    <t>Software and Data Specialist</t>
  </si>
  <si>
    <t>Yorkville, IL</t>
  </si>
  <si>
    <t>Kendall Partners Ltd.</t>
  </si>
  <si>
    <t>['python', 'javascript', 'html', 'css', 'excel', 'git']</t>
  </si>
  <si>
    <t>Mid-level Data &amp; Cyber Associate</t>
  </si>
  <si>
    <t>Baker McKenzie</t>
  </si>
  <si>
    <t>Sr. Geospatial Data Scientist (NGA - TS/SCI)</t>
  </si>
  <si>
    <t>LaunchCode</t>
  </si>
  <si>
    <t>Engineering Specialist Remote</t>
  </si>
  <si>
    <t>Infobahn Softworld Corp.</t>
  </si>
  <si>
    <t>['sql', 'python', 't-sql', 'sql server', 'power bi', 'ssis', 'powerbi', 'powerbi']</t>
  </si>
  <si>
    <t>Category Analyst</t>
  </si>
  <si>
    <t>Doncaster, United Kingdom</t>
  </si>
  <si>
    <t>Elevation Recruitment Group</t>
  </si>
  <si>
    <t>Power BI &amp; Data Analyst-Junior</t>
  </si>
  <si>
    <t>['sql', 'snowflake', 'power bi', 'sap', 'dax']</t>
  </si>
  <si>
    <t>Stratford, CT</t>
  </si>
  <si>
    <t>360 Resourcing Solutions</t>
  </si>
  <si>
    <t>Data Implementation Analyst</t>
  </si>
  <si>
    <t>SMART TECH SKILLS LLC</t>
  </si>
  <si>
    <t>Data Science Subject Matter Expert (SME) and Instructor Jobs</t>
  </si>
  <si>
    <t>Manager, Data Scientist, Recommendation &amp; Personalization Systems</t>
  </si>
  <si>
    <t>['python', 'aws', 'spark', 'pytorch', 'pyspark']</t>
  </si>
  <si>
    <t>Data Engineer (Hybrid) Jobs</t>
  </si>
  <si>
    <t>IAMUS</t>
  </si>
  <si>
    <t>['sql', 'python', 'java', 'bash', 'aws', 'kafka', 'airflow', 'linux', 'kubernetes', 'docker', 'gitlab', 'zoom']</t>
  </si>
  <si>
    <t>Scantec</t>
  </si>
  <si>
    <t>Data Scientist in Snowflake data platform and the Sigma Analytics</t>
  </si>
  <si>
    <t>['sql', 'python', 'snowflake', 'azure', 'aws', 'gcp', 'numpy', 'scikit-learn', 'pandas', 'git']</t>
  </si>
  <si>
    <t>['sql', 'python', 'sas', 'snowflake', 'power bi', 'sas']</t>
  </si>
  <si>
    <t>Relaibility Data Analyst</t>
  </si>
  <si>
    <t>Net2Source (N2S)</t>
  </si>
  <si>
    <t>AI Engineering/Data Scientist - Summer 2027 Internship</t>
  </si>
  <si>
    <t>Data Scientist 1/2 - Melbourne FL Jobs</t>
  </si>
  <si>
    <t>['python', 'javascript', 'powershell', 'windows', 'linux', 'unix', 'tableau', 'power bi']</t>
  </si>
  <si>
    <t>['sql', 'python', 'c', 'azure', 'databricks', 'pyspark']</t>
  </si>
  <si>
    <t>Data Engineer - AI Trainer</t>
  </si>
  <si>
    <t>DataAnnotation</t>
  </si>
  <si>
    <t>['python', 'go', 'javascript', 'java', 'c', 'typescript', 'swift', 'kotlin', 'react']</t>
  </si>
  <si>
    <t>Verrus</t>
  </si>
  <si>
    <t>['python', 'go', 'rust']</t>
  </si>
  <si>
    <t>Lake St Louis, MO</t>
  </si>
  <si>
    <t>['sql', 'python', 'r', 'matlab', 'sas', 'nosql', 'visual basic', 'oracle', 'spark', 'hadoop', 'tableau', 'excel', 'spss', 'sas']</t>
  </si>
  <si>
    <t>Data Scientist - AI Trainer</t>
  </si>
  <si>
    <t>Berkshire Food Distributors Inc</t>
  </si>
  <si>
    <t>['excel', 'power bi', 'sap', 'outlook']</t>
  </si>
  <si>
    <t>Sr Data Scientist- NLP, LLM and GenAI</t>
  </si>
  <si>
    <t>['python', 'spark', 'pytorch', 'keras', 'tensorflow', 'hugging face', 'github']</t>
  </si>
  <si>
    <t>Intern, Data Intelligence</t>
  </si>
  <si>
    <t>['spring', 'tableau', 'excel', 'powerpoint', 'sharepoint', 'powerbi', 'powerbi']</t>
  </si>
  <si>
    <t>Data Analyst - Valuations</t>
  </si>
  <si>
    <t>['sql', 'vba', 'excel', 'power bi', 'alteryx']</t>
  </si>
  <si>
    <t>['sql', 'python', 'r', 'sas', 'databricks', 'sas']</t>
  </si>
  <si>
    <t>Data Engineer (x2)</t>
  </si>
  <si>
    <t>['sql', 'sql server', 'databricks', 'spark', 'pyspark', 'tableau', 'power bi']</t>
  </si>
  <si>
    <t>['aws', 'redshift', 'alteryx', 'jira']</t>
  </si>
  <si>
    <t>Part Time Contact Center Data Analyst</t>
  </si>
  <si>
    <t>['oracle', 'tableau', 'excel', 'sap']</t>
  </si>
  <si>
    <t>Senior Data Analyst,  AI Evaluation</t>
  </si>
  <si>
    <t>RELX</t>
  </si>
  <si>
    <t>['sql', 'python', 'sql server', 'postgresql', 'snowflake', 'tableau', 'powerbi', 'powerbi']</t>
  </si>
  <si>
    <t>Associate Data Scientist - Environmental Modeling</t>
  </si>
  <si>
    <t>['python', 'aws', 'gcp', 'redshift', 'bigquery', 'pytorch', 'keras', 'pyspark', 'numpy', 'tensorflow', 'airflow', 'scikit-learn', 'pandas', 'docker', 'github']</t>
  </si>
  <si>
    <t>Data Engineer for Snowflake Pipelines</t>
  </si>
  <si>
    <t>['sql', 'python', 'snowflake', 'powerbi', 'powerbi']</t>
  </si>
  <si>
    <t>Junior Data Analyst – No Experience Needed</t>
  </si>
  <si>
    <t>Hologic, Inc.</t>
  </si>
  <si>
    <t>['python', 'c', 'azure', 'aws', 'gcp', 'pytorch', 'numpy', 'tensorflow', 'pandas', 'opencv']</t>
  </si>
  <si>
    <t>Data Scientist III - (B3)</t>
  </si>
  <si>
    <t>FactoryFix</t>
  </si>
  <si>
    <t>Data Engineer (Hybrid - Contract To Hire)</t>
  </si>
  <si>
    <t>TEKsystems Careers</t>
  </si>
  <si>
    <t>['python', 'java', 'postgresql', 'snowflake', 'oracle', 'aws', 'spark', 'pyspark']</t>
  </si>
  <si>
    <t>Data Engineer (Intermediate)</t>
  </si>
  <si>
    <t>ampliFI Loyalty Solutions</t>
  </si>
  <si>
    <t>['python', 'java', 'dynamodb', 'aws', 'redshift', 'spark', 'pandas', 'linux', 'unix', 'git', 'terraform']</t>
  </si>
  <si>
    <t>Hiring For Data Analyst</t>
  </si>
  <si>
    <t>Principal IT Analyst</t>
  </si>
  <si>
    <t>Astro Pak</t>
  </si>
  <si>
    <t>['sql', 'python', 'r', 'c', 'azure', 'aws', 'spark', 'pytorch', 'tensorflow', 'scikit-learn', 'tableau', 'power bi']</t>
  </si>
  <si>
    <t>Senior Manage of Data Science</t>
  </si>
  <si>
    <t>['sql', 'r', 'snowflake', 'azure', 'bigquery', 'tableau', 'power bi']</t>
  </si>
  <si>
    <t>Astrana Health, Inc.</t>
  </si>
  <si>
    <t>['sql', 'python', 'snowflake', 'azure', 'databricks', 'aws', 'spark', 'power bi']</t>
  </si>
  <si>
    <t>Workday Data Sr Analyst</t>
  </si>
  <si>
    <t>['c', 'oracle', 'visio', 'excel', 'sap', 'powerpoint']</t>
  </si>
  <si>
    <t>Sr. Data Engineer III (6347) Jobs</t>
  </si>
  <si>
    <t>Digital Agent Analyst</t>
  </si>
  <si>
    <t>Medical Transportation Management</t>
  </si>
  <si>
    <t>Data Engineer, Ads Product &amp; Tech</t>
  </si>
  <si>
    <t>['sql', 'python', 'r', 'scala', 'java', 'mysql', 'postgresql', 'dynamodb', 'cassandra', 'azure', 'aws', 'gcp', 'spring', 'airflow', 'hadoop', 'pandas']</t>
  </si>
  <si>
    <t>Sr. Data Engineer (Starlink Growth)</t>
  </si>
  <si>
    <t>Software Engineering Senior Manager - Cyber Data Engineering</t>
  </si>
  <si>
    <t>['sql', 'python', 'snowflake', 'databricks', 'aws', 'gcp', 'matplotlib', 'plotly', 'airflow', 'gdpr', 'tableau', 'excel', 'looker', 'sheets', 'kubernetes', 'docker', 'github']</t>
  </si>
  <si>
    <t>Staff Software Engineer - Data Platform</t>
  </si>
  <si>
    <t>Guidewire Software</t>
  </si>
  <si>
    <t>['r', 'go', 'scala', 'java', 'c', 'azure', 'aws', 'gcp', 'spark', 'kafka', 'hadoop', 'kubernetes', 'docker', 'terraform']</t>
  </si>
  <si>
    <t>Senior C Engineer</t>
  </si>
  <si>
    <t>The Blond HR</t>
  </si>
  <si>
    <t>Consultant Business Analyst, Data Hub</t>
  </si>
  <si>
    <t>['sql', 'gcp', 'tableau', 'power bi']</t>
  </si>
  <si>
    <t>['go', 'tableau', 'alteryx', 'powerbi', 'powerbi']</t>
  </si>
  <si>
    <t>Research Scientist - Central Applied Science - Full-time</t>
  </si>
  <si>
    <t>['python', 'r', 'java', 'c', 'spark', 'pytorch', 'tensorflow', 'scikit-learn']</t>
  </si>
  <si>
    <t>Data Engineer, Denied Party Screening, AWS Compliance &amp; Security Assurance</t>
  </si>
  <si>
    <t>['python', 'scala', 'ruby', 'java', 'powershell', 'c', 'golang', 'aws', 'redshift', 'spark', 'hadoop', 'ruby']</t>
  </si>
  <si>
    <t>['r', 'azure', 'aws', 'gcp']</t>
  </si>
  <si>
    <t>Senior Data Scientist specializing in Supply Chain Optimization and AI</t>
  </si>
  <si>
    <t>esr</t>
  </si>
  <si>
    <t>Vernovis</t>
  </si>
  <si>
    <t>['sql', 'python', 'azure', 'aws', 'gcp', 'spark', 'pyspark', 'hadoop', 'sap', 'kubernetes', 'docker', 'github', 'terraform', 'gitlab']</t>
  </si>
  <si>
    <t>Analyst, Professional Services</t>
  </si>
  <si>
    <t>Gong</t>
  </si>
  <si>
    <t>SUMMER INTERNSHIP - Software &amp; Data Engineering Intern</t>
  </si>
  <si>
    <t>Louisville, CO</t>
  </si>
  <si>
    <t>['python', 'r', 'c', 'shell', 'matplotlib', 'plotly', 'pandas', 'jupyter', 'linux', 'git']</t>
  </si>
  <si>
    <t>Data Engineer – Data Products &amp; Delivery (On-site Work Schedule)</t>
  </si>
  <si>
    <t>['sql', 'go', 'gcp', 'bigquery', 'looker']</t>
  </si>
  <si>
    <t>Lead EPIC Healthcare Data Engineer, Hybrid, Technology &amp; Digital, FT, 8A-4:30P</t>
  </si>
  <si>
    <t>['sql', 'python', 'go', 'dynamodb', 'snowflake', 'aws', 'gcp', 'redshift', 'airflow', 'hadoop', 'kubernetes', 'docker', 'terraform', 'gitlab']</t>
  </si>
  <si>
    <t>Business Intelligence and Analytics Engineer</t>
  </si>
  <si>
    <t>['sql', 'python', 'go', 'snowflake', 'bigquery', 'airflow', 'looker', 'kubernetes', 'docker', 'git']</t>
  </si>
  <si>
    <t>Fairview Park, OH</t>
  </si>
  <si>
    <t>GD Information Technology</t>
  </si>
  <si>
    <t>['sql', 'python', 'nosql', 'java', 'azure', 'aws']</t>
  </si>
  <si>
    <t>I and C Engineer - Career Level (Data Centers)</t>
  </si>
  <si>
    <t>ACV</t>
  </si>
  <si>
    <t>['sql', 'go', 'tableau', 'looker', 'power bi']</t>
  </si>
  <si>
    <t>Technical Product Owner - Global Specialty Data Science, AI and Analytics</t>
  </si>
  <si>
    <t>Senior Consultant, Agentic AI &amp; Data Science</t>
  </si>
  <si>
    <t>['sql', 'python', 'r', 'pytorch', 'tensorflow']</t>
  </si>
  <si>
    <t>Experienced Data Analyst for Churn Modeling</t>
  </si>
  <si>
    <t>Humana, Inc.</t>
  </si>
  <si>
    <t>Hiring.zycto</t>
  </si>
  <si>
    <t>['sql', 'python', 'r', 'azure', 'aws', 'redshift', 'bigquery', 'tableau', 'excel', 'power bi']</t>
  </si>
  <si>
    <t>Data and Insights Lead</t>
  </si>
  <si>
    <t>Everest</t>
  </si>
  <si>
    <t>Maximus Global Services</t>
  </si>
  <si>
    <t>Software Data Engineer</t>
  </si>
  <si>
    <t>Navitas Resourcing Group</t>
  </si>
  <si>
    <t>['python', 'vba', 'visual basic', 'azure', 'databricks', 'spark', 'pyspark', 'hadoop', 'excel']</t>
  </si>
  <si>
    <t>Senior People Data Scientist - Teamwork Lab</t>
  </si>
  <si>
    <t>['sql', 'python', 'r', 'go', 'c', 'databricks', 'tableau', 'looker', 'power bi', 'atlassian', 'git']</t>
  </si>
  <si>
    <t>['python', 'r', 'spring', 'express']</t>
  </si>
  <si>
    <t>['sql', 'python', 'snowflake', 'azure', 'databricks', 'aws', 'redshift']</t>
  </si>
  <si>
    <t>Data Engineering Delivery Lead - CBRE Investment Management</t>
  </si>
  <si>
    <t>['sql', 'python', 'nosql', 'sql server', 'postgresql', 'snowflake', 'azure', 'aws', 'spark', 'airflow']</t>
  </si>
  <si>
    <t>Market Analyst for Digital Platform</t>
  </si>
  <si>
    <t>Health Solutions Consultant - Data Warehouse Implementation Manager</t>
  </si>
  <si>
    <t>Native Pest Management</t>
  </si>
  <si>
    <t>['sql', 'go', 'excel', 'power bi', 'sheets', 'zoom']</t>
  </si>
  <si>
    <t>Lead IT Data Analyst</t>
  </si>
  <si>
    <t>['sql', 'cobol', 'db2', 'sql server', 'snowflake', 'oracle', 'tableau', 'power bi']</t>
  </si>
  <si>
    <t>Senior Ops Data Analyst</t>
  </si>
  <si>
    <t>Applied Intuition</t>
  </si>
  <si>
    <t>['sql', 'python', 'r', 'bash', 'c', 'shell', 'azure', 'aws', 'gcp', 'tableau', 'power bi', 'git', 'jira']</t>
  </si>
  <si>
    <t>junior software programmer/data scientist</t>
  </si>
  <si>
    <t>data analyst/data scientist /business analyst</t>
  </si>
  <si>
    <t>DATA analyst, Power Bi Devloper</t>
  </si>
  <si>
    <t>Allpay</t>
  </si>
  <si>
    <t>['sql', 'sql server', 'azure', 'visio', 'ssrs']</t>
  </si>
  <si>
    <t>Lead Data Engineer &amp; AI-Driven Pipelines &amp; Spark Mastery</t>
  </si>
  <si>
    <t>Fimador</t>
  </si>
  <si>
    <t>Associate Data Analyst - REMOTE</t>
  </si>
  <si>
    <t>Statistical Data Analyst Remote</t>
  </si>
  <si>
    <t>IAMUS Consulting</t>
  </si>
  <si>
    <t>Freelance Data Science Expert (Python &amp; SQL) / AI Trainer</t>
  </si>
  <si>
    <t>Mindrift</t>
  </si>
  <si>
    <t>['sql', 'python', 'go', 'pytorch', 'matplotlib', 'numpy', 'seaborn', 'tensorflow', 'scikit-learn', 'pandas']</t>
  </si>
  <si>
    <t>(USA) Senior, Software Engineer- Data Venture</t>
  </si>
  <si>
    <t>['javascript', 'html', 'css', 'typescript', 'bigquery', 'spark', 'react', 'hadoop', 'kubernetes', 'docker']</t>
  </si>
  <si>
    <t>Data Analyst (Microsoft Dynamics 365 ERP)</t>
  </si>
  <si>
    <t>The Legends Agency</t>
  </si>
  <si>
    <t>Rolling Hills Estates, CA</t>
  </si>
  <si>
    <t>The Swift Group, LLC</t>
  </si>
  <si>
    <t>['python', 'go', 'bash', 'swift', 'elasticsearch', 'aws', 'spark', 'kafka', 'hadoop', 'linux', 'terraform', 'ansible', 'jira', 'confluence']</t>
  </si>
  <si>
    <t>Principal Data Engineer - 90400961 - Washington DC, Philadelphia PA, or Wilmington DE. null</t>
  </si>
  <si>
    <t>['sql', 'python', 'nosql', 'c', 'azure', 'databricks', 'aws', 'redshift', 'spark', 'kafka', 'tableau', 'excel', 'power bi', 'powerbi', 'powerbi', 'terraform', 'jenkins', 'gitlab']</t>
  </si>
  <si>
    <t>Sport Scientist &amp; Data Analytics Lead</t>
  </si>
  <si>
    <t>Three Dimension Physical Performance</t>
  </si>
  <si>
    <t>Cloud Data Engineer (AWS) - Build &amp; Scale Data Pipelines</t>
  </si>
  <si>
    <t>Qashio</t>
  </si>
  <si>
    <t>Lead Python Software Engineer, Commercial Systems</t>
  </si>
  <si>
    <t>['python', 'ubuntu']</t>
  </si>
  <si>
    <t>University of Arkansas at Little Rock</t>
  </si>
  <si>
    <t>['javascript', 'html', 'css', 'node.js', 'node']</t>
  </si>
  <si>
    <t>Data Scientist/Developer</t>
  </si>
  <si>
    <t>['python', 'bash', 'databricks', 'kubernetes', 'docker']</t>
  </si>
  <si>
    <t>NuMark Credit Union</t>
  </si>
  <si>
    <t>Data Engineer II, Enterprise Operations Analytics</t>
  </si>
  <si>
    <t>['sql', 'python', 'javascript', 'mongodb', 'mongodb', 'dynamodb', 'snowflake', 'databricks', 'aws', 'kafka', 'airflow', 'docker', 'github', 'terraform', 'jenkins']</t>
  </si>
  <si>
    <t>['python', 'go', 'swift', 'atlassian']</t>
  </si>
  <si>
    <t>Senior Software Engineer, Windows Product</t>
  </si>
  <si>
    <t>Saint Lucia</t>
  </si>
  <si>
    <t>['go', 'c', 'swift', 'windows', 'atlassian']</t>
  </si>
  <si>
    <t>Technical Lead Manager, Machine Learning</t>
  </si>
  <si>
    <t>Data Analyst II (AWS)</t>
  </si>
  <si>
    <t>Post Jobs For Free</t>
  </si>
  <si>
    <t>['sql', 'azure', 'databricks', 'aws', 'tableau', 'power bi']</t>
  </si>
  <si>
    <t>Senior Data Scientist &amp; Data Engineer - Hybrid Analytics</t>
  </si>
  <si>
    <t>Chilton, United Kingdom</t>
  </si>
  <si>
    <t>Ricardo</t>
  </si>
  <si>
    <t>GenAI Validation Data Scientist - Model Risk</t>
  </si>
  <si>
    <t>NatWest Group</t>
  </si>
  <si>
    <t>['python', 'aws', 'linux', 'wsl']</t>
  </si>
  <si>
    <t>['python', 'snowflake', 'azure', 'aws', 'spark', 'pytorch', 'matplotlib', 'seaborn', 'tensorflow', 'airflow', 'hadoop', 'fastapi', 'flask', 'kubernetes', 'docker', 'terraform', 'ansible']</t>
  </si>
  <si>
    <t>Azure Data Scientist: ML, Production Deployments &amp; Azure ML</t>
  </si>
  <si>
    <t>Savant Recruitment</t>
  </si>
  <si>
    <t>Senior Cloud Data Platform Engineer (Hybrid)</t>
  </si>
  <si>
    <t>Galway, Ireland</t>
  </si>
  <si>
    <t>jobr.pro</t>
  </si>
  <si>
    <t>Data Integration Analyst, Work from Anywhere</t>
  </si>
  <si>
    <t>['sql', 'python', 'nosql', 'java', 'snowflake', 'azure', 'aws', 'redshift', 'bigquery', 'airflow', 'tableau', 'power bi', 'ssis', 'git']</t>
  </si>
  <si>
    <t>Quality Assurance Analyst, Flexible Time</t>
  </si>
  <si>
    <t>['sql', 'python', 'javascript', 'java', 'azure', 'selenium', 'jira']</t>
  </si>
  <si>
    <t>Primus Connect</t>
  </si>
  <si>
    <t>['sql', 'python', 'azure', 'databricks', 'spark', 'pyspark', 'power bi', 'git']</t>
  </si>
  <si>
    <t>Cyber Security Analyst – Remote, Full-Time</t>
  </si>
  <si>
    <t>Botswana Telecommunications Corporation (BTC)</t>
  </si>
  <si>
    <t>['python', 'powershell', 'azure', 'aws', 'gdpr', 'windows', 'linux', 'unix']</t>
  </si>
  <si>
    <t>Data Science Principal â€“ Internal Audit</t>
  </si>
  <si>
    <t>Sr. Data Engineer : Full-time role</t>
  </si>
  <si>
    <t>HARAMAIN SYSTEMS INC.</t>
  </si>
  <si>
    <t>Technical Business Analyst (Compliance and Integrations Platform)</t>
  </si>
  <si>
    <t>sterlinx global</t>
  </si>
  <si>
    <t>['sql', 'python', 'go', 'nosql', 'mongodb', 'shell', 'mongodb', 'azure', 'oracle', 'aws', 'spark', 'pytorch', 'tensorflow', 'scikit-learn', 'nltk', 'huggingface', 'linux']</t>
  </si>
  <si>
    <t>Senior Lead Machine Learning Engineer (Big Data and Machine Learning)</t>
  </si>
  <si>
    <t>['python', 'scala', 'java', 'azure', 'aws', 'spark', 'pytorch', 'tensorflow', 'scikit-learn']</t>
  </si>
  <si>
    <t>Senior Data Engineer (Cloud Operations Resilience Engineering)</t>
  </si>
  <si>
    <t>Lead Data Engineer (Enterprise Platform Technology)</t>
  </si>
  <si>
    <t>['sql', 'python', 'scala', 'nosql', 'mongo', 'java', 'shell', 'mysql', 'cassandra', 'snowflake', 'azure', 'aws', 'redshift', 'spark', 'kafka', 'hadoop', 'windows', 'linux', 'unix']</t>
  </si>
  <si>
    <t>Amelia, OH</t>
  </si>
  <si>
    <t>Munich American Reassurance Company</t>
  </si>
  <si>
    <t>['sql', 'sql server', 'azure', 'oracle', 'power bi', 'cognos']</t>
  </si>
  <si>
    <t>83zero Ltd</t>
  </si>
  <si>
    <t>['sql', 'python', 'sas', 'bash', 'oracle', 'aws', 'sas']</t>
  </si>
  <si>
    <t>Maps Analyst</t>
  </si>
  <si>
    <t>['sql', 'python', 'r', 'sas', 'hadoop', 'tableau', 'excel', 'sas', 'sheets', 'powerpoint']</t>
  </si>
  <si>
    <t>Software Development Engineer-Eval Data Science</t>
  </si>
  <si>
    <t>['python', 'spark', 'airflow', 'hadoop', 'github']</t>
  </si>
  <si>
    <t>Senior Data Engineer - Noida</t>
  </si>
  <si>
    <t>Uttar Pradesh, India</t>
  </si>
  <si>
    <t>['sql', 'python', 'snowflake', 'aws', 'redshift', 'bigquery', 'spark', 'kafka', 'airflow', 'docker', 'terraform']</t>
  </si>
  <si>
    <t>Junior Group Data Analyst</t>
  </si>
  <si>
    <t>GWG Associates</t>
  </si>
  <si>
    <t>Environmental Data Analyst (Soil &amp; Water)</t>
  </si>
  <si>
    <t>Sustainable Conservation</t>
  </si>
  <si>
    <t>['r', 'sas', 'excel', 'sas', 'powerpoint']</t>
  </si>
  <si>
    <t>Morton's Gourmet Market</t>
  </si>
  <si>
    <t>['sql', 'python', 'r', 'bash', 'vba', 'shell', 'sql server', 'oracle', 'unix', 'visio', 'tableau', 'looker', 'power bi']</t>
  </si>
  <si>
    <t>Data Analyst cum Business Analyst (Specialist)</t>
  </si>
  <si>
    <t>Hyppies</t>
  </si>
  <si>
    <t>[Remote] Principal Data Engineer, CSS SaaS and Apps Delivery - Analytics</t>
  </si>
  <si>
    <t>['python', 'oracle', 'spark', 'kafka']</t>
  </si>
  <si>
    <t>Experienced Data Analyst with SQL and Python Expertise</t>
  </si>
  <si>
    <t>Streamwood, IL</t>
  </si>
  <si>
    <t>['sql', 'python', 'r', 'tableau', 'power bi', 'spreadsheet']</t>
  </si>
  <si>
    <t>Data Program Analyst: Insights, Dashboards &amp; Impact</t>
  </si>
  <si>
    <t>Eram Talent</t>
  </si>
  <si>
    <t>Senior Principal Electrical Engineer - Data Center Mission Critical</t>
  </si>
  <si>
    <t>Remote Climate Change Analyst Jobs – Online Projects</t>
  </si>
  <si>
    <t>GreenFuture Research</t>
  </si>
  <si>
    <t>Senior Data Engineer - AWS - Energy Trading</t>
  </si>
  <si>
    <t>Orbis Group</t>
  </si>
  <si>
    <t>['sql', 'python', 'aws', 'numpy', 'pandas']</t>
  </si>
  <si>
    <t>Data Scientist for Building Design &amp; Engineering</t>
  </si>
  <si>
    <t>Business Intelligence Engineer, Amazon</t>
  </si>
  <si>
    <t>['sql', 'python', 'dynamodb', 'aws', 'redshift']</t>
  </si>
  <si>
    <t>Data Engineering Lead (Databricks)</t>
  </si>
  <si>
    <t>['sql', 'azure', 'databricks', 'aws', 'spark']</t>
  </si>
  <si>
    <t>Business Data Scientist, Consumer Support, gUP Analytics</t>
  </si>
  <si>
    <t>['sql', 'python', 'r', 'go', 'mysql', 'linux', 'unix', 'zoom']</t>
  </si>
  <si>
    <t>Senior Program Data Analyst</t>
  </si>
  <si>
    <t>Children's Wisconsin</t>
  </si>
  <si>
    <t>['sql', 'python', 'r', 'power bi', 'ssis', 'ssrs']</t>
  </si>
  <si>
    <t>Data Science IC4</t>
  </si>
  <si>
    <t>['sql', 'python', 'r', 't-sql']</t>
  </si>
  <si>
    <t>['sql', 'python', 'pytorch', 'keras', 'numpy', 'tensorflow', 'pandas', 'mxnet']</t>
  </si>
  <si>
    <t>Senior Data Engineer \ Database Admin with strong Postgres for B2B SaaS</t>
  </si>
  <si>
    <t>['python', 'go', 'postgresql', 'aws', 'gcp']</t>
  </si>
  <si>
    <t>['go', 'tableau', 'excel']</t>
  </si>
  <si>
    <t>Research Data Scientist, Age Assurance</t>
  </si>
  <si>
    <t>Senior Graph Data Scientist - Identity Analytics</t>
  </si>
  <si>
    <t>['sql', 'python', 'r', 'nosql', 'phoenix']</t>
  </si>
  <si>
    <t>Data Cabling Engineer</t>
  </si>
  <si>
    <t>Redditch, United Kingdom</t>
  </si>
  <si>
    <t>Flexible Networking Solutions Ltd.</t>
  </si>
  <si>
    <t>Tundra Talent Community - Tundra Technical Solutions</t>
  </si>
  <si>
    <t>Tundra Technical - Community</t>
  </si>
  <si>
    <t>['snowflake', 'aws', 'powerbi', 'powerbi']</t>
  </si>
  <si>
    <t>Allbooked</t>
  </si>
  <si>
    <t>['sql', 'javascript', 'c', 'sql server', 'azure', 'selenium', 'ember.js', 'slack']</t>
  </si>
  <si>
    <t>Data Analyst - Power BI / Finance - DAX</t>
  </si>
  <si>
    <t>Initi8 Recruitment</t>
  </si>
  <si>
    <t>['sql', 'c', 'mysql', 'power bi', 'dax']</t>
  </si>
  <si>
    <t>Randstad Inhouse Services</t>
  </si>
  <si>
    <t>Addition</t>
  </si>
  <si>
    <t>Data Analyst - SAS</t>
  </si>
  <si>
    <t>Lithonia, GA</t>
  </si>
  <si>
    <t>Brown Trucking Company</t>
  </si>
  <si>
    <t>['sql', 'db2', 'sql server', 'azure', 'tableau']</t>
  </si>
  <si>
    <t>Resource Analyst</t>
  </si>
  <si>
    <t>Meridian Business Support</t>
  </si>
  <si>
    <t>Process Consultant</t>
  </si>
  <si>
    <t>Senior Data Engineer - London - On-Site</t>
  </si>
  <si>
    <t>W Talent</t>
  </si>
  <si>
    <t>['sql', 'python', 'azure', 'databricks', 'gdpr', 'power bi']</t>
  </si>
  <si>
    <t>Confidential Careers</t>
  </si>
  <si>
    <t>Digital or Web Analyst 1: 26-00139</t>
  </si>
  <si>
    <t>['sql', 'go', 'hadoop', 'tableau', 'excel']</t>
  </si>
  <si>
    <t>Market Intelligence Analyst</t>
  </si>
  <si>
    <t>Regulatory Data Analyst</t>
  </si>
  <si>
    <t>Kavyos Consulting</t>
  </si>
  <si>
    <t>Data Analytics Specialist 6</t>
  </si>
  <si>
    <t>['sql', 'visio', 'excel', 'sap', 'powerpoint', 'sharepoint']</t>
  </si>
  <si>
    <t>Information Management Analyst</t>
  </si>
  <si>
    <t>Senior Data Engineer - Data Warehousing</t>
  </si>
  <si>
    <t>American Auto Shield</t>
  </si>
  <si>
    <t>['sql', 't-sql', 'snowflake', 'azure', 'aws', 'spark', 'pyspark', 'tableau', 'power bi', 'microstrategy']</t>
  </si>
  <si>
    <t>Market Data Analyst Python SQL</t>
  </si>
  <si>
    <t>Data Engineer - Azure/Databricks</t>
  </si>
  <si>
    <t>Oshawa, ON, Canada</t>
  </si>
  <si>
    <t>2iSolutions Inc.</t>
  </si>
  <si>
    <t>['sql', 'python', 'azure', 'databricks', 'pyspark', 'power bi']</t>
  </si>
  <si>
    <t>Senior Data Scientist, Amazon Stores Finance Science, Amazon Stores Finance Science</t>
  </si>
  <si>
    <t>['sql', 'python', 'r', 'matlab', 'sas', 'aws', 'redshift', 'sas']</t>
  </si>
  <si>
    <t>ETL/Data Engineer (Federal Government Project)</t>
  </si>
  <si>
    <t>Zyxware Technologies</t>
  </si>
  <si>
    <t>['sql', 'nosql', 'snowflake']</t>
  </si>
  <si>
    <t>Freelance(Home Based)</t>
  </si>
  <si>
    <t>Data Science and Analytics Helping Hand Recruitment</t>
  </si>
  <si>
    <t>Sr Data Engineer -QA/ETL Testing Lead( with exp -GCP, BQ, DWH)</t>
  </si>
  <si>
    <t>Consumer Goods and Retail Cognizant</t>
  </si>
  <si>
    <t>data analyst, data engineer , data scientist</t>
  </si>
  <si>
    <t>Junior SQL Big Data Engineer</t>
  </si>
  <si>
    <t>Remote Junior Data Entry Specialist</t>
  </si>
  <si>
    <t>Egg Harbor Township, NJ</t>
  </si>
  <si>
    <t>Spencer's and Spirit Halloween</t>
  </si>
  <si>
    <t>['sql', 'python', 'azure', 'databricks', 'airflow', 'powerbi', 'powerbi', 'github']</t>
  </si>
  <si>
    <t>Vehicle Data Engineer</t>
  </si>
  <si>
    <t>Servco Pacific Inc.</t>
  </si>
  <si>
    <t>['sql', 'javascript', 'java', 'html', 'css', 'c', 'db2', 'sql server', 'azure', 'oracle', 'react', 'asp.net', 'node.js', 'node', 'windows', 'excel', 'ssis', 'ssrs']</t>
  </si>
  <si>
    <t>['sql', 'python', 'r', 'sql server', 'snowflake', 'tableau', 'power bi']</t>
  </si>
  <si>
    <t>Senior Data Engineer - Asset Manager - London</t>
  </si>
  <si>
    <t>reed.co.uk</t>
  </si>
  <si>
    <t>eFinancialCareers</t>
  </si>
  <si>
    <t>['sql', 'python', 'c', 'snowflake']</t>
  </si>
  <si>
    <t>Databricks Engineering Consultant</t>
  </si>
  <si>
    <t>Senior Lead Software Engineer - Data Engineer</t>
  </si>
  <si>
    <t>JPMorganChase</t>
  </si>
  <si>
    <t>['python', 'snowflake', 'azure', 'databricks', 'oracle', 'aws', 'gcp', 'airflow']</t>
  </si>
  <si>
    <t>Senior Data Engineer SQL Python Snowflake</t>
  </si>
  <si>
    <t>['sql', 'python', 'c', 'snowflake', 'airflow']</t>
  </si>
  <si>
    <t>Lead Database Engineer</t>
  </si>
  <si>
    <t>Jobs Go Public</t>
  </si>
  <si>
    <t>Department for Work and Pensions</t>
  </si>
  <si>
    <t>['oracle', 'aws', 'microsoft teams']</t>
  </si>
  <si>
    <t>Sales Intelligence &amp; Data Analyst (Public Sector)</t>
  </si>
  <si>
    <t>['sql', 'python', 'r', 'excel', 'powerpoint']</t>
  </si>
  <si>
    <t>Data Engineer + ML Engineer for GCP</t>
  </si>
  <si>
    <t>['linux', 'github', 'ansible', 'jira']</t>
  </si>
  <si>
    <t>Fabric Engineer</t>
  </si>
  <si>
    <t>Harrogate, United Kingdom</t>
  </si>
  <si>
    <t>Skillmatch Recruitment Ltd</t>
  </si>
  <si>
    <t>Python Scraping Engineer</t>
  </si>
  <si>
    <t>IT Solutions Analyst</t>
  </si>
  <si>
    <t>['sql', 'python', 'go', 'java', 'powershell', 'excel', 'power bi']</t>
  </si>
  <si>
    <t>Data Analyst – Strategic Data Solutions</t>
  </si>
  <si>
    <t>Travis, TX</t>
  </si>
  <si>
    <t>Apple, Inc.</t>
  </si>
  <si>
    <t>Staff Data Scientist (in office role, No OPT or Sponsorship)</t>
  </si>
  <si>
    <t>GE Healthcare</t>
  </si>
  <si>
    <t>Data Engineer with EHR and FHIR Experience</t>
  </si>
  <si>
    <t>['sql', 'python', 'bash', 'azure', 'oracle', 'aws', 'gcp', 'spark', 'kafka', 'airflow', 'hadoop']</t>
  </si>
  <si>
    <t>Electrical Design Engineer - Commercial and Data Centre Projects</t>
  </si>
  <si>
    <t>BUSINESS INTELLIGENCE AND DATA ANALYST</t>
  </si>
  <si>
    <t>Hull, United Kingdom</t>
  </si>
  <si>
    <t>Hull City Council</t>
  </si>
  <si>
    <t>Principal, Data Technology (Web)</t>
  </si>
  <si>
    <t>['javascript', 'snowflake', 'aws', 'gcp', 'bigquery', 'gdpr']</t>
  </si>
  <si>
    <t>Financial Data Analyst with Testing and Quality Assurance Expertise</t>
  </si>
  <si>
    <t>Senior Data Engineer with Azure Data Factory of Fabric (Must be local to Chicago)</t>
  </si>
  <si>
    <t>Access Search, Inc.</t>
  </si>
  <si>
    <t>['sql', 'python', 'scala', 'java', 'azure']</t>
  </si>
  <si>
    <t>Database Reliability Engineer</t>
  </si>
  <si>
    <t>Ar Rass Saudi Arabia</t>
  </si>
  <si>
    <t>Salla</t>
  </si>
  <si>
    <t>['sql', 'python', 'nosql', 'mongodb', 'bash', 'mysql', 'postgresql', 'mongodb', 'redis', 'aws', 'aurora', 'kubernetes', 'docker', 'git', 'terraform', 'ansible']</t>
  </si>
  <si>
    <t>Quant R&amp;D Data Scientist: Build Pipelines &amp; Insights</t>
  </si>
  <si>
    <t>Abu Dhabi Investment Authority</t>
  </si>
  <si>
    <t>AI Solutions Engineer</t>
  </si>
  <si>
    <t>Gulf University, Kingdom of Bahrain</t>
  </si>
  <si>
    <t>['python', 'azure', 'aws', 'pytorch', 'tensorflow', 'laravel', 'kubernetes', 'docker', 'git']</t>
  </si>
  <si>
    <t>Data AI/ML Platform Engineer (Python + Kubernetes)</t>
  </si>
  <si>
    <t>['python', 'azure', 'aws', 'fastapi', 'docker', 'terraform']</t>
  </si>
  <si>
    <t>Data Engineer (Equities) - Front Office Tech - $450k+</t>
  </si>
  <si>
    <t>Slalom Flex (Project Based) - Data Engineer</t>
  </si>
  <si>
    <t>['sql', 'sql server', 'azure', 'tableau', 'power bi']</t>
  </si>
  <si>
    <t>['sql', 'tableau', 'power bi', 'atlassian', 'jira']</t>
  </si>
  <si>
    <t>La Crosse, WI</t>
  </si>
  <si>
    <t>Chileda Institute Inc.</t>
  </si>
  <si>
    <t>['sql', 'excel', 'power bi', 'powerbi', 'powerbi']</t>
  </si>
  <si>
    <t>Cybersecurity Data Analyst - Splunk Processing Language Required</t>
  </si>
  <si>
    <t>Quadtec Solutions, Inc</t>
  </si>
  <si>
    <t>['splunk', 'spreadsheet']</t>
  </si>
  <si>
    <t>Senior Data Scientist – HighPeak (Individual Life Insurance)</t>
  </si>
  <si>
    <t>Sales &amp; GTM Data Analyst (SQL, BI, ETL)</t>
  </si>
  <si>
    <t>['sql', 'go', 'databricks', 'tableau', 'looker']</t>
  </si>
  <si>
    <t>Azure Data Engineer - Dearborn, MI</t>
  </si>
  <si>
    <t>Dearborn Heights, MI</t>
  </si>
  <si>
    <t>['sql', 'python', 'azure', 'databricks', 'spark', 'hadoop', 'ssis']</t>
  </si>
  <si>
    <t>Leadership Program - Data Engineering &amp; Artificial Intelligence (Atlanta, GA)</t>
  </si>
  <si>
    <t>Acuity Inc.</t>
  </si>
  <si>
    <t>['sql', 'python', 'scala', 'c', 'azure', 'databricks', 'kafka', 'gdpr']</t>
  </si>
  <si>
    <t>Mid-Level Systems and Data Analyst</t>
  </si>
  <si>
    <t>Data Analyst | Anti-Money Laundering</t>
  </si>
  <si>
    <t>Tundra Technical Solutions</t>
  </si>
  <si>
    <t>Data Engineer - Top Secret</t>
  </si>
  <si>
    <t>stanleyreid</t>
  </si>
  <si>
    <t>['sql', 'nosql', 'kubernetes', 'docker']</t>
  </si>
  <si>
    <t>Oundle, United Kingdom</t>
  </si>
  <si>
    <t>Product Data Scientist, Android and Business Communication</t>
  </si>
  <si>
    <t>Secret Cleared Data Engineer</t>
  </si>
  <si>
    <t>Software and Data Engineer</t>
  </si>
  <si>
    <t>Pleasant Grove, UT</t>
  </si>
  <si>
    <t>Excelsia Injury Care</t>
  </si>
  <si>
    <t>West Side Tractor</t>
  </si>
  <si>
    <t>['sql', 'mongodb', 'postgresql', 'mongodb']</t>
  </si>
  <si>
    <t>Data Scientist, Podcast Monetization</t>
  </si>
  <si>
    <t>Data &amp; Analytics Engineering Lead</t>
  </si>
  <si>
    <t>Senior Specialist - Data Engineering</t>
  </si>
  <si>
    <t>['sql', 'python', 'scala', 'java', 'databricks', 'aws', 'spark', 'atlassian', 'kubernetes', 'git', 'bitbucket', 'jira']</t>
  </si>
  <si>
    <t>The ONE Group Ltd</t>
  </si>
  <si>
    <t>Compute Analyst</t>
  </si>
  <si>
    <t>BI Data Engineer (Contractor)</t>
  </si>
  <si>
    <t>Consumer Journey Analytics - CJA (Website Data Analytics)</t>
  </si>
  <si>
    <t>Junior Data Engineer with Data Analytics - (ISI-00069)</t>
  </si>
  <si>
    <t>iSquareinfo</t>
  </si>
  <si>
    <t>['sql', 'python', 'javascript', 'azure', 'aws', 'gcp', 'redshift', 'bigquery', 'angular', 'power bi', 'git', 'github', 'jenkins']</t>
  </si>
  <si>
    <t>100 % Remote Sr Data Analyst (Analytics Engineering Focus)</t>
  </si>
  <si>
    <t>Beacon Hill</t>
  </si>
  <si>
    <t>['sql', 'python', 'r', 'snowflake', 'databricks', 'spark', 'airflow', 'jupyter', 'tableau', 'looker']</t>
  </si>
  <si>
    <t>User Research and Data Analyst</t>
  </si>
  <si>
    <t>Senior Data Scientist (Marketing Mix Modeling – MMM)</t>
  </si>
  <si>
    <t>['python', 'azure', 'aws', 'gcp']</t>
  </si>
  <si>
    <t>Data Scientist / Big Data Engineer</t>
  </si>
  <si>
    <t>Cayuse Holdings</t>
  </si>
  <si>
    <t>['sql', 'python', 'matlab', 'azure', 'databricks', 'numpy', 'pandas', 'power bi']</t>
  </si>
  <si>
    <t>['sql', 'python', 'aws', 'spark', 'hadoop']</t>
  </si>
  <si>
    <t>Principal Consultant - Data, Analytics and AI</t>
  </si>
  <si>
    <t>The Dako Group</t>
  </si>
  <si>
    <t>['oracle', 'tableau', 'excel', 'power bi', 'sap', 'outlook']</t>
  </si>
  <si>
    <t>Data Science, Marketplace</t>
  </si>
  <si>
    <t>['sql', 'python', 'r', 'spark', 'airflow']</t>
  </si>
  <si>
    <t>Senior Website Data Analyst</t>
  </si>
  <si>
    <t>ConsultNet Technology Services and Solutions</t>
  </si>
  <si>
    <t>['sql', 'python', 'scala', 'nosql', 'java', 'mongodb', 'shell', 'mongodb', 'cassandra', 'azure', 'aws', 'linux', 'unix']</t>
  </si>
  <si>
    <t>['python', 'azure', 'aws', 'gcp', 'ansible']</t>
  </si>
  <si>
    <t>CareerBliss</t>
  </si>
  <si>
    <t>Staff Operations Data Analyst</t>
  </si>
  <si>
    <t>Redwire Space</t>
  </si>
  <si>
    <t>['sql', 'python', 'r', 'c', 'excel', 'power bi', 'powerpoint', 'dax']</t>
  </si>
  <si>
    <t>Integration Engineering Data Analyst</t>
  </si>
  <si>
    <t>New Directions Technologies, Inc.</t>
  </si>
  <si>
    <t>['python', 'matlab', 'visual basic', 'excel']</t>
  </si>
  <si>
    <t>AI &amp; GenAI Data Scientist - Senior Manager</t>
  </si>
  <si>
    <t>Built In Colorado</t>
  </si>
  <si>
    <t>['sql', 'python', 'nosql', 'azure', 'aws', 'nltk', 'pandas', 'git']</t>
  </si>
  <si>
    <t>Data Platform Engineer - AI Development</t>
  </si>
  <si>
    <t>['sql', 'python', 'snowflake', 'gcp']</t>
  </si>
  <si>
    <t>Ascend Technologies</t>
  </si>
  <si>
    <t>['sql', 'python', 'sas', 'nosql', 'mongo', 't-sql', 'bash', 'powershell', 'c', 'azure', 'windows', 'linux', 'ssis', 'ssrs', 'sas', 'powerbi', 'powerbi']</t>
  </si>
  <si>
    <t>Data Entry Analyst (Typist)   Remote</t>
  </si>
  <si>
    <t>Data Governance Analyst (Consultant)</t>
  </si>
  <si>
    <t>Randstad Digital Americas</t>
  </si>
  <si>
    <t>['sql', 'sql server', 'azure', 'power bi', 'ssis']</t>
  </si>
  <si>
    <t>Matter Information Analyst</t>
  </si>
  <si>
    <t>Associate Data Scientist - Pricing, Homeowners Insurance</t>
  </si>
  <si>
    <t>Plymouth Rock Assurance</t>
  </si>
  <si>
    <t>['sql', 'python', 'r', 'aws', 'spring', 'git']</t>
  </si>
  <si>
    <t>Data Scientist – Product Company (Mumbai)</t>
  </si>
  <si>
    <t>TalentXo</t>
  </si>
  <si>
    <t>['sql', 'python', 'aws', 'gcp', 'docker']</t>
  </si>
  <si>
    <t>Data Engineer- Google Cloud Platform Specialist</t>
  </si>
  <si>
    <t>Moriati Digital Recruitment</t>
  </si>
  <si>
    <t>['python', 'gcp', 'bigquery', 'looker']</t>
  </si>
  <si>
    <t>25-199 - Data Engineer</t>
  </si>
  <si>
    <t>Morson Talent</t>
  </si>
  <si>
    <t>['sql', 'python', 'azure', 'databricks', 'spark', 'pyspark', 'power bi']</t>
  </si>
  <si>
    <t>['sql', 'python', 'r', 'go', 'c', 'snowflake', 'tableau', 'power bi', 'cognos']</t>
  </si>
  <si>
    <t>['sql', 'python', 'elasticsearch', 'azure', 'aws', 'kafka', 'kubernetes']</t>
  </si>
  <si>
    <t>Senior Lead Data Scientist - Advanced Analytics &amp; OR</t>
  </si>
  <si>
    <t>FedEx Group</t>
  </si>
  <si>
    <t>SIEM Data Onboarding Engineer (Cyber Engineer - Mid LCAT) with Security Clearance</t>
  </si>
  <si>
    <t>['python', 'bash', 'powershell', 'windows', 'linux', 'splunk', 'git', 'ansible']</t>
  </si>
  <si>
    <t>Senior Product Data Analyst - Growth &amp; Insights (Hybrid/Remote)</t>
  </si>
  <si>
    <t>Autotrader</t>
  </si>
  <si>
    <t>WFP: Data Scientist – Nairobi</t>
  </si>
  <si>
    <t>World Food Programme</t>
  </si>
  <si>
    <t>Credit Analyst – Flexible Schedule</t>
  </si>
  <si>
    <t>Director, Data Analytics - Business Analytics - Walmart Connect</t>
  </si>
  <si>
    <t>['sql', 'python', 'r', 'scala', 'spark', 'tableau', 'excel', 'power bi']</t>
  </si>
  <si>
    <t>['python', 'r', 'scala', 'spark', 'pytorch', 'tensorflow', 'pandas']</t>
  </si>
  <si>
    <t>Data Security Engineer</t>
  </si>
  <si>
    <t>Transport Finance &amp; Data Analyst</t>
  </si>
  <si>
    <t>Staffline Recruitment Ireland</t>
  </si>
  <si>
    <t>City of Johns Creek</t>
  </si>
  <si>
    <t>QA Engineer | ETL Testing</t>
  </si>
  <si>
    <t>Wilson Brown</t>
  </si>
  <si>
    <t>['python', 'c', 'aws']</t>
  </si>
  <si>
    <t>Propel</t>
  </si>
  <si>
    <t>Principal Data Engineer - Red Hat Sales Data Management (Raleigh Office)</t>
  </si>
  <si>
    <t>Red Hat, Inc.</t>
  </si>
  <si>
    <t>['sql', 'python', 'go', 'postgresql', 'snowflake', 'numpy', 'airflow', 'pandas', 'linux', 'redhat', 'kubernetes', 'git']</t>
  </si>
  <si>
    <t>Data Science Analyst I - Geriatric and Palliative Medicine</t>
  </si>
  <si>
    <t>AI &amp; GenAI Data Scientist – Senior Manager</t>
  </si>
  <si>
    <t>['python', 'aws', 'redshift', 'pyspark']</t>
  </si>
  <si>
    <t>Senior Data Engineer, Integrations</t>
  </si>
  <si>
    <t>Clio</t>
  </si>
  <si>
    <t>['sql', 'python', 'scala', 'ruby', 'databricks', 'aws', 'spark', 'kafka', 'airflow', 'ruby', 'terraform']</t>
  </si>
  <si>
    <t>Commack, NY</t>
  </si>
  <si>
    <t>Leading Beauty Products Manufacturer</t>
  </si>
  <si>
    <t>['sql', 'python', 'sql server', 'snowflake', 'azure', 'pandas', 'power bi', 'ssis', 'dax']</t>
  </si>
  <si>
    <t>Biostatistics Data Scientist</t>
  </si>
  <si>
    <t>Enugu, Nigeria</t>
  </si>
  <si>
    <t>Career.supersecrets</t>
  </si>
  <si>
    <t>Enugu State University of Science and Technology</t>
  </si>
  <si>
    <t>['python', 'r', 'sas', 'spss', 'sas']</t>
  </si>
  <si>
    <t>Data Scientist I, Monetization &amp; Pricing</t>
  </si>
  <si>
    <t>thumbtack</t>
  </si>
  <si>
    <t>Head of Machine Learning</t>
  </si>
  <si>
    <t>DigaCore Technology Consulting</t>
  </si>
  <si>
    <t>['sql', 'python', 'r', 'tableau', 'excel', 'looker', 'power bi']</t>
  </si>
  <si>
    <t>Dynamics CRM Data Analyst</t>
  </si>
  <si>
    <t>Wellfit Technologies</t>
  </si>
  <si>
    <t>Marketing Intelligence Analyst</t>
  </si>
  <si>
    <t>L2R Consulting</t>
  </si>
  <si>
    <t>HRIS Analyst - Data Management and Reporting Specialist</t>
  </si>
  <si>
    <t>Canaan, CT</t>
  </si>
  <si>
    <t>Hispanic Alliance for Career Enhancement</t>
  </si>
  <si>
    <t>['python', 'r', 'nosql', 'tableau', 'looker', 'power bi']</t>
  </si>
  <si>
    <t>CB Partners, LLC</t>
  </si>
  <si>
    <t>Senior / Principal Machine Learning Engineer</t>
  </si>
  <si>
    <t>RedTech Recruitment</t>
  </si>
  <si>
    <t>['python', 'azure', 'aws', 'gcp', 'pytorch', 'linux', 'docker', 'git']</t>
  </si>
  <si>
    <t>Senior Data Engineer – Insurance - Snowflake, Dbt</t>
  </si>
  <si>
    <t>Arthur Recruitment</t>
  </si>
  <si>
    <t>['sql', 'python', 'c', 'sql server', 'snowflake', 'azure', 'gdpr', 'ssis', 'ssrs']</t>
  </si>
  <si>
    <t>Data Engineer/Databricks - Bournemouth/5 days a week onsite - £70K</t>
  </si>
  <si>
    <t>Bournemouth, United Kingdom</t>
  </si>
  <si>
    <t>Uniting People</t>
  </si>
  <si>
    <t>['sql', 'python', 'azure', 'databricks', 'aws', 'gcp', 'spark', 'airflow']</t>
  </si>
  <si>
    <t>People Team Data Analyst, Talent Acquisition</t>
  </si>
  <si>
    <t>Artificial Intelligence Software Engineer</t>
  </si>
  <si>
    <t>Fruition Group Ireland</t>
  </si>
  <si>
    <t>['python', 'plotly', 'seaborn', 'ggplot2']</t>
  </si>
  <si>
    <t>Data Scientist, United States - BCG X</t>
  </si>
  <si>
    <t>Brooklyn, AL</t>
  </si>
  <si>
    <t>Planner / Data Analyst</t>
  </si>
  <si>
    <t>Raynham, MA</t>
  </si>
  <si>
    <t>MyKelly</t>
  </si>
  <si>
    <t>Vaco by Highspring</t>
  </si>
  <si>
    <t>Integration Engineer/Data Analyst Jobs</t>
  </si>
  <si>
    <t>DCS Corporation</t>
  </si>
  <si>
    <t>Epicor Analyst / BI Analyst</t>
  </si>
  <si>
    <t>['sql', 'c', 'sql server', 'tableau', 'power bi', 'ssrs']</t>
  </si>
  <si>
    <t>Customer Data Analyst I</t>
  </si>
  <si>
    <t>NextStep Recruiting</t>
  </si>
  <si>
    <t>Senior Statistical Programmer - Analysis &amp; Reporting</t>
  </si>
  <si>
    <t>Manager of Data Science and Algorithms</t>
  </si>
  <si>
    <t>['sql', 'scala', 'sql server', 'azure', 'spark', 'pyspark', 'power bi', 'ssis', 'git']</t>
  </si>
  <si>
    <t>Burton upon Trent, United Kingdom</t>
  </si>
  <si>
    <t>['sql', 'looker', 'power bi']</t>
  </si>
  <si>
    <t>Lead Product Analyst</t>
  </si>
  <si>
    <t>Data Engineer (Python/ AWS - Capital Markets) 3+ years [£70-90k + Bonus]</t>
  </si>
  <si>
    <t>['python', 'aws', 'spark', 'kafka', 'docker']</t>
  </si>
  <si>
    <t>['sql', 'python', 'r', 'spark', 'linux']</t>
  </si>
  <si>
    <t>Data Engineer (Microsoft Fabric)</t>
  </si>
  <si>
    <t>Empiric</t>
  </si>
  <si>
    <t>['sql', 'oracle', 'power bi', 'sap']</t>
  </si>
  <si>
    <t>Poole, United Kingdom</t>
  </si>
  <si>
    <t>Aspire Personnel Ltd</t>
  </si>
  <si>
    <t>['sql', 'python', 'go', 'javascript', 'html', 'c', 'azure', 'airflow', 'excel', 'power bi', 'git']</t>
  </si>
  <si>
    <t>Senior Data Engineer | Life Sciences | £75k to £100k + Bonus | Databricks &amp; AWS</t>
  </si>
  <si>
    <t>['databricks', 'aws', 'redshift', 'pyspark']</t>
  </si>
  <si>
    <t>Senior Manager - Data Engineer - Snowflake</t>
  </si>
  <si>
    <t>Ethiq</t>
  </si>
  <si>
    <t>['sql', 'python', 'snowflake', 'azure', 'aws', 'gcp']</t>
  </si>
  <si>
    <t>Flow Analyst - AMP</t>
  </si>
  <si>
    <t>Microsoft Fabric Consultants</t>
  </si>
  <si>
    <t>Dimensional Strategies Inc.</t>
  </si>
  <si>
    <t>['sql', 'azure', 'databricks', 'redshift', 'pyspark', 'power bi', 'git']</t>
  </si>
  <si>
    <t>Venngage</t>
  </si>
  <si>
    <t>['sql', 'php', 'aws', 'react', 'docker', 'github', 'ansible']</t>
  </si>
  <si>
    <t>['sql', 'python', 'go', 'databricks', 'spark', 'airflow', 'pandas', 'git']</t>
  </si>
  <si>
    <t>Senior Data Engineer - Credit Risk</t>
  </si>
  <si>
    <t>Data Engineer - Data Products &amp; Delivery (On-site Work Schedule)</t>
  </si>
  <si>
    <t>Field Data Engineer</t>
  </si>
  <si>
    <t>D&amp;G Support Services, LLC</t>
  </si>
  <si>
    <t>['sql', 'python', 'go', 'java', 'c', 'typescript']</t>
  </si>
  <si>
    <t>Sr. Analyst, Actuarial Data Engineer</t>
  </si>
  <si>
    <t>['sql', 'python', 'r', 'sas', 'vba', 'azure', 'databricks', 'aws', 'spark', 'express', 'tableau', 'alteryx', 'sas']</t>
  </si>
  <si>
    <t>Data Enrichment Specialist - South Africa at Dedicated IT</t>
  </si>
  <si>
    <t>Dedicated IT</t>
  </si>
  <si>
    <t>Need PowerBI Data Analyst/Visualization Help</t>
  </si>
  <si>
    <t>Bail Information Service - Data Analyst</t>
  </si>
  <si>
    <t>Ministry of Justice</t>
  </si>
  <si>
    <t>['excel', 'power bi', 'powerpoint']</t>
  </si>
  <si>
    <t>Order Data Integrity Analyst (Contractor)</t>
  </si>
  <si>
    <t>Amplify Education Inc.</t>
  </si>
  <si>
    <t>['oracle', 'excel', 'sap', 'sheets']</t>
  </si>
  <si>
    <t>IT and Data Systems Analyst</t>
  </si>
  <si>
    <t>Grass Valley, CA</t>
  </si>
  <si>
    <t>Hospitality House</t>
  </si>
  <si>
    <t>['excel', 'powerpoint', 'outlook', 'sharepoint', 'planner']</t>
  </si>
  <si>
    <t>Integration Engineer/Data Analyst</t>
  </si>
  <si>
    <t>Associate Data Analyst - REMOTE - Full-time</t>
  </si>
  <si>
    <t>Operations Data Developer</t>
  </si>
  <si>
    <t>Data Engineer- Remote</t>
  </si>
  <si>
    <t>['sql', 'python', 'sas', 'java', 'azure', 'databricks', 'oracle', 'pyspark', 'tableau', 'power bi', 'alteryx', 'sas', 'qlik']</t>
  </si>
  <si>
    <t>['python', 'r', 'javascript', 'html', 'css', 'typescript', 'pyspark', 'git']</t>
  </si>
  <si>
    <t>Data Engineer, AWS Health &amp; Safety</t>
  </si>
  <si>
    <t>AWS Data &amp; AI Engineer, Senior</t>
  </si>
  <si>
    <t>['sql', 'python', 'aws', 'redshift', 'pytorch', 'tensorflow', 'scikit-learn', 'docker']</t>
  </si>
  <si>
    <t>Senior Data Engineer with Security Clearance</t>
  </si>
  <si>
    <t>['aws', 'airflow', 'linux', 'looker', 'splunk', 'terraform']</t>
  </si>
  <si>
    <t>Contract Azure Data Engineer</t>
  </si>
  <si>
    <t>Senior Backend and Data Engineer, Telematics</t>
  </si>
  <si>
    <t>['sql', 'nosql', 'azure', 'aws', 'gcp']</t>
  </si>
  <si>
    <t>Data &amp; AI Use Analyst</t>
  </si>
  <si>
    <t>['oracle', 'visio', 'excel', 'powerpoint']</t>
  </si>
  <si>
    <t>Business and Data Analyst</t>
  </si>
  <si>
    <t>Special Needs Network</t>
  </si>
  <si>
    <t>['tableau', 'excel', 'power bi', 'airtable']</t>
  </si>
  <si>
    <t>AdventHealth Orlando Support</t>
  </si>
  <si>
    <t>Mid-Level Data Engineer Jobs</t>
  </si>
  <si>
    <t>TEKsystems c/o Allegis Group</t>
  </si>
  <si>
    <t>['sql', 'azure', 'pyspark', 'power bi']</t>
  </si>
  <si>
    <t>['sql', 'python', 'shell', 'snowflake', 'aws', 'airflow', 'linux', 'unix', 'tableau', 'cognos']</t>
  </si>
  <si>
    <t>FS Data Engineer</t>
  </si>
  <si>
    <t>['sql', 'java', 'aws', 'spring']</t>
  </si>
  <si>
    <t>Associate Data Engineer (Onsite , Texas based)</t>
  </si>
  <si>
    <t>Texas State Technical College</t>
  </si>
  <si>
    <t>['sql', 'python', 'scala', 'nosql', 'java', 'postgresql', 'azure', 'windows', 'linux', 'unix']</t>
  </si>
  <si>
    <t>Urgent Data Analyst for Inventory Forecasting</t>
  </si>
  <si>
    <t>Staff Engineer, Data Services</t>
  </si>
  <si>
    <t>['python', 'go', 'c', 'shell', 'kafka', 'spring', 'linux', 'outlook', 'kubernetes']</t>
  </si>
  <si>
    <t>[Remote] Lead AWS Data Engineer (PySpark, Glue &amp; Dimensional Modelling)</t>
  </si>
  <si>
    <t>['sql', 'snowflake', 'aws', 'redshift', 'spark', 'pyspark']</t>
  </si>
  <si>
    <t>Senior Data Engineer (Intelligent Foundations and Experiences)</t>
  </si>
  <si>
    <t>['sql', 'power bi', 'sap', 'alteryx', 'dax']</t>
  </si>
  <si>
    <t>Senior Engineer, Data Analytics Warehousing</t>
  </si>
  <si>
    <t>Visiting Nurse Service of New York d/b/a VNS Health</t>
  </si>
  <si>
    <t>['sql', 'python', 'snowflake', 'azure', 'aws', 'gcp', 'redshift', 'git', 'gitlab']</t>
  </si>
  <si>
    <t>Business Intelligence &amp; Data Analyst</t>
  </si>
  <si>
    <t>ARDENT FEDERAL CREDIT UNION</t>
  </si>
  <si>
    <t>Data Analysis&amp;Simulation Professional</t>
  </si>
  <si>
    <t>Ardent Federal Credit Union</t>
  </si>
  <si>
    <t>Associate Professional Data Analyst</t>
  </si>
  <si>
    <t>Lead Data Scientist, Financial Services Consulting</t>
  </si>
  <si>
    <t>['sql', 'python', 'r', 'go', 'sas', 'java', 'c', 'hadoop', 'linux', 'sas']</t>
  </si>
  <si>
    <t>Tate, GA</t>
  </si>
  <si>
    <t>['sql', 'python', 'r', 'tableau', 'excel', 'powerpoint', 'powerbi', 'powerbi', 'jira']</t>
  </si>
  <si>
    <t>Data Analytics Trainee – Internship Program</t>
  </si>
  <si>
    <t>AWS &amp; Azure Cloud Engineer</t>
  </si>
  <si>
    <t>Weekday AI (YC W21)</t>
  </si>
  <si>
    <t>['powershell', 'azure', 'aws', 'windows', 'linux', 'terraform']</t>
  </si>
  <si>
    <t>GCP engineer with Bigquery, Pyspark</t>
  </si>
  <si>
    <t>['python', 'javascript', 'java', 'html', 'css', 'gcp', 'bigquery', 'pyspark', 'spring']</t>
  </si>
  <si>
    <t>Data Engineer with OnPrem ETL  Expertise Needed [APAC Only]</t>
  </si>
  <si>
    <t>Data Analyst – Sustainability</t>
  </si>
  <si>
    <t>Liberty Towers</t>
  </si>
  <si>
    <t>Data Engineer with AWS and Oracle Expertise Needed APAC Only</t>
  </si>
  <si>
    <t>Eatontown, NJ</t>
  </si>
  <si>
    <t>['power bi', 'ssis', 'dax', 'jira']</t>
  </si>
  <si>
    <t>Director of Analytics RCM</t>
  </si>
  <si>
    <t>Assembly Health</t>
  </si>
  <si>
    <t>Viasat, Inc.</t>
  </si>
  <si>
    <t>['sql', 'python', 'java', 'golang', 'mysql', 'snowflake', 'oracle', 'bigquery', 'airflow']</t>
  </si>
  <si>
    <t>RxPact</t>
  </si>
  <si>
    <t>['sql', 'python', 'java', 'c', 'mysql', 'docker']</t>
  </si>
  <si>
    <t>Residential Property Analyst (012-514)</t>
  </si>
  <si>
    <t>Hunt St</t>
  </si>
  <si>
    <t>Data Engineer with Banking Domain Experience Needed</t>
  </si>
  <si>
    <t>Data Science Intern – Python Developer</t>
  </si>
  <si>
    <t>['sql', 'python', 'azure', 'aws', 'matplotlib', 'numpy', 'scikit-learn', 'pandas', 'tableau', 'power bi']</t>
  </si>
  <si>
    <t>Data Engineer with Openshift Experience</t>
  </si>
  <si>
    <t>['sql', 'python', 'snowflake', 'azure', 'aws', 'gcp', 'kafka', 'pyspark', 'hadoop', 'kubernetes']</t>
  </si>
  <si>
    <t>Data Engineer with OnPrem ETL  Expertise Needed APAC Only</t>
  </si>
  <si>
    <t>['sql', 'aws', 'linux']</t>
  </si>
  <si>
    <t>Infotek Consulting Services Inc.</t>
  </si>
  <si>
    <t>['sql', 'python', 'databricks', 'tableau', 'power bi', 'alteryx']</t>
  </si>
  <si>
    <t>Tableau Business Analyst</t>
  </si>
  <si>
    <t>['sql', 'tableau', 'powerbi', 'powerbi']</t>
  </si>
  <si>
    <t>Enterprise Mobility</t>
  </si>
  <si>
    <t>Deputy Director (Business Analyst) (Permanent position)</t>
  </si>
  <si>
    <t>Western Cape, South Africa</t>
  </si>
  <si>
    <t>Western Cape Government Department of Health and Wellness</t>
  </si>
  <si>
    <t>Senior Marketing Analyst (Multiple Levels)</t>
  </si>
  <si>
    <t>Retail Insights Data Analyst</t>
  </si>
  <si>
    <t>CPM Ireland</t>
  </si>
  <si>
    <t>['sql', 'tableau', 'excel', 'power bi', 'alteryx', 'powerpoint']</t>
  </si>
  <si>
    <t>Artificial Intelligence Specialist</t>
  </si>
  <si>
    <t>['azure', 'kubernetes', 'docker', 'terraform']</t>
  </si>
  <si>
    <t>Senior Data Engineer (Snowflake, Databricks, Python, Pyspark, SQL and Banking) - NYC, NY - C2C role</t>
  </si>
  <si>
    <t>['sql', 'python', 'azure', 'aws', 'gcp', 'airflow', 'docker']</t>
  </si>
  <si>
    <t>Data Platform Engineer [Application DBA]</t>
  </si>
  <si>
    <t>['shell', 'oracle', 'linux', 'unix', 'terraform']</t>
  </si>
  <si>
    <t>HarbourVest Partners</t>
  </si>
  <si>
    <t>Data Engineer with Oracle On Prem Experience Needed</t>
  </si>
  <si>
    <t>['python', 'javascript', 'oracle', 'excel']</t>
  </si>
  <si>
    <t>Measurement and Insights Associate Analyst</t>
  </si>
  <si>
    <t>['powerpoint', 'sharepoint', 'monday.com']</t>
  </si>
  <si>
    <t>Senior Data Engineer / Data Architect</t>
  </si>
  <si>
    <t>['sql', 'c', 'oracle', 'aws', 'spark', 'pyspark', 'hadoop', 'yarn']</t>
  </si>
  <si>
    <t>US Tech - AI Evaluation Engineer (QA) Manager</t>
  </si>
  <si>
    <t>Data Steward/Business Analyst- Financial Data</t>
  </si>
  <si>
    <t>Software Guidance &amp; Assistance, Inc. (SGA, Inc.)</t>
  </si>
  <si>
    <t>['alteryx', 'sharepoint', 'jira']</t>
  </si>
  <si>
    <t>Azurite Consulting</t>
  </si>
  <si>
    <t>['python', 'javascript', 'tableau', 'excel', 'power bi']</t>
  </si>
  <si>
    <t>Randstad Enterprise</t>
  </si>
  <si>
    <t>['python', 'r', 'excel', 'power bi', 'smartsheet']</t>
  </si>
  <si>
    <t>People Systems &amp; Data Analyst</t>
  </si>
  <si>
    <t>Senior Data Scientist – National Security (TIRE) based in Cheltenham/Hybrid</t>
  </si>
  <si>
    <t>The Alan Turing Institute</t>
  </si>
  <si>
    <t>['python', 'r', 'go', 'javascript', 'scala', 'java', 'c', 'julia', 'rust']</t>
  </si>
  <si>
    <t>Tech Brothers Info Services.</t>
  </si>
  <si>
    <t>['sql', 'python', 'snowflake', 'azure', 'databricks', 'aws', 'gcp', 'redshift', 'bigquery', 'spark', 'pytorch', 'kafka', 'tensorflow', 'airflow', 'hadoop', 'scikit-learn', 'tableau', 'looker', 'power bi', 'kubernetes', 'docker']</t>
  </si>
  <si>
    <t>Data Reporting Associate</t>
  </si>
  <si>
    <t>['sql', 'python', 'r', 'sas', 'tableau', 'power bi', 'microstrategy', 'sas']</t>
  </si>
  <si>
    <t>Senior Applied Scientist, Causal Inference</t>
  </si>
  <si>
    <t>['python', 'r', 'scala', 'ruby', 'java', 'perl', 'c', 'spark', 'ruby']</t>
  </si>
  <si>
    <t>Data Engineer (USC &amp; GC Only | NO H1, OPT, CPT....)</t>
  </si>
  <si>
    <t>ACR Technology Inc</t>
  </si>
  <si>
    <t>['sql', 'python', 'scala', 'azure', 'aws', 'gcp', 'spark', 'kafka', 'pyspark']</t>
  </si>
  <si>
    <t>Senior Business Intelligence Analyst - NCR</t>
  </si>
  <si>
    <t>Reliance Matrix</t>
  </si>
  <si>
    <t>['sql', 'python', 'oracle', 'excel']</t>
  </si>
  <si>
    <t>['sql', 'python', 'azure', 'aws', 'tableau', 'excel', 'power bi']</t>
  </si>
  <si>
    <t>Senior Data Scientist - Orlando, FL (Hybrid)</t>
  </si>
  <si>
    <t>['sql', 'python', 'visio', 'excel']</t>
  </si>
  <si>
    <t>Block Search LLC</t>
  </si>
  <si>
    <t>['sql', 'python', 'tableau', 'powerbi', 'powerbi']</t>
  </si>
  <si>
    <t>Principal Software Engineer - (Data Engineering / Java / Python) | Risk Technology Engineering &amp; Architecture</t>
  </si>
  <si>
    <t>Chase</t>
  </si>
  <si>
    <t>['python', 'go', 'nosql', 'java', 'c', 'redis', 'snowflake', 'azure', 'databricks', 'aws', 'gcp', 'spark', 'kafka', 'pyspark', 'airflow', 'splunk']</t>
  </si>
  <si>
    <t>Neenah, WI</t>
  </si>
  <si>
    <t>Plexus Corp.</t>
  </si>
  <si>
    <t>['sql', 'python', 'scala', 'java', 'azure', 'aws', 'gcp', 'redshift', 'bigquery', 'spark', 'hadoop']</t>
  </si>
  <si>
    <t>IRC: Data Engineer – Nairobi</t>
  </si>
  <si>
    <t>International Rescue Committee</t>
  </si>
  <si>
    <t>['sql', 'python', 'snowflake', 'azure', 'databricks', 'pyspark', 'git']</t>
  </si>
  <si>
    <t>Senior Data Scientist - Atlanta, GA (Hybrid)</t>
  </si>
  <si>
    <t>Power BI And Data Analyst</t>
  </si>
  <si>
    <t>System Engineer - 3 (Data Engineer)</t>
  </si>
  <si>
    <t>Akina, Inc.</t>
  </si>
  <si>
    <t>['neo4j', 'atlassian', 'git', 'gitlab', 'jira', 'confluence']</t>
  </si>
  <si>
    <t>Azure Fabric Data Engineer</t>
  </si>
  <si>
    <t>Q1 Technologies, Inc.</t>
  </si>
  <si>
    <t>Data Engineer II, Amazon Leo Commerce</t>
  </si>
  <si>
    <t>Amazon Kuiper Manufacturing Enterprises LLC</t>
  </si>
  <si>
    <t>['sql', 'oracle', 'aws', 'redshift']</t>
  </si>
  <si>
    <t>Analytics Engineer 5 - Identity</t>
  </si>
  <si>
    <t>['sql', 'python', 'r', 'scala', 'plotly', 'tableau']</t>
  </si>
  <si>
    <t>DATA BASE ANALYST - SES</t>
  </si>
  <si>
    <t>State of Florida- Department of Health</t>
  </si>
  <si>
    <t>Software Engineer (L5) - Commerce Data Engineering, Foundations Team</t>
  </si>
  <si>
    <t>['scala', 'java', 'spark', 'kafka']</t>
  </si>
  <si>
    <t>Omnicom Media</t>
  </si>
  <si>
    <t>Senior Data Scientist - Network Analytics</t>
  </si>
  <si>
    <t>Letterkenny, County Donegal, Ireland</t>
  </si>
  <si>
    <t>Network Strategy Analytics Data Analyst III</t>
  </si>
  <si>
    <t>['sql', 'snowflake', 'tableau', 'power bi', 'git', 'github']</t>
  </si>
  <si>
    <t>junior software developer/Junior data scientist</t>
  </si>
  <si>
    <t>Data Analyst/Business Intelligence Developer</t>
  </si>
  <si>
    <t>Western Mutual Insurance Group</t>
  </si>
  <si>
    <t>['sql', 'python', 'azure', 'aws', 'power bi', 'dax']</t>
  </si>
  <si>
    <t>Webster, NY</t>
  </si>
  <si>
    <t>Westlake, LA</t>
  </si>
  <si>
    <t>KForce</t>
  </si>
  <si>
    <t>Beginner-Level Data Analyst Role - Remote, Full-Time for Freshers</t>
  </si>
  <si>
    <t>['excel', 'sheets', 'spreadsheet', 'slack', 'zoom']</t>
  </si>
  <si>
    <t>Coleshill, United Kingdom</t>
  </si>
  <si>
    <t>Balfour Beatty Vinci</t>
  </si>
  <si>
    <t>Senior Data Scientist - Ad Delivery Platform</t>
  </si>
  <si>
    <t>Sr Analytics &amp; Reporting Analyst</t>
  </si>
  <si>
    <t>['sql', 'sas', 'tableau', 'excel', 'power bi', 'sas']</t>
  </si>
  <si>
    <t>[Remote] Lead Data Engineer – Azure Databricks Lakehouse</t>
  </si>
  <si>
    <t>['sql', 't-sql', 'powershell', 'postgresql', 'azure', 'databricks', 'spark', 'pyspark']</t>
  </si>
  <si>
    <t>Data Analyst 2 (Hybrid - Seattle, WA or Riverside, CA)</t>
  </si>
  <si>
    <t>Configuration Management Analyst / Part-time/on-call</t>
  </si>
  <si>
    <t>Looking for Data Scientist with Experience in Sales KPIs</t>
  </si>
  <si>
    <t>Google Cloud Platform Data Modeler</t>
  </si>
  <si>
    <t>['sql', 'snowflake', 'bigquery']</t>
  </si>
  <si>
    <t>Senior Business Analyst, Data Platform &amp; Analytics</t>
  </si>
  <si>
    <t>['sql', 'azure', 'databricks', 'sap', 'unity', 'jira', 'confluence']</t>
  </si>
  <si>
    <t>Senior Level Data Scientist</t>
  </si>
  <si>
    <t>['sql', 'r', 'c', 'tableau', 'power bi']</t>
  </si>
  <si>
    <t>Artificial Intelligence Engineer, LearnWith.AI (Remote) - $200,000/year USD</t>
  </si>
  <si>
    <t>Staff, Data Scientist - Walmart Connect</t>
  </si>
  <si>
    <t>['sql', 'python', 'r', 'go', 'scala', 'spark', 'tensorflow', 'tableau', 'excel', 'powerbi', 'powerbi']</t>
  </si>
  <si>
    <t>Data Scientist - Commitments AI</t>
  </si>
  <si>
    <t>CVSHealth</t>
  </si>
  <si>
    <t>['sql', 'python', 'r', 'mongodb', 'mongodb', 'azure']</t>
  </si>
  <si>
    <t>Lead Data Engineer – Financial Data, Compliance &amp; Business Intelligence</t>
  </si>
  <si>
    <t>['python', 'java', 'c', 'snowflake', 'azure', 'aws', 'tableau', 'power bi']</t>
  </si>
  <si>
    <t>Failsworth, United Kingdom</t>
  </si>
  <si>
    <t>Duval Associates Ltd - Permanent Recruitment Specialists</t>
  </si>
  <si>
    <t>['sql', 'python', 'go', 'gcp', 'bigquery', 'tableau', 'excel', 'looker', 'sheets', 'powerbi', 'powerbi']</t>
  </si>
  <si>
    <t>Technical Project Manager - Data Engineering</t>
  </si>
  <si>
    <t>['azure', 'databricks', 'jira']</t>
  </si>
  <si>
    <t>Lead Data Engineer (Databricks)</t>
  </si>
  <si>
    <t>Blumetra Solutions</t>
  </si>
  <si>
    <t>['sql', 'python', 'snowflake', 'databricks', 'aws', 'redshift', 'kafka', 'airflow', 'terraform']</t>
  </si>
  <si>
    <t>Junior Data Consultant - Sheffield</t>
  </si>
  <si>
    <t>TargetJobs</t>
  </si>
  <si>
    <t>Sparta Global</t>
  </si>
  <si>
    <t>Founding AI Engineer | Early Stage AI Start-Up | London</t>
  </si>
  <si>
    <t>Oho Group Ltd</t>
  </si>
  <si>
    <t>Wolverhampton, United Kingdom</t>
  </si>
  <si>
    <t>Tria</t>
  </si>
  <si>
    <t>['sql', 'python', 'r', 'snowflake', 'aws', 'react', 'gdpr', 'git']</t>
  </si>
  <si>
    <t>Archer Recruitment</t>
  </si>
  <si>
    <t>Woodstock, GA</t>
  </si>
  <si>
    <t>['sql', 'python', 'r', 'powershell', 'sql server', 'mysql', 'postgresql', 'tableau', 'excel', 'power bi']</t>
  </si>
  <si>
    <t>Finance Project Analyst - Data, Budgets &amp; Reporting</t>
  </si>
  <si>
    <t>Hitachi Automotive Systems Americas, Inc.</t>
  </si>
  <si>
    <t>Senior Data Scientist- Econometrics</t>
  </si>
  <si>
    <t>Jobot Consulting</t>
  </si>
  <si>
    <t>Senior Staff Data Engineer, Data Platform</t>
  </si>
  <si>
    <t>['sql', 'python', 'r', 'databricks', 'aws', 'spark', 'airflow', 'gdpr']</t>
  </si>
  <si>
    <t>Data Engineer - Marketing Science and Offerings</t>
  </si>
  <si>
    <t>['sql', 'python', 'azure', 'databricks', 'aws', 'gcp', 'bigquery', 'airflow', 'github', 'jira', 'confluence']</t>
  </si>
  <si>
    <t>Salford, United Kingdom</t>
  </si>
  <si>
    <t>Bupa</t>
  </si>
  <si>
    <t>['sql', 'snowflake', 'azure', 'gdpr', 'power bi', 'confluence']</t>
  </si>
  <si>
    <t>Data Scientist - Financial Analytics</t>
  </si>
  <si>
    <t>FormFactor, Inc.</t>
  </si>
  <si>
    <t>['sql', 'python', 'oracle', 'tableau', 'power bi', 'qlik']</t>
  </si>
  <si>
    <t>Senior Associate, Data Analytics Engineering</t>
  </si>
  <si>
    <t>The Options Clearing Corporation (OCC)</t>
  </si>
  <si>
    <t>['sql', 'python', 'snowflake', 'azure', 'databricks', 'aws', 'airflow', 'tableau', 'alteryx', 'git']</t>
  </si>
  <si>
    <t>['sql', 'python', 'bigquery', 'git']</t>
  </si>
  <si>
    <t>Senior Data Engineer with Expertise in Cloud Solutions</t>
  </si>
  <si>
    <t>['sql', 'python', 'scala', 'azure', 'aws', 'gcp', 'kafka']</t>
  </si>
  <si>
    <t>Intern, Data Analytics - IT &amp; Business Intelligence</t>
  </si>
  <si>
    <t>Starz Entertainment, LLC</t>
  </si>
  <si>
    <t>['sql', 'python', 'sql server', 'snowflake', 'aws', 'tableau', 'powerbi', 'powerbi', 'git']</t>
  </si>
  <si>
    <t>PricewaterhouseCoopers</t>
  </si>
  <si>
    <t>Junior level Business/Data Analyst</t>
  </si>
  <si>
    <t>Tripoint Solutions</t>
  </si>
  <si>
    <t>Data Scientist Gaming</t>
  </si>
  <si>
    <t>QDStaff</t>
  </si>
  <si>
    <t>['sql', 'python', 'r', 'sas', 'java', 'snowflake', 'azure', 'tableau', 'excel', 'sas', 'powerpoint', 'powerbi', 'powerbi']</t>
  </si>
  <si>
    <t>Junior Data Scientist (TS/SCI)</t>
  </si>
  <si>
    <t>['sql', 'python', 'r', 'javascript', 'html', 'css', 'tableau']</t>
  </si>
  <si>
    <t>ANALYTICAL DEVELOPMENT SCIENTIST</t>
  </si>
  <si>
    <t>Data Analyst Administrator</t>
  </si>
  <si>
    <t>Interaction Recruitment</t>
  </si>
  <si>
    <t>Work Performance Analyst</t>
  </si>
  <si>
    <t>Hazel Crest, IL</t>
  </si>
  <si>
    <t>NUWAVE LLC</t>
  </si>
  <si>
    <t>['vba', 'c', 'excel', 'spreadsheet']</t>
  </si>
  <si>
    <t>Business Analyst, Software Implementation</t>
  </si>
  <si>
    <t>Azure AI Developer</t>
  </si>
  <si>
    <t>['python', 'nosql', 'azure', 'aws', 'gcp', 'pytorch', 'tensorflow', 'docker']</t>
  </si>
  <si>
    <t>Data &amp; Analytics Architect</t>
  </si>
  <si>
    <t>Entry Level Business Analyst</t>
  </si>
  <si>
    <t>Data Cloud Merge</t>
  </si>
  <si>
    <t>Senior Consultant - Mergers and Acquisitions Data Analytics</t>
  </si>
  <si>
    <t>['sql', 'python', 'r', 'html', 'c', 'tableau', 'excel', 'power bi', 'alteryx']</t>
  </si>
  <si>
    <t>Melissa, TX</t>
  </si>
  <si>
    <t>Synergistic Systems, LLC</t>
  </si>
  <si>
    <t>RWD Data Scientist</t>
  </si>
  <si>
    <t>['sql', 'python', 'r', 'sas', 'sql server', 'aws', 'tableau', 'power bi', 'sas']</t>
  </si>
  <si>
    <t>Scientist - Analytical Development</t>
  </si>
  <si>
    <t>Integrated Resources, Inc</t>
  </si>
  <si>
    <t>Lead AI Data Engineer</t>
  </si>
  <si>
    <t>['sql', 'python', 'snowflake', 'aws', 'spark', 'tableau', 'power bi']</t>
  </si>
  <si>
    <t>Senior Python Engineer - Machine Learning &amp; Data Analysis</t>
  </si>
  <si>
    <t>['sql', 'python', 'azure', 'pytorch', 'numpy', 'tensorflow', 'scikit-learn', 'pandas', 'fastapi', 'flask', 'kubernetes', 'docker']</t>
  </si>
  <si>
    <t>Creed Staffing</t>
  </si>
  <si>
    <t>['sql', 'oracle', 'windows', 'linux', 'unix', 'excel']</t>
  </si>
  <si>
    <t>Backend Developer (Data Engineer) with Python/NiFi - TS/SCI w/ Poly required</t>
  </si>
  <si>
    <t>Leading Path Consulting</t>
  </si>
  <si>
    <t>FP&amp;A Data Analyst - 6 Months Contract</t>
  </si>
  <si>
    <t>Churchill Howard Limited</t>
  </si>
  <si>
    <t>['sql', 'python', 'tableau', 'excel', 'power bi', 'sheets', 'qlik', 'spreadsheet']</t>
  </si>
  <si>
    <t>System Engineering Manager</t>
  </si>
  <si>
    <t>TELUS Digital AI Data Solutions</t>
  </si>
  <si>
    <t>['aws', 'gcp']</t>
  </si>
  <si>
    <t>Baystate Health</t>
  </si>
  <si>
    <t>Analyst, Risk Management</t>
  </si>
  <si>
    <t>Baker Tilly Advisory Group, LP</t>
  </si>
  <si>
    <t>Data Visualization &amp; Analytics Specialist</t>
  </si>
  <si>
    <t>AlphaStaffHCM</t>
  </si>
  <si>
    <t>Data Scientist, Product, AI Data - Sunnyvale</t>
  </si>
  <si>
    <t>['sql', 'python', 'r', 'sas', 'spss', 'sas']</t>
  </si>
  <si>
    <t>AI Training Data Specialist</t>
  </si>
  <si>
    <t>Computer Vision Engineer (Data Scientist)</t>
  </si>
  <si>
    <t>['python', 'r', 'scala', 'nosql', 'java', 'mongodb', 'typescript', 'mongodb', 'cassandra', 'azure', 'aws', 'gcp', 'spark', 'numpy', 'tensorflow', 'hadoop', 'scikit-learn', 'pandas', 'fastapi', 'kubernetes', 'docker']</t>
  </si>
  <si>
    <t>Databricks Developer &amp; Data Modeler</t>
  </si>
  <si>
    <t>['sql', 'python', 'scala', 'azure', 'databricks', 'aws', 'spark', 'kafka', 'pyspark', 'tensorflow', 'tableau', 'power bi', 'terraform']</t>
  </si>
  <si>
    <t>Liberty Coca-Cola Beverages LLC</t>
  </si>
  <si>
    <t>['sql', 'python', 'snowflake', 'azure', 'aws', 'gcp', 'airflow', 'sap']</t>
  </si>
  <si>
    <t>Senior Reporting and Analytics Consultant - Prism</t>
  </si>
  <si>
    <t>Sudbury, MA</t>
  </si>
  <si>
    <t>Gentuity, LLC</t>
  </si>
  <si>
    <t>['python', 'azure', 'aws', 'pytorch', 'tensorflow', 'git']</t>
  </si>
  <si>
    <t>['sql', 'python', 'azure', 'aws', 'spark', 'pyspark', 'git', 'github']</t>
  </si>
  <si>
    <t>Data Engineer II (US)</t>
  </si>
  <si>
    <t>Td</t>
  </si>
  <si>
    <t>['sql', 'sql server', 'azure', 'tableau', 'alteryx', 'unity']</t>
  </si>
  <si>
    <t>UNEP: SENIOR DATA SCIENTIST, P5 – Nairobi</t>
  </si>
  <si>
    <t>United Nations Environment Programme</t>
  </si>
  <si>
    <t>['python', 'r', 'go', 'matlab', 'javascript', 'sas', 'assembly', 'c', 'spark', 'hadoop', 'jupyter', 'spss', 'sas']</t>
  </si>
  <si>
    <t>Remote Data Analyst &amp; Insights Consultant</t>
  </si>
  <si>
    <t>Lumensol Ltd</t>
  </si>
  <si>
    <t>Senior Business Analyst – Data Governance &amp; Analytics</t>
  </si>
  <si>
    <t>HNTB</t>
  </si>
  <si>
    <t>Pricing Analyst - Retail</t>
  </si>
  <si>
    <t>Kidde Global Solutions</t>
  </si>
  <si>
    <t>Data Engineering Intern</t>
  </si>
  <si>
    <t>Senior ML Data Engineer (P508)</t>
  </si>
  <si>
    <t>['sql', 'python', 'azure', 'gcp', 'bigquery']</t>
  </si>
  <si>
    <t>Senior Oracle EBS Software Engineer</t>
  </si>
  <si>
    <t>Healthcare Business Analyst</t>
  </si>
  <si>
    <t>AD IT SOLUTION LLC</t>
  </si>
  <si>
    <t>Senior Data Analyst - US</t>
  </si>
  <si>
    <t>Cyera</t>
  </si>
  <si>
    <t>Middletown, CT</t>
  </si>
  <si>
    <t>['sql', 'python', 'r', 'sas', 'sql server', 'spring', 'excel', 'sas', 'powerpoint']</t>
  </si>
  <si>
    <t>Analyst, Market Data Services</t>
  </si>
  <si>
    <t>CRM Analyst</t>
  </si>
  <si>
    <t>['sql', 'html', 'css', 'tableau', 'excel', 'looker']</t>
  </si>
  <si>
    <t>Data Engineer (no C2C or subcontractors) #991362</t>
  </si>
  <si>
    <t>Dexian IT Solutions</t>
  </si>
  <si>
    <t>['sql', 't-sql', 'c', 'snowflake', 'power bi', 'ssis', 'ssrs', 'alteryx']</t>
  </si>
  <si>
    <t>Data Engineer ( Early career)</t>
  </si>
  <si>
    <t>JSR Tech Consulting</t>
  </si>
  <si>
    <t>Data Analyst – SQL &amp; Business Intelligence</t>
  </si>
  <si>
    <t>Data &amp; Business Intelligence Analyst</t>
  </si>
  <si>
    <t>['sql', 'python', 'r', 'javascript', 'scala', 'java', 'php']</t>
  </si>
  <si>
    <t>VP, Credit Risk Review Data Scientist</t>
  </si>
  <si>
    <t>Santander</t>
  </si>
  <si>
    <t>['sql', 'python', 'go', 'sas', 'excel', 'sas', 'sharepoint']</t>
  </si>
  <si>
    <t>North American Partners in Anesthesia</t>
  </si>
  <si>
    <t>['sql', 'python', 'powershell', 'sql server', 'azure', 'pyspark', 'power bi']</t>
  </si>
  <si>
    <t>84.51˚</t>
  </si>
  <si>
    <t>Data Analyst, Digital Marketing Expert</t>
  </si>
  <si>
    <t>['c', 'tableau', 'looker']</t>
  </si>
  <si>
    <t>Senior Director, Head of Data</t>
  </si>
  <si>
    <t>Coca-Cola</t>
  </si>
  <si>
    <t>Data Analyst - Compensation &amp; Execution Operation</t>
  </si>
  <si>
    <t>Johnson &amp; Johnson MedTech</t>
  </si>
  <si>
    <t>Osborn and Holloway, LLC</t>
  </si>
  <si>
    <t>['sql', 'azure', 'power bi', 'planner']</t>
  </si>
  <si>
    <t>Business Intelligence Data Engineer II (Platform)</t>
  </si>
  <si>
    <t>Eau Claire, WI</t>
  </si>
  <si>
    <t>Jamf</t>
  </si>
  <si>
    <t>['sql', 'python', 'aws', 'kubernetes', 'docker']</t>
  </si>
  <si>
    <t>Senior Website Data Analyst- Adobe Analytics &amp; Customer Journey Analytics</t>
  </si>
  <si>
    <t>Statistical Scientist</t>
  </si>
  <si>
    <t>Planet Pharma | Jobs</t>
  </si>
  <si>
    <t>Work from Home HR Analyst Job for Freshers (Remote Option)</t>
  </si>
  <si>
    <t>['sql', 'python', 'db2', 'snowflake', 'redshift', 'bigquery', 'looker', 'power bi']</t>
  </si>
  <si>
    <t>SQL Data Analyst (REMOTE EST)</t>
  </si>
  <si>
    <t>['sql', 't-sql', 'sql server']</t>
  </si>
  <si>
    <t>Analytics &amp; AI Project Lead</t>
  </si>
  <si>
    <t>Heritage Health Solutions</t>
  </si>
  <si>
    <t>Associate Analyst Business Analytics</t>
  </si>
  <si>
    <t>['sql', 'tableau', 'excel', 'sap']</t>
  </si>
  <si>
    <t>Software Developer/Data Engineer - Entry Level</t>
  </si>
  <si>
    <t>['sql', 'java', 'c', 'react', 'spring']</t>
  </si>
  <si>
    <t>Data Engineering Undergraduate Internship - Summer 2026</t>
  </si>
  <si>
    <t>Cvshealth</t>
  </si>
  <si>
    <t>['sql', 'python', 'gcp', 'spark', 'pyspark']</t>
  </si>
  <si>
    <t>Product Engineer II – Geocoding Data Engineering and Automation</t>
  </si>
  <si>
    <t>Esri</t>
  </si>
  <si>
    <t>['sql', 'python', 'c', 'gdpr', 'github']</t>
  </si>
  <si>
    <t>Manager, Digital Analytics</t>
  </si>
  <si>
    <t>['sql', 'python', 'r', 'scala', 'c', 'azure', 'aws', 'gcp', 'spark', 'power bi', 'sap', 'git']</t>
  </si>
  <si>
    <t>Senior Data Science, Product Analytics</t>
  </si>
  <si>
    <t>North Bethesda, MD</t>
  </si>
  <si>
    <t>Data Scientist and Application Developer</t>
  </si>
  <si>
    <t>California Institute of Technology</t>
  </si>
  <si>
    <t>['sql', 'python', 'go', 'aws', 'linux', 'unix', 'git', 'github']</t>
  </si>
  <si>
    <t>Sr Data Engineering Architect - Real Time Intelligence Expert</t>
  </si>
  <si>
    <t>Avanade Inc.</t>
  </si>
  <si>
    <t>['sql', 'python', 'go', 'c', 'azure', 'databricks']</t>
  </si>
  <si>
    <t>DATA ANALYST- CONTRACTING &amp; PROCUREMENT</t>
  </si>
  <si>
    <t>State of Florida- Children and Families</t>
  </si>
  <si>
    <t>['c', 'tableau', 'excel', 'power bi']</t>
  </si>
  <si>
    <t>Data Management Analyst - Data Assurance for Trade Surveillance</t>
  </si>
  <si>
    <t>Adjunct Data Analyst</t>
  </si>
  <si>
    <t>Durham, NH</t>
  </si>
  <si>
    <t>Senior AI &amp; Data Scientist - Impactful Analytics Leader</t>
  </si>
  <si>
    <t>Deloitte PLT</t>
  </si>
  <si>
    <t>Senior AI &amp; Data Scientist: Lead Analytics &amp; IA</t>
  </si>
  <si>
    <t>The Whiting-Turner Contracting Company</t>
  </si>
  <si>
    <t>Summer Data Analyst Internship</t>
  </si>
  <si>
    <t>Walt Disney Imagineering</t>
  </si>
  <si>
    <t>Snowflake Developer/Data Engineer/Admin</t>
  </si>
  <si>
    <t>SR - Software &amp; Placement Services</t>
  </si>
  <si>
    <t>Associate, Provider Data Analytics</t>
  </si>
  <si>
    <t>Business Analyst – Relocation Assistance</t>
  </si>
  <si>
    <t>['sql', 'go', 'visio', 'excel', 'powerpoint', 'jira', 'confluence']</t>
  </si>
  <si>
    <t>Dow Jones &amp; Company</t>
  </si>
  <si>
    <t>Data Ops Support Engineer</t>
  </si>
  <si>
    <t>['sql', 'python', 'powershell', 'snowflake', 'power bi', 'qlik']</t>
  </si>
  <si>
    <t>RN Clinical Data Analyst, Miami Neuroscience Admin, Day Shift</t>
  </si>
  <si>
    <t>Data Scientist with TS/SCI FS Poly Clearance</t>
  </si>
  <si>
    <t>eCom Data Engineer Specialist</t>
  </si>
  <si>
    <t>['sql', 'python', 'mysql', 'snowflake', 'azure', 'databricks', 'aws', 'redshift', 'airflow', 'kubernetes', 'github', 'jira']</t>
  </si>
  <si>
    <t>Data Scientist (Mid-Senior Level)</t>
  </si>
  <si>
    <t>Jack Henry &amp; Associates</t>
  </si>
  <si>
    <t>['sql', 'python', 'snowflake', 'redshift', 'bigquery', 'airflow', 'tableau', 'looker', 'power bi']</t>
  </si>
  <si>
    <t>Jr. Real Estate Analyst (ongoing)</t>
  </si>
  <si>
    <t>Martek Global Services</t>
  </si>
  <si>
    <t>Test Automation Engineer, Optical Testing &amp; Calibration</t>
  </si>
  <si>
    <t>Lumentum</t>
  </si>
  <si>
    <t>['sql', 'python', 'r', 'matlab', 'excel']</t>
  </si>
  <si>
    <t>Data Analyst Project Manager</t>
  </si>
  <si>
    <t>Allison Worldwide</t>
  </si>
  <si>
    <t>['sql', 'python', 'oracle', 'spark', 'hadoop', 'express', 'tableau', 'excel', 'powerbi', 'powerbi']</t>
  </si>
  <si>
    <t>['sql', 'bigquery', 'express', 'tableau', 'excel', 'looker', 'power bi', 'powerpoint']</t>
  </si>
  <si>
    <t>Associate Data Analyst: Dashboards, KPIs &amp; A/B Tests</t>
  </si>
  <si>
    <t>بيوت السعودية</t>
  </si>
  <si>
    <t>Azure Data Engineer - Remote Work Type</t>
  </si>
  <si>
    <t>Directio Sp. z o.o.</t>
  </si>
  <si>
    <t>['python', 'php', 'azure']</t>
  </si>
  <si>
    <t>Senior BI &amp; Data ETL Analyst - Drive Insights</t>
  </si>
  <si>
    <t>paraminfo</t>
  </si>
  <si>
    <t>['visio', 'power bi', 'jira', 'confluence']</t>
  </si>
  <si>
    <t>Data Warehouse &amp; BI Engineer - Power BI &amp; Fabric Expert</t>
  </si>
  <si>
    <t>Junior Software Developer - Observability</t>
  </si>
  <si>
    <t>['python', 'go', 'openstack', 'linux', 'ubuntu', 'debian', 'kubernetes']</t>
  </si>
  <si>
    <t>Senior Data Specialist - REMOTE</t>
  </si>
  <si>
    <t>['sql', 'gdpr', 'unify']</t>
  </si>
  <si>
    <t>[Remote] Principal Database Engineer, Data Engineering</t>
  </si>
  <si>
    <t>['postgresql', 'git', 'gitlab', 'planner']</t>
  </si>
  <si>
    <t>Data Analyst Training Programme (NOT a Job — Training With Job Guarantee</t>
  </si>
  <si>
    <t>Uptrail</t>
  </si>
  <si>
    <t>Business Intelligence Analyst (Remote)</t>
  </si>
  <si>
    <t>American Express Global Business Travel (GBT)</t>
  </si>
  <si>
    <t>['sql', 'tableau', 'excel', 'power bi', 'sap']</t>
  </si>
  <si>
    <t>Business Analytics/Data Analyst</t>
  </si>
  <si>
    <t>Excel Data Specialist, Part-Time</t>
  </si>
  <si>
    <t>['vba', 'tableau', 'excel', 'power bi', 'sheets']</t>
  </si>
  <si>
    <t>Calhoun, GA</t>
  </si>
  <si>
    <t>Sutherland fresher analyst recruitment</t>
  </si>
  <si>
    <t>Sutherland Global Services Ltd</t>
  </si>
  <si>
    <t>Senior Financial Analyst, Data Science</t>
  </si>
  <si>
    <t>Edtech.com</t>
  </si>
  <si>
    <t>Kajabi</t>
  </si>
  <si>
    <t>Data Analyst - Technology Consulting - Data &amp; Analytics (Data Architecture &amp; Engineering) – Financial Services Office (Manager) (Multiple Positions) [REF 1677754]</t>
  </si>
  <si>
    <t>Ernst &amp; Young U.S. LLP</t>
  </si>
  <si>
    <t>OPS Consulting, LLC</t>
  </si>
  <si>
    <t>['python', 'java', 'swift']</t>
  </si>
  <si>
    <t>Analytics &amp; Reporting Consultant [REF R0047204]</t>
  </si>
  <si>
    <t>Principal Data Engineer - Parametric</t>
  </si>
  <si>
    <t>['sql', 'sql server', 'snowflake', 'aws', 'ssis', 'ssrs']</t>
  </si>
  <si>
    <t>Data Engineer Manager [On-Site/Locations in posting]</t>
  </si>
  <si>
    <t>BlackArch</t>
  </si>
  <si>
    <t>['sql', 'no-sql', 'mongodb', 'mongodb', 'cassandra', 'snowflake', 'spark', 'kafka', 'airflow', 'hadoop', 'kubernetes', 'docker']</t>
  </si>
  <si>
    <t>Senior, Software Engineer – Transactional Systems</t>
  </si>
  <si>
    <t>Sam’s Club Member Access Platform (MAP)</t>
  </si>
  <si>
    <t>['java', 'spring', 'wire']</t>
  </si>
  <si>
    <t>Lead Engineer, DevOps II</t>
  </si>
  <si>
    <t>Maaden Saudi Arabian Mining Company</t>
  </si>
  <si>
    <t>['sql', 'python', 'azure', 'git']</t>
  </si>
  <si>
    <t>Senior Database Engineer (AWS/PostgreSQL)</t>
  </si>
  <si>
    <t>BB Agency</t>
  </si>
  <si>
    <t>['sql', 'java', 'typescript', 'postgresql', 'oracle', 'aws', 'aurora', 'planner']</t>
  </si>
  <si>
    <t>Senior IT Business Data Analyst</t>
  </si>
  <si>
    <t>['sql', 'r', 'snowflake', 'oracle', 'tableau', 'power bi']</t>
  </si>
  <si>
    <t>Lead Data Scientist - Live Streaming &amp; RTC Products</t>
  </si>
  <si>
    <t>Bytedance</t>
  </si>
  <si>
    <t>Let's begin! Asst Dir-Data Scientist (12409)</t>
  </si>
  <si>
    <t>Moody's Investors Service</t>
  </si>
  <si>
    <t>['python', 'r', 'go', 'azure', 'aws', 'gcp']</t>
  </si>
  <si>
    <t>Data Analyst Needed to Identify Patterns in Polymarket Profiles</t>
  </si>
  <si>
    <t>Santander Bank</t>
  </si>
  <si>
    <t>Data Engineer - Marketing Data</t>
  </si>
  <si>
    <t>Oak Grove, NC</t>
  </si>
  <si>
    <t>STAFFXPERT LLC</t>
  </si>
  <si>
    <t>['sql', 'python', 'r', 'aws', 'tableau', 'excel']</t>
  </si>
  <si>
    <t>Customer Loyalty Program Analyst</t>
  </si>
  <si>
    <t>Morant Bay, Jamaica</t>
  </si>
  <si>
    <t>National Commercial Bank Jamaica Limited (NCB)</t>
  </si>
  <si>
    <t>Data Analyst, Senior Professional Research Assistant Level 3</t>
  </si>
  <si>
    <t>University of Colorado</t>
  </si>
  <si>
    <t>['r', 'sas', 'node', 'tableau', 'sas']</t>
  </si>
  <si>
    <t>Data Engineer – Decision Engine / Marketing Data</t>
  </si>
  <si>
    <t>Jr Analyst - HRIS</t>
  </si>
  <si>
    <t>Data Scientist, L/S Equity Fund Pod</t>
  </si>
  <si>
    <t>['sql', 'python', 'plotly', 'numpy', 'scikit-learn', 'pandas', 'tableau', 'sheets', 'powerbi', 'powerbi']</t>
  </si>
  <si>
    <t>Mid Data Scientist</t>
  </si>
  <si>
    <t>['sql', 'python', 'java', 'c', 'spark', 'matplotlib', 'plotly', 'seaborn', 'ggplot2']</t>
  </si>
  <si>
    <t>Everest Global Services, Inc.</t>
  </si>
  <si>
    <t>Principal Engineer, Knowledge Graph</t>
  </si>
  <si>
    <t>University of Maryland Global Campus</t>
  </si>
  <si>
    <t>['python', 'neo4j', 'databricks', 'spark', 'pytorch', 'tensorflow']</t>
  </si>
  <si>
    <t>Junior Information Analyst</t>
  </si>
  <si>
    <t>Liverpool Womens NHS Foundation Trust</t>
  </si>
  <si>
    <t>Senior Data Engineer - AI &amp; Data</t>
  </si>
  <si>
    <t>Data Analyst - Remote (Canada)</t>
  </si>
  <si>
    <t>Engineer II - Data Lakehouse</t>
  </si>
  <si>
    <t>['azure', 'aws', 'gcp', 'jupyter', 'excel', 'kubernetes', 'docker']</t>
  </si>
  <si>
    <t>Data Governance Analyst (Ireland, Remote)</t>
  </si>
  <si>
    <t>The GIANT Company</t>
  </si>
  <si>
    <t>Senior Manager, Data Science (Marketing)</t>
  </si>
  <si>
    <t>BioLife Plasma Services</t>
  </si>
  <si>
    <t>['sql', 'python', 'r', 'vba', 'visual basic', 'tableau', 'excel', 'power bi']</t>
  </si>
  <si>
    <t>Data Analyst II Automation Analytics</t>
  </si>
  <si>
    <t>Senior Data Scientist: Live Service Safety &amp; Integrity</t>
  </si>
  <si>
    <t>Jobijoba UK</t>
  </si>
  <si>
    <t>Hybrid Data Engineer: Secure Pipelines &amp; Real Time Analytics</t>
  </si>
  <si>
    <t>Woking, United Kingdom</t>
  </si>
  <si>
    <t>Sanderson Government and Defence</t>
  </si>
  <si>
    <t>Statistician I - Wage and Hour</t>
  </si>
  <si>
    <t>Jackson Lewis P.C.</t>
  </si>
  <si>
    <t>['sql', 'python', 'r', 'vba', 'c', 'tidyverse', 'dplyr', 'excel']</t>
  </si>
  <si>
    <t>Lendyx</t>
  </si>
  <si>
    <t>Expert Data Scientists, Conversational AI</t>
  </si>
  <si>
    <t>Boston, KY</t>
  </si>
  <si>
    <t>['sql', 'python', 'bash', 'powershell', 'snowflake', 'azure', 'aws', 'gcp', 'spark', 'pyspark', 'tableau', 'power bi', 'qlik']</t>
  </si>
  <si>
    <t>Senior Data Analyst - IT Service Delivery Leader</t>
  </si>
  <si>
    <t>Hatfield, United Kingdom</t>
  </si>
  <si>
    <t>Computacenter</t>
  </si>
  <si>
    <t>Data Engineer (AWS)- Leeds</t>
  </si>
  <si>
    <t>['sql', 'python', 'aws', 'redshift', 'spark', 'docker']</t>
  </si>
  <si>
    <t>Senior Lead Data Engineer, Compute Platform &amp; Scale</t>
  </si>
  <si>
    <t>JPMorgan Chase &amp; Co.</t>
  </si>
  <si>
    <t>SC Cleared Data Engineer for Scalable Pipelines</t>
  </si>
  <si>
    <t>['python', 'java', 'spark', 'airflow']</t>
  </si>
  <si>
    <t>Winchester, United Kingdom</t>
  </si>
  <si>
    <t>Plumstead Consulting</t>
  </si>
  <si>
    <t>['sql', 'python', 'postgresql', 'snowflake', 'aws', 'git', 'bitbucket']</t>
  </si>
  <si>
    <t>Senior Analytics Engineer | £97,000 | London</t>
  </si>
  <si>
    <t>['sql', 'python', 'aws', 'pandas', 'tableau', 'power bi']</t>
  </si>
  <si>
    <t>Senior Data Engineer - EPM w/ Groovy</t>
  </si>
  <si>
    <t>['sql', 'groovy', 'oracle', 'tableau', 'power bi']</t>
  </si>
  <si>
    <t>D.A. Davidson Companies</t>
  </si>
  <si>
    <t>['sql', 'python', 'powershell', 'tableau', 'ssis', 'powerbi', 'powerbi']</t>
  </si>
  <si>
    <t>Senior Data Engineer - London - £75,000-£85,000 - Hybrid - Insurance (2 days a week onsite)</t>
  </si>
  <si>
    <t>['sql', 'python', 'azure', 'aws', 'gcp', 'pyspark', 'git']</t>
  </si>
  <si>
    <t>Machine Learning Engineer - AI Data Trainer</t>
  </si>
  <si>
    <t>Data Engnineer</t>
  </si>
  <si>
    <t>['sql', 'python', 'snowflake', 'aws', 'kafka', 'airflow', 'terraform']</t>
  </si>
  <si>
    <t>Head of Product (Data) Analytics</t>
  </si>
  <si>
    <t>Data Quality Lead</t>
  </si>
  <si>
    <t>Centers for Medicare &amp; Medicaid Services</t>
  </si>
  <si>
    <t>FPA Manager / IT Analyst</t>
  </si>
  <si>
    <t>AWS Data Engineer [Python, IAM, MongoDB experience]</t>
  </si>
  <si>
    <t>['python', 'mongodb', 'mongodb', 'aws', 'power bi', 'docker', 'terraform']</t>
  </si>
  <si>
    <t>Oracle Database Engineer</t>
  </si>
  <si>
    <t>CSM Technologies</t>
  </si>
  <si>
    <t>Ashton-under-Lyne, United Kingdom</t>
  </si>
  <si>
    <t>Pennine Care NHS Foundation Trust</t>
  </si>
  <si>
    <t>Senior Data Engineer | £80k to £90k | Equity | Data Driven Health</t>
  </si>
  <si>
    <t>['sql', 'python', 'javascript', 'java', 'typescript', 'snowflake', 'gcp', 'bigquery', 'spark', 'pytorch', 'kafka', 'tensorflow', 'airflow', 'scikit-learn', 'opencv', 'looker', 'powerbi', 'powerbi', 'git', 'github', 'terraform', 'jenkins', 'jira', 'confluence']</t>
  </si>
  <si>
    <t>Non Tech: Business Analyst - Remote (Healthcare) - FL/ NC only</t>
  </si>
  <si>
    <t>['sql', 'microsoft teams']</t>
  </si>
  <si>
    <t>Data Scientist | Fresher</t>
  </si>
  <si>
    <t>WINIT</t>
  </si>
  <si>
    <t>['sql', 'python', 'pytorch', 'tensorflow', 'opencv']</t>
  </si>
  <si>
    <t>Senior Data Engineer – Databricks (Delta Live Tables)</t>
  </si>
  <si>
    <t>['databricks', 'excel', 'power bi', 'sharepoint']</t>
  </si>
  <si>
    <t>Intermediate Microsoft Fabric Consultant</t>
  </si>
  <si>
    <t>UM/Data Specialist</t>
  </si>
  <si>
    <t>Dublin, GA</t>
  </si>
  <si>
    <t>Community Service Board of Middle Georgia</t>
  </si>
  <si>
    <t>['c', 'jenkins']</t>
  </si>
  <si>
    <t>Procurement System Analyst</t>
  </si>
  <si>
    <t>['go', 'tableau', 'sap']</t>
  </si>
  <si>
    <t>Data Scientist for Analytics (Engineer/Scientist Support)</t>
  </si>
  <si>
    <t>AI Software Engineer</t>
  </si>
  <si>
    <t>['python', 'dynamodb', 'aws']</t>
  </si>
  <si>
    <t>['sql', 'python', 'r', 'matlab', 'sas', 'aws', 'redshift', 'tableau', 'sas']</t>
  </si>
  <si>
    <t>Data Center Engineer – Trading - $80,000-$160,000 + Bonus</t>
  </si>
  <si>
    <t>Senior Database Engineer (Oracle / PL/SQL)</t>
  </si>
  <si>
    <t>Denken Solutions, Inc.</t>
  </si>
  <si>
    <t>Data Engineer (Snowflake) - Hybrid</t>
  </si>
  <si>
    <t>['sql', 'python', 'snowflake', 'azure', 'aws', 'gcp', 'phoenix', 'tableau']</t>
  </si>
  <si>
    <t>Lead GCP Data Engineer</t>
  </si>
  <si>
    <t>['sql', 'python', 'sas', 'azure', 'gcp', 'spark', 'pyspark', 'ssis', 'sas', 'github', 'jenkins', 'gitlab']</t>
  </si>
  <si>
    <t>Vaiticka Solution</t>
  </si>
  <si>
    <t>['python', 'aws', 'pytorch', 'numpy', 'tensorflow', 'scikit-learn', 'pandas']</t>
  </si>
  <si>
    <t>Data Engineer (Agentic AI &amp; MLOps)</t>
  </si>
  <si>
    <t>Careerwise</t>
  </si>
  <si>
    <t>Tewksbury, NJ</t>
  </si>
  <si>
    <t>Google Senior Data Engineer</t>
  </si>
  <si>
    <t>['sql', 'python', 'c', 'gcp', 'bigquery', 'looker', 'git']</t>
  </si>
  <si>
    <t>Data Analyst - Consultant</t>
  </si>
  <si>
    <t>Opencast | B Corp™</t>
  </si>
  <si>
    <t>['sql', 'python', 'r', 'tableau', 'power bi', 'microsoft teams']</t>
  </si>
  <si>
    <t>KHON2 Jobs</t>
  </si>
  <si>
    <t>IO Associates</t>
  </si>
  <si>
    <t>Data Analyst II - Institute for Health Equity Research</t>
  </si>
  <si>
    <t>['sql', 'python', 'r', 'php', 'git', 'github', 'unity']</t>
  </si>
  <si>
    <t>Statistical Analyst, General Internal Medicine</t>
  </si>
  <si>
    <t>['r', 'sas', 'html', 'excel', 'sas', 'powerpoint', 'outlook']</t>
  </si>
  <si>
    <t>Jasper, IN</t>
  </si>
  <si>
    <t>Kimball Electronics</t>
  </si>
  <si>
    <t>AI Machine Learning Engineer</t>
  </si>
  <si>
    <t>AGM Tech Solutions - A Woman and Latina-owned IT Staffing Firm-an Inc. 5000 company</t>
  </si>
  <si>
    <t>Senior Manager, Data Science &amp; AI</t>
  </si>
  <si>
    <t>['sql', 'python', 'r', 'snowflake', 'tableau', 'power bi']</t>
  </si>
  <si>
    <t>['sql', 'python', 'sql server', 'mysql', 'azure', 'aws', 'redshift', 'tableau', 'power bi', 'docker', 'git', 'github', 'terraform', 'jenkins', 'bitbucket']</t>
  </si>
  <si>
    <t>Career Group Companies</t>
  </si>
  <si>
    <t>['sql', 'python', 'go', 'c', 'tableau', 'power bi']</t>
  </si>
  <si>
    <t>Microsoft D365 - Business Analyst - Senior - Consulting - Location OPEN</t>
  </si>
  <si>
    <t>Wisconsin</t>
  </si>
  <si>
    <t>New Charter Technologies, Inc.</t>
  </si>
  <si>
    <t>['sql', 'excel', 'power bi', 'dax']</t>
  </si>
  <si>
    <t>Senior Clinical Data Scientist- Clinical Development/Spotfire</t>
  </si>
  <si>
    <t>E-INFOSOL LLC</t>
  </si>
  <si>
    <t>['sql', 'python', 'javascript', 'html', 'css', 'c', 'postgresql', 'databricks', 'aws', 'redshift', 'bigquery', 'vmware', 'spark', 'react', 'tableau', 'looker', 'power bi', 'confluence']</t>
  </si>
  <si>
    <t>Diligent Tec Inc</t>
  </si>
  <si>
    <t>['sql', 'python', 'scala', 'nosql', 'java', 'spark', 'hadoop', 'tableau']</t>
  </si>
  <si>
    <t>['sql', 'python', 'go', 'nosql', 'shell', 'redis', 'cassandra', 'oracle', 'gcp', 'linux', 'ansible']</t>
  </si>
  <si>
    <t>Founding Data Engineer - Real-time Data Pipelines</t>
  </si>
  <si>
    <t>jobster</t>
  </si>
  <si>
    <t>Data Analyst, Resource Planning &amp; Capitalization</t>
  </si>
  <si>
    <t>['sql', 'snowflake', 'tableau', 'excel', 'looker', 'sheets', 'powerbi', 'powerbi', 'jira']</t>
  </si>
  <si>
    <t>Professor Data Science and Analytics</t>
  </si>
  <si>
    <t>Harrisburg University</t>
  </si>
  <si>
    <t>Senior Manager AI Enablement and Data Science (				Hands-On Predictive Analytics | Retail | Leadership Growth Role)</t>
  </si>
  <si>
    <t>CAVA</t>
  </si>
  <si>
    <t>['sql', 'python', 'r', 'scala', 'databricks', 'aws', 'spark', 'kafka', 'airflow', 'hadoop']</t>
  </si>
  <si>
    <t>AppleCare Finance Data Engineer</t>
  </si>
  <si>
    <t>['sql', 'python', 'snowflake', 'kafka', 'tableau', 'sap', 'github', 'jenkins']</t>
  </si>
  <si>
    <t>Healthy Alliance</t>
  </si>
  <si>
    <t>['sql', 'python', 'r', 'javascript', 'sas', 'ruby', 'azure', 'ruby', 'tableau', 'excel', 'power bi', 'sas']</t>
  </si>
  <si>
    <t>Business Analyst – Data &amp; Strategy (Gfiber)</t>
  </si>
  <si>
    <t>Azaaki LLC</t>
  </si>
  <si>
    <t>Director of Data Inteligence &amp; Data Analytics</t>
  </si>
  <si>
    <t>Norwalk, IA</t>
  </si>
  <si>
    <t>['sql', 'python', 'r', 'nosql', 'postgresql', 'azure', 'phoenix', 'tableau', 'power bi']</t>
  </si>
  <si>
    <t>Qlik</t>
  </si>
  <si>
    <t>['sql', 'python', 'hugging face', 'scikit-learn', 'qlik']</t>
  </si>
  <si>
    <t>['sql', 'python', 'r', 'matlab', 'scala', 'sas', 'java', 'c', 'tensorflow', 'pandas', 'sas']</t>
  </si>
  <si>
    <t>Sr. Analyst, Data Strategy &amp; Measurement</t>
  </si>
  <si>
    <t>Power Apps Data Analyst II</t>
  </si>
  <si>
    <t>Alluvionic</t>
  </si>
  <si>
    <t>['sql', 'go', 'c', 'azure', 'excel', 'power bi', 'sharepoint']</t>
  </si>
  <si>
    <t>Senior Data Scientist | Onsite | Dallas, TX</t>
  </si>
  <si>
    <t>ZoomInfo Technologies LLC</t>
  </si>
  <si>
    <t>['sql', 'python', 'go', 'snowflake', 'databricks', 'aws', 'gcp', 'kafka', 'airflow', 'tableau', 'terraform']</t>
  </si>
  <si>
    <t>['sql', 'python', 'powershell', 'c', 'azure', 'databricks', 'power bi', 'github', 'terraform']</t>
  </si>
  <si>
    <t>Northrop Grumman, 2026 Associate Data Engineer/Data Engineer - Application via WayUp</t>
  </si>
  <si>
    <t>['sql', 'python', 'nosql', 'c', 'sql server', 'pytorch', 'numpy', 'pandas', 'docker', 'git']</t>
  </si>
  <si>
    <t>Machine Learning Expert - Remote</t>
  </si>
  <si>
    <t>W0514 - Data Management Analyst - Personal Lines</t>
  </si>
  <si>
    <t>['sql', 'python', 'r', 'javascript', 'sas', 't-sql', 'excel', 'power bi', 'ssrs', 'sas']</t>
  </si>
  <si>
    <t>Principal Data Science ML Engineer - Hybrid - Seattle</t>
  </si>
  <si>
    <t>['python', 'scala', 'java', 'c', 'aws', 'gcp']</t>
  </si>
  <si>
    <t>Data Scientist, All Levels</t>
  </si>
  <si>
    <t>Ramp</t>
  </si>
  <si>
    <t>['sql', 'snowflake', 'redshift', 'bigquery', 'express', 'looker']</t>
  </si>
  <si>
    <t>[Remote] Researcher III – Data Engineer</t>
  </si>
  <si>
    <t>National Laboratory of the Rockies</t>
  </si>
  <si>
    <t>['sql', 'python', 'nosql', 'azure', 'aws', 'gcp', 'bigquery', 'spark', 'kafka', 'hadoop', 'kubernetes', 'docker', 'git', 'github']</t>
  </si>
  <si>
    <t>Connection</t>
  </si>
  <si>
    <t>['sql', 'sql server', 'databricks', 'oracle', 'power bi', 'ssis', 'git', 'bitbucket']</t>
  </si>
  <si>
    <t>Big Data Engineer (Azure)</t>
  </si>
  <si>
    <t>Principal Azure Big Data Engineer</t>
  </si>
  <si>
    <t>Information Technology Foresite Technology Pvt LTd</t>
  </si>
  <si>
    <t>AWS Data Engineer - Navi Mumbai (Hybrid)</t>
  </si>
  <si>
    <t>Biotechnology and Pharmaceuticals Cognizant</t>
  </si>
  <si>
    <t>Assistant Team Leader/Data Engineer</t>
  </si>
  <si>
    <t>['sql', 'python', 'nosql', 'sql server', 'azure', 'oracle', 'pyspark', 'power bi', 'git']</t>
  </si>
  <si>
    <t>Process Excellence, Data Process Analyst</t>
  </si>
  <si>
    <t>AP Elections Data Analyst</t>
  </si>
  <si>
    <t>['r', 'c', 'excel']</t>
  </si>
  <si>
    <t>2026 Summer Intern: Data Science Intern</t>
  </si>
  <si>
    <t>Category Insights Sr Analyst</t>
  </si>
  <si>
    <t>Data Center Mechanical Engineer</t>
  </si>
  <si>
    <t>['sql', 'python', 'r', 'nosql', 'mysql', 'spark', 'pytorch', 'keras', 'plotly', 'kafka', 'seaborn', 'tensorflow', 'hadoop', 'ggplot2', 'tableau', 'power bi', 'git', 'github', 'jenkins', 'gitlab', 'bitbucket']</t>
  </si>
  <si>
    <t>junior java developer/Data scientist</t>
  </si>
  <si>
    <t>['sql', 'python', 'java', 'jira']</t>
  </si>
  <si>
    <t>Researcher III – Data Engineer</t>
  </si>
  <si>
    <t>Compensation Analyst, Full-Time</t>
  </si>
  <si>
    <t>Clinical Data Analyst - Same Day Surgery - Observation Coder, and Ambulatory Surgical Center job at University of Chicago Medicine - UChicago Medicine in Chicago, IL</t>
  </si>
  <si>
    <t>Remote.co</t>
  </si>
  <si>
    <t>University of Chicago Medicine - UChicago Medicine</t>
  </si>
  <si>
    <t>Database Analyst / Data Quality &amp; Requirements Specialist</t>
  </si>
  <si>
    <t>['sql', 'postgresql', 'excel']</t>
  </si>
  <si>
    <t>Advisor Data Sciences</t>
  </si>
  <si>
    <t>['sql', 'python', 'nosql', 'azure', 'aws', 'spark', 'pytorch', 'tensorflow', 'hadoop']</t>
  </si>
  <si>
    <t>[Remote] Data Engineer (Healthcare/Claims, Snowflake, SQL, ETL, ADF, Data Modelling)</t>
  </si>
  <si>
    <t>['sql', 'python', 'sql server', 'snowflake', 'azure', 'aws']</t>
  </si>
  <si>
    <t>['sql', 'azure', 'sap', 'jira']</t>
  </si>
  <si>
    <t>Launch Potato</t>
  </si>
  <si>
    <t>['sql', 'python', 'aws', 'spark', 'looker', 'docker']</t>
  </si>
  <si>
    <t>Senior Staff Data Engineer, Snowflake Expert</t>
  </si>
  <si>
    <t>Scottsdale, AZ (+1 other)</t>
  </si>
  <si>
    <t>Blue Yonder</t>
  </si>
  <si>
    <t>['sql', 'python', 'nosql', 'no-sql', 'elasticsearch', 'snowflake', 'azure', 'aws', 'gcp', 'spark', 'kafka', 'spring', 'kubernetes', 'git', 'jenkins', 'jira']</t>
  </si>
  <si>
    <t>EPCVIP, Inc.</t>
  </si>
  <si>
    <t>['sql', 'python', 'sas', 'excel', 'sas']</t>
  </si>
  <si>
    <t>Sr Data Solutions Analyst</t>
  </si>
  <si>
    <t>Lead Data Analyst, Marketing</t>
  </si>
  <si>
    <t>Senior Data Scientist, Amazon Global Logistics</t>
  </si>
  <si>
    <t>AI Engineer (AI Agents Startup 🚀)</t>
  </si>
  <si>
    <t>Tech Talent Network</t>
  </si>
  <si>
    <t>Compliance - AI ML Lead (Data Scientist) - Vice President</t>
  </si>
  <si>
    <t>['python', 'r', 'scala', 'c', 'neo4j', 'azure', 'databricks', 'aws', 'gcp', 'matplotlib', 'seaborn', 'scikit-learn', 'pandas']</t>
  </si>
  <si>
    <t>Data Engineer - Snowflake &amp; Analytics Engineering</t>
  </si>
  <si>
    <t>HYrEzy Tech Solutions</t>
  </si>
  <si>
    <t>['sql', 'python', 'snowflake', 'azure', 'ssis', 'git']</t>
  </si>
  <si>
    <t>Charlton Recruitment</t>
  </si>
  <si>
    <t>Customer Data Analyst - Professional Services (UK)</t>
  </si>
  <si>
    <t>Dayshape</t>
  </si>
  <si>
    <t>['sql', 'python', 'azure', 'tableau', 'excel', 'power bi', 'sap']</t>
  </si>
  <si>
    <t>Sr. Data Engineer - Qlik Data Engineer/Developer</t>
  </si>
  <si>
    <t>['sql', 'python', 'db2', 'sql server', 'snowflake', 'oracle', 'aws', 'pyspark', 'airflow', 'excel', 'qlik', 'github', 'gitlab']</t>
  </si>
  <si>
    <t>Senior System/ Data Analyst, AML System- Foreign Corporate &amp; Private Bank | Hong Kong, HK | Hybrid</t>
  </si>
  <si>
    <t>EFinancialCareers HK</t>
  </si>
  <si>
    <t>IGNITE RECRUITMENT HONG KONG LIMITED</t>
  </si>
  <si>
    <t>['sql', 'python', 'r', 'pandas', 'tableau', 'excel', 'looker', 'power bi']</t>
  </si>
  <si>
    <t>Healthcare Data &amp; Analytics Consultant</t>
  </si>
  <si>
    <t>Tipton, United Kingdom</t>
  </si>
  <si>
    <t>Talents By StudySmarter</t>
  </si>
  <si>
    <t>Abacus Insights Inc.</t>
  </si>
  <si>
    <t>Artificial Intelligence Consultant</t>
  </si>
  <si>
    <t>Data Center Construction Scheduler - Charleston, South Carolina</t>
  </si>
  <si>
    <t>Senior Systems &amp; BI Engineer: Data Integration &amp; Dashboards</t>
  </si>
  <si>
    <t>Saudi Petroleum Services Polytechnic</t>
  </si>
  <si>
    <t>Policy AI Scientist: Data &amp; Economic Insights</t>
  </si>
  <si>
    <t>Whiteshield</t>
  </si>
  <si>
    <t>Lead Data Engineer - Hybrid and Contract to Hire Opportunity</t>
  </si>
  <si>
    <t>['sql', 'shell', 'databricks', 'aws', 'spark', 'power bi', 'git', 'terraform']</t>
  </si>
  <si>
    <t>Data Analyst Trainee. Job in Bristol Education &amp; Training Jobs</t>
  </si>
  <si>
    <t>EAT Jobs</t>
  </si>
  <si>
    <t>Wigan, United Kingdom</t>
  </si>
  <si>
    <t>Aptrack.co</t>
  </si>
  <si>
    <t>NRL Limited</t>
  </si>
  <si>
    <t>Senior Data Scientist – ML, NLP &amp; GenAI (Europe Travel)</t>
  </si>
  <si>
    <t>Avensys Consulting UK</t>
  </si>
  <si>
    <t>Senior Business Data Scientist, Ads and Commerce Finance</t>
  </si>
  <si>
    <t>InterWorks</t>
  </si>
  <si>
    <t>['sql', 'snowflake', 'azure', 'databricks', 'aws', 'redshift', 'bigquery', 'windows', 'excel', 'unify']</t>
  </si>
  <si>
    <t>Lead Data Analyst/Data Product Lead</t>
  </si>
  <si>
    <t>['sql', 'python', 'go', 'snowflake', 'azure', 'databricks', 'aws', 'gcp', 'airflow', 'tableau', 'looker', 'power bi', 'alteryx', 'sharepoint', 'jira', 'confluence']</t>
  </si>
  <si>
    <t>Senior Data Science / ML Engineer – Foundational Role</t>
  </si>
  <si>
    <t>Morson Edge</t>
  </si>
  <si>
    <t>['python', 'aws', 'gcp', 'spark', 'kafka']</t>
  </si>
  <si>
    <t>Ford Data Analyst – Entry Level Apply Now</t>
  </si>
  <si>
    <t>Pike Rd, AL</t>
  </si>
  <si>
    <t>Balance Staffing</t>
  </si>
  <si>
    <t>Sr. Applied Scientist, Measurement, AdTech and Data Science , Performance Measurement</t>
  </si>
  <si>
    <t>['python', 'r', 'java', 'c', 'spark', 'numpy', 'tensorflow', 'hadoop', 'scikit-learn', 'mxnet']</t>
  </si>
  <si>
    <t>TechClub Inc</t>
  </si>
  <si>
    <t>Fairfield, NJ</t>
  </si>
  <si>
    <t>Chameleon Collective</t>
  </si>
  <si>
    <t>['sql', 'snowflake', 'excel', 'power bi', 'ssrs', 'unify']</t>
  </si>
  <si>
    <t>Lead Data Scientist / Tech Scale Up / £120,000</t>
  </si>
  <si>
    <t>DTI Data Intern</t>
  </si>
  <si>
    <t>AC Disaster Consulting</t>
  </si>
  <si>
    <t>Financial Data Analyst (W2 only)</t>
  </si>
  <si>
    <t>['sql', 'python', 'r', 'sas', 'vba', 'oracle', 'visio', 'tableau', 'excel', 'sap', 'alteryx', 'sas']</t>
  </si>
  <si>
    <t>Senior Financial Analyst - Manufacturing Unit</t>
  </si>
  <si>
    <t>['go', 'excel', 'sap', 'powerpoint']</t>
  </si>
  <si>
    <t>Principal Engineer - Data Analytics III</t>
  </si>
  <si>
    <t>Elevait Solutions</t>
  </si>
  <si>
    <t>['python', 'azure', 'databricks', 'spark', 'flask', 'excel', 'power bi']</t>
  </si>
  <si>
    <t>Intern, Business Analyst, Insurance Services and Operations</t>
  </si>
  <si>
    <t>TriNet</t>
  </si>
  <si>
    <t>['sql', 'excel', 'powerpoint', 'sharepoint', 'jira', 'confluence', 'monday.com']</t>
  </si>
  <si>
    <t>Sterling, VA (+1 other)</t>
  </si>
  <si>
    <t>Startup Job Board - University Of Toronto</t>
  </si>
  <si>
    <t>GPTZero</t>
  </si>
  <si>
    <t>['sql', 'python', 'r', 'databricks', 'aws', 'pyspark', 'pandas']</t>
  </si>
  <si>
    <t>IT-Sr Principal Data Engineer</t>
  </si>
  <si>
    <t>Senior Billing Data Engineer</t>
  </si>
  <si>
    <t>['sql', 'python', 'scala', 'java', 'spark', 'airflow']</t>
  </si>
  <si>
    <t>Coalville, United Kingdom</t>
  </si>
  <si>
    <t>['oracle', 'excel', 'sap', 'jira']</t>
  </si>
  <si>
    <t>Field Chief Data and AI Officer</t>
  </si>
  <si>
    <t>Data Analytics Engineer - Local Only</t>
  </si>
  <si>
    <t>['sql', 'python', 'azure', 'aws', 'redshift', 'scikit-learn', 'tableau', 'power bi', 'git']</t>
  </si>
  <si>
    <t>Data Engineer - Snowflake (Hybrid)</t>
  </si>
  <si>
    <t>['sql', 'snowflake', 'tableau', 'alteryx']</t>
  </si>
  <si>
    <t>Data Analytics Support Analyst</t>
  </si>
  <si>
    <t>['sql', 'excel', 'looker', 'slack']</t>
  </si>
  <si>
    <t>SDG Group USA</t>
  </si>
  <si>
    <t>Proofpoint</t>
  </si>
  <si>
    <t>['sql', 'tableau', 'excel', 'power bi', 'powerbi', 'powerbi']</t>
  </si>
  <si>
    <t>Information Security Data Analyst (Tier 1) - 100% onsite</t>
  </si>
  <si>
    <t>Calance</t>
  </si>
  <si>
    <t>['python', 'powershell', 'azure', 'aws', 'splunk']</t>
  </si>
  <si>
    <t>['sql', 'python', 'sas', 'snowflake', 'tableau', 'sas']</t>
  </si>
  <si>
    <t>Link Staffing</t>
  </si>
  <si>
    <t>['sql', 'spring', 'excel']</t>
  </si>
  <si>
    <t>Sr. Data Analyst - Marketing Analytics</t>
  </si>
  <si>
    <t>World Wide Technology Holding, LLC</t>
  </si>
  <si>
    <t>Data Scientist Manager I (Hybrid)</t>
  </si>
  <si>
    <t>Data Engineer (Microsoft Stack)</t>
  </si>
  <si>
    <t>['sql', 'sql server', 'snowflake', 'azure', 'databricks', 'aws', 'gcp', 'spark', 'power bi', 'dax', 'terraform']</t>
  </si>
  <si>
    <t>SENIOR AWS DATA ENGINEER</t>
  </si>
  <si>
    <t>RedRiver Systems, LLC</t>
  </si>
  <si>
    <t>['sql', 'python', 'snowflake', 'databricks', 'aws', 'sap', 'terraform']</t>
  </si>
  <si>
    <t>Data Security Analyst - Data loss &amp; Prevention (local to Charlotte, NC)</t>
  </si>
  <si>
    <t>Data Scientist - W2</t>
  </si>
  <si>
    <t>Customer Data Insight Analyst Remote</t>
  </si>
  <si>
    <t>Data Scientist - Grad Intern Conversion</t>
  </si>
  <si>
    <t>3:15</t>
  </si>
  <si>
    <t>Esper</t>
  </si>
  <si>
    <t>['sql', 'python', 'snowflake', 'databricks', 'redshift', 'bigquery', 'tableau']</t>
  </si>
  <si>
    <t>Data Science Engineer (AWS) – NLP &amp; GenAI</t>
  </si>
  <si>
    <t>Sr Specialist Data Science</t>
  </si>
  <si>
    <t>Ally</t>
  </si>
  <si>
    <t>['sql', 'python', 'azure', 'aws', 'gcp', 'pytorch', 'tensorflow', 'scikit-learn', 'pandas', 'datarobot', 'github']</t>
  </si>
  <si>
    <t>Decision Six</t>
  </si>
  <si>
    <t>['sql', 'python', 'r', 'azure', 'aws']</t>
  </si>
  <si>
    <t>Data Scientist, Conversational AI</t>
  </si>
  <si>
    <t>Emerald Hills, CA</t>
  </si>
  <si>
    <t>['sql', 'python', 'scala', 'spark', 'tensorflow']</t>
  </si>
  <si>
    <t>['sql', 'python', 'scala', 'spark']</t>
  </si>
  <si>
    <t>Principal AI Software &amp; Data Engineer, AI-Enabled Data Engineering Pipeline</t>
  </si>
  <si>
    <t>['python', 'snowflake', 'oracle', 'aws', 'gcp', 'react', 'splunk', 'docker', 'github', 'terraform', 'jenkins']</t>
  </si>
  <si>
    <t>Solutions Architect - (Data Engineering)</t>
  </si>
  <si>
    <t>['sql', 'python', 'scala', 'java', 'snowflake', 'azure', 'databricks', 'aws', 'gcp', 'redshift', 'spark', 'kafka', 'airflow', 'windows']</t>
  </si>
  <si>
    <t>Entry level / Virtual Data Entry Analyst Assistant (Remote)</t>
  </si>
  <si>
    <t>Aerospace and Defense Web Geek Technology</t>
  </si>
  <si>
    <t>data analyst jobs remote entry level</t>
  </si>
  <si>
    <t>WM Risk - Vendor risk(Data Analytics) -Associate</t>
  </si>
  <si>
    <t>Environmental Services Cognizant</t>
  </si>
  <si>
    <t>Business Analyst, Data Analyst, HR Executive, Assistant HR, Manual Testing.</t>
  </si>
  <si>
    <t>Python programming,data analysis</t>
  </si>
  <si>
    <t>Specialist - Data Engineering (International Service Provider)</t>
  </si>
  <si>
    <t>RiverForest Connections Private Limited</t>
  </si>
  <si>
    <t>['sql', 'python', 'shell', 'snowflake', 'databricks', 'aws', 'redshift', 'spark']</t>
  </si>
  <si>
    <t>IND (New) Lead Data Engineer - wiq</t>
  </si>
  <si>
    <t>Education and Training Cognizant</t>
  </si>
  <si>
    <t>Data Engineer Talend</t>
  </si>
  <si>
    <t>Construction and Architecture Cognizant</t>
  </si>
  <si>
    <t>Data Engineer-Django</t>
  </si>
  <si>
    <t>['django']</t>
  </si>
  <si>
    <t>Chief AWS Big Data Engineer</t>
  </si>
  <si>
    <t>Mid-level Kubernetes Big Data Engineer</t>
  </si>
  <si>
    <t>Currie, United Kingdom</t>
  </si>
  <si>
    <t>Exposed Solutions</t>
  </si>
  <si>
    <t>['python', 'azure', 'pytorch', 'fastapi']</t>
  </si>
  <si>
    <t>Montgomeryville, PA</t>
  </si>
  <si>
    <t>Dorman Products</t>
  </si>
  <si>
    <t>['sql', 'sql server', 'snowflake', 'azure', 'databricks', 'power bi', 'sap', 'qlik', 'github', 'jira']</t>
  </si>
  <si>
    <t>Sloan</t>
  </si>
  <si>
    <t>Apex, NC</t>
  </si>
  <si>
    <t>['sql', 'python', 'snowflake', 'aws', 'redshift', 'airflow', 'git', 'gitlab', 'unity']</t>
  </si>
  <si>
    <t>['power bi', 'powerbi', 'powerbi']</t>
  </si>
  <si>
    <t>Junior Data Analyst – Remote</t>
  </si>
  <si>
    <t>['sql', 'tableau', 'excel', 'power bi', 'sheets', 'spreadsheet']</t>
  </si>
  <si>
    <t>Senior Geospatial Research Analyst / Production Manager</t>
  </si>
  <si>
    <t>NV5</t>
  </si>
  <si>
    <t>['sql', 'python', 'r', 'nosql', 'html', 'postgresql']</t>
  </si>
  <si>
    <t>Data Engineer - Aurora, CO or Meridian, CO</t>
  </si>
  <si>
    <t>ICR, Inc.</t>
  </si>
  <si>
    <t>ONR- Contingent - Data Engineer</t>
  </si>
  <si>
    <t>Resource Metrix</t>
  </si>
  <si>
    <t>Azure Data Bricks Engineer_5+Yrs</t>
  </si>
  <si>
    <t>['sql', 'python', 'scala', 'azure', 'databricks', 'spark', 'pyspark', 'airflow', 'git', 'terraform']</t>
  </si>
  <si>
    <t>Junior Data Analyst (Bachelor degree req'd) - **IMMEDIATE NEED FOR 4-WEEK CONTRACT IN RESTON, VA**</t>
  </si>
  <si>
    <t>INSPYR</t>
  </si>
  <si>
    <t>['sql', 'python', 'scala', 'snowflake', 'databricks', 'aws', 'redshift', 'bigquery', 'pyspark', 'git', 'github', 'terraform', 'gitlab']</t>
  </si>
  <si>
    <t>Senior Technical Engineering Operations Manager - Data Centres</t>
  </si>
  <si>
    <t>Slough, United Kingdom</t>
  </si>
  <si>
    <t>PRS</t>
  </si>
  <si>
    <t>Remote Systems Analyst Position</t>
  </si>
  <si>
    <t>ExecutivePlacements.com</t>
  </si>
  <si>
    <t>Business Analyst, Data Products</t>
  </si>
  <si>
    <t>Moore DM Group LLC</t>
  </si>
  <si>
    <t>['sql', 'python', 'tableau', 'power bi', 'jira', 'confluence']</t>
  </si>
  <si>
    <t>All-Source Analyst, Senior</t>
  </si>
  <si>
    <t>['sql', 'aws', 'redshift', 'tableau', 'excel', 'power bi', 'qlik']</t>
  </si>
  <si>
    <t>All-Source Analyst, Mid</t>
  </si>
  <si>
    <t>Patrick Space Force Base, FL</t>
  </si>
  <si>
    <t>Distinguished, Data Scientist</t>
  </si>
  <si>
    <t>Staff Data Scientist - Sales Analytics</t>
  </si>
  <si>
    <t>Greenland, AR</t>
  </si>
  <si>
    <t>Trust Safety Data Lake Software Engineer</t>
  </si>
  <si>
    <t>Apple Canada Inc.</t>
  </si>
  <si>
    <t>['scala', 'java', 'cassandra', 'aws', 'spark', 'kafka', 'hadoop', 'kubernetes']</t>
  </si>
  <si>
    <t>SFLC Maint. Data Readiness &amp; Analysis</t>
  </si>
  <si>
    <t>SFLC Contingent - Lead Data Scientist / AI-ML Engineer</t>
  </si>
  <si>
    <t>Data Scientist + ML Engineer (Gen AI)</t>
  </si>
  <si>
    <t>ChatGPT Jobs</t>
  </si>
  <si>
    <t>Data Centre Engineer</t>
  </si>
  <si>
    <t>Oxfordshire, United Kingdom</t>
  </si>
  <si>
    <t>Engineering Jobs</t>
  </si>
  <si>
    <t>Veterinary Production Analyst</t>
  </si>
  <si>
    <t>Blue River PetCare</t>
  </si>
  <si>
    <t>Senior Data Scientist for U.S. Marine Corps Logistics</t>
  </si>
  <si>
    <t>PandaDoc</t>
  </si>
  <si>
    <t>['sql', 'python', 'snowflake', 'redshift', 'bigquery', 'airflow', 'pandas', 'github']</t>
  </si>
  <si>
    <t>Senior Analyst, Personalization Data Science (Remote, CA, US, USA_511767)</t>
  </si>
  <si>
    <t>['sql', 'python', 'r', 'pytorch', 'numpy', 'tensorflow', 'pandas']</t>
  </si>
  <si>
    <t>Finance &amp; Analytics Analyst (Adv SQL &amp; Excel Required)</t>
  </si>
  <si>
    <t>Scientist/Sr Scientist - Ontology</t>
  </si>
  <si>
    <t>Rancho BioSciences LLC</t>
  </si>
  <si>
    <t>['python', 'r', 'shell']</t>
  </si>
  <si>
    <t>Business System Analyst (HRIS/ERP)</t>
  </si>
  <si>
    <t>Ship Sticks</t>
  </si>
  <si>
    <t>['sql', 'python', 'mongodb', 'mongodb', 'bigquery', 'qlik', 'github']</t>
  </si>
  <si>
    <t>Data Scientist, Mid Jobs</t>
  </si>
  <si>
    <t>['python', 'r', 'windows', 'linux']</t>
  </si>
  <si>
    <t>Senior / Lead Database Engineer</t>
  </si>
  <si>
    <t>['sql', 'sql server', 'redis', 'snowflake', 'azure', 'ssis', 'ssrs', 'git']</t>
  </si>
  <si>
    <t>['python', 'java', 'spark', 'pytorch', 'hadoop', 'scikit-learn', 'node.js', 'node']</t>
  </si>
  <si>
    <t>Senior Data Engineer / Analytics Engineer</t>
  </si>
  <si>
    <t>['snowflake', 'looker']</t>
  </si>
  <si>
    <t>Tamworth, United Kingdom</t>
  </si>
  <si>
    <t>['sql', 'azure', 'excel', 'power bi']</t>
  </si>
  <si>
    <t>Lead Data Engineer / Solution Architect</t>
  </si>
  <si>
    <t>Primus Core</t>
  </si>
  <si>
    <t>['sql', 'python', 'azure', 'databricks', 'unity']</t>
  </si>
  <si>
    <t>['sql', 'python', 'dynamodb', 'snowflake', 'aws', 'redshift']</t>
  </si>
  <si>
    <t>Collibra Developer</t>
  </si>
  <si>
    <t>['azure', 'aws', 'unity']</t>
  </si>
  <si>
    <t>Consumer Account Data Analyst</t>
  </si>
  <si>
    <t>Alsip, IL</t>
  </si>
  <si>
    <t>Sertoma Star Services</t>
  </si>
  <si>
    <t>['go', 'excel', 'spreadsheet', 'outlook']</t>
  </si>
  <si>
    <t>AI ML Engineer</t>
  </si>
  <si>
    <t>['python', 'azure', 'aws', 'gcp', 'docker']</t>
  </si>
  <si>
    <t>Senior Data Engineer with Credit Risk - Synechron Inc.</t>
  </si>
  <si>
    <t>Senior Data Engineer with CI/ CD - Finance (Regulatory) - Synechron Inc.</t>
  </si>
  <si>
    <t>Senior Data Engineer(GenAI)</t>
  </si>
  <si>
    <t>OP</t>
  </si>
  <si>
    <t>['sql', 'python', 'postgresql', 'snowflake', 'aws', 'airflow', 'kubernetes', 'docker', 'github', 'gitlab']</t>
  </si>
  <si>
    <t>Gallagher</t>
  </si>
  <si>
    <t>['sql', 'python', 'scala', 'java', 'sql server', 'snowflake', 'azure', 'gdpr']</t>
  </si>
  <si>
    <t>Senior Data Engineer with MDM experience - Synechron Inc.</t>
  </si>
  <si>
    <t>['sql', 'python', 'snowflake', 'azure', 'databricks', 'kafka', 'pyspark', 'airflow', 'graphql']</t>
  </si>
  <si>
    <t>Database Administrator / Data Engineer</t>
  </si>
  <si>
    <t>['sql', 't-sql', 'sql server', 'mysql', 'airflow', 'power bi', 'ssis', 'ssrs']</t>
  </si>
  <si>
    <t>Senior Data Analyst - AML rules migration</t>
  </si>
  <si>
    <t>['sql', 'sas', 'swift', 'sas']</t>
  </si>
  <si>
    <t>['sql', 'python', 'r', 'databricks', 'tableau', 'power bi', 'powerbi', 'powerbi', 'github']</t>
  </si>
  <si>
    <t>Epic Bridges/Corepoint Analyst With Leading Health System</t>
  </si>
  <si>
    <t>Career Opportunities: Senior AI Solutions Engineer - (Open to remote) (285779)</t>
  </si>
  <si>
    <t>Barbados</t>
  </si>
  <si>
    <t>Arvato</t>
  </si>
  <si>
    <t>['python', 'react', 'next.js']</t>
  </si>
  <si>
    <t>M&amp;T Bank</t>
  </si>
  <si>
    <t>Treehouse Partners</t>
  </si>
  <si>
    <t>['azure', 'oracle', 'power bi']</t>
  </si>
  <si>
    <t>Business Operations Analyst</t>
  </si>
  <si>
    <t>['sql', 'visual basic', 'tableau', 'excel', 'sap']</t>
  </si>
  <si>
    <t>Healthcare Data &amp; Strategy Analyst</t>
  </si>
  <si>
    <t>Castle Connolly Private Health Partners, LLC</t>
  </si>
  <si>
    <t>['sql', 'tableau', 'excel', 'power bi', 'sheets', 'powerpoint']</t>
  </si>
  <si>
    <t>['sql', 'python', 'r', 'c', 'azure', 'aws']</t>
  </si>
  <si>
    <t>Senior Data Scientist &amp; AI Engineer</t>
  </si>
  <si>
    <t>The Richard L. Duchossois Foundation</t>
  </si>
  <si>
    <t>['sql', 'python', 'r', 'snowflake', 'azure', 'aws', 'bigquery', 'airflow', 'git', 'github']</t>
  </si>
  <si>
    <t>Sr. Security Analytics Engineer - Rules (HYBRID)</t>
  </si>
  <si>
    <t>Systems Analyst - Data Warehouse Design</t>
  </si>
  <si>
    <t>['sql', 'oracle', 'aws', 'redshift', 'excel', 'microstrategy', 'powerpoint']</t>
  </si>
  <si>
    <t>Data Analyst III/Credit Portfolio</t>
  </si>
  <si>
    <t>['sql', 'python', 'crystal', 'sas', 'tableau', 'excel', 'sap', 'sas', 'sharepoint']</t>
  </si>
  <si>
    <t>Operational Reporting Analyst</t>
  </si>
  <si>
    <t>Covius</t>
  </si>
  <si>
    <t>Summer 2026 Internship: Data Science Intern - Princeton, NJ - Full-time / Part-time</t>
  </si>
  <si>
    <t>dsm-firmenich</t>
  </si>
  <si>
    <t>['python', 'r', 'go', 'sas', 'azure', 'aws', 'sas']</t>
  </si>
  <si>
    <t>Informatics Analyst</t>
  </si>
  <si>
    <t>UChicago Medicine</t>
  </si>
  <si>
    <t>Database Administrator &amp; Data Engineer</t>
  </si>
  <si>
    <t>Goodwill de Puerto Rico</t>
  </si>
  <si>
    <t>['sql', 'python', 'powershell', 'sql server', 'azure', 'aws', 'power bi']</t>
  </si>
  <si>
    <t>Data Engineer, Entry Level</t>
  </si>
  <si>
    <t>West Mifflin, PA</t>
  </si>
  <si>
    <t>Naval Nuclear Laboratory (FMP)</t>
  </si>
  <si>
    <t>Career Opportunities: Senior Data Developer (231945)</t>
  </si>
  <si>
    <t>['sql', 'python', 'nosql', 'java', 't-sql', 'azure', 'databricks', 'spark', 'spring', 'jira']</t>
  </si>
  <si>
    <t>Senior Analytics Developer (W2)</t>
  </si>
  <si>
    <t>TPI Global Solutions</t>
  </si>
  <si>
    <t>['sql', 'nosql', 'linux', 'unix']</t>
  </si>
  <si>
    <t>Director, Data Instrumentation</t>
  </si>
  <si>
    <t>['javascript', 'html', 'css']</t>
  </si>
  <si>
    <t>Data Analyst III Healthcare Analytics</t>
  </si>
  <si>
    <t>['sql', 'excel', 'powerbi', 'powerbi']</t>
  </si>
  <si>
    <t>Muskegon, MI</t>
  </si>
  <si>
    <t>Essentra</t>
  </si>
  <si>
    <t>Workday Integration Analyst</t>
  </si>
  <si>
    <t>OneTrust SME - Data Privacy</t>
  </si>
  <si>
    <t>['snowflake', 'gdpr']</t>
  </si>
  <si>
    <t>Sr. Data Engineer, Research Informatics</t>
  </si>
  <si>
    <t>Arrowhead Pharmaceuticals</t>
  </si>
  <si>
    <t>['sql', 'python', 'r', 'pytorch', 'git', 'unify']</t>
  </si>
  <si>
    <t>Senior Data Scientist, Data Science</t>
  </si>
  <si>
    <t>Government Recruitment Service</t>
  </si>
  <si>
    <t>Intern, Data Analyst</t>
  </si>
  <si>
    <t>Video Gaming Technologies, Inc.</t>
  </si>
  <si>
    <t>Analyst (contract)</t>
  </si>
  <si>
    <t>Clinical Data Analyst – Healthcare Domain</t>
  </si>
  <si>
    <t>['sql', 'python', 'r', 'sas', 'oracle', 'gcp', 'excel', 'sas']</t>
  </si>
  <si>
    <t>Databricks Data Engineer - Senior - Consulting - Location Open 1</t>
  </si>
  <si>
    <t>Chief Big Data Engineer</t>
  </si>
  <si>
    <t>Information Technology Savvysoft technologies</t>
  </si>
  <si>
    <t>Data Engineer (Global Remote</t>
  </si>
  <si>
    <t>['sql', 'python', 'snowflake', 'azure', 'aws', 'gcp', 'redshift', 'bigquery', 'spark', 'kafka', 'airflow', 'git']</t>
  </si>
  <si>
    <t>Remote Business Analyst - E-commerce &amp; Digital Projects</t>
  </si>
  <si>
    <t>Remote Business Analyst - US/UK Client Projects (Work from Home)</t>
  </si>
  <si>
    <t>['tableau', 'power bi', 'jira', 'confluence']</t>
  </si>
  <si>
    <t>Data Analyst 2, multiple positions, Central Office</t>
  </si>
  <si>
    <t>New York State Office of Mental Health</t>
  </si>
  <si>
    <t>Shelter Insurance Companies</t>
  </si>
  <si>
    <t>['sql', 'python', 'r', 'tableau', 'power bi', 'qlik', 'github']</t>
  </si>
  <si>
    <t>Data Ingestion Engineer</t>
  </si>
  <si>
    <t>['sql', 'python', 'snowflake', 'azure', 'aws', 'power bi', 'cognos']</t>
  </si>
  <si>
    <t>Sr. Snowflake Data Engineer Fort Mill SC (Hybrid)</t>
  </si>
  <si>
    <t>['sql', 'snowflake', 'aws', 'spark', 'linux', 'unix']</t>
  </si>
  <si>
    <t>Upper Saddle River, NJ</t>
  </si>
  <si>
    <t>EarthCam</t>
  </si>
  <si>
    <t>['sql', 'python', 'r', 'matlab', 'pytorch', 'power bi', 'git']</t>
  </si>
  <si>
    <t>AI Data Scientist - Drive Real-World Impact with ML</t>
  </si>
  <si>
    <t>Platform Engineer for Operational Data</t>
  </si>
  <si>
    <t>Apple Inc.</t>
  </si>
  <si>
    <t>['sql', 'nosql', 'java', 'kotlin', 'dynamodb', 'oracle', 'aws', 'aurora', 'spark', 'kubernetes']</t>
  </si>
  <si>
    <t>Data &amp; BI Analyst</t>
  </si>
  <si>
    <t>M&amp;E Data Centre Engineer</t>
  </si>
  <si>
    <t>Croydon, United Kingdom</t>
  </si>
  <si>
    <t>Stott and May</t>
  </si>
  <si>
    <t>Analyst, Work Support</t>
  </si>
  <si>
    <t>REMOTE-Data Scientist-LATAM</t>
  </si>
  <si>
    <t>['sql', 'python', 'tableau', 'excel', 'powerbi', 'powerbi']</t>
  </si>
  <si>
    <t>Pricing Data Scientist (Remote)</t>
  </si>
  <si>
    <t>TALENT LEADERS LTD</t>
  </si>
  <si>
    <t>Data Analyst -Secret Clearance Required</t>
  </si>
  <si>
    <t>Rockwood Company</t>
  </si>
  <si>
    <t>['sql', 'python', 'c', 'spark', 'scikit-learn', 'pandas', 'tableau', 'power bi']</t>
  </si>
  <si>
    <t>AP Analyst</t>
  </si>
  <si>
    <t>Elmendorf, TX</t>
  </si>
  <si>
    <t>KETT ENGINEERING CORPORATION</t>
  </si>
  <si>
    <t>['c', 'excel', 'powerpoint', 'outlook', 'sharepoint']</t>
  </si>
  <si>
    <t>Data Center Planning Engineer - Client-Facing CPM Lead</t>
  </si>
  <si>
    <t>Decima International</t>
  </si>
  <si>
    <t>Data Center Facilities Uptime Engineer</t>
  </si>
  <si>
    <t>Müller's Solutions</t>
  </si>
  <si>
    <t>Bioinformatics &amp; Data Analytics Scientist, Cancer Immunology</t>
  </si>
  <si>
    <t>Software Engineer, Post Sales Systems</t>
  </si>
  <si>
    <t>Samsara</t>
  </si>
  <si>
    <t>['sql', 'python', 'javascript', 'nosql', 'typescript', 'sql server', 'mysql', 'dynamodb', 'firebase', 'azure', 'aws', 'firebase', 'react', 'express', 'node.js', 'node']</t>
  </si>
  <si>
    <t>Byron, GA</t>
  </si>
  <si>
    <t>Walthall Oil Co</t>
  </si>
  <si>
    <t>['sql', 'visio', 'excel', 'sharepoint']</t>
  </si>
  <si>
    <t>Business Analyst - Power BI / Data ETL</t>
  </si>
  <si>
    <t>ParamInfo</t>
  </si>
  <si>
    <t>Enterprise Analytics &amp; Systems Manager</t>
  </si>
  <si>
    <t>Compu Dynamics</t>
  </si>
  <si>
    <t>['sql', 'python', 'power bi', 'dax']</t>
  </si>
  <si>
    <t>Senior Data Engineer - Airflow and PySpark (Hybrid)</t>
  </si>
  <si>
    <t>Detroit Labs</t>
  </si>
  <si>
    <t>['sql', 'python', 'gcp', 'pyspark', 'airflow', 'linux', 'unix', 'docker', 'git', 'github', 'gitlab']</t>
  </si>
  <si>
    <t>Data Architect - WFO / Bengaluru</t>
  </si>
  <si>
    <t>Arohana Tech Solutions Private Limited</t>
  </si>
  <si>
    <t>['sql', 'python', 'scala', 'nosql', 'azure', 'databricks', 'spark']</t>
  </si>
  <si>
    <t>Castle Donington, United Kingdom</t>
  </si>
  <si>
    <t>GetMyFirstJob</t>
  </si>
  <si>
    <t>CAME UK Ltd</t>
  </si>
  <si>
    <t>Lead Data Engineer - Birmingham - 6 months - Hybrid</t>
  </si>
  <si>
    <t>Simon James I.T. Ltd</t>
  </si>
  <si>
    <t>['sql', 'python', 'java', 'gcp', 'bigquery', 'kafka', 'terraform']</t>
  </si>
  <si>
    <t>Data Analyst needed for Monthly Report: E-commerce/Marketing Insights</t>
  </si>
  <si>
    <t>Date Engineer(Python, Pyspark and AWS)</t>
  </si>
  <si>
    <t>['sql', 'python', 'aws', 'redshift', 'pyspark', 'airflow', 'docker']</t>
  </si>
  <si>
    <t>Data Scientist / Aviation Technology / £92,000</t>
  </si>
  <si>
    <t>['sql', 'python', 'aws', 'airflow', 'docker', 'git', 'github']</t>
  </si>
  <si>
    <t>W2 only - CRM Data Analyst</t>
  </si>
  <si>
    <t>People Analytics / HR Data Analyst</t>
  </si>
  <si>
    <t>['sql', 'python', 'snowflake', 'oracle', 'tableau']</t>
  </si>
  <si>
    <t>Data Scientist, Growth Hybrid - San Francisco</t>
  </si>
  <si>
    <t>Grammarly, Inc.</t>
  </si>
  <si>
    <t>Principal Associate, Data Scientist - Recommendation &amp; Personalization Systems (San Jose)</t>
  </si>
  <si>
    <t>['sql', 'python', 'r', 'scala', 'aws', 'spark']</t>
  </si>
  <si>
    <t>['sql', 'python', 'sas', 'gcp', 'spark', 'airflow', 'ssis', 'sas']</t>
  </si>
  <si>
    <t>Gen AI/Python Data Engineer (W2 Only)</t>
  </si>
  <si>
    <t>['sql', 'python', 'postgresql', 'snowflake', 'airflow', 'kubernetes', 'docker', 'github', 'gitlab']</t>
  </si>
  <si>
    <t>2-Senior Data Engineers Needed | Major NYC Hospital | Snowflake Exp. | Salary + Bonus!</t>
  </si>
  <si>
    <t>Data Engineer: Python / data lakes</t>
  </si>
  <si>
    <t>Kite Consulting Group</t>
  </si>
  <si>
    <t>['python', 'databricks', 'oracle', 'numpy']</t>
  </si>
  <si>
    <t>Senior Director, Data Engineering - MLOps Lead</t>
  </si>
  <si>
    <t>['databricks', 'aws', 'pytorch', 'tensorflow']</t>
  </si>
  <si>
    <t>Data Engineer / Database Administrator</t>
  </si>
  <si>
    <t>CareersinAudit.com</t>
  </si>
  <si>
    <t>Oscar Associates (UK) Limited</t>
  </si>
  <si>
    <t>Data Engineer (KTP Associate Position)</t>
  </si>
  <si>
    <t>Diversity Dashboard</t>
  </si>
  <si>
    <t>University of Salford</t>
  </si>
  <si>
    <t>Greater London, United Kingdom</t>
  </si>
  <si>
    <t>WeDoTech</t>
  </si>
  <si>
    <t>['python', 'scala', 'java', 'snowflake', 'redshift', 'airflow']</t>
  </si>
  <si>
    <t>D365 Data Engineer (Contract)</t>
  </si>
  <si>
    <t>['sql', 'python', 'go', 'azure', 'databricks', 'power bi']</t>
  </si>
  <si>
    <t>Opening for Business Data Analyst :: Contract :: Wilmington, DE</t>
  </si>
  <si>
    <t>Soho Square Solutions</t>
  </si>
  <si>
    <t>['sql', 'python', 'mysql', 'dynamodb', 'cassandra', 'snowflake', 'aws', 'airflow', 'git']</t>
  </si>
  <si>
    <t>CTC</t>
  </si>
  <si>
    <t>['sql', 'python', 'pytorch']</t>
  </si>
  <si>
    <t>['sql', 'python', 'java', 'c', 'snowflake', 'azure']</t>
  </si>
  <si>
    <t>Azenta Life Sciences</t>
  </si>
  <si>
    <t>['sql', 'python', 'jupyter', 'gdpr', 'tableau', 'excel', 'power bi', 'powerpoint', 'git', 'confluence']</t>
  </si>
  <si>
    <t>Big Data Administrator</t>
  </si>
  <si>
    <t>['azure', 'kafka', 'linux', 'splunk', 'jenkins']</t>
  </si>
  <si>
    <t>Business Intelligence Administrator</t>
  </si>
  <si>
    <t>['sql', 'python', 'powershell', 'sql server', 'snowflake', 'azure', 'aws', 'gcp', 'tableau', 'power bi', 'sap', 'powerbi', 'powerbi']</t>
  </si>
  <si>
    <t>Innovative Systems Group</t>
  </si>
  <si>
    <t>['oracle', 'tableau', 'power bi', 'sap', 'sharepoint']</t>
  </si>
  <si>
    <t>['databricks', 'unify']</t>
  </si>
  <si>
    <t>Staff Data Platform Engineer</t>
  </si>
  <si>
    <t>Inovalon</t>
  </si>
  <si>
    <t>['python', 'java', 'aws', 'spring', 'fastapi', 'django', 'terraform']</t>
  </si>
  <si>
    <t>KIPP Atlanta Schools</t>
  </si>
  <si>
    <t>['sql', 'r', 'spring', 'tableau', 'excel', 'spss', 'powerpoint']</t>
  </si>
  <si>
    <t>Senior Analyst - Power BI/Snowflake Developer</t>
  </si>
  <si>
    <t>['sql', 'vba', 'snowflake', 'excel', 'power bi']</t>
  </si>
  <si>
    <t>PARRIS Law Firm</t>
  </si>
  <si>
    <t>Contract Machine Learning Engineer/Data Scientist</t>
  </si>
  <si>
    <t>Ars X Machina (AXM)</t>
  </si>
  <si>
    <t>['sql', 'python', 'aws', 'pytorch', 'tensorflow', 'scikit-learn', 'pandas', 'docker', 'git', 'terraform']</t>
  </si>
  <si>
    <t>Data Scientist - Model Development &amp; Analytics</t>
  </si>
  <si>
    <t>['python', 'r', 'go', 'pytorch', 'tensorflow']</t>
  </si>
  <si>
    <t>Senior Data Engineer - Digital Marketing &amp; Analytics</t>
  </si>
  <si>
    <t>Data Protection and Privacy Analyst</t>
  </si>
  <si>
    <t>Data Analyst Asset Protection</t>
  </si>
  <si>
    <t>Vallarta Supermarkets</t>
  </si>
  <si>
    <t>Advanced Analytics Developer</t>
  </si>
  <si>
    <t>['sql', 'c', 'tableau', 'excel', 'power bi', 'powerpoint', 'outlook', 'dax']</t>
  </si>
  <si>
    <t>Associate Director, Data Science – P&amp;C Predictive Modeling</t>
  </si>
  <si>
    <t>['sql', 'python', 'r', 'c']</t>
  </si>
  <si>
    <t>Senior Data Scientist (Media &amp; Sales)</t>
  </si>
  <si>
    <t>['sql', 'python', 'snowflake', 'azure', 'aws', 'gcp', 'numpy', 'scikit-learn', 'pandas', 'tableau', 'excel', 'power bi', 'powerpoint']</t>
  </si>
  <si>
    <t>Senior Data Engineer II (Operational Business Insights - Quality Data Engineer)</t>
  </si>
  <si>
    <t>['sql', 'python', 'r', 'nosql', 'html', 'aws']</t>
  </si>
  <si>
    <t>Data Evaluation &amp; Enablement Lead</t>
  </si>
  <si>
    <t>Scientific AI and ML Engineer</t>
  </si>
  <si>
    <t>['python', 'r', 'azure', 'databricks', 'aws', 'pytorch', 'pyspark', 'tensorflow', 'kubernetes', 'git']</t>
  </si>
  <si>
    <t>['python', 'numpy', 'pandas', 'opencv']</t>
  </si>
  <si>
    <t>Head of CAP Data Engineering</t>
  </si>
  <si>
    <t>Twycross, United Kingdom</t>
  </si>
  <si>
    <t>['sql', 'python', 'databricks', 'tableau', 'excel', 'power bi', 'git']</t>
  </si>
  <si>
    <t>Senior Data Scientist Geospatial (Ref: 6366)</t>
  </si>
  <si>
    <t>Ruskington, United Kingdom</t>
  </si>
  <si>
    <t>Rest Less</t>
  </si>
  <si>
    <t>Civil Service</t>
  </si>
  <si>
    <t>Adv. Data Engineer-TA Apps</t>
  </si>
  <si>
    <t>Charlottetown, PE, Canada</t>
  </si>
  <si>
    <t>Invesco</t>
  </si>
  <si>
    <t>['sql', 'python', 'sql server', 'powerbi', 'powerbi']</t>
  </si>
  <si>
    <t>Longueuil, Quebec, Canada</t>
  </si>
  <si>
    <t>['python', 'databricks', 'aws']</t>
  </si>
  <si>
    <t>CAT Modelling Analyst</t>
  </si>
  <si>
    <t>['sql', 'c', 'snowflake']</t>
  </si>
  <si>
    <t>FDH Aero</t>
  </si>
  <si>
    <t>['sql', 'c', 'power bi']</t>
  </si>
  <si>
    <t>Staff, Data Scientist - ML-Driven Audience Targeting &amp; Experimentation</t>
  </si>
  <si>
    <t>Walmart Canada</t>
  </si>
  <si>
    <t>['sql', 'python', 'r', 'scala', 'gcp', 'bigquery', 'spark', 'pyspark', 'tensorflow', 'docker']</t>
  </si>
  <si>
    <t>Staff Data Scientist, Research, Applied AI</t>
  </si>
  <si>
    <t>['sql', 'python', 'r', 'pyspark']</t>
  </si>
  <si>
    <t>Senior Data Scientist, Mobility New Verticals</t>
  </si>
  <si>
    <t>Data Analyst-Master of Pharmacy</t>
  </si>
  <si>
    <t>SupplyCopia Inc</t>
  </si>
  <si>
    <t>['go', 'excel', 'sheets', 'ms access', 'powerpoint']</t>
  </si>
  <si>
    <t>Data analyst / Operations</t>
  </si>
  <si>
    <t>jr data analyst</t>
  </si>
  <si>
    <t>data or business analystics</t>
  </si>
  <si>
    <t>Himt executive/data analysis</t>
  </si>
  <si>
    <t>Looking forward for Power BI Developer,Data Analyst,BI Analyst</t>
  </si>
  <si>
    <t>SE/SSE-Knowledge Scientist/Data Scientist</t>
  </si>
  <si>
    <t>Data Scientist/Analyst/</t>
  </si>
  <si>
    <t>Hiring Freshers for HR Analyst Role - Immediate Openings</t>
  </si>
  <si>
    <t>Johor Bahru, Johor, Malaysia</t>
  </si>
  <si>
    <t>Healthcare Claims Analytics Analyst</t>
  </si>
  <si>
    <t>FASTENER DISTRIBUTION HOLDINGS LLC.</t>
  </si>
  <si>
    <t>Resiliency Analyst</t>
  </si>
  <si>
    <t>['visio', 'asana']</t>
  </si>
  <si>
    <t>Mid Data Analyst</t>
  </si>
  <si>
    <t>['sql', 'python', 'r', 'go', 'javascript', 'c', 'mysql', 'spark', 'plotly', 'kafka', 'seaborn', 'hadoop', 'ggplot2', 'powerpoint']</t>
  </si>
  <si>
    <t>2026- Fulltime-Analyst, Engineering Services I- Onsite</t>
  </si>
  <si>
    <t>Lead Data Engineer - Finance &amp; Accounting Focus</t>
  </si>
  <si>
    <t>Zelis</t>
  </si>
  <si>
    <t>['sql', 'python', 'snowflake', 'azure', 'aws', 'git', 'jira', 'confluence']</t>
  </si>
  <si>
    <t>Amazon Robotics - Data Science Intern / Co-op - 2026</t>
  </si>
  <si>
    <t>['sql', 'python', 'r', 'matlab', 'sas', 'spring', 'sas']</t>
  </si>
  <si>
    <t>Jiffy.com</t>
  </si>
  <si>
    <t>['sql', 'python', 'r', 'snowflake', 'redshift', 'bigquery', 'tableau', 'excel', 'power bi']</t>
  </si>
  <si>
    <t>Troutman Pepper Locke LLP</t>
  </si>
  <si>
    <t>['sql', 'python', 'sql server', 'azure', 'pandas', 'selenium', 'power bi', 'alteryx', 'dax']</t>
  </si>
  <si>
    <t>Mt Vernon, NY</t>
  </si>
  <si>
    <t>['sql', 'python', 'r', 'tableau', 'excel', 'power bi', 'dax', 'powerbi', 'powerbi']</t>
  </si>
  <si>
    <t>Part-time, Contractor, and Internship</t>
  </si>
  <si>
    <t>Aristocrat Technologies</t>
  </si>
  <si>
    <t>Sr. Manager  Data Analytics Transcend Make and Quality</t>
  </si>
  <si>
    <t>['r', 'sap']</t>
  </si>
  <si>
    <t>Telly, Inc.</t>
  </si>
  <si>
    <t>['sql', 'snowflake', 'redshift', 'bigquery', 'tableau', 'looker', 'jira']</t>
  </si>
  <si>
    <t>Insights and Analytics Principal, Large Pharma</t>
  </si>
  <si>
    <t>Data Engineering Manager – Data Modernization Program</t>
  </si>
  <si>
    <t>['sql', 'python', 'snowflake', 'aws', 'pyspark', 'airflow']</t>
  </si>
  <si>
    <t>Data Engineer | Home Services</t>
  </si>
  <si>
    <t>['sql', 'python', 'scala', 'snowflake', 'azure', 'databricks', 'oracle', 'aws', 'gcp', 'redshift', 'bigquery', 'spark', 'airflow', 'github']</t>
  </si>
  <si>
    <t>KAG Recruitment Consultancy</t>
  </si>
  <si>
    <t>Quest Financial</t>
  </si>
  <si>
    <t>Statistical Analyst III</t>
  </si>
  <si>
    <t>['sql', 'python', 'sas', 'databricks', 'sas']</t>
  </si>
  <si>
    <t>Functional Requirements Analyst III</t>
  </si>
  <si>
    <t>Senior Tableau BI Analyst</t>
  </si>
  <si>
    <t>['sql', 'python', 'sql server', 'azure', 'tableau', 'excel', 'power bi', 'outlook', 'jira', 'confluence']</t>
  </si>
  <si>
    <t>Finance System Analyst</t>
  </si>
  <si>
    <t>Sustainability Data &amp; Reporting Analyst</t>
  </si>
  <si>
    <t>Fabletics</t>
  </si>
  <si>
    <t>['sql', 'python', 'r', 'tableau', 'excel', 'power bi', 'zoom']</t>
  </si>
  <si>
    <t>The Mutual Group</t>
  </si>
  <si>
    <t>['sql', 'python', 'c', 'snowflake', 'azure', 'databricks', 'aws', 'gcp', 'redshift', 'spark', 'kafka', 'terraform', 'unify']</t>
  </si>
  <si>
    <t>Analytics Analyst</t>
  </si>
  <si>
    <t>['sql', 'python', 'snowflake', 'azure', 'databricks', 'bigquery', 'pyspark', 'tableau', 'power bi', 'git']</t>
  </si>
  <si>
    <t>Director, Data Science &amp; Analytics</t>
  </si>
  <si>
    <t>IT Analyst (Contract)</t>
  </si>
  <si>
    <t>Sr Manager, Digital Data and Analytics</t>
  </si>
  <si>
    <t>Intern, Data Scientist, Money Data Science</t>
  </si>
  <si>
    <t>['sql', 'python', 'spring', 'airflow', 'tableau']</t>
  </si>
  <si>
    <t>['sql', 'python', 'snowflake', 'databricks', 'redshift', 'bigquery', 'spark', 'airflow']</t>
  </si>
  <si>
    <t>Data Analyst (Data Governance)</t>
  </si>
  <si>
    <t>['sql', 'go', 'tableau', 'looker', 'power bi', 'unify']</t>
  </si>
  <si>
    <t>Data Scientist, Claude Developer Platform</t>
  </si>
  <si>
    <t>SharkNinja</t>
  </si>
  <si>
    <t>['python', 'azure', 'databricks', 'aws', 'gcp', 'pytorch', 'tensorflow', 'airflow', 'scikit-learn']</t>
  </si>
  <si>
    <t>Senior Applied ML Engineer, Technology and Digital, FT, 09A-5:30P</t>
  </si>
  <si>
    <t>['python', 'go', 'aws']</t>
  </si>
  <si>
    <t>Data Analyst 2 - VID 208508</t>
  </si>
  <si>
    <t>Entry Level Human Resources &amp; Data Analyst</t>
  </si>
  <si>
    <t>MicroHealth, LLC</t>
  </si>
  <si>
    <t>Work Now Staffing</t>
  </si>
  <si>
    <t>Online Lecturer in Data Sciences</t>
  </si>
  <si>
    <t>(CRA) Job Board - Computing Research Association</t>
  </si>
  <si>
    <t>Boston University</t>
  </si>
  <si>
    <t>Financial Data Analyst (FSD) - IMC0831</t>
  </si>
  <si>
    <t>Innovative Management Concepts, Inc.</t>
  </si>
  <si>
    <t>Data Analysis - Research Assistant - Hybrid Remote</t>
  </si>
  <si>
    <t>['sql', 'python', 'nosql', 'java', 'mongodb', 'sql server', 'mysql', 'mongodb', 'cassandra', 'azure', 'kafka', 'pyspark', 'numpy', 'pandas', 'ssis', 'github', 'jira']</t>
  </si>
  <si>
    <t>Bail Information Service - Data Analyst (Ref: 13906)</t>
  </si>
  <si>
    <t>Outreach: Building Healthy Lives</t>
  </si>
  <si>
    <t>Data Scientist Summer Internship: Woodland Hills, CA/ Hartford, CT/ Caledonia, MI/ Warwick, RI</t>
  </si>
  <si>
    <t>East Greenwich, RI</t>
  </si>
  <si>
    <t>Data Scientist, Client Consulting (P1957)</t>
  </si>
  <si>
    <t>['sql', 'python', 'snowflake', 'azure', 'bigquery', 'spark', 'pyspark', 'power bi', 'github']</t>
  </si>
  <si>
    <t>AWS Data Engineer with Data Modeler Exp.</t>
  </si>
  <si>
    <t>Magicforce</t>
  </si>
  <si>
    <t>Data &amp; Analytics Analyst</t>
  </si>
  <si>
    <t>Fisher Associates</t>
  </si>
  <si>
    <t>['sql', 'python', 'sql server', 'postgresql', 'azure', 'oracle', 'aws', 'power bi', 'dax']</t>
  </si>
  <si>
    <t>Senior Data Platform Engineer / SDE</t>
  </si>
  <si>
    <t>Cambia Health Solutions</t>
  </si>
  <si>
    <t>['sql', 'python', 'azure', 'aws', 'powerbi', 'powerbi']</t>
  </si>
  <si>
    <t>Staff Analyst, Marketing</t>
  </si>
  <si>
    <t>Internship, Supply Chain Data Analyst</t>
  </si>
  <si>
    <t>Career Site</t>
  </si>
  <si>
    <t>Digital Transformation Analyst</t>
  </si>
  <si>
    <t>['python', 'r', 'go', 'sas', 'gcp', 'sas']</t>
  </si>
  <si>
    <t>Bridgeville, PA</t>
  </si>
  <si>
    <t>Development Dimensions International Inc</t>
  </si>
  <si>
    <t>['sql', 'python', 'c', 'databricks', 'tableau', 'powerbi', 'powerbi']</t>
  </si>
  <si>
    <t>Senior Data Engineer (Only Locals to TX)</t>
  </si>
  <si>
    <t>['sql', 'python', 'nosql', 'aws', 'terraform', 'gitlab']</t>
  </si>
  <si>
    <t>Media Analyst</t>
  </si>
  <si>
    <t>EdTech Jobs</t>
  </si>
  <si>
    <t>Strategic Education</t>
  </si>
  <si>
    <t>['sql', 'gcp', 'bigquery', 'excel', 'power bi']</t>
  </si>
  <si>
    <t>Evertec</t>
  </si>
  <si>
    <t>Data Analyst - 2025/2026 graduates</t>
  </si>
  <si>
    <t>Stamford, CT (+1 other)</t>
  </si>
  <si>
    <t>['sql', 'python', 'r', 'go', 'excel', 'powerpoint', 'powerbi', 'powerbi']</t>
  </si>
  <si>
    <t>Operations Analyst with data analysis skills</t>
  </si>
  <si>
    <t>Direct Staffing</t>
  </si>
  <si>
    <t>Brunswick</t>
  </si>
  <si>
    <t>Data Scientist - Python &amp; Spark</t>
  </si>
  <si>
    <t>Jobs</t>
  </si>
  <si>
    <t>Data Scientist - Mid Level (Washington D.C.)</t>
  </si>
  <si>
    <t>Veteran Jobs - 2023 Mar 01 - Veterans Resources</t>
  </si>
  <si>
    <t>['sql', 'python', 'r', 'c', 'azure', 'jupyter', 'tableau', 'power bi', 'kubernetes', 'gitlab']</t>
  </si>
  <si>
    <t>Senior Safety Data Scientist – Predictive Analytics Airline</t>
  </si>
  <si>
    <t>Learn4Good</t>
  </si>
  <si>
    <t>Finance Data Product Engineer</t>
  </si>
  <si>
    <t>['sql', 'python', 'go', 'c', 'snowflake', 'azure', 'aws', 'gcp', 'spark', 'kafka', 'airflow', 'tableau', 'powerbi', 'powerbi', 'git']</t>
  </si>
  <si>
    <t>Data Management Jobs in Columbus, United States</t>
  </si>
  <si>
    <t>['sql', 'python', 'nosql', 'aws', 'redshift', 'pyspark', 'pandas']</t>
  </si>
  <si>
    <t>Senior Data Engineer — AWS ETL &amp; Data Lakes</t>
  </si>
  <si>
    <t>Scala Data Engineer — Streaming Pipelines</t>
  </si>
  <si>
    <t>Compunnel, Inc.</t>
  </si>
  <si>
    <t>['scala']</t>
  </si>
  <si>
    <t>Jr. Business &amp; Technology Analyst - Data Engineer</t>
  </si>
  <si>
    <t>Axos Bank</t>
  </si>
  <si>
    <t>['sql', 'go', 'sql server', 'ssis']</t>
  </si>
  <si>
    <t>Bel Air, MD</t>
  </si>
  <si>
    <t>Areli</t>
  </si>
  <si>
    <t>['sql', 'python', 'c', 'sql server', 'azure', 'power bi']</t>
  </si>
  <si>
    <t>Junior QA Analyst - Great for New Joiners</t>
  </si>
  <si>
    <t>['python', 'java', 'jira']</t>
  </si>
  <si>
    <t>Data Entry Analysis Fresher (Part-time/Remote)</t>
  </si>
  <si>
    <t>Data analyst, Data scientist, QA testing, software testing, Data Analyst</t>
  </si>
  <si>
    <t>Data scientist /Data Analyst/Business Analyst</t>
  </si>
  <si>
    <t>Data Engineer / Data Analysts</t>
  </si>
  <si>
    <t>Big Data Engineer with Python</t>
  </si>
  <si>
    <t>Graduate Data Analyst - Power BI or Tableau</t>
  </si>
  <si>
    <t>Crewe, United Kingdom</t>
  </si>
  <si>
    <t>Radius Payment Solutions</t>
  </si>
  <si>
    <t>Senior Client Solutions Data Analyst</t>
  </si>
  <si>
    <t>Pixelaxiom.com</t>
  </si>
  <si>
    <t>Senior Data Engineer; Microsoft Fabric</t>
  </si>
  <si>
    <t>City, United Kingdom</t>
  </si>
  <si>
    <t>Exalto Consulting</t>
  </si>
  <si>
    <t>['sql', 'python', 'spark', 'gdpr', 'dax']</t>
  </si>
  <si>
    <t>Finance Data Scientist: AI/ML for Banking &amp; Risk</t>
  </si>
  <si>
    <t>Network Contracting Solutions -a division of ADvTECH Resourcing</t>
  </si>
  <si>
    <t>Data Engineering Director — Scalable AI Data Platforms</t>
  </si>
  <si>
    <t>Lulalend</t>
  </si>
  <si>
    <t>Online Data Scientist Jobs – Flexible Work in Malaysia</t>
  </si>
  <si>
    <t>['sql', 'python', 'r', 'azure', 'aws', 'matplotlib', 'numpy', 'tensorflow', 'scikit-learn', 'pandas', 'tableau', 'power bi']</t>
  </si>
  <si>
    <t>TCGplayer (an eBay company)</t>
  </si>
  <si>
    <t>['sql', 'python', 'r', 'azure', 'aws', 'gcp', 'node.js', 'node']</t>
  </si>
  <si>
    <t>AI Business Analyst</t>
  </si>
  <si>
    <t>Miramar Beach, FL</t>
  </si>
  <si>
    <t>['azure', 'visio', 'jira', 'confluence', 'asana', 'clickup', 'monday.com']</t>
  </si>
  <si>
    <t>Biomedical Data Scientist Jobs</t>
  </si>
  <si>
    <t>['sql', 'r', 'php', 'excel', 'powerpoint']</t>
  </si>
  <si>
    <t>Data Product Engineer</t>
  </si>
  <si>
    <t>FAIR Health, Inc.</t>
  </si>
  <si>
    <t>['sql', 'python', 'r', 'sas', 'oracle', 'excel', 'sas']</t>
  </si>
  <si>
    <t>['sql', 'python', 'scala', 'nosql', 'java', 'c', 'cassandra', 'elasticsearch', 'azure', 'aws', 'gcp', 'redshift', 'spark', 'kafka', 'airflow', 'hadoop']</t>
  </si>
  <si>
    <t>['sql', 'python', 'ruby', 'java', 'spark', 'ruby', 'linux']</t>
  </si>
  <si>
    <t>Data Analytics &amp; Integration Engineer</t>
  </si>
  <si>
    <t>Trimark Associates</t>
  </si>
  <si>
    <t>['sql', 'python', 'javascript', 'html', 'azure', 'pytorch', 'matplotlib', 'pyspark', 'numpy', 'scikit-learn', 'pandas', 'power bi', 'ssis', 'dax']</t>
  </si>
  <si>
    <t>Senior Data Visualization Architect / BI Designer</t>
  </si>
  <si>
    <t>['snowflake', 'tableau', 'power bi', 'dax']</t>
  </si>
  <si>
    <t>['sql', 'python', 'java', 'shell', 'postgresql', 'snowflake', 'aws', 'linux', 'unix', 'docker', 'jenkins', 'ansible', 'jira']</t>
  </si>
  <si>
    <t>226 Healthcare Data Engineer</t>
  </si>
  <si>
    <t>Dataspace</t>
  </si>
  <si>
    <t>Impact.com</t>
  </si>
  <si>
    <t>Intern Administrative / Data Analytics</t>
  </si>
  <si>
    <t>IT-Data Analyst I</t>
  </si>
  <si>
    <t>Dovenmuehle Mortgage, Inc.</t>
  </si>
  <si>
    <t>Senior AI Engineer (Remote - LATAM)</t>
  </si>
  <si>
    <t>Seagull Scientific</t>
  </si>
  <si>
    <t>['azure', 'aws', 'gcp', 'github']</t>
  </si>
  <si>
    <t>Data Science Lead- People Analytics</t>
  </si>
  <si>
    <t>['sql', 'python', 'r', 'snowflake', 'oracle', 'aws', 'tableau', 'excel', 'alteryx', 'powerpoint', 'powerbi', 'powerbi']</t>
  </si>
  <si>
    <t>JF Retail Services</t>
  </si>
  <si>
    <t>Staff Data Scientist/ Algorithm</t>
  </si>
  <si>
    <t>['sql', 'python', 'spark', 'pytorch', 'tensorflow', 'airflow', 'scikit-learn']</t>
  </si>
  <si>
    <t>Senior Data Scientist/ People</t>
  </si>
  <si>
    <t>Principal Quant Data Engineer</t>
  </si>
  <si>
    <t>['sql', 'python', 'snowflake', 'oracle', 'aws', 'git', 'jira']</t>
  </si>
  <si>
    <t>Data Engineer, Real-Time Enterprise Infrastructure</t>
  </si>
  <si>
    <t>Getfluency</t>
  </si>
  <si>
    <t>NGP (Senior) Data Engineer</t>
  </si>
  <si>
    <t>Netguru</t>
  </si>
  <si>
    <t>['sql', 'python', 'scala', 'bash', 'aws', 'spark', 'hadoop', 'tableau', 'kubernetes', 'docker']</t>
  </si>
  <si>
    <t>Elliott Recruitment Solutions</t>
  </si>
  <si>
    <t>['sql', 'mysql', 'excel', 'power bi']</t>
  </si>
  <si>
    <t>BI Data Operations Analyst</t>
  </si>
  <si>
    <t>PROFIT RECOVERY PARTNERS LLC</t>
  </si>
  <si>
    <t>Senior Data Scientists, Conversational AI</t>
  </si>
  <si>
    <t>Greater:SATX Job Board</t>
  </si>
  <si>
    <t>C.H. Guenther &amp; Son</t>
  </si>
  <si>
    <t>['go', 'c', 'excel', 'sheets', 'powerpoint']</t>
  </si>
  <si>
    <t>Senior Software Engineer - Platform InfraCore | Canada | Remote</t>
  </si>
  <si>
    <t>Grafana Labs</t>
  </si>
  <si>
    <t>['python', 'go', 'shell', 'azure', 'aws', 'gcp', 'kubernetes', 'terraform']</t>
  </si>
  <si>
    <t>Data Scientist/Economist 1 &amp; 2</t>
  </si>
  <si>
    <t>EvenUp</t>
  </si>
  <si>
    <t>['sql', 'python', 'r', 'keras', 'tensorflow', 'scikit-learn', 'pandas', 'tableau', 'looker']</t>
  </si>
  <si>
    <t>Director Data Engineering</t>
  </si>
  <si>
    <t>['go', 'gcp', 'bigquery', 'tableau']</t>
  </si>
  <si>
    <t>Data Engineering Manager - GRS Tech</t>
  </si>
  <si>
    <t>['sas', 'snowflake', 'aws', 'power bi', 'sas']</t>
  </si>
  <si>
    <t>Data Scientist, Capacity Operations</t>
  </si>
  <si>
    <t>Lead Data Engineer, AI/ML</t>
  </si>
  <si>
    <t>DMSi Software</t>
  </si>
  <si>
    <t>['sql', 'python', 'postgresql', 'aws', 'gcp', 'redshift', 'kafka', 'airflow']</t>
  </si>
  <si>
    <t>Lead Bioinformatics Data Engineer, SOM, Stravitz-Sanyal Institute for Liver Disease</t>
  </si>
  <si>
    <t>['sql', 'python', 'r', 'docker']</t>
  </si>
  <si>
    <t>VSOLVIT</t>
  </si>
  <si>
    <t>['sql', 'python', 'r', 'azure', 'aws', 'pytorch', 'tensorflow', 'scikit-learn', 'tableau', 'power bi', 'git', 'github']</t>
  </si>
  <si>
    <t>Geospatial Data Scientist (TS/SCI)</t>
  </si>
  <si>
    <t>Faridabad, Haryana, India</t>
  </si>
  <si>
    <t>Srijan: Now Material</t>
  </si>
  <si>
    <t>['sql', 'python', 'databricks', 'pyspark', 'numpy', 'pandas', 'excel']</t>
  </si>
  <si>
    <t>Redmond, UT</t>
  </si>
  <si>
    <t>['sql', 'python', 'azure', 'databricks', 'pyspark', 'windows']</t>
  </si>
  <si>
    <t>THE ENERGY AUTHORITY</t>
  </si>
  <si>
    <t>Data Analyst – Foreign Candidates Considered</t>
  </si>
  <si>
    <t>['sql', 'python', 'r', 'azure', 'aws', 'tableau', 'excel', 'power bi', 'qlik']</t>
  </si>
  <si>
    <t>Data Analyst for Computer Vision Dataset Cleanup</t>
  </si>
  <si>
    <t>Agentic AI, AI &amp; Data Manager</t>
  </si>
  <si>
    <t>['python', 'html', 'azure', 'aws', 'gcp', 'bigquery']</t>
  </si>
  <si>
    <t>['sql', 'phoenix', 'tableau', 'excel', 'power bi', 'sheets']</t>
  </si>
  <si>
    <t>Senior Engineer – Data Analytics</t>
  </si>
  <si>
    <t>GTT</t>
  </si>
  <si>
    <t>['sql', 'python', 'snowflake', 'azure', 'airflow', 'power bi']</t>
  </si>
  <si>
    <t>AI Data Engineering Manager</t>
  </si>
  <si>
    <t>Crowe Global</t>
  </si>
  <si>
    <t>['sql', 'go', 'azure', 'power bi']</t>
  </si>
  <si>
    <t>Senior Data EngineerÂ</t>
  </si>
  <si>
    <t>Synchro</t>
  </si>
  <si>
    <t>['sql', 'python', 'scala', 'azure', 'databricks', 'aws', 'gcp', 'spark', 'graphql']</t>
  </si>
  <si>
    <t>Senior/Lead Data Engineer - Databricks</t>
  </si>
  <si>
    <t>Creative/data analyst and strategist</t>
  </si>
  <si>
    <t>Head of Data Science &amp; AI | Lead Data Scientist</t>
  </si>
  <si>
    <t>Business Systems Analyst III - Oracle HCM</t>
  </si>
  <si>
    <t>Acosta Group</t>
  </si>
  <si>
    <t>Actuarial Analyst III - Level Funding</t>
  </si>
  <si>
    <t>Sustainability Data Analysis Intern - AEMS-2026-2i</t>
  </si>
  <si>
    <t>New Jersey Department of Environmental Protection</t>
  </si>
  <si>
    <t>Senior Manager, Data Analytics - Reporting &amp; Dashboards Lead</t>
  </si>
  <si>
    <t>['sql', 'python', 'r', 'scala', 'spark', 'express', 'tableau', 'power bi', 'powerbi', 'powerbi']</t>
  </si>
  <si>
    <t>['python', 'r', 'scala', 'java', 'spark', 'pytorch', 'tensorflow']</t>
  </si>
  <si>
    <t>['sql', 'python', 'r', 'tableau', 'excel', 'power bi', 'powerpoint', 'jira']</t>
  </si>
  <si>
    <t>The Hills, TX</t>
  </si>
  <si>
    <t>['python', 'nosql', 'dynamodb', 'snowflake', 'aws', 'github']</t>
  </si>
  <si>
    <t>Lead Data Engineer - Financial Data, Compliance &amp; Business Intelligence</t>
  </si>
  <si>
    <t>['sql', 'python', 'r', 'matlab', 'scala', 'sas', 'ruby', 'java', 'snowflake', 'spark', 'kafka', 'hadoop', 'ruby', 'tableau', 'excel', 'power bi', 'sas', 'qlik', 'powerpoint', 'outlook']</t>
  </si>
  <si>
    <t>Brentwood, NY</t>
  </si>
  <si>
    <t>Outreach Development Corp.</t>
  </si>
  <si>
    <t>Principal Data Scientist, Marketing &amp; Personalization</t>
  </si>
  <si>
    <t>GamblingCareers.com</t>
  </si>
  <si>
    <t>Data Analyst Trainee – Entry Role</t>
  </si>
  <si>
    <t>Chapelton, Jamaica</t>
  </si>
  <si>
    <t>Test Data Engineer I (Delphix/TDM tools)</t>
  </si>
  <si>
    <t>Colonie, NY</t>
  </si>
  <si>
    <t>Fisher Associates, P.E., L.S., L.A., D.</t>
  </si>
  <si>
    <t>Customer Research and Data Analytics Internship - Las Vegas</t>
  </si>
  <si>
    <t>Southwest Gas Corporation</t>
  </si>
  <si>
    <t>['python', 'r', 'excel', 'powerbi', 'powerbi']</t>
  </si>
  <si>
    <t>['javascript', 'mongodb', 'html', 'css', 'mongodb', 'elasticsearch', 'node.js', 'node']</t>
  </si>
  <si>
    <t>Software Engineer, Distributed Systems</t>
  </si>
  <si>
    <t>Software Engineer, Control Plane</t>
  </si>
  <si>
    <t>Data Engineering Manager (GCP)</t>
  </si>
  <si>
    <t>KDR Talent Solutions</t>
  </si>
  <si>
    <t>Data Analyst - Performance Improvement</t>
  </si>
  <si>
    <t>American Honda Finance Corp.</t>
  </si>
  <si>
    <t>['sql', 'sas', 'vba', 'windows', 'excel', 'sas']</t>
  </si>
  <si>
    <t>West Lake Hills, TX</t>
  </si>
  <si>
    <t>Wsb Llc</t>
  </si>
  <si>
    <t>Looking for a data scientist with an investment background to help us analyze data</t>
  </si>
  <si>
    <t>Transportation Data Scientist (Jr level)</t>
  </si>
  <si>
    <t>['pytorch', 'numpy', 'tensorflow', 'scikit-learn', 'pandas']</t>
  </si>
  <si>
    <t>AI Solutions Engineer, London, up to £105k base/£150k OTE, ML, Gen AI</t>
  </si>
  <si>
    <t>['python', 'go', 'javascript', 'java', 'azure', 'aws', 'gcp', 'pytorch', 'tensorflow', 'scikit-learn', 'kubernetes']</t>
  </si>
  <si>
    <t>Brentwood, MD</t>
  </si>
  <si>
    <t>Data Scientist AI Lead/Advisory role</t>
  </si>
  <si>
    <t>['sql', 'python', 'snowflake', 'azure', 'aws', 'gcp', 'pytorch', 'numpy', 'hugging face', 'scikit-learn', 'pandas', 'huggingface', 'linux', 'tableau', 'kubernetes', 'docker']</t>
  </si>
  <si>
    <t>Senior Analyst with Data Analytics Expertise</t>
  </si>
  <si>
    <t>Hornsby Bend, TX</t>
  </si>
  <si>
    <t>Data Scientist - Demand, Pricing &amp; Inventory</t>
  </si>
  <si>
    <t>Washington Township, NJ</t>
  </si>
  <si>
    <t>Delaware Valley Floral Group Llc</t>
  </si>
  <si>
    <t>Circle K Stores, Inc.</t>
  </si>
  <si>
    <t>['sql', 'python', 'r', 'tableau', 'power bi', 'git']</t>
  </si>
  <si>
    <t>RSI-Renaissance Systems, Inc.</t>
  </si>
  <si>
    <t>['sql', 'python', 'sas', 'c', 'snowflake', 'azure', 'aws', 'windows', 'power bi', 'sas']</t>
  </si>
  <si>
    <t>Junior Financial Analyst - Entry-Level Remote Job</t>
  </si>
  <si>
    <t>Junior Analytics Engineer</t>
  </si>
  <si>
    <t>Forge Holiday Group Ltd</t>
  </si>
  <si>
    <t>['sql', 'python', 'sql server', 'azure', 'power bi', 'ssis', 'dax']</t>
  </si>
  <si>
    <t>Data Analyst / Data Entry Operator (Part-Time Work From Home)</t>
  </si>
  <si>
    <t>Research Analyst, Real Estate</t>
  </si>
  <si>
    <t>HR&amp;A Advisors - JazzHR</t>
  </si>
  <si>
    <t>HR&amp;A Advisors</t>
  </si>
  <si>
    <t>Business Data Analyst | Up to $80/hr</t>
  </si>
  <si>
    <t>Data Engineer - Snowflake &amp; Analytics Engineering- Ahmedabad</t>
  </si>
  <si>
    <t>Senior Data Engineer/IRS MBI Clearance required</t>
  </si>
  <si>
    <t>3M Consultancy</t>
  </si>
  <si>
    <t>['sql', 'java', 'postgresql', 'oracle', 'aws']</t>
  </si>
  <si>
    <t>Tegra Medical</t>
  </si>
  <si>
    <t>Staff, Data Engineer</t>
  </si>
  <si>
    <t>['sql', 'python', 'go', 'scala', 'java', 'azure', 'gcp', 'bigquery', 'spark', 'kafka', 'pyspark', 'unify']</t>
  </si>
  <si>
    <t>(USA) Senior Manager, Data Engineering</t>
  </si>
  <si>
    <t>['python', 'scala', 'java', 'snowflake', 'azure', 'gcp', 'bigquery', 'spark', 'kafka']</t>
  </si>
  <si>
    <t>['sql', 'python', 'tensorflow', 'scikit-learn']</t>
  </si>
  <si>
    <t>Data Analyst with Expertise in Python and SQL</t>
  </si>
  <si>
    <t>New Virginia, IA</t>
  </si>
  <si>
    <t>Business Name ccjs</t>
  </si>
  <si>
    <t>['sql', 'python', 'scala', 'java', 'azure', 'aws', 'spark', 'kafka', 'airflow', 'hadoop']</t>
  </si>
  <si>
    <t>Customer Feedback Analyst (Contract)</t>
  </si>
  <si>
    <t>Arlo Technologies, Inc.</t>
  </si>
  <si>
    <t>Senior Data Scientist (Senior Consultant)</t>
  </si>
  <si>
    <t>Hutto, TX</t>
  </si>
  <si>
    <t>['sql', 'python', 'r', 'java', 'azure', 'tableau', 'power bi', 'docker']</t>
  </si>
  <si>
    <t>Principal Analytics Engineer</t>
  </si>
  <si>
    <t>Workday Canada</t>
  </si>
  <si>
    <t>['sql', 'python', 'snowflake', 'redshift', 'bigquery', 'github']</t>
  </si>
  <si>
    <t>Sales Data Insights Analyst</t>
  </si>
  <si>
    <t>Fisher Associates, P.E., L.S., L.A., D.P.C.</t>
  </si>
  <si>
    <t>ETL Pipeline Developer &amp; Data Engineer</t>
  </si>
  <si>
    <t>eSimplicity</t>
  </si>
  <si>
    <t>['sql', 'python', 't-sql', 'snowflake', 'azure', 'spark', 'pyspark']</t>
  </si>
  <si>
    <t>Databricks Data Engineer - Manager - Consulting - Location Open</t>
  </si>
  <si>
    <t>Entry Level Data Authentication</t>
  </si>
  <si>
    <t>Organized Purchasing Alliance</t>
  </si>
  <si>
    <t>Director, Solutions Engineering | EMEA | Remote</t>
  </si>
  <si>
    <t>Fabric Data Engineer</t>
  </si>
  <si>
    <t>Business Analyst, Data</t>
  </si>
  <si>
    <t>['sql', 'python', 'postgresql', 'excel']</t>
  </si>
  <si>
    <t>['sql', 'sql server', 'spark', 'ssis', 'alteryx']</t>
  </si>
  <si>
    <t>Emerson</t>
  </si>
  <si>
    <t>Senior Software Engineer (Data Engineering)</t>
  </si>
  <si>
    <t>Data Engineer (Lambda)</t>
  </si>
  <si>
    <t>People Power Partnership</t>
  </si>
  <si>
    <t>['sql', 'python', 'bigquery', 'kafka', 'airflow', 'github']</t>
  </si>
  <si>
    <t>Beeston, United Kingdom</t>
  </si>
  <si>
    <t>Analytics Team Lead / Finance</t>
  </si>
  <si>
    <t>The Crypto Recruiters</t>
  </si>
  <si>
    <t>Data Analyst - JM - Senior Jobs</t>
  </si>
  <si>
    <t>DarkStar Intelligence</t>
  </si>
  <si>
    <t>['sql', 'python', 'r', 'vba', 'tableau', 'excel', 'power bi', 'jira', 'confluence']</t>
  </si>
  <si>
    <t>['sql', 'python', 'snowflake', 'tableau', 'excel', 'power bi']</t>
  </si>
  <si>
    <t>Junior Level Data Analyst</t>
  </si>
  <si>
    <t>Spring House, PA</t>
  </si>
  <si>
    <t>Spectrix Analytical Services, LLC</t>
  </si>
  <si>
    <t>DATA ANALYTICS BUSINESS INTELLIGENCE ANALYST</t>
  </si>
  <si>
    <t>SMECO</t>
  </si>
  <si>
    <t>Temporary Procurement Data Analyst</t>
  </si>
  <si>
    <t>Trova</t>
  </si>
  <si>
    <t>Global Data &amp; Analytics Specialist - Decatur, IL</t>
  </si>
  <si>
    <t>['sql', 't-sql', 'excel', 'power bi', 'dax', 'sharepoint']</t>
  </si>
  <si>
    <t>Wednesbury, United Kingdom</t>
  </si>
  <si>
    <t>Involve Recruitment</t>
  </si>
  <si>
    <t>['sql', 'mysql', 'excel', 'looker', 'power bi', 'sheets']</t>
  </si>
  <si>
    <t>Data Analytics Engineer Co-op</t>
  </si>
  <si>
    <t>Bose Corporation</t>
  </si>
  <si>
    <t>Data Quality Control Specialist - 249388</t>
  </si>
  <si>
    <t>Reporting/ Process Data Analyst (Hybrid Flexibility)</t>
  </si>
  <si>
    <t>Latitude Inc</t>
  </si>
  <si>
    <t>Data Science Engagement Manager</t>
  </si>
  <si>
    <t>Senior Data Scientist, Consumer Remote - United States</t>
  </si>
  <si>
    <t>Reddit, Inc.</t>
  </si>
  <si>
    <t>['sql', 'python', 'r', 'go', 'c']</t>
  </si>
  <si>
    <t>Full-Stack Machine Learning Engineer / Data Scientist</t>
  </si>
  <si>
    <t>['python', 'r', 'javascript', 'pytorch', 'plotly', 'react', 'numpy', 'tensorflow', 'pandas', 'ggplot2', 'tidyverse', 'flask']</t>
  </si>
  <si>
    <t>['sql', 'python', 'snowflake', 'databricks', 'aws']</t>
  </si>
  <si>
    <t>HR Benefits &amp; Data Analyst</t>
  </si>
  <si>
    <t>Boston Globe Media Partners</t>
  </si>
  <si>
    <t>['tableau', 'excel', 'cognos']</t>
  </si>
  <si>
    <t>Fall 2026 Co-Op  – Data Analyst - Full-time</t>
  </si>
  <si>
    <t>Keurig Dr Pepper</t>
  </si>
  <si>
    <t>Integrations Analyst</t>
  </si>
  <si>
    <t>Dcode Talent LLC</t>
  </si>
  <si>
    <t>Big Data - Spark-Scala Developer - Irvine, TX - Hybrid - 67204</t>
  </si>
  <si>
    <t>['sql', 'scala', 'nosql', 'shell', 'spark', 'hadoop', 'unix']</t>
  </si>
  <si>
    <t>Data Software Engineer Level 4 - R10220618</t>
  </si>
  <si>
    <t>['python', 'java', 'aurora', 'linux']</t>
  </si>
  <si>
    <t>Caledonia, WI</t>
  </si>
  <si>
    <t>Integration Data Engineer III</t>
  </si>
  <si>
    <t>Rochester Institute of Technology</t>
  </si>
  <si>
    <t>['python', 'azure', 'kafka']</t>
  </si>
  <si>
    <t>Real-World Data and Clinical Informatics Data Engineer, Senior</t>
  </si>
  <si>
    <t>['sql', 'python', 'r', 'aws', 'github']</t>
  </si>
  <si>
    <t>Data Engineer – AI &amp; AWS Focus</t>
  </si>
  <si>
    <t>The Nationwide Group</t>
  </si>
  <si>
    <t>['sql', 'python', 'scala', 'nosql', 'java', 'mongodb', 'mysql', 'postgresql', 'mongodb', 'dynamodb', 'snowflake', 'aws', 'redshift', 'tableau', 'power bi', 'git']</t>
  </si>
  <si>
    <t>Senior Analyst, Analytics (Paid Media)</t>
  </si>
  <si>
    <t>['sql', 'python', 'r', 'sql server', 'bigquery', 'tableau', 'excel', 'power bi', 'powerpoint']</t>
  </si>
  <si>
    <t>Provider Network Solutions LLC</t>
  </si>
  <si>
    <t>Manager II Data Science</t>
  </si>
  <si>
    <t>['sql', 'python', 'r', 'tensorflow']</t>
  </si>
  <si>
    <t>Data Engineer (Healthcare/Claims, Snowflake, SQL, ETL, ADF, Data Modelling)</t>
  </si>
  <si>
    <t>Lead Database Platform Engineer | Snowflake (28933)</t>
  </si>
  <si>
    <t>['sql', 'sql server', 'postgresql', 'snowflake', 'azure', 'oracle', 'git', 'terraform']</t>
  </si>
  <si>
    <t>Data Analyst 1 - Division of Confidential Investigations</t>
  </si>
  <si>
    <t>CFS</t>
  </si>
  <si>
    <t>['sql', 'python', 'r', 'vba']</t>
  </si>
  <si>
    <t>Data Analyst with Workday Reporting experience</t>
  </si>
  <si>
    <t>Time and Attendance Analyst</t>
  </si>
  <si>
    <t>['go', 'oracle', 'excel', 'powerpoint', 'outlook']</t>
  </si>
  <si>
    <t>Lead, Finance Data Analytics</t>
  </si>
  <si>
    <t>Data Scientist - Computer Vision, Data &amp; Machine Learning (DML) Jobs</t>
  </si>
  <si>
    <t>['sql', 'python', 'r', 'matlab', 'sas', 'aws', 'redshift', 'pytorch', 'airflow', 'jupyter', 'linux', 'sas', 'git', 'gitlab']</t>
  </si>
  <si>
    <t>Azure Data Engineer (Only W2, no relocation)</t>
  </si>
  <si>
    <t>Maxonic Inc.</t>
  </si>
  <si>
    <t>Data Engineer - Secret</t>
  </si>
  <si>
    <t>['java', 'bash', 'shell', 'kafka', 'linux', 'kubernetes', 'git', 'terraform', 'ansible']</t>
  </si>
  <si>
    <t>Data Analyst Needed for Marketing Attribution Insights using Azure Synapse</t>
  </si>
  <si>
    <t>['sql', 'python', 'r', 'azure', 'spark', 'power bi']</t>
  </si>
  <si>
    <t>Assistant Director of AI and Data</t>
  </si>
  <si>
    <t>Axle</t>
  </si>
  <si>
    <t>['python', 'r', 'java', 'c', 'azure', 'databricks', 'aws', 'gcp', 'bigquery', 'spark', 'pytorch', 'tensorflow', 'airflow', 'scikit-learn', 'jupyter', 'kubernetes', 'docker', 'github', 'jenkins']</t>
  </si>
  <si>
    <t>['sql', 'python', 'scala', 'java', 't-sql', 'sql server', 'spark', 'airflow', 'hadoop', 'yarn']</t>
  </si>
  <si>
    <t>Senior Data Engineering Analyst</t>
  </si>
  <si>
    <t>Rubrik</t>
  </si>
  <si>
    <t>Public Records Data Analyst | $80/hr</t>
  </si>
  <si>
    <t>Flip (flipcx.com)</t>
  </si>
  <si>
    <t>['sql', 'python', 'tableau', 'excel', 'qlik', 'powerpoint', 'powerbi', 'powerbi']</t>
  </si>
  <si>
    <t>Senior Data Analyst (Finance, Strategy &amp; Analytics)</t>
  </si>
  <si>
    <t>Built In Boston</t>
  </si>
  <si>
    <t>['sql', 'python', 'numpy', 'pandas', 'tableau', 'looker']</t>
  </si>
  <si>
    <t>Pflugerville, TX</t>
  </si>
  <si>
    <t>Rosendin</t>
  </si>
  <si>
    <t>Azure Data Analyst - 6001503</t>
  </si>
  <si>
    <t>['sql', 'c', 'azure', 'databricks', 'angular']</t>
  </si>
  <si>
    <t>Rubrik Security Cloud</t>
  </si>
  <si>
    <t>System/Data Analyst</t>
  </si>
  <si>
    <t>Data analyst(advance excel)</t>
  </si>
  <si>
    <t>Trainee  data analyst</t>
  </si>
  <si>
    <t>Admin,hr executive,data analyst business analyst any non voice process</t>
  </si>
  <si>
    <t>Truelance Recruitment Ltd</t>
  </si>
  <si>
    <t>Data Analystwv</t>
  </si>
  <si>
    <t>Thomaston, GA</t>
  </si>
  <si>
    <t>Data Scientist/Computer Programmer</t>
  </si>
  <si>
    <t>Williams Consulting LLC</t>
  </si>
  <si>
    <t>['sas', 'spss', 'sas']</t>
  </si>
  <si>
    <t>['sql', 'python', 'databricks', 'linux', 'power bi', 'splunk', 'dax']</t>
  </si>
  <si>
    <t>Data Engineer, AI &amp; Advanced Analytics - 2 Year Contract</t>
  </si>
  <si>
    <t>Canadiantirecorporation</t>
  </si>
  <si>
    <t>['python', 'r', 'azure', 'databricks', 'spark', 'pytorch', 'pyspark', 'tensorflow', 'kubernetes', 'docker', 'jenkins', 'gitlab']</t>
  </si>
  <si>
    <t>Technical Business Analyst, Junior</t>
  </si>
  <si>
    <t>Sr AI Engineer Langchain</t>
  </si>
  <si>
    <t>Senior Software Engineer - Client Data Exchange Solutions</t>
  </si>
  <si>
    <t>['sql', 'mongo', 'java', 'sql server', 'azure', 'oracle', 'gcp', 'react', 'spring', 'angular', 'jenkins', 'gitlab']</t>
  </si>
  <si>
    <t>Analyst - Data Management</t>
  </si>
  <si>
    <t>['sql', 'python', 'sql server', 'snowflake', 'oracle', 'aws', 'tableau', 'excel', 'power bi']</t>
  </si>
  <si>
    <t>Senior Data Scientist, Channel Growth</t>
  </si>
  <si>
    <t>['python', 'databricks', 'spark', 'pytorch', 'tensorflow']</t>
  </si>
  <si>
    <t>Principal Associate, Data Scientist - People Tech Innovation Hub</t>
  </si>
  <si>
    <t>['sql', 'python', 'scala', 'aws', 'spark']</t>
  </si>
  <si>
    <t>Data Science AI Engineer, Advisor</t>
  </si>
  <si>
    <t>Data Engineer – Google Cloud Platform (GCP)</t>
  </si>
  <si>
    <t>Tamil Nadu, India</t>
  </si>
  <si>
    <t>Arting Digital</t>
  </si>
  <si>
    <t>['sql', 'python', 'gcp', 'bigquery', 'spark', 'airflow', 'kubernetes', 'git', 'terraform']</t>
  </si>
  <si>
    <t>['sql', 'python', 'azure', 'databricks', 'aws', 'gcp', 'pyspark', 'git']</t>
  </si>
  <si>
    <t>Senior Data Engineer – AWS Data Platforms</t>
  </si>
  <si>
    <t>['sql', 'python', 'db2', 'sql server', 'aws', 'redshift', 'pyspark', 'sap', 'git', 'github']</t>
  </si>
  <si>
    <t>Senior Data Engineer, Data Platform</t>
  </si>
  <si>
    <t>['sql', 'python', 'bash', 'shell', 'snowflake', 'azure', 'aws', 'gcp', 'redshift', 'bigquery', 'excel', 'looker', 'github', 'terraform', 'pulumi', 'slack']</t>
  </si>
  <si>
    <t>Shield Consulting Solutions</t>
  </si>
  <si>
    <t>['python', 'java', 'bash', 'perl', 'linux', 'atlassian', 'jira', 'confluence']</t>
  </si>
  <si>
    <t>AI &amp; Data Manager</t>
  </si>
  <si>
    <t>Recruit with Purpose</t>
  </si>
  <si>
    <t>Head of ML platform | AI Drug Discovery</t>
  </si>
  <si>
    <t>Lancashire, United Kingdom</t>
  </si>
  <si>
    <t>JobNet</t>
  </si>
  <si>
    <t>VIQU Ltd</t>
  </si>
  <si>
    <t>Investment Analyst - Fully Remote</t>
  </si>
  <si>
    <t>Senior Data and Analytics Consultant job at Stratacuity in Charlotte, NC</t>
  </si>
  <si>
    <t>Stratacuity</t>
  </si>
  <si>
    <t>['bigquery', 'ssis', 'alteryx', 'jira']</t>
  </si>
  <si>
    <t>Analyst II Assortment Tools &amp; Analytics</t>
  </si>
  <si>
    <t>Carlisle, PA</t>
  </si>
  <si>
    <t>ONSITE INTERVIEWS REQUIRED // Senior Data Engineer – Python &amp; Airflow/DBT Core &amp; Kubernetes/OpenShift</t>
  </si>
  <si>
    <t>['sql', 'python', 'oracle', 'airflow', 'kubernetes', 'git']</t>
  </si>
  <si>
    <t>Francestown, NH</t>
  </si>
  <si>
    <t>Rise Technical Recruitment Inc</t>
  </si>
  <si>
    <t>['aws', 'fastapi']</t>
  </si>
  <si>
    <t>Data Analyst for 8 Figure Ecom Brand</t>
  </si>
  <si>
    <t>Bhubaneswar, Odisha, India</t>
  </si>
  <si>
    <t>Xohani  Solutions</t>
  </si>
  <si>
    <t>['sql', 'python', 'azure', 'databricks', 'aws', 'gcp', 'spark', 'pyspark']</t>
  </si>
  <si>
    <t>Bath and North East Somerset, United Kingdom</t>
  </si>
  <si>
    <t>['sql', 'python', 'go', 'scala', 'java', 'azure', 'aws', 'gcp', 'spark', 'kafka', 'hadoop', 'kubernetes', 'docker']</t>
  </si>
  <si>
    <t>Report SQL Analyst</t>
  </si>
  <si>
    <t>UNESCWA: Data Engineer – Beirut</t>
  </si>
  <si>
    <t>United Nations</t>
  </si>
  <si>
    <t>['sql', 'python', 'azure', 'sheets', 'kubernetes']</t>
  </si>
  <si>
    <t>CRM Data Integration Analyst – Remote</t>
  </si>
  <si>
    <t>['sql', 'gdpr', 'ssis']</t>
  </si>
  <si>
    <t>Data Scientist with Backend Development Skills for Dashboard Creation</t>
  </si>
  <si>
    <t>['sql', 'python', 'scala', 'snowflake', 'spark', 'kafka', 'airflow', 'hadoop']</t>
  </si>
  <si>
    <t>Backend Engineer, Database Excellence (Ruby)</t>
  </si>
  <si>
    <t>['sql', 'ruby', 'postgresql', 'ruby', 'ruby on rails', 'gitlab']</t>
  </si>
  <si>
    <t>Data Engineer – Observability &amp; Telemetry</t>
  </si>
  <si>
    <t>GIOS Technology</t>
  </si>
  <si>
    <t>['python', 'kafka', 'splunk', 'kubernetes']</t>
  </si>
  <si>
    <t>Principal Data Engineer (GCP)</t>
  </si>
  <si>
    <t>VIQU IT Recruitment</t>
  </si>
  <si>
    <t>['sql', 'python', 'azure', 'aws', 'gcp', 'docker', 'terraform']</t>
  </si>
  <si>
    <t>People Data &amp; Analytics Consultant</t>
  </si>
  <si>
    <t>['sql', 'python', 'r', 'html', 'snowflake', 'databricks', 'tableau', 'excel', 'qlik', 'powerpoint', 'powerbi', 'powerbi']</t>
  </si>
  <si>
    <t>Data Scientist Customer Experience</t>
  </si>
  <si>
    <t>Data Scientist for Client Clusterization in "Smart Solutions" LLC</t>
  </si>
  <si>
    <t>Corsham, United Kingdom</t>
  </si>
  <si>
    <t>Alexander Associates Technical Recruitment</t>
  </si>
  <si>
    <t>['sql', 'python', 'r', 'aws', 'tableau', 'power bi']</t>
  </si>
  <si>
    <t>Data Engineers - Glasgow City Centre (nightshift)</t>
  </si>
  <si>
    <t>Boyd Recruitment</t>
  </si>
  <si>
    <t>Data Engineers - Linlithgow</t>
  </si>
  <si>
    <t>West Lothian, United Kingdom</t>
  </si>
  <si>
    <t>Contractor Jobs</t>
  </si>
  <si>
    <t>Epic HB Analyst</t>
  </si>
  <si>
    <t>People Data Scientist</t>
  </si>
  <si>
    <t>Red Clover HR</t>
  </si>
  <si>
    <t>['sql', 'python', 'db2', 'aws', 'airflow', 'git', 'github', 'jenkins']</t>
  </si>
  <si>
    <t>Manager, GTM Systems &amp; Tools</t>
  </si>
  <si>
    <t>Ashby</t>
  </si>
  <si>
    <t>Advisor Data Analyst - Remote / Telecommute</t>
  </si>
  <si>
    <t>Artificial Intelligence Engineer - Entry Level</t>
  </si>
  <si>
    <t>['python', 'azure', 'aws', 'gcp', 'pytorch', 'numpy', 'tensorflow', 'scikit-learn', 'pandas', 'jupyter', 'kubernetes', 'docker', 'git']</t>
  </si>
  <si>
    <t>Data Science Practitioner Jobs</t>
  </si>
  <si>
    <t>['python', 'r', 'matlab', 'sas', 'c', 'numpy', 'tensorflow', 'scikit-learn', 'pandas', 'sas']</t>
  </si>
  <si>
    <t>['sql', 'python', 'c', 'snowflake', 'azure', 'databricks', 'aws', 'spark', 'pyspark']</t>
  </si>
  <si>
    <t>Rochester, IL</t>
  </si>
  <si>
    <t>['sql', 'python', 'javascript', 'sas', 'java', 'c', 'php', 'snowflake', 'gcp', 'spark', 'kafka', 'react', 'airflow', 'phoenix', 'windows', 'linux', 'tableau', 'power bi', 'ssis', 'sas', 'kubernetes', 'docker', 'github', 'jenkins']</t>
  </si>
  <si>
    <t>Boonton, NJ</t>
  </si>
  <si>
    <t>Xtremepush</t>
  </si>
  <si>
    <t>['sql', 'python', 'git', 'jira', 'confluence']</t>
  </si>
  <si>
    <t>Water Supply Data Analyst (0142) (Hybrid)</t>
  </si>
  <si>
    <t>Southwest Florida Water Management District</t>
  </si>
  <si>
    <t>Senior Staff Data Scientist - Bayesian Experimentation &amp; Causal Inference</t>
  </si>
  <si>
    <t>Headway</t>
  </si>
  <si>
    <t>Data Scientist, Creative Excellence</t>
  </si>
  <si>
    <t>['sql', 'python', 'r', 'javascript', 'aws', 'gcp', 'spark', 'matplotlib', 'plotly', 'numpy', 'hadoop', 'pandas', 'tableau']</t>
  </si>
  <si>
    <t>['sql', 'python', 'r', 'sas', 'aws', 'spark', 'sas']</t>
  </si>
  <si>
    <t>MBN Solutions</t>
  </si>
  <si>
    <t>['sql', 'python', 'nosql', 'c', 'postgresql', 'azure', 'graphql', 'kubernetes', 'docker', 'github', 'terraform']</t>
  </si>
  <si>
    <t>Data Analyst, AI</t>
  </si>
  <si>
    <t>['python', 'r', 'java', 'julia', 'azure', 'databricks', 'aws', 'gcp', 'pytorch', 'tensorflow', 'scikit-learn', 'tableau', 'power bi', 'confluence']</t>
  </si>
  <si>
    <t>Sr Data Scientist, Agentic AI</t>
  </si>
  <si>
    <t>Catoosa, OK</t>
  </si>
  <si>
    <t>Action Group Staffing</t>
  </si>
  <si>
    <t>['sql', 'python', 'r', 'scala', 'azure', 'aws', 'gcp', 'tableau', 'power bi']</t>
  </si>
  <si>
    <t>Senior Machine Learning Engineer- Data Science Platform</t>
  </si>
  <si>
    <t>['sql', 'python', 'aws', 'spark', 'airflow', 'hadoop', 'scikit-learn', 'pandas', 'jupyter', 'docker', 'jenkins']</t>
  </si>
  <si>
    <t>Tech Lead/Data Engineer III</t>
  </si>
  <si>
    <t>GCP Data engineer</t>
  </si>
  <si>
    <t>['sql', 'python', 'gcp', 'bigquery', 'airflow', 'terraform']</t>
  </si>
  <si>
    <t>AI Evaluation and Data Analyst</t>
  </si>
  <si>
    <t>Principle</t>
  </si>
  <si>
    <t>SuperHero Fire Protection,LLC.</t>
  </si>
  <si>
    <t>Swinerton</t>
  </si>
  <si>
    <t>['sql', 'python', 'snowflake', 'databricks', 'redshift', 'pytorch', 'tensorflow', 'scikit-learn', 'pandas', 'datarobot']</t>
  </si>
  <si>
    <t>['sql', 'python', 'r', 'sas', 'aws', 'phoenix', 'linux', 'sas']</t>
  </si>
  <si>
    <t>Data System Engineer(Python, Perl, Data warehousing)- ONSITE at MISSISSAUGA, ON</t>
  </si>
  <si>
    <t>['sql', 'python', 'perl', 'databricks', 'oracle']</t>
  </si>
  <si>
    <t>MMM &amp; Bayesian, Scientist</t>
  </si>
  <si>
    <t>Retail Data and Analytics Manager</t>
  </si>
  <si>
    <t>Integrated Sales Solutions, LLC</t>
  </si>
  <si>
    <t>CeCity.com</t>
  </si>
  <si>
    <t>['tableau', 'excel', 'power bi', 'microstrategy']</t>
  </si>
  <si>
    <t>Border Security Technical Data Analyst</t>
  </si>
  <si>
    <t>['sql', 'python', 'snowflake', 'aws', 'gcp', 'redshift', 'bigquery', 'airflow', 'tableau', 'power bi', 'github', 'jira']</t>
  </si>
  <si>
    <t>Sr Master Data System &amp; Business Analyst (100% Remote)</t>
  </si>
  <si>
    <t>['excel', 'ms access', 'outlook']</t>
  </si>
  <si>
    <t>Data Scientist - Biotechnology</t>
  </si>
  <si>
    <t>Data Analyst 1 - 12348</t>
  </si>
  <si>
    <t>Confidential-MDA</t>
  </si>
  <si>
    <t>['sql', 'html', 'excel', 'looker', 'sheets']</t>
  </si>
  <si>
    <t>Associate Director, Data Analyst</t>
  </si>
  <si>
    <t>Senior Data Scientist- Flexible Location</t>
  </si>
  <si>
    <t>Millbrae, CA</t>
  </si>
  <si>
    <t>['sql', 'python', 'numpy', 'scikit-learn', 'pandas', 'git']</t>
  </si>
  <si>
    <t>Director, Data Engineering &amp; AI - Full Time</t>
  </si>
  <si>
    <t>Machesney Park, IL</t>
  </si>
  <si>
    <t>Experity</t>
  </si>
  <si>
    <t>['python', 'snowflake', 'azure', 'databricks', 'aws', 'gcp', 'bigquery', 'airflow']</t>
  </si>
  <si>
    <t>Data Scientist/ AI/ML Engineer [Python experience]</t>
  </si>
  <si>
    <t>['sql', 'python', 'mysql', 'postgresql', 'redis', 'elasticsearch', 'neo4j', 'azure', 'fastapi', 'flask', 'docker']</t>
  </si>
  <si>
    <t>Madison Energy Infrastructure</t>
  </si>
  <si>
    <t>['sql', 'python', 'r', 'snowflake', 'databricks', 'excel', 'outlook', 'powerbi', 'powerbi', 'slack', 'zoom']</t>
  </si>
  <si>
    <t>Medical Data Analyst - Fully Remote</t>
  </si>
  <si>
    <t>Lead, Data Engineering and Architecture</t>
  </si>
  <si>
    <t>Apex Group</t>
  </si>
  <si>
    <t>Graduate, Technology, Financial Crime Data Analytics, Manchester, 2023</t>
  </si>
  <si>
    <t>['sql', 'python', 'html']</t>
  </si>
  <si>
    <t>TYM North America Inc</t>
  </si>
  <si>
    <t>['nosql', 'java', 'cassandra', 'aws', 'spark', 'kafka', 'pyspark', 'kubernetes', 'docker']</t>
  </si>
  <si>
    <t>entry level data analyst/Java Spring boot developer</t>
  </si>
  <si>
    <t>Sr. Advisor Data Analyst - Sacramento CA (100% Remote)</t>
  </si>
  <si>
    <t>Agentic AI Data Scientist</t>
  </si>
  <si>
    <t>['sql', 'python', 'r', 'aws', 'splunk']</t>
  </si>
  <si>
    <t>Career Renew</t>
  </si>
  <si>
    <t>Policy Analyst, Full-time (No experience Needed)</t>
  </si>
  <si>
    <t>Ras Al-Khaimah - Ras Al Khaimah - United Arab Emirates</t>
  </si>
  <si>
    <t>Supply Chain Data Analyst Other | Full-Time Melville, New York</t>
  </si>
  <si>
    <t>Mini-Circuits</t>
  </si>
  <si>
    <t>WMS Data Analyst / Business Analyst</t>
  </si>
  <si>
    <t>COFREIGHT INC</t>
  </si>
  <si>
    <t>Data Engineer - Post Market</t>
  </si>
  <si>
    <t>['c', 'tableau', 'power bi']</t>
  </si>
  <si>
    <t>Data Science &amp; AI Lead</t>
  </si>
  <si>
    <t>Director, AI and Data</t>
  </si>
  <si>
    <t>Komatsu</t>
  </si>
  <si>
    <t>Richfield, PA</t>
  </si>
  <si>
    <t>['sql', 'python', 'gcp', 'bigquery', 'airflow']</t>
  </si>
  <si>
    <t>Data Analyst 1/Trainee 1/Trainee 2</t>
  </si>
  <si>
    <t>['sql', 'python', 'mysql', 'dynamodb', 'cassandra', 'snowflake', 'aws', 'airflow', 'git', 'github']</t>
  </si>
  <si>
    <t>Salesforce Business System Analyst - Locals Preferred</t>
  </si>
  <si>
    <t>Rootshell Inc</t>
  </si>
  <si>
    <t>Business Analyst with - Data Warehousing &amp; BI experience</t>
  </si>
  <si>
    <t>['sql', 'python', 'snowflake', 'pyspark', 'looker', 'power bi', 'sharepoint', 'jira', 'confluence']</t>
  </si>
  <si>
    <t>(USA) Data Scientist III</t>
  </si>
  <si>
    <t>Vizio</t>
  </si>
  <si>
    <t>['sql', 'python', 'r', 'scala', 'spark', 'pytorch', 'pyspark', 'tensorflow']</t>
  </si>
  <si>
    <t>Sales Specialist, Data Engineering</t>
  </si>
  <si>
    <t>['go', 'snowflake', 'spark']</t>
  </si>
  <si>
    <t>['sql', 'python', 'databricks', 'pyspark', 'airflow', 'github', 'terraform']</t>
  </si>
  <si>
    <t>North Richland Hills, TX</t>
  </si>
  <si>
    <t>Ragle Inc</t>
  </si>
  <si>
    <t>['sql', 'python', 'sql server', 'azure', 'pandas', 'excel', 'power bi', 'git', 'smartsheet']</t>
  </si>
  <si>
    <t>Analytics &amp; Strategy Analyst</t>
  </si>
  <si>
    <t>Senior, Operations Data Analyst (Flexible location) (San Ramon, CA, US, 94583)</t>
  </si>
  <si>
    <t>Jobs.weekday.works</t>
  </si>
  <si>
    <t>PG&amp;E</t>
  </si>
  <si>
    <t>['sql', 'python', 'sas', 'perl', 'vba', 'visual basic', 'c', 'sql server', 'excel', 'sas', 'sharepoint', 'powerbi', 'powerbi']</t>
  </si>
  <si>
    <t>Prosper, TX</t>
  </si>
  <si>
    <t>Vytwo Technologies Inc</t>
  </si>
  <si>
    <t>Data Analyst – Generative AI (Image &amp; Video Evaluation)</t>
  </si>
  <si>
    <t>['sql', 'c', 'sql server', 'azure', 'tableau', 'kubernetes', 'jira']</t>
  </si>
  <si>
    <t>Entry Level Cloud Data Pipeline Technician</t>
  </si>
  <si>
    <t>['sql', 'python', 'azure', 'aws', 'gcp', 'tableau', 'power bi', 'git']</t>
  </si>
  <si>
    <t>AGIA Inc</t>
  </si>
  <si>
    <t>['sql', 'go', 'c', 'visio', 'excel', 'looker', 'power bi', 'powerpoint']</t>
  </si>
  <si>
    <t>People Analytics Analyst</t>
  </si>
  <si>
    <t>Raymond James</t>
  </si>
  <si>
    <t>['sql', 'sas', 'gdpr', 'express', 'tableau', 'excel', 'spss', 'sas', 'qlik']</t>
  </si>
  <si>
    <t>Lead Data Engineer (W2/CTH/Onsite/Local/Columbus, OH)</t>
  </si>
  <si>
    <t>['sql', 'python', 'bash', 'databricks', 'aws', 'spark']</t>
  </si>
  <si>
    <t>Research Informatics Developer - 249820</t>
  </si>
  <si>
    <t>Sr. Solutions Engineer (Data Centers)</t>
  </si>
  <si>
    <t>Senior Data Engineer, Foundry</t>
  </si>
  <si>
    <t>Abbvie, Inc.</t>
  </si>
  <si>
    <t>['sql', 'python', 'bash', 'powershell', 'azure', 'aws', 'spark', 'pyspark', 'git', 'jira', 'confluence']</t>
  </si>
  <si>
    <t>Senior Data Platform Consultant (Databricks)</t>
  </si>
  <si>
    <t>Snap Analytics</t>
  </si>
  <si>
    <t>['sql', 'python', 'snowflake', 'azure', 'databricks', 'aws', 'gcp', 'spark', 'pyspark', 'terraform', 'unity']</t>
  </si>
  <si>
    <t>Derby, United Kingdom</t>
  </si>
  <si>
    <t>Reed Technology</t>
  </si>
  <si>
    <t>Data Analyst/Data Scientist !! Strictly on w2</t>
  </si>
  <si>
    <t>Data Scientist- Vision Language Model Researcher, Data &amp; Machine Learning (DML)</t>
  </si>
  <si>
    <t>['sql', 'python', 'r', 'matlab', 'sas', 'aws', 'redshift', 'pytorch', 'jupyter', 'linux', 'sas', 'git', 'gitlab']</t>
  </si>
  <si>
    <t>Data Scientist - Computer Vision, Data &amp; Machine Learning (DML)</t>
  </si>
  <si>
    <t>Commercial Bank of California</t>
  </si>
  <si>
    <t>['sql', 'python', 'azure', 'pytorch', 'tensorflow', 'scikit-learn', 'gdpr', 'fastapi', 'flask', 'kubernetes', 'docker', 'github']</t>
  </si>
  <si>
    <t>Data Engineer, Global Planning, Amazon Leo</t>
  </si>
  <si>
    <t>Amazon Kuiper Commercial Services LLC</t>
  </si>
  <si>
    <t>Automation Data Engineer- Controls &amp; Manufacturing Systems (Industrial Solutions)</t>
  </si>
  <si>
    <t>BorgWarner</t>
  </si>
  <si>
    <t>['sql', 'python', 'azure', 'aws', 'tableau', 'power bi']</t>
  </si>
  <si>
    <t>GMO</t>
  </si>
  <si>
    <t>Data &amp; Marketing Analyst</t>
  </si>
  <si>
    <t>Henrietta, NY</t>
  </si>
  <si>
    <t>Rush-Henrietta Central School District</t>
  </si>
  <si>
    <t>Senior Java Data Platform Engineer (Spring Batch &amp; AWS)</t>
  </si>
  <si>
    <t>['sql', 'python', 'java', 'snowflake', 'aws', 'spark', 'spring', 'kubernetes', 'docker', 'terraform']</t>
  </si>
  <si>
    <t>Operational Analytics Consultant</t>
  </si>
  <si>
    <t>Fortice</t>
  </si>
  <si>
    <t>Bolton, United Kingdom</t>
  </si>
  <si>
    <t>MBDA UK</t>
  </si>
  <si>
    <t>['sql', 'python', 'nosql', 'mongodb', 'mongodb', 'neo4j', 'oracle', 'hadoop', 'docker']</t>
  </si>
  <si>
    <t>Data Analyst – Mental Health (Remote, DMV)</t>
  </si>
  <si>
    <t>['sql', 'r', 'sas', 'excel', 'sas']</t>
  </si>
  <si>
    <t>Supply Chain Business Analyst</t>
  </si>
  <si>
    <t>Etnyre International</t>
  </si>
  <si>
    <t>['oracle', 'tableau', 'excel', 'power bi', 'sap']</t>
  </si>
  <si>
    <t>Lead Data Engineer - AWS</t>
  </si>
  <si>
    <t>Acunor Inc</t>
  </si>
  <si>
    <t>['sql', 'python', 'snowflake', 'aws', 'aurora', 'pyspark', 'git', 'jenkins']</t>
  </si>
  <si>
    <t>Cleared On Site Data Engineer (4899) Jobs</t>
  </si>
  <si>
    <t>Smartronix, LLC</t>
  </si>
  <si>
    <t>['sql', 'python', 'c', 'aws', 'redshift', 'airflow', 'tableau', 'power bi', 'microstrategy', 'jira']</t>
  </si>
  <si>
    <t>Lead Data Engineer - Fisher Investments</t>
  </si>
  <si>
    <t>['r', 'snowflake', 'tableau']</t>
  </si>
  <si>
    <t>Platform Engineer</t>
  </si>
  <si>
    <t>Horley, United Kingdom</t>
  </si>
  <si>
    <t>Better Days Recruitment</t>
  </si>
  <si>
    <t>['bash', 'powershell', 'c', 'vb.net', 'azure', 'git', 'jira', 'confluence']</t>
  </si>
  <si>
    <t>State of New York - People With Developmental Disabilities, Office for</t>
  </si>
  <si>
    <t>['sql', 'python', 'sas', 'c', 'tableau', 'sas']</t>
  </si>
  <si>
    <t>Compensation Analyst Sr.</t>
  </si>
  <si>
    <t>Panduit</t>
  </si>
  <si>
    <t>Sr Data Scientist - Model Development</t>
  </si>
  <si>
    <t>['sql', 'python', 'snowflake', 'aws', 'pyspark', 'scikit-learn', 'pandas']</t>
  </si>
  <si>
    <t>Data Scientist|Foundry/Palantir</t>
  </si>
  <si>
    <t>Orbotech</t>
  </si>
  <si>
    <t>['sql', 'python', 'r', 'snowflake', 'azure', 'databricks', 'aws', 'gcp', 'bigquery', 'spark', 'pyspark', 'tableau', 'looker', 'power bi']</t>
  </si>
  <si>
    <t>Senior Data Engineer - Oracle, Python, AWS</t>
  </si>
  <si>
    <t>['sql', 'python', 'oracle', 'aws', 'kafka', 'airflow', 'linux', 'unix', 'jenkins']</t>
  </si>
  <si>
    <t>Magna International, Inc</t>
  </si>
  <si>
    <t>['sql', 'nosql', 'sql server', 'mysql', 'oracle', 'gdpr', 'excel', 'powerpoint', 'unity']</t>
  </si>
  <si>
    <t>AI &amp; Machine Learning Trainee</t>
  </si>
  <si>
    <t>KP Square Tech</t>
  </si>
  <si>
    <t>Data Engineer - London - Financial Services</t>
  </si>
  <si>
    <t>['python', 'nosql', 'typescript', 'azure']</t>
  </si>
  <si>
    <t>Category Data Analyst(syndicated data platforms, such as Circana/Nielsen)</t>
  </si>
  <si>
    <t>['tableau', 'excel', 'power bi', 'sap']</t>
  </si>
  <si>
    <t>Entry Level Analyst(recent grads needed)</t>
  </si>
  <si>
    <t>Cohoes, NY</t>
  </si>
  <si>
    <t>['windows', 'excel', 'powerpoint', 'outlook']</t>
  </si>
  <si>
    <t>['sql', 'python', 'r', 'nosql', 'azure', 'aws', 'gcp', 'pytorch', 'plotly', 'tensorflow', 'jupyter', 'flask', 'tableau', 'kubernetes', 'docker', 'git']</t>
  </si>
  <si>
    <t>Casey's</t>
  </si>
  <si>
    <t>['sql', 'python', 'snowflake', 'azure', 'databricks', 'bigquery', 'pyspark', 'power bi', 'dax', 'github']</t>
  </si>
  <si>
    <t>Senior Health Data Scientist (Real-World Data)</t>
  </si>
  <si>
    <t>Big Data Platform Engineer -- Atlanta, GA/San Francisco, CA/Minneapolis, MN -- Hybrid -- 67246</t>
  </si>
  <si>
    <t>['sql', 'python', 'scala', 'java', 'azure', 'databricks', 'spark', 'airflow', 'kubernetes', 'docker', 'github', 'terraform', 'gitlab', 'ansible']</t>
  </si>
  <si>
    <t>['sql', 'azure', 'databricks', 'aws', 'power bi']</t>
  </si>
  <si>
    <t>Starburst Data Visualization Engineer</t>
  </si>
  <si>
    <t>['sql', 'shell', 'oracle', 'kafka', 'hadoop', 'jira']</t>
  </si>
  <si>
    <t>ETL/Google Cloud Platform Senior Data Engineer - Charlotte, NC</t>
  </si>
  <si>
    <t>['sql', 'python', 'sql server', 'spark', 'ssis']</t>
  </si>
  <si>
    <t>Business Systems Sr Data Engineer</t>
  </si>
  <si>
    <t>BNH</t>
  </si>
  <si>
    <t>['sql', 't-sql', 'sql server', 'oracle', 'windows', 'visio', 'power bi', 'ssis', 'ssrs', 'powerbi', 'powerbi']</t>
  </si>
  <si>
    <t>Data Engineer II (AWS, Python, SQL)</t>
  </si>
  <si>
    <t>['sql', 'python', 'aws', 'terraform']</t>
  </si>
  <si>
    <t>Senior Data Engineer for AWS Migration and Reporting Transformation</t>
  </si>
  <si>
    <t>Reporting Analyst Intern</t>
  </si>
  <si>
    <t>['sql', 'python', 'r', 'go', 'tableau', 'excel', 'looker', 'power bi', 'alteryx']</t>
  </si>
  <si>
    <t>Business Intelligence Analyst - Healthcare Analytics</t>
  </si>
  <si>
    <t>Millbury, MA</t>
  </si>
  <si>
    <t>Data Reporting &amp; System Analyst</t>
  </si>
  <si>
    <t>Riviera Beach, FL</t>
  </si>
  <si>
    <t>['python', 'go', 'scala', 'nosql', 'java', 'azure', 'databricks', 'aws', 'spark', 'kafka', 'airflow', 'hadoop', 'jira']</t>
  </si>
  <si>
    <t>['sql', 'scala', 'azure', 'databricks', 'spark']</t>
  </si>
  <si>
    <t>IT Data Analyst (Microsoft Fabric)</t>
  </si>
  <si>
    <t>Michael Page International Sdn Bhd</t>
  </si>
  <si>
    <t>Lead AI Scientist</t>
  </si>
  <si>
    <t>['python', 'r', 'aws', 'gcp', 'pytorch', 'tensorflow', 'hugging face']</t>
  </si>
  <si>
    <t>['ansible']</t>
  </si>
  <si>
    <t>**Database Engineer**</t>
  </si>
  <si>
    <t>WorkGenius Group</t>
  </si>
  <si>
    <t>['sql', 'sql server', 'mysql', 'postgresql', 'aws', 'redshift']</t>
  </si>
  <si>
    <t>SJC</t>
  </si>
  <si>
    <t>GenAI Data Scientist – Capital Markets (Financial Services)</t>
  </si>
  <si>
    <t>Downsville, NY</t>
  </si>
  <si>
    <t>Open road solutions llc</t>
  </si>
  <si>
    <t>['sql', 'python', 'azure', 'excel']</t>
  </si>
  <si>
    <t>AWS Data Engineering Services(In- person Interview)</t>
  </si>
  <si>
    <t>Covetus</t>
  </si>
  <si>
    <t>['sql', 'python', 'snowflake', 'azure', 'databricks', 'aws', 'gcp', 'redshift', 'bigquery', 'aurora', 'spark', 'kafka', 'pyspark', 'airflow', 'tableau', 'kubernetes', 'docker', 'git']</t>
  </si>
  <si>
    <t>Stirista</t>
  </si>
  <si>
    <t>['sql', 'python', 'java', 't-sql', 'c', 'sql server', 'azure', 'aws', 'gcp', 'bigquery']</t>
  </si>
  <si>
    <t>URGENT - Machine Learning Engineer (Python, LLM, SQL), PERMANENT Hybrid</t>
  </si>
  <si>
    <t>VTRAC Consulting Corporation (WBE)</t>
  </si>
  <si>
    <t>['sql', 'python', 'postgresql', 'redis', 'azure', 'aws', 'gcp', 'kubernetes', 'docker', 'git']</t>
  </si>
  <si>
    <t>Security Data Science Engineer</t>
  </si>
  <si>
    <t>['sql', 'python', 'aws', 'gcp', 'spark', 'airflow', 'scikit-learn', 'pandas', 'docker']</t>
  </si>
  <si>
    <t>Engineer Data Center System</t>
  </si>
  <si>
    <t>['sql', 'python', 'sql server', 'azure', 'spark', 'pyspark', 'power bi']</t>
  </si>
  <si>
    <t>International Control Services, Inc.</t>
  </si>
  <si>
    <t>['assembly', 'excel', 'power bi']</t>
  </si>
  <si>
    <t>Actalent Careers</t>
  </si>
  <si>
    <t>['sql', 'python', 'bash', 'azure', 'aws', 'gcp', 'redshift', 'pyspark']</t>
  </si>
  <si>
    <t>Long View Systems</t>
  </si>
  <si>
    <t>['sql', 'azure', 'databricks', 'tableau', 'power bi', 'qlik', 'dax']</t>
  </si>
  <si>
    <t>Senior BI &amp; Data Engineer #992443</t>
  </si>
  <si>
    <t>DEXIAN</t>
  </si>
  <si>
    <t>['azure', 'databricks', 'power bi', 'ssrs', 'dax']</t>
  </si>
  <si>
    <t>Python Developer,software developer,data analyst</t>
  </si>
  <si>
    <t>IT,Software Engineer,Data Analyst</t>
  </si>
  <si>
    <t>Data Analyst- Medical Device</t>
  </si>
  <si>
    <t>Data Analyst, AI - Kennett Square, PA</t>
  </si>
  <si>
    <t>['confluence']</t>
  </si>
  <si>
    <t>Data Analyst, AI - Baltimore, MD</t>
  </si>
  <si>
    <t>Data Analyst, AI - Warrenville, IL</t>
  </si>
  <si>
    <t>Sales Operations &amp; Reporting Analyst</t>
  </si>
  <si>
    <t>Heybridge Associates Ltd</t>
  </si>
  <si>
    <t>Slalom Flex (Project Based)- Federal GCP Data Engineer</t>
  </si>
  <si>
    <t>['sql', 'python', 'javascript', 'databricks', 'gcp', 'bigquery', 'airflow', 'looker', 'git', 'github', 'gitlab', 'jira', 'confluence']</t>
  </si>
  <si>
    <t>Kerala, India</t>
  </si>
  <si>
    <t>['sql', 'python', 'sql server', 'snowflake', 'azure', 'databricks', 'oracle', 'spark', 'pyspark', 'power bi', 'sap', 'git', 'github', 'terraform']</t>
  </si>
  <si>
    <t>RSCH DATA ANL 1</t>
  </si>
  <si>
    <t>['sql', 'power bi', 'dax', 'confluence']</t>
  </si>
  <si>
    <t>Data Engineer, NASC Data Engineering</t>
  </si>
  <si>
    <t>Staff Data Scientist- MLE - Recommendations &amp; Personalization</t>
  </si>
  <si>
    <t>Solutions Data Analyst</t>
  </si>
  <si>
    <t>wi-Q Technologies</t>
  </si>
  <si>
    <t>['sql', 'bigquery', 'tableau', 'excel', 'looker', 'power bi']</t>
  </si>
  <si>
    <t>Rebel Recruitment Limited</t>
  </si>
  <si>
    <t>['sql', 'python', 'azure', 'databricks', 'zoom']</t>
  </si>
  <si>
    <t>CSA Engineer - Data Centre - Dublin West</t>
  </si>
  <si>
    <t>Albany, CA</t>
  </si>
  <si>
    <t>['python', 'go', 'c', 'shell', 'julia', 'rust', 'jupyter', 'express', 'zoom']</t>
  </si>
  <si>
    <t>Comcast Corporation</t>
  </si>
  <si>
    <t>['databricks', 'aws', 'redshift', 'kubernetes']</t>
  </si>
  <si>
    <t>Data Scientist, Computational &amp; Mechanistic (onsite)</t>
  </si>
  <si>
    <t>['python', 'r', 'databricks', 'aws', 'pytorch', 'tensorflow', 'scikit-learn', 'github', 'unity']</t>
  </si>
  <si>
    <t>Data Analyst Needed for Keyword Review in Sliding Doors Industry</t>
  </si>
  <si>
    <t>Test Data Management Engineer</t>
  </si>
  <si>
    <t>Senior Technical Analyst -Support (U.S. Citizenship  required)</t>
  </si>
  <si>
    <t>['python', 'shell', 'snowflake', 'oracle', 'spark', 'kafka', 'hadoop', 'linux', 'yarn']</t>
  </si>
  <si>
    <t>Head of Risk Data &amp; Analytics</t>
  </si>
  <si>
    <t>Raymond James Financial, Inc.</t>
  </si>
  <si>
    <t>['sql', 'python', 'snowflake', 'azure', 'aws', 'redshift', 'plotly', 'pandas', 'tableau', 'alteryx', 'qlik', 'powerbi', 'powerbi', 'github', 'confluence']</t>
  </si>
  <si>
    <t>Senior Data Engineer – Snowflake / DBT / AWS Glue</t>
  </si>
  <si>
    <t>Recrute Action Inc.</t>
  </si>
  <si>
    <t>['sql', 'python', 'nosql', 'mongodb', 'shell', 'postgresql', 'mongodb', 'snowflake', 'aws', 'aurora', 'airflow', 'hadoop', 'sap', 'qlik', 'terraform']</t>
  </si>
  <si>
    <t>Data Engineer-Consulting/ IngÃ©nieur de donnÃ©es</t>
  </si>
  <si>
    <t>Montreal, Quebec, Canada</t>
  </si>
  <si>
    <t>KPI Digital</t>
  </si>
  <si>
    <t>['sql', 'python', 'r', 'nosql', 't-sql', 'snowflake', 'databricks', 'spark', 'airflow', 'vue', 'unix', 'power bi', 'docker', 'git', 'chef']</t>
  </si>
  <si>
    <t>Cambridge, ON, Canada</t>
  </si>
  <si>
    <t>Farm Mutual Reinsurance Plan Inc</t>
  </si>
  <si>
    <t>['sql', 'python', 'r', 'scala', 'java', 'snowflake', 'azure', 'databricks', 'redshift', 'spark', 'hadoop', 'tableau', 'power bi', 'qlik']</t>
  </si>
  <si>
    <t>Senior Data Engineer (Architecture and Platforms)</t>
  </si>
  <si>
    <t>Boston Hale</t>
  </si>
  <si>
    <t>Data &amp; Analytics Senior Analyst</t>
  </si>
  <si>
    <t>Senior Data Engineer (AWS / Hadoop / Batch ETL)</t>
  </si>
  <si>
    <t>['sql', 'shell', 'oracle', 'aws', 'spark', 'pyspark', 'hadoop']</t>
  </si>
  <si>
    <t>Data Analyst / CDP Developer</t>
  </si>
  <si>
    <t>['sql', 'python', 'nosql', 'aws', 'confluence']</t>
  </si>
  <si>
    <t>USELMS Database Analyst Jobs</t>
  </si>
  <si>
    <t>Product Analytics Lead</t>
  </si>
  <si>
    <t>Administrative Manager, Genetic Medicine &amp; Biomedical Data Science</t>
  </si>
  <si>
    <t>The University of Chicago</t>
  </si>
  <si>
    <t>Azure Data Engineer (P&amp;C Insurance)</t>
  </si>
  <si>
    <t>Technocraft Solutions</t>
  </si>
  <si>
    <t>['sql', 'python', 'c', 'azure', 'databricks', 'spark', 'power bi']</t>
  </si>
  <si>
    <t>Remote Data Science Developer</t>
  </si>
  <si>
    <t>['sql', 'python', 'gdpr', 'power bi']</t>
  </si>
  <si>
    <t>Superior HealthPlan</t>
  </si>
  <si>
    <t>['sql', 'snowflake', 'excel', 'power bi']</t>
  </si>
  <si>
    <t>Senior Data Analyst- Marketing and Messaging Operations</t>
  </si>
  <si>
    <t>Data Scientist – Retail Decision Science</t>
  </si>
  <si>
    <t>['sql', 'python', 'r', 'scala', 'java', 'c', 'spark']</t>
  </si>
  <si>
    <t>Big Data Engineer IRC286612</t>
  </si>
  <si>
    <t>['python', 'scala', 'elasticsearch', 'databricks', 'aws', 'spark', 'pyspark']</t>
  </si>
  <si>
    <t>Data Engineer - Senior Associate</t>
  </si>
  <si>
    <t>CareFirst</t>
  </si>
  <si>
    <t>Sr. Data Analytics Engineer (Remote)</t>
  </si>
  <si>
    <t>Data Analyst - Power BI &amp; Azure Databricks</t>
  </si>
  <si>
    <t>['sql', 'snowflake', 'azure', 'databricks', 'pyspark', 'power bi', 'dax']</t>
  </si>
  <si>
    <t>Branch Operations Data Analytics Developer</t>
  </si>
  <si>
    <t>['sql', 'python', 'r', 'sas', 'hadoop', 'excel', 'spss', 'sas']</t>
  </si>
  <si>
    <t>Data Scientist / Mid-level / Contract / Chicago / Hybrid</t>
  </si>
  <si>
    <t>['sql', 'python', 'r', 'nosql', 'aws', 'plotly', 'tableau']</t>
  </si>
  <si>
    <t>Senior Associate, Data Engineer</t>
  </si>
  <si>
    <t>L3HHCM20</t>
  </si>
  <si>
    <t>['sql', 'python', 'javascript', 'c', 'snowflake', 'azure', 'databricks', 'oracle', 'spark', 'pyspark', 'pandas', 'ssis', 'sap']</t>
  </si>
  <si>
    <t>Finance Data Analyst IV</t>
  </si>
  <si>
    <t>Enterprise Data Engineering Manager</t>
  </si>
  <si>
    <t>BRG</t>
  </si>
  <si>
    <t>['sql', 't-sql', 'sql server', 'snowflake', 'azure', 'windows', 'tableau', 'ssrs', 'qlik', 'powerbi', 'powerbi']</t>
  </si>
  <si>
    <t>Remote AI Analytics Engineer</t>
  </si>
  <si>
    <t>Data Engineer, Asset Management</t>
  </si>
  <si>
    <t>['sql', 'python', 'snowflake', 'tableau', 'power bi', 'ssrs']</t>
  </si>
  <si>
    <t>Azure Data Platform Engineer (Databricks, Fabric, Synapse)</t>
  </si>
  <si>
    <t>Computer Task Group, Inc</t>
  </si>
  <si>
    <t>['sql', 'python', 'r', 'scala', 'nosql', 'java', 't-sql', 'sql server', 'azure', 'databricks']</t>
  </si>
  <si>
    <t>Sr Data Scientist, Vulnerability Management &amp; Remediation</t>
  </si>
  <si>
    <t>['sql', 'python', 'r', 'matlab', 'sas', 'aws', 'sas']</t>
  </si>
  <si>
    <t>Graduate Data Solutions Analyst</t>
  </si>
  <si>
    <t>Sanderson Recruitment</t>
  </si>
  <si>
    <t>Darlington, United Kingdom</t>
  </si>
  <si>
    <t>['sql', 'python', 't-sql', 'databricks', 'oracle', 'spark']</t>
  </si>
  <si>
    <t>Data Science PhD Intern</t>
  </si>
  <si>
    <t>Estimating Data Analyst</t>
  </si>
  <si>
    <t>Freeport, IL</t>
  </si>
  <si>
    <t>Helm Group</t>
  </si>
  <si>
    <t>['sql', 'python', 'go', 'tableau', 'excel', 'power bi']</t>
  </si>
  <si>
    <t>Online Customer Feedback Analyst</t>
  </si>
  <si>
    <t>Work-from-Home Business Analyst - Data-Driven Role</t>
  </si>
  <si>
    <t>Data Engineer (Data Manager)</t>
  </si>
  <si>
    <t>Exeter, United Kingdom</t>
  </si>
  <si>
    <t>NHS England</t>
  </si>
  <si>
    <t>Jobs in South Africa: Modelling Data &amp; Implementation Engineer</t>
  </si>
  <si>
    <t>Analyst - Advanced Business Analytics</t>
  </si>
  <si>
    <t>['sql', 'snowflake', 'excel', 'powerbi', 'powerbi']</t>
  </si>
  <si>
    <t>['sql', 'pyspark', 'gitlab']</t>
  </si>
  <si>
    <t>Applied Data Scientist – Scientific Digital Transformation</t>
  </si>
  <si>
    <t>Pearl River, NY</t>
  </si>
  <si>
    <t>Momentive</t>
  </si>
  <si>
    <t>['sql', 'python', 'r', 'matlab', 'pytorch', 'keras', 'matplotlib', 'plotly', 'seaborn', 'tensorflow', 'scikit-learn']</t>
  </si>
  <si>
    <t>['sql', 'bigquery', 'tableau', 'excel', 'looker']</t>
  </si>
  <si>
    <t>Data Scientist - Pet Insurance</t>
  </si>
  <si>
    <t>MetLife</t>
  </si>
  <si>
    <t>['sql', 'python', 'azure', 'aws', 'gcp', 'pytorch', 'tensorflow', 'scikit-learn', 'power bi']</t>
  </si>
  <si>
    <t>Motorola</t>
  </si>
  <si>
    <t>Data Science &amp; Analytics and Systems Engineering Manager Jobs</t>
  </si>
  <si>
    <t>Paid Ads Performance Manager – Optimization and Decision Making</t>
  </si>
  <si>
    <t>Data Matching Specialist – Salesforce  Pronto Account Code Mapping + Validation</t>
  </si>
  <si>
    <t>['python', 'pandas', 'excel', 'spreadsheet']</t>
  </si>
  <si>
    <t>['sql', 'python', 'go', 'bash', 'snowflake', 'databricks', 'redshift', 'spark', 'pyspark', 'airflow', 'github', 'jenkins', 'bitbucket']</t>
  </si>
  <si>
    <t>Contract Data Engineer</t>
  </si>
  <si>
    <t>THREE POINT TURN INC</t>
  </si>
  <si>
    <t>['sql', 'c', 'azure', 'power bi']</t>
  </si>
  <si>
    <t>['sql', 'python', 'scala', 'java', 'snowflake', 'azure', 'databricks', 'aws', 'redshift', 'spark', 'kafka', 'airflow']</t>
  </si>
  <si>
    <t>Pittsfield, IL</t>
  </si>
  <si>
    <t>Remote Data Engineer - GCP, Airflow &amp; AI/ML Pipelines</t>
  </si>
  <si>
    <t>Qatar Insurance Company</t>
  </si>
  <si>
    <t>Remote Data Scientist – Work from Anywhere</t>
  </si>
  <si>
    <t>['sql', 'python', 'r', 'azure', 'aws', 'gcp', 'spark', 'matplotlib', 'seaborn', 'hadoop', 'tableau', 'power bi', 'kubernetes', 'docker']</t>
  </si>
  <si>
    <t>Data Engineer, Central InfraOps Analytics Team</t>
  </si>
  <si>
    <t>['python', 'scala', 'java', 'aws', 'redshift', 'kafka', 'slack']</t>
  </si>
  <si>
    <t>NEW JERSEY INNOVATION INSTITUTE INC.</t>
  </si>
  <si>
    <t>['sql', 'sql server', 'mysql', 'postgresql', 'snowflake', 'databricks', 'oracle', 'aws', 'airflow', 'power bi']</t>
  </si>
  <si>
    <t>Profit Recovery Partners</t>
  </si>
  <si>
    <t>Senior Data Scientist, Data &amp; Member Behavior</t>
  </si>
  <si>
    <t>Sr. Clinical Data Scientist</t>
  </si>
  <si>
    <t>Summit Therapeutics Sub</t>
  </si>
  <si>
    <t>['python', 'r', 'windows', 'tableau', 'github']</t>
  </si>
  <si>
    <t>Market Bosworth, United Kingdom</t>
  </si>
  <si>
    <t>BloombergNEF - Administrative &amp; Data Analyst Contractor (10-Month Contract)</t>
  </si>
  <si>
    <t>['sql', 'python', 'excel', 'powerpoint', 'terminal', 'jira']</t>
  </si>
  <si>
    <t>Create Dashboard for Gym Site Information Analysis</t>
  </si>
  <si>
    <t>Sunflower Consulting Group</t>
  </si>
  <si>
    <t>['sql', 'python', 'r', 'azure', 'aws', 'gcp', 'tableau', 'looker', 'power bi']</t>
  </si>
  <si>
    <t>MIS Analyst</t>
  </si>
  <si>
    <t>Summitstaff Solutions LLP</t>
  </si>
  <si>
    <t>Senior Core Data Engineer - Chicago</t>
  </si>
  <si>
    <t>Flow Traders</t>
  </si>
  <si>
    <t>['sql', 'python', 'gcp', 'spark', 'kafka', 'airflow', 'pandas', 'linux']</t>
  </si>
  <si>
    <t>Data Engineer Intern,</t>
  </si>
  <si>
    <t>['python', 'javascript', 'bash', 'powershell', 'spring', 'ansible', 'puppet']</t>
  </si>
  <si>
    <t>Data Analyst (Healthcare Data Analytics)</t>
  </si>
  <si>
    <t>VIVIO Health</t>
  </si>
  <si>
    <t>['sql', 'python', 'mysql', 'pandas', 'tableau', 'powerbi', 'powerbi']</t>
  </si>
  <si>
    <t>Senior Analyst, Delivery Support Analytics</t>
  </si>
  <si>
    <t>Data Analyst /SQL/Oracle Platforms – Student Financial Aid (CS26-195)</t>
  </si>
  <si>
    <t>Southern Illinois University Edwardsville</t>
  </si>
  <si>
    <t>Data Engineer - Manager</t>
  </si>
  <si>
    <t>['sql', 'python', 'scala', 'java', 'dynamodb', 'snowflake', 'azure', 'databricks', 'aws', 'gcp', 'spark', 'kafka', 'hadoop', 'terraform']</t>
  </si>
  <si>
    <t>Power BI Analyst Needed: Prepare Excel/Sheets Data + Build Dashboards</t>
  </si>
  <si>
    <t>['python', 'excel', 'power bi', 'sheets', 'dax']</t>
  </si>
  <si>
    <t>Lead Data Analyst - Public Website</t>
  </si>
  <si>
    <t>PowerBI Specialist</t>
  </si>
  <si>
    <t>['sql', 'power bi', 'dax', 'powerbi', 'powerbi']</t>
  </si>
  <si>
    <t>['sql', 'python', 'r', 'snowflake', 'azure', 'databricks', 'tableau', 'excel', 'power bi', 'alteryx']</t>
  </si>
  <si>
    <t>1017- Senior Data Engineer / Machine Learning Engineer</t>
  </si>
  <si>
    <t>Sr. Data Warehouse Analyst</t>
  </si>
  <si>
    <t>Business Intelligence &amp; Informatics Consulting Services, Inc (BIICS, Inc)</t>
  </si>
  <si>
    <t>['cobol', 'db2', 'snowflake', 'tableau', 'power bi']</t>
  </si>
  <si>
    <t>Election Systems &amp; Software LLC</t>
  </si>
  <si>
    <t>GenAI Data Engineer or Scientist</t>
  </si>
  <si>
    <t>Stash Talent Services</t>
  </si>
  <si>
    <t>['python', 'mongodb', 'mongodb', 'redis', 'react', 'jupyter', 'angular', 'git', 'jenkins', 'ansible', 'bitbucket']</t>
  </si>
  <si>
    <t>API Python Developer in Data Engineering</t>
  </si>
  <si>
    <t>Change Grow Live</t>
  </si>
  <si>
    <t>Data Scientist - Fully Remote - Consultancy - AI / Agentic AI</t>
  </si>
  <si>
    <t>GCS</t>
  </si>
  <si>
    <t>Business Intelligence Analyst (Entry Level)</t>
  </si>
  <si>
    <t>Senior Data Scientist - GenAI</t>
  </si>
  <si>
    <t>Apollo Solutions</t>
  </si>
  <si>
    <t>['sql', 'python', 'sql server', 'postgresql', 'oracle']</t>
  </si>
  <si>
    <t>Manager Data Engineering 2</t>
  </si>
  <si>
    <t>['databricks', 'aws', 'sap']</t>
  </si>
  <si>
    <t>Villalba, Puerto Rico</t>
  </si>
  <si>
    <t>HerVill Group Corp</t>
  </si>
  <si>
    <t>Financial Data Analyst- On Site in Tallahassee FL</t>
  </si>
  <si>
    <t>Big Bend Hospice</t>
  </si>
  <si>
    <t>Cloud Customer Support Analyst- Las Vegas</t>
  </si>
  <si>
    <t>Strategy and Analytics Partner</t>
  </si>
  <si>
    <t>Marketing Data Analyst II</t>
  </si>
  <si>
    <t>The Floating Hospital</t>
  </si>
  <si>
    <t>Sr. Data Scientist, AI Delivery/Deployment</t>
  </si>
  <si>
    <t>['sql', 'python', 'snowflake', 'azure', 'aws', 'gcp', 'airflow', 'excel']</t>
  </si>
  <si>
    <t>['sql', 'python', 'scala', 'java', 'c', 'sql server', 'mysql']</t>
  </si>
  <si>
    <t>Senior Data &amp; BI Consultant</t>
  </si>
  <si>
    <t>Morph Enterprise</t>
  </si>
  <si>
    <t>Loves Park, IL</t>
  </si>
  <si>
    <t>Woodward, Inc.</t>
  </si>
  <si>
    <t>Business and Product Development Analyst ll</t>
  </si>
  <si>
    <t>Portage Mutual Insurance</t>
  </si>
  <si>
    <t>Senior Consultant - Data Analytics - Business Consulting</t>
  </si>
  <si>
    <t>['sql', 'python', 'snowflake', 'azure', 'databricks', 'aws', 'tableau', 'qlik', 'powerbi', 'powerbi']</t>
  </si>
  <si>
    <t>Sr. Analyst, Data Analytics - Center of Excellence</t>
  </si>
  <si>
    <t>Con Edison</t>
  </si>
  <si>
    <t>['sql', 'python', 'oracle', 'tableau', 'excel', 'power bi', 'powerpoint', 'outlook']</t>
  </si>
  <si>
    <t>Digital Media Analytics Specialist</t>
  </si>
  <si>
    <t>Senior Analyst, Program Analytics</t>
  </si>
  <si>
    <t>['sql', 'python', 'r', 'snowflake', 'databricks']</t>
  </si>
  <si>
    <t>Data Engineer @ Mission-Driven Series A Startup NYC</t>
  </si>
  <si>
    <t>['sql', 'python', 'databricks', 'gcp', 'pyspark', 'unify']</t>
  </si>
  <si>
    <t>Go Fractional</t>
  </si>
  <si>
    <t>Addition Therapeutics</t>
  </si>
  <si>
    <t>['sql', 'python', 'r', 'snowflake', 'aws', 'gcp', 'redshift', 'bigquery', 'airflow']</t>
  </si>
  <si>
    <t>Snowflake Developer/Data Engineering (Only on W2)</t>
  </si>
  <si>
    <t>['sql', 'python', 'snowflake', 'azure', 'aws', 'kubernetes', 'docker', 'git', 'terraform']</t>
  </si>
  <si>
    <t>Data Analyst with SQL and Python</t>
  </si>
  <si>
    <t>Staff Data Scientist | Conversational AI</t>
  </si>
  <si>
    <t>Mid-Level Data Engineer - SQL, Java, Spring Boot</t>
  </si>
  <si>
    <t>Austin, TX (+1 other)</t>
  </si>
  <si>
    <t>Schwab Jobs</t>
  </si>
  <si>
    <t>['sql', 'java', 'mysql', 'postgresql', 'oracle', 'gcp', 'kafka', 'spring', 'atlassian', 'git', 'bitbucket', 'jira']</t>
  </si>
  <si>
    <t>Staff Data Engineer - Science</t>
  </si>
  <si>
    <t>['sql', 'python', 'scala', 'nosql', 'snowflake', 'databricks', 'aws', 'spark', 'gdpr', 'tableau', 'git', 'github', 'gitlab', 'jira', 'confluence']</t>
  </si>
  <si>
    <t>Senior BI / Analytics Engineer</t>
  </si>
  <si>
    <t>['sql', 'python', 'c', 'azure', 'databricks', 'aws', 'tableau', 'power bi']</t>
  </si>
  <si>
    <t>Snowflake Data Engineer (Azure Data Factory)</t>
  </si>
  <si>
    <t>VidPro Tech &amp; Hr Solutions Private Limited</t>
  </si>
  <si>
    <t>['sql', 'python', 'nosql', 'mongodb', 'shell', 'mongodb', 'cassandra', 'neo4j', 'snowflake', 'azure', 'databricks', 'spark', 'pyspark', 'airflow', 'unix', 'git', 'terraform']</t>
  </si>
  <si>
    <t>['sql', 'python', 'c', 'azure', 'databricks', 'aws', 'power bi']</t>
  </si>
  <si>
    <t>Senior Software Engineer - Tech Lead, Data Solutions &amp; Initiatives</t>
  </si>
  <si>
    <t>['go', 'javascript', 'scala', 'java', 'typescript', 'aws']</t>
  </si>
  <si>
    <t>Data Scientist (AI &amp; Advanced Analytics)</t>
  </si>
  <si>
    <t>Foret Fragrance</t>
  </si>
  <si>
    <t>['sql', 'python', 'r', 'go', 'pytorch', 'tensorflow', 'scikit-learn', 'pandas', 'tableau']</t>
  </si>
  <si>
    <t>Snowflake+SQL</t>
  </si>
  <si>
    <t>['sql', 'python', 'scala', 'java', 'snowflake', 'azure', 'oracle', 'aws', 'airflow', 'tableau', 'power bi']</t>
  </si>
  <si>
    <t>Actuarial Analyst III</t>
  </si>
  <si>
    <t>Analyst, Business Intelligence</t>
  </si>
  <si>
    <t>['oracle', 'excel', 'sap', 'sharepoint']</t>
  </si>
  <si>
    <t>Data Science Architect - AI/ML &amp; Decision Intelligence</t>
  </si>
  <si>
    <t>['sql', 'python', 'r', 'databricks', 'aws', 'numpy', 'scikit-learn', 'pandas', 'jupyter', 'tableau']</t>
  </si>
  <si>
    <t>Data Scientist-Hybrid</t>
  </si>
  <si>
    <t>['sql', 'python', 'r', 'sas', 'tableau', 'excel', 'power bi', 'sas']</t>
  </si>
  <si>
    <t>Data Engineer-Hybrid</t>
  </si>
  <si>
    <t>['sql', 'python', 'java', 'sql server', 'azure', 'aws', 'ssis']</t>
  </si>
  <si>
    <t>Senior Data Scientist specializing in Supply Chain Optimization and Inventory Management</t>
  </si>
  <si>
    <t>Sr Data Engineering Lead</t>
  </si>
  <si>
    <t>Charles Schwab Inc.</t>
  </si>
  <si>
    <t>Data Engineer - Health Sensing</t>
  </si>
  <si>
    <t>['sql', 'python', 'azure', 'aws', 'gcp', 'spark', 'airflow', 'linux', 'kubernetes', 'docker']</t>
  </si>
  <si>
    <t>['python', 'go', 'snowflake', 'bigquery', 'airflow', 'looker', 'kubernetes', 'docker', 'git']</t>
  </si>
  <si>
    <t>Data Sceintist</t>
  </si>
  <si>
    <t>['sql', 'python', 'azure', 'aws', 'gcp', 'spark', 'pytorch', 'numpy', 'tensorflow', 'scikit-learn', 'pandas', 'docker']</t>
  </si>
  <si>
    <t>Bagalur, Karnataka, India</t>
  </si>
  <si>
    <t>['sql', 'python', 'azure', 'aws', 'gcp', 'redshift', 'spark', 'airflow', 'docker']</t>
  </si>
  <si>
    <t>Power BI Analyst Lead</t>
  </si>
  <si>
    <t>XLNt Health IT Inc</t>
  </si>
  <si>
    <t>['sql', 'power bi', 'dax', 'git']</t>
  </si>
  <si>
    <t>MS-Materials Sciences</t>
  </si>
  <si>
    <t>['python', 'nosql', 'mongodb', 'mongodb', 'aws', 'fastapi', 'git', 'github']</t>
  </si>
  <si>
    <t>Data Engineer, Intern (Early Career) - S&amp;P Global</t>
  </si>
  <si>
    <t>['sql', 'python', 'scala', 'nosql', 'java', 'spring']</t>
  </si>
  <si>
    <t>Data Engineer (Lakehouse &amp; Analytics Platform)</t>
  </si>
  <si>
    <t>tic</t>
  </si>
  <si>
    <t>Senior Field Engineer | EMEA | Remote</t>
  </si>
  <si>
    <t>['azure', 'aws', 'gcp', 'splunk', 'kubernetes', 'terraform']</t>
  </si>
  <si>
    <t>['sql', 'python', 'tableau', 'excel', 'sheets']</t>
  </si>
  <si>
    <t>Applied Scientist II, Measurement, AdTech and Data Science (NYC/Seattle/Palo Alto), Performance Measurement</t>
  </si>
  <si>
    <t>['python', 'java', 'c', 'mxnet', 'linux', 'unix']</t>
  </si>
  <si>
    <t>Sr. Decision Scientist, Platform Excellence Ops Analytics</t>
  </si>
  <si>
    <t>['sql', 'python', 'r', 'snowflake', 'databricks', 'bigquery', 'airflow', 'github', 'jira']</t>
  </si>
  <si>
    <t>Healthcare Analytics Analyst (Eastern Time Zone Hours) - REMOTE</t>
  </si>
  <si>
    <t>PKR</t>
  </si>
  <si>
    <t>Senior Staff Data Architect - R10222029</t>
  </si>
  <si>
    <t>['sql', 'python', 'scala', 'c', 'snowflake', 'azure', 'databricks', 'aws', 'spark', 'sap', 'unity']</t>
  </si>
  <si>
    <t>Senior Data Scientist - R01559352</t>
  </si>
  <si>
    <t>Brillio</t>
  </si>
  <si>
    <t>['sql', 'python', 'go', 'vba', 'azure', 'aws', 'excel']</t>
  </si>
  <si>
    <t>Staff Data Scientist - Conversational AI</t>
  </si>
  <si>
    <t>Senior Data Engineer with Airflow, dbt, and DLT Expertise</t>
  </si>
  <si>
    <t>Data Entry Analyst - Full-time</t>
  </si>
  <si>
    <t>Database Performance Support Analyst</t>
  </si>
  <si>
    <t>AIML - Sr Data Scientist, Evaluation</t>
  </si>
  <si>
    <t>Principal Data Engineer with architecture and MS Fabric/Azure experience.</t>
  </si>
  <si>
    <t>['sql', 'azure', 'databricks', 'power bi']</t>
  </si>
  <si>
    <t>Senior Software Engineer, Apple Data Platform</t>
  </si>
  <si>
    <t>['go', 'scala', 'java', 'aws', 'gcp', 'spark', 'jupyter', 'kubernetes', 'docker', 'pulumi']</t>
  </si>
  <si>
    <t>Well Integrity Data Analyst (WIMS)</t>
  </si>
  <si>
    <t>QatarEnergy</t>
  </si>
  <si>
    <t>JobEase</t>
  </si>
  <si>
    <t>Various Employers</t>
  </si>
  <si>
    <t>Senior/Staff Software Engineer, Data Platform</t>
  </si>
  <si>
    <t>['python', 'c', 'postgresql', 'gcp', 'bigquery']</t>
  </si>
  <si>
    <t>Intern - Data</t>
  </si>
  <si>
    <t>McKinney</t>
  </si>
  <si>
    <t>['sql', 'python', 'r', 'tableau', 'excel', 'looker']</t>
  </si>
  <si>
    <t>ERP Systems Analyst</t>
  </si>
  <si>
    <t>KAD Staffing</t>
  </si>
  <si>
    <t>Data Science and Analytics Professional</t>
  </si>
  <si>
    <t>['sql', 'python', 'aws', 'react', 'power bi', 'git', 'github']</t>
  </si>
  <si>
    <t>1018- Data Engineer</t>
  </si>
  <si>
    <t>['go', 'c', 'aws', 'kubernetes']</t>
  </si>
  <si>
    <t>Assoc Cloud Data Engineer</t>
  </si>
  <si>
    <t>Holts Summit, MO</t>
  </si>
  <si>
    <t>Government Employees Health Association</t>
  </si>
  <si>
    <t>['sql', 'python', 'r', 'snowflake', 'azure', 'spark']</t>
  </si>
  <si>
    <t>Senior Data Scientist - Marketing</t>
  </si>
  <si>
    <t>Metabase setup</t>
  </si>
  <si>
    <t>Kingston, Jamaica</t>
  </si>
  <si>
    <t>Manager Data Engineering 2 Jobs</t>
  </si>
  <si>
    <t>Data Engineer, R&amp;D IT</t>
  </si>
  <si>
    <t>Delaware City, DE</t>
  </si>
  <si>
    <t>FMC Corporation</t>
  </si>
  <si>
    <t>['r', 'azure', 'aws', 'tableau', 'power bi']</t>
  </si>
  <si>
    <t>Triune Infomatics Inc</t>
  </si>
  <si>
    <t>['sql', 'python', 'java', 'snowflake', 'azure', 'tableau', 'power bi', 'qlik', 'dax', 'jira']</t>
  </si>
  <si>
    <t>Senior Data Engineer/Architect - Systematic Trading</t>
  </si>
  <si>
    <t>iO Associates</t>
  </si>
  <si>
    <t>Data Analytics and Business Intelligence Specialist</t>
  </si>
  <si>
    <t>['python', 'tableau', 'excel', 'power bi', 'powerpoint']</t>
  </si>
  <si>
    <t>Product Manager - Agile &amp; Data Analytics</t>
  </si>
  <si>
    <t>Data engineer, Ring/Blink customer service</t>
  </si>
  <si>
    <t>Equity Market Data Analyst</t>
  </si>
  <si>
    <t>Operations Support Analyst - Tech Focused</t>
  </si>
  <si>
    <t>Mt Berry, GA</t>
  </si>
  <si>
    <t>Athens Clarke County</t>
  </si>
  <si>
    <t>Flex Fitness</t>
  </si>
  <si>
    <t>Data Scientist – Remote Role</t>
  </si>
  <si>
    <t>['python', 'numpy', 'tensorflow', 'scikit-learn', 'pandas', 'jupyter']</t>
  </si>
  <si>
    <t>Lead Data Scientist | Up to $90/hr</t>
  </si>
  <si>
    <t>Senior ML Data Scientist,  Apple Pay Analytics</t>
  </si>
  <si>
    <t>Excel Sheet Development for Capacity and Customer Priority Analysis</t>
  </si>
  <si>
    <t>['visual basic', 'excel', 'spreadsheet']</t>
  </si>
  <si>
    <t>Lead Data Engineer: Architect Real-Time Analytics</t>
  </si>
  <si>
    <t>Moyoafrica</t>
  </si>
  <si>
    <t>Senior ML Data Scientist, Apple Pay Analytics</t>
  </si>
  <si>
    <t>Data Engineer – Snowflake | DBT | Matillion</t>
  </si>
  <si>
    <t>Gujarat, India</t>
  </si>
  <si>
    <t>TBT Services</t>
  </si>
  <si>
    <t>['sql', 'python', 'snowflake', 'azure', 'airflow', 'ssis', 'git']</t>
  </si>
  <si>
    <t>Compliance and Reporting Data Analyst</t>
  </si>
  <si>
    <t>IGC Inc.</t>
  </si>
  <si>
    <t>Data Scientist - Hardware Acoustics</t>
  </si>
  <si>
    <t>['sql', 'python', 'spark', 'pytorch', 'matplotlib', 'seaborn', 'tensorflow', 'hadoop', 'scikit-learn', 'tableau', 'power bi', 'git']</t>
  </si>
  <si>
    <t>Data Scientist (PGC Sports) - TikTok (Los Angeles)</t>
  </si>
  <si>
    <t>['sql', 'python', 'r', 'scala', 'nosql', 'java', 'c', 'spark', 'matplotlib', 'tensorflow', 'tableau', 'excel', 'powerbi', 'powerbi']</t>
  </si>
  <si>
    <t>Data Scientist (Supply Chain / Forecasting) – 2 to 3 Years</t>
  </si>
  <si>
    <t>Pi Techniques Pvt .LTD</t>
  </si>
  <si>
    <t>Data Engineer – Databricks &amp; Azure</t>
  </si>
  <si>
    <t>Data Engineer (Trading desk experience only)</t>
  </si>
  <si>
    <t>['python', 'databricks', 'aws', 'spark', 'pandas']</t>
  </si>
  <si>
    <t>Lead Data Platform Engineer</t>
  </si>
  <si>
    <t>Wakefield, United Kingdom</t>
  </si>
  <si>
    <t>Morson Edge (Technology)</t>
  </si>
  <si>
    <t>['python', 'go', 'java', 'c', 'azure', 'spark', 'kafka', 'kubernetes', 'terraform']</t>
  </si>
  <si>
    <t>Radstock, United Kingdom</t>
  </si>
  <si>
    <t>Made Tech</t>
  </si>
  <si>
    <t>['sql', 'python', 'r', 'scala', 'nosql', 'azure', 'databricks', 'aws', 'spark', 'hadoop', 'slack']</t>
  </si>
  <si>
    <t>Cloud Data Engineer/Architect - Databricks/Azure/Fabric</t>
  </si>
  <si>
    <t>Logix Resourcing</t>
  </si>
  <si>
    <t>['python', 'snowflake', 'azure', 'databricks', 'pyspark']</t>
  </si>
  <si>
    <t>Senior Data Engineer who knows Python, Spark, Snowflake, ETL and AI</t>
  </si>
  <si>
    <t>['sql', 'python', 't-sql', 'snowflake', 'azure', 'oracle', 'aws', 'bigquery', 'spark', 'tensorflow', 'fastapi', 'tableau', 'power bi', 'docker', 'jenkins', 'gitlab']</t>
  </si>
  <si>
    <t>ÍNDIGO</t>
  </si>
  <si>
    <t>['sql', 'python', 'r', 'bash', 'vba', 'shell', 'sql server', 'oracle', 'unix', 'visio', 'tableau', 'power bi']</t>
  </si>
  <si>
    <t>RTA Analyst</t>
  </si>
  <si>
    <t>Noblesoft Technologies</t>
  </si>
  <si>
    <t>Senior Manager, Data Science Marketing</t>
  </si>
  <si>
    <t>JobServe</t>
  </si>
  <si>
    <t>Senior Manager, Data Engineer - R&amp;D Strategy and Planning and Planning</t>
  </si>
  <si>
    <t>['sql', 'python', 'r', 'oracle', 'aws', 'redshift', 'spark', 'phoenix', 'tableau', 'excel']</t>
  </si>
  <si>
    <t>Mathematician</t>
  </si>
  <si>
    <t>Front Row Recruitment</t>
  </si>
  <si>
    <t>Business Analyst - Fast Platform</t>
  </si>
  <si>
    <t>['sql', 'tableau', 'excel', 'jira', 'confluence']</t>
  </si>
  <si>
    <t>Data Science/Computer Science Intern</t>
  </si>
  <si>
    <t>SRI</t>
  </si>
  <si>
    <t>['python', 'r', 'java', 'c']</t>
  </si>
  <si>
    <t>Fort Wayne Data Science Tutor Needed</t>
  </si>
  <si>
    <t>Contractor and Part-time</t>
  </si>
  <si>
    <t>T-SQL Data Analyst (NHS role)</t>
  </si>
  <si>
    <t>Sky Systems Inc</t>
  </si>
  <si>
    <t>Analyst, Data Governance &amp; Quality</t>
  </si>
  <si>
    <t>Senior Data Analyst (Senior Consultant)</t>
  </si>
  <si>
    <t>['sql', 'python', 'r', 'snowflake', 'azure', 'databricks', 'tableau', 'power bi', 'docker']</t>
  </si>
  <si>
    <t>Lead Product Analyst - Premium</t>
  </si>
  <si>
    <t>['sql', 'python', 'r', 'c', 'databricks', 'spark', 'phoenix', 'looker']</t>
  </si>
  <si>
    <t>Data &amp; AI Analyst</t>
  </si>
  <si>
    <t>Alcanza Clinical Research</t>
  </si>
  <si>
    <t>Data Scientist III - Financial Crimes Modeling</t>
  </si>
  <si>
    <t>['python', 'r', 'aws', 'plotly']</t>
  </si>
  <si>
    <t>['sql', 'python', 'azure', 'databricks', 'aws', 'gcp', 'spark']</t>
  </si>
  <si>
    <t>Google Data Analyst</t>
  </si>
  <si>
    <t>Blackpool, United Kingdom</t>
  </si>
  <si>
    <t>Scrumconnect Consulting</t>
  </si>
  <si>
    <t>['c', 'azure', 'bigquery', 'looker', 'power bi']</t>
  </si>
  <si>
    <t>Data Analyst - Manufacturing &amp; Defence</t>
  </si>
  <si>
    <t>State of New York - Information Technology Services, Office of</t>
  </si>
  <si>
    <t>['sql', 'python', 'r', 'sas', 'sql server', 'tableau', 'excel', 'power bi', 'sas']</t>
  </si>
  <si>
    <t>SCS Financial</t>
  </si>
  <si>
    <t>Business Analyst with E-commerce domain</t>
  </si>
  <si>
    <t>TEKFORTUNE INC</t>
  </si>
  <si>
    <t>Data Science, GIS, and Asset Analytics Intern - Summer 2026</t>
  </si>
  <si>
    <t>Hntb</t>
  </si>
  <si>
    <t>Principal Data Scientist (Spending Review Coordinator)</t>
  </si>
  <si>
    <t>HM Revenue and Customs</t>
  </si>
  <si>
    <t>Data Engineer - ETL / SQL / Python</t>
  </si>
  <si>
    <t>Ziphire.hr</t>
  </si>
  <si>
    <t>['sql', 'python', 'r', 'db2', 'sql server', 'oracle', 'linux', 'tableau', 'excel', 'power bi', 'github']</t>
  </si>
  <si>
    <t>BILL</t>
  </si>
  <si>
    <t>Edmunds.com</t>
  </si>
  <si>
    <t>Quality Assurance Data Engineer</t>
  </si>
  <si>
    <t>['sql', 'snowflake', 'bigquery', 'tableau', 'looker', 'power bi', 'git', 'github', 'gitlab', 'bitbucket', 'jira']</t>
  </si>
  <si>
    <t>['sql', 'python', 'powershell', 'azure', 'tableau', 'power bi', 'cognos', 'dax', 'git']</t>
  </si>
  <si>
    <t>Staff Data Analyst, Block Compliance</t>
  </si>
  <si>
    <t>Block, Inc.</t>
  </si>
  <si>
    <t>['sql', 'python', 'r', 'c', 'tableau', 'looker']</t>
  </si>
  <si>
    <t>Data Analyst — Reporting &amp; Decision Intelligence</t>
  </si>
  <si>
    <t>Harley Ellis Devereaux</t>
  </si>
  <si>
    <t>American Automobile Association (AAA)</t>
  </si>
  <si>
    <t>['sql', 'python', 'r', 'slack']</t>
  </si>
  <si>
    <t>Experienced ML/Data Science Expert to Develop/Advise Data Strategy for Online Learning System</t>
  </si>
  <si>
    <t>['php', 'laravel', 'github']</t>
  </si>
  <si>
    <t>Data Analyst AND Data Mining Lead W-2 ONLY</t>
  </si>
  <si>
    <t>['visio', 'excel', 'powerpoint', 'planner']</t>
  </si>
  <si>
    <t>['sql', 'visio', 'excel', 'power bi', 'powerpoint', 'outlook', 'sharepoint', 'planner']</t>
  </si>
  <si>
    <t>Analyst 2, Data Analytics &amp; Business Intelligence</t>
  </si>
  <si>
    <t>['sql', 'sql server', 'aws', 'hadoop', 'excel']</t>
  </si>
  <si>
    <t>Senior Business Analyst - Enterprise Data &amp; Analytics (Databricks)</t>
  </si>
  <si>
    <t>['sql', 'azure', 'databricks', 'sap', 'jira', 'confluence']</t>
  </si>
  <si>
    <t>IT Data Engineering Manager</t>
  </si>
  <si>
    <t>['sql', 'azure', 'tableau', 'excel', 'powerbi', 'powerbi']</t>
  </si>
  <si>
    <t>Junio data analyst/Software developer</t>
  </si>
  <si>
    <t>Biolife Plasma Services</t>
  </si>
  <si>
    <t>Brazil, IN</t>
  </si>
  <si>
    <t>Hunter Douglas</t>
  </si>
  <si>
    <t>['sql', 'python', 'r', 'bigquery']</t>
  </si>
  <si>
    <t>Mission Data Engineer (Python, SQL)</t>
  </si>
  <si>
    <t>Choctaw Beach, FL</t>
  </si>
  <si>
    <t>Tech Mahindra Data Analyst &amp; AI Jobs - Work from Anywhere</t>
  </si>
  <si>
    <t>Data Analyst, MS Power BI, Secret Clearance, part time</t>
  </si>
  <si>
    <t>Monterey, CA</t>
  </si>
  <si>
    <t>DeVine Consulting, Inc.</t>
  </si>
  <si>
    <t>Business Data Analyst III</t>
  </si>
  <si>
    <t>Wiley X Inc</t>
  </si>
  <si>
    <t>['sql', 'excel', 'power bi', 'sharepoint']</t>
  </si>
  <si>
    <t>Natus Medical Incorporated</t>
  </si>
  <si>
    <t>['sql', 'python', 'r', 'aws', 'pytorch', 'tensorflow', 'hugging face', 'scikit-learn']</t>
  </si>
  <si>
    <t>Data Engineer - Cloud, Pipelines, ESG / Blockchain Data</t>
  </si>
  <si>
    <t>['sql', 'python', 'snowflake', 'aws', 'redshift', 'bigquery', 'kafka', 'airflow', 'terraform']</t>
  </si>
  <si>
    <t>Hexegic</t>
  </si>
  <si>
    <t>Senior Health Data Scientist (RWE) | TechBio platform</t>
  </si>
  <si>
    <t>['sql', 'python', 'r', 'sap']</t>
  </si>
  <si>
    <t>Data Engineer -Leeds- Hybrid</t>
  </si>
  <si>
    <t>['sql', 'python', 'azure', 'aws', 'spark', 'docker']</t>
  </si>
  <si>
    <t>Senior, Data Analyst - Market Research</t>
  </si>
  <si>
    <t>East Meadow, NY</t>
  </si>
  <si>
    <t>['sql', 'python', 'r', 'scala', 'sas', 'spark', 'tableau', 'power bi', 'sas']</t>
  </si>
  <si>
    <t>Union City, NJ</t>
  </si>
  <si>
    <t>Financial Data Analyst with Expertise in Data Quality and Testing</t>
  </si>
  <si>
    <t>['sql', 'python', 'r', 'sas', 'snowflake', 'excel', 'power bi', 'sas']</t>
  </si>
  <si>
    <t>['sql', 'python', 'r', 'scala', 'snowflake', 'gcp', 'bigquery', 'spark', 'tensorflow', 'scikit-learn', 'pandas', 'ggplot2', 'tidyverse', 'excel']</t>
  </si>
  <si>
    <t>(USA) Distinguished, Data Scientist</t>
  </si>
  <si>
    <t>Product Data Scientist, Operation Center</t>
  </si>
  <si>
    <t>Uab</t>
  </si>
  <si>
    <t>['python', 'r', 'shell', 'linux', 'docker', 'git', 'asana']</t>
  </si>
  <si>
    <t>AWS Redshift Data Engineer / Data Architect</t>
  </si>
  <si>
    <t>['sql', 'dynamodb', 'aws', 'redshift']</t>
  </si>
  <si>
    <t>EverCommerce - Data Engineer II</t>
  </si>
  <si>
    <t>Invoice Simple</t>
  </si>
  <si>
    <t>['sql', 'python', 'databricks', 'aws', 'kafka', 'airflow']</t>
  </si>
  <si>
    <t>Graduate Data Analyst - North West</t>
  </si>
  <si>
    <t>Target Jobs</t>
  </si>
  <si>
    <t>Grayce</t>
  </si>
  <si>
    <t>Remote Technology Analyst (Dallas)</t>
  </si>
  <si>
    <t>Cyber Data Engineer Jobs</t>
  </si>
  <si>
    <t>['html', 'splunk']</t>
  </si>
  <si>
    <t>Sr Data Engineer - Python - Irving</t>
  </si>
  <si>
    <t>Photon</t>
  </si>
  <si>
    <t>['sql', 'python', 'nosql', 'mongodb', 'mysql', 'postgresql', 'mongodb', 'fastapi', 'flask', 'django', 'linux', 'unix', 'git']</t>
  </si>
  <si>
    <t>Sr Data Engineer - Spark with Kudernetes - Irving</t>
  </si>
  <si>
    <t>['nosql', 'spark', 'kafka', 'airflow', 'kubernetes']</t>
  </si>
  <si>
    <t>Best Buy Canada</t>
  </si>
  <si>
    <t>['python', 'snowflake', 'azure', 'databricks', 'oracle', 'spark', 'airflow', 'tableau', 'power bi']</t>
  </si>
  <si>
    <t>Cambuslang, United Kingdom</t>
  </si>
  <si>
    <t>Allstaff</t>
  </si>
  <si>
    <t>Operations &amp; Data Analyst | Fast-Growth Ecommerce Brand | London</t>
  </si>
  <si>
    <t>Harmonic Operations™ | Certified B Corp</t>
  </si>
  <si>
    <t>Compliance Reporting Data Analyst – Packaging Waste</t>
  </si>
  <si>
    <t>Stack and.Co</t>
  </si>
  <si>
    <t>Remote Technology Analyst (Milwaukee)</t>
  </si>
  <si>
    <t>Remote Technology Analyst (Miami)</t>
  </si>
  <si>
    <t>Apache Druid Engineer</t>
  </si>
  <si>
    <t>Remote Technology Analyst (Atlanta)</t>
  </si>
  <si>
    <t>Lams Technology LLC</t>
  </si>
  <si>
    <t>['sql', 'python', 'r', 't-sql', 'db2', 'sql server', 'azure', 'oracle', 'power bi', 'ssis']</t>
  </si>
  <si>
    <t>Lead Data Analyst, Product Growth</t>
  </si>
  <si>
    <t>Data Analyst – Telematics Operations (6 Month Contract)</t>
  </si>
  <si>
    <t>Lead Data Analyst/Programmer</t>
  </si>
  <si>
    <t>Goucher College</t>
  </si>
  <si>
    <t>['sql', 'python', 'r', 'c', 'aws', 'tableau', 'excel', 'power bi', 'powerpoint']</t>
  </si>
  <si>
    <t>Operations Analyst (Healthcare Data, Compliance &amp; Process)</t>
  </si>
  <si>
    <t>Dr. Bou Pediatrics</t>
  </si>
  <si>
    <t>['excel', 'sharepoint', 'jira', 'asana', 'monday.com']</t>
  </si>
  <si>
    <t>Glenmont</t>
  </si>
  <si>
    <t>CNSS • National Security Systems</t>
  </si>
  <si>
    <t>['sql', 'python', 'r', 'scala', 'nosql', 'java', 'c', 'typescript', 'azure', 'aws', 'gcp', 'spark', 'pytorch', 'tensorflow', 'kubernetes', 'docker', 'git']</t>
  </si>
  <si>
    <t>NS IT Solutions</t>
  </si>
  <si>
    <t>['sql', 'python', 'shell', 'snowflake', 'aws', 'airflow', 'linux', 'unix', 'tableau', 'cognos', 'github']</t>
  </si>
  <si>
    <t>Cloudera Data Engineer</t>
  </si>
  <si>
    <t>Chenega Professional Services Strategic  Business Unit</t>
  </si>
  <si>
    <t>['sql', 'python', 'scala', 'java', 'azure', 'aws', 'spark', 'hadoop', 'github']</t>
  </si>
  <si>
    <t>Staff Data Engineer, Compliance Engineering &amp; Technology</t>
  </si>
  <si>
    <t>Powell River, BC, Canada</t>
  </si>
  <si>
    <t>['sql', 'python', 'c', 'snowflake', 'airflow', 'tableau', 'github', 'terraform']</t>
  </si>
  <si>
    <t>The Fuel Store</t>
  </si>
  <si>
    <t>['sql', 'python', 'nosql', 'azure', 'databricks', 'fastapi', 'excel', 'power bi', 'git']</t>
  </si>
  <si>
    <t>Wyckoff Heights Medical Center-WHN</t>
  </si>
  <si>
    <t>['sql', 'python', 'r', 'sas', 'tableau', 'power bi', 'sas']</t>
  </si>
  <si>
    <t>['sql', 'express', 'tableau', 'excel']</t>
  </si>
  <si>
    <t>Data Scientist Lead - TikTok Short Video</t>
  </si>
  <si>
    <t>Senior Data Management Professional - Data Engineer - Company Financial Market Data</t>
  </si>
  <si>
    <t>Montgomery, NJ</t>
  </si>
  <si>
    <t>['python', 'html', 'terminal']</t>
  </si>
  <si>
    <t>Capri Holdings Limited</t>
  </si>
  <si>
    <t>['sql', 'python', 'r', 'snowflake', 'aws', 'airflow']</t>
  </si>
  <si>
    <t>AI / Data Engineer Needed to Build Real‑Estate Market Insight Dashboard Saas</t>
  </si>
  <si>
    <t>['python', 'plotly', 'react', 'power bi']</t>
  </si>
  <si>
    <t>Musical Orchestrator for Small Ensemble</t>
  </si>
  <si>
    <t>Harri</t>
  </si>
  <si>
    <t>Rick Stein Head Office</t>
  </si>
  <si>
    <t>Sr. Data Scientist/AI ML Engineer - Onsite</t>
  </si>
  <si>
    <t>Contra Costa Centre, CA</t>
  </si>
  <si>
    <t>Sr. Data Analytics &amp; Reporting Analyst</t>
  </si>
  <si>
    <t>Data Engineer Sr</t>
  </si>
  <si>
    <t>['sql', 'python', 'c', 'snowflake', 'azure', 'databricks', 'pyspark', 'scikit-learn', 'pandas', 'power bi']</t>
  </si>
  <si>
    <t>Data Analyst for Customer and Financial Projection Analysis in Subscription-Based Company</t>
  </si>
  <si>
    <t>Data Analyst - Environmental Monitoring</t>
  </si>
  <si>
    <t>Ofwat (Water Services Regulation Authority)</t>
  </si>
  <si>
    <t>['sql', 'python', 'r', 'microsoft teams']</t>
  </si>
  <si>
    <t>Carmarthen, United Kingdom</t>
  </si>
  <si>
    <t>Tailwind IT</t>
  </si>
  <si>
    <t>['sql', 'python', 'scala', 'java', 'azure', 'aws', 'gcp', 'redshift', 'kafka']</t>
  </si>
  <si>
    <t>Sr. Associate, BI &amp; Analytics</t>
  </si>
  <si>
    <t>CFSB</t>
  </si>
  <si>
    <t>['sql', 'python', 'snowflake', 'power bi', 'wire']</t>
  </si>
  <si>
    <t>Business Analytics Analyst - Hybrid (Dallas TX)</t>
  </si>
  <si>
    <t>['python', 'tableau', 'excel', 'power bi', 'qlik', 'cognos', 'sharepoint', 'microsoft teams']</t>
  </si>
  <si>
    <t>Storage &amp; Data Protection Engineer</t>
  </si>
  <si>
    <t>TMX Group Limited</t>
  </si>
  <si>
    <t>['python', 'bash', 'azure', 'aws', 'gcp', 'windows', 'linux', 'kubernetes', 'terraform', 'ansible']</t>
  </si>
  <si>
    <t>ActiveState</t>
  </si>
  <si>
    <t>['python', 'go', 'ruby', 'java', 'perl', 'rust', 'snowflake', 'aws', 'gcp', 'redshift', 'kafka', 'airflow', 'hadoop', 'ruby', 'tableau', 'power bi']</t>
  </si>
  <si>
    <t>Client Data Specialist</t>
  </si>
  <si>
    <t>Sr. Data Scientist - Marketing Science &amp; Offerings</t>
  </si>
  <si>
    <t>['sql', 'python', 'r', 'azure', 'databricks', 'aws', 'gcp', 'bigquery', 'docker', 'git']</t>
  </si>
  <si>
    <t>Mainframe Data engineer</t>
  </si>
  <si>
    <t>Compunnel</t>
  </si>
  <si>
    <t>Analyst, Media Analytics</t>
  </si>
  <si>
    <t>Zenith</t>
  </si>
  <si>
    <t>['sql', 'python', 'r', 'sas', 'tableau', 'excel', 'power bi', 'sas', 'powerpoint']</t>
  </si>
  <si>
    <t>Sr. Analyst, Risk Analytics</t>
  </si>
  <si>
    <t>Sony Corporation of America</t>
  </si>
  <si>
    <t>['sql', 'python', 'r', 'snowflake', 'tableau', 'looker', 'power bi', 'git', 'github', 'gitlab']</t>
  </si>
  <si>
    <t>Costing Data Analyst</t>
  </si>
  <si>
    <t>Senior AI/ML Engineer - Business Technology</t>
  </si>
  <si>
    <t>['python', 'r', 'pytorch', 'keras', 'tensorflow', 'kubernetes', 'docker', 'jenkins', 'gitlab']</t>
  </si>
  <si>
    <t>ACO Population Health Data Analyst</t>
  </si>
  <si>
    <t>Atlantic Health</t>
  </si>
  <si>
    <t>Analyst, IT Data Center Operations - United States</t>
  </si>
  <si>
    <t>Cross Sections for a Reclamation Plan off GIS data</t>
  </si>
  <si>
    <t>Burnaby, BC, Canada</t>
  </si>
  <si>
    <t>Georgia Main Food Group</t>
  </si>
  <si>
    <t>['sql', 'sql server', 'azure', 'databricks', 'spark', 'excel', 'power bi', 'ssrs']</t>
  </si>
  <si>
    <t>Lead Compliance Analyst - Data Analytics</t>
  </si>
  <si>
    <t>Transamerica</t>
  </si>
  <si>
    <t>['sql', 'python', 'azure', 'databricks', 'spark', 'ssis', 'ssrs']</t>
  </si>
  <si>
    <t>Data Analyst- Technical Services &amp; Operations</t>
  </si>
  <si>
    <t>Data Analyst – Retail &amp; eCommerce Analytics</t>
  </si>
  <si>
    <t>Belkin</t>
  </si>
  <si>
    <t>Marketplace Supply Fragility Analyst</t>
  </si>
  <si>
    <t>Senior Business Intelligence Analyst, Growth</t>
  </si>
  <si>
    <t>Senior Data Scientist - Last Mile</t>
  </si>
  <si>
    <t>['sql', 'python', 'snowflake', 'aws', 'redshift', 'bigquery', 'spark', 'numpy']</t>
  </si>
  <si>
    <t>['sql', 'python', 'r', 'sql server', 'oracle', 'aws', 'scikit-learn']</t>
  </si>
  <si>
    <t>Data Classification Engineer-Identity Management (Contract)</t>
  </si>
  <si>
    <t>Vertex Pharmaceuticals</t>
  </si>
  <si>
    <t>Palatka, FL</t>
  </si>
  <si>
    <t>Putnam County School District</t>
  </si>
  <si>
    <t>Senior Data Scientist - Longevity &amp; Biometric Assumptions (Open to Remote)</t>
  </si>
  <si>
    <t>Reinsurance Group of America, Incorporated</t>
  </si>
  <si>
    <t>['sql', 'python', 'r', 'scala', 'vba', 'snowflake', 'oracle', 'excel', 'spreadsheet']</t>
  </si>
  <si>
    <t>Data Engineer Needed for ERP to BigQuery Debugging</t>
  </si>
  <si>
    <t>Part-Time Work Opportunities Available</t>
  </si>
  <si>
    <t>Lead Data Scientist - Marketing Science</t>
  </si>
  <si>
    <t>Lead Data Scientist - eCommerce</t>
  </si>
  <si>
    <t>['sql', 'python', 'pytorch', 'pyspark', 'tensorflow']</t>
  </si>
  <si>
    <t>Data Integration Engineer - Greenfield Projects - Co Cavan (Hybrid)</t>
  </si>
  <si>
    <t>Cavan, Ireland</t>
  </si>
  <si>
    <t>DB Recruitment</t>
  </si>
  <si>
    <t>Nature's Path</t>
  </si>
  <si>
    <t>['sql', 'pyspark', 'power bi']</t>
  </si>
  <si>
    <t>Junior / Graduate Data Scientist</t>
  </si>
  <si>
    <t>Adria Solutions</t>
  </si>
  <si>
    <t>['sql', 'python', 'aws', 'scikit-learn', 'pandas', 'jupyter', 'power bi', 'git']</t>
  </si>
  <si>
    <t>Import data of a company</t>
  </si>
  <si>
    <t>['sql', 'python', 'mysql', 'bigquery', 'looker']</t>
  </si>
  <si>
    <t>Rogers Capital Technology Services</t>
  </si>
  <si>
    <t>['python', 'azure', 'aws', 'spark', 'pytorch', 'keras', 'numpy', 'tensorflow', 'hadoop', 'scikit-learn', 'pandas', 'kubernetes', 'docker', 'git']</t>
  </si>
  <si>
    <t>Strategy and Operations Principal, Data Science</t>
  </si>
  <si>
    <t>Wiley X</t>
  </si>
  <si>
    <t>Data Product Developer | Python | FinTech</t>
  </si>
  <si>
    <t>['python', 'databricks', 'aws', 'excel']</t>
  </si>
  <si>
    <t>Senior Revenue Operations Analyst</t>
  </si>
  <si>
    <t>Northern Province, Rwanda</t>
  </si>
  <si>
    <t>Rwanda</t>
  </si>
  <si>
    <t>African Wildlife Foundation</t>
  </si>
  <si>
    <t>Associate / Senior Data Analyst, Business Intelligence &amp; Dating Reporting</t>
  </si>
  <si>
    <t>Bedford, NY</t>
  </si>
  <si>
    <t>Royal Bank of Canada</t>
  </si>
  <si>
    <t>['sql', 'python', 'express', 'tableau', 'excel', 'powerpoint']</t>
  </si>
  <si>
    <t>Senior Data and AI Instructor</t>
  </si>
  <si>
    <t>['sql', 'python', 'r', 'snowflake', 'azure', 'databricks', 'aws', 'gcp', 'bigquery', 'spark', 'pytorch', 'matplotlib', 'tensorflow', 'airflow', 'hugging face', 'tableau', 'power bi']</t>
  </si>
  <si>
    <t>Clinical Data Performance Analyst</t>
  </si>
  <si>
    <t>Acorns Children’s Hospice Trust</t>
  </si>
  <si>
    <t>Data, Analytics and AI Lead</t>
  </si>
  <si>
    <t>Grandview Tek</t>
  </si>
  <si>
    <t>Data Analyst/Reports Writer</t>
  </si>
  <si>
    <t>NHRG, Inc.</t>
  </si>
  <si>
    <t>['excel', 'power bi', 'smartsheet', 'unify']</t>
  </si>
  <si>
    <t>Principal Engineer - Gen AI training and inferencing</t>
  </si>
  <si>
    <t>['pytorch', 'hugging face']</t>
  </si>
  <si>
    <t>Technical Data Specialist (Personal Care)</t>
  </si>
  <si>
    <t>Plz Aeroscience</t>
  </si>
  <si>
    <t>['r', 'excel', 'sap', 'powerpoint', 'sharepoint']</t>
  </si>
  <si>
    <t>TEC Group International</t>
  </si>
  <si>
    <t>Analytics Engineer, Lifecycle Efficiency</t>
  </si>
  <si>
    <t>['sql', 'python', 'snowflake', 'redshift', 'bigquery', 'airflow', 'looker', 'git']</t>
  </si>
  <si>
    <t>People &amp; Culture Data Systems Analyst</t>
  </si>
  <si>
    <t>Solihull, United Kingdom</t>
  </si>
  <si>
    <t>nxzen</t>
  </si>
  <si>
    <t>Data Comms Engineers</t>
  </si>
  <si>
    <t>BSCL Ltd</t>
  </si>
  <si>
    <t>Data Protection Engineer (Cyber Security)</t>
  </si>
  <si>
    <t>['python', 'bash', 'powershell', 'azure', 'aws', 'gcp', 'gdpr', 'terraform']</t>
  </si>
  <si>
    <t>Associate Data Scientist - Marketing</t>
  </si>
  <si>
    <t>Bumble Inc.</t>
  </si>
  <si>
    <t>['sql', 'python', 'pandas', 'tableau', 'looker']</t>
  </si>
  <si>
    <t>Marketing Data Analyst with Claude Code and VS Studio Expertise</t>
  </si>
  <si>
    <t>Outsource UK</t>
  </si>
  <si>
    <t>Senior Manager, Data Engineering &amp; Services</t>
  </si>
  <si>
    <t>St. John's, NL, Canada</t>
  </si>
  <si>
    <t>Canadian Cancer Society</t>
  </si>
  <si>
    <t>['sql', 'python', 'nosql', 'postgresql', 'dynamodb', 'azure', 'aws', 'gcp', 'pyspark', 'tableau', 'power bi', 'terraform']</t>
  </si>
  <si>
    <t>['sql', 'python', 'nosql', 'azure', 'databricks', 'airflow', 'power bi']</t>
  </si>
  <si>
    <t>Python Developer with Data Engeering Exp.</t>
  </si>
  <si>
    <t>['sql', 'python', 'mysql', 'postgresql', 'oracle', 'matplotlib', 'plotly', 'numpy', 'seaborn', 'pandas', 'gdpr', 'tableau', 'power bi', 'git']</t>
  </si>
  <si>
    <t>Public Health Analyst</t>
  </si>
  <si>
    <t>Liverpool University Hospitals NHS Foundation Trust</t>
  </si>
  <si>
    <t>Global Pricing Analytics Lead - Los Angeles CA</t>
  </si>
  <si>
    <t>VetJobs</t>
  </si>
  <si>
    <t>['sql', 'python', 'r', 'matlab', 'sas', 'perl', 'aws', 'sas']</t>
  </si>
  <si>
    <t>TOP Group - Japanese Recruiting Agency</t>
  </si>
  <si>
    <t>['excel', 'power bi', 'sap', 'powerpoint', 'outlook', 'sharepoint']</t>
  </si>
  <si>
    <t>Reltio MDM Data Engineer</t>
  </si>
  <si>
    <t>Senior Data Analyst (Power BI) with Consulting or Manufacturing Industry Experience</t>
  </si>
  <si>
    <t>['sql', 'python', 'go', 'excel']</t>
  </si>
  <si>
    <t>Data Scientist, Product, Education, Data Science</t>
  </si>
  <si>
    <t>Carbon Markets, Data Engineer/Architect - 12-month contract</t>
  </si>
  <si>
    <t>Data Engineer, Corporate Services - HCM</t>
  </si>
  <si>
    <t>The Carlyle Group</t>
  </si>
  <si>
    <t>['sql', 'sql server', 'snowflake', 'azure', 'power bi', 'ssis', 'ssrs']</t>
  </si>
  <si>
    <t>W2 / open for transfers _ Data Scientist_Python Developers_Inperson Interview</t>
  </si>
  <si>
    <t>['sql', 'snowflake', 'azure', 'airflow', 'tableau', 'power bi']</t>
  </si>
  <si>
    <t>Business Analyst : SAP ECC</t>
  </si>
  <si>
    <t>['visio', 'excel', 'power bi', 'sap', 'powerpoint', 'outlook', 'sharepoint']</t>
  </si>
  <si>
    <t>Data Analyst (Founding Role) — Build Our Reporting &amp; Analytics System from Scratch</t>
  </si>
  <si>
    <t>Get Glass Distribution</t>
  </si>
  <si>
    <t>['sql', 'python', 'postgresql', 'snowflake', 'redshift', 'bigquery', 'pandas', 'tableau', 'looker', 'power bi', 'spreadsheet']</t>
  </si>
  <si>
    <t>Data Analyst for Shopify Headless Brand</t>
  </si>
  <si>
    <t>Data Scientist, Applied Research</t>
  </si>
  <si>
    <t>Hartford, AL</t>
  </si>
  <si>
    <t>MedReview</t>
  </si>
  <si>
    <t>Western Health Advantage</t>
  </si>
  <si>
    <t>Junior Data Scientist (Associate I - Data Analysis)</t>
  </si>
  <si>
    <t>Sr. Analyst Advanced Business Analytics - Marketing</t>
  </si>
  <si>
    <t>['sql', 'sas', 'sql server', 'snowflake', 'sas']</t>
  </si>
  <si>
    <t>Data Analyst (SQL, Agile)</t>
  </si>
  <si>
    <t>['sql', 'python', 'go', 'visio', 'excel', 'jira', 'confluence']</t>
  </si>
  <si>
    <t>Senior Data Analyst Healthcare Operations</t>
  </si>
  <si>
    <t>Confidential Home Dialysis Provider</t>
  </si>
  <si>
    <t>Data Analyst - Entry Level</t>
  </si>
  <si>
    <t>['sql', 'python', 'c', 'tableau', 'looker', 'power bi', 'microstrategy']</t>
  </si>
  <si>
    <t>Integrated District Support Data Analyst - 26-01490</t>
  </si>
  <si>
    <t>NavitasPartners</t>
  </si>
  <si>
    <t>Senior Data Scientist, Fraud &amp; Safety Operations : 26-00431</t>
  </si>
  <si>
    <t>Senior Data Scientist | $90/hr Max</t>
  </si>
  <si>
    <t>['sql', 'python', 'snowflake', 'bigquery', 'spark', 'numpy', 'scikit-learn', 'pandas']</t>
  </si>
  <si>
    <t>Crossing Hurdles</t>
  </si>
  <si>
    <t>Data Journalist: Data Analyst &amp; Researcher</t>
  </si>
  <si>
    <t>TEGNA</t>
  </si>
  <si>
    <t>['sql', 'python', 'spring']</t>
  </si>
  <si>
    <t>Language Enabled Analyst</t>
  </si>
  <si>
    <t>Data Scientist - ARC Applied Research Center</t>
  </si>
  <si>
    <t>['python', 'go', 'java', 'bash', 'c', 'pytorch', 'keras', 'tensorflow', 'hugging face', 'scikit-learn', 'kubernetes', 'docker']</t>
  </si>
  <si>
    <t>Hybrid Sr Data Engineer - $160-$185k + 10% (AdTech)</t>
  </si>
  <si>
    <t>Data Engineering (SaaS, CDP, Real‑time)</t>
  </si>
  <si>
    <t>PitchNHire</t>
  </si>
  <si>
    <t>Weexplore Solutions LLP</t>
  </si>
  <si>
    <t>Data Engineer ( Azure )</t>
  </si>
  <si>
    <t>['sql', 'azure', 'databricks', 'spark', 'unity']</t>
  </si>
  <si>
    <t>Senior Solutions Architect , Data, Analytics, GenAI ISV</t>
  </si>
  <si>
    <t>Pozent Corporation</t>
  </si>
  <si>
    <t>['sql', 'python', 'snowflake', 'airflow', 'git', 'jira', 'confluence']</t>
  </si>
  <si>
    <t>Senior Solutions Engineer (AI Data &amp; Unstructured Data Platforms)</t>
  </si>
  <si>
    <t>Hire Hangar</t>
  </si>
  <si>
    <t>['python', 'powershell', 'azure', 'aws', 'gcp', 'terraform', 'asana', 'slack', 'zoom']</t>
  </si>
  <si>
    <t>Senior Distributed Systems Engineer</t>
  </si>
  <si>
    <t>BAH Partners</t>
  </si>
  <si>
    <t>Uniting Ambition</t>
  </si>
  <si>
    <t>['sql', 'python', 'azure', 'aws', 'gcp', 'bigquery', 'airflow']</t>
  </si>
  <si>
    <t>Christchurch, United Kingdom</t>
  </si>
  <si>
    <t>Senior Data Engineer III: ETL, Big Data &amp; Analytics</t>
  </si>
  <si>
    <t>Spane4all</t>
  </si>
  <si>
    <t>BI Analyst: Live Dashboards, ETL &amp; Data Automation</t>
  </si>
  <si>
    <t>Hiring Troops | هيرنج ترووبس</t>
  </si>
  <si>
    <t>Program Analyst SME</t>
  </si>
  <si>
    <t>(USA) Senior Manager, Data Science - Walmart+ Core Ops &amp; Strategy Enablement</t>
  </si>
  <si>
    <t>Senior, Data Scientist - Walmart+ Core Ops &amp; Strategy Enablement</t>
  </si>
  <si>
    <t>['sql', 'python', 'r', 'scala', 'java', 'bash', 'bigquery', 'spark', 'pytorch', 'numpy', 'tensorflow', 'pandas']</t>
  </si>
  <si>
    <t>(USA) Principal, Data Engineer</t>
  </si>
  <si>
    <t>Senior Distributed Systems Software Engineer</t>
  </si>
  <si>
    <t>Calliere Group</t>
  </si>
  <si>
    <t>['sql', 'python', 'go', 'java', 'azure', 'aws', 'gcp']</t>
  </si>
  <si>
    <t>83zero</t>
  </si>
  <si>
    <t>Hotel Revenue/Data Analyst Needed for Dashboard and KPI Analysis</t>
  </si>
  <si>
    <t>W. L. Gore &amp; Associates, Inc.</t>
  </si>
  <si>
    <t>['sql', 'python', 'azure', 'databricks', 'spark', 'phoenix', 'power bi', 'github']</t>
  </si>
  <si>
    <t>Senior Customer Success Engineer - TOLA</t>
  </si>
  <si>
    <t>Data Scientist, Apple Services Digital Marketing</t>
  </si>
  <si>
    <t>['sql', 'python', 'r', 'git', 'github', 'gitlab']</t>
  </si>
  <si>
    <t>Data Analyst - Pumping Systems</t>
  </si>
  <si>
    <t>Yorkshire Water</t>
  </si>
  <si>
    <t>Thornton-Cleveleys, United Kingdom</t>
  </si>
  <si>
    <t>['sql', 'python', 'pyspark', 'power bi', 'dax', 'git']</t>
  </si>
  <si>
    <t>Retail Merchandise Coordinator</t>
  </si>
  <si>
    <t>Elmore, AL</t>
  </si>
  <si>
    <t>TJX Companies</t>
  </si>
  <si>
    <t>GM Certified Master Automotive Technician (up to $7,500 sign-on bonus)</t>
  </si>
  <si>
    <t>Laurens, SC</t>
  </si>
  <si>
    <t>Dublin Chevrolet GMC Nissan</t>
  </si>
  <si>
    <t>Washington, NJ</t>
  </si>
  <si>
    <t>Geospatial Data Analyst (Contract) - Full-time / Part-time</t>
  </si>
  <si>
    <t>Pano AI</t>
  </si>
  <si>
    <t>['sql', 'python', 'postgresql', 'git', 'github']</t>
  </si>
  <si>
    <t>Temp Data Scientist - Full-time</t>
  </si>
  <si>
    <t>Fox</t>
  </si>
  <si>
    <t>['sql', 'python', 'r', 'aws', 'gcp', 'spark', 'scikit-learn', 'pandas', 'chef']</t>
  </si>
  <si>
    <t>Staff Product Data Scientist, Operation Center</t>
  </si>
  <si>
    <t>Data Scientist | Remote</t>
  </si>
  <si>
    <t>Barlborough, United Kingdom</t>
  </si>
  <si>
    <t>Careegrow Ltd</t>
  </si>
  <si>
    <t>Data Analyst / Data Analysis / Financial Analyst</t>
  </si>
  <si>
    <t>BCFORWARD TECHNOLOGIES PRIVATE LIMITED</t>
  </si>
  <si>
    <t>['oracle', 'excel', 'power bi', 'sharepoint']</t>
  </si>
  <si>
    <t>Sr. Data Analyst[81283]</t>
  </si>
  <si>
    <t>Operations Data Analyst, Career</t>
  </si>
  <si>
    <t>Global Technical Talent, an Inc. 5000 Company</t>
  </si>
  <si>
    <t>['sql', 'sas', 'perl', 'vba', 'visual basic', 'c', 'shell', 'oracle', 'unix', 'excel', 'power bi', 'sas', 'microsoft teams']</t>
  </si>
  <si>
    <t>Tech Solutions Sales Dir - Data, Analytics and AI</t>
  </si>
  <si>
    <t>Senior Data Scientist | Remote</t>
  </si>
  <si>
    <t>Data Scientist - Bioinformatics Analyst</t>
  </si>
  <si>
    <t>Data Center Engineer – Trading - $80,000-$160,000 + Bonus - Hunter Bond</t>
  </si>
  <si>
    <t>Senior AI Engineer | Global Consumer Brand | London (Hybrid/Flexible)</t>
  </si>
  <si>
    <t>['sql', 'python', 'azure', 'aws', 'gcp', 'pytorch', 'tensorflow', 'scikit-learn']</t>
  </si>
  <si>
    <t>Trading Data Engineer</t>
  </si>
  <si>
    <t>Abingdon, United Kingdom</t>
  </si>
  <si>
    <t>Conrad Energy</t>
  </si>
  <si>
    <t>['sql', 'python', 'azure', 'databricks', 'spark', 'pandas', 'git']</t>
  </si>
  <si>
    <t>Senior Strategy &amp; Planning Analyst | Ireland | Remote</t>
  </si>
  <si>
    <t>Allied Resources Technical Consultants</t>
  </si>
  <si>
    <t>['sql', 'python', 'aws', 'redshift', 'pytorch', 'matplotlib', 'numpy', 'seaborn', 'tensorflow', 'scikit-learn', 'pandas', 'tableau', 'power bi', 'docker', 'git']</t>
  </si>
  <si>
    <t>Data Science Quant Python - Fintech</t>
  </si>
  <si>
    <t>Cybersecurity Analyst – Protection &amp; Risk</t>
  </si>
  <si>
    <t>Curepipe, Mauritius</t>
  </si>
  <si>
    <t>['python', 'powershell', 'azure', 'aws', 'gcp', 'gdpr', 'windows', 'linux']</t>
  </si>
  <si>
    <t>Data Analyst, AI &amp; Automation with a expanding specialized organization</t>
  </si>
  <si>
    <t>Kane Wound Care LLC</t>
  </si>
  <si>
    <t>Lead Data Analytics Consultant</t>
  </si>
  <si>
    <t>Cotality</t>
  </si>
  <si>
    <t>['sql', 'python', 'go', 'c', 'snowflake', 'tableau', 'excel', 'power bi', 'dax', 'powerbi', 'powerbi', 'github']</t>
  </si>
  <si>
    <t>Sr. Data Scientist (Credit Risk)</t>
  </si>
  <si>
    <t>['sql', 'python', 'gcp', 'phoenix', 'tableau']</t>
  </si>
  <si>
    <t>Steame LLC</t>
  </si>
  <si>
    <t>['sql', 'python', 'azure', 'aws', 'gcp', 'tableau', 'looker', 'power bi']</t>
  </si>
  <si>
    <t>Data Engineer with MemSql</t>
  </si>
  <si>
    <t>Reign Mark Consulting INC</t>
  </si>
  <si>
    <t>Senior Data Scientist - Cards and Credit</t>
  </si>
  <si>
    <t>DataOps Engineer for Azure Data Platform</t>
  </si>
  <si>
    <t>Bank of England</t>
  </si>
  <si>
    <t>['sql', 'python', 'bash', 'azure', 'databricks', 'spark', 'pyspark', 'terraform']</t>
  </si>
  <si>
    <t>Warton, United Kingdom</t>
  </si>
  <si>
    <t>['sql', 'python', 'go', 'scala', 'nosql', 'java', 'bash', 'powershell', 'c', 'snowflake', 'redshift', 'bigquery', 'vmware', 'windows', 'linux']</t>
  </si>
  <si>
    <t>Staff Data Architect</t>
  </si>
  <si>
    <t>['databricks', 'aws', 'flutter']</t>
  </si>
  <si>
    <t>AI/ML Engineer / Defence / $500k+ / NYC</t>
  </si>
  <si>
    <t>Open Talent</t>
  </si>
  <si>
    <t>['python', 'redis', 'pytorch', 'hugging face', 'fastapi', 'kubernetes', 'docker']</t>
  </si>
  <si>
    <t>Data Engineer(Python/Java)</t>
  </si>
  <si>
    <t>['sql', 'python', 'java', 'aws', 'pyspark', 'git', 'gitlab', 'bitbucket']</t>
  </si>
  <si>
    <t>Data Engineer - Quant Trading - London/Abu Dhabi</t>
  </si>
  <si>
    <t>Analytics Lead – Customer Growth &amp; Data Science</t>
  </si>
  <si>
    <t>Employvision Inc.</t>
  </si>
  <si>
    <t>['python', 'numpy', 'pandas', 'power bi']</t>
  </si>
  <si>
    <t>Research Data Scientist, Vertical Ads</t>
  </si>
  <si>
    <t>Senior GCP Data Engineer - NYC</t>
  </si>
  <si>
    <t>['python', 'java', 'snowflake', 'azure', 'databricks', 'gcp', 'bigquery', 'kafka']</t>
  </si>
  <si>
    <t>['sql', 'python', 'sas', 'shell', 'snowflake', 'aws', 'airflow', 'linux', 'unix', 'tableau', 'sas', 'cognos', 'github']</t>
  </si>
  <si>
    <t>HR Data &amp; Analytics Analyst</t>
  </si>
  <si>
    <t>Houlihan Lokey</t>
  </si>
  <si>
    <t>Sr. Data Analyst - Data Fabric</t>
  </si>
  <si>
    <t>['sql', 'python', 'r', 'go', 'azure', 'aws', 'tableau', 'powerbi', 'powerbi']</t>
  </si>
  <si>
    <t>Sr. Data Analyst (Oncology)</t>
  </si>
  <si>
    <t>The Johns Hopkins University</t>
  </si>
  <si>
    <t>D2K Corp</t>
  </si>
  <si>
    <t>Lead Data Engineer, Databricks Migration</t>
  </si>
  <si>
    <t>['sql', 'python', 'r', 'scala', 'nosql', 'java', 'azure', 'databricks', 'aws', 'spark', 'kafka', 'tableau', 'cognos', 'github', 'jenkins', 'jira']</t>
  </si>
  <si>
    <t>Data Center Engineer (Mechanical / Electrical)</t>
  </si>
  <si>
    <t>LVI Associates</t>
  </si>
  <si>
    <t>Engineering Manager - Data Science (AdTech)</t>
  </si>
  <si>
    <t>Fluent, Inc</t>
  </si>
  <si>
    <t>['python', 'go', 'c', 'databricks', 'pytorch', 'scikit-learn']</t>
  </si>
  <si>
    <t>Applications Analyst Associate</t>
  </si>
  <si>
    <t>['aurora', 'excel', 'powerpoint']</t>
  </si>
  <si>
    <t>Data Governance and Analytics SME</t>
  </si>
  <si>
    <t>Advanced Analyst</t>
  </si>
  <si>
    <t>Data Scientist/Analyst, Corporate Financial Planning and Analysis</t>
  </si>
  <si>
    <t>Data Engineer | $85/hr</t>
  </si>
  <si>
    <t>Belleville, IL</t>
  </si>
  <si>
    <t>['sql', 'python', 'r', 'java', 'databricks', 'aws', 'spark', 'kafka']</t>
  </si>
  <si>
    <t>['sql', 'python', 'snowflake', 'aws', 'gcp', 'hadoop', 'power bi', 'sap']</t>
  </si>
  <si>
    <t>['sql', 'python', 'r', 'java', 'azure', 'databricks', 'aws', 'spark', 'kafka']</t>
  </si>
  <si>
    <t>Business Intelligence Analyst 3</t>
  </si>
  <si>
    <t>Qwalifize LLC</t>
  </si>
  <si>
    <t>['sql', 'azure', 'aws', 'tableau', 'power bi']</t>
  </si>
  <si>
    <t>Data Analyst - Casino</t>
  </si>
  <si>
    <t>Senior Manager, Data Science - LLM Customization Team</t>
  </si>
  <si>
    <t>['python', 'r', 'scala', 'aws', 'pytorch', 'hugging face']</t>
  </si>
  <si>
    <t>Lead Analyst - Insights &amp; Analytics</t>
  </si>
  <si>
    <t>We. Communications</t>
  </si>
  <si>
    <t>Valvoline Instant Oil Change</t>
  </si>
  <si>
    <t>['sql', 'aws', 'excel', 'sap']</t>
  </si>
  <si>
    <t>Data Scientist II, ADSP Product Operations &amp; Analytics</t>
  </si>
  <si>
    <t>['sql', 'python', 'r', 'matlab', 'matplotlib', 'numpy', 'seaborn', 'scikit-learn', 'pandas', 'ggplot2', 'dplyr']</t>
  </si>
  <si>
    <t>Data Engineer | Face to Face Interview | W2 Only</t>
  </si>
  <si>
    <t>Vastika Inc</t>
  </si>
  <si>
    <t>['sql', 'python', 'r', 'java', 'typescript', 'azure', 'databricks', 'pyspark', 'spring', 'angular', 'pulumi']</t>
  </si>
  <si>
    <t>Worldpay</t>
  </si>
  <si>
    <t>['sql', 'python', 'r', 'outlook']</t>
  </si>
  <si>
    <t>Scientist I/II</t>
  </si>
  <si>
    <t>LTM</t>
  </si>
  <si>
    <t>['ruby', 'typescript', 'aws', 'pytorch', 'react', 'tensorflow', 'graphql', 'ruby', 'ruby on rails', 'terraform']</t>
  </si>
  <si>
    <t>Fluent, LLC</t>
  </si>
  <si>
    <t>Data Analytics/science</t>
  </si>
  <si>
    <t>Regency Centers</t>
  </si>
  <si>
    <t>Analytics Engineer – People Data</t>
  </si>
  <si>
    <t>['sql', 'python', 'c', 'sql server', 'azure', 'databricks', 'aws', 'gcp', 'tableau', 'power bi']</t>
  </si>
  <si>
    <t>Technical Analyst - Entry Level</t>
  </si>
  <si>
    <t>['sql', 'python', 'c', 'spring', 'tableau', 'looker', 'power bi', 'microstrategy']</t>
  </si>
  <si>
    <t>['python', 'scala', 'snowflake', 'redshift', 'spark', 'kafka', 'airflow']</t>
  </si>
  <si>
    <t>Med-Metrix</t>
  </si>
  <si>
    <t>['sql', 'python', 'r', 'azure', 'aws', 'tableau', 'looker', 'power bi']</t>
  </si>
  <si>
    <t>junior java devops developer/Data engineer</t>
  </si>
  <si>
    <t>Credit Union of Southern California</t>
  </si>
  <si>
    <t>['sql', 'r', 'c', 'snowflake', 'aws', 'tableau', 'excel', 'outlook']</t>
  </si>
  <si>
    <t>Senior ML Engineer | Up to $120/hr</t>
  </si>
  <si>
    <t>Sanctuary Wealth Group LLC</t>
  </si>
  <si>
    <t>['sql', 'python', 'r', 'aws', 'redshift', 'tableau', 'power bi']</t>
  </si>
  <si>
    <t>Data Scientist – Product Analytics | $95/hr Remote</t>
  </si>
  <si>
    <t>VPII, Data Science Solutions</t>
  </si>
  <si>
    <t>Machine Learning Scientist | Remote</t>
  </si>
  <si>
    <t>['sql', 'python', 'r', 'matlab', 'numpy', 'pandas']</t>
  </si>
  <si>
    <t>Data Scientist / Senior Data Engineer, Finance Transformation</t>
  </si>
  <si>
    <t>['sql', 'python', 'databricks', 'aws', 'pyspark', 'tableau', 'power bi', 'jira', 'confluence']</t>
  </si>
  <si>
    <t>['windows', 'excel', 'power bi', 'powerpoint']</t>
  </si>
  <si>
    <t>Transfer Financial Analytics Excel File to Google Sheets</t>
  </si>
  <si>
    <t>['visual basic', 'excel', 'sheets']</t>
  </si>
  <si>
    <t>Group FP&amp;A Senior Data Analyst - 9 month contract</t>
  </si>
  <si>
    <t>Job Mail</t>
  </si>
  <si>
    <t>Communicate Finance</t>
  </si>
  <si>
    <t>FP&amp;A Data Analyst</t>
  </si>
  <si>
    <t>Credit Risk Analyst with Data Science Expertise</t>
  </si>
  <si>
    <t>(USA) Senior Manager, Data Science - Walmart+ Engagement &amp; Retention</t>
  </si>
  <si>
    <t>['sql', 'python', 'r', 'scala', 'spark', 'matplotlib', 'plotly', 'tensorflow', 'tableau', 'powerbi', 'powerbi']</t>
  </si>
  <si>
    <t>Data Governance and Metadata Scientist</t>
  </si>
  <si>
    <t>Healthcare Competitor Website and Secondary Research Analyst Needed</t>
  </si>
  <si>
    <t>Power BI/ Data Scientist</t>
  </si>
  <si>
    <t>HPC &amp; Research Data Systems Engineer</t>
  </si>
  <si>
    <t>The Francis Crick Institute</t>
  </si>
  <si>
    <t>['windows', 'linux', 'unix', 'git', 'github', 'terraform', 'jenkins', 'ansible']</t>
  </si>
  <si>
    <t>Streamlit Data Engineer</t>
  </si>
  <si>
    <t>Omtech LLC</t>
  </si>
  <si>
    <t>['python', 'postgresql', 'azure', 'databricks', 'aws', 'gcp']</t>
  </si>
  <si>
    <t>Surrey, BC, Canada</t>
  </si>
  <si>
    <t>['selenium']</t>
  </si>
  <si>
    <t>Data Analyst 3 - 9739</t>
  </si>
  <si>
    <t>['snowflake', 'databricks', 'aws', 'power bi']</t>
  </si>
  <si>
    <t>Programming Analyst</t>
  </si>
  <si>
    <t>Morson Edge (Canada)</t>
  </si>
  <si>
    <t>['sql', 'r', 'c', 'azure', 'power bi', 'sap', 'dax', 'git']</t>
  </si>
  <si>
    <t>Financial Analyst – Remote Position</t>
  </si>
  <si>
    <t>Business Strategy Analyst I - Bank Marketing</t>
  </si>
  <si>
    <t>Data Scientist Senior - AI/ ML</t>
  </si>
  <si>
    <t>['sql', 'python', 'r', 'sas', 'nosql', 'phoenix', 'sas']</t>
  </si>
  <si>
    <t>Data Scientist Lead - AI / ML</t>
  </si>
  <si>
    <t>WILEY X INC</t>
  </si>
  <si>
    <t>The Wheelhouse Group</t>
  </si>
  <si>
    <t>['sql', 'python', 'snowflake', 'aws', 'gcp', 'redshift', 'bigquery', 'pyspark', 'airflow', 'pandas', 'git']</t>
  </si>
  <si>
    <t>AWS Redshift Data Engineer - Day 1 onsite at San Diego, CA</t>
  </si>
  <si>
    <t>['sql', 'python', 'databricks', 'aws', 'redshift', 'spark', 'pyspark', 'kubernetes', 'docker', 'terraform', 'jenkins']</t>
  </si>
  <si>
    <t>Senior Data Engineer 2026P-0065</t>
  </si>
  <si>
    <t>Ascension, LLC</t>
  </si>
  <si>
    <t>Montegallo.</t>
  </si>
  <si>
    <t>Data Tools &amp; Python Analyst</t>
  </si>
  <si>
    <t>ADLIB Recruitment | B Corp™</t>
  </si>
  <si>
    <t>['sql', 'python', 'tableau', 'excel', 'github']</t>
  </si>
  <si>
    <t>['sql', 'python', 'tableau', 'excel', 'powerbi', 'powerbi', 'github']</t>
  </si>
  <si>
    <t>Liftlab Analytics, Inc.</t>
  </si>
  <si>
    <t>['sql', 'python', 'r', 'sas', 'mysql', 'postgresql', 'aws', 'sas']</t>
  </si>
  <si>
    <t>Technical Projects Analyst</t>
  </si>
  <si>
    <t>CGC Group Inc</t>
  </si>
  <si>
    <t>Sr. AI Developer</t>
  </si>
  <si>
    <t>Lumen Resources</t>
  </si>
  <si>
    <t>['python', 'typescript', 'azure', 'aws', 'react']</t>
  </si>
  <si>
    <t>['sql', 'python', 'snowflake', 'aws', 'redshift', 'airflow', 'tableau', 'github']</t>
  </si>
  <si>
    <t>Data Scientist - Technical Pricing Manager</t>
  </si>
  <si>
    <t>DATAHEAD</t>
  </si>
  <si>
    <t>Principal Data Engineer: Architect, Bristol/ London / Watford</t>
  </si>
  <si>
    <t>System Analyst</t>
  </si>
  <si>
    <t>['sql', 't-sql', 'azure', 'git']</t>
  </si>
  <si>
    <t>Applied Scientist - Pricing, Rider Engagement</t>
  </si>
  <si>
    <t>Evolus</t>
  </si>
  <si>
    <t>['sql', 'python', 'snowflake', 'azure', 'airflow', 'gdpr', 'git']</t>
  </si>
  <si>
    <t>Middletown Township, NJ</t>
  </si>
  <si>
    <t>['sql', 'python', 'nosql', 'snowflake', 'azure', 'aws', 'gcp', 'spark', 'kafka', 'airflow', 'graphql', 'tableau', 'looker', 'power bi']</t>
  </si>
  <si>
    <t>Sr. Engineer I, Data</t>
  </si>
  <si>
    <t>Exactsciences</t>
  </si>
  <si>
    <t>['sql', 'python', 'nosql', 'snowflake', 'databricks', 'aws', 'spark', 'gitlab', 'jira', 'confluence']</t>
  </si>
  <si>
    <t>Hiring!! FTE Lead Data Engineer - Developer  Snowflake &amp; DBT - Raritan, NJ (Hybrid)</t>
  </si>
  <si>
    <t>['sql', 'snowflake', 'azure', 'aws', 'airflow']</t>
  </si>
  <si>
    <t>Prism Reporting &amp; Analytics Consultant</t>
  </si>
  <si>
    <t>Principal SSIS Data Engineer</t>
  </si>
  <si>
    <t>Eliassen</t>
  </si>
  <si>
    <t>['java', 'snowflake', 'aws', 'ssis', 'github', 'jenkins']</t>
  </si>
  <si>
    <t>Data Engineer (DBT / Data Warehousing Focus)</t>
  </si>
  <si>
    <t>Lumen Solutions Group, Inc.</t>
  </si>
  <si>
    <t>['sql', 'nosql', 'java', 'shell', 'aws', 'redshift', 'hadoop', 'linux', 'unix']</t>
  </si>
  <si>
    <t>Senior Strategic Analytics Manager</t>
  </si>
  <si>
    <t>['sql', 'python', 'databricks', 'tableau', 'excel']</t>
  </si>
  <si>
    <t>['sql', 'azure', 'power bi', 'powerbi', 'powerbi']</t>
  </si>
  <si>
    <t>Senior Manager, Data Analyst</t>
  </si>
  <si>
    <t>Flywheel (flywheeldigital.com)</t>
  </si>
  <si>
    <t>['go', 'tableau', 'power bi']</t>
  </si>
  <si>
    <t>['sql', 'python', 'r', 'scala', 'snowflake', 'databricks', 'redshift', 'spark', 'plotly', 'react', 'airflow', 'jupyter', 'tableau', 'looker', 'power bi', 'git']</t>
  </si>
  <si>
    <t>['sql', 'python', 'r', 'go', 'javascript']</t>
  </si>
  <si>
    <t>Leader, Product Analytics &amp; Data Science</t>
  </si>
  <si>
    <t>Sr. Financial Analyst</t>
  </si>
  <si>
    <t>['crystal', 'confluence']</t>
  </si>
  <si>
    <t>Manager, Business Data Analysis</t>
  </si>
  <si>
    <t>National Union Fire Insurance Company of Pittsburgh, Pa.</t>
  </si>
  <si>
    <t>Wintrust Financial Corporation</t>
  </si>
  <si>
    <t>Principal - Analytics Engineering - Toronto</t>
  </si>
  <si>
    <t>Director, Medical Analytics and Exploratory Data Science</t>
  </si>
  <si>
    <t>Associate Director, Medical Analytics and Exploratory Data Science</t>
  </si>
  <si>
    <t>Purchasing Data Analyst</t>
  </si>
  <si>
    <t>Data Analyst - Digital Product Insights</t>
  </si>
  <si>
    <t>Advanced Analytics Senior Consultant</t>
  </si>
  <si>
    <t>['sql', 'go', 'sql server']</t>
  </si>
  <si>
    <t>Business Intelligence Engineer , Global Operations Support Engineering</t>
  </si>
  <si>
    <t>['python', 'r', 'nosql', 'java', 'oracle', 'aws', 'redshift', 'tableau']</t>
  </si>
  <si>
    <t>Sr. Data Engineer, WW Promotions and Events Data and Insights</t>
  </si>
  <si>
    <t>['sql', 'python', 'scala', 'java', 'aws', 'redshift', 'spark', 'airflow', 'hadoop']</t>
  </si>
  <si>
    <t>Content Data Quality Analyst</t>
  </si>
  <si>
    <t>['oracle', 'aws', 'tableau', 'excel', 'powerbi', 'powerbi']</t>
  </si>
  <si>
    <t>R&amp;D Intern - Machine Learning Engineer  - 2026</t>
  </si>
  <si>
    <t>['python', 'r', 'azure', 'aws', 'gcp', 'spark', 'pytorch', 'numpy', 'tensorflow', 'scikit-learn', 'pandas', 'git']</t>
  </si>
  <si>
    <t>Al Wakrah, Qatar</t>
  </si>
  <si>
    <t>['sql', 'python', 'scala', 'nosql', 'aws', 'redshift', 'spark', 'kafka', 'numpy', 'airflow', 'hadoop', 'scikit-learn', 'pandas', 'docker', 'git']</t>
  </si>
  <si>
    <t>Foundation Building Materials</t>
  </si>
  <si>
    <t>['python', 'r', 'scala', 'java', 'spark', 'pytorch', 'pyspark', 'tensorflow']</t>
  </si>
  <si>
    <t>Staff Data Engineer - AIOps</t>
  </si>
  <si>
    <t>['python', 'scala', 'nosql', 'java', 'azure', 'aws', 'gcp', 'bigquery', 'airflow', 'express']</t>
  </si>
  <si>
    <t>DisABLEDperson.com</t>
  </si>
  <si>
    <t>['sql', 'go', 'snowflake', 'tableau', 'looker']</t>
  </si>
  <si>
    <t>Director, Strategic Analytics (Data Science)</t>
  </si>
  <si>
    <t>['sql', 'python', 'r', 'c', 'snowflake', 'azure', 'databricks', 'arch', 'power bi', 'github']</t>
  </si>
  <si>
    <t>Midway City, CA</t>
  </si>
  <si>
    <t>['sql', 'python', 'snowflake', 'azure', 'numpy', 'airflow', 'pandas']</t>
  </si>
  <si>
    <t>Atlanta, NY</t>
  </si>
  <si>
    <t>CMS Reporting Analyst</t>
  </si>
  <si>
    <t>Data Engineering- Compromise &amp; Fraud Prevention</t>
  </si>
  <si>
    <t>['azure', 'databricks', 'power bi', 'outlook']</t>
  </si>
  <si>
    <t>The EliteJob</t>
  </si>
  <si>
    <t>Senior Data Engineer - People Analytics (Temporary Position)</t>
  </si>
  <si>
    <t>['python', 'r', 'go', 'scala', 'java', 'c', 'azure', 'aws', 'tableau', 'alteryx']</t>
  </si>
  <si>
    <t>Data Scientist AI Operations-Senior Associate</t>
  </si>
  <si>
    <t>['sql', 'python', 'numpy', 'scikit-learn', 'pandas', 'alteryx']</t>
  </si>
  <si>
    <t>Cybersecurity - Data Analyst - Python, AI/ML, LLM</t>
  </si>
  <si>
    <t>Erias Ventures</t>
  </si>
  <si>
    <t>['python', 'pytorch', 'numpy', 'tensorflow', 'hugging face', 'scikit-learn', 'pandas']</t>
  </si>
  <si>
    <t>Sr. Data Scientist- Computer Vision, Data &amp; Machine Learning (DML)</t>
  </si>
  <si>
    <t>['sql', 'python', 'r', 'matlab', 'sas', 'aws', 'redshift', 'airflow', 'jupyter', 'linux', 'tableau', 'sas', 'gitlab']</t>
  </si>
  <si>
    <t>Robotics - Data Science Intern / Co-op - 2026</t>
  </si>
  <si>
    <t>Needed ASAP: VSL Expert Who Loves Learning</t>
  </si>
  <si>
    <t>['sql', 'python', 'bash', 'gcp', 'bigquery', 'airflow']</t>
  </si>
  <si>
    <t>['sql', 'python', 'bash', 'gcp', 'bigquery', 'airflow', 'github']</t>
  </si>
  <si>
    <t>Exec Director, Data Science</t>
  </si>
  <si>
    <t>['python', 'r', 'databricks', 'spark', 'pytorch']</t>
  </si>
  <si>
    <t>Data Engineer / Database Developer</t>
  </si>
  <si>
    <t>Soliel LLC</t>
  </si>
  <si>
    <t>['sql', 'python', 'go', 'scala', 'azure', 'databricks', 'spark']</t>
  </si>
  <si>
    <t>Business Analyst – Product Analytics</t>
  </si>
  <si>
    <t>Skillence Tech</t>
  </si>
  <si>
    <t>Prince George's County, MD Government</t>
  </si>
  <si>
    <t>['sql', 'visio', 'power bi', 'sap']</t>
  </si>
  <si>
    <t>Data Engineer for Public Records &amp; Government Data Collection</t>
  </si>
  <si>
    <t>['sql', 'python', 'go', 'pandas']</t>
  </si>
  <si>
    <t>Aspire Media Group Jobs</t>
  </si>
  <si>
    <t>DWP Digital</t>
  </si>
  <si>
    <t>Principal Cybersecurity â€“ Metrics, Data Engineering &amp; Risk Insights</t>
  </si>
  <si>
    <t>AT and T</t>
  </si>
  <si>
    <t>Senior Data Scientist at Search Atlas</t>
  </si>
  <si>
    <t>Search Atlas</t>
  </si>
  <si>
    <t>['sql', 'python', 'pytorch', 'numpy', 'tensorflow', 'scikit-learn', 'pandas', 'github']</t>
  </si>
  <si>
    <t>Senior Python &amp; .NET Data Engineer Needed</t>
  </si>
  <si>
    <t>Data Analyst Remote</t>
  </si>
  <si>
    <t>Coating Concepts</t>
  </si>
  <si>
    <t>AI Data Scientist – Work From Home</t>
  </si>
  <si>
    <t>TCS</t>
  </si>
  <si>
    <t>['sql', 'python', 'r', 'azure', 'aws', 'gcp', 'spark', 'pytorch', 'tensorflow', 'hadoop', 'scikit-learn']</t>
  </si>
  <si>
    <t>Hudson, NY</t>
  </si>
  <si>
    <t>Quality Improvement Data Analyst</t>
  </si>
  <si>
    <t>Balcones Heights, TX</t>
  </si>
  <si>
    <t>University Health</t>
  </si>
  <si>
    <t>Cortland, IL</t>
  </si>
  <si>
    <t>['arch', 'excel', 'powerpoint']</t>
  </si>
  <si>
    <t>Senior Data Scientist - Python &amp; Machine Learning</t>
  </si>
  <si>
    <t>['sql', 'python', 'scala', 'java', 'snowflake', 'azure', 'databricks', 'aws', 'redshift', 'spark', 'kafka', 'pyspark', 'airflow', 'linux', 'tableau', 'looker', 'power bi', 'docker', 'git', 'github', 'terraform']</t>
  </si>
  <si>
    <t>Union, IA</t>
  </si>
  <si>
    <t>Tech Jobs Personalized</t>
  </si>
  <si>
    <t>Mirage</t>
  </si>
  <si>
    <t>['sql', 'python', 'go', 'bigquery']</t>
  </si>
  <si>
    <t>Senior Cloud Data Engineer (Snowflake)</t>
  </si>
  <si>
    <t>['sql', 'python', 'bash', 'powershell', 'snowflake', 'aws', 'windows', 'linux']</t>
  </si>
  <si>
    <t>Data Analyst – Remote (Canada)</t>
  </si>
  <si>
    <t>Entry level Statistical Analyst needed in Insurance Sector</t>
  </si>
  <si>
    <t>Chicago, IL (+1 other)</t>
  </si>
  <si>
    <t>SafeGuard Insurance Data</t>
  </si>
  <si>
    <t>['sql', 'python', 'r', 'sas', 'excel', 'spss', 'sas']</t>
  </si>
  <si>
    <t>Kiddom</t>
  </si>
  <si>
    <t>['sql', 'python', 'golang', 'mysql', 'cassandra', 'neo4j', 'snowflake', 'aws']</t>
  </si>
  <si>
    <t>['sql', 'python', 'snowflake', 'databricks', 'bigquery', 'spark', 'kafka', 'airflow', 'kubernetes', 'terraform']</t>
  </si>
  <si>
    <t>Business Analyst Sr</t>
  </si>
  <si>
    <t>Vortex Solutions LLC</t>
  </si>
  <si>
    <t>Kings River Packing, LP</t>
  </si>
  <si>
    <t>['sql', 'python', 'r', 'azure', 'aws', 'excel', 'power bi', 'dax']</t>
  </si>
  <si>
    <t>Principal Applied Scientist, Measurement, AdTech and Data Science, Ads Performance Measurement</t>
  </si>
  <si>
    <t>AI Data Engineer, Manager - Tax Transformation</t>
  </si>
  <si>
    <t>['sql', 'python', 'nosql', 'mongodb', 'html', 'mongodb', 'azure', 'aws', 'spark', 'kafka', 'airflow', 'power bi', 'planner']</t>
  </si>
  <si>
    <t>Machine Learning Scientist, Pricing (Open to Remote)</t>
  </si>
  <si>
    <t>Data Scientist MID LEVEL MANAGER (MLM) L2</t>
  </si>
  <si>
    <t>Monitoring Controls Analyst with Data Analysis and SQL Expertise</t>
  </si>
  <si>
    <t>Data Scientist - ML for Credit Insights (Hybrid)</t>
  </si>
  <si>
    <t>Ascent People Ltd</t>
  </si>
  <si>
    <t>AI Engineer &amp; Data Engineer - Head of AI Engineering / Lead Data Engineering</t>
  </si>
  <si>
    <t>Aventis Solutions</t>
  </si>
  <si>
    <t>['sql', 'python', 'azure', 'fastapi', 'node.js', 'node', 'outlook']</t>
  </si>
  <si>
    <t>AI, ML &amp; LLM Engineer</t>
  </si>
  <si>
    <t>['python', 'azure', 'aws', 'gcp', 'pytorch', 'react', 'next.js', 'terraform']</t>
  </si>
  <si>
    <t>Product Analyst I</t>
  </si>
  <si>
    <t>Optimum</t>
  </si>
  <si>
    <t>['sql', 'python', 'r', 'tableau', 'power bi', 'jira', 'confluence']</t>
  </si>
  <si>
    <t>Director, Business and Data Analytics â€“ Member Value</t>
  </si>
  <si>
    <t>Jobsultant Solutions</t>
  </si>
  <si>
    <t>Business Strategy Analyst Lead â€“ Member Experience Analytics</t>
  </si>
  <si>
    <t>STUYVSNT PLZ, NY</t>
  </si>
  <si>
    <t>A-Staffing Inc.</t>
  </si>
  <si>
    <t>Business Analytics and Insight Associate</t>
  </si>
  <si>
    <t>Athenahealth</t>
  </si>
  <si>
    <t>['sql', 'python', 'r', 'spark', 'tableau', 'excel', 'power bi', 'powerpoint', 'outlook']</t>
  </si>
  <si>
    <t>Data Science Specialist AI/ML</t>
  </si>
  <si>
    <t>Lead Data Science Scientist</t>
  </si>
  <si>
    <t>['sql', 'python', 'snowflake', 'bigquery', 'pytorch', 'numpy', 'tensorflow', 'scikit-learn', 'pandas']</t>
  </si>
  <si>
    <t>First Nation Group</t>
  </si>
  <si>
    <t>['sql', 'tableau', 'excel', 'power bi', 'ssis']</t>
  </si>
  <si>
    <t>['r', 'go', 'c', 'azure', 'databricks']</t>
  </si>
  <si>
    <t>['sql', 'python', 'scala', 'java', 'snowflake', 'azure', 'aws', 'redshift', 'bigquery', 'airflow', 'git']</t>
  </si>
  <si>
    <t>Business Intelligence​/Data Analyst; MENA Region</t>
  </si>
  <si>
    <t>['sql', 'python', 'r', 'sas', 'java', 'vba', 'c', 'neo4j', 'tableau', 'sas']</t>
  </si>
  <si>
    <t>Remote BI &amp; Data Analyst — MENA Focus</t>
  </si>
  <si>
    <t>Data Engineer; Pyspark</t>
  </si>
  <si>
    <t>RiDiK (A subsidiary of CLPS. Nasdaq: CLPS)</t>
  </si>
  <si>
    <t>['sql', 'kafka', 'pyspark', 'airflow', 'hadoop', 'linux']</t>
  </si>
  <si>
    <t>Remote Data Analyst (Entry Level) at Modern Loft Inc. New York, NY</t>
  </si>
  <si>
    <t>Iron Thunder</t>
  </si>
  <si>
    <t>Modern Loft Inc.</t>
  </si>
  <si>
    <t>Data Scientist/Analyst (SME)</t>
  </si>
  <si>
    <t>Franklin Farm, VA</t>
  </si>
  <si>
    <t>BAE Systems Inc.</t>
  </si>
  <si>
    <t>Data Scientist for Data Analytics and Machine Learning</t>
  </si>
  <si>
    <t>Platform Specialist in Data &amp; Analytics</t>
  </si>
  <si>
    <t>Response Informatics</t>
  </si>
  <si>
    <t>Online Customer Review Analyst</t>
  </si>
  <si>
    <t>Distributed Systems Software Engineer, Python​/Go</t>
  </si>
  <si>
    <t>['python', 'go', 'azure', 'aws', 'linux', 'ubuntu', 'kubernetes', 'git', 'terraform', 'jenkins']</t>
  </si>
  <si>
    <t>Golang System Software Engineer - Containers​/Virtualisation</t>
  </si>
  <si>
    <t>['sql', 'go', 'c', 'golang', 'ubuntu']</t>
  </si>
  <si>
    <t>Remote Python &amp; Kubernetes Data AI​/ML Engineer</t>
  </si>
  <si>
    <t>Engineer - MarTech &amp; Data Automation; Remote</t>
  </si>
  <si>
    <t>Marketing Research Analyst</t>
  </si>
  <si>
    <t>['tableau', 'excel', 'spss']</t>
  </si>
  <si>
    <t>Data Engineer, (Python/SQL), Remote</t>
  </si>
  <si>
    <t>Hamilton Woods</t>
  </si>
  <si>
    <t>Mid-Level or Senior Aerospace Systems Safety Engineer - Data Scientist (Snohomish)</t>
  </si>
  <si>
    <t>Jobs - Institute Of Data</t>
  </si>
  <si>
    <t>['sql', 'python', 'sql server', 'snowflake', 'azure', 'databricks', 'oracle', 'aws', 'kafka', 'react', 'selenium', 'angular', 'kubernetes', 'docker', 'github', 'gitlab']</t>
  </si>
  <si>
    <t>Senior Data Analyst - Outreach Analytics</t>
  </si>
  <si>
    <t>Cloud Customer Support Analyst- Las Vegas - Full-time</t>
  </si>
  <si>
    <t>World Vision: Finance and Supply Chain Senior Data Engineer – Pasig City</t>
  </si>
  <si>
    <t>['sql', 'python', 'snowflake', 'azure', 'spark']</t>
  </si>
  <si>
    <t>Trezmo.</t>
  </si>
  <si>
    <t>['sql', 'python', 'oracle', 'gcp', 'bigquery', 'airflow', 'express', 'tableau', 'looker', 'git', 'github']</t>
  </si>
  <si>
    <t>American National Insurance Company</t>
  </si>
  <si>
    <t>CX BI Analyst: Actionable Dashboards &amp; Insights</t>
  </si>
  <si>
    <t>Qatar Airways</t>
  </si>
  <si>
    <t>Graduate Talent Scientist - Global Hiring Lead (Remote)</t>
  </si>
  <si>
    <t>Senior Market Data Engineer</t>
  </si>
  <si>
    <t>['python', 'java', 'perl', 'c', 'shell', 'linux']</t>
  </si>
  <si>
    <t>Bolsover Cruise Club</t>
  </si>
  <si>
    <t>['sql', 'python', 'r', 'aws', 'redshift', 'bigquery', 'tableau', 'excel', 'power bi']</t>
  </si>
  <si>
    <t>Analytics Engineer (Insurance)</t>
  </si>
  <si>
    <t>['sql', 'python', 'snowflake', 'azure', 'aws', 'power bi', 'dax']</t>
  </si>
  <si>
    <t>Data Scientist (KTP)</t>
  </si>
  <si>
    <t>Newtown, United Kingdom</t>
  </si>
  <si>
    <t>The University of Salford</t>
  </si>
  <si>
    <t>Athlone, County Westmeath, Ireland</t>
  </si>
  <si>
    <t>Technological University of the Shannon</t>
  </si>
  <si>
    <t>['python', 'r', 'spark', 'kafka', 'pyspark', 'numpy', 'hadoop', 'scikit-learn', 'pandas', 'tableau', 'power bi']</t>
  </si>
  <si>
    <t>[Remote] Data Engineer / Reporting Specialist (IBM ELM + Tableau)</t>
  </si>
  <si>
    <t>Quest Global</t>
  </si>
  <si>
    <t>Principal Data Scientist, WWPS ProServe</t>
  </si>
  <si>
    <t>['python', 'c', 'aws', 'pytorch', 'tensorflow', 'hugging face']</t>
  </si>
  <si>
    <t>Sr. Data Scientist, WWPS ProServe Data and Machine Learning</t>
  </si>
  <si>
    <t>['sql', 'python', 'r', 'matlab', 'sas', 'elasticsearch', 'aws', 'spark', 'hadoop', 'sas']</t>
  </si>
  <si>
    <t>['sql', 'python', 'scala', 'nosql', 'mongodb', 'mongodb', 'snowflake', 'azure', 'aws', 'spark', 'kafka', 'airflow', 'hadoop', 'gdpr', 'tableau', 'power bi']</t>
  </si>
  <si>
    <t>Data Analyst – Training &amp; Internship</t>
  </si>
  <si>
    <t>Techspire Academy</t>
  </si>
  <si>
    <t>Stellar Global Ltd</t>
  </si>
  <si>
    <t>['gdpr', 'excel', 'looker', 'power bi', 'sheets']</t>
  </si>
  <si>
    <t>CX Analyst</t>
  </si>
  <si>
    <t>British Heart Foundation</t>
  </si>
  <si>
    <t>['bigquery', 'tableau', 'looker', 'power bi']</t>
  </si>
  <si>
    <t>['sql', 'python', 'mysql', 'aws', 'git']</t>
  </si>
  <si>
    <t>Online Data Analyst Odia (US)</t>
  </si>
  <si>
    <t>Telus Digital</t>
  </si>
  <si>
    <t>Community Tree Service, LLC</t>
  </si>
  <si>
    <t>['sql', 'sql server', 'oracle', 'visio', 'tableau', 'excel', 'looker', 'power bi']</t>
  </si>
  <si>
    <t>American Cancer Society</t>
  </si>
  <si>
    <t>['sql', 'sql server', 'snowflake', 'azure', 'power bi']</t>
  </si>
  <si>
    <t>Senior AI Data Scientist - Crypto</t>
  </si>
  <si>
    <t>Senior Business Data Scientist, Global Business Strategy and Operations</t>
  </si>
  <si>
    <t>['sql', 'python', 'r', 'c', 'zoom']</t>
  </si>
  <si>
    <t>Data Engineer / Analyst: Build Revenue Intelligence for Scale (HubSpot + Holistics.io) - Contract to Hire</t>
  </si>
  <si>
    <t>Data Analyst (SQL, Python)</t>
  </si>
  <si>
    <t>['sql', 'python', 'r', 'snowflake', 'databricks', 'redshift', 'bigquery', 'power bi']</t>
  </si>
  <si>
    <t>Data Analytics Engineer - 144886</t>
  </si>
  <si>
    <t>['sql', 'python', 'snowflake', 'azure', 'aws', 'gcp', 'redshift', 'pyspark', 'airflow', 'pandas', 'tableau', 'git']</t>
  </si>
  <si>
    <t>Waythrough</t>
  </si>
  <si>
    <t>Manufacturing Systems &amp; Data Analyst</t>
  </si>
  <si>
    <t>Tier 1 Consulting, Inc.</t>
  </si>
  <si>
    <t>BI Reporting Analyst (Hybrid) - Orlando FL</t>
  </si>
  <si>
    <t>Gen AI Engineer</t>
  </si>
  <si>
    <t>Metaminds</t>
  </si>
  <si>
    <t>['python', 'scala', 'java', 'mongodb', 'mongodb', 'redis', 'react', 'jupyter', 'angular', 'git', 'jenkins', 'ansible', 'bitbucket']</t>
  </si>
  <si>
    <t>['databricks', 'tableau']</t>
  </si>
  <si>
    <t>['python', 'c', 'azure', 'aws', 'pytorch', 'numpy', 'tensorflow', 'scikit-learn']</t>
  </si>
  <si>
    <t>Staff Data Engineer – Cloud Data Platform</t>
  </si>
  <si>
    <t>Calix</t>
  </si>
  <si>
    <t>['sql', 'python', 'scala', 'java', 'aws', 'gcp', 'bigquery', 'spark', 'kafka', 'looker']</t>
  </si>
  <si>
    <t>Data Science Strategy Lead</t>
  </si>
  <si>
    <t>Kimberly-Clark</t>
  </si>
  <si>
    <t>['sql', 'python', 'r', 'matlab', 'sas', 'vba', 'c', 'rust', 'azure', 'databricks', 'aws', 'gcp', 'matplotlib', 'plotly', 'airflow', 'tableau', 'power bi', 'sas', 'qlik']</t>
  </si>
  <si>
    <t>Business Systems Analyst - Data and Analytics</t>
  </si>
  <si>
    <t>Data Engineer — Python, Airflow, BigQuery</t>
  </si>
  <si>
    <t>['sql', 'python', 'bigquery', 'airflow', 'looker', 'git', 'github', 'jira']</t>
  </si>
  <si>
    <t>Swoon Group</t>
  </si>
  <si>
    <t>['sql', 'python', 'scala', 'java', 'aws', 'gcp', 'redshift', 'bigquery', 'airflow', 'kubernetes', 'docker']</t>
  </si>
  <si>
    <t>Reporting and Analytics Developer/Analyst</t>
  </si>
  <si>
    <t>['sql', 'python', 'perl', 'snowflake', 'oracle', 'tableau', 'cognos', 'powerbi', 'powerbi']</t>
  </si>
  <si>
    <t>Data Scientist I - Data Science &amp; Machine Learning</t>
  </si>
  <si>
    <t>['sql', 'python', 'javascript', 'scala', 'java', 'databricks', 'spark', 'tableau']</t>
  </si>
  <si>
    <t>Senior Manager, Payment Products - Data Science &amp; Analytics</t>
  </si>
  <si>
    <t>['sql', 'python', 'snowflake', 'bigquery', 'airflow', 'slack']</t>
  </si>
  <si>
    <t>Sr. Data Scientist, Marketing- 25010554</t>
  </si>
  <si>
    <t>MoneyGram</t>
  </si>
  <si>
    <t>['sql', 'python', 'r', 'snowflake', 'redshift', 'bigquery', 'tableau', 'looker', 'power bi']</t>
  </si>
  <si>
    <t>IT Engineer Data</t>
  </si>
  <si>
    <t>['sql', 'databricks', 'kafka', 'excel']</t>
  </si>
  <si>
    <t>Data and Analytics Strategy Delivery</t>
  </si>
  <si>
    <t>['microsoft teams']</t>
  </si>
  <si>
    <t>Lead Data Scientist, Marketing Science</t>
  </si>
  <si>
    <t>Selangor, Malaysia</t>
  </si>
  <si>
    <t>Senior Data Analyst - Credit Risk</t>
  </si>
  <si>
    <t>Preferred Credit, Inc.</t>
  </si>
  <si>
    <t>['sql', 'python', 'r', 'go', 'sas', 'tableau', 'excel', 'sas']</t>
  </si>
  <si>
    <t>['sql', 'python', 'r', 'sas', 'java', 'tableau', 'power bi', 'sas']</t>
  </si>
  <si>
    <t>Senior IT Business Systems Analyst</t>
  </si>
  <si>
    <t>['visio', 'powerpoint']</t>
  </si>
  <si>
    <t>Data Analyst Required for Comprehensive Analysis Projects</t>
  </si>
  <si>
    <t>Srivango</t>
  </si>
  <si>
    <t>Data Engineer(Hadoop, Spark)</t>
  </si>
  <si>
    <t>Octro.com</t>
  </si>
  <si>
    <t>Trainee Data Analyst</t>
  </si>
  <si>
    <t>Smart Circle International</t>
  </si>
  <si>
    <t>Accounting Data Analyst – Entry Level</t>
  </si>
  <si>
    <t>['sql', 'oracle', 'tableau', 'excel', 'power bi', 'sap']</t>
  </si>
  <si>
    <t>Senior Advanced Data Analyst - Sustainability</t>
  </si>
  <si>
    <t>Data Engineer – TV Advertising Data (FAST)</t>
  </si>
  <si>
    <t>['sql', 'snowflake', 'azure', 'aws', 'spark', 'pyspark', 'power bi']</t>
  </si>
  <si>
    <t>Principal, Data Scientist - Gen AI</t>
  </si>
  <si>
    <t>['sql', 'python', 'r', 'scala', 'java', 'bash', 'c', 'bigquery', 'spark', 'pytorch', 'numpy', 'tensorflow', 'hadoop', 'unix', 'docker', 'git', 'jenkins', 'unity']</t>
  </si>
  <si>
    <t>Lead AI Data Scientist</t>
  </si>
  <si>
    <t>Global MIS &amp; Data Analyst - Power BI, Tableau</t>
  </si>
  <si>
    <t>EMEA Sales Data &amp; Insights Analyst</t>
  </si>
  <si>
    <t>Snap Technologies WLL</t>
  </si>
  <si>
    <t>['sql', 'python', 'scala', 'nosql', 'java', 'azure', 'aws', 'gcp', 'spark', 'pyspark', 'hadoop']</t>
  </si>
  <si>
    <t>Brighton, United Kingdom</t>
  </si>
  <si>
    <t>Morgan Hunt Recruitment</t>
  </si>
  <si>
    <t>Charleville, County Cork, Ireland</t>
  </si>
  <si>
    <t>Red Chair Recruitment</t>
  </si>
  <si>
    <t>Data Engineer 5 (Chicago, Dallas, Peoria)</t>
  </si>
  <si>
    <t>Cullerton Group</t>
  </si>
  <si>
    <t>Advanced Specialist, Data Analytics &amp; Business Intelligence</t>
  </si>
  <si>
    <t>Data Analytics and Experimentation Intern</t>
  </si>
  <si>
    <t>Data Analyst for Job Role Growth</t>
  </si>
  <si>
    <t>Amazon Data Analyst, SellerBoard Setup and Validation, UK and Pan EU VAT, Accurate P&amp;L Mapping</t>
  </si>
  <si>
    <t>Evesham, NJ</t>
  </si>
  <si>
    <t>Advantage Behavioral Health Network</t>
  </si>
  <si>
    <t>['sql', 'python', 'r', 'azure', 'aws', 'gcp', 'tableau', 'excel', 'power bi']</t>
  </si>
  <si>
    <t>Data Engineer (Level 3 or Level 4) - R10221101</t>
  </si>
  <si>
    <t>['sql', 'python', 'databricks', 'aws', 'pyspark', 'git']</t>
  </si>
  <si>
    <t>Suriname</t>
  </si>
  <si>
    <t>['sql', 'snowflake', 'tableau', 'looker', 'zoom']</t>
  </si>
  <si>
    <t>Data Analyst - Midland &amp; Houston, TX Hybrid</t>
  </si>
  <si>
    <t>Dean's Professional Services</t>
  </si>
  <si>
    <t>['sql', 'sql server', 'mysql', 'excel', 'power bi', 'ssis', 'ssrs', 'powerpoint', 'spreadsheet']</t>
  </si>
  <si>
    <t>Data Scientist (JOB ID 002852)</t>
  </si>
  <si>
    <t>Innovien Solutions</t>
  </si>
  <si>
    <t>DS, Applied Science , Amazon</t>
  </si>
  <si>
    <t>Lead Data Scientist Personal Banking and Wealth Analytics Vice President</t>
  </si>
  <si>
    <t>Business Systems Analyst, Yardi</t>
  </si>
  <si>
    <t>isgSearch</t>
  </si>
  <si>
    <t>Financial Reporting and Data Analyst</t>
  </si>
  <si>
    <t>Oxfam</t>
  </si>
  <si>
    <t>Remote Systems Analyst</t>
  </si>
  <si>
    <t>ConvexTech Inc.</t>
  </si>
  <si>
    <t>Metrics Analyst</t>
  </si>
  <si>
    <t>61st Street Service Corp</t>
  </si>
  <si>
    <t>SOX Data Analytics &amp; AI Manager</t>
  </si>
  <si>
    <t>['sql', 'python', 'snowflake', 'tableau', 'powerbi', 'powerbi']</t>
  </si>
  <si>
    <t>Python/Modeler/Data Engineer</t>
  </si>
  <si>
    <t>Beacon, NY</t>
  </si>
  <si>
    <t>Alpha Net Consulting LLC</t>
  </si>
  <si>
    <t>['sql', 'python', 'shell', 'snowflake', 'airflow', 'power bi']</t>
  </si>
  <si>
    <t>Senior Data Engineer (Informatica &amp; AWS)</t>
  </si>
  <si>
    <t>['sql', 'python', 'oracle', 'aws', 'redshift', 'airflow', 'alteryx', 'docker', 'github', 'jenkins', 'gitlab', 'jira']</t>
  </si>
  <si>
    <t>Health Plan Data Analyst-PHSO</t>
  </si>
  <si>
    <t>AdventHealth Central Florida</t>
  </si>
  <si>
    <t>['sql', 'r', 'sas', 'tableau', 'excel', 'spss', 'sas', 'powerpoint']</t>
  </si>
  <si>
    <t>Junior Healthcare BA</t>
  </si>
  <si>
    <t>DecisivEdge</t>
  </si>
  <si>
    <t>['sql', 'visio', 'tableau', 'excel', 'power bi', 'jira', 'confluence']</t>
  </si>
  <si>
    <t>['sql', 'javascript', 'snowflake', 'spark']</t>
  </si>
  <si>
    <t>OneDigital</t>
  </si>
  <si>
    <t>Senior Analyst, Analytics</t>
  </si>
  <si>
    <t>WPP Media</t>
  </si>
  <si>
    <t>['sql', 'python', 'r', 'go', 'tableau', 'excel', 'powerbi', 'powerbi']</t>
  </si>
  <si>
    <t>Data Scientist + ML Engineer - Gen AI</t>
  </si>
  <si>
    <t>KORE1 Technologies</t>
  </si>
  <si>
    <t>['sql', 'python', 'r', 'nosql', 'azure', 'databricks', 'aws', 'pytorch', 'tensorflow', 'scikit-learn', 'excel', 'slack', 'zoom']</t>
  </si>
  <si>
    <t>Lead Data Analyst and Insights</t>
  </si>
  <si>
    <t>PCI Professional Services LLC</t>
  </si>
  <si>
    <t>['sql', 'sql server', 'excel', 'sharepoint']</t>
  </si>
  <si>
    <t>Senior Data Specialist</t>
  </si>
  <si>
    <t>Lead Product Manager, Data Science</t>
  </si>
  <si>
    <t>['sql', 'python', 'r', 'databricks', 'tensorflow', 'gdpr']</t>
  </si>
  <si>
    <t>Senior Data Engineer, Healthcare Claims</t>
  </si>
  <si>
    <t>['sql', 'python', 'snowflake', 'azure', 'databricks', 'spark', 'numpy', 'pandas', 'github']</t>
  </si>
  <si>
    <t>['sql', 'python', 'scala', 'nosql', 'java', 'gcp', 'bigquery', 'spark', 'kafka', 'airflow', 'gdpr', 'tableau', 'looker', 'kubernetes', 'docker', 'terraform']</t>
  </si>
  <si>
    <t>Call Center Workforce Real-Time Analyst</t>
  </si>
  <si>
    <t>OneTouch Direct</t>
  </si>
  <si>
    <t>MedRisk LLC</t>
  </si>
  <si>
    <t>Staff, Data Scientist – Conversational AI</t>
  </si>
  <si>
    <t>Data Scientist – Commercial Banking Pricing &amp; Profitability</t>
  </si>
  <si>
    <t>Lending Business Analyst - Credit Analytics</t>
  </si>
  <si>
    <t>Atlanta Postal Credit Union</t>
  </si>
  <si>
    <t>['go', 'tableau', 'excel', 'powerpoint', 'powerbi', 'powerbi']</t>
  </si>
  <si>
    <t>Data Engineer, Project Accounting</t>
  </si>
  <si>
    <t>Senior Digital Analyst - Web Analytics</t>
  </si>
  <si>
    <t>Data Scientist Intern - Hybrid</t>
  </si>
  <si>
    <t>Senior Data Management Professional – Data Engineer - Portfolios</t>
  </si>
  <si>
    <t>['sql', 'python', 'nosql', 'tableau']</t>
  </si>
  <si>
    <t>Product Analyst (Hybrid)</t>
  </si>
  <si>
    <t>American Family Mutual Insurance Company Si</t>
  </si>
  <si>
    <t>Sr Power BI Developer/ BI Analyst</t>
  </si>
  <si>
    <t>COVETIT INC.</t>
  </si>
  <si>
    <t>Data Reporting Analyst ( US citizens / GC Holders ) ---- LOCALS ONLY --- 100 % Onsite ----- NO THIRD PARTIES</t>
  </si>
  <si>
    <t>['sql', 'oracle', 'tableau', 'excel', 'power bi']</t>
  </si>
  <si>
    <t>Dev10</t>
  </si>
  <si>
    <t>Junior Data Analyst (Remote)</t>
  </si>
  <si>
    <t>Trading Academy</t>
  </si>
  <si>
    <t>Analytics Engineer | CA</t>
  </si>
  <si>
    <t>Cuesta Partners</t>
  </si>
  <si>
    <t>['sql', 'python', 'snowflake', 'databricks']</t>
  </si>
  <si>
    <t>Senior Workforce Analytics Analyst</t>
  </si>
  <si>
    <t>['sql', 'aws', 'excel', 'power bi', 'powerpoint', 'powerbi', 'powerbi']</t>
  </si>
  <si>
    <t>Wayne, IL</t>
  </si>
  <si>
    <t>['sql', 'python', 't-sql', 'sql server', 'databricks', 'spark', 'ssis', 'ssrs']</t>
  </si>
  <si>
    <t>OT Data Engineer</t>
  </si>
  <si>
    <t>American Sugar Refining, Inc.</t>
  </si>
  <si>
    <t>['sql', 'python', 'c', 'power bi', 'ssrs', 'sap']</t>
  </si>
  <si>
    <t>DATA ANALYSIS SUPV 2</t>
  </si>
  <si>
    <t>['python', 'r', 'sas', 'html', 'excel', 'spss', 'sas', 'powerpoint']</t>
  </si>
  <si>
    <t>Platform Engineer – Enterprise Data &amp; Analytics (GCP / Kafka)</t>
  </si>
  <si>
    <t>['python', 'java', 'snowflake', 'azure', 'aws', 'bigquery', 'kafka', 'spring', 'kubernetes', 'docker', 'terraform']</t>
  </si>
  <si>
    <t>University of California, San Francisco</t>
  </si>
  <si>
    <t>['python', 'r', 'sas', 'excel', 'spss', 'sas', 'powerpoint']</t>
  </si>
  <si>
    <t>?Senior Adobe Digital Analyst?</t>
  </si>
  <si>
    <t>['sql', 'javascript', 'powerpoint']</t>
  </si>
  <si>
    <t>Supply Strategy Analyst , ATS Carrier Services - Specialty Programs</t>
  </si>
  <si>
    <t>Analyst, Apple Services Digital Marketing</t>
  </si>
  <si>
    <t>EchoStar</t>
  </si>
  <si>
    <t>['sql', 'python', 'shell', 'databricks', 'aws', 'redshift', 'airflow', 'git', 'terraform', 'gitlab']</t>
  </si>
  <si>
    <t>AI Documentation Engineer – Python</t>
  </si>
  <si>
    <t>['python', 'html', 'postgresql', 'git', 'github', 'gitlab', 'confluence', 'notion']</t>
  </si>
  <si>
    <t>Belfast, United Kingdom</t>
  </si>
  <si>
    <t>Enso Recruitment</t>
  </si>
  <si>
    <t>['python', 'scikit-learn', 'pandas']</t>
  </si>
  <si>
    <t>Junior Java Software Engineer</t>
  </si>
  <si>
    <t>Quant Capital</t>
  </si>
  <si>
    <t>['sql', 'python', 'java', 'postgresql', 'aws', 'git']</t>
  </si>
  <si>
    <t>Data Engineer with Apache Iceberg | Tampa, FL, USA</t>
  </si>
  <si>
    <t>EFinancialCareers</t>
  </si>
  <si>
    <t>Synechron Inc.</t>
  </si>
  <si>
    <t>['sql', 'python', 'scala', 'nosql', 'java', 'azure', 'databricks', 'aws', 'gcp', 'spark', 'kafka', 'pyspark', 'hadoop']</t>
  </si>
  <si>
    <t>Mid-Senior Level Data Engineer w/ Data Governance Experience | Salary + Bonus | Hybrid Position in NYC!</t>
  </si>
  <si>
    <t>Cybersecurity Analyst – Work from Home</t>
  </si>
  <si>
    <t>['python', 'powershell', 'azure', 'aws', 'gcp', 'gdpr', 'windows', 'linux', 'splunk']</t>
  </si>
  <si>
    <t>Azure Data Engineer(Data factory + snowflake)</t>
  </si>
  <si>
    <t>Data Scientist Lead - Digital Technology</t>
  </si>
  <si>
    <t>['python', 'r', 'c', 'azure', 'databricks', 'spark', 'flask', 'excel', 'power bi']</t>
  </si>
  <si>
    <t>['python', 'java', 'aws', 'spring']</t>
  </si>
  <si>
    <t>Specialist, Data Analytics / Data Science</t>
  </si>
  <si>
    <t>['sql', 'python', 'r', 'azure', 'databricks', 'tableau', 'ssrs', 'alteryx']</t>
  </si>
  <si>
    <t>Senior Data Scientist, Short-Term Forecasting</t>
  </si>
  <si>
    <t>['sql', 'python', 'r', 'databricks', 'power bi', 'git']</t>
  </si>
  <si>
    <t>AI Engineer, Enterprise Data &amp; Generative AI</t>
  </si>
  <si>
    <t>Sagent Pharmaceuticals</t>
  </si>
  <si>
    <t>Data Engineer with Scala</t>
  </si>
  <si>
    <t>['sql', 'python', 'scala', 'java', 'snowflake', 'azure', 'databricks', 'gcp', 'redshift', 'bigquery', 'spark', 'kafka', 'pyspark', 'airflow', 'kubernetes', 'docker']</t>
  </si>
  <si>
    <t>Analyst - Content Development</t>
  </si>
  <si>
    <t>Machine Learning Data Associate (Generative AI)</t>
  </si>
  <si>
    <t>GemPool</t>
  </si>
  <si>
    <t>Downstream Data Scientist: ML &amp; Predictive Analytics</t>
  </si>
  <si>
    <t>Saudi Aramco</t>
  </si>
  <si>
    <t>Senior Manager, Business Intelligence &amp; Analytics - North America</t>
  </si>
  <si>
    <t>BIOCODEX</t>
  </si>
  <si>
    <t>Ayer, MA</t>
  </si>
  <si>
    <t>Power BI Data Engineer with Fabric Experience Needed</t>
  </si>
  <si>
    <t>Sr Structural Engineer (Data Centers)</t>
  </si>
  <si>
    <t>Raipur, Chhattisgarh, India</t>
  </si>
  <si>
    <t>Careem</t>
  </si>
  <si>
    <t>Ranchi, Jharkhand, India</t>
  </si>
  <si>
    <t>ValueMomentum</t>
  </si>
  <si>
    <t>Data Analyst - Product</t>
  </si>
  <si>
    <t>Hootsuite</t>
  </si>
  <si>
    <t>Senior Software Engineer, Data Platforms</t>
  </si>
  <si>
    <t>BeBee IE</t>
  </si>
  <si>
    <t>Datavant Corporation</t>
  </si>
  <si>
    <t>['python', 'javascript', 'typescript']</t>
  </si>
  <si>
    <t>Expert Bioinformatics Data Analyst Needed for Results Writing</t>
  </si>
  <si>
    <t>['python', 'r', 'spss']</t>
  </si>
  <si>
    <t>Senior Data</t>
  </si>
  <si>
    <t>Goldbelt</t>
  </si>
  <si>
    <t>BeBee ZA</t>
  </si>
  <si>
    <t>e-Merge IT Recruitment</t>
  </si>
  <si>
    <t>['sql', 'python', 'aws', 'redshift', 'arch']</t>
  </si>
  <si>
    <t>Digital Solutions Analyst</t>
  </si>
  <si>
    <t>Dynamics CRM Data Analyst (copy)</t>
  </si>
  <si>
    <t>['sql', 'tableau', 'excel', 'looker', 'power bi']</t>
  </si>
  <si>
    <t>Business Analyst I</t>
  </si>
  <si>
    <t>CorVel Healthcare Corporation</t>
  </si>
  <si>
    <t>['visio', 'excel', 'outlook']</t>
  </si>
  <si>
    <t>['sql', 'python', 'scala', 'java', 'azure', 'aws', 'gcp', 'kafka', 'pyspark', 'airflow', 'hadoop']</t>
  </si>
  <si>
    <t>Customer Data Engineer (CDP)</t>
  </si>
  <si>
    <t>Calance US</t>
  </si>
  <si>
    <t>['sql', 'python', 'nosql', 'azure', 'aws', 'gcp', 'gdpr', 'git', 'confluence', 'unify']</t>
  </si>
  <si>
    <t>Junior Data Engineer, AIR MILES</t>
  </si>
  <si>
    <t>BMO Financial Group</t>
  </si>
  <si>
    <t>['sql', 'python', 'databricks', 'aws', 'spark', 'github', 'jenkins']</t>
  </si>
  <si>
    <t>Research Analyst — Intern</t>
  </si>
  <si>
    <t>abAgeyKya</t>
  </si>
  <si>
    <t>Emerging Field Data Engineer / Specialist</t>
  </si>
  <si>
    <t>Kia Motors America</t>
  </si>
  <si>
    <t>['sql', 'sas', 'excel', 'sas', 'powerpoint']</t>
  </si>
  <si>
    <t>ERP Analyst II</t>
  </si>
  <si>
    <t>Omaha, IL</t>
  </si>
  <si>
    <t>Lumos Networks</t>
  </si>
  <si>
    <t>Junior Data/Business Analyst</t>
  </si>
  <si>
    <t>['python', 'javascript', 'java', 'c', 'spring', 'docker', 'github', 'jenkins']</t>
  </si>
  <si>
    <t>DoiT International</t>
  </si>
  <si>
    <t>Director IT Master Data Engineering</t>
  </si>
  <si>
    <t>Retail Business Services</t>
  </si>
  <si>
    <t>Cost/Price Analyst Jobs</t>
  </si>
  <si>
    <t>Data / Big Data Engineer (DE)</t>
  </si>
  <si>
    <t>Software Engineer III Big Data</t>
  </si>
  <si>
    <t>['sql', 'python', 'scala', 'java', 'azure', 'aws', 'gcp', 'spark', 'pyspark']</t>
  </si>
  <si>
    <t>Cornholme, United Kingdom</t>
  </si>
  <si>
    <t>Tamayo Federal Solutions LLC (TFS)</t>
  </si>
  <si>
    <t>Data Insight</t>
  </si>
  <si>
    <t>The University of Sheffield</t>
  </si>
  <si>
    <t>Preston, United Kingdom</t>
  </si>
  <si>
    <t>BAE Systems (New)</t>
  </si>
  <si>
    <t>Director - Data &amp; Analytics</t>
  </si>
  <si>
    <t>Umm Al Quwain - Emirate of Umm Al Quwain - United Arab Emirates</t>
  </si>
  <si>
    <t>BeBee AE</t>
  </si>
  <si>
    <t>Carter Knight FZ LLC</t>
  </si>
  <si>
    <t>Data Scientist — Life Sciences, Hybrid Cork</t>
  </si>
  <si>
    <t>Ports North</t>
  </si>
  <si>
    <t>Healthcare Data Architecture</t>
  </si>
  <si>
    <t>Beaumont Hospital</t>
  </si>
  <si>
    <t>OPEN: Data Engineer 500-2252</t>
  </si>
  <si>
    <t>Cpus Engineering Staffing Solutions Inc.</t>
  </si>
  <si>
    <t>Azure &amp; Databricks Data Engineer (Hybrid)</t>
  </si>
  <si>
    <t>Forecast Analyst (SQL, Python, R)</t>
  </si>
  <si>
    <t>Data Engineer, AMZL Orbit Data Engineering</t>
  </si>
  <si>
    <t>['sql', 'python', 'scala', 'dynamodb', 'aws', 'spark', 'hadoop', 'ssis']</t>
  </si>
  <si>
    <t>it analyst</t>
  </si>
  <si>
    <t>JBS USA</t>
  </si>
  <si>
    <t>Online Data Research</t>
  </si>
  <si>
    <t>TELUS Digital</t>
  </si>
  <si>
    <t>CDO - AI Data Quality Data Scientist - Sr Manager</t>
  </si>
  <si>
    <t>Freelance Data Science Engineer (Python &amp; SQL)</t>
  </si>
  <si>
    <t>Elkins, AR</t>
  </si>
  <si>
    <t>['sql', 'python', 'scala', 'java', 'redis', 'azure', 'aws', 'gcp', 'bigquery', 'spark', 'kafka', 'react', 'hadoop', 'graphql', 'tableau', 'looker']</t>
  </si>
  <si>
    <t>Altera</t>
  </si>
  <si>
    <t>['sql', 'sql server', 'snowflake', 'azure', 'aws', 'power bi', 'dax']</t>
  </si>
  <si>
    <t>Jewish Association For Services For The Aged</t>
  </si>
  <si>
    <t>Acton, CA</t>
  </si>
  <si>
    <t>COUNTRY Financial</t>
  </si>
  <si>
    <t>Transpire BIO</t>
  </si>
  <si>
    <t>Bellville, TX</t>
  </si>
  <si>
    <t>The Aspen Group</t>
  </si>
  <si>
    <t>['python', 'gcp', 'bigquery', 'kafka', 'airflow', 'terraform']</t>
  </si>
  <si>
    <t>Freelance Data Scientist (Python &amp; SQL) - AI Trainer</t>
  </si>
  <si>
    <t>Senior SOX ITGC Analyst – ERP</t>
  </si>
  <si>
    <t>['sql', 't-sql', 'sql server', 'oracle', 'windows', 'linux', 'excel', 'ssis', 'ssrs']</t>
  </si>
  <si>
    <t>St Andrews, United Kingdom</t>
  </si>
  <si>
    <t>['sql', 'python', 'r', 'snowflake', 'oracle', 'power bi']</t>
  </si>
  <si>
    <t>PATH: Data Analytics Fellow, Malaria Control and Elimination Partnership in Africa (MACEPA) – Abuja Project Office</t>
  </si>
  <si>
    <t>PATH</t>
  </si>
  <si>
    <t>Administrative Project Analysist</t>
  </si>
  <si>
    <t>Brightwater Recruitment</t>
  </si>
  <si>
    <t>Health Informatics Anlayst</t>
  </si>
  <si>
    <t>SACRAMENTO NATIVE AMERICAN HEALTH CENTER INC</t>
  </si>
  <si>
    <t>['sql', 'shell', 'tableau', 'excel', 'power bi']</t>
  </si>
  <si>
    <t>Data Engineer – Mid</t>
  </si>
  <si>
    <t>Capon Bridge, WV</t>
  </si>
  <si>
    <t>OPTIVEUM sp. z o.o.</t>
  </si>
  <si>
    <t>['sql', 'python', 'snowflake', 'databricks', 'aws', 'redshift', 'pyspark', 'airflow', 'pandas', 'kubernetes', 'docker']</t>
  </si>
  <si>
    <t>How End, United Kingdom</t>
  </si>
  <si>
    <t>['sql', 'snowflake', 'azure', 'databricks', 'aws', 'airflow', 'git']</t>
  </si>
  <si>
    <t>Business Analyst II</t>
  </si>
  <si>
    <t>Data Platforms Engineer</t>
  </si>
  <si>
    <t>['sql', 'python', 'spark', 'kafka', 'pyspark']</t>
  </si>
  <si>
    <t>Expert Digital Analyst Needed for Luxury E-commerce Insights</t>
  </si>
  <si>
    <t>Data Insights</t>
  </si>
  <si>
    <t>RigNet</t>
  </si>
  <si>
    <t>Product Data Scientist: Growth</t>
  </si>
  <si>
    <t>TechChain Talent</t>
  </si>
  <si>
    <t>LA International</t>
  </si>
  <si>
    <t>Senior Software Engineer, DGXC Data Services, Senior Software Engineer, DGXC Data Services</t>
  </si>
  <si>
    <t>['python', 'go', 'java', 'c', 'azure', 'aws', 'gcp', 'spark', 'kubernetes']</t>
  </si>
  <si>
    <t>Sr. Data Engineer ( DBT, Snowflake) - Onshore</t>
  </si>
  <si>
    <t>['python', 'snowflake', 'aws', 'kubernetes', 'git', 'github']</t>
  </si>
  <si>
    <t>Data and Cost Control Analyst</t>
  </si>
  <si>
    <t>Adairsville, GA</t>
  </si>
  <si>
    <t>PATTERNS LLC</t>
  </si>
  <si>
    <t>Mechanical Design Director (Data Center Project)</t>
  </si>
  <si>
    <t>Dillon Engineering Services</t>
  </si>
  <si>
    <t>LOGIC</t>
  </si>
  <si>
    <t>Chickasha, OK</t>
  </si>
  <si>
    <t>ManpowerGroup Global, Inc.</t>
  </si>
  <si>
    <t>Practice Lead – Data Engineering</t>
  </si>
  <si>
    <t>Digital Waffle</t>
  </si>
  <si>
    <t>['go', 'snowflake', 'databricks', 'bigquery', 'airflow']</t>
  </si>
  <si>
    <t>['sql', 'python', 'r', 'nosql', 'spark', 'pytorch', 'tensorflow', 'hadoop', 'scikit-learn', 'pandas']</t>
  </si>
  <si>
    <t>Staffing the Universe</t>
  </si>
  <si>
    <t>['java', 'spark', 'pyspark']</t>
  </si>
  <si>
    <t>['go', 'snowflake', 'databricks', 'redshift', 'bigquery', 'spark', 'airflow']</t>
  </si>
  <si>
    <t>Temporary Independent Contractor Data Engineer</t>
  </si>
  <si>
    <t>American College of Chest Physicians</t>
  </si>
  <si>
    <t>['sql', 'python', 'sql server', 'snowflake', 'ssis', 'git']</t>
  </si>
  <si>
    <t>Operations &amp; Data Analyst</t>
  </si>
  <si>
    <t>Nagpur, Maharashtra, India</t>
  </si>
  <si>
    <t>RivetStays</t>
  </si>
  <si>
    <t>Dezerv</t>
  </si>
  <si>
    <t>['sql', 'looker', 'sheets']</t>
  </si>
  <si>
    <t>Argus Enterprise Tutor and Analyst Needed</t>
  </si>
  <si>
    <t>Engineer III - Senior Planning Data Analyst</t>
  </si>
  <si>
    <t>PMCS Group, Inc.</t>
  </si>
  <si>
    <t>['python', 'r', 'sas', 'tableau', 'excel', 'sas', 'powerbi', 'powerbi', 'terminal']</t>
  </si>
  <si>
    <t>Lead Data &amp; Cloud Solutions Senior Engineer (M.S. or Ph.D.)</t>
  </si>
  <si>
    <t>['sql', 'python', 'r', 'c', 'azure', 'aws', 'linux', 'tableau', 'power bi', 'kubernetes', 'docker', 'git', 'terraform', 'jenkins', 'ansible']</t>
  </si>
  <si>
    <t>Manager of Data Engineering</t>
  </si>
  <si>
    <t>Papa Murphy's International</t>
  </si>
  <si>
    <t>['sql', 'python', 'azure', 'databricks', 'spark', 'kafka', 'pyspark', 'power bi', 'github', 'terraform', 'unity']</t>
  </si>
  <si>
    <t>Gentiva</t>
  </si>
  <si>
    <t>['sql', 'python', 'scala', 'sql server', 'snowflake', 'azure', 'databricks', 'spark', 'pyspark', 'numpy', 'pandas', 'power bi', 'ssis', 'ssrs', 'git', 'terraform', 'terminal', 'unity']</t>
  </si>
  <si>
    <t>Commercial Analytics Lead: Sales, Pricing</t>
  </si>
  <si>
    <t>Bayut</t>
  </si>
  <si>
    <t>Junior Data Analyst: UAE National Fresh Grad</t>
  </si>
  <si>
    <t>Al Jomaih Energy and Water</t>
  </si>
  <si>
    <t>Senior Analytics Engineer &amp; Data Architect (SQL | Data Modeling | Communication Excellence) )</t>
  </si>
  <si>
    <t>Principal GCP Data Engineer</t>
  </si>
  <si>
    <t>Senior Software Engineer - Python, Data</t>
  </si>
  <si>
    <t>Just Eat</t>
  </si>
  <si>
    <t>Master Data Analyst-- KAUDC5744247</t>
  </si>
  <si>
    <t>Fairport, NY</t>
  </si>
  <si>
    <t>ANALYST-SYSTEMS</t>
  </si>
  <si>
    <t>Brevard Public Schools</t>
  </si>
  <si>
    <t>['sql', 'python', 'azure', 'aws', 'gcp', 'pytorch', 'tensorflow', 'opencv', 'github']</t>
  </si>
  <si>
    <t>Data Engineer Advisor</t>
  </si>
  <si>
    <t>['sql', 'python', 'spark', 'pyspark', 'airflow', 'ssrs', 'powerbi', 'powerbi', 'kubernetes', 'docker', 'git']</t>
  </si>
  <si>
    <t>Vestavia Hills, AL</t>
  </si>
  <si>
    <t>Naphcare, Inc.</t>
  </si>
  <si>
    <t>['sql', 'pytorch', 'numpy', 'tensorflow', 'scikit-learn', 'pandas']</t>
  </si>
  <si>
    <t>Aureate Technologies Inc</t>
  </si>
  <si>
    <t>Ashbourne, United Kingdom</t>
  </si>
  <si>
    <t>Harnham - Data &amp; Analytics Recruitment</t>
  </si>
  <si>
    <t>Senior Analyst, Commercial Analytics | Irvine, CA</t>
  </si>
  <si>
    <t>['sql', 'python', 'go', 'databricks', 'tableau', 'excel', 'power bi', 'sap', 'alteryx', 'spreadsheet']</t>
  </si>
  <si>
    <t>Bruxelles, MB, Canada</t>
  </si>
  <si>
    <t>Sparagus</t>
  </si>
  <si>
    <t>['graphql', 'windows', 'unix']</t>
  </si>
  <si>
    <t>['sql', 'python', 'snowflake', 'azure', 'databricks', 'aws', 'gcp', 'redshift', 'bigquery', 'spark', 'pytorch', 'keras', 'numpy', 'tensorflow', 'airflow', 'scikit-learn', 'pandas', 'docker']</t>
  </si>
  <si>
    <t>Intern, Software Engineering (Data Science)</t>
  </si>
  <si>
    <t>Eikon Therapeutics</t>
  </si>
  <si>
    <t>['python', 'hugging face']</t>
  </si>
  <si>
    <t>['python', 'r', 'snowflake', 'airflow']</t>
  </si>
  <si>
    <t>Staff Software Engineer, Compute</t>
  </si>
  <si>
    <t>The Josselyn Center Nfp</t>
  </si>
  <si>
    <t>Chhatrapati Sambhajinagar, Maharashtra, India</t>
  </si>
  <si>
    <t>Strand Life Sciences</t>
  </si>
  <si>
    <t>Sr. Consultant, Data Engineering</t>
  </si>
  <si>
    <t>['sql', 'python', 'scala', 'sql server', 'azure', 'aws', 'gcp', 'spark']</t>
  </si>
  <si>
    <t>Senior Technical Data Analyst - Operations E2E Data Intelligent Systems, Senior Technical Data Analyst - Operations E2E Data Intelligent Systems</t>
  </si>
  <si>
    <t>['sql', 'python', 'snowflake', 'databricks', 'aws', 'pyspark', 'tableau', 'sap', 'powerbi', 'powerbi']</t>
  </si>
  <si>
    <t>APPIT Software Inc</t>
  </si>
  <si>
    <t>Data Analyst Apprentice</t>
  </si>
  <si>
    <t>United Utilities</t>
  </si>
  <si>
    <t>Manager, Data Science (Product Analytics)</t>
  </si>
  <si>
    <t>Wikimedia Foundation</t>
  </si>
  <si>
    <t>['c', 'spark', 'hadoop']</t>
  </si>
  <si>
    <t>Sharjah - United Arab Emirates</t>
  </si>
  <si>
    <t>Omanyp</t>
  </si>
  <si>
    <t>['sql', 'python', 'azure', 'aws', 'gcp', 'airflow', 'terraform']</t>
  </si>
  <si>
    <t>Senior AWS Data Architect</t>
  </si>
  <si>
    <t>NorthBay Solutions LLC</t>
  </si>
  <si>
    <t>Business Analyst - Mastery</t>
  </si>
  <si>
    <t>Team Velocity</t>
  </si>
  <si>
    <t>Director, Data Science Product Development - Identity Fraud</t>
  </si>
  <si>
    <t>['sql', 'python', 'r', 'java', 'c', 'aws', 'spark']</t>
  </si>
  <si>
    <t>Data Engineer(Ataccama)</t>
  </si>
  <si>
    <t>Omni Inclusive</t>
  </si>
  <si>
    <t>Commercial Intelligence Analyst</t>
  </si>
  <si>
    <t>['go', 'tableau', 'excel', 'power bi']</t>
  </si>
  <si>
    <t>Data Engineer II, UTR PLanning Tech</t>
  </si>
  <si>
    <t>Amazon.com LLC</t>
  </si>
  <si>
    <t>['sql', 'python', 'oracle', 'aws', 'redshift', 'airflow']</t>
  </si>
  <si>
    <t>Data Engineer I, UTR PLanning Tech</t>
  </si>
  <si>
    <t>['sql', 'python', 'scala', 'aws', 'redshift', 'spark', 'airflow', 'hadoop', 'ssis']</t>
  </si>
  <si>
    <t>Adastra Corporation</t>
  </si>
  <si>
    <t>['sql', 'python', 'azure', 'databricks', 'aws', 'gcp', 'redshift', 'bigquery', 'spark', 'pyspark', 'hadoop', 'kubernetes', 'docker']</t>
  </si>
  <si>
    <t>Middelburg, South Africa</t>
  </si>
  <si>
    <t>PTY</t>
  </si>
  <si>
    <t>Texas Instruments</t>
  </si>
  <si>
    <t>Sr. Analyst, Technical</t>
  </si>
  <si>
    <t>Senior Manager, Technical Program Management, Data Analytics &amp; Insights</t>
  </si>
  <si>
    <t>Distinguished Engineer – AI-Powered Security Analytics</t>
  </si>
  <si>
    <t>['azure', 'aws', 'gcp', 'spark', 'kafka']</t>
  </si>
  <si>
    <t>Senior Engineer -Big Data</t>
  </si>
  <si>
    <t>['python', 'scala', 'java', 'shell', 'kotlin', 'cassandra', 'aws', 'spark', 'pyspark', 'airflow', 'hadoop', 'linux', 'git', 'github', 'jenkins', 'gitlab']</t>
  </si>
  <si>
    <t>Saasquirk</t>
  </si>
  <si>
    <t>['sql', 'python', 'pandas', 'tableau', 'excel', 'power bi']</t>
  </si>
  <si>
    <t>Analyst/ Senior</t>
  </si>
  <si>
    <t>Oxane Partners</t>
  </si>
  <si>
    <t>Identify Solutions</t>
  </si>
  <si>
    <t>['python', 'databricks', 'bigquery', 'spark', 'kafka']</t>
  </si>
  <si>
    <t>Software Development Engineer in Test (SDET)</t>
  </si>
  <si>
    <t>FXC Intelligence</t>
  </si>
  <si>
    <t>['sql', 'python', 'postgresql', 'redis', 'aws', 'kafka', 'numpy', 'pandas', 'jenkins', 'gitlab']</t>
  </si>
  <si>
    <t>The Citco Group</t>
  </si>
  <si>
    <t>Pharmacy Analytics Lead: Impactful Data</t>
  </si>
  <si>
    <t>Director, Strategic Analytics (Data Science)(Remote)</t>
  </si>
  <si>
    <t>Senior Application Security Data Engineer</t>
  </si>
  <si>
    <t>Capital Markets Placement</t>
  </si>
  <si>
    <t>['redshift', 'tableau']</t>
  </si>
  <si>
    <t>ALS Global</t>
  </si>
  <si>
    <t>Billing Finance</t>
  </si>
  <si>
    <t>Data Science Lead: Risk Analytics</t>
  </si>
  <si>
    <t>Fitch Group, Inc., Fitch Ratings, Inc., Fitch Solutions Group</t>
  </si>
  <si>
    <t>Quality Systems Analyst (Hybrid)</t>
  </si>
  <si>
    <t>Defreestville, NY</t>
  </si>
  <si>
    <t>Taconic Biosciences</t>
  </si>
  <si>
    <t>Senior Director, Data Engineering &amp; Architecture</t>
  </si>
  <si>
    <t>Entergy</t>
  </si>
  <si>
    <t>['sql', 'python', 'nosql', 'c', 'azure', 'aws', 'spark', 'airflow', 'windows', 'excel', 'powerpoint']</t>
  </si>
  <si>
    <t>Data Scientist, Risk</t>
  </si>
  <si>
    <t>BeBee HK</t>
  </si>
  <si>
    <t>Polymer Capital</t>
  </si>
  <si>
    <t>['python', 'r', 'numpy', 'tensorflow', 'scikit-learn', 'pandas']</t>
  </si>
  <si>
    <t>Functional Analyst</t>
  </si>
  <si>
    <t>Secunderabad, Telangana, India</t>
  </si>
  <si>
    <t>confidential</t>
  </si>
  <si>
    <t>['python', 'r', 'c', 'excel']</t>
  </si>
  <si>
    <t>Associate / Analyst</t>
  </si>
  <si>
    <t>['python', 'pytorch', 'keras', 'tensorflow']</t>
  </si>
  <si>
    <t>Kredit Hero, Inc.</t>
  </si>
  <si>
    <t>Horizon Air Freight</t>
  </si>
  <si>
    <t>Senior IT Analyst</t>
  </si>
  <si>
    <t>Ennis, County Clare, Ireland</t>
  </si>
  <si>
    <t>RedChair Recruitment</t>
  </si>
  <si>
    <t>Lead Data Engineer – AI, APIs</t>
  </si>
  <si>
    <t>SF Data</t>
  </si>
  <si>
    <t>SaaS Consulting Group</t>
  </si>
  <si>
    <t>['sql', 'go', 't-sql']</t>
  </si>
  <si>
    <t>AI and ML Engineer</t>
  </si>
  <si>
    <t>['python', 'java', 'c', 'databricks', 'spark', 'hadoop']</t>
  </si>
  <si>
    <t>Melton Mowbray, United Kingdom</t>
  </si>
  <si>
    <t>Hastings Direct</t>
  </si>
  <si>
    <t>Chichester, United Kingdom</t>
  </si>
  <si>
    <t>Scrap Car Comparison</t>
  </si>
  <si>
    <t>Sr.Full-Stack Data Science Engineer</t>
  </si>
  <si>
    <t>['sql', 'python', 'snowflake', 'azure', 'databricks', 'spark', 'pyspark', 'tableau', 'power bi']</t>
  </si>
  <si>
    <t>Marketing Data Analyst- 6 Month Contract</t>
  </si>
  <si>
    <t>Innodata Inc</t>
  </si>
  <si>
    <t>['python', 'snowflake', 'databricks']</t>
  </si>
  <si>
    <t>VF</t>
  </si>
  <si>
    <t>Sales and Marketing Analyst</t>
  </si>
  <si>
    <t>Colleyville, TX</t>
  </si>
  <si>
    <t>Integrated Property Management</t>
  </si>
  <si>
    <t>Everfit</t>
  </si>
  <si>
    <t>Shingle Springs, CA</t>
  </si>
  <si>
    <t>Predictive Model for Match Outcomes Using Historical Data</t>
  </si>
  <si>
    <t>Senior Systems Analyst (Power BI)</t>
  </si>
  <si>
    <t>Ubertal Inc</t>
  </si>
  <si>
    <t>['sql', 'snowflake', 'excel', 'power bi', 'powerpoint']</t>
  </si>
  <si>
    <t>Senior Data Scientist, Prime Video APAC and ANZ</t>
  </si>
  <si>
    <t>Lead Associate, Data Analyst - Financial Architecture &amp; Innovation (P2)</t>
  </si>
  <si>
    <t>Save the Children US Headquarters</t>
  </si>
  <si>
    <t>IT Data Analyst I</t>
  </si>
  <si>
    <t>Grimes, IA</t>
  </si>
  <si>
    <t>Hy-Vee, Inc.</t>
  </si>
  <si>
    <t>Director, Business Analytics</t>
  </si>
  <si>
    <t>Miami Springs, FL</t>
  </si>
  <si>
    <t>Jackson Health System</t>
  </si>
  <si>
    <t>Senior Data Scientist: AI</t>
  </si>
  <si>
    <t>Bigbear</t>
  </si>
  <si>
    <t>Hybrid Data Scientist Lead</t>
  </si>
  <si>
    <t>GLOBAL Recruitment Solutions</t>
  </si>
  <si>
    <t>Shipt</t>
  </si>
  <si>
    <t>['sql', 'python', 'snowflake', 'spark', 'pytorch', 'tensorflow', 'airflow', 'tableau']</t>
  </si>
  <si>
    <t>Canopy Aerospace &amp; Defense</t>
  </si>
  <si>
    <t>['sql', 'c', 'excel', 'power bi', 'ssrs']</t>
  </si>
  <si>
    <t>Autonomous Vehicle Metrics and Evaluation Data Scientist</t>
  </si>
  <si>
    <t>Avride</t>
  </si>
  <si>
    <t>['sql', 'python', 'spark', 'hadoop']</t>
  </si>
  <si>
    <t>Distribution Analyst  (251)</t>
  </si>
  <si>
    <t>Vse Aviation</t>
  </si>
  <si>
    <t>Azalea Park, FL</t>
  </si>
  <si>
    <t>Pharmco</t>
  </si>
  <si>
    <t>Junior data scientist/Data analyst</t>
  </si>
  <si>
    <t>['python', 'java', 'zoom']</t>
  </si>
  <si>
    <t>Survey Analyst for Research &amp; Development Company</t>
  </si>
  <si>
    <t>['python', 'r', 'tableau', 'excel', 'power bi', 'spss', 'powerpoint']</t>
  </si>
  <si>
    <t>Data Centre Engineer - Acton</t>
  </si>
  <si>
    <t>Acton, United Kingdom</t>
  </si>
  <si>
    <t>ONNEC Group</t>
  </si>
  <si>
    <t>Franklin, AL</t>
  </si>
  <si>
    <t>OMNIA Partners</t>
  </si>
  <si>
    <t>Hybrid Stable Value Analyst Data, Automation</t>
  </si>
  <si>
    <t>New York Life</t>
  </si>
  <si>
    <t>St Ann, MO</t>
  </si>
  <si>
    <t>Save A Lot</t>
  </si>
  <si>
    <t>['sql', 'excel', 'powerpoint', 'terminal']</t>
  </si>
  <si>
    <t>Data Scientist - Intern</t>
  </si>
  <si>
    <t>['sql', 'python', 'matlab', 'spark', 'microsoft teams']</t>
  </si>
  <si>
    <t>['sql', 'unity']</t>
  </si>
  <si>
    <t>Fairmount, GA</t>
  </si>
  <si>
    <t>Weeghman &amp; Briggs, LLC</t>
  </si>
  <si>
    <t>Thunder Bay</t>
  </si>
  <si>
    <t>['c', 'sap', 'spreadsheet']</t>
  </si>
  <si>
    <t>['sql', 'python', 'azure', 'pyspark', 'power bi', 'dax', 'github']</t>
  </si>
  <si>
    <t>META</t>
  </si>
  <si>
    <t>Senior Master Data Analyst: Oracle</t>
  </si>
  <si>
    <t>HNI</t>
  </si>
  <si>
    <t>Data Scientist, Monetization Growth</t>
  </si>
  <si>
    <t>Victrays</t>
  </si>
  <si>
    <t>Data Scientist, IMDb</t>
  </si>
  <si>
    <t>['sql', 'python', 'r', 'matlab', 'sas', 'perl', 'aws', 'redshift', 'sas']</t>
  </si>
  <si>
    <t>Senior Data Scientist — Fraud</t>
  </si>
  <si>
    <t>Data Center Chief Engineer , Data Center Eng Ops</t>
  </si>
  <si>
    <t>Fairless Hills, PA</t>
  </si>
  <si>
    <t>['aws', 'excel', 'outlook']</t>
  </si>
  <si>
    <t>Senior Data Integration Engineer — Cloud ETL</t>
  </si>
  <si>
    <t>Epoch Biodesign</t>
  </si>
  <si>
    <t>['python', 'r', 'c', 'tableau', 'excel']</t>
  </si>
  <si>
    <t>Newtownabbey, United Kingdom</t>
  </si>
  <si>
    <t>Senior IT Engineer</t>
  </si>
  <si>
    <t>GetMax</t>
  </si>
  <si>
    <t>['azure', 'microsoft teams']</t>
  </si>
  <si>
    <t>East Riverdale, MD</t>
  </si>
  <si>
    <t>The United States Secret Service</t>
  </si>
  <si>
    <t>Nwestco, LLC</t>
  </si>
  <si>
    <t>AI Consultant &amp; AI Engineer x 4</t>
  </si>
  <si>
    <t>Data Scientist - Battery</t>
  </si>
  <si>
    <t>Adlington, United Kingdom</t>
  </si>
  <si>
    <t>SuperBike Factory</t>
  </si>
  <si>
    <t>Senior / Staff ML Engineer, Apple Cloud AI Platform</t>
  </si>
  <si>
    <t>['python', 'spark', 'pytorch', 'kafka', 'react', 'tensorflow', 'graphql']</t>
  </si>
  <si>
    <t>Ca Financial Appointments</t>
  </si>
  <si>
    <t>Software Quality Engineers</t>
  </si>
  <si>
    <t>Sandton, South Africa</t>
  </si>
  <si>
    <t>Boardroom Appointments</t>
  </si>
  <si>
    <t>['java', 'selenium', 'jira']</t>
  </si>
  <si>
    <t>Pinnacle Lead Consulting Limited</t>
  </si>
  <si>
    <t>Senior Solutions Engineer</t>
  </si>
  <si>
    <t>['python', 'azure', 'aws', 'gcp', 'windows', 'linux', 'macos']</t>
  </si>
  <si>
    <t>Infrastructure Engineer (Cloud Platform) (Azure, 16 days AL, 2 months bonus)</t>
  </si>
  <si>
    <t>HR Plus</t>
  </si>
  <si>
    <t>['azure', 'aws', 'kubernetes']</t>
  </si>
  <si>
    <t>Aircraft Structural Engineer</t>
  </si>
  <si>
    <t>BeBee SA</t>
  </si>
  <si>
    <t>Spectrum Technical Services</t>
  </si>
  <si>
    <t>Sucafina</t>
  </si>
  <si>
    <t>['sql', 'go', 't-sql', 'sql server', 'azure', 'spark', 'pyspark', 'power bi', 'sap', 'dax', 'git', 'github', 'terraform']</t>
  </si>
  <si>
    <t>Analyste de Données H/F H/F</t>
  </si>
  <si>
    <t>BeBee TN</t>
  </si>
  <si>
    <t>Bontaz</t>
  </si>
  <si>
    <t>['sql', 'python', 'r', 'snowflake', 'power bi']</t>
  </si>
  <si>
    <t>Expert Data</t>
  </si>
  <si>
    <t>SQLI Maroc</t>
  </si>
  <si>
    <t>['sql', 'python', 'r', 'gcp', 'bigquery']</t>
  </si>
  <si>
    <t>Supplier Quality Engineer</t>
  </si>
  <si>
    <t>Kenitra, Morocco</t>
  </si>
  <si>
    <t>Aptiv</t>
  </si>
  <si>
    <t>Bioinformatics Specialist with Data Background</t>
  </si>
  <si>
    <t>Consumer Analyst</t>
  </si>
  <si>
    <t>['sql', 'python', 'r', 'tableau', 'excel', 'powerpoint', 'outlook']</t>
  </si>
  <si>
    <t>Remote Product Quality Analyst</t>
  </si>
  <si>
    <t>Great Lion</t>
  </si>
  <si>
    <t>Kani Solutions Inc</t>
  </si>
  <si>
    <t>Lead Data</t>
  </si>
  <si>
    <t>Madhavaram, Telangana, India</t>
  </si>
  <si>
    <t>ProductSquads</t>
  </si>
  <si>
    <t>['sql', 'python', 'azure', 'aws', 'gcp', 'fastapi', 'flask']</t>
  </si>
  <si>
    <t>Associate Lead Data Scientist</t>
  </si>
  <si>
    <t>YASH Technologies</t>
  </si>
  <si>
    <t>['pytorch', 'tensorflow', 'hugging face']</t>
  </si>
  <si>
    <t>Coding and Billing Auditor</t>
  </si>
  <si>
    <t>HealthEquity</t>
  </si>
  <si>
    <t>['sql', 'python', 'c', 'databricks']</t>
  </si>
  <si>
    <t>Photonics Design Engineer, Senior</t>
  </si>
  <si>
    <t>MACOM</t>
  </si>
  <si>
    <t>Binance Accelerator Program - Data Scientist, Risk (Machine Learning and Algorithms)</t>
  </si>
  <si>
    <t>Crypto Jobs List</t>
  </si>
  <si>
    <t>['spark', 'tableau', 'power bi', 'sap']</t>
  </si>
  <si>
    <t>Data and Product Analyst</t>
  </si>
  <si>
    <t>['sql', 'r', 'go', 'azure', 'databricks', 'power bi', 'asana']</t>
  </si>
  <si>
    <t>Full-stack Data Engineer</t>
  </si>
  <si>
    <t>Chord Strategy</t>
  </si>
  <si>
    <t>['sql', 'python', 'nltk', 'tableau', 'outlook']</t>
  </si>
  <si>
    <t>Heathfield, United Kingdom</t>
  </si>
  <si>
    <t>Partrac</t>
  </si>
  <si>
    <t>['sql', 'python', 'typescript', 'aws', 'react', 'git', 'github']</t>
  </si>
  <si>
    <t>Senior Data Engineer - Medical Economics (Hybrid)</t>
  </si>
  <si>
    <t>['sql', 'python', 'go', 'nosql', 'sql server', 'excel', 'power bi']</t>
  </si>
  <si>
    <t>Data Scientist: Turn Data into Actionable Insights</t>
  </si>
  <si>
    <t>RealTime Recruitment</t>
  </si>
  <si>
    <t>Graph Data Scientist</t>
  </si>
  <si>
    <t>Thanks Buddy</t>
  </si>
  <si>
    <t>['neo4j', 'spark', 'kafka', 'hadoop']</t>
  </si>
  <si>
    <t>Data Science Specialist (Remote)</t>
  </si>
  <si>
    <t>North Star Staffing</t>
  </si>
  <si>
    <t>Principal Machine Learning Scientist</t>
  </si>
  <si>
    <t>Senior Director, Quality Control Analytical Sciences</t>
  </si>
  <si>
    <t>Apogee Therapeutics</t>
  </si>
  <si>
    <t>Campaign Analyst (100  remote)</t>
  </si>
  <si>
    <t>Sr Electrical Commissioning Engineer (Data Centers) – Remote</t>
  </si>
  <si>
    <t>Data Scientist â€“ Health and Risk Solutions</t>
  </si>
  <si>
    <t>PinnacleCare</t>
  </si>
  <si>
    <t>Mining Data Analyst (JORC / NI 43-101) – Resource &amp; Reserve Extraction</t>
  </si>
  <si>
    <t>Social Pet Hotel and Daycare</t>
  </si>
  <si>
    <t>['python', 'r', 'tableau', 'excel', 'power bi']</t>
  </si>
  <si>
    <t>Senior SDET: Lead Quality, Automation</t>
  </si>
  <si>
    <t>GTreasury</t>
  </si>
  <si>
    <t>Staff Engineer - AI Productivity</t>
  </si>
  <si>
    <t>['go', 'javascript', 'typescript', 'snowflake', 'databricks', 'graphql', 'github', 'slack']</t>
  </si>
  <si>
    <t>Castroville, TX</t>
  </si>
  <si>
    <t>['postgresql']</t>
  </si>
  <si>
    <t>['python', 'azure', 'matplotlib', 'jira', 'confluence']</t>
  </si>
  <si>
    <t>Boerne, TX</t>
  </si>
  <si>
    <t>Data and Analytics Consultant</t>
  </si>
  <si>
    <t>SEI</t>
  </si>
  <si>
    <t>Principal Database Developer/Engineer</t>
  </si>
  <si>
    <t>The Mirillion Group</t>
  </si>
  <si>
    <t>['sql', 'nosql', 'sql server', 'redis', 'elasticsearch', 'azure', 'aws', 'ssis']</t>
  </si>
  <si>
    <t>Software Engineer needed for Online Data Annotation work</t>
  </si>
  <si>
    <t>['python', 'css']</t>
  </si>
  <si>
    <t>Bioinformatics Research Analyst - McDonnell Genome Institute</t>
  </si>
  <si>
    <t>Backend Engineer, Data Centers</t>
  </si>
  <si>
    <t>Meter</t>
  </si>
  <si>
    <t>['python', 'go', 'c', 'kafka', 'chef']</t>
  </si>
  <si>
    <t>Marketing Data Analyst – Junior Level</t>
  </si>
  <si>
    <t>Newtownards, United Kingdom</t>
  </si>
  <si>
    <t>IT Systems Analyst (HYBRID)</t>
  </si>
  <si>
    <t>Equitable Advisors</t>
  </si>
  <si>
    <t>['sql', 'python', 'java', 'no-sql', 'shell', 'azure', 'flask', 'django', 'kubernetes', 'git']</t>
  </si>
  <si>
    <t>Mortgage - Data Analyst II</t>
  </si>
  <si>
    <t>['sql', 'python', 'snowflake', 'azure', 'tableau', 'power bi', 'alteryx', 'dax']</t>
  </si>
  <si>
    <t>Senior or Principal Scientist, Protein Analytics</t>
  </si>
  <si>
    <t>MYOVENTIVE</t>
  </si>
  <si>
    <t>CUSTOMER EXPERIENCE ANALYST</t>
  </si>
  <si>
    <t>United States Cold Storage</t>
  </si>
  <si>
    <t>Lead Data Engineer, Analytics</t>
  </si>
  <si>
    <t>ML Research Scientist</t>
  </si>
  <si>
    <t>Gitty Inc.</t>
  </si>
  <si>
    <t>Business Analyst for Revenue Data Review</t>
  </si>
  <si>
    <t>Darwill</t>
  </si>
  <si>
    <t>Tenable Network Security, Inc.</t>
  </si>
  <si>
    <t>East Brooklyn, IL</t>
  </si>
  <si>
    <t>Brown University</t>
  </si>
  <si>
    <t>['sql', 'r', 'sas', 'spss', 'sas']</t>
  </si>
  <si>
    <t>AI Data Engineer- RaiDurg, Hyderabad</t>
  </si>
  <si>
    <t>['sql', 'python', 'nosql', 'c', 'rust', 'neo4j', 'spark', 'kafka', 'react', 'airflow', 'windows']</t>
  </si>
  <si>
    <t>Data Engineer II , UTR PLanning Tech</t>
  </si>
  <si>
    <t>Teki'Spire Limited</t>
  </si>
  <si>
    <t>['sql', 'python', 'scala', 'nosql', 'java', 'c', 'spark', 'tensorflow', 'hadoop', 'tableau']</t>
  </si>
  <si>
    <t>['sql', 'python', 'go', 't-sql', 'sql server', 'azure', 'pyspark', 'power bi', 'dax', 'git', 'github']</t>
  </si>
  <si>
    <t>Senior Data Scientist - Artificial Intelligence</t>
  </si>
  <si>
    <t>International Business Machines Corporation</t>
  </si>
  <si>
    <t>['python', 'r', 'azure', 'aws', 'gcp', 'ibm cloud', 'pytorch', 'tensorflow', 'scikit-learn']</t>
  </si>
  <si>
    <t>Data Scientist Co-op 2026 – Advanced Analytics – Financial Services</t>
  </si>
  <si>
    <t>['sql', 'python', 'snowflake', 'azure', 'aws', 'ibm cloud', 'spark', 'pytorch', 'scikit-learn', 'pandas']</t>
  </si>
  <si>
    <t>Lead Data Engineer Architect (MongoDB, Redshift, Glue, PySpark) - Canada Only</t>
  </si>
  <si>
    <t>['sql', 'python', 'nosql', 'mongodb', 'mysql', 'mongodb', 'snowflake', 'aws', 'redshift', 'aurora', 'spark', 'pyspark']</t>
  </si>
  <si>
    <t>DVT</t>
  </si>
  <si>
    <t>['sql', 'python', 'azure', 'databricks', 'aws', 'redshift', 'spark', 'pyspark', 'airflow', 'git', 'unity']</t>
  </si>
  <si>
    <t>Workforce Management Real Time Analyst</t>
  </si>
  <si>
    <t>Teleperformance USA</t>
  </si>
  <si>
    <t>IMC Trading</t>
  </si>
  <si>
    <t>IMC</t>
  </si>
  <si>
    <t>['sql', 'python', 'java', 'bash', 'databricks', 'spark', 'kafka', 'hadoop', 'unix', 'kubernetes', 'docker']</t>
  </si>
  <si>
    <t>Work from Home Data Review Analyst</t>
  </si>
  <si>
    <t>OVO Energy</t>
  </si>
  <si>
    <t>Metering Analyst</t>
  </si>
  <si>
    <t>Bury, United Kingdom</t>
  </si>
  <si>
    <t>Axon Moore</t>
  </si>
  <si>
    <t>Scientifique des données</t>
  </si>
  <si>
    <t>Air Canada</t>
  </si>
  <si>
    <t>Laval, Quebec, Canada</t>
  </si>
  <si>
    <t>Data Engineer – Python</t>
  </si>
  <si>
    <t>Acuity Analytics</t>
  </si>
  <si>
    <t>['python', 'c', 'shell', 'pytorch', 'scikit-learn', 'jupyter', 'linux', 'unix', 'git']</t>
  </si>
  <si>
    <t>Data Engineer - Quant Trading</t>
  </si>
  <si>
    <t>['sql', 'python', 'go', 'scala', 'java', 'c', 'snowflake', 'airflow', 'pandas', 'kubernetes', 'docker']</t>
  </si>
  <si>
    <t>Nexus Consulting</t>
  </si>
  <si>
    <t>Data Analytics Sales Specialist, Energy</t>
  </si>
  <si>
    <t>Senior Systems Engineer, UDS Data Management - West</t>
  </si>
  <si>
    <t>['sql', 'python', 'elasticsearch', 'snowflake', 'azure', 'databricks', 'aws', 'gcp', 'redshift', 'bigquery', 'spark', 'pytorch', 'kafka', 'tensorflow', 'airflow', 'scikit-learn', 'gdpr', 'tableau', 'looker', 'power bi', 'qlik']</t>
  </si>
  <si>
    <t>Hybrid Business Analyst Microsoft Power BI and Fabric</t>
  </si>
  <si>
    <t>['sql', 'python', 'pyspark', 'power bi', 'sap', 'dax']</t>
  </si>
  <si>
    <t>Marketing Data Analyst, Consultant</t>
  </si>
  <si>
    <t>['sql', 'sas', 'tableau', 'looker', 'sas']</t>
  </si>
  <si>
    <t>Marketing Insights Analyst</t>
  </si>
  <si>
    <t>KEDPLASMA</t>
  </si>
  <si>
    <t>Supply Chain Data Systems Consultant</t>
  </si>
  <si>
    <t>['sql', 'bigquery', 'excel', 'looker', 'sheets', 'airtable']</t>
  </si>
  <si>
    <t>Property Finder Group</t>
  </si>
  <si>
    <t>Senior Big Data Engineer — Real-Time Pipelines on Cloud</t>
  </si>
  <si>
    <t>Senior Pipeline Designer</t>
  </si>
  <si>
    <t>KBR Inc.</t>
  </si>
  <si>
    <t>SEM Growth Specialist Data-Driven, Cross-Functional</t>
  </si>
  <si>
    <t>Highland Beach, FL</t>
  </si>
  <si>
    <t>Windward Risk Managers</t>
  </si>
  <si>
    <t>['sql', 'visio', 'excel', 'powerpoint', 'jira', 'confluence']</t>
  </si>
  <si>
    <t>Data Analyst: Reporting</t>
  </si>
  <si>
    <t>Temple Terrace, FL</t>
  </si>
  <si>
    <t>LexisNexis Risk Solutions</t>
  </si>
  <si>
    <t>['sql', 'python', 'gcp', 'bigquery', 'pyspark', 'hadoop']</t>
  </si>
  <si>
    <t>Data Analyst – Entry Level</t>
  </si>
  <si>
    <t>Midway, GA</t>
  </si>
  <si>
    <t>Client Operations Analyst</t>
  </si>
  <si>
    <t>Bill Alexander Ford Lincoln</t>
  </si>
  <si>
    <t>Data Scientist – Machine Learning</t>
  </si>
  <si>
    <t>Diligent Global</t>
  </si>
  <si>
    <t>MI &amp; Data Analyst</t>
  </si>
  <si>
    <t>MPJ Recruitment Ltd</t>
  </si>
  <si>
    <t>['gdpr', 'excel', 'power bi', 'jira']</t>
  </si>
  <si>
    <t>Turnitin, LLC</t>
  </si>
  <si>
    <t>Work Mosadi Solutions</t>
  </si>
  <si>
    <t>['python', 'javascript', 'java', 'typescript']</t>
  </si>
  <si>
    <t>Data Science Schedule Analyst Jobs</t>
  </si>
  <si>
    <t>Tecolote Research</t>
  </si>
  <si>
    <t>AR Analsyst</t>
  </si>
  <si>
    <t>Data Analyst/ Power BI Developer</t>
  </si>
  <si>
    <t>Senior Analytics Consultant</t>
  </si>
  <si>
    <t>Zetheta Algorithms Private Limited</t>
  </si>
  <si>
    <t>SAP BW Data Engineer</t>
  </si>
  <si>
    <t>Worcester, United Kingdom</t>
  </si>
  <si>
    <t>Business Systems Analyst – Financial Crimes Risk</t>
  </si>
  <si>
    <t>MongoDB Engineer</t>
  </si>
  <si>
    <t>['nosql', 'mongodb', 'mongodb', 'azure', 'oracle', 'spark', 'hadoop', 'terraform']</t>
  </si>
  <si>
    <t>Senior Data Analyst - Audit Systems &amp; Automation</t>
  </si>
  <si>
    <t>['sql', 'visual basic', 'postgresql', 'excel']</t>
  </si>
  <si>
    <t>ebs recruiters LLC</t>
  </si>
  <si>
    <t>HR Data &amp; Reporting Analyst - 26-01865</t>
  </si>
  <si>
    <t>MSIG USA</t>
  </si>
  <si>
    <t>['sql', 'python', 'r', 'c', 'azure', 'aws', 'spark', 'airflow', 'jupyter', 'tableau', 'power bi']</t>
  </si>
  <si>
    <t>Data Scientist, Research, gTrade</t>
  </si>
  <si>
    <t>Blairgowrie and Rattray, United Kingdom</t>
  </si>
  <si>
    <t>Cooper Parry Finance Recruitment</t>
  </si>
  <si>
    <t>Senior Business Analyst I</t>
  </si>
  <si>
    <t>Data Engineer - Genomics &amp; Molecular BioMaker</t>
  </si>
  <si>
    <t>System Business Analysis Lead</t>
  </si>
  <si>
    <t>['sql', 'python', 'sql server', 'tableau', 'jira', 'confluence']</t>
  </si>
  <si>
    <t>Assistant Producer – Live Analysis</t>
  </si>
  <si>
    <t>Iftn</t>
  </si>
  <si>
    <t>['sql', 'python', 'sql server', 'power bi', 'ssis']</t>
  </si>
  <si>
    <t>Entry Level Accounting/Data Processor</t>
  </si>
  <si>
    <t>['windows', 'excel', 'sheets']</t>
  </si>
  <si>
    <t>Data Engineer / Data Management Developer – Automated File Cleaning &amp; Database Ingestion System</t>
  </si>
  <si>
    <t>Senior Data Analyst, Finances</t>
  </si>
  <si>
    <t>Resonant Clinical Solutions</t>
  </si>
  <si>
    <t>Monitoring &amp; Evaluation Analyst – Field Data</t>
  </si>
  <si>
    <t>Smethwick, United Kingdom</t>
  </si>
  <si>
    <t>['python', 'r', 'excel', 'spss', 'powerpoint']</t>
  </si>
  <si>
    <t>Data Analyst (SQL-Focused)</t>
  </si>
  <si>
    <t>Staff Data Scientist- Trust and Safety</t>
  </si>
  <si>
    <t>Menlo Ventures</t>
  </si>
  <si>
    <t>['sql', 'python', 'databricks', 'spark', 'excel', 'unify']</t>
  </si>
  <si>
    <t>JobServe - Tech Jobs</t>
  </si>
  <si>
    <t>American Modern Insurance</t>
  </si>
  <si>
    <t>Munich Reinsurance America, Inc</t>
  </si>
  <si>
    <t>Data Engineer , AWS Infrastructure Supply Chain Intelligence</t>
  </si>
  <si>
    <t>Global Corporate Banking Analyst – Dublin Program</t>
  </si>
  <si>
    <t>Brambles Limited</t>
  </si>
  <si>
    <t>['sql', 'python', 'aws', 'visio', 'excel']</t>
  </si>
  <si>
    <t>Crisis24 Group</t>
  </si>
  <si>
    <t>['sql', 'python', 'go', 'aws', 'airflow', 'kubernetes', 'docker']</t>
  </si>
  <si>
    <t>Senior Data Engineer- Japanese Bilingual Preferred</t>
  </si>
  <si>
    <t>PASONA N A, INC.</t>
  </si>
  <si>
    <t>Policy Research Analyst - Remote</t>
  </si>
  <si>
    <t>Lead Data Science Manager</t>
  </si>
  <si>
    <t>Investment Analyst - Remote Role</t>
  </si>
  <si>
    <t>Digital Enterprise Jr. Data Engineer</t>
  </si>
  <si>
    <t>Manchester, TN</t>
  </si>
  <si>
    <t>Beyond New Horizons</t>
  </si>
  <si>
    <t>['sql', 'python', 'ruby', 'java', 'c', 'ruby']</t>
  </si>
  <si>
    <t>Korean STEM Expert - Remote | Up to $43/hr</t>
  </si>
  <si>
    <t>webuyanycar.com USA</t>
  </si>
  <si>
    <t>['sql', 'python', 'r', 'sas', 'azure', 'aws', 'spark', 'tensorflow', 'hadoop', 'scikit-learn', 'tableau', 'power bi', 'spss', 'sas']</t>
  </si>
  <si>
    <t>Data Analytics Intern (Summer)</t>
  </si>
  <si>
    <t>['sql', 'tableau', 'spreadsheet', 'powerbi', 'powerbi']</t>
  </si>
  <si>
    <t>Ethos Veterinary Health</t>
  </si>
  <si>
    <t>['sql', 'python', 'scala', 'nosql', 'azure', 'aws', 'gdpr', 'twilio']</t>
  </si>
  <si>
    <t>business analyst i</t>
  </si>
  <si>
    <t>Seminole Gaming</t>
  </si>
  <si>
    <t>Senior Scientific Data Platform Engineer (Joint Genome Institute)</t>
  </si>
  <si>
    <t>['sql', 'python', 'spark', 'pyspark', 'pandas']</t>
  </si>
  <si>
    <t>Match Made Tech</t>
  </si>
  <si>
    <t>['sql', 'python', 'java', 'postgresql', 'snowflake', 'aws', 'redshift']</t>
  </si>
  <si>
    <t>Data Engineer with Apache Iceberg - Synechron Inc.</t>
  </si>
  <si>
    <t>Senior Data Scientist - Jobs</t>
  </si>
  <si>
    <t>CCS Global Tech</t>
  </si>
  <si>
    <t>Full Time Data Analyst</t>
  </si>
  <si>
    <t>ITCO Solutions, Inc.</t>
  </si>
  <si>
    <t>Memorial Regional Hospital</t>
  </si>
  <si>
    <t>FP&amp;A Analyst</t>
  </si>
  <si>
    <t>Sun Med</t>
  </si>
  <si>
    <t>Tuition Revenue Forecast and Financial Data Tracking</t>
  </si>
  <si>
    <t>Blue Yonder Research</t>
  </si>
  <si>
    <t>Washmen</t>
  </si>
  <si>
    <t>['sql', 'python', 'snowflake', 'databricks', 'aws', 'redshift', 'spark', 'kafka', 'pyspark', 'airflow', 'git', 'terraform']</t>
  </si>
  <si>
    <t>Senior Cloud SRE for AI‑Driven SaaS</t>
  </si>
  <si>
    <t>opentext</t>
  </si>
  <si>
    <t>Yakima, WA</t>
  </si>
  <si>
    <t>Comprehensive Healthcare</t>
  </si>
  <si>
    <t>['snowflake', 'azure', 'ssis']</t>
  </si>
  <si>
    <t>Data Pipeline Engineer - SQL Expert</t>
  </si>
  <si>
    <t>HR Talent Analyst (Remote)</t>
  </si>
  <si>
    <t>BeBee PK</t>
  </si>
  <si>
    <t>HR POD - Hiring Talent Globally</t>
  </si>
  <si>
    <t>['pandas']</t>
  </si>
  <si>
    <t>Criminal Justice Data Scientist - hybrid</t>
  </si>
  <si>
    <t>Data Engineer/Developer</t>
  </si>
  <si>
    <t>['sql', 'python', 'javascript', 'nosql', 'mongodb', 'postgresql', 'mongodb', 'jira']</t>
  </si>
  <si>
    <t>Senior Business Process Analyst</t>
  </si>
  <si>
    <t>FUJIFILM Business Innovation</t>
  </si>
  <si>
    <t>Lead Electrical Engineer</t>
  </si>
  <si>
    <t>Iskandar Puteri, Johor, Malaysia</t>
  </si>
  <si>
    <t>Hirehub Management</t>
  </si>
  <si>
    <t>EMR Group</t>
  </si>
  <si>
    <t>['sql', 'python', 'java', 'c']</t>
  </si>
  <si>
    <t>Financial planning and analyst</t>
  </si>
  <si>
    <t>Accumed</t>
  </si>
  <si>
    <t>RecruitMe Plus</t>
  </si>
  <si>
    <t>Technical Lead</t>
  </si>
  <si>
    <t>STC</t>
  </si>
  <si>
    <t>Jabil Careers</t>
  </si>
  <si>
    <t>Managed Care Revenue Optimization Analyst</t>
  </si>
  <si>
    <t>Memorial Healthcare System</t>
  </si>
  <si>
    <t>Senior Manager Data Scientist</t>
  </si>
  <si>
    <t>Belle Mead, NJ</t>
  </si>
  <si>
    <t>Sr Data Scientist (Transmission &amp; Substation Engineering)</t>
  </si>
  <si>
    <t>ComEd</t>
  </si>
  <si>
    <t>['sql', 'python', 'r', 'scala', 'spark', 'hadoop', 'unix']</t>
  </si>
  <si>
    <t>Summit Therapeutics</t>
  </si>
  <si>
    <t>Data Engineer (Snowflake, ETL, ADF, SQL)_5+yrs</t>
  </si>
  <si>
    <t>Senior Data Analyst at Harvey Nash, United Kingdom, £300-£325 per day</t>
  </si>
  <si>
    <t>['python', 'redshift', 'airflow', 'tableau', 'excel']</t>
  </si>
  <si>
    <t>Vice President of IT &amp; Analytics</t>
  </si>
  <si>
    <t>BDS Connected Solutions, LLC.</t>
  </si>
  <si>
    <t>Team Leader, Data Analytics</t>
  </si>
  <si>
    <t>Truebill (Acquired by Rocket Money)</t>
  </si>
  <si>
    <t>Product Manager II-GIS Data Products</t>
  </si>
  <si>
    <t>T32 Postdoctoral Fellowship in Integrated Program in Cancer and Data Science</t>
  </si>
  <si>
    <t>(USA) Senior, Data Engineer - Senior Software Engineer</t>
  </si>
  <si>
    <t>['sql', 'python', 'go', 'scala', 'nosql', 'java', 'mongodb', 'mongodb', 'cassandra', 'azure', 'gcp', 'bigquery', 'spark', 'kafka', 'pyspark', 'react', 'spring', 'angular', 'vue', 'vue.js', 'kubernetes', 'docker']</t>
  </si>
  <si>
    <t>Paradise Valley, AZ</t>
  </si>
  <si>
    <t>Scottdale, GA</t>
  </si>
  <si>
    <t>['sql', 'python', 'snowflake', 'azure', 'aws', 'gcp', 'pytorch', 'pyspark', 'tensorflow', 'scikit-learn', 'pandas', 'tableau', 'power bi']</t>
  </si>
  <si>
    <t>Senior Data Scientist - SaaS Product</t>
  </si>
  <si>
    <t>Data Engineer/(Python Developer)</t>
  </si>
  <si>
    <t>Tech-Nique Partners</t>
  </si>
  <si>
    <t>['sql', 'python', 'nosql', 'bash', 'powershell', 'snowflake', 'azure', 'databricks', 'aws', 'bigquery', 'spark', 'hadoop', 'git']</t>
  </si>
  <si>
    <t>Pricing Manager (Data Scientist) - Remote</t>
  </si>
  <si>
    <t>Vice President (Data Analyst), AML Data Analytics &amp; System- Foreign Corporate &amp; Private Bank | Hong Kong, HK | Hybrid</t>
  </si>
  <si>
    <t>Conversational AI Analyst - Fully Remote | Upto $22/hr Hourly</t>
  </si>
  <si>
    <t>Financial Operations Analyst</t>
  </si>
  <si>
    <t>Kaseya Careers</t>
  </si>
  <si>
    <t>['python', 'scala', 'nosql', 'shell', 'elasticsearch', 'spark', 'kafka', 'hadoop', 'express', 'phoenix', 'linux', 'git', 'jenkins', 'jira']</t>
  </si>
  <si>
    <t>AI Data Engineer for Private Credit</t>
  </si>
  <si>
    <t>['python', 'azure', 'aws', 'gcp', 'airflow']</t>
  </si>
  <si>
    <t>SQL Server Data Engineer</t>
  </si>
  <si>
    <t>['sql', 'vba', 'sql server', 'snowflake', 'ms access']</t>
  </si>
  <si>
    <t>Data Analyst - New York, NY</t>
  </si>
  <si>
    <t>Data Processing Associate (On-Site)</t>
  </si>
  <si>
    <t>Neumo</t>
  </si>
  <si>
    <t>Mentor me in building an App using  for my business analytics</t>
  </si>
  <si>
    <t>Build AI Operations System — Chatbot + Content Engine + Data Pipeline</t>
  </si>
  <si>
    <t>['python', 'sheets', 'airtable', 'smartsheet', 'slack']</t>
  </si>
  <si>
    <t>Kirkby, United Kingdom</t>
  </si>
  <si>
    <t>Matalan</t>
  </si>
  <si>
    <t>Healthcare Enterprise Applications - IT Analyst</t>
  </si>
  <si>
    <t>AI &amp; Data Science Advisor</t>
  </si>
  <si>
    <t>Prime Talent Match</t>
  </si>
  <si>
    <t>['sql', 'python', 'azure', 'tableau', 'power bi']</t>
  </si>
  <si>
    <t>Data Scientist 2 (ml Analytics) Jobs</t>
  </si>
  <si>
    <t>Prime Time Consulting</t>
  </si>
  <si>
    <t>Data Centre Analyst</t>
  </si>
  <si>
    <t>Proactive IT</t>
  </si>
  <si>
    <t>Software Developer (Java + Angular/React)</t>
  </si>
  <si>
    <t>['java', 'azure', 'spring', 'angular', 'terraform']</t>
  </si>
  <si>
    <t>Analytics Lead: CRO, Dashboards</t>
  </si>
  <si>
    <t>Croud</t>
  </si>
  <si>
    <t>Healthcare Sector Data Analyst</t>
  </si>
  <si>
    <t>['sql', 'python', 'matplotlib', 'plotly', 'tableau']</t>
  </si>
  <si>
    <t>Data Quality Analyst, Statistical Reporting, Workers’ Compensation</t>
  </si>
  <si>
    <t>['sql', 'snowflake', 'arch', 'excel']</t>
  </si>
  <si>
    <t>Data Analyst (Supply Chain)</t>
  </si>
  <si>
    <t>['sql', 'python', 'tableau', 'excel', 'power bi', 'sap']</t>
  </si>
  <si>
    <t>Senior BI Developer / AWS Data Engineer (Power BI, Teradata, Python)</t>
  </si>
  <si>
    <t>PROLIM GLOBAL CORPORATION</t>
  </si>
  <si>
    <t>['sql', 'python', 'crystal', 'azure', 'aws', 'gcp', 'redshift', 'pyspark', 'tableau', 'power bi', 'sap']</t>
  </si>
  <si>
    <t>['java', 'aws', 'spark', 'terraform']</t>
  </si>
  <si>
    <t>['sql', 'python', 'javascript', 'databricks', 'gcp', 'bigquery', 'airflow', 'looker', 'git', 'github', 'gitlab', 'jira']</t>
  </si>
  <si>
    <t>Data Scientist and Machine Learning Engineer Intern</t>
  </si>
  <si>
    <t>Data Scientist , Python Specialist , CRM solutions , Financial Services Firm</t>
  </si>
  <si>
    <t>JJ SEARCH LIMITED</t>
  </si>
  <si>
    <t>['sql', 'python', 'numpy', 'scikit-learn', 'pandas', 'tableau', 'qlik', 'powerbi', 'powerbi', 'git']</t>
  </si>
  <si>
    <t>IB Test Data Analyst</t>
  </si>
  <si>
    <t>Greenfield, WI</t>
  </si>
  <si>
    <t>['sql', 'python', 'azure', 'aws', 'gcp', 'pytorch', 'matplotlib', 'tensorflow', 'pandas', 'huggingface', 'excel', 'git']</t>
  </si>
  <si>
    <t>Data Engineer – SQL/Python (SPECTRA Platform)</t>
  </si>
  <si>
    <t>Data Engineer with SPECTRA platform (with Labeling and advertising exp)</t>
  </si>
  <si>
    <t>NET2SOURCE INC</t>
  </si>
  <si>
    <t>Lead Product Analyst - 3 month FTC</t>
  </si>
  <si>
    <t>FedPoint</t>
  </si>
  <si>
    <t>['sql', 'oracle', 'excel', 'ssrs']</t>
  </si>
  <si>
    <t>Analyst, Data Governance</t>
  </si>
  <si>
    <t>Great Minds</t>
  </si>
  <si>
    <t>Senior Business Systems Analyst / Compliance Technology Lead</t>
  </si>
  <si>
    <t>Cyber Space Technologies LLC</t>
  </si>
  <si>
    <t>Qode</t>
  </si>
  <si>
    <t>['sql', 'python', 'gcp', 'bigquery', 'tableau', 'looker', 'qlik']</t>
  </si>
  <si>
    <t>Real Estate Research Analyst: Data-Driven Investing</t>
  </si>
  <si>
    <t>Cortland Company</t>
  </si>
  <si>
    <t>Senior Ad Sales Research Analyst</t>
  </si>
  <si>
    <t>Taylor White</t>
  </si>
  <si>
    <t>Data Scientist | Glocomms</t>
  </si>
  <si>
    <t>['python', 'r', 'pytorch', 'tensorflow']</t>
  </si>
  <si>
    <t>Hands-On Senior Data Scientist — Mixed-Frequency Sales Nowcasting</t>
  </si>
  <si>
    <t>['sql', 'python', 'sql server', 'numpy', 'scikit-learn', 'pandas', 'git']</t>
  </si>
  <si>
    <t>Compensation Analyst / Healthcare</t>
  </si>
  <si>
    <t>Winston Medical Staffing</t>
  </si>
  <si>
    <t>Senior Retail Data Analyst</t>
  </si>
  <si>
    <t>Information Management Analyst Mid-Level</t>
  </si>
  <si>
    <t>['sql', 'python', 'sas', 'phoenix', 'sas']</t>
  </si>
  <si>
    <t>Service Delivery Center, Data Analyst - Senior</t>
  </si>
  <si>
    <t>['sql', 'go', 'db2', 'sql server', 'mysql', 'snowflake', 'azure', 'databricks', 'oracle', 'aws', 'sap']</t>
  </si>
  <si>
    <t>Senior Principal, AI Data Governance</t>
  </si>
  <si>
    <t>['snowflake', 'gcp', 'bigquery']</t>
  </si>
  <si>
    <t>Doylestown, PA</t>
  </si>
  <si>
    <t>Tyndale Company, Inc.</t>
  </si>
  <si>
    <t>['sql', 'python', 'aws', 'powerbi', 'powerbi']</t>
  </si>
  <si>
    <t>Cloud Engineer/Architect</t>
  </si>
  <si>
    <t>JYL Consulting</t>
  </si>
  <si>
    <t>['sql', 'python', 'scala', 'java', 'snowflake', 'aws', 'redshift', 'pyspark', 'airflow', 'windows', 'kubernetes', 'github', 'jenkins']</t>
  </si>
  <si>
    <t>Wayne, MI</t>
  </si>
  <si>
    <t>['sql', 'python', 'go', 'snowflake']</t>
  </si>
  <si>
    <t>Lead Analyst with Systematic experience</t>
  </si>
  <si>
    <t>People Analyst, HR Products</t>
  </si>
  <si>
    <t>['sql', 'r', 'c']</t>
  </si>
  <si>
    <t>BI &amp; Analytics Developer</t>
  </si>
  <si>
    <t>First Community Bank</t>
  </si>
  <si>
    <t>['sql', 'python', 't-sql', 'azure', 'scikit-learn', 'power bi', 'ssis', 'ssrs', 'dax']</t>
  </si>
  <si>
    <t>Sr Analyst</t>
  </si>
  <si>
    <t>Lead Data Scientist &amp; Technical Analyst</t>
  </si>
  <si>
    <t>STRATEGYGEN CO</t>
  </si>
  <si>
    <t>Finance Data Scientist – Accounting and Risk</t>
  </si>
  <si>
    <t>Sr. Staff Data Engineer: Platform Data and Analytics</t>
  </si>
  <si>
    <t>['sql', 'python', 'kotlin', 'snowflake', 'aws', 'spark', 'airflow']</t>
  </si>
  <si>
    <t>Analyst, Expert Insights</t>
  </si>
  <si>
    <t>BeBee SG</t>
  </si>
  <si>
    <t>Monee</t>
  </si>
  <si>
    <t>['sql', 'python', 'spark', 'pytorch', 'hadoop', 'scikit-learn']</t>
  </si>
  <si>
    <t>Data Project Analyst</t>
  </si>
  <si>
    <t>MRINetwork</t>
  </si>
  <si>
    <t>Metadata &amp; Data Products Specialist - 90405340 - Washington DC, Philadelphia, Wilmington, Chicago</t>
  </si>
  <si>
    <t>Senior Clinical Data Scientist-MicroStrategy/R/Spotfire</t>
  </si>
  <si>
    <t>['r', 'microstrategy']</t>
  </si>
  <si>
    <t>['perl', 'c', 'aws', 'windows', 'linux', 'unix', 'excel']</t>
  </si>
  <si>
    <t>Inventory Reporting Analyst</t>
  </si>
  <si>
    <t>Empire Today</t>
  </si>
  <si>
    <t>['go', 'tableau', 'excel', 'looker', 'power bi']</t>
  </si>
  <si>
    <t>Director, Data</t>
  </si>
  <si>
    <t>Jobleads-US</t>
  </si>
  <si>
    <t>Applied Scientist II</t>
  </si>
  <si>
    <t>Coalition, inc.</t>
  </si>
  <si>
    <t>['sql', 'python', 'c', 'pytorch', 'tensorflow', 'airflow', 'scikit-learn']</t>
  </si>
  <si>
    <t>Morgan McKinley</t>
  </si>
  <si>
    <t>['sql', 'tableau', 'power bi', 'sharepoint']</t>
  </si>
  <si>
    <t>Troy, NY</t>
  </si>
  <si>
    <t>Senior Model / Data Risk Analyst - Global Payment</t>
  </si>
  <si>
    <t>['sql', 'python', 'r', 'spark', 'express', 'tableau', 'power bi']</t>
  </si>
  <si>
    <t>Analyst, Governance</t>
  </si>
  <si>
    <t>Data Science Analyst II (Data Analytics and Business Intelligence - Non Civil Service)</t>
  </si>
  <si>
    <t>City of Dallas</t>
  </si>
  <si>
    <t>USELMS Database Analyst</t>
  </si>
  <si>
    <t>AdventHealth</t>
  </si>
  <si>
    <t>['sql', 'python', 'r', 'crystal', 'sas', 'java', 'c', 'db2', 'snowflake', 'azure', 'oracle', 'spark', 'kafka', 'hadoop', 'tableau', 'excel', 'alteryx', 'sas', 'powerpoint', 'powerbi', 'powerbi']</t>
  </si>
  <si>
    <t>Home-Based Financial Analyst Jobs for Canadians</t>
  </si>
  <si>
    <t>Analytics Analyst-Reporting</t>
  </si>
  <si>
    <t>Part time /   data analyst I am a software engineer</t>
  </si>
  <si>
    <t>Sr Data Analytics</t>
  </si>
  <si>
    <t>DeWinter Group</t>
  </si>
  <si>
    <t>Data Analyst – IRIS.TV</t>
  </si>
  <si>
    <t>Viant Technology</t>
  </si>
  <si>
    <t>Sr. Data Scientist, Marketing</t>
  </si>
  <si>
    <t>['sql', 'python', 'r', 'go', 'snowflake', 'airflow']</t>
  </si>
  <si>
    <t>Data Scientist/Machine Learning Engineer Entry/Junior Level</t>
  </si>
  <si>
    <t>Databricks Developer</t>
  </si>
  <si>
    <t>['python', 'databricks', 'pyspark', 'powerbi', 'powerbi']</t>
  </si>
  <si>
    <t>Full Stack Data Engineer, Origination Data Pipeline &amp; Reporting</t>
  </si>
  <si>
    <t>BIP</t>
  </si>
  <si>
    <t>['python', 'java', 'snowflake', 'azure', 'kubernetes', 'docker']</t>
  </si>
  <si>
    <t>Data Analyst - 6 month FTC Initially</t>
  </si>
  <si>
    <t>Strategy &amp; Analytics Senior Lead, Discovery</t>
  </si>
  <si>
    <t>['python', 'r', 'c', 'azure', 'aws', 'pytorch', 'plotly', 'tensorflow', 'tableau', 'power bi', 'docker']</t>
  </si>
  <si>
    <t>Fusion Life Sciences Technologies LLC</t>
  </si>
  <si>
    <t>['python', 'r', 'tableau', 'power bi', 'microstrategy']</t>
  </si>
  <si>
    <t>SEO Content Writer with Data Analysis Skills</t>
  </si>
  <si>
    <t>Senior Java</t>
  </si>
  <si>
    <t>Canto, Inc.</t>
  </si>
  <si>
    <t>Senior UX Researcher: Data-Driven Insights</t>
  </si>
  <si>
    <t>Data Scientist - Pricing and Promotions Optimization</t>
  </si>
  <si>
    <t>['sql', 'python', 'databricks', 'gcp', 'spark', 'hadoop', 'github', 'gitlab']</t>
  </si>
  <si>
    <t>['sql', 'python', 'bash', 'shell', 'azure', 'aws', 'gcp', 'unix', 'git', 'jenkins']</t>
  </si>
  <si>
    <t>['sql', 'sql server', 'azure', 'oracle', 'aws', 'gcp']</t>
  </si>
  <si>
    <t>Digital &amp; IT Senior Analyst (SSO Division – Location: Irvine, CA)</t>
  </si>
  <si>
    <t>Parker Hannifin</t>
  </si>
  <si>
    <t>['jira', 'smartsheet']</t>
  </si>
  <si>
    <t>Exness jobs for internal candidates</t>
  </si>
  <si>
    <t>['sql', 'python', 'spark', 'pandas']</t>
  </si>
  <si>
    <t>Sr. Production Quality Engineer</t>
  </si>
  <si>
    <t>Supermicro</t>
  </si>
  <si>
    <t>['hadoop', 'sheets']</t>
  </si>
  <si>
    <t>ePost Global Shipping LLC</t>
  </si>
  <si>
    <t>Data Engineer (Microsoft Azure / Fabric / M365 / Power BI) Investment Management | London, UK | Hybrid</t>
  </si>
  <si>
    <t>Finshore Partners</t>
  </si>
  <si>
    <t>['python', 'powershell', 'azure', 'power bi', 'sharepoint']</t>
  </si>
  <si>
    <t>Data Engineer, IT Data &amp; Analytics</t>
  </si>
  <si>
    <t>['sql', 'python', 'scala', 'sql server', 'mysql', 'postgresql', 'spark', 'pyspark', 'airflow', 'tableau']</t>
  </si>
  <si>
    <t>Senior Analyst, Advanced Analytics</t>
  </si>
  <si>
    <t>Information Governance Analyst</t>
  </si>
  <si>
    <t>Two Point Consulting</t>
  </si>
  <si>
    <t>Fraud Prevention Data Scientist Associate</t>
  </si>
  <si>
    <t>J.P. Morgan</t>
  </si>
  <si>
    <t>['wire']</t>
  </si>
  <si>
    <t>Orangepeople LLC</t>
  </si>
  <si>
    <t>['python', 'snowflake', 'docker']</t>
  </si>
  <si>
    <t>Mécanicien(ne) de machines fixes</t>
  </si>
  <si>
    <t>Archer Daniels Midland</t>
  </si>
  <si>
    <t>['r', 'c', 'chef']</t>
  </si>
  <si>
    <t>Big Data Engineers</t>
  </si>
  <si>
    <t>['sql', 'python', 'aws', 'redshift', 'spark', 'kafka', 'hadoop']</t>
  </si>
  <si>
    <t>Thinkoutsidethevalley</t>
  </si>
  <si>
    <t>['postgresql', 'redis', 'heroku', 'github', 'slack']</t>
  </si>
  <si>
    <t>Lead - Backend Engineer</t>
  </si>
  <si>
    <t>hireVouch</t>
  </si>
  <si>
    <t>['sql', 'typescript', 'postgresql', 'gcp', 'terraform']</t>
  </si>
  <si>
    <t>Jose Merciline</t>
  </si>
  <si>
    <t>['python', 'perl', 'shell', 'db2', 'linux']</t>
  </si>
  <si>
    <t>25-108 Senior Data Engineer</t>
  </si>
  <si>
    <t>Pickering, ON, Canada</t>
  </si>
  <si>
    <t>Morson</t>
  </si>
  <si>
    <t>AI and Data Engineering</t>
  </si>
  <si>
    <t>Zensar Technologies</t>
  </si>
  <si>
    <t>['sql', 'python', 'snowflake', 'aws', 'github']</t>
  </si>
  <si>
    <t>Element Materials Technology</t>
  </si>
  <si>
    <t>['sql', 'sas', 'c', 'excel', 'spss', 'sas']</t>
  </si>
  <si>
    <t>EMBS Digital</t>
  </si>
  <si>
    <t>['sql', 'python', 'excel', 'looker', 'sheets']</t>
  </si>
  <si>
    <t>Northallerton, United Kingdom</t>
  </si>
  <si>
    <t>Castle Employment Group</t>
  </si>
  <si>
    <t>Data Analyst II FBG</t>
  </si>
  <si>
    <t>['sql', 'tableau', 'looker', 'power bi', 'github']</t>
  </si>
  <si>
    <t>Operational Analyst</t>
  </si>
  <si>
    <t>Kilkenny, Ireland</t>
  </si>
  <si>
    <t>EirGrid plc</t>
  </si>
  <si>
    <t>SRS Distribution - McKinney</t>
  </si>
  <si>
    <t>['sql', 'python', 'r', 'sas', 'java', 'swift', 'snowflake', 'azure', 'aws', 'redshift', 'bigquery', 'spark', 'hadoop', 'tableau', 'excel', 'looker', 'power bi', 'sas']</t>
  </si>
  <si>
    <t>AI Data Engineer- Hyderabad</t>
  </si>
  <si>
    <t>Farringdon, United Kingdom</t>
  </si>
  <si>
    <t>TrueNorth®</t>
  </si>
  <si>
    <t>['sql', 't-sql', 'sql server', 'azure', 'power bi', 'dax']</t>
  </si>
  <si>
    <t>StrategyGen Co. (SBA Certified HUBZone Small Business)</t>
  </si>
  <si>
    <t>Arab Bank</t>
  </si>
  <si>
    <t>Backend developer</t>
  </si>
  <si>
    <t>swat-test</t>
  </si>
  <si>
    <t>['sql', 'python', 'javascript', 'ruby', 'java', 'mongodb', 'html', 'php', 'mysql', 'mongodb', 'azure', 'aws', 'spring', 'ruby', 'django', 'ruby on rails', 'laravel', 'git']</t>
  </si>
  <si>
    <t>Data Analytics Coordinator</t>
  </si>
  <si>
    <t>Resource Innovations</t>
  </si>
  <si>
    <t>Analyst - Data Analytics (Remote)</t>
  </si>
  <si>
    <t>The Computer Merchant</t>
  </si>
  <si>
    <t>Altadena, CA</t>
  </si>
  <si>
    <t>Quality Talent Group</t>
  </si>
  <si>
    <t>Remote Marketing Analytics</t>
  </si>
  <si>
    <t>Leander, TX</t>
  </si>
  <si>
    <t>JobCertify</t>
  </si>
  <si>
    <t>Remote - Business Data Analyst</t>
  </si>
  <si>
    <t>MultiTech Systems</t>
  </si>
  <si>
    <t>['sql', 'python', 'sas', 'java', 'neo4j', 'spark', 'kafka', 'hadoop', 'sas', 'git']</t>
  </si>
  <si>
    <t>Lead Scientist, Data Science</t>
  </si>
  <si>
    <t>XPO</t>
  </si>
  <si>
    <t>['r', 'go', 'assembly', 'c', 'shell', 'rust', 'oracle', 'aws', 'gcp', 'watson', 'electron', 'express', 'angular', 'excel', 'sheets', 'github', 'chef', 'wire']</t>
  </si>
  <si>
    <t>University of Missouri-Saint Louis</t>
  </si>
  <si>
    <t>CG Infinity</t>
  </si>
  <si>
    <t>['github', 'gitlab', 'bitbucket']</t>
  </si>
  <si>
    <t>New Canada, NS, Canada</t>
  </si>
  <si>
    <t>['sql', 'python', 'scala', 'snowflake', 'aws', 'spark', 'pyspark', 'git', 'jenkins']</t>
  </si>
  <si>
    <t>El Sheikh Zayed City, Egypt</t>
  </si>
  <si>
    <t>BeBee EG</t>
  </si>
  <si>
    <t>Dawam Business Solutions</t>
  </si>
  <si>
    <t>Tech. Analyst</t>
  </si>
  <si>
    <t>['sql', 'javascript', 'java', 'css', 'sql server', 'oracle', 'spring', 'angular']</t>
  </si>
  <si>
    <t>Software Engineering Manager, Enterprise Data and Analytics</t>
  </si>
  <si>
    <t>Analyst Data Analytics</t>
  </si>
  <si>
    <t>Anywhere Real Estate</t>
  </si>
  <si>
    <t>['sql', 'sql server', 'snowflake', 'excel', 'power bi', 'powerpoint', 'outlook']</t>
  </si>
  <si>
    <t>Evans, GA</t>
  </si>
  <si>
    <t>TaxSlayer</t>
  </si>
  <si>
    <t>Distinguished Data Engineer</t>
  </si>
  <si>
    <t>Cigna Medical Group</t>
  </si>
  <si>
    <t>['sql', 'python', 'r', 'pytorch', 'tensorflow', 'git']</t>
  </si>
  <si>
    <t>Blend360 India</t>
  </si>
  <si>
    <t>['python', 'azure', 'aws', 'gcp', 'pytorch', 'tensorflow', 'hugging face', 'fastapi', 'flask', 'kubernetes', 'docker']</t>
  </si>
  <si>
    <t>Amgen Technology Private Limited</t>
  </si>
  <si>
    <t>['plotly', 'seaborn', 'ggplot2']</t>
  </si>
  <si>
    <t>Artefact</t>
  </si>
  <si>
    <t>Kitting Supervisor</t>
  </si>
  <si>
    <t>Parts Town Careers - Apply for Product Data Analyst</t>
  </si>
  <si>
    <t>Client Technology - Engineering - Data - Data Engineer</t>
  </si>
  <si>
    <t>['sql', 'python', 'r', 'go', 'nosql', 'java', 'neo4j', 'azure', 'databricks', 'spark', 'kafka', 'pyspark']</t>
  </si>
  <si>
    <t>Contact Centre Data Engineer</t>
  </si>
  <si>
    <t>Construction Systems &amp; Data Engineer</t>
  </si>
  <si>
    <t>Bridgwater, United Kingdom</t>
  </si>
  <si>
    <t>Adept:us</t>
  </si>
  <si>
    <t>Robinson &amp; Co (Singapore) Pte Ltd</t>
  </si>
  <si>
    <t>Data Quality</t>
  </si>
  <si>
    <t>Monster Energy</t>
  </si>
  <si>
    <t>STAFFWORXS</t>
  </si>
  <si>
    <t>Data Scientist II, Operations Technology Solutions, Global Workforce Management</t>
  </si>
  <si>
    <t>US- IT Data Engineer</t>
  </si>
  <si>
    <t>['sql', 'python', 'scala', 'java', 'azure', 'aws', 'gcp', 'spark', 'kafka', 'hadoop']</t>
  </si>
  <si>
    <t>Senior Snowflake Developer</t>
  </si>
  <si>
    <t>Aurrum Services</t>
  </si>
  <si>
    <t>['sql', 'python', 'snowflake', 'azure', 'airflow', 'pandas']</t>
  </si>
  <si>
    <t>ERP Business Analyst</t>
  </si>
  <si>
    <t>Commsoft Technologies - Fidelio</t>
  </si>
  <si>
    <t>Data Business Analytics and Documentation with Informatica Admin exp</t>
  </si>
  <si>
    <t>['sas', 'power bi', 'sas']</t>
  </si>
  <si>
    <t>Data Analytics &amp; AI Solutions Engineer</t>
  </si>
  <si>
    <t>West Deptford, NJ</t>
  </si>
  <si>
    <t>Veranova</t>
  </si>
  <si>
    <t>Sales Stylist</t>
  </si>
  <si>
    <t>['sql', 'azure', 'aws', 'gcp', 'power bi']</t>
  </si>
  <si>
    <t>Karimnagar, Telangana, India</t>
  </si>
  <si>
    <t>Syneos Health, Inc.</t>
  </si>
  <si>
    <t>Product Data Analyst (FTC - 12 month Maternity Cover)</t>
  </si>
  <si>
    <t>Muzz</t>
  </si>
  <si>
    <t>['sql', 'go', 'redshift', 'bigquery', 'looker']</t>
  </si>
  <si>
    <t>Data Governance Analyst - DG14 / County Administration</t>
  </si>
  <si>
    <t>Gwinnett County</t>
  </si>
  <si>
    <t>Customer Service Data Analyst</t>
  </si>
  <si>
    <t>['sql', 'sql server', 'tableau', 'excel', 'power bi']</t>
  </si>
  <si>
    <t>A/P Analyst Excellent growth!</t>
  </si>
  <si>
    <t>Billerica, MA</t>
  </si>
  <si>
    <t>Client of www.terconsultingma.com</t>
  </si>
  <si>
    <t>['oracle', 'excel', 'outlook']</t>
  </si>
  <si>
    <t>Data Science AI/ML Summer Intern - Computer Vision - Microscopy</t>
  </si>
  <si>
    <t>['python', 'go', 'pytorch', 'spring', 'pandas']</t>
  </si>
  <si>
    <t>Data Scientist (Python, LLMs, Agents)</t>
  </si>
  <si>
    <t>['python', 'azure', 'aws', 'gcp', 'react', 'hugging face']</t>
  </si>
  <si>
    <t>Senior Development Operations Engineer (Data Science)</t>
  </si>
  <si>
    <t>Normal, IL</t>
  </si>
  <si>
    <t>['sql', 'python', 'nosql', 'golang', 'azure', 'databricks', 'aws', 'gcp', 'spark', 'numpy', 'scikit-learn', 'pandas']</t>
  </si>
  <si>
    <t>Data Engineer – Analytics, Data Visualization &amp; Business Metrics</t>
  </si>
  <si>
    <t>Data Engineer &amp; Data Architect</t>
  </si>
  <si>
    <t>['sql', 'python', 'snowflake', 'aws', 'kafka', 'tableau', 'terraform']</t>
  </si>
  <si>
    <t>Build a Conversational Data Analysis Agent</t>
  </si>
  <si>
    <t>['sql', 'python', 'pandas', 'fastapi', 'excel', 'github']</t>
  </si>
  <si>
    <t>Data Engineer Analyst / Consultant</t>
  </si>
  <si>
    <t>['sql', 'python', 'shell', 'azure', 'aws', 'gcp', 'spark', 'hadoop', 'ssis']</t>
  </si>
  <si>
    <t>Senior System Analyst</t>
  </si>
  <si>
    <t>Lighthouse Technology Services</t>
  </si>
  <si>
    <t>Analyst (Supply Analytics, Bangkok-based, Relocation provided)</t>
  </si>
  <si>
    <t>['sql', 'python', 'r', 'c', 'tableau', 'excel']</t>
  </si>
  <si>
    <t>['sql', 'python', 'r', 'snowflake', 'redshift', 'tableau', 'excel', 'sheets', 'smartsheet']</t>
  </si>
  <si>
    <t>Tehachapi, CA</t>
  </si>
  <si>
    <t>Hughson, CA</t>
  </si>
  <si>
    <t>Shaver Lake, CA</t>
  </si>
  <si>
    <t>Lower Lake, CA</t>
  </si>
  <si>
    <t>Springville, CA</t>
  </si>
  <si>
    <t>Selma, CA</t>
  </si>
  <si>
    <t>Caruthers, CA</t>
  </si>
  <si>
    <t>Madera, CA</t>
  </si>
  <si>
    <t>Newman, CA</t>
  </si>
  <si>
    <t>Oakhurst, CA</t>
  </si>
  <si>
    <t>Wasco, CA</t>
  </si>
  <si>
    <t>Twain Harte, CA</t>
  </si>
  <si>
    <t>Corcoran, CA</t>
  </si>
  <si>
    <t>Sonora, CA</t>
  </si>
  <si>
    <t>Lemoore, CA</t>
  </si>
  <si>
    <t>Taft, CA</t>
  </si>
  <si>
    <t>Avenal, CA</t>
  </si>
  <si>
    <t>Buttonwillow, CA</t>
  </si>
  <si>
    <t>Principal, Machine Learning Scientist</t>
  </si>
  <si>
    <t>['sql', 'python', 'nosql', 'mongodb', 'postgresql', 'mongodb', 'redis', 'cassandra', 'neo4j', 'aws', 'gcp', 'bigquery', 'pyspark', 'hadoop', 'jupyter']</t>
  </si>
  <si>
    <t>Sr Data Analyst- 26010139</t>
  </si>
  <si>
    <t>Schnuck Markets</t>
  </si>
  <si>
    <t>Impactful Gap Closure Data Analyst</t>
  </si>
  <si>
    <t>Data Engineer with ML &amp; AWS</t>
  </si>
  <si>
    <t>['sql', 'python', 'nosql', 'aws', 'spark', 'airflow', 'git']</t>
  </si>
  <si>
    <t>Azure Data Migration Engineer Contract - HYBRID (1775) 100hr</t>
  </si>
  <si>
    <t>Direct IT Recruiting Inc.</t>
  </si>
  <si>
    <t>['sql', 'python', 'sql server', 'snowflake', 'azure', 'oracle', 'airflow', 'fastapi', 'flask', 'django', 'ssis', 'git', 'jenkins', 'jira']</t>
  </si>
  <si>
    <t>Principal Statistical Programmer</t>
  </si>
  <si>
    <t>PAREXEL</t>
  </si>
  <si>
    <t>Sr. Data Scientist – AI Development</t>
  </si>
  <si>
    <t>['sql', 'python', 'azure', 'aws', 'spark', 'pandas']</t>
  </si>
  <si>
    <t>Data  Analyst</t>
  </si>
  <si>
    <t>Dicetek LLC</t>
  </si>
  <si>
    <t>Principal AI Scientist — GenAI, NLP</t>
  </si>
  <si>
    <t>Temara, Morocco</t>
  </si>
  <si>
    <t>digitransform</t>
  </si>
  <si>
    <t>['azure', 'aws', 'gcp', 'windows', 'linux', 'kubernetes', 'docker', 'terraform', 'ansible', 'pulumi']</t>
  </si>
  <si>
    <t>Data Analyst - SQL Specialist</t>
  </si>
  <si>
    <t>['sql', 'mysql', 'postgresql', 'snowflake', 'bigquery']</t>
  </si>
  <si>
    <t>RIX Industries</t>
  </si>
  <si>
    <t>['sql', 'azure', 'oracle', 'aws', 'tableau', 'excel', 'power bi', 'sap']</t>
  </si>
  <si>
    <t>RevOps Reporting &amp; Insights Analyst</t>
  </si>
  <si>
    <t>['sql', 'go', 'snowflake', 'bigquery', 'excel', 'looker']</t>
  </si>
  <si>
    <t>Clinical Imaging Implementation Analyst - Remote</t>
  </si>
  <si>
    <t>NTT DATA North America</t>
  </si>
  <si>
    <t>Sr Engineer ETL</t>
  </si>
  <si>
    <t>['sql', 'python', 'spark', 'kafka', 'tensorflow', 'airflow']</t>
  </si>
  <si>
    <t>Advisor III, Data Engineering</t>
  </si>
  <si>
    <t>Phillips 66</t>
  </si>
  <si>
    <t>['sql', 'python', 'go', 'c', 'snowflake', 'azure', 'databricks', 'aws', 'gcp', 'spark', 'kafka', 'pyspark', 'airflow', 'tableau', 'power bi', 'git', 'terraform', 'unity']</t>
  </si>
  <si>
    <t>['sql', 'python', 'sql server', 'databricks', 'visio', 'excel', 'sharepoint', 'smartsheet']</t>
  </si>
  <si>
    <t>NetSuite Manufacturing Data Analyst</t>
  </si>
  <si>
    <t>['sql', 'go', 'javascript', 'tableau', 'excel', 'powerbi', 'powerbi']</t>
  </si>
  <si>
    <t>Provider Data Management Analyst I</t>
  </si>
  <si>
    <t>Centene</t>
  </si>
  <si>
    <t>Sr. Data Analyst/Engineer</t>
  </si>
  <si>
    <t>['tableau', 'power bi', 'smartsheet']</t>
  </si>
  <si>
    <t>Data Scientist – AI &amp; Machine Learning Systems (Dublin, CA)</t>
  </si>
  <si>
    <t>SavvyMoney</t>
  </si>
  <si>
    <t>['sql', 'python', 'azure', 'aws', 'gcp', 'pytorch', 'tensorflow', 'airflow', 'scikit-learn', 'pandas', 'jupyter', 'huggingface', 'docker']</t>
  </si>
  <si>
    <t>IT Data &amp; AI Intern</t>
  </si>
  <si>
    <t>Inogen</t>
  </si>
  <si>
    <t>['python', 'snowflake', 'gdpr', 'selenium', 'tableau', 'alteryx', 'powerbi', 'powerbi']</t>
  </si>
  <si>
    <t>Senior Sales Performance Analyst</t>
  </si>
  <si>
    <t>Veranova L P</t>
  </si>
  <si>
    <t>Reperio Human Capital</t>
  </si>
  <si>
    <t>['sql', 'python', 'r', 'azure', 'aws', 'redshift', 'bigquery', 'tableau', 'power bi', 'qlik']</t>
  </si>
  <si>
    <t>Junior java devops developer/Data analyst</t>
  </si>
  <si>
    <t>['python', 'go', 'java', 'aws']</t>
  </si>
  <si>
    <t>Junior data analyst/Software programmer</t>
  </si>
  <si>
    <t>Lead Data and Analytics Engineer</t>
  </si>
  <si>
    <t>['python', 'c', 'snowflake', 'azure', 'oracle', 'aws', 'pyspark', 'tableau', 'power bi']</t>
  </si>
  <si>
    <t>Data Analyst – Remote</t>
  </si>
  <si>
    <t>Active International</t>
  </si>
  <si>
    <t>Population Health Analyst</t>
  </si>
  <si>
    <t>UCSF Health</t>
  </si>
  <si>
    <t>['html', 'excel', 'powerpoint']</t>
  </si>
  <si>
    <t>Hybrid Pricing Analyst Drive Profitability with Data</t>
  </si>
  <si>
    <t>Growth Engineer (Data Systems)</t>
  </si>
  <si>
    <t>['javascript', 'typescript', 'react', 'node.js', 'node', 'excel', 'terraform']</t>
  </si>
  <si>
    <t>Experienced Data Scientist Jobs</t>
  </si>
  <si>
    <t>['sql', 'python', 'r', 'nosql', 'java', 'c', 'julia', 'azure', 'aws', 'pytorch']</t>
  </si>
  <si>
    <t>Development Scientist</t>
  </si>
  <si>
    <t>Broughton Astley, United Kingdom</t>
  </si>
  <si>
    <t>Broughton Group</t>
  </si>
  <si>
    <t>Senior Full-Stack AI Engineer — Flexible, Scale SaaS</t>
  </si>
  <si>
    <t>Open Source Performance Engineer: Scale Systems</t>
  </si>
  <si>
    <t>Senior Python Engineer for Trading Platform and Research</t>
  </si>
  <si>
    <t>Data  Analyst  #2420132</t>
  </si>
  <si>
    <t>Artech Information System</t>
  </si>
  <si>
    <t>['sql', 'db2', 'oracle', 'unix']</t>
  </si>
  <si>
    <t>Wheeling, IL</t>
  </si>
  <si>
    <t>Tree Top Staffing</t>
  </si>
  <si>
    <t>['sql', 'javascript', 'sas', 'excel', 'spss', 'sas']</t>
  </si>
  <si>
    <t>['sql', 'python', 'r', 'excel', 'power bi', 'alteryx', 'dax']</t>
  </si>
  <si>
    <t>SA Technologies</t>
  </si>
  <si>
    <t>Royal Palm Beach, FL</t>
  </si>
  <si>
    <t>Halloway construction</t>
  </si>
  <si>
    <t>Hillsboro Beach, FL</t>
  </si>
  <si>
    <t>RevNet</t>
  </si>
  <si>
    <t>McLane</t>
  </si>
  <si>
    <t>['sql', 'python', 'matlab', 'azure', 'databricks', 'numpy', 'pandas', 'tableau']</t>
  </si>
  <si>
    <t>Data Engineer- Snowflake</t>
  </si>
  <si>
    <t>['sql', 'java', 'snowflake', 'azure']</t>
  </si>
  <si>
    <t>West New York, NJ</t>
  </si>
  <si>
    <t>['sql', 'python', 'ruby', 'no-sql', 'mongodb', 'shell', 'mongodb', 'cassandra', 'azure', 'aws', 'vmware', 'spark', 'kafka', 'hadoop', 'ruby', 'windows', 'linux', 'unix', 'excel', 'powerpoint', 'chef', 'puppet', 'yarn']</t>
  </si>
  <si>
    <t>['sql', 'nosql', 'java', 'css', 'typescript', 'aws', 'react', 'graphql', 'angular']</t>
  </si>
  <si>
    <t>primusglobal</t>
  </si>
  <si>
    <t>Sdevops</t>
  </si>
  <si>
    <t>['sql', 'python', 'ruby', 'mysql', 'postgresql', 'aws', 'redshift', 'ruby']</t>
  </si>
  <si>
    <t>['python', 'nosql', 'java', 'databricks', 'aws', 'spark', 'kafka', 'pyspark', 'hadoop', 'kubernetes', 'docker', 'wire']</t>
  </si>
  <si>
    <t>Data Science Expert - AI/ML</t>
  </si>
  <si>
    <t>Chief Data Scientist | Upto $90/hr Hourly</t>
  </si>
  <si>
    <t>Senior Imaging Engineer and Color Scientist</t>
  </si>
  <si>
    <t>Lead Data bricks &amp; Microsoft Fabric Engineer</t>
  </si>
  <si>
    <t>Sunrise placement</t>
  </si>
  <si>
    <t>['sql', 'python', 't-sql', 'azure', 'databricks', 'pyspark', 'power bi', 'git']</t>
  </si>
  <si>
    <t>Recruit Monitor</t>
  </si>
  <si>
    <t>['c', 'snowflake', 'atlassian', 'jira', 'confluence']</t>
  </si>
  <si>
    <t>Senior Business Analyst - Data &amp; Analytics</t>
  </si>
  <si>
    <t>Perimeter Solutions LP</t>
  </si>
  <si>
    <t>Data Analyst-Entry level</t>
  </si>
  <si>
    <t>Notre Dame, IN</t>
  </si>
  <si>
    <t>Mater Dei Catholic High School</t>
  </si>
  <si>
    <t>['sql', 'python', 'r', 'c', 'tableau', 'excel', 'looker', 'power bi']</t>
  </si>
  <si>
    <t>Twin Discorporated</t>
  </si>
  <si>
    <t>Delta Defense</t>
  </si>
  <si>
    <t>['spark', 'excel', 'powerpoint', 'outlook']</t>
  </si>
  <si>
    <t>Rapinno Tech</t>
  </si>
  <si>
    <t>['sql', 'python', 'r', 'shell', 'aws', 'gcp', 'spark', 'pyspark', 'hadoop', 'linux']</t>
  </si>
  <si>
    <t>Lendingpoint, Llc</t>
  </si>
  <si>
    <t>['sql', 'python', 'r', 'mysql', 'gcp', 'tableau', 'excel', 'powerpoint']</t>
  </si>
  <si>
    <t>Senior Software Data Engineer</t>
  </si>
  <si>
    <t>Pointwest Technologies Corp</t>
  </si>
  <si>
    <t>['sql', 'snowflake', 'aurora', 'tableau', 'power bi', 'ssrs']</t>
  </si>
  <si>
    <t>Staff Data Engineer - Information Security</t>
  </si>
  <si>
    <t>['python', 'javascript', 'java', 'c', 'rust', 'golang', 'azure']</t>
  </si>
  <si>
    <t>Data Engineering Specialist (Hybrid)</t>
  </si>
  <si>
    <t>Selective Insurance Company of America</t>
  </si>
  <si>
    <t>['sql', 'python', 'c', 'azure', 'databricks', 'aws', 'gcp', 'spark', 'kafka', 'powerbi', 'powerbi']</t>
  </si>
  <si>
    <t>Research Manager | Shopper Research</t>
  </si>
  <si>
    <t>Explorer Research</t>
  </si>
  <si>
    <t>Stud Data Analyst (Dr. Ramesh Singh)</t>
  </si>
  <si>
    <t>['python', 'matlab', 'spring', 'excel']</t>
  </si>
  <si>
    <t>Siesta Key, FL</t>
  </si>
  <si>
    <t>['sql', 'python', 'azure', 'databricks', 'power bi', 'dax', 'powerbi', 'powerbi']</t>
  </si>
  <si>
    <t>['sql', 'python', 'mongo', 'gcp', 'bigquery', 'kafka', 'airflow']</t>
  </si>
  <si>
    <t>(USA) Data Assurance Engineer III</t>
  </si>
  <si>
    <t>IT Analyst II - Data Engineer</t>
  </si>
  <si>
    <t>Alberta Health Services</t>
  </si>
  <si>
    <t>['sql', 'python', 'snowflake', 'alteryx', 'git']</t>
  </si>
  <si>
    <t>Data Analyst - Part-time Freelancer/Consultant (6_2026.1)</t>
  </si>
  <si>
    <t>Senior Data Scientist – ML, LLM Fine-Tuning</t>
  </si>
  <si>
    <t>['python', 'pytorch', 'tensorflow', 'huggingface', 'sheets']</t>
  </si>
  <si>
    <t>BI Data engineer</t>
  </si>
  <si>
    <t>Valint Softwares</t>
  </si>
  <si>
    <t>['sql', 'python', 'go', 'javascript', 'postgresql', 'airflow', 'looker', 'power bi']</t>
  </si>
  <si>
    <t>Data Analyst - Resy Credit Platform and Analytics</t>
  </si>
  <si>
    <t>['sql', 'python', 'snowflake', 'express', 'git']</t>
  </si>
  <si>
    <t>['sql', 'python', 'r', 'snowflake', 'tableau', 'sharepoint']</t>
  </si>
  <si>
    <t>HEARTLAND BUSINESS SYSTEMS LLC</t>
  </si>
  <si>
    <t>['sql', 't-sql', 'sql server', 'azure', 'tableau', 'excel', 'power bi', 'ssis', 'ssrs', 'qlik', 'dax']</t>
  </si>
  <si>
    <t>Data Scientist, Search Platforms</t>
  </si>
  <si>
    <t>Tewkesbury, United Kingdom</t>
  </si>
  <si>
    <t>Micheldever Tyre Services</t>
  </si>
  <si>
    <t>['vba', 'excel', 'power bi']</t>
  </si>
  <si>
    <t>Auxo Talent</t>
  </si>
  <si>
    <t>['sql', 'python', 'scala', 'java', 'snowflake', 'azure', 'databricks', 'aws', 'gcp', 'redshift', 'bigquery', 'spark', 'kafka', 'airflow']</t>
  </si>
  <si>
    <t>['sql', 'javascript', 'java', 'selenium', 'git', 'jira', 'confluence']</t>
  </si>
  <si>
    <t>IT Data Platform Engineer</t>
  </si>
  <si>
    <t>Lyndhurst, NJ</t>
  </si>
  <si>
    <t>Keystone Freight Corp.</t>
  </si>
  <si>
    <t>['sql', 'python', 'snowflake', 'aws', 'power bi', 'github', 'jira']</t>
  </si>
  <si>
    <t>['sql', 'sql server', 'azure', 'ssis', 'alteryx']</t>
  </si>
  <si>
    <t>Tutor Perini</t>
  </si>
  <si>
    <t>['sql', 'python', 'dart', 'azure', 'pyspark', 'power bi', 'dax']</t>
  </si>
  <si>
    <t>Data Science Schedule Analyst</t>
  </si>
  <si>
    <t>Makej LLC</t>
  </si>
  <si>
    <t>Geospatial Data Engineer - ETL / Spatial / Raster Data Pipelines / RF / GIS</t>
  </si>
  <si>
    <t>Attis</t>
  </si>
  <si>
    <t>['python', 'scala', 'nosql', 'java', 'azure', 'aws', 'gcp', 'spark', 'kafka', 'kubernetes', 'docker']</t>
  </si>
  <si>
    <t>SHSCT_Senior Data Scientist Band 8A</t>
  </si>
  <si>
    <t>Northern Ireland, United Kingdom</t>
  </si>
  <si>
    <t>Health and Social Care Trust</t>
  </si>
  <si>
    <t>Data Engineer / Technical Lead AWS</t>
  </si>
  <si>
    <t>client server</t>
  </si>
  <si>
    <t>['sql', 'python', 'snowflake', 'azure', 'aws', 'splunk']</t>
  </si>
  <si>
    <t>Instructor – Microsoft Azure Data Engineering Program</t>
  </si>
  <si>
    <t>Montreal College of Information Technology</t>
  </si>
  <si>
    <t>['sql', 'python', 'scala', 'azure', 'databricks', 'spark', 'matplotlib', 'pyspark', 'numpy', 'seaborn', 'pandas', 'power bi', 'ssis', 'ssrs', 'dax', 'powerbi', 'powerbi']</t>
  </si>
  <si>
    <t>['python', 'r', 'aws', 'linux', 'kubernetes', 'docker']</t>
  </si>
  <si>
    <t>Building Operations Data Analyst</t>
  </si>
  <si>
    <t>United Staffing Solutions</t>
  </si>
  <si>
    <t>Data Governance Analyst / Project Manager</t>
  </si>
  <si>
    <t>Staff Data Analyst, AI Team (Hybrid)</t>
  </si>
  <si>
    <t>['sql', 'python', 'spark', 'pytorch', 'tensorflow', 'unix', 'git', 'github']</t>
  </si>
  <si>
    <t>Machine Learning &amp; Data Scientist</t>
  </si>
  <si>
    <t>V R Della Infotech Inc</t>
  </si>
  <si>
    <t>['sql', 'python', 'r', 'c', 'snowflake', 'azure', 'databricks', 'aws', 'gcp', 'spark', 'pytorch', 'airflow']</t>
  </si>
  <si>
    <t>AI &amp; GenAI Data Scientist – Director</t>
  </si>
  <si>
    <t>PricewaterhouseCoopers Advisory Services LLC</t>
  </si>
  <si>
    <t>['azure', 'aws', 'git']</t>
  </si>
  <si>
    <t>Investment Finance Analyst Data-Driven NAV</t>
  </si>
  <si>
    <t>Data Engineer I - (Azure/Databricks/ETL)</t>
  </si>
  <si>
    <t>Azure Databricks Data Engineer - Montreal, QC - Hybrid - Contract 12 months</t>
  </si>
  <si>
    <t>CorGTA</t>
  </si>
  <si>
    <t>['python', 'go', 'azure', 'databricks', 'spark', 'kafka']</t>
  </si>
  <si>
    <t>Data Scientist Consultant - Graduate/Entry Level</t>
  </si>
  <si>
    <t>Data Engineer( Lead)</t>
  </si>
  <si>
    <t>Epergne Solutions</t>
  </si>
  <si>
    <t>['sql', 'python', 'scala', 'nosql', 'java', 'databricks', 'aws', 'pyspark', 'tableau', 'kubernetes', 'docker', 'git']</t>
  </si>
  <si>
    <t>Diakon Solutions LLC</t>
  </si>
  <si>
    <t>['sql', 'python', 'snowflake', 'azure', 'tableau', 'github']</t>
  </si>
  <si>
    <t>Senior Clinical Data Research Engineer</t>
  </si>
  <si>
    <t>Cytovale</t>
  </si>
  <si>
    <t>['python', 'matplotlib', 'numpy', 'pandas', 'git']</t>
  </si>
  <si>
    <t>Machine Learning Engineer - Backend/Data Engineer: Agentic Workflows, Siri Core Modeling</t>
  </si>
  <si>
    <t>['sql', 'python', 'nosql', 'snowflake', 'gcp', 'redshift', 'bigquery', 'spark', 'kafka']</t>
  </si>
  <si>
    <t>Modeling and Data Engineering - Master's Intern</t>
  </si>
  <si>
    <t>Donaldson</t>
  </si>
  <si>
    <t>['sql', 'python', 'java', 'excel', 'powerpoint', 'outlook', 'git']</t>
  </si>
  <si>
    <t>Business Systems / Data Consultant</t>
  </si>
  <si>
    <t>['databricks', 'bigquery', 'power bi']</t>
  </si>
  <si>
    <t>Senior Data Engineer – Contract - Azure Fabric</t>
  </si>
  <si>
    <t>['sql', 'python', 't-sql', 'azure', 'databricks', 'powerbi', 'powerbi']</t>
  </si>
  <si>
    <t>['sql', 'python', 'azure', 'aws', 'gcp', 'matplotlib', 'numpy', 'seaborn', 'scikit-learn', 'pandas', 'tableau', 'power bi']</t>
  </si>
  <si>
    <t>Intermediate Enterprise Data Services Analyst</t>
  </si>
  <si>
    <t>AdventHealth Information Technology</t>
  </si>
  <si>
    <t>['sql', 'sql server', 'snowflake', 'azure', 'oracle', 'tableau', 'power bi', 'ssis', 'qlik']</t>
  </si>
  <si>
    <t>AI Jobs Recruiting</t>
  </si>
  <si>
    <t>Data Scientist/ML Engineer Jobs</t>
  </si>
  <si>
    <t>Paradyme Management</t>
  </si>
  <si>
    <t>Medical Supply Data Analyst</t>
  </si>
  <si>
    <t>Avery Partners</t>
  </si>
  <si>
    <t>Business and Data Analyst Intern</t>
  </si>
  <si>
    <t>['sql', 'python', 'r', 'tableau', 'excel', 'power bi', 'sharepoint']</t>
  </si>
  <si>
    <t>Director of Clinical Data Analysis</t>
  </si>
  <si>
    <t>UI Health</t>
  </si>
  <si>
    <t>Data Scientist and Developer</t>
  </si>
  <si>
    <t>['sql', 'python', 'r', 'nosql', 'mysql', 'databricks', 'spark', 'plotly', 'kafka', 'seaborn', 'hadoop', 'ggplot2', 'github', 'jira']</t>
  </si>
  <si>
    <t>Sr Data Engineer 1</t>
  </si>
  <si>
    <t>Penns Grove, NJ</t>
  </si>
  <si>
    <t>Exelon</t>
  </si>
  <si>
    <t>['powershell', 'azure', 'databricks', 'powerbi', 'powerbi', 'ansible']</t>
  </si>
  <si>
    <t>['sql', 'python', 'snowflake', 'aws', 'gcp', 'redshift', 'spark', 'kafka', 'airflow', 'hadoop', 'gitlab']</t>
  </si>
  <si>
    <t>['sql', 'python', 'spark', 'pyspark', 'airflow', 'kubernetes', 'docker', 'git']</t>
  </si>
  <si>
    <t>CAN_Analyst</t>
  </si>
  <si>
    <t>['sql', 'scala', 'azure', 'databricks', 'aws', 'gcp', 'spark', 'pyspark']</t>
  </si>
  <si>
    <t>Nizamabad, Telangana, India</t>
  </si>
  <si>
    <t>Software Engineer - Python</t>
  </si>
  <si>
    <t>WUZZUF.net</t>
  </si>
  <si>
    <t>Agency</t>
  </si>
  <si>
    <t>Levolor</t>
  </si>
  <si>
    <t>['sql', 'python', 'r', 'azure', 'aws', 'gcp', 'tableau', 'excel', 'looker', 'power bi']</t>
  </si>
  <si>
    <t>Business Operations/Geospatial Data Analyst, Advisor</t>
  </si>
  <si>
    <t>Southern California Edison</t>
  </si>
  <si>
    <t>Senior Data Analytics Business Analyst</t>
  </si>
  <si>
    <t>FinOps and Data Analytics Manager - Sr. Vice President</t>
  </si>
  <si>
    <t>['sql', 'python', 'azure', 'aws', 'gcp', 'tableau', 'excel', 'looker', 'power bi']</t>
  </si>
  <si>
    <t>Business Systems Analyst Associate</t>
  </si>
  <si>
    <t>Data Scientist - Advana - Senior Manager</t>
  </si>
  <si>
    <t>Dumfries, VA</t>
  </si>
  <si>
    <t>Montcure, LLC</t>
  </si>
  <si>
    <t>['sql', 'python', 'r', 'qlik']</t>
  </si>
  <si>
    <t>Data Scientist - Merchant and Loyalty Rewards Protection Analyst, AVP</t>
  </si>
  <si>
    <t>['sql', 'python', 'sas', 'tableau', 'sas']</t>
  </si>
  <si>
    <t>Senior Staff Data Engineer - Platform Data and Analytics</t>
  </si>
  <si>
    <t>W2 AI Software Engineer-Java,AWS,Python</t>
  </si>
  <si>
    <t>['python', 'java', 'aws', 'phoenix']</t>
  </si>
  <si>
    <t>Data Engineer - Advana - Senior Manager</t>
  </si>
  <si>
    <t>Catastrophe Modeling</t>
  </si>
  <si>
    <t>Liberty Data Analytics</t>
  </si>
  <si>
    <t>Data Lead Analyst – Merchant and Loyalty Rewards Integrity, VP</t>
  </si>
  <si>
    <t>Data Center Site Manager (Atlanta / Lithia Springs, GA)</t>
  </si>
  <si>
    <t>Vultr</t>
  </si>
  <si>
    <t>Data Scientist(Football/Soccer)</t>
  </si>
  <si>
    <t>Business Analyst 2 - 26-02012</t>
  </si>
  <si>
    <t>Promotions Business Analyst, Promotions Analytics</t>
  </si>
  <si>
    <t>['sql', 'python', 'r', 'matlab', 'sas', 'tableau', 'sas']</t>
  </si>
  <si>
    <t>Data Scientist, Rapid &amp; Rural Logistics (R2L)</t>
  </si>
  <si>
    <t>['sql', 'python', 'r', 'matlab', 'sas', 'spark', 'hadoop', 'spss', 'sas']</t>
  </si>
  <si>
    <t>Analytic Engineer (Data Scientist 3)</t>
  </si>
  <si>
    <t>['sql', 'python', 'databricks', 'spark', 'airflow', 'tableau', 'power bi']</t>
  </si>
  <si>
    <t>Data Engineer, Marketplace</t>
  </si>
  <si>
    <t>Reporting &amp; Data Analyst Intern Cookeville, TN</t>
  </si>
  <si>
    <t>Moore, SC</t>
  </si>
  <si>
    <t>Averitt Express</t>
  </si>
  <si>
    <t>['sql', 'express', 'excel', 'power bi', 'dax']</t>
  </si>
  <si>
    <t>Arabic NLP Data Analyst — MT Quality</t>
  </si>
  <si>
    <t>Regulatory Data Ops VP — Lead Report Analytics</t>
  </si>
  <si>
    <t>Robert Walters Ireland</t>
  </si>
  <si>
    <t>Royalty Analyst</t>
  </si>
  <si>
    <t>Vertisystem (A MOURI Tech Company)</t>
  </si>
  <si>
    <t>['python', 'databricks', 'power bi']</t>
  </si>
  <si>
    <t>Data Analyst II - Quality Improvement - Onsite Requirement</t>
  </si>
  <si>
    <t>Hoyleton Youth and Family Services</t>
  </si>
  <si>
    <t>Data Analyst REMOTE</t>
  </si>
  <si>
    <t>['sql', 'python', 'r', 'sas', 'gdpr', 'tableau', 'power bi', 'sas']</t>
  </si>
  <si>
    <t>Access Analyst</t>
  </si>
  <si>
    <t>Principal Data Scientist, Biosensing Technologies</t>
  </si>
  <si>
    <t>Vivalink</t>
  </si>
  <si>
    <t>['python', 'azure', 'aws', 'pytorch', 'tensorflow', 'pandas', 'git']</t>
  </si>
  <si>
    <t>Senior Total Rewards Analyst</t>
  </si>
  <si>
    <t>Data Analyst/ Web Developer</t>
  </si>
  <si>
    <t>AIML Lead</t>
  </si>
  <si>
    <t>Nomiso</t>
  </si>
  <si>
    <t>City of Leeds, United Kingdom</t>
  </si>
  <si>
    <t>Flutter Entertainment</t>
  </si>
  <si>
    <t>['sql', 'gcp', 'excel', 'looker', 'power bi']</t>
  </si>
  <si>
    <t>Data Platform Support Analyst (MNC)</t>
  </si>
  <si>
    <t>Jobs And Recruitment Agency</t>
  </si>
  <si>
    <t>['sql', 'python', 'go', 'azure', 'power bi']</t>
  </si>
  <si>
    <t>Key Account Sales Data Analyst: VMI</t>
  </si>
  <si>
    <t>Latitude 36 Foods</t>
  </si>
  <si>
    <t>Motorsport Network</t>
  </si>
  <si>
    <t>Data Analyst: Insights, Strategy</t>
  </si>
  <si>
    <t>Happy Agencies</t>
  </si>
  <si>
    <t>Summer 2026 Intern Program: Advanced Data and Analytics (Machine Learning Engineering)</t>
  </si>
  <si>
    <t>Senior Data Scientist: Global Revenue Optimization</t>
  </si>
  <si>
    <t>Carnival Corporation &amp; plc</t>
  </si>
  <si>
    <t>Northbay Healthcare</t>
  </si>
  <si>
    <t>['sql', 'python', 'r', 'oracle', 'tableau', 'excel', 'power bi', 'powerpoint', 'spreadsheet']</t>
  </si>
  <si>
    <t>QI DATA ANALYST</t>
  </si>
  <si>
    <t>Comprehensive Community Health Centers Inc.</t>
  </si>
  <si>
    <t>Data Engineer (Data Scientist 3) Jobs</t>
  </si>
  <si>
    <t>['aws', 'spark', 'kafka', 'airflow', 'sharepoint', 'gitlab', 'confluence']</t>
  </si>
  <si>
    <t>Senior Engineering Program Manager, Data &amp; Analytics, Hybrid</t>
  </si>
  <si>
    <t>Providence Jobs</t>
  </si>
  <si>
    <t>Senior Data Platform Engineer — Real-Time Analytics</t>
  </si>
  <si>
    <t>Creditsafe</t>
  </si>
  <si>
    <t>Senior Associate - Healthcare Analytics</t>
  </si>
  <si>
    <t>Thinkbrg</t>
  </si>
  <si>
    <t>Manager, Modeling Insights, (Data Scientist)</t>
  </si>
  <si>
    <t>Legends Global</t>
  </si>
  <si>
    <t>['python', 'javascript', 'bash', 'css', 'azure', 'databricks', 'matplotlib', 'plotly', 'numpy', 'scikit-learn', 'pandas', 'selenium', 'flask', 'unix', 'datarobot', 'git']</t>
  </si>
  <si>
    <t>Technical Support Engineer and data analyst</t>
  </si>
  <si>
    <t>Accrington, United Kingdom</t>
  </si>
  <si>
    <t>Russell Taylor Group</t>
  </si>
  <si>
    <t>Senior US Recruitment Lead – AI/Data BD</t>
  </si>
  <si>
    <t>Knutsford, United Kingdom</t>
  </si>
  <si>
    <t>Triathlon Holten</t>
  </si>
  <si>
    <t>Data Science Apprentice: AI</t>
  </si>
  <si>
    <t>Consultancy</t>
  </si>
  <si>
    <t>['gdpr', 'excel', 'powerpoint', 'outlook']</t>
  </si>
  <si>
    <t>Sala Al Jadida, Morocco</t>
  </si>
  <si>
    <t>Orange</t>
  </si>
  <si>
    <t>['sql', 'r', 'scala', 'spark', 'kafka', 'hadoop', 'linux', 'kubernetes', 'yarn']</t>
  </si>
  <si>
    <t>SPX Technologies</t>
  </si>
  <si>
    <t>['excel', 'sap', 'smartsheet']</t>
  </si>
  <si>
    <t>CATHEXIS</t>
  </si>
  <si>
    <t>Data Engineer II, AWS Commerce Platform-ADC Jobs</t>
  </si>
  <si>
    <t>Data Engineer(ETL)</t>
  </si>
  <si>
    <t>NBITS IT Company</t>
  </si>
  <si>
    <t>['sql', 'python', 'nosql', 'azure', 'oracle', 'power bi', 'sap', 'powerbi', 'powerbi', 'git', 'github']</t>
  </si>
  <si>
    <t>Mission Science</t>
  </si>
  <si>
    <t>Mission One</t>
  </si>
  <si>
    <t>Pharmacy Benefit Management - Advisor Business Architect/Data Analyst</t>
  </si>
  <si>
    <t>Sr. Data Analyst, Finance</t>
  </si>
  <si>
    <t>Lead Data Analyst, Multiple Teams</t>
  </si>
  <si>
    <t>Irving, TX (+1 other)</t>
  </si>
  <si>
    <t>Data Engineer II, AWS Commerce Platform-ADC</t>
  </si>
  <si>
    <t>Amazon Development Center U.S., Inc.</t>
  </si>
  <si>
    <t>Data Engineer II, Amazon Payment Products</t>
  </si>
  <si>
    <t>['sql', 'python', 'scala', 'nosql', 'java', 'dynamodb', 'aws', 'redshift', 'spark', 'kafka', 'hadoop']</t>
  </si>
  <si>
    <t>Data Engineer Senior, Data Products Organization, Hadoop  Spark 3 Python Kafka</t>
  </si>
  <si>
    <t>PNC Financial Services</t>
  </si>
  <si>
    <t>['sql', 'python', 'azure', 'aws', 'spark', 'kafka', 'pyspark', 'hadoop', 'linux', 'kubernetes', 'docker']</t>
  </si>
  <si>
    <t>Data Center Electrical Engineer - Automation</t>
  </si>
  <si>
    <t>Schweitzer Engineering Laboratories</t>
  </si>
  <si>
    <t>Data Science Intern (web scrapper)</t>
  </si>
  <si>
    <t>VCBay</t>
  </si>
  <si>
    <t>['sql', 'python', 'mongodb', 'mongodb', 'pandas']</t>
  </si>
  <si>
    <t>AWS Redshift</t>
  </si>
  <si>
    <t>Data Analyst: 25-05026</t>
  </si>
  <si>
    <t>Akraya Inc</t>
  </si>
  <si>
    <t>Senior Retail Analyst</t>
  </si>
  <si>
    <t>Acosta</t>
  </si>
  <si>
    <t>Hyundai Motor America</t>
  </si>
  <si>
    <t>['sql', 'python', 'hadoop', 'powerpoint']</t>
  </si>
  <si>
    <t>Development - AI/Data Science Intern</t>
  </si>
  <si>
    <t>['sql', 'python', 'snowflake', 'aws', 'ibm cloud', 'pytorch', 'tensorflow', 'scikit-learn']</t>
  </si>
  <si>
    <t>Blain's Farm &amp; Fleet</t>
  </si>
  <si>
    <t>Trimble Inc.</t>
  </si>
  <si>
    <t>Deal Data Technology &amp; Analytics, Experienced Associate</t>
  </si>
  <si>
    <t>['sql', 'python', 'r', 'sas', 'azure', 'databricks', 'aws', 'gcp', 'pytorch', 'tensorflow', 'airflow', 'scikit-learn', 'huggingface', 'express', 'tableau', 'power bi', 'sas']</t>
  </si>
  <si>
    <t>Analytics Engineer (Insurance Industry Experience)</t>
  </si>
  <si>
    <t>Platform Engineers</t>
  </si>
  <si>
    <t>London, United Kingdom (+1 other)</t>
  </si>
  <si>
    <t>Heron Data</t>
  </si>
  <si>
    <t>Data Engineer (AI) Co-op - Fall 2026</t>
  </si>
  <si>
    <t>Actuarial and Data Science Model Validation - AI/Gen AI</t>
  </si>
  <si>
    <t>['sql', 'python', 'r', 'sas', 'c', 'huggingface', 'sas']</t>
  </si>
  <si>
    <t>Biomedical Informatics Research Data Scientist - Musculoskeletal</t>
  </si>
  <si>
    <t>Principal, Data Scientist :Generative AI (3D &amp; Multi-Modal)</t>
  </si>
  <si>
    <t>Finance Data Scientist - Accounting and Risk</t>
  </si>
  <si>
    <t>['sql', 'python', 'r', 'shell']</t>
  </si>
  <si>
    <t>Data Platform Engineer Co-op - Fall 2026</t>
  </si>
  <si>
    <t>['sql', 'python', 'scala', 'java', 'arch', 'excel']</t>
  </si>
  <si>
    <t>Financial Analyst - Transaction Processing</t>
  </si>
  <si>
    <t>['oracle', 'sap', 'airtable']</t>
  </si>
  <si>
    <t>Solution Analyst</t>
  </si>
  <si>
    <t>Union City, GA</t>
  </si>
  <si>
    <t>syncreon</t>
  </si>
  <si>
    <t>Senior Software Engineer - Distributed Systems</t>
  </si>
  <si>
    <t>Senior Electrical Engineer Mission-Critical Data Centre Lead</t>
  </si>
  <si>
    <t>Access Talent Group</t>
  </si>
  <si>
    <t>EMEA Power Strategy Lead: Data Center Growth</t>
  </si>
  <si>
    <t>Marketing Analytics Specialist - Data-Driven Insights</t>
  </si>
  <si>
    <t>ConvergeCONSUMER - Data Scientist (Senior Consultant) - Innovation_Delivery_Transformation</t>
  </si>
  <si>
    <t>['sql', 'python', 'go', 'html', 'c', 'pyspark', 'sap', 'kubernetes']</t>
  </si>
  <si>
    <t>Data Science Intern, Clinical Omics</t>
  </si>
  <si>
    <t>['python', 'r', 'go', 'spring', 'excel']</t>
  </si>
  <si>
    <t>Maywood, CA</t>
  </si>
  <si>
    <t>GenAI Systems Engineer &amp; Senior Data Scientist</t>
  </si>
  <si>
    <t>Data Solutions Engineer Internship at Milliman Gurgaon | ₹3-5 LPA</t>
  </si>
  <si>
    <t>Talentd</t>
  </si>
  <si>
    <t>Sr. AI Data Engineer</t>
  </si>
  <si>
    <t>['sql', 'python', 'r', 'azure', 'aws', 'gcp', 'airflow', 'terraform']</t>
  </si>
  <si>
    <t>Data Analyst (Go To Market) - Full Time</t>
  </si>
  <si>
    <t>Experity, Inc.</t>
  </si>
  <si>
    <t>Remote Staffing</t>
  </si>
  <si>
    <t>['r', 'crystal', 'html', 'assembly', 'c', 'shell', 'spark', 'react', 'spring', 'flutter', 'node', 'arch', 'puppet', 'terminal', 'unity', 'slack', 'zoom']</t>
  </si>
  <si>
    <t>Elwood Roberts - Your Trusted Recruitment Partner</t>
  </si>
  <si>
    <t>Chertsey, United Kingdom</t>
  </si>
  <si>
    <t>Construkt RS</t>
  </si>
  <si>
    <t>Research Performance and Information Analyst</t>
  </si>
  <si>
    <t>Trinity College Dublin</t>
  </si>
  <si>
    <t>Data Analyst- TS/SCI Cleared</t>
  </si>
  <si>
    <t>['sql', 'oracle', 'aws', 'power bi', 'cognos']</t>
  </si>
  <si>
    <t>Lead Data Engineer (NH-3)</t>
  </si>
  <si>
    <t>Legato, LLC</t>
  </si>
  <si>
    <t>['python', 'javascript', 'java', 'azure', 'aws', 'react', 'angular', 'django']</t>
  </si>
  <si>
    <t>Data Engineer | Founding Hire | NYC Healthtech Startup</t>
  </si>
  <si>
    <t>Benchstack Ai</t>
  </si>
  <si>
    <t>BenchSci</t>
  </si>
  <si>
    <t>['sql', 'python', 'go', 'azure', 'aws', 'gcp', 'bigquery', 'terraform']</t>
  </si>
  <si>
    <t>Storm ID</t>
  </si>
  <si>
    <t>['sql', 'python', 'go', 'azure', 'databricks', 'power bi', 'git']</t>
  </si>
  <si>
    <t>Massachusetts Institute of Technology</t>
  </si>
  <si>
    <t>Data Scientist, AI for Bioanalytics</t>
  </si>
  <si>
    <t>Data Control Analyst/PDM Administrator</t>
  </si>
  <si>
    <t>Chestertown, MD</t>
  </si>
  <si>
    <t>Dixon Valve &amp; Coupling Company LLC</t>
  </si>
  <si>
    <t>['sql', 'azure', 'excel', 'power bi', 'powerpoint', 'outlook', 'dax']</t>
  </si>
  <si>
    <t>Lead IT Data Analyst Customer Journey</t>
  </si>
  <si>
    <t>Informatica data quality</t>
  </si>
  <si>
    <t>Avtech solution</t>
  </si>
  <si>
    <t>Ernst &amp; Young Oman</t>
  </si>
  <si>
    <t>Principal Data Scientist, US Card</t>
  </si>
  <si>
    <t>Data Scientist: AI/ML</t>
  </si>
  <si>
    <t>SOS International LLC</t>
  </si>
  <si>
    <t>Manager, Data Scientist</t>
  </si>
  <si>
    <t>Senior Director, R&amp;D Data Science</t>
  </si>
  <si>
    <t>Ophthalmology Data Science</t>
  </si>
  <si>
    <t>RA</t>
  </si>
  <si>
    <t>['r', 'sas', 'spss', 'sas']</t>
  </si>
  <si>
    <t>Lead Data Scientist, Personalization</t>
  </si>
  <si>
    <t>Applied Scientist, Ads Measurement Science</t>
  </si>
  <si>
    <t>['python', 'java', 'c', 'tensorflow', 'mxnet']</t>
  </si>
  <si>
    <t>Chief Data Scientist — Remote AI Leader in Asset Management</t>
  </si>
  <si>
    <t>TRIMEDX</t>
  </si>
  <si>
    <t>Senior Data Scientist — Emergency Homelessness Analytics Lead</t>
  </si>
  <si>
    <t>County of Los Angeles</t>
  </si>
  <si>
    <t>System Engineer- Enterprise Data Engineer</t>
  </si>
  <si>
    <t>['sql', 'python', 'sql server', 'postgresql', 'azure', 'oracle', 'aws', 'gdpr', 'sap']</t>
  </si>
  <si>
    <t>Databricks Engineer</t>
  </si>
  <si>
    <t>Bridgenext</t>
  </si>
  <si>
    <t>['sql', 'databricks', 'spark', 'pyspark', 'power bi', 'unity']</t>
  </si>
  <si>
    <t>Power BI Consultant – ERP Data Connection</t>
  </si>
  <si>
    <t>University of Worcester</t>
  </si>
  <si>
    <t>Management Analyst III-Readiness Data Analyst Jobs</t>
  </si>
  <si>
    <t>VTG</t>
  </si>
  <si>
    <t>AI/ML Data Scientist Jobs</t>
  </si>
  <si>
    <t>['python', 'r', 'c', 'azure', 'databricks', 'pytorch', 'tensorflow', 'scikit-learn', 'power bi', 'qlik', 'jira']</t>
  </si>
  <si>
    <t>['sql', 'python', 'shell', 'mysql', 'spark', 'pyspark', 'tensorflow', 'hadoop', 'linux']</t>
  </si>
  <si>
    <t>Data Engineer (SQL)</t>
  </si>
  <si>
    <t>['sql', 'python', 'shell', 'aws', 'spark', 'pyspark']</t>
  </si>
  <si>
    <t>Data Science Tutor</t>
  </si>
  <si>
    <t>Anson McCade</t>
  </si>
  <si>
    <t>['sql', 'python', 'r', 'numpy', 'tensorflow', 'scikit-learn', 'pandas', 'git']</t>
  </si>
  <si>
    <t>Data Engineer for CSV to SQL Consolidation</t>
  </si>
  <si>
    <t>Director - Business Intelligence &amp; Data Management</t>
  </si>
  <si>
    <t>Cesco</t>
  </si>
  <si>
    <t>Brown Deer, WI</t>
  </si>
  <si>
    <t>['python', 'pyspark', 'numpy', 'scikit-learn', 'pandas']</t>
  </si>
  <si>
    <t>Cloud Database Engineer</t>
  </si>
  <si>
    <t>['sql', 'python', 'shell', 'azure', 'oracle', 'terraform']</t>
  </si>
  <si>
    <t>Part-time REMOTE Data Engineer/Analyst</t>
  </si>
  <si>
    <t>MIDDLE CITY WEST, PA</t>
  </si>
  <si>
    <t>['sql', 'python', 'r', 'postgresql']</t>
  </si>
  <si>
    <t>DATA ENGINEER - Columbus, OH</t>
  </si>
  <si>
    <t>Grandview Heights, OH</t>
  </si>
  <si>
    <t>['sql', 'python', 'aws', 'redshift', 'spark', 'kafka', 'pyspark', 'airflow', 'kubernetes', 'docker', 'git']</t>
  </si>
  <si>
    <t>Data Engineer Associate III</t>
  </si>
  <si>
    <t>Key2Source</t>
  </si>
  <si>
    <t>Lead Data Engineer – AWS Cloud</t>
  </si>
  <si>
    <t>Astek</t>
  </si>
  <si>
    <t>S &amp; P Donut Corp</t>
  </si>
  <si>
    <t>['sql', 'python', 'sql server', 'mysql', 'postgresql', 'tableau', 'excel', 'power bi']</t>
  </si>
  <si>
    <t>Solution Account Manager, Data &amp; Analytics</t>
  </si>
  <si>
    <t>Pricing &amp; Category Data Analyst</t>
  </si>
  <si>
    <t>['sql', 'python', 'azure', 'databricks', 'pyspark', 'tableau', 'power bi', 'dax', 'powerbi', 'powerbi']</t>
  </si>
  <si>
    <t>['python', 'r', 'numpy', 'scikit-learn', 'pandas']</t>
  </si>
  <si>
    <t>Data Quality Engineer Jobs</t>
  </si>
  <si>
    <t>Weather Analyst - Fully Remote</t>
  </si>
  <si>
    <t>St Ives, United Kingdom</t>
  </si>
  <si>
    <t>Cambridgeshire Community Services NHS Trust</t>
  </si>
  <si>
    <t>['sql', 'sql server', 'azure', 'spark', 'jira']</t>
  </si>
  <si>
    <t>Data Operations Analyst Sr</t>
  </si>
  <si>
    <t>Taylor, TX</t>
  </si>
  <si>
    <t>ERCOT/Electric Reliability Council of Texas</t>
  </si>
  <si>
    <t>['sql', 'sas', 'azure', 'databricks', 'oracle', 'power bi', 'sas', 'cognos']</t>
  </si>
  <si>
    <t>Data Management</t>
  </si>
  <si>
    <t>['sql', 'python', 'r', 'go', 'snowflake', 'azure', 'databricks', 'aws', 'hadoop', 'gdpr', 'tableau', 'excel', 'power bi']</t>
  </si>
  <si>
    <t>['sql', 'python', 'r', 'c', 'excel']</t>
  </si>
  <si>
    <t>Remote Data Scientist: Predictive Modeling</t>
  </si>
  <si>
    <t>Sedgwick</t>
  </si>
  <si>
    <t>Senior Data Scientist, Vice President - Corporate Functions Technology</t>
  </si>
  <si>
    <t>['sql', 'python', 'r', 'databricks', 'aws', 'spark', 'pytorch', 'tensorflow', 'pandas']</t>
  </si>
  <si>
    <t>Senior Data Engineer – Semantic Layer &amp; Analytics Platforms</t>
  </si>
  <si>
    <t>['sql', 'python', 'snowflake', 'airflow', 'tableau', 'looker', 'power bi', 'microstrategy']</t>
  </si>
  <si>
    <t>Epic Analyst</t>
  </si>
  <si>
    <t>Senior Analyst, Corporate Strategy</t>
  </si>
  <si>
    <t>['sql', 'python', 'r', 'go', 'sql server', 'databricks', 'oracle', 'tableau', 'power bi', 'powerpoint', 'powerbi', 'powerbi']</t>
  </si>
  <si>
    <t>Chief Data Scientist - TS/SCI Clearance</t>
  </si>
  <si>
    <t>Applied Machine Learning Scientist II (US)</t>
  </si>
  <si>
    <t>['python', 'azure', 'aws', 'pytorch', 'pyspark', 'hadoop', 'huggingface']</t>
  </si>
  <si>
    <t>FAA Data Engineer - Multiple Openings - Mid to Senior Level</t>
  </si>
  <si>
    <t>Strategic Innovation Group LLC</t>
  </si>
  <si>
    <t>['sql', 'delphi', 'mysql', 'oracle', 'tableau', 'alteryx']</t>
  </si>
  <si>
    <t>Financial Accounting and Data Engineering SME</t>
  </si>
  <si>
    <t>Starcom Mediavest Group Germany Gmbh</t>
  </si>
  <si>
    <t>['sql', 't-sql', 'azure', 'aws', 'gcp', 'spark', 'tensorflow']</t>
  </si>
  <si>
    <t>Agentic AI Senior Software Engineer - S&amp;P Global</t>
  </si>
  <si>
    <t>Senior Platform Analyst</t>
  </si>
  <si>
    <t>Strathcona County</t>
  </si>
  <si>
    <t>['atlassian', 'jira']</t>
  </si>
  <si>
    <t>Infoblox</t>
  </si>
  <si>
    <t>['python', 'scala', 'java', 'golang', 'aws', 'spark', 'kafka', 'hadoop', 'kubernetes']</t>
  </si>
  <si>
    <t>AI and Analytics Analyst, Summer 2026 (Co-op/Internship) - 10 Weeks</t>
  </si>
  <si>
    <t>Bmo</t>
  </si>
  <si>
    <t>['sql', 'python', 'sql server', 'snowflake', 'azure', 'power bi', 'ssis', 'ssrs', 'github']</t>
  </si>
  <si>
    <t>Woodbridge, CA</t>
  </si>
  <si>
    <t>Junior backend Java Spring boot developer/Data Engineer/AI/ML engineer/Data scientist</t>
  </si>
  <si>
    <t>['python', 'java', 'spring']</t>
  </si>
  <si>
    <t>junior machine learning /AI engineer/Data scientisit/Java spring boot developer</t>
  </si>
  <si>
    <t>['sql', 'python', 'go', 'java', 'spring']</t>
  </si>
  <si>
    <t>Java Junior Data Analyst</t>
  </si>
  <si>
    <t>Energy and Utilities Vision mile</t>
  </si>
  <si>
    <t>Senior Associate, Senior Analyst, Data Analyst, Analyst, Finance, Capital Makets, PMS</t>
  </si>
  <si>
    <t>Data Analyst/FINOPS</t>
  </si>
  <si>
    <t>NHS Business Services Authority</t>
  </si>
  <si>
    <t>Junior AI /Machine learning engineer/Data scientist/Java developer</t>
  </si>
  <si>
    <t>Manufacturing Master Data Analyst</t>
  </si>
  <si>
    <t>Subject Matter Expert Data Analyst</t>
  </si>
  <si>
    <t>Breakforth Solutions Inc</t>
  </si>
  <si>
    <t>Wpromote</t>
  </si>
  <si>
    <t>Global Trade Compliance Analyst</t>
  </si>
  <si>
    <t>Data Engineer (DEA)</t>
  </si>
  <si>
    <t>Expression</t>
  </si>
  <si>
    <t>['sql', 'python', 'nosql', 'mongodb', 'postgresql', 'mongodb', 'elasticsearch', 'azure', 'aws', 'tableau', 'power bi']</t>
  </si>
  <si>
    <t>Sr Supply Chain Data &amp; Insights Analyst - PowerBI, SQL</t>
  </si>
  <si>
    <t>['sql', 'python', 'r', 'excel', 'power bi', 'ssis', 'powerpoint', 'sharepoint', 'powerbi', 'powerbi']</t>
  </si>
  <si>
    <t>Lead Data Scientist / MLOps Engineer (Hybrid) to 260k - FS Poly</t>
  </si>
  <si>
    <t>Data Scientist, Business</t>
  </si>
  <si>
    <t>GTM Analytics Engineer</t>
  </si>
  <si>
    <t>['sql', 'python', 'go', 'snowflake', 'redshift', 'airflow', 'tableau', 'looker', 'git']</t>
  </si>
  <si>
    <t>Bilingual Evaluation Specialist - Simplified Chinese</t>
  </si>
  <si>
    <t>GlocalRise HR Pvt Ltd</t>
  </si>
  <si>
    <t>Senior Data Engineer/Analyst</t>
  </si>
  <si>
    <t>['sql', 'python', 'snowflake', 'aws', 'tableau', 'power bi', 'jira', 'confluence']</t>
  </si>
  <si>
    <t>Growth Engineer</t>
  </si>
  <si>
    <t>['sql', 'python', 'javascript', 'redis', 'bigquery', 'react', 'graphql', 'kubernetes', 'docker', 'git']</t>
  </si>
  <si>
    <t>Consultant  Data</t>
  </si>
  <si>
    <t>['sql', 'r', 'sas', 'powershell', 'elasticsearch', 'oracle', 'windows', 'linux', 'sas', 'jenkins', 'gitlab', 'jira', 'confluence']</t>
  </si>
  <si>
    <t>Senior Data Analyst – PMA-273</t>
  </si>
  <si>
    <t>Andromeda Systems Incorporated</t>
  </si>
  <si>
    <t>Management Analyst III-Readiness Data Analyst</t>
  </si>
  <si>
    <t>Payor Data Analyst- Remote</t>
  </si>
  <si>
    <t>Sharecare</t>
  </si>
  <si>
    <t>Highbrow LLC</t>
  </si>
  <si>
    <t>UL, LLC</t>
  </si>
  <si>
    <t>Subaru of America,</t>
  </si>
  <si>
    <t>Analytics Data Science Manager</t>
  </si>
  <si>
    <t>Senior Data Scientist — ML</t>
  </si>
  <si>
    <t>Remote Freelance PhD Biology Data Partner for GenAI</t>
  </si>
  <si>
    <t>Evergreen</t>
  </si>
  <si>
    <t>['sql', 'python', 'snowflake', 'databricks', 'aws', 'spark']</t>
  </si>
  <si>
    <t>Social Finance, Inc. (SoFi)</t>
  </si>
  <si>
    <t>Data Science Director — Remote, Strategic Leader</t>
  </si>
  <si>
    <t>Senior Director, Data Science –  Software</t>
  </si>
  <si>
    <t>Business Data Analyst (SQL, Excel) 🏆</t>
  </si>
  <si>
    <t>Seffner, FL</t>
  </si>
  <si>
    <t>Rooms To Go</t>
  </si>
  <si>
    <t>['sql', 'go', 'tableau', 'excel', 'power bi', 'microstrategy', 'cognos']</t>
  </si>
  <si>
    <t>YoungCapital</t>
  </si>
  <si>
    <t>Quality Performance Analyst</t>
  </si>
  <si>
    <t>Duly Health and Care</t>
  </si>
  <si>
    <t>Associate, Digital Finance Transformation - Data Scientist - Private Equity Performance Improvement (OPEN TO ALL US LOCATIONS)</t>
  </si>
  <si>
    <t>['sql', 'python', 'snowflake', 'azure', 'databricks', 'aws', 'pytorch', 'tensorflow', 'scikit-learn']</t>
  </si>
  <si>
    <t>Data Engineer II, Price Perception and Evaluation Science</t>
  </si>
  <si>
    <t>['sql', 'python', 'aws', 'redshift', 'spark']</t>
  </si>
  <si>
    <t>Trainee Junior Data Analyst</t>
  </si>
  <si>
    <t>Fusion Technology Solutions</t>
  </si>
  <si>
    <t>Senior Inventory Analyst - SAP &amp; Data-Driven Ops</t>
  </si>
  <si>
    <t>Marketing - Data Science senior Associate - Global Banking</t>
  </si>
  <si>
    <t>['sql', 'python', 'go', 'excel', 'powerpoint']</t>
  </si>
  <si>
    <t>Combat Data Systems Engineer</t>
  </si>
  <si>
    <t>['sql', 'snowflake', 'tableau', 'looker', 'power bi', 'sheets']</t>
  </si>
  <si>
    <t>Analyst, Data Science: Property &amp; Specialty Product Design &amp; Modeling</t>
  </si>
  <si>
    <t>AI Scientist - LLMs</t>
  </si>
  <si>
    <t>['python', 'r', 'scala', 'spark', 'tensorflow', 'github']</t>
  </si>
  <si>
    <t>Climate Cabinet</t>
  </si>
  <si>
    <t>['sql', 'python', 'mysql', 'postgresql', 'aws', 'airflow', 'tableau', 'power bi', 'github', 'jira', 'zoom']</t>
  </si>
  <si>
    <t>['sql', 'python', 'scala', 'azure', 'databricks', 'spark', 'kafka', 'pyspark', 'kubernetes', 'docker', 'git', 'github']</t>
  </si>
  <si>
    <t>AIML - Machine Learning Engineer, Data and ML Innovation</t>
  </si>
  <si>
    <t>Data Engineer, Contract</t>
  </si>
  <si>
    <t>Sr/ Revenue Management Analyst - Canada Ontario / West</t>
  </si>
  <si>
    <t>Molson Coors</t>
  </si>
  <si>
    <t>Upper Farringdon, United Kingdom</t>
  </si>
  <si>
    <t>TrueNorth</t>
  </si>
  <si>
    <t>Data Operations Analyst (Remote)</t>
  </si>
  <si>
    <t>The Org</t>
  </si>
  <si>
    <t>Lantern</t>
  </si>
  <si>
    <t>['sql', 'python', 'go', 't-sql', 'azure', 'power bi', 'dax']</t>
  </si>
  <si>
    <t>Data Scientist,</t>
  </si>
  <si>
    <t>['python', 'r', 'matlab', 'phoenix', 'excel']</t>
  </si>
  <si>
    <t>Ellesmere Port, United Kingdom</t>
  </si>
  <si>
    <t>Canal &amp; River Trust</t>
  </si>
  <si>
    <t>Dodworth, United Kingdom</t>
  </si>
  <si>
    <t>NHS Blood and Transplant</t>
  </si>
  <si>
    <t>['sql', 'r', 'go', 'sas', 't-sql', 'sql server', 'excel', 'power bi', 'spss', 'sas', 'powerpoint']</t>
  </si>
  <si>
    <t>Nuneaton, United Kingdom</t>
  </si>
  <si>
    <t>WMJobs</t>
  </si>
  <si>
    <t>Graduate Data</t>
  </si>
  <si>
    <t>Rotherham, United Kingdom</t>
  </si>
  <si>
    <t>Senior Data Analyst — Data Strategy</t>
  </si>
  <si>
    <t>Yu Energy</t>
  </si>
  <si>
    <t>Senior Data Analyst: AI-Driven Insights</t>
  </si>
  <si>
    <t>Symphony</t>
  </si>
  <si>
    <t>Raytheon UK</t>
  </si>
  <si>
    <t>['python', 'azure', 'aws', 'gcp', 'pytorch', 'tensorflow', 'huggingface', 'linux', 'docker']</t>
  </si>
  <si>
    <t>HR Data</t>
  </si>
  <si>
    <t>De Montfort University</t>
  </si>
  <si>
    <t>Data Scientist — A/B Testing</t>
  </si>
  <si>
    <t>Environmental Management Scientist</t>
  </si>
  <si>
    <t>Hoddesdon, United Kingdom</t>
  </si>
  <si>
    <t>Volkerrail Group</t>
  </si>
  <si>
    <t>Senior Data Engineer: Azure Data Platform</t>
  </si>
  <si>
    <t>Pantheon</t>
  </si>
  <si>
    <t>Senior Data Engineer: Build Scalable Data Systems</t>
  </si>
  <si>
    <t>Budock Water, United Kingdom</t>
  </si>
  <si>
    <t>Kainos</t>
  </si>
  <si>
    <t>['python', 'scala', 'java']</t>
  </si>
  <si>
    <t>Hybrid Data Delivery Analyst — SQL, Python</t>
  </si>
  <si>
    <t>Basildon, United Kingdom</t>
  </si>
  <si>
    <t>Jonathan Lee Recruitment</t>
  </si>
  <si>
    <t>Data engineers</t>
  </si>
  <si>
    <t>Scotland, United Kingdom</t>
  </si>
  <si>
    <t>Pertemps Bond</t>
  </si>
  <si>
    <t>['sql', 'javascript', 'html', 'css', 'php', 'mysql', 'jquery', 'laravel', 'symfony', 'git', 'npm']</t>
  </si>
  <si>
    <t>Florida State Board of Administration</t>
  </si>
  <si>
    <t>['sql', 'python', 'snowflake', 'visio', 'tableau', 'excel', 'power bi']</t>
  </si>
  <si>
    <t>Senior Fraud Data Analyst II***Remote USA</t>
  </si>
  <si>
    <t>PA Application Analyst - H</t>
  </si>
  <si>
    <t>Allenport, PA</t>
  </si>
  <si>
    <t>Baker Tilly US</t>
  </si>
  <si>
    <t>['phoenix', 'excel', 'sharepoint']</t>
  </si>
  <si>
    <t>3Core Systems , Inc</t>
  </si>
  <si>
    <t>Microsoft Legal Department</t>
  </si>
  <si>
    <t>['sql', 'scala', 't-sql', 'azure']</t>
  </si>
  <si>
    <t>Azure Databricks Engineer</t>
  </si>
  <si>
    <t>['sql', 'python', 'scala', 'c', 'azure', 'databricks', 'spark']</t>
  </si>
  <si>
    <t>CRM &amp; Loyalty Data Scientist - Drive Personalization</t>
  </si>
  <si>
    <t>Emirates Leisure Retail</t>
  </si>
  <si>
    <t>Senior AI/ML Scientist - End-to-End Model Deployment</t>
  </si>
  <si>
    <t>Mindtel</t>
  </si>
  <si>
    <t>['python', 'tensorflow', 'docker']</t>
  </si>
  <si>
    <t>Performance Marketing Manager — Data-Driven Growth</t>
  </si>
  <si>
    <t>BeBee QA</t>
  </si>
  <si>
    <t>Swan Global</t>
  </si>
  <si>
    <t>Downstream Transformation &amp; Analytics Lead</t>
  </si>
  <si>
    <t>Data Science Manager: Lead AI Delivery &amp; Client Solutions</t>
  </si>
  <si>
    <t>MOZN</t>
  </si>
  <si>
    <t>Data Scientist: From Insights to Production ML</t>
  </si>
  <si>
    <t>PhazeRo</t>
  </si>
  <si>
    <t>Analyst Advanced Analytics</t>
  </si>
  <si>
    <t>Horizon media</t>
  </si>
  <si>
    <t>Senior Data &amp; Financial Analyst</t>
  </si>
  <si>
    <t>Babson College</t>
  </si>
  <si>
    <t>['sql', 'tableau', 'excel', 'power bi', 'powerpoint', 'outlook', 'sharepoint']</t>
  </si>
  <si>
    <t>First American Financial</t>
  </si>
  <si>
    <t>Lead Data Scientist, eCommerce Search</t>
  </si>
  <si>
    <t>South Gate, CA</t>
  </si>
  <si>
    <t>Ascent Developer Solutions</t>
  </si>
  <si>
    <t>Finance Forecasting Data Scientist ML Leader</t>
  </si>
  <si>
    <t>Senior Data Scientist — Ad Tech ML Leader</t>
  </si>
  <si>
    <t>AI Data Scientist Sr</t>
  </si>
  <si>
    <t>Farmers Branch, TX</t>
  </si>
  <si>
    <t>['swift', 'windows']</t>
  </si>
  <si>
    <t>['sql', 'python', 'r', 'matlab', 'sas', 'sas']</t>
  </si>
  <si>
    <t>Associate Data Engineer, Engineer III</t>
  </si>
  <si>
    <t>['sql', 'python', 'scala', 'java', 'no-sql', 'mysql', 'snowflake', 'azure', 'databricks', 'aws', 'openstack', 'spark', 'kafka', 'pyspark', 'airflow', 'hadoop', 'graphql', 'excel', 'kubernetes', 'docker', 'jenkins', 'gitlab', 'yarn', 'unity']</t>
  </si>
  <si>
    <t>Senior Data Engineer, Platform &amp; Pipelines</t>
  </si>
  <si>
    <t>Natera</t>
  </si>
  <si>
    <t>['python', 'r', 'mysql', 'neo4j', 'aws', 'airflow', 'fastapi', 'docker', 'terraform', 'unify']</t>
  </si>
  <si>
    <t>Data Engineering Focused Consultant (Ph.D.)</t>
  </si>
  <si>
    <t>['python', 'r', 'matlab', 'java', 'pyspark', 'numpy', 'pandas', 'power bi', 'git', 'svn']</t>
  </si>
  <si>
    <t>Sr. Data Infrastructure Engineer</t>
  </si>
  <si>
    <t>Evolv Technology</t>
  </si>
  <si>
    <t>['python', 'r', 'c', 'aws']</t>
  </si>
  <si>
    <t>Databricks / ETL &amp; Database Engineer</t>
  </si>
  <si>
    <t>['sql', 'databricks', 'spark']</t>
  </si>
  <si>
    <t>Data Scientist — ML</t>
  </si>
  <si>
    <t>MATALAN</t>
  </si>
  <si>
    <t>Bath, United Kingdom</t>
  </si>
  <si>
    <t>Shareforce</t>
  </si>
  <si>
    <t>Hybrid Business Systems Analyst: SQL, Python</t>
  </si>
  <si>
    <t>People First Team Japan/ピープルファーストチームジャパン</t>
  </si>
  <si>
    <t>First Soft Solutions LLC</t>
  </si>
  <si>
    <t>Senior Business Analyst: Data-Driven Insights</t>
  </si>
  <si>
    <t>TestHiring</t>
  </si>
  <si>
    <t>Senior Data Scientist — Fashion Ecommerce ML</t>
  </si>
  <si>
    <t>Ounass</t>
  </si>
  <si>
    <t>Lead AI/ML Platform</t>
  </si>
  <si>
    <t>Envision Employment Solutions</t>
  </si>
  <si>
    <t>Senior Data Analytics Professional - Vertical Sales</t>
  </si>
  <si>
    <t>['sql', 'python', 'r', 'html', 'oracle', 'tableau', 'power bi', 'sap']</t>
  </si>
  <si>
    <t>Boston Childrens Hospital</t>
  </si>
  <si>
    <t>Landis+Gyr</t>
  </si>
  <si>
    <t>Data Scientist Lead - AI/ML</t>
  </si>
  <si>
    <t>['sql', 'python', 'r', 'nosql']</t>
  </si>
  <si>
    <t>Intern, AI &amp; Data Analytics - Fall 2025 - Now Hiring</t>
  </si>
  <si>
    <t>BMW Group</t>
  </si>
  <si>
    <t>Kleinfelder</t>
  </si>
  <si>
    <t>['sql', 'tableau', 'excel', 'power bi', 'unity']</t>
  </si>
  <si>
    <t>Sterling, IL</t>
  </si>
  <si>
    <t>TOWNSEND AGENCY LLC</t>
  </si>
  <si>
    <t>Eagle Mountain, UT</t>
  </si>
  <si>
    <t>MW Partner</t>
  </si>
  <si>
    <t>['sql', 'mongodb', 'sql server', 'mongodb', 'azure', 'databricks', 'aws', 'airflow', 'linux', 'splunk', 'kubernetes', 'jira']</t>
  </si>
  <si>
    <t>Senior Data Engineer – Hybrid Canada, Databricks</t>
  </si>
  <si>
    <t>Data Analyst - 5247743-0</t>
  </si>
  <si>
    <t>['visio', 'excel', 'powerpoint', 'powerbi', 'powerbi']</t>
  </si>
  <si>
    <t>Remote Data Analyst: Power BI</t>
  </si>
  <si>
    <t>Data Society</t>
  </si>
  <si>
    <t>['sql', 'snowflake', 'gdpr', 'power bi']</t>
  </si>
  <si>
    <t>Hybrid ECM Analyst II — Data</t>
  </si>
  <si>
    <t>State of California</t>
  </si>
  <si>
    <t>Remote Senior Data Analytics</t>
  </si>
  <si>
    <t>Allstate Northern Ireland Limited</t>
  </si>
  <si>
    <t>Neuro Data Scientist</t>
  </si>
  <si>
    <t>PsychoGenics Inc.</t>
  </si>
  <si>
    <t>Bespoke Technologies, Inc.</t>
  </si>
  <si>
    <t>Takeda Pharmaceutical Company Limited.</t>
  </si>
  <si>
    <t>Senior Data Scientist: ML</t>
  </si>
  <si>
    <t>CS&amp;S STAFFING SOLUTIONS</t>
  </si>
  <si>
    <t>Senior Data Scientist: Generative AI for Federal Use Cases</t>
  </si>
  <si>
    <t>Senior Data Scientist: GenAI</t>
  </si>
  <si>
    <t>Edmunds</t>
  </si>
  <si>
    <t>Creator Growth Operations Graduate — Global PGC Path</t>
  </si>
  <si>
    <t>Revenue Analytics Lead — Data-Driven Growth</t>
  </si>
  <si>
    <t>Strategic Finance Data Scientist – Predictive Modeling</t>
  </si>
  <si>
    <t>Staff Data Scientist, Applied AI — Product</t>
  </si>
  <si>
    <t>Google Inc.</t>
  </si>
  <si>
    <t>Senior Data Science Manager, Product Analytics</t>
  </si>
  <si>
    <t>Geospatial Data Scientist I</t>
  </si>
  <si>
    <t>Data Scientist I: ML</t>
  </si>
  <si>
    <t>The Bartech Group, Inc.</t>
  </si>
  <si>
    <t>['python', 'r', 'azure', 'aws', 'pytorch', 'plotly', 'tensorflow', 'tableau', 'power bi', 'kubernetes', 'docker']</t>
  </si>
  <si>
    <t>Senior Data Scientist: Responsible GenAI for Healthcare</t>
  </si>
  <si>
    <t>Senior Data Engineer — Cloud Pipelines, Snowflake</t>
  </si>
  <si>
    <t>Welltower</t>
  </si>
  <si>
    <t>Python Data Engineer — Onsite</t>
  </si>
  <si>
    <t>The Global Edge Consultants</t>
  </si>
  <si>
    <t>Specsavers</t>
  </si>
  <si>
    <t>Content Analyst - Remote</t>
  </si>
  <si>
    <t>Senior Data Analyst - Live Games Portfolio</t>
  </si>
  <si>
    <t>Scopely</t>
  </si>
  <si>
    <t>['sql', 'python', 'r', 'go', 'snowflake', 'redshift', 'bigquery', 'tableau', 'excel', 'looker', 'power bi', 'sheets']</t>
  </si>
  <si>
    <t>Literature Review Analyst</t>
  </si>
  <si>
    <t>Lead Data Scientist | $77/hr Max</t>
  </si>
  <si>
    <t>Senior Analyst – Data &amp; Analytics</t>
  </si>
  <si>
    <t>GE Vernova</t>
  </si>
  <si>
    <t>Fort Benning, GA</t>
  </si>
  <si>
    <t>Cymertek Corporation</t>
  </si>
  <si>
    <t>['python', 'r', 'java', 'azure', 'aws', 'pytorch', 'matplotlib', 'seaborn', 'tensorflow', 'scikit-learn', 'tableau', 'kubernetes', 'docker', 'git']</t>
  </si>
  <si>
    <t>PNC Financial Services Group, Inc.</t>
  </si>
  <si>
    <t>['sql', 'python', 'r', 'sas', 'html', 'pyspark', 'tableau', 'power bi', 'sas']</t>
  </si>
  <si>
    <t>Korean STEM Expert - Remote $43/hr</t>
  </si>
  <si>
    <t>Junior Data Analyst - PMA-273</t>
  </si>
  <si>
    <t>Data Engineer (Contract) - North America</t>
  </si>
  <si>
    <t>Antigua and Barbuda</t>
  </si>
  <si>
    <t>Anatta</t>
  </si>
  <si>
    <t>Associate Director, Translational Data Science â€“ Hematology R&amp;D</t>
  </si>
  <si>
    <t>Alexion Pharmaceuticals</t>
  </si>
  <si>
    <t>['python', 'r', 'sas', 'swift', 'gcp', 'sas', 'git']</t>
  </si>
  <si>
    <t>['sql', 'python', 'java', 'snowflake', 'azure', 'aws']</t>
  </si>
  <si>
    <t>Project Engineer- Data Center Design</t>
  </si>
  <si>
    <t>Brick Staffing, LLC</t>
  </si>
  <si>
    <t>Senior Manager, Stars Data Analyst</t>
  </si>
  <si>
    <t>['sql', 'go', 'c', 'excel', 'alteryx', 'powerpoint', 'powerbi', 'powerbi']</t>
  </si>
  <si>
    <t>Data Engineer or Data Developer</t>
  </si>
  <si>
    <t>Hiring Big Data Engineer || Bangalore || Immediate Joiner</t>
  </si>
  <si>
    <t>Business intelligence. Jobs in Colombo, Sri Lanka</t>
  </si>
  <si>
    <t>Staff Data Platform Engineer — Architect at Scale</t>
  </si>
  <si>
    <t>CircleCI</t>
  </si>
  <si>
    <t>Manager-Data Scientist</t>
  </si>
  <si>
    <t>['sql', 'python', 'azure', 'databricks', 'aws', 'gcp', 'pytorch', 'tensorflow', 'scikit-learn', 'fastapi', 'kubernetes', 'docker']</t>
  </si>
  <si>
    <t>Data Scientist - AI &amp; Machine Learning Systems (Dublin, CA)</t>
  </si>
  <si>
    <t>Senior Product Data Scientist, Operations</t>
  </si>
  <si>
    <t>Lead AI Scientist, Delivery Foundation Models</t>
  </si>
  <si>
    <t>Associate, Digital Finance Transformation - Data Scientist - Private Equity Performance Improvement</t>
  </si>
  <si>
    <t>New Grad Software Engineer — Data</t>
  </si>
  <si>
    <t>The Rundown AI, Inc.</t>
  </si>
  <si>
    <t>Symbility Solutions</t>
  </si>
  <si>
    <t>Cotulla, TX</t>
  </si>
  <si>
    <t>Students Plus Startups</t>
  </si>
  <si>
    <t>['sql', 'r', 'sas', 'tableau', 'excel', 'spss', 'sas', 'powerbi', 'powerbi']</t>
  </si>
  <si>
    <t>['sql', 'powershell', 'azure', 'databricks', 'powerbi', 'powerbi', 'ansible']</t>
  </si>
  <si>
    <t>Senior Data Analyst: Data Quality</t>
  </si>
  <si>
    <t>Stericycle</t>
  </si>
  <si>
    <t>Penarth, United Kingdom</t>
  </si>
  <si>
    <t>ELLIOTT MOSS CONSULTING PTE. LTD.</t>
  </si>
  <si>
    <t>['sql', 'python', 'scala', 'nosql', 'java', 'dynamodb', 'databricks', 'aws', 'redshift', 'spark', 'pyspark', 'tableau', 'kubernetes', 'docker', 'git']</t>
  </si>
  <si>
    <t>Lead Data Platform Engineer – Spark, Databricks</t>
  </si>
  <si>
    <t>easyJet Airline Company PLC</t>
  </si>
  <si>
    <t>Data Engineer with Snowflake, Tableau, SQL</t>
  </si>
  <si>
    <t>Talent Junction LLC</t>
  </si>
  <si>
    <t>Dudley, United Kingdom</t>
  </si>
  <si>
    <t>TXP</t>
  </si>
  <si>
    <t>['sql', 'python', 'azure', 'databricks', 'pyspark', 'jupyter']</t>
  </si>
  <si>
    <t>The Reynolds and Reynolds Company</t>
  </si>
  <si>
    <t>Junior Java Fullstack Developer/Data Analyst Business 🏆</t>
  </si>
  <si>
    <t>Synergistic it</t>
  </si>
  <si>
    <t>['python', 'java', 'azure', 'oracle', 'aws']</t>
  </si>
  <si>
    <t>['html', 'snowflake', 'aws']</t>
  </si>
  <si>
    <t>Senior Data Analyst - SQL and Python Business 🏆</t>
  </si>
  <si>
    <t>DivIHN Integration Inc</t>
  </si>
  <si>
    <t>['sql', 'python', 'db2', 'power bi']</t>
  </si>
  <si>
    <t>['sql', 'python', 'r', 'go', 'scala', 'bigquery', 'spark', 'pytorch', 'tensorflow']</t>
  </si>
  <si>
    <t>['sql', 'python', 'go', 'nosql', 'html', 'snowflake', 'azure', 'databricks', 'redshift', 'bigquery', 'sharepoint', 'github']</t>
  </si>
  <si>
    <t>Senior Production Support Engineer - Data &amp; BI Pipelines</t>
  </si>
  <si>
    <t>Savannah-Chatham County Schools</t>
  </si>
  <si>
    <t>['sql', 'python', 'sql server', 'power bi']</t>
  </si>
  <si>
    <t>Business Intelligence Analyst Sr.</t>
  </si>
  <si>
    <t>Cenlar</t>
  </si>
  <si>
    <t>['sql', 'databricks', 'tableau', 'power bi']</t>
  </si>
  <si>
    <t>Data Analyst with SQL and Python Business 🏆</t>
  </si>
  <si>
    <t>Del Toro Insurance</t>
  </si>
  <si>
    <t>Health Records Analyst,</t>
  </si>
  <si>
    <t>Senior Data Engineer - ETL and Data Migration Specialist</t>
  </si>
  <si>
    <t>['db2', 'oracle']</t>
  </si>
  <si>
    <t>Staff Front End Engineer, Data Visualization</t>
  </si>
  <si>
    <t>['javascript', 'typescript', 'react', 'excel']</t>
  </si>
  <si>
    <t>Ottershaw, United Kingdom</t>
  </si>
  <si>
    <t>Data Engineer SQL - Hybrid Working</t>
  </si>
  <si>
    <t>Worthing, United Kingdom</t>
  </si>
  <si>
    <t>VP, Security Data Engineering</t>
  </si>
  <si>
    <t>FORTUNE SOCIETY INC</t>
  </si>
  <si>
    <t>['sql', 'visual basic', 'excel']</t>
  </si>
  <si>
    <t>Service Centre Analyst - Part-time</t>
  </si>
  <si>
    <t>Online River</t>
  </si>
  <si>
    <t>Senior Decision Science Analyst - P&amp;C Underwriting Analytics</t>
  </si>
  <si>
    <t>['sql', 'python', 'sas', 'c', 'sas']</t>
  </si>
  <si>
    <t>Power BI Architect - Data Engineering &amp; Security Analytics - Full-time / Part-time</t>
  </si>
  <si>
    <t>TSG Risk Management</t>
  </si>
  <si>
    <t>['sql', 'snowflake', 'azure', 'databricks', 'power bi', 'dax']</t>
  </si>
  <si>
    <t>Data Engineer (Snowflake) - Hybrid - Full-time / Part-time</t>
  </si>
  <si>
    <t>Little Hulton, United Kingdom</t>
  </si>
  <si>
    <t>Executive Analyst</t>
  </si>
  <si>
    <t>University of California , Riverside</t>
  </si>
  <si>
    <t>Rang</t>
  </si>
  <si>
    <t>Product Manager / Business Analyst - Orlando, FL (onsite)</t>
  </si>
  <si>
    <t>Crawford Thomas Recruiting</t>
  </si>
  <si>
    <t>AI Technical Lead</t>
  </si>
  <si>
    <t>SoftServe</t>
  </si>
  <si>
    <t>['python', 'nosql', 'mongodb', 'golang', 'mongodb', 'kafka', 'graphql', 'kubernetes', 'docker']</t>
  </si>
  <si>
    <t>NAFFCO FZCO</t>
  </si>
  <si>
    <t>Senior Security Engineer</t>
  </si>
  <si>
    <t>GWC Networks LLC</t>
  </si>
  <si>
    <t>Software Engineer Intern</t>
  </si>
  <si>
    <t>Picovoice</t>
  </si>
  <si>
    <t>['python', 'c', 'typescript', 'pytorch']</t>
  </si>
  <si>
    <t>Software Engineer, AI Agents</t>
  </si>
  <si>
    <t>Principal Engineer, Infrastructure Platforms</t>
  </si>
  <si>
    <t>['ruby', 'golang', 'ruby', 'kubernetes', 'gitlab']</t>
  </si>
  <si>
    <t>Lead Member of Technical Staff (LMTS) — Security Data Science &amp; ML Engineering</t>
  </si>
  <si>
    <t>['sql', 'python', 'scala', 'nosql', 'java', 'azure', 'aws', 'gcp', 'spark', 'kafka', 'airflow', 'gdpr', 'tableau', 'kubernetes', 'docker', 'terraform', 'planner']</t>
  </si>
  <si>
    <t>Senior Data Engineer - (Durham NC or Menlo Park, CA) - #4571</t>
  </si>
  <si>
    <t>['sql', 'python', 'r', 'go', 'java', 'c']</t>
  </si>
  <si>
    <t>Analyst, Technical Sr</t>
  </si>
  <si>
    <t>Southwire Company, LLC</t>
  </si>
  <si>
    <t>['sql', 'power bi', 'git', 'wire']</t>
  </si>
  <si>
    <t>Monster Lead Group</t>
  </si>
  <si>
    <t>['snowflake', 'aws', 'airflow', 'looker']</t>
  </si>
  <si>
    <t>['sql', 't-sql', 'sql server', 'snowflake', 'gdpr', 'ssis', 'git', 'github', 'jira']</t>
  </si>
  <si>
    <t>Data Validation Tester</t>
  </si>
  <si>
    <t>Advanced Innovative Technology Corp</t>
  </si>
  <si>
    <t>Lead Data Bricks Engineer</t>
  </si>
  <si>
    <t>Aarorn Technologies Inc</t>
  </si>
  <si>
    <t>Graduate Engineer – Computer Science</t>
  </si>
  <si>
    <t>Ukaam</t>
  </si>
  <si>
    <t>Bexley, United Kingdom</t>
  </si>
  <si>
    <t>SGI</t>
  </si>
  <si>
    <t>['python', 'snowflake', 'aws', 'gcp', 'airflow', 'splunk', 'docker', 'terraform', 'jenkins', 'gitlab']</t>
  </si>
  <si>
    <t>['sql', 'python', 'r', 'sas', 'c', 'tableau', 'spss', 'sas']</t>
  </si>
  <si>
    <t>['sql', 'python', 'java', 'c', 'cassandra', 'spark', 'hadoop', 'tableau', 'power bi']</t>
  </si>
  <si>
    <t>IT Business Analyst Intern (Summer 2026)</t>
  </si>
  <si>
    <t>Pittsford, NY</t>
  </si>
  <si>
    <t>Canandaigua National Bank &amp; Trust Co</t>
  </si>
  <si>
    <t>Assoc. Scientist, Post Doc Fellow- Data Science for Multi-omics and Biomarker Modeling in Neuroscience</t>
  </si>
  <si>
    <t>Policy Research Analyst Fully Remote</t>
  </si>
  <si>
    <t>Associate Data Engineer - Databricks &amp; GCP</t>
  </si>
  <si>
    <t>['sql', 'python', 'azure', 'databricks', 'gcp', 'bigquery', 'spark', 'pyspark', 'github', 'terraform', 'gitlab', 'unity']</t>
  </si>
  <si>
    <t>Data Engineer - Python, SQL</t>
  </si>
  <si>
    <t>['sql', 'python', 't-sql', 'sql server', 'azure', 'databricks', 'bitbucket', 'jira']</t>
  </si>
  <si>
    <t>YO IT CONSULTING</t>
  </si>
  <si>
    <t>['sql', 'python', 'postgresql', 'snowflake', 'oracle', 'aws', 'terraform']</t>
  </si>
  <si>
    <t>Data Scientist- Insurance 50-65k</t>
  </si>
  <si>
    <t>Michael Page Hong Kong</t>
  </si>
  <si>
    <t>Las Vegas Petroleum</t>
  </si>
  <si>
    <t>Lead Data Engineer - Databricks (Remote)</t>
  </si>
  <si>
    <t>Lumenalta</t>
  </si>
  <si>
    <t>['sql', 'python', 'databricks', 'aws', 'pyspark']</t>
  </si>
  <si>
    <t>Junior Python</t>
  </si>
  <si>
    <t>Fospe UK Ltd</t>
  </si>
  <si>
    <t>Brampton Recruitment Ltd</t>
  </si>
  <si>
    <t>Benjamin Moore &amp; Co</t>
  </si>
  <si>
    <t>['sql', 'python', 'r', 'snowflake', 'azure', 'pytorch', 'pyspark', 'tensorflow', 'scikit-learn', 'pandas']</t>
  </si>
  <si>
    <t>AI Software Engineer(part time)</t>
  </si>
  <si>
    <t>SocialPrachar</t>
  </si>
  <si>
    <t>['python', 'java', 'react', 'github']</t>
  </si>
  <si>
    <t>ML Engineer: Build Scalable Python Tools</t>
  </si>
  <si>
    <t>Forton, United Kingdom</t>
  </si>
  <si>
    <t>['mongodb', 'mongodb', 'azure', 'databricks', 'spark', 'airflow']</t>
  </si>
  <si>
    <t>Hybrid Solutions Architect: Cloud, Data</t>
  </si>
  <si>
    <t>Astro Studios, Inc.</t>
  </si>
  <si>
    <t>Business Intelligence Analyst Senior</t>
  </si>
  <si>
    <t>TeemaGroup</t>
  </si>
  <si>
    <t>Future Talent Program - Data Science and Scientific Informatics Intern</t>
  </si>
  <si>
    <t>Rahway, NJ (+1 other)</t>
  </si>
  <si>
    <t>Charles River</t>
  </si>
  <si>
    <t>Data Engineer / Information Technology Specialist 5</t>
  </si>
  <si>
    <t>State of Minnesota - Housing Finance Agency</t>
  </si>
  <si>
    <t>['sql', 'python', 'go', 'sql server', 'azure', 'oracle', 'power bi']</t>
  </si>
  <si>
    <t>Fall 2026 Co-op – Data Engineering - Full-time</t>
  </si>
  <si>
    <t>Sr. Data Platform Engineer</t>
  </si>
  <si>
    <t>Cyara</t>
  </si>
  <si>
    <t>['python', 'aws', 'kubernetes', 'docker', 'git']</t>
  </si>
  <si>
    <t>Data Processing Expert for HM Land Registry Price Paid Data</t>
  </si>
  <si>
    <t>Far East Hospitality Management (S) Pte Ltd</t>
  </si>
  <si>
    <t>Principal AI Engineer</t>
  </si>
  <si>
    <t>Taraki</t>
  </si>
  <si>
    <t>['python', 'go', 'typescript', 'kafka', 'phoenix', 'github', 'terraform']</t>
  </si>
  <si>
    <t>Senior Electrical Engineer - Design - Data Centres</t>
  </si>
  <si>
    <t>Senior Mechanical Engineer - Design - Data Centre</t>
  </si>
  <si>
    <t>Kilsheelan, County Tipperary, Ireland</t>
  </si>
  <si>
    <t>TechNET IT</t>
  </si>
  <si>
    <t>Kanz</t>
  </si>
  <si>
    <t>webook.com</t>
  </si>
  <si>
    <t>Senior Data Scientist - Fraud &amp; AML AI Leader</t>
  </si>
  <si>
    <t>['sql', 'python', 'r', 'scala', 'spark', 'tensorflow', 'tableau', 'power bi']</t>
  </si>
  <si>
    <t>Senior Data Engineer — ETL, Data Lake</t>
  </si>
  <si>
    <t>Senior Data Engineer — Scale AI Pipelines</t>
  </si>
  <si>
    <t>IREN</t>
  </si>
  <si>
    <t>Speechify, Inc.</t>
  </si>
  <si>
    <t>['python', 'bash', 'gcp', 'linux', 'docker', 'terraform']</t>
  </si>
  <si>
    <t>Data Engineer(AWS/ Data integration/ Data modelling)</t>
  </si>
  <si>
    <t>['sql', 'python', 'scala', 'sas', 'aws', 'redshift', 'pyspark', 'ssis', 'sas', 'qlik']</t>
  </si>
  <si>
    <t>Forward Deployed Software Engineer</t>
  </si>
  <si>
    <t>Palantir Technologies</t>
  </si>
  <si>
    <t>['python', 'javascript', 'java', 'c', 'typescript']</t>
  </si>
  <si>
    <t>Network Systems Engineer</t>
  </si>
  <si>
    <t>Arista Networks</t>
  </si>
  <si>
    <t>['python', 'r', 'ansible']</t>
  </si>
  <si>
    <t>Senior Data Analyst   PMA-273</t>
  </si>
  <si>
    <t>Andromeda Systemsorporated</t>
  </si>
  <si>
    <t>quality data analyst</t>
  </si>
  <si>
    <t>Aspire Health Partners</t>
  </si>
  <si>
    <t>InoHealth AG</t>
  </si>
  <si>
    <t>Sr. Data Scientist - Product Development Company - Blumetra Solutions</t>
  </si>
  <si>
    <t>Python Data Analyst</t>
  </si>
  <si>
    <t>Madhya Pradesh, India</t>
  </si>
  <si>
    <t>Mavenmagnet Research Pvt. Ltd.</t>
  </si>
  <si>
    <t>['python', 'numpy', 'pandas', 'excel', 'powerpoint']</t>
  </si>
  <si>
    <t>Building DataWarehouse</t>
  </si>
  <si>
    <t>Cygnet Health Care Limited</t>
  </si>
  <si>
    <t>Tynemouth, United Kingdom</t>
  </si>
  <si>
    <t>['sql', 'python', 'azure', 'spark', 'pyspark', 'pandas']</t>
  </si>
  <si>
    <t>Acomb, United Kingdom</t>
  </si>
  <si>
    <t>The Wilf Ward Family Trust</t>
  </si>
  <si>
    <t>['python', 'r', 'databricks', 'excel', 'power bi', 'spreadsheet', 'dax', 'sharepoint']</t>
  </si>
  <si>
    <t>['python', 'pytorch', 'tensorflow', 'scikit-learn', 'pandas', 'huggingface', 'github']</t>
  </si>
  <si>
    <t>Manager, Statistics</t>
  </si>
  <si>
    <t>Chicago Staffing</t>
  </si>
  <si>
    <t>Palantir Developer</t>
  </si>
  <si>
    <t>Converse, TX</t>
  </si>
  <si>
    <t>Evolved Aerospace</t>
  </si>
  <si>
    <t>['python', 'numpy', 'airflow', 'pandas', 'unity', 'unreal']</t>
  </si>
  <si>
    <t>['go', 'databricks', 'spark', 'pyspark', 'unity']</t>
  </si>
  <si>
    <t>Financial Analyst – Work From Home</t>
  </si>
  <si>
    <t>AI Engineer | UK / EU</t>
  </si>
  <si>
    <t>C&amp;D Talent Advisory - Academy</t>
  </si>
  <si>
    <t>Lead Agentic AI Developer</t>
  </si>
  <si>
    <t>['c', 'azure']</t>
  </si>
  <si>
    <t>['sql', 'python', 'r', 'sas', 'spark', 'jupyter', 'tableau', 'excel', 'sas', 'powerpoint']</t>
  </si>
  <si>
    <t>Senior ODI Engineer - Local to Tampa, FL Only</t>
  </si>
  <si>
    <t>Noblesoft Solutions</t>
  </si>
  <si>
    <t>['sql', 'c', 'oracle']</t>
  </si>
  <si>
    <t>American Fork, UT</t>
  </si>
  <si>
    <t>LVT (LiveView Technologies)</t>
  </si>
  <si>
    <t>['sql', 'python', 'snowflake', 'oracle', 'airflow', 'tableau', 'looker']</t>
  </si>
  <si>
    <t>Tutor - Data Analyst/Ai</t>
  </si>
  <si>
    <t>Ask Talent Solutions - Master Account</t>
  </si>
  <si>
    <t>Varalakshmi Solutions Limited</t>
  </si>
  <si>
    <t>['sql', 'python', 'scala', 'nosql', 'java', 'azure', 'aws', 'gcp', 'spark', 'kafka', 'hadoop']</t>
  </si>
  <si>
    <t>Data Analyst, Vendor Performance and Inventory</t>
  </si>
  <si>
    <t>Charlotte Staffing</t>
  </si>
  <si>
    <t>talentX</t>
  </si>
  <si>
    <t>['sql', 'python', 'snowflake', 'azure', 'aws', 'kafka', 'airflow', 'tableau', 'power bi', 'github', 'jira', 'confluence']</t>
  </si>
  <si>
    <t>Senior Institutional Research Analyst</t>
  </si>
  <si>
    <t>Senior Data Centre Structural Lead Engineer</t>
  </si>
  <si>
    <t>Digital Analytics Analyst</t>
  </si>
  <si>
    <t>entry level java spring boot developer/Data Engineer/Analyst</t>
  </si>
  <si>
    <t>MAXIMUS</t>
  </si>
  <si>
    <t>Skillman, NJ</t>
  </si>
  <si>
    <t>RELI Group, Inc.</t>
  </si>
  <si>
    <t>GAP Solutions, Inc. (GAPSI)</t>
  </si>
  <si>
    <t>My3Tech Inc</t>
  </si>
  <si>
    <t>Sr Investment and Data Analyst</t>
  </si>
  <si>
    <t>The Ceres Group</t>
  </si>
  <si>
    <t>Analyst, Data</t>
  </si>
  <si>
    <t>Product Data Operations Engineering Systems Analyst</t>
  </si>
  <si>
    <t>['sql', 'python', 'html', 'power bi', 'sap']</t>
  </si>
  <si>
    <t>['sql', 'python', 'tableau', 'excel', 'looker', 'power bi', 'sheets']</t>
  </si>
  <si>
    <t>['sql', 'java', 'tableau']</t>
  </si>
  <si>
    <t>['sql', 'python', 'r', 'java', 'snowflake', 'azure', 'databricks', 'aws', 'redshift', 'bigquery', 'spark', 'numpy', 'tensorflow', 'airflow', 'scikit-learn', 'pandas', 'tableau', 'excel', 'power bi']</t>
  </si>
  <si>
    <t>Pacer Group</t>
  </si>
  <si>
    <t>entry level data analyst with powerbi/ java software developer</t>
  </si>
  <si>
    <t>['python', 'java', 'powerbi', 'powerbi']</t>
  </si>
  <si>
    <t>United IT Solutions</t>
  </si>
  <si>
    <t>RIT Solutions</t>
  </si>
  <si>
    <t>Hybrid: Luxury Brand Marketing Data Analyst</t>
  </si>
  <si>
    <t>Wonderful Sales</t>
  </si>
  <si>
    <t>Dunlap, IL</t>
  </si>
  <si>
    <t>CAI</t>
  </si>
  <si>
    <t>Manager, Data</t>
  </si>
  <si>
    <t>Criminal Justice Data Analyst Data-Driven Insights Leader</t>
  </si>
  <si>
    <t>Sr Analyst-Advanced Analytics</t>
  </si>
  <si>
    <t>Data Scientist Game Analytics</t>
  </si>
  <si>
    <t>TW Group, Inc.</t>
  </si>
  <si>
    <t>['power bi', 'dax', 'powerbi', 'powerbi']</t>
  </si>
  <si>
    <t>Memorial Health Care System</t>
  </si>
  <si>
    <t>The Dignify Solutions LLC</t>
  </si>
  <si>
    <t>Talent Retriever</t>
  </si>
  <si>
    <t>Flagship Ventures</t>
  </si>
  <si>
    <t>AI/ML Engineer/Data Scientist</t>
  </si>
  <si>
    <t>Veterans Sourcing Group LLC</t>
  </si>
  <si>
    <t>Olema, CA</t>
  </si>
  <si>
    <t>Orinda, CA</t>
  </si>
  <si>
    <t>Data Scientist: ML, NLP</t>
  </si>
  <si>
    <t>Roche Holdings Inc.</t>
  </si>
  <si>
    <t>Magalia, CA</t>
  </si>
  <si>
    <t>American Canyon, CA</t>
  </si>
  <si>
    <t>Wheatland, CA</t>
  </si>
  <si>
    <t>Capitola, CA</t>
  </si>
  <si>
    <t>Winters, CA</t>
  </si>
  <si>
    <t>junior java backend developer/Data scientist</t>
  </si>
  <si>
    <t>Data Scientist, Ads</t>
  </si>
  <si>
    <t>Tik Tok</t>
  </si>
  <si>
    <t>Tech Lead, Data</t>
  </si>
  <si>
    <t>Catalyst Labs, LLC</t>
  </si>
  <si>
    <t>Staff Product Manager, Growth Data</t>
  </si>
  <si>
    <t>Affirm</t>
  </si>
  <si>
    <t>Avila Beach, CA</t>
  </si>
  <si>
    <t>Junior Data Scientist/Engineer</t>
  </si>
  <si>
    <t>Junior Data Analyst/Engineer/Scientist</t>
  </si>
  <si>
    <t>['python', 'javascript', 'sas', 'java', 'c', 'tensorflow', 'spring', 'tableau', 'excel', 'sas', 'powerbi', 'powerbi', 'docker', 'jenkins']</t>
  </si>
  <si>
    <t>Senior Data Science Lead</t>
  </si>
  <si>
    <t>Syntricate Technologies</t>
  </si>
  <si>
    <t>['python', 'nosql', 'mongodb', 'mongodb']</t>
  </si>
  <si>
    <t>Katalyst Healthcares and Life Sciences</t>
  </si>
  <si>
    <t>DATASOFT TECHNOLOGIES</t>
  </si>
  <si>
    <t>Clinical Research Data Specialist</t>
  </si>
  <si>
    <t>University of Miami</t>
  </si>
  <si>
    <t>Full-Stack Data Engineer with Security Clearance</t>
  </si>
  <si>
    <t>Ascension Federal Services Inc</t>
  </si>
  <si>
    <t>['sql', 'python', 'scala', 'nosql', 'java', 'azure', 'aws', 'gcp', 'spark', 'kafka', 'react', 'hadoop', 'angular', 'kubernetes', 'docker']</t>
  </si>
  <si>
    <t>Sr Data Engineer/Data Engineer</t>
  </si>
  <si>
    <t>['sql', 'python', 'go', 'snowflake', 'aws', 'redshift', 'pyspark', 'gdpr', 'terraform']</t>
  </si>
  <si>
    <t>Manager of Databricks Data Engineering</t>
  </si>
  <si>
    <t>Principle Data Engineer</t>
  </si>
  <si>
    <t>['sql', 'azure', 'databricks', 'unity']</t>
  </si>
  <si>
    <t>['python', 'javascript', 'sas', 'java', 'c', 'spring', 'tableau', 'sas', 'powerbi', 'powerbi', 'docker', 'jenkins']</t>
  </si>
  <si>
    <t>['sql', 'python', 'swift', 'aws', 'gcp', 'bigquery', 'pyspark', 'airflow', 'tableau', 'looker', 'power bi', 'splunk', 'git', 'terraform']</t>
  </si>
  <si>
    <t>Newcastle University</t>
  </si>
  <si>
    <t>Data Engineer (Python + Airflow)</t>
  </si>
  <si>
    <t>Norton Blake</t>
  </si>
  <si>
    <t>['sql', 'python', 'spark', 'kafka', 'numpy', 'airflow', 'pandas', 'kubernetes', 'docker']</t>
  </si>
  <si>
    <t>NHS</t>
  </si>
  <si>
    <t>['sql', 'sql server', 'azure', 'spark', 'pyspark', 'jira']</t>
  </si>
  <si>
    <t>Data Engineer – AI</t>
  </si>
  <si>
    <t>Tendring, United Kingdom</t>
  </si>
  <si>
    <t>Datashrubs Technologies Ltd</t>
  </si>
  <si>
    <t>['sql', 'python', 'snowflake', 'azure', 'aws', 'gcp', 'redshift', 'bigquery', 'airflow', 'tableau', 'looker', 'power bi']</t>
  </si>
  <si>
    <t>Senior Data Engineer for AI-Ready Analytics Platform</t>
  </si>
  <si>
    <t>Tier 1 Consulting</t>
  </si>
  <si>
    <t>['sql', 'perl', 'power bi']</t>
  </si>
  <si>
    <t>Senior Data Analytics Lead Strategy</t>
  </si>
  <si>
    <t>Entry Level Data Analyst/Engineer</t>
  </si>
  <si>
    <t>['javascript', 'java', 'c', 'spring', 'docker', 'jenkins']</t>
  </si>
  <si>
    <t>AD Software Engineer – Junior H/F</t>
  </si>
  <si>
    <t>Automotive Jobs</t>
  </si>
  <si>
    <t>Stellantis</t>
  </si>
  <si>
    <t>['python', 'c', 'linux', 'git', 'github']</t>
  </si>
  <si>
    <t>Data Analyst - Administrative (Cleared)</t>
  </si>
  <si>
    <t>Quattro Consulting LLC</t>
  </si>
  <si>
    <t>Director of Data Analytics (E-Commerce)</t>
  </si>
  <si>
    <t>Adjunct Lecturer in Machine Learning and Data Science</t>
  </si>
  <si>
    <t>Kafka Data Replication Engineer</t>
  </si>
  <si>
    <t>Openkyber</t>
  </si>
  <si>
    <t>['sql', 'java', 'mongodb', 'groovy', 'mongodb', 'azure', 'aws', 'kafka', 'git', 'gitlab', 'jira', 'confluence']</t>
  </si>
  <si>
    <t>Lead AWS Data Engineer with DynamoDB</t>
  </si>
  <si>
    <t>['sql', 'python', 'dynamodb', 'aws', 'pyspark', 'git', 'terraform']</t>
  </si>
  <si>
    <t>Data Solution Engineer</t>
  </si>
  <si>
    <t>White House Station, NJ</t>
  </si>
  <si>
    <t>['sql', 'python', 'nosql', 'azure', 'aws', 'spark', 'kafka']</t>
  </si>
  <si>
    <t>Worcestershire, United Kingdom</t>
  </si>
  <si>
    <t>Pertemps Specialist Talent Solutions</t>
  </si>
  <si>
    <t>Pricing Data Scientist &amp; Bayesian</t>
  </si>
  <si>
    <t>['r', 'sas', 'sas', 'git']</t>
  </si>
  <si>
    <t>Prince George's Community College</t>
  </si>
  <si>
    <t>Lead Data analyst</t>
  </si>
  <si>
    <t>Ageatia Global Solutions</t>
  </si>
  <si>
    <t>TSA Occupational Safety and Health Data Analyst</t>
  </si>
  <si>
    <t>R&amp;K Enterprise Solutions Inc</t>
  </si>
  <si>
    <t>['r', 'dart', 'excel', 'power bi', 'dax']</t>
  </si>
  <si>
    <t>Programmer Analyst - Data Engineering and Automation</t>
  </si>
  <si>
    <t>Lead, Data Analyst</t>
  </si>
  <si>
    <t>['sql', 'python', 'go', 'sas', 'vba', 'azure', 'oracle', 'aws', 'gcp', 'excel', 'power bi', 'alteryx', 'sas', 'powerpoint']</t>
  </si>
  <si>
    <t>Operations Analyst (Entry Level)</t>
  </si>
  <si>
    <t>Online Remote Jobs</t>
  </si>
  <si>
    <t>Contact Center Reporting</t>
  </si>
  <si>
    <t>Mount Sinai Medical Center of Florida</t>
  </si>
  <si>
    <t>Junior Data Analyst with BI Skills</t>
  </si>
  <si>
    <t>['sql', 'python', 'r', 'azure', 'oracle', 'aws', 'gcp', 'tableau', 'excel', 'looker', 'power bi']</t>
  </si>
  <si>
    <t>Senior Marketing Science Analyst</t>
  </si>
  <si>
    <t>Analytic Partners</t>
  </si>
  <si>
    <t>Remote Software QA Analyst I: Growth</t>
  </si>
  <si>
    <t>Florida Peninsula Insurance</t>
  </si>
  <si>
    <t>Destinationone Consulting</t>
  </si>
  <si>
    <t>Claims Analyst III</t>
  </si>
  <si>
    <t>Careers Integrated Resources Inc</t>
  </si>
  <si>
    <t>Machine Learning/ Data Scientist</t>
  </si>
  <si>
    <t>Donnelly &amp; Moore Corporation</t>
  </si>
  <si>
    <t>['sql', 'python', 'azure', 'databricks', 'oracle', 'bigquery', 'pyspark', 'numpy', 'scikit-learn', 'pandas', 'power bi', 'dax']</t>
  </si>
  <si>
    <t>American Tower</t>
  </si>
  <si>
    <t>Direct Recruit Agency LLC</t>
  </si>
  <si>
    <t>['sql', 'python', 'scala', 'tensorflow', 'scikit-learn']</t>
  </si>
  <si>
    <t>The Hagerty Group, LLC</t>
  </si>
  <si>
    <t>['sql', 'python', 'r', 'sql server', 'snowflake', 'aws', 'airflow', 'scikit-learn', 'fastapi', 'docker']</t>
  </si>
  <si>
    <t>Junior Marketing Data Scientist Insights</t>
  </si>
  <si>
    <t>ZS</t>
  </si>
  <si>
    <t>DeForest, WI</t>
  </si>
  <si>
    <t>Genus plc</t>
  </si>
  <si>
    <t>['sql', 'python', 'r', 'linux', 'unix', 'power bi']</t>
  </si>
  <si>
    <t>['sql', 'python', 'r', 'azure', 'databricks', 'aws', 'gcp', 'spark', 'pytorch', 'tensorflow', 'scikit-learn', 'pandas', 'git']</t>
  </si>
  <si>
    <t>['sql', 'python', 'snowflake', 'databricks', 'github']</t>
  </si>
  <si>
    <t>['sql', 'python', 'vba', 'excel', 'power bi', 'powerpoint']</t>
  </si>
  <si>
    <t>Python Dev</t>
  </si>
  <si>
    <t>Webster, FL</t>
  </si>
  <si>
    <t>Spyglass Partners LLC</t>
  </si>
  <si>
    <t>Return Pro</t>
  </si>
  <si>
    <t>['python', 'azure', 'aws', 'gcp', 'pytorch', 'tensorflow', 'hugging face', 'scikit-learn']</t>
  </si>
  <si>
    <t>Data Engineer-Lead</t>
  </si>
  <si>
    <t>DPR Construction</t>
  </si>
  <si>
    <t>['sql', 'python', 'snowflake', 'azure', 'aws', 'airflow', 'git']</t>
  </si>
  <si>
    <t>Saxon Global</t>
  </si>
  <si>
    <t>['python', 'go', 'bash', 'azure', 'databricks', 'gcp']</t>
  </si>
  <si>
    <t>Data Engineer: BI</t>
  </si>
  <si>
    <t>ABI Document Support Services, Inc.</t>
  </si>
  <si>
    <t>Aberystwyth, United Kingdom</t>
  </si>
  <si>
    <t>Aberystwyth University</t>
  </si>
  <si>
    <t>Senior Data Engineer - Contract</t>
  </si>
  <si>
    <t>['python', 'aws', 'redshift', 'spark', 'airflow', 'terraform']</t>
  </si>
  <si>
    <t>Enterprise Data Warehouse Analyst</t>
  </si>
  <si>
    <t>Apex Informatics</t>
  </si>
  <si>
    <t>Snowflake DATA Engineer</t>
  </si>
  <si>
    <t>Data Analyst III (Global Patient Access Program - GPAP)</t>
  </si>
  <si>
    <t>Senior Innovative Channel Operations Specialist</t>
  </si>
  <si>
    <t>Head of Business Intelligence</t>
  </si>
  <si>
    <t>['sql', 'python', 'tableau', 'looker', 'power bi']</t>
  </si>
  <si>
    <t>Midlothian, TX</t>
  </si>
  <si>
    <t>['haskell']</t>
  </si>
  <si>
    <t>Chief Science Officer</t>
  </si>
  <si>
    <t>Senior QC Analyst</t>
  </si>
  <si>
    <t>Carrigaline, County Cork, Ireland</t>
  </si>
  <si>
    <t>Senior Clinical Data Scientist at Novartis – Dublin</t>
  </si>
  <si>
    <t>Data Engineer II, Gen AI, Music</t>
  </si>
  <si>
    <t>['python', 'scala', 'java', 'bigquery', 'spark']</t>
  </si>
  <si>
    <t>['sql', 'python', 't-sql', 'snowflake', 'azure', 'aws', 'gcp', 'spark', 'pyspark']</t>
  </si>
  <si>
    <t>SaluteMyJob</t>
  </si>
  <si>
    <t>Data Engineer – IAM / Entra Migration</t>
  </si>
  <si>
    <t>Data Visualization Engineer - Data &amp; Analystics</t>
  </si>
  <si>
    <t>Data Engineer Lead – Snowflake Migration</t>
  </si>
  <si>
    <t>['sql', 'python', 'sas', 'snowflake', 'azure', 'aws', 'gcp', 'spark', 'airflow', 'hadoop', 'tableau', 'sas']</t>
  </si>
  <si>
    <t>Lead AI Engineer</t>
  </si>
  <si>
    <t>['python', 'gcp', 'bigquery', 'kubernetes', 'docker']</t>
  </si>
  <si>
    <t>SC or DV Cleared Data Engineer/Scientist/Analyst</t>
  </si>
  <si>
    <t>Blue Wolf Digital</t>
  </si>
  <si>
    <t>Principal Azure Data Engineer</t>
  </si>
  <si>
    <t>['python', 'scala', 'java', 'azure', 'databricks', 'spark', 'pyspark', 'gdpr', 'github', 'jenkins', 'unity']</t>
  </si>
  <si>
    <t>QC Analyst</t>
  </si>
  <si>
    <t>Ballina, County Mayo, Ireland</t>
  </si>
  <si>
    <t>Circulation &amp; Data Analyst Assistant</t>
  </si>
  <si>
    <t>BEER MARKETERS INSIGHTS</t>
  </si>
  <si>
    <t>['html', 'sheets']</t>
  </si>
  <si>
    <t>Data Analyst - Fraud Solution Consulting</t>
  </si>
  <si>
    <t>['python', 'r', 'go', 'gcp', 'bigquery', 'jupyter', 'excel', 'powerpoint']</t>
  </si>
  <si>
    <t>Data Scientist / AI Automation Specialist</t>
  </si>
  <si>
    <t>MRB Contractors, LLC.</t>
  </si>
  <si>
    <t>Data Engineer (Spark | Hadoop | Apache Ozone), Berkeley Heights, NJ</t>
  </si>
  <si>
    <t>IPolarity LLC</t>
  </si>
  <si>
    <t>['sql', 'python', 'scala', 'java', 'shell', 'azure', 'aws', 'gcp', 'spark', 'kafka', 'hadoop', 'linux', 'unix', 'kubernetes', 'docker', 'yarn']</t>
  </si>
  <si>
    <t>Agentic AI and Data Engineer</t>
  </si>
  <si>
    <t>['python', 'aws', 'react', 'kubernetes', 'docker']</t>
  </si>
  <si>
    <t>Data Engineering Lead - REMOTE</t>
  </si>
  <si>
    <t>['sql', 'python', 'databricks', 'gdpr', 'tableau', 'excel', 'powerbi', 'powerbi']</t>
  </si>
  <si>
    <t>Camberley, United Kingdom</t>
  </si>
  <si>
    <t>Deesha</t>
  </si>
  <si>
    <t>['sql', 'python', 'r', 'azure', 'databricks', 'tableau', 'excel', 'power bi']</t>
  </si>
  <si>
    <t>Administrative Analyst</t>
  </si>
  <si>
    <t>Firma de Reclutamiento en PR</t>
  </si>
  <si>
    <t>['excel', 'power bi', 'powerpoint', 'outlook']</t>
  </si>
  <si>
    <t>Director of Data and Analytics</t>
  </si>
  <si>
    <t>Maplewood, NJ</t>
  </si>
  <si>
    <t>HealthTech Partners Inc</t>
  </si>
  <si>
    <t>['sql', 'python', 'snowflake', 'databricks', 'redshift', 'bigquery', 'airflow', 'tableau', 'looker', 'qlik', 'powerbi', 'powerbi']</t>
  </si>
  <si>
    <t>Customer Experience Data Analyst (Contract)</t>
  </si>
  <si>
    <t>Delta Dental of NJ</t>
  </si>
  <si>
    <t>Warrendale, PA</t>
  </si>
  <si>
    <t>['sql', 'python', 'databricks', 'spark', 'pyspark']</t>
  </si>
  <si>
    <t>Senior Data Engineer (Databricks / PySpark)</t>
  </si>
  <si>
    <t>['python', 'databricks', 'aws', 'kafka', 'pyspark', 'github', 'terraform']</t>
  </si>
  <si>
    <t>Allied Solutions LLC</t>
  </si>
  <si>
    <t>['sql', 'python', 'r', 'sql server', 'snowflake', 'aws', 'git']</t>
  </si>
  <si>
    <t>Data Science Intern – Machine Learning Projects</t>
  </si>
  <si>
    <t>['sql', 'python', 'r', 'nosql', 'java', 'pytorch', 'keras', 'matplotlib', 'seaborn', 'tensorflow', 'scikit-learn', 'tableau', 'power bi']</t>
  </si>
  <si>
    <t>Rajkot, Gujarat, India</t>
  </si>
  <si>
    <t>Eton Technologies</t>
  </si>
  <si>
    <t>['snowflake', 'databricks', 'alteryx']</t>
  </si>
  <si>
    <t>Rajamahendravaram, Andhra Pradesh, India</t>
  </si>
  <si>
    <t>['sql', 'python', 'databricks', 'spark', 'pyspark', 'terraform']</t>
  </si>
  <si>
    <t>['snowflake', 'azure', 'databricks', 'aws', 'gcp', 'alteryx']</t>
  </si>
  <si>
    <t>Data Analytics &amp; Data Engineering Support Specialist</t>
  </si>
  <si>
    <t>UICGS / Bowhead Family of Companies</t>
  </si>
  <si>
    <t>['sql', 'python', 'c', 'tableau', 'excel', 'power bi']</t>
  </si>
  <si>
    <t>HR Analyst, People Analytics and Workforce Strategy</t>
  </si>
  <si>
    <t>Senior Data Engineer, ACVMax</t>
  </si>
  <si>
    <t>['sql', 'python', 'mongodb', 'bash', 'sql server', 'mongodb', 'azure', 'aws', 'gcp', 'redshift', 'aurora', 'kafka', 'airflow', 'ssis']</t>
  </si>
  <si>
    <t>['sql', 'python', 'scala', 'java', 'elasticsearch', 'databricks', 'aws', 'spark', 'kafka', 'pyspark', 'kubernetes', 'docker']</t>
  </si>
  <si>
    <t>Doraville, GA</t>
  </si>
  <si>
    <t>Mount Yonah Medical Billing</t>
  </si>
  <si>
    <t>Supply Chain Data Analytics Intern</t>
  </si>
  <si>
    <t>['sql', 'r', 'sas', 'tableau', 'sas', 'powerbi', 'powerbi']</t>
  </si>
  <si>
    <t>StevenDouglas</t>
  </si>
  <si>
    <t>['power bi', 'dax', 'microsoft teams']</t>
  </si>
  <si>
    <t>OSINT Analyst</t>
  </si>
  <si>
    <t>Senior Data Loss Prevention (DLP) Engineer</t>
  </si>
  <si>
    <t>['sql', 'python', 'shell', 'snowflake', 'azure', 'databricks', 'spark', 'pyspark', 'hadoop', 'linux', 'excel', 'ansible', 'yarn']</t>
  </si>
  <si>
    <t>Data Engineer (Co-op) - Spring/Summer Term</t>
  </si>
  <si>
    <t>League Inc.</t>
  </si>
  <si>
    <t>['sql', 'python', 'c', 'gcp', 'airflow', 'looker', 'terraform']</t>
  </si>
  <si>
    <t>Epiq</t>
  </si>
  <si>
    <t>['nuix']</t>
  </si>
  <si>
    <t>IT Compliance Analyst with React</t>
  </si>
  <si>
    <t>Data Science and Analytics Sri tech solution</t>
  </si>
  <si>
    <t>entry level data analyst jobs</t>
  </si>
  <si>
    <t>Software Engineer III – Data Platform</t>
  </si>
  <si>
    <t>Wayfair</t>
  </si>
  <si>
    <t>['gcp', 'bigquery', 'airflow', 'terraform']</t>
  </si>
  <si>
    <t>Remote Data Analyst – Analyze from Anywhere – Flexible Digital Nomad Role</t>
  </si>
  <si>
    <t>Sr Supply Chain Data &amp; Insights Analyst - PowerBI, SQL-Philadelphia,PA</t>
  </si>
  <si>
    <t>Data Scientist (AI/ML Modeling, Forecasting and Algorithms)</t>
  </si>
  <si>
    <t>['sql', 'python', 'azure', 'aws', 'gcp', 'pytorch', 'tensorflow']</t>
  </si>
  <si>
    <t>Techfield</t>
  </si>
  <si>
    <t>['python', 'sas', 'spark', 'tensorflow', 'hadoop', 'sas']</t>
  </si>
  <si>
    <t>Artificial Intelligence Scientist</t>
  </si>
  <si>
    <t>Holtsville, NY</t>
  </si>
  <si>
    <t>Zebra</t>
  </si>
  <si>
    <t>['python', 'azure', 'aws', 'spark', 'pytorch', 'keras', 'pyspark', 'tensorflow', 'scikit-learn']</t>
  </si>
  <si>
    <t>Kiongroup</t>
  </si>
  <si>
    <t>['sql', 'python', 'go', 'azure', 'databricks', 'gcp', 'bigquery', 'spark', 'airflow', 'kubernetes', 'docker']</t>
  </si>
  <si>
    <t>Senior Software Engineer, Foundational Data Engineering</t>
  </si>
  <si>
    <t>['sql', 'python', 'nosql', 'java', 'c', 'azure', 'aws', 'gcp', 'bigquery']</t>
  </si>
  <si>
    <t>Palantir Data Engineer_5+ys</t>
  </si>
  <si>
    <t>['sql', 'python', 'azure', 'aws', 'gcp', 'pyspark']</t>
  </si>
  <si>
    <t>Senior Data engineer for the Data engineering</t>
  </si>
  <si>
    <t>Operations Data Analyst – Expert(Power BI, SQL) Locals W2</t>
  </si>
  <si>
    <t>Finezi</t>
  </si>
  <si>
    <t>['sql', 'power bi', 'sap']</t>
  </si>
  <si>
    <t>['python', 'java', 'databricks', 'tensorflow', 'spring', 'tableau']</t>
  </si>
  <si>
    <t>Junior data analyst/Java Developer</t>
  </si>
  <si>
    <t>AEG Presents</t>
  </si>
  <si>
    <t>['sql', 'python', 'snowflake', 'databricks', 'pyspark', 'kubernetes']</t>
  </si>
  <si>
    <t>Social Security Administration</t>
  </si>
  <si>
    <t>Cape Coral, FL</t>
  </si>
  <si>
    <t>Infotron Solutions</t>
  </si>
  <si>
    <t>Affordable land scaping services</t>
  </si>
  <si>
    <t>Metrics Data Analyst</t>
  </si>
  <si>
    <t>Lakehurst, NJ</t>
  </si>
  <si>
    <t>['sql', 'python', 'r', 'java', 'c', 'sql server', 'oracle', 'visio', 'tableau', 'excel', 'ssis', 'ssrs', 'qlik', 'sharepoint']</t>
  </si>
  <si>
    <t>CSpring</t>
  </si>
  <si>
    <t>Senior Engineering Team Lead, Data Platform</t>
  </si>
  <si>
    <t>['sql', 'python', 'snowflake', 'databricks', 'spark']</t>
  </si>
  <si>
    <t>Microsoft Canada Inc.</t>
  </si>
  <si>
    <t>['sql', 'python', 'r', 'javascript', 'java', 'html', 'c', 'postgresql', 'azure', 'power bi']</t>
  </si>
  <si>
    <t>Junior AI Engineer</t>
  </si>
  <si>
    <t>GEN AI</t>
  </si>
  <si>
    <t>Jessup, PA</t>
  </si>
  <si>
    <t>AeroVironment</t>
  </si>
  <si>
    <t>Business Data Analyst - Trading Back Office</t>
  </si>
  <si>
    <t>WFP: IT Associate (Data Analyst), SC6, Dhaka – Dhaka</t>
  </si>
  <si>
    <t>Data Analyst, Consultant</t>
  </si>
  <si>
    <t>SupportFinity</t>
  </si>
  <si>
    <t>['sql', 'python', 'r', 'azure', 'aws', 'gcp', 'excel']</t>
  </si>
  <si>
    <t>Senior Data Business Analyst</t>
  </si>
  <si>
    <t>Emdad By Elm</t>
  </si>
  <si>
    <t>Senior Data Scientist &amp; ML Engineer</t>
  </si>
  <si>
    <t>Data Scientist, AI for Dynamic Pricing &amp; Dispatch</t>
  </si>
  <si>
    <t>Yassir</t>
  </si>
  <si>
    <t>Senior Data Scientist - Enterprise AI &amp; NLP Solutions</t>
  </si>
  <si>
    <t>Mid/Senior - Data Scientist</t>
  </si>
  <si>
    <t>Strategic Analytics Analyst II: Strategic Analytics</t>
  </si>
  <si>
    <t>['sql', 'python', 'powerbi', 'powerbi']</t>
  </si>
  <si>
    <t>Data &amp; Technology Analyst</t>
  </si>
  <si>
    <t>['r', 'sas', 'excel', 'power bi', 'spss', 'sas']</t>
  </si>
  <si>
    <t>Staff Data Scientist, Analytics, Core Product</t>
  </si>
  <si>
    <t>Johnson, AR</t>
  </si>
  <si>
    <t>Lead Platform Engineer</t>
  </si>
  <si>
    <t>Main Point-Davidsville, NL, Canada</t>
  </si>
  <si>
    <t>Absa Group</t>
  </si>
  <si>
    <t>['python', 'bash', 'golang', 'aws', 'linux', 'kubernetes', 'terraform']</t>
  </si>
  <si>
    <t>Ipeople Infosysteams LLC</t>
  </si>
  <si>
    <t>['sql', 'go', 'sql server', 'snowflake', 'azure', 'databricks', 'power bi']</t>
  </si>
  <si>
    <t>Assistant Manager-Data Engineering (CRF# REF89629E)</t>
  </si>
  <si>
    <t>Fujairah - United Arab Emirates</t>
  </si>
  <si>
    <t>PPOAR</t>
  </si>
  <si>
    <t>Senior Technical Analyst</t>
  </si>
  <si>
    <t>Novia Infotech</t>
  </si>
  <si>
    <t>['perl', 'shell', 'elasticsearch', 'azure', 'oracle', 'gcp', 'kafka', 'linux', 'unix']</t>
  </si>
  <si>
    <t>Jarrell, TX</t>
  </si>
  <si>
    <t>MLee Medical Employment</t>
  </si>
  <si>
    <t>Databricks Data Engineer - Consultant</t>
  </si>
  <si>
    <t>Scientific Programmer</t>
  </si>
  <si>
    <t>Data Analyst – GTM &amp; Customer Success</t>
  </si>
  <si>
    <t>Legora AB</t>
  </si>
  <si>
    <t>Adilabad, Telangana, India</t>
  </si>
  <si>
    <t>Blackburn, United Kingdom</t>
  </si>
  <si>
    <t>EG On The Move Ltd</t>
  </si>
  <si>
    <t>['sql', 'python', 'go', 'azure', 'databricks', 'pyspark', 'git']</t>
  </si>
  <si>
    <t>Data Engineer, Data Cloud</t>
  </si>
  <si>
    <t>Web3 Jobs</t>
  </si>
  <si>
    <t>['python', 'nosql', 'java', 'snowflake', 'databricks', 'aws', 'spark', 'kafka', 'airflow', 'terraform']</t>
  </si>
  <si>
    <t>PulseMediaNL (MENA REGION)</t>
  </si>
  <si>
    <t>Payroll Data Analytics - Remote</t>
  </si>
  <si>
    <t>Data Migration &amp; ETL Engineer w/Top Secret Clearance</t>
  </si>
  <si>
    <t>A3 Consulting LLC</t>
  </si>
  <si>
    <t>['sql', 'python', 'crystal', 'postgresql']</t>
  </si>
  <si>
    <t>Principal Software Engineering Manager - Data Analytics</t>
  </si>
  <si>
    <t>['sql', 'python', 'r', 'javascript', 'scala', 'java', 'html', 'c', 'postgresql', 'azure', 'spark', 'power bi']</t>
  </si>
  <si>
    <t>Flink and Kafka Data streaming engineers</t>
  </si>
  <si>
    <t>Towards AGI</t>
  </si>
  <si>
    <t>['python', 'scala', 'java', 'aws', 'kafka', 'kubernetes']</t>
  </si>
  <si>
    <t>ZIDEA</t>
  </si>
  <si>
    <t>Configuration Analyst</t>
  </si>
  <si>
    <t>JobsRUs.com</t>
  </si>
  <si>
    <t>Senior Data Engineer – Databricks / PySpark (AI Platform)</t>
  </si>
  <si>
    <t>Heartland Bank Limited</t>
  </si>
  <si>
    <t>Newmarket, ON, Canada</t>
  </si>
  <si>
    <t>Repromptai</t>
  </si>
  <si>
    <t>['python', 'javascript', 'mongo', 'java', 'mongodb', 'typescript', 'mongodb', 'dynamodb', 'azure', 'aws', 'react', 'tensorflow', 'spring', 'graphql', 'kubernetes']</t>
  </si>
  <si>
    <t>automation to process large Google Sheets and extract structured product data with AI</t>
  </si>
  <si>
    <t>['sheets', 'airtable']</t>
  </si>
  <si>
    <t>Senior MLE (LLMs) - InsureTech</t>
  </si>
  <si>
    <t>['python', 'gcp', 'bigquery', 'gdpr', 'kubernetes', 'docker']</t>
  </si>
  <si>
    <t>Maynooth, County Kildare, Ireland</t>
  </si>
  <si>
    <t>EZO EV Charging</t>
  </si>
  <si>
    <t>['sql', 'python', 'azure', 'aws', 'gcp', 'power bi', 'ssis', 'dax']</t>
  </si>
  <si>
    <t>Lake Dallas, TX</t>
  </si>
  <si>
    <t>Senior Data Scientist, Costing</t>
  </si>
  <si>
    <t>Data Scientist SAP BRIM</t>
  </si>
  <si>
    <t>Boiling Springs, PA</t>
  </si>
  <si>
    <t>BVA Bear's IT Solutions</t>
  </si>
  <si>
    <t>Marketing Data Scientist: AI-Driven Insights</t>
  </si>
  <si>
    <t>Dudley, MA</t>
  </si>
  <si>
    <t>Nichols College</t>
  </si>
  <si>
    <t>Morro Bay, CA</t>
  </si>
  <si>
    <t>['nosql', 'snowflake', 'azure', 'aws']</t>
  </si>
  <si>
    <t>Strategic Solutions DATA Engineer</t>
  </si>
  <si>
    <t>['sql', 'python', 'scala', 'java', 'spark', 'kafka']</t>
  </si>
  <si>
    <t>Software Engineer 3 - Contingent 213766 (Data Engineer)</t>
  </si>
  <si>
    <t>American Cybersystems, Inc.</t>
  </si>
  <si>
    <t>['sql', 'python', 'nosql', 'mongodb', 'c', 'mongodb', 'cassandra', 'oracle', 'aws', 'gcp', 'bigquery', 'spark']</t>
  </si>
  <si>
    <t>Data Engineer – Databricks</t>
  </si>
  <si>
    <t>StellarMinds, USA</t>
  </si>
  <si>
    <t>['sql', 'python', 'databricks', 'spark', 'pyspark', 'power bi', 'unity']</t>
  </si>
  <si>
    <t>Wales, United Kingdom</t>
  </si>
  <si>
    <t>Data Engineer Python SQL AWS</t>
  </si>
  <si>
    <t>['sql', 'python', 'nosql', 'mysql', 'postgresql', 'aws', 'redshift', 'kafka', 'airflow']</t>
  </si>
  <si>
    <t>Homeland Talent Solutions</t>
  </si>
  <si>
    <t>['sql', 'python', 'azure', 'tableau', 'excel', 'power bi']</t>
  </si>
  <si>
    <t>Lead Power BI Data Analyst - Washington DC, Philadelphia, Wilmington, Chicago</t>
  </si>
  <si>
    <t>['c', 'excel', 'power bi', 'atlassian']</t>
  </si>
  <si>
    <t>Data Scientist| Data Analytics|Supply Chain</t>
  </si>
  <si>
    <t>KLA Corporation</t>
  </si>
  <si>
    <t>Seagoville, TX</t>
  </si>
  <si>
    <t>Resultant</t>
  </si>
  <si>
    <t>['sql', 'python', 'r', 'go', 'scala', 'nosql', 'mongodb', 'c', 'sql server', 'mongodb', 'neo4j', 'azure', 'databricks', 'aws', 'gcp', 'redshift', 'spark', 'kafka', 'airflow', 'fastapi', 'flask', 'django', 'linux', 'kubernetes', 'docker']</t>
  </si>
  <si>
    <t>Data Scientist_4+Yrs</t>
  </si>
  <si>
    <t>['sql', 'python', 'r', 'nosql', 'azure', 'aws', 'gcp', 'spark', 'numpy', 'tensorflow', 'scikit-learn', 'pandas']</t>
  </si>
  <si>
    <t>Data Analyst - Foundation (26-27)</t>
  </si>
  <si>
    <t>['sql', 'python', 'r', 'matplotlib', 'ggplot2', 'power bi']</t>
  </si>
  <si>
    <t>12 Elements Consulting</t>
  </si>
  <si>
    <t>Loomis, CA</t>
  </si>
  <si>
    <t>Auburn, CA</t>
  </si>
  <si>
    <t>Lead Machine Learning / Data Science Engineer</t>
  </si>
  <si>
    <t>['sql', 'python', 'scala', 'nosql', 'snowflake', 'azure', 'databricks', 'aws', 'gcp', 'spark', 'docker']</t>
  </si>
  <si>
    <t>['sql', 'python', 'snowflake', 'azure', 'pytorch', 'tensorflow', 'scikit-learn', 'phoenix', 'power bi', 'github']</t>
  </si>
  <si>
    <t>Data Engineer (Strong AWS Data services(GLUE, Lambda, S3, PySpark, Kafka, etc.) and Strong SQL</t>
  </si>
  <si>
    <t>['sql', 'python', 'aws', 'redshift', 'kafka', 'pyspark', 'airflow', 'git']</t>
  </si>
  <si>
    <t>Behavioral Health Data Visualization Analyst</t>
  </si>
  <si>
    <t>Welfare Research Inc. d/b/a WRI Solutions</t>
  </si>
  <si>
    <t>Entry Level Data Role</t>
  </si>
  <si>
    <t>Data Engineer (Python, SQL, Azure Data Services)</t>
  </si>
  <si>
    <t>['sql', 'python', 'nosql', 'mongodb', 'sql server', 'postgresql', 'mongodb', 'azure', 'oracle', 'spark', 'kafka', 'ssis', 'git', 'jira']</t>
  </si>
  <si>
    <t>Data Engineer (SQL / SQL Server Focus)</t>
  </si>
  <si>
    <t>['sql', 't-sql', 'sql server', 'snowflake', 'azure', 'ssis', 'ssrs']</t>
  </si>
  <si>
    <t>Data Engineer - DataStage ETL III</t>
  </si>
  <si>
    <t>['sql', 'python', 'sas', 'nosql', 'java', 'mongodb', 'db2', 'mysql', 'mongodb', 'snowflake', 'oracle', 'hadoop', 'sas', 'sharepoint']</t>
  </si>
  <si>
    <t>Geospatial AI Data Engineer Co-op Fall 2026</t>
  </si>
  <si>
    <t>State of Massachusetts - Massachusetts Department of Transportation</t>
  </si>
  <si>
    <t>['sql', 'tableau', 'excel', 'power bi', 'qlik', 'powerpoint']</t>
  </si>
  <si>
    <t>Londonderry, NH</t>
  </si>
  <si>
    <t>Micro-Tech Production</t>
  </si>
  <si>
    <t>Expert Exploitation Specialist/Data Scientist</t>
  </si>
  <si>
    <t>Culmen International</t>
  </si>
  <si>
    <t>['python', 'c', 'apl']</t>
  </si>
  <si>
    <t>Kaav Inc.</t>
  </si>
  <si>
    <t>['sql', 'python', 'snowflake', 'aws', 'excel', 'powerpoint']</t>
  </si>
  <si>
    <t>Senior Manager Data Engineering &amp; Operations - Full-time</t>
  </si>
  <si>
    <t>VON Canada</t>
  </si>
  <si>
    <t>['sql', 'python', 'nosql', 'java', 'postgresql', 'snowflake', 'azure', 'gcp', 'spark', 'kafka']</t>
  </si>
  <si>
    <t>Strategy &amp; Insights Analyst</t>
  </si>
  <si>
    <t>Potential Energy Coalition</t>
  </si>
  <si>
    <t>Senior Data Business Solutions Analyst</t>
  </si>
  <si>
    <t>NextDeavor Inc.</t>
  </si>
  <si>
    <t>['sql', 'python', 'go', 'databricks', 'tableau', 'power bi']</t>
  </si>
  <si>
    <t>Operations Data Analyst, Expert</t>
  </si>
  <si>
    <t>Heyer Expectations LLC</t>
  </si>
  <si>
    <t>Computational Biologics Design Senior Scientist</t>
  </si>
  <si>
    <t>Data Engineer (Secret Clearance)</t>
  </si>
  <si>
    <t>['sql', 'python', 'r', 'c', 'spark', 'pyspark', 'pandas']</t>
  </si>
  <si>
    <t>Data Engineer [Data Migration &amp; Helix Data Platform]</t>
  </si>
  <si>
    <t>['python', 'db2', 'snowflake', 'aws', 'power bi']</t>
  </si>
  <si>
    <t>Miami Gardens, FL</t>
  </si>
  <si>
    <t>Above and Beyond Talent Acquisition, Inc</t>
  </si>
  <si>
    <t>Data Analyst- SQL BI</t>
  </si>
  <si>
    <t>['sql', 't-sql', 'azure', 'power bi', 'dax']</t>
  </si>
  <si>
    <t>Data Engineer [Data Migration &amp; BMC Helix Data Platform]</t>
  </si>
  <si>
    <t>Data Engineer with Python &amp; SQL</t>
  </si>
  <si>
    <t>Methodius IT Recruitment</t>
  </si>
  <si>
    <t>['sql', 'python', 'sql server', 'mysql', 'postgresql', 'oracle']</t>
  </si>
  <si>
    <t>['sql', 't-sql', 'excel', 'power bi']</t>
  </si>
  <si>
    <t>Mid-Level Data Solution Architect</t>
  </si>
  <si>
    <t>['python', 'java', 'c', 'azure', 'aws', 'gcp', 'windows', 'git', 'gitlab']</t>
  </si>
  <si>
    <t>Senior Data Engineer- Full Time Role</t>
  </si>
  <si>
    <t>Data Science Program Manager</t>
  </si>
  <si>
    <t>Frontend Engineer – AI Data Analyst</t>
  </si>
  <si>
    <t>GFEBS Analyst</t>
  </si>
  <si>
    <t>DAWSON</t>
  </si>
  <si>
    <t>Report Analyst</t>
  </si>
  <si>
    <t>Accede Solutions Inc (accedesolution.com)</t>
  </si>
  <si>
    <t>Data &amp; Administrative Support Analyst (Entry-Level)</t>
  </si>
  <si>
    <t>ARMStrong Insurance Services</t>
  </si>
  <si>
    <t>Hermosa Beach, CA</t>
  </si>
  <si>
    <t>Skechers USA, Inc.</t>
  </si>
  <si>
    <t>['sql', 'python', 'snowflake', 'aws', 'bigquery', 'spark', 'pytorch', 'numpy', 'tensorflow', 'hugging face', 'pandas']</t>
  </si>
  <si>
    <t>Junior MAchine learning AI engineer/Data scientist/Java Backend developer</t>
  </si>
  <si>
    <t>Motorola, Data Scientist (Summer 2026 Internship) - Application via WayUp</t>
  </si>
  <si>
    <t>['sql', 'azure', 'databricks', 'arch', 'excel']</t>
  </si>
  <si>
    <t>Senior Data Engineer, Client Authentication</t>
  </si>
  <si>
    <t>Southlake, TX (+1 other)</t>
  </si>
  <si>
    <t>['sql', 'python', 'snowflake', 'databricks', 'gcp', 'bigquery', 'spark', 'kafka', 'airflow', 'kubernetes', 'docker', 'terraform']</t>
  </si>
  <si>
    <t>Analytics Engineer, GTM</t>
  </si>
  <si>
    <t>Owner.com</t>
  </si>
  <si>
    <t>['sql', 'python', 'go', 'c', 'snowflake']</t>
  </si>
  <si>
    <t>Data Engineer Solution Architect</t>
  </si>
  <si>
    <t>['sql', 'python', 'snowflake', 'azure', 'databricks', 'aws', 'gcp', 'pyspark', 'airflow', 'tableau', 'power bi']</t>
  </si>
  <si>
    <t>Big Data Engineer - SQL</t>
  </si>
  <si>
    <t>Data Analyst I, CCR Reporting</t>
  </si>
  <si>
    <t>Chevy Chase</t>
  </si>
  <si>
    <t>Above &amp; Beyond Talent Acquisition</t>
  </si>
  <si>
    <t>Data Engineer Associate - 6131786</t>
  </si>
  <si>
    <t>Lead Data Engineer – Platform</t>
  </si>
  <si>
    <t>['sql', 'python', 'mongodb', 'shell', 'mongodb', 'databricks', 'oracle', 'aws', 'spark', 'kafka', 'kubernetes', 'unity']</t>
  </si>
  <si>
    <t>['excel', 'sap', 'powerpoint', 'outlook']</t>
  </si>
  <si>
    <t>paypal</t>
  </si>
  <si>
    <t>Data Analyst III [208313]</t>
  </si>
  <si>
    <t>EMR Data Engineer</t>
  </si>
  <si>
    <t>Karnataka, India</t>
  </si>
  <si>
    <t>HBox Inc</t>
  </si>
  <si>
    <t>['sql', 'python', 'java', 'node.js', 'node']</t>
  </si>
  <si>
    <t>SPG Resourcing</t>
  </si>
  <si>
    <t>AI Engineer: NLP</t>
  </si>
  <si>
    <t>Curveanalytics</t>
  </si>
  <si>
    <t>Data Science Manager, PXT Central Science</t>
  </si>
  <si>
    <t>['sql', 'python', 'r', 'scala', 'nosql', 'java', 'sql server', 'mysql', 'aws', 'redshift', 'spark', 'hadoop']</t>
  </si>
  <si>
    <t>Data Engineer II, Pricing Eligibility Services</t>
  </si>
  <si>
    <t>['sql', 'python', 'scala', 'java', 'aws', 'redshift']</t>
  </si>
  <si>
    <t>Lancing, United Kingdom</t>
  </si>
  <si>
    <t>Data Analyst Manager/FS/ 12 months/35-48K HKD P/M</t>
  </si>
  <si>
    <t>Argyll Scott</t>
  </si>
  <si>
    <t>Sepang, Selangor, Malaysia</t>
  </si>
  <si>
    <t>CIRQLE</t>
  </si>
  <si>
    <t>Data Analyst (Power BI / Data Modernization)</t>
  </si>
  <si>
    <t>Bowhead</t>
  </si>
  <si>
    <t>['sql', 'python', 'snowflake', 'azure', 'databricks', 'tableau', 'power bi', 'sap']</t>
  </si>
  <si>
    <t>Freelance Data Engineer</t>
  </si>
  <si>
    <t>Kozhikode, Kerala, India</t>
  </si>
  <si>
    <t>Leading MNC</t>
  </si>
  <si>
    <t>Solution Architect – Data Engineering</t>
  </si>
  <si>
    <t>Kolhapur, Maharashtra, India</t>
  </si>
  <si>
    <t>The Delta Group</t>
  </si>
  <si>
    <t>['aws', 'redshift', 'kafka', 'airflow']</t>
  </si>
  <si>
    <t>Madurai, Tamil Nadu, India</t>
  </si>
  <si>
    <t>Thiruvananthapuram, Kerala, India</t>
  </si>
  <si>
    <t>['aws', 'kafka', 'airflow']</t>
  </si>
  <si>
    <t>Patna, Bihar, India</t>
  </si>
  <si>
    <t>Anand, Gujarat, India</t>
  </si>
  <si>
    <t>Davanagere, Karnataka, India</t>
  </si>
  <si>
    <t>Belagavi, Karnataka, India</t>
  </si>
  <si>
    <t>['aws', 'redshift', 'airflow']</t>
  </si>
  <si>
    <t>Mangaluru, Karnataka, India</t>
  </si>
  <si>
    <t>Thrissur, Kerala, India</t>
  </si>
  <si>
    <t>Dehradun, Uttarakhand, India</t>
  </si>
  <si>
    <t>Guntur, Andhra Pradesh, India</t>
  </si>
  <si>
    <t>Pushkar, Rajasthan, India</t>
  </si>
  <si>
    <t>Erode, Tamil Nadu, India</t>
  </si>
  <si>
    <t>Tumakuru, Karnataka, India</t>
  </si>
  <si>
    <t>['python', 'kubernetes', 'docker', 'terraform']</t>
  </si>
  <si>
    <t>Kota, Rajasthan, India</t>
  </si>
  <si>
    <t>Kannur, Kerala, India</t>
  </si>
  <si>
    <t>Malappuram, Kerala, India</t>
  </si>
  <si>
    <t>Vellore, Tamil Nadu, India</t>
  </si>
  <si>
    <t>Baddi, Himachal Pradesh, India</t>
  </si>
  <si>
    <t>['python', 'airflow', 'kubernetes', 'docker', 'terraform']</t>
  </si>
  <si>
    <t>Nellore, Andhra Pradesh, India</t>
  </si>
  <si>
    <t>Data Engineer – Wind Telemetry</t>
  </si>
  <si>
    <t>RapidBrains</t>
  </si>
  <si>
    <t>Kakinada, Andhra Pradesh, India</t>
  </si>
  <si>
    <t>['python', 'azure', 'aws', 'gcp', 'airflow', 'kubernetes', 'docker', 'terraform']</t>
  </si>
  <si>
    <t>Data Engineer - Apache Airflow</t>
  </si>
  <si>
    <t>['sql', 'python', 'postgresql', 'spark', 'kafka', 'airflow', 'docker', 'git']</t>
  </si>
  <si>
    <t>Senior Data Engineer  (Insurance)</t>
  </si>
  <si>
    <t>Sheung Wan, Hong Kong</t>
  </si>
  <si>
    <t>Captar</t>
  </si>
  <si>
    <t>['sql', 'python', 'snowflake', 'azure', 'aws', 'terraform', 'jenkins', 'gitlab']</t>
  </si>
  <si>
    <t>Intern, Data Analytics (IT)</t>
  </si>
  <si>
    <t>1-800-Flowers Family of Brands</t>
  </si>
  <si>
    <t>['sql', 'python', 'express', 'tableau', 'excel', 'power bi']</t>
  </si>
  <si>
    <t>(USA) Data Analyst II</t>
  </si>
  <si>
    <t>['sql', 'python', 'r', 'scala', 'nosql', 'spark', 'tableau', 'excel', 'power bi', 'powerbi', 'powerbi']</t>
  </si>
  <si>
    <t>Revenue &amp; Business Analytics Manager</t>
  </si>
  <si>
    <t>Denton County Transportation Authority</t>
  </si>
  <si>
    <t>Senior Data Analyst Power BI &amp; Big Data</t>
  </si>
  <si>
    <t>DART ENTITIES</t>
  </si>
  <si>
    <t>['sql', 'python', 't-sql', 'dart', 'sql server', 'azure', 'excel', 'power bi', 'dax']</t>
  </si>
  <si>
    <t>['sql', 'python', 'sql server', 'postgresql', 'azure', 'aws', 'pytorch', 'tensorflow', 'scikit-learn']</t>
  </si>
  <si>
    <t>Picacho, AZ</t>
  </si>
  <si>
    <t>Bayer Crop Science</t>
  </si>
  <si>
    <t>['sql', 'python', 'nosql', 'java', 'azure', 'aws', 'gcp', 'spark', 'kafka', 'hadoop']</t>
  </si>
  <si>
    <t>Data Engineer _ Splunk</t>
  </si>
  <si>
    <t>Data Analyst (Insights &amp; Analytics)</t>
  </si>
  <si>
    <t>South Yorkshire, United Kingdom</t>
  </si>
  <si>
    <t>Exemplar Health Care</t>
  </si>
  <si>
    <t>['sql', 'python', 'azure', 'git', 'bitbucket', 'confluence']</t>
  </si>
  <si>
    <t>Data Operations Analyst / Business Analyst</t>
  </si>
  <si>
    <t>AK Recruitment and Consulting</t>
  </si>
  <si>
    <t>FT Data Verification Analyst</t>
  </si>
  <si>
    <t>Foundation AI</t>
  </si>
  <si>
    <t>Palm City, FL</t>
  </si>
  <si>
    <t>New Smyrna Beach, FL</t>
  </si>
  <si>
    <t>Project Manager, AI and Data Science</t>
  </si>
  <si>
    <t>['aws', 'jira', 'confluence', 'slack']</t>
  </si>
  <si>
    <t>Looking for a Computer Data Engineer to help with development of report generating software</t>
  </si>
  <si>
    <t>['sql', 'python', 'javascript', 'java', 'c']</t>
  </si>
  <si>
    <t>Ongoing Support Needed from  Engineer</t>
  </si>
  <si>
    <t>['python', 'javascript', 'java']</t>
  </si>
  <si>
    <t>Online Data Analyst - Odia (UK)</t>
  </si>
  <si>
    <t>ProZ.com</t>
  </si>
  <si>
    <t>Data Lead- Power BI specialist</t>
  </si>
  <si>
    <t>identifi Global Resources</t>
  </si>
  <si>
    <t>Brockhampton, United Kingdom</t>
  </si>
  <si>
    <t>Lead Application Analyst</t>
  </si>
  <si>
    <t>CompuCom</t>
  </si>
  <si>
    <t>Dawsonville, GA</t>
  </si>
  <si>
    <t>Mt Holly, NC</t>
  </si>
  <si>
    <t>Pelham, AL</t>
  </si>
  <si>
    <t>Trussville, AL</t>
  </si>
  <si>
    <t>Murrells Inlet, SC</t>
  </si>
  <si>
    <t>Sr. Healthcare Data Analyst</t>
  </si>
  <si>
    <t>Winter Springs, FL</t>
  </si>
  <si>
    <t>Casselberry, FL</t>
  </si>
  <si>
    <t>Deltona, FL</t>
  </si>
  <si>
    <t>Port St. Lucie, FL</t>
  </si>
  <si>
    <t>AVP, Data Serving</t>
  </si>
  <si>
    <t>MUFG Americas</t>
  </si>
  <si>
    <t>DeLand, FL</t>
  </si>
  <si>
    <t>Villa Park, CA</t>
  </si>
  <si>
    <t>Berwyn, IL</t>
  </si>
  <si>
    <t>Biolife Plasma Services Careers</t>
  </si>
  <si>
    <t>['html', 'aws', 'pytorch', 'hugging face']</t>
  </si>
  <si>
    <t>Senior Data Engineer(61249-1)</t>
  </si>
  <si>
    <t>['python', 'scala', 'java', 'azure', 'gcp', 'spark', 'kafka', 'airflow', 'hadoop']</t>
  </si>
  <si>
    <t>Business Intelligence Expert for Power BI, Tableau, SQL, and Cloud Data Solutions</t>
  </si>
  <si>
    <t>['sql', 'postgresql', 'snowflake', 'redshift', 'bigquery', 'tableau', 'looker', 'power bi', 'dax']</t>
  </si>
  <si>
    <t>Palakkad, Kerala, India</t>
  </si>
  <si>
    <t>Exult Global</t>
  </si>
  <si>
    <t>Agra, Uttar Pradesh, India</t>
  </si>
  <si>
    <t>Hertford, United Kingdom</t>
  </si>
  <si>
    <t>Berkhamsted School</t>
  </si>
  <si>
    <t>Senior Data EngineerDelray Beach, FL</t>
  </si>
  <si>
    <t>Business Data Engineer II</t>
  </si>
  <si>
    <t>['sql', 'aws', 'redshift', 'ssrs', 'git', 'jenkins', 'jira', 'confluence', 'slack', 'zoom']</t>
  </si>
  <si>
    <t>Stier Solutions Inc</t>
  </si>
  <si>
    <t>['sql', 'c', 'looker', 'jira']</t>
  </si>
  <si>
    <t>Associate - Data &amp; Analytics</t>
  </si>
  <si>
    <t>Accordion India</t>
  </si>
  <si>
    <t>Amravati, Maharashtra, India</t>
  </si>
  <si>
    <t>Daice Labs</t>
  </si>
  <si>
    <t>Saras Analytics</t>
  </si>
  <si>
    <t>Data Scientist(Gen AI, Python, AWS, AI/ML, 4 TO 6 Yrs)</t>
  </si>
  <si>
    <t>UsefulBI Corporation</t>
  </si>
  <si>
    <t>AI &amp; Data Science Intern</t>
  </si>
  <si>
    <t>Faculty - Computer Science Engineering (CSE)</t>
  </si>
  <si>
    <t>Parul University</t>
  </si>
  <si>
    <t>NowWiN International</t>
  </si>
  <si>
    <t>Sangli, Maharashtra, India</t>
  </si>
  <si>
    <t>Tiruppur, Tamil Nadu, India</t>
  </si>
  <si>
    <t>Odisha, India</t>
  </si>
  <si>
    <t>Oncorre Inc</t>
  </si>
  <si>
    <t>['sql', 'python', 'scala', 'nosql', 'java', 'mongodb', 'mongodb', 'dynamodb', 'snowflake', 'aws', 'bigquery']</t>
  </si>
  <si>
    <t>Software Engineer II - Distributed Systems</t>
  </si>
  <si>
    <t>['sql', 'python', 'r', 'javascript', 'java', 'html', 'c', 'postgresql', 'azure', 'aws', 'power bi']</t>
  </si>
  <si>
    <t>BI/Data Analyst – Central London (Hybrid) - £55,000</t>
  </si>
  <si>
    <t>['sql', 'go', 'snowflake', 'azure', 'tableau']</t>
  </si>
  <si>
    <t>Burgh, United Kingdom</t>
  </si>
  <si>
    <t>scrumconnect ltd</t>
  </si>
  <si>
    <t>['sql', 'python', 'bigquery', 'airflow', 'terraform']</t>
  </si>
  <si>
    <t>Senior Associate in Cloud Data</t>
  </si>
  <si>
    <t>Southern Shirt</t>
  </si>
  <si>
    <t>Hybrid AP Specialist</t>
  </si>
  <si>
    <t>Staff Data Scientist- MLE</t>
  </si>
  <si>
    <t>Applications &amp; Data Quality Analyst</t>
  </si>
  <si>
    <t>BKL</t>
  </si>
  <si>
    <t>['go', 'gdpr']</t>
  </si>
  <si>
    <t>Data Scientist - Transport &amp; Logistics</t>
  </si>
  <si>
    <t>Cyber Security Traineeship: IT Tech to Analyst</t>
  </si>
  <si>
    <t>Career Change</t>
  </si>
  <si>
    <t>(Agile1)Operations Data Analyst, Expert</t>
  </si>
  <si>
    <t>['sql', 'python', 'excel', 'power bi', 'sap']</t>
  </si>
  <si>
    <t>Senior Technical Business Analyst – AI Search &amp; Digital Experience</t>
  </si>
  <si>
    <t>Nebraska, IN</t>
  </si>
  <si>
    <t>Power BI Backend Data Engineer</t>
  </si>
  <si>
    <t>['sql', 'r', 'c', 'azure', 'power bi']</t>
  </si>
  <si>
    <t>Tech lead - London (Hybrid) - Python, dbt, AWS | £90K-£110K</t>
  </si>
  <si>
    <t>['sql', 'python', 'aws', 'spark', 'numpy', 'hadoop', 'pandas', 'ssis', 'kubernetes', 'docker', 'git', 'github', 'terraform']</t>
  </si>
  <si>
    <t>AI Developer / AI Engineer</t>
  </si>
  <si>
    <t>['python', 'typescript', 'aws', 'gitlab']</t>
  </si>
  <si>
    <t>Intermediate Data  Engineer</t>
  </si>
  <si>
    <t>Entelect</t>
  </si>
  <si>
    <t>Union City, CA</t>
  </si>
  <si>
    <t>Senior Data Engineer (Snowflake, Python, Enterprise Data Platform) | Global PE</t>
  </si>
  <si>
    <t>Origin Staffing</t>
  </si>
  <si>
    <t>['sql', 'python', 'snowflake', 'redshift', 'bigquery', 'spark', 'kafka', 'airflow', 'power bi']</t>
  </si>
  <si>
    <t>Data Center Service Engineer</t>
  </si>
  <si>
    <t>Barstow, TX</t>
  </si>
  <si>
    <t>['azure', 'vmware', 'linux', 'kubernetes']</t>
  </si>
  <si>
    <t>Student Information Systems Design Analyst - Office of Data Governance</t>
  </si>
  <si>
    <t>Gwinnett County Public Schools</t>
  </si>
  <si>
    <t>Senior Executive, Data Analytics</t>
  </si>
  <si>
    <t>Marina Bay Sands</t>
  </si>
  <si>
    <t>['vba', 'excel', 'power bi', 'powerpoint']</t>
  </si>
  <si>
    <t>Data Science - Agentic AI</t>
  </si>
  <si>
    <t>['python', 'go', 'java', 'redis', 'azure']</t>
  </si>
  <si>
    <t>Data Engineer - Active Secret or TS/SCI</t>
  </si>
  <si>
    <t>Plug</t>
  </si>
  <si>
    <t>['elasticsearch', 'windows', 'linux', 'kubernetes']</t>
  </si>
  <si>
    <t>Data Engineer TS/SCI Required</t>
  </si>
  <si>
    <t>Senior Data Engineer / Data Architect (Microsoft Fabric &amp; Azure)</t>
  </si>
  <si>
    <t>Project-Based Analyst</t>
  </si>
  <si>
    <t>['excel', 'spss', 'powerpoint']</t>
  </si>
  <si>
    <t>Director, Data Analytics</t>
  </si>
  <si>
    <t>Senior Data Analyst, Sales Analytics</t>
  </si>
  <si>
    <t>['sql', 'python', 'r', 'airflow', 'tableau', 'jira']</t>
  </si>
  <si>
    <t>Superior, CO</t>
  </si>
  <si>
    <t>ROR Partners LLC</t>
  </si>
  <si>
    <t>['sql', 'python', 'snowflake', 'aws', 'git']</t>
  </si>
  <si>
    <t>Data Center Infrastructure Engineer II</t>
  </si>
  <si>
    <t>Geospatial MLOps Engineer - Data Pipelines / Kubernetes &amp; CI/CD / Temporal Sensor Data Platform Engineer</t>
  </si>
  <si>
    <t>['python', 'r', 'spark', 'keras', 'numpy', 'tensorflow', 'airflow', 'pandas', 'kubernetes', 'docker', 'git']</t>
  </si>
  <si>
    <t>IntelliPro</t>
  </si>
  <si>
    <t>Data Analyst Entry Level - In Office | Must Be Local</t>
  </si>
  <si>
    <t>The Tustin Group</t>
  </si>
  <si>
    <t>['r', 'tableau', 'excel', 'power bi', 'sheets']</t>
  </si>
  <si>
    <t>Outbound Team Lead-Meadow</t>
  </si>
  <si>
    <t>['go', 'outlook']</t>
  </si>
  <si>
    <t>AI &amp; BI Data Engineer</t>
  </si>
  <si>
    <t>['sql', 'python', 'r', 'databricks', 'spark', 'airflow', 'excel']</t>
  </si>
  <si>
    <t>Associate Principal - Data Engineering</t>
  </si>
  <si>
    <t>Research Officer &amp; Data Scientist - Population Data Science</t>
  </si>
  <si>
    <t>Swansea University</t>
  </si>
  <si>
    <t>Data Scientist – Entry Level</t>
  </si>
  <si>
    <t>Aliyucares</t>
  </si>
  <si>
    <t>Career.aliyucares</t>
  </si>
  <si>
    <t>['sql', 'python', 'r', 'azure', 'aws', 'gcp', 'spark', 'matplotlib', 'seaborn', 'hadoop', 'tableau', 'power bi']</t>
  </si>
  <si>
    <t>Application Analyst - SaaS</t>
  </si>
  <si>
    <t>['sql', 'crystal', 'visio', 'power bi', 'sharepoint', 'powerbi', 'powerbi']</t>
  </si>
  <si>
    <t>Gen AI Engineer (Senior Data Scientist)</t>
  </si>
  <si>
    <t>Leamington Spa, United Kingdom</t>
  </si>
  <si>
    <t>The Data Gals | by AI Connect</t>
  </si>
  <si>
    <t>Data Science Festival</t>
  </si>
  <si>
    <t>Nashua, NH</t>
  </si>
  <si>
    <t>Rightworks LLC</t>
  </si>
  <si>
    <t>GE Aerospace</t>
  </si>
  <si>
    <t>Associate Engineer - Protect Analytics Data Engineer</t>
  </si>
  <si>
    <t>['azure', 'splunk']</t>
  </si>
  <si>
    <t>SCALA SPARK DEVELOPER</t>
  </si>
  <si>
    <t>BR Raysoft Global Private Limited</t>
  </si>
  <si>
    <t>['sql', 'python', 'scala', 'java', 'shell', 'azure', 'aws', 'gcp', 'spark', 'hadoop', 'splunk', 'kubernetes', 'docker', 'jenkins', 'ansible', 'bitbucket']</t>
  </si>
  <si>
    <t>Senior Data Analyst - SQL and Python</t>
  </si>
  <si>
    <t>Customer Data Analyst II</t>
  </si>
  <si>
    <t>ButcherBox</t>
  </si>
  <si>
    <t>Data Engineer - Enterprise AI, ERP and SaaS</t>
  </si>
  <si>
    <t>Tessera Labs</t>
  </si>
  <si>
    <t>['sql', 'python', 'snowflake', 'pyspark', 'sap', 'unify']</t>
  </si>
  <si>
    <t>Adonis</t>
  </si>
  <si>
    <t>['sql', 'python', 'snowflake', 'aws', 'excel']</t>
  </si>
  <si>
    <t>Data Analyst Tutor with Expertise in Python and Revenue Management</t>
  </si>
  <si>
    <t>['python', 'pandas', 'jupyter', 'excel']</t>
  </si>
  <si>
    <t>Project X</t>
  </si>
  <si>
    <t>['sql', 'python', 'snowflake', 'azure', 'aws', 'redshift', 'airflow', 'git']</t>
  </si>
  <si>
    <t>Data Center Network Engineer — Flexible Shifts</t>
  </si>
  <si>
    <t>Exercise Assessment Analyst / Data Analyst</t>
  </si>
  <si>
    <t>Makoa Technology Services Inc</t>
  </si>
  <si>
    <t>Remote Media Search Analyst</t>
  </si>
  <si>
    <t>**Business Intelligence Engineer**</t>
  </si>
  <si>
    <t>Remote Data Analyst: Material Spend</t>
  </si>
  <si>
    <t>Data and Analytics Analyst - Card Fraud Analytics</t>
  </si>
  <si>
    <t>['sql', 'python', 'sas', 'snowflake', 'tableau', 'excel', 'power bi', 'sas', 'qlik', 'powerpoint', 'outlook']</t>
  </si>
  <si>
    <t>Capitec Bank</t>
  </si>
  <si>
    <t>Senior Data/Systems Analyst</t>
  </si>
  <si>
    <t>['sql', 'scala', 'java', 'aws', 'redshift', 'spark', 'kafka', 'git']</t>
  </si>
  <si>
    <t>['sql', 'scala', 'java', 'aws', 'spark', 'git', 'terraform', 'jenkins', 'gitlab']</t>
  </si>
  <si>
    <t>Cheadle, United Kingdom</t>
  </si>
  <si>
    <t>Royal Leamington Spa, United Kingdom</t>
  </si>
  <si>
    <t>BAXI HEATING UK LIMITED</t>
  </si>
  <si>
    <t>Lead Data Modeller</t>
  </si>
  <si>
    <t>INNOCEAN</t>
  </si>
  <si>
    <t>['sql', 'python', 'go', 'javascript', 'html', 'bigquery', 'tableau', 'excel', 'looker', 'power bi', 'sheets']</t>
  </si>
  <si>
    <t>Virtual Vocations Inc</t>
  </si>
  <si>
    <t>Fraud Risk Data Scientist job at Eliassen Group in Carson City, NV</t>
  </si>
  <si>
    <t>Product Manager, Data Science</t>
  </si>
  <si>
    <t>Applied Research Scientist</t>
  </si>
  <si>
    <t>Ab Initio Lead</t>
  </si>
  <si>
    <t>['sql', 'db2', 'azure', 'oracle', 'aws', 'gcp', 'spark', 'hadoop', 'linux', 'unix', 'git', 'jira', 'confluence']</t>
  </si>
  <si>
    <t>ME00546-Data Scientist Jobs</t>
  </si>
  <si>
    <t>Momentum Engineering</t>
  </si>
  <si>
    <t>['sql', 'python', 'html', 'plotly', 'pandas', 'splunk']</t>
  </si>
  <si>
    <t>Novolex</t>
  </si>
  <si>
    <t>['sql', 'python', 'azure', 'databricks', 'pyspark', 'visio', 'power bi', 'sap', 'alteryx']</t>
  </si>
  <si>
    <t>Data Engineer II, SPIV Data Engineering</t>
  </si>
  <si>
    <t>DATA SCIENTIST ASSOCIATE</t>
  </si>
  <si>
    <t>UAB Health System</t>
  </si>
  <si>
    <t>Junior QA Analyst</t>
  </si>
  <si>
    <t>['azure', 'gcp']</t>
  </si>
  <si>
    <t>['sql', 'azure', 'gcp', 'excel', 'power bi']</t>
  </si>
  <si>
    <t>Transformation Analyst</t>
  </si>
  <si>
    <t>['tableau', 'excel', 'power bi', 'sheets']</t>
  </si>
  <si>
    <t>['sql', 'java']</t>
  </si>
  <si>
    <t>Machine Learning Analyst</t>
  </si>
  <si>
    <t>['python', 'java', 'html', 'c', 'azure', 'aws', 'gcp', 'pytorch', 'tensorflow', 'hugging face', 'splunk']</t>
  </si>
  <si>
    <t>lead analyst</t>
  </si>
  <si>
    <t>Spectral Consultants</t>
  </si>
  <si>
    <t>['sql', 'azure', 'aws', 'gcp', 'gdpr', 'jira']</t>
  </si>
  <si>
    <t>['sql', 'confluence']</t>
  </si>
  <si>
    <t>Senior Associate Data Scientist</t>
  </si>
  <si>
    <t>['python', 'nosql', 'postgresql', 'redis', 'snowflake', 'azure', 'aws', 'kafka', 'jupyter', 'fastapi', 'kubernetes']</t>
  </si>
  <si>
    <t>['sql', 'python', 'databricks', 'aws', 'spark', 'pyspark']</t>
  </si>
  <si>
    <t>Azure Databricks Data Engineer</t>
  </si>
  <si>
    <t>['azure', 'databricks', 'aws', 'pyspark']</t>
  </si>
  <si>
    <t>Sr. Data Engineer(AWS)</t>
  </si>
  <si>
    <t>Tech Stalwart Solution</t>
  </si>
  <si>
    <t>['sql', 'python', 'aws', 'redshift', 'spark', 'kafka', 'airflow', 'linux']</t>
  </si>
  <si>
    <t>Data Engineering Architect</t>
  </si>
  <si>
    <t>['sql', 'python', 'aws', 'redshift', 'pyspark', 'docker', 'git']</t>
  </si>
  <si>
    <t>['github', 'terraform', 'ansible', 'puppet', 'confluence']</t>
  </si>
  <si>
    <t>Zorba Consulting</t>
  </si>
  <si>
    <t>['sql', 'python', 'azure', 'databricks', 'aws', 'spark', 'tableau', 'power bi']</t>
  </si>
  <si>
    <t>API Integration Engineer</t>
  </si>
  <si>
    <t>Senior AI/ML Scientist</t>
  </si>
  <si>
    <t>Camby, IN</t>
  </si>
  <si>
    <t>Pain Management Group</t>
  </si>
  <si>
    <t>Liberty Information Technology Limited</t>
  </si>
  <si>
    <t>Applied AI Lead Data Scientist - Vice President</t>
  </si>
  <si>
    <t>['sql', 'python', 'neo4j', 'snowflake', 'azure', 'databricks', 'aws', 'gcp', 'pytorch', 'numpy', 'tensorflow', 'scikit-learn', 'pandas', 'kubernetes', 'docker', 'git']</t>
  </si>
  <si>
    <t>['sql', 'python', 'nosql', 'snowflake', 'azure', 'bigquery']</t>
  </si>
  <si>
    <t>Graduate Data Analyst - Sheffield</t>
  </si>
  <si>
    <t>['sql', 'python', 'r', 'go', 'tableau', 'excel', 'power bi']</t>
  </si>
  <si>
    <t>Clinical Data Scientist (Medical Doctor Background)</t>
  </si>
  <si>
    <t>Content Quality Analyst $40/hr</t>
  </si>
  <si>
    <t>Aray Consulting LLP</t>
  </si>
  <si>
    <t>Cognyte</t>
  </si>
  <si>
    <t>['python', 'nosql', 'mongodb', 'mongodb', 'windows', 'linux', 'jenkins', 'gitlab']</t>
  </si>
  <si>
    <t>Data Visualisation Service - Application Operations Engineer - HEO</t>
  </si>
  <si>
    <t>Tregaron, United Kingdom</t>
  </si>
  <si>
    <t>Topsham, United Kingdom</t>
  </si>
  <si>
    <t>DPO: Associate Data Analyst (Temporary), P2, P2 – New York</t>
  </si>
  <si>
    <t>['sql', 'python', 'r', 'assembly', 'c', 'tableau', 'sap', 'qlik', 'powerbi', 'powerbi', 'git']</t>
  </si>
  <si>
    <t>Intern - Data - Now Hiring</t>
  </si>
  <si>
    <t>Remote Lead Data Analyst</t>
  </si>
  <si>
    <t>NerdWallet, Inc</t>
  </si>
  <si>
    <t>['sql', 'python', 'r', 'crystal', 'javascript', 'ruby', 'assembly', 'c', 'julia', 'swift', 'aurora', 'express', 'ruby', 'excel', 'looker', 'chef', 'wire']</t>
  </si>
  <si>
    <t>Data Engineer(4842)</t>
  </si>
  <si>
    <t>Soolikunte, Karnataka, India</t>
  </si>
  <si>
    <t>Tangoe US,Inc</t>
  </si>
  <si>
    <t>['sql', 'python', 'nosql', 'java', 'cassandra', 'oracle', 'aws', 'redshift', 'spark']</t>
  </si>
  <si>
    <t>Cloud Data Engineer – Advanced Analytics &amp; Visualization</t>
  </si>
  <si>
    <t>ARi</t>
  </si>
  <si>
    <t>['sql', 'python', 'mongodb', 'mongodb', 'databricks', 'aws', 'spark', 'plotly', 'tableau']</t>
  </si>
  <si>
    <t>Data Analyst for AI Projects</t>
  </si>
  <si>
    <t>Snowflake Lead – Data Engineering</t>
  </si>
  <si>
    <t>Orange Data Tech Pvt Ltd</t>
  </si>
  <si>
    <t>['sql', 'snowflake', 'azure', 'databricks', 'aws', 'gcp', 'tableau', 'power bi']</t>
  </si>
  <si>
    <t>['sql', 'python', 'scala', 'nosql', 'azure', 'databricks', 'spark', 'pyspark', 'git']</t>
  </si>
  <si>
    <t>Data Engineer (Python) - Hybrid(Toronto)- 3 days a week onsite</t>
  </si>
  <si>
    <t>['sql', 'python', 'postgresql', 'elasticsearch', 'sqlite', 'numpy', 'airflow', 'pandas', 'power bi', 'docker', 'git']</t>
  </si>
  <si>
    <t>Data and Analytics Specialist</t>
  </si>
  <si>
    <t>Options Consulting Solutions</t>
  </si>
  <si>
    <t>['sql', 'python', 'azure', 'aws', 'gcp', 'gdpr', 'power bi']</t>
  </si>
  <si>
    <t>Data Engineer - AWS Cloud</t>
  </si>
  <si>
    <t>['sql', 'python', 'snowflake', 'aws', 'pyspark', 'airflow', 'linux', 'unix', 'jenkins', 'gitlab', 'jira']</t>
  </si>
  <si>
    <t>Circle Recruitment</t>
  </si>
  <si>
    <t>Brighton and Hove, United Kingdom</t>
  </si>
  <si>
    <t>Principal ML Engineer: Architect of Scalable AI Pipelines</t>
  </si>
  <si>
    <t>Qodea Limited</t>
  </si>
  <si>
    <t>['python', 'scala', 'nosql', 'mongodb', 'mongodb', 'cassandra', 'spark', 'hadoop']</t>
  </si>
  <si>
    <t>Principal Technology Strategist, Data Analytical Systems</t>
  </si>
  <si>
    <t>['r', 'gdpr']</t>
  </si>
  <si>
    <t>SAP Finance and Data Analyst</t>
  </si>
  <si>
    <t>['oracle', 'power bi', 'sap']</t>
  </si>
  <si>
    <t>Specialized Analytics Lead Analyst, VP</t>
  </si>
  <si>
    <t>['sql', 'python', 'r', 'pyspark', 'numpy', 'pandas']</t>
  </si>
  <si>
    <t>Entry Level Analyst(Recent Grads needed)</t>
  </si>
  <si>
    <t>Applied Machine Learning Engineer – ML &amp; AI Systems</t>
  </si>
  <si>
    <t>['python', 'gcp', 'bigquery', 'pytorch', 'tensorflow', 'airflow', 'scikit-learn', 'kubernetes']</t>
  </si>
  <si>
    <t>Kelowna, BC, Canada</t>
  </si>
  <si>
    <t>BERKELEY PAYMENT SOLUTIONS INC</t>
  </si>
  <si>
    <t>Data Analysis Starter Course - Job Guarantee Post-Completion (Stockport)</t>
  </si>
  <si>
    <t>Stockport, United Kingdom</t>
  </si>
  <si>
    <t>ITonlinelearning Recruitment</t>
  </si>
  <si>
    <t>Data Analysis Starter Course - Job Guarantee Upon Completion (Blackburn)</t>
  </si>
  <si>
    <t>QA/Test Analyst – Data Validation &amp; Insurance Domain</t>
  </si>
  <si>
    <t>Data Analysis Starter Course - Job Guarantee Included (Doncaster)</t>
  </si>
  <si>
    <t>Entry-Level Data Analysis Certification (Blackburn)</t>
  </si>
  <si>
    <t>Selby, United Kingdom</t>
  </si>
  <si>
    <t>Advanced Resource Managers</t>
  </si>
  <si>
    <t>['sql', 'python', 'r', 'azure', 'databricks', 'aws', 'spark', 'pytorch', 'plotly', 'numpy', 'tensorflow', 'pandas', 'tableau', 'power bi']</t>
  </si>
  <si>
    <t>Data Engineer AWS Python Kafka</t>
  </si>
  <si>
    <t>['python', 'databricks', 'aws', 'kafka']</t>
  </si>
  <si>
    <t>IB Test Data Analyst (Installed Base)</t>
  </si>
  <si>
    <t>['sql', 'tableau', 'excel', 'powerbi', 'powerbi']</t>
  </si>
  <si>
    <t>['sql', 'python', 'r', 'javascript', 'c', 'typescript', 'azure', 'aws', 'matplotlib', 'scikit-learn', 'windows', 'linux', 'tableau', 'excel', 'power bi']</t>
  </si>
  <si>
    <t>USA_Data Scientist</t>
  </si>
  <si>
    <t>['sql', 'python', 'r', 'pytorch', 'tensorflow', 'scikit-learn', 'tableau', 'power bi']</t>
  </si>
  <si>
    <t>['python', 'java', 'aws', 'spark', 'pyspark']</t>
  </si>
  <si>
    <t>Summer Data Engineering Intern - Congressional Data</t>
  </si>
  <si>
    <t>Legis1</t>
  </si>
  <si>
    <t>['sql', 'python', 'postgresql', 'aws']</t>
  </si>
  <si>
    <t>GCP Big Data Engineer - BigQuery, Dataflow, Dataproc, Cloud Composer, ETL, Hadoop, Terraform</t>
  </si>
  <si>
    <t>['gcp', 'bigquery', 'kafka', 'hadoop', 'git', 'terraform']</t>
  </si>
  <si>
    <t>Data Business Analyst – Technical – Central London</t>
  </si>
  <si>
    <t>Investigo</t>
  </si>
  <si>
    <t>Motherwell, United Kingdom</t>
  </si>
  <si>
    <t>CarMoney</t>
  </si>
  <si>
    <t>Research Software Engineer (Neural and Behavioural Data)</t>
  </si>
  <si>
    <t>JobRxiv</t>
  </si>
  <si>
    <t>Sainsbury Wellcome Centre</t>
  </si>
  <si>
    <t>['python', 'gatsby']</t>
  </si>
  <si>
    <t>AI Engineers</t>
  </si>
  <si>
    <t>Badger Holdings (Pty) Ltd</t>
  </si>
  <si>
    <t>['python', 'azure', 'gdpr', 'sharepoint', 'wire']</t>
  </si>
  <si>
    <t>Ridley Township, PA</t>
  </si>
  <si>
    <t>Samprasoft</t>
  </si>
  <si>
    <t>Senior Data Scientist / Analytics Lead</t>
  </si>
  <si>
    <t>Shadow Objects</t>
  </si>
  <si>
    <t>Senior Data Engineer – Databricks, ADF</t>
  </si>
  <si>
    <t>Senior Data Engineer - Data &amp; Analytics</t>
  </si>
  <si>
    <t>WESBANCO</t>
  </si>
  <si>
    <t>['sql', 'python', 'snowflake', 'excel', 'powerpoint']</t>
  </si>
  <si>
    <t>['sql', 'python', 'r', 'scala', 'sas', 'databricks', 'aws', 'redshift', 'sas']</t>
  </si>
  <si>
    <t>Hemel Hempstead, United Kingdom</t>
  </si>
  <si>
    <t>Senior Data Analyst (FULLTIME TELEWORK) Jobs</t>
  </si>
  <si>
    <t>['sql', 'tableau', 'sharepoint']</t>
  </si>
  <si>
    <t>Sales Data Analyst-No Remote</t>
  </si>
  <si>
    <t>Senior Information Analyst</t>
  </si>
  <si>
    <t>APCO International</t>
  </si>
  <si>
    <t>Staff Data Scientist (SME: Healthcare Financial Risk &amp; Underwriting)</t>
  </si>
  <si>
    <t>Prealize Health</t>
  </si>
  <si>
    <t>['sql', 'python', 'spark', 'pytorch', 'pyspark', 'tensorflow']</t>
  </si>
  <si>
    <t>Astiva Health, Inc</t>
  </si>
  <si>
    <t>['python', 'azure', 'pytorch', 'tensorflow']</t>
  </si>
  <si>
    <t>Cleared Onsite Data Engineer (5112)</t>
  </si>
  <si>
    <t>SMX</t>
  </si>
  <si>
    <t>['sql', 'python', 'c', 'aws', 'redshift', 'airflow', 'tableau', 'power bi', 'microstrategy']</t>
  </si>
  <si>
    <t>Interroll Group</t>
  </si>
  <si>
    <t>Threat Hunting Data Analyst</t>
  </si>
  <si>
    <t>UST Global</t>
  </si>
  <si>
    <t>Analyst, Customer Collaboration</t>
  </si>
  <si>
    <t>Danone</t>
  </si>
  <si>
    <t>['excel', 'sap', 'powerbi', 'powerbi']</t>
  </si>
  <si>
    <t>Business Performance Analyst</t>
  </si>
  <si>
    <t>['excel', 'power bi', 'sap', 'sharepoint', 'microsoft teams']</t>
  </si>
  <si>
    <t>m9connect</t>
  </si>
  <si>
    <t>Data Science Manager, Growth Analytics (Gaming)</t>
  </si>
  <si>
    <t>MOLOCO</t>
  </si>
  <si>
    <t>['sql', 'python', 'r', 'go', 'matlab', 'sas', 'c', 'sas']</t>
  </si>
  <si>
    <t>Web Analytics Manager</t>
  </si>
  <si>
    <t>Trilyon, Inc.</t>
  </si>
  <si>
    <t>['sql', 'drupal']</t>
  </si>
  <si>
    <t>GIS Supply Data Analyst</t>
  </si>
  <si>
    <t>Driscoll's, Inc.</t>
  </si>
  <si>
    <t>Clinical Data Analyst with Surgical Tech background</t>
  </si>
  <si>
    <t>Temporary Analyst - (3 Mos+) Maintenance Programs and Work Order Management</t>
  </si>
  <si>
    <t>Dassault Falcon Jet</t>
  </si>
  <si>
    <t>Contract Metadata &amp; Repository Analyst</t>
  </si>
  <si>
    <t>Westinghouse Electric - USA</t>
  </si>
  <si>
    <t>Royal Oak, MI</t>
  </si>
  <si>
    <t>['sql', 'python', 'go', 'javascript', 'mongodb', 'typescript', 'postgresql', 'mongodb', 'snowflake', 'aws', 'kafka', 'react', 'next.js', 'kubernetes', 'docker']</t>
  </si>
  <si>
    <t>LERETA, LLC</t>
  </si>
  <si>
    <t>['sql', 'sql server', 'snowflake', 'azure', 'excel', 'power bi', 'ssis', 'ssrs', 'dax', 'git']</t>
  </si>
  <si>
    <t>['sql', 'python', 'mongodb', 'postgresql', 'mongodb', 'azure', 'databricks', 'oracle', 'spark']</t>
  </si>
  <si>
    <t>['sql', 'python', 'r', 'databricks', 'flutter', 'tableau', 'excel']</t>
  </si>
  <si>
    <t>Business Intelligence Analyst III</t>
  </si>
  <si>
    <t>['sql', 'python', 'databricks', 'tableau', 'excel', 'power bi', 'alteryx']</t>
  </si>
  <si>
    <t>Greenskies Clean Focus</t>
  </si>
  <si>
    <t>['sql', 'python', 'databricks', 'aws', 'pyspark', 'terraform', 'unity']</t>
  </si>
  <si>
    <t>Qualibar</t>
  </si>
  <si>
    <t>['sql', 'scala', 'databricks', 'oracle', 'spark', 'kafka', 'hadoop', 'git']</t>
  </si>
  <si>
    <t>Sr. Data Scientist, Amazon Leo Global Planning, Amazon Leo</t>
  </si>
  <si>
    <t>Vice President, Claims Data Science &amp; AI</t>
  </si>
  <si>
    <t>227: Data Engineer - Detroit</t>
  </si>
  <si>
    <t>['sql', 'python', 'spark', 'linux']</t>
  </si>
  <si>
    <t>Data Engineer – Global Data Platform - Market Leading Hedge Fund</t>
  </si>
  <si>
    <t>Senior Quantitative Developer / Data Scientist | Manhattan, NY, USA | In-Office</t>
  </si>
  <si>
    <t>Senior Cloud and Data Engineer</t>
  </si>
  <si>
    <t>Hawthorn Senior Living</t>
  </si>
  <si>
    <t>['sql', 'python', 'powershell', 'snowflake', 'azure', 'databricks', 'windows', 'power bi', 'sap']</t>
  </si>
  <si>
    <t>RCI-ABB-32723  Marketing Operations Data Analyst (Metadata/Digital Marketing/CRM/Salesforce) (Pharma/Life Sciences/Healthcare/Biotech/Agency)</t>
  </si>
  <si>
    <t>['sql', 'go', 'snowflake', 'excel', 'power bi', 'powerpoint', 'outlook', 'powerbi', 'powerbi', 'smartsheet', 'workfront']</t>
  </si>
  <si>
    <t>Senior Data Scientist – City and Vehicle Tech</t>
  </si>
  <si>
    <t>Junior Big Data Engineer - AWS</t>
  </si>
  <si>
    <t>Data Validation Analyst I</t>
  </si>
  <si>
    <t>Lead Data Analyst - Pest Digital</t>
  </si>
  <si>
    <t>Ecolab Inc.</t>
  </si>
  <si>
    <t>['sql', 'python', 'go', 'snowflake', 'azure', 'databricks', 'power bi', 'git']</t>
  </si>
  <si>
    <t>High Ridge, MO</t>
  </si>
  <si>
    <t>['excel', 'powerpoint', 'spreadsheet']</t>
  </si>
  <si>
    <t>Senior Data Engineer Remote</t>
  </si>
  <si>
    <t>Vytwo</t>
  </si>
  <si>
    <t>['sql', 'python', 'snowflake', 'azure', 'databricks', 'aws', 'gcp', 'pyspark', 'airflow', 'kubernetes', 'docker']</t>
  </si>
  <si>
    <t>Kingston upon Thames, United Kingdom</t>
  </si>
  <si>
    <t>['sql', 'python', 'databricks', 'looker', 'power bi', 'dax', 'unity']</t>
  </si>
  <si>
    <t>Azure Data Migration Engineer Contract (1775)</t>
  </si>
  <si>
    <t>Pricing Strategy &amp; Operations Manager (Data Analysis) - W2 Only</t>
  </si>
  <si>
    <t>MIC2 Data Engineer (HYBRID TELEWORK) Jobs</t>
  </si>
  <si>
    <t>Data Engineer I / ADF / Databricks / MS Fabric / Hybrid in Chicago</t>
  </si>
  <si>
    <t>['sql', 'python', 'sql server', 'snowflake', 'azure', 'databricks']</t>
  </si>
  <si>
    <t>Sr Data Engineer  Databrick Pipelines</t>
  </si>
  <si>
    <t>ReSource Technology Partners, Inc.</t>
  </si>
  <si>
    <t>Bromsgrove, United Kingdom</t>
  </si>
  <si>
    <t>Atrium (EMEA)</t>
  </si>
  <si>
    <t>Mechanical Data Analyst</t>
  </si>
  <si>
    <t>Beaumont, CA</t>
  </si>
  <si>
    <t>NES Fircroft</t>
  </si>
  <si>
    <t>['sql', 'r', 'go', 'snowflake', 'excel', 'power bi', 'sap', 'powerpoint', 'dax']</t>
  </si>
  <si>
    <t>['sql', 'python', 'redis', 'cassandra', 'aws', 'spark', 'kafka', 'hadoop', 'kubernetes', 'docker']</t>
  </si>
  <si>
    <t>Business Insight (BI) Analyst</t>
  </si>
  <si>
    <t>Moreton-in-Marsh, United Kingdom</t>
  </si>
  <si>
    <t>Barons Eden - Commercial</t>
  </si>
  <si>
    <t>['sql', 'python', 'vba', 'excel', 'power bi', 'dax', 'git']</t>
  </si>
  <si>
    <t>Buellton, CA</t>
  </si>
  <si>
    <t>Onsite Job - SAP S/4 Hana Systems &amp; Data Analyst 4</t>
  </si>
  <si>
    <t>Berkeley, MO</t>
  </si>
  <si>
    <t>['sap', 'jira']</t>
  </si>
  <si>
    <t>Data Analyst/Project Admin (52592)</t>
  </si>
  <si>
    <t>Lawrence, IN</t>
  </si>
  <si>
    <t>Veridus Group</t>
  </si>
  <si>
    <t>Trade Compliance Data Scientist</t>
  </si>
  <si>
    <t>Beverly, MA</t>
  </si>
  <si>
    <t>Axcelis</t>
  </si>
  <si>
    <t>LA Galaxy, Associate Data Scientist</t>
  </si>
  <si>
    <t>Los Angeles Galaxy</t>
  </si>
  <si>
    <t>['sql', 'python', 'azure', 'react', 'git']</t>
  </si>
  <si>
    <t>Data Analytics Lead — Hybrid, High-Impact Insights</t>
  </si>
  <si>
    <t>addmustard</t>
  </si>
  <si>
    <t>['sql', 'azure', 'airtable']</t>
  </si>
  <si>
    <t>Hybrid Valuations Engineer — Data</t>
  </si>
  <si>
    <t>Senior Space Reliability Engineer: Data</t>
  </si>
  <si>
    <t>Spire</t>
  </si>
  <si>
    <t>Frimley, United Kingdom</t>
  </si>
  <si>
    <t>Convatec</t>
  </si>
  <si>
    <t>['sql', 'python', 'azure', 'power bi', 'docker', 'git', 'terraform']</t>
  </si>
  <si>
    <t>Ephrata, PA</t>
  </si>
  <si>
    <t>CraftPoint Concepts</t>
  </si>
  <si>
    <t>['sql', 'python', 'r', 'bash', 'vba', 'sql server', 'oracle', 'unix', 'visio', 'tableau', 'looker', 'power bi']</t>
  </si>
  <si>
    <t>Plumsted, NJ</t>
  </si>
  <si>
    <t>DOCS Health</t>
  </si>
  <si>
    <t>Lead Data Engineer with Healthcare domain</t>
  </si>
  <si>
    <t>['sql', 'sql server', 'azure', 'aws', 'ssis', 'jira']</t>
  </si>
  <si>
    <t>Google Sheets + Ecommerce Data Analyst to Analyze 5,000+ Products and Predict Conversion Potential</t>
  </si>
  <si>
    <t>['python', 'looker', 'sheets', 'spreadsheet']</t>
  </si>
  <si>
    <t>Data Engineer - Folkestone Hybrid</t>
  </si>
  <si>
    <t>Folkestone, United Kingdom</t>
  </si>
  <si>
    <t>Saga</t>
  </si>
  <si>
    <t>['sql', 'python', 't-sql', 'sql server', 'snowflake', 'azure']</t>
  </si>
  <si>
    <t>Principal Health IT Analyst (Project Director)</t>
  </si>
  <si>
    <t>NYS Office of Information Technology Services</t>
  </si>
  <si>
    <t>Analyst - Loyalty &amp; Marketing Data Analytics III</t>
  </si>
  <si>
    <t>['looker', 'planner']</t>
  </si>
  <si>
    <t>['crystal', 'excel', 'wire']</t>
  </si>
  <si>
    <t>Sr. Business Insights Analyst - Contract</t>
  </si>
  <si>
    <t>Early Warning®</t>
  </si>
  <si>
    <t>['sql', 'python', 'r', 'sas', 'visual basic', 'phoenix', 'tableau', 'ssrs', 'sas', 'powerpoint']</t>
  </si>
  <si>
    <t>Data Scientist (AI)</t>
  </si>
  <si>
    <t>U.S. Department of Defense</t>
  </si>
  <si>
    <t>Data Scientist (Artificial Intelligence Risk)</t>
  </si>
  <si>
    <t>SOSi</t>
  </si>
  <si>
    <t>Dynamic Systems Technology</t>
  </si>
  <si>
    <t>['sql', 'python', 'azure', 'pytorch', 'numpy', 'tensorflow', 'scikit-learn', 'pandas']</t>
  </si>
  <si>
    <t>admyt</t>
  </si>
  <si>
    <t>['sql', 'python', 'azure', 'aws', 'gcp', 'airflow', 'pandas', 'tableau', 'looker', 'power bi']</t>
  </si>
  <si>
    <t>KENBAR SOLUTIONS</t>
  </si>
  <si>
    <t>['c', 'power bi', 'sharepoint']</t>
  </si>
  <si>
    <t>Marketing Data Strategist</t>
  </si>
  <si>
    <t>['sql', 'aws', 'redshift', 'bigquery', 'gdpr', 'tableau', 'power bi']</t>
  </si>
  <si>
    <t>Systems and Data Analyst - SAP Production Planning (PP)</t>
  </si>
  <si>
    <t>Systems and Data Analyst -MO- SAP Production Planning (PP)</t>
  </si>
  <si>
    <t>Denver, NY</t>
  </si>
  <si>
    <t>Jhex.inc</t>
  </si>
  <si>
    <t>['sql', 'python', 'r', 'azure', 'aws', 'spark', 'hadoop', 'tableau', 'power bi']</t>
  </si>
  <si>
    <t>['sql', 'python', 'powershell', 'snowflake', 'azure', 'aws', 'qlik']</t>
  </si>
  <si>
    <t>Senior Enterprise Data Engineer</t>
  </si>
  <si>
    <t>['sql', 'python', 'powershell', 'snowflake', 'azure', 'aws', 'airflow', 'qlik', 'github']</t>
  </si>
  <si>
    <t>Data Engineer / Cloud Engineer</t>
  </si>
  <si>
    <t>['sql', 'snowflake', 'azure', 'oracle']</t>
  </si>
  <si>
    <t>Senior Master Data Analyst, Supply Chain</t>
  </si>
  <si>
    <t>Anduril</t>
  </si>
  <si>
    <t>Senior Associate, Data Analytics &amp; Reporting</t>
  </si>
  <si>
    <t>Jewish Federation Bay Area</t>
  </si>
  <si>
    <t>['tableau', 'power bi', 'unify']</t>
  </si>
  <si>
    <t>['sql', 'python', 'aws', 'pytorch', 'keras', 'pyspark', 'tensorflow', 'pandas', 'graphql', 'fastapi', 'flask', 'github', 'terraform', 'wire']</t>
  </si>
  <si>
    <t>Business Objects Developer</t>
  </si>
  <si>
    <t>Senior Software Engineer with Data Skills (Remote, US)</t>
  </si>
  <si>
    <t>ITX Corp</t>
  </si>
  <si>
    <t>['aws', 'react', 'node']</t>
  </si>
  <si>
    <t>['sql', 'python', 'azure', 'databricks', 'airflow', 'terraform']</t>
  </si>
  <si>
    <t>Big Data Spark Scala Pyspark</t>
  </si>
  <si>
    <t>['powershell', 'linux', 'kubernetes']</t>
  </si>
  <si>
    <t>Senior Data Scientist | Upto $100/hr Part-time</t>
  </si>
  <si>
    <t>Data Engineer-Tableau, .NET, financial data marts, ETL and Azure cloud</t>
  </si>
  <si>
    <t>['sql', 'python', 'azure', 'databricks', 'tableau']</t>
  </si>
  <si>
    <t>SQL Developer / Data Engineer - Banking Projects - Up to $70.00 p/h INC</t>
  </si>
  <si>
    <t>['sql', 'go', 'sql server', 'azure', 'databricks', 'gcp', 'ssis', 'sharepoint']</t>
  </si>
  <si>
    <t>Senior Data Engineer for Autonomous Vehicles</t>
  </si>
  <si>
    <t>Shepherd</t>
  </si>
  <si>
    <t>['sql', 'python', 'c', 'postgresql', 'spark', 'spreadsheet']</t>
  </si>
  <si>
    <t>Manager Data Science</t>
  </si>
  <si>
    <t>Functional Business Analyst</t>
  </si>
  <si>
    <t>Sr. Analyst, Digital Insights</t>
  </si>
  <si>
    <t>Lionsgate</t>
  </si>
  <si>
    <t>Data Analytics Business Strategist</t>
  </si>
  <si>
    <t>Crowe LLP</t>
  </si>
  <si>
    <t>New York, NY (+1 other)</t>
  </si>
  <si>
    <t>Senior Data Scientist - Python, Machine Learning</t>
  </si>
  <si>
    <t>['python', 'scala', 'spark', 'tensorflow']</t>
  </si>
  <si>
    <t>Sr. Data Engineer (MDM experience is MUST) - Iselin, NJ - Contract c2c</t>
  </si>
  <si>
    <t>['sql', 'python', 'nosql', 'java', 'mysql', 'postgresql', 'gcp', 'bigquery', 'spark', 'terraform']</t>
  </si>
  <si>
    <t>Lead Data Engineer (SS&amp;C Technologies, Inc.; San Francisco, CA): Ref 00087619</t>
  </si>
  <si>
    <t>San Francisco</t>
  </si>
  <si>
    <t>SS&amp;C Technologies</t>
  </si>
  <si>
    <t>['sql', 'python', 'c', 'spark', 'airflow', 'git']</t>
  </si>
  <si>
    <t>Data Engineer, Manager</t>
  </si>
  <si>
    <t>Epic Placements</t>
  </si>
  <si>
    <t>Senior Data Science Analyst - Shipping</t>
  </si>
  <si>
    <t>Data Analyst (Data Engineer)</t>
  </si>
  <si>
    <t>CFMWS</t>
  </si>
  <si>
    <t>['sql', 'python', 't-sql', 'sql server', 'snowflake', 'azure', 'oracle', 'spark', 'pyspark', 'power bi', 'ssis', 'ssrs', 'dax', 'git']</t>
  </si>
  <si>
    <t>Whetstone, United Kingdom</t>
  </si>
  <si>
    <t>EightMoose.com</t>
  </si>
  <si>
    <t>Barnwood, United Kingdom</t>
  </si>
  <si>
    <t>Raytheon</t>
  </si>
  <si>
    <t>['python', 'aws', 'pytorch', 'tensorflow', 'huggingface', 'linux', 'docker']</t>
  </si>
  <si>
    <t>Senior Data Scientist &amp; Machine Learning Researcher</t>
  </si>
  <si>
    <t>Washington, United Kingdom</t>
  </si>
  <si>
    <t>Experteer UK</t>
  </si>
  <si>
    <t>['sql', 'python', 't-sql', 'azure', 'databricks', 'pyspark', 'unity']</t>
  </si>
  <si>
    <t>Integration and Data Engineer</t>
  </si>
  <si>
    <t>Chippenham, United Kingdom</t>
  </si>
  <si>
    <t>Pilgrims Europe</t>
  </si>
  <si>
    <t>Fruition Group</t>
  </si>
  <si>
    <t>['sql', 'python', 'java', 'azure', 'aws', 'redshift', 'bigquery', 'spark', 'airflow', 'tableau', 'powerbi', 'powerbi']</t>
  </si>
  <si>
    <t>Lead Data Engineer - Basingstoke</t>
  </si>
  <si>
    <t>Brown Candover, United Kingdom</t>
  </si>
  <si>
    <t>JLA Resourcing Ltd</t>
  </si>
  <si>
    <t>Data Engineer - Manchester</t>
  </si>
  <si>
    <t>Coventry Building Society</t>
  </si>
  <si>
    <t>['sql', 'python', 'sas', 'aws', 'pyspark', 'sas', 'git']</t>
  </si>
  <si>
    <t>Guisborough, United Kingdom</t>
  </si>
  <si>
    <t>Lime Street Recruitment Limited</t>
  </si>
  <si>
    <t>Paisley, United Kingdom</t>
  </si>
  <si>
    <t>Stealth IT Consulting Limited</t>
  </si>
  <si>
    <t>['sql', 'python', 'nosql', 'spark', 'hadoop', 'splunk']</t>
  </si>
  <si>
    <t>Data Scientist Jobs - Remote Work in India</t>
  </si>
  <si>
    <t>['sql', 'python', 'r', 'aws', 'spark', 'pytorch', 'matplotlib', 'tensorflow', 'hadoop', 'scikit-learn', 'tableau', 'power bi']</t>
  </si>
  <si>
    <t>Deputy Manager​/Manager - Data Engineer</t>
  </si>
  <si>
    <t>Parashurampuri, Uttar Pradesh, India</t>
  </si>
  <si>
    <t>Maruti Suzuki</t>
  </si>
  <si>
    <t>['sql', 'python', 'mysql', 'snowflake', 'oracle', 'aws', 'power bi', 'cognos']</t>
  </si>
  <si>
    <t>(Senior) Data Engineer (ML, Big Data)</t>
  </si>
  <si>
    <t>Dream Opportunity</t>
  </si>
  <si>
    <t>HMIS Compliance &amp; Data Analyst</t>
  </si>
  <si>
    <t>United Way Jobs</t>
  </si>
  <si>
    <t>United Way of the CSRA</t>
  </si>
  <si>
    <t>Business Analyst - Entry Level</t>
  </si>
  <si>
    <t>['sql', 'c', 'azure', 'spring', 'tableau', 'power bi', 'outlook', 'jira']</t>
  </si>
  <si>
    <t>US012 Marsh &amp; McLennan Agency LLC</t>
  </si>
  <si>
    <t>Centennial Bank</t>
  </si>
  <si>
    <t>['sql', 'power bi', 'ssis', 'powerbi', 'powerbi']</t>
  </si>
  <si>
    <t>Data Science Intern (Summer 2026)</t>
  </si>
  <si>
    <t>Federal Express Corporation</t>
  </si>
  <si>
    <t>['python', 'javascript', 'pyspark', 'excel', 'powerpoint', 'outlook']</t>
  </si>
  <si>
    <t>Statistician and Mathematician</t>
  </si>
  <si>
    <t>iWorks Corporation</t>
  </si>
  <si>
    <t>['python', 'r', 'java', 'spark', 'pytorch', 'tensorflow', 'hadoop', 'scikit-learn']</t>
  </si>
  <si>
    <t>Ain Sokhna, Attaka, Egypt</t>
  </si>
  <si>
    <t>SSC HR Solutions</t>
  </si>
  <si>
    <t>Banque Misr Transformation office</t>
  </si>
  <si>
    <t>Devsinc</t>
  </si>
  <si>
    <t>['sql', 'python', 'scala', 'mysql', 'postgresql', 'snowflake', 'azure', 'aws', 'gcp', 'redshift', 'airflow']</t>
  </si>
  <si>
    <t>Senior QA Engineer</t>
  </si>
  <si>
    <t>UserWise Services</t>
  </si>
  <si>
    <t>Mechanical Engineer</t>
  </si>
  <si>
    <t>Jenjarom, Selangor, Malaysia</t>
  </si>
  <si>
    <t>EPS Consultants</t>
  </si>
  <si>
    <t>LTAMDS Sustainment Data Analyst Jobs</t>
  </si>
  <si>
    <t>Tewksbury, MA</t>
  </si>
  <si>
    <t>Data Analyst (Finance)</t>
  </si>
  <si>
    <t>['sql', 'c', 'tableau', 'power bi', 'sharepoint']</t>
  </si>
  <si>
    <t>Data Scientist (SME) Jobs</t>
  </si>
  <si>
    <t>['sql', 'python', 'r', 'scala', 'java', 'c', 'spark', 'hadoop']</t>
  </si>
  <si>
    <t>Litigation Systems Analyst Jobs</t>
  </si>
  <si>
    <t>Senior Systems Analyst Jobs</t>
  </si>
  <si>
    <t>Tampa, FL (+1 other)</t>
  </si>
  <si>
    <t>Cyber Data Scientist, Senior Jobs</t>
  </si>
  <si>
    <t>Sr. Data Engineer Jobs</t>
  </si>
  <si>
    <t>['sql', 'python', 'r', 'sas', 'shell', 'postgresql', 'linux', 'tableau', 'sas', 'powerbi', 'powerbi', 'git']</t>
  </si>
  <si>
    <t>Big Data Engineer job at Apex Systems in Charlotte, NC</t>
  </si>
  <si>
    <t>['python', 'bash', 'shell', 'spark', 'numpy', 'hadoop', 'pandas', 'fastapi', 'linux', 'unix', 'kubernetes', 'docker', 'yarn']</t>
  </si>
  <si>
    <t>Sr. Software Systems &amp; Data Engineer</t>
  </si>
  <si>
    <t>Rivian and VW Group Technology</t>
  </si>
  <si>
    <t>['sql', 'python', 'nosql', 'rust', 'databricks', 'aws', 'spark', 'pyspark', 'react', 'tableau', 'git']</t>
  </si>
  <si>
    <t>Millennium Space Systems Summer 2026 Internship Program - Data Engineer Intern</t>
  </si>
  <si>
    <t>['sql', 'python', 'r', 'c', 'azure', 'aws', 'gcp', 'pyspark']</t>
  </si>
  <si>
    <t>Port of Spain, Trinidad &amp; Tobago</t>
  </si>
  <si>
    <t>Trinidad and Tobago</t>
  </si>
  <si>
    <t>thehivecareers</t>
  </si>
  <si>
    <t>['visio', 'tableau', 'excel', 'power bi', 'jira', 'trello']</t>
  </si>
  <si>
    <t>Salessense</t>
  </si>
  <si>
    <t>['crystal', 'excel']</t>
  </si>
  <si>
    <t>A+ Quality Management &amp; Consult Inc.</t>
  </si>
  <si>
    <t>['sql', 'azure', 'aws', 'tableau', 'power bi', 'qlik']</t>
  </si>
  <si>
    <t>Data Architect with Data Modeling</t>
  </si>
  <si>
    <t>['sql', 'snowflake', 'azure', 'databricks', 'spark', 'kafka']</t>
  </si>
  <si>
    <t>Data Platform Engineer (Python)</t>
  </si>
  <si>
    <t>['sql', 'python', 'r', 'snowflake', 'azure', 'databricks', 'pyspark']</t>
  </si>
  <si>
    <t>Research and Insights Analyst</t>
  </si>
  <si>
    <t>InspHired Recruitment</t>
  </si>
  <si>
    <t>Intermediate Data Scientist</t>
  </si>
  <si>
    <t>FirstRand Bank</t>
  </si>
  <si>
    <t>Pty</t>
  </si>
  <si>
    <t>Assistant Manager/Manager, Reporting and Analytics</t>
  </si>
  <si>
    <t>Maritime and Port Authority of Singapore</t>
  </si>
  <si>
    <t>Ikorodu, Nigeria</t>
  </si>
  <si>
    <t>BeBee NG</t>
  </si>
  <si>
    <t>Libraexpresssolution</t>
  </si>
  <si>
    <t>Senior-Software Engineer</t>
  </si>
  <si>
    <t>Hyderabad, Pakistan</t>
  </si>
  <si>
    <t>Incedo</t>
  </si>
  <si>
    <t>StarRez</t>
  </si>
  <si>
    <t>['sql', 'python', 'r', 'azure', 'aws', 'spark', 'hadoop', 'tableau', 'looker', 'power bi', 'git']</t>
  </si>
  <si>
    <t>Collections Analyst I</t>
  </si>
  <si>
    <t>McCoy's Building Supply</t>
  </si>
  <si>
    <t>['sql', 'python', 'azure', 'databricks', 'aws', 'spark', 'power bi']</t>
  </si>
  <si>
    <t>Open Claw Mission Control Build + Data Connection</t>
  </si>
  <si>
    <t>['python', 'javascript', 'html', 'css', 'shell', 'node', 'macos', 'wire']</t>
  </si>
  <si>
    <t>Maidstone, United Kingdom</t>
  </si>
  <si>
    <t>ARC Group</t>
  </si>
  <si>
    <t>['sql', 'python', 'azure', 'spark', 'hadoop', 'excel', 'power bi', 'ms access', 'powerpoint']</t>
  </si>
  <si>
    <t>Labs - Business Analyst Intern - AI and Data Science</t>
  </si>
  <si>
    <t>HPE</t>
  </si>
  <si>
    <t>Business Intelligence Sr Analyst - Full-time</t>
  </si>
  <si>
    <t>Department of Defense</t>
  </si>
  <si>
    <t>Data Scientist – Agentic AI</t>
  </si>
  <si>
    <t>Sr. Manager, Data</t>
  </si>
  <si>
    <t>Text Dataset Specialist</t>
  </si>
  <si>
    <t>Stormlight Capital</t>
  </si>
  <si>
    <t>Principal Data Analytics &amp; Tools Administrator</t>
  </si>
  <si>
    <t>['azure', 'tableau', 'excel', 'power bi', 'sharepoint']</t>
  </si>
  <si>
    <t>Part time Data Analyst</t>
  </si>
  <si>
    <t>Globalchannelmanagement</t>
  </si>
  <si>
    <t>['excel', 'sheets', 'outlook']</t>
  </si>
  <si>
    <t>Ducharme, Mcmillen &amp; Associates, Inc</t>
  </si>
  <si>
    <t>StarHR</t>
  </si>
  <si>
    <t>Data Scientist (38948)</t>
  </si>
  <si>
    <t>Lake in the Hills, IL</t>
  </si>
  <si>
    <t>Young Innovations</t>
  </si>
  <si>
    <t>['sql', 'python', 'r', 'azure', 'aws', 'gcp', 'pytorch', 'tensorflow']</t>
  </si>
  <si>
    <t>['sql', 'python', 'r', 'javascript', 'db2', 'sql server', 'mysql', 'oracle', 'tableau', 'power bi']</t>
  </si>
  <si>
    <t>Data Analyst Inventory</t>
  </si>
  <si>
    <t>Alleset Inc</t>
  </si>
  <si>
    <t>Arc Document Solutions</t>
  </si>
  <si>
    <t>Martenson, Hasbrouck &amp; Simon LLP</t>
  </si>
  <si>
    <t>Computer Aid, Inc.</t>
  </si>
  <si>
    <t>Data Technician</t>
  </si>
  <si>
    <t>Staley Technologies</t>
  </si>
  <si>
    <t>['python', 'r', 'java', 'azure', 'aws', 'pytorch', 'tensorflow', 'scikit-learn', 'kubernetes', 'docker']</t>
  </si>
  <si>
    <t>Data Analyst (48818)</t>
  </si>
  <si>
    <t>Manteca, CA</t>
  </si>
  <si>
    <t>Bay Area Community Health</t>
  </si>
  <si>
    <t>['sql', 'tableau', 'excel', 'power bi', 'ssrs']</t>
  </si>
  <si>
    <t>Italy, TX</t>
  </si>
  <si>
    <t>Senior Data Analyst, Specialist</t>
  </si>
  <si>
    <t>Islip, NY</t>
  </si>
  <si>
    <t>Work At Home Vintage Experts</t>
  </si>
  <si>
    <t>Skill Corp</t>
  </si>
  <si>
    <t>Program Analyst, Journeyman</t>
  </si>
  <si>
    <t>GTMR</t>
  </si>
  <si>
    <t>Staff Data Scientist /SME/ Healthcare Financial Risk / Underwriting/</t>
  </si>
  <si>
    <t>['sql', 'snowflake', 'databricks', 'gcp', 'bigquery', 'spark', 'kafka', 'hadoop', 'tableau', 'looker', 'terraform']</t>
  </si>
  <si>
    <t>Data Management Engineer</t>
  </si>
  <si>
    <t>['css', 'excel', 'powerbi', 'powerbi']</t>
  </si>
  <si>
    <t>FP &amp; A Analyst</t>
  </si>
  <si>
    <t>Smyth Companies LLC</t>
  </si>
  <si>
    <t>Barrington, IL</t>
  </si>
  <si>
    <t>Ortho Molecular Products, Inc.</t>
  </si>
  <si>
    <t>Lead Data Engineer (Palantir or Databricks)</t>
  </si>
  <si>
    <t>['sql', 'python', 'c', 'elasticsearch', 'azure', 'databricks', 'aws', 'gcp', 'redshift', 'spark', 'kafka', 'pyspark', 'kubernetes', 'docker']</t>
  </si>
  <si>
    <t>QA Analyst</t>
  </si>
  <si>
    <t>Rebellion</t>
  </si>
  <si>
    <t>Infosys Consulting</t>
  </si>
  <si>
    <t>['sql', 'python', 'nosql', 'mongodb', 'mongodb', 'snowflake', 'azure', 'databricks', 'aws', 'gcp', 'bigquery', 'kafka', 'tableau', 'power bi', 'kubernetes', 'docker']</t>
  </si>
  <si>
    <t>Wexford, Ireland</t>
  </si>
  <si>
    <t>SRG</t>
  </si>
  <si>
    <t>['sql', 'python', 'r', 'snowflake', 'aws', 'tableau', 'power bi', 'ssis']</t>
  </si>
  <si>
    <t>Data Analyst Sr.</t>
  </si>
  <si>
    <t>MemorialCare Long Beach Medical Center</t>
  </si>
  <si>
    <t>Experis/Manpower Group</t>
  </si>
  <si>
    <t>BCS Financial Corporation</t>
  </si>
  <si>
    <t>Senior Applied Scientist, UI Control Models</t>
  </si>
  <si>
    <t>AIML - Machine Learning Engineer, Siri and Information Intelligence</t>
  </si>
  <si>
    <t>Data Engineer — AI Platform for Government Enterprise Systems</t>
  </si>
  <si>
    <t>Haryana, India</t>
  </si>
  <si>
    <t>IDEA Foundation</t>
  </si>
  <si>
    <t>['sql', 'python', 'postgresql', 'snowflake', 'azure', 'aws', 'airflow', 'pandas', 'sap', 'docker', 'git', 'github']</t>
  </si>
  <si>
    <t>Software Development Engineer (Data Streaming), AI &amp; Data Platforms (AiDP)</t>
  </si>
  <si>
    <t>['go', 'java', 'golang', 'kafka', 'kubernetes', 'docker']</t>
  </si>
  <si>
    <t>RSCH DATA ANL 1 RP</t>
  </si>
  <si>
    <t>Build Reliable LLM Generation + Validation Pipeline</t>
  </si>
  <si>
    <t>Technical Interviewer – Machine Learning &amp; Data Science (1-Hour Session, 30/Interview)</t>
  </si>
  <si>
    <t>['sql', 'python', 'r', 'aws', 'gcp', 'spark', 'pytorch', 'tensorflow', 'scikit-learn']</t>
  </si>
  <si>
    <t>Channel Metadata Analyst</t>
  </si>
  <si>
    <t>Category Insights Analyst</t>
  </si>
  <si>
    <t>Wildwood, FL</t>
  </si>
  <si>
    <t>JR Data Analyst</t>
  </si>
  <si>
    <t>TQI Solutions</t>
  </si>
  <si>
    <t>Growth Data Analyst Intern - PT</t>
  </si>
  <si>
    <t>UNIVERSITY CREDIT UNION</t>
  </si>
  <si>
    <t>Project/Program Specialist (Data Engineer IV)</t>
  </si>
  <si>
    <t>['javascript', 'html', 'css', 'elasticsearch', 'node.js', 'node']</t>
  </si>
  <si>
    <t>Software Engineer, Applied GenAI Apps - AI Geospatial Assistant team</t>
  </si>
  <si>
    <t>Planet</t>
  </si>
  <si>
    <t>['azure', 'aws', 'gcp', 'plotly', 'react', 'gdpr', 'vue']</t>
  </si>
  <si>
    <t>Sr. Data Engineer, GO-AI Technology &amp; Development Team</t>
  </si>
  <si>
    <t>['sql', 'python', 'go', 'scala', 'java', 'typescript', 'aws', 'redshift']</t>
  </si>
  <si>
    <t>Sports Analyst</t>
  </si>
  <si>
    <t>Government Analyst - Fully Remote</t>
  </si>
  <si>
    <t>Healthcare Analyst - Fully Remote | Upto $60/hr Hourly</t>
  </si>
  <si>
    <t>Political Scientist</t>
  </si>
  <si>
    <t>Performance Insights Analyst</t>
  </si>
  <si>
    <t>Wheatley Housing Group Limited</t>
  </si>
  <si>
    <t>Data Analysis Specialist - Fully Remote</t>
  </si>
  <si>
    <t>Data Analyst - Capital Market</t>
  </si>
  <si>
    <t>Senior or Lead Data/Systems Analyst with strong Data Analysis/Mapping &amp; API based Integration</t>
  </si>
  <si>
    <t>['sql', 'airflow', 'jira', 'confluence']</t>
  </si>
  <si>
    <t>Data Scientist/Engineer(Entry Level)</t>
  </si>
  <si>
    <t>Ardent SoftSol Inc.</t>
  </si>
  <si>
    <t>['sql', 'sql server', 'mysql', 'oracle']</t>
  </si>
  <si>
    <t>Mountain Home, TX</t>
  </si>
  <si>
    <t>Forcepoint</t>
  </si>
  <si>
    <t>Machine Learning Research Scientist - Health AIML</t>
  </si>
  <si>
    <t>Backend and Data Engineer</t>
  </si>
  <si>
    <t>Marc Ellis</t>
  </si>
  <si>
    <t>Senior Analyst, Data</t>
  </si>
  <si>
    <t>Forrester</t>
  </si>
  <si>
    <t>Callaway Golf</t>
  </si>
  <si>
    <t>['sql', 'python', 'r', 'shell', 'snowflake', 'azure', 'databricks', 'aws', 'spark', 'linux', 'unix', 'kubernetes', 'git', 'terraform', 'bitbucket']</t>
  </si>
  <si>
    <t>Corporate Finance â Data Science Product Associate</t>
  </si>
  <si>
    <t>['sql', 'python', 'r', 'databricks', 'jira', 'confluence']</t>
  </si>
  <si>
    <t>AI Software Engineer – Remote</t>
  </si>
  <si>
    <t>['python', 'typescript', 'plotly', 'react']</t>
  </si>
  <si>
    <t>Principal Data Engineer (Remote Work Eligible)</t>
  </si>
  <si>
    <t>Dimensional Fund Advisors</t>
  </si>
  <si>
    <t>['sql', 'python', 'go', 'javascript', 'ruby', 'java', 'mongodb', 'c', 'typescript', 'sql server', 'postgresql', 'mongodb', 'redis', 'snowflake', 'aws', 'redshift', 'kafka', 'numpy', 'airflow', 'pandas', 'ruby', 'ansible']</t>
  </si>
  <si>
    <t>Business Analyst – Singapore Financial Services – Visa Sponsorship</t>
  </si>
  <si>
    <t>['sql', 'visio', 'excel', 'power bi', 'jira', 'confluence']</t>
  </si>
  <si>
    <t>GenAI Python Systems Engineer - Experienced Associate</t>
  </si>
  <si>
    <t>Cloud Data Engineer - Coalesce, Snowflake experience</t>
  </si>
  <si>
    <t>['sql', 'snowflake', 'azure', 'aws', 'kafka', 'git']</t>
  </si>
  <si>
    <t>Analyst - QA</t>
  </si>
  <si>
    <t>The Hackett Group</t>
  </si>
  <si>
    <t>['sql', 'excel', 'spss']</t>
  </si>
  <si>
    <t>Truvani</t>
  </si>
  <si>
    <t>CASPIAN ONE</t>
  </si>
  <si>
    <t>Client Data Steward: Profiles</t>
  </si>
  <si>
    <t>Davy Group</t>
  </si>
  <si>
    <t>EchoJobs</t>
  </si>
  <si>
    <t>The Washington Post</t>
  </si>
  <si>
    <t>['sql', 'python', 'r', 'mysql', 'aws', 'redshift', 'pytorch', 'tensorflow', 'hugging face', 'tableau', 'excel', 'power bi']</t>
  </si>
  <si>
    <t>Exchange Fee Data Analyst</t>
  </si>
  <si>
    <t>Bala Cynwyd, PA</t>
  </si>
  <si>
    <t>Susquehanna International Group, LLP</t>
  </si>
  <si>
    <t>Artech</t>
  </si>
  <si>
    <t>Data Analyst Mgd Svc</t>
  </si>
  <si>
    <t>['sql', 'crystal', 'sas', 'vba', 'excel', 'sas', 'powerpoint', 'outlook']</t>
  </si>
  <si>
    <t>Surf Internet</t>
  </si>
  <si>
    <t>['sql', 'python', 'r', 'go', 'sas', 'sas']</t>
  </si>
  <si>
    <t>Data Scientist Associate, Learning Supports New</t>
  </si>
  <si>
    <t>['sql', 'python', 'r', 'sas', 'sql server', 'mysql', 'flask', 'django', 'sas']</t>
  </si>
  <si>
    <t>Data Engineer with SQL and Python 🏆</t>
  </si>
  <si>
    <t>JCSI</t>
  </si>
  <si>
    <t>['sql', 'python', 'snowflake', 'azure', 'power bi']</t>
  </si>
  <si>
    <t>Data Engineer (73373)</t>
  </si>
  <si>
    <t>Longmont, CO</t>
  </si>
  <si>
    <t>Boulder Scientific Company</t>
  </si>
  <si>
    <t>['sql', 'python', 'sql server', 'snowflake', 'azure', 'aws', 'gcp', 'power bi', 'dax', 'git']</t>
  </si>
  <si>
    <t>Khammam, Telangana, India</t>
  </si>
  <si>
    <t>Gramener</t>
  </si>
  <si>
    <t>GCP Big Data Engineer</t>
  </si>
  <si>
    <t>Talentmatics</t>
  </si>
  <si>
    <t>['sql', 'gcp', 'pyspark', 'airflow']</t>
  </si>
  <si>
    <t>Persistent Systems</t>
  </si>
  <si>
    <t>['snowflake', 'azure', 'databricks']</t>
  </si>
  <si>
    <t>['python', 'r', 'matlab', 'excel', 'powerpoint', 'outlook']</t>
  </si>
  <si>
    <t>Automated AI Reel Factory Development</t>
  </si>
  <si>
    <t>CoxHealth</t>
  </si>
  <si>
    <t>Independence, KS</t>
  </si>
  <si>
    <t>IAM Data</t>
  </si>
  <si>
    <t>Prattville, AL</t>
  </si>
  <si>
    <t>['sql', 'python', 'azure', 'databricks', 'spark', 'pytorch', 'tensorflow', 'kubernetes', 'docker']</t>
  </si>
  <si>
    <t>Machine Learning Engineer, Distributed &amp; Scalable Training</t>
  </si>
  <si>
    <t>Lila Sciences</t>
  </si>
  <si>
    <t>Dunfermline, United Kingdom</t>
  </si>
  <si>
    <t>Norris Hill, United Kingdom</t>
  </si>
  <si>
    <t>Develop</t>
  </si>
  <si>
    <t>Lead- Business Analytics</t>
  </si>
  <si>
    <t>Nalgonda, Telangana, India</t>
  </si>
  <si>
    <t>Hawthorne, NJ</t>
  </si>
  <si>
    <t>Atlantic Partners</t>
  </si>
  <si>
    <t>ProSidian Consulting</t>
  </si>
  <si>
    <t>Lead Business Analyst</t>
  </si>
  <si>
    <t>WatchGuard Technologies</t>
  </si>
  <si>
    <t>['sql', 'python', 'mysql', 'postgresql', 'spark', 'kafka', 'airflow', 'graphql', 'tableau', 'power bi', 'kubernetes', 'docker', 'github']</t>
  </si>
  <si>
    <t>Lead Data Engineer (Finance Tech, Intelligent Foundations &amp; Experiences)</t>
  </si>
  <si>
    <t>['typescript', 'aws', 'react', 'next.js', 'tableau', 'powerbi', 'powerbi']</t>
  </si>
  <si>
    <t>Machine Learning Engineer, International Data Engineering</t>
  </si>
  <si>
    <t>PhD Astronomer | Data Analytics Specialist | $80/hr</t>
  </si>
  <si>
    <t>Mid-Level Data Engineer (EnergyTech)</t>
  </si>
  <si>
    <t>Vecta</t>
  </si>
  <si>
    <t>Senior Manager Data Engineer</t>
  </si>
  <si>
    <t>Third Sector Intelligence, Inc.</t>
  </si>
  <si>
    <t>['sql', 'python', 'snowflake', 'azure', 'databricks', 'redshift', 'bigquery']</t>
  </si>
  <si>
    <t>Grid Dynamics</t>
  </si>
  <si>
    <t>['sql', 'elasticsearch', 'azure', 'aws', 'linux', 'kubernetes', 'docker', 'git', 'terraform']</t>
  </si>
  <si>
    <t>Softech Inc</t>
  </si>
  <si>
    <t>['sql', 'python', 'r', 'snowflake', 'azure', 'aws', 'redshift', 'bigquery', 'tableau', 'power bi']</t>
  </si>
  <si>
    <t>Gorilla Commerce</t>
  </si>
  <si>
    <t>Hantz Group</t>
  </si>
  <si>
    <t>Staff Software Engineer, Analytics Platform</t>
  </si>
  <si>
    <t>['python', 'java', 'tableau']</t>
  </si>
  <si>
    <t>Systems and Data Analyst 4</t>
  </si>
  <si>
    <t>Hybrid Senior Data Engineer: Real-Time Data</t>
  </si>
  <si>
    <t>University Place, WA</t>
  </si>
  <si>
    <t>['python', 'go', 'scala', 'bash', 'shell', 'databricks', 'spark', 'linux', 'macos']</t>
  </si>
  <si>
    <t>Distributed Systems Engineer</t>
  </si>
  <si>
    <t>Port Moody, BC, Canada</t>
  </si>
  <si>
    <t>Cadence Design Systems, Inc.</t>
  </si>
  <si>
    <t>['python', 'go', 'c', 'azure', 'aws', 'gcp', 'spark', 'plotly']</t>
  </si>
  <si>
    <t>Uplers</t>
  </si>
  <si>
    <t>Navtech</t>
  </si>
  <si>
    <t>['aws', 'spark', 'pyspark']</t>
  </si>
  <si>
    <t>['postgresql', 'azure', 'node', 'outlook']</t>
  </si>
  <si>
    <t>Business Analyst - Local To Atlanta Only</t>
  </si>
  <si>
    <t>FIRSTNET GLOBAL LLC</t>
  </si>
  <si>
    <t>['sql', 'python', 'sql server', 'snowflake', 'azure', 'gdpr']</t>
  </si>
  <si>
    <t>Business Application Analyst</t>
  </si>
  <si>
    <t>Intermountain Health</t>
  </si>
  <si>
    <t>Digital Engineering Jobs in Mississauga, Canada</t>
  </si>
  <si>
    <t>Borehamwood, United Kingdom</t>
  </si>
  <si>
    <t>Infoplus Technologies UK Ltd</t>
  </si>
  <si>
    <t>Inventory Analyst - Remote Job for Online Stores</t>
  </si>
  <si>
    <t>['oracle', 'excel', 'sap', 'planner']</t>
  </si>
  <si>
    <t>Data Pipeline Engineer – SQL Expert</t>
  </si>
  <si>
    <t>Udaipur, Rajasthan, India</t>
  </si>
  <si>
    <t>Kadel Labs</t>
  </si>
  <si>
    <t>['sql', 'python', 'scala', 'snowflake', 'azure', 'databricks', 'aws', 'gcp', 'airflow', 'tableau', 'looker', 'power bi', 'qlik']</t>
  </si>
  <si>
    <t>VP Strategy &amp; Operations - Fintech Lender</t>
  </si>
  <si>
    <t>Pride Health</t>
  </si>
  <si>
    <t>Associate – Data Engineer</t>
  </si>
  <si>
    <t>['sql', 'python', 'azure', 'aws', 'graphql', 'docker', 'github']</t>
  </si>
  <si>
    <t>Nadiad, Gujarat, India</t>
  </si>
  <si>
    <t>Exigo Tech</t>
  </si>
  <si>
    <t>['c', 'azure', 'spark', 'pyspark', 'airflow', 'ubuntu', 'tableau', 'excel', 'power bi', 'planner']</t>
  </si>
  <si>
    <t>Analyst (12-month contract) -</t>
  </si>
  <si>
    <t>['sql', 'python', 'sql server', 'snowflake', 'aws', 'redshift', 'numpy', 'scikit-learn', 'pandas', 'power bi', 'ssis']</t>
  </si>
  <si>
    <t>Quality Research Analyst (Data Analysis)</t>
  </si>
  <si>
    <t>Flemington, NJ</t>
  </si>
  <si>
    <t>Hunterdon Health</t>
  </si>
  <si>
    <t>Data Analysis Engineer</t>
  </si>
  <si>
    <t>Dalworthington Gardens, TX</t>
  </si>
  <si>
    <t>Salcomp Manufacturing USA Corp.</t>
  </si>
  <si>
    <t>['sql', 'excel', 'power bi', 'sap']</t>
  </si>
  <si>
    <t>Data Scientist for Music Copyright Application</t>
  </si>
  <si>
    <t>Arco Data Design Inc</t>
  </si>
  <si>
    <t>['python', 'pandas', 'selenium', 'django', 'git']</t>
  </si>
  <si>
    <t>Principal AI/ML Engineer</t>
  </si>
  <si>
    <t>['sql', 'python', 'r', 'java', 'assembly']</t>
  </si>
  <si>
    <t>Data Integrator</t>
  </si>
  <si>
    <t>a.i. solutions</t>
  </si>
  <si>
    <t>Product Analyst (Chemistry)</t>
  </si>
  <si>
    <t>Denton, United Kingdom</t>
  </si>
  <si>
    <t>Apollo Scientific</t>
  </si>
  <si>
    <t>['sql', 'python', 'excel', 'sap', 'powerpoint', 'outlook', 'powerbi', 'powerbi']</t>
  </si>
  <si>
    <t>Data Engineering Support Engineer</t>
  </si>
  <si>
    <t>Block MB</t>
  </si>
  <si>
    <t>['sql', 'python', 'azure', 'databricks', 'aws', 'gcp', 'spark', 'pyspark', 'airflow', 'git']</t>
  </si>
  <si>
    <t>Andhra Pradesh, India</t>
  </si>
  <si>
    <t>X2 Logics Staffing Solution</t>
  </si>
  <si>
    <t>['sql', 'python', 'snowflake', 'databricks', 'aws', 'spark', 'kafka', 'airflow', 'kubernetes', 'docker', 'git', 'terraform', 'jenkins', 'unity']</t>
  </si>
  <si>
    <t>Heartflow</t>
  </si>
  <si>
    <t>Marketing Analyst (Demand Generation - CPDI)</t>
  </si>
  <si>
    <t>['go', 'c', 'excel', 'power bi', 'powerpoint']</t>
  </si>
  <si>
    <t>TxDMV - Lead Data Analyst (Remote in Texas)</t>
  </si>
  <si>
    <t>CAPPS</t>
  </si>
  <si>
    <t>Data Science &amp; Analytics Intern - Acquisition Email</t>
  </si>
  <si>
    <t>Zeta Summer Internship Program</t>
  </si>
  <si>
    <t>['sql', 'go', 'tensorflow', 'scikit-learn', 'tableau', 'power bi']</t>
  </si>
  <si>
    <t>Staff Data Science Engineer, Siri Runtime Systems and Interaction</t>
  </si>
  <si>
    <t>['sql', 'python', 'r', 'azure', 'aws', 'gcp', 'spark', 'pytorch', 'tensorflow', 'airflow', 'hadoop', 'scikit-learn']</t>
  </si>
  <si>
    <t>Sr Data Scientist - Commercial</t>
  </si>
  <si>
    <t>['sql', 'python', 'r', 'sas', 'c', 'sas']</t>
  </si>
  <si>
    <t>Big Data Engineer | USA (Remote) | Virtual Interview | 10+ Years Experience</t>
  </si>
  <si>
    <t>Tech-assist</t>
  </si>
  <si>
    <t>['sql', 'python', 'r', 'scala', 'java', 'aws', 'gcp', 'spark', 'kafka', 'hadoop', 'linux', 'tableau']</t>
  </si>
  <si>
    <t>['sql', 't-sql', 'sql server', 'power bi', 'ssis', 'ssrs']</t>
  </si>
  <si>
    <t>Lead Data Engineer local to Michigan only</t>
  </si>
  <si>
    <t>Kaizen Technologies</t>
  </si>
  <si>
    <t>['python', 'scala', 'databricks', 'oracle', 'aws']</t>
  </si>
  <si>
    <t>Senior AI Engineer - GenAI Consulting</t>
  </si>
  <si>
    <t>Senior Manager - Data Engineering</t>
  </si>
  <si>
    <t>LT Harper Recruitment Group</t>
  </si>
  <si>
    <t>Telford, United Kingdom</t>
  </si>
  <si>
    <t>TopWorcestershireCareers</t>
  </si>
  <si>
    <t>SF Recruitment (Tech)</t>
  </si>
  <si>
    <t>Pomeroy</t>
  </si>
  <si>
    <t>exp</t>
  </si>
  <si>
    <t>Drivemode</t>
  </si>
  <si>
    <t>['sql', 'python', 'r', 'firebase', 'firebase', 'tableau', 'power bi']</t>
  </si>
  <si>
    <t>Shopmonkey</t>
  </si>
  <si>
    <t>['sql', 'python', 'c', 'aws', 'gcp', 'hugging face']</t>
  </si>
  <si>
    <t>Procurement Analytics Associate</t>
  </si>
  <si>
    <t>Prologis</t>
  </si>
  <si>
    <t>Hialeah Gardens, FL</t>
  </si>
  <si>
    <t>Data Scientist – Measurement Framework Developer (Statistical &amp; Causal Inference)</t>
  </si>
  <si>
    <t>['sql', 'python', 'azure', 'databricks', 'aws', 'scikit-learn', 'github']</t>
  </si>
  <si>
    <t>['sql', 'python', 'c', 'snowflake', 'gcp', 'airflow', 'kubernetes', 'docker']</t>
  </si>
  <si>
    <t>Lead Data Engineer - Banking/Finance Industry - W2 Only</t>
  </si>
  <si>
    <t>Hatch Pros</t>
  </si>
  <si>
    <t>['sql', 'python', 'scala', 'nosql', 'shell', 'php', 'mysql', 'spark', 'kafka', 'hadoop', 'linux', 'git', 'jenkins', 'svn', 'zoom']</t>
  </si>
  <si>
    <t>['sql', 'python', 'azure', 'databricks', 'spark', 'pyspark', 'airflow', 'unity']</t>
  </si>
  <si>
    <t>Data Engineer - SC Cleared</t>
  </si>
  <si>
    <t>Sanderson PLC</t>
  </si>
  <si>
    <t>['python', 'java', 'typescript', 'aws', 'kafka', 'linux', 'terraform']</t>
  </si>
  <si>
    <t>SR POWER BI DEVELOPER / DATA ENGINEER</t>
  </si>
  <si>
    <t>['sql', 'python', 'vba', 'azure', 'power bi', 'dax', 'git']</t>
  </si>
  <si>
    <t>World Bank: Data Engineer – Chennai</t>
  </si>
  <si>
    <t>World Bank</t>
  </si>
  <si>
    <t>['sql', 'databricks', 'spark', 'pyspark', 'tableau', 'power bi']</t>
  </si>
  <si>
    <t>JBT Marel</t>
  </si>
  <si>
    <t>Principal Data Scientist/ORSA</t>
  </si>
  <si>
    <t>Fort Hood, TX</t>
  </si>
  <si>
    <t>Native American Jobs</t>
  </si>
  <si>
    <t>JANSON</t>
  </si>
  <si>
    <t>['sql', 'python', 'snowflake', 'databricks', 'git']</t>
  </si>
  <si>
    <t>Junior Data Engineer - Remote / Telecommute</t>
  </si>
  <si>
    <t>Data Ops Engineer</t>
  </si>
  <si>
    <t>Nuvia MSO LLC</t>
  </si>
  <si>
    <t>Data Warehouse Developer</t>
  </si>
  <si>
    <t>['sql', 'python', 'snowflake', 'aws', 'pyspark', 'excel']</t>
  </si>
  <si>
    <t>Senior data analyst / Tableau developer</t>
  </si>
  <si>
    <t>NumInformatics</t>
  </si>
  <si>
    <t>['sql', 'python', 'r', 'sas', 'sql server', 'aws', 'redshift', 'tableau', 'power bi', 'microstrategy', 'sas']</t>
  </si>
  <si>
    <t>Analyst, Data Integrity</t>
  </si>
  <si>
    <t>Omnicom Media US OMG23</t>
  </si>
  <si>
    <t>['sql', 'r', 'sas', 'excel', 'spss', 'sas', 'powerpoint']</t>
  </si>
  <si>
    <t>Azure &amp; Microsoft Fabric Data Engineer &amp; Architect</t>
  </si>
  <si>
    <t>Job ID 12203: Data Engineer</t>
  </si>
  <si>
    <t>Ardor IT Solutions</t>
  </si>
  <si>
    <t>WellRithms, Inc.</t>
  </si>
  <si>
    <t>['sql', 'python', 'nosql', 'mysql', 'dynamodb', 'snowflake', 'aws', 'redshift', 'aurora', 'airflow', 'tableau', 'power bi', 'terraform']</t>
  </si>
  <si>
    <t>Data Analyst, Energy Warehousing &amp; Logistics</t>
  </si>
  <si>
    <t>['sql', 'python', 'mysql', 'numpy', 'airflow', 'pandas', 'tableau', 'powerbi', 'powerbi', 'docker']</t>
  </si>
  <si>
    <t>Cleburne, TX</t>
  </si>
  <si>
    <t>US Trades</t>
  </si>
  <si>
    <t>['sql', 'python', 'vba', 'tableau', 'excel', 'power bi']</t>
  </si>
  <si>
    <t>First Level Analyst</t>
  </si>
  <si>
    <t>Bioinformatics Analyst- OMICS Data</t>
  </si>
  <si>
    <t>['sql', 'python', 'r', 'postgresql', 'github']</t>
  </si>
  <si>
    <t>Twin Disc</t>
  </si>
  <si>
    <t>Senior/Staff Data Scientist, EPD</t>
  </si>
  <si>
    <t>['sql', 'python', 'snowflake', 'airflow', 'tableau', 'looker']</t>
  </si>
  <si>
    <t>95-3898805 First American Home Warranty</t>
  </si>
  <si>
    <t>Sr. Data Engineer-Audience Data Platform</t>
  </si>
  <si>
    <t>WeVision LLC</t>
  </si>
  <si>
    <t>['sql', 'python', 'snowflake', 'databricks', 'aws', 'redshift', 'bigquery', 'spark', 'pyspark', 'airflow']</t>
  </si>
  <si>
    <t>Mullingar, County Westmeath, Ireland</t>
  </si>
  <si>
    <t>EXP</t>
  </si>
  <si>
    <t>Operations Data Analyst ( LOCALS ONLY )</t>
  </si>
  <si>
    <t>CLS Bank International</t>
  </si>
  <si>
    <t>['visio', 'tableau', 'looker', 'power bi']</t>
  </si>
  <si>
    <t>BP&amp;A Lead Analyst</t>
  </si>
  <si>
    <t>Pricing and Cost Analyst</t>
  </si>
  <si>
    <t>Antillean Line</t>
  </si>
  <si>
    <t>['oracle', 'excel', 'power bi', 'sap']</t>
  </si>
  <si>
    <t>Revenue Planning Analyst</t>
  </si>
  <si>
    <t>Brightline Trains Florida LLC</t>
  </si>
  <si>
    <t>Sr. Sales Compensation Analyst</t>
  </si>
  <si>
    <t>Measurement Framework Developer Data Scientist (Statistical &amp; Causal Inference)</t>
  </si>
  <si>
    <t>['sql', 'python', 'azure', 'databricks', 'aws', 'gcp', 'scikit-learn', 'github']</t>
  </si>
  <si>
    <t>Olney, United Kingdom</t>
  </si>
  <si>
    <t>Tria Recruitment</t>
  </si>
  <si>
    <t>Senior Data Analyst - Security Focus</t>
  </si>
  <si>
    <t>MathWorks</t>
  </si>
  <si>
    <t>['sql', 'html', 'snowflake', 'aws', 'tableau', 'power bi']</t>
  </si>
  <si>
    <t>Data Analyst at City of Philadelphia Philadelphia, PA</t>
  </si>
  <si>
    <t>Solb.com.br</t>
  </si>
  <si>
    <t>Senior Analyst, IS Business Intelligence - Individual Con...</t>
  </si>
  <si>
    <t>The Hiring Advisors</t>
  </si>
  <si>
    <t>['sql', 'python', 'r', 'go', 'snowflake', 'tableau']</t>
  </si>
  <si>
    <t>BOLT Staffing</t>
  </si>
  <si>
    <t>Optimal</t>
  </si>
  <si>
    <t>['sql', 'javascript', 'html', 'css', 'azure', 'windows', 'tableau', 'excel', 'power bi', 'sheets']</t>
  </si>
  <si>
    <t>Senior Decision Scientist - Clinical Informatics</t>
  </si>
  <si>
    <t>['sql', 'python', 'azure', 'aws', 'gcp']</t>
  </si>
  <si>
    <t>Gravity IT - Aliro</t>
  </si>
  <si>
    <t>Gravity IT</t>
  </si>
  <si>
    <t>['sql', 'python', 'azure', 'bigquery', 'matplotlib', 'plotly', 'pandas', 'tableau', 'power bi', 'github']</t>
  </si>
  <si>
    <t>Sr. Fullstack Data Engineer</t>
  </si>
  <si>
    <t>DHAL INFORMATION SYSTEM</t>
  </si>
  <si>
    <t>['python', 'java', 'snowflake', 'azure', 'spark', 'react', 'graphql', 'tableau', 'power bi', 'kubernetes', 'docker']</t>
  </si>
  <si>
    <t>Data &amp; Systems Engineer</t>
  </si>
  <si>
    <t>Westwood, NJ</t>
  </si>
  <si>
    <t>Joulé</t>
  </si>
  <si>
    <t>['sql', 'python', 'r', 'bash', 'powershell', 'databricks', 'aws', 'windows', 'visio', 'excel', 'github', 'terraform', 'unity']</t>
  </si>
  <si>
    <t>['sql', 'python', 'r', 'java', 't-sql', 'html', 'c', 'db2', 'sql server', 'azure', 'oracle', 'aws', 'spark', 'tableau', 'excel', 'microstrategy', 'ssrs', 'qlik', 'cognos']</t>
  </si>
  <si>
    <t>Lead Data Engineer, SQL and Python</t>
  </si>
  <si>
    <t>Data Warehouse Data Engineer</t>
  </si>
  <si>
    <t>['sql', 't-sql', 'azure', 'spark', 'pyspark', 'excel', 'ssis']</t>
  </si>
  <si>
    <t>People Data Analytics Manager</t>
  </si>
  <si>
    <t>Manchester, United Kingdom (+1 other)</t>
  </si>
  <si>
    <t>Flexa</t>
  </si>
  <si>
    <t>Northern</t>
  </si>
  <si>
    <t>['go', 'tableau', 'excel', 'power bi', 'sap', 'alteryx']</t>
  </si>
  <si>
    <t>Data Engineer - Bumpers Farm</t>
  </si>
  <si>
    <t>Data Modeler Analyst</t>
  </si>
  <si>
    <t>Ccube - JazzHR</t>
  </si>
  <si>
    <t>Ccube</t>
  </si>
  <si>
    <t>['sql', 'python', 'scala', 'sql server', 'postgresql', 'azure']</t>
  </si>
  <si>
    <t>Junior business analyst, data analyst</t>
  </si>
  <si>
    <t>Data analyst, hr executive, assistant hr</t>
  </si>
  <si>
    <t>Internships for IT students, Data Analyst</t>
  </si>
  <si>
    <t>Internshala</t>
  </si>
  <si>
    <t>IMentus Technologies Private</t>
  </si>
  <si>
    <t>['python', 'aws', 'gcp', 'pytorch', 'tensorflow', 'kubernetes', 'docker']</t>
  </si>
  <si>
    <t>MS BI Developer</t>
  </si>
  <si>
    <t>Conduent</t>
  </si>
  <si>
    <t>['sql', 't-sql', 'powershell', 'sql server', 'power bi', 'ssis', 'ssrs', 'dax']</t>
  </si>
  <si>
    <t>Purple Drive</t>
  </si>
  <si>
    <t>Business Analyst Technical</t>
  </si>
  <si>
    <t>ClifyX</t>
  </si>
  <si>
    <t>Operations Data Analyst (KPI reporting) ---- LOCALS ONLY ---- ONSITE ROLE ----- W2 ONLY</t>
  </si>
  <si>
    <t>Jr. Data Analyst- On-site</t>
  </si>
  <si>
    <t>Hiregy</t>
  </si>
  <si>
    <t>Sr Trust and Safety Data Analyst</t>
  </si>
  <si>
    <t>['sql', 'python', 'java', 'databricks', 'aws', 'tableau', 'excel', 'jira']</t>
  </si>
  <si>
    <t>Cybersecurity Systems Analyst</t>
  </si>
  <si>
    <t>Short Hills, NJ</t>
  </si>
  <si>
    <t>Selective Insurance</t>
  </si>
  <si>
    <t>Data Scientist — Growth Analytics for Fast-Moving Teams</t>
  </si>
  <si>
    <t>Strategic Data Scientist — Forecasting</t>
  </si>
  <si>
    <t>Senior Data Scientist: Causal Insights for Product Impact</t>
  </si>
  <si>
    <t>Product Data Scientist — AI Platform</t>
  </si>
  <si>
    <t>Data Scientist, Prime Video Sports Science: Personalization</t>
  </si>
  <si>
    <t>Medical Lab Scientist MLS</t>
  </si>
  <si>
    <t>['python', 'scala', 'java', 'databricks', 'aws', 'airflow', 'kubernetes', 'docker', 'terraform']</t>
  </si>
  <si>
    <t>Data Analytics Team Lead</t>
  </si>
  <si>
    <t>['sql', 'python', 'powershell', 'sql server', 'mysql', 'snowflake', 'azure', 'oracle', 'aws', 'tableau', 'looker', 'power bi', 'ssis']</t>
  </si>
  <si>
    <t>Colfax, CA</t>
  </si>
  <si>
    <t>Managed Staffing</t>
  </si>
  <si>
    <t>Consumer Insights Analyst</t>
  </si>
  <si>
    <t>Fortune Brands Innovations</t>
  </si>
  <si>
    <t>VDart</t>
  </si>
  <si>
    <t>Bioinformatics Analyst III</t>
  </si>
  <si>
    <t>['python', 'r', 'aws', 'react', 'unix', 'git']</t>
  </si>
  <si>
    <t>Product Manager, Data &amp; Analytics</t>
  </si>
  <si>
    <t>Allvue Systems</t>
  </si>
  <si>
    <t>Financial Analyst (Entry Level)</t>
  </si>
  <si>
    <t>Senior Business Data Science Manager, YouTube Marketing</t>
  </si>
  <si>
    <t>['sql', 'python', 'r', 'go', 'keras', 'tensorflow', 'scikit-learn', 'pandas']</t>
  </si>
  <si>
    <t>['sql', 'python', 'snowflake', 'azure', 'databricks', 'numpy', 'pandas', 'selenium', 'docker', 'git', 'terraform']</t>
  </si>
  <si>
    <t>CRM Marketing Data Specialist</t>
  </si>
  <si>
    <t>VHB</t>
  </si>
  <si>
    <t>['go', 'excel', 'powerbi', 'powerbi']</t>
  </si>
  <si>
    <t>Electrical Engineering Analyst</t>
  </si>
  <si>
    <t>Kimley-Horn</t>
  </si>
  <si>
    <t>Data Scientist - Business Analytics, Apple Ads</t>
  </si>
  <si>
    <t>['sql', 'python', 'snowflake', 'aws', 'scikit-learn', 'pandas']</t>
  </si>
  <si>
    <t>Sr. Data Engineer - EHR Data Migration</t>
  </si>
  <si>
    <t>eClinicalWorks</t>
  </si>
  <si>
    <t>['sql', 'python', 't-sql', 'sql server', 'mysql', 'azure', 'oracle', 'kubernetes', 'docker', 'github', 'terraform']</t>
  </si>
  <si>
    <t>AI Data Engineer--LLMs / Agentic Systems</t>
  </si>
  <si>
    <t>Pfizer, Inc.</t>
  </si>
  <si>
    <t>['python', 'mongodb', 'typescript', 'postgresql', 'mongodb', 'aws', 'pytorch', 'react', 'hugging face', 'fastapi', 'react.js', 'docker', 'github', 'jenkins', 'gitlab']</t>
  </si>
  <si>
    <t>Simulation Synthetic Data Engineer - Special Projects</t>
  </si>
  <si>
    <t>['python', 'c', 'unity', 'unreal']</t>
  </si>
  <si>
    <t>The Very Group</t>
  </si>
  <si>
    <t>Ranking Data Scientist - AI/ML</t>
  </si>
  <si>
    <t>['sql', 'python', 'pytorch', 'tensorflow']</t>
  </si>
  <si>
    <t>Senior Data Scientist | Upto $130/hr</t>
  </si>
  <si>
    <t>Sr. Data Scientist | Up to $100/hr PT</t>
  </si>
  <si>
    <t>Data Engineer - I</t>
  </si>
  <si>
    <t>FISPAN</t>
  </si>
  <si>
    <t>['sql', 'python', 'java', 'aws', 'redshift', 'pyspark', 'tableau', 'looker', 'git', 'github']</t>
  </si>
  <si>
    <t>Senior Data Engineer - Data Governance &amp; DataOps</t>
  </si>
  <si>
    <t>Langley, BC, Canada</t>
  </si>
  <si>
    <t>Pattison Food Group</t>
  </si>
  <si>
    <t>['sql', 'python', 'databricks', 'spark', 'pyspark', 'airflow', 'power bi', 'unity']</t>
  </si>
  <si>
    <t>Language Model Analyst - Fully Remote</t>
  </si>
  <si>
    <t>H2 Recruits</t>
  </si>
  <si>
    <t>['c', 'unreal']</t>
  </si>
  <si>
    <t>Data Analytics &amp; Business Intelligence Specia</t>
  </si>
  <si>
    <t>Stafford Consulting</t>
  </si>
  <si>
    <t>Data Analytics Developer - Information Technology Services</t>
  </si>
  <si>
    <t>California Polytechnic State University-San Luis Obispo</t>
  </si>
  <si>
    <t>['mysql', 'postgresql', 'oracle', 'aws', 'redshift', 'aurora', 'tableau', 'power bi']</t>
  </si>
  <si>
    <t>Manager – Data Scientist</t>
  </si>
  <si>
    <t>Data Analyst II, Cardiac Surgery</t>
  </si>
  <si>
    <t>Business Analyst – Retail Sales</t>
  </si>
  <si>
    <t>ASUS</t>
  </si>
  <si>
    <t>Pediatric Associates Family of Companies</t>
  </si>
  <si>
    <t>Data Architect and Data Engineer</t>
  </si>
  <si>
    <t>Spokane Valley, WA</t>
  </si>
  <si>
    <t>Numerica Credit Union</t>
  </si>
  <si>
    <t>['sql', 'sql server', 'snowflake', 'azure', 'oracle', 'aws', 'git', 'github']</t>
  </si>
  <si>
    <t>Sr. Data Engineer- Chicago, IL or Denver, CO- ONSITE 4 X Week</t>
  </si>
  <si>
    <t>['sql', 'python', 'scala', 'java', 'golang', 'snowflake', 'databricks', 'aws', 'spark', 'looker']</t>
  </si>
  <si>
    <t>Newport, United Kingdom</t>
  </si>
  <si>
    <t>Public Sector Resourcing</t>
  </si>
  <si>
    <t>['python', 'r', 'azure', 'aws', 'plotly', 'powerbi', 'powerbi']</t>
  </si>
  <si>
    <t>Data Engineer(3+years)</t>
  </si>
  <si>
    <t>MindBrain</t>
  </si>
  <si>
    <t>['sql', 'python', 'r', 'scala', 'java', 'sql server', 'postgresql', 'cassandra', 'snowflake', 'azure', 'aws', 'spark', 'pyspark', 'hadoop', 'tableau']</t>
  </si>
  <si>
    <t>Procure Hr Services</t>
  </si>
  <si>
    <t>['sql', 'python', 'snowflake', 'aws', 'redshift', 'kafka', 'airflow', 'kubernetes', 'docker', 'terraform']</t>
  </si>
  <si>
    <t>Tech Economy</t>
  </si>
  <si>
    <t>Policy &amp; Procedure Analyst</t>
  </si>
  <si>
    <t>City of Bloomington, Indiana</t>
  </si>
  <si>
    <t>Specialist, Data Science and Analytics</t>
  </si>
  <si>
    <t>GoGoX</t>
  </si>
  <si>
    <t>['sql', 'python', 'numpy', 'airflow', 'scikit-learn', 'pandas', 'tableau', 'power bi', 'git']</t>
  </si>
  <si>
    <t>Shopline</t>
  </si>
  <si>
    <t>Ulu Tiram, Johor, Malaysia</t>
  </si>
  <si>
    <t>MASCHINENFABRIK GERD MOSCA SDN. BHD.</t>
  </si>
  <si>
    <t>Puchong, Selangor, Malaysia</t>
  </si>
  <si>
    <t>Agensi Pekerjaan Penta Consultancy Sdn. Bhd</t>
  </si>
  <si>
    <t>['sql', 'python', 'r', 'sas', 'tableau', 'power bi', 'spss', 'sas']</t>
  </si>
  <si>
    <t>Lead Customer Success Data Scientist</t>
  </si>
  <si>
    <t>Cloud Software Group</t>
  </si>
  <si>
    <t>Data Enginer</t>
  </si>
  <si>
    <t>Nextbot</t>
  </si>
  <si>
    <t>['sql', 'python', 'scala', 'nosql', 'java', 'mongodb', 'mysql', 'postgresql', 'mongodb', 'cassandra', 'azure', 'aws', 'redshift', 'bigquery', 'spark', 'kafka', 'airflow', 'hadoop', 'gdpr', 'kubernetes', 'docker']</t>
  </si>
  <si>
    <t>['sql', 'snowflake', 'aws', 'pyspark', 'ssis', 'git', 'terraform']</t>
  </si>
  <si>
    <t>Junior Logistics Data Analyst - Metrics &amp; Inventory Support</t>
  </si>
  <si>
    <t>Software Engineer, Ceph &amp; Distributed Storage</t>
  </si>
  <si>
    <t>['python', 'go', 'c', 'golang', 'openstack', 'linux', 'ubuntu', 'debian', 'kubernetes']</t>
  </si>
  <si>
    <t>['sql', 'python', 'databricks', 'aws', 'gcp', 'spark', 'pyspark', 'hadoop', 'github', 'gitlab']</t>
  </si>
  <si>
    <t>Williamsville, NY</t>
  </si>
  <si>
    <t>ML Data Scientist Manager - Ads Portfolio R&amp;D</t>
  </si>
  <si>
    <t>Data Pipeline Engineer, Apple Ads Sales Ops</t>
  </si>
  <si>
    <t>Data Solution Engineer, Data Quality and Governance</t>
  </si>
  <si>
    <t>['sql', 'python', 'azure', 'aws', 'gcp', 'spark', 'kafka', 'airflow', 'graphql', 'tableau', 'git']</t>
  </si>
  <si>
    <t>Senior Software Engineer - Core Content Engagement Analytics and Data</t>
  </si>
  <si>
    <t>['scala', 'java', 'cassandra', 'spark', 'kafka']</t>
  </si>
  <si>
    <t>Camera Hardware Data Engineer</t>
  </si>
  <si>
    <t>['python', 'mongodb', 'postgresql', 'mongodb', 'redis', 'snowflake', 'bigquery', 'spark', 'airflow', 'fastapi', 'tableau', 'kubernetes']</t>
  </si>
  <si>
    <t>Sensing HW &amp; Data Collection Systems - Mechanical Engineer</t>
  </si>
  <si>
    <t>Manager</t>
  </si>
  <si>
    <t>Uniting Holding</t>
  </si>
  <si>
    <t>Lead Reliability Engineer: Data-Driven Aviation Leader</t>
  </si>
  <si>
    <t>Ryanair - Europe's Favourite Airline</t>
  </si>
  <si>
    <t>['sql', 'python', 'azure', 'aws', 'gcp', 'node.js', 'node']</t>
  </si>
  <si>
    <t>Global Channel Management</t>
  </si>
  <si>
    <t>Caremixer Limited</t>
  </si>
  <si>
    <t>['python', 'gcp', 'gdpr']</t>
  </si>
  <si>
    <t>Junior Data Analyst/Engineer</t>
  </si>
  <si>
    <t>Worldwide Readiness Product Launch Analyst</t>
  </si>
  <si>
    <t>Senior AI Data Science Program Manager</t>
  </si>
  <si>
    <t>['sql', 'python', 'snowflake', 'databricks', 'aws', 'gcp', 'pytorch', 'tensorflow', 'scikit-learn', 'tableau', 'looker', 'power bi']</t>
  </si>
  <si>
    <t>Data Engineer with Snowflake</t>
  </si>
  <si>
    <t>Damco Solutions</t>
  </si>
  <si>
    <t>['sql', 'python', 'snowflake', 'azure', 'gcp', 'spark', 'kafka', 'linux', 'unix']</t>
  </si>
  <si>
    <t>Healthcare Solution Analyst, Clinical Analytics Solutions</t>
  </si>
  <si>
    <t>['sql', 'python', 'r', 'snowflake', 'azure', 'databricks', 'spark', 'tableau', 'power bi', 'ssis']</t>
  </si>
  <si>
    <t>Senior Data Scientist, Agentic AI</t>
  </si>
  <si>
    <t>Pittsfield, MA</t>
  </si>
  <si>
    <t>Knowledge Manager</t>
  </si>
  <si>
    <t>['databricks', 'unity']</t>
  </si>
  <si>
    <t>['sql', 'python', 'snowflake', 'azure', 'databricks', 'bigquery', 'bitbucket']</t>
  </si>
  <si>
    <t>Vertical Petroleum Industries</t>
  </si>
  <si>
    <t>JUNIOR DATA ANALYST APPRENTICESHIP</t>
  </si>
  <si>
    <t>['aws', 'gcp', 'bigquery', 'looker', 'chef']</t>
  </si>
  <si>
    <t>JBSA FT SAM HOUSTON, TX</t>
  </si>
  <si>
    <t>KATMAI</t>
  </si>
  <si>
    <t>['sql', 'python', 'r', 'matlab', 'sas', 'java', 'oracle', 'sas']</t>
  </si>
  <si>
    <t>Senior Snowflake Data Engineer | Large NYC Hospital | Salary + Bonus!!</t>
  </si>
  <si>
    <t>['sql', 'python', 't-sql', 'azure', 'databricks', 'power bi', 'github', 'terraform']</t>
  </si>
  <si>
    <t>['python', 'scala', 'nosql', 'java', 'azure', 'aws']</t>
  </si>
  <si>
    <t>Urban Empire Recruitment</t>
  </si>
  <si>
    <t>Broughton-in-Furness, United Kingdom</t>
  </si>
  <si>
    <t>['sql', 'python', 'go', 'scala', 'mysql', 'postgresql', 'docker']</t>
  </si>
  <si>
    <t>Dorval, Quebec, Canada</t>
  </si>
  <si>
    <t>Bombardier</t>
  </si>
  <si>
    <t>['sql', 'python', 'go', 'azure', 'gcp', 'bigquery', 'excel', 'power bi']</t>
  </si>
  <si>
    <t>Data Analyst - Authentication and Grading</t>
  </si>
  <si>
    <t>Collectors</t>
  </si>
  <si>
    <t>Financial Data Analyst in Healthcare</t>
  </si>
  <si>
    <t>Get It - Finance</t>
  </si>
  <si>
    <t>['sql', 'sql server', 'excel', 'powerpoint']</t>
  </si>
  <si>
    <t>Data Mining Engineer</t>
  </si>
  <si>
    <t>['sql', 'python', 'r', 'gcp', 'spark', 'hadoop', 'tableau', 'power bi']</t>
  </si>
  <si>
    <t>[Remote] Lead Azure Data Engineer</t>
  </si>
  <si>
    <t>Wolverine Worldwide</t>
  </si>
  <si>
    <t>['sql', 'python', 'sql server', 'azure', 'sap']</t>
  </si>
  <si>
    <t>Information Tech Consultants</t>
  </si>
  <si>
    <t>Research Data Engineer (91325)</t>
  </si>
  <si>
    <t>Liverpool School of Tropical Medicine</t>
  </si>
  <si>
    <t>Data Scientist NLP &amp; LLM Specialist 🏆</t>
  </si>
  <si>
    <t>Randstad Technologies</t>
  </si>
  <si>
    <t>Data Fabric Lead</t>
  </si>
  <si>
    <t>Strategy Principal Director, Data &amp; AI Strategy - Software &amp; Platforms</t>
  </si>
  <si>
    <t>Bioinformatician/Research Data Analyst 1</t>
  </si>
  <si>
    <t>Chandigarh, India</t>
  </si>
  <si>
    <t>['sql', 'azure', 'databricks', 'pyspark', 'github', 'unity']</t>
  </si>
  <si>
    <t>['sql', 'python', 'sql server', 'snowflake', 'azure', 'tableau']</t>
  </si>
  <si>
    <t>Junior Commercial Data Analyst</t>
  </si>
  <si>
    <t>MSA Data Analytics Ltd</t>
  </si>
  <si>
    <t>BI, Data</t>
  </si>
  <si>
    <t>Tech Bridge Recruiting</t>
  </si>
  <si>
    <t>['sql', 'pyspark']</t>
  </si>
  <si>
    <t>Lead Data Architect</t>
  </si>
  <si>
    <t>Crown Prosecution Service</t>
  </si>
  <si>
    <t>Senior data</t>
  </si>
  <si>
    <t>We Win Limited</t>
  </si>
  <si>
    <t>['sql', 'python', 'scala', 'azure', 'databricks', 'aws', 'gcp', 'spark', 'pytorch', 'kafka', 'pyspark', 'tensorflow']</t>
  </si>
  <si>
    <t>Medical Equipment &amp; Data Engineer</t>
  </si>
  <si>
    <t>Anode Project S</t>
  </si>
  <si>
    <t>['sql', 'python', 'aws', 'tableau', 'alteryx']</t>
  </si>
  <si>
    <t>Senior Data Team Lead</t>
  </si>
  <si>
    <t>ITHR 360° CONSULTING FZE</t>
  </si>
  <si>
    <t>Dibba Al-Fujairah - Fujairah - United Arab Emirates</t>
  </si>
  <si>
    <t>Want More</t>
  </si>
  <si>
    <t>Stoke-on-Trent, United Kingdom</t>
  </si>
  <si>
    <t>Water Plus</t>
  </si>
  <si>
    <t>['sql', 'python', 'snowflake', 'azure', 'aws', 'gcp', 'redshift', 'kafka', 'airflow', 'gdpr', 'git', 'terraform']</t>
  </si>
  <si>
    <t>Project Manager / Data Analyst – Procurement Operations</t>
  </si>
  <si>
    <t>['visio', 'tableau', 'excel', 'power bi']</t>
  </si>
  <si>
    <t>Thomas Jefferson University Hospitals, Inc.</t>
  </si>
  <si>
    <t>Database Platform Engineer</t>
  </si>
  <si>
    <t>['sql', 'python', 'go', 'sql server', 'postgresql', 'redis', 'snowflake', 'kubernetes']</t>
  </si>
  <si>
    <t>['sql', 'python', 'r', 'azure', 'aws', 'redshift', 'bigquery', 'scikit-learn', 'tableau', 'excel', 'power bi']</t>
  </si>
  <si>
    <t>Business &amp; Data Analyst- Commercial lending with AFS</t>
  </si>
  <si>
    <t>HIGH BRIDGE CONSULTING LLC</t>
  </si>
  <si>
    <t>Senior Investment Trade &amp; Data Analyst - Omaha, NE (Hybrid)</t>
  </si>
  <si>
    <t>Mutual of Omaha Insurance Company</t>
  </si>
  <si>
    <t>Managed Care Analyst</t>
  </si>
  <si>
    <t>Data Scientist (AI / ML / Agentic AI)-Hybrid-US Citizens only</t>
  </si>
  <si>
    <t>Partner Staffing Agency</t>
  </si>
  <si>
    <t>Data Scientist â€“ Measurement Framework Developer (Statistical &amp; Causal Inference)</t>
  </si>
  <si>
    <t>Sales Analyst (Fresher Role)</t>
  </si>
  <si>
    <t>KarbonWise</t>
  </si>
  <si>
    <t>Harvey Nash Group</t>
  </si>
  <si>
    <t>Investment Data Integration Analyst (SQL/ Python)</t>
  </si>
  <si>
    <t>NYLON Search - Recruitment and Executive Search</t>
  </si>
  <si>
    <t>['sql', 'python', 'javascript', 'java', 'sql server', 'ssis']</t>
  </si>
  <si>
    <t>Founding Machine Learning Engineer (Model Evaluation and Benchmarking)</t>
  </si>
  <si>
    <t>Entry Level Data Scientist | EARLY CAREERS | ONSITE | FORT WORTH, TX</t>
  </si>
  <si>
    <t>['sql', 'python', 'snowflake', 'kafka']</t>
  </si>
  <si>
    <t>Elysian Staffing, LLC</t>
  </si>
  <si>
    <t>['sql', 'snowflake', 'gcp', 'bigquery']</t>
  </si>
  <si>
    <t>Data Engineer Lead- 3556830</t>
  </si>
  <si>
    <t>['sql', 'snowflake', 'azure', 'databricks', 'ssis', 'ssrs']</t>
  </si>
  <si>
    <t>Senior Data Engineer – Semiconductor Domain</t>
  </si>
  <si>
    <t>SpanIdea Systems</t>
  </si>
  <si>
    <t>['snowflake', 'spark']</t>
  </si>
  <si>
    <t>Durham, United Kingdom</t>
  </si>
  <si>
    <t>believe housing</t>
  </si>
  <si>
    <t>Sr Mgr, Data Scientist</t>
  </si>
  <si>
    <t>Greystar</t>
  </si>
  <si>
    <t>['sql', 'python', 'go', 'azure', 'databricks', 'spark', 'scikit-learn', 'git']</t>
  </si>
  <si>
    <t>AceStack LLC</t>
  </si>
  <si>
    <t>['python', 'java', 'snowflake', 'linux', 'unix']</t>
  </si>
  <si>
    <t>Compliance Data</t>
  </si>
  <si>
    <t>Macpower Digital Assets Edge</t>
  </si>
  <si>
    <t>Data Analyst 3 - 78120</t>
  </si>
  <si>
    <t>IDC Logistics, Inc.</t>
  </si>
  <si>
    <t>['sql', 'c', 'tableau', 'looker', 'powerbi', 'powerbi']</t>
  </si>
  <si>
    <t>ADVANTAGE MEDIA SERVICES LLC</t>
  </si>
  <si>
    <t>Yantran LLC</t>
  </si>
  <si>
    <t>['sql', 'oracle', 'gcp', 'bigquery']</t>
  </si>
  <si>
    <t>Procurement Data Analyst -- SARDC5765097</t>
  </si>
  <si>
    <t>Project Manager [Data Analysis] -- SARDC5765097</t>
  </si>
  <si>
    <t>Senior Data Analyst ? PHM</t>
  </si>
  <si>
    <t>thejosefgroup</t>
  </si>
  <si>
    <t>AI and Gen. AI Data Scientist and Data Engineers</t>
  </si>
  <si>
    <t>Saviance</t>
  </si>
  <si>
    <t>['python', 'java', 'pytorch', 'tensorflow']</t>
  </si>
  <si>
    <t>Tracy, CA</t>
  </si>
  <si>
    <t>Xcellent Technology Solutions , Inc.</t>
  </si>
  <si>
    <t>['python', 'javascript', 'java', 'c', 'databricks', 'tensorflow', 'spring', 'tableau', 'excel', 'powerbi', 'powerbi', 'docker', 'github', 'jenkins']</t>
  </si>
  <si>
    <t>['sql', 'python', 'snowflake', 'bigquery']</t>
  </si>
  <si>
    <t>['sql', 'python', 'go', 'snowflake', 'azure', 'aws', 'gcp', 'spark', 'kafka']</t>
  </si>
  <si>
    <t>Data Engineer (Energy Industry)</t>
  </si>
  <si>
    <t>Senior Manager, Data Science, AI &amp; Analytics Team</t>
  </si>
  <si>
    <t>WIBF Jobs</t>
  </si>
  <si>
    <t>AI Engineer VP - Python (Front-Office)</t>
  </si>
  <si>
    <t>Caspian One</t>
  </si>
  <si>
    <t>['python', 'java', 'dart', 'aws', 'hadoop', 'kubernetes']</t>
  </si>
  <si>
    <t>Senior Cloud Engineer, Computer Vision Infrastructure - Mississauga (Hybrid)</t>
  </si>
  <si>
    <t>['python', 'go', 'c', 'julia', 'databricks', 'spark', 'hadoop', 'linux', 'kubernetes', 'docker', 'git']</t>
  </si>
  <si>
    <t>Data Engineer(Azure/Databricks)5+years</t>
  </si>
  <si>
    <t>['sql', 'azure', 'databricks', 'spark', 'kafka', 'pyspark', 'power bi']</t>
  </si>
  <si>
    <t>Data Analyst - Advanced EXCEL &amp; SAP (SK293)</t>
  </si>
  <si>
    <t>TechData Service Company LLC</t>
  </si>
  <si>
    <t>Master Data Management Business Analyst</t>
  </si>
  <si>
    <t>ISITE TECHNOLOGIES</t>
  </si>
  <si>
    <t>['sql', 'python', 'scala', 'snowflake', 'aws', 'node.js', 'node', 'power bi']</t>
  </si>
  <si>
    <t>Staff Data Engineer, Federal</t>
  </si>
  <si>
    <t>['sql', 'snowflake', 'databricks', 'aws', 'redshift', 'airflow', 'splunk', 'docker', 'github', 'terraform', 'gitlab']</t>
  </si>
  <si>
    <t>TSA Surveying Ltd</t>
  </si>
  <si>
    <t>Bishop Auckland, United Kingdom</t>
  </si>
  <si>
    <t>MMM, Bayesian, Python, Pymc - Data Scientist</t>
  </si>
  <si>
    <t>Provenir</t>
  </si>
  <si>
    <t>Careerfit Ai</t>
  </si>
  <si>
    <t>Athenahealth Technology Private Limited</t>
  </si>
  <si>
    <t>['sql', 'python', 'javascript', 'mysql', 'postgresql', 'snowflake', 'airflow']</t>
  </si>
  <si>
    <t>Director of Data Science - Slack</t>
  </si>
  <si>
    <t>['python', 'r', 'airflow', 'slack']</t>
  </si>
  <si>
    <t>Spectrum Staffing Services</t>
  </si>
  <si>
    <t>MDM Data Governance Analyst</t>
  </si>
  <si>
    <t>['sql', 'python', 'go', 'gcp', 'bigquery', 'gdpr']</t>
  </si>
  <si>
    <t>Principal AI/ML Engineer - 27560</t>
  </si>
  <si>
    <t>Mission Technologies, a division of HII</t>
  </si>
  <si>
    <t>Luhdorff &amp; Scalmanini Consulting Engineers</t>
  </si>
  <si>
    <t>['sql', 'python', 'r', 'matlab', 'javascript', 'sas', 'aws', 'spss', 'sas', 'git']</t>
  </si>
  <si>
    <t>Senior Data Scientist, AI, Search &amp; Knowledge Platforms</t>
  </si>
  <si>
    <t>Lead Data Engineer – R01561957</t>
  </si>
  <si>
    <t>['sql', 'python', 'sas', 't-sql', 'db2', 'sql server', 'snowflake', 'azure', 'aws', 'gcp', 'ssis', 'sas']</t>
  </si>
  <si>
    <t>Data Engineer (Active Security Clearance)</t>
  </si>
  <si>
    <t>UNCOMN</t>
  </si>
  <si>
    <t>['sql', 'python', 'scala', 'databricks', 'qlik']</t>
  </si>
  <si>
    <t>['sql', 'python', 'scala', 'spark', 'kafka', 'pyspark', 'hadoop', 'linux', 'unix']</t>
  </si>
  <si>
    <t>Medford, OR</t>
  </si>
  <si>
    <t>Programmer Analyst 6 - Data Engineer</t>
  </si>
  <si>
    <t>Dimondale, MI</t>
  </si>
  <si>
    <t>Senior Data Engineer - Microsoft Fabric</t>
  </si>
  <si>
    <t>Roc Search Europe Limited</t>
  </si>
  <si>
    <t>['sql', 'python', 't-sql', 'azure', 'spark', 'pyspark', 'github']</t>
  </si>
  <si>
    <t>Data Engineering Tech Lead- Leading Quant-Driven Market-Maker</t>
  </si>
  <si>
    <t>['go', 'java', 'c']</t>
  </si>
  <si>
    <t>Data Architect (Term Employee – 12 Months)</t>
  </si>
  <si>
    <t>Facility Association</t>
  </si>
  <si>
    <t>['sql', 'python', 'c', 'azure', 'databricks', 'git']</t>
  </si>
  <si>
    <t>Billing Transformation Data Analyst</t>
  </si>
  <si>
    <t>Segra</t>
  </si>
  <si>
    <t>['sql', 'tableau', 'power bi', 'alteryx', 'ms access']</t>
  </si>
  <si>
    <t>Intern - Quality Control Data Analyst 1</t>
  </si>
  <si>
    <t>Grifols</t>
  </si>
  <si>
    <t>Temporary Marketing Data Analyst</t>
  </si>
  <si>
    <t>Rize Beyond Banking</t>
  </si>
  <si>
    <t>Marketing Data &amp; Operations Analyst (Chicago Hybrid)</t>
  </si>
  <si>
    <t>West Melbourne, FL</t>
  </si>
  <si>
    <t>BLUE ORIGIN</t>
  </si>
  <si>
    <t>['sql', 'python', 'databricks', 'spark', 'pyspark', 'numpy', 'seaborn', 'tensorflow', 'tableau', 'power bi', 'git']</t>
  </si>
  <si>
    <t>Staff Data Scientist, Genomics</t>
  </si>
  <si>
    <t>Biohub</t>
  </si>
  <si>
    <t>RPM Living</t>
  </si>
  <si>
    <t>['sql', 'python', 'r', 'spreadsheet', 'cognos']</t>
  </si>
  <si>
    <t>Force, PA</t>
  </si>
  <si>
    <t>Kforce Federal Solutions</t>
  </si>
  <si>
    <t>['python', 'java', 'databricks', 'aws']</t>
  </si>
  <si>
    <t>HR Data Engineer</t>
  </si>
  <si>
    <t>['sql', 'python', 'r', 'oracle', 'aws', 'sap', 'outlook']</t>
  </si>
  <si>
    <t>Manufacturing Systems Data Engineer</t>
  </si>
  <si>
    <t>Trusted Metal LLC</t>
  </si>
  <si>
    <t>['python', 'javascript', 'c']</t>
  </si>
  <si>
    <t>Data Scientist Needed to Compile High Net Worth Individuals Dataset</t>
  </si>
  <si>
    <t>Nuthall, United Kingdom</t>
  </si>
  <si>
    <t>More Years</t>
  </si>
  <si>
    <t>['sql', 'python', 'r', 'matplotlib', 'seaborn', 'tableau', 'power bi', 'git']</t>
  </si>
  <si>
    <t>Lead Business Analytics &amp; Reporting Analyst (Hyrbid - Buffalo, NY)</t>
  </si>
  <si>
    <t>Product Analytics Specialist (A/B Testing)</t>
  </si>
  <si>
    <t>Credit Strategy - Senior Data Scientist</t>
  </si>
  <si>
    <t>Forecast Analyst</t>
  </si>
  <si>
    <t>South Elgin, IL</t>
  </si>
  <si>
    <t>Senior Data Scientist, Biology</t>
  </si>
  <si>
    <t>['sql', 'python', 'go', 'tensorflow']</t>
  </si>
  <si>
    <t>Social Media Analyst</t>
  </si>
  <si>
    <t>Data Analyst, Brokerage Tax</t>
  </si>
  <si>
    <t>['sql', 'python', 'snowflake', 'numpy', 'pandas', 'power bi', 'git']</t>
  </si>
  <si>
    <t>Lead Data Scientist (TS/SCI)</t>
  </si>
  <si>
    <t>Data Scientist (hybrid onsite)</t>
  </si>
  <si>
    <t>Credit Risk Strategy – Staff Data Scientist</t>
  </si>
  <si>
    <t>Sr. Python Data Engineer</t>
  </si>
  <si>
    <t>['sql', 'python', 'go', 'aws', 'pyspark', 'airflow']</t>
  </si>
  <si>
    <t>Aequor Information Technologies Pvt. Ltd.</t>
  </si>
  <si>
    <t>Independent Software</t>
  </si>
  <si>
    <t>Supply Chain Analytics Specialist</t>
  </si>
  <si>
    <t>Pricing and Promotions Analyst (REMOTE)</t>
  </si>
  <si>
    <t>Signet Jewelers Ltd.</t>
  </si>
  <si>
    <t>['sql', 'python', 'r', 'vba', 'tableau', 'microstrategy', 'sap', 'alteryx']</t>
  </si>
  <si>
    <t>Master Data Management Specialist (Supply Chain/Procurement)JAIDC5741286</t>
  </si>
  <si>
    <t>Intern - Analytics</t>
  </si>
  <si>
    <t>['python', 'express', 'excel', 'powerpoint', 'outlook']</t>
  </si>
  <si>
    <t>Staff Data Engineer, Service Ontology</t>
  </si>
  <si>
    <t>Senior Officer, Data Engineering</t>
  </si>
  <si>
    <t>The Bill &amp; Melinda Gates Foundation</t>
  </si>
  <si>
    <t>['sql', 'python', 'scala', 'c', 'snowflake', 'azure', 'databricks', 'spark', 'pyspark']</t>
  </si>
  <si>
    <t>Bill and Melinda Gates Foundation: Senior Officer, Data Engineering – Washington DC</t>
  </si>
  <si>
    <t>Data Engineer - Remote, USA</t>
  </si>
  <si>
    <t>Billings, MT</t>
  </si>
  <si>
    <t>Bluelight Consulting</t>
  </si>
  <si>
    <t>['sql', 'no-sql', 'mysql', 'postgresql', 'oracle', 'aws', 'redshift', 'tableau', 'powerbi', 'powerbi', 'git']</t>
  </si>
  <si>
    <t>Sr. Data Engineer (5418)</t>
  </si>
  <si>
    <t>NextPath Workforce Solutions</t>
  </si>
  <si>
    <t>['firebase', 'firestore', 'bigquery', 'firebase', 'airflow']</t>
  </si>
  <si>
    <t>Principal Data Scientist - Gloucester</t>
  </si>
  <si>
    <t>Data Scientist/Software Engineer</t>
  </si>
  <si>
    <t>['sql', 'python', 'azure', 'aws', 'pytorch', 'tensorflow', 'hugging face', 'scikit-learn', 'kubernetes', 'docker']</t>
  </si>
  <si>
    <t>entry level data scientist/ Junior java developer</t>
  </si>
  <si>
    <t>Electrical Engineer</t>
  </si>
  <si>
    <t>Data Analyst, Advocacy and Public Policy (Part Time)</t>
  </si>
  <si>
    <t>Rch</t>
  </si>
  <si>
    <t>['python', 'r', 'databricks']</t>
  </si>
  <si>
    <t>['sql', 'python', 'sql server', 'spark', 'pyspark', 'hadoop', 'yarn']</t>
  </si>
  <si>
    <t>['sql', 'python', 'azure', 'databricks', 'airflow', 'power bi', 'github']</t>
  </si>
  <si>
    <t>Eve</t>
  </si>
  <si>
    <t>['sql', 'snowflake', 'redshift', 'bigquery', 'spark', 'airflow', 'github']</t>
  </si>
  <si>
    <t>Christiansted, St Croix, U.S. Virgin Islands</t>
  </si>
  <si>
    <t>Bloom Analytics LLLP</t>
  </si>
  <si>
    <t>['sql', 'python', 'r', 'react', 'excel', 'powerpoint', 'outlook']</t>
  </si>
  <si>
    <t>['python', 'c', 'zoom']</t>
  </si>
  <si>
    <t>Senior/Staff Software Engineer, ML Data</t>
  </si>
  <si>
    <t>Senior Software Engineer - Data</t>
  </si>
  <si>
    <t>['python', 'scala', 'java', 'azure', 'aws', 'gcp', 'spark', 'kafka', 'airflow', 'kubernetes', 'terraform']</t>
  </si>
  <si>
    <t>Senior Data Engineer, Bank Tech</t>
  </si>
  <si>
    <t>Software Senior Engineer - Data Path</t>
  </si>
  <si>
    <t>['c', 'golang', 'windows', 'linux', 'unix']</t>
  </si>
  <si>
    <t>['sql', 'python', 'r', 'azure', 'databricks', 'aws', 'gcp', 'spark', 'kafka', 'airflow']</t>
  </si>
  <si>
    <t>['sql', 'python', 'sas', 'perl', 'vba', 'visual basic', 'c', 'oracle', 'pandas', 'excel', 'sas']</t>
  </si>
  <si>
    <t>Lorvin Technologies Inc</t>
  </si>
  <si>
    <t>['python', 'go', 'javascript', 'mongodb', 'postgresql', 'mongodb', 'aws']</t>
  </si>
  <si>
    <t>BetMGM</t>
  </si>
  <si>
    <t>['sql', 'python', 'excel', 'power bi', 'powerpoint']</t>
  </si>
  <si>
    <t>['python', 'r', 'pytorch', 'tensorflow', 'scikit-learn', 'jupyter', 'git']</t>
  </si>
  <si>
    <t>Industria Personnel Services</t>
  </si>
  <si>
    <t>Bhagwatgarh, Rajasthan, India</t>
  </si>
  <si>
    <t>Trigent Software Private Limited</t>
  </si>
  <si>
    <t>Conversio Health</t>
  </si>
  <si>
    <t>['sql', 'mysql', 'tableau', 'excel']</t>
  </si>
  <si>
    <t>Master Data Analyst - Procurement</t>
  </si>
  <si>
    <t>(USA) Principal, Data Scientist</t>
  </si>
  <si>
    <t>['sql', 'python', 'go', 'java', 'azure', 'aws', 'gcp', 'pytorch', 'tensorflow', 'airflow', 'scikit-learn', 'kubernetes', 'docker']</t>
  </si>
  <si>
    <t>Lead Data Engineer - Python, SQL 🏆</t>
  </si>
  <si>
    <t>Wise Skulls</t>
  </si>
  <si>
    <t>['sql', 'python', 'scala', 'java', 'shell', 'azure', 'databricks', 'aws', 'spark', 'unix']</t>
  </si>
  <si>
    <t>Security Data Engineer</t>
  </si>
  <si>
    <t>['python', 'scala', 'java', 'pyspark', 'ansible']</t>
  </si>
  <si>
    <t>Luxury Quality Index Development Using Public Data</t>
  </si>
  <si>
    <t>Investment Analyst | Up to $60/hr Rate</t>
  </si>
  <si>
    <t>Quality Analyst</t>
  </si>
  <si>
    <t>Intelisys:  Data Analyst</t>
  </si>
  <si>
    <t>ScanSource</t>
  </si>
  <si>
    <t>['python', 'vba', 'mysql', 'postgresql', 'sqlite', 'azure', 'aws', 'pytorch', 'tensorflow', 'scikit-learn', 'pandas', 'jupyter', 'flask', 'excel', 'power bi', 'dax', 'terminal']</t>
  </si>
  <si>
    <t>IT Business Analyst III (SQL &amp; Data-Focused | Agile Delivery) #3537251</t>
  </si>
  <si>
    <t>Axiom Path</t>
  </si>
  <si>
    <t>Data Analyst 1 4P/286</t>
  </si>
  <si>
    <t>4P Consulting</t>
  </si>
  <si>
    <t>['css', 'excel', 'powerpoint', 'outlook']</t>
  </si>
  <si>
    <t>Terrestris Global Solutions</t>
  </si>
  <si>
    <t>(USA) Senior Data Assurance Engineer (DLP Operations team within Security Operations)</t>
  </si>
  <si>
    <t>Qusscorp</t>
  </si>
  <si>
    <t>['python', 'pandas', 'excel']</t>
  </si>
  <si>
    <t>Full Scope</t>
  </si>
  <si>
    <t>Data Manager/Analyst</t>
  </si>
  <si>
    <t>Sr Data Analyst(Tableau, MS Power BI) Remote</t>
  </si>
  <si>
    <t>AHU Technologies</t>
  </si>
  <si>
    <t>['sql', 'sas', 'db2', 'oracle', 'tableau', 'power bi', 'sap', 'sas']</t>
  </si>
  <si>
    <t>Response Labs</t>
  </si>
  <si>
    <t>Data Analyst, Financial Aid Systems</t>
  </si>
  <si>
    <t>School of Medicine and Health Sciences</t>
  </si>
  <si>
    <t>Deegit</t>
  </si>
  <si>
    <t>['sql', 'db2', 'oracle', 'unix', 'excel']</t>
  </si>
  <si>
    <t>IntegraFEC</t>
  </si>
  <si>
    <t>Financial Analyst Staff</t>
  </si>
  <si>
    <t>Nanosoft Consulting Talent Page</t>
  </si>
  <si>
    <t>['sas', 'snowflake', 'oracle', 'tableau', 'sas']</t>
  </si>
  <si>
    <t>Biggers Mazda</t>
  </si>
  <si>
    <t>['sql', 'python', 'r', 'matplotlib', 'tableau', 'power bi']</t>
  </si>
  <si>
    <t>Principal, Data</t>
  </si>
  <si>
    <t>Transparent Partners</t>
  </si>
  <si>
    <t>Colliers International Valuation &amp; Advisory Services</t>
  </si>
  <si>
    <t>Indiana University Health System</t>
  </si>
  <si>
    <t>['sql', 'sql server', 'tableau', 'excel', 'power bi', 'ssrs']</t>
  </si>
  <si>
    <t>Ai Analyst</t>
  </si>
  <si>
    <t>pro it</t>
  </si>
  <si>
    <t>Professional Project Partners</t>
  </si>
  <si>
    <t>['python', 'oracle', 'aws', 'alteryx', 'jira']</t>
  </si>
  <si>
    <t>Zappos</t>
  </si>
  <si>
    <t>IRT Living Careers</t>
  </si>
  <si>
    <t>['sql', 'snowflake', 'azure', 'redshift', 'power bi', 'dax']</t>
  </si>
  <si>
    <t>Zirlen Technologiesorporated</t>
  </si>
  <si>
    <t>['atlassian', 'jira', 'confluence']</t>
  </si>
  <si>
    <t>Director of Business Analytics</t>
  </si>
  <si>
    <t>Provision People</t>
  </si>
  <si>
    <t>Sonsoft</t>
  </si>
  <si>
    <t>['sql', 'python', 'r', 'sas', 'java', 'db2', 'sql server', 'oracle', 'excel', 'spss', 'sas', 'powerpoint']</t>
  </si>
  <si>
    <t>Boehringer Ingelheim Group</t>
  </si>
  <si>
    <t>['python', 'pytorch', 'tensorflow', 'scikit-learn', 'kubernetes', 'docker', 'git']</t>
  </si>
  <si>
    <t>Data Scientist  #1403</t>
  </si>
  <si>
    <t>Sehlke Consulting Llc</t>
  </si>
  <si>
    <t>['sql', 'python', 'r', 'snowflake', 'azure', 'aws', 'tableau', 'excel', 'alteryx', 'qlik']</t>
  </si>
  <si>
    <t>TechStarsGroup</t>
  </si>
  <si>
    <t>Cryptologic Computer Scientist, Level 2</t>
  </si>
  <si>
    <t>krg technology</t>
  </si>
  <si>
    <t>['c', 'hadoop']</t>
  </si>
  <si>
    <t>CS&amp;S Staffing Solutions</t>
  </si>
  <si>
    <t>QC Scientist</t>
  </si>
  <si>
    <t>Integrated Resources</t>
  </si>
  <si>
    <t>Visiting Assistant Professor/Instructor of Data Science</t>
  </si>
  <si>
    <t>['python', 'pytorch', 'tensorflow', 'hugging face', 'excel', 'git', 'github']</t>
  </si>
  <si>
    <t>Aireon</t>
  </si>
  <si>
    <t>Senior Scientist II</t>
  </si>
  <si>
    <t>Glaukos Corporation</t>
  </si>
  <si>
    <t>['sql', 'python', 'r', 'nosql', 'snowflake', 'azure', 'databricks', 'spark', 'pytorch', 'keras', 'tensorflow', 'hadoop', 'tableau', 'power bi']</t>
  </si>
  <si>
    <t>Streamline media group</t>
  </si>
  <si>
    <t>Data Scientist – AI Strategy</t>
  </si>
  <si>
    <t>['sql', 'python', 'mongodb', 'postgresql', 'mongodb', 'aws', 'pytorch', 'keras', 'numpy', 'tensorflow', 'scikit-learn', 'pandas', 'flask', 'kubernetes']</t>
  </si>
  <si>
    <t>Senior/Staff Scientist</t>
  </si>
  <si>
    <t>GeneGenieDx</t>
  </si>
  <si>
    <t>Principal Engineer – AI/ML Analytics Platform</t>
  </si>
  <si>
    <t>['sql', 'python', 'scala', 'java', 'snowflake', 'azure', 'aws', 'gcp', 'bigquery', 'spark', 'kafka', 'airflow', 'looker']</t>
  </si>
  <si>
    <t>Life Sciences Recruiter</t>
  </si>
  <si>
    <t>VoltR2R</t>
  </si>
  <si>
    <t>Credit Risk Modeler</t>
  </si>
  <si>
    <t>Inizio Partners Corp</t>
  </si>
  <si>
    <t>Data Scientist, Specialist</t>
  </si>
  <si>
    <t>['sql', 'python', 'r', 'spark', 'tensorflow', 'hadoop', 'scikit-learn', 'tableau', 'power bi']</t>
  </si>
  <si>
    <t>Network Distribution</t>
  </si>
  <si>
    <t>VP, Data Engineering</t>
  </si>
  <si>
    <t>Coaction Specialty Insurance Group</t>
  </si>
  <si>
    <t>['sql', 'python', 'azure', 'aws', 'redshift', 'github', 'jenkins']</t>
  </si>
  <si>
    <t>Sayari</t>
  </si>
  <si>
    <t>['cassandra', 'elasticsearch', 'spark', 'airflow']</t>
  </si>
  <si>
    <t>ROI Solutions</t>
  </si>
  <si>
    <t>['sql', 'snowflake', 'aws', 'kafka', 'terraform', 'gitlab']</t>
  </si>
  <si>
    <t>['sql', 'python', 'scala', 'nosql', 'java', 'aws', 'gcp', 'spark', 'numpy', 'airflow', 'pandas', 'docker']</t>
  </si>
  <si>
    <t>Hastings, MI</t>
  </si>
  <si>
    <t>Hybrid or Remote</t>
  </si>
  <si>
    <t>Data Engineer-W2</t>
  </si>
  <si>
    <t>eTek IT Services</t>
  </si>
  <si>
    <t>['sql', 'python', 'scala', 'java', 'azure', 'aws', 'git']</t>
  </si>
  <si>
    <t>Info Resume Edge</t>
  </si>
  <si>
    <t>['sql', 'python', 'nosql', 'mongodb', 'shell', 'mongodb', 'cassandra', 'couchbase', 'bigquery', 'spark', 'kafka', 'pyspark', 'airflow', 'hadoop', 'unix', 'tableau', 'looker', 'powerbi', 'powerbi']</t>
  </si>
  <si>
    <t>VORKIS knows what employer wants</t>
  </si>
  <si>
    <t>['sql', 'python', 'nosql', 'snowflake', 'azure', 'aws', 'gcp', 'redshift', 'spark', 'kafka', 'hadoop']</t>
  </si>
  <si>
    <t>['sql', 'snowflake', 'azure', 'airflow', 'excel', 'power bi']</t>
  </si>
  <si>
    <t>Viera East</t>
  </si>
  <si>
    <t>SpaceCoast AV Consultants</t>
  </si>
  <si>
    <t>['sql', 'python', 'scala', 'nosql', 'azure', 'aws', 'gcp', 'redshift', 'bigquery', 'spark', 'kafka', 'airflow', 'hadoop', 'gdpr']</t>
  </si>
  <si>
    <t>['python', 'java', 'bash', 'ansible']</t>
  </si>
  <si>
    <t>Data Engineer (Azure Cloud &amp; Python) #3532726</t>
  </si>
  <si>
    <t>['sql', 'python', 'nosql', 'azure', 'databricks', 'fastapi', 'git', 'jenkins']</t>
  </si>
  <si>
    <t>NMI</t>
  </si>
  <si>
    <t>['sql', 'python', 'gcp', 'bigquery', 'kafka', 'airflow', 'tableau', 'looker', 'git', 'terraform']</t>
  </si>
  <si>
    <t>Data Centre Controls Engineer</t>
  </si>
  <si>
    <t>Enfield, United Kingdom</t>
  </si>
  <si>
    <t>Clear Engineering Recruitment</t>
  </si>
  <si>
    <t>Data Entry Clerk | Up to $45/hr</t>
  </si>
  <si>
    <t>Data Analyst | Up to $60/hr Rate</t>
  </si>
  <si>
    <t>Retail Data Analyst | $60/hr Max</t>
  </si>
  <si>
    <t>Data Analyst | Up to $45/hr</t>
  </si>
  <si>
    <t>Bioinformatics PhD - Data Analysis Expert | Upto $85/hr Hourly</t>
  </si>
  <si>
    <t>Data Engineer - Fully Remote</t>
  </si>
  <si>
    <t>['sql', 'python', 'javascript', 'typescript', 'matplotlib', 'numpy', 'seaborn', 'pandas', 'ggplot2']</t>
  </si>
  <si>
    <t>Power Attainment Engineer - Data Center GPU</t>
  </si>
  <si>
    <t>AMD Canada</t>
  </si>
  <si>
    <t>['python', 'shell', 'windows', 'linux', 'excel', 'docker']</t>
  </si>
  <si>
    <t>Sr. Software Engineer, Platform</t>
  </si>
  <si>
    <t>Neogov</t>
  </si>
  <si>
    <t>['sql', 'javascript', 'c', 'aws', 'angular', 'github']</t>
  </si>
  <si>
    <t>Financial Analyst – Evaluation Expert</t>
  </si>
  <si>
    <t>['snowflake', 'atlassian', 'jira', 'confluence']</t>
  </si>
  <si>
    <t>Program Analyst III</t>
  </si>
  <si>
    <t>['sql', 'crystal', 'db2', 'sql server', 'mysql', 'azure', 'oracle', 'aws', 'gcp', 'ibm cloud', 'redhat']</t>
  </si>
  <si>
    <t>DPDHL</t>
  </si>
  <si>
    <t>Resident Interface</t>
  </si>
  <si>
    <t>['sql', 'snowflake', 'redshift', 'bigquery', 'tableau', 'looker', 'power bi']</t>
  </si>
  <si>
    <t>Data Analyst - Liverpool</t>
  </si>
  <si>
    <t>Principal IT</t>
  </si>
  <si>
    <t>['spring', 'tableau', 'power bi']</t>
  </si>
  <si>
    <t>Full-Time :: Lead Healthcare Data Engineering with GCP</t>
  </si>
  <si>
    <t>Techladder</t>
  </si>
  <si>
    <t>['sql', 'c', 'snowflake', 'oracle', 'gcp', 'bigquery']</t>
  </si>
  <si>
    <t>['sql', 'python', 'spark', 'pyspark', 'hadoop', 'yarn']</t>
  </si>
  <si>
    <t>Test Engineer - Data | 11725-1</t>
  </si>
  <si>
    <t>Randstad Technologies Recruitment</t>
  </si>
  <si>
    <t>['sql', 'sql server', 'aws', 'gdpr', 'kubernetes', 'docker', 'git']</t>
  </si>
  <si>
    <t>Data Analyst for E-commerce Ad Campaigns</t>
  </si>
  <si>
    <t>NS Corporation</t>
  </si>
  <si>
    <t>Pacific Gas and Electric</t>
  </si>
  <si>
    <t>['sql', 'python', 'sql server', 'mysql', 'postgresql', 'snowflake', 'aws', 'numpy', 'pandas', 'cordova']</t>
  </si>
  <si>
    <t>tableau analyst</t>
  </si>
  <si>
    <t>Perfict Global, Inc.</t>
  </si>
  <si>
    <t>['trello', 'asana']</t>
  </si>
  <si>
    <t>Principal, Data Scientist, Search Discover</t>
  </si>
  <si>
    <t>2026 IDS Summer Associate – Data Architect/Semantic Engineer</t>
  </si>
  <si>
    <t>['sql', 'python', 'snowflake', 'azure', 'databricks', 'aws', 'gcp', 'bigquery', 'pandas']</t>
  </si>
  <si>
    <t>DRC Systems</t>
  </si>
  <si>
    <t>Data Platform Engineer/ Hybrid/ LangChain/LangGraph</t>
  </si>
  <si>
    <t>['sql', 'python', 'java', 'c', 'azure', 'databricks', 'aws', 'gcp', 'spark', 'kubernetes', 'docker', 'git', 'terraform']</t>
  </si>
  <si>
    <t>Telematics Data Engineer</t>
  </si>
  <si>
    <t>Chanhassen, MN</t>
  </si>
  <si>
    <t>['sql', 'python', 'gcp', 'bigquery', 'pyspark', 'airflow', 'looker', 'splunk', 'git', 'terraform']</t>
  </si>
  <si>
    <t>Business/Data Analyst(Payment/Cards)</t>
  </si>
  <si>
    <t>['sql', 'visio', 'jira', 'confluence']</t>
  </si>
  <si>
    <t>Greater Manchester, United Kingdom</t>
  </si>
  <si>
    <t>Axon Moore Group Ltd</t>
  </si>
  <si>
    <t>Diss, United Kingdom</t>
  </si>
  <si>
    <t>Manufacturing Recruitment LTD</t>
  </si>
  <si>
    <t>['sql', 'azure', 'windows', 'power bi', 'dax']</t>
  </si>
  <si>
    <t>Technical Lead Data and Integration</t>
  </si>
  <si>
    <t>Parkinson Canada</t>
  </si>
  <si>
    <t>North Vancouver, BC, Canada</t>
  </si>
  <si>
    <t>DarkVision</t>
  </si>
  <si>
    <t>['sql', 'python', 'c', 'aws']</t>
  </si>
  <si>
    <t>Wave Mobile Money</t>
  </si>
  <si>
    <t>['sql', 'python', 'c', 'snowflake', 'airflow', 'excel']</t>
  </si>
  <si>
    <t>IT Analyst (Workstation/Networking Analyst)</t>
  </si>
  <si>
    <t>Senior Data Engineer with Big Data and Azure Cloud Expertise</t>
  </si>
  <si>
    <t>['mongodb', 'postgresql', 'mongodb', 'snowflake', 'azure', 'redshift', 'bigquery', 'spark', 'kafka', 'airflow', 'hadoop', 'kubernetes', 'docker', 'terraform']</t>
  </si>
  <si>
    <t>Data Engineer and Application Developer</t>
  </si>
  <si>
    <t>Joint Base Pearl Harbor Hickam, HI</t>
  </si>
  <si>
    <t>['sql', 'python', 'scala', 'nosql', 'java', 'mongodb', 'c', 'mysql', 'mongodb', 'cassandra', 'snowflake', 'databricks', 'aws', 'redshift', 'spark', 'kafka', 'hadoop', 'kubernetes', 'docker', 'terraform']</t>
  </si>
  <si>
    <t>Balance Staffing Company</t>
  </si>
  <si>
    <t>['sql', 'python', 'scala', 'spark', 'kafka', 'pyspark', 'hadoop', 'unix']</t>
  </si>
  <si>
    <t>CareersInFood.com</t>
  </si>
  <si>
    <t>['snowflake', 'aws', 'looker']</t>
  </si>
  <si>
    <t>Payroll Data Entry Analyst - Pharma (Hybrid - Tampa, FL)</t>
  </si>
  <si>
    <t>Stage 4 Solutions Inc</t>
  </si>
  <si>
    <t>Senior Machine Learning Engineer / Applied Researcher</t>
  </si>
  <si>
    <t>Data Engineer - Trade Data Technology - Tier 1 Hedge Fund</t>
  </si>
  <si>
    <t>['sql', 'azure', 'power bi', 'microstrategy', 'powerbi', 'powerbi', 'jira', 'confluence']</t>
  </si>
  <si>
    <t>Hamilton, ON, Canada</t>
  </si>
  <si>
    <t>Lumora Solutions</t>
  </si>
  <si>
    <t>Senior Software Engineer – Sports Data &amp; Trading</t>
  </si>
  <si>
    <t>Quantum Sports Data</t>
  </si>
  <si>
    <t>['sql', 'python', 'aws', 'kafka', 'docker']</t>
  </si>
  <si>
    <t>Staff Data Engineer AI/ML</t>
  </si>
  <si>
    <t>IsoTalent</t>
  </si>
  <si>
    <t>['java', 'redshift', 'spring', 'node.js', 'node']</t>
  </si>
  <si>
    <t>AI &amp; Data | Snowflake Data Engineer</t>
  </si>
  <si>
    <t>['sql', 'python', 'scala', 'c', 'snowflake', 'azure', 'databricks', 'kafka', 'pyspark', 'airflow', 'tableau', 'excel', 'looker', 'power bi', 'qlik']</t>
  </si>
  <si>
    <t>Shrewsbury, United Kingdom</t>
  </si>
  <si>
    <t>Bristow Holland Ltd</t>
  </si>
  <si>
    <t>['sql', 'excel', 'power bi', 'spreadsheet']</t>
  </si>
  <si>
    <t>Python Big Data Engineer</t>
  </si>
  <si>
    <t>Enterprise Solutions Inc.</t>
  </si>
  <si>
    <t>Data Center Chief Engineer</t>
  </si>
  <si>
    <t>Amazon Web Services</t>
  </si>
  <si>
    <t>['aws', 'windows', 'excel']</t>
  </si>
  <si>
    <t>['sql', 'go', 'tableau', 'excel', 'power bi', 'sap']</t>
  </si>
  <si>
    <t>Adobe Analytics Specialist</t>
  </si>
  <si>
    <t>Hirobe Limited</t>
  </si>
  <si>
    <t>Enterprise AI Developer - Salesforce Agentforce</t>
  </si>
  <si>
    <t>['javascript', 'html', 'css', 'azure', 'aws']</t>
  </si>
  <si>
    <t>Lead Data Analyst (Customer Insights) (Remote)</t>
  </si>
  <si>
    <t>Assured</t>
  </si>
  <si>
    <t>Data Scientist, Integrated Business Planning</t>
  </si>
  <si>
    <t>Delaware</t>
  </si>
  <si>
    <t>Agilent Technologies Inc.</t>
  </si>
  <si>
    <t>['sql', 'python', 'r', 'azure', 'aws', 'tableau', 'power bi', 'qlik']</t>
  </si>
  <si>
    <t>Senior AI Agent Engineer</t>
  </si>
  <si>
    <t>['python', 'java', 'azure', 'aws', 'pytorch', 'keras', 'tensorflow']</t>
  </si>
  <si>
    <t>Senior AI Engineer (Cyber / AppSec Focus)</t>
  </si>
  <si>
    <t>Innoventrics</t>
  </si>
  <si>
    <t>FourLeaf Federal Credit Union</t>
  </si>
  <si>
    <t>['snowflake', 'powerbi', 'powerbi']</t>
  </si>
  <si>
    <t>Wiss</t>
  </si>
  <si>
    <t>Tomah, WI</t>
  </si>
  <si>
    <t>U.S. Department of Veterans Affairs</t>
  </si>
  <si>
    <t>Data Scientist, Journeyman</t>
  </si>
  <si>
    <t>Sierra Management And Technologies Inc</t>
  </si>
  <si>
    <t>['sql', 'python', 'r', 'java', 'databricks', 'aws', 'tableau', 'power bi', 'qlik', 'gitlab', 'jira']</t>
  </si>
  <si>
    <t>Staff Business Data Scientist, Forecasting</t>
  </si>
  <si>
    <t>Data Engineer, Journeyman</t>
  </si>
  <si>
    <t>['sql', 'python', 'r', 'databricks', 'aws', 'spark', 'hadoop', 'tableau', 'power bi', 'qlik', 'gitlab', 'jira']</t>
  </si>
  <si>
    <t>Data Engineering Enablement Consultant</t>
  </si>
  <si>
    <t>['azure', 'databricks', 'aws', 'gcp', 'github', 'terraform']</t>
  </si>
  <si>
    <t>Sr Analytics Engineer</t>
  </si>
  <si>
    <t>['sql', 'python', 'azure', 'databricks', 'aws']</t>
  </si>
  <si>
    <t>Financial Data Analyst- USC or Green Card only! Onsite 5 days a week!</t>
  </si>
  <si>
    <t>['sql', 'tableau', 'power bi', 'alteryx', 'qlik']</t>
  </si>
  <si>
    <t>Senior Machine Learning Engineer - SIML, ISE</t>
  </si>
  <si>
    <t>Contract Senior Data Engineer – Apache Airflow, DBT Core, Kubernetes &amp; OpenShift // HYBRID</t>
  </si>
  <si>
    <t>['airflow', 'kubernetes']</t>
  </si>
  <si>
    <t>Software Engineer- Data Engineering Jobs</t>
  </si>
  <si>
    <t>Reston, VA (+1 other)</t>
  </si>
  <si>
    <t>Noctua Technology, Inc</t>
  </si>
  <si>
    <t>['sql', 'python', 'nosql', 'java', 'c', 'mysql', 'postgresql', 'azure', 'aws', 'gcp', 'spark', 'kafka', 'airflow', 'hadoop', 'pandas', 'jupyter', 'tableau', 'looker', 'qlik', 'powerbi', 'powerbi', 'kubernetes', 'docker', 'git']</t>
  </si>
  <si>
    <t>Data Engineer (LIMS)</t>
  </si>
  <si>
    <t>['sql', 'python', 'snowflake', 'databricks', 'power bi', 'dax']</t>
  </si>
  <si>
    <t>Internset</t>
  </si>
  <si>
    <t>FlowAI</t>
  </si>
  <si>
    <t>['c', 'aws', 'node', 'sap']</t>
  </si>
  <si>
    <t>Data Scientist 2 - Python/R/TensorFlow/SQL/Tableau</t>
  </si>
  <si>
    <t>['sql', 'python', 'r', 'matlab', 'sas', 'mongodb', 'postgresql', 'mongodb', 'matplotlib', 'numpy', 'tensorflow', 'scikit-learn', 'pandas', 'tableau', 'sas']</t>
  </si>
  <si>
    <t>Sr. Fullstack Data Engineer | New York, NY – Hybrid Role | Fulltime</t>
  </si>
  <si>
    <t>Next Gen Software Solutions</t>
  </si>
  <si>
    <t>Waypoint Services</t>
  </si>
  <si>
    <t>Data Engineer (Hardware Sensor Data)</t>
  </si>
  <si>
    <t>Intelliswift - An LTTS Company</t>
  </si>
  <si>
    <t>Holme, United Kingdom</t>
  </si>
  <si>
    <t>Arqtech Search Ltd</t>
  </si>
  <si>
    <t>Data Scientist (USC Only)</t>
  </si>
  <si>
    <t>Trispoke Managed Services Pvt. Ltd.</t>
  </si>
  <si>
    <t>['python', 'r', 'azure', 'aws', 'spark', 'pytorch', 'tensorflow', 'scikit-learn', 'tableau', 'power bi', 'docker']</t>
  </si>
  <si>
    <t>HEDIS &amp; Healthcare Data Analyst</t>
  </si>
  <si>
    <t>Agilent</t>
  </si>
  <si>
    <t>Shiru</t>
  </si>
  <si>
    <t>['sql', 'python', 'r', 'java', 'mongodb', 'c', 'mysql', 'postgresql', 'mongodb', 'redis', 'elasticsearch', 'azure', 'aws', 'gcp', 'spark', 'pytorch', 'tensorflow', 'airflow', 'hugging face', 'pandas', 'kubernetes', 'docker', 'github', 'terraform', 'gitlab']</t>
  </si>
  <si>
    <t>Analyst, GTM Analytics &amp; BI</t>
  </si>
  <si>
    <t>Data Engineer Intern- Master Data</t>
  </si>
  <si>
    <t>American Association of Insurance Services</t>
  </si>
  <si>
    <t>v4c</t>
  </si>
  <si>
    <t>Business Data Analyst - Planning, Design and Construction</t>
  </si>
  <si>
    <t>['sql', 'python', 'r', 'sas', 'tableau', 'excel', 'sas', 'powerbi', 'powerbi']</t>
  </si>
  <si>
    <t>Qcells North America</t>
  </si>
  <si>
    <t>['sql', 'python', 'snowflake', 'azure', 'spark', 'kafka', 'sap']</t>
  </si>
  <si>
    <t>Cambourne, United Kingdom</t>
  </si>
  <si>
    <t>RemoteStar</t>
  </si>
  <si>
    <t>['sql', 'python', 'mysql', 'snowflake', 'aws', 'redshift', 'tableau', 'looker']</t>
  </si>
  <si>
    <t>Data Engineer Intern (Summer 2026 – London)</t>
  </si>
  <si>
    <t>Jain Global</t>
  </si>
  <si>
    <t>['sql', 'python', 'react']</t>
  </si>
  <si>
    <t>Data Scientist, Quantum Integrated Circuit Design Calibration</t>
  </si>
  <si>
    <t>Rigetti Computing</t>
  </si>
  <si>
    <t>Data Engineer job at Akkodis in Sunnyvale, CA, Austin, TX</t>
  </si>
  <si>
    <t>Online Data Analyst - English Speakers</t>
  </si>
  <si>
    <t>American Modern Insurance Group</t>
  </si>
  <si>
    <t>🏴☠ 🦜 Data Scientist AI 🏴☠ 🦜😅</t>
  </si>
  <si>
    <t>PeopleGenius</t>
  </si>
  <si>
    <t>PitchMeAI</t>
  </si>
  <si>
    <t>Senior Analyst - Business Data &amp; Systems</t>
  </si>
  <si>
    <t>Walters Hospitality</t>
  </si>
  <si>
    <t>['sql', 'python', 'r', 'snowflake', 'tableau', 'excel', 'power bi', 'sheets']</t>
  </si>
  <si>
    <t>GE Vernova Data Scientist Intern - Market &amp; Customer Insights - Summer 2026</t>
  </si>
  <si>
    <t>['sql', 'python', 'r', 'scikit-learn', 'pandas', 'outlook']</t>
  </si>
  <si>
    <t>Security Data Engineer (Linthicum, MD)</t>
  </si>
  <si>
    <t>Shield Consulting Solutions, Inc.</t>
  </si>
  <si>
    <t>Commodity Finance &amp; Data Analyst</t>
  </si>
  <si>
    <t>['sql', 'python', 'tableau', 'excel', 'sap']</t>
  </si>
  <si>
    <t>Analyst - Information Technology</t>
  </si>
  <si>
    <t>US Anesthesia Partners, Inc.</t>
  </si>
  <si>
    <t>Machine Learning Data Scientist - Predictive Semantics Team, Apple Ads</t>
  </si>
  <si>
    <t>['sql', 'python', 'snowflake', 'aws', 'spark', 'pyspark', 'numpy', 'airflow', 'hadoop', 'scikit-learn', 'pandas', 'kubernetes', 'docker', 'git', 'jenkins']</t>
  </si>
  <si>
    <t>Staff, Data Scientist - Gen AI</t>
  </si>
  <si>
    <t>Machine Learning User Research Scientist (M.S. or Ph.D.)</t>
  </si>
  <si>
    <t>Exponent Inc.</t>
  </si>
  <si>
    <t>['python', 'matlab', 'java', 'perl', 'shell']</t>
  </si>
  <si>
    <t>Senior Data Scientist (Python, Machine Learning) 🏆</t>
  </si>
  <si>
    <t>Burgeon IT Services</t>
  </si>
  <si>
    <t>['sql', 'python', 'aws', 'spark', 'linux']</t>
  </si>
  <si>
    <t>Azure Data Engineer - 6106154</t>
  </si>
  <si>
    <t>Logic</t>
  </si>
  <si>
    <t>Cleared Onsite Junior Data Engineer (5124) Jobs</t>
  </si>
  <si>
    <t>['sql', 'c', 'aws', 'redshift', 'airflow']</t>
  </si>
  <si>
    <t>NVA</t>
  </si>
  <si>
    <t>Evaluation &amp; Insights Engineer</t>
  </si>
  <si>
    <t>Senior Data Center Physical Security Engineer</t>
  </si>
  <si>
    <t>Fluidstack</t>
  </si>
  <si>
    <t>DVSA.GOV</t>
  </si>
  <si>
    <t>['python', 'azure', 'aws', 'gcp', 'pytorch', 'numpy', 'tensorflow', 'scikit-learn', 'pandas', 'gdpr', 'huggingface']</t>
  </si>
  <si>
    <t>AWS Data Engineer   (Hybrid) Bristol – Spark, S3, Redshift,</t>
  </si>
  <si>
    <t>['sql', 'python', 'nosql', 'dynamodb', 'aws', 'redshift', 'spark']</t>
  </si>
  <si>
    <t>Applied Data Scientist (entry)</t>
  </si>
  <si>
    <t>Jerry Insurance Agency, LLC</t>
  </si>
  <si>
    <t>King City, CA</t>
  </si>
  <si>
    <t>['sql', 'python', 'sql server', 'mysql', 'postgresql', 'snowflake', 'aws', 'numpy', 'pandas']</t>
  </si>
  <si>
    <t>IHMS USA, Inc</t>
  </si>
  <si>
    <t>St. Augustine, FL</t>
  </si>
  <si>
    <t>Premier Talent Partners</t>
  </si>
  <si>
    <t>Jackson, SC</t>
  </si>
  <si>
    <t>American Business Solutions, Inc.</t>
  </si>
  <si>
    <t>Junior Pragrammer / analyst</t>
  </si>
  <si>
    <t>Red de Oportunidades</t>
  </si>
  <si>
    <t>['sql', 'crystal', 'html', 'css', 'sql server', 'excel']</t>
  </si>
  <si>
    <t>Comprehensive Resources Inc</t>
  </si>
  <si>
    <t>['sql', 'python', 'snowflake', 'azure', 'aws', 'gcp', 'tableau', 'power bi']</t>
  </si>
  <si>
    <t>Intern, Business Analytics</t>
  </si>
  <si>
    <t>Element Fleet Management</t>
  </si>
  <si>
    <t>['sql', 'r', 'tableau', 'excel', 'power bi']</t>
  </si>
  <si>
    <t>Senior Tech Analyst</t>
  </si>
  <si>
    <t>['sql', 'shell', 'azure', 'windows']</t>
  </si>
  <si>
    <t>Director of Data Science &amp; Advanced Analytics Consulting</t>
  </si>
  <si>
    <t>IRI Experts Data Analytics &amp; Consulting Ltd.</t>
  </si>
  <si>
    <t>Lead, IT Business Analysis</t>
  </si>
  <si>
    <t>['html', 'css', 'c', 'azure', 'sharepoint']</t>
  </si>
  <si>
    <t>Senior Decision Management Data Engineer</t>
  </si>
  <si>
    <t>Cane Bay Partners</t>
  </si>
  <si>
    <t>['sql', 'crystal', 'javascript', 'sas', 'vba', 'lua', 'react', 'tableau', 'excel', 'sas', 'powerpoint', 'outlook', 'powerbi', 'powerbi']</t>
  </si>
  <si>
    <t>Data Analytics and Reporting Specialist- Pharma (Hybrid - Lawrenceville, NJ)</t>
  </si>
  <si>
    <t>['sql', 'tableau', 'excel', 'power bi', 'sap', 'powerpoint']</t>
  </si>
  <si>
    <t>Informatica Data Governance Engineer</t>
  </si>
  <si>
    <t>Current Openings</t>
  </si>
  <si>
    <t>['snowflake', 'azure', 'databricks', 'visio', 'excel', 'powerpoint', 'sharepoint']</t>
  </si>
  <si>
    <t>Master Data Manager Engineer</t>
  </si>
  <si>
    <t>Maplesoft Group, an SEB Company</t>
  </si>
  <si>
    <t>['python', 'java', 'c', 'azure', 'gdpr']</t>
  </si>
  <si>
    <t>Data Knowledge Engineer</t>
  </si>
  <si>
    <t>Data Labelling Analyst - Algerian Arabic (Darija)</t>
  </si>
  <si>
    <t>Sr Product Manager - Data Analytics</t>
  </si>
  <si>
    <t>['sql', 'azure', 'aws', 'gcp', 'tableau', 'power bi', 'microstrategy']</t>
  </si>
  <si>
    <t>Data Analyst – AI Optimisation Platform</t>
  </si>
  <si>
    <t>OptiMerce AI</t>
  </si>
  <si>
    <t>Intellectual Property Office UK</t>
  </si>
  <si>
    <t>Senior Software Engineer (Full Stack + Data)</t>
  </si>
  <si>
    <t>Article Careers</t>
  </si>
  <si>
    <t>Article</t>
  </si>
  <si>
    <t>['sql', 'python', 'javascript', 'nosql', 'java', 'typescript', 'dynamodb', 'azure', 'databricks', 'aws', 'gcp', 'kafka', 'react', 'airflow', 'graphql', 'node.js', 'node', 'kubernetes', 'docker']</t>
  </si>
  <si>
    <t>Data Analyst, Revenue Analytics</t>
  </si>
  <si>
    <t>Madhive</t>
  </si>
  <si>
    <t>Vallarta Supermarkets Careers</t>
  </si>
  <si>
    <t>['sql', 'azure', 'airflow', 'tableau', 'looker', 'power bi', 'ssis']</t>
  </si>
  <si>
    <t>Data Engineering Manager Azure AI Finance Tunbridge Wells Kent</t>
  </si>
  <si>
    <t>Royal Tunbridge Wells, United Kingdom</t>
  </si>
  <si>
    <t>Joseph Harry Ltd</t>
  </si>
  <si>
    <t>['sql', 'go', 'c', 'sql server', 'snowflake', 'azure', 'databricks']</t>
  </si>
  <si>
    <t>Data Scientist - Commercial / Revenue Analytics</t>
  </si>
  <si>
    <t>Data Analyst - Asset Protection</t>
  </si>
  <si>
    <t>Payroll Data Entry Analyst – Pharma (Hybrid – Tampa, FL)</t>
  </si>
  <si>
    <t>['sql', 'python', 'azure', 'aws', 'spark', 'pyspark', 'pandas', 'excel', 'sap']</t>
  </si>
  <si>
    <t>['python', 'spark', 'kafka', 'hadoop']</t>
  </si>
  <si>
    <t>AWS Data Engineer - dbt - Python - Remote</t>
  </si>
  <si>
    <t>Gloucestershire, United Kingdom</t>
  </si>
  <si>
    <t>Tank Recruitment</t>
  </si>
  <si>
    <t>Business Analyst- Product</t>
  </si>
  <si>
    <t>Jobeyze</t>
  </si>
  <si>
    <t>FindingVega</t>
  </si>
  <si>
    <t>Sr. AI/ML Engineer (Hybrid | W-2 Candidates Only)</t>
  </si>
  <si>
    <t>Redolent, Inc</t>
  </si>
  <si>
    <t>['python', 'postgresql', 'gcp', 'bigquery', 'fastapi', 'kubernetes']</t>
  </si>
  <si>
    <t>Data Engineer (AI)</t>
  </si>
  <si>
    <t>['sql', 'python', 'azure', 'pyspark', 'power bi']</t>
  </si>
  <si>
    <t>Senior Analyst - Business Banking Data Analytics</t>
  </si>
  <si>
    <t>['sql', 'python', 'r', 'express', 'tableau', 'looker']</t>
  </si>
  <si>
    <t>Sr Business Analyst - Data Visualization</t>
  </si>
  <si>
    <t>['sql', 'python', 'java', 'tableau', 'excel', 'power bi', 'sap', 'powerpoint', 'dax']</t>
  </si>
  <si>
    <t>Sr Data Scientist, Analytics- Hybrid</t>
  </si>
  <si>
    <t>Vivint</t>
  </si>
  <si>
    <t>['sql', 'python', 'firebase', 'databricks', 'bigquery', 'firebase', 'tableau', 'looker']</t>
  </si>
  <si>
    <t>Solidigm</t>
  </si>
  <si>
    <t>['python', 'go', 'pytorch', 'tensorflow', 'cordova']</t>
  </si>
  <si>
    <t>Sr Principal Engineer, Data AI Analytics</t>
  </si>
  <si>
    <t>McCain Foods Limited</t>
  </si>
  <si>
    <t>['sql', 'python', 'scala', 'java', 'no-sql', 'azure', 'aws', 'spark', 'kafka', 'hadoop']</t>
  </si>
  <si>
    <t>Data Scientist II (Machine Learning &amp; Analytics) -- Mission Systems- Fully Cleared</t>
  </si>
  <si>
    <t>Intelliforce-IT Solutions Group</t>
  </si>
  <si>
    <t>['sql', 'python', 'r', 'go', 'mongodb', 'postgresql', 'mongodb', 'matplotlib', 'numpy', 'tensorflow', 'scikit-learn', 'pandas', 'tableau']</t>
  </si>
  <si>
    <t>Clinical Data Representative</t>
  </si>
  <si>
    <t>Senior Director - Data Engineering</t>
  </si>
  <si>
    <t>Simply Business</t>
  </si>
  <si>
    <t>Azure Data Engineer/Power BI Engineer</t>
  </si>
  <si>
    <t>Oremda Infotech Inc</t>
  </si>
  <si>
    <t>['sql', 'python', 'c', 'sql server', 'azure', 'databricks', 'oracle', 'pyspark', 'airflow', 'power bi', 'ssis', 'dax', 'terraform']</t>
  </si>
  <si>
    <t>Data analyst - Finance</t>
  </si>
  <si>
    <t>Derrygonnelly, United Kingdom</t>
  </si>
  <si>
    <t>Cierti</t>
  </si>
  <si>
    <t>Data Analyst, Vendor Performance &amp; Inventory</t>
  </si>
  <si>
    <t>Senior Clinical Data Analyst, Scientific Affairs</t>
  </si>
  <si>
    <t>Ro</t>
  </si>
  <si>
    <t>Workday Analyst (Temp to Perm)</t>
  </si>
  <si>
    <t>American Arbitration Association</t>
  </si>
  <si>
    <t>Data Engineer II, FO Data Engineering (SCDE)</t>
  </si>
  <si>
    <t>['python', 'ruby', 'java', 'powershell', 'c', 'golang', 'aws', 'redshift', 'kafka', 'ruby']</t>
  </si>
  <si>
    <t>Mexico, Pampanga, Philippines</t>
  </si>
  <si>
    <t>['python', 'go', 'aws', 'pytorch', 'numpy', 'tensorflow', 'pandas']</t>
  </si>
  <si>
    <t>Bedford, NH</t>
  </si>
  <si>
    <t>Data Scientist Mid</t>
  </si>
  <si>
    <t>['sql', 'snowflake', 'redshift', 'tableau', 'git']</t>
  </si>
  <si>
    <t>ML Data Engineer</t>
  </si>
  <si>
    <t>Trend Micro</t>
  </si>
  <si>
    <t>['sql', 'python', 'azure', 'aws', 'gcp', 'pyspark', 'numpy', 'scikit-learn', 'pandas']</t>
  </si>
  <si>
    <t>Manager, Data Analyst (Data Management)</t>
  </si>
  <si>
    <t>AI/ML Software Engineer - ProductionOps</t>
  </si>
  <si>
    <t>Terminal</t>
  </si>
  <si>
    <t>['python', 'javascript', 'java', 'typescript', 'dynamodb', 'redis', 'aws', 'spark', 'kafka', 'github', 'terminal']</t>
  </si>
  <si>
    <t>Work-from-Home Financial Analyst Jobs in India</t>
  </si>
  <si>
    <t>Analyst, Client Relations</t>
  </si>
  <si>
    <t>Holman</t>
  </si>
  <si>
    <t>['express', 'visio', 'excel', 'powerpoint', 'outlook', 'sharepoint', 'zoom']</t>
  </si>
  <si>
    <t>Senior Analyst - Thematic Insights (Transformation)</t>
  </si>
  <si>
    <t>Howell Township, NJ</t>
  </si>
  <si>
    <t>Petit Clair</t>
  </si>
  <si>
    <t>Associate Director, Trade and Distribution Analytics</t>
  </si>
  <si>
    <t>Ardelyx</t>
  </si>
  <si>
    <t>['sql', 'snowflake', 'tableau', 'excel', 'power bi']</t>
  </si>
  <si>
    <t>Lead Analyst/ Sales /Hybrid/</t>
  </si>
  <si>
    <t>['sql', 'python', 'go', 'snowflake', 'databricks', 'tableau', 'looker']</t>
  </si>
  <si>
    <t>Data Scientist III: Sales Intelligence Modeler</t>
  </si>
  <si>
    <t>Senior Data Engineer job at Apex Systems in Dearborn, MI</t>
  </si>
  <si>
    <t>['sql', 'python', 'scala', 'java', 'gcp', 'bigquery', 'sap', 'git']</t>
  </si>
  <si>
    <t>Mid-Level SAP Analyst</t>
  </si>
  <si>
    <t>Senior Software Engineer, LearnWith.AI (Remote) - $100,000/year USD</t>
  </si>
  <si>
    <t>Data Analyst - SQL, Python Business 🏆</t>
  </si>
  <si>
    <t>HackerEarth</t>
  </si>
  <si>
    <t>['sql', 'python', 'matplotlib', 'plotly', 'numpy', 'seaborn', 'pandas', 'tableau', 'power bi']</t>
  </si>
  <si>
    <t>Data Scientist with Python and SQL expertise 🏆</t>
  </si>
  <si>
    <t>['sql', 'python', 'azure', 'aws', 'gcp', 'pytorch', 'matplotlib', 'plotly', 'numpy', 'seaborn', 'tensorflow', 'scikit-learn', 'pandas', 'tableau', 'power bi']</t>
  </si>
  <si>
    <t>Senior Big Data Engineer, IDEAS - D&amp;A - Revenue</t>
  </si>
  <si>
    <t>['sql', 'python', 'scala', 'java', 'aws', 'redshift', 'spark', 'hadoop']</t>
  </si>
  <si>
    <t>Data Engineer II - AMZ9675635</t>
  </si>
  <si>
    <t>Twitch Interactive, Inc. - D48</t>
  </si>
  <si>
    <t>Senior Software Engineer - Data Platform</t>
  </si>
  <si>
    <t>['sql', 'python', 'r', 'spark', 'plotly', 'kafka', 'seaborn', 'hadoop', 'ggplot2', 'qlik']</t>
  </si>
  <si>
    <t>American Arbitration Association Inc.</t>
  </si>
  <si>
    <t>San Jose, IL</t>
  </si>
  <si>
    <t>SIOP Data Analyst</t>
  </si>
  <si>
    <t>Byron Center, MI</t>
  </si>
  <si>
    <t>Mayville Engineering Company, Inc.</t>
  </si>
  <si>
    <t>Senior, Data Scientist (Personalization)</t>
  </si>
  <si>
    <t>['sql', 'python', 'r', 'scala', 'spark', 'pytorch', 'tensorflow']</t>
  </si>
  <si>
    <t>AWS / Databricks Cloud Data Engineer</t>
  </si>
  <si>
    <t>Moser Consulting</t>
  </si>
  <si>
    <t>['sql', 'python', 'mysql', 'postgresql', 'azure', 'aws', 'pyspark', 'pandas', 'excel', 'docker', 'git', 'terraform', 'unity']</t>
  </si>
  <si>
    <t>Leatherhead, United Kingdom</t>
  </si>
  <si>
    <t>['sql', 'postgresql', 'snowflake', 'git']</t>
  </si>
  <si>
    <t>['sql', 'python', 'snowflake', 'oracle', 'tableau', 'powerbi', 'powerbi', 'git', 'github']</t>
  </si>
  <si>
    <t>Data Science Summer Intern</t>
  </si>
  <si>
    <t>Merseyside, United Kingdom</t>
  </si>
  <si>
    <t>Sovini</t>
  </si>
  <si>
    <t>Sr Engineering Manager, Finance Data Engineering &amp; AI Enablement</t>
  </si>
  <si>
    <t>Senior GCP Data Engineer (Health Care Background)</t>
  </si>
  <si>
    <t>Tech mahindra</t>
  </si>
  <si>
    <t>Product Data Analyst (JOB ID 1989)</t>
  </si>
  <si>
    <t>['sql', 'oracle', 'excel', 'power bi', 'sap']</t>
  </si>
  <si>
    <t>Data &amp; Analytics Specialist - Healthcare Analytics</t>
  </si>
  <si>
    <t>['sql', 'python', 'r', 'go', 'c', 'snowflake', 'azure', 'databricks', 'aws']</t>
  </si>
  <si>
    <t>Data Analyst Business Coach</t>
  </si>
  <si>
    <t>Back TO Work</t>
  </si>
  <si>
    <t>Syed Abdullah Technologies</t>
  </si>
  <si>
    <t>['sql', 'python', 'c', 'snowflake', 'azure', 'databricks', 'aws', 'gcp', 'spark', 'kafka', 'pyspark', 'airflow']</t>
  </si>
  <si>
    <t>Associate Business Analyst, Cloud Data Engineering</t>
  </si>
  <si>
    <t>['python', 'azure', 'gcp', 'kubernetes', 'docker']</t>
  </si>
  <si>
    <t>Oracle Fusion Cloud Business Analyst</t>
  </si>
  <si>
    <t>Softworld, a Kelly Company</t>
  </si>
  <si>
    <t>Analyst - Investment Analytics</t>
  </si>
  <si>
    <t>['sql', 'python', 'r', 'tableau', 'powerbi', 'powerbi']</t>
  </si>
  <si>
    <t>Senior Data Engineer, VP</t>
  </si>
  <si>
    <t>['sql', 'python', 'r', 'scala', 'java', 'perl', 'azure', 'databricks', 'aws']</t>
  </si>
  <si>
    <t>Sr. Systems Engineer, Data Products (Hybrid)</t>
  </si>
  <si>
    <t>Insulet Corporation</t>
  </si>
  <si>
    <t>Senior Backend Engineer, Analytics Instrumentation (Golang)</t>
  </si>
  <si>
    <t>['go', 'ruby', 'ruby', 'ruby on rails', 'gitlab']</t>
  </si>
  <si>
    <t>Business Analytics Consultant Senior</t>
  </si>
  <si>
    <t>['sql', 'python', 'oracle', 'hadoop', 'unix', 'git']</t>
  </si>
  <si>
    <t>Data Science Engineer, Capacity &amp; Efficiency</t>
  </si>
  <si>
    <t>Data Engineer - Senior (Must be in UT, FL, or GA)</t>
  </si>
  <si>
    <t>Cooperative Benefit Group</t>
  </si>
  <si>
    <t>['sql', 'python', 'go', 'javascript', 'nosql', 'java', 'typescript', 'postgresql', 'dynamodb', 'snowflake', 'azure', 'aws', 'gcp', 'redshift', 'bigquery', 'react', 'graphql', 'angular', 'vue', 'looker', 'ssis', 'ssrs', 'docker', 'git', 'github', 'terraform', 'jenkins', 'gitlab', 'pulumi']</t>
  </si>
  <si>
    <t>Sr. Big Data Hadoop Engineer</t>
  </si>
  <si>
    <t>Strongsville, OH</t>
  </si>
  <si>
    <t>K&amp;K Global Talent Solutions INC.</t>
  </si>
  <si>
    <t>['sql', 'python', 'java', 'shell', 'spark', 'kafka', 'pyspark', 'hadoop', 'github', 'jenkins', 'yarn', 'jira', 'confluence']</t>
  </si>
  <si>
    <t>PEACEPLUS Data Analyst</t>
  </si>
  <si>
    <t>Dundonald, United Kingdom</t>
  </si>
  <si>
    <t>Education Authority</t>
  </si>
  <si>
    <t>['sql', 'python', 'r', 'oracle', 'tableau', 'power bi', 'qlik']</t>
  </si>
  <si>
    <t>Data Scientist-II (Traditional/Classic ML, Neural networks exp must)</t>
  </si>
  <si>
    <t>Shaadi.com</t>
  </si>
  <si>
    <t>['sql', 'python', 'aws', 'gcp', 'redshift', 'bigquery', 'tableau', 'looker', 'docker', 'git']</t>
  </si>
  <si>
    <t>Research Data Collections Specialist</t>
  </si>
  <si>
    <t>Hazelden Betty Ford Foundation</t>
  </si>
  <si>
    <t>Data Quality Governance, VP</t>
  </si>
  <si>
    <t>ENTRY LEVEL - BUSINESS ANALYST (0-5 years Exp)</t>
  </si>
  <si>
    <t>FPC (FORTUNE PERSONNEL CONSULTANTS - Orlando Office)</t>
  </si>
  <si>
    <t>Data Analyst (Manufacturing experience required)</t>
  </si>
  <si>
    <t>Data Scientist - San Antonio, TX Jobs</t>
  </si>
  <si>
    <t>['sql', 'python', 'java', 'excel', 'kubernetes', 'docker', 'zoom']</t>
  </si>
  <si>
    <t>Federal Data Engineer</t>
  </si>
  <si>
    <t>SBS Creatix</t>
  </si>
  <si>
    <t>['sql', 'python', 'javascript', 'scala', 'databricks', 'spark', 'jupyter']</t>
  </si>
  <si>
    <t>Data Engineer - Fabric</t>
  </si>
  <si>
    <t>James Adams</t>
  </si>
  <si>
    <t>['sql', 'python', 'azure', 'pyspark', 'sap', 'git']</t>
  </si>
  <si>
    <t>(Senior) Corporate Data Analyst</t>
  </si>
  <si>
    <t>Origami Risk</t>
  </si>
  <si>
    <t>Data Scientist (Music Publishing Operations) [81557]</t>
  </si>
  <si>
    <t>['r', 'tableau', 'sharepoint']</t>
  </si>
  <si>
    <t>Insights Analyst III</t>
  </si>
  <si>
    <t>['sql', 'python', 'javascript', 'databricks', 'tableau']</t>
  </si>
  <si>
    <t>Senior Data Engineer (DEANG) Closing 3/22/2026</t>
  </si>
  <si>
    <t>GOAL ACADEMY</t>
  </si>
  <si>
    <t>['sql', 'sql server', 'azure', 'excel', 'power bi', 'dax', 'git']</t>
  </si>
  <si>
    <t>Graduate Commercial Data Analyst</t>
  </si>
  <si>
    <t>['python', 'r', 'sas', 'vba', 'excel', 'spss', 'sas']</t>
  </si>
  <si>
    <t>OnBuy</t>
  </si>
  <si>
    <t>['sql', 'python', 'go', 'looker', 'git']</t>
  </si>
  <si>
    <t>Senior Data Engineer - Databricks</t>
  </si>
  <si>
    <t>['sql', 'python', 'databricks', 'aws', 'pyspark', 'git', 'terraform', 'unity']</t>
  </si>
  <si>
    <t>Data Analyst - Sales Analytics</t>
  </si>
  <si>
    <t>DynPro Inc.</t>
  </si>
  <si>
    <t>['sql', 'go', 'tableau', 'excel', 'looker', 'sheets']</t>
  </si>
  <si>
    <t>['power bi', 'jira', 'confluence']</t>
  </si>
  <si>
    <t>SC Data Analyst I</t>
  </si>
  <si>
    <t>['sql', 'python', 'sas', 'vba', 'excel', 'power bi', 'alteryx', 'sas', 'powerpoint']</t>
  </si>
  <si>
    <t>Beverly, NJ</t>
  </si>
  <si>
    <t>Burlington Stores, Inc.</t>
  </si>
  <si>
    <t>['sql', 'python', 'snowflake', 'pyspark', 'tableau', 'looker', 'power bi', 'microstrategy']</t>
  </si>
  <si>
    <t>GCP Data Engineer - Austin, TX (Hybrid)</t>
  </si>
  <si>
    <t>Dessau, TX</t>
  </si>
  <si>
    <t>QTech</t>
  </si>
  <si>
    <t>['sql', 'python', 'scala', 'java', 'gcp', 'bigquery', 'spark', 'kafka', 'airflow', 'kubernetes', 'docker']</t>
  </si>
  <si>
    <t>['sql', 'python', 'r', 'scala', 't-sql', 'azure', 'databricks', 'spark', 'pyspark', 'gdpr', 'git', 'unity']</t>
  </si>
  <si>
    <t>IAM Data Engineer - 6 month contract p/h INC. - Hybrid, Toronto</t>
  </si>
  <si>
    <t>OSJ Data Reporting Analyst Role</t>
  </si>
  <si>
    <t>SmartPro Financial</t>
  </si>
  <si>
    <t>CloudRex</t>
  </si>
  <si>
    <t>['sql', 'python', 'postgresql', 'dynamodb', 'snowflake', 'azure', 'databricks', 'aws', 'spark', 'tableau', 'ssis', 'ssrs']</t>
  </si>
  <si>
    <t>['sql', 'python', 'snowflake', 'azure', 'databricks', 'aws', 'gcp', 'redshift', 'bigquery', 'airflow']</t>
  </si>
  <si>
    <t>Internet Analyst</t>
  </si>
  <si>
    <t>Kilpatrick Townsend &amp; Stockton LLP</t>
  </si>
  <si>
    <t>['sql', 'python', 'scala', 'nosql', 'java', 'mongodb', 'shell', 'mysql', 'mongodb', 'cassandra', 'snowflake', 'azure', 'databricks', 'aws', 'redshift', 'spark', 'kafka', 'hadoop', 'linux', 'unix']</t>
  </si>
  <si>
    <t>Business Systems &amp; Data Analyst</t>
  </si>
  <si>
    <t>Power System Engineering Inc</t>
  </si>
  <si>
    <t>['sql', 'python', 'r', 'nosql', 'java', 'mongodb', 'c', 'mongodb', 'elasticsearch', 'tensorflow', 'scikit-learn', 'linux', 'tableau', 'power bi']</t>
  </si>
  <si>
    <t>Sr Machine Learning Engineer</t>
  </si>
  <si>
    <t>['python', 'java', 'snowflake', 'aws', 'fastapi', 'flask']</t>
  </si>
  <si>
    <t>['sql', 'python', 'azure', 'aws', 'gcp', 'spark', 'pyspark', 'airflow', 'tableau', 'kubernetes']</t>
  </si>
  <si>
    <t>Senior Pricing Manager - Data Science &amp; Market Intelligence</t>
  </si>
  <si>
    <t>['sql', 'python', 'r', 'snowflake', 'hadoop', 'scikit-learn', 'tableau', 'excel']</t>
  </si>
  <si>
    <t>347 Group, Inc.</t>
  </si>
  <si>
    <t>['sql', 'python', 'sas', 'excel', 'power bi', 'sap', 'sas', 'powerbi', 'powerbi']</t>
  </si>
  <si>
    <t>Bakertilly</t>
  </si>
  <si>
    <t>['sql', 'sql server', 'azure', 'databricks', 'powerbi', 'powerbi']</t>
  </si>
  <si>
    <t>Sr. Specialist, Data Scientist Jobs</t>
  </si>
  <si>
    <t>['sql', 'python', 'javascript', 'c', 'snowflake', 'azure', 'oracle', 'aws', 'gcp', 'power bi', 'alteryx', 'jira']</t>
  </si>
  <si>
    <t>['sql', 'python', 'r', 'html', 'azure', 'aws', 'gcp', 'linux']</t>
  </si>
  <si>
    <t>Senior Data Scientist (FinCrime / Fraud)</t>
  </si>
  <si>
    <t>Wave Group</t>
  </si>
  <si>
    <t>Data Engineering Student (8 months) - Summer 2026</t>
  </si>
  <si>
    <t>['sql', 'python', 'scala', 'java', 'azure', 'spark', 'hadoop']</t>
  </si>
  <si>
    <t>['powershell', 'azure', 'aws', 'vmware', 'airflow']</t>
  </si>
  <si>
    <t>Business Analyst - Integrations</t>
  </si>
  <si>
    <t>Data &amp; Analytics Leader</t>
  </si>
  <si>
    <t>Tim O'Brien Homes LLC</t>
  </si>
  <si>
    <t>['azure', 'aws', 'bigquery']</t>
  </si>
  <si>
    <t>Senior Data Engineer (Engineer Database 4)- 27699</t>
  </si>
  <si>
    <t>['sql', 'python', 'r', 'matlab', 'scala', 'sas', 'java', 'c', 'spark', 'tensorflow', 'hadoop', 'pandas', 'sap', 'sas']</t>
  </si>
  <si>
    <t>L&amp;T Technology Services</t>
  </si>
  <si>
    <t>['sql', 'python', 'r', 'azure', 'databricks', 'git']</t>
  </si>
  <si>
    <t>Bilingual Spanish Customer Solutions Specialist</t>
  </si>
  <si>
    <t>Senior Systems Analyst (SQL Development)</t>
  </si>
  <si>
    <t>LeverageTek Staffing Solutions</t>
  </si>
  <si>
    <t>['sql', 'power bi', 'alteryx']</t>
  </si>
  <si>
    <t>Business Insights Analyst - Onsite</t>
  </si>
  <si>
    <t>Spreetail</t>
  </si>
  <si>
    <t>['sql', 'html', 'vba', 'react', 'excel', 'ssrs', 'powerbi', 'powerbi']</t>
  </si>
  <si>
    <t>Mission Assurance Data Analyst</t>
  </si>
  <si>
    <t>['c', 'excel', 'powerpoint', 'powerbi', 'powerbi']</t>
  </si>
  <si>
    <t>Big Data Architect (AWS)</t>
  </si>
  <si>
    <t>['sql', 'snowflake', 'databricks', 'aws', 'gcp', 'redshift', 'spark', 'kafka', 'airflow', 'github']</t>
  </si>
  <si>
    <t>Data Scientist, Generative &amp; Agentic AI Solutions</t>
  </si>
  <si>
    <t>['sql', 'python', 'c', 'azure', 'aws', 'gcp', 'pytorch', 'numpy', 'scikit-learn', 'pandas', 'fastapi', 'flask']</t>
  </si>
  <si>
    <t>Senior Software Development Engineer- Apple Maps</t>
  </si>
  <si>
    <t>['python', 'c', 'cassandra', 'pytorch']</t>
  </si>
  <si>
    <t>Business Analyst Intern- Hybrid El Paso, TX</t>
  </si>
  <si>
    <t>['sql', 'visio', 'tableau', 'excel', 'power bi']</t>
  </si>
  <si>
    <t>Identity &amp; Access Management (IAM) Analyst</t>
  </si>
  <si>
    <t>CONTRACT PRICING ANALYST I</t>
  </si>
  <si>
    <t>Middletown, PA</t>
  </si>
  <si>
    <t>['sql', 'python', 'vba', 'excel', 'sap']</t>
  </si>
  <si>
    <t>Actuarial Analyst II (Intermediate) - P&amp;C Personal Lines</t>
  </si>
  <si>
    <t>['sql', 'python', 'r', 'sas', 'c', 'phoenix', 'excel', 'sas']</t>
  </si>
  <si>
    <t>['sql', 'python', 'java', 'postgresql', 'oracle', 'aws', 'redshift', 'windows', 'splunk', 'terraform', 'jenkins', 'bitbucket']</t>
  </si>
  <si>
    <t>Senior Mechanical Engineer   Data Centers &amp; Aviation</t>
  </si>
  <si>
    <t>Senior Controls Engineer - BMS, HVAC/Data Centers</t>
  </si>
  <si>
    <t>Quattro Engineering Data Analyst III</t>
  </si>
  <si>
    <t>['sql', 'python', 'vba', 'databricks', 'tableau', 'excel', 'jira', 'confluence']</t>
  </si>
  <si>
    <t>Encryption Platform Consultant / Engineer</t>
  </si>
  <si>
    <t>Analytics Engineer Intern</t>
  </si>
  <si>
    <t>['sql', 'spark', 'airflow', 'tableau', 'looker']</t>
  </si>
  <si>
    <t>Interim Data Analyst/Engineer</t>
  </si>
  <si>
    <t>Cloud FOO Finance Data Engineer</t>
  </si>
  <si>
    <t>Resources Connection, Inc.</t>
  </si>
  <si>
    <t>Senior Manager, Automation Engineering, Data Modelling and Simulation</t>
  </si>
  <si>
    <t>['sql', 'python', 'pytorch', 'numpy', 'tensorflow', 'pandas']</t>
  </si>
  <si>
    <t>Strelley, United Kingdom</t>
  </si>
  <si>
    <t>Yü Group</t>
  </si>
  <si>
    <t>['sql', 'python', 'snowflake', 'databricks', 'gdpr', 'tableau', 'looker', 'powerbi', 'powerbi']</t>
  </si>
  <si>
    <t>Valorem Group</t>
  </si>
  <si>
    <t>['sql', 'python', 'dynamodb', 'databricks', 'aws', 'spark', 'airflow', 'docker', 'terraform', 'ansible']</t>
  </si>
  <si>
    <t>Principal Controls Engineer- Data Center</t>
  </si>
  <si>
    <t>BW Design Group</t>
  </si>
  <si>
    <t>Field Applications Engineer – Data Centre Cooling (UK/EU)</t>
  </si>
  <si>
    <t>Asset Appointments</t>
  </si>
  <si>
    <t>['r', 'colocation']</t>
  </si>
  <si>
    <t>Data Scientist - Core Insights, Apple Ads</t>
  </si>
  <si>
    <t>Data Engineer – Senior</t>
  </si>
  <si>
    <t>['sql', 'python', 'scala', 'nosql', 'java', 'mongodb', 'mongodb', 'elasticsearch', 'snowflake', 'azure', 'databricks', 'aws', 'redshift', 'bigquery', 'spark', 'airflow', 'github', 'jenkins']</t>
  </si>
  <si>
    <t>['sql', 'python', 'r', 'snowflake', 'power bi', 'dax']</t>
  </si>
  <si>
    <t>Statistical Analyst, R Programmer (Remote)</t>
  </si>
  <si>
    <t>['r', 'sas', 'ggplot2', 'tidyverse', 'sas']</t>
  </si>
  <si>
    <t>Expert Consultant - Software Engineer, AGI - Data Services</t>
  </si>
  <si>
    <t>Reporting &amp; Analytics Manager</t>
  </si>
  <si>
    <t>The Redda Group Corporation</t>
  </si>
  <si>
    <t>Business Performance Analyst-FP</t>
  </si>
  <si>
    <t>Crimson Phoenix</t>
  </si>
  <si>
    <t>['phoenix', 'outlook', 'cognos', 'sharepoint']</t>
  </si>
  <si>
    <t>Enterprise Data Analyst II</t>
  </si>
  <si>
    <t>AvidXchange, Inc.</t>
  </si>
  <si>
    <t>Data Analyst, Performance Improvement, FT, 08A-4:30P</t>
  </si>
  <si>
    <t>REVOLVE</t>
  </si>
  <si>
    <t>['sql', 'python', 'go', 'numpy', 'pandas']</t>
  </si>
  <si>
    <t>Healthy Planet Analyst</t>
  </si>
  <si>
    <t>Senior Software Engineer - Data Transparency</t>
  </si>
  <si>
    <t>Built In Seattle</t>
  </si>
  <si>
    <t>['spark', 'airflow']</t>
  </si>
  <si>
    <t>Software Engineer - Computer Vision &amp; Data Engineering</t>
  </si>
  <si>
    <t>ROC</t>
  </si>
  <si>
    <t>['sql', 'python', 'javascript', 'html', 'css', 'c']</t>
  </si>
  <si>
    <t>Data Engineer - Foundational Microscopy Data</t>
  </si>
  <si>
    <t>Howard Hughes Medical Institute (HHMI)</t>
  </si>
  <si>
    <t>['python', 'r', 'c', 'matplotlib', 'jupyter', 'github']</t>
  </si>
  <si>
    <t>['sql', 'python', 'go', 'sql server', 'postgresql', 'redis', 'oracle', 'gcp', 'bigquery', 'airflow', 'gdpr', 'terraform', 'jenkins', 'gitlab', 'planner']</t>
  </si>
  <si>
    <t>Data scientist, data analyst, python devloper</t>
  </si>
  <si>
    <t>Data Scientist - San Antonio, TX</t>
  </si>
  <si>
    <t>Columbia, AL</t>
  </si>
  <si>
    <t>Bolling, AL (+1 other)</t>
  </si>
  <si>
    <t>['sql', 'python', 'r', 'go', 'c', 'aws', 'spark', 'hadoop', 'tableau']</t>
  </si>
  <si>
    <t>Reservoir Data Analyst</t>
  </si>
  <si>
    <t>Crescent Energy</t>
  </si>
  <si>
    <t>['sql', 'python', 'r', 'snowflake', 'powerbi', 'powerbi']</t>
  </si>
  <si>
    <t>Data Platform Engineer (26-27)</t>
  </si>
  <si>
    <t>['sql', 'python', 'snowflake', 'terraform']</t>
  </si>
  <si>
    <t>Data Elephant Inc</t>
  </si>
  <si>
    <t>Sports Analytics Analyst</t>
  </si>
  <si>
    <t>Senior Data Analyst | $60/hr Max</t>
  </si>
  <si>
    <t>Sr Data Scientist | $100/hr PT</t>
  </si>
  <si>
    <t>Software Engineer (Data)</t>
  </si>
  <si>
    <t>['sql', 'python', 'c', 'swift', 'spark', 'matplotlib', 'tableau']</t>
  </si>
  <si>
    <t>Python Software Engineer - AI Workflows</t>
  </si>
  <si>
    <t>Sr Data Engineer -- pipeline</t>
  </si>
  <si>
    <t>['azure', 'databricks', 'power bi', 'sap']</t>
  </si>
  <si>
    <t>Data Analyst, Performance Improvement</t>
  </si>
  <si>
    <t>Homestead Hospital</t>
  </si>
  <si>
    <t>['python', 'r', 'scala', 'java', 'neo4j', 'bigquery', 'spark', 'pyspark', 'tensorflow']</t>
  </si>
  <si>
    <t>Duval Associates Ltd</t>
  </si>
  <si>
    <t>Data Engineer, PART DataOps</t>
  </si>
  <si>
    <t>['sql', 'python', 'azure', 'databricks', 'aws', 'gcp', 'spark', 'kafka', 'airflow', 'docker']</t>
  </si>
  <si>
    <t>Data Network Engineer - Mid-Level</t>
  </si>
  <si>
    <t>NuAxis Innovations LLC</t>
  </si>
  <si>
    <t>PhD Mathematician AI Assessment Specialist</t>
  </si>
  <si>
    <t>Sr. Test Data Engineer</t>
  </si>
  <si>
    <t>IT Business Analyst - 26-02480</t>
  </si>
  <si>
    <t>Everett, MA</t>
  </si>
  <si>
    <t>Senior Strategy Analyst</t>
  </si>
  <si>
    <t>Westwood, MA (+1 other)</t>
  </si>
  <si>
    <t>Eversource Energy</t>
  </si>
  <si>
    <t>Wahl Clipper Corporation</t>
  </si>
  <si>
    <t>['sql', 'python', 'r', 'mysql', 'postgresql', 'snowflake', 'numpy', 'pandas', 'jupyter', 'tableau', 'excel', 'looker', 'power bi', 'git']</t>
  </si>
  <si>
    <t>Sr. Mechanical Product Engineer, Data Center Eng, MPS</t>
  </si>
  <si>
    <t>Meteorologist &amp; Weather Data Analyst</t>
  </si>
  <si>
    <t>Biological Sciences Research Specialist</t>
  </si>
  <si>
    <t>AI Software Engineer and Talent Acquisition Specialist</t>
  </si>
  <si>
    <t>['python', 'javascript', 'java', 'c', 'php', 'react', 'graphql', 'vue']</t>
  </si>
  <si>
    <t>Huntington Station, NY</t>
  </si>
  <si>
    <t>Research Analyst, Data Center Valuation Practice</t>
  </si>
  <si>
    <t>Cushman &amp; Wakefield Inc.</t>
  </si>
  <si>
    <t>Lead Data &amp; Analytics Architect</t>
  </si>
  <si>
    <t>Hylant</t>
  </si>
  <si>
    <t>['sql', 'azure', 'databricks', 'pyspark', 'unity']</t>
  </si>
  <si>
    <t>Data Scientist - Advanced Technologies (National Tax - Tax Technology and Transformation) (Manager)</t>
  </si>
  <si>
    <t>['sql', 'python', 'r', 'nosql', 'mongodb', 'sql server', 'mongodb', 'spark', 'numpy', 'pandas', 'jupyter', 'tableau', 'power bi', 'ssis', 'alteryx']</t>
  </si>
  <si>
    <t>Lead Decision Scientist / Data Scientist - Commercial Excellence</t>
  </si>
  <si>
    <t>['python', 'r', 'snowflake', 'databricks']</t>
  </si>
  <si>
    <t>Business Analyst, Customer Experience</t>
  </si>
  <si>
    <t>South Hempstead, NY</t>
  </si>
  <si>
    <t>StandardAero</t>
  </si>
  <si>
    <t>WMS Programmer Analyst</t>
  </si>
  <si>
    <t>Lorida, FL</t>
  </si>
  <si>
    <t>Agfirst</t>
  </si>
  <si>
    <t>Iowa, LA</t>
  </si>
  <si>
    <t>Mgr. Data Analytics</t>
  </si>
  <si>
    <t>Bethlehem, GA</t>
  </si>
  <si>
    <t>B. Braun Group</t>
  </si>
  <si>
    <t>Sr. Analyst, Advanced Analytics</t>
  </si>
  <si>
    <t>['sql', 'python', 'r', 'javascript', 'azure', 'aws', 'gcp', 'tableau', 'looker', 'alteryx']</t>
  </si>
  <si>
    <t>SYSTEMS ANALYST - ENTERPRISE SERVICES</t>
  </si>
  <si>
    <t>Sierra Nevada Brewing Co.</t>
  </si>
  <si>
    <t>Wisconsin Dells, WI</t>
  </si>
  <si>
    <t>Kalahari Resorts &amp; Conventions</t>
  </si>
  <si>
    <t>['sql', 'c', 'snowflake', 'databricks', 'bigquery', 'excel']</t>
  </si>
  <si>
    <t>Data Engineer-Technical Lead</t>
  </si>
  <si>
    <t>Kuvare Holdings</t>
  </si>
  <si>
    <t>['sql', 'azure', 'databricks', 'power bi', 'git']</t>
  </si>
  <si>
    <t>['python', 'c', 'shell', 'postgresql', 'snowflake', 'oracle', 'aws', 'gdpr', 'tableau', 'power bi']</t>
  </si>
  <si>
    <t>Variation Scientist/ Genetics Data Analyst (REMOTE/NO C2C)</t>
  </si>
  <si>
    <t>['windows', 'zoom']</t>
  </si>
  <si>
    <t>(USA) Analyst III, Technology Operations</t>
  </si>
  <si>
    <t>ADC Solutions USA, LLC Horizon Brands</t>
  </si>
  <si>
    <t>Market Research Analyst, Online Communities</t>
  </si>
  <si>
    <t>['sql', 'python', 'scala', 'java', 'mysql', 'databricks', 'aws', 'redshift', 'spark', 'airflow', 'hadoop', 'atlassian', 'github', 'jira', 'confluence']</t>
  </si>
  <si>
    <t>DATA WAREHOUSING SPECIALIST (SENIOR DATA ENGINEER) [REF R50031910]</t>
  </si>
  <si>
    <t>Fox Cable Network Services, LLC</t>
  </si>
  <si>
    <t>Senior Data Manager / Analyst</t>
  </si>
  <si>
    <t>hyra</t>
  </si>
  <si>
    <t>Senior Analytics Lead</t>
  </si>
  <si>
    <t>['sql', 'python', 'snowflake', 'databricks', 'redshift', 'bigquery', 'spark', 'pyspark', 'windows', 'tableau', 'power bi']</t>
  </si>
  <si>
    <t>Director, HRIS and Data Analytics</t>
  </si>
  <si>
    <t>Procurement Analytics Associate, Data Centers</t>
  </si>
  <si>
    <t>Prologic HR</t>
  </si>
  <si>
    <t>Data and Information Analyst, CFS - Vacancy CL-260-26 DEADLINE DATE: 03/23/2026 - 5:00 PM PST</t>
  </si>
  <si>
    <t>West Modesto, CA</t>
  </si>
  <si>
    <t>['sql', 'python', 'r', 'c', 'postgresql', 'aws', 'github']</t>
  </si>
  <si>
    <t>Analyst, IT Security</t>
  </si>
  <si>
    <t>Advisor, BI &amp; Information (Data Engineer)</t>
  </si>
  <si>
    <t>City of Brampton</t>
  </si>
  <si>
    <t>['r', 'azure', 'visio', 'excel', 'power bi', 'powerpoint', 'outlook']</t>
  </si>
  <si>
    <t>Naresh I Technologies</t>
  </si>
  <si>
    <t>Principal Data Scientist: Anti-Fraud &amp; Product Leader</t>
  </si>
  <si>
    <t>TechGraph</t>
  </si>
  <si>
    <t>Predictive Modeling &amp; Risk Scientist</t>
  </si>
  <si>
    <t>Business Data Scientist, YouTube Marketing Shopping</t>
  </si>
  <si>
    <t>['java', 'aws', 'gcp', 'spark', 'kafka', 'kubernetes']</t>
  </si>
  <si>
    <t>Data Engineering, Advisor</t>
  </si>
  <si>
    <t>['sql', 'python', 'snowflake', 'azure', 'aws', 'airflow']</t>
  </si>
  <si>
    <t>CRM &amp; Marketing Data Analyst</t>
  </si>
  <si>
    <t>Rocco Forte Hotels</t>
  </si>
  <si>
    <t>Business Data Analyst with Python</t>
  </si>
  <si>
    <t>West Orange, NJ</t>
  </si>
  <si>
    <t>RWJBarnabas Health</t>
  </si>
  <si>
    <t>Senior Enterprise Applications Engineer</t>
  </si>
  <si>
    <t>Powder Springs, GA</t>
  </si>
  <si>
    <t>['sql', 'sql server', 'mysql', 'postgresql', 'snowflake', 'azure', 'aws', 'redshift', 'pytorch', 'kafka', 'tensorflow', 'airflow', 'scikit-learn', 'tableau', 'power bi', 'git', 'github']</t>
  </si>
  <si>
    <t>['sql', 'python', 'scala', 'java', 'snowflake', 'azure', 'aws', 'spark', 'airflow', 'unix', 'tableau', 'looker']</t>
  </si>
  <si>
    <t>Assoc. Dir , Data Engineering</t>
  </si>
  <si>
    <t>['sql', 'python', 'r', 'snowflake', 'aws', 'sap']</t>
  </si>
  <si>
    <t>PATH: Data Analyst – TB – Raipur, Chhattisgarh</t>
  </si>
  <si>
    <t>['tableau', 'excel', 'power bi', 'spss']</t>
  </si>
  <si>
    <t>Linux Platform Engg. || Product || Bangalore</t>
  </si>
  <si>
    <t>KSA INC</t>
  </si>
  <si>
    <t>['c', 'rust', 'golang', 'linux', 'kubernetes', 'docker']</t>
  </si>
  <si>
    <t>Data/Information Management Lead Analyst [REF 26944778]</t>
  </si>
  <si>
    <t>Citibank</t>
  </si>
  <si>
    <t>['sql', 'javascript', 'java', 'mongodb', 'html', 'css', 'c', 'shell', 'mysql', 'mongodb', 'oracle', 'spark', 'kafka', 'spring', 'hadoop', 'jquery', 'angular', 'unix', 'git', 'svn']</t>
  </si>
  <si>
    <t>Sr. Data Engineer – Ontology &amp; Semantic Modeling</t>
  </si>
  <si>
    <t>SoundThinking, Inc.</t>
  </si>
  <si>
    <t>['sql', 'python', 'scala', 'c', 'neo4j', 'databricks', 'aws', 'spark', 'airflow', 'unity']</t>
  </si>
  <si>
    <t>Senior Big Data Engineer - AWS</t>
  </si>
  <si>
    <t>Purple Austyn Technologies</t>
  </si>
  <si>
    <t>['sql', 'python', 'shell', 'aws', 'spark', 'hadoop', 'kubernetes', 'jenkins']</t>
  </si>
  <si>
    <t>Data Analyst, PowerBI, COR7430</t>
  </si>
  <si>
    <t>Corriculo</t>
  </si>
  <si>
    <t>['sql', 'python', 'kafka', 'docker']</t>
  </si>
  <si>
    <t>Revenue Operations Data &amp; Systems Analyst</t>
  </si>
  <si>
    <t>HSI</t>
  </si>
  <si>
    <t>['sql', 'go', 'snowflake', 'redshift', 'bigquery', 'tableau', 'excel', 'looker', 'power bi', 'sheets']</t>
  </si>
  <si>
    <t>Scientist 1- tPKPD (Contract W2 Role)</t>
  </si>
  <si>
    <t>IT ENGAGEMENTS INC</t>
  </si>
  <si>
    <t>['azure', 'aws', 'gcp', 'kubernetes', 'docker']</t>
  </si>
  <si>
    <t>Risk Solutions</t>
  </si>
  <si>
    <t>SQL Database Administrator / Data Engineer</t>
  </si>
  <si>
    <t>['sql', 'python', 'sql server', 'postgresql', 'dynamodb', 'snowflake', 'aws', 'github']</t>
  </si>
  <si>
    <t>Data Analyst, Compliance - S&amp;P Global</t>
  </si>
  <si>
    <t>Senior Data Analyst, Commercial &amp; Operations</t>
  </si>
  <si>
    <t>['sql', 'python', 'go', 'postgresql', 'aws', 'aurora', 'tableau', 'looker']</t>
  </si>
  <si>
    <t>Systems and Data Support Analyst</t>
  </si>
  <si>
    <t>401k Generation</t>
  </si>
  <si>
    <t>['excel', 'outlook', 'zoom']</t>
  </si>
  <si>
    <t>Azure Data Engineer - DFW Metro</t>
  </si>
  <si>
    <t>['sql', 'sql server', 'elasticsearch', 'azure', 'ssis', 'git', 'terraform']</t>
  </si>
  <si>
    <t>['sql', 'python', 'sas', 'gcp', 'bigquery', 'spark', 'pyspark', 'airflow', 'ssis', 'sas', 'github', 'jenkins', 'gitlab']</t>
  </si>
  <si>
    <t>Bioinformatics Scientist | Up to $125/hr</t>
  </si>
  <si>
    <t>Sr. Data Scientist | $100/hr Part-Time</t>
  </si>
  <si>
    <t>ThoughtStorm</t>
  </si>
  <si>
    <t>['python', 'javascript', 'html', 'css', 'azure']</t>
  </si>
  <si>
    <t>Senior Analytics Developer</t>
  </si>
  <si>
    <t>Business Centric Technology</t>
  </si>
  <si>
    <t>['sql', 't-sql', 'sql server', 'azure', 'power bi', 'ssis']</t>
  </si>
  <si>
    <t>RevOps Data Analyst (Tampa, FL)</t>
  </si>
  <si>
    <t>PRIDE Healthcare</t>
  </si>
  <si>
    <t>['sql', 'python', 'r', 'swift', 'snowflake', 'azure', 'redshift', 'bigquery', 'tableau', 'excel', 'power bi', 'alteryx', 'sheets', 'git', 'svn']</t>
  </si>
  <si>
    <t>Graduate Group Data Analyst</t>
  </si>
  <si>
    <t>Agility</t>
  </si>
  <si>
    <t>Data Engineer SQL Databricks - Fintech</t>
  </si>
  <si>
    <t>['sql', 'python', 'azure', 'databricks', 'spark', 'pyspark', 'pandas']</t>
  </si>
  <si>
    <t>Senior Java Engineer - Data &amp; Risk Platform</t>
  </si>
  <si>
    <t>Insurance Collections Data Analyst</t>
  </si>
  <si>
    <t>Blackstone Medical Services</t>
  </si>
  <si>
    <t>['sql', 'python', 'nosql', 'spark', 'kafka', 'pyspark', 'airflow', 'hadoop', 'pandas']</t>
  </si>
  <si>
    <t>['sql', 'python', 'javascript', 'nosql', 'java', 'mongodb', 'c', 'typescript', 'sql server', 'postgresql', 'mongodb', 'dynamodb', 'snowflake', 'azure', 'aws', 'gcp', 'redshift', 'aurora']</t>
  </si>
  <si>
    <t>Epic Business Intelligence Data Engineer – Cogito Reporting</t>
  </si>
  <si>
    <t>University Health - San Antonio</t>
  </si>
  <si>
    <t>['sql', 'sql server', 'azure', 'aws']</t>
  </si>
  <si>
    <t>Data Analyst – Pharmaceutical &amp; Life Sciences Sector</t>
  </si>
  <si>
    <t>Express Recruitment</t>
  </si>
  <si>
    <t>['sql', 'python', 'r', 'sql server', 'express', 'tableau', 'excel', 'power bi', 'alteryx']</t>
  </si>
  <si>
    <t>Data Science &amp; AI Faculty Trainer</t>
  </si>
  <si>
    <t>myinternship.in</t>
  </si>
  <si>
    <t>Korean Bilingual Data Analyst</t>
  </si>
  <si>
    <t>Intac Solution</t>
  </si>
  <si>
    <t>Korean Bilingual Data Analyst 2</t>
  </si>
  <si>
    <t>Elite Data Scientist (DHS or DOD clearance required)</t>
  </si>
  <si>
    <t>['sql', 'python', 'go', 'javascript', 'scala', 'nosql', 'java', 'haskell', 'snowflake', 'databricks', 'spark', 'matplotlib', 'numpy', 'airflow', 'hugging face', 'docker']</t>
  </si>
  <si>
    <t>Snowflake Data Engineer &amp; Developer</t>
  </si>
  <si>
    <t>Leesburg, FL</t>
  </si>
  <si>
    <t>BizFirst</t>
  </si>
  <si>
    <t>['sql', 'python', 'java', 'snowflake', 'azure', 'aws', 'spark', 'kafka', 'airflow', 'hadoop']</t>
  </si>
  <si>
    <t>Data Engineer - Naperville, IL</t>
  </si>
  <si>
    <t>['sql', 'python', 'scala', 'azure', 'databricks', 'aws', 'power bi', 'terraform', 'gitlab']</t>
  </si>
  <si>
    <t>Cpl Technology - Tech Recruitment Experts</t>
  </si>
  <si>
    <t>Senior Data Analyst - BGS Government Training Program Office</t>
  </si>
  <si>
    <t>['sql', 'python', 'r', 'vba', 'visual basic', 'c', 'tableau']</t>
  </si>
  <si>
    <t>Applied Data Scientist | ONSITE | CORAL SPRINGS, FL</t>
  </si>
  <si>
    <t>['sql', 'python', 'azure', 'databricks', 'kubernetes']</t>
  </si>
  <si>
    <t>SQL Software Engineer, Data Specialist</t>
  </si>
  <si>
    <t>MedPOINT Management</t>
  </si>
  <si>
    <t>Pousha Tech</t>
  </si>
  <si>
    <t>Graduate AI / Data Scientist / Machine Learning Engineer</t>
  </si>
  <si>
    <t>Agility Resourcing</t>
  </si>
  <si>
    <t>['sql', 'python', 'go', 'snowflake', 'databricks', 'pyspark']</t>
  </si>
  <si>
    <t>Children's Institute, Inc.</t>
  </si>
  <si>
    <t>['sql', 'windows', 'tableau']</t>
  </si>
  <si>
    <t>Advanced Reporting and Visualization Analyst</t>
  </si>
  <si>
    <t>['sql', 'tableau', 'looker', 'power bi', 'dax']</t>
  </si>
  <si>
    <t>Senior Campaign Analyst</t>
  </si>
  <si>
    <t>POPPIN JAY INC DBA BLUE CHIP</t>
  </si>
  <si>
    <t>Senior Data Scientist, Ecosystem Analysis</t>
  </si>
  <si>
    <t>Principal Data Scientist - Oncology</t>
  </si>
  <si>
    <t>Lower Gwynedd Township, PA</t>
  </si>
  <si>
    <t>['sql', 'r', 'neo4j', 'azure', 'spring', 'docker', 'git', 'jenkins']</t>
  </si>
  <si>
    <t>Principal Data Scientist, R&amp;ampD Oncology</t>
  </si>
  <si>
    <t>['sql', 'python', 'r', 'aws', 'redshift', 'spring']</t>
  </si>
  <si>
    <t>Data and Visualization Engineer</t>
  </si>
  <si>
    <t>Data Scientist, Ecosystem Analysis</t>
  </si>
  <si>
    <t>Databricks Program Director</t>
  </si>
  <si>
    <t>['sql', 'python', 'snowflake', 'azure', 'databricks', 'spark', 'pyspark', 'tableau', 'power bi', 'sap', 'github', 'terraform', 'unity']</t>
  </si>
  <si>
    <t>Senior Data Engineer (Python / PySpark / Kafka)</t>
  </si>
  <si>
    <t>['python', 'kafka', 'pyspark']</t>
  </si>
  <si>
    <t>Advanced Cybersecurity Analytics Engineer III</t>
  </si>
  <si>
    <t>['python', 'bash', 'powershell']</t>
  </si>
  <si>
    <t>Associate Database Engineer</t>
  </si>
  <si>
    <t>['sql', 'python', 'java', 'sql server', 'azure', 'oracle', 'aws', 'powerbi', 'powerbi', 'jira']</t>
  </si>
  <si>
    <t>SynthAI Solutions</t>
  </si>
  <si>
    <t>['sql', 'python', 'no-sql', 'snowflake', 'azure', 'spark', 'airflow', 'hadoop', 'git', 'terraform']</t>
  </si>
  <si>
    <t>Staff Data Engineer / Full‑Stack Data Developer (Databricks / Python)</t>
  </si>
  <si>
    <t>Qualcomm</t>
  </si>
  <si>
    <t>['sql', 'python', 'nosql', 'java', 'databricks', 'aws', 'spark', 'kafka', 'pyspark', 'git', 'unity']</t>
  </si>
  <si>
    <t>MOALINK</t>
  </si>
  <si>
    <t>Loaded, LLC</t>
  </si>
  <si>
    <t>['sql', 'python', 'nosql', 'azure', 'aws', 'gcp', 'spark', 'hadoop', 'docker', 'git', 'terraform', 'jenkins']</t>
  </si>
  <si>
    <t>Associate Software Engineer (Web, SDK Platform)</t>
  </si>
  <si>
    <t>Apryse</t>
  </si>
  <si>
    <t>['sql', 'javascript', 'nosql', 'java', 'c', 'typescript', 'react', 'node.js', 'node', 'windows', 'github']</t>
  </si>
  <si>
    <t>Data Analyst, Field Reliability</t>
  </si>
  <si>
    <t>['sql', 'python', 'matplotlib', 'plotly', 'pandas', 'tableau', 'github']</t>
  </si>
  <si>
    <t>Healthcare Insights - Staff Data Engineer, AI &amp; Context Platform</t>
  </si>
  <si>
    <t>Huron</t>
  </si>
  <si>
    <t>['sql', 'python', 'go', 'scala', 'java', 'power bi']</t>
  </si>
  <si>
    <t>Junior Java Spring Microservices developer/Data scientisit</t>
  </si>
  <si>
    <t>['sql', 'python', 'java', 'spring']</t>
  </si>
  <si>
    <t>Data Engineering/Data Architecture-Columbus, OH-Remote</t>
  </si>
  <si>
    <t>INFO ORIGIN INC</t>
  </si>
  <si>
    <t>['snowflake', 'azure', 'tableau']</t>
  </si>
  <si>
    <t>Circle Group</t>
  </si>
  <si>
    <t>['sql', 'python', 'aws', 'spark']</t>
  </si>
  <si>
    <t>entry level data analyst</t>
  </si>
  <si>
    <t>Hiring Fresher- Data Analyst | WFH</t>
  </si>
  <si>
    <t>Aerospace and Defense Neotech technology</t>
  </si>
  <si>
    <t>Data Analyst - Cost Engineering</t>
  </si>
  <si>
    <t>Aerospace and Defense Deep Logictech India Pvt LTD</t>
  </si>
  <si>
    <t>Data Analyst | Social media post creator | Logo Designing | Presentation designing | Creative Writing| Excel | Word |</t>
  </si>
  <si>
    <t>Middle C++ Software Engineer</t>
  </si>
  <si>
    <t>Albert Bow</t>
  </si>
  <si>
    <t>['python', 'java', 'c']</t>
  </si>
  <si>
    <t>Senior Data Engineer – Snowflake &amp; Cloud Platforms</t>
  </si>
  <si>
    <t>Protean Consulting Group</t>
  </si>
  <si>
    <t>['sql', 'python', 'snowflake', 'azure', 'aws', 'kubernetes', 'jira']</t>
  </si>
  <si>
    <t>Property Product Analyst (Remote)</t>
  </si>
  <si>
    <t>California FAIR Plan Association</t>
  </si>
  <si>
    <t>Guitar Center Company</t>
  </si>
  <si>
    <t>['sql', 'express', 'looker']</t>
  </si>
  <si>
    <t>Sr. Data Scientist, Recommendations Hot Job Palo Alto, California Department Product Analytics</t>
  </si>
  <si>
    <t>Lifeattinder</t>
  </si>
  <si>
    <t>Goshen, NY</t>
  </si>
  <si>
    <t>Orange-Ulster BOCES</t>
  </si>
  <si>
    <t>Data Engineer – ETL (Informatica)</t>
  </si>
  <si>
    <t>Vtricks Technologies</t>
  </si>
  <si>
    <t>['sql', 'shell', 'sql server', 'postgresql', 'snowflake', 'oracle', 'unix']</t>
  </si>
  <si>
    <t>Data Scientist Generative AI Engineer</t>
  </si>
  <si>
    <t>['python', 'pytorch', 'tensorflow', 'docker']</t>
  </si>
  <si>
    <t>Sanderson</t>
  </si>
  <si>
    <t>Adv Reporting &amp; Visualization Analyst</t>
  </si>
  <si>
    <t>['sql', 'python', 'java', 'spark', 'kafka']</t>
  </si>
  <si>
    <t>['sql', 'python', 'scala', 'java', 'azure', 'gcp', 'spark', 'kafka', 'pyspark']</t>
  </si>
  <si>
    <t>Data Engineer, Cell Quality &amp; Field Reliability</t>
  </si>
  <si>
    <t>['sql', 'python', 'r', 'spark', 'matplotlib', 'seaborn', 'hadoop', 'tableau', 'powerpoint']</t>
  </si>
  <si>
    <t>Data Analyst (4 Month Academy Placement Scheme)</t>
  </si>
  <si>
    <t>CACI Ltd</t>
  </si>
  <si>
    <t>['sql', 'python', 'bash', 'powershell', 'azure', 'aws', 'excel', 'power bi', 'powerpoint']</t>
  </si>
  <si>
    <t>Unity Catalog Specialist (Databricks Engineer)</t>
  </si>
  <si>
    <t>['sql', 'python', 'azure', 'databricks', 'aws', 'pyspark', 'git', 'jenkins', 'unity']</t>
  </si>
  <si>
    <t>Business Intelligence Reporting Analyst III</t>
  </si>
  <si>
    <t>['sql', 'swift', 'snowflake', 'tableau', 'excel', 'power bi']</t>
  </si>
  <si>
    <t>Advantage Sales &amp; Marketing LLC dba Advantage Solutions</t>
  </si>
  <si>
    <t>['tableau', 'excel', 'looker', 'power bi', 'alteryx', 'ms access']</t>
  </si>
  <si>
    <t>Technical Business Analyst- Employee Benefits Team (HYBRID)</t>
  </si>
  <si>
    <t>IT Portfolio Management Analyst</t>
  </si>
  <si>
    <t>['excel', 'power bi', 'powerpoint', 'sharepoint', 'jira']</t>
  </si>
  <si>
    <t>Irvington, NJ</t>
  </si>
  <si>
    <t>Attention Arc</t>
  </si>
  <si>
    <t>['sql', 'python', 'r', 'go', 'snowflake', 'tableau', 'excel', 'looker', 'power bi', 'unify']</t>
  </si>
  <si>
    <t>Product Data Analyst - Automotive in San Mateo</t>
  </si>
  <si>
    <t>USA Motor Jobs</t>
  </si>
  <si>
    <t>Product Data Scientist, G1 and Photos</t>
  </si>
  <si>
    <t>Product Data Scientist, Search</t>
  </si>
  <si>
    <t>AI Data Architect</t>
  </si>
  <si>
    <t>['sql', 'python', 'azure', 'aws', 'gcp', 'spark', 'pytorch', 'tensorflow', 'kubernetes']</t>
  </si>
  <si>
    <t>Data Scientist- Fraud</t>
  </si>
  <si>
    <t>['sql', 'python', 'go', 'c']</t>
  </si>
  <si>
    <t>Network Planning Data Scientist (Manager)- Miami</t>
  </si>
  <si>
    <t>['sql', 'python', 'powershell', 'sql server', 'mysql', 'snowflake', 'oracle', 'aws', 'windows', 'linux', 'jira', 'confluence']</t>
  </si>
  <si>
    <t>Senior Developer – Data Warehousing &amp; Infrastructure</t>
  </si>
  <si>
    <t>['azure', 'aws', 'gcp', 'redshift', 'asp.net', 'windows', 'git', 'gitlab']</t>
  </si>
  <si>
    <t>Clinical Data Analytics Specialist – MD</t>
  </si>
  <si>
    <t>['windows', 'tableau', 'powerpoint']</t>
  </si>
  <si>
    <t>Insights and Analytics Adobe CJA Consultant</t>
  </si>
  <si>
    <t>['sql', 'html', 'tableau', 'excel', 'looker']</t>
  </si>
  <si>
    <t>Full-Stack Intelligence Data Engineer</t>
  </si>
  <si>
    <t>Bitwise</t>
  </si>
  <si>
    <t>['python', 'go', 'javascript', 'java', 'c', 'typescript', 'aws', 'spark', 'react', 'spring', 'pandas', 'fastapi', 'angular', 'linux']</t>
  </si>
  <si>
    <t>Data Analyst | Digital Waffle</t>
  </si>
  <si>
    <t>['sql', 'python', 'snowflake', 'aws', 'git', 'jira', 'confluence']</t>
  </si>
  <si>
    <t>Non-Clinical - Health and Information Management/Data Analyst</t>
  </si>
  <si>
    <t>Allegis for Samsung</t>
  </si>
  <si>
    <t>Salute</t>
  </si>
  <si>
    <t>['sql', 'python', 'r', 'tableau', 'excel', 'power bi', 'powerpoint']</t>
  </si>
  <si>
    <t>DATABASE PROGRAMMER ANALYST-REMOTE</t>
  </si>
  <si>
    <t>University of Missouri-Columbia</t>
  </si>
  <si>
    <t>['sql', 'python', 'bash', 'html', 'css', 'powershell', 'azure']</t>
  </si>
  <si>
    <t>Website Analytics Specialist (Hybrid)</t>
  </si>
  <si>
    <t>Enova International</t>
  </si>
  <si>
    <t>['sql', 'html', 'css', 'c']</t>
  </si>
  <si>
    <t>Data Scientist - Mentorship and Training</t>
  </si>
  <si>
    <t>['sql', 'python', 'go', 'shell', 'swift', 'elasticsearch', 'spark', 'pyspark', 'jupyter', 'fastapi', 'linux', 'docker', 'git']</t>
  </si>
  <si>
    <t>Lead Market Data Scientist</t>
  </si>
  <si>
    <t>Holyoke, MA</t>
  </si>
  <si>
    <t>ISO New England Inc.</t>
  </si>
  <si>
    <t>['sql', 'python', 'r', 'sas', 'plotly', 'sas', 'git']</t>
  </si>
  <si>
    <t>Junior Data Engineer Jobs</t>
  </si>
  <si>
    <t>['sql', 'python', 'javascript', 'java', 'typescript', 'postgresql', 'atlassian', 'git', 'bitbucket', 'jira', 'confluence']</t>
  </si>
  <si>
    <t>Data Engineer (AI and Automation)</t>
  </si>
  <si>
    <t>Milton Keynes, United Kingdom</t>
  </si>
  <si>
    <t>Network IT Recruitment Limited</t>
  </si>
  <si>
    <t>Data Science Senior Advisor (0251499)</t>
  </si>
  <si>
    <t>Placement Services USA, Inc.</t>
  </si>
  <si>
    <t>['sql', 'python', 'r', 'databricks', 'pytorch', 'pyspark', 'tensorflow', 'git', 'github']</t>
  </si>
  <si>
    <t>GCP Data Engineer with python</t>
  </si>
  <si>
    <t>Aimsure Global Solution</t>
  </si>
  <si>
    <t>['sql', 'python', 'r', 'snowflake', 'azure', 'redshift', 'bigquery', 'tableau', 'power bi', 'alteryx', 'git', 'svn']</t>
  </si>
  <si>
    <t>Data Engineering &amp; Platform</t>
  </si>
  <si>
    <t>['scala', 'databricks', 'spark', 'pyspark', 'airflow']</t>
  </si>
  <si>
    <t>Marketing Pricing Data Scientist &amp; Bayesian</t>
  </si>
  <si>
    <t>Sr. Google Cloud Platform Data Engineer - Big Data - Python - 67833</t>
  </si>
  <si>
    <t>['sql', 'python', 'java', 'bigquery', 'git']</t>
  </si>
  <si>
    <t>Data Engineering IV</t>
  </si>
  <si>
    <t>Principal Data Engineer (Principal Oracle DBA) - REPOST</t>
  </si>
  <si>
    <t>['sql', 'sql server', 'azure', 'databricks', 'oracle']</t>
  </si>
  <si>
    <t>DWM Data/Reporting Analyst II (OLIO)</t>
  </si>
  <si>
    <t>Accountants One</t>
  </si>
  <si>
    <t>Sr Data Scientist, Tech Lead</t>
  </si>
  <si>
    <t>['sql', 'python', 'unix', 'git']</t>
  </si>
  <si>
    <t>Senior Manager- Data &amp; Analytics</t>
  </si>
  <si>
    <t>SafewayTax</t>
  </si>
  <si>
    <t>IT Data Engineering Senior Manager</t>
  </si>
  <si>
    <t>Provident Bank</t>
  </si>
  <si>
    <t>Cambridge Associates LLC</t>
  </si>
  <si>
    <t>['excel', 'sheets', 'confluence', 'asana']</t>
  </si>
  <si>
    <t>Premium Retail Services</t>
  </si>
  <si>
    <t>['visual basic', 'windows', 'excel', 'powerpoint', 'cognos']</t>
  </si>
  <si>
    <t>Pega Analyst</t>
  </si>
  <si>
    <t>Data Scientist II, Amazon Stores Finance Science</t>
  </si>
  <si>
    <t>Senior Manager Data Engineering- AWS Cloud (Hybrid 3days/week in Irvine)</t>
  </si>
  <si>
    <t>['nosql', 'azure', 'databricks', 'aws', 'gcp', 'spark', 'pyspark', 'airflow']</t>
  </si>
  <si>
    <t>Moore</t>
  </si>
  <si>
    <t>['sql', 'r', 'excel', 'power bi', 'ms access', 'dax']</t>
  </si>
  <si>
    <t>Cosmos - Data Engineer 1</t>
  </si>
  <si>
    <t>People Data &amp; Reporting Analyst (HYBRID)</t>
  </si>
  <si>
    <t>['sql', 'python', 'sas', 'nosql', 'java', 'perl', 'shell', 'hadoop', 'power bi', 'sas']</t>
  </si>
  <si>
    <t>Come and See</t>
  </si>
  <si>
    <t>['sql', 'python', 'snowflake', 'azure', 'aws', 'gcp', 'airflow', 'scikit-learn', 'gdpr', 'tableau', 'kubernetes', 'docker', 'git', 'github', 'unity']</t>
  </si>
  <si>
    <t>Financial Systems Data Engineer</t>
  </si>
  <si>
    <t>Angel</t>
  </si>
  <si>
    <t>['sql', 'python', 'go', 'snowflake', 'react']</t>
  </si>
  <si>
    <t>Conversational AI Analyst - Fully Remote</t>
  </si>
  <si>
    <t>Cybersecurity Risk Management Analyst</t>
  </si>
  <si>
    <t>Data Analyst, Measurement Science, Ads</t>
  </si>
  <si>
    <t>['sql', 'python', 'flask', 'django']</t>
  </si>
  <si>
    <t>Modelling Data Scientist/ Associate - AI Labs</t>
  </si>
  <si>
    <t>Blackrock</t>
  </si>
  <si>
    <t>['python', 'azure', 'aws', 'pytorch', 'tensorflow']</t>
  </si>
  <si>
    <t>['sql', 't-sql', 'power bi', 'ssrs', 'dax']</t>
  </si>
  <si>
    <t>['python', 'r', 'mysql', 'spark', 'keras', 'numpy', 'tensorflow', 'hadoop', 'scikit-learn', 'nltk', 'pandas']</t>
  </si>
  <si>
    <t>['sql', 'python', 'numpy', 'pandas', 'power bi']</t>
  </si>
  <si>
    <t>Data Engineer Analyst GLIN - 17629</t>
  </si>
  <si>
    <t>Kaleida Health</t>
  </si>
  <si>
    <t>['sql', 'python', 'sql server', 'tableau', 'powerbi', 'powerbi']</t>
  </si>
  <si>
    <t>['sql', 'python', 'javascript', 'scala', 'java', 'shell', 'redis', 'aws', 'spark', 'kafka', 'react', 'tensorflow', 'spring', 'airflow', 'hadoop', 'jquery', 'react.js', 'unix', 'kubernetes', 'docker']</t>
  </si>
  <si>
    <t>Londonderry, United Kingdom</t>
  </si>
  <si>
    <t>N Consulting Ltd</t>
  </si>
  <si>
    <t>['sql', 'python', 'go', 'aws', 'numpy', 'seaborn', 'airflow', 'scikit-learn', 'pandas', 'excel', 'powerpoint', 'docker', 'git', 'github']</t>
  </si>
  <si>
    <t>Computer Engineering</t>
  </si>
  <si>
    <t>['matlab', 'assembly', 'c']</t>
  </si>
  <si>
    <t>iCIMS Hiring Data Engineer in Hyderabad | Apply Online</t>
  </si>
  <si>
    <t>['sql', 'python', 'gdpr', 'tableau', 'excel', 'power bi']</t>
  </si>
  <si>
    <t>ASSOCIATE CONSULTANT, TECHNOLOGY DESIGN (REMOTE)</t>
  </si>
  <si>
    <t>Waveguide LLC</t>
  </si>
  <si>
    <t>Consumer Behavior Analyst (Zero Experience Needed)</t>
  </si>
  <si>
    <t>Clerk Crew Jobs - Get Paid Remote</t>
  </si>
  <si>
    <t>Office Staff Point</t>
  </si>
  <si>
    <t>Linguistic Data Engineer</t>
  </si>
  <si>
    <t>Data Associate</t>
  </si>
  <si>
    <t>Customer Analytics Manager</t>
  </si>
  <si>
    <t>['aws', 'kubernetes', 'git', 'terraform']</t>
  </si>
  <si>
    <t>['sql', 'python', 'nosql', 'snowflake', 'azure', 'aws', 'gcp', 'power bi', 'ssis', 'qlik']</t>
  </si>
  <si>
    <t>Principal Engineer, Enterprise Browser</t>
  </si>
  <si>
    <t>['python', 'go', 'c', 'kubernetes']</t>
  </si>
  <si>
    <t>Data Engineer - Developer</t>
  </si>
  <si>
    <t>['sql', 'python', 'mysql', 'postgresql', 'snowflake', 'redshift', 'bigquery', 'git']</t>
  </si>
  <si>
    <t>Head of AI and Data Science</t>
  </si>
  <si>
    <t>Data Analyst – Global Patient Access Program</t>
  </si>
  <si>
    <t>Digital Data Consultant, Data Architecture, Data Engineering</t>
  </si>
  <si>
    <t>Carrington Recruitment Solutions</t>
  </si>
  <si>
    <t>['sql', 'python', 'azure', 'databricks', 'outlook']</t>
  </si>
  <si>
    <t>Data Engineer ($170K – $220K + Equity) at Duckbill</t>
  </si>
  <si>
    <t>Jack &amp; Jill</t>
  </si>
  <si>
    <t>['sql', 'python', 'go', 'airflow']</t>
  </si>
  <si>
    <t>Senior Data Engineer - Spark &amp; Databricks Optimisation</t>
  </si>
  <si>
    <t>Database Platform Engineer | Elite Buy-Side Firm | London</t>
  </si>
  <si>
    <t>Tempest Vane Partners</t>
  </si>
  <si>
    <t>['python', 'go', 'kubernetes']</t>
  </si>
  <si>
    <t>Data Analyst Intern (Risk)</t>
  </si>
  <si>
    <t>Mid-Atlantic Permanente Medical Group Careers</t>
  </si>
  <si>
    <t>['sql', 'python', 'sas', 'c', 'oracle', 'tableau', 'excel', 'power bi', 'sas']</t>
  </si>
  <si>
    <t>Analyst, Distribution &amp; Partner Analytics</t>
  </si>
  <si>
    <t>['sql', 'python', 'databricks', 'bigquery', 'tableau', 'excel', 'powerpoint']</t>
  </si>
  <si>
    <t>Workday Systems Analyst</t>
  </si>
  <si>
    <t>['sql', 'python', 'go', 'java', 'c']</t>
  </si>
  <si>
    <t>PinnaclePartners</t>
  </si>
  <si>
    <t>['sql', 'python', 'r', 'snowflake', 'aws', 'git']</t>
  </si>
  <si>
    <t>CXOne Quality Analytics &amp; Platform Insights Engineer</t>
  </si>
  <si>
    <t>Edgewood, IA</t>
  </si>
  <si>
    <t>JAC Recruitment</t>
  </si>
  <si>
    <t>['sql', 'python', 'aws', 'gcp', 'bigquery', 'looker', 'git']</t>
  </si>
  <si>
    <t>1st Recruitment Group, Jersey and Guernsey</t>
  </si>
  <si>
    <t>Quality Analyst (Engg./Manufacturing)</t>
  </si>
  <si>
    <t>URGENT - IoT Integration Engineer (Python, System Integration), PERMANENT Hybrid</t>
  </si>
  <si>
    <t>['sql', 'python', 'nosql', 'azure', 'aws']</t>
  </si>
  <si>
    <t>SAP TM Functional Analyst (S/4 HANA) – Systems &amp; Data Analyst</t>
  </si>
  <si>
    <t>Aerospace Industry</t>
  </si>
  <si>
    <t>SHM Integrator / Application Analyst (Manufacturing Systems)</t>
  </si>
  <si>
    <t>Largeton Group</t>
  </si>
  <si>
    <t>['python', 'snowflake', 'aws', 'spark', 'numpy', 'airflow', 'hugging face', 'scikit-learn', 'pandas', 'flask']</t>
  </si>
  <si>
    <t>AI Software Developer</t>
  </si>
  <si>
    <t>['sql', 'python', 'c', 'typescript', 'sql server', 'azure', 'databricks', 'react', 'docker']</t>
  </si>
  <si>
    <t>BA - Trade Surveillance - Data Analytics</t>
  </si>
  <si>
    <t>FincSelect</t>
  </si>
  <si>
    <t>Data Scientist in Food Systems (KTP Associate)</t>
  </si>
  <si>
    <t>Moulton, United Kingdom</t>
  </si>
  <si>
    <t>Cranfield University</t>
  </si>
  <si>
    <t>Application Monitoring Analyst</t>
  </si>
  <si>
    <t>Paymentus</t>
  </si>
  <si>
    <t>City of Orange, NJ</t>
  </si>
  <si>
    <t>Fund Finance and Data Analyst</t>
  </si>
  <si>
    <t>Data and Evaluation Analyst - Prevention &amp; Community Initiatives</t>
  </si>
  <si>
    <t>['r', 'c', 'excel', 'spss', 'powerbi', 'powerbi']</t>
  </si>
  <si>
    <t>Data Scientist--NEUDC5767640</t>
  </si>
  <si>
    <t>Washington, MO</t>
  </si>
  <si>
    <t>Barking, United Kingdom</t>
  </si>
  <si>
    <t>Info Minds Ltd</t>
  </si>
  <si>
    <t>['sql', 'python', 'java', 'shell', 'sql server', 'snowflake', 'azure', 'databricks', 'oracle', 'aws', 'spark', 'hadoop']</t>
  </si>
  <si>
    <t>Data Analyst 1 (SG-18), Data Analyst Trainee 2 (SG-16), Data Analyst 1 (SG-18) Item# 00777</t>
  </si>
  <si>
    <t>Office of the NYS Comptroller Thomas P. DiNapoli</t>
  </si>
  <si>
    <t>Health Policy Data Analysis Graduate Intern--McLean or Baltimore</t>
  </si>
  <si>
    <t>['sql', 'python', 'r', 'tableau', 'power bi', 'git', 'github']</t>
  </si>
  <si>
    <t>Asst/Assoc/Prof - Data Analytics and Informatics (Medicine)</t>
  </si>
  <si>
    <t>['sql', 'r', 'sas', 'c', 'sas']</t>
  </si>
  <si>
    <t>Pega Data Scientist &amp; Analytics</t>
  </si>
  <si>
    <t>Edge Sevices</t>
  </si>
  <si>
    <t>['sql', 'python', 'c', 'databricks', 'pyspark']</t>
  </si>
  <si>
    <t>Business Operations &amp; Performance Analyst</t>
  </si>
  <si>
    <t>['sql', 'python', 'r', 'go', 'databricks', 'oracle', 'gcp', 'bigquery', 'power bi', 'sap']</t>
  </si>
  <si>
    <t>Business Analyst for Construction Procurement and Supply Chain</t>
  </si>
  <si>
    <t>kaya ai</t>
  </si>
  <si>
    <t>ETL Data Analyst (Informatica, Snowflake,Tableau, Power BI)</t>
  </si>
  <si>
    <t>NextGen Information Services, Inc</t>
  </si>
  <si>
    <t>['sql', 'sql server', 'mysql', 'snowflake', 'oracle', 'tableau', 'power bi', 'powerbi', 'powerbi']</t>
  </si>
  <si>
    <t>Data analyst I</t>
  </si>
  <si>
    <t>['css', 'c', 'excel', 'power bi']</t>
  </si>
  <si>
    <t>Business Analyst Sr. - Business Analyst Principal</t>
  </si>
  <si>
    <t>Indiana Michigan Power Company</t>
  </si>
  <si>
    <t>['sql', 'python', 'r', 'scala', 'java', 'mongodb', 'c', 'sql server', 'mongodb', 'neo4j', 'vmware', 'spark', 'hadoop', 'jupyter', 'rshiny', 'windows', 'linux']</t>
  </si>
  <si>
    <t>Data Analyst &amp; QI/QA Support</t>
  </si>
  <si>
    <t>Nhan Hoa Comprehensive Health Care Clinic</t>
  </si>
  <si>
    <t>Data Analyst – Healthcare Revenue Integrity (Underpayments &amp; Data Flow</t>
  </si>
  <si>
    <t>Healthcare Retroactive Audits, Inc</t>
  </si>
  <si>
    <t>Information Technology_USA - USA_Data Scientist</t>
  </si>
  <si>
    <t>['sql', 'python', 'azure', 'aws', 'gcp', 'spark', 'kafka', 'numpy', 'hadoop', 'scikit-learn', 'pandas', 'tableau', 'power bi']</t>
  </si>
  <si>
    <t>Data Engineer (Staff, Principal, Lead)</t>
  </si>
  <si>
    <t>Green</t>
  </si>
  <si>
    <t>['python', 'redis', 'aws', 'fastapi']</t>
  </si>
  <si>
    <t>US Data Engineer - Advanced Analytics</t>
  </si>
  <si>
    <t>['sql', 'python', 'r', 'matlab', 'sas', 'azure', 'numpy', 'scikit-learn', 'pandas', 'tableau', 'excel', 'power bi', 'spss', 'sas', 'git']</t>
  </si>
  <si>
    <t>Data Engineer – Graph Databases | Neo4j | Cypher | Python | ETL | Cloud</t>
  </si>
  <si>
    <t>cerebre</t>
  </si>
  <si>
    <t>['python', 'neo4j', 'azure', 'aws', 'gcp', 'spark', 'hadoop']</t>
  </si>
  <si>
    <t>Applications Developer (Data &amp; Analytics)</t>
  </si>
  <si>
    <t>Quincy, FL</t>
  </si>
  <si>
    <t>['sql', 'python', 'javascript', 'php', 'snowflake', 'aws', 'redshift', 'node.js', 'vue', 'node', 'vue.js', 'power bi', 'sap', 'dax']</t>
  </si>
  <si>
    <t>Lead Insurance Data Analyst</t>
  </si>
  <si>
    <t>['sql', 'r', 'go', 'bigquery', 'excel', 'looker', 'sheets']</t>
  </si>
  <si>
    <t>CDS Trainee - Data Quality</t>
  </si>
  <si>
    <t>Inglewood, CA</t>
  </si>
  <si>
    <t>Centinela Hospital Medical Center</t>
  </si>
  <si>
    <t>Anaplan Model Builder</t>
  </si>
  <si>
    <t>['oracle', 'excel', 'sap', 'powerpoint']</t>
  </si>
  <si>
    <t>OnMed</t>
  </si>
  <si>
    <t>['python', 'azure', 'databricks', 'aws', 'spark', 'pytorch', 'pyspark', 'tensorflow', 'docker', 'git']</t>
  </si>
  <si>
    <t>Greenville, DE</t>
  </si>
  <si>
    <t>['sql', 'python', 'snowflake', 'tableau', 'kubernetes', 'docker', 'terraform']</t>
  </si>
  <si>
    <t>Tech - Staff Data Scientist, Clinical Data + AI</t>
  </si>
  <si>
    <t>Onpoint Healthcare Partners Inc</t>
  </si>
  <si>
    <t>IAM Database Intelligence Engineer</t>
  </si>
  <si>
    <t>['sql', 'python', 'azure', 'oracle', 'aws', 'react', 'pandas', 'graphql', 'flask', 'angular', 'django', 'react.js', 'tableau', 'power bi', 'kubernetes', 'docker', 'git', 'gitlab']</t>
  </si>
  <si>
    <t>Talent</t>
  </si>
  <si>
    <t>Data Science Expert - Remote</t>
  </si>
  <si>
    <t>Machine Learning Researcher - Remote</t>
  </si>
  <si>
    <t>Lead Data Scientist | $100/hr PT</t>
  </si>
  <si>
    <t>Data Engineer – GCP Data Platform</t>
  </si>
  <si>
    <t>['sql', 'snowflake', 'gcp', 'redshift', 'bigquery', 'airflow', 'power bi', 'git']</t>
  </si>
  <si>
    <t>Software Engineer | Fully Remote</t>
  </si>
  <si>
    <t>['python', 'nosql', 'shell', 'react', 'linux', 'github', 'gitlab']</t>
  </si>
  <si>
    <t>Senior Manager, Quality Control Data Analyst</t>
  </si>
  <si>
    <t>Vaxcyte</t>
  </si>
  <si>
    <t>['sql', 'go', 'sas', 'vba', 'excel', 'spss', 'sas']</t>
  </si>
  <si>
    <t>Post Market Surveillance Analyst</t>
  </si>
  <si>
    <t>Galvanize</t>
  </si>
  <si>
    <t>Part-Time Data Ingest Engineer (contractor)</t>
  </si>
  <si>
    <t>Digital Public Library of America</t>
  </si>
  <si>
    <t>['python', 'scala', 'c', 'postgresql', 'elasticsearch', 'aws', 'spark', 'docker', 'github', 'terraform']</t>
  </si>
  <si>
    <t>Steelcase</t>
  </si>
  <si>
    <t>['sql', 'python', 'r', 'snowflake', 'databricks', 'matplotlib', 'plotly', 'seaborn', 'tableau', 'power bi']</t>
  </si>
  <si>
    <t>The General Hospital Corporation</t>
  </si>
  <si>
    <t>['sql', 'r', 'sas', 'tableau', 'excel', 'sas', 'powerpoint']</t>
  </si>
  <si>
    <t>Business Analytics &amp; Reporting Analyst II</t>
  </si>
  <si>
    <t>['sql', 'c', 'elasticsearch']</t>
  </si>
  <si>
    <t>GCP Data Engineer / Migration Lead (Hadoop to Google Cloud)</t>
  </si>
  <si>
    <t>['python', 'scala', 'gcp', 'bigquery', 'spark', 'airflow', 'hadoop']</t>
  </si>
  <si>
    <t>Data Analyst Research Fellow at The Blue Square Alliance Against Hate</t>
  </si>
  <si>
    <t>Brandeis University</t>
  </si>
  <si>
    <t>['arch']</t>
  </si>
  <si>
    <t>Senior Data Scientist - White Plains</t>
  </si>
  <si>
    <t>Manager, Applied Machine Learning Scientist</t>
  </si>
  <si>
    <t>['python', 'aws', 'aurora', 'spark', 'pytorch', 'kafka', 'airflow', 'terraform', 'twilio']</t>
  </si>
  <si>
    <t>Cloud Data Architect</t>
  </si>
  <si>
    <t>['sql', 'python', 'nosql', 'snowflake', 'azure', 'databricks', 'aws', 'gcp', 'redshift', 'bigquery', 'spark', 'kafka', 'pyspark', 'gdpr', 'tableau', 'looker', 'power bi', 'terraform']</t>
  </si>
  <si>
    <t>Junior Java Fullstack developer/Data analyst</t>
  </si>
  <si>
    <t>Branchville, SC</t>
  </si>
  <si>
    <t>Senior Data Engineer | Remote</t>
  </si>
  <si>
    <t>Vetcor</t>
  </si>
  <si>
    <t>Data Analyst / Data Scientist (1-4 years) USC and GC</t>
  </si>
  <si>
    <t>Hudson Manpower</t>
  </si>
  <si>
    <t>['sql', 'python', 'r', 'azure', 'aws', 'gcp', 'matplotlib', 'numpy', 'seaborn', 'scikit-learn', 'pandas', 'tableau', 'excel', 'power bi']</t>
  </si>
  <si>
    <t>Bioinformatics Scientist</t>
  </si>
  <si>
    <t>Media &amp; Analytics Marketing Lead, Wholesale North America</t>
  </si>
  <si>
    <t>Ralph Lauren</t>
  </si>
  <si>
    <t>Data Analyst, Digital Shelf</t>
  </si>
  <si>
    <t>Kohler, WI</t>
  </si>
  <si>
    <t>Kohler Co.</t>
  </si>
  <si>
    <t>['sql', 'snowflake', 'databricks', 'tableau', 'excel', 'power bi']</t>
  </si>
  <si>
    <t>Data Engineer - Project Delivery Specialist</t>
  </si>
  <si>
    <t>['sql', 'python', 'snowflake', 'azure', 'aws', 'gcp', 'pyspark']</t>
  </si>
  <si>
    <t>Data Engineer - Project Delivery Analyst</t>
  </si>
  <si>
    <t>['sql', 'python', 'snowflake', 'azure', 'aws', 'gcp', 'pyspark', 'airflow', 'git', 'terraform']</t>
  </si>
  <si>
    <t>Manager of Data &amp; Analytics</t>
  </si>
  <si>
    <t>Vigilance Health</t>
  </si>
  <si>
    <t>['sql', 'numpy', 'pandas', 'excel']</t>
  </si>
  <si>
    <t>Senior Data Engineer - Marketing</t>
  </si>
  <si>
    <t>Benture</t>
  </si>
  <si>
    <t>Data Engineer (Judicial Products)</t>
  </si>
  <si>
    <t>La Ronge, SK, Canada</t>
  </si>
  <si>
    <t>Compliance Data Analyst (Project Assistant)</t>
  </si>
  <si>
    <t>['sql', 'r', 'sas', 'c', 'tableau', 'excel', 'sas']</t>
  </si>
  <si>
    <t>Salute Inc.</t>
  </si>
  <si>
    <t>Chief Data Scientist | Upto $160/hr Hourly</t>
  </si>
  <si>
    <t>['snowflake', 'azure', 'databricks', 'aws', 'bigquery']</t>
  </si>
  <si>
    <t>Machine Learning Research Engineer (LLM &amp; AI Agents)</t>
  </si>
  <si>
    <t>Senior Data Scientist / AI Consultant – Security &amp; Risk Analytics</t>
  </si>
  <si>
    <t>Healthcare Business Intelligence &amp; Analytics Analyst</t>
  </si>
  <si>
    <t>Premium Health Center</t>
  </si>
  <si>
    <t>['sql', 'python', 'r', 'azure', 'power bi', 'dax', 'git']</t>
  </si>
  <si>
    <t>Safety/Red Teaming Data Labelling Analyst III</t>
  </si>
  <si>
    <t>Financial Analyst / Utilities Consultant</t>
  </si>
  <si>
    <t>NewGen Strategies &amp; Solutions</t>
  </si>
  <si>
    <t>['sql', 'python', 'r', 'vba', 'excel', 'power bi', 'powerpoint']</t>
  </si>
  <si>
    <t>St Francis, WI</t>
  </si>
  <si>
    <t>Catholic Charities of the Archdiocese of Milwaukee</t>
  </si>
  <si>
    <t>['sql', 'python', 'r', 'scala', 'java', 'spark', 'tensorflow']</t>
  </si>
  <si>
    <t>Solutions Data Scientist- Ai Startup - San Francisco</t>
  </si>
  <si>
    <t>['python', 'hugging face', 'github']</t>
  </si>
  <si>
    <t>['sql', 'python', 'aws', 'airflow', 'docker', 'git', 'github', 'bitbucket']</t>
  </si>
  <si>
    <t>Metering Data Analyst</t>
  </si>
  <si>
    <t>ENI – Elizabeth Norman International</t>
  </si>
  <si>
    <t>Business Intelligence Senior Manager</t>
  </si>
  <si>
    <t>['sql', 'python', 'c', 'snowflake', 'azure', 'aws', 'gcp', 'redshift', 'bigquery', 'tableau']</t>
  </si>
  <si>
    <t>AI Red Team Analyst Remote $50/hr</t>
  </si>
  <si>
    <t>ROOFWISE</t>
  </si>
  <si>
    <t>Generative AI Engineer (Specialist - Data Sciences)</t>
  </si>
  <si>
    <t>['python', 'azure', 'aws', 'gcp', 'pytorch', 'numpy', 'tensorflow', 'pandas']</t>
  </si>
  <si>
    <t>['sql', 'python', 't-sql', 'snowflake', 'azure', 'databricks', 'ssis']</t>
  </si>
  <si>
    <t>['sql', 'python', 'azure', 'databricks', 'pyspark', 'power bi', 'dax', 'terraform', 'unity']</t>
  </si>
  <si>
    <t>Data Science Fellow (Undergraduate Students Only)</t>
  </si>
  <si>
    <t>Aalis Management Consulting</t>
  </si>
  <si>
    <t>['python', 'r', 'jupyter', 'tableau', 'power bi', 'git']</t>
  </si>
  <si>
    <t>Forward Deployed Analyst, US</t>
  </si>
  <si>
    <t>PromptQL</t>
  </si>
  <si>
    <t>Trabajo.org</t>
  </si>
  <si>
    <t>['sql', 'python', 'azure', 'databricks', 'spark', 'unix', 'dax']</t>
  </si>
  <si>
    <t>['python', 'r', 'c', 'azure', 'databricks', 'spark', 'excel', 'power bi']</t>
  </si>
  <si>
    <t>Senior BI Engineer</t>
  </si>
  <si>
    <t>Riviera Travel</t>
  </si>
  <si>
    <t>['sql', 'python', 'java', 'tableau', 'excel', 'looker', 'power bi', 'jira']</t>
  </si>
  <si>
    <t>Commercial Analyst (016 -0685)</t>
  </si>
  <si>
    <t>Enrollment Student Information Systems Specialist- Student Workday Analyst</t>
  </si>
  <si>
    <t>Parent Sr. Data Scientist 1</t>
  </si>
  <si>
    <t>bioMérieux</t>
  </si>
  <si>
    <t>['python', 'r', 'excel', 'outlook']</t>
  </si>
  <si>
    <t>['powershell', 'excel']</t>
  </si>
  <si>
    <t>['sql', 'python', 'r', 'spark', 'excel', 'looker']</t>
  </si>
  <si>
    <t>Data Scientist / Data Science Analyst (Contract | Product &amp; Marketing Analytics)</t>
  </si>
  <si>
    <t>Digital Consulting Lead</t>
  </si>
  <si>
    <t>['sql', 'python', 'r', 'go', 'azure', 'aws', 'spark', 'power bi', 'jira']</t>
  </si>
  <si>
    <t>Control Systems Analyst</t>
  </si>
  <si>
    <t>['sql', 'python', 'r', 'sas', 'java', 'vba', 'c', 'aws', 'spark', 'tensorflow', 'hadoop', 'sas']</t>
  </si>
  <si>
    <t>Senior Health Data Scientist (EHR Real World Data)</t>
  </si>
  <si>
    <t>Data Engineer Level</t>
  </si>
  <si>
    <t>['sql', 'python', 'azure', 'databricks', 'spark', 'pyspark', 'git', 'github', 'terraform', 'unity']</t>
  </si>
  <si>
    <t>Supply Chain Data Analytics Co-op</t>
  </si>
  <si>
    <t>['sql', 'python', 'scala', 'sql server', 'azure', 'aws', 'gcp', 'tableau', 'ssis', 'powerbi', 'powerbi']</t>
  </si>
  <si>
    <t>Digital Sales Analyst</t>
  </si>
  <si>
    <t>Bandai Namco Entertainment America Inc.</t>
  </si>
  <si>
    <t>Align Technology Careers</t>
  </si>
  <si>
    <t>Align Technology</t>
  </si>
  <si>
    <t>Data Engineer (Job ID #225)</t>
  </si>
  <si>
    <t>Cascade Financial Services</t>
  </si>
  <si>
    <t>['sql', 'python', 'aws', 'ssis', 'ssrs', 'docker', 'jenkins']</t>
  </si>
  <si>
    <t>Monroe, LA</t>
  </si>
  <si>
    <t>Windsor, United Kingdom</t>
  </si>
  <si>
    <t>['sql', 'python', 'html', 'azure', 'notion']</t>
  </si>
  <si>
    <t>Technology Consultant - Data Platform Engineer</t>
  </si>
  <si>
    <t>Energy &amp; Utilities Careers &amp; Jobs</t>
  </si>
  <si>
    <t>ScottishPower</t>
  </si>
  <si>
    <t>['azure', 'aws', 'github', 'terraform']</t>
  </si>
  <si>
    <t>Data Business Analyst – Pharma / Biotech (Clinical, Regulatory, Quality, GxP)</t>
  </si>
  <si>
    <t>JMD Technologies Inc.</t>
  </si>
  <si>
    <t>['sql', 'snowflake', 'oracle', 'power bi', 'jira']</t>
  </si>
  <si>
    <t>Data Scientist III - Financial Crime Risk Modeling</t>
  </si>
  <si>
    <t>Somerville Data Science Tutor</t>
  </si>
  <si>
    <t>Senior Impact and Evaluation Data Analyst (Warmer Homes London)</t>
  </si>
  <si>
    <t>London Councils</t>
  </si>
  <si>
    <t>['sql', 'python', 'azure', 'tableau', 'looker', 'power bi']</t>
  </si>
  <si>
    <t>Apprentice Recruitment &amp; HR Data Analyst</t>
  </si>
  <si>
    <t>FCC Environment</t>
  </si>
  <si>
    <t>Analyste principal des applications de conception, modélisation des données du bâtiment (MDB); analyste principale des applications de conception, modélisation des données du bâtiment (MDB)</t>
  </si>
  <si>
    <t>Ontario Ministry of Transportation/ Ministère des Transports de l’Ontario</t>
  </si>
  <si>
    <t>['r', 'vue']</t>
  </si>
  <si>
    <t>Senior Data BI Analyst</t>
  </si>
  <si>
    <t>Citco</t>
  </si>
  <si>
    <t>['sql', 'python', 'r', 'excel', 'power bi', 'qlik']</t>
  </si>
  <si>
    <t>Data Quality Analyst – Remote Work</t>
  </si>
  <si>
    <t>Data Engineer- Python Pyspark | Sr Analyst / Consultant</t>
  </si>
  <si>
    <t>Mount Talent Consulting</t>
  </si>
  <si>
    <t>UNDP: Data Analytics &amp; Visualization Analyst – [Open to Tier 0, 1 &amp; 2 applicants] – Addis Ababa</t>
  </si>
  <si>
    <t>Addis Ababa, Ethiopia</t>
  </si>
  <si>
    <t>Ethiopia</t>
  </si>
  <si>
    <t>United Nations Development Programme</t>
  </si>
  <si>
    <t>Business Analyst/Data Analyst – R01560927</t>
  </si>
  <si>
    <t>['tableau', 'powerbi', 'powerbi', 'jira', 'confluence']</t>
  </si>
  <si>
    <t>Data Analyst -- 2+ Roles -- Hiring Now!!!</t>
  </si>
  <si>
    <t>['sql', 'databricks', 'excel', 'power bi']</t>
  </si>
  <si>
    <t>TTG-239 - Data Scientist - $269,150 Total Compensation Jobs</t>
  </si>
  <si>
    <t>['sql', 'python', 'r', 'java', 'c']</t>
  </si>
  <si>
    <t>CareOregon</t>
  </si>
  <si>
    <t>['sql', 'python', 'r', 'scala', 'java', 'sql server', 'snowflake', 'azure', 'databricks', 'aws', 'redshift', 'tableau', 'power bi', 'kubernetes', 'docker']</t>
  </si>
  <si>
    <t>CRM &amp; Data Analyst</t>
  </si>
  <si>
    <t>Heriot Watt University</t>
  </si>
  <si>
    <t>Remote Data Analyst (Apply Today) Flexible Hours</t>
  </si>
  <si>
    <t>Maple Leaf Foods</t>
  </si>
  <si>
    <t>Data-Engineering Specialist</t>
  </si>
  <si>
    <t>ECore</t>
  </si>
  <si>
    <t>['sql', 'databricks', 'power bi', 'dax']</t>
  </si>
  <si>
    <t>Field Data Analyst-2</t>
  </si>
  <si>
    <t>['sql', 'python', 'r', 'sas', 'visio', 'tableau', 'excel', 'power bi', 'sas']</t>
  </si>
  <si>
    <t>Azure Data Engineer (Fulltime, Onsite, No C2C)</t>
  </si>
  <si>
    <t>['python', 'redis', 'gcp', 'bigquery', 'docker']</t>
  </si>
  <si>
    <t>Specialist - Data Sciences</t>
  </si>
  <si>
    <t>Jr. Customer Engagement Analyst</t>
  </si>
  <si>
    <t>['sql', 'tableau', 'excel', 'power bi', 'sheets']</t>
  </si>
  <si>
    <t>Tech Cratic</t>
  </si>
  <si>
    <t>['python', 'scala', 'aws', 'pytorch', 'hugging face']</t>
  </si>
  <si>
    <t>Newington, CT</t>
  </si>
  <si>
    <t>Data Production Specialist 1</t>
  </si>
  <si>
    <t>Recall Masters</t>
  </si>
  <si>
    <t>['r', 'aws']</t>
  </si>
  <si>
    <t>Engineer Data Management</t>
  </si>
  <si>
    <t>['sql', 'powershell', 'azure', 'windows', 'power bi', 'dax', 'powerbi', 'powerbi']</t>
  </si>
  <si>
    <t>Senior Data Engineer (Op AI) - TS clearance - Fort Carson, CO</t>
  </si>
  <si>
    <t>PMAT</t>
  </si>
  <si>
    <t>['sql', 'python', 'r', 'go', 'rust', 'postgresql', 'redis', 'elasticsearch', 'snowflake', 'aws', 'spark', 'kafka', 'airflow', 'pandas', 'kubernetes', 'docker']</t>
  </si>
  <si>
    <t>Forterra</t>
  </si>
  <si>
    <t>['sql', 'python', 'go', 'snowflake', 'redshift', 'bigquery', 'airflow']</t>
  </si>
  <si>
    <t>Data Engineer (Op AI) - TS clearance - Aurora, CO</t>
  </si>
  <si>
    <t>['sql', 'python', 'r', 'rust', 'postgresql', 'redis', 'elasticsearch', 'snowflake', 'azure', 'aws', 'spark', 'kafka', 'airflow', 'pandas', 'kubernetes', 'docker']</t>
  </si>
  <si>
    <t>['sql', 'azure', 'aws', 'gcp']</t>
  </si>
  <si>
    <t>Senior Data Engineer (Op AI) - TS clearance - N. Charleston, SC</t>
  </si>
  <si>
    <t>['sql', 'shell', 'snowflake', 'azure', 'gcp', 'spark', 'kafka', 'hadoop']</t>
  </si>
  <si>
    <t>['sql', 'python', 'nosql', 'sql server', 'azure', 'databricks', 'oracle', 'spark', 'hadoop', 'tableau', 'ssis', 'ssrs', 'qlik', 'powerbi', 'powerbi', 'unity']</t>
  </si>
  <si>
    <t>Deputy Director of Data, Analytics, and Infrastructure Resource</t>
  </si>
  <si>
    <t>AFL-CIO</t>
  </si>
  <si>
    <t>Applied Scientist, Safety ML</t>
  </si>
  <si>
    <t>['sql', 'python', 'aws', 'pytorch', 'tensorflow']</t>
  </si>
  <si>
    <t>AI/ML Engineer Sr. Staff</t>
  </si>
  <si>
    <t>Data Engineer II - (API &amp; Database Focus) - Remote Opportunity</t>
  </si>
  <si>
    <t>['sql', 'python', 'snowflake', 'azure', 'databricks', 'aws', 'gcp', 'pyspark', 'airflow', 'tableau', 'docker']</t>
  </si>
  <si>
    <t>['sql', 'python', 'snowflake', 'power bi', 'github']</t>
  </si>
  <si>
    <t>Advanced Data &amp; Insights Analyst</t>
  </si>
  <si>
    <t>['sql', 'python', 'r', 'sas', 'azure', 'databricks', 'hadoop', 'excel', 'power bi', 'spss', 'sas']</t>
  </si>
  <si>
    <t>Consumer &amp; Business Banking Risk - Customer Remediation Quality Control Data Analyst</t>
  </si>
  <si>
    <t>['sql', 'python', 'sas', 'excel', 'sas', 'sharepoint']</t>
  </si>
  <si>
    <t>['sql', 'python', 'snowflake', 'aws', 'tableau', 'power bi']</t>
  </si>
  <si>
    <t>EPIC Cadence Application Analyst (REMOTE/NO C2C)</t>
  </si>
  <si>
    <t>Software Asset Manager Analyst</t>
  </si>
  <si>
    <t>Pride Global</t>
  </si>
  <si>
    <t>StaffingForce</t>
  </si>
  <si>
    <t>['sql', 'crystal', 'spreadsheet', 'outlook']</t>
  </si>
  <si>
    <t>['sql', 'python', 'javascript', 'html', 'neo4j', 'numpy', 'pandas']</t>
  </si>
  <si>
    <t>['sql', 'python', 'snowflake', 'power bi', 'powerbi', 'powerbi']</t>
  </si>
  <si>
    <t>Data Engineer-60009025</t>
  </si>
  <si>
    <t>['sql', 'python', 'java', 'c', 'snowflake', 'azure', 'databricks', 'aws', 'redshift', 'bigquery', 'spark', 'tableau', 'powerbi', 'powerbi']</t>
  </si>
  <si>
    <t>Cyber Operational Risk Analyst / Data Engineer Jobs</t>
  </si>
  <si>
    <t>Big Data Engineer, Advanced Analytics &amp; Modelling</t>
  </si>
  <si>
    <t>Managed Care Analyst II</t>
  </si>
  <si>
    <t>Data Scientist, People Analytics</t>
  </si>
  <si>
    <t>Data Engineer - Growth and Marketing Platform</t>
  </si>
  <si>
    <t>['sql', 'python', 'scala', 'java', 'spark']</t>
  </si>
  <si>
    <t>IT Business Analyst - Data &amp; Analytics (scrum master)</t>
  </si>
  <si>
    <t>Data &amp; Compliance Analyst (Part-Time Seasonal)</t>
  </si>
  <si>
    <t>FLIPANY</t>
  </si>
  <si>
    <t>Senior Architect, Data Engineering</t>
  </si>
  <si>
    <t>West Monroe</t>
  </si>
  <si>
    <t>['sql', 'scala', 'c', 'sql server', 'snowflake', 'azure', 'databricks', 'aws', 'gcp', 'spark', 'tableau', 'powerbi', 'powerbi']</t>
  </si>
  <si>
    <t>Data Analyst - HEOR Consulting - Canada</t>
  </si>
  <si>
    <t>AIP Connect</t>
  </si>
  <si>
    <t>Associate Data Engineer – Entry Level</t>
  </si>
  <si>
    <t>Dordt University</t>
  </si>
  <si>
    <t>['sql', 'python', 'snowflake', 'azure', 'aws', 'redshift', 'bigquery', 'ibm cloud', 'spark', 'pyspark', 'numpy', 'pandas', 'git']</t>
  </si>
  <si>
    <t>MOC CANCER CARE &amp; RESEARCH CENTRE</t>
  </si>
  <si>
    <t>Python/Data Science Trainer</t>
  </si>
  <si>
    <t>Cognition Technology</t>
  </si>
  <si>
    <t>['python', 'r', 'django']</t>
  </si>
  <si>
    <t>Senior Lead Database Engineer</t>
  </si>
  <si>
    <t>Conscious Discipline</t>
  </si>
  <si>
    <t>Data Scientist, Data Science Team</t>
  </si>
  <si>
    <t>TheCollegeBoard</t>
  </si>
  <si>
    <t>['sql', 'python', 'nosql', 'azure', 'aws', 'gcp', 'pandas']</t>
  </si>
  <si>
    <t>Data Engineer I, IT PnD Data and Analytics</t>
  </si>
  <si>
    <t>['sql', 'python', 'go', 'scala', 'aws', 'redshift', 'spark', 'hadoop', 'ssis']</t>
  </si>
  <si>
    <t>Remote Sr. Healthcare Data Analyst</t>
  </si>
  <si>
    <t>['sql', 'python', 'gdpr', 'tableau']</t>
  </si>
  <si>
    <t>Data Scientist Lead- perm position</t>
  </si>
  <si>
    <t>['python', 'r', 'c', 'azure', 'databricks', 'spark', 'excel', 'power bi', 'outlook']</t>
  </si>
  <si>
    <t>Manager Data Engineering, Agentic AI</t>
  </si>
  <si>
    <t>['sql', 'mysql', 'databricks', 'react', 'jupyter']</t>
  </si>
  <si>
    <t>Online Data Entry Clerk Jobs – Remote Opportunity</t>
  </si>
  <si>
    <t>GlobalData Services</t>
  </si>
  <si>
    <t>['excel', 'outlook', 'trello', 'slack', 'zoom']</t>
  </si>
  <si>
    <t>Senior / Principal Data Scientist,Matchmaking</t>
  </si>
  <si>
    <t>['sql', 'sas', 'c', 'sas']</t>
  </si>
  <si>
    <t>Data Analyst &amp; Project Officer (XN06)</t>
  </si>
  <si>
    <t>Leeds Teaching Hospitals</t>
  </si>
  <si>
    <t>['python', 'typescript', 'git']</t>
  </si>
  <si>
    <t>Marketing Analyst (3 Month Contract)</t>
  </si>
  <si>
    <t>Double Good</t>
  </si>
  <si>
    <t>['sql', 'python', 'r', 'c', 'spark', 'tableau', 'excel', 'looker']</t>
  </si>
  <si>
    <t>Data Quality Analyst (SQL / Power BI)</t>
  </si>
  <si>
    <t>['sql', 'python', 'excel', 'power bi', 'outlook', 'dax']</t>
  </si>
  <si>
    <t>Founding ML Engineer | Personalised Cancer Vaccines</t>
  </si>
  <si>
    <t>Retail Analyst</t>
  </si>
  <si>
    <t>['python', 'bash', 'colocation', 'windows', 'linux']</t>
  </si>
  <si>
    <t>Data Engineer Co-op</t>
  </si>
  <si>
    <t>Meridian, MS</t>
  </si>
  <si>
    <t>Atlas Roofing Corporation</t>
  </si>
  <si>
    <t>['sql', 'python', 'r', 'oracle', 'pytorch', 'keras', 'tensorflow', 'scikit-learn']</t>
  </si>
  <si>
    <t>Handforth, United Kingdom</t>
  </si>
  <si>
    <t>Pets at Home</t>
  </si>
  <si>
    <t>Data Science Analyst Specialist</t>
  </si>
  <si>
    <t>Lead Manager, Data Science</t>
  </si>
  <si>
    <t>Sr. Data Scientist | $100/hr PT</t>
  </si>
  <si>
    <t>Lead Data Scientist | Up to $130/hr</t>
  </si>
  <si>
    <t>Senior Data Science Consultant $130/hr</t>
  </si>
  <si>
    <t>Digital Content Operations Analyst</t>
  </si>
  <si>
    <t>Market Research Analyst</t>
  </si>
  <si>
    <t>['tableau', 'excel', 'power bi', 'qlik', 'symphony']</t>
  </si>
  <si>
    <t>Senior Business Data Analyst - Property and Casualty Insurance</t>
  </si>
  <si>
    <t>Cab Tek</t>
  </si>
  <si>
    <t>Lead ERP Systems Analyst (PeopleSoft)</t>
  </si>
  <si>
    <t>Data Engineer (Senior)</t>
  </si>
  <si>
    <t>['powershell', 'azure', 'databricks', 'oracle', 'spark', 'ansible']</t>
  </si>
  <si>
    <t>Procurement Reporting and Data Analyst</t>
  </si>
  <si>
    <t>TransPennine Express</t>
  </si>
  <si>
    <t>['sql', 'python', 'javascript', 'bash', 'css', 'azure', 'databricks', 'matplotlib', 'plotly', 'numpy', 'scikit-learn', 'pandas', 'selenium', 'flask', 'unix', 'datarobot', 'git']</t>
  </si>
  <si>
    <t>Actuarial Analyst – Financial &amp; Professional Lines</t>
  </si>
  <si>
    <t>Vantage Risk Companies</t>
  </si>
  <si>
    <t>['sql', 'r', 'vba', 'excel']</t>
  </si>
  <si>
    <t>Lead Robotics Data Engineer</t>
  </si>
  <si>
    <t>Voxelmaps</t>
  </si>
  <si>
    <t>Remote Data Engineering Educator</t>
  </si>
  <si>
    <t>['sql', 'python', 'shell', 'aws', 'numpy', 'pandas', 'gdpr', 'linux', 'unix', 'tableau', 'git', 'github']</t>
  </si>
  <si>
    <t>Data Science - Manager (Customer Analytics, Marketing Analytics, Digital Analytics)</t>
  </si>
  <si>
    <t>Consulting Point</t>
  </si>
  <si>
    <t>Senior Marketing Analyst, Customer Behavior &amp; Lifecycle</t>
  </si>
  <si>
    <t>Fanatics Retail Group Fulfillment, LLC</t>
  </si>
  <si>
    <t>Applied Data Scientist in AI &amp; Geospatial Intelligence</t>
  </si>
  <si>
    <t>Harper Adams University</t>
  </si>
  <si>
    <t>Founding Machine Learning Engineer | Defence Start Up</t>
  </si>
  <si>
    <t>Oho Group</t>
  </si>
  <si>
    <t>['python', 'go', 'c', 'rust']</t>
  </si>
  <si>
    <t>Serenity Group Management, LLC</t>
  </si>
  <si>
    <t>Lead AI Engineer (Python, AWS, Security)</t>
  </si>
  <si>
    <t>['python', 'go', 'javascript', 'java', 'c', 'rust', 'azure', 'aws', 'gcp', 'kubernetes', 'docker']</t>
  </si>
  <si>
    <t>Data Engineer (Data Management)</t>
  </si>
  <si>
    <t>['sql', 'python', 'javascript', 'sql server', 'tableau', 'power bi', 'ssis']</t>
  </si>
  <si>
    <t>W2 only - Sr ETL Informatica Engineer - Healthcare domain</t>
  </si>
  <si>
    <t>Data Engineer - Python, PostgreSQL, Microsoft Power BI, Linux/Unix, Nifi, Spark, Docker</t>
  </si>
  <si>
    <t>['sql', 'python', 'postgresql', 'elasticsearch', 'sqlite', 'spark', 'linux', 'unix', 'power bi', 'docker', 'git']</t>
  </si>
  <si>
    <t>Text and Speech Analyst</t>
  </si>
  <si>
    <t>Arbitration Forums Inc.</t>
  </si>
  <si>
    <t>['python', 'java', 'c', 'snowflake', 'azure', 'databricks', 'aws', 'pytorch', 'keras', 'tensorflow', 'power bi']</t>
  </si>
  <si>
    <t>Bend, OR</t>
  </si>
  <si>
    <t>ETHOS - Talent &amp; Advisory</t>
  </si>
  <si>
    <t>['sql', 'python', 'r', 'scala', 'postgresql', 'azure', 'spark', 'kafka']</t>
  </si>
  <si>
    <t>Analyst (Data)</t>
  </si>
  <si>
    <t>University of Nottingham</t>
  </si>
  <si>
    <t>['snowflake', 'tableau', 'alteryx']</t>
  </si>
  <si>
    <t>['sql', 'python', 'r', 'javascript', 'sas', 'vba', 'c', 'sql server', 'mysql', 'postgresql', 'oracle', 'tableau', 'excel', 'power bi', 'spss', 'sas', 'powerpoint', 'smartsheet']</t>
  </si>
  <si>
    <t>IT Specialist - Senior Data Modeler</t>
  </si>
  <si>
    <t>AI Platform Analyst</t>
  </si>
  <si>
    <t>Power BI Administrator</t>
  </si>
  <si>
    <t>Property Research Analyst</t>
  </si>
  <si>
    <t>['python', 'javascript', 'java', 'c', 'azure', 'aws', 'gcp', 'pytorch', 'tensorflow', 'excel', 'powerpoint', 'kubernetes', 'docker']</t>
  </si>
  <si>
    <t>Junior Java Software developer/Full stack developer/Data engineer</t>
  </si>
  <si>
    <t>Senior Data Engineer - California</t>
  </si>
  <si>
    <t>Hydrafacial</t>
  </si>
  <si>
    <t>['sql', 'snowflake', 'azure', 'power bi', 'dax', 'git']</t>
  </si>
  <si>
    <t>Legal Aid BC</t>
  </si>
  <si>
    <t>['sql', 'crystal', 'html', 'sql server', 'excel', 'power bi', 'powerpoint', 'zoom', 'microsoft teams']</t>
  </si>
  <si>
    <t>VP, Data &amp; Analytics</t>
  </si>
  <si>
    <t>Scribd, Inc.</t>
  </si>
  <si>
    <t>['go', 'c', 'phoenix']</t>
  </si>
  <si>
    <t>Data Analyst Internship – Remote | Students &amp; Freshers Welcom</t>
  </si>
  <si>
    <t>Delta Airlines</t>
  </si>
  <si>
    <t>['sql', 'python', 'numpy', 'pandas', 'tableau', 'excel', 'power bi']</t>
  </si>
  <si>
    <t>Data Governance and Analytics Manager</t>
  </si>
  <si>
    <t>Embry-Riddle Aeronautical University</t>
  </si>
  <si>
    <t>Operations Analyst II</t>
  </si>
  <si>
    <t>['sql', 'windows', 'excel', 'sheets']</t>
  </si>
  <si>
    <t>Data Integration Specialist (SQL / Power BI / Data Analyst)</t>
  </si>
  <si>
    <t>Beaufort, SC</t>
  </si>
  <si>
    <t>Bosun</t>
  </si>
  <si>
    <t>['sql', 'excel', 'power bi', 'ssrs']</t>
  </si>
  <si>
    <t>Associate Director/ Data Analyst</t>
  </si>
  <si>
    <t>Msd</t>
  </si>
  <si>
    <t>['sql', 'python', 'r', 'powerbi', 'powerbi']</t>
  </si>
  <si>
    <t>AI Data Engineer - Consultant</t>
  </si>
  <si>
    <t>['html', 'azure', 'oracle', 'aws', 'gcp', 'gdpr', 'graphql', 'sap', 'kubernetes', 'docker', 'terraform']</t>
  </si>
  <si>
    <t>Senior Business and Marketing Analyst</t>
  </si>
  <si>
    <t>Peoplefinders</t>
  </si>
  <si>
    <t>['sql', 'python', 'r', 'snowflake', 'aws', 'redshift', 'tableau', 'power bi']</t>
  </si>
  <si>
    <t>Senior Performance Analyst</t>
  </si>
  <si>
    <t>['sql', 'bigquery', 'looker', 'powerbi', 'powerbi', 'microsoft teams']</t>
  </si>
  <si>
    <t>Software Workflow Analyst Remote</t>
  </si>
  <si>
    <t>['vmware', 'macos']</t>
  </si>
  <si>
    <t>Bilingual Adversarial AI Analyst $50/hr</t>
  </si>
  <si>
    <t>Remote | Experienced &amp; Credentialed Data Scientists -- Up to $160/hr</t>
  </si>
  <si>
    <t>24-MAG</t>
  </si>
  <si>
    <t>Part-Time Data Ingest Engineer (contractor) (Remote)</t>
  </si>
  <si>
    <t>Dallas, PA</t>
  </si>
  <si>
    <t>['sql', 'python', 'mongodb', 'sql server', 'mongodb', 'cassandra', 'snowflake', 'azure', 'databricks', 'oracle', 'spark', 'unix', 'tableau', 'power bi', 'alteryx', 'cognos', 'github', 'terraform', 'jenkins']</t>
  </si>
  <si>
    <t>Data Platform Engineer L3</t>
  </si>
  <si>
    <t>['sql', 'python', 'bash', 'shell', 'aws', 'gcp', 'airflow', 'linux', 'unix', 'splunk']</t>
  </si>
  <si>
    <t>['sql', 'tableau', 'looker', 'sheets']</t>
  </si>
  <si>
    <t>Data Science Specialist - Remote</t>
  </si>
  <si>
    <t>Chief Data-Science Officer</t>
  </si>
  <si>
    <t>Benefits Analyst - Fully Remote</t>
  </si>
  <si>
    <t>Quality Metrics Analyst III</t>
  </si>
  <si>
    <t>Fujitsu</t>
  </si>
  <si>
    <t>Lead Data Scientist | $100/hr Part-Time</t>
  </si>
  <si>
    <t>['sql', 'azure', 'confluence']</t>
  </si>
  <si>
    <t>Sr Analyst - Adv Bus Analytics</t>
  </si>
  <si>
    <t>Data Engineering Manager — Data, Cloud and AI</t>
  </si>
  <si>
    <t>Electric Mind</t>
  </si>
  <si>
    <t>['sql', 'python', 'snowflake', 'databricks', 'gcp', 'bigquery']</t>
  </si>
  <si>
    <t>(USA) Senior, Data Engineer - Full Stack</t>
  </si>
  <si>
    <t>Tristar Insurance</t>
  </si>
  <si>
    <t>National Institute of Clinical Research</t>
  </si>
  <si>
    <t>Intern Data Scientist, Theatrical Marketing</t>
  </si>
  <si>
    <t>Sony Pictures Entertainment</t>
  </si>
  <si>
    <t>['sql', 'python', 'aws', 'numpy', 'scikit-learn', 'pandas', 'docker', 'git', 'github']</t>
  </si>
  <si>
    <t>Data Pipeline Engineer - SQL Specialist</t>
  </si>
  <si>
    <t>Lead Generative AI Data Scientist</t>
  </si>
  <si>
    <t>['python', 'gcp', 'pytorch', 'pyspark', 'tensorflow']</t>
  </si>
  <si>
    <t>Staff Data Engineer, Audio/ML</t>
  </si>
  <si>
    <t>['python', 'aws', 'redshift', 'bigquery', 'spark', 'pytorch', 'matplotlib', 'numpy', 'airflow', 'pandas', 'tableau', 'kubernetes', 'docker', 'gitlab']</t>
  </si>
  <si>
    <t>Data Scientist - Aviation Intelligence (Remote USA)</t>
  </si>
  <si>
    <t>JETNET LLC</t>
  </si>
  <si>
    <t>Data Engineer/ Hockey Operations</t>
  </si>
  <si>
    <t>Seattle Kraken</t>
  </si>
  <si>
    <t>['python', 'postgresql', 'snowflake', 'aws', 'redshift', 'bigquery', 'airflow']</t>
  </si>
  <si>
    <t>Lead Microsoft Data Engineer (Dataverse / SharePoint / Azure)</t>
  </si>
  <si>
    <t>Procentrix, Inc.</t>
  </si>
  <si>
    <t>['sql', 'azure', 'power bi', 'sharepoint']</t>
  </si>
  <si>
    <t>['sql', 'python', 'r', 'nosql', 'c', 'mysql', 'spark', 'pytorch', 'keras', 'plotly', 'kafka', 'seaborn', 'tensorflow', 'hadoop', 'ggplot2', 'tableau', 'power bi', 'git', 'github', 'jenkins', 'gitlab', 'bitbucket']</t>
  </si>
  <si>
    <t>Data Pipeline Engineer – SQL Specialist</t>
  </si>
  <si>
    <t>Master Data Admin/Specialist</t>
  </si>
  <si>
    <t>Applied Data Science Technical Solutions Engineer</t>
  </si>
  <si>
    <t>Data Intelligence Analyst, Lagos (Nigeria)</t>
  </si>
  <si>
    <t>Energy / Power Company</t>
  </si>
  <si>
    <t>Chief Data Scientist Part-Time $100/hr</t>
  </si>
  <si>
    <t>Data Analyst, TLTN</t>
  </si>
  <si>
    <t>VITAMIN ANGEL ALLIANCE INC</t>
  </si>
  <si>
    <t>Stratus Team LLC</t>
  </si>
  <si>
    <t>Director of Applied AI/ML</t>
  </si>
  <si>
    <t>Jellyfish (jellyfish.com)</t>
  </si>
  <si>
    <t>['python', 'go', 'gcp', 'bigquery', 'tableau', 'looker', 'powerbi', 'powerbi']</t>
  </si>
  <si>
    <t>['sql', 'python', 'r', 'go', 'c', 'aws', 'spark', 'hadoop', 'tableau', 'git']</t>
  </si>
  <si>
    <t>Adobe, Inc.</t>
  </si>
  <si>
    <t>['sql', 'python', 'bash', 'azure', 'databricks', 'aws', 'spark', 'airflow', 'linux', 'tableau', 'power bi', 'kubernetes', 'jenkins']</t>
  </si>
  <si>
    <t>Senior Data Scientist- Hybrid (Permanent)</t>
  </si>
  <si>
    <t>Zoho Business Analyst Entry Level Jobs</t>
  </si>
  <si>
    <t>Zoho</t>
  </si>
  <si>
    <t>Business Analyst / Data Engineer II_ Cincinnati, OH</t>
  </si>
  <si>
    <t>campus4tech</t>
  </si>
  <si>
    <t>['sql', 'python', 'nosql', 'snowflake', 'power bi']</t>
  </si>
  <si>
    <t>US_East | Data Scientist _L2</t>
  </si>
  <si>
    <t>Bloomfield, NJ</t>
  </si>
  <si>
    <t>Redolent, Inc.</t>
  </si>
  <si>
    <t>['sql', 'python', 'gcp', 'pytorch', 'tensorflow', 'airflow', 'scikit-learn']</t>
  </si>
  <si>
    <t>CompNova</t>
  </si>
  <si>
    <t>IT Lead Data Engineer</t>
  </si>
  <si>
    <t>['sql', 'python', 'r', 'scala', 'java', 'sql server', 'azure', 'aws', 'gcp', 'tableau', 'excel', 'looker', 'qlik', 'powerbi', 'powerbi', 'github']</t>
  </si>
  <si>
    <t>AWS Data Engineer job at Apex Systems in Chandler, AZ</t>
  </si>
  <si>
    <t>['sql', 'python', 'scala', 'nosql', 'java', 'azure', 'aws', 'redshift', 'spark', 'kafka', 'airflow', 'hadoop', 'terraform']</t>
  </si>
  <si>
    <t>BIE Manager, Business Insights and Analytics: T&amp;C Strategy and Operations</t>
  </si>
  <si>
    <t>Mechanical Engineer – Data Centre Consultancy</t>
  </si>
  <si>
    <t>Talent Curve</t>
  </si>
  <si>
    <t>Hybrid Financial Systems Analyst: Finance Tech &amp; Data</t>
  </si>
  <si>
    <t>Data Engineer/ Lead</t>
  </si>
  <si>
    <t>Farmer's Fridge Careers</t>
  </si>
  <si>
    <t>['sql', 'go', 'nosql', 'dynamodb', 'snowflake', 'tableau', 'chef']</t>
  </si>
  <si>
    <t>['sql', 'python', 'r', 'nosql', 'tableau', 'looker', 'powerbi', 'powerbi']</t>
  </si>
  <si>
    <t>[Remote] Staff Data Engineer - Science</t>
  </si>
  <si>
    <t>Technology Business Analyst – Entry Level</t>
  </si>
  <si>
    <t>Data Analyst, Congressional Affairs Support</t>
  </si>
  <si>
    <t>Gemini Industries</t>
  </si>
  <si>
    <t>['sql', 'python', 'typescript', 'pytorch', 'pyspark', 'numpy', 'scikit-learn', 'pandas', 'power bi', 'sharepoint']</t>
  </si>
  <si>
    <t>Integration Analyst</t>
  </si>
  <si>
    <t>Paso Robles, CA</t>
  </si>
  <si>
    <t>Trelleborg Group</t>
  </si>
  <si>
    <t>['python', 'java', 'c', 'typescript', 'node.js', 'node']</t>
  </si>
  <si>
    <t>Coding/Charge Entry Analyst</t>
  </si>
  <si>
    <t>Stanford Medicine Children's Health</t>
  </si>
  <si>
    <t>Lead Database Analyst (Remote)</t>
  </si>
  <si>
    <t>['sql', 'nosql', 'mongodb', 'sql server', 'mysql', 'postgresql', 'mongodb', 'dynamodb', 'cassandra', 'azure', 'oracle', 'aws']</t>
  </si>
  <si>
    <t>Scientist, Data</t>
  </si>
  <si>
    <t>['sql', 'python', 'go', 'azure', 'databricks', 'spark', 'pytorch', 'tensorflow']</t>
  </si>
  <si>
    <t>Data Engineer - St Luke's Health Partners</t>
  </si>
  <si>
    <t>St. Luke's Health System</t>
  </si>
  <si>
    <t>Data Analytics and Visualizations Developer (Statistician III) - 60027346/61144138</t>
  </si>
  <si>
    <t>['sql', 'python', 'r', 'sas', 'azure', 'aws', 'tableau', 'sas', 'powerbi', 'powerbi']</t>
  </si>
  <si>
    <t>Data Scientist III - Growth Marketing</t>
  </si>
  <si>
    <t>IT - Technology Lead | Analytics - Packages | Python - Big Data</t>
  </si>
  <si>
    <t>Spruce Infotech</t>
  </si>
  <si>
    <t>['sql', 'python', 'snowflake', 'databricks', 'pyspark', 'airflow', 'git', 'terraform']</t>
  </si>
  <si>
    <t>Captech Richmond</t>
  </si>
  <si>
    <t>['sql', 'python', 'aws', 'cognos']</t>
  </si>
  <si>
    <t>Dornier MedTech</t>
  </si>
  <si>
    <t>['sql', 'python', 'javascript', 'powershell', 'power bi']</t>
  </si>
  <si>
    <t>Data Analyst - Client Inventory &amp; Billing Systems</t>
  </si>
  <si>
    <t>Analytics &amp; Clinical Effectiveness Specialist</t>
  </si>
  <si>
    <t>['sql', 'python', 'r', 'sas', 'tableau', 'excel', 'power bi', 'sap', 'sas']</t>
  </si>
  <si>
    <t>Keyport, NJ</t>
  </si>
  <si>
    <t>Senior Data Engineer - Platform / Warehouse / Python / Cloud</t>
  </si>
  <si>
    <t>['python', 'ruby', 'bash', 'postgresql', 'azure', 'aws', 'ruby', 'docker']</t>
  </si>
  <si>
    <t>Huber Heights, OH</t>
  </si>
  <si>
    <t>CLOUD DATA ENGINEER</t>
  </si>
  <si>
    <t>IGNITE</t>
  </si>
  <si>
    <t>['sql', 'python', 'mongodb', 'postgresql', 'mongodb', 'cassandra', 'azure', 'oracle', 'aws', 'kafka', 'airflow', 'tableau', 'excel']</t>
  </si>
  <si>
    <t>Senior Data Scientist | $100/hr PT</t>
  </si>
  <si>
    <t>Machine Learning Knowledge Expert Remote</t>
  </si>
  <si>
    <t>Sr. Data Science Consultant $130/hr</t>
  </si>
  <si>
    <t>Sr. Research Development Analyst | Remote, USA</t>
  </si>
  <si>
    <t>Optiv Security, Inc.</t>
  </si>
  <si>
    <t>['sql', 'python', 'r', 'go', 'excel', 'powerpoint', 'sharepoint']</t>
  </si>
  <si>
    <t>Benefits In A Card</t>
  </si>
  <si>
    <t>Gartner, Inc.</t>
  </si>
  <si>
    <t>Founding ML Engineer / Series A / NYC / $250k + Founding Equity</t>
  </si>
  <si>
    <t>['python', 'go', 'pytorch', 'kubernetes']</t>
  </si>
  <si>
    <t>Business Intelligence and Analytics Manager</t>
  </si>
  <si>
    <t>OraSure Technologies, Inc.</t>
  </si>
  <si>
    <t>['c', 'power bi', 'sap']</t>
  </si>
  <si>
    <t>Senior Content Quality Analyst Part-Time</t>
  </si>
  <si>
    <t>Vice President, Data Scientist â€“ Credit Risk, Risk  Insights - Chase 360</t>
  </si>
  <si>
    <t>['sql', 'python', 'aws', 'spark', 'airflow', 'tableau', 'power bi']</t>
  </si>
  <si>
    <t>Salesforce Data Engineering Lead</t>
  </si>
  <si>
    <t>Senior Decision Scientist</t>
  </si>
  <si>
    <t>Lovey</t>
  </si>
  <si>
    <t>Senior Data Engineer/Data Platform Engineer (Databricks) at Primus Connect Ltd, London, 6 Months, £550-£650 per day</t>
  </si>
  <si>
    <t>['sql', 'azure', 'databricks', 'aws', 'spark', 'pyspark', 'github', 'terraform', 'unity']</t>
  </si>
  <si>
    <t>Sr Data Analyst (Alpharetta, GA)</t>
  </si>
  <si>
    <t>Acronotics</t>
  </si>
  <si>
    <t>Investment Banking Associate - Remote Analyst</t>
  </si>
  <si>
    <t>Senior Data Analyst - Rail Fraud</t>
  </si>
  <si>
    <t>['sql', 'python', 'r', 'aws', 'bigquery', 'gdpr', 'tableau', 'power bi']</t>
  </si>
  <si>
    <t>Python Data Engineer - Systematic Trading Data Team - Hedge Fund - London Office</t>
  </si>
  <si>
    <t>Data Engineer - Data AI Platform</t>
  </si>
  <si>
    <t>Boeing Canada</t>
  </si>
  <si>
    <t>['azure', 'databricks', 'atlassian', 'kubernetes', 'terraform', 'jenkins', 'gitlab', 'unity']</t>
  </si>
  <si>
    <t>AI Engineer/Researcher</t>
  </si>
  <si>
    <t>['python', 'fastapi', 'flask', 'django']</t>
  </si>
  <si>
    <t>GCP Data Engineer with Python</t>
  </si>
  <si>
    <t>PGC Digital (America) Inc: CMMI Level 3 Company</t>
  </si>
  <si>
    <t>Pinnacle Group Workplace Solutions Provider</t>
  </si>
  <si>
    <t>['sql', 'python', 'scala', 'java', 'azure', 'aws', 'spark', 'hadoop']</t>
  </si>
  <si>
    <t>['sql', 'python', 'javascript', 'java', 'typescript', 'atlassian', 'git', 'bitbucket', 'jira', 'confluence']</t>
  </si>
  <si>
    <t>Data Analyst - Excel &amp; Operational insight</t>
  </si>
  <si>
    <t>Zachary Daniels Recruitment</t>
  </si>
  <si>
    <t>AI/ML Data</t>
  </si>
  <si>
    <t>Contra</t>
  </si>
  <si>
    <t>Data Engineer - Finance</t>
  </si>
  <si>
    <t>TIDI Products</t>
  </si>
  <si>
    <t>['sql', 'databricks', 'spark', 'pyspark']</t>
  </si>
  <si>
    <t>['sql', 'sas', 'oracle', 'sas', 'kubernetes', 'docker', 'git', 'jenkins', 'jira']</t>
  </si>
  <si>
    <t>Buckeye Global</t>
  </si>
  <si>
    <t>['python', 'r', 'pytorch', 'tensorflow', 'scikit-learn', 'pandas', 'tableau', 'power bi']</t>
  </si>
  <si>
    <t>Institutional Research Data Analyst, Office of Planning, Evaluation, and Institutional Research - UT Chattanooga</t>
  </si>
  <si>
    <t>University of Tennessee - Knoxville</t>
  </si>
  <si>
    <t>['r', 'sas', 'express', 'spss', 'sas']</t>
  </si>
  <si>
    <t>Data Scientist – Formulation &amp; Product Development - Hybrid Role</t>
  </si>
  <si>
    <t>AI Solution Engineer</t>
  </si>
  <si>
    <t>KellyOCG</t>
  </si>
  <si>
    <t>Data Quality Analyst / Engineer (SAS + Data Governance) -W2</t>
  </si>
  <si>
    <t>['sql', 'sas', 'snowflake', 'sas']</t>
  </si>
  <si>
    <t>VP- Machine Learning Engineer - Gen AI</t>
  </si>
  <si>
    <t>['aws', 'graphql', 'kubernetes']</t>
  </si>
  <si>
    <t>LACKLAND, TX</t>
  </si>
  <si>
    <t>Gemini Industries Inc</t>
  </si>
  <si>
    <t>['sql', 'python', 'sas', 'java', 'c', 'databricks', 'aws', 'spark', 'visio', 'sas', 'powerpoint']</t>
  </si>
  <si>
    <t>['sql', 'python', 'azure', 'databricks', 'aws', 'spark', 'pyspark', 'airflow', 'tableau', 'power bi']</t>
  </si>
  <si>
    <t>Data Scientist, Formulation &amp; Product Development [208788]</t>
  </si>
  <si>
    <t>Data Scientist (Python, SQL, ETL)</t>
  </si>
  <si>
    <t>['sql', 'python', 'gcp', 'bigquery', 'numpy', 'pandas', 'looker']</t>
  </si>
  <si>
    <t>Founding AI/ML Engineer / Startup / $500k+ / NYC</t>
  </si>
  <si>
    <t>R&amp;I Risk &amp; Quality Data Scientist Senior Manager</t>
  </si>
  <si>
    <t>Pwc</t>
  </si>
  <si>
    <t>Varo Money, Inc.</t>
  </si>
  <si>
    <t>['python', 'azure', 'aws', 'gcp', 'spark', 'pytorch', 'tensorflow', 'scikit-learn', 'pandas']</t>
  </si>
  <si>
    <t>Analyst, Data Science, Earnix Design</t>
  </si>
  <si>
    <t>Data Engineer, Data Innovation and Tools Rationalization</t>
  </si>
  <si>
    <t>['sql', 'python', 'snowflake', 'azure', 'databricks', 'aws', 'gcp', 'spark', 'airflow', 'hadoop', 'tableau', 'excel', 'power bi']</t>
  </si>
  <si>
    <t>Entry level Java Spring Microservices Developer/Data analyst/AI engineer</t>
  </si>
  <si>
    <t>Data Engineer, Sales Data Domain (Remote)</t>
  </si>
  <si>
    <t>['sql', 'python', 'snowflake', 'redshift', 'airflow', 'github', 'jenkins', 'gitlab']</t>
  </si>
  <si>
    <t>Data-DevOps Engineer - REMOTE</t>
  </si>
  <si>
    <t>K2 Insurance Services, LLC</t>
  </si>
  <si>
    <t>['sql', 'python', 'azure', 'databricks', 'github', 'terraform', 'jira']</t>
  </si>
  <si>
    <t>Sr. Data Steward</t>
  </si>
  <si>
    <t>Aecon Group</t>
  </si>
  <si>
    <t>Data analyst/ Chennai</t>
  </si>
  <si>
    <t>Senior Data Analyst - ACCA.</t>
  </si>
  <si>
    <t>Sigmar</t>
  </si>
  <si>
    <t>Senior Data Scientist (Fair Lending Analytics)</t>
  </si>
  <si>
    <t>Senior Data Analytics Consultant / Data Scientist</t>
  </si>
  <si>
    <t>Predictive Modeler</t>
  </si>
  <si>
    <t>FCCI</t>
  </si>
  <si>
    <t>Scientific Data Analyst Jobs</t>
  </si>
  <si>
    <t>ENSCO, Inc.</t>
  </si>
  <si>
    <t>['python', 'r', 'matlab', 'linux', 'excel', 'powerpoint']</t>
  </si>
  <si>
    <t>Data Engineer | $150k+</t>
  </si>
  <si>
    <t>Feldspar &amp; Flint LLC</t>
  </si>
  <si>
    <t>['sql', 'python', 't-sql', 'sql server', 'spark', 'ssis']</t>
  </si>
  <si>
    <t>Management Information Analyst</t>
  </si>
  <si>
    <t>Marmon Foodservice Technologies, Inc.</t>
  </si>
  <si>
    <t>['sql', 'python', 'r', 'go', 'azure', 'pandas', 'power bi', 'powerbi', 'powerbi']</t>
  </si>
  <si>
    <t>Contract Data Engineer - Databricks, AWS, Power BI</t>
  </si>
  <si>
    <t>Inara</t>
  </si>
  <si>
    <t>Data Scientist - Permanent - Full Time</t>
  </si>
  <si>
    <t>['azure', 'databricks', 'aws', 'gcp', 'kubernetes', 'docker', 'terraform']</t>
  </si>
  <si>
    <t>AI &amp; Data - AI / ML Engineer</t>
  </si>
  <si>
    <t>AVP Data Business Analyst - Glasgow</t>
  </si>
  <si>
    <t>Vertus Partners</t>
  </si>
  <si>
    <t>['sql', 'python', 'aws', 'redshift', 'pyspark', 'pandas', 'powerbi', 'powerbi', 'github', 'terraform']</t>
  </si>
  <si>
    <t>Anglian Water Services Ltd</t>
  </si>
  <si>
    <t>['sql', 'python', 'azure', 'databricks', 'powerbi', 'powerbi']</t>
  </si>
  <si>
    <t>Data Science &amp; ML Specialist</t>
  </si>
  <si>
    <t>Sr. Data Scientist | $160/hr Max</t>
  </si>
  <si>
    <t>Baseil Associates Inc.</t>
  </si>
  <si>
    <t>Data Analyst - SQL Database Specialist</t>
  </si>
  <si>
    <t>erg group</t>
  </si>
  <si>
    <t>Senior Data Analyst - Power BI</t>
  </si>
  <si>
    <t>R&amp;D Scientist Intern- Data Science</t>
  </si>
  <si>
    <t>FUJIFILM</t>
  </si>
  <si>
    <t>['python', 'r', 'matplotlib', 'plotly', 'seaborn', 'ggplot2', 'linux', 'docker', 'git']</t>
  </si>
  <si>
    <t>Data Analyst (Children's Social Care)</t>
  </si>
  <si>
    <t>Gravitas Recruitment Group</t>
  </si>
  <si>
    <t>Data Engineer/Architect Jobs</t>
  </si>
  <si>
    <t>Hampton, VA</t>
  </si>
  <si>
    <t>['sql', 'python', 'nosql', 'mongodb', 'postgresql', 'mongodb', 'dynamodb', 'aws', 'tableau', 'power bi', 'docker']</t>
  </si>
  <si>
    <t>Agentic AI &amp; Data Scientist</t>
  </si>
  <si>
    <t>Blu Omega</t>
  </si>
  <si>
    <t>['sql', 'python', 'r', 'databricks', 'pytorch', 'tensorflow']</t>
  </si>
  <si>
    <t>Data Scientist - Fraud and Safety</t>
  </si>
  <si>
    <t>Senior Data Scientist, Fraud &amp; Safety Operations: 26-00873</t>
  </si>
  <si>
    <t>Axentrixx Technologies</t>
  </si>
  <si>
    <t>['sql', 'python', 'matplotlib', 'numpy', 'pandas', 'tableau', 'excel', 'power bi']</t>
  </si>
  <si>
    <t>Data Analyst (Adobe) - FULLY REMOTE</t>
  </si>
  <si>
    <t>Head of Data &amp; Analytics</t>
  </si>
  <si>
    <t>my derma dream</t>
  </si>
  <si>
    <t>Relativity Space</t>
  </si>
  <si>
    <t>['python', 'r', 'go', 'matlab']</t>
  </si>
  <si>
    <t>E-Payments Risk Data Scientist (Machine Learning)</t>
  </si>
  <si>
    <t>RevOps Careers</t>
  </si>
  <si>
    <t>['sql', 'python', 'tensorflow', 'scikit-learn', 'pandas']</t>
  </si>
  <si>
    <t>Sr. Data Engineer - Kafka/KStreams</t>
  </si>
  <si>
    <t>['python', 'scala', 'nosql', 'java', 'mongodb', 'bash', 'shell', 'mongodb', 'redis', 'kafka']</t>
  </si>
  <si>
    <t>Senor / Lead Data Engineer</t>
  </si>
  <si>
    <t>Data Analyst Intern - Cyber Security</t>
  </si>
  <si>
    <t>['sql', 'python', 'r', 'excel', 'powerpoint', 'sharepoint']</t>
  </si>
  <si>
    <t>Staff Analyst, GTM Analytics</t>
  </si>
  <si>
    <t>Program Data Analyst Intern</t>
  </si>
  <si>
    <t>Westminster, CA</t>
  </si>
  <si>
    <t>['sql', 'python', 'snowflake', 'azure', 'databricks', 'aws', 'gcp', 'airflow', 'git', 'github']</t>
  </si>
  <si>
    <t>Credit Risk Manager</t>
  </si>
  <si>
    <t>['sql', 'python', 'r', 'spark', 'pytorch', 'numpy', 'tensorflow', 'scikit-learn', 'pandas', 'excel', 'powerpoint', 'git']</t>
  </si>
  <si>
    <t>Investment Banking Associate – Remote Analyst</t>
  </si>
  <si>
    <t>W2 role - Data Analyst with A/B tests-Englewood Cliffs, NJ, USA</t>
  </si>
  <si>
    <t>Digitech Labs</t>
  </si>
  <si>
    <t>Flight Technical Data Engineer</t>
  </si>
  <si>
    <t>Risk Data AI/ML Engineer</t>
  </si>
  <si>
    <t>Engineering Manager, Destinations</t>
  </si>
  <si>
    <t>Senior Applied Scientist, Amazon Stores Economics &amp; Science (SEAS)</t>
  </si>
  <si>
    <t>Data Engineering Manager III, AWS Supply Chain Operations</t>
  </si>
  <si>
    <t>['sql', 'python', 'scala', 'java', 'mysql', 'oracle', 'aws', 'redshift', 'spark', 'hadoop']</t>
  </si>
  <si>
    <t>Medical Analytics, Care Gaps Customer Segmentation Team, Senior Data Scientist</t>
  </si>
  <si>
    <t>Pfizer Canada ULC</t>
  </si>
  <si>
    <t>Data Analyst (Active Secret Clearance)</t>
  </si>
  <si>
    <t>PROCAL TECHNOLOGIES</t>
  </si>
  <si>
    <t>Senior Data Engineer – Airflow, DBT Core, Kubernetes/OpenShift</t>
  </si>
  <si>
    <t>Data Engineer 100% Remote – Must be US Citizen due to Public Trust Clearance</t>
  </si>
  <si>
    <t>Cypress Consulting</t>
  </si>
  <si>
    <t>['sql', 'python', 'databricks', 'aws', 'kafka']</t>
  </si>
  <si>
    <t>SQL Specialist / Data Analyst</t>
  </si>
  <si>
    <t>Dalton, GA</t>
  </si>
  <si>
    <t>Precision Products</t>
  </si>
  <si>
    <t>Data Analyst/Engineer - W2 Only</t>
  </si>
  <si>
    <t>TechMagnetics LLC</t>
  </si>
  <si>
    <t>['sql', 'python', 'snowflake', 'aws', 'tableau', 'excel', 'datarobot', 'slack']</t>
  </si>
  <si>
    <t>Irvine Data Science Tutor Needed</t>
  </si>
  <si>
    <t>Data Engineer, Analytics &amp; Data Engineering Jobs</t>
  </si>
  <si>
    <t>['sql', 'python', 'scala', 'java', 'aws', 'redshift', 'aurora', 'linux', 'unix']</t>
  </si>
  <si>
    <t>Data Engineer, Data Platform Management, Grocery Management Tech</t>
  </si>
  <si>
    <t>['sql', 'python', 'go', 'javascript', 'nosql', 'java', 'aws', 'redshift', 'tableau', 'microstrategy', 'ssis', 'cognos', 'jira']</t>
  </si>
  <si>
    <t>Data Engineer - Front Office Trading</t>
  </si>
  <si>
    <t>['sql', 'python', 'aws', 'redshift', 'docker']</t>
  </si>
  <si>
    <t>Data science with AI Professional</t>
  </si>
  <si>
    <t>RARR Technologies</t>
  </si>
  <si>
    <t>['sql', 'azure', 'pytorch', 'keras', 'tensorflow', 'git']</t>
  </si>
  <si>
    <t>Data Engineer (Databricks &amp; PySpark)</t>
  </si>
  <si>
    <t>Teamware Solutions</t>
  </si>
  <si>
    <t>['sql', 'python', 'snowflake', 'azure', 'databricks', 'aws', 'gcp', 'spark', 'pyspark', 'airflow', 'git', 'terraform']</t>
  </si>
  <si>
    <t>Data Engineer - Python, Airflow, Snowflake</t>
  </si>
  <si>
    <t>Fusion Plus Solutions</t>
  </si>
  <si>
    <t>Supply Discrepancy Data Analyst – 2026-16</t>
  </si>
  <si>
    <t>PROJECTXYZ, Inc.</t>
  </si>
  <si>
    <t>Fullstack Data Engineer -(Telecom domain)</t>
  </si>
  <si>
    <t>['sql', 'scala', 'azure', 'databricks', 'spark', 'kafka', 'pyspark', 'git', 'github', 'unity']</t>
  </si>
  <si>
    <t>Senior Data Engineer on Site</t>
  </si>
  <si>
    <t>Simple Solutions</t>
  </si>
  <si>
    <t>Data Engineer - GCP and Looker</t>
  </si>
  <si>
    <t>Developer/Analyst - Data/Reporting</t>
  </si>
  <si>
    <t>['sql', 'azure', 'bigquery', 'looker', 'power bi', 'ssrs']</t>
  </si>
  <si>
    <t>Palantir Data Scientist (Onsite Vandenberg, CA)</t>
  </si>
  <si>
    <t>Malibu, CA</t>
  </si>
  <si>
    <t>Senior Manager Data Scientist (Portfolio Management and Loss Mitigation)</t>
  </si>
  <si>
    <t>['sql', 'python', 'snowflake', 'aws', 'pytorch', 'pyspark', 'tensorflow', 'scikit-learn']</t>
  </si>
  <si>
    <t>Production and Process Analyst</t>
  </si>
  <si>
    <t>Amrize</t>
  </si>
  <si>
    <t>Senior Data Engineer (Google BigQuery &amp; Cortex)</t>
  </si>
  <si>
    <t>['sql', 'html', 'snowflake']</t>
  </si>
  <si>
    <t>MES / Industrial Data Engineer</t>
  </si>
  <si>
    <t>Oxford, United Kingdom</t>
  </si>
  <si>
    <t>Widen the Net | B Corp™</t>
  </si>
  <si>
    <t>['gcp', 'bigquery', 'sap']</t>
  </si>
  <si>
    <t>Y2D Innovations</t>
  </si>
  <si>
    <t>Duncan, SC</t>
  </si>
  <si>
    <t>Data Analyst - Scope Manager</t>
  </si>
  <si>
    <t>K&amp;A Engineering</t>
  </si>
  <si>
    <t>Quality &amp; Engineering Data Analyst</t>
  </si>
  <si>
    <t>['sql', 'excel', 'sap', 'qlik']</t>
  </si>
  <si>
    <t>Lead Data Engineer, Imagery Models</t>
  </si>
  <si>
    <t>LiDAR Data Science Expert - Wildfire &amp; Hazard Mitigation</t>
  </si>
  <si>
    <t>EN Engineering LLC</t>
  </si>
  <si>
    <t>['sql', 'python', 'sql server', 'azure', 'aws', 'power bi']</t>
  </si>
  <si>
    <t>Lead GPU Data Center Engineer – AI Infrastructure</t>
  </si>
  <si>
    <t>Hamilton Barnes Associates Limited</t>
  </si>
  <si>
    <t>Risk &amp; Data Product Development Analyst</t>
  </si>
  <si>
    <t>Intercontinental Exchange (ICE)</t>
  </si>
  <si>
    <t>Data Analyst, User Acquisition</t>
  </si>
  <si>
    <t>['sql', 'python', 'tableau', 'excel', 'looker', 'sheets']</t>
  </si>
  <si>
    <t>Principal Data Science - Intelligent Fraud Operations</t>
  </si>
  <si>
    <t>Data Analyst 2 - Logistics Risk Analyst (17096-2)</t>
  </si>
  <si>
    <t>JND</t>
  </si>
  <si>
    <t>Azure Data Engineer (Event-Driven &amp; Streaming Systems)</t>
  </si>
  <si>
    <t>['sql', 'python', 'java', 'postgresql', 'redis', 'snowflake', 'azure', 'databricks', 'spark', 'kafka', 'graphql']</t>
  </si>
  <si>
    <t>Data Science and Innovation Officer</t>
  </si>
  <si>
    <t>Durham County Council</t>
  </si>
  <si>
    <t>['sql', 'python', 'r', 'azure', 'excel', 'power bi']</t>
  </si>
  <si>
    <t>Business Analyst-HRMS</t>
  </si>
  <si>
    <t>HelixBeat india pvt ltd</t>
  </si>
  <si>
    <t>['sql', 'power bi', 'jira']</t>
  </si>
  <si>
    <t>Applied AIML Data Scientist Lead</t>
  </si>
  <si>
    <t>['sql', 'python', 'r', 'aws', 'spark', 'scikit-learn']</t>
  </si>
  <si>
    <t>Mid-level Data Scientist in Dallas</t>
  </si>
  <si>
    <t>️ AI Salary Map</t>
  </si>
  <si>
    <t>Various Companies</t>
  </si>
  <si>
    <t>Data Engineer - Microsoft Fabric</t>
  </si>
  <si>
    <t>Intuceo</t>
  </si>
  <si>
    <t>['sql', 'python', 'snowflake', 'azure', 'databricks', 'kafka', 'pyspark', 'airflow', 'power bi', 'git']</t>
  </si>
  <si>
    <t>Data Engineer – Immediate Hiring</t>
  </si>
  <si>
    <t>['sql', 'python', 'nosql', 'azure', 'aws', 'gcp', 'redshift', 'bigquery', 'spark', 'kafka', 'airflow', 'hadoop', 'tableau', 'looker', 'power bi', 'git']</t>
  </si>
  <si>
    <t>Senior, Data Scientist - Gen AI</t>
  </si>
  <si>
    <t>['sql', 'python', 'r', 'scala', 'nosql', 'aws', 'spark', 'matplotlib', 'plotly', 'tensorflow', 'tableau']</t>
  </si>
  <si>
    <t>Senior, Data Scientist - Walmart Connect</t>
  </si>
  <si>
    <t>Applied AI Agent Engineer</t>
  </si>
  <si>
    <t>Lead Trust &amp; Safety Data Engineer</t>
  </si>
  <si>
    <t>Technical Prospects Ltd</t>
  </si>
  <si>
    <t>['sql', 'python', 'r', 't-sql', 'vba', 'sql server', 'tableau', 'excel', 'power bi', 'qlik']</t>
  </si>
  <si>
    <t>Data Scientist Quantitative Python - Fintech</t>
  </si>
  <si>
    <t>Data Scientist – ML Engineer</t>
  </si>
  <si>
    <t>Engaging Networks</t>
  </si>
  <si>
    <t>['sql', 'python', 'c', 'aws', 'pytorch', 'numpy', 'tensorflow', 'scikit-learn', 'pandas', 'linux', 'unix']</t>
  </si>
  <si>
    <t>Mccain Foods</t>
  </si>
  <si>
    <t>['power bi', 'sap', 'powerbi', 'powerbi']</t>
  </si>
  <si>
    <t>Founding AI Engineer (Agents)</t>
  </si>
  <si>
    <t>Quantix Search</t>
  </si>
  <si>
    <t>['python', 'typescript']</t>
  </si>
  <si>
    <t>Senior Data Scientist, ASE iCloud Data Organization</t>
  </si>
  <si>
    <t>Lead Data Scientist with Active Top Secret or DHS Clearance</t>
  </si>
  <si>
    <t>Indev</t>
  </si>
  <si>
    <t>['sql', 'python', 'mysql', 'postgresql', 'oracle', 'aws', 'tableau', 'power bi', 'git', 'github']</t>
  </si>
  <si>
    <t>['sql', 'aws', 'qlik']</t>
  </si>
  <si>
    <t>['sql', 'nosql', 'azure', 'aws', 'gcp', 'spark', 'kafka', 'hadoop']</t>
  </si>
  <si>
    <t>Senior Data Analyst, Marketing Analytics</t>
  </si>
  <si>
    <t>['sql', 'go', 'snowflake', 'tableau', 'git', 'gitlab']</t>
  </si>
  <si>
    <t>URGENT - Lead Business Analyst, Technology Integration (Salesforce/SAP)</t>
  </si>
  <si>
    <t>Associate Analyst, Analytics + Intelligence Group</t>
  </si>
  <si>
    <t>COYNE PUBLIC RELATIONS</t>
  </si>
  <si>
    <t>Analyst, Analytics + Intelligence Group</t>
  </si>
  <si>
    <t>Strategic Insights Analyst</t>
  </si>
  <si>
    <t>['sql', 'sas', 'snowflake', 'tableau', 'excel', 'power bi', 'spss', 'sas']</t>
  </si>
  <si>
    <t>Tech Lead - ML Engineering</t>
  </si>
  <si>
    <t>Gainsborough, United Kingdom</t>
  </si>
  <si>
    <t>['sql', 'go', 'azure']</t>
  </si>
  <si>
    <t>Senior Research Advisor - Data Science</t>
  </si>
  <si>
    <t>Linkedin</t>
  </si>
  <si>
    <t>['sql', 'python', 'r', 'c', 'excel', 'power bi', 'spss']</t>
  </si>
  <si>
    <t>Network Planning Data Scientist (Manager) - NY</t>
  </si>
  <si>
    <t>Data Engineer / Data Analyst ( Big Data – HQL &amp; Spark )</t>
  </si>
  <si>
    <t>Matrix Hr Technologies Private Limited</t>
  </si>
  <si>
    <t>['sql', 'python', 'scala', 'shell', 'postgresql', 'spark']</t>
  </si>
  <si>
    <t>AWS Data engineer-Contract to hire- Deloitte-5day work from office</t>
  </si>
  <si>
    <t>Teamlease Digital Private Limited</t>
  </si>
  <si>
    <t>['sql', 'python', 'java', 'aws', 'redshift', 'spark', 'hadoop']</t>
  </si>
  <si>
    <t>NextPlay Jobs</t>
  </si>
  <si>
    <t>['sql', 'databricks', 'unity']</t>
  </si>
  <si>
    <t>Principle Data Scientist III/IV/V - Sensor Analytics and Data</t>
  </si>
  <si>
    <t>WGS SYSTEMS LLC</t>
  </si>
  <si>
    <t>['python', 'aws', 'gcp', 'pytorch', 'tensorflow', 'scikit-learn']</t>
  </si>
  <si>
    <t>Middlesbrough, United Kingdom</t>
  </si>
  <si>
    <t>Analyst/Developer - General</t>
  </si>
  <si>
    <t>now100 inc</t>
  </si>
  <si>
    <t>['sql', 'python', 'mysql', 'postgresql', 'snowflake', 'azure', 'aws', 'gcp', 'bigquery', 'spark', 'plotly', 'numpy', 'seaborn', 'airflow', 'pandas', 'jupyter', 'tableau', 'power bi', 'docker', 'git', 'github']</t>
  </si>
  <si>
    <t>Healthcare Systems Expert - Fully Remote | Upto $120/hr Hourly</t>
  </si>
  <si>
    <t>Information Analyst | Upto $30/hr Hourly</t>
  </si>
  <si>
    <t>Associate Data Analyst (Recent Graduate) Atlanta (Remote Friendly)</t>
  </si>
  <si>
    <t>Greenlight Financial Technology</t>
  </si>
  <si>
    <t>Staff Data Engineer (Search and Discovery)</t>
  </si>
  <si>
    <t>['sql', 'python', 'c', 'airflow']</t>
  </si>
  <si>
    <t>Data Engineer - Expert, TS/SCI with FSP - $200K-$265K + 15% 401k</t>
  </si>
  <si>
    <t>Millennial Software Solutions Inc</t>
  </si>
  <si>
    <t>['sql', 'python', 'scala', 'java', 'shell', 'mysql', 'postgresql', 'oracle', 'aws', 'airflow', 'linux']</t>
  </si>
  <si>
    <t>Risk Mgr, Data Governance, Global Operations Shared Services</t>
  </si>
  <si>
    <t>Amazon.com Services LLC - A57</t>
  </si>
  <si>
    <t>Data Engineer III - Big Data</t>
  </si>
  <si>
    <t>['sql', 'python', 'scala', 'snowflake', 'azure', 'databricks', 'gcp', 'spark', 'airflow']</t>
  </si>
  <si>
    <t>Head of Data Science &amp; AI</t>
  </si>
  <si>
    <t>Product Analyst / Data Scientist</t>
  </si>
  <si>
    <t>Sr/ HR Data Analyst</t>
  </si>
  <si>
    <t>Senior Machine Learning Data Engineer in Chula Vista</t>
  </si>
  <si>
    <t>['sql', 'python', 'express', 'excel', 'power bi']</t>
  </si>
  <si>
    <t>Principal Data Engineer, Intelligent Talent Acquisition</t>
  </si>
  <si>
    <t>Data engineer, AWS GDSP A&amp;I</t>
  </si>
  <si>
    <t>DT: Reports Analyst – Manila</t>
  </si>
  <si>
    <t>DT Global</t>
  </si>
  <si>
    <t>Data Scientist: Biomedical AI &amp; Algorithms</t>
  </si>
  <si>
    <t>Yorktown Heights, NY</t>
  </si>
  <si>
    <t>The University of Chicago Medicine</t>
  </si>
  <si>
    <t>AI/ML Engineer - Salesforce Platform</t>
  </si>
  <si>
    <t>['python', 'r', 'azure', 'aws', 'gcp', 'pytorch', 'tensorflow', 'scikit-learn']</t>
  </si>
  <si>
    <t>Lead Data Scientist/ ML Engineer</t>
  </si>
  <si>
    <t>['sql', 'python', 'r', 'c', 'azure', 'aws', 'tableau', 'sap', 'gitlab']</t>
  </si>
  <si>
    <t>Insight Analyst - FMCG &amp; Retail</t>
  </si>
  <si>
    <t>Allexo Search</t>
  </si>
  <si>
    <t>Strategic Pricing Analyst</t>
  </si>
  <si>
    <t>Career Legal</t>
  </si>
  <si>
    <t>Lead / Principal Data Science Consultant</t>
  </si>
  <si>
    <t>Data Analyst/Scope Manager</t>
  </si>
  <si>
    <t>LaBella Associates</t>
  </si>
  <si>
    <t>Calderdale College</t>
  </si>
  <si>
    <t>['sql', 'gdpr', 'power bi']</t>
  </si>
  <si>
    <t>Entry Level/Junior Data Analyst &amp; Programmer (CS Degree Required)</t>
  </si>
  <si>
    <t>HS Wholesale</t>
  </si>
  <si>
    <t>['sql', 'python', 'javascript', 'bigquery', 'git', 'github']</t>
  </si>
  <si>
    <t>Banbury, United Kingdom</t>
  </si>
  <si>
    <t>Forward Role Recruitment</t>
  </si>
  <si>
    <t>Sr. Data Analyst / Data Manager - Mumbai - Immediate</t>
  </si>
  <si>
    <t>TT Life Sciences</t>
  </si>
  <si>
    <t>['sql', 'python', 'r', 'go', 'azure', 'databricks', 'spark', 'numpy', 'pandas', 'tableau', 'power bi']</t>
  </si>
  <si>
    <t>Senior Data Scientist - Pricing &amp; Innovation</t>
  </si>
  <si>
    <t>DataCenter Engineer - OCONUS Jobs</t>
  </si>
  <si>
    <t>['azure', 'aws', 'vmware', 'gitlab']</t>
  </si>
  <si>
    <t>Senior Data Analyst, Customer Value</t>
  </si>
  <si>
    <t>['sql', 'spring', 'tableau', 'looker']</t>
  </si>
  <si>
    <t>Good Shepherd Services</t>
  </si>
  <si>
    <t>Project Data Manager</t>
  </si>
  <si>
    <t>['sql', 'snowflake', 'azure', 'databricks', 'power bi', 'github']</t>
  </si>
  <si>
    <t>Principal Data Scientist- Load &amp; Renewable Generation Forecasting</t>
  </si>
  <si>
    <t>['sql', 'python', 'aws', 'plotly', 'numpy', 'scikit-learn', 'pandas', 'git', 'jira', 'confluence']</t>
  </si>
  <si>
    <t>Behavioral Health Data Engineer (BH-DE)</t>
  </si>
  <si>
    <t>['sql', 'python', 't-sql', 'sql server', 'azure', 'aws', 'gcp', 'tableau', 'power bi', 'ssis', 'git']</t>
  </si>
  <si>
    <t>Rush Enterprises, Inc</t>
  </si>
  <si>
    <t>['sql', 'python', 'sql server', 'azure', 'tableau', 'power bi', 'sap']</t>
  </si>
  <si>
    <t>Data Management Engineer - DestinE Data Services</t>
  </si>
  <si>
    <t>ECMWF</t>
  </si>
  <si>
    <t>['python', 'bash', 'linux', 'unix']</t>
  </si>
  <si>
    <t>Legal Data Analyst – Privacy, Cyber &amp; AI</t>
  </si>
  <si>
    <t>Troutman Pepper Locke</t>
  </si>
  <si>
    <t>['sql', 'python', 'pandas', 'excel', 'power bi']</t>
  </si>
  <si>
    <t>GoEngineer</t>
  </si>
  <si>
    <t>Sr Analyst Analytics Data Engineering</t>
  </si>
  <si>
    <t>['sql', 'python', 'sql server', 'snowflake', 'redshift', 'pyspark', 'alteryx']</t>
  </si>
  <si>
    <t>Senior Data Engineer TS/SCI Clearance</t>
  </si>
  <si>
    <t>['sql', 'nosql', 'sql server', 'postgresql', 'azure', 'oracle', 'aws', 'windows', 'sharepoint', 'kubernetes', 'docker']</t>
  </si>
  <si>
    <t>Data Scientist – GenAI, LLM &amp; Sales Analytics</t>
  </si>
  <si>
    <t>Recruit Action inc.</t>
  </si>
  <si>
    <t>['python', 'azure', 'databricks', 'tableau', 'power bi', 'git']</t>
  </si>
  <si>
    <t>Data Analyst III (Power BI Developer)</t>
  </si>
  <si>
    <t>['sql', 'gcp', 'tableau', 'excel', 'power bi', 'alteryx', 'dax', 'sharepoint']</t>
  </si>
  <si>
    <t>Database Software Engineer</t>
  </si>
  <si>
    <t>Oviedo, FL</t>
  </si>
  <si>
    <t>['sql', 'nosql', 'java', 'sql server', 'postgresql', 'oracle', 'react', 'spring', 'angular', 'node.js', 'node']</t>
  </si>
  <si>
    <t>Managed Services - Data Engineer (Databricks &amp; Kafka) - Manager</t>
  </si>
  <si>
    <t>['sql', 'python', 'aws', 'numpy', 'scikit-learn', 'pandas']</t>
  </si>
  <si>
    <t>Financial Analyst – Remote</t>
  </si>
  <si>
    <t>Excel Specialist - Data Entry &amp; Analysis (Remote)</t>
  </si>
  <si>
    <t>['excel', 'power bi', 'sheets']</t>
  </si>
  <si>
    <t>Fully Remote , Entry Level Data Entry job</t>
  </si>
  <si>
    <t>['sql', 'python', 'r', 'snowflake', 'git']</t>
  </si>
  <si>
    <t>Benefits Lead Data Warehouse Technical Analyst</t>
  </si>
  <si>
    <t>['sql', 'python', 'snowflake', 'visio', 'excel', 'sap', 'powerpoint']</t>
  </si>
  <si>
    <t>Senior Actuarial Data Scientist</t>
  </si>
  <si>
    <t>Data Analyst, Business Analysis and Reporting</t>
  </si>
  <si>
    <t>['sql', 'python', 'r', 'nosql', 'visual basic', 'db2', 'sql server', 'oracle', 'tableau', 'excel', 'power bi', 'microstrategy', 'powerpoint']</t>
  </si>
  <si>
    <t>Cloud AI Data Solution Engineer</t>
  </si>
  <si>
    <t>['sql', 'r', 'html', 'postgresql', 'azure', 'databricks', 'oracle', 'aws', 'hadoop', 'power bi']</t>
  </si>
  <si>
    <t>Teacher - Mathematics/Data Science (Part-Time 0.25 FTE) [Pollard Middle School] (SY26-27)</t>
  </si>
  <si>
    <t>Needham Public Schools</t>
  </si>
  <si>
    <t>Programmer Analyst - Data Engineering</t>
  </si>
  <si>
    <t>['python', 'r', 'postgresql', 'redshift', 'tableau', 'power bi', 'ssis', 'sap', 'alteryx']</t>
  </si>
  <si>
    <t>Forward Deployed AI Engineer/Data Scientist</t>
  </si>
  <si>
    <t>Five9</t>
  </si>
  <si>
    <t>Senior Technology Recruiter – Data Science &amp; Engineering</t>
  </si>
  <si>
    <t>Lead Data Analyst - Healthcare Transformation</t>
  </si>
  <si>
    <t>['sql', 'python', 'r', 'oracle', 'powerbi', 'powerbi']</t>
  </si>
  <si>
    <t>Lead Data Scientist - Healthcare Transformation</t>
  </si>
  <si>
    <t>['sql', 'python', 'r', 'oracle', 'pytorch', 'tensorflow', 'powerbi', 'powerbi']</t>
  </si>
  <si>
    <t>HR Data Analyst - SC</t>
  </si>
  <si>
    <t>Aspect Resources</t>
  </si>
  <si>
    <t>['python', 'mongodb', 'postgresql', 'mongodb', 'redis', 'elasticsearch', 'neo4j', 'azure', 'aws', 'pytorch', 'kafka', 'pyspark', 'hugging face', 'pandas', 'linux', 'ubuntu', 'kubernetes', 'docker']</t>
  </si>
  <si>
    <t>Google Recruitment 2026 - Data Scientist/Product Support Engineer</t>
  </si>
  <si>
    <t>Freshersvoice</t>
  </si>
  <si>
    <t>Senior Business Analyst/Data Developer</t>
  </si>
  <si>
    <t>['sql', 'snowflake', 'aws', 'tableau', 'cognos']</t>
  </si>
  <si>
    <t>Medical Data Technologist</t>
  </si>
  <si>
    <t>Mid-Level or Senior Systems and Data Analyst (SAP MDG)</t>
  </si>
  <si>
    <t>Senior Manager, Data Science - Finance &amp; Accounting</t>
  </si>
  <si>
    <t>Business Analyst – Healthcare Operations</t>
  </si>
  <si>
    <t>US Neurology Associates</t>
  </si>
  <si>
    <t>Database Analyst/Programmer</t>
  </si>
  <si>
    <t>PlanIT Group LLC</t>
  </si>
  <si>
    <t>['sql', 'java', 'html', 'shell', 'sql server', 'oracle', 'windows', 'linux', 'unix', 'visio']</t>
  </si>
  <si>
    <t>Data Scientist for Analytics</t>
  </si>
  <si>
    <t>Sr. Software Engineer, Data Plane, NPD Forwarding Stack, Data Plane</t>
  </si>
  <si>
    <t>Junior Data Engineer in Jacksonville</t>
  </si>
  <si>
    <t>['sql', 'python', 'spark', 'kafka', 'airflow']</t>
  </si>
  <si>
    <t>WTNH Jobs</t>
  </si>
  <si>
    <t>IMSERV EUROPE LIMITED</t>
  </si>
  <si>
    <t>Reliability Analyst</t>
  </si>
  <si>
    <t>['r', 'assembly', 'linux']</t>
  </si>
  <si>
    <t>Senior Director, Data Analytics - Sales Analytics &amp; Tools - Walmart Connect</t>
  </si>
  <si>
    <t>Lighthouse Point, FL</t>
  </si>
  <si>
    <t>Applied Scientist (AI for Healthcare)</t>
  </si>
  <si>
    <t>kadence</t>
  </si>
  <si>
    <t>Legal Data Analyst â€“ Privacy, Cyber &amp; AI</t>
  </si>
  <si>
    <t>Troutman Pepper</t>
  </si>
  <si>
    <t>Data Engineer - Mid</t>
  </si>
  <si>
    <t>['sql', 'python', 'c', 'shell', 'sql server', 'oracle', 'aws', 'spark', 'phoenix']</t>
  </si>
  <si>
    <t>['python', 'kubernetes', 'github']</t>
  </si>
  <si>
    <t>Illinois State University</t>
  </si>
  <si>
    <t>['sql', 'c', 'oracle', 'power bi', 'cognos']</t>
  </si>
  <si>
    <t>Sr. Data Pipeline Engineer - Python</t>
  </si>
  <si>
    <t>Nolensville, TN</t>
  </si>
  <si>
    <t>Thorndale Partners</t>
  </si>
  <si>
    <t>['sql', 'python', 'nosql', 'mongodb', 'sql server', 'mysql', 'mongodb', 'cassandra', 'kafka', 'pyspark', 'numpy', 'pandas', 'ssis']</t>
  </si>
  <si>
    <t>SkyBridge Resources</t>
  </si>
  <si>
    <t>Manager, Logistics Data and BI</t>
  </si>
  <si>
    <t>McGregor Boyall Associates Limited</t>
  </si>
  <si>
    <t>HRIS System Analyst</t>
  </si>
  <si>
    <t>BC Rapid Transit Co. Ltd</t>
  </si>
  <si>
    <t>Senior Data Analyst -UT Dallas Masters in Analytics / AI - 2026 Grads</t>
  </si>
  <si>
    <t>['sql', 'python', 'r', 'snowflake', 'aws', 'spark']</t>
  </si>
  <si>
    <t>Sr. Data Engineer (Hybrid, Dallas, TX area) W2 Only</t>
  </si>
  <si>
    <t>['sql', 'python', 'sql server', 'snowflake', 'databricks', 'oracle', 'power bi']</t>
  </si>
  <si>
    <t>Data Engineer / Consultant</t>
  </si>
  <si>
    <t>Change-IT Public Sector</t>
  </si>
  <si>
    <t>['python', 'scala', 'java', 'azure', 'aws', 'gcp', 'spark', 'kafka', 'hadoop', 'kubernetes', 'docker']</t>
  </si>
  <si>
    <t>Data Engineer-Pyspark</t>
  </si>
  <si>
    <t>['sql', 'python', 'azure', 'databricks', 'spark', 'kafka', 'pyspark', 'git', 'github', 'jira', 'confluence']</t>
  </si>
  <si>
    <t>S&amp;P Global Hiring Data Analyst (Hyderabad/Ahmedabad) | ₹6-10 LPA</t>
  </si>
  <si>
    <t>Hyderabad, Telangana, India (+1 other)</t>
  </si>
  <si>
    <t>Power BI Business Analyst (Operational Excellence)</t>
  </si>
  <si>
    <t>Collins McNicholas Recruitment</t>
  </si>
  <si>
    <t>['sql', 'python', 'javascript', 'html', 'c', 'typescript', 'sql server', 'react', 'power bi', 'sharepoint']</t>
  </si>
  <si>
    <t>Senior Reporting and Data Analyst - eFront - FTC - 12 months</t>
  </si>
  <si>
    <t>WSS Associates</t>
  </si>
  <si>
    <t>['sql', 'sas', 'excel', 'ssis', 'sas']</t>
  </si>
  <si>
    <t>Data Scientist – International Mobility</t>
  </si>
  <si>
    <t>Trihydro Corporation</t>
  </si>
  <si>
    <t>['sql', 'python', 'r', 'azure', 'aws', 'gcp', 'spark', 'matplotlib', 'seaborn', 'tableau', 'power bi']</t>
  </si>
  <si>
    <t>Data Platform Engineer (Snowflake + SQL)</t>
  </si>
  <si>
    <t>Richmond, United Kingdom</t>
  </si>
  <si>
    <t>Reve Cloud Ltd.</t>
  </si>
  <si>
    <t>['sql', 'snowflake', 'azure', 'aws', 'gcp', 'airflow']</t>
  </si>
  <si>
    <t>Reporting and Analytics Consultant</t>
  </si>
  <si>
    <t>['sql', 'python', 'r', 'databricks', 'power bi', 'sap', 'dax']</t>
  </si>
  <si>
    <t>Quantitative Researcher</t>
  </si>
  <si>
    <t>['python', 'go', 'c']</t>
  </si>
  <si>
    <t>Customer Relationship Management Analyst</t>
  </si>
  <si>
    <t>['sql', 'python', 'snowflake', 'azure', 'databricks', 'aws', 'gcp', 'bigquery', 'pyspark']</t>
  </si>
  <si>
    <t>Contech Systems</t>
  </si>
  <si>
    <t>Talent Lab Partners LLC</t>
  </si>
  <si>
    <t>Data Scientist for Sales Data Insights</t>
  </si>
  <si>
    <t>Data Engineers – GMI XMX Engineering</t>
  </si>
  <si>
    <t>Mobileappsus</t>
  </si>
  <si>
    <t>['sql', 'azure', 'databricks', 'airflow']</t>
  </si>
  <si>
    <t>InterDent</t>
  </si>
  <si>
    <t>['sql', 'vba', 'excel', 'looker', 'power bi']</t>
  </si>
  <si>
    <t>French AI Data Analysts needed (analytical / administrative / research position)</t>
  </si>
  <si>
    <t>Yellowcat</t>
  </si>
  <si>
    <t>Business-oriented Data Scientist (Consulting + Development Experience Required)</t>
  </si>
  <si>
    <t>Senior Data Engineer (OBIEE OAS SQL)</t>
  </si>
  <si>
    <t>['sql', 'python', 'snowflake', 'aws', 'airflow', 'github', 'jenkins']</t>
  </si>
  <si>
    <t>OKAYA INFOCOM</t>
  </si>
  <si>
    <t>['sql', 'go', 'sql server', 'postgresql', 'snowflake', 'azure', 'oracle', 'aws', 'gcp', 'tableau', 'qlik']</t>
  </si>
  <si>
    <t>['sql', 'python', 'r', 'azure', 'aws', 'gcp', 'spark', 'pytorch', 'matplotlib', 'numpy', 'seaborn', 'tensorflow', 'hadoop', 'scikit-learn', 'pandas', 'tableau', 'power bi']</t>
  </si>
  <si>
    <t>Wavicle Data Solutions</t>
  </si>
  <si>
    <t>['python', 'scala', 'java', 'shell', 'azure', 'databricks', 'aws', 'gcp', 'spark', 'kafka']</t>
  </si>
  <si>
    <t>Support Engineering Data Specialist 3</t>
  </si>
  <si>
    <t>Playa Del Rey, CA</t>
  </si>
  <si>
    <t>Senior Data Engineer, Infrastructure Reliability</t>
  </si>
  <si>
    <t>Lead Data Engineer &amp; Architect</t>
  </si>
  <si>
    <t>['sql', 'python', 'scala', 'bash', 'powershell', 'shell', 'azure', 'databricks', 'aws', 'spark']</t>
  </si>
  <si>
    <t>Data Engineer (SC Cleared) - Hybrid</t>
  </si>
  <si>
    <t>['sql', 'shell', 'unix']</t>
  </si>
  <si>
    <t>['sql', 'python', 'shell', 'snowflake', 'databricks', 'aws', 'redshift', 'linux', 'unix']</t>
  </si>
  <si>
    <t>['sql', 'python', 'bash', 'powershell', 'snowflake', 'azure', 'watson', 'power bi', 'ssis']</t>
  </si>
  <si>
    <t>AI &amp; GenAI Data Scientist - EUR- Director</t>
  </si>
  <si>
    <t>Call Center Data Analyst II</t>
  </si>
  <si>
    <t>['sql', 'sql server', 'tableau', 'power bi', 'ssrs', 'qlik', 'sharepoint']</t>
  </si>
  <si>
    <t>Applied AI Lead Data Scientist</t>
  </si>
  <si>
    <t>Embedded Systems Data Engineer job at Apex Systems in Dearborn, MI</t>
  </si>
  <si>
    <t>Senior Software Big Data Engineer</t>
  </si>
  <si>
    <t>['scala', 'java', 'cassandra', 'spark', 'kafka', 'airflow', 'kubernetes']</t>
  </si>
  <si>
    <t>Data Science Expert - AI Content Specialist</t>
  </si>
  <si>
    <t>Climate Data Specialist</t>
  </si>
  <si>
    <t>Data and Systems Analyst</t>
  </si>
  <si>
    <t>ACH Refugee Integration Services Provider</t>
  </si>
  <si>
    <t>Senior Data Engineer, Innovation &amp; Tools 🏆</t>
  </si>
  <si>
    <t>['sql', 'python', 'snowflake', 'azure', 'databricks', 'aws', 'spark', 'airflow', 'hadoop', 'tableau', 'excel', 'power bi']</t>
  </si>
  <si>
    <t>Graduate IT Analyst</t>
  </si>
  <si>
    <t>County Dublin, Ireland</t>
  </si>
  <si>
    <t>Circet IRE &amp; UK</t>
  </si>
  <si>
    <t>['sql', 'html', 'css', 'c', 'sql server', 'asp.net']</t>
  </si>
  <si>
    <t>Data Analyst/Administrator</t>
  </si>
  <si>
    <t>Butler Rose</t>
  </si>
  <si>
    <t>Principal Data Scientist - AI Trainer</t>
  </si>
  <si>
    <t>Senior Data Scientist – AI &amp; Product Innovation - London OR Manchester - £70k - £90k</t>
  </si>
  <si>
    <t>Creo Recruitment</t>
  </si>
  <si>
    <t>Ruddington, United Kingdom</t>
  </si>
  <si>
    <t>MHR INTERNATIONAL UK LIMITED</t>
  </si>
  <si>
    <t>['sql', 'python', 'azure', 'databricks', 'gdpr', 'express']</t>
  </si>
  <si>
    <t>Data Engineer - London OR Manchester - £70k - £90k - AI/ML SaaS</t>
  </si>
  <si>
    <t>['sql', 'python', 'aws', 'redshift', 'node', 'terraform']</t>
  </si>
  <si>
    <t>Business Analyst, Data Governance - Investment bank (9-mth)</t>
  </si>
  <si>
    <t>Data Scientist at All Levels - Up to £140K + Bonus</t>
  </si>
  <si>
    <t>Azure Data Engineer Lead</t>
  </si>
  <si>
    <t>Amplius</t>
  </si>
  <si>
    <t>Data/Analytics Platform System Administrator</t>
  </si>
  <si>
    <t>['r', 'nosql', 'cassandra', 'elasticsearch', 'snowflake', 'azure', 'databricks', 'aws', 'gcp', 'spark', 'kafka', 'hadoop']</t>
  </si>
  <si>
    <t>User Experience and Test Analyst</t>
  </si>
  <si>
    <t>Thorpe on the Hill, United Kingdom</t>
  </si>
  <si>
    <t>MASS</t>
  </si>
  <si>
    <t>Data Engineer (Oracle + GCP)</t>
  </si>
  <si>
    <t>Recann</t>
  </si>
  <si>
    <t>Data Centre Senior Shift Engineer</t>
  </si>
  <si>
    <t>Forces Families Jobs</t>
  </si>
  <si>
    <t>Arcus Solutions</t>
  </si>
  <si>
    <t>['sql', 'javascript', 'java', 'html', 'css', 'assembly', 'snowflake']</t>
  </si>
  <si>
    <t>Data Analysis Starter Course (Blackburn)</t>
  </si>
  <si>
    <t>Data Engineer - Data governance (W2)</t>
  </si>
  <si>
    <t>HireTalent - Staffing &amp; Recruiting Firm</t>
  </si>
  <si>
    <t>[Remote] Data Scientist, Early Career</t>
  </si>
  <si>
    <t>Jobright.ai</t>
  </si>
  <si>
    <t>Epsom, United Kingdom</t>
  </si>
  <si>
    <t>Integral Recruitment Ltd</t>
  </si>
  <si>
    <t>['excel', 'sap', 'qlik', 'powerpoint']</t>
  </si>
  <si>
    <t>Data Scientist Lead, Amazon Music - DISCO</t>
  </si>
  <si>
    <t>Junior Data Consultant - Manchester</t>
  </si>
  <si>
    <t>Senior Data Engineer - Data and AI Platform</t>
  </si>
  <si>
    <t>['sql', 'python', 'go', 'scala', 'nosql', 'java', 'c', 'shell', 'mysql', 'spark', 'kafka', 'airflow', 'hadoop', 'selenium', 'linux', 'unix', 'git', 'jenkins', 'chef']</t>
  </si>
  <si>
    <t>Data Engineer (DevOps/AWS Migration)</t>
  </si>
  <si>
    <t>['sql', 'python', 'aws', 'spark', 'kubernetes', 'docker', 'terraform']</t>
  </si>
  <si>
    <t>Data Engineer - Onsite Position</t>
  </si>
  <si>
    <t>['gcp', 'bigquery', 'pyspark', 'airflow']</t>
  </si>
  <si>
    <t>Principal Database Engineer</t>
  </si>
  <si>
    <t>Clever Devices</t>
  </si>
  <si>
    <t>['sql', 'nosql', 't-sql', 'sql server', 'postgresql', 'windows', 'git']</t>
  </si>
  <si>
    <t>TS/SCI w/ Poly - Database Engineer</t>
  </si>
  <si>
    <t>['sql', 'python', 'bash', 'powershell', 'sql server', 'mysql', 'postgresql', 'snowflake', 'azure', 'oracle', 'aws', 'gcp', 'redshift', 'windows', 'linux', 'kubernetes', 'docker', 'terraform']</t>
  </si>
  <si>
    <t>['sql', 'python', 'sas', 'excel', 'power bi', 'sas', 'powerpoint']</t>
  </si>
  <si>
    <t>Data &amp; Analytics Consultant - Finance &amp; Risk</t>
  </si>
  <si>
    <t>Arrayo</t>
  </si>
  <si>
    <t>STV</t>
  </si>
  <si>
    <t>Machine Learning Engineer - £110k – £130k – Geospatial Tech 4 Good</t>
  </si>
  <si>
    <t>['python', 'aws', 'pytorch', 'git']</t>
  </si>
  <si>
    <t>Data Engineer/DataOps Engineer W/AWS, Python and AWS Glue</t>
  </si>
  <si>
    <t>Agile Resources</t>
  </si>
  <si>
    <t>['sql', 'python', 'postgresql', 'aws', 'redshift', 'aurora', 'airflow']</t>
  </si>
  <si>
    <t>Data Engineer (Azure Platform Focus)</t>
  </si>
  <si>
    <t>['sql', 'python', 'r', 't-sql', 'db2', 'sql server', 'azure', 'databricks', 'ssis']</t>
  </si>
  <si>
    <t>Benton, AR</t>
  </si>
  <si>
    <t>Walmart, Inc.</t>
  </si>
  <si>
    <t>Senior IT Engineer (Projects)</t>
  </si>
  <si>
    <t>MPG Recruitment LTD</t>
  </si>
  <si>
    <t>Data Analyst - Business Intelligence &amp; Insights</t>
  </si>
  <si>
    <t>Marc Jacobs</t>
  </si>
  <si>
    <t>Senior Collections Credit Risk Analyst</t>
  </si>
  <si>
    <t>Senior Data Engineer (Data Analyst IV)</t>
  </si>
  <si>
    <t>['sql', 'python', 'javascript', 'java', 'c', 'sql server', 'postgresql', 'azure', 'databricks', 'power bi', 'git', 'ansible']</t>
  </si>
  <si>
    <t>Delhi, India</t>
  </si>
  <si>
    <t>Amk Group</t>
  </si>
  <si>
    <t>['sql', 'python', 'nosql', 'mongodb', 'mysql', 'postgresql', 'mongodb', 'cassandra', 'azure', 'aws', 'redshift', 'kubernetes']</t>
  </si>
  <si>
    <t>Manager Data Engineering - Snowflake/DBT</t>
  </si>
  <si>
    <t>YO HR Consultancy</t>
  </si>
  <si>
    <t>Databricks Unified Data Analytics Platform Lead</t>
  </si>
  <si>
    <t>Ara Resources Private Limited</t>
  </si>
  <si>
    <t>['sql', 'python', 'scala', 'databricks']</t>
  </si>
  <si>
    <t>3472 - Payroll Data Analyst x 2</t>
  </si>
  <si>
    <t>Welsh Government</t>
  </si>
  <si>
    <t>Innovation AI/ML Data Scientist</t>
  </si>
  <si>
    <t>We Place People Executive Search Firm</t>
  </si>
  <si>
    <t>['sql', 'python', 'azure', 'pytorch', 'plotly', 'tensorflow', 'hugging face', 'pandas', 'tableau', 'power bi']</t>
  </si>
  <si>
    <t>Business Data Consultant</t>
  </si>
  <si>
    <t>Alexander Lloyd</t>
  </si>
  <si>
    <t>['sql', 'r', 'c', 'snowflake', 'excel', 'power bi', 'sap']</t>
  </si>
  <si>
    <t>['sql', 'python', 'mongodb', 'mongodb', 'redis', 'snowflake', 'azure', 'aws', 'react', 'fastapi', 'flask', 'angular', 'docker', 'github']</t>
  </si>
  <si>
    <t>Paid Data Science Engineer Internship - Summer 2025 Hiring</t>
  </si>
  <si>
    <t>['sql', 'python', 'r', 'azure', 'aws', 'pytorch', 'matplotlib', 'seaborn', 'tensorflow', 'scikit-learn', 'tableau']</t>
  </si>
  <si>
    <t>IT Business &amp; Data Analyst</t>
  </si>
  <si>
    <t>PAX Labs</t>
  </si>
  <si>
    <t>['sql', 'airflow', 'tableau', 'excel', 'looker', 'power bi', 'ssrs', 'sap']</t>
  </si>
  <si>
    <t>['sql', 'python', 'aws', 'plotly', 'numpy', 'scikit-learn', 'pandas', 'jira', 'confluence']</t>
  </si>
  <si>
    <t>Senior/Staff Software Engineer, Data Engineering Team</t>
  </si>
  <si>
    <t>The Voleon Group</t>
  </si>
  <si>
    <t>['python', 'go', 'java', 'c', 'postgresql', 'redis', 'airflow', 'linux', 'unix', 'kubernetes', 'docker']</t>
  </si>
  <si>
    <t>[Remote] Data Analyst, New Grad</t>
  </si>
  <si>
    <t>(IT PSP) Data Engineer V</t>
  </si>
  <si>
    <t>['sql', 'python', 'javascript', 'typescript', 'pyspark', 'tableau', 'power bi', 'sap', 'git']</t>
  </si>
  <si>
    <t>Senior DevOps Engineer – Databricks Platform</t>
  </si>
  <si>
    <t>['sql', 'python', 'bash', 'powershell', 'azure', 'databricks', 'aws', 'spark', 'kubernetes', 'docker', 'git', 'github', 'terraform', 'gitlab']</t>
  </si>
  <si>
    <t>Senior Data Engineer, DevOps/AWS Migration (Milwaukee, WI)</t>
  </si>
  <si>
    <t>AWS Snowflake Cloud Data Engineer</t>
  </si>
  <si>
    <t>Enterprise - Data Engineer - Python, Palantir, Typescript</t>
  </si>
  <si>
    <t>Erias Ventures, LLC</t>
  </si>
  <si>
    <t>Data Engineer (Machine Learning / Infrastructure)</t>
  </si>
  <si>
    <t>['python', 'r', 'kubernetes']</t>
  </si>
  <si>
    <t>New Job Today</t>
  </si>
  <si>
    <t>['sql', 'python', 'go', 'excel', 'looker']</t>
  </si>
  <si>
    <t>Client Engagement Data Analyst - AI</t>
  </si>
  <si>
    <t>Kraken</t>
  </si>
  <si>
    <t>Senior Data Scientist (Hybrid as needed)</t>
  </si>
  <si>
    <t>Northwell</t>
  </si>
  <si>
    <t>['gcp', 'pytorch', 'airflow', 'scikit-learn']</t>
  </si>
  <si>
    <t>Data Scientist (Hybrid as needed)</t>
  </si>
  <si>
    <t>['sql', 'python', 'r', 'gcp', 'pytorch', 'airflow', 'scikit-learn']</t>
  </si>
  <si>
    <t>Payroll Data Analyst x 2</t>
  </si>
  <si>
    <t>Llywodraeth Cymru / Welsh Government</t>
  </si>
  <si>
    <t>Software Engineer - Data &amp; AI Products</t>
  </si>
  <si>
    <t>All American Entertainment</t>
  </si>
  <si>
    <t>['sql', 'python', 'ruby', 'bigquery', 'react', 'ruby', 'ruby on rails', 'docker']</t>
  </si>
  <si>
    <t>Governance Analyst - Data Management</t>
  </si>
  <si>
    <t>Jr/ Data Science Engineer</t>
  </si>
  <si>
    <t>['python', 'javascript', 'typescript', 'angular', 'node.js', 'node', 'git']</t>
  </si>
  <si>
    <t>Data Scientist/ Claim Experience Analytics</t>
  </si>
  <si>
    <t>ML-Engineer</t>
  </si>
  <si>
    <t>Business Data Analyst - SQL, Tableau 🏆</t>
  </si>
  <si>
    <t>['sql', 'python', 'r', 'mysql', 'postgresql', 'redshift', 'hadoop', 'tableau']</t>
  </si>
  <si>
    <t>Software Engineer: Full-Stack (Multiple Positions Available)</t>
  </si>
  <si>
    <t>Fiscal.ai</t>
  </si>
  <si>
    <t>['sql', 'python', 'typescript', 'firebase', 'firestore', 'firebase', 'react', 'node', 'next.js', 'terminal']</t>
  </si>
  <si>
    <t>Strategic Business Analyst</t>
  </si>
  <si>
    <t>Holland Mountain</t>
  </si>
  <si>
    <t>Disappearing America Construction</t>
  </si>
  <si>
    <t>Staff Data Scientist, Product, Google Shopping</t>
  </si>
  <si>
    <t>Data Scientist Engineer - Data Lab 🏆</t>
  </si>
  <si>
    <t>Washington Metroplitan Area Transit Authority</t>
  </si>
  <si>
    <t>Data engineer - Snowflake - Hybrid 🏆</t>
  </si>
  <si>
    <t>Cayuse Holdings, LLC</t>
  </si>
  <si>
    <t>['sql', 'python', 'snowflake', 'azure', 'aws', 'phoenix', 'tableau']</t>
  </si>
  <si>
    <t>Sr Azure Data Engineer /Azure Databricks/ADLS/</t>
  </si>
  <si>
    <t>['sql', 'scala', 'azure', 'databricks', 'spark', 'pyspark', 'power bi']</t>
  </si>
  <si>
    <t>Data Engineer/ Consultant</t>
  </si>
  <si>
    <t>data platform engineer</t>
  </si>
  <si>
    <t>Cortech Talent Solutions Ltd</t>
  </si>
  <si>
    <t>['python', 'azure', 'aws', 'gcp', 'fastapi', 'flask', 'django', 'github', 'terraform', 'gitlab']</t>
  </si>
  <si>
    <t>Associate Mechanical Engineer (Data Centres) - Management Role</t>
  </si>
  <si>
    <t>Spencer Ogden</t>
  </si>
  <si>
    <t>Paris, IL</t>
  </si>
  <si>
    <t>Berneso</t>
  </si>
  <si>
    <t>['sql', 'python', 'azure', 'aws', 'gcp', 'spark', 'airflow']</t>
  </si>
  <si>
    <t>Founding Data Engineer – Azure</t>
  </si>
  <si>
    <t>['sql', 'snowflake', 'azure', 'aws', 'gcp', 'power bi', 'unify']</t>
  </si>
  <si>
    <t>ServiceNow Lead Data Engineer for Reporting and Analytics</t>
  </si>
  <si>
    <t>['phoenix', 'tableau', 'powerbi', 'powerbi']</t>
  </si>
  <si>
    <t>Integration Data Engineer I</t>
  </si>
  <si>
    <t>Data Engineer - SQL &amp; Python Expertise 🏆</t>
  </si>
  <si>
    <t>Senior Software Engineer | Azure Data Analytics</t>
  </si>
  <si>
    <t>['sql', 'python', 'r', 'javascript', 'java', 't-sql', 'html', 'c', 'postgresql', 'azure', 'oracle', 'aws', 'power bi', 'jenkins', 'gitlab']</t>
  </si>
  <si>
    <t>Fulfillment Center Specialist-Meadow</t>
  </si>
  <si>
    <t>Associate Fraud Strategy Data Scientist</t>
  </si>
  <si>
    <t>['sql', 'scala', 'snowflake', 'azure', 'bigquery']</t>
  </si>
  <si>
    <t>Washington, TX</t>
  </si>
  <si>
    <t>Electronic Arts Inc.</t>
  </si>
  <si>
    <t>['sql', 'python', 'snowflake', 'aws', 'redshift', 'bigquery', 'spark', 'kafka', 'airflow', 'gdpr']</t>
  </si>
  <si>
    <t>['sql', 'python', 'snowflake', 'azure', 'databricks', 'spark', 'kafka']</t>
  </si>
  <si>
    <t>Sr Insights Analyst</t>
  </si>
  <si>
    <t>Job Board - Communitech</t>
  </si>
  <si>
    <t>Practice Better</t>
  </si>
  <si>
    <t>['sql', 'go', 'snowflake', 'git']</t>
  </si>
  <si>
    <t>Contracts and Data Analyst</t>
  </si>
  <si>
    <t>Fraser Advanced Information Systems</t>
  </si>
  <si>
    <t>Forecasting Analyst III</t>
  </si>
  <si>
    <t>Data Analyst, 340B Program</t>
  </si>
  <si>
    <t>Rhode Island Public Health Institute</t>
  </si>
  <si>
    <t>['sql', 'tableau', 'excel', 'ssis']</t>
  </si>
  <si>
    <t>Investment Data Analytics &amp; Product Owner (Private Markets)</t>
  </si>
  <si>
    <t>['sql', 'python', 'r', 'pandas', 'jupyter']</t>
  </si>
  <si>
    <t>AI Engineer - Investment Management</t>
  </si>
  <si>
    <t>Data Scientist (Mid-Frequency Quantitative Research)</t>
  </si>
  <si>
    <t>SonicJobs</t>
  </si>
  <si>
    <t>Data Warehouse Engineer | €40k | Azure &amp; Databricks</t>
  </si>
  <si>
    <t>['sql', 'python', 'azure', 'databricks', 'pyspark', 'power bi', 'terraform']</t>
  </si>
  <si>
    <t>Twinkl Educational Publishing</t>
  </si>
  <si>
    <t>['sql', 'python', 'go', 'snowflake', 'databricks', 'terraform']</t>
  </si>
  <si>
    <t>Analyst - Insights</t>
  </si>
  <si>
    <t>SAP Financial Data Analyst (Navy ERP)</t>
  </si>
  <si>
    <t>Woodgrove Solutions</t>
  </si>
  <si>
    <t>ACS Recruitment Solutions</t>
  </si>
  <si>
    <t>Microsoft Power Platform Developer (Data Scientist I)</t>
  </si>
  <si>
    <t>['python', 'azure', 'aws', 'gcp', 'pytorch']</t>
  </si>
  <si>
    <t>Data Scientist (711267)</t>
  </si>
  <si>
    <t>['sql', 'python', 'r', 'sas', 'c', 'cobol', 'mysql', 'redshift', 'pytorch', 'numpy', 'tensorflow', 'scikit-learn', 'pandas', 'fastapi', 'flask', 'django', 'sas', 'docker']</t>
  </si>
  <si>
    <t>SENIOR DATA ANALYST AND SOFTWARE DEVELOPER</t>
  </si>
  <si>
    <t>Max Fordham LLP</t>
  </si>
  <si>
    <t>['sql', 'python', 'javascript', 'c', 'typescript', 'azure', 'aws', 'jupyter', 'fastapi', 'vue', 'power bi', 'git', 'github', 'ansible']</t>
  </si>
  <si>
    <t>Data Engineering Lead Python Databricks - Fintech</t>
  </si>
  <si>
    <t>Graduate Electrical Engineer - Data Centres</t>
  </si>
  <si>
    <t>Chadderton, United Kingdom</t>
  </si>
  <si>
    <t>Konker Recruitment</t>
  </si>
  <si>
    <t>Sales Data Analyst, Intermediate</t>
  </si>
  <si>
    <t>Sr. Data  Business Intelligence Analyst</t>
  </si>
  <si>
    <t>Lead Data Scientist (AI/ML)</t>
  </si>
  <si>
    <t>GatherUp</t>
  </si>
  <si>
    <t>Senior Generative AI Scientist II (Model Risk &amp; Validation)</t>
  </si>
  <si>
    <t>Cotiviti, Inc.</t>
  </si>
  <si>
    <t>['python', 'c', 'azure', 'databricks', 'aws', 'gcp', 'pytorch', 'keras', 'tensorflow', 'scikit-learn', 'nltk', 'pandas', 'huggingface', 'datarobot']</t>
  </si>
  <si>
    <t>Computer Operator (Entry level Data Analyst)</t>
  </si>
  <si>
    <t>Knowledge Builders Inc</t>
  </si>
  <si>
    <t>Data Scientist, AWS Quick Data</t>
  </si>
  <si>
    <t>Senior Consultant - Data Analyst</t>
  </si>
  <si>
    <t>New York State Technology Enterprise Cor</t>
  </si>
  <si>
    <t>Senior Data Scientist, Decisions - Risk</t>
  </si>
  <si>
    <t>Data Analyst III (Tax Analyst) JP33031</t>
  </si>
  <si>
    <t>Orion Group</t>
  </si>
  <si>
    <t>Service Provider Claims and Data Analyst</t>
  </si>
  <si>
    <t>Circular Action Alliance</t>
  </si>
  <si>
    <t>['python', 'excel', 'power bi', 'sharepoint']</t>
  </si>
  <si>
    <t>Research Data Scientist, Brand Advertising, YouTube Ads</t>
  </si>
  <si>
    <t>Data Platform Lead</t>
  </si>
  <si>
    <t>['sql', 'python', 'go', 'spark', 'kafka', 'airflow', 'node.js', 'node', 'kubernetes']</t>
  </si>
  <si>
    <t>Lead Data Engineer - Remote / Telecommute</t>
  </si>
  <si>
    <t>['sql', 'python', 'java', 'bash', 'mysql', 'postgresql', 'mariadb', 'spark', 'numpy', 'airflow', 'pandas', 'jupyter', 'linux', 'atlassian', 'git', 'jira', 'confluence']</t>
  </si>
  <si>
    <t>Data Engineer - Walbec</t>
  </si>
  <si>
    <t>['sql', 'python', 'powershell', 'azure']</t>
  </si>
  <si>
    <t>Power Staffing Solutions</t>
  </si>
  <si>
    <t>['sql', 'r', 'azure', 'aws', 'gcp', 'spark', 'kafka', 'airflow']</t>
  </si>
  <si>
    <t>Quantitative Research Analyst | Upto $60/hr Hourly</t>
  </si>
  <si>
    <t>Machine Learning Engineer | Upto $100/hr Hourly</t>
  </si>
  <si>
    <t>Data Scientist 5, Experimentation Platform</t>
  </si>
  <si>
    <t>GCP Data Engineer_Local to IL and MD_Only on W2</t>
  </si>
  <si>
    <t>['sql', 'python', 'gcp', 'bigquery', 'spark', 'kafka', 'airflow']</t>
  </si>
  <si>
    <t>Principal Data Science Engineer</t>
  </si>
  <si>
    <t>['sql', 'python', 'r', 'looker', 'qlik', 'powerpoint']</t>
  </si>
  <si>
    <t>Prairie Consulting Services</t>
  </si>
  <si>
    <t>['sql', 'nosql', 'mysql', 'dynamodb', 'redis', 'snowflake', 'oracle', 'aws', 'git', 'svn']</t>
  </si>
  <si>
    <t>Crime Intelligence Analyst: Data-Driven Crime Analytics</t>
  </si>
  <si>
    <t>City of Fort Myers</t>
  </si>
  <si>
    <t>Data Analyst Manager in Canada &amp; Australia</t>
  </si>
  <si>
    <t>Fielder</t>
  </si>
  <si>
    <t>Security-Cleared Junior Data Scientist (Python)</t>
  </si>
  <si>
    <t>Senior Cloud Platform Engineer</t>
  </si>
  <si>
    <t>['python', 'bash', 'snowflake', 'aws', 'redshift', 'gdpr', 'kubernetes', 'git', 'terraform']</t>
  </si>
  <si>
    <t>Senior Applied ML Engineer - End-to-End Gaming AI</t>
  </si>
  <si>
    <t>UMATR</t>
  </si>
  <si>
    <t>Senior AI Data Engineer- Agentic Healthcare Platform</t>
  </si>
  <si>
    <t>Medeloop</t>
  </si>
  <si>
    <t>['sql', 'python', 'azure', 'aws', 'gcp', 'spark']</t>
  </si>
  <si>
    <t>Data Engineer New</t>
  </si>
  <si>
    <t>Motive</t>
  </si>
  <si>
    <t>['sql', 'python', 'snowflake', 'aws', 'airflow', 'tableau', 'terraform']</t>
  </si>
  <si>
    <t>Technology Analyst - Data Science &amp; Analytics</t>
  </si>
  <si>
    <t>Northern Trust</t>
  </si>
  <si>
    <t>IT Supply Chain &amp; Finance Data Analyst</t>
  </si>
  <si>
    <t>['sql', 'python', 'javascript', 'java', 'oracle', 'tableau', 'power bi', 'sap']</t>
  </si>
  <si>
    <t>Data Engineer II - AMZ9794525</t>
  </si>
  <si>
    <t>Workday System Analyst-W2</t>
  </si>
  <si>
    <t>Reference Data specialist</t>
  </si>
  <si>
    <t>Attribution Search</t>
  </si>
  <si>
    <t>Manager, Marketing Planning And Strategy - Data Analyst, Marketing Intelligence - Walmart Connect</t>
  </si>
  <si>
    <t>['sql', 'python', 'r', 'snowflake', 'databricks', 'bigquery', 'tableau', 'looker', 'power bi']</t>
  </si>
  <si>
    <t>['sql', 'sql server', 'azure', 'oracle', 'ssis', 'ssrs']</t>
  </si>
  <si>
    <t>Wind Analyst – Layout Design</t>
  </si>
  <si>
    <t>Kildare, Ireland</t>
  </si>
  <si>
    <t>Valley Stream, NY</t>
  </si>
  <si>
    <t>Sales Enablement US Wealth Data Analyst - Hybrid Onsite in Boston, MA or Chicago, IL</t>
  </si>
  <si>
    <t>Glossop, United Kingdom</t>
  </si>
  <si>
    <t>Adria Solutions Ltd</t>
  </si>
  <si>
    <t>['snowflake', 'azure', 'redshift', 'bigquery', 'tableau', 'looker', 'power bi']</t>
  </si>
  <si>
    <t>Hiring Data Engineer (AWS + DBT + Airflow)</t>
  </si>
  <si>
    <t>Geetha Technology Solutions</t>
  </si>
  <si>
    <t>['sql', 'python', 'shell', 'snowflake', 'aws', 'redshift', 'bigquery', 'pyspark', 'airflow', 'docker', 'terraform']</t>
  </si>
  <si>
    <t>Video Research Expert - Robotics</t>
  </si>
  <si>
    <t>Mathematics Researcher (Masters/PhDs)</t>
  </si>
  <si>
    <t>Business Analyst  (US C/ GC H only)</t>
  </si>
  <si>
    <t>Addax</t>
  </si>
  <si>
    <t>['sql', 'excel', 'sheets', 'jira', 'confluence', 'notion']</t>
  </si>
  <si>
    <t>Exploitation Specialist (Data Scientist)</t>
  </si>
  <si>
    <t>Vcarve</t>
  </si>
  <si>
    <t>Senior Data Solutions Analyst</t>
  </si>
  <si>
    <t>Data Engineer (IC3) (Strong SQL)</t>
  </si>
  <si>
    <t>['sql', 'python', 'postgresql', 'snowflake', 'aws', 'gcp', 'redshift', 'airflow', 'gitlab']</t>
  </si>
  <si>
    <t>Data Engineer - Mid (4 - 6 years)</t>
  </si>
  <si>
    <t>LearnShiz Techies</t>
  </si>
  <si>
    <t>Tews Company</t>
  </si>
  <si>
    <t>Data Governance &amp; Enablement Analyst</t>
  </si>
  <si>
    <t>Brimington, United Kingdom</t>
  </si>
  <si>
    <t>Junior Business Data Analyst – Financial Strategy &amp; Analytics</t>
  </si>
  <si>
    <t>CapitalPlanHoldings</t>
  </si>
  <si>
    <t>['snowflake', 'databricks', 'spark', 'kafka', 'splunk']</t>
  </si>
  <si>
    <t>['go', 'typescript', 'react', 'zoom']</t>
  </si>
  <si>
    <t>Digital Search Analyst</t>
  </si>
  <si>
    <t>['sql', 'python', 'tableau', 'looker', 'power bi', 'powerbi', 'powerbi']</t>
  </si>
  <si>
    <t>Data Scientist (3-5 Years Experience) - Retail / Banking / Insurance</t>
  </si>
  <si>
    <t>ENHANCE IT SOL</t>
  </si>
  <si>
    <t>['sql', 'python', 'r', 'azure', 'aws', 'gcp', 'spark', 'pytorch', 'tensorflow', 'hadoop', 'scikit-learn', 'tableau', 'power bi']</t>
  </si>
  <si>
    <t>Data Engineer/Python Developer (Hadoop On-Prem)</t>
  </si>
  <si>
    <t>['sql', 'python', 'shell', 'spark', 'pyspark', 'airflow', 'hadoop', 'linux', 'git', 'github', 'jenkins', 'gitlab', 'yarn']</t>
  </si>
  <si>
    <t>Senior Data Engineer - Labor Management</t>
  </si>
  <si>
    <t>['sql', 'python', 'c', 'sql server', 'redis', 'snowflake', 'azure', 'databricks', 'unity']</t>
  </si>
  <si>
    <t>Senior Data Analyst (Revenue) - up to £75,000</t>
  </si>
  <si>
    <t>Impactive IT</t>
  </si>
  <si>
    <t>['sql', 'snowflake', 'tableau', 'excel', 'looker', 'power bi']</t>
  </si>
  <si>
    <t>Senior Consultant – Data Science</t>
  </si>
  <si>
    <t>Wellesley Cove Group</t>
  </si>
  <si>
    <t>Wellingborough, United Kingdom</t>
  </si>
  <si>
    <t>ACS Recruitment</t>
  </si>
  <si>
    <t>Legacy Food Group</t>
  </si>
  <si>
    <t>['sql', 'python', 'java', 'bash', 'shell', 'sql server', 'azure', 'oracle', 'aws', 'spark', 'hadoop', 'unix', 'looker']</t>
  </si>
  <si>
    <t>Analyst, Portfolio Research - Data Engineer - TD Asset Management</t>
  </si>
  <si>
    <t>['sql', 'python', 'sql server', 'snowflake', 'azure', 'databricks', 'aws']</t>
  </si>
  <si>
    <t>Data Support Entry Level</t>
  </si>
  <si>
    <t>Data Scientist Associate - Data Scientist Sr.</t>
  </si>
  <si>
    <t>['sql', 'python', 'r', 'sas', 'hadoop', 'tableau', 'excel', 'spss', 'sas']</t>
  </si>
  <si>
    <t>['sql', 'python', 'javascript', 'spark', 'flask']</t>
  </si>
  <si>
    <t>Public Partnerships LLC</t>
  </si>
  <si>
    <t>['sql', 'sql server', 'postgresql', 'azure', 'databricks', 'spark', 'pyspark', 'github', 'terraform']</t>
  </si>
  <si>
    <t>Data Engineer - Python/PySpark</t>
  </si>
  <si>
    <t>['sql', 'python', 'nosql', 'spark', 'kafka', 'pyspark', 'hadoop']</t>
  </si>
  <si>
    <t>Campaign Analyst</t>
  </si>
  <si>
    <t>Group O Careers</t>
  </si>
  <si>
    <t>Group O</t>
  </si>
  <si>
    <t>['sql', 'crystal', 'excel', 'powerpoint', 'outlook']</t>
  </si>
  <si>
    <t>Senior Data Analyst - S&amp;OP</t>
  </si>
  <si>
    <t>Data Scientist (On site in Tampa, FL)</t>
  </si>
  <si>
    <t>['sql', 'python', 'javascript', 'html', 'css', 'react']</t>
  </si>
  <si>
    <t>Data Analyst, Quality Management Informatics</t>
  </si>
  <si>
    <t>['python', 'snowflake', 'azure', 'databricks', 'powerbi', 'powerbi', 'git']</t>
  </si>
  <si>
    <t>['sql', 'java', 'mongodb', 'sql server', 'mongodb', 'cassandra', 'snowflake', 'azure', 'databricks', 'oracle', 'power bi']</t>
  </si>
  <si>
    <t>Staff Product Data Scientist, Workspace Collaboration Data Science</t>
  </si>
  <si>
    <t>['sql', 'python', 'r', 'sheets']</t>
  </si>
  <si>
    <t>Data Process Analyst</t>
  </si>
  <si>
    <t>['visual basic', 'visio', 'excel', 'power bi', 'powerpoint', 'dax']</t>
  </si>
  <si>
    <t>Senior IT Project Manager – Data, Analytics &amp; Privacy (Agile)</t>
  </si>
  <si>
    <t>Principal Data Scientist, WWPS ProServe Jobs</t>
  </si>
  <si>
    <t>Sr. Data Scientist, WWPS ProServe Data and Machine Learning Jobs</t>
  </si>
  <si>
    <t>Data Engineer || USC only</t>
  </si>
  <si>
    <t>ANB Sourcing LLC</t>
  </si>
  <si>
    <t>['snowflake', 'power bi', 'powerbi', 'powerbi']</t>
  </si>
  <si>
    <t>['sql', 't-sql', 'sql server', 'excel', 'ssis', 'ssrs']</t>
  </si>
  <si>
    <t>['sql', 'python', 'go', 'snowflake', 'azure', 'databricks', 'spark', 'hadoop']</t>
  </si>
  <si>
    <t>Senior ITSM Business Intelligence Analyst</t>
  </si>
  <si>
    <t>['excel', 'power bi', 'sap', 'powerpoint', 'dax']</t>
  </si>
  <si>
    <t>Paramount Streaming</t>
  </si>
  <si>
    <t>['sql', 'python', 'bigquery', 'atlassian', 'jira', 'confluence']</t>
  </si>
  <si>
    <t>Data Scientist -FCRM Model Risk Governance Strategy</t>
  </si>
  <si>
    <t>Precigen</t>
  </si>
  <si>
    <t>['r', 'perl', 'linux', 'unix']</t>
  </si>
  <si>
    <t>Belay Technologies</t>
  </si>
  <si>
    <t>['sql', 'oracle', 'aws', 'atlassian', 'git']</t>
  </si>
  <si>
    <t>Data Analytics / Predictive Maintenance Specialist</t>
  </si>
  <si>
    <t>PEMCCO</t>
  </si>
  <si>
    <t>K-12 Data Systems &amp; Support Analyst (PowerSchool Required)</t>
  </si>
  <si>
    <t>KIPP New Jersey</t>
  </si>
  <si>
    <t>['sql', 'python', 'windows', 'tableau']</t>
  </si>
  <si>
    <t>Remote Data Analyst Jobs - Work from Home &amp; Flexible Schedule</t>
  </si>
  <si>
    <t>['sql', 'python', 'r', 'azure', 'aws', 'tableau', 'excel', 'power bi', 'github']</t>
  </si>
  <si>
    <t>Pontoon Solutions</t>
  </si>
  <si>
    <t>Associate Mission Data Analyst Jobs</t>
  </si>
  <si>
    <t>SciTec, Inc.</t>
  </si>
  <si>
    <t>['python', 'matlab', 'c', 'shell', 'linux']</t>
  </si>
  <si>
    <t>python programmer /Data scientist</t>
  </si>
  <si>
    <t>ImpetusIT</t>
  </si>
  <si>
    <t>['sql', 'python', 'nosql', 'azure', 'aws', 'gcp', 'pytorch', 'tensorflow', 'hugging face']</t>
  </si>
  <si>
    <t>Data Scientist Needed for Insights and Analytics</t>
  </si>
  <si>
    <t>Manager, Data Analysis - Remote</t>
  </si>
  <si>
    <t>Staff Engineer, App Store Analytics &amp; Data Engineering</t>
  </si>
  <si>
    <t>['sql', 'python', 'java', 'cassandra', 'snowflake', 'spark', 'kafka', 'hadoop', 'gdpr']</t>
  </si>
  <si>
    <t>Data Modeler – ERwin | SQL | Azure | Databricks_5 Years</t>
  </si>
  <si>
    <t>Data Analyst — Enterprise Data Audit &amp; Structuring (4-Week Sprint)</t>
  </si>
  <si>
    <t>['sql', 'python', 'pandas', 'excel', 'sap', 'sheets', 'powerpoint']</t>
  </si>
  <si>
    <t>Data Scientist, Media Revenue and Subscriptions</t>
  </si>
  <si>
    <t>Data Scientist - Multimodal Training Data &amp; Tools - SIML</t>
  </si>
  <si>
    <t>Senior Product Data Scientist in Causal Inference and ML, App Store</t>
  </si>
  <si>
    <t>Data Engineer with SQL and Python expertise 🏆</t>
  </si>
  <si>
    <t>Tactable</t>
  </si>
  <si>
    <t>['sql', 'python', 'azure', 'databricks', 'airflow', 'kubernetes', 'docker']</t>
  </si>
  <si>
    <t>Software Engineer - YAML Experience</t>
  </si>
  <si>
    <t>Senior Software Engineer- Fullstack</t>
  </si>
  <si>
    <t>['sql', 'python', 'r', 'javascript', 'java', 't-sql', 'html', 'c', 'postgresql', 'azure', 'spark', 'power bi', 'terraform']</t>
  </si>
  <si>
    <t>RevOps analyst with HubSpot expertise</t>
  </si>
  <si>
    <t>RevInfinity</t>
  </si>
  <si>
    <t>['go', 'clickup']</t>
  </si>
  <si>
    <t>Market Data Compensation Analyst</t>
  </si>
  <si>
    <t>Loveland, CO</t>
  </si>
  <si>
    <t>Sales Analyst Junior – Remote Entry Level</t>
  </si>
  <si>
    <t>Data Scientist Lead - Payments</t>
  </si>
  <si>
    <t>['sql', 'python', 'snowflake', 'spark', 'hadoop', 'tableau']</t>
  </si>
  <si>
    <t>Digital Insight Analyst</t>
  </si>
  <si>
    <t>Ocean State Media Group</t>
  </si>
  <si>
    <t>['looker', 'sheets']</t>
  </si>
  <si>
    <t>Looking for a long-term data scientist for a SaaS (A/B testing product)</t>
  </si>
  <si>
    <t>Data Warehouse Programmer Analyst</t>
  </si>
  <si>
    <t>['sql', 'sql server', 'oracle', 'windows', 'ssis']</t>
  </si>
  <si>
    <t>Data Scientist---Junior Level</t>
  </si>
  <si>
    <t>BRMS Global Systems</t>
  </si>
  <si>
    <t>['sql', 'python', 'r', 'sas', 'java', 'bash', 'vba', 'c', 'shell', 'spark', 'tensorflow', 'hadoop', 'unix', 'looker', 'sas']</t>
  </si>
  <si>
    <t>Freelance Analytics / Data Engineer - DWH Build for SaaS Company</t>
  </si>
  <si>
    <t>['sql', 'mysql', 'snowflake', 'bigquery']</t>
  </si>
  <si>
    <t>Senior Operations &amp; Data Engineer (Informatica Specialist)</t>
  </si>
  <si>
    <t>Returns Specialist</t>
  </si>
  <si>
    <t>MLOps engineer</t>
  </si>
  <si>
    <t>['sql', 'python', 'databricks', 'aws', 'pytorch', 'tensorflow', 'scikit-learn', 'pandas', 'kubernetes', 'docker']</t>
  </si>
  <si>
    <t>Data Scientist- Platform Integrity (Remote)</t>
  </si>
  <si>
    <t>['sql', 'python', 'r', 'go', 'javascript', 'firebase', 'firebase', 'spark', 'airflow']</t>
  </si>
  <si>
    <t>Analyst - Project Support</t>
  </si>
  <si>
    <t>Senior Data Scientist (AI / GenAI / NLP / MLOps)</t>
  </si>
  <si>
    <t>Her Second Innings</t>
  </si>
  <si>
    <t>['python', 'r', 'redis', 'azure', 'pytorch', 'tensorflow', 'hugging face', 'kubernetes', 'docker', 'git', 'terraform']</t>
  </si>
  <si>
    <t>Planning Data Specialist</t>
  </si>
  <si>
    <t>Data Integrity Analyst (Onsite)</t>
  </si>
  <si>
    <t>['c', 'oracle', 'excel', 'sap', 'outlook']</t>
  </si>
  <si>
    <t>Data Analyst || W2</t>
  </si>
  <si>
    <t>Ingress IT Services</t>
  </si>
  <si>
    <t>Jr. Bilingual AI Data Scientist</t>
  </si>
  <si>
    <t>IntelliTech LLC</t>
  </si>
  <si>
    <t>['sql', 'python', 'nosql', 'java', 'azure', 'databricks', 'aws', 'gcp', 'spark', 'kafka', 'pyspark', 'airflow', 'kubernetes', 'docker']</t>
  </si>
  <si>
    <t>Workday Analayst</t>
  </si>
  <si>
    <t>Senior Data Scientist - New FDI to Belfast</t>
  </si>
  <si>
    <t>MCS Group | Your Specialist Recruitment Consultancy</t>
  </si>
  <si>
    <t>Sr. Platform Engineer</t>
  </si>
  <si>
    <t>['typescript', 'node.js', 'node']</t>
  </si>
  <si>
    <t>Analytics/Dashboarding Analyst (ADA) – SME</t>
  </si>
  <si>
    <t>Senior Analyst, Data and Insights</t>
  </si>
  <si>
    <t>Analytics/Dashboarding Analyst (ADA) – Journeyman</t>
  </si>
  <si>
    <t>Business Analyst – Technical Integrations</t>
  </si>
  <si>
    <t>Data engineering architect 🏆</t>
  </si>
  <si>
    <t>Sr. Data Engineer - Oracle EBS</t>
  </si>
  <si>
    <t>LCI</t>
  </si>
  <si>
    <t>DevOps Engineer - Security Data and AI Lab</t>
  </si>
  <si>
    <t>['python', 'bash', 'gcp', 'kubernetes', 'docker', 'github', 'terraform', 'jenkins']</t>
  </si>
  <si>
    <t>['sql', 'python', 'r', 'go', 'javascript', 'scala', 'java', 'php', 'spark', 'hadoop']</t>
  </si>
  <si>
    <t>Senior Insurance Data Specialist (SQL Developer) | Remote</t>
  </si>
  <si>
    <t>King's Insurance Staffing</t>
  </si>
  <si>
    <t>['sql', 'c', 'snowflake', 'databricks', 'tableau', 'power bi']</t>
  </si>
  <si>
    <t>Engineering Manager, Data Engineering - San Francisco Only</t>
  </si>
  <si>
    <t>['sql', 'python', 'c', 'redis', 'elasticsearch', 'neo4j', 'spark', 'kafka', 'airflow', 'kubernetes', 'docker', 'terraform']</t>
  </si>
  <si>
    <t>Kwik Trip, Inc.</t>
  </si>
  <si>
    <t>Lead Systems Analyst - REMOTE - Contract</t>
  </si>
  <si>
    <t>The Midtown Group</t>
  </si>
  <si>
    <t>Specialist II - Data Science</t>
  </si>
  <si>
    <t>Entry-Level Analyst</t>
  </si>
  <si>
    <t>Medical Transportation Management (MTM, Inc.)</t>
  </si>
  <si>
    <t>Bristol, CT</t>
  </si>
  <si>
    <t>Software Resources, Inc.</t>
  </si>
  <si>
    <t>['sql', 'python', 'scala', 'snowflake', 'databricks', 'aws', 'spark', 'airflow']</t>
  </si>
  <si>
    <t>Community Care Physicians (CCP)</t>
  </si>
  <si>
    <t>Data Risk Analyst - Hybrid Role - LOCALS to VA, DC, MD Area ONLY</t>
  </si>
  <si>
    <t>['gdpr', 'tableau', 'power bi']</t>
  </si>
  <si>
    <t>Sr Staff Program Manager, Public &amp; Analyst Industry Relations</t>
  </si>
  <si>
    <t>Seagate Technology</t>
  </si>
  <si>
    <t>Data Scientists for Marketing Effectiveness</t>
  </si>
  <si>
    <t>Health-Medical Insurance Claims Python Jupyter and Non-Cloud Data Engi</t>
  </si>
  <si>
    <t>Darby, PA</t>
  </si>
  <si>
    <t>Stable Industry Niche Software Company Serving a Very Recession Resistant Industry</t>
  </si>
  <si>
    <t>['python', 'jupyter', 'excel']</t>
  </si>
  <si>
    <t>Data Analyst - Enterprise Information Management</t>
  </si>
  <si>
    <t>Attleboro, MA</t>
  </si>
  <si>
    <t>SENSATA TECHNOLOGIES HOLDING PLC</t>
  </si>
  <si>
    <t>Senior Cloud Engineer: IaC, Security &amp; AI Data Platforms</t>
  </si>
  <si>
    <t>Gravitas Recruitment Group Hong Kong</t>
  </si>
  <si>
    <t>['terraform']</t>
  </si>
  <si>
    <t>Jacksonville Housing Authority</t>
  </si>
  <si>
    <t>Redwood Credit Union</t>
  </si>
  <si>
    <t>Reliability Data Analytics Engineer</t>
  </si>
  <si>
    <t>['sql', 'python', 'r', 'java', 'c', 'tableau']</t>
  </si>
  <si>
    <t>Data Scientist, Center for Black Digital Research</t>
  </si>
  <si>
    <t>The Pennsylvania State University</t>
  </si>
  <si>
    <t>Data Engineer, Infrastructure FinOps Jobs</t>
  </si>
  <si>
    <t>['sql', 'python', 'azure', 'databricks', 'aws', 'gcp', 'bigquery', 'spark', 'kafka', 'pyspark', 'tableau', 'kubernetes', 'docker', 'github', 'terraform', 'jenkins']</t>
  </si>
  <si>
    <t>Community Care Physicians</t>
  </si>
  <si>
    <t>['sql', 'python', 'r', 'airflow', 'ssis', 'git']</t>
  </si>
  <si>
    <t>HR Payroll Analyst (fully remote/Uk)</t>
  </si>
  <si>
    <t>Logjec</t>
  </si>
  <si>
    <t>Data Analyst II, Analytics</t>
  </si>
  <si>
    <t>['aws', 'express', 'ssrs']</t>
  </si>
  <si>
    <t>Business Analyst, Enterprise Data Solutions</t>
  </si>
  <si>
    <t>The Campbell's Company</t>
  </si>
  <si>
    <t>Mid-level Applied AI Scientist in Palo Alto</t>
  </si>
  <si>
    <t>Data Centre Installation Engineer Team Lead</t>
  </si>
  <si>
    <t>Southall, United Kingdom</t>
  </si>
  <si>
    <t>company</t>
  </si>
  <si>
    <t>Amplytico</t>
  </si>
  <si>
    <t>['sql', 'azure', 'power bi', 'dax', 'sharepoint']</t>
  </si>
  <si>
    <t>Client Analyst</t>
  </si>
  <si>
    <t>Entry Level Operations Analyst(Recent Grad needed)</t>
  </si>
  <si>
    <t>Data Quality Engineer (Data Quality / Data Remediation / Data Management)</t>
  </si>
  <si>
    <t>Palantir Data Scientist 🏆</t>
  </si>
  <si>
    <t>['sql', 'python', 'sas', 'azure', 'databricks', 'spark', 'tableau', 'sas']</t>
  </si>
  <si>
    <t>Field R&amp;D Senior Data Scientist, Industrial Focus</t>
  </si>
  <si>
    <t>United States (+1 other)</t>
  </si>
  <si>
    <t>TIBCO Software</t>
  </si>
  <si>
    <t>['sql', 'python', 'r', 'javascript', 'java', 'c', 'snowflake', 'azure', 'databricks', 'aws', 'tableau', 'spss']</t>
  </si>
  <si>
    <t>['sql', 'python', 'snowflake', 'azure', 'aws']</t>
  </si>
  <si>
    <t>netPolarity, Inc. (Saicon Consultants, Inc.)</t>
  </si>
  <si>
    <t>['sql', 'python', 't-sql', 'snowflake', 'unix', 'github', 'jira']</t>
  </si>
  <si>
    <t>['sql', 'python', 'scala', 'java', 'azure', 'gcp', 'bigquery', 'spark', 'kafka', 'pyspark']</t>
  </si>
  <si>
    <t>Data Engineer 2, Multiple Teams</t>
  </si>
  <si>
    <t>['mongodb', 'mongodb', 'snowflake', 'aws']</t>
  </si>
  <si>
    <t>Intelix.AI</t>
  </si>
  <si>
    <t>Data Engineer- Secret Clearance required</t>
  </si>
  <si>
    <t>Sherpa 6</t>
  </si>
  <si>
    <t>['sql', 'python', 'go', 'scala', 'java', 'spark', 'kafka', 'spring', 'hadoop']</t>
  </si>
  <si>
    <t>Accel Job Board</t>
  </si>
  <si>
    <t>True Anomaly</t>
  </si>
  <si>
    <t>['c', 'snowflake', 'redshift', 'bigquery', 'airflow', 'git', 'jira', 'confluence']</t>
  </si>
  <si>
    <t>Omega Hires</t>
  </si>
  <si>
    <t>['sql', 'python', 'phoenix', 'power bi', 'dax']</t>
  </si>
  <si>
    <t>Staff Engineer, Data Migration</t>
  </si>
  <si>
    <t>['sql', 'javascript', 'java', 'mongodb', 'mysql', 'mongodb', 'azure', 'aws', 'kafka', 'react', 'spring']</t>
  </si>
  <si>
    <t>Data Analyst: III (Senior)</t>
  </si>
  <si>
    <t>Mequon, WI</t>
  </si>
  <si>
    <t>['sql', 'sql server', 'databricks', 'ssrs']</t>
  </si>
  <si>
    <t>ZAPCOM GROUP INC</t>
  </si>
  <si>
    <t>['databricks', 'pyspark', 'alteryx']</t>
  </si>
  <si>
    <t>['databricks', 'pyspark', 'power bi', 'alteryx']</t>
  </si>
  <si>
    <t>Machine Learning Engineer – For English Speakers</t>
  </si>
  <si>
    <t>Careers - Aliyucares</t>
  </si>
  <si>
    <t>['python', 'azure', 'aws', 'gcp', 'spark', 'pytorch', 'numpy', 'tensorflow', 'hadoop', 'scikit-learn', 'pandas', 'kubernetes', 'docker', 'git']</t>
  </si>
  <si>
    <t>Business Analyst – No Experience</t>
  </si>
  <si>
    <t>Staff ML Engineer, FinTech (Remote)</t>
  </si>
  <si>
    <t>Call Quality Analyst, Work from Home</t>
  </si>
  <si>
    <t>['excel', 'slack', 'microsoft teams']</t>
  </si>
  <si>
    <t>Data Engineer – For English Speakers</t>
  </si>
  <si>
    <t>['sql', 'python', 'scala', 'java', 'mysql', 'postgresql', 'snowflake', 'azure', 'databricks', 'aws', 'redshift', 'bigquery', 'spark', 'kafka', 'airflow', 'hadoop', 'git']</t>
  </si>
  <si>
    <t>Data Scientist, Amazon Music - DISCO</t>
  </si>
  <si>
    <t>Engineering Manager, Data Modeling</t>
  </si>
  <si>
    <t>Mural</t>
  </si>
  <si>
    <t>Senior Data Analyst, Digital Platforms (French) - Hybrid</t>
  </si>
  <si>
    <t>Kansas, OK</t>
  </si>
  <si>
    <t>Big Data Engineer (Annapolis Junction, MD)</t>
  </si>
  <si>
    <t>['java', 'hadoop', 'terraform', 'ansible']</t>
  </si>
  <si>
    <t>Search Evaluation Specialist - Expert | Upto $30/hr Hourly</t>
  </si>
  <si>
    <t>Data Analyst – For Foreigners</t>
  </si>
  <si>
    <t>Gerald, MO</t>
  </si>
  <si>
    <t>IT Systems Analyst (Data Analyst) - Clinical Vendor Solutions - Remote</t>
  </si>
  <si>
    <t>['sql', 'gcp', 'github', 'jira']</t>
  </si>
  <si>
    <t>Data Scientist - Python, Machine Learning 🏆</t>
  </si>
  <si>
    <t>['sql', 'python', 'azure', 'databricks', 'aws', 'spark', 'tableau', 'power bi', 'git']</t>
  </si>
  <si>
    <t>Senior Data Engineer, People Experience and Technology Central Science</t>
  </si>
  <si>
    <t>Data center engineer with cloud expertise 🏆</t>
  </si>
  <si>
    <t>['c', 'windows', 'linux', 'sharepoint']</t>
  </si>
  <si>
    <t>Mid Data Engineer (Python, SQL) 🏆</t>
  </si>
  <si>
    <t>Business Analyst - Data Analysis &amp; Reporting 🏆</t>
  </si>
  <si>
    <t>['tableau', 'excel', 'sap', 'qlik', 'powerbi', 'powerbi']</t>
  </si>
  <si>
    <t>Mansfield, TX</t>
  </si>
  <si>
    <t>Data Analysis Task Leader/Senior Contributor, Personnel Testing and Assessment</t>
  </si>
  <si>
    <t>Legal Data Analyst, Applied Data Science</t>
  </si>
  <si>
    <t>Applied Data Scientist and Visualization Specialist - Hardware Engineering Product Design</t>
  </si>
  <si>
    <t>Hybrid Finance Data Scientist: Forecasting</t>
  </si>
  <si>
    <t>Euromonitor International</t>
  </si>
  <si>
    <t>Senior Commercial P&amp;C Insurance Analyst, Data Science Team</t>
  </si>
  <si>
    <t>LineSlip Solutions</t>
  </si>
  <si>
    <t>['snowflake', 'oracle']</t>
  </si>
  <si>
    <t>Ingénieur en machine learning/Machine Learning Engineer, ProServe Shared Delivery Team - Data &amp; AI</t>
  </si>
  <si>
    <t>Amazon Web Services Canada, Inc.</t>
  </si>
  <si>
    <t>['sql', 'python', 'r', 'javascript', 'scala', 'java', 'c', 'typescript', 'aws', 'pytorch', 'tensorflow', 'airflow', 'gdpr', 'terraform']</t>
  </si>
  <si>
    <t>Bartlesville, OK</t>
  </si>
  <si>
    <t>Reporting Analyst (SAP)</t>
  </si>
  <si>
    <t>Skaneateles, NY</t>
  </si>
  <si>
    <t>Trident Consulting Inc</t>
  </si>
  <si>
    <t>['vba', 'visual basic', 'sap']</t>
  </si>
  <si>
    <t>AI Training Data Engineer (DevOps &amp; Backend Specialist)</t>
  </si>
  <si>
    <t>['python', 'go', 'bash', 'postgresql', 'redis', 'kubernetes', 'docker', 'github', 'terraform', 'gitlab']</t>
  </si>
  <si>
    <t>Requirements Engineering Intern - Data Center Rack</t>
  </si>
  <si>
    <t>Laboratory Information System Liaison, Lab Administration - Day Shift</t>
  </si>
  <si>
    <t>Pricing &amp; Analytics Transformation Lead</t>
  </si>
  <si>
    <t>Senior Data Engineer - GM Motorsports</t>
  </si>
  <si>
    <t>Berrodin Parts Warehouse</t>
  </si>
  <si>
    <t>['sql', 'python', 'nosql', 'mongo', 'java', 'redis', 'azure', 'databricks', 'aws', 'kafka', 'kubernetes', 'docker']</t>
  </si>
  <si>
    <t>['sql', 'python', 'nosql', 'mongodb', 'mongodb', 'aws', 'gcp', 'bigquery', 'airflow', 'atlassian', 'kubernetes', 'docker', 'git', 'bitbucket', 'jira', 'confluence']</t>
  </si>
  <si>
    <t>Senior Data Scientist, Advanced Analytics</t>
  </si>
  <si>
    <t>Super Concept Classes -</t>
  </si>
  <si>
    <t>['python', 'azure', 'aws', 'gcp', 'redshift', 'airflow', 'kubernetes', 'docker', 'jenkins']</t>
  </si>
  <si>
    <t>Senior Database Engineer - Secure, Scalable GIS Data</t>
  </si>
  <si>
    <t>Trinity Global Consulting</t>
  </si>
  <si>
    <t>Credit Risk Manager (Hybrid)</t>
  </si>
  <si>
    <t>Data Analytics Specialist. Weibull Modelling &amp; Condition-Based Asset Analysis</t>
  </si>
  <si>
    <t>Construction Senior Insights Analyst</t>
  </si>
  <si>
    <t>['sql', 'r', 'java', 'databricks', 'hadoop', 'power bi']</t>
  </si>
  <si>
    <t>Machine Learning Model Builder</t>
  </si>
  <si>
    <t>Aerobotics</t>
  </si>
  <si>
    <t>Data Engineer – Databricks &amp; AWS</t>
  </si>
  <si>
    <t>Boston Business Solutions Pvt Ltd</t>
  </si>
  <si>
    <t>['python', 'databricks', 'aws', 'airflow']</t>
  </si>
  <si>
    <t>Statistician II</t>
  </si>
  <si>
    <t>Brookline, MA</t>
  </si>
  <si>
    <t>['r', 'sas', 'linux', 'unix', 'sas']</t>
  </si>
  <si>
    <t>Strategic Data Science Leader</t>
  </si>
  <si>
    <t>Eastern Cape, South Africa</t>
  </si>
  <si>
    <t>DataFin Recruitment</t>
  </si>
  <si>
    <t>Business Data Scientist, YouTube+</t>
  </si>
  <si>
    <t>['sql', 'python', 'r', 'planner', 'zoom']</t>
  </si>
  <si>
    <t>Data Scientist 1 - Healthcare - Full-time</t>
  </si>
  <si>
    <t>Cybersecurity Software/Data Engineer</t>
  </si>
  <si>
    <t>['python', 'javascript', 'java', 'node', 'power bi']</t>
  </si>
  <si>
    <t>GIS Specialist/Geo Spatial Data Engineer (Immediate Joiner)</t>
  </si>
  <si>
    <t>CDPG, IISc Bangalore</t>
  </si>
  <si>
    <t>Senior Data Analyst: DW Transformation</t>
  </si>
  <si>
    <t>ASTEK SINGAPORE INNOVATION TECHNOLOGY PTE. LTD.</t>
  </si>
  <si>
    <t>Bayonne, NJ</t>
  </si>
  <si>
    <t>Senior AI Engineer, LearnWith.AI (Remote) - $200,000/year USD</t>
  </si>
  <si>
    <t>['sql', 'sql server', 'postgresql', 'azure', 'aws', 'gcp', 'airflow', 'ssrs']</t>
  </si>
  <si>
    <t>CRO Analyst (Remote + Flexible hours)</t>
  </si>
  <si>
    <t>GTE</t>
  </si>
  <si>
    <t>Remote Excel Data Specialist, Part-Time</t>
  </si>
  <si>
    <t>Athene</t>
  </si>
  <si>
    <t>['sql', 'tableau', 'excel', 'power bi', 'powerpoint', 'outlook']</t>
  </si>
  <si>
    <t>Data Science and Data analyst Trainer</t>
  </si>
  <si>
    <t>ARC</t>
  </si>
  <si>
    <t>['sql', 'python', 'matplotlib', 'numpy', 'seaborn', 'pandas', 'excel', 'power bi', 'dax']</t>
  </si>
  <si>
    <t>Data Analyst Senior - Data and Automation (Data Warehouse (EDW),  SQL, Tableau) - R215708</t>
  </si>
  <si>
    <t>Walden University Career Planning And Development - JobBoardHQ</t>
  </si>
  <si>
    <t>Intent HQ</t>
  </si>
  <si>
    <t>Senior AI Scientist</t>
  </si>
  <si>
    <t>Intuit</t>
  </si>
  <si>
    <t>['sql', 'python', 'r', 'scikit-learn', 'linux']</t>
  </si>
  <si>
    <t>Transaction Services - Data Analytics Senior Associate</t>
  </si>
  <si>
    <t>Riveron</t>
  </si>
  <si>
    <t>['sql', 'python', 'r', 'sas', 'azure', 'hadoop', 'tableau', 'alteryx', 'spss', 'sas', 'powerbi', 'powerbi']</t>
  </si>
  <si>
    <t>Remote Geological Data Analyst for AI-Driven Exploration</t>
  </si>
  <si>
    <t>AI Data Specialist</t>
  </si>
  <si>
    <t>RWS Group</t>
  </si>
  <si>
    <t>Ringier South Africa</t>
  </si>
  <si>
    <t>['python', 'tensorflow', 'huggingface', 'docker', 'git']</t>
  </si>
  <si>
    <t>Business Intelligence Engineer/Data Scientist</t>
  </si>
  <si>
    <t>['sql', 'python', 't-sql', 'mysql', 'numpy', 'tensorflow', 'scikit-learn', 'pandas', 'power bi']</t>
  </si>
  <si>
    <t>Senior BI Engineer — Data Warehousing</t>
  </si>
  <si>
    <t>O'Brien Recruitment</t>
  </si>
  <si>
    <t>Senior Data Science Consultant — Remote/Hybrid Strategy</t>
  </si>
  <si>
    <t>WatersEdge Solutions</t>
  </si>
  <si>
    <t>['sql', 'python', 'snowflake', 'aws', 'spark', 'kafka', 'numpy', 'airflow', 'pandas']</t>
  </si>
  <si>
    <t>Databricks Administrator - Jacksonville, FL/Omaha, NE</t>
  </si>
  <si>
    <t>Bilingual Data Analyst Spanish/English</t>
  </si>
  <si>
    <t>['sql', 'python', 'scala', 'java', 'snowflake', 'databricks', 'aws', 'spark', 'airflow', 'graphql']</t>
  </si>
  <si>
    <t>IT Business/Data Analyst  (Data Governance &amp; Stewardship)</t>
  </si>
  <si>
    <t>['excel', 'powerpoint', 'sharepoint', 'powerbi', 'powerbi']</t>
  </si>
  <si>
    <t>Data Management and Analysis</t>
  </si>
  <si>
    <t>SG Enable</t>
  </si>
  <si>
    <t>Data Analyst with LLM/AI</t>
  </si>
  <si>
    <t>Kutir Corporation</t>
  </si>
  <si>
    <t>Pinnacle Medicines</t>
  </si>
  <si>
    <t>['python', 'go', 'pytorch', 'tensorflow']</t>
  </si>
  <si>
    <t>Data Scientist in Greenwood Village, CO (W2 Only)</t>
  </si>
  <si>
    <t>['sql', 'python', 'azure', 'aws', 'gcp', 'pytorch', 'numpy', 'tensorflow', 'scikit-learn', 'pandas', 'kubernetes', 'docker']</t>
  </si>
  <si>
    <t>Data Analytics Product Manager- Manhattan, NY</t>
  </si>
  <si>
    <t>Data Analyst - Reporting - Remote</t>
  </si>
  <si>
    <t>Magnals</t>
  </si>
  <si>
    <t>Data Analytics Product Manager- Washington, DC</t>
  </si>
  <si>
    <t>['sql', 'python', 'databricks', 'aws', 'gcp', 'redshift', 'bigquery', 'spark', 'kafka', 'airflow', 'looker', 'kubernetes', 'docker', 'terraform']</t>
  </si>
  <si>
    <t>Master Data Analyst -- NEGDC5779546</t>
  </si>
  <si>
    <t>['r', 'go', 'excel', 'sap']</t>
  </si>
  <si>
    <t>Business Analyst-Level 3</t>
  </si>
  <si>
    <t>Recutify Inc.</t>
  </si>
  <si>
    <t>Data Analyst – Operations: Plano, DC</t>
  </si>
  <si>
    <t>['sql', 'python', 'r', 'snowflake', 'databricks', 'tableau', 'looker', 'power bi']</t>
  </si>
  <si>
    <t>['excel', 'powerpoint', 'outlook', 'jira']</t>
  </si>
  <si>
    <t>['sql', 'python', 'mysql', 'postgresql', 'snowflake', 'aws', 'bigquery', 'hadoop', 'linux', 'unix', 'atlassian', 'github', 'jira', 'confluence']</t>
  </si>
  <si>
    <t>Machine Learning Engineer-AI Data Platform</t>
  </si>
  <si>
    <t>MOBĒ</t>
  </si>
  <si>
    <t>['sql', 'python', 'aws', 'spark', 'airflow', 'tableau', 'looker', 'kubernetes', 'docker', 'git']</t>
  </si>
  <si>
    <t>AI / ML Engineer</t>
  </si>
  <si>
    <t>['python', 'azure', 'aws', 'gcp', 'github', 'terraform']</t>
  </si>
  <si>
    <t>Jr. Data Engineer / Microsoft Fabric</t>
  </si>
  <si>
    <t>Waste Harmonics Keter</t>
  </si>
  <si>
    <t>['sql', 'python', 'aws', 'airflow', 'tableau', 'looker', 'kubernetes', 'docker', 'git']</t>
  </si>
  <si>
    <t>Senior Data &amp; BI Engineer - FP&amp;A</t>
  </si>
  <si>
    <t>Sentrex Distribution Inc.</t>
  </si>
  <si>
    <t>['sql', 'python', 'go', 't-sql', 'azure', 'databricks', 'pyspark', 'pandas', 'express', 'power bi', 'dax', 'unity']</t>
  </si>
  <si>
    <t>Teammate Health &amp; Safety Data Insights Analyst</t>
  </si>
  <si>
    <t>Data Scientist / Generative AI Data Engineer</t>
  </si>
  <si>
    <t>Expertshub.ai</t>
  </si>
  <si>
    <t>Data Science Intern, Dept. of Newborn Medicine</t>
  </si>
  <si>
    <t>Education and Workforce Data Strategist New</t>
  </si>
  <si>
    <t>['sql', 'azure', 'databricks', 'spark', 'pyspark', 'gitlab', 'unity']</t>
  </si>
  <si>
    <t>Accounting Operations Analyst/Master Data Analyst</t>
  </si>
  <si>
    <t>Data Analyst (Korean Speaking)</t>
  </si>
  <si>
    <t>Woori America Bank</t>
  </si>
  <si>
    <t>American Homes 4 Rent, L.P.</t>
  </si>
  <si>
    <t>['sql', 'sql server', 'snowflake', 'databricks', 'tableau', 'excel', 'power bi', 'outlook']</t>
  </si>
  <si>
    <t>Lead Clinical Data Analyst</t>
  </si>
  <si>
    <t>['r', 'go', 'gcp']</t>
  </si>
  <si>
    <t>Professional Assist Corporation</t>
  </si>
  <si>
    <t>['sql', 'python', 'r', 't-sql', 'azure', 'excel', 'power bi']</t>
  </si>
  <si>
    <t>Sr. Machine Learning Engineer (Gen AI Focus)-W2 only</t>
  </si>
  <si>
    <t>['python', 'azure', 'aws', 'gcp', 'hugging face', 'kubernetes', 'docker', 'git', 'terraform']</t>
  </si>
  <si>
    <t>ICT Architect (Principal Data Engineer)</t>
  </si>
  <si>
    <t>['sql', 'python', 'go', 'scala', 'nosql', 'java', 'snowflake', 'spark', 'kafka', 'airflow']</t>
  </si>
  <si>
    <t>Data Engineer - Datastage ETL III</t>
  </si>
  <si>
    <t>Senior Data Engineer, Global</t>
  </si>
  <si>
    <t>Vantage Data Centers Management Company LLC</t>
  </si>
  <si>
    <t>['sql', 'python', 'postgresql', 'snowflake', 'azure', 'databricks', 'power bi', 'sharepoint', 'github', 'jira']</t>
  </si>
  <si>
    <t>Data Analyst (Mortgage Domain)</t>
  </si>
  <si>
    <t>Smart IT Frame</t>
  </si>
  <si>
    <t>['excel', 'power bi', 'powerpoint', 'symphony']</t>
  </si>
  <si>
    <t>Lead II - ML Engineering Data Science Engineer (Onsite)</t>
  </si>
  <si>
    <t>['sql', 'python', 'snowflake', 'azure', 'databricks', 'aws', 'gcp', 'spark', 'kafka', 'pyspark', 'airflow', 'tableau', 'power bi']</t>
  </si>
  <si>
    <t>Software Development &amp; Data Scientist Clearance Sponsorship</t>
  </si>
  <si>
    <t>['sql', 'python', 'java', 'mysql', 'aws']</t>
  </si>
  <si>
    <t>Bilingual Data Analyst I (Spanish &amp; English)</t>
  </si>
  <si>
    <t>['sql', 'python', 'azure', 'databricks', 'aws', 'power bi', 'jira']</t>
  </si>
  <si>
    <t>Vm2r</t>
  </si>
  <si>
    <t>['sql', 'python', 'scala', 'nosql', 'java', 'c', 'cassandra', 'aws', 'redshift', 'spark', 'kafka', 'airflow', 'hadoop']</t>
  </si>
  <si>
    <t>Remote Data Entry Analyst – Entry‑Level Equity Compensation &amp; Stock Plan Administration for Coca‑Cola (Work‑From‑Home, $25/hr)</t>
  </si>
  <si>
    <t>Jobgrow</t>
  </si>
  <si>
    <t>**Experienced Data Analyst – Statistical Modeling and Predictive Analytics for arenaflex**</t>
  </si>
  <si>
    <t>Jobzen</t>
  </si>
  <si>
    <t>Principal Software Engineer - Data</t>
  </si>
  <si>
    <t>['spark', 'kafka', 'airflow']</t>
  </si>
  <si>
    <t>Sr Analytics Implementation Engineer (Web &amp; Mobile) - Remote</t>
  </si>
  <si>
    <t>Marketing Jobs | Velocareers.xyz</t>
  </si>
  <si>
    <t>PagerDuty</t>
  </si>
  <si>
    <t>['sql', 'kotlin', 'atlassian', 'jira', 'asana']</t>
  </si>
  <si>
    <t>Value Based Payment Data Analyst II</t>
  </si>
  <si>
    <t>PacificSource Health Plans</t>
  </si>
  <si>
    <t>['sql', 'r', 'sas', 't-sql', 'tableau', 'excel', 'power bi', 'spss', 'sas', 'powerpoint', 'outlook']</t>
  </si>
  <si>
    <t>Oracle AI Data &amp; Analytics Lead - Senior Manager</t>
  </si>
  <si>
    <t>Aviation Data Analyst</t>
  </si>
  <si>
    <t>Jeppesen ForeFlight</t>
  </si>
  <si>
    <t>Junior Data Engineer 18893</t>
  </si>
  <si>
    <t>['sql', 'azure', 'power bi', 'ssrs']</t>
  </si>
  <si>
    <t>Data Engineer, SPTC</t>
  </si>
  <si>
    <t>['sql', 'oracle', 'aws', 'redshift', 'gdpr']</t>
  </si>
  <si>
    <t>Principal Big Data Engineer 🏆</t>
  </si>
  <si>
    <t>Senior Data Engineer, Finance ETL</t>
  </si>
  <si>
    <t>SEA Singapore</t>
  </si>
  <si>
    <t>Fabric Lakehouse Intern: Build Data Pipelines</t>
  </si>
  <si>
    <t>Apply My Internship</t>
  </si>
  <si>
    <t>Data/Financial Analyst</t>
  </si>
  <si>
    <t>Call the Car</t>
  </si>
  <si>
    <t>['sql', 'sql server', 'excel', 'outlook']</t>
  </si>
  <si>
    <t>Lead Data Modeler</t>
  </si>
  <si>
    <t>Financial Crimes – Senior Data Scientist</t>
  </si>
  <si>
    <t>['python', 'sas', 'sas']</t>
  </si>
  <si>
    <t>Pea Ridge, AR</t>
  </si>
  <si>
    <t>['python', 'scala', 'nosql', 'java', 'mysql', 'azure', 'gcp', 'spark', 'kafka', 'react', 'spring', 'airflow', 'node.js', 'node']</t>
  </si>
  <si>
    <t>Valpak Ltd</t>
  </si>
  <si>
    <t>['sql', 'c', 'sql server', 'excel']</t>
  </si>
  <si>
    <t>Data Scientist lead - Semantic Layer - Ontology/Knowledge Engineer</t>
  </si>
  <si>
    <t>Business Analyst with Data Analysis Skills 🏆</t>
  </si>
  <si>
    <t>Manager Customer Insights &amp; Data Analytics</t>
  </si>
  <si>
    <t>['sql', 'python', 'r', 'sas', 'databricks', 'excel', 'sas', 'powerbi', 'powerbi']</t>
  </si>
  <si>
    <t>['sql', 'python', 'r', 'azure', 'aws', 'gcp', 'tableau', 'excel', 'power bi', 'qlik']</t>
  </si>
  <si>
    <t>['sql', 'python', 'r', 'azure', 'databricks', 'aws', 'gcp', 'pyspark', 'airflow', 'gitlab']</t>
  </si>
  <si>
    <t>Halesowen, United Kingdom</t>
  </si>
  <si>
    <t>Elegance Solutions Limited</t>
  </si>
  <si>
    <t>Health Data Analyst - Release of Information Specialist</t>
  </si>
  <si>
    <t>Women's College Hospital</t>
  </si>
  <si>
    <t>Capital Markets Analyst</t>
  </si>
  <si>
    <t>Redwood Trust Inc</t>
  </si>
  <si>
    <t>Senior Data Scientist - Machine Learning 🏆</t>
  </si>
  <si>
    <t>['sql', 'python', 'databricks', 'spark', 'pytorch', 'pyspark', 'numpy', 'tensorflow', 'pandas']</t>
  </si>
  <si>
    <t>Data engineer with SQL and Python expertise 🏆</t>
  </si>
  <si>
    <t>['sql', 'python', 'r', 'azure', 'powerbi', 'powerbi', 'git', 'svn', 'jira']</t>
  </si>
  <si>
    <t>Eastleigh, United Kingdom</t>
  </si>
  <si>
    <t>Ageas</t>
  </si>
  <si>
    <t>['sql', 'python', 'snowflake', 'databricks', 'aws', 'spark', 'airflow', 'kubernetes', 'docker', 'git', 'terraform', 'jenkins']</t>
  </si>
  <si>
    <t>['python', 'numpy', 'tableau', 'powerbi', 'powerbi']</t>
  </si>
  <si>
    <t>IT Analyst / Data Analyst 2026P-0163</t>
  </si>
  <si>
    <t>['sql', 'tableau', 'excel', 'power bi', 'sharepoint']</t>
  </si>
  <si>
    <t>Data Analyst-</t>
  </si>
  <si>
    <t>Pathways To Housing DC Inc</t>
  </si>
  <si>
    <t>['sql', 'python', 'mongodb', 'mongodb', 'oracle', 'aws', 'gcp']</t>
  </si>
  <si>
    <t>Data Science Analytics</t>
  </si>
  <si>
    <t>Senior Data Engineer (Streaming &amp; APIs)</t>
  </si>
  <si>
    <t>Data Engineer(DataEQ)</t>
  </si>
  <si>
    <t>['sql', 'python', 'snowflake', 'azure', 'aws', 'gcp', 'redshift', 'bigquery', 'airflow']</t>
  </si>
  <si>
    <t>Center Street Lending</t>
  </si>
  <si>
    <t>['sql', 'python', 'snowflake', 'redshift', 'bigquery', 'power bi', 'dax', 'powerbi', 'powerbi']</t>
  </si>
  <si>
    <t>Data Analyst - Retail</t>
  </si>
  <si>
    <t>Cresco Labs</t>
  </si>
  <si>
    <t>NatWest</t>
  </si>
  <si>
    <t>['sql', 'python', 'sas', 'snowflake', 'tableau', 'excel', 'sas']</t>
  </si>
  <si>
    <t>Analyst - SEC</t>
  </si>
  <si>
    <t>Data Scientist /</t>
  </si>
  <si>
    <t>Redwood Trust, Inc.</t>
  </si>
  <si>
    <t>AI Research Intern – Deep Learning and TensorFlow</t>
  </si>
  <si>
    <t>NeuralWorks</t>
  </si>
  <si>
    <t>['python', 'azure', 'aws', 'gcp', 'pytorch', 'matplotlib', 'numpy', 'tensorflow', 'pandas', 'github']</t>
  </si>
  <si>
    <t>Customer Success Data Analyst - AI/Automation</t>
  </si>
  <si>
    <t>['sql', 'python', 'go', 'tableau', 'excel', 'qlik', 'powerbi', 'powerbi']</t>
  </si>
  <si>
    <t>['sql', 'python', 'java', 'sql server', 'mysql', 'oracle', 'spark', 'kafka', 'airflow', 'tableau', 'looker', 'ssis', 'ssrs', 'cognos', 'powerbi', 'powerbi']</t>
  </si>
  <si>
    <t>Women Innovators In Tech</t>
  </si>
  <si>
    <t>['sql', 'python', 'scala', 'nosql', 'mongodb', 'mongodb', 'snowflake', 'gcp', 'bigquery', 'spark', 'kafka', 'airflow', 'gdpr', 'docker', 'terraform', 'ansible']</t>
  </si>
  <si>
    <t>['sql', 'python', 'r', 'shell', 'snowflake', 'databricks', 'spark', 'unix', 'power bi', 'git']</t>
  </si>
  <si>
    <t>Business Analyst (Non-IT) 5</t>
  </si>
  <si>
    <t>Senior RAQA Business Systems Analyst - Remote</t>
  </si>
  <si>
    <t>['sql', 'c', 'tableau', 'power bi']</t>
  </si>
  <si>
    <t>Commercial Insight Analyst</t>
  </si>
  <si>
    <t>The Recruitment Company</t>
  </si>
  <si>
    <t>Commercial Insight Analyst. Job in Dublin Move Collective Jobs</t>
  </si>
  <si>
    <t>Move Collective Jobs</t>
  </si>
  <si>
    <t>Interim Finance Data Analyst</t>
  </si>
  <si>
    <t>In 2 Consult</t>
  </si>
  <si>
    <t>Cisco Data Analyst Level 1</t>
  </si>
  <si>
    <t>['sql', 'sql server', 'excel', 'powerpoint', 'smartsheet']</t>
  </si>
  <si>
    <t>['python', 'aws', 'pyspark', 'github']</t>
  </si>
  <si>
    <t>GEN AI Sr Data Scientist/Data Scientist</t>
  </si>
  <si>
    <t>Senior People Analytics Lead</t>
  </si>
  <si>
    <t>Policy Analyst</t>
  </si>
  <si>
    <t>NAVA TECH LLC</t>
  </si>
  <si>
    <t>Professional Search Group</t>
  </si>
  <si>
    <t>['sql', 'python', 'snowflake', 'docker']</t>
  </si>
  <si>
    <t>Functional Requirements Analyst III (Agile)</t>
  </si>
  <si>
    <t>New Baden, IL</t>
  </si>
  <si>
    <t>Paragon Technology</t>
  </si>
  <si>
    <t>Analyst, Integrations &amp; Solutions</t>
  </si>
  <si>
    <t>Grubhub Holdings Inc.</t>
  </si>
  <si>
    <t>Sr. Manager, Data Science and Advanced Analytic Solutions</t>
  </si>
  <si>
    <t>SAMYANG AMERICA INC</t>
  </si>
  <si>
    <t>['sql', 'python', 'r', 'snowflake', 'databricks', 'spark', 'tableau', 'power bi']</t>
  </si>
  <si>
    <t>Principal Data Scientist, Payments</t>
  </si>
  <si>
    <t>Data bricks</t>
  </si>
  <si>
    <t>['scala', 'azure', 'databricks', 'spark']</t>
  </si>
  <si>
    <t>['sql', 'python', 'go', 'snowflake', 'looker', 'git']</t>
  </si>
  <si>
    <t>Lead SAP Data Engineer - IT (USC or GC Only)</t>
  </si>
  <si>
    <t>GlobalSource IT</t>
  </si>
  <si>
    <t>['sql', 'snowflake', 'databricks', 'spark', 'power bi', 'sap']</t>
  </si>
  <si>
    <t>['sql', 'python', 'scala', 'snowflake', 'azure', 'databricks', 'aws', 'gcp', 'redshift', 'bigquery', 'spark', 'kafka', 'hadoop', 'kubernetes', 'docker', 'git']</t>
  </si>
  <si>
    <t>Informatics Data Analyst, Supply Chain</t>
  </si>
  <si>
    <t>['go', 'visio', 'excel', 'powerpoint']</t>
  </si>
  <si>
    <t>Hudsonville, MI</t>
  </si>
  <si>
    <t>['sql', 'sql server', 'azure', 'pandas', 'excel', 'power bi']</t>
  </si>
  <si>
    <t>Business Analyst - Junior</t>
  </si>
  <si>
    <t>Weboptimix</t>
  </si>
  <si>
    <t>['sql', 'python', 'r', 'c', 'tableau', 'powerbi', 'powerbi']</t>
  </si>
  <si>
    <t>Azure Data Cloud Engineer</t>
  </si>
  <si>
    <t>['sql', 'python', 'java', 'shell', 'azure', 'oracle', 'linux']</t>
  </si>
  <si>
    <t>Admin Assistant &amp; Business Analyst Support</t>
  </si>
  <si>
    <t>Subang Jaya, Selangor, Malaysia</t>
  </si>
  <si>
    <t>Helogang</t>
  </si>
  <si>
    <t>Staff FG Business Analyst</t>
  </si>
  <si>
    <t>Penang, Malaysia</t>
  </si>
  <si>
    <t>Micron Semiconductors</t>
  </si>
  <si>
    <t>['visio', 'sap']</t>
  </si>
  <si>
    <t>Online Event Research Analyst – Work From Home</t>
  </si>
  <si>
    <t>Lakewood, WA</t>
  </si>
  <si>
    <t>Terrafirma Foundation Repair Inc</t>
  </si>
  <si>
    <t>Mainstream Fiber Networks</t>
  </si>
  <si>
    <t>['sql', 'python', 'snowflake', 'tableau', 'power bi', 'jira']</t>
  </si>
  <si>
    <t>Data Engineer Jr: Databricks Pipelines &amp; DoD Clearance</t>
  </si>
  <si>
    <t>Data Engineer II &amp; Private Brands Analytics</t>
  </si>
  <si>
    <t>Data Scientist (Analytics &amp; Data Engineering)</t>
  </si>
  <si>
    <t>Canadian Tennis Association</t>
  </si>
  <si>
    <t>['sql', 'python', 'azure', 'databricks', 'aws', 'gcp', 'powerbi', 'powerbi']</t>
  </si>
  <si>
    <t>Platform Software Analysis Engineer for Driver Assistance</t>
  </si>
  <si>
    <t>ARRK Asia</t>
  </si>
  <si>
    <t>Electrical &amp; Mechanical Design Engineer (MEP DATA CENTER)</t>
  </si>
  <si>
    <t>PMX Malaysia Sdn Bhd</t>
  </si>
  <si>
    <t>AIG</t>
  </si>
  <si>
    <t>AI Data &amp; Analytics Lead - Director</t>
  </si>
  <si>
    <t>['sql', 'nosql', 'oracle']</t>
  </si>
  <si>
    <t>[Remote] Senior Analyst, Data Analytics, SIU</t>
  </si>
  <si>
    <t>['sql', 'python', 'r', 'pandas', 'excel', 'looker', 'sheets']</t>
  </si>
  <si>
    <t>Innovative Data Engineer Enhancing Business Intelligence Solutions</t>
  </si>
  <si>
    <t>Canadian Imperial Bank of Commerce</t>
  </si>
  <si>
    <t>['sql', 'python', 'bash', 'powershell', 'azure', 'power bi', 'alteryx']</t>
  </si>
  <si>
    <t>Data Engineer (Starlink)</t>
  </si>
  <si>
    <t>['python', 'c', 'snowflake', 'spark', 'kubernetes']</t>
  </si>
  <si>
    <t>['c', 'snowflake', 'spark', 'kubernetes']</t>
  </si>
  <si>
    <t>Data Engineer II , NA Stores Expansion</t>
  </si>
  <si>
    <t>MDM Engineer/Developer</t>
  </si>
  <si>
    <t>TENTACLE SSO SDN BHD</t>
  </si>
  <si>
    <t>['sql', 'kafka', 'sap']</t>
  </si>
  <si>
    <t>Mid Level Data Engineer</t>
  </si>
  <si>
    <t>VIQU IT</t>
  </si>
  <si>
    <t>['sql', 'python', 'azure', 'aws', 'gcp', 'bigquery', 'airflow', 'docker', 'git', 'terraform']</t>
  </si>
  <si>
    <t>ARCA</t>
  </si>
  <si>
    <t>Data Analyst/ Data Engineer II</t>
  </si>
  <si>
    <t>['sql', 'python', 'r', 'scala', 'visual basic']</t>
  </si>
  <si>
    <t>Lead Data Analyst - Contract</t>
  </si>
  <si>
    <t>RedCat Digital</t>
  </si>
  <si>
    <t>['c', 'snowflake', 'tableau', 'looker']</t>
  </si>
  <si>
    <t>SQL Expert Needed for Data Analysis &amp; Database Management</t>
  </si>
  <si>
    <t>['sql', 'sql server', 'mysql', 'postgresql']</t>
  </si>
  <si>
    <t>Research ML Engineer</t>
  </si>
  <si>
    <t>Data Engineer / Developer SQL Microsoft Fabric</t>
  </si>
  <si>
    <t>['sql', 'sql server', 'excel', 'power bi', 'powerbi', 'powerbi']</t>
  </si>
  <si>
    <t>Insurance Data Modeling Analyst</t>
  </si>
  <si>
    <t>Principal Consultant - Data Architect</t>
  </si>
  <si>
    <t>['sql', 'snowflake', 'azure', 'databricks', 'aws', 'gcp', 'redshift', 'spark', 'power bi', 'ssis', 'dax']</t>
  </si>
  <si>
    <t>Senior Data and Financial Analyst</t>
  </si>
  <si>
    <t>['sql', 'snowflake', 'azure', 'databricks', 'aws', 'redshift', 'spark', 'power bi', 'ssis', 'dax']</t>
  </si>
  <si>
    <t>['python', 'r', 'scala', 'java', 'spark', 'pytorch', 'tensorflow', 'hadoop']</t>
  </si>
  <si>
    <t>GEI Consultants</t>
  </si>
  <si>
    <t>['sql', 'python', 'azure', 'databricks', 'spark', 'pyspark', 'power bi', 'terraform', 'unity']</t>
  </si>
  <si>
    <t>['azure', 'aws', 'gcp', 'redshift', 'windows', 'git', 'gitlab']</t>
  </si>
  <si>
    <t>Director – Data Scientist</t>
  </si>
  <si>
    <t>Greystar Worldwide</t>
  </si>
  <si>
    <t>['sql', 'python', 'go', 'c', 'azure', 'databricks', 'spark', 'unity']</t>
  </si>
  <si>
    <t>Data Integration Engineer, Python, SMA Engineering</t>
  </si>
  <si>
    <t>['sql', 'python', 'aws', 'react', 'graphql', 'angular', 'kubernetes']</t>
  </si>
  <si>
    <t>Data Analyst /Data Engineer</t>
  </si>
  <si>
    <t>Affable Management Services</t>
  </si>
  <si>
    <t>['sql', 'python', 'bigquery', 'tableau', 'looker', 'power bi']</t>
  </si>
  <si>
    <t>Gen AI Developer_5+ years</t>
  </si>
  <si>
    <t>['sql', 'python', 'azure', 'aws', 'airflow']</t>
  </si>
  <si>
    <t>AI Data Associate - Dutch</t>
  </si>
  <si>
    <t>GemPool Recruitment</t>
  </si>
  <si>
    <t>['c', 'gdpr', 'excel', 'looker', 'sheets', 'powerbi', 'powerbi']</t>
  </si>
  <si>
    <t>National Analyst</t>
  </si>
  <si>
    <t>Tunis, Tunisia</t>
  </si>
  <si>
    <t>Voluntās</t>
  </si>
  <si>
    <t>['tableau', 'excel', 'spss', 'powerpoint', 'powerbi', 'powerbi']</t>
  </si>
  <si>
    <t>AI Ops - Sr. Data Engineer Jobs</t>
  </si>
  <si>
    <t>Mindbank Consulting Group</t>
  </si>
  <si>
    <t>['sql', 'python', 'r', 'go', 'rust', 'golang', 'postgresql', 'redis', 'elasticsearch', 'snowflake', 'aws', 'spark', 'kafka', 'airflow', 'pandas', 'kubernetes', 'docker']</t>
  </si>
  <si>
    <t>Life Science Label Coordinator</t>
  </si>
  <si>
    <t>AI Ops - Data Engineer Jobs</t>
  </si>
  <si>
    <t>['sql', 'python', 'r', 'go', 'rust', 'postgresql', 'redis', 'elasticsearch', 'snowflake', 'azure', 'aws', 'spark', 'kafka', 'airflow', 'pandas', 'kubernetes', 'docker']</t>
  </si>
  <si>
    <t>Vega IntelliSoft Private Limited</t>
  </si>
  <si>
    <t>['sql', 'python', 'azure', 'databricks', 'aws', 'gcp', 'spark', 'pyspark', 'git', 'github', 'gitlab', 'unity']</t>
  </si>
  <si>
    <t>Senior Product Delivery Analyst - Business Enablement and Data Analytics| Fidelity Digital Assets</t>
  </si>
  <si>
    <t>Data Engineer, Operations and Infrastructure Data Science</t>
  </si>
  <si>
    <t>['python', 'go', 'javascript', 'nosql', 'java', 'mongodb', 'c', 'mongodb', 'spark', 'tensorflow', 'hadoop']</t>
  </si>
  <si>
    <t>Scientist for Content Marketing</t>
  </si>
  <si>
    <t>Green Life Science</t>
  </si>
  <si>
    <t>['sql', 'python', 'r', 'matlab', 'azure', 'aws', 'pytorch', 'tensorflow', 'hugging face', 'pandas', 'jupyter', 'linux', 'github']</t>
  </si>
  <si>
    <t>Sr. AI Data Engineer - Omaha, NE - Contract to Hire (C2H)</t>
  </si>
  <si>
    <t>['sql', 'python', 'go', 'snowflake', 'azure', 'databricks', 'pyspark', 'airflow', 'git', 'terraform']</t>
  </si>
  <si>
    <t>Data Science Analyst/ Machine Learning Engineer</t>
  </si>
  <si>
    <t>Senior Data Engineer - Automotive Manufacturing</t>
  </si>
  <si>
    <t>['sql', 'python', 'snowflake', 'aws', 'spark', 'pyspark', 'airflow', 'github']</t>
  </si>
  <si>
    <t>Director of Engineering, Security Risk Management</t>
  </si>
  <si>
    <t>['postgresql', 'kafka', 'kubernetes', 'gitlab']</t>
  </si>
  <si>
    <t>Finance Data Analyst - Sacramento, CA</t>
  </si>
  <si>
    <t>Lynch Consultants LLC</t>
  </si>
  <si>
    <t>['sql', 'python', 'r', 'scala', 'visual basic', 'databricks', 'pyspark', 'tableau', 'power bi']</t>
  </si>
  <si>
    <t>Research Associate (Protein Science)</t>
  </si>
  <si>
    <t>BI Analyst/ Reporting Specialist</t>
  </si>
  <si>
    <t>['looker', 'power bi', 'dax', 'powerbi', 'powerbi']</t>
  </si>
  <si>
    <t>Staff Data Engineer, EHR Layer</t>
  </si>
  <si>
    <t>Thoughtful AI</t>
  </si>
  <si>
    <t>['sql', 'python', 'snowflake', 'aws', 'airflow', 'terraform']</t>
  </si>
  <si>
    <t>Lead Data Engineer -- IoT, AI &amp; Azure Data Platform</t>
  </si>
  <si>
    <t>['sql', 'python', 'javascript', 'typescript', 'azure']</t>
  </si>
  <si>
    <t>Data Engineer III , Sustainability Technology</t>
  </si>
  <si>
    <t>['python', 'scala', 'java', 'aws', 'redshift', 'spark', 'hadoop']</t>
  </si>
  <si>
    <t>ETL</t>
  </si>
  <si>
    <t>['sql', 'python', 'javascript', 'java', 'azure', 'spreadsheet', 'git', 'github', 'terraform']</t>
  </si>
  <si>
    <t>Senior Software Engineer Python Data AWS</t>
  </si>
  <si>
    <t>['python', 'postgresql', 'aws', 'redshift']</t>
  </si>
  <si>
    <t>Part-Time Interim Data Analyst</t>
  </si>
  <si>
    <t>Downtown United Soccer Club</t>
  </si>
  <si>
    <t>Stavis Seafoods</t>
  </si>
  <si>
    <t>['excel', 'power bi', 'dax']</t>
  </si>
  <si>
    <t>Fishery Management Analyst - Data, Scientific Analysis &amp; Compliance Support</t>
  </si>
  <si>
    <t>Lynker Corporation</t>
  </si>
  <si>
    <t>Quality Analyst Specialist</t>
  </si>
  <si>
    <t>Synectics Inc</t>
  </si>
  <si>
    <t>['sql', 'power bi', 'sap', 'dax']</t>
  </si>
  <si>
    <t>Privacy Controls Data Engineer, VP</t>
  </si>
  <si>
    <t>Business Analyst (Non-IT) 4</t>
  </si>
  <si>
    <t>MiniMed</t>
  </si>
  <si>
    <t>['python', 'r', 'databricks', 'excel', 'power bi', 'sap']</t>
  </si>
  <si>
    <t>Parts Data Management Analyst I</t>
  </si>
  <si>
    <t>Cube Hub Inc</t>
  </si>
  <si>
    <t>BUSINESS ANALYST L3</t>
  </si>
  <si>
    <t>Human Capital Data Analyst</t>
  </si>
  <si>
    <t>['sql', 'python', 'tableau', 'excel', 'powerpoint']</t>
  </si>
  <si>
    <t>Comprehensive Approach Solutions LLC</t>
  </si>
  <si>
    <t>Securityplus Federal Credit Union</t>
  </si>
  <si>
    <t>['sql', 'python', 'azure', 'aws', 'matplotlib', 'numpy', 'pandas', 'tableau', 'power bi']</t>
  </si>
  <si>
    <t>['python', 'javascript', 'postgresql', 'azure', 'aws', 'pytorch', 'tensorflow', 'github']</t>
  </si>
  <si>
    <t>['python', 'nosql', 'mongodb', 'shell', 'mysql', 'postgresql', 'mongodb', 'azure', 'databricks', 'aws', 'redshift', 'spark', 'hadoop', 'linux', 'unix']</t>
  </si>
  <si>
    <t>Cross Catholic Outreach</t>
  </si>
  <si>
    <t>['sql', 'python', 'power bi', 'dax', 'git', 'unity']</t>
  </si>
  <si>
    <t>Data Analyst Intern (Operational Excellence)</t>
  </si>
  <si>
    <t>Romark</t>
  </si>
  <si>
    <t>EHS Data Analyst Intern</t>
  </si>
  <si>
    <t>SEO/Data Analytics/PPC</t>
  </si>
  <si>
    <t>Watermark</t>
  </si>
  <si>
    <t>['looker', 'asana']</t>
  </si>
  <si>
    <t>Data Scientist - Financial Crime</t>
  </si>
  <si>
    <t>['sql', 'python', 'sas', 'snowflake', 'databricks', 'oracle', 'spark', 'pandas', 'sas']</t>
  </si>
  <si>
    <t>Senior Data Engineer Principal &amp; Lead -on Site</t>
  </si>
  <si>
    <t>Data Engineer (GCP/DBT)</t>
  </si>
  <si>
    <t>Teachers Federal Credit Union</t>
  </si>
  <si>
    <t>['sql', 'snowflake', 'oracle', 'tableau', 'excel', 'power bi']</t>
  </si>
  <si>
    <t>['sql', 'python', 'r', 'azure', 'oracle', 'aws', 'gcp', 'tableau', 'power bi', 'sap', 'git', 'github']</t>
  </si>
  <si>
    <t>Senior Analyst, Commercial Analytics</t>
  </si>
  <si>
    <t>['sql', 'python', 'r', 'sql server', 'azure', 'tableau', 'excel', 'power bi', 'dax', 'sharepoint', 'powerbi', 'powerbi']</t>
  </si>
  <si>
    <t>Owensboro, KY</t>
  </si>
  <si>
    <t>Hyland Filter Service</t>
  </si>
  <si>
    <t>MRM Senior Data Scientist</t>
  </si>
  <si>
    <t>['sql', 'python', 'pyspark', 'scikit-learn', 'github']</t>
  </si>
  <si>
    <t>Lead Data Engineer (Cloud &amp; AI)</t>
  </si>
  <si>
    <t>['sql', 'python', 'r', 'scala', 'java', 'perl', 'c', 'shell', 'db2', 'sql server', 'snowflake', 'azure', 'databricks', 'oracle', 'spark', 'pytorch', 'pyspark', 'linux', 'unix']</t>
  </si>
  <si>
    <t>Data Engineer- GCP</t>
  </si>
  <si>
    <t>['sql', 'python', 'scala', 'gcp', 'bigquery', 'airflow']</t>
  </si>
  <si>
    <t>Cybersecurity Application and Data Reporting and Design EngineerÂ</t>
  </si>
  <si>
    <t>AFCO Insurance Premium Finance</t>
  </si>
  <si>
    <t>['sql', 'python', 'sql server', 'windows', 'linux', 'tableau']</t>
  </si>
  <si>
    <t>CRM Data Analyst/Engineer</t>
  </si>
  <si>
    <t>['excel', 'outlook', 'sharepoint', 'jira']</t>
  </si>
  <si>
    <t>Cost Engineer/Data Scientist (TS clearance required)</t>
  </si>
  <si>
    <t>['sql', 'python', 'vba', 'visual basic', 'tableau']</t>
  </si>
  <si>
    <t>Data Scientist and Analyst for AI Marketplace App</t>
  </si>
  <si>
    <t>['sql', 'scala', 'spark', 'kafka', 'hadoop']</t>
  </si>
  <si>
    <t>Mid Level Data Engineer. Job in Ludlow Move Collective Jobs</t>
  </si>
  <si>
    <t>Ludlow, United Kingdom</t>
  </si>
  <si>
    <t>Data Analyst (Tableau, SQL &amp; Python)</t>
  </si>
  <si>
    <t>ConnectOne Bank</t>
  </si>
  <si>
    <t>['sql', 'python', 'aws', 'redshift', 'airflow', 'git', 'github']</t>
  </si>
  <si>
    <t>Entry Level Data Analyst – Immediate Hiring</t>
  </si>
  <si>
    <t>Junior Data Analyst – Entry Level (Training Provided, No Experience Required)</t>
  </si>
  <si>
    <t>['sql', 'python', 'r', 'tableau', 'excel', 'power bi', 'spreadsheet']</t>
  </si>
  <si>
    <t>Junior Java Developer – React.js &amp; Spring AI Focus//Data Analyst/Python Programmer - Remote</t>
  </si>
  <si>
    <t>['python', 'java', 'react', 'react.js']</t>
  </si>
  <si>
    <t>Data Scientist - Business Consulting</t>
  </si>
  <si>
    <t>['sql', 'python', 'nosql', 'aws', 'airflow', 'terraform']</t>
  </si>
  <si>
    <t>R&amp;D Scientist I (Montreal)</t>
  </si>
  <si>
    <t>Eli Health</t>
  </si>
  <si>
    <t>2026 Software &amp; Data Science Internships</t>
  </si>
  <si>
    <t>Senior Financial &amp; Data Analyst (FinOps) - Hanover, Maryland</t>
  </si>
  <si>
    <t>['sql', 'azure', 'oracle', 'aws', 'gcp', 'excel', 'power bi']</t>
  </si>
  <si>
    <t>Jaabz Jobs</t>
  </si>
  <si>
    <t>Customer Success Lead</t>
  </si>
  <si>
    <t>AI / Data Science Intern</t>
  </si>
  <si>
    <t>Custom Manufacturing &amp; Engineering, Inc. (CME)</t>
  </si>
  <si>
    <t>['python', 'wire']</t>
  </si>
  <si>
    <t>AMS Networks LLC</t>
  </si>
  <si>
    <t>Hybrid Founding Data Engineer</t>
  </si>
  <si>
    <t>SLR Search</t>
  </si>
  <si>
    <t>['sql', 'python', 'redshift', 'spark', 'airflow']</t>
  </si>
  <si>
    <t>Quantitative Data Scientist Python SQL</t>
  </si>
  <si>
    <t>Data Scientist for AI Model Training</t>
  </si>
  <si>
    <t>Staff Analyst (Lead or Senior) Jobs</t>
  </si>
  <si>
    <t>Vice President - Data Analytics - Remote</t>
  </si>
  <si>
    <t>Finance Analyst – Corporate Role</t>
  </si>
  <si>
    <t>Greeley, CO</t>
  </si>
  <si>
    <t>['sql', 'python', 'oracle', 'tableau', 'excel', 'power bi', 'sap']</t>
  </si>
  <si>
    <t>Applied Decision Scientist, Lifecycle Marketing</t>
  </si>
  <si>
    <t>San Jose, CA (+1 other)</t>
  </si>
  <si>
    <t>Senior Data Scientist || Full time || Great Comm Skills || 160 hours a month - Contract to Hire</t>
  </si>
  <si>
    <t>['sql', 'python', 'r', 'snowflake', 'azure', 'databricks', 'aws', 'gcp', 'bigquery', 'pytorch', 'tensorflow', 'hugging face', 'scikit-learn', 'pandas']</t>
  </si>
  <si>
    <t>Senior Data &amp; Insight Analyst</t>
  </si>
  <si>
    <t>Maru Search &amp; Consultancy, a CRG Company</t>
  </si>
  <si>
    <t>Data Analyst IV - Marketing Analytics / Digital Insights</t>
  </si>
  <si>
    <t>['sql', 'python', 'r', 'c', 'snowflake', 'azure', 'aws', 'spark', 'hadoop', 'tableau', 'looker', 'power bi']</t>
  </si>
  <si>
    <t>SC Cleared Senior Data Scientist</t>
  </si>
  <si>
    <t>['sql', 'python', 'r', 'databricks', 'spark']</t>
  </si>
  <si>
    <t>Senior Analytics Engineer (Ref: 16142)</t>
  </si>
  <si>
    <t>Database Analyst - SQL focus 🏆</t>
  </si>
  <si>
    <t>['sql', 'postgresql', 'aws', 'excel']</t>
  </si>
  <si>
    <t>Database Developer</t>
  </si>
  <si>
    <t>BillingPlatform</t>
  </si>
  <si>
    <t>Z-Score Data Systems</t>
  </si>
  <si>
    <t>Data Migration Analyst</t>
  </si>
  <si>
    <t>Carlinville, IL</t>
  </si>
  <si>
    <t>Karmak, Inc.</t>
  </si>
  <si>
    <t>Data Scientist with machine learning expertise 🏆</t>
  </si>
  <si>
    <t>Galaxy i Technologies, Inc.</t>
  </si>
  <si>
    <t>Principal Data Scientist - Applied AI</t>
  </si>
  <si>
    <t>Newnovatoin Solutions LLC</t>
  </si>
  <si>
    <t>['sql', 'python', 'postgresql', 'snowflake', 'azure', 'redshift', 'bigquery', 'pytorch', 'pyspark', 'scikit-learn']</t>
  </si>
  <si>
    <t>Data Science Trainee</t>
  </si>
  <si>
    <t>Lead Analytics Engineer / Data Modeller (Databricks)</t>
  </si>
  <si>
    <t>Lead Analytics Engineer- Databricks, Data Modeler - London (Hybrid Role)</t>
  </si>
  <si>
    <t>['sql', 'python', 'azure', 'databricks', 'spark', 'pandas', 'unity']</t>
  </si>
  <si>
    <t>Bookkeeper &amp; Data Analyst</t>
  </si>
  <si>
    <t>Sheboygan Falls, WI</t>
  </si>
  <si>
    <t>Elm Park Farms Ltd.</t>
  </si>
  <si>
    <t>['sql', 'python', 'r', 'sas', 'sql server', 'snowflake', 'azure', 'oracle', 'aws', 'tableau', 'excel', 'power bi', 'sas']</t>
  </si>
  <si>
    <t>Senior Analyst, Data Analytics</t>
  </si>
  <si>
    <t>['sql', 'sas', 'c', 'tableau', 'excel', 'sas', 'powerpoint', 'cognos', 'sharepoint']</t>
  </si>
  <si>
    <t>Data Analyst, Business Intelligence</t>
  </si>
  <si>
    <t>['sql', 'python', 'go', 'matplotlib', 'numpy', 'pandas', 'excel', 'looker']</t>
  </si>
  <si>
    <t>Senior Consultant or Principal - Data Privacy</t>
  </si>
  <si>
    <t>NetSuite Business Systems Analyst</t>
  </si>
  <si>
    <t>Elsdon Group</t>
  </si>
  <si>
    <t>Business Data Analyst I/II/Sr - Warrenville, IL</t>
  </si>
  <si>
    <t>Temporary Data Specialist</t>
  </si>
  <si>
    <t>DaMar Staffing Solutions of Indianapolis</t>
  </si>
  <si>
    <t>Data Systems Analyst with AI/LLM Tools</t>
  </si>
  <si>
    <t>Systems Analyst Master Data Management</t>
  </si>
  <si>
    <t>Business Systems Analyst - MDM</t>
  </si>
  <si>
    <t>Business Data Analyst I/II/Sr - Baltimore, MD</t>
  </si>
  <si>
    <t>EDI Systems Analyst Sr - Remote</t>
  </si>
  <si>
    <t>RCI-TRV-5897 Marketing Analyst (Market Research)</t>
  </si>
  <si>
    <t>Atwell, LLC</t>
  </si>
  <si>
    <t>['sql', 'powershell', 'sql server', 'azure', 'windows', 'power bi']</t>
  </si>
  <si>
    <t>['sql', 'python', 'go', 'sql server', 'mysql', 'postgresql', 'azure', 'aws', 'gcp', 'spark']</t>
  </si>
  <si>
    <t>Software Engineer (Security Data and AI)</t>
  </si>
  <si>
    <t>['python', 'bash', 'gcp', 'outlook', 'github', 'terraform']</t>
  </si>
  <si>
    <t>['sql', 'python', 'tableau', 'alteryx', 'powerpoint']</t>
  </si>
  <si>
    <t>Learning Analyst (Data Analytics &amp; Learning Performance) 2026P-0170</t>
  </si>
  <si>
    <t>['sql', 'snowflake', 'azure', 'aws', 'power bi', 'dax']</t>
  </si>
  <si>
    <t>['sql', 'python', 'go', 'sql server', 'azure', 'databricks', 'power bi', 'ssrs', 'dax']</t>
  </si>
  <si>
    <t>Senior Dev Ops Engineer</t>
  </si>
  <si>
    <t>['python', 'nosql', 'ruby', 'java', 'mongodb', 'perl', 'mongodb', 'azure', 'aws', 'kafka', 'ruby', 'kubernetes', 'docker', 'terraform', 'jenkins', 'chef']</t>
  </si>
  <si>
    <t>Principal Solutions Engineer - Data &amp; AI Governance (South)</t>
  </si>
  <si>
    <t>Electrical Data Engineer/Analyst</t>
  </si>
  <si>
    <t>Kinectrics</t>
  </si>
  <si>
    <t>['python', 'r', 'matlab', 'javascript', 'postgresql', 'angular', 'django', 'visio', 'excel', 'powerpoint', 'outlook']</t>
  </si>
  <si>
    <t>Data Analyst - Mid-Career Jobs</t>
  </si>
  <si>
    <t>Liverpool, NY</t>
  </si>
  <si>
    <t>['sql', 'python', 'tableau', 'sap', 'alteryx', 'jira']</t>
  </si>
  <si>
    <t>Product Data Analyst - SQL/Excel Expertise Business 🏆</t>
  </si>
  <si>
    <t>Celestica International LP</t>
  </si>
  <si>
    <t>Data Analyst / Data Engineer (Entry-Level)</t>
  </si>
  <si>
    <t>Elemet</t>
  </si>
  <si>
    <t>['sql', 'python', 'mongodb', 'mysql', 'mongodb', 'sqlite', 'react', 'pandas', 'selenium', 'flask', 'excel', 'power bi']</t>
  </si>
  <si>
    <t>Data Analyst - Data Integration and Standards Business 🏆</t>
  </si>
  <si>
    <t>Aerospace Corporation</t>
  </si>
  <si>
    <t>['react', 'windows', 'excel']</t>
  </si>
  <si>
    <t>Data Specialist I</t>
  </si>
  <si>
    <t>Barceloneta, Puerto Rico</t>
  </si>
  <si>
    <t>['excel', 'spreadsheet', 'smartsheet']</t>
  </si>
  <si>
    <t>Financial Business Analyst- Federal</t>
  </si>
  <si>
    <t>TalentSource360</t>
  </si>
  <si>
    <t>['excel', 'sap', 'jira', 'confluence']</t>
  </si>
  <si>
    <t>EA Engineering, Science, and Technology, Inc., PBC</t>
  </si>
  <si>
    <t>['sql', 'python', 'snowflake', 'azure', 'databricks', 'redshift', 'spark', 'kafka', 'pyspark', 'tableau', 'power bi', 'github']</t>
  </si>
  <si>
    <t>Data Analyst (Program Reporting and Evaluation)</t>
  </si>
  <si>
    <t>BLH Technologies, Inc.</t>
  </si>
  <si>
    <t>Excel Analyst</t>
  </si>
  <si>
    <t>DATA ANALYST ENGINEER</t>
  </si>
  <si>
    <t>Reproductive Fertility Center</t>
  </si>
  <si>
    <t>['sql', 'tableau', 'power bi', 'splunk', 'sharepoint']</t>
  </si>
  <si>
    <t>Data Analysis Starter Course (Wigan)</t>
  </si>
  <si>
    <t>Sr. Data Scientist, Applied Science</t>
  </si>
  <si>
    <t>Future Secure AI</t>
  </si>
  <si>
    <t>['python', 'c', 'azure', 'aws', 'gcp', 'pytorch', 'tensorflow', 'scikit-learn', 'gdpr', 'express']</t>
  </si>
  <si>
    <t>Rancho Santa Margarita, CA</t>
  </si>
  <si>
    <t>US ALLIANCE GROUP INC</t>
  </si>
  <si>
    <t>['sql', 'python', 'r', 'go', 'aws', 'redshift']</t>
  </si>
  <si>
    <t>Data Engineer AWS &amp; Cloud Data Platforms</t>
  </si>
  <si>
    <t>['sql', 'aws', 'redshift', 'pyspark', 'airflow']</t>
  </si>
  <si>
    <t>Hertfordshire, United Kingdom</t>
  </si>
  <si>
    <t>Data Scientist Intermediate</t>
  </si>
  <si>
    <t>Certec Consulting Inc</t>
  </si>
  <si>
    <t>['sql', 'python', 'r', 'neo4j', 'flask', 'kubernetes', 'docker', 'github']</t>
  </si>
  <si>
    <t>Data Scientist- Work from home</t>
  </si>
  <si>
    <t>Syra Health Corp.</t>
  </si>
  <si>
    <t>Data Scientist - Health and Risk Solutions</t>
  </si>
  <si>
    <t>Data Engineer, Staff</t>
  </si>
  <si>
    <t>['sql', 'python', 'nosql', 'java', 'databricks', 'aws', 'unity']</t>
  </si>
  <si>
    <t>Data Governance Engineer, Lead</t>
  </si>
  <si>
    <t>Principal Engineer, Data Science</t>
  </si>
  <si>
    <t>Data Engineer- Microsoft Fabrics</t>
  </si>
  <si>
    <t>AuxoAI</t>
  </si>
  <si>
    <t>Capgroup</t>
  </si>
  <si>
    <t>Office for National Statistics</t>
  </si>
  <si>
    <t>AI Data Associate - French</t>
  </si>
  <si>
    <t>['python', 'r', 'scala', 'databricks', 'aws', 'spark', 'kafka', 'hadoop', 'tableau', 'power bi', 'qlik', 'git']</t>
  </si>
  <si>
    <t>Senor Data Analyst – Dublin</t>
  </si>
  <si>
    <t>['sql', 'python', 'databricks', 'numpy', 'pandas', 'power bi', 'dax']</t>
  </si>
  <si>
    <t>Optima Health</t>
  </si>
  <si>
    <t>Data Solutions Systems Analyst</t>
  </si>
  <si>
    <t>West Brom Building Society</t>
  </si>
  <si>
    <t>['sql', 'oracle', 'excel', 'spss']</t>
  </si>
  <si>
    <t>['sql', 'python', 'mysql', 'azure', 'aws', 'pandas', 'excel', 'git', 'unity']</t>
  </si>
  <si>
    <t>Data Engineer-477</t>
  </si>
  <si>
    <t>PERSOL</t>
  </si>
  <si>
    <t>['snowflake', 'airflow', 'kubernetes']</t>
  </si>
  <si>
    <t>Security Engineer, Data Centre #catalystWSP</t>
  </si>
  <si>
    <t>Singtel Group</t>
  </si>
  <si>
    <t>['go', 'swift']</t>
  </si>
  <si>
    <t>Business Analyst - Artificial Intelligence (AI) Lead</t>
  </si>
  <si>
    <t>Network Production Engineer [REF REQ-2603-160297]</t>
  </si>
  <si>
    <t>Meta Platforms, Inc</t>
  </si>
  <si>
    <t>Senior Azure Platform Engineer — Security Focus</t>
  </si>
  <si>
    <t>Redhill, United Kingdom</t>
  </si>
  <si>
    <t>ePlacement</t>
  </si>
  <si>
    <t>['azure', 'github', 'terraform']</t>
  </si>
  <si>
    <t>ML Data Labellers - Languages - GERMAN</t>
  </si>
  <si>
    <t>Business Analyst – Sales &amp; Marketing</t>
  </si>
  <si>
    <t>Synectics APAC</t>
  </si>
  <si>
    <t>HR Systems and Data Analyst - Workday</t>
  </si>
  <si>
    <t>Four Recruitment</t>
  </si>
  <si>
    <t>Data Scientist [REF REQ-2603-160049]</t>
  </si>
  <si>
    <t>Data Engineer [REF REQ-2603-159844]</t>
  </si>
  <si>
    <t>SW Eng [REF B5391]</t>
  </si>
  <si>
    <t>Data Engineer, Analytics [REF REQ-2603-160148]</t>
  </si>
  <si>
    <t>Video Infrastructure Operations Regional Engineer [REF REQ-2603-160058]</t>
  </si>
  <si>
    <t>Sr SW Eng [REF B258]</t>
  </si>
  <si>
    <t>Machine Learning and AI Career Accelerator (Birmingham)</t>
  </si>
  <si>
    <t>Cheyenne, WY</t>
  </si>
  <si>
    <t>Hire Tech Services</t>
  </si>
  <si>
    <t>['sql', 'python', 'scala', 'java', 'databricks', 'aws', 'spark', 'kafka', 'pyspark', 'hadoop', 'splunk']</t>
  </si>
  <si>
    <t>['python', 'scala', 'java', 'databricks', 'aws', 'spark', 'kafka', 'pyspark', 'hadoop', 'splunk']</t>
  </si>
  <si>
    <t>Senior Product Data Scientist, AI Data</t>
  </si>
  <si>
    <t>['sql', 'python', 'r', 'c', 'snowflake', 'azure', 'databricks', 'aws', 'gcp', 'bigquery', 'power bi', 'dax', 'github']</t>
  </si>
  <si>
    <t>Data Engineer Senior Level Top Secret Clearance Jobs</t>
  </si>
  <si>
    <t>Data Engineer, Anti Scraping, Third Party Data Operations</t>
  </si>
  <si>
    <t>['python', 'java', 'tensorflow']</t>
  </si>
  <si>
    <t>Data Security Solutions Engineer III</t>
  </si>
  <si>
    <t>AWS Data Engineer with Node.js | Contract | Titusville NJ</t>
  </si>
  <si>
    <t>['nosql', 'mongodb', 'mongodb', 'dynamodb', 'elasticsearch', 'aws']</t>
  </si>
  <si>
    <t>Data Engineer II - AMZ9629059</t>
  </si>
  <si>
    <t>AWS Cloud Developer with Node.js | Contract | Titusville NJ</t>
  </si>
  <si>
    <t>Sr Robotics Data Engineer (AI/Simulation Systems)- W2</t>
  </si>
  <si>
    <t>Warren, MI</t>
  </si>
  <si>
    <t>Teklabs Inc</t>
  </si>
  <si>
    <t>Senior Data Engineer- Pricing</t>
  </si>
  <si>
    <t>Acis Group</t>
  </si>
  <si>
    <t>['sql', 'gdpr', 'windows', 'excel', 'power bi']</t>
  </si>
  <si>
    <t>Senior Data Engineer (Snowflake + DBT required)</t>
  </si>
  <si>
    <t>CMK Resources, Inc.</t>
  </si>
  <si>
    <t>['sql', 'python', 'snowflake', 'airflow', 'tableau', 'looker', 'power bi']</t>
  </si>
  <si>
    <t>Azure Devops Engineer</t>
  </si>
  <si>
    <t>['azure', 'kubernetes', 'docker', 'git', 'terraform']</t>
  </si>
  <si>
    <t>Business Analyst – Performance, Growth</t>
  </si>
  <si>
    <t>Souillac, Mauritius</t>
  </si>
  <si>
    <t>Medine Ltd.</t>
  </si>
  <si>
    <t>Data Scientist, Analytics [REF REQ-2603-160029]</t>
  </si>
  <si>
    <t>Senior/ Data Analyst (Insurance) - 12 months</t>
  </si>
  <si>
    <t>Indeed HK</t>
  </si>
  <si>
    <t>Captar Partners</t>
  </si>
  <si>
    <t>Data Management Analyst HRIS</t>
  </si>
  <si>
    <t>Cloudxtreme Technologies Private Limited</t>
  </si>
  <si>
    <t>Business Intelligence Sr Data Analyst</t>
  </si>
  <si>
    <t>NTT DATA Global Delivery Services Limited</t>
  </si>
  <si>
    <t>['sql', 'sql server', 'excel', 'ssis', 'ssrs']</t>
  </si>
  <si>
    <t>BCM-Business Analyst-Senior</t>
  </si>
  <si>
    <t>Ernst and young LLP</t>
  </si>
  <si>
    <t>[2026] Data Scientist - PhD Intern (Short Term) - Full-time / Part-time</t>
  </si>
  <si>
    <t>Data Science Summer Intern - DSSI</t>
  </si>
  <si>
    <t>Contractor and Internship</t>
  </si>
  <si>
    <t>Ascendis Pharma</t>
  </si>
  <si>
    <t>['r', 'azure', 'ggplot2', 'dplyr', 'git']</t>
  </si>
  <si>
    <t>Talent Corner Hr Services Private Limited</t>
  </si>
  <si>
    <t>Data Scientist-Artificial Intelligence</t>
  </si>
  <si>
    <t>[s]Cube</t>
  </si>
  <si>
    <t>['sql', 'python', 'go', 'crystal', 'javascript', 'sql server', 'oracle', 'ssrs', 'powerbi', 'powerbi']</t>
  </si>
  <si>
    <t>Senior Software Engineer - Python Data Engineer</t>
  </si>
  <si>
    <t>Code Orion</t>
  </si>
  <si>
    <t>['sql', 'python', 'go', 'databricks', 'aws', 'spark', 'github']</t>
  </si>
  <si>
    <t>['sql', 'python', 'snowflake', 'azure', 'databricks', 'spark', 'kafka', 'pyspark', 'hadoop', 'tableau', 'power bi', 'cognos', 'github']</t>
  </si>
  <si>
    <t>Data Engineer-Data Warehouse</t>
  </si>
  <si>
    <t>['elasticsearch', 'splunk']</t>
  </si>
  <si>
    <t>Data Engineer AWS/ Power platform Engineer</t>
  </si>
  <si>
    <t>Systechcorp Inc</t>
  </si>
  <si>
    <t>['python', 'azure', 'aws', 'redshift', 'spark', 'pytorch', 'pyspark', 'tensorflow', 'airflow', 'hadoop', 'ssis']</t>
  </si>
  <si>
    <t>Software Engineer II - Python Data Engineer</t>
  </si>
  <si>
    <t>['sql', 'python', 'databricks', 'aws', 'spark', 'airflow', 'tableau', 'power bi', 'git', 'github', 'terraform', 'jenkins']</t>
  </si>
  <si>
    <t>Data Engineer-Business Intelligence</t>
  </si>
  <si>
    <t>Azure Data Engineer (Power Platform)- Priniciple</t>
  </si>
  <si>
    <t>['sql', 'python', 'r', 'scala', 'java', 'postgresql', 'azure', 'aws', 'pyspark', 'sharepoint']</t>
  </si>
  <si>
    <t>Data Engineer-Data Integration</t>
  </si>
  <si>
    <t>Mid Data Science &amp; AIML, GenAI Lead/Engineer</t>
  </si>
  <si>
    <t>SaT-DnA-Data Engineer-Assistant Director</t>
  </si>
  <si>
    <t>['sql', 'python', 'matlab', 'nosql', 'sql server', 'mysql', 'cassandra', 'snowflake', 'azure', 'databricks', 'oracle', 'aws', 'gcp', 'spark', 'kafka', 'angular', 'tableau', 'excel', 'power bi', 'microstrategy', 'alteryx', 'cognos']</t>
  </si>
  <si>
    <t>Operational Technology Data Engineer</t>
  </si>
  <si>
    <t>Perdue Farms</t>
  </si>
  <si>
    <t>['sql', 'python', 'snowflake', 'azure', 'databricks', 'aws', 'power bi']</t>
  </si>
  <si>
    <t>Senior Analyst: Data Engineering</t>
  </si>
  <si>
    <t>['sql', 'python', 'c', 'snowflake', 'azure', 'databricks', 'aws', 'tableau', 'power bi']</t>
  </si>
  <si>
    <t>Data &amp; Integrations Engineer</t>
  </si>
  <si>
    <t>Hubballi, Karnataka, India</t>
  </si>
  <si>
    <t>['sql', 'python', 'javascript', 'snowflake', 'azure', 'aws']</t>
  </si>
  <si>
    <t>Data Scientist, Research, Operations and Infrastructure Data Science</t>
  </si>
  <si>
    <t>Staff Data Scientist, Research, Search Health</t>
  </si>
  <si>
    <t>Insights and Analytics Intern - Miramar, FL.</t>
  </si>
  <si>
    <t>Performance Team</t>
  </si>
  <si>
    <t>['sql', 'python', 'tableau', 'excel', 'power bi', 'outlook']</t>
  </si>
  <si>
    <t>Data Scientist: Insights &amp; Intelligence - Level 3</t>
  </si>
  <si>
    <t>['sql', 'python', 'databricks', 'aws', 'pyspark', 'docker', 'git']</t>
  </si>
  <si>
    <t>Data Engineer III - AMZ27926.1</t>
  </si>
  <si>
    <t>Machine Learning Engineer / Data Scientist (W2 Employment Only)</t>
  </si>
  <si>
    <t>Excelgens, Inc</t>
  </si>
  <si>
    <t>['sql', 'python', 'azure', 'databricks', 'aws', 'gcp', 'bigquery', 'pytorch', 'tensorflow', 'power bi']</t>
  </si>
  <si>
    <t>Infobahn Softworld Inc</t>
  </si>
  <si>
    <t>['sql', 'python', 'azure', 'databricks', 'aws', 'bigquery', 'pytorch', 'numpy', 'tensorflow', 'pandas', 'power bi']</t>
  </si>
  <si>
    <t>Lead Data Analyst / Advanced Analytics Lead</t>
  </si>
  <si>
    <t>Forged Fiber 37</t>
  </si>
  <si>
    <t>['sql', 'python', 'mysql', 'snowflake', 'azure', 'databricks', 'oracle', 'aws', 'tableau', 'power bi']</t>
  </si>
  <si>
    <t>Senior Staff Data Science</t>
  </si>
  <si>
    <t>['python', 'snowflake', 'aws', 'pyspark', 'airflow', 'pandas', 'git']</t>
  </si>
  <si>
    <t>Lead Python Developer, Data Analytics</t>
  </si>
  <si>
    <t>Pugwash Junction, NS, Canada</t>
  </si>
  <si>
    <t>['sql', 'python', 'html', 'css', 'postgresql', 'redis', 'azure', 'aws', 'gcp', 'plotly', 'react', 'numpy', 'pandas', 'excel', 'git']</t>
  </si>
  <si>
    <t>Data Engineer - Part Time</t>
  </si>
  <si>
    <t>Senior Associate, Data Scientist - AI Software Engineering</t>
  </si>
  <si>
    <t>Lead Customer Success Data Scientist - Industry Analytics</t>
  </si>
  <si>
    <t>[Remote] Sr. Data Scientist, Pricing Analytics (Deep Learning &amp; Demand Forecasting)</t>
  </si>
  <si>
    <t>Loom</t>
  </si>
  <si>
    <t>Gainesville, FL (+1 other)</t>
  </si>
  <si>
    <t>Gas South</t>
  </si>
  <si>
    <t>['sql', 't-sql', 'sql server', 'snowflake', 'azure', 'databricks', 'oracle', 'aws', 'power bi']</t>
  </si>
  <si>
    <t>Menasha, WI</t>
  </si>
  <si>
    <t>Senior Software Engineer – Data Scientist</t>
  </si>
  <si>
    <t>['sql', 'python', 'java', 'kafka', 'linux', 'unix', 'kubernetes', 'docker']</t>
  </si>
  <si>
    <t>Data Product BA: Analytics, Change</t>
  </si>
  <si>
    <t>Woolworths Financial Services</t>
  </si>
  <si>
    <t>Snowflake Data Engineer strong SQL</t>
  </si>
  <si>
    <t>['sql', 'python', 'sql server', 'snowflake', 'azure', 'aws', 'spark', 'airflow', 'gitlab']</t>
  </si>
  <si>
    <t>Kingman, AZ</t>
  </si>
  <si>
    <t>Wecom Fiber</t>
  </si>
  <si>
    <t>['sql', 'python', 'snowflake', 'phoenix', 'git', 'gitlab', 'jira']</t>
  </si>
  <si>
    <t>['sql', 'python', 'snowflake', 'phoenix', 'gitlab', 'jira']</t>
  </si>
  <si>
    <t>Senior Data &amp; Machine Learning Engineer ML, AI 🏆</t>
  </si>
  <si>
    <t>Forward Role</t>
  </si>
  <si>
    <t>['sql', 'python', 'azure', 'pyspark', 'power bi', 'qlik', 'github']</t>
  </si>
  <si>
    <t>Data Scientist, Generative</t>
  </si>
  <si>
    <t>AI Engineer Beginner Programme (Manchester)</t>
  </si>
  <si>
    <t>AI Engineer Starter Course - Guaranteed Job Support Included (Belfast)</t>
  </si>
  <si>
    <t>Junior Senior Data Scientist in Jacksonville</t>
  </si>
  <si>
    <t>Operational Technology Data Engineer 🏆</t>
  </si>
  <si>
    <t>Perdue Farms, Inc.</t>
  </si>
  <si>
    <t>OPENLANE</t>
  </si>
  <si>
    <t>['sql', 'python', 'javascript', 'scala', 'java', 'sql server', 'snowflake', 'oracle', 'redshift', 'excel', 'sheets', 'spreadsheet']</t>
  </si>
  <si>
    <t>Lead Data Insights Analyst, Tableau Expert</t>
  </si>
  <si>
    <t>['sql', 'python', 'r', 'sql server', 'snowflake', 'oracle', 'tableau', 'excel', 'powerpoint', 'git']</t>
  </si>
  <si>
    <t>Lead Data Scientist, Agentic AI, Patient Safety</t>
  </si>
  <si>
    <t>Smithfield, RI (+1 other)</t>
  </si>
  <si>
    <t>['sql', 'python', 'snowflake', 'azure', 'aws', 'gcp', 'tableau', 'looker', 'power bi']</t>
  </si>
  <si>
    <t>Energy Analyst – For English Speakers</t>
  </si>
  <si>
    <t>Garforth, United Kingdom</t>
  </si>
  <si>
    <t>Senior Machine Learning Data Engineer in Louisville</t>
  </si>
  <si>
    <t>Senior Data Scientist, Data Analytics &amp; Reporting (N380)</t>
  </si>
  <si>
    <t>['python', 'r', 'c', 'spark', 'tableau', 'power bi']</t>
  </si>
  <si>
    <t>Perdue Farms Inc</t>
  </si>
  <si>
    <t>Junior Analytics Engineer in Arlington</t>
  </si>
  <si>
    <t>Jharkhand, India</t>
  </si>
  <si>
    <t>Apptad</t>
  </si>
  <si>
    <t>Data Engineer GIS</t>
  </si>
  <si>
    <t>['sql', 'postgresql']</t>
  </si>
  <si>
    <t>Junior Senior Data Scientist in Providence</t>
  </si>
  <si>
    <t>Mid-level Machine Learning Data Engineer in Miami</t>
  </si>
  <si>
    <t>Senior Data Engineer in Sacramento</t>
  </si>
  <si>
    <t>Mid-level Machine Learning Data Engineer in Scottsdale</t>
  </si>
  <si>
    <t>Junior Senior Data Scientist in Baltimore</t>
  </si>
  <si>
    <t>Junior Data Engineer in Corpus Christi</t>
  </si>
  <si>
    <t>Senior Recruiter â€“ Applied Science, Machine Learning &amp; Data Science Recruiting</t>
  </si>
  <si>
    <t>Client</t>
  </si>
  <si>
    <t>Senior Data Engineer in Detroit</t>
  </si>
  <si>
    <t>Junior Machine Learning Data Engineer in Garland</t>
  </si>
  <si>
    <t>Senior Data Engineer in Fresno</t>
  </si>
  <si>
    <t>Analyst, Content Management &amp; Menu Pricing (Hybrid)</t>
  </si>
  <si>
    <t>Tim Hortons</t>
  </si>
  <si>
    <t>Pricing Analyst - Remote E-commerce Role</t>
  </si>
  <si>
    <t>Mid-level Applied AI Scientist in Tampa</t>
  </si>
  <si>
    <t>Senior Business Data Scientist, Agentic AI, Finance</t>
  </si>
  <si>
    <t>Product Data Scientist for Google Play</t>
  </si>
  <si>
    <t>Amazon Music</t>
  </si>
  <si>
    <t>Mid-level Machine Learning Data Engineer in Stockton</t>
  </si>
  <si>
    <t>Framingham, MA (+1 other)</t>
  </si>
  <si>
    <t>Bose</t>
  </si>
  <si>
    <t>Atlanta, GA (+1 other)</t>
  </si>
  <si>
    <t>Mid-level Machine Learning Data Engineer in Providence</t>
  </si>
  <si>
    <t>Swire Properties Limited 太古地產有限公司</t>
  </si>
  <si>
    <t>['sql', 'python', 'azure', 'databricks', 'spark', 'pyspark', 'unity']</t>
  </si>
  <si>
    <t>Senior Machine Learning Data Engineer in Toledo</t>
  </si>
  <si>
    <t>Senior Staff Data Scientist in Santa Ana</t>
  </si>
  <si>
    <t>Senior Data Scientist in St. Petersburg</t>
  </si>
  <si>
    <t>Junior Data Scientist in Tampa</t>
  </si>
  <si>
    <t>Mid-level Machine Learning Data Engineer in Fort Worth</t>
  </si>
  <si>
    <t>Junior Machine Learning Data Engineer in Seattle</t>
  </si>
  <si>
    <t>['sql', 'python', 'aws', 'spark', 'pytorch', 'tensorflow']</t>
  </si>
  <si>
    <t>Insights Executive: Renewal Forecasting</t>
  </si>
  <si>
    <t>San Juan City, Metro Manila, Philippines</t>
  </si>
  <si>
    <t>Recooty</t>
  </si>
  <si>
    <t>Senior Senior Data Scientist in Denver</t>
  </si>
  <si>
    <t>Operations Research Analyst</t>
  </si>
  <si>
    <t>Senior Senior Data Scientist in Bakersfield</t>
  </si>
  <si>
    <t>Mid-level Machine Learning Data Engineer in Corpus Christi</t>
  </si>
  <si>
    <t>Senior Data Engineer in Santa Ana</t>
  </si>
  <si>
    <t>Junior Data Engineer in El Paso</t>
  </si>
  <si>
    <t>Hiring Remote Data Analysts | Fresher and Experienced | Immediate Joiners Welcome</t>
  </si>
  <si>
    <t>Data Analyst – Excel and Tableau Intern</t>
  </si>
  <si>
    <t>['sql', 'python', 'r', 'azure', 'aws', 'gcp', 'spark', 'pytorch', 'keras', 'matplotlib', 'seaborn', 'tensorflow', 'hadoop', 'scikit-learn', 'tableau', 'power bi']</t>
  </si>
  <si>
    <t>['sql', 'python', 'r', 'sas', 'nosql', 'clojure', 'postgresql', 'redshift', 'spark', 'power bi', 'sas']</t>
  </si>
  <si>
    <t>Junior Data Engineer in Tacoma</t>
  </si>
  <si>
    <t>Senior Data Engineer in Des Moines</t>
  </si>
  <si>
    <t>Junior Machine Learning Data Engineer in Baton Rouge</t>
  </si>
  <si>
    <t>Junior Data Scientist in Oakland</t>
  </si>
  <si>
    <t>Mid-level Senior Data Scientist in Fresno</t>
  </si>
  <si>
    <t>Mid-level Senior Data Scientist in Chicago</t>
  </si>
  <si>
    <t>Junior Senior Data Scientist in Hialeah</t>
  </si>
  <si>
    <t>Senior Senior Data Scientist in Los Angeles</t>
  </si>
  <si>
    <t>Junior Data Scientist in Austin</t>
  </si>
  <si>
    <t>Mid-level Data Scientist in Denver</t>
  </si>
  <si>
    <t>Mid-level Machine Learning Data Engineer in Las Vegas</t>
  </si>
  <si>
    <t>Senior Machine Learning Data Engineer in Tulsa</t>
  </si>
  <si>
    <t>Mid-level Data Engineer in Colorado Springs</t>
  </si>
  <si>
    <t>Mid-level Data Scientist in Los Angeles</t>
  </si>
  <si>
    <t>Senior Senior Data Scientist in Miami</t>
  </si>
  <si>
    <t>Senior Senior Data Scientist in San Antonio</t>
  </si>
  <si>
    <t>Mid-level Senior Data Scientist in Garland</t>
  </si>
  <si>
    <t>Mid-level Senior Data Scientist in Hartford</t>
  </si>
  <si>
    <t>Mid-level Machine Learning Data Engineer in Reno</t>
  </si>
  <si>
    <t>Junior Data Engineer in Orlando</t>
  </si>
  <si>
    <t>Senior Data Engineer in Tucson</t>
  </si>
  <si>
    <t>Mid-level Data Engineer in Gilbert</t>
  </si>
  <si>
    <t>Mid-level Data Scientist in Milwaukee</t>
  </si>
  <si>
    <t>Senior Senior Data Scientist in Reno</t>
  </si>
  <si>
    <t>Mid-level Senior Data Scientist in Boston</t>
  </si>
  <si>
    <t>['sql', 'scala', 'nosql', 'snowflake', 'aws', 'gdpr', 'git', 'github', 'gitlab', 'jira', 'confluence']</t>
  </si>
  <si>
    <t>Senior Machine Learning Data Engineer in Honolulu</t>
  </si>
  <si>
    <t>Mid-level Machine Learning Data Engineer in New Orleans</t>
  </si>
  <si>
    <t>Junior Data Engineer in Baton Rouge</t>
  </si>
  <si>
    <t>Mid-level Data Scientist in Indianapolis</t>
  </si>
  <si>
    <t>Senior Senior Data Scientist in Tampa</t>
  </si>
  <si>
    <t>BBVA</t>
  </si>
  <si>
    <t>['sql', 'python', 'azure', 'aws', 'pytorch', 'pyspark', 'numpy', 'tensorflow', 'scikit-learn', 'pandas', 'gdpr', 'huggingface', 'kubernetes', 'docker']</t>
  </si>
  <si>
    <t>Junior Senior Data Scientist in Dallas</t>
  </si>
  <si>
    <t>Junior Senior Data Scientist in Newark</t>
  </si>
  <si>
    <t>Senior Staff Data Scientist in Newark</t>
  </si>
  <si>
    <t>Banking Ops Data Scientist Analyst (Ciudad de MÃ©xico, CuauhtÃ©moc)</t>
  </si>
  <si>
    <t>['sql', 'python', 'r', 'scala', 'c', 'pyspark', 'scikit-learn']</t>
  </si>
  <si>
    <t>Data Scientist GenAI (LLMs)</t>
  </si>
  <si>
    <t>['python', 'azure', 'aws', 'spark', 'gdpr', 'huggingface', 'kubernetes', 'docker']</t>
  </si>
  <si>
    <t>Senior Data Engineer in Chula Vista</t>
  </si>
  <si>
    <t>Senior Machine Learning Data Engineer in Mesa</t>
  </si>
  <si>
    <t>Mid-level Data Engineer in Irving</t>
  </si>
  <si>
    <t>Mid-level Data Engineer in Huntsville</t>
  </si>
  <si>
    <t>Mid-level Machine Learning Data Engineer in Washington DC</t>
  </si>
  <si>
    <t>Junior Machine Learning Data Engineer in Columbus</t>
  </si>
  <si>
    <t>Senior Machine Learning Data Engineer in San Antonio</t>
  </si>
  <si>
    <t>Senior Data Scientist in Sacramento</t>
  </si>
  <si>
    <t>Mid-level Senior Data Scientist in Des Moines</t>
  </si>
  <si>
    <t>Junior Applied AI Scientist in Miami</t>
  </si>
  <si>
    <t>Mid-level Staff Data Scientist in Anaheim</t>
  </si>
  <si>
    <t>Junior Data Engineer in Hialeah</t>
  </si>
  <si>
    <t>Junior Machine Learning Data Engineer in Newark</t>
  </si>
  <si>
    <t>Senior Data Engineer in Raleigh</t>
  </si>
  <si>
    <t>Mid-level Machine Learning Data Engineer in Glendale</t>
  </si>
  <si>
    <t>Junior Data Scientist in Stockton</t>
  </si>
  <si>
    <t>Junior Applied AI Scientist in Hialeah</t>
  </si>
  <si>
    <t>['sql', 'python', 'scala', 'ruby', 'java', 'perl', 'shell', 'sql server', 'mysql', 'kafka', 'hadoop', 'ruby', 'tableau', 'looker', 'powerbi', 'powerbi', 'git', 'jenkins']</t>
  </si>
  <si>
    <t>Cloud Data Pipeline Technician (Entry Level)</t>
  </si>
  <si>
    <t>Fredericton, NB, Canada</t>
  </si>
  <si>
    <t>['sql', 'python', 'bash', 'azure', 'aws', 'gcp', 'spark', 'hadoop', 'git']</t>
  </si>
  <si>
    <t>Senior Senior Data Scientist in Madison</t>
  </si>
  <si>
    <t>Senior AI and Data Science Analyst</t>
  </si>
  <si>
    <t>Kedrion Biopharma</t>
  </si>
  <si>
    <t>Senior Staff Data Scientist in Bakersfield</t>
  </si>
  <si>
    <t>Mid-level Data Scientist in San Antonio</t>
  </si>
  <si>
    <t>Mid-level Senior Data Scientist in Las Vegas</t>
  </si>
  <si>
    <t>InfoVision, Inc.</t>
  </si>
  <si>
    <t>['sql', 'python', 'aws', 'gcp', 'bigquery', 'spark', 'kafka', 'pyspark', 'hadoop', 'github', 'unify']</t>
  </si>
  <si>
    <t>Data Engineer with AI Skillsets</t>
  </si>
  <si>
    <t>['python', 'databricks', 'spark', 'numpy', 'pandas']</t>
  </si>
  <si>
    <t>Senior Data Engineer in Mesa</t>
  </si>
  <si>
    <t>['sql', 'python', 'databricks', 'spark', 'numpy', 'pandas', 'jupyter']</t>
  </si>
  <si>
    <t>Senior Data Engineer in Honolulu</t>
  </si>
  <si>
    <t>Mid-level Machine Learning Data Engineer in Kansas City</t>
  </si>
  <si>
    <t>Data Engineering Solutions Architect-Hyderabad</t>
  </si>
  <si>
    <t>Umruz Tech Solutions Private Limited</t>
  </si>
  <si>
    <t>['sql', 'python', 'snowflake', 'azure', 'databricks', 'aws', 'gcp', 'kafka', 'pyspark', 'airflow']</t>
  </si>
  <si>
    <t>Senior Senior Data Scientist in Fresno</t>
  </si>
  <si>
    <t>Junior Data Engineer in Spokane</t>
  </si>
  <si>
    <t>Senior Machine Learning Data Engineer in Irving</t>
  </si>
  <si>
    <t>Senior Machine Learning Data Engineer in Columbus</t>
  </si>
  <si>
    <t>Mid-level Machine Learning Data Engineer in Spokane</t>
  </si>
  <si>
    <t>AMERIHEALTH CARITAS</t>
  </si>
  <si>
    <t>['sql', 'python', 'scala', 't-sql', 'shell', 'sql server', 'snowflake', 'azure', 'databricks', 'kafka', 'pyspark', 'ssis', 'git', 'unity']</t>
  </si>
  <si>
    <t>Senior Machine Learning Data Engineer in Arlington</t>
  </si>
  <si>
    <t>Junior Machine Learning Data Engineer in New Orleans</t>
  </si>
  <si>
    <t>Junior Data Engineer in Cleveland</t>
  </si>
  <si>
    <t>Power BI Analyst – For Foreigners</t>
  </si>
  <si>
    <t>North Yorkshire, United Kingdom</t>
  </si>
  <si>
    <t>['sql', 'python', 'r', 'azure', 'tableau', 'excel', 'power bi', 'dax']</t>
  </si>
  <si>
    <t>Senior Machine Learning Data Engineer in Boston</t>
  </si>
  <si>
    <t>Boston Spa, United Kingdom</t>
  </si>
  <si>
    <t>Data Engineer, Risk Operations, Success, &amp; Engagement Business Intelligence</t>
  </si>
  <si>
    <t>['python', 'ruby', 'java', 'powershell', 'c', 'golang', 'aws', 'redshift', 'ruby', 'tableau', 'power bi']</t>
  </si>
  <si>
    <t>Senior Senior Data Scientist in Austin</t>
  </si>
  <si>
    <t>Junior Data Scientist in Denver</t>
  </si>
  <si>
    <t>Mid-level Data Engineer in Santa Ana</t>
  </si>
  <si>
    <t>Junior Data Engineer in Lincoln</t>
  </si>
  <si>
    <t>Mid-level Data Engineer in Long Beach</t>
  </si>
  <si>
    <t>Principal Data Analyst - Remote or Hybrid from DC or MN</t>
  </si>
  <si>
    <t>Lattice</t>
  </si>
  <si>
    <t>Mid-level Machine Learning Data Engineer in Los Angeles</t>
  </si>
  <si>
    <t>Senior Data Engineer in Norfolk</t>
  </si>
  <si>
    <t>Junior Data Scientist in Madison</t>
  </si>
  <si>
    <t>Junior Senior Data Scientist in Colorado Springs</t>
  </si>
  <si>
    <t>Junior Data Engineer in Indianapolis</t>
  </si>
  <si>
    <t>Senior Machine Learning Data Engineer in Jacksonville</t>
  </si>
  <si>
    <t>Deployments Analyst Jobs</t>
  </si>
  <si>
    <t>Mid-level Machine Learning Data Engineer in Anaheim</t>
  </si>
  <si>
    <t>Mid-level Data Engineer in Winston-Salem</t>
  </si>
  <si>
    <t>[Remote] Media Insights Analyst</t>
  </si>
  <si>
    <t>Pixability</t>
  </si>
  <si>
    <t>['tableau', 'excel', 'looker', 'sheets', 'powerpoint']</t>
  </si>
  <si>
    <t>PhD Statistical Analyst for PISA Data</t>
  </si>
  <si>
    <t>Mid-level Data Scientist in Jersey City</t>
  </si>
  <si>
    <t>Actuarial Lead, Data Science</t>
  </si>
  <si>
    <t>Datafin</t>
  </si>
  <si>
    <t>['sql', 'python', 'dynamodb', 'aws', 'redshift', 'terraform', 'gitlab']</t>
  </si>
  <si>
    <t>Rupa Career Solutions</t>
  </si>
  <si>
    <t>Data Engineer | Defence Tech</t>
  </si>
  <si>
    <t>Switch Tech Talent</t>
  </si>
  <si>
    <t>ML Data Scientist- Remote</t>
  </si>
  <si>
    <t>['sql', 'python', 'r', 'scala', 'java', 'c', 'matplotlib', 'gdpr', 'tableau', 'power bi']</t>
  </si>
  <si>
    <t>Mid-level Data Scientist in Austin</t>
  </si>
  <si>
    <t>Junior Machine Learning Data Engineer in Colorado Springs</t>
  </si>
  <si>
    <t>Senior Machine Learning Data Engineer in Orlando</t>
  </si>
  <si>
    <t>Data Analyst (Systems Programmer/Admins)</t>
  </si>
  <si>
    <t>['sql', 'sas', 'assembly', 'sql server', 'oracle', 'ggplot2', 'visio', 'tableau', 'excel', 'spss', 'sas', 'terminal']</t>
  </si>
  <si>
    <t>Data Migration and Cutover Analyst (Contract)</t>
  </si>
  <si>
    <t>Senior Data Scientist in Des Moines</t>
  </si>
  <si>
    <t>Distinguished ML Data Scientist</t>
  </si>
  <si>
    <t>AVEVA</t>
  </si>
  <si>
    <t>Link Xperts</t>
  </si>
  <si>
    <t>Junior Applied AI Scientist in Los Angeles</t>
  </si>
  <si>
    <t>Senior Data Engineer in Grand Rapids</t>
  </si>
  <si>
    <t>Senior Data Analyst- Fraud</t>
  </si>
  <si>
    <t>xAI</t>
  </si>
  <si>
    <t>Junior Data Scientist in Bakersfield</t>
  </si>
  <si>
    <t>Junior Data Scientist in Jacksonville</t>
  </si>
  <si>
    <t>Junior Senior Data Scientist in Long Beach</t>
  </si>
  <si>
    <t>Mid-level Data Engineer in Arlington</t>
  </si>
  <si>
    <t>Lead Onchain Analyst</t>
  </si>
  <si>
    <t>talents lab</t>
  </si>
  <si>
    <t>Senior Financial Analyst – Flexible Hours</t>
  </si>
  <si>
    <t>Bindura Nickel Corporation</t>
  </si>
  <si>
    <t>['sql', 'python', 'sql server', 'tableau', 'excel', 'alteryx']</t>
  </si>
  <si>
    <t>Mid-level Applied AI Scientist in Orlando</t>
  </si>
  <si>
    <t>Senior Data Scientist in Las Vegas</t>
  </si>
  <si>
    <t>Data Engineer (Entry- to Mid-level)</t>
  </si>
  <si>
    <t>Pegasystems</t>
  </si>
  <si>
    <t>['sql', 'nosql', 'snowflake', 'azure', 'oracle', 'aws', 'gcp', 'spark', 'kafka', 'excel', 'sap']</t>
  </si>
  <si>
    <t>['sql', 'python', 'nosql', 'snowflake', 'azure', 'oracle', 'aws', 'gcp', 'spark', 'kafka', 'excel', 'sap']</t>
  </si>
  <si>
    <t>Lead Analytics Engineer (Databricks | Lakehouse | Data Modelling)</t>
  </si>
  <si>
    <t>Data Scientist – Supply Chain Analytics</t>
  </si>
  <si>
    <t>The IEEE Computer Society</t>
  </si>
  <si>
    <t>Altera Corporation</t>
  </si>
  <si>
    <t>Data Analyst - Sales Operations &amp; Digital Channels</t>
  </si>
  <si>
    <t>ShareForce</t>
  </si>
  <si>
    <t>Data Analyst - Contact Centre &amp; Workforce Planning Analytics</t>
  </si>
  <si>
    <t>['sql', 'tableau', 'excel', 'power bi', 'dax']</t>
  </si>
  <si>
    <t>Encore Electric, Inc</t>
  </si>
  <si>
    <t>Mid-level Senior Data Scientist in Tampa</t>
  </si>
  <si>
    <t>Mid-level Applied AI Scientist in Dallas</t>
  </si>
  <si>
    <t>Data Scientist - 60k - 80k - Leeds (Hybrid) - AI / FinTech SaaS</t>
  </si>
  <si>
    <t>Enterprise Applications Engineer (Legal Tech)</t>
  </si>
  <si>
    <t>Junior Data Cabling Engineer</t>
  </si>
  <si>
    <t>Business Analyst (Excel / Pricing / Revenue Analytics)</t>
  </si>
  <si>
    <t>Arthur Lawrence</t>
  </si>
  <si>
    <t>Training &amp; Data Analyst – $28/hr – 2nd Shift</t>
  </si>
  <si>
    <t>Application/Product Analyst</t>
  </si>
  <si>
    <t>Clerk Crew</t>
  </si>
  <si>
    <t>Operations Analyst (Seasonal)</t>
  </si>
  <si>
    <t>Banco Popular de Puerto Rico</t>
  </si>
  <si>
    <t>Murex SME/Capital Markets Data Analyst</t>
  </si>
  <si>
    <t>Junior Data Scientist in Fresno</t>
  </si>
  <si>
    <t>Mid-level Data Scientist in Orlando</t>
  </si>
  <si>
    <t>Data Scientist, Mid level Jobs</t>
  </si>
  <si>
    <t>PLANET TECHNOLOGIES</t>
  </si>
  <si>
    <t>['sql', 'python', 'r', 'go', 'matlab', 'numpy', 'power bi', 'spss', 'sharepoint']</t>
  </si>
  <si>
    <t>Junior Data Scientist in Fort Worth</t>
  </si>
  <si>
    <t>['sql', 'python', 'spark', 'pyspark']</t>
  </si>
  <si>
    <t>Senior Data Engineer in Nashville</t>
  </si>
  <si>
    <t>Fleet Operations &amp; Analytics Engineer (Sun - Thurs)</t>
  </si>
  <si>
    <t>Mainspring Energy</t>
  </si>
  <si>
    <t>Senior Data Engineer in Portland</t>
  </si>
  <si>
    <t>Head of Software Engineering</t>
  </si>
  <si>
    <t>Data Engineer (up to £40,000)</t>
  </si>
  <si>
    <t>itecopeople</t>
  </si>
  <si>
    <t>['sql', 'azure', 'spark', 'pyspark']</t>
  </si>
  <si>
    <t>Agentic AI Engineer</t>
  </si>
  <si>
    <t>P6 Scheduler/Data Analyst Jobs</t>
  </si>
  <si>
    <t>Associate – Data Modelling &amp; Anaplan</t>
  </si>
  <si>
    <t>JCW Group</t>
  </si>
  <si>
    <t>Data &amp; Reporting Analyst (on-site)</t>
  </si>
  <si>
    <t>Market Data Specialist</t>
  </si>
  <si>
    <t>Experis UK</t>
  </si>
  <si>
    <t>Data Scientist Lead - Remote / Telecommute</t>
  </si>
  <si>
    <t>Senior Computer Vision Scientist in Denver</t>
  </si>
  <si>
    <t>Mid-level Data Engineer in Phoenix</t>
  </si>
  <si>
    <t>['sql', 'python', 'spark', 'kafka', 'airflow', 'phoenix']</t>
  </si>
  <si>
    <t>Jr. Data Migration Engineer</t>
  </si>
  <si>
    <t>ELLKAY, LLC</t>
  </si>
  <si>
    <t>Junior AI Research Scientist in Anaheim</t>
  </si>
  <si>
    <t>Director, Data Science, Foundation Model AI</t>
  </si>
  <si>
    <t>['python', 'pytorch', 'node']</t>
  </si>
  <si>
    <t>['sql', 'python', 'scala', 'databricks', 'ssis']</t>
  </si>
  <si>
    <t>Oregon</t>
  </si>
  <si>
    <t>SAIF</t>
  </si>
  <si>
    <t>['sql', 'python', 'sql server', 'snowflake', 'azure', 'databricks', 'oracle', 'aws', 'ssis']</t>
  </si>
  <si>
    <t>Data Engineering &amp; Operations Specialist</t>
  </si>
  <si>
    <t>['sql', 'python', 'powershell', 'snowflake', 'azure', 'aws', 'qlik', 'github']</t>
  </si>
  <si>
    <t>['sql', 'python', 'r', 'scala', 'snowflake', 'databricks', 'ssis']</t>
  </si>
  <si>
    <t>Data Engineer Intern/Co-op (Fall 2026)</t>
  </si>
  <si>
    <t>['sql', 'python', 'scala', 'ruby', 'java', 'azure', 'aws', 'gcp', 'pyspark', 'numpy', 'scikit-learn', 'pandas', 'ruby', 'linux', 'git', 'jira', 'confluence']</t>
  </si>
  <si>
    <t>Intermediate Data Engineer</t>
  </si>
  <si>
    <t>Squadric Technologies Inc</t>
  </si>
  <si>
    <t>['sql', 'nosql', 'c', 'snowflake', 'azure', 'databricks', 'power bi', 'git']</t>
  </si>
  <si>
    <t>State Street Global Advisors</t>
  </si>
  <si>
    <t>Senior Data Engineer in Newark</t>
  </si>
  <si>
    <t>Senior Data Engineer Spark, Scala, AWS.  Hybrid, Rhode Island</t>
  </si>
  <si>
    <t>['sql', 'python', 'scala', 'java', 'snowflake', 'oracle', 'aws', 'spark', 'pyspark', 'docker', 'github', 'terraform', 'jenkins']</t>
  </si>
  <si>
    <t>['sql', 'python', 'scala', 'java', 'snowflake', 'aws', 'spark', 'pyspark', 'docker', 'github', 'terraform', 'jenkins']</t>
  </si>
  <si>
    <t>Mid-level Applied AI Scientist in Jacksonville</t>
  </si>
  <si>
    <t>Mid-level Staff Data Scientist in Arlington</t>
  </si>
  <si>
    <t>Senior Data Scientist in Washington DC</t>
  </si>
  <si>
    <t>Data Engineer Snowflake &amp; Teradata</t>
  </si>
  <si>
    <t>['sql', 'python', 't-sql', 'snowflake']</t>
  </si>
  <si>
    <t>Data Modelling &amp; Analytics Engineer (Databricks &amp; Microsoft Fabric)</t>
  </si>
  <si>
    <t>Data Analyst (Temp to Hire)</t>
  </si>
  <si>
    <t>PSB Insights</t>
  </si>
  <si>
    <t>Data Analyst- Pharma Industry Mandatory</t>
  </si>
  <si>
    <t>['sql', 'python', 'mysql', 'postgresql', 'oracle', 'power bi', 'qlik']</t>
  </si>
  <si>
    <t>Bennamann Ltd</t>
  </si>
  <si>
    <t>['excel', 'power bi', 'sap', 'powerbi', 'powerbi']</t>
  </si>
  <si>
    <t>Data Engineering Manager / Snowflake / Real-time</t>
  </si>
  <si>
    <t>Data Engineer (Snowflake / Python / Azure)</t>
  </si>
  <si>
    <t>The BayTech Group</t>
  </si>
  <si>
    <t>['sql', 'power bi', 'ssis', 'ssrs']</t>
  </si>
  <si>
    <t>Senior Engineer - Data/Cloud</t>
  </si>
  <si>
    <t>InfoCepts</t>
  </si>
  <si>
    <t>['sql', 'python', 'nosql', 'oracle', 'aws', 'redshift', 'sap', 'kubernetes', 'docker']</t>
  </si>
  <si>
    <t>['sap', 'jira', 'confluence']</t>
  </si>
  <si>
    <t>Lynch Consultants, LLC</t>
  </si>
  <si>
    <t>['sql', 'python', 'r', 'scala', 'visual basic', 'databricks', 'pyspark']</t>
  </si>
  <si>
    <t>Open-Source Research Analyst, Junior</t>
  </si>
  <si>
    <t>Senior Staff Data Scientist in Washington DC</t>
  </si>
  <si>
    <t>['golang', 'gcp', 'spark', 'airflow', 'github', 'terraform']</t>
  </si>
  <si>
    <t>Brillfy Technology Inc</t>
  </si>
  <si>
    <t>['sql', 'python', 'mysql', 'aws', 'redshift', 'power bi']</t>
  </si>
  <si>
    <t>Mid-level Data Scientist in Madison</t>
  </si>
  <si>
    <t>AI/ML Clinical Data Science Intern</t>
  </si>
  <si>
    <t>Lexeo Therapeutics</t>
  </si>
  <si>
    <t>Senior Data Analyst (Dublin, CA)</t>
  </si>
  <si>
    <t>['sql', 'python', 'r', 'snowflake', 'redshift', 'bigquery', 'tableau', 'excel', 'looker', 'sheets']</t>
  </si>
  <si>
    <t>Population Health Data Analyst – Care Gaps &amp; Incentives</t>
  </si>
  <si>
    <t>Saratoga Hospital</t>
  </si>
  <si>
    <t>ENTRUST Solutions Group</t>
  </si>
  <si>
    <t>Housing Data Analyst</t>
  </si>
  <si>
    <t>Darlington Borough Council</t>
  </si>
  <si>
    <t>Data Analyst - Part Time work from home</t>
  </si>
  <si>
    <t>Data Scientist, Content + Social</t>
  </si>
  <si>
    <t>Suno (suno.com)</t>
  </si>
  <si>
    <t>Staff Software Engineer – Data Team (Durham, NC) #4433</t>
  </si>
  <si>
    <t>Menlo Park, CA (+1 other)</t>
  </si>
  <si>
    <t>['sql', 'python', 'go', 'c', 'gcp']</t>
  </si>
  <si>
    <t>LexisNexis</t>
  </si>
  <si>
    <t>['sql', 'python', 'bash', 'html', 'azure', 'aws', 'gcp', 'airflow', 'linux']</t>
  </si>
  <si>
    <t>Brother International Corporation</t>
  </si>
  <si>
    <t>['snowflake', 'azure', 'databricks', 'aws', 'tableau', 'excel', 'power bi', 'alteryx']</t>
  </si>
  <si>
    <t>Senior Data Engineer — Customer Data Platform</t>
  </si>
  <si>
    <t>['sql', 'python', 'scala', 'sql server', 'snowflake', 'azure', 'databricks', 'spark', 'kafka', 'pyspark']</t>
  </si>
  <si>
    <t>Serko Ltd</t>
  </si>
  <si>
    <t>Machine Learning Assistant – Entry Role</t>
  </si>
  <si>
    <t>St. Andrew Parish, Jamaica</t>
  </si>
  <si>
    <t>['python', 'pytorch', 'matplotlib', 'numpy', 'seaborn', 'tensorflow', 'scikit-learn', 'pandas', 'git']</t>
  </si>
  <si>
    <t>TalentRemedy</t>
  </si>
  <si>
    <t>['sql', 'go', 'sharepoint']</t>
  </si>
  <si>
    <t>Lead Actor Job in Featuring in a Product Launch Video, April 17th, Male, Age 18-35 - Data Scientist</t>
  </si>
  <si>
    <t>Backstage</t>
  </si>
  <si>
    <t>Nen Creative</t>
  </si>
  <si>
    <t>Sr. Data Engineer(9+ yrs)</t>
  </si>
  <si>
    <t>['sql', 'python', 'snowflake', 'github']</t>
  </si>
  <si>
    <t>Analyst, Data Management</t>
  </si>
  <si>
    <t>Financial Recovery Technologies LLC</t>
  </si>
  <si>
    <t>['sql', 'oracle', 'planner']</t>
  </si>
  <si>
    <t>['python', 'r', 'assembly']</t>
  </si>
  <si>
    <t>Connect for Health Colorado</t>
  </si>
  <si>
    <t>['sql', 'assembly', 'snowflake', 'tableau', 'looker', 'power bi', 'jira']</t>
  </si>
  <si>
    <t>Sleep Company is hiring for Data Engineer - Immediate Joiner</t>
  </si>
  <si>
    <t>The Sleep Company</t>
  </si>
  <si>
    <t>['sql', 'snowflake', 'azure', 'aws', 'redshift', 'bigquery', 'airflow']</t>
  </si>
  <si>
    <t>Senior/Lead AI Engineer</t>
  </si>
  <si>
    <t>['python', 'go', 'kubernetes', 'docker']</t>
  </si>
  <si>
    <t>Data Analyst - SQL, Excel Expertise Business 🏆</t>
  </si>
  <si>
    <t>MyFootpath</t>
  </si>
  <si>
    <t>Data Scientist / Data Analyst – Relocation Support</t>
  </si>
  <si>
    <t>Tanjung Bungah, Penang, Malaysia</t>
  </si>
  <si>
    <t>Westford Trust</t>
  </si>
  <si>
    <t>['sql', 'python', 'r', 'azure', 'aws', 'gcp', 'spark', 'hadoop', 'tableau', 'power bi', 'qlik']</t>
  </si>
  <si>
    <t>Data Analyst (Business Intelligence) 🏆</t>
  </si>
  <si>
    <t>Larbert, United Kingdom</t>
  </si>
  <si>
    <t>Falkirk Council</t>
  </si>
  <si>
    <t>Senior Data Scientist - Python &amp; Machine Learning 🏆</t>
  </si>
  <si>
    <t>Bart &amp; Associates</t>
  </si>
  <si>
    <t>Python Software Engineer</t>
  </si>
  <si>
    <t>['python', 'fastapi']</t>
  </si>
  <si>
    <t>Senior Domain Engineering Specialist</t>
  </si>
  <si>
    <t>Veeam Software</t>
  </si>
  <si>
    <t>['go', 'terminal']</t>
  </si>
  <si>
    <t>Data Engineer - HealthTech</t>
  </si>
  <si>
    <t>Chapman Tate Associates</t>
  </si>
  <si>
    <t>['sql', 'python', 'snowflake', 'azure', 'databricks', 'aws', 'gcp', 'redshift', 'bigquery', 'kafka', 'gdpr']</t>
  </si>
  <si>
    <t>Lead Data/Software Engineer - (£90k–£120k) - FinTech</t>
  </si>
  <si>
    <t>['sql', 'python', 'mysql', 'snowflake', 'databricks', 'aws', 'spark', 'kafka', 'pyspark']</t>
  </si>
  <si>
    <t>SeniorBusiness Systems Analyst - Workday Absence and Time Tracking</t>
  </si>
  <si>
    <t>Data Conversion Systems Analyst</t>
  </si>
  <si>
    <t>Python/Data Engineer</t>
  </si>
  <si>
    <t>Celonis Process Mapping Data Engineer x2 - £700/day inside - 6 months</t>
  </si>
  <si>
    <t>['tableau', 'excel', 'power bi', 'jira', 'smartsheet', 'asana']</t>
  </si>
  <si>
    <t>Acclaim Recruiters</t>
  </si>
  <si>
    <t>Growth / Marketing Data Scientist</t>
  </si>
  <si>
    <t>HartleyCo</t>
  </si>
  <si>
    <t>Junior Data Analyst (German speaker)</t>
  </si>
  <si>
    <t>GCS Recruitment Specialists</t>
  </si>
  <si>
    <t>GCS Recruitment</t>
  </si>
  <si>
    <t>'' JEWELERY DATA ANALYST",</t>
  </si>
  <si>
    <t>JINAI JEWELS LLP</t>
  </si>
  <si>
    <t>Job Today</t>
  </si>
  <si>
    <t>J.Walker Salon</t>
  </si>
  <si>
    <t>['sql', 'azure', 'visio', 'excel', 'powerpoint', 'outlook', 'sharepoint', 'jira', 'confluence', 'slack', 'zoom']</t>
  </si>
  <si>
    <t>System Test Analyst Jobs</t>
  </si>
  <si>
    <t>SFB, CO</t>
  </si>
  <si>
    <t>Quant Analytics Research [Multiple Positions Available]</t>
  </si>
  <si>
    <t>JP Morgan Chase</t>
  </si>
  <si>
    <t>['sql', 'python', 'matlab', 'vba', 'plotly', 'tableau', 'excel', 'sheets', 'powerpoint']</t>
  </si>
  <si>
    <t>Data Acquisition Engineer-TN Visa</t>
  </si>
  <si>
    <t>Windsor, ON, Canada</t>
  </si>
  <si>
    <t>Solize USA Corporation</t>
  </si>
  <si>
    <t>Senior Data Security Engineer</t>
  </si>
  <si>
    <t>Standard Life</t>
  </si>
  <si>
    <t>Echelon Data Centres</t>
  </si>
  <si>
    <t>Digital Streaming Analyst, Full-Time</t>
  </si>
  <si>
    <t>Head of Data Science &amp; AI Engineering</t>
  </si>
  <si>
    <t>Ipsen</t>
  </si>
  <si>
    <t>['sql', 'python', 'r', 'azure', 'databricks', 'aws', 'pytorch', 'scikit-learn', 'pandas', 'jira']</t>
  </si>
  <si>
    <t>Career Ease IT Solutions</t>
  </si>
  <si>
    <t>Sr. Data and Platform Engineer</t>
  </si>
  <si>
    <t>Data Aquisition Engineer - Automotive Industry</t>
  </si>
  <si>
    <t>['vba', 'excel', 'powerpoint', 'outlook']</t>
  </si>
  <si>
    <t>ETL Test Engineer – PySpark, Advanced SQL &amp; AWS</t>
  </si>
  <si>
    <t>Noname Admin Services Inc.</t>
  </si>
  <si>
    <t>['sql', 'python', 'databricks', 'aws', 'redshift', 'spark', 'kafka', 'pyspark', 'github', 'jenkins']</t>
  </si>
  <si>
    <t>SENIOR DATA ENGINEER - HEALTHCARE - SNOWFLAKE, AZURE, SQL, ADF, PYTHON, FABRIC, AWS</t>
  </si>
  <si>
    <t>['sql', 'python', 'snowflake', 'azure', 'aws', 'power bi', 'ssrs']</t>
  </si>
  <si>
    <t>M&amp;D Capital Premier Billing, LLC</t>
  </si>
  <si>
    <t>Analyst, IAP and Commerce</t>
  </si>
  <si>
    <t>Data Science Practice Lead</t>
  </si>
  <si>
    <t>Data Engineer (Hiring Event)</t>
  </si>
  <si>
    <t>['python', 'r', 'nosql', 'java', 'mongodb', 'bash', 'html', 'powershell', 'c', 'mysql', 'postgresql', 'mongodb', 'elasticsearch', 'neo4j', 'oracle', 'aws', 'sap', 'kubernetes']</t>
  </si>
  <si>
    <t>Instrumentation &amp; Control Engineer (Data Centers)</t>
  </si>
  <si>
    <t>Boston, United Kingdom</t>
  </si>
  <si>
    <t>Technical Business Analyst With Development experience</t>
  </si>
  <si>
    <t>Journeyman Data Analyst Jobs</t>
  </si>
  <si>
    <t>Accounting/Finance - Business Analyst</t>
  </si>
  <si>
    <t>FCCI Insurance Group</t>
  </si>
  <si>
    <t>['databricks', 'pyspark', 'unity']</t>
  </si>
  <si>
    <t>Data Engineer, Analytics Engineering</t>
  </si>
  <si>
    <t>Lead Data Engineer (Azure &amp; Databricks)</t>
  </si>
  <si>
    <t>['sql', 'python', 'azure', 'databricks', 'spark', 'pyspark']</t>
  </si>
  <si>
    <t>['sql', 'c', 'excel', 'jira']</t>
  </si>
  <si>
    <t>CDS – Data Analyst</t>
  </si>
  <si>
    <t>IT Job Pro</t>
  </si>
  <si>
    <t>Gallagher Bassett</t>
  </si>
  <si>
    <t>Sr. Operational Data Analyst - Water Utility</t>
  </si>
  <si>
    <t>The City of Fort Worth</t>
  </si>
  <si>
    <t>Data Scientist, ML</t>
  </si>
  <si>
    <t>['tableau', 'excel', 'sharepoint', 'jira']</t>
  </si>
  <si>
    <t>East Windsor, CT</t>
  </si>
  <si>
    <t>Parksite</t>
  </si>
  <si>
    <t>Data Analyst - Quality &amp; Annotation Expert- Associate</t>
  </si>
  <si>
    <t>Jp morgan</t>
  </si>
  <si>
    <t>['snowflake', 'oracle', 'sap']</t>
  </si>
  <si>
    <t>KYC Client Data Analyst</t>
  </si>
  <si>
    <t>Senior Analytics and Reporting Specialist</t>
  </si>
  <si>
    <t>Heptarc Technology Solutions Private Limited</t>
  </si>
  <si>
    <t>Data Analytics - Analytics Solutions Associate</t>
  </si>
  <si>
    <t>['sql', 'python', 'tableau', 'excel', 'alteryx']</t>
  </si>
  <si>
    <t>Enabling Areas - Data Science - National Office 2</t>
  </si>
  <si>
    <t>Deloitte Consulting India Private Limited</t>
  </si>
  <si>
    <t>Data Scientist- Associate</t>
  </si>
  <si>
    <t>['python', 'tableau', 'excel', 'alteryx', 'powerpoint']</t>
  </si>
  <si>
    <t>AMSG</t>
  </si>
  <si>
    <t>['python', 'azure', 'aws', 'spark', 'kafka', 'pyspark', 'hadoop', 'tableau', 'power bi', 'qlik']</t>
  </si>
  <si>
    <t>Solution Engineer, Data Operations</t>
  </si>
  <si>
    <t>EDO</t>
  </si>
  <si>
    <t>['sql', 'python', 'javascript', 'java', 'sql server', 'aws', 'windows']</t>
  </si>
  <si>
    <t>Data Engineer - Corporate Functions</t>
  </si>
  <si>
    <t>Data Engineer (ETL, Big Data, Hadoop, Spark, GCP)</t>
  </si>
  <si>
    <t>['sql', 'python', 'go', 'gcp', 'spark', 'hadoop', 'unix', 'bitbucket']</t>
  </si>
  <si>
    <t>Sr Data Engineer - Biological Studies</t>
  </si>
  <si>
    <t>['sql', 'python', 'databricks', 'aws', 'spark', 'pyspark', 'confluence']</t>
  </si>
  <si>
    <t>Software Engineer (Data Engineering, Data warehouse)</t>
  </si>
  <si>
    <t>Manager | Data Engineering |</t>
  </si>
  <si>
    <t>['sql', 'python', 'scala', 'nosql', 'java', 'mongodb', 'mysql', 'postgresql', 'mongodb', 'azure', 'aws', 'redshift', 'bigquery', 'spark', 'kafka', 'hadoop', 'tableau', 'power bi', 'kubernetes', 'docker']</t>
  </si>
  <si>
    <t>Sr Manager Data Engineering</t>
  </si>
  <si>
    <t>['neo4j', 'azure', 'databricks', 'aws', 'gcp', 'spark', 'pyspark', 'git', 'jenkins']</t>
  </si>
  <si>
    <t>T&amp;T- EAD- Engg- AWS Data Engineer- Senior Consultant/Consultant</t>
  </si>
  <si>
    <t>['sql', 'python', 'nosql', 'postgresql', 'dynamodb', 'aws', 'redshift', 'aurora', 'spark', 'pyspark', 'hadoop', 'git']</t>
  </si>
  <si>
    <t>Engineering |Analyst/Consultant| Databricks</t>
  </si>
  <si>
    <t>MRSI Snowflake Data Migration : Data Brick Engineer : B2/C1 Copy</t>
  </si>
  <si>
    <t>Growel Softech Private Limited</t>
  </si>
  <si>
    <t>['sql', 'python', 'snowflake', 'azure', 'databricks', 'spark', 'pyspark', 'numpy', 'pandas', 'unity']</t>
  </si>
  <si>
    <t>Residuals Contract Reporting Analyst</t>
  </si>
  <si>
    <t>Associate Master Data Specialist</t>
  </si>
  <si>
    <t>Innovative Career Resources &amp; Staffing</t>
  </si>
  <si>
    <t>['javascript', 'html', 'excel', 'sap', 'sheets']</t>
  </si>
  <si>
    <t>Senior Data Engineer: $150-160,000, MN Based, Hybrid - 2 Days in Office</t>
  </si>
  <si>
    <t>GovDocs</t>
  </si>
  <si>
    <t>['sql', 'python', 'mongodb', 'mongodb', 'azure', 'express', 'power bi', 'git']</t>
  </si>
  <si>
    <t>Associate Data Analyst - Bioinformatics Operations</t>
  </si>
  <si>
    <t>Champions Oncology Inc.</t>
  </si>
  <si>
    <t>['python', 'bash', 'aws', 'linux']</t>
  </si>
  <si>
    <t>Quincy Mutual Group</t>
  </si>
  <si>
    <t>Nyla Technology Solutions</t>
  </si>
  <si>
    <t>Data Engineer  DataBricks</t>
  </si>
  <si>
    <t>['sql', 'python', 'azure', 'databricks', 'spark', 'pyspark', 'power bi', 'github', 'unity']</t>
  </si>
  <si>
    <t>Enterprise Data Engineer (Databricks)</t>
  </si>
  <si>
    <t>Santcore Technologies</t>
  </si>
  <si>
    <t>AI Azure  Python Data Engineer</t>
  </si>
  <si>
    <t>Data Engineer, Gen AI, Music</t>
  </si>
  <si>
    <t>Databricks Data Engineer- azure databricks, Scala is MUST</t>
  </si>
  <si>
    <t>Senior Analyst, Data and Analytics</t>
  </si>
  <si>
    <t>1871 Member Company</t>
  </si>
  <si>
    <t>Continuous Monitoring Data Visualization Analyst Senior</t>
  </si>
  <si>
    <t>['tableau', 'power bi', 'splunk', 'powerbi', 'powerbi']</t>
  </si>
  <si>
    <t>Lead Analyst, Healthcare Marketing Analytics</t>
  </si>
  <si>
    <t>AML Analyst (Cybersecurity or Data Analytics Backgrounds Desired)</t>
  </si>
  <si>
    <t>Cyber Data Analyst</t>
  </si>
  <si>
    <t>['python', 'powershell', 'shell', 'splunk']</t>
  </si>
  <si>
    <t>['sql', 'scala', 'azure', 'databricks', 'aws', 'gcp', 'spark', 'pyspark', 'git']</t>
  </si>
  <si>
    <t>Senior Analytics Engineer, Product</t>
  </si>
  <si>
    <t>['sql', 'python', 'scala', 'snowflake', 'kafka', 'airflow', 'tableau', 'looker', 'power bi']</t>
  </si>
  <si>
    <t>CLINICAL DATA ANALYST</t>
  </si>
  <si>
    <t>Montefiore Einstein</t>
  </si>
  <si>
    <t>Junior AI Data Analyst</t>
  </si>
  <si>
    <t>Sr. Data Engineer II (6516)</t>
  </si>
  <si>
    <t>Professional, Technical Business Analyst Encounter Data Integrity &amp; Delivery</t>
  </si>
  <si>
    <t>Fishkill, NY</t>
  </si>
  <si>
    <t>Mvphealthcare</t>
  </si>
  <si>
    <t>junior data engineer/software developer</t>
  </si>
  <si>
    <t>Staff Data Engineer, Cybersecurity</t>
  </si>
  <si>
    <t>['sql', 'python', 'scala', 'azure', 'databricks', 'aws', 'gcp', 'pyspark', 'power bi']</t>
  </si>
  <si>
    <t>Busey Bank</t>
  </si>
  <si>
    <t>['sql', 'python', 'r', 'power bi', 'cognos']</t>
  </si>
  <si>
    <t>USM Business Systems</t>
  </si>
  <si>
    <t>Data Scientist - Data Analytics at Costco in Virginia</t>
  </si>
  <si>
    <t>Homeland, FL</t>
  </si>
  <si>
    <t>First American Title</t>
  </si>
  <si>
    <t>GenAI Python Systems Engineer -Senior Manager</t>
  </si>
  <si>
    <t>Rosemont, IL (+1 other)</t>
  </si>
  <si>
    <t>['sql', 'python', 'dynamodb', 'azure', 'aws', 'gcp', 'redshift', 'fastapi', 'docker', 'terraform']</t>
  </si>
  <si>
    <t>Data Engineer/Software Engineer</t>
  </si>
  <si>
    <t>Stamford, NY</t>
  </si>
  <si>
    <t>Woodinville, WA</t>
  </si>
  <si>
    <t>Redapt</t>
  </si>
  <si>
    <t>['sql', 'python', 'r', 'scala', 'nosql', 'c', 'sql server', 'mysql', 'postgresql', 'dynamodb', 'snowflake', 'azure', 'databricks', 'aws', 'gcp', 'redshift', 'spark', 'kafka', 'power bi', 'ssis', 'dax', 'github']</t>
  </si>
  <si>
    <t>Homeland, GA</t>
  </si>
  <si>
    <t>['sql', 'python', 'r', 'scala', 'nosql', 'powershell', 'c', 'sql server', 'mysql', 'postgresql', 'dynamodb', 'snowflake', 'azure', 'databricks', 'aws', 'gcp', 'redshift', 'spark', 'kafka', 'power bi', 'ssis', 'dax', 'github']</t>
  </si>
  <si>
    <t>Data Engineer/Software Engineer New</t>
  </si>
  <si>
    <t>Alten Technology USA</t>
  </si>
  <si>
    <t>Data Engineering Manager - Financial Systems</t>
  </si>
  <si>
    <t>Jobspot</t>
  </si>
  <si>
    <t>Pendo</t>
  </si>
  <si>
    <t>Senior Analyst, Advanced Business Analytics</t>
  </si>
  <si>
    <t>AI Data Engineer Senior Consultant</t>
  </si>
  <si>
    <t>['sql', 'python', 'go', 'javascript', 'java', 'html', 'azure', 'aws', 'gcp', 'kubernetes', 'docker', 'terraform']</t>
  </si>
  <si>
    <t>Principal Data Scientist - Finance AI &amp; Analytics</t>
  </si>
  <si>
    <t>Northrop Grumman Corporation</t>
  </si>
  <si>
    <t>['sql', 'python', 'azure', 'databricks', 'aws', 'spark', 'git']</t>
  </si>
  <si>
    <t>Parahunt Global Solutions</t>
  </si>
  <si>
    <t>Data Analytics &amp; Engineering Opportunities</t>
  </si>
  <si>
    <t>Venable LLP</t>
  </si>
  <si>
    <t>['sql', 'python', 'c', 'mysql', 'oracle', 'tableau', 'microstrategy']</t>
  </si>
  <si>
    <t>Sr Data Scientist, Manufacturing Quality &amp; Compliance</t>
  </si>
  <si>
    <t>United Electronics Corp</t>
  </si>
  <si>
    <t>2026 Internship - Software Engineer/Data Scientist/Ontologist - Threat Analytic Systems</t>
  </si>
  <si>
    <t>Johns Hopkins Applied Physics Laboratory</t>
  </si>
  <si>
    <t>['python', 'go', 'javascript', 'java', 'mongodb', 'html', 'css', 'typescript', 'apl', 'mongodb', 'elasticsearch', 'pytorch', 'numpy', 'tensorflow', 'scikit-learn', 'pandas', 'angular']</t>
  </si>
  <si>
    <t>Associate Analytics Analyst</t>
  </si>
  <si>
    <t>['css', 'oracle', 'excel', 'power bi', 'powerpoint']</t>
  </si>
  <si>
    <t>['numpy', 'pandas', 'excel', 'power bi', 'dax']</t>
  </si>
  <si>
    <t>Senior Data Scientist, SPB Global Optimization</t>
  </si>
  <si>
    <t>['sql', 'python', 'r', 'go', 'matlab', 'sas', 'aws', 'tableau', 'sas']</t>
  </si>
  <si>
    <t>Quantitative Developer</t>
  </si>
  <si>
    <t>San Diego, TX</t>
  </si>
  <si>
    <t>['sql', 'python', 'azure', 'databricks', 'aws', 'gcp', 'kafka', 'pyspark']</t>
  </si>
  <si>
    <t>Senior AI Ops Engineer</t>
  </si>
  <si>
    <t>AI Connect | Data &amp; AI Delivery Partner</t>
  </si>
  <si>
    <t>['sql', 'python', 'dynamodb', 'aws', 'pyspark', 'airflow']</t>
  </si>
  <si>
    <t>Java Engineer – Risk Data Platform</t>
  </si>
  <si>
    <t>['java', 'typescript', 'oracle', 'docker']</t>
  </si>
  <si>
    <t>Fobbing, United Kingdom</t>
  </si>
  <si>
    <t>WeDoData</t>
  </si>
  <si>
    <t>['sql', 't-sql', 'power bi', 'ssis', 'ssrs']</t>
  </si>
  <si>
    <t>South Benfleet, United Kingdom</t>
  </si>
  <si>
    <t>['sql', 'excel', 'power bi', 'powerpoint', 'sharepoint']</t>
  </si>
  <si>
    <t>Director, Data Science - GTM (Data, Analytics &amp; AI)</t>
  </si>
  <si>
    <t>Data Business Analyst - Pharma / Biotech (Clinical, Regulatory, Quality, GxP)</t>
  </si>
  <si>
    <t>['sql', 'snowflake', 'power bi', 'jira']</t>
  </si>
  <si>
    <t>Data Analyst - Customer Intelligence</t>
  </si>
  <si>
    <t>['sql', 'python', 'r', 'scala', 'excel', 'power bi']</t>
  </si>
  <si>
    <t>Drive and Shine</t>
  </si>
  <si>
    <t>Data Scientist 2, Real World Evidence, Pharma R&amp;D</t>
  </si>
  <si>
    <t>Data Scientist AI/ML</t>
  </si>
  <si>
    <t>BillGO, Inc.</t>
  </si>
  <si>
    <t>['python', 'snowflake', 'pytorch', 'tensorflow', 'scikit-learn', 'gdpr', 'tableau']</t>
  </si>
  <si>
    <t>Data Scientist – Marketing Effectiveness – £65k–£95k – MMM – AI</t>
  </si>
  <si>
    <t>['sql', 'python', 'r', 'c', 'azure', 'databricks']</t>
  </si>
  <si>
    <t>Senior Data Analytics Engineer (BI - LATAM-Based)</t>
  </si>
  <si>
    <t>Trafilea Tech E-commerce Group</t>
  </si>
  <si>
    <t>Senior MI &amp; Data Insights Analyst</t>
  </si>
  <si>
    <t>Forest Hall, United Kingdom</t>
  </si>
  <si>
    <t>Aioi Nissay Dowa Europe</t>
  </si>
  <si>
    <t>Entry Level Data moderator</t>
  </si>
  <si>
    <t>Freelancing</t>
  </si>
  <si>
    <t>Identity Data Analyst &amp; Tester</t>
  </si>
  <si>
    <t>Bear Staffing Services</t>
  </si>
  <si>
    <t>Data Analyst with Tableau &amp; Power BI Expertise in Pharmaceuticals</t>
  </si>
  <si>
    <t>Data Scientist - LLM</t>
  </si>
  <si>
    <t>Business Data Analyst - Remote / Telecommute</t>
  </si>
  <si>
    <t>['gcp', 'bigquery', 'power bi', 'jira', 'confluence']</t>
  </si>
  <si>
    <t>Telecom Data and Analytics</t>
  </si>
  <si>
    <t>Associate BI Analyst, Value-Based Healthcare</t>
  </si>
  <si>
    <t>Chen Medical Associates</t>
  </si>
  <si>
    <t>Information Technology - Data Analyst</t>
  </si>
  <si>
    <t>Lead Data Coordinator/Analyst for the Division of Property Management.</t>
  </si>
  <si>
    <t>HOUSING PRESERVATION &amp; DVLPMNT</t>
  </si>
  <si>
    <t>Senior Data Engineer (HYBRID in MA or REMOTE)</t>
  </si>
  <si>
    <t>The Hanover Insurance Group, Inc.</t>
  </si>
  <si>
    <t>['sql', 'python', 'scala', 'nosql', 'java', 'azure', 'databricks']</t>
  </si>
  <si>
    <t>Senior BMS / EPMS Engineer (Data Centres)</t>
  </si>
  <si>
    <t>Associate Mechanical Engineer (Data Centres)</t>
  </si>
  <si>
    <t>Associate Electrical Engineer (Data Centres)</t>
  </si>
  <si>
    <t>HR Data Integration Analyst</t>
  </si>
  <si>
    <t>Systems Analyst (Dynamics GP)</t>
  </si>
  <si>
    <t>['sql', 'sql server', 'azure', 'power bi', 'ssis', 'ssrs', 'sharepoint']</t>
  </si>
  <si>
    <t>['python', 'aws', 'tensorflow']</t>
  </si>
  <si>
    <t>Data Scientist, Amazon Robotics (AR) Sortation</t>
  </si>
  <si>
    <t>['sql', 'python', 'perl', 'hadoop']</t>
  </si>
  <si>
    <t>Safety Data Engineer</t>
  </si>
  <si>
    <t>['sql', 'python', 'databricks', 'spark', 'looker']</t>
  </si>
  <si>
    <t>iAdeptive Technologies</t>
  </si>
  <si>
    <t>['sql', 'python', 'snowflake', 'azure', 'databricks', 'aws', 'gcp', 'redshift', 'bigquery', 'airflow', 'unity']</t>
  </si>
  <si>
    <t>Investment Data Engineering</t>
  </si>
  <si>
    <t>Boston Technology Corp</t>
  </si>
  <si>
    <t>['sql', 'python', 'snowflake', 'azure', 'aws', 'gcp', 'tableau', 'power bi', 'powerbi', 'powerbi']</t>
  </si>
  <si>
    <t>Elisco Software Consultants</t>
  </si>
  <si>
    <t>Data Scientist (Multiple Positions) [REF DS-B-1103-SF2]</t>
  </si>
  <si>
    <t>Associate--Consumer Product Data Scientist</t>
  </si>
  <si>
    <t>Oxford Government Consu</t>
  </si>
  <si>
    <t>Contract ML Engineer | LLM &amp; Agentic AI | Fintech Scale-Up | Outside IR35</t>
  </si>
  <si>
    <t>Senior Cyber Data Scientist with Splunk</t>
  </si>
  <si>
    <t>['sql', 'shell', 'db2', 'oracle', 'splunk', 'jira']</t>
  </si>
  <si>
    <t>Assistant Director, Data Solutions</t>
  </si>
  <si>
    <t>['sql', 'python', 'nosql', 'java', 'perl', 'c', 'shell', 'snowflake', 'aws', 'hadoop']</t>
  </si>
  <si>
    <t>['sql', 'sas', 'tableau', 'excel', 'alteryx', 'sas', 'powerpoint']</t>
  </si>
  <si>
    <t>Senior/Staff AI Engineer - Healthcare AI</t>
  </si>
  <si>
    <t>Bowden Brown</t>
  </si>
  <si>
    <t>Data Engineer- OrderlyMeds</t>
  </si>
  <si>
    <t>OrderlyMeds</t>
  </si>
  <si>
    <t>['sql', 'python', 'go', 'ruby', 'azure', 'aws', 'gcp', 'bigquery', 'heroku', 'ruby', 'looker', 'git', 'github', 'twilio']</t>
  </si>
  <si>
    <t>Data Analyst - On Site in New Jersey</t>
  </si>
  <si>
    <t>Alliance Health Systems</t>
  </si>
  <si>
    <t>Temporary Accounting &amp; Data Analyst</t>
  </si>
  <si>
    <t>Sr. Data Engineer (Azure/Databricks/Python)</t>
  </si>
  <si>
    <t>loanDepot</t>
  </si>
  <si>
    <t>['sql', 'python', 'scala', 'java', 'sql server', 'snowflake', 'databricks', 'bigquery', 'airflow', 'graphql', 'tableau', 'power bi', 'ssrs', 'git']</t>
  </si>
  <si>
    <t>['databricks', 'kafka']</t>
  </si>
  <si>
    <t>Jr Data Engineer-TS cleared</t>
  </si>
  <si>
    <t>BlueWater Federal Solutions</t>
  </si>
  <si>
    <t>['sql', 'python', 'r', 'scala', 'ruby', 'java', 'rust', 'azure', 'databricks', 'aws', 'spark', 'pytorch', 'tensorflow', 'hadoop', 'scikit-learn', 'jupyter', 'ruby', 'tableau', 'qlik']</t>
  </si>
  <si>
    <t>Mauldin, SC</t>
  </si>
  <si>
    <t>Aftership</t>
  </si>
  <si>
    <t>Marketing Data Platforms Manager, Salesforce</t>
  </si>
  <si>
    <t>['sql', 'databricks', 'gdpr', 'alteryx']</t>
  </si>
  <si>
    <t>AI Developer – Research Role, Full-Time</t>
  </si>
  <si>
    <t>Highgate, Jamaica</t>
  </si>
  <si>
    <t>['python', 'azure', 'aws', 'gcp', 'spark', 'pytorch', 'tensorflow', 'hadoop', 'scikit-learn', 'git']</t>
  </si>
  <si>
    <t>['python', 'scala', 'java', 'spark', 'hadoop', 'linux', 'unix']</t>
  </si>
  <si>
    <t>MS Fabric Data Engineer</t>
  </si>
  <si>
    <t>['sql', 'python', 'azure', 'spark', 'pyspark', 'gdpr', 'power bi', 'sap']</t>
  </si>
  <si>
    <t>Power Supply Development Engineer</t>
  </si>
  <si>
    <t>['sql', 'python', 'tableau', 'excel', 'power bi', 'powerbi', 'powerbi']</t>
  </si>
  <si>
    <t>Data Analyst (Pharma) -- SAHDC5784572</t>
  </si>
  <si>
    <t>Turn2Partners</t>
  </si>
  <si>
    <t>Data Analyst - Crisis Intervention Program Administrator</t>
  </si>
  <si>
    <t>City of Aurora, CO</t>
  </si>
  <si>
    <t>['sql', 'aurora', 'excel', 'power bi', 'ssrs', 'powerpoint']</t>
  </si>
  <si>
    <t>Scientific Fellow, AI Safety, R&amp;D Data Science and Digital Health</t>
  </si>
  <si>
    <t>Titusville, FL</t>
  </si>
  <si>
    <t>['r', 'go', 'spring', 'sap']</t>
  </si>
  <si>
    <t>Senior Data Engineer - Assistant Vice President</t>
  </si>
  <si>
    <t>['sql', 'python', 'scala', 'java', 'kafka', 'pyspark', 'numpy', 'airflow', 'hadoop', 'pandas', 'linux', 'excel', 'sharepoint', 'git', 'jira', 'confluence']</t>
  </si>
  <si>
    <t>['python', 'azure', 'databricks', 'spark', 'kafka', 'pyspark', 'github']</t>
  </si>
  <si>
    <t>Onion Lake, SK, Canada</t>
  </si>
  <si>
    <t>Onion Lake Cree Nation</t>
  </si>
  <si>
    <t>Data Labeling Analyst - Autonomous Vehicles</t>
  </si>
  <si>
    <t>TRUCKING PEOPLE</t>
  </si>
  <si>
    <t>['sheets', 'zoom']</t>
  </si>
  <si>
    <t>Data Scientist Senior - Auto &amp; Property Modeling</t>
  </si>
  <si>
    <t>Vacancies For Col U Fans</t>
  </si>
  <si>
    <t>['sql', 'python', 'r', 'nosql', 'c', 'phoenix']</t>
  </si>
  <si>
    <t>OPS Data Science Assistant</t>
  </si>
  <si>
    <t>['r', 'sas', 'tableau', 'sas']</t>
  </si>
  <si>
    <t>Data Engineer II, Data Management Team</t>
  </si>
  <si>
    <t>1LMX PPM UDE-Starburst Data Engineer / Software Engineer, Sr</t>
  </si>
  <si>
    <t>['python', 'azure', 'aws', 'linux', 'redhat', 'kubernetes', 'docker', 'terraform', 'ansible']</t>
  </si>
  <si>
    <t>American Eagle Outfitters Inc.</t>
  </si>
  <si>
    <t>['sql', 'python', 'snowflake', 'gcp', 'bigquery', 'airflow', 'excel']</t>
  </si>
  <si>
    <t>Fraud Waste and Abuse Data Analyst</t>
  </si>
  <si>
    <t>Remote World</t>
  </si>
  <si>
    <t>Founding ML Engineer / Series A / NYC / $350k + Founding Equity</t>
  </si>
  <si>
    <t>['sql', 'python', 'scala', 'java', 'shell', 'aws', 'node.js', 'node', 'linux']</t>
  </si>
  <si>
    <t>['sql', 'python', 'r', 'c', 'aws', 'spark', 'tableau', 'looker', 'twilio']</t>
  </si>
  <si>
    <t>Data Partner - Materials Engineer - Remote - North America</t>
  </si>
  <si>
    <t>Senior Software Engineer - Data Product APIs</t>
  </si>
  <si>
    <t>['python', 'ruby', 'golang', 'elasticsearch', 'graphql', 'ruby', 'node', 'kubernetes', 'docker', 'terraform', 'ansible', 'chef']</t>
  </si>
  <si>
    <t>['sql', 'python', 'nosql', 'azure', 'aws', 'gcp', 'pyspark', 'hadoop']</t>
  </si>
  <si>
    <t>Medicare Data Analyst (Onsite)</t>
  </si>
  <si>
    <t>Solis Health Plans</t>
  </si>
  <si>
    <t>Factset</t>
  </si>
  <si>
    <t>['sql', 'python', 'snowflake', 'azure', 'databricks', 'aws', 'redshift', 'express', 'tableau', 'excel', 'power bi']</t>
  </si>
  <si>
    <t>Hightstown, NJ</t>
  </si>
  <si>
    <t>Thermo Systems LLC</t>
  </si>
  <si>
    <t>Goldman Sachs Internship - Hiring Fresher as Summer Analyst Internship For Any Graduate or PG</t>
  </si>
  <si>
    <t>Cloud FinOps Data Analyst/Billing Analyst/AWS</t>
  </si>
  <si>
    <t>Remote Senior Healthcare Data Analyst</t>
  </si>
  <si>
    <t>HR Data &amp; Analytics Specialist – Work from Home</t>
  </si>
  <si>
    <t>United airlines</t>
  </si>
  <si>
    <t>Data Engineer I (AWS, Python, Databricks)</t>
  </si>
  <si>
    <t>['azure', 'aws', 'pyspark']</t>
  </si>
  <si>
    <t>Internship, Machine Learning Engineer, Data Engineering &amp; Analytics (Summer 2026)</t>
  </si>
  <si>
    <t>['sql', 'python', 'pytorch', 'tensorflow', 'airflow', 'scikit-learn', 'docker']</t>
  </si>
  <si>
    <t>Snowflake Data Engineer &amp; Developer at BizFirst Leesburg, FL</t>
  </si>
  <si>
    <t>Davelebanon.com</t>
  </si>
  <si>
    <t>Lead Data Engineer / Snowflake Engineer</t>
  </si>
  <si>
    <t>Senior Test Automation Engineer, Networking &amp; DC</t>
  </si>
  <si>
    <t>NinjaOne</t>
  </si>
  <si>
    <t>['sql', 'nosql', 'java', 'mongodb', 'c', 'golang', 'kotlin', 'mysql', 'postgresql', 'mongodb', 'cassandra', 'snowflake', 'azure', 'databricks', 'aws', 'gcp', 'redshift', 'bigquery', 'kafka', 'airflow', 'tableau']</t>
  </si>
  <si>
    <t>Accounting Analyst III/Accounting Analyst</t>
  </si>
  <si>
    <t>A.P.R., Inc. (AlphaProTemps)</t>
  </si>
  <si>
    <t>Lead Data Scientist (Open Platform) - TikTok Infrastructure (San Jose)</t>
  </si>
  <si>
    <t>HIPAA Healthcare Software &amp; Data Engineer</t>
  </si>
  <si>
    <t>SS&amp;C</t>
  </si>
  <si>
    <t>['sql', 'python', 'r', 'c', 'db2', 'redshift', 'excel', 'powerpoint', 'outlook']</t>
  </si>
  <si>
    <t>Data Analyst III (Analytics &amp; UXR)</t>
  </si>
  <si>
    <t>Data Governance Officer</t>
  </si>
  <si>
    <t>Transport Infrastructure Ireland</t>
  </si>
  <si>
    <t>Data Scientist, AWS Support Capacity Planning</t>
  </si>
  <si>
    <t>Data Engineer, AWS &amp; AI/ML Enablement</t>
  </si>
  <si>
    <t>['sql', 'python', 'dynamodb', 'aws', 'redshift', 'react', 'node.js', 'node']</t>
  </si>
  <si>
    <t>Solutions Architect - (Data Engineering) (Hiring Immediately)</t>
  </si>
  <si>
    <t>Python/Data Engineer, SMA Solutions, Associate</t>
  </si>
  <si>
    <t>Supply Chain Systems Analyst</t>
  </si>
  <si>
    <t>Sesame</t>
  </si>
  <si>
    <t>Commercial &amp; Data Automation Analyst</t>
  </si>
  <si>
    <t>Darwin Hawkins</t>
  </si>
  <si>
    <t>Data Engineer – For Americans</t>
  </si>
  <si>
    <t>['sql', 'python', 'nosql', 'azure', 'aws', 'gcp', 'spark', 'kafka', 'tableau', 'power bi']</t>
  </si>
  <si>
    <t>Data Quality Analyst, Full-Time</t>
  </si>
  <si>
    <t>['sql', 'r', 'c', 'sql server', 'express', 'tableau', 'excel', 'alteryx']</t>
  </si>
  <si>
    <t>Kettering, United Kingdom</t>
  </si>
  <si>
    <t>Pertemps Network Group</t>
  </si>
  <si>
    <t>Data Engineer  (Process mining/ Celonis) / Initial 6-month Contract  then review / Great day rate ££/ London</t>
  </si>
  <si>
    <t>Retail Media Sr. Marketing Science Analyst III</t>
  </si>
  <si>
    <t>['sql', 'excel', 'powerpoint', 'symphony']</t>
  </si>
  <si>
    <t>Manager, Data &amp; BI</t>
  </si>
  <si>
    <t>Drake International</t>
  </si>
  <si>
    <t>Eutopia Solutions</t>
  </si>
  <si>
    <t>['sql', 'sql server', 'gdpr', 'visio', 'tableau', 'excel', 'powerbi', 'powerbi']</t>
  </si>
  <si>
    <t>i-Pharm Consulting</t>
  </si>
  <si>
    <t>['azure', 'databricks', 'aws', 'sap']</t>
  </si>
  <si>
    <t>['sql', 'python', 'scala', 'c']</t>
  </si>
  <si>
    <t>Conflicts Analyst (Hybrid)</t>
  </si>
  <si>
    <t>Auditor Specialist (Data Analytics) - Multiple Locations</t>
  </si>
  <si>
    <t>USPS OIG</t>
  </si>
  <si>
    <t>Enterprise Architect - Data Analytics and AI</t>
  </si>
  <si>
    <t>Berkshire Hathaway Energy</t>
  </si>
  <si>
    <t>Agentic AI Engineer (Harness Engineering Lead) _6+yrs</t>
  </si>
  <si>
    <t>Data Engineer Level III Python Developer Jobs</t>
  </si>
  <si>
    <t>Data Engineer - SQL, ETL, Azure</t>
  </si>
  <si>
    <t>['sql', 'snowflake', 'azure', 'power bi', 'ssis', 'ssrs']</t>
  </si>
  <si>
    <t>Business Analytics Developer</t>
  </si>
  <si>
    <t>['sql', 'python', 'oracle', 'bigquery', 'tableau', 'power bi']</t>
  </si>
  <si>
    <t>Collaboration Analyst</t>
  </si>
  <si>
    <t>['unity', 'webex']</t>
  </si>
  <si>
    <t>['sql', 'python', 'azure', 'aws', 'gcp', 'spark', 'pytorch', 'tensorflow', 'hadoop', 'scikit-learn', 'tableau', 'power bi']</t>
  </si>
  <si>
    <t>Sr Analytics Consultant</t>
  </si>
  <si>
    <t>Ecommerce Growth &amp; Data Analyst (LTV, Cohorts, Data Reconciliation)</t>
  </si>
  <si>
    <t>Hire Mountain</t>
  </si>
  <si>
    <t>['sql', 'python', 'r', 'snowflake', 'excel', 'sheets', 'slack']</t>
  </si>
  <si>
    <t>ZINTEX Remodeling</t>
  </si>
  <si>
    <t>['power bi', 'alteryx', 'dax']</t>
  </si>
  <si>
    <t>HR Operations &amp; Insights Analyst</t>
  </si>
  <si>
    <t>HR Search</t>
  </si>
  <si>
    <t>Data Scientist - Credit Analytics</t>
  </si>
  <si>
    <t>Farmer Mac</t>
  </si>
  <si>
    <t>['sql', 'python', 'r', 'c', 'azure', 'tableau', 'power bi', 'git']</t>
  </si>
  <si>
    <t>Data Scientist II, Partnerships and Commercial Programs</t>
  </si>
  <si>
    <t>Lead Data Science Analyst, GTM Strategic Analytics and Insights</t>
  </si>
  <si>
    <t>['sql', 'python', 'go', 'erlang', 'matplotlib', 'plotly', 'numpy', 'seaborn', 'airflow', 'scikit-learn', 'pandas', 'huggingface', 'tableau', 'git']</t>
  </si>
  <si>
    <t>Database Engineer - NC, NJ</t>
  </si>
  <si>
    <t>['sql', 'gcp', 'bigquery', 'pyspark', 'hadoop']</t>
  </si>
  <si>
    <t>Data Engineering Senior</t>
  </si>
  <si>
    <t>['sql', 'python', 'scala', 'nosql', 'java', 'mongodb', 'mongodb', 'aws', 'gcp']</t>
  </si>
  <si>
    <t>CVI Data and Reporting Solutions Manage</t>
  </si>
  <si>
    <t>['tableau', 'sap']</t>
  </si>
  <si>
    <t>Patient Safety Data Analyst</t>
  </si>
  <si>
    <t>Newfoundland and Labrador Health Services</t>
  </si>
  <si>
    <t>Epsilon Solutions Ltd.</t>
  </si>
  <si>
    <t>['python', 'powershell', 'azure', 'databricks', 'github', 'terraform']</t>
  </si>
  <si>
    <t>Data Engineer I (ETL Developer)</t>
  </si>
  <si>
    <t>['sql', 'python', 'azure', 'databricks', 'pyspark', 'github', 'bitbucket']</t>
  </si>
  <si>
    <t>Data Engineer – Procurement &amp; Master Data Management (MDM)</t>
  </si>
  <si>
    <t>Akola, Maharashtra, India</t>
  </si>
  <si>
    <t>['sql', 'python', 'snowflake', 'azure', 'aws', 'gcp', 'redshift', 'bigquery', 'spark', 'kafka', 'airflow', 'sap']</t>
  </si>
  <si>
    <t>Lead, Data Engineering</t>
  </si>
  <si>
    <t>Standard Chartered Bank</t>
  </si>
  <si>
    <t>['python', 'scala', 'nosql', 'java', 'elasticsearch', 'oracle', 'spark', 'kafka', 'spring']</t>
  </si>
  <si>
    <t>Data Analyst -- SINDC5784628</t>
  </si>
  <si>
    <t>Analyst, People Analytics</t>
  </si>
  <si>
    <t>Business Analyst - AI &amp; Digital Transformation (Level III and IV)</t>
  </si>
  <si>
    <t>Java backend data engineer - Smithfield RI</t>
  </si>
  <si>
    <t>['sql', 'python', 'java', 'bash', 'shell', 'snowflake', 'oracle', 'aws', 'spring', 'unix', 'docker', 'terraform', 'jenkins']</t>
  </si>
  <si>
    <t>Hiring Fresh grads- Cyber Security, Data Science, Data Analytics,</t>
  </si>
  <si>
    <t>IS Data Analyst/Developer</t>
  </si>
  <si>
    <t>Local Government Jobs Ireland</t>
  </si>
  <si>
    <t>['python', 'pytorch', 'tensorflow', 'git', 'github']</t>
  </si>
  <si>
    <t>Enterprise Data Engineer (Azure &amp; Dynamics 365)</t>
  </si>
  <si>
    <t>['sql', 'python', 't-sql', 'sql server', 'azure', 'pyspark', 'power bi', 'dax']</t>
  </si>
  <si>
    <t>Senior Snowflake Developer [10+ Years in Data Engineering/Data Warehousing]</t>
  </si>
  <si>
    <t>Philadelphia, NY</t>
  </si>
  <si>
    <t>Techvibz</t>
  </si>
  <si>
    <t>['sql', 'go', 'snowflake']</t>
  </si>
  <si>
    <t>Senior Data Engineer Snowflake SQL Azure ADF Python Fabric AWS. Job in Birmingham Move Collective Jobs</t>
  </si>
  <si>
    <t>['sql', 'python', 'c', 'snowflake', 'azure', 'aws']</t>
  </si>
  <si>
    <t>US AMR-Jones Lang LaSalle Americas, Inc.</t>
  </si>
  <si>
    <t>['sql', 'sas', 'tableau', 'excel', 'sas', 'powerpoint', 'sharepoint']</t>
  </si>
  <si>
    <t>Business Intelligence Analyst, Sellside Monetization</t>
  </si>
  <si>
    <t>['sql', 'python', 'unify']</t>
  </si>
  <si>
    <t>ETL Developer-W2 Only</t>
  </si>
  <si>
    <t>['sql', 'shell', 'spark', 'hadoop', 'linux']</t>
  </si>
  <si>
    <t>The Rehancement Group</t>
  </si>
  <si>
    <t>SME III Data Scientist</t>
  </si>
  <si>
    <t>Koniag Government Services</t>
  </si>
  <si>
    <t>['sql', 'python', 'matplotlib', 'plotly', 'seaborn', 'tableau', 'sap']</t>
  </si>
  <si>
    <t>Branchville, NJ</t>
  </si>
  <si>
    <t>['sql', 'python', 'sql server', 'azure', 'databricks', 'spark', 'pyspark', 'jira']</t>
  </si>
  <si>
    <t>Capital Technology Group</t>
  </si>
  <si>
    <t>['sql', 'python', 'java', 'postgresql', 'databricks', 'aws', 'redshift', 'kafka', 'splunk', 'kubernetes', 'docker', 'terraform']</t>
  </si>
  <si>
    <t>Big Data Hadoop Engineer</t>
  </si>
  <si>
    <t>['python', 'scala', 'java', 'bash', 'shell', 'spark', 'kafka', 'hadoop', 'linux', 'unix', 'kubernetes', 'docker']</t>
  </si>
  <si>
    <t>Ohio City, CO</t>
  </si>
  <si>
    <t>Career Vest</t>
  </si>
  <si>
    <t>['sql', 'python', 'r', 'scala', 'java', 'c', 'hadoop', 'tableau']</t>
  </si>
  <si>
    <t>Data Engineer-Secret Clearance Required</t>
  </si>
  <si>
    <t>['sql', 'python', 'scala', 'java', 'sql server', 'snowflake', 'azure', 'oracle', 'aws', 'gcp', 'redshift', 'tableau', 'power bi', 'ssis']</t>
  </si>
  <si>
    <t>ExxonMobil Contingent Community</t>
  </si>
  <si>
    <t>['python', 'spring']</t>
  </si>
  <si>
    <t>Production Data Analyst (Specialist-Manager)</t>
  </si>
  <si>
    <t>Englewood Lab, Inc.</t>
  </si>
  <si>
    <t>Las Vegas Valley, NV</t>
  </si>
  <si>
    <t>['python', 'gcp', 'ssis']</t>
  </si>
  <si>
    <t>['sql', 'python', 'c', 'databricks', 'aws', 'spark', 'pytorch', 'tensorflow', 'airflow', 'scikit-learn', 'unity']</t>
  </si>
  <si>
    <t>Low Carbon Data Modeler / Analyst</t>
  </si>
  <si>
    <t>The Bergaila Companies</t>
  </si>
  <si>
    <t>['tableau', 'sap', 'powerbi', 'powerbi', 'unity']</t>
  </si>
  <si>
    <t>Citigroup, Inc.</t>
  </si>
  <si>
    <t>Production Data Analyst (Specialist–Manager)</t>
  </si>
  <si>
    <t>Totowa, NJ</t>
  </si>
  <si>
    <t>Associate Analyst, Customer</t>
  </si>
  <si>
    <t>['sql', 'sql server', 'snowflake', 'tableau', 'excel', 'power bi', 'powerpoint']</t>
  </si>
  <si>
    <t>Junior Data Analyst – No Experience Required</t>
  </si>
  <si>
    <t>Francis E. Warren AFB, WY</t>
  </si>
  <si>
    <t>['sql', 'python', 'tableau', 'excel', 'power bi', 'spreadsheet']</t>
  </si>
  <si>
    <t>Data Analyst - Law Enforcement Certification Board (DPS #17880)</t>
  </si>
  <si>
    <t>Senior Data Science Consultant - Enterprise Complaints, Remediations &amp; Loudspeaker</t>
  </si>
  <si>
    <t>Sr. Data Engineer - Microsoft BI (Contract - Mumbai)</t>
  </si>
  <si>
    <t>Vivanet</t>
  </si>
  <si>
    <t>['sql', 'python', 'powershell', 'c', 'sql server', 'azure', 'pyspark', 'airflow', 'tableau', 'power bi', 'ssis', 'ssrs', 'qlik', 'cognos', 'dax', 'powerbi', 'powerbi', 'kubernetes', 'git']</t>
  </si>
  <si>
    <t>['azure', 'windows', 'power bi', 'dax']</t>
  </si>
  <si>
    <t>Data Science Intern 🏆</t>
  </si>
  <si>
    <t>Innovative Technology</t>
  </si>
  <si>
    <t>Senior Business Analyst, Information Technology</t>
  </si>
  <si>
    <t>Uottawa</t>
  </si>
  <si>
    <t>Tracking &amp; Analyst Specialist</t>
  </si>
  <si>
    <t>Senior Business Data Scientist, Learning Services, Cloud</t>
  </si>
  <si>
    <t>['sql', 'python', 'r', 'gcp', 'tableau', 'looker', 'zoom']</t>
  </si>
  <si>
    <t>Gulf Coast Automation Group</t>
  </si>
  <si>
    <t>['sql', 'python', 't-sql', 'sql server', 'azure', 'pyspark', 'power bi', 'ssis', 'ssrs', 'dax', 'unify']</t>
  </si>
  <si>
    <t>Nikkiso Cryogenic Industries</t>
  </si>
  <si>
    <t>['sql', 'python', 'r', 'snowflake', 'azure', 'excel', 'power bi', 'dax', 'sharepoint']</t>
  </si>
  <si>
    <t>Growth Data Analyst II</t>
  </si>
  <si>
    <t>Talents By Vaia</t>
  </si>
  <si>
    <t>Data Scientist II - FCRM -Screening Capabilities</t>
  </si>
  <si>
    <t>Principal, Data Analyst - Transaction Analytics, Payments</t>
  </si>
  <si>
    <t>['sql', 'python', 'r', 'scala', 'spark', 'numpy', 'pandas', 'tableau', 'looker', 'power bi']</t>
  </si>
  <si>
    <t>DataÂ Analyst, Talent AcquisitionÂ</t>
  </si>
  <si>
    <t>Oceanport, NJ</t>
  </si>
  <si>
    <t>['sql', 'r', 'snowflake', 'bigquery', 'tableau', 'looker', 'power bi']</t>
  </si>
  <si>
    <t>Data Analyst / Data Engineer (SQL + KNIME)</t>
  </si>
  <si>
    <t>Durapid Technologies Private Limited</t>
  </si>
  <si>
    <t>['python', 'r', 'scala', 'java', 'c', 'azure', 'gcp', 'spark', 'tensorflow']</t>
  </si>
  <si>
    <t>Data Cabling Engineer – Hemel Hempstead (Permanent)</t>
  </si>
  <si>
    <t>J Squared Solutions Ltd</t>
  </si>
  <si>
    <t>Senior Manager, Data Analytics - International Business Services</t>
  </si>
  <si>
    <t>Analytics Team Lead</t>
  </si>
  <si>
    <t>Iconic Resourcing Ltd</t>
  </si>
  <si>
    <t>Data Scientist - Vice President</t>
  </si>
  <si>
    <t>AI Data Engineer--Peptides and Biologics</t>
  </si>
  <si>
    <t>['python', 'typescript', 'pytorch']</t>
  </si>
  <si>
    <t>Data Scientist SME – Cybersecurity &amp; Threat Analysis</t>
  </si>
  <si>
    <t>Quasars, Inc.</t>
  </si>
  <si>
    <t>['sql', 'python', 'r', 'java', 'databricks', 'aws', 'spark', 'tableau', 'powerbi', 'powerbi']</t>
  </si>
  <si>
    <t>Senior Research Analyst - Research, Innovation &amp; Data Analytics</t>
  </si>
  <si>
    <t>Investment Data Associate</t>
  </si>
  <si>
    <t>Data analyst (SQL + Omni/Data Studio)</t>
  </si>
  <si>
    <t>['sql', 'bigquery', 'looker', 'github']</t>
  </si>
  <si>
    <t>['sql', 'python', 'mongodb', 'mongodb', 'oracle', 'spark', 'kafka', 'numpy', 'tensorflow', 'hadoop', 'scikit-learn', 'pandas']</t>
  </si>
  <si>
    <t>Data Engineer - GCP</t>
  </si>
  <si>
    <t>Noise Digital</t>
  </si>
  <si>
    <t>['sql', 'python', 'gcp', 'bigquery', 'airflow', 'git', 'github']</t>
  </si>
  <si>
    <t>JM Pet Resort &amp; Veterinary Clinic</t>
  </si>
  <si>
    <t>HR -Data Scientist</t>
  </si>
  <si>
    <t>['sql', 'python', 'spark', 'airflow', 'tableau', 'power bi', 'git', 'terraform']</t>
  </si>
  <si>
    <t>Long Hill, NJ</t>
  </si>
  <si>
    <t>['sql', 'python', 'aws', 'spark', 'pytorch', 'tensorflow', 'scikit-learn']</t>
  </si>
  <si>
    <t>Data Services Engineer, Strategic Projects</t>
  </si>
  <si>
    <t>['sql', 'python', 'snowflake', 'gcp', 'redshift', 'bigquery', 'airflow', 'tableau', 'looker', 'power bi']</t>
  </si>
  <si>
    <t>Gleeson Recruitment Group</t>
  </si>
  <si>
    <t>Distinct | B Corp</t>
  </si>
  <si>
    <t>[Remote] GIS Data Analyst (BHJOB1435_35286)</t>
  </si>
  <si>
    <t>Kaygen Inc.</t>
  </si>
  <si>
    <t>['sql', 'python', 'scala', 'nosql', 'java', 'snowflake', 'azure', 'aws', 'gcp', 'spark', 'kafka', 'airflow', 'hadoop', 'kubernetes']</t>
  </si>
  <si>
    <t>Senior Data Engineer &amp; Architect (Palantir Foundry)</t>
  </si>
  <si>
    <t>['sql', 'python', 'scala', 'java', 'databricks', 'aws', 'spark']</t>
  </si>
  <si>
    <t>Finance Process, Analytics, Reporting, and Technology (PART), Analayst</t>
  </si>
  <si>
    <t>['sql', 'python', 'r', 'snowflake', 'bigquery', 'tableau', 'sap']</t>
  </si>
  <si>
    <t>Senior AI Data Analyst</t>
  </si>
  <si>
    <t>['sql', 'python', 'gdpr', 'selenium', 'tableau', 'power bi']</t>
  </si>
  <si>
    <t>Digital Marketing / Sr Product Analytics Analyst</t>
  </si>
  <si>
    <t>Metrics Data Analyst Jobs</t>
  </si>
  <si>
    <t>Strategic Sourcing Data Analyst (SAP)</t>
  </si>
  <si>
    <t>Tigre Manufacturing</t>
  </si>
  <si>
    <t>Dunboyne, County Meath, Ireland</t>
  </si>
  <si>
    <t>Independent Solutions</t>
  </si>
  <si>
    <t>Hire Recruiter</t>
  </si>
  <si>
    <t>System Test Data Analyst - Secret Clearance Jobs</t>
  </si>
  <si>
    <t>['python', 'java', 'linux']</t>
  </si>
  <si>
    <t>Senior Data Scientist (Machine Learning &amp; Geospatial Analytics) Jobs</t>
  </si>
  <si>
    <t>Data Scientist (ML)</t>
  </si>
  <si>
    <t>Black Tree Gaming Limited</t>
  </si>
  <si>
    <t>['python', 'pytorch', 'scikit-learn']</t>
  </si>
  <si>
    <t>Hanscom AFB, MA</t>
  </si>
  <si>
    <t>Raft</t>
  </si>
  <si>
    <t>['python', 'go', 'java', 'kafka', 'ubuntu', 'kubernetes']</t>
  </si>
  <si>
    <t>American Eagle Outfitters</t>
  </si>
  <si>
    <t>['sql', 'python', 'snowflake', 'gcp', 'bigquery', 'airflow']</t>
  </si>
  <si>
    <t>Senior GIS Data Engineer</t>
  </si>
  <si>
    <t>Hays Specialist Recruitment</t>
  </si>
  <si>
    <t>Cresset</t>
  </si>
  <si>
    <t>Financial Analyst - Aerospace/Data Analytics</t>
  </si>
  <si>
    <t>JSG (Johnson Service Group, Inc.)</t>
  </si>
  <si>
    <t>Senior Scientist - Computational Discovery &amp; Translational Analytics</t>
  </si>
  <si>
    <t>Amgen, Inc.</t>
  </si>
  <si>
    <t>PHI - Senior Data Analyst- Customer Service</t>
  </si>
  <si>
    <t>Prudential Group</t>
  </si>
  <si>
    <t>['sql', 'python', 'c', 'tableau', 'excel', 'powerbi', 'powerbi']</t>
  </si>
  <si>
    <t>Technical Support Analyst with Python</t>
  </si>
  <si>
    <t>Luxoft India Llp</t>
  </si>
  <si>
    <t>['python', 'oracle', 'windows', 'linux']</t>
  </si>
  <si>
    <t>Lead Data Insight Analyst</t>
  </si>
  <si>
    <t>['sql', 'python', 'scala', 'tableau', 'jira', 'confluence']</t>
  </si>
  <si>
    <t>Maintenance Assurance Data Analyst</t>
  </si>
  <si>
    <t>['go', 'excel', 'power bi', 'sap', 'powerpoint']</t>
  </si>
  <si>
    <t>Digital Enablement - Data Engineering Lead (Engineer Sr Lead, Software)</t>
  </si>
  <si>
    <t>Jay, FL</t>
  </si>
  <si>
    <t>FIS, Inc.</t>
  </si>
  <si>
    <t>Senior Data Engineer - AVP</t>
  </si>
  <si>
    <t>Jefferson, MD</t>
  </si>
  <si>
    <t>['python', 'java', 'redis', 'databricks', 'aws', 'pyspark', 'airflow', 'fastapi']</t>
  </si>
  <si>
    <t>Data Engineer / BI Developer (Principal Engineer)</t>
  </si>
  <si>
    <t>Eurofins It Solutions India</t>
  </si>
  <si>
    <t>['sql', 'azure', 'power bi', 'ssis', 'dax']</t>
  </si>
  <si>
    <t>['sql', 'python', 'scala', 'azure', 'databricks', 'gcp', 'spark']</t>
  </si>
  <si>
    <t>Digitalxnode</t>
  </si>
  <si>
    <t>Azure Data Engineer - Senior</t>
  </si>
  <si>
    <t>['sql', 'python', 'scala', 'azure', 'databricks', 'spark', 'pyspark', 'power bi']</t>
  </si>
  <si>
    <t>Maimsd Technology</t>
  </si>
  <si>
    <t>Friendly Franchisees Corporation</t>
  </si>
  <si>
    <t>Data Analyst, Data Entry, Operations</t>
  </si>
  <si>
    <t>['sql', 'spring', 'excel', 'looker', 'sheets']</t>
  </si>
  <si>
    <t>Johnson and Johnson</t>
  </si>
  <si>
    <t>Data Engineer III/Senior</t>
  </si>
  <si>
    <t>Expeditors</t>
  </si>
  <si>
    <t>['sql', 'python', 'azure', 'terraform']</t>
  </si>
  <si>
    <t>Senior Data Engineer, Analytics Engineering</t>
  </si>
  <si>
    <t>['sql', 'python', 'sql server', 'snowflake', 'azure', 'databricks', 'gcp']</t>
  </si>
  <si>
    <t>Developer &amp; Business Analyst</t>
  </si>
  <si>
    <t>IT Staffing PR</t>
  </si>
  <si>
    <t>['sql', 'sql server', 'blazor', 'ssis']</t>
  </si>
  <si>
    <t>Human Resources Data Scientist, S1A</t>
  </si>
  <si>
    <t>Senior Data Engineer and BI Developer</t>
  </si>
  <si>
    <t>iPostal1</t>
  </si>
  <si>
    <t>['sql', 'python', 'javascript', 'shell', 'mysql', 'snowflake', 'oracle', 'aws', 'airflow', 'windows', 'linux', 'unix', 'tableau', 'looker', 'ssis', 'powerbi', 'powerbi', 'git', 'jira']</t>
  </si>
  <si>
    <t>Outbound Order Quality Specialist</t>
  </si>
  <si>
    <t>Technical Data Analyst (Border Security)</t>
  </si>
  <si>
    <t>AshTow Technology Group LLC</t>
  </si>
  <si>
    <t>['sql', 'python', 'r', 'snowflake', 'unify']</t>
  </si>
  <si>
    <t>Business Scientist, Data Science and Marketing Effectiveness</t>
  </si>
  <si>
    <t>Ekimetrics</t>
  </si>
  <si>
    <t>Security Data Engineer and Governance, VP</t>
  </si>
  <si>
    <t>MUFG Bank, Ltd.</t>
  </si>
  <si>
    <t>['sql', 'python', 'javascript', 'no-sql', 'snowflake', 'azure', 'databricks', 'oracle', 'aws', 'visio', 'splunk', 'powerbi', 'powerbi', 'confluence']</t>
  </si>
  <si>
    <t>Principal AI &amp; Data Engineer | Remote</t>
  </si>
  <si>
    <t>US Signal</t>
  </si>
  <si>
    <t>['sql', 'python', 'colocation']</t>
  </si>
  <si>
    <t>Data Engineer II, Analytics Engineering</t>
  </si>
  <si>
    <t>Data Engineer III/Senior (AI and Gen AI)</t>
  </si>
  <si>
    <t>['scala', 'nosql', 'java', 'shell', 'azure', 'oracle', 'gcp', 'spark', 'kafka', 'hadoop']</t>
  </si>
  <si>
    <t>Programmer/Analyst II (Data Analyst)</t>
  </si>
  <si>
    <t>City of St. Louis</t>
  </si>
  <si>
    <t>['sql', 'python', 'sas', 'snowflake', 'tableau', 'power bi', 'sas']</t>
  </si>
  <si>
    <t>Data Science Analyst II</t>
  </si>
  <si>
    <t>['sql', 'python', 'c', 'azure', 'aws']</t>
  </si>
  <si>
    <t>Operations Efficiency Analyst</t>
  </si>
  <si>
    <t>Senior and Data Engineer Roles (Permanent and Contract)</t>
  </si>
  <si>
    <t>BC Financial Services Authority</t>
  </si>
  <si>
    <t>['sql', 'python', 'sql server', 'azure', 'databricks', 'oracle', 'spark', 'sharepoint', 'git']</t>
  </si>
  <si>
    <t>Temco Logistics</t>
  </si>
  <si>
    <t>Associate, Data Analytics (NYC - Hybrid)</t>
  </si>
  <si>
    <t>Snowflake Matillion Data Engineer</t>
  </si>
  <si>
    <t>Amplitude Data Analyst for Auditing Instrumentation &amp; Dashboard Build</t>
  </si>
  <si>
    <t>Pickford AI</t>
  </si>
  <si>
    <t>['javascript', 'node.js', 'node']</t>
  </si>
  <si>
    <t>Part time Data Scientist: LLM Message Optimization</t>
  </si>
  <si>
    <t>['python', 'c', 'scikit-learn', 'pandas', 'jupyter']</t>
  </si>
  <si>
    <t>Data Engineer. Job in Hutton Move Collective Jobs</t>
  </si>
  <si>
    <t>Brentwood, United Kingdom</t>
  </si>
  <si>
    <t>Belmont Recruitment</t>
  </si>
  <si>
    <t>Senior Consultant - Data Engineer (Data Conversion &amp; Reconciliation)</t>
  </si>
  <si>
    <t>['sql', 'python', 'scala', 'java', 'snowflake', 'azure', 'databricks', 'openstack', 'kafka', 'pyspark', 'airflow', 'hadoop', 'excel', 'docker']</t>
  </si>
  <si>
    <t>Data Engineers and BI, Dev and AI</t>
  </si>
  <si>
    <t>Leadingnation</t>
  </si>
  <si>
    <t>['sql', 'python', 'azure', 'databricks', 'aws', 'gcp', 'pytorch', 'pyspark', 'tensorflow', 'power bi', 'dax', 'docker', 'github']</t>
  </si>
  <si>
    <t>Transaction Monitoring Data Analyst (Contract)</t>
  </si>
  <si>
    <t>Advanced Data Scientist - GenAI, Experimentation, &amp; Computer Vision</t>
  </si>
  <si>
    <t>Professional Solutions Delivered, LLC</t>
  </si>
  <si>
    <t>['python', 'scikit-learn', 'pandas', 'power bi']</t>
  </si>
  <si>
    <t>Principal Associate, Data Science - AI Foundations</t>
  </si>
  <si>
    <t>Information Technology Senior Management Forum</t>
  </si>
  <si>
    <t>['sql', 'python', 'r', 'scala', 'aws', 'pyspark', 'huggingface', 'excel']</t>
  </si>
  <si>
    <t>['sql', 'python', 'r', 'snowflake', 'azure', 'databricks', 'spark', 'pyspark', 'hadoop', 'github', 'terraform', 'ansible']</t>
  </si>
  <si>
    <t>BI Data Engineer (Remote WA, OR, ID &amp; CA)</t>
  </si>
  <si>
    <t>Banner Bank</t>
  </si>
  <si>
    <t>['sql', 'python', 'go', 'c', 'sql server', 'power bi', 'ssis', 'ssrs', 'dax']</t>
  </si>
  <si>
    <t>Data Engineer (Python, Bloomberg Terminal)</t>
  </si>
  <si>
    <t>SysMind Tech</t>
  </si>
  <si>
    <t>Data Engineer Intern - Data Platforms</t>
  </si>
  <si>
    <t>IBM USA</t>
  </si>
  <si>
    <t>['sql', 'python', 'snowflake', 'azure', 'aws', 'bigquery', 'ibm cloud', 'spark', 'airflow']</t>
  </si>
  <si>
    <t>Acadis Lead Data Analyst (DPS #10114508)</t>
  </si>
  <si>
    <t>Marketing Data Analyst (Part-Time)</t>
  </si>
  <si>
    <t>Direct Counsel</t>
  </si>
  <si>
    <t>App Store Marketing Data Scientist</t>
  </si>
  <si>
    <t>Sr. Applied Scientist, Amazon Advertising</t>
  </si>
  <si>
    <t>Data Engineer Intern - Advanced Analytics</t>
  </si>
  <si>
    <t>Data Architect Senior</t>
  </si>
  <si>
    <t>West Valley City, UT</t>
  </si>
  <si>
    <t>['sql', 'python', 'sql server', 'postgresql', 'azure', 'databricks', 'oracle', 'aws', 'spark', 'kafka', 'pyspark', 'gdpr', 'tableau', 'looker', 'power bi', 'ssis', 'microsoft teams']</t>
  </si>
  <si>
    <t>AI Engineer – Intern</t>
  </si>
  <si>
    <t>['sql', 'python', 'nosql', 'aws', 'gcp', 'pytorch', 'numpy', 'tensorflow', 'scikit-learn', 'pandas', 'graphql', 'tableau', 'looker', 'power bi', 'git', 'github']</t>
  </si>
  <si>
    <t>['sql', 'python', 'r', 'matlab', 'ibm cloud', 'numpy', 'tensorflow', 'spss']</t>
  </si>
  <si>
    <t>Associate Data Scientist 2026 - Advanced Analytics</t>
  </si>
  <si>
    <t>['python', 'r', 'matlab', 'scala', 'sas', 'java', 'azure', 'aws', 'ibm cloud', 'tensorflow', 'spss', 'sas']</t>
  </si>
  <si>
    <t>Cloud Data Engineer (AWS / Databricks / Snowflake)</t>
  </si>
  <si>
    <t>['sql', 'python', 'snowflake', 'databricks', 'aws', 'redshift', 'spark', 'kafka', 'airflow', 'git', 'terraform', 'unity']</t>
  </si>
  <si>
    <t>Lead Data Engineer / Data Engineer 🏆</t>
  </si>
  <si>
    <t>State Farm Mutual Automobile Insurance Company</t>
  </si>
  <si>
    <t>['sql', 'python', 'c', 'cobol', 'db2', 'postgresql', 'aws', 'aurora', 'github', 'gitlab']</t>
  </si>
  <si>
    <t>Product Manager, Data Management and Analytics</t>
  </si>
  <si>
    <t>Advanced Innovative Technology Corp. TrakMotive</t>
  </si>
  <si>
    <t>IT Business Systems Analyst</t>
  </si>
  <si>
    <t>['excel', 'powerpoint', 'jira']</t>
  </si>
  <si>
    <t>['python', 'r', 'sas', 'sas', 'git']</t>
  </si>
  <si>
    <t>Principal Machine Learning Engineer (4620)</t>
  </si>
  <si>
    <t>['python', 'pytorch', 'numpy', 'tensorflow', 'scikit-learn', 'pandas']</t>
  </si>
  <si>
    <t>DATA SCIENTIST LEAD L1</t>
  </si>
  <si>
    <t>Contract Senior Data Engineer - Airflow, DBT Core, Kubernetes/OpenShift - Hybrid Onsite in Jersey...</t>
  </si>
  <si>
    <t>Data Engineer (Data Science Engineer)</t>
  </si>
  <si>
    <t>Marana, AZ</t>
  </si>
  <si>
    <t>Trico Electric Cooperative, Inc.</t>
  </si>
  <si>
    <t>['snowflake', 'aws', 'gcp']</t>
  </si>
  <si>
    <t>CRS Inc</t>
  </si>
  <si>
    <t>Data Scientist (AI/ML Engineer)</t>
  </si>
  <si>
    <t>['python', 'databricks', 'scikit-learn']</t>
  </si>
  <si>
    <t>Data Scientist Co-op – Advanced Analytics – Financial Services</t>
  </si>
  <si>
    <t>Mcgil healthcare insurance</t>
  </si>
  <si>
    <t>Data Scientist Intern – Client Innovation Center</t>
  </si>
  <si>
    <t>West Advanced Technologies (WATI)</t>
  </si>
  <si>
    <t>['sql', 'python', 'shell', 'sql server', 'azure', 'databricks', 'oracle', 'unix']</t>
  </si>
  <si>
    <t>Senior Software Engineer - Data Platform, AI Infrastructure</t>
  </si>
  <si>
    <t>['python', 'javascript', 'java', 'c', 'azure', 'aws', 'gcp', 'spark', 'airflow', 'fastapi', 'flask', 'terraform']</t>
  </si>
  <si>
    <t>Liberty Resources</t>
  </si>
  <si>
    <t>Data Engineer (Business Analyst IV)</t>
  </si>
  <si>
    <t>['sql', 'nosql', 'mongodb', 'sql server', 'postgresql', 'mongodb', 'cassandra', 'snowflake', 'azure', 'aws', 'bigquery', 'spark', 'airflow', 'hadoop', 'gdpr']</t>
  </si>
  <si>
    <t>['sql', 'python', 'nosql', 'snowflake', 'aws', 'gcp', 'pytorch', 'keras', 'tensorflow']</t>
  </si>
  <si>
    <t>Data Scientist - Junior role - 3</t>
  </si>
  <si>
    <t>Eveo</t>
  </si>
  <si>
    <t>['sql', 'python', 'sql server', 'azure', 'databricks', 'pyspark', 'jira']</t>
  </si>
  <si>
    <t>VIVA USA INC</t>
  </si>
  <si>
    <t>['sql', 'python', 'java', 'shell', 'sql server', 'spark', 'kafka', 'pyspark', 'hadoop', 'pandas', 'linux', 'unix', 'git']</t>
  </si>
  <si>
    <t>Data Analyst, Part- Time - Medical Center</t>
  </si>
  <si>
    <t>ESG Analyst – For Foreigners</t>
  </si>
  <si>
    <t>Data Engineer - Analytics &amp; AI Enablement</t>
  </si>
  <si>
    <t>The ALDO Group</t>
  </si>
  <si>
    <t>Senior Data Analyst in East Hanover, NJ</t>
  </si>
  <si>
    <t>TriOptus LLC</t>
  </si>
  <si>
    <t>['go', 'qlik', 'jira']</t>
  </si>
  <si>
    <t>AIA-MLEU-Data Engineer-DATA CHAPTER LEADER</t>
  </si>
  <si>
    <t>Avani Technology Solutions, Inc.</t>
  </si>
  <si>
    <t>Data Engineer Intern - Business Intelligence</t>
  </si>
  <si>
    <t>Azure and Databricks Data Engineer</t>
  </si>
  <si>
    <t>Infosys Limited</t>
  </si>
  <si>
    <t>Team Member-Risk Business Analyst/Projects</t>
  </si>
  <si>
    <t>Yes Bank Limited</t>
  </si>
  <si>
    <t>Indian Springs, NV</t>
  </si>
  <si>
    <t>MacMore</t>
  </si>
  <si>
    <t>['python', 'r', 'matlab', 'lua', 'matplotlib']</t>
  </si>
  <si>
    <t>Data Integration Engineer, SMA Engineering</t>
  </si>
  <si>
    <t>['sql', 'python', 'java', 'aws', 'react', 'graphql', 'angular', 'kubernetes']</t>
  </si>
  <si>
    <t>Jr Data Engineer - Data Engineering</t>
  </si>
  <si>
    <t>Snowflake Data Engineer/Architect</t>
  </si>
  <si>
    <t>Dxc Technology</t>
  </si>
  <si>
    <t>['sql', 'python', 'sql server', 'snowflake', 'azure', 'ssis']</t>
  </si>
  <si>
    <t>Tax Data Business Analyst (Tax Data BA)</t>
  </si>
  <si>
    <t>Infinity Quest UK</t>
  </si>
  <si>
    <t>Texas State Library and Archives Commision</t>
  </si>
  <si>
    <t>['sql', 'python', 'shell', 'sql server', 'snowflake', 'azure', 'oracle', 'airflow']</t>
  </si>
  <si>
    <t>SPE - Data centers</t>
  </si>
  <si>
    <t>A Better 9 to 5</t>
  </si>
  <si>
    <t>['python', 'scala', 'nosql', 'java', 'snowflake', 'azure', 'aws', 'redshift']</t>
  </si>
  <si>
    <t>Disney Internship – Business Intelligence and Reporting</t>
  </si>
  <si>
    <t>Disney Data Labs</t>
  </si>
  <si>
    <t>Data Scientist / Data Visualization to analyze User Engagement</t>
  </si>
  <si>
    <t>Richland Hills, TX</t>
  </si>
  <si>
    <t>Ragle</t>
  </si>
  <si>
    <t>Sr Data Analyst - ED&amp;A Business Banking</t>
  </si>
  <si>
    <t>Online Market Research Analyst – Nigeria</t>
  </si>
  <si>
    <t>Remote Email Feedback Analyst</t>
  </si>
  <si>
    <t>Solutions Data Analyst Summer paid remote internships</t>
  </si>
  <si>
    <t>HR Data Analyst - Operations Analyst Program</t>
  </si>
  <si>
    <t>Data Analyst with Accounting Focus - Remote Startup Opportunity</t>
  </si>
  <si>
    <t>Lead Data Engineer &amp; Data Architect</t>
  </si>
  <si>
    <t>['sql', 'python', 'scala', 'bash', 'powershell', 'shell', 'sql server', 'azure', 'databricks', 'oracle', 'aws', 'spark']</t>
  </si>
  <si>
    <t>Data Reliability Engineer</t>
  </si>
  <si>
    <t>Chadwell Heath, United Kingdom</t>
  </si>
  <si>
    <t>Ashdown Group</t>
  </si>
  <si>
    <t>['python', 'snowflake', 'aws', 'redshift', 'kafka', 'pyspark', 'airflow', 'pandas', 'terraform']</t>
  </si>
  <si>
    <t>Loblaw Companies Limited</t>
  </si>
  <si>
    <t>['sql', 'python', 'r', 'scala', 'java', 'azure', 'aws', 'gcp', 'airflow', 'git']</t>
  </si>
  <si>
    <t>Statistical Data and Research Outcomes Analyst*</t>
  </si>
  <si>
    <t>['sql', 'python', 'r', 'sas', 'tableau', 'excel', 'power bi', 'spss', 'sas']</t>
  </si>
  <si>
    <t>Data Analyst Business 🏆</t>
  </si>
  <si>
    <t>Banbridge, United Kingdom</t>
  </si>
  <si>
    <t>HAYS Specialist Recruitment</t>
  </si>
  <si>
    <t>Data Platform Engineer II — AI</t>
  </si>
  <si>
    <t>Phoenix Court Group</t>
  </si>
  <si>
    <t>Ten Group</t>
  </si>
  <si>
    <t>Data Engineer, AWS GDSP A&amp;I</t>
  </si>
  <si>
    <t>Senior Data Analyst in Digital Banking</t>
  </si>
  <si>
    <t>['python', 'r', 'scala', 'gcp', 'spark', 'tensorflow']</t>
  </si>
  <si>
    <t>Data Specialist Manager II (Ciudad de México, Cuauhtémoc)</t>
  </si>
  <si>
    <t>Senior Manager Data Scientist - AI Factory</t>
  </si>
  <si>
    <t>Cellular Data &amp; Automation Engineer</t>
  </si>
  <si>
    <t>['sql', 'python', 'java', 'c', 'matplotlib', 'pandas', 'tableau', 'jenkins', 'gitlab']</t>
  </si>
  <si>
    <t>AI ML Data Engineer</t>
  </si>
  <si>
    <t>Senior BI Engineer / Data Architect (Looker &amp; GCP)</t>
  </si>
  <si>
    <t>['sql', 'gcp', 'bigquery', 'looker']</t>
  </si>
  <si>
    <t>Senior Analyst-PW</t>
  </si>
  <si>
    <t>City of Lancaster California</t>
  </si>
  <si>
    <t>NAVA Software Solutions</t>
  </si>
  <si>
    <t>Lead, Data Analytics &amp; Modeling</t>
  </si>
  <si>
    <t>Glen Lyon, PA</t>
  </si>
  <si>
    <t>East Penn Manufacturing - Deka Batteries</t>
  </si>
  <si>
    <t>['go', 'visio', 'power bi', 'sap']</t>
  </si>
  <si>
    <t>Data Scientist - Healthcare Trading Team - Multi-Strat Hedge Fund - $450k</t>
  </si>
  <si>
    <t>Snowflake Data Engineer Lead</t>
  </si>
  <si>
    <t>Prophecy Technologies</t>
  </si>
  <si>
    <t>Business Systems Analyst - Patient Services</t>
  </si>
  <si>
    <t>Product Analyst II</t>
  </si>
  <si>
    <t>Rootshell Enterprise Technologies, Inc.</t>
  </si>
  <si>
    <t>Temporary Administrative Data Analyst, Global Investment firm</t>
  </si>
  <si>
    <t>ISE Partners</t>
  </si>
  <si>
    <t>['sql', 'python', 'c', 'sql server', 'power bi', 'ssis', 'ssrs', 'dax']</t>
  </si>
  <si>
    <t>Sr. Routing Analytics Analyst</t>
  </si>
  <si>
    <t>Senske Family of Companies</t>
  </si>
  <si>
    <t>Sr Technical Business Analyst</t>
  </si>
  <si>
    <t>ACI Infotech</t>
  </si>
  <si>
    <t>['azure', 'excel', 'outlook', 'jira', 'confluence']</t>
  </si>
  <si>
    <t>Junior Business Systems Analyst – Entry Role</t>
  </si>
  <si>
    <t>Data Engineer - Data Engineering</t>
  </si>
  <si>
    <t>['sql', 'python', 'snowflake', 'azure', 'spark', 'pyspark', 'gdpr', 'git', 'terraform']</t>
  </si>
  <si>
    <t>JOB ID 12231: Data Engineer</t>
  </si>
  <si>
    <t>Meditore</t>
  </si>
  <si>
    <t>['sql', 'python', 'databricks', 'gcp', 'spark', 'power bi', 'github']</t>
  </si>
  <si>
    <t>Business Analyst with Core Banking - New York, NY</t>
  </si>
  <si>
    <t>['excel', 'sheets', 'jira', 'workfront']</t>
  </si>
  <si>
    <t>Data Scientist – For Foreigners</t>
  </si>
  <si>
    <t>Shipley, United Kingdom</t>
  </si>
  <si>
    <t>Associate Director/Principal, Machine Learning Scientist DS/ML (Data Science/Machine Learning) [ .]</t>
  </si>
  <si>
    <t>BigHat</t>
  </si>
  <si>
    <t>Marketing Analyst – For English Speakers</t>
  </si>
  <si>
    <t>Dronfield, United Kingdom</t>
  </si>
  <si>
    <t>Fraud Rules Data Science and Testing Specialist - Vice President</t>
  </si>
  <si>
    <t>['sql', 'python', 'sharepoint', 'jira']</t>
  </si>
  <si>
    <t>Food and Beverage Data Analyst</t>
  </si>
  <si>
    <t>Federal Government Jobs</t>
  </si>
  <si>
    <t>Air Force Services Agency</t>
  </si>
  <si>
    <t>Quality Management Systems Data Analyst Co-Op at Skyworks Woburn, MA</t>
  </si>
  <si>
    <t>Rayonnage Martinique</t>
  </si>
  <si>
    <t>Skyworks</t>
  </si>
  <si>
    <t>['sql', 'python', 'r', 'html', 'css', 'numpy', 'spring', 'pandas', 'jquery', 'excel', 'power bi', 'sharepoint', 'microsoft teams']</t>
  </si>
  <si>
    <t>Remote Quality Assurance Analyst, Flexible Time</t>
  </si>
  <si>
    <t>Kollective Technology</t>
  </si>
  <si>
    <t>['python', 'javascript', 'html', 'css', 'azure', 'aws', 'selenium', 'docker', 'jira']</t>
  </si>
  <si>
    <t>Python Software Engineer, Data &amp; ML</t>
  </si>
  <si>
    <t>['python', 'mysql', 'postgresql', 'aws', 'kafka']</t>
  </si>
  <si>
    <t>Sr. Systems Engineer</t>
  </si>
  <si>
    <t>Data Scientist - ML and Advanced Analytics</t>
  </si>
  <si>
    <t>Hazlet, NJ</t>
  </si>
  <si>
    <t>Data Analyst – No Experience Needed</t>
  </si>
  <si>
    <t>Ottumwa, IA</t>
  </si>
  <si>
    <t>['sql', 'python', 'r', 'tableau', 'excel', 'power bi', 'sheets', 'spreadsheet']</t>
  </si>
  <si>
    <t>Senior ML Data Engineer</t>
  </si>
  <si>
    <t>Data Science Practitioner | Suitland, MD | Job # 6803</t>
  </si>
  <si>
    <t>Sr. Data Engineer | Washington, DC | Job # 6004</t>
  </si>
  <si>
    <t>['c', 'databricks', 'aws', 'kafka']</t>
  </si>
  <si>
    <t>Data Engineer Team Lead | Arlington, VA | Job # 5264</t>
  </si>
  <si>
    <t>['sql', 'python', 'c', 'snowflake', 'azure', 'databricks', 'aws', 'spark', 'kafka', 'pyspark', 'airflow', 'kubernetes', 'docker', 'terraform']</t>
  </si>
  <si>
    <t>Sr. Cloud Data Engineer | Tyson's Corner, VA | Job # 5572</t>
  </si>
  <si>
    <t>['python', 'go', 'bash', 'c', 'aws', 'kafka', 'hadoop', 'terraform', 'ansible']</t>
  </si>
  <si>
    <t>Data &amp; Azure Sr. Engineer | Python &amp; Azure Data Lake</t>
  </si>
  <si>
    <t>Mandaluyong City, Metro Manila, Philippines</t>
  </si>
  <si>
    <t>Ben Edictio Corporated</t>
  </si>
  <si>
    <t>['sql', 'python', 'scala', 'php', 'sql server', 'azure', 'databricks', 'spark', 'power bi', 'sap', 'kubernetes', 'git']</t>
  </si>
  <si>
    <t>Data Scientist – Senior</t>
  </si>
  <si>
    <t>Washington, DC (+1 other)</t>
  </si>
  <si>
    <t>Zebra People | B Corp™</t>
  </si>
  <si>
    <t>['sql', 'python', 'postgresql', 'snowflake', 'azure', 'oracle', 'aws', 'redshift']</t>
  </si>
  <si>
    <t>Statistical Forecast Analyst opportunity at Home Depot</t>
  </si>
  <si>
    <t>HomeDepot Analytics Dept</t>
  </si>
  <si>
    <t>['sql', 'python', 'r', 'sas', 'excel', 'sas']</t>
  </si>
  <si>
    <t>Senior Agentic AI Engineer</t>
  </si>
  <si>
    <t>PibyThree</t>
  </si>
  <si>
    <t>['python', 'redis', 'azure', 'databricks', 'aws', 'gcp']</t>
  </si>
  <si>
    <t>['sql', 'python', 'r', 'scala', 'azure', 'aws', 'gcp', 'spark', 'pytorch', 'tensorflow', 'scikit-learn', 'docker']</t>
  </si>
  <si>
    <t>['sql', 'python', 'r', 'scala', 'nosql', 'spark', 'matplotlib', 'plotly', 'tensorflow', 'tableau', 'powerbi', 'powerbi']</t>
  </si>
  <si>
    <t>['sql', 'r', 'spark']</t>
  </si>
  <si>
    <t>['spark', 'airflow', 'hadoop', 'tableau', 'looker', 'power bi']</t>
  </si>
  <si>
    <t>Staff Data Engineer - GCP</t>
  </si>
  <si>
    <t>Arrows</t>
  </si>
  <si>
    <t>['sql', 'python', 'azure', 'gcp', 'bigquery', 'git']</t>
  </si>
  <si>
    <t>['azure', 'aws', 'redshift', 'express']</t>
  </si>
  <si>
    <t>Data Engineer (Ref# 9707457) [REF 9707457]</t>
  </si>
  <si>
    <t>SR. SPECIALIST SOLUTIONS ENGINEER (MULTI POS) [REF DBxCA087]</t>
  </si>
  <si>
    <t>databricks</t>
  </si>
  <si>
    <t>Research Scientist (Data Science)</t>
  </si>
  <si>
    <t>Quadram Institute Bioscience</t>
  </si>
  <si>
    <t>Senior Data Engineer (BI - LATAM-Based)</t>
  </si>
  <si>
    <t>IT Resources</t>
  </si>
  <si>
    <t>['sql', 'azure', 'aws', 'sharepoint', 'confluence']</t>
  </si>
  <si>
    <t>['sql', 'python', 'aws', 'airflow', 'pandas', 'git', 'github']</t>
  </si>
  <si>
    <t>Data Scientist (GenAI) - Developer Productivity - Github Copilot</t>
  </si>
  <si>
    <t>GL Global</t>
  </si>
  <si>
    <t>Hedge Fund Data Engineer – Build the Data Platform for Quants &amp; PMs | Up to $400K</t>
  </si>
  <si>
    <t>Software/Data Engineer – Early Stage, High Ownership Role - 175k-220k + Equity</t>
  </si>
  <si>
    <t>Mechanical / Process Engineer</t>
  </si>
  <si>
    <t>Bold Charter School</t>
  </si>
  <si>
    <t>KC Pallets inc</t>
  </si>
  <si>
    <t>Senior Data Scientist - Marketing &amp; Customer Analytics</t>
  </si>
  <si>
    <t>Harris Williams &amp; Co.</t>
  </si>
  <si>
    <t>URGENT - IoT Engineer (System Integration, Python), PERMANENT Hybrid</t>
  </si>
  <si>
    <t>Data Integrity Analyst – Equipment Lifecycle Management</t>
  </si>
  <si>
    <t>AMI Analyst/Data Analyst</t>
  </si>
  <si>
    <t>Data Integrity Analyst – Operations &amp; Automation Focus</t>
  </si>
  <si>
    <t>Data Scientist (Mid-level) - Model Development</t>
  </si>
  <si>
    <t>['sql', 'python', 'r', 'sas', 'nosql', 'sas']</t>
  </si>
  <si>
    <t>Data Scientist Senior – Auto &amp; Property Modeling</t>
  </si>
  <si>
    <t>Jr Data Engineer (Exp with Snowflake, Data Transformation&amp; eCommerce)</t>
  </si>
  <si>
    <t>CES</t>
  </si>
  <si>
    <t>['sql', 'nosql', 'mysql', 'postgresql', 'aws', 'aurora']</t>
  </si>
  <si>
    <t>Business Operations Analyst Jobs</t>
  </si>
  <si>
    <t>Crane, TX</t>
  </si>
  <si>
    <t>Supply Chain Analyst - Hybrid in Atlanta</t>
  </si>
  <si>
    <t>['sql', 'python', 't-sql', 'html', 'aws', 'redshift', 'alteryx']</t>
  </si>
  <si>
    <t>['python', 'azure', 'gcp', 'fastapi', 'flask', 'docker', 'git', 'terraform']</t>
  </si>
  <si>
    <t>Cedar Falls, IA</t>
  </si>
  <si>
    <t>Veridian Credit Union</t>
  </si>
  <si>
    <t>['sql', 'python', 'scala', 'mongodb', 'powershell', 'sql server', 'mongodb', 'azure', 'spark', 'ssis', 'git']</t>
  </si>
  <si>
    <t>US Data Engineer - Data Platforms-AWS</t>
  </si>
  <si>
    <t>['python', 'scala', 'dynamodb', 'aws', 'redshift', 'aurora', 'spark', 'kafka', 'airflow']</t>
  </si>
  <si>
    <t>Dartford, United Kingdom</t>
  </si>
  <si>
    <t>Custodian Data Centres</t>
  </si>
  <si>
    <t>ARCA Resourcing Ltd</t>
  </si>
  <si>
    <t>ALS</t>
  </si>
  <si>
    <t>Lead Data Analysis</t>
  </si>
  <si>
    <t>Lead Data Engineer  (Snowflake)</t>
  </si>
  <si>
    <t>['sql', 'python', 'snowflake', 'azure', 'aws', 'kafka', 'tableau', 'looker', 'power bi', 'kubernetes', 'docker', 'terraform']</t>
  </si>
  <si>
    <t>Data Engineer with Palantir Foundry Experience | Contract | Houston, TX</t>
  </si>
  <si>
    <t>['sql', 'python', 'typescript', 'spark', 'pyspark', 'hadoop']</t>
  </si>
  <si>
    <t>Oak Park Heights, MN</t>
  </si>
  <si>
    <t>Andersen Corporation</t>
  </si>
  <si>
    <t>['python', 'scala', 'snowflake', 'azure', 'aws', 'windows', 'powerbi', 'powerbi', 'jira', 'confluence']</t>
  </si>
  <si>
    <t>Data Engineer with OpenShift</t>
  </si>
  <si>
    <t>Senior ETL SQL Data Engineer - Snowflake</t>
  </si>
  <si>
    <t>W3Global</t>
  </si>
  <si>
    <t>['sql', 'python', 'sql server', 'snowflake', 'airflow']</t>
  </si>
  <si>
    <t>SyntheticFi</t>
  </si>
  <si>
    <t>Santa Fe Springs, CA</t>
  </si>
  <si>
    <t>Windsor Fashions</t>
  </si>
  <si>
    <t>Williamson, NY</t>
  </si>
  <si>
    <t>['sql', 'python', 'javascript', 'c#', 'c', 'typescript', 'azure', 'aws', 'gcp', 'matplotlib', 'windows', 'linux', 'tableau', 'excel', 'power bi']</t>
  </si>
  <si>
    <t>East Lansing, MI</t>
  </si>
  <si>
    <t>['sql', 'snowflake', 'azure', 'databricks', 'power bi']</t>
  </si>
  <si>
    <t>AI and Data Analyst</t>
  </si>
  <si>
    <t>['sql', 'python', 'r', 'go', 'snowflake', 'aws', 'bigquery', 'tableau', 'looker', 'power bi']</t>
  </si>
  <si>
    <t>Business Analyst - Employee Data and Human Capital Management (Experienced or Senior)</t>
  </si>
  <si>
    <t>Applied AI Analyst</t>
  </si>
  <si>
    <t>['sql', 'python', 'go', 'scala', 'nosql', 'java', 'snowflake', 'databricks', 'spark', 'hadoop']</t>
  </si>
  <si>
    <t>Data Engineers-AIML-Python</t>
  </si>
  <si>
    <t>['python', 'databricks', 'spark', 'pyspark', 'terraform']</t>
  </si>
  <si>
    <t>AutoVerify</t>
  </si>
  <si>
    <t>['sql', 'python', 'nosql', 'mysql', 'postgresql', 'snowflake', 'aws', 'redshift', 'spark', 'pyspark', 'airflow', 'terraform']</t>
  </si>
  <si>
    <t>IT Application Analyst</t>
  </si>
  <si>
    <t>The RDRG Inc</t>
  </si>
  <si>
    <t>Iron Ridge, WI</t>
  </si>
  <si>
    <t>PS SEASONING &amp; SPICES INC</t>
  </si>
  <si>
    <t>['sql', 'tableau', 'power bi', 'dax']</t>
  </si>
  <si>
    <t>Technical Business Analyst- Data Analyst</t>
  </si>
  <si>
    <t>Khoj Information Technology, Inc.</t>
  </si>
  <si>
    <t>['sql', 'snowflake', 'azure', 'aws', 'redshift', 'jira', 'confluence']</t>
  </si>
  <si>
    <t>Data Engineer – dbt &amp; SQL (Trino/Iceberg Migration)</t>
  </si>
  <si>
    <t>Confidential Recruiting Partners</t>
  </si>
  <si>
    <t>Bombas</t>
  </si>
  <si>
    <t>Lead Data Engineer- Snowflake</t>
  </si>
  <si>
    <t>Bright Mind Solutions LLC</t>
  </si>
  <si>
    <t>Sr. Data Engineer/Data Scientist (Capacity Planning &amp; Forecasting)</t>
  </si>
  <si>
    <t>Precision Genomics Data Analyst</t>
  </si>
  <si>
    <t>['sql', 'python', 'r', 'aws', 'gcp']</t>
  </si>
  <si>
    <t>['python', 'databricks', 'tableau', 'power bi']</t>
  </si>
  <si>
    <t>Gen AI Engineer / FDE</t>
  </si>
  <si>
    <t>['python', 'azure', 'databricks', 'aws', 'spark', 'unity']</t>
  </si>
  <si>
    <t>Data Analyst, Analytics &amp; Insights (Remote)</t>
  </si>
  <si>
    <t>['sql', 'python', 'r', 'c', 'sql server', 'databricks', 'tableau', 'excel', 'power bi', 'sap', 'dax', 'powerbi', 'powerbi']</t>
  </si>
  <si>
    <t>[Remote] Senior Data Scientist, NLP</t>
  </si>
  <si>
    <t>['sql', 'spark', 'pytorch', 'numpy', 'pandas', 'phoenix']</t>
  </si>
  <si>
    <t>Application Analyst - Principle</t>
  </si>
  <si>
    <t>Lake Park, GA</t>
  </si>
  <si>
    <t>Agilidade RH</t>
  </si>
  <si>
    <t>Data Scientist / Data Analyst with SQL</t>
  </si>
  <si>
    <t>['sql', 'python', 'r', 'azure', 'aws', 'bigquery', 'tableau', 'looker', 'power bi']</t>
  </si>
  <si>
    <t>Staff Engineer Data Platform</t>
  </si>
  <si>
    <t>['python', 'java', 'golang', 'gcp', 'bigquery', 'spark', 'airflow', 'kubernetes', 'docker', 'git', 'terraform', 'jenkins', 'gitlab']</t>
  </si>
  <si>
    <t>Principal Java Data Engineer</t>
  </si>
  <si>
    <t>Senior Business Intelligence and Analytics Developer</t>
  </si>
  <si>
    <t>Magellan Health, Inc.</t>
  </si>
  <si>
    <t>['sql', 'javascript', 'html', 'css', 'sql server', 'snowflake', 'oracle', 'hadoop', 'tableau', 'ssis', 'qlik', 'cognos']</t>
  </si>
  <si>
    <t>Lead Digital Data Analyst (Hybrid)</t>
  </si>
  <si>
    <t>Data Scientist / AI Scientist - AI for Aging Research - Zhou lab</t>
  </si>
  <si>
    <t>Buck Institute</t>
  </si>
  <si>
    <t>Performance Data Engineer/Scientist</t>
  </si>
  <si>
    <t>Sport Wales</t>
  </si>
  <si>
    <t>Lead Business Analyst - Agile, Data Focused 🏆</t>
  </si>
  <si>
    <t>Axis Technical Group, Inc.</t>
  </si>
  <si>
    <t>Bayview Asset Management</t>
  </si>
  <si>
    <t>['sql', 'python', 'tableau', 'excel', 'power bi', 'ssis']</t>
  </si>
  <si>
    <t>Staff Data Scientist, Credit</t>
  </si>
  <si>
    <t>Mission Lane LLC</t>
  </si>
  <si>
    <t>['spark', 'numpy', 'airflow', 'scikit-learn', 'pandas', 'kubernetes', 'unity']</t>
  </si>
  <si>
    <t>Data Engineer II, DBS BI</t>
  </si>
  <si>
    <t>Data Engineering Team Lead (Databricks)</t>
  </si>
  <si>
    <t>LinkedIn Ireland</t>
  </si>
  <si>
    <t>Data &amp; Analytics Consulting Internship- Summer 2027</t>
  </si>
  <si>
    <t>Wipfli Advisory LLC</t>
  </si>
  <si>
    <t>['python', 'r', 'scala', 'java', 'azure', 'aws', 'gcp', 'spark', 'pytorch', 'tensorflow']</t>
  </si>
  <si>
    <t>['sql', 'python', 'scala', 'bash', 'shell', 'azure', 'aws', 'spark']</t>
  </si>
  <si>
    <t>(USA) Staff, Data Scientist - Generalist</t>
  </si>
  <si>
    <t>['python', 'r', 'go', 'scala', 'java', 'azure', 'spark', 'pytorch', 'tensorflow', 'scikit-learn', 'git']</t>
  </si>
  <si>
    <t>['sql', 'scala', 'snowflake', 'azure', 'databricks', 'gcp', 'spark']</t>
  </si>
  <si>
    <t>Senior Data Engineer - (Ref: 196209)</t>
  </si>
  <si>
    <t>Data Architect (Contract, Outside IR35)</t>
  </si>
  <si>
    <t>Sentinel</t>
  </si>
  <si>
    <t>['r', 'postgresql', 'redshift', 'tableau', 'power bi', 'ssis', 'sap', 'alteryx']</t>
  </si>
  <si>
    <t>Associate Director/Senior Data Engineering &amp; Analytics Lead. Fabric. Python. Up to £100k + Bonu</t>
  </si>
  <si>
    <t>Agilesource Ltd</t>
  </si>
  <si>
    <t>Data Analytics Specialist with leading hedge fund</t>
  </si>
  <si>
    <t>Data Scientist - Financial Modeling</t>
  </si>
  <si>
    <t>Sandisk</t>
  </si>
  <si>
    <t>Technical Analyst</t>
  </si>
  <si>
    <t>Newton, NJ</t>
  </si>
  <si>
    <t>Thorlabs</t>
  </si>
  <si>
    <t>Senior Data Scientist II - Agentic AI</t>
  </si>
  <si>
    <t>Manager, Data Science - Agentic AI</t>
  </si>
  <si>
    <t>Data Scientist (Liverpool/London) - Insurance</t>
  </si>
  <si>
    <t>Data Scientist (Secret Cleared)</t>
  </si>
  <si>
    <t>['azure', 'aws', 'gcp', 'pytorch', 'keras', 'tensorflow', 'opencv', 'docker']</t>
  </si>
  <si>
    <t>Morson Talent (Canada &amp; USA)</t>
  </si>
  <si>
    <t>SQL PL/SQL Unix Data Engineer - MUST HAVE SC CLEARANCE - Remote and Telford or Worthing - 6 months+</t>
  </si>
  <si>
    <t>Octopus Computer Associates</t>
  </si>
  <si>
    <t>['sql', 'oracle', 'unix', 'jira', 'confluence']</t>
  </si>
  <si>
    <t>Senior Data Analyst / Report Developer</t>
  </si>
  <si>
    <t>['sql', 'vba', 'sql server', 'windows', 'excel', 'power bi', 'ssrs', 'dax']</t>
  </si>
  <si>
    <t>Senior Analyst, Commercial Reporting &amp; Forecasting</t>
  </si>
  <si>
    <t>['excel', 'power bi', 'sap', 'qlik', 'powerpoint']</t>
  </si>
  <si>
    <t>BigData Platform Admin (Hadoop)</t>
  </si>
  <si>
    <t>['python', 'shell', 'spark', 'kafka', 'hadoop', 'gdpr', 'ansible', 'yarn']</t>
  </si>
  <si>
    <t>Client-Facing Analyst for Data Solutions Development</t>
  </si>
  <si>
    <t>Marketing Campaign Analyst - Remote</t>
  </si>
  <si>
    <t>BCforward a Global Consulting and Workforce Fulfilment firm</t>
  </si>
  <si>
    <t>['sql', 'python', 'oracle', 'tableau', 'excel', 'power bi']</t>
  </si>
  <si>
    <t>GRP Solutions, Inc</t>
  </si>
  <si>
    <t>['sql', 'python', 'r', 'sas', 'java', 'bash', 'vba', 'c', 'aws', 'spark', 'tensorflow', 'hadoop', 'looker', 'sas']</t>
  </si>
  <si>
    <t>GlobalPoint</t>
  </si>
  <si>
    <t>G.A. Rogers &amp; Associates</t>
  </si>
  <si>
    <t>Assistant Director, Data Science: US Property &amp; Specialty Product Design and Modeling</t>
  </si>
  <si>
    <t>['sql', 'python', 'azure', 'power bi', 'git', 'github']</t>
  </si>
  <si>
    <t>Database Engineer (PostgreSQL &amp; MongoDB)</t>
  </si>
  <si>
    <t>Rang Technologies Inc</t>
  </si>
  <si>
    <t>['mongodb', 'postgresql', 'mongodb', 'aws', 'gcp', 'terraform']</t>
  </si>
  <si>
    <t>Senior Data Engineer - Gen AI</t>
  </si>
  <si>
    <t>['python', 'mongo', 'neo4j', 'azure', 'pytorch', 'numpy', 'seaborn', 'tensorflow', 'hugging face', 'pandas', 'fastapi', 'kubernetes', 'jenkins', 'gitlab']</t>
  </si>
  <si>
    <t>Staff Software Engineer - Data Sources Core Services | Ireland | Remote</t>
  </si>
  <si>
    <t>['go', 'typescript', 'react', 'kubernetes', 'docker', 'terraform']</t>
  </si>
  <si>
    <t>Data Engineer – MVA Inference</t>
  </si>
  <si>
    <t>Reliance Automated Verified Leads, LLC</t>
  </si>
  <si>
    <t>['sql', 'snowflake', 'azure', 'aws', 'gcp', 'redshift', 'bigquery', 'spark', 'airflow', 'gdpr']</t>
  </si>
  <si>
    <t>['sql', 't-sql', 'sql server', 'azure', 'oracle', 'power bi', 'sap']</t>
  </si>
  <si>
    <t>Tamarac, FL</t>
  </si>
  <si>
    <t>Continental Finance Company</t>
  </si>
  <si>
    <t>['sql', 'sas', 'excel', 'power bi', 'sas']</t>
  </si>
  <si>
    <t>Lightpath</t>
  </si>
  <si>
    <t>Senior Data Engineer - Knowledge Graphs</t>
  </si>
  <si>
    <t>Peraton Careers</t>
  </si>
  <si>
    <t>['sql', 'python', 'javascript', 'typescript', 'neo4j']</t>
  </si>
  <si>
    <t>Henrico, VA</t>
  </si>
  <si>
    <t>['python', 'scala', 'shell', 'aws', 'spark']</t>
  </si>
  <si>
    <t>ML Engineer / Applied Data Scientist</t>
  </si>
  <si>
    <t>['python', 'gcp', 'pytorch', 'tensorflow']</t>
  </si>
  <si>
    <t>Machine Learning Engineer - Dev / Data Sci</t>
  </si>
  <si>
    <t>Data Recognition Corporation</t>
  </si>
  <si>
    <t>['sql', 'python', 'r', 'aws', 'tensorflow', 'git']</t>
  </si>
  <si>
    <t>Lead Data Engineer (Oil, Gas, Energy Trading)</t>
  </si>
  <si>
    <t>['python', 'aws', 'redshift', 'pandas']</t>
  </si>
  <si>
    <t>AI Agentic Engineer (MedTech)</t>
  </si>
  <si>
    <t>The Plastic Surgery Center</t>
  </si>
  <si>
    <t>Data Analyst 2, Central Office</t>
  </si>
  <si>
    <t>Data Analyst (Full-Time)</t>
  </si>
  <si>
    <t>Main Library Alliance</t>
  </si>
  <si>
    <t>['sql', 'python', 'r', 'c', 'sql server', 'tableau', 'power bi']</t>
  </si>
  <si>
    <t>Program/Project Analyst</t>
  </si>
  <si>
    <t>Monterey Park, CA</t>
  </si>
  <si>
    <t>Data Analyst - Sr</t>
  </si>
  <si>
    <t>['sql', 'python', 'aws', 'tableau', 'sheets']</t>
  </si>
  <si>
    <t>Data Analyst Intern (NON-REMOTE)</t>
  </si>
  <si>
    <t>PDP Group, Inc.</t>
  </si>
  <si>
    <t>Splunk Data Analytics SME</t>
  </si>
  <si>
    <t>FedTec</t>
  </si>
  <si>
    <t>Solstice Advanced Materials</t>
  </si>
  <si>
    <t>['sql', 'python', 'azure', 'databricks', 'pytorch', 'tensorflow', 'scikit-learn', 'pandas', 'sap']</t>
  </si>
  <si>
    <t>Hercules Industries, Inc.</t>
  </si>
  <si>
    <t>Snowflake DBT SQL Data Engineer</t>
  </si>
  <si>
    <t>Enterprise Solutions, Inc. (ESI)</t>
  </si>
  <si>
    <t>Principal Data Platform Engineer, Java, Kafka, AWS</t>
  </si>
  <si>
    <t>Digital Skills Ltd</t>
  </si>
  <si>
    <t>['python', 'java', 'postgresql', 'redis', 'elasticsearch', 'aws', 'spark', 'kafka', 'spring', 'terraform', 'jenkins', 'ansible']</t>
  </si>
  <si>
    <t>SBI Partners</t>
  </si>
  <si>
    <t>Hollstadt Consulting</t>
  </si>
  <si>
    <t>['snowflake', 'azure', 'excel']</t>
  </si>
  <si>
    <t>Lead Data Engineer - AI Infrastructure - Family Office - £300k</t>
  </si>
  <si>
    <t>Quantitative Risk Analyst</t>
  </si>
  <si>
    <t>Depop</t>
  </si>
  <si>
    <t>Imperial Management Administrators Services Inc</t>
  </si>
  <si>
    <t>['sql', 'python', 'nosql', 'c', 'sql server', 'mysql', 'spark', 'kafka', 'power bi', 'sharepoint']</t>
  </si>
  <si>
    <t>Snap-on Credit LLC</t>
  </si>
  <si>
    <t>Data Scientist – AI Transformation &amp; Implementation</t>
  </si>
  <si>
    <t>MBA Building Supplies</t>
  </si>
  <si>
    <t>Benecard Services, LLC</t>
  </si>
  <si>
    <t>['sql', 'db2']</t>
  </si>
  <si>
    <t>Data Science Analyst II- Planning and Development (Civil Service)</t>
  </si>
  <si>
    <t>['sql', 'sql server', 'pytorch', 'keras', 'tensorflow']</t>
  </si>
  <si>
    <t>Intern, Supply Chain Data Analyst</t>
  </si>
  <si>
    <t>Safran</t>
  </si>
  <si>
    <t>['sql', 'python', 'excel', 'powerpoint', 'powerbi', 'powerbi']</t>
  </si>
  <si>
    <t>Horace Mann</t>
  </si>
  <si>
    <t>Packaging Specialist</t>
  </si>
  <si>
    <t>Senior Data Analyst Public Cloud LRP Model Automation</t>
  </si>
  <si>
    <t>['sql', 'python', 'matplotlib', 'plotly', 'numpy', 'airflow', 'pandas', 'jupyter', 'excel', 'git', 'github']</t>
  </si>
  <si>
    <t>Florin, CA</t>
  </si>
  <si>
    <t>Royal Electric</t>
  </si>
  <si>
    <t>Foxborough, MA</t>
  </si>
  <si>
    <t>Red Oak Sourcing</t>
  </si>
  <si>
    <t>['sql', 'python', 'pytorch', 'numpy', 'pandas', 'tableau']</t>
  </si>
  <si>
    <t>Stellar IT Solutions LLC</t>
  </si>
  <si>
    <t>Senior Software Engineer - Data Engineering - Moloco Commerce Media</t>
  </si>
  <si>
    <t>['sql', 'python', 'go', 'nosql', 'java', 'c', 'azure', 'aws']</t>
  </si>
  <si>
    <t>Engineering Analyst</t>
  </si>
  <si>
    <t>Product QA Analyst</t>
  </si>
  <si>
    <t>Digital Scientists LLC</t>
  </si>
  <si>
    <t>['sql', 'github', 'jira']</t>
  </si>
  <si>
    <t>Senior Data Engineer, AWS Specialist and Partner Organization</t>
  </si>
  <si>
    <t>Sr Data Engineer, Ads AI Core Services</t>
  </si>
  <si>
    <t>['sql', 'python', 'scala', 'java', 'aws', 'redshift', 'aurora', 'spark', 'hadoop']</t>
  </si>
  <si>
    <t>Looker BI Developer / Analytics Engineer</t>
  </si>
  <si>
    <t>Delphix Engineer at Toronto, ON- 2 days a week Onsite reporting</t>
  </si>
  <si>
    <t>['sql', 'python', 'bash', 'powershell', 'sql server', 'mysql', 'postgresql', 'azure', 'oracle', 'aws', 'gcp', 'linux', 'unix', 'git', 'terraform', 'jenkins', 'ansible', 'jira']</t>
  </si>
  <si>
    <t>Sr. Mechanical Engineer Lead - Hyper-Scale Data Centers - REMOTE</t>
  </si>
  <si>
    <t>Kapson LLC</t>
  </si>
  <si>
    <t>['go', 'airflow']</t>
  </si>
  <si>
    <t>Data Analyst - Global Growth Luxury Strategy</t>
  </si>
  <si>
    <t>Rush Enterprises</t>
  </si>
  <si>
    <t>['tableau', 'sap', 'powerbi', 'powerbi']</t>
  </si>
  <si>
    <t>Data Analyst - Direct to Consumer Digital Analytics (DCP)</t>
  </si>
  <si>
    <t>JLL Technologies</t>
  </si>
  <si>
    <t>Homeland Security Program Analyst 2</t>
  </si>
  <si>
    <t>Lead Application &amp; BI Manager — Data for Economic Justice</t>
  </si>
  <si>
    <t>Self-Help Credit Union</t>
  </si>
  <si>
    <t>['sql', 'python', 'r', 'scala', 'java', 'c', 'snowflake', 'azure', 'databricks', 'oracle', 'aws', 'gcp', 'redshift', 'bigquery', 'spark', 'kafka', 'pyspark', 'airflow', 'hugging face', 'terraform']</t>
  </si>
  <si>
    <t>Experienced Full Stack Data Scientist - Remote Opportunity with Walmart for $25/Hr - Immediate Hiring</t>
  </si>
  <si>
    <t>Solution Engineer - Data Engineering Specialist (FSI)</t>
  </si>
  <si>
    <t>['sql', 'python', 'snowflake', 'spark', 'kafka', 'pyspark', 'hadoop', 'pandas', 'qlik']</t>
  </si>
  <si>
    <t>Senior Data Engineer - AI Empowerment</t>
  </si>
  <si>
    <t>Rohnert Park, CA</t>
  </si>
  <si>
    <t>['sql', 'python', 'aws', 'redshift', 'pandas']</t>
  </si>
  <si>
    <t>Lecturer in Software Systems, Artificial Intelligence and Data Engineering</t>
  </si>
  <si>
    <t>University College London</t>
  </si>
  <si>
    <t>Senior Finance Analyst - Planning and Analysis (ML Data Analytics &amp; IC Support)</t>
  </si>
  <si>
    <t>['sql', 'tableau', 'excel', 'power bi', 'sap', 'alteryx']</t>
  </si>
  <si>
    <t>Marist University</t>
  </si>
  <si>
    <t>['sql', 'python', 'r', 'mysql', 'oracle', 'tableau', 'excel', 'power bi']</t>
  </si>
  <si>
    <t>Data Scientist, Ai Infrastructure and MCP (onsite)</t>
  </si>
  <si>
    <t>['python', 'aws', 'pytorch', 'tensorflow', 'hugging face']</t>
  </si>
  <si>
    <t>Senior Data Engineer ( Experience in Python, Snowflake and DBT)</t>
  </si>
  <si>
    <t>Outreach</t>
  </si>
  <si>
    <t>['python', 'nosql', 'snowflake', 'databricks', 'aws', 'spark', 'kafka', 'airflow', 'sap', 'github']</t>
  </si>
  <si>
    <t>Senior Data Engineer, GPSC Insights Engineering</t>
  </si>
  <si>
    <t>['sql', 'python', 'scala', 'nosql', 'snowflake', 'azure', 'databricks', 'aws', 'gcp', 'spark', 'hadoop', 'kubernetes']</t>
  </si>
  <si>
    <t>Head of Applied Science Commercial Intelligence</t>
  </si>
  <si>
    <t>Banco Santander SA</t>
  </si>
  <si>
    <t>['python', 'scala', 'spark', 'pandas', 'git']</t>
  </si>
  <si>
    <t>Senior Data Scientist – AdTech Monetization</t>
  </si>
  <si>
    <t>Get Hired. Work From Anywhere.</t>
  </si>
  <si>
    <t>Senior Databricks Data Engineer — Remote</t>
  </si>
  <si>
    <t>Quezon City, Metro Manila, Philippines</t>
  </si>
  <si>
    <t>Atturra Limited</t>
  </si>
  <si>
    <t>Farnborough, United Kingdom</t>
  </si>
  <si>
    <t>Data Scientist II, SCOT - OSS Buying Outcomes</t>
  </si>
  <si>
    <t>Data Engineer, Ring Agent Platforms</t>
  </si>
  <si>
    <t>Pharmacy2U</t>
  </si>
  <si>
    <t>['sql', 'python', 'azure', 'matplotlib', 'numpy', 'seaborn', 'pandas']</t>
  </si>
  <si>
    <t>(USA) Senior, Data Analyst</t>
  </si>
  <si>
    <t>['sql', 'python', 'r', 'javascript', 'scala', 'spark', 'next.js', 'linux', 'tableau', 'power bi']</t>
  </si>
  <si>
    <t>Data Quality Analyst (Human-in-the-Loop AI) - CA based</t>
  </si>
  <si>
    <t>Clever Care Health Plan Inc.</t>
  </si>
  <si>
    <t>Senior, Data Analyst - Market Research &amp; Survey Analytics</t>
  </si>
  <si>
    <t>Kingston, NH</t>
  </si>
  <si>
    <t>Principal, Data Scientist, Experimentation Sciences</t>
  </si>
  <si>
    <t>['sql', 'python', 'r', 'scala', 'spark', 'pyspark', 'tensorflow', 'airflow']</t>
  </si>
  <si>
    <t>['sql', 'python', 'r', 'scala', 'aws', 'spark', 'pytorch', 'numpy', 'tensorflow', 'hadoop', 'pandas']</t>
  </si>
  <si>
    <t>Data Scientist | Newcastle</t>
  </si>
  <si>
    <t>Technical Lead - AI &amp; Data Science</t>
  </si>
  <si>
    <t>['sql', 'python', 'go', 'gcp', 'bigquery', 'airflow', 'kubernetes', 'docker', 'terraform', 'gitlab']</t>
  </si>
  <si>
    <t>Wing Venture Capital Job Board</t>
  </si>
  <si>
    <t>['sql', 'python', 'snowflake', 'gcp', 'spark', 'matplotlib', 'plotly', 'seaborn', 'airflow', 'fastapi', 'flask', 'docker', 'git', 'github', 'terraform', 'jenkins', 'bitbucket']</t>
  </si>
  <si>
    <t>Data Engineer (SQL + Python + PySpark + Pandas + AI)</t>
  </si>
  <si>
    <t>West Bengal, India</t>
  </si>
  <si>
    <t>Aiinhome Technologies Pvt. Ltd</t>
  </si>
  <si>
    <t>['sql', 'python', 'azure', 'aws', 'gcp', 'spark', 'kafka', 'pyspark', 'tensorflow', 'hadoop', 'scikit-learn', 'pandas']</t>
  </si>
  <si>
    <t>API Data Engineer</t>
  </si>
  <si>
    <t>Performance Data Engineer / Scientist</t>
  </si>
  <si>
    <t>Customer Journey and Experimentation Team - Data Scientist Senior Associate</t>
  </si>
  <si>
    <t>['sql', 'python', 'snowflake', 'aws', 'pyspark', 'hadoop', 'tableau']</t>
  </si>
  <si>
    <t>Data Management and Business Analyst - Research and Development</t>
  </si>
  <si>
    <t>S. C. Johnson &amp; Son</t>
  </si>
  <si>
    <t>['sql', 'r', 'azure', 'excel', 'power bi', 'sap', 'dax']</t>
  </si>
  <si>
    <t>DeWinter BH</t>
  </si>
  <si>
    <t>Ai Vantage</t>
  </si>
  <si>
    <t>['sql', 'python', 'databricks', 'tableau', 'power bi', 'qlik']</t>
  </si>
  <si>
    <t>Software Analyst</t>
  </si>
  <si>
    <t>['python', 'nosql', 'java', 'redis', 'aws', 'spring']</t>
  </si>
  <si>
    <t>Senior Analyst, Entertainment Technical Performance</t>
  </si>
  <si>
    <t>['go', 'excel', 'powerpoint', 'smartsheet', 'zoom', 'webex']</t>
  </si>
  <si>
    <t>Quant Trader</t>
  </si>
  <si>
    <t>HuntingCube</t>
  </si>
  <si>
    <t>Senior Data Engineer – PE-Backed Business – $165,000–$205,000</t>
  </si>
  <si>
    <t>Data Analyst-Healthcare-Contract to Hire</t>
  </si>
  <si>
    <t>Avanti Recruitment Solutions</t>
  </si>
  <si>
    <t>['sql', 'tableau', 'power bi', 'powerbi', 'powerbi']</t>
  </si>
  <si>
    <t>Senior Data Analyst, Division of Strategic Operations &amp; Analytics</t>
  </si>
  <si>
    <t>AI Software Engineer  - Hybrid working - £50k - £90k + Bonus + Package</t>
  </si>
  <si>
    <t>['python', 'azure', 'aws', 'kubernetes', 'docker', 'terraform']</t>
  </si>
  <si>
    <t>De Soto, KS</t>
  </si>
  <si>
    <t>Absolute Applications</t>
  </si>
  <si>
    <t>['sql', 'c', 'db2', 'sql server', 'snowflake', 'oracle', 'aws']</t>
  </si>
  <si>
    <t>REsurety</t>
  </si>
  <si>
    <t>['sql', 'python', 'snowflake', 'azure', 'aws', 'gcp', 'pytorch', 'numpy', 'tensorflow', 'scikit-learn', 'pandas', 'docker', 'terraform']</t>
  </si>
  <si>
    <t>Software Engineer – Data Engineering</t>
  </si>
  <si>
    <t>['go', 'scala', 'nosql', 'java', 'rust', 'azure', 'kafka', 'linux', 'unix', 'kubernetes', 'docker', 'git']</t>
  </si>
  <si>
    <t>Hybrid Staff Data Engineer / Databricks / Node.js / React</t>
  </si>
  <si>
    <t>['sql', 'python', 'azure', 'databricks', 'react', 'node.js', 'node']</t>
  </si>
  <si>
    <t>Junior Finance &amp; Data Analyst</t>
  </si>
  <si>
    <t>the hoth</t>
  </si>
  <si>
    <t>Data Entry Analyst (Entry-Level) -3rd Shift</t>
  </si>
  <si>
    <t>Tevpro Software Developers</t>
  </si>
  <si>
    <t>Director, Data Science: Data Science Tools team</t>
  </si>
  <si>
    <t>['python', 'airflow', 'fastapi']</t>
  </si>
  <si>
    <t>Sr. Data Engineer I (5346)</t>
  </si>
  <si>
    <t>Stillwater, MN</t>
  </si>
  <si>
    <t>['snowflake', 'azure']</t>
  </si>
  <si>
    <t>Data Analytics Expert, Oncology Diagnostics</t>
  </si>
  <si>
    <t>['sql', 'python', 'r', 'azure', 'aws', 'gcp', 'gdpr', 'power bi']</t>
  </si>
  <si>
    <t>['sql', 'python', 'scala']</t>
  </si>
  <si>
    <t>Reference Data Operations Analyst</t>
  </si>
  <si>
    <t>KKR</t>
  </si>
  <si>
    <t>['sql', 'snowflake', 'redshift', 'tableau', 'excel', 'powerpoint', 'powerbi', 'powerbi']</t>
  </si>
  <si>
    <t>Marcom Prototyping Engineer (Data Science / ML – Marketing Analytics)</t>
  </si>
  <si>
    <t>['sql', 'scikit-learn']</t>
  </si>
  <si>
    <t>Legal Workflow Engineer – Transactional</t>
  </si>
  <si>
    <t>Software Developer / Data Engineer TS/SCI</t>
  </si>
  <si>
    <t>Vizx Global</t>
  </si>
  <si>
    <t>['sql', 'python', 'nosql', 'airflow', 'linux', 'docker', 'git']</t>
  </si>
  <si>
    <t>Data Analyst II - Pricing</t>
  </si>
  <si>
    <t>Fanatics Collectibles</t>
  </si>
  <si>
    <t>Fabuwood - Data Analyst – Business &amp; Operations Analytics #238650</t>
  </si>
  <si>
    <t>Mai Placement</t>
  </si>
  <si>
    <t>Lead Data Scientist / Deep Learning Practitioner</t>
  </si>
  <si>
    <t>['sql', 'python', 'r', 'pytorch', 'tensorflow', 'hugging face']</t>
  </si>
  <si>
    <t>Database Engineer - Cleared</t>
  </si>
  <si>
    <t>MKS2 Technologies</t>
  </si>
  <si>
    <t>['postgresql', 'aurora', 'linux', 'ubuntu']</t>
  </si>
  <si>
    <t>Senior Associate - Senior Business Data Analyst</t>
  </si>
  <si>
    <t>Blake Willson Group</t>
  </si>
  <si>
    <t>Phoenix, IL</t>
  </si>
  <si>
    <t>Sterling Site Access Solutions LLC</t>
  </si>
  <si>
    <t>['sql', 'python', 'numpy', 'scikit-learn', 'pandas', 'powerbi', 'powerbi']</t>
  </si>
  <si>
    <t>QED ENTERPRISES INC</t>
  </si>
  <si>
    <t>Independent Assessment and Review Analyst</t>
  </si>
  <si>
    <t>Data Center Administrator</t>
  </si>
  <si>
    <t>AI Execution, Data Scientist</t>
  </si>
  <si>
    <t>Techmorgonite Software Solutions LLC</t>
  </si>
  <si>
    <t>Data Engineer, ORBIT (AMZL operational reporting and BI)</t>
  </si>
  <si>
    <t>Senior Data Engineer/Architect, WWPS ProServe Data and Machine Learning</t>
  </si>
  <si>
    <t>['sql', 'python', 'nosql', 'aws', 'spark', 'kafka', 'hadoop', 'terraform']</t>
  </si>
  <si>
    <t>['dynamodb', 'aws', 'redshift', 'spark', 'hadoop']</t>
  </si>
  <si>
    <t>Patient Safety Data Analyst- Onsite</t>
  </si>
  <si>
    <t>Ellumen, Inc</t>
  </si>
  <si>
    <t>Configuration Data Management Analyst</t>
  </si>
  <si>
    <t>Cost &amp; Schedule Constrols Analyst</t>
  </si>
  <si>
    <t>Pathfinder L L C</t>
  </si>
  <si>
    <t>Mid-level Data Analyst, Power BI</t>
  </si>
  <si>
    <t>DataAnalyst.com</t>
  </si>
  <si>
    <t>National General</t>
  </si>
  <si>
    <t>['sql', 'python', 'r', 'sql server', 'tableau', 'excel', 'power bi', 'powerpoint', 'outlook']</t>
  </si>
  <si>
    <t>Data Analyst, Cyber Fraud</t>
  </si>
  <si>
    <t>Presence</t>
  </si>
  <si>
    <t>['sql', 'c', 'excel', 'powerbi', 'powerbi']</t>
  </si>
  <si>
    <t>Associate Data Analyst, Clinical Data</t>
  </si>
  <si>
    <t>NYU Langone Health</t>
  </si>
  <si>
    <t>['r', 'sas', 'excel', 'spss', 'sas', 'powerpoint']</t>
  </si>
  <si>
    <t>Western Alliance Bank</t>
  </si>
  <si>
    <t>['sql', 'python', 'r', 'tableau', 'excel', 'powerpoint']</t>
  </si>
  <si>
    <t>Data Analyst, Associate</t>
  </si>
  <si>
    <t>Doctors Without Borders</t>
  </si>
  <si>
    <t>['sql', 'python', 'nosql', 'snowflake', 'spark', 'kafka']</t>
  </si>
  <si>
    <t>Lucid</t>
  </si>
  <si>
    <t>PALFINGER</t>
  </si>
  <si>
    <t>['sql', 'crystal', 'excel', 'sharepoint']</t>
  </si>
  <si>
    <t>Senior Development Associate, Data Analytics and Campaign Operation</t>
  </si>
  <si>
    <t>Guttmacher Institute</t>
  </si>
  <si>
    <t>['excel', 'asana']</t>
  </si>
  <si>
    <t>UNIS</t>
  </si>
  <si>
    <t>Senior/Lead Data Analyst, Strategy &amp; Finance</t>
  </si>
  <si>
    <t>Data Analyst, Operations</t>
  </si>
  <si>
    <t>Data Analyst, Financial</t>
  </si>
  <si>
    <t>['python', 'r', 'vba', 'tableau', 'excel', 'sharepoint', 'powerbi', 'powerbi', 'microsoft teams']</t>
  </si>
  <si>
    <t>Data Analyst, Quality</t>
  </si>
  <si>
    <t>['sql', 'react', 'tableau', 'excel']</t>
  </si>
  <si>
    <t>['sql', 'python', 'r', 'sas', 'power bi', 'sas']</t>
  </si>
  <si>
    <t>Montefiore</t>
  </si>
  <si>
    <t>Wayne, NJ</t>
  </si>
  <si>
    <t>Getinge</t>
  </si>
  <si>
    <t>['excel', 'sap', 'outlook', 'cognos', 'powerbi', 'powerbi']</t>
  </si>
  <si>
    <t>['sql', 'snowflake', 'sap', 'dax']</t>
  </si>
  <si>
    <t>Data Analyst, HR</t>
  </si>
  <si>
    <t>Antech Diagnostics</t>
  </si>
  <si>
    <t>['sql', 'python', 'r', 'excel', 'spss', 'powerpoint', 'outlook', 'powerbi', 'powerbi']</t>
  </si>
  <si>
    <t>Data Analyst, Finance</t>
  </si>
  <si>
    <t>SAFCO</t>
  </si>
  <si>
    <t>Data Analyst, Pricing</t>
  </si>
  <si>
    <t>Patagonia</t>
  </si>
  <si>
    <t>Data Analyst, Product</t>
  </si>
  <si>
    <t>Bill</t>
  </si>
  <si>
    <t>Data Analyst, Geospatial</t>
  </si>
  <si>
    <t>['python', 'r', 'excel', 'power bi', 'powerpoint']</t>
  </si>
  <si>
    <t>Latham</t>
  </si>
  <si>
    <t>Data Analyst, Clinical</t>
  </si>
  <si>
    <t>CluePoints</t>
  </si>
  <si>
    <t>['sas', 'gcp', 'sas']</t>
  </si>
  <si>
    <t>Data Analyst, News Analytics</t>
  </si>
  <si>
    <t>['sql', 'python', 'r', 'c', 'excel', 'sheets']</t>
  </si>
  <si>
    <t>AWI</t>
  </si>
  <si>
    <t>Principal Data Analyst, Healthcare</t>
  </si>
  <si>
    <t>DataGen</t>
  </si>
  <si>
    <t>['sql', 'r', 'sas', 'sas']</t>
  </si>
  <si>
    <t>Senior Data Analyst, GTC</t>
  </si>
  <si>
    <t>['tableau', 'power bi', 'sap', 'alteryx']</t>
  </si>
  <si>
    <t>Washington Spirit</t>
  </si>
  <si>
    <t>Prime Healthcare</t>
  </si>
  <si>
    <t>Data Analyst, Visualization</t>
  </si>
  <si>
    <t>['tableau', 'splunk']</t>
  </si>
  <si>
    <t>Data Analyst, Plant</t>
  </si>
  <si>
    <t>['sql', 'python', 'r', 'java', 'bash', 'powershell', 'c', 'mysql', 'postgresql', 'oracle', 'tableau', 'excel', 'power bi', 'sap', 'alteryx']</t>
  </si>
  <si>
    <t>Data Analyst, Revenue Operations</t>
  </si>
  <si>
    <t>Turn/River Capital</t>
  </si>
  <si>
    <t>Coherent Corp</t>
  </si>
  <si>
    <t>['sql', 'python', 'r', 'matlab', 'vba', 'assembly', 'tableau', 'excel', 'power bi']</t>
  </si>
  <si>
    <t>Data Analyst, Corporate Finance</t>
  </si>
  <si>
    <t>Skupos</t>
  </si>
  <si>
    <t>['sql', 'snowflake', 'redshift', 'bigquery', 'tableau', 'excel', 'looker']</t>
  </si>
  <si>
    <t>Senior Data Analyst - Payroll &amp; Benefits</t>
  </si>
  <si>
    <t>York Space Systems</t>
  </si>
  <si>
    <t>ENGIE</t>
  </si>
  <si>
    <t>['sql', 'python', 't-sql', 'oracle', 'tableau', 'excel', 'ssis']</t>
  </si>
  <si>
    <t>Procore</t>
  </si>
  <si>
    <t>Gunnison, CO</t>
  </si>
  <si>
    <t>Gunnison County</t>
  </si>
  <si>
    <t>Data Analyst, Cyber Security</t>
  </si>
  <si>
    <t>['sql', 'spark', 'kafka', 'hadoop', 'visio', 'excel', 'powerpoint']</t>
  </si>
  <si>
    <t>Data Analyst, Fraud</t>
  </si>
  <si>
    <t>Ria Money Transfer</t>
  </si>
  <si>
    <t>Lead Data Analyst, Analytics</t>
  </si>
  <si>
    <t>['sql', 'python', 'r', 'sas', 'vba', 'bigquery', 'tableau', 'excel', 'power bi', 'sas', 'cognos']</t>
  </si>
  <si>
    <t>Data Analyst, Research</t>
  </si>
  <si>
    <t>Arapahoe</t>
  </si>
  <si>
    <t>['sql', 'python', 'r', 'tableau', 'power bi', 'spss', 'cognos']</t>
  </si>
  <si>
    <t>Data Analyst, Systems</t>
  </si>
  <si>
    <t>Data Analyst, Credit Technology</t>
  </si>
  <si>
    <t>['sql', 'python', 'vba', 'sql server', 'postgresql', 'mariadb', 'oracle', 'tableau', 'excel', 'power bi', 'ssis', 'ssrs', 'ms access', 'powerpoint']</t>
  </si>
  <si>
    <t>['sql', 'python', 'r', 'azure', 'tensorflow', 'scikit-learn', 'tableau', 'excel', 'power bi']</t>
  </si>
  <si>
    <t>Data Analyst, Staff</t>
  </si>
  <si>
    <t>Chorus Innovations</t>
  </si>
  <si>
    <t>['sql', 'python', 'snowflake', 'azure', 'aws', 'gcp', 'redshift', 'bigquery', 'airflow', 'tableau', 'looker', 'power bi', 'kubernetes', 'terraform', 'slack']</t>
  </si>
  <si>
    <t>DATE3 - Data Engineer - Level III</t>
  </si>
  <si>
    <t>ATTAINX INC</t>
  </si>
  <si>
    <t>['sql', 'python', 'azure', 'databricks', 'aws', 'spark', 'pyspark', 'tableau', 'power bi', 'ssrs', 'git', 'github', 'unity']</t>
  </si>
  <si>
    <t>Student Research Data Engineer</t>
  </si>
  <si>
    <t>Data Analyst PM (Medical Device) | JA2025</t>
  </si>
  <si>
    <t>Cyber Business Analyst, Mid</t>
  </si>
  <si>
    <t>Senior Data Scientist (LAKE FOREST, IL, US, 60045-5201)</t>
  </si>
  <si>
    <t>Gerlinger Steel and Supply</t>
  </si>
  <si>
    <t>['sql', 'python', 'r', 'sas', 'snowflake', 'oracle', 'aws', 'spss', 'sas', 'powerpoint']</t>
  </si>
  <si>
    <t>Data Analyst Needed for Transport Comps Table Using Capital IQ</t>
  </si>
  <si>
    <t>Kla</t>
  </si>
  <si>
    <t>Market Research - Data Analyst job at Eliassen Group in Washington, DC or US National</t>
  </si>
  <si>
    <t>Merchandise Product Analyst</t>
  </si>
  <si>
    <t>The Guitar Center Company</t>
  </si>
  <si>
    <t>['express', 'tableau', 'excel', 'power bi']</t>
  </si>
  <si>
    <t>Sr. Data Engineering Manager</t>
  </si>
  <si>
    <t>Akido</t>
  </si>
  <si>
    <t>Infrastructure Engineer (Data Center)</t>
  </si>
  <si>
    <t>Rumble</t>
  </si>
  <si>
    <t>['python', 'bash', 'linux', 'ubuntu', 'terraform', 'ansible']</t>
  </si>
  <si>
    <t>['sql', 'python', 'r', 'express', 'looker']</t>
  </si>
  <si>
    <t>Senior Business Analyst - Salesforce</t>
  </si>
  <si>
    <t>['crystal', 'visio', 'sheets', 'jira', 'confluence', 'monday.com']</t>
  </si>
  <si>
    <t>Sr Director, Head of Data Science &amp; Digital Health -Therapeutics Discovery</t>
  </si>
  <si>
    <t>Relha LLC</t>
  </si>
  <si>
    <t>Jr. Data Science Engineer</t>
  </si>
  <si>
    <t>AI/ML engineer II, AMZL Orbit Data Engineering</t>
  </si>
  <si>
    <t>['java', 'perl', 'c']</t>
  </si>
  <si>
    <t>Senior GTM Analytics Analyst – AI Native</t>
  </si>
  <si>
    <t>Coralogix</t>
  </si>
  <si>
    <t>['go', 'snowflake', 'excel', 'sheets']</t>
  </si>
  <si>
    <t>Clinical Data Analyst - Infectious Diseases Clinic</t>
  </si>
  <si>
    <t>Saint Michaels Medical Center</t>
  </si>
  <si>
    <t>QuinStreet</t>
  </si>
  <si>
    <t>Digital Intern | Summer 2026</t>
  </si>
  <si>
    <t>Grassroots Analytics</t>
  </si>
  <si>
    <t>Client of Proton Consulting</t>
  </si>
  <si>
    <t>['sql', 'python', 'r', 'nosql', 'azure', 'spark', 'pytorch', 'tensorflow', 'tableau', 'git', 'github']</t>
  </si>
  <si>
    <t>Senior Data &amp; Control Systems Engineer</t>
  </si>
  <si>
    <t>['sql', 'python', 'aws', 'spark', 'kafka', 'pyspark', 'github']</t>
  </si>
  <si>
    <t>Staff Data Engineer/Data Engineer - IT (Sales &amp; Marketing) Hormel Foods (Austin, MN, Willmar, MN, Eden Prairie, MN)</t>
  </si>
  <si>
    <t>Long Stratton, United Kingdom</t>
  </si>
  <si>
    <t>Saffron Housing Trust</t>
  </si>
  <si>
    <t>['sql', 'python', 'scala', 'azure', 'databricks', 'airflow', 'power bi']</t>
  </si>
  <si>
    <t>Acquisition Analyst</t>
  </si>
  <si>
    <t>Blue Sky Innovators</t>
  </si>
  <si>
    <t>SAP Master Data Technician</t>
  </si>
  <si>
    <t>Platteville, CO</t>
  </si>
  <si>
    <t>['sql', 'sql server', 'oracle', 'excel', 'sap', 'unity']</t>
  </si>
  <si>
    <t>Director, AI (Insurance)</t>
  </si>
  <si>
    <t>Senior Software Engineer (Remote)</t>
  </si>
  <si>
    <t>Imply</t>
  </si>
  <si>
    <t>['sql', 'java', 'elasticsearch', 'spark', 'hadoop']</t>
  </si>
  <si>
    <t>Senior Software Engineer, Perception ML Data</t>
  </si>
  <si>
    <t>Lead Data Engineer - London (Hybrid) |  £90k-£120k</t>
  </si>
  <si>
    <t>Data Engineer – Fivetran &amp; Snowflake</t>
  </si>
  <si>
    <t>W3Global EU Inc</t>
  </si>
  <si>
    <t>['sql', 'sql server', 'snowflake', 'azure', 'aws', 'gcp']</t>
  </si>
  <si>
    <t>Atonom</t>
  </si>
  <si>
    <t>Senior Python Data Engineer – Multi-Year Contract | Hybrid in Charlotte, NC</t>
  </si>
  <si>
    <t>['python', 'azure', 'aws', 'gcp', 'spark', 'kafka', 'pyspark', 'airflow', 'pandas', 'splunk']</t>
  </si>
  <si>
    <t>RFP Insights Analyst (Ad Sales) [81944]</t>
  </si>
  <si>
    <t>AWS ML Engineer__Toronto, ON (Hybrid)__Contract</t>
  </si>
  <si>
    <t>AceStack</t>
  </si>
  <si>
    <t>Senior Data Architect/Modeller (Contract)</t>
  </si>
  <si>
    <t>['sql', 'snowflake', 'aws', 'kafka']</t>
  </si>
  <si>
    <t>Quincy, IL</t>
  </si>
  <si>
    <t>Knapheide Manufacturing</t>
  </si>
  <si>
    <t>['sql', 'visio', 'tableau', 'power bi']</t>
  </si>
  <si>
    <t>Business Analyst - AI</t>
  </si>
  <si>
    <t>['sql', 'snowflake', 'aws', 'git', 'jira']</t>
  </si>
  <si>
    <t>C++ Engineer - Low Latency Market Data (Greenfield team)</t>
  </si>
  <si>
    <t>['c++', 'c', 'linux']</t>
  </si>
  <si>
    <t>Data Analyst || w2 only</t>
  </si>
  <si>
    <t>Seeking Experienced Trainer – R Programming for Data Analytics – Connecticut – May – $1,200/day</t>
  </si>
  <si>
    <t>['r', 'ggplot2', 'dplyr']</t>
  </si>
  <si>
    <t>Data Engineer - ETL Devloper</t>
  </si>
  <si>
    <t>Agilify</t>
  </si>
  <si>
    <t>['sql', 'python', 'java', 'powershell', 'azure', 'aws', 'ssis']</t>
  </si>
  <si>
    <t>Data Developer / Data Engineer / Software Engineer</t>
  </si>
  <si>
    <t>['sql', 'python', 'snowflake', 'databricks', 'aws', 'redshift', 'bigquery', 'tableau', 'powerbi', 'powerbi']</t>
  </si>
  <si>
    <t>Data Engineer Jr</t>
  </si>
  <si>
    <t>Hanover, NH</t>
  </si>
  <si>
    <t>Product Growth Specialist - Data Engineering</t>
  </si>
  <si>
    <t>['databricks', 'aws', 'redshift', 'spark', 'unity']</t>
  </si>
  <si>
    <t>Intern - Data Modeling Analyst</t>
  </si>
  <si>
    <t>JSM &amp; ASSOC LLC</t>
  </si>
  <si>
    <t>['sql', 'python', 'sql server', 'postgresql', 'snowflake', 'azure', 'oracle', 'aws', 'tableau', 'excel', 'power bi']</t>
  </si>
  <si>
    <t>People Analytics Analyst | Remote</t>
  </si>
  <si>
    <t>['sql', 'go', 'snowflake', 'bigquery', 'tableau', 'excel', 'looker', 'sheets', 'powerbi', 'powerbi']</t>
  </si>
  <si>
    <t>Skysoft Inc.</t>
  </si>
  <si>
    <t>Azure Databricks Functional Architect</t>
  </si>
  <si>
    <t>['gcp', 'alteryx']</t>
  </si>
  <si>
    <t>Lead Cloud Data Platform Engineer - MN, OH, IA, NC, TX, AZ</t>
  </si>
  <si>
    <t>['gcp', 'spark', 'kafka', 'react', 'node.js', 'node']</t>
  </si>
  <si>
    <t>Senior Data Engineer- Microsoft Fabric</t>
  </si>
  <si>
    <t>Andover, United Kingdom</t>
  </si>
  <si>
    <t>Orbital Jobsite</t>
  </si>
  <si>
    <t>Pure Cremation</t>
  </si>
  <si>
    <t>['sql', 'python', 'azure', 'airflow']</t>
  </si>
  <si>
    <t>Regulatory Affairs Data Analyst</t>
  </si>
  <si>
    <t>The Fountain Groups</t>
  </si>
  <si>
    <t>Data Governance &amp; Data Quality Analyst (Retail Systems)</t>
  </si>
  <si>
    <t>Sr. Data Analyst - Entertainment Company (NO H1B OR C2C)</t>
  </si>
  <si>
    <t>TechLink Resources, Inc</t>
  </si>
  <si>
    <t>General Catalyst Job Board</t>
  </si>
  <si>
    <t>['sql', 'python', 'databricks', 'aws', 'scikit-learn', 'arch']</t>
  </si>
  <si>
    <t>Research Engineer, GPU Performance</t>
  </si>
  <si>
    <t>['pytorch', 'node']</t>
  </si>
  <si>
    <t>Pepsico</t>
  </si>
  <si>
    <t>Vista Viewpoint Data Analyst</t>
  </si>
  <si>
    <t>Bedminster Township, PA</t>
  </si>
  <si>
    <t>Worth and Company, Inc.</t>
  </si>
  <si>
    <t>['sql', 'crystal', 'power bi']</t>
  </si>
  <si>
    <t>Clarksburg, MD</t>
  </si>
  <si>
    <t>Starburst Data Engineer / Developer</t>
  </si>
  <si>
    <t>CareerNet Technologies Private Limited</t>
  </si>
  <si>
    <t>['sql', 'azure', 'aws', 'gcp', 'spark', 'hadoop']</t>
  </si>
  <si>
    <t>Data Scientist and Data Engineer</t>
  </si>
  <si>
    <t>Squircle It</t>
  </si>
  <si>
    <t>Bis Henderson</t>
  </si>
  <si>
    <t>['sql', 'python', 'aws', 'redshift', 'spark', 'pyspark', 'airflow', 'terraform']</t>
  </si>
  <si>
    <t>Sr. Analyst Credit Card Analytics &amp; Portfolio</t>
  </si>
  <si>
    <t>Fidem Financial</t>
  </si>
  <si>
    <t>['sql', 'python', 'tableau', 'excel', 'power bi', 'powerpoint']</t>
  </si>
  <si>
    <t>Senior Data Automation Analyst</t>
  </si>
  <si>
    <t>['sql', 'python', 'vba', 'excel', 'power bi']</t>
  </si>
  <si>
    <t>Sr. Data Scientist with AI - Denver CO (W2 Full time)</t>
  </si>
  <si>
    <t>['sql', 'python', 'r', 'sas', 'azure', 'aws', 'gcp', 'spark', 'pytorch', 'tensorflow', 'hadoop', 'linux', 'alteryx', 'spss', 'sas']</t>
  </si>
  <si>
    <t>FinOps Data Engineer</t>
  </si>
  <si>
    <t>ITMC Systems, Inc</t>
  </si>
  <si>
    <t>['snowflake', 'aws', 'gcp', 'airflow', 'terraform']</t>
  </si>
  <si>
    <t>Data Engineer - Neo4j - Hybrid</t>
  </si>
  <si>
    <t>['sql', 'python', 'neo4j', 'azure', 'aws', 'gcp', 'spark', 'airflow']</t>
  </si>
  <si>
    <t>Senior AWS Data Engineer – ETL &amp; Data Warehouse (Redshift)</t>
  </si>
  <si>
    <t>Nova Infotek</t>
  </si>
  <si>
    <t>['sql', 'python', 'azure', 'aws', 'gcp', 'spark', 'matplotlib', 'numpy', 'seaborn', 'hadoop', 'pandas', 'tableau', 'power bi']</t>
  </si>
  <si>
    <t>Project Support Analyst</t>
  </si>
  <si>
    <t>HRX Head Hunters</t>
  </si>
  <si>
    <t>Sr Data Scientist- Conversational AI &amp; NLU</t>
  </si>
  <si>
    <t>Citizens Financial Group</t>
  </si>
  <si>
    <t>['sql', 'python', 'snowflake', 'aws', 'redshift', 'spark', 'pyspark', 'tensorflow', 'hadoop', 'power bi', 'terraform']</t>
  </si>
  <si>
    <t>Tyndale</t>
  </si>
  <si>
    <t>Sr Data Analyst- Remote</t>
  </si>
  <si>
    <t>['c', 'azure', 'power bi']</t>
  </si>
  <si>
    <t>Data Analyst, Mid-level - DHS</t>
  </si>
  <si>
    <t>COBEC INC</t>
  </si>
  <si>
    <t>Entry-Level Data Analyst for Remote Opportunity - Data-Driven Decision Making &amp; Business Insights</t>
  </si>
  <si>
    <t>15Five</t>
  </si>
  <si>
    <t>Junior Data Scientist with ML/AI/junior software programmer fullstack</t>
  </si>
  <si>
    <t>Junior Data Scientist/Java full stack developer</t>
  </si>
  <si>
    <t>Mid-level Data Scientist in Providence</t>
  </si>
  <si>
    <t>Visterra Landscape Group</t>
  </si>
  <si>
    <t>Mid-level Machine Learning Data Engineer in Hialeah</t>
  </si>
  <si>
    <t>Best Execution Data Analyst I</t>
  </si>
  <si>
    <t>Data Engineering Solutions Specialist</t>
  </si>
  <si>
    <t>['go', 'snowflake']</t>
  </si>
  <si>
    <t>Senior Data Scientist (Credit Risk Model Development)</t>
  </si>
  <si>
    <t>iBusiness Funding LLC</t>
  </si>
  <si>
    <t>['python', 'aws', 'numpy', 'pandas', 'docker', 'git']</t>
  </si>
  <si>
    <t>['sql', 't-sql', 'sql server', 'oracle']</t>
  </si>
  <si>
    <t>Junior Data Engineer in Cincinnati</t>
  </si>
  <si>
    <t>Sr Data Scientist- Consumer Analytics</t>
  </si>
  <si>
    <t>['sql', 'python', 'r', 'spark', 'kafka', 'hadoop']</t>
  </si>
  <si>
    <t>Senior Data Engineer (Azure / Microsoft Fabric)</t>
  </si>
  <si>
    <t>Intelligent Talent Solutions Limited</t>
  </si>
  <si>
    <t>['azure', 'databricks', 'power bi', 'github', 'terraform']</t>
  </si>
  <si>
    <t>Principal Applied Scientist, PXT</t>
  </si>
  <si>
    <t>['sql', 'python', 'go', 'c', 'snowflake', 'aws', 'pytorch', 'pyspark', 'numpy', 'tensorflow', 'scikit-learn', 'pandas', 'excel', 'qlik']</t>
  </si>
  <si>
    <t>Senior Data Scientist – Generative AI &amp; LLM</t>
  </si>
  <si>
    <t>RNA Biology Data Scientist for Drug Discovery ML (Hybrid)</t>
  </si>
  <si>
    <t>Atomic AI</t>
  </si>
  <si>
    <t>Mid-level Staff Data Scientist in Santa Ana</t>
  </si>
  <si>
    <t>Junior Senior Data Scientist in Irving</t>
  </si>
  <si>
    <t>['sql', 'python', 'nosql', 'mongodb', 'mysql', 'postgresql', 'mongodb', 'cassandra', 'azure', 'aws', 'gcp', 'spark', 'kafka', 'hadoop', 'kubernetes', 'docker']</t>
  </si>
  <si>
    <t>HC Domain SME Data Analyst</t>
  </si>
  <si>
    <t>['sql', 'databricks', 'power bi', 'powerbi', 'powerbi']</t>
  </si>
  <si>
    <t>Senior Applied Scientist, Decisioning</t>
  </si>
  <si>
    <t>Pivotal Health</t>
  </si>
  <si>
    <t>Data Scientist Analytics</t>
  </si>
  <si>
    <t>['sql', 'python', 'spark', 'pytorch', 'numpy', 'tensorflow', 'hadoop', 'pandas', 'kubernetes', 'docker']</t>
  </si>
  <si>
    <t>Applied Data Scientist, LLM Evaluation</t>
  </si>
  <si>
    <t>Driver AI Inc.</t>
  </si>
  <si>
    <t>['sql', 'python', 'matplotlib', 'plotly', 'numpy', 'airflow', 'pandas', 'jupyter', 'excel']</t>
  </si>
  <si>
    <t>Senior Computer Vision Scientist in Garland</t>
  </si>
  <si>
    <t>Mid-level Data Scientist in St. Louis</t>
  </si>
  <si>
    <t>Manager-Data Engineering</t>
  </si>
  <si>
    <t>['sql', 'python', 'nosql', 'mongodb', 'sql server', 'postgresql', 'mongodb', 'dynamodb', 'cassandra', 'snowflake', 'oracle', 'gcp', 'bigquery', 'matplotlib', 'plotly', 'seaborn', 'tableau']</t>
  </si>
  <si>
    <t>Senior Azure Platform Engineer -  MOD/Defence - SC</t>
  </si>
  <si>
    <t>Talent Locker</t>
  </si>
  <si>
    <t>['azure', 'kubernetes', 'terraform']</t>
  </si>
  <si>
    <t>Warehouse Data Analyst Day Shift</t>
  </si>
  <si>
    <t>Data Analyst: Mid (NCR)</t>
  </si>
  <si>
    <t>Cranberry, NC</t>
  </si>
  <si>
    <t>['sql', 'python', 'sql server', 'databricks', 'oracle', 'spark', 'power bi', 'powerbi', 'powerbi']</t>
  </si>
  <si>
    <t>Research Data Analyst | Arbor Research &amp; Trading, LLC | Handshake</t>
  </si>
  <si>
    <t>Lake Barrington, IL</t>
  </si>
  <si>
    <t>Arbor Research &amp; Trading, LLC</t>
  </si>
  <si>
    <t>Digital Analyst Needed for Internal Tool Improvement</t>
  </si>
  <si>
    <t>Junior AI Research Scientist in San Antonio</t>
  </si>
  <si>
    <t>ERP Data Governance Analyst (Master Data)</t>
  </si>
  <si>
    <t>Finance Staff Data Engineer, AI Native</t>
  </si>
  <si>
    <t>['sql', 'python', 'databricks', 'aws', 'spark', 'airflow', 'github', 'terraform']</t>
  </si>
  <si>
    <t>Solutions Analyst - BI</t>
  </si>
  <si>
    <t>Talent Recruitment Agency for Technology | Glocomms</t>
  </si>
  <si>
    <t>Lead Data Scientist - GenAI, ML, Python</t>
  </si>
  <si>
    <t>['sql', 'python', 'mysql', 'spark', 'pyspark', 'tensorflow', 'hadoop']</t>
  </si>
  <si>
    <t>Sr Machine Learning Engineer - Databricks &amp; Snowflake</t>
  </si>
  <si>
    <t>['sql', 'python', 'snowflake', 'databricks', 'spark', 'numpy', 'scikit-learn', 'pandas', 'unity']</t>
  </si>
  <si>
    <t>AI, Data &amp; Technology - AI-ML Engineer</t>
  </si>
  <si>
    <t>Grant Thornton</t>
  </si>
  <si>
    <t>['sql', 'python', 'go', 'snowflake', 'azure', 'databricks', 'aws', 'gcp', 'bigquery', 'spark', 'pytorch', 'tensorflow', 'scikit-learn']</t>
  </si>
  <si>
    <t>Sr. Data Engineer (Databricks, BigQuery, Snowflake) (Contract Remote)</t>
  </si>
  <si>
    <t>Wama Technology Pvt Ltd  - Providing Staff Augmentation, Software Solutions Globally</t>
  </si>
  <si>
    <t>['sql', 'python', 'snowflake', 'azure', 'databricks', 'aws', 'bigquery', 'pyspark', 'airflow', 'github', 'terraform', 'unity']</t>
  </si>
  <si>
    <t>Trainee Data Engineer Apprenticeship</t>
  </si>
  <si>
    <t>interactive investor</t>
  </si>
  <si>
    <t>['sql', 'python', 'c', 'snowflake', 'power bi', 'git']</t>
  </si>
  <si>
    <t>['excel', 'power bi', 'sap', 'outlook', 'sharepoint', 'powerbi', 'powerbi']</t>
  </si>
  <si>
    <t>Data Analyst I - Hybrid Role</t>
  </si>
  <si>
    <t>['excel', 'power bi', 'sap', 'outlook', 'sharepoint']</t>
  </si>
  <si>
    <t>Staff Data Scientist, Revenue Management Systems</t>
  </si>
  <si>
    <t>Viking</t>
  </si>
  <si>
    <t>Energy Data Scientist – Built Environment (KTP Associate)</t>
  </si>
  <si>
    <t>Manchester Metropolitan University</t>
  </si>
  <si>
    <t>['python', 'r', 'go', 'nosql', 'graphql']</t>
  </si>
  <si>
    <t>Functional Data Analyst</t>
  </si>
  <si>
    <t>Sr. Data Engineerq</t>
  </si>
  <si>
    <t>['sql', 'python', 'aws', 'gcp', 'airflow']</t>
  </si>
  <si>
    <t>Date Engineer</t>
  </si>
  <si>
    <t>['sql', 'python', 'airflow', 'git']</t>
  </si>
  <si>
    <t>Senior HR/People Data Analyst</t>
  </si>
  <si>
    <t>Data Analyst (Onsite - VA)</t>
  </si>
  <si>
    <t>BlueRun Ventures Job Board</t>
  </si>
  <si>
    <t>Human API</t>
  </si>
  <si>
    <t>Senior Data Analyst I (Onsite FL)</t>
  </si>
  <si>
    <t>Holistic Partners, Inc</t>
  </si>
  <si>
    <t>Sr AI/ML Engineer</t>
  </si>
  <si>
    <t>Lead Data Engineer - Snowflake</t>
  </si>
  <si>
    <t>Themesoft Inc</t>
  </si>
  <si>
    <t>['sql', 'python', 'powershell', 'snowflake', 'jira']</t>
  </si>
  <si>
    <t>Senior Data Analyst II, Product</t>
  </si>
  <si>
    <t>['sql', 'python', 'r', 'mongodb', 'mongodb', 'azure', 'aws']</t>
  </si>
  <si>
    <t>Shafter, CA</t>
  </si>
  <si>
    <t>The Wonderful Company</t>
  </si>
  <si>
    <t>Senior Epic Lab Analyst</t>
  </si>
  <si>
    <t>Princeton Junction, NJ</t>
  </si>
  <si>
    <t>Appex Innovation</t>
  </si>
  <si>
    <t>Senior Data Lead</t>
  </si>
  <si>
    <t>Redient Security</t>
  </si>
  <si>
    <t>['sql', 'python', 'spark', 'kafka', 'sap']</t>
  </si>
  <si>
    <t>Database Engineer - Analytics Platforms</t>
  </si>
  <si>
    <t>['sql', 'r', 'javascript', 'java', 'c', 'typescript', 'mysql', 'postgresql', 'snowflake', 'redshift', 'bigquery', 'kubernetes', 'docker']</t>
  </si>
  <si>
    <t>Hourglass Cosmetics</t>
  </si>
  <si>
    <t>Woodridge, IL</t>
  </si>
  <si>
    <t>AMS Industries</t>
  </si>
  <si>
    <t>Engineer II – Data Engineer</t>
  </si>
  <si>
    <t>['sql', 'python', 'snowflake', 'azure', 'aws', 'gcp', 'airflow', 'git', 'github']</t>
  </si>
  <si>
    <t>AVP, Data Engineering Manager</t>
  </si>
  <si>
    <t>['python', 'snowflake', 'databricks', 'aws']</t>
  </si>
  <si>
    <t>Aftermarket Data Analyst (Hybrid)</t>
  </si>
  <si>
    <t>First Help Financial</t>
  </si>
  <si>
    <t>['sql', 'python', 'r', 'sas', 'c', 'snowflake', 'databricks', 'aws', 'tableau', 'power bi', 'sas']</t>
  </si>
  <si>
    <t>['sql', 'python', 'r', 'scala', 'vba', 'tableau', 'excel', 'alteryx', 'powerpoint']</t>
  </si>
  <si>
    <t> Data Engineer </t>
  </si>
  <si>
    <t>['sql', 'snowflake', 'azure', 'gdpr', 'alteryx']</t>
  </si>
  <si>
    <t>ETL Consultant / Data Engineer (SQL, Azure, Databricks) – Banking</t>
  </si>
  <si>
    <t>VSS</t>
  </si>
  <si>
    <t>Senior Data Solutions Developer / Advanced Analytics Senior Data Engineer</t>
  </si>
  <si>
    <t>['sql', 'python', 'sas', 'aws', 'sas']</t>
  </si>
  <si>
    <t>Bakewell, United Kingdom</t>
  </si>
  <si>
    <t>Breedon Group plc</t>
  </si>
  <si>
    <t>['sql', 'python', 'snowflake', 'azure', 'databricks', 'spark', 'pyspark', 'pandas', 'outlook']</t>
  </si>
  <si>
    <t>Analyst, Business Data</t>
  </si>
  <si>
    <t>Herbalife</t>
  </si>
  <si>
    <t>Data Engineer II, Transportation Execution, Speed Team</t>
  </si>
  <si>
    <t>Expert Data Engineer / Analyst</t>
  </si>
  <si>
    <t>Business and Process Analyst</t>
  </si>
  <si>
    <t>Hammonton, NJ</t>
  </si>
  <si>
    <t>National Credit-Reporting System Inc</t>
  </si>
  <si>
    <t>Senior Data Analyst - RCM</t>
  </si>
  <si>
    <t>Spire Orthopedic Partners</t>
  </si>
  <si>
    <t>['sql', 'r', 'snowflake', 'excel', 'power bi', 'dax']</t>
  </si>
  <si>
    <t>Principal Data Scientist – Price and Promotions Data Science</t>
  </si>
  <si>
    <t>California (+1 other)</t>
  </si>
  <si>
    <t>['sql', 'python', 'r', 'databricks', 'aws', 'gcp', 'github', 'gitlab']</t>
  </si>
  <si>
    <t>Junior Senior Data Scientist in Los Angeles</t>
  </si>
  <si>
    <t>Slalom Flex (Project Based) - Senior Data Engineer (Snowflake)</t>
  </si>
  <si>
    <t>Engineer I, Data Platforms</t>
  </si>
  <si>
    <t>Litigation &amp; Practice Technology Data Scientist</t>
  </si>
  <si>
    <t>Kirkland and Ellis</t>
  </si>
  <si>
    <t>['sql', 'python', 'go', 'javascript', 'html', 'css', 'vba', 'c', 'azure', 'pytorch', 'plotly', 'tensorflow', 'hugging face', 'pandas', 'tableau', 'excel', 'power bi', 'git', 'svn', 'jira']</t>
  </si>
  <si>
    <t>Junior Applied AI Scientist in Fort Wayne</t>
  </si>
  <si>
    <t>Mid-level AI Research Scientist in Irving</t>
  </si>
  <si>
    <t>Junior Data Engineer in Nashville</t>
  </si>
  <si>
    <t>Cartamundi East Longmeadow Llc</t>
  </si>
  <si>
    <t>Senior SAP Analyst</t>
  </si>
  <si>
    <t>Data Engineer-Junior</t>
  </si>
  <si>
    <t>Taberg, NY</t>
  </si>
  <si>
    <t>Junior Machine Learning Data Engineer in Tucson</t>
  </si>
  <si>
    <t>Mid-level Data Engineer in Grand Rapids</t>
  </si>
  <si>
    <t>Compliance Reports Analyst (NMED #12090)</t>
  </si>
  <si>
    <t>Market Research/Data Analyst</t>
  </si>
  <si>
    <t>Junior Senior Data Scientist in Santa Ana</t>
  </si>
  <si>
    <t>Mid-level Machine Learning Data Engineer in Tampa</t>
  </si>
  <si>
    <t>Senior Computer Vision Scientist in Hialeah</t>
  </si>
  <si>
    <t>Mid-level AI Engineer in Denver</t>
  </si>
  <si>
    <t>Mid-level Machine Learning Data Engineer in Madison</t>
  </si>
  <si>
    <t>County Clare, Ireland</t>
  </si>
  <si>
    <t>['gcp', 'excel', 'powerpoint']</t>
  </si>
  <si>
    <t>Senior Cloud FinOps Analyst</t>
  </si>
  <si>
    <t>Together for Talent</t>
  </si>
  <si>
    <t>['sql', 'azure', 'aws', 'gcp', 'excel']</t>
  </si>
  <si>
    <t>Information System Analyst</t>
  </si>
  <si>
    <t>Johnson City, NY</t>
  </si>
  <si>
    <t>Database Marketing Analyst</t>
  </si>
  <si>
    <t>Live! Casino and Hotel Maryland</t>
  </si>
  <si>
    <t>Data Scientist - Platform Infrastructure</t>
  </si>
  <si>
    <t>['sql', 'python', 'r', 'express', 'yarn']</t>
  </si>
  <si>
    <t>Trulioo</t>
  </si>
  <si>
    <t>['sql', 'python', 'nosql', 'elasticsearch', 'neo4j', 'azure', 'aws', 'gcp', 'spark', 'kafka', 'pyspark', 'airflow', 'kubernetes', 'docker']</t>
  </si>
  <si>
    <t>Decatur, AR</t>
  </si>
  <si>
    <t>['sql', 'python', 'scala', 'nosql', 'java', 'mysql', 'azure', 'gcp', 'spark', 'kafka', 'airflow']</t>
  </si>
  <si>
    <t>Data Engineering &amp; API Development Engineer - USC or Green Card holders only - HYBRID - w2 only n...</t>
  </si>
  <si>
    <t>['sql', 'python', 'java', 'oracle', 'aws', 'kafka', 'docker', 'jenkins']</t>
  </si>
  <si>
    <t>Ammanford, United Kingdom</t>
  </si>
  <si>
    <t>Accelero</t>
  </si>
  <si>
    <t>Junior AI Research Scientist in Tampa</t>
  </si>
  <si>
    <t>QA Big DATA</t>
  </si>
  <si>
    <t>['sql', 'python', 'spark', 'airflow', 'hadoop', 'linux', 'jira']</t>
  </si>
  <si>
    <t>Junior Data Engineer in Toledo</t>
  </si>
  <si>
    <t>Mid-level Staff Data Scientist in Stockton</t>
  </si>
  <si>
    <t>Senior Senior Data Scientist in Oakland</t>
  </si>
  <si>
    <t>Senior Data Scientist in Chicago</t>
  </si>
  <si>
    <t>Upper Saucon Township, PA</t>
  </si>
  <si>
    <t>Shift4</t>
  </si>
  <si>
    <t>['sql', 'sql server', 'aws', 'redshift', 'ssis']</t>
  </si>
  <si>
    <t>Junior Data Engineer in Madison</t>
  </si>
  <si>
    <t>Junior Data Scientist in Hialeah</t>
  </si>
  <si>
    <t>Strategic Change</t>
  </si>
  <si>
    <t>Thinking Machines Data Science</t>
  </si>
  <si>
    <t>Mid-level Data Engineer in St. Petersburg</t>
  </si>
  <si>
    <t>Senior Data Engineer in Jacksonville</t>
  </si>
  <si>
    <t>Senior Machine Learning Data Engineer in New York</t>
  </si>
  <si>
    <t>Mid-level Data Engineer in Scottsdale</t>
  </si>
  <si>
    <t>Senior Data Engineer in New Orleans</t>
  </si>
  <si>
    <t>Mid-level Senior Data Scientist in Jersey City</t>
  </si>
  <si>
    <t>Mid-level Senior Data Scientist in Irvine</t>
  </si>
  <si>
    <t>Harrison Architecture Firm</t>
  </si>
  <si>
    <t>Junior Data Scientist in Milwaukee</t>
  </si>
  <si>
    <t>['sql', 'python', 'azure', 'aws', 'gcp', 'redshift', 'spark', 'scikit-learn', 'nltk', 'pandas']</t>
  </si>
  <si>
    <t>Mid-level Senior Data Scientist in Baltimore</t>
  </si>
  <si>
    <t>Senior Data Engineer in Louisville</t>
  </si>
  <si>
    <t>Senior Director, Data Sciences and Advanced Analytics</t>
  </si>
  <si>
    <t>['python', 'r', 'aws', 'phoenix', 'excel']</t>
  </si>
  <si>
    <t>Mid-level Senior Data Scientist in Philadelphia</t>
  </si>
  <si>
    <t>Analytics Data Scientist - Quality Engineering, Siri</t>
  </si>
  <si>
    <t>['sql', 'python', 'pyspark', 'numpy', 'scikit-learn', 'pandas', 'tableau']</t>
  </si>
  <si>
    <t>Data Science Manager New</t>
  </si>
  <si>
    <t>BTI Executive Search</t>
  </si>
  <si>
    <t>Data Engineer - Guidewire</t>
  </si>
  <si>
    <t>['sql', 'c', 'sql server', 'mysql', 'azure', 'databricks', 'oracle', 'spark', 'power bi']</t>
  </si>
  <si>
    <t>Senior Data Engineer in Corpus Christi</t>
  </si>
  <si>
    <t>Mid-level Machine Learning Data Engineer in Tulsa</t>
  </si>
  <si>
    <t>Mid-level Senior Data Scientist in St. Petersburg</t>
  </si>
  <si>
    <t>Senior Applied AI Scientist in St. Petersburg</t>
  </si>
  <si>
    <t>Junior Data Scientist in Chicago</t>
  </si>
  <si>
    <t>Senior Data Engineer in Lincoln</t>
  </si>
  <si>
    <t>Senior Data Engineer in Philadelphia</t>
  </si>
  <si>
    <t>Mid-level Data Scientist in St. Petersburg</t>
  </si>
  <si>
    <t>Junior Machine Learning Data Engineer in Arlington</t>
  </si>
  <si>
    <t>Senior Machine Learning Data Engineer in Sacramento</t>
  </si>
  <si>
    <t>Senior Data Engineer in Glendale</t>
  </si>
  <si>
    <t>Mid-level Machine Learning Data Engineer in Grand Rapids</t>
  </si>
  <si>
    <t>Senior Machine Learning Data Engineer in Baton Rouge</t>
  </si>
  <si>
    <t>Mid-level Senior Data Scientist in San Antonio</t>
  </si>
  <si>
    <t>Mid-level Senior Data Scientist in Bakersfield</t>
  </si>
  <si>
    <t>Member of Technical Staff (Data Scientist/Engineer, Online Metrics)</t>
  </si>
  <si>
    <t>Perplexity</t>
  </si>
  <si>
    <t>Senior Machine Learning Data Engineer in St. Petersburg</t>
  </si>
  <si>
    <t>Senior Data Engineer in Augusta</t>
  </si>
  <si>
    <t>Clinical Business Analyst Lvl 3</t>
  </si>
  <si>
    <t>Junior Data Scientist in Arlington</t>
  </si>
  <si>
    <t>Mid-level Applied AI Scientist in Arlington</t>
  </si>
  <si>
    <t>Mid-level Data Scientist in Arlington</t>
  </si>
  <si>
    <t>Senior Data Engineer in Irving</t>
  </si>
  <si>
    <t>Junior Data Engineer in Jersey City</t>
  </si>
  <si>
    <t>Mid-level Machine Learning Data Engineer in Baton Rouge</t>
  </si>
  <si>
    <t>Mid-level Data Engineer in Albuquerque</t>
  </si>
  <si>
    <t>Global Data Analyst</t>
  </si>
  <si>
    <t>Senior Computer Vision Scientist in Miami</t>
  </si>
  <si>
    <t>Junior Data Scientist in Providence</t>
  </si>
  <si>
    <t>Junior Machine Learning Data Engineer in Chula Vista</t>
  </si>
  <si>
    <t>Senior Machine Learning Data Engineer in Kansas City</t>
  </si>
  <si>
    <t>Senior Data Engineer in Tacoma</t>
  </si>
  <si>
    <t>Junior Analytics Engineer in Orlando</t>
  </si>
  <si>
    <t>Mid-level Data Engineer in Chandler</t>
  </si>
  <si>
    <t>Senior Machine Learning Data Engineer in Denver</t>
  </si>
  <si>
    <t>Junior Data Engineer in Lexington</t>
  </si>
  <si>
    <t>Senior Staff Data Scientist in St. Petersburg</t>
  </si>
  <si>
    <t>Mid-level Machine Learning Data Engineer in Irving</t>
  </si>
  <si>
    <t>Senior Data Engineer in Arlington</t>
  </si>
  <si>
    <t>Data Engineer (Remote) — ZeroToOne.AI</t>
  </si>
  <si>
    <t>Panchkula, Haryana, India</t>
  </si>
  <si>
    <t>ZeroToOne.AI</t>
  </si>
  <si>
    <t>['sql', 'python', 'aws', 'spark', 'airflow', 'kubernetes', 'terraform']</t>
  </si>
  <si>
    <t>PK Programmer Analyst using R (Remote)</t>
  </si>
  <si>
    <t>['python', 'r', 'sas', 'ggplot2', 'tidyverse', 'sas']</t>
  </si>
  <si>
    <t>Mid-level Machine Learning Data Engineer in Louisville</t>
  </si>
  <si>
    <t>Senior Machine Learning Data Engineer in Durham</t>
  </si>
  <si>
    <t>junior data scientist/Data engineer/Machine learning Engineer/Software developer-remote</t>
  </si>
  <si>
    <t>junior data scientist/ AI engineer</t>
  </si>
  <si>
    <t>Senior Machine Learning Data Engineer in Norfolk</t>
  </si>
  <si>
    <t>Remote Data Associate (Entry-Level)</t>
  </si>
  <si>
    <t>Minicon Company</t>
  </si>
  <si>
    <t>Senior Machine Learning Data Engineer in Indianapolis</t>
  </si>
  <si>
    <t>Senior Machine Learning Data Engineer in Corpus Christi</t>
  </si>
  <si>
    <t>Junior Data Engineer in Norfolk</t>
  </si>
  <si>
    <t>Mid-level Data Engineer in Garland</t>
  </si>
  <si>
    <t>Integrity First Technologies LLC</t>
  </si>
  <si>
    <t>Business Intelligence Data Scientist â€“ Sr. Associate - JPMorgan Private Bank</t>
  </si>
  <si>
    <t>Senior Staff Data Scientist in San Antonio</t>
  </si>
  <si>
    <t>Senior Senior Data Scientist in Santa Ana</t>
  </si>
  <si>
    <t>Senior Staff Data Scientist in Colorado Springs</t>
  </si>
  <si>
    <t>Senior Machine Learning Data Engineer in Colorado Springs</t>
  </si>
  <si>
    <t>Mid-level Data Scientist in Buffalo</t>
  </si>
  <si>
    <t>Junior Data Engineer in Bakersfield</t>
  </si>
  <si>
    <t>HR Analytics Data Scientist</t>
  </si>
  <si>
    <t>Milpitas, CA (+1 other)</t>
  </si>
  <si>
    <t>Summit Therapeutics, Inc.</t>
  </si>
  <si>
    <t>['sql', 'python', 'r', 'neo4j', 'azure', 'jupyter']</t>
  </si>
  <si>
    <t>WesBanco</t>
  </si>
  <si>
    <t>Senior Machine Learning Data Engineer in Laredo</t>
  </si>
  <si>
    <t>Senior Machine Learning Data Engineer in El Paso</t>
  </si>
  <si>
    <t>Senior Data Engineer in Fort Wayne</t>
  </si>
  <si>
    <t>Senior Machine Learning Data Engineer in Anaheim</t>
  </si>
  <si>
    <t>Junior Machine Learning Data Engineer in Scottsdale</t>
  </si>
  <si>
    <t>Sr Operations Analyst</t>
  </si>
  <si>
    <t>['sql', 'python', 'r', 'sas', 'snowflake', 'redshift', 'bigquery', 'excel', 'sas', 'powerpoint']</t>
  </si>
  <si>
    <t>Senior Machine Learning Data Engineer in Phoenix</t>
  </si>
  <si>
    <t>['sql', 'python', 'spark', 'phoenix']</t>
  </si>
  <si>
    <t>Spencer Rose</t>
  </si>
  <si>
    <t>['azure', 'sharepoint']</t>
  </si>
  <si>
    <t>Junior Machine Learning Data Engineer in Washington DC</t>
  </si>
  <si>
    <t>Data &amp; Analytics Engineer – Manufacturing</t>
  </si>
  <si>
    <t>Chartsign</t>
  </si>
  <si>
    <t>Mid-level Staff Data Scientist in Long Beach</t>
  </si>
  <si>
    <t>Senior Machine Learning Data Engineer in Scottsdale</t>
  </si>
  <si>
    <t>Junior Senior Data Scientist in Boston</t>
  </si>
  <si>
    <t>Data Scientist, Jobs-Skills Intelligence</t>
  </si>
  <si>
    <t>SKILLSFUTURE SINGAPORE AGENCY</t>
  </si>
  <si>
    <t>Senior Machine Learning Data Engineer in Augusta</t>
  </si>
  <si>
    <t>['sql', 'python', 'go', 'excel', 'sheets']</t>
  </si>
  <si>
    <t>['python', 'r', 'scala', 'gcp', 'bigquery', 'spark', 'pytorch', 'tensorflow']</t>
  </si>
  <si>
    <t>['sql', 't-sql', 'visual basic', 'sql server', 'ssis', 'ssrs']</t>
  </si>
  <si>
    <t>Materials Scientist – With Accommodation</t>
  </si>
  <si>
    <t>['sql', 'python', 'scala', 'java', 'sql server', 'snowflake', 'azure', 'databricks']</t>
  </si>
  <si>
    <t>Data Scientist – 6 Month Contract Role</t>
  </si>
  <si>
    <t>Oliver James</t>
  </si>
  <si>
    <t>Senior Data Scientist in Colorado Springs</t>
  </si>
  <si>
    <t>Staff Data Analyst - GTM Analytics</t>
  </si>
  <si>
    <t>['sql', 'python', 'r', 'go', 'c', 'looker']</t>
  </si>
  <si>
    <t>Junior Data Scientist in Los Angeles</t>
  </si>
  <si>
    <t>Data Science Engineer [REF 3557]</t>
  </si>
  <si>
    <t>Supply Chain Data Engineer</t>
  </si>
  <si>
    <t>AI Data Trainer, Full-Time</t>
  </si>
  <si>
    <t>Junior Data Consultant</t>
  </si>
  <si>
    <t>RL Environments Engineer - Low-Level Engineering &amp; Kernel Inference Optimization</t>
  </si>
  <si>
    <t>Rocket Jobs</t>
  </si>
  <si>
    <t>Preference Model via XOR Inc.</t>
  </si>
  <si>
    <t>['python', 'c', 'pytorch']</t>
  </si>
  <si>
    <t>University of Chicago</t>
  </si>
  <si>
    <t>['r', 'dart', 'git']</t>
  </si>
  <si>
    <t>Reporting/Insights Analyst</t>
  </si>
  <si>
    <t>American Unit, Inc</t>
  </si>
  <si>
    <t>Mid-level Senior Data Scientist in Miami</t>
  </si>
  <si>
    <t>['python', 'c++', 'c', 'scikit-learn', 'pandas']</t>
  </si>
  <si>
    <t>Data Engineer-AWS,Spark,AWS Glue</t>
  </si>
  <si>
    <t>Global KTech</t>
  </si>
  <si>
    <t>['python', 'dynamodb', 'aws', 'redshift', 'aurora', 'spark', 'kafka']</t>
  </si>
  <si>
    <t>Senior Data Engineer, YouTube Data Science</t>
  </si>
  <si>
    <t>['spark', 'jupyter', 'tableau', 'power bi']</t>
  </si>
  <si>
    <t>1073- Mid-level software engineer</t>
  </si>
  <si>
    <t>['javascript', 'typescript', 'aws', 'react', 'next.js']</t>
  </si>
  <si>
    <t>Lead Snowflake Data Engineer</t>
  </si>
  <si>
    <t>['sql', 'snowflake', 'databricks', 'spark']</t>
  </si>
  <si>
    <t>WEG Tech</t>
  </si>
  <si>
    <t>['sql', 'snowflake', 'azure', 'aws', 'redshift', 'gdpr']</t>
  </si>
  <si>
    <t>Research Informatics Developer 249820</t>
  </si>
  <si>
    <t>Lead Azure Data Engineer / AI-driven / Hybrid</t>
  </si>
  <si>
    <t>['sql', 'snowflake', 'azure', 'databricks', 'tableau']</t>
  </si>
  <si>
    <t>Backend Software Engineer Python Data R&amp;D</t>
  </si>
  <si>
    <t>['sql', 'python', 'r', 'javascript', 'c', 'rust', 'ocaml', 'haskell', 'sql server', 'oracle', 'pytorch', 'numpy']</t>
  </si>
  <si>
    <t>Data Analyst - 29694_G</t>
  </si>
  <si>
    <t>BEPC Inc</t>
  </si>
  <si>
    <t>TAD PGS</t>
  </si>
  <si>
    <t>Mid-level Data Scientist in Tampa</t>
  </si>
  <si>
    <t>Fintech Senior Data Engineer</t>
  </si>
  <si>
    <t>['sql', 'python', 'sql server', 'aws', 'aurora', 'terraform']</t>
  </si>
  <si>
    <t>MMM, Bayesian, PyMC Data Scientist</t>
  </si>
  <si>
    <t>Circadia Health</t>
  </si>
  <si>
    <t>['sql', 'python', 'snowflake', 'aws', 'spark', 'airflow', 'docker', 'git', 'github', 'jenkins', 'zoom']</t>
  </si>
  <si>
    <t>Senior Consultant, AI &amp; Data Engineering</t>
  </si>
  <si>
    <t>Castleton Tower</t>
  </si>
  <si>
    <t>['sql', 'python', 'snowflake', 'azure', 'databricks', 'aws', 'gcp', 'spark', 'numpy', 'airflow', 'scikit-learn', 'pandas']</t>
  </si>
  <si>
    <t>UDR Inc</t>
  </si>
  <si>
    <t>['sql', 'snowflake', 'azure', 'aws', 'gcp', 'airflow', 'power bi']</t>
  </si>
  <si>
    <t>Mid-level Machine Learning Data Engineer in Baltimore</t>
  </si>
  <si>
    <t>Snowflake DATA Engineer | Contract | Portland, OR</t>
  </si>
  <si>
    <t>['python', 'snowflake', 'aws', 'redshift', 'airflow', 'git']</t>
  </si>
  <si>
    <t>Databricks Data Engineer_5+years</t>
  </si>
  <si>
    <t>['sql', 'python', 'scala', 'azure', 'databricks', 'aws', 'gcp', 'spark', 'kafka', 'pyspark', 'airflow', 'tableau', 'looker', 'power bi', 'unity']</t>
  </si>
  <si>
    <t>Mgr-Data Analytics</t>
  </si>
  <si>
    <t>Telecom GIS &amp; Data Analyst - Network Capacity Planning</t>
  </si>
  <si>
    <t>['sql', 'python', 'gcp', 'tableau', 'power bi']</t>
  </si>
  <si>
    <t>HIS WILL INSURANCE AGENCY</t>
  </si>
  <si>
    <t>['sql', 'python', 'r', 'bash', 'vba', 'shell', 'sql server', 'oracle', 'unix', 'tableau', 'excel', 'looker', 'power bi']</t>
  </si>
  <si>
    <t>Manager - Advanced Analytics</t>
  </si>
  <si>
    <t>Project Perseus | Data Quality Analyst - Hindi Speakers (Human-in-the-Loop AI)</t>
  </si>
  <si>
    <t>L&amp;I Data Consultant 4 (Medical Billing)</t>
  </si>
  <si>
    <t>Washington State Department of Labor &amp; Industries</t>
  </si>
  <si>
    <t>['sql', 'javascript', 'sas', 'sql server', 'excel', 'ssrs', 'sas', 'sharepoint']</t>
  </si>
  <si>
    <t>Data Engineer [Python, Spark, API, Data Pipelines] Contract On-Site at Cupertino, CA</t>
  </si>
  <si>
    <t>Red Oak Technologies</t>
  </si>
  <si>
    <t>['sql', 'python', 'azure', 'aws', 'gcp', 'spark', 'kafka', 'pyspark']</t>
  </si>
  <si>
    <t>Senior Data Engineer (AWS, Airflow, DBT)</t>
  </si>
  <si>
    <t>Sr. Data &amp; Analytics Engineer</t>
  </si>
  <si>
    <t>HYERTEK INC</t>
  </si>
  <si>
    <t>['sql', 'python', 'sql server', 'mysql', 'postgresql', 'azure', 'oracle', 'pyspark', 'excel', 'power bi', 'dax', 'sharepoint', 'github']</t>
  </si>
  <si>
    <t>Senior Data Engineer - Onsite</t>
  </si>
  <si>
    <t>Senior Machine Learning Data Engineer in Madison</t>
  </si>
  <si>
    <t>Insurity Business Data Analyst</t>
  </si>
  <si>
    <t>Senior Data Scientist - Tech Team Aviation</t>
  </si>
  <si>
    <t>SteerBridge</t>
  </si>
  <si>
    <t>['sql', 'python', 'r', 'azure', 'aws', 'spark', 'hugging face']</t>
  </si>
  <si>
    <t>Junior Data Scientist in St. Petersburg</t>
  </si>
  <si>
    <t>Senior Machine Learning Data Engineer in Albuquerque</t>
  </si>
  <si>
    <t>Sales Data Analyst (Bilingual in Chinese)</t>
  </si>
  <si>
    <t>Sanven Technology LTD.</t>
  </si>
  <si>
    <t>Reliability Data Analyst</t>
  </si>
  <si>
    <t>Oshkosh Defense</t>
  </si>
  <si>
    <t>['sql', 'python', 'r', 'vba', 'c', 'tableau', 'excel', 'power bi']</t>
  </si>
  <si>
    <t>SAS Developer</t>
  </si>
  <si>
    <t>['sql', 'sas', 'windows', 'sas']</t>
  </si>
  <si>
    <t>Sr. Data Scientist, Programmatic Algorithms</t>
  </si>
  <si>
    <t>['sql', 'python', 'go', 'databricks', 'gcp', 'bigquery', 'spark', 'pytorch', 'kafka', 'tensorflow', 'scikit-learn', 'unify']</t>
  </si>
  <si>
    <t>Knowledge Management, Inc.</t>
  </si>
  <si>
    <t>Data Scientist (Analytics &amp; Automation)</t>
  </si>
  <si>
    <t>AI/ML Engineer (Graph Engineering and Generative AI)</t>
  </si>
  <si>
    <t>CAN NCLC Investments Canada Ltd.</t>
  </si>
  <si>
    <t>['sql', 'python', 'bash', 'powershell', 'sql server', 'mysql', 'snowflake', 'oracle', 'aws', 'windows', 'linux', 'ssis', 'ssrs', 'jira', 'confluence']</t>
  </si>
  <si>
    <t>['sql', 'python', 'mysql', 'aws', 'redshift', 'pyspark', 'git']</t>
  </si>
  <si>
    <t>Senior Data Engineer in Stockton</t>
  </si>
  <si>
    <t>Microsoft Purview Data Governance Engineer</t>
  </si>
  <si>
    <t>Data Governance Engineer (With strong MS-Purview) needed with our major insurance end-client in Newark, NJ 1 day onsite/week</t>
  </si>
  <si>
    <t>AI Experience Engineer</t>
  </si>
  <si>
    <t>ProjectBoard</t>
  </si>
  <si>
    <t>['sql', 'python', 'go', 'typescript']</t>
  </si>
  <si>
    <t>Empire Solar Solutions</t>
  </si>
  <si>
    <t>Senior Data Scientist, Engine Systems</t>
  </si>
  <si>
    <t>Data Streaming Engineer (Top Secret - TS/SCI)</t>
  </si>
  <si>
    <t>Hawaii</t>
  </si>
  <si>
    <t>['python', 'bash', 'aws', 'spark', 'kafka', 'linux', 'excel', 'kubernetes']</t>
  </si>
  <si>
    <t>Sr. Data Engineer with SAP</t>
  </si>
  <si>
    <t>Flexon Technologies Talent360.ai</t>
  </si>
  <si>
    <t>['sql', 'shell', 'sql server', 'postgresql', 'snowflake', 'azure', 'databricks', 'pyspark', 'linux', 'unix', 'tableau', 'power bi', 'sap']</t>
  </si>
  <si>
    <t>['sql', 'python', 'snowflake', 'azure', 'databricks', 'airflow']</t>
  </si>
  <si>
    <t>GCP BigQuery Lead Data Engineer</t>
  </si>
  <si>
    <t>Aptino, Inc.</t>
  </si>
  <si>
    <t>Data Quality Analyst - Polish Language</t>
  </si>
  <si>
    <t>Senior Talent Analytics Analyst</t>
  </si>
  <si>
    <t>['sql', 'python', 'r', 'tableau', 'excel', 'power bi', 'alteryx', 'powerbi', 'powerbi']</t>
  </si>
  <si>
    <t>Backend Software Engineer Python Data ML</t>
  </si>
  <si>
    <t>Cloud Data Engineer - Coalesce &amp; Snowflake experience</t>
  </si>
  <si>
    <t>Cnx</t>
  </si>
  <si>
    <t>['sql', 'snowflake', 'aws', 'kafka', 'git']</t>
  </si>
  <si>
    <t>Enterprise Data Analyst</t>
  </si>
  <si>
    <t>Research Data Analyst, Radiology TIRIC</t>
  </si>
  <si>
    <t>The Brigham and Women's Hospital, Inc.</t>
  </si>
  <si>
    <t>['sql', 'python', 'snowflake', 'pytorch', 'numpy', 'spring', 'pandas', 'git']</t>
  </si>
  <si>
    <t>Data Scientist, Advertising Products &amp; Solutions</t>
  </si>
  <si>
    <t>['sql', 'python', 'snowflake', 'databricks', 'aws', 'gcp', 'pyspark']</t>
  </si>
  <si>
    <t>Essbase Administrator (Senior Specialist - Data Engineering)</t>
  </si>
  <si>
    <t>Senior Data Engineer (Financial Crimes / AML) (Charlotte OR Plano)</t>
  </si>
  <si>
    <t>['sql', 'scala', 'shell', 'pyspark', 'hadoop', 'unix', 'jenkins', 'ansible', 'bitbucket', 'jira']</t>
  </si>
  <si>
    <t>Peoria, AZ</t>
  </si>
  <si>
    <t>Headfarmer</t>
  </si>
  <si>
    <t>['sql', 'c', 'sql server', 'postgresql', 'react']</t>
  </si>
  <si>
    <t>Senior Software Engineer - Data Platform and Agent Trust</t>
  </si>
  <si>
    <t>['python', 'scala', 'java', 'aws', 'gcp', 'spark', 'kubernetes', 'docker', 'terraform', 'jenkins']</t>
  </si>
  <si>
    <t>Senior Data Engineer (Banking / Financial Services) - Mississauga, ON (Hybrid)</t>
  </si>
  <si>
    <t>Private Markets Data Analyst/Senior Associate</t>
  </si>
  <si>
    <t>['sql', 'python', 'mongodb', 'vba', 'mysql', 'mongodb', 'snowflake', 'oracle', 'matplotlib', 'pyspark', 'seaborn', 'pandas', 'tableau', 'excel', 'power bi', 'alteryx', 'qlik']</t>
  </si>
  <si>
    <t>Prestige International Insurance Gr Inc</t>
  </si>
  <si>
    <t>AMI Analyst I</t>
  </si>
  <si>
    <t>Cloud Data Engineer - AI &amp; Analytics Transformation - AIRLHV</t>
  </si>
  <si>
    <t>['snowflake', 'azure', 'databricks', 'aws', 'gcp', 'bigquery']</t>
  </si>
  <si>
    <t>Lead Data Engineer - Enterprise Cloud &amp; AI Solutions - AIRLHV</t>
  </si>
  <si>
    <t>AI Engineer - GenAI, Autonomous Agents &amp; Data Platforms - AIRLHV</t>
  </si>
  <si>
    <t>['python', 'snowflake', 'azure', 'databricks', 'aws', 'gcp', 'bigquery', 'pytorch']</t>
  </si>
  <si>
    <t>Senior Data Product Engineer, Commercial</t>
  </si>
  <si>
    <t>['sql', 'python', 'snowflake', 'databricks', 'aws', 'redshift', 'spark', 'pyspark', 'airflow', 'gdpr', 'tableau', 'power bi', 'github', 'terraform', 'gitlab', 'unity', 'symphony']</t>
  </si>
  <si>
    <t>Senior Data Platform Engineer - Cloud &amp; GenAI Enablement - AIRLHV</t>
  </si>
  <si>
    <t>Remote Cloud Engineer</t>
  </si>
  <si>
    <t>['azure', 'aws', 'gcp', 'terraform']</t>
  </si>
  <si>
    <t>Software Engineer (Cloud &amp; Data Migration)</t>
  </si>
  <si>
    <t>['java', 'aws', 'react', 'spring', 'react.js', 'docker']</t>
  </si>
  <si>
    <t>ME00575-Data Scientist 3</t>
  </si>
  <si>
    <t>Momentum Engineering, Inc.</t>
  </si>
  <si>
    <t>['sql', 'python', 'elasticsearch', 'plotly', 'pandas', 'splunk']</t>
  </si>
  <si>
    <t>['sql', 'python', 'go', 'java', 'snowflake', 'databricks', 'aws', 'redshift', 'spark', 'kafka', 'airflow', 'hadoop']</t>
  </si>
  <si>
    <t>Corebridge</t>
  </si>
  <si>
    <t>Managed Services - Analytics, BI Reporting and Qlik and Epic Reporting - Senior Associate</t>
  </si>
  <si>
    <t>People Tech - System Architect-Data Science Senior Manager</t>
  </si>
  <si>
    <t>AI Engineer / Data Scientist, AI Manager</t>
  </si>
  <si>
    <t>Mid-level Staff Data Scientist in Las Vegas</t>
  </si>
  <si>
    <t>['sql', 'python', 't-sql', 'snowflake', 'azure', 'databricks', 'aws', 'gcp', 'airflow', 'tableau', 'power bi', 'qlik', 'git']</t>
  </si>
  <si>
    <t>Data Engineer_4+Years</t>
  </si>
  <si>
    <t>['sql', 'python', 'shell', 'snowflake', 'azure', 'databricks', 'spark', 'pyspark', 'power bi', 'cognos', 'dax', 'github']</t>
  </si>
  <si>
    <t>Lead Data Analyst (Management Data Analysis), Data Analysis and Reporting</t>
  </si>
  <si>
    <t>Senior Technology &amp; Data Analytics Manager</t>
  </si>
  <si>
    <t>Florida Society Of Association Executives (FSAE), FSAE Career Headquarters</t>
  </si>
  <si>
    <t>American College of Veterinary Internal Medicine</t>
  </si>
  <si>
    <t>Senior Staff Data Scientist in Fort Wayne</t>
  </si>
  <si>
    <t>Senior Decision Scientist - Retail Pharmacy Operations</t>
  </si>
  <si>
    <t>['sql', 'r', 'go', 'sas', 'aws', 'plotly', 'tableau', 'sas', 'git', 'github']</t>
  </si>
  <si>
    <t>Software Engineer II - Machine Learning (B3617)</t>
  </si>
  <si>
    <t>['python', 'java', 'azure', 'databricks', 'aws', 'pytorch', 'pyspark', 'kubernetes', 'docker']</t>
  </si>
  <si>
    <t>Associate, Business &amp; Product Analysis at S&amp;P Global Hyderabad</t>
  </si>
  <si>
    <t>Mid-level Data Scientist in New York</t>
  </si>
  <si>
    <t>Data Scientist – Workforce Analytics</t>
  </si>
  <si>
    <t>MANTECH</t>
  </si>
  <si>
    <t>Tower, County Cork, Ireland</t>
  </si>
  <si>
    <t>f5</t>
  </si>
  <si>
    <t>['sql', 'python', 'snowflake', 'databricks', 'pytorch', 'tensorflow', 'scikit-learn', 'kubernetes', 'docker', 'git']</t>
  </si>
  <si>
    <t>Junior Data Engineer in Oakland</t>
  </si>
  <si>
    <t>Data Engineering Manager (HCA/ITD #10117623)</t>
  </si>
  <si>
    <t>Front Office Data Engineer | Quant Trading</t>
  </si>
  <si>
    <t>['sql', 'python', 'aws', 'airflow', 'pandas']</t>
  </si>
  <si>
    <t>Hammel, Green, and Abrahamson</t>
  </si>
  <si>
    <t>Senior Computer Vision Scientist in Dallas</t>
  </si>
  <si>
    <t>Staff Data Engineer, Technical Strategic Programs</t>
  </si>
  <si>
    <t>Mountain View, CA (+1 other)</t>
  </si>
  <si>
    <t>['python', 'databricks', 'spark', 'hadoop', 'tableau', 'qlik', 'powerbi', 'powerbi']</t>
  </si>
  <si>
    <t>Data Engineer - (Java/Springboot/Python)</t>
  </si>
  <si>
    <t>['python', 'nosql', 'java', 'mongodb', 'mongodb', 'kafka', 'spring']</t>
  </si>
  <si>
    <t>Senior Staff Data Scientist in Des Moines</t>
  </si>
  <si>
    <t>AI Engineer - $400k base + bonus + equity</t>
  </si>
  <si>
    <t>Sharpe Search</t>
  </si>
  <si>
    <t>Junior- Mid Software Engineer</t>
  </si>
  <si>
    <t>Junior Data Engineer in Portland</t>
  </si>
  <si>
    <t>Reporting &amp; Analytics Contractor</t>
  </si>
  <si>
    <t>['sql', 'go', 'terminal']</t>
  </si>
  <si>
    <t>['sql', 'databricks', 'power bi', 'sap']</t>
  </si>
  <si>
    <t>Graduate Program</t>
  </si>
  <si>
    <t>Remote Mathematics Expert (PhD)</t>
  </si>
  <si>
    <t>Turing</t>
  </si>
  <si>
    <t>Senior Senior Data Scientist in Las Vegas</t>
  </si>
  <si>
    <t>Junior Data Scientist in Buffalo</t>
  </si>
  <si>
    <t>(USA) Senior, Software Engineer, Data Engineering</t>
  </si>
  <si>
    <t>['python', 'javascript', 'scala', 'java', 'kafka']</t>
  </si>
  <si>
    <t>Staff Accountant &amp; Data Analyst</t>
  </si>
  <si>
    <t>Buggy TLC</t>
  </si>
  <si>
    <t>Data Jobs at ITOL Recruit</t>
  </si>
  <si>
    <t>Senior Data Scientist – GEOINT / USSOUTHCOM (TS/SCI w/ CI Poly)</t>
  </si>
  <si>
    <t>Technology On Time, Inc</t>
  </si>
  <si>
    <t>Senior Data Scientist, UCD School of Computer Science - CeADAR, Temporary 7 months (with possibility of extension)</t>
  </si>
  <si>
    <t>University College Dublin</t>
  </si>
  <si>
    <t>Mid-level Senior Data Scientist in Reno</t>
  </si>
  <si>
    <t>Mid-level Senior Data Scientist in Washington DC</t>
  </si>
  <si>
    <t>Senior Senior Data Scientist in Arlington</t>
  </si>
  <si>
    <t>Insight Talent Partners</t>
  </si>
  <si>
    <t>Data Engineer - Insurance</t>
  </si>
  <si>
    <t>Analytics Data Engineer II</t>
  </si>
  <si>
    <t>Rogue Credit Union</t>
  </si>
  <si>
    <t>['sql', 'python', 'scala', 'snowflake', 'azure', 'databricks', 'spark', 'pyspark', 'tableau']</t>
  </si>
  <si>
    <t>Lead Data Engineer (JOB ID 002913)</t>
  </si>
  <si>
    <t>Operations Data Analyst Night Shift</t>
  </si>
  <si>
    <t>Data Scientist - Customer Analytics Solutions</t>
  </si>
  <si>
    <t>Data Engineer (ETL, Python, AWS, Banking)</t>
  </si>
  <si>
    <t>Teamrecruiter.com</t>
  </si>
  <si>
    <t>Azure Engineer/ MLOps</t>
  </si>
  <si>
    <t>['azure', 'databricks', 'kubernetes', 'terraform']</t>
  </si>
  <si>
    <t>QA</t>
  </si>
  <si>
    <t>['sql', 'python', 'c', 'azure', 'aws', 'excel', 'git']</t>
  </si>
  <si>
    <t>Senior Staff Data Scientist in Fort Worth</t>
  </si>
  <si>
    <t>Castlefield Recruitment</t>
  </si>
  <si>
    <t>['sql', 'powershell', 'azure', 'power bi']</t>
  </si>
  <si>
    <t>Data Engineer with Product Owner Exp</t>
  </si>
  <si>
    <t>VSD INFOTECH LLC</t>
  </si>
  <si>
    <t>['sql', 'python', 'java', 'oracle', 'aws', 'kafka']</t>
  </si>
  <si>
    <t>Data Engineer - GCP - Intermediate</t>
  </si>
  <si>
    <t>Altis</t>
  </si>
  <si>
    <t>ELCO Mutual Life and Annuity</t>
  </si>
  <si>
    <t>['sql', 'python', 'snowflake', 'tableau', 'excel', 'datarobot']</t>
  </si>
  <si>
    <t>Senior Data Analyst – Power BI Migration &amp; Analytics Engineering</t>
  </si>
  <si>
    <t>['sql', 'python', 'r', 'snowflake', 'tableau', 'power bi', 'qlik']</t>
  </si>
  <si>
    <t>Senior Data Scientist – Insider Risk &amp; Advanced Analytics</t>
  </si>
  <si>
    <t>Senior Data &amp; Decision Science Analyst</t>
  </si>
  <si>
    <t>Google Business Analyst â€“ Early Career</t>
  </si>
  <si>
    <t>Business Data Analyst | Upto $100 Part-time</t>
  </si>
  <si>
    <t>Accountable Care Data Analyst</t>
  </si>
  <si>
    <t>Gundersen Health System</t>
  </si>
  <si>
    <t>Data Scientist - (Biotech)</t>
  </si>
  <si>
    <t>iCOUNTER</t>
  </si>
  <si>
    <t>['python', 'go', 'elasticsearch', 'spark', 'kafka']</t>
  </si>
  <si>
    <t>SOUTH COAST COMMUNITY SERVICES</t>
  </si>
  <si>
    <t>Asset Reference Data Analyst</t>
  </si>
  <si>
    <t>BC Forward</t>
  </si>
  <si>
    <t>Data Scientist - Entry</t>
  </si>
  <si>
    <t>Sr. Data Scientist Jobs</t>
  </si>
  <si>
    <t>McLean Intelligent Workforce</t>
  </si>
  <si>
    <t>Data Engineer (google cloud platform)</t>
  </si>
  <si>
    <t>['sql', 'python', 'gcp', 'bigquery', 'kafka', 'airflow', 'looker', 'git', 'terraform']</t>
  </si>
  <si>
    <t>['oracle', 'visio', 'tableau', 'excel', 'power bi', 'powerpoint', 'outlook']</t>
  </si>
  <si>
    <t>['sql', 'python', 'azure', 'aws', 'spark', 'pyspark']</t>
  </si>
  <si>
    <t>Product Data Engineer, Autonomous Airpower</t>
  </si>
  <si>
    <t>Ashville, OH</t>
  </si>
  <si>
    <t>['sql', 'c', 'jira', 'confluence']</t>
  </si>
  <si>
    <t>['python', 'mongodb', 'mongodb', 'snowflake', 'airflow', 'terraform']</t>
  </si>
  <si>
    <t>Data Scientist / ML Engineer (Antarctica Capital)</t>
  </si>
  <si>
    <t>EarthDaily Analytics</t>
  </si>
  <si>
    <t>['python', 'aws', 'pytorch', 'tensorflow', 'airflow', 'fastapi']</t>
  </si>
  <si>
    <t>Nutley, NJ</t>
  </si>
  <si>
    <t>['sql', 'sas', 'sql server', 'postgresql', 'azure', 'oracle', 'aws', 'gcp', 'linux', 'unix', 'sas']</t>
  </si>
  <si>
    <t>Senior Top Secret Data Analyst</t>
  </si>
  <si>
    <t>Mears Group, Inc.</t>
  </si>
  <si>
    <t>['sql', 'powershell', 'sql server', 'excel', 'ssis']</t>
  </si>
  <si>
    <t>Data Engineer - 6274121</t>
  </si>
  <si>
    <t>Commercial Tracking Analyst</t>
  </si>
  <si>
    <t>HUB</t>
  </si>
  <si>
    <t>['c', 'windows', 'excel']</t>
  </si>
  <si>
    <t>Analytics and Reporting Manager</t>
  </si>
  <si>
    <t>CI Financial</t>
  </si>
  <si>
    <t>['python', 'db2', 'snowflake', 'azure', 'databricks', 'oracle', 'aws', 'spark', 'kafka']</t>
  </si>
  <si>
    <t>Data Scientist/Engineer - Junior (Remote)/Junior Sofware Engineer (Remote)</t>
  </si>
  <si>
    <t>Online Data Scientist Jobs â€“ Flexible Work in Malaysia</t>
  </si>
  <si>
    <t>Principal Consultant - Data Engineer</t>
  </si>
  <si>
    <t>Torq (gotorq.com)</t>
  </si>
  <si>
    <t>['sql', 'python', 'snowflake', 'azure', 'databricks', 'aws', 'redshift', 'bigquery', 'kafka', 'airflow', 'tableau', 'looker', 'power bi', 'powerbi', 'powerbi', 'github', 'terraform', 'unity']</t>
  </si>
  <si>
    <t>Sr Data Engineer (Hybrid - Boston, MA or Lehi, UT)</t>
  </si>
  <si>
    <t>Lehi, UT (+1 other)</t>
  </si>
  <si>
    <t>Digi International</t>
  </si>
  <si>
    <t>['sql', 'python', 'javascript', 'snowflake', 'aws', 'gcp', 'airflow', 'fastapi', 'atlassian', 'kubernetes', 'git']</t>
  </si>
  <si>
    <t>Hilmarton, United Kingdom</t>
  </si>
  <si>
    <t>['sql', 'python', 'azure', 'aws', 'gcp', 'redshift', 'spark', 'git']</t>
  </si>
  <si>
    <t>['aws', 'pyspark']</t>
  </si>
  <si>
    <t>Brockworth, United Kingdom</t>
  </si>
  <si>
    <t>LM RECRUITMENT SOLUTIONS LTD</t>
  </si>
  <si>
    <t>Lead Data Scientist - Artificial Intelligence R&amp;D</t>
  </si>
  <si>
    <t>['python', 'r', 'azure', 'aws', 'pytorch', 'numpy', 'pandas', 'git']</t>
  </si>
  <si>
    <t>Senior Data Scientist - Artificial Intelligence R&amp;D</t>
  </si>
  <si>
    <t>['python', 'azure', 'aws', 'pytorch', 'numpy', 'pandas', 'git']</t>
  </si>
  <si>
    <t>Staff Research Data Scientist, YouTube Forecasting and Top-line Growth</t>
  </si>
  <si>
    <t>Senior Data Scientist in Palo Alto</t>
  </si>
  <si>
    <t>Actuarial Data Scientist (Hybrid)</t>
  </si>
  <si>
    <t>Leicestershire Police</t>
  </si>
  <si>
    <t>Junior Data Scientist in Irvine</t>
  </si>
  <si>
    <t>Data Integration Developer - Remote</t>
  </si>
  <si>
    <t>Offensive Security Analyst (Structured / Non-Exploit)</t>
  </si>
  <si>
    <t>Business Data Analyst (CDD) – Reporting &amp; Data Governance</t>
  </si>
  <si>
    <t>Jobiglo</t>
  </si>
  <si>
    <t>['sql', 'r', 'c', 'dax']</t>
  </si>
  <si>
    <t>['c', 'azure', 'databricks', 'aws', 'powerbi', 'powerbi']</t>
  </si>
  <si>
    <t>Azure Data &amp; Microsoft Fabric Engineer</t>
  </si>
  <si>
    <t>['sql', 'python', 'azure', 'spark', 'pyspark', 'power bi', 'git', 'github']</t>
  </si>
  <si>
    <t>['sql', 'css', 'snowflake', 'power bi']</t>
  </si>
  <si>
    <t>Concentrix</t>
  </si>
  <si>
    <t>Senior Data Scientist with Expertise in ML and LLM</t>
  </si>
  <si>
    <t>Data Engineer II, WW Pricing</t>
  </si>
  <si>
    <t>['python', 'ruby', 'java', 'powershell', 'c', 'golang', 'aws', 'redshift', 'ruby']</t>
  </si>
  <si>
    <t>Mid-level Senior Data Scientist in Fort Wayne</t>
  </si>
  <si>
    <t>Ritchoiz</t>
  </si>
  <si>
    <t>['sql', 'python', 'azure', 'databricks', 'pyspark', 'sharepoint', 'unity']</t>
  </si>
  <si>
    <t>Front</t>
  </si>
  <si>
    <t>['sql', 'atlassian', 'zoom']</t>
  </si>
  <si>
    <t>Account Analyst</t>
  </si>
  <si>
    <t>Associated Students UCLA</t>
  </si>
  <si>
    <t>Investigations Analyst</t>
  </si>
  <si>
    <t>Gavin de Becker &amp; Associates</t>
  </si>
  <si>
    <t>Business Intelligence Analyst 1</t>
  </si>
  <si>
    <t>Chegg, Inc.</t>
  </si>
  <si>
    <t>Mid-level Data Scientist in Stockton</t>
  </si>
  <si>
    <t>Computer Sciences - Graduates - AI Training - Fort Worth, US</t>
  </si>
  <si>
    <t>Prolific Academic Ltd</t>
  </si>
  <si>
    <t>['python', 'r', 'scala', 'spark', 'pytorch', 'pyspark', 'tensorflow']</t>
  </si>
  <si>
    <t>DATA SCIENTIST LEAD L1(CONTRACT)</t>
  </si>
  <si>
    <t>['postgresql', 'snowflake']</t>
  </si>
  <si>
    <t>Junior Data Scientist in Baltimore</t>
  </si>
  <si>
    <t>Splash Financial</t>
  </si>
  <si>
    <t>['snowflake', 'databricks', 'aws', 'bigquery', 'spark', 'kafka', 'airflow', 'hadoop', 'terraform', 'slack']</t>
  </si>
  <si>
    <t>Data Bricks Data Engineer</t>
  </si>
  <si>
    <t>['sql', 'python', 'r', 'azure', 'databricks', 'pyspark', 'gitlab']</t>
  </si>
  <si>
    <t>Senior Inference Engineer, AI</t>
  </si>
  <si>
    <t>Eagan, MN (+1 other)</t>
  </si>
  <si>
    <t>['python', 'c', 'snowflake', 'azure', 'aws', 'gcp', 'pytorch', 'tensorflow', 'kubernetes']</t>
  </si>
  <si>
    <t>['azure', 'databricks', 'aws', 'gcp', 'spark', 'hadoop', 'docker', 'git', 'github', 'slack']</t>
  </si>
  <si>
    <t>Mid-level Machine Learning Data Engineer in Jacksonville</t>
  </si>
  <si>
    <t>['python', 'go', 'c++', 'c', 'scikit-learn', 'pandas']</t>
  </si>
  <si>
    <t>Decision Science Analyst - Intermediate Level</t>
  </si>
  <si>
    <t>['sql', 'sas', 'c', 'phoenix', 'tableau', 'power bi', 'sas']</t>
  </si>
  <si>
    <t>Pyspark</t>
  </si>
  <si>
    <t>['sql', 'python', 'aws', 'spark', 'kafka', 'pyspark', 'hadoop', 'linux', 'unix']</t>
  </si>
  <si>
    <t>Sr Data Platform Engineer</t>
  </si>
  <si>
    <t>['python', 'aws', 'github']</t>
  </si>
  <si>
    <t>Junior Data Analyst | Excel</t>
  </si>
  <si>
    <t>Data Analyst, Cost Management</t>
  </si>
  <si>
    <t>Service Desk Analyst – Work from Home</t>
  </si>
  <si>
    <t>['powershell', 'azure', 'aws', 'windows', 'macos', 'excel', 'jira']</t>
  </si>
  <si>
    <t>Pyspark Data Engineer+5+yrs</t>
  </si>
  <si>
    <t>['sql', 'python', 'aws', 'spark', 'kafka', 'pyspark', 'airflow', 'hadoop']</t>
  </si>
  <si>
    <t>['vba', 'c', 'excel']</t>
  </si>
  <si>
    <t>Senior Azure Data Engineer – Commodity/Energy trading data</t>
  </si>
  <si>
    <t>['sql', 'python', 'azure', 'databricks', 'spark', 'airflow', 'docker', 'github']</t>
  </si>
  <si>
    <t>Staff Analytics Engineer, Subledger Platform</t>
  </si>
  <si>
    <t>Bridgeman Recruitment Services Ltd</t>
  </si>
  <si>
    <t>Data Analyst: Finance and Grants Administration</t>
  </si>
  <si>
    <t>Forbes Technical Consulting</t>
  </si>
  <si>
    <t>['sql', 'sql server', 'snowflake', 'azure', 'power bi', 'ssis', 'alteryx']</t>
  </si>
  <si>
    <t>Bus Systems Analyst  - onsite 5 days/week in Dallas, TX</t>
  </si>
  <si>
    <t>TEK Connexion</t>
  </si>
  <si>
    <t>AI Content Analyst</t>
  </si>
  <si>
    <t>Peroptyx</t>
  </si>
  <si>
    <t>Brookfield, IL</t>
  </si>
  <si>
    <t>['sql', 'python', 'scala', 'nosql', 'c', 'azure', 'databricks', 'aws', 'git', 'terraform']</t>
  </si>
  <si>
    <t>['sql', 'python', 't-sql', 'azure', 'pyspark', 'airflow']</t>
  </si>
  <si>
    <t>Full Stack Developer- Azure – AI/LLM</t>
  </si>
  <si>
    <t>Avanciers Inc.</t>
  </si>
  <si>
    <t>['python', 'azure', 'databricks', 'pyspark', 'kubernetes', 'docker']</t>
  </si>
  <si>
    <t>Azure Platform Engineer</t>
  </si>
  <si>
    <t>['python', 'java', 'powershell', 'azure', 'node.js', 'node', 'github', 'terraform']</t>
  </si>
  <si>
    <t>['sql', 'python', 'javascript', 'c', 'aws', 'power bi', 'powerbi', 'powerbi', 'git', 'confluence']</t>
  </si>
  <si>
    <t>Entry level Analyst</t>
  </si>
  <si>
    <t>Software Engineer – Future Financial Services</t>
  </si>
  <si>
    <t>['python', 'atlassian', 'github', 'jira', 'confluence']</t>
  </si>
  <si>
    <t>Lifelancer</t>
  </si>
  <si>
    <t>AI Software Engineer (Generative AI) -Banking Client -  Hybrid working - £50k - £90k + Bonus + Package</t>
  </si>
  <si>
    <t>NetSuite ERP Data Engineer</t>
  </si>
  <si>
    <t>Hickory, KY</t>
  </si>
  <si>
    <t>MRCOOL, LLC</t>
  </si>
  <si>
    <t>['sql', 'python', 'r', 'java', 'snowflake', 'databricks', 'oracle', 'redshift', 'spark', 'hadoop', 'tableau', 'power bi']</t>
  </si>
  <si>
    <t>Associate Cloud Data Engineer</t>
  </si>
  <si>
    <t>ERC Pathlight</t>
  </si>
  <si>
    <t>['sql', 'sql server', 'snowflake', 'azure', 'databricks', 'aws', 'spark', 'gdpr', 'git']</t>
  </si>
  <si>
    <t>Data Analyst Admin</t>
  </si>
  <si>
    <t>Ameresco</t>
  </si>
  <si>
    <t>Senior Data Protection Analyst</t>
  </si>
  <si>
    <t>James Andrews Recruitment Solutions Ltd</t>
  </si>
  <si>
    <t>Customer Analyst</t>
  </si>
  <si>
    <t>['python', 'c', 'tableau', 'power bi', 'git', 'github', 'gitlab']</t>
  </si>
  <si>
    <t>Senior Machine Learning Data Scientist - Credit Risk</t>
  </si>
  <si>
    <t>Martin Veasey Talent Solutions</t>
  </si>
  <si>
    <t>Data Analytics Platform Engineer</t>
  </si>
  <si>
    <t>['python', 'kafka', 'windows', 'linux', 'kubernetes']</t>
  </si>
  <si>
    <t>Data Engineer | Senior Level</t>
  </si>
  <si>
    <t>Meritus Medical Center Inc</t>
  </si>
  <si>
    <t>['sql', 'sql server', 'power bi', 'ssis']</t>
  </si>
  <si>
    <t>Data Engineer - Python, Spark, SQL</t>
  </si>
  <si>
    <t>Noir</t>
  </si>
  <si>
    <t>['python', 'hadoop', 'tableau', 'excel', 'power bi', 'jira']</t>
  </si>
  <si>
    <t>IT Business and Data Analyst</t>
  </si>
  <si>
    <t>['sql', 'tableau', 'looker', 'power bi', 'sap']</t>
  </si>
  <si>
    <t>Data/Report System Analyst - Epidemiology</t>
  </si>
  <si>
    <t>JobzMall</t>
  </si>
  <si>
    <t>Cedars-Sinai Medical Center</t>
  </si>
  <si>
    <t>CRM And Reports Analyst</t>
  </si>
  <si>
    <t>Senior Business System Analyst</t>
  </si>
  <si>
    <t>Trainee Data Analyst (Career Programme - UK Only)</t>
  </si>
  <si>
    <t>Sunderland, United Kingdom</t>
  </si>
  <si>
    <t>['sql', 'express', 'excel']</t>
  </si>
  <si>
    <t>Research Insight and Corporate Analyst</t>
  </si>
  <si>
    <t>Ilkeston, United Kingdom</t>
  </si>
  <si>
    <t>Derby College</t>
  </si>
  <si>
    <t>Big Data Analyst – With Accommodation</t>
  </si>
  <si>
    <t>['sql', 'python', 'r', 'azure', 'aws', 'gcp', 'spark', 'kafka', 'hadoop', 'tableau', 'power bi', 'qlik']</t>
  </si>
  <si>
    <t>Pricing &amp; Promotion Analyst</t>
  </si>
  <si>
    <t>Adientone</t>
  </si>
  <si>
    <t>['sql', 'python', 'r', 'hadoop', 'excel', 'powerpoint']</t>
  </si>
  <si>
    <t>Senior Data Engineer - Voice AI Startup - Up to $300k Base + Equity</t>
  </si>
  <si>
    <t>Splunk Data Engineer TS/SCI Required</t>
  </si>
  <si>
    <t>Sr. Data/GenAI Engineer</t>
  </si>
  <si>
    <t>PeopleNTech LLC</t>
  </si>
  <si>
    <t>Data Engineer with AI Engineering experience</t>
  </si>
  <si>
    <t>['sql', 'python', 'nosql', 'snowflake', 'azure', 'aws', 'gcp', 'airflow', 'flask', 'terraform']</t>
  </si>
  <si>
    <t>Junior Data Enigneer</t>
  </si>
  <si>
    <t>hireful.</t>
  </si>
  <si>
    <t>['sql', 'python', 'databricks', 'pyspark', 'tableau', 'power bi']</t>
  </si>
  <si>
    <t>Head of Data Engineering – London (Hybrid)</t>
  </si>
  <si>
    <t>['sql', 'python', 'snowflake', 'aws', 'gcp', 'airflow', 'looker']</t>
  </si>
  <si>
    <t>Sr. Risk and Audit Data Analyst - Foster City</t>
  </si>
  <si>
    <t>['sql', 'python', 'c', 'databricks', 'tableau', 'sap']</t>
  </si>
  <si>
    <t>ENVIRONMENTAL DATA ANALYST 3</t>
  </si>
  <si>
    <t>Full-Time Vacancy Data Scout</t>
  </si>
  <si>
    <t>Field Asset Reporting LLC</t>
  </si>
  <si>
    <t>Data Engineer II (BI/ETL FOCUS)</t>
  </si>
  <si>
    <t>Boynton Beach, FL</t>
  </si>
  <si>
    <t>Perfectrx</t>
  </si>
  <si>
    <t>['sql', 'postgresql', 'aws', 'redshift', 'tableau', 'looker', 'power bi']</t>
  </si>
  <si>
    <t>KēSTA I.T.</t>
  </si>
  <si>
    <t>['sql', 'python', 'go', 'scala', 'java', 'sql server', 'snowflake', 'azure', 'databricks']</t>
  </si>
  <si>
    <t>['sql', 'sql server', 'azure', 'databricks', 'unify']</t>
  </si>
  <si>
    <t>Senior Data Engineer( Databricks)</t>
  </si>
  <si>
    <t>['sql', 'r', 'snowflake', 'databricks', 'spark']</t>
  </si>
  <si>
    <t>Kalypso A Rockwell Automation Business</t>
  </si>
  <si>
    <t>Data &amp; Power BI Engineer (Digital Transformations)</t>
  </si>
  <si>
    <t>Spalding, United Kingdom</t>
  </si>
  <si>
    <t>Ernest Gordon Recruitment Limited</t>
  </si>
  <si>
    <t>['sql', 'python', 'c', 'azure', 'power bi']</t>
  </si>
  <si>
    <t>Senior Data Analyst Institutional Research</t>
  </si>
  <si>
    <t>Collin County Community College</t>
  </si>
  <si>
    <t>Clinical Data Analyst Senior - Carolinas Medical Center FT Day REMOTE</t>
  </si>
  <si>
    <t>Hybrid Remote Data Analyst in Southington, CT</t>
  </si>
  <si>
    <t>Southington, CT</t>
  </si>
  <si>
    <t>Clinical Data Analyst Translational Ai in Oncology (Ai / Adv Analytics)</t>
  </si>
  <si>
    <t>Moffitt Cancer Center Careers</t>
  </si>
  <si>
    <t>Senior Data Analytics Developer</t>
  </si>
  <si>
    <t>['sql', 'python', 'sas', 'java', 'oracle', 'react', 'angular', 'excel', 'sas']</t>
  </si>
  <si>
    <t>Business Automation Analyst - Commercial Team</t>
  </si>
  <si>
    <t>Statistics Specialist</t>
  </si>
  <si>
    <t>Careerjet.com</t>
  </si>
  <si>
    <t>SaidGig</t>
  </si>
  <si>
    <t>Slickdeals</t>
  </si>
  <si>
    <t>['sql', 'python', 'go', 'databricks', 'aws', 'kafka', 'airflow', 'tableau']</t>
  </si>
  <si>
    <t>['c', 'databricks', 'aws']</t>
  </si>
  <si>
    <t>Cisco Systems</t>
  </si>
  <si>
    <t>Senior Full Stack / Back End Engineer | £90K | 3 Days Per Week (LDN) | UK's Fastest Growing Data Platform | Node.js &amp; TypeScript</t>
  </si>
  <si>
    <t>['sql', 'go', 'nosql', 'typescript', 'graphql', 'node.js', 'node']</t>
  </si>
  <si>
    <t>BI Analyst / Data Governance</t>
  </si>
  <si>
    <t>['python', 'tableau', 'power bi', 'alteryx']</t>
  </si>
  <si>
    <t>Gallagher Executive Search</t>
  </si>
  <si>
    <t>['sql', 'python', 'azure', 'spark', 'airflow']</t>
  </si>
  <si>
    <t>['go', 'scala', 'java', 'spark', 'hadoop']</t>
  </si>
  <si>
    <t>['sql', 'python', 'java', 'gcp', 'tableau', 'looker']</t>
  </si>
  <si>
    <t>Big Data Pyspark</t>
  </si>
  <si>
    <t>['sql', 'azure', 'databricks', 'spark', 'pyspark', 'hadoop', 'linux', 'unix']</t>
  </si>
  <si>
    <t>['sql', 'python', 'perl', 'visio', 'excel', 'jira']</t>
  </si>
  <si>
    <t>Field Fresh Foods</t>
  </si>
  <si>
    <t>Carina Health Network</t>
  </si>
  <si>
    <t>['sql', 'python', 'javascript', 'c', 'snowflake']</t>
  </si>
  <si>
    <t>Lead Data Engineer – AI Platforms &amp; Healthcare Data</t>
  </si>
  <si>
    <t>['sql', 'python', 'snowflake', 'azure', 'databricks', 'aws', 'gcp', 'spark', 'kafka', 'airflow', 'fastapi']</t>
  </si>
  <si>
    <t>Python Data Engineer with GenAI</t>
  </si>
  <si>
    <t>['python', 'gcp', 'fastapi', 'phoenix']</t>
  </si>
  <si>
    <t>Azure Data Engineer with Power BI and C# .NET exp--Need Government domain</t>
  </si>
  <si>
    <t>infopeople corporation</t>
  </si>
  <si>
    <t>['sql', 'python', 'bash', 'c', 'shell', 'sql server', 'azure', 'databricks', 'oracle', 'spark', 'kafka', 'pyspark', 'airflow', 'hadoop', 'unix', 'looker', 'power bi', 'ssis', 'dax', 'terraform']</t>
  </si>
  <si>
    <t>Junior Data Engineer in Boston</t>
  </si>
  <si>
    <t>Waitsfield, VT</t>
  </si>
  <si>
    <t>Agri-Mark/Cabot Creamery Cooperative</t>
  </si>
  <si>
    <t>['sql', 'python', 'sql server', 'snowflake', 'azure', 'ssis', 'git']</t>
  </si>
  <si>
    <t>Data Engineer (Databricks / Spark)</t>
  </si>
  <si>
    <t>Marlborough, NH</t>
  </si>
  <si>
    <t>['sql', 'python', 'snowflake', 'azure', 'databricks', 'aws', 'gcp', 'spark', 'pyspark', 'airflow', 'terraform', 'unity']</t>
  </si>
  <si>
    <t>Principal Data Engineer (Head of Data)</t>
  </si>
  <si>
    <t>Halian | Managed Services, Recruitment Agency &amp; Contract Staffing</t>
  </si>
  <si>
    <t>['python', 'azure', 'databricks', 'gcp']</t>
  </si>
  <si>
    <t>Loudwater, United Kingdom</t>
  </si>
  <si>
    <t>Dreams Ltd</t>
  </si>
  <si>
    <t>['sql', 'python', 'azure', 'git', 'unity']</t>
  </si>
  <si>
    <t>Sears Seating</t>
  </si>
  <si>
    <t>South Coast Children's Society</t>
  </si>
  <si>
    <t>['sql', 'python', 'snowflake', 'azure', 'aws', 'pandas', 'jupyter', 'git', 'jira', 'confluence']</t>
  </si>
  <si>
    <t>Sr Data Analyst/Content Manager- Ft Shafter, HI</t>
  </si>
  <si>
    <t>Senior AI Data Engineer - Marketing Analytics</t>
  </si>
  <si>
    <t>Data Scientist - Team Participatory System Dynamics</t>
  </si>
  <si>
    <t>PAVIR</t>
  </si>
  <si>
    <t>['tableau', 'powerbi', 'powerbi', 'github']</t>
  </si>
  <si>
    <t>Senior Generative AI Engineer in Denver</t>
  </si>
  <si>
    <t>Data Integration Engineer (Informatica/Collibra)</t>
  </si>
  <si>
    <t>['sql', 'snowflake', 'azure', 'databricks', 'aws', 'gcp', 'bigquery', 'gdpr', 'qlik', 'kubernetes']</t>
  </si>
  <si>
    <t>Junior Risk &amp; Data Analyst â€“ Banking Sector</t>
  </si>
  <si>
    <t>Analyst-Data Products</t>
  </si>
  <si>
    <t>['r', 'sas', 'snowflake', 'aws', 'sas']</t>
  </si>
  <si>
    <t>Python Data Analyst â€“ Entry Level</t>
  </si>
  <si>
    <t>Reporting Analyst II</t>
  </si>
  <si>
    <t>Rocket Companies</t>
  </si>
  <si>
    <t>Data Scientist (Exploitation Specialist Level-3) - NGA - WASH</t>
  </si>
  <si>
    <t>Masego - JazzHR</t>
  </si>
  <si>
    <t>Masego</t>
  </si>
  <si>
    <t>['javascript', 'html', 'tableau', 'alteryx']</t>
  </si>
  <si>
    <t>Cwmbran, United Kingdom</t>
  </si>
  <si>
    <t>Aneurin Bevan University Health Board</t>
  </si>
  <si>
    <t>Senior Loss Forecasting Analyst</t>
  </si>
  <si>
    <t>['sql', 'python', 'go', 'powerbi', 'powerbi']</t>
  </si>
  <si>
    <t>Lead / Sr. Data Engineer (Architect &amp; Engineering Owner)</t>
  </si>
  <si>
    <t>Mango Sciencies</t>
  </si>
  <si>
    <t>['sql', 'python', 'scala', 'nosql', 'java', 'mongodb', 'postgresql', 'mongodb', 'elasticsearch', 'snowflake', 'azure', 'databricks', 'oracle', 'aws', 'redshift', 'pyspark', 'airflow', 'pandas', 'github']</t>
  </si>
  <si>
    <t>Technical Business Data Analyst Database 🏆</t>
  </si>
  <si>
    <t>AMS CWS</t>
  </si>
  <si>
    <t>Sr Data Engineer 1 - Data Modeling</t>
  </si>
  <si>
    <t>['powershell', 'ansible']</t>
  </si>
  <si>
    <t>Data Engineer 1 - Data Modeling</t>
  </si>
  <si>
    <t>Senior Software Engineer / Développeur logiciel Senior</t>
  </si>
  <si>
    <t>['sql', 'python', 'r', 'javascript', 'java', 'html', 'css', 'c', 'postgresql', 'azure', 'databricks', 'aws', 'spark', 'vue', 'excel', 'power bi', 'git']</t>
  </si>
  <si>
    <t>Data engineer-Big query</t>
  </si>
  <si>
    <t>Cloud Database Engineer_5+Years</t>
  </si>
  <si>
    <t>['sql', 'python', 'nosql', 'mongodb', 'shell', 'postgresql', 'mongodb', 'oracle', 'gcp', 'terraform']</t>
  </si>
  <si>
    <t>Artificial Intelligence Jobs</t>
  </si>
  <si>
    <t>Senior Data Cabling Engineer</t>
  </si>
  <si>
    <t>NBC Watford Ltd</t>
  </si>
  <si>
    <t>Kurdish Sorani speaker - Trust &amp; Safety, Analyst</t>
  </si>
  <si>
    <t>Sr. Data Scientist, Field Engineering</t>
  </si>
  <si>
    <t>Data Scientist - Office of the Chief Financial Officer</t>
  </si>
  <si>
    <t>GSA</t>
  </si>
  <si>
    <t>Data Engineer II, ShipTech Analytics</t>
  </si>
  <si>
    <t>['sql', 'dynamodb', 'aws', 'redshift', 'spark', 'hadoop']</t>
  </si>
  <si>
    <t>Data Engineer, SMGS Business Insights and Operations</t>
  </si>
  <si>
    <t>['sql', 'python', 'aws', 'redshift', 'spark', 'kafka', 'hadoop', 'tableau']</t>
  </si>
  <si>
    <t>Social Insights Analyst</t>
  </si>
  <si>
    <t>['go', 'tableau', 'excel', 'looker', 'power bi', 'sheets']</t>
  </si>
  <si>
    <t>Junior Data Scientist in Anaheim</t>
  </si>
  <si>
    <t>Cleared Data Scientist (Multiple Levels)</t>
  </si>
  <si>
    <t>['sql', 'python', 'postgresql', 'azure', 'aws', 'gcp', 'spark', 'kafka', 'tableau', 'git']</t>
  </si>
  <si>
    <t>Senior Azure Data Engineer - Managed Services</t>
  </si>
  <si>
    <t>HippoDigital</t>
  </si>
  <si>
    <t>['sql', 'python', 't-sql', 'sql server', 'azure', 'power bi', 'ssis', 'terraform']</t>
  </si>
  <si>
    <t>Whatnot</t>
  </si>
  <si>
    <t>['sql', 'go', 'react']</t>
  </si>
  <si>
    <t>Hillcrest Heights, MD</t>
  </si>
  <si>
    <t>Tech-Marine Business</t>
  </si>
  <si>
    <t>Catalogue Matching Associate</t>
  </si>
  <si>
    <t>Orfium</t>
  </si>
  <si>
    <t>Operations Research Data Analyst Business 🏆</t>
  </si>
  <si>
    <t>Data Science &amp; Analysis - AI Training - Austin, US</t>
  </si>
  <si>
    <t>['sql', 'python', 'r', 'pytorch', 'matplotlib', 'numpy', 'seaborn', 'tensorflow', 'scikit-learn', 'pandas', 'tableau', 'powerbi', 'powerbi']</t>
  </si>
  <si>
    <t>Data Platform Engineer 🏆</t>
  </si>
  <si>
    <t>PRISM DIGITAL LIMITED</t>
  </si>
  <si>
    <t>['sql', 'sql server', 'azure', 'github', 'terraform']</t>
  </si>
  <si>
    <t>Senior Data Scientist / AI Engineer (f/m/d) – Agentic AI | 100% Remote | Finance &amp; Insurance</t>
  </si>
  <si>
    <t>['python', 'azure', 'kubernetes', 'github']</t>
  </si>
  <si>
    <t>Business MI &amp; Insights Analyst</t>
  </si>
  <si>
    <t>PinkWorm Recruitment</t>
  </si>
  <si>
    <t>Data &amp; AI Engineer - 1 year contract | Hong Kong, HK</t>
  </si>
  <si>
    <t>['sql', 'python', 'scala', 'nosql', 'postgresql', 'azure', 'databricks', 'spark', 'github']</t>
  </si>
  <si>
    <t>Credit Data and Reporting Analyst</t>
  </si>
  <si>
    <t>HR Data Privacy Analyst</t>
  </si>
  <si>
    <t>Bodhi</t>
  </si>
  <si>
    <t>Welcome To The Jungle</t>
  </si>
  <si>
    <t>Bally's Interactive</t>
  </si>
  <si>
    <t>Azure DataBricks Lead</t>
  </si>
  <si>
    <t>['sql', 'scala', 'snowflake', 'azure', 'databricks', 'spark', 'pyspark', 'hadoop', 'git', 'github', 'unity']</t>
  </si>
  <si>
    <t>Jr/Mid Azure Data Engineer | Wilmington, MA (Hybrid) Locals</t>
  </si>
  <si>
    <t>Aneka Talent Solutions</t>
  </si>
  <si>
    <t>['sql', 'python', 't-sql', 'azure', 'databricks', 'power bi', 'dax', 'git', 'jira']</t>
  </si>
  <si>
    <t>Principal Engineer, Streaming Systems</t>
  </si>
  <si>
    <t>Software Engineer, Streaming Systems</t>
  </si>
  <si>
    <t>['snowflake', 'databricks', 'kafka']</t>
  </si>
  <si>
    <t>Hivekra</t>
  </si>
  <si>
    <t>['sql', 'python', 'scala', 't-sql', 'snowflake', 'azure', 'spark', 'kafka', 'power bi', 'git', 'terraform', 'unify']</t>
  </si>
  <si>
    <t>Data Engineer | Learn Snowflake | £65k to £80k | Private Equity</t>
  </si>
  <si>
    <t>['sql', 'python', 'snowflake', 'aws', 'git', 'terraform']</t>
  </si>
  <si>
    <t>Automation &amp; Data Analytics Associate – Wealth Management Operations</t>
  </si>
  <si>
    <t>['sql', 'python', 'vba', 'alteryx']</t>
  </si>
  <si>
    <t>Business Systems Analyst – SAP SuccessFactors</t>
  </si>
  <si>
    <t>Business Analyst - Automotive</t>
  </si>
  <si>
    <t>Contract Operations Manager</t>
  </si>
  <si>
    <t>Operational AI Insights Analyst</t>
  </si>
  <si>
    <t>Blue Signal Search</t>
  </si>
  <si>
    <t>['sql', 'python', 'r', 'c', 'julia', 'windows', 'tableau', 'excel', 'power bi']</t>
  </si>
  <si>
    <t>Associate Director, Real World Data</t>
  </si>
  <si>
    <t>['python', 'azure', 'aws', 'pytorch', 'tensorflow', 'kubernetes', 'docker']</t>
  </si>
  <si>
    <t>Decision Scientist--Real Estate</t>
  </si>
  <si>
    <t>eHub Global Inc</t>
  </si>
  <si>
    <t>Data Engineer/Architect, WWPS ProServe Data and Machine Learning</t>
  </si>
  <si>
    <t>Orchestra BioMed</t>
  </si>
  <si>
    <t>Supply Chain Systems Analyst - Recent Grad</t>
  </si>
  <si>
    <t>[Remote] PV and Energy Storage Remote Operator &amp; Data Analyst</t>
  </si>
  <si>
    <t>Software/Data Engineer - Proptech Startup - $175k-$225k + Equity</t>
  </si>
  <si>
    <t>Senior Data Engineer  (AI / ML Focus)</t>
  </si>
  <si>
    <t>Data Engineer – Ab Initio</t>
  </si>
  <si>
    <t>['gcp', 'spark']</t>
  </si>
  <si>
    <t>Team Lead Data Engineering (Databricks)</t>
  </si>
  <si>
    <t>Construction Data Analyst</t>
  </si>
  <si>
    <t>Data Systems Analyst/Product Owner</t>
  </si>
  <si>
    <t>['sql', 'azure', 'jira', 'confluence']</t>
  </si>
  <si>
    <t>Claims Data Quality Analyst</t>
  </si>
  <si>
    <t>['sql', 'snowflake', 'arch']</t>
  </si>
  <si>
    <t>Business Analyst - IT (1915)</t>
  </si>
  <si>
    <t>CoreSite</t>
  </si>
  <si>
    <t>['go', 'confluence']</t>
  </si>
  <si>
    <t>Senior Data Scientist II – Predictive Modeling &amp; ML</t>
  </si>
  <si>
    <t>Pharmaceutical Company</t>
  </si>
  <si>
    <t>Senior Data Scientist - Global Veterinary Pharmacovigilance, Signal Management</t>
  </si>
  <si>
    <t>Zoetis</t>
  </si>
  <si>
    <t>['sql', 'python', 'r', 'power bi', 'outlook', 'git', 'github']</t>
  </si>
  <si>
    <t>Head of Data Connect</t>
  </si>
  <si>
    <t>University of Sheffield</t>
  </si>
  <si>
    <t>['go', 'gdpr', 'planner']</t>
  </si>
  <si>
    <t>Senior Azure ETL / Data Engineer</t>
  </si>
  <si>
    <t>Stormwater Data Analyst﻿ - R20735</t>
  </si>
  <si>
    <t>SGR Job Board</t>
  </si>
  <si>
    <t>Sarasota County Government</t>
  </si>
  <si>
    <t>['tableau', 'power bi', 'sap']</t>
  </si>
  <si>
    <t>Financial Systems Specialist (Aderant)- 3591290</t>
  </si>
  <si>
    <t>Senior Manager Analytics</t>
  </si>
  <si>
    <t>['sql', 'python', 'postgresql', 'snowflake', 'power bi', 'dax']</t>
  </si>
  <si>
    <t>Power BI Analyst – Engagement Services Operations</t>
  </si>
  <si>
    <t>Manpowergroup Services India Private Limited</t>
  </si>
  <si>
    <t>SSE</t>
  </si>
  <si>
    <t>['azure', 'databricks', 'gdpr', 'power bi', 'dax']</t>
  </si>
  <si>
    <t>Mid-level Data Scientist in San Francisco</t>
  </si>
  <si>
    <t>Entry Level Data Analytics Engineer</t>
  </si>
  <si>
    <t>['python', 'matlab', 'java', 'c']</t>
  </si>
  <si>
    <t>Entry Level Business Data Analyst</t>
  </si>
  <si>
    <t>WashU - The Division of General Medicine and Geriatrics Research Unit</t>
  </si>
  <si>
    <t>Project Controls Analyst - Minor Projects</t>
  </si>
  <si>
    <t>['tableau', 'excel', 'power bi', 'sap', 'powerbi', 'powerbi']</t>
  </si>
  <si>
    <t>NorthStar Career Directions</t>
  </si>
  <si>
    <t>Social Listening Data Analyst</t>
  </si>
  <si>
    <t>['sql', 'bigquery', 'tableau', 'excel', 'looker', 'power bi', 'powerpoint']</t>
  </si>
  <si>
    <t>Hillsborough County</t>
  </si>
  <si>
    <t>Senior Technical Business Analyst</t>
  </si>
  <si>
    <t>['sql', 'sql server', 'azure', 'atlassian', 'jira']</t>
  </si>
  <si>
    <t>Alchemer</t>
  </si>
  <si>
    <t>['sql', 'python', 'go', 'mongodb', 'mongodb']</t>
  </si>
  <si>
    <t>Full Stack, Data &amp; Analytics Engineer</t>
  </si>
  <si>
    <t>['sql', 'python', 'c', 'snowflake', 'azure', 'databricks', 'pyspark', 'scikit-learn', 'pandas', 'tableau', 'power bi', 'jira']</t>
  </si>
  <si>
    <t>ITC Infotech</t>
  </si>
  <si>
    <t>['sql', 'python', 'sql server', 'snowflake', 'redshift', 'tableau', 'power bi', 'sap']</t>
  </si>
  <si>
    <t>F2F Interview || Lead Snowflake Data Engineer || New York City, NY (Locals)</t>
  </si>
  <si>
    <t>['python', 'snowflake', 'pyspark']</t>
  </si>
  <si>
    <t>Systems Automation Analyst</t>
  </si>
  <si>
    <t>Moreno Valley, CA</t>
  </si>
  <si>
    <t>['python', 'powershell', 'windows']</t>
  </si>
  <si>
    <t>Data Analytics Engineer (Marketing) - no 3rd parties</t>
  </si>
  <si>
    <t>Senior Contract Analyst</t>
  </si>
  <si>
    <t>Fortress Information Security</t>
  </si>
  <si>
    <t>Employee Data Administration Analyst</t>
  </si>
  <si>
    <t>Mizuho Financial Group</t>
  </si>
  <si>
    <t>Senior Risk Data Specialist</t>
  </si>
  <si>
    <t>['sql', 'python', 'vba', 'tableau', 'excel', 'power bi', 'jira', 'confluence']</t>
  </si>
  <si>
    <t>IT Senior Analyst</t>
  </si>
  <si>
    <t>Highridge Medical</t>
  </si>
  <si>
    <t>Data Scientist/Machine Learning Engineer - TS/SCI with Poly requ Jobs</t>
  </si>
  <si>
    <t>Operations Research Systems Analyst</t>
  </si>
  <si>
    <t>Data Engineer, Cell Design &amp; Materials Engineering</t>
  </si>
  <si>
    <t>['sql', 'python', 'matlab', 'kubernetes', 'docker', 'git']</t>
  </si>
  <si>
    <t>Senior Data &amp; Analytics Engineer</t>
  </si>
  <si>
    <t>Bci</t>
  </si>
  <si>
    <t>['sql', 'python', 'databricks', 'power bi']</t>
  </si>
  <si>
    <t>Power BI Developer / Data Integration Architect</t>
  </si>
  <si>
    <t>['sql', 'azure', 'power bi', 'ssis']</t>
  </si>
  <si>
    <t>Data Science &amp; Analysis - AI Training - Dallas, US</t>
  </si>
  <si>
    <t>BUSINESS DATA ANALYST</t>
  </si>
  <si>
    <t>CHRISTIAN BROTHERS SERVICES</t>
  </si>
  <si>
    <t>Data Science &amp; Analysis - AI Training - Indianapolis, US</t>
  </si>
  <si>
    <t>Implementation Analyst, Intern</t>
  </si>
  <si>
    <t>Smart Data Solutions</t>
  </si>
  <si>
    <t>['sql', 'go', 'visio', 'jira', 'smartsheet']</t>
  </si>
  <si>
    <t>Market Access Payor Analyst</t>
  </si>
  <si>
    <t>Data Science &amp; Analysis - AI Training - Denver, US</t>
  </si>
  <si>
    <t>Data Science &amp; Analysis - AI Training - San Francisco, US</t>
  </si>
  <si>
    <t>Director / Senior Manager, Data Science</t>
  </si>
  <si>
    <t>Athena</t>
  </si>
  <si>
    <t>['sql', 'python', 'r', 'go', 'c', 'spark', 'pytorch', 'keras', 'tensorflow', 'hadoop', 'scikit-learn', 'jupyter']</t>
  </si>
  <si>
    <t>['sql', 'c', 'azure', 'databricks', 'ssis']</t>
  </si>
  <si>
    <t>Kwik Trip</t>
  </si>
  <si>
    <t>Financial Analyst Internship â€“ FinTech Company for Credit Analytics</t>
  </si>
  <si>
    <t>Data Entry Analyst (Typist) – Remote</t>
  </si>
  <si>
    <t>Scott Credit Union</t>
  </si>
  <si>
    <t>Sales Systems Analyst (contract)</t>
  </si>
  <si>
    <t>['sql', 'python', 'r', 'html', 'tableau', 'excel', 'power bi', 'sap']</t>
  </si>
  <si>
    <t>['sql', 'python', 'snowflake', 'power bi', 'git']</t>
  </si>
  <si>
    <t>Data Engineer, Platform</t>
  </si>
  <si>
    <t>Data Analyst 2 - 52414</t>
  </si>
  <si>
    <t>State of New York - Health, Department of</t>
  </si>
  <si>
    <t>junior data scientist/Java developer</t>
  </si>
  <si>
    <t>Python Data Analyst Remote</t>
  </si>
  <si>
    <t>Mid-level Data Engineer in Newark</t>
  </si>
  <si>
    <t>Data Engineer, Enterprise Data Platform, Student Intern (Fall 2026 - 4 Months)</t>
  </si>
  <si>
    <t>Healthcare of Ontario Pension Plan</t>
  </si>
  <si>
    <t>Data Labeler, LearnWith.AI (Remote) - $30,000/year USD</t>
  </si>
  <si>
    <t>Python Engineer - Data Engineering</t>
  </si>
  <si>
    <t>tribus</t>
  </si>
  <si>
    <t>Lead Data Scientist - Forecasting</t>
  </si>
  <si>
    <t>['sql', 'python', 'azure', 'databricks', 'aws', 'gcp', 'github', 'gitlab']</t>
  </si>
  <si>
    <t>Iconvergence</t>
  </si>
  <si>
    <t>LinkedIn ‏مصر</t>
  </si>
  <si>
    <t>Junior Business Analyst fluent GERMAN</t>
  </si>
  <si>
    <t>Bespoke Recruitment</t>
  </si>
  <si>
    <t>Distribution &amp; Logistics Analytics Senior Analyst</t>
  </si>
  <si>
    <t>['sql', 'python', 'visual basic']</t>
  </si>
  <si>
    <t>Sellick Partnership</t>
  </si>
  <si>
    <t>Hounslow, United Kingdom</t>
  </si>
  <si>
    <t>Xpertise Recruitment</t>
  </si>
  <si>
    <t>AI &amp; Data Science Analyst Intern</t>
  </si>
  <si>
    <t>Solution Account Manager - Data &amp; Analytics</t>
  </si>
  <si>
    <t>Health Research Incorporated</t>
  </si>
  <si>
    <t>['sql', 'python', 'nosql', 'tableau', 'excel', 'power bi', 'sap']</t>
  </si>
  <si>
    <t>Data Analyst (On-Site)</t>
  </si>
  <si>
    <t>Senior Epidemiologist | TechBio platform</t>
  </si>
  <si>
    <t>Senior, Software Engineer - Big Data &amp; AI Platforms</t>
  </si>
  <si>
    <t>Tontitown, AR</t>
  </si>
  <si>
    <t>['python', 'javascript', 'java', 'c', 'typescript', 'cassandra', 'spark', 'kafka', 'github']</t>
  </si>
  <si>
    <t>(USA) Senior, Data Engineer-5 - Item Catalog Governance</t>
  </si>
  <si>
    <t>Commercial Data Analyst (Power BI / SQL)</t>
  </si>
  <si>
    <t>MSA Data Analytics</t>
  </si>
  <si>
    <t>Lead Systems Engineer - Data</t>
  </si>
  <si>
    <t>Blackburn with Darwen Borough Council</t>
  </si>
  <si>
    <t>GVTC</t>
  </si>
  <si>
    <t>['sql', 'python', 'sql server', 'microstrategy', 'ssis', 'ssrs', 'powerbi', 'powerbi']</t>
  </si>
  <si>
    <t>Mechanical Engineer-Data Centre- Europe</t>
  </si>
  <si>
    <t>Falcon Green</t>
  </si>
  <si>
    <t>Asembia LLC</t>
  </si>
  <si>
    <t>['sql', 'c', 'excel', 'powerpoint', 'powerbi', 'powerbi']</t>
  </si>
  <si>
    <t>Instrumentation Analyst</t>
  </si>
  <si>
    <t>Rush Street Interactive</t>
  </si>
  <si>
    <t>Data Analyst (Hiring Immediately)</t>
  </si>
  <si>
    <t>Data Analyst – Utility Operations (T&amp;D)</t>
  </si>
  <si>
    <t>['sas', 'oracle', 'power bi', 'sap', 'sas', 'spreadsheet']</t>
  </si>
  <si>
    <t>Program Analyst – Data &amp; Compliance (Utility Domain)</t>
  </si>
  <si>
    <t>Program Analyst – Utility Compliance</t>
  </si>
  <si>
    <t>Data Analyst - Air-Serv</t>
  </si>
  <si>
    <t>Sellick Partnership Limited</t>
  </si>
  <si>
    <t>GIS Data Analyst/Architect</t>
  </si>
  <si>
    <t>Applied Future Technologies, Inc.</t>
  </si>
  <si>
    <t>Data Analyst for Excel and Google Sheets</t>
  </si>
  <si>
    <t>['python', 'gcp', 'pytorch', 'pyspark', 'tensorflow', 'phoenix']</t>
  </si>
  <si>
    <t>Data Scientist III (Contractor)</t>
  </si>
  <si>
    <t>Lead Customer Insights Analyst</t>
  </si>
  <si>
    <t>GIS Analyst III or IV</t>
  </si>
  <si>
    <t>Berthoud, CO</t>
  </si>
  <si>
    <t>Little Thompson Water District</t>
  </si>
  <si>
    <t>Lead Data Engineer - Modernization &amp; Reliability</t>
  </si>
  <si>
    <t>['sql', 'sql server', 'azure', 'databricks', 'ssis', 'ssrs']</t>
  </si>
  <si>
    <t>Manager, IT - Data Engineering</t>
  </si>
  <si>
    <t>Builders FirstSource Careers</t>
  </si>
  <si>
    <t>Builders FirstSource</t>
  </si>
  <si>
    <t>['sql', 'sql server', 'azure', 'databricks', 'power bi', 'ssis', 'sap', 'terraform', 'jira']</t>
  </si>
  <si>
    <t>Data Engineer - Remote / Telecommute</t>
  </si>
  <si>
    <t>['sql', 'python', 'scala', 'java', 'snowflake', 'azure', 'databricks', 'spark', 'kafka', 'power bi']</t>
  </si>
  <si>
    <t>AWS Data Engineer- Toronto, ON- 2 days a week ONSITE</t>
  </si>
  <si>
    <t>['sql', 'python', 'nosql', 'aws', 'redshift', 'pyspark', 'airflow', 'docker']</t>
  </si>
  <si>
    <t>Mainz Brady Group</t>
  </si>
  <si>
    <t>Amer Consulting Solutions Inc.</t>
  </si>
  <si>
    <t>Senior Supply Chain Data Analyst – Analytics, ML &amp; AI</t>
  </si>
  <si>
    <t>['sql', 'python', 'r', 'sas', 'databricks', 'power bi', 'sas']</t>
  </si>
  <si>
    <t>Senior Data Engineer Job Details | Nucor</t>
  </si>
  <si>
    <t>Nucor Corporation</t>
  </si>
  <si>
    <t>Data Engineer – Digital Transformation</t>
  </si>
  <si>
    <t>['sql', 'python', 'r', 'nosql', 'mongodb', 'postgresql', 'mongodb', 'snowflake', 'azure', 'aws', 'gcp', 'power bi', 'ssis', 'dax', 'git', 'microsoft teams']</t>
  </si>
  <si>
    <t>Principal Data Analyst- Capital Markets</t>
  </si>
  <si>
    <t>NIRI Career Center</t>
  </si>
  <si>
    <t>Power BI Analyst – With Visa Sponsorship</t>
  </si>
  <si>
    <t>['sql', 'python', 'r', 'sql server', 'snowflake', 'azure', 'excel', 'power bi', 'dax', 'sharepoint']</t>
  </si>
  <si>
    <t>Zoho CRM Analyst for Customer Analytics</t>
  </si>
  <si>
    <t>Data Engineer - Mid &amp; Senior-Level [TMC-013-004]</t>
  </si>
  <si>
    <t>['sql', 'python', 'nosql', 'aws', 'gcp', 'spark', 'pandas']</t>
  </si>
  <si>
    <t>Senior Data Scientist, Experimentation (Marketing)</t>
  </si>
  <si>
    <t>Senior Manger, Revenue and Sales Analytics</t>
  </si>
  <si>
    <t>Altivera Medical</t>
  </si>
  <si>
    <t>Data Analytics Engineer (Marketing) - no C2C</t>
  </si>
  <si>
    <t>['sql', 'python', 'golang', 'azure', 'aws', 'airflow', 'kubernetes', 'docker', 'git', 'github', 'terraform']</t>
  </si>
  <si>
    <t>Sr Analyst, Marketing Analytics &amp; Measurement</t>
  </si>
  <si>
    <t>Ariat International</t>
  </si>
  <si>
    <t>Analyst, Distribution</t>
  </si>
  <si>
    <t>IMAX</t>
  </si>
  <si>
    <t>Business Process Analyst – Remote (CDI)</t>
  </si>
  <si>
    <t>['r', 'c', 'visio']</t>
  </si>
  <si>
    <t>Technical Support &amp;  Data Analyst</t>
  </si>
  <si>
    <t>TRADEBE UK</t>
  </si>
  <si>
    <t>Intern, Data Scientist, Money</t>
  </si>
  <si>
    <t>Data Analyst - No experience needed</t>
  </si>
  <si>
    <t>Analyst: Data Scientist</t>
  </si>
  <si>
    <t>['sql', 'python', 'snowflake', 'azure', 'databricks', 'aws', 'gcp', 'spark', 'pyspark', 'git']</t>
  </si>
  <si>
    <t>Data Scientist III, Research</t>
  </si>
  <si>
    <t>Data Scientist No experience necessary</t>
  </si>
  <si>
    <t>Data Infra Engineer(Bilingual Mandarin)</t>
  </si>
  <si>
    <t>['python', 'go', 'java', 'mongodb', 'mysql', 'mongodb', 'redis']</t>
  </si>
  <si>
    <t>Staff Data Engineer - Federal (Auth0)</t>
  </si>
  <si>
    <t>['sql', 'python', 'go', 'bash', 'powershell', 'snowflake', 'azure', 'aws', 'gcp', 'airflow', 'kubernetes', 'terraform']</t>
  </si>
  <si>
    <t>Mid-level Machine Learning Data Engineer in Orlando</t>
  </si>
  <si>
    <t>['sql', 'python', 'r', 'spark', 'tableau', 'looker', 'powerpoint']</t>
  </si>
  <si>
    <t>['scala', 'nosql', 'java', 'db2', 'mysql', 'spark', 'hadoop', 'selenium', 'git', 'jenkins', 'chef']</t>
  </si>
  <si>
    <t>FP&amp;A INSIGHTS &amp; DATA ANALYSIS MANAGER</t>
  </si>
  <si>
    <t>MegaMex Foods LLC</t>
  </si>
  <si>
    <t>['sql', 'oracle', 'windows', 'excel', 'power bi']</t>
  </si>
  <si>
    <t>Business Analyst - DD2026</t>
  </si>
  <si>
    <t>2026 NCG - Data Scientist (Masters)</t>
  </si>
  <si>
    <t>Amat</t>
  </si>
  <si>
    <t>['python', 'go', 'azure', 'databricks', 'pytorch']</t>
  </si>
  <si>
    <t>Senior Data Scientist / AI Engineer - GenAI - (Python/SQL/ML)</t>
  </si>
  <si>
    <t>Robert Walters</t>
  </si>
  <si>
    <t>AWS Data Engineer - Remote</t>
  </si>
  <si>
    <t>Data, Analytics &amp; AI Team Lead</t>
  </si>
  <si>
    <t>GHD Group</t>
  </si>
  <si>
    <t>['sql', 'python', 'go', 'snowflake', 'azure', 'databricks', 'excel', 'power bi']</t>
  </si>
  <si>
    <t>['python', 'java', 'snowflake', 'databricks', 'tableau']</t>
  </si>
  <si>
    <t>Investment Banking Senior Analyst</t>
  </si>
  <si>
    <t>RCK Analytics Private Limited</t>
  </si>
  <si>
    <t>Nokomis, FL</t>
  </si>
  <si>
    <t>MITER Brands</t>
  </si>
  <si>
    <t>['oracle', 'windows', 'excel', 'powerpoint']</t>
  </si>
  <si>
    <t>Data Protection Sr. Analyst</t>
  </si>
  <si>
    <t>['powershell', 'azure', 'gdpr']</t>
  </si>
  <si>
    <t>[Remote] People Analytics Analyst | United States | Remote</t>
  </si>
  <si>
    <t>Data Engineer/Scientist - Life Sciences</t>
  </si>
  <si>
    <t>Business Intelligence &amp; Tech Lead (Data Analyst III)</t>
  </si>
  <si>
    <t>Mid-level Senior Data Scientist in Newark</t>
  </si>
  <si>
    <t>Data Engineer II , UTR Data Engineering</t>
  </si>
  <si>
    <t>DATABASE ANALYST II</t>
  </si>
  <si>
    <t>Federal Government Analyst – Full-Time</t>
  </si>
  <si>
    <t>['python', 'r', 'sas', 'gdpr', 'tableau', 'excel', 'power bi', 'spss', 'sas']</t>
  </si>
  <si>
    <t>ENG-L3 Data Engineer</t>
  </si>
  <si>
    <t>Mywe Technologies LLP for Client</t>
  </si>
  <si>
    <t>['sql', 'python', 'gcp', 'kubernetes']</t>
  </si>
  <si>
    <t>JT4, LLC</t>
  </si>
  <si>
    <t>Business Analyst - Temporary Casual</t>
  </si>
  <si>
    <t>University of the Pacific</t>
  </si>
  <si>
    <t>['sql', 'python', 'r', 'assembly', 'tableau', 'excel', 'power bi', 'powerpoint']</t>
  </si>
  <si>
    <t>Prospect Rsch &amp; Data Analyst</t>
  </si>
  <si>
    <t>University of Massachusetts Medical School</t>
  </si>
  <si>
    <t>(USA) Manager, Business Analysis And Insights</t>
  </si>
  <si>
    <t>Machine Learning - Data Scientist</t>
  </si>
  <si>
    <t>Rx Operations Analyst, Rx Operations Analyst, Services Delivery</t>
  </si>
  <si>
    <t>['sql', 'r', 'vba', 'windows', 'unix', 'tableau', 'excel', 'microstrategy', 'qlik']</t>
  </si>
  <si>
    <t>Cooper University Hospital</t>
  </si>
  <si>
    <t>Data Engineer (Data Platform / Infrastructure)</t>
  </si>
  <si>
    <t>['sql', 'scala', 'java', 'aws', 'spark', 'kafka']</t>
  </si>
  <si>
    <t>['python', 'azure', 'aws', 'gcp', 'fastapi', 'flask']</t>
  </si>
  <si>
    <t>Senior Data Scientist (GTM)</t>
  </si>
  <si>
    <t>['sql', 'python', 'r', 'go', 'databricks', 'oracle', 'airflow', 'excel']</t>
  </si>
  <si>
    <t>Site IE Data Engineer</t>
  </si>
  <si>
    <t>Lebanon, TN</t>
  </si>
  <si>
    <t>Mars, Incorporated</t>
  </si>
  <si>
    <t>micro1 AI</t>
  </si>
  <si>
    <t>Senior Manager, Data Platforms and Engineering</t>
  </si>
  <si>
    <t>Pacific Blue Cross</t>
  </si>
  <si>
    <t>Senior Data Engineer - Hybrid ID47956</t>
  </si>
  <si>
    <t>Humand Talent</t>
  </si>
  <si>
    <t>['python', 'airflow', 'git', 'github']</t>
  </si>
  <si>
    <t>PV and Energy Storage Remote Operator &amp; Data Analyst</t>
  </si>
  <si>
    <t>Montville, NJ</t>
  </si>
  <si>
    <t>Healthcare Associated Infections Surveillance Data Analyst - HP IV - HAI/AR Program</t>
  </si>
  <si>
    <t>Department of Public Health &amp; Environment</t>
  </si>
  <si>
    <t>['r', 'go', 'c', 'tableau', 'sheets', 'git', 'github']</t>
  </si>
  <si>
    <t>Staff Data Engineer (Python, AI/ML) – REMOTE</t>
  </si>
  <si>
    <t>Search Partner Group, LLC</t>
  </si>
  <si>
    <t>['python', 'snowflake', 'bigquery', 'spark', 'kafka', 'airflow', 'kubernetes']</t>
  </si>
  <si>
    <t>['sql', 'python', 'r', 'nosql', 'snowflake', 'databricks', 'bigquery', 'tableau', 'power bi']</t>
  </si>
  <si>
    <t>ThyssenKrupp</t>
  </si>
  <si>
    <t>['sql', 'python', 'r', 'tableau', 'excel', 'power bi', 'powerpoint', 'outlook']</t>
  </si>
  <si>
    <t>Data Analyst 3, SG-27</t>
  </si>
  <si>
    <t>Data Scientist III - AMZ9898176</t>
  </si>
  <si>
    <t>Information Analyst | Upto $30/hr Hourly - AI Trainer</t>
  </si>
  <si>
    <t>Mid-level Data Engineer in Seattle</t>
  </si>
  <si>
    <t>Network Engineer - Data Annotation</t>
  </si>
  <si>
    <t>Business Analyst – Market Research &amp; Strategy</t>
  </si>
  <si>
    <t>Bootle, United Kingdom</t>
  </si>
  <si>
    <t>Defensive Security AI Scientist</t>
  </si>
  <si>
    <t>['python', 'pytorch', 'hugging face', 'kubernetes']</t>
  </si>
  <si>
    <t>['sql', 'python', 'nosql', 'postgresql', 'numpy', 'pandas', 'flask', 'django', 'git']</t>
  </si>
  <si>
    <t>Director, Data Science (Feasibility Site Activation)</t>
  </si>
  <si>
    <t>C-Clinical Dallas</t>
  </si>
  <si>
    <t>Senior Product Analyst, Methodology</t>
  </si>
  <si>
    <t>PurpleLab Inc</t>
  </si>
  <si>
    <t>['sql', 'snowflake', 'databricks', 'bigquery']</t>
  </si>
  <si>
    <t>Data Analyst, Data Analytics</t>
  </si>
  <si>
    <t>Radiant Nuclear</t>
  </si>
  <si>
    <t>['c', 'oracle', 'tableau', 'power bi']</t>
  </si>
  <si>
    <t>Vermelo RPO</t>
  </si>
  <si>
    <t>['sql', 'python', 'r', 'azure', 'databricks', 'jira']</t>
  </si>
  <si>
    <t>Research Engineer (L5) - Growth and Membership</t>
  </si>
  <si>
    <t>Remote Jobs | Telejobs</t>
  </si>
  <si>
    <t>Leapsome</t>
  </si>
  <si>
    <t>['sql', 'python', 'scala', 'aws', 'spark', 'kafka', 'airflow']</t>
  </si>
  <si>
    <t>Policy Analyst (Remote)</t>
  </si>
  <si>
    <t>Leigh, United Kingdom</t>
  </si>
  <si>
    <t>Quik Hire Staffing</t>
  </si>
  <si>
    <t>Foreign Exchange Analyst – For Foreigners</t>
  </si>
  <si>
    <t>['python', 'r', 'matlab', 'excel', 'terminal']</t>
  </si>
  <si>
    <t>Westchester, CA</t>
  </si>
  <si>
    <t>Mid-level Senior Data Scientist in Anaheim</t>
  </si>
  <si>
    <t>Mid-level Staff Data Scientist in Garland</t>
  </si>
  <si>
    <t>Inventory Analyst Needed for Stock Optimization</t>
  </si>
  <si>
    <t>Machine Learning Scientist III - Multi-Product AI</t>
  </si>
  <si>
    <t>Reporting Data Analyst with P&amp;C Insurance</t>
  </si>
  <si>
    <t>Cerebra Consulting, Inc.</t>
  </si>
  <si>
    <t>['sql', 'c', 'power bi', 'microstrategy', 'sap']</t>
  </si>
  <si>
    <t>Executive Recruiter</t>
  </si>
  <si>
    <t>Junior Data Scientist in Irving</t>
  </si>
  <si>
    <t>Remote Cross-Channel Customer Journey Analyst</t>
  </si>
  <si>
    <t>Delta Corporation</t>
  </si>
  <si>
    <t>Data Scientist Associate (Ciudad de México, Cuauhtémoc)</t>
  </si>
  <si>
    <t>['sql', 'python', 'aws', 'spark', 'looker', 'github']</t>
  </si>
  <si>
    <t>Data Scientist Analyst (Ciudad de México, Cuauhtémoc)</t>
  </si>
  <si>
    <t>['python', 'r', 'sas', 'c', 'aws', 'pyspark', 'looker', 'power bi', 'sas']</t>
  </si>
  <si>
    <t>Senior Data Integration Specialist (Data Engineering &amp; APIs)</t>
  </si>
  <si>
    <t>Dhaka Technologies Limited Company</t>
  </si>
  <si>
    <t>['sql', 'azure', 'aws', 'power bi', 'unity']</t>
  </si>
  <si>
    <t>Marketing Analyst with Data Visualization, Data Warehouse, BI, and AI</t>
  </si>
  <si>
    <t>Manager Analytics Enablement</t>
  </si>
  <si>
    <t>Sonepar</t>
  </si>
  <si>
    <t>Remote Physical Scientist</t>
  </si>
  <si>
    <t>Business Analyst – For Students</t>
  </si>
  <si>
    <t>Wallsend, United Kingdom</t>
  </si>
  <si>
    <t>['express', 'visio', 'excel', 'powerpoint']</t>
  </si>
  <si>
    <t>Junior Data Scientist in San Antonio</t>
  </si>
  <si>
    <t>Sr. Data Analytics Engineer with AI Seattle WA (Onsite) - Full time</t>
  </si>
  <si>
    <t>['sql', 'python', 'snowflake', 'azure', 'databricks', 'aws', 'gcp', 'pandas', 'fastapi', 'power bi', 'dax', 'docker', 'git']</t>
  </si>
  <si>
    <t>Investment Data Analyst - INDUSTRIALS/TECH</t>
  </si>
  <si>
    <t>JW Michaels &amp; Co.</t>
  </si>
  <si>
    <t>Systems Analyst – For English Speakers</t>
  </si>
  <si>
    <t>North Shields, United Kingdom</t>
  </si>
  <si>
    <t>['sql', 'azure', 'aws', 'gcp', 'visio', 'tableau', 'excel', 'power bi']</t>
  </si>
  <si>
    <t>Junior Senior Data Scientist in Stockton</t>
  </si>
  <si>
    <t>Bloomberg Industry Group</t>
  </si>
  <si>
    <t>['sql', 'python', 'databricks', 'aws', 'gcp', 'spark']</t>
  </si>
  <si>
    <t>Softview Infotech</t>
  </si>
  <si>
    <t>Manager, Data Engineering - Workforce Intelligence</t>
  </si>
  <si>
    <t>['sql', 'python', 'r', 'scala', 'snowflake', 'azure', 'aws', 'gcp', 'redshift', 'bigquery', 'spark', 'tensorflow', 'airflow', 'git']</t>
  </si>
  <si>
    <t>Intern - Product &amp; Data Engineering (September 2026 - 12 months)</t>
  </si>
  <si>
    <t>Ontario Teachers' Pension Plan</t>
  </si>
  <si>
    <t>['sql', 'python', 'javascript', 'java', 'c', 'sql server', 'snowflake', 'react', 'spring', 'angular', 'github', 'jenkins', 'jira', 'confluence']</t>
  </si>
  <si>
    <t>Portfolio &amp; Performance Analysis Data Scientist</t>
  </si>
  <si>
    <t>['sql', 'python', 'r', 'visual basic', 'excel']</t>
  </si>
  <si>
    <t>Clinical Research Data Analyst I - Chronic Liver Diseases (Part Time)</t>
  </si>
  <si>
    <t>Senior Post-Market Data Analyst -Medical Devices</t>
  </si>
  <si>
    <t>['c', 'excel', 'power bi', 'powerpoint', 'outlook']</t>
  </si>
  <si>
    <t>Junior Biomedical Data Analyst</t>
  </si>
  <si>
    <t>LifeCanvas Technologies Inc.</t>
  </si>
  <si>
    <t>Jr. IT Business Analyst</t>
  </si>
  <si>
    <t>SiloSmashers</t>
  </si>
  <si>
    <t>Celonis Process Mining Data Engineer - 6 or12 month initial contract+ inside IR35 - Great Day rates available £££</t>
  </si>
  <si>
    <t>Program/Data Analyst - Supervisor</t>
  </si>
  <si>
    <t>['sql', 'python', 'r', 'vba', 'linux', 'tableau', 'excel', 'power bi']</t>
  </si>
  <si>
    <t>Senior Analytics Engineer, Business Intelligence</t>
  </si>
  <si>
    <t>CLEAR - Corporate</t>
  </si>
  <si>
    <t>Clinical Imaging Software Developer / Data Scientist</t>
  </si>
  <si>
    <t>['sql', 'python', 'azure', 'aws', 'gcp', 'bigquery', 'kubernetes', 'docker', 'terraform']</t>
  </si>
  <si>
    <t>School District of Manatee County</t>
  </si>
  <si>
    <t>Application Analyst</t>
  </si>
  <si>
    <t>['sql', 'databricks', 'power bi', 'alteryx']</t>
  </si>
  <si>
    <t>DLA - TPPS Analyst (Fully Remote)</t>
  </si>
  <si>
    <t>Resolute Management Group, LLC</t>
  </si>
  <si>
    <t>[Remote] Data Analyst, New Grad (Canada)</t>
  </si>
  <si>
    <t>Data Scientist 4 Jobs</t>
  </si>
  <si>
    <t>Weeghman &amp; Briggs</t>
  </si>
  <si>
    <t>GEOINT Data Scientist TS/SCI Requried</t>
  </si>
  <si>
    <t>['python', 'javascript', 'html', 'css', 'tableau', 'alteryx']</t>
  </si>
  <si>
    <t>hireful</t>
  </si>
  <si>
    <t>Commercial Business Analyst</t>
  </si>
  <si>
    <t>FreshEdge</t>
  </si>
  <si>
    <t>['python', 'tableau', 'excel', 'power bi']</t>
  </si>
  <si>
    <t>[Remote] Healthcare Data Analyst 1 with SQL AND Data provider experience 100% Remote $33/hr W2</t>
  </si>
  <si>
    <t>Indonesian fluent Content Analyst (US-Remote)</t>
  </si>
  <si>
    <t>['python', 'scala', 'java', 'databricks', 'oracle', 'tableau', 'cognos', 'powerbi', 'powerbi']</t>
  </si>
  <si>
    <t>Legal AI Engineer [ T4]</t>
  </si>
  <si>
    <t>AMISEQ</t>
  </si>
  <si>
    <t>Coralville, IA</t>
  </si>
  <si>
    <t>Millennium Concrete</t>
  </si>
  <si>
    <t>['sql', 'python', 'go', 'excel', 'power bi', 'dax']</t>
  </si>
  <si>
    <t>Data Analyst/Collections Manager</t>
  </si>
  <si>
    <t>MULLOOLY JEFFREY ROONEY &amp; FLYNN LLP</t>
  </si>
  <si>
    <t>Fort McCoy, FL</t>
  </si>
  <si>
    <t>INA Solution</t>
  </si>
  <si>
    <t>['sql', 'databricks', 'tableau', 'power bi', 'dax']</t>
  </si>
  <si>
    <t>Procurement Data Analytics Consultant</t>
  </si>
  <si>
    <t>American Urgent Care &amp; Primary Centers</t>
  </si>
  <si>
    <t>Sr. HRIS Data Analyst</t>
  </si>
  <si>
    <t>Kennison &amp; Associates</t>
  </si>
  <si>
    <t>Junior Analyst - Warehouse Fulfillment Center</t>
  </si>
  <si>
    <t>Selery Fullfillment, Inc.</t>
  </si>
  <si>
    <t>Senior Cost Analyst - Contract</t>
  </si>
  <si>
    <t>The Mason Group - Strategic Search Partners</t>
  </si>
  <si>
    <t>['sql', 'nosql', 'mongodb', 'mongodb', 'oracle']</t>
  </si>
  <si>
    <t>Senior Big Data Engineer (Snowflake, Python, SQL) - Investment Banking</t>
  </si>
  <si>
    <t>['sql', 'python', 'excel', 'power bi', 'unity']</t>
  </si>
  <si>
    <t>Data Cabling Engineer/ Data Comms Engineer</t>
  </si>
  <si>
    <t>Installation Technology</t>
  </si>
  <si>
    <t>Hydro Fitting Manufacturing Corporation</t>
  </si>
  <si>
    <t>Data Modeler -Senior/ Team lead</t>
  </si>
  <si>
    <t>['sql', 'sql server', 'azure', 'oracle', 'visio']</t>
  </si>
  <si>
    <t>Customer Insights Analyst - Retail &amp; Experience Analytics</t>
  </si>
  <si>
    <t>TCWGlobal</t>
  </si>
  <si>
    <t>Data Entry Analyst (Entry Level)</t>
  </si>
  <si>
    <t>Duck Creek Technologies</t>
  </si>
  <si>
    <t>Machine Learning Engineer - National Security AI Start-Up - Up to £98,000</t>
  </si>
  <si>
    <t>Few&amp;Far</t>
  </si>
  <si>
    <t>Forward Deployed Engineering Lead - Data Science &amp; Integration</t>
  </si>
  <si>
    <t>['sql', 'python', 'go', 'java', 'snowflake', 'azure', 'databricks', 'aws', 'gcp', 'redshift', 'bigquery', 'kafka', 'airflow', 'kubernetes', 'docker']</t>
  </si>
  <si>
    <t>Senior Data Engineer / Big Data Lead – Snowflake</t>
  </si>
  <si>
    <t>Agility IT</t>
  </si>
  <si>
    <t>['sql', 'python', 'scala', 'java', 'snowflake', 'aws', 'spark', 'airflow', 'hadoop']</t>
  </si>
  <si>
    <t>DevOps Engineer with Terraform exp.</t>
  </si>
  <si>
    <t>['python', 'snowflake', 'azure', 'databricks', 'aws', 'kubernetes', 'github', 'terraform']</t>
  </si>
  <si>
    <t>['sql', 'python', 'sas', 'numpy', 'pandas', 'sas']</t>
  </si>
  <si>
    <t>Business Analytics Analyst III</t>
  </si>
  <si>
    <t>Woodbury, NY</t>
  </si>
  <si>
    <t>['sql', 'python', 'sas', 'sql server', 'snowflake', 'oracle', 'power bi', 'sas', 'dax']</t>
  </si>
  <si>
    <t>Vulnerability Analyst</t>
  </si>
  <si>
    <t>['sql', 'python', 'bash', 'shell', 'azure', 'aws', 'gcp', 'numpy', 'hadoop', 'pandas', 'linux', 'unix', 'tableau', 'power bi', 'git']</t>
  </si>
  <si>
    <t>Principal Data Scientist, Customer Analytics</t>
  </si>
  <si>
    <t>Senior Database Engineer / DBA</t>
  </si>
  <si>
    <t>Independence, OH</t>
  </si>
  <si>
    <t>['sql', 'perl', 'shell', 'postgresql', 'oracle']</t>
  </si>
  <si>
    <t>Databricks Lead Data Engineer (FTE) - Hybrid in Minnesota, MN</t>
  </si>
  <si>
    <t>['sql', 'r', 'c', 'databricks', 'spark', 'pyspark', 'unity']</t>
  </si>
  <si>
    <t>System Software Engineer - AI</t>
  </si>
  <si>
    <t>Delos Data Inc</t>
  </si>
  <si>
    <t>['python', 'c', 'pytorch', 'node', 'linux', 'unity']</t>
  </si>
  <si>
    <t>TEMP_NEO_Data Science</t>
  </si>
  <si>
    <t>['sql', 'python', 'r', 'bigquery', 'spark', 'pytorch', 'tensorflow', 'hadoop', 'scikit-learn']</t>
  </si>
  <si>
    <t>Post-Market Surveillance Data Engineer</t>
  </si>
  <si>
    <t>Jenner &amp; Block</t>
  </si>
  <si>
    <t>['sql', 'python', 't-sql', 'c', 'sql server', 'azure', 'pyspark', 'power bi', 'sharepoint']</t>
  </si>
  <si>
    <t>Business/Data Analyst - BA 26-05011</t>
  </si>
  <si>
    <t>['sql', 'python', 'hadoop', 'tableau', 'power bi']</t>
  </si>
  <si>
    <t>Giesecke+Devrient</t>
  </si>
  <si>
    <t>Senior Business Analyst (Local to PA only)</t>
  </si>
  <si>
    <t>[Remote] Sr. Business Intelligence Analyst, Supply Chain - Remote</t>
  </si>
  <si>
    <t>Harbor Freight Tools</t>
  </si>
  <si>
    <t>Senior Data Scientist in Irvine</t>
  </si>
  <si>
    <t>Data Scientist, AI/ML – Visa Consulting and Analytics</t>
  </si>
  <si>
    <t>Visa U.S.A. Inc.</t>
  </si>
  <si>
    <t>['sql', 'python', 'spark', 'tableau', 'excel', 'powerpoint', 'github']</t>
  </si>
  <si>
    <t>[Remote] Data Scientist – Applied AI (LLMs, SLMs &amp; Predictive Modeling)</t>
  </si>
  <si>
    <t>['azure', 'databricks', 'aws', 'pytorch', 'tensorflow', 'hugging face']</t>
  </si>
  <si>
    <t>Project Manager with GCP Data Engineering</t>
  </si>
  <si>
    <t>['sql', 'python', 'gcp', 'bigquery', 'jira', 'confluence']</t>
  </si>
  <si>
    <t>Data Engineer II, Professional Services Strategy &amp; Operation, Analytics &amp; Insights Center (PAIC)</t>
  </si>
  <si>
    <t>['sql', 'python', 'elasticsearch', 'aws', 'redshift', 'spark', 'hadoop']</t>
  </si>
  <si>
    <t>Data Engineer, PXT Central Science</t>
  </si>
  <si>
    <t>Senior Manager, Data Engineer, PXT Central Science (PXTCS)</t>
  </si>
  <si>
    <t>Sr. Data Engineer - (NO H-1B or C2C)</t>
  </si>
  <si>
    <t>['sql', 'python', 'snowflake', 'databricks', 'aws', 'spark', 'airflow']</t>
  </si>
  <si>
    <t>Senior Cloud Data Engineer / GCP Data Operations Engineer (Remote)</t>
  </si>
  <si>
    <t>['sql', 'python', 'gcp', 'bigquery', 'airflow', 'splunk', 'terraform']</t>
  </si>
  <si>
    <t>Data Engineer I, AWS WW Field Enablement, Analytics and Product Operations</t>
  </si>
  <si>
    <t>['nosql', 'oracle', 'aws', 'redshift', 'spark', 'hadoop', 'tableau', 'ssis', 'cognos']</t>
  </si>
  <si>
    <t>Data Analytics &amp; Insights Managed Service - Business Analyst (Basic SQL, Health care domain concepts) - Senior Associate</t>
  </si>
  <si>
    <t>Retail Data Quality &amp; Governance Analyst</t>
  </si>
  <si>
    <t>Data Scientist, MS&amp;T Systems and Engineering</t>
  </si>
  <si>
    <t>New Brunswick, NJ (+1 other)</t>
  </si>
  <si>
    <t>['python', 'matlab', 'phoenix', 'excel']</t>
  </si>
  <si>
    <t>Junior Data Admin - job guarantee</t>
  </si>
  <si>
    <t>Data Analyst - Mid Jobs</t>
  </si>
  <si>
    <t>American Systems Corporation</t>
  </si>
  <si>
    <t>DATABASE DEVELOPER (AWS / DATA ENGINEERING)</t>
  </si>
  <si>
    <t>RJIT Solutions</t>
  </si>
  <si>
    <t>['sql', 'nosql', 'postgresql', 'oracle', 'aws', 'aurora', 'tableau', 'power bi']</t>
  </si>
  <si>
    <t>Database Developer (aws / Data Engineering)</t>
  </si>
  <si>
    <t>Trade Operations &amp; Data Analyst</t>
  </si>
  <si>
    <t>Francisco, IN</t>
  </si>
  <si>
    <t>Senior Data Scientist – Remote</t>
  </si>
  <si>
    <t>['sql', 'python', 'azure', 'aws', 'gcp', 'spark', 'pytorch', 'matplotlib', 'numpy', 'seaborn', 'tensorflow', 'hadoop', 'scikit-learn', 'pandas', 'tableau', 'power bi']</t>
  </si>
  <si>
    <t>Senior Business Analyst (Remote)</t>
  </si>
  <si>
    <t>Data Engineer (Hybrid, Dallas, TX area) W2 Only</t>
  </si>
  <si>
    <t>['sql', 'python', 'oracle', 'unix', 'github']</t>
  </si>
  <si>
    <t>Lead / Sr. Data Engineer</t>
  </si>
  <si>
    <t>['sql', 'python', 'scala', 'java', 'mongodb', 'postgresql', 'mongodb', 'snowflake', 'azure', 'databricks', 'aws', 'gcp', 'redshift', 'spark', 'kafka', 'pyspark', 'airflow', 'pandas', 'tableau', 'power bi']</t>
  </si>
  <si>
    <t>Data Engineer, Junior</t>
  </si>
  <si>
    <t>Senior Building Services Engineer - Modular Data Centre Solutions</t>
  </si>
  <si>
    <t>Appcast Enterprise</t>
  </si>
  <si>
    <t>Project Data Scientist, Community Science, Natural History Museum of Los Angeles County</t>
  </si>
  <si>
    <t>SEVENSEAS Media</t>
  </si>
  <si>
    <t>Natural History Museums of Los Angeles County</t>
  </si>
  <si>
    <t>['python', 'matlab', 'phoenix']</t>
  </si>
  <si>
    <t>Data Engineer (Microsoft Fabric/BI &amp; Azure)</t>
  </si>
  <si>
    <t>['sql', 'python', 't-sql', 'azure', 'databricks', 'spark', 'pyspark', 'power bi', 'dax', 'sharepoint', 'git', 'github']</t>
  </si>
  <si>
    <t>Support Engineer (Data/SQL Focused)</t>
  </si>
  <si>
    <t>['sql', 'sql server', 'mysql', 'postgresql', 'git']</t>
  </si>
  <si>
    <t>Data Analyst Graduate Scheme - Consultancy</t>
  </si>
  <si>
    <t>Mid-level Staff Data Scientist in Fort Wayne</t>
  </si>
  <si>
    <t>['sql', 'java', 'mysql', 'postgresql', 'oracle', 'gcp', 'kafka', 'spring', 'atlassian', 'git', 'github', 'bitbucket', 'jira']</t>
  </si>
  <si>
    <t>Frontline Data Solutions</t>
  </si>
  <si>
    <t>Engine</t>
  </si>
  <si>
    <t>Senior Software Engineer - Data Integration</t>
  </si>
  <si>
    <t>Vancouver, BC, Canada (+1 other)</t>
  </si>
  <si>
    <t>['sql', 'python', 'r', 'javascript', 'java', 'html', 'c', 'postgresql', 'azure', 'excel', 'power bi']</t>
  </si>
  <si>
    <t>SAS Data Engineer</t>
  </si>
  <si>
    <t>Graduate Consultant (Software/Data/AI/Devops/Embedded Engineer)</t>
  </si>
  <si>
    <t>['python', 'java', 'c', 'typescript', 'rust', 'golang']</t>
  </si>
  <si>
    <t>Finance Analyst - Data Analysis &amp; Modelling</t>
  </si>
  <si>
    <t>['c', 'excel', 'sharepoint']</t>
  </si>
  <si>
    <t>Analyst - Post Closing</t>
  </si>
  <si>
    <t>Business Analyst Junior – Remote, Entry Level</t>
  </si>
  <si>
    <t>['sql', 'visio', 'tableau', 'excel', 'power bi', 'powerpoint', 'jira', 'confluence']</t>
  </si>
  <si>
    <t>Principal Contract Recruitment Consultant (Data, AI, Analytics Desk)</t>
  </si>
  <si>
    <t>Data Analyst – Utility Compliance &amp; Reporting</t>
  </si>
  <si>
    <t>['sas', 'oracle', 'power bi', 'sap', 'sas']</t>
  </si>
  <si>
    <t>Salmon Group, Inc.</t>
  </si>
  <si>
    <t>['sas', 'excel', 'sap', 'sas', 'outlook']</t>
  </si>
  <si>
    <t>Product Data Scientist, Gemini in Driving Experience</t>
  </si>
  <si>
    <t>Senior Data Scientist, Real World Journeys, Research, Search</t>
  </si>
  <si>
    <t>Carrington Holding Company, LLC</t>
  </si>
  <si>
    <t>['sql', 'python', 't-sql', 'sql server', 'snowflake', 'azure', 'databricks', 'power bi', 'ssis', 'ssrs']</t>
  </si>
  <si>
    <t>Software Principal Engineer (Python)</t>
  </si>
  <si>
    <t>['python', 'c', 'linux']</t>
  </si>
  <si>
    <t>Data Engineer - Tier-1 Quantitative Hedge Fund - Research &amp; Trading Platform</t>
  </si>
  <si>
    <t>Strachan Clark</t>
  </si>
  <si>
    <t>Union One</t>
  </si>
  <si>
    <t>['sql', 'python', 'azure', 'aws', 'airflow', 'git', 'github', 'gitlab']</t>
  </si>
  <si>
    <t>Data Science -Fraud &amp; Risk</t>
  </si>
  <si>
    <t>TEMP_NEO_Data Scientist</t>
  </si>
  <si>
    <t>Azure DataBricks Lead/ Principal Data Engineer</t>
  </si>
  <si>
    <t>Senior Data Engineer – Central London (Hybrid) - £85,000</t>
  </si>
  <si>
    <t>Principle Specialist, Configuration &amp; Data Management Analyst Jobs</t>
  </si>
  <si>
    <t>Tatari</t>
  </si>
  <si>
    <t>['sql', 'python', 'databricks', 'pyspark', 'pandas', 'tableau']</t>
  </si>
  <si>
    <t>['sql', 'python', 'r', 'tableau', 'excel', 'power bi', 'ms access', 'powerbi', 'powerbi']</t>
  </si>
  <si>
    <t>Healthcare Data Analyst / Data Engineer</t>
  </si>
  <si>
    <t>Principal Data Engineer - Finance</t>
  </si>
  <si>
    <t>['sql', 'python', 'snowflake', 'databricks', 'pyspark', 'sap', 'git']</t>
  </si>
  <si>
    <t>Back End Engineer - Data Platform &amp; AI Systems</t>
  </si>
  <si>
    <t>Mentor Talent Acquisition</t>
  </si>
  <si>
    <t>['go', 'typescript', 'postgresql', 'snowflake', 'databricks', 'bigquery', 'node.js', 'node', 'notion', 'slack']</t>
  </si>
  <si>
    <t>Customs Data Analyst</t>
  </si>
  <si>
    <t>['excel', 'power bi', 'powerpoint', 'sharepoint']</t>
  </si>
  <si>
    <t>Geode Health</t>
  </si>
  <si>
    <t>Staff Advanced Analyst</t>
  </si>
  <si>
    <t>R3 Technology Inc</t>
  </si>
  <si>
    <t>['sql', 'python', 'r', 'c', 'jira', 'confluence']</t>
  </si>
  <si>
    <t>Data Analyst | Analyste de données</t>
  </si>
  <si>
    <t>Sysco Canada</t>
  </si>
  <si>
    <t>['sql', 'r', 'vba', 'excel', 'powerpoint', 'outlook']</t>
  </si>
  <si>
    <t>Principal Data Science Engineer - AI/ML &amp; Algorithms</t>
  </si>
  <si>
    <t>TransMedics, Inc.</t>
  </si>
  <si>
    <t>['sql', 'python', 'nosql', 'c', 'aws', 'pytorch', 'numpy', 'scikit-learn', 'pandas', 'gdpr']</t>
  </si>
  <si>
    <t>Apache NiFi  Data Engineer</t>
  </si>
  <si>
    <t>['sql', 'java', 'spark', 'kafka', 'hadoop', 'linux', 'kubernetes', 'docker']</t>
  </si>
  <si>
    <t>Software Engineer - (Space Domain)</t>
  </si>
  <si>
    <t>['nosql', 'java', 'mongodb', 'mongodb', 'azure', 'aws', 'gcp', 'spark', 'kafka', 'hadoop', 'graphql', 'kubernetes', 'docker', 'git']</t>
  </si>
  <si>
    <t>Data &amp; AI Integration Engineer - Mid-Level</t>
  </si>
  <si>
    <t>['sql', 'sql server', 'postgresql', 'azure', 'aws', 'bigquery', 'airflow', 'power bi', 'alteryx']</t>
  </si>
  <si>
    <t>Product Data Engineer Jobs</t>
  </si>
  <si>
    <t>Remote Technical Business Analyst</t>
  </si>
  <si>
    <t>Performance Improvement Registered Nurse for Trauma /Quality Data Analyst</t>
  </si>
  <si>
    <t>Mercy Health System Corporation</t>
  </si>
  <si>
    <t>Pashto/Dari Language Data Analysts</t>
  </si>
  <si>
    <t>Mass General Brigham Incorporated</t>
  </si>
  <si>
    <t>['sql', 'python', 'r', 'sas', 'snowflake', 'azure', 'redshift', 'tableau', 'ssis', 'sas']</t>
  </si>
  <si>
    <t>Ph.linkedin.com</t>
  </si>
  <si>
    <t>Research Associate, Data Engineer</t>
  </si>
  <si>
    <t>Bridgewater Associates</t>
  </si>
  <si>
    <t>['sql', 'python', 'snowflake', 'spark', 'airflow']</t>
  </si>
  <si>
    <t>RLI Corp</t>
  </si>
  <si>
    <t>['sql', 'python', 'snowflake', 'excel', 'git']</t>
  </si>
  <si>
    <t>Commercial Loan Data Analyst II</t>
  </si>
  <si>
    <t>E Mortgage Capital, Inc.</t>
  </si>
  <si>
    <t>['sql', 'python', 'r', 'snowflake', 'redshift', 'bigquery', 'airflow', 'tableau']</t>
  </si>
  <si>
    <t>Cresset Capital</t>
  </si>
  <si>
    <t>Contract Analyst (GPO)</t>
  </si>
  <si>
    <t>Data Engineer I, OTS - Data ANCHOR Team</t>
  </si>
  <si>
    <t>['sql', 'python', 'scala', 'nosql', 'oracle', 'aws', 'redshift', 'spark', 'hadoop', 'tableau', 'cognos']</t>
  </si>
  <si>
    <t>Moore, A Series LLC</t>
  </si>
  <si>
    <t>['sql', 'python', 'snowflake', 'azure', 'aws', 'github']</t>
  </si>
  <si>
    <t>Morris, MN</t>
  </si>
  <si>
    <t>Riverview LLP</t>
  </si>
  <si>
    <t>Lead Data Engineer - Generative AI</t>
  </si>
  <si>
    <t>['sql', 'python', 'nosql', 'c', 'snowflake', 'azure', 'aws', 'gcp', 'spark']</t>
  </si>
  <si>
    <t>Senior Data Engineer, Ingestion Framework - Data &amp; AI Platform</t>
  </si>
  <si>
    <t>Rivian and Volkswagen Group Technologies</t>
  </si>
  <si>
    <t>['go', 'databricks', 'spark', 'kubernetes']</t>
  </si>
  <si>
    <t>Senior Software Engineer - IoT</t>
  </si>
  <si>
    <t>['r', 'go', 'golang', 'redis', 'aws', 'kafka', 'kubernetes', 'docker', 'git', 'jenkins', 'gitlab']</t>
  </si>
  <si>
    <t>['sql', 'python', 'azure', 'databricks', 'aws', 'gcp', 'spark', 'phoenix', 'unity']</t>
  </si>
  <si>
    <t>Commercial Insight Analyst. Job in Dublin Gecko Jobs</t>
  </si>
  <si>
    <t>Gecko Jobs</t>
  </si>
  <si>
    <t>Quanta Manufacturing Fremont</t>
  </si>
  <si>
    <t>Cogeco Inc.</t>
  </si>
  <si>
    <t>['sql', 'python', 'azure', 'aws', 'plotly', 'tableau', 'looker', 'powerbi', 'powerbi']</t>
  </si>
  <si>
    <t>Sr Data Engineer, Python + Spark (Data Federation skillset - Data Lakehouse - Eg: Starburst) - New York</t>
  </si>
  <si>
    <t>['sql', 'python', 'snowflake', 'azure', 'databricks', 'aws', 'gcp', 'spark', 'pyspark', 'kubernetes', 'terraform', 'pulumi']</t>
  </si>
  <si>
    <t>Senior Data Analyst | Upto $120/hr</t>
  </si>
  <si>
    <t>Research Data Scientist, Cybersecurity, Google Cloud</t>
  </si>
  <si>
    <t>Associate Director, Medical Omnichannel Data Scientist (Remote)</t>
  </si>
  <si>
    <t>Otsuka</t>
  </si>
  <si>
    <t>['python', 'r', 'matlab', 'sas', 'snowflake', 'aws', 'sas', 'kubernetes']</t>
  </si>
  <si>
    <t>['sql', 'python', 'gcp', 'looker', 'cognos']</t>
  </si>
  <si>
    <t>Internship, Data Engineer, Fleet Data, Self Driving (Fall 2026)</t>
  </si>
  <si>
    <t>Creon</t>
  </si>
  <si>
    <t>Business Data Analyst - SaaS</t>
  </si>
  <si>
    <t>Experienced Data Analyst Needed for Project Insights</t>
  </si>
  <si>
    <t>Financial Reporting Data Analyst</t>
  </si>
  <si>
    <t>Wythenshawe, United Kingdom</t>
  </si>
  <si>
    <t>Gen AI Engineer + Data Scientist</t>
  </si>
  <si>
    <t>Zenith Algorithms</t>
  </si>
  <si>
    <t>['sql', 'python', 'no-sql', 'mongodb', 'postgresql', 'mongodb', 'redis', 'azure', 'databricks', 'spark', 'pytorch', 'pyspark', 'tensorflow', 'hugging face', 'svn']</t>
  </si>
  <si>
    <t>Data Scientist, AWS Security</t>
  </si>
  <si>
    <t>Experienced Data Scientist for an NLP project</t>
  </si>
  <si>
    <t>['sql', 'python', 'plotly', 'hugging face', 'tableau']</t>
  </si>
  <si>
    <t>Senior Data Scientist – Business Innovation</t>
  </si>
  <si>
    <t>['sql', 'python', 'github', 'bitbucket']</t>
  </si>
  <si>
    <t>Personalisation Analytics Manager</t>
  </si>
  <si>
    <t>Data Scientist, Developer Productivity</t>
  </si>
  <si>
    <t>Lead AI Engineer - Hybrid (London)</t>
  </si>
  <si>
    <t>Rogers School District</t>
  </si>
  <si>
    <t>['sql', 'python', 'bash', 'powershell']</t>
  </si>
  <si>
    <t>SR. DATA ENGINEER</t>
  </si>
  <si>
    <t>['sql', 'python', 'databricks', 'sap']</t>
  </si>
  <si>
    <t>['sql', 'python', 'snowflake', 'aws', 'redshift', 'bigquery', 'numpy', 'airflow', 'pandas', 'tableau', 'looker', 'power bi', 'git']</t>
  </si>
  <si>
    <t>Business Systems Analyst (ISO)</t>
  </si>
  <si>
    <t>['vba', 'windows', 'excel', 'sharepoint']</t>
  </si>
  <si>
    <t>Senior Data Analyst - General Insurance</t>
  </si>
  <si>
    <t>360 Search</t>
  </si>
  <si>
    <t>Staff, Data Scientist - Health &amp; Wellness - Consumer Health &amp; Data Solutions</t>
  </si>
  <si>
    <t>['sql', 'python', 'r', 'scala', 'bigquery', 'spark', 'tensorflow', 'airflow']</t>
  </si>
  <si>
    <t>Senior Recruiter - Product &amp; Data Science</t>
  </si>
  <si>
    <t>Socure</t>
  </si>
  <si>
    <t>['python', 'scala', 'java', 'aws', 'spark', 'hadoop', 'kubernetes']</t>
  </si>
  <si>
    <t>Power Platform Engineer – Asset Management</t>
  </si>
  <si>
    <t>Bonhill Partners</t>
  </si>
  <si>
    <t>Terabase Energy</t>
  </si>
  <si>
    <t>Senior Data Engineer- Pricing/Commodities</t>
  </si>
  <si>
    <t>Senior Clinical Data Programmer / Analyst (Part-time)</t>
  </si>
  <si>
    <t>['sql', 'snowflake', 'power bi', 'qlik', 'powerbi', 'powerbi']</t>
  </si>
  <si>
    <t>Data Matching Verifier – E-commerce Analytics, WFH</t>
  </si>
  <si>
    <t>Lead Data Scientist - Deep Learning Practitioner</t>
  </si>
  <si>
    <t>['python', 'r', 'pytorch', 'tensorflow', 'hugging face']</t>
  </si>
  <si>
    <t>WMU Homer Stryker, M.D. School of Medicine</t>
  </si>
  <si>
    <t>['sql', 'postgresql', 'power bi', 'ssis']</t>
  </si>
  <si>
    <t>Data Engineer, AQNav</t>
  </si>
  <si>
    <t>S32 - Getro</t>
  </si>
  <si>
    <t>SandboxAQ</t>
  </si>
  <si>
    <t>['sql', 'python', 'c', 'aws', 'pytorch', 'scikit-learn', 'docker', 'github']</t>
  </si>
  <si>
    <t>Associate Accountant, Data Analytics</t>
  </si>
  <si>
    <t>CF-Office of Chief Financial Off</t>
  </si>
  <si>
    <t>MA AI Hub Job Board - Massachusetts Technology Collaborative</t>
  </si>
  <si>
    <t>Data Engineer - Python/ AWS. Asset Management. £110,000-£120,000 + Discretionary Bonus + Benefits. Hybrid 2 Days a week in Central London office.</t>
  </si>
  <si>
    <t>CommuniTech Recruitment Group</t>
  </si>
  <si>
    <t>['sql', 'python', 'mongodb', 'typescript', 'mongodb', 'aws', 'github', 'terraform']</t>
  </si>
  <si>
    <t>['sql', 'python', 'r', 'oracle', 'airflow', 'tableau', 'powerpoint']</t>
  </si>
  <si>
    <t>Worldly Partners</t>
  </si>
  <si>
    <t>['sql', 'python', 'java', 'tableau', 'power bi']</t>
  </si>
  <si>
    <t>Product Data Associate (Research &amp; Development)</t>
  </si>
  <si>
    <t>Bake'n Joy Foods, Inc.</t>
  </si>
  <si>
    <t>['r', 'sheets']</t>
  </si>
  <si>
    <t>Finance Planning &amp; Analysis (FP&amp;A) Analyst</t>
  </si>
  <si>
    <t>['python', 'watson']</t>
  </si>
  <si>
    <t>Data Scientist – Up to 60k – Python – Machine Learning – SaaS</t>
  </si>
  <si>
    <t>Applied Scientist - AI, Credit Risk</t>
  </si>
  <si>
    <t>AI/ML Research Scientist/Engineer</t>
  </si>
  <si>
    <t>Aspire Tech IT solution</t>
  </si>
  <si>
    <t>['sql', 'python', 'r', 'matlab', 'java', 'c', 'aws', 'pytorch', 'tensorflow', 'linux']</t>
  </si>
  <si>
    <t>Data Analyst / Analytics Engineer (Contract) – Chicago, IL (Hybrid)</t>
  </si>
  <si>
    <t>Data Analyst-3-5 years of experience with data management, analysis and quality assurance.</t>
  </si>
  <si>
    <t>New Jersey Family Planning League</t>
  </si>
  <si>
    <t>Senior Supply Chain Data &amp; BI Analyst</t>
  </si>
  <si>
    <t>LeMans Corporation</t>
  </si>
  <si>
    <t>Associate Principal - Data Sciences</t>
  </si>
  <si>
    <t>Senior Electrical Design Engineer – Data Centres</t>
  </si>
  <si>
    <t>Analyst- Reporting</t>
  </si>
  <si>
    <t>POWER BI_6+YEARS</t>
  </si>
  <si>
    <t>Data Scientist - Sr. Consultant Level</t>
  </si>
  <si>
    <t>['sql', 'python', 'spark', 'github']</t>
  </si>
  <si>
    <t>Data Scientist Python SQL - FinTech</t>
  </si>
  <si>
    <t>Computer Vision Researcher - Fully Remote</t>
  </si>
  <si>
    <t>SAP Semantics Data Engineer : Southern Glazer's Wine &amp; Spirits</t>
  </si>
  <si>
    <t>Shiftcode Analytics, Inc</t>
  </si>
  <si>
    <t>Mid- Level Data Engineer</t>
  </si>
  <si>
    <t>['sql', 'python', 'azure', 'spark', 'pyspark', 'git', 'github', 'jira']</t>
  </si>
  <si>
    <t>Data Engineer - Belfast</t>
  </si>
  <si>
    <t>Owen Reed</t>
  </si>
  <si>
    <t>Access Labs</t>
  </si>
  <si>
    <t>Research Associate, Personnel Health Research &amp; Data Analytics</t>
  </si>
  <si>
    <t>Fors Marsh</t>
  </si>
  <si>
    <t>['sql', 'python', 'r', 'go', 'c', 'databricks', 'gitlab']</t>
  </si>
  <si>
    <t>Junior Senior Data Scientist in Milwaukee</t>
  </si>
  <si>
    <t>Director of Data Engineering (Senior Public Service Administrator, Option 1)</t>
  </si>
  <si>
    <t>State of Illinois</t>
  </si>
  <si>
    <t>['sql', 'python', 'sql server', 'snowflake', 'azure', 'databricks', 'aws', 'bigquery', 'gdpr', 'tableau', 'powerbi', 'powerbi']</t>
  </si>
  <si>
    <t>Data Engineer (Oracle PL/SQL)</t>
  </si>
  <si>
    <t>Data Engineer - Snowflake / AWS</t>
  </si>
  <si>
    <t>['sql', 'python', 'go', 'gcp', 'bigquery', 'numpy', 'airflow', 'pandas', 'kubernetes', 'terraform']</t>
  </si>
  <si>
    <t>Small Business Consulting Corporation</t>
  </si>
  <si>
    <t>['sql', 'python', 'r', 'javascript']</t>
  </si>
  <si>
    <t>IT Senior Data Engineer (Hybrid)</t>
  </si>
  <si>
    <t>Eversource Energy Service Company</t>
  </si>
  <si>
    <t>['sql', 'sql server', 'azure', 'databricks', 'oracle', 'power bi', 'terraform']</t>
  </si>
  <si>
    <t>Data Engineer Python ETL SaaS</t>
  </si>
  <si>
    <t>['python', 'go', 'azure', 'databricks', 'aws', 'gcp', 'kafka']</t>
  </si>
  <si>
    <t>Advanced Analyst, Guest Product</t>
  </si>
  <si>
    <t>Maleda Tech</t>
  </si>
  <si>
    <t>POLICY ADVISOR - Data Scientist</t>
  </si>
  <si>
    <t>['sql', 'python', 'r', 'html', 'tableau', 'excel', 'power bi', 'spreadsheet']</t>
  </si>
  <si>
    <t>Applied Scientist – Media Analytics &amp; Audience Intelligence</t>
  </si>
  <si>
    <t>['sql', 'python', 'vba', 'excel']</t>
  </si>
  <si>
    <t>Senior Scientist, Personnel Health Research &amp; Data Analytics</t>
  </si>
  <si>
    <t>Analyst, Data, Health Plan Operations (Supports Florida Government Contracts)</t>
  </si>
  <si>
    <t>Molina Healthcare, Inc.</t>
  </si>
  <si>
    <t>Sr. Retail Pricing Analyst</t>
  </si>
  <si>
    <t>['sql', 'python', 'snowflake', 'redshift', 'bigquery', 'numpy', 'pandas', 'tableau']</t>
  </si>
  <si>
    <t>System Analyst Level IV</t>
  </si>
  <si>
    <t>TekWissen LLC</t>
  </si>
  <si>
    <t>['sql', 'azure', 'databricks', 'oracle', 'kafka', 'sap']</t>
  </si>
  <si>
    <t>Senior Compensation Analyst (Hospitals and Clinics)</t>
  </si>
  <si>
    <t>Enigma Search</t>
  </si>
  <si>
    <t>['visio', 'excel', 'powerpoint', 'outlook']</t>
  </si>
  <si>
    <t>Data and Analytics Manager</t>
  </si>
  <si>
    <t>['sql', 'python', 'r', 'sql server', 'postgresql', 'tableau', 'power bi']</t>
  </si>
  <si>
    <t>Business Data Scientist, Applied Machine Learning, GCS</t>
  </si>
  <si>
    <t>Data Engineer / Data Platform Engineer Internship Fall 2026 Semester at the Dow Delivery Center at UIUC (Champaign, IL)</t>
  </si>
  <si>
    <t>Kankakee, IL</t>
  </si>
  <si>
    <t>['sql', 'python', 'scala', 'powershell', 'snowflake', 'azure', 'databricks', 'aws', 'gcp', 'power bi', 'terraform']</t>
  </si>
  <si>
    <t>['sql', 'python', 'databricks', 'aws', 'redshift', 'spark', 'linux', 'macos', 'docker', 'jenkins', 'jira']</t>
  </si>
  <si>
    <t>Data Engineer - Databricks - Hybrid</t>
  </si>
  <si>
    <t>ContractStaffingRecruiters.com</t>
  </si>
  <si>
    <t>['sql', 'python', 'sql server', 'azure', 'oracle']</t>
  </si>
  <si>
    <t>Lead Data Platform Engineer | Remote | £85k + 4 day week</t>
  </si>
  <si>
    <t>['sql', 'python', 'c', 'azure', 'databricks', 'spark', 'pyspark', 'terraform']</t>
  </si>
  <si>
    <t>Medical Analyst</t>
  </si>
  <si>
    <t>Entry Level - Associate Analyst</t>
  </si>
  <si>
    <t>Data Analyst Summer Intern</t>
  </si>
  <si>
    <t>Prison Fellowship</t>
  </si>
  <si>
    <t>Enterprise Application Analyst, Permanent Full-Time</t>
  </si>
  <si>
    <t>Lac la Biche, AB, Canada</t>
  </si>
  <si>
    <t>Lac La Biche County</t>
  </si>
  <si>
    <t>['sql', 'python', 'r', 'c', 'spark', 'pytorch', 'matplotlib', 'seaborn', 'tensorflow', 'hadoop', 'tableau']</t>
  </si>
  <si>
    <t>Data Scientist II, Enterprise Security Products</t>
  </si>
  <si>
    <t>Co-op-Data Scientist-Cambridge, MA 2026</t>
  </si>
  <si>
    <t>['sql', 'python', 'r', 't-sql', 'sap']</t>
  </si>
  <si>
    <t>Senior Manager Data Engineering</t>
  </si>
  <si>
    <t>['sql', 'python', 'sql server', 'snowflake', 'oracle', 'aws', 'git']</t>
  </si>
  <si>
    <t>Local Candidate--Senior Data Engineer (GCP, BigQuery, dbt, Lakehouse)--Iselin, New Jersey--Contract on w2</t>
  </si>
  <si>
    <t>['sql', 'python', 'gcp', 'bigquery', 'airflow', 'github']</t>
  </si>
  <si>
    <t>Eastwall</t>
  </si>
  <si>
    <t>['sql', 'python', 'r', 'sql server', 'snowflake', 'azure', 'databricks', 'power bi', 'ssis', 'ssrs', 'powerpoint', 'terraform']</t>
  </si>
  <si>
    <t>Sr. Software Systems and Data Engineer</t>
  </si>
  <si>
    <t>Old Republic Title</t>
  </si>
  <si>
    <t>Technical Writer and Data Analyst</t>
  </si>
  <si>
    <t>Data Scientist/Analytics V</t>
  </si>
  <si>
    <t>['sql', 'python', 'r', 'go', 'matlab', 'sas', 'php', 'sas']</t>
  </si>
  <si>
    <t>Senior Data Engineer II, Finance</t>
  </si>
  <si>
    <t>['sql', 'python', 'snowflake', 'redshift', 'bigquery', 'spark', 'airflow']</t>
  </si>
  <si>
    <t>Senior Data Engineer (Palantir Data Engineer) - Dallas TX</t>
  </si>
  <si>
    <t>Reqroute, Inc</t>
  </si>
  <si>
    <t>['sql', 'python', 'pyspark', 'pandas', 'excel', 'powerpoint', 'git']</t>
  </si>
  <si>
    <t>Consolidated Data Analytics Platform Engineer</t>
  </si>
  <si>
    <t>['python', 'bash', 'perl', 'powershell', 'windows', 'linux', 'unix', 'splunk']</t>
  </si>
  <si>
    <t>Consolidated Data Analytics Platform Brokering Engineer</t>
  </si>
  <si>
    <t>['bash', 'aws', 'kafka', 'kubernetes', 'terraform', 'ansible', 'puppet']</t>
  </si>
  <si>
    <t>Research Data Analyst ( Department of Health Policy &amp; Management)</t>
  </si>
  <si>
    <t>Senior Manager, Data Science - Model Risk Office</t>
  </si>
  <si>
    <t>Principle AI &amp; Data Scientist</t>
  </si>
  <si>
    <t>Albion, IN</t>
  </si>
  <si>
    <t>['sql', 'python', 'java', 'databricks', 'pyspark', 'unity']</t>
  </si>
  <si>
    <t>HDO Data Engineer/Developers</t>
  </si>
  <si>
    <t>['python', 'bigquery', 'looker']</t>
  </si>
  <si>
    <t>TechScoop</t>
  </si>
  <si>
    <t>Saudi Venture Capital</t>
  </si>
  <si>
    <t>['azure', 'databricks', 'aws', 'gcp', 'spark', 'pyspark', 'github']</t>
  </si>
  <si>
    <t>Human Capital Management- Insights &amp; Analytics - Data Engineer - Senior...</t>
  </si>
  <si>
    <t>Placement Baba</t>
  </si>
  <si>
    <t>Placementbaba</t>
  </si>
  <si>
    <t>Senior/Commissioning Engineer - CX (Data Center/M&amp;E/MNC)</t>
  </si>
  <si>
    <t>Johor, Malaysia</t>
  </si>
  <si>
    <t>Talent Trader Group</t>
  </si>
  <si>
    <t>Senior Computer Vision Scientist in Orlando</t>
  </si>
  <si>
    <t>Weeghman &amp; Briggs LLC</t>
  </si>
  <si>
    <t>Splunk Data Analyst Jobs</t>
  </si>
  <si>
    <t>IT Epic Analyst II</t>
  </si>
  <si>
    <t>Remote Network Engineer</t>
  </si>
  <si>
    <t>DCCA</t>
  </si>
  <si>
    <t>['python', 'r', 'matlab', 'javascript', 'sas', 'css', 'typescript', 'react', 'spring', 'sas']</t>
  </si>
  <si>
    <t>Data Scientist (Level 4) - TS/SCI with Poly</t>
  </si>
  <si>
    <t>Navius Technologies LLC</t>
  </si>
  <si>
    <t>Global Product Scheduling Integration Data Analyst</t>
  </si>
  <si>
    <t>Roslyn Heights, NY</t>
  </si>
  <si>
    <t>New You Bariatric Group</t>
  </si>
  <si>
    <t>['sql', 'python', 'sql server', 'tableau', 'power bi', 'powerbi', 'powerbi', 'jira']</t>
  </si>
  <si>
    <t>CCC Hospital Ops Data Prep and Analyst</t>
  </si>
  <si>
    <t>['sql', 'python', 'r', 'sas', 'tableau', 'alteryx', 'sas']</t>
  </si>
  <si>
    <t>IT Systems &amp; Data Engineer (Legal Sector)</t>
  </si>
  <si>
    <t>Kiteleys Solicitors Ltd</t>
  </si>
  <si>
    <t>['sql', 'azure', 'windows']</t>
  </si>
  <si>
    <t>['sql', 'python', 'scala', 'nosql', 'java', 'cassandra', 'elasticsearch', 'azure', 'gcp', 'bigquery', 'spark', 'kafka', 'spring', 'airflow', 'hadoop', 'github']</t>
  </si>
  <si>
    <t>['snowflake', 'databricks', 'redshift', 'bigquery', 'airflow']</t>
  </si>
  <si>
    <t>Senior Data Scientist - Product Analytics - SQL - Big Tech</t>
  </si>
  <si>
    <t>Data Engineer- Local</t>
  </si>
  <si>
    <t>['sql', 'python', 'r', 'aws', 'redshift', 'spark', 'pyspark', 'airflow', 'hadoop', 'git', 'terraform']</t>
  </si>
  <si>
    <t>Lead Data (Product) Engineer £57,515 - £82,430</t>
  </si>
  <si>
    <t>Swansea, United Kingdom</t>
  </si>
  <si>
    <t>Driver and Vehicle Licensing Agency</t>
  </si>
  <si>
    <t>AI Engineer (automation &amp; workflows)</t>
  </si>
  <si>
    <t>Noux Talent</t>
  </si>
  <si>
    <t>['sql', 'postgresql', 'azure', 'node']</t>
  </si>
  <si>
    <t>Data Analyst and Digital Infrastructure Specialist - Knowledge Transfer Partnership (KTP)</t>
  </si>
  <si>
    <t>Bangor, United Kingdom</t>
  </si>
  <si>
    <t>Bangor University</t>
  </si>
  <si>
    <t>['sql', 'python', 'r', 'unify']</t>
  </si>
  <si>
    <t>Vice President – Market Risk Analytics &amp; Data Management</t>
  </si>
  <si>
    <t>Director Business Intelligence and Analytics</t>
  </si>
  <si>
    <t>['sql', 'azure', 'aws', 'bigquery', 'excel', 'looker']</t>
  </si>
  <si>
    <t>Data Scientist – Visa Sponsorship Available</t>
  </si>
  <si>
    <t>Bingley, United Kingdom</t>
  </si>
  <si>
    <t>['sql', 'python', 'snowflake', 'aws', 'gcp', 'spark']</t>
  </si>
  <si>
    <t>Lynn, MA</t>
  </si>
  <si>
    <t>Element Care</t>
  </si>
  <si>
    <t>['sql', 'python', 'sql server', 'snowflake', 'databricks', 'pandas', 'tableau', 'excel', 'git']</t>
  </si>
  <si>
    <t>Sr. Technical Business/Data Analyst</t>
  </si>
  <si>
    <t>Sligo Software Solutions Inc.</t>
  </si>
  <si>
    <t>Sr. Analyst, Risk Adjustment (0779)</t>
  </si>
  <si>
    <t>CINQCARE</t>
  </si>
  <si>
    <t>['sql', 'python', 'r', 'snowflake', 'databricks', 'redshift', 'tableau', 'power bi']</t>
  </si>
  <si>
    <t>Data analyst to create Looker Studio dashboards for agency</t>
  </si>
  <si>
    <t>['bigquery', 'excel', 'looker', 'sheets']</t>
  </si>
  <si>
    <t>Data Engineer II, Burger King, US&amp;C</t>
  </si>
  <si>
    <t>Restaurant Brands International, Inc.</t>
  </si>
  <si>
    <t>['python', 'r', 'gcp', 'bigquery']</t>
  </si>
  <si>
    <t>Nether Compton, United Kingdom</t>
  </si>
  <si>
    <t>Analyst (Business Data Management)</t>
  </si>
  <si>
    <t>The Nassau Companies of New York.</t>
  </si>
  <si>
    <t>['sql', 'python', 'gcp', 'bigquery', 'spark', 'pyspark', 'gitlab']</t>
  </si>
  <si>
    <t>Data Bricks Engineer with Java</t>
  </si>
  <si>
    <t>EXCELON SOLUTIONS PRIVATE LIMITED</t>
  </si>
  <si>
    <t>['sql', 'python', 'java', 'sql server', 'mysql', 'azure', 'databricks', 'pyspark', 'spring', 'kubernetes', 'docker', 'github']</t>
  </si>
  <si>
    <t>Senior Database Engineer - GCP</t>
  </si>
  <si>
    <t>['sql', 'python', 'nosql', 'mysql', 'postgresql', 'firestore', 'gcp', 'bigquery', 'airflow', 'linux', 'unix', 'looker']</t>
  </si>
  <si>
    <t>Data Engineer; Power BI, SC eligible, Leeds</t>
  </si>
  <si>
    <t>Fish4jobs</t>
  </si>
  <si>
    <t>Vesta Consulting Limited</t>
  </si>
  <si>
    <t>Jiyu Consulting Ltd</t>
  </si>
  <si>
    <t>Data Engineer, Encounters Intelligence</t>
  </si>
  <si>
    <t>AcuityMD</t>
  </si>
  <si>
    <t>Analytics Engineer - Skate, Data and Insights (D&amp;I)</t>
  </si>
  <si>
    <t>['sql', 'python', 'javascript', 'html', 'bigquery', 'react', 'airflow', 'jupyter', 'looker', 'docker', 'git', 'unify']</t>
  </si>
  <si>
    <t>Systems and Data Analyst 4 -SAP PP</t>
  </si>
  <si>
    <t>Ripon, CA</t>
  </si>
  <si>
    <t>Given Talent Solutions</t>
  </si>
  <si>
    <t>Senior Data Engineer - Snowflake / DBT</t>
  </si>
  <si>
    <t>Sr. Data Engineer (Regulatory Reporting)</t>
  </si>
  <si>
    <t>['sql', 'python', 'snowflake', 'unix', 'qlik']</t>
  </si>
  <si>
    <t>Data Engineer — ETL &amp; Data Integration</t>
  </si>
  <si>
    <t>Naxxa</t>
  </si>
  <si>
    <t>['sql', 'python', 'airflow', 'pandas', 'selenium', 'docker', 'git']</t>
  </si>
  <si>
    <t>Waltham on the Wolds, United Kingdom</t>
  </si>
  <si>
    <t>Data Analyst: Create Datasets, Support Investigations (6444)</t>
  </si>
  <si>
    <t>['sql', 'python', 'r', 'matplotlib', 'plotly', 'linux', 'tableau', 'excel', 'git', 'github', 'gitlab']</t>
  </si>
  <si>
    <t>Occupational Health &amp; Safety Data Analyst</t>
  </si>
  <si>
    <t>Brethren Mutual Insurance Company</t>
  </si>
  <si>
    <t>['sql', 'python', 'java', 'c', 'excel', 'power bi']</t>
  </si>
  <si>
    <t>Data QA Analyst-W2 Only</t>
  </si>
  <si>
    <t>['sql', 'python', 'spark', 'jira', 'confluence']</t>
  </si>
  <si>
    <t>Data Scientist – Funnel Analytics &amp; Optimization</t>
  </si>
  <si>
    <t>Inizio Partners</t>
  </si>
  <si>
    <t>Senior Data Engineer (Azure + Databricks Lakehouse)</t>
  </si>
  <si>
    <t>['sql', 't-sql', 'postgresql', 'azure', 'databricks', 'kafka', 'pyspark']</t>
  </si>
  <si>
    <t>Abbotsford, BC, Canada</t>
  </si>
  <si>
    <t>Musora</t>
  </si>
  <si>
    <t>['sql', 'python', 'snowflake', 'aws', 'huggingface', 'linux', 'looker']</t>
  </si>
  <si>
    <t>Data Analytics &amp; Development</t>
  </si>
  <si>
    <t>The Structures Company</t>
  </si>
  <si>
    <t>['sql', 'c', 'hadoop', 'tableau', 'excel', 'sap']</t>
  </si>
  <si>
    <t>Data Platform &amp; Analytics Manager</t>
  </si>
  <si>
    <t>Athena Ag, Inc.</t>
  </si>
  <si>
    <t>['sql', 'azure', 'power bi', 'spreadsheet', 'airtable', 'asana']</t>
  </si>
  <si>
    <t>Finance Insurance Data Processing Business Analyst - July 2026</t>
  </si>
  <si>
    <t>Analyst, Office of the Chairman</t>
  </si>
  <si>
    <t>Cantor Fitzgerald</t>
  </si>
  <si>
    <t>['excel', 'powerpoint', 'spreadsheet', 'outlook', 'sharepoint']</t>
  </si>
  <si>
    <t>Data Scientist - TS/SCI w/ Poly (Bid role starting in 8-10 weeks)</t>
  </si>
  <si>
    <t>['sql', 'python', 'tableau', 'excel', 'powerpoint', 'jira']</t>
  </si>
  <si>
    <t>['sql', 'python', 'scala', 'java', 'sql server', 'snowflake', 'azure', 'databricks', 'bigquery', 'spark', 'pyspark', 'airflow', 'graphql', 'tableau', 'power bi', 'ssrs', 'git']</t>
  </si>
  <si>
    <t>Data Engineer/Finance/Azure/Chicago LOCAL</t>
  </si>
  <si>
    <t>Solution Architect- Data Engineering</t>
  </si>
  <si>
    <t>['sql', 'python', 'nosql', 'java', 'aws', 'redshift', 'spark', 'pyspark', 'spring', 'terraform']</t>
  </si>
  <si>
    <t>Project Manager with GCP Data Engineering Background</t>
  </si>
  <si>
    <t>Visa Inc.</t>
  </si>
  <si>
    <t>['sql', 'python', 'javascript', 'java', 'html', 'css', 'c', 'shell', 'mysql', 'spark', 'airflow', 'linux', 'unix']</t>
  </si>
  <si>
    <t>['sql', 'python', 'gdpr', 'powerbi', 'powerbi']</t>
  </si>
  <si>
    <t>Data Analyst - Income and Supporters</t>
  </si>
  <si>
    <t>BBC</t>
  </si>
  <si>
    <t>['sql', 'vba', 'c', 'aws', 'gdpr', 'tableau', 'excel', 'power bi']</t>
  </si>
  <si>
    <t>Data Scientist, Supply</t>
  </si>
  <si>
    <t>['sql', 'python', 'r', 'scala', 'snowflake', 'oracle', 'aws', 'redshift', 'kafka', 'pyspark', 'airflow']</t>
  </si>
  <si>
    <t>Data Engineer - EHR Systems</t>
  </si>
  <si>
    <t>['sql', 'python', 'snowflake', 'azure', 'databricks', 'git']</t>
  </si>
  <si>
    <t>Data Engineer I, CNN Digital Products and Services</t>
  </si>
  <si>
    <t>['sql', 'python', 'snowflake', 'airflow', 'looker', 'git']</t>
  </si>
  <si>
    <t>Azure Data Engineer - Mongo DB, SQL, NOSQL, Azure Data Factory, ADLS, DevOps, Oracle</t>
  </si>
  <si>
    <t>['sql', 'nosql', 'mongo', 'azure', 'databricks', 'oracle', 'pyspark', 'github', 'jenkins']</t>
  </si>
  <si>
    <t>Senior Frontend Engineer - Grafana Data Pro| Ireland | Remote</t>
  </si>
  <si>
    <t>['sql', 'typescript', 'react', 'express']</t>
  </si>
  <si>
    <t>Data Management Analyst II - Medical Education</t>
  </si>
  <si>
    <t>['sas', 'excel', 'spss', 'sas']</t>
  </si>
  <si>
    <t>Data Integration Developer and Analyst</t>
  </si>
  <si>
    <t>Sherloq Solutions</t>
  </si>
  <si>
    <t>['sql', 'crystal', 'vba', 'sql server', 'excel', 'ssis', 'ssrs']</t>
  </si>
  <si>
    <t>TalenXis</t>
  </si>
  <si>
    <t>AI Engineer / Data Scientist, AI Senior Associate</t>
  </si>
  <si>
    <t>GIS Project and Data Engineer</t>
  </si>
  <si>
    <t>Arcadian Infracom</t>
  </si>
  <si>
    <t>['smartsheet', 'asana']</t>
  </si>
  <si>
    <t>Senior Data Engineer / Databricks / End-to-End Ownerhp</t>
  </si>
  <si>
    <t>['sql', 'python', 'azure', 'databricks', 'spark', 'git', 'unity']</t>
  </si>
  <si>
    <t>Junior Developer / Data Engineer - AI Platforms</t>
  </si>
  <si>
    <t>Data Engineer II, Sales Planning and Compensation (SPC)</t>
  </si>
  <si>
    <t>['sql', 'nosql', 'oracle', 'aws', 'redshift']</t>
  </si>
  <si>
    <t>American Family Care</t>
  </si>
  <si>
    <t>['sql', 'snowflake', 'azure', 'monday.com']</t>
  </si>
  <si>
    <t>Development Data Analyst Lead</t>
  </si>
  <si>
    <t>Caritas of Austin</t>
  </si>
  <si>
    <t>Lead Analyst, Technology</t>
  </si>
  <si>
    <t>['sql', 'azure', 'oracle', 'visio', 'excel', 'powerpoint', 'jira', 'smartsheet']</t>
  </si>
  <si>
    <t>Data Analyst | Data Engineer | Data Scientist</t>
  </si>
  <si>
    <t>Romblon, Philippines</t>
  </si>
  <si>
    <t>Joinrs</t>
  </si>
  <si>
    <t>Financial Systems Analytics Analyst</t>
  </si>
  <si>
    <t>Kudelski Group</t>
  </si>
  <si>
    <t>['sql', 'python', 'sql server', 'azure', 'aws', 'redshift', 'aurora', 'spark', 'kafka', 'express', 'phoenix', 'power bi', 'ssis']</t>
  </si>
  <si>
    <t>Project Specialist, EH&amp;S Safety and Data Analytics</t>
  </si>
  <si>
    <t>['oracle', 'tableau', 'excel', 'power bi', 'powerpoint', 'outlook']</t>
  </si>
  <si>
    <t>['sql', 'python', 'r', 'matplotlib', 'seaborn', 'tableau', 'power bi']</t>
  </si>
  <si>
    <t>Data Scientist – Transmission ROW Risk Analytics</t>
  </si>
  <si>
    <t>TheCorporate</t>
  </si>
  <si>
    <t>SQL Data Scientist</t>
  </si>
  <si>
    <t>Senior Data Engineer (HYBRID)</t>
  </si>
  <si>
    <t>Wakefield, MA</t>
  </si>
  <si>
    <t>C-4 Analytics</t>
  </si>
  <si>
    <t>['sql', 'python', 'javascript', 'mongodb', 'c', 'typescript', 'mongodb', 'snowflake', 'aws', 'express', 'angular', 'node.js', 'node']</t>
  </si>
  <si>
    <t>Data Analyst - Custom Solutions (US Remote)</t>
  </si>
  <si>
    <t>IntelePeer</t>
  </si>
  <si>
    <t>['sql', 'gdpr', 'excel', 'looker']</t>
  </si>
  <si>
    <t>Business Analyst – Data &amp; Analytics</t>
  </si>
  <si>
    <t>JAC Recruitment Malaysia</t>
  </si>
  <si>
    <t>Principal Data Scientist || W2 Local Only</t>
  </si>
  <si>
    <t>Junior Staff Data Scientist in San Francisco</t>
  </si>
  <si>
    <t>Data Engineer - Python/ AWS. Asset Management. £110,000-£120,000 + Discretionary Bonus + Benefit...</t>
  </si>
  <si>
    <t>Infrastructure Engineer (Data Centre / DCIM)</t>
  </si>
  <si>
    <t>Junior Research Analyst</t>
  </si>
  <si>
    <t>Image Annotation Specialist - Visual Reasoning</t>
  </si>
  <si>
    <t>Remote Data Scientist — AI Model Development</t>
  </si>
  <si>
    <t>Lead Data Analytics Engineer - Global Technology Analytics, Insights and Metrics</t>
  </si>
  <si>
    <t>['sql', 'python', 'r', 'snowflake', 'databricks', 'tableau', 'excel', 'power bi', 'qlik']</t>
  </si>
  <si>
    <t>Data Engineer, AIR DABI (Data Analytics and Business Intelligence)</t>
  </si>
  <si>
    <t>['sql', 'python', 'scala', 'aws', 'redshift', 'hadoop', 'ssis']</t>
  </si>
  <si>
    <t>Senior Full-Stack Engineer (AI, Data, Manufacturing) — Contract to Perm</t>
  </si>
  <si>
    <t>DATABILITY 360 INSIGHT LTD</t>
  </si>
  <si>
    <t>['sql', 'python', 'go', 't-sql', 'sql server', 'postgresql', 'laravel', 'excel', 'power bi', 'dax', 'docker', 'github']</t>
  </si>
  <si>
    <t>Astound</t>
  </si>
  <si>
    <t>Data Analyst with a Focus on Data Accuracy and Integrity</t>
  </si>
  <si>
    <t>Regency International</t>
  </si>
  <si>
    <t>STEM PhD - AI Data Specialist | Upto $80/hr</t>
  </si>
  <si>
    <t>Data Scientist | Upto $120/hr</t>
  </si>
  <si>
    <t>Power Platform Analyst Become a CoPilot Expert Data &amp; AI Team</t>
  </si>
  <si>
    <t>Rachel Kelly IT Recruitment Limited</t>
  </si>
  <si>
    <t>Senior Officer – Data and Planning</t>
  </si>
  <si>
    <t>Gambling Commission</t>
  </si>
  <si>
    <t>Data &amp; Business Analyst</t>
  </si>
  <si>
    <t>Zefr, Inc</t>
  </si>
  <si>
    <t>Senior Data Analyst | PE-Backed SaaS Platform | Remote (East Coast, US) | $120-$140k</t>
  </si>
  <si>
    <t>Harmonic Finance™ | Certified B Corp</t>
  </si>
  <si>
    <t>['sql', 'snowflake', 'databricks', 'tableau', 'power bi']</t>
  </si>
  <si>
    <t>Software Developer / Data scientist</t>
  </si>
  <si>
    <t>LitraLove Ltd</t>
  </si>
  <si>
    <t>['react', 'node.js', 'node', 'git']</t>
  </si>
  <si>
    <t>Technical Business Analyst, Origination Data Pipeline &amp; Reporting</t>
  </si>
  <si>
    <t>['sql', 'python', 'nosql', 'java', 'mongodb', 'postgresql', 'mongodb', 'snowflake', 'graphql', 'power bi', 'jira']</t>
  </si>
  <si>
    <t>Data Analytics &amp; Insight Manager</t>
  </si>
  <si>
    <t>Nationwide Building Society</t>
  </si>
  <si>
    <t>Junior Applied AI Scientist in Austin</t>
  </si>
  <si>
    <t>Data Scientist, AI/ML - Visa Consulting and Analytics</t>
  </si>
  <si>
    <t>Decision Data Scientist</t>
  </si>
  <si>
    <t>Atrium</t>
  </si>
  <si>
    <t>Neo4j Graph Database Engineer</t>
  </si>
  <si>
    <t>['python', 'neo4j']</t>
  </si>
  <si>
    <t>Senior Data Engineer (12M FTC)  | Investment Data Transformation</t>
  </si>
  <si>
    <t>['sql', 'python', 'go', 'spreadsheet']</t>
  </si>
  <si>
    <t>Power Analyst</t>
  </si>
  <si>
    <t>Automotive Tariff &amp; Trade Data Analyst -- Plano, TX (Hybrid) -- Contract.</t>
  </si>
  <si>
    <t>Softcom Systems, Inc</t>
  </si>
  <si>
    <t>IT Data Engineer - Palantir: Sales &amp; Trade</t>
  </si>
  <si>
    <t>Conagra Brands</t>
  </si>
  <si>
    <t>['sql', 'python', 'databricks', 'pyspark', 'power bi', 'sap', 'jira', 'confluence']</t>
  </si>
  <si>
    <t>Munster, IN</t>
  </si>
  <si>
    <t>Peoples Bank</t>
  </si>
  <si>
    <t>['crystal', 'tableau', 'excel', 'sap']</t>
  </si>
  <si>
    <t>Learning Resources</t>
  </si>
  <si>
    <t>Analytics and Master Data Management (MDM) Analyst II</t>
  </si>
  <si>
    <t>Investment Data Analyst - Finance</t>
  </si>
  <si>
    <t>Data Scientist-Python/R</t>
  </si>
  <si>
    <t>Arraya Solutions</t>
  </si>
  <si>
    <t>Lead Python Data Engineer - Onsite</t>
  </si>
  <si>
    <t>['python', 'matplotlib', 'pyspark', 'numpy', 'pandas', 'fastapi', 'jira', 'confluence']</t>
  </si>
  <si>
    <t>AWS Data Engineer with manufacturing domain exp.</t>
  </si>
  <si>
    <t>United Softw</t>
  </si>
  <si>
    <t>Data and Insights Engineer 97528</t>
  </si>
  <si>
    <t>Health Service Executive</t>
  </si>
  <si>
    <t>['sql', 'python', 'vba', 'gdpr', 'excel', 'power bi', 'sharepoint']</t>
  </si>
  <si>
    <t>['r', 'c', 'snowflake', 'power bi', 'dax']</t>
  </si>
  <si>
    <t>Senior Sales Operations Analyst, 6-month contract</t>
  </si>
  <si>
    <t>Data Scientist - Electric Transmission Operations</t>
  </si>
  <si>
    <t>Data Scientist - Transmission ROW Risk Analytics</t>
  </si>
  <si>
    <t>Head of Data Science - Document Verification &amp; Biometrics</t>
  </si>
  <si>
    <t>Gen AI Data Engineer #26-10894</t>
  </si>
  <si>
    <t>['sql', 'python', 'sql server', 'azure', 'databricks', 'oracle', 'pyspark']</t>
  </si>
  <si>
    <t>Cloud Data Engineer - ETL/ELT, AWS, Amazon S3 (Data Lake), AWS Glue (ETL), AWS Lambda, Redshift, AWS</t>
  </si>
  <si>
    <t>Skillhub</t>
  </si>
  <si>
    <t>External Company</t>
  </si>
  <si>
    <t>['snowflake', 'databricks', 'aws', 'redshift', 'spark', 'kafka', 'airflow']</t>
  </si>
  <si>
    <t>Data Platform Engineer (Senior / Manager)</t>
  </si>
  <si>
    <t>['sql', 'python', 'gcp', 'pytorch', 'tensorflow', 'scikit-learn']</t>
  </si>
  <si>
    <t>Quoting Analyst / Data Entry</t>
  </si>
  <si>
    <t>Solventum</t>
  </si>
  <si>
    <t>AI Engineer / Data Scientist, AI Sr. Manager</t>
  </si>
  <si>
    <t>Texas City, IL</t>
  </si>
  <si>
    <t>Cadrac Labs India Private Limited</t>
  </si>
  <si>
    <t>['sql', 'python', 'scala', 'java', 'snowflake', 'azure', 'databricks', 'aws', 'gcp', 'spark', 'kafka', 'airflow', 'hadoop', 'tableau', 'power bi', 'kubernetes', 'docker', 'git']</t>
  </si>
  <si>
    <t>Senior Analyst, Data Science</t>
  </si>
  <si>
    <t>Bully Pulpit International</t>
  </si>
  <si>
    <t>Senior GCP Data Engineer : Vancouver, Canada (Hybrid) / Remote : Fulltime Role</t>
  </si>
  <si>
    <t>ETL Talend Informatica Data Engineer(AWS cloud Experience)</t>
  </si>
  <si>
    <t>Data Scientist (Data and ML Engineer)</t>
  </si>
  <si>
    <t>['sql', 'python', 'r', 'sas', 'oracle', 'gdpr', 'sas']</t>
  </si>
  <si>
    <t>Aircapture</t>
  </si>
  <si>
    <t>['sql', 'python', 'aws', 'airflow', 'docker', 'git']</t>
  </si>
  <si>
    <t>Data Analyst (Central Analytics)</t>
  </si>
  <si>
    <t>Hadrian</t>
  </si>
  <si>
    <t>['sql', 'python', 'c', 'snowflake', 'numpy', 'airflow', 'pandas']</t>
  </si>
  <si>
    <t>Sports Data Entry</t>
  </si>
  <si>
    <t>Clockside LLC</t>
  </si>
  <si>
    <t>Data Analyst, Growth (Remote)</t>
  </si>
  <si>
    <t>Almont, CO</t>
  </si>
  <si>
    <t>Phantom</t>
  </si>
  <si>
    <t>Hang</t>
  </si>
  <si>
    <t>Syracuse University</t>
  </si>
  <si>
    <t>['sql', 'python', 'r', 'scikit-learn', 'tableau', 'excel', 'power bi']</t>
  </si>
  <si>
    <t>Senior Exploitation Specialist / Data Scientist</t>
  </si>
  <si>
    <t>Manager of Data Science (Remote)</t>
  </si>
  <si>
    <t>BranchLab</t>
  </si>
  <si>
    <t>ALOIS Solutions</t>
  </si>
  <si>
    <t>['sql', 'python', 'azure', 'databricks', 'aws', 'gcp', 'spark', 'hadoop', 'tableau', 'power bi']</t>
  </si>
  <si>
    <t>Northmarq</t>
  </si>
  <si>
    <t>['sql', 'python', 'snowflake', 'azure', 'aws', 'power bi', 'git', 'jira']</t>
  </si>
  <si>
    <t>Data Engineer – Buffalo, NY</t>
  </si>
  <si>
    <t>National Fuel Gas Company</t>
  </si>
  <si>
    <t>People Analytics Consultant</t>
  </si>
  <si>
    <t>['sql', 'crystal', 'tableau', 'excel', 'powerbi', 'powerbi']</t>
  </si>
  <si>
    <t>Head of Data Science - Identity &amp; Compliance</t>
  </si>
  <si>
    <t>['python', 'go', 'spark', 'pytorch']</t>
  </si>
  <si>
    <t>CAVA - Support Center</t>
  </si>
  <si>
    <t>['sql', 'python', 'databricks', 'spark', 'pytorch', 'tensorflow', 'jira']</t>
  </si>
  <si>
    <t>Senior Financial Data &amp; Analytics Engineer</t>
  </si>
  <si>
    <t>Stony Brook, NY</t>
  </si>
  <si>
    <t>Stony Brook University</t>
  </si>
  <si>
    <t>['sql', 'python', 'r', 'snowflake', 'azure', 'databricks', 'aws', 'tableau', 'excel', 'power bi']</t>
  </si>
  <si>
    <t>Business Intelligence and Reporting Analyst</t>
  </si>
  <si>
    <t>Veros Credit</t>
  </si>
  <si>
    <t>['sql', 'python', 'r', 'java', 'tableau', 'excel', 'powerbi', 'powerbi']</t>
  </si>
  <si>
    <t>Leprino Foods</t>
  </si>
  <si>
    <t>Rule14</t>
  </si>
  <si>
    <t>Senior Associate, Data Engineer - Databricks</t>
  </si>
  <si>
    <t>['sql', 'html', 'azure', 'databricks', 'aws', 'gcp', 'spark']</t>
  </si>
  <si>
    <t>Principal Data Engineer – Mission Data Pipelines</t>
  </si>
  <si>
    <t>BOOST LLC</t>
  </si>
  <si>
    <t>['python', 'numpy', 'airflow', 'pandas', 'sap']</t>
  </si>
  <si>
    <t>Data Engineer _ Cockroach DB, DataStage, Oracle</t>
  </si>
  <si>
    <t>['sql', 'oracle', 'git']</t>
  </si>
  <si>
    <t>CS WFM Real Time Analyst</t>
  </si>
  <si>
    <t>['azure', 'databricks', 'tableau', 'power bi', 'qlik']</t>
  </si>
  <si>
    <t>ANGEL</t>
  </si>
  <si>
    <t>Data Engineer II, NAST CX Tech</t>
  </si>
  <si>
    <t>Technical Growth Lead | Data Engineering</t>
  </si>
  <si>
    <t>Clear Fracture LLC</t>
  </si>
  <si>
    <t>['sql', 'python', 'c', 'databricks', 'aws', 'spark', 'airflow', 'phoenix', 'terraform', 'unity']</t>
  </si>
  <si>
    <t>Lead Data Engineer Spark and SQL – Vice President</t>
  </si>
  <si>
    <t>['sql', 'scala', 'java', 'databricks', 'spark']</t>
  </si>
  <si>
    <t>Data Scientist SME AI/ML Jobs</t>
  </si>
  <si>
    <t>['python', 'r', 'go', 'bash', 'aws', 'pytorch', 'tensorflow', 'wire']</t>
  </si>
  <si>
    <t>Senior Director Data Science Financial Planning and Analysis</t>
  </si>
  <si>
    <t>Sunrise Senior Living</t>
  </si>
  <si>
    <t>Senior Data Scientist (Business Operations) Jobs</t>
  </si>
  <si>
    <t>QinetiQ US</t>
  </si>
  <si>
    <t>FairSquare</t>
  </si>
  <si>
    <t>Eagle, ID</t>
  </si>
  <si>
    <t>Cascadia Services, LLC</t>
  </si>
  <si>
    <t>['sql', 'sql server', 'snowflake', 'azure', 'power bi', 'git']</t>
  </si>
  <si>
    <t>['sql', 'python', 'databricks', 'spark', 'pyspark', 'terraform', 'unity']</t>
  </si>
  <si>
    <t>Leiters Inc</t>
  </si>
  <si>
    <t>['excel', 'power bi', 'outlook', 'powerbi', 'powerbi', 'planner']</t>
  </si>
  <si>
    <t>Sr Analyst, Data Management</t>
  </si>
  <si>
    <t>Da Vita Inc</t>
  </si>
  <si>
    <t>['sql', 'python', 'vba', 'sql server', 'oracle', 'tableau', 'excel', 'power bi', 'ssis', 'alteryx', 'ms access']</t>
  </si>
  <si>
    <t>Concord USA</t>
  </si>
  <si>
    <t>Data Analyst - TS/SCI w/Poly</t>
  </si>
  <si>
    <t>General Dynamics Information Technology, Inc.</t>
  </si>
  <si>
    <t>Tech Refresh Data Analyst - TS/SCI with Polygraph</t>
  </si>
  <si>
    <t>Senior Reporting and Insights Analyst</t>
  </si>
  <si>
    <t>Sale, United Kingdom</t>
  </si>
  <si>
    <t>Clear Business</t>
  </si>
  <si>
    <t>['sql', 'python', 'go', 'sql server', 'azure', 'databricks', 'tableau', 'looker', 'power bi', 'ssrs']</t>
  </si>
  <si>
    <t>Expert Professionals — AI &amp; Data Science — IN</t>
  </si>
  <si>
    <t>Marketing Mix Modeling (MMM) Econometricians &amp; Data Scientists</t>
  </si>
  <si>
    <t>Senior Data Engineer I</t>
  </si>
  <si>
    <t>Heartland Business Systems LLC</t>
  </si>
  <si>
    <t>['sql', 't-sql', 'sql server', 'mysql', 'postgresql', 'azure', 'oracle', 'excel', 'power bi', 'ssis']</t>
  </si>
  <si>
    <t>Senior Big Data Engineer: Data Platform</t>
  </si>
  <si>
    <t>INTELLECT MINDS PTE. LTD.</t>
  </si>
  <si>
    <t>Enterprise Systems Analyst, Senior</t>
  </si>
  <si>
    <t>Graduate Data Analyst: Fast-Track Analytics Career</t>
  </si>
  <si>
    <t>Junior Data Analyst – CTI Digital (Manchester, UK)</t>
  </si>
  <si>
    <t>['sql', 'tableau', 'sheets']</t>
  </si>
  <si>
    <t>Big Data Analyst: Transform Data into Trusted Insights</t>
  </si>
  <si>
    <t>Spearing Executive Search</t>
  </si>
  <si>
    <t>Researcher - Machine Learning/Data analyst (BTI)</t>
  </si>
  <si>
    <t>A*STAR - Agency for Science, Technology and Research</t>
  </si>
  <si>
    <t>Senior Data Engineer – Data Foundations</t>
  </si>
  <si>
    <t>['sql', 'databricks', 'airflow', 'tableau']</t>
  </si>
  <si>
    <t>ML Data Science Manager, ISE Analytics and User Studies</t>
  </si>
  <si>
    <t>['sql', 'python', 'macos', 'tableau']</t>
  </si>
  <si>
    <t>IT security analyst – Hiring Now</t>
  </si>
  <si>
    <t>Ajman - United Arab Emirates</t>
  </si>
  <si>
    <t>Data Scientist II, Long Term Planning and Forecasting</t>
  </si>
  <si>
    <t>['sql', 'python', 'r', 'matlab', 'sas', 'perl', 'react', 'sas']</t>
  </si>
  <si>
    <t>Data Engineer I, Amazon Publisher Monetization, Analytics</t>
  </si>
  <si>
    <t>['sql', 'python', 'scala', 'aws', 'redshift', 'spark', 'airflow', 'hadoop']</t>
  </si>
  <si>
    <t>Data Engineer II, ISF Central Tech Team</t>
  </si>
  <si>
    <t>Data Governance Engineer - Strategy &amp; Data Architecture | Columbus, OH, USA</t>
  </si>
  <si>
    <t>Fiserv, Inc.</t>
  </si>
  <si>
    <t>['sql', 'bigquery', 'looker', 'power bi']</t>
  </si>
  <si>
    <t>Principal, Data Scientist - Personalization</t>
  </si>
  <si>
    <t>Data Science Intern, Summer 2026, Bedford, MA</t>
  </si>
  <si>
    <t>AspenTech</t>
  </si>
  <si>
    <t>['python', 'c#', 'c']</t>
  </si>
  <si>
    <t>Data Scientist with TS/SCI Clearance and Python Expertise</t>
  </si>
  <si>
    <t>Data Scientist Lead - Consumer Bank Marketing Analytics - VP</t>
  </si>
  <si>
    <t>['sql', 'python', 'tableau', 'alteryx', 'github']</t>
  </si>
  <si>
    <t>Software Engineer III - AWS Glue / Data Engineer</t>
  </si>
  <si>
    <t>['sql', 'python', 'nosql', 'mysql', 'postgresql', 'oracle', 'aws', 'aurora', 'kafka', 'terraform']</t>
  </si>
  <si>
    <t>Carnegie Mellon University</t>
  </si>
  <si>
    <t>['python', 'r', 'matlab', 'snowflake', 'databricks', 'bigquery', 'spark', 'pytorch', 'numpy', 'tensorflow', 'pandas', 'fastapi']</t>
  </si>
  <si>
    <t>['sql', 'crystal', 'vba', 'sql server', 'excel', 'ssrs']</t>
  </si>
  <si>
    <t>Business Strategy Analyst Senior - AI COE</t>
  </si>
  <si>
    <t>Financial Systems Analyst  Microsoft Dynamics 365</t>
  </si>
  <si>
    <t>Actuary – Actuarial Analytics / Actuarial Engineering</t>
  </si>
  <si>
    <t>['python', 'azure', 'databricks', 'excel']</t>
  </si>
  <si>
    <t>Data Analyst for Excel and SQL</t>
  </si>
  <si>
    <t>Collections Data Analytst Intern</t>
  </si>
  <si>
    <t>Trane Technologies plc</t>
  </si>
  <si>
    <t>['sql', 'python', 'r', 'go', 'tableau', 'alteryx', 'outlook']</t>
  </si>
  <si>
    <t>['sql', 'python', 'c', 'typescript', 'snowflake', 'databricks', 'aws', 'redshift', 'bigquery', 'spark', 'kafka']</t>
  </si>
  <si>
    <t>Associate Director, R&amp;D Data Science &amp; Digital Health - Immunology Real World Evidence</t>
  </si>
  <si>
    <t>CareDx, Inc.</t>
  </si>
  <si>
    <t>['sql', 'r', 'tableau', 'excel', 'looker', 'power bi', 'powerbi', 'powerbi']</t>
  </si>
  <si>
    <t>Rent the Runway</t>
  </si>
  <si>
    <t>['sql', 'tableau', 'looker', 'github']</t>
  </si>
  <si>
    <t>Data Analyst - Construction Projects</t>
  </si>
  <si>
    <t>MWResource</t>
  </si>
  <si>
    <t>Ochsner Health</t>
  </si>
  <si>
    <t>['sql', 'python', 'java', 'c', 'tableau', 'powerbi', 'powerbi']</t>
  </si>
  <si>
    <t>ComputerPeople Staffing</t>
  </si>
  <si>
    <t>['sql', 'nosql', 'snowflake', 'azure', 'aws', 'gcp']</t>
  </si>
  <si>
    <t>Consulting Analyst - Fully Remote</t>
  </si>
  <si>
    <t>Junior Applied AI Scientist in Dallas</t>
  </si>
  <si>
    <t>IT Business Analyst, Tier 1</t>
  </si>
  <si>
    <t>Applix Inc.</t>
  </si>
  <si>
    <t>['sql', 'python', 'powershell', 'azure', 'power bi', 'dax']</t>
  </si>
  <si>
    <t>Supplier Data Analytics Program Manager</t>
  </si>
  <si>
    <t>Regal Rexnord</t>
  </si>
  <si>
    <t>['sql', 'python', 'javascript', 'java', 'html', 'css', 'c', 'snowflake', 'power bi']</t>
  </si>
  <si>
    <t>Westlake, FL</t>
  </si>
  <si>
    <t>BP</t>
  </si>
  <si>
    <t>['sql', 'python', 'snowflake', 'excel', 'power bi', 'sap', 'qlik']</t>
  </si>
  <si>
    <t>Intern - Data Analytics</t>
  </si>
  <si>
    <t>Impiricus</t>
  </si>
  <si>
    <t>['sql', 'go', 'excel', 'sheets', 'spreadsheet']</t>
  </si>
  <si>
    <t>Data &amp; Analytics (ML-Enabled Systems)</t>
  </si>
  <si>
    <t>['sql', 'python', 'snowflake', 'aws', 'power bi', 'powerbi', 'powerbi']</t>
  </si>
  <si>
    <t>DH/RS Data Reduction and Operations Analyst III</t>
  </si>
  <si>
    <t>Remote Lab Data Analyst Jobs in the U.S.</t>
  </si>
  <si>
    <t>New York City Jobs</t>
  </si>
  <si>
    <t>['sql', 'python', 'r', 'sas', 'nosql', 'gdpr', 'tableau', 'power bi', 'spss', 'sas']</t>
  </si>
  <si>
    <t>Data Scientist SME Automation Specialist</t>
  </si>
  <si>
    <t>['python', 'go', 'powershell', 'aws', 'splunk', 'kubernetes', 'terraform', 'gitlab', 'ansible', 'wire']</t>
  </si>
  <si>
    <t>Manager Clinical Data Systems</t>
  </si>
  <si>
    <t>['sql', 'sas', 'sql server', 'excel', 'sas', 'powerpoint']</t>
  </si>
  <si>
    <t>Music Analytics Researcher, Flexible Hours</t>
  </si>
  <si>
    <t>['python', 'r', 'azure', 'aws', 'gcp', 'spark', 'matplotlib', 'numpy', 'seaborn', 'hadoop', 'pandas', 'tableau', 'power bi']</t>
  </si>
  <si>
    <t>Business Data Analyst (Data Analyst 2) - 28497 | Fairfax, VA, USA</t>
  </si>
  <si>
    <t>['sql', 'python', 'excel', 'power bi', 'powerpoint', 'cognos', 'sharepoint']</t>
  </si>
  <si>
    <t>Payroll Analyst | Denver, CO, USA</t>
  </si>
  <si>
    <t>Janus Henderson Investors</t>
  </si>
  <si>
    <t>Manager, Data Science - Consumer Identity Machine Learning | San Jose, CA, USA</t>
  </si>
  <si>
    <t>Lead Data Engineer | Plano, TX, USA</t>
  </si>
  <si>
    <t>Group Director, Data Analytics - Business Analytics and Tools</t>
  </si>
  <si>
    <t>Eldersburg, MD</t>
  </si>
  <si>
    <t>['python', 'nosql', 'java', 'pytorch', 'numpy', 'scikit-learn', 'nltk', 'pandas', 'jupyter', 'kubernetes', 'docker', 'zoom']</t>
  </si>
  <si>
    <t>['sql', 'python', 'mongodb', 'mongodb', 'neo4j', 'snowflake', 'databricks', 'bigquery', 'kafka', 'airflow', 'git']</t>
  </si>
  <si>
    <t>['sql', 'python', 'mongo', 'bigquery', 'kafka', 'airflow']</t>
  </si>
  <si>
    <t>Data Analyst – Visa Sponsorship Available</t>
  </si>
  <si>
    <t>['sql', 'python', 'r', 'snowflake', 'aws', 'redshift', 'bigquery', 'tableau', 'excel', 'power bi']</t>
  </si>
  <si>
    <t>Director, R&amp;D Data Science &amp; Digital Health, RWE &amp; Advanced Analytics</t>
  </si>
  <si>
    <t>Senior Data Engineer - Applied Research &amp; Decision Support</t>
  </si>
  <si>
    <t>['sql', 'python', 'snowflake', 'aws', 'spark', 'kafka', 'pyspark', 'airflow', 'pandas', 'tableau']</t>
  </si>
  <si>
    <t>['sql', 'sql server', 'mysql', 'aws', 'jira']</t>
  </si>
  <si>
    <t>Lake City, GA</t>
  </si>
  <si>
    <t>MQ Referrals Only</t>
  </si>
  <si>
    <t>['sql', 'python', 'java', 'aws', 'spark', 'kafka', 'airflow', 'kubernetes', 'terraform']</t>
  </si>
  <si>
    <t>Software Engineer, Stats &amp; Analytics</t>
  </si>
  <si>
    <t>StackAdapt</t>
  </si>
  <si>
    <t>['sql', 'golang', 'redis', 'elasticsearch', 'snowflake', 'redshift', 'kafka']</t>
  </si>
  <si>
    <t>DKKD Staffing</t>
  </si>
  <si>
    <t>['sql', 'python', 'powershell', 'snowflake', 'azure', 'databricks', 'bigquery', 'kafka', 'airflow', 'ssis', 'github']</t>
  </si>
  <si>
    <t>AI / Data Engineer 4 – Comcast Global Audit</t>
  </si>
  <si>
    <t>['sql', 'python', 'r', 'sql server', 'snowflake', 'azure', 'databricks', 'oracle', 'aws', 'spark', 'airflow', 'tableau', 'alteryx', 'github']</t>
  </si>
  <si>
    <t>Integration Engineer, Full-Time</t>
  </si>
  <si>
    <t>['sql', 'python', 'nosql', 'java', 'c', 'azure', 'aws', 'gcp', 'kafka', 'node.js', 'node', 'kubernetes', 'docker']</t>
  </si>
  <si>
    <t>IT Business Data Analyst</t>
  </si>
  <si>
    <t>Elizabeth, NJ</t>
  </si>
  <si>
    <t>Gellert Global Group</t>
  </si>
  <si>
    <t>Tactical Data Link Military Standards Development and Analyst</t>
  </si>
  <si>
    <t>INTECON</t>
  </si>
  <si>
    <t>Computer Vision Scientist (multiple levels/openings)</t>
  </si>
  <si>
    <t>Percipient.ai</t>
  </si>
  <si>
    <t>SEI (sei.com)</t>
  </si>
  <si>
    <t>['sql', 'python', 'go', 'c', 'snowflake', 'azure', 'databricks', 'aws', 'redshift', 'node.js', 'node', 'tableau', 'excel', 'power bi', 'alteryx', 'qlik']</t>
  </si>
  <si>
    <t>Digital Products Analyst (TEMP-to-HIRE)</t>
  </si>
  <si>
    <t>Data Engineer, Find My</t>
  </si>
  <si>
    <t>['python', 'scala', 'java', 'azure', 'gcp', 'spark', 'kubernetes']</t>
  </si>
  <si>
    <t>Software Engineer (HANA), AI &amp; Data Platforms (AiDP)</t>
  </si>
  <si>
    <t>['sql', 'python', 'shell', 'sap']</t>
  </si>
  <si>
    <t>Software Engineer - Data Platform &amp; Data Products</t>
  </si>
  <si>
    <t>['sql', 'python', 'go', 'scala', 'java', 'aws', 'gcp', 'spark', 'kafka', 'airflow', 'kubernetes', 'docker']</t>
  </si>
  <si>
    <t>Data Engineering Manager - Apple Ads</t>
  </si>
  <si>
    <t>['python', 'scala', 'java', 'bash', 'cassandra', 'snowflake', 'azure', 'spark', 'kafka', 'pyspark', 'hadoop', 'tableau']</t>
  </si>
  <si>
    <t>['sql', 'python', 'java', 'aws', 'gcp', 'kafka', 'airflow']</t>
  </si>
  <si>
    <t>Analyst, Eligibility and Damages</t>
  </si>
  <si>
    <t>Financial Recovery Technologies</t>
  </si>
  <si>
    <t>Mekdam Holding Group</t>
  </si>
  <si>
    <t>Customer Engineer, Data Analytics, Google Cloud, Startups</t>
  </si>
  <si>
    <t>['python', 'r', 'go', 'javascript', 'scala', 'java', 'c', 'linux', 'sap']</t>
  </si>
  <si>
    <t>Accounts Payable Data Analyst</t>
  </si>
  <si>
    <t>Carlton, United Kingdom</t>
  </si>
  <si>
    <t>Hillary's Careers</t>
  </si>
  <si>
    <t>Hillarys</t>
  </si>
  <si>
    <t>['sql', 'python', 'bigquery', 'airflow', 'power bi', 'sap', 'git']</t>
  </si>
  <si>
    <t>(USA) Manager, Data Analytics</t>
  </si>
  <si>
    <t>['sql', 'nosql', 'ssis']</t>
  </si>
  <si>
    <t>Data Engineer, Associate, Aladdin Financial Engineering</t>
  </si>
  <si>
    <t>['python', 'scala', 'snowflake', 'databricks']</t>
  </si>
  <si>
    <t>Assurance - Audit Analytics Manager - Data Intelligence Delivery [REF 1702500]</t>
  </si>
  <si>
    <t>Senior Data Engineer (Python - PySpark and AWS)</t>
  </si>
  <si>
    <t>['python', 'databricks', 'aws', 'spark', 'pyspark', 'airflow']</t>
  </si>
  <si>
    <t>Hiring Microsoft Fabric Data Engineer</t>
  </si>
  <si>
    <t>Haparz</t>
  </si>
  <si>
    <t>Principal Data Engineer, Digital Corporate Enablement Office</t>
  </si>
  <si>
    <t>['go', 'groovy', 'azure', 'oracle', 'aws']</t>
  </si>
  <si>
    <t>Ecommerce Data Analyst and Demand Forecasting</t>
  </si>
  <si>
    <t>Azar International Inc</t>
  </si>
  <si>
    <t>Access &amp; Scheduling Systems Analyst</t>
  </si>
  <si>
    <t>Senior Data Engineer - Java</t>
  </si>
  <si>
    <t>['sql', 'nosql', 'java', 'azure', 'aws', 'spark', 'kafka']</t>
  </si>
  <si>
    <t>['sql', 'python', 'azure', 'power bi', 'ssis', 'ssrs']</t>
  </si>
  <si>
    <t>Sustainability Analyst</t>
  </si>
  <si>
    <t>Macclesfield, United Kingdom</t>
  </si>
  <si>
    <t>DoorCo LTD</t>
  </si>
  <si>
    <t>Data Technician/Data Analyst Apprenticeship Assessor</t>
  </si>
  <si>
    <t>Projecting Success</t>
  </si>
  <si>
    <t>BC Racing UK - Apex Performance Parts LTD</t>
  </si>
  <si>
    <t>Littleborough, United Kingdom</t>
  </si>
  <si>
    <t>The Recruitment Fix</t>
  </si>
  <si>
    <t>Product Data Scientist, Insights, Analytics, Platforms and Devices</t>
  </si>
  <si>
    <t>Senior Research Data Scientist, Core Safety Data Science</t>
  </si>
  <si>
    <t>['sql', 'python', 'r', 'matlab', 'pandas', 'express']</t>
  </si>
  <si>
    <t>Supply Chain Analytics</t>
  </si>
  <si>
    <t>CBL Solutions</t>
  </si>
  <si>
    <t>['sql', 'python', 'snowflake', 'databricks', 'spark', 'numpy', 'pandas']</t>
  </si>
  <si>
    <t>Data Acquisition/Durability Engineer</t>
  </si>
  <si>
    <t>MEDA Group</t>
  </si>
  <si>
    <t>['sql', 'python', 'gdpr', 'ssis']</t>
  </si>
  <si>
    <t>Sanderson Government &amp; Defence</t>
  </si>
  <si>
    <t>['python', 'nosql', 'aws', 'windows', 'terraform', 'jenkins', 'ansible']</t>
  </si>
  <si>
    <t>Data Scientist, Analytics [REF DSA-B-202-SF]</t>
  </si>
  <si>
    <t>Data Site Reliability Engineer</t>
  </si>
  <si>
    <t>The Best Postcards</t>
  </si>
  <si>
    <t>['python', 'aws', 'aurora', 'linux', 'git', 'github']</t>
  </si>
  <si>
    <t>Data Engineer (Mid-to-Senior) — Microsoft Fabric &amp; Lakehouse Architecture</t>
  </si>
  <si>
    <t>['sql', 'python', 'scala', 'azure', 'databricks', 'spark', 'pyspark', 'power bi', 'dax', 'git', 'github', 'unity']</t>
  </si>
  <si>
    <t>Data Engineer with Panantir</t>
  </si>
  <si>
    <t>['python', 'typescript', 'react']</t>
  </si>
  <si>
    <t>Data Analytics Engineer (Power BI)</t>
  </si>
  <si>
    <t>['sql', 'snowflake', 'power bi', 'sap']</t>
  </si>
  <si>
    <t>ADLIB</t>
  </si>
  <si>
    <t>Data Engineer - Databricks - HYBRID</t>
  </si>
  <si>
    <t>Senior Big Data Engineer - Hybrid</t>
  </si>
  <si>
    <t>['sql', 'python', 'snowflake', 'azure', 'aws', 'kafka', 'airflow', 'splunk', 'git', 'terraform']</t>
  </si>
  <si>
    <t>['sql', 'python', 'databricks', 'pandas', 'jupyter', 'tableau']</t>
  </si>
  <si>
    <t>Research Computing Consultant III – Data Science &amp; HPC</t>
  </si>
  <si>
    <t>Dartmouth College</t>
  </si>
  <si>
    <t>['python', 'r', 'linux']</t>
  </si>
  <si>
    <t>Senior Staff Software Engineer, Backend (Data and Storage Services)</t>
  </si>
  <si>
    <t>['sql', 'python', 'r', 'go', 'kotlin', 'snowflake', 'aws', 'spark', 'terraform']</t>
  </si>
  <si>
    <t>Exciting Opportunity--Criminology Data Analyst Naperville, Illinois</t>
  </si>
  <si>
    <t>Track Group, Inc.</t>
  </si>
  <si>
    <t>Data Scientist--AWADC5799225</t>
  </si>
  <si>
    <t>['python', 'azure', 'databricks', 'aws', 'gcp', 'spark', 'numpy', 'pandas', 'git']</t>
  </si>
  <si>
    <t>Senior Statistical Programmer</t>
  </si>
  <si>
    <t>Kolon TissueGene, Inc.</t>
  </si>
  <si>
    <t>['sas', 'c', 'sas']</t>
  </si>
  <si>
    <t>Aircraft Systems Tech Data Engineer, Logistics Support (Senior)</t>
  </si>
  <si>
    <t>Future Publishing</t>
  </si>
  <si>
    <t>['sql', 'python', 'go', 'bigquery', 'spark']</t>
  </si>
  <si>
    <t>Odoo</t>
  </si>
  <si>
    <t>['sql', 'excel', 'power bi', 'sheets', 'chef']</t>
  </si>
  <si>
    <t>['sql', 'python', 'snowflake', 'tableau', 'excel', 'datarobot', 'slack']</t>
  </si>
  <si>
    <t>Senior Data Scientist &amp; Modeler</t>
  </si>
  <si>
    <t>Iberdrola Group</t>
  </si>
  <si>
    <t>['sql', 'python', 'r', 'nosql', 'snowflake', 'azure', 'databricks', 'aws', 'gcp']</t>
  </si>
  <si>
    <t>Quant Data Engineer - Treasury</t>
  </si>
  <si>
    <t>['sql', 'python', 'java', 'azure', 'aws', 'gcp', 'bigquery', 'spark', 'airflow', 'git']</t>
  </si>
  <si>
    <t>['sql', 'python', 'azure', 'databricks', 'aws', 'pyspark']</t>
  </si>
  <si>
    <t>ERP Reporting &amp; Data Analyst</t>
  </si>
  <si>
    <t>Stevens, PA</t>
  </si>
  <si>
    <t>Team Builder Recruiting</t>
  </si>
  <si>
    <t>Technology Analyst Program - Data Engineer (Berkeley Heights, NJ)</t>
  </si>
  <si>
    <t>['sql', 'python', 'java', 'azure', 'databricks', 'gcp', 'spark', 'hadoop']</t>
  </si>
  <si>
    <t>Senior Business Intelligence Engineer / Data Analytics Engineer</t>
  </si>
  <si>
    <t>['sql', 'aws', 'tableau', 'power bi']</t>
  </si>
  <si>
    <t>Data Assistant</t>
  </si>
  <si>
    <t>Sr. Revenue Operations Business Analyst</t>
  </si>
  <si>
    <t>EverDriven</t>
  </si>
  <si>
    <t>['sql', 'go', 'azure', 'tableau', 'excel', 'looker', 'power bi', 'dax']</t>
  </si>
  <si>
    <t>Data Engineer, Manufacturing Quality, Amazon Leo</t>
  </si>
  <si>
    <t>['sql', 'python', 'scala', 'java', 'dynamodb', 'aws', 'redshift', 'spark', 'tableau']</t>
  </si>
  <si>
    <t>['sql', 'python', 'r', 'scala', 'nosql', 'java', 'mongodb', 'bash', 'shell', 'sql server', 'postgresql', 'mongodb', 'dynamodb', 'cassandra', 'snowflake', 'azure', 'databricks', 'oracle', 'aws', 'gcp', 'redshift', 'bigquery', 'spark', 'kafka', 'pyspark', 'airflow', 'hadoop', 'hugging face', 'gdpr', 'windows', 'linux', 'unix', 'macos', 'ubuntu', 'tableau', 'looker', 'power bi', 'kubernetes', 'docker', 'git', 'terraform', 'jenkins', 'jira', 'confluence']</t>
  </si>
  <si>
    <t>Data Analyst - Investment products (CONTRACT) REMOTE</t>
  </si>
  <si>
    <t>['sql', 'html', 'css', 'excel', 'looker', 'powerpoint']</t>
  </si>
  <si>
    <t>Insights Analyst - Gaming industry [82165]</t>
  </si>
  <si>
    <t>Data Analyst - Data Analyst (SQL/Power BI) - Belfast</t>
  </si>
  <si>
    <t>Hays Specialist Recruitment Limited</t>
  </si>
  <si>
    <t>Data Engineer Lead – Supply Chain</t>
  </si>
  <si>
    <t>Senior Data Analyst â€“ Remote Canada</t>
  </si>
  <si>
    <t>Data Analyst - SAS &amp; Python</t>
  </si>
  <si>
    <t>Data Analyst - Power BI/Azure Databricks</t>
  </si>
  <si>
    <t>Hiring For Data Scientist/ Data Analytics</t>
  </si>
  <si>
    <t>Business Analyst - MDM</t>
  </si>
  <si>
    <t>Data Engineer - Production Support</t>
  </si>
  <si>
    <t>['go', 'snowflake', 'azure', 'databricks', 'power bi', 'notion']</t>
  </si>
  <si>
    <t>Data Engineer (Data Operations)</t>
  </si>
  <si>
    <t>Rosemont, CA</t>
  </si>
  <si>
    <t>['sql', 'python', 'r', 'snowflake', 'airflow', 'git']</t>
  </si>
  <si>
    <t>Strategic Initiatives Analyst - Stanford University</t>
  </si>
  <si>
    <t>['r', 'tableau', 'spss']</t>
  </si>
  <si>
    <t>Adv. Analyst, Quality &amp; Blueprint</t>
  </si>
  <si>
    <t>Data Analyst, Business</t>
  </si>
  <si>
    <t>['sql', 'python', 'go', 'snowflake', 'redshift', 'bigquery', 'pandas', 'tableau', 'looker', 'unify', 'zoom']</t>
  </si>
  <si>
    <t>TRAC Recruiting</t>
  </si>
  <si>
    <t>['sql', 'python', 't-sql', 'sql server', 'snowflake', 'azure', 'spark', 'power bi', 'ssis']</t>
  </si>
  <si>
    <t>Securities Financing Analyst</t>
  </si>
  <si>
    <t>Verita AI</t>
  </si>
  <si>
    <t>['python', 'excel', 'terminal']</t>
  </si>
  <si>
    <t>Manager, Data Engineering (HCA/ITD #10117623)</t>
  </si>
  <si>
    <t>['sql', 'python', 'r', 'snowflake', 'azure', 'databricks', 'spark', 'pyspark', 'tableau', 'looker', 'power bi', 'sap', 'powerbi', 'powerbi']</t>
  </si>
  <si>
    <t>Senior Claims Data Analyst</t>
  </si>
  <si>
    <t>['sql', 'c', 'power bi', 'dax']</t>
  </si>
  <si>
    <t>Data Science Faculty</t>
  </si>
  <si>
    <t>RKDEMY</t>
  </si>
  <si>
    <t>['sql', 'python', 'matplotlib', 'numpy', 'pandas', 'tableau', 'power bi']</t>
  </si>
  <si>
    <t>Big Data Support Engineer, SMGS Ops - DP&amp;I - Data Platform</t>
  </si>
  <si>
    <t>['sql', 'python', 'javascript', 'ruby', 'no-sql', 'aws', 'redshift', 'ruby', 'linux']</t>
  </si>
  <si>
    <t>['sql', 'python', 'r', 'c', 'snowflake', 'airflow', 'git']</t>
  </si>
  <si>
    <t>Senior Manager, Advanced Analytics</t>
  </si>
  <si>
    <t>Data Scientist (Fixed Income, Quant Trading)</t>
  </si>
  <si>
    <t>Software Engineer III - AWS Glue / Data Engineer | Irvine, CA, USA</t>
  </si>
  <si>
    <t>['sql', 'python', 'nosql', 'mysql', 'postgresql', 'oracle', 'aws', 'aurora', 'kafka', 'pyspark', 'terraform']</t>
  </si>
  <si>
    <t>Senior Manager of Software Engineering for Data Platform</t>
  </si>
  <si>
    <t>['java', 'databricks', 'aws', 'kafka', 'spring', 'kubernetes', 'unity']</t>
  </si>
  <si>
    <t>Freshminds</t>
  </si>
  <si>
    <t>['sql', 'python', 'snowflake', 'aws', 'gcp']</t>
  </si>
  <si>
    <t>['sql', 'python', 'c', 'snowflake', 'azure', 'aws', 'gcp', 'redshift', 'bigquery', 'excel', 'powerpoint', 'git']</t>
  </si>
  <si>
    <t>Starburst Developer (Data Visualisation SME) - 6 months - £600/day</t>
  </si>
  <si>
    <t>['sql', 'python', 'go', 'scala', 'snowflake', 'databricks']</t>
  </si>
  <si>
    <t>Senior Manager of Customer Data Engineering</t>
  </si>
  <si>
    <t>Data Analyst 2 (2-4 years)</t>
  </si>
  <si>
    <t>['sql', 'python', 'go', 'databricks', 'pyspark', 'power bi']</t>
  </si>
  <si>
    <t>Senior Azure Data Engineer (Databricks + GenAI)</t>
  </si>
  <si>
    <t>Technology &amp; Risk Recruitment</t>
  </si>
  <si>
    <t>['sql', 'python', 'azure', 'databricks', 'pyspark', 'power bi', 'github', 'terraform', 'unity']</t>
  </si>
  <si>
    <t>IT Business System Analyst - Senior - Rail App</t>
  </si>
  <si>
    <t>Structured Projects Analyst</t>
  </si>
  <si>
    <t>Business Data Scientist, Global Partnerships Studio</t>
  </si>
  <si>
    <t>Product Data Scientist, Operations</t>
  </si>
  <si>
    <t>['sql', 'python', 'nosql', 'mongodb', 'sql server', 'postgresql', 'mongodb', 'azure', 'oracle', 'spark', 'kafka', 'ssis']</t>
  </si>
  <si>
    <t>Senior Software Engineer - Email Channel</t>
  </si>
  <si>
    <t>['go', 'mysql', 'aws', 'gcp', 'react', 'zoom']</t>
  </si>
  <si>
    <t>Data Analyst -Logistics (GPS &amp; Driver Compliance)</t>
  </si>
  <si>
    <t>AI / Data Science Engineer / Remote / Work-Life Balance</t>
  </si>
  <si>
    <t>Big Query Data Engineer</t>
  </si>
  <si>
    <t>Magnolia, AR</t>
  </si>
  <si>
    <t>GDH Consulting</t>
  </si>
  <si>
    <t>['sql', 'python', 'go', 'bigquery', 'airflow', 'jira', 'confluence']</t>
  </si>
  <si>
    <t>Lead Data Scientist - FinCrime 🏆</t>
  </si>
  <si>
    <t>Newport Pagnell, United Kingdom</t>
  </si>
  <si>
    <t>Data Idols</t>
  </si>
  <si>
    <t>['visual basic', 'c']</t>
  </si>
  <si>
    <t>Summer Intern</t>
  </si>
  <si>
    <t>Imperial PFS</t>
  </si>
  <si>
    <t>DISTINGUISHED SCIENTIST/ENGINEER FOR NAVAL DATA SCIENCES</t>
  </si>
  <si>
    <t>US Naval Sea Systems Command</t>
  </si>
  <si>
    <t>['sql', 'python', 'azure', 'databricks', 'aws', 'airflow', 'graphql', 'sharepoint', 'git', 'github', 'unity', 'wire']</t>
  </si>
  <si>
    <t>Senior Python Data Engineer – 1 to 2 Year Contract | Hybrid in Iselin, NJ!</t>
  </si>
  <si>
    <t>Data Scientist (Analytics &amp; Automation) Jobs</t>
  </si>
  <si>
    <t>Data Engineer / Data Project Lead, Head Start - Remote</t>
  </si>
  <si>
    <t>['sql', 'python', 'azure', 'aws', 'smartsheet']</t>
  </si>
  <si>
    <t>Gen AI Data Engineer</t>
  </si>
  <si>
    <t>['python', 'oracle', 'numpy', 'hugging face', 'scikit-learn', 'nltk', 'pandas']</t>
  </si>
  <si>
    <t>['sql', 'azure', 'databricks', 'aws', 'gcp', 'pyspark', 'git', 'terraform', 'unity']</t>
  </si>
  <si>
    <t>['sql', 'python', 'snowflake', 'azure', 'databricks', 'gcp', 'spark', 'kafka', 'pyspark', 'airflow', 'unity', 'jira']</t>
  </si>
  <si>
    <t>Parts Data Management Analyst II/ Specification Analyst</t>
  </si>
  <si>
    <t>['excel', 'sap', 'powerbi', 'powerbi', 'unify']</t>
  </si>
  <si>
    <t>['sql', 'python', 'azure', 'databricks', 'aws', 'pyspark', 'spring']</t>
  </si>
  <si>
    <t>Sr Databricks Data Engineer(Strong Testing Experience)</t>
  </si>
  <si>
    <t>Quadrant Technologies</t>
  </si>
  <si>
    <t>['sql', 'python', 'scala', 'databricks', 'aws', 'redshift', 'pyspark', 'unity']</t>
  </si>
  <si>
    <t>Senior Data Engineer - Banking and Financial</t>
  </si>
  <si>
    <t>Data Analyst Mid or Senior</t>
  </si>
  <si>
    <t>Senior Financial Data Engineer</t>
  </si>
  <si>
    <t>cpg.io eCommerce Distributors</t>
  </si>
  <si>
    <t>['sql', 'python', 'r', 'mysql', 'postgresql', 'oracle', 'node.js', 'node', 'tableau', 'looker', 'power bi', 'sap']</t>
  </si>
  <si>
    <t>Data Architect Sr. Data Engineer</t>
  </si>
  <si>
    <t>Polk Mechanical Company</t>
  </si>
  <si>
    <t>['sql', 'python', 'snowflake', 'azure', 'power bi', 'dax']</t>
  </si>
  <si>
    <t>Watts Regulator Company</t>
  </si>
  <si>
    <t>['snowflake', 'azure', 'databricks', 'spark', 'airflow', 'sap']</t>
  </si>
  <si>
    <t>Senior React Engineer | Full Stack | Real-time Data Platform</t>
  </si>
  <si>
    <t>Senzo Group</t>
  </si>
  <si>
    <t>['python', 'aws', 'react']</t>
  </si>
  <si>
    <t>Data Labeling Analyst – German Speakers</t>
  </si>
  <si>
    <t>Talascend Internal</t>
  </si>
  <si>
    <t>['javascript', 'html', 'css', 'jira']</t>
  </si>
  <si>
    <t>Analyst, Payment Integrity (Data Mining)</t>
  </si>
  <si>
    <t>Sales Operations Analyst, 6-month contract</t>
  </si>
  <si>
    <t>Specialty Capital</t>
  </si>
  <si>
    <t>['sql', 'python', 'azure', 'aws', 'numpy', 'scikit-learn', 'pandas', 'docker', 'git']</t>
  </si>
  <si>
    <t>['sql', 'python', 'no-sql', 'databricks', 'kafka']</t>
  </si>
  <si>
    <t>Data Analyst (Hybrid, Dallas, TX area) W2 Only</t>
  </si>
  <si>
    <t>['sql', 'snowflake', 'oracle', 'power bi', 'alteryx']</t>
  </si>
  <si>
    <t>Senior Data Scientist (Biotechnology Industry)</t>
  </si>
  <si>
    <t>Juncos, Puerto Rico</t>
  </si>
  <si>
    <t>ProQualityNetwork</t>
  </si>
  <si>
    <t>['sql', 'python', 'r', 'spark', 'linux', 'powerpoint']</t>
  </si>
  <si>
    <t>Data Labeling Analyst – French Speakers</t>
  </si>
  <si>
    <t>Commercial Loans Senior Data Analyst</t>
  </si>
  <si>
    <t>['sql', 'python', 'snowflake', 'redshift', 'bigquery', 'numpy', 'airflow', 'pandas', 'git', 'jira', 'confluence', 'airtable']</t>
  </si>
  <si>
    <t>Federal Trade Commission</t>
  </si>
  <si>
    <t>['sql', 'python', 'r', 'c', 'sql server', 'mysql', 'numpy', 'pandas', 'tableau']</t>
  </si>
  <si>
    <t>Director, Data &amp; Media Science</t>
  </si>
  <si>
    <t>Known</t>
  </si>
  <si>
    <t>Energy Data Engineer/Analyst</t>
  </si>
  <si>
    <t>['sql', 'python', 'scala', 'databricks', 'airflow']</t>
  </si>
  <si>
    <t>Senior Software Engineer - Data Analytic</t>
  </si>
  <si>
    <t>Experion Technologies Data Engineer Cloud Services ETL Tools</t>
  </si>
  <si>
    <t>Engineer - SAP Master Data Specialist (SD/LE)-MDM</t>
  </si>
  <si>
    <t>Cloud Data Engineer Big Data Data Warehousing</t>
  </si>
  <si>
    <t>Data Labeling Analyst – Dutch Speakers</t>
  </si>
  <si>
    <t>Senior Specialist - Data Science - Fraud Analytics</t>
  </si>
  <si>
    <t>['sql', 'python', 'r', 'snowflake', 'oracle', 'hadoop', 'tableau', 'power bi']</t>
  </si>
  <si>
    <t>Spectrum Data Analyst Jobs</t>
  </si>
  <si>
    <t>Direct Hire Public Notice - Data Scientist</t>
  </si>
  <si>
    <t>['sql', 'python', 'r', 'javascript', 'java', 'c', 'tableau', 'sharepoint', 'powerbi', 'powerbi']</t>
  </si>
  <si>
    <t>Data Engineer, Hybrid</t>
  </si>
  <si>
    <t>['sql', 'python', 'postgresql', 'databricks', 'oracle', 'aws', 'redshift', 'spark', 'kafka', 'tableau', 'git', 'jenkins']</t>
  </si>
  <si>
    <t>Senior Software Engineer – Data &amp; Analytics Platform</t>
  </si>
  <si>
    <t>Botmet Technologies Private Limited</t>
  </si>
  <si>
    <t>['sql', 'python', 'typescript', 'react', 'pandas', 'fastapi', 'power bi', 'dax']</t>
  </si>
  <si>
    <t>Sees</t>
  </si>
  <si>
    <t>Senior Data Management Professional - Data Engineering - Private Funds</t>
  </si>
  <si>
    <t>Data Engineer - Databricks SME.</t>
  </si>
  <si>
    <t>['sql', 'python', 'sas', 'ruby', 'perl', 'c', 'azure', 'databricks', 'oracle', 'spark', 'kafka', 'hadoop', 'ruby', 'tableau', 'sas', 'qlik', 'git']</t>
  </si>
  <si>
    <t>Data Analyst with strong SQL/Excel - 1 Year contract (full 40 hours/week) - Contract to Hire</t>
  </si>
  <si>
    <t>WorkInCharities</t>
  </si>
  <si>
    <t>THE FRANCIS CRICK INSTITUTE LIMITED</t>
  </si>
  <si>
    <t>Senior Analyst - Technical (Data Quality Analyst)-2 | O'Fallon, MO, USA</t>
  </si>
  <si>
    <t>['sql', 'shell', 'azure', 'aws', 'gcp', 'hadoop', 'unix', 'tableau', 'power bi', 'splunk']</t>
  </si>
  <si>
    <t>Director, Data Science, Product Owner</t>
  </si>
  <si>
    <t>Data Engineer II, Analytics Delivery Services (ADS)</t>
  </si>
  <si>
    <t>Data Scientist, AI Analytics</t>
  </si>
  <si>
    <t>['sql', 'python', 'scala', 'snowflake', 'databricks', 'aws', 'pytorch', 'tensorflow', 'scikit-learn']</t>
  </si>
  <si>
    <t>Main Line Health</t>
  </si>
  <si>
    <t>AI Data Engineer II</t>
  </si>
  <si>
    <t>['python', 'scala', 'databricks', 'aws', 'spark', 'kubernetes', 'docker', 'terraform', 'gitlab']</t>
  </si>
  <si>
    <t>Strategic Network Data Scientist: AI, Analytics</t>
  </si>
  <si>
    <t>Globe Telecom</t>
  </si>
  <si>
    <t>Data Engineer – Front Office Trading – Buy Side – Atlanta Hybrid</t>
  </si>
  <si>
    <t>Living Talent</t>
  </si>
  <si>
    <t>['sql', 'python', 'sql server', 'oracle', 'aws', 'tableau', 'power bi']</t>
  </si>
  <si>
    <t>Head of Data Science and AI</t>
  </si>
  <si>
    <t>Senior Data Engineer (BI - LATAM-Based Only)</t>
  </si>
  <si>
    <t>Sr. Data Scientist, Translational Research</t>
  </si>
  <si>
    <t>['python', 'r', 'javascript', 'aws', 'gcp', 'matplotlib', 'numpy', 'seaborn', 'scikit-learn', 'pandas', 'jupyter', 'tidyverse', 'flask', 'linux', 'docker', 'git', 'github']</t>
  </si>
  <si>
    <t>Mainframe Data Analyst</t>
  </si>
  <si>
    <t>['sql', 'vba', 'cobol', 'excel']</t>
  </si>
  <si>
    <t>BSF</t>
  </si>
  <si>
    <t>['sql', 'spring', 'tableau', 'excel', 'power bi']</t>
  </si>
  <si>
    <t>Data Intelligence - Data Scientist</t>
  </si>
  <si>
    <t>Talteam Inc.</t>
  </si>
  <si>
    <t>['sql', 'python', 'r', 'nosql', 'java', 'snowflake', 'azure', 'aws', 'spark', 'hadoop', 'linux', 'unix', 'tableau', 'power bi', 'git', 'svn']</t>
  </si>
  <si>
    <t>Data Analyst - £70k + 10% bonus - London Insurance Market</t>
  </si>
  <si>
    <t>Data / ETL QA Engineer</t>
  </si>
  <si>
    <t>['sql', 'java', 'c', 'shell', 'db2', 'linux', 'unix']</t>
  </si>
  <si>
    <t>Senior Technical Services Owner – Data Engineering</t>
  </si>
  <si>
    <t>Oxford University Press</t>
  </si>
  <si>
    <t>['sql', 'python', 'go', 'sql server', 'azure', 'gdpr', 'power bi', 'sap', 'alteryx']</t>
  </si>
  <si>
    <t>Data Cable Engineer</t>
  </si>
  <si>
    <t>AWC Staff Services Ltd</t>
  </si>
  <si>
    <t>['python', 'bash', 'powershell', 'azure', 'aws', 'windows', 'linux']</t>
  </si>
  <si>
    <t>Data Engineer - Entry Level (MedInsight)</t>
  </si>
  <si>
    <t>['sql', 'python', 'azure', 'databricks', 'aws', 'spark', 'powerbi', 'powerbi']</t>
  </si>
  <si>
    <t>Axion Recruitment Inc</t>
  </si>
  <si>
    <t>Data Compliance Senior Analyst – Hybrid</t>
  </si>
  <si>
    <t>Statistical Modeler</t>
  </si>
  <si>
    <t>['vba', 'tableau', 'excel', 'power bi', 'qlik']</t>
  </si>
  <si>
    <t>Financial Data Analyst (Healthcare)</t>
  </si>
  <si>
    <t>AKYTECH CONSULTING LLC</t>
  </si>
  <si>
    <t>['tableau', 'excel', 'power bi', 'qlik']</t>
  </si>
  <si>
    <t>Consultant, Advanced Analytics</t>
  </si>
  <si>
    <t>['sas', 'vba', 'excel', 'sas', 'powerpoint']</t>
  </si>
  <si>
    <t>['power bi', 'outlook', 'sharepoint']</t>
  </si>
  <si>
    <t>Data Scientist (944)</t>
  </si>
  <si>
    <t>Beloit, WI</t>
  </si>
  <si>
    <t>ABC Supply Co.</t>
  </si>
  <si>
    <t>['sql', 'python', 'r', 'azure', 'databricks', 'pytorch', 'matplotlib', 'seaborn', 'tensorflow', 'scikit-learn', 'pandas', 'ggplot2', 'tidyverse', 'tableau', 'git', 'github']</t>
  </si>
  <si>
    <t>MRJ Recruitment</t>
  </si>
  <si>
    <t>Data Governance Engineer, Senior</t>
  </si>
  <si>
    <t>Data Analyst, Reporting &amp; Analytics</t>
  </si>
  <si>
    <t>['sql', 'snowflake', 'azure', 'databricks', 'tableau', 'looker', 'power bi', 'ssis', 'jira', 'confluence']</t>
  </si>
  <si>
    <t>MRP Analytics and Data Integrity Analyst (Remote)</t>
  </si>
  <si>
    <t>['sql', 'python', 'snowflake', 'tableau', 'sap', 'alteryx', 'sharepoint']</t>
  </si>
  <si>
    <t>Lewistown, PA</t>
  </si>
  <si>
    <t>Spherion Staffing Services</t>
  </si>
  <si>
    <t>System Integration Analyst- #26-11209</t>
  </si>
  <si>
    <t>Manufacturing Cost Engineer- #26-11225</t>
  </si>
  <si>
    <t>Data Scientist, Intermediate (Info. Systems &amp; Cyber Security, An Jobs</t>
  </si>
  <si>
    <t>MIL Corporation</t>
  </si>
  <si>
    <t>35337 - Sr Data Scientist-PD PFS/Devices Blister/Bottles Pkg</t>
  </si>
  <si>
    <t>BES Consulting Group, LLC</t>
  </si>
  <si>
    <t>Data Engineer (Ab Initio, OzoneCH, Flink) | Contract W2</t>
  </si>
  <si>
    <t>Next Gen Software Solutions LLC</t>
  </si>
  <si>
    <t>['sql', 'python', 'scala', 'java', 'shell', 'oracle', 'kafka', 'windows', 'linux', 'unix', 'kubernetes', 'docker']</t>
  </si>
  <si>
    <t>Data Engineer (Ab Initio, OzoneCH, Flink) | Berkeley Heights, NJ (5 Days Onsite) | W2 &amp; Fulltime</t>
  </si>
  <si>
    <t>ENIN SYSTEMS</t>
  </si>
  <si>
    <t>['sql', 'python', 'bash', 'vba', 'shell', 'sql server', 'azure', 'oracle', 'aws', 'spark', 'hadoop', 'unix', 'looker']</t>
  </si>
  <si>
    <t>Data Warehouse Test Engineer (ETL Tester)</t>
  </si>
  <si>
    <t>['sql', 'python', 'sql server', 'snowflake', 'azure', 'databricks', 'oracle', 'aws', 'gcp', 'redshift', 'bigquery', 'spark', 'airflow', 'ssis']</t>
  </si>
  <si>
    <t>Data &amp; Analytics Engineer Senior</t>
  </si>
  <si>
    <t>['sql', 'python', 'nosql', 'snowflake', 'azure', 'databricks', 'aws', 'tableau', 'power bi']</t>
  </si>
  <si>
    <t>Senior Data Engineer- #26-11155</t>
  </si>
  <si>
    <t>['python', 'nosql', 'c', 'snowflake', 'aws', 'pandas', 'docker', 'gitlab']</t>
  </si>
  <si>
    <t>Incentive Data Analyst</t>
  </si>
  <si>
    <t>Driscoll Foods</t>
  </si>
  <si>
    <t>Data Analyst (Utilization Management)</t>
  </si>
  <si>
    <t>Consultant – Organizational Assessment</t>
  </si>
  <si>
    <t>Raftelis</t>
  </si>
  <si>
    <t>Data Engineer- Mortgage Analytics</t>
  </si>
  <si>
    <t>['sql', 'python', 'go', 'snowflake', 'pandas', 'jira']</t>
  </si>
  <si>
    <t>Data Engineering  - Senior Consultant</t>
  </si>
  <si>
    <t>AgileSource Ltd</t>
  </si>
  <si>
    <t>['sql', 'azure', 'databricks', 'spark', 'pyspark', 'git']</t>
  </si>
  <si>
    <t>DiverseJobsMatter</t>
  </si>
  <si>
    <t>['sql', 'python', 't-sql', 'sql server', 'azure', 'power bi', 'terraform']</t>
  </si>
  <si>
    <t>Operations Data Analyst (KPI reporting) ---Locals Only --- 100 % Onsite</t>
  </si>
  <si>
    <t>Data Analyst Basic (1-3 years)</t>
  </si>
  <si>
    <t>B2B Reporting &amp; Data Analyst</t>
  </si>
  <si>
    <t>Nutrien Ag Solutions, Inc</t>
  </si>
  <si>
    <t>['excel', 'power bi', 'sap', 'powerpoint', 'outlook']</t>
  </si>
  <si>
    <t>Shopify Bookkeeper &amp; Data Analyst: Cash Flow Forecasting &amp; Financial Insights - Contract to Hire</t>
  </si>
  <si>
    <t>Data Scientist, Core Experimentation</t>
  </si>
  <si>
    <t>Machine Learning Jobs</t>
  </si>
  <si>
    <t>['snowflake', 'azure', 'databricks', 'aws', 'gcp', 'spark', 'kafka', 'airflow']</t>
  </si>
  <si>
    <t>AWS Glue Data Engineer / Application Developer</t>
  </si>
  <si>
    <t>Logic Planet</t>
  </si>
  <si>
    <t>Senior Data Engineer | Snowflake Cortex</t>
  </si>
  <si>
    <t>Kamlax Global Technologies Sdn Bhd</t>
  </si>
  <si>
    <t>Dewsbury, United Kingdom</t>
  </si>
  <si>
    <t>Mid Yorkshire Teaching NHS Trust</t>
  </si>
  <si>
    <t>['sql', 'python', 'r', 't-sql', 'oracle']</t>
  </si>
  <si>
    <t>Senior Analyst, Data &amp; Reporting</t>
  </si>
  <si>
    <t>Novus Media LLC</t>
  </si>
  <si>
    <t>['sql', 'python', 'snowflake', 'windows', 'tableau', 'alteryx']</t>
  </si>
  <si>
    <t>Manufacturing Process Analyst Trainee</t>
  </si>
  <si>
    <t>Data Analyst / Mobile Developer</t>
  </si>
  <si>
    <t>['firebase', 'bigquery', 'firebase', 'gdpr', 'power bi']</t>
  </si>
  <si>
    <t>Analyst - Placement Agent</t>
  </si>
  <si>
    <t>AI Systems Engineer</t>
  </si>
  <si>
    <t>Data Engineer  with Migration</t>
  </si>
  <si>
    <t>['sql', 'python', 'c', 'snowflake', 'aws', 'spark', 'kafka', 'hadoop', 'kubernetes']</t>
  </si>
  <si>
    <t>Roadshow Concepts</t>
  </si>
  <si>
    <t>Data Scientist - Decisions &amp; Insights</t>
  </si>
  <si>
    <t>Advanced Analytics Data Scientist</t>
  </si>
  <si>
    <t>Pine, CO</t>
  </si>
  <si>
    <t>['sql', 'python', 'r', 'snowflake', 'excel', 'power bi', 'sap']</t>
  </si>
  <si>
    <t>Senior Data Engineer - EDA Datacenter Analytics and Observability</t>
  </si>
  <si>
    <t>['sql', 'python', 'spark', 'kafka']</t>
  </si>
  <si>
    <t>Medica Services Company LLC</t>
  </si>
  <si>
    <t>['sql', 'python', 'scala', 'nosql', 'java', 'mongodb', 'mongodb', 'dynamodb', 'databricks', 'aws', 'spark', 'kafka', 'github', 'terraform', 'gitlab']</t>
  </si>
  <si>
    <t>Senior Data Scientist/Engineer</t>
  </si>
  <si>
    <t>Beaird Group</t>
  </si>
  <si>
    <t>['sql', 'python', 'nosql', 'mongodb', 'sql server', 'mongodb', 'oracle', 'gcp', 'bigquery']</t>
  </si>
  <si>
    <t>['python', 'java', 'c', 'cassandra', 'spark', 'hadoop', 'tableau', 'power bi']</t>
  </si>
  <si>
    <t>['python', 'java', 'azure', 'aws', 'gcp', 'pytorch', 'tensorflow', 'scikit-learn', 'node.js', 'node', 'kubernetes', 'docker']</t>
  </si>
  <si>
    <t>Data Scientist, Professional Senior</t>
  </si>
  <si>
    <t>['sql', 'python', 'r', 'nosql', 'java', 'azure', 'databricks', 'aws', 'spark', 'pyspark', 'tensorflow', 'scikit-learn', 'nltk', 'github']</t>
  </si>
  <si>
    <t>['python', 'c', 'git', 'github', 'gitlab']</t>
  </si>
  <si>
    <t>Data Engineer II (GCP &amp; SQL)</t>
  </si>
  <si>
    <t>['sql', 'python', 'gcp', 'bigquery', 'pyspark']</t>
  </si>
  <si>
    <t>Data Engineer – AI/ML</t>
  </si>
  <si>
    <t>CodeHire Global Solutions</t>
  </si>
  <si>
    <t>['sql', 'python', 'azure', 'databricks', 'aws', 'gcp', 'spark', 'kafka', 'pyspark', 'airflow', 'kubernetes', 'docker', 'git']</t>
  </si>
  <si>
    <t>Data Analyst with Telcom Experience</t>
  </si>
  <si>
    <t>Data Analyst EHS</t>
  </si>
  <si>
    <t>InterSources Inc</t>
  </si>
  <si>
    <t>TELECOM DATA ANALYST AT PLANO,TX.</t>
  </si>
  <si>
    <t>S4 Analyt</t>
  </si>
  <si>
    <t>Debit Processing Services</t>
  </si>
  <si>
    <t>Data Scientist – Geospatial</t>
  </si>
  <si>
    <t>Sr. Data Engineer,  Enterprise - Slack</t>
  </si>
  <si>
    <t>['sql', 'python', 'scala', 'nosql', 'snowflake', 'azure', 'aws', 'gcp', 'spark', 'airflow', 'hadoop', 'slack']</t>
  </si>
  <si>
    <t>AI Data Engineering Lead</t>
  </si>
  <si>
    <t>Data Engineering &amp; Analytics – Biotech Medical Device - Hybrid (JP15359)</t>
  </si>
  <si>
    <t>3 Key Consulting</t>
  </si>
  <si>
    <t>Data Engineer Intern - 8 month contract</t>
  </si>
  <si>
    <t>Ratehub</t>
  </si>
  <si>
    <t>['sql', 'python', 'go', 'nosql', 'mongo', 'snowflake', 'aws', 'gcp', 'redshift', 'airflow']</t>
  </si>
  <si>
    <t>SQL Data Analyst â€“ Full Time</t>
  </si>
  <si>
    <t>['sql', 'sql server', 'mysql', 'postgresql', 'tableau', 'power bi']</t>
  </si>
  <si>
    <t>ISAT Total Support</t>
  </si>
  <si>
    <t>Senior FP&amp;A Analyst – Space Programs | Hyperion &amp; Tableau</t>
  </si>
  <si>
    <t>['sql', 'python', 'windows', 'atlassian', 'github', 'jira', 'confluence']</t>
  </si>
  <si>
    <t>Data Engineer - EDW USL Team</t>
  </si>
  <si>
    <t>Senior Business Intelligence Analyst (Workforce Management)</t>
  </si>
  <si>
    <t>Senior Electrical Data Centre Engineer</t>
  </si>
  <si>
    <t>Eden Brown</t>
  </si>
  <si>
    <t>Constellis</t>
  </si>
  <si>
    <t>['excel', 'spreadsheet', 'terminal']</t>
  </si>
  <si>
    <t>Data Scientist (Vantage) - Clearance Required</t>
  </si>
  <si>
    <t>Healthcare Data Scientist: Predictive Analytics</t>
  </si>
  <si>
    <t>JurongHealth Campus</t>
  </si>
  <si>
    <t>Research Computational and Data Scientist I</t>
  </si>
  <si>
    <t>['sql', 'python', 'r', 'sas', 'c', 'spss', 'sas']</t>
  </si>
  <si>
    <t>W2 Sr. Data Analyst &amp; BI Developer – Power BI / Databricks / Python</t>
  </si>
  <si>
    <t>Cliff Services Inc</t>
  </si>
  <si>
    <t>['sql', 'python', 'snowflake', 'azure', 'databricks', 'pyspark', 'numpy', 'pandas', 'tableau', 'power bi', 'dax', 'git']</t>
  </si>
  <si>
    <t>Business Analyst | Reston, VA, USA</t>
  </si>
  <si>
    <t>ICF International, Inc.</t>
  </si>
  <si>
    <t>['aws', 'tableau', 'excel', 'powerpoint', 'jira', 'confluence']</t>
  </si>
  <si>
    <t>Data Scientist, Generative &amp; Agentic AI Solutions | Chicago, IL, USA</t>
  </si>
  <si>
    <t>['sql', 'python', 'scala', 'nosql', 'java', 'shell', 'dynamodb', 'snowflake', 'azure', 'aws', 'redshift', 'spark', 'kafka', 'linux', 'unix']</t>
  </si>
  <si>
    <t>Sr. Databricks Data Engineer, Vice President, Hybrid | Quincy, MA, USA</t>
  </si>
  <si>
    <t>['sql', 'scala', 'shell', 'snowflake', 'azure', 'databricks', 'spark', 'unix', 'kubernetes', 'docker', 'git']</t>
  </si>
  <si>
    <t>Solution Data Architect – Finance &amp; Actuarial Transformation</t>
  </si>
  <si>
    <t>Data &amp; Analytics Engineer Co-op/Intern</t>
  </si>
  <si>
    <t>British Columbia Investment</t>
  </si>
  <si>
    <t>['sql', 'python', 'databricks', 'excel', 'power bi', 'powerpoint', 'outlook', 'sharepoint']</t>
  </si>
  <si>
    <t>Data vault and DBT Engineer</t>
  </si>
  <si>
    <t>JobOppor HR Consultant Services</t>
  </si>
  <si>
    <t>Data Analyst (Healthcare ETL &amp; Operations)</t>
  </si>
  <si>
    <t>RV Healthcare Solutions</t>
  </si>
  <si>
    <t>Junior Analyst - AI Initiativees</t>
  </si>
  <si>
    <t>La Jolla Ranch, CA</t>
  </si>
  <si>
    <t>Jobs In VC - Getro</t>
  </si>
  <si>
    <t>['sql', 'python', 'excel', 'git']</t>
  </si>
  <si>
    <t>SSIS Data Engineer</t>
  </si>
  <si>
    <t>AABM Clouds Data Solutions</t>
  </si>
  <si>
    <t>['sql', 'python', 'azure', 'ssis']</t>
  </si>
  <si>
    <t>Data Scientist II, Tech [REF 2026-158141]</t>
  </si>
  <si>
    <t>Lead AI Engineer – London (Up to £115k + Bonus)</t>
  </si>
  <si>
    <t>Data Engineer - Onsite</t>
  </si>
  <si>
    <t>Data Engineer / Data Analyst</t>
  </si>
  <si>
    <t>Randstad Hong Kong</t>
  </si>
  <si>
    <t>['sql', 'python', 'azure', 'databricks', 'pyspark', 'pandas', 'power bi', 'dax', 'powerbi', 'powerbi', 'git']</t>
  </si>
  <si>
    <t>Data Engineer-FHIR, GCP, AWS, Salesforce Health Cloud integration</t>
  </si>
  <si>
    <t>RSN GINFO Solutions</t>
  </si>
  <si>
    <t>Data Scientist  🏆</t>
  </si>
  <si>
    <t>Fabric Data Engineer (Remote)</t>
  </si>
  <si>
    <t>['sql', 'python', 'azure', 'databricks', 'spark', 'pyspark', 'power bi', 'alteryx', 'outlook', 'sharepoint', 'git']</t>
  </si>
  <si>
    <t>Senior Data Engineer - AI &amp; ML Platforms</t>
  </si>
  <si>
    <t>Publicis Groupe Holdings B.V</t>
  </si>
  <si>
    <t>['python', 'java', 'snowflake', 'azure', 'aws', 'gcp', 'spark', 'airflow', 'gdpr', 'powerbi', 'powerbi', 'terraform']</t>
  </si>
  <si>
    <t>Technical Business Analyst / Project Manager</t>
  </si>
  <si>
    <t>Security Configuration Analyst</t>
  </si>
  <si>
    <t>['python', 'bash', 'powershell', 'windows', 'unix']</t>
  </si>
  <si>
    <t>Business Data Scientist, Growth and Opportunity Marketing</t>
  </si>
  <si>
    <t>Data Engineer, AI Solutions, Global Affairs</t>
  </si>
  <si>
    <t>['sql', 'python', 'powershell', 'postgresql', 'oracle', 'aws', 'aurora', 'windows', 'kubernetes', 'docker', 'terraform']</t>
  </si>
  <si>
    <t>Stella Technologies</t>
  </si>
  <si>
    <t>Data Acquisition Engineer – Automotive Testing</t>
  </si>
  <si>
    <t>Data Networks and Telecoms Engineer Grade VII</t>
  </si>
  <si>
    <t>Mercy University Hospital</t>
  </si>
  <si>
    <t>Lead Data Engineer (Microsoft Fabric)</t>
  </si>
  <si>
    <t>Solve IT</t>
  </si>
  <si>
    <t>['sql', 't-sql', 'azure', 'databricks', 'pyspark', 'dax']</t>
  </si>
  <si>
    <t>Lead Data Engineer – Microsoft Fabric</t>
  </si>
  <si>
    <t>SolveIT Consultant</t>
  </si>
  <si>
    <t>['sql', 't-sql', 'azure', 'databricks', 'pyspark', 'power bi', 'dax', 'github']</t>
  </si>
  <si>
    <t>Data &amp; ML Architect</t>
  </si>
  <si>
    <t>['azure', 'aws', 'gcp', 'tableau', 'power bi', 'kubernetes', 'terraform']</t>
  </si>
  <si>
    <t>Data Science and Analytics Intern</t>
  </si>
  <si>
    <t>Zolve</t>
  </si>
  <si>
    <t>['python', 'r', 'matplotlib', 'numpy', 'seaborn', 'pandas', 'tableau']</t>
  </si>
  <si>
    <t>['sql', 'html', 'aws']</t>
  </si>
  <si>
    <t>Finance SAS Analyst</t>
  </si>
  <si>
    <t>['tableau', 'microstrategy', 'cognos']</t>
  </si>
  <si>
    <t>Lead Hadoop Data Engineer</t>
  </si>
  <si>
    <t>Nicheton Consulting</t>
  </si>
  <si>
    <t>['sql', 'python', 'spark', 'pyspark', 'hadoop']</t>
  </si>
  <si>
    <t>Senior Data &amp; Technology Engineer</t>
  </si>
  <si>
    <t>FDM Group</t>
  </si>
  <si>
    <t>['sql', 'python', 'vba', 'azure', 'react', 'airflow', 'excel']</t>
  </si>
  <si>
    <t>Data &amp; AI Solutions Developer</t>
  </si>
  <si>
    <t>Amtis - Digital, Technology, Transformation</t>
  </si>
  <si>
    <t>['sql', 'azure', 'gdpr', 'github']</t>
  </si>
  <si>
    <t>Specialist: Data Analytics</t>
  </si>
  <si>
    <t>['sql', 'python', 'r', 'sas', 'excel', 'spss', 'sas', 'powerpoint']</t>
  </si>
  <si>
    <t>Econometrician (Data Scientist 3) - 28593 Jobs</t>
  </si>
  <si>
    <t>['python', 'r', 'fortran']</t>
  </si>
  <si>
    <t>Senior AI Engineer | Tech Start-Up</t>
  </si>
  <si>
    <t>REMOTE DoW Mid/Senior Data Engineer (Database Engineer)</t>
  </si>
  <si>
    <t>Painted Post, NY</t>
  </si>
  <si>
    <t>['sql', 'python', 'oracle', 'airflow']</t>
  </si>
  <si>
    <t>Business Intelligence and Data Analyst</t>
  </si>
  <si>
    <t>GAM Enterprises, Inc.</t>
  </si>
  <si>
    <t>Data Analyst, Planning and MDM</t>
  </si>
  <si>
    <t>BELIMO Automation AG</t>
  </si>
  <si>
    <t>['oracle', 'excel', 'power bi', 'sap', 'dax', 'sharepoint']</t>
  </si>
  <si>
    <t>Health Data Analyst - Business Intelligence</t>
  </si>
  <si>
    <t>Blue Cross and Blue Shield of RI Careers</t>
  </si>
  <si>
    <t>['sql', 'python', 'snowflake', 'power bi', 'terminal']</t>
  </si>
  <si>
    <t>Scientific Data Analytics Summer Internship 2026</t>
  </si>
  <si>
    <t>Expert Research and Analytics Firm</t>
  </si>
  <si>
    <t>ETL Data Engineer - W2</t>
  </si>
  <si>
    <t>Senior Engineer - Systematic Data Platform (Hedge Fund)</t>
  </si>
  <si>
    <t>['sql', 'python', 'java', 'c', 'aws', 'linux']</t>
  </si>
  <si>
    <t>Data Integration Analyst (SQL/ Python) - Hedge Fund Software</t>
  </si>
  <si>
    <t>Data Analyst 4, Box PIMS-1114/64322</t>
  </si>
  <si>
    <t>State of New York - Education Department, State</t>
  </si>
  <si>
    <t>Department of the Air Force</t>
  </si>
  <si>
    <t>Data Engineer Snowflake DBT SQL</t>
  </si>
  <si>
    <t>Research, Analyst</t>
  </si>
  <si>
    <t>Biological Sciences Division at the University of Chicago</t>
  </si>
  <si>
    <t>Analyst, Information Technology (Data Engineer)</t>
  </si>
  <si>
    <t>Chello</t>
  </si>
  <si>
    <t>['sql', 'python', 'snowflake', 'databricks', 'aws', 'spark', 'kafka', 'pyspark', 'airflow', 'tableau', 'looker', 'git']</t>
  </si>
  <si>
    <t>Data Scientist II, Trust &amp; Safety</t>
  </si>
  <si>
    <t>Data Engineer / Analyst - Automotive Energy</t>
  </si>
  <si>
    <t>Goken</t>
  </si>
  <si>
    <t>Senior Staff Research Data Scientist, Workspace GenAI</t>
  </si>
  <si>
    <t>BPG Bio, Inc</t>
  </si>
  <si>
    <t>['python', 'r', 'scala', 'c', 'mysql', 'linux']</t>
  </si>
  <si>
    <t>Senior Staff Scientist, Data Science (Computational Biology &amp; AI)</t>
  </si>
  <si>
    <t>['sql', 'python', 'r', 'julia', 'mysql', 'postgresql', 'aws', 'pytorch', 'docker']</t>
  </si>
  <si>
    <t>['sql', 'python', 'snowflake', 'spark', 'pytorch', 'tensorflow', 'airflow', 'opencv']</t>
  </si>
  <si>
    <t>['c', 'aws', 'kubernetes']</t>
  </si>
  <si>
    <t>Platform Engineer, Databases</t>
  </si>
  <si>
    <t>['ruby', 'bash', 'golang', 'mysql', 'aws', 'ruby', 'kubernetes', 'docker', 'terraform', 'puppet']</t>
  </si>
  <si>
    <t>AI Data Analyst- Supply Chain</t>
  </si>
  <si>
    <t>Job Store Staffing</t>
  </si>
  <si>
    <t>Senior Workforce Analyst (HR Data Analyst)</t>
  </si>
  <si>
    <t>Sr. Director of Data Engineering</t>
  </si>
  <si>
    <t>['snowflake', 'azure', 'databricks', 'aws', 'gcp', 'bigquery', 'kafka', 'airflow', 'gdpr']</t>
  </si>
  <si>
    <t>Master Data Engineer - 3594658</t>
  </si>
  <si>
    <t>Sumeru Global Technologies Private Limited</t>
  </si>
  <si>
    <t>['sql', 'python', 'snowflake', 'azure', 'databricks', 'pyspark']</t>
  </si>
  <si>
    <t>Tutela Technologies LTD</t>
  </si>
  <si>
    <t>['sql', 'python', 'scala', 'java', 'aws', 'redshift', 'spark', 'airflow']</t>
  </si>
  <si>
    <t>Business Intelligence Analyst - 26-00485</t>
  </si>
  <si>
    <t>['sql', 'sql server', 'postgresql', 'aws', 'bigquery', 'tableau', 'splunk', 'jira', 'confluence', 'microsoft teams']</t>
  </si>
  <si>
    <t>Data Analyst (20 hrs/wk) Adolescent Medicine</t>
  </si>
  <si>
    <t>['sql', 'r', 'sas', 'sql server', 'tableau', 'excel', 'sas']</t>
  </si>
  <si>
    <t>Modeling Analyst</t>
  </si>
  <si>
    <t>New Mexico Public Regulation Commission</t>
  </si>
  <si>
    <t>Senior Director, AI &amp; Data Science - Claims &amp; Fraud</t>
  </si>
  <si>
    <t>Senior Data Engineer with Spark Scala</t>
  </si>
  <si>
    <t>['sql', 'python', 'scala', 'shell', 'spark', 'kafka', 'pyspark', 'linux', 'git']</t>
  </si>
  <si>
    <t>Engagement Delivery Lead</t>
  </si>
  <si>
    <t>['snowflake', 'azure', 'databricks', 'aws']</t>
  </si>
  <si>
    <t>Vice President, Data Science &amp; Strategy</t>
  </si>
  <si>
    <t>Accordion</t>
  </si>
  <si>
    <t>Associate Director Staff Data Scientist, Enterprise Data Science</t>
  </si>
  <si>
    <t>Alkermes</t>
  </si>
  <si>
    <t>['sql', 'python', 'snowflake', 'aws', 'numpy', 'pandas']</t>
  </si>
  <si>
    <t>Sr. Security Data Engineer</t>
  </si>
  <si>
    <t>['sql', 'python', 'snowflake', 'azure', 'databricks', 'aws', 'redshift', 'spark', 'pyspark', 'power bi', 'splunk', 'dax', 'kubernetes', 'docker', 'terraform']</t>
  </si>
  <si>
    <t>Data Engineer &amp; Database Administrator III</t>
  </si>
  <si>
    <t>Denali Advanced Integration</t>
  </si>
  <si>
    <t>['sql', 'python', 'nosql', 'mongodb', 'postgresql', 'mongodb', 'aws', 'redshift', 'airflow']</t>
  </si>
  <si>
    <t>Remote AWS Data Engineer — Healthcare Platform</t>
  </si>
  <si>
    <t>Syms Strategic Group, LLC (SSG)</t>
  </si>
  <si>
    <t>Seaspan Ship Management Ltd.</t>
  </si>
  <si>
    <t>['sql', 'python', 'sql server', 'azure', 'databricks', 'spark', 'kafka', 'pyspark', 'git', 'unity']</t>
  </si>
  <si>
    <t>Senior Engineer ( up, Data center, no shift needed)</t>
  </si>
  <si>
    <t>Big Data Engineer with leading MNC</t>
  </si>
  <si>
    <t>Data Engineer - Visualization Tools</t>
  </si>
  <si>
    <t>AWS Data Engineer Python SQL DataLake (3 8 yrs) Andhra Pradesh ...</t>
  </si>
  <si>
    <t>Head - Data Engineering &amp; Machine Learning</t>
  </si>
  <si>
    <t>LLM Data Scientist/ Data Engineer (Python/ 2+ years)</t>
  </si>
  <si>
    <t>Data Architect / Engineer - Fabric &amp; Ontology</t>
  </si>
  <si>
    <t>['python', 'scala', 'nosql', 'java', 'neo4j', 'azure', 'databricks', 'aws', 'gcp', 'powerbi', 'powerbi', 'kubernetes', 'docker']</t>
  </si>
  <si>
    <t>Sr Business Solutions Data Analyst</t>
  </si>
  <si>
    <t>['sql', 'python', 'snowflake', 'aws', 'bigquery', 'tableau', 'looker', 'power bi']</t>
  </si>
  <si>
    <t>Data Engineer (Azure Data Factory &amp; Snowflake)</t>
  </si>
  <si>
    <t>['sql', 'snowflake', 'azure', 'git']</t>
  </si>
  <si>
    <t>Business Systems Data Analyst / Power BI &amp; Fabric Developer - Various Locations!</t>
  </si>
  <si>
    <t>Halff Associates, Inc.</t>
  </si>
  <si>
    <t>['sql', 't-sql', 'sql server', 'snowflake', 'power bi', 'dax']</t>
  </si>
  <si>
    <t>Learning Data and Systems Analyst</t>
  </si>
  <si>
    <t>['c', 'excel', 'power bi']</t>
  </si>
  <si>
    <t>Data Engineer (Data Architecture &amp; Engineering)</t>
  </si>
  <si>
    <t>Maania Consultancy Services</t>
  </si>
  <si>
    <t>['sql', 'python', 'mongodb', 'postgresql', 'mongodb', 'dynamodb', 'redis', 'elasticsearch', 'aws', 'redshift', 'kafka', 'airflow', 'pandas', 'linux', 'unix', 'kubernetes', 'docker', 'jira', 'confluence']</t>
  </si>
  <si>
    <t>Senior Lead Data Analyst – R01565187</t>
  </si>
  <si>
    <t>['sql', 'python', 'sql server', 'azure', 'spark', 'pyspark', 'tableau', 'looker', 'unify']</t>
  </si>
  <si>
    <t>Product Pricing Analyst – Retail</t>
  </si>
  <si>
    <t>['c', 'delphi', 'oracle', 'tableau', 'excel', 'power bi', 'powerpoint', 'outlook', 'sharepoint', 'smartsheet']</t>
  </si>
  <si>
    <t>Senior Data Modeler / Data Engineer (MongoDB &amp; Azure)</t>
  </si>
  <si>
    <t>Mewar Info Tech Limited</t>
  </si>
  <si>
    <t>['sql', 'mongodb', 'mongodb', 'azure', 'databricks', 'spark', 'pyspark']</t>
  </si>
  <si>
    <t>Senior Data Integration Engineer</t>
  </si>
  <si>
    <t>KODA Kollectiv Inc.</t>
  </si>
  <si>
    <t>['php', 'databricks', 'kafka', 'sap']</t>
  </si>
  <si>
    <t>['sql', 'python', 'azure', 'pyspark', 'excel', 'power bi', 'dax']</t>
  </si>
  <si>
    <t>Cost Engineer/Data Analyst (TS clearance required)</t>
  </si>
  <si>
    <t>Cost Engineer/Data Scientist</t>
  </si>
  <si>
    <t>Data Analyst_Ecommerce Buy Box</t>
  </si>
  <si>
    <t>['sql', 'python', 'azure', 'aws', 'redshift', 'bigquery', 'matplotlib', 'numpy', 'seaborn', 'scikit-learn', 'pandas', 'tableau']</t>
  </si>
  <si>
    <t>['sql', 'python', 'r', 'java', 'c', 'snowflake', 'databricks', 'ibm cloud', 'spark', 'hadoop', 'tableau', 'power bi', 'git']</t>
  </si>
  <si>
    <t>Sr Azure Data Engineers (Microsoft Fabric is Must)</t>
  </si>
  <si>
    <t>Qloron Technology</t>
  </si>
  <si>
    <t>HR Data Assistant – Remote</t>
  </si>
  <si>
    <t>['gdpr', 'tableau', 'excel', 'power bi', 'sap']</t>
  </si>
  <si>
    <t>Master Data Analyst – Healthcare Billing</t>
  </si>
  <si>
    <t>Sucheta Dhekane &amp; Co.</t>
  </si>
  <si>
    <t>['sql', 't-sql', 'sql server', 'mysql', 'oracle', 'excel', 'power bi', 'outlook', 'sharepoint']</t>
  </si>
  <si>
    <t>Data Engineer (ONSITE)</t>
  </si>
  <si>
    <t>['sql', 'python', 'java', 'azure', 'aws', 'gcp', 'airflow', 'git']</t>
  </si>
  <si>
    <t>Senior Electrical Engineer - Data centre - Germany</t>
  </si>
  <si>
    <t>Falcon Green Personnel</t>
  </si>
  <si>
    <t>Geographic Information Analyst</t>
  </si>
  <si>
    <t>NCTCOG</t>
  </si>
  <si>
    <t>['sql', 'python', 'mongodb', 'sql server', 'postgresql', 'mongodb']</t>
  </si>
  <si>
    <t>Senior Data Analyst-Insurance</t>
  </si>
  <si>
    <t>Abrivia Recruitment Specialists</t>
  </si>
  <si>
    <t>OysterLink</t>
  </si>
  <si>
    <t>The Brix Hotel</t>
  </si>
  <si>
    <t>SR Lead Software Engineer -  Data Science</t>
  </si>
  <si>
    <t>Data Engineer (Snowflake) - Fintech</t>
  </si>
  <si>
    <t>['sql', 'python', 'snowflake', 'aws', 'spark', 'airflow']</t>
  </si>
  <si>
    <t>AWS Cloud &amp; Data Engineer – Healthcare Systems</t>
  </si>
  <si>
    <t>Heritage Health Network</t>
  </si>
  <si>
    <t>['sql', 'azure', 'aws', 'gcp', 'aurora', 'power bi', 'ringcentral']</t>
  </si>
  <si>
    <t>Data Analyst-Hybrid position in Los Angeles, California</t>
  </si>
  <si>
    <t>San Fernando, CA</t>
  </si>
  <si>
    <t>Partners in Care Foundation In</t>
  </si>
  <si>
    <t>['sql', 't-sql', 'vba', 'sql server', 'excel', 'outlook', 'sharepoint']</t>
  </si>
  <si>
    <t>Special Aerospace Security Services, Inc.</t>
  </si>
  <si>
    <t>Junior Data and Information Analyst</t>
  </si>
  <si>
    <t>Graduate Data Engineer – Databricks &amp; PySpark</t>
  </si>
  <si>
    <t>Irvington, NY</t>
  </si>
  <si>
    <t>['sql', 'python', 'r', 't-sql', 'sql server', 'snowflake', 'azure', 'bigquery', 'phoenix', 'tableau', 'power bi']</t>
  </si>
  <si>
    <t>Director Data Science and Advanced Analytics</t>
  </si>
  <si>
    <t>Stamford, TX</t>
  </si>
  <si>
    <t>Philip Morris International U.S.</t>
  </si>
  <si>
    <t>['sql', 'python', 'numpy', 'scikit-learn', 'pandas', 'power bi']</t>
  </si>
  <si>
    <t>['sql', 'python', 'scala', 'java', 'powershell', 'sql server', 'azure', 'databricks', 'power bi', 'unity', 'jira']</t>
  </si>
  <si>
    <t>Data Engineer (Senior or Principal)</t>
  </si>
  <si>
    <t>Sanger Institute</t>
  </si>
  <si>
    <t>['sql', 'python', 'spark', 'airflow', 'kubernetes', 'docker', 'github', 'gitlab', 'zoom']</t>
  </si>
  <si>
    <t>Operational Analytics &amp; Automation Lead</t>
  </si>
  <si>
    <t>Marketing Data Analyst - Hospitality Industry</t>
  </si>
  <si>
    <t>Data Engineer, Product Data Warehouse, Go-To-Market</t>
  </si>
  <si>
    <t>['go', 'spark', 'jupyter', 'tableau', 'power bi']</t>
  </si>
  <si>
    <t>Principal Data Engineer (Data Masking/Python/DB2)-- KUMDC5768358</t>
  </si>
  <si>
    <t>['sql', 'python', 'bash', 'cobol', 'db2', 'sql server', 'oracle', 'aws', 'fastapi', 'flask', 'django', 'linux', 'unix']</t>
  </si>
  <si>
    <t>Senior Analyst,  Business Insight &amp; Reporting</t>
  </si>
  <si>
    <t>Accord Financial Corp.</t>
  </si>
  <si>
    <t>Programme Analyst [Temp 12 Months]</t>
  </si>
  <si>
    <t>ESB</t>
  </si>
  <si>
    <t>['excel', 'power bi', 'sap', 'outlook', 'sharepoint', 'microsoft teams']</t>
  </si>
  <si>
    <t>[Remote] Data Analyst 3 (Eastern region)</t>
  </si>
  <si>
    <t>Lead Data Scientist - GenAI</t>
  </si>
  <si>
    <t>Head of Data and AI</t>
  </si>
  <si>
    <t>Chroma Recruitment</t>
  </si>
  <si>
    <t>Data Engineer - Hybrid / Remote</t>
  </si>
  <si>
    <t>Surgery Partners</t>
  </si>
  <si>
    <t>['sql', 'scala', 'azure', 'databricks', 'spark', 'pyspark', 'git', 'unity']</t>
  </si>
  <si>
    <t>AWS Cloud &amp; Data Engineer - Healthcare Systems</t>
  </si>
  <si>
    <t>['sql', 'azure', 'aws', 'aurora', 'power bi', 'ringcentral']</t>
  </si>
  <si>
    <t>Principal Data Engineer | Irving, TX</t>
  </si>
  <si>
    <t>Sr. Decision Analyst: Onsite</t>
  </si>
  <si>
    <t>['sql', 'python', 'r', 'aws', 'tableau', 'excel', 'powerpoint']</t>
  </si>
  <si>
    <t>Data Analyst (Power BI focused)</t>
  </si>
  <si>
    <t>Lincoln, United Kingdom</t>
  </si>
  <si>
    <t>Moss Products Group</t>
  </si>
  <si>
    <t>['sql', 'python', 'r', 'azure', 'excel', 'power bi', 'ssis', 'ssrs', 'dax']</t>
  </si>
  <si>
    <t>Mainframe Business Analyst – COBOL, CICS, DB2</t>
  </si>
  <si>
    <t>['c', 'cobol', 'db2', 'angular']</t>
  </si>
  <si>
    <t>Bioinformatics Data Scientist II</t>
  </si>
  <si>
    <t>['sql', 'python', 'r', 'shell', 'linux', 'excel', 'powerpoint', 'outlook']</t>
  </si>
  <si>
    <t>Seniot Credit Pricing Manager</t>
  </si>
  <si>
    <t>Head of Data Engineering &amp; Platform, Real-World Data (RWD)</t>
  </si>
  <si>
    <t>['sql', 'python', 'postgresql', 'snowflake', 'aws', 'redshift']</t>
  </si>
  <si>
    <t>Data Engineer, VP</t>
  </si>
  <si>
    <t>National Westminster Bank PLC</t>
  </si>
  <si>
    <t>Senior Databricks Engineer (Contract, £550-600 p/d)</t>
  </si>
  <si>
    <t>Layke AI</t>
  </si>
  <si>
    <t>['sql', 'python', 'azure', 'databricks', 'powerbi', 'powerbi', 'git']</t>
  </si>
  <si>
    <t>Cost Engineer/Data Analyst (TS clearance required) Jobs</t>
  </si>
  <si>
    <t>BI &amp; Data Solutions Manager</t>
  </si>
  <si>
    <t>Direct Recruitment</t>
  </si>
  <si>
    <t>Technical Data Steward</t>
  </si>
  <si>
    <t>['sql', 'snowflake', 'databricks', 'gcp', 'gdpr']</t>
  </si>
  <si>
    <t>Data Analyst (DOJ)</t>
  </si>
  <si>
    <t>Castellum, Inc.</t>
  </si>
  <si>
    <t>['sql', 'python', 'tableau', 'ssis', 'powerbi', 'powerbi']</t>
  </si>
  <si>
    <t>Enterprise TPRM Systems and Data Analytics Manager</t>
  </si>
  <si>
    <t>['sql', 'python', 'snowflake', 'tableau', 'power bi', 'alteryx']</t>
  </si>
  <si>
    <t>Healthcare Data Analyst for TiC MRFs to extract local data</t>
  </si>
  <si>
    <t>Financial Analytics &amp; BI Specialist</t>
  </si>
  <si>
    <t>['sql', 'excel', 'power bi', 'ssrs', 'powerpoint']</t>
  </si>
  <si>
    <t>Lead AI Engineer – GCP – FinTech/Trading</t>
  </si>
  <si>
    <t>['python', 'gcp', 'bigquery', 'pytorch', 'tensorflow', 'scikit-learn']</t>
  </si>
  <si>
    <t>ALL KNOWN SERVICES</t>
  </si>
  <si>
    <t>['sql', 'python', 'snowflake', 'databricks', 'spark', 'pyspark', 'tableau', 'power bi', 'git']</t>
  </si>
  <si>
    <t>Business Data Analyst (Snowflake, Power BI)</t>
  </si>
  <si>
    <t>['azure', 'tableau']</t>
  </si>
  <si>
    <t>Secret cleared Configuration Analyst</t>
  </si>
  <si>
    <t>['excel', 'powerpoint', 'confluence']</t>
  </si>
  <si>
    <t>['sql', 'python', 'nosql', 'dynamodb', 'aws', 'redshift', 'aurora', 'terraform']</t>
  </si>
  <si>
    <t>Veev</t>
  </si>
  <si>
    <t>['sql', 'python', 'snowflake', 'oracle', 'spark', 'tableau', 'power bi', 'sap']</t>
  </si>
  <si>
    <t>AI Software Engineer III (Only W2, No Third party)</t>
  </si>
  <si>
    <t>E2 - Data Governance Tooling Engineer</t>
  </si>
  <si>
    <t>Swindon, United Kingdom</t>
  </si>
  <si>
    <t>AI Data Analyst &amp; Systems Integration Specialist</t>
  </si>
  <si>
    <t>Van Bortel Aircraft</t>
  </si>
  <si>
    <t>Lead Data Engineer - HR Tech</t>
  </si>
  <si>
    <t>['sql', 'python', 'scala', 'nosql', 'mongo', 'java', 'shell', 'mysql', 'cassandra', 'snowflake', 'azure', 'aws', 'spark', 'kafka', 'hadoop', 'linux', 'unix']</t>
  </si>
  <si>
    <t>DH Financial &amp; Insurance Services</t>
  </si>
  <si>
    <t>Maximo Data Analyst</t>
  </si>
  <si>
    <t>['python', 'r', 'java', 'azure', 'aws', 'ibm cloud']</t>
  </si>
  <si>
    <t>Remote CDI Specialist</t>
  </si>
  <si>
    <t>Support Hub Analyst</t>
  </si>
  <si>
    <t>Katie Bard &amp; Angela Mortimer Plc</t>
  </si>
  <si>
    <t>American Water Resources LLC</t>
  </si>
  <si>
    <t>['sql', 'tableau', 'excel', 'power bi', 'outlook']</t>
  </si>
  <si>
    <t>Senior Data Analyst – Customer Data Platforms (CDP)</t>
  </si>
  <si>
    <t>['sql', 'python', 'nosql', 'aws', 'gdpr', 'git']</t>
  </si>
  <si>
    <t>['sql', 'python', 'azure', 'databricks', 'aws', 'gcp', 'spark', 'kafka', 'pyspark', 'airflow', 'git']</t>
  </si>
  <si>
    <t>Business Operations Analyst/ Research Analyst</t>
  </si>
  <si>
    <t>Alamosa, CO</t>
  </si>
  <si>
    <t>Adams State University</t>
  </si>
  <si>
    <t>['sql', 'r', 'sas', 'tableau', 'power bi', 'spss', 'sas']</t>
  </si>
  <si>
    <t>['sql', 'python', 'r', 'c', 'azure', 'databricks', 'aws', 'gcp', 'spark', 'tableau', 'power bi', 'git']</t>
  </si>
  <si>
    <t>['sql', 'python', 'nosql', 'azure', 'aws', 'gcp', 'airflow']</t>
  </si>
  <si>
    <t>['sql', 'c', 'dynamodb', 'aws', 'redshift', 'aurora', 'git', 'github', 'terraform', 'microsoft teams']</t>
  </si>
  <si>
    <t>Kentro</t>
  </si>
  <si>
    <t>['python', 'r', 'scala', 'java', 'c', 'snowflake', 'azure', 'aws', 'gcp', 'spark', 'plotly', 'pandas', 'huggingface', 'tableau', 'jira']</t>
  </si>
  <si>
    <t>Crum &amp; Forster</t>
  </si>
  <si>
    <t>['sql', 'python', 'go', 'c', 'snowflake', 'aws']</t>
  </si>
  <si>
    <t>['sql', 'python', 'snowflake', 'spark', 'tableau']</t>
  </si>
  <si>
    <t>Senior Financial Data Analytics Analyst</t>
  </si>
  <si>
    <t>['sql', 'python', 'r', 'sql server', 'tableau', 'excel', 'power bi', 'alteryx', 'powerbi', 'powerbi']</t>
  </si>
  <si>
    <t>Senior Business Analyst, Hospitality IT Applications</t>
  </si>
  <si>
    <t>Expert Data Scientist, Early Clinical Development</t>
  </si>
  <si>
    <t>['python', 'r', 'sas', 'tableau', 'sas']</t>
  </si>
  <si>
    <t>Hybrid Data Scientist: End-to-End Analytics</t>
  </si>
  <si>
    <t>Product Analyst/Senior Product Analyst – Notifications, Email &amp; Retention</t>
  </si>
  <si>
    <t>Umanist NA</t>
  </si>
  <si>
    <t>Training Analyst I</t>
  </si>
  <si>
    <t>Ormond Beach, FL</t>
  </si>
  <si>
    <t>AdventHealth Medical Group East Florida</t>
  </si>
  <si>
    <t>Sr. Data Scientist, Enterprise Security Products</t>
  </si>
  <si>
    <t>SUPPLY CHAIN DATA ENGINEER II</t>
  </si>
  <si>
    <t>['sql', 'python', 'databricks', 'tableau', 'power bi', 'sap']</t>
  </si>
  <si>
    <t>PREDICTIVE DATA ANALYST - EMERGENCY APPOINTMENT</t>
  </si>
  <si>
    <t>['sql', 'python', 'r', 'c', 'azure', 'databricks', 'tableau', 'looker', 'power bi', 'git']</t>
  </si>
  <si>
    <t>Interface Analyst</t>
  </si>
  <si>
    <t>Delta, CO</t>
  </si>
  <si>
    <t>Delta Health</t>
  </si>
  <si>
    <t>DATA SCIENTIST - EMERGENCY APPOINTMENT</t>
  </si>
  <si>
    <t>['c', 'azure', 'databricks', 'tableau', 'looker', 'power bi', 'git']</t>
  </si>
  <si>
    <t>Associate Data Scientist 2026 - Artificial Intelligence</t>
  </si>
  <si>
    <t>Associate, Business Analyst (Analytics) – Global Supplier Services</t>
  </si>
  <si>
    <t>Engineering Manager - Conversational AI Platform</t>
  </si>
  <si>
    <t>E-Commerce Guide</t>
  </si>
  <si>
    <t>['python', 'typescript', 'mysql', 'redis', 'aws', 'react', 'graphql', 'fastapi', 'django', 'kubernetes', 'terraform']</t>
  </si>
  <si>
    <t>Criminal Justice Data Analyst</t>
  </si>
  <si>
    <t>['power bi', 'powerpoint']</t>
  </si>
  <si>
    <t>['sql', 'java', 'azure', 'aws', 'gcp', 'airflow', 'git']</t>
  </si>
  <si>
    <t>Reporting Analyst, Process &amp; Performance</t>
  </si>
  <si>
    <t>['sql', 'python', 'excel', 'power bi', 'jira']</t>
  </si>
  <si>
    <t>Business Analyst Junior</t>
  </si>
  <si>
    <t>Tulk LLC</t>
  </si>
  <si>
    <t>['tableau', 'sharepoint', 'jira']</t>
  </si>
  <si>
    <t>Clayton Glass Limited</t>
  </si>
  <si>
    <t>['sql', 'sql server', 'excel', 'power bi', 'dax']</t>
  </si>
  <si>
    <t>BetterUp</t>
  </si>
  <si>
    <t>['sql', 'python', 'go', 'snowflake', 'redshift', 'bigquery', 'looker', 'github']</t>
  </si>
  <si>
    <t>Senior Manager, AI, and Data Engineering</t>
  </si>
  <si>
    <t>Hyde Park, NY</t>
  </si>
  <si>
    <t>['sql', 'python', 'r', 'sql server', 'aws', 'spark', 'hadoop', 'tableau']</t>
  </si>
  <si>
    <t>Data Scientist-Medicare/Medicaid Claims Data</t>
  </si>
  <si>
    <t>ADVI Health</t>
  </si>
  <si>
    <t>['sql', 'sas', 'excel', 'sas']</t>
  </si>
  <si>
    <t>Certified Epic Clindoc System Analyst</t>
  </si>
  <si>
    <t>Medisys Health Network, Inc.</t>
  </si>
  <si>
    <t>['excel', 'sheets', 'powerpoint', 'outlook']</t>
  </si>
  <si>
    <t>Lead Data Scientist (Resiliency Engineering)</t>
  </si>
  <si>
    <t>Staff Data Scientist, Machine Learning in Epidemiology and Patient Data Products</t>
  </si>
  <si>
    <t>['python', 'r', 'pytorch', 'scikit-learn']</t>
  </si>
  <si>
    <t>Data Analyst for Tiki Mug Index</t>
  </si>
  <si>
    <t>['sql', 'python', 'r', 'matlab', 'scala', 'java', 'c', 'julia', 'rust', 'spark', 'kafka', 'airflow', 'hadoop', 'linux', 'git']</t>
  </si>
  <si>
    <t>Vagaro</t>
  </si>
  <si>
    <t>['sql', 'pyspark', 'power bi', 'dax']</t>
  </si>
  <si>
    <t>Client Data Analyst - ECM Alpha</t>
  </si>
  <si>
    <t>Ion</t>
  </si>
  <si>
    <t>Allime Tech Solutions</t>
  </si>
  <si>
    <t>['sql', 'python', 'scala', 'java', 'azure', 'databricks']</t>
  </si>
  <si>
    <t>Compunnel Technology India Private Limited</t>
  </si>
  <si>
    <t>['sql', 'python', 'snowflake', 'aws', 'spark', 'kafka', 'pyspark', 'airflow']</t>
  </si>
  <si>
    <t>Hartford, NY</t>
  </si>
  <si>
    <t>Data Analyst Senior - Space Manager</t>
  </si>
  <si>
    <t>TULK | Swift·Wise·Counsel</t>
  </si>
  <si>
    <t>['sql', 'python', 'tableau', 'excel', 'power bi', 'powerpoint', 'outlook', 'sharepoint']</t>
  </si>
  <si>
    <t>SR Lead Software Engineer - Data Science</t>
  </si>
  <si>
    <t>Data Visualization Specialist Senior</t>
  </si>
  <si>
    <t>['javascript', 'html', 'css', 'sharepoint']</t>
  </si>
  <si>
    <t>Data Science Specialist - Fully Remote</t>
  </si>
  <si>
    <t>Python Trading Research Analyst</t>
  </si>
  <si>
    <t>Freedx</t>
  </si>
  <si>
    <t>['python', 'postgresql', 'pytorch', 'numpy', 'tensorflow', 'pandas']</t>
  </si>
  <si>
    <t>Data Scientist - Mid</t>
  </si>
  <si>
    <t>['sql', 'python', 'r', 'java', 'tableau', 'excel', 'powerpoint', 'sharepoint']</t>
  </si>
  <si>
    <t>Remote Data Entry Analyst - FedEx Supply Chain Jobs</t>
  </si>
  <si>
    <t>Fedex</t>
  </si>
  <si>
    <t>Remote Finance Analyst: Data Integrity &amp; Forecasting</t>
  </si>
  <si>
    <t>MicroSourcing</t>
  </si>
  <si>
    <t>Associate Actuarial Director / Data Scientist - Remote (Cypress, CA preferred)</t>
  </si>
  <si>
    <t>['python', 'sas', 'c', 'sas']</t>
  </si>
  <si>
    <t>AI &amp; Data Scientist (Remote)</t>
  </si>
  <si>
    <t>Alignment Health</t>
  </si>
  <si>
    <t>['sql', 'python', 'nosql', 'spark', 'graphql', 'git', 'unity']</t>
  </si>
  <si>
    <t>Senior Designated Support Engineer</t>
  </si>
  <si>
    <t>Data Direct Networks</t>
  </si>
  <si>
    <t>['python', 'perl', 'shell', 'linux']</t>
  </si>
  <si>
    <t>Senior Data Engineer, Scala</t>
  </si>
  <si>
    <t>Magnite</t>
  </si>
  <si>
    <t>['scala', 'java', 'databricks', 'aws', 'spark', 'airflow', 'docker', 'terraform', 'jenkins']</t>
  </si>
  <si>
    <t>HCL Global Systems, Inc.</t>
  </si>
  <si>
    <t>['azure', 'databricks', 'aws', 'gcp', 'bigquery', 'spark', 'gdpr', 'looker', 'github', 'terraform', 'gitlab']</t>
  </si>
  <si>
    <t>Remote AI and Data Science Expert for GenAI Team</t>
  </si>
  <si>
    <t>Senior Data Scientist: AI, Analytics</t>
  </si>
  <si>
    <t>London Stock Exchange Group</t>
  </si>
  <si>
    <t>Data Scientist — End-to-End Analytics</t>
  </si>
  <si>
    <t>Manulife Financial</t>
  </si>
  <si>
    <t>Services Finance, Data Scientist</t>
  </si>
  <si>
    <t>['sql', 'python', 'r', 'shell', 'snowflake', 'bigquery', 'spark', 'airflow', 'tableau', 'docker', 'git', 'github']</t>
  </si>
  <si>
    <t>AI Data Scientist Sr.</t>
  </si>
  <si>
    <t>Towards AI Jobs</t>
  </si>
  <si>
    <t>Intelligence Analyst – Full-Time</t>
  </si>
  <si>
    <t>Pension Analyst – Full-Time</t>
  </si>
  <si>
    <t>Senior Data Engineer | Azure, Databricks, PySpark | Hyderabad</t>
  </si>
  <si>
    <t>techjobsindia</t>
  </si>
  <si>
    <t>['azure', 'databricks', 'spark', 'pyspark']</t>
  </si>
  <si>
    <t>Senior Lead Data Analyst - R01565187</t>
  </si>
  <si>
    <t>AVP, Data Engineer Manager (Req 000121)</t>
  </si>
  <si>
    <t>['sql', 'python', 'snowflake', 'oracle', 'aws', 'airflow', 'github', 'terraform']</t>
  </si>
  <si>
    <t>Manager, Patient Services Analytics</t>
  </si>
  <si>
    <t>Beghou Consulting</t>
  </si>
  <si>
    <t>Pudsey, United Kingdom</t>
  </si>
  <si>
    <t>Sierra Community College</t>
  </si>
  <si>
    <t>Senior Data Consultant (Data Modelling &amp; Insurance/Reinsurance Domain)</t>
  </si>
  <si>
    <t>Market Research Analyst – With Visa Sponsorship</t>
  </si>
  <si>
    <t>Southport, United Kingdom</t>
  </si>
  <si>
    <t>['python', 'r', 'sas', 'tableau', 'excel', 'power bi', 'spss', 'sas', 'powerpoint']</t>
  </si>
  <si>
    <t>['python', 'scala', 'azure', 'databricks', 'jupyter']</t>
  </si>
  <si>
    <t>Platform Engineer (Database Reliability) - Remote Canada</t>
  </si>
  <si>
    <t>Bold Commerce</t>
  </si>
  <si>
    <t>['python', 'go', 'javascript', 'bash', 'mysql', 'linux', 'kubernetes', 'docker', 'terraform', 'ansible']</t>
  </si>
  <si>
    <t>Senior Machine Learning Data Scientist</t>
  </si>
  <si>
    <t>GTM Engineer: Data Infrastructure &amp; AI Intelligence</t>
  </si>
  <si>
    <t>Remote Data Scientist — LLM Prompt Designer</t>
  </si>
  <si>
    <t>Equity Analyst – For English Speakers</t>
  </si>
  <si>
    <t>Willerby, United Kingdom</t>
  </si>
  <si>
    <t>Remote Data Scientist for AI Model Training</t>
  </si>
  <si>
    <t>247Hire</t>
  </si>
  <si>
    <t>Director IT, Insights and Analytics</t>
  </si>
  <si>
    <t>Rehlko</t>
  </si>
  <si>
    <t>Breakforth Solutions, Inc.</t>
  </si>
  <si>
    <t>fairlife, LLC</t>
  </si>
  <si>
    <t>['sql', 'python', 'r', 'sas', 'mongodb', 'postgresql', 'mongodb', 'matplotlib', 'numpy', 'tensorflow', 'scikit-learn', 'pandas', 'tableau', 'sas']</t>
  </si>
  <si>
    <t>Data Analyst &amp; Power BI Developer | Hong Kong, HK | In-Office</t>
  </si>
  <si>
    <t>Ambition</t>
  </si>
  <si>
    <t>['sql', 'c', 'databricks', 'power bi', 'dax', 'git', 'unity']</t>
  </si>
  <si>
    <t>data quality analyst</t>
  </si>
  <si>
    <t>Fort McMurray, AB, Canada</t>
  </si>
  <si>
    <t>Maple Projects</t>
  </si>
  <si>
    <t>Data Analyst â€“ Logistics Domain (Remote)</t>
  </si>
  <si>
    <t>Freelance Shop</t>
  </si>
  <si>
    <t>Data Analyst â€“ Excel and Tableau Intern</t>
  </si>
  <si>
    <t>Data Science Intern â€“ Python and R</t>
  </si>
  <si>
    <t>DataMinds</t>
  </si>
  <si>
    <t>['sql', 'python', 'r', 'matplotlib', 'plotly', 'seaborn', 'ggplot2', 'git']</t>
  </si>
  <si>
    <t>Henderson Cole Consulting</t>
  </si>
  <si>
    <t>GCP  Data Engineer</t>
  </si>
  <si>
    <t>['sql', 'python', 'go', 'scala', 'java', 'snowflake', 'databricks', 'redshift', 'bigquery', 'spark', 'kafka', 'airflow', 'kubernetes', 'docker', 'git', 'terraform']</t>
  </si>
  <si>
    <t>Lead Product Manager, Data Management</t>
  </si>
  <si>
    <t>Ecommerce Guide</t>
  </si>
  <si>
    <t>Data Science Visiting Faculty</t>
  </si>
  <si>
    <t>Marketing Data &amp; Insights Analyst</t>
  </si>
  <si>
    <t>automotiveMastermind</t>
  </si>
  <si>
    <t>['sql', 'python', 'scala', 'java', 'c', 'snowflake', 'azure', 'databricks', 'aws', 'spark', 'kafka', 'hadoop', 'kubernetes', 'docker']</t>
  </si>
  <si>
    <t>Data Platform Engineer | London | Up to £115k + bonus</t>
  </si>
  <si>
    <t>['neo4j', 'azure', 'aws']</t>
  </si>
  <si>
    <t>['sql', 'python', 'r', 'go', 'scala', 'nosql', 'java', 'c', 'spark', 'matplotlib', 'tensorflow', 'tableau', 'excel', 'powerbi', 'powerbi']</t>
  </si>
  <si>
    <t>ML Data Scientist Manager - Forecasting &amp; Supply, Apple Ads</t>
  </si>
  <si>
    <t>Richmond Hill, ON, Canada</t>
  </si>
  <si>
    <t>Engineering Manager - Data Platform</t>
  </si>
  <si>
    <t>['sql', 'python', 'go', 'golang', 'postgresql', 'azure', 'aws', 'gcp', 'redshift', 'spark', 'kafka', 'docker']</t>
  </si>
  <si>
    <t>Data Engineer | Learn Kafka Streaming | £71k + 10% Bonus</t>
  </si>
  <si>
    <t>['sql', 'snowflake', 'databricks', 'aws', 'spark', 'kafka', 'pyspark']</t>
  </si>
  <si>
    <t>Saab Automobile AB</t>
  </si>
  <si>
    <t>['sql', 'python', 'r', 'snowflake', 'azure', 'databricks', 'redshift', 'bigquery', 'airflow', 'scikit-learn', 'tableau', 'looker', 'power bi']</t>
  </si>
  <si>
    <t>Bussiness Analyst</t>
  </si>
  <si>
    <t>Subscription Analytics Expert (Loop) Needed for Accurate Churn Data</t>
  </si>
  <si>
    <t>['sql', 'python', 'azure', 'databricks', 'numpy', 'scikit-learn', 'pandas']</t>
  </si>
  <si>
    <t>Manufacturing Analyst</t>
  </si>
  <si>
    <t>Northeastern Association of the Blind at Albany</t>
  </si>
  <si>
    <t>Thirteen Group</t>
  </si>
  <si>
    <t>['python', 'postgresql', 'scikit-learn', 'pandas', 'jupyter', 'docker', 'git']</t>
  </si>
  <si>
    <t>Senior Data Engineer (Analytics) - up to £75,000</t>
  </si>
  <si>
    <t>W2 - Jr Data Analyst - Onsite</t>
  </si>
  <si>
    <t>['sql', 'python', 'r', 'aws', 'redshift', 'tableau']</t>
  </si>
  <si>
    <t>Product Owner - Data &amp; Analytics</t>
  </si>
  <si>
    <t>StanCorp Financial Group, Inc.</t>
  </si>
  <si>
    <t>Data Project Manager</t>
  </si>
  <si>
    <t>Senior Data Analyst - Power Markets</t>
  </si>
  <si>
    <t>Analyst, Data Analytics and Visualization</t>
  </si>
  <si>
    <t>Vint Hill Solutions, LLC</t>
  </si>
  <si>
    <t>['sql', 'aws', 'tableau', 'excel']</t>
  </si>
  <si>
    <t>General All-Purpose Plastics (GAP) Ltd</t>
  </si>
  <si>
    <t>AI/Data Platform Engineer - Equity Trading</t>
  </si>
  <si>
    <t>['sql', 'python', 'azure', 'aws', 'sharepoint', 'github', 'terraform']</t>
  </si>
  <si>
    <t>['sql', 'python', 'snowflake', 'azure', 'oracle', 'aws', 'airflow', 'power bi', 'microstrategy', 'github', 'gitlab']</t>
  </si>
  <si>
    <t>Power BI Reporting Engineer</t>
  </si>
  <si>
    <t>['sql', 't-sql', 'c', 'power bi', 'dax']</t>
  </si>
  <si>
    <t>Azure Data Engineer (Only USC and GC) (Only W2 NO C2C)</t>
  </si>
  <si>
    <t>Ethire LLC</t>
  </si>
  <si>
    <t>['python', 'azure', 'databricks', 'fastapi', 'flask', 'django']</t>
  </si>
  <si>
    <t>Senior Data Platform Engineer – Central London (Hybrid) - £85,000</t>
  </si>
  <si>
    <t>Senior Privacy Analyst</t>
  </si>
  <si>
    <t>Barclay Simpson</t>
  </si>
  <si>
    <t>Technical Data Analyst (I or II – Level Commensurate with Experience)</t>
  </si>
  <si>
    <t>Monument Health</t>
  </si>
  <si>
    <t>AI Data Scientist - (Data &amp; Analytics - CRA / Scorecards)</t>
  </si>
  <si>
    <t>Software Engineering Advisor – Data Engineer - Hybrid</t>
  </si>
  <si>
    <t>['sql', 'python', 'databricks', 'aws', 'redshift', 'aurora', 'airflow', 'tableau', 'github', 'gitlab']</t>
  </si>
  <si>
    <t>Staff Engineer - Planning Analytics</t>
  </si>
  <si>
    <t>Top Secret Cleared- Fulltime - Jr. Data Analytics-Engineer - Hybrid in Ashburn, VA</t>
  </si>
  <si>
    <t>Elite Technical's Customer</t>
  </si>
  <si>
    <t>['sql', 'python', 'snowflake', 'databricks', 'oracle', 'aws', 'redshift', 'pyspark', 'pandas', 'tableau', 'sap', 'qlik', 'powerbi', 'powerbi']</t>
  </si>
  <si>
    <t>Senior Data Engineer (Financial Crimes / AML)</t>
  </si>
  <si>
    <t>Senior Squad Lead - Data Engineering</t>
  </si>
  <si>
    <t>T2M Resourcing</t>
  </si>
  <si>
    <t>['sql', 'python', 'azure', 'databricks', 'aws', 'gcp', 'spark', 'airflow', 'slack']</t>
  </si>
  <si>
    <t>Data Scientist Level lll</t>
  </si>
  <si>
    <t>Silver Springs, NV</t>
  </si>
  <si>
    <t>MbSolutions, Inc.</t>
  </si>
  <si>
    <t>Business Analyst (AI Enablement &amp; Data Platform Services)</t>
  </si>
  <si>
    <t>['sql', 'aws', 'redshift', 'tableau', 'power bi', 'qlik', 'jira', 'confluence']</t>
  </si>
  <si>
    <t>Sr. Data Scientist: $90/hr</t>
  </si>
  <si>
    <t>Infonet Consulting Group, Inc.</t>
  </si>
  <si>
    <t>['sql', 'python', 'azure', 'databricks', 'spark', 'pytorch', 'tensorflow', 'scikit-learn', 'git']</t>
  </si>
  <si>
    <t>Credo</t>
  </si>
  <si>
    <t>['python', 'snowflake', 'react', 'vue', 'github', 'jenkins', 'gitlab']</t>
  </si>
  <si>
    <t>Principal Data Engineer – Azure Databricks - W2 Only</t>
  </si>
  <si>
    <t>['sql', 'python', 't-sql', 'shell', 'azure', 'databricks', 'oracle', 'spark', 'pyspark', 'linux', 'unix']</t>
  </si>
  <si>
    <t>Ada, MI</t>
  </si>
  <si>
    <t>Amway Inc.</t>
  </si>
  <si>
    <t>['sql', 'python', 'azure', 'aws', 'gcp', 'bigquery', 'spark', 'kafka', 'airflow', 'hadoop']</t>
  </si>
  <si>
    <t>['python', 'html', 'c', 'pytorch', 'tensorflow']</t>
  </si>
  <si>
    <t>['python', 'scala', 'java', 'snowflake', 'databricks', 'gcp', 'spark', 'airflow', 'graphql']</t>
  </si>
  <si>
    <t>Abuja, Nigeria</t>
  </si>
  <si>
    <t>Digital Supply Chain Data Analyst</t>
  </si>
  <si>
    <t>The Chemours Company</t>
  </si>
  <si>
    <t>['sql', 'excel', 'power bi', 'sap', 'alteryx']</t>
  </si>
  <si>
    <t>The Helper Bees</t>
  </si>
  <si>
    <t>['sql', 'python', 'c', 'postgresql', 'bigquery', 'airflow', 'tableau', 'powerbi', 'powerbi']</t>
  </si>
  <si>
    <t>Product Data Analyst: $53/Hr</t>
  </si>
  <si>
    <t>['sql', 'python', 'bash', 'shell', 'windows', 'linux', 'unix']</t>
  </si>
  <si>
    <t>Senior Business Data Scientist, YouTube Ads GTM Creatives</t>
  </si>
  <si>
    <t>['sql', 'python', 'r', 'go', 'zoom']</t>
  </si>
  <si>
    <t>Universal Studios Hollywood</t>
  </si>
  <si>
    <t>Data Engineer – MS Fabric #26-11499</t>
  </si>
  <si>
    <t>Data Scientist III (US) - Financial Crimes Modeling</t>
  </si>
  <si>
    <t>Data Analytics, Manager, Commercial Lines</t>
  </si>
  <si>
    <t>Sr Data Scientist, WWSO Bedrock</t>
  </si>
  <si>
    <t>East Palo Alto, CA</t>
  </si>
  <si>
    <t>Data Scientist- AI.HealthAll</t>
  </si>
  <si>
    <t>University of Illinois</t>
  </si>
  <si>
    <t>Data Engineer-Data Scientist - MLOps &amp; Machine Learning</t>
  </si>
  <si>
    <t>Senior Data Engineer (Information Technology)</t>
  </si>
  <si>
    <t>Colorado Springs Utilities</t>
  </si>
  <si>
    <t>['c', 'azure', 'spark', 'power bi', 'git']</t>
  </si>
  <si>
    <t>Data Engineer, Ads Central FP&amp;A</t>
  </si>
  <si>
    <t>Insight Manager/Senior Analyst</t>
  </si>
  <si>
    <t>Reed</t>
  </si>
  <si>
    <t>Octal Philippines Inc.</t>
  </si>
  <si>
    <t>['sql', 'nosql', 'java', 'mongodb', 'visual basic', 'mongodb', 'oracle', 'windows']</t>
  </si>
  <si>
    <t>Senior Consultant – Business Analyst (Veterinary Diagnostics)</t>
  </si>
  <si>
    <t>Sr. Data Scientist / Machine Learning Engineer</t>
  </si>
  <si>
    <t>CACI International, Inc.</t>
  </si>
  <si>
    <t>Data Engineer Snowflake and Databricks New York NY Hybrid</t>
  </si>
  <si>
    <t>FinTrust Connect Careers</t>
  </si>
  <si>
    <t>['sql', 'python', 'snowflake', 'azure', 'databricks', 'aws', 'kafka', 'pyspark', 'airflow', 'git', 'unity']</t>
  </si>
  <si>
    <t>Online Data Analyst Junior for 17 Year Old Teens – Python focus</t>
  </si>
  <si>
    <t>['sql', 'python', 'matplotlib', 'numpy', 'seaborn', 'pandas', 'tableau', 'power bi', 'git']</t>
  </si>
  <si>
    <t>Senior Data Engineer – Azure Databricks - Utility</t>
  </si>
  <si>
    <t>Hana E Solutions Inc</t>
  </si>
  <si>
    <t>['sql', 'python', 'sql server', 'azure', 'databricks', 'kafka', 'pyspark']</t>
  </si>
  <si>
    <t>Senior Data Engineer (Microsoft Fabric / Azure / AI)</t>
  </si>
  <si>
    <t>London and Quadrant Housing Trust</t>
  </si>
  <si>
    <t>['sql', 'python', 'scala', 'powershell', 'sql server', 'azure', 'databricks', 'pyspark', 'power bi', 'sharepoint', 'powerbi', 'powerbi']</t>
  </si>
  <si>
    <t>Data Analyst-Technical-Consultant</t>
  </si>
  <si>
    <t>Python AI Engineer | Hybrid</t>
  </si>
  <si>
    <t>Tatton Recruitment</t>
  </si>
  <si>
    <t>['go', 'jupyter', 'github', 'jira']</t>
  </si>
  <si>
    <t>IT JOBS</t>
  </si>
  <si>
    <t>Tagged Resources Ltd</t>
  </si>
  <si>
    <t>Data Scientist – Entertainment</t>
  </si>
  <si>
    <t>['python', 'go', 'windows']</t>
  </si>
  <si>
    <t>Director, Tech &amp; Innovations (Data Engineering)</t>
  </si>
  <si>
    <t>Journey Further</t>
  </si>
  <si>
    <t>['python', 'bigquery', 'looker', 'power bi', 'sap', 'unify']</t>
  </si>
  <si>
    <t>Senior QA Engineer (Data Engineering)</t>
  </si>
  <si>
    <t>['sql', 'go', 'java', 'snowflake', 'azure', 'aws', 'gcp', 'redshift', 'bigquery', 'spark', 'git', 'github', 'jenkins', 'gitlab']</t>
  </si>
  <si>
    <t>Senior Software Engineer / Data Engineer</t>
  </si>
  <si>
    <t>['sql', 'python', 'scala', 'java', 'snowflake', 'databricks', 'spark', 'airflow', 'kubernetes', 'docker', 'git']</t>
  </si>
  <si>
    <t>Big Data Analytics &amp; Machine Learning Engineer</t>
  </si>
  <si>
    <t>['sql', 'python', 'spark', 'pyspark', 'numpy', 'scikit-learn', 'pandas']</t>
  </si>
  <si>
    <t>Senior Data Engineer - SEC 15c3-1 reporting</t>
  </si>
  <si>
    <t>['sql', 'python', 'snowflake', 'oracle', 'linux', 'unix', 'qlik']</t>
  </si>
  <si>
    <t>Marketing Analytics Specialist [209820]</t>
  </si>
  <si>
    <t>Product Data Analyst - Digital Analytics</t>
  </si>
  <si>
    <t>Hearst Television</t>
  </si>
  <si>
    <t>Data &amp; Insights Analyst (Power BI)</t>
  </si>
  <si>
    <t>Marmion</t>
  </si>
  <si>
    <t>['sql', 'python', 'r', 'bigquery', 'excel', 'power bi', 'sheets', 'dax']</t>
  </si>
  <si>
    <t>Gloucestershire County Council</t>
  </si>
  <si>
    <t>IT Data Analyst Intern / Student Placement Year</t>
  </si>
  <si>
    <t>Lutterworth, United Kingdom</t>
  </si>
  <si>
    <t>Eligo Recruitment</t>
  </si>
  <si>
    <t>['javascript', 'java', 'html']</t>
  </si>
  <si>
    <t>Data Scientist - Biomedical Imaging</t>
  </si>
  <si>
    <t>Senior AI &amp; Data Engineer</t>
  </si>
  <si>
    <t>Alamar Biosciences</t>
  </si>
  <si>
    <t>['sql', 'python', 'r', 'snowflake', 'databricks', 'bigquery', 'airflow', 'unity']</t>
  </si>
  <si>
    <t>Azure Databricks Developer</t>
  </si>
  <si>
    <t>['java', 'azure', 'databricks']</t>
  </si>
  <si>
    <t>Mechanical Design Engineer (Switchgear / Data Centres)</t>
  </si>
  <si>
    <t>Davenham Switchgear Limited</t>
  </si>
  <si>
    <t>Data Analyst for Multi‑Sensor Building Thermal Dynamics</t>
  </si>
  <si>
    <t>['python', 'matplotlib', 'plotly', 'numpy', 'seaborn', 'pandas']</t>
  </si>
  <si>
    <t>Research Data Scientist - Molecular and Precision Medicine  Medicine</t>
  </si>
  <si>
    <t>Hummelstown, PA</t>
  </si>
  <si>
    <t>Penn State University</t>
  </si>
  <si>
    <t>Corelight</t>
  </si>
  <si>
    <t>['python', 'go', 'nosql', 'java', 'dynamodb', 'elasticsearch', 'aws', 'kafka', 'graphql', 'splunk', 'kubernetes', 'docker']</t>
  </si>
  <si>
    <t>Senior Engineer, Data</t>
  </si>
  <si>
    <t>Sleep Country - Dormez Vous</t>
  </si>
  <si>
    <t>Data Analyst - Federal Procurement &amp; Operations Jobs</t>
  </si>
  <si>
    <t>['sql', 'python', 'r', 'aws', 'tableau', 'excel', 'power bi', 'dax']</t>
  </si>
  <si>
    <t>Allain Construction Inc</t>
  </si>
  <si>
    <t>Principal Engineer (Data Analytics)</t>
  </si>
  <si>
    <t>['python', 'r', 'c', 'azure', 'databricks', 'spark', 'power bi']</t>
  </si>
  <si>
    <t>AI &amp; Data Engineer</t>
  </si>
  <si>
    <t>['python', 'go', 'azure', 'aws', 'gcp', 'spark', 'pytorch', 'kafka', 'numpy', 'tensorflow', 'hugging face', 'scikit-learn', 'pandas', 'kubernetes', 'docker', 'terraform']</t>
  </si>
  <si>
    <t>Principal Scientist, Data Science – Digital Media</t>
  </si>
  <si>
    <t>BI Business Analyst- #26-11737</t>
  </si>
  <si>
    <t>Fleet Operations Data Analyst</t>
  </si>
  <si>
    <t>['sql', 'python', 'databricks', 'tableau', 'looker', 'power bi']</t>
  </si>
  <si>
    <t>Meritus Talent</t>
  </si>
  <si>
    <t>['jupyter', 'github', 'jira']</t>
  </si>
  <si>
    <t>Real Time Operations Analyst</t>
  </si>
  <si>
    <t>SR. STATISTICIAN [REF 2026041-110479]</t>
  </si>
  <si>
    <t>Data/ML Scientist SME</t>
  </si>
  <si>
    <t>['sql', 'python', 'databricks', 'aws', 'spark', 'tableau', 'power bi']</t>
  </si>
  <si>
    <t>Senior Scientific Data Engineer (Joint Genome Institute)</t>
  </si>
  <si>
    <t>['python', 'kafka', 'airflow']</t>
  </si>
  <si>
    <t>Aircraft Owners and Pilots Association</t>
  </si>
  <si>
    <t>['sql', 'python', 'r', 'javascript', 'html', 'css', 'sql server', 'gdpr']</t>
  </si>
  <si>
    <t>Lead Data Engineer- GCP</t>
  </si>
  <si>
    <t>['sql', 'gcp', 'bigquery', 'airflow', 'git', 'terraform']</t>
  </si>
  <si>
    <t>Serve Robotics</t>
  </si>
  <si>
    <t>['snowflake', 'databricks', 'redshift', 'bigquery', 'airflow', 'gdpr', 'tableau', 'looker', 'power bi']</t>
  </si>
  <si>
    <t>Data Engineer (AU Client - Project Based | Remote)</t>
  </si>
  <si>
    <t>Bespoke Outsource Services</t>
  </si>
  <si>
    <t>['sql', 'python', 'azure', 'pyspark', 'excel', 'power bi', 'sharepoint']</t>
  </si>
  <si>
    <t>BELCAN</t>
  </si>
  <si>
    <t>Data Analyst - Amazon Seller ( Korean Speaking Preferred )</t>
  </si>
  <si>
    <t>Gorilla Supply, Inc.</t>
  </si>
  <si>
    <t>Data Governance &amp; Quality Analyst SME</t>
  </si>
  <si>
    <t>Data Engineer (AWS, Python)</t>
  </si>
  <si>
    <t>Placentia, CA</t>
  </si>
  <si>
    <t>['sql', 'python', 'aws', 'github', 'gitlab']</t>
  </si>
  <si>
    <t>Technology Enablement - Data Engineer</t>
  </si>
  <si>
    <t>OTIP Group of Companies (OTIP, Orbit, Curo)</t>
  </si>
  <si>
    <t>Manpower Group</t>
  </si>
  <si>
    <t>['sql', 'sql server', 'azure', 'excel', 'power bi', 'dax']</t>
  </si>
  <si>
    <t>Digital Analytics Analyst #11282</t>
  </si>
  <si>
    <t>Lead Data Scientist | Upto $100/hr</t>
  </si>
  <si>
    <t>['sql', 'sas', 'databricks', 'tableau', 'power bi', 'sas']</t>
  </si>
  <si>
    <t>EPIC Clarity Data Engineer (100% REMOTE/NO C2C)</t>
  </si>
  <si>
    <t>['sql', 'python', 'azure', 'databricks', 'tableau', 'power bi']</t>
  </si>
  <si>
    <t>Caris MPI, Inc.</t>
  </si>
  <si>
    <t>['sql', 'java', 'mysql', 'excel', 'outlook']</t>
  </si>
  <si>
    <t>['sql', 'python', 'go', 'phoenix', 'excel', 'powerpoint']</t>
  </si>
  <si>
    <t>['sql', 'python', 'snowflake', 'azure', 'databricks', 'tableau', 'power bi', 'sap', 'alteryx']</t>
  </si>
  <si>
    <t>Senior Data Engineer, Data Products</t>
  </si>
  <si>
    <t>Raya App</t>
  </si>
  <si>
    <t>Product Data Scientist – A/B Testing &amp; Causal Inference</t>
  </si>
  <si>
    <t>Technical Business Analyst (Health)</t>
  </si>
  <si>
    <t>['snowflake', 'azure', 'jira', 'confluence']</t>
  </si>
  <si>
    <t>IT Field Analyst</t>
  </si>
  <si>
    <t>['powershell', 'azure']</t>
  </si>
  <si>
    <t>Senior Cloud Data Engineer (Azure | AI | Greenfield Build)</t>
  </si>
  <si>
    <t>Astiva Health</t>
  </si>
  <si>
    <t>['sql', 'python', 'sql server', 'excel', 'power bi', 'ssis', 'ssrs']</t>
  </si>
  <si>
    <t>The Kraft Group &amp; Affiliates</t>
  </si>
  <si>
    <t>Senior Software Development Engineer - AI / Data Science</t>
  </si>
  <si>
    <t>['python', 'go', 'java', 'snowflake', 'azure', 'aws']</t>
  </si>
  <si>
    <t>Home Loans Loss Forecasting Analytics, Senior Data Scientist</t>
  </si>
  <si>
    <t>Mochi Health</t>
  </si>
  <si>
    <t>Data Engineer EA SPORTS™ FC</t>
  </si>
  <si>
    <t>['sql', 'python', 'scala', 'no-sql', 'c', 'databricks', 'aws', 'spark', 'kafka', 'airflow', 'tableau', 'looker']</t>
  </si>
  <si>
    <t>Bigdata Developer</t>
  </si>
  <si>
    <t>['sql', 'python', 'scala', 'nosql', 'java', 'mongodb', 'mongodb', 'cassandra', 'azure', 'aws', 'spark', 'kafka', 'airflow', 'hadoop', 'linux', 'unix']</t>
  </si>
  <si>
    <t>['sql', 'sas', 'perl', 'vba', 'visual basic', 'c', 'shell', 'oracle', 'unix', 'excel', 'power bi', 'sas']</t>
  </si>
  <si>
    <t>Senior Financial Systems &amp; Automation Analyst</t>
  </si>
  <si>
    <t>['sql', 'python', 'aws', 'spark', 'kafka', 'git', 'terraform']</t>
  </si>
  <si>
    <t>Data Analyst &amp; AI Specialist</t>
  </si>
  <si>
    <t>['sql', 'python', 'snowflake', 'numpy', 'pandas', 'jupyter']</t>
  </si>
  <si>
    <t>Data &amp; Financial Analyst</t>
  </si>
  <si>
    <t>PAE CONSULTING ENGINEERS INC</t>
  </si>
  <si>
    <t>['sql', 'python', 'r', 'java', 'tableau', 'excel', 'power bi', 'ssrs', 'ms access']</t>
  </si>
  <si>
    <t>Data Analyst - Internal Audit Services</t>
  </si>
  <si>
    <t>Valley National Bank</t>
  </si>
  <si>
    <t>SIMARN Solutions</t>
  </si>
  <si>
    <t>Remote Data Analyst â€“ Work From Home Opportunity</t>
  </si>
  <si>
    <t>Data Analyst (Sales and Marketing)</t>
  </si>
  <si>
    <t>Principal Scientist, Data Science - Digital Media</t>
  </si>
  <si>
    <t>Data Engineer - SQL/Python</t>
  </si>
  <si>
    <t>Senior Manager, Data Engineering (data Science/ml)</t>
  </si>
  <si>
    <t>Bhilai, Chhattisgarh, India</t>
  </si>
  <si>
    <t>BI Analyst II</t>
  </si>
  <si>
    <t>Purpose Brands</t>
  </si>
  <si>
    <t>Test and Evaluation Data Analyst</t>
  </si>
  <si>
    <t>['visio', 'excel', 'powerpoint', 'gitlab', 'jira', 'confluence']</t>
  </si>
  <si>
    <t>International Motors, LLC</t>
  </si>
  <si>
    <t>['sql', 'python', 'db2', 'snowflake', 'azure', 'databricks', 'aws', 'pyspark', 'hadoop']</t>
  </si>
  <si>
    <t>Sr Applied AI Data Scientist</t>
  </si>
  <si>
    <t>['sql', 'python', 'snowflake', 'aws', 'pytorch', 'numpy', 'tensorflow', 'scikit-learn', 'pandas', 'jupyter', 'git']</t>
  </si>
  <si>
    <t>The Texas A&amp;M University System</t>
  </si>
  <si>
    <t>['express', 'spreadsheet']</t>
  </si>
  <si>
    <t>Senior Data Scientist, Apple Services Engineering</t>
  </si>
  <si>
    <t>['python', 'r', 'scala', 'spark', 'matplotlib', 'plotly']</t>
  </si>
  <si>
    <t>Senior ML Data Scientist - Marketplace, Apple Ads</t>
  </si>
  <si>
    <t>['sql', 'python', 'snowflake', 'spark', 'pytorch', 'pyspark', 'airflow', 'hadoop', 'scikit-learn']</t>
  </si>
  <si>
    <t>Sr. Data Science Engineer, Siri Core Modeling</t>
  </si>
  <si>
    <t>Applied AI Scientist</t>
  </si>
  <si>
    <t>['python', 'azure', 'aws', 'gcp', 'spark', 'pytorch', 'numpy', 'tensorflow', 'hadoop', 'scikit-learn', 'pandas']</t>
  </si>
  <si>
    <t>Generative AI Applied Scientist, SIML - ISE</t>
  </si>
  <si>
    <t>Senior Data Scientist - Special Projects</t>
  </si>
  <si>
    <t>AIML - Sr Data Scientist, Data and ML Innovation</t>
  </si>
  <si>
    <t>Sr. Data Science Leader - iCloud</t>
  </si>
  <si>
    <t>AI/ML Engineer, Applied Data Science</t>
  </si>
  <si>
    <t>Software Data Engineer, App Store</t>
  </si>
  <si>
    <t>['sql', 'python', 'scala', 'java', 'spark', 'kafka', 'airflow', 'hadoop', 'kubernetes']</t>
  </si>
  <si>
    <t>AIML - Sr Software Data Engineer, Evaluation</t>
  </si>
  <si>
    <t>['sql', 'python', 'scala', 'java', 'spark', 'kafka', 'airflow']</t>
  </si>
  <si>
    <t>Applied AI Engineer - iCloud Data</t>
  </si>
  <si>
    <t>['sql', 'python', 'go', 'scala', 'java', 'azure', 'aws', 'spark', 'kafka']</t>
  </si>
  <si>
    <t>['sql', 'python', 'go', 'scala', 'nosql', 'java', 'spark', 'kafka', 'airflow', 'hadoop', 'kubernetes']</t>
  </si>
  <si>
    <t>AIML - Sr Machine Learning Engineer, Data and ML Innovation</t>
  </si>
  <si>
    <t>Sr. Data Engineer, iCloud</t>
  </si>
  <si>
    <t>['sql', 'python', 'scala', 'nosql', 'java', 'mongodb', 'mongodb', 'cassandra', 'elasticsearch', 'aws', 'spark', 'kafka', 'hadoop']</t>
  </si>
  <si>
    <t>Capital Area of Texas Regional Advisory Council</t>
  </si>
  <si>
    <t>Data Finance Analyst, AppleCare Product</t>
  </si>
  <si>
    <t>Entry Level Digital Content Analyst</t>
  </si>
  <si>
    <t>Data Scientist, AIML Data Scientist</t>
  </si>
  <si>
    <t>['sql', 'python', 'scala', 'java', 'spark', 'hadoop']</t>
  </si>
  <si>
    <t>Data Analyst (IAD #10113084)</t>
  </si>
  <si>
    <t>Azure Data Engineer (ADF, SSIS, Azure Synapse)</t>
  </si>
  <si>
    <t>['sql', 'sql server', 'azure', 'pyspark', 'ssis']</t>
  </si>
  <si>
    <t>Database &amp; Business Systems Analyst 🏆</t>
  </si>
  <si>
    <t>New Mexico Finance Authority</t>
  </si>
  <si>
    <t>['sql', 't-sql', 'tableau', 'excel', 'power bi']</t>
  </si>
  <si>
    <t>Sr. Data Engineer - Data Engineering 4B</t>
  </si>
  <si>
    <t>Genpact US Services, LLC.</t>
  </si>
  <si>
    <t>['snowflake', 'azure', 'databricks', 'spark']</t>
  </si>
  <si>
    <t>Data Engineer I, SCOT OSS - Sourcing Execution &amp; Performance</t>
  </si>
  <si>
    <t>['sql', 'python', 'scala', 'nosql', 'oracle', 'redshift', 'spark', 'react', 'hadoop', 'ssis']</t>
  </si>
  <si>
    <t>Data NLU Polish L2</t>
  </si>
  <si>
    <t>Sr. Consultant, Analytics Engineer</t>
  </si>
  <si>
    <t>Hakkōda, an IBM Company</t>
  </si>
  <si>
    <t>['sql', 'python', 'snowflake', 'azure', 'databricks', 'aws', 'gcp', 'redshift', 'bigquery', 'airflow', 'tableau', 'looker', 'power bi', 'git', 'github', 'gitlab']</t>
  </si>
  <si>
    <t>Senior Data Scientist - Operational Analytics</t>
  </si>
  <si>
    <t>Data Engineer, Analytics Engineering, VP</t>
  </si>
  <si>
    <t>['sql', 'python', 'r', 'aws', 'redshift', 'excel', 'github']</t>
  </si>
  <si>
    <t>Data Tech Lead</t>
  </si>
  <si>
    <t>['sql', 'python', 'scala', 'java', 'azure', 'aws', 'gcp', 'redshift', 'bigquery']</t>
  </si>
  <si>
    <t>Compa</t>
  </si>
  <si>
    <t>New England Life Care</t>
  </si>
  <si>
    <t>DATA &amp; RISK PLATFORM - LEAD || Fintech || Mumbai</t>
  </si>
  <si>
    <t>Remote Power BI Lead: Data Quality</t>
  </si>
  <si>
    <t>TASQ Staffing Solutions</t>
  </si>
  <si>
    <t>Data Engineer - Databricks - HYBRID HYBRID HYBRID</t>
  </si>
  <si>
    <t>Principal Digital Specialist – Principal Data Engineer (Azure)</t>
  </si>
  <si>
    <t>Scottish Water</t>
  </si>
  <si>
    <t>Data and Program Analyst</t>
  </si>
  <si>
    <t>Principal Data Scientist - Immunology - (2 positions)</t>
  </si>
  <si>
    <t>['sql', 'r', 'neo4j', 'azure', 'spring', 'graphql', 'docker', 'git', 'jenkins', 'gitlab']</t>
  </si>
  <si>
    <t>Product Data Scientist, Payments Platform Experience</t>
  </si>
  <si>
    <t>Business Data Scientist, Android, Platforms and Devices Marketing - New York, Mountain View, or San Francisco</t>
  </si>
  <si>
    <t>Business Data Scientist, YouTube Business Impact Measurement</t>
  </si>
  <si>
    <t>Data Scientist-Emerging Markets</t>
  </si>
  <si>
    <t>Commodity Futures Trading Commission</t>
  </si>
  <si>
    <t>Senior Scientist, AI Applications - R&amp;D Immunology Data Science &amp; Digital Health</t>
  </si>
  <si>
    <t>['r', 'azure', 'aws', 'pytorch', 'tensorflow', 'spring']</t>
  </si>
  <si>
    <t>['sql', 'python', 't-sql', 'sql server', 'azure']</t>
  </si>
  <si>
    <t>Engineering Manager, Customer Studio</t>
  </si>
  <si>
    <t>Snowflake and Pyspark Developer (Data Engineer) WALK-IN DRIVE 23rd May</t>
  </si>
  <si>
    <t>ACE HIRING SOLUTIONS</t>
  </si>
  <si>
    <t>['sql', 'python', 'snowflake', 'aws', 'pyspark']</t>
  </si>
  <si>
    <t>Healthcare Data Analyst- #26-11844</t>
  </si>
  <si>
    <t>Data Analyst Gen AI</t>
  </si>
  <si>
    <t>['tableau', 'excel', 'power bi', 'powerbi', 'powerbi']</t>
  </si>
  <si>
    <t>HireWorks, LLC</t>
  </si>
  <si>
    <t>Business Analyst - Child Welfare / SACWIS</t>
  </si>
  <si>
    <t>NeoDym Technologies</t>
  </si>
  <si>
    <t>['visio', 'excel', 'jira']</t>
  </si>
  <si>
    <t>Portfolio Analytics Engineer – Vice President</t>
  </si>
  <si>
    <t>Analyst, Application Systems &amp; Data - Hybrid</t>
  </si>
  <si>
    <t>Alberta Energy Regulator</t>
  </si>
  <si>
    <t>Ferndale, WA</t>
  </si>
  <si>
    <t>Cutsforth, LLC</t>
  </si>
  <si>
    <t>Swoon Staffing</t>
  </si>
  <si>
    <t>Associate Director, CDP &amp; Data Activation</t>
  </si>
  <si>
    <t>['sql', 'c', 'snowflake', 'bigquery']</t>
  </si>
  <si>
    <t>Data Scientist (open to Advanced Analytics backgrounds)</t>
  </si>
  <si>
    <t>Knowsley, United Kingdom</t>
  </si>
  <si>
    <t>Data Engineer – Master Data Management &amp; AWS Cloud</t>
  </si>
  <si>
    <t>['sql', 'python', 'postgresql', 'aws', 'aurora']</t>
  </si>
  <si>
    <t>Senior Cost Strategy Analyst</t>
  </si>
  <si>
    <t>Charlotte Amalie, St Thomas, U.S. Virgin Islands</t>
  </si>
  <si>
    <t>Perfected Claims</t>
  </si>
  <si>
    <t>Leader - Trading Platform - with series 7</t>
  </si>
  <si>
    <t>Zacks Trade</t>
  </si>
  <si>
    <t>Data Scientist for Aviation Platform</t>
  </si>
  <si>
    <t>Data Scientist - Level 4 Jobs</t>
  </si>
  <si>
    <t>['python', 'c', 'matplotlib', 'plotly', 'pandas', 'atlassian', 'gitlab', 'bitbucket', 'jira', 'confluence']</t>
  </si>
  <si>
    <t>Founding AI Engineer | AI Manufacturing</t>
  </si>
  <si>
    <t>['python', 'go', 'c', 'rust', 'pytorch', 'tensorflow']</t>
  </si>
  <si>
    <t>Co-op/ Intern Engineer, Data &amp; Analytics</t>
  </si>
  <si>
    <t>Kinaxis Inc.</t>
  </si>
  <si>
    <t>['sql', 'python', 'airflow', 'looker', 'powerbi', 'powerbi', 'git', 'terraform', 'ansible']</t>
  </si>
  <si>
    <t>McCorquodale Transfer, LLC</t>
  </si>
  <si>
    <t>['go', 'tableau', 'excel', 'power bi', 'smartsheet']</t>
  </si>
  <si>
    <t>Sun Noodle</t>
  </si>
  <si>
    <t>Senior Data Analyst (G7)</t>
  </si>
  <si>
    <t>Department for Education</t>
  </si>
  <si>
    <t>['sql', 'bigquery', 'power bi', 'microsoft teams']</t>
  </si>
  <si>
    <t>Intern - Utility Finance Data Analyst - Water &amp; Sewer</t>
  </si>
  <si>
    <t>City of Greeley</t>
  </si>
  <si>
    <t>['python', 'r', 'excel', 'powerpoint', 'outlook', 'terminal']</t>
  </si>
  <si>
    <t>Senior Forward Deployed Data Scientist</t>
  </si>
  <si>
    <t>Data Analytics, Quality, and Process Engineer</t>
  </si>
  <si>
    <t>['sql', 'r', 'java', 'c', 'db2', 'excel']</t>
  </si>
  <si>
    <t>['python', 'gcp', 'bigquery', 'spark', 'pyspark']</t>
  </si>
  <si>
    <t>['sql', 'python', 'snowflake', 'azure', 'databricks', 'aws', 'gcp', 'jira']</t>
  </si>
  <si>
    <t>Data Systems Analyst (Healthcare)</t>
  </si>
  <si>
    <t>Healthcare Data Analyst Consultant (Risk Adjustment &amp; Stars)</t>
  </si>
  <si>
    <t>['sql', 'python', 'r', 'sas', 'azure', 'hadoop', 'tableau', 'power bi', 'sas']</t>
  </si>
  <si>
    <t>Sr. Data Engineer (Snowflake)</t>
  </si>
  <si>
    <t>Kinect</t>
  </si>
  <si>
    <t>['sql', 'python', 'snowflake', 'airflow', 'sap', 'cognos']</t>
  </si>
  <si>
    <t>Engineering Manager - Data Automation</t>
  </si>
  <si>
    <t>['python', 'go', 'ruby', 'mysql', 'dynamodb', 'aws', 'spark', 'kafka', 'airflow', 'ruby', 'kubernetes', 'terraform']</t>
  </si>
  <si>
    <t>Software Engineer II - Data Management and Governance (DMG)</t>
  </si>
  <si>
    <t>['python', 'mysql', 'aws', 'spark', 'kafka', 'airflow', 'linux', 'kubernetes', 'terraform']</t>
  </si>
  <si>
    <t>Data Analyst (Sales/Supply Chain) - Only USC/GC</t>
  </si>
  <si>
    <t>['sql', 'mongodb', 'mongodb', 'oracle', 'visio', 'tableau', 'excel', 'jira', 'confluence']</t>
  </si>
  <si>
    <t>Medical Analytics, Care Gaps &amp; Customer Segmentation Team, Data Scientist</t>
  </si>
  <si>
    <t>Data Scientist – Risk Analytics &amp; AI Strategy Lead</t>
  </si>
  <si>
    <t>Federal Reserve Bank of New York</t>
  </si>
  <si>
    <t>['sql', 'python', 'r', 'c', 'pytorch', 'tensorflow']</t>
  </si>
  <si>
    <t>Senior Data Scientist, Imaging Foundation Models</t>
  </si>
  <si>
    <t>Data Engineer (Backend Developer, Python)</t>
  </si>
  <si>
    <t>IT - Data Engineer 1</t>
  </si>
  <si>
    <t>Data Movement Engineer(Snowflake + Talend)</t>
  </si>
  <si>
    <t>['sql', 'python', 'shell', 'db2', 'snowflake', 'airflow', 'git', 'jira']</t>
  </si>
  <si>
    <t>Sr. Oracle Database Engineer</t>
  </si>
  <si>
    <t>['sql', 'go', 'snowflake', 'azure', 'databricks', 'oracle']</t>
  </si>
  <si>
    <t>['python', 'pytorch', 'numpy', 'tensorflow', 'pandas', 'linux', 'excel', 'outlook', 'git']</t>
  </si>
  <si>
    <t>Transaction Data Analyst</t>
  </si>
  <si>
    <t>PowerBI - Visualization and Reporting Analyst</t>
  </si>
  <si>
    <t>['sql', 'azure', 'tableau', 'excel', 'power bi', 'cognos']</t>
  </si>
  <si>
    <t>Senior Data Scientist - Series B Startup</t>
  </si>
  <si>
    <t>Saturn Search</t>
  </si>
  <si>
    <t>Senior Associate Data Scientist, Pharmacometrics</t>
  </si>
  <si>
    <t>Alnylam</t>
  </si>
  <si>
    <t>Sciata</t>
  </si>
  <si>
    <t>['sql', 'python', 'kotlin', 'firebase', 'aws', 'gcp', 'bigquery', 'firebase', 'spark', 'pytorch', 'keras', 'kafka', 'airflow', 'hadoop', 'scikit-learn', 'power bi']</t>
  </si>
  <si>
    <t>State of New York - Higher Education Services Corporation</t>
  </si>
  <si>
    <t>Clinical Data Analyst â€“ Healthcare Domain</t>
  </si>
  <si>
    <t>Sales Insights Associate – Data Analytics &amp; Reporting</t>
  </si>
  <si>
    <t>Kraft Heinz</t>
  </si>
  <si>
    <t>Decorah, IA</t>
  </si>
  <si>
    <t>CareFirst Senior Data Analyst (Remote) in Owings Mills, Maryland</t>
  </si>
  <si>
    <t>Lead Quantitative Analyst &amp; Advanced Analytics</t>
  </si>
  <si>
    <t>Network Finance</t>
  </si>
  <si>
    <t>Senior Power BI Engineer - Remote/Hybrid Data Analytics</t>
  </si>
  <si>
    <t>Genesys Cloud CX Systems Analyst II — Lead Center Optimizer</t>
  </si>
  <si>
    <t>Albert Invent</t>
  </si>
  <si>
    <t>Data Scientist - Retention &amp; Churn Analytics 50-60K</t>
  </si>
  <si>
    <t>['sql', 'sas', 'tableau', 'excel', 'ssrs', 'sas', 'sharepoint']</t>
  </si>
  <si>
    <t>Databricks Data Engineer Manager</t>
  </si>
  <si>
    <t>Senior App &amp; Data Engineer - .NET/SQL/ETL | Remote</t>
  </si>
  <si>
    <t>Investment Data Operations Analyst</t>
  </si>
  <si>
    <t>Software Data Scientist-Journeyman</t>
  </si>
  <si>
    <t>AMEWAS, Inc.</t>
  </si>
  <si>
    <t>['sql', 'python', 'r', 'postgresql', 'matplotlib', 'numpy', 'seaborn', 'airflow', 'pandas', 'docker', 'git', 'ansible']</t>
  </si>
  <si>
    <t>Python Data Engineer | Big Data &amp; Spark | Onsite Interview | W2 Only</t>
  </si>
  <si>
    <t>['sql', 'python', 'scala', 'nosql', 'shell', 'php', 'mysql', 'elasticsearch', 'spark', 'kafka', 'hadoop', 'linux', 'unix']</t>
  </si>
  <si>
    <t>Sr Data Analyst - Digital Ecommerce (Math/Stats, A/B testing, ML)</t>
  </si>
  <si>
    <t>Target Brands, Inc.</t>
  </si>
  <si>
    <t>['sql', 'python', 'spark', 'hadoop', 'power bi']</t>
  </si>
  <si>
    <t>Light and Wonder, Inc.</t>
  </si>
  <si>
    <t>['r', 'snowflake', 'databricks']</t>
  </si>
  <si>
    <t>Data Engineer (Multiple Positions)</t>
  </si>
  <si>
    <t>['sql', 'python', 'java', 'sql server', 'spark', 'hadoop']</t>
  </si>
  <si>
    <t>Data Engineer - DBT</t>
  </si>
  <si>
    <t>['sql', 'python', 'snowflake', 'databricks', 'pyspark']</t>
  </si>
  <si>
    <t>Auto Club Of Southern Calif</t>
  </si>
  <si>
    <t>AI / Data Engineer</t>
  </si>
  <si>
    <t>['python', 'snowflake', 'azure', 'databricks', 'aws', 'fastapi']</t>
  </si>
  <si>
    <t>Software Engineer- Full stack</t>
  </si>
  <si>
    <t>['sql', 'python', 'r', 'javascript', 'java', 'html', 'c', 'postgresql', 'azure', 'power bi', 'github']</t>
  </si>
  <si>
    <t>Data Scientist / Applied ML Engineer ArcLogiq Software's Pvt Ltd</t>
  </si>
  <si>
    <t>ARCLOGIQ</t>
  </si>
  <si>
    <t>Senior Software Engineer - Developer Infrastructure</t>
  </si>
  <si>
    <t>The Developer And Software Engineer Jobs Site For Professionals</t>
  </si>
  <si>
    <t>CybSafe</t>
  </si>
  <si>
    <t>Search and Data Labelling Rater - Italian</t>
  </si>
  <si>
    <t>Welo Data</t>
  </si>
  <si>
    <t>Digital Systems Support Analyst Apprentice</t>
  </si>
  <si>
    <t>Totaljobs</t>
  </si>
  <si>
    <t>NowSkills</t>
  </si>
  <si>
    <t>Data &amp; AI Engineer - Microsoft Fabric, Experimentation Data &amp; Agent Development</t>
  </si>
  <si>
    <t>['azure', 'pyspark', 'power bi']</t>
  </si>
  <si>
    <t>AI Software Engineer - Global Financial - £100k</t>
  </si>
  <si>
    <t>['python', 'java', 'azure', 'aws']</t>
  </si>
  <si>
    <t>Iceberg</t>
  </si>
  <si>
    <t>['sql', 'python', 'r', 'scala', 'nosql', 'spark', 'tableau', 'power bi', 'powerbi', 'powerbi']</t>
  </si>
  <si>
    <t>Product Operations Batch Monitoring &amp; Data Analyst</t>
  </si>
  <si>
    <t>['sql', 'c', 'splunk', 'jira']</t>
  </si>
  <si>
    <t>Supply Chain Data Analyst – Logistics Industry, Stable Work</t>
  </si>
  <si>
    <t>Salé, Morocco</t>
  </si>
  <si>
    <t>['sql', 'python', 'r', 'oracle', 'tableau', 'excel', 'power bi', 'sap']</t>
  </si>
  <si>
    <t>Invecta</t>
  </si>
  <si>
    <t>Category Analyst, Own Brands</t>
  </si>
  <si>
    <t>Data Engineer, Customer Insights &amp; Analytics</t>
  </si>
  <si>
    <t>Trimble</t>
  </si>
  <si>
    <t>Python Data Analyst &amp; Technical Facilitator for Finance Automation Training Programme</t>
  </si>
  <si>
    <t>Data Visualization Manager, VP</t>
  </si>
  <si>
    <t>Request for Proposal — Implement Sports Analytics Video Platform</t>
  </si>
  <si>
    <t>Data Engineer (Snowflake, Python &amp; SQL)</t>
  </si>
  <si>
    <t>Sagacious Infosystems Pvt ltd</t>
  </si>
  <si>
    <t>['sql', 'python', 'snowflake', 'azure', 'aws', 'gcp', 'airflow', 'tableau', 'power bi', 'git']</t>
  </si>
  <si>
    <t>Principal / Lead Data Engineer</t>
  </si>
  <si>
    <t>['sql', 'python', 'postgresql', 'snowflake', 'azure', 'databricks', 'redshift', 'spark', 'pyspark', 'pandas']</t>
  </si>
  <si>
    <t>solve IT consultant</t>
  </si>
  <si>
    <t>['sql', 'python', 'postgresql', 'snowflake', 'azure', 'databricks', 'aws', 'redshift', 'bigquery', 'spark', 'kafka', 'pyspark', 'airflow', 'pandas', 'git']</t>
  </si>
  <si>
    <t>Senior Research Data Engineer</t>
  </si>
  <si>
    <t>Cyber Security Analyst Remote</t>
  </si>
  <si>
    <t>['python', 'bash', 'powershell', 'azure', 'aws', 'gcp', 'gdpr', 'windows', 'linux']</t>
  </si>
  <si>
    <t>Senior Data Analyst (B2B)</t>
  </si>
  <si>
    <t>AI / NLP Engineer — Healthcare AI</t>
  </si>
  <si>
    <t>BoomerangFX</t>
  </si>
  <si>
    <t>['python', 'azure', 'react']</t>
  </si>
  <si>
    <t>['sql', 'python', 'gcp', 'bigquery', 'airflow', 'kubernetes']</t>
  </si>
  <si>
    <t>Data Science Consultant (Defence &amp; National Security)</t>
  </si>
  <si>
    <t>['python', 'aws', 'pyspark', 'numpy', 'scikit-learn', 'pandas']</t>
  </si>
  <si>
    <t>Billing Clerk/Data Analyst</t>
  </si>
  <si>
    <t>Lewistown, MO</t>
  </si>
  <si>
    <t>Lewis County Rural Electric Cooperative</t>
  </si>
  <si>
    <t>Data Analyst - Senior Data Analyst (Distribution Project Management Office)</t>
  </si>
  <si>
    <t>Teal</t>
  </si>
  <si>
    <t>Oncor Electric Delivery</t>
  </si>
  <si>
    <t>['sql', 'python', 'javascript', 'sql server', 'oracle', 'tableau', 'excel', 'power bi', 'cognos', 'sharepoint', 'wire']</t>
  </si>
  <si>
    <t>Senior Data Scientist &amp; ML Engineer — TS/SCI + Poly</t>
  </si>
  <si>
    <t>Senior Business Data Scientist, GCS Product Ads Finance</t>
  </si>
  <si>
    <t>Data Scientist - Central Systematic Equities Team - Quant Hedge Fund</t>
  </si>
  <si>
    <t>Business Strategy Analyst Mid-Level</t>
  </si>
  <si>
    <t>MedSpa Partners</t>
  </si>
  <si>
    <t>Sundus Recruitment and Outsourcing Services, Abu Dhabi</t>
  </si>
  <si>
    <t>Data Engineer/AI Systems Engineer</t>
  </si>
  <si>
    <t>['sql', 'python', 'azure', 'aws', 'gcp', 'spark', 'airflow', 'git']</t>
  </si>
  <si>
    <t>['sql', 'python', 'r', 'javascript', 'java', 't-sql', 'html', 'c', 'postgresql', 'dynamodb', 'azure', 'aws', 'spark', 'power bi']</t>
  </si>
  <si>
    <t>Consultant Analyst - Data Analysis, QA &amp; Capacity Building</t>
  </si>
  <si>
    <t>Evidence Action</t>
  </si>
  <si>
    <t>Data Analyst | Tableau, Looker Studio &amp; Power BI Expert</t>
  </si>
  <si>
    <t>['sql', 'tableau', 'excel', 'looker', 'power bi', 'sheets']</t>
  </si>
  <si>
    <t>Sr Data Scientist/ ETL Specialist</t>
  </si>
  <si>
    <t>eTRANSERVICES</t>
  </si>
  <si>
    <t>Sr. Data Modeler</t>
  </si>
  <si>
    <t>Machine Learning Developer Intern (Sept 2026 - 4 Months - Toronto, Calgary, Ottawa, or Montreal)</t>
  </si>
  <si>
    <t>['python', 'r', 'azure', 'aws', 'gcp', 'ibm cloud', 'spark', 'pytorch', 'pyspark', 'tensorflow', 'scikit-learn', 'kubernetes', 'docker']</t>
  </si>
  <si>
    <t>Brainpower360</t>
  </si>
  <si>
    <t>['python', 'c', 'pytorch', 'tensorflow', 'opencv']</t>
  </si>
  <si>
    <t>The Momba Group</t>
  </si>
  <si>
    <t>Catena Solutions</t>
  </si>
  <si>
    <t>Middle+ Data Analyst (Marketing Experience)</t>
  </si>
  <si>
    <t>Improvado</t>
  </si>
  <si>
    <t>['sql', 'r', 'tableau', 'looker', 'power bi', 'docker', 'git', 'unify']</t>
  </si>
  <si>
    <t>Spherion Staffing</t>
  </si>
  <si>
    <t>NYC SCA Data Analytics and Reporting Specialist</t>
  </si>
  <si>
    <t>Voyatek</t>
  </si>
  <si>
    <t>['sql', 'sql server', 'azure', 'oracle', 'power bi', 'dax', 'git', 'gitlab']</t>
  </si>
  <si>
    <t>Data Analytics Summer Intern</t>
  </si>
  <si>
    <t>United States Cold Storage Inc</t>
  </si>
  <si>
    <t>['sql', 'python', 'snowflake', 'azure', 'aws', 'gcp', 'matplotlib', 'numpy', 'seaborn', 'scikit-learn', 'pandas', 'tableau', 'docker']</t>
  </si>
  <si>
    <t>Sr. Data Scientist - Customer &amp; Op. Analytics</t>
  </si>
  <si>
    <t>Data Engineer V</t>
  </si>
  <si>
    <t>Planet DDS</t>
  </si>
  <si>
    <t>Azure Data Brick Engineer</t>
  </si>
  <si>
    <t>Sr. Databricks Data Engineer, Vice President</t>
  </si>
  <si>
    <t>['sql', 'shell', 'snowflake', 'azure', 'databricks', 'unix', 'kubernetes', 'git']</t>
  </si>
  <si>
    <t>Admin/Clerical - Data Analyst Level 1</t>
  </si>
  <si>
    <t>Hopewell, NJ</t>
  </si>
  <si>
    <t>Asahi America Inc.</t>
  </si>
  <si>
    <t>['sql', 'python', 'tableau', 'looker', 'git', 'github']</t>
  </si>
  <si>
    <t>Senior Analyst (Remote, United States)</t>
  </si>
  <si>
    <t>ETR Associates</t>
  </si>
  <si>
    <t>['sql', 'python', 'r', 'dax', 'powerbi', 'powerbi']</t>
  </si>
  <si>
    <t>Decision Scientist II, Mobile</t>
  </si>
  <si>
    <t>['sql', 'python', 'scala', 'nosql', 'java', 'mongodb', 'c', 'shell', 'mysql', 'mongodb', 'cassandra', 'snowflake', 'azure', 'databricks', 'aws', 'redshift', 'spark', 'kafka', 'hadoop', 'linux', 'unix']</t>
  </si>
  <si>
    <t>Project Cost Analyst (Data Centers)</t>
  </si>
  <si>
    <t>Maxwell, TX</t>
  </si>
  <si>
    <t>Accreditation Associati</t>
  </si>
  <si>
    <t>['sql', 'python', 'visual basic', 'c', 'oracle', 'excel', 'dax']</t>
  </si>
  <si>
    <t>['sql', 'python', 'vba', 'snowflake', 'excel', 'power bi', 'dax']</t>
  </si>
  <si>
    <t>GATEKEEPER SYSTEMS</t>
  </si>
  <si>
    <t>['sql', 'snowflake', 'oracle']</t>
  </si>
  <si>
    <t>Leicester Forest East, United Kingdom</t>
  </si>
  <si>
    <t>North</t>
  </si>
  <si>
    <t>Senior Data Loss Prevention (DLP) and Cloud Access Security Broker (CASB) Implementation Lead</t>
  </si>
  <si>
    <t>Commercial Programming Systems</t>
  </si>
  <si>
    <t>['sql', 'oracle', 'bigquery']</t>
  </si>
  <si>
    <t>Software and Data Engineer I</t>
  </si>
  <si>
    <t>Engineering Innovation, Inc</t>
  </si>
  <si>
    <t>['sql', 'python', 'r', 'c', 'pandas', 'jupyter', 'tableau', 'bitbucket']</t>
  </si>
  <si>
    <t>Data Engineer-Palantir Foundry &amp; Python</t>
  </si>
  <si>
    <t>ETL / Data Engineer (BigQuery &amp; Starburst)</t>
  </si>
  <si>
    <t>['sql', 'python', 'azure', 'aws', 'gcp', 'bigquery', 'spark', 'airflow']</t>
  </si>
  <si>
    <t>Shiloh, IL</t>
  </si>
  <si>
    <t>['sql', 'python', 'aws', 'spark', 'kafka', 'docker']</t>
  </si>
  <si>
    <t>['sql', 'gcp', 'bigquery', 'airflow', 'looker', 'git']</t>
  </si>
  <si>
    <t>Category Insights Data Analyst</t>
  </si>
  <si>
    <t>Glendale Heights, IL</t>
  </si>
  <si>
    <t>Universal Beauty Products Inc.</t>
  </si>
  <si>
    <t>Senior Data Engineer – Cloud Data Products &amp; Analytic Enablement</t>
  </si>
  <si>
    <t>['sql', 'python', 'mongodb', 'db2', 'mysql', 'postgresql', 'mongodb', 'snowflake', 'oracle', 'gcp', 'redshift', 'bigquery', 'airflow', 'linux', 'unix']</t>
  </si>
  <si>
    <t>['sql', 'python', 'r', 'scala', 'java', 't-sql', 'mongodb', 'sql server', 'mongodb', 'redis', 'cassandra', 'snowflake', 'aws', 'redshift', 'spark', 'pyspark', 'hadoop', 'pandas', 'tableau', 'power bi', 'ssrs', 'git', 'github', 'jenkins', 'gitlab']</t>
  </si>
  <si>
    <t>Occupational Safety and Health Data Analyst</t>
  </si>
  <si>
    <t>ERG</t>
  </si>
  <si>
    <t>['r', 'sas', 'excel', 'power bi', 'sas', 'qlik', 'powerpoint', 'sharepoint', 'microsoft teams']</t>
  </si>
  <si>
    <t>Data Analyst â€“ Remote</t>
  </si>
  <si>
    <t>Senior Specialist, Sr. SQL Analyst, Case Mng</t>
  </si>
  <si>
    <t>Goodwill Industries International, Inc.</t>
  </si>
  <si>
    <t>['sql', 'sql server', 'azure', 'excel', 'power bi', 'ssrs', 'powerbi', 'powerbi']</t>
  </si>
  <si>
    <t>Analytic Methodologist Expert</t>
  </si>
  <si>
    <t>MAXAR TECHNOLOGIES, INC.</t>
  </si>
  <si>
    <t>['sql', 'python', 'r', 'go', 'c', 'spark', 'hadoop', 'graphql', 'tableau']</t>
  </si>
  <si>
    <t>Lead AI &amp; Data Scientist</t>
  </si>
  <si>
    <t>Trustwell</t>
  </si>
  <si>
    <t>['sql', 'python', 'mongodb', 'sql server', 'postgresql', 'mongodb', 'snowflake', 'azure', 'aws']</t>
  </si>
  <si>
    <t>Data Engineer - Project Delivery Senior Analyst</t>
  </si>
  <si>
    <t>Sr Databricks Data Engineer</t>
  </si>
  <si>
    <t>['azure', 'databricks', 'aws', 'gcp', 'spark', 'pyspark', 'airflow', 'unity']</t>
  </si>
  <si>
    <t>['sql', 'python', 'azure', 'databricks', 'spark', 'kafka', 'pyspark', 'power bi']</t>
  </si>
  <si>
    <t>Senior Snowflake Data Engineer - Real-Time Pipelines</t>
  </si>
  <si>
    <t>Data and Analytics Engineering - Data Science and Machine Learning Engineering - Manager - CS - G</t>
  </si>
  <si>
    <t>Engineering Innovation</t>
  </si>
  <si>
    <t>Executive Director, Clinical Data Science</t>
  </si>
  <si>
    <t>Eisai, Inc.</t>
  </si>
  <si>
    <t>Data Engineer II (MA BASED OR REMOTE)</t>
  </si>
  <si>
    <t>The Hanover Insurance Group</t>
  </si>
  <si>
    <t>Newfield Hamlet, NY</t>
  </si>
  <si>
    <t>SolGenie</t>
  </si>
  <si>
    <t>Technical Data Analyst Intern â€“ Remote Position with Career Growth</t>
  </si>
  <si>
    <t>Senior Data Scientist, Gen AI Application</t>
  </si>
  <si>
    <t>['sql', 'aws', 'react', 'angular']</t>
  </si>
  <si>
    <t>Data Scientist - Risk Analytics &amp; AI Strategy Lead</t>
  </si>
  <si>
    <t>Data Centre Electrical Engineer - Sweden (EU) | Growth &amp; Perks</t>
  </si>
  <si>
    <t>Global Professional Consultants Ireland</t>
  </si>
  <si>
    <t>IT Business Analyst - ASAP Joiner</t>
  </si>
  <si>
    <t>Makati City, Metro Manila, Philippines</t>
  </si>
  <si>
    <t>Rising Tide Digital Inc.</t>
  </si>
  <si>
    <t>['visio', 'jira', 'confluence', 'planner']</t>
  </si>
  <si>
    <t>Data Scientist – Agentic AI (Enterprise Risk Management &amp; AI Governance)</t>
  </si>
  <si>
    <t>McCullom Lake, IL</t>
  </si>
  <si>
    <t>['sql', 'python', 'r', 'azure', 'aws', 'pytorch', 'tensorflow', 'docker']</t>
  </si>
  <si>
    <t>Senior Data Engineer – Streaming, Analytics &amp; Visualization</t>
  </si>
  <si>
    <t>['sql', 'python', 'mongodb', 'mysql', 'postgresql', 'mongodb', 'snowflake', 'azure', 'aws', 'gcp', 'redshift', 'bigquery', 'kafka', 'airflow', 'tableau', 'power bi']</t>
  </si>
  <si>
    <t>District Data Support Analyst</t>
  </si>
  <si>
    <t>Foundation for California Community Colleges</t>
  </si>
  <si>
    <t>['sql', 'go', 'aws', 'excel', 'jira', 'slack', 'zoom']</t>
  </si>
  <si>
    <t>Student Data Analyst – Business Intelligence focus</t>
  </si>
  <si>
    <t>['sql', 'python', 'r', 'azure', 'aws', 'gcp', 'tableau', 'power bi']</t>
  </si>
  <si>
    <t>Annotation Data Scientist, Evaluation Integrity (Siri)</t>
  </si>
  <si>
    <t>['sql', 'python', 'c', 'spark', 'pandas', 'jupyter']</t>
  </si>
  <si>
    <t>Registers of Scotland</t>
  </si>
  <si>
    <t>['mongodb', 'mongodb', 'oracle', 'aws', 'gitlab']</t>
  </si>
  <si>
    <t>Real</t>
  </si>
  <si>
    <t>['gdpr', 'windows', 'linux']</t>
  </si>
  <si>
    <t>Senior AI Scientist, Immunology R&amp;D &amp; Data Science</t>
  </si>
  <si>
    <t>Snowflake with Azure Data Engineer-Profile sharing</t>
  </si>
  <si>
    <t>PeopleLogic</t>
  </si>
  <si>
    <t>Richmond Heights, MO</t>
  </si>
  <si>
    <t>Tranzonic</t>
  </si>
  <si>
    <t>NextDeavor</t>
  </si>
  <si>
    <t>Data Science Manager, Gen AI</t>
  </si>
  <si>
    <t>['python', 'azure', 'aws', 'gcp', 'pytorch', 'keras', 'scikit-learn', 'pandas', 'kubernetes', 'docker']</t>
  </si>
  <si>
    <t>Engineer Co-op/Intern, Data &amp; Analytics</t>
  </si>
  <si>
    <t>Actuarial Analyst</t>
  </si>
  <si>
    <t>Analysis &amp; Reporting Analyst – z Platform / Mainframe</t>
  </si>
  <si>
    <t>Techify care</t>
  </si>
  <si>
    <t>['sas', 'java', 'db2', 'asp.net', 'sas']</t>
  </si>
  <si>
    <t>Socium</t>
  </si>
  <si>
    <t>Data Analyst (Post 16 Young People's Service)</t>
  </si>
  <si>
    <t>Salford Council</t>
  </si>
  <si>
    <t>Data Analyst (Contact Centre)</t>
  </si>
  <si>
    <t>Aston-on-Trent, United Kingdom</t>
  </si>
  <si>
    <t>Marketing-Jobs.co.uk</t>
  </si>
  <si>
    <t>Mortgage Advice Bureau</t>
  </si>
  <si>
    <t>['go', 'ringcentral']</t>
  </si>
  <si>
    <t>Staff Data Scientist- MLE – Recommendations &amp; Personalization</t>
  </si>
  <si>
    <t>Data Scientist II, UCD School of Computer Science - CeADAR, Temporary 8 months post - with the possibility of Extension</t>
  </si>
  <si>
    <t>enableIT</t>
  </si>
  <si>
    <t>Taylor Rose Limited</t>
  </si>
  <si>
    <t>Senior Director - Business Insights &amp; Analytics, Business Integration</t>
  </si>
  <si>
    <t>Eli Lilly and Company</t>
  </si>
  <si>
    <t>['databricks', 'excel', 'powerpoint', 'jira']</t>
  </si>
  <si>
    <t>['sql', 'python', 'azure', 'aws', 'gcp', 'bigquery', 'airflow', 'fastapi', 'flask']</t>
  </si>
  <si>
    <t>Data Engineer / Cloud Developer</t>
  </si>
  <si>
    <t>['sql', 'python', 'r', 'azure', 'databricks', 'aws', 'spark', 'pytorch', 'pyspark', 'tensorflow', 'airflow', 'scikit-learn', 'tableau', 'kubernetes', 'github', 'unity']</t>
  </si>
  <si>
    <t>EHR Business Analyst/ Project Management Analyst</t>
  </si>
  <si>
    <t>KiBony Consulting Inc</t>
  </si>
  <si>
    <t>Data Engineer - IL WFH</t>
  </si>
  <si>
    <t>CEFCU</t>
  </si>
  <si>
    <t>AWS Data Engineer(Only W2)</t>
  </si>
  <si>
    <t>Ampstek</t>
  </si>
  <si>
    <t>['sql', 'postgresql', 'aws', 'aurora']</t>
  </si>
  <si>
    <t>Performance/Data Analyst III Jobs</t>
  </si>
  <si>
    <t>AITHERAS, LLC</t>
  </si>
  <si>
    <t>['sql', 'python', 'r', 'javascript', 'vba', 'c', 'sql server', 'azure', 'excel', 'power bi', 'ms access', 'dax', 'sharepoint']</t>
  </si>
  <si>
    <t>Performance/Data Analyst I Jobs</t>
  </si>
  <si>
    <t>['sql', 'python', 'r', 'sas', 'aws', 'tableau', 'excel', 'power bi', 'alteryx', 'sas']</t>
  </si>
  <si>
    <t>Utilities Analyst</t>
  </si>
  <si>
    <t>['tableau', 'excel', 'power bi', 'smartsheet']</t>
  </si>
  <si>
    <t>Master Data Support Specialist -- TRIDC5808828</t>
  </si>
  <si>
    <t>Data Scientist- Clinical Decision Support- LLMs</t>
  </si>
  <si>
    <t>['sql', 'python', 'azure', 'pytorch', 'tensorflow', 'scikit-learn', 'kubernetes']</t>
  </si>
  <si>
    <t>['sql', 'bigquery', 'airflow', 'tableau', 'looker', 'power bi', 'splunk', 'terraform']</t>
  </si>
  <si>
    <t>['sql', 'python', 'c', 'azure', 'databricks', 'unity']</t>
  </si>
  <si>
    <t>Principal Data Engineering Consultant</t>
  </si>
  <si>
    <t>Vivanti Consulting</t>
  </si>
  <si>
    <t>['python', 'go', 'snowflake', 'azure', 'databricks', 'aws', 'gcp', 'bigquery', 'spark']</t>
  </si>
  <si>
    <t>AI Engineer – Computer Vision &amp; 3D Technologies</t>
  </si>
  <si>
    <t>NearTech Search</t>
  </si>
  <si>
    <t>['python', 'r', 'c', 'aws', 'gcp', 'unity', 'unreal']</t>
  </si>
  <si>
    <t>Data Analyst - GenAI</t>
  </si>
  <si>
    <t>Predictive Data Analyst (Contract Position - 12 months)</t>
  </si>
  <si>
    <t>Buxton Company</t>
  </si>
  <si>
    <t>Senior Data Scientist, Personalization</t>
  </si>
  <si>
    <t>Citizens Business Bank</t>
  </si>
  <si>
    <t>['sql', 'python', 'javascript', 'powershell', 'c', 'sql server', 'azure', 'windows', 'excel', 'power bi', 'ssis', 'ssrs']</t>
  </si>
  <si>
    <t>Senior Data Engineer (Secret Clearance)</t>
  </si>
  <si>
    <t>['sql', 'python', 'scala', 'databricks', 'aws', 'spark', 'hadoop', 'tableau', 'power bi', 'qlik']</t>
  </si>
  <si>
    <t>Data Engineer, Python and PySpark with SQL &amp; SAS</t>
  </si>
  <si>
    <t>MyProcom</t>
  </si>
  <si>
    <t>['sql', 'python', 'sas', 'aws', 'pyspark', 'sas', 'github']</t>
  </si>
  <si>
    <t>Data Scientist Intern (16 months, September 2026)</t>
  </si>
  <si>
    <t>Markham, United Kingdom</t>
  </si>
  <si>
    <t>['python', 'javascript', 'pytorch', 'keras', 'matplotlib', 'tensorflow', 'hugging face', 'pandas']</t>
  </si>
  <si>
    <t>Senior Data Analyst - Fraud Strategy &amp; Operations</t>
  </si>
  <si>
    <t>Raisin</t>
  </si>
  <si>
    <t>Senior Product Owner / Technical Business Analyst (Data &amp; Analytics Platform)</t>
  </si>
  <si>
    <t>['azure', 'react', 'angular']</t>
  </si>
  <si>
    <t>Lead Data Scientist / DTAM / (Hybrid) [Contingent]</t>
  </si>
  <si>
    <t>Ursa Space Systems</t>
  </si>
  <si>
    <t>['sql', 'python', 'scala', 'snowflake', 'azure', 'databricks', 'spark', 'pyspark']</t>
  </si>
  <si>
    <t>AI &amp; Data - Data Engineer</t>
  </si>
  <si>
    <t>['python', 'java', 'aws', 'spring', 'express']</t>
  </si>
  <si>
    <t>Business Data Analyst – Sales &amp; Partner Analytics</t>
  </si>
  <si>
    <t>['sql', 'assembly', 'c', 'excel', 'power bi', 'ssrs']</t>
  </si>
  <si>
    <t>ADDMAN Engineering LLC</t>
  </si>
  <si>
    <t>DMLSS Business Data Analyst / Data Engineer</t>
  </si>
  <si>
    <t>Na Ali'i Consulting &amp; Sales, LLC.</t>
  </si>
  <si>
    <t>['sql', 'python', 'mongodb', 'mongodb', 'tableau', 'excel', 'power bi', 'sharepoint', 'confluence']</t>
  </si>
  <si>
    <t>Data Processing &amp; Spatial Metrics Analyst</t>
  </si>
  <si>
    <t>Software Engineer, Data Science</t>
  </si>
  <si>
    <t>Wave Life Sciences</t>
  </si>
  <si>
    <t>['python', 'react', 'fastapi', 'flask']</t>
  </si>
  <si>
    <t>['sql', 'python', 'nosql', 'mongodb', 'mongodb', 'oracle']</t>
  </si>
  <si>
    <t>Staff Databricks Engineer</t>
  </si>
  <si>
    <t>['sql', 'python', 'azure', 'databricks', 'pyspark', 'unity']</t>
  </si>
  <si>
    <t>['sql', 'go', 't-sql', 'sql server', 'azure', 'power bi', 'ssis']</t>
  </si>
  <si>
    <t>Observability Platform Engineer</t>
  </si>
  <si>
    <t>['sql', 'python', 'java', 'bash', 'postgresql', 'azure', 'linux', 'splunk']</t>
  </si>
  <si>
    <t>AI Data Scientist â€“ Work From Home</t>
  </si>
  <si>
    <t>Research Data Scientist - CONNECT-AF</t>
  </si>
  <si>
    <t>['python', 'bash', 'aws', 'kafka', 'kubernetes', 'terraform', 'ansible', 'puppet']</t>
  </si>
  <si>
    <t>Data Scientist, Cancer Informatics and AI/ML, Remote, Grant Funded</t>
  </si>
  <si>
    <t>['sql', 'python', 'r', 'databricks', 'spark', 'numpy', 'scikit-learn', 'pandas', 'jupyter', 'git']</t>
  </si>
  <si>
    <t>Sr. Manager Advertising and Intelligence</t>
  </si>
  <si>
    <t>['java', 'c', 'redis', 'aws', 'spark', 'spring']</t>
  </si>
  <si>
    <t>Consulting Agentic AI Software Engineer</t>
  </si>
  <si>
    <t>['sql', 'python', 'nosql', 'java', 'c', 'azure', 'gcp', 'node.js', 'node', 'kubernetes', 'docker']</t>
  </si>
  <si>
    <t>Sustainability Data and Operations Analyst (Level 2 or 3)</t>
  </si>
  <si>
    <t>['sql', 'python', 'mysql', 'postgresql']</t>
  </si>
  <si>
    <t>Fund Analytics Associate</t>
  </si>
  <si>
    <t>Initio Capital</t>
  </si>
  <si>
    <t>Principal Data Engineer (US)</t>
  </si>
  <si>
    <t>Junior Data Analyst â€“ No Experience Needed</t>
  </si>
  <si>
    <t>['sql', 'snowflake', 'azure', 'databricks', 'spark', 'pyspark', 'gdpr', 'unity']</t>
  </si>
  <si>
    <t>Data Scientists - Finance</t>
  </si>
  <si>
    <t>Finnegan, Henderson, Farabow, Garrett &amp; Dunner, LLP</t>
  </si>
  <si>
    <t>['excel', 'sharepoint', 'powerbi', 'powerbi']</t>
  </si>
  <si>
    <t>Software Engineer I - Oracle Cloud HCM Compensation Functional - CET Services</t>
  </si>
  <si>
    <t>Jr. Identity Security Metrics Consultant &amp; Databricks Analyst - Secret Clearance</t>
  </si>
  <si>
    <t>TOMORROW HIRE</t>
  </si>
  <si>
    <t>Reporting and Insight Analyst</t>
  </si>
  <si>
    <t>Data Services Developer</t>
  </si>
  <si>
    <t>['c', 'kafka', 'linux', 'unix', 'kubernetes', 'docker']</t>
  </si>
  <si>
    <t>AI Data Infrastructure Engineer</t>
  </si>
  <si>
    <t>Bright Vision Technologies</t>
  </si>
  <si>
    <t>['sql', 'python', 'typescript', 'aws', 'react', 'docker', 'slack', 'zoom']</t>
  </si>
  <si>
    <t>Software Development Engineer - Big Data Analytics, Measurement, AdTech and Data Science</t>
  </si>
  <si>
    <t>['java', 'c', 'elasticsearch', 'aws', 'redshift', 'hadoop']</t>
  </si>
  <si>
    <t>Senior Machine Learning Scientist - Agentic Experience</t>
  </si>
  <si>
    <t>['python', 'pytorch', 'react', 'tensorflow']</t>
  </si>
  <si>
    <t>Performance Analytics Associate (#3593627)</t>
  </si>
  <si>
    <t>['sql', 'jenkins', 'jira', 'confluence']</t>
  </si>
  <si>
    <t>Credit Analyst – For Foreigners</t>
  </si>
  <si>
    <t>ERM Data Analytics &amp; Reporting Analyst | Pasadena, CA, USA</t>
  </si>
  <si>
    <t>Analytics Solutions - Senior Associate</t>
  </si>
  <si>
    <t>['sql', 'python', 'r', 'nosql', 'c', 'postgresql', 'aws', 'redshift', 'tableau', 'alteryx', 'qlik']</t>
  </si>
  <si>
    <t>Data Engineer Fullstack - FIRST LINE MANAGER (FLM) L2</t>
  </si>
  <si>
    <t>['javascript', 'nosql', 'java', 'mongodb', 'css', 'mongodb', 'cassandra', 'aws', 'gcp', 'spark', 'kafka', 'react', 'node.js', 'node', 'kubernetes', 'jenkins']</t>
  </si>
  <si>
    <t>Healthcare Data Analyst â€“ Remote Role</t>
  </si>
  <si>
    <t>Sr. People Data Scientist</t>
  </si>
  <si>
    <t>['sql', 'python', 'r', 'oracle', 'tableau', 'excel', 'power bi']</t>
  </si>
  <si>
    <t>Systems Analyst – Entry Level</t>
  </si>
  <si>
    <t>Senior Data Scientist, Card Acquisitions &amp; Modeling</t>
  </si>
  <si>
    <t>Capital One National Association</t>
  </si>
  <si>
    <t>Paul Hastings</t>
  </si>
  <si>
    <t>['sql', 'python', 'go', 'sql server', 'mysql', 'snowflake', 'oracle', 'aws']</t>
  </si>
  <si>
    <t>Junior Health Policy Analyst – Healthcare Reform Focus</t>
  </si>
  <si>
    <t>Wesley Chapel, FL</t>
  </si>
  <si>
    <t>Finance Analyst-Projects</t>
  </si>
  <si>
    <t>INMAR, Inc.</t>
  </si>
  <si>
    <t>Senior DevOps Engineer | 3D Data Platform Scale Up | Platform Rebuild | London / Remote UK</t>
  </si>
  <si>
    <t>['aws', 'kubernetes', 'terraform']</t>
  </si>
  <si>
    <t>Lead Fraud Data Scientist</t>
  </si>
  <si>
    <t>Felix Technologies, Inc.</t>
  </si>
  <si>
    <t>['sql', 'python', 'neo4j', 'azure', 'aws', 'gcp', 'scikit-learn', 'pandas', 'tableau', 'looker']</t>
  </si>
  <si>
    <t>Experimentation Jobs</t>
  </si>
  <si>
    <t>Gap (gapinc.com).</t>
  </si>
  <si>
    <t>Data and Analytics - Unstructured Data Senior Associate</t>
  </si>
  <si>
    <t>CarParts.com</t>
  </si>
  <si>
    <t>['python', 'databricks', 'numpy', 'pandas', 'tableau']</t>
  </si>
  <si>
    <t>88-50100101 Senior Data Sciences Product Leader</t>
  </si>
  <si>
    <t>F. Hoffmann-La Roche Ltd</t>
  </si>
  <si>
    <t>Senior Data Engineer - Financial Services Equity Research (Boston)</t>
  </si>
  <si>
    <t>['sql', 'python', 'java', 'typescript', 'mysql', 'snowflake', 'azure', 'databricks', 'aws', 'spring', 'airflow', 'node.js', 'node', 'kubernetes', 'docker', 'git', 'github', 'jenkins', 'jira']</t>
  </si>
  <si>
    <t>Data Engineer_7+Years</t>
  </si>
  <si>
    <t>['sql', 'python', 'snowflake', 'azure', 'databricks', 'aws', 'gcp', 'spark']</t>
  </si>
  <si>
    <t>Chief Data Scientist, Data &amp; AI Advisory</t>
  </si>
  <si>
    <t>Genpact LLC</t>
  </si>
  <si>
    <t>['go', 'c', 'azure', 'databricks', 'power bi']</t>
  </si>
  <si>
    <t>Sr Data Engineer - Applied Research &amp; Decision Support</t>
  </si>
  <si>
    <t>Bedford, United Kingdom</t>
  </si>
  <si>
    <t>Datatel Ltd</t>
  </si>
  <si>
    <t>Customer Data Engineer (Hybrid - Buffalo, NY)</t>
  </si>
  <si>
    <t>['sql', 'snowflake', 'azure', 'redshift', 'bigquery', 'gdpr']</t>
  </si>
  <si>
    <t>NURSING QUALITY DATA ANALYST</t>
  </si>
  <si>
    <t>Columbia Memorial Health</t>
  </si>
  <si>
    <t>Monument, CO</t>
  </si>
  <si>
    <t>Raptor Dynamix</t>
  </si>
  <si>
    <t>['sql', 'python', 'javascript', 'scala', 'java', 'html', 'css', 'neo4j', 'aws', 'spark', 'kafka', 'react', 'airflow', 'angular', 'linux', 'kubernetes', 'docker', 'git', 'terraform', 'gitlab', 'ansible']</t>
  </si>
  <si>
    <t>['sql', 'python', 'r', 'tableau', 'excel', 'jira', 'confluence']</t>
  </si>
  <si>
    <t>Performance Marketing &amp; Data Scientist</t>
  </si>
  <si>
    <t>['qlik', 'powerbi', 'powerbi']</t>
  </si>
  <si>
    <t>Collections Data Scientist: Optimize Recovery with Data</t>
  </si>
  <si>
    <t>San Fernando, Pampanga, Philippines</t>
  </si>
  <si>
    <t>MCI Careers</t>
  </si>
  <si>
    <t>Staff Data Analyst | Xbox Advertising</t>
  </si>
  <si>
    <t>King Ferry, NY</t>
  </si>
  <si>
    <t>Activision Blizzard, Inc.</t>
  </si>
  <si>
    <t>Senior Consultant - AI Engineering</t>
  </si>
  <si>
    <t>Referral Only - Senior GCP Data Engineer</t>
  </si>
  <si>
    <t>['sql', 'python', 'gcp', 'bigquery', 'spark', 'kafka', 'fastapi', 'git', 'github']</t>
  </si>
  <si>
    <t>Solutions Account Executive — eCommerce &amp; Data Science</t>
  </si>
  <si>
    <t>Royal Cyber Inc.</t>
  </si>
  <si>
    <t>Entry-Level F-15 Flight Test Data Engineer Jobs</t>
  </si>
  <si>
    <t>['python', 'r', 'c++', 'c', 'pytorch', 'keras', 'tensorflow']</t>
  </si>
  <si>
    <t>Lead Full Stack Engineer, Data Catalog Services</t>
  </si>
  <si>
    <t>['sql', 'nosql', 'typescript', 'azure', 'aws', 'react', 'graphql', 'node.js', 'node']</t>
  </si>
  <si>
    <t>Data Engineer - Samba Platform</t>
  </si>
  <si>
    <t>Samba TV</t>
  </si>
  <si>
    <t>['python', 'scala', 'snowflake', 'databricks', 'aws', 'bigquery', 'spark', 'kafka', 'pyspark', 'airflow', 'kubernetes', 'terraform', 'unity']</t>
  </si>
  <si>
    <t>['python', 'docker', 'git']</t>
  </si>
  <si>
    <t>IT Specialist, Enterprise Applications - Data Engineering Professional – Analytics</t>
  </si>
  <si>
    <t>Georgetown, ON, Canada</t>
  </si>
  <si>
    <t>['sql', 'python', 'azure', 'databricks', 'spark', 'airflow', 'sap', 'dax', 'sharepoint', 'github']</t>
  </si>
  <si>
    <t>Industrial Data Engineer</t>
  </si>
  <si>
    <t>Healthcare Senior Data Analyst Consultant, Payment Model Implementation (CMMI) - Remote</t>
  </si>
  <si>
    <t>['sql', 'python', 'r', 'sas', 'c', 'snowflake', 'databricks', 'sas']</t>
  </si>
  <si>
    <t>Senior Data Analyst — Remote, Forecasting &amp; Bi Automation</t>
  </si>
  <si>
    <t>['sql', 'python', 'elasticsearch', 'neo4j', 'pyspark', 'airflow', 'pandas']</t>
  </si>
  <si>
    <t>Lead Data Scientist, Dynamic Pricing</t>
  </si>
  <si>
    <t>Data Scientist: End-to-End ML for Banking Growth</t>
  </si>
  <si>
    <t>300005 Chief Executive's Office_00002555</t>
  </si>
  <si>
    <t>Data Modeler_4+ years</t>
  </si>
  <si>
    <t>Sales Analyst / Data Analyst</t>
  </si>
  <si>
    <t>RSD Human Resource Management Consultancy</t>
  </si>
  <si>
    <t>Senior Data Engineer - Databricks job at Apex Systems in Charlotte, NC</t>
  </si>
  <si>
    <t>['sql', 'databricks', 'spark', 'airflow', 'git', 'terraform', 'unity']</t>
  </si>
  <si>
    <t>['colocation', 'excel', 'power bi']</t>
  </si>
  <si>
    <t>Software Engineer II - Analytics Data Engineering</t>
  </si>
  <si>
    <t>['sql', 'python', 'aws', 'spark', 'pyspark', 'airflow', 'terraform']</t>
  </si>
  <si>
    <t>Data Analyst (Full Time)</t>
  </si>
  <si>
    <t>SimplyHired</t>
  </si>
  <si>
    <t>Explain Market Research</t>
  </si>
  <si>
    <t>Senior / Lead Data Scientist, Marketing Analytics (CRM, Organic, Brand)</t>
  </si>
  <si>
    <t>Cleo Ai</t>
  </si>
  <si>
    <t>Senior / Lead Data Scientist, Product Analytics</t>
  </si>
  <si>
    <t>['sql', 'python', 'airflow', 'tableau', 'looker']</t>
  </si>
  <si>
    <t>Software Engineer II - Organizations</t>
  </si>
  <si>
    <t>['python', 'go', 'javascript', 'typescript', 'mysql', 'redis', 'aws', 'kafka', 'react', 'gdpr', 'django', 'splunk', 'kubernetes', 'terraform']</t>
  </si>
  <si>
    <t>Software Engineer II - Data Warehousing</t>
  </si>
  <si>
    <t>['python', 'redis', 'aws', 'kafka', 'django', 'linux']</t>
  </si>
  <si>
    <t>Software Engineer - Core Reporting</t>
  </si>
  <si>
    <t>['python', 'css', 'typescript', 'aws', 'react', 'fastapi', 'django', 'kubernetes']</t>
  </si>
  <si>
    <t>Product Development Analyst - Portuguese</t>
  </si>
  <si>
    <t>Gilligan Black Recruitment</t>
  </si>
  <si>
    <t>MI Data Analyst</t>
  </si>
  <si>
    <t>KNOWFINITY</t>
  </si>
  <si>
    <t>['sql', 'python', 'scala', 'azure', 'databricks', 'aws', 'gcp', 'spark', 'pyspark', 'hadoop']</t>
  </si>
  <si>
    <t>Senior Data Engineer (Data Bricks, Pyspark)</t>
  </si>
  <si>
    <t>Valethi Technologies LLP</t>
  </si>
  <si>
    <t>['sql', 'python', 'go', 'databricks', 'spark', 'pyspark', 'node', 'git', 'github', 'terraform', 'gitlab']</t>
  </si>
  <si>
    <t>['sql', 'python', 'scala', 'java', 'linux', 'unix']</t>
  </si>
  <si>
    <t>Senior Director, Advanced Analytics</t>
  </si>
  <si>
    <t>Home Lending Data &amp; Analytics – Applied AI/ML Engineer - VP</t>
  </si>
  <si>
    <t>(USA) Senior, Data Scientist - Applied AI</t>
  </si>
  <si>
    <t>Senior ML Data Engineer, MLO</t>
  </si>
  <si>
    <t>['python', 'r', 'go', 'bigquery', 'spark', 'airflow']</t>
  </si>
  <si>
    <t>['c', 'snowflake', 'azure', 'power bi']</t>
  </si>
  <si>
    <t>Data Center Site Selection Manager</t>
  </si>
  <si>
    <t>['sql', 'python', 'azure', 'aws', 'gcp', 'spark', 'kafka', 'docker']</t>
  </si>
  <si>
    <t>Lead Data Engineer (Azure Databricks)_Chennai</t>
  </si>
  <si>
    <t>Solve IT Consultant</t>
  </si>
  <si>
    <t>Lead Data Engineer (Azure Databricks)_Gurugram</t>
  </si>
  <si>
    <t>['sql', 'oracle', 'unix', 'github']</t>
  </si>
  <si>
    <t>Senior Talend Developer</t>
  </si>
  <si>
    <t>['sql', 'sql server', 'mysql', 'postgresql', 'oracle']</t>
  </si>
  <si>
    <t>['sql', 'sql server', 'oracle', 'ssis', 'sharepoint', 'git', 'confluence']</t>
  </si>
  <si>
    <t>Data Engineer- Python, AI/ML</t>
  </si>
  <si>
    <t>['sql', 'python', 'sql server', 'mysql', 'postgresql', 'azure', 'aws', 'gcp', 'spark', 'pyspark', 'numpy', 'airflow', 'scikit-learn', 'pandas', 'tableau', 'looker', 'power bi', 'git']</t>
  </si>
  <si>
    <t>['sql', 'python', 'snowflake', 'bigquery', 'zoom']</t>
  </si>
  <si>
    <t>Power BI Data Analyst (HYBRID/NO C2C)</t>
  </si>
  <si>
    <t>['python', 'excel', 'power bi', 'powerbi', 'powerbi']</t>
  </si>
  <si>
    <t>Sr. Analyst - Real World Evidence (RWE)</t>
  </si>
  <si>
    <t>Real World Evidence (RWE) Analyst</t>
  </si>
  <si>
    <t>Cosmetic Data Analyst -- MEHDC5808897</t>
  </si>
  <si>
    <t>Florida Middle District Court</t>
  </si>
  <si>
    <t>SITEC - DATA ANALYST (JNY) - FORT BRAGG, NC</t>
  </si>
  <si>
    <t>['sql', 'python', 'java', 'c', 'tableau', 'excel', 'power bi', 'sharepoint']</t>
  </si>
  <si>
    <t>Digital Analytics Manager</t>
  </si>
  <si>
    <t>['sql', 'python', 'snowflake', 'databricks', 'tableau', 'looker']</t>
  </si>
  <si>
    <t>Fanatics Betting &amp; Gaming</t>
  </si>
  <si>
    <t>Data Scientist III Jobs</t>
  </si>
  <si>
    <t>['python', 'r', 'azure', 'aws', 'gcp', 'excel', 'powerpoint', 'sharepoint', 'powerbi', 'powerbi']</t>
  </si>
  <si>
    <t>Data Scientist/Data Architect</t>
  </si>
  <si>
    <t>KDA CONSULTING INC</t>
  </si>
  <si>
    <t>['sql', 'python', 'r', 'java', 'oracle', 'aws', 'tableau', 'excel', 'power bi']</t>
  </si>
  <si>
    <t>Sr. Quantitative Researcher</t>
  </si>
  <si>
    <t>['python', 'julia']</t>
  </si>
  <si>
    <t>Gourock, United Kingdom</t>
  </si>
  <si>
    <t>COPPER HUB LTD</t>
  </si>
  <si>
    <t>['sql', 'python', 'r', 'c', 'snowflake', 'aws', 'redshift', 'bigquery', 'numpy', 'scikit-learn', 'pandas', 'tableau', 'looker', 'power bi']</t>
  </si>
  <si>
    <t>BI Developer/Engineer</t>
  </si>
  <si>
    <t>Site Reliability Engineer/ AI Data</t>
  </si>
  <si>
    <t>['gcp', 'kubernetes', 'terraform']</t>
  </si>
  <si>
    <t>['sql', 'python', 'nosql', 'azure', 'databricks', 'spark']</t>
  </si>
  <si>
    <t>Data Analyst 1 - 32409</t>
  </si>
  <si>
    <t>['sql', 'sas', 'oracle', 'tableau', 'excel', 'sas', 'powerpoint', 'outlook']</t>
  </si>
  <si>
    <t>Jr. Systems Analyst</t>
  </si>
  <si>
    <t>['go', 'bash', 'windows', 'macos']</t>
  </si>
  <si>
    <t>Entry-Level Data &amp; BI Consultant</t>
  </si>
  <si>
    <t>Sr. Data Engineer MS Fabric, Azure</t>
  </si>
  <si>
    <t>['sql', 'sql server', 'snowflake', 'azure', 'spark', 'pyspark', 'windows', 'ssis']</t>
  </si>
  <si>
    <t>Portuguese Data Labeling Analyst</t>
  </si>
  <si>
    <t>Greystones Group</t>
  </si>
  <si>
    <t>['sql', 'python', 'javascript', 'java', 'html', 'css', 'c', 'databricks', 'oracle', 'tableau', 'power bi']</t>
  </si>
  <si>
    <t>Data Scientist, Platform Infrastructure</t>
  </si>
  <si>
    <t>['sql', 'python', 'aws', 'redshift', 'numpy', 'tensorflow', 'scikit-learn', 'pandas']</t>
  </si>
  <si>
    <t>A5304 - Senior Power BI Data Scientist / Financial Modeling Consultant (Remote)</t>
  </si>
  <si>
    <t>NetSource, Inc.</t>
  </si>
  <si>
    <t>['sql', 'python', 'r', 'sas', 'c', 'snowflake', 'tableau', 'excel', 'power bi', 'sas']</t>
  </si>
  <si>
    <t>Sr. IFRS17 Data Engineer</t>
  </si>
  <si>
    <t>Senior Data Engineer - £62,000 - Hybrid. Job in Bridgend Top Wales Careers</t>
  </si>
  <si>
    <t>Bridgend, United Kingdom</t>
  </si>
  <si>
    <t>Salesforce Business Analyst</t>
  </si>
  <si>
    <t>Heywood</t>
  </si>
  <si>
    <t>Oracle Record to Report Solution Architect</t>
  </si>
  <si>
    <t>['r', 'oracle']</t>
  </si>
  <si>
    <t>Data Scientist - Quantitative Biosciences</t>
  </si>
  <si>
    <t>['python', 'aws', 'pytorch', 'numpy', 'linux', 'unix']</t>
  </si>
  <si>
    <t>Data Scientist - Business Intelligence (Decision Science Focus)</t>
  </si>
  <si>
    <t>Keysight Technologies, Inc.</t>
  </si>
  <si>
    <t>['sql', 'python', 'snowflake', 'azure', 'databricks', 'power bi', 'dax']</t>
  </si>
  <si>
    <t>Java and GCP Dataflow</t>
  </si>
  <si>
    <t>['java', 'gcp', 'spark', 'spring', 'hadoop', 'kubernetes', 'docker']</t>
  </si>
  <si>
    <t>Data Engineer strong skill in Python, SQL, ETL / ELT concepts</t>
  </si>
  <si>
    <t>['sql', 'python', 'phoenix']</t>
  </si>
  <si>
    <t>['sql', 'python', 'r', 'aws', 'gcp', 'rshiny', 'tableau', 'qlik', 'powerbi', 'powerbi', 'github', 'bitbucket']</t>
  </si>
  <si>
    <t>Data Insights - Tech Manager - IC4</t>
  </si>
  <si>
    <t>['go', 'c', 'databricks', 'airflow', 'smartsheet']</t>
  </si>
  <si>
    <t>['nosql', 'mongodb', 'postgresql', 'mongodb', 'oracle', 'aws']</t>
  </si>
  <si>
    <t>VRPRO IT</t>
  </si>
  <si>
    <t>['sql', 'css', 'typescript', 'gcp', 'bigquery', 'react', 'looker']</t>
  </si>
  <si>
    <t>AI/ML Engineer Demand # 22948</t>
  </si>
  <si>
    <t>['python', 'go', 'java', 'typescript', 'aws', 'gcp', 'kubernetes']</t>
  </si>
  <si>
    <t>Dundee, United Kingdom</t>
  </si>
  <si>
    <t>JAM Cabling Ltd</t>
  </si>
  <si>
    <t>Risk Architecture- Agentic AI and Machine Learning Developer- Experienced Associate</t>
  </si>
  <si>
    <t>['python', 'java', 'snowflake', 'azure', 'databricks', 'aws', 'tensorflow', 'scikit-learn']</t>
  </si>
  <si>
    <t>Data Engineer, Deal Intelligence &amp; Automation, AWS GDSP</t>
  </si>
  <si>
    <t>['sql', 'python', 'scala', 'java', 'aws', 'spark', 'hadoop']</t>
  </si>
  <si>
    <t>Data Engineer | Power</t>
  </si>
  <si>
    <t>Boston, Davao Oriental, Philippines</t>
  </si>
  <si>
    <t>jobs.frontdoordefense.com - Jobboard</t>
  </si>
  <si>
    <t>['sql', 'python', 'nosql', 'gcp', 'kubernetes', 'docker']</t>
  </si>
  <si>
    <t>OneBridge Benefits</t>
  </si>
  <si>
    <t>Sr. Legal Operations Analyst</t>
  </si>
  <si>
    <t>Principal Scientist, Biomarker Data Sciences</t>
  </si>
  <si>
    <t>Principal GenAI Data Engineer New</t>
  </si>
  <si>
    <t>['python', 'phoenix']</t>
  </si>
  <si>
    <t>Intex Recreation Corp.</t>
  </si>
  <si>
    <t>Financial Data Analyst (Non-technical)</t>
  </si>
  <si>
    <t>Business / Product Analyst</t>
  </si>
  <si>
    <t>Century Group</t>
  </si>
  <si>
    <t>Senior Data Scientist / AI Machine Learning Research Engineer</t>
  </si>
  <si>
    <t>['sql', 'python', 'azure', 'aws', 'gcp', 'spark', 'pytorch', 'tensorflow', 'airflow', 'scikit-learn', 'linux']</t>
  </si>
  <si>
    <t>Northwest Territories, Canada</t>
  </si>
  <si>
    <t>['sql', 'python', 'r', 'scala', 'java', 'html', 'sql server', 'azure', 'databricks', 'jira']</t>
  </si>
  <si>
    <t>Data Quality Tester</t>
  </si>
  <si>
    <t>['sql', 'python', 'scala', 'java', 'snowflake', 'azure', 'databricks', 'aws', 'gcp', 'pyspark', 'jenkins', 'gitlab']</t>
  </si>
  <si>
    <t>Data Engineer ( Scala or Java &amp; Spark)</t>
  </si>
  <si>
    <t>['sql', 'scala', 'java', 'snowflake', 'azure', 'databricks', 'spark', 'pyspark', 'github', 'unity']</t>
  </si>
  <si>
    <t>['sql', 'python', 'r', 'javascript', 'java', 'c++', 'c', 'tableau']</t>
  </si>
  <si>
    <t>Data Scientist, Discover Personalization</t>
  </si>
  <si>
    <t>Quantum Jobs List</t>
  </si>
  <si>
    <t>Lead Data Scientist (Agentic AI)</t>
  </si>
  <si>
    <t>Data Engineer – Python, SQL &amp; Cloud (AWS / GCP / Azure)</t>
  </si>
  <si>
    <t>Expertrons Delhi</t>
  </si>
  <si>
    <t>['sql', 'python', 'snowflake', 'azure', 'aws', 'gcp', 'bigquery', 'spark', 'kafka', 'airflow']</t>
  </si>
  <si>
    <t>SQL Data Analyst Entry Level Database 🏆</t>
  </si>
  <si>
    <t>Sawyer Nursery</t>
  </si>
  <si>
    <t>Customer Data Analyst – 3 month internship</t>
  </si>
  <si>
    <t>Swindon Village, United Kingdom</t>
  </si>
  <si>
    <t>Tallis Amos Group Ltd (TAG)</t>
  </si>
  <si>
    <t>Data Engineer - Contract | London - Up to £700pd</t>
  </si>
  <si>
    <t>['sql', 'python', 'go', 'vba', 'excel']</t>
  </si>
  <si>
    <t>Junior Data Scientist / Software Engineer 🏆</t>
  </si>
  <si>
    <t>Strategic Finance &amp; Analytics Engineer</t>
  </si>
  <si>
    <t>Edenbrook</t>
  </si>
  <si>
    <t>Technical Business Analyst (Data &amp; Reporting)</t>
  </si>
  <si>
    <t>['sql', 'snowflake', 'azure', 'databricks', 'tableau', 'power bi', 'jira', 'confluence']</t>
  </si>
  <si>
    <t>Data Scientist / Analyst / Engineer Business 🏆</t>
  </si>
  <si>
    <t>Director, Data Science- Forecasting</t>
  </si>
  <si>
    <t>Data Analyst – On-Site | Frederick, MD</t>
  </si>
  <si>
    <t>ThompsonGas</t>
  </si>
  <si>
    <t>['sql', 'sql server', 'tableau', 'excel', 'power bi', 'sap']</t>
  </si>
  <si>
    <t>[Remote] Data Integrity Analyst</t>
  </si>
  <si>
    <t>LIXIL</t>
  </si>
  <si>
    <t>['sql', 'tableau', 'excel', 'sheets', 'qlik', 'powerbi', 'powerbi']</t>
  </si>
  <si>
    <t>Data Scientist - GenAI</t>
  </si>
  <si>
    <t>MA AI Hub Job Board</t>
  </si>
  <si>
    <t>['python', 'azure', 'aws', 'gcp', 'fastapi', 'docker', 'jenkins']</t>
  </si>
  <si>
    <t>Data Analyst with a particular focus in emissions compliance</t>
  </si>
  <si>
    <t>Azzera</t>
  </si>
  <si>
    <t>['sql', 'python', 'numpy', 'pandas', 'jupyter', 'tableau', 'excel', 'power bi', 'powerpoint']</t>
  </si>
  <si>
    <t>HR Data Analyst - HRIS Transformation Programme</t>
  </si>
  <si>
    <t>Senior, Data Scientist – Walmart+ Core Ops &amp; Strategy Enablement</t>
  </si>
  <si>
    <t>['sql', 'python', 'gcp', 'bigquery', 'spark', 'airflow', 'kubernetes', 'docker']</t>
  </si>
  <si>
    <t>Tractor Zoom</t>
  </si>
  <si>
    <t>['python', 'aws', 'pytorch', 'tensorflow', 'zoom']</t>
  </si>
  <si>
    <t>Healthcare Core Data Analyst</t>
  </si>
  <si>
    <t>['sql', 'c', 'snowflake', 'tableau', 'excel', 'power bi']</t>
  </si>
  <si>
    <t>['sql', 'python', 'java', 'spark', 'airflow']</t>
  </si>
  <si>
    <t>Sr Instrumentation &amp; Control Engineer (Data Centers)</t>
  </si>
  <si>
    <t>Senior Analyst- Finance Data</t>
  </si>
  <si>
    <t>The Cooper Companies</t>
  </si>
  <si>
    <t>['sql', 'python', 'oracle', 'tableau', 'excel']</t>
  </si>
  <si>
    <t>Purple Carrot</t>
  </si>
  <si>
    <t>['sql', 'looker', 'git', 'chef']</t>
  </si>
  <si>
    <t>Data Support Engineer L2</t>
  </si>
  <si>
    <t>['sql', 'python', 'javascript', 'java', 'typescript', 'pyspark']</t>
  </si>
  <si>
    <t>Senior Analytics Engineer | TechBio | dbt, BigQuery, Looker, GCP</t>
  </si>
  <si>
    <t>Data Semantics Analyst # 26-12369</t>
  </si>
  <si>
    <t>eCommerce Platform &amp; Data Analyst</t>
  </si>
  <si>
    <t>APEX INDUSTRIAL AUTOMATION LLC</t>
  </si>
  <si>
    <t>Project Perseus  Data Quality Analyst - English Speakers (UK, Canadian and/ or Australian vari</t>
  </si>
  <si>
    <t>Welo Global</t>
  </si>
  <si>
    <t>Project Perseus  Data Quality Analyst - Hindi Speakers (Human-in-the-Loop AI)</t>
  </si>
  <si>
    <t>Restoration of America</t>
  </si>
  <si>
    <t>Data Analyst Supporting the USMS</t>
  </si>
  <si>
    <t>Security Analysts (Zscaler)</t>
  </si>
  <si>
    <t>RAD Resources</t>
  </si>
  <si>
    <t>['sql', 'python', 'sql server', 'postgresql', 'azure', 'databricks', 'aws', 'sharepoint', 'powerbi', 'powerbi']</t>
  </si>
  <si>
    <t>AI &amp; Data Engineering - Senior Manager</t>
  </si>
  <si>
    <t>Korean Bilingual Data Analyst - Irving, TX</t>
  </si>
  <si>
    <t>Data &amp; Programs Analyst</t>
  </si>
  <si>
    <t>['sql', 'perl', 'vba', 'visual basic', 'shell', 'oracle', 'unix', 'excel', 'power bi']</t>
  </si>
  <si>
    <t>Senior Python Data Engineer / Architecture / ETL Pipelines / Hybrid in  Smyrna</t>
  </si>
  <si>
    <t>['python', 'kafka', 'kubernetes']</t>
  </si>
  <si>
    <t>Cyber Operational Risk Analyst / Data Engineer</t>
  </si>
  <si>
    <t>Zelig</t>
  </si>
  <si>
    <t>['sql', 'bigquery', 'tableau', 'excel']</t>
  </si>
  <si>
    <t>Lead Business Analyst - Data Analysis, A</t>
  </si>
  <si>
    <t>Business Systems Analyst with SAP</t>
  </si>
  <si>
    <t>['tableau', 'power bi', 'sap', 'qlik', 'sharepoint', 'smartsheet']</t>
  </si>
  <si>
    <t>Data Analyst 1 - 21</t>
  </si>
  <si>
    <t>['sql', 'sas', 'tableau', 'power bi', 'sas']</t>
  </si>
  <si>
    <t>SAP Data &amp; Analytics Consultant - Remote</t>
  </si>
  <si>
    <t>Main Sail LLC</t>
  </si>
  <si>
    <t>Hive Nine Technologies</t>
  </si>
  <si>
    <t>['sql', 'python', 'r', 'snowflake', 'redshift', 'bigquery', 'numpy', 'scikit-learn', 'pandas', 'tableau', 'looker', 'power bi']</t>
  </si>
  <si>
    <t>Pacer Staffing</t>
  </si>
  <si>
    <t>['python', 'aws', 'pytorch', 'numpy', 'pandas', 'linux', 'unix']</t>
  </si>
  <si>
    <t>Westmont, IL</t>
  </si>
  <si>
    <t>['sql', 'python', 'go', 'nosql', 'azure', 'aws', 'gcp', 'airflow', 'kubernetes', 'docker', 'github']</t>
  </si>
  <si>
    <t>['sql', 'python', 'java', 'snowflake', 'azure', 'oracle', 'spark', 'kafka', 'linux', 'unix', 'github']</t>
  </si>
  <si>
    <t>Director- Data Engineering</t>
  </si>
  <si>
    <t>['python', 'snowflake', 'azure', 'power bi']</t>
  </si>
  <si>
    <t>Senior Software Engineer, Platform Team</t>
  </si>
  <si>
    <t>SecurityScorecard</t>
  </si>
  <si>
    <t>['r', 'javascript', 'typescript', 'postgresql', 'aws', 'node.js', 'node', 'docker', 'github', 'terraform', 'jenkins']</t>
  </si>
  <si>
    <t>Senior IT App Engineer</t>
  </si>
  <si>
    <t>['python', 'javascript', 'typescript', 'azure', 'aws', 'gcp', 'fastapi', 'flask', 'django', 'kubernetes', 'docker', 'github', 'terraform', 'jenkins', 'pulumi']</t>
  </si>
  <si>
    <t>['sql', 'gcp', 'sap', 'jira']</t>
  </si>
  <si>
    <t>Inventory Data &amp; Systems Analyst</t>
  </si>
  <si>
    <t>Aspen One</t>
  </si>
  <si>
    <t>['excel', 'confluence']</t>
  </si>
  <si>
    <t>Senior Data Engineer (Microsoft Fabric &amp; Power BI)</t>
  </si>
  <si>
    <t>Star or Snowflake schema- Data Engineer</t>
  </si>
  <si>
    <t>Olifer Associates</t>
  </si>
  <si>
    <t>['sql', 'mysql', 'postgresql', 'snowflake', 'azure', 'oracle', 'pyspark', 'airflow', 'tableau', 'power bi', 'ssis', 'sap']</t>
  </si>
  <si>
    <t>['sql', 'python', 'scala', 'azure', 'databricks', 'aws', 'gcp', 'spark', 'power bi']</t>
  </si>
  <si>
    <t>AI/Data Analyst</t>
  </si>
  <si>
    <t>Analyst,Business Systems</t>
  </si>
  <si>
    <t>Specialty Printing, LLC</t>
  </si>
  <si>
    <t>Project Perseus  Speech &amp; Voice AI Analyst- Swedish Speakers</t>
  </si>
  <si>
    <t>['sql', 'python', 'r', 'snowflake', 'azure', 'aws', 'bigquery', 'tableau', 'excel', 'power bi']</t>
  </si>
  <si>
    <t>Image Data Scientist – Digital Pathology</t>
  </si>
  <si>
    <t>['python', 'aws', 'pytorch', 'keras', 'numpy', 'tensorflow', 'airflow', 'scikit-learn', 'pandas', 'opencv']</t>
  </si>
  <si>
    <t>Financial Data Scientist (Construction Systems)</t>
  </si>
  <si>
    <t>Hernandez Development Services, LLC</t>
  </si>
  <si>
    <t>Computational Scientist</t>
  </si>
  <si>
    <t>['python', 'numpy', 'scikit-learn', 'pandas', 'opencv', 'git', 'github', 'gitlab']</t>
  </si>
  <si>
    <t>['python', 'r', 'azure', 'databricks']</t>
  </si>
  <si>
    <t>Bright MLS, Inc</t>
  </si>
  <si>
    <t>['sql', 'python', 'r', 'databricks', 'aws', 'redshift', 'pytorch', 'tensorflow', 'scikit-learn', 'pandas', 'jupyter']</t>
  </si>
  <si>
    <t>Azure Data Engineer (Only W2)</t>
  </si>
  <si>
    <t>['sql', 'python', 'mongodb', 'sql server', 'mongodb', 'cassandra', 'snowflake', 'azure', 'databricks', 'oracle', 'spark', 'pyspark', 'unix', 'tableau', 'power bi', 'alteryx', 'cognos', 'github', 'terraform', 'jenkins']</t>
  </si>
  <si>
    <t>Associate Data Engineer (Early Career Talent)</t>
  </si>
  <si>
    <t>['sql', 'python', 'snowflake', 'azure', 'databricks', 'git', 'github']</t>
  </si>
  <si>
    <t>Senior Software Engineer, Agent Platform</t>
  </si>
  <si>
    <t>['python', 'aws', 'spark', 'pytorch', 'keras', 'tensorflow', 'huggingface', 'kubernetes', 'terraform']</t>
  </si>
  <si>
    <t>Hedge Fund Data Implementation/ Integration Analyst (SQL/ Python)</t>
  </si>
  <si>
    <t>Workday System Analyst</t>
  </si>
  <si>
    <t>Information Technology Analyst</t>
  </si>
  <si>
    <t>Apply Now!! || 100% Remote Position || Data Analyst</t>
  </si>
  <si>
    <t>Azure Data Engineer - Locals only - Inperson Interview</t>
  </si>
  <si>
    <t>['sql', 'python', 'mongodb', 'sql server', 'mongodb', 'cassandra', 'snowflake', 'azure', 'databricks', 'oracle', 'power bi']</t>
  </si>
  <si>
    <t>['sql', 'python', 'powershell', 'c', 'snowflake', 'azure', 'databricks', 'power bi', 'dax', 'git']</t>
  </si>
  <si>
    <t>Senior Data Analyst #1005201</t>
  </si>
  <si>
    <t>Worth &amp; Company, Inc.</t>
  </si>
  <si>
    <t>Frontier AI Data Scientist - Fraud &amp; Graphs</t>
  </si>
  <si>
    <t>['sql', 'python', 'r', 'scala', 'neo4j', 'aws', 'spark']</t>
  </si>
  <si>
    <t>Senior Data Scientist – People Analytics</t>
  </si>
  <si>
    <t>['python', 'r', 'go', 'power bi', 'sap', 'dax']</t>
  </si>
  <si>
    <t>[Hiring] Analytics Engineer - Consumer Data Science REMOTE USA</t>
  </si>
  <si>
    <t>['sql', 'python', 'scala', 'spark', 'airflow']</t>
  </si>
  <si>
    <t>ALTECH GROUP LTD</t>
  </si>
  <si>
    <t>Senior Systems Engineer (AWS Data Engineer)</t>
  </si>
  <si>
    <t>Blacksburg, VA</t>
  </si>
  <si>
    <t>Data Engineer - ETL/ELT, Oracle, SQL Server, Snowflake, Azure SQL, Medallion Architecture, Spark, Py</t>
  </si>
  <si>
    <t>['sql', 'python', 'sql server', 'postgresql', 'snowflake', 'azure', 'databricks', 'oracle', 'redshift', 'bigquery', 'spark', 'airflow']</t>
  </si>
  <si>
    <t>Data Analytics / Data Scientist Engineer - AGS 0527 SS#</t>
  </si>
  <si>
    <t>Principal Data Scientist, AI-Powered Search &amp; Browse</t>
  </si>
  <si>
    <t>Principal Data Scientist: Lead Analytics &amp; AI Solutions</t>
  </si>
  <si>
    <t>Xcel Energy Inc</t>
  </si>
  <si>
    <t>Data Engineer / ETL Engineer - AGS 0527 SS#</t>
  </si>
  <si>
    <t>['sql', 'nosql', 'azure', 'aws', 'gcp', 'spark', 'kafka']</t>
  </si>
  <si>
    <t>Missoula, MT</t>
  </si>
  <si>
    <t>Blackfoot Communications</t>
  </si>
  <si>
    <t>Sr. Data Engineer- IFRS17</t>
  </si>
  <si>
    <t>Software Engineer | Infrastructure</t>
  </si>
  <si>
    <t>['python', 'typescript', 'azure', 'aws', 'gcp', 'react', 'linux', 'docker', 'github', 'terraform']</t>
  </si>
  <si>
    <t>Senior/staff Software Engineer - Perception &amp; Sensing</t>
  </si>
  <si>
    <t>MANAGER-DATA SCIENTIST - OPHTHALMOLOGY</t>
  </si>
  <si>
    <t>['sql', 'r', 'sas', 'sql server', 'oracle', 'tableau', 'sas']</t>
  </si>
  <si>
    <t>Data Engineer (4631)</t>
  </si>
  <si>
    <t>RWDY Inc.</t>
  </si>
  <si>
    <t>['sql', 'python', 'databricks', 'spring', 'power bi']</t>
  </si>
  <si>
    <t>['sql', 'go', 'vba', 'databricks', 'oracle', 'tableau', 'excel', 'power bi', 'asana']</t>
  </si>
  <si>
    <t>['html', 'azure', 'oracle', 'graphql', 'sap', 'kubernetes', 'docker']</t>
  </si>
  <si>
    <t>AI Data Engineer Manager</t>
  </si>
  <si>
    <t>['html', 'azure', 'aws']</t>
  </si>
  <si>
    <t>Entech</t>
  </si>
  <si>
    <t>Senior Analyst-Data Analytics</t>
  </si>
  <si>
    <t>Lead  Data Analyst, East Coast US Remote (US)</t>
  </si>
  <si>
    <t>RemoteJobs.org</t>
  </si>
  <si>
    <t>Cimpress/Vista</t>
  </si>
  <si>
    <t>['sql', 'snowflake', 'spark', 'tableau', 'looker', 'power bi', 'git']</t>
  </si>
  <si>
    <t>CSSP Data Scientist 3 or Systems Engineer 4</t>
  </si>
  <si>
    <t>LifeCycle Corporation</t>
  </si>
  <si>
    <t>Dell, Inc.</t>
  </si>
  <si>
    <t>Senior Data Scientist, Clickstream</t>
  </si>
  <si>
    <t>SEMrush</t>
  </si>
  <si>
    <t>['sql', 'python', 'jupyter', 'docker', 'gitlab']</t>
  </si>
  <si>
    <t>Senior Data Scientist: Insights, ML</t>
  </si>
  <si>
    <t>TwinThread</t>
  </si>
  <si>
    <t>Secret-Cleared Data Engineer</t>
  </si>
  <si>
    <t>PTF Consulting, LLC</t>
  </si>
  <si>
    <t>['sql', 'python', 'r', 'scala', 'databricks', 'aws', 'spark', 'kafka', 'hadoop', 'tableau', 'power bi', 'qlik']</t>
  </si>
  <si>
    <t>AWS GenAI Cloud Platform Engineer</t>
  </si>
  <si>
    <t>Team Geek Solutions</t>
  </si>
  <si>
    <t>Senior BI Production Support Analyst</t>
  </si>
  <si>
    <t>['tableau', 'slack']</t>
  </si>
  <si>
    <t>Business Process Analyst - Level 2</t>
  </si>
  <si>
    <t>['sql', 'vba', 'excel', 'power bi', 'sap']</t>
  </si>
  <si>
    <t>MNRecruit</t>
  </si>
  <si>
    <t>Education-Jobs.co.uk</t>
  </si>
  <si>
    <t>Data Integration &amp; Reporting Analyst</t>
  </si>
  <si>
    <t>['sql', 'power bi', 'smartsheet']</t>
  </si>
  <si>
    <t>['sql', 'oracle', 'windows', 'linux', 'excel', 'power bi', 'powerpoint']</t>
  </si>
  <si>
    <t>Senior Business Solutions Analyst</t>
  </si>
  <si>
    <t>Graduate Position - Associate: Spanish Speakers</t>
  </si>
  <si>
    <t>Focal Fact</t>
  </si>
  <si>
    <t>AI data engineer trainee</t>
  </si>
  <si>
    <t>Crossroad Elf DSS pvt.ltd</t>
  </si>
  <si>
    <t>eCommerce Platform &amp; Data Analyst - ONSITE ROMEOVILLE ILLINOIS</t>
  </si>
  <si>
    <t>Apex Industrial Automation</t>
  </si>
  <si>
    <t>Data Science – Analyst 5 [REF 22-15554]</t>
  </si>
  <si>
    <t>Business and Data Analyst [REF 7222]</t>
  </si>
  <si>
    <t>Alphonso Inc.</t>
  </si>
  <si>
    <t>['sql', 'tableau', 'power bi', 'qlik', 'jira', 'confluence', 'trello']</t>
  </si>
  <si>
    <t>Maintenance Control Centre Data Analyst</t>
  </si>
  <si>
    <t>Jaguar Land Rover</t>
  </si>
  <si>
    <t>Manager Data Science [REF L24-159641]</t>
  </si>
  <si>
    <t>Manager, Advanced Analytics [REF R-2481048]</t>
  </si>
  <si>
    <t>AXA UK</t>
  </si>
  <si>
    <t>Machine Learning Engineer (Contract)</t>
  </si>
  <si>
    <t>Sr Azure Data Specialist</t>
  </si>
  <si>
    <t>Senior Data Engineer, Police &amp; Public Protection Technology</t>
  </si>
  <si>
    <t>['sql', 'python', 'go', 'postgresql', 'aws', 'power bi', 'gitlab']</t>
  </si>
  <si>
    <t>Millennium Management</t>
  </si>
  <si>
    <t>['sql', 'python', 'nosql', 'matplotlib', 'plotly', 'numpy', 'scikit-learn', 'pandas']</t>
  </si>
  <si>
    <t>['sql', 'nosql', 'powershell', 'azure', 'linux', 'unix']</t>
  </si>
  <si>
    <t>SR Data Engineer Consultant (Remote | 6–12 Month Engagement)</t>
  </si>
  <si>
    <t>['sql', 'go', 'azure', 'spark']</t>
  </si>
  <si>
    <t>Senior Systems Engineer - Data Ingest (TS/SCI w/Poly )</t>
  </si>
  <si>
    <t>['nosql', 'java', 'mysql', 'linux', 'splunk']</t>
  </si>
  <si>
    <t>Business Intelligence Analyst for the Division of Data Management and Technology</t>
  </si>
  <si>
    <t>['sql', 'go', 'oracle', 'excel', 'power bi']</t>
  </si>
  <si>
    <t>Data Analytics/Business Intelligence Manager</t>
  </si>
  <si>
    <t>OMNI FAMILY HEALTH</t>
  </si>
  <si>
    <t>MOA Staffing</t>
  </si>
  <si>
    <t>Beacon Hill Solutions Group</t>
  </si>
  <si>
    <t>['sql', 'python', 'r', 'aws', 'redshift', 'power bi', 'qlik']</t>
  </si>
  <si>
    <t>Data Scientist - Conversational AI Analytics - #W2 Role</t>
  </si>
  <si>
    <t>Interon IT Solutions</t>
  </si>
  <si>
    <t>['sql', 'python', 'azure', 'aws', 'gcp', 'spark', 'pyspark', 'numpy', 'airflow', 'scikit-learn', 'pandas']</t>
  </si>
  <si>
    <t>SAS Statistical Programming - Clinical</t>
  </si>
  <si>
    <t>['python', 'r', 'sas', 'gcp', 'excel', 'sas', 'powerpoint']</t>
  </si>
  <si>
    <t>Peaks &amp; Plains Housing Trust</t>
  </si>
  <si>
    <t>Azure Data Engineer - Dynamics 365 / Power BI</t>
  </si>
  <si>
    <t>Python AI/ML Engineer</t>
  </si>
  <si>
    <t>['python', 'airflow', 'github']</t>
  </si>
  <si>
    <t>Catch Health</t>
  </si>
  <si>
    <t>['sql', 'python', 'snowflake', 'pandas', 'tableau', 'looker', 'power bi', 'git']</t>
  </si>
  <si>
    <t>Eastport Analytics Inc</t>
  </si>
  <si>
    <t>['sql', 'python', 'r', 'sas', 'nosql', 'c', 'pytorch', 'matplotlib', 'plotly', 'numpy', 'tensorflow', 'scikit-learn', 'pandas', 'excel', 'power bi', 'sas']</t>
  </si>
  <si>
    <t>Taxonomy Analyst</t>
  </si>
  <si>
    <t>Director, Analytics and Data Science (Hybrid)</t>
  </si>
  <si>
    <t>Institute of International Education, Inc.</t>
  </si>
  <si>
    <t>['azure', 'aws', 'gcp', 'power bi', 'powerbi', 'powerbi']</t>
  </si>
  <si>
    <t>Power BI Consultant</t>
  </si>
  <si>
    <t>InnoActive Group</t>
  </si>
  <si>
    <t>Great Lakes Integrated Network, Inc.</t>
  </si>
  <si>
    <t>['sql', 'python', 'r', 'java', 'azure', 'aws', 'gcp', 'pytorch', 'react', 'tensorflow', 'scikit-learn', 'angular', 'node.js', 'node', 'tableau', 'power bi', 'kubernetes', 'docker']</t>
  </si>
  <si>
    <t>Data Engineer Lead- VP (104321)</t>
  </si>
  <si>
    <t>['python', 'snowflake', 'databricks', 'aws', 'pyspark']</t>
  </si>
  <si>
    <t>Graduate Data Consultant</t>
  </si>
  <si>
    <t>GRAYCE</t>
  </si>
  <si>
    <t>['sql', 'python', 'azure', 'aws', 'tableau', 'excel']</t>
  </si>
  <si>
    <t>Senior Manager, Data Science - Marketing</t>
  </si>
  <si>
    <t>Senior Data Scientist / AI Machine Learning Research Engineer Jobs</t>
  </si>
  <si>
    <t>Senior Applied AI Data Scientist</t>
  </si>
  <si>
    <t>['sql', 'python', 'gcp', 'git']</t>
  </si>
  <si>
    <t>Sr Azure Cloud Databrick Data Engineer</t>
  </si>
  <si>
    <t>['sql', 'python', 'c', 'azure', 'databricks', 'bigquery', 'pyspark', 'power bi', 'powerbi', 'powerbi']</t>
  </si>
  <si>
    <t>Artech L.L.C.</t>
  </si>
  <si>
    <t>['sql', 'python', 'java', 'mongodb', 'shell', 'mongodb', 'snowflake', 'databricks', 'aws', 'spark', 'hadoop', 'linux']</t>
  </si>
  <si>
    <t>Lead Data Engineer – Snowflake, SQL &amp; ETL</t>
  </si>
  <si>
    <t>CitiusTech</t>
  </si>
  <si>
    <t>['sql', 'python', 'shell', 'snowflake', 'azure', 'aws', 'gcp', 'airflow', 'ssis', 'unity']</t>
  </si>
  <si>
    <t>Business Intelligence Engineer II</t>
  </si>
  <si>
    <t>RCI-MDLZ-3965 HR Data Analyst (excel) Chicago IL - w2 only</t>
  </si>
  <si>
    <t>['sql', 'python', 'r', 'snowflake', 'phoenix', 'tableau', 'excel', 'looker', 'power bi', 'unify']</t>
  </si>
  <si>
    <t>RCI-MDLZ-3965 Jr HR Data Analyst (excel) Chicago IL - w2 only</t>
  </si>
  <si>
    <t>Data Management Analyst: TechDoc Librarian: MA3</t>
  </si>
  <si>
    <t>Lead Business Analyst - Local to Tampa Bay Area</t>
  </si>
  <si>
    <t>['sql', 'sql server', 'databricks', 'oracle', 'ssis']</t>
  </si>
  <si>
    <t>Technical Program Manager - Data Science</t>
  </si>
  <si>
    <t>Bioinformatician / Data Scientist / Computational Biologist focused on RNA Therapeutics</t>
  </si>
  <si>
    <t>['sql', 'python', 'r', 'pandas', 'unix']</t>
  </si>
  <si>
    <t>Data Engineer Lead | $140k-$175k + Hybrid + Equity | Exciting High-Growth AI-Powered Operational Intelligence Startup</t>
  </si>
  <si>
    <t>PhillyTech.Co</t>
  </si>
  <si>
    <t>['sql', 'python', 'postgresql', 'kafka', 'airflow']</t>
  </si>
  <si>
    <t>Treasury Analyst, Data Analytics (Hybrid Schedule)</t>
  </si>
  <si>
    <t>['excel', 'powerpoint', 'outlook', 'wire']</t>
  </si>
  <si>
    <t>Customer Data Insights Analyst</t>
  </si>
  <si>
    <t>Avalara Technologies</t>
  </si>
  <si>
    <t>SAP Data Archive Analyst</t>
  </si>
  <si>
    <t>World Courier</t>
  </si>
  <si>
    <t>Sr Analyst, People Analytics</t>
  </si>
  <si>
    <t>['sql', 'python', 'snowflake', 'power bi', 'gitlab']</t>
  </si>
  <si>
    <t>Product Analytics Specialist</t>
  </si>
  <si>
    <t>Data Analyst with Power BI Expertise in Finance</t>
  </si>
  <si>
    <t>Metric and Reporting Designer/Analyst</t>
  </si>
  <si>
    <t>['sql', 'python', 'html', 'sql server', 'mysql', 'postgresql', 'sqlite', 'oracle', 'aws', 'spark', 'pytorch', 'numpy', 'tensorflow', 'airflow', 'hadoop', 'scikit-learn', 'nltk', 'pandas', 'git']</t>
  </si>
  <si>
    <t>Data Scientist - Product Development</t>
  </si>
  <si>
    <t>['sql', 'python', 'r', 'nosql', 'azure', 'aws', 'gcp', 'spark', 'pytorch', 'tensorflow', 'airflow', 'hadoop', 'scikit-learn']</t>
  </si>
  <si>
    <t>Manager, Data Engineer (Remote)</t>
  </si>
  <si>
    <t>['sql', 'python', 'snowflake', 'azure', 'databricks', 'spark', 'pyspark', 'arch', 'unify']</t>
  </si>
  <si>
    <t>['sql', 'scala', 'sql server', 'snowflake', 'azure', 'databricks', 'aws', 'gcp', 'spark', 'tableau', 'powerbi', 'powerbi']</t>
  </si>
  <si>
    <t>Data &amp; AI Engineer</t>
  </si>
  <si>
    <t>VP, Head of BOE Data Engineering</t>
  </si>
  <si>
    <t>['python', 'azure', 'aws', 'gcp', 'spark']</t>
  </si>
  <si>
    <t>Metro Supply Chain</t>
  </si>
  <si>
    <t>['sql', 'python', 'r', 'snowflake', 'azure', 'tableau', 'looker', 'power bi']</t>
  </si>
  <si>
    <t>Infor</t>
  </si>
  <si>
    <t>['sql', 'aws', 'tableau', 'powerbi', 'powerbi']</t>
  </si>
  <si>
    <t>Senior Software Development Engineer-Data Engineering</t>
  </si>
  <si>
    <t>Gruve</t>
  </si>
  <si>
    <t>['sql', 'python', 'scala', 'snowflake', 'azure', 'databricks', 'aws', 'gcp', 'redshift', 'bigquery', 'spark', 'kafka', 'pyspark', 'airflow', 'tableau', 'looker', 'power bi', 'terraform']</t>
  </si>
  <si>
    <t>Senior Data Engineer - Cloud &amp; Analytics</t>
  </si>
  <si>
    <t>['sql', 'python', 'aws', 'gcp', 'spark', 'pyspark', 'airflow']</t>
  </si>
  <si>
    <t>Senior Data Engineer (US Est Time zone)</t>
  </si>
  <si>
    <t>INFOSEUM IT OPC PVT LTD</t>
  </si>
  <si>
    <t>['sql', 'sql server', 'azure', 'databricks', 'power bi', 'ssis', 'ssrs']</t>
  </si>
  <si>
    <t>Salesforce Cloud Data Engineer</t>
  </si>
  <si>
    <t>INNOVA SOLUTIONS</t>
  </si>
  <si>
    <t>Senior Associate Data Engineering L2 DE - Big Data Azure</t>
  </si>
  <si>
    <t>['sql', 'python', 'scala', 'nosql', 'java', 'mongodb', 'sql server', 'mysql', 'mongodb', 'cassandra', 'azure', 'oracle', 'aws', 'gcp', 'redshift', 'bigquery', 'spark', 'kafka', 'airflow', 'hadoop']</t>
  </si>
  <si>
    <t>Data Engineer(Java+Spark)</t>
  </si>
  <si>
    <t>Persistent</t>
  </si>
  <si>
    <t>['sql', 'java', 'bash', 'azure', 'spark', 'airflow', 'linux', 'git']</t>
  </si>
  <si>
    <t>Technical Consultant, Data Engineer</t>
  </si>
  <si>
    <t>['sql', 'python', 'nosql', 'snowflake', 'azure', 'databricks', 'redshift', 'spark', 'hadoop', 'git']</t>
  </si>
  <si>
    <t>SQL and Snowflake developer</t>
  </si>
  <si>
    <t>Senior Technical Consultant, Data</t>
  </si>
  <si>
    <t>['sql', 'python', 'nosql', 'snowflake', 'azure', 'databricks', 'aws', 'spark', 'hadoop', 'windows', 'linux', 'git']</t>
  </si>
  <si>
    <t>Data Analyst-Epic LMS Data Analyst</t>
  </si>
  <si>
    <t>Workday HCM Business Analyst - REMOTE</t>
  </si>
  <si>
    <t>OPAL NORTH-WEST LTD</t>
  </si>
  <si>
    <t>Lead Business Analyst - Data Analysis, Agile methodology @ Himanshi</t>
  </si>
  <si>
    <t>TechnoSphere, Inc.</t>
  </si>
  <si>
    <t>Power Markets Analyst</t>
  </si>
  <si>
    <t>Tyba</t>
  </si>
  <si>
    <t>Supervisor, Data Engineering</t>
  </si>
  <si>
    <t>Hydro Ottawa</t>
  </si>
  <si>
    <t>['sql', 'python', 'r', 'mongodb', 'sql server', 'postgresql', 'mongodb', 'snowflake', 'oracle', 'aws', 'gcp', 'tableau', 'sheets']</t>
  </si>
  <si>
    <t>Remote Data Scientist for AI Model Development</t>
  </si>
  <si>
    <t>Director, Data Engineering &amp; AI</t>
  </si>
  <si>
    <t>Lagrangeville, NY</t>
  </si>
  <si>
    <t>['go', 'snowflake', 'azure', 'databricks', 'aws', 'gcp']</t>
  </si>
  <si>
    <t>Snowflake Data Consultant 🏆</t>
  </si>
  <si>
    <t>['sql', 'python', 'snowflake', 'airflow', 'terraform']</t>
  </si>
  <si>
    <t>Forward Deployed Data Engineer</t>
  </si>
  <si>
    <t>['sql', 'python', 'databricks', 'kafka', 'pyspark', 'airflow', 'sap', 'docker', 'git']</t>
  </si>
  <si>
    <t>Senior MLOps Engineer — Hybrid AI Pipelines</t>
  </si>
  <si>
    <t>UOB</t>
  </si>
  <si>
    <t>Sama.AI</t>
  </si>
  <si>
    <t>['python', 'java', 'aws', 'spark', 'kafka', 'ssrs', 'kubernetes', 'docker', 'github', 'terraform']</t>
  </si>
  <si>
    <t>Lead Customer Analyst</t>
  </si>
  <si>
    <t>Home Group Limited</t>
  </si>
  <si>
    <t>Customer Engineer, Data Analytics, Google Cloud</t>
  </si>
  <si>
    <t>['sql', 'python', 'r', 'go', 'scala', 'java', 'snowflake', 'databricks', 'spark', 'airflow']</t>
  </si>
  <si>
    <t>['sql', 'sas', 'azure', 'airflow', 'sas', 'github']</t>
  </si>
  <si>
    <t>Senior Business Data Analyst | Pasadena, CA, USA</t>
  </si>
  <si>
    <t>['python', 'scikit-learn', 'pandas', 'git', 'github']</t>
  </si>
  <si>
    <t>Principal Data Scientist-Payments-Executive Director</t>
  </si>
  <si>
    <t>['sql', 'python', 'javascript', 'c', 'php', 'datarobot']</t>
  </si>
  <si>
    <t>Configuration and Data Management Specialist</t>
  </si>
  <si>
    <t>['sql', 'azure', 'databricks', 'redshift', 'kafka', 'pyspark', 'gdpr']</t>
  </si>
  <si>
    <t>Senior Data Engineer | £65k | Progression Map to Data Lead</t>
  </si>
  <si>
    <t>['python', 'go', 'snowflake', 'azure', 'databricks']</t>
  </si>
  <si>
    <t>Data Scientist, Analytics (Technical Leadership)</t>
  </si>
  <si>
    <t>Graduate - Junior AI Engineer / Data Scientist</t>
  </si>
  <si>
    <t>HSAT</t>
  </si>
  <si>
    <t>Data Engineer - Object Based Intelligence (OBI) Advanced Analytic Method Augmentation</t>
  </si>
  <si>
    <t>['sql', 'nosql', 'docker']</t>
  </si>
  <si>
    <t>Databricks data engineer</t>
  </si>
  <si>
    <t>Global Head of Data Science, Analytics</t>
  </si>
  <si>
    <t>Mars</t>
  </si>
  <si>
    <t>['azure', 'databricks', 'gcp']</t>
  </si>
  <si>
    <t>Business Analyst - IT</t>
  </si>
  <si>
    <t>AI Solutions Analyst</t>
  </si>
  <si>
    <t>The Go-Ahead Group</t>
  </si>
  <si>
    <t>Nottingham Community Housing Association</t>
  </si>
  <si>
    <t>['snowflake', 'azure', 'databricks', 'aws', 'gcp', 'redshift', 'bigquery', 'spark', 'pyspark', 'github', 'jenkins', 'yarn']</t>
  </si>
  <si>
    <t>Senior Data Engineer - Warminster (Hybrid working) - £80 - £95K + Benefits</t>
  </si>
  <si>
    <t>Warminster, United Kingdom</t>
  </si>
  <si>
    <t>Ben Turner</t>
  </si>
  <si>
    <t>['sql', 'python', 'sql server', 'azure', 'kafka', 'airflow', 'power bi']</t>
  </si>
  <si>
    <t>AI and Data Engineers/Architects (Security Cleared)</t>
  </si>
  <si>
    <t>['python', 'scala', 'java', 'aws', 'redshift', 'spark', 'kafka']</t>
  </si>
  <si>
    <t>Somerset, NJ</t>
  </si>
  <si>
    <t>['sql', 'python', 'r', 'assembly', 'tableau', 'excel', 'power bi', 'spss', 'powerpoint', 'outlook', 'zoom', 'microsoft teams']</t>
  </si>
  <si>
    <t>Data Analyst (Golf Industry)</t>
  </si>
  <si>
    <t>Livingston, United Kingdom</t>
  </si>
  <si>
    <t>Shot Scope Technologies</t>
  </si>
  <si>
    <t>['sql', 'python', 'r', 'nosql', 'aws', 'redshift', 'matplotlib', 'pyspark', 'seaborn', 'airflow', 'phoenix', 'git']</t>
  </si>
  <si>
    <t>Data Scientist - 6m FTCData Scientist - 6m FTC</t>
  </si>
  <si>
    <t>Stonegate Group</t>
  </si>
  <si>
    <t>Analyst - Data Engineering 5A</t>
  </si>
  <si>
    <t>Alexandria, OH</t>
  </si>
  <si>
    <t>['azure', 'databricks', 'oracle', 'spark']</t>
  </si>
  <si>
    <t>Retail Business Analyst</t>
  </si>
  <si>
    <t>Associate Data Engineer – HR Analytics</t>
  </si>
  <si>
    <t>['sql', 'python', 'snowflake', 'databricks', 'spark', 'kafka', 'pyspark', 'power bi', 'git']</t>
  </si>
  <si>
    <t>Tmdsales</t>
  </si>
  <si>
    <t>SME Data Analytics</t>
  </si>
  <si>
    <t>Freese and Nichols</t>
  </si>
  <si>
    <t>Vista Global Holding Limited</t>
  </si>
  <si>
    <t>['sql', 'c', 'snowflake', 'tableau']</t>
  </si>
  <si>
    <t>Data Analyst - Epic LMS Data Analyst</t>
  </si>
  <si>
    <t>Data Scientist (Contract)</t>
  </si>
  <si>
    <t>['python', 'snowflake', 'aws', 'redshift', 'spark', 'pyspark', 'airflow', 'github']</t>
  </si>
  <si>
    <t>['sql', 'python', 'r', 'databricks', 'aws', 'spark', 'pyspark', 'hadoop', 'tableau', 'power bi', 'qlik']</t>
  </si>
  <si>
    <t>Data Engineer, Notifications</t>
  </si>
  <si>
    <t>['sql', 'python', 'snowflake', 'redshift', 'bigquery', 'spark', 'kafka', 'airflow']</t>
  </si>
  <si>
    <t>Main Sail</t>
  </si>
  <si>
    <t>Data Analyst/Governance</t>
  </si>
  <si>
    <t>eDiscovery Data Analyst – Relativity &amp; Microsoft Purview</t>
  </si>
  <si>
    <t>Senior Data Scientist – GenAI &amp; Machine Learning</t>
  </si>
  <si>
    <t>Electrical Engineer – Data Centre Construction</t>
  </si>
  <si>
    <t>Breagh Recruitment</t>
  </si>
  <si>
    <t>Css Tec</t>
  </si>
  <si>
    <t>['sql', 'python', 'css', 'aws', 'excel']</t>
  </si>
  <si>
    <t>Temporary Sr Analyst, People Analytics and Data</t>
  </si>
  <si>
    <t>PDS Health</t>
  </si>
  <si>
    <t>['python', 'r', 'tableau', 'excel', 'power bi', 'powerbi', 'powerbi']</t>
  </si>
  <si>
    <t>Sr. Dynamics 365 Techno-Functional Analyst (5606)</t>
  </si>
  <si>
    <t>['azure', 'ssis', 'powerbi', 'powerbi']</t>
  </si>
  <si>
    <t>Diversified Services Network, Inc.</t>
  </si>
  <si>
    <t>['sql', 'python', 'matlab', 'aws', 'tableau', 'power bi']</t>
  </si>
  <si>
    <t>['sql', 'python', 'r', 'sas', 'azure', 'databricks', 'aws', 'spark', 'pytorch', 'pyspark', 'tensorflow', 'airflow', 'scikit-learn', 'tableau', 'sas', 'kubernetes', 'github', 'unity']</t>
  </si>
  <si>
    <t>Senior Data Engineer/Architect #11325</t>
  </si>
  <si>
    <t>Ecco Select</t>
  </si>
  <si>
    <t>['sql', 'python', 'javascript', 'scala', 'nosql', 'java', 'perl', 'c', 'sql server', 'mysql', 'postgresql', 'snowflake', 'azure', 'aws', 'airflow', 'linux', 'github', 'gitlab']</t>
  </si>
  <si>
    <t>Senior Data Engineer-2</t>
  </si>
  <si>
    <t>Leyland, United Kingdom</t>
  </si>
  <si>
    <t>Runshaw College</t>
  </si>
  <si>
    <t>Jefferson, CO</t>
  </si>
  <si>
    <t>['sql', 'python', 'databricks', 'aws', 'pyspark', 'tableau', 'power bi', 'sharepoint', 'confluence']</t>
  </si>
  <si>
    <t>Digital Enterprise Data Engineer</t>
  </si>
  <si>
    <t>Fremont Bank</t>
  </si>
  <si>
    <t>['sql', 'python', 'go', 'tableau', 'excel', 'powerpoint', 'cognos']</t>
  </si>
  <si>
    <t>Senior Manager – Data Analytics &amp; AI Transformation</t>
  </si>
  <si>
    <t>Power BI &amp; Data Integration Sr. Specialist</t>
  </si>
  <si>
    <t>Pasona N A, Inc.</t>
  </si>
  <si>
    <t>Senior Data Engineer - AI &amp; Analytics Infrastructure</t>
  </si>
  <si>
    <t>Data Engineer – IBM Quantum</t>
  </si>
  <si>
    <t>['sql', 'python', 'postgresql', 'kafka', 'airflow', 'pandas', 'git']</t>
  </si>
  <si>
    <t>Saint Gobain</t>
  </si>
  <si>
    <t>['sql', 'python', 'sql server', 'azure', 'graphql', 'tableau']</t>
  </si>
  <si>
    <t>Data Scientist 🏆</t>
  </si>
  <si>
    <t>Entech Technical Solutions Limited</t>
  </si>
  <si>
    <t>['sql', 'python', 'snowflake', 'tableau', 'excel', 'power bi', 'alteryx']</t>
  </si>
  <si>
    <t>['sql', 'r', 'sas', 'tableau', 'excel', 'power bi', 'sas', 'ms access', 'qlik', 'powerpoint']</t>
  </si>
  <si>
    <t>Clinical Data Specialist</t>
  </si>
  <si>
    <t>Sr Director, Portfolio Analytics &amp; Pricing Strategy</t>
  </si>
  <si>
    <t>['sql', 'python', 'snowflake', 'tableau', 'power bi']</t>
  </si>
  <si>
    <t>AI/ML Engineer/Intern 1 (Cybersecurity Data Science)</t>
  </si>
  <si>
    <t>Développeur Databricks</t>
  </si>
  <si>
    <t>['sql', 'python', 'r', 'java', 'c', 'azure', 'databricks', 'spark', 'angular', 'git']</t>
  </si>
  <si>
    <t>Data Science Analyst - UG Intern Conversion</t>
  </si>
  <si>
    <t>Sr. Manager, Speech Analytics</t>
  </si>
  <si>
    <t>Hyundai Capital America</t>
  </si>
  <si>
    <t>['sql', 'tableau', 'excel', 'powerpoint', 'outlook']</t>
  </si>
  <si>
    <t>GESA CREDIT UNION</t>
  </si>
  <si>
    <t>['sql', 'python', 'r', 'go', 'scala', 'nosql', 'java', 'bash', 'powershell', 'azure', 'databricks', 'spark']</t>
  </si>
  <si>
    <t>['sql', 'python', 'db2', 'postgresql', 'snowflake', 'azure', 'oracle', 'tableau', 'power bi']</t>
  </si>
  <si>
    <t>Extra Help Data Analyst</t>
  </si>
  <si>
    <t>['sql', 'python', 'sql server', 'snowflake', 'oracle', 'power bi']</t>
  </si>
  <si>
    <t>Junior Data Analyst - BI &amp; Sustainability Insights (Hybrid)</t>
  </si>
  <si>
    <t>AMCS Group</t>
  </si>
  <si>
    <t>26-105: Data Analyst</t>
  </si>
  <si>
    <t>['sql', 'python', 'vba', 'sql server', 'azure', 'power bi']</t>
  </si>
  <si>
    <t>Client 5</t>
  </si>
  <si>
    <t>['sql', 'python', 'azure', 'databricks', 'spark', 'kafka', 'tensorflow', 'scikit-learn', 'pandas']</t>
  </si>
  <si>
    <t>ME00592-Data Scientist 4</t>
  </si>
  <si>
    <t>Data Scientist (Private Wealth Management) - Michael Page</t>
  </si>
  <si>
    <t>State of Massachusetts - Exec Office Of Health and Human Services</t>
  </si>
  <si>
    <t>['sql', 'python', 'c', 'shell', 'snowflake', 'aws', 'airflow', 'linux', 'unix']</t>
  </si>
  <si>
    <t>Biology Data Analyst</t>
  </si>
  <si>
    <t>BRS</t>
  </si>
  <si>
    <t>Sr Cloud Data EngineerIoT Greenfield</t>
  </si>
  <si>
    <t>duvari group</t>
  </si>
  <si>
    <t>['sql', 'python', 'scala', 'snowflake', 'azure', 'databricks', 'aws', 'gcp', 'tableau', 'power bi', 'qlik', 'git']</t>
  </si>
  <si>
    <t>Data Product Analyst</t>
  </si>
  <si>
    <t>['python', 'r', 'azure', 'aws', 'gcp', 'spark', 'pytorch', 'numpy', 'tensorflow', 'hadoop', 'pandas', 'tableau', 'power bi']</t>
  </si>
  <si>
    <t>Global Commerce and Information, Inc.</t>
  </si>
  <si>
    <t>['sql', 'python', 'html', 'db2', 'sql server', 'mysql', 'sqlite', 'azure', 'oracle', 'aws', 'spark', 'pytorch', 'matplotlib', 'numpy', 'tensorflow', 'airflow', 'hadoop', 'scikit-learn', 'nltk', 'pandas', 'git']</t>
  </si>
  <si>
    <t>IT Controls Data Engineer</t>
  </si>
  <si>
    <t>['sql', 'python', 'go', 'azure', 'databricks', 'aws', 'gcp', 'github']</t>
  </si>
  <si>
    <t>Ingénieur en analytique // Analytics Engineer</t>
  </si>
  <si>
    <t>Saint-Laurent, Quebec, Canada</t>
  </si>
  <si>
    <t>Traffic Tech Inc.</t>
  </si>
  <si>
    <t>['sql', 'r', 'c', 'snowflake', 'azure', 'databricks', 'aws', 'gcp', 'dax', 'git']</t>
  </si>
  <si>
    <t>Senior Manager, Data Analytics | McLean, VA, USA</t>
  </si>
  <si>
    <t>['python', 'go', 'typescript', 'mysql', 'postgresql', 'redis', 'aws', 'kafka', 'react', 'fastapi', 'django', 'kubernetes', 'terraform']</t>
  </si>
  <si>
    <t>Data Strategy and AI Solutions - Vice President</t>
  </si>
  <si>
    <t>EA-18G Growler Mission Data Analyst</t>
  </si>
  <si>
    <t>Science Applications International</t>
  </si>
  <si>
    <t>Kafka Data Engineer</t>
  </si>
  <si>
    <t>Machine Learning Engineer- Reinforcement Learning</t>
  </si>
  <si>
    <t>Wave Recruitment</t>
  </si>
  <si>
    <t>Data Quality Analyst – Enterprise Data</t>
  </si>
  <si>
    <t>Inventory Control Data Analyst</t>
  </si>
  <si>
    <t>Palmer Township, PA</t>
  </si>
  <si>
    <t>Johnstone Supply</t>
  </si>
  <si>
    <t>['r', 'oracle', 'tableau', 'excel', 'power bi', 'sap']</t>
  </si>
  <si>
    <t>Geometric Industrial Applications Data Engineer, Unique Michigan Compa</t>
  </si>
  <si>
    <t>Rochester Hills, MI</t>
  </si>
  <si>
    <t>Very Stable, U.S. based manufacturing company with customers in various industries.</t>
  </si>
  <si>
    <t>['python', 'c++', 'c']</t>
  </si>
  <si>
    <t>['sql', 'python', 'r', 'javascript', 'java', 't-sql', 'html', 'c', 'postgresql', 'azure', 'spark', 'power bi']</t>
  </si>
  <si>
    <t>['excel', 'sap', 'spreadsheet']</t>
  </si>
  <si>
    <t>['sql', 'python', 'julia']</t>
  </si>
  <si>
    <t>Business &amp; Data Analyst</t>
  </si>
  <si>
    <t>Kalibri</t>
  </si>
  <si>
    <t>Principal Software Engineer (Healthcare AI) | EU, Remote</t>
  </si>
  <si>
    <t>['go', 'typescript', 'rust']</t>
  </si>
  <si>
    <t>Lead Product Designer, AI &amp; Analytics</t>
  </si>
  <si>
    <t>Senior AI Application Engineer</t>
  </si>
  <si>
    <t>['sql', 'scala', 'c', 'sql server', 'snowflake', 'azure', 'databricks', 'aws', 'gcp', 'spark', 'powerbi', 'powerbi']</t>
  </si>
  <si>
    <t>Senior Data Analyst, User Acquisition &amp; Growth Analytics</t>
  </si>
  <si>
    <t>VEGA Americas</t>
  </si>
  <si>
    <t>['sql', 'python', 'windows', 'tableau', 'excel', 'looker', 'sheets']</t>
  </si>
  <si>
    <t>Headspace</t>
  </si>
  <si>
    <t>['sql', 'python', 'r', 'databricks', 'redshift', 'spark', 'tableau', 'excel', 'looker']</t>
  </si>
  <si>
    <t>Data Quality Analyst - Enterprise Data</t>
  </si>
  <si>
    <t>Bloomberg LP</t>
  </si>
  <si>
    <t>Senior Epic Applications Analyst - Hospital Billing</t>
  </si>
  <si>
    <t>SAS Data Engineer- Linux</t>
  </si>
  <si>
    <t>Cesna Group</t>
  </si>
  <si>
    <t>['python', 'sas', 'bash', 'azure', 'aws', 'gcp', 'node', 'linux', 'centos', 'ubuntu', 'sas', 'kubernetes', 'docker']</t>
  </si>
  <si>
    <t>Analyste Support Applicatif (Market Data – Niveau 2)</t>
  </si>
  <si>
    <t>['r', 'perl', 'shell', 'linux', 'unix']</t>
  </si>
  <si>
    <t>Audio Quality and Data Engineer</t>
  </si>
  <si>
    <t>Hark</t>
  </si>
  <si>
    <t>Sr Software Engineer, Data Foundations</t>
  </si>
  <si>
    <t>['javascript', 'java', 'typescript', 'kotlin', 'redis', 'snowflake', 'aws', 'kafka', 'react', 'spring', 'airflow', 'kubernetes', 'docker', 'git']</t>
  </si>
  <si>
    <t>Business and Data Analyst Lead Analyst</t>
  </si>
  <si>
    <t>['azure', 'windows', 'linux']</t>
  </si>
  <si>
    <t>Databricks Data Engineer - R01558782</t>
  </si>
  <si>
    <t>['sql', 'python', 't-sql', 'databricks']</t>
  </si>
  <si>
    <t>Data Analyst Fleet Operations &amp; Analytics</t>
  </si>
  <si>
    <t>['sql', 'python', 'r', 'sas', 'excel', 'alteryx', 'sas']</t>
  </si>
  <si>
    <t>Machine Learning Skills Development Program (Bolton)</t>
  </si>
  <si>
    <t>Senior Data Engineer (Databricks or equivalent)</t>
  </si>
  <si>
    <t>['sql', 'python', 'scala', 'snowflake', 'databricks']</t>
  </si>
  <si>
    <t>Engineering Manager, Data Services</t>
  </si>
  <si>
    <t>['sql', 'python', 'scala', 'java', 'golang', 'elasticsearch', 'spark', 'kafka', 'express', 'phoenix']</t>
  </si>
  <si>
    <t>Sr Principle Data Scientist - DDSAI - Therapeutics Discovery</t>
  </si>
  <si>
    <t>['python', 'r', 'go', 'azure', 'aws', 'gcp', 'pytorch', 'tensorflow']</t>
  </si>
  <si>
    <t>Principal Data Engineer – Safety Analytics (Global Medical Safety)</t>
  </si>
  <si>
    <t>['sql', 'python', 'go', 'gcp', 'bigquery', 'terraform', 'jenkins']</t>
  </si>
  <si>
    <t>['r', 'oracle', 'excel', 'power bi', 'sap']</t>
  </si>
  <si>
    <t>Data Analyst at The Intersect Group Irving, TX</t>
  </si>
  <si>
    <t>Lindependentraval.cat</t>
  </si>
  <si>
    <t>RAKOF 400 DATABASE SCIENTIST/ BUSINESS INTELLIGENCE</t>
  </si>
  <si>
    <t>['tableau', 'excel', 'powerpoint', 'cognos', 'powerbi', 'powerbi']</t>
  </si>
  <si>
    <t>Principal GenAI Data Engineer</t>
  </si>
  <si>
    <t>Technical Consultant- Enterprise Data Engineer</t>
  </si>
  <si>
    <t>['sql', 'python', 'sql server', 'postgresql', 'oracle', 'gdpr', 'sap']</t>
  </si>
  <si>
    <t>Software Engineering Senior Data Architect – Databricks</t>
  </si>
  <si>
    <t>['sql', 'snowflake', 'azure', 'databricks', 'aws', 'gcp', 'spark']</t>
  </si>
  <si>
    <t>['sql', 'excel', 'power bi', 'cognos']</t>
  </si>
  <si>
    <t>Director, Analytics &amp; AI Solutions</t>
  </si>
  <si>
    <t>['windows', 'tableau', 'power bi', 'microstrategy']</t>
  </si>
  <si>
    <t>Product Portfolio Operations Manager-Intelligence &amp; Insights</t>
  </si>
  <si>
    <t>Sourcing - Assistant Director, Data Science: US Property &amp; Specialty Product Design and Modeling</t>
  </si>
  <si>
    <t>DFT Operator</t>
  </si>
  <si>
    <t>['sql', 'python', 'azure', 'aws', 'express']</t>
  </si>
  <si>
    <t>Just Posted Opening:Supply Chain Analyst(Brooksville) | Hiring</t>
  </si>
  <si>
    <t>UPS Careers</t>
  </si>
  <si>
    <t>Hobbs Job:Supply Chain Analyst(Full-time) | Hiring</t>
  </si>
  <si>
    <t>UPS(Celina)Hiring:Supply Chain Analyst | Apply Now</t>
  </si>
  <si>
    <t>Celina, TX</t>
  </si>
  <si>
    <t>Supply Chain Analyst(Supply Chain Analytics And Network</t>
  </si>
  <si>
    <t>Deland Full-time Supply Chain Analyst | Hiring</t>
  </si>
  <si>
    <t>Just Posted:Supply Chain Analyst in Debary | Hiring</t>
  </si>
  <si>
    <t>DeBary, FL</t>
  </si>
  <si>
    <t>Superior Supply Chain Analyst(Full-time)-UPS | Hiring</t>
  </si>
  <si>
    <t>UPS seeks Supply Chain Analyst in Mckinney | Hiring</t>
  </si>
  <si>
    <t>Lecanto Full-time Supply Chain Analyst | Hiring</t>
  </si>
  <si>
    <t>Lecanto, FL</t>
  </si>
  <si>
    <t>Apply Today:Supply Chain Analyst in Cocoa Beach,FL | Hiring</t>
  </si>
  <si>
    <t>Cocoa Beach, FL</t>
  </si>
  <si>
    <t>Recent Job:Supply Chain Analyst in Bunnell | Hiring</t>
  </si>
  <si>
    <t>Bunnell, FL</t>
  </si>
  <si>
    <t>Recent Job Supply Chain Analyst @ UPS in Midland | Hiring</t>
  </si>
  <si>
    <t>HelioCampus</t>
  </si>
  <si>
    <t>['sql', 'python', 'scala', 'nosql', 'java', 'snowflake', 'azure', 'aws', 'gcp', 'redshift', 'bigquery', 'spark', 'hadoop', 'tableau', 'looker', 'power bi']</t>
  </si>
  <si>
    <t>$36-$54/hr Supply Chain Analyst job in Cocoa Beach | Hiring</t>
  </si>
  <si>
    <t>Supply Chain Analyst Position in Hampton | Hiring</t>
  </si>
  <si>
    <t>Fort Pierce, FL</t>
  </si>
  <si>
    <t>Sunrise Manor, NV</t>
  </si>
  <si>
    <t>MD Career:Supply Chain Analyst in Columbia | Hiring</t>
  </si>
  <si>
    <t>Just Posted:Supply Chain Analyst in Arcadia | Hiring</t>
  </si>
  <si>
    <t>Arcadia, FL</t>
  </si>
  <si>
    <t>New:Supply Chain Analyst in Bonita Springs | Hiring</t>
  </si>
  <si>
    <t>Apply Now:Supply Chain Analyst in Delta | Hiring</t>
  </si>
  <si>
    <t>Apply Now:Supply Chain Analyst in Ordway,CO | Hiring</t>
  </si>
  <si>
    <t>Rocky Ford, CO</t>
  </si>
  <si>
    <t>Full-Stack Data Engineer - Mid</t>
  </si>
  <si>
    <t>Nalley Consulting</t>
  </si>
  <si>
    <t>['azure', 'databricks', 'aws', 'graphql', 'kubernetes', 'unity']</t>
  </si>
  <si>
    <t>Work in Toms River:Supply Chain Analyst | Hiring</t>
  </si>
  <si>
    <t>Immediate Opening in Sarasota for a Supply Chain Analyst | Hiring</t>
  </si>
  <si>
    <t>Senior Program &amp; Risk Analyst</t>
  </si>
  <si>
    <t>Bokeelia:Supply Chain Analyst(Full-time,$36-$54/hr) | Hiring</t>
  </si>
  <si>
    <t>Bokeelia, FL</t>
  </si>
  <si>
    <t>UPS is hiring a Supply Chain Analyst in Westminster | Apply Now</t>
  </si>
  <si>
    <t>Systematic Data Technologist</t>
  </si>
  <si>
    <t>Recruitment.Offers</t>
  </si>
  <si>
    <t>Circana</t>
  </si>
  <si>
    <t>['sql', 'python', 'java', 'typescript', 'rust', 'golang', 'mariadb', 'databricks', 'aws', 'spark', 'kafka', 'pyspark', 'spring', 'kubernetes', 'github', 'terraform', 'jenkins']</t>
  </si>
  <si>
    <t>Associate, Data Analytics (Dallas, TX- Remote)</t>
  </si>
  <si>
    <t>NLM Data Scientist (Pending Award)</t>
  </si>
  <si>
    <t>['sql', 'python', 'r', 'sas', 'mongodb', 'mongodb', 'elasticsearch', 'azure', 'aws', 'tableau', 'sas', 'splunk']</t>
  </si>
  <si>
    <t>Associate, Operations Data Analytics</t>
  </si>
  <si>
    <t>['sql', 'python', 'r', 'c', 'azure', 'databricks', 'aws', 'gcp', 'pyspark', 'airflow', 'gitlab']</t>
  </si>
  <si>
    <t>Management Information System Analyst</t>
  </si>
  <si>
    <t>Talently</t>
  </si>
  <si>
    <t>['sql', 'go', 'excel', 'sap', 'terminal']</t>
  </si>
  <si>
    <t>MIS Product Configurator and Data Analyst</t>
  </si>
  <si>
    <t>['sql', 'python', 'c', 'rust', 'spark']</t>
  </si>
  <si>
    <t>Systems Engineer (Mid and Senior)</t>
  </si>
  <si>
    <t>MetroLogix Services</t>
  </si>
  <si>
    <t>['bash', 'powershell', 'azure', 'aws', 'gcp', 'vmware', 'windows', 'linux', 'terraform', 'ansible', 'puppet']</t>
  </si>
  <si>
    <t>Research Scientist / Data Manager and Analyst</t>
  </si>
  <si>
    <t>['sql', 'r', 'sas', 'gcp', 'node', 'spss', 'sas']</t>
  </si>
  <si>
    <t>Senior Data Scientist  – Evaluate Next-Generation Forecasting &amp; Causal AI Platform</t>
  </si>
  <si>
    <t>Senior Data Engineer / Data Analyst – FinOps</t>
  </si>
  <si>
    <t>Inspyr Solutions</t>
  </si>
  <si>
    <t>['sql', 'python', 'azure', 'aws', 'gcp', 'tableau', 'looker', 'power bi', 'terraform', 'pulumi']</t>
  </si>
  <si>
    <t>Human Services Research Institute</t>
  </si>
  <si>
    <t>['sql', 'python', 'javascript', 'html', 'c', 'azure', 'jquery']</t>
  </si>
  <si>
    <t>Data Engineer_AWS</t>
  </si>
  <si>
    <t>['sql', 'python', 'mongodb', 'postgresql', 'mongodb', 'databricks', 'aws', 'spark', 'pyspark', 'docker', 'git', 'terraform']</t>
  </si>
  <si>
    <t>Fairmont School District 89</t>
  </si>
  <si>
    <t>Data Science &amp; Strategic Insights - Fixed Income Financing | New York, NY, USA</t>
  </si>
  <si>
    <t>Senior Pricing and Data Science Analyst</t>
  </si>
  <si>
    <t>Medical Protection Society</t>
  </si>
  <si>
    <t>Machine Learning Engineer | Remote</t>
  </si>
  <si>
    <t>Senior MS Fabric Data Engineer (6+)</t>
  </si>
  <si>
    <t>Virtual Connect Solutions</t>
  </si>
  <si>
    <t>['sql', 'python', 'r', 'azure', 'kafka', 'sap', 'docker', 'github']</t>
  </si>
  <si>
    <t>Supply Chain Data Steward</t>
  </si>
  <si>
    <t>BluFeather Solutions</t>
  </si>
  <si>
    <t>IT Manager of Data Analytics and Architecture – Denver International Airport</t>
  </si>
  <si>
    <t>Churwell, United Kingdom</t>
  </si>
  <si>
    <t>8722-DePuy International Limited Legal Entity</t>
  </si>
  <si>
    <t>Director, Data Science (Operation Research)</t>
  </si>
  <si>
    <t>Senior Data Scientist – SFL Scientific</t>
  </si>
  <si>
    <t>['python', 'r', 'azure', 'aws', 'gcp', 'pytorch', 'kubernetes', 'docker']</t>
  </si>
  <si>
    <t>Director of Data Engineering (AI/ML)</t>
  </si>
  <si>
    <t>Finance Data Analyst who lives in Claude Code</t>
  </si>
  <si>
    <t>['sql', 'python', 'databricks', 'pandas', 'excel', 'sheets', 'spreadsheet', 'slack']</t>
  </si>
  <si>
    <t>Senior Data Engineer(Azure+PowerBI)</t>
  </si>
  <si>
    <t>['sql', 'python', 'azure', 'databricks', 'power bi', 'sap']</t>
  </si>
  <si>
    <t>Brentford, United Kingdom</t>
  </si>
  <si>
    <t>Safetykleen</t>
  </si>
  <si>
    <t>['sql', 'python', 't-sql', 'azure', 'pyspark']</t>
  </si>
  <si>
    <t>Lead - Data Analytics (6-8 yrs experience)</t>
  </si>
  <si>
    <t>PivotRoots - A Havas Company</t>
  </si>
  <si>
    <t>['sql', 'python', 'snowflake', 'redshift', 'bigquery', 'numpy', 'pandas', 'windows', 'tableau', 'looker', 'power bi']</t>
  </si>
  <si>
    <t>Director, Analytics/ Insights</t>
  </si>
  <si>
    <t>SOLVE(D)</t>
  </si>
  <si>
    <t>['sql', 'no-sql', 'mysql', 'tableau', 'excel']</t>
  </si>
  <si>
    <t>Inventory Data Analyst: Excel &amp; Dynamics 365</t>
  </si>
  <si>
    <t>Thorn Baker</t>
  </si>
  <si>
    <t>Data Analyst: Insights for Cybersecurity &amp; R&amp;D</t>
  </si>
  <si>
    <t>Dumfries, United Kingdom</t>
  </si>
  <si>
    <t>PATH TO SUCCESS CONSULTANTS LTD</t>
  </si>
  <si>
    <t>Director of Data Engineering and Architecture | Phoenix</t>
  </si>
  <si>
    <t>Business Intelligence / Data Engineer</t>
  </si>
  <si>
    <t>Intec Select</t>
  </si>
  <si>
    <t>['sql', 'python', 'aws', 'redshift', 'terraform']</t>
  </si>
  <si>
    <t>Steves &amp; Sons, Inc.</t>
  </si>
  <si>
    <t>Sr. Analyst II</t>
  </si>
  <si>
    <t>['azure', 'aws', 'visio', 'sap', 'jira']</t>
  </si>
  <si>
    <t>REJIS Commission</t>
  </si>
  <si>
    <t>Data Analyst: Power BI &amp; Logistics Insights</t>
  </si>
  <si>
    <t>Armthorpe, United Kingdom</t>
  </si>
  <si>
    <t>APM Terminals</t>
  </si>
  <si>
    <t>Tsenta</t>
  </si>
  <si>
    <t>Aberdeen, SD</t>
  </si>
  <si>
    <t>['sql', 'python', 'r', 'nosql', 'databricks', 'tableau', 'power bi', 'kubernetes', 'docker', 'git']</t>
  </si>
  <si>
    <t>Sr. AWS Data Engineer with Workday Integration-12+ Months Contract-Remote opportunity-Direct Customer.</t>
  </si>
  <si>
    <t>['python', 'go', 'aws', 'pyspark']</t>
  </si>
  <si>
    <t>['sql', 'scala', 'snowflake']</t>
  </si>
  <si>
    <t>Financial &amp; Credit Analytics Analyst</t>
  </si>
  <si>
    <t>Gynger</t>
  </si>
  <si>
    <t>['sql', 'python', 'go', 'tableau', 'excel', 'looker']</t>
  </si>
  <si>
    <t>MSI Company</t>
  </si>
  <si>
    <t>['sql', 'python', 'r', 'tableau', 'excel', 'power bi', 'dax']</t>
  </si>
  <si>
    <t>RED RHINO</t>
  </si>
  <si>
    <t>['sql', 'snowflake', 'azure', 'graphql', 'power bi', 'unify']</t>
  </si>
  <si>
    <t>Master Data Analyst III</t>
  </si>
  <si>
    <t>['sql', 'snowflake', 'azure', 'oracle', 'power bi']</t>
  </si>
  <si>
    <t>PDS Defense</t>
  </si>
  <si>
    <t>['sql', 'python', 'r', 'matlab', 'sas', 'tableau', 'excel', 'alteryx', 'sas']</t>
  </si>
  <si>
    <t>Customer Success Data Analys CPIM-1451</t>
  </si>
  <si>
    <t>CPIM do Brazil LTDA</t>
  </si>
  <si>
    <t>Senior People Systems &amp; Data Analyst</t>
  </si>
  <si>
    <t>Unipart</t>
  </si>
  <si>
    <t>Senior Data Analyst - Gaming Analytics</t>
  </si>
  <si>
    <t>Accel Entertainment</t>
  </si>
  <si>
    <t>['sql', 'python', 'r', 't-sql', 'sql server', 'azure', 'databricks', 'tableau', 'power bi', 'powerbi', 'powerbi']</t>
  </si>
  <si>
    <t>CSV Analyst</t>
  </si>
  <si>
    <t>Research and Analytics, Group Director</t>
  </si>
  <si>
    <t>Data Engineer, Active Grid Response</t>
  </si>
  <si>
    <t>['sql', 'python', 'databricks', 'spark', 'kafka', 'airflow', 'unity']</t>
  </si>
  <si>
    <t>Data &amp; ML Feature Engineer</t>
  </si>
  <si>
    <t>['python', 'azure', 'aws', 'gcp', 'spark', 'hadoop']</t>
  </si>
  <si>
    <t>Larne, United Kingdom</t>
  </si>
  <si>
    <t>Lucid Support Services Ltd</t>
  </si>
  <si>
    <t>['python', 'r', 'ruby', 'ruby', 'tableau']</t>
  </si>
  <si>
    <t>['sql', 'python', 'snowflake', 'aws', 'bigquery', 'numpy', 'scikit-learn', 'pandas', 'tableau', 'looker', 'power bi']</t>
  </si>
  <si>
    <t>Senior Data Solutions Analyst: Operational Data &amp; Reporting team</t>
  </si>
  <si>
    <t>['sql', 'python', 'sas', 'nosql', 'java', 'perl', 'powershell', 'shell', 'snowflake', 'hadoop', 'power bi', 'sas']</t>
  </si>
  <si>
    <t>Associate Director, CDP and Data Activation</t>
  </si>
  <si>
    <t>Focus Camera</t>
  </si>
  <si>
    <t>['sql', 'python', 'r', 'sql server', 'mysql', 'azure', 'aws', 'gcp', 'power bi', 'git', 'github']</t>
  </si>
  <si>
    <t>['sql', 'python', 't-sql', 'azure', 'pyspark', 'power bi']</t>
  </si>
  <si>
    <t>Senior Database Engineer (Database Migration)</t>
  </si>
  <si>
    <t>W2 - Data Engineer / Platform Engineer - Hybrid</t>
  </si>
  <si>
    <t>['python', 'shell', 'aws', 'spark', 'pyspark', 'hadoop', 'unix', 'terraform']</t>
  </si>
  <si>
    <t>Zodiac Solutions, Inc</t>
  </si>
  <si>
    <t>['sql', 'python', 'spark', 'kafka', 'pyspark', 'hadoop', 'linux', 'splunk']</t>
  </si>
  <si>
    <t>ACCEL ENTERTAINMENT</t>
  </si>
  <si>
    <t>['sql', 'python', 'r', 't-sql', 'sql server', 'azure', 'databricks', 'tableau', 'power bi', 'powerbi', 'powerbi', 'terminal']</t>
  </si>
  <si>
    <t>['sql', 'python', 'databricks', 'bigquery', 'jira']</t>
  </si>
  <si>
    <t>MIS System Analyst</t>
  </si>
  <si>
    <t>AMAX</t>
  </si>
  <si>
    <t>VOC Platform Success Specialist</t>
  </si>
  <si>
    <t>Sr Healthcare Data Analyst</t>
  </si>
  <si>
    <t>ForHealth Consulting at UMass Chan Medical School</t>
  </si>
  <si>
    <t>['sql', 'sas', 'tableau', 'sas', 'cognos']</t>
  </si>
  <si>
    <t>Junior Business Analyts</t>
  </si>
  <si>
    <t>Data Scientist II - Big Data R&amp;D, Identity Graph &amp; KYC</t>
  </si>
  <si>
    <t>['sql', 'python', 'r', 'scala', 'dynamodb', 'elasticsearch', 'neo4j', 'databricks', 'aws', 'spark', 'pytorch', 'pyspark', 'tensorflow', 'airflow', 'unix']</t>
  </si>
  <si>
    <t>Databricks Machine Learning Engineering</t>
  </si>
  <si>
    <t>['sql', 'python', 'azure', 'databricks', 'power bi', 'dax']</t>
  </si>
  <si>
    <t>Data and Analytics Engineer (31717)</t>
  </si>
  <si>
    <t>University of Kentucky Federal Credit Union</t>
  </si>
  <si>
    <t>['sql', 'sql server', 'azure', 'power bi', 'ssis', 'ssrs', 'dax']</t>
  </si>
  <si>
    <t>Analytics Engineer (*must have Looker / LookML*) [82055]</t>
  </si>
  <si>
    <t>Lead Data Quality Engineer</t>
  </si>
  <si>
    <t>Data Center Services Mechanical Commissioning Engineer</t>
  </si>
  <si>
    <t>Police Data Analyst</t>
  </si>
  <si>
    <t>Marion, IA</t>
  </si>
  <si>
    <t>City of Marion</t>
  </si>
  <si>
    <t>['sql', 'crystal', 'excel', 'spss', 'powerpoint']</t>
  </si>
  <si>
    <t>AML/Sanctions- Data Scientist- Associate</t>
  </si>
  <si>
    <t>['sql', 'python', 'hugging face', 'scikit-learn', 'express']</t>
  </si>
  <si>
    <t>KPRMT Global solutions</t>
  </si>
  <si>
    <t>['sql', 'python', 'aws', 'redshift', 'pyspark', 'airflow']</t>
  </si>
  <si>
    <t>Absolute Business Solutions Corp</t>
  </si>
  <si>
    <t>['sql', 'python', 'r', 'scala', 'aurora', 'spark', 'jupyter', 'kubernetes']</t>
  </si>
  <si>
    <t>Market Data Systems Engineer</t>
  </si>
  <si>
    <t>Software Engineer Data/AI/Intelligent Systems II (Intern) â€“ United States</t>
  </si>
  <si>
    <t>['python', 'azure', 'aws', 'spark', 'pytorch', 'tensorflow', 'hadoop', 'scikit-learn', 'kubernetes', 'docker']</t>
  </si>
  <si>
    <t>Data Analyst - Product Data Science</t>
  </si>
  <si>
    <t>['sql', 'python', 'vba', 'pandas', 'tableau', 'excel', 'looker', 'sheets']</t>
  </si>
  <si>
    <t>Analyst - Technical Consulting</t>
  </si>
  <si>
    <t>DB E.C.O. North America</t>
  </si>
  <si>
    <t>['sql', 'python', 'r', 'c', 'tableau', 'notion']</t>
  </si>
  <si>
    <t>Studio Data Admin</t>
  </si>
  <si>
    <t>['sql', 'tableau', 'excel', 'jira', 'airtable', 'monday.com']</t>
  </si>
  <si>
    <t>Senior Data Scientist - Big Data R&amp;D, Identity Graph &amp; KYC</t>
  </si>
  <si>
    <t>['sql', 'python', 'r', 'scala', 'neo4j', 'databricks', 'aws', 'spark', 'pytorch', 'pyspark', 'tensorflow', 'airflow']</t>
  </si>
  <si>
    <t>W2 - (2) - Data Engineer (SQL, LINUX, GCP, GLOBUS, Networking, Security, MFT) - Remote</t>
  </si>
  <si>
    <t>['sql', 'bash', 'azure', 'gcp', 'linux', 'terraform']</t>
  </si>
  <si>
    <t>Data Engineer(Informatica)</t>
  </si>
  <si>
    <t>['python', 'shell', 'aws', 'spark', 'pyspark', 'hadoop', 'unix', 'terraform', 'gitlab', 'ansible']</t>
  </si>
  <si>
    <t>Lead Data Engineer - GCP Platform Services &amp; Frameworks</t>
  </si>
  <si>
    <t>['sql', 'python', 'gcp', 'bigquery', 'spark', 'airflow', 'git']</t>
  </si>
  <si>
    <t>Senior Data Engineer - GCP Platform Services &amp; Frameworks</t>
  </si>
  <si>
    <t>Data Solution Architect -6 month contract</t>
  </si>
  <si>
    <t>['sql', 'go', 'azure', 'oracle']</t>
  </si>
  <si>
    <t>Marshall &amp; Stevens</t>
  </si>
  <si>
    <t>IT Analyst, PLM</t>
  </si>
  <si>
    <t>Data Analyst - II</t>
  </si>
  <si>
    <t>FCC Finance, LLC</t>
  </si>
  <si>
    <t>Statistical and Data Analyst InPerson Position</t>
  </si>
  <si>
    <t>Whole Person Care Clinic</t>
  </si>
  <si>
    <t>Business Systems Analysts with Verisk</t>
  </si>
  <si>
    <t>Studio Data Administrator [82386]</t>
  </si>
  <si>
    <t>['sql', 'jira', 'airtable']</t>
  </si>
  <si>
    <t>AI/Machine Learning Engineer - Vision Language Models / Multimodal AI (NGA)</t>
  </si>
  <si>
    <t>['python', 'aws', 'pytorch', 'huggingface', 'docker']</t>
  </si>
  <si>
    <t>Data Engineer 1-2 (Junior/Associate)</t>
  </si>
  <si>
    <t>['sql', 'python', 'databricks', 'pyspark', 'tableau', 'power bi', 'qlik']</t>
  </si>
  <si>
    <t>['go', 'css', 'c']</t>
  </si>
  <si>
    <t>“Data Scientist”/ “Quantitative Analytics”</t>
  </si>
  <si>
    <t>Data Analysts &amp; Data Scientists</t>
  </si>
  <si>
    <t>@Orchard</t>
  </si>
  <si>
    <t>['sql', 'python', 'r', 'azure', 'aws', 'gcp', 'react']</t>
  </si>
  <si>
    <t>Navstar Inc.</t>
  </si>
  <si>
    <t>['sql', 'python', 'javascript', 'nosql', 'java', 'mongodb', 'bash', 'perl', 'shell', 'postgresql', 'mongodb', 'cassandra', 'oracle', 'linux']</t>
  </si>
  <si>
    <t>NimbleRx</t>
  </si>
  <si>
    <t>['sql', 'python', 'java', 'spark', 'pyspark', 'spring']</t>
  </si>
  <si>
    <t>AWS Healthcare Data Engineer</t>
  </si>
  <si>
    <t>RAPID EAGLE INC</t>
  </si>
  <si>
    <t>['python', 'databricks', 'aws', 'spark', 'kafka', 'pyspark']</t>
  </si>
  <si>
    <t>Sr Analyst, Data Engineer</t>
  </si>
  <si>
    <t>The Scotts Miracle-Gro Company</t>
  </si>
  <si>
    <t>['sql', 'python', 'databricks', 'aws', 'spark', 'airflow']</t>
  </si>
  <si>
    <t>Data Analyst 2 - 91503</t>
  </si>
  <si>
    <t>Senior Encounters Analyst</t>
  </si>
  <si>
    <t>South Florida Community Care Network LLC</t>
  </si>
  <si>
    <t>Healthcare Senior Data Consultant, Quality Measurement  - Remote</t>
  </si>
  <si>
    <t>Financial Data Analyst (Remote)</t>
  </si>
  <si>
    <t>Hire Feed</t>
  </si>
  <si>
    <t>Senior Banking Data Analyst - Michael Page</t>
  </si>
  <si>
    <t>['sql', 'neo4j']</t>
  </si>
  <si>
    <t>Senior Data Analyst – AI &amp; Automation</t>
  </si>
  <si>
    <t>Data Science and Machine Learning Product Manager (Remote)</t>
  </si>
  <si>
    <t>Evio</t>
  </si>
  <si>
    <t>Specialist, Data Quality Developer</t>
  </si>
  <si>
    <t>['snowflake', 'azure', 'databricks', 'git']</t>
  </si>
  <si>
    <t>Shortsville, NY</t>
  </si>
  <si>
    <t>Credit Portfolio Analyst – Full-Time</t>
  </si>
  <si>
    <t>['sql', 'python', 'javascript', 'c', 'typescript', 'azure', 'aws', 'gcp', 'matplotlib', 'scikit-learn', 'tableau', 'power bi']</t>
  </si>
  <si>
    <t>Data Engineer II &amp; III 26-00165</t>
  </si>
  <si>
    <t>Alura Workforce Solutions</t>
  </si>
  <si>
    <t>Software Engineer II Devx</t>
  </si>
  <si>
    <t>['python', 'go', 'postgresql', 'aws', 'django']</t>
  </si>
  <si>
    <t>Databricks Data Architect</t>
  </si>
  <si>
    <t>['sql', 'python', 'scala', 'azure', 'databricks', 'spark', 'pyspark']</t>
  </si>
  <si>
    <t>Data analyst/BI expert for Stripe subscription/churn analysis (B2C)</t>
  </si>
  <si>
    <t>Senior Data Scientist - Data Foundations &amp; AI | San Francisco, CA, USA</t>
  </si>
  <si>
    <t>['sql', 'spark', 'hadoop']</t>
  </si>
  <si>
    <t>Principal Scientist, Imaging Data Products</t>
  </si>
  <si>
    <t>6084-Janssen Research &amp; Development, LLC Legal Entity</t>
  </si>
  <si>
    <t>Data Scientist (U.S. Citizen, Secret/Top Secret), Washington D.C.</t>
  </si>
  <si>
    <t>Rhombus Power</t>
  </si>
  <si>
    <t>['python', 'c', 'mysql', 'azure', 'oracle', 'aws', 'pandas']</t>
  </si>
  <si>
    <t>Data Engineer / Architect III - Finance Domain</t>
  </si>
  <si>
    <t>['sql', 'java', 'snowflake', 'excel', 'power bi']</t>
  </si>
  <si>
    <t>Career Opportunities: Software Developer Engineer in Test, StorageGRID (134977)</t>
  </si>
  <si>
    <t>NetApp Instaclustr</t>
  </si>
  <si>
    <t>['ruby', 'cassandra', 'aws', 'spark', 'ruby', 'linux']</t>
  </si>
  <si>
    <t>Reports Insights Analyst-Night Shift</t>
  </si>
  <si>
    <t>Senior Azure DevOps Data Analyst - Power BI Dashboard - Snowflake Data Warehouse - ETL Pipeline</t>
  </si>
  <si>
    <t>['sql', 'python', 'sql server', 'postgresql', 'snowflake', 'azure', 'databricks', 'tableau', 'excel', 'looker', 'power bi']</t>
  </si>
  <si>
    <t>['sql', 'python', 'r', 'go', 'snowflake', 'redshift', 'bigquery', 'spark', 'spring']</t>
  </si>
  <si>
    <t>Staff, Data Engineer - Customer Insights &amp; GenAI</t>
  </si>
  <si>
    <t>Centerton, AR</t>
  </si>
  <si>
    <t>['sql', 'python', 'r', 'mysql', 'postgresql', 'gcp', 'bigquery', 'kubernetes', 'docker']</t>
  </si>
  <si>
    <t>Data Scientist (Gen AI)</t>
  </si>
  <si>
    <t>Cutler Bay Supply Chain Analyst($36-$54/hr) | Hiring</t>
  </si>
  <si>
    <t>Cutler Bay, FL</t>
  </si>
  <si>
    <t>Supply Chain Analyst Needed-Hilliard Area | Hiring</t>
  </si>
  <si>
    <t>Hilliard, FL</t>
  </si>
  <si>
    <t>Recruiting:Supply Chain Analyst in Lake Wales,FL | Hiring</t>
  </si>
  <si>
    <t>Lake Wales, FL</t>
  </si>
  <si>
    <t>Data Science | 2+ Yrs. | Voice AI Innovation</t>
  </si>
  <si>
    <t>Talent Acquisitions</t>
  </si>
  <si>
    <t>['python', 'aws', 'redshift', 'pytorch', 'keras', 'tensorflow', 'scikit-learn']</t>
  </si>
  <si>
    <t>Health Scientist (Data Science)</t>
  </si>
  <si>
    <t>Montgomery Village, MD</t>
  </si>
  <si>
    <t>['sql', 'python', 'r', 'matlab', 'scala', 'java', 'c', 'julia', 'tableau']</t>
  </si>
  <si>
    <t>['go', 'excel', 'sheets', 'spreadsheet']</t>
  </si>
  <si>
    <t>Finance &amp; Data Analyst</t>
  </si>
  <si>
    <t>Memcom Recruitment</t>
  </si>
  <si>
    <t>Otter.ai</t>
  </si>
  <si>
    <t>Crumlin, United Kingdom</t>
  </si>
  <si>
    <t>Ocho People</t>
  </si>
  <si>
    <t>Engineering Manager, Klaviyo Composer Platform</t>
  </si>
  <si>
    <t>Senior Data Analyst, Investment Operations</t>
  </si>
  <si>
    <t>GCP Data Engineer (Finance Domain )</t>
  </si>
  <si>
    <t>['python', 'gcp', 'bigquery', 'pyspark']</t>
  </si>
  <si>
    <t>Data Engineer with Power BI Exp</t>
  </si>
  <si>
    <t>Look Thru</t>
  </si>
  <si>
    <t>['sql', 'python', 'mysql', 'postgresql', 'azure', 'aws', 'pyspark', 'power bi']</t>
  </si>
  <si>
    <t>A/P Data Analyst</t>
  </si>
  <si>
    <t>SAP Data Quality Analyst</t>
  </si>
  <si>
    <t>Business Analyst / Data Integration Consultant ( DataOps Consultant)</t>
  </si>
  <si>
    <t>Technoidentity</t>
  </si>
  <si>
    <t>['azure', 'databricks', 'tableau', 'power bi', 'unity']</t>
  </si>
  <si>
    <t>CRM Support Analyst</t>
  </si>
  <si>
    <t>Transportation Analyst</t>
  </si>
  <si>
    <t>Sr. Generative AI (GenAI) Software Engineer</t>
  </si>
  <si>
    <t>['python', 'typescript', 'react', 'fastapi', 'flask', 'node.js', 'django', 'node']</t>
  </si>
  <si>
    <t>Data Engineer - Data Products - (Hadoop, Spark, Kafka, Python, batch data loading, streaming data, CA-7 scheduling, data lakehouse, ETL pipelines, data warehousing)</t>
  </si>
  <si>
    <t>['sql', 'python', 'spark', 'kafka', 'hadoop']</t>
  </si>
  <si>
    <t>Software Engineer - AI Productivity</t>
  </si>
  <si>
    <t>Data Engineer - Birmingham/Flexible</t>
  </si>
  <si>
    <t>Senior Data Scientist - LLM Finetuning</t>
  </si>
  <si>
    <t>Data Engineer (Cloud, Python, SQL)</t>
  </si>
  <si>
    <t>Accelint</t>
  </si>
  <si>
    <t>['javascript', 'typescript', 'postgresql', 'spark', 'react', 'airflow', 'express', 'fastapi', 'angular', 'kubernetes', 'docker']</t>
  </si>
  <si>
    <t>Test Data Operations</t>
  </si>
  <si>
    <t>IAM Data Lake Engineer</t>
  </si>
  <si>
    <t>['gcp', 'pyspark', 'airflow', 'hadoop']</t>
  </si>
  <si>
    <t>Richmond, Quebec, Canada</t>
  </si>
  <si>
    <t>['python', 'go', 'html', 'azure', 'databricks', 'graphql', 'docker']</t>
  </si>
  <si>
    <t>Blythe Bridge, United Kingdom</t>
  </si>
  <si>
    <t>The Hadleigh Timber Group Limited</t>
  </si>
  <si>
    <t>['sql', 'python', 'javascript', 'html', 'power bi', 'ssrs', 'dax']</t>
  </si>
  <si>
    <t>Mapping Data Analyst</t>
  </si>
  <si>
    <t>Staff Risk AI &amp; Data Engineer</t>
  </si>
  <si>
    <t>['python', 'go', 'spark', 'kafka', 'hadoop', 'windows']</t>
  </si>
  <si>
    <t>Azure &amp; Snowflake Data Platform Engineer</t>
  </si>
  <si>
    <t>['sql', 'snowflake', 'azure', 'power bi']</t>
  </si>
  <si>
    <t>Data Architect - Google Cloud Storage</t>
  </si>
  <si>
    <t>Data Engineer (Azure Focus)</t>
  </si>
  <si>
    <t>Electrical Design Engineer – Data Centre Projects (Junior, Intermediate, Senior)</t>
  </si>
  <si>
    <t>Fynity</t>
  </si>
  <si>
    <t>Database Architect/Engineer</t>
  </si>
  <si>
    <t>['sql', 'nosql', 'sql server', 'mysql', 'postgresql', 'snowflake', 'azure', 'oracle', 'aws']</t>
  </si>
  <si>
    <t>Athomtech, Inc</t>
  </si>
  <si>
    <t>InSPIRE Corporation</t>
  </si>
  <si>
    <t>['sql', 'python', 'r', 'c', 'numpy', 'pandas']</t>
  </si>
  <si>
    <t>Greenwood, DE</t>
  </si>
  <si>
    <t>Delaware Electric Cooperative</t>
  </si>
  <si>
    <t>['sql', 'python', 'r', 'scala', 'java', 'julia', 'oracle', 'tensorflow', 'power bi']</t>
  </si>
  <si>
    <t>WSSC Water</t>
  </si>
  <si>
    <t>['sql', 'python', 'r', 'sas', 'spark', 'numpy', 'tensorflow', 'scikit-learn', 'pandas', 'spss', 'sas']</t>
  </si>
  <si>
    <t>['sql', 'aws', 'terraform']</t>
  </si>
  <si>
    <t>Putrajaya, Malaysia</t>
  </si>
  <si>
    <t>['sql', 'python', 'snowflake', 'aws', 'redshift', 'spark', 'kafka', 'airflow', 'kubernetes', 'docker']</t>
  </si>
  <si>
    <t>['sql', 'python', 'matlab', 'tableau', 'power bi']</t>
  </si>
  <si>
    <t>CloudServiceTek</t>
  </si>
  <si>
    <t>Data Scientist for Luxury Real Estate Website</t>
  </si>
  <si>
    <t>Financial Data Analyst -Ambulatory Surgical Center (Hybrid)</t>
  </si>
  <si>
    <t>Pinecliffe, CO</t>
  </si>
  <si>
    <t>Virtua Health</t>
  </si>
  <si>
    <t>Legal Analyst for Litigation</t>
  </si>
  <si>
    <t>Sr Data Quality Engineer</t>
  </si>
  <si>
    <t>SQL Database Engineer</t>
  </si>
  <si>
    <t>['sql', 'python', 'go', 'powershell', 'sql server', 'azure', 'oracle']</t>
  </si>
  <si>
    <t>Database Software Engineer, Control Plane - Globally Leading Hedge Fund</t>
  </si>
  <si>
    <t>['sql', 'python', 'java', 'sql server', 'postgresql']</t>
  </si>
  <si>
    <t>['sql', 'python', 'scala', 'java', 'snowflake', 'azure', 'databricks', 'aws', 'gcp', 'redshift', 'bigquery', 'spark', 'kafka', 'airflow', 'hadoop', 'tableau', 'power bi']</t>
  </si>
  <si>
    <t>Call Recording &amp; Speech Analytics Engineer</t>
  </si>
  <si>
    <t>['sql', 'go', 'powershell', 'windows', 'linux']</t>
  </si>
  <si>
    <t>The Adecco Group</t>
  </si>
  <si>
    <t>Akron, OH</t>
  </si>
  <si>
    <t>['sql', 'sql server', 'node', 'tableau', 'ssis', 'ssrs', 'powerbi', 'powerbi']</t>
  </si>
  <si>
    <t>Data Scientist Analyst - Secondaries &amp; Primaries</t>
  </si>
  <si>
    <t>Ardian</t>
  </si>
  <si>
    <t>['sql', 'python', 'r', 'snowflake', 'databricks', 'tableau', 'power bi', 'github']</t>
  </si>
  <si>
    <t>Meter Data Analyst</t>
  </si>
  <si>
    <t>Richmond Power and Light</t>
  </si>
  <si>
    <t>['sql', 'c', 'excel', 'spreadsheet', 'wire']</t>
  </si>
  <si>
    <t>HR Data Specialist</t>
  </si>
  <si>
    <t>AI/ML Engineer - Software Engineer III</t>
  </si>
  <si>
    <t>['python', 'aws', 'spark', 'pytorch', 'keras', 'numpy', 'tensorflow', 'scikit-learn', 'mxnet']</t>
  </si>
  <si>
    <t>Data Scientist (Gen AI Governance)</t>
  </si>
  <si>
    <t>['sas', 'excel', 'sas', 'powerpoint', 'sharepoint']</t>
  </si>
  <si>
    <t>IDR Inc.</t>
  </si>
  <si>
    <t>['sql', 'python', 'java', 'sql server', 'azure', 'gcp', 'bigquery', 'airflow', 'git']</t>
  </si>
  <si>
    <t>Odesus, Inc.</t>
  </si>
  <si>
    <t>Neuroimaging Data Analyst Junior</t>
  </si>
  <si>
    <t>['python', 'r', 'bash', 'databricks', 'linux']</t>
  </si>
  <si>
    <t>Submarine Logistics Data Analyst, Lead</t>
  </si>
  <si>
    <t>Delivery Consultant - AI/ML &amp; Data Science, Professional Services - AWS Industries</t>
  </si>
  <si>
    <t>['sql', 'python', 'nosql', 'aws', 'spark', 'kafka', 'hadoop', 'gdpr', 'terraform']</t>
  </si>
  <si>
    <t>Data Engineer, Workforce Solutions</t>
  </si>
  <si>
    <t>Financial Data Analyst, Ambulatory Surgical Center</t>
  </si>
  <si>
    <t>Marketing and Call Center Analyst</t>
  </si>
  <si>
    <t>AEG Vision</t>
  </si>
  <si>
    <t>['sql', 'python', 'tableau', 'excel', 'looker', 'power bi']</t>
  </si>
  <si>
    <t>['sql', 'python', 'gcp', 'bigquery', 'pyspark', 'airflow', 'hadoop', 'yarn']</t>
  </si>
  <si>
    <t>Data Engineer - Data Modeling</t>
  </si>
  <si>
    <t>Vrinda International</t>
  </si>
  <si>
    <t>Job IT Data Quality Analyst</t>
  </si>
  <si>
    <t>Entry-Level Java Developer (Spring Boot, Microservices, DevOps)/BI data analyst</t>
  </si>
  <si>
    <t>Synergisticit</t>
  </si>
  <si>
    <t>['sql', 'python', 'java', 'git']</t>
  </si>
  <si>
    <t>Business Process Analyst, Reporting</t>
  </si>
  <si>
    <t>Marsh LLC</t>
  </si>
  <si>
    <t>Aviation Analyst (Multiple Levels)</t>
  </si>
  <si>
    <t>['visual basic', 'c', 'visio', 'excel', 'ms access', 'powerpoint', 'sharepoint']</t>
  </si>
  <si>
    <t>Senior Data Analyst: Dashboards, Automation &amp; Insights</t>
  </si>
  <si>
    <t>Data Analyst - Quality Improvement (On-Site only)</t>
  </si>
  <si>
    <t>Evans, CO</t>
  </si>
  <si>
    <t>Sunrise Community Health Center</t>
  </si>
  <si>
    <t>Serco Group</t>
  </si>
  <si>
    <t>Senior Data Scientist: Impactful AI for Defense (Remote)</t>
  </si>
  <si>
    <t>Senior Data Scientist - ML/AI Digital Workplace Experience</t>
  </si>
  <si>
    <t>['sql', 'python', 'azure', 'databricks', 'aws', 'gcp', 'bigquery', 'spark', 'pytorch', 'tensorflow', 'hugging face', 'scikit-learn']</t>
  </si>
  <si>
    <t>Lead, Data Scientist</t>
  </si>
  <si>
    <t>['python', 'azure', 'pytorch', 'tensorflow', 'power bi', 'kubernetes', 'git']</t>
  </si>
  <si>
    <t>ocV!BE</t>
  </si>
  <si>
    <t>['sql', 'python', 'azure', 'aws', 'gcp', 'airflow']</t>
  </si>
  <si>
    <t>Senior .NET Full-Stack Data Engineer &amp; Mentor</t>
  </si>
  <si>
    <t>Lead Azure Fabric Data Engineer</t>
  </si>
  <si>
    <t>['sql', 'python', 'snowflake', 'azure', 'databricks', 'spark', 'pyspark', 'power bi', 'github']</t>
  </si>
  <si>
    <t>Hybrid Data &amp; Integration Engineer — AI-Driven Homebuilding</t>
  </si>
  <si>
    <t>OpenHouse.ai</t>
  </si>
  <si>
    <t>Putney, VT</t>
  </si>
  <si>
    <t>['python', 'r', 'sas', 'excel', 'sas']</t>
  </si>
  <si>
    <t>Data  Business Analyst  Remote</t>
  </si>
  <si>
    <t>Durango, CO</t>
  </si>
  <si>
    <t>Martine Law</t>
  </si>
  <si>
    <t>['assembly', 'power bi', 'dax']</t>
  </si>
  <si>
    <t>Financial Data Scientist, Wealth</t>
  </si>
  <si>
    <t>Analytics Data Engineer - App Store</t>
  </si>
  <si>
    <t>['sql', 'scala', 'java', 'postgresql', 'redis', 'cassandra', 'snowflake', 'oracle', 'spark', 'kafka', 'airflow', 'hadoop']</t>
  </si>
  <si>
    <t>Information Technology &amp; Data Analyst</t>
  </si>
  <si>
    <t>['python', 'go', 'apl', 'tableau', 'power bi']</t>
  </si>
  <si>
    <t>Associate Data Analyst (HCA/ISD #35769+)</t>
  </si>
  <si>
    <t>Data Scientist - Portsmouth, NH Jobs</t>
  </si>
  <si>
    <t>Quality Support Inc.</t>
  </si>
  <si>
    <t>Data Scientist AI Engineer</t>
  </si>
  <si>
    <t>Data Engineer (Lead)</t>
  </si>
  <si>
    <t>['sql', 'python', 'snowflake', 'aws', 'spark', 'kafka', 'airflow', 'looker', 'terraform']</t>
  </si>
  <si>
    <t>['sql', 'python', 'sql server', 'aws', 'redshift', 'pyspark']</t>
  </si>
  <si>
    <t>Data Analyst - Economic Insights &amp; Communications</t>
  </si>
  <si>
    <t>Thrive Capital Job Board</t>
  </si>
  <si>
    <t>['sql', 'python', 'go', 'spark', 'hadoop']</t>
  </si>
  <si>
    <t>Data Scientist, Technical Lead | Berkeley, CA, USA</t>
  </si>
  <si>
    <t>['sql', 'r', 'bash', 'airflow', 'pandas', 'linux', 'unix', 'git']</t>
  </si>
  <si>
    <t>Principal Data Scientist, Digital</t>
  </si>
  <si>
    <t>['sql', 'python', 'r', 'javascript', 'snowflake', 'azure', 'databricks']</t>
  </si>
  <si>
    <t>Data Quality &amp; Data Analytics Lead</t>
  </si>
  <si>
    <t>['sql', 'r', 'c', 'azure', 'powerbi', 'powerbi', 'unity']</t>
  </si>
  <si>
    <t>['python', 'r', 'go', 'java', 'spark', 'hadoop', 'excel']</t>
  </si>
  <si>
    <t>Lead Data Engineer (Databricks Certified)</t>
  </si>
  <si>
    <t>chs</t>
  </si>
  <si>
    <t>['sql', 'python', 'shell', 'aws', 'redshift', 'linux', 'unix', 'tableau', 'power bi']</t>
  </si>
  <si>
    <t>['sql', 'python', 'azure', 'databricks', 'aws', 'gcp', 'spark', 'pyspark', 'terraform']</t>
  </si>
  <si>
    <t>IMH Recruitment</t>
  </si>
  <si>
    <t>Legal Researcher, Data Analyst, and Regulatory Enrollment Specialist</t>
  </si>
  <si>
    <t>PharmaRegs Inc.</t>
  </si>
  <si>
    <t>Senior Manager, Data Science &amp; Analytics</t>
  </si>
  <si>
    <t>Kubernetes Engineer</t>
  </si>
  <si>
    <t>['python', 'javascript', 'java', 'c', 'typescript', 'groovy', 'azure', 'kubernetes', 'docker', 'github', 'jenkins']</t>
  </si>
  <si>
    <t>DHL Supply Chain</t>
  </si>
  <si>
    <t>['sql', 'python', 'r', 'go', 'power bi', 'dax']</t>
  </si>
  <si>
    <t>Custom Pricing Analyst - Gainesville, FL</t>
  </si>
  <si>
    <t>Universal Energy Solutions</t>
  </si>
  <si>
    <t>['azure', 'databricks', 'aws', 'gcp']</t>
  </si>
  <si>
    <t>Evesham, United Kingdom</t>
  </si>
  <si>
    <t>Seeking part-time data analyst with strong PowerBI, Excel/Google Sheets and AI experience</t>
  </si>
  <si>
    <t>['sql', 'python', 'vba', 'tableau', 'excel', 'power bi', 'sheets', 'spreadsheet', 'dax']</t>
  </si>
  <si>
    <t>John Snow Labs US-Based Healthcare Data Analyst</t>
  </si>
  <si>
    <t>Senior Data Scientist – New York (Hybrid) – Competitive Salary + Competitive Package + Opportunity to with a Series C Fintech Unicorn!</t>
  </si>
  <si>
    <t>['sql', 'python', 'c', 'looker']</t>
  </si>
  <si>
    <t>Lead Clinical Data Warehouse Engineer</t>
  </si>
  <si>
    <t>['sql', 'mysql', 'sap', 'git', 'unity', 'jira', 'confluence']</t>
  </si>
  <si>
    <t>Cooper City, FL</t>
  </si>
  <si>
    <t>BrightStar Credit Union</t>
  </si>
  <si>
    <t>Sr. Managed Care Analyst</t>
  </si>
  <si>
    <t>Associate Data Scientist (JOB ID 003020)</t>
  </si>
  <si>
    <t>SHSCT Senior Data Scientist - Band 8A</t>
  </si>
  <si>
    <t>Sr. Business Data Engineer – Strong SQL, DWH &amp; ETL</t>
  </si>
  <si>
    <t>Software Engineer, RL Data</t>
  </si>
  <si>
    <t>['python', 'typescript', 'kubernetes']</t>
  </si>
  <si>
    <t>elasticStage</t>
  </si>
  <si>
    <t>['sql', 'python', 'snowflake', 'aws', 'bigquery', 'kafka', 'airflow', 'tableau', 'looker', 'power bi']</t>
  </si>
  <si>
    <t>Construction Project Accountant / Data Analyst</t>
  </si>
  <si>
    <t>Bear Creek Contracting</t>
  </si>
  <si>
    <t>Data Analyst/Program Support</t>
  </si>
  <si>
    <t>Analyst Industry Templates</t>
  </si>
  <si>
    <t>Vistex Technologies Canada ULC</t>
  </si>
  <si>
    <t>['sql', 'python', 'r', 'vba', 'tableau', 'excel', 'looker', 'power bi']</t>
  </si>
  <si>
    <t>AI / Machine Learning Engineer (Full-Stack)</t>
  </si>
  <si>
    <t>Sr Business Intelligence Engineer</t>
  </si>
  <si>
    <t>['sql', 'python', 'r', 'sas', 'azure', 'spring', 'visio', 'tableau', 'sas', 'powerbi', 'powerbi']</t>
  </si>
  <si>
    <t>Cloud Data Engineer - W2 Only</t>
  </si>
  <si>
    <t>Senior Data Governance Engineer</t>
  </si>
  <si>
    <t>DailyPay</t>
  </si>
  <si>
    <t>['sql', 'nosql', 'azure', 'aws', 'gcp', 'spark', 'kafka', 'gdpr']</t>
  </si>
  <si>
    <t>Data Analyst (Hybrid), W2 only, No C2C</t>
  </si>
  <si>
    <t>HEPCO, Inc.</t>
  </si>
  <si>
    <t>['visual basic', 'visio', 'excel']</t>
  </si>
  <si>
    <t>Applied AI Engineer</t>
  </si>
  <si>
    <t>NobleReach</t>
  </si>
  <si>
    <t>['sql', 'python', 'r', 'go', 'azure', 'databricks', 'aws']</t>
  </si>
  <si>
    <t>National Computing Group</t>
  </si>
  <si>
    <t>['azure', 'databricks', 'aws', 'gcp', 'spark']</t>
  </si>
  <si>
    <t>Senior Software Engineer I — Agentic Analytics</t>
  </si>
  <si>
    <t>Data Centre Network Engineer (HPC)</t>
  </si>
  <si>
    <t>['python', 'go', 'git', 'ansible']</t>
  </si>
  <si>
    <t>W2 only - Data Analyst</t>
  </si>
  <si>
    <t>['visual basic', 'visio']</t>
  </si>
  <si>
    <t>Denville, NJ</t>
  </si>
  <si>
    <t>['sql', 'tableau', 'power bi', 'sap', 'qlik']</t>
  </si>
  <si>
    <t>Quality Data Analyst - Full Time</t>
  </si>
  <si>
    <t>Data Scientist - Agentic AI Systems - Loops</t>
  </si>
  <si>
    <t>['sql', 'python', 'pytorch', 'scikit-learn']</t>
  </si>
  <si>
    <t>['sql', 'python', 'r', 'scala', 'databricks', 'aws', 'spark', 'kafka', 'pyspark', 'tableau']</t>
  </si>
  <si>
    <t>['python', 'java', 'spark', 'kafka', 'hadoop']</t>
  </si>
  <si>
    <t>Data Engineer (AWS) - Manchester</t>
  </si>
  <si>
    <t>Senior Data Engineer- top global proprietary trading firm</t>
  </si>
  <si>
    <t>['sql', 'python', 'r', 'go', 'matlab', 'javascript', 'java', 'c', 'shell', 'typescript', 'kotlin', 'snowflake', 'spark', 'airflow', 'pandas', 'excel', 'docker']</t>
  </si>
  <si>
    <t>Data Engineer - Python/Databricks X2</t>
  </si>
  <si>
    <t>['sql', 'python', 'azure', 'databricks', 'aws', 'spark', 'pyspark', 'git']</t>
  </si>
  <si>
    <t>Associate Director - Data Centre</t>
  </si>
  <si>
    <t>STRIVE Search</t>
  </si>
  <si>
    <t>['sql', 'python', 'azure', 'databricks', 'pyspark', 'numpy', 'pandas']</t>
  </si>
  <si>
    <t>Java Data Full stack Python Go Lang CrewAI AIML</t>
  </si>
  <si>
    <t>['python', 'go', 'java', 'mongodb', 'mongodb']</t>
  </si>
  <si>
    <t>Applied Energy Tech Corp</t>
  </si>
  <si>
    <t>Business Analyst - IT Remote / Telecommute Jobs</t>
  </si>
  <si>
    <t>HKA Enterprises</t>
  </si>
  <si>
    <t>['git', 'jira', 'confluence', 'microsoft teams']</t>
  </si>
  <si>
    <t>Senior Data Integration Engineer / Developer (Mortgage / Financial Services) - REMOTE</t>
  </si>
  <si>
    <t>CGS Business Solutions</t>
  </si>
  <si>
    <t>['go', 'azure', 'databricks']</t>
  </si>
  <si>
    <t>['sql', 'power bi', 'spreadsheet', 'cognos']</t>
  </si>
  <si>
    <t>Remote Spatial Data Analyst for AI Evaluation</t>
  </si>
  <si>
    <t>Revenue Accounting System Business Analyst</t>
  </si>
  <si>
    <t>['azure', 'excel', 'powerpoint', 'outlook', 'sharepoint']</t>
  </si>
  <si>
    <t>Quality Analyst, Data</t>
  </si>
  <si>
    <t>['sql', 'go', 'c', 'excel']</t>
  </si>
  <si>
    <t>Senior Social Analytics &amp; Agentic AI Analyst</t>
  </si>
  <si>
    <t>['sql', 'python', 'snowflake', 'redshift', 'bigquery', 'numpy', 'scikit-learn', 'pandas', 'tableau', 'looker', 'power bi']</t>
  </si>
  <si>
    <t>Data Analytics Product Manager- Plano, TX</t>
  </si>
  <si>
    <t>Senior Product Data Scientist, Google Home Quality and Intelligence</t>
  </si>
  <si>
    <t>Junior PostgreSQL Database Engineer</t>
  </si>
  <si>
    <t>Ascendco Health</t>
  </si>
  <si>
    <t>['sql', 'python', 'postgresql', 'linux']</t>
  </si>
  <si>
    <t>Sr. Business Analytics Manager</t>
  </si>
  <si>
    <t>True Religion</t>
  </si>
  <si>
    <t>['sql', 'tableau', 'excel', 'looker', 'power bi', 'spreadsheet']</t>
  </si>
  <si>
    <t>Entry-Level Business Analyst</t>
  </si>
  <si>
    <t>Matricstek Inc.</t>
  </si>
  <si>
    <t>Business Analyst Finance Transformation</t>
  </si>
  <si>
    <t>Saige Partners</t>
  </si>
  <si>
    <t>Data Engineer x2</t>
  </si>
  <si>
    <t>['sql', 'bash', 'shell', 'azure', 'gcp', 'linux', 'terraform']</t>
  </si>
  <si>
    <t>Senior Manager, Infrastructure Data Science</t>
  </si>
  <si>
    <t>Relocate to SF: Software Engineer (AI Infra)</t>
  </si>
  <si>
    <t>Pylon</t>
  </si>
  <si>
    <t>['golang', 'react', 'graphql']</t>
  </si>
  <si>
    <t>Vice President of Engineering</t>
  </si>
  <si>
    <t>['sql', 'javascript', 'c', 'sql server', 'azure', 'asp.net', 'jquery', 'windows']</t>
  </si>
  <si>
    <t>Mine Hill Township, NJ</t>
  </si>
  <si>
    <t>['sql', 'python', 'r', 'scala', 'nosql', 'java', 'mongodb', 'shell', 'mongodb', 'cassandra', 'azure', 'databricks', 'aws', 'spark', 'kafka', 'hadoop', 'linux', 'unix', 'tableau', 'power bi']</t>
  </si>
  <si>
    <t>['sql', 'go', 'nosql', 'azure', 'aws', 'gcp', 'airflow', 'kubernetes', 'docker', 'github']</t>
  </si>
  <si>
    <t>Capital Markets Data Analyst</t>
  </si>
  <si>
    <t>AmeriSave Mortgage Corp.</t>
  </si>
  <si>
    <t>Research Data Scientist, YouTube Gaming Discovery</t>
  </si>
  <si>
    <t>Data Scientist - Tech - Top Secret required to apply - DC area</t>
  </si>
  <si>
    <t>['sql', 'python', 'r', 'scala', 'java', 'spark', 'hadoop', 'opencv', 'tableau', 'power bi']</t>
  </si>
  <si>
    <t>Belle Plaine, MN</t>
  </si>
  <si>
    <t>['sql', 'snowflake', 'azure', 'github']</t>
  </si>
  <si>
    <t>Technology and Operations - Data Analyst IV</t>
  </si>
  <si>
    <t>Coast Capital Savings</t>
  </si>
  <si>
    <t>['sql', 'python', 'mongodb', 'powershell', 'sql server', 'mysql', 'postgresql', 'mongodb', 'azure', 'oracle', 'aws', 'gcp', 'ssis', 'ssrs']</t>
  </si>
  <si>
    <t>Senior Data Engineer ( AWS + Snowflake + Python + financial services )</t>
  </si>
  <si>
    <t>CodeConvergence</t>
  </si>
  <si>
    <t>['python', 'postgresql', 'snowflake', 'aws', 'spark', 'airflow']</t>
  </si>
  <si>
    <t>Sr. Data Analyst - L3</t>
  </si>
  <si>
    <t>Assurety Consulting Inc</t>
  </si>
  <si>
    <t>Data Engineer (Databricks, AWS)</t>
  </si>
  <si>
    <t>FORT Search Limited</t>
  </si>
  <si>
    <t>['sql', 'python', 'java', 'bigquery', 'spark']</t>
  </si>
  <si>
    <t>Senior Quantitative Developer / Research &amp; Data Eng. - LONDON - UNITED KINGDOM</t>
  </si>
  <si>
    <t>Park Lane Recruitment Ltd</t>
  </si>
  <si>
    <t>['python', 'c++', 'c', 'linux']</t>
  </si>
  <si>
    <t>SmartVerify — Senior Engineer, Data Plane</t>
  </si>
  <si>
    <t>SmartVerify Data Security Inc</t>
  </si>
  <si>
    <t>['c', 'rust', 'redis', 'aws', 'terraform']</t>
  </si>
  <si>
    <t>Service Analyst</t>
  </si>
  <si>
    <t>Simbe Robotics</t>
  </si>
  <si>
    <t>['sql', 'r', 'bigquery', 'looker']</t>
  </si>
  <si>
    <t>RedBeard Solutions</t>
  </si>
  <si>
    <t>Folsom, PA</t>
  </si>
  <si>
    <t>['sql', 'python', 'c', 'sql server', 'snowflake', 'aws', 'airflow', 'scikit-learn', 'fastapi', 'docker']</t>
  </si>
  <si>
    <t>Lead Data Engineer (Snowflake + Data Bricks)</t>
  </si>
  <si>
    <t>OTSI</t>
  </si>
  <si>
    <t>['sql', 'python', 'snowflake', 'azure', 'databricks', 'aws', 'gcp', 'redshift', 'pyspark']</t>
  </si>
  <si>
    <t>Tech Jobs UK</t>
  </si>
  <si>
    <t>['azure', 'databricks', 'tableau', 'power bi']</t>
  </si>
  <si>
    <t>['python', 'aws', 'pytorch', 'keras', 'numpy', 'tensorflow', 'airflow', 'scikit-learn', 'pandas', 'opencv', 'git', 'github', 'gitlab']</t>
  </si>
  <si>
    <t>InVita Healthcare Technologies</t>
  </si>
  <si>
    <t>['sql', 'php', 'sql server', 'mysql', 'postgresql', 'azure', 'aws']</t>
  </si>
  <si>
    <t>SAP Pricing &amp; Data Analyst</t>
  </si>
  <si>
    <t>RoMac Building Supply</t>
  </si>
  <si>
    <t>Technical Product Analyst</t>
  </si>
  <si>
    <t>['sql', 'gdpr']</t>
  </si>
  <si>
    <t>Wholesale Pricing Analyst Coordinator (SAP/ERP)</t>
  </si>
  <si>
    <t>Data Analyst / Business Intelligence Consultant || w2 only</t>
  </si>
  <si>
    <t>Data Architect with Kafka Exp.</t>
  </si>
  <si>
    <t>['sql', 'mongo', 'db2', 'oracle', 'kafka', 'jira', 'confluence']</t>
  </si>
  <si>
    <t>['phoenix', 'tableau', 'power bi', 'alteryx']</t>
  </si>
  <si>
    <t>Systems Strategist/Data Analyst</t>
  </si>
  <si>
    <t>Hartland, WI</t>
  </si>
  <si>
    <t>Implementation Analyst</t>
  </si>
  <si>
    <t>Data Scientist/Product Analytics</t>
  </si>
  <si>
    <t>RiskPod</t>
  </si>
  <si>
    <t>['sql', 'python', 'pytorch', 'numpy', 'tensorflow', 'scikit-learn', 'pandas']</t>
  </si>
  <si>
    <t>['python', 'gcp', 'bigquery', 'hadoop', 'github']</t>
  </si>
  <si>
    <t>['sql', 'python', 'c#', 'c', 'databricks', 'unify']</t>
  </si>
  <si>
    <t>Data Engineer (Databricks Certified)</t>
  </si>
  <si>
    <t>['python', 'databricks', 'spark', 'pyspark']</t>
  </si>
  <si>
    <t>Developer Productivity Engineer</t>
  </si>
  <si>
    <t>['python', 'go', 'javascript', 'typescript']</t>
  </si>
  <si>
    <t>Forward Deployed Engineer</t>
  </si>
  <si>
    <t>['sql', 'ruby', 'typescript', 'postgresql', 'redis', 'kafka', 'react', 'ruby', 'ruby on rails', 'docker', 'github', 'terraform']</t>
  </si>
  <si>
    <t>Systems Integration Analyst</t>
  </si>
  <si>
    <t>Epicor Kinetic Business Systems Analyst</t>
  </si>
  <si>
    <t>Adastra</t>
  </si>
  <si>
    <t>Data Engineer (IAM Data Lake – GCP) - OH, TX</t>
  </si>
  <si>
    <t>Senior Software Engineer, Data Platform - Fully Remote USD - Latin America</t>
  </si>
  <si>
    <t>Glacier</t>
  </si>
  <si>
    <t>['sql', 'python', 'javascript', 'nosql', 'typescript', 'postgresql', 'dynamodb', 'elasticsearch', 'aws', 'fastapi', 'flask', 'django', 'kubernetes', 'docker']</t>
  </si>
  <si>
    <t>Senior/Lead Platform Engineers</t>
  </si>
  <si>
    <t>['linux', 'kubernetes']</t>
  </si>
  <si>
    <t>Senior Actuarial Data Analyst - Healthcare</t>
  </si>
  <si>
    <t>VIllageCare of New York</t>
  </si>
  <si>
    <t>['sql', 'python', 'redshift', 'tableau', 'excel']</t>
  </si>
  <si>
    <t>Summit School Services LLC</t>
  </si>
  <si>
    <t>['sql', 'python', 'azure', 'aws', 'power bi']</t>
  </si>
  <si>
    <t>Sr. Data Engineer (PySpark &amp; Python OOP)</t>
  </si>
  <si>
    <t>['python', 'aws', 'spark', 'pyspark']</t>
  </si>
  <si>
    <t>Principal Data Engineer - MarTech</t>
  </si>
  <si>
    <t>Constant Contact</t>
  </si>
  <si>
    <t>['sql', 'python', 'go', 'javascript', 'c', 'gdpr', 'node.js', 'node']</t>
  </si>
  <si>
    <t>Data Engineer III (Platform)</t>
  </si>
  <si>
    <t>['python', 'java', 'typescript', 'aws', 'airflow', 'graphql', 'node.js', 'node', 'github', 'jenkins', 'jira']</t>
  </si>
  <si>
    <t>Fair Lawn, NJ</t>
  </si>
  <si>
    <t>Columbia Bank New Jersey</t>
  </si>
  <si>
    <t>Clinical Business Analyst (Study Enablement) - Hybrid - Gurgaon, Pune</t>
  </si>
  <si>
    <t>CloudLabs Inc</t>
  </si>
  <si>
    <t>['sql', 'tableau', 'sharepoint', 'jira']</t>
  </si>
  <si>
    <t>Data Scientist/ ML+Vertex AI Instructor-Developer</t>
  </si>
  <si>
    <t>HURIX SYSTEMS PRIVATE LIMITED</t>
  </si>
  <si>
    <t>['python', 'gcp', 'bigquery', 'keras', 'tensorflow']</t>
  </si>
  <si>
    <t>Data Engineer I (TM1, Python, AWS)</t>
  </si>
  <si>
    <t>['python', 'azure', 'aws', 'pandas']</t>
  </si>
  <si>
    <t>Ashford, United Kingdom</t>
  </si>
  <si>
    <t>Integrated Care 24</t>
  </si>
  <si>
    <t>['sql', 'sql server', 'oracle', 'gcp', 'bigquery']</t>
  </si>
  <si>
    <t>Data Analyst - #26-13037</t>
  </si>
  <si>
    <t>Data Scientist Needed – Semiconductor AI Proof-of-Concept (SECOM Dataset)</t>
  </si>
  <si>
    <t>['python', 'plotly', 'scikit-learn', 'pandas']</t>
  </si>
  <si>
    <t>Data Engineer – FinTech</t>
  </si>
  <si>
    <t>Talent Aquisition Consultant</t>
  </si>
  <si>
    <t>['sql', 'python', 'azure', 'databricks', 'aws', 'gcp', 'spark', 'kafka']</t>
  </si>
  <si>
    <t>['excel', 'powerpoint', 'outlook', 'sharepoint']</t>
  </si>
  <si>
    <t>Research and Evaluation Analyst (Hybrid)</t>
  </si>
  <si>
    <t>Ending Community Homelessness Coalition</t>
  </si>
  <si>
    <t>['r', 'c', 'looker', 'git', 'asana']</t>
  </si>
  <si>
    <t>Payments Product Analyst</t>
  </si>
  <si>
    <t>Bestow</t>
  </si>
  <si>
    <t>Assistant Director of Data Analytics and Reporting - Onondaga Community College</t>
  </si>
  <si>
    <t>Onondaga Community College</t>
  </si>
  <si>
    <t>['sql', 'python', 'r', 'sas', 'excel', 'power bi', 'spss', 'sas', 'powerpoint', 'dax']</t>
  </si>
  <si>
    <t>Business Intelligence Data &amp; Reporting Analyst</t>
  </si>
  <si>
    <t>['sql', 'python', 'r', 'vba', 'assembly', 'snowflake', 'aws', 'excel', 'power bi', 'dax', 'jira']</t>
  </si>
  <si>
    <t>Epic Prelude | RTE Analyst — Multiple Openings</t>
  </si>
  <si>
    <t>Data Science Engineer, Analytics</t>
  </si>
  <si>
    <t>Turquoise</t>
  </si>
  <si>
    <t>['sql', 'python', 'c', 'aws', 'airflow', 'pandas']</t>
  </si>
  <si>
    <t>Data Engineer II: 26-01469- (No C2C)-Onsite role</t>
  </si>
  <si>
    <t>York University</t>
  </si>
  <si>
    <t>['sql', 'azure', 'oracle', 'tableau', 'powerbi', 'powerbi']</t>
  </si>
  <si>
    <t>Data Engineer (Data Bricks and AWS Cloud)</t>
  </si>
  <si>
    <t>POWERHOUSE INSTITUTE INC</t>
  </si>
  <si>
    <t>['sql', 'python', 'nosql', 'java', 'sql server', 'oracle', 'aws', 'redshift', 'github']</t>
  </si>
  <si>
    <t>KoenAndrews</t>
  </si>
  <si>
    <t>['sql', 'snowflake', 'azure', 'databricks', 'aws', 'power bi']</t>
  </si>
  <si>
    <t>['sql', 'python', 'r', 'sql server', 'snowflake', 'azure', 'databricks', 'pyspark', 'unix', 'power bi', 'sap', 'splunk']</t>
  </si>
  <si>
    <t>Ecommerce Digital Data Analyst</t>
  </si>
  <si>
    <t>International</t>
  </si>
  <si>
    <t>Data Analyst/Compliance Officer</t>
  </si>
  <si>
    <t>Divine Healthcare Services, Inc.</t>
  </si>
  <si>
    <t>['monday.com']</t>
  </si>
  <si>
    <t>Legal Soft</t>
  </si>
  <si>
    <t>Reward &amp; People Data Analyst</t>
  </si>
  <si>
    <t>Lynn Bennett Resourcing</t>
  </si>
  <si>
    <t>Samlesbury, United Kingdom</t>
  </si>
  <si>
    <t>Credit Risk Data Engineer - New York, NY - RDE26-06669</t>
  </si>
  <si>
    <t>['sql', 'python', 'snowflake', 'azure', 'databricks', 'pyspark', 'jenkins', 'gitlab', 'jira', 'confluence']</t>
  </si>
  <si>
    <t>Data Engineer – Spark, Databricks &amp; Snowflake (Energy) - DESDSEAS</t>
  </si>
  <si>
    <t>['sql', 'python', 'snowflake', 'azure', 'databricks', 'aws', 'gcp', 'spark', 'kafka', 'pyspark']</t>
  </si>
  <si>
    <t>Data Engineer - Spark, Databricks &amp; Snowflake (Energy)- DESDSAS</t>
  </si>
  <si>
    <t>['sql', 'snowflake', 'databricks', 'aws', 'gcp', 'spark', 'pyspark']</t>
  </si>
  <si>
    <t>Data Engineer – Spark, Databricks &amp; Snowflake - DESDSAS</t>
  </si>
  <si>
    <t>['sql', 'python', 'scala', 'snowflake', 'azure', 'databricks', 'aws', 'gcp', 'spark', 'pyspark']</t>
  </si>
  <si>
    <t>Development Systems Administrator &amp; Data Analyst</t>
  </si>
  <si>
    <t>Jewish Community Center of San Francisco</t>
  </si>
  <si>
    <t>Data Analyst/BI expert to help automate a series of analytical reports</t>
  </si>
  <si>
    <t>['sql', 'python', 'azure', 'databricks', 'docker']</t>
  </si>
  <si>
    <t>['sql', 'python', 'databricks', 'unity', 'jira', 'confluence']</t>
  </si>
  <si>
    <t>Fulton, MD</t>
  </si>
  <si>
    <t>Join Our Team</t>
  </si>
  <si>
    <t>Lead Data Engineer - Cloud, GCS, Data Lake (Banking – Irving, TX, Hybrid)</t>
  </si>
  <si>
    <t>['snowflake', 'azure', 'databricks', 'aws', 'bigquery', 'gdpr']</t>
  </si>
  <si>
    <t>Senior Data Platform Engineer - HYBRID</t>
  </si>
  <si>
    <t>Proactive Appointments</t>
  </si>
  <si>
    <t>['python', 'azure', 'databricks', 'spark', 'pyspark', 'github', 'terraform', 'unity', 'pulumi']</t>
  </si>
  <si>
    <t>Temp- Quality Data Analyst</t>
  </si>
  <si>
    <t>Capital Staffing, Inc.</t>
  </si>
  <si>
    <t>['excel', 'powerpoint', 'outlook', 'cognos']</t>
  </si>
  <si>
    <t>Data Analyst - Palm Springs, FL</t>
  </si>
  <si>
    <t>Warrior Service Company LLC</t>
  </si>
  <si>
    <t>Axelon</t>
  </si>
  <si>
    <t>['sql', 'sas', 'perl', 'vba', 'visual basic', 'c', 'shell', 'oracle', 'unix', 'excel', 'power bi', 'sap', 'sas']</t>
  </si>
  <si>
    <t>Data Analyst - Marketing and Sales Analytics</t>
  </si>
  <si>
    <t>Window Nation</t>
  </si>
  <si>
    <t>Data Analyst Internship â€“ Remote | Students &amp; Freshers Welcom</t>
  </si>
  <si>
    <t>Data Analyst (FGP) - Manhattan, Central Billing Office</t>
  </si>
  <si>
    <t>Manager, Portfolio Management Strategy and Data Analytics</t>
  </si>
  <si>
    <t>['sql', 'python', 'r', 'tableau', 'looker', 'sheets']</t>
  </si>
  <si>
    <t>Senior Data Scientist- Global Marketing Measurement &amp; Optimization (Remote)</t>
  </si>
  <si>
    <t>McCormick &amp; Company</t>
  </si>
  <si>
    <t>['sql', 'python', 'power bi', 'sap']</t>
  </si>
  <si>
    <t>Data Engineer Software Developer Jobs</t>
  </si>
  <si>
    <t>['sql', 'python', 'r', 'javascript', 'java', 'html', 'shell', 'elasticsearch', 'snowflake', 'azure', 'databricks', 'aws', 'gcp', 'redshift', 'spark', 'kafka', 'react', 'hadoop', 'linux', 'unix', 'atlassian', 'kubernetes', 'git', 'ansible', 'chef', 'puppet', 'bitbucket', 'jira', 'confluence']</t>
  </si>
  <si>
    <t>Woonsocket, SD</t>
  </si>
  <si>
    <t>['sql', 'python', 'azure', 'aws', 'gcp', 'airflow', 'fastapi', 'flask']</t>
  </si>
  <si>
    <t>hyve solutions</t>
  </si>
  <si>
    <t>['sql', 'snowflake', 'databricks', 'excel', 'power bi']</t>
  </si>
  <si>
    <t>Data Scientist  Materials Characterization Analytical Sciences  AI Agents</t>
  </si>
  <si>
    <t>Eurofins USA Material Sciences</t>
  </si>
  <si>
    <t>Sr. Full Stack Data Science Engineer</t>
  </si>
  <si>
    <t>['sql', 'python', 'azure', 'databricks', 'aws', 'spark', 'pytorch', 'pyspark', 'power bi', 'kubernetes', 'docker']</t>
  </si>
  <si>
    <t>Senior Data Scientist (Pharma / Healthcare)</t>
  </si>
  <si>
    <t>Dawar Consulting, Inc.</t>
  </si>
  <si>
    <t>Data Scientist (ML Engineer) | NICE - The National Institute for Health and Care Excellence</t>
  </si>
  <si>
    <t>NICE - National Institute for Health and Care Excellence</t>
  </si>
  <si>
    <t>Lead Data Scientist – Marketing Effectiveness – £95k + Bonus – MMM – AI</t>
  </si>
  <si>
    <t>Senior Lead Data Engineer (Bank Tech) | Masonboro, NC, USA</t>
  </si>
  <si>
    <t>['sql', 'python', 'nosql', 'mongo', 'java', 'shell', 'mysql', 'cassandra', 'snowflake', 'azure', 'aws', 'redshift', 'spark', 'kafka', 'hadoop', 'linux', 'unix']</t>
  </si>
  <si>
    <t>Data Scientist - Substation Engineering (Utilities)</t>
  </si>
  <si>
    <t>['sql', 'python', 'r', 'scala', 'azure', 'spark', 'hadoop', 'unix', 'power bi']</t>
  </si>
  <si>
    <t>Vice President - Policy Engine &amp; Data Contracts Engineer</t>
  </si>
  <si>
    <t>['sql', 'express', 'tableau', 'looker', 'power bi']</t>
  </si>
  <si>
    <t>['sql', 'python', 'mysql', 'aws', 'redshift', 'power bi', 'docker']</t>
  </si>
  <si>
    <t>Junior Business Analyst (Contract | Banking)</t>
  </si>
  <si>
    <t>Manpower Singapore</t>
  </si>
  <si>
    <t>Data Scientist, Sr Associate - Center for Economic Intelligence</t>
  </si>
  <si>
    <t>Lead Machine Learning Scientist/Engineer - to £180k - ID49000</t>
  </si>
  <si>
    <t>['python', 'aws', 'gcp', 'spark', 'pytorch', 'tensorflow']</t>
  </si>
  <si>
    <t>Software Engineer III - Data Platform</t>
  </si>
  <si>
    <t>['python', 'java', 'snowflake', 'databricks', 'aws', 'redshift', 'spark', 'tableau', 'kubernetes', 'docker', 'terraform', 'unity']</t>
  </si>
  <si>
    <t>Phonelink Installations Limited</t>
  </si>
  <si>
    <t>Entry Level Recruitment Role - Data &amp; AI</t>
  </si>
  <si>
    <t>Data Engineer-ETL Tools &amp; Python/ Python frameworks</t>
  </si>
  <si>
    <t>['sql', 'python', 'sql server', 'azure', 'aws', 'airflow', 'express', 'fastapi', 'django', 'linux', 'kubernetes', 'docker', 'git']</t>
  </si>
  <si>
    <t>Costing Analyst - Data Driven System</t>
  </si>
  <si>
    <t>Sharp and Tannan Associate</t>
  </si>
  <si>
    <t>['sql', 'python', 'vba', 'excel', 'power bi', 'sap']</t>
  </si>
  <si>
    <t>IMServ Europe Ltd</t>
  </si>
  <si>
    <t>['sql', 'c', 'azure']</t>
  </si>
  <si>
    <t>AgileOne</t>
  </si>
  <si>
    <t>['sql', 'python', 'r', 'azure', 'aws', 'tableau', 'excel', 'power bi', 'dax']</t>
  </si>
  <si>
    <t>data science (Entry Level)</t>
  </si>
  <si>
    <t>Data Engineer – Azure Databricks / Python – Financial Services - remote - 2-3 month contract</t>
  </si>
  <si>
    <t>MYO Talent</t>
  </si>
  <si>
    <t>Sr Business / Data Analyst, IAM</t>
  </si>
  <si>
    <t>['excel', 'power bi', 'powerpoint', 'powerbi', 'powerbi']</t>
  </si>
  <si>
    <t>RCM Analyst</t>
  </si>
  <si>
    <t>ROM Technologies, Inc.</t>
  </si>
  <si>
    <t>Data Engineer - Senior Principal</t>
  </si>
  <si>
    <t>Producers National Corporation</t>
  </si>
  <si>
    <t>GCP Data Engineer (Medicare)</t>
  </si>
  <si>
    <t>['sql', 'python', 'snowflake', 'gcp', 'spark', 'pyspark']</t>
  </si>
  <si>
    <t>Data Engineer - Work with cutting-edge Microsoft technologies</t>
  </si>
  <si>
    <t>Pontypridd, United Kingdom</t>
  </si>
  <si>
    <t>Transport for Wales</t>
  </si>
  <si>
    <t>['sql', 'python', 'r', 'scala', 'snowflake', 'azure', 'databricks', 'spark', 'gdpr', 'git', 'github']</t>
  </si>
  <si>
    <t>Provider Data Analyst Sr.</t>
  </si>
  <si>
    <t>['sas', 'tableau', 'excel', 'sas', 'powerpoint', 'outlook']</t>
  </si>
  <si>
    <t>AI Data Analyst (Supply Chain)</t>
  </si>
  <si>
    <t>4th Sector</t>
  </si>
  <si>
    <t>Flexion, Inc.</t>
  </si>
  <si>
    <t>['sql', 'go', 'aws', 'aurora', 'power bi']</t>
  </si>
  <si>
    <t>New Matter Analyst</t>
  </si>
  <si>
    <t>['excel', 'powerpoint', 'zoom']</t>
  </si>
  <si>
    <t>Senior Data Scientist (2-Year Temp Position with Potential for Permanent Hire)</t>
  </si>
  <si>
    <t>Metropolitan Council of the Twin Cities</t>
  </si>
  <si>
    <t>['r', 'azure', 'databricks', 'tableau']</t>
  </si>
  <si>
    <t>Experimentation Specialist</t>
  </si>
  <si>
    <t>Senior Data Engineer (Snowflake) - Onsite</t>
  </si>
  <si>
    <t>['snowflake', 'aws', 'kafka']</t>
  </si>
  <si>
    <t>['sql', 'r', 'azure', 'databricks', 'aws', 'redshift']</t>
  </si>
  <si>
    <t>Junior Level Business/Data Analyst</t>
  </si>
  <si>
    <t>Data Modeller - no C2C</t>
  </si>
  <si>
    <t>['sql', 'python', 'r', 'sas', 'sql server', 'oracle', 'tableau', 'excel', 'power bi', 'sas', 'powerpoint']</t>
  </si>
  <si>
    <t>Bordereaux Analyst</t>
  </si>
  <si>
    <t>Grey Parrot Systems LLC</t>
  </si>
  <si>
    <t>['sql', 'python', 'mysql', 'azure', 'aws', 'gcp', 'airflow']</t>
  </si>
  <si>
    <t>Data Platform Software Engineer</t>
  </si>
  <si>
    <t>['python', 'c', 'mysql', 'postgresql', 'redis']</t>
  </si>
  <si>
    <t>['sql', 'python', 'r', 'javascript', 'java', 't-sql', 'html', 'c', 'postgresql', 'azure', 'aws', 'spark', 'kafka', 'power bi']</t>
  </si>
  <si>
    <t>Data Engineer – Work with cutting-edge Microsoft technologies</t>
  </si>
  <si>
    <t>['sql', 'python', 'javascript', 'ruby', 'java', 'c', 'azure', 'ruby', 'angular', 'node.js', 'ruby on rails', 'node', 'power bi']</t>
  </si>
  <si>
    <t>Sr Application Analyst</t>
  </si>
  <si>
    <t>Fraud Data Analyst-NO C2C / SoCal ONLY</t>
  </si>
  <si>
    <t>['sql', 'sas', 'oracle', 'redshift', 'excel', 'sas', 'powerpoint']</t>
  </si>
  <si>
    <t>Sr. DATA Engineer</t>
  </si>
  <si>
    <t>['sql', 'python', 'scala', 'java', 'databricks', 'spark']</t>
  </si>
  <si>
    <t>MES Systems &amp; Analytics Engineer [14348]</t>
  </si>
  <si>
    <t>Tilbury, ON, Canada</t>
  </si>
  <si>
    <t>MEDA Engineering &amp; Technical Services</t>
  </si>
  <si>
    <t>['sql', 'python', 'go', 'snowflake', 'power bi']</t>
  </si>
  <si>
    <t>Director of Data &amp; Analytics</t>
  </si>
  <si>
    <t>Founding Director, AI &amp; Data Science</t>
  </si>
  <si>
    <t>The Gampel Group</t>
  </si>
  <si>
    <t>Only W2 W2 Senior Health care Data engineer GCP and Azure (BigQuery, SQL Server) – REMOTE REMOTE</t>
  </si>
  <si>
    <t>Neon IT Solutions</t>
  </si>
  <si>
    <t>Palantir Data Engineer</t>
  </si>
  <si>
    <t>Lead AWS Data Engineer Expert</t>
  </si>
  <si>
    <t>Weekday</t>
  </si>
  <si>
    <t>Eckoh</t>
  </si>
  <si>
    <t>['sql', 'python', 'databricks', 'aws', 'spark', 'kafka', 'pyspark', 'gdpr', 'tableau', 'github', 'terraform', 'unity']</t>
  </si>
  <si>
    <t>['sql', 'go', 'tableau', 'excel', 'alteryx']</t>
  </si>
  <si>
    <t>Information Technology - Data/Database Administration - Senior Data Analyst / Data Migration Specialist (SAP)</t>
  </si>
  <si>
    <t>['azure', 'databricks', 'sap', 'alteryx']</t>
  </si>
  <si>
    <t>['sql', 'python', 'snowflake', 'azure', 'databricks', 'aws', 'gcp', 'redshift', 'bigquery', 'spark', 'hadoop']</t>
  </si>
  <si>
    <t>['sql', 'python', 't-sql', 'snowflake', 'aws', 'numpy', 'airflow', 'scikit-learn', 'pandas', 'kubernetes']</t>
  </si>
  <si>
    <t>Software Engineer - Platform</t>
  </si>
  <si>
    <t>PlanetScale</t>
  </si>
  <si>
    <t>['python', 'go', 'java', 'c', 'mysql', 'azure', 'aws', 'gcp', 'kubernetes']</t>
  </si>
  <si>
    <t>Senior Machine Learning Operations Engineer II</t>
  </si>
  <si>
    <t>['sql', 'python', 'databricks', 'aws', 'gcp', 'spark', 'kafka', 'pyspark', 'airflow', 'fastapi', 'kubernetes', 'docker', 'git', 'terraform']</t>
  </si>
  <si>
    <t>['sql', 'python', 'nosql', 'java', 'c', 'cassandra', 'databricks', 'aws', 'redshift', 'spark', 'airflow', 'excel', 'power bi', 'github', 'terraform', 'confluence']</t>
  </si>
  <si>
    <t>Analytics Engineer 3 (Mid-Level)</t>
  </si>
  <si>
    <t>Solutions Engineer</t>
  </si>
  <si>
    <t>['python', 'go', 'javascript', 'mysql', 'postgresql', 'azure', 'aws', 'gcp', 'kubernetes', 'terraform']</t>
  </si>
  <si>
    <t>Data Analyst (Accounts Payable &amp; Procurement)</t>
  </si>
  <si>
    <t>DatamanUSA, llc</t>
  </si>
  <si>
    <t>Data Analyst ( Logistics &amp; warehouse, and/or supply chain environments)</t>
  </si>
  <si>
    <t>['sql', 'python', 'excel', 'sap', 'powerpoint']</t>
  </si>
  <si>
    <t>Statistical Analysis Trainee</t>
  </si>
  <si>
    <t>St John's, Antigua &amp; Barbuda</t>
  </si>
  <si>
    <t>Calvora Cares</t>
  </si>
  <si>
    <t>Calvoracares</t>
  </si>
  <si>
    <t>SWE3 - Data Science</t>
  </si>
  <si>
    <t>Power3 Solutions</t>
  </si>
  <si>
    <t>['sql', 'python', 'scala', 'java', 'aws', 'spark', 'scikit-learn', 'jupyter', 'linux', 'git', 'gitlab', 'bitbucket', 'jira', 'confluence']</t>
  </si>
  <si>
    <t>Data Engineer 4 (Senior, ETL)</t>
  </si>
  <si>
    <t>Data Engineer with RAG/AI Experience</t>
  </si>
  <si>
    <t>['python', 'snowflake', 'azure', 'databricks', 'aws', 'gcp', 'pyspark', 'airflow', 'terraform']</t>
  </si>
  <si>
    <t>Data Engineer 2 (Associate)</t>
  </si>
  <si>
    <t>Principal / Sr. Principal Data Scientist – Machine Learning and Predictive Analytics</t>
  </si>
  <si>
    <t>['sql', 'python', 'c', 'pytorch', 'numpy', 'pandas', 'docker', 'git']</t>
  </si>
  <si>
    <t>Midwestern</t>
  </si>
  <si>
    <t>Healthcare Systems Analyst EMR/EHR</t>
  </si>
  <si>
    <t>Chrysalis Health</t>
  </si>
  <si>
    <t>['sql', 'python', 'r', 'snowflake', 'excel', 'power bi']</t>
  </si>
  <si>
    <t>National Supply Chain Forecasting &amp; Data Analytics Assistant</t>
  </si>
  <si>
    <t>Aldi</t>
  </si>
  <si>
    <t>Data Analytics &amp; Engineering - Data Engineer III</t>
  </si>
  <si>
    <t>Analytics Engineer, Safety Systems</t>
  </si>
  <si>
    <t>['sql', 'plotly', 'tableau', 'looker']</t>
  </si>
  <si>
    <t>Sr Pricing Analyst, Personal Insurance</t>
  </si>
  <si>
    <t>['sql', 'python', 'r', 'vba', 'excel']</t>
  </si>
  <si>
    <t>['sql', 'python', 'nosql', 'azure', 'databricks', 'aws', 'gcp', 'spark', 'pyspark', 'numpy', 'scikit-learn', 'pandas', 'tableau', 'power bi']</t>
  </si>
  <si>
    <t>['python', 'c', 'snowflake', 'azure', 'databricks', 'aws', 'tensorflow', 'scikit-learn']</t>
  </si>
  <si>
    <t>Director of AI and Data Science</t>
  </si>
  <si>
    <t>ServiceLink</t>
  </si>
  <si>
    <t>Econ Analyst/Data Scientist -Washington, D.C. Jobs</t>
  </si>
  <si>
    <t>['sql', 'python', 'r', 'c', 'tableau', 'excel', 'power bi']</t>
  </si>
  <si>
    <t>Vice President of IT Business Systems and Data Analytics</t>
  </si>
  <si>
    <t>Yuba City, CA</t>
  </si>
  <si>
    <t>Sierra Central Credit Union</t>
  </si>
  <si>
    <t>Clinical Data Analyst, Clinical Data Management</t>
  </si>
  <si>
    <t>PS COLLABORATIONS</t>
  </si>
  <si>
    <t>['oracle', 'gcp']</t>
  </si>
  <si>
    <t>Data Scientist – Leading Technology Consultancy</t>
  </si>
  <si>
    <t>Pinpoint Asia</t>
  </si>
  <si>
    <t>['sql', 'python', 'gcp', 'bigquery', 'pytorch', 'tensorflow']</t>
  </si>
  <si>
    <t>Senior Data Scientist: ML, GenAI</t>
  </si>
  <si>
    <t>['sql', 'python', 'r', 'javascript', 'java', 't-sql', 'html', 'c', 'postgresql', 'azure', 'aws', 'spark', 'power bi']</t>
  </si>
  <si>
    <t>['python', 'mysql', 'aws', 'spark', 'kafka', 'kubernetes', 'terraform']</t>
  </si>
  <si>
    <t>D365 Integration Engineer – Microsoft Fabric</t>
  </si>
  <si>
    <t>['sql', 'sql server', 'azure', 'pyspark', 'power bi']</t>
  </si>
  <si>
    <t>🔥AI Engineer -  - AI Data Platform - up to £140k🔥</t>
  </si>
  <si>
    <t>We Source Talent</t>
  </si>
  <si>
    <t>Statistical Analyst a/B, Department of General Internal Medicine</t>
  </si>
  <si>
    <t>Research Scientist III, Fire Safety Research Institute</t>
  </si>
  <si>
    <t>Underwriters Laboratories</t>
  </si>
  <si>
    <t>['python', 'r', 'pandas', 'github']</t>
  </si>
  <si>
    <t>PricewaterhouseCoopers (PwC)</t>
  </si>
  <si>
    <t>Database Engineering Team Manager</t>
  </si>
  <si>
    <t>['mongodb', 'mongodb', 'kafka', 'excel']</t>
  </si>
  <si>
    <t>Auger</t>
  </si>
  <si>
    <t>Founderr</t>
  </si>
  <si>
    <t>Enterprise Data Operations Analyst (Senior) / Data Analyst Senior - (SQL, AI Tools, Agile, Jira)</t>
  </si>
  <si>
    <t>Sr. Data Engineer I</t>
  </si>
  <si>
    <t>Data Engineer - Spark, Databricks &amp; Snowflake (Energy) - DESDSAS</t>
  </si>
  <si>
    <t>Navitas Healthcare LLC</t>
  </si>
  <si>
    <t>Data Engineer - Spark, Databricks &amp; Snowflake (Energy) - DESDSEAS</t>
  </si>
  <si>
    <t>Data Scientist - Intelligence Support (TS/SCI)</t>
  </si>
  <si>
    <t>Data Analyst II (Data Analytics)</t>
  </si>
  <si>
    <t>['sql', 'python', 'sql server', 'power bi', 'ssrs']</t>
  </si>
  <si>
    <t>Software Engineer - Data Engineering Jobs</t>
  </si>
  <si>
    <t>Business Analyst (Pharma Marketing Techno-Functional Expert)</t>
  </si>
  <si>
    <t>['sql', 'azure', 'databricks', 'aws', 'symphony']</t>
  </si>
  <si>
    <t>Metadata Analyst</t>
  </si>
  <si>
    <t>Principal Data Platform Engineer</t>
  </si>
  <si>
    <t>EPAM</t>
  </si>
  <si>
    <t>['sql', 'python', 'snowflake', 'azure', 'databricks', 'kubernetes', 'docker', 'terraform', 'unity']</t>
  </si>
  <si>
    <t>Statistical Analyst and SAS Programmer</t>
  </si>
  <si>
    <t>Somerset, TX</t>
  </si>
  <si>
    <t>R&amp;G US Inc.</t>
  </si>
  <si>
    <t>Business Analyst (III) [210158]</t>
  </si>
  <si>
    <t>Senior Survey Project Analyst</t>
  </si>
  <si>
    <t>The Data Sherpas</t>
  </si>
  <si>
    <t>['sql', 'python', 'scala', 'nosql', 'java', 'firestore', 'gcp', 'bigquery', 'spark', 'hadoop', 'kubernetes', 'git', 'terraform']</t>
  </si>
  <si>
    <t>Data Engineer - Spark, Databricks &amp; Snowflake - DESDSAS</t>
  </si>
  <si>
    <t>['scala', 'snowflake', 'databricks', 'aws', 'gcp', 'spark', 'pyspark']</t>
  </si>
  <si>
    <t>Senior Data Scientist- Global Marketing Measurement</t>
  </si>
  <si>
    <t>McCormick</t>
  </si>
  <si>
    <t>Senior Data Scientist - Data for Perception Machine Learning</t>
  </si>
  <si>
    <t>Data Engineer, Customer Engineering</t>
  </si>
  <si>
    <t>Business Intelligence Analyst I, Operations</t>
  </si>
  <si>
    <t>['sql', 'vba', 'excel', 'powerpoint', 'powerbi', 'powerbi']</t>
  </si>
  <si>
    <t>Geospatial Data Analyst (ArcGIS &amp; Utility Infrastructure)</t>
  </si>
  <si>
    <t>['sas', 'excel', 'sap', 'sas']</t>
  </si>
  <si>
    <t>Forest Heights, MD</t>
  </si>
  <si>
    <t>Prescient Edge</t>
  </si>
  <si>
    <t>['sql', 'python', 'r', 'redis', 'aws', 'tableau', 'power bi']</t>
  </si>
  <si>
    <t>Analyst, Consulting Services | Marketing Solutions</t>
  </si>
  <si>
    <t>Ilion, NY</t>
  </si>
  <si>
    <t>Gilman, IL</t>
  </si>
  <si>
    <t>Incobrasa Industries</t>
  </si>
  <si>
    <t>['sql', 'r', 'sas', 'tableau', 'power bi', 'sas']</t>
  </si>
  <si>
    <t>DTC/P AA &amp; AI, Data Analyst</t>
  </si>
  <si>
    <t>Principal Engineer, Enterprise Data Analytics</t>
  </si>
  <si>
    <t>QuadReal Property Group</t>
  </si>
  <si>
    <t>['sql', 'python', 'snowflake', 'azure', 'databricks', 'airflow', 'tableau', 'power bi', 'dax', 'git']</t>
  </si>
  <si>
    <t>Staff AI Engineer - Design Automation</t>
  </si>
  <si>
    <t>Data Scientist, Risk &amp; Fraud</t>
  </si>
  <si>
    <t>AIML - Director, Data Science and Insights</t>
  </si>
  <si>
    <t>Senior Analyst Data Management</t>
  </si>
  <si>
    <t>Senior Manager, E-Commerce Analytics (Remote)</t>
  </si>
  <si>
    <t>['sql', 'r', 'javascript', 'sas', 'css', 'snowflake', 'redshift', 'bigquery', 'tableau', 'excel', 'looker', 'sas', 'powerbi', 'powerbi']</t>
  </si>
  <si>
    <t>First Mutual Holding Co.</t>
  </si>
  <si>
    <t>['c', 'snowflake', 'azure', 'cognos', 'github']</t>
  </si>
  <si>
    <t>VP, Commercial Research &amp; Analytics (Hybrid)</t>
  </si>
  <si>
    <t>Glen Cove, NY</t>
  </si>
  <si>
    <t>Epicured, Inc.</t>
  </si>
  <si>
    <t>['go', 'excel', 'powerpoint', 'spreadsheet']</t>
  </si>
  <si>
    <t>Principal Data Governance Engineer Jobs</t>
  </si>
  <si>
    <t>Fore Store, VA</t>
  </si>
  <si>
    <t>['sql', 'python', 'databricks', 'gdpr', 'sap', 'unity']</t>
  </si>
  <si>
    <t>Data Engineer &amp; Analyst</t>
  </si>
  <si>
    <t>Newton Aycliffe, United Kingdom</t>
  </si>
  <si>
    <t>Catalyst</t>
  </si>
  <si>
    <t>['sql', 'python', 'r', 'snowflake', 'redshift', 'bigquery', 'airflow', 'tableau', 'looker', 'power bi']</t>
  </si>
  <si>
    <t>HR Data Analyst: Workday Reporting &amp; Data Quality</t>
  </si>
  <si>
    <t>BEHAVIORAL HEALTH PRACTICE SERVICES LLC.</t>
  </si>
  <si>
    <t>People Analytics &amp; Dashboards Analyst</t>
  </si>
  <si>
    <t>National Debt Relief</t>
  </si>
  <si>
    <t>AI &amp; Workforce Signals Analyst</t>
  </si>
  <si>
    <t>Protiviti</t>
  </si>
  <si>
    <t>['python', 'azure', 'windows']</t>
  </si>
  <si>
    <t>Cerapedics</t>
  </si>
  <si>
    <t>Sr. Data Engineer - Ontology &amp; Semantic Modeling</t>
  </si>
  <si>
    <t>Sound Thinking Llc</t>
  </si>
  <si>
    <t>['sql', 'python', 'scala', 'c', 'postgresql', 'neo4j', 'databricks', 'aws', 'spark', 'airflow', 'unity']</t>
  </si>
  <si>
    <t>IT Big Data Engineer</t>
  </si>
  <si>
    <t>Monolithic Power Systems</t>
  </si>
  <si>
    <t>Job Data Engineer II</t>
  </si>
  <si>
    <t>Quiktrip Corporation</t>
  </si>
  <si>
    <t>['sql', 't-sql', 'c', 'sql server', 'power bi']</t>
  </si>
  <si>
    <t>Remote Lead Data Engineer: Build Scalable Pipelines</t>
  </si>
  <si>
    <t>Atticus</t>
  </si>
  <si>
    <t>Senior Data Engineer: Snowflake, ETL &amp; BI Pipelines</t>
  </si>
  <si>
    <t>ChenMed</t>
  </si>
  <si>
    <t>Senior Data Engineer, Core Experimentation</t>
  </si>
  <si>
    <t>['python', 'scala', 'java', 'spark', 'airflow', 'hadoop']</t>
  </si>
  <si>
    <t>Semantic Data Engineer for AI Context Layer</t>
  </si>
  <si>
    <t>Transportation Data Analyst - Monterey Park, CA</t>
  </si>
  <si>
    <t>Yorba Linda, CA</t>
  </si>
  <si>
    <t>Lochner</t>
  </si>
  <si>
    <t>Data Engineering Program Manager</t>
  </si>
  <si>
    <t>JobPortal</t>
  </si>
  <si>
    <t>Automox</t>
  </si>
  <si>
    <t>['python', 'typescript', 'node.js', 'node']</t>
  </si>
  <si>
    <t>Senior Data Engineer - Machine Learning &amp; Data Platforms - REMOTE</t>
  </si>
  <si>
    <t>Talent To Hire Inc.</t>
  </si>
  <si>
    <t>['sql', 'python', 'databricks', 'oracle', 'spark', 'pyspark', 'airflow', 'windows', 'sap']</t>
  </si>
  <si>
    <t>Inspity It Solutions</t>
  </si>
  <si>
    <t>['sql', 'azure', 'databricks', 'tableau', 'excel', 'power bi']</t>
  </si>
  <si>
    <t>Data Business Analyst for End-to-End Service</t>
  </si>
  <si>
    <t>Data Engineer III - Reliability Engineer</t>
  </si>
  <si>
    <t>['sql', 'python', 'r', 'matlab', 'javascript', 'sas', 'nosql', 'java', 'hadoop', 'linux', 'unix', 'sas']</t>
  </si>
  <si>
    <t>Staff Engineer Data [REF 0223AB]</t>
  </si>
  <si>
    <t>Safeway</t>
  </si>
  <si>
    <t>Data Scientist/Researcher &amp; Analyst [REF DATA226-1, DATA226-2, DATA226-3, DATA226-4, DATA226-5]</t>
  </si>
  <si>
    <t>Gazelle Global</t>
  </si>
  <si>
    <t>['python', 'sas', 'aws', 'tableau', 'sas']</t>
  </si>
  <si>
    <t>Data Scientist (Multi Pos) [REF DBxCA061]</t>
  </si>
  <si>
    <t>Staff Product Manager, Strategic Deal Pricing [REF DBxCA072]</t>
  </si>
  <si>
    <t>Machine Learning Scientist - Vice President</t>
  </si>
  <si>
    <t>['python', 'pytorch', 'tensorflow', 'hugging face', 'scikit-learn']</t>
  </si>
  <si>
    <t>Senior Data Scientist Jobs in Buttershaw – Yorkshire Water</t>
  </si>
  <si>
    <t>UK Jobs</t>
  </si>
  <si>
    <t>Big Data Developer- Pyspark, SQL, Scala</t>
  </si>
  <si>
    <t>['python', 'spark', 'pyspark']</t>
  </si>
  <si>
    <t>Energy Markets - Senior Data Engineer</t>
  </si>
  <si>
    <t>Perth, United Kingdom</t>
  </si>
  <si>
    <t>Bury Council</t>
  </si>
  <si>
    <t>Droitwich, United Kingdom</t>
  </si>
  <si>
    <t>Airband</t>
  </si>
  <si>
    <t>Data Engineer - Active SC, PowerApps, Power BI</t>
  </si>
  <si>
    <t>IT Support Analyst</t>
  </si>
  <si>
    <t>Meath, County Meath, Ireland</t>
  </si>
  <si>
    <t>Midland Jobs</t>
  </si>
  <si>
    <t>Matrix Recruitment</t>
  </si>
  <si>
    <t>Data Scientist/ML Engineer for Game Sales Forecasting</t>
  </si>
  <si>
    <t>Data Analytics - Engineer</t>
  </si>
  <si>
    <t>Ginteja Insurance Brokers Pvt. Ltd.</t>
  </si>
  <si>
    <t>['sql', 'python', 'scala', 'java', 'postgresql', 'snowflake', 'aws', 'bigquery', 'spark', 'pyspark', 'airflow', 'hadoop', 'linux', 'unix', 'git']</t>
  </si>
  <si>
    <t>Distributed Systems Engineer (Data Platform)</t>
  </si>
  <si>
    <t>Hybrid Data Engineer: Azure, Databricks &amp; MS Stack</t>
  </si>
  <si>
    <t>PRIMA Partners</t>
  </si>
  <si>
    <t>Global Data Coordinator (Hybrid)</t>
  </si>
  <si>
    <t>RRD</t>
  </si>
  <si>
    <t>Inventory Control Data Analyst - Travel Required</t>
  </si>
  <si>
    <t>W2 only - Sustainability Data Analyst</t>
  </si>
  <si>
    <t>Gamstop Group</t>
  </si>
  <si>
    <t>['sql', 'python', 'r', 'aws', 'excel', 'power bi', 'spreadsheet', 'git']</t>
  </si>
  <si>
    <t>Senior SAP Business Intelligence &amp; Analytics Lead</t>
  </si>
  <si>
    <t>CornerStone Technology Talent Services</t>
  </si>
  <si>
    <t>['sql', 'azure', 'tableau', 'ssis', 'sap']</t>
  </si>
  <si>
    <t>Data Scientist Senior Associate - Proprietary Wallets Analytics</t>
  </si>
  <si>
    <t>Data Engineer (AI) Jobs</t>
  </si>
  <si>
    <t>['python', 'r', 'aws', 'kafka', 'linux', 'kubernetes']</t>
  </si>
  <si>
    <t>Data Engineer - Senior</t>
  </si>
  <si>
    <t>BDR Solutions LLC</t>
  </si>
  <si>
    <t>['sql', 'python', 'azure', 'databricks', 'aws', 'kafka', 'pyspark', 'splunk', 'github', 'terraform', 'unity']</t>
  </si>
  <si>
    <t>Senior Data Engineer - Finance Data</t>
  </si>
  <si>
    <t>Data Scientist - ML Engineer 🏆</t>
  </si>
  <si>
    <t>NICE</t>
  </si>
  <si>
    <t>Lead Data Engineer - Remote UK, Data Strategy &amp; Impact</t>
  </si>
  <si>
    <t>CLEO Systems</t>
  </si>
  <si>
    <t>Data Engineering and Reporting Analyst</t>
  </si>
  <si>
    <t>['sql', 'python', 'graphql', 'git', 'github']</t>
  </si>
  <si>
    <t>Senior Data Engineer,  (Senior Consultant, Data &amp; Analytics) Remote / Telecommute Jobs</t>
  </si>
  <si>
    <t>Fearless</t>
  </si>
  <si>
    <t>Stroud, United Kingdom</t>
  </si>
  <si>
    <t>Ecotricity</t>
  </si>
  <si>
    <t>['sql', 'python', 'databricks', 'aws', 'spark', 'power bi', 'github', 'terraform', 'bitbucket']</t>
  </si>
  <si>
    <t>Temporary Business Data Analyst - Remote</t>
  </si>
  <si>
    <t>IVI RMA North America</t>
  </si>
  <si>
    <t>['sql', 'tableau', 'excel', 'alteryx', 'powerbi', 'powerbi']</t>
  </si>
  <si>
    <t>Process Management Business Analyst</t>
  </si>
  <si>
    <t>Strategy &amp; Analytics Consultant</t>
  </si>
  <si>
    <t>Bespoke Recruitment Limited</t>
  </si>
  <si>
    <t>Carlow, Ireland</t>
  </si>
  <si>
    <t>E-Frontiers</t>
  </si>
  <si>
    <t>['sql', 'sql server', 'gdpr', 'excel']</t>
  </si>
  <si>
    <t>Financial Data &amp; Insights Analyst (Night Shift)</t>
  </si>
  <si>
    <t>Data Design Senior Analyst</t>
  </si>
  <si>
    <t>GREEN SYSTEM SOLUTIONS LTD</t>
  </si>
  <si>
    <t>['sql', 'python', 'r', 'snowflake', 'aws', 'bigquery', 'numpy', 'pandas', 'tableau', 'excel', 'looker', 'power bi']</t>
  </si>
  <si>
    <t>Workday Business Analyst 3</t>
  </si>
  <si>
    <t>Studio Data Administrator (entertainment / media data) [82386]</t>
  </si>
  <si>
    <t>['sql', 'excel', 'sheets', 'jira', 'airtable']</t>
  </si>
  <si>
    <t>Principal Data Scientist, Health Informatics</t>
  </si>
  <si>
    <t>Waymark</t>
  </si>
  <si>
    <t>['python', 'c', 'phoenix']</t>
  </si>
  <si>
    <t>['sql', 'python', 'postgresql', 'airflow']</t>
  </si>
  <si>
    <t>Data Protection Engineer</t>
  </si>
  <si>
    <t>ABBTECH Professional Resources, Inc.</t>
  </si>
  <si>
    <t>['go', 'powershell', 'db2', 'oracle', 'unix']</t>
  </si>
  <si>
    <t>Senior Data Engineer &amp; Analytics Developer</t>
  </si>
  <si>
    <t>Brooklyn, OH</t>
  </si>
  <si>
    <t>['sql', 'python', 'gcp', 'bigquery', 'airflow', 'tableau', 'git', 'terraform', 'gitlab']</t>
  </si>
  <si>
    <t>SUMMIT HOLDINGS LIMITED</t>
  </si>
  <si>
    <t>['sql', 'python', 'java', 'bash', 'vba', 'shell', 'sql server', 'oracle', 'aws', 'spark', 'hadoop', 'unix']</t>
  </si>
  <si>
    <t>Data Engineer - Delta Lake &amp; Spark, Hybrid</t>
  </si>
  <si>
    <t>Data Engineer, Ad Auction Platform — Scale &amp; Insights</t>
  </si>
  <si>
    <t>Roku, Inc.</t>
  </si>
  <si>
    <t>Hybrid Data Engineer: PySpark, BI &amp; Databricks + Shares</t>
  </si>
  <si>
    <t>FRG Technology Consulting</t>
  </si>
  <si>
    <t>Hybrid Cloud Data Engineer: Security Metrics &amp; ETL</t>
  </si>
  <si>
    <t>Grand Arcade</t>
  </si>
  <si>
    <t>['sql', 'python', 'aws', 'tableau', 'powerbi', 'powerbi']</t>
  </si>
  <si>
    <t>Insight &amp; Analytics Partner</t>
  </si>
  <si>
    <t>WeAreAspire</t>
  </si>
  <si>
    <t>BA - Private banking with Data Analytics</t>
  </si>
  <si>
    <t>['sql', 'excel', 'looker', 'jira', 'confluence']</t>
  </si>
  <si>
    <t>Analytical Sciences Data Review Group Leader</t>
  </si>
  <si>
    <t>Eurofins PSS Insourcing Solutions</t>
  </si>
  <si>
    <t>Lead Gen AI Data Scientist - GenAI</t>
  </si>
  <si>
    <t>Neal Analytics</t>
  </si>
  <si>
    <t>['sql', 'python', 'nosql', 'elasticsearch', 'azure', 'aws', 'gcp', 'pytorch', 'react', 'tensorflow', 'hugging face', 'fastapi', 'flask', 'django', 'docker', 'git']</t>
  </si>
  <si>
    <t>Data Scientist/Senior Data Scientist_ Gen AI</t>
  </si>
  <si>
    <t>['python', 'azure', 'aws', 'gcp', 'pytorch', 'react', 'tensorflow', 'huggingface', 'fastapi', 'flask', 'django', 'docker', 'git']</t>
  </si>
  <si>
    <t>[Remote] Data Engineer, Synthetic Data Generation</t>
  </si>
  <si>
    <t>Bernard Nickels &amp; Associates</t>
  </si>
  <si>
    <t>['sql', 'python', 'go', 'nosql', 'golang', 'snowflake', 'azure', 'databricks', 'redshift', 'bigquery', 'spark', 'kafka', 'airflow', 'tableau', 'power bi']</t>
  </si>
  <si>
    <t>Data Engineer (AWS + Python Developer)</t>
  </si>
  <si>
    <t>Data Engineer - Goldensource</t>
  </si>
  <si>
    <t>Principal Engineering Manager-Data Engineering</t>
  </si>
  <si>
    <t>['sql', 'javascript', 'c', 'typescript', 'azure', 'databricks', 'power bi']</t>
  </si>
  <si>
    <t>Data Scientist - ML Engineer</t>
  </si>
  <si>
    <t>['sas', 'tableau', 'excel', 'power bi', 'sas']</t>
  </si>
  <si>
    <t>Lead AI Workday Analyst (Prism &amp; Reporting)</t>
  </si>
  <si>
    <t>Analytics &amp; Data Operations Manager</t>
  </si>
  <si>
    <t>Marrick Medical</t>
  </si>
  <si>
    <t>['sql', 'python', 'aws', 'redshift', 'docker', 'github']</t>
  </si>
  <si>
    <t>3D Data Scientist # 26-13411</t>
  </si>
  <si>
    <t>['python', 'r', 'azure', 'aws', 'gcp', 'pytorch', 'matplotlib', 'plotly', 'numpy', 'tensorflow', 'scikit-learn', 'pandas', 'git']</t>
  </si>
  <si>
    <t>Decision Scientist - Marketing Science Research &amp; Analytics - Retail Media</t>
  </si>
  <si>
    <t>Albertsons Media Collective</t>
  </si>
  <si>
    <t>['sql', 'python', 'go', 'databricks', 'gcp', 'plotly', 'power bi', 'github']</t>
  </si>
  <si>
    <t>GLOBAL DATA SCIENTIST - MARKETING MEASUREMENT AND OPTIMIZATION (Remote)</t>
  </si>
  <si>
    <t>LotusLynx</t>
  </si>
  <si>
    <t>Data Engineer- MDM</t>
  </si>
  <si>
    <t>['sql', 'java', 'postgresql', 'aws', 'redshift', 'aurora', 'terraform', 'gitlab']</t>
  </si>
  <si>
    <t>['sql', 'python', 'go', 'nosql', 'golang', 'snowflake', 'azure', 'databricks', 'gcp', 'redshift', 'bigquery', 'spark', 'kafka', 'airflow', 'hadoop', 'tableau', 'power bi']</t>
  </si>
  <si>
    <t>London, ON, Canada</t>
  </si>
  <si>
    <t>LYNKED Inc.</t>
  </si>
  <si>
    <t>['sql', 'go', 'postgresql', 'azure', 'oracle', 'aws', 'gcp', 'redshift', 'spark', 'kafka', 'gdpr', 'kubernetes', 'docker', 'git', 'terraform']</t>
  </si>
  <si>
    <t>L&amp;S Mechanical</t>
  </si>
  <si>
    <t>Medical Management Data Analyst</t>
  </si>
  <si>
    <t>Citizen Advocates, Inc.</t>
  </si>
  <si>
    <t>AI Business Data Analyst (Generative AI &amp; Product Analytics)</t>
  </si>
  <si>
    <t>['sql', 'python', 'dynamodb', 'aws', 'pandas', 'tableau', 'excel', 'power bi']</t>
  </si>
  <si>
    <t>Analytics Engineer (Databricks &amp; Pyspark) (FTC)</t>
  </si>
  <si>
    <t>Lead Catalog Analyst</t>
  </si>
  <si>
    <t>Hoodie Analytics</t>
  </si>
  <si>
    <t>['sql', 'python', 'excel', 'sheets', 'zoom']</t>
  </si>
  <si>
    <t>Conflicts Analyst - Temp</t>
  </si>
  <si>
    <t>Moodys Northwest Consulting</t>
  </si>
  <si>
    <t>Data Scientist, Revenue Management Systems</t>
  </si>
  <si>
    <t>['sql', 'python', 'snowflake', 'databricks', 'scikit-learn', 'tableau', 'power bi']</t>
  </si>
  <si>
    <t>['sql', 'python', 'r', 'aws', 'pytorch', 'tensorflow', 'airflow', 'hugging face', 'scikit-learn', 'docker']</t>
  </si>
  <si>
    <t>Analytics / Data Engineer</t>
  </si>
  <si>
    <t>Prop Firm Match Global – FZCO</t>
  </si>
  <si>
    <t>['sql', 'bigquery', 'airflow', 'excel']</t>
  </si>
  <si>
    <t>Data Engineer - (Data Bricks &amp; Spark)</t>
  </si>
  <si>
    <t>['sql', 'python', 'azure', 'databricks', 'pyspark', 'power bi', 'git', 'github', 'unity']</t>
  </si>
  <si>
    <t>Data Engineer (Hybrid Role) - Charlotte, NC 28202 (Hybrid Role)</t>
  </si>
  <si>
    <t>Amicis Global</t>
  </si>
  <si>
    <t>['sql', 'python', 'nosql', 'c', 'azure', 'databricks', 'pyspark', 'fastapi', 'git', 'jenkins']</t>
  </si>
  <si>
    <t>Principal Security Data Engineer, Infrastructure Security Engineering - DGX Cloud</t>
  </si>
  <si>
    <t>['sql', 'python', 'go', 'scala']</t>
  </si>
  <si>
    <t>Senior Scientific Data Engineer (Institutional Informatics Team - Joint Genome Institute)</t>
  </si>
  <si>
    <t>SearchLab Digital Inc</t>
  </si>
  <si>
    <t>Insights Associate</t>
  </si>
  <si>
    <t>Avōq</t>
  </si>
  <si>
    <t>Business Modeling - Applied AI Modeling Lead</t>
  </si>
  <si>
    <t>['python', 'snowflake', 'azure', 'databricks', 'aws', 'pytorch', 'numpy', 'tensorflow', 'scikit-learn', 'pandas', 'jupyter']</t>
  </si>
  <si>
    <t>Data Engineer – Jr</t>
  </si>
  <si>
    <t>Castalia Systems</t>
  </si>
  <si>
    <t>['r', 'sas', 'tableau', 'excel', 'power bi', 'spss', 'sas']</t>
  </si>
  <si>
    <t>['sql', 'python', 't-sql', 'powershell', 'c', 'sql server', 'ssis']</t>
  </si>
  <si>
    <t>3D Data Scientist / Computer Vision</t>
  </si>
  <si>
    <t>['sql', 'python', 'azure', 'aws', 'gcp', 'pytorch', 'numpy', 'tensorflow', 'scikit-learn', 'pandas', 'git']</t>
  </si>
  <si>
    <t>Local to Portland, OR: Senior Data Engineer</t>
  </si>
  <si>
    <t>['sql', 'python', 'nosql', 'java', 'mongodb', 'c', 'db2', 'sql server', 'mysql', 'postgresql', 'mongodb', 'cassandra', 'azure', 'databricks', 'oracle', 'aws', 'spark', 'kafka', 'pyspark', 'airflow', 'hadoop', 'tableau', 'power bi', 'sap']</t>
  </si>
  <si>
    <t>['sql', 'python', 'scala', 'nosql', 'java', 'dynamodb', 'cassandra', 'snowflake', 'aws', 'redshift', 'bigquery', 'spark', 'kafka', 'pyspark', 'airflow', 'kubernetes', 'docker', 'terraform']</t>
  </si>
  <si>
    <t>Sr Data Engineer &amp; Analytics Developer</t>
  </si>
  <si>
    <t>Data Engineer (Business Data)</t>
  </si>
  <si>
    <t>FreshBooks</t>
  </si>
  <si>
    <t>['sql', 'python', 'r', 'snowflake', 'redshift', 'bigquery', 'kafka', 'airflow']</t>
  </si>
  <si>
    <t>Data Analyst - Connie</t>
  </si>
  <si>
    <t>CRISP Shared Services, Inc.</t>
  </si>
  <si>
    <t>['sql', 'python', 'go', 'css', 'databricks', 'spark', 'excel', 'power bi']</t>
  </si>
  <si>
    <t>Senior Associate, Data Scientist - Card DFS Integration</t>
  </si>
  <si>
    <t>Systems Analyst - Data Scientist</t>
  </si>
  <si>
    <t>['sql', 'python', 'r', 'javascript', 'databricks', 'power bi']</t>
  </si>
  <si>
    <t>Duchesne, UT</t>
  </si>
  <si>
    <t>GRIFOLS, S.A.</t>
  </si>
  <si>
    <t>['excel', 'power bi', 'powerpoint', 'dax']</t>
  </si>
  <si>
    <t>Senior Analyst - North American E&amp;P Research &amp; Insights</t>
  </si>
  <si>
    <t>Senior Machine Learning Expert</t>
  </si>
  <si>
    <t>Soleo Health Inc</t>
  </si>
  <si>
    <t>['sql', 'python', 'scala', 'snowflake', 'azure', 'databricks', 'tableau', 'power bi', 'dax', 'unify']</t>
  </si>
  <si>
    <t>['python', 'java', 'c', 'shell', 'linux', 'unix']</t>
  </si>
  <si>
    <t>Analytics &amp; Insights Associate</t>
  </si>
  <si>
    <t>['sql', 'python', 'tableau', 'excel', 'power bi', 'powerpoint', 'spreadsheet']</t>
  </si>
  <si>
    <t>Ken Caryl, CO</t>
  </si>
  <si>
    <t>Trident Systems Inc</t>
  </si>
  <si>
    <t>['sql', 'c', 'react', 'qlik']</t>
  </si>
  <si>
    <t>Remote Computer Vision Engineer</t>
  </si>
  <si>
    <t>['python', 'tensorflow', 'opencv']</t>
  </si>
  <si>
    <t>Home Lending Data &amp; Analytics - Applied AI/ML Engineer - VP | Jacksonville, FL, USA</t>
  </si>
  <si>
    <t>Data Engineer (Snowflake &amp; AWS)</t>
  </si>
  <si>
    <t>Kyasaram, Telangana, India</t>
  </si>
  <si>
    <t>CVCraft - Roynex</t>
  </si>
  <si>
    <t>Contenterra Software Pvt Ltd</t>
  </si>
  <si>
    <t>Senior Data Engineer – Central London | Up to £80k + bonus</t>
  </si>
  <si>
    <t>['sql', 'python', 'azure', 'aws', 'gcp', 'numpy', 'airflow', 'pandas']</t>
  </si>
  <si>
    <t>Data Analyst - Data Visualization</t>
  </si>
  <si>
    <t>['sql', 'python', 'r', 'azure', 'aws', 'scikit-learn', 'tableau']</t>
  </si>
  <si>
    <t>Business Analyst - Sales Analytics | Denver, CO, USA</t>
  </si>
  <si>
    <t>['sql', 'python', 'sql server', 'snowflake', 'databricks', 'oracle', 'tableau', 'power bi']</t>
  </si>
  <si>
    <t>Digital Marketing Data Analyst - Fashion Retail</t>
  </si>
  <si>
    <t>MASTER MIND CONSULTANCY</t>
  </si>
  <si>
    <t>['sql', 'python', 'c', 'sql server', 'snowflake', 'azure', 'gdpr', 'ssis']</t>
  </si>
  <si>
    <t>Proactive.IT Appointments Ltd.</t>
  </si>
  <si>
    <t>Trainee Data Analyst – No experience needed</t>
  </si>
  <si>
    <t>IT Online Learning</t>
  </si>
  <si>
    <t>Loop Recruitment</t>
  </si>
  <si>
    <t>['sql', 'sql server', 'azure', 'databricks', 'excel', 'power bi', 'ssrs', 'git']</t>
  </si>
  <si>
    <t>Data Engineer-Night shift</t>
  </si>
  <si>
    <t>Programming.com</t>
  </si>
  <si>
    <t>['sql', 'databricks', 'aws', 'pyspark', 'airflow', 'terraform', 'pulumi']</t>
  </si>
  <si>
    <t>Analytics Engineer Business Intelligence</t>
  </si>
  <si>
    <t>First Choice Homes Oldham</t>
  </si>
  <si>
    <t>['sql', 'python', 't-sql', 'pandas', 'power bi']</t>
  </si>
  <si>
    <t>Senior Data Analyst (NYC)</t>
  </si>
  <si>
    <t>RealSelf</t>
  </si>
  <si>
    <t>Thunkable</t>
  </si>
  <si>
    <t>['sql', 'python', 'r', 'javascript', 'nosql', 'react']</t>
  </si>
  <si>
    <t>Data Scientist (2-5 years experience)</t>
  </si>
  <si>
    <t>DataLab USA</t>
  </si>
  <si>
    <t>Element</t>
  </si>
  <si>
    <t>['sql', 'python', 'r', 'go', 'sas', 'java', 'databricks', 'aws', 'airflow', 'sas', 'zoom']</t>
  </si>
  <si>
    <t>['sql', 'python', 'snowflake', 'azure', 'aws', 'gcp', 'redshift', 'bigquery', 'pyspark', 'airflow']</t>
  </si>
  <si>
    <t>International Trade Data Analyst</t>
  </si>
  <si>
    <t>UNO International Trade Strategy</t>
  </si>
  <si>
    <t>Data Analyst/BI expert</t>
  </si>
  <si>
    <t>Senior CRO &amp; Experimentation Analyst (A/B Testing, Analytics &amp; Dashboard Reporting) - Contract to Hire</t>
  </si>
  <si>
    <t>Machine Learning Engineer- NYC (on-site) | $130K-$160K | W-2 Only | No Sponsorship (nor or future) /No Relocation</t>
  </si>
  <si>
    <t>Abacus Group, LLC</t>
  </si>
  <si>
    <t>['python', 'aws', 'pytorch', 'react']</t>
  </si>
  <si>
    <t>Power BI &amp; Data Engineer Need (SQL, SSMS, Fabric) - Contract to Hire</t>
  </si>
  <si>
    <t>AI/ML Data Engineer – Data Warehouse &amp; ELT | Chennai</t>
  </si>
  <si>
    <t>DataGraphene Solutions</t>
  </si>
  <si>
    <t>['sql', 'python', 'snowflake', 'databricks', 'redshift', 'bigquery', 'pyspark', 'airflow']</t>
  </si>
  <si>
    <t>Leader, Data Quality &amp; Governance</t>
  </si>
  <si>
    <t>Senior Data Scientist - TS required to apply - NCR</t>
  </si>
  <si>
    <t>['python', 'r', 'scala', 'tableau', 'power bi', 'qlik']</t>
  </si>
  <si>
    <t>Data Engineer Job Details | Janus Henderson Investors</t>
  </si>
  <si>
    <t>['sql', 'go', 'qlik']</t>
  </si>
  <si>
    <t>Senior Data Engineer (on-site) - Active SC</t>
  </si>
  <si>
    <t>Methods Business and Digital Technology</t>
  </si>
  <si>
    <t>['python', 'go', 'postgresql', 'elasticsearch', 'azure', 'kafka']</t>
  </si>
  <si>
    <t>Business Intelligence Analyst-PV</t>
  </si>
  <si>
    <t>Senior Data Analyst (BHJOB1435_35433)</t>
  </si>
  <si>
    <t>Quality Control Analyst</t>
  </si>
  <si>
    <t>CLOUD5TECH</t>
  </si>
  <si>
    <t>Data Analyst - PE-backed scale-up business (PowerBI, Fabric and DBT required)</t>
  </si>
  <si>
    <t>Ethos BeathChapman</t>
  </si>
  <si>
    <t>Senior Data and Reporting Analysis</t>
  </si>
  <si>
    <t>Colbern Limited</t>
  </si>
  <si>
    <t>Data Scientist Director â€“ Card Data &amp; Analytics, Customer &amp; Strategic Analytics</t>
  </si>
  <si>
    <t>['python', 'r', 'snowflake']</t>
  </si>
  <si>
    <t>AI/ML Engineer - #26-13511</t>
  </si>
  <si>
    <t>Forge Forward</t>
  </si>
  <si>
    <t>Data Engineer with MLops and Data bricks</t>
  </si>
  <si>
    <t>IT cloud america</t>
  </si>
  <si>
    <t>['sql', 'python', 'javascript', 'html', 'css', 'azure', 'aws', 'react', 'react.js', 'git']</t>
  </si>
  <si>
    <t>Data Engineer - Ab Initio</t>
  </si>
  <si>
    <t>['shell', 'linux', 'unix']</t>
  </si>
  <si>
    <t>Databricks Lead/Architect</t>
  </si>
  <si>
    <t>BI Data Engineer (Azure/Power BI)</t>
  </si>
  <si>
    <t>Contract – Senior Data Engineer</t>
  </si>
  <si>
    <t>Data Engineer – DBT/Snowflake – Central London</t>
  </si>
  <si>
    <t>Levi, Ray &amp; Shoup, Inc. (LRS)</t>
  </si>
  <si>
    <t>WorkTrust Solutions</t>
  </si>
  <si>
    <t>cykro analytic</t>
  </si>
  <si>
    <t>County Durham, United Kingdom</t>
  </si>
  <si>
    <t>Wolviston Management Services</t>
  </si>
  <si>
    <t>HR AI &amp; Data Analytics Intern</t>
  </si>
  <si>
    <t>Granite Partners</t>
  </si>
  <si>
    <t>Data Scientist | Graduate Role | 0-2 Years Exp.</t>
  </si>
  <si>
    <t>Data Engineer, Data Platform Modernization (GCP)</t>
  </si>
  <si>
    <t>['sql', 'python', 'gcp', 'bigquery', 'spark', 'pyspark', 'airflow', 'hadoop', 'pandas', 'git']</t>
  </si>
  <si>
    <t>Data Engineer – Azure Databricks / Python / Insurance - Outside IR35 - remote - 2-3 month contract</t>
  </si>
  <si>
    <t>Senior Technical Lead - Data</t>
  </si>
  <si>
    <t>Medical Review Analyst II</t>
  </si>
  <si>
    <t>Sr Director I, Data Science</t>
  </si>
  <si>
    <t>ServiceNow BA</t>
  </si>
  <si>
    <t>Tarporley, United Kingdom</t>
  </si>
  <si>
    <t>BPO GLOBAL INTERIM MANAGEMENT LTD</t>
  </si>
  <si>
    <t>['sql', 'python', 'pytorch', 'tensorflow', 'scikit-learn']</t>
  </si>
  <si>
    <t>Electrical Engineer - Data Center NOC</t>
  </si>
  <si>
    <t>Altron</t>
  </si>
  <si>
    <t>Data Analyst: SQL, Power BI, Python</t>
  </si>
  <si>
    <t>['sql', 'python', 'snowflake', 'azure', 'aws', 'bigquery', 'scikit-learn', 'pandas', 'tableau', 'excel', 'power bi', 'sap']</t>
  </si>
  <si>
    <t>Technical Business Data Analyst</t>
  </si>
  <si>
    <t>['sql', 'go', 'nosql']</t>
  </si>
  <si>
    <t>Supervisor, Data Analytics</t>
  </si>
  <si>
    <t>McDonald's - Corporate</t>
  </si>
  <si>
    <t>['sql', 'python', 'vba', 'excel', 'power bi', 'alteryx', 'smartsheet']</t>
  </si>
  <si>
    <t>Remo, VA</t>
  </si>
  <si>
    <t>Newell Brands</t>
  </si>
  <si>
    <t>['go', 'sap', 'spreadsheet']</t>
  </si>
  <si>
    <t>Supplier Funding Business Analyst, Supplier Funding and Analytics</t>
  </si>
  <si>
    <t>Rate Analyst</t>
  </si>
  <si>
    <t>Tri-State Generation and Transmission Association, Inc.</t>
  </si>
  <si>
    <t>Senior Data Scientist- Hospitality</t>
  </si>
  <si>
    <t>['sql', 'python', 'azure', 'aws', 'gcp', 'spark', 'pytorch', 'tensorflow', 'scikit-learn', 'mxnet']</t>
  </si>
  <si>
    <t>['sql', 'python', 'azure', 'databricks', 'aws', 'spark', 'pyspark']</t>
  </si>
  <si>
    <t>Business Analyst - I</t>
  </si>
  <si>
    <t>Business Analyst for SOPs and UATs</t>
  </si>
  <si>
    <t>Senior Data Scientist: 26-01633</t>
  </si>
  <si>
    <t>Lead Data Engineer (8+ years of experience)</t>
  </si>
  <si>
    <t>['sql', 'python', 'scala', 'sql server', 'azure', 'databricks', 'oracle', 'spark']</t>
  </si>
  <si>
    <t>Data Engineer, Microsoft Fabric</t>
  </si>
  <si>
    <t>South Burlington, VT</t>
  </si>
  <si>
    <t>UVM Health - UVM Medical Center</t>
  </si>
  <si>
    <t>Sr. Data Engineer, Microsoft Fabric</t>
  </si>
  <si>
    <t>['sql', 'azure', 'pyspark']</t>
  </si>
  <si>
    <t>Expert Data Engineer, Microsoft Fabric</t>
  </si>
  <si>
    <t>DataOps / Platform Engineer</t>
  </si>
  <si>
    <t>Title Data Engineer | Full-Time | Denver Tech Center / OVG NY Corporate</t>
  </si>
  <si>
    <t>Oak View Group</t>
  </si>
  <si>
    <t>['sql', 'python', 'azure', 'databricks', 'oracle', 'spark', 'pyspark']</t>
  </si>
  <si>
    <t>Data Analyst (SAP)</t>
  </si>
  <si>
    <t>['go', 'tableau', 'sheets']</t>
  </si>
  <si>
    <t>Associate Director, Business Analytics</t>
  </si>
  <si>
    <t>Omnicom</t>
  </si>
  <si>
    <t>['sql', 'python', 'snowflake', 'azure', 'gcp', 'pytorch', 'tensorflow']</t>
  </si>
  <si>
    <t>['sql', 'python', 'sql server', 'postgresql', 'azure', 'oracle', 'aws', 'tableau', 'excel', 'power bi', 'git', 'jira', 'confluence']</t>
  </si>
  <si>
    <t>Sr Strategic Data Analyst</t>
  </si>
  <si>
    <t>Ferris, TX</t>
  </si>
  <si>
    <t>['sql', 'python', 'r', 'javascript', 'aws', 'redshift', 'hadoop', 'tableau', 'excel', 'alteryx']</t>
  </si>
  <si>
    <t>Senior Data Scientist - Remote / Telecommute</t>
  </si>
  <si>
    <t>Full-Stack Data Engineer (TS/SCI)</t>
  </si>
  <si>
    <t>['sql', 'python', 'r', 'nosql', 'ruby', 'java', 'html', 'css', 'ruby', 'spss']</t>
  </si>
  <si>
    <t>Educated Solutions Corp</t>
  </si>
  <si>
    <t>['sql', 'python', 'r', 'c', 'snowflake', 'databricks', 'tableau', 'excel', 'looker', 'power bi']</t>
  </si>
  <si>
    <t>Program Analyst – EV Charging Operations &amp; Data Analytics</t>
  </si>
  <si>
    <t>Senior Business Analyst – Data Quality &amp; Analytics- Onsite</t>
  </si>
  <si>
    <t>Data Scientist – GenAI</t>
  </si>
  <si>
    <t>Senior Data Engineer, Underwriting Technical Lead</t>
  </si>
  <si>
    <t>['azure', 'databricks', 'aws', 'redshift', 'pyspark']</t>
  </si>
  <si>
    <t>Senior Software Engineer - Azure Data Engineering Team</t>
  </si>
  <si>
    <t>['sql', 'python', 'r', 'javascript', 'java', 'html', 'c', 'postgresql', 'azure', 'aws', 'spark', 'kafka', 'power bi']</t>
  </si>
  <si>
    <t>Remote Data Analyst for Machine Learning Evaluation</t>
  </si>
  <si>
    <t>Remote Data Engineer/Data Scientist for AI Benchmark Evaluation</t>
  </si>
  <si>
    <t>Digital Properties Data Engineer 2</t>
  </si>
  <si>
    <t>['sql', 'python', 'java', 'bash', 'shell', 'groovy', 'snowflake', 'aws', 'visio', 'excel', 'atlassian', 'kubernetes', 'docker', 'github', 'terraform', 'ansible', 'chef', 'puppet', 'jira', 'confluence']</t>
  </si>
  <si>
    <t>The Gap</t>
  </si>
  <si>
    <t>['sql', 'python', 'pytorch', 'tensorflow', 'tableau', 'powerbi', 'powerbi']</t>
  </si>
  <si>
    <t>Data Engineering (Big Data Developer)</t>
  </si>
  <si>
    <t>['sql', 'python', 'azure', 'databricks', 'spark', 'pyspark', 'airflow', 'hadoop', 'linux', 'unix']</t>
  </si>
  <si>
    <t>South West Water</t>
  </si>
  <si>
    <t>Data &amp; Insights Analyst</t>
  </si>
  <si>
    <t>Data Scientist, Autonomy Behavior Monitoring</t>
  </si>
  <si>
    <t>Bioinformaticist Research Scientist (Microbiome Data Science Group - Joint Genome Institute)</t>
  </si>
  <si>
    <t>['python', 'r', 'perl', 'unix']</t>
  </si>
  <si>
    <t>Azure Data Engineer/Analyst</t>
  </si>
  <si>
    <t>['sql', 'azure', 'tableau', 'power bi', 'sap', 'jira']</t>
  </si>
  <si>
    <t>SR Business Intelligence Analyst Spec</t>
  </si>
  <si>
    <t>Senior Metadata Ingestion B.A.</t>
  </si>
  <si>
    <t>Data Analyst — AI-Driven Insights</t>
  </si>
  <si>
    <t>David's Bridal</t>
  </si>
  <si>
    <t>['sql', 'python', 'snowflake', 'databricks', 'redshift', 'bigquery', 'plotly', 'numpy', 'airflow', 'scikit-learn', 'pandas', 'tableau', 'looker', 'git']</t>
  </si>
  <si>
    <t>Altamont, CA</t>
  </si>
  <si>
    <t>Absecon, NJ</t>
  </si>
  <si>
    <t>Claims Resolution Corporation Inc.</t>
  </si>
  <si>
    <t>['sql', 'python', 'vba', 'powershell', 'pandas', 'tableau', 'excel', 'power bi']</t>
  </si>
  <si>
    <t>Data Analysis Trainer</t>
  </si>
  <si>
    <t>Shine</t>
  </si>
  <si>
    <t>Lalita Manpower Solutions</t>
  </si>
  <si>
    <t>['sql', 'python', 'java', 'mysql', 'matplotlib', 'numpy', 'seaborn', 'pandas', 'flask', 'excel', 'power bi']</t>
  </si>
  <si>
    <t>Junior Process Analyst</t>
  </si>
  <si>
    <t>SHJ International Technologies Pvt Ltd</t>
  </si>
  <si>
    <t>Senior Actuarial Data Scientist (Hybrid)</t>
  </si>
  <si>
    <t>['sql', 'python', 'nosql', 'java', 'redshift', 'visio', 'excel', 'powerpoint']</t>
  </si>
  <si>
    <t>AWS Data Engineer (Glue / Redshift / Python)</t>
  </si>
  <si>
    <t>Ernest Talent</t>
  </si>
  <si>
    <t>['sql', 'python', 'snowflake', 'databricks', 'aws', 'redshift', 'spark', 'pyspark', 'airflow']</t>
  </si>
  <si>
    <t>Atlanta, NE</t>
  </si>
  <si>
    <t>University of Vermont Health Network</t>
  </si>
  <si>
    <t>RQ11222 - Sr. DataOps/Cloud Data Engineer</t>
  </si>
  <si>
    <t>Source Code</t>
  </si>
  <si>
    <t>['sql', 'db2', 'sql server', 'azure', 'oracle']</t>
  </si>
  <si>
    <t>Data Analyst Project Lead</t>
  </si>
  <si>
    <t>Associated Students Inc</t>
  </si>
  <si>
    <t>['sql', 'python', 'r', 'html', 'tableau', 'excel', 'spss', 'powerpoint', 'microsoft teams']</t>
  </si>
  <si>
    <t>Senior Analyst- Pharmacy</t>
  </si>
  <si>
    <t>Data Scientist - Federal Acquisition Service</t>
  </si>
  <si>
    <t>['sql', 'python', 'r', 'scala', 'java', 'c', 'tableau']</t>
  </si>
  <si>
    <t>Senior Business Analyst Consultant (Data Applications - Functional)</t>
  </si>
  <si>
    <t>Residential Data Analyst Intern</t>
  </si>
  <si>
    <t>Senior Insights &amp; Analytics Strategist</t>
  </si>
  <si>
    <t>Principal, Data Scientist -- Agentic AI</t>
  </si>
  <si>
    <t>['sql', 'python', 'r', 'scala', 'java', 'c', 'spark', 'pytorch', 'tensorflow', 'scikit-learn']</t>
  </si>
  <si>
    <t>Air Methods</t>
  </si>
  <si>
    <t>['sql', 'python', 'nosql', 'c', 'snowflake', 'azure', 'databricks', 'redshift', 'spark', 'pyspark', 'excel', 'power bi', 'powerpoint', 'outlook']</t>
  </si>
  <si>
    <t>['sql', 'azure', 'databricks', 'aws', 'gcp', 'spark', 'pyspark', 'terraform', 'unity']</t>
  </si>
  <si>
    <t>Oracle Business System Analyst</t>
  </si>
  <si>
    <t>['sql', 'oracle', 'excel', 'powerpoint', 'outlook']</t>
  </si>
  <si>
    <t>Principal Analyst- Hospital Analytics</t>
  </si>
  <si>
    <t>Lead Data Engineer Enterprise Reporting &amp; Analytics Job Details | Sephora</t>
  </si>
  <si>
    <t>['sql', 'databricks', 'tableau', 'cognos', 'github', 'jira', 'confluence']</t>
  </si>
  <si>
    <t>Marketing Strategist - Business Analyst |  Food Community App</t>
  </si>
  <si>
    <t>Senior Research Data Scientist, Payments Platform</t>
  </si>
  <si>
    <t>WM</t>
  </si>
  <si>
    <t>CPG Systems Data Analyst needed for ERP &amp; Demand Planning Systems Upgrade</t>
  </si>
  <si>
    <t>['sql', 'vba', 'excel', 'sheets']</t>
  </si>
  <si>
    <t>Lead AI Engineer (191492)</t>
  </si>
  <si>
    <t>Fute</t>
  </si>
  <si>
    <t>['sql', 'r', 'sas', 'gcp', 'sas']</t>
  </si>
  <si>
    <t>OAS BI Engineer with ODI/ETL, W2 only.</t>
  </si>
  <si>
    <t>['sql', 'azure', 'oracle', 'power bi']</t>
  </si>
  <si>
    <t>Senior Analytics Business Intelligence Engineer</t>
  </si>
  <si>
    <t>Legal Services Data Analyst NE</t>
  </si>
  <si>
    <t>AdventHealth Corporate</t>
  </si>
  <si>
    <t>Ravh-IT</t>
  </si>
  <si>
    <t>Broxer</t>
  </si>
  <si>
    <t>Navayuga Consultancy</t>
  </si>
  <si>
    <t>Senior Data Scientist, Core Ranking and AI Context</t>
  </si>
  <si>
    <t>Excelsior University</t>
  </si>
  <si>
    <t>Senior Product Data Scientist - Text Analytics</t>
  </si>
  <si>
    <t>GCP data engineer</t>
  </si>
  <si>
    <t>Tech Genius inc</t>
  </si>
  <si>
    <t>['gcp', 'phoenix']</t>
  </si>
  <si>
    <t>['sql', 'python', 'sql server', 'gcp', 'bigquery', 'spark']</t>
  </si>
  <si>
    <t>['snowflake', 'oracle', 'aws']</t>
  </si>
  <si>
    <t>['excel', 'powerpoint', 'outlook', 'smartsheet']</t>
  </si>
  <si>
    <t>US Office of Personnel Management</t>
  </si>
  <si>
    <t>['php', 'spreadsheet']</t>
  </si>
  <si>
    <t>AI Technical Business Analyst</t>
  </si>
  <si>
    <t>Geographic Information System Intern</t>
  </si>
  <si>
    <t>Epic Beaker Analyst</t>
  </si>
  <si>
    <t>Senior Insurance Data Science Consultant</t>
  </si>
  <si>
    <t>Earnix</t>
  </si>
  <si>
    <t>['sql', 'python', 'c', 'spark', 'airflow']</t>
  </si>
  <si>
    <t>Senior HR Data Engineer</t>
  </si>
  <si>
    <t>Senior Software Engineer (Qlik) - Data Management &amp; Analytics Platform</t>
  </si>
  <si>
    <t>['python', 'go', 'java', 'tableau', 'looker', 'qlik', 'powerbi', 'powerbi']</t>
  </si>
  <si>
    <t>Staff Data Engineer / Data Architect (Azure / Databricks)</t>
  </si>
  <si>
    <t>Product Implementation Analyst -</t>
  </si>
  <si>
    <t>Distro</t>
  </si>
  <si>
    <t>Sr. Director - Data Science (Hybrid - Flexible Options)</t>
  </si>
  <si>
    <t>AI Data Engineer Sr (on-site) Jobs</t>
  </si>
  <si>
    <t>['sql', 'python', 'azure', 'aws', 'spark', 'kafka']</t>
  </si>
  <si>
    <t>Data Engineer I, AWS, Python, GenAI</t>
  </si>
  <si>
    <t>['python', 'r', 'azure', 'aws', 'pyspark']</t>
  </si>
  <si>
    <t>Data Analyst 1 - VID 217737</t>
  </si>
  <si>
    <t>State of New York - Alcoholic Beverage Control</t>
  </si>
  <si>
    <t>Senior Sales Operations Analyst</t>
  </si>
  <si>
    <t>Data Science (Python) Quant Analyst</t>
  </si>
  <si>
    <t>Howard-Sloan Search</t>
  </si>
  <si>
    <t>['sql', 'python', 'tableau', 'power bi', 'git']</t>
  </si>
  <si>
    <t>Gen</t>
  </si>
  <si>
    <t>['sql', 'javascript', 'html', 'css', 'snowflake', 'bigquery', 'gdpr']</t>
  </si>
  <si>
    <t>['python', 'nosql', 'pytorch', 'tensorflow', 'airflow', 'kubernetes', 'docker']</t>
  </si>
  <si>
    <t>Senior Data Scientist - SCM</t>
  </si>
  <si>
    <t>['sql', 'python', 'azure', 'oracle', 'pytorch', 'numpy', 'tensorflow', 'pandas', 'power bi']</t>
  </si>
  <si>
    <t>Data Scientist - Healthcare</t>
  </si>
  <si>
    <t>Teamworks</t>
  </si>
  <si>
    <t>['python', 'snowflake', 'databricks', 'aws', 'spark', 'terraform']</t>
  </si>
  <si>
    <t>Hoover Institution, Stanford University</t>
  </si>
  <si>
    <t>['sql', 'r', 'sas', 'tableau', 'excel', 'looker', 'spss', 'sas']</t>
  </si>
  <si>
    <t>['sql', 'snowflake', 'excel', 'powerpoint', 'outlook']</t>
  </si>
  <si>
    <t>AI Research Scientist - PhD - AI Trainer</t>
  </si>
  <si>
    <t>['sql', 'python', 'go', 'azure', 'databricks', 'aws', 'gcp', 'spark', 'pyspark', 'airflow', 'git', 'github']</t>
  </si>
  <si>
    <t>Associate Mechanical Engineer - Dublin/Hybrid</t>
  </si>
  <si>
    <t>Wallace Myers International</t>
  </si>
  <si>
    <t>Clinical Data Analytics Developer</t>
  </si>
  <si>
    <t>Fintech Data Integration Analyst</t>
  </si>
  <si>
    <t>RealINSIGHT</t>
  </si>
  <si>
    <t>Business Analyst 3 (Local only)</t>
  </si>
  <si>
    <t>Terre Haute, IN</t>
  </si>
  <si>
    <t>Joink</t>
  </si>
  <si>
    <t>Senior Data Scientist / ML Analytics / BI &amp; Reporting / SQL / Python / Irvine CA</t>
  </si>
  <si>
    <t>Python- Pyspark Data Engineer</t>
  </si>
  <si>
    <t>['python', 'java', 'databricks', 'spark', 'pyspark']</t>
  </si>
  <si>
    <t>Senior Data Engineer - Snowflake &amp; AI Data Platform</t>
  </si>
  <si>
    <t>['sql', 'python', 'c', 'snowflake', 'azure', 'aws', 'airflow', 'power bi', 'git', 'terraform']</t>
  </si>
  <si>
    <t>Sr. Data Engineer-IICS/IDMC , AWS</t>
  </si>
  <si>
    <t>['sql', 'python', 'postgresql', 'oracle', 'aws', 'redshift', 'spark', 'pyspark', 'git']</t>
  </si>
  <si>
    <t>Web Analytics Analyst</t>
  </si>
  <si>
    <t>Encompass Supply Chain Solutions, Inc.</t>
  </si>
  <si>
    <t>['go', 'bigquery', 'excel', 'looker', 'power bi']</t>
  </si>
  <si>
    <t>Infrastructure Analyst</t>
  </si>
  <si>
    <t>Principal Data Scientist: Associate AI experience</t>
  </si>
  <si>
    <t>['python', 'r', 'scala', 'aws', 'gcp', 'bigquery', 'spark', 'pytorch', 'numpy', 'tensorflow', 'scikit-learn', 'pandas', 'docker']</t>
  </si>
  <si>
    <t>Basketball Data Scientist and Scheduling Analyst</t>
  </si>
  <si>
    <t>Dutch Tavern</t>
  </si>
  <si>
    <t>the NBA</t>
  </si>
  <si>
    <t>Agile Defense</t>
  </si>
  <si>
    <t>['sql', 'python', 'azure', 'databricks', 'aws', 'spark', 'pyspark', 'tensorflow', 'scikit-learn', 'docker', 'terraform']</t>
  </si>
  <si>
    <t>Data Center Facility Operations Specialist</t>
  </si>
  <si>
    <t>Data Engineer - Cherry Point, NC</t>
  </si>
  <si>
    <t>AVP, Lead Data Engineer</t>
  </si>
  <si>
    <t>['python', 'c', 'shell', 'snowflake', 'azure', 'databricks', 'spark']</t>
  </si>
  <si>
    <t>Principal Scientist, Data Science - DDSAI - Therapeutics Development Supply</t>
  </si>
  <si>
    <t>['python', 'r', 'go', 'spring']</t>
  </si>
  <si>
    <t>['sql', 'python', 'scala', 'nosql', 'java', 'mongodb', 'shell', 'mysql', 'mongodb', 'cassandra', 'snowflake', 'azure', 'databricks', 'aws', 'redshift', 'spark', 'kafka', 'pyspark', 'hadoop', 'linux', 'unix']</t>
  </si>
  <si>
    <t>Mariana Minerals</t>
  </si>
  <si>
    <t>Data Engineer – Power BI</t>
  </si>
  <si>
    <t>Delphic</t>
  </si>
  <si>
    <t>['sql', 'python', 'mongodb', 'mongodb', 'snowflake', 'azure', 'databricks', 'kafka', 'pyspark', 'power bi', 'dax', 'github']</t>
  </si>
  <si>
    <t>Data and Communications Analyst</t>
  </si>
  <si>
    <t>ASC Trust, LLC</t>
  </si>
  <si>
    <t>['crystal', 'excel', 'power bi']</t>
  </si>
  <si>
    <t>Data Analysis and Interpretation</t>
  </si>
  <si>
    <t>Sr Data Scientist GenAI</t>
  </si>
  <si>
    <t>Select Minds LLC</t>
  </si>
  <si>
    <t>['python', 'pytorch', 'tensorflow', 'huggingface']</t>
  </si>
  <si>
    <t>Data Science Lead - Fraud Strategy</t>
  </si>
  <si>
    <t>['python', 'java', 'snowflake', 'azure', 'databricks', 'aws']</t>
  </si>
  <si>
    <t>Senior Data Scientist - Business Innovation</t>
  </si>
  <si>
    <t>SHIVA CONCEPT SOLUTION</t>
  </si>
  <si>
    <t>['python', 'matplotlib', 'seaborn', 'tableau', 'power bi']</t>
  </si>
  <si>
    <t>['sql', 'python', 'matplotlib', 'numpy', 'seaborn', 'pandas', 'jupyter', 'tableau', 'power bi', 'git', 'github']</t>
  </si>
  <si>
    <t>26-064 - Staff Data Engineer / Data Architect (Azure / Databricks)</t>
  </si>
  <si>
    <t>Senior Data Scientist II – Generative AI / RAG / Agentic AI</t>
  </si>
  <si>
    <t>Raleigh, FL</t>
  </si>
  <si>
    <t>Senior Scientist, AI &amp; Data Infrastructure</t>
  </si>
  <si>
    <t>Kingdom</t>
  </si>
  <si>
    <t>['sql', 'python', 'r', 'go', 'assembly']</t>
  </si>
  <si>
    <t>Data QA Lead QA, Test 🏆</t>
  </si>
  <si>
    <t>True North Group</t>
  </si>
  <si>
    <t>['snowflake', 'azure', 'databricks', 'aws', 'redshift', 'bigquery', 'kafka', 'airflow']</t>
  </si>
  <si>
    <t>Junior Market Research Analyst</t>
  </si>
  <si>
    <t>Human Made Machine</t>
  </si>
  <si>
    <t>Data Analyst – Salesforce &amp; Tableau</t>
  </si>
  <si>
    <t>Cepoch</t>
  </si>
  <si>
    <t>Senior Research Data Scientist</t>
  </si>
  <si>
    <t>Sr Data Engineer 1 - Enterprise IT Data Analytics</t>
  </si>
  <si>
    <t>['powershell', 'databricks', 'ansible']</t>
  </si>
  <si>
    <t>(USA) Staff, Data Engineer</t>
  </si>
  <si>
    <t>['sql', 'python', 'nosql', 'java']</t>
  </si>
  <si>
    <t>['python', 'r', 'pytorch', 'matplotlib', 'react', 'seaborn', 'scikit-learn', 'fastapi']</t>
  </si>
  <si>
    <t>St Austell, United Kingdom</t>
  </si>
  <si>
    <t>St Austell Brewery</t>
  </si>
  <si>
    <t>Rathcoole, County Dublin, Ireland</t>
  </si>
  <si>
    <t>EIRTRADE AVIATION</t>
  </si>
  <si>
    <t>Instrument Software Validation Analyst</t>
  </si>
  <si>
    <t>Compensation Onboarding Analyst</t>
  </si>
  <si>
    <t>Software &amp; Data Science Expert $60-$75 / hr</t>
  </si>
  <si>
    <t>Belo Technologies</t>
  </si>
  <si>
    <t>Data Architect - Defence, SC Cleared</t>
  </si>
  <si>
    <t>Bangura Solutions</t>
  </si>
  <si>
    <t>Senior Business Analyst / Data Modeler - Banking &amp; Regulatory Reporting</t>
  </si>
  <si>
    <t>Unison Group</t>
  </si>
  <si>
    <t>Data Analyst - Programme</t>
  </si>
  <si>
    <t>Database Platform Distinguished Engineer</t>
  </si>
  <si>
    <t>Dayforce</t>
  </si>
  <si>
    <t>['sql', 'nosql', 'mongodb', 'sql server', 'postgresql', 'mongodb', 'azure', 'databricks', 'aws', 'gcp', 'gdpr']</t>
  </si>
  <si>
    <t>['python', 'azure', 'databricks', 'aws', 'pyspark']</t>
  </si>
  <si>
    <t>Junior Commercial Analyst</t>
  </si>
  <si>
    <t>COSCO SHIPPING Lines (North America) Inc.</t>
  </si>
  <si>
    <t>Network Data Specialist I</t>
  </si>
  <si>
    <t>HR Business Analyst - Compensation</t>
  </si>
  <si>
    <t>['sql', 'python', 'go', 'html', 'azure', 'databricks', 'excel', 'power bi']</t>
  </si>
  <si>
    <t>Cactus Search</t>
  </si>
  <si>
    <t>Data Scientist Needed for Data Analysis, Machine Learning &amp; Predictive Modeling</t>
  </si>
  <si>
    <t>['sql', 'python', 'azure', 'aws', 'gcp', 'pytorch', 'matplotlib', 'plotly', 'numpy', 'tensorflow', 'scikit-learn', 'pandas', 'jupyter', 'tableau', 'power bi', 'git']</t>
  </si>
  <si>
    <t>Newark, United Kingdom</t>
  </si>
  <si>
    <t>Cherry Professional - Relationship Led Recruitment</t>
  </si>
  <si>
    <t>['sql', 'snowflake', 'azure', 'power bi', 'git', 'github']</t>
  </si>
  <si>
    <t>Data Engineer with Expert-level SQL Job Details | Capgemini</t>
  </si>
  <si>
    <t>['sql', 'python', 'assembly', 'neo4j', 'snowflake', 'azure', 'aws', 'redshift', 'bigquery']</t>
  </si>
  <si>
    <t>Database Engineer II -  2502</t>
  </si>
  <si>
    <t>['python', 'nosql', 'shell', 'dynamodb', 'redis', 'cassandra', 'elasticsearch', 'aws', 'linux']</t>
  </si>
  <si>
    <t>Mahinahina</t>
  </si>
  <si>
    <t>Data Engineer – Azure / Databricks / Python / Insurance - remote - 3 month contract</t>
  </si>
  <si>
    <t>Cherry Professional</t>
  </si>
  <si>
    <t>Senior Data Engineer - Cloud</t>
  </si>
  <si>
    <t>['sql', 'snowflake', 'azure', 'aws', 'gcp', 'redshift', 'bigquery', 'git']</t>
  </si>
  <si>
    <t>Business Intelligence Consultant (Databricks, Power BI &amp; Tableau)</t>
  </si>
  <si>
    <t>Senior Data Scientist - R01566194</t>
  </si>
  <si>
    <t>['python', 'r', 'sas', 'pytorch', 'keras', 'pyspark', 'tensorflow', 'mxnet', 'spss', 'sas']</t>
  </si>
  <si>
    <t>Function Health</t>
  </si>
  <si>
    <t>Data Scientist Needed for Sales Forecasting &amp; Dashboard Development</t>
  </si>
  <si>
    <t>['sql', 'python', 'numpy', 'scikit-learn', 'pandas', 'tableau', 'power bi']</t>
  </si>
  <si>
    <t>Data Engineer SME Jobs</t>
  </si>
  <si>
    <t>['aws', 'spark', 'kafka']</t>
  </si>
  <si>
    <t>Principal IT Data Analytics Engineer</t>
  </si>
  <si>
    <t>['python', 'aws', 'redshift', 'jupyter', 'powerbi', 'powerbi']</t>
  </si>
  <si>
    <t>['sql', 'nosql', 'mongodb', 'sql server', 'postgresql', 'mongodb', 'redis', 'elasticsearch', 'snowflake', 'azure', 'aws', 'aurora', 'kafka', 'airflow', 'ssis']</t>
  </si>
  <si>
    <t>['python', 'postgresql', 'snowflake', 'databricks', 'aws', 'airflow', 'linux', 'kubernetes']</t>
  </si>
  <si>
    <t>Data Bricks</t>
  </si>
  <si>
    <t>['sql', 'python', 'scala', 'azure', 'databricks', 'aws', 'spark', 'pyspark', 'airflow', 'git', 'unity']</t>
  </si>
  <si>
    <t>Senior Data Engineer | Hedge Fund</t>
  </si>
  <si>
    <t>RA Global License Analyst</t>
  </si>
  <si>
    <t>Nottinghamshire, United Kingdom</t>
  </si>
  <si>
    <t>Lead Data Scientist | Insurance</t>
  </si>
  <si>
    <t>The Kennedy Group</t>
  </si>
  <si>
    <t>['sql', 'python', 'r', 'snowflake', 'azure', 'databricks']</t>
  </si>
  <si>
    <t>Senior Data Scientist — Bayesian Modeling | Leading Global Trading Firm</t>
  </si>
  <si>
    <t>Industry Expert Mentor – AI / ML / Data Science (Part-Time, Remote) - Contract to Hire</t>
  </si>
  <si>
    <t>['sql', 'sql server', 'snowflake', 'ssis']</t>
  </si>
  <si>
    <t>Senior Data Engineer, Cybersecurity</t>
  </si>
  <si>
    <t>['sql', 'python', 'scala', 'snowflake', 'aws', 'spark', 'pyspark', 'airflow', 'github', 'terraform', 'jenkins']</t>
  </si>
  <si>
    <t>Layline Automation</t>
  </si>
  <si>
    <t>['sql', 'python', 'oracle', 'kafka', 'linux', 'unix', 'kubernetes']</t>
  </si>
  <si>
    <t>Office of Personnel Management</t>
  </si>
  <si>
    <t>Data Labelers</t>
  </si>
  <si>
    <t>['sql', 'python', 'snowflake', 'zoom']</t>
  </si>
  <si>
    <t>Business Intelligence / Data Analyst</t>
  </si>
  <si>
    <t>Yorkshire Dental Suite</t>
  </si>
  <si>
    <t>[Remote] Senior Data Engineer, Data Platform Admin (US – East Coast)</t>
  </si>
  <si>
    <t>ŌURA</t>
  </si>
  <si>
    <t>['databricks', 'aws', 'spark', 'unity']</t>
  </si>
  <si>
    <t>Data Engineer - Secret or Top Secret Cleared</t>
  </si>
  <si>
    <t>['python', 'java', 'azure', 'aws', 'gcp', 'spark', 'kafka', 'airflow', 'kubernetes', 'docker']</t>
  </si>
  <si>
    <t>['sql', 'python', 'gcp', 'looker']</t>
  </si>
  <si>
    <t>['python', 'nosql', 'gcp', 'bigquery', 'spark', 'airflow', 'hadoop', 'pandas', 'fastapi']</t>
  </si>
  <si>
    <t>Software Engineer, Data Infrastructure &amp; Acquisition - Dublin, Ireland</t>
  </si>
  <si>
    <t>Speechify</t>
  </si>
  <si>
    <t>Data Engineer - LATAM only!</t>
  </si>
  <si>
    <t>G2i Inc.</t>
  </si>
  <si>
    <t>['sql', 'gcp', 'bigquery', 'docker']</t>
  </si>
  <si>
    <t>Data Analyst 1/Trainee - 791</t>
  </si>
  <si>
    <t>Applied Data Science &amp; Insights Leader - GTM Intelligence Solutions and Technical Success</t>
  </si>
  <si>
    <t>AI Consultant - Quality Systems &amp; Data Engineering</t>
  </si>
  <si>
    <t>['sql', 'unify']</t>
  </si>
  <si>
    <t>[Remote] Data Engineer-Kiewit Nuclear Solutions 1 Job Details | Kiewit</t>
  </si>
  <si>
    <t>Kiewit</t>
  </si>
  <si>
    <t>['sql', 'python', 'sql server', 'azure', 'databricks', 'spark', 'pyspark', 'power bi', 'dax', 'powerbi', 'powerbi']</t>
  </si>
  <si>
    <t>Consultant, Data Engineer(Databricks)</t>
  </si>
  <si>
    <t>Donegal, Ireland</t>
  </si>
  <si>
    <t>Coyle Consulting</t>
  </si>
  <si>
    <t>['sql', 'python', 'java', 'sql server', 'mysql', 'postgresql']</t>
  </si>
  <si>
    <t>Sr. SW Engineer (Data Engineering - Java, Hadoop, Spark, Python, 3-7 years Exp)</t>
  </si>
  <si>
    <t>['python', 'scala', 'nosql', 'java', 'db2', 'cassandra', 'neo4j', 'spark', 'hadoop', 'git', 'jenkins', 'bitbucket']</t>
  </si>
  <si>
    <t>Azure Data Engineer- Remote South Africa</t>
  </si>
  <si>
    <t>Nigel Frank International Limited</t>
  </si>
  <si>
    <t>['sql', 'python', 'go', 'sql server', 'azure', 'power bi', 'ssis', 'ssrs', 'dax']</t>
  </si>
  <si>
    <t>Reporting Engineer x 2 (5509)</t>
  </si>
  <si>
    <t>Birchwood, United Kingdom</t>
  </si>
  <si>
    <t>Certain Advantage</t>
  </si>
  <si>
    <t>Senior Electronic Data Interchange Analyst</t>
  </si>
  <si>
    <t>Strategic Retail Partners</t>
  </si>
  <si>
    <t>['sql', 'python', 'go', 'spark', 'kafka', 'kubernetes']</t>
  </si>
  <si>
    <t>Data scientist (Data Wrangler)</t>
  </si>
  <si>
    <t>Data Science &amp; Value Creation Consultant</t>
  </si>
  <si>
    <t>Senior Business Systems Analyst (BSA), CPQ/CRM (onsite work)</t>
  </si>
  <si>
    <t>['sql', 'go', 'tableau', 'excel', 'sap', 'powerpoint', 'jira']</t>
  </si>
  <si>
    <t>Convergence Group</t>
  </si>
  <si>
    <t>['sql', 'python', 'javascript', 'powershell', 'c', 'sql server', 'azure', 'monday.com']</t>
  </si>
  <si>
    <t>Senior Data Engineer Generalist (Python Expert)</t>
  </si>
  <si>
    <t>Director, Data Analysis</t>
  </si>
  <si>
    <t>Sr. Director, Data Analysis</t>
  </si>
  <si>
    <t>ML Engineer, Generative Video</t>
  </si>
  <si>
    <t>Data Engineer - Bilingual Mandarin required</t>
  </si>
  <si>
    <t>CWILL</t>
  </si>
  <si>
    <t>['sql', 'python', 'java', 'postgresql', 'snowflake', 'azure', 'databricks', 'aws', 'gcp', 'redshift', 'bigquery', 'spark', 'kafka', 'airflow', 'kubernetes', 'docker', 'git', 'terraform', 'unify']</t>
  </si>
  <si>
    <t>['sql', 'python', 'azure', 'databricks', 'aws', 'spark', 'pyspark', 'airflow', 'power bi', 'github']</t>
  </si>
  <si>
    <t>Maven Exploitation Specialist/ Data Analyst (Middle)</t>
  </si>
  <si>
    <t>BTS Software Solutions</t>
  </si>
  <si>
    <t>Fidelity</t>
  </si>
  <si>
    <t>['sql', 'python', 'java', 'oracle', 'aws']</t>
  </si>
  <si>
    <t>Azure/Databricks Engineer - PySpark, SQL, Tableau, Power BI</t>
  </si>
  <si>
    <t>['sql', 'azure', 'databricks', 'pyspark', 'tableau', 'power bi', 'unity']</t>
  </si>
  <si>
    <t>Senior Data Analyst - Banking &amp; Customer Analytics</t>
  </si>
  <si>
    <t>['sql', 'python', 'aws', 'tableau', 'excel', 'power bi', 'dax']</t>
  </si>
  <si>
    <t>Business Analyst 3 Metadata AI Analytics</t>
  </si>
  <si>
    <t>Smart Infratech</t>
  </si>
  <si>
    <t>['sql', 'python', 'javascript', 'sql server', 'postgresql', 'power bi']</t>
  </si>
  <si>
    <t>Data Collection Manager</t>
  </si>
  <si>
    <t>IMCS Group</t>
  </si>
  <si>
    <t>['sql', 'python', 'azure', 'fastapi', 'django']</t>
  </si>
  <si>
    <t>['sql', 'python', 'scala', 'java', 'snowflake', 'azure', 'oracle', 'aws', 'kafka', 'airflow', 'gdpr']</t>
  </si>
  <si>
    <t>Software Engineer III - Metadata Management &amp; Data Discovery</t>
  </si>
  <si>
    <t>['sql', 'python', 'db2', 'sql server', 'snowflake', 'azure', 'databricks', 'oracle', 'aws', 'spark', 'pyspark', 'git', 'unity']</t>
  </si>
  <si>
    <t>Clinical Data Scientist/ Methodologist</t>
  </si>
  <si>
    <t>Bridgewater, CT</t>
  </si>
  <si>
    <t>['sql', 'python', 'r', 'sas', 'snowflake', 'sas', 'github']</t>
  </si>
  <si>
    <t>Warranty Data Analyst</t>
  </si>
  <si>
    <t>Empire Cat</t>
  </si>
  <si>
    <t>ComplexCare Solutions</t>
  </si>
  <si>
    <t>['sql', 'crystal', 't-sql', 'powershell', 'c', 'vb.net', 'sql server', 'excel', 'cognos', 'svn']</t>
  </si>
  <si>
    <t>Facilities Analyst (Senior or Lead)</t>
  </si>
  <si>
    <t>['r', 'c', 'tableau', 'powerbi', 'powerbi']</t>
  </si>
  <si>
    <t>Scientific Applications Data Scientist IV</t>
  </si>
  <si>
    <t>JPL</t>
  </si>
  <si>
    <t>Associate, Digital Finance Transformation - Data Scientist - Private Equity Performance Improvement (OPEN TO ALL US LOCATIONS) | Troy, NY, USA</t>
  </si>
  <si>
    <t>Data Platform Engineer | Azure, Airflow &amp; DevOps | Hyderabad</t>
  </si>
  <si>
    <t>['azure', 'airflow', 'kubernetes', 'docker', 'terraform']</t>
  </si>
  <si>
    <t>['sql', 'python', 'scala', 'sas', 'databricks', 'aws', 'redshift', 'spark', 'sas', 'qlik', 'docker', 'github', 'terraform']</t>
  </si>
  <si>
    <t>Electro Rent Corp</t>
  </si>
  <si>
    <t>(Senior) Scientist, Machine Learning</t>
  </si>
  <si>
    <t>['python', 'pytorch', 'gdpr']</t>
  </si>
  <si>
    <t>Securitas</t>
  </si>
  <si>
    <t>['sql', 'python', 'snowflake', 'aws', 'gcp', 'kafka']</t>
  </si>
  <si>
    <t>Principal Data Engineer, Data Platform</t>
  </si>
  <si>
    <t>A Place For Mom</t>
  </si>
  <si>
    <t>['sql', 'python', 'databricks', 'spark', 'pyspark', 'unity']</t>
  </si>
  <si>
    <t>Senior Inference Engineer, Artificial Intelligence</t>
  </si>
  <si>
    <t>Level 7 Data &amp; AI Tutor</t>
  </si>
  <si>
    <t>['sql', 'python', 'azure', 'aws', 'spark', 'numpy', 'tensorflow', 'pandas']</t>
  </si>
  <si>
    <t>IR Analyst</t>
  </si>
  <si>
    <t>Data Scientist (PhD Required) – Generative AI &amp; Machine Learning</t>
  </si>
  <si>
    <t>['python', 'aws', 'gcp', 'pytorch', 'tensorflow', 'airflow', 'scikit-learn', 'kubernetes', 'docker']</t>
  </si>
  <si>
    <t>Senior Director - Data Science</t>
  </si>
  <si>
    <t>Senior Pricing Manager – Data Science &amp; Pricing Analytics (Ref: 196761)</t>
  </si>
  <si>
    <t>[Remote] Senior Data Engineer (Healthcare Data)</t>
  </si>
  <si>
    <t>AI, Computer Vision &amp; Digital Twin Engineer</t>
  </si>
  <si>
    <t>Ringwood, United Kingdom</t>
  </si>
  <si>
    <t>University Of Derby</t>
  </si>
  <si>
    <t>['sql', 'python', 'outlook']</t>
  </si>
  <si>
    <t>Vice President Product Solutions - Chief Data Analytics Office Fusion Platform</t>
  </si>
  <si>
    <t>Houtini</t>
  </si>
  <si>
    <t>Data Scientist- Phyton</t>
  </si>
  <si>
    <t>JobIQ Careers</t>
  </si>
  <si>
    <t>Lytham St Annes, United Kingdom</t>
  </si>
  <si>
    <t>UNITY BUSINESS SYSTEMS LTD</t>
  </si>
  <si>
    <t>['sql', 'python', 'r', 'azure', 'databricks', 'aws', 'spark', 'pytorch', 'tensorflow', 'hadoop', 'scikit-learn', 'tableau', 'looker', 'power bi']</t>
  </si>
  <si>
    <t>Full-Stack Data Engineer</t>
  </si>
  <si>
    <t>Base-2 Solutions</t>
  </si>
  <si>
    <t>['sql', 'python', 'nosql', 'java', 'mongodb', 'c', 'mongodb', 'azure', 'aws', 'spark', 'kafka', 'airflow', 'hadoop', 'gdpr', 'tableau']</t>
  </si>
  <si>
    <t>Finance Data Engineer</t>
  </si>
  <si>
    <t>['sql', 'python', 'shell', 'snowflake', 'aws', 'kubernetes', 'git', 'jenkins']</t>
  </si>
  <si>
    <t>['sql', 'python', 'nosql', 'snowflake', 'azure', 'aws', 'spark', 'kafka', 'hadoop']</t>
  </si>
  <si>
    <t>Data Platform DevOps Engineer - Senior Consultant</t>
  </si>
  <si>
    <t>Deloitte LLP</t>
  </si>
  <si>
    <t>['sas', 'snowflake', 'azure', 'databricks', 'aws', 'sas', 'kubernetes', 'docker', 'github', 'terraform', 'jenkins']</t>
  </si>
  <si>
    <t>Manager, Data and Analytics</t>
  </si>
  <si>
    <t>Forward Air Corporation</t>
  </si>
  <si>
    <t>['azure', 'databricks', 'kafka', 'airflow', 'windows', 'excel', 'power bi', 'powerpoint', 'outlook', 'terraform', 'unity', 'zoom', 'webex']</t>
  </si>
  <si>
    <t>Cocoa, FL</t>
  </si>
  <si>
    <t>City of Meridian</t>
  </si>
  <si>
    <t>Manager Data Science and Advanced Analytics</t>
  </si>
  <si>
    <t>[Remote] Staff Data Engineer, Financial Data Operations</t>
  </si>
  <si>
    <t>Root Inc.</t>
  </si>
  <si>
    <t>['sql', 'python', 'scala', 'nosql', 'mongodb', 'mongodb', 'azure', 'aws', 'spark', 'kafka', 'airflow', 'hadoop', 'gdpr', 'tableau']</t>
  </si>
  <si>
    <t>AI Business Data Analyst Associate</t>
  </si>
  <si>
    <t>Quality Assurance &amp; Data Analytics Specialist - EEO &amp; Workplace Culture</t>
  </si>
  <si>
    <t>['sql', 'oracle', 'tableau', 'excel', 'power bi', 'dax']</t>
  </si>
  <si>
    <t>Data Scientist / Power BI &amp; Project Analytics Specialist</t>
  </si>
  <si>
    <t>Blue Stone Management</t>
  </si>
  <si>
    <t>['power bi', 'dax', 'sharepoint']</t>
  </si>
  <si>
    <t>Fraud Model Analyst</t>
  </si>
  <si>
    <t>Senior Business and Marketing Data Scientist</t>
  </si>
  <si>
    <t>Data Engineer - Hadoop OzoneCH</t>
  </si>
  <si>
    <t>['sql', 'python', 'scala', 'java', 'shell', 'spark', 'kafka', 'hadoop', 'linux', 'unix', 'kubernetes', 'docker', 'yarn']</t>
  </si>
  <si>
    <t>Data Engineer - Ab initio</t>
  </si>
  <si>
    <t>Analyst-Compliance Global Sanctions Governance</t>
  </si>
  <si>
    <t>['express', 'tableau', 'excel']</t>
  </si>
  <si>
    <t>['python', 'sas', 'databricks', 'aws', 'gcp', 'spark', 'pyspark', 'hadoop', 'sas']</t>
  </si>
  <si>
    <t>Senior Consultant Data Analyst</t>
  </si>
  <si>
    <t>['sql', 'python', 'r', 'azure', 'aws', 'tableau', 'excel', 'power bi', 'powerpoint']</t>
  </si>
  <si>
    <t>Marketing &amp; Data Insights Analyst</t>
  </si>
  <si>
    <t>Far Post Media</t>
  </si>
  <si>
    <t>['sql', 'python', 'r', 'snowflake', 'redshift', 'bigquery', 'airflow', 'tableau', 'excel', 'power bi', 'powerpoint']</t>
  </si>
  <si>
    <t>Investment Risk Data Analyst (Data Operations) – Asset Management / Investment Management</t>
  </si>
  <si>
    <t>PSD Group</t>
  </si>
  <si>
    <t>['sql', 'python', 'snowflake', 'oracle']</t>
  </si>
  <si>
    <t>Senior Specialist - Data Sciences</t>
  </si>
  <si>
    <t>['dynamodb', 'aws', 'sap']</t>
  </si>
  <si>
    <t>Data Engineer, Quantitative Research</t>
  </si>
  <si>
    <t>['sql', 'python', 'javascript', 'c', 'rust', 'airflow', 'pandas']</t>
  </si>
  <si>
    <t>AppGate</t>
  </si>
  <si>
    <t>['spark', 'kubernetes']</t>
  </si>
  <si>
    <t>Engineering Manager, Customer Studios</t>
  </si>
  <si>
    <t>Engineering Manager, Agents</t>
  </si>
  <si>
    <t>Staff Engineer, AI Productivity</t>
  </si>
  <si>
    <t>['go', 'javascript', 'typescript', 'graphql', 'github', 'slack']</t>
  </si>
  <si>
    <t>Senior Programmer Analyst – CRM &amp; Marketing Data</t>
  </si>
  <si>
    <t>['sql', 'python', 'javascript', 'powershell', 'snowflake', 'azure', 'jupyter', 'linux', 'alteryx', 'git', 'github']</t>
  </si>
  <si>
    <t>Business Analyst with AI Experience</t>
  </si>
  <si>
    <t>Lenora Systems Inc</t>
  </si>
  <si>
    <t>['sql', 'python', 'azure', 'aws', 'jira']</t>
  </si>
  <si>
    <t>Marketing Analyst/Coordinator</t>
  </si>
  <si>
    <t>Journeyman Computer Systems Analyst - Jordan Jobs</t>
  </si>
  <si>
    <t>['linux', 'git', 'gitlab']</t>
  </si>
  <si>
    <t>Business Analyst – Cloud Transformation &amp; Data Delivery (Banking)</t>
  </si>
  <si>
    <t>Executive Director, Business Analytics</t>
  </si>
  <si>
    <t>Senior Technical Data Analyst – People Data Domain (Data-as-a-Product) | Suggested Market Title: Senior Technical Data Analyst / Data Product Owner – HR &amp; People Analytics</t>
  </si>
  <si>
    <t>Graduate Investment Data Analyst Programme Central London</t>
  </si>
  <si>
    <t>Regal Brooke Limited</t>
  </si>
  <si>
    <t>Senior Business Intelligence Data Analyst</t>
  </si>
  <si>
    <t>bet365</t>
  </si>
  <si>
    <t>Lead Data Engineer (Client Side)</t>
  </si>
  <si>
    <t>Blaine, MN</t>
  </si>
  <si>
    <t>['snowflake', 'azure', 'aws', 'gcp']</t>
  </si>
  <si>
    <t>Data Engineer Associate - Contract</t>
  </si>
  <si>
    <t>['sql', 'python', 'java', 'sql server', 'snowflake', 'azure', 'oracle']</t>
  </si>
  <si>
    <t>SDET (ETL Quality Engineer)</t>
  </si>
  <si>
    <t>SME - Data Engineer</t>
  </si>
  <si>
    <t>Pineaxe Technologies</t>
  </si>
  <si>
    <t>['python', 'azure', 'aws', 'gcp', 'spark', 'kafka', 'airflow', 'hadoop']</t>
  </si>
  <si>
    <t>Sr. Marketing Analytics Analyst- W2</t>
  </si>
  <si>
    <t>['sql', 'python', 'r', 'looker', 'power bi']</t>
  </si>
  <si>
    <t>Data Analyst / SQL / SOQL</t>
  </si>
  <si>
    <t>Associate Technology Designer</t>
  </si>
  <si>
    <t>Guidepost Solutions</t>
  </si>
  <si>
    <t>Data Center Infrastructure Engineer</t>
  </si>
  <si>
    <t>['windows', 'linux', 'unix']</t>
  </si>
  <si>
    <t>Data Analyst (part-time)</t>
  </si>
  <si>
    <t>Mariposa Women &amp; Family Center</t>
  </si>
  <si>
    <t>Data &amp; Analytics Lead</t>
  </si>
  <si>
    <t>Global X ETFs</t>
  </si>
  <si>
    <t>Macildowie Recruitment and Retention</t>
  </si>
  <si>
    <t>['sql', 'azure', 'databricks', 'excel', 'power bi']</t>
  </si>
  <si>
    <t>Trainee AI Data Analyst (No Experience Needed – UK Remote)</t>
  </si>
  <si>
    <t>Senior Data Scientist, Computational Biology</t>
  </si>
  <si>
    <t>DELFI Diagnostics</t>
  </si>
  <si>
    <t>Research Data Engineer</t>
  </si>
  <si>
    <t>['sql', 'python', 'snowflake', 'aws', 'gcp', 'numpy', 'pandas']</t>
  </si>
  <si>
    <t>['sql', 'python', 'snowflake', 'databricks', 'bigquery', 'airflow', 'github', 'jira']</t>
  </si>
  <si>
    <t>Snowflake Data Engineer, Enterprise Risk Integration, Contract-to-Hire</t>
  </si>
  <si>
    <t>Biblioso Corporation</t>
  </si>
  <si>
    <t>Junior Data Engineer : : Plano, TX/ San Antonio, TX/ Phoenix, AZ</t>
  </si>
  <si>
    <t>['sql', 'python', 'shell', 'snowflake', 'phoenix', 'linux', 'unix']</t>
  </si>
  <si>
    <t>Systems Analyst (eCW)</t>
  </si>
  <si>
    <t>Pacific Neuropsychiatric Specialists Inc</t>
  </si>
  <si>
    <t>Senior/Principal Data Solutions Analyst</t>
  </si>
  <si>
    <t>['python', 'nosql', 'java', 'perl', 'shell', 'hadoop']</t>
  </si>
  <si>
    <t>Data Scientists / Digital Marketers</t>
  </si>
  <si>
    <t>Planet Technology INC</t>
  </si>
  <si>
    <t>Scion Staffing</t>
  </si>
  <si>
    <t>Retail Data Domain SME</t>
  </si>
  <si>
    <t>Data Analytics/ Automation Analyst</t>
  </si>
  <si>
    <t>Junior Clinical Data Analyst</t>
  </si>
  <si>
    <t>['sql', 'gcp', 'tableau', 'excel', 'power bi']</t>
  </si>
  <si>
    <t>Senior Data Scientist w/ Supply Chain Management and Optimization</t>
  </si>
  <si>
    <t>Conch Technologies Inc</t>
  </si>
  <si>
    <t>['sql', 'python', 'jupyter']</t>
  </si>
  <si>
    <t>['oracle', 'aws', 'redshift']</t>
  </si>
  <si>
    <t>Senior Salesforce Data and Platform Engineer</t>
  </si>
  <si>
    <t>Sigil Partners</t>
  </si>
  <si>
    <t>['python', 'snowflake', 'aws', 'redshift', 'git']</t>
  </si>
  <si>
    <t>['sql', 'python', 'mysql', 'oracle', 'tableau', 'microstrategy']</t>
  </si>
  <si>
    <t>Senior/ Staff Data Scientist- Senior Applied Scientist, Finance Forecasting Systems</t>
  </si>
  <si>
    <t>['sql', 'python', 'snowflake', 'redshift', 'bigquery', 'spark']</t>
  </si>
  <si>
    <t>Lead Analyst, Enterprise Deployments</t>
  </si>
  <si>
    <t>['go', 'oracle', 'visio', 'excel', 'powerpoint', 'outlook', 'jira', 'confluence', 'smartsheet']</t>
  </si>
  <si>
    <t>Data &amp; Analytics – Upcoming Opportunities at Surescripts</t>
  </si>
  <si>
    <t>Surescripts</t>
  </si>
  <si>
    <t>Sr/Staff Data Engineer - On-site in NYC!</t>
  </si>
  <si>
    <t>G2i</t>
  </si>
  <si>
    <t>['sql', 'python', 'aws', 'spark', 'kafka', 'terraform']</t>
  </si>
  <si>
    <t>['sql', 'python', 'go', 'scala', 'nosql', 'java', 'mongodb', 'rust', 'mysql', 'postgresql', 'mongodb', 'dynamodb', 'elasticsearch', 'aws', 'gcp', 'redshift', 'spark', 'kafka', 'airflow', 'kubernetes', 'docker']</t>
  </si>
  <si>
    <t>['sql', 'python', 'shell', 'snowflake', 'databricks', 'airflow', 'looker']</t>
  </si>
  <si>
    <t>Agility Senior Associate - Data &amp; Analytics</t>
  </si>
  <si>
    <t>Advanced Metering System Data Analyst (Level III - Sr. II)</t>
  </si>
  <si>
    <t>Oncor</t>
  </si>
  <si>
    <t>['sql', 'python', 'r', 'hadoop', 'selenium', 'excel', 'sharepoint']</t>
  </si>
  <si>
    <t>Federal Heights, CO</t>
  </si>
  <si>
    <t>Toole Design Group</t>
  </si>
  <si>
    <t>Sr Business Insights Analyst (Property Claims)</t>
  </si>
  <si>
    <t>Assurant, Inc</t>
  </si>
  <si>
    <t>['sql', 'db2', 'excel', 'power bi']</t>
  </si>
  <si>
    <t>Data Engineer - Healthcare Analytics Platform</t>
  </si>
  <si>
    <t>['sql', 'python', 'snowflake', 'azure', 'databricks', 'aws', 'tableau', 'power bi', 'git']</t>
  </si>
  <si>
    <t>Bayesian Statistics Expert - PhD - AI Trainer</t>
  </si>
  <si>
    <t>['python', 'oracle', 'linux', 'terminal']</t>
  </si>
  <si>
    <t>Sr. Business Analyst | McLean, VA, USA</t>
  </si>
  <si>
    <t>['sql', 'sql server', 'excel', 'power bi', 'sap', 'sharepoint', 'smartsheet', 'microsoft teams']</t>
  </si>
  <si>
    <t>Analyst, Consumer Insights</t>
  </si>
  <si>
    <t>United States Olympic and Paralympic Committee</t>
  </si>
  <si>
    <t>Origami Risk LLC</t>
  </si>
  <si>
    <t>Senior Data Engineer (Governance Focus) | Reston, VA, USA</t>
  </si>
  <si>
    <t>['sql', 'python', 'azure', 'databricks', 'aws', 'pyspark', 'git', 'terraform']</t>
  </si>
  <si>
    <t>Data Engineer Level 1</t>
  </si>
  <si>
    <t>EDUTEK LTD</t>
  </si>
  <si>
    <t>Principal Data Architect Remote</t>
  </si>
  <si>
    <t>['sql', 'python', 'sql server', 'snowflake', 'databricks', 'airflow', 'gdpr', 'graphql', 'power bi']</t>
  </si>
  <si>
    <t>Maryland, NY</t>
  </si>
  <si>
    <t>Power BI Report Developer</t>
  </si>
  <si>
    <t>Index Analytics</t>
  </si>
  <si>
    <t>['sql', 'python', 'snowflake', 'aws', 'github', 'jenkins']</t>
  </si>
  <si>
    <t>Pacific Neuropsychiatric Specialists</t>
  </si>
  <si>
    <t>Business Intelligence (BI) Analyst – Finance</t>
  </si>
  <si>
    <t>Senior Business Intelligence &amp; Data Analyst - Data Governance</t>
  </si>
  <si>
    <t>The TJX Companies, Inc.</t>
  </si>
  <si>
    <t>Lead Marketing Science Engagement Analyst- Retail Media</t>
  </si>
  <si>
    <t>['sql', 'python', 'r', 'go', 'tableau', 'excel', 'looker', 'power bi']</t>
  </si>
  <si>
    <t>Manager, Advanced Analytics, Walmart Connect</t>
  </si>
  <si>
    <t>['sql', 'r', 'tableau', 'excel', 'powerpoint', 'jira']</t>
  </si>
  <si>
    <t>Tax Innovation &amp; Delivery Experience - Data Engineering - Experienced Associate</t>
  </si>
  <si>
    <t>Senior Lead Data Analyst</t>
  </si>
  <si>
    <t>Business Analyst – Snowflake &amp; Enterprise Data Platforms</t>
  </si>
  <si>
    <t>Drillo.AI</t>
  </si>
  <si>
    <t>['sql', 'snowflake', 'tableau', 'excel', 'powerpoint']</t>
  </si>
  <si>
    <t>Sr. Data Analytics Engineer</t>
  </si>
  <si>
    <t>Under Armour, Inc.</t>
  </si>
  <si>
    <t>['sql', 'python', 'go', 'snowflake', 'tableau', 'github']</t>
  </si>
  <si>
    <t>Cortlandt Manor, NY</t>
  </si>
  <si>
    <t>['sql', 'python', 'azure', 'aws', 'gcp', 'windows', 'linux', 'git', 'github', 'gitlab']</t>
  </si>
  <si>
    <t>Financial Analyst Job Details | NetApp, Inc.</t>
  </si>
  <si>
    <t>Business Analyst (Part-Time)</t>
  </si>
  <si>
    <t>Data Engineer/Python SQL Developer</t>
  </si>
  <si>
    <t>SIERTEK LTD</t>
  </si>
  <si>
    <t>['sql', 'python', 'aws', 'jira']</t>
  </si>
  <si>
    <t>Data Engineer, Grant Funded</t>
  </si>
  <si>
    <t>Ann &amp; Robert H. Lurie Children’s Hospital of Chicago</t>
  </si>
  <si>
    <t>['python', 'scala', 'java', 'c', 'azure', 'aws', 'gcp', 'spark', 'kafka', 'hadoop']</t>
  </si>
  <si>
    <t>['sql', 'python', 'jupyter', 'github']</t>
  </si>
  <si>
    <t>['sql', 'python', 'sql server', 'bigquery', 'tableau', 'power bi', 'github', 'jira']</t>
  </si>
  <si>
    <t>Staff Data Scientist, ML (Credit Risk)</t>
  </si>
  <si>
    <t>Founding Data Engineer - Data Startup  -SF</t>
  </si>
  <si>
    <t>['sql', 'python', 'postgresql', 'neo4j', 'airflow']</t>
  </si>
  <si>
    <t>Systems Software Analyst - Level 4 Jobs</t>
  </si>
  <si>
    <t>Senior Staff AI Data Engineer - Hybrid</t>
  </si>
  <si>
    <t>['sql', 'python', 'c', 'snowflake', 'azure', 'aws', 'gcp']</t>
  </si>
  <si>
    <t>Sr. Data Engineer - FP&amp;A</t>
  </si>
  <si>
    <t>Cognite AS</t>
  </si>
  <si>
    <t>['sql', 'python', 'java', 'powershell', 'azure', 'gcp', 'spark', 'pyspark', 'gdpr', 'graphql', 'power bi', 'github', 'terraform']</t>
  </si>
  <si>
    <t>Principal, Engineer - Data Engineering</t>
  </si>
  <si>
    <t>Macy's</t>
  </si>
  <si>
    <t>['python', 'java', 'gcp']</t>
  </si>
  <si>
    <t>Better Talent</t>
  </si>
  <si>
    <t>Remote Equity Research Analyst - AI Trainer</t>
  </si>
  <si>
    <t>Financial Data &amp; Systems Analyst</t>
  </si>
  <si>
    <t>Mattamy Homes</t>
  </si>
  <si>
    <t>Data Analyst Jobs in Chicago</t>
  </si>
  <si>
    <t>TalnFlo</t>
  </si>
  <si>
    <t>Remote Data Scientist — AI Model Development at SaidGig United Kingdom</t>
  </si>
  <si>
    <t>Belgian Pride 🏳️‍</t>
  </si>
  <si>
    <t>junior data scientist/java backend developer</t>
  </si>
  <si>
    <t>Wrangell, AK</t>
  </si>
  <si>
    <t>Tax Innovation &amp; Delivery Experience - Data Engineering - Director</t>
  </si>
  <si>
    <t>['azure', 'databricks', 'aws', 'airflow', 'hadoop']</t>
  </si>
  <si>
    <t>['tableau', 'excel', 'power bi', 'outlook']</t>
  </si>
  <si>
    <t>['sql', 'tableau', 'excel', 'looker', 'power bi', 'sheets', 'powerpoint']</t>
  </si>
  <si>
    <t>AI/ML Data Scientist — Customer Intelligence</t>
  </si>
  <si>
    <t>Emapta Global</t>
  </si>
  <si>
    <t>GIS SUPPORT SPECIALIST / GEOSPATIAL DATA ANALYST</t>
  </si>
  <si>
    <t>SMX Services &amp; Consulting, Inc.</t>
  </si>
  <si>
    <t>['sql', 'python', 'snowflake', 'aws', 'git', 'github']</t>
  </si>
  <si>
    <t>MLOps Engineer (12 months)</t>
  </si>
  <si>
    <t>Coventry Building Society Careers</t>
  </si>
  <si>
    <t>Data Engineer (Part time) – BigQuery / GA4</t>
  </si>
  <si>
    <t>Senior Data Engineer (12 months)</t>
  </si>
  <si>
    <t>SAP HANA modeler and data science developer</t>
  </si>
  <si>
    <t>Aruma Tech</t>
  </si>
  <si>
    <t>['sql', 'python', 'r', 'apl', 'tableau', 'power bi', 'sap']</t>
  </si>
  <si>
    <t>CompoSecure</t>
  </si>
  <si>
    <t>Lead Data Scientist – ML</t>
  </si>
  <si>
    <t>Batangas City, Batangas, Philippines</t>
  </si>
  <si>
    <t>Washington Suburban Sanitary Commission</t>
  </si>
  <si>
    <t>InDrive Group</t>
  </si>
  <si>
    <t>Part-Time IT Systems Developer: Data</t>
  </si>
  <si>
    <t>First Focus IT Pty</t>
  </si>
  <si>
    <t>I did my part and supported the Regular Toilet</t>
  </si>
  <si>
    <t>['python', 'go', 'pytorch', 'keras', 'tensorflow', 'pandas']</t>
  </si>
  <si>
    <t>Sr Electrical Engineer (Data Centers)</t>
  </si>
  <si>
    <t>Civil (Design) Engineer (Data Centers)</t>
  </si>
  <si>
    <t>Security Reports &amp; Analytics Specialist</t>
  </si>
  <si>
    <t>Jobs In Qatar - Jooble</t>
  </si>
  <si>
    <t>ITA International</t>
  </si>
  <si>
    <t>Porter Ranch, CA</t>
  </si>
  <si>
    <t>Operational Technology Data Engineer Job Details | Perdue Farms</t>
  </si>
  <si>
    <t>Financial Analyst - North Dallas (85k-95k)</t>
  </si>
  <si>
    <t>Senior Data Scientist – Entity Resolution</t>
  </si>
  <si>
    <t>['sql', 'python', 'elasticsearch', 'snowflake', 'azure', 'aws', 'gcp', 'pytorch', 'tensorflow', 'scikit-learn', 'github', 'jira']</t>
  </si>
  <si>
    <t>Senior Machine Learning Engineer (Data Platform) Databricks / Medallion Architecture- Hybrid/Dallas,</t>
  </si>
  <si>
    <t>Riccione Resources</t>
  </si>
  <si>
    <t>['sql', 'python', 'r', 'azure', 'databricks', 'tensorflow', 'power bi', 'dax']</t>
  </si>
  <si>
    <t>AVP Senior Data Engineer</t>
  </si>
  <si>
    <t>West Chester Township, OH</t>
  </si>
  <si>
    <t>Data Engineer – Data Platforms (Google) Ref No: 26-36647</t>
  </si>
  <si>
    <t>Clock Edge Technologies Pvt Lt</t>
  </si>
  <si>
    <t>['sql', 'azure', 'gcp', 'bigquery', 'pyspark']</t>
  </si>
  <si>
    <t>Data Engineer – Data Platforms (Google) Ref No: 26-36648</t>
  </si>
  <si>
    <t>['sql', 'python', 'gcp', 'bigquery', 'jira']</t>
  </si>
  <si>
    <t>Data Engineer – Data Platforms (AWS) Ref No: 26-37006</t>
  </si>
  <si>
    <t>Data Engineer – Data Integration Ref No: 26-36649</t>
  </si>
  <si>
    <t>['azure', 'aws', 'ssis']</t>
  </si>
  <si>
    <t>Research and Data Analyst (FTC)</t>
  </si>
  <si>
    <t>King's Lynn, United Kingdom</t>
  </si>
  <si>
    <t>Freebridge Community Housing</t>
  </si>
  <si>
    <t>AI &amp; Data Science Engineer for RAG Chatbot. Telemetry Analysis &amp; Pattern Recognition for Smart CNC</t>
  </si>
  <si>
    <t>Senior Data Analytics Engineer - Shape the Analytics Engineering Function</t>
  </si>
  <si>
    <t>['sql', 'python', 'snowflake', 'azure', 'airflow', 'git']</t>
  </si>
  <si>
    <t>Carlisle, United Kingdom</t>
  </si>
  <si>
    <t>Agriwood Elite Recruitment</t>
  </si>
  <si>
    <t>Data Engineer (Power BI + Tableau + GCP/Azure)</t>
  </si>
  <si>
    <t>['sql', 'azure', 'gcp', 'tableau', 'power bi', 'sap', 'dax']</t>
  </si>
  <si>
    <t>Data Consultant (Data, AI, ML)</t>
  </si>
  <si>
    <t>['python', 'databricks', 'spark', 'airflow']</t>
  </si>
  <si>
    <t>['python', 'r', 'scala', 'spark', 'matplotlib', 'plotly', 'tensorflow', 'tableau']</t>
  </si>
  <si>
    <t>Generative AI Analyst</t>
  </si>
  <si>
    <t>(USA) Manager, Advanced Analytics</t>
  </si>
  <si>
    <t>Data Analyst Trainer</t>
  </si>
  <si>
    <t>ANUDIP FOUNDATION FOR SOCIAL WELFARE</t>
  </si>
  <si>
    <t>['sql', 'python', 'nosql', 'numpy', 'pandas', 'tableau', 'excel', 'power bi', 'dax']</t>
  </si>
  <si>
    <t>ACCOUNTING &amp; DATA ANALYST</t>
  </si>
  <si>
    <t>Monarch Solicitors</t>
  </si>
  <si>
    <t>['sql', 'python', 'tableau', 'excel', 'looker', 'power bi', 'sheets', 'spreadsheet']</t>
  </si>
  <si>
    <t>Senior Data Scientist, Apple Ads</t>
  </si>
  <si>
    <t>Staff Data Scientists, Conversational AI</t>
  </si>
  <si>
    <t>🚀 Exciting Opportunity: Senior Data &amp; ML Engineer at Kaso</t>
  </si>
  <si>
    <t>Beaverhand</t>
  </si>
  <si>
    <t>Kaso</t>
  </si>
  <si>
    <t>MDM Analyst</t>
  </si>
  <si>
    <t>SQL Developer / Core Banking Data Engineer</t>
  </si>
  <si>
    <t>['sql', 'python', 'go', 'scala', 'java', 'swift', 'kotlin', 'snowflake', 'azure', 'databricks', 'aws', 'gcp', 'bigquery', 'kafka', 'airflow', 'gdpr', 'excel', 'git']</t>
  </si>
  <si>
    <t>Rose Paving</t>
  </si>
  <si>
    <t>Quant Analytics Executive Director - Card Data Analytics</t>
  </si>
  <si>
    <t>Data Analyst (part time)</t>
  </si>
  <si>
    <t>['sql', 'python', 'r', 'sas', 'aws', 'tableau', 'excel', 'sas', 'qlik', 'powerbi', 'powerbi']</t>
  </si>
  <si>
    <t>Data Engineer (Snowflake / dbt) – Fully Remote, UK Fully remote (UK)</t>
  </si>
  <si>
    <t>Daventry, United Kingdom</t>
  </si>
  <si>
    <t>Partnerscale Limited</t>
  </si>
  <si>
    <t>Data Scientist - Major UK Retailer</t>
  </si>
  <si>
    <t>Principal Python Engineer — ML Infrastructure</t>
  </si>
  <si>
    <t>Sales Analytic Specialist</t>
  </si>
  <si>
    <t>Manner Polymers</t>
  </si>
  <si>
    <t>Exchange Fee Data Analyst | Philadelphia, PA, USA | In-Office</t>
  </si>
  <si>
    <t>Data Analyst || w2</t>
  </si>
  <si>
    <t>Data Visualization SME</t>
  </si>
  <si>
    <t>['tableau', 'power bi', 'ssrs', 'powerbi', 'powerbi']</t>
  </si>
  <si>
    <t>The Royal Parks</t>
  </si>
  <si>
    <t>['sql', 'python', 'r', 'aws', 'airflow', 'fastapi', 'flask', 'docker', 'git']</t>
  </si>
  <si>
    <t>Data Migration / Conversion Lead</t>
  </si>
  <si>
    <t>Niranjanpur, Madhya Pradesh, India</t>
  </si>
  <si>
    <t>ZecData Technology</t>
  </si>
  <si>
    <t>['python', 'scala', 'java', 'azure', 'aws', 'gcp', 'spark', 'kafka']</t>
  </si>
  <si>
    <t>Compleat Food Group</t>
  </si>
  <si>
    <t>Operational Data Scientist TS/SCI (FSP)</t>
  </si>
  <si>
    <t>['sql', 'python', 'pytorch', 'tensorflow', 'scikit-learn', 'pandas', 'jupyter', 'kubernetes', 'docker', 'git', 'github']</t>
  </si>
  <si>
    <t>Assistant Director, Data Science: Renter's Portfolio</t>
  </si>
  <si>
    <t>['sql', 'r', 'nosql', 'aws', 'airflow', 'linux', 'git']</t>
  </si>
  <si>
    <t>AI/Data Solutions Engineer TS/SCI (FSP)</t>
  </si>
  <si>
    <t>IT - ADMIN - Security Architect - Data Modeling Engineer</t>
  </si>
  <si>
    <t>['python', 'bash', 'windows', 'linux', 'microsoft teams']</t>
  </si>
  <si>
    <t>Power BI Analyst (Category &amp; Retail Insights)</t>
  </si>
  <si>
    <t>Supply Chain Analyst - HYBRID</t>
  </si>
  <si>
    <t>ChristianaCare</t>
  </si>
  <si>
    <t>Technical Analyst - Python / SQL</t>
  </si>
  <si>
    <t>Data Engineer – Enterprise Content Management Ref No: 26-37151</t>
  </si>
  <si>
    <t>['sql', 'python', 'r', 'snowflake', 'oracle', 'aws', 'airflow', 'hadoop', 'unix']</t>
  </si>
  <si>
    <t>Data Engineer, Scala And Spark, VP</t>
  </si>
  <si>
    <t>['r', 'scala', 'spark']</t>
  </si>
  <si>
    <t>Senior Data Engineer - Snowflake, DBT</t>
  </si>
  <si>
    <t>Director, Data Science: Data Science Tools</t>
  </si>
  <si>
    <t>['python', 'bash', 'shell', 'databricks', 'airflow', 'scikit-learn', 'fastapi', 'git']</t>
  </si>
  <si>
    <t>PHMI Population Health Analyst</t>
  </si>
  <si>
    <t>Northeast Valley Health Corporation</t>
  </si>
  <si>
    <t>People Research Data Scientist, AI Fairness &amp; Bias</t>
  </si>
  <si>
    <t>Senior Data and Analytics Engineer (Hybrid)</t>
  </si>
  <si>
    <t>Velir</t>
  </si>
  <si>
    <t>['sql', 'python', 'snowflake', 'azure', 'databricks', 'aws', 'spark', 'kafka', 'airflow', 'unity']</t>
  </si>
  <si>
    <t>Data Engineer - Ai Startup  -SF</t>
  </si>
  <si>
    <t>Data Engineer/Developer – Expert (TS/SCI + polygraph)</t>
  </si>
  <si>
    <t>Arcadia Strategy Group LLC</t>
  </si>
  <si>
    <t>Planning &amp; Reporting Senior Analyst, Distribution</t>
  </si>
  <si>
    <t>['sql', 'tableau', 'excel', 'power bi', 'microstrategy']</t>
  </si>
  <si>
    <t>Data Engineer – GCP</t>
  </si>
  <si>
    <t>signitives IT Solutions</t>
  </si>
  <si>
    <t>['sql', 'python', 'gcp', 'bigquery', 'pyspark', 'airflow', 'git']</t>
  </si>
  <si>
    <t>Delivery Engineer - Data</t>
  </si>
  <si>
    <t>Ollion</t>
  </si>
  <si>
    <t>['sql', 'python', 'snowflake', 'azure', 'databricks', 'aws', 'gcp', 'redshift', 'bigquery', 'power bi', 'git']</t>
  </si>
  <si>
    <t>St Helens, United Kingdom</t>
  </si>
  <si>
    <t>Staff Data Engineer, Revenue Engine</t>
  </si>
  <si>
    <t>Charlie Health</t>
  </si>
  <si>
    <t>['sql', 'python', 'snowflake', 'numpy', 'pandas', 'tableau']</t>
  </si>
  <si>
    <t>Data and Assessment Analyst</t>
  </si>
  <si>
    <t>Napa Valley Unified School District</t>
  </si>
  <si>
    <t>Data Analyst/Scientist IV</t>
  </si>
  <si>
    <t>Qlarant</t>
  </si>
  <si>
    <t>['sql', 'python', 'r', 'sas', 'tableau', 'sas']</t>
  </si>
  <si>
    <t>Judge Direct Placement</t>
  </si>
  <si>
    <t>['sql', 'python', 'power bi', 'sap', 'alteryx']</t>
  </si>
  <si>
    <t>ANDRO Computational Solutions, LLC</t>
  </si>
  <si>
    <t>Senior Engineer / Architect – Data Mediation (Telecom)</t>
  </si>
  <si>
    <t>['sql', 'java', 'oracle', 'kafka', 'spring', 'kubernetes']</t>
  </si>
  <si>
    <t>Senior Data Engineer (Python &amp; SQL)</t>
  </si>
  <si>
    <t>Meraki Talent</t>
  </si>
  <si>
    <t>['sql', 'python', 'airflow', 'fastapi']</t>
  </si>
  <si>
    <t>Data Engineer (Snowflake / dbt) – Fully Remote, UK</t>
  </si>
  <si>
    <t>Partnerscale</t>
  </si>
  <si>
    <t>Support Operations Data Analyst</t>
  </si>
  <si>
    <t>Harvey</t>
  </si>
  <si>
    <t>Business Intelligence Analyst-Mars Veterinary Health</t>
  </si>
  <si>
    <t>['sql', 'oracle', 'power bi', 'dax']</t>
  </si>
  <si>
    <t>Full-Stack Developer (Data Portal)</t>
  </si>
  <si>
    <t>['python', 'typescript', 'postgresql', 'gcp', 'react', 'fastapi', 'next.js', 'excel']</t>
  </si>
  <si>
    <t>Data Center Market Intelligence &amp; Strategy Analyst</t>
  </si>
  <si>
    <t>North Highlands, CA</t>
  </si>
  <si>
    <t>Prime Data Centers</t>
  </si>
  <si>
    <t>['colocation', 'tableau', 'excel', 'power bi', 'outlook']</t>
  </si>
  <si>
    <t>['sql', 'python', 'db2', 'azure', 'aws', 'hadoop']</t>
  </si>
  <si>
    <t>['sql', 'python', 't-sql', 'snowflake', 'aws', 'ssis', 'gitlab', 'jira']</t>
  </si>
  <si>
    <t>['sql', 'python', 'azure', 'power bi', 'atlassian']</t>
  </si>
  <si>
    <t>Supply Chain Management Data Analyst</t>
  </si>
  <si>
    <t>Hanwha Techwin America Inc</t>
  </si>
  <si>
    <t>Lead Systems and Data Analyst</t>
  </si>
  <si>
    <t>Ridley Park, PA</t>
  </si>
  <si>
    <t>['sql', 'r', 'c', 'snowflake', 'azure', 'aws', 'gcp', 'redshift', 'bigquery', 'airflow']</t>
  </si>
  <si>
    <t>Spartan X Corp</t>
  </si>
  <si>
    <t>Experienced Full Stack Data Scientist – Home Terminal High Level Examination Foundation Development</t>
  </si>
  <si>
    <t>HirQube</t>
  </si>
  <si>
    <t>Monday.com</t>
  </si>
  <si>
    <t>Kognitiv Edge</t>
  </si>
  <si>
    <t>['sql', 'python', 'azure', 'databricks', 'aws', 'power bi', 'kubernetes', 'docker']</t>
  </si>
  <si>
    <t>Sr. Program Management Analyst</t>
  </si>
  <si>
    <t>Nakupuna Companies</t>
  </si>
  <si>
    <t>Document Functionality Analyst I</t>
  </si>
  <si>
    <t>Aspire General Insurance Company</t>
  </si>
  <si>
    <t>['sql', 'excel', 'ms access', 'powerpoint']</t>
  </si>
  <si>
    <t>Data Engineer_Spark/Scala</t>
  </si>
  <si>
    <t>['python', 'scala', 'azure', 'databricks', 'spark', 'airflow']</t>
  </si>
  <si>
    <t>Lead Data Analyst - Clinical Research job at CenExel in Sherman Oaks, CA</t>
  </si>
  <si>
    <t>CenExel</t>
  </si>
  <si>
    <t>Department of Homeland Security (Agency Wide)</t>
  </si>
  <si>
    <t>['r', 'sas', 'c', 'aws', 'tableau', 'spss', 'sas', 'splunk']</t>
  </si>
  <si>
    <t>ELITS</t>
  </si>
  <si>
    <t>['sql', 'azure', 'databricks', 'spark', 'pyspark', 'github']</t>
  </si>
  <si>
    <t>Python Pyspark_5+years</t>
  </si>
  <si>
    <t>['sql', 'python', 'azure', 'databricks', 'spark', 'pyspark', 'numpy', 'pandas', 'git']</t>
  </si>
  <si>
    <t>Senior Security Data Engineer</t>
  </si>
  <si>
    <t>Obsidian Security</t>
  </si>
  <si>
    <t>['sql', 'python', 'go', 'snowflake', 'databricks']</t>
  </si>
  <si>
    <t>Senior Software Engineer - Data Pipelines</t>
  </si>
  <si>
    <t>['sql', 'python', 'go', 'redis', 'snowflake', 'databricks', 'aws', 'gcp', 'kafka', 'kubernetes', 'docker', 'git', 'gitlab']</t>
  </si>
  <si>
    <t>Columbia, IL</t>
  </si>
  <si>
    <t>CPA / Financial Analyst Needed to Validate SaaS Financial Dashboard Calculations</t>
  </si>
  <si>
    <t>Data Engineer – SAP BW Analytics Ref No: 26-37227</t>
  </si>
  <si>
    <t>Data Science Analyst III</t>
  </si>
  <si>
    <t>['sql', 'python', 'r', 'sql server', 'azure', 'oracle', 'tableau', 'excel', 'powerpoint', 'powerbi', 'powerbi']</t>
  </si>
  <si>
    <t>Sales Systems Analyst, Contract</t>
  </si>
  <si>
    <t>Sony Interactive Entertainment</t>
  </si>
  <si>
    <t>['sql', 'python', 'html', 'tableau', 'excel', 'power bi', 'sap']</t>
  </si>
  <si>
    <t>Agentic Medical Billing - Agentic AI Specialist Data Scientist - US</t>
  </si>
  <si>
    <t>['python', 'r', 'azure', 'git', 'github']</t>
  </si>
  <si>
    <t>Staff Data Engineer (Azure/Databricks)</t>
  </si>
  <si>
    <t>Milton, ON, Canada</t>
  </si>
  <si>
    <t>['sql', 'snowflake', 'azure', 'databricks', 'gdpr', 'power bi']</t>
  </si>
  <si>
    <t>Senior Data Engineer – Snowflake Technology</t>
  </si>
  <si>
    <t>Synogize Pty Ltd.</t>
  </si>
  <si>
    <t>ZURU</t>
  </si>
  <si>
    <t>People Research Data Scientist, AI Fairness &amp; Bias (Remote)</t>
  </si>
  <si>
    <t>Data Engineer Software Developer</t>
  </si>
  <si>
    <t>['sql', 'python', 'javascript', 'java', 'html', 'shell', 'elasticsearch', 'snowflake', 'azure', 'databricks', 'aws', 'gcp', 'redshift', 'spark', 'kafka', 'react', 'hadoop', 'linux', 'unix', 'atlassian', 'kubernetes', 'git', 'ansible', 'chef', 'puppet', 'bitbucket', 'jira', 'confluence']</t>
  </si>
  <si>
    <t>Data Analyst, Grade 8 - Skills &amp; Labour Market Research Unit Ref no.625</t>
  </si>
  <si>
    <t>SOLAS</t>
  </si>
  <si>
    <t>Senior Exposure Management Analyst</t>
  </si>
  <si>
    <t>Senior ML Research Scientist, End-to-End Autonomous Driving</t>
  </si>
  <si>
    <t>['go', 'tableau', 'power bi', 'powerbi', 'powerbi']</t>
  </si>
  <si>
    <t>Data Engineer - Healthcare Interoperability (HL7/Mirth/Snowflake/Tableau)</t>
  </si>
  <si>
    <t>Executive Softway Guild India Private Limited</t>
  </si>
  <si>
    <t>['sql', 'python', 'javascript', 'lua', 'snowflake', 'react', 'tableau']</t>
  </si>
  <si>
    <t>Senior Consultant – Data Engineer</t>
  </si>
  <si>
    <t>Kasmoprav</t>
  </si>
  <si>
    <t>['python', 'go', 'golang', 'aws', 'spark']</t>
  </si>
  <si>
    <t>Senior CRM Analyst (Marketing Measurement)</t>
  </si>
  <si>
    <t>Integration and Data Scientist</t>
  </si>
  <si>
    <t>['sql', 'python', 'sql server', 'snowflake', 'azure', 'oracle', 'aws', 'numpy', 'pandas', 'tableau', 'power bi']</t>
  </si>
  <si>
    <t>Sr Civil (Design) Engineer (Data Centers)</t>
  </si>
  <si>
    <t>['sql', 'java', 'c']</t>
  </si>
  <si>
    <t>Data Analyst – Operations: Manhattan, NY</t>
  </si>
  <si>
    <t>Data Analyst – Operations: Plano, TX</t>
  </si>
  <si>
    <t>Business Analyst, Procurement (13266)</t>
  </si>
  <si>
    <t>Toronto Transit Commission (TTC)</t>
  </si>
  <si>
    <t>SAP FICO Analyst – Finance Data &amp; Snowflake Transformation</t>
  </si>
  <si>
    <t>['snowflake', 'spring', 'tableau', 'power bi', 'sap']</t>
  </si>
  <si>
    <t>Business Analyst - Local to Colorado only</t>
  </si>
  <si>
    <t>['sql', 'python', 'r', 'shell', 'tableau', 'excel', 'power bi', 'microstrategy']</t>
  </si>
  <si>
    <t>Data Engineer SQL ETL SSIS Fully Remote</t>
  </si>
  <si>
    <t>Interact Consulting</t>
  </si>
  <si>
    <t>Great Linford, United Kingdom</t>
  </si>
  <si>
    <t>['sql', 'sql server', 'azure', 'oracle', 'spark', 'pyspark']</t>
  </si>
  <si>
    <t>Vice President-Security Data Engineer and Governance</t>
  </si>
  <si>
    <t>['sql', 'python', 'javascript', 'no-sql', 'snowflake', 'azure', 'databricks', 'oracle', 'aws', 'visio', 'powerbi', 'powerbi', 'confluence']</t>
  </si>
  <si>
    <t>Data Engineer (Palantir/Foundry) (Only W2)</t>
  </si>
  <si>
    <t>['python', 'css', 'typescript', 'react', 'graphql']</t>
  </si>
  <si>
    <t>Kuvare Holdings LLC</t>
  </si>
  <si>
    <t>['sql', 'sql server', 'azure', 'kafka', 'ssis']</t>
  </si>
  <si>
    <t>W2 - Data Engineer with Java - Reston, VA</t>
  </si>
  <si>
    <t>Eutopia Solutions Limited</t>
  </si>
  <si>
    <t>Epic Applications Analyst - Healthy Planet</t>
  </si>
  <si>
    <t>Senior Manager Data Analytics</t>
  </si>
  <si>
    <t>['go', 'excel', 'looker', 'power bi']</t>
  </si>
  <si>
    <t>Finance Analytics</t>
  </si>
  <si>
    <t>ATOMS Careers page</t>
  </si>
  <si>
    <t>PowerBI Developer (Supply Chain)</t>
  </si>
  <si>
    <t>['sql', 'python', 'excel', 'powerbi', 'powerbi']</t>
  </si>
  <si>
    <t>Senior Data Analyst (with SAP ECC experience)</t>
  </si>
  <si>
    <t>SimplyTech Consulting</t>
  </si>
  <si>
    <t>Lead AI Business Analyst</t>
  </si>
  <si>
    <t>['sql', 'nosql', 'visio']</t>
  </si>
  <si>
    <t>['sql', 'crystal', 'excel', 'power bi', 'dax']</t>
  </si>
  <si>
    <t>Sr Data Engineer/ Scientist</t>
  </si>
  <si>
    <t>['sql', 'python', 'r', 'databricks', 'spark', 'pytorch', 'keras', 'tensorflow', 'scikit-learn', 'power bi', 'sap']</t>
  </si>
  <si>
    <t>['sql', 'python', 'snowflake', 'azure', 'sap', 'atlassian', 'git', 'jira', 'confluence']</t>
  </si>
  <si>
    <t>Sr Data Quality Analyst</t>
  </si>
  <si>
    <t>['sql', 'python', 'snowflake', 'databricks', 'redshift', 'bigquery', 'unity']</t>
  </si>
  <si>
    <t>Senior Data Analyst (Capital Management Technology)</t>
  </si>
  <si>
    <t>['sql', 'python', 'java', 'oracle', 'hadoop']</t>
  </si>
  <si>
    <t>['sql', 'python', 'r', 'sas', 'c', 'excel', 'sas']</t>
  </si>
  <si>
    <t>['python', 'cobol', 'azure', 'aws', 'gcp', 'pytorch', 'tensorflow', 'hugging face', 'scikit-learn']</t>
  </si>
  <si>
    <t>Manager, Business/Data Analyst</t>
  </si>
  <si>
    <t>BCD</t>
  </si>
  <si>
    <t>['databricks', 'tableau', 'power bi']</t>
  </si>
  <si>
    <t>Senior CRM Analyst</t>
  </si>
  <si>
    <t>Sr Data Scientist - AI/ML</t>
  </si>
  <si>
    <t>['sql', 'python', 'snowflake', 'databricks', 'aws', 'gcp', 'git']</t>
  </si>
  <si>
    <t>Assistant Director, Data Science (STP)- Model Automation &amp; Product Team</t>
  </si>
  <si>
    <t>Lead Engineer Data &amp; AI</t>
  </si>
  <si>
    <t>['sql', 'python', 'postgresql', 'databricks', 'aws', 'unity', 'jira', 'confluence']</t>
  </si>
  <si>
    <t>Data Infrastructure Engineer / Python Developer, London, COR7590</t>
  </si>
  <si>
    <t>Systems and Data Analyst (Mid-Level or Senior)</t>
  </si>
  <si>
    <t>['r', 'c', 'sap']</t>
  </si>
  <si>
    <t>Data Analyst 3 (OSIM)</t>
  </si>
  <si>
    <t>State of New York - Addiction Services and Supports, Office of</t>
  </si>
  <si>
    <t>Oracle Fusion Principal Functional Analyst</t>
  </si>
  <si>
    <t>['sql', 'go', 'oracle', 'visio', 'jira', 'confluence']</t>
  </si>
  <si>
    <t>Scientist (Algorithm Developer)</t>
  </si>
  <si>
    <t>Areté</t>
  </si>
  <si>
    <t>['python', 'matlab', 'c', 'linux']</t>
  </si>
  <si>
    <t>Data Analyst Risk &amp; Business Analytics</t>
  </si>
  <si>
    <t>Junior SAP Data Analyst</t>
  </si>
  <si>
    <t>Supply Chain Master Data Analyst</t>
  </si>
  <si>
    <t>Liberty Energy</t>
  </si>
  <si>
    <t>Instrumentl</t>
  </si>
  <si>
    <t>['python', 'ruby', 'snowflake', 'azure', 'aws', 'gcp', 'redshift', 'bigquery', 'kafka', 'ruby', 'tableau', 'looker']</t>
  </si>
  <si>
    <t>Ormskirk, United Kingdom</t>
  </si>
  <si>
    <t>Edge Hill University</t>
  </si>
  <si>
    <t>Oracle Fusion HCM Analytics &amp; Reporting Analyst --- Locals Only --- Hybrid role</t>
  </si>
  <si>
    <t>['azure', 'oracle', 'tableau', 'power bi']</t>
  </si>
  <si>
    <t>Credit Analyst 2</t>
  </si>
  <si>
    <t>['python', 'r', 'matlab', 'azure', 'aws', 'gcp']</t>
  </si>
  <si>
    <t>['sql', 'python', 'go', 'java', 'bash', 'snowflake', 'azure', 'aws', 'gcp', 'spark', 'unix', 'git']</t>
  </si>
  <si>
    <t>GCP Data Engineer (Need Ex Walmart) - W2 only</t>
  </si>
  <si>
    <t>['sql', 'gcp', 'bigquery', 'spark', 'kafka', 'airflow']</t>
  </si>
  <si>
    <t>Senior Data Engineer, Data AI Analytics</t>
  </si>
  <si>
    <t>Florenceville-Bristol, NB, Canada</t>
  </si>
  <si>
    <t>['sql', 'python', 'scala', 'nosql', 'java', 'mongodb', 'mongodb', 'cassandra', 'azure', 'aws', 'spark', 'airflow', 'hadoop', 'kubernetes', 'docker']</t>
  </si>
  <si>
    <t>FRALOCK</t>
  </si>
  <si>
    <t>['sql', 'python', 'r', 'numpy', 'pandas', 'tableau', 'excel', 'power bi', 'sheets']</t>
  </si>
  <si>
    <t>Data Engineer 2-3 (Associate, Mid-Level)</t>
  </si>
  <si>
    <t>AVP-Data Science</t>
  </si>
  <si>
    <t>['sql', 'python', 'scala', 'java', 'sql server', 'snowflake', 'azure', 'databricks', 'aws', 'gcp', 'spark', 'pyspark', 'airflow', 'graphql', 'tableau', 'power bi', 'ssrs', 'git']</t>
  </si>
  <si>
    <t>['databricks', 'terraform', 'unity']</t>
  </si>
  <si>
    <t>Freelance Senior Data Engineer</t>
  </si>
  <si>
    <t>HugeInc</t>
  </si>
  <si>
    <t>Manager of IT Development and Data Engineering</t>
  </si>
  <si>
    <t>AmeriLife Group, LLC</t>
  </si>
  <si>
    <t>Co-op, Robotics Research – Data Engineering</t>
  </si>
  <si>
    <t>Rockwell Automation</t>
  </si>
  <si>
    <t>['azure', 'aws', 'pytorch', 'tensorflow', 'huggingface', 'docker']</t>
  </si>
  <si>
    <t>['sql', 'python', 'r', 'matlab', 'sas', 'visual basic', 'excel', 'sas', 'powerpoint']</t>
  </si>
  <si>
    <t>Health Data Integration Lead</t>
  </si>
  <si>
    <t>Hillsborough, CA</t>
  </si>
  <si>
    <t>Manager, R&amp;D Data, Data Science &amp; Artificial Intelligence – Immunology Real World Evidence</t>
  </si>
  <si>
    <t>Oracle EPM Software Engineer (Hybrid Onsite)</t>
  </si>
  <si>
    <t>['sql', 'java', 'html', 'groovy', 'oracle', 'linux', 'unix']</t>
  </si>
  <si>
    <t>Senior Data Engineer II - Enterprise Data Platforms and Data Management - Enterprise Data &amp; AI</t>
  </si>
  <si>
    <t>['python', 'java', 'gcp', 'bigquery', 'kafka', 'express']</t>
  </si>
  <si>
    <t>Food Science QA/Data Analyst</t>
  </si>
  <si>
    <t>Business Analyst - Remote (US market)</t>
  </si>
  <si>
    <t>HivLance</t>
  </si>
  <si>
    <t>['sql', 'python', 'scala', 'bash', 'powershell', 'shell', 'sql server', 'azure', 'databricks', 'oracle', 'spark', 'node.js', 'node']</t>
  </si>
  <si>
    <t>Data Engineer – MVA Inference &amp; Audience Development (Remote, Global)</t>
  </si>
  <si>
    <t>['sql', 'snowflake', 'azure', 'aws', 'gcp', 'redshift', 'bigquery', 'airflow', 'gdpr']</t>
  </si>
  <si>
    <t>Senior Data Scientist – GenAI</t>
  </si>
  <si>
    <t>Data Engineer (Mid Level) (Snowflake)</t>
  </si>
  <si>
    <t>CareMore Health Management Services, LLC</t>
  </si>
  <si>
    <t>Clinical Data System Analyst</t>
  </si>
  <si>
    <t>FAMILIES TOGETHER OF ORANGE COUNTY</t>
  </si>
  <si>
    <t>Analytics Associate</t>
  </si>
  <si>
    <t>athenahealth</t>
  </si>
  <si>
    <t>['sql', 'python', 'r', 'sas', 'snowflake', 'oracle', 'spark', 'tableau', 'excel', 'power bi', 'sas']</t>
  </si>
  <si>
    <t>Junior Data Engineer (dbt)</t>
  </si>
  <si>
    <t>Senior System Data Governance Analyst</t>
  </si>
  <si>
    <t>Analyst – Analytics &amp; Visualization</t>
  </si>
  <si>
    <t>Fire Data Analyst</t>
  </si>
  <si>
    <t>City of Little Rock</t>
  </si>
  <si>
    <t>Senior Data Scientist Lead – R01566194</t>
  </si>
  <si>
    <t>Data Scientist (Computer Vision &amp; Generative AI)</t>
  </si>
  <si>
    <t>ChicMic Studios</t>
  </si>
  <si>
    <t>['python', 'r', 'azure', 'aws', 'gcp', 'pytorch', 'hugging face', 'opencv', 'fastapi', 'linux', 'docker', 'git']</t>
  </si>
  <si>
    <t>Senior Software Engineer – Pentaho ETL</t>
  </si>
  <si>
    <t>Cinergie Digital</t>
  </si>
  <si>
    <t>Data Analyst for E-commerce</t>
  </si>
  <si>
    <t>Lead Data Engineer (Data+Cloud)</t>
  </si>
  <si>
    <t>Curitics Health</t>
  </si>
  <si>
    <t>['python', 'postgresql', 'aws']</t>
  </si>
  <si>
    <t>Senior Lead Data Engineer (Bank Tech) | McLean, VA, USA</t>
  </si>
  <si>
    <t>Junior Data Center Engineer - Electro-Mechanical - Elite FinTech - $80,000-$120,000 + Bonus</t>
  </si>
  <si>
    <t>DATA ANALYST – Child Welfare Programs (F/T - Bronx)</t>
  </si>
  <si>
    <t>['sql', 'sas', 'tableau', 'excel', 'sas', 'powerbi', 'powerbi']</t>
  </si>
  <si>
    <t>Berkley Group</t>
  </si>
  <si>
    <t>['sql', 'go', 'sql server', 'azure', 'power bi', 'dax', 'git']</t>
  </si>
  <si>
    <t>Evantis Consulting</t>
  </si>
  <si>
    <t>['sql', 'python', 'power bi', 'splunk']</t>
  </si>
  <si>
    <t>Junior Intelligence Data Analyst</t>
  </si>
  <si>
    <t>SRC UK</t>
  </si>
  <si>
    <t>Senior Data and Reporting Analyst</t>
  </si>
  <si>
    <t>University of Chester</t>
  </si>
  <si>
    <t>['python', 'azure', 'aws', 'gcp', 'pyspark']</t>
  </si>
  <si>
    <t>Home Lending Data &amp; Analytics - Applied AI/ML Engineer - VP</t>
  </si>
  <si>
    <t>Commissioning Engineer, Data Center BMS &amp; EPMS</t>
  </si>
  <si>
    <t>GCP Data Engineer (5 years to 8 years only)</t>
  </si>
  <si>
    <t>Tredence Analytics</t>
  </si>
  <si>
    <t>['sql', 'python', 'gcp', 'bigquery', 'spark', 'pyspark', 'airflow']</t>
  </si>
  <si>
    <t>Senior Analyst, Analytics Development &amp; Model Governance</t>
  </si>
  <si>
    <t>['python', 'java', 'bash', 'html', 'aws', 'spark', 'pyspark', 'numpy', 'pandas', 'linux', 'unix', 'excel']</t>
  </si>
  <si>
    <t>UniSysTech Consulting</t>
  </si>
  <si>
    <t>Business Analyst (Credit Desk Technology)</t>
  </si>
  <si>
    <t>Crisil</t>
  </si>
  <si>
    <t>AWS Data Engineer (Hybrid in Rosemont)</t>
  </si>
  <si>
    <t>['sql', 'python', 'snowflake', 'azure', 'databricks', 'aws', 'gcp', 'tableau', 'power bi', 'qlik']</t>
  </si>
  <si>
    <t>Data Analyst (Hospital Client - Excel and SQL Required)</t>
  </si>
  <si>
    <t>Junior Data Analyst Marketing</t>
  </si>
  <si>
    <t>OUTsurance Ireland</t>
  </si>
  <si>
    <t>Remote Data Analyst / Data Modeler</t>
  </si>
  <si>
    <t>chavinsan</t>
  </si>
  <si>
    <t>['sql', 'python', 'java', 't-sql', 'sql server', 'oracle', 'linux', 'ssis', 'sap']</t>
  </si>
  <si>
    <t>Senior Data Scientist - AI / Machine Learning</t>
  </si>
  <si>
    <t>GEOSPACE</t>
  </si>
  <si>
    <t>Lead Azure Data Engineer/Architect</t>
  </si>
  <si>
    <t>['sql', 'python', 'nosql', 'java', 't-sql', 'bash', 'sql server', 'azure', 'databricks', 'spark', 'pyspark', 'airflow']</t>
  </si>
  <si>
    <t>Data Solutions - Data Engineer</t>
  </si>
  <si>
    <t>['sql', 'python', 'scala', 'java', 'azure', 'spark', 'kafka', 'hadoop']</t>
  </si>
  <si>
    <t>AWS Data Engineer - (Only W2)</t>
  </si>
  <si>
    <t>['sql', 'scala', 'sql server', 'postgresql', 'snowflake', 'aws', 'aurora', 'pyspark', 'airflow', 'terraform']</t>
  </si>
  <si>
    <t>Data Engineer (Full-Time / Contract)</t>
  </si>
  <si>
    <t>Microsservices</t>
  </si>
  <si>
    <t>['sql', 'python', 'azure', 'aws', 'gcp', 'bigquery']</t>
  </si>
  <si>
    <t>Controls Engineering Lead | Data Centre Concept...</t>
  </si>
  <si>
    <t>L.J.B &amp; Co. Construction Recruitment</t>
  </si>
  <si>
    <t>Data Engineer - Kafka</t>
  </si>
  <si>
    <t>Trenton Health Team Inc</t>
  </si>
  <si>
    <t>Innova solutions</t>
  </si>
  <si>
    <t>['sql', 'python', 'databricks', 'pyspark', 'spring']</t>
  </si>
  <si>
    <t>Data Engineer, Finance Data &amp; BI</t>
  </si>
  <si>
    <t>['sql', 'python', 'java', 'c#', 'c', 'snowflake', 'databricks', 'gcp', 'spark', 'phoenix', 'github']</t>
  </si>
  <si>
    <t>['sql', 'python', 'go', 'snowflake', 'scikit-learn', 'pandas', 'power bi']</t>
  </si>
  <si>
    <t>Digital Marketing Analyst (Ref: 196818)</t>
  </si>
  <si>
    <t>Principal Data Scientists</t>
  </si>
  <si>
    <t>PRS, DC</t>
  </si>
  <si>
    <t>Ogunquit, ME</t>
  </si>
  <si>
    <t>Senior / Lead Data Scientist, Marketing Analytics (Organic &amp; Brand)</t>
  </si>
  <si>
    <t>['sql', 'python', 'r', 'windows']</t>
  </si>
  <si>
    <t>Oracle Data Architect</t>
  </si>
  <si>
    <t>Nexify Infosystems</t>
  </si>
  <si>
    <t>Canopy A&amp;D</t>
  </si>
  <si>
    <t>Senior Decision Support Analyst</t>
  </si>
  <si>
    <t>['sql', 'python', 'javascript', 'nosql', 'java']</t>
  </si>
  <si>
    <t>Research Data Scientist/Postdoctoral Research Associate</t>
  </si>
  <si>
    <t>University of Liverpool</t>
  </si>
  <si>
    <t>Grey Matters Defense Solutions, LLC</t>
  </si>
  <si>
    <t>['python', 'pytorch', 'keras', 'tensorflow', 'linux', 'unix']</t>
  </si>
  <si>
    <t>Research &amp; Data Analytics Intern</t>
  </si>
  <si>
    <t>PDK International</t>
  </si>
  <si>
    <t>AI and ML Data Scientist</t>
  </si>
  <si>
    <t>['python', 'elasticsearch', 'azure', 'databricks', 'aws', 'spark', 'pytorch', 'plotly', 'kafka', 'hadoop', 'hugging face', 'scikit-learn', 'fastapi', 'flask', 'tableau', 'power bi', 'kubernetes', 'docker', 'git']</t>
  </si>
  <si>
    <t>Senior Addepar Data Engineer / Analyst</t>
  </si>
  <si>
    <t>Brown Advisory</t>
  </si>
  <si>
    <t>Director of Product Data Engineering &amp; Analytics</t>
  </si>
  <si>
    <t>['sql', 'python', 'databricks', 'unity']</t>
  </si>
  <si>
    <t>Alliance Credit Union</t>
  </si>
  <si>
    <t>Business Analyst (Non-IT) 1</t>
  </si>
  <si>
    <t>Senior Data Engineer (Data Mart, Azure, Power BI, Fabric)</t>
  </si>
  <si>
    <t>North Ridge Consulting (NRC) - Expert #GovTech</t>
  </si>
  <si>
    <t>['sql', 'python', 'c', 'sql server', 'azure', 'ssis', 'powerbi', 'powerbi']</t>
  </si>
  <si>
    <t>['python', 'go', 'java', 'react', 'kubernetes']</t>
  </si>
  <si>
    <t>Data Reporting Analyst - Remote</t>
  </si>
  <si>
    <t>WAHVE LLC</t>
  </si>
  <si>
    <t>Onshore - Business Analyst (Non-IT): Lead</t>
  </si>
  <si>
    <t>['sql', 'python', 'sas', 'snowflake', 'tableau', 'sas', 'github']</t>
  </si>
  <si>
    <t>Senior IT Business Systems Analyst (Privacy &amp; Compliance)</t>
  </si>
  <si>
    <t>Lead Data Scientist X 2</t>
  </si>
  <si>
    <t>['python', 'pytorch', 'numpy', 'tensorflow', 'scikit-learn', 'linux']</t>
  </si>
  <si>
    <t>Sr. Data Engineer (Snowpark, Python, SQL, Azure)- No H1B or C2C</t>
  </si>
  <si>
    <t>Erewhon</t>
  </si>
  <si>
    <t>['sql', 'python', 'snowflake', 'bigquery', 'airflow', 'tableau', 'looker', 'power bi', 'git']</t>
  </si>
  <si>
    <t>Junior Data Support Analyst</t>
  </si>
  <si>
    <t>Everforth ECS</t>
  </si>
  <si>
    <t>['python', 'snowflake', 'azure', 'databricks', 'aws', 'gcp', 'spark']</t>
  </si>
  <si>
    <t>CX Insights Analyst-NO C2C/LOCAL ONLY</t>
  </si>
  <si>
    <t>Data Analyst II (remote)</t>
  </si>
  <si>
    <t>['sql', 'snowflake', 'azure', 'express', 'tableau', 'power bi', 'ssis', 'alteryx']</t>
  </si>
  <si>
    <t>Data Scientist II, Molecular Biology</t>
  </si>
  <si>
    <t>EVOZYNE INC</t>
  </si>
  <si>
    <t>['python', 'go', 'pytorch', 'tensorflow', 'excel']</t>
  </si>
  <si>
    <t>Senior Engineer &amp; LLMOps &amp; MLOps</t>
  </si>
  <si>
    <t>['sql', 'python', 'sql server', 'snowflake', 'azure', 'databricks', 'aws', 'pyspark', 'airflow', 'phoenix', 'kubernetes', 'docker', 'terraform']</t>
  </si>
  <si>
    <t>Icon Clinical PLC</t>
  </si>
  <si>
    <t>['sql', 'python', 'r', 'snowflake', 'azure', 'databricks', 'aws']</t>
  </si>
  <si>
    <t>Lead Generative AI Data Engineer III</t>
  </si>
  <si>
    <t>['python', 'pytorch', 'pyspark', 'tensorflow', 'kubernetes', 'docker']</t>
  </si>
  <si>
    <t>['python', 'scala', 'snowflake', 'aws', 'gcp', 'pyspark', 'linux', 'unix', 'kubernetes']</t>
  </si>
  <si>
    <t>Placer County Office Of Education</t>
  </si>
  <si>
    <t>Data Analyst, Technology</t>
  </si>
  <si>
    <t>Albertsons Companies</t>
  </si>
  <si>
    <t>Analyst Yield Packaging</t>
  </si>
  <si>
    <t>Manager, Advanced Data Analytics and Insights</t>
  </si>
  <si>
    <t>['sql', 'python', 'r', 'snowflake', 'azure', 'gcp', 'bigquery', 'tableau', 'power bi', 'qlik']</t>
  </si>
  <si>
    <t>Senior Data Engineer - Snowflake DB/Data Build Tool</t>
  </si>
  <si>
    <t>Jr People Data Analyst Jobs</t>
  </si>
  <si>
    <t>['sql', 'python', 'r', 'tableau', 'excel', 'looker', 'power bi', 'git']</t>
  </si>
  <si>
    <t>ETL Data Ops Analyst</t>
  </si>
  <si>
    <t>Data Scientist [Multiple Positions Available] | Hoboken, NJ, USA</t>
  </si>
  <si>
    <t>['sql', 'python', 'snowflake', 'pyspark', 'hadoop', 'tableau', 'alteryx', 'jira']</t>
  </si>
  <si>
    <t>AI Engineer  Data Scientist, AI Manager</t>
  </si>
  <si>
    <t>Senior Civil Engineer - Data Centres</t>
  </si>
  <si>
    <t>Top Tier Resourcing Ltd</t>
  </si>
  <si>
    <t>Weekday AI</t>
  </si>
  <si>
    <t>['sql', 'python', 'aws', 'redshift', 'numpy', 'airflow', 'scikit-learn', 'pandas', 'tableau', 'power bi']</t>
  </si>
  <si>
    <t>Azure Data Bricks Engineer_6+yrs</t>
  </si>
  <si>
    <t>['sql', 'python', 'azure', 'databricks', 'pyspark', 'power bi', 'github', 'unity']</t>
  </si>
  <si>
    <t>Lead Software Engineer - Oracle HCM Payroll</t>
  </si>
  <si>
    <t>Sr. Data Engineer (Databricks)</t>
  </si>
  <si>
    <t>['sql', 'python', 'snowflake', 'databricks', 'aws', 'kafka', 'pyspark']</t>
  </si>
  <si>
    <t>['sql', 'python', 'nosql', 'mongodb', 'postgresql', 'mongodb', 'cassandra', 'snowflake', 'azure', 'oracle', 'aws', 'redshift', 'bigquery', 'spark', 'kafka', 'airflow', 'terraform']</t>
  </si>
  <si>
    <t>Senior Consumer Analyst</t>
  </si>
  <si>
    <t>Executive Director Product Solutions Manager - Chief Data Analytics Office Fusion Platform</t>
  </si>
  <si>
    <t>HR Assessments Vice President- Analytics Solution Manager</t>
  </si>
  <si>
    <t>Data Scientist Lead - Remote</t>
  </si>
  <si>
    <t>['sql', 'python', 'r', 'bigquery', 'tableau', 'sap']</t>
  </si>
  <si>
    <t>Hope, IN</t>
  </si>
  <si>
    <t>Arcfield</t>
  </si>
  <si>
    <t>['sql', 'python', 'r', 'nosql', 'pytorch', 'numpy', 'tensorflow', 'pandas', 'tableau', 'power bi']</t>
  </si>
  <si>
    <t>['azure', 'hadoop']</t>
  </si>
  <si>
    <t>Senior ETL Data Analyst</t>
  </si>
  <si>
    <t>Data Engineer Senior Principal (Hybrid)</t>
  </si>
  <si>
    <t>Raeford, NC</t>
  </si>
  <si>
    <t>['sql', 'python', 'azure', 'aws', 'spark', 'airflow', 'windows', 'linux', 'unix', 'splunk', 'powerbi', 'powerbi', 'kubernetes']</t>
  </si>
  <si>
    <t>data engineer sr- ST; Nashville, TN</t>
  </si>
  <si>
    <t>['sql', 'go', 'scala', 'nosql', 'java', 'c', 'shell', 'azure', 'aws', 'spark', 'hadoop', 'tableau', 'yarn']</t>
  </si>
  <si>
    <t>Data Engineer with Banking exp. - Mississauga, ON - Contract Opportunity</t>
  </si>
  <si>
    <t>Real Time Data Engineer</t>
  </si>
  <si>
    <t>Ruhumi Technologies</t>
  </si>
  <si>
    <t>Senior SAP BA Consultant  - Data Applications</t>
  </si>
  <si>
    <t>Leicestershire, United Kingdom</t>
  </si>
  <si>
    <t>Asset Resourcing</t>
  </si>
  <si>
    <t>Senior Model Validation Analyst - AI</t>
  </si>
  <si>
    <t>Manager, R&amp;D Data, Data Science &amp; Artificial Intelligence - Immunology Real World Evidence</t>
  </si>
  <si>
    <t>Senior Software/Data Engineer</t>
  </si>
  <si>
    <t>Modern Technology Solutions, Inc.</t>
  </si>
  <si>
    <t>['sql', 'python', 'elasticsearch', 'gcp', 'kubernetes']</t>
  </si>
  <si>
    <t>Senior Data Engineer/ SQL/ Remote</t>
  </si>
  <si>
    <t>Systems Specialist - GCP Platform Engineer, Enterprise Data &amp; Analytics</t>
  </si>
  <si>
    <t>['sql', 'python', 'azure', 'gcp', 'bigquery', 'kafka', 'airflow', 'looker', 'terraform']</t>
  </si>
  <si>
    <t>Ozarks Electric Cooperative</t>
  </si>
  <si>
    <t>['sql', 'sql server', 'azure', 'aws', 'gcp', 'powerpoint']</t>
  </si>
  <si>
    <t>Associate Technical Metadata Analyst</t>
  </si>
  <si>
    <t>Software Engineer / Data Analyst Jobs</t>
  </si>
  <si>
    <t>Staffed4U LLC</t>
  </si>
  <si>
    <t>['python', 'javascript', 'java', 'c', 'react', 'vue', 'kubernetes', 'docker', 'git', 'jira', 'confluence']</t>
  </si>
  <si>
    <t>Matlock, United Kingdom</t>
  </si>
  <si>
    <t>Derbyshire County Council</t>
  </si>
  <si>
    <t>['sql', 'gdpr', 'power bi', 'sap']</t>
  </si>
  <si>
    <t>Marmon Foodservice Technologies</t>
  </si>
  <si>
    <t>['sql', 'python', 'r', 'azure', 'pandas', 'power bi', 'powerbi', 'powerbi']</t>
  </si>
  <si>
    <t>Gen AI/ ML Engineer (RAG &amp; Agentic AI)</t>
  </si>
  <si>
    <t>['azure', 'aws', 'gcp', 'pytorch', 'tensorflow', 'kubernetes', 'docker']</t>
  </si>
  <si>
    <t>Creative_Marketing/Studio - Data QA Analyst</t>
  </si>
  <si>
    <t>Data Quality Analyst, UAT</t>
  </si>
  <si>
    <t>Software Engineer/Data Analyst</t>
  </si>
  <si>
    <t>F.W. Webb</t>
  </si>
  <si>
    <t>['sql', 'javascript', 'perl', 'php', 'mysql', 'mariadb', 'react', 'linux', 'unix']</t>
  </si>
  <si>
    <t>DATA ANALYTICS - LEAD</t>
  </si>
  <si>
    <t>Calvert Health System</t>
  </si>
  <si>
    <t>['sql', 'python', 'r', 'sas', 'nosql', 'snowflake', 'azure', 'databricks', 'oracle', 'aws', 'gcp', 'hadoop', 'tableau', 'excel', 'power bi', 'sas']</t>
  </si>
  <si>
    <t>EDI Analyst</t>
  </si>
  <si>
    <t>PNY Technologies</t>
  </si>
  <si>
    <t>criminal Records Specialist</t>
  </si>
  <si>
    <t>Techgene Solutions</t>
  </si>
  <si>
    <t>Decision Scientist III - Quality and Patient Safety initiative</t>
  </si>
  <si>
    <t>AI Scientist / AI Architect</t>
  </si>
  <si>
    <t>OSS Database &amp; Platform Engineer</t>
  </si>
  <si>
    <t>['sql', 'azure', 'oracle', 'aws', 'windows', 'linux', 'unix']</t>
  </si>
  <si>
    <t>['sql', 'nosql', 'swift', 'sql server', 'azure', 'github']</t>
  </si>
  <si>
    <t>['sql', 'snowflake', 'oracle', 'aws', 'power bi', 'powerbi', 'powerbi']</t>
  </si>
  <si>
    <t>Senior Data Engineer (PostgreSQL, AWS/ Redshift)</t>
  </si>
  <si>
    <t>['sql', 'python', 'postgresql', 'aws', 'redshift', 'airflow', 'terraform']</t>
  </si>
  <si>
    <t>PostgreSQL Database Engineer</t>
  </si>
  <si>
    <t>['sql', 'python', 'nosql', 'bash', 'postgresql', 'azure', 'aws', 'gcp', 'redshift', 'linux']</t>
  </si>
  <si>
    <t>Sr. Data Engineer, Data Analytics &amp; Reporting</t>
  </si>
  <si>
    <t>Tatcha</t>
  </si>
  <si>
    <t>['sql', 'snowflake', 'airflow', 'power bi']</t>
  </si>
  <si>
    <t>Senior Program Analyst (Financial Analytics &amp;</t>
  </si>
  <si>
    <t>Civility Management Solutions</t>
  </si>
  <si>
    <t>Snowflake Senior Data Engineer</t>
  </si>
  <si>
    <t>Business Analyst – Cloud Data Platform</t>
  </si>
  <si>
    <t>Evnek</t>
  </si>
  <si>
    <t>Senior Analyst - Business Analytics</t>
  </si>
  <si>
    <t>['sql', 'python', 'r', 'go', 'vba', 'snowflake', 'excel', 'powerbi', 'powerbi', 'symphony']</t>
  </si>
  <si>
    <t>Fleet Operations &amp; Analytics Engineer</t>
  </si>
  <si>
    <t>Staff Engineer, Data Engineering</t>
  </si>
  <si>
    <t>NetSkope Software</t>
  </si>
  <si>
    <t>['python', 'scala', 'java', 'snowflake', 'azure', 'aws', 'gcp', 'bigquery', 'spark', 'pytorch', 'kafka', 'tensorflow', 'scikit-learn', 'gdpr']</t>
  </si>
  <si>
    <t>Data Engineer(DevOps)</t>
  </si>
  <si>
    <t>Kezan Consulting</t>
  </si>
  <si>
    <t>['sql', 'python', 'shell', 'oracle', 'spark', 'kafka', 'airflow', 'hadoop', 'linux', 'kubernetes', 'docker', 'jenkins', 'yarn']</t>
  </si>
  <si>
    <t>Analyst - Data Engineering and Automation</t>
  </si>
  <si>
    <t>Lowe s</t>
  </si>
  <si>
    <t>['sql', 'python', 'go', 'db2', 'mysql', 'oracle', 'gcp', 'pyspark', 'airflow', 'hadoop', 'microstrategy']</t>
  </si>
  <si>
    <t>Sr. Engineering Manager, AI/ML Cloud Security &amp; Data Engineering</t>
  </si>
  <si>
    <t>Business Systems Analyst / Product Owner</t>
  </si>
  <si>
    <t>GIS Support Analyst (Records &amp; Asset Validation)</t>
  </si>
  <si>
    <t>Project Information Specialist</t>
  </si>
  <si>
    <t>['sheets', 'sharepoint']</t>
  </si>
  <si>
    <t>Ab Initio</t>
  </si>
  <si>
    <t>SQL DBA</t>
  </si>
  <si>
    <t>['sql', 'python', 't-sql', 'sql server', 'snowflake', 'azure', 'aws', 'tableau', 'power bi', 'ssis', 'ssrs']</t>
  </si>
  <si>
    <t>Associate, Data &amp; Product</t>
  </si>
  <si>
    <t>Conventus</t>
  </si>
  <si>
    <t>['sql', 'python', 'gdpr', 'tableau', 'excel', 'looker', 'power bi', 'powerpoint']</t>
  </si>
  <si>
    <t>Russian fluent Content Analyst (US-Remote)</t>
  </si>
  <si>
    <t>['sql', 'go', 'snowflake', 'sap']</t>
  </si>
  <si>
    <t>Technical Business Analyst – Investments Data Platform</t>
  </si>
  <si>
    <t>XChange Software Inc</t>
  </si>
  <si>
    <t>['sql', 'python', 'azure', 'databricks', 'aws', 'excel', 'jira']</t>
  </si>
  <si>
    <t>Data Analyst (Part Time)</t>
  </si>
  <si>
    <t>firstPRO US</t>
  </si>
  <si>
    <t>CampusPoint</t>
  </si>
  <si>
    <t>['sql', 'python', 'sql server', 'postgresql', 'excel', 'power bi', 'outlook', 'dax', 'terraform']</t>
  </si>
  <si>
    <t>Front Office Data Engineering</t>
  </si>
  <si>
    <t>['python', 'aws', 'redshift', 'spark']</t>
  </si>
  <si>
    <t>Senior Principal Data Scientist, AEC</t>
  </si>
  <si>
    <t>['python', 'elasticsearch', 'azure', 'databricks', 'aws', 'spark', 'pytorch', 'plotly', 'kafka', 'hadoop', 'hugging face', 'scikit-learn', 'fastapi', 'flask', 'tableau', 'kubernetes', 'docker', 'git']</t>
  </si>
  <si>
    <t>Senior Data Engineer ( min 4+ years of experience in Python, Snowflake &amp; DBT)</t>
  </si>
  <si>
    <t>Machine Learning Ops Engineer_6+ years</t>
  </si>
  <si>
    <t>['sql', 'python', 'azure', 'databricks', 'aws', 'gcp', 'spark', 'pyspark', 'github', 'jenkins']</t>
  </si>
  <si>
    <t>Alpha Data Services - Data Analyst (US) - Officer | Clifton, NJ, USA</t>
  </si>
  <si>
    <t>Data Analyst (f/m/d)</t>
  </si>
  <si>
    <t>Light for the World International</t>
  </si>
  <si>
    <t>['sql', 'python', 'r', 'gdpr', 'power bi']</t>
  </si>
  <si>
    <t>Data Center Controls Engineer, Canada</t>
  </si>
  <si>
    <t>Amazon Data Services Canada, Inc.</t>
  </si>
  <si>
    <t>Senior Data Insights Manager</t>
  </si>
  <si>
    <t>TOM People</t>
  </si>
  <si>
    <t>Lead Software Engineer| Risk Data Platform &amp; Strategy</t>
  </si>
  <si>
    <t>['python', 'java', 'redis', 'snowflake', 'databricks', 'spark', 'kafka', 'pyspark', 'airflow', 'splunk']</t>
  </si>
  <si>
    <t>Commissioning Manager- Data Centers</t>
  </si>
  <si>
    <t>DataX Connect</t>
  </si>
  <si>
    <t>Senior Data Scientist (Machine Learning &amp; Geospatial Analytics)</t>
  </si>
  <si>
    <t>OT Data Engineer (UNS Architecture, OPC UA, Modbus)_ 100% Remote</t>
  </si>
  <si>
    <t>VGreen Technology Solutions (VGreenTEK)</t>
  </si>
  <si>
    <t>Senior Data Engineer - 12 months FTC</t>
  </si>
  <si>
    <t>['sql', 'python', 'databricks', 'aws', 'redshift', 'spark', 'kubernetes', 'docker', 'terraform']</t>
  </si>
  <si>
    <t>Artius Solutions</t>
  </si>
  <si>
    <t>Senior Data Scientist — LLM / Agentic AI (Remote, Finance &amp; Insurance)</t>
  </si>
  <si>
    <t>['python', 'azure', 'scikit-learn', 'kubernetes', 'docker', 'github', 'jenkins']</t>
  </si>
  <si>
    <t>Data Engineer III - Hybrid in Horsham, PA</t>
  </si>
  <si>
    <t>['sql', 'python', 'azure', 'databricks', 'aws', 'redshift', 'spark', 'react', 'hadoop', 'windows', 'linux', 'git']</t>
  </si>
  <si>
    <t>Azure Data Engineering (Data Lake Streaming)</t>
  </si>
  <si>
    <t>['sql', 'python', 'scala', 'azure', 'aws', 'gcp', 'spark', 'kafka', 'git']</t>
  </si>
  <si>
    <t>Data Analytics &amp; Modeling Analyst II</t>
  </si>
  <si>
    <t>YETI Coolers LLC</t>
  </si>
  <si>
    <t>Software Engineer/ Data Analyst (AI/ML)</t>
  </si>
  <si>
    <t>Tiber Technologies</t>
  </si>
  <si>
    <t>['python', 'javascript', 'java', 'c', 'react', 'atlassian', 'docker', 'git', 'jira', 'confluence']</t>
  </si>
  <si>
    <t>GrammaTech</t>
  </si>
  <si>
    <t>Jr Data Engineer - Custom Solutions</t>
  </si>
  <si>
    <t>Citylitics</t>
  </si>
  <si>
    <t>['sql', 'python', 'gcp', 'bigquery', 'airflow', 'git']</t>
  </si>
  <si>
    <t>AWS Data Engineer National Security &amp; Defence</t>
  </si>
  <si>
    <t>['nosql', 'aws', 'windows', 'linux', 'terraform', 'jenkins', 'ansible']</t>
  </si>
  <si>
    <t>Achilles Information Limited</t>
  </si>
  <si>
    <t>Technology and Innovation - Associate Director (NetSuite)</t>
  </si>
  <si>
    <t>Data Analyst_3+yrs</t>
  </si>
  <si>
    <t>Eden Scott</t>
  </si>
  <si>
    <t>Lead Data Engineer (Snowflake, DBT &amp; Fivetran)</t>
  </si>
  <si>
    <t>Data Engineer/Database Administrator_ (Only W2)</t>
  </si>
  <si>
    <t>Chuwa America</t>
  </si>
  <si>
    <t>FreshDirect</t>
  </si>
  <si>
    <t>['sql', 'snowflake', 'gcp', 'redshift', 'bigquery', 'airflow', 'tableau', 'excel', 'looker', 'power bi', 'git']</t>
  </si>
  <si>
    <t>Databricks SME  (AI Engineer)</t>
  </si>
  <si>
    <t>Lead Data Engineer (Azure Databricks)</t>
  </si>
  <si>
    <t>KDR Talent</t>
  </si>
  <si>
    <t>['sql', 'r', 'sql server', 'azure', 'databricks', 'spark', 'pyspark', 'tableau', 'power bi', 'ssrs']</t>
  </si>
  <si>
    <t>Sr Synthetic Data Transformation Leader</t>
  </si>
  <si>
    <t>Manager Data Management</t>
  </si>
  <si>
    <t>Staff Data Scientist, Ecosystem Health</t>
  </si>
  <si>
    <t>['sql', 'python', 'go', 'spark', 'pandas', 'jupyter', 'tableau', 'looker']</t>
  </si>
  <si>
    <t>Sr. Manager Data Management</t>
  </si>
  <si>
    <t>Milton Bridge, United Kingdom</t>
  </si>
  <si>
    <t>Change Recruitment</t>
  </si>
  <si>
    <t>BSO_Data Analyst Team Manager Band 5</t>
  </si>
  <si>
    <t>AI &amp; Data Scientist</t>
  </si>
  <si>
    <t>Superhuman</t>
  </si>
  <si>
    <t>Senior Team Manager, Data Engineering - Cloud Platform</t>
  </si>
  <si>
    <t>['sql', 'python', 'perl', 'bigquery', 'jira']</t>
  </si>
  <si>
    <t>['sql', 'python', 'azure', 'databricks', 'aws', 'gcp', 'spark', 'unity']</t>
  </si>
  <si>
    <t>Sr System Analyst - Data Activation Engineer, Enterprise Data &amp; Analytics</t>
  </si>
  <si>
    <t>['azure', 'databricks', 'ssis']</t>
  </si>
  <si>
    <t>Vertical Bridge</t>
  </si>
  <si>
    <t>['visio', 'excel', 'power bi', 'powerpoint']</t>
  </si>
  <si>
    <t>Leiters Health</t>
  </si>
  <si>
    <t>PySpark Developer</t>
  </si>
  <si>
    <t>Staffing Spot, Inc.</t>
  </si>
  <si>
    <t>['python', 'nosql', 'java', 'pyspark', 'react', 'fastapi', 'react.js', 'docker']</t>
  </si>
  <si>
    <t>Senior Data &amp; Knowledge Engineer</t>
  </si>
  <si>
    <t>Clinical Pharmacist - Analytics</t>
  </si>
  <si>
    <t>['databricks', 'spark', 'airflow']</t>
  </si>
  <si>
    <t>Data Engineer 3 - Reston, VA - Freewheel</t>
  </si>
  <si>
    <t>Mastic Beach, NY</t>
  </si>
  <si>
    <t>['sql', 'python', 'snowflake', 'azure', 'aws', 'gcp', 'spark', 'airflow', 'looker', 'kubernetes']</t>
  </si>
  <si>
    <t>Trading Operations Analyst – Python Focus</t>
  </si>
  <si>
    <t>CW Talent Solutions</t>
  </si>
  <si>
    <t>SEDP Data Science &amp; Analytics Task Lead</t>
  </si>
  <si>
    <t>Career Page</t>
  </si>
  <si>
    <t>['sql', 'python', 'go', 'pytorch', 'scikit-learn']</t>
  </si>
  <si>
    <t>Data Science Intern – Entry Level</t>
  </si>
  <si>
    <t>Carrer.westoratrust</t>
  </si>
  <si>
    <t>Career.westoratrust</t>
  </si>
  <si>
    <t>['sql', 'python', 'r', 'azure', 'aws', 'gcp', 'pytorch', 'matplotlib', 'seaborn', 'tensorflow', 'scikit-learn', 'pandas', 'ggplot2', 'dplyr', 'tableau', 'power bi', 'git']</t>
  </si>
  <si>
    <t>Senior ITP Data Engineer</t>
  </si>
  <si>
    <t>Metasoft inc.</t>
  </si>
  <si>
    <t>['python', 'mysql', 'postgresql', 'dynamodb', 'redis', 'elasticsearch', 'azure', 'aws', 'redshift', 'bigquery', 'kafka', 'pyspark', 'airflow', 'pandas', 'fastapi', 'kubernetes', 'docker']</t>
  </si>
  <si>
    <t>['ssrs']</t>
  </si>
  <si>
    <t>W.W. Grainger</t>
  </si>
  <si>
    <t>['sql', 'python', 'scala', 'snowflake', 'aws', 'spark', 'kafka', 'airflow', 'kubernetes', 'docker', 'git']</t>
  </si>
  <si>
    <t>Data Center Design Lead (Electrical Engineering)</t>
  </si>
  <si>
    <t>JCA Associates</t>
  </si>
  <si>
    <t>IT Data Analyst &amp; Support Specialist</t>
  </si>
  <si>
    <t>Silver Hill Energy Partners</t>
  </si>
  <si>
    <t>['sql', 'python', 'azure', 'bigquery', 'power bi']</t>
  </si>
  <si>
    <t>['sql', 'excel', 'power bi', 'sap', 'powerpoint']</t>
  </si>
  <si>
    <t>Crown &amp; Bridge Data Entry Analyst</t>
  </si>
  <si>
    <t>Energy Management Analyst (EMS/PTC)</t>
  </si>
  <si>
    <t>People, Jobs, and News</t>
  </si>
  <si>
    <t>['sql', 'python', 'javascript', 'html', 'c', 'apl', 'sql server', 'postgresql', 'oracle', 'excel']</t>
  </si>
  <si>
    <t>Cybersecurity Data Protection Engineer</t>
  </si>
  <si>
    <t>LegalAlphabet</t>
  </si>
  <si>
    <t>Creative Artists Agency (CAA)</t>
  </si>
  <si>
    <t>['python', 'powershell', 'azure', 'aws', 'gcp', 'gdpr', 'sharepoint', 'jira']</t>
  </si>
  <si>
    <t>Data Analyst, Information Management</t>
  </si>
  <si>
    <t>Canadian Red Cross</t>
  </si>
  <si>
    <t>Data Engineer (SQL, Python, AWS)</t>
  </si>
  <si>
    <t>Data Engineer- Infrastructure</t>
  </si>
  <si>
    <t>['sql', 'python', 'r', 'scala', 'java']</t>
  </si>
  <si>
    <t>Data Engineer Tableau - ETL</t>
  </si>
  <si>
    <t>['sql', 'python', 'sql server', 'snowflake', 'tableau', 'power bi', 'alteryx']</t>
  </si>
  <si>
    <t>Data Analyst (Tableau, SQL &amp; Python) at PTR Global Sunnyvale, CA</t>
  </si>
  <si>
    <t>Business Of Tech Africa</t>
  </si>
  <si>
    <t>Workday SIS Business Analyst</t>
  </si>
  <si>
    <t>Kaeppel Consulting</t>
  </si>
  <si>
    <t>Call Center Speech Analyst - REMOTE!</t>
  </si>
  <si>
    <t>Las Cruces, CA</t>
  </si>
  <si>
    <t>Database Administrator/ETL &amp; Data Integration Engineer</t>
  </si>
  <si>
    <t>Texas Health and Human Services Commission</t>
  </si>
  <si>
    <t>['sql', 'sql server', 'snowflake', 'azure', 'oracle', 'tableau']</t>
  </si>
  <si>
    <t>Capital i</t>
  </si>
  <si>
    <t>['sql', 'python', 'html', 'databricks']</t>
  </si>
  <si>
    <t>Alliance International CHB, Inc.</t>
  </si>
  <si>
    <t>TriMas Corporation</t>
  </si>
  <si>
    <t>Legence</t>
  </si>
  <si>
    <t>['sql', 'python', 'r', 'sql server', 'snowflake', 'azure', 'excel', 'power bi', 'dax', 'sharepoint', 'git']</t>
  </si>
  <si>
    <t>ISO New England, Inc.</t>
  </si>
  <si>
    <t>['sql', 'python', 'postgresql', 'aws', 'redshift', 'aurora', 'airflow', 'terraform']</t>
  </si>
  <si>
    <t>Staff Data &amp; Decision Scientist | Berkeley Heights, NJ, USA</t>
  </si>
  <si>
    <t>['sql', 'python', 'jira', 'confluence']</t>
  </si>
  <si>
    <t>Machine Learning Scientist - Natural Language Processing (NLP) - Senior Associate - Machine Learning Center of Excellence</t>
  </si>
  <si>
    <t>Brand Perception Analyst (Gig)</t>
  </si>
  <si>
    <t>['sql', 'python', 'mysql', 'postgresql', 'snowflake', 'azure', 'aws', 'gcp', 'spark', 'matplotlib', 'plotly', 'numpy', 'seaborn', 'airflow', 'scikit-learn', 'pandas', 'tableau', 'power bi', 'docker', 'git', 'github']</t>
  </si>
  <si>
    <t>Business Intelligence Manager</t>
  </si>
  <si>
    <t>Meritrust Credit Union</t>
  </si>
  <si>
    <t>Data Engineer I, Snowflake</t>
  </si>
  <si>
    <t>Hartford, CT (+1 other)</t>
  </si>
  <si>
    <t>['sql', 'python', 'snowflake', 'databricks', 'aws', 'github', 'terraform', 'unity']</t>
  </si>
  <si>
    <t>Commonspirit Health</t>
  </si>
  <si>
    <t>Google Cloud Data Engineer for Law Firm</t>
  </si>
  <si>
    <t>VP, Data and Analytics</t>
  </si>
  <si>
    <t>['snowflake', 'azure', 'databricks', 'aws', 'redshift', 'tableau', 'looker', 'power bi']</t>
  </si>
  <si>
    <t>IT Labs</t>
  </si>
  <si>
    <t>['sql', 'python', 'scala', 'snowflake', 'databricks', 'bigquery', 'spark', 'kafka', 'pyspark', 'tableau']</t>
  </si>
  <si>
    <t>Managed Services - Senior Data Engineer - Manager</t>
  </si>
  <si>
    <t>['sql', 'python', 'java', 'db2', 'sql server', 'aws', 'redshift']</t>
  </si>
  <si>
    <t>Capital Blue Cross</t>
  </si>
  <si>
    <t>Envista Holdings Corporation</t>
  </si>
  <si>
    <t>['sql', 'python', 'snowflake', 'azure', 'databricks', 'aws', 'gcp', 'gdpr']</t>
  </si>
  <si>
    <t>Senior Analyst, Sales Technology - Remote</t>
  </si>
  <si>
    <t>Senior Software Engineer (Backend): Ledger - Reporting</t>
  </si>
  <si>
    <t>BVNK</t>
  </si>
  <si>
    <t>['java', 'kotlin', 'postgresql', 'kafka', 'spring']</t>
  </si>
  <si>
    <t>IQVIA, Inc.</t>
  </si>
  <si>
    <t>['sql', 'python', 'snowflake', 'azure', 'databricks', 'aws', 'airflow', 'git']</t>
  </si>
  <si>
    <t>Data Analyst- Data Warehouse Analytics and BI</t>
  </si>
  <si>
    <t>OWL Services</t>
  </si>
  <si>
    <t>Data Engineer 2 - Enterprise Info Management</t>
  </si>
  <si>
    <t>Durant, OK</t>
  </si>
  <si>
    <t>Choctaw Nation of Oklahoma</t>
  </si>
  <si>
    <t>['sql', 'python', 'ssis']</t>
  </si>
  <si>
    <t>Lead Data Engineer - Federal Data Systems (Early Childhood Programs)</t>
  </si>
  <si>
    <t>['sql', 'python', 'r', 'sql server', 'postgresql', 'azure', 'oracle', 'aws', 'excel', 'power bi', 'powerpoint', 'outlook', 'sharepoint', 'docker', 'github', 'jira', 'confluence', 'smartsheet', 'monday.com']</t>
  </si>
  <si>
    <t>Uxbridge, United Kingdom</t>
  </si>
  <si>
    <t>['sql', 'python', 'r', 'azure', 'gcp', 'bigquery', 'power bi']</t>
  </si>
  <si>
    <t>Staff Data Engineer - AI &amp; Cloud</t>
  </si>
  <si>
    <t>['sql', 'python', 'r', 'scala', 'nosql', 'azure', 'databricks', 'aws', 'gcp', 'spark', 'kafka', 'hadoop', 'kubernetes', 'docker']</t>
  </si>
  <si>
    <t>['sql', 'python', 't-sql', 'shell', 'azure', 'databricks', 'oracle', 'spark', 'linux', 'unix']</t>
  </si>
  <si>
    <t>junior java developer/Data Scientist</t>
  </si>
  <si>
    <t>App Support Data Analyst</t>
  </si>
  <si>
    <t>Hive</t>
  </si>
  <si>
    <t>Senior Data Scientist - Power BI &amp; AI</t>
  </si>
  <si>
    <t>['sql', 'python', 'r', 'go', 'pyspark', 'power bi', 'sap', 'dax', 'git']</t>
  </si>
  <si>
    <t>Lazard, Inc.</t>
  </si>
  <si>
    <t>['sql', 'python', 'snowflake', 'azure', 'numpy', 'pandas']</t>
  </si>
  <si>
    <t>Software Engineer, Data Infrastructure &amp; Acquisition - Galway, Ireland</t>
  </si>
  <si>
    <t>Oracle Analytics Cloud Analyst</t>
  </si>
  <si>
    <t>['sql', 'c', 'tableau', 'excel', 'power bi', 'powerpoint']</t>
  </si>
  <si>
    <t>Lewistown, MD</t>
  </si>
  <si>
    <t>Capital I</t>
  </si>
  <si>
    <t>Data Scientist at Tata Consultancy Services</t>
  </si>
  <si>
    <t>Berkeley Industrial Engineering &amp; Operations Research</t>
  </si>
  <si>
    <t>Digital - Senior Data Engineer  Data Engineer, Digital Technology</t>
  </si>
  <si>
    <t>['sql', 'snowflake', 'gcp', 'redshift', 'airflow']</t>
  </si>
  <si>
    <t>Senior Director, Medical Affairs Data Analytics and Insights</t>
  </si>
  <si>
    <t>People Systems &amp; Analytics Manager</t>
  </si>
  <si>
    <t>Abby Care</t>
  </si>
  <si>
    <t>['go', 'slack']</t>
  </si>
  <si>
    <t>Senior Process &amp; Data Analyst</t>
  </si>
  <si>
    <t>Business Information Analyst II – Local Cost of Care</t>
  </si>
  <si>
    <t>Gordon Food Service</t>
  </si>
  <si>
    <t>['python', 'java', 'azure', 'aws', 'gcp', 'kafka', 'airflow', 'tableau', 'looker', 'microstrategy', 'powerbi', 'powerbi', 'terraform']</t>
  </si>
  <si>
    <t>CyberDash CryptoMetrics LLC</t>
  </si>
  <si>
    <t>['sql', 'python', 'azure', 'databricks', 'aws', 'spark', 'pytorch', 'pyspark', 'tensorflow', 'pandas', 'power bi', 'ssis', 'ssrs', 'github', 'unity']</t>
  </si>
  <si>
    <t>Configuration/Data Management Analyst Jobs</t>
  </si>
  <si>
    <t>Manufacturing Analyst Jobs</t>
  </si>
  <si>
    <t>Senior Specialist, Image Data Analytics</t>
  </si>
  <si>
    <t>['python', 'r', 'pytorch', 'numpy', 'tensorflow', 'pandas']</t>
  </si>
  <si>
    <t>Buisness Analyst</t>
  </si>
  <si>
    <t>Kwill</t>
  </si>
  <si>
    <t>['sql', 'python', 'r', 'go', 'excel', 'looker', 'sheets']</t>
  </si>
  <si>
    <t>The PNC Financial Services Group, Inc</t>
  </si>
  <si>
    <t>Senior Data Engineer - AMG Tech</t>
  </si>
  <si>
    <t>['sql', 'oracle', 'hadoop']</t>
  </si>
  <si>
    <t>VP, Senior Business Data Analyst - Cloud Data Migration</t>
  </si>
  <si>
    <t>['sql', 'sas', 'tableau', 'sas', 'spreadsheet']</t>
  </si>
  <si>
    <t>AVP, Analytics – Health &amp; Wellness Sales</t>
  </si>
  <si>
    <t>['sql', 'python', 'sas', 'aws', 'tableau', 'excel', 'sas']</t>
  </si>
  <si>
    <t>Entry Level Data Analyst â€“ Immediate Hiring</t>
  </si>
  <si>
    <t>Data Scientist II, Outcomes Research</t>
  </si>
  <si>
    <t>['sql', 'r', 'git']</t>
  </si>
  <si>
    <t>Senior SQL Server BI Engineer</t>
  </si>
  <si>
    <t>Flowood, MS</t>
  </si>
  <si>
    <t>['sql', 'sql server', 'azure', 'ssis', 'ssrs']</t>
  </si>
  <si>
    <t>PX International &amp; PMO Analyst (P1-6009184-1)</t>
  </si>
  <si>
    <t>Financial Analyst Trainee â€“ Remote Internship</t>
  </si>
  <si>
    <t>Senior Data Engineer | Arlington Heights, IL, USA</t>
  </si>
  <si>
    <t>['sql', 'python', 'html', 'sql server', 'azure', 'databricks', 'spark', 'pyspark', 'airflow', 'git', 'terraform', 'unity']</t>
  </si>
  <si>
    <t>Senior Data Engineer (Data Delivery)</t>
  </si>
  <si>
    <t>Delphic Global Pvt Ltd</t>
  </si>
  <si>
    <t>['python', 'snowflake', 'spark', 'fastapi']</t>
  </si>
  <si>
    <t>Sr. Data Engineer (MS Fabric certification is must)</t>
  </si>
  <si>
    <t>Director-HR Data &amp; Analytics</t>
  </si>
  <si>
    <t>['sql', 'nosql', 'snowflake', 'hadoop', 'phoenix', 'tableau']</t>
  </si>
  <si>
    <t>Conley, GA</t>
  </si>
  <si>
    <t>['sql', 'snowflake', 'aws', 'redshift', 'tableau', 'excel', 'power bi', 'sharepoint', 'github']</t>
  </si>
  <si>
    <t>Cisco Hiring Data Engineer in Hyderabad | Freshers Eligible</t>
  </si>
  <si>
    <t>Senior Data Engineer – £700–£800/day (Inside IR35) – London Hybrid</t>
  </si>
  <si>
    <t>['python', 'spark', 'kafka', 'airflow']</t>
  </si>
  <si>
    <t>Croatian Language Analyst - US-based</t>
  </si>
  <si>
    <t>Portuguese (Portugal) Language Analyst - US-based</t>
  </si>
  <si>
    <t>Marketing Analytics Intern</t>
  </si>
  <si>
    <t>Data Scientist II - Hybrid</t>
  </si>
  <si>
    <t>Forestport, NY</t>
  </si>
  <si>
    <t>['python', 'r', 'sas', 'c', 'aws', 'spark', 'jupyter', 'sas']</t>
  </si>
  <si>
    <t>Data Engineer / Database Administrator w/Top Secret Clearance</t>
  </si>
  <si>
    <t>A3 Consulting, LLC</t>
  </si>
  <si>
    <t>['sql', 'python', 'bash', 'postgresql', 'oracle', 'aws']</t>
  </si>
  <si>
    <t>Senior Data Engineer - Scheduling &amp; Decisions Systems</t>
  </si>
  <si>
    <t>AI Operations Data &amp; Analytics Analyst</t>
  </si>
  <si>
    <t>GoZupees</t>
  </si>
  <si>
    <t>['sql', 'python', 'pandas', 'excel', 'looker', 'power bi', 'sheets']</t>
  </si>
  <si>
    <t>Senior Data Analyst – Central London (Hybrid) - £75,000</t>
  </si>
  <si>
    <t>AI Data Scientist (Transcriptomics &amp; cfRNA for Alzheimer’s Disease Research)</t>
  </si>
  <si>
    <t>Superfluid DX, Inc.</t>
  </si>
  <si>
    <t>['python', 'r', 'aws', 'pytorch', 'tensorflow', 'linux', 'git']</t>
  </si>
  <si>
    <t>AI/ML Scientist – Computer Vision (Image Analysis)</t>
  </si>
  <si>
    <t>Director of Data Science | AI, Search &amp; Personalization at Scale</t>
  </si>
  <si>
    <t>Director of Data Science &amp; Engineering | Supply Chain Planning</t>
  </si>
  <si>
    <t>Data Engineer for Dashboards</t>
  </si>
  <si>
    <t>Security Design Engineer</t>
  </si>
  <si>
    <t>Eebz Ltd</t>
  </si>
  <si>
    <t>['sql', 'javascript', 'html']</t>
  </si>
  <si>
    <t>ASSET PROTECTION DATA ANALYST with Franchise Audit &amp; Retail Analytics</t>
  </si>
  <si>
    <t>Commercial Analyst - 70K plus excellent benefits</t>
  </si>
  <si>
    <t>Data Scientist / Engineer Jobs</t>
  </si>
  <si>
    <t>Anonymous Employer</t>
  </si>
  <si>
    <t>['sql', 'python', 'azure', 'databricks', 'aws', 'spark', 'matplotlib', 'plotly', 'pyspark', 'tensorflow', 'scikit-learn', 'tableau', 'docker', 'terraform']</t>
  </si>
  <si>
    <t>Data Engineer (Pyspark)</t>
  </si>
  <si>
    <t>['sql', 'scala', 'snowflake', 'aws', 'redshift', 'spark', 'kafka', 'pyspark']</t>
  </si>
  <si>
    <t>['pytorch', 'tensorflow', 'express']</t>
  </si>
  <si>
    <t>Data Analyst, Air Dominance &amp; Strike</t>
  </si>
  <si>
    <t>['python', 'azure', 'aws', 'gcp', 'pyspark', 'pandas', 'linux', 'unix', 'kubernetes', 'docker']</t>
  </si>
  <si>
    <t>Lead – API Vulnerability Data Engineer</t>
  </si>
  <si>
    <t>Data / Pipeline Engineer-Banking Client Experience Required</t>
  </si>
  <si>
    <t>Vallum Associates</t>
  </si>
  <si>
    <t>Cork, County Cork, Ireland</t>
  </si>
  <si>
    <t>My Ireland Jobs</t>
  </si>
  <si>
    <t>Senior Data Systems Analyst</t>
  </si>
  <si>
    <t>Kemper Insurance</t>
  </si>
  <si>
    <t>['sql', 'python', 'c', 'sql server', 'snowflake', 'azure', 'oracle', 'aws', 'power bi']</t>
  </si>
  <si>
    <t>Principal Risk &amp; Compliance Quantitative and Modeling Analyst - Hybrid</t>
  </si>
  <si>
    <t>Sheridan, CA</t>
  </si>
  <si>
    <t>Women For Hire- Job Board</t>
  </si>
  <si>
    <t>Environmental Scientist - Data Manager</t>
  </si>
  <si>
    <t>Synectics</t>
  </si>
  <si>
    <t>Junior Data Analyst: Data Pipelines &amp; Insights</t>
  </si>
  <si>
    <t>Walsall, United Kingdom</t>
  </si>
  <si>
    <t>Sivara GmbH</t>
  </si>
  <si>
    <t>EPR Data Analyst — Global Compliance &amp; Insights</t>
  </si>
  <si>
    <t>Valpak Limited</t>
  </si>
  <si>
    <t>Ecommerce Data Analyst: AI &amp; Marketplaces (Hybrid)</t>
  </si>
  <si>
    <t>Portwest</t>
  </si>
  <si>
    <t>Vaerdi Recruitment Limited</t>
  </si>
  <si>
    <t>Data/Analytics Fellowship</t>
  </si>
  <si>
    <t>['sql', 'python', 'r', 'nosql', 'snowflake', 'azure', 'aws', 'hadoop', 'tableau', 'excel', 'power bi', 'powerpoint']</t>
  </si>
  <si>
    <t>ITSM Analyst - Reporting and Dashboard</t>
  </si>
  <si>
    <t>Automotive Field Data Engineer</t>
  </si>
  <si>
    <t>['spark', 'sheets']</t>
  </si>
  <si>
    <t>AI / Data Modernization Engineer</t>
  </si>
  <si>
    <t>Dallas Nephrology Associates</t>
  </si>
  <si>
    <t>Reporting Tools Administrator</t>
  </si>
  <si>
    <t>['sql', 'sql server', 'snowflake', 'azure', 'oracle', 'tableau', 'power bi', 'sap']</t>
  </si>
  <si>
    <t>System Analyst III</t>
  </si>
  <si>
    <t>BEPC Inc. - Business Excellence Professional Consulting</t>
  </si>
  <si>
    <t>Hybrid Data Analyst: Energy Infrastructure Insights</t>
  </si>
  <si>
    <t>Warwick, United Kingdom</t>
  </si>
  <si>
    <t>National-Gas</t>
  </si>
  <si>
    <t>Payments Data Analyst — Fraud &amp; Checkout Insights</t>
  </si>
  <si>
    <t>Shirebrook, United Kingdom</t>
  </si>
  <si>
    <t>Frasers Group</t>
  </si>
  <si>
    <t>Data Analyst Placement Programme — Remote and Flexible</t>
  </si>
  <si>
    <t>Hybrid Data Analyst: AI-Driven Analytics &amp; Dashboards</t>
  </si>
  <si>
    <t>Rathbone Brothers</t>
  </si>
  <si>
    <t>Part-Time Student - Data Science and Analytics - Austin, TX or Urbandale, IA</t>
  </si>
  <si>
    <t>['sql', 'python', 'go', 'databricks', 'github']</t>
  </si>
  <si>
    <t>Senior Data Warehouse Architect</t>
  </si>
  <si>
    <t>['python', 'bash', 'perl', 'azure', 'aws', 'node', 'linux', 'unix']</t>
  </si>
  <si>
    <t>Senior AWS Cloud Security &amp; Automation Engineer | Data Sharing &amp; Streaming Platforms</t>
  </si>
  <si>
    <t>AI &amp; Machine Learning Engineer</t>
  </si>
  <si>
    <t>['sql', 'python', 'go', 'databricks', 'spark', 'pyspark', 'git', 'unity']</t>
  </si>
  <si>
    <t>Quantitative Analyst – Tax-Aware Portfolio Strategy</t>
  </si>
  <si>
    <t>['sql', 'python', 'scala', 'snowflake', 'azure', 'aws', 'gcp', 'kafka', 'airflow']</t>
  </si>
  <si>
    <t>eGain Corporation</t>
  </si>
  <si>
    <t>['sql', 'python', 'go', 'aws', 'looker', 'power bi']</t>
  </si>
  <si>
    <t>['sql', 't-sql', 'sql server', 'ssrs']</t>
  </si>
  <si>
    <t>Sr Data Engineer (AWS, Hybrid in Naperville)</t>
  </si>
  <si>
    <t>['sql', 'python', 'snowflake', 'databricks', 'aws', 'redshift', 'pyspark']</t>
  </si>
  <si>
    <t>['sql', 'scala', 'nosql', 'gcp', 'bigquery', 'spark', 'kafka', 'airflow', 'tableau', 'looker', 'git']</t>
  </si>
  <si>
    <t>District Heights, MD</t>
  </si>
  <si>
    <t>['sql', 'python', 'c', 'postgresql', 'snowflake', 'azure', 'databricks', 'aws', 'gcp', 'redshift', 'bigquery', 'spark', 'kafka', 'airflow', 'git', 'jira', 'confluence']</t>
  </si>
  <si>
    <t>Senior Data Engineer (Oracle, SQL, Snowflake, Azure Data Factory) - Locals Only --- 100 % Onsite</t>
  </si>
  <si>
    <t>['sql', 'sql server', 'snowflake', 'azure', 'oracle']</t>
  </si>
  <si>
    <t>Senior Data Engineer (Azure Data Factory, Snowflake, Oracle EBS) - Locals Only --- 100 % Onsite</t>
  </si>
  <si>
    <t>SHAZAM Network - ITS, Inc.</t>
  </si>
  <si>
    <t>Data Analyst, HMIS</t>
  </si>
  <si>
    <t>['sql', 'mysql', 'tableau', 'excel', 'looker']</t>
  </si>
  <si>
    <t>Principal Business Analyst</t>
  </si>
  <si>
    <t>['r', 'c', 'excel', 'powerpoint']</t>
  </si>
  <si>
    <t>IT Alliance Australia</t>
  </si>
  <si>
    <t>['sql', 'python', 'java', 'snowflake', 'azure']</t>
  </si>
  <si>
    <t>ANALYST, DATA &amp; SYSTEMS</t>
  </si>
  <si>
    <t>Inovar Packaging Group</t>
  </si>
  <si>
    <t>['sql', 'python', 'r', 'sas', 'gcp', 'bigquery', 'spark', 'matplotlib', 'tensorflow', 'hadoop', 'scikit-learn', 'tableau', 'excel', 'looker', 'power bi', 'sas', 'sheets']</t>
  </si>
  <si>
    <t>Senior Data Protection Engineer (REMOTE)</t>
  </si>
  <si>
    <t>Senior Healthcare Programmer/Data Analyst</t>
  </si>
  <si>
    <t>['sql', 'vba', 'tableau', 'excel', 'ssrs']</t>
  </si>
  <si>
    <t>Morpeth, United Kingdom</t>
  </si>
  <si>
    <t>Asprey Solutions</t>
  </si>
  <si>
    <t>Data Scientist (W2 Only – Local Candidates)</t>
  </si>
  <si>
    <t>['sql', 'python', 'snowflake', 'azure', 'databricks', 'aws', 'spark', 'tableau', 'power bi', 'sap']</t>
  </si>
  <si>
    <t>Data Science Intern â€“ Machine Learning Projects</t>
  </si>
  <si>
    <t>Lead Data Engineer (Audience Intelligence)</t>
  </si>
  <si>
    <t>U.S. Benefits Design and Strategy - Senior Associate, Data Analysis and Reporting</t>
  </si>
  <si>
    <t>Data Engineer_5+yrs</t>
  </si>
  <si>
    <t>Asset Data &amp; Integration Analyst</t>
  </si>
  <si>
    <t>CooperCompanies</t>
  </si>
  <si>
    <t>['sql', 'python', 'azure', 'databricks', 'aws', 'gcp', 'pytorch', 'pyspark', 'tensorflow', 'airflow', 'scikit-learn', 'git', 'github']</t>
  </si>
  <si>
    <t>Payactiv, Inc.</t>
  </si>
  <si>
    <t>['sql', 'python', 'snowflake', 'aws', 'pytorch', 'numpy', 'tensorflow', 'scikit-learn', 'pandas', 'tableau', 'looker', 'power bi']</t>
  </si>
  <si>
    <t>Machine Learning Engineering Expert (Remote | $90/hr)</t>
  </si>
  <si>
    <t>Call For Referral</t>
  </si>
  <si>
    <t>StaffApplied Scientist , Inventory &amp; Marketplace Quality</t>
  </si>
  <si>
    <t>Databricks SME</t>
  </si>
  <si>
    <t>IMEG Corp.</t>
  </si>
  <si>
    <t>West Monroe, LA</t>
  </si>
  <si>
    <t>['python', 'javascript', 'java', 'html', 'css', 'redis', 'cassandra', 'azure', 'oracle', 'aws', 'gcp', 'hadoop', 'node.js', 'node', 'power bi']</t>
  </si>
  <si>
    <t>Azure Data Engineer - Banking and Financial</t>
  </si>
  <si>
    <t>mobile fabric engineer</t>
  </si>
  <si>
    <t>Data Analyst – SQL, Python &amp; Machine Learning</t>
  </si>
  <si>
    <t>CORESTAFF Services</t>
  </si>
  <si>
    <t>['sql', 'python', 'r', 'aws', 'spark', 'hadoop', 'tableau', 'power bi']</t>
  </si>
  <si>
    <t>Sr Business Systems Analyst</t>
  </si>
  <si>
    <t>Providence Community Health Centers</t>
  </si>
  <si>
    <t>The Equus Group</t>
  </si>
  <si>
    <t>Senior Data Analyst – Analytics Engineer</t>
  </si>
  <si>
    <t>Sr Data Engineer Python Serverside/Databricks</t>
  </si>
  <si>
    <t>Operations Analyst (AI Driven)</t>
  </si>
  <si>
    <t>Manpower Ireland</t>
  </si>
  <si>
    <t>['python', 'windows', 'sap', 'github']</t>
  </si>
  <si>
    <t>Acquirz Ltd</t>
  </si>
  <si>
    <t>Senior Analytics Engineer / Senior Data Analyst</t>
  </si>
  <si>
    <t>['sql', 'python', 'azure', 'tableau', 'excel', 'power bi', 'powerbi', 'powerbi']</t>
  </si>
  <si>
    <t>RCI-RID-17654 Data Science Technical Project Lead</t>
  </si>
  <si>
    <t>Principal Associate, Data Scientist - Global Payments Network: Data Solutions and Modeling</t>
  </si>
  <si>
    <t>Scoutify</t>
  </si>
  <si>
    <t>Senior Data Engineer – Cloud &amp; DevOps</t>
  </si>
  <si>
    <t>['sql', 'python', 'bash', 'snowflake', 'azure', 'databricks', 'oracle', 'aws', 'redshift', 'power bi', 'jenkins', 'gitlab']</t>
  </si>
  <si>
    <t>Lead Data Engineer – Snowflake Architecture</t>
  </si>
  <si>
    <t>['sql', 'python', 'snowflake', 'aws', 'redshift', 'git']</t>
  </si>
  <si>
    <t>AVP/VP ML/Data Engineering – Treasury &amp; Balance Sheet Risk</t>
  </si>
  <si>
    <t>Altech Group Ltd</t>
  </si>
  <si>
    <t>Lead Data Analyst, Data Products</t>
  </si>
  <si>
    <t>CentralReach</t>
  </si>
  <si>
    <t>['sql', 'python', 'snowflake', 'databricks', 'bigquery', 'tableau', 'looker', 'power bi']</t>
  </si>
  <si>
    <t>['sql', 'python', 'r', 'javascript', 'tableau', 'excel', 'power bi']</t>
  </si>
  <si>
    <t>['sql', 'oracle', 'gcp', 'tableau']</t>
  </si>
  <si>
    <t>Lead Analyst Revenue Operations</t>
  </si>
  <si>
    <t>Technical Lead - Data Analytics and Platform</t>
  </si>
  <si>
    <t>Data Science Lead, Personnel Health Research &amp; Data Analytics</t>
  </si>
  <si>
    <t>Epic Analyst for Healthcare Workflow</t>
  </si>
  <si>
    <t>Data Scientist/ML Engineer (HYBRID/NO C2C)</t>
  </si>
  <si>
    <t>Marketing Scientist</t>
  </si>
  <si>
    <t>Digital Content Data Analyst - The Company Store</t>
  </si>
  <si>
    <t>IMEG</t>
  </si>
  <si>
    <t>Glasgow Caledonian University</t>
  </si>
  <si>
    <t>Project Manager- Data Science</t>
  </si>
  <si>
    <t>['python', 'azure', 'power bi', 'github']</t>
  </si>
  <si>
    <t>Data Analyst 2; Central Office</t>
  </si>
  <si>
    <t>Sr. Data Analyst, Retail Insights- PVH Corp.</t>
  </si>
  <si>
    <t>Data Analyst – Transmission Engineering Support</t>
  </si>
  <si>
    <t>The Ampere Group</t>
  </si>
  <si>
    <t>Data Science SME Senior</t>
  </si>
  <si>
    <t>Financial Analyst - Market Trends Expert</t>
  </si>
  <si>
    <t>Business Partner Analyst, Financial Enablement</t>
  </si>
  <si>
    <t>Atomico Job Board</t>
  </si>
  <si>
    <t>Data Analyst - FileMaker Development Team</t>
  </si>
  <si>
    <t>Scott &amp; Associates, PC</t>
  </si>
  <si>
    <t>['c', 'windows', 'excel', 'powerpoint']</t>
  </si>
  <si>
    <t>Data Science SME Mid</t>
  </si>
  <si>
    <t>Data Scientist for Unbiased Audience and Survey Questions</t>
  </si>
  <si>
    <t>Private English Tutor</t>
  </si>
  <si>
    <t>['sql', 'python', 'r', 'java', 'bash', 'vba', 'c', 'shell', 'aws', 'spark', 'tensorflow', 'hadoop', 'unix', 'looker']</t>
  </si>
  <si>
    <t>System Engineer – Enterprise Data Engineer (Mission-Focused)</t>
  </si>
  <si>
    <t>Accertify, Inc.</t>
  </si>
  <si>
    <t>['sql', 'python', 'azure', 'aws', 'gcp', 'hugging face', 'phoenix', 'kubernetes']</t>
  </si>
  <si>
    <t>Equity Research / Data Analyst</t>
  </si>
  <si>
    <t>Landing Point</t>
  </si>
  <si>
    <t>Broadview Capital Holdings</t>
  </si>
  <si>
    <t>['sql', 'python', 'sql server', 'snowflake', 'databricks', 'redshift', 'bigquery', 'airflow', 'tableau', 'looker', 'power bi', 'github']</t>
  </si>
  <si>
    <t>Manager, Data - Retail &amp; eCommerce Analytics</t>
  </si>
  <si>
    <t>a.k.a. Brands</t>
  </si>
  <si>
    <t>Director I, Data Science, People, Purpose &amp; Brand</t>
  </si>
  <si>
    <t>Responsible AI Senior Data Scientist</t>
  </si>
  <si>
    <t>['python', 'r', 'java', 'azure', 'databricks', 'aws']</t>
  </si>
  <si>
    <t>Senior Specialist, Data Engineering</t>
  </si>
  <si>
    <t>['sql', 'python', 'power bi', 'spreadsheet', 'sharepoint', 'confluence']</t>
  </si>
  <si>
    <t>['sql', 'python', 'go', 'azure', 'pyspark', 'power bi']</t>
  </si>
  <si>
    <t>Senior Manager, Data Analysis</t>
  </si>
  <si>
    <t>Excel – Data Analyst</t>
  </si>
  <si>
    <t>Shaw, United Kingdom</t>
  </si>
  <si>
    <t>Recruitment Solutions (North West) Ltd</t>
  </si>
  <si>
    <t>['python', 'r', 'matlab', 'java', 'c']</t>
  </si>
  <si>
    <t>Senior Data Analyst - Retail Bank</t>
  </si>
  <si>
    <t>Financial Analyst – (Sports Company)</t>
  </si>
  <si>
    <t>['sql', 'java', 'shell', 'aws', 'gcp', 'kafka', 'react', 'spring', 'angular', 'linux', 'github', 'jenkins', 'bitbucket']</t>
  </si>
  <si>
    <t>Moda Operandi</t>
  </si>
  <si>
    <t>['snowflake', 'redshift', 'bigquery', 'gdpr', 'tableau', 'looker']</t>
  </si>
  <si>
    <t>Project - Data Engineer</t>
  </si>
  <si>
    <t>Senior Data Engineer – Insurance Data Platform</t>
  </si>
  <si>
    <t>Danville, IL</t>
  </si>
  <si>
    <t>CCMSI</t>
  </si>
  <si>
    <t>['sql', 'python', 'go', 'snowflake', 'azure', 'databricks', 'redshift', 'bigquery', 'kafka', 'pyspark', 'pandas', 'git', 'terraform']</t>
  </si>
  <si>
    <t>Senior Software/Data Engineer, Data Platforms &amp; Monetization</t>
  </si>
  <si>
    <t>Wowza</t>
  </si>
  <si>
    <t>['php', 'aws', 'laravel']</t>
  </si>
  <si>
    <t>CareMore Health</t>
  </si>
  <si>
    <t>Data Engineer + ETL</t>
  </si>
  <si>
    <t>['sql', 'python', 'snowflake', 'azure', 'databricks', 'spark', 'pyspark', 'git', 'github', 'terraform', 'unity']</t>
  </si>
  <si>
    <t>Senior Data Analyst (HCA/MAD #7191)</t>
  </si>
  <si>
    <t>Radwell International</t>
  </si>
  <si>
    <t>Senior Tech Lead - Clinical Data Engineering</t>
  </si>
  <si>
    <t>['sql', 'databricks', 'aws', 'git', 'unity']</t>
  </si>
  <si>
    <t>Software Engineer, Mission Systems</t>
  </si>
  <si>
    <t>['python', 'mysql', 'aws', 'gcp', 'gdpr', 'linux', 'kubernetes', 'docker', 'terraform', 'gitlab', 'ansible']</t>
  </si>
  <si>
    <t>Data Engineer — Ingestion &amp; Pipelines</t>
  </si>
  <si>
    <t>['sql', 'python', 'databricks', 'spark', 'kafka', 'pyspark', 'airflow', 'sap', 'unity']</t>
  </si>
  <si>
    <t>Continental (HK) Travel Services Co. Limited</t>
  </si>
  <si>
    <t>Senior Lead Data Engineer (Enterprise Platform Technology) (Java, Python, Scala, AWS) | McLean, VA, USA</t>
  </si>
  <si>
    <t>['sql', 'python', 'scala', 'nosql', 'mongo', 'java', 'shell', 'mysql', 'cassandra', 'snowflake', 'azure', 'aws', 'redshift', 'spark', 'kafka', 'hadoop', 'linux', 'unix', 'github']</t>
  </si>
  <si>
    <t>Data Engineer | Reston, VA, USA</t>
  </si>
  <si>
    <t>['sql', 'python', 'scala', 'bash', 'shell', 'azure', 'databricks', 'aws', 'gcp', 'spark', 'kafka', 'pyspark', 'airflow', 'kubernetes', 'docker', 'git', 'github', 'terraform']</t>
  </si>
  <si>
    <t>Strategic Compensation Analyst - Market Data &amp; Pay</t>
  </si>
  <si>
    <t>Financial Anayst</t>
  </si>
  <si>
    <t>Pearce Services</t>
  </si>
  <si>
    <t>Vice President Business Solutions &amp; Analytics</t>
  </si>
  <si>
    <t>D&amp;G Solutions</t>
  </si>
  <si>
    <t>['sql', 'python', 'c', 'azure', 'aws', 'redshift', 'spark', 'kafka']</t>
  </si>
  <si>
    <t>F5 Consultants</t>
  </si>
  <si>
    <t>['sql', 'python', 'snowflake', 'azure', 'databricks', 'aws', 'spark', 'airflow', 'kubernetes']</t>
  </si>
  <si>
    <t>Applied Machine Learning Scientist - Vice President</t>
  </si>
  <si>
    <t>Michigan Farm Bureau</t>
  </si>
  <si>
    <t>IBM Data Power Engineer, Hosting Services Automation -Database and Middleware</t>
  </si>
  <si>
    <t>['aws', 'linux', 'kubernetes', 'terraform', 'gitlab', 'ansible']</t>
  </si>
  <si>
    <t>Targeting Analyst – Mid-Level</t>
  </si>
  <si>
    <t>Software Engineer II - Full Stack (The Fabric Data Engineering Experience Infrastructure)</t>
  </si>
  <si>
    <t>['sql', 'python', 'r', 'javascript', 'java', 'html', 'c', 'postgresql', 'azure', 'aws', 'spark', 'react', 'power bi']</t>
  </si>
  <si>
    <t>Senior Software Engineer, Full Stack, Evisort AI</t>
  </si>
  <si>
    <t>['python', 'java', 'typescript', 'postgresql', 'elasticsearch', 'aws', 'fastapi', 'flask', 'django', 'kubernetes', 'docker']</t>
  </si>
  <si>
    <t>Design Engineering Manager (Data Center)</t>
  </si>
  <si>
    <t>Cooperative Career Center</t>
  </si>
  <si>
    <t>Delaware Electric Cooperative, Inc.</t>
  </si>
  <si>
    <t>['sql', 'python', 'r', 'go', 'scala', 'java', 'html', 'julia', 'oracle', 'tensorflow', 'power bi']</t>
  </si>
  <si>
    <t>Hartsdale, NY</t>
  </si>
  <si>
    <t>CrossCountry Mortgage</t>
  </si>
  <si>
    <t>['sql', 'mongodb', 'postgresql', 'mongodb', 'snowflake']</t>
  </si>
  <si>
    <t>Data Engineer - Analytics Platforms</t>
  </si>
  <si>
    <t>Sr. Solutions Analyst</t>
  </si>
  <si>
    <t>ALLDATA</t>
  </si>
  <si>
    <t>Power BI Consultant (Only W2)</t>
  </si>
  <si>
    <t>Media Analytics Manager</t>
  </si>
  <si>
    <t>Merkley + Partners</t>
  </si>
  <si>
    <t>['go', 'excel', 'sheets', 'powerpoint']</t>
  </si>
  <si>
    <t>['gdpr', 'tableau', 'excel', 'power bi']</t>
  </si>
  <si>
    <t>['sql', 'python', 'r', 'azure', 'aws', 'planner']</t>
  </si>
  <si>
    <t>['python', 'databricks', 'pytorch', 'pyspark', 'tensorflow', 'hugging face', 'scikit-learn']</t>
  </si>
  <si>
    <t>Senior Data Catalog Developer (PTG / Alation Specialist)</t>
  </si>
  <si>
    <t>Data Engineer + AI</t>
  </si>
  <si>
    <t>Found People Inc.</t>
  </si>
  <si>
    <t>['sql', 'python', 'gcp', 'bigquery', 'github', 'terraform']</t>
  </si>
  <si>
    <t>Sr. DATA Analyst</t>
  </si>
  <si>
    <t>['sql', 'python', 'scala', 'java', 'snowflake', 'aws', 'gcp', 'spark', 'hadoop']</t>
  </si>
  <si>
    <t>Data Link Analyst Jobs</t>
  </si>
  <si>
    <t>Future Technologies, Inc.</t>
  </si>
  <si>
    <t>Analytics and AI Developer</t>
  </si>
  <si>
    <t>Newburyport, MA</t>
  </si>
  <si>
    <t>Rochester Electronics, LLC</t>
  </si>
  <si>
    <t>['sql', 'python', 'snowflake', 'azure', 'aws', 'redshift', 'bigquery', 'tableau', 'looker', 'power bi']</t>
  </si>
  <si>
    <t>Data Engineer with UKG (Ultimate Kronos Group)</t>
  </si>
  <si>
    <t>Cooperative Career Center - NRECA</t>
  </si>
  <si>
    <t>Sr. Data Engineer (PySpark, Azure Data Factory)</t>
  </si>
  <si>
    <t>ePATHUSA</t>
  </si>
  <si>
    <t>['sql', 'snowflake', 'azure', 'databricks', 'pyspark', 'power bi', 'ssis', 'ssrs', 'dax']</t>
  </si>
  <si>
    <t>GENNTE Technologies</t>
  </si>
  <si>
    <t>['sql', 'python', 'pyspark', 'airflow', 'docker', 'git', 'jenkins']</t>
  </si>
  <si>
    <t>ML Engineer / ML Data Engineer</t>
  </si>
  <si>
    <t>['spark', 'kafka', 'pyspark']</t>
  </si>
  <si>
    <t>Method Resourcing</t>
  </si>
  <si>
    <t>['tableau', 'excel', 'looker', 'power bi', 'sheets']</t>
  </si>
  <si>
    <t>Agilus Work Solutions</t>
  </si>
  <si>
    <t>Exposure Management Data Analyst</t>
  </si>
  <si>
    <t>Insight Select</t>
  </si>
  <si>
    <t>Technical Project Lead – Data Science</t>
  </si>
  <si>
    <t>['python', 'azure', 'powerbi', 'powerbi', 'github']</t>
  </si>
  <si>
    <t>['sql', 'python', 'azure', 'aws', 'gcp', 'pyspark', 'airflow', 'docker', 'git', 'jenkins']</t>
  </si>
  <si>
    <t>Informatica Developer</t>
  </si>
  <si>
    <t>Senior Tech Lead - Clinical Data Engineering/ Data Platforms</t>
  </si>
  <si>
    <t>SJ Mobilita</t>
  </si>
  <si>
    <t>Principal Engineer, Security</t>
  </si>
  <si>
    <t>['aws', 'gcp', 'gdpr']</t>
  </si>
  <si>
    <t>Data Specialist, Donation Operations</t>
  </si>
  <si>
    <t>United Hatzalah of Israel</t>
  </si>
  <si>
    <t>['python', 'matplotlib', 'plotly', 'numpy', 'pandas']</t>
  </si>
  <si>
    <t>Data Science Manager | Data &amp; AI Consultancy</t>
  </si>
  <si>
    <t>Data Engineer / Data Architect (Onsite)</t>
  </si>
  <si>
    <t>Norland Limited</t>
  </si>
  <si>
    <t>['sql', 'python', 'scala', 'nosql', 'java', 'sql server', 'mysql', 'postgresql', 'snowflake', 'azure', 'databricks', 'aws', 'gcp', 'airflow', 'tableau', 'power bi']</t>
  </si>
  <si>
    <t>Senior Software Engineer, Customer Agent</t>
  </si>
  <si>
    <t>['python', 'go', 'aws', 'react']</t>
  </si>
  <si>
    <t>Junior Finance / Business Analyst</t>
  </si>
  <si>
    <t>Research &amp; Data Analyst</t>
  </si>
  <si>
    <t>Production Planning &amp; Data Analyst</t>
  </si>
  <si>
    <t>Data Analyst / Reporting Specialist 2026P-0384</t>
  </si>
  <si>
    <t>['sql', 'excel', 'power bi', 'powerpoint', 'outlook', 'dax', 'sharepoint', 'microsoft lists']</t>
  </si>
  <si>
    <t>Senior Engineer, Data – Customer Data Platform</t>
  </si>
  <si>
    <t>['sql', 'python', 'nosql', 'snowflake', 'azure', 'databricks', 'spark']</t>
  </si>
  <si>
    <t>Software Engineer, Power BI Development</t>
  </si>
  <si>
    <t>['aws', 'power bi', 'dax']</t>
  </si>
  <si>
    <t>['sql', 'azure', 'oracle', 'power bi', 'sap', 'dax']</t>
  </si>
  <si>
    <t>Abel Womack</t>
  </si>
  <si>
    <t>['sql', 'python', 'powershell', 'power bi']</t>
  </si>
  <si>
    <t>['python', 'snowflake', 'aws', 'numpy', 'pandas']</t>
  </si>
  <si>
    <t>Data Automation Specialist</t>
  </si>
  <si>
    <t>The Choice, Inc.</t>
  </si>
  <si>
    <t>Forward Financing</t>
  </si>
  <si>
    <t>['sql', 'python', 'snowflake', 'databricks', 'aws', 'git']</t>
  </si>
  <si>
    <t>Asset Management Data Lead</t>
  </si>
  <si>
    <t>['sql', 'snowflake', 'azure', 'bigquery', 'airflow']</t>
  </si>
  <si>
    <t>Activation Laboratories Ltd</t>
  </si>
  <si>
    <t>['python', 'azure', 'gcp', 'numpy', 'scikit-learn', 'pandas', 'docker', 'git']</t>
  </si>
  <si>
    <t>Mobile Fabric Engineer</t>
  </si>
  <si>
    <t>Randstad Construction &amp; Property</t>
  </si>
  <si>
    <t>Risk Tech Analyst</t>
  </si>
  <si>
    <t>['sql', 'python', 'spreadsheet']</t>
  </si>
  <si>
    <t>Data Engineer Mid</t>
  </si>
  <si>
    <t>Data Analyst - Payroll</t>
  </si>
  <si>
    <t>BeaconFire Inc.</t>
  </si>
  <si>
    <t>['sql', 'python', 'sql server', 'mysql', 'oracle', 'numpy', 'pandas']</t>
  </si>
  <si>
    <t>Oaks, PA</t>
  </si>
  <si>
    <t>Technogen, Inc.</t>
  </si>
  <si>
    <t>(Senior) Data Engineer (12-month Contract)</t>
  </si>
  <si>
    <t>['sql', 'python', 'c', 'sql server', 'azure', 'databricks', 'oracle', 'spark', 'sharepoint', 'git']</t>
  </si>
  <si>
    <t>Data Engineer (Ref: 19219)</t>
  </si>
  <si>
    <t>['excel', 'power bi', 'sharepoint', 'github', 'jira', 'confluence']</t>
  </si>
  <si>
    <t>Databricks Analyst</t>
  </si>
  <si>
    <t>Edgewood, FL</t>
  </si>
  <si>
    <t>['sql', 'python', 'databricks', 'spark', 'pyspark', 'tableau', 'power bi', 'unity']</t>
  </si>
  <si>
    <t>Analyst, Advanced Analytics</t>
  </si>
  <si>
    <t>['sql', 'c', 'tableau']</t>
  </si>
  <si>
    <t>Lead Data Engineer – Real-Time Healthcare Analytics</t>
  </si>
  <si>
    <t>Scientist II, Data Scientist, Bioprocess Digital Twin</t>
  </si>
  <si>
    <t>Data Analyst - Supply Chain Systems &amp; Supplier Integration</t>
  </si>
  <si>
    <t>ESRhealthcare and EXEC STAFF RECRUITERS</t>
  </si>
  <si>
    <t>Director Business Data Governance &amp; Stewardship</t>
  </si>
  <si>
    <t>The Jackson Laboratory</t>
  </si>
  <si>
    <t>Data Scientist - PRIME, Hybrid - CI poly</t>
  </si>
  <si>
    <t>['java', 'aws', 'kafka']</t>
  </si>
  <si>
    <t>Corporate Strategy Analyst</t>
  </si>
  <si>
    <t>['excel', 'sheets', 'powerpoint']</t>
  </si>
  <si>
    <t>Senior Cost Engineer &amp; Data Analyst</t>
  </si>
  <si>
    <t>['vba', 'visual basic', 'tableau', 'excel', 'alteryx', 'powerpoint', 'powerbi', 'powerbi']</t>
  </si>
  <si>
    <t>Dr. J SkinClinic</t>
  </si>
  <si>
    <t>St Georges, DE</t>
  </si>
  <si>
    <t>BECU</t>
  </si>
  <si>
    <t>Research Computational and Data Scientist II</t>
  </si>
  <si>
    <t>CHOC</t>
  </si>
  <si>
    <t>['sql', 'python', 'r', 'sas', 'c', 'spark', 'pytorch', 'keras', 'tensorflow', 'spss', 'sas']</t>
  </si>
  <si>
    <t>Machine Learning Engineer – English Speaking Research</t>
  </si>
  <si>
    <t>Courierser</t>
  </si>
  <si>
    <t>['python', 'azure', 'aws', 'gcp', 'watson', 'spark', 'pytorch', 'keras', 'numpy', 'tensorflow', 'scikit-learn', 'pandas', 'kubernetes', 'docker']</t>
  </si>
  <si>
    <t>Marketing Analyst - Visual Documents</t>
  </si>
  <si>
    <t>Data Analyst – Modelling &amp; Automation</t>
  </si>
  <si>
    <t>Home Lending Data &amp; Analytics - Applied AI/ML Scientist - VP | Jacksonville, FL, USA</t>
  </si>
  <si>
    <t>Sales Analytics Product Manager | Denver, CO, USA</t>
  </si>
  <si>
    <t>['tableau', 'power bi', 'atlassian', 'jira', 'confluence']</t>
  </si>
  <si>
    <t>Sr. Staff Software Engineer, Data Product Platform</t>
  </si>
  <si>
    <t>Senior Contract Data Engineer – Azure | Healthcare &amp; Life Sciences</t>
  </si>
  <si>
    <t>Senior Data Scientist in ADVANCED ANALYTICS</t>
  </si>
  <si>
    <t>The Bank of England</t>
  </si>
  <si>
    <t>['python', 'r', 'azure', 'databricks', 'sharepoint']</t>
  </si>
  <si>
    <t>['sql', 'python', 'nosql', 'snowflake', 'azure', 'databricks', 'kafka', 'pyspark']</t>
  </si>
  <si>
    <t>Granville Community Homes</t>
  </si>
  <si>
    <t>['sql', 'python', 'go', 'snowflake', 'azure', 'gdpr', 'tableau', 'power bi']</t>
  </si>
  <si>
    <t>Neston, United Kingdom</t>
  </si>
  <si>
    <t>Asset Invest</t>
  </si>
  <si>
    <t>MIS Data Analyst – College Student Records</t>
  </si>
  <si>
    <t>Climate &amp; Environmental Data Scientist</t>
  </si>
  <si>
    <t>Technovative Solutions LTD.</t>
  </si>
  <si>
    <t>AABM Cloud Data Solutions</t>
  </si>
  <si>
    <t>['sql', 'python', 'java', 'bash', 'vba', 'shell', 'sql server', 'azure', 'oracle', 'aws', 'redshift', 'spark', 'hadoop', 'unix', 'looker']</t>
  </si>
  <si>
    <t>Walmart Data Ventures</t>
  </si>
  <si>
    <t>['python', 'scala', 'nosql', 'mysql', 'azure', 'databricks', 'gcp', 'spark', 'kafka', 'airflow', 'hadoop', 'wire']</t>
  </si>
  <si>
    <t>Sr. Analytics Engineer</t>
  </si>
  <si>
    <t>Key Indicators Delivery Analyst</t>
  </si>
  <si>
    <t>Advisor, Data Science</t>
  </si>
  <si>
    <t>Data Engineer (Snowflake / AWS)</t>
  </si>
  <si>
    <t>['sql', 'python', 'snowflake', 'databricks', 'aws', 'redshift', 'spark', 'pyspark', 'airflow', 'hadoop', 'tableau', 'power bi']</t>
  </si>
  <si>
    <t>Consigli Construction Co., Inc.</t>
  </si>
  <si>
    <t>Financial Data Analyst Must reside in the area</t>
  </si>
  <si>
    <t>Cassena Care</t>
  </si>
  <si>
    <t>['sql', 'vba', 'excel', 'alteryx']</t>
  </si>
  <si>
    <t>Senior Data Analyst with Power BI Experience (Healthcare)</t>
  </si>
  <si>
    <t>Westgate Resorts</t>
  </si>
  <si>
    <t>['sql', 'python', 'snowflake', 'oracle', 'tableau', 'excel', 'alteryx']</t>
  </si>
  <si>
    <t>Senior Data Analyst - Direct Hire</t>
  </si>
  <si>
    <t>Wayland, MA</t>
  </si>
  <si>
    <t>['sql', 'python', 'r', 'tableau', 'excel', 'power bi', 'sap']</t>
  </si>
  <si>
    <t>Nirav Indian Groceries and spices</t>
  </si>
  <si>
    <t>['sql', 'python', 'go', 'spark', 'pandas', 'jupyter', 'tableau', 'looker', 'powerbi', 'powerbi']</t>
  </si>
  <si>
    <t>['python', 'pytorch', 'matplotlib', 'numpy', 'tensorflow', 'scikit-learn', 'pandas', 'git']</t>
  </si>
  <si>
    <t>MSR Technology Group</t>
  </si>
  <si>
    <t>Salary and Data Analyst (HR Analyst IV DBM)</t>
  </si>
  <si>
    <t>State of Maryland - DBM OPSB Division of Salary Admin and Class</t>
  </si>
  <si>
    <t>Market Insight and Data Analyst</t>
  </si>
  <si>
    <t>Birmingham City University</t>
  </si>
  <si>
    <t>Precept Recruit</t>
  </si>
  <si>
    <t>Data Analytical Specialist/Scientist - Intermediate</t>
  </si>
  <si>
    <t>Food Safety and Inspection Service</t>
  </si>
  <si>
    <t>['sql', 'python', 'r', 'sas', 'tableau', 'power bi', 'sas', 'qlik']</t>
  </si>
  <si>
    <t>Machine Learning Data Scientist – Research Translation &amp; Prototyping</t>
  </si>
  <si>
    <t>Blueprint</t>
  </si>
  <si>
    <t>Senior Data Engineer with Azure Data Factory or Fabric (Must be local to Chicago)</t>
  </si>
  <si>
    <t>['sql', 'python', 'java', 'azure', 'databricks']</t>
  </si>
  <si>
    <t>['sql', 'python', 'scala', 'nosql', 'java', 'mongodb', 'shell', 'mysql', 'mongodb', 'cassandra', 'snowflake', 'azure', 'databricks', 'aws', 'redshift', 'spark', 'kafka', 'hadoop', 'linux', 'unix', 'github', 'gitlab', 'bitbucket']</t>
  </si>
  <si>
    <t>Senior Java Developer / Java Data Engineer</t>
  </si>
  <si>
    <t>['sql', 'nosql', 'java', 'spark', 'kafka', 'spring', 'hadoop']</t>
  </si>
  <si>
    <t>Goodman Masson</t>
  </si>
  <si>
    <t>['aws', 'git', 'github']</t>
  </si>
  <si>
    <t>Healthcare Data Analyst - Hybrid After Onsite Training</t>
  </si>
  <si>
    <t>Emerson Hospital</t>
  </si>
  <si>
    <t>['sql', 'python', 'nosql', 'snowflake', 'azure', 'databricks', 'spark', 'kafka', 'power bi', 'gitlab', 'unity']</t>
  </si>
  <si>
    <t>['sql', 'gcp', 'spark', 'airflow']</t>
  </si>
  <si>
    <t>Software Engineer (ML Data &amp; Annotation Pipelines)</t>
  </si>
  <si>
    <t>['python', 'javascript', 'aws', 'docker', 'git', 'github']</t>
  </si>
  <si>
    <t>Data Scientist  Data Engineer</t>
  </si>
  <si>
    <t>['sql', 'python', 'sas', 'azure', 'oracle', 'tableau', 'sas']</t>
  </si>
  <si>
    <t>Senior Spark Data Engineer</t>
  </si>
  <si>
    <t>Techedin</t>
  </si>
  <si>
    <t>['sql', 'python', 'snowflake', 'aws', 'spark', 'pyspark', 'airflow', 'jupyter', 'tableau', 'looker', 'power bi', 'qlik', 'git', 'jenkins']</t>
  </si>
  <si>
    <t>Quality Data Assurance</t>
  </si>
  <si>
    <t>['c', 'excel', 'outlook', 'smartsheet']</t>
  </si>
  <si>
    <t>HR Data Analyst (Span-of-Control &amp; Organizational Design)</t>
  </si>
  <si>
    <t>['visio', 'excel', 'power bi']</t>
  </si>
  <si>
    <t>Machine Learning Research Lead</t>
  </si>
  <si>
    <t>Vice President, Head of Data Science &amp; Biostatistics</t>
  </si>
  <si>
    <t>Solid Biosciences</t>
  </si>
  <si>
    <t>System Engineer - Enterprise Data Engineer (Mission-Focused)</t>
  </si>
  <si>
    <t>['sql', 'python', 'sql server', 'postgresql', 'azure', 'oracle', 'aws', 'sap']</t>
  </si>
  <si>
    <t>['sql', 'python', 'c', 'snowflake', 'aws', 'aurora', 'pyspark', 'git', 'github', 'jenkins', 'gitlab']</t>
  </si>
  <si>
    <t>Asset Management Data Analyst</t>
  </si>
  <si>
    <t>ISLAND PEER REVIEW ORGANIZATION INC</t>
  </si>
  <si>
    <t>['sql', 'python', 'sas', 'tableau', 'excel', 'power bi', 'sas', 'powerpoint']</t>
  </si>
  <si>
    <t>Engineering Program Support - Intake, Data &amp; Controls</t>
  </si>
  <si>
    <t>Computer Vision-Machine Learning Research Scientist</t>
  </si>
  <si>
    <t>UTOPIACOMPRESSION CORPORATION</t>
  </si>
  <si>
    <t>['python', 'c', 'azure', 'aws', 'gcp', 'pytorch', 'keras', 'tensorflow', 'opencv', 'kubernetes', 'docker']</t>
  </si>
  <si>
    <t>Sr Data Engineer (Databricks)</t>
  </si>
  <si>
    <t>Lead Python Pyspark Developer</t>
  </si>
  <si>
    <t>['python', 'nosql', 'java', 'pyspark', 'react', 'fastapi', 'react.js', 'kubernetes', 'docker']</t>
  </si>
  <si>
    <t>Engineering Program Support - Intake, Data &amp; Controls RQ01269</t>
  </si>
  <si>
    <t>Inter-Quest</t>
  </si>
  <si>
    <t>Quality Data Analyst Behavioral Health</t>
  </si>
  <si>
    <t>Aspire Health Partners, Inc.</t>
  </si>
  <si>
    <t>Quality Medical Records Analyst (On-Site Only – Orlando, FL)</t>
  </si>
  <si>
    <t>J &amp; J Staffing Resources</t>
  </si>
  <si>
    <t>['sql', 'python', 'sql server', 'mysql', 'azure', 'aws', 'power bi', 'git', 'github']</t>
  </si>
  <si>
    <t>['sql', 'python', 'go', 'sql server', 'mysql', 'azure', 'aws', 'power bi', 'git', 'github']</t>
  </si>
  <si>
    <t>Main Line Search</t>
  </si>
  <si>
    <t>['sql', 'python', 'matlab']</t>
  </si>
  <si>
    <t>Data Engineer III - Chandler, AZ, Tampa, FL, Austin, TX, Atlanta, GA, Baltimore, MD</t>
  </si>
  <si>
    <t>['sql', 'python', 'snowflake', 'aws', 'kafka']</t>
  </si>
  <si>
    <t>Network  Data Engineer - In Per Son Interview</t>
  </si>
  <si>
    <t>['sql', 'sql server', 'oracle', 'microstrategy', 'ssrs', 'cognos']</t>
  </si>
  <si>
    <t>Business Intelligence Analyst, Cloud Resource Management</t>
  </si>
  <si>
    <t>['sql', 'python', 'powershell', 'c', 'azure', 'aws', 'bigquery', 'tableau', 'looker', 'power bi']</t>
  </si>
  <si>
    <t>Lead Data Engineer Snowflake, DBT &amp; IBM DataStage</t>
  </si>
  <si>
    <t>['sql', 'python', 'shell', 'snowflake', 'azure', 'aws', 'gcp', 'airflow', 'linux', 'unix']</t>
  </si>
  <si>
    <t>Enrollment and Retention Data Analyst - Western Illinois University</t>
  </si>
  <si>
    <t>Macomb, IL</t>
  </si>
  <si>
    <t>Western Illinois University</t>
  </si>
  <si>
    <t>['sql', 'python', 'r', 'sas', 'tableau', 'spss', 'sas']</t>
  </si>
  <si>
    <t>Team Hornet Data Analyst</t>
  </si>
  <si>
    <t>['python', 'matlab', 'visual basic', 'c', 'excel']</t>
  </si>
  <si>
    <t>Analyst III</t>
  </si>
  <si>
    <t>Spargo Inc</t>
  </si>
  <si>
    <t>['sql', 't-sql', 'sql server', 'oracle', 'excel', 'ssis', 'ssrs']</t>
  </si>
  <si>
    <t>Middleton, United Kingdom</t>
  </si>
  <si>
    <t>Data Scientist Intern at Sephora Remote</t>
  </si>
  <si>
    <t>Sheldon, IL</t>
  </si>
  <si>
    <t>Expressdishservice.com</t>
  </si>
  <si>
    <t>Data Scientist III - Lead Data Architect</t>
  </si>
  <si>
    <t>['sql', 'snowflake', 'azure', 'aws', 'gcp', 'redshift', 'bigquery', 'spark', 'kafka']</t>
  </si>
  <si>
    <t>Senior Data Engineer with DevOps</t>
  </si>
  <si>
    <t>['sql', 'python', 'bash', 'powershell', 'c', 'shell', 'sql server', 'elasticsearch', 'sqlite', 'azure', 'oracle', 'spark', 'pyspark', 'airflow', 'hadoop', 'linux', 'kubernetes', 'docker', 'github', 'jenkins', 'gitlab']</t>
  </si>
  <si>
    <t>Sr. Data Analyst MAHIN-JOB-34054</t>
  </si>
  <si>
    <t>Keylent, Inc.</t>
  </si>
  <si>
    <t>Data Analyst, Mid-San Antonio,Texas</t>
  </si>
  <si>
    <t>['sql', 'python', 'r', 't-sql', 'sql server', 'oracle', 'power bi', 'dax']</t>
  </si>
  <si>
    <t>Data Analyst - A/B Testing &amp; Experimentation</t>
  </si>
  <si>
    <t>Puffy</t>
  </si>
  <si>
    <t>Lead Data Analyst (DPS #10118890)</t>
  </si>
  <si>
    <t>Senior Software Engineer - Flows AI</t>
  </si>
  <si>
    <t>['python', 'typescript', 'redis', 'aws', 'kafka', 'react', 'graphql', 'angular', 'django', 'vue', 'kubernetes']</t>
  </si>
  <si>
    <t>Manager of Software Engineering - Data  Analytics</t>
  </si>
  <si>
    <t>['python', 'java', 'mongodb', 'mongodb', 'oracle']</t>
  </si>
  <si>
    <t>Senior Contract Data Engineer – AWS</t>
  </si>
  <si>
    <t>Commissioning Engineer</t>
  </si>
  <si>
    <t>Matchtech</t>
  </si>
  <si>
    <t>Manager, Business Intelligence &amp; Revenue Analytics</t>
  </si>
  <si>
    <t>Lead Investment Compliance Systems/Data Analyst - Remote EST Hours</t>
  </si>
  <si>
    <t>Senior, Data Engineer, Data Strategist - Catalog Solutions</t>
  </si>
  <si>
    <t>Forward Deployed Data Engineer - Databricks</t>
  </si>
  <si>
    <t>['c', 'azure', 'databricks', 'aws', 'gcp', 'spark', 'unity']</t>
  </si>
  <si>
    <t>Principal AI Engineer (Voice Bot, Agentic AI)</t>
  </si>
  <si>
    <t>optimhire</t>
  </si>
  <si>
    <t>['python', 'postgresql', 'redis', 'azure', 'aws', 'gcp', 'kafka', 'react', 'hugging face', 'gdpr', 'huggingface', 'fastapi', 'kubernetes', 'docker']</t>
  </si>
  <si>
    <t>Production Reporting Analyst</t>
  </si>
  <si>
    <t>['sql', 'powershell', 'sql server', 'excel', 'power bi', 'ssis', 'ssrs']</t>
  </si>
  <si>
    <t>Department of Conservation &amp; Recreation</t>
  </si>
  <si>
    <t>HEALTHWORKS FOR NORTHERN VIRGINIA</t>
  </si>
  <si>
    <t>Principal Data Engineer - Data Platforms</t>
  </si>
  <si>
    <t>Quantitative Systems</t>
  </si>
  <si>
    <t>['sql', 'python', 'shell', 'sql server', 'snowflake', 'azure', 'oracle', 'linux', 'github', 'gitlab']</t>
  </si>
  <si>
    <t>AlloBaas - Data Engineering Lead</t>
  </si>
  <si>
    <t>['sql', 'c', 'snowflake', 'azure', 'tableau', 'power bi', 'cognos', 'github', 'jira', 'confluence', 'smartsheet']</t>
  </si>
  <si>
    <t>Global Workplace Experience Performance Analyst</t>
  </si>
  <si>
    <t>Jones Lang LaSalle IP, Inc.</t>
  </si>
  <si>
    <t>Junior SQL Data Analyst - South Manchester</t>
  </si>
  <si>
    <t>Lead ServiceNow Data Engineer - Hybrid</t>
  </si>
  <si>
    <t>GIS/Data Engineer for Property Intelligence</t>
  </si>
  <si>
    <t>Senior Data Analyst (AR) (P1-6011536-1)</t>
  </si>
  <si>
    <t>Kafka Engineer with Agentic AI</t>
  </si>
  <si>
    <t>['python', 'java', 'azure', 'aws', 'gcp', 'kafka']</t>
  </si>
  <si>
    <t>Data QA Engineer</t>
  </si>
  <si>
    <t>['sql', 'go', 'azure', 'aws', 'jira']</t>
  </si>
  <si>
    <t>Principal Data &amp; AI Engineer</t>
  </si>
  <si>
    <t>['sql', 'python', 'scala', 'assembly', 'snowflake', 'azure', 'databricks', 'aws', 'bigquery', 'spark', 'airflow']</t>
  </si>
  <si>
    <t>['python', 'r', 'c', 'tableau', 'excel', 'power bi', 'powerpoint', 'powerbi', 'powerbi']</t>
  </si>
  <si>
    <t>Data Analyst - Quality</t>
  </si>
  <si>
    <t>Business Analytics Consultant - Collaboration and Enablement</t>
  </si>
  <si>
    <t>Data &amp; Analytics Consultant</t>
  </si>
  <si>
    <t>Digital Media Analyst</t>
  </si>
  <si>
    <t>Applied AIML Data Scientist Lead - Vice President</t>
  </si>
  <si>
    <t>['sql', 'python', 'r', 'java', 'aws', 'spark', 'pytorch', 'tensorflow', 'scikit-learn']</t>
  </si>
  <si>
    <t>Forward Deployed Marketing Data Scientist</t>
  </si>
  <si>
    <t>['sql', 'python', 'pandas', 'jupyter', 'windows']</t>
  </si>
  <si>
    <t>Nine Twenty Recruitment</t>
  </si>
  <si>
    <t>['sql', 'python', 'r', 'excel', 'power bi', 'powerpoint', 'outlook']</t>
  </si>
  <si>
    <t>Quantitative Research Analyst (Data Modeling &amp; Imputation)</t>
  </si>
  <si>
    <t>['sql', 'python', 'databricks', 'spark', 'numpy', 'pandas']</t>
  </si>
  <si>
    <t>CNI Consulting Inc.</t>
  </si>
  <si>
    <t>['python', 'databricks', 'scikit-learn', 'pandas']</t>
  </si>
  <si>
    <t>Senior Lead Data Engineer - R01566889</t>
  </si>
  <si>
    <t>['sql', 'python', 'snowflake', 'azure', 'databricks', 'aws', 'spark', 'pyspark', 'github', 'terraform', 'jenkins', 'unity']</t>
  </si>
  <si>
    <t>Data Analyst - Python, SQL &amp; PowerBI</t>
  </si>
  <si>
    <t>['sql', 'python', 'snowflake', 'spark', 'pyspark', 'tableau', 'power bi', 'qlik']</t>
  </si>
  <si>
    <t>Principal Data Center Mechanical Engineer</t>
  </si>
  <si>
    <t>EdgeConneX</t>
  </si>
  <si>
    <t>Senior Frontend Engineer</t>
  </si>
  <si>
    <t>['python', 'html', 'css', 'typescript', 'redis', 'aws', 'bigquery', 'spark', 'kafka', 'react', 'django', 'kubernetes']</t>
  </si>
  <si>
    <t>Data &amp; Analytics Engineer, MS Fabric</t>
  </si>
  <si>
    <t>Armstrong Collective</t>
  </si>
  <si>
    <t>['sql', 'go', 't-sql', 'databricks', 'spark', 'pyspark', 'power bi', 'dax']</t>
  </si>
  <si>
    <t>['sql', 'python', 'redis', 'aws', 'bigquery', 'spark', 'kafka', 'react', 'graphql', 'django', 'kubernetes']</t>
  </si>
  <si>
    <t>Principal Data Center Electrical Engineer</t>
  </si>
  <si>
    <t>Quality Data Analyst (level 2)</t>
  </si>
  <si>
    <t>['sql', 'python', 'vba', 'tableau', 'power bi', 'alteryx']</t>
  </si>
  <si>
    <t>Woodstock, IL</t>
  </si>
  <si>
    <t>Action Packaging</t>
  </si>
  <si>
    <t>Technical Analyst - Vegas</t>
  </si>
  <si>
    <t>Automotive Data Entry Analyst</t>
  </si>
  <si>
    <t>DataOne Software</t>
  </si>
  <si>
    <t>['sql', 'python', 'express', 'power bi']</t>
  </si>
  <si>
    <t>Lead Data Science</t>
  </si>
  <si>
    <t>Mahindra Finance</t>
  </si>
  <si>
    <t>['python', 'r', 'azure', 'spark']</t>
  </si>
  <si>
    <t>Data Scientist (Generative AI) Lead</t>
  </si>
  <si>
    <t>Onactive Consulting</t>
  </si>
  <si>
    <t>Proponent</t>
  </si>
  <si>
    <t>['sql', 'python', 'sql server', 'power bi', 'git']</t>
  </si>
  <si>
    <t>Data Engineer (ETL Pipeline)</t>
  </si>
  <si>
    <t>Encora Technologies Pte Ltd</t>
  </si>
  <si>
    <t>Pursuit Aerospace</t>
  </si>
  <si>
    <t>['sql', 'python', 'snowflake', 'azure', 'github']</t>
  </si>
  <si>
    <t>Companies House</t>
  </si>
  <si>
    <t>['sql', 'python', 'r', 'c', 'microsoft teams']</t>
  </si>
  <si>
    <t>Principal Data Scientist, Events</t>
  </si>
  <si>
    <t>['sql', 'python', 'r', 'go', 'c', 'tableau', 'looker', 'microstrategy', 'sap', 'atlassian']</t>
  </si>
  <si>
    <t>Data Engineer (AI &amp; LLM Expertise)</t>
  </si>
  <si>
    <t>['sql', 'python', 'snowflake', 'azure', 'aws', 'gcp', 'windows', 'git', 'github', 'terraform', 'gitlab']</t>
  </si>
  <si>
    <t>DOC - Data Warehouse/BI Developer 3</t>
  </si>
  <si>
    <t>['sql', 'sql server', 'tableau', 'power bi', 'ssis', 'git']</t>
  </si>
  <si>
    <t>Senior Engineer - Data Centre - Europe</t>
  </si>
  <si>
    <t>Business Analyst – Predictive Analytics | Electric Utility</t>
  </si>
  <si>
    <t>Vforce Infotech</t>
  </si>
  <si>
    <t>Bensenville, IL</t>
  </si>
  <si>
    <t>Fortune Fish &amp; Gourmet</t>
  </si>
  <si>
    <t>['azure', 'dax', 'powerbi', 'powerbi']</t>
  </si>
  <si>
    <t>Subject Matter Expert - Data Scientist SME</t>
  </si>
  <si>
    <t>PBACO Holding LLC</t>
  </si>
  <si>
    <t>Plainville, CT</t>
  </si>
  <si>
    <t>Data Engineer - Databricks - REMOTE</t>
  </si>
  <si>
    <t>Real-time Data Analyst Workforce Management</t>
  </si>
  <si>
    <t>Sunbit</t>
  </si>
  <si>
    <t>Visual Comfort &amp; Co.</t>
  </si>
  <si>
    <t>['sql', 'python', 'matlab', 'azure', 'databricks', 'spark', 'airflow']</t>
  </si>
  <si>
    <t>Kohl &amp; Frisch Limited</t>
  </si>
  <si>
    <t>['sql', 'python', 'r', 'azure', 'power bi', 'ssrs', 'dax', 'git']</t>
  </si>
  <si>
    <t>Senior Analyst - North American Natural Gas Markets</t>
  </si>
  <si>
    <t>Senior Analytics Engineer / Senior Consultant</t>
  </si>
  <si>
    <t>['sql', 'python', 'snowflake', 'azure', 'aws', 'power bi', 'sap', 'dax']</t>
  </si>
  <si>
    <t>Principal Associate, Data Scientist - Bank Operations Data Science | McLean, VA, USA</t>
  </si>
  <si>
    <t>['sql', 'python', 'r', 'scala', 'snowflake', 'aws']</t>
  </si>
  <si>
    <t>Data Governance-Senior Associate</t>
  </si>
  <si>
    <t>Mission Data Analyst Associate</t>
  </si>
  <si>
    <t>Data Scientist (Technical Leadership)</t>
  </si>
  <si>
    <t>Data Scientist Senior Associate - Digital Platforms</t>
  </si>
  <si>
    <t>['sql', 'python', 'r', 'sas', 'snowflake', 'aws', 'tableau', 'alteryx', 'sas']</t>
  </si>
  <si>
    <t>Data Scientist, Product Analytics | Scientifique de données en analyse de produits</t>
  </si>
  <si>
    <t>Sr. HRIS Analyst (SAP)</t>
  </si>
  <si>
    <t>Data Quality &amp; Migration Specialist</t>
  </si>
  <si>
    <t>['sql', 'python', 'r', 'scala', 'java', 'mongodb', 'bash', 'mongodb', 'cassandra', 'neo4j', 'azure', 'bigquery', 'spark', 'tensorflow', 'airflow', 'kubernetes']</t>
  </si>
  <si>
    <t>Lead Technical Mentor -AI, Data Science &amp; GenAI</t>
  </si>
  <si>
    <t>Datavalley India Pvt Ltd</t>
  </si>
  <si>
    <t>['sql', 'python', 'aws', 'gcp', 'pytorch', 'tensorflow', 'hugging face', 'scikit-learn', 'tableau', 'power bi', 'docker', 'git', 'github', 'jira']</t>
  </si>
  <si>
    <t>Manager of Enterprise Analytics</t>
  </si>
  <si>
    <t>Ascend Wellness Holdings (CSE: AAWH.U / OTCQX:AAWH)</t>
  </si>
  <si>
    <t>['sql', 'sql server', 'azure', 'power bi', 'dax', 'git']</t>
  </si>
  <si>
    <t>Senior Data Engineer - Snowflake Admin</t>
  </si>
  <si>
    <t>Relanto</t>
  </si>
  <si>
    <t>['sql', 'snowflake', 'airflow', 'tableau', 'power bi']</t>
  </si>
  <si>
    <t>(USA) Staff, Data Assurance Engineer</t>
  </si>
  <si>
    <t>Analyst - Business Intelligence II</t>
  </si>
  <si>
    <t>Blue Origin, LLC</t>
  </si>
  <si>
    <t>Raymond, NH</t>
  </si>
  <si>
    <t>['sql', 'python', 'scala', 'java', 'c', 'sql server', 'postgresql', 'azure', 'databricks', 'gcp', 'bigquery', 'spark', 'airflow', 'ssis']</t>
  </si>
  <si>
    <t>Transaction Advisory Senior Manager - Data Analytics</t>
  </si>
  <si>
    <t>Lennar</t>
  </si>
  <si>
    <t>Broward Health</t>
  </si>
  <si>
    <t>Lead Data Scientist - Gen AI for Condition Monitoring Analytics</t>
  </si>
  <si>
    <t>['python', 'azure', 'aws', 'numpy', 'pandas']</t>
  </si>
  <si>
    <t>ML Engineer-Data Science</t>
  </si>
  <si>
    <t>Clinvia LLC</t>
  </si>
  <si>
    <t>['python', 'sas', 'azure', 'aws', 'gcp', 'sas']</t>
  </si>
  <si>
    <t>Senior Data Processing Analyst (reposted 6/26/2026)</t>
  </si>
  <si>
    <t>J-O-B-Z</t>
  </si>
  <si>
    <t>Government of the Virgin Islands</t>
  </si>
  <si>
    <t>['snowflake', 'databricks', 'aws', 'redshift', 'power bi']</t>
  </si>
  <si>
    <t>Senior Data Engineer - Alteryx</t>
  </si>
  <si>
    <t>['sql', 'snowflake', 'excel', 'alteryx', 'sheets', 'confluence']</t>
  </si>
  <si>
    <t>Data Engineer Senior - Big Data Platform Team</t>
  </si>
  <si>
    <t>['sql', 'azure', 'spark', 'phoenix', 'kubernetes', 'docker', 'github', 'jenkins', 'bitbucket']</t>
  </si>
  <si>
    <t>Advisory Business Intelligence Engineer</t>
  </si>
  <si>
    <t>Concord, ON, Canada</t>
  </si>
  <si>
    <t>Kohl and Frisch Limited</t>
  </si>
  <si>
    <t>['python', 'r', 'azure', 'power bi', 'ssrs', 'dax']</t>
  </si>
  <si>
    <t>Staff Data Engineer - TS/SCI Cleared</t>
  </si>
  <si>
    <t>['neo4j', 'aws', 'redshift', 'kafka', 'airflow']</t>
  </si>
  <si>
    <t>Lead Product Analyst- AI and Data &amp; Analytics</t>
  </si>
  <si>
    <t>BI-Analyst</t>
  </si>
  <si>
    <t>Veracity Software</t>
  </si>
  <si>
    <t>['sql', 'python', 'r', 'sas', 'visio', 'tableau', 'power bi', 'sas', 'sharepoint', 'jira']</t>
  </si>
  <si>
    <t>Data Center Facility QA/QC Engineer, Infrastructure Engineering</t>
  </si>
  <si>
    <t>['colocation', 'express']</t>
  </si>
  <si>
    <t>CRM Technology Engineer (Data &amp; Platform)</t>
  </si>
  <si>
    <t>['sql', 'html', 'css', 'snowflake', 'kafka']</t>
  </si>
  <si>
    <t>GCP Cloud Analytics Engineer - Sr Consultant | Arlington, VA, USA</t>
  </si>
  <si>
    <t>['sql', 'python', 'java', 'snowflake', 'azure', 'databricks', 'gcp', 'bigquery', 'spark', 'kafka', 'kubernetes']</t>
  </si>
  <si>
    <t>Lead Generative AI Data Engineer III | Atlanta, GA, USA</t>
  </si>
  <si>
    <t>Data Engineer, Customer Data Solutions</t>
  </si>
  <si>
    <t>['sql', 'r', 'aws', 'docker', 'git']</t>
  </si>
  <si>
    <t>Webberville, TX</t>
  </si>
  <si>
    <t>['sql', 'go', 'sql server', 'snowflake', 'redshift', 'bigquery', 'tableau', 'looker', 'power bi']</t>
  </si>
  <si>
    <t>Manager/Senior Manager Data Scientist - AI Governance</t>
  </si>
  <si>
    <t>Experienced Data Engineer-Monroeville,Pennsylvania</t>
  </si>
  <si>
    <t>McMurray, PA</t>
  </si>
  <si>
    <t>Bechtel Plant Machinery, Inc</t>
  </si>
  <si>
    <t>['sql', 'python', 'r', 'sql server', 'databricks', 'excel', 'power bi', 'powerpoint', 'outlook']</t>
  </si>
  <si>
    <t>First Merchant's Bank</t>
  </si>
  <si>
    <t>Sr. Data Scientist - Process Modeling</t>
  </si>
  <si>
    <t>['sql', 'python', 'databricks', 'react', 'tableau', 'power bi']</t>
  </si>
  <si>
    <t>Senior Data Engineer | Education | RVPR</t>
  </si>
  <si>
    <t>['sql', 'python', 'scala', 'databricks', 'aws', 'spark', 'tableau', 'looker', 'git', 'github', 'terraform', 'unity']</t>
  </si>
  <si>
    <t>Product Analyst - E06</t>
  </si>
  <si>
    <t>Banner Life family of companies</t>
  </si>
  <si>
    <t>Data Scientist - AI/ML (DCO)</t>
  </si>
  <si>
    <t>['sql', 'python', 'r', 'aws', 'jupyter', 'windows', 'linux', 'centos', 'ubuntu']</t>
  </si>
  <si>
    <t>Data Science Consultation: AI/ML Strategy for an E-commerce Purchasing Platform</t>
  </si>
  <si>
    <t>['sql', 'python', 'r', 'azure', 'plotly', 'seaborn', 'scikit-learn', 'tableau', 'excel', 'qlik', 'powerbi', 'powerbi', 'git']</t>
  </si>
  <si>
    <t>ML / AI Researcher &amp; Data Scientist — Basketball Player and Lineup Modeling - Contract to Hire</t>
  </si>
  <si>
    <t>Data Science Analyst - Customer &amp; Product Intelligence</t>
  </si>
  <si>
    <t>Silverstone, United Kingdom</t>
  </si>
  <si>
    <t>Brego</t>
  </si>
  <si>
    <t>['sql', 'python', 'pytorch', 'numpy', 'tensorflow', 'scikit-learn', 'pandas', 'windows']</t>
  </si>
  <si>
    <t>Data Scientist, Principal (DCO) Senior</t>
  </si>
  <si>
    <t>['sql', 'python', 'r', 'aws', 'windows', 'linux', 'centos', 'ubuntu', 'docker']</t>
  </si>
  <si>
    <t>Data Engineer/Mate</t>
  </si>
  <si>
    <t>Plymouth, United Kingdom</t>
  </si>
  <si>
    <t>Smart Vision Electrical Ltd</t>
  </si>
  <si>
    <t>Data Analyst – Payroll &amp; Benefits</t>
  </si>
  <si>
    <t>Lakeshore Talent</t>
  </si>
  <si>
    <t>Data Architect and BigQuery/GCP</t>
  </si>
  <si>
    <t>Quess IT Staffing (Formerly known as Magna Infotech)</t>
  </si>
  <si>
    <t>['python', 'snowflake', 'databricks', 'oracle', 'gcp', 'bigquery', 'pyspark', 'airflow', 'git', 'terraform']</t>
  </si>
  <si>
    <t>Expert CRO &amp; Data Analyst Needed to Fix High CTR / Low Conversion (Shopify) - Contract to Hire</t>
  </si>
  <si>
    <t>Colchester, VT</t>
  </si>
  <si>
    <t>Green Mountain Power</t>
  </si>
  <si>
    <t>['sql', 'python', 'java', 'mongodb', 'html', 'shell', 'sql server', 'postgresql', 'mongodb', 'snowflake', 'azure', 'oracle', 'aws', 'gcp', 'spark', 'airflow', 'hadoop', 'windows', 'linux', 'unix', 'tableau', 'power bi', 'git', 'github', 'gitlab', 'jira', 'monday.com']</t>
  </si>
  <si>
    <t>Azure Data Engineer_6+ Years</t>
  </si>
  <si>
    <t>['sql', 'python', 'nosql', 'mongodb', 'postgresql', 'mongodb', 'azure', 'databricks', 'spark', 'pyspark', 'pandas', 'git']</t>
  </si>
  <si>
    <t>Senior Data Engineer (Azure Databricks, Spark, PySpark, Scala)</t>
  </si>
  <si>
    <t>Tech Scalerz</t>
  </si>
  <si>
    <t>['sql', 'scala', 'azure', 'databricks', 'aws', 'gcp', 'spark', 'pyspark', 'kubernetes', 'unity']</t>
  </si>
  <si>
    <t>Druid Hills, GA</t>
  </si>
  <si>
    <t>Sr Data Analyst, Enrollment Research and Data Analytics (Remote)</t>
  </si>
  <si>
    <t>['sql', 'python', 'r', 'azure', 'databricks', 'excel', 'power bi', 'ssrs']</t>
  </si>
  <si>
    <t>Senior Data Engineer – Investment Bank – London Hybrid</t>
  </si>
  <si>
    <t>POP MART</t>
  </si>
  <si>
    <t>Data Engineer NewRemote - US</t>
  </si>
  <si>
    <t>HighFive Partners Job Board</t>
  </si>
  <si>
    <t>Formative</t>
  </si>
  <si>
    <t>Business Analysis Manager - Care Performance</t>
  </si>
  <si>
    <t>Research Scientist Frontier Data - San Francisco, CA - $150K-$250K</t>
  </si>
  <si>
    <t>Direct Line Workforce Solutions</t>
  </si>
  <si>
    <t>BI &amp; Data Analytics - Assistant Manager</t>
  </si>
  <si>
    <t>['python', 'go', 'excel', 'power bi']</t>
  </si>
  <si>
    <t>Senior Data Engineer - (AWS / Python / SQL / Betting Sector) - Outside IR35 - Hybrid - Warrington</t>
  </si>
  <si>
    <t>Urban Connect</t>
  </si>
  <si>
    <t>Data Research &amp; Validation Internship</t>
  </si>
  <si>
    <t>Mark VII - Clean Cars®</t>
  </si>
  <si>
    <t>Data Scientist - Anti-Money Laundering Analytics &amp; Modeling</t>
  </si>
  <si>
    <t>['sql', 'python', 'r', 'azure', 'aws', 'pyspark']</t>
  </si>
  <si>
    <t>['sql', 'python', 'go', 'mongodb', 'mongodb', 'dynamodb', 'cassandra', 'snowflake', 'azure', 'aws', 'gcp', 'bigquery', 'spark', 'kafka', 'airflow', 'hadoop', 'gdpr', 'tableau', 'kubernetes', 'docker', 'git', 'github']</t>
  </si>
  <si>
    <t>Databricks Administrator</t>
  </si>
  <si>
    <t>['sql', 'postgresql', 'azure', 'databricks', 'github', 'terraform', 'unity']</t>
  </si>
  <si>
    <t>Gateshead, United Kingdom</t>
  </si>
  <si>
    <t>Radiant Financial</t>
  </si>
  <si>
    <t>['sql', 'python', 'azure', 'excel', 'power bi', 'dax']</t>
  </si>
  <si>
    <t>Data and Performance Analyst</t>
  </si>
  <si>
    <t>Central Islip, NY</t>
  </si>
  <si>
    <t>Long Island Select Healthcare, Inc.</t>
  </si>
  <si>
    <t>['sql', 'python', 'r', 'java', 'c', 'excel']</t>
  </si>
  <si>
    <t>Senior Data Scientist (Decision Intelligence &amp; Knowledge Systems)</t>
  </si>
  <si>
    <t>EduRankAI</t>
  </si>
  <si>
    <t>['sql', 'python', 'postgresql', 'elasticsearch', 'neo4j', 'spark', 'pytorch', 'kafka', 'numpy', 'tensorflow', 'airflow', 'scikit-learn', 'pandas']</t>
  </si>
  <si>
    <t>Senior Software Engineer (12-month contract)</t>
  </si>
  <si>
    <t>Data Analyst – Supply Chain &amp; Logistics</t>
  </si>
  <si>
    <t>Alchemy Global Solutions</t>
  </si>
  <si>
    <t>['sql', 'python', 'sas', 'snowflake', 'aws', 'excel', 'sas', 'powerpoint']</t>
  </si>
  <si>
    <t>Director, Data, Data Science and Artificial Intelligence - Oncology / Prostate Cancer</t>
  </si>
  <si>
    <t>High Speed Two (HS2)</t>
  </si>
  <si>
    <t>['c', 'powerbi', 'powerbi']</t>
  </si>
  <si>
    <t>Data, Analytics &amp; AI Engineer</t>
  </si>
  <si>
    <t>DEPLOY</t>
  </si>
  <si>
    <t>['sql', 'python', 'snowflake', 'azure', 'aws', 'gcp', 'redshift', 'airflow', 'ssis']</t>
  </si>
  <si>
    <t>Private</t>
  </si>
  <si>
    <t>['sql', 'python', 'powershell', 'sql server', 'postgresql', 'snowflake', 'azure', 'aws', 'aurora', 'kafka', 'kubernetes', 'docker', 'git', 'github', 'terraform', 'ansible', 'pulumi']</t>
  </si>
  <si>
    <t>Resolve Tech Solutions</t>
  </si>
  <si>
    <t>['python', 'azure', 'aws', 'numpy', 'scikit-learn', 'pandas']</t>
  </si>
  <si>
    <t>Senior Analyst, Personalization Data Science</t>
  </si>
  <si>
    <t>Data Analyst / Actuarial Support Analyst (Retirement &amp; Pension Operations)</t>
  </si>
  <si>
    <t>Sr Business Systems Analyst, SalesForce</t>
  </si>
  <si>
    <t>['go', 'jira']</t>
  </si>
  <si>
    <t>Data Analyst I, Tech [REF 2026-160033]</t>
  </si>
  <si>
    <t>['sql', 'python', 'scala', 'aws', 'spark', 'hadoop', 'kubernetes', 'docker', 'github', 'terraform', 'jenkins', 'gitlab']</t>
  </si>
  <si>
    <t>Oracle Data Engineer (Exadata) - Remote (Consultant must be based in Canada)</t>
  </si>
  <si>
    <t>Arrowminds inc</t>
  </si>
  <si>
    <t>['sql', 'python', 'nosql', 'azure', 'aws', 'gcp', 'power bi', 'dax']</t>
  </si>
  <si>
    <t>Senior Marketing Data Analyst (0019-0036)</t>
  </si>
  <si>
    <t>['sql', 'python', 'aws', 'tableau', 'excel', 'powerpoint']</t>
  </si>
  <si>
    <t>Business Systems Analyst- Accounting- Shift 1</t>
  </si>
  <si>
    <t>Bolthouse Fresh Foods</t>
  </si>
  <si>
    <t>Data Analyst &amp; Reporting Specialist</t>
  </si>
  <si>
    <t>IEM</t>
  </si>
  <si>
    <t>['sql', 'azure', 'visio', 'excel', 'power bi', 'powerpoint', 'outlook', 'dax', 'sharepoint']</t>
  </si>
  <si>
    <t>Marketing Analytics Professional</t>
  </si>
  <si>
    <t>['sql', 'azure', 'aws', 'splunk', 'github', 'terraform']</t>
  </si>
  <si>
    <t>2052 Security Software Data Engineer III</t>
  </si>
  <si>
    <t>Smart Data</t>
  </si>
  <si>
    <t>['sql', 'python', 'azure', 'oracle', 'aws', 'gcp', 'bigquery', 'spark', 'airflow', 'hadoop']</t>
  </si>
  <si>
    <t>Data Engineer - DataStage ETL I</t>
  </si>
  <si>
    <t>['sql', 'nosql', 'java', 'mongodb', 'mysql', 'mongodb', 'hadoop']</t>
  </si>
  <si>
    <t>['sql', 'python', 'oracle', 'airflow', 'pandas', 'unix', 'jenkins', 'ansible']</t>
  </si>
  <si>
    <t>Lead Data Engineer - AZ, NC</t>
  </si>
  <si>
    <t>['sql', 'python', 'mongodb', 'shell', 'mongodb', 'azure', 'oracle', 'aws', 'gcp', 'bigquery', 'spark', 'kafka', 'airflow', 'hadoop', 'unix']</t>
  </si>
  <si>
    <t>Senior Analytics Engineer (dbt &amp; Snowflake)</t>
  </si>
  <si>
    <t>HR Operations Data Analyst</t>
  </si>
  <si>
    <t>Senior Manager - Data Science</t>
  </si>
  <si>
    <t>['sql', 'python', 'bigquery', 'spark', 'pytorch', 'matplotlib', 'pyspark', 'seaborn', 'tensorflow', 'hadoop', 'scikit-learn', 'express', 'tableau', 'excel']</t>
  </si>
  <si>
    <t>Informatica MDM Engineer</t>
  </si>
  <si>
    <t>Sriven Systems Inc.</t>
  </si>
  <si>
    <t>Wolf Trap, VA</t>
  </si>
  <si>
    <t>Woodgrove Solutions LLC</t>
  </si>
  <si>
    <t>Gurnee, IL</t>
  </si>
  <si>
    <t>Geneva Search Partners LLC</t>
  </si>
  <si>
    <t>['sql', 'vba', 'power bi']</t>
  </si>
  <si>
    <t>Junior Data Engineer - DataStage ETL (Only W2)</t>
  </si>
  <si>
    <t>Senior Data Engineer – Regulatory Reporting</t>
  </si>
  <si>
    <t>Triveni IT</t>
  </si>
  <si>
    <t>Data/Scala/Spark Engineering Specialist</t>
  </si>
  <si>
    <t>AptivaCorp</t>
  </si>
  <si>
    <t>['sql', 'python', 'scala', 'db2', 'snowflake', 'spark', 'tableau', 'powerbi', 'powerbi']</t>
  </si>
  <si>
    <t>Data Platform Engineer / Kubernetes / Contract / Hybrid / Irving, TX</t>
  </si>
  <si>
    <t>['python', 'spark', 'hadoop', 'kubernetes']</t>
  </si>
  <si>
    <t>Data Analysis Starter Course (Preston)</t>
  </si>
  <si>
    <t>Associate Data Engineer / Data Engineer II / Senior Data Engineer (REMOTE)</t>
  </si>
  <si>
    <t>['sql', 'python', 'scala', 'java', 't-sql', 'azure', 'databricks', 'spark', 'power bi', 'github']</t>
  </si>
  <si>
    <t>Senior Data Engineer (Azure / Databricks)</t>
  </si>
  <si>
    <t>Newnovation Solutions</t>
  </si>
  <si>
    <t>Data Analyst – Health Equity</t>
  </si>
  <si>
    <t>['r', 'sas', 'tableau', 'power bi', 'sas']</t>
  </si>
  <si>
    <t>CRIMINAL JUSTICE DATA ANALYST</t>
  </si>
  <si>
    <t>The Office of Miami-Dade State Attorney Katherine Fernandez Rundle</t>
  </si>
  <si>
    <t>['sql', 'python', 'r', 'tableau', 'spss', 'powerbi', 'powerbi']</t>
  </si>
  <si>
    <t>Lab Data Analyst I</t>
  </si>
  <si>
    <t>Icon plc</t>
  </si>
  <si>
    <t>Analyst, Finance Data and Reporting - Data Health</t>
  </si>
  <si>
    <t>Junior Data Engineer (Only W2)</t>
  </si>
  <si>
    <t>['sql', 'db2', 'snowflake', 'power bi']</t>
  </si>
  <si>
    <t>Migration Data Engineer</t>
  </si>
  <si>
    <t>['sql', 'python', 'azure', 'databricks', 'oracle', 'aws', 'sharepoint']</t>
  </si>
  <si>
    <t>Data Engineer - DataStage ETL I(no third party, only W2)</t>
  </si>
  <si>
    <t>2237 Data Engineer - DataStage ETL I</t>
  </si>
  <si>
    <t>Big Data Lead with Java AND AI</t>
  </si>
  <si>
    <t>FPA Operations Analyst, NA</t>
  </si>
  <si>
    <t>DWYER INSTRUMENTS, LLC</t>
  </si>
  <si>
    <t>Equipment Maintenance Data Analyst</t>
  </si>
  <si>
    <t>Data Analyst Mentor for Graduate</t>
  </si>
  <si>
    <t>Data ETL PRD Support Engineer</t>
  </si>
  <si>
    <t>['sql', 'python', 'sql server', 'mysql', 'oracle', 'aws', 'looker', 'power bi']</t>
  </si>
  <si>
    <t>['snowflake', 'azure', 'databricks', 'gcp', 'kafka']</t>
  </si>
  <si>
    <t>Platform Data Developer</t>
  </si>
  <si>
    <t>['sql', 'snowflake', 'power bi', 'sap', 'sharepoint']</t>
  </si>
  <si>
    <t>Nigel Wright Group</t>
  </si>
  <si>
    <t>['sql', 'python', 'go', 'excel', 'dax']</t>
  </si>
  <si>
    <t>Data Engineer - API Expert</t>
  </si>
  <si>
    <t>SII Group USA</t>
  </si>
  <si>
    <t>['sql', 'python', 'gcp', 'bigquery', 'spark', 'tableau', 'looker', 'github']</t>
  </si>
  <si>
    <t>Registrar Reporting Analyst</t>
  </si>
  <si>
    <t>Waterbury, CT</t>
  </si>
  <si>
    <t>Post University</t>
  </si>
  <si>
    <t>GNC Analyst</t>
  </si>
  <si>
    <t>RESOURCE ASSOCIATES II</t>
  </si>
  <si>
    <t>Business Analyst, Strategic Insights</t>
  </si>
  <si>
    <t>DaVita</t>
  </si>
  <si>
    <t>['sql', 'python', 'go', 'oracle', 'tableau', 'spss']</t>
  </si>
  <si>
    <t>Manager, Data Engineering - Canada</t>
  </si>
  <si>
    <t>Zenni Optical</t>
  </si>
  <si>
    <t>['sql', 'python', 'databricks', 'express']</t>
  </si>
  <si>
    <t>Staff Fintech Backend Engineer — Drive Payments &amp; Data</t>
  </si>
  <si>
    <t>['scala', 'java', 'c', 'kotlin']</t>
  </si>
  <si>
    <t>Data Engineer Apprentice</t>
  </si>
  <si>
    <t>Jobs24</t>
  </si>
  <si>
    <t>FINYX CONSULTING LIMITED</t>
  </si>
  <si>
    <t>Business System Analyst - Full-time</t>
  </si>
  <si>
    <t>StradIT</t>
  </si>
  <si>
    <t>AI and BI Data Intern</t>
  </si>
  <si>
    <t>NFP Corp</t>
  </si>
  <si>
    <t>Data Analyst for Disability Program</t>
  </si>
  <si>
    <t>Subway</t>
  </si>
  <si>
    <t>['sql', 'python', 'snowflake', 'azure', 'databricks', 'aws', 'gcp', 'pyspark', 'airflow', 'git', 'unity']</t>
  </si>
  <si>
    <t>Finance Data Analyst / Analytics Engineer (Financial Data Models &amp; Reporting)</t>
  </si>
  <si>
    <t>ResumeCraft</t>
  </si>
  <si>
    <t>['sql', 'python', 'go', 'snowflake', 'spark', 'git']</t>
  </si>
  <si>
    <t>Data &amp; Backend Engineer (Web Scraping &amp; AI Pipelines)</t>
  </si>
  <si>
    <t>MarketingHero</t>
  </si>
  <si>
    <t>['python', 'html', 'typescript', 'mysql', 'postgresql', 'aws', 'gcp', 'express', 'fastapi', 'node.js', 'node', 'docker']</t>
  </si>
  <si>
    <t>Senior Performance Marketing Data Analyst</t>
  </si>
  <si>
    <t>Crate and Barrel</t>
  </si>
  <si>
    <t>['sql', 'python', 'r', 'tableau', 'looker', 'power bi', 'powerbi', 'powerbi']</t>
  </si>
  <si>
    <t>Staff Engineer - Data Platform</t>
  </si>
  <si>
    <t>Solarsquare energy pvt ltd</t>
  </si>
  <si>
    <t>['sql', 'python', 'go', 'c', 'postgresql', 'kafka']</t>
  </si>
  <si>
    <t>IAM IGA Data Engineer, Assistant Vice President | Princeton, NJ, USA</t>
  </si>
  <si>
    <t>['sql', 'python', 'mysql', 'postgresql', 'neo4j', 'databricks', 'aws', 'pyspark', 'airflow']</t>
  </si>
  <si>
    <t>Python and Azure Data Engineer</t>
  </si>
  <si>
    <t>Papigen</t>
  </si>
  <si>
    <t>['sql', 'python', 'azure', 'databricks', 'pyspark', 'fastapi', 'flask', 'power bi', 'git']</t>
  </si>
  <si>
    <t>Lead Decision Science Analyst, Testing and experimentation</t>
  </si>
  <si>
    <t>Western Springs, IL</t>
  </si>
  <si>
    <t>['sql', 'python', 'azure', 'databricks', 'tableau', 'power bi', 'sap', 'jira']</t>
  </si>
  <si>
    <t>Jobs | Revolution Job Board - Revolution</t>
  </si>
  <si>
    <t>SharePoint / Power BI Business Analyst (Freelance)</t>
  </si>
  <si>
    <t>Fraud Risk Strategy Analyst – Payments</t>
  </si>
  <si>
    <t>Data Scientist (Marketing)</t>
  </si>
  <si>
    <t>mintlayer</t>
  </si>
  <si>
    <t>Castleford, United Kingdom</t>
  </si>
  <si>
    <t>Northern Powergrid</t>
  </si>
  <si>
    <t>['c', 'jira', 'confluence']</t>
  </si>
  <si>
    <t>[Remote] Business Insights Lead</t>
  </si>
  <si>
    <t>Viz.ai</t>
  </si>
  <si>
    <t>['tableau', 'power bi', 'powerpoint']</t>
  </si>
  <si>
    <t>Landfill Gas Compliance Data Analyst</t>
  </si>
  <si>
    <t>North Hykeham, United Kingdom</t>
  </si>
  <si>
    <t>['sql', 'tableau', 'excel', 'microstrategy', 'powerpoint', 'jira', 'confluence']</t>
  </si>
  <si>
    <t>Exposure Data Manager</t>
  </si>
  <si>
    <t>['sql', 'r', 'snowflake']</t>
  </si>
  <si>
    <t>Clinical Data Scientist (Data Analyst Level 3 - Digital Measures)</t>
  </si>
  <si>
    <t>Trainee AI Data Analyst (No Experience Needed - UK Remote)</t>
  </si>
  <si>
    <t>Data Scientist &amp; AI/ML SME</t>
  </si>
  <si>
    <t>['azure', 'databricks', 'aws', 'gcp', 'splunk', 'sharepoint']</t>
  </si>
  <si>
    <t>Special Missions Data Engineer</t>
  </si>
  <si>
    <t>['sql', 'python', 'azure', 'aws', 'kubernetes', 'docker']</t>
  </si>
  <si>
    <t>Cloud Data Platform Engineer</t>
  </si>
  <si>
    <t>['sql', 'gcp', 'bigquery', 'terraform']</t>
  </si>
  <si>
    <t>Senior Data Engineer, Palantir Foundry</t>
  </si>
  <si>
    <t>Oracle Database Engineer (Modeler + DBA)</t>
  </si>
  <si>
    <t>Sr Data Analytics Developer</t>
  </si>
  <si>
    <t>['databricks', 'power bi', 'cognos', 'git', 'unity']</t>
  </si>
  <si>
    <t>Data &amp; Metrics Analyst</t>
  </si>
  <si>
    <t>NYC Campaign Finance Board</t>
  </si>
  <si>
    <t>['python', 'r', 'visio', 'tableau', 'excel', 'power bi', 'spss', 'powerpoint', 'monday.com']</t>
  </si>
  <si>
    <t>TRYFACTA, INC.</t>
  </si>
  <si>
    <t>Front Office Analyst Developer (Python, SQL)</t>
  </si>
  <si>
    <t>Hire IT People, Inc</t>
  </si>
  <si>
    <t>['sql', 'python', 'vba', 'sql server', 'aws', 'plotly', 'excel', 'power bi', 'spreadsheet']</t>
  </si>
  <si>
    <t>Strategy &amp; Operations Analyst Senior Associate - Card Data &amp; Analytics</t>
  </si>
  <si>
    <t>Pricing Data Scientist (Ref: 196939)</t>
  </si>
  <si>
    <t>Applied AI/ML &amp; Causal Inference - Senior Associate</t>
  </si>
  <si>
    <t>['sql', 'python', 'spark', 'pytorch', 'scikit-learn']</t>
  </si>
  <si>
    <t>Data Scientist Director - Business Banking Client Analytics</t>
  </si>
  <si>
    <t>['sql', 'python', 'azure', 'databricks', 'aws', 'tableau', 'power bi']</t>
  </si>
  <si>
    <t>Barrow-in-Furness, United Kingdom</t>
  </si>
  <si>
    <t>NEXUS PROJECT CONSULTANCY LTD</t>
  </si>
  <si>
    <t>['sql', 'python', 'nosql', 'azure', 'databricks', 'aws', 'gcp', 'spark', 'kafka', 'airflow', 'kubernetes', 'docker']</t>
  </si>
  <si>
    <t>Junior Data Analyst (call center)</t>
  </si>
  <si>
    <t>Data Analyst, Home Lending HMDA</t>
  </si>
  <si>
    <t>Upstart Network, Inc.</t>
  </si>
  <si>
    <t>Data Center Mechanical Data Analyst</t>
  </si>
  <si>
    <t>Content Analyst</t>
  </si>
  <si>
    <t>St Hedwig, TX</t>
  </si>
  <si>
    <t>Data Analyst (Performance Specialist) | Dayshift | Hybrid | Ortigas</t>
  </si>
  <si>
    <t>Indeed Philippines</t>
  </si>
  <si>
    <t>EMAPTA</t>
  </si>
  <si>
    <t>Sr. Data Engineer II (6682) Jobs</t>
  </si>
  <si>
    <t>Rebates Data Warehouse Data Engineer Sr.</t>
  </si>
  <si>
    <t>Home, WA</t>
  </si>
  <si>
    <t>Prime Therapeutics LLC</t>
  </si>
  <si>
    <t>Manager Quality Systems &amp; Data Analytics, R&amp;D GMP Quality</t>
  </si>
  <si>
    <t>['sql', 'python', 'r', 'snowflake', 'azure', 'databricks', 'pytorch', 'tensorflow', 'scikit-learn', 'tableau', 'power bi', 'qlik']</t>
  </si>
  <si>
    <t>Temporary Data Analyst for Donation Analysis</t>
  </si>
  <si>
    <t>['sql', 'python', 'r', 'snowflake', 'databricks', 'bigquery']</t>
  </si>
  <si>
    <t>Artificial Intelligence (AI) &amp; Data Engineering SME Support</t>
  </si>
  <si>
    <t>Redhorse Corporation</t>
  </si>
  <si>
    <t>Senior Cloud Data Platform Engineer</t>
  </si>
  <si>
    <t>Questrade Financial Group</t>
  </si>
  <si>
    <t>['sql', 'python', 'go', 'azure', 'aws', 'gcp', 'redshift', 'bigquery', 'spark', 'kafka', 'airflow', 'terraform']</t>
  </si>
  <si>
    <t>Insights/Data Analyst [82725]</t>
  </si>
  <si>
    <t>Data Analyst 2 - VID 218847</t>
  </si>
  <si>
    <t>State of New York - General Services, Office of</t>
  </si>
  <si>
    <t>Forecast Analyst (Demand Planning &amp; Analytics)</t>
  </si>
  <si>
    <t>Director, Analytics and Reporting</t>
  </si>
  <si>
    <t>['sql', 'python', 'r', 'redshift', 'tableau', 'jira']</t>
  </si>
  <si>
    <t>CRICO</t>
  </si>
  <si>
    <t>Data Scientist  – SQL, Python, Machine Learning, Power BI</t>
  </si>
  <si>
    <t>['sql', 'python', 'r', 'tableau', 'power bi', 'cognos']</t>
  </si>
  <si>
    <t>Data Analyst - DE</t>
  </si>
  <si>
    <t>['sql', 'python', 'mysql', 'dynamodb', 'cassandra', 'aws', 'airflow', 'git']</t>
  </si>
  <si>
    <t>Deal analyst</t>
  </si>
  <si>
    <t>Data Science, Model Development (AI x HealthTech)</t>
  </si>
  <si>
    <t>Brighton Collectibles</t>
  </si>
  <si>
    <t>['sql', 'python', 'javascript', 'php', 'tableau', 'excel', 'looker', 'sheets']</t>
  </si>
  <si>
    <t>Sr. Software/Data Engineer (Ex Amazon)</t>
  </si>
  <si>
    <t>['sql', 'python', 'java', 'typescript', 'dynamodb', 'aws']</t>
  </si>
  <si>
    <t>Business Analyst (Data Reporting)</t>
  </si>
  <si>
    <t>Principal - Data Science &amp; Architecture</t>
  </si>
  <si>
    <t>Avangrid</t>
  </si>
  <si>
    <t>['sql', 'python', 'azure', 'databricks', 'sap', 'powerbi', 'powerbi']</t>
  </si>
  <si>
    <t>['sql', 'python', 'java', 'postgresql', 'aws', 'github']</t>
  </si>
  <si>
    <t>Data Analyst (Customer Success)</t>
  </si>
  <si>
    <t>Tavily</t>
  </si>
  <si>
    <t>['sql', 'python', 'snowflake', 'bigquery', 'airflow', 'tableau', 'looker', 'github']</t>
  </si>
  <si>
    <t>Data Engineer(AWS/DataBricks experience REQUIRED)</t>
  </si>
  <si>
    <t>Cognizance Technologies</t>
  </si>
  <si>
    <t>['snowflake', 'databricks', 'aws', 'spark', 'spring']</t>
  </si>
  <si>
    <t>['sql', 'python', 'scala', 'mongodb', 'shell', 'mongodb', 'azure', 'oracle', 'aws', 'gcp', 'bigquery', 'spark', 'kafka', 'airflow', 'hadoop', 'unix']</t>
  </si>
  <si>
    <t>Support Engineer, Data &amp; Analytics Operations</t>
  </si>
  <si>
    <t>['sql', 'python', 'r', 'crystal', 'cobol', 'aws', 'redshift', 'sap', 'github', 'jenkins', 'ansible', 'bitbucket']</t>
  </si>
  <si>
    <t>Quality Data Analyst I</t>
  </si>
  <si>
    <t>Certified Employment Group</t>
  </si>
  <si>
    <t>Real-time Analyst Workforce Management</t>
  </si>
  <si>
    <t>['python', 'bash', 'powershell', 'snowflake', 'kafka', 'windows', 'linux', 'kubernetes']</t>
  </si>
  <si>
    <t>Data Analyst II - Outcome Analytics</t>
  </si>
  <si>
    <t>One Call Medical Inc</t>
  </si>
  <si>
    <t>['sql', 'sas', 'java', 'perl', 'c', 'excel', 'spss', 'sas']</t>
  </si>
  <si>
    <t>Data Engineer I (AWS, Python, GenAI)</t>
  </si>
  <si>
    <t>['python', 'azure', 'aws', 'pyspark']</t>
  </si>
  <si>
    <t>Senior Material Master Data Analyst</t>
  </si>
  <si>
    <t>Python Data Processing #1003978</t>
  </si>
  <si>
    <t>['python', 'shell', 'mysql', 'aws', 'linux', 'git']</t>
  </si>
  <si>
    <t>Director I, Data Science Product Management</t>
  </si>
  <si>
    <t>['azure', 'databricks', 'aws']</t>
  </si>
  <si>
    <t>Big Data Analyst (Marketing Intelligence)</t>
  </si>
  <si>
    <t>Transportation Analyst – Data-Driven Logistics (Onsite IL)</t>
  </si>
  <si>
    <t>Data Analyst, Project Controls — On-Site (Cameron)</t>
  </si>
  <si>
    <t>Client Service Manager, Data Analytics</t>
  </si>
  <si>
    <t>Industrial Analytics Engineer: Workforce Insights</t>
  </si>
  <si>
    <t>Remote Healthcare Data Analyst II: Insights &amp; Analytics</t>
  </si>
  <si>
    <t>Mass General Brigham (Enterprise Services)</t>
  </si>
  <si>
    <t>Procurement Data Analyst (Bilingual in Mandarin)</t>
  </si>
  <si>
    <t>Canadian Solar Inc.</t>
  </si>
  <si>
    <t>Angarai</t>
  </si>
  <si>
    <t>['sql', 'python', 'java', 'postgresql', 'tableau', 'power bi']</t>
  </si>
  <si>
    <t>Principal Business Intelligence Analyst</t>
  </si>
  <si>
    <t>Cytel</t>
  </si>
  <si>
    <t>['azure', 'oracle', 'gdpr', 'power bi', 'jira']</t>
  </si>
  <si>
    <t>Customer Analytics Manager: Data-Driven Growth</t>
  </si>
  <si>
    <t>Senior Data Scientist &amp; Advanced Analytics</t>
  </si>
  <si>
    <t>eClerx</t>
  </si>
  <si>
    <t>['sql', 'python', 'azure', 'aws', 'gcp', 'pytorch', 'tensorflow', 'scikit-learn', 'pandas', 'tableau', 'power bi', 'git']</t>
  </si>
  <si>
    <t>Senior Cost and Pricing Analyst</t>
  </si>
  <si>
    <t>Globalstep</t>
  </si>
  <si>
    <t>Power Bi Analyst (España)</t>
  </si>
  <si>
    <t>Gracia101 Talent Solutions</t>
  </si>
  <si>
    <t>['sql', 'excel', 'power bi', 'sap', 'dax']</t>
  </si>
  <si>
    <t>['sql', 'python', 'c', 'phoenix', 'tableau', 'looker']</t>
  </si>
  <si>
    <t>Marketing Analytics &amp; Reporting Specialist</t>
  </si>
  <si>
    <t>BI Engineering Specialist</t>
  </si>
  <si>
    <t>['sql', 'oracle', 'aws', 'tableau', 'power bi', 'sap', 'dax']</t>
  </si>
  <si>
    <t>Data Scientist Emerging Product USDS</t>
  </si>
  <si>
    <t>TikTok USDS Joint Venture</t>
  </si>
  <si>
    <t>['sql', 'python', 'r', 'spark', 'tableau', 'looker']</t>
  </si>
  <si>
    <t>Junior Data Scientist: Predictive Analytics &amp; ML</t>
  </si>
  <si>
    <t>Embtel, Inc.</t>
  </si>
  <si>
    <t>Senior Data Scientist (Level I)</t>
  </si>
  <si>
    <t>Sun Life Financial, Inc.</t>
  </si>
  <si>
    <t>Experimentation Analyst &amp; AI Trainer</t>
  </si>
  <si>
    <t>Data Strategist &amp; Analytics Specialist</t>
  </si>
  <si>
    <t>['go', 'databricks', 'tableau', 'power bi']</t>
  </si>
  <si>
    <t>San Pedro, CA</t>
  </si>
  <si>
    <t>Pediatric Associates</t>
  </si>
  <si>
    <t>['sql', 'python', 'snowflake', 'azure', 'databricks', 'aws', 'gcp', 'spark', 'power bi']</t>
  </si>
  <si>
    <t>Senior Data Engineer — Azure Databricks &amp; Data Lakes</t>
  </si>
  <si>
    <t>SwiftCruit</t>
  </si>
  <si>
    <t>Remote Data Engineering Manager — Platform Delivery Leader</t>
  </si>
  <si>
    <t>Senior Data Engineer Lead - Enterprise Data &amp; AI</t>
  </si>
  <si>
    <t>Leidos Inc</t>
  </si>
  <si>
    <t>Senior Mechanical Engineer (Fire) – Data Centers | Hybrid</t>
  </si>
  <si>
    <t>AECO</t>
  </si>
  <si>
    <t>Apprentice Data Engineer (L5)</t>
  </si>
  <si>
    <t>DVSA</t>
  </si>
  <si>
    <t>Sr Clinical Research Business Analyst</t>
  </si>
  <si>
    <t>SmartestEnergy</t>
  </si>
  <si>
    <t>Data Analyst in California (Secret Cleared)</t>
  </si>
  <si>
    <t>Data Reporting And Analytics Consultant job at Actalent in Pasadena, CA</t>
  </si>
  <si>
    <t>['sql', 'python', 'r', 'sas', 'databricks', 'spss', 'sas']</t>
  </si>
  <si>
    <t>Analyst, Business Analytics</t>
  </si>
  <si>
    <t>Consultant, Data Analytics &amp; Reporting-Food</t>
  </si>
  <si>
    <t>['sql', 'python', 'vba', 'snowflake', 'aws', 'excel', 'power bi']</t>
  </si>
  <si>
    <t>Mark Vii Equipment</t>
  </si>
  <si>
    <t>Lead Data Scientist (Artificial Intelligence/Machine Learning)</t>
  </si>
  <si>
    <t>Department of the Treasury</t>
  </si>
  <si>
    <t>Power BI Frontend Engineer – Data Analytics &amp; Visualization</t>
  </si>
  <si>
    <t>Novintix Technologies</t>
  </si>
  <si>
    <t>['sql', 'python', 'r', 'javascript', 'sql server', 'azure', 'databricks', 'tableau', 'looker', 'power bi', 'dax', 'sharepoint']</t>
  </si>
  <si>
    <t>Sr. Analyst, PO &amp; GL</t>
  </si>
  <si>
    <t>Stackinfra</t>
  </si>
  <si>
    <t>['colocation', 'tableau', 'excel', 'power bi']</t>
  </si>
  <si>
    <t>Sr Data Scientist- Operations Research</t>
  </si>
  <si>
    <t>CompBioJobs</t>
  </si>
  <si>
    <t>AWS DevOps Lead – Cloud &amp; Data Engineering</t>
  </si>
  <si>
    <t>['dynamodb', 'aws', 'redshift', 'airflow']</t>
  </si>
  <si>
    <t>Portfolio Strategy Analyst, Data Center Energy</t>
  </si>
  <si>
    <t>Energy Analyst, Portfolio</t>
  </si>
  <si>
    <t>Digital Performance Analyst</t>
  </si>
  <si>
    <t>Mobio Solutions Pvt Ltd.</t>
  </si>
  <si>
    <t>['sql', 'python', 'snowflake', 'azure', 'databricks', 'pyspark', 'power bi']</t>
  </si>
  <si>
    <t>REMOTE Lead Systems Data Analyst - Regulatory Compliance Monitoring, Investment/Asset Management,...</t>
  </si>
  <si>
    <t>Senior Product &amp; Business Analyst, US &amp; Canada</t>
  </si>
  <si>
    <t>Trip.com Group</t>
  </si>
  <si>
    <t>Bcbsri</t>
  </si>
  <si>
    <t>Staff Business Analyst - Credit</t>
  </si>
  <si>
    <t>Senior Analyst, AI &amp; Data Governance</t>
  </si>
  <si>
    <t>Data Analyst - Credit Card Portfolio Analytics</t>
  </si>
  <si>
    <t>['sql', 'python', 'r', 'sas', 'hadoop', 'tableau', 'excel', 'power bi', 'sas']</t>
  </si>
  <si>
    <t>Tactical Data Link Analyst</t>
  </si>
  <si>
    <t>Senior Data Business Analyst - Core Banking</t>
  </si>
  <si>
    <t>Junior Data Scientist For -Mumbai</t>
  </si>
  <si>
    <t>Vacancy for MIS Haribhakti.co.in</t>
  </si>
  <si>
    <t>['sql', 'python', 'numpy', 'scikit-learn', 'pandas', 'tableau', 'excel', 'power bi']</t>
  </si>
  <si>
    <t>Senior DS/ML Scientist - Search Science</t>
  </si>
  <si>
    <t>['sql', 'python', 'spark', 'pytorch', 'tensorflow']</t>
  </si>
  <si>
    <t>Data Engineers - Active U.S. Secret Clearance</t>
  </si>
  <si>
    <t>['sql', 'python', 'r', 'scala', 'nosql', 'java', 'aws', 'spark', 'kafka', 'hadoop', 'terraform']</t>
  </si>
  <si>
    <t>Data Eningeer (SQL/Python) - long term contract!</t>
  </si>
  <si>
    <t>['sql', 'python', 'snowflake', 'databricks', 'aws', 'spark', 'gdpr', 'power bi']</t>
  </si>
  <si>
    <t>Duravant</t>
  </si>
  <si>
    <t>['sql', 'go', 'looker']</t>
  </si>
  <si>
    <t>Data Analyst- MA</t>
  </si>
  <si>
    <t>['sql', 'python', 'r', 'sas', 'snowflake', 'aws', 'tableau', 'power bi', 'sas']</t>
  </si>
  <si>
    <t>3D Reconstruction Scientist</t>
  </si>
  <si>
    <t>Array Labs</t>
  </si>
  <si>
    <t>['python', 'matlab', 'c']</t>
  </si>
  <si>
    <t>Looking to hire Senior Data Scientist with 4+ years of experience based in Mumbai - Contract to Hire</t>
  </si>
  <si>
    <t>Data Engineer || Python + SQL + AWS/Databricks (Only W2) | 3627351</t>
  </si>
  <si>
    <t>Pave Talent</t>
  </si>
  <si>
    <t>['sql', 'python', 'databricks', 'aws', 'unix', 'git']</t>
  </si>
  <si>
    <t>Lead Data Engineer + AI / machine learning</t>
  </si>
  <si>
    <t>Curate Partners</t>
  </si>
  <si>
    <t>Senior Data Engineer – Spark &amp; Python</t>
  </si>
  <si>
    <t>['sql', 'python', 'snowflake', 'aws', 'spark', 'pyspark', 'jupyter', 'tableau', 'power bi', 'git', 'jenkins']</t>
  </si>
  <si>
    <t>Multiple Openings – AI Engineer, Data Scientist, Project Manager, 3D Modeler, Interior Architect etc</t>
  </si>
  <si>
    <t>Courtenay, BC, Canada</t>
  </si>
  <si>
    <t>Anhui Wound Solutions</t>
  </si>
  <si>
    <t>['sql', 'python', 'r', 'sas', 'java', 'bash', 'vba', 'shell', 'aws', 'spark', 'tensorflow', 'hadoop', 'unix', 'sas']</t>
  </si>
  <si>
    <t>JOBDHA</t>
  </si>
  <si>
    <t>JOBDHA Curated</t>
  </si>
  <si>
    <t>Senior Software Engineer II - Confluent Cloud Platform</t>
  </si>
  <si>
    <t>['sql', 'python', 'go', 'nosql', 'java', 'c', 'azure', 'aws', 'gcp', 'kafka', 'react', 'kubernetes', 'docker']</t>
  </si>
  <si>
    <t>Data Analyst (Data Management)</t>
  </si>
  <si>
    <t>['sql', 'python', 'azure', 'databricks', 'aws', 'tableau', 'power bi', 'qlik', 'unity']</t>
  </si>
  <si>
    <t>Data Engineer - NORTHCOM</t>
  </si>
  <si>
    <t>['sql', 'python', 'azure', 'databricks', 'aws', 'spark', 'pyspark', 'tensorflow', 'scikit-learn']</t>
  </si>
  <si>
    <t>Fulwood, United Kingdom</t>
  </si>
  <si>
    <t>Sustainable Energy First</t>
  </si>
  <si>
    <t>['sql', 'python', 'power bi', 'spreadsheet']</t>
  </si>
  <si>
    <t>Data Scientist (On-Site in Boston, MA)</t>
  </si>
  <si>
    <t>['python', 'r', 'airflow', 'scikit-learn', 'docker']</t>
  </si>
  <si>
    <t>Data Engineer, Training Transformation</t>
  </si>
  <si>
    <t>['sql', 'python', 'mongodb', 'mysql', 'mongodb', 'snowflake', 'redshift', 'bigquery', 'spark', 'kafka', 'airflow', 'hadoop', 'tableau', 'power bi']</t>
  </si>
  <si>
    <t>Senior Data Engineer, Data Lake &amp; Governance</t>
  </si>
  <si>
    <t>['sql', 'python', 'databricks', 'spark', 'kafka', 'kubernetes', 'docker', 'unity']</t>
  </si>
  <si>
    <t>Data Modeller / Data Engineer</t>
  </si>
  <si>
    <t>Quality Data Analyst I- NOT REMOTE</t>
  </si>
  <si>
    <t>JobScore</t>
  </si>
  <si>
    <t>Strategic Data Analys</t>
  </si>
  <si>
    <t>San Juan Capistrano, CA</t>
  </si>
  <si>
    <t>['oracle', 'excel', 'powerpoint', 'powerbi', 'powerbi']</t>
  </si>
  <si>
    <t>Submarine Logistics Data Analyst, Lead-Washington,District of Columbia</t>
  </si>
  <si>
    <t>[Remote] Data Analyst, IT Service Center</t>
  </si>
  <si>
    <t>Data &amp; Automation Analyst</t>
  </si>
  <si>
    <t>rater8</t>
  </si>
  <si>
    <t>['sql', 'python', 'go', 'azure']</t>
  </si>
  <si>
    <t>Enterprise Data and AI Solutions Scientist</t>
  </si>
  <si>
    <t>Science Applications International Corporation</t>
  </si>
  <si>
    <t>['sql', 'python', 'databricks', 'spark', 'splunk']</t>
  </si>
  <si>
    <t>Data Engineering &amp; AI Workflow Specialist</t>
  </si>
  <si>
    <t>Business Systems Analyst - Local to Pittsburgh, Cleveland, or Dallas</t>
  </si>
  <si>
    <t>Data Scientist, Baseball Analytics</t>
  </si>
  <si>
    <t>Boston Red Sox</t>
  </si>
  <si>
    <t>Recurly</t>
  </si>
  <si>
    <t>['sql', 'r', 'bigquery', 'looker', 'git']</t>
  </si>
  <si>
    <t>Lead AI Engineer – Agentic Data Lineage</t>
  </si>
  <si>
    <t>['sql', 'python', 'scala', 'java', 'neo4j', 'snowflake', 'azure', 'databricks', 'aws', 'gcp', 'spark', 'pyspark', 'gdpr', 'fastapi', 'kubernetes', 'docker', 'github']</t>
  </si>
  <si>
    <t>Lead Data Engineer – Reporting &amp; Visualization</t>
  </si>
  <si>
    <t>AI AXISS INC</t>
  </si>
  <si>
    <t>['sql', 'bigquery', 'tableau', 'looker', 'microstrategy']</t>
  </si>
  <si>
    <t>Senior Software Engineer  - Data Management &amp; Analytics Platform</t>
  </si>
  <si>
    <t>['python', 'tableau', 'looker', 'power bi', 'qlik']</t>
  </si>
  <si>
    <t>Sr. Data Scientist (NLP / Generative AI / LLMs)</t>
  </si>
  <si>
    <t>['sql', 'python', 'html', 'db2', 'sql server', 'mysql', 'sqlite', 'azure', 'oracle', 'spark', 'pytorch', 'matplotlib', 'numpy', 'tensorflow', 'airflow', 'hadoop', 'scikit-learn', 'nltk', 'pandas', 'git']</t>
  </si>
  <si>
    <t>Operations Support Engineer / SQL SSIS Developer (REMOTE)</t>
  </si>
  <si>
    <t>['sql', 'sql server', 'express', 'windows', 'ssis', 'sharepoint']</t>
  </si>
  <si>
    <t>AI Data Engineer 3</t>
  </si>
  <si>
    <t>Broster Buchanan</t>
  </si>
  <si>
    <t>Data Quality Assurance Analyst</t>
  </si>
  <si>
    <t>The Panther Group</t>
  </si>
  <si>
    <t>['swift', 'excel', 'sheets']</t>
  </si>
  <si>
    <t>Data Engineer - HYBRID</t>
  </si>
  <si>
    <t>['sql', 'python', 'snowflake', 'databricks', 'pyspark', 'kubernetes', 'docker', 'git', 'terraform']</t>
  </si>
  <si>
    <t>Data Engineer – Big Data Platform</t>
  </si>
  <si>
    <t>['sql', 'python', 'go', 'scala', 'azure', 'oracle', 'aws', 'spark', 'airflow', 'hadoop']</t>
  </si>
  <si>
    <t>Software Development Engineer 2 – Data Engineering</t>
  </si>
  <si>
    <t>WEX Inc</t>
  </si>
  <si>
    <t>['snowflake', 'github']</t>
  </si>
  <si>
    <t>Remote Data Engineer / Databricks / Work - Life Balance</t>
  </si>
  <si>
    <t>['sql', 'azure', 'databricks', 'aws', 'spark', 'kafka', 'pyspark']</t>
  </si>
  <si>
    <t>Data Engineer - no experience necessary</t>
  </si>
  <si>
    <t>Lead Gen Analyst (Data / Sales Analyst)_BGC Taguig_DayShift_Up to</t>
  </si>
  <si>
    <t>weSource Management Consultancy Firm</t>
  </si>
  <si>
    <t>['sql', 'python', 'r', 'javascript', 'html', 'css', 'azure', 'react', 'fastapi', 'flask', 'sap', 'docker', 'git']</t>
  </si>
  <si>
    <t>Sr CPU Performance Engineer - Display</t>
  </si>
  <si>
    <t>Sr. Director, Enterprise Data, Analytics, AI &amp; Automation</t>
  </si>
  <si>
    <t>Mazda Motor Corporation</t>
  </si>
  <si>
    <t>['sql', 'python', 'r', 'java', 'c', 'azure', 'databricks', 'aws', 'power bi']</t>
  </si>
  <si>
    <t>Data Science Specialist - Fully Remote | Upto $75/hr</t>
  </si>
  <si>
    <t>Qed Systems Llc</t>
  </si>
  <si>
    <t>['sql', 'python', 'matlab', 'javascript', 'html', 'css', 'excel']</t>
  </si>
  <si>
    <t>Bus Analytics Consultant Sr. - Project Coordination</t>
  </si>
  <si>
    <t>Arvada, CO</t>
  </si>
  <si>
    <t>Senior Data Engineer, Information Technology</t>
  </si>
  <si>
    <t>CREA, LLC</t>
  </si>
  <si>
    <t>['sql', 'c', 'sql server', 'azure', 'power bi', 'dax', 'sharepoint', 'github', 'monday.com']</t>
  </si>
  <si>
    <t>PDSA</t>
  </si>
  <si>
    <t>DataBricks Engineer_6+ years</t>
  </si>
  <si>
    <t>INTELLIGENCE AND SECURITY ASSOCIATES LLC</t>
  </si>
  <si>
    <t>['sql', 'python', 'r', 'mysql', 'postgresql', 'tableau', 'excel', 'power bi', 'spreadsheet']</t>
  </si>
  <si>
    <t>Staff Data Scientist, ML (Credit Risk) | Menlo Park, CA, USA</t>
  </si>
  <si>
    <t>Senior Data Scientist - Agentic AI / Graph/ LLM Science, Vice President | Quincy, MA, USA</t>
  </si>
  <si>
    <t>Senior Data Science and Machine Learning Researcher</t>
  </si>
  <si>
    <t>Delphic Global</t>
  </si>
  <si>
    <t>Chittoor, Andhra Pradesh, India</t>
  </si>
  <si>
    <t>Data Analytical Engineer</t>
  </si>
  <si>
    <t>Reigate, United Kingdom</t>
  </si>
  <si>
    <t>['databricks', 'pyspark', 'git', 'jenkins']</t>
  </si>
  <si>
    <t>Data Scientist | Berkeley, CA, USA</t>
  </si>
  <si>
    <t>['sql', 'python', 'snowflake', 'aws', 'spark', 'pyspark', 'jupyter', 'windows', 'tableau', 'excel', 'powerbi', 'powerbi']</t>
  </si>
  <si>
    <t>Goshen, AR</t>
  </si>
  <si>
    <t>Commissions Analyst (1-3 Years)</t>
  </si>
  <si>
    <t>Priority technology holdings</t>
  </si>
  <si>
    <t>Research Scientist, Demography and Survey Sciences</t>
  </si>
  <si>
    <t>['sql', 'python', 'r', 'ssrs']</t>
  </si>
  <si>
    <t>Data Scientist - Analytics and Machine Learning</t>
  </si>
  <si>
    <t>VANRATH</t>
  </si>
  <si>
    <t>['python', 'bash', 'c', 'linux', 'kubernetes', 'docker', 'jira', 'confluence']</t>
  </si>
  <si>
    <t>['sql', 'python', 'r', 'julia', 'sql server', 'github']</t>
  </si>
  <si>
    <t>Staff Software Engineer - Data Pipelines for AI + Chip Design</t>
  </si>
  <si>
    <t>Cognichip</t>
  </si>
  <si>
    <t>SAP Analytics Engineer (Datasphere)</t>
  </si>
  <si>
    <t>ICAEW</t>
  </si>
  <si>
    <t>['sql', 'python', 'r', 'scala', 'azure', 'databricks', 'airflow']</t>
  </si>
  <si>
    <t>Firebase + BigQuery + Looker Studio Analyst for User Behavior Analytics</t>
  </si>
  <si>
    <t>['sql', 'firebase', 'firestore', 'bigquery', 'firebase', 'looker']</t>
  </si>
  <si>
    <t>Department for Environment, Food and Rural Affairs</t>
  </si>
  <si>
    <t>['python', 'r', 'c', 'azure', 'databricks', 'plotly', 'rshiny', 'windows', 'powerbi', 'powerbi', 'github', 'jira']</t>
  </si>
  <si>
    <t>['sql', 'python', 'gcp', 'bigquery', 'numpy', 'scikit-learn', 'pandas', 'kubernetes', 'docker', 'gitlab']</t>
  </si>
  <si>
    <t>Scientific Portfolio Data Lead</t>
  </si>
  <si>
    <t>['python', 'spark', 'pandas', 'unix']</t>
  </si>
  <si>
    <t>Hippo Digital Limited</t>
  </si>
  <si>
    <t>['sql', 'python', 'nosql', 'snowflake', 'azure', 'aws', 'gcp']</t>
  </si>
  <si>
    <t>Specialist - Business Analysis</t>
  </si>
  <si>
    <t>Jordan's Furniture</t>
  </si>
  <si>
    <t>Finance Business Analyst (Remote Role )</t>
  </si>
  <si>
    <t>zb.io</t>
  </si>
  <si>
    <t>Senior Data Scientist III</t>
  </si>
  <si>
    <t>['sql', 'python', 'java', 'numpy', 'pandas']</t>
  </si>
  <si>
    <t>Fault Detection &amp; Classification (FDC) Data Science Engineer</t>
  </si>
  <si>
    <t>Samsung Electronics Co., Ltd.</t>
  </si>
  <si>
    <t>Engineer - Data Engineer III</t>
  </si>
  <si>
    <t>Cencora</t>
  </si>
  <si>
    <t>['sql', 'python', 'perl', 'shell']</t>
  </si>
  <si>
    <t>Data Migration specialist / Engineer</t>
  </si>
  <si>
    <t>Indian Eagle</t>
  </si>
  <si>
    <t>Smart Metering Data Analyst</t>
  </si>
  <si>
    <t>Data Analyst - Campaign Performance</t>
  </si>
  <si>
    <t>Mountsorrel, United Kingdom</t>
  </si>
  <si>
    <t>Distinct Recruitment</t>
  </si>
  <si>
    <t>Strength Analyst 2</t>
  </si>
  <si>
    <t>['python', 'matlab', 'c', 'linux', 'unix', 'excel']</t>
  </si>
  <si>
    <t>Associate Dir, Full Stack Data Scientist</t>
  </si>
  <si>
    <t>['sql', 'python', 'r', 'nosql', 'java', 'mongodb', 'mysql', 'postgresql', 'mongodb', 'redis', 'azure', 'aws', 'gcp', 'plotly', 'react', 'graphql', 'fastapi', 'flask', 'angular', 'node.js', 'django', 'vue', 'node', 'vue.js', 'kubernetes', 'docker', 'git']</t>
  </si>
  <si>
    <t>Principal Engineer, Storage and Data Protection</t>
  </si>
  <si>
    <t>['aws', 'git', 'terraform', 'ansible']</t>
  </si>
  <si>
    <t>['python', 'nosql', 'snowflake', 'spark']</t>
  </si>
  <si>
    <t>['sql', 'python', 'sql server', 'postgresql', 'spark', 'ms access']</t>
  </si>
  <si>
    <t>Crown Linen Service Inc</t>
  </si>
  <si>
    <t>['sql', 'windows', 'tableau', 'excel', 'powerbi', 'powerbi']</t>
  </si>
  <si>
    <t>Senior Data Engineer | Enterprise Data Platforms &amp; Integrations</t>
  </si>
  <si>
    <t>GTS Technology Solutions</t>
  </si>
  <si>
    <t>['sql', 't-sql', 'sql server', 'oracle', 'power bi', 'ssis']</t>
  </si>
  <si>
    <t>Senior Data Engineer  (Customer Data Products)</t>
  </si>
  <si>
    <t>NBME</t>
  </si>
  <si>
    <t>['sql', 'python', 'scala', 'nosql', 'mongo', 'java', 'shell', 'mysql', 'cassandra', 'aws', 'redshift', 'spark', 'kafka', 'pyspark', 'airflow', 'hadoop', 'linux', 'unix', 'git']</t>
  </si>
  <si>
    <t>['sql', 'python', 'vba', 'sql server', 'snowflake', 'databricks', 'excel', 'ssis']</t>
  </si>
  <si>
    <t>Data engineer (ETL/ELT)</t>
  </si>
  <si>
    <t>Staff Software Engineer - Databases SRE | Ireland | Remote</t>
  </si>
  <si>
    <t>['python', 'go', 'java', 'azure', 'aws', 'gcp', 'linux', 'kubernetes', 'terraform']</t>
  </si>
  <si>
    <t>SolarSquare</t>
  </si>
  <si>
    <t>Analyst/Developer</t>
  </si>
  <si>
    <t>['sql', 'c', 'mysql', 'azure', 'asp.net', 'power bi', 'powerpoint']</t>
  </si>
  <si>
    <t>Sr. Analyst, Marketing Measurement (Contract)</t>
  </si>
  <si>
    <t>Health IT Data Analyst I</t>
  </si>
  <si>
    <t>A-TEK Inc.</t>
  </si>
  <si>
    <t>Senior Consultant, Data Science - Elevate - Healthcare &amp; Life Sciences</t>
  </si>
  <si>
    <t>Simon-Kucher &amp; Partners</t>
  </si>
  <si>
    <t>['sql', 'python', 'azure', 'aws', 'tableau', 'excel', 'power bi', 'powerpoint', 'outlook']</t>
  </si>
  <si>
    <t>['sql', 'python', 'azure', 'databricks', 'aws', 'gcp', 'pytorch', 'pyspark', 'tensorflow', 'airflow', 'hugging face', 'scikit-learn', 'git', 'github']</t>
  </si>
  <si>
    <t>Health IT Data Scientist</t>
  </si>
  <si>
    <t>Senior Pricing &amp; Data Science Analyst</t>
  </si>
  <si>
    <t>East Marion, NY</t>
  </si>
  <si>
    <t>Health IT Data Engineer</t>
  </si>
  <si>
    <t>['sql', 'azure', 'databricks', 'tableau', 'power bi']</t>
  </si>
  <si>
    <t>Salesforce Data Architect</t>
  </si>
  <si>
    <t>Head of Engineering (Data Platform/Saas)</t>
  </si>
  <si>
    <t>Data, Analytics &amp; Insights - Executive Advisor</t>
  </si>
  <si>
    <t>Sr Analyst, Data Management (ROPS)</t>
  </si>
  <si>
    <t>WINCHESTR CTR, CT</t>
  </si>
  <si>
    <t>DaVita, Inc.</t>
  </si>
  <si>
    <t>Senior Analyst, People Analytics &amp; Workday Reporting</t>
  </si>
  <si>
    <t>['sql', 'python', 'go', 'bigquery', 'tableau', 'excel', 'looker', 'power bi', 'sheets']</t>
  </si>
  <si>
    <t>Analyst, Marketing Science</t>
  </si>
  <si>
    <t>OMG23</t>
  </si>
  <si>
    <t>['go', 'sap', 'jira']</t>
  </si>
  <si>
    <t>Sr. Product Engineer – Spatial Data Science</t>
  </si>
  <si>
    <t>['python', 'c', 'gdpr']</t>
  </si>
  <si>
    <t>Data Engineer - Senior Application Development Analyst</t>
  </si>
  <si>
    <t>Idaho Power Company</t>
  </si>
  <si>
    <t>['sql', 'python', 'azure', 'spark', 'power bi', 'dax']</t>
  </si>
  <si>
    <t>Business Analyst (General) 1</t>
  </si>
  <si>
    <t>Sunset Valley, TX</t>
  </si>
  <si>
    <t>['tableau', 'excel', 'power bi', 'powerpoint', 'planner']</t>
  </si>
  <si>
    <t>Manager, Investment Data and Business Analysis</t>
  </si>
  <si>
    <t>Colorado PERA</t>
  </si>
  <si>
    <t>Manager, Client Analytics</t>
  </si>
  <si>
    <t>Samsung Ads</t>
  </si>
  <si>
    <t>Senior Data Scientist – Experimentation &amp; Causal Inference</t>
  </si>
  <si>
    <t>['python', 'r', 'snowflake', 'databricks', 'scikit-learn', 'jupyter', 'github']</t>
  </si>
  <si>
    <t>Allivet</t>
  </si>
  <si>
    <t>Business Analyst (Stress Testing)</t>
  </si>
  <si>
    <t>Data Analyst, Drug Product Content</t>
  </si>
  <si>
    <t>['excel', 'jira', 'monday.com']</t>
  </si>
  <si>
    <t>Sr Data Analyst, Global Real Estate Org (Contract)</t>
  </si>
  <si>
    <t>['python', 'r', 'javascript', 'node.js', 'node', 'windows', 'macos', 'tableau', 'excel', 'looker', 'sheets', 'powerbi', 'powerbi', 'smartsheet', 'asana', 'monday.com']</t>
  </si>
  <si>
    <t>Director of Enterprise Data Analytics &amp; GIS</t>
  </si>
  <si>
    <t>Data Analysis Manager - Strategy and Analytics</t>
  </si>
  <si>
    <t>Senior Data Scientist, People and Talent</t>
  </si>
  <si>
    <t>['sql', 'python', 'scala', 'java', 'html', 'elasticsearch', 'aws', 'spark', 'pytorch', 'keras', 'numpy', 'tensorflow', 'scikit-learn', 'pandas', 'mxnet']</t>
  </si>
  <si>
    <t>Data Integration Manager</t>
  </si>
  <si>
    <t>Unity Search</t>
  </si>
  <si>
    <t>['sql', 'sql server', 'oracle', 'unity']</t>
  </si>
  <si>
    <t>Data Analyst (Change/Release Management)</t>
  </si>
  <si>
    <t>['sql', 'python', 'tableau', 'excel', 'confluence']</t>
  </si>
  <si>
    <t>IT Analyst 2 - Data Engineer</t>
  </si>
  <si>
    <t>Pierce County</t>
  </si>
  <si>
    <t>['sql', 'python', 'r', 'go', 'tableau', 'powerbi', 'powerbi']</t>
  </si>
  <si>
    <t>Data Engineer - Spark, Hadoop, Ozone CH, Flink | Contract W2</t>
  </si>
  <si>
    <t>US Mobile</t>
  </si>
  <si>
    <t>Data Platform Engineer - Python - Senior</t>
  </si>
  <si>
    <t>Montcure LLC</t>
  </si>
  <si>
    <t>['sql', 'python', 'c', 'databricks', 'aws', 'jupyter']</t>
  </si>
  <si>
    <t>County Limerick, Ireland</t>
  </si>
  <si>
    <t>Regeneron</t>
  </si>
  <si>
    <t>['sql', 'python', 'scala', 'nosql', 'java', 'azure', 'aws', 'spark', 'kafka', 'airflow', 'hadoop']</t>
  </si>
  <si>
    <t>Data Performance Analyst</t>
  </si>
  <si>
    <t>Henderson, CO</t>
  </si>
  <si>
    <t>['sql', 'python', 'java', 'vba', 'databricks', 'excel', 'powerbi', 'powerbi']</t>
  </si>
  <si>
    <t>STINGRAI Data Engineer/Architect (Data Scientist 3)</t>
  </si>
  <si>
    <t>Principle Data Scientist (Ref: 19417)</t>
  </si>
  <si>
    <t>['sql', 'python', 'databricks', 'aws', 'spark', 'kafka', 'pyspark', 'airflow', 'github', 'unity']</t>
  </si>
  <si>
    <t>Sterling Taylor Plumbing Service</t>
  </si>
  <si>
    <t>['sql', 'python', 'java', 'bash', 'shell', 'sql server', 'oracle', 'aws', 'spark', 'hadoop', 'unix', 'tableau']</t>
  </si>
  <si>
    <t>['sql', 'azure', 'tableau', 'power bi', 'jira', 'confluence']</t>
  </si>
  <si>
    <t>Product Analyst for Market Research</t>
  </si>
  <si>
    <t>Artificial Intelligence Data Architect and Engineer</t>
  </si>
  <si>
    <t>Logisnext Americas Inc.</t>
  </si>
  <si>
    <t>['sql', 'snowflake', 'azure', 'databricks', 'kafka']</t>
  </si>
  <si>
    <t>Internship - Engineeering Data Analyst at FuelCell Energy Danbury, CT</t>
  </si>
  <si>
    <t>NTN Skole</t>
  </si>
  <si>
    <t>FuelCell Energy</t>
  </si>
  <si>
    <t>AI Savvy Data Analyst</t>
  </si>
  <si>
    <t>HireSub</t>
  </si>
  <si>
    <t>['sql', 'python', 'r', 'bigquery', 'matplotlib', 'numpy', 'pandas', 'tableau', 'looker', 'power bi']</t>
  </si>
  <si>
    <t>['sql', 'python', 'scala', 'c', 'snowflake', 'databricks', 'bigquery', 'spark', 'phoenix']</t>
  </si>
  <si>
    <t>Avon, IN</t>
  </si>
  <si>
    <t>PPG Industries, Inc.</t>
  </si>
  <si>
    <t>['sql', 'r', 'azure', 'aws', 'gcp', 'spark', 'pytorch', 'keras', 'tensorflow', 'hadoop', 'fastapi', 'flask', 'git']</t>
  </si>
  <si>
    <t>Senior Data Intelligence Analyst - Customer Experience</t>
  </si>
  <si>
    <t>Senior Platform Analytics Engineer</t>
  </si>
  <si>
    <t>Faire Wholesale Inc.</t>
  </si>
  <si>
    <t>['sql', 'python', 'go', 'kotlin', 'snowflake', 'aws', 'spark', 'airflow']</t>
  </si>
  <si>
    <t>Power BI &amp; Databricks Developer</t>
  </si>
  <si>
    <t>Data Engineer (Angular, Java, Pyspark and SQL)</t>
  </si>
  <si>
    <t>['sql', 'python', 'java', 'spark', 'pyspark', 'hadoop', 'angular']</t>
  </si>
  <si>
    <t>Senior Pricing &amp; Data Science Analyst (International)</t>
  </si>
  <si>
    <t>Data Engineer II (Tech Lead) - AWS, Ab Initio, Databricks, Snowflake, Teradata</t>
  </si>
  <si>
    <t>Senior Robotics Software Engineer, Payload Integration Jobs</t>
  </si>
  <si>
    <t>['python', 'go', 'c', 'rust', 'node', 'linux']</t>
  </si>
  <si>
    <t>Data Scientist: Measurement and Decision Sciences</t>
  </si>
  <si>
    <t>McAfee, LLC</t>
  </si>
  <si>
    <t>Data Scientist 3, Multiple Teams</t>
  </si>
  <si>
    <t>['python', 'pytorch', 'tensorflow', 'hugging face', 'nltk']</t>
  </si>
  <si>
    <t>Lead Software Engineer - Data Engineer</t>
  </si>
  <si>
    <t>['sql', 'python', 'java', 'databricks', 'aws', 'spark', 'kafka', 'pyspark', 'github']</t>
  </si>
  <si>
    <t>Microsoft Fabric - Senior Data Engineers</t>
  </si>
  <si>
    <t>srivango</t>
  </si>
  <si>
    <t>['sql', 'python', 'azure', 'spark', 'pyspark', 'power bi', 'git']</t>
  </si>
  <si>
    <t>Data Scientist, AI Data Foundations</t>
  </si>
  <si>
    <t>['sql', 'python', 'neo4j', 'azure', 'databricks', 'pyspark', 'numpy', 'hugging face', 'scikit-learn', 'pandas', 'unity']</t>
  </si>
  <si>
    <t>['python', 'r', 'aws', 'gcp']</t>
  </si>
  <si>
    <t>Data Architecture || Open-Source Data Platforms</t>
  </si>
  <si>
    <t>['python', 'mysql', 'postgresql', 'spark', 'pyspark', 'airflow', 'linux', 'ssis', 'kubernetes', 'docker']</t>
  </si>
  <si>
    <t>Data Scientist II – Model Validation and Monitoring</t>
  </si>
  <si>
    <t>Vytwo Technologies Inc.</t>
  </si>
  <si>
    <t>['sql', 'python', 'r', 'spark', 'scikit-learn']</t>
  </si>
  <si>
    <t>Data Scientist  In Netherlands-New Zealand-Canada-Ireland-Australia-Germany</t>
  </si>
  <si>
    <t>SRV Global Consultancy Pvt.Ltd</t>
  </si>
  <si>
    <t>Ilford, United Kingdom</t>
  </si>
  <si>
    <t>I-Tech Centre Ltd</t>
  </si>
  <si>
    <t>Quantyra Technologies</t>
  </si>
  <si>
    <t>['sql', 'excel', 'looker', 'power bi', 'sheets', 'github']</t>
  </si>
  <si>
    <t>Manager, Product Management Data Scientist</t>
  </si>
  <si>
    <t>['python', 'r', 'go', 'sqlite', 'spark', 'pyspark', 'numpy', 'pandas']</t>
  </si>
  <si>
    <t>(USA) Principal, Data Architect</t>
  </si>
  <si>
    <t>Analytics Engineer, Data Science</t>
  </si>
  <si>
    <t>['sql', 'python', 'spark', 'tableau', 'looker']</t>
  </si>
  <si>
    <t>Higher Education Business Analyst 1 (Project Assistant)</t>
  </si>
  <si>
    <t>Data Scientist, Integrity Measurement</t>
  </si>
  <si>
    <t>Data Scientist (Program Officer)</t>
  </si>
  <si>
    <t>Data Engineer - Classical Statistics &amp; Machine Learning</t>
  </si>
  <si>
    <t>BLN24</t>
  </si>
  <si>
    <t>['sql', 'python', 'r', 'sas', 'databricks', 'spark', 'pyspark', 'airflow', 'scikit-learn', 'pandas', 'sas']</t>
  </si>
  <si>
    <t>Software Engineer, Clinical Data Integration | Remote</t>
  </si>
  <si>
    <t>['typescript', 'aws', 'node.js', 'node']</t>
  </si>
  <si>
    <t>Data Operations and Onboarding, Data Analyst</t>
  </si>
  <si>
    <t>Balyasny Asset Management LP</t>
  </si>
  <si>
    <t>['sql', 'python', 'aws', 'airflow', 'git']</t>
  </si>
  <si>
    <t>Healthcare Data Coordinator</t>
  </si>
  <si>
    <t>Senior Helpers</t>
  </si>
  <si>
    <t>Data Analyst | Business Intelligence &amp; Operational Transformation</t>
  </si>
  <si>
    <t>GRØ CAREERS</t>
  </si>
  <si>
    <t>Space and Range Analyst</t>
  </si>
  <si>
    <t>['sql', 'python', 'excel', 'power bi', 'spreadsheet']</t>
  </si>
  <si>
    <t>Data Scientist, Safety</t>
  </si>
  <si>
    <t>Managing Consultant (Data Science) | PE-Backed Consultancy</t>
  </si>
  <si>
    <t>['python', 'r', 'databricks', 'spark']</t>
  </si>
  <si>
    <t>Senior Data Analyst (XML) (Only W2)</t>
  </si>
  <si>
    <t>Data Engineer and Service Improvement Analyst</t>
  </si>
  <si>
    <t>LocalCareDirect</t>
  </si>
  <si>
    <t>['sql', 'python', 't-sql', 'azure', 'excel', 'power bi']</t>
  </si>
  <si>
    <t>Snowflake Migration Data Architect</t>
  </si>
  <si>
    <t>['sql', 't-sql', 'sql server', 'snowflake', 'azure', 'tableau', 'power bi', 'ssis', 'dax']</t>
  </si>
  <si>
    <t>Senior Data Quality Test Engineer - Snowflake</t>
  </si>
  <si>
    <t>['sql', 'python', 'shell', 'snowflake', 'azure', 'databricks', 'aws', 'gcp', 'selenium', 'linux', 'unix']</t>
  </si>
  <si>
    <t>IMT Resourcing Solutions</t>
  </si>
  <si>
    <t>['sql', 'powershell', 'sql server', 'mysql', 'postgresql', 'azure', 'oracle', 'windows']</t>
  </si>
  <si>
    <t>Blinds To Go</t>
  </si>
  <si>
    <t>Zionsville, PA</t>
  </si>
  <si>
    <t>1001</t>
  </si>
  <si>
    <t>Operations Data Analyst #99690</t>
  </si>
  <si>
    <t>Senior Data Scientist, Risk</t>
  </si>
  <si>
    <t>Mudflap</t>
  </si>
  <si>
    <t>Corinth, NY</t>
  </si>
  <si>
    <t>Hudson River Community Credit Union</t>
  </si>
  <si>
    <t>['sql', 'python', 'snowflake', 'azure', 'databricks', 'aws', 'power bi', 'git']</t>
  </si>
  <si>
    <t>Azure Data Bricks Engineer_6+ years</t>
  </si>
  <si>
    <t>Senior Data Software Engineer – Systematic Hedge Fund (London)</t>
  </si>
  <si>
    <t>['sql', 'python', 'java', 'snowflake', 'aws', 'kafka', 'linux', 'docker']</t>
  </si>
  <si>
    <t>SOFTWARE DATA ENGINEER \- Enterprise Infrastructure \- 5+ yrs of Experience \- TS\/SCI w\/Poly clearance is required \- ES</t>
  </si>
  <si>
    <t>HALOGEN ENGINEERING GROUP, INC</t>
  </si>
  <si>
    <t>Data Analyst (Tableau, Python and SQL Expert) - Contract to Hire</t>
  </si>
  <si>
    <t>['sql', 'python', 'azure', 'aws', 'pandas', 'tableau', 'power bi']</t>
  </si>
  <si>
    <t>Informatica MDM &amp; Data Governance Engineer</t>
  </si>
  <si>
    <t>Seaton Delaval, United Kingdom</t>
  </si>
  <si>
    <t>Northumbria Healthcare - NHCT Northumbria Healthcare NHS Foundation Trust</t>
  </si>
  <si>
    <t>['sql', 'python', 'pyspark', 'dax']</t>
  </si>
  <si>
    <t>Multiple Openings - Data Analysts, Data Leads &amp; Human Factors Professionals</t>
  </si>
  <si>
    <t>Aertron, Inc</t>
  </si>
  <si>
    <t>Ishina HRM Technologies</t>
  </si>
  <si>
    <t>['sql', 'python', 'r', 'bash', 'vba', 'sql server', 'postgresql', 'oracle', 'visio', 'tableau', 'excel', 'looker', 'power bi']</t>
  </si>
  <si>
    <t>Data Scientist 2/3-FFLL-8910</t>
  </si>
  <si>
    <t>Onyx Point, Inc.</t>
  </si>
  <si>
    <t>['sql', 'python', 'r', 'matlab', 'sas', 'java', 'golang', 'sas']</t>
  </si>
  <si>
    <t>Flight Centre - Junior Data Engineer - Toronto, ON</t>
  </si>
  <si>
    <t>Product and Technology</t>
  </si>
  <si>
    <t>['sql', 'python', 'sql server', 'azure', 'pyspark', 'gdpr', 'power bi']</t>
  </si>
  <si>
    <t>Verism Systems, Inc</t>
  </si>
  <si>
    <t>['sql', 'sql server', 'mysql', 'postgresql', 'azure', 'aws']</t>
  </si>
  <si>
    <t>Analyst Data Manager</t>
  </si>
  <si>
    <t>Senior Data Engineer, Risk</t>
  </si>
  <si>
    <t>Block, Inc</t>
  </si>
  <si>
    <t>['sql', 'python', 'c', 'snowflake', 'databricks', 'airflow', 'github', 'terraform']</t>
  </si>
  <si>
    <t>['sql', 'python', 'nosql', 'bash', 'cassandra', 'snowflake', 'aws', 'spark', 'airflow', 'pandas', 'linux', 'unix', 'sharepoint', 'atlassian', 'github', 'jira']</t>
  </si>
  <si>
    <t>['sql', 'python', 'javascript', 'scala', 'java', 'css', 'shell', 'redis', 'aws', 'spark', 'kafka', 'react', 'tensorflow', 'spring', 'airflow', 'hadoop', 'jquery', 'react.js', 'unix', 'kubernetes', 'docker']</t>
  </si>
  <si>
    <t>Senior Data Engineer | Newport, KY, USA</t>
  </si>
  <si>
    <t>Newport, KY</t>
  </si>
  <si>
    <t>['sql', 'azure', 'databricks', 'oracle', 'pyspark']</t>
  </si>
  <si>
    <t>['sql', 'python', 'scala', 'java', 'pyspark', 'scikit-learn', 'pandas']</t>
  </si>
  <si>
    <t>Frisco, CO</t>
  </si>
  <si>
    <t>Elevated Community Health</t>
  </si>
  <si>
    <t>['sql', 'crystal', 'tableau', 'excel', 'power bi']</t>
  </si>
  <si>
    <t>Senior Data Scientist – Business Analytics - AI</t>
  </si>
  <si>
    <t>DATA SCIENTIST CONTROL MANAGER/SENIOR MANAGER</t>
  </si>
  <si>
    <t>Database Administrator (SQL DBA) / Data Engineer - Chennai</t>
  </si>
  <si>
    <t>['sql', 'python', 'sql server', 'mysql', 'postgresql', 'oracle', 'linux']</t>
  </si>
  <si>
    <t>Data Analysis and Exams Apprentice - Level 4 - Studentjob.co.uk</t>
  </si>
  <si>
    <t>Jobster</t>
  </si>
  <si>
    <t>Data Engineer, Corporate Technology Data Engineering &amp; Analytics</t>
  </si>
  <si>
    <t>Massachusetts Mutual Life Insurance Company</t>
  </si>
  <si>
    <t>['sql', 'python', 'scala', 'java', 'snowflake', 'spark', 'tableau', 'power bi']</t>
  </si>
  <si>
    <t>Staff Data Engineer, Data Warehouse</t>
  </si>
  <si>
    <t>Sr. Business Intelligence Analyst</t>
  </si>
  <si>
    <t>Larson Design Group</t>
  </si>
  <si>
    <t>Senior Data Visualization Developer</t>
  </si>
  <si>
    <t>['sql', 'nosql', 'mysql', 'azure', 'aws', 'tableau', 'looker', 'power bi', 'jira']</t>
  </si>
  <si>
    <t>['scala', 'dynamodb', 'aws', 'redshift', 'spark', 'kubernetes', 'docker']</t>
  </si>
  <si>
    <t>Info Gain Consulting</t>
  </si>
  <si>
    <t>Reflexive Concepts</t>
  </si>
  <si>
    <t>['python', 'r', 'matlab', 'sas', 'java', 'golang', 'sas']</t>
  </si>
  <si>
    <t>EVP Recruitment Ltd</t>
  </si>
  <si>
    <t>Data Analyst - Graduate</t>
  </si>
  <si>
    <t>Data Engineer Manager- Contract</t>
  </si>
  <si>
    <t>['sql', 'python', 'scala', 'java', 'shell', 'sql server', 'snowflake', 'azure', 'databricks', 'spark']</t>
  </si>
  <si>
    <t>['sql', 'python', 'shell', 'snowflake', 'azure', 'databricks', 'oracle', 'pyspark']</t>
  </si>
  <si>
    <t>Data Controls Analyst - Python | SQL</t>
  </si>
  <si>
    <t>Investigative Data Scientist/AI Engineer</t>
  </si>
  <si>
    <t>junior bi analyst/ data scientist /Java Spring boot developer</t>
  </si>
  <si>
    <t>Data Engineer (Databricks and Data Analytics)</t>
  </si>
  <si>
    <t>ADP Private Limited</t>
  </si>
  <si>
    <t>Québec City, Quebec, Canada</t>
  </si>
  <si>
    <t>Co-operators Group Limited</t>
  </si>
  <si>
    <t>['sql', 'azure', 'databricks', 'pyspark', 'github', 'terraform']</t>
  </si>
  <si>
    <t>Director (Data Engineering &amp; Operations)</t>
  </si>
  <si>
    <t>Data Analyst/ETL Specialist</t>
  </si>
  <si>
    <t>Keypoint Holdings, LLC</t>
  </si>
  <si>
    <t>Senior Analytics Implementation Engineer</t>
  </si>
  <si>
    <t>Naked Wines</t>
  </si>
  <si>
    <t>['sql', 'html', 'css', 'bigquery', 'looker']</t>
  </si>
  <si>
    <t>Analytics Strategy Lead-Vice President</t>
  </si>
  <si>
    <t>Avery Products Corporation</t>
  </si>
  <si>
    <t>['sql', 'crystal', 'sql server', 'oracle', 'excel', 'power bi']</t>
  </si>
  <si>
    <t>Operations Excellence Analyst (Hybrid)</t>
  </si>
  <si>
    <t>Lead Data Engineer, Imagery Models | Hartford, CT, USA</t>
  </si>
  <si>
    <t>Industrial IoT data engineer — Node-RED / JavaScript &amp; KPI scripting, Siemens Insights Hub</t>
  </si>
  <si>
    <t>['javascript', 'node']</t>
  </si>
  <si>
    <t>Senior Data Engineer (AWS, Databricks) | Hartford, CT, USA</t>
  </si>
  <si>
    <t>['sql', 'snowflake', 'databricks', 'aws', 'spark', 'pyspark', 'git', 'github', 'terraform', 'jenkins', 'gitlab', 'unity']</t>
  </si>
  <si>
    <t>['sql', 'python', 'crystal', 'aws', 'redshift', 'sap', 'github', 'ansible', 'bitbucket']</t>
  </si>
  <si>
    <t>Software Engineer with PHP, Symfony Framework  &amp; DB experience</t>
  </si>
  <si>
    <t>['c#', 'c', 'php', 'typescript', 'azure', 'react', 'asp.net']</t>
  </si>
  <si>
    <t>Senior Python Data Engineer for AI Platform</t>
  </si>
  <si>
    <t>Business Analyst Assistant</t>
  </si>
  <si>
    <t>Adriana's Insurance</t>
  </si>
  <si>
    <t>Engineering Development Program (EDP) - Data Engineering</t>
  </si>
  <si>
    <t>['sql', 'python', 'javascript', 'nosql', 'postgresql', 'redis', 'azure', 'aws', 'gcp', 'spark', 'airflow', 'graphql', 'fastapi', 'flask', 'docker', 'git', 'jira']</t>
  </si>
  <si>
    <t>Applied Data Scientist, Finance AI Evaluation &amp; Datasets</t>
  </si>
  <si>
    <t>Innodata Inc.</t>
  </si>
  <si>
    <t>['sql', 'python', 'pytorch', 'hugging face', 'scikit-learn', 'pandas']</t>
  </si>
  <si>
    <t>EPIC Analyst</t>
  </si>
  <si>
    <t>Strafford, NH</t>
  </si>
  <si>
    <t>['sql', 'python', 'scala', 'nosql', 'java', 'aws']</t>
  </si>
  <si>
    <t>['sql', 'python', 'scala', 'html', 'mysql', 'snowflake', 'bigquery', 'spark', 'kafka', 'airflow', 'hadoop', 'unix', 'tableau', 'power bi', 'git', 'jira', 'confluence', 'slack']</t>
  </si>
  <si>
    <t>Data Scientist-Direct Hire</t>
  </si>
  <si>
    <t>['sql', 'python', 'snowflake', 'azure', 'databricks', 'aws', 'gcp', 'redshift', 'bigquery', 'spark', 'kafka', 'pyspark', 'airflow', 'git']</t>
  </si>
  <si>
    <t>Statistical Analyst/Programmer</t>
  </si>
  <si>
    <t>RealWorkRemote</t>
  </si>
  <si>
    <t>Unknown company</t>
  </si>
  <si>
    <t>['sql', 'r', 'go', 'sas', 'sas', 'ms access']</t>
  </si>
  <si>
    <t>['sql', 'python', 'snowflake', 'aws', 'gdpr', 'unify', 'twilio']</t>
  </si>
  <si>
    <t>Black Eagle Defense</t>
  </si>
  <si>
    <t>['sql', 'python', 'r', 'matlab', 'mongodb', 'mongodb', 'elasticsearch']</t>
  </si>
  <si>
    <t>Card Analytics Data Scientist Lead-Vice President</t>
  </si>
  <si>
    <t>Data Analyst Trainer From Kerala</t>
  </si>
  <si>
    <t>Neyyar Technologies Private Limited</t>
  </si>
  <si>
    <t>Data Insights Lead</t>
  </si>
  <si>
    <t>Product Analyst for b2c Study App - Amplitude + A/B Testing - Contract to Hire</t>
  </si>
  <si>
    <t>Senior Data Engineer(no third party, CTH, only W2)</t>
  </si>
  <si>
    <t>['sql', 'python', 't-sql', 'azure', 'oracle', 'spark', 'pyspark', 'power bi']</t>
  </si>
  <si>
    <t>Southern California Edison (SCE)</t>
  </si>
  <si>
    <t>['snowflake', 'sap', 'powerbi', 'powerbi']</t>
  </si>
  <si>
    <t>LEAD INSIGHT ANALYST</t>
  </si>
  <si>
    <t>['sql', 'python', 'sas', 'nosql', 'gcp', 'sas']</t>
  </si>
  <si>
    <t>IDR Healthcare, LLC.</t>
  </si>
  <si>
    <t>Sr. Data Analyst (Business) – Strong SQL, DWH &amp; ETL</t>
  </si>
  <si>
    <t>Director - Data Engineering, Global Commercial Services Technology</t>
  </si>
  <si>
    <t>Founding Software Engineer - Data Infrastructure</t>
  </si>
  <si>
    <t>Upscrape</t>
  </si>
  <si>
    <t>['python', 'html', 'redis', 'aws', 'gcp', 'docker', 'github']</t>
  </si>
  <si>
    <t>Link Scheme Ltd</t>
  </si>
  <si>
    <t>['sql', 'python', 'sql server', 'azure', 'databricks', 'spark', 'pyspark']</t>
  </si>
  <si>
    <t>Data Analyst with Finance M&amp;A experience</t>
  </si>
  <si>
    <t>Tralee, County Kerry, Ireland</t>
  </si>
  <si>
    <t>Assess Ireland</t>
  </si>
  <si>
    <t>Data Analyst – Collections &amp; Portfolio Analytics</t>
  </si>
  <si>
    <t>Cawley &amp; Bergmann, LLC</t>
  </si>
  <si>
    <t>Data Engineer - IT (Sales &amp; Marketing) Hormel Foods (Austin, MN, Eden Prairie, MN)</t>
  </si>
  <si>
    <t>Data QA - AWS Data Platform (€350–400 per day)</t>
  </si>
  <si>
    <t>Senior Business Analyst – AI Automation</t>
  </si>
  <si>
    <t>CGC Group Inc.</t>
  </si>
  <si>
    <t>['tableau', 'power bi', 'alteryx']</t>
  </si>
  <si>
    <t>Business Analyst - Level III</t>
  </si>
  <si>
    <t>Stand8 Technology Consulting</t>
  </si>
  <si>
    <t>Junior Building Performance Analyst</t>
  </si>
  <si>
    <t>E3 Power</t>
  </si>
  <si>
    <t>Cognos Analyst</t>
  </si>
  <si>
    <t>Smart Resources, Inc.</t>
  </si>
  <si>
    <t>['sql', 'python', 'r', 'bash', 'vba', 'shell', 'sql server', 'oracle', 'unix', 'visio', 'tableau', 'excel', 'looker', 'power bi', 'cognos']</t>
  </si>
  <si>
    <t>Data Scientist - Experienced to Expert Level (Maryland)</t>
  </si>
  <si>
    <t>West Friendship, MD</t>
  </si>
  <si>
    <t>Sr. Data Engineer for FIG</t>
  </si>
  <si>
    <t>['sql', 'python', 'java', 'oracle', 'aws', 'kafka', 'node.js', 'node', 'terraform']</t>
  </si>
  <si>
    <t>ETL Software Developer(26-20613)</t>
  </si>
  <si>
    <t>['sql', 'swift', 'sql server', 'azure', 'databricks', 'oracle', 'power bi', 'cognos']</t>
  </si>
  <si>
    <t>Associate Analyst, Data Analytics</t>
  </si>
  <si>
    <t>['sql', 'bigquery', 'excel', 'looker']</t>
  </si>
  <si>
    <t>Senior Analyst, Strategic Analytics</t>
  </si>
  <si>
    <t>Johnson City, TX</t>
  </si>
  <si>
    <t>DriveTime</t>
  </si>
  <si>
    <t>AML Data Entry Analyst</t>
  </si>
  <si>
    <t>twenty84</t>
  </si>
  <si>
    <t>Payer Pricing &amp; Data Analyst</t>
  </si>
  <si>
    <t>Hemophilia Alliance</t>
  </si>
  <si>
    <t>Credit Risk AI Data Scientist  - (Data &amp; Analytics)</t>
  </si>
  <si>
    <t>Data Engineer, SQL and Python (w Apache Airflow)</t>
  </si>
  <si>
    <t>Data Engineer – Up to £70,000 + Bonus – Remote</t>
  </si>
  <si>
    <t>VP, Systems and Reports Analyst</t>
  </si>
  <si>
    <t>Junior System Analyst</t>
  </si>
  <si>
    <t>Benefits Analyst</t>
  </si>
  <si>
    <t>Business Analyst (Data Privacy)</t>
  </si>
  <si>
    <t>Analyst, Intelligent Automation (Early-career)</t>
  </si>
  <si>
    <t>Lead Data Engineer - Experimentation</t>
  </si>
  <si>
    <t>['sql', 'python', 'snowflake', 'databricks', 'spark', 'kafka', 'airflow']</t>
  </si>
  <si>
    <t>Recent Graduate - Data Engineer May 2026</t>
  </si>
  <si>
    <t>Torre.ai</t>
  </si>
  <si>
    <t>bEdge Tech Services</t>
  </si>
  <si>
    <t>['sql', 'python', 'scala', 'java', 'snowflake', 'azure', 'databricks', 'aws', 'gcp', 'redshift', 'bigquery', 'spark', 'kafka', 'airflow', 'hadoop', 'tableau', 'power bi', 'git']</t>
  </si>
  <si>
    <t>Acuity Data Mining Analyst</t>
  </si>
  <si>
    <t>FTI Consulting, Inc.</t>
  </si>
  <si>
    <t>BI / Data Analyst</t>
  </si>
  <si>
    <t>['sql', 'c', 'azure', 'aws', 'gcp', 'tableau', 'power bi', 'alteryx', 'qlik', 'powerbi', 'powerbi']</t>
  </si>
  <si>
    <t>IntelliGenesis</t>
  </si>
  <si>
    <t>Top Secret Data Engineer Jobs</t>
  </si>
  <si>
    <t>['python', 'c', 'power bi', 'splunk']</t>
  </si>
  <si>
    <t>Mortgage Data Engineer (w2 contract)</t>
  </si>
  <si>
    <t>DP Professionals (DPP)</t>
  </si>
  <si>
    <t>Technical Data Analyst with MDM</t>
  </si>
  <si>
    <t>TiltEdge Solutions LLC</t>
  </si>
  <si>
    <t>FHM Consulting</t>
  </si>
  <si>
    <t>Northfield, NJ</t>
  </si>
  <si>
    <t>['sql', 'python', 'bash', 'powershell', 'mysql', 'oracle']</t>
  </si>
  <si>
    <t>Sr. Data  Analyst --- Locals Only ( Hybrid role )</t>
  </si>
  <si>
    <t>['sql', 'python', 'r', 'scala', 'sas', 'hadoop', 'spss', 'sas']</t>
  </si>
  <si>
    <t>Principal Software Engineer, Platform Engineering &amp; Edge Infrastructure</t>
  </si>
  <si>
    <t>Saviynt</t>
  </si>
  <si>
    <t>['linux', 'kubernetes', 'github', 'terraform', 'ansible']</t>
  </si>
  <si>
    <t>SENIOR HEALTHCARE ANALYTICS CONSULTANT</t>
  </si>
  <si>
    <t>Oracle ERP Business Analyst</t>
  </si>
  <si>
    <t>Lead Cloud Data Engineer, Technology and Digital, FT,8:30A - 5P</t>
  </si>
  <si>
    <t>['sql', 'python', 'go', 'nosql', 'java', 'dynamodb', 'snowflake', 'aws', 'redshift', 'airflow', 'hadoop', 'kubernetes', 'docker', 'terraform']</t>
  </si>
  <si>
    <t>Cleared Hybrid Data Engineer (5418)</t>
  </si>
  <si>
    <t>['sql', 'python', 'java', 'snowflake', 'azure', 'databricks', 'aws', 'gcp', 'redshift', 'spark', 'kafka', 'airflow']</t>
  </si>
  <si>
    <t>['python', 'go', 'nosql', 'java', 'azure', 'aws', 'gcp', 'kafka', 'airflow', 'angular', 'kubernetes', 'docker']</t>
  </si>
  <si>
    <t>Data Support Engineer - Quant Hedge Fund</t>
  </si>
  <si>
    <t>Conversational AI Data Analyst Python</t>
  </si>
  <si>
    <t>['python', 'numpy', 'pandas', 'tableau']</t>
  </si>
  <si>
    <t>Facility Data Analyst</t>
  </si>
  <si>
    <t>Harris Company</t>
  </si>
  <si>
    <t>Epic Build Analyst</t>
  </si>
  <si>
    <t>Data Researcher</t>
  </si>
  <si>
    <t>Innisfree M&amp;A Incorporated</t>
  </si>
  <si>
    <t>['sql', 'vba', 'c', 'sql server', 'powerpoint']</t>
  </si>
  <si>
    <t>['python', 'go', 'java', 'bash', 'powershell', 'c', 'windows', 'linux', 'unix', 'splunk']</t>
  </si>
  <si>
    <t>DevOps Data Engineer (DevOps+Data Engineering- More into Data Engineering)</t>
  </si>
  <si>
    <t>Sign IN Solution</t>
  </si>
  <si>
    <t>['python', 'powershell', 'shell', 'azure', 'linux', 'kubernetes', 'docker', 'github', 'jenkins', 'gitlab']</t>
  </si>
  <si>
    <t>['sql', 'python', 'snowflake', 'aws', 'kafka', 'tableau', 'git', 'terraform']</t>
  </si>
  <si>
    <t>['sql', 'go', 'excel', 'looker']</t>
  </si>
  <si>
    <t>Data Engineer (Bilingual Mandarin Required)</t>
  </si>
  <si>
    <t>['sql', 'python', 'java', 'postgresql', 'snowflake', 'azure', 'databricks', 'aws', 'gcp', 'redshift', 'bigquery', 'spark', 'kafka', 'airflow', 'kubernetes', 'docker', 'git', 'terraform']</t>
  </si>
  <si>
    <t>Data Analyst – Healthcare Reporting &amp; QI</t>
  </si>
  <si>
    <t>['sql', 'vba', 'excel', 'sharepoint']</t>
  </si>
  <si>
    <t>Senior Director, Analytics</t>
  </si>
  <si>
    <t>['sql', 'python', 'r', 'aws', 'tableau', 'github', 'gitlab']</t>
  </si>
  <si>
    <t>Senior Analyst - Location Master Data Digital</t>
  </si>
  <si>
    <t>Wesco</t>
  </si>
  <si>
    <t>Data Analyst IV (Care Management)</t>
  </si>
  <si>
    <t>['sql', 'sql server', 'snowflake', 'tableau', 'excel', 'powerbi', 'powerbi']</t>
  </si>
  <si>
    <t>Campaign Data Analyst</t>
  </si>
  <si>
    <t>Loughborough, United Kingdom</t>
  </si>
  <si>
    <t>Sr Data Analyst, Tech</t>
  </si>
  <si>
    <t>AI Quality Evaluation Analyst</t>
  </si>
  <si>
    <t>Business Analyst, Marketing Analytics</t>
  </si>
  <si>
    <t>Data Science &amp; Insights Analyst (hybrid)</t>
  </si>
  <si>
    <t>National Notary Association (for profit)</t>
  </si>
  <si>
    <t>['sql', 'python', 'r', 'tableau', 'excel', 'looker', 'power bi', 'sheets', 'spreadsheet']</t>
  </si>
  <si>
    <t>emh</t>
  </si>
  <si>
    <t>ReaserachAyu</t>
  </si>
  <si>
    <t>['sql', 'python', 'postgresql', 'snowflake', 'azure', 'aws', 'redshift', 'bigquery', 'numpy', 'airflow', 'scikit-learn', 'pandas', 'tableau', 'looker', 'power bi']</t>
  </si>
  <si>
    <t>Microsoft Azure Data Engineer</t>
  </si>
  <si>
    <t>Xurpas Enterprise, Inc</t>
  </si>
  <si>
    <t>Contract Data Engineer at Cathcart Technology, Liverpool, 6 Months, £500-£550 per day</t>
  </si>
  <si>
    <t>Salesforce Analyst</t>
  </si>
  <si>
    <t>Satellite Beach, FL</t>
  </si>
  <si>
    <t>Gift Of Hope</t>
  </si>
  <si>
    <t>Data Quality Analyst – Global Transformation</t>
  </si>
  <si>
    <t>ECW Search</t>
  </si>
  <si>
    <t>Senior Graph Data Scientist - Real-Time Graph Analytics</t>
  </si>
  <si>
    <t>Mediabistro</t>
  </si>
  <si>
    <t>Bytoa</t>
  </si>
  <si>
    <t>['sql', 'python', 'r', 'matlab', 'crystal', 'java', 'typescript', 'databricks', 'plotly', 'pyspark', 'scikit-learn', 'rshiny', 'tableau', 'power bi', 'qlik', 'gitlab']</t>
  </si>
  <si>
    <t>Principal Data Engineer (streaming and real-time data systems)</t>
  </si>
  <si>
    <t>['azure', 'databricks', 'aws', 'gcp', 'spark', 'kafka']</t>
  </si>
  <si>
    <t>Lead Business Analyst - Data Analysis, Agile methodology</t>
  </si>
  <si>
    <t>(USA) Senior Manager, Advanced Analytics</t>
  </si>
  <si>
    <t>Statistical Data Scientist – Injectables and Tech Transfer.</t>
  </si>
  <si>
    <t>Senior Data Engineer – Amazon Aurora PostgreSQL</t>
  </si>
  <si>
    <t>AVP VIGILANT TECHNOLOGY PVT LTD</t>
  </si>
  <si>
    <t>['sql', 'mongodb', 'mysql', 'postgresql', 'mongodb', 'databricks', 'aws', 'aurora', 'gdpr', 'terraform']</t>
  </si>
  <si>
    <t>Snowflake Developer</t>
  </si>
  <si>
    <t>['sql', 'snowflake', 'airflow', 'tableau']</t>
  </si>
  <si>
    <t>Newbury Franklin Industrials</t>
  </si>
  <si>
    <t>BI Regional Analyst</t>
  </si>
  <si>
    <t>AlphaGraphics</t>
  </si>
  <si>
    <t>['sql', 'python', 'r', 'looker', 'power bi', 'qlik']</t>
  </si>
  <si>
    <t>Norstella</t>
  </si>
  <si>
    <t>['python', 'r', 'aws', 'scikit-learn', 'pandas']</t>
  </si>
  <si>
    <t>Data Engineer II, Tim Hortons, Canada</t>
  </si>
  <si>
    <t>Manitoba, Canada</t>
  </si>
  <si>
    <t>RBI</t>
  </si>
  <si>
    <t>['sql', 'python', 'r', 'scala', 'snowflake', 'databricks', 'aws', 'spark', 'hadoop', 'git', 'terraform']</t>
  </si>
  <si>
    <t>Senior Data Scientist – Decision Analytics</t>
  </si>
  <si>
    <t>Scalable Systems Inc</t>
  </si>
  <si>
    <t>['sql', 'python', 'azure', 'aws', 'gcp', 'tableau', 'power bi']</t>
  </si>
  <si>
    <t>Data Science Manager – Hybrid – Warwickshire / Remote</t>
  </si>
  <si>
    <t>Warwickshire, United Kingdom</t>
  </si>
  <si>
    <t>['sql', 'python', 'azure', 'windows', 'linux', 'power bi']</t>
  </si>
  <si>
    <t>Crawley, United Kingdom</t>
  </si>
  <si>
    <t>Technical Resources</t>
  </si>
  <si>
    <t>Supply Chain Data Analyst (only on w2)</t>
  </si>
  <si>
    <t>Kyyba Inc</t>
  </si>
  <si>
    <t>QED Systems, LLC</t>
  </si>
  <si>
    <t>Graduate Data Consultant - York</t>
  </si>
  <si>
    <t>Senior Data Scientist/Machine Learning Engineer - TS/SCI with Po Jobs</t>
  </si>
  <si>
    <t>Senior Data Engineer - Police Staff - Data Science Unit - Counter Terrorism Policing HQ</t>
  </si>
  <si>
    <t>Counter Terrorism Policing</t>
  </si>
  <si>
    <t>Lead Analytical Engineer</t>
  </si>
  <si>
    <t>['sql', 'python', 'scala', 'java', 'mongodb', 'postgresql', 'mongodb', 'cassandra', 'snowflake', 'spark', 'hadoop', 'tableau']</t>
  </si>
  <si>
    <t>W2 only - Data Engineer</t>
  </si>
  <si>
    <t>['sql', 'python', 'snowflake', 'azure', 'aws', 'gcp', 'airflow', 'tableau', 'power bi']</t>
  </si>
  <si>
    <t>DataStage Developer</t>
  </si>
  <si>
    <t>Analyst-Tech@Lilly</t>
  </si>
  <si>
    <t>['sql', 'azure', 'aws', 'redshift', 'aurora', 'github', 'jenkins']</t>
  </si>
  <si>
    <t>['sql', 'python', 'snowflake', 'databricks', 'aws', 'redshift', 'pyspark', 'ssis']</t>
  </si>
  <si>
    <t>Senior Data Engineer - Asset Management</t>
  </si>
  <si>
    <t>AI Datacenter Analytics Engineer</t>
  </si>
  <si>
    <t>['sql', 'python', 'html', 'powershell', 'c', 'azure', 'excel', 'power bi', 'dax']</t>
  </si>
  <si>
    <t>SpliceGroup Europe Limited</t>
  </si>
  <si>
    <t>HR - Senior Data Analyst</t>
  </si>
  <si>
    <t>Senior Business Insights Analyst</t>
  </si>
  <si>
    <t>['tableau', 'excel', 'power bi', 'alteryx', 'powerpoint']</t>
  </si>
  <si>
    <t>Business Systems Analyst - Data-focused- NJ</t>
  </si>
  <si>
    <t>Data Analyst / Junior Data Analyst</t>
  </si>
  <si>
    <t>Altius Group</t>
  </si>
  <si>
    <t>Principal Data Scientist-Foundry exp. (W2 contract)</t>
  </si>
  <si>
    <t>Data Science Analyst (Insurance- hybrid)</t>
  </si>
  <si>
    <t>PA Compensation Rating Bureau</t>
  </si>
  <si>
    <t>['sql', 'python', 'r', 'snowflake', 'tableau', 'excel', 'power bi']</t>
  </si>
  <si>
    <t>Senior Data Scientist - Grade K - Data Science Unit -Counter Terrorism Policing North West</t>
  </si>
  <si>
    <t>Lead Data Engineer - Databricks / PySpark</t>
  </si>
  <si>
    <t>['python', 'azure', 'databricks', 'spark', 'pyspark', 'angular']</t>
  </si>
  <si>
    <t>Databricks Administrator / SME</t>
  </si>
  <si>
    <t>['sql', 'python', 'scala', 'nosql', 'mongodb', 'postgresql', 'mongodb', 'snowflake', 'databricks', 'aws']</t>
  </si>
  <si>
    <t>Manufacturing Operations Analyst (only US)</t>
  </si>
  <si>
    <t>['assembly', 'c', 'excel', 'sap', 'powerpoint']</t>
  </si>
  <si>
    <t>Senior Digital Analytics Engineer - Customer Experience</t>
  </si>
  <si>
    <t>Ornge</t>
  </si>
  <si>
    <t>['sql', 'python', 'r', 'nosql', 'azure', 'graphql', 'ssis']</t>
  </si>
  <si>
    <t>IntaPeople Limited</t>
  </si>
  <si>
    <t>Senior Analyst-Global Chain Analy &amp; AI Automation</t>
  </si>
  <si>
    <t>Physical Security Systems Analyst</t>
  </si>
  <si>
    <t>WD</t>
  </si>
  <si>
    <t>['sql', 'windows', 'linux', 'smartsheet']</t>
  </si>
  <si>
    <t>Data Architect / Data Scientist - Mid</t>
  </si>
  <si>
    <t>Chenega MIOS</t>
  </si>
  <si>
    <t>RCT Systems</t>
  </si>
  <si>
    <t>['sql', 'python', 'nosql', 'bash', 'powershell', 'elasticsearch', 'databricks', 'aws', 'spark', 'hadoop', 'linux', 'docker']</t>
  </si>
  <si>
    <t>Data Engineer – Front Office Data &amp; Analytics</t>
  </si>
  <si>
    <t>['python', 'nosql', 'mongodb', 'mongodb', 'snowflake', 'aws', 'docker']</t>
  </si>
  <si>
    <t>Palm Springs, FL</t>
  </si>
  <si>
    <t>Senior Software Engineer - Applied AI</t>
  </si>
  <si>
    <t>Feathery</t>
  </si>
  <si>
    <t>['python', 'javascript', 'typescript', 'aws', 'react', 'express', 'node.js', 'django', 'node', 'zoom']</t>
  </si>
  <si>
    <t>Senior Data Management Analyst Jobs</t>
  </si>
  <si>
    <t>['azure', 'power bi', 'sharepoint', 'jira', 'confluence']</t>
  </si>
  <si>
    <t>Data &amp; Systems Analyst</t>
  </si>
  <si>
    <t>Workforce Member Informatics Analyst</t>
  </si>
  <si>
    <t>Instrumentation &amp; Flight Test Data Engineer Jobs</t>
  </si>
  <si>
    <t>Provoke Solutions</t>
  </si>
  <si>
    <t>['snowflake', 'azure', 'airflow', 'ssis']</t>
  </si>
  <si>
    <t>['sql', 'python', 't-sql', 'c', 'azure', 'pyspark', 'git', 'github']</t>
  </si>
  <si>
    <t>Business Intelligent Analyst</t>
  </si>
  <si>
    <t>JobSquad Florida</t>
  </si>
  <si>
    <t>HR Analyst (People Analytics &amp; Reporting)</t>
  </si>
  <si>
    <t>['excel', 'powerpoint', 'atlassian', 'jira']</t>
  </si>
  <si>
    <t>Data Analysis - Remote - No Experience Required</t>
  </si>
  <si>
    <t>Bedworth, United Kingdom</t>
  </si>
  <si>
    <t>Graph Data Scientist - Pandemic Response Accountability Committee (PRAC)</t>
  </si>
  <si>
    <t>['sql', 'python', 'sql server', 'neo4j', 'azure', 'databricks', 'power bi']</t>
  </si>
  <si>
    <t>Data Engineer – Advanced Analytics &amp; Fraud Detection</t>
  </si>
  <si>
    <t>['sql', 'python', 'sql server', 'neo4j', 'azure', 'databricks', 'excel', 'power bi', 'unity']</t>
  </si>
  <si>
    <t>AI Data Engineer – Telemetry Reporting &amp; Analytics</t>
  </si>
  <si>
    <t>['sql', 'python', 'powershell', 'c', 'azure', 'power bi', 'dax']</t>
  </si>
  <si>
    <t>['sql', 'python', 'snowflake', 'azure', 'databricks', 'power bi']</t>
  </si>
  <si>
    <t>Remote Data Engineering Lead</t>
  </si>
  <si>
    <t>Attio</t>
  </si>
  <si>
    <t>['sql', 'python', 'go', 'snowflake', 'bigquery']</t>
  </si>
  <si>
    <t>Data Analyst, Semi Service Programs</t>
  </si>
  <si>
    <t>['sql', 'python', 'tableau', 'powerbi', 'powerbi', 'git', 'github']</t>
  </si>
  <si>
    <t>Lead Data Analyst, Asset Strategist</t>
  </si>
  <si>
    <t>Data Analyst (Job ID: 4388)</t>
  </si>
  <si>
    <t>King George, VA</t>
  </si>
  <si>
    <t>['oracle', 'excel', 'power bi', 'powerpoint', 'outlook']</t>
  </si>
  <si>
    <t>AIT - AI Data Scientist Manager</t>
  </si>
  <si>
    <t>AI Data &amp; Python Tools Engineer for a well-known consumer device company in Cupertino, CA</t>
  </si>
  <si>
    <t>['python', 'snowflake', 'azure', 'aws', 'gcp', 'redshift', 'bigquery', 'spark', 'pytorch', 'kafka', 'react', 'tensorflow', 'airflow', 'scikit-learn', 'angular', 'vue', 'kubernetes', 'docker']</t>
  </si>
  <si>
    <t>Staff Finance Data Scientist, Consumption Forecasting</t>
  </si>
  <si>
    <t>Data Scientist (1st Space Brigade)</t>
  </si>
  <si>
    <t>Data Center Operations Engineer (Electrical or Mechanical)</t>
  </si>
  <si>
    <t>Data Center Job Market</t>
  </si>
  <si>
    <t>Serverfarm</t>
  </si>
  <si>
    <t>Senior Enterprise Data &amp; AI Governance Engineer</t>
  </si>
  <si>
    <t>['sql', 'python', 'go', 'c', 'databricks', 'sap', 'unity', 'jira']</t>
  </si>
  <si>
    <t>Principal Analyst, Business</t>
  </si>
  <si>
    <t>Link Logistics</t>
  </si>
  <si>
    <t>Lead Fraud Analyst</t>
  </si>
  <si>
    <t>['sql', 'python', 'gcp', 'bigquery', 'jupyter', 'tableau', 'looker', 'github']</t>
  </si>
  <si>
    <t>Analyst, Data Management job at Principal Financial Group in Roseville, CA</t>
  </si>
  <si>
    <t>Financial Crimes - Senior Data Scientist</t>
  </si>
  <si>
    <t>Keybank</t>
  </si>
  <si>
    <t>Lead Data Engineer – PySpark &amp; Databricks</t>
  </si>
  <si>
    <t>doodleblue innovations</t>
  </si>
  <si>
    <t>['sql', 'python', 'azure', 'databricks', 'spark', 'pyspark', 'airflow', 'github', 'unity']</t>
  </si>
  <si>
    <t>Senior Data Scientist – Advanced Analytics</t>
  </si>
  <si>
    <t>Digifloat</t>
  </si>
  <si>
    <t>Business Analyst Placement Programme</t>
  </si>
  <si>
    <t>Business Analyst jobs at ITOL Recruit</t>
  </si>
  <si>
    <t>Staff Software Engineer, Query (Optimization)</t>
  </si>
  <si>
    <t>Tech Jobs Ireland</t>
  </si>
  <si>
    <t>['mongodb', 'c', 'mongodb', 'azure', 'aws']</t>
  </si>
  <si>
    <t>MS Fabric Azure Data Engineer | Power BI | SQL | 4+ Years | Bangalore</t>
  </si>
  <si>
    <t>WHITE HORSE MANPOWER CONSULTANCY (P) LTD</t>
  </si>
  <si>
    <t>Data Engineer F/H</t>
  </si>
  <si>
    <t>Pamplemousses, Mauritius</t>
  </si>
  <si>
    <t>Postuler Via RegionsJob - We Recruit</t>
  </si>
  <si>
    <t>Freeland</t>
  </si>
  <si>
    <t>Senior Materials Management Analyst</t>
  </si>
  <si>
    <t>Norridge, IL</t>
  </si>
  <si>
    <t>Lead Data Scientist - Fixed Income and Investment Banking</t>
  </si>
  <si>
    <t>['python', 'r', 'scala', 'azure', 'gcp', 'spark', 'tensorflow', 'hadoop']</t>
  </si>
  <si>
    <t>Remote Data Analyst - £45,000 - £50,000 A Year</t>
  </si>
  <si>
    <t>Armagh, United Kingdom</t>
  </si>
  <si>
    <t>Avomind</t>
  </si>
  <si>
    <t>Data Analysis Starter Course (Preston) - £28,000 - £38,000 A Year - Remote - No Experience Required</t>
  </si>
  <si>
    <t>Remote Data Scientist - £90,000 - £110,000 A Year - Remote</t>
  </si>
  <si>
    <t>1Inch</t>
  </si>
  <si>
    <t>Remote Data Engineer - £41 - £46 An Hour</t>
  </si>
  <si>
    <t>Rochdale, United Kingdom</t>
  </si>
  <si>
    <t>AI DATA BUSINESS ANALYST</t>
  </si>
  <si>
    <t>American Postal Workers Union</t>
  </si>
  <si>
    <t>Techflairs</t>
  </si>
  <si>
    <t>Data Scientist for Biomarker Signal Pipeline</t>
  </si>
  <si>
    <t>['sql', 'python', 'javascript', 'html', 'css', 'mysql', 'postgresql', 'flask', 'django', 'linux', 'git']</t>
  </si>
  <si>
    <t>Collingswood, NJ</t>
  </si>
  <si>
    <t>Norlox Solutions LLC</t>
  </si>
  <si>
    <t>['sql', 'python', 'r', 'bash', 'vba', 'sql server', 'oracle', 'visio', 'tableau', 'excel', 'looker', 'power bi']</t>
  </si>
  <si>
    <t>['go', 'power bi', 'ssrs', 'git']</t>
  </si>
  <si>
    <t>Sr. Support Engineer; Data &amp; Analytics Operations (Cloud/Data Warehouse)</t>
  </si>
  <si>
    <t>['sql', 'python', 'crystal', 'db2', 'sql server', 'oracle', 'aws', 'redshift', 'windows', 'sap', 'github', 'ansible', 'bitbucket']</t>
  </si>
  <si>
    <t>Lead Data Engineer- GenAI/LLM</t>
  </si>
  <si>
    <t>Altraize</t>
  </si>
  <si>
    <t>['sql', 'python', 'azure', 'databricks', 'aws', 'gcp', 'spark', 'pyspark', 'hadoop', 'unity']</t>
  </si>
  <si>
    <t>Bettys &amp; Taylors Group</t>
  </si>
  <si>
    <t>['sql', 'python', 'pyspark', 'gdpr', 'power bi', 'dax', 'git']</t>
  </si>
  <si>
    <t>Remote Geospatial Data Engineer Job Description</t>
  </si>
  <si>
    <t>Mapaction</t>
  </si>
  <si>
    <t>['sql', 'python', 'nosql', 'shell', 'azure', 'aws', 'gcp', 'jupyter', 'kubernetes', 'docker', 'git', 'github']</t>
  </si>
  <si>
    <t>Business Analyst Cyber Security (IT)- IL</t>
  </si>
  <si>
    <t>Junior Business Analyst - Real Estate</t>
  </si>
  <si>
    <t>['html', 'excel', 'sap']</t>
  </si>
  <si>
    <t>PowerBI Analyst/Developer</t>
  </si>
  <si>
    <t>Data Analyst - Healthcare Domain</t>
  </si>
  <si>
    <t>['sql', 'python', 'nosql', 'mongodb', 'sql server', 'mysql', 'mongodb', 'snowflake', 'azure', 'databricks', 'oracle', 'redshift', 'spark']</t>
  </si>
  <si>
    <t>LG Energy Solution</t>
  </si>
  <si>
    <t>['sql', 'python', 'r', 'snowflake', 'azure', 'databricks', 'aws', 'gcp', 'pytorch', 'numpy', 'tensorflow', 'scikit-learn', 'pandas', 'linux', 'git', 'jira']</t>
  </si>
  <si>
    <t>Manufacturing Data &amp; AI Engineer / Contract / Hybrid / Foster City, CA</t>
  </si>
  <si>
    <t>['sql', 'python', 'aws', 'sap']</t>
  </si>
  <si>
    <t>Digital Sales - Analyst</t>
  </si>
  <si>
    <t>Financial Analytics &amp; B.I. Analyst</t>
  </si>
  <si>
    <t>Grip Fulfillment</t>
  </si>
  <si>
    <t>Business Project Analyst</t>
  </si>
  <si>
    <t>PotomacWave</t>
  </si>
  <si>
    <t>['sql', 'r', 'javascript', 'vba', 'visio', 'excel', 'power bi', 'ms access', 'dax']</t>
  </si>
  <si>
    <t>Executive Director - AI Data Science</t>
  </si>
  <si>
    <t>LLM Research Scientist - AI/ML</t>
  </si>
  <si>
    <t>['sql', 'python', 't-sql', 'snowflake', 'numpy', 'airflow', 'scikit-learn', 'pandas', 'kubernetes']</t>
  </si>
  <si>
    <t>Senior Azure Cloud Engineer</t>
  </si>
  <si>
    <t>['sql', 'powershell', 'azure', 'docker', 'github', 'terraform']</t>
  </si>
  <si>
    <t>Senior Data Management Professional - Analytics Engineer - DMO BI</t>
  </si>
  <si>
    <t>['sql', 'spark', 'pyspark', 'pandas', 'terminal']</t>
  </si>
  <si>
    <t>Principal Scientist, Machine Learning</t>
  </si>
  <si>
    <t>Insilico Search Partners</t>
  </si>
  <si>
    <t>['python', 'aws', 'pytorch', 'tensorflow', 'docker', 'terraform']</t>
  </si>
  <si>
    <t>Senior AWS Data Engineer - Only W2 - Only USC or GC</t>
  </si>
  <si>
    <t>['sql', 'python', 'aws', 'redshift', 'spark', 'pyspark', 'tableau', 'github']</t>
  </si>
  <si>
    <t>Data Engineer Level Three</t>
  </si>
  <si>
    <t>Tableau Engineer – Semantic Layer &amp; Databricks</t>
  </si>
  <si>
    <t>Syncredible Solutions</t>
  </si>
  <si>
    <t>['sql', 'snowflake', 'databricks', 'spark', 'tableau', 'power bi', 'git']</t>
  </si>
  <si>
    <t>Lead Data Scientist - Demand Forecasting (Market Analytics)</t>
  </si>
  <si>
    <t>Analogdevices</t>
  </si>
  <si>
    <t>['sql', 'go', 'c', 'snowflake', 'outlook']</t>
  </si>
  <si>
    <t>Senior Data Analyst – SQL &amp; Power BI (Manufacturing)</t>
  </si>
  <si>
    <t>BRISTOL COUNTY SAVINGS BANK</t>
  </si>
  <si>
    <t>['python', 'tableau', 'excel', 'powerbi', 'powerbi']</t>
  </si>
  <si>
    <t>Staff Data Scientist (LLM, GenAI, MLOps, LLMOps and Python)</t>
  </si>
  <si>
    <t>['python', 'go', 'scala', 'java', 'c', 'golang', 'databricks', 'aws', 'spark', 'sap']</t>
  </si>
  <si>
    <t>Senior PySpark Developer</t>
  </si>
  <si>
    <t>['sql', 'python', 'spark', 'pyspark', 'hadoop', 'kubernetes', 'docker', 'git']</t>
  </si>
  <si>
    <t>Tableau Sr Developer / Data Eng</t>
  </si>
  <si>
    <t>Ab Initio Developer Analyst - Event</t>
  </si>
  <si>
    <t>Tableau Sr Developer / Data Eng - Event</t>
  </si>
  <si>
    <t>Senior PySpark Developer - Event</t>
  </si>
  <si>
    <t>Data Engineer (Mid-Level)</t>
  </si>
  <si>
    <t>['sql', 'python', 'scala', 'azure', 'databricks', 'spark', 'graphql']</t>
  </si>
  <si>
    <t>Meter Data Analyst I, II, III, or Senior</t>
  </si>
  <si>
    <t>Frederick, CO</t>
  </si>
  <si>
    <t>Tri-State Generation and Transmission Association Inc.</t>
  </si>
  <si>
    <t>Data &amp; Reporting Engineer</t>
  </si>
  <si>
    <t>['sql', 'snowflake', 'power bi', 'git']</t>
  </si>
  <si>
    <t>Senior Data &amp; Business Intelligence Analyst</t>
  </si>
  <si>
    <t>['sql', 'excel', 'power bi', 'dax', 'sharepoint', 'unify']</t>
  </si>
  <si>
    <t>Applied Health Data Scientist with advanced analytics experience</t>
  </si>
  <si>
    <t>['sql', 'python', 'r', 'azure', 'databricks', 'aws', 'gcp', 'spark', 'git', 'github']</t>
  </si>
  <si>
    <t>['sql', 'sql server', 'azure', 'aws', 'tableau', 'ssis', 'ssrs', 'powerbi', 'powerbi']</t>
  </si>
  <si>
    <t>Jr. Data Scientist, Business Analytics &amp; Research</t>
  </si>
  <si>
    <t>Analytics Engineer, Revenue</t>
  </si>
  <si>
    <t>GC AI</t>
  </si>
  <si>
    <t>['sql', 'python', 'go', 'snowflake', 'bigquery', 'tableau', 'looker']</t>
  </si>
  <si>
    <t>Data Science Postdoc, Purdue University: Carpenter-Shen lab</t>
  </si>
  <si>
    <t>Data Engineer - Spark, Hadoop, Flink  |Contract W2</t>
  </si>
  <si>
    <t>['python', 'go', 'bash', 'powershell', 'redis', 'azure', 'kafka', 'kubernetes', 'docker', 'github', 'jenkins', 'gitlab', 'ansible', 'chef', 'puppet']</t>
  </si>
  <si>
    <t>['sql', 'databricks', 'pyspark', 'airflow', 'gdpr']</t>
  </si>
  <si>
    <t>PTSOL ® - Progressive Technology Solutions</t>
  </si>
  <si>
    <t>['sql', 'python', 'nosql', 'java', 'perl', 'shell', 'snowflake', 'databricks', 'aws', 'hadoop']</t>
  </si>
  <si>
    <t>Senior Data Engineer / Databricks / Remote</t>
  </si>
  <si>
    <t>['sql', 'python', 'sas', 'vba', 'gcp', 'bigquery', 'airflow', 'excel', 'sas']</t>
  </si>
  <si>
    <t>Contractor/Vendor Data Engineer</t>
  </si>
  <si>
    <t>['sql', 'powershell', 'sql server', 'azure', 'databricks']</t>
  </si>
  <si>
    <t>Snowflake Data Architect</t>
  </si>
  <si>
    <t>Junior-Level Data Analyst</t>
  </si>
  <si>
    <t>Capital Markets Reference Data Analyst (Bonds &amp; FX)</t>
  </si>
  <si>
    <t>Data Engineer - 6370645</t>
  </si>
  <si>
    <t>['sql', 'python', 'java', 'powershell']</t>
  </si>
  <si>
    <t>BICP</t>
  </si>
  <si>
    <t>['sql', 'python', 'snowflake', 'azure', 'databricks', 'spark', 'tableau', 'power bi', 'microstrategy']</t>
  </si>
  <si>
    <t>Data Analyst II - Marketing &amp; Customer Analytics</t>
  </si>
  <si>
    <t>['sql', 'go', 'tableau', 'power bi', 'github', 'jira', 'confluence']</t>
  </si>
  <si>
    <t>Sr Data Analyst - Marketing Analytics</t>
  </si>
  <si>
    <t>Business Analyst - SQL, HR Analytics</t>
  </si>
  <si>
    <t>Experiential Marketing Senior Data Analyst</t>
  </si>
  <si>
    <t>['sql', 'python', 'aws', 'airflow', 'tableau', 'excel', 'looker', 'power bi', 'powerpoint']</t>
  </si>
  <si>
    <t>Reporting Business Analyst - Procurement</t>
  </si>
  <si>
    <t>Mathematical Statistician (Data Scientist) - Direct Hire</t>
  </si>
  <si>
    <t>['python', 'scala', 'gcp', 'bigquery', 'spark', 'kafka', 'pyspark', 'airflow']</t>
  </si>
  <si>
    <t>['scala', 'gcp', 'bigquery', 'pyspark', 'airflow']</t>
  </si>
  <si>
    <t>Remote Senior Data Analyst, Financial Health</t>
  </si>
  <si>
    <t>Referrals Only</t>
  </si>
  <si>
    <t>['sql', 'python', 'go', 'aws', 'bigquery', 'looker']</t>
  </si>
  <si>
    <t>Steadman Brown</t>
  </si>
  <si>
    <t>['snowflake', 'oracle', 'power bi']</t>
  </si>
  <si>
    <t>['sql', 'python', 'gcp', 'gdpr', 'kubernetes', 'docker', 'terraform', 'gitlab']</t>
  </si>
  <si>
    <t>Remote Data Engineer SAP Defence, MoD}</t>
  </si>
  <si>
    <t>['go', 'c', 'sap']</t>
  </si>
  <si>
    <t>SpaceXAI</t>
  </si>
  <si>
    <t>['sql', 'python', 'scala', 'java', 'snowflake', 'azure', 'aws', 'gcp', 'spark', 'tableau', 'looker', 'power bi']</t>
  </si>
  <si>
    <t>['sql', 'python', 'vba', 'shell', 'excel', 'power bi', 'alteryx', 'powerbi', 'powerbi']</t>
  </si>
  <si>
    <t>Data Analyst – Hotel Revenue Intelligence (Dallas, TX)</t>
  </si>
  <si>
    <t>Stayflexi</t>
  </si>
  <si>
    <t>['sql', 'python', 'r', 'keras', 'pyspark', 'scikit-learn', 'pandas']</t>
  </si>
  <si>
    <t>Data Engineer, Human Cohorts</t>
  </si>
  <si>
    <t>Calico Labs</t>
  </si>
  <si>
    <t>['sql', 'python', 'r', 'azure', 'aws', 'gcp', 'react', 'fastapi', 'kubernetes', 'terraform']</t>
  </si>
  <si>
    <t>Data Engineer (Entity Resolution / Data Engineering)</t>
  </si>
  <si>
    <t>Sagacious Infosystems Pvt Ltd</t>
  </si>
  <si>
    <t>['sql', 'python', 'snowflake', 'azure', 'databricks', 'aws', 'spark', 'pyspark', 'airflow', 'git']</t>
  </si>
  <si>
    <t>Miami Lakes, FL (+1 other)</t>
  </si>
  <si>
    <t>['sql', 'python', 'java', 'power bi', 'github', 'jira', 'confluence']</t>
  </si>
  <si>
    <t>['sql', 'c', 'asp.net']</t>
  </si>
  <si>
    <t>['gdpr', 'power bi']</t>
  </si>
  <si>
    <t>AI Job Board</t>
  </si>
  <si>
    <t>Data Insight Analyst SQL, Client Facing</t>
  </si>
  <si>
    <t>Data Engineer - Module Lead</t>
  </si>
  <si>
    <t>HummingWave Technologies</t>
  </si>
  <si>
    <t>['sql', 'python', 'scala', 'mongodb', 'mysql', 'mongodb', 'snowflake', 'aws', 'gcp', 'redshift', 'bigquery', 'spark', 'kafka', 'kubernetes']</t>
  </si>
  <si>
    <t>project Eng. (Jeddah) (Join Immediately)</t>
  </si>
  <si>
    <t>إنديد</t>
  </si>
  <si>
    <t>Emkaan Medical Company</t>
  </si>
  <si>
    <t>OPERATIONS RESEARCH ANALYST/DATA SCIENTIST</t>
  </si>
  <si>
    <t>TAKKION</t>
  </si>
  <si>
    <t>AI Consultant - (Credit Risk &amp; Data Science)</t>
  </si>
  <si>
    <t>['python', 'azure', 'aws', 'gcp', 'kubernetes']</t>
  </si>
  <si>
    <t>Senior Data Engineer / Azure Data Engineering Developer 26-21034</t>
  </si>
  <si>
    <t>['sql', 'python', 'swift', 'azure', 'databricks', 'power bi', 'github', 'unity']</t>
  </si>
  <si>
    <t>AI Engineer Sr</t>
  </si>
  <si>
    <t>['python', 'go', 'java', 'c', 'typescript', 'elasticsearch', 'azure', 'aws', 'hugging face']</t>
  </si>
  <si>
    <t>Product Analyst - Data and Market Analytics</t>
  </si>
  <si>
    <t>Montrose, CO</t>
  </si>
  <si>
    <t>Delta Montrose Electric Association</t>
  </si>
  <si>
    <t>Senior AI and Data Scientist</t>
  </si>
  <si>
    <t>Data Analyst with Finance M&amp;A</t>
  </si>
  <si>
    <t>DSI</t>
  </si>
  <si>
    <t>AI Productivity Data Analyst</t>
  </si>
  <si>
    <t>['sql', 'python', 'r', 'snowflake', 'azure', 'aws', 'airflow', 'tableau', 'looker', 'power bi', 'github']</t>
  </si>
  <si>
    <t>Modelling Analyst</t>
  </si>
  <si>
    <t>ACCPRO</t>
  </si>
  <si>
    <t>Supply Chain Data Analyst – Transportation - £75,000 + Benefits – London</t>
  </si>
  <si>
    <t>Senior Product Analyst, Treasury &amp; AI / Stress Testing Focus</t>
  </si>
  <si>
    <t>BIP US</t>
  </si>
  <si>
    <t>Data Scientist - Ai/machine Learning Jobs</t>
  </si>
  <si>
    <t>['sql', 'python', 'r', 'aws', 'jupyter', 'windows', 'linux', 'centos', 'ubuntu', 'excel']</t>
  </si>
  <si>
    <t>Data Engineer — HR API Integration to Microsoft Fabric (Bronze/Silver)</t>
  </si>
  <si>
    <t>Data Architect/Modeller</t>
  </si>
  <si>
    <t>AI/Automation Engineer - Database Support</t>
  </si>
  <si>
    <t>Yochana</t>
  </si>
  <si>
    <t>ZAP Surgical Systems, Inc.</t>
  </si>
  <si>
    <t>Senior Python Developer/Data Engineer</t>
  </si>
  <si>
    <t>xAQUA India</t>
  </si>
  <si>
    <t>['sql', 'python', 'postgresql', 'azure', 'aws', 'gcp', 'spark', 'kafka', 'airflow', 'pandas', 'gdpr', 'fastapi', 'flask', 'django', 'kubernetes', 'docker', 'git']</t>
  </si>
  <si>
    <t>Python Dagster</t>
  </si>
  <si>
    <t>['python', 'azure', 'databricks', 'power bi']</t>
  </si>
  <si>
    <t>Senior Systems and Data Analyst</t>
  </si>
  <si>
    <t>Spring Valley, NY</t>
  </si>
  <si>
    <t>Orange and Rockland Utilities, Inc.</t>
  </si>
  <si>
    <t>['sql', 'oracle', 'tableau', 'excel', 'power bi', 'powerpoint', 'outlook', 'sharepoint']</t>
  </si>
  <si>
    <t>Head of Data/Analytics/ML</t>
  </si>
  <si>
    <t>Sonar</t>
  </si>
  <si>
    <t>SolutAI UK Ltd</t>
  </si>
  <si>
    <t>Sr. Data Engineer II</t>
  </si>
  <si>
    <t>Catapult Federal Services</t>
  </si>
  <si>
    <t>Backend Engineer (Infrastructure &amp; Platform) (f/m/d)</t>
  </si>
  <si>
    <t>Zeit AI</t>
  </si>
  <si>
    <t>['typescript', 'react', 'docker']</t>
  </si>
  <si>
    <t>Entry-Level / Junior Data Engineer</t>
  </si>
  <si>
    <t>['sql', 'python', 'sql server', 'snowflake', 'azure', 'oracle', 'redshift', 'excel', 'power bi', 'sap', 'dax']</t>
  </si>
  <si>
    <t>['sql', 'sql server', 'mlr', 'power bi', 'ssrs']</t>
  </si>
  <si>
    <t>Grandview Analytics</t>
  </si>
  <si>
    <t>Sr Rev Integrity Data Analyst</t>
  </si>
  <si>
    <t>Hospital: Rush University Medical Center</t>
  </si>
  <si>
    <t>Pillsbury Winthrop Shaw Pittman LLP</t>
  </si>
  <si>
    <t>Johnson, Mirmiran &amp; Thompson (JMT)</t>
  </si>
  <si>
    <t>IT Resource Hunter</t>
  </si>
  <si>
    <t>['python', 'java', 'c', 'snowflake', 'databricks', 'redshift', 'bigquery', 'graphql', 'flask', 'sap', 'sharepoint', 'smartsheet']</t>
  </si>
  <si>
    <t>Data Engineer (Operations &amp; Manufacturing Data)</t>
  </si>
  <si>
    <t>['sql', 'python', 'gcp', 'bigquery', 'numpy', 'scikit-learn', 'pandas', 'node', 'tableau', 'looker', 'power bi']</t>
  </si>
  <si>
    <t>['sql', 'python', 'snowflake', 'azure', 'databricks', 'aws', 'spark', 'kafka', 'pyspark', 'git']</t>
  </si>
  <si>
    <t>Statistical Analyst for Data &amp; Psychometrics</t>
  </si>
  <si>
    <t>AfterSales Data Analytics Consultant</t>
  </si>
  <si>
    <t>Urban Science International Gmbh</t>
  </si>
  <si>
    <t>Associate Data Scientist: Forecasting &amp; Insights</t>
  </si>
  <si>
    <t>Senior Data Scientist, Scientific AI for Life Sciences</t>
  </si>
  <si>
    <t>Senior Staff Data Scientist Neurotechnology</t>
  </si>
  <si>
    <t>['python', 'r', 'nosql', 'databricks', 'excel']</t>
  </si>
  <si>
    <t>Deliberate Software Ltd</t>
  </si>
  <si>
    <t>['python', 'aws', 'gcp', 'spark', 'kafka', 'git']</t>
  </si>
  <si>
    <t>Staff ML Engineer — Data &amp; Audience Platform Architect</t>
  </si>
  <si>
    <t>Sindh, Pakistan</t>
  </si>
  <si>
    <t>Warner Bros. Discovery, Inc.</t>
  </si>
  <si>
    <t>STEM PhD - AI Data Expert</t>
  </si>
  <si>
    <t>YoungCapital UK</t>
  </si>
  <si>
    <t>Equity &amp; Fixed Income Analyst (Financial Data Analyst)</t>
  </si>
  <si>
    <t>Bahar Infocons Pvt. Ltd.</t>
  </si>
  <si>
    <t>Data Scientist-GenAI</t>
  </si>
  <si>
    <t>['sql', 'python', 'gcp', 'pytorch', 'pyspark', 'pandas', 'git']</t>
  </si>
  <si>
    <t>Technical Manager/ Data Project Manager</t>
  </si>
  <si>
    <t>['pyspark', 'hadoop']</t>
  </si>
  <si>
    <t>Regulatory External Data Services Product Delivery Senior Associate</t>
  </si>
  <si>
    <t>Hackajob</t>
  </si>
  <si>
    <t>['sql', 'python', 'r', 'scala', 'gcp', 'spark', 'tensorflow']</t>
  </si>
  <si>
    <t>['sql', 'python', 'r', 'scala', 'aws', 'spark', 'tensorflow']</t>
  </si>
  <si>
    <t>Lead Data Engineer - Marketplace</t>
  </si>
  <si>
    <t>Data Engineer-Databricks</t>
  </si>
  <si>
    <t>Security Data Analyst Levels III</t>
  </si>
  <si>
    <t>MTA</t>
  </si>
  <si>
    <t>['sql', 'sql server', 'oracle', 'tableau', 'excel', 'power bi', 'powerpoint', 'outlook']</t>
  </si>
  <si>
    <t>Manager, Data Scientist - Business Cards &amp; Payments | New York, NY, USA</t>
  </si>
  <si>
    <t>Senior Analytics Manager (Financial Services)</t>
  </si>
  <si>
    <t>Financial Crimes Data Scientist | Pasadena, CA, USA</t>
  </si>
  <si>
    <t>['sql', 'python', 'r', 'scala', 'java', 'c', 'azure', 'databricks', 'aws', 'spark', 'tableau', 'power bi']</t>
  </si>
  <si>
    <t>Data Engineering Lead - Value &amp; Analytics</t>
  </si>
  <si>
    <t>['azure', 'aws', 'tableau', 'power bi', 'sap', 'jira']</t>
  </si>
  <si>
    <t>Senior Analytics Engineer (Ref: 19453)</t>
  </si>
  <si>
    <t>['sql', 'c', 'airflow']</t>
  </si>
  <si>
    <t>Master Data Management Coordinator</t>
  </si>
  <si>
    <t>Swords, County Dublin, Ireland</t>
  </si>
  <si>
    <t>Regulatory Reporting- Business Analyst</t>
  </si>
  <si>
    <t>Senior Platform Data Analyst Ansell Guardian</t>
  </si>
  <si>
    <t>Ansell</t>
  </si>
  <si>
    <t>['sql', 'python', 'r', 'snowflake', 'azure', 'databricks', 'aws', 'tableau', 'power bi']</t>
  </si>
  <si>
    <t>#N Strategic Data Analyst</t>
  </si>
  <si>
    <t>Mapfre</t>
  </si>
  <si>
    <t>Drilling &amp; Completions Data Analyst II</t>
  </si>
  <si>
    <t>['sql', 'python', 'r', 'azure', 'excel', 'power bi', 'git']</t>
  </si>
  <si>
    <t>Data Engineer/Data Architect</t>
  </si>
  <si>
    <t>Stevenage, United Kingdom</t>
  </si>
  <si>
    <t>Senior Data Engineer | High-Growth FinTech | Hybrid London</t>
  </si>
  <si>
    <t>TechOneIT</t>
  </si>
  <si>
    <t>HR Analytics Data Engineer</t>
  </si>
  <si>
    <t>Bee Talent Solutions</t>
  </si>
  <si>
    <t>FY27: Data Analyst I, Department of Management and Budget, 8 hrs/12 mos, Ad closes 7/20/26</t>
  </si>
  <si>
    <t>Montgomery County Public Schools</t>
  </si>
  <si>
    <t>Financial Crime Data Analyst</t>
  </si>
  <si>
    <t>Centreville, MI</t>
  </si>
  <si>
    <t>['sql', 'go', 'snowflake', 'azure', 'databricks', 'tableau', 'power bi']</t>
  </si>
  <si>
    <t>Data Science Manager | PE-Backed Consultancy</t>
  </si>
  <si>
    <t>Cloud Engineer - Data</t>
  </si>
  <si>
    <t>Cloudforce</t>
  </si>
  <si>
    <t>Lehigh Acres, FL</t>
  </si>
  <si>
    <t>Second Mile Education</t>
  </si>
  <si>
    <t>Senior JD Edwards Analyst</t>
  </si>
  <si>
    <t>Data Analyst - III</t>
  </si>
  <si>
    <t>['sql', 'python', 'r', 'bash', 'vba', 'shell', 'sql server', 'snowflake', 'databricks', 'oracle', 'unix', 'tableau', 'excel', 'looker', 'power bi']</t>
  </si>
  <si>
    <t>['sql', 'python', 'postgresql', 'snowflake', 'databricks', 'aws', 'kafka', 'kubernetes', 'docker', 'github', 'gitlab']</t>
  </si>
  <si>
    <t>Ab Initio ETL Engineer</t>
  </si>
  <si>
    <t>['sql', 'shell', 'linux', 'unix', 'unity']</t>
  </si>
  <si>
    <t>['sql', 'python', 'sql server', 'azure', 'databricks', 'airflow']</t>
  </si>
  <si>
    <t>Lead AI Data Engineer – Agentic Data Lineage</t>
  </si>
  <si>
    <t>Prozus Inc.</t>
  </si>
  <si>
    <t>['sql', 'python', 'r', 'snowflake', 'azure', 'aws', 'gcp', 'kafka', 'airflow', 'kubernetes', 'docker', 'git']</t>
  </si>
  <si>
    <t>Data &amp; AI Engineer - Investment Management</t>
  </si>
  <si>
    <t>Senior AWS Data Engineer-Cloud Data Engineer</t>
  </si>
  <si>
    <t>['sql', 'python', 'shell', 'dynamodb', 'aws', 'redshift', 'aurora', 'spark', 'kafka', 'airflow', 'docker', 'jenkins', 'bitbucket', 'jira', 'confluence']</t>
  </si>
  <si>
    <t>Applied AI Engineer – Data &amp; Analytics</t>
  </si>
  <si>
    <t>Sr. Power BI Analyst</t>
  </si>
  <si>
    <t>Hawk Group</t>
  </si>
  <si>
    <t>['spring', 'tableau', 'excel', 'power bi', 'sap']</t>
  </si>
  <si>
    <t>Marketing Data Analyst (Hybrid Worcester, MA)</t>
  </si>
  <si>
    <t>['sql', 'excel', 'power bi', 'powerpoint', 'powerbi', 'powerbi']</t>
  </si>
  <si>
    <t>SENIOR Clinical Data Analyst</t>
  </si>
  <si>
    <t>IT Advantage</t>
  </si>
  <si>
    <t>Data &amp; Procurement Analyst — Property Management (Full-Time, 9–5 EST)</t>
  </si>
  <si>
    <t>['python', 'excel', 'sheets', 'spreadsheet', 'monday.com']</t>
  </si>
  <si>
    <t>Head of AI and Data Science Foundation</t>
  </si>
  <si>
    <t>['sql', 'python', 'snowflake', 'aws', 'gcp', 'bigquery', 'spark', 'kafka']</t>
  </si>
  <si>
    <t>Engineer I, Data Streaming</t>
  </si>
  <si>
    <t>['python', 'javascript', 'java', 'c', 'git']</t>
  </si>
  <si>
    <t>Data Science Engineer [210211]</t>
  </si>
  <si>
    <t>['sql', 'python', 'go', 'databricks']</t>
  </si>
  <si>
    <t>Power BI Architect</t>
  </si>
  <si>
    <t>Genetics &amp; Genomics Programmer and Data Analyst</t>
  </si>
  <si>
    <t>The Wheatley Group</t>
  </si>
  <si>
    <t>Data Scientist, AI Enabled Analytics - Procurement</t>
  </si>
  <si>
    <t>['sql', 'c', 'airflow', 'tableau', 'power bi', 'sap', 'alteryx']</t>
  </si>
  <si>
    <t>PLM/CAD Data Migration Engineer</t>
  </si>
  <si>
    <t>Data Engineer / Data Architect</t>
  </si>
  <si>
    <t>xPath LLC</t>
  </si>
  <si>
    <t>Firstrade Securities Inc.</t>
  </si>
  <si>
    <t>['sql', 'python', 'mysql', 'postgresql', 'snowflake', 'bigquery', 'pandas', 'tableau', 'excel', 'looker', 'power bi', 'sheets', 'git']</t>
  </si>
  <si>
    <t>Remote SAP BODS Data Analyst Defence, MoD}</t>
  </si>
  <si>
    <t>SIGINT Data Scientist (TS/SCI with CI Poly Required)</t>
  </si>
  <si>
    <t>A3 Missions LLC`</t>
  </si>
  <si>
    <t>Burnley, United Kingdom</t>
  </si>
  <si>
    <t>Senior Performance Marketing Analyst</t>
  </si>
  <si>
    <t>Senior Insurance Data Analyst</t>
  </si>
  <si>
    <t>Westbrook, CT</t>
  </si>
  <si>
    <t>Gowrie Group</t>
  </si>
  <si>
    <t>['sql', 'snowflake', 'azure', 'aws', 'gcp', 'jira']</t>
  </si>
  <si>
    <t>['sql', 'python', 'nosql', 'postgresql', 'oracle', 'aws', 'redshift', 'spark', 'pyspark', 'airflow', 'git', 'github']</t>
  </si>
  <si>
    <t>Snowflake Data Engineer (DBT)</t>
  </si>
  <si>
    <t>['sql', 'python', 'snowflake', 'azure', 'aws', 'gcp', 'airflow', 'tableau', 'looker', 'power bi', 'git']</t>
  </si>
  <si>
    <t>AWS Databricks Technical Lead</t>
  </si>
  <si>
    <t>The Developer Link</t>
  </si>
  <si>
    <t>['sql', 'oracle', 'bigquery', 'tableau', 'powerbi', 'powerbi']</t>
  </si>
  <si>
    <t>Data Science Program Lead I - Hybrid</t>
  </si>
  <si>
    <t>Staff Marketing Data Scientist</t>
  </si>
  <si>
    <t>Data Engineer (Backend Data, Marketing &amp; AI)</t>
  </si>
  <si>
    <t>['sql', 'python', 'dynamodb', 'aws', 'redshift', 'airflow', 'gdpr', 'git']</t>
  </si>
  <si>
    <t>['sql', 'python', 'databricks', 'aws', 'tableau', 'power bi']</t>
  </si>
  <si>
    <t>Mid-AWS Data Engineer (PySpark / Glue / Redshift)</t>
  </si>
  <si>
    <t>Frazer, PA</t>
  </si>
  <si>
    <t>['sql', 'python', 'aws', 'redshift', 'spark', 'pyspark', 'tableau', 'git']</t>
  </si>
  <si>
    <t>Management Analyst III (Nursing Quality Data Analyst III) Mount Sinai Hospital</t>
  </si>
  <si>
    <t>Business Intelligence Engineer - Business Intelligence Engineer I</t>
  </si>
  <si>
    <t>Business Insights Analyst II (Business/Data Analyst-US)</t>
  </si>
  <si>
    <t>Data Scientist / Senior Data Analyst</t>
  </si>
  <si>
    <t>Senior SQL DBA / Data Engineer</t>
  </si>
  <si>
    <t>CRM Data Steward</t>
  </si>
  <si>
    <t>['html', 'snowflake']</t>
  </si>
  <si>
    <t>Senior IT Data Analyst | WFH | Up to</t>
  </si>
  <si>
    <t>Outforce</t>
  </si>
  <si>
    <t>PeopleSoft SCM Functional Analyst – Inventory &amp; eProcurement</t>
  </si>
  <si>
    <t>MDAEdge</t>
  </si>
  <si>
    <t>Senior / Staff Data Scientist, Mobile Consumer Create</t>
  </si>
  <si>
    <t>Jr. Analyst</t>
  </si>
  <si>
    <t>KCG</t>
  </si>
  <si>
    <t>Product Marketing Customer Analytics Engineer</t>
  </si>
  <si>
    <t>['snowflake', 'spark', 'kubernetes', 'docker']</t>
  </si>
  <si>
    <t>Let's begin! Technology Cost &amp; Data Analyst (13817)</t>
  </si>
  <si>
    <t>Larkfield-Wikiup, CA</t>
  </si>
  <si>
    <t>['sql', 'python', 'r', 'c', 'snowflake', 'databricks', 'numpy', 'scikit-learn', 'pandas']</t>
  </si>
  <si>
    <t>Data Engineer III Jobs</t>
  </si>
  <si>
    <t>['sql', 'python', 'azure', 'aws', 'spark', 'kafka', 'kubernetes', 'docker', 'git', 'github', 'terraform', 'jenkins', 'gitlab']</t>
  </si>
  <si>
    <t>Analyst II, Analytics</t>
  </si>
  <si>
    <t>Verawholehealth</t>
  </si>
  <si>
    <t>['sql', 'python', 'gcp', 'bigquery', 'airflow', 'tableau', 'looker']</t>
  </si>
  <si>
    <t>Data Scientist (Decision Sciences Team)</t>
  </si>
  <si>
    <t>['sql', 'python', 'databricks', 'gcp', 'bigquery', 'github']</t>
  </si>
  <si>
    <t>[Remote] Data Scientist (Decision Sciences Team)</t>
  </si>
  <si>
    <t>['sql', 'python', 'databricks', 'gcp', 'github']</t>
  </si>
  <si>
    <t>Data Engineer - Snowflake, dbtCore/Cloud, AWS</t>
  </si>
  <si>
    <t>['sql', 'python', 'nosql', 'java', 'mongodb', 'shell', 'postgresql', 'mongodb', 'snowflake', 'aws', 'aurora', 'airflow', 'hadoop', 'sap', 'qlik', 'terraform']</t>
  </si>
  <si>
    <t>Senior Data Scientist (AI-assisted Clinical Development)</t>
  </si>
  <si>
    <t>['python', 'r', 'pytorch', 'tensorflow', 'scikit-learn', 'git']</t>
  </si>
  <si>
    <t>Dona Vista, FL</t>
  </si>
  <si>
    <t>['sql', 'python', 'postgresql', 'neo4j', 'snowflake', 'databricks', 'aws', 'kafka', 'airflow', 'graphql', 'kubernetes', 'docker', 'git']</t>
  </si>
  <si>
    <t>Point</t>
  </si>
  <si>
    <t>Applied AI ML Senior Associate, Chief Data &amp; Analytics Office</t>
  </si>
  <si>
    <t>['python', 'azure', 'aws', 'gcp', 'pytorch', 'tensorflow', 'kubernetes']</t>
  </si>
  <si>
    <t>Sidney, BC, Canada</t>
  </si>
  <si>
    <t>BC Ferries</t>
  </si>
  <si>
    <t>West Vancouver, BC, Canada</t>
  </si>
  <si>
    <t>Applied AI ML Lead, Chief Data &amp; Analytics Office</t>
  </si>
  <si>
    <t>Wokingham, United Kingdom</t>
  </si>
  <si>
    <t>Pangaea Analytics Ltd</t>
  </si>
  <si>
    <t>['sql', 'python', 'azure', 'aws', 'gcp', 'numpy', 'pandas', 'power bi', 'microstrategy', 'git']</t>
  </si>
  <si>
    <t>Data Engineer – Up to 80 LPA</t>
  </si>
  <si>
    <t>CodeRound AI</t>
  </si>
  <si>
    <t>['sql', 'python', 'rust', 'azure', 'aws', 'gcp']</t>
  </si>
  <si>
    <t>Associate Data Engineer (Python / Azure) - Charlotte, NC</t>
  </si>
  <si>
    <t>['sql', 'python', 'java', 'azure', 'databricks', 'git', 'jira', 'confluence']</t>
  </si>
  <si>
    <t>Data Engineer, Analytics (Technical Leadership)</t>
  </si>
  <si>
    <t>OrganOx</t>
  </si>
  <si>
    <t>['sql', 'python', 'r', 'databricks', 'excel', 'power bi', 'powerpoint']</t>
  </si>
  <si>
    <t>The Swift Group</t>
  </si>
  <si>
    <t>['sql', 'scala', 'java', 'swift', 'jupyter', 'linux', 'git', 'gitlab']</t>
  </si>
  <si>
    <t>Cosmos Data Engineer 1</t>
  </si>
  <si>
    <t>Software Engineer-Data Engineering, Machine Learning (ML)</t>
  </si>
  <si>
    <t>AAMVA (American Association of Motor Vehicle Administrators)</t>
  </si>
  <si>
    <t>['sql', 'python', 't-sql', 'c', 'sql server', 'snowflake', 'azure', 'databricks', 'aws', 'redshift', 'spark', 'pyspark', 'scikit-learn', 'power bi', 'git']</t>
  </si>
  <si>
    <t>Data Scientist - AI/Machine Learning</t>
  </si>
  <si>
    <t>MY WIRELESS</t>
  </si>
  <si>
    <t>Senior/ Lead AWS Data Engineer</t>
  </si>
  <si>
    <t>['sql', 'python', 'java', 'c', 'aws', 'redshift', 'pyspark', 'airflow', 'ssis']</t>
  </si>
  <si>
    <t>Azure Data Engineer - Azure Data Factory &amp; Integration Services</t>
  </si>
  <si>
    <t>Vetre tech solutions</t>
  </si>
  <si>
    <t>[Remote] Data Engineer (Early Career) (Canada)</t>
  </si>
  <si>
    <t>['sql', 'python', 'snowflake', 'redshift', 'bigquery', 'spark', 'kafka', 'airflow', 'git']</t>
  </si>
  <si>
    <t>[Remote] Senior Staff Data Scientist</t>
  </si>
  <si>
    <t>Pennsauken, NJ</t>
  </si>
  <si>
    <t>Pro Capital</t>
  </si>
  <si>
    <t>Production-Grade AI &amp; Synthetic Data Engineer</t>
  </si>
  <si>
    <t>TypeSafe AI</t>
  </si>
  <si>
    <t>Principal Software Engineer - Spark</t>
  </si>
  <si>
    <t>Cloudera</t>
  </si>
  <si>
    <t>['python', 'scala', 'java', 'c', 'golang', 'azure', 'aws', 'gcp', 'spark', 'airflow', 'kubernetes', 'docker']</t>
  </si>
  <si>
    <t>ET Consultant - Data Analyst</t>
  </si>
  <si>
    <t>World Bank Group</t>
  </si>
  <si>
    <t>['r', 'c', 'tableau']</t>
  </si>
  <si>
    <t>Risk Adjustment Analytics Data Scientist</t>
  </si>
  <si>
    <t>[Remote] Senior Data Scientist, Consumer</t>
  </si>
  <si>
    <t>Business Insights Analyst II (Business/Data Analyst-US) | Ramblewood, NJ, USA</t>
  </si>
  <si>
    <t>['sql', 'python', 'gcp', 'bigquery', 'airflow', 'git', 'github', 'gitlab']</t>
  </si>
  <si>
    <t>Senior Program Manager, Customer Analytics</t>
  </si>
  <si>
    <t>['go', 'snowflake', 'jira', 'confluence']</t>
  </si>
  <si>
    <t>Senior Data Engineer (CHICAGO, IL, US, 60661-4555)</t>
  </si>
  <si>
    <t>['sql', 'python', 'scala', 'postgresql', 'snowflake', 'azure', 'databricks', 'aws', 'gcp', 'spark', 'kafka', 'sap', 'kubernetes', 'docker', 'github', 'terraform']</t>
  </si>
  <si>
    <t>WissenPro LLC</t>
  </si>
  <si>
    <t>Sr Analyst, Business Analysis</t>
  </si>
  <si>
    <t>junior data scientist/data analyst</t>
  </si>
  <si>
    <t>Junior java developer/Data scientist/data engineer</t>
  </si>
  <si>
    <t>Calico Life Sciences</t>
  </si>
  <si>
    <t>['sql', 'python', 'r', 'aws', 'gcp', 'react', 'fastapi', 'kubernetes']</t>
  </si>
  <si>
    <t>Platform Data Engineer at Grid Status</t>
  </si>
  <si>
    <t>Grid Status Inc.</t>
  </si>
  <si>
    <t>['python', 'typescript', 'snowflake', 'aws', 'react', 'fastapi', 'docker', 'github']</t>
  </si>
  <si>
    <t>Calwa, CA</t>
  </si>
  <si>
    <t>qureos</t>
  </si>
  <si>
    <t>['sql', 'python', 'r', 'aws', 'tableau', 'alteryx', 'powerbi', 'powerbi']</t>
  </si>
  <si>
    <t>(USA) Principal, Data Analyst</t>
  </si>
  <si>
    <t>['sql', 'python', 'r', 'scala', 'spark', 'tableau', 'power bi']</t>
  </si>
  <si>
    <t>Morley, United Kingdom</t>
  </si>
  <si>
    <t>The QHotels Collection</t>
  </si>
  <si>
    <t>Data u0026 Policy Analyst</t>
  </si>
  <si>
    <t>FIRST FIVE ALAMEDA COUNTY</t>
  </si>
  <si>
    <t>Data Science Manager – Warwick (Hybrid – 1 day per week in the office) £91,000 per annum + up to 30% bonus, 12% pension &amp; private healthcare</t>
  </si>
  <si>
    <t>Hiya Energy</t>
  </si>
  <si>
    <t>Civil Engineer, Dublin and Wicklow (Data centre)</t>
  </si>
  <si>
    <t>Design Build Search</t>
  </si>
  <si>
    <t>Intern - AI/ML Engineer</t>
  </si>
  <si>
    <t>Teal India</t>
  </si>
  <si>
    <t>['python', 'elasticsearch', 'fastapi', 'flask', 'docker']</t>
  </si>
  <si>
    <t>Lead Data Engineer – London (Hybrid) | Python, dbt, Airflow, AWS</t>
  </si>
  <si>
    <t>['sql', 'python', 'snowflake', 'aws', 'gcp', 'airflow']</t>
  </si>
  <si>
    <t>Data Center Design Engineer</t>
  </si>
  <si>
    <t>Lee Group Search</t>
  </si>
  <si>
    <t>Data Platform Manager</t>
  </si>
  <si>
    <t>['sql', 'python', 'javascript', 'powershell', 'c', 'sql server', 'azure', 'power bi']</t>
  </si>
  <si>
    <t>ETL Developer II</t>
  </si>
  <si>
    <t>R2Net</t>
  </si>
  <si>
    <t>Data Scientist, IT</t>
  </si>
  <si>
    <t>Constellation Energy Corporation</t>
  </si>
  <si>
    <t>['sql', 'python', 'r', 'scala', 'spark', 'hadoop']</t>
  </si>
  <si>
    <t>Owens &amp; Minor, Inc.</t>
  </si>
  <si>
    <t>Data Engineer - Healthcare Analytics Platform Jobs</t>
  </si>
  <si>
    <t>Data Quality Assurance Engineer</t>
  </si>
  <si>
    <t>['sql', 'python', 'selenium', 'tableau', 'github', 'jira', 'confluence']</t>
  </si>
  <si>
    <t>Sr. Data Engineer - Java</t>
  </si>
  <si>
    <t>Veracity Solutions</t>
  </si>
  <si>
    <t>['sql', 'python', 'scala', 'nosql', 'java', 'cassandra', 'databricks', 'spark', 'kafka', 'spring', 'hadoop']</t>
  </si>
  <si>
    <t>BIM Coordinator</t>
  </si>
  <si>
    <t>Kildare, County Kildare, Ireland</t>
  </si>
  <si>
    <t>Future Engineering</t>
  </si>
  <si>
    <t>Sr. Audit Automation Business Data Analyst</t>
  </si>
  <si>
    <t>['sql', 'python', 'vba', 'c']</t>
  </si>
  <si>
    <t>Slick City Franchise Group LLC</t>
  </si>
  <si>
    <t>Research Specialist/Aviation Operational Data Analyst</t>
  </si>
  <si>
    <t>BGI, LLC</t>
  </si>
  <si>
    <t>Senior Data and ML Engineer</t>
  </si>
  <si>
    <t>['typescript', 'node']</t>
  </si>
  <si>
    <t>Design Coordinator</t>
  </si>
  <si>
    <t>Sr Manager, Data Science &amp; Advanced Analytics</t>
  </si>
  <si>
    <t>Crash Champions</t>
  </si>
  <si>
    <t>Sr Marketing Analyst</t>
  </si>
  <si>
    <t>SQL Data Analyst / Power BI Developer ( ERP / Power Apps)</t>
  </si>
  <si>
    <t>Anne Corder Recruitment</t>
  </si>
  <si>
    <t>Analyst - Portfolio Analytics</t>
  </si>
  <si>
    <t>Mission (Data) Engineer</t>
  </si>
  <si>
    <t>Atreides Caseri Inc</t>
  </si>
  <si>
    <t>['sql', 'mysql', 'postgresql', 'snowflake', 'azure', 'react', 'angular', 'next.js', 'svelte', 'kubernetes', 'docker', 'github']</t>
  </si>
  <si>
    <t>Lead Security Data Scientist</t>
  </si>
  <si>
    <t>Software Engineer – Autonomy Behavior ML Data Optimization Team</t>
  </si>
  <si>
    <t>['sql', 'python', 'r', 'scala', 'databricks', 'aws', 'spark', 'pyspark', 'react', 'airflow', 'fastapi', 'react.js', 'kubernetes', 'docker']</t>
  </si>
  <si>
    <t>Senior Data Architect - Azure/Databricks</t>
  </si>
  <si>
    <t>CSA Senior Engineer - Data Centre (Several European Locations)</t>
  </si>
  <si>
    <t>['sql', 'db2', 'sql server', 'azure', 'oracle', 'qlik', 'git']</t>
  </si>
  <si>
    <t>Insights Analyst (Customer Operations)</t>
  </si>
  <si>
    <t>PT Renewables 🌳</t>
  </si>
  <si>
    <t>['sql', 'r', 'go', 'tableau', 'power bi']</t>
  </si>
  <si>
    <t>District Partners</t>
  </si>
  <si>
    <t>Senior Data Engineer III</t>
  </si>
  <si>
    <t>Boxborough, MA</t>
  </si>
  <si>
    <t>Stellix</t>
  </si>
  <si>
    <t>['sql', 'sql server', 'snowflake', 'azure', 'databricks', 'oracle', 'aws', 'gcp', 'redshift', 'bigquery', 'spark', 'airflow', 'hadoop', 'power bi', 'jenkins', 'bitbucket']</t>
  </si>
  <si>
    <t>Technical Specialist, Data Engineering</t>
  </si>
  <si>
    <t>MDM Data Developer/Engineer</t>
  </si>
  <si>
    <t>['sql', 'python', 'excel', 'looker', 'chef']</t>
  </si>
  <si>
    <t>['sql', 'python', 'go', 'excel', 'looker', 'chef']</t>
  </si>
  <si>
    <t>New York State Unified Court System</t>
  </si>
  <si>
    <t>Junior Data Analytics (Entry-Level | Fresh Graduates Welcome)</t>
  </si>
  <si>
    <t>Coding Macaw Bootcamp LLC</t>
  </si>
  <si>
    <t>['sql', 'python', 'r', 'snowflake', 'azure', 'databricks', 'aws', 'bigquery', 'spark', 'tableau', 'excel', 'looker', 'power bi', 'sheets', 'spreadsheet']</t>
  </si>
  <si>
    <t>AI Annotation Specialist Data Science - AI Trainer</t>
  </si>
  <si>
    <t>Englewood, NJ</t>
  </si>
  <si>
    <t>Prime Hiring Solutions</t>
  </si>
  <si>
    <t>['python', 'shell', 'mysql', 'postgresql', 'dynamodb', 'redis', 'aws', 'aurora', 'linux', 'ansible']</t>
  </si>
  <si>
    <t>Senior Data Engineer - Enterprise, Data &amp; AI</t>
  </si>
  <si>
    <t>['sql', 'python', 'snowflake', 'databricks', 'bigquery', 'airflow', 'sap', 'kubernetes', 'terraform']</t>
  </si>
  <si>
    <t>TechDoQuest</t>
  </si>
  <si>
    <t>['sql', 'python', 'java', 'snowflake', 'aws', 'redshift', 'airflow']</t>
  </si>
  <si>
    <t>Data Analyst 3(SG-27) Item# 00755</t>
  </si>
  <si>
    <t>State of New York - State Comptroller, Office of the</t>
  </si>
  <si>
    <t>CMI Media Group</t>
  </si>
  <si>
    <t>['sql', 'kotlin', 'mysql', 'postgresql', 'redis', 'spark', 'kafka', 'linux', 'kubernetes']</t>
  </si>
  <si>
    <t>Sparrow</t>
  </si>
  <si>
    <t>['python', 'aws', 'kafka', 'pyspark', 'terraform', 'unity']</t>
  </si>
  <si>
    <t>Software Engineer 2</t>
  </si>
  <si>
    <t>Liberia</t>
  </si>
  <si>
    <t>Jobr</t>
  </si>
  <si>
    <t>['python', 'dynamodb', 'aws', 'pyspark']</t>
  </si>
  <si>
    <t>Senior Data Engineer – Enterprise, Data &amp; AI</t>
  </si>
  <si>
    <t>Data &amp; Policy Analyst</t>
  </si>
  <si>
    <t>First 5 Alameda County</t>
  </si>
  <si>
    <t>System &amp; Data Analyst (5012)</t>
  </si>
  <si>
    <t>Together for Youth</t>
  </si>
  <si>
    <t>['sql', 'python', 'snowflake', 'azure', 'aws', 'terraform']</t>
  </si>
  <si>
    <t>['sql', 'python', 'r', 'visio', 'tableau', 'excel', 'power bi', 'powerpoint', 'outlook']</t>
  </si>
  <si>
    <t>['windows', 'macos']</t>
  </si>
  <si>
    <t>['sql', 'python', 'snowflake', 'aws', 'pyspark', 'terraform']</t>
  </si>
  <si>
    <t>Data Analyst-w2-Local only</t>
  </si>
  <si>
    <t>Saicon</t>
  </si>
  <si>
    <t>BrainWorks</t>
  </si>
  <si>
    <t>['oracle', 'sap', 'sheets']</t>
  </si>
  <si>
    <t>Senior Enterprise Data &amp; Analytics Project Manager</t>
  </si>
  <si>
    <t>PMO Partners, LLC</t>
  </si>
  <si>
    <t>['jira', 'workfront']</t>
  </si>
  <si>
    <t>Sr Data Scientist (Manufacturing)</t>
  </si>
  <si>
    <t>INFOTREE GLOBAL SOLUTIONS PRIVATE LIMITED</t>
  </si>
  <si>
    <t>Looking for an experienced GIS Analyst (5+ years with ArcGIS Desktop/Pro and/or QGIS) .</t>
  </si>
  <si>
    <t>SugarAI</t>
  </si>
  <si>
    <t>['databricks', 'excel']</t>
  </si>
  <si>
    <t>Scope Services</t>
  </si>
  <si>
    <t>Software Engineer - Confluent Cloud Infra Platform</t>
  </si>
  <si>
    <t>['python', 'go', 'java', 'c', 'kafka', 'react', 'kubernetes']</t>
  </si>
  <si>
    <t>Data Analyst Bilingual Korean</t>
  </si>
  <si>
    <t>Portfolio Management Analyst</t>
  </si>
  <si>
    <t>['sql', 'html', 'power bi']</t>
  </si>
  <si>
    <t>Principal Analytics Analyst, Data Office</t>
  </si>
  <si>
    <t>['sql', 'python', 'go', 'sas', 'snowflake', 'power bi', 'sas']</t>
  </si>
  <si>
    <t>Retention Manager / Subscription Data Analyst — 8-Figure Supplement Brand</t>
  </si>
  <si>
    <t>Gen AI Data Scientist</t>
  </si>
  <si>
    <t>Data Engineer Level- 4</t>
  </si>
  <si>
    <t>['sql', 'python', 'shell', 'groovy', 'dynamodb', 'aws', 'redshift', 'aurora', 'spark', 'kafka', 'airflow', 'atlassian', 'docker', 'jenkins', 'bitbucket', 'jira', 'confluence']</t>
  </si>
  <si>
    <t>Senior Databricks Data Engineer</t>
  </si>
  <si>
    <t>['sql', 'python', 'azure', 'databricks', 'spark', 'pyspark', 'terraform', 'unity']</t>
  </si>
  <si>
    <t>['sql', 'python', 'scala', 'java', 'c', 'databricks', 'spark', 'hadoop']</t>
  </si>
  <si>
    <t>Senior Quantexa Data Engineer - Manchester / Hybrid</t>
  </si>
  <si>
    <t>['python', 'scala', 'azure', 'databricks', 'spark', 'kubernetes', 'docker', 'github', 'jenkins']</t>
  </si>
  <si>
    <t>Data &amp; Process Analyst</t>
  </si>
  <si>
    <t>Building Service 32BJ Benefit Funds</t>
  </si>
  <si>
    <t>['sql', 'snowflake', 'azure', 'aws', 'excel']</t>
  </si>
  <si>
    <t>Data Science Sr Scientist</t>
  </si>
  <si>
    <t>['sql', 'python', 'pyspark', 'docker', 'git', 'jenkins']</t>
  </si>
  <si>
    <t>Logistics Support Engineering Data Specialist 5 - #26-16967</t>
  </si>
  <si>
    <t>nior Data Engineer (DataStage, SQL, Python, Snowflake, DBT)</t>
  </si>
  <si>
    <t>K&amp;K Talents</t>
  </si>
  <si>
    <t>['sql', 'python', 'sas', 'sql server', 'snowflake', 'tableau', 'excel', 'sas', 'powerpoint', 'cognos']</t>
  </si>
  <si>
    <t>Director, Data  Engineering, Analytics &amp; AI</t>
  </si>
  <si>
    <t>['go', 'snowflake', 'databricks']</t>
  </si>
  <si>
    <t>Business Analyst - Legal Analytics / Data Science</t>
  </si>
  <si>
    <t>['sql', 'vba', 'sql server', 'excel', 'power bi', 'dax']</t>
  </si>
  <si>
    <t>Data Governance Analyst II</t>
  </si>
  <si>
    <t>Marketing Analyst - MBA Required</t>
  </si>
  <si>
    <t>viva</t>
  </si>
  <si>
    <t>['python', 'r', 'azure', 'databricks', 'aws', 'matplotlib', 'plotly', 'seaborn', 'scikit-learn', 'ggplot2', 'rshiny', 'flask', 'tableau', 'power bi', 'kubernetes', 'docker', 'terraform', 'jira']</t>
  </si>
  <si>
    <t>Senior Manager, Data Science &amp; Ai — Production Ml On Gcp</t>
  </si>
  <si>
    <t>Dormont Manufacturing Co</t>
  </si>
  <si>
    <t>Managed Services - Senior Business Anaylst - Manager</t>
  </si>
  <si>
    <t>Water Utility Financial Data Analyst (70.26)</t>
  </si>
  <si>
    <t>San Dimas, CA</t>
  </si>
  <si>
    <t>Golden State Water Company</t>
  </si>
  <si>
    <t>['sql', 'python', 'r', 'vba', 'azure', 'tableau', 'excel', 'powerbi', 'powerbi']</t>
  </si>
  <si>
    <t>AMEWAS</t>
  </si>
  <si>
    <t>['sql', 'python', 'databricks', 'aws', 'spark', 'airflow', 'tableau', 'looker', 'power bi']</t>
  </si>
  <si>
    <t>IT Specialist, Data Engineering - Enterprise Analytics</t>
  </si>
  <si>
    <t>Saputo, Inc.</t>
  </si>
  <si>
    <t>Lead BI Engineer - Power BI, Data Analytics and Visualization</t>
  </si>
  <si>
    <t>DTCC - Depository Trust and Clearing Corporation</t>
  </si>
  <si>
    <t>['sql', 'snowflake', 'aws', 'power bi', 'dax']</t>
  </si>
  <si>
    <t>Senior Data Scientist / Data Analytics Specialist</t>
  </si>
  <si>
    <t>Shabech IT Services Incorporated</t>
  </si>
  <si>
    <t>['sql', 'python', 'r', 'snowflake', 'azure', 'spark', 'react', 'hadoop', 'vue', 'react.js', 'vue.js']</t>
  </si>
  <si>
    <t>Data Scientist (Python, GCP, Agentic AI)</t>
  </si>
  <si>
    <t>['python', 'gcp', 'docker', 'git', 'jenkins']</t>
  </si>
  <si>
    <t>Intern - Data Engineer</t>
  </si>
  <si>
    <t>['sql', 'python', 'nosql', 'html', 'elasticsearch', 'aws', 'gcp', 'kafka']</t>
  </si>
  <si>
    <t>Vorkis</t>
  </si>
  <si>
    <t>['sql', 'nosql', 'snowflake', 'aws', 'gcp', 'redshift', 'spark', 'hadoop']</t>
  </si>
  <si>
    <t>['sql', 'python', 'scala', 'azure', 'gcp', 'bigquery', 'spark', 'kafka', 'airflow', 'hadoop']</t>
  </si>
  <si>
    <t>['sql', 'python', 'scala', 'nosql', 'java', 'mysql', 'postgresql', 'azure', 'gcp', 'spark', 'kafka', 'airflow', 'tableau', 'power bi']</t>
  </si>
  <si>
    <t>R Shiny Engineer/Data Scientist</t>
  </si>
  <si>
    <t>Aventior</t>
  </si>
  <si>
    <t>Data Analyst Job Details | Capgemini</t>
  </si>
  <si>
    <t>[Remote] Data Analyst - 4 day workweek, Fully Remote</t>
  </si>
  <si>
    <t>AttorneyTalk</t>
  </si>
  <si>
    <t>Data Science Trainers - Offline</t>
  </si>
  <si>
    <t>Senior Data Integration Engineer – SnapLogic</t>
  </si>
  <si>
    <t>['sql', 'java', 'oracle', 'aws', 'github', 'terraform', 'jenkins', 'gitlab']</t>
  </si>
  <si>
    <t>Palantir Engineer</t>
  </si>
  <si>
    <t>Birkenhead, United Kingdom</t>
  </si>
  <si>
    <t>['sql', 'python', 'r', 'snowflake', 'azure', 'aws', 'gcp', 'tableau', 'excel', 'power bi', 'powerpoint', 'outlook', 'git']</t>
  </si>
  <si>
    <t>Data Scientist (Manufacturing Sciences)</t>
  </si>
  <si>
    <t>Wicklow, Ireland</t>
  </si>
  <si>
    <t>DB2 Migration Engineer - Azure Data Platform</t>
  </si>
  <si>
    <t>['sql', 't-sql', 'shell', 'cobol', 'db2', 'sql server', 'azure', 'databricks', 'kafka', 'ssis']</t>
  </si>
  <si>
    <t>Senior Data Engineer with Snowflake</t>
  </si>
  <si>
    <t>Zipigo technosoft pvt ltd</t>
  </si>
  <si>
    <t>Data Analytics Advisor</t>
  </si>
  <si>
    <t>['sql', 'sas', 'snowflake', 'azure', 'databricks', 'sas']</t>
  </si>
  <si>
    <t>ERP Data Analyst/Auditor</t>
  </si>
  <si>
    <t>Benefit Harbor LP</t>
  </si>
  <si>
    <t>Privacy Program Data Analyst</t>
  </si>
  <si>
    <t>Westchester Medical Center Health Network</t>
  </si>
  <si>
    <t>Data Engineer - SAS</t>
  </si>
  <si>
    <t>Change Digital – Digital &amp; Tech Recruitment</t>
  </si>
  <si>
    <t>['sql', 'python', 'sas', 'snowflake', 'azure', 'databricks', 'aws', 'tableau', 'power bi', 'sas']</t>
  </si>
  <si>
    <t>Data Analyst with Life Science Experience</t>
  </si>
  <si>
    <t>RxCloud</t>
  </si>
  <si>
    <t>Data Scientist - Police Department’s Office Data, Analytics and Technology</t>
  </si>
  <si>
    <t>['sql', 'python', 'r', 'go', 'excel', 'power bi']</t>
  </si>
  <si>
    <t>The Cervantes Group</t>
  </si>
  <si>
    <t>['sql', 'python', 'r', 'sql server', 'aws', 'tableau', 'excel', 'power bi', 'powerbi', 'powerbi']</t>
  </si>
  <si>
    <t>Senior Auditor – Data Analytics</t>
  </si>
  <si>
    <t>Data Scientist Lead [Multiple Positions Available]</t>
  </si>
  <si>
    <t>['sql', 'python', 'r', 'sas', 'oracle', 'aws', 'redshift', 'tableau', 'alteryx', 'sas', 'qlik', 'powerpoint', 'atlassian', 'jira', 'confluence']</t>
  </si>
  <si>
    <t>Sr GCP Data Architect</t>
  </si>
  <si>
    <t>PowerBI Engineer</t>
  </si>
  <si>
    <t>['sql', 'python', 'sql server', 'azure', 'tableau', 'power bi', 'github']</t>
  </si>
  <si>
    <t>Data Scientist, Identity</t>
  </si>
  <si>
    <t>35533 - Sr Data Scientist-Vials Filling &amp; Mfg Support</t>
  </si>
  <si>
    <t>Data Scientist Full Time Posted on 2026-07-14 14:32:08 $640</t>
  </si>
  <si>
    <t>ClickClickJob</t>
  </si>
  <si>
    <t>Location: Remote (9:00 AM – 6:00 PM PST - Los Angeles)</t>
  </si>
  <si>
    <t>DocuPhase LLC</t>
  </si>
  <si>
    <t>['python', 'r', 'azure', 'aws', 'gcp', 'pytorch', 'tensorflow', 'huggingface']</t>
  </si>
  <si>
    <t>['sql', 'python', 'sql server', 'azure', 'databricks', 'oracle']</t>
  </si>
  <si>
    <t>Ex-Capital One || Data Engineer</t>
  </si>
  <si>
    <t>['java', 'aws', 'spark']</t>
  </si>
  <si>
    <t>Salesforce Data Migration QA Engineer (1872)</t>
  </si>
  <si>
    <t>['sql', 'azure', 'excel', 'ssis', 'jira']</t>
  </si>
  <si>
    <t>Productivity Analyst</t>
  </si>
  <si>
    <t>Supply Chain Business Intelligence Analyst II</t>
  </si>
  <si>
    <t>TechStars Group</t>
  </si>
  <si>
    <t>['python', 'r', 'go', 'c', 'julia', 'aws', 'gcp', 'spark', 'kafka', 'tensorflow', 'airflow', 'linux']</t>
  </si>
  <si>
    <t>Cars and Bids, LLC</t>
  </si>
  <si>
    <t>Azure Databricks Engineer @ Indianapolis, IN - 24 Months with EXT - Onsite</t>
  </si>
  <si>
    <t>Cbase Inc</t>
  </si>
  <si>
    <t>['sql', 'nosql', 'snowflake', 'databricks', 'unity']</t>
  </si>
  <si>
    <t>Product Master Data Analyst</t>
  </si>
  <si>
    <t>Cary, IL</t>
  </si>
  <si>
    <t>Intelliswift</t>
  </si>
  <si>
    <t>['sql', 'r', 'unix', 'tableau']</t>
  </si>
  <si>
    <t>Senior Data Aide</t>
  </si>
  <si>
    <t>Clyde, NY</t>
  </si>
  <si>
    <t>Advanced Atomization Technologies LLC</t>
  </si>
  <si>
    <t>Senior Data Engineer - Databricks Jobs</t>
  </si>
  <si>
    <t>US_East | Data Engineer_L4</t>
  </si>
  <si>
    <t>Expedite Talent Solutions</t>
  </si>
  <si>
    <t>Senior AWS Cloud Engineer - Cloud Transformation. Banking &amp; Financial Services</t>
  </si>
  <si>
    <t>['sql', 'python', 'snowflake', 'azure', 'aws', 'gcp', 'airflow', 'tableau', 'looker', 'power bi']</t>
  </si>
  <si>
    <t>Advanced Atomization Technologies</t>
  </si>
  <si>
    <t>Data Analyst Intern - Economic Security and Technology / Front Office (Fall 2026)</t>
  </si>
  <si>
    <t>Center for Strategic and International Studies, Inc.</t>
  </si>
  <si>
    <t>['python', 'r', 'excel', 'terminal']</t>
  </si>
  <si>
    <t>Apex Advisors</t>
  </si>
  <si>
    <t>['python', 'r', 'vba', 'excel']</t>
  </si>
  <si>
    <t>Scarsdale, NY</t>
  </si>
  <si>
    <t>['sql', 'sql server', 'tableau', 'excel', 'power bi', 'sharepoint']</t>
  </si>
  <si>
    <t>People Data Engineer</t>
  </si>
  <si>
    <t>Auto Body - Office Assistant / Data Analyst</t>
  </si>
  <si>
    <t>ADVANCED AUTO BODY</t>
  </si>
  <si>
    <t>EV Charging Station Data Analyst</t>
  </si>
  <si>
    <t>CLEAResult Consulting Inc.</t>
  </si>
  <si>
    <t>['python', 'r', 'matlab', 'azure', 'tableau', 'excel', 'power bi']</t>
  </si>
  <si>
    <t>Lead Business Analyst (Leveraging AI)</t>
  </si>
  <si>
    <t>['sql', 'aws', 'tableau', 'powerpoint', 'gitlab']</t>
  </si>
  <si>
    <t>Analysis Manager</t>
  </si>
  <si>
    <t>Kdb+/Q Engineer – Real-Time Data &amp; Analytics (Equities)</t>
  </si>
  <si>
    <t>['python', 'java', 'aws', 'linux', 'unix']</t>
  </si>
  <si>
    <t>Senior Database Engineer – Enterprise Data Ingestion &amp; SQL Optimization</t>
  </si>
  <si>
    <t>4446 Data Engineer</t>
  </si>
  <si>
    <t>Procession Systems</t>
  </si>
  <si>
    <t>['sql', 'python', 'azure', 'aws', 'linux']</t>
  </si>
  <si>
    <t>Perioperative Data Analyst</t>
  </si>
  <si>
    <t>['sql', 'snowflake', 'azure', 'databricks', 'aws']</t>
  </si>
  <si>
    <t>Business Analyst - Dallas</t>
  </si>
  <si>
    <t>Senior Manager/Associate Director, Enterprise Integration &amp; Data Engineering</t>
  </si>
  <si>
    <t>Xenon Pharmaceuticals Inc.</t>
  </si>
  <si>
    <t>['snowflake', 'azure', 'databricks', 'oracle', 'gdpr', 'sap']</t>
  </si>
  <si>
    <t>Advanced Tech Staffing</t>
  </si>
  <si>
    <t>['tableau', 'excel', 'power bi', 'sap', 'outlook']</t>
  </si>
  <si>
    <t>Development Data Analyst (Program Analyst), Research &amp; Analytics - Department of Housing &amp; Community Development</t>
  </si>
  <si>
    <t>City of Baltimore, MD</t>
  </si>
  <si>
    <t>Principal Applied Machine Learning Scientist</t>
  </si>
  <si>
    <t>Senior Data Engineer – W2 only – Remote – BB37452509</t>
  </si>
  <si>
    <t>['sql', 'python', 'azure', 'aws', 'gcp', 'redshift', 'bigquery', 'airflow', 'tableau']</t>
  </si>
  <si>
    <t>Senior R&amp;D Data Engineer</t>
  </si>
  <si>
    <t>Lydian</t>
  </si>
  <si>
    <t>['python', 'r', 'notion']</t>
  </si>
  <si>
    <t>Statistical Reporting Manager - Insurance</t>
  </si>
  <si>
    <t>['sql', 'c', 'power bi', 'cognos']</t>
  </si>
  <si>
    <t>RXNT</t>
  </si>
  <si>
    <t>Business Analyst, Broadridge SalesVision Data Migration</t>
  </si>
  <si>
    <t>['sql', 'python', 'bash', 'gcp', 'kubernetes', 'docker', 'terraform', 'ansible']</t>
  </si>
  <si>
    <t>Analyst - IT Business Systems (Data Analytics)</t>
  </si>
  <si>
    <t>FuseGlobal</t>
  </si>
  <si>
    <t>Data Analyst and BI Engineer</t>
  </si>
  <si>
    <t>['sql', 't-sql', 'sql server', 'snowflake', 'azure', 'oracle', 'tableau', 'power bi', 'ssis', 'dax']</t>
  </si>
  <si>
    <t>Research Scientist, Gen AI &amp; User Representation Learning</t>
  </si>
  <si>
    <t>Predactiv</t>
  </si>
  <si>
    <t>Senior Data Engineer (Secret Cleared)</t>
  </si>
  <si>
    <t>['sql', 'python', 'c', 'azure', 'databricks', 'spark']</t>
  </si>
  <si>
    <t>['sql', 'python', 'azure', 'aws', 'gcp', 'bigquery', 'airflow', 'git']</t>
  </si>
  <si>
    <t>Cloud Data Storage / Data Engineer - Charlotte, NC</t>
  </si>
  <si>
    <t>Manager &amp; Senior Data Scientist [REF Q072020W, Z072026Y]</t>
  </si>
  <si>
    <t>['sql', 'python', 'postgresql', 'aws', 'airflow', 'github']</t>
  </si>
  <si>
    <t>Senior Data Management Professional - Data Engineering - Data AI</t>
  </si>
  <si>
    <t>Senior Data Engineer - Spark &amp; AWS</t>
  </si>
  <si>
    <t>['python', 'scala', 'java', 'aws', 'spark']</t>
  </si>
  <si>
    <t>Indygo</t>
  </si>
  <si>
    <t>['sql', 'python', 'r', 'sql server', 'matplotlib', 'plotly', 'seaborn', 'ggplot2', 'excel', 'power bi', 'dax']</t>
  </si>
  <si>
    <t>QED Systems LLC</t>
  </si>
  <si>
    <t>['sql', 'python', 'azure', 'aws', 'spark', 'pytorch', 'tensorflow']</t>
  </si>
  <si>
    <t>AI/ML Engineer, Data Scientist</t>
  </si>
  <si>
    <t>Sciemo</t>
  </si>
  <si>
    <t>['sql', 'python', 'aws', 'spark', 'pytorch', 'keras', 'tensorflow', 'airflow', 'scikit-learn']</t>
  </si>
  <si>
    <t>Senior AI Scientist - GenAI</t>
  </si>
  <si>
    <t>Talabat</t>
  </si>
  <si>
    <t>['sql', 'python', 'r', 'bigquery', 'pytorch', 'keras', 'tensorflow', 'airflow', 'hugging face']</t>
  </si>
  <si>
    <t>Healthcare IT Data Solutions Developer</t>
  </si>
  <si>
    <t>['sql', 'python', 'java', 'db2', 'sql server', 'snowflake', 'oracle', 'redshift', 'bigquery', 'tableau', 'power bi', 'ssis']</t>
  </si>
  <si>
    <t>Analyst I, Digital Business</t>
  </si>
  <si>
    <t>Worldmarket</t>
  </si>
  <si>
    <t>['sql', 'python', 'snowflake', 'airflow', 'git', 'github', 'terraform', 'jenkins']</t>
  </si>
  <si>
    <t>['azure', 'aws', 'kubernetes', 'github', 'terraform', 'ansible']</t>
  </si>
  <si>
    <t>SVP, PRS - Data Science</t>
  </si>
  <si>
    <t>Erie, CO</t>
  </si>
  <si>
    <t>Data Scientist with SAS Enterprise Miner</t>
  </si>
  <si>
    <t>Cardinal Integrated Technologies, Inc.</t>
  </si>
  <si>
    <t>['sql', 'python', 'r', 'sas', 'sql server', 'hadoop', 'sas']</t>
  </si>
  <si>
    <t>['python', 'r', 'sas', 'java', 'bash', 'shell', 'azure', 'databricks', 'aws', 'spark', 'kafka', 'hadoop', 'linux', 'sas', 'git']</t>
  </si>
  <si>
    <t>Technical Communications and Data Analyst</t>
  </si>
  <si>
    <t>['sql', 'python', 'numpy', 'pandas', 'tableau', 'excel', 'powerpoint', 'sharepoint', 'git']</t>
  </si>
  <si>
    <t>Senior People Analytics Data Analyst</t>
  </si>
  <si>
    <t>['sql', 'python', 'r', 'scala', 'snowflake', 'aws', 'spark', 'kafka', 'airflow', 'kubernetes', 'docker', 'git']</t>
  </si>
  <si>
    <t>Data Visualization Senior Associate</t>
  </si>
  <si>
    <t>['sql', 'databricks', 'tableau', 'alteryx']</t>
  </si>
  <si>
    <t>Ivy Rock Partners</t>
  </si>
  <si>
    <t>Senior Advisor, Data Science - Medical Cost Trend &amp; Forecasting - Remote</t>
  </si>
  <si>
    <t>Cigna Healthcare</t>
  </si>
  <si>
    <t>Data Engineering and ETL Delivery</t>
  </si>
  <si>
    <t>Supply Chain Analytics - Data Scientist </t>
  </si>
  <si>
    <t>['sql', 'python', 'sas', 'shell', 'unix', 'sas']</t>
  </si>
  <si>
    <t>Haleon</t>
  </si>
  <si>
    <t>Cluster Code Technology</t>
  </si>
  <si>
    <t>['sql', 'python', 'snowflake', 'azure', 'databricks', 'aws', 'gcp', 'redshift', 'bigquery', 'spark', 'kafka', 'airflow', 'kubernetes', 'git', 'terraform']</t>
  </si>
  <si>
    <t>Data Scientist (Multiple Positions)</t>
  </si>
  <si>
    <t>['sql', 'python', 'r', 'scala', 'hadoop', 'tableau', 'excel']</t>
  </si>
  <si>
    <t>Data Management Business Analyst (ccentric AI data management platform)</t>
  </si>
  <si>
    <t>Data Template</t>
  </si>
  <si>
    <t>['sql', 'python', 'nosql', 'elasticsearch', 'neo4j', 'aws', 'gcp', 'bigquery', 'spark', 'kafka', 'pyspark', 'spring', 'airflow', 'hadoop', 'kubernetes', 'jenkins']</t>
  </si>
  <si>
    <t>['sql', 'python', 'r', 'bash', 'vba', 'shell', 'sql server', 'oracle', 'unix', 'visio', 'tableau', 'excel', 'looker', 'power bi']</t>
  </si>
  <si>
    <t>Data Analyst &amp; Business Improvement Specialist</t>
  </si>
  <si>
    <t>High Quality Organics</t>
  </si>
  <si>
    <t>['sql', 'python', 'sql server', 'azure', 'tableau', 'excel', 'power bi', 'spreadsheet']</t>
  </si>
  <si>
    <t>Sr. Analyst, ESG Data Management</t>
  </si>
  <si>
    <t>AEGIS Insurance Services, Inc.</t>
  </si>
  <si>
    <t>Senior Reference Data Analyst</t>
  </si>
  <si>
    <t>['sql', 'excel', 'terminal', 'jira']</t>
  </si>
  <si>
    <t>SIOP Data Analyst - Direct Hire</t>
  </si>
  <si>
    <t>Data Scientist - AI &amp; Agentic Solutions</t>
  </si>
  <si>
    <t>Graham Allen Partners</t>
  </si>
  <si>
    <t>DSD Laboratories</t>
  </si>
  <si>
    <t>['sql', 'python', 'scala', 'java', 'databricks', 'tableau', 'power bi', 'sap', 'jira']</t>
  </si>
  <si>
    <t>Senior Cybersecurity Data Engineer - Data Platform &amp; Lakehouse SME</t>
  </si>
  <si>
    <t>['sql', 'python', 'bash', 'snowflake', 'databricks', 'aws', 'redshift', 'spark', 'terraform']</t>
  </si>
  <si>
    <t>Data Engineer, Azure - Remote, Latin America</t>
  </si>
  <si>
    <t>Hues Apply AI</t>
  </si>
  <si>
    <t>['sql', 'python', 'azure', 'pyspark', 'tableau', 'power bi', 'git']</t>
  </si>
  <si>
    <t>Predictive Analyst</t>
  </si>
  <si>
    <t>Senior Investment Data Analyst (Boston, MA)</t>
  </si>
  <si>
    <t>Colby College</t>
  </si>
  <si>
    <t>Global Geo Solutions</t>
  </si>
  <si>
    <t>GIS Infrastructure Data Analyst</t>
  </si>
  <si>
    <t>National Alliance for Public Safety GIS Foundation</t>
  </si>
  <si>
    <t>['sql', 'python', 'snowflake', 'azure', 'databricks', 'aws', 'spark', 'kafka', 'git']</t>
  </si>
  <si>
    <t>Sr. Data / M/L Engineer [211066]</t>
  </si>
  <si>
    <t>Skill</t>
  </si>
  <si>
    <t>['sql', 'python', 'azure', 'gcp', 'bigquery', 'spark', 'airflow', 'hadoop', 'looker']</t>
  </si>
  <si>
    <t>Lead Python Developer/ Azure Data Engineer</t>
  </si>
  <si>
    <t>['python', 'azure', 'databricks', 'pyspark', 'angular']</t>
  </si>
  <si>
    <t>Data Engineer [211423]</t>
  </si>
  <si>
    <t>['sql', 'python', 'powershell', 'c', 'azure', 'power bi']</t>
  </si>
  <si>
    <t>Senior Software Engineer - Cloud Partner Integrations</t>
  </si>
  <si>
    <t>ClickHouse</t>
  </si>
  <si>
    <t>['go', 'javascript', 'typescript']</t>
  </si>
  <si>
    <t>Senior AI Solutions Engineer (Azure, Data &amp; Applications)</t>
  </si>
  <si>
    <t>Specialist Data Engineer</t>
  </si>
  <si>
    <t>['sql', 'python', 'sql server', 'azure', 'databricks', 'spark', 'sap']</t>
  </si>
  <si>
    <t>Program Proposal Data Analyst Jobs</t>
  </si>
  <si>
    <t>['sql', 'python', 'snowflake', 'azure', 'databricks', 'numpy', 'pandas', 'tableau', 'power bi']</t>
  </si>
  <si>
    <t>Python AI Engineer &amp; Data Scientist</t>
  </si>
  <si>
    <t>['python', 'azure', 'aws', 'gcp', 'pytorch', 'numpy', 'tensorflow', 'scikit-learn', 'pandas', 'fastapi', 'flask', 'git']</t>
  </si>
  <si>
    <t>Data Engineering Manager / Senior Azure Data Engineering Lead</t>
  </si>
  <si>
    <t>Tech Interacts Inc</t>
  </si>
  <si>
    <t>['gcp', 'bigquery', 'airflow']</t>
  </si>
  <si>
    <t>CSV Engineer</t>
  </si>
  <si>
    <t>Data Pipeline Engineer - NC, NJ</t>
  </si>
  <si>
    <t>['sql', 'python', 'gcp', 'bigquery', 'kafka', 'pyspark', 'hadoop']</t>
  </si>
  <si>
    <t>Contract -Lead Data Engineer (Apache NiFi and Snowflake)</t>
  </si>
  <si>
    <t>KPG99 INC</t>
  </si>
  <si>
    <t>Lead AI, Data &amp; Analytics Engineer (Founding Engineering Team)</t>
  </si>
  <si>
    <t>BUSINESS SARTHI TECHNOLOGIES LLP</t>
  </si>
  <si>
    <t>['sql', 'python', 'mongo', 'java', 'postgresql', 'redis', 'elasticsearch', 'kafka', 'airflow', 'fastapi', 'node.js', 'node', 'linux', 'kubernetes', 'docker', 'git']</t>
  </si>
  <si>
    <t>Principal / Sr Principal Data Analytics Engineer Jobs</t>
  </si>
  <si>
    <t>['sql', 'python', 'snowflake', 'databricks', 'airflow', 'gdpr', 'tableau', 'sap']</t>
  </si>
  <si>
    <t>Data Analyst 3, (SG- 27) Item #00755</t>
  </si>
  <si>
    <t>Protolabs</t>
  </si>
  <si>
    <t>['sql', 'python', 'r', 'snowflake', 'looker', 'power bi']</t>
  </si>
  <si>
    <t>Trafford Council</t>
  </si>
  <si>
    <t>Freelance Data/Research Analyst for Segmentation</t>
  </si>
  <si>
    <t>[Remote] IT Systems Analyst III – Customer Data Hub (Data &amp; Analytics) - Remote</t>
  </si>
  <si>
    <t>CSAA Insurance Group, a AAA Insurer</t>
  </si>
  <si>
    <t>Senior Machine Learning Data Engineer</t>
  </si>
  <si>
    <t>['python', 'c', 'typescript', 'golang', 'react', 'kubernetes', 'docker']</t>
  </si>
  <si>
    <t>Tableau Application Analyst - South San Francisco, CA</t>
  </si>
  <si>
    <t>['windows', 'tableau', 'outlook']</t>
  </si>
  <si>
    <t>Data Analyst - Marketing and Communications (Remote)</t>
  </si>
  <si>
    <t>['sql', 'python', 'r', 'snowflake', 'tableau', 'excel', 'power bi', 'github', 'airtable']</t>
  </si>
  <si>
    <t>Business System Analyst III</t>
  </si>
  <si>
    <t>['sql', 'python', 'r', 'html', 'c', 'tableau', 'excel', 'power bi', 'ssis']</t>
  </si>
  <si>
    <t>Principal Data Scientist (LLM/Agentic AI Experience)</t>
  </si>
  <si>
    <t>['python', 'r', 'sas', 'azure', 'aws', 'pyspark', 'hadoop', 'sas', 'github']</t>
  </si>
  <si>
    <t>(USA) Senior Data Assurance Engineer</t>
  </si>
  <si>
    <t>Microtek Learning LLC</t>
  </si>
  <si>
    <t>['sql', 'python', 'azure', 'databricks', 'aws', 'gcp', 'spark', 'pyspark', 'power bi']</t>
  </si>
  <si>
    <t>['gcp', 'bigquery', 'windows', 'terraform']</t>
  </si>
  <si>
    <t>Corp Data Analyst II</t>
  </si>
  <si>
    <t>Federal Signal Corporation</t>
  </si>
  <si>
    <t>['sql', 'python', 'scala', 'java', 'snowflake', 'azure', 'aws', 'gcp', 'spark', 'kafka', 'airflow', 'hadoop', 'linux', 'git']</t>
  </si>
  <si>
    <t>Business Analyst - Reverse Logistics &amp; Asset Management</t>
  </si>
  <si>
    <t>Lead Data Engineer - Finance Technology (Hadoop, PySpark, Scala/Java)</t>
  </si>
  <si>
    <t>['scala', 'java', 'snowflake', 'azure', 'databricks', 'aws', 'gcp', 'bigquery', 'spark', 'kafka', 'pyspark', 'hadoop', 'graphql']</t>
  </si>
  <si>
    <t>Data Infrastructure Engineer- onsite in Memphis no remote</t>
  </si>
  <si>
    <t>['sql', 't-sql', 'powershell', 'sql server', 'gdpr']</t>
  </si>
  <si>
    <t>Workflow Analysis of Software Engineers/AI engineers/Data Scientists with AI Tools</t>
  </si>
  <si>
    <t>Data Engineer (Face to Face)</t>
  </si>
  <si>
    <t>Data Quality &amp; AI Analyst</t>
  </si>
  <si>
    <t>['sql', 'python', 'r', 'javascript', 'tableau', 'power bi']</t>
  </si>
  <si>
    <t>Founding Data Scientist, Pricing &amp; Monetization</t>
  </si>
  <si>
    <t>Director, Data Science: Specialty Product Design and Modeling Team</t>
  </si>
  <si>
    <t>['python', 'sas', 'excel', 'sas']</t>
  </si>
  <si>
    <t>Ryder Supply Chain Solutions</t>
  </si>
  <si>
    <t>Senior Data Engineer (Fabric, Azure Data Factory)</t>
  </si>
  <si>
    <t>['sql', 'python', 'azure', 'oracle', 'pyspark', 'power bi']</t>
  </si>
  <si>
    <t>Helena, AL</t>
  </si>
  <si>
    <t>ITAC Solutions</t>
  </si>
  <si>
    <t>Senior Data Engineer — Cloud Etl &amp; Analytics</t>
  </si>
  <si>
    <t>Junior Scientific Data Analyst Jobs</t>
  </si>
  <si>
    <t>['python', 'matlab', 'linux', 'excel', 'powerpoint']</t>
  </si>
  <si>
    <t>Data Scientist ll - Digital Intelligence</t>
  </si>
  <si>
    <t>['sql', 'python', 'databricks', 'spark', 'pytorch', 'pyspark', 'numpy', 'tensorflow', 'scikit-learn', 'pandas']</t>
  </si>
  <si>
    <t>Staff Data Scientist - Digital Intelligence</t>
  </si>
  <si>
    <t>['sql', 'python', 'spark', 'pytorch', 'pyspark', 'tensorflow', 'scikit-learn']</t>
  </si>
  <si>
    <t>Scientific Programmer/Data Scientist I</t>
  </si>
  <si>
    <t>Specialist / Senior Specialist / Associate Principal – Data Engineer</t>
  </si>
  <si>
    <t>Hiring on Behalf of Client</t>
  </si>
  <si>
    <t>['sql', 'python', 'azure', 'oracle', 'aws', 'gcp', 'bigquery', 'airflow', 'terraform']</t>
  </si>
  <si>
    <t>Salt Digital Recruitment</t>
  </si>
  <si>
    <t>Growth Data Analyst: Dashboards, SQL</t>
  </si>
  <si>
    <t>Crypto</t>
  </si>
  <si>
    <t>Senior Data Analyst: Gaming Partnerships</t>
  </si>
  <si>
    <t>GoTo Financial</t>
  </si>
  <si>
    <t>['python', 'c', 'aws', 'gcp', 'pytorch']</t>
  </si>
  <si>
    <t>Senior Data Scientist: Computer Vision</t>
  </si>
  <si>
    <t>Data Engineer with GCP + Pyspark, Scala</t>
  </si>
  <si>
    <t>['sql', 'scala', 'gcp', 'bigquery', 'spark', 'pyspark', 'airflow', 'git']</t>
  </si>
  <si>
    <t>Blue Data Consulting</t>
  </si>
  <si>
    <t>Head of Data Engineering, PRS | Simsbury, CT, USA</t>
  </si>
  <si>
    <t>Data Analyst - Risk Data Excellence</t>
  </si>
  <si>
    <t>Lead Data Scientist - Defence Sector (Weekly Client Onsites)</t>
  </si>
  <si>
    <t>['python', 'azure', 'databricks', 'docker']</t>
  </si>
  <si>
    <t>Founding Data Scientist - Lending FinTech Start-up</t>
  </si>
  <si>
    <t>Data Analytics Officer</t>
  </si>
  <si>
    <t>Audit Scotland</t>
  </si>
  <si>
    <t>['sql', 'python', 'snowflake', 'azure', 'databricks', 'aws', 'spark', 'airflow']</t>
  </si>
  <si>
    <t>Data Engineer | Python, SQL, AWS, Airflow, dbt</t>
  </si>
  <si>
    <t>Data Scientist for Dashboard Automation</t>
  </si>
  <si>
    <t>['tableau', 'excel', 'looker', 'powerbi', 'powerbi']</t>
  </si>
  <si>
    <t>[Remote] Data Engineer, AI/ML III/IV</t>
  </si>
  <si>
    <t>Zone 5 Technologies</t>
  </si>
  <si>
    <t>['python', 'javascript', 'html', 'css', 'typescript', 'plotly', 'react', 'numpy', 'pandas', 'graphql', 'angular', 'vue']</t>
  </si>
  <si>
    <t>Consula Group LTD</t>
  </si>
  <si>
    <t>A&amp;I Group</t>
  </si>
  <si>
    <t>['gdpr', 'excel', 'power bi', 'dax']</t>
  </si>
  <si>
    <t>Data Engineering Intern - AI &amp; Analytics (Fall 2026)</t>
  </si>
  <si>
    <t>['sql', 'python', 'databricks', 'aws', 'spark', 'pyspark', 'github', 'jenkins', 'gitlab']</t>
  </si>
  <si>
    <t>Business Data Analyst - P&amp; Insurance - Strong SQL, STTM</t>
  </si>
  <si>
    <t>['sql', 'c', 'azure', 'aws']</t>
  </si>
  <si>
    <t>['javascript', 'c']</t>
  </si>
  <si>
    <t>Corporate Resources/CRT</t>
  </si>
  <si>
    <t>Transport Data Analyst</t>
  </si>
  <si>
    <t>Kendal, United Kingdom</t>
  </si>
  <si>
    <t>Evton Ltd</t>
  </si>
  <si>
    <t>SAP Analyst</t>
  </si>
  <si>
    <t>Data Engineer # 26-17297</t>
  </si>
  <si>
    <t>['sql', 'db2', 'sql server', 'oracle']</t>
  </si>
  <si>
    <t>Application Engineer &amp; .NET Full-Stack Developer</t>
  </si>
  <si>
    <t>['sql', 'python', 'c', 'typescript', 'azure', 'databricks', 'react', 'airflow', 'asp.net', 'angular', 'asp.net core', 'unity']</t>
  </si>
  <si>
    <t>Senior GIS Analyst / Spatial Data Engineer</t>
  </si>
  <si>
    <t>Europa Technology Solutions</t>
  </si>
  <si>
    <t>Analyst, Data Integrity Procure to Pay</t>
  </si>
  <si>
    <t>Analyst, Fraud Data Analytics and Insights</t>
  </si>
  <si>
    <t>Data Analyst / Data Scientist | Python | SQL | Power BI | Machine Learning</t>
  </si>
  <si>
    <t>Sanket Rathod Collectives</t>
  </si>
  <si>
    <t>['sql', 'python', 'azure', 'aws', 'gcp', 'spark', 'pytorch', 'numpy', 'tensorflow', 'hadoop', 'scikit-learn', 'pandas', 'tableau', 'excel', 'power bi', 'git', 'github']</t>
  </si>
  <si>
    <t>Data Analyst - Payments</t>
  </si>
  <si>
    <t>Software Engineer II - Python, ETL, AWS, Kubernetes</t>
  </si>
  <si>
    <t>['sql', 'python', 'nosql', 'databricks', 'aws', 'airflow', 'kubernetes', 'terraform']</t>
  </si>
  <si>
    <t>Database Engineer - Hedgefund</t>
  </si>
  <si>
    <t>['sql', 'python', 'powershell', 'sql server', 'azure', 'git', 'github', 'jenkins']</t>
  </si>
  <si>
    <t>AI &amp; Automation Engineer</t>
  </si>
  <si>
    <t>Senior Research/ Data Analyst</t>
  </si>
  <si>
    <t>ETL Developer (Accepting only W2 candidates)</t>
  </si>
  <si>
    <t>['sql', 'python', 'aws', 'gcp']</t>
  </si>
  <si>
    <t>Data Architect III # 26-17192</t>
  </si>
  <si>
    <t>['python', 'databricks', 'aws', 'terraform', 'jenkins', 'unity']</t>
  </si>
  <si>
    <t>Data Engineer (ADF, Databricks, Azure) - Global Asset Management</t>
  </si>
  <si>
    <t>['python', 'c', 'azure', 'databricks', 'spark', 'github', 'unity']</t>
  </si>
  <si>
    <t>Card Integrity</t>
  </si>
  <si>
    <t>Global AMLS Data Analyst</t>
  </si>
  <si>
    <t>UNFCU</t>
  </si>
  <si>
    <t>Advanced Data Analyst (Power BI, Microsoft Fabric, Snowflake)</t>
  </si>
  <si>
    <t>Agilent Technologies Inc</t>
  </si>
  <si>
    <t>['sql', 'snowflake', 'tableau', 'power bi', 'sap', 'qlik', 'dax']</t>
  </si>
  <si>
    <t>Data Analyst (SQL &amp; Power BI) – Government Project</t>
  </si>
  <si>
    <t>Above The Rest Staffing,Inc</t>
  </si>
  <si>
    <t>GCHQ</t>
  </si>
  <si>
    <t>Senior Data Scientist, Strategy &amp; Insights</t>
  </si>
  <si>
    <t>['sql', 'python', 'r', 'go', 'scala']</t>
  </si>
  <si>
    <t>Manager 3, Data Science (Sales &amp; Growth)</t>
  </si>
  <si>
    <t>RCI-JNJN-71741 Senior Data Scientist (Informatics Python SQL)</t>
  </si>
  <si>
    <t>['sql', 'python', 'r', 'excel', 'sap']</t>
  </si>
  <si>
    <t>Wexus Win Works LLC</t>
  </si>
  <si>
    <t>['sql', 'python', 'nosql', 'mongodb', 'postgresql', 'mongodb', 'dynamodb', 'azure', 'oracle', 'aws', 'airflow', 'tableau', 'git']</t>
  </si>
  <si>
    <t>['sql', 'python', 'java', 'shell', 'sql server', 'mysql', 'postgresql', 'snowflake', 'azure', 'oracle', 'aws', 'spark', 'hadoop', 'tableau', 'power bi', 'ssis', 'git']</t>
  </si>
  <si>
    <t>Database Administrator, Designer &amp; Engineer</t>
  </si>
  <si>
    <t>The Pensions Regulator</t>
  </si>
  <si>
    <t>Ateeca Inc</t>
  </si>
  <si>
    <t>Full-Stack Data Platform Engineer – Metrology Systems</t>
  </si>
  <si>
    <t>['sql', 'python', 'typescript', 'dynamodb', 'aws', 'react', 'terraform']</t>
  </si>
  <si>
    <t>Enterprise Data Engineer (5749)</t>
  </si>
  <si>
    <t>Data/Analyst/Engineer-W2</t>
  </si>
  <si>
    <t>['python', 'shell', 'unix']</t>
  </si>
  <si>
    <t>Lead Data Integration Specialist</t>
  </si>
  <si>
    <t>['sql', 'python', 'nosql', 'mongodb', 'shell', 'mongodb', 'cassandra', 'neo4j', 'snowflake', 'azure', 'databricks', 'aws', 'spark', 'kafka', 'pyspark', 'airflow', 'hadoop', 'unix', 'git', 'terraform']</t>
  </si>
  <si>
    <t>Norwalk, CA</t>
  </si>
  <si>
    <t>['sql', 'python', 'power bi', 'sharepoint']</t>
  </si>
  <si>
    <t>Data Engineer - Greenfield Data Platform, Global Asset Management</t>
  </si>
  <si>
    <t>Ivyland, PA</t>
  </si>
  <si>
    <t>ClinLab Solutions Group</t>
  </si>
  <si>
    <t>['sql', 'python', 'nosql', 'java', 'mongodb', 'mongodb', 'cassandra', 'elasticsearch', 'spark', 'kafka', 'airflow', 'kubernetes']</t>
  </si>
  <si>
    <t>Groom &amp; Associés / Associates</t>
  </si>
  <si>
    <t>['sql', 'r', 'javascript', 'sas', 'html', 'css', 'sas']</t>
  </si>
  <si>
    <t>Data Engineer – D365 Transformation &amp; Analytics</t>
  </si>
  <si>
    <t>Data Governance Analyst, Assistant Vice President</t>
  </si>
  <si>
    <t>Forward Leading IPA</t>
  </si>
  <si>
    <t>BC Nurses' Union</t>
  </si>
  <si>
    <t>Application Data Quality Associate</t>
  </si>
  <si>
    <t>['sql', 'postgresql', 'oracle', 'express', 'tableau']</t>
  </si>
  <si>
    <t>Data Platform Engineer (Snowflake and Python Backend Development exp is mandatory)</t>
  </si>
  <si>
    <t>SMARTFOX</t>
  </si>
  <si>
    <t>['sql', 'python', 'javascript', 'snowflake', 'fastapi', 'docker']</t>
  </si>
  <si>
    <t>RIS Senior Data Analyst</t>
  </si>
  <si>
    <t>Texas A&amp;M University</t>
  </si>
  <si>
    <t>['sql', 'snowflake', 'oracle', 'power bi', 'spreadsheet', 'bitbucket', 'jira']</t>
  </si>
  <si>
    <t>['sql', 'sql server', 'snowflake', 'oracle']</t>
  </si>
  <si>
    <t>['sql', 'python', 'snowflake', 'tableau', 'power bi', 'sap', 'qlik', 'dax']</t>
  </si>
  <si>
    <t>Cloud Platform Engineer - Azure Data Svcs (Hybrid)</t>
  </si>
  <si>
    <t>['sql', 'python', 'bash', 'powershell', 'azure', 'databricks', 'github', 'terraform']</t>
  </si>
  <si>
    <t>Engineer I, Business Analytics and Data Intelligence</t>
  </si>
  <si>
    <t>['sql', 'python', 'scala', 'git', 'github', 'bitbucket']</t>
  </si>
  <si>
    <t>Data Analyst - Regulatory Reporting</t>
  </si>
  <si>
    <t>DATA ENGINEER / ARCHITECT</t>
  </si>
  <si>
    <t>Meroka</t>
  </si>
  <si>
    <t>Professional, Business Analytics</t>
  </si>
  <si>
    <t>Databricks Data Engineer / Master Data Management (MDM) Specialist</t>
  </si>
  <si>
    <t>['sql', 'python', 'c', 'snowflake', 'databricks', 'aws', 'redshift', 'spark', 'pyspark', 'tableau', 'power bi', 'unity', 'jira']</t>
  </si>
  <si>
    <t>Data Engineer (Azure, Microsoft Dynamics 365 &amp; Power BI)</t>
  </si>
  <si>
    <t>Temple University</t>
  </si>
  <si>
    <t>Senior Manager, R&amp;D Data, Data Science, and AI - Digital Health for Neuropsychiatry</t>
  </si>
  <si>
    <t>SAP Data Analyst (f,m,d)</t>
  </si>
  <si>
    <t>Horse Creek, WY</t>
  </si>
  <si>
    <t>['sql', 'python', 'snowflake', 'excel', 'power bi', 'sap']</t>
  </si>
  <si>
    <t>GenAI Data Scientist Consultant</t>
  </si>
  <si>
    <t>Manila-Based AI/ML Data Scientist</t>
  </si>
  <si>
    <t>Accenture in the Philippines</t>
  </si>
  <si>
    <t>Senior AI/ML Data Scientist — Build Impactful Analytics</t>
  </si>
  <si>
    <t>Metro Manila, Philippines</t>
  </si>
  <si>
    <t>['sql', 'python', 'r', 'databricks', 'bigquery', 'tableau', 'looker', 'power bi', 'alteryx']</t>
  </si>
  <si>
    <t>Higlobe, Inc.</t>
  </si>
  <si>
    <t>Central Luzon, Philippines</t>
  </si>
  <si>
    <t>Philippine Batteries Incorporated</t>
  </si>
  <si>
    <t>Cavite, Philippines</t>
  </si>
  <si>
    <t>Ultimate.ai</t>
  </si>
  <si>
    <t>['sql', 'python', 'scala', 'azure', 'pyspark', 'docker', 'git', 'jenkins', 'confluence']</t>
  </si>
  <si>
    <t>Staff Analytics Engineer: GTM Data Science</t>
  </si>
  <si>
    <t>['sql', 'twilio']</t>
  </si>
  <si>
    <t>Production-Ready Data Scientist, Fair Value</t>
  </si>
  <si>
    <t>ING Hubs B.V. Philippine Branch</t>
  </si>
  <si>
    <t>Data Analytics and Reporting Support</t>
  </si>
  <si>
    <t>Training and Marketing Professionals Inc.</t>
  </si>
  <si>
    <t>['sql', 'python', 'gcp', 'alteryx']</t>
  </si>
  <si>
    <t>Data Scientist MLOps Despliegue y Monitorización Producción</t>
  </si>
  <si>
    <t>Asenium Consulting</t>
  </si>
  <si>
    <t>Développeur Data analyste</t>
  </si>
  <si>
    <t>Construcciones Hispano Germanas</t>
  </si>
  <si>
    <t>['sql', 'c', 'sql server', 'azure', 'power bi', 'ssis', 'ssrs', 'sap', 'dax']</t>
  </si>
  <si>
    <t>Remote Analytics Engineer — Data Modeling for AI</t>
  </si>
  <si>
    <t>ApplyMint</t>
  </si>
  <si>
    <t>Senior Product Analytics Lead — Growth</t>
  </si>
  <si>
    <t>Semrush Development, S.L.U.</t>
  </si>
  <si>
    <t>EV Software Solutions Private Limited</t>
  </si>
  <si>
    <t>['sql', 'python', 'azure', 'spark', 'excel', 'power bi', 'sap']</t>
  </si>
  <si>
    <t>5+ years Exp Senior Power BI Analyst / Developer (Azure Cloud)</t>
  </si>
  <si>
    <t>TopGrep Tech</t>
  </si>
  <si>
    <t>['sql', 'snowflake', 'azure', 'databricks', 'kafka', 'power bi', 'dax', 'git']</t>
  </si>
  <si>
    <t>Education Finance Analyst / Senior Data Analyst (PED #80229)</t>
  </si>
  <si>
    <t>Data Collection Engineer - Sensors</t>
  </si>
  <si>
    <t>Teradar</t>
  </si>
  <si>
    <t>Engineering Team Lead</t>
  </si>
  <si>
    <t>Data Engineer, Core Systems</t>
  </si>
  <si>
    <t>iwoca</t>
  </si>
  <si>
    <t>['sql', 'python', 'go', 'snowflake', 'matplotlib', 'numpy', 'tensorflow', 'scikit-learn', 'pandas', 'kubernetes', 'docker', 'git']</t>
  </si>
  <si>
    <t>Quality Assurance (QA) Analyst – Customer Experience POD</t>
  </si>
  <si>
    <t>American Financing Corporation</t>
  </si>
  <si>
    <t>['sql', 'python', 'javascript', 'nosql', 'ruby', 'bash', 'html', 'css', 'powershell', 'ruby', 'windows', 'linux', 'macos', 'excel', 'terminal', 'jira']</t>
  </si>
  <si>
    <t>Data Analyst: Translates numbers and data points into actionable business insights. - Contract to Hire</t>
  </si>
  <si>
    <t>Data Insights &amp; Impacts Analyst</t>
  </si>
  <si>
    <t>OneRen</t>
  </si>
  <si>
    <t>Worsley, United Kingdom</t>
  </si>
  <si>
    <t>Network Plus</t>
  </si>
  <si>
    <t>Business Analyst I (Entry-Level / Data &amp; Reporting Focus)</t>
  </si>
  <si>
    <t>ProdAnalytics</t>
  </si>
  <si>
    <t>Enterprise Data &amp; Databricks Programme Lead</t>
  </si>
  <si>
    <t>['azure', 'databricks', 'aws', 'airflow']</t>
  </si>
  <si>
    <t>Data Engineer II Job Details | QuikTrip Corporation</t>
  </si>
  <si>
    <t>['sql', 'python', 'azure', 'databricks', 'spark', 'github']</t>
  </si>
  <si>
    <t>Parkside</t>
  </si>
  <si>
    <t>Lead Generative AI Data Engineer III Jobs</t>
  </si>
  <si>
    <t>Data Analyst- Investment Banking</t>
  </si>
  <si>
    <t>Senior Healthcare Data Analytics Lead - Remote</t>
  </si>
  <si>
    <t>Director of Research &amp; Analytics</t>
  </si>
  <si>
    <t>Data Scientist VI</t>
  </si>
  <si>
    <t>['sql', 'python', 'r', 'scala', 'aws', 'spark', 'airflow']</t>
  </si>
  <si>
    <t>SAR Data Scientist/Imagery Scientist Jobs</t>
  </si>
  <si>
    <t>NorthHill Technology Resources</t>
  </si>
  <si>
    <t>Exploitation Specialist/Data Scientist Jobs</t>
  </si>
  <si>
    <t>AI Engineer (Data &amp; Reporting)</t>
  </si>
  <si>
    <t>Wave Search</t>
  </si>
  <si>
    <t>['sql', 'python', 'r', 'redis', 'spark', 'pytorch', 'tensorflow', 'scikit-learn', 'fastapi']</t>
  </si>
  <si>
    <t>['python', 'aws', 'spark', 'kubernetes', 'docker', 'terraform']</t>
  </si>
  <si>
    <t>['sql', 'python', 'power bi', 'sap', 'outlook']</t>
  </si>
  <si>
    <t>Medicaid and Prescription Drug Data Analyst</t>
  </si>
  <si>
    <t>Senior Data Analyst, Marlborough or Chelmsford, MA, Hybrid</t>
  </si>
  <si>
    <t>First Technology Federal Credit Union</t>
  </si>
  <si>
    <t>TechOp Solutions International</t>
  </si>
  <si>
    <t>['sql', 'python', 'r', 'excel', 'power bi', 'sharepoint']</t>
  </si>
  <si>
    <t>['sql', 'azure', 'aws', 'gcp', 'powerpoint']</t>
  </si>
  <si>
    <t>Senior Data Engineer with MS Fabric experience(no third party, CTH, only W2)</t>
  </si>
  <si>
    <t>HTP Solutions</t>
  </si>
  <si>
    <t>['sql', 'python', 'r', 'aws', 'spark', 'pytorch', 'pyspark', 'numpy', 'tensorflow', 'linux', 'unix']</t>
  </si>
  <si>
    <t>Scientist 4 – Informatics/Senior Scientist</t>
  </si>
  <si>
    <t>['sql', 'python', 'r', 'snowflake', 'aws', 'excel', 'sap']</t>
  </si>
  <si>
    <t>['sql', 'python', 'mongodb', 'mongodb', 'snowflake', 'oracle', 'power bi', 'dax', 'jenkins', 'ansible', 'jira']</t>
  </si>
  <si>
    <t>Strategy &amp; Business Analyst</t>
  </si>
  <si>
    <t>Data Analyst (SQL &amp; POWER BI) - Government Project</t>
  </si>
  <si>
    <t>Above The Rest Staffing, Inc.</t>
  </si>
  <si>
    <t>Data Engineer (Ab Initio)</t>
  </si>
  <si>
    <t>Priority Tax Relief</t>
  </si>
  <si>
    <t>['python', 'azure', 'databricks', 'aws']</t>
  </si>
  <si>
    <t>['sql', 'python', 'snowflake', 'azure', 'aws', 'excel', 'power bi', 'sap', 'jira']</t>
  </si>
  <si>
    <t>Gateway Industrial Power, Inc.</t>
  </si>
  <si>
    <t>Healthcare  Business Analyst</t>
  </si>
  <si>
    <t>Assistant Director, Data Science: Claims &amp; Service</t>
  </si>
  <si>
    <t>Oracle ERP Supply Chain Business Analyst</t>
  </si>
  <si>
    <t>Knowles Corporation</t>
  </si>
  <si>
    <t>Siloam Springs, AR</t>
  </si>
  <si>
    <t>IT GoLang Developer / Data Engineer- #26-17359</t>
  </si>
  <si>
    <t>['go', 'aws', 'kubernetes']</t>
  </si>
  <si>
    <t>Platform Engineer - Consul / Kafka - Trading - $150,000-$250,000 CAD + Bonus</t>
  </si>
  <si>
    <t>['python', 'kafka', 'linux', 'git', 'terraform', 'ansible']</t>
  </si>
  <si>
    <t>Binance Accelerator Programme - Quality Assurance Engineer (Big Data)</t>
  </si>
  <si>
    <t>['python', 'javascript', 'java', 'linux']</t>
  </si>
  <si>
    <t>Jr. Financial Analyst (5759)</t>
  </si>
  <si>
    <t>Geospatial Data Consultant</t>
  </si>
  <si>
    <t>Breakthrough Talent</t>
  </si>
  <si>
    <t>['sql', 'python', 'snowflake', 'aws', 'tableau', 'power bi', 'alteryx']</t>
  </si>
  <si>
    <t>['sql', 'snowflake', 'azure', 'databricks', 'airflow', 'github', 'bitbucket']</t>
  </si>
  <si>
    <t>Actuarial Data Engineer</t>
  </si>
  <si>
    <t>RN Clinical Data Analyst</t>
  </si>
  <si>
    <t>Zephyrhills, FL</t>
  </si>
  <si>
    <t>AdventHealth Zephyrhills</t>
  </si>
  <si>
    <t>California Community Reinvestment Corporation</t>
  </si>
  <si>
    <t>Data Operator</t>
  </si>
  <si>
    <t>['sql', 'python', 'javascript', 'c', 'typescript', 'snowflake', 'azure', 'databricks', 'spark', 'pyspark', 'pandas', 'ssis']</t>
  </si>
  <si>
    <t>Data Integration Engineer- ERP Systems</t>
  </si>
  <si>
    <t>NN, Inc - USA</t>
  </si>
  <si>
    <t>['sql', 'oracle', 'power bi', 'sap', 'alteryx']</t>
  </si>
  <si>
    <t>Engineering Data Analyst - role location can be Shrewsbury or Cardiff</t>
  </si>
  <si>
    <t>Network Rail</t>
  </si>
  <si>
    <t>['sql', 'python', 'sql server', 'kafka', 'ssis']</t>
  </si>
  <si>
    <t>Customer Engineer, Data Management, Retail, Google Cloud</t>
  </si>
  <si>
    <t>['sql', 'db2', 'postgresql', 'oracle', 'gcp']</t>
  </si>
  <si>
    <t>Data Analyst- #26-17221</t>
  </si>
  <si>
    <t>['sql', 'python', 'numpy', 'pandas', 'tableau', 'looker', 'git']</t>
  </si>
  <si>
    <t>Data Scientist – Operations Research &amp; Machine Learning</t>
  </si>
  <si>
    <t>Data Scientist, SME</t>
  </si>
  <si>
    <t>['python', 'r', 'go', 'azure', 'aws', 'pytorch', 'tensorflow', 'scikit-learn']</t>
  </si>
  <si>
    <t>Senior Data Analyst / Data Solutions Developer</t>
  </si>
  <si>
    <t>eStaff LLC</t>
  </si>
  <si>
    <t>['sql', 'sql server', 'mysql', 'postgresql', 'azure', 'oracle']</t>
  </si>
  <si>
    <t>Graduate Systems &amp; Data Analyst</t>
  </si>
  <si>
    <t>IMPRESSION RECRUITMENT LIMITED</t>
  </si>
  <si>
    <t>['sql', 'javascript', 'power bi']</t>
  </si>
  <si>
    <t>Data Engineer / Data Scientist – Healthcare Data Integrations</t>
  </si>
  <si>
    <t>['sql', 'python', 'snowflake', 'aws', 'pandas']</t>
  </si>
  <si>
    <t>Data Engineer/Finance/Azure/Databricks/Chicago LOCAL</t>
  </si>
  <si>
    <t>['sql', 'python', 'scala', 'java', 'sql server', 'mysql', 'postgresql', 'gcp', 'redshift', 'bigquery', 'spark', 'kafka', 'airflow', 'docker', 'github', 'terraform', 'jira']</t>
  </si>
  <si>
    <t>Technical Business Analyst with AI</t>
  </si>
  <si>
    <t>Data Scientist Senior Associate, PXT Analytics</t>
  </si>
  <si>
    <t>['sql', 'python', 'snowflake', 'databricks', 'redshift', 'airflow', 'tableau', 'looker', 'github', 'jira']</t>
  </si>
  <si>
    <t>AWS Data Migration Engineer</t>
  </si>
  <si>
    <t>['sql', 'sql server', 'postgresql', 'aws']</t>
  </si>
  <si>
    <t>Data Analyst (MLOps &amp; Advanced Analytics)</t>
  </si>
  <si>
    <t>Voya Financial</t>
  </si>
  <si>
    <t>Quince</t>
  </si>
  <si>
    <t>['sql', 'python', 'zoom']</t>
  </si>
  <si>
    <t>Sr. Data Analytics &amp; Financial Reporting &amp; Analytics</t>
  </si>
  <si>
    <t>Ledgent</t>
  </si>
  <si>
    <t>Senior Data Science - R01560392</t>
  </si>
  <si>
    <t>['sql', 'python', 'r', 'azure', 'aws', 'gcp', 'bigquery']</t>
  </si>
  <si>
    <t>Business Analyst/Data Migration Specialist (ACBS to Loan IQ)</t>
  </si>
  <si>
    <t>Treliant LLC</t>
  </si>
  <si>
    <t>Madison Approach</t>
  </si>
  <si>
    <t>['sql', 'python', 'azure', 'databricks', 'spark', 'pyspark', 'airflow', 'git', 'unity']</t>
  </si>
  <si>
    <t>Business Analyst - Electric</t>
  </si>
  <si>
    <t>City of Denton</t>
  </si>
  <si>
    <t>Product Owner / Senior Business Analyst</t>
  </si>
  <si>
    <t>AI Engineer / Data Scientist, AI Experienced Associate</t>
  </si>
  <si>
    <t>The Blue Venture Fund</t>
  </si>
  <si>
    <t>['tableau', 'excel', 'sheets']</t>
  </si>
  <si>
    <t>Senior Healthcare Business Analyst</t>
  </si>
  <si>
    <t>Staff Privacy Analyst - HYBRID</t>
  </si>
  <si>
    <t>Excel Data Analyst - Monthly Insurance Agency Performance Reports (Recurring Work)</t>
  </si>
  <si>
    <t>Sr. Snowflake Data Engineer - Finance</t>
  </si>
  <si>
    <t>['sql', 'sql server', 'snowflake', 'excel', 'power bi', 'sap']</t>
  </si>
  <si>
    <t>FieldAI</t>
  </si>
  <si>
    <t>['sql', 'python', 'go', 'plotly', 'tableau', 'power bi']</t>
  </si>
  <si>
    <t>Manager – Data Engineering</t>
  </si>
  <si>
    <t>['sql', 'sql server', 'databricks', 'spark', 'github']</t>
  </si>
  <si>
    <t>Senior GRC Compliance Analyst</t>
  </si>
  <si>
    <t>Francisco Partners Job Board</t>
  </si>
  <si>
    <t>GoTo Meeting</t>
  </si>
  <si>
    <t>Consumer Product Strategy Analyst II/III</t>
  </si>
  <si>
    <t>['sql', 'python', 'r', 'sas', 'db2', 'sql server', 'hadoop', 'tableau', 'excel', 'sas', 'powerpoint']</t>
  </si>
  <si>
    <t>VP Analyst, Analyst Relations Strategy, Remote-US</t>
  </si>
  <si>
    <t>Lead Data Scientist, Document AI</t>
  </si>
  <si>
    <t>Chadds Ford, PA</t>
  </si>
  <si>
    <t>Bread Financial Holdings, Inc.</t>
  </si>
  <si>
    <t>Principal Scientist, Data Science (Translational Knowledge Engineering)</t>
  </si>
  <si>
    <t>Jr. Data &amp; Business Analyst</t>
  </si>
  <si>
    <t>Auburn, MA</t>
  </si>
  <si>
    <t>(USA) Principal, Data Scientist - Generalist</t>
  </si>
  <si>
    <t>['python', 'r', 'go', 'scala', 'java', 'azure', 'spark', 'pytorch', 'tensorflow', 'scikit-learn', 'git', 'jira']</t>
  </si>
  <si>
    <t>Data Engineer for API Pipelines</t>
  </si>
  <si>
    <t>['sql', 'python', 'bigquery', 'pandas', 'jupyter', 'tableau', 'sheets', 'git', 'github']</t>
  </si>
  <si>
    <t>Data Scientist: Build AI-Driven Insights</t>
  </si>
  <si>
    <t>['sql', 'python', 'r', 'java', 'azure', 'aws', 'gcp', 'pytorch', 'keras', 'matplotlib', 'numpy', 'tensorflow', 'scikit-learn', 'pandas', 'jupyter', 'tableau', 'power bi', 'git']</t>
  </si>
  <si>
    <t>Junior Power BI Developer/Analyst</t>
  </si>
  <si>
    <t>TopGrep Tech Private Limited</t>
  </si>
  <si>
    <t>['sql', 'python', 'snowflake', 'azure', 'databricks', 'aws', 'redshift', 'power bi', 'dax', 'powerbi', 'powerbi', 'github']</t>
  </si>
  <si>
    <t>Sr Data Scientist, Global Supply Chain and Logistics</t>
  </si>
  <si>
    <t>['sql', 'python', 'r', 'kotlin']</t>
  </si>
  <si>
    <t>Senior Principal Scientist, Data Science RWE</t>
  </si>
  <si>
    <t>Analyst, Customer Reporting</t>
  </si>
  <si>
    <t>JCS Solutions LLC</t>
  </si>
  <si>
    <t>['c', 'excel', 'power bi', 'powerpoint', 'spreadsheet']</t>
  </si>
  <si>
    <t>Commercial Business Systems Analyst</t>
  </si>
  <si>
    <t>Church &amp; Dwight</t>
  </si>
  <si>
    <t>['sql', 'mongodb', 'mongodb', 'tableau', 'splunk', 'atlassian', 'jira']</t>
  </si>
  <si>
    <t>TGS Global</t>
  </si>
  <si>
    <t>Data Engineering Developer</t>
  </si>
  <si>
    <t>['sql', 'azure', 'databricks', 'spark', 'github', 'terraform']</t>
  </si>
  <si>
    <t>Research Data Analyst 3 - Oakland, CA, Job ID 87572</t>
  </si>
  <si>
    <t>Government of Northwest Territories</t>
  </si>
  <si>
    <t>['sql', 'python', 'r', 'go', 'sas', 'java', 'c', 'tableau', 'spss', 'sas']</t>
  </si>
  <si>
    <t>Reporting Analyst (Hybrid - Shelton, CT | 1 Day/Week In Office)</t>
  </si>
  <si>
    <t>Budderfly</t>
  </si>
  <si>
    <t>['python', 'aws', 'excel', 'git', 'jira']</t>
  </si>
  <si>
    <t>Sr Data Scientist 35533</t>
  </si>
  <si>
    <t>Inteldot</t>
  </si>
  <si>
    <t>['sql', 'python', 'pytorch', 'tensorflow', 'opencv', 'excel', 'powerpoint']</t>
  </si>
  <si>
    <t>iHeartMedia, Inc.</t>
  </si>
  <si>
    <t>Analytics Consultant - Human Resources</t>
  </si>
  <si>
    <t>Principal Data Engineer, People Data</t>
  </si>
  <si>
    <t>['sql', 'snowflake', 'databricks', 'aws', 'redshift', 'spark', 'kafka', 'airflow']</t>
  </si>
  <si>
    <t>Senior Data Scientist - Top Secret</t>
  </si>
  <si>
    <t>Franconia, VA</t>
  </si>
  <si>
    <t>Sunayu</t>
  </si>
  <si>
    <t>['sql', 'python', 'neo4j', 'azure', 'spark', 'pytorch', 'hadoop', 'scikit-learn', 'kubernetes', 'docker', 'git', 'svn', 'jira']</t>
  </si>
  <si>
    <t>Senior Data Scientist, AI &amp; Model Risk - Remote, US | San Francisco, CA, USA</t>
  </si>
  <si>
    <t>Principal Data Engineer - Location Flexible</t>
  </si>
  <si>
    <t>Lead Data Engineer (Python, AWS, SQL, GenAI) (Enterprise Platforms Technology) | McLean, VA, USA</t>
  </si>
  <si>
    <t>['sql', 'python', 'nosql', 'mongo', 'shell', 'mysql', 'cassandra', 'snowflake', 'azure', 'databricks', 'aws', 'redshift', 'spark', 'kafka', 'hadoop', 'linux', 'unix', 'github']</t>
  </si>
  <si>
    <t>DATA ANALYST L3(CONTRACT)</t>
  </si>
  <si>
    <t>['sql', 'python', 'scala', 'java', 'c', 'databricks', 'aws', 'spark', 'airflow', 'hadoop']</t>
  </si>
  <si>
    <t>['sql', 'python', 'nosql', 'c', 'azure', 'aws', 'redshift', 'bigquery', 'spark', 'pyspark', 'airflow', 'git']</t>
  </si>
  <si>
    <t>Cormac</t>
  </si>
  <si>
    <t>['sql', 'c', 'databricks', 'visio', 'jira', 'confluence']</t>
  </si>
  <si>
    <t>Sr. Data Engineer - Cloud, AWS and Snowflake</t>
  </si>
  <si>
    <t>['sql', 'python', 'scala', 'no-sql', 'spark', 'kafka', 'pyspark', 'hadoop']</t>
  </si>
  <si>
    <t>FWD Group Management Holdings Limited</t>
  </si>
  <si>
    <t>Mid Data Scientist: Predictive Analytics</t>
  </si>
  <si>
    <t>Arch Global Services (Philippines) Inc.</t>
  </si>
  <si>
    <t>['sql', 'python', 'r', 'arch', 'power bi']</t>
  </si>
  <si>
    <t>Epic ASAP Analyst Consultant – Remote</t>
  </si>
  <si>
    <t>Business Intelligence Analyst. Job in Dublin LilyLifestyle Jobs</t>
  </si>
  <si>
    <t>LilyLifestyle Jobs</t>
  </si>
  <si>
    <t>MK Search</t>
  </si>
  <si>
    <t>ALO</t>
  </si>
  <si>
    <t>['sql', 'python', 'databricks', 'aws', 'redshift', 'spark', 'kafka', 'airflow', 'gdpr']</t>
  </si>
  <si>
    <t>MSD</t>
  </si>
  <si>
    <t>['sql', 'python', 'c', 'snowflake', 'databricks', 'aws', 'redshift', 'bigquery', 'kafka', 'airflow', 'tableau', 'looker', 'power bi', 'ssis', 'git', 'github', 'terraform', 'gitlab']</t>
  </si>
  <si>
    <t>Data Engineer (Python Analytical Environment)</t>
  </si>
  <si>
    <t>['python', 'shell', 'azure', 'hadoop', 'windows', 'linux', 'power bi']</t>
  </si>
  <si>
    <t>Data Scientist &amp; AI Engineering x3</t>
  </si>
  <si>
    <t>['sql', 'python', 'azure', 'aws', 'gcp', 'pytorch', 'numpy', 'tensorflow', 'scikit-learn', 'pandas', 'tableau', 'looker', 'power bi']</t>
  </si>
  <si>
    <t>DivMinds</t>
  </si>
  <si>
    <t>New Boston, IL</t>
  </si>
  <si>
    <t>Kemper</t>
  </si>
  <si>
    <t>['python', 'aws', 'numpy', 'scikit-learn', 'pandas']</t>
  </si>
  <si>
    <t>Department of Veterans Affairs</t>
  </si>
  <si>
    <t>Data Analyst / Technical Writer</t>
  </si>
  <si>
    <t>Ops Tech Alliance</t>
  </si>
  <si>
    <t>Senior Data Engineer - Data Engineering | Seattle, WA, USA</t>
  </si>
  <si>
    <t>['sql', 'python', 'c', 'golang', 'snowflake', 'databricks', 'redshift', 'spark', 'kafka', 'airflow']</t>
  </si>
  <si>
    <t>Intermediate Data Analyst</t>
  </si>
  <si>
    <t>Founding Scientific Data Scientist</t>
  </si>
  <si>
    <t>Oakwell Hampton Group</t>
  </si>
  <si>
    <t>Senior User Experience/Agent Experience Engineer</t>
  </si>
  <si>
    <t>LanceDB</t>
  </si>
  <si>
    <t>['python', 'typescript', 'rust', 'react', 'next.js', 'terraform']</t>
  </si>
  <si>
    <t>Senior Business Analyst / Data Analyst</t>
  </si>
  <si>
    <t>Director Data Science, Measurement</t>
  </si>
  <si>
    <t>Samba</t>
  </si>
  <si>
    <t>VDH Data Warehouse Architect 2</t>
  </si>
  <si>
    <t>['python', 'oracle', 'bigquery']</t>
  </si>
  <si>
    <t>East West Staffing, Inc</t>
  </si>
  <si>
    <t>AAR Corp</t>
  </si>
  <si>
    <t>['sql', 'python', 'go', 'azure', 'aws', 'spark', 'numpy', 'scikit-learn', 'pandas']</t>
  </si>
  <si>
    <t>Manager of Data Engineering &amp; Analytics</t>
  </si>
  <si>
    <t>Maine</t>
  </si>
  <si>
    <t>Live + Work In Maine</t>
  </si>
  <si>
    <t>University of Maine System</t>
  </si>
  <si>
    <t>Athari</t>
  </si>
  <si>
    <t>['sql', 'python', 'r', 'matlab', 'java', 'bash', 'html', 'css', 'c', 'elasticsearch', 'zoom']</t>
  </si>
  <si>
    <t>Sr Data Engineer - Onsite - only local OH consultants</t>
  </si>
  <si>
    <t>USG Inc</t>
  </si>
  <si>
    <t>Senior Data Engineer - Telmai Data Observability Specialist</t>
  </si>
  <si>
    <t>DATA ENGINEER - DATABRICKS</t>
  </si>
  <si>
    <t>Database Analyst with Microsoft Fabric experience</t>
  </si>
  <si>
    <t>People Consultancy Services (PCS)</t>
  </si>
  <si>
    <t>['sql', 'python', 'snowflake', 'azure', 'aws', 'spark', 'pyspark', 'power bi', 'git']</t>
  </si>
  <si>
    <t>['sql', 'python', 'jupyter', 'tableau', 'excel', 'power bi', 'sap']</t>
  </si>
  <si>
    <t>Finance Systems &amp; Data Analyst - Insurance</t>
  </si>
  <si>
    <t>Widnes, United Kingdom</t>
  </si>
  <si>
    <t>SF Technology Partners</t>
  </si>
  <si>
    <t>Sr Data Scientist – Artificial Intelligence &amp; Manufacturing Analytics</t>
  </si>
  <si>
    <t>PRPDG</t>
  </si>
  <si>
    <t>['sql', 'sql server', 'mysql', 'postgresql', 'azure', 'oracle', 'aws', 'gcp', 'redshift', 'spark', 'kafka', 'gdpr', 'kubernetes', 'docker', 'git', 'terraform']</t>
  </si>
  <si>
    <t>CPL Solutions</t>
  </si>
  <si>
    <t>Nextech Group Limited</t>
  </si>
  <si>
    <t>Strategic Data Analyst - Global Business Solutions - San Jose</t>
  </si>
  <si>
    <t>['sql', 'go', 'express', 'tableau', 'excel', 'powerpoint']</t>
  </si>
  <si>
    <t>Strategic Data Analyst - Global Business Solutions - New York City</t>
  </si>
  <si>
    <t>['sql', 'python', 'go', 'tableau', 'excel', 'looker', 'power bi']</t>
  </si>
  <si>
    <t>Fellow, Data Engineering Jobs</t>
  </si>
  <si>
    <t>SPA</t>
  </si>
  <si>
    <t>['snowflake', 'azure', 'databricks', 'aws', 'spark', 'kafka', 'airflow']</t>
  </si>
  <si>
    <t>Data &amp; Analytics Engineer - NC</t>
  </si>
  <si>
    <t>['sql', 'python', 'azure', 'aws', 'gcp', 'sap', 'kubernetes']</t>
  </si>
  <si>
    <t>['sql', 'python', 'azure', 'aws', 'gcp', 'sap', 'kubernetes', 'docker']</t>
  </si>
  <si>
    <t>Software Engineer - OpenStack</t>
  </si>
  <si>
    <t>['python', 'go', 'mongo', 'c', 'postgresql', 'openstack', 'linux', 'ubuntu', 'debian', 'kubernetes']</t>
  </si>
  <si>
    <t>Software Engineer - Python/Golang - Kubernetes</t>
  </si>
  <si>
    <t>['python', 'golang', 'linux', 'ubuntu', 'kubernetes']</t>
  </si>
  <si>
    <t>Data Center Engineer – Capacity &amp; Infrastructure</t>
  </si>
  <si>
    <t>Data Analyst — Reporting &amp; Dashboards</t>
  </si>
  <si>
    <t>SQA Services, Inc.</t>
  </si>
  <si>
    <t>Business Systems Analysts/Developer</t>
  </si>
  <si>
    <t>Tax Analysts</t>
  </si>
  <si>
    <t>['python', 'go', 'javascript', 'typescript', 'looker', 'jenkins', 'jira', 'confluence']</t>
  </si>
  <si>
    <t>Senior Manager, Risk Strategy Data Scientist</t>
  </si>
  <si>
    <t>Lead Data Engineer (Hybrid to Naperville/AWS)</t>
  </si>
  <si>
    <t>Data Platform/Streaming Engineer - TX</t>
  </si>
  <si>
    <t>['sql', 'spark', 'kafka', 'git']</t>
  </si>
  <si>
    <t>Data Analyst -- Reporting &amp; Dashboards</t>
  </si>
  <si>
    <t>SQA Services</t>
  </si>
  <si>
    <t>Senior Software Engineer (Data Engineer)</t>
  </si>
  <si>
    <t>LinuxCareers</t>
  </si>
  <si>
    <t>Plume</t>
  </si>
  <si>
    <t>['scala', 'java', 'aws', 'spark', 'node.js', 'node', 'kubernetes']</t>
  </si>
  <si>
    <t>Data &amp; Business Analyst with Project Mgmt</t>
  </si>
  <si>
    <t>Fiala Project Resources</t>
  </si>
  <si>
    <t>Stanford University School of Medicine</t>
  </si>
  <si>
    <t>['tableau', 'excel', 'powerpoint', 'airtable']</t>
  </si>
  <si>
    <t>['sql', 'bigquery', 'excel', 'looker', 'power bi']</t>
  </si>
  <si>
    <t>Software Engineer (Data Focused)</t>
  </si>
  <si>
    <t>Technical Lead, Data Analytics</t>
  </si>
  <si>
    <t>Arkatechture</t>
  </si>
  <si>
    <t>['sql', 'python', 'sql server', 'snowflake', 'databricks', 'oracle', 'aws', 'redshift', 'bigquery', 'tableau', 'power bi', 'bitbucket', 'jira', 'confluence']</t>
  </si>
  <si>
    <t>Data Engineering &amp; Insight Manager</t>
  </si>
  <si>
    <t>Innovatix Technology Partners</t>
  </si>
  <si>
    <t>Software Engineer (Data Engineer)</t>
  </si>
  <si>
    <t>Ardent Principles, Inc.</t>
  </si>
  <si>
    <t>['sql', 'python', 'azure', 'aws', 'gcp', 'spark', 'kafka', 'pyspark', 'airflow', 'kubernetes', 'docker', 'git', 'terraform']</t>
  </si>
  <si>
    <t>Databricks Data Engineer with Sales Incentive Compensation (SIC)</t>
  </si>
  <si>
    <t>Unify Solutions Inc</t>
  </si>
  <si>
    <t>['sql', 'python', 'scala', 'azure', 'databricks', 'oracle', 'aws', 'gcp', 'kafka', 'unity', 'unify']</t>
  </si>
  <si>
    <t>C-130J MFOQA Flight Data Analyst</t>
  </si>
  <si>
    <t>Universal Technical Resource Services, Inc.</t>
  </si>
  <si>
    <t>Lead GTM Data Operations Analyst, AI Workflows</t>
  </si>
  <si>
    <t>['sql', 'python', 'shell', 'snowflake']</t>
  </si>
  <si>
    <t>Senior Data Scientist, Environmental, Health &amp; Safety (EHS)</t>
  </si>
  <si>
    <t>Principal Data Scientist, 340B Analytics &amp; Program Integrity</t>
  </si>
  <si>
    <t>DataStage Engineer (Face to Face)</t>
  </si>
  <si>
    <t>['sql', 'bash', 'shell', 'snowflake', 'aws', 'linux', 'unix']</t>
  </si>
  <si>
    <t>AWS Data Engineer- Redshift, ETL, Python</t>
  </si>
  <si>
    <t>['python', 'aws', 'django']</t>
  </si>
  <si>
    <t>Business Analyst - Clinical</t>
  </si>
  <si>
    <t>Senior Software Engineer - Custom Data</t>
  </si>
  <si>
    <t>['python', 'nosql', 'c', 'redis', 'cassandra', 'kafka', 'kubernetes', 'docker', 'terminal']</t>
  </si>
  <si>
    <t>AI &amp; Data Engineer, Data Discovery Services</t>
  </si>
  <si>
    <t>['sql', 'python', 'elasticsearch', 'azure', 'databricks', 'aws', 'docker']</t>
  </si>
  <si>
    <t>Senior Data Analyst, Line of Credit</t>
  </si>
  <si>
    <t>Brigit</t>
  </si>
  <si>
    <t>Senior Engineer_ MLOPs</t>
  </si>
  <si>
    <t>['python', 'java', 'c', 'azure', 'aws', 'gcp', 'pyspark', 'datarobot', 'git']</t>
  </si>
  <si>
    <t>Architect - Data Engineering - Jersey City</t>
  </si>
  <si>
    <t>['sql', 'scala', 'nosql', 'java', 'postgresql', 'spark', 'kafka', 'hadoop', 'git', 'jenkins', 'gitlab']</t>
  </si>
  <si>
    <t>['sql', 'python', 'elasticsearch', 'azure', 'databricks', 'aws', 'phoenix', 'excel', 'docker']</t>
  </si>
  <si>
    <t>Data Analyst (PowerBI, Adv Excel)</t>
  </si>
  <si>
    <t>IT DATA ENGINEERING LEAD</t>
  </si>
  <si>
    <t>['python', 'go', 'snowflake', 'azure', 'databricks', 'spark', 'hadoop']</t>
  </si>
  <si>
    <t>Blue Cross and Blue Shield of North Carolina</t>
  </si>
  <si>
    <t>Senior Cost Engineer and Data Analyst</t>
  </si>
  <si>
    <t>Data Scientist (Generative AI / Agentic AI)</t>
  </si>
  <si>
    <t>Cornerstone Solutions</t>
  </si>
  <si>
    <t>['python', 'azure', 'aws', 'gcp', 'pytorch', 'tensorflow', 'hugging face', 'docker']</t>
  </si>
  <si>
    <t>Southend, SK, Canada</t>
  </si>
  <si>
    <t>Data Scientist I supporting social science research, analytics, and AI initiatives</t>
  </si>
  <si>
    <t>['sql', 'python', 'bash', 'azure', 'aws', 'gcp', 'git']</t>
  </si>
  <si>
    <t>Ambler, PA</t>
  </si>
  <si>
    <t>['python', 'r', 'sas', 'spring', 'sas']</t>
  </si>
  <si>
    <t>Walt Disney World</t>
  </si>
  <si>
    <t>['mysql', 'tableau', 'excel']</t>
  </si>
  <si>
    <t>Product Analyst, Global Product Quality</t>
  </si>
  <si>
    <t>Vice President, Data Scientist - Credit Risk, Risk Insights - Chase 360</t>
  </si>
  <si>
    <t>[Remote] Sr. Big Data Engineers*| HQ: Chicago, IL</t>
  </si>
  <si>
    <t>['sql', 'python', 'scala', 'java', 'postgresql', 'azure', 'oracle', 'spark', 'pyspark', 'hadoop', 'linux']</t>
  </si>
  <si>
    <t>Software Engineer III-IIDR - IBM InfoSphere Data Replication</t>
  </si>
  <si>
    <t>['shell', 'db2', 'oracle', 'kafka', 'linux', 'unix']</t>
  </si>
  <si>
    <t>Sales Intelligence Analyst</t>
  </si>
  <si>
    <t>['sql', 'go', 'excel', 'power bi', 'dax']</t>
  </si>
  <si>
    <t>Data Science and Machine Learning Trainer</t>
  </si>
  <si>
    <t>Aditi Digital Solutions</t>
  </si>
  <si>
    <t>['sql', 'python', 'pytorch', 'tensorflow', 'hugging face', 'fastapi', 'tableau', 'power bi', 'docker']</t>
  </si>
  <si>
    <t>['sql', 'nosql', 'mongodb', 'c', 'sql server', 'mysql', 'postgresql', 'mongodb', 'snowflake', 'azure', 'aws', 'gcp', 'pyspark', 'windows', 'git', 'github']</t>
  </si>
  <si>
    <t>['sql', 'nosql', 'mongodb', 'c', 'sql server', 'mysql', 'postgresql', 'mongodb', 'snowflake', 'aws', 'kafka', 'pyspark', 'git', 'github']</t>
  </si>
  <si>
    <t>Principal Engineer I - Principal Data Platform Engineer</t>
  </si>
  <si>
    <t>['python', 'shell', 'mysql', 'postgresql', 'spark', 'kafka', 'hadoop', 'flask', 'django', 'visio', 'kubernetes', 'docker', 'yarn']</t>
  </si>
  <si>
    <t>SUSTAINABILITY DATA ENGINEER</t>
  </si>
  <si>
    <t>Lewes, United Kingdom</t>
  </si>
  <si>
    <t>Falcon Coffees Ltd</t>
  </si>
  <si>
    <t>['python', 'r', 'postgresql', 'gdpr']</t>
  </si>
  <si>
    <t>Responsible Business Alliance</t>
  </si>
  <si>
    <t>['c', 'jira', 'confluence', 'trello', 'monday.com']</t>
  </si>
  <si>
    <t>Vice President, Data Scientist – Credit Risk, Risk Insights - Chase 360</t>
  </si>
  <si>
    <t>Cygnet Sourcing Ltd</t>
  </si>
  <si>
    <t>Data Quality / Reporting Analyst</t>
  </si>
  <si>
    <t>Superior Skilled Trades</t>
  </si>
  <si>
    <t>['sql', 'go', 'sql server', 'power bi', 'dax']</t>
  </si>
  <si>
    <t>Lead Analytics Engineer</t>
  </si>
  <si>
    <t>Cleartech Recruiting</t>
  </si>
  <si>
    <t>Data Engineer (Azure) - Remote, Latin America</t>
  </si>
  <si>
    <t>Guyana</t>
  </si>
  <si>
    <t>Business Analyst # 26-17532</t>
  </si>
  <si>
    <t>Director – CX Analytics &amp; Optimization Technical Suite Lead</t>
  </si>
  <si>
    <t>Jazz Pharmaceuticals</t>
  </si>
  <si>
    <t>['python', 'r', 'html', 'snowflake', 'redshift', 'power bi', 'dax', 'powerbi', 'powerbi']</t>
  </si>
  <si>
    <t>['sql', 'postgresql', 'neo4j', 'databricks', 'oracle', 'aws', 'gcp', 'spark', 'hadoop', 'power bi']</t>
  </si>
  <si>
    <t>['sql', 'python', 'bash', 'vba', 'shell', 'azure', 'aws', 'spark', 'hadoop', 'looker']</t>
  </si>
  <si>
    <t>Azure Data Engineer(F2F)</t>
  </si>
  <si>
    <t>Scalence L.L.C.</t>
  </si>
  <si>
    <t>['sql', 'c', 'azure', 'gdpr']</t>
  </si>
  <si>
    <t>['sql', 'python', 'java', 'c', 'cassandra', 'azure', 'aws', 'spark', 'pytorch', 'matplotlib', 'numpy', 'tensorflow', 'hadoop', 'scikit-learn', 'pandas', 'tableau', 'power bi', 'git']</t>
  </si>
  <si>
    <t>['pandas', 'flask', 'tableau', 'looker', 'powerbi', 'powerbi', 'docker']</t>
  </si>
  <si>
    <t>['sql', 'sql server', 'snowflake', 'azure', 'tableau', 'power bi', 'qlik', 'dax', 'git']</t>
  </si>
  <si>
    <t>Associate, Data Insights</t>
  </si>
  <si>
    <t>Precision</t>
  </si>
  <si>
    <t>New Brunswick, Canada</t>
  </si>
  <si>
    <t>Minnesota Direct Care and Treatment</t>
  </si>
  <si>
    <t>['sql', 'python', 'go', 'c', 'sql server', 'cassandra', 'azure', 'power bi', 'ssis', 'ssrs', 'sharepoint', 'git', 'github']</t>
  </si>
  <si>
    <t>Ab Initio Developer (Big Data &amp; Hadoop)</t>
  </si>
  <si>
    <t>['sql', 'python', 'scala', 'nosql', 'java', 'shell', 'spark', 'kafka', 'hadoop', 'express', 'git']</t>
  </si>
  <si>
    <t>AI / ML Engineer — Data &amp; Analytics</t>
  </si>
  <si>
    <t>BXI World LLP</t>
  </si>
  <si>
    <t>DOWC</t>
  </si>
  <si>
    <t>['sql', 'python', 'postgresql', 'excel', 'power bi', 'dax']</t>
  </si>
  <si>
    <t>Data Engineer (Azure &amp; Snowflake) - Remote</t>
  </si>
  <si>
    <t>Megazone Cloud US</t>
  </si>
  <si>
    <t>Kingsville, ON, Canada</t>
  </si>
  <si>
    <t>Mastronardi Produce Limited</t>
  </si>
  <si>
    <t>We’re Hiring: Data Engineer (Cloud &amp; Analytics)</t>
  </si>
  <si>
    <t>SkillriseIndia</t>
  </si>
  <si>
    <t>['sql', 'sql server', 'azure', 'databricks', 'pyspark']</t>
  </si>
  <si>
    <t>Entry Level Data/Business Analyst</t>
  </si>
  <si>
    <t>Business (Accounting) Analyst (SQL, PowerBI)</t>
  </si>
  <si>
    <t>['sql', 'excel', 'power bi', 'dax', 'powerbi', 'powerbi']</t>
  </si>
  <si>
    <t>PayCruit</t>
  </si>
  <si>
    <t>Flow Control Group</t>
  </si>
  <si>
    <t>['sql', 'snowflake', 'tableau', 'power bi', 'sap', 'qlik']</t>
  </si>
  <si>
    <t>Senior Manager, Data Science - Acrobat &amp; Express</t>
  </si>
  <si>
    <t>Medical Lab Technologist/Scientist, f/t hospital roles in AK</t>
  </si>
  <si>
    <t>JT MedStaff</t>
  </si>
  <si>
    <t>Data Engineer/ Software Engineer</t>
  </si>
  <si>
    <t>['sql', 'sql server', 'azure', 'asp.net']</t>
  </si>
  <si>
    <t>Anderson, SC</t>
  </si>
  <si>
    <t>['sql', 'python', 'azure', 'databricks', 'aws', 'gcp', 'spark', 'kafka', 'pyspark', 'hadoop', 'git', 'github']</t>
  </si>
  <si>
    <t>Associate Principal – GCP &amp; AWS FinOps Data Engineer</t>
  </si>
  <si>
    <t>Hindustan Recruitment Services Pvt. Ltd.</t>
  </si>
  <si>
    <t>['sql', 'azure', 'aws', 'gcp', 'bigquery', 'airflow']</t>
  </si>
  <si>
    <t>Lead AI &amp; Azure Data Engineer-Fabric</t>
  </si>
  <si>
    <t>['sql', 'python', 'html', 'snowflake', 'aws', 'airflow', 'excel', 'github']</t>
  </si>
  <si>
    <t>AWS Data Engineer / ETL Developer</t>
  </si>
  <si>
    <t>BPA Services</t>
  </si>
  <si>
    <t>['sql', 'sql server', 'postgresql', 'snowflake', 'aws', 'redshift', 'pyspark', 'windows', 'git', 'terraform']</t>
  </si>
  <si>
    <t>Sofware Developer/Data Integration</t>
  </si>
  <si>
    <t>E-Health Partners, Inc</t>
  </si>
  <si>
    <t>['sql', 'java', 'html', 'c', 'azure', 'jquery', 'windows']</t>
  </si>
  <si>
    <t>Principal – Data Scientist, Card Intelligence</t>
  </si>
  <si>
    <t>Data Engineer - Azure &amp; Databricks Expert</t>
  </si>
  <si>
    <t>SYSTRA</t>
  </si>
  <si>
    <t>['sql', 'scala', 'azure', 'databricks', 'spark', 'kafka', 'pyspark', 'git', 'github']</t>
  </si>
  <si>
    <t>Sr. Data Analyst - Retail Bank</t>
  </si>
  <si>
    <t>Lead Data Engineer (DataOps) | Azure, Databricks, CI/CD</t>
  </si>
  <si>
    <t>['sql', 'python', 'azure', 'databricks', 'aws', 'gcp', 'kafka', 'airflow', 'github', 'gitlab']</t>
  </si>
  <si>
    <t>Sr Data Engineer with Python &amp; Databricks</t>
  </si>
  <si>
    <t>['sql', 'python', 'scala', 'snowflake', 'azure', 'databricks', 'aws', 'gcp', 'bigquery', 'spark', 'pyspark', 'airflow']</t>
  </si>
  <si>
    <t>MegazoneCloud US</t>
  </si>
  <si>
    <t>['sql', 'bash', 'shell', 'azure', 'aws', 'gcp', 'spark', 'kafka', 'hadoop', 'centos', 'docker', 'jenkins', 'ansible', 'yarn']</t>
  </si>
  <si>
    <t>Junior Data Engineer - MS Fabric</t>
  </si>
  <si>
    <t>['sql', 'python', 'r', 'sas', 'sas', 'powerbi', 'powerbi']</t>
  </si>
  <si>
    <t>Data Integration Engineer 5356</t>
  </si>
  <si>
    <t>Senior Associate, Data Analytics and Risk Reduction</t>
  </si>
  <si>
    <t>['sql', 'python', 'r', 'express', 'tableau', 'excel', 'power bi']</t>
  </si>
  <si>
    <t>Data Scientist/Application Developer (Secret cleared)</t>
  </si>
  <si>
    <t>['python', 'c', 'typescript', 'databricks', 'matplotlib', 'plotly', 'pyspark', 'seaborn', 'scikit-learn', 'nltk', 'pandas', 'tableau', 'qlik', 'powerbi', 'powerbi']</t>
  </si>
  <si>
    <t>Data Engineer, Senior (Hybrid)</t>
  </si>
  <si>
    <t>Releady</t>
  </si>
  <si>
    <t>['sql', 'snowflake', 'azure', 'databricks', 'airflow', 'cordova', 'github', 'bitbucket']</t>
  </si>
  <si>
    <t>Senior Data Scientist/Data Engineer - Quantitative Risk &amp; Unstructured Market Intelligence Pipeline</t>
  </si>
  <si>
    <t>['python', 'postgresql', 'azure', 'aws', 'power bi', 'outlook', 'unify']</t>
  </si>
  <si>
    <t>Tech Manager, Data Engineering - AI and Support</t>
  </si>
  <si>
    <t>Graduate Associate IT Analyst (Online Security Posture / Security)</t>
  </si>
  <si>
    <t>Talentium Inc. (previously known as AppSource Inc.)</t>
  </si>
  <si>
    <t>['sql', 'python', 'javascript', 'java', 'html', 'css', 'azure', 'aws', 'gcp', 'react', 'numpy', 'pandas', 'angular', 'node.js', 'node', 'windows', 'linux', 'tableau', 'excel', 'power bi', 'git', 'jira', 'confluence']</t>
  </si>
  <si>
    <t>Business Intelligence Specialist, Prospect Management and Analytics</t>
  </si>
  <si>
    <t>Pennsylvania State University</t>
  </si>
  <si>
    <t>Sr Data Engineer - Marketing &amp; Marketing Measurement</t>
  </si>
  <si>
    <t>3 KUBED CONSULTING INDIA PRIVATE LIMITED</t>
  </si>
  <si>
    <t>['sql', 'python', 'databricks', 'aws', 'windows', 'tableau', 'power bi', 'powerbi', 'powerbi']</t>
  </si>
  <si>
    <t>Business Aanlyst</t>
  </si>
  <si>
    <t>Manager Data Engineering - Agentic AI</t>
  </si>
  <si>
    <t>Data Engineer – Analytics &amp; BI |</t>
  </si>
  <si>
    <t>['sql', 'python', 'powershell', 'sql server', 'azure', 'databricks', 'pyspark', 'power bi']</t>
  </si>
  <si>
    <t>Current Master's - Data Science Internship - Summer 2027 | McLean, VA, USA</t>
  </si>
  <si>
    <t>Lead Data Engineer (Java, Python, AWS) | Plano, TX, USA</t>
  </si>
  <si>
    <t>Python Pyspark Developer</t>
  </si>
  <si>
    <t>['python', 'r', 'azure', 'aws', 'spark', 'pyspark', 'airflow']</t>
  </si>
  <si>
    <t>Data Science Vice President - Card Data Analytics</t>
  </si>
  <si>
    <t>['sql', 'python', 'r', 'sas', 'spark', 'hadoop', 'tableau', 'alteryx', 'sas']</t>
  </si>
  <si>
    <t>Data Engineer III - (Pyspark/databricks/Mongo/Sql/Python)</t>
  </si>
  <si>
    <t>['sql', 'nosql', 'mongo', 'java', 'databricks', 'aws', 'pyspark']</t>
  </si>
  <si>
    <t>Associate, Data Analytics,  Commercial &amp; Investment Bank, Tech Strategy and Execution</t>
  </si>
  <si>
    <t>CDP Lead Engineer</t>
  </si>
  <si>
    <t>Sutton, United Kingdom</t>
  </si>
  <si>
    <t>['sql', 'python', 'snowflake', 'azure', 'oracle', 'aws', 'gdpr', 'unity', 'unify']</t>
  </si>
  <si>
    <t>Data Scientist - Applied AI/ML Senior Associate</t>
  </si>
  <si>
    <t>Opus RS</t>
  </si>
  <si>
    <t>Energy Analyst, New Transactions</t>
  </si>
  <si>
    <t>['sql', 'python', 'mysql', 'tableau', 'excel', 'power bi']</t>
  </si>
  <si>
    <t>Data Integration Engineer - VP Level - Python/SQL</t>
  </si>
  <si>
    <t>['sql', 'python', 'sql server', 'databricks']</t>
  </si>
  <si>
    <t>Lead Informtics and Analytics Analyst</t>
  </si>
  <si>
    <t>Dexian [Corp Deal]</t>
  </si>
  <si>
    <t>['snowflake', 'power bi', 'sharepoint']</t>
  </si>
  <si>
    <t>SR Operations Analyst- WFH</t>
  </si>
  <si>
    <t>AJ Mackaness</t>
  </si>
  <si>
    <t>['sql', 'python', 'bigquery', 'gdpr']</t>
  </si>
  <si>
    <t>Data Engineer (Backend Python Development)</t>
  </si>
  <si>
    <t>Green Courte Residential Holdings</t>
  </si>
  <si>
    <t>['sql', 'python', 'shell', 'snowflake', 'azure', 'aws', 'gcp', 'airflow', 'pandas', 'fastapi', 'flask', 'linux', 'kubernetes', 'docker', 'git', 'github', 'terraform']</t>
  </si>
  <si>
    <t>Senior Lead Software Engineer - Data Platform</t>
  </si>
  <si>
    <t>['python', 'aws', 'spark', 'airflow', 'gdpr']</t>
  </si>
  <si>
    <t>Senior Data Analyst (People Analytics)</t>
  </si>
  <si>
    <t>['sql', 'python', 'tableau', 'power bi', 'qlik']</t>
  </si>
  <si>
    <t>P&amp;C Data Analyst</t>
  </si>
  <si>
    <t>Entry-Level Analyst (Remote)</t>
  </si>
  <si>
    <t>Renewable Careers</t>
  </si>
  <si>
    <t>Data Analyst (Pentagon, Onsite)</t>
  </si>
  <si>
    <t>['sql', 'python', 'tableau', 'excel', 'power bi', 'powerpoint', 'sharepoint', 'jira', 'confluence', 'mattermost']</t>
  </si>
  <si>
    <t>Data Analyst (Excellent SQL Development skills)</t>
  </si>
  <si>
    <t>[Remote] Strategic Pricing Analyst- Remote</t>
  </si>
  <si>
    <t>Senior Data Scientist (Pentagon, Onsite)</t>
  </si>
  <si>
    <t>['sql', 'python', 'r', 'tableau', 'excel', 'power bi', 'powerpoint', 'sharepoint']</t>
  </si>
  <si>
    <t>Director, Business Intelligence &amp; Data Strategy</t>
  </si>
  <si>
    <t>['sql', 'snowflake', 'databricks', 'aws', 'power bi', 'terraform']</t>
  </si>
  <si>
    <t>['snowflake', 'spark', 'sap']</t>
  </si>
  <si>
    <t>Sr. Manager - Data Engineering Team Lead</t>
  </si>
  <si>
    <t>['sql', 'python', 'sql server', 'gcp', 'ssis', 'github']</t>
  </si>
  <si>
    <t>Provato Staffing</t>
  </si>
  <si>
    <t>['sql', 'python', 'snowflake', 'oracle', 'github']</t>
  </si>
  <si>
    <t>Platform Support Data Engineer</t>
  </si>
  <si>
    <t>['sql', 'sql server', 'postgresql', 'oracle', 'windows', 'linux', 'splunk', 'github', 'jenkins', 'bitbucket', 'jira', 'confluence']</t>
  </si>
  <si>
    <t>Data Bricks Migration and Support engineer</t>
  </si>
  <si>
    <t>Databricks Data Engineer || Full time permanent role</t>
  </si>
  <si>
    <t>Veridian Tech Solutions, Inc.</t>
  </si>
  <si>
    <t>['sql', 'python', 'bash', 'azure', 'databricks', 'pyspark', 'terraform', 'gitlab', 'unity']</t>
  </si>
  <si>
    <t>Azure Data Bricks Consultant</t>
  </si>
  <si>
    <t>Somerset, United Kingdom</t>
  </si>
  <si>
    <t>['gcp', 'bigquery', 'spark', 'kafka', 'hadoop', 'git']</t>
  </si>
  <si>
    <t>National Crime Agency</t>
  </si>
  <si>
    <t>Stafford, United Kingdom</t>
  </si>
  <si>
    <t>Strolll</t>
  </si>
  <si>
    <t>['sql', 'python', 'r', 'azure', 'databricks', 'spark', 'kafka', 'gdpr', 'git']</t>
  </si>
  <si>
    <t>Data Engineer, Automation &amp; Controls, Blueoval Battery Park Michigan</t>
  </si>
  <si>
    <t>Marshall, MI</t>
  </si>
  <si>
    <t>US_East | Data Engineer_L2</t>
  </si>
  <si>
    <t>Senior Data Engineer - Part Time Contract</t>
  </si>
  <si>
    <t>Context Recruitment</t>
  </si>
  <si>
    <t>Marysville, CA</t>
  </si>
  <si>
    <t>Harmony Health Medical Clinic and Family Resource Center</t>
  </si>
  <si>
    <t>['sql', 'crystal', 'tableau', 'excel', 'power bi', 'powerpoint', 'outlook']</t>
  </si>
  <si>
    <t>Analytical Engineer (Data Modeller + Data Analyst)</t>
  </si>
  <si>
    <t>Vision Radiology</t>
  </si>
  <si>
    <t>['sql', 'snowflake', 'azure', 'redshift', 'bigquery', 'kafka', 'tableau', 'excel', 'looker', 'git']</t>
  </si>
  <si>
    <t>Sigma BI Developer_5+ years</t>
  </si>
  <si>
    <t>['sql', 'python', 'snowflake', 'azure', 'aws', 'gcp', 'redshift', 'bigquery', 'tableau', 'looker', 'power bi', 'sap']</t>
  </si>
  <si>
    <t>Senior Maintenance Analyst</t>
  </si>
  <si>
    <t>['sql', 'python', 'db2', 'sql server', 'oracle', 'aws', 'pyspark', 'tableau', 'qlik']</t>
  </si>
  <si>
    <t>People Operations Data Analyst, Ams</t>
  </si>
  <si>
    <t>['sql', 'express', 'excel', 'power bi', 'sheets']</t>
  </si>
  <si>
    <t>The Opportunity Hub UK</t>
  </si>
  <si>
    <t>['sql', 'python', 'r', 'c', 'numpy', 'scikit-learn', 'pandas', 'tableau', 'looker', 'power bi', 'git']</t>
  </si>
  <si>
    <t>Staff Data Engineer-Austin, TX preferred (Remote considered)</t>
  </si>
  <si>
    <t>Process Data Engineering Specialist - $73,000 - $78,000 A Year</t>
  </si>
  <si>
    <t>JobMESH</t>
  </si>
  <si>
    <t>Veolia</t>
  </si>
  <si>
    <t>['sql', 'python', 'java', 'vb.net', 'sql server', 'oracle', 'aws', 'windows', 'linux']</t>
  </si>
  <si>
    <t>Data Reporting Analyst (SQL &amp; Excel) | W2 | Remote (CA) | $40/hr</t>
  </si>
  <si>
    <t>['sql', 'oracle', 'cordova', 'excel']</t>
  </si>
  <si>
    <t>['python', 'java', 'huggingface']</t>
  </si>
  <si>
    <t>Conversion Analyst</t>
  </si>
  <si>
    <t>['sql', 'python', 'aws', 'redshift', 'pytorch', 'numpy', 'tensorflow', 'scikit-learn', 'pandas']</t>
  </si>
  <si>
    <t>Master Data Management (MDM) Data Engineer</t>
  </si>
  <si>
    <t>Database Engineer (SingleStore/DB2 and Snowflake)</t>
  </si>
  <si>
    <t>['sql', 'python', 'db2', 'snowflake', 'linux', 'unix', 'git']</t>
  </si>
  <si>
    <t>Healthcare Business Systems Analyst with AI/ML</t>
  </si>
  <si>
    <t>['azure', 'aws', 'jira']</t>
  </si>
  <si>
    <t>Performance Assurance Machine Learning Engineer / Data Analyst 4</t>
  </si>
  <si>
    <t>['sql', 'python', 'r', 'snowflake', 'azure', 'databricks', 'aws', 'gcp', 'spark', 'linux', 'kubernetes', 'docker']</t>
  </si>
  <si>
    <t>Bergen Community College</t>
  </si>
  <si>
    <t>['sql', 'c', 'spss']</t>
  </si>
  <si>
    <t>Evaluation and Research Scientist</t>
  </si>
  <si>
    <t>['r', 'excel', 'spss', 'sheets', 'spreadsheet']</t>
  </si>
  <si>
    <t>['sql', 'snowflake', 'aws', 'git', 'github']</t>
  </si>
  <si>
    <t>Integrated Analytics Consultant / Data Engineer - Quality Measurement and Clinical Decision Support</t>
  </si>
  <si>
    <t>St. Joseph's Health Care London</t>
  </si>
  <si>
    <t>['sql', 'python', 'java', 'azure', 'power bi', 'ssis']</t>
  </si>
  <si>
    <t>S+H Search</t>
  </si>
  <si>
    <t>Senior lead Data engineer</t>
  </si>
  <si>
    <t>['python', 'azure', 'databricks', 'aws', 'kubernetes', 'docker', 'github', 'terraform', 'jenkins', 'gitlab', 'unity']</t>
  </si>
  <si>
    <t>Data Tester (Big Data QE)</t>
  </si>
  <si>
    <t>Data Engineer (Databricks &amp; Power BI) (W2 only)</t>
  </si>
  <si>
    <t>['sql', 'azure', 'databricks', 'pyspark', 'power bi', 'dax', 'git']</t>
  </si>
  <si>
    <t>ERP Analyst - REMOTE</t>
  </si>
  <si>
    <t>Lead Decision Analyst: Onsite</t>
  </si>
  <si>
    <t>e.surv Chartered Surveyors</t>
  </si>
  <si>
    <t>Senior Nlp &amp; Genai Lead — Data Scientist (remote)</t>
  </si>
  <si>
    <t>Data Scientist (NH-1560-02T03)</t>
  </si>
  <si>
    <t>Air Force Test Center</t>
  </si>
  <si>
    <t>Data Insights &amp; Analytics Lead</t>
  </si>
  <si>
    <t>ether.fi</t>
  </si>
  <si>
    <t>Medicaid/Medicare Program Integrity Analyst II</t>
  </si>
  <si>
    <t>Lead Data Scientist- 100% remote</t>
  </si>
  <si>
    <t>Data Scientist / Applied ML Engineer</t>
  </si>
  <si>
    <t>ARCLOGIQ Software</t>
  </si>
  <si>
    <t>['sql', 'sql server', 'snowflake', 'azure', 'aws', 'power bi', 'github', 'terraform']</t>
  </si>
  <si>
    <t>['sql', 'python', 'scala', 'nosql', 'java', 'aws', 'redshift', 'airflow', 'kubernetes', 'docker']</t>
  </si>
  <si>
    <t>Sr Data Engineer-DBT engineer</t>
  </si>
  <si>
    <t>MD Anderson</t>
  </si>
  <si>
    <t>['python', 'html', 'pyspark']</t>
  </si>
  <si>
    <t>Staff Applied Scientist - Machine Learning</t>
  </si>
  <si>
    <t>Staff Data Engineer - Data Engineering | Northfield, NJ, USA</t>
  </si>
  <si>
    <t>['sql', 'python', 'scala', 'java', 'c', 'rust', 'spark', 'kafka', 'spring', 'gdpr', 'outlook', 'kubernetes']</t>
  </si>
  <si>
    <t>Lead Data Software Engineer</t>
  </si>
  <si>
    <t>['python', 'aws', 'redshift', 'kafka', 'airflow', 'kubernetes', 'docker', 'terraform']</t>
  </si>
  <si>
    <t>Security Engineer (AppSec) - Contract</t>
  </si>
  <si>
    <t>DataBrain</t>
  </si>
  <si>
    <t>['sql', 'python', 'typescript', 'node']</t>
  </si>
  <si>
    <t>Tavern Research</t>
  </si>
  <si>
    <t>Principal Data Engineer - 14 Month FTC</t>
  </si>
  <si>
    <t>Hackajob Ltd</t>
  </si>
  <si>
    <t>['sql', 'go', 'snowflake', 'aws']</t>
  </si>
  <si>
    <t>Database Engineer - Entry Level</t>
  </si>
  <si>
    <t>['sql', 'mongo', 'redis', 'elasticsearch', 'oracle']</t>
  </si>
  <si>
    <t>Lighthorne, United Kingdom</t>
  </si>
  <si>
    <t>Contechs</t>
  </si>
  <si>
    <t>Data Scientist-Top Secret Clearance Required</t>
  </si>
  <si>
    <t>['sql', 'python', 'r', 'matlab', 'mysql', 'numpy', 'scikit-learn', 'jupyter', 'tableau', 'powerbi', 'powerbi', 'jira', 'confluence']</t>
  </si>
  <si>
    <t>Lead Data Scientist, Experimentation Platform</t>
  </si>
  <si>
    <t>Strava</t>
  </si>
  <si>
    <t>Data Engineering - Data Ingestion Infrastructure</t>
  </si>
  <si>
    <t>['sql', 'python', 'java', 'gcp', 'bigquery', 'kafka', 'kubernetes', 'terraform', 'ansible', 'pulumi']</t>
  </si>
  <si>
    <t>Beverley, United Kingdom</t>
  </si>
  <si>
    <t>Vallum Associates Limited</t>
  </si>
  <si>
    <t>['scala', 'azure', 'databricks']</t>
  </si>
  <si>
    <t>Data Scientist, Technical Lead</t>
  </si>
  <si>
    <t>['sql', 'r', 'bash', 'airflow', 'pandas', 'linux', 'unix']</t>
  </si>
  <si>
    <t>Analyst, Pricing</t>
  </si>
  <si>
    <t>Senior Data Engineer – Financial Markets</t>
  </si>
  <si>
    <t>Elite Talent Consulting</t>
  </si>
  <si>
    <t>Senior Founding Backend/Python Engineer - AI Startup</t>
  </si>
  <si>
    <t>Postbridgetech</t>
  </si>
  <si>
    <t>['python', 'postgresql', 'redis', 'aws', 'fastapi']</t>
  </si>
  <si>
    <t>Pekin Insurance</t>
  </si>
  <si>
    <t>['sql', 'python', 'r', 'nosql', 'snowflake', 'excel', 'spreadsheet']</t>
  </si>
  <si>
    <t>Data Engineer, Principal</t>
  </si>
  <si>
    <t>['sql', 'python', 'nosql', 'snowflake', 'databricks', 'git', 'bitbucket', 'jira']</t>
  </si>
  <si>
    <t>Senior Data Engineer - Modern Data &amp; AI Platforms</t>
  </si>
  <si>
    <t>Spring Venture Group</t>
  </si>
  <si>
    <t>['sql', 'python', 'snowflake', 'azure', 'aws', 'gcp', 'spring']</t>
  </si>
  <si>
    <t>IBM Data Replication (CDC) Engineer</t>
  </si>
  <si>
    <t>['sql', 'db2', 'sql server', 'mysql', 'postgresql', 'oracle', 'windows', 'linux']</t>
  </si>
  <si>
    <t>Lead Business Intelligence Analyst, Full Time - Days</t>
  </si>
  <si>
    <t>Senior Data Analyst  - Global Payment Network, Counterparty Restitution</t>
  </si>
  <si>
    <t>Marchon Partners</t>
  </si>
  <si>
    <t>Data Analytics Manager - Logistics Industry</t>
  </si>
  <si>
    <t>Ntice Sourcing Solutions</t>
  </si>
  <si>
    <t>['sql', 'r', 'azure', 'gdpr', 'sap']</t>
  </si>
  <si>
    <t>Data Scientist — AI Evaluation Analytics</t>
  </si>
  <si>
    <t>Invovia</t>
  </si>
  <si>
    <t>['clickup']</t>
  </si>
  <si>
    <t>['sql', 'python', 'r', 'spark', 'pyspark', 'pandas']</t>
  </si>
  <si>
    <t>Business Analyst Remote</t>
  </si>
  <si>
    <t>People Operations Analyst (Total Rewards &amp; Analytics)</t>
  </si>
  <si>
    <t>Apex - Satellite Platforms</t>
  </si>
  <si>
    <t>IT Data &amp; Reporting Analyst</t>
  </si>
  <si>
    <t>Talentedge</t>
  </si>
  <si>
    <t>Junior Technical Analyst</t>
  </si>
  <si>
    <t>Basecamp Talent</t>
  </si>
  <si>
    <t>Director of Data &amp; Intelligence Engineering - 2237017</t>
  </si>
  <si>
    <t>Forvis Mazars</t>
  </si>
  <si>
    <t>['sql', 'python', 'neo4j', 'snowflake', 'azure', 'databricks', 'aws', 'gcp', 'pyspark', 'jira']</t>
  </si>
  <si>
    <t>Data Scientist 1 - TS/SCI w/poly</t>
  </si>
  <si>
    <t>Data Scientist - Consumer Technology Platform</t>
  </si>
  <si>
    <t>Lead Software Engineer- Python / Pyspark / Java / BigData / Data Modernization / AI</t>
  </si>
  <si>
    <t>['python', 'java', 'snowflake', 'databricks', 'spark', 'pyspark']</t>
  </si>
  <si>
    <t>INFRASTRUCTURE SITE RELIABILITY/BIG DATA ENGINEER-CONTRACT</t>
  </si>
  <si>
    <t>['spark', 'kafka', 'hadoop', 'linux']</t>
  </si>
  <si>
    <t>['go', 'smartsheet']</t>
  </si>
  <si>
    <t>Senior Data &amp; Policy Analyst- Procurement</t>
  </si>
  <si>
    <t>CIPS - The Chartered Institute of Procurement &amp; Supply</t>
  </si>
  <si>
    <t>Intuition IT – Intuitive Technology Recruitment</t>
  </si>
  <si>
    <t>['sql', 'python', 'aws', 'spark', 'pyspark', 'kubernetes', 'docker', 'terraform', 'jenkins']</t>
  </si>
  <si>
    <t>Hudson Hospital</t>
  </si>
  <si>
    <t>Statistical &amp; Claim Data Analyst</t>
  </si>
  <si>
    <t>Crawford and Company</t>
  </si>
  <si>
    <t>QA Apprenticeships</t>
  </si>
  <si>
    <t>Project Management/Principal Project Management (Data Scientist) Jobs</t>
  </si>
  <si>
    <t>['sql', 'python', 'nosql', 'mongodb', 'mongodb', 'neo4j', 'plotly', 'tableau', 'excel', 'powerpoint', 'sharepoint', 'powerbi', 'powerbi']</t>
  </si>
  <si>
    <t>Sr Data Scientist, AI/ML</t>
  </si>
  <si>
    <t>Analytical Science Data Review Group Leader</t>
  </si>
  <si>
    <t>Data Engineer - Top Secret Clearance</t>
  </si>
  <si>
    <t>Metric5</t>
  </si>
  <si>
    <t>['mysql', 'elasticsearch', 'aws', 'kafka', 'node.js', 'node', 'windows', 'kubernetes']</t>
  </si>
  <si>
    <t>Data Scientist II, ML Infrastructure</t>
  </si>
  <si>
    <t>['python', 'spark', 'pytorch', 'airflow', 'jenkins']</t>
  </si>
  <si>
    <t>Senior Applied AI Scientist - Multimodal &amp; Computer Vision</t>
  </si>
  <si>
    <t>Data Engineer with healthcare</t>
  </si>
  <si>
    <t>['sql', 'sql server', 'mlr', 'power bi', 'ssis', 'ssrs']</t>
  </si>
  <si>
    <t>Sr. Business Intelligence Engineer (Power BI)</t>
  </si>
  <si>
    <t>['sql', 'snowflake', 'azure', 'databricks', 'tableau', 'looker', 'power bi', 'ssrs', 'qlik', 'cognos', 'dax']</t>
  </si>
  <si>
    <t>Software Engineer II, Backend, Unified Data Platform</t>
  </si>
  <si>
    <t>['python', 'kotlin', 'mysql', 'aws', 'kubernetes']</t>
  </si>
  <si>
    <t>Senior Analyst, Data Analytics - Center of Excellence</t>
  </si>
  <si>
    <t>Clinical Data Analyst - Healthcare Data Exchange (Contract)</t>
  </si>
  <si>
    <t>PEN Software, Inc.</t>
  </si>
  <si>
    <t>Senior Data Scientist — Fraud Analytics</t>
  </si>
  <si>
    <t>['sql', 'python', 'sql server', 'postgresql', 'azure', 'aws', 'gcp', 'pandas', 'excel', 'power bi', 'sharepoint']</t>
  </si>
  <si>
    <t>Tableau Dashboard Developer</t>
  </si>
  <si>
    <t>['sql', 'db2', 'sql server', 'oracle', 'visio', 'tableau', 'excel', 'ssrs', 'powerpoint', 'git', 'bitbucket']</t>
  </si>
  <si>
    <t>ERP Data Analytics and Reporting Analyst</t>
  </si>
  <si>
    <t>Soccer Data Analyst</t>
  </si>
  <si>
    <t>New England Revolution</t>
  </si>
  <si>
    <t>['sql', 'python', 'r', 'tableau', 'excel', 'power bi', 'git']</t>
  </si>
  <si>
    <t>Corning, NY</t>
  </si>
  <si>
    <t>Senior Hadoop Developer</t>
  </si>
  <si>
    <t>['python', 'scala', 'java', 'spark', 'kafka', 'pyspark', 'airflow', 'hadoop', 'yarn']</t>
  </si>
  <si>
    <t>Data Eng II (PnD), IT PnD Data Engineering</t>
  </si>
  <si>
    <t>['python', 'go', 'ruby', 'java', 'c', 'php', 'aws', 'redshift', 'hadoop', 'ruby', 'node.js', 'node']</t>
  </si>
  <si>
    <t>Data Analyst – Credit Card Portfolio Analytics</t>
  </si>
  <si>
    <t>Earth City, MO</t>
  </si>
  <si>
    <t>Azure Cloud Data Engineer (1879)</t>
  </si>
  <si>
    <t>['sql', 'python', 'c', 'sql server', 'snowflake', 'azure', 'oracle', 'aws', 'airflow', 'ssis', 'git', 'github', 'jira', 'confluence']</t>
  </si>
  <si>
    <t>P&amp;C Analytics Sr Associate</t>
  </si>
  <si>
    <t>['sql', 'python', 'r', 'c', 'snowflake', 'tableau', 'excel', 'power bi', 'powerpoint', 'powerbi', 'powerbi']</t>
  </si>
  <si>
    <t>Member of Data Staff (AI Builder)</t>
  </si>
  <si>
    <t>['sql', 'python', 'snowflake', 'slack']</t>
  </si>
  <si>
    <t>World Insurance Associates LLC</t>
  </si>
  <si>
    <t>['sql', 'python', 't-sql', 'pyspark', 'tableau', 'excel', 'power bi', 'dax', 'powerbi', 'powerbi']</t>
  </si>
  <si>
    <t>Glidewell Dental</t>
  </si>
  <si>
    <t>Data Analyst for Small-Scale Project</t>
  </si>
  <si>
    <t>Sales Performance Data Analyst</t>
  </si>
  <si>
    <t>Kearney Activate-     Senior Data Scientist &amp; Product Engineer</t>
  </si>
  <si>
    <t>HiringCafe</t>
  </si>
  <si>
    <t>Kearney</t>
  </si>
  <si>
    <t>['sql', 'python', 'javascript', 'c', 'spark', 'react', 'tableau', 'power bi', 'docker', 'git']</t>
  </si>
  <si>
    <t>Finezi Inc.</t>
  </si>
  <si>
    <t>['sql', 'oracle', 'aws', 'gdpr', 'sharepoint']</t>
  </si>
  <si>
    <t>Digital Experience Analyst</t>
  </si>
  <si>
    <t>First Entertainment Credit Union</t>
  </si>
  <si>
    <t>Senior Business Analyst – Limerick</t>
  </si>
  <si>
    <t>Senior Data Scientist: Model Risk</t>
  </si>
  <si>
    <t>Visa Hunt</t>
  </si>
  <si>
    <t>['sql', 'python', 'pytorch', 'tensorflow', 'hugging face']</t>
  </si>
  <si>
    <t>Infra Data Engineering Leader, Analytics</t>
  </si>
  <si>
    <t>AI Data analyst – Remote – Ireland</t>
  </si>
  <si>
    <t>['sql', 'python', 'r', 'matlab', 'oracle', 'redshift', 'spark']</t>
  </si>
  <si>
    <t>Software Engineer – Backend &amp; Data</t>
  </si>
  <si>
    <t>Raptor Supplies Private Limited</t>
  </si>
  <si>
    <t>['sql', 'python', 'postgresql', 'elasticsearch', 'aws', 'fastapi', 'github']</t>
  </si>
  <si>
    <t>GCP Cloud Engineer</t>
  </si>
  <si>
    <t>['sql', 'azure', 'aws', 'gcp', 'kubernetes', 'terraform']</t>
  </si>
  <si>
    <t>Service Designer/User Researcher With Data Analysis Experience</t>
  </si>
  <si>
    <t>Qubic Digital Services</t>
  </si>
  <si>
    <t>AI, Data Science and Robotics Coach</t>
  </si>
  <si>
    <t>Dr X Academy of Robotics and Coding Hong Kong Limited</t>
  </si>
  <si>
    <t>Checkr</t>
  </si>
  <si>
    <t>['sql', 'python', 'nosql', 'mongodb', 'mongodb', 'snowflake', 'databricks', 'aws', 'spark', 'kafka', 'pyspark']</t>
  </si>
  <si>
    <t>Senior Data Engineer - Ad Serving</t>
  </si>
  <si>
    <t>['sql', 'python', 'dynamodb', 'redis', 'aws', 'gcp', 'aurora', 'spark', 'kafka', 'airflow']</t>
  </si>
  <si>
    <t>Data Analytics - Contractual</t>
  </si>
  <si>
    <t>Top Secret Data Scientist</t>
  </si>
  <si>
    <t>CDL Software</t>
  </si>
  <si>
    <t>['sql', 'go', 'mysql', 'postgresql', 'elasticsearch', 'oracle', 'aws', 'github', 'terraform', 'gitlab', 'jira']</t>
  </si>
  <si>
    <t>Data Engineer - 2 roles</t>
  </si>
  <si>
    <t>Sheffield Hallam University</t>
  </si>
  <si>
    <t>Senior Data Engineer - Databricks - Azure - Python - Fabric - SQL</t>
  </si>
  <si>
    <t>Data Analyst II, Office of Data Analytics</t>
  </si>
  <si>
    <t>['sql', 'python', 'c', 'visio', 'tableau', 'excel', 'power bi']</t>
  </si>
  <si>
    <t>Jauharabad, Pakistan</t>
  </si>
  <si>
    <t>HitroTech</t>
  </si>
  <si>
    <t>['sql', 'python', 'bash', 'shell', 'unix', 'visio', 'tableau', 'power bi']</t>
  </si>
  <si>
    <t>['python', 'azure', 'aws', 'numpy', 'scikit-learn', 'pandas', 'jupyter', 'opencv', 'fastapi', 'docker', 'git', 'gitlab']</t>
  </si>
  <si>
    <t>Premium Health Care</t>
  </si>
  <si>
    <t>Business Systems and Data Analyst</t>
  </si>
  <si>
    <t>Ranson Barnes Recruitment Limited</t>
  </si>
  <si>
    <t>Junior Data Analyst Apprenticeship</t>
  </si>
  <si>
    <t>Senior Data Analyst – Operations &amp; Systems Integration</t>
  </si>
  <si>
    <t>['sql', 'python', 'c', 'tableau', 'looker', 'power bi', 'jira']</t>
  </si>
  <si>
    <t>AI/ML Ops and Data Engineer</t>
  </si>
  <si>
    <t>['sql', 'python', 'gcp', 'bigquery', 'airflow', 'docker', 'git']</t>
  </si>
  <si>
    <t>Lead Databricks Consultant</t>
  </si>
  <si>
    <t>['sql', 'python', 'azure', 'databricks', 'aws', 'gcp', 'spark', 'pyspark', 'unity']</t>
  </si>
  <si>
    <t>Machine Learning Ops Data Engineer</t>
  </si>
  <si>
    <t>The hirexpress llc</t>
  </si>
  <si>
    <t>['sql', 'python', 'postgresql', 'snowflake', 'aws', 'redshift', 'bigquery', 'airflow', 'git', 'github', 'gitlab']</t>
  </si>
  <si>
    <t>Executive Data Analyst</t>
  </si>
  <si>
    <t>Superb People Ltd</t>
  </si>
  <si>
    <t>Data Scientist- TS/SCI</t>
  </si>
  <si>
    <t>['sql', 'elasticsearch', 'neo4j', 'aws', 'kubernetes', 'docker', 'git']</t>
  </si>
  <si>
    <t>Data Engineer (Python / PySpark / SQL)</t>
  </si>
  <si>
    <t>WilsonCTS</t>
  </si>
  <si>
    <t>Software Engineer - Advanced Reporting</t>
  </si>
  <si>
    <t>['python', 'css', 'typescript', 'aws', 'react', 'airflow', 'fastapi', 'django', 'kubernetes', 'docker', 'terraform']</t>
  </si>
  <si>
    <t>Principal Data Engineer (SC)</t>
  </si>
  <si>
    <t>Synergize Consulting</t>
  </si>
  <si>
    <t>CXI, Inc.</t>
  </si>
  <si>
    <t>Scientific Computing &amp; Data Analytics Engineer</t>
  </si>
  <si>
    <t>Senior Data Engineer (Databricks, Delta Lake -Focused)- In-Person Interview Mandatory</t>
  </si>
  <si>
    <t>Procurement Programs &amp; Systems Data Analyst</t>
  </si>
  <si>
    <t>Allegiant</t>
  </si>
  <si>
    <t>['sql', 'html', 'visual basic', 'sql server', 'sap', 'terminal']</t>
  </si>
  <si>
    <t>Data Analyst - Remote / Telecommute</t>
  </si>
  <si>
    <t>['sql', 'python', 'snowflake', 'oracle', 'gcp', 'spark', 'hadoop', 'unix']</t>
  </si>
  <si>
    <t>Remote Entry Level Financial Analyst (Part-Time)</t>
  </si>
  <si>
    <t>Casa Bonita</t>
  </si>
  <si>
    <t>['sql', 'python', 'r', 'excel', 'sheets']</t>
  </si>
  <si>
    <t>Data Scientist – Marketing (5783)</t>
  </si>
  <si>
    <t>Senior GCP Data Engineer - Remote / Telecommute</t>
  </si>
  <si>
    <t>['sql', 'python', 'java', 'shell', 'gcp', 'bigquery', 'airflow']</t>
  </si>
  <si>
    <t>Data Engineer- EX Capital One</t>
  </si>
  <si>
    <t>['sql', 'python', 'java', 'azure', 'aws', 'gcp', 'spark', 'kafka', 'hadoop']</t>
  </si>
  <si>
    <t>Analyst, Decision Science</t>
  </si>
  <si>
    <t>George P. Johnson Experience Marketing</t>
  </si>
  <si>
    <t>['python', 'r', 'bigquery', 'tableau', 'looker', 'power bi', 'airtable']</t>
  </si>
  <si>
    <t>Data Scientist with QuickSight Knowledge</t>
  </si>
  <si>
    <t>Alation Platform Engineer</t>
  </si>
  <si>
    <t>Syren</t>
  </si>
  <si>
    <t>['python', 'pytorch', 'matplotlib', 'plotly', 'tableau', 'git']</t>
  </si>
  <si>
    <t>Senior Data Engineer - Recommendations &amp; Data Platform</t>
  </si>
  <si>
    <t>Mill</t>
  </si>
  <si>
    <t>['sql', 'python', 'snowflake', 'redshift', 'bigquery', 'airflow', 'tableau', 'terraform', 'pulumi', 'unify']</t>
  </si>
  <si>
    <t>Data Analysis Manager - Risk Product Data</t>
  </si>
  <si>
    <t>HR System Data Analyst</t>
  </si>
  <si>
    <t>James Andrew Recruitment Solutions (JAR Solutions)</t>
  </si>
  <si>
    <t>Data Scientist (Group 4), Junior</t>
  </si>
  <si>
    <t>Senior Data Engineer, Python &amp; API Development</t>
  </si>
  <si>
    <t>WebCreek</t>
  </si>
  <si>
    <t>['sql', 'python', 'elasticsearch', 'fastapi', 'kubernetes', 'docker', 'github', 'jenkins']</t>
  </si>
  <si>
    <t>Talleyville, DE</t>
  </si>
  <si>
    <t>Internal Tools &amp; Data Product Analyst</t>
  </si>
  <si>
    <t>Lambda</t>
  </si>
  <si>
    <t>Parts Data Management Analyst II - Product Engineering Support  # 26-17925</t>
  </si>
  <si>
    <t>Head of Data Science/ Machine Learning</t>
  </si>
  <si>
    <t>Principal Engineer - Channels Data Platforms and Analytics</t>
  </si>
  <si>
    <t>['sql', 'python', 'r', 'go', 'scala', 'java', 'snowflake', 'azure', 'databricks', 'oracle', 'spark', 'kafka', 'hadoop', 'splunk', 'kubernetes', 'docker', 'git', 'terraform', 'jenkins']</t>
  </si>
  <si>
    <t>Data Engineer II - Databricks Platform</t>
  </si>
  <si>
    <t>['databricks', 'aws', 'pyspark', 'unity']</t>
  </si>
  <si>
    <t>Workforce Management Analyst – Skills Management, Assistant Vice President</t>
  </si>
  <si>
    <t>Bilaspur, Chhattisgarh, India</t>
  </si>
  <si>
    <t>SkySun</t>
  </si>
  <si>
    <t>Keyword Analyst Manager</t>
  </si>
  <si>
    <t>Blueberry Digital Labs</t>
  </si>
  <si>
    <t>NC FAST Power BI and Data engineer</t>
  </si>
  <si>
    <t>Novalink Solutions LLC</t>
  </si>
  <si>
    <t>['sql', 'python', 'scala', 't-sql', 'snowflake', 'azure', 'databricks', 'oracle', 'power bi']</t>
  </si>
  <si>
    <t>Senior Azure Data Engineer – Microsoft Fabric | Hybrid (Tamil Nadu)</t>
  </si>
  <si>
    <t>Core Talent Finder</t>
  </si>
  <si>
    <t>['azure', 'spark', 'power bi', 'unify']</t>
  </si>
  <si>
    <t>Southbridge, MA</t>
  </si>
  <si>
    <t>Data Scientist III - FCRM</t>
  </si>
  <si>
    <t>['sql', 'python', 'azure', 'databricks', 'oracle']</t>
  </si>
  <si>
    <t>Data Science &amp; Quantitative Analysis Expert</t>
  </si>
  <si>
    <t>['python', 'numpy', 'pandas', 'jupyter', 'git']</t>
  </si>
  <si>
    <t>Business Analyst &amp; Data Analyst only Freshers Candidates Apply</t>
  </si>
  <si>
    <t>PRIME EXCELLENCY ENTERPRISES</t>
  </si>
  <si>
    <t>Faculty for Data Science &amp; Computer Science</t>
  </si>
  <si>
    <t>Vasantrao Naik Mahavidyalaya</t>
  </si>
  <si>
    <t>['python', 'nosql', 'c++', 'c', 'azure', 'aws', 'gcp']</t>
  </si>
  <si>
    <t>['sql', 'python', 'nosql', 'mongodb', 'c', 'mongodb', 'azure', 'aws', 'gcp', 'power bi']</t>
  </si>
  <si>
    <t>Data Engineer II (Full Time) United States</t>
  </si>
  <si>
    <t>['mongodb', 'mysql', 'postgresql', 'mongodb', 'spark', 'hadoop', 'tableau']</t>
  </si>
  <si>
    <t>Evergreen: Senior AI Platform &amp; Data Engineer</t>
  </si>
  <si>
    <t>Ad Hoc LLC</t>
  </si>
  <si>
    <t>['sql', 'python', 'databricks', 'spark', 'kubernetes']</t>
  </si>
  <si>
    <t>Willsfly Technologies Inc</t>
  </si>
  <si>
    <t>['snowflake', 'databricks', 'spark']</t>
  </si>
  <si>
    <t>Lead Data Engineer (Python, PySpark, AWS) | McLean, VA, USA</t>
  </si>
  <si>
    <t>['sql', 'python', 'scala', 'nosql', 'mongo', 'java', 'shell', 'mysql', 'cassandra', 'snowflake', 'azure', 'aws', 'redshift', 'spark', 'kafka', 'pyspark', 'hadoop', 'linux', 'unix']</t>
  </si>
  <si>
    <t>Information Management and BI Business Analyst</t>
  </si>
  <si>
    <t>Americaneagle.com</t>
  </si>
  <si>
    <t>Data Engineer II (Python / PySpark / SQL)</t>
  </si>
  <si>
    <t>Bonita Springs, FL (+1 other)</t>
  </si>
  <si>
    <t>Data Center Capacity Engineer</t>
  </si>
  <si>
    <t>Jeffersonville, IN</t>
  </si>
  <si>
    <t>['sql', 'python', 'r', 'bash']</t>
  </si>
  <si>
    <t>Staff Software Engineer, Data Engineering</t>
  </si>
  <si>
    <t>Hanumant Technology Pvt. Ltd.</t>
  </si>
  <si>
    <t>Marketing Analytics Lead</t>
  </si>
  <si>
    <t>Hadoop PySpark Data Engineer</t>
  </si>
  <si>
    <t>['sql', 'python', 'shell', 'spark', 'airflow', 'hadoop', 'unix', 'tableau', 'excel']</t>
  </si>
  <si>
    <t>Data Engineer - Systematic Macro Pod - Hedge Fund</t>
  </si>
  <si>
    <t>Software Engineer II - Data Engineering Platform</t>
  </si>
  <si>
    <t>['sql', 'python', 'snowflake', 'aws', 'airflow', 'kubernetes', 'docker', 'terraform']</t>
  </si>
  <si>
    <t>Analytics Consultant (UK Wide, Work at Home, UK, GB)</t>
  </si>
  <si>
    <t>Foundever</t>
  </si>
  <si>
    <t>['sql', 'python', 'r', 'c', 'azure', 'databricks', 'power bi']</t>
  </si>
  <si>
    <t>Data analyst to build multi-source transaction reconciliation pipeline (Python/AI-assisted) - Contract to Hire</t>
  </si>
  <si>
    <t>['sql', 'python', 'snowflake', 'azure', 'aws', 'gcp', 'spark', 'kafka', 'airflow', 'tableau', 'power bi', 'ssis', 'sap', 'qlik']</t>
  </si>
  <si>
    <t>Supervisory Market Data Analyst (Associate Director)</t>
  </si>
  <si>
    <t>['sql', 'python', 'r', 'azure', 'aws', 'gcp', 'numpy', 'pandas', 'tableau', 'excel', 'looker', 'power bi', 'git']</t>
  </si>
  <si>
    <t>Tableau data analyst</t>
  </si>
  <si>
    <t>Elevate Iq</t>
  </si>
  <si>
    <t>['sql', 'python', 'sql server', 'mysql', 'postgresql', 'snowflake', 'azure', 'databricks', 'oracle', 'aws', 'redshift', 'bigquery', 'matplotlib', 'numpy', 'pandas', 'tableau', 'excel']</t>
  </si>
  <si>
    <t>Data Visualization Engineer 5 - Member Insights Engineering</t>
  </si>
  <si>
    <t>['sql', 'javascript', 'typescript', 'react', 'graphql', 'node.js', 'vue', 'node', 'vue.js']</t>
  </si>
  <si>
    <t>Senior Financial Data Analyst (PowerBI)</t>
  </si>
  <si>
    <t>Reyes Beverage Group</t>
  </si>
  <si>
    <t>Rincon Family Services</t>
  </si>
  <si>
    <t>Sustainability Data Analyst, Office of Sustainability</t>
  </si>
  <si>
    <t>Employment and Social Development Canada</t>
  </si>
  <si>
    <t>Hybrid Pricing Analyst — B2B Strategy &amp; Analytics</t>
  </si>
  <si>
    <t>Copeland</t>
  </si>
  <si>
    <t>['sql', 'azure', 'databricks', 'aws', 'pyspark', 'unity']</t>
  </si>
  <si>
    <t>Railroad Retirement Board</t>
  </si>
  <si>
    <t>['sql', 't-sql', 'sql server', 'azure', 'gdpr', 'power bi', 'sap']</t>
  </si>
  <si>
    <t>Senior Data Engineer - Data warehousing/Python/AI</t>
  </si>
  <si>
    <t>East Stroudsburg, PA</t>
  </si>
  <si>
    <t>DTCC</t>
  </si>
  <si>
    <t>['sql', 'python', 'perl', 'shell', 'github']</t>
  </si>
  <si>
    <t>AARATECH</t>
  </si>
  <si>
    <t>Sinfloro Fragrance and Retail Solutions Ltd</t>
  </si>
  <si>
    <t>Senior Software Engineer, Data Platform (Remote)</t>
  </si>
  <si>
    <t>Solution Engineer - Cloud AI (Data)</t>
  </si>
  <si>
    <t>['sql', 'r', 'html', 'postgresql', 'snowflake', 'azure', 'databricks', 'aws', 'redshift', 'bigquery', 'hadoop']</t>
  </si>
  <si>
    <t>Staff Data Scientist, ML (People Analytics &amp; Insights) | Chicago, IL, USA</t>
  </si>
  <si>
    <t>['sql', 'python', 'snowflake', 'bigquery', 'spark']</t>
  </si>
  <si>
    <t>['sql', 'python', 'scala', 'nosql', 'java', 'c', 'dynamodb', 'snowflake', 'azure', 'aws', 'gcp', 'redshift', 'bigquery', 'spark', 'kafka', 'hadoop']</t>
  </si>
  <si>
    <t>Cloudsufi is Hiring! Technical Project Manager || Noida (Hybrid)</t>
  </si>
  <si>
    <t>CLOUDSUFI</t>
  </si>
  <si>
    <t>['go', 'scala', 'java', 'gcp', 'spark', 'git', 'bitbucket']</t>
  </si>
  <si>
    <t>Live Oak, FL</t>
  </si>
  <si>
    <t>Immediate Opening in Jacksonville for a Supply Chain Analyst | Hiring</t>
  </si>
  <si>
    <t>Richardson-based Supply Chain Analyst Opening | Hiring</t>
  </si>
  <si>
    <t>Parallel</t>
  </si>
  <si>
    <t>Voleon</t>
  </si>
  <si>
    <t>['sql', 'python', 'sql server', 'databricks', 'spark', 'pyspark', 'airflow', 'unity']</t>
  </si>
  <si>
    <t>Urgent Hire in Mount Dora:Supply Chain Analyst | Hiring</t>
  </si>
  <si>
    <t>Mt Dora, FL</t>
  </si>
  <si>
    <t>Cape Canaveral-based Supply Chain Analyst Opening | Hiring</t>
  </si>
  <si>
    <t>Trainee Data Cabling Engineer</t>
  </si>
  <si>
    <t>Stoneleigh Consultancy Limited</t>
  </si>
  <si>
    <t>Analyst Telecom</t>
  </si>
  <si>
    <t>Data Engineer / Data Analyst Associate - Business Transformation</t>
  </si>
  <si>
    <t>DuPont</t>
  </si>
  <si>
    <t>['sql', 'python', 'go', 'java', 'sql server', 'snowflake', 'azure', 'tableau', 'power bi']</t>
  </si>
  <si>
    <t>AWS Data Engineer_Python+Glue_6+yrs</t>
  </si>
  <si>
    <t>['python', 'dynamodb', 'aws', 'redshift', 'spark']</t>
  </si>
  <si>
    <t>Azure &amp; Snowflake Data Engineer</t>
  </si>
  <si>
    <t>['sql', 'python', 'snowflake', 'azure', 'databricks', 'spark', 'git']</t>
  </si>
  <si>
    <t>Thales Defense &amp; Security, Inc.</t>
  </si>
  <si>
    <t>Business Analyst III - AMZ9898510</t>
  </si>
  <si>
    <t>['sql', 'python', 'r', 'sas', 'erlang', 'oracle', 'redshift', 'excel', 'spss', 'sas']</t>
  </si>
  <si>
    <t>one2one Recruitment</t>
  </si>
  <si>
    <t>Data Scientist, Finance Forecasting</t>
  </si>
  <si>
    <t>Utilidata</t>
  </si>
  <si>
    <t>['azure', 'databricks', 'aws', 'gcp', 'spark', 'kafka', 'tableau', 'power bi']</t>
  </si>
  <si>
    <t>['sql', 'sas', 'c', 'oracle', 'sas', 'kubernetes', 'docker', 'git', 'jenkins', 'jira']</t>
  </si>
  <si>
    <t>(USA) Senior Manager, Advanced Analytics - Payments Strategy &amp; Analytics, Marketplace</t>
  </si>
  <si>
    <t>['sql', 'r', 'sas', 'tableau', 'looker', 'sas']</t>
  </si>
  <si>
    <t>['python', 'r', 'scala', 'spark', 'pyspark', 'tensorflow']</t>
  </si>
  <si>
    <t>(USA) Manager, Advanced Analytics - Payments Strategy &amp; Analytics, Marketplace</t>
  </si>
  <si>
    <t>['sql', 'python', 'r', 'scala', 'nosql', 'spark', 'matplotlib', 'plotly', 'pyspark', 'tensorflow']</t>
  </si>
  <si>
    <t>Sr. Risk Management Analyst | Austin, TX, USA</t>
  </si>
  <si>
    <t>Data Science, Machine Learning, Generative AI &amp; AI Trainer</t>
  </si>
  <si>
    <t>UniConverge Technologies Pvt. Ltd.</t>
  </si>
  <si>
    <t>Data Engineering Manger</t>
  </si>
  <si>
    <t>['sql', 'python', 'typescript', 'postgresql', 'gcp', 'react', 'node.js', 'node', 'next.js', 'notion', 'slack']</t>
  </si>
  <si>
    <t>Senior Cloud Infrastructure Engineer</t>
  </si>
  <si>
    <t>['python', 'rust', 'azure', 'aws']</t>
  </si>
  <si>
    <t>Data Engineer – Azure Databricks</t>
  </si>
  <si>
    <t>Business Analyst | $100k+</t>
  </si>
  <si>
    <t>Program Manager - Data Analytics</t>
  </si>
  <si>
    <t>Parkland Fleet Solution</t>
  </si>
  <si>
    <t>Senior Business Analyst, Operations</t>
  </si>
  <si>
    <t>Breckenridge, CO</t>
  </si>
  <si>
    <t>['sql', 'python', 'javascript', 'java', 'html', 'sql server', 'azure', 'excel', 'power bi', 'dax']</t>
  </si>
  <si>
    <t>Senior Software Engineer – Backend (Python | Flask | MySQL | AWS)</t>
  </si>
  <si>
    <t>FloData Analytics</t>
  </si>
  <si>
    <t>['sql', 'python', 'mysql', 'redis', 'aws', 'numpy', 'pandas', 'flask', 'sheets', 'docker', 'git', 'github']</t>
  </si>
  <si>
    <t>Work in Edgewater:Supply Chain Analyst | Hiring</t>
  </si>
  <si>
    <t>Edgewater, FL</t>
  </si>
  <si>
    <t>Senior Marketing Analyst</t>
  </si>
  <si>
    <t>Lead Data Engineer AWS</t>
  </si>
  <si>
    <t>Kanchipuram, Tamil Nadu, India</t>
  </si>
  <si>
    <t>rubikssyslabs</t>
  </si>
  <si>
    <t>['sql', 'python', 'aws', 'redshift', 'pyspark', 'airflow', 'git']</t>
  </si>
  <si>
    <t>Senior People Analytics Specialist</t>
  </si>
  <si>
    <t>['sql', 'python', 'oracle', 'tableau', 'excel', 'power bi', 'powerpoint', 'outlook', 'sharepoint']</t>
  </si>
  <si>
    <t>Jr. Portfolio &amp; Data Analyst</t>
  </si>
  <si>
    <t>Dogpatch Labs</t>
  </si>
  <si>
    <t>['c', 'sheets', 'spreadsheet', 'airtable']</t>
  </si>
  <si>
    <t>Lotto Forecast and Predictive Analytics</t>
  </si>
  <si>
    <t>Revolite Infotech Pvt. Ltd</t>
  </si>
  <si>
    <t>['sql', 'python', 'pytorch', 'pyspark', 'tensorflow', 'scikit-learn']</t>
  </si>
  <si>
    <t>Reframe Data Services</t>
  </si>
  <si>
    <t>['aws', 'linux', 'docker', 'github', 'terraform', 'jenkins', 'ansible', 'chef', 'puppet']</t>
  </si>
  <si>
    <t>Principal Engineer, Core Infrastructure</t>
  </si>
  <si>
    <t>['sql', 'nosql', 'gdpr', 'kubernetes', 'terraform']</t>
  </si>
  <si>
    <t>Averro</t>
  </si>
  <si>
    <t>Marine Sensor Data Scientist - AI/ML</t>
  </si>
  <si>
    <t>Schmidt Marine Job Board</t>
  </si>
  <si>
    <t>Lynker</t>
  </si>
  <si>
    <t>Azure Databricks Architect - Fulltime</t>
  </si>
  <si>
    <t>['sql', 'python', 'scala', 'shell', 'azure', 'databricks', 'spark']</t>
  </si>
  <si>
    <t>Senior Lead Data Engineer - R01568572</t>
  </si>
  <si>
    <t>['sql', 'python', 'databricks', 'aws', 'pyspark', 'power bi', 'git']</t>
  </si>
  <si>
    <t>['sql', 'python', 'sql server', 'oracle', 'aws', 'kafka', 'pyspark', 'github', 'jenkins', 'bitbucket']</t>
  </si>
  <si>
    <t>Databricks Developer-Data Engineering</t>
  </si>
  <si>
    <t>['sql', 'python', 'vba', 'azure', 'databricks', 'oracle', 'pandas', 'excel', 'power bi', 'sap']</t>
  </si>
  <si>
    <t>['postgresql', 'snowflake', 'azure']</t>
  </si>
  <si>
    <t>Lead Data Scientist / AI/ML Engineer(IIT's, NIT's, BITS)</t>
  </si>
  <si>
    <t>TalentXO</t>
  </si>
  <si>
    <t>['python', 'spark', 'kafka', 'kubernetes']</t>
  </si>
  <si>
    <t>Data Analyst - IT IV</t>
  </si>
  <si>
    <t>SmartIPlace</t>
  </si>
  <si>
    <t>['sql', 'nosql', 'dynamodb', 'aws', 'power bi', 'dax']</t>
  </si>
  <si>
    <t>SSC - Business Analyst Jobs</t>
  </si>
  <si>
    <t>LOS ANGLS AFB, CA</t>
  </si>
  <si>
    <t>Integrated Data Services, LLC</t>
  </si>
  <si>
    <t>Partner Operations Analyst, Food Access</t>
  </si>
  <si>
    <t>Antrim, United Kingdom</t>
  </si>
  <si>
    <t>Lead Cloud Data Engineer Data Mesh &amp; AI</t>
  </si>
  <si>
    <t>['databricks', 'aws', 'redshift', 'docker', 'github', 'terraform', 'jenkins', 'gitlab', 'unity']</t>
  </si>
  <si>
    <t>CloudSufi - Senior/Lead AI Engineer || Noida(Hybrid)</t>
  </si>
  <si>
    <t>['sql', 'azure', 'aws', 'tableau', 'looker', 'power bi']</t>
  </si>
  <si>
    <t>Senior HRIS &amp; Data Analytics Specialist</t>
  </si>
  <si>
    <t>['python', 'mysql', 'postgresql', 'aws', 'airflow', 'jupyter', 'git']</t>
  </si>
  <si>
    <t>HR Data &amp; Reporting Analyst</t>
  </si>
  <si>
    <t>Advanced Radiology Consultants</t>
  </si>
  <si>
    <t>['sql', 'crystal', 't-sql', 'sql server', 'mysql', 'tableau', 'power bi', 'ssrs']</t>
  </si>
  <si>
    <t>Business Case Analyst/ Data Platform Analyst (EDP)</t>
  </si>
  <si>
    <t>['visio', 'powerpoint', 'sharepoint', 'jira', 'confluence']</t>
  </si>
  <si>
    <t>Senior AI &amp; Data Science Specialist - Law Firm</t>
  </si>
  <si>
    <t>Totum Partners</t>
  </si>
  <si>
    <t>['sql', 'python', 'azure', 'tableau', 'powerbi', 'powerbi']</t>
  </si>
  <si>
    <t>Computer Enterprises Inc</t>
  </si>
  <si>
    <t>['sql', 'python', 'scala', 'databricks', 'aws']</t>
  </si>
  <si>
    <t>Head of Data Engineering - London (Hybrid)</t>
  </si>
  <si>
    <t>Data Scientist, Inference Capacity Optimization</t>
  </si>
  <si>
    <t>Tableau Analyst - 256440</t>
  </si>
  <si>
    <t>['sql', 'sql server', 'tableau', 'ssrs']</t>
  </si>
  <si>
    <t>Senior Data Scientist (Pricing)</t>
  </si>
  <si>
    <t>Senior Analyst, Advanced Analytics - Direct Sales Channels</t>
  </si>
  <si>
    <t>['sql', 'python', 'r', 'sas', 'vba', 'excel', 'power bi', 'sas', 'powerpoint']</t>
  </si>
  <si>
    <t>F&amp;O Business AnalystEnglewood, CO</t>
  </si>
  <si>
    <t>RCB Phoenix Toastmasters Club</t>
  </si>
  <si>
    <t>['azure', 'windows']</t>
  </si>
  <si>
    <t>Senior Manager, Data Engineering &amp; Analytics</t>
  </si>
  <si>
    <t>Trystar</t>
  </si>
  <si>
    <t>['sql', 'azure', 'databricks', 'pyspark', 'power bi', 'sap', 'dax']</t>
  </si>
  <si>
    <t>DevOps Engineer (Storage &amp; Database)</t>
  </si>
  <si>
    <t>Databricks Specialist</t>
  </si>
  <si>
    <t>['azure', 'fastapi', 'git']</t>
  </si>
  <si>
    <t>Head of Data Operations - (Data Engineering)</t>
  </si>
  <si>
    <t>Ofgem</t>
  </si>
  <si>
    <t>Director of Data Analytics BI</t>
  </si>
  <si>
    <t>Senior Human Resources Analyst</t>
  </si>
  <si>
    <t>SG Services, Inc.</t>
  </si>
  <si>
    <t>Customer and AI Insight Analyst</t>
  </si>
  <si>
    <t>Jora</t>
  </si>
  <si>
    <t>AuraOne Human Data</t>
  </si>
  <si>
    <t>Data Engineer - CDAO Central</t>
  </si>
  <si>
    <t>['sql', 'python', 'c', 'azure', 'databricks', 'aws', 'spark', 'pyspark', 'tensorflow', 'scikit-learn']</t>
  </si>
  <si>
    <t>Business Analyst- AI solutions</t>
  </si>
  <si>
    <t>['azure', 'excel', 'power bi', 'jira', 'monday.com']</t>
  </si>
  <si>
    <t>D365 F&amp;O Business Analyst</t>
  </si>
  <si>
    <t>R2 Global</t>
  </si>
  <si>
    <t>Recent Graduate Statistics</t>
  </si>
  <si>
    <t>Business Analyst – Manufacturing Operations</t>
  </si>
  <si>
    <t>['sql', 'python', 'sql server', 'azure', 'tableau', 'excel', 'power bi', 'sap']</t>
  </si>
  <si>
    <t>Endicott, NY</t>
  </si>
  <si>
    <t>Amphenol Interconnect Products Corp.</t>
  </si>
  <si>
    <t>['sql', 'c', 'excel', 'power bi', 'dax']</t>
  </si>
  <si>
    <t>Senior Media Analyst</t>
  </si>
  <si>
    <t>National Marketing &amp; Advertising Agency</t>
  </si>
  <si>
    <t>['sql', 'tableau', 'looker', 'asana']</t>
  </si>
  <si>
    <t>Data  Platform Engineer</t>
  </si>
  <si>
    <t>Sr Technical Lead - Data</t>
  </si>
  <si>
    <t>['sql', 'python', 'scala', 'databricks', 'oracle', 'aws', 'redshift', 'aurora', 'spark', 'pyspark', 'power bi']</t>
  </si>
  <si>
    <t>['sql', 'gdpr', 'excel', 'power bi', 'ssrs']</t>
  </si>
  <si>
    <t>Statistical Data Analyst-Entry Level</t>
  </si>
  <si>
    <t>Web Analytics Specialist - Philly Tri-State Area</t>
  </si>
  <si>
    <t>['python', 'java', 'mongodb', 'c', 'postgresql', 'mongodb', 'kubernetes', 'docker', 'terraform', 'ansible']</t>
  </si>
  <si>
    <t>MARKETING DATA ANALYST</t>
  </si>
  <si>
    <t>Senior Data Analysts</t>
  </si>
  <si>
    <t>['sql', 'python', 'sql server', 'aws', 'scikit-learn', 'pandas', 'tableau', 'alteryx', 'qlik', 'powerbi', 'powerbi']</t>
  </si>
  <si>
    <t>Sr. Analyst - Workforce Analytics</t>
  </si>
  <si>
    <t>['sql', 'r', 'tableau', 'excel', 'power bi', 'alteryx']</t>
  </si>
  <si>
    <t>Professional - Business Analyst III</t>
  </si>
  <si>
    <t>Database Analyst (Associate)--Clinical Data Collection Strategies</t>
  </si>
  <si>
    <t>['sql', 'sas', 'java', 'oracle', 'excel', 'sas', 'ms access', 'outlook']</t>
  </si>
  <si>
    <t>IT &amp; Data Analyst</t>
  </si>
  <si>
    <t>['sql', 'vb.net', 'ssrs']</t>
  </si>
  <si>
    <t>Senior Data Pipeline</t>
  </si>
  <si>
    <t>['python', 'spark', 'kafka', 'git']</t>
  </si>
  <si>
    <t>FP&amp;A Data Analyst &amp; Dashboard Expert</t>
  </si>
  <si>
    <t>On Side Restoration Services</t>
  </si>
  <si>
    <t>Insurance Risk Analyst - Data &amp; Analytics</t>
  </si>
  <si>
    <t>Westlake Services, LLC</t>
  </si>
  <si>
    <t>Analyst, Digital Marketing Analytics at CMI Media Group &amp; Compas</t>
  </si>
  <si>
    <t>Elkhart Township, IN</t>
  </si>
  <si>
    <t>Syufy Enterprises LP</t>
  </si>
  <si>
    <t>Sr Analyst, Insights, Strategy &amp; Analytics (Comedy and Animation)</t>
  </si>
  <si>
    <t>Senior Operations Analyst - Google (Remote)</t>
  </si>
  <si>
    <t>Hired</t>
  </si>
  <si>
    <t>Product Engineering Data Scientist Shape Products</t>
  </si>
  <si>
    <t>KOAH</t>
  </si>
  <si>
    <t>Data Scientist, Blockchain Intelligence — Production-Ready Pipelines</t>
  </si>
  <si>
    <t>Merkle Science</t>
  </si>
  <si>
    <t>['sql', 'python', 'databricks', 'kafka']</t>
  </si>
  <si>
    <t>Data Engineer (Cleared) Jobs</t>
  </si>
  <si>
    <t>ICF Consulting Group, Inc.</t>
  </si>
  <si>
    <t>['sql', 'python', 'scala', 'java', 'sql server', 'mysql', 'postgresql', 'snowflake', 'azure', 'databricks', 'oracle', 'aws', 'redshift', 'spark', 'kafka', 'hadoop', 'git', 'jenkins', 'gitlab']</t>
  </si>
  <si>
    <t>Founding ML Engineer: Multi-modal Intelligence &amp; Persona Fingerprinting</t>
  </si>
  <si>
    <t>Sparkonomy</t>
  </si>
  <si>
    <t>['sql', 'python', 'nosql', 'postgresql', 'firestore', 'gcp', 'bigquery', 'spark', 'opencv']</t>
  </si>
  <si>
    <t>Neo4j Developer</t>
  </si>
  <si>
    <t>['python', 'java', 'neo4j', 'spark', 'kafka', 'scikit-learn', 'linux', 'kubernetes', 'docker', 'git']</t>
  </si>
  <si>
    <t>Data Analyst - up to £60k - Leeds</t>
  </si>
  <si>
    <t>['sql', 'python', 'power bi', 'github']</t>
  </si>
  <si>
    <t>Data Analyst - Manchester - up to £60k</t>
  </si>
  <si>
    <t>Principal Data Engineer AI</t>
  </si>
  <si>
    <t>Cotiviti</t>
  </si>
  <si>
    <t>['sql', 'python', 'c', 'databricks', 'aws', 'gcp', 'spark', 'airflow', 'node']</t>
  </si>
  <si>
    <t>Quantitative Developer (Data Engineering)</t>
  </si>
  <si>
    <t>['python', 'mysql', 'elasticsearch', 'aws', 'numpy', 'pandas']</t>
  </si>
  <si>
    <t>WeDo</t>
  </si>
  <si>
    <t>Accountant Data Analyst</t>
  </si>
  <si>
    <t>Sustainability Data Analyst, UCD Sustainability Unit</t>
  </si>
  <si>
    <t>['r', 'go', 'c']</t>
  </si>
  <si>
    <t>Lead Data Scientist / AI/ML Engineer (Tier 1 College)</t>
  </si>
  <si>
    <t>Group IT Data Platform Engineer</t>
  </si>
  <si>
    <t>Lanseria, South Africa</t>
  </si>
  <si>
    <t>Skye Business Solutions</t>
  </si>
  <si>
    <t>['sql', 'postgresql', 'redis', 'azure', 'databricks', 'spark', 'gdpr', 'power bi', 'terraform']</t>
  </si>
  <si>
    <t>Data Scientist – Lifecycle Marketing &amp; Engagement Analytics</t>
  </si>
  <si>
    <t>Senior Data Scientist – Machine Learning &amp; Analytics (Hybrid | Atlanta, GA)</t>
  </si>
  <si>
    <t>Data Analytics Coordinator (12 month temporary)</t>
  </si>
  <si>
    <t>Tenafly, NJ</t>
  </si>
  <si>
    <t>Sr. Product Analyst</t>
  </si>
  <si>
    <t>[Remote] Risk Data Analyst</t>
  </si>
  <si>
    <t>Data Science / AI &amp; Machine Learning Trainer (Offline)</t>
  </si>
  <si>
    <t>Scholar Buddy</t>
  </si>
  <si>
    <t>['sql', 'python', 'pytorch', 'matplotlib', 'numpy', 'tensorflow', 'scikit-learn', 'pandas']</t>
  </si>
  <si>
    <t>senior python engineer 3</t>
  </si>
  <si>
    <t>Vishwa karma</t>
  </si>
  <si>
    <t>['sql', 'python', 'nosql', 'mongodb', 'mysql', 'postgresql', 'mongodb', 'azure', 'aws', 'fastapi', 'flask', 'django', 'docker', 'git']</t>
  </si>
  <si>
    <t>Business Analyst in Austin Texas</t>
  </si>
  <si>
    <t>['visio', 'excel', 'powerpoint', 'microsoft teams']</t>
  </si>
  <si>
    <t>Alloa, United Kingdom</t>
  </si>
  <si>
    <t>GreenPower Developments Ltd</t>
  </si>
  <si>
    <t>Product Compliance Register Data Analyst</t>
  </si>
  <si>
    <t>Alfreton, United Kingdom</t>
  </si>
  <si>
    <t>Radius Systems Ltd</t>
  </si>
  <si>
    <t>Project - Data Engineer II</t>
  </si>
  <si>
    <t>Senior Data Scientist and Data Engineer</t>
  </si>
  <si>
    <t>vTech Solution</t>
  </si>
  <si>
    <t>Data Engineer - Financial Services</t>
  </si>
  <si>
    <t>Analytics Engineer x 2 (Ref: 20454)</t>
  </si>
  <si>
    <t>HM Courts and Tribunals Service</t>
  </si>
  <si>
    <t>['sql', 'python', 'azure', 'spark', 'microsoft teams']</t>
  </si>
  <si>
    <t>E-2D Data Analyst (Journey)</t>
  </si>
  <si>
    <t>Tekla Research</t>
  </si>
  <si>
    <t>Front-Facing Data Analyst</t>
  </si>
  <si>
    <t>Plat.AI</t>
  </si>
  <si>
    <t>['r', 'tableau', 'looker', 'power bi']</t>
  </si>
  <si>
    <t>Data Engineer &amp; Big Data ML Engineer</t>
  </si>
  <si>
    <t>Argyllinfotech</t>
  </si>
  <si>
    <t>['sql', 'python', 'java', 'snowflake', 'azure', 'aws', 'gcp', 'redshift', 'bigquery', 'spark', 'kafka', 'airflow', 'hadoop', 'git']</t>
  </si>
  <si>
    <t>Data Engineer, Analytics (Ranking, AI)</t>
  </si>
  <si>
    <t>Big Data Engineer - Sr</t>
  </si>
  <si>
    <t>Data Engineer - CRM</t>
  </si>
  <si>
    <t>Guide Dogs for the Blind Association</t>
  </si>
  <si>
    <t>Junior Business Analyst- NY</t>
  </si>
  <si>
    <t>Data Analyst, Sr Staff</t>
  </si>
  <si>
    <t>Verisign</t>
  </si>
  <si>
    <t>['sql', 'python', 'snowflake', 'oracle', 'spark', 'hadoop', 'tableau', 'excel']</t>
  </si>
  <si>
    <t>Data Engineer - TRANSCOM Jobs</t>
  </si>
  <si>
    <t>Agile Defense, Inc.</t>
  </si>
  <si>
    <t>Senior Data Engineer and Analyst</t>
  </si>
  <si>
    <t>Mishawaka, IN</t>
  </si>
  <si>
    <t>BETTER WORLD BOOKS MARKETPLACE INC</t>
  </si>
  <si>
    <t>['sql', 'python', 'sql server', 'snowflake', 'azure', 'aws', 'pytorch', 'airflow', 'scikit-learn', 'power bi', 'ssis', 'git', 'github', 'unify']</t>
  </si>
  <si>
    <t>Sr Data Engineering Developer</t>
  </si>
  <si>
    <t>Workopolis</t>
  </si>
  <si>
    <t>Co-operators General Insurance Company</t>
  </si>
  <si>
    <t>['sql', 'python', 'azure', 'databricks', 'pyspark', 'pandas', 'github', 'terraform']</t>
  </si>
  <si>
    <t>Lead Data Analyst – Modernization</t>
  </si>
  <si>
    <t>['sql', 'python', 'c', 'excel', 'power bi']</t>
  </si>
  <si>
    <t>SAP Ariba Master Data Analyst</t>
  </si>
  <si>
    <t>Senior Data Management Professional - Data Engineering - Corporate Actions</t>
  </si>
  <si>
    <t>['sql', 'python', 'nosql', 'pyspark', 'hugging face', 'pandas']</t>
  </si>
  <si>
    <t>Manager Data Engineering - Retail Media Network Platform</t>
  </si>
  <si>
    <t>['sql', 'python', 'snowflake', 'azure', 'bigquery', 'pyspark', 'numpy', 'pandas', 'looker']</t>
  </si>
  <si>
    <t>Databricks Lead</t>
  </si>
  <si>
    <t>['sql', 'python', 'azure', 'databricks', 'aws', 'gcp', 'spark', 'kafka', 'tableau', 'looker', 'power bi', 'github', 'jenkins', 'unity']</t>
  </si>
  <si>
    <t>Majesty Brands</t>
  </si>
  <si>
    <t>Data Analyst (Tableau/4-Month Contract)</t>
  </si>
  <si>
    <t>Journeyman Data Engineer, Senior</t>
  </si>
  <si>
    <t>['sql', 'python', 'r', 'scala', 'nosql', 'java', 'mongodb', 'bash', 'mysql', 'postgresql', 'mongodb', 'snowflake', 'azure', 'databricks', 'aws', 'redshift', 'spark', 'kafka']</t>
  </si>
  <si>
    <t>Fraser Health</t>
  </si>
  <si>
    <t>['sql', 'python', 'javascript', 'powershell', 'azure', 'ssis', 'ssrs', 'powerbi', 'powerbi']</t>
  </si>
  <si>
    <t>Konnect Holdings, LLC</t>
  </si>
  <si>
    <t>Senior Data Analyst/ Data Scientist</t>
  </si>
  <si>
    <t>Investment Real Estate, LLC</t>
  </si>
  <si>
    <t>['sql', 'python', 'r', 'azure', 'excel', 'power bi', 'spreadsheet', 'dax']</t>
  </si>
  <si>
    <t>AI &amp; GenAI Data Scientist-Director</t>
  </si>
  <si>
    <t>['python', 'c', 'snowflake', 'azure', 'databricks', 'aws', 'phoenix']</t>
  </si>
  <si>
    <t>Santa Maria, CA</t>
  </si>
  <si>
    <t>Safran Cabin</t>
  </si>
  <si>
    <t>['sql', 'python', 'scala', 'java', 'aws']</t>
  </si>
  <si>
    <t>Senior Machine Learning Data Engineer - Cambridge</t>
  </si>
  <si>
    <t>VDH Cloud Data Engineer (Richmond)</t>
  </si>
  <si>
    <t>Betis Group, Inc.</t>
  </si>
  <si>
    <t>['sql', 'python', 'go', 'nosql', 'java', 'c', 'sql server', 'azure', 'oracle', 'aws', 'node.js', 'node', 'kubernetes', 'docker', 'gitlab']</t>
  </si>
  <si>
    <t>Chapa-De</t>
  </si>
  <si>
    <t>['sql', 'tableau', 'excel', 'power bi', 'cognos']</t>
  </si>
  <si>
    <t>Senior Manager, Data Analysis - Data Management</t>
  </si>
  <si>
    <t>Altruix</t>
  </si>
  <si>
    <t>['sql', 'go', 'excel', 'power bi', 'spreadsheet']</t>
  </si>
  <si>
    <t>RCI-RID-17764 Data Analyst - Waltham, MA (HYBRID)</t>
  </si>
  <si>
    <t>['sql', 'snowflake', 'powerpoint', 'jira']</t>
  </si>
  <si>
    <t>Senior Data Operations Engineer – Autonomous Robotics - Waltham, Ma</t>
  </si>
  <si>
    <t>Kodiak Interiors Group</t>
  </si>
  <si>
    <t>Database Engineer II</t>
  </si>
  <si>
    <t>['sql', 'html', 'powershell', 'sql server', 'mysql', 'oracle', 'vmware', 'terminal']</t>
  </si>
  <si>
    <t>Digital Shovel</t>
  </si>
  <si>
    <t>CX -Jr. Data Analyst-NO C2C/LOCAL ONLY</t>
  </si>
  <si>
    <t>['tableau', 'microstrategy']</t>
  </si>
  <si>
    <t>['sql', 'python', 'c', 'snowflake', 'azure', 'databricks', 'aws', 'gcp', 'spark', 'pyspark', 'airflow', 'tableau', 'power bi', 'kubernetes', 'docker', 'unity']</t>
  </si>
  <si>
    <t>Senior Analytics Engineer – Robotics Intelligence - Somerville</t>
  </si>
  <si>
    <t>Senior Data Analyst SNP Biosurgery</t>
  </si>
  <si>
    <t>San Lorenzo, Puerto Rico</t>
  </si>
  <si>
    <t>Bicester, United Kingdom</t>
  </si>
  <si>
    <t>Valda Energy</t>
  </si>
  <si>
    <t>['python', 'azure', 'spark', 'pyspark']</t>
  </si>
  <si>
    <t>Business  Intelligence Analyst</t>
  </si>
  <si>
    <t>SCCU Career</t>
  </si>
  <si>
    <t>6942-ABIOMED  Legal Entity</t>
  </si>
  <si>
    <t>PhD Data Science Internship</t>
  </si>
  <si>
    <t>Workday/Fabric Data Engineer</t>
  </si>
  <si>
    <t>['sql', 'python', 'sap', 'powerbi', 'powerbi']</t>
  </si>
  <si>
    <t>Sr Software Engineer Java SpringBoot Microservices and Data Scientist</t>
  </si>
  <si>
    <t>Pimpri-Chinchwad, Maharashtra, India</t>
  </si>
  <si>
    <t>KritinAI Technologies Private Limited</t>
  </si>
  <si>
    <t>['sql', 'python', 'java', 'kafka', 'spring', 'tableau', 'excel', 'docker']</t>
  </si>
  <si>
    <t>RIS Rx</t>
  </si>
  <si>
    <t>['sql', 'python', 'r', 'scala', 'azure', 'databricks', 'aws', 'spark']</t>
  </si>
  <si>
    <t>Intelligence Analyst</t>
  </si>
  <si>
    <t>Linda, CA</t>
  </si>
  <si>
    <t>Data Engineer ETL</t>
  </si>
  <si>
    <t>Data Scientist Job Details | Capgemini</t>
  </si>
  <si>
    <t>AI Engineer (Agentic AI/Python/GCP)</t>
  </si>
  <si>
    <t>System Analyst 3 ( Databricks Data Engineer)</t>
  </si>
  <si>
    <t>Edify Technologies India Pvt Ltd</t>
  </si>
  <si>
    <t>['sql', 'python', 'scala', 'snowflake', 'databricks', 'spark', 'airflow', 'git']</t>
  </si>
  <si>
    <t>Analyst,Operations</t>
  </si>
  <si>
    <t>['sql', 'excel', 'sheets', 'powerbi', 'powerbi']</t>
  </si>
  <si>
    <t>Data Scientist — Video Analytics</t>
  </si>
  <si>
    <t>Spatial Alphabet</t>
  </si>
  <si>
    <t>Lead AI Engineer / Lead Data Scientist</t>
  </si>
  <si>
    <t>Aura Recruitment Solutions</t>
  </si>
  <si>
    <t>Data Product Analyst Supervisor (Administrative Supervisor 4)</t>
  </si>
  <si>
    <t>New Jersey Courts</t>
  </si>
  <si>
    <t>Junior Data Engineer, Faculty Specialist</t>
  </si>
  <si>
    <t>University of Maryland - College Park</t>
  </si>
  <si>
    <t>['sql', 'python', 'java', 'bash', 'postgresql', 'cassandra', 'aws', 'gcp', 'spark', 'hadoop', 'linux', 'git', 'github', 'bitbucket', 'jira', 'confluence']</t>
  </si>
  <si>
    <t>Big Data Consultant</t>
  </si>
  <si>
    <t>Data Scientist, Analytics (Ranking, AI)</t>
  </si>
  <si>
    <t>['sql', 'python', 'databricks', 'tableau', 'power bi', 'unity']</t>
  </si>
  <si>
    <t>Executive data analyst</t>
  </si>
  <si>
    <t>Senior ML Compiler Engineer</t>
  </si>
  <si>
    <t>5V Tech</t>
  </si>
  <si>
    <t>Master Data Management Analyst [AQ-10523]</t>
  </si>
  <si>
    <t>JOB ID 12230: Data Engineer</t>
  </si>
  <si>
    <t>Data Engineer – Data Integration (Scala &amp; Big Data)</t>
  </si>
  <si>
    <t>Vowels Global Engineering Solution</t>
  </si>
  <si>
    <t>['sql', 'scala', 'snowflake', 'azure', 'databricks', 'aws', 'spark', 'kafka', 'pyspark', 'airflow', 'hadoop']</t>
  </si>
  <si>
    <t>Unstructured Data &amp; Knowledge Team - Analytics Solutions Manager</t>
  </si>
  <si>
    <t>Principal Operations Lead, Fire &amp; Life Safety Systems — Data Center Operations</t>
  </si>
  <si>
    <t>Data Engineer (Software Engineer, Data)</t>
  </si>
  <si>
    <t>talentone</t>
  </si>
  <si>
    <t>Data Engineer (PLM) – Engineering Data Migration</t>
  </si>
  <si>
    <t>Senior Data Analyst Engineer</t>
  </si>
  <si>
    <t>TKC Corporate</t>
  </si>
  <si>
    <t>['sql', 'python', 'sql server', 'snowflake', 'azure', 'databricks', 'oracle', 'power bi', 'qlik', 'git']</t>
  </si>
  <si>
    <t>Jackson Hogg</t>
  </si>
  <si>
    <t>Data Analyst for Financial Analysis</t>
  </si>
  <si>
    <t>Statistician and Data Scientist for Data Modeling</t>
  </si>
  <si>
    <t>GCR Technical Staffing</t>
  </si>
  <si>
    <t>['python', 'azure', 'databricks', 'spark', 'kubernetes']</t>
  </si>
  <si>
    <t>Lead ETL Engineer / Data Engineering Lead</t>
  </si>
  <si>
    <t>['sql', 'python', 'shell', 'sql server', 'postgresql', 'oracle', 'gcp', 'bigquery', 'pyspark']</t>
  </si>
  <si>
    <t>Metadata, Data Lineage &amp; Controls Engineer</t>
  </si>
  <si>
    <t>AWS Data Engineer-Walk in drive-Pune(Hinjewadi)-5 Aug'26</t>
  </si>
  <si>
    <t>['sql', 'python', 'databricks', 'aws', 'redshift', 'spark', 'pyspark', 'git']</t>
  </si>
  <si>
    <t>['sql', 'python', 'databricks', 'aws', 'bigquery', 'tableau', 'looker', 'power bi', 'terraform']</t>
  </si>
  <si>
    <t>Data Entry | Medical Records Tech (EPIC Required) || Auto Offer</t>
  </si>
  <si>
    <t>INTLLYK SYSTEMS PRIVATE LIMITED</t>
  </si>
  <si>
    <t>['sql', 'python', 'sas', 'azure', 'databricks', 'aws', 'gcp', 'tableau', 'power bi', 'sas']</t>
  </si>
  <si>
    <t>Data Destruction Technician (Entry Level)</t>
  </si>
  <si>
    <t>Mineola, NY</t>
  </si>
  <si>
    <t>SBG Distribution LLC</t>
  </si>
  <si>
    <t>Architectural Project Architect-Data Science Focused</t>
  </si>
  <si>
    <t>Data Reporting &amp; Analytics Consultant II - 253118</t>
  </si>
  <si>
    <t>Data and Systems Analyst, OAG - 26807</t>
  </si>
  <si>
    <t>Teachers Support Network</t>
  </si>
  <si>
    <t>['sql', 'visual basic', 'sql server', 'cognos']</t>
  </si>
  <si>
    <t>Actuarial Analyst I</t>
  </si>
  <si>
    <t>St. Joseph County, IN</t>
  </si>
  <si>
    <t>Project Reporting Specialist (Onboarding)</t>
  </si>
  <si>
    <t>SkySource Solutions</t>
  </si>
  <si>
    <t>RadNet</t>
  </si>
  <si>
    <t>Senior Data Analyst – manufacturing</t>
  </si>
  <si>
    <t>Collins McNicholas</t>
  </si>
  <si>
    <t>Senior Data Analyst | Insurance Data &amp; Analytics</t>
  </si>
  <si>
    <t>['sql', 'python', 'azure', 'power bi', 'dax', 'git']</t>
  </si>
  <si>
    <t>Staff Engineer, Data Analysis</t>
  </si>
  <si>
    <t>Senior Technical Account Manager - OTC Pricing</t>
  </si>
  <si>
    <t>['sql', 'python', 'terminal']</t>
  </si>
  <si>
    <t>Plumbing Designer (Data Center)</t>
  </si>
  <si>
    <t>Data Engineer - Snowflake/AWS (Flexible Working)</t>
  </si>
  <si>
    <t>Data Engineer- £125k+ (Azure/Snowflake)</t>
  </si>
  <si>
    <t>Nelson Connects</t>
  </si>
  <si>
    <t>Senior Data &amp; Analytics Business Systems Analyst | Global PE</t>
  </si>
  <si>
    <t>Data Pipelines &amp; Reporting Engineer</t>
  </si>
  <si>
    <t>['sql', 'python', 'go', 'java', 'golang', 'aws', 'gcp']</t>
  </si>
  <si>
    <t>Staff Software Engineer - Data [NYC or SF]</t>
  </si>
  <si>
    <t>Amigo</t>
  </si>
  <si>
    <t>['sql', 'snowflake', 'databricks', 'spark', 'kafka', 'unity']</t>
  </si>
  <si>
    <t>Exp. Associate, Cyber Data Protection &amp; Compliance</t>
  </si>
  <si>
    <t>['go', 'sharepoint', 'jira', 'microsoft teams']</t>
  </si>
  <si>
    <t>Senior, Business Information Architect</t>
  </si>
  <si>
    <t>Reference Data Management Lead</t>
  </si>
  <si>
    <t>Data Scientist 4- Marketplace Valuation</t>
  </si>
  <si>
    <t>['sql', 'python', 'azure', 'gcp', 'bigquery', 'spark', 'airflow']</t>
  </si>
  <si>
    <t>Data Engineer-Snowflake</t>
  </si>
  <si>
    <t>['sql', 'snowflake', 'aws', 'airflow', 'power bi']</t>
  </si>
  <si>
    <t>Catherine-de-Barnes, United Kingdom</t>
  </si>
  <si>
    <t>Data Engineering Jobs</t>
  </si>
  <si>
    <t>Langham Recruitment</t>
  </si>
  <si>
    <t>['sql', 'python', 'scala', 'azure', 'databricks', 'spark', 'power bi', 'dax']</t>
  </si>
  <si>
    <t>Manager, Data Analytics &amp; Business Intelligence</t>
  </si>
  <si>
    <t>Orca Bio</t>
  </si>
  <si>
    <t>['sql', 'tableau', 'excel', 'power bi', 'symphony']</t>
  </si>
  <si>
    <t>Data Validation Specialist</t>
  </si>
  <si>
    <t>['oracle', 'excel', 'microsoft teams']</t>
  </si>
  <si>
    <t>Sr GCP Data Engineer</t>
  </si>
  <si>
    <t>Excelon Solutions</t>
  </si>
  <si>
    <t>['sql', 'gcp', 'bigquery', 'airflow', 'terraform']</t>
  </si>
  <si>
    <t>Data Engineer I - Global Servicing Technology</t>
  </si>
  <si>
    <t>['sql', 'scala', 'nosql', 'azure', 'aws', 'gcp', 'bigquery', 'spark', 'express', 'linux', 'unix', 'power bi', 'dax', 'git', 'jenkins']</t>
  </si>
  <si>
    <t>Azure Data Engineer with Elasticsearch Experience</t>
  </si>
  <si>
    <t>EAPPS TECH LLC dba Magicforce</t>
  </si>
  <si>
    <t>['sql', 'python', 'sql server', 'postgresql', 'elasticsearch', 'azure', 'databricks', 'kafka', 'pyspark', 'fastapi', 'linux', 'docker', 'git', 'github', 'terraform', 'pulumi']</t>
  </si>
  <si>
    <t>Long Branch, NJ</t>
  </si>
  <si>
    <t>Atlantic Plumbing Supply - Somerville, NJ</t>
  </si>
  <si>
    <t>E-commerce Data Entry and Customer Service Specialist</t>
  </si>
  <si>
    <t>USA PRIME STORE</t>
  </si>
  <si>
    <t>Data Scientist - Healthcare Fraud Waste and Abuse - REMOTE</t>
  </si>
  <si>
    <t>['sql', 'python', 'pyspark', 'numpy']</t>
  </si>
  <si>
    <t>Data Engineer - Mid and Senior Secret Clearance</t>
  </si>
  <si>
    <t>Dunhill Professional Search &amp; Government Solutions</t>
  </si>
  <si>
    <t>['postgresql', 'snowflake', 'azure', 'aws', 'spark', 'kafka', 'airflow']</t>
  </si>
  <si>
    <t>Elasticsearch Engineer</t>
  </si>
  <si>
    <t>['sql', 'python', 'sql server', 'postgresql', 'elasticsearch', 'databricks', 'kafka', 'pyspark']</t>
  </si>
  <si>
    <t>Data Scientist - Sales Operations and GTM</t>
  </si>
  <si>
    <t>Calgary IT Service Pros</t>
  </si>
  <si>
    <t>Senior Information Technology Business Analyst</t>
  </si>
  <si>
    <t>StafinGo</t>
  </si>
  <si>
    <t>Website Analytics Manager</t>
  </si>
  <si>
    <t>J. Kent Staffing</t>
  </si>
  <si>
    <t>['html', 'css', 'bigquery', 'express', 'power bi']</t>
  </si>
  <si>
    <t>['sql', 'python', 'r', 'azure', 'aws', 'tableau', 'excel', 'power bi', 'sap', 'alteryx', 'smartsheet']</t>
  </si>
  <si>
    <t>Data Scientist-GEOINT</t>
  </si>
  <si>
    <t>PatchPlus Consulting, Inc.</t>
  </si>
  <si>
    <t>['sql', 'python', 'r', 'matlab', 'azure', 'aws', 'pytorch', 'keras', 'numpy', 'tensorflow', 'pandas', 'datarobot']</t>
  </si>
  <si>
    <t>Data Management Coordinator</t>
  </si>
  <si>
    <t>ExED</t>
  </si>
  <si>
    <t>Data Entry Analyst – Rehab Team</t>
  </si>
  <si>
    <t>Crown Field Services LLC</t>
  </si>
  <si>
    <t>Indiana University Foundation</t>
  </si>
  <si>
    <t>Business Analyst - Columbus OH(Hybrid Locals)</t>
  </si>
  <si>
    <t>Lambdanets Services LLC</t>
  </si>
  <si>
    <t>['sql', 'sql server', 'azure', 'visio', 'sharepoint']</t>
  </si>
  <si>
    <t>Senior Director, Data Science and AI - Advisory</t>
  </si>
  <si>
    <t>RCI-MDLZ-3994 Power BI Developer in East Hanover, NJ (Hybrid)</t>
  </si>
  <si>
    <t>['sql', 'tableau', 'excel', 'power bi', 'alteryx', 'dax', 'sharepoint']</t>
  </si>
  <si>
    <t>['sql', 'python', 'nosql', 'java', 'databricks', 'kafka', 'spring', 'node.js', 'node', 'kubernetes', 'docker']</t>
  </si>
  <si>
    <t>Data Engineer II – GCP, Big Query &amp; Airflow</t>
  </si>
  <si>
    <t>Patton labs Inc.</t>
  </si>
  <si>
    <t>['gcp', 'airflow', 'qlik', 'github']</t>
  </si>
  <si>
    <t>['sql', 'python', 'shell', 'unix', 'jira']</t>
  </si>
  <si>
    <t>Data Analytics, Advisor</t>
  </si>
  <si>
    <t>['sql', 'python', 'sas', 'tableau', 'power bi', 'sas']</t>
  </si>
  <si>
    <t>Senior Applied Scientist, Store Solutions</t>
  </si>
  <si>
    <t>['python', 'r', 'numpy', 'pandas']</t>
  </si>
  <si>
    <t>Elastic Data Engineer</t>
  </si>
  <si>
    <t>['sql', 'python', 'bash', 'powershell', 'elasticsearch', 'aws', 'kafka', 'windows', 'linux', 'kubernetes', 'docker', 'git', 'slack', 'zoom']</t>
  </si>
  <si>
    <t>Data Platform Engineer II</t>
  </si>
  <si>
    <t>Reports Analyst - Talent Acquisition</t>
  </si>
  <si>
    <t>Quezon, Philippines</t>
  </si>
  <si>
    <t>Sagility</t>
  </si>
  <si>
    <t>Paramount Life &amp; General Insurance Corporation</t>
  </si>
  <si>
    <t>Data Engineer | AWS | SQL | ETL | New York Metro</t>
  </si>
  <si>
    <t>['sql', 'postgresql', 'oracle', 'aws']</t>
  </si>
  <si>
    <t>Data Science and Generative AI Trainer (Part-Time)</t>
  </si>
  <si>
    <t>Finance &amp; Revenue Analyst</t>
  </si>
  <si>
    <t>VITRO, Inc.</t>
  </si>
  <si>
    <t>SELECT SIFISO</t>
  </si>
  <si>
    <t>['sql', 'python', 'snowflake', 'azure', 'databricks', 'pyspark', 'power bi', 'git']</t>
  </si>
  <si>
    <t>Children’s Hospital of Philadelphia</t>
  </si>
  <si>
    <t>Business Analyst - Mid Level</t>
  </si>
  <si>
    <t>['visio', 'excel', 'powerpoint', 'jira']</t>
  </si>
  <si>
    <t>Longford, Ireland</t>
  </si>
  <si>
    <t>Software Engineer Python SQL – Market Data</t>
  </si>
  <si>
    <t>['sql', 'python', 'nosql', 'excel']</t>
  </si>
  <si>
    <t>Cranswick PLC - Continental Worsley</t>
  </si>
  <si>
    <t>['sql', 'python', 'excel', 'power bi', 'dax', 'sharepoint']</t>
  </si>
  <si>
    <t>Shoreham-by-Sea, United Kingdom</t>
  </si>
  <si>
    <t>Focus Group</t>
  </si>
  <si>
    <t>['sql', 'python', 'mysql', 'postgresql', 'snowflake', 'git']</t>
  </si>
  <si>
    <t>Plano Supply Chain Analyst with $33-$49/hr Pay | Hiring</t>
  </si>
  <si>
    <t>Senior Engineer - (Java, Data, Enterprise Platforms &amp; Systems Integration) *HYBRID*</t>
  </si>
  <si>
    <t>['sql', 'java', 'c', 'sql server', 'mysql', 'postgresql', 'azure', 'oracle', 'aws', 'gcp', 'windows', 'linux', 'kubernetes', 'docker']</t>
  </si>
  <si>
    <t>Data Ops</t>
  </si>
  <si>
    <t>Faze 3 Consulting</t>
  </si>
  <si>
    <t>['sql', 'python', 'azure', 'databricks', 'aws', 'spark', 'pyspark', 'docker', 'github', 'terraform']</t>
  </si>
  <si>
    <t>Senior Analyst, Business Analytics</t>
  </si>
  <si>
    <t>Pierre Fabre</t>
  </si>
  <si>
    <t>['sql', 'python', 'r', 'snowflake', 'gcp', 'tableau', 'powerbi', 'powerbi']</t>
  </si>
  <si>
    <t>Staff Software Engineer - BackEnd (Level 4) | Gurugram, IND</t>
  </si>
  <si>
    <t>['sql', 'go', 'scala', 'nosql', 'java', 'mongodb', 'kotlin', 'mongodb', 'cassandra', 'aws', 'gcp', 'kafka']</t>
  </si>
  <si>
    <t>Lead Data Engineer (AI &amp; Data Platforms)</t>
  </si>
  <si>
    <t>Corporate Technical Recruiter - AI/ML &amp; Data Science</t>
  </si>
  <si>
    <t>['sql', 'python', 'nosql', 'pytorch', 'keras', 'matplotlib', 'tensorflow', 'scikit-learn', 'tableau', 'power bi']</t>
  </si>
  <si>
    <t>Encore Talent Solutions</t>
  </si>
  <si>
    <t>['sql', 'python', 'snowflake', 'azure', 'databricks', 'aws', 'redshift', 'spark', 'pyspark', 'kubernetes', 'docker', 'git']</t>
  </si>
  <si>
    <t>Software Engineer (Big data/Python/AWS/Databricks)</t>
  </si>
  <si>
    <t>['sql', 'python', 'postgresql', 'redis', 'databricks', 'aws', 'spark', 'pyspark', 'docker', 'github', 'terraform']</t>
  </si>
  <si>
    <t>Data Engineer, Core Experimentation</t>
  </si>
  <si>
    <t>National Life Insurance Company</t>
  </si>
  <si>
    <t>Student Data Analyst, BAR - Lakeland</t>
  </si>
  <si>
    <t>Publix Super Markets, Inc.</t>
  </si>
  <si>
    <t>People Analytics Analyst (Remote Opportunity)</t>
  </si>
  <si>
    <t>S&amp;S Activewear</t>
  </si>
  <si>
    <t>Scientific Data Analyst</t>
  </si>
  <si>
    <t>Woodbridge, VA</t>
  </si>
  <si>
    <t>Imagineeer LLC</t>
  </si>
  <si>
    <t>Senior Operational Analytics Consultant</t>
  </si>
  <si>
    <t>Pricing and Merchandising Data Solutions Analyst</t>
  </si>
  <si>
    <t>['sql', 'python', 'r', 'vba', 'sql server', 'snowflake', 'tableau', 'excel', 'alteryx', 'powerbi', 'powerbi']</t>
  </si>
  <si>
    <t>Snowflake Lead with Data warehouse</t>
  </si>
  <si>
    <t>['sql', 'python', 'snowflake', 'azure', 'databricks', 'aws', 'gcp', 'tableau', 'sap', 'alteryx']</t>
  </si>
  <si>
    <t>Software Engineer, Data Infrastructure &amp; Acquisition - Buffalo, NY, USA</t>
  </si>
  <si>
    <t>Data Platform Engineer - Cybersecurity</t>
  </si>
  <si>
    <t>['python', 'go', 'bash', 'azure', 'aws', 'gcp', 'linux', 'excel', 'terraform', 'ansible']</t>
  </si>
  <si>
    <t>Data Analyst I- Revenue Cycle</t>
  </si>
  <si>
    <t>Investment data analyst- Family Office</t>
  </si>
  <si>
    <t>Schiller Park, IL</t>
  </si>
  <si>
    <t>Encore Global</t>
  </si>
  <si>
    <t>Senior Pensions Data Analyst: Tune in, Turn on and Buy Out</t>
  </si>
  <si>
    <t>Pension Careers</t>
  </si>
  <si>
    <t>Hindmore Recruitment Solutions Limited</t>
  </si>
  <si>
    <t>['sql', 'azure', 'databricks', 'aws', 'redshift', 'spark', 'power bi', 'ssis', 'git']</t>
  </si>
  <si>
    <t>Azure Data Engineer with Microsoft SQL Server</t>
  </si>
  <si>
    <t>['sql', 't-sql', 'sql server', 'azure', 'databricks', 'spark', 'pyspark']</t>
  </si>
  <si>
    <t>Data Analyst with Data Modeling (DM) expertise</t>
  </si>
  <si>
    <t>CCM Consulting Services</t>
  </si>
  <si>
    <t>['sql', 'python', 'bash', 'vba', 'sql server', 'oracle']</t>
  </si>
  <si>
    <t>Senior Power Platform &amp; Statistical Analyst</t>
  </si>
  <si>
    <t>Mayvin, Inc.</t>
  </si>
  <si>
    <t>Polk County Property Appraiser</t>
  </si>
  <si>
    <t>['sql', 'python', 'power bi', 'spss']</t>
  </si>
  <si>
    <t>Azure Databricks Engineer - Fulltime &amp; W2 Contract</t>
  </si>
  <si>
    <t>Contract Data &amp; Performance Engineer</t>
  </si>
  <si>
    <t>Hemlock, MI</t>
  </si>
  <si>
    <t>Microsoft Fabric Power Platform Engineer</t>
  </si>
  <si>
    <t>ETL Data engineer with GraphQL</t>
  </si>
  <si>
    <t>['sql', 'python', 'azure', 'gcp', 'bigquery', 'spark', 'airflow', 'graphql']</t>
  </si>
  <si>
    <t>Data Quality Engineer - Toronto</t>
  </si>
  <si>
    <t>Business Intelligence Data Analyst | Retail Insights</t>
  </si>
  <si>
    <t>Technical Data Analyst – SQL, Tableau, Power BI, MuleSoft &amp; Salesforce</t>
  </si>
  <si>
    <t>['sql', 'python', 'powershell', 'tableau', 'power bi']</t>
  </si>
  <si>
    <t>Desktop support and Data analyst Intern</t>
  </si>
  <si>
    <t>Flinchbaugh Engineering, Inc.</t>
  </si>
  <si>
    <t>Senior Data Analytics Engineer - Federal Financial and Budget</t>
  </si>
  <si>
    <t>['sql', 'python', 'databricks', 'spark', 'pyspark', 'qlik', 'git', 'github', 'gitlab', 'jira']</t>
  </si>
  <si>
    <t>Data Management Analyst- Naval Support</t>
  </si>
  <si>
    <t>Sayres Defense</t>
  </si>
  <si>
    <t>Smarty</t>
  </si>
  <si>
    <t>['sql', 'python', 'mysql', 'aws', 'tableau', 'looker', 'power bi', 'git', 'bitbucket', 'slack']</t>
  </si>
  <si>
    <t>Sr Marketing &amp; Data Analytics Manager</t>
  </si>
  <si>
    <t>Data and Impact Analyst</t>
  </si>
  <si>
    <t>HopeWell Inc.</t>
  </si>
  <si>
    <t>['excel', 'power bi', 'spss', 'dax', 'sharepoint']</t>
  </si>
  <si>
    <t>['sql', 'python', 'go', 'spark', 'airflow', 'hadoop', 'tableau', 'git']</t>
  </si>
  <si>
    <t>['sql', 'python', 'r', 'html', 'c', 'snowflake', 'aws', 'pyspark', 'vue', 'git', 'terraform', 'jenkins', 'bitbucket', 'jira', 'confluence']</t>
  </si>
  <si>
    <t>Senior Software Engineer - Confluent Hybrid Enterprise Connect</t>
  </si>
  <si>
    <t>['java', 'azure', 'aws', 'gcp', 'kafka', 'react', 'kubernetes']</t>
  </si>
  <si>
    <t>Director, AI &amp; Data Science (PL)</t>
  </si>
  <si>
    <t>Senior Data Engineer &amp; Power BI Developer</t>
  </si>
  <si>
    <t>Health Monitor Network</t>
  </si>
  <si>
    <t>['sql', 'python', 'snowflake', 'aws', 'gcp', 'redshift', 'bigquery', 'airflow', 'power bi', 'dax', 'github']</t>
  </si>
  <si>
    <t>Applications and Data Engineering Manager</t>
  </si>
  <si>
    <t>Senior Data Analyst  - Remote</t>
  </si>
  <si>
    <t>FreedomCare</t>
  </si>
  <si>
    <t>AfterShip</t>
  </si>
  <si>
    <t>Data Analyst - Marvel Strike Force</t>
  </si>
  <si>
    <t>['sql', 'python', 'r', 'go', 'snowflake', 'bigquery', 'tableau', 'looker', 'git']</t>
  </si>
  <si>
    <t>Viral Nation</t>
  </si>
  <si>
    <t>Staff Data Scientist - Long Term Impact - Remote</t>
  </si>
  <si>
    <t>['python', 'r', 'scala', 'java', 'c']</t>
  </si>
  <si>
    <t>Applied AI Data Scientist - Remote</t>
  </si>
  <si>
    <t>Focus Camera LLC.</t>
  </si>
  <si>
    <t>Data Scientist - Search - Remote</t>
  </si>
  <si>
    <t>['sql', 'python', 'go', 'numpy', 'scikit-learn', 'pandas']</t>
  </si>
  <si>
    <t>Data Engineer (Remote, US)</t>
  </si>
  <si>
    <t>['python', 'scala', 'c', 'postgresql', 'bigquery', 'spark', 'airflow', 'django', 'git']</t>
  </si>
  <si>
    <t>Senior Software Engineer - Remote</t>
  </si>
  <si>
    <t>Coalition</t>
  </si>
  <si>
    <t>Senior Software Engineer II, Machine Learning - Remote</t>
  </si>
  <si>
    <t>Narvar</t>
  </si>
  <si>
    <t>['sql', 'python', 'nosql', 'shell', 'spark', 'pytorch', 'numpy', 'tensorflow', 'pandas', 'linux']</t>
  </si>
  <si>
    <t>Senior Software Engineer - Confluent Secure Compute</t>
  </si>
  <si>
    <t>['python', 'go', 'java', 'c', 'azure', 'aws', 'gcp', 'kafka', 'react', 'kubernetes', 'docker']</t>
  </si>
  <si>
    <t>Data Scientist / Data Quality Lead - Bridgeport, CT</t>
  </si>
  <si>
    <t>QL2 Software</t>
  </si>
  <si>
    <t>Senior Analyst, Advanced Analytics - Walmart Connect</t>
  </si>
  <si>
    <t>Senior Analytics Engineer - SQL/Azure Data Factory/Fabric</t>
  </si>
  <si>
    <t>Tech4 Limited</t>
  </si>
  <si>
    <t>['sql', 'python', 'nosql', 'mongodb', 'c', 'sql server', 'mongodb', 'dynamodb', 'snowflake', 'azure', 'gdpr', 'windows', 'power bi', 'git']</t>
  </si>
  <si>
    <t>Supply Chain Analyst(Part-Time)-Fountain</t>
  </si>
  <si>
    <t>Fountain, CO</t>
  </si>
  <si>
    <t>Medical Affairs Data Analyst</t>
  </si>
  <si>
    <t>['sql', 'tableau', 'excel', 'microstrategy', 'qlik']</t>
  </si>
  <si>
    <t>Sr. Business Systems Analyst - Splunk (Remote)</t>
  </si>
  <si>
    <t>['sql', 'go', 'snowflake', 'tableau', 'excel']</t>
  </si>
  <si>
    <t>Part-Time Supply Chain Analyst in Celina</t>
  </si>
  <si>
    <t>Principal Marketing Scientist</t>
  </si>
  <si>
    <t>Data Scientist ( AI / ML Engineer )</t>
  </si>
  <si>
    <t>Engineer Master Solution Pvt. ltd</t>
  </si>
  <si>
    <t>Data Engineer 1, Python, AWS</t>
  </si>
  <si>
    <t>St Paul, MN (+1 other)</t>
  </si>
  <si>
    <t>Senior Data Scientist - Detection &amp; Modeling</t>
  </si>
  <si>
    <t>TWG AI</t>
  </si>
  <si>
    <t>Senior Data Scientist - Validation &amp; Information-Driven Trading</t>
  </si>
  <si>
    <t>Data Center Production Operations Engineer</t>
  </si>
  <si>
    <t>['python', 'bash']</t>
  </si>
  <si>
    <t>SAP Analytics Engineer (Datasphere)- India</t>
  </si>
  <si>
    <t>Client Data &amp; Operations Analyst</t>
  </si>
  <si>
    <t>Y TREE</t>
  </si>
  <si>
    <t>Managed IT Solutions &amp; Support Ltd.</t>
  </si>
  <si>
    <t>['sql', 'python', 'r', 'tableau', 'sheets']</t>
  </si>
  <si>
    <t>Data Scientist - Law Enforcement Analytics &amp; Program</t>
  </si>
  <si>
    <t>['sql', 'python', 'pytorch', 'tensorflow', 'scikit-learn', 'tableau']</t>
  </si>
  <si>
    <t>REYAN TECHNOLOGIES LTD</t>
  </si>
  <si>
    <t>['sql', 'python', 'snowflake', 'azure', 'databricks', 'spark', 'power bi', 'ssis', 'git', 'svn']</t>
  </si>
  <si>
    <t>DATA SCIENTIST | FINANCIAL INTELLIGENCE | ANALYST Jobs</t>
  </si>
  <si>
    <t>['sql', 'python', 'r', 'matlab', 'spark', 'tensorflow', 'scikit-learn', 'jupyter', 'tableau', 'powerpoint']</t>
  </si>
  <si>
    <t>['go', 'scala', 'java', 'rust', 'azure', 'aws', 'gcp', 'spark', 'splunk', 'terraform']</t>
  </si>
  <si>
    <t>Data Engineer || Montreal- Hybrid job || French speaking</t>
  </si>
  <si>
    <t>XOOMTN</t>
  </si>
  <si>
    <t>['azure', 'aws', 'power bi']</t>
  </si>
  <si>
    <t>Data Engineer with DBT and Snowflake</t>
  </si>
  <si>
    <t>['sql', 'snowflake', 'azure', 'aws', 'git']</t>
  </si>
  <si>
    <t>Data Engineer (AWS Glue + Java/Spring Boot)_5+ years</t>
  </si>
  <si>
    <t>['sql', 'python', 'java', 'aws', 'spark', 'kafka', 'spring', 'kubernetes', 'docker', 'git']</t>
  </si>
  <si>
    <t>Data Analyst-II</t>
  </si>
  <si>
    <t>Operational Process &amp; Data Analyst 4 - Annapolis Junction, MD</t>
  </si>
  <si>
    <t>M.C. Dean, Inc</t>
  </si>
  <si>
    <t>['sql', 'python', 'r', 'c', 'tableau', 'excel', 'power bi', 'powerpoint']</t>
  </si>
  <si>
    <t>Senior Investment Data Analyst</t>
  </si>
  <si>
    <t>Data Scientist, New Grad (Remote)</t>
  </si>
  <si>
    <t>['python', 'go', 'postgresql', 'aws', 'redshift']</t>
  </si>
  <si>
    <t>Senior Data Scientist  (Remote)</t>
  </si>
  <si>
    <t>['sql', 'python', 'r', 'databricks', 'scikit-learn', 'looker']</t>
  </si>
  <si>
    <t>Incline Village, NV</t>
  </si>
  <si>
    <t>Staff Data Scientist, Full Stack (Remote)</t>
  </si>
  <si>
    <t>Manager, Data Science  (Remote)</t>
  </si>
  <si>
    <t>['sql', 'python', 'pytorch', 'pandas', 'excel', 'git']</t>
  </si>
  <si>
    <t>Staff Data Scientist - Fraud &amp; Risk</t>
  </si>
  <si>
    <t>Senior Data Scientist, Full Stack (Remote)</t>
  </si>
  <si>
    <t>Data Science Manager - Application Fraud (Remote)</t>
  </si>
  <si>
    <t>Tutor - Master's in Data Science (Temporary)</t>
  </si>
  <si>
    <t>['python', 'c', 'spring', 'slack']</t>
  </si>
  <si>
    <t>Senior Data Scientist, RC Capital (Remote)</t>
  </si>
  <si>
    <t>Air Ronge, SK, Canada</t>
  </si>
  <si>
    <t>RevenueCat</t>
  </si>
  <si>
    <t>AVP, AI (Data Science/Engineer) Remote - EST</t>
  </si>
  <si>
    <t>['python', 'c', 'azure', 'aws', 'arch']</t>
  </si>
  <si>
    <t>Senior R&amp;D Data Engineer, Hardware Systems</t>
  </si>
  <si>
    <t>['sql', 'python', 'r', 'snowflake', 'numpy', 'airflow', 'pandas', 'notion']</t>
  </si>
  <si>
    <t>['snowflake', 'airflow', 'sheets']</t>
  </si>
  <si>
    <t>PAR Technology</t>
  </si>
  <si>
    <t>['sql', 'python', 'nosql', 'java', 'mongodb', 'mysql', 'mongodb', 'azure', 'databricks', 'aws', 'spark', 'kafka', 'pyspark', 'github']</t>
  </si>
  <si>
    <t>Senior Data Platform Engineer II (Remote)</t>
  </si>
  <si>
    <t>Wrapbook</t>
  </si>
  <si>
    <t>['python', 'scala', 'java', 'postgresql', 'aws', 'airflow', 'terraform', 'ansible', 'unify']</t>
  </si>
  <si>
    <t>Senior Data Streaming Engineer (Apache Flink &amp; Apache Spark)</t>
  </si>
  <si>
    <t>['python', 'scala', 'java', 'azure', 'aws', 'spark', 'kafka']</t>
  </si>
  <si>
    <t>GCP DE_6+ Years</t>
  </si>
  <si>
    <t>['sql', 'python', 'scala', 'gcp', 'bigquery', 'spark', 'pyspark', 'pandas', 'tableau']</t>
  </si>
  <si>
    <t>Alder Hey Children's NHS Foundation Trust</t>
  </si>
  <si>
    <t>['sql', 'python', 'databricks', 'gdpr', 'power bi']</t>
  </si>
  <si>
    <t>Business Systems Analyst, Strategic Operations</t>
  </si>
  <si>
    <t>['sql', 'python', 'phoenix', 'tableau', 'airtable']</t>
  </si>
  <si>
    <t>Senior Analytics Engineer &amp; AI Developer</t>
  </si>
  <si>
    <t>['sql', 'python', 'r', 'snowflake', 'bigquery', 'pyspark', 'pandas']</t>
  </si>
  <si>
    <t>Staff Software Engineer – Engineer Data Platform</t>
  </si>
  <si>
    <t>Mojo Vision</t>
  </si>
  <si>
    <t>['python', 'aws', 'unify']</t>
  </si>
  <si>
    <t>Staff R&amp;D Data Engineer, Hardware Systems</t>
  </si>
  <si>
    <t>St Louis Park, MN</t>
  </si>
  <si>
    <t>Smith System Driver Risk Management</t>
  </si>
  <si>
    <t>['sql', 'python', 'scala', 'snowflake', 'databricks', 'ssis']</t>
  </si>
  <si>
    <t>INABA FOODS (USA), INC.</t>
  </si>
  <si>
    <t>Snowflake Engineer (Snowflake Cortex &amp; Data Engineering)</t>
  </si>
  <si>
    <t>['sql', 'python', 'snowflake', 'azure', 'aws', 'gcp', 'git']</t>
  </si>
  <si>
    <t>Lead Data/Software Engineer - Azure Databricks, .Net</t>
  </si>
  <si>
    <t>['python', 'javascript', 'c', 'azure', 'databricks', 'aws', 'gcp', 'spark']</t>
  </si>
  <si>
    <t>['python', 'go', 'snowflake', 'databricks', 'aws', 'redshift', 'bigquery', 'airflow', 'kubernetes', 'terraform']</t>
  </si>
  <si>
    <t>Data Engineering &amp; Operations Manager</t>
  </si>
  <si>
    <t>['sql', 'sql server', 'oracle', 'tableau', 'power bi', 'sap', 'ms access']</t>
  </si>
  <si>
    <t>Huxley (UK) Limited</t>
  </si>
  <si>
    <t>['sql', 'python', 'java', 'azure', 'aws', 'spark', 'kafka', 'airflow', 'kubernetes']</t>
  </si>
  <si>
    <t>Lead Data Engineer | Chicago, IL, USA</t>
  </si>
  <si>
    <t>['sql', 'python', 'scala', 'nosql', 'mongo', 'java', 'shell', 'mysql', 'cassandra', 'snowflake', 'azure', 'databricks', 'aws', 'redshift', 'spark', 'kafka', 'airflow', 'hadoop', 'linux', 'unix']</t>
  </si>
  <si>
    <t>Data Engineer – Azure Data Platform</t>
  </si>
  <si>
    <t>Shivanii Talent Hub</t>
  </si>
  <si>
    <t>Watts Water</t>
  </si>
  <si>
    <t>['sql', 'python', 'r', 'c', 'power bi', 'sap']</t>
  </si>
  <si>
    <t>['sql', 'python', 'azure', 'oracle', 'pytorch', 'numpy', 'tensorflow', 'scikit-learn', 'pandas', 'power bi']</t>
  </si>
  <si>
    <t>AI &amp; ML Data Science Engineer - Chennai</t>
  </si>
  <si>
    <t>['sql', 'python', 'sql server', 'mysql', 'postgresql', 'snowflake', 'azure', 'aws', 'gcp', 'redshift', 'bigquery', 'pyspark', 'airflow', 'pandas', 'tableau', 'looker', 'power bi']</t>
  </si>
  <si>
    <t>Village of McCook</t>
  </si>
  <si>
    <t>Part-Time Supply Chain Analyst in Mckinney</t>
  </si>
  <si>
    <t>['sql', 'python', 't-sql', 'powershell', 'sql server', 'azure', 'databricks', 'spark', 'pyspark', 'hadoop', 'power bi', 'ssis', 'kubernetes']</t>
  </si>
  <si>
    <t>Software Engineer, ML Ops</t>
  </si>
  <si>
    <t>AeroVect</t>
  </si>
  <si>
    <t>['python', 'c', 'aws', 'docker']</t>
  </si>
  <si>
    <t>['sql', 'python', 'nosql', 'sql server', 'snowflake', 'azure', 'databricks', 'aws', 'gcp', 'bigquery', 'spark', 'pyspark']</t>
  </si>
  <si>
    <t>Senior Business Intelligence Analyst - Campaign Delivery</t>
  </si>
  <si>
    <t>Business Analytics Consultant - Risk Operations &amp; Quantitative Strategy</t>
  </si>
  <si>
    <t>Analytics &amp; Reporting Consultant (Bflex time entry, Temp)</t>
  </si>
  <si>
    <t>['sql', 'sas', 'excel', 'power bi', 'sas', 'sharepoint']</t>
  </si>
  <si>
    <t>Director, Data Engineer</t>
  </si>
  <si>
    <t>Mountain View, AR</t>
  </si>
  <si>
    <t>['python', 'c', 'spark', 'airflow']</t>
  </si>
  <si>
    <t>Principal Data Scientist, Card Intelligence</t>
  </si>
  <si>
    <t>Data Scientist (2-5 years experience) - Hybrid</t>
  </si>
  <si>
    <t>Tri</t>
  </si>
  <si>
    <t>['sql', 'python', 'c', 'aws', 'spark']</t>
  </si>
  <si>
    <t>['snowflake', 'bigquery', 'spark', 'github', 'terraform']</t>
  </si>
  <si>
    <t>Data Engineer #4885 - Hybrid</t>
  </si>
  <si>
    <t>['sql', 'python', 'r', 'c', 'snowflake', 'aws', 'redshift', 'airflow', 'tableau']</t>
  </si>
  <si>
    <t>Principal Software Engineer, Data Engineering - Hybrid</t>
  </si>
  <si>
    <t>['sql', 'python', 'java', 'mongodb', 'assembly', 'mongodb', 'dynamodb', 'snowflake', 'aws', 'spark', 'kafka', 'terraform']</t>
  </si>
  <si>
    <t>Sr. Data Engineer - Hybrid</t>
  </si>
  <si>
    <t>['sql', 'python', 'c', 'mysql', 'postgresql', 'snowflake', 'azure', 'databricks', 'oracle', 'aws', 'gcp', 'redshift', 'bigquery', 'spark', 'kafka', 'airflow', 'gdpr', 'git', 'jira']</t>
  </si>
  <si>
    <t>Cloud Engineer- Data/AI Focused - Hybrid</t>
  </si>
  <si>
    <t>Innovative Solutions</t>
  </si>
  <si>
    <t>['sql', 'dynamodb', 'aws', 'redshift', 'aurora']</t>
  </si>
  <si>
    <t>Pipeline - Future Software Engineer Opportunity, Enterprise Technology Services (ETS)</t>
  </si>
  <si>
    <t>['sql', 'python', 'go', 'javascript', 'java', 'typescript', 'spring', 'express', 'linux', 'unix', 'git', 'jenkins']</t>
  </si>
  <si>
    <t>Senior Distributed Systems Software Engineer - Remote</t>
  </si>
  <si>
    <t>['sql', 'python', 'go', 'java', 'azure', 'aws', 'gcp', 'gdpr']</t>
  </si>
  <si>
    <t>Business Intelligence Sr Data Analyst - Remote</t>
  </si>
  <si>
    <t>['visio', 'sharepoint', 'atlassian', 'jira', 'confluence']</t>
  </si>
  <si>
    <t>Research Analyst - Hybrid</t>
  </si>
  <si>
    <t>Eastern Research Group (ERG)</t>
  </si>
  <si>
    <t>['python', 'r', 'sas', 'c', 'excel', 'sas', 'powerpoint', 'outlook']</t>
  </si>
  <si>
    <t>Business Analyst Roles (Remote, USA)</t>
  </si>
  <si>
    <t>OmegaHires</t>
  </si>
  <si>
    <t>Senior/Staff Data Scientist, Quantitative Risk Assessment - Hybrid</t>
  </si>
  <si>
    <t>Great Gray</t>
  </si>
  <si>
    <t>['sql', 'python', 'c', 'azure', 'databricks', 'aws', 'react', 'numpy', 'scikit-learn', 'pandas', 'fastapi', 'angular', 'docker', 'github']</t>
  </si>
  <si>
    <t>Machine Learning Engineer / Scientist</t>
  </si>
  <si>
    <t>Untill</t>
  </si>
  <si>
    <t>['sql', 'python', 'shell', 'aws', 'gcp', 'pytorch', 'matplotlib', 'plotly', 'numpy', 'pandas', 'linux', 'git', 'terminal']</t>
  </si>
  <si>
    <t>['python', 'c', 'arch']</t>
  </si>
  <si>
    <t>Grand Rapids, OH</t>
  </si>
  <si>
    <t>Mizuho Securities USA</t>
  </si>
  <si>
    <t>Senior Data Engineer : Raleigh, NC / Phoenix, AZ /Dallas, TX or Addison, TX</t>
  </si>
  <si>
    <t>['sql', 'python', 'db2', 'sql server', 'snowflake', 'azure', 'oracle', 'pyspark', 'airflow', 'phoenix', 'excel', 'qlik', 'gitlab']</t>
  </si>
  <si>
    <t>Data Engineering Student (4 months) - Fall 2026</t>
  </si>
  <si>
    <t>Principal Data Scientist-Palantir Foundry (W2 only)</t>
  </si>
  <si>
    <t>ERM Data Analytics &amp; Reporting | Pasadena, CA, USA</t>
  </si>
  <si>
    <t>Solution Engineer</t>
  </si>
  <si>
    <t>Data Engineer [AQ-11168]</t>
  </si>
  <si>
    <t>['sql', 'python', 'powershell', 'c']</t>
  </si>
  <si>
    <t>Principal Scientist, Data Science</t>
  </si>
  <si>
    <t>['sql', 'python', 'go', 'spring', 'git']</t>
  </si>
  <si>
    <t>Electrical Engineer SME - AI Data Centers</t>
  </si>
  <si>
    <t>Northglenn, CO</t>
  </si>
  <si>
    <t>Data Driven Enterprises</t>
  </si>
  <si>
    <t>Data Engineer - Platform Innovation and Engineering</t>
  </si>
  <si>
    <t>Dormansville, NY</t>
  </si>
  <si>
    <t>Fairfax County, VA</t>
  </si>
  <si>
    <t>['sql', 'db2', 'sql server', 'postgresql', 'snowflake', 'azure', 'oracle', 'aws', 'redshift', 'bigquery', 'spark', 'airflow', 'hadoop', 'gdpr']</t>
  </si>
  <si>
    <t>['sql', 'python', 'kafka', 'git']</t>
  </si>
  <si>
    <t>Data Infrastructure &amp; Security Engineer</t>
  </si>
  <si>
    <t>Sahibzada Ajit Singh Nagar, Punjab, India</t>
  </si>
  <si>
    <t>Kapoor Wealth Partners</t>
  </si>
  <si>
    <t>['azure', 'aws', 'gcp', 'terraform', 'ansible']</t>
  </si>
  <si>
    <t>Homestead Valley, CA</t>
  </si>
  <si>
    <t>Acquisition &amp; Program Support Analyst</t>
  </si>
  <si>
    <t>Metrics LLC</t>
  </si>
  <si>
    <t>['go', 'html', 'excel', 'power bi']</t>
  </si>
  <si>
    <t>Graduate Analyst (Sustainability)</t>
  </si>
  <si>
    <t>Scientist, Drug Discovery Data for AI/ML</t>
  </si>
  <si>
    <t>D. E. Shaw Research</t>
  </si>
  <si>
    <t>Senior Go-To-Market Analyst [REF 62]</t>
  </si>
  <si>
    <t>Intercom, Inc.</t>
  </si>
  <si>
    <t>Master Data Management Analyst [AQ-11329]</t>
  </si>
  <si>
    <t>Lazard Freres</t>
  </si>
  <si>
    <t>Marketing Analytics</t>
  </si>
  <si>
    <t>Senior Business Technology Analyst</t>
  </si>
  <si>
    <t>Sacramento Municipal Utility District</t>
  </si>
  <si>
    <t>2027 Data &amp; AI Program - Full Time - Analyst - United States</t>
  </si>
  <si>
    <t>Quant Analytics Senior Associate - Small business Card Data Analytics</t>
  </si>
  <si>
    <t>['sql', 'python', 'snowflake', 'databricks', 'tableau', 'alteryx']</t>
  </si>
  <si>
    <t>Data Engineer 5B</t>
  </si>
  <si>
    <t>Advance, NC</t>
  </si>
  <si>
    <t>Real Time Analyst - Contact Centre</t>
  </si>
  <si>
    <t>JDR - Just Dynamic Recruitment</t>
  </si>
  <si>
    <t>['sql', 'python', 'snowflake', 'databricks', 'aws', 'airflow']</t>
  </si>
  <si>
    <t>['python', 'scala', 'java', 'snowflake', 'azure', 'aws', 'gcp', 'redshift', 'bigquery']</t>
  </si>
  <si>
    <t>W2 only--Sr Data Engineer (azure , databricks)--Fort worth, TX (locals only)</t>
  </si>
  <si>
    <t>Kairos Technologies Inc</t>
  </si>
  <si>
    <t>Lead Data Platform Engineer, Enablement &amp; COE</t>
  </si>
  <si>
    <t>SAP Systems Analyst (MM/EWM)</t>
  </si>
  <si>
    <t>Data analyst and GP performance officer</t>
  </si>
  <si>
    <t>cleggs lane medical practice limited</t>
  </si>
  <si>
    <t>Senior/Principal Data Scientist Jobs</t>
  </si>
  <si>
    <t>Codescratch LLC</t>
  </si>
  <si>
    <t>['sql', 'python', 'r', 'aws', 'jupyter', 'windows', 'linux', 'centos', 'ubuntu', 'kubernetes', 'docker']</t>
  </si>
  <si>
    <t>Senior Data Engineer Manager</t>
  </si>
  <si>
    <t>Adoreal</t>
  </si>
  <si>
    <t>['sql', 'python', 'scala', 'snowflake', 'azure', 'aws', 'gcp', 'bigquery', 'spark', 'airflow', 'tableau', 'looker', 'power bi']</t>
  </si>
  <si>
    <t>Business Analyst Trainee</t>
  </si>
  <si>
    <t>Other Agencies and Independent Organizations</t>
  </si>
  <si>
    <t>Data Center Commissiong Specialist</t>
  </si>
  <si>
    <t>Digital Business Analyst</t>
  </si>
  <si>
    <t>['c', 'jira']</t>
  </si>
  <si>
    <t>CriticalPoint</t>
  </si>
  <si>
    <t>Head of Analytics</t>
  </si>
  <si>
    <t>talisman</t>
  </si>
  <si>
    <t>Program Analyst - Quality Controls</t>
  </si>
  <si>
    <t>['sql', 'snowflake', 'azure', 'databricks']</t>
  </si>
  <si>
    <t>Robotics Engineer, Automation | Day Shift</t>
  </si>
  <si>
    <t>County Cork, Ireland</t>
  </si>
  <si>
    <t>Data Analytics &amp; Reporting Analyst</t>
  </si>
  <si>
    <t>['sql', 'python', 'tableau', 'excel', 'microstrategy', 'qlik', 'powerpoint']</t>
  </si>
  <si>
    <t>Business Analyst-HR Technology</t>
  </si>
  <si>
    <t>Microsoft Fabric &amp; Power Platform Engineer</t>
  </si>
  <si>
    <t>Data Centre Chiller Engineer</t>
  </si>
  <si>
    <t>WR HVAC - M&amp;E</t>
  </si>
  <si>
    <t>['sql', 'python', 'sql server', 'snowflake', 'azure', 'oracle', 'aws', 'redshift', 'power bi', 'sap', 'dax']</t>
  </si>
  <si>
    <t>['sql', 'python', 'r', 'phoenix', 'excel', 'sap']</t>
  </si>
  <si>
    <t>Gifthealth Inc</t>
  </si>
  <si>
    <t>['sql', 'python', 'ruby', 'aws', 'airflow', 'ruby', 'git']</t>
  </si>
  <si>
    <t>Analytics Sr Engineer</t>
  </si>
  <si>
    <t>ACH Food Companies, Inc.</t>
  </si>
  <si>
    <t>Technical Business Analyst – AI &amp; Automation</t>
  </si>
  <si>
    <t>Principal Cloud and Data Engineering Architect</t>
  </si>
  <si>
    <t>['azure', 'aws', 'gcp', 'sap', 'terraform']</t>
  </si>
  <si>
    <t>USC/GC - Product Manager – Data &amp; Analytics (Healthcare) - Remote</t>
  </si>
  <si>
    <t>Octans Group LLC</t>
  </si>
  <si>
    <t>Senior Engagement Lead - Risk &amp; Fraud Analytics</t>
  </si>
  <si>
    <t>Straive</t>
  </si>
  <si>
    <t>['sql', 'python', 'scala', 'java', 'azure', 'databricks', 'pyspark']</t>
  </si>
  <si>
    <t>['sql', 'python', 'snowflake', 'databricks', 'aws', 'redshift', 'spark', 'kafka', 'pyspark', 'airflow', 'git', 'unity']</t>
  </si>
  <si>
    <t>Principal Data Engineer - Data Platform - Washington, DC, Silver Spring, MD, Philadelphia, PA, Wilmington, DE, Fairfax, VA</t>
  </si>
  <si>
    <t>Chillum, MD</t>
  </si>
  <si>
    <t>['sql', 'python', 'julia', 'snowflake', 'azure', 'databricks', 'aws', 'gcp', 'spark', 'kafka', 'spring', 'airflow', 'kubernetes', 'docker', 'terraform', 'unity']</t>
  </si>
  <si>
    <t>FundPro Solutions LLC</t>
  </si>
  <si>
    <t>Data Scientist, Trust &amp; Safety - Rentals</t>
  </si>
  <si>
    <t>Zillow.com</t>
  </si>
  <si>
    <t>Remote- Azure Data Engineer</t>
  </si>
  <si>
    <t>Apetan Consulting llc</t>
  </si>
  <si>
    <t>['sql', 'python', 'sql server', 'aws', 'redshift', 'power bi', 'dax']</t>
  </si>
  <si>
    <t>Deal Analyst, Team Lead</t>
  </si>
  <si>
    <t>Senior Data Analyst - Analytics &amp; Transformation</t>
  </si>
  <si>
    <t>["Senior Supply Chain Analyst","Senior Supply Chain Analyst"]</t>
  </si>
  <si>
    <t>Fairlife</t>
  </si>
  <si>
    <t>["Payroll Analyst","Payroll Analyst"]</t>
  </si>
  <si>
    <t>Sparks Group</t>
  </si>
  <si>
    <t>["Senior Media Analyst","Senior Media Analyst"]</t>
  </si>
  <si>
    <t>['sql', 'python', 'snowflake', 'azure', 'databricks', 'aws', 'redshift', 'express', 'windows', 'tableau', 'excel', 'power bi']</t>
  </si>
  <si>
    <t>Maxar by Vantor</t>
  </si>
  <si>
    <t>['go', 'c', 'excel']</t>
  </si>
  <si>
    <t>Credit Risk Data Scientist — SME Lending &amp; Models</t>
  </si>
  <si>
    <t>Hala</t>
  </si>
  <si>
    <t>MTS, Synthetic Data</t>
  </si>
  <si>
    <t>52 Limited</t>
  </si>
  <si>
    <t>['python', 'css', 'typescript', 'next.js', 'kubernetes']</t>
  </si>
  <si>
    <t>Health Informatics Analyst</t>
  </si>
  <si>
    <t>Software Engineer (All Levels), United Kingdom</t>
  </si>
  <si>
    <t>['python', 'aws', 'react', 'django', 'kubernetes', 'docker']</t>
  </si>
  <si>
    <t>['oracle', 'visio', 'tableau', 'excel', 'power bi', 'powerpoint']</t>
  </si>
  <si>
    <t>Software Developer - Engineering Productivity - Remote</t>
  </si>
  <si>
    <t>['python', 'go', 'aws', 'gcp', 'gdpr', 'github']</t>
  </si>
  <si>
    <t>Data Analyst (HCA/MAD #7188)</t>
  </si>
  <si>
    <t>Method-Resourcing</t>
  </si>
  <si>
    <t>['sql', 'python', 'azure', 'aws', 'gcp', 'git']</t>
  </si>
  <si>
    <t>Senior Geospatial Data Engineer (TS/SCI with FS Poly)</t>
  </si>
  <si>
    <t>['python', 'go', 'c', 'postgresql', 'elasticsearch', 'tableau', 'jira', 'confluence']</t>
  </si>
  <si>
    <t>Kroll LLC</t>
  </si>
  <si>
    <t>['sql', 'azure', 'power bi', 'dax', 'git']</t>
  </si>
  <si>
    <t>Data Engineer (Coding Agent Experience) (Remote | $80/hr)</t>
  </si>
  <si>
    <t>Synthires</t>
  </si>
  <si>
    <t>['sql', 'python', 'azure', 'aws', 'gcp', 'spark', 'kafka', 'airflow', 'hadoop', 'kubernetes', 'docker']</t>
  </si>
  <si>
    <t>Sr. Experience Intelligence Analyst</t>
  </si>
  <si>
    <t>Data Analyst — Français — remote</t>
  </si>
  <si>
    <t>Business Analyst - FTC</t>
  </si>
  <si>
    <t>Digital Catapult</t>
  </si>
  <si>
    <t>Data Analytics Engineer - Senior Associate</t>
  </si>
  <si>
    <t>['sql', 'python', 'nosql', 'snowflake', 'databricks', 'airflow', 'tableau', 'looker']</t>
  </si>
  <si>
    <t>Analytics Lead — Consumer Credit Fintech</t>
  </si>
  <si>
    <t>Business Intelligence</t>
  </si>
  <si>
    <t>Tohatchi, NM</t>
  </si>
  <si>
    <t>UHI Centre for History</t>
  </si>
  <si>
    <t>Data Engineer, Technical Leadership (Ranking, AI)</t>
  </si>
  <si>
    <t>Principal Marketing Science Manager</t>
  </si>
  <si>
    <t>Options Resourcing Ltd</t>
  </si>
  <si>
    <t>W2 - ETL Developer || Atlanta, GA</t>
  </si>
  <si>
    <t>['sql', 'oracle', 'linux', 'unix']</t>
  </si>
  <si>
    <t>Sr. Technical Analyst – Data Products / Data Lakehouse Support</t>
  </si>
  <si>
    <t>['python', 'r', 'databricks', 'pyspark', 'tableau', 'alteryx']</t>
  </si>
  <si>
    <t>Gibson Hollyhomes</t>
  </si>
  <si>
    <t>Lead Underwriting Data Scientist | Portfolio Analytics | InsurTech | Up to £105k + bonus</t>
  </si>
  <si>
    <t>Skillful</t>
  </si>
  <si>
    <t>['sql', 'python', 'r', 'azure', 'bigquery']</t>
  </si>
  <si>
    <t>Generis Tek Inc</t>
  </si>
  <si>
    <t>['visio', 'excel', 'powerpoint', 'spreadsheet']</t>
  </si>
  <si>
    <t>Investment Analyst</t>
  </si>
  <si>
    <t>Apleona Ireland</t>
  </si>
  <si>
    <t>Staff Data Scientist, Algorithms &amp; GenAI</t>
  </si>
  <si>
    <t>2030Vision.ai</t>
  </si>
  <si>
    <t>Cable Technician</t>
  </si>
  <si>
    <t>Tech Network Cabling Ltd</t>
  </si>
  <si>
    <t>Senior Forecasting &amp; Business Analytics Consultant (AI)</t>
  </si>
  <si>
    <t>University Information Technology - Indiana Wesleyan University</t>
  </si>
  <si>
    <t>['sql', 'python', 'r', 'sql server', 'tableau', 'power bi', 'spreadsheet']</t>
  </si>
  <si>
    <t>Analytics platform Engineer</t>
  </si>
  <si>
    <t>Apex Resources Ltd</t>
  </si>
  <si>
    <t>Senior Data Scientist - Providence</t>
  </si>
  <si>
    <t>Senior Data Engineer - Remote / Telecommute</t>
  </si>
  <si>
    <t>['sql', 'python', 'scala', 'java', 'aws', 'gcp', 'spark', 'airflow', 'hadoop', 'kubernetes', 'docker']</t>
  </si>
  <si>
    <t>['sql', 'python', 'power bi', 'ssrs', 'dax']</t>
  </si>
  <si>
    <t>['snowflake', 'databricks', 'oracle']</t>
  </si>
  <si>
    <t>Senior Analyst, Insights &amp; Analytics</t>
  </si>
  <si>
    <t>Remote Product Analyst – Financial Services &amp; Capital Markets</t>
  </si>
  <si>
    <t>InfiCare</t>
  </si>
  <si>
    <t>Mid-Level Data Science Engineer</t>
  </si>
  <si>
    <t>TSR Consulting</t>
  </si>
  <si>
    <t>['sql', 'python', 'bigquery', 'kafka', 'pyspark', 'airflow', 'git']</t>
  </si>
  <si>
    <t>Data Engineer / System Analyst</t>
  </si>
  <si>
    <t>Snowflake Database Developer</t>
  </si>
  <si>
    <t>['python', 'swift', 'snowflake', 'linux', 'unix']</t>
  </si>
  <si>
    <t>Director, Mechanical &amp; Plumbing Engineering - Data Centers</t>
  </si>
  <si>
    <t>SB Energy</t>
  </si>
  <si>
    <t>Data Operations Analyst#1013506</t>
  </si>
  <si>
    <t>['swift', 'excel', 'ssis']</t>
  </si>
  <si>
    <t>STARCOM - Jr Business Analyst (Patrick Space Force Base, FL)</t>
  </si>
  <si>
    <t>CANAVERAL AS, FL</t>
  </si>
  <si>
    <t>Integrated Data Services</t>
  </si>
  <si>
    <t>Business Analyst – Power BI</t>
  </si>
  <si>
    <t>Epic Application Analyst</t>
  </si>
  <si>
    <t>Compunnel Healthcare</t>
  </si>
  <si>
    <t>IT Data Engineer – BB4352</t>
  </si>
  <si>
    <t>['sql', 'python', 'r', 'databricks', 'aws', 'spark', 'pyspark', 'kubernetes', 'docker', 'github', 'terraform', 'jenkins', 'gitlab', 'unity']</t>
  </si>
  <si>
    <t>['sql', 'python', 'scala', 'java', 'aws', 'spark', 'hadoop', 'github']</t>
  </si>
  <si>
    <t>ETL Migration Engineer</t>
  </si>
  <si>
    <t>Seaglass Technology Partners, LLC</t>
  </si>
  <si>
    <t>['azure', 'aws', 'airflow', 'terraform', 'jenkins']</t>
  </si>
  <si>
    <t>IT Data Engineer - BB4352</t>
  </si>
  <si>
    <t>Cloud Data Engineer, AVP</t>
  </si>
  <si>
    <t>['sql', 'python', 'scala', 'java', 'elasticsearch', 'databricks', 'aws', 'kafka', 'airflow', 'kubernetes', 'docker', 'unity']</t>
  </si>
  <si>
    <t>FirstLight</t>
  </si>
  <si>
    <t>['sql', 'python', 'scala', 'java', 'golang', 'aws', 'windows', 'linux']</t>
  </si>
  <si>
    <t>Internal Business Analyst (Operations, Process Improvement &amp; Automation)</t>
  </si>
  <si>
    <t>CompassX Group</t>
  </si>
  <si>
    <t>['sql', 'python', 'postgresql', 'airflow', 'power bi', 'ssis', 'ssrs', 'git', 'github']</t>
  </si>
  <si>
    <t>Miller International, Inc</t>
  </si>
  <si>
    <t>['sql', 't-sql', 'sql server', 'tableau', 'power bi', 'ssrs', 'dax']</t>
  </si>
  <si>
    <t>Senior Staff Research Data Scientist, AI Data</t>
  </si>
  <si>
    <t>Snowflake Data Engineers</t>
  </si>
  <si>
    <t>Staff Software Engineer - Confluent Kafka Storage</t>
  </si>
  <si>
    <t>['go', 'scala', 'java', 'c', 'azure', 'aws', 'gcp', 'kafka', 'react']</t>
  </si>
  <si>
    <t>Senior Software Engineer - Confluent Cloud Infrastructure &amp; Platform</t>
  </si>
  <si>
    <t>['python', 'go', 'java', 'golang', 'react', 'kubernetes', 'github', 'jira', 'slack']</t>
  </si>
  <si>
    <t>Senior Manager – Data Science, Pricing Algorithms (Ref: 197505)</t>
  </si>
  <si>
    <t>Senior Manager – Data Science, Logistics Modeling (Ref: 197506)</t>
  </si>
  <si>
    <t>Senior Software Engineer - Applied Data</t>
  </si>
  <si>
    <t>['python', 'go', 'java', 'c', 'kotlin', 'redis', 'azure', 'aws', 'gcp', 'bigquery', 'spark', 'kafka', 'airflow', 'unify']</t>
  </si>
  <si>
    <t>Data Quality Analyst, Capital Markets</t>
  </si>
  <si>
    <t>['sql', 'python', 'excel', 'splunk']</t>
  </si>
  <si>
    <t>Continuum Media</t>
  </si>
  <si>
    <t>['sql', 'python', 'azure', 'aws', 'gcp', 'tableau', 'git', 'terraform']</t>
  </si>
  <si>
    <t>Luminasadvisors</t>
  </si>
  <si>
    <t>Part-time Student Worker: Analyst</t>
  </si>
  <si>
    <t>Lead Data Engineer [AQ-11617]</t>
  </si>
  <si>
    <t>['sql', 'python', 'scala', 'nosql', 'snowflake', 'databricks', 'aws', 'spark', 'kafka', 'airflow']</t>
  </si>
  <si>
    <t>Regional Data &amp; Insights Lead</t>
  </si>
  <si>
    <t>Kipp Inc</t>
  </si>
  <si>
    <t>['sql', 'oracle', 'visio', 'excel', 'ssrs', 'outlook']</t>
  </si>
  <si>
    <t>Real-Time Marketing Data Engineer</t>
  </si>
  <si>
    <t>Data Center Engineer / Project Coordinator</t>
  </si>
  <si>
    <t>PGTEK</t>
  </si>
  <si>
    <t>R&amp;D Engineer - Data Science</t>
  </si>
  <si>
    <t>Working With Agilus - Agilus Work Solutions</t>
  </si>
  <si>
    <t>['python', 'r', 'c', 'vb.net', 'pytorch', 'matplotlib', 'numpy', 'seaborn', 'scikit-learn', 'pandas']</t>
  </si>
  <si>
    <t>['sql', 'nosql', 'c#', 'mongodb', 'c', 'mongodb', 'snowflake', 'azure', 'gdpr']</t>
  </si>
  <si>
    <t>['sql', 'python', 'r', 'go', 'sql server', 'snowflake', 'dax', 'powerbi', 'powerbi', 'planner']</t>
  </si>
  <si>
    <t>Contact Center Data Engineer I</t>
  </si>
  <si>
    <t>['sql', 'python', 'r', 'sas', 'tableau', 'power bi', 'sas', 'dax']</t>
  </si>
  <si>
    <t>Bristol-Myers Squibb Company</t>
  </si>
  <si>
    <t>['sql', 'python', 'r', 'phoenix', 'sap']</t>
  </si>
  <si>
    <t>Lead Applied Scientist, Marketing</t>
  </si>
  <si>
    <t>['python', 'aws', 'looker']</t>
  </si>
  <si>
    <t>UKG Analyst I - 5435569-0</t>
  </si>
  <si>
    <t>Adams County</t>
  </si>
  <si>
    <t>Senior Data Analyst (HCM PeopleSoft/ERP Systems)</t>
  </si>
  <si>
    <t>Payer Healthcare Data Scientist, Manager</t>
  </si>
  <si>
    <t>Machine Learning Engineer - Start-up - up to £180k</t>
  </si>
  <si>
    <t>Charlotte, NC (+1 other)</t>
  </si>
  <si>
    <t>Quality &amp; Safety Data Analyst (EPIC and Legacy Systems)</t>
  </si>
  <si>
    <t>Lewes, DE</t>
  </si>
  <si>
    <t>Beebe Healthcare</t>
  </si>
  <si>
    <t>Entry Level Data Consultant – No Experience Required</t>
  </si>
  <si>
    <t>NEWTO TRAINING LIMITED</t>
  </si>
  <si>
    <t>['sql', 'python', 'azure', 'excel', 'power bi', 'powerbi', 'powerbi']</t>
  </si>
  <si>
    <t>['python', 'pytorch', 'tensorflow', 'hugging face', 'git', 'github']</t>
  </si>
  <si>
    <t>Cloud Platform Data Engineer</t>
  </si>
  <si>
    <t>Lab37 Robotics</t>
  </si>
  <si>
    <t>['sql', 'python', 'aws', 'gcp', 'bigquery', 'airflow', 'pandas', 'kubernetes', 'docker', 'terraform']</t>
  </si>
  <si>
    <t>Sr. Product Manager, Data Engineering</t>
  </si>
  <si>
    <t>JobMinglr</t>
  </si>
  <si>
    <t>['go', 'databricks', 'unity']</t>
  </si>
  <si>
    <t>Senior Software Engineer (Backend) - AI/ML Environments</t>
  </si>
  <si>
    <t>View Royal, BC, Canada</t>
  </si>
  <si>
    <t>['python', 'scala', 'java', 'databricks', 'unity']</t>
  </si>
  <si>
    <t>Paid Interview for Power BI Professionals</t>
  </si>
  <si>
    <t>Northumbria Police</t>
  </si>
  <si>
    <t>CalMac Ferries Limited</t>
  </si>
  <si>
    <t>Datacentre Engineer - Electro-Mechanical - FinTech - £70,000-£100,000 + Bonus</t>
  </si>
  <si>
    <t>Globalstor Data Corporation LLC</t>
  </si>
  <si>
    <t>Data Analytics Internship</t>
  </si>
  <si>
    <t>Amsterdam Heritage</t>
  </si>
  <si>
    <t>Provider Directory Data Assurance Analyst</t>
  </si>
  <si>
    <t>LT Apparel Group</t>
  </si>
  <si>
    <t>New Milford, CT</t>
  </si>
  <si>
    <t>Baldassarri Construction LLC</t>
  </si>
  <si>
    <t>Product Analytics Manager</t>
  </si>
  <si>
    <t>['sql', 'snowflake', 'databricks', 'redshift', 'tableau', 'looker']</t>
  </si>
  <si>
    <t>Biostatistician - Remote</t>
  </si>
  <si>
    <t>IT Business Analyst With Banking Experience Required</t>
  </si>
  <si>
    <t>Data Analyst | Plano, TX - hybrid | W2 ONLY</t>
  </si>
  <si>
    <t>LPPA Pensions</t>
  </si>
  <si>
    <t>Bond-Pro Inc</t>
  </si>
  <si>
    <t>['sql', 'python', 't-sql', 'powershell', 'sql server', 'mysql', 'postgresql', 'azure', 'oracle', 'aws', 'gcp', 'ssis', 'terraform']</t>
  </si>
  <si>
    <t>Data Engineer with Martech Experience(onsite, only W2)</t>
  </si>
  <si>
    <t>['sql', 'python', 'scala', 'databricks', 'spark', 'kafka']</t>
  </si>
  <si>
    <t>Sr. ETL/Informatica IICS Developer</t>
  </si>
  <si>
    <t>['sql', 'node', 'linux', 'unix']</t>
  </si>
  <si>
    <t>Data Engineer, Security</t>
  </si>
  <si>
    <t>Coalition, Inc.</t>
  </si>
  <si>
    <t>['python', 'go', 'snowflake', 'looker']</t>
  </si>
  <si>
    <t>Product Analytics</t>
  </si>
  <si>
    <t>InterAct Consulting</t>
  </si>
  <si>
    <t>['sql', 'gdpr', 'excel', 'power bi']</t>
  </si>
  <si>
    <t>Program Manager -Data Science &amp; Machine Learning</t>
  </si>
  <si>
    <t>['python', 'powershell', 'aws', 'gcp', 'power bi', 'github', 'terraform']</t>
  </si>
  <si>
    <t>Business Data Analyst III - Product Analytics &amp; Experimentation</t>
  </si>
  <si>
    <t>Data Analyst – Regional LTL Transportation</t>
  </si>
  <si>
    <t>Moran Transportation Corporation</t>
  </si>
  <si>
    <t>['sql', 'excel', 'terminal']</t>
  </si>
  <si>
    <t>Associate Business Data Analyst (AI Portfolio &amp; Reporting)</t>
  </si>
  <si>
    <t>['excel', 'power bi', 'powerpoint', 'sharepoint', 'powerbi', 'powerbi']</t>
  </si>
  <si>
    <t>Sr Business Intelligence Analyst - Contract to Hire</t>
  </si>
  <si>
    <t>['sql', 'aws', 'excel']</t>
  </si>
  <si>
    <t>Chester, NY</t>
  </si>
  <si>
    <t>['sql', 'python', 'scala', 'java', 'azure', 'aws', 'spark', 'kafka', 'airflow', 'docker', 'github']</t>
  </si>
  <si>
    <t>['sql', 'python', 'r', 'mongo']</t>
  </si>
  <si>
    <t>Business Analyst/Data Analysis</t>
  </si>
  <si>
    <t>Talimer</t>
  </si>
  <si>
    <t>['sql', 'python', 'sql server', 'azure', 'databricks', 'power bi', 'dax', 'powerbi', 'powerbi']</t>
  </si>
  <si>
    <t>Market Analyst with Real-Estate experience preferred</t>
  </si>
  <si>
    <t>Entry Level Data Creator</t>
  </si>
  <si>
    <t>Data Analyst/ Administrator</t>
  </si>
  <si>
    <t>Data Engineer - ADF, ADB, PySpark, SQL, Azure Data Lake Gen2</t>
  </si>
  <si>
    <t>['sql', 'python', 'java', 'azure', 'databricks', 'spark', 'pyspark', 'git', 'github', 'bitbucket']</t>
  </si>
  <si>
    <t>Sr Databricks AI/ML Engineer</t>
  </si>
  <si>
    <t>Sr. Data Analyst - Data Analytics, Snowflake, SQL</t>
  </si>
  <si>
    <t>Data Engineer I, Amazon Business Ops Analytics</t>
  </si>
  <si>
    <t>Amazon Canada Fulfillment Services, ULC</t>
  </si>
  <si>
    <t>['sql', 'python', 'scala', 'spark', 'hadoop', 'ssis']</t>
  </si>
  <si>
    <t>['sql', 'go', 'azure', 'tableau', 'power bi']</t>
  </si>
  <si>
    <t>Data Analyst, Communications Measurement</t>
  </si>
  <si>
    <t>Data Scientist Graduate — Grow Insights &amp; Impact</t>
  </si>
  <si>
    <t>Pacific Data &amp; BI Analyst: Insights for Sales Growth</t>
  </si>
  <si>
    <t>Walsall Healthcare NHS Trust</t>
  </si>
  <si>
    <t>Environmental Analyst: Field Compliance &amp; Impact</t>
  </si>
  <si>
    <t>CMS Environmental Solutions LLC</t>
  </si>
  <si>
    <t>HR &amp; Payroll Operations Analyst</t>
  </si>
  <si>
    <t>Impacter Pathway</t>
  </si>
  <si>
    <t>Data Scientist: CX &amp; Call Center Analytics</t>
  </si>
  <si>
    <t>CNX</t>
  </si>
  <si>
    <t>['sql', 'python', 'bash', 'shell', 'postgresql', 'azure', 'databricks', 'pyspark', 'windows', 'unix', 'kubernetes', 'docker']</t>
  </si>
  <si>
    <t>Associate Director, Trade Data Engineer - COO Group</t>
  </si>
  <si>
    <t>Dartmouth, NS, Canada</t>
  </si>
  <si>
    <t>['sql', 'python', 'snowflake', 'databricks', 'express']</t>
  </si>
  <si>
    <t>Data Scientist I — Cloud &amp; ML Pipelines | Flexible Vacation</t>
  </si>
  <si>
    <t>Mount Royal, Quebec, Canada</t>
  </si>
  <si>
    <t>Groupe Dynamite</t>
  </si>
  <si>
    <t>Big Data Engineer AWS, Spark &amp; Kafka | Flexible Pay</t>
  </si>
  <si>
    <t>Experis Manpower Group</t>
  </si>
  <si>
    <t>Senior Contact Center Data Engineer</t>
  </si>
  <si>
    <t>['sql', 'python', 'r', 'sas', 'snowflake', 'azure', 'aws', 'spark', 'hadoop', 'tableau', 'power bi', 'sas', 'dax']</t>
  </si>
  <si>
    <t>Financial Analytics Data Scientists</t>
  </si>
  <si>
    <t>Daiichi Sankyo, Inc.</t>
  </si>
  <si>
    <t>Marketing Data Science Fellow</t>
  </si>
  <si>
    <t>Fraud Risk Strategy Data Scientist</t>
  </si>
  <si>
    <t>Data Engineer-Sigma (100% Remote)</t>
  </si>
  <si>
    <t>Protection Scientist Engineer, Integrity</t>
  </si>
  <si>
    <t>SquareMileConsulting</t>
  </si>
  <si>
    <t>IT Consultant - Data Analytics</t>
  </si>
  <si>
    <t>Savvee Inc.</t>
  </si>
  <si>
    <t>Data Engineer (Wizards)</t>
  </si>
  <si>
    <t>Monumental Sports &amp; Entertainment</t>
  </si>
  <si>
    <t>['sql', 'python', 'go', 'azure', 'aws', 'gcp', 'spring', 'django', 'next.js', 'git']</t>
  </si>
  <si>
    <t>Frontend / UX Engineer - Robotics Data Operations, Kitchener, ON</t>
  </si>
  <si>
    <t>Siemens Canada</t>
  </si>
  <si>
    <t>['javascript', 'html', 'css', 'typescript', 'react', 'graphql']</t>
  </si>
  <si>
    <t>Data Engineer - Business Intelligence</t>
  </si>
  <si>
    <t>['sql', 'azure', 'aws', 'gcp', 'tableau', 'power bi', 'ssrs']</t>
  </si>
  <si>
    <t>VP/Director, Quantitative Analyst - Commodities Quantitative Strategies and Data Group</t>
  </si>
  <si>
    <t>Senior Data Engineer lead</t>
  </si>
  <si>
    <t>Technical Data Business Analyst</t>
  </si>
  <si>
    <t>MANNING SERVICES LIMITED</t>
  </si>
  <si>
    <t>[Remote] Associate Analyst, Business (ROPS)</t>
  </si>
  <si>
    <t>Data Structures and Algorithms (DSA) Trainer</t>
  </si>
  <si>
    <t>gHRig People Solutions</t>
  </si>
  <si>
    <t>The Candidate Recruitment Agency</t>
  </si>
  <si>
    <t>['python', 'javascript', 'html', 'css', 'bigquery', 'jquery', 'looker']</t>
  </si>
  <si>
    <t>Database Analyst for Optimization</t>
  </si>
  <si>
    <t>Google Analytics Specialist</t>
  </si>
  <si>
    <t>Central Employment</t>
  </si>
  <si>
    <t>Authorised Person (AP) | Senior Authorised Person (SAP) | Commissioning Engineers - Hyperscale Data Centres | Europe</t>
  </si>
  <si>
    <t>S.A.S Transition</t>
  </si>
  <si>
    <t>Growth Marketing Analyst</t>
  </si>
  <si>
    <t>Analyst - Technical Operations</t>
  </si>
  <si>
    <t>['go', 'css']</t>
  </si>
  <si>
    <t>Data Scientist - Environment and Disease Modeling</t>
  </si>
  <si>
    <t>Syngenta Seeds</t>
  </si>
  <si>
    <t>PO Analyst</t>
  </si>
  <si>
    <t>Cybersecurity Analyst (Full-Time)</t>
  </si>
  <si>
    <t>Caledonia Mining Corporation plc (Blanket Mine)</t>
  </si>
  <si>
    <t>['python', 'powershell', 'swift', 'windows', 'linux']</t>
  </si>
  <si>
    <t>Senior Java / Big Data Engineer</t>
  </si>
  <si>
    <t>Part Time Sales Data Entry Analyst</t>
  </si>
  <si>
    <t>Refreshment Services Pepsi</t>
  </si>
  <si>
    <t>Data &amp;#038; Reporting Analyst</t>
  </si>
  <si>
    <t>ERP Data Migration Analyst (Epicor Kinetic)</t>
  </si>
  <si>
    <t>['sql', 'gdpr', 'tableau', 'power bi', 'smartsheet', 'monday.com']</t>
  </si>
  <si>
    <t>The Medical Protection Society</t>
  </si>
  <si>
    <t>Junior Data Engineer (TS/SCI Clearance)</t>
  </si>
  <si>
    <t>['sql', 'python', 'nosql', 'airflow']</t>
  </si>
  <si>
    <t>Specialist, Analytics (Contract)</t>
  </si>
  <si>
    <t>['sql', 'bigquery', 'excel', 'powerpoint']</t>
  </si>
  <si>
    <t>Senior Commercial Account Executive</t>
  </si>
  <si>
    <t>Database Engineer (Editorial Magazine)</t>
  </si>
  <si>
    <t>['sql', 'python', 'postgresql', 'snowflake', 'aws', 'git']</t>
  </si>
  <si>
    <t>Snowflake DBT Data Architect</t>
  </si>
  <si>
    <t>['snowflake', 'aws', 'gdpr', 'unity']</t>
  </si>
  <si>
    <t>Energy Analyst – AI Infrastructure - £60-65,000 – London (hybrid)</t>
  </si>
  <si>
    <t>AI Engineer, Data Science - Information Technology</t>
  </si>
  <si>
    <t>Data Scientist II, Customer Technology</t>
  </si>
  <si>
    <t>['sql', 'python', 'r', 'sas', 'c', 'tableau', 'looker', 'spss', 'sas', 'powerbi', 'powerbi']</t>
  </si>
  <si>
    <t>AI Engineer or Data Scientist</t>
  </si>
  <si>
    <t>['sql', 'python', 'gcp', 'tableau', 'looker', 'power bi', 'github', 'jira']</t>
  </si>
  <si>
    <t>['sql', 'python', 'bash', 'snowflake', 'databricks', 'aws', 'redshift', 'bigquery', 'spark', 'pyspark', 'linux', 'git', 'github']</t>
  </si>
  <si>
    <t>Campaign Analyst-Coordinator</t>
  </si>
  <si>
    <t>Technology - Sr. Business Analyst</t>
  </si>
  <si>
    <t>['sql', 'python', 'snowflake', 'excel', 'powerpoint', 'github']</t>
  </si>
  <si>
    <t>Epic System Analyst</t>
  </si>
  <si>
    <t>Analyst, Project Development</t>
  </si>
  <si>
    <t>['tableau', 'excel', 'looker', 'power bi', 'sheets', 'notion', 'smartsheet', 'asana']</t>
  </si>
  <si>
    <t>Junior Data Analyst — Legis1</t>
  </si>
  <si>
    <t>Customer Insight Analyst</t>
  </si>
  <si>
    <t>AQA</t>
  </si>
  <si>
    <t>Data Analyst II - Right of Way (ROW) GIS</t>
  </si>
  <si>
    <t>TDS Telecom</t>
  </si>
  <si>
    <t>['sql', 'crystal', 'oracle', 'express']</t>
  </si>
  <si>
    <t>Senior Data Engineer - Toronto</t>
  </si>
  <si>
    <t>GCP Data Engineer_Pyspark/Scala</t>
  </si>
  <si>
    <t>Digital Analyst, PDS Projects</t>
  </si>
  <si>
    <t>J19 Investments</t>
  </si>
  <si>
    <t>Azure DataBricks_5 years</t>
  </si>
  <si>
    <t>Operations Engineer - Human Data</t>
  </si>
  <si>
    <t>ETL Informatica Developer</t>
  </si>
  <si>
    <t>['sql', 'mongodb', 'mongodb', 'azure', 'ssis', 'kubernetes', 'docker', 'terraform', 'jenkins', 'gitlab', 'ansible']</t>
  </si>
  <si>
    <t>['sql', 'python', 'windows', 'power bi']</t>
  </si>
  <si>
    <t>Analyst I</t>
  </si>
  <si>
    <t>DTSV Inc</t>
  </si>
  <si>
    <t>Junior Data Analyst -- Legis1</t>
  </si>
  <si>
    <t>Sunwater Capital</t>
  </si>
  <si>
    <t>Business Analyst (Healthcare | Medicaid | Claims Workflow)</t>
  </si>
  <si>
    <t>['github', 'jira', 'confluence']</t>
  </si>
  <si>
    <t>HireAlpha</t>
  </si>
  <si>
    <t>['scala', 'java', 'spark', 'pyspark', 'airflow', 'hadoop', 'yarn']</t>
  </si>
  <si>
    <t>Data Scientist - Office of Governmentwide Policy</t>
  </si>
  <si>
    <t>Senior Clinical Data Operations Analyst III</t>
  </si>
  <si>
    <t>['sql', 'python', 'go', 'snowflake', 'databricks', 'spark', 'git']</t>
  </si>
  <si>
    <t>Data Engineer (Local Only)</t>
  </si>
  <si>
    <t>4A Consulting, LLC</t>
  </si>
  <si>
    <t>['sql', 'python', 'snowflake', 'azure', 'aws', 'gcp', 'redshift', 'bigquery', 'numpy', 'airflow', 'pandas', 'kubernetes', 'docker', 'github', 'bitbucket']</t>
  </si>
  <si>
    <t>['sql', 'python', 'java', 'shell', 'elasticsearch', 'snowflake', 'aws', 'redshift', 'kafka', 'hadoop', 'unify']</t>
  </si>
  <si>
    <t>Operations Data Analyst (Investment Banking)</t>
  </si>
  <si>
    <t>New Hampshire Healthy Families</t>
  </si>
  <si>
    <t>Data Analyst, IT Reporting</t>
  </si>
  <si>
    <t>Votaw Precision Technologies LLC</t>
  </si>
  <si>
    <t>['sql', 'go', 'assembly', 'tableau', 'power bi', 'ssrs']</t>
  </si>
  <si>
    <t>Privacy Analyst I</t>
  </si>
  <si>
    <t>Imprivata</t>
  </si>
  <si>
    <t>['gdpr', 'windows']</t>
  </si>
  <si>
    <t>Data Scientist, Amazon Connect</t>
  </si>
  <si>
    <t>['r', 'c', 'vue']</t>
  </si>
  <si>
    <t>['sql', 'python', 'go', 'plotly', 'react', 'tableau', 'looker']</t>
  </si>
  <si>
    <t>Data Scientist, B2B Demand Generation, Growth &amp; Measurement</t>
  </si>
  <si>
    <t>Senior Data Engineer I - Amex Ads, Offers, and Dining Technology</t>
  </si>
  <si>
    <t>['sql', 'python', 'snowflake', 'aws', 'express', 'git']</t>
  </si>
  <si>
    <t>Hadrian Automation</t>
  </si>
  <si>
    <t>Data Scientist -Wisconsin Reading Center</t>
  </si>
  <si>
    <t>['python', 'pytorch', 'linux', 'docker', 'terminal']</t>
  </si>
  <si>
    <t>Senior Data Engineer - Cloud Lakehouse Pipelines (Hybrid)</t>
  </si>
  <si>
    <t>ABN Innovations</t>
  </si>
  <si>
    <t>['sql', 'python', 'snowflake', 'azure', 'databricks', 'aws', 'spark', 'kafka', 'airflow']</t>
  </si>
  <si>
    <t>Senior Data Engineer, AWS Data Platform &amp; Real-Time Ingest</t>
  </si>
  <si>
    <t>IDEXX</t>
  </si>
  <si>
    <t>['python', 'shell', 'aws']</t>
  </si>
  <si>
    <t>Senior Network Engineer - Data Center &amp; Migration (Hybrid)</t>
  </si>
  <si>
    <t>Gratitude Philippines</t>
  </si>
  <si>
    <t>Reference Data Analyst - German Language</t>
  </si>
  <si>
    <t>Intercontinental Exchange Holdings, Inc.</t>
  </si>
  <si>
    <t>Finance &amp; Data Analyst NEW Compass Group Ireland Posted today €40,000 per year Kildare Admin</t>
  </si>
  <si>
    <t>Chartwells Independent</t>
  </si>
  <si>
    <t>PIIM Data Engineer</t>
  </si>
  <si>
    <t>Johnstown, OH</t>
  </si>
  <si>
    <t>Lead Research Analyst - Data, Cloud &amp; AI</t>
  </si>
  <si>
    <t>Qualitate</t>
  </si>
  <si>
    <t>Apache Flink_5+ years</t>
  </si>
  <si>
    <t>Data Analyst 1 - 5439572-0</t>
  </si>
  <si>
    <t>State of Iowa</t>
  </si>
  <si>
    <t>Sayreville, NJ</t>
  </si>
  <si>
    <t>Data Processing Analyst - 5439786-0</t>
  </si>
  <si>
    <t>Data Privacy Manager</t>
  </si>
  <si>
    <t>Davies</t>
  </si>
  <si>
    <t>['c', 'gdpr']</t>
  </si>
  <si>
    <t>Analyst – Analytics</t>
  </si>
  <si>
    <t>Omnicom Group</t>
  </si>
  <si>
    <t>['c', 'tableau', 'excel', 'looker', 'sheets', 'powerpoint']</t>
  </si>
  <si>
    <t>Data Analyst, Analysis Solutions Business Area</t>
  </si>
  <si>
    <t>Team Lead Product Analyst, Fraud</t>
  </si>
  <si>
    <t>Persona</t>
  </si>
  <si>
    <t>Reference Data Analyst - Slavic Language</t>
  </si>
  <si>
    <t>Director of Engineering, AI &amp; Data Science Platform</t>
  </si>
  <si>
    <t>['sql', 'python', 'postgresql', 'azure', 'aws', 'gcp', 'spark', 'pytorch', 'tensorflow', 'hadoop', 'opencv', 'git']</t>
  </si>
  <si>
    <t>Business Analyst Credit Card Lending Loan Origination mandatory Experi</t>
  </si>
  <si>
    <t>Data Scientist, Radar Sensor Systems</t>
  </si>
  <si>
    <t>Lead Data Engineer, Private Capital</t>
  </si>
  <si>
    <t>['sql', 'python', 'scala', 'c', 'postgresql', 'azure', 'databricks', 'aws', 'spark', 'power bi', 'git']</t>
  </si>
  <si>
    <t>Financial Analyst Job Details | Westinghouse Electric Company, LLC</t>
  </si>
  <si>
    <t>Principal Machine Learning Scientist, Search and Recommendations</t>
  </si>
  <si>
    <t>['python', 'azure', 'aws', 'gcp', 'spark', 'pytorch', 'tensorflow', 'hadoop']</t>
  </si>
  <si>
    <t>Data and Implementation Engineer</t>
  </si>
  <si>
    <t>Ormesby, United Kingdom</t>
  </si>
  <si>
    <t>SmartSourcing PLC</t>
  </si>
  <si>
    <t>Senior Data Scientist 2, Yoda Team</t>
  </si>
  <si>
    <t>Oncourse Home Solutions</t>
  </si>
  <si>
    <t>['sql', 'python', 'snowflake', 'tableau', 'excel', 'looker', 'powerpoint', 'outlook', 'git', 'github']</t>
  </si>
  <si>
    <t>Business Analytics Consultant</t>
  </si>
  <si>
    <t>Massachusetts Mutual Life Insurance Company (MassMutual)</t>
  </si>
  <si>
    <t>['sql', 'python', 'tableau', 'microstrategy', 'alteryx']</t>
  </si>
  <si>
    <t>[Remote] Research Python Programmer/Data Analyst</t>
  </si>
  <si>
    <t>['sql', 'python', 'r', 'sas', 'java', 'db2', 'snowflake', 'oracle', 'linux', 'sas', 'jira']</t>
  </si>
  <si>
    <t>Remote W2 ONLY  AWS Data Engineer/ Pyspark</t>
  </si>
  <si>
    <t>['sql', 'aws', 'pyspark', 'github', 'terraform']</t>
  </si>
  <si>
    <t>Senior Python &amp; Distributed Systems Software Engineer – Elite Quant Hedge Fund</t>
  </si>
  <si>
    <t>['sql', 'python', 'scala', 'java', 'c', 'rust', 'kafka', 'airflow', 'linux', 'kubernetes', 'docker']</t>
  </si>
  <si>
    <t>Junior Business Systems &amp; Data Analyst</t>
  </si>
  <si>
    <t>Connected Health</t>
  </si>
  <si>
    <t>['sql', 'azure', 'gdpr', 'excel', 'power bi']</t>
  </si>
  <si>
    <t>SAP Data Management / Reporting Analyst</t>
  </si>
  <si>
    <t>['sql', 'sql server', 'power bi', 'sap', 'dax']</t>
  </si>
  <si>
    <t>Parcel Experience BI Analyst</t>
  </si>
  <si>
    <t>Stord, Inc.</t>
  </si>
  <si>
    <t>Data Scientist, Commerce Forecasting</t>
  </si>
  <si>
    <t>Product.ai</t>
  </si>
  <si>
    <t>Senior Data Engineer — GCP</t>
  </si>
  <si>
    <t>['sql', 'python', 'snowflake', 'databricks', 'aws', 'gcp', 'bigquery', 'airflow', 'looker', 'power bi', 'git', 'github', 'terraform']</t>
  </si>
  <si>
    <t>Lead Data / AI Native Engineer</t>
  </si>
  <si>
    <t>['databricks', 'aws', 'spark', 'pyspark', 'github']</t>
  </si>
  <si>
    <t>['scala', 'azure', 'databricks', 'spark', 'kafka', 'pyspark']</t>
  </si>
  <si>
    <t>Entry Level Analyst (Investment Banking)</t>
  </si>
  <si>
    <t>Workday Analyst</t>
  </si>
  <si>
    <t>C&amp;M Legal Search</t>
  </si>
  <si>
    <t>SAP Data Entry</t>
  </si>
  <si>
    <t>INSYST INC</t>
  </si>
  <si>
    <t>SAR Data Scientist/Imagery Scientist Top Secret Required</t>
  </si>
  <si>
    <t>Ramtec Consulting LLC</t>
  </si>
  <si>
    <t>Senior Data Engineer- Cybersecurity</t>
  </si>
  <si>
    <t>['sql', 'python', 'javascript', 'azure', 'aws', 'splunk', 'terraform', 'pulumi']</t>
  </si>
  <si>
    <t>Lead Compliance Systems investment Data Analyst - Remote</t>
  </si>
  <si>
    <t>Reward Gateway</t>
  </si>
  <si>
    <t>Broadlands, VA</t>
  </si>
  <si>
    <t>['sql', 'python', 'r', 'go', 'scala', 'sas', 'java', 'spss', 'sas']</t>
  </si>
  <si>
    <t>Data Analyst 3 (Center for International Blood and Marrow Transplant Research)</t>
  </si>
  <si>
    <t>Data Engineer III/Senior (Analytics)</t>
  </si>
  <si>
    <t>Romulus, MI</t>
  </si>
  <si>
    <t>['sql', 'python', 'azure', 'databricks', 'matplotlib', 'plotly', 'seaborn', 'gdpr', 'tableau', 'power bi', 'git']</t>
  </si>
  <si>
    <t>Administrative Coordinator / Data Analyst - IN PERSON</t>
  </si>
  <si>
    <t>Atlas Retail Solutions</t>
  </si>
  <si>
    <t>Sales Operations Analyst</t>
  </si>
  <si>
    <t>Complete Staffing Solutions</t>
  </si>
  <si>
    <t>Health Authority Reporting Analyst</t>
  </si>
  <si>
    <t>['windows', 'excel', 'powerpoint', 'outlook', 'zoom', 'microsoft teams']</t>
  </si>
  <si>
    <t>['elasticsearch', 'excel', 'powerpoint', 'gitlab']</t>
  </si>
  <si>
    <t>Information Scientist</t>
  </si>
  <si>
    <t>New England Donor Services</t>
  </si>
  <si>
    <t>['sql', 'python', 'r', 't-sql', 'sql server', 'pandas']</t>
  </si>
  <si>
    <t>['python', 'scala', 'gcp', 'spark', 'pyspark']</t>
  </si>
  <si>
    <t>Data Analysis &amp; Integration Coordinator</t>
  </si>
  <si>
    <t>['sql', 'go', 'sap', 'sharepoint']</t>
  </si>
  <si>
    <t>['sql', 'vba', 'excel', 'terminal']</t>
  </si>
  <si>
    <t>Data Management and Analysis Support</t>
  </si>
  <si>
    <t>Senior Business Intelligence Analyst (Consumer Loan Operational Analytics)</t>
  </si>
  <si>
    <t>Senior Business Intelligence Analyst, Finance</t>
  </si>
  <si>
    <t>Technology Credit Union (Tech CU)</t>
  </si>
  <si>
    <t>Rosalind Franklin University of Medicine &amp; Science</t>
  </si>
  <si>
    <t>Data Platforms Software Engineer</t>
  </si>
  <si>
    <t>['go', 'javascript', 'typescript', 'snowflake', 'aws', 'react', 'airflow', 'node.js', 'node', 'github']</t>
  </si>
  <si>
    <t>BI Dashboard Evaluator - Expert</t>
  </si>
  <si>
    <t>Data Analyst/Python/SQL Expert</t>
  </si>
  <si>
    <t>VectorCSP</t>
  </si>
  <si>
    <t>Financial Intelligence Data Analyst/Scientist</t>
  </si>
  <si>
    <t>['python', 'r', 'matlab', 'spark', 'scikit-learn']</t>
  </si>
  <si>
    <t>Senior Data Engineer (Power BI, Power Automate, Snowflake)</t>
  </si>
  <si>
    <t>['python', 'snowflake', 'azure', 'databricks', 'power bi', 'dax', 'sharepoint']</t>
  </si>
  <si>
    <t>['go', 'javascript', 'typescript', 'snowflake', 'aws', 'react', 'airflow', 'node', 'github']</t>
  </si>
  <si>
    <t>Production Support Data Engineer</t>
  </si>
  <si>
    <t>Senior Analyst - Data Enrichment</t>
  </si>
  <si>
    <t>Somerset Bridge Group</t>
  </si>
  <si>
    <t>['sql', 'python', 'r', 'react', 'tableau', 'power bi']</t>
  </si>
  <si>
    <t>Standard Calibrations Inc</t>
  </si>
  <si>
    <t>['sql', 'crystal', 'nosql', 'azure', 'power bi', 'ssis', 'ssrs', 'sap', 'powerbi', 'powerbi']</t>
  </si>
  <si>
    <t>Hybrid Data Engineering Manager: Lead Data Pipelines</t>
  </si>
  <si>
    <t>Summit Utilities, Inc.</t>
  </si>
  <si>
    <t>Rishabh Software Private Limited</t>
  </si>
  <si>
    <t>['sql', 'python', 'azure', 'databricks', 'spark', 'pytorch', 'pyspark', 'tensorflow', 'hugging face', 'docker']</t>
  </si>
  <si>
    <t>['sql', 'python', 'javascript', 'powershell', 'sql server', 'snowflake', 'azure', 'aws', 'airflow', 'phoenix', 'windows', 'linux', 'ssis', 'ssrs']</t>
  </si>
  <si>
    <t>Morgan Health - Data Science &amp; Research - Senior Associate</t>
  </si>
  <si>
    <t>['sql', 'python', 'r', 'seaborn', 'tableau']</t>
  </si>
  <si>
    <t>['sql', 'python', 'go', 'tableau', 'excel', 'power bi', 'dax']</t>
  </si>
  <si>
    <t>Business Analyst, Manager, BDOADVANTAGE</t>
  </si>
  <si>
    <t>['sql', 'python', 'r', 'excel', 'power bi', 'alteryx', 'powerpoint', 'dax']</t>
  </si>
  <si>
    <t>Principal Machine Learning Scientist - Search and Recommendations</t>
  </si>
  <si>
    <t>['python', 'azure', 'aws', 'gcp', 'spark', 'tensorflow', 'hadoop']</t>
  </si>
  <si>
    <t>Senior Data Governance Analyst (with AI Enablement) | W2 Only (No OPT's please).</t>
  </si>
  <si>
    <t>Xlysi</t>
  </si>
  <si>
    <t>['sql', 'sql server', 'snowflake', 'tableau', 'power bi', 'ssrs', 'alteryx']</t>
  </si>
  <si>
    <t>Principal Software Engineer - Distributed Systems</t>
  </si>
  <si>
    <t>Data Analyst FP&amp;A</t>
  </si>
  <si>
    <t>['sql', 'python', 'r', 'snowflake', 'azure', 'pytorch', 'pyspark', 'tensorflow', 'scikit-learn', 'jupyter', 'tableau', 'power bi', 'qlik']</t>
  </si>
  <si>
    <t>Principal Data Engineer, Analysis Solutions Business Area</t>
  </si>
  <si>
    <t>['sql', 'java', 'azure', 'oracle', 'aws', 'linux']</t>
  </si>
  <si>
    <t>Data Scientist, ML Engineer</t>
  </si>
  <si>
    <t>['python', 'go', 'bigquery', 'pytorch', 'keras', 'pandas']</t>
  </si>
  <si>
    <t>Senior Data Scientist, Intelligence Support</t>
  </si>
  <si>
    <t>Data Science Director (IC)</t>
  </si>
  <si>
    <t>Senior Manager, Data Science, Marketing</t>
  </si>
  <si>
    <t>Applied ML Engineer</t>
  </si>
  <si>
    <t>Zywa</t>
  </si>
  <si>
    <t>['sql', 'python', 'go', 'spark']</t>
  </si>
  <si>
    <t>UPMC Senior Communities</t>
  </si>
  <si>
    <t>['python', 'java', 'aws', 'spark', 'kubernetes']</t>
  </si>
  <si>
    <t>Strategic Analyst-Global Business Insights</t>
  </si>
  <si>
    <t>LIGHTERA</t>
  </si>
  <si>
    <t>['r', 'tableau', 'excel', 'power bi', 'powerpoint']</t>
  </si>
  <si>
    <t>Data Engineer III - AMZ9082429</t>
  </si>
  <si>
    <t>['azure', 'databricks', 'git', 'unity']</t>
  </si>
  <si>
    <t>Healthcare Configuration Analyst</t>
  </si>
  <si>
    <t>['sql', 'c', 'sql server', 'ssis', 'ssrs']</t>
  </si>
  <si>
    <t>Senior Data Analyst (Business Analysis, Associate)</t>
  </si>
  <si>
    <t>AWS Data Engineer (AWS Glue | DMS | CDC | Kafka)</t>
  </si>
  <si>
    <t>['sql', 'python', 'nosql', 'mongodb', 'sql server', 'mongodb', 'dynamodb', 'cassandra', 'aws', 'spark', 'kafka', 'pyspark', 'numpy', 'pandas']</t>
  </si>
  <si>
    <t>Let's begin! Senior Data Engineer- Cybersecurity (14168)</t>
  </si>
  <si>
    <t>Sr Consultant (Data Quality &amp; Validation Engineer-Databricks/AWS)</t>
  </si>
  <si>
    <t>Genius Business Solutions</t>
  </si>
  <si>
    <t>['sql', 'databricks', 'aws', 'unity']</t>
  </si>
  <si>
    <t>Research Data Scientist - Artificial Intelligence in Medicine Research Center</t>
  </si>
  <si>
    <t>Cedars Sinai</t>
  </si>
  <si>
    <t>['sql', 'python', 'r', 'neo4j', 'windows', 'excel', 'powerpoint', 'outlook', 'github']</t>
  </si>
  <si>
    <t>Business Analytics Consultant Senior - Customer Data Forensics</t>
  </si>
  <si>
    <t>Encounter Data Compliance Specialist/ Data Analyst</t>
  </si>
  <si>
    <t>Randolph, VT</t>
  </si>
  <si>
    <t>Upper Valley Services</t>
  </si>
  <si>
    <t>Talent Analytics Sr Analyst (Location Flexible)</t>
  </si>
  <si>
    <t>['sql', 'python', 'power bi', 'powerpoint', 'dax']</t>
  </si>
  <si>
    <t>Data Analyst Intern at Biossance Emeryville, CA</t>
  </si>
  <si>
    <t>Cricktaspirants.com</t>
  </si>
  <si>
    <t>Biossance</t>
  </si>
  <si>
    <t>Data Analyst | AWS Cloud | PostgreSQL</t>
  </si>
  <si>
    <t>['sql', 'postgresql', 'oracle', 'aws', 'aurora']</t>
  </si>
  <si>
    <t>Lead Data Mgt Engineer - Archiving/ILM</t>
  </si>
  <si>
    <t>['azure', 'aws', 'gcp', 'sap']</t>
  </si>
  <si>
    <t>Business Intelligence Senior Analyst, Information Technology</t>
  </si>
  <si>
    <t>['sql', 'python', 'r', 'numpy', 'pandas', 'excel', 'power bi', 'dax', 'powerbi', 'powerbi']</t>
  </si>
  <si>
    <t>Data Science SME</t>
  </si>
  <si>
    <t>JCTM</t>
  </si>
  <si>
    <t>Data Engineer (Security Clearance Needed)</t>
  </si>
  <si>
    <t>['sql', 'python', 'java', 'aws', 'kafka', 'kubernetes', 'docker']</t>
  </si>
  <si>
    <t>Data Analytics Specialist, Digital &amp; Analytics Team</t>
  </si>
  <si>
    <t>Yield Analysis Engineer</t>
  </si>
  <si>
    <t>['python', 'assembly']</t>
  </si>
  <si>
    <t>Customer Retention Strategy and Operations Analyst</t>
  </si>
  <si>
    <t>['sql', 'azure', 'tableau', 'excel', 'power bi', 'jira']</t>
  </si>
  <si>
    <t>Senior Analyst, Law Firm Analytics</t>
  </si>
  <si>
    <t>TopDog Law</t>
  </si>
  <si>
    <t>['sql', 'python', 'c', 'snowflake', 'azure', 'power bi', 'dax']</t>
  </si>
  <si>
    <t>Product Support Provider Analyst</t>
  </si>
  <si>
    <t>Senior Solution Engineer, Defense Industrial Base, DIB</t>
  </si>
  <si>
    <t>Data Engineer (Security Clearance Required)</t>
  </si>
  <si>
    <t>Counter</t>
  </si>
  <si>
    <t>['sql', 'python', 'bash', 'linux', 'power bi', 'docker', 'git', 'gitlab']</t>
  </si>
  <si>
    <t>Enterprise Systems Analyst, People IT Services</t>
  </si>
  <si>
    <t>NASA Jet Propulsion Laboratory (JPL)</t>
  </si>
  <si>
    <t>['sql', 'c', 'oracle', 'excel']</t>
  </si>
  <si>
    <t>Staff Data Scientist, International Product Marketing</t>
  </si>
  <si>
    <t>['sql', 'go', 'azure', 'databricks', 'aws', 'express', 'sharepoint', 'github']</t>
  </si>
  <si>
    <t>Senior Software Engineer, Data Integrations, Java/Python</t>
  </si>
  <si>
    <t>Senior Plumbing Engineer (Data Center)</t>
  </si>
  <si>
    <t>Data Analyst, E-Discovery, Information Technology</t>
  </si>
  <si>
    <t>['sql', 'python', 'r', 'java', 'sql server', 'mysql', 'postgresql', 'oracle', 'tableau', 'power bi']</t>
  </si>
  <si>
    <t>Staff Data Engineer, Customer Insights &amp; GenAI</t>
  </si>
  <si>
    <t>Senior Lead Data Engineer, Finance Data Product</t>
  </si>
  <si>
    <t>['sql', 'python', 'go', 'javascript', 'bash', 'shell', 'gcp', 'bigquery', 'terraform', 'gitlab']</t>
  </si>
  <si>
    <t>Advisory Data Scientist - IBM Quantum</t>
  </si>
  <si>
    <t>['sql', 'python', 'postgresql', 'kafka', 'numpy', 'airflow', 'pandas', 'tableau', 'cognos', 'git']</t>
  </si>
  <si>
    <t>Software Engineer II: Data Engineer</t>
  </si>
  <si>
    <t>['sql', 'python', 'nosql', 'java', 'snowflake', 'aws', 'kafka', 'pyspark', 'airflow', 'unix', 'kubernetes', 'github', 'terraform']</t>
  </si>
  <si>
    <t>Data Ops Engineer Principal</t>
  </si>
  <si>
    <t>['sql', 'python', 'r', 'pandas', 'jupyter', 'windows', 'linux', 'redhat', 'tableau', 'excel', 'power bi']</t>
  </si>
  <si>
    <t>Excel Expert / Data Analyst to create custom Excel Workbook for Tracking Food Ingredients</t>
  </si>
  <si>
    <t>Data Science Analyst/Engineer Jobs</t>
  </si>
  <si>
    <t>Sr Engineers, Data</t>
  </si>
  <si>
    <t>['sql', 'sql server', 'snowflake', 'azure', 'databricks', 'oracle', 'jenkins', 'gitlab']</t>
  </si>
  <si>
    <t>Senior Python Full-Stack Engineer — AI Data &amp; Infrastructure</t>
  </si>
  <si>
    <t>['python', 'fastapi', 'django']</t>
  </si>
  <si>
    <t>Sr. Analyst, Customer Analytics</t>
  </si>
  <si>
    <t>Gladeview, FL</t>
  </si>
  <si>
    <t>SoJobs</t>
  </si>
  <si>
    <t>Data Governance / Azure Data Engineer</t>
  </si>
  <si>
    <t>Sudoboat Private Limited</t>
  </si>
  <si>
    <t>['azure', 'databricks', 'oracle', 'sharepoint', 'unity']</t>
  </si>
  <si>
    <t>Data Platform Operations Engineer – Performance</t>
  </si>
  <si>
    <t>['python', 'pyspark', 'pandas', 'git', 'gitlab']</t>
  </si>
  <si>
    <t>Symplytics</t>
  </si>
  <si>
    <t>['sql', 'snowflake', 'tableau', 'power bi', 'qlik']</t>
  </si>
  <si>
    <t>NSKH Tech</t>
  </si>
  <si>
    <t>['sql', 'python', 'oracle', 'gcp', 'bigquery', 'airflow']</t>
  </si>
  <si>
    <t>Sr. Electrical Engineer – Design (Data center)</t>
  </si>
  <si>
    <t>XS CAD INDIA PVT LTD</t>
  </si>
  <si>
    <t>Business Analyst / Senior Business Analyst – Ops Excellence</t>
  </si>
  <si>
    <t>Niftel Communication</t>
  </si>
  <si>
    <t>Director, Data Sciences</t>
  </si>
  <si>
    <t>BMO Harris Bank</t>
  </si>
  <si>
    <t>Computer training &amp; Data Science Faculty</t>
  </si>
  <si>
    <t>DeveLearn Technologies Pvt Ltd</t>
  </si>
  <si>
    <t>['python', 'mysql', 'excel', 'power bi']</t>
  </si>
  <si>
    <t>GTM Engineer, Pipeline and Revenue Generation</t>
  </si>
  <si>
    <t>Copello</t>
  </si>
  <si>
    <t>Senior Data Scientist (Remote | $120–$170/hr)</t>
  </si>
  <si>
    <t>['sql', 'python', 'c', 'databricks', 'spark', 'pytorch', 'pyspark', 'numpy', 'scikit-learn', 'phoenix']</t>
  </si>
  <si>
    <t>Senior Data Engineer – Databricks &amp; PySpark - 8+ years</t>
  </si>
  <si>
    <t>IAT Networks</t>
  </si>
  <si>
    <t>Senior Data Engineer, Director</t>
  </si>
  <si>
    <t>['sql', 'python', 'r', 'scala', 'postgresql', 'dynamodb', 'aws', 'spark', 'gdpr', 'fastapi', 'kubernetes', 'docker']</t>
  </si>
  <si>
    <t>Senior Staff Applied Scientist, AI/ML</t>
  </si>
  <si>
    <t>['python', 'pytorch', 'express']</t>
  </si>
  <si>
    <t>['sql', 'r', 'html', 'postgresql', 'snowflake', 'azure', 'databricks', 'redshift', 'bigquery', 'hadoop']</t>
  </si>
  <si>
    <t>$37-$56/hr Supply Chain Analyst job in Fort White | Hiring</t>
  </si>
  <si>
    <t>Fort White, FL</t>
  </si>
  <si>
    <t>Compliance Analyst</t>
  </si>
  <si>
    <t>Data Engineer, Enterprise Data Engineering</t>
  </si>
  <si>
    <t>['sql', 'python', 'bash', 'azure', 'aws', 'gcp', 'linux', 'git', 'jira', 'confluence']</t>
  </si>
  <si>
    <t>Data Analyst-Fresh Graduates</t>
  </si>
  <si>
    <t>Apply Now in Cypress:Supply Chain Analyst | Hiring</t>
  </si>
  <si>
    <t>Cypress Gardens, FL</t>
  </si>
  <si>
    <t>Data Analyst (Oil/Gas Utilities Domain only)</t>
  </si>
  <si>
    <t>['sql', 'mongodb', 'sql server', 'mongodb', 'hadoop']</t>
  </si>
  <si>
    <t>Analyst/Sr Analyst</t>
  </si>
  <si>
    <t>Marwood Group</t>
  </si>
  <si>
    <t>Energy Efficiency and Data Analytics Consultant</t>
  </si>
  <si>
    <t>MCR Performance Solutions</t>
  </si>
  <si>
    <t>Data science software developer</t>
  </si>
  <si>
    <t>['python', 'java', 'pytorch']</t>
  </si>
  <si>
    <t>[Remote] Financial Systems JDE Analyst (JOB ID: 003043)</t>
  </si>
  <si>
    <t>Middlesex, NJ</t>
  </si>
  <si>
    <t>ETL Lead</t>
  </si>
  <si>
    <t>Senior AI/ML Engineer, Data Scaling, Embodied AI Data Foundations</t>
  </si>
  <si>
    <t>['sql', 'python', 'spark', 'pytorch', 'numpy', 'pandas', 'node']</t>
  </si>
  <si>
    <t>Data Analyst, Business Development 5429</t>
  </si>
  <si>
    <t>['sql', 'python', 'r', 'java', 'azure', 'aws', 'gcp', 'pytorch', 'keras', 'numpy', 'tensorflow', 'scikit-learn', 'pandas', 'jupyter', 'tableau', 'power bi', 'git']</t>
  </si>
  <si>
    <t>Software Engineer – Database Developer</t>
  </si>
  <si>
    <t>['sql', 'python', 'nosql', 'java', 'mongodb', 'c', 'sql server', 'mysql', 'mongodb', 'azure', 'oracle', 'aws', 'react', 'spring', 'jquery', 'git', 'jenkins']</t>
  </si>
  <si>
    <t>Senior Financial Business Analyst 8/10/26</t>
  </si>
  <si>
    <t>Fowler, CA</t>
  </si>
  <si>
    <t>National Raisin Company</t>
  </si>
  <si>
    <t>Platform Recruitment</t>
  </si>
  <si>
    <t>TechBlocks</t>
  </si>
  <si>
    <t>['sql', 'python', 'mongo', 'c', 'postgresql', 'azure', 'gcp', 'bigquery', 'spark', 'airflow', 'kubernetes', 'docker', 'git', 'terraform']</t>
  </si>
  <si>
    <t>Business Analyst -  Infrastructure</t>
  </si>
  <si>
    <t>SZ PM Consultants, Inc.</t>
  </si>
  <si>
    <t>Senior Data Engineer, Integrated Services Data Warehouse (ISDW)</t>
  </si>
  <si>
    <t>['sql', 'python', 'go', 'scala', 'nosql', 'java', 'gcp', 'bigquery', 'spark', 'pyspark', 'airflow', 'hadoop', 'gdpr', 'kubernetes', 'docker', 'github', 'terraform', 'jenkins', 'gitlab']</t>
  </si>
  <si>
    <t>Junior Data Engineer (12-month Contract)</t>
  </si>
  <si>
    <t>['sql', 'python', 'r', 'javascript', 'c', 'sql server', 'azure', 'databricks', 'power bi', 'sharepoint', 'git']</t>
  </si>
  <si>
    <t>Business Intelligence Business Analyst</t>
  </si>
  <si>
    <t>['sql', 'c', 'power bi', 'sharepoint']</t>
  </si>
  <si>
    <t>Senior Microsoft Fabric Engineer</t>
  </si>
  <si>
    <t>['sql', 'python', 't-sql', 'azure', 'spark', 'pyspark', 'power bi', 'git']</t>
  </si>
  <si>
    <t>Data Architect / Data Engineer  - Insurtech</t>
  </si>
  <si>
    <t>Data Operations Analyst (Contractor)</t>
  </si>
  <si>
    <t>Chief Scientist</t>
  </si>
  <si>
    <t>Best Egg</t>
  </si>
  <si>
    <t>Program Analytics &amp; Data Visualization Specialist I Jobs</t>
  </si>
  <si>
    <t>['sql', 'python', 'r', 'sas', 'snowflake', 'azure', 'databricks', 'power bi', 'spss', 'sas', 'dax']</t>
  </si>
  <si>
    <t>Senior Data Privacy Analyst</t>
  </si>
  <si>
    <t>EDGE Services, Inc.</t>
  </si>
  <si>
    <t>Engage! Learning, LLC</t>
  </si>
  <si>
    <t>['python', 'r', 'looker']</t>
  </si>
  <si>
    <t>Data Scientist, Consultant (Utilities)</t>
  </si>
  <si>
    <t>['sql', 'python', 'r', 'snowflake', 'databricks', 'tableau', 'power bi']</t>
  </si>
  <si>
    <t>Senior Quant / Data Scientist for Trading Strategy</t>
  </si>
  <si>
    <t>['sql', 'python', 'java', 'azure', 'databricks', 'aws', 'redshift', 'spark', 'pyspark', 'tableau', 'power bi', 'git']</t>
  </si>
  <si>
    <t>Senior Data Architect (Enterprise Data Strategy)</t>
  </si>
  <si>
    <t>Strategic Legal Practices, APC</t>
  </si>
  <si>
    <t>['sql', 'python', 'azure', 'aws', 'gcp', 'gdpr', 'git']</t>
  </si>
  <si>
    <t>AWS and Azure Data Governance Engineer</t>
  </si>
  <si>
    <t>IntelliDyne</t>
  </si>
  <si>
    <t>['python', 'powershell', 'c', 'azure', 'aws', 'terraform']</t>
  </si>
  <si>
    <t>Privacy Analyst I — Healthcare Privacy &amp; Data Insights</t>
  </si>
  <si>
    <t>Healthcare Business Systems Analyst - Data &amp; Analytics</t>
  </si>
  <si>
    <t>Ppd</t>
  </si>
  <si>
    <t>['sql', 'python', 'azure', 'databricks', 'spark', 'tableau', 'powerbi', 'powerbi']</t>
  </si>
  <si>
    <t>Founding Data Scientist ( + equity)</t>
  </si>
  <si>
    <t>Authority.inc</t>
  </si>
  <si>
    <t>Senior Data Engineer - Cloud Pipelines &amp; Data Automation</t>
  </si>
  <si>
    <t>Doist</t>
  </si>
  <si>
    <t>['sql', 'python', 'scala', 'java', 'databricks', 'aws', 'spark', 'airflow', 'asana']</t>
  </si>
  <si>
    <t>Lead Data Engineer — Cloud Pipelines &amp; Mentorship</t>
  </si>
  <si>
    <t>Jobtailor</t>
  </si>
  <si>
    <t>AVP, Data Services – Lead Data Engineer</t>
  </si>
  <si>
    <t>['sql', 'sql server', 'snowflake', 'aws', 'aurora', 'kafka', 'terraform', 'jira']</t>
  </si>
  <si>
    <t>Research Analyst Specialist Ingest &amp; Hazard</t>
  </si>
  <si>
    <t>Research Analyst- Advanced</t>
  </si>
  <si>
    <t>State of Wisconsin Division of Personnel Management</t>
  </si>
  <si>
    <t>['sql', 'python', 'scala', 'mysql', 'snowflake', 'spark']</t>
  </si>
  <si>
    <t>Data Engineering Specialist - Fully Remote | Upto $80/hr</t>
  </si>
  <si>
    <t>Sr Analyst, Analytics and Insights, Corp Communications-1</t>
  </si>
  <si>
    <t>['sql', 'snowflake', 'pytorch', 'numpy', 'tensorflow', 'pandas']</t>
  </si>
  <si>
    <t>Staff Analytics Engineer - Product</t>
  </si>
  <si>
    <t>Principal Data Engineer, Operational Intelligence, Marketplace Platform Reliability</t>
  </si>
  <si>
    <t>SENIOR ELECTRICAL ENGINEER – GRID COMPLIANCE (DATA CENTRE CAMPUS)</t>
  </si>
  <si>
    <t>Navita Technical</t>
  </si>
  <si>
    <t>Work in Echols:Supply Chain Analyst | Hiring</t>
  </si>
  <si>
    <t>Statenville, GA</t>
  </si>
  <si>
    <t>Vendor Master Junior Data Analyst</t>
  </si>
  <si>
    <t>Senior to Principal Recruitment Data, Ai &amp; ML | £30-40k Average Fees</t>
  </si>
  <si>
    <t>Nero Partners</t>
  </si>
  <si>
    <t>Data Engineer_Virtusa</t>
  </si>
  <si>
    <t>['sql', 'python', 'scala', 'java', 'snowflake', 'azure', 'aws', 'gcp', 'redshift', 'bigquery', 'spark', 'kafka', 'airflow', 'kubernetes', 'docker', 'git']</t>
  </si>
  <si>
    <t>Senior Statistical Data Analyst, Siteman Cancer Center</t>
  </si>
  <si>
    <t>Wash U</t>
  </si>
  <si>
    <t>['sas', 'unix', 'sas']</t>
  </si>
  <si>
    <t>Data Analyst – Apply Today</t>
  </si>
  <si>
    <t>Career.cargoxis</t>
  </si>
  <si>
    <t>UPS is hiring a Supply Chain Analyst in Astatula | Apply Now</t>
  </si>
  <si>
    <t>Astatula, FL</t>
  </si>
  <si>
    <t>Vice President, Modeling &amp; Data Science</t>
  </si>
  <si>
    <t>LendingClub</t>
  </si>
  <si>
    <t>Principal Data Scientist, Data Analytics &amp; Reporting</t>
  </si>
  <si>
    <t>['aws', 'tensorflow']</t>
  </si>
  <si>
    <t>The Family Security Plan</t>
  </si>
  <si>
    <t>FL Career:Supply Chain Analyst in Immokalee | Hiring</t>
  </si>
  <si>
    <t>Data &amp; Analytics Engineer I or II (Time Limited)</t>
  </si>
  <si>
    <t>Snohomish County PUD</t>
  </si>
  <si>
    <t>Shirley Ryan AbilityLab</t>
  </si>
  <si>
    <t>['sql', 'python', 'r', 'windows', 'tableau', 'spss']</t>
  </si>
  <si>
    <t>['python', 'go', 'azure', 'databricks']</t>
  </si>
  <si>
    <t>Business Analyst – IT Sales</t>
  </si>
  <si>
    <t>Steves AI Lab</t>
  </si>
  <si>
    <t>['python', 'scala', 'nosql', 'postgresql', 'couchbase', 'aws', 'aurora', 'spark', 'kafka', 'hadoop', 'node', 'kubernetes', 'jenkins']</t>
  </si>
  <si>
    <t>UPS is hiring a Supply Chain Analyst in Maitland | Apply Now</t>
  </si>
  <si>
    <t>Apply Now:Supply Chain Analyst in Lake Helen,FL | Hiring</t>
  </si>
  <si>
    <t>Lake Helen, FL</t>
  </si>
  <si>
    <t>One Agency Recruitment</t>
  </si>
  <si>
    <t>['sql', 'gdpr', 'tableau', 'excel', 'power bi']</t>
  </si>
  <si>
    <t>Lead Data Engineer, Data Services, Reference Data Engineering</t>
  </si>
  <si>
    <t>LPL Financial Holdings</t>
  </si>
  <si>
    <t>Premier Staffing Solution</t>
  </si>
  <si>
    <t>Data Analyst and Operations Manager</t>
  </si>
  <si>
    <t>Moss Law Firm, P.C.</t>
  </si>
  <si>
    <t>['python', 'c', 'excel']</t>
  </si>
  <si>
    <t>Senior Data Privacy Analyst - Hybrid Role ---LOCALS ONLY</t>
  </si>
  <si>
    <t>Marketing Analyst -- FGDC5868172</t>
  </si>
  <si>
    <t>['sql', 'go', 'azure', 'power bi', 'dax', 'git']</t>
  </si>
  <si>
    <t>['sql', 'python', 'shell', 'groovy', 'postgresql', 'snowflake', 'oracle', 'airflow', 'docker', 'github', 'jenkins']</t>
  </si>
  <si>
    <t>['sql', 'python', 'r', 'matlab', 'vba', 'excel']</t>
  </si>
  <si>
    <t>Data Consultant / Data Specialist</t>
  </si>
  <si>
    <t>dcoded. | B Corp ™ Certified</t>
  </si>
  <si>
    <t>Emergent Staffing</t>
  </si>
  <si>
    <t>['sql', 'python', 'mongodb', 'sql server', 'mongodb', 'redis', 'airflow', 'docker']</t>
  </si>
  <si>
    <t>Snowflake Developer_5+ years</t>
  </si>
  <si>
    <t>Data Business Analyst / Project Manager – Marquee Investment Manager – AI Initiative</t>
  </si>
  <si>
    <t>Senior Data Analyst, Business &amp; Product</t>
  </si>
  <si>
    <t>Chalk</t>
  </si>
  <si>
    <t>['sql', 'go', 'rust', 'spreadsheet', 'unify']</t>
  </si>
  <si>
    <t>Capgemini Sogeti</t>
  </si>
  <si>
    <t>Career Now Brands</t>
  </si>
  <si>
    <t>['sql', 'python', 'snowflake', 'aws', 'airflow', 'git', 'terraform']</t>
  </si>
  <si>
    <t>['sql', 'python', 'scala', 'azure', 'aws', 'gcp', 'kafka', 'airflow', 'ssis', 'git', 'github', 'bitbucket']</t>
  </si>
  <si>
    <t>['sql', 'python', 'snowflake', 'azure', 'aws', 'gcp', 'kafka', 'airflow', 'ssis', 'git']</t>
  </si>
  <si>
    <t>Data Engineering Platform Team – NYC Investment Manager – High Visibility Team</t>
  </si>
  <si>
    <t>Guidehouse Digital, LLC</t>
  </si>
  <si>
    <t>['sql', 'python', 'elasticsearch', 'snowflake', 'azure', 'databricks', 'aws', 'spark', 'kafka', 'pyspark', 'splunk', 'kubernetes', 'docker', 'terraform']</t>
  </si>
  <si>
    <t>Supplier Data Analyst</t>
  </si>
  <si>
    <t>Group Travel Odyssey</t>
  </si>
  <si>
    <t>VP Commercial Operations &amp; Data Analyst</t>
  </si>
  <si>
    <t>MLOps Engineer / AI ML Engineer (Specialist - Data Sciences)</t>
  </si>
  <si>
    <t>Senior System Test Engineer</t>
  </si>
  <si>
    <t>['sql', 'python', 'go', 'javascript', 'java', 'html', 'css', 'typescript', 'mysql', 'oracle', 'selenium', 'git', 'github', 'gitlab', 'jira']</t>
  </si>
  <si>
    <t>Operations Data Analyst- Manufacturing- Claremont, NH</t>
  </si>
  <si>
    <t>Claremont, NH</t>
  </si>
  <si>
    <t>[Remote] DoW Mid Qlik Data Engineer (Software Development Analyst) - 29574 Job Details | HII's Mission Technologies division</t>
  </si>
  <si>
    <t>['sql', 'python', 'qlik']</t>
  </si>
  <si>
    <t>Senior Data Analyst – Finance &amp; Reporting</t>
  </si>
  <si>
    <t>Lead Data Engineer ( Hybrid- Rosemont, IL )</t>
  </si>
  <si>
    <t>Claire's</t>
  </si>
  <si>
    <t>['sql', 'python', 'c', 'vb.net', 'sql server', 'snowflake', 'azure', 'oracle', 'bigquery']</t>
  </si>
  <si>
    <t>Senior Data Scientist (Hybrid Schedule)</t>
  </si>
  <si>
    <t>Compliance &amp; Risk Data Analyst: Regulatory Analytics</t>
  </si>
  <si>
    <t>Digital Business Analyst II – Data &amp; Analytics Liaison</t>
  </si>
  <si>
    <t>Waste Management</t>
  </si>
  <si>
    <t>Data Engineer: Scalable Data Pipelines &amp; AI Enablement</t>
  </si>
  <si>
    <t>ACCO Engineered Systems</t>
  </si>
  <si>
    <t>Principal Data Engineer (AWS)</t>
  </si>
  <si>
    <t>Global Data Security &amp; Compliance Analyst</t>
  </si>
  <si>
    <t>['snowflake', 'redshift', 'bigquery', 'gdpr']</t>
  </si>
  <si>
    <t>JB001502 Groovy Scripting Engineer Pan India ·</t>
  </si>
  <si>
    <t>Techilaservices</t>
  </si>
  <si>
    <t>['groovy', 'snowflake', 'redshift', 'kubernetes', 'github']</t>
  </si>
  <si>
    <t>Senior Software Engineer, Cloud Systems</t>
  </si>
  <si>
    <t>Anchormust</t>
  </si>
  <si>
    <t>Marketing</t>
  </si>
  <si>
    <t>['sql', 'python', 'r', 'javascript', 'nosql', 'c', 'typescript', 'azure', 'angular', 'windows', 'linux', 'excel', 'powerpoint', 'outlook', 'docker', 'git', 'github']</t>
  </si>
  <si>
    <t>Software Engineer — Real-Time Marketing Platforms</t>
  </si>
  <si>
    <t>AI Data Scientist Expert - Remote</t>
  </si>
  <si>
    <t>YO AI Labs</t>
  </si>
  <si>
    <t>Data Scientist (Hybrid Worcester, MA or Remote)</t>
  </si>
  <si>
    <t>Technology Business Analyst - Must be in Australia/New Zealand</t>
  </si>
  <si>
    <t>['looker', 'power bi', 'jira', 'confluence', 'microsoft teams']</t>
  </si>
  <si>
    <t>['sql', 'python', 'spark', 'pytorch', 'pyspark', 'tensorflow', 'airflow', 'hugging face', 'scikit-learn', 'pandas']</t>
  </si>
  <si>
    <t>Senior Data Engineer [AQ-12537]</t>
  </si>
  <si>
    <t>[Remote] Entry-Level Data Analyst</t>
  </si>
  <si>
    <t>CodeVertex Operations</t>
  </si>
  <si>
    <t>(USA)Staff, Data Scientist</t>
  </si>
  <si>
    <t>['sql', 'python', 'r', 'scala', 'databricks', 'spark', 'pytorch', 'tensorflow', 'airflow', 'scikit-learn', 'kubernetes']</t>
  </si>
  <si>
    <t>(USA) Manager, Data Engineering</t>
  </si>
  <si>
    <t>Senior Data Engineer – Python / GenAI</t>
  </si>
  <si>
    <t>NexonIT</t>
  </si>
  <si>
    <t>83zero Limited</t>
  </si>
  <si>
    <t>['snowflake', 'databricks', 'aws', 'gcp']</t>
  </si>
  <si>
    <t>Assistant Vice President Technical Data Analyst, Technology</t>
  </si>
  <si>
    <t>Sr. Manager, Data Analyst</t>
  </si>
  <si>
    <t>Applied GenAI Engineer/Data Scientist, GenAI Technology</t>
  </si>
  <si>
    <t>Synergistic Systems, Inc.</t>
  </si>
  <si>
    <t>Business Analyst (finance Domain)</t>
  </si>
  <si>
    <t>Eternal soft associates</t>
  </si>
  <si>
    <t>Data Engineer Contract</t>
  </si>
  <si>
    <t>Proximity Recruitment</t>
  </si>
  <si>
    <t>Senior Service Delivery Analyst, Epic Clarity, Physician Billing</t>
  </si>
  <si>
    <t>['sql', 'r', 'go', 'snowflake']</t>
  </si>
  <si>
    <t>DataBricks Engineer (Insurance)</t>
  </si>
  <si>
    <t>['sql', 'azure', 'databricks', 'aws', 'spark', 'pyspark', 'gitlab', 'unity']</t>
  </si>
  <si>
    <t>Senior Analyst, Data Automation</t>
  </si>
  <si>
    <t>Horizon 5 LLC</t>
  </si>
  <si>
    <t>['sql', 'python', 'tableau', 'excel', 'power bi', 'alteryx']</t>
  </si>
  <si>
    <t>['sql', 'python', 'r', 'gdpr', 'tableau', 'power bi', 'qlik']</t>
  </si>
  <si>
    <t>New Grad - 2027 - Data Engineering</t>
  </si>
  <si>
    <t>['sql', 'python', 'snowflake', 'azure', 'databricks', 'aws', 'gcp', 'redshift', 'bigquery', 'spark', 'kafka', 'airflow', 'tableau', 'looker', 'power bi', 'git']</t>
  </si>
  <si>
    <t>Data Platform Developer</t>
  </si>
  <si>
    <t>Levis, Quebec, Canada</t>
  </si>
  <si>
    <t>Newforma</t>
  </si>
  <si>
    <t>['sql', 'python', 'c', 'mysql', 'postgresql', 'neo4j', 'snowflake', 'azure', 'aws', 'redshift', 'spark', 'kafka', 'airflow', 'gdpr', 'tableau', 'looker', 'powerbi', 'powerbi', 'terraform', 'pulumi']</t>
  </si>
  <si>
    <t>Data and AI Engineer</t>
  </si>
  <si>
    <t>Missouri Attorney General</t>
  </si>
  <si>
    <t>Lancesoft INC</t>
  </si>
  <si>
    <t>Parasail</t>
  </si>
  <si>
    <t>[Remote] Senior Analyst, Regulatory Operations</t>
  </si>
  <si>
    <t>Hadoop Developer With Java</t>
  </si>
  <si>
    <t>['sql', 'python', 'java', 'spark', 'kafka', 'pyspark', 'hadoop', 'unix']</t>
  </si>
  <si>
    <t>Senior Data Engineer  (Snowflake &amp; Asset Management)</t>
  </si>
  <si>
    <t>['sql', 'python', 'scala', 'java', 'snowflake', 'azure', 'oracle', 'aws', 'gcp', 'redshift', 'hadoop', 'tableau', 'power bi']</t>
  </si>
  <si>
    <t>Senior Data Engineer – 100% Remote</t>
  </si>
  <si>
    <t>['sql', 'python', 'r', 'nosql', 'snowflake', 'azure', 'databricks', 'aws', 'gcp', 'pyspark', 'power bi', 'ssis', 'dax']</t>
  </si>
  <si>
    <t>Data Analyst, Asset Management Technology (Hybrid Schedule)</t>
  </si>
  <si>
    <t>['sql', 'visual basic', 'sql server', 'power bi', 'powerbi', 'powerbi']</t>
  </si>
  <si>
    <t>Sr. Analyst</t>
  </si>
  <si>
    <t>Evolver</t>
  </si>
  <si>
    <t>['sql', 'snowflake', 'azure', 'kafka', 'git', 'jira']</t>
  </si>
  <si>
    <t>Lead Sr Software Engineer(Cloudera Hadoop stack) (USC OR GC &amp; W2 OR 1099 ONLY)</t>
  </si>
  <si>
    <t>Scubyt Inc</t>
  </si>
  <si>
    <t>['python', 'bash', 'shell', 'aws', 'spark', 'airflow', 'hadoop', 'terraform', 'bitbucket']</t>
  </si>
  <si>
    <t>Predictive Data Analyst # 26-19704</t>
  </si>
  <si>
    <t>Senior Marketing Analyst, Hospitality</t>
  </si>
  <si>
    <t>['sql', 'python', 'r', 'vba', 'tableau', 'excel', 'looker', 'power bi', 'sheets']</t>
  </si>
  <si>
    <t>['sql', 'python', 'snowflake', 'aws', 'terraform']</t>
  </si>
  <si>
    <t>Analyst, Insights &amp; Analytics</t>
  </si>
  <si>
    <t>Senior Operations Data Analyst – Power Platform, Power Apps, Business Intelligence &amp; Compliance Ana</t>
  </si>
  <si>
    <t>['sql', 'go', 'sas', 'perl', 'vba', 'visual basic', 'c', 'shell', 'sql server', 'azure', 'oracle', 'unix', 'excel', 'power bi', 'sas', 'outlook', 'dax', 'sharepoint']</t>
  </si>
  <si>
    <t>Retail Media Analyst (Perm)</t>
  </si>
  <si>
    <t>Member of Technical Staff (Data Scientist, Evals)</t>
  </si>
  <si>
    <t>TM Floyd and Company</t>
  </si>
  <si>
    <t>['sql', 'python', 'shell', 'snowflake', 'oracle', 'spark', 'kafka']</t>
  </si>
  <si>
    <t>['sql', 'python', 'javascript', 'java', 'typescript', 'snowflake', 'azure', 'react', 'angular', 'node.js', 'node', 'sap', 'kubernetes', 'docker', 'git']</t>
  </si>
  <si>
    <t>Pega Data Science &amp; Analytics  - Pega CDH , Databricks, SQL, Pyspark Required    ---- Open to both Remote or Hybrid</t>
  </si>
  <si>
    <t>BI/Data Analyst II</t>
  </si>
  <si>
    <t>ApplyLogic Consulting Group, LLC</t>
  </si>
  <si>
    <t>['sql', 'python', 'r', 'sql server', 'postgresql', 'oracle', 'tableau', 'excel', 'power bi', 'qlik', 'dax']</t>
  </si>
  <si>
    <t>KBC Advisors</t>
  </si>
  <si>
    <t>Senior Azure Data Engineer / Azure Synapse Engineer</t>
  </si>
  <si>
    <t>Capital Axis Solutions</t>
  </si>
  <si>
    <t>['sql', 'java', 'powershell', 'c', 'azure', 'databricks', 'oracle', 'spark', 'asp.net', 'github']</t>
  </si>
  <si>
    <t>Lead Business Operations Data Engineer - 928</t>
  </si>
  <si>
    <t>Quantinuum</t>
  </si>
  <si>
    <t>['sql', 'python', 'r', 'azure', 'airflow', 'tableau', 'power bi', 'git']</t>
  </si>
  <si>
    <t>Data Engineer (Adobe Experience Platform)</t>
  </si>
  <si>
    <t>['sql', 'python', 'scala', 'java', 'snowflake', 'databricks', 'aws', 'bigquery', 'spark', 'pyspark', 'airflow', 'gdpr']</t>
  </si>
  <si>
    <t>Data Scientist New College Grad - Masters Degree (Santa Clara, CA)</t>
  </si>
  <si>
    <t>Manager, Data Science and Optimization - Retail Bank</t>
  </si>
  <si>
    <t>Crossroads Equipment Lease and Finance</t>
  </si>
  <si>
    <t>['sql', 'python', 'sql server', 'azure', 'ssis', 'ssrs']</t>
  </si>
  <si>
    <t>['sql', 'sas', 'vba', 'excel', 'sas', 'powerpoint']</t>
  </si>
  <si>
    <t>Data Automation Engineer</t>
  </si>
  <si>
    <t>['sql', 'python', 'c', 'sql server', 'dynamodb', 'azure', 'aws', 'spark', 'kafka', 'hugging face', 'kubernetes', 'docker', 'github', 'terraform', 'jenkins', 'unity', 'jira']</t>
  </si>
  <si>
    <t>Machine Learning Data Scientist, Forecasting</t>
  </si>
  <si>
    <t>['sql', 'python', 'go', 'pytorch', 'tensorflow', 'scikit-learn']</t>
  </si>
  <si>
    <t>Business Analyst, Finance Transformation</t>
  </si>
  <si>
    <t>Manager, Analytics Engineering</t>
  </si>
  <si>
    <t>Telemetry Data Engineer</t>
  </si>
  <si>
    <t>['sql', 'python', 'c', 'dart', 'azure', 'airflow', 'power bi']</t>
  </si>
  <si>
    <t>Senior Data Engineer - Forward Deployed</t>
  </si>
  <si>
    <t>Eastern, KY</t>
  </si>
  <si>
    <t>Dataro Ops Pty</t>
  </si>
  <si>
    <t>Techila Global Services</t>
  </si>
  <si>
    <t>Intern - Year Round (Data Engineering)</t>
  </si>
  <si>
    <t>Senior Customer Analyst</t>
  </si>
  <si>
    <t>Vanguard Group, Inc.</t>
  </si>
  <si>
    <t>Data Engineer -Agentic AI – AWS (Contract Role)</t>
  </si>
  <si>
    <t>hirezy.ai</t>
  </si>
  <si>
    <t>['sql', 'python', 'scala', 'java', 'dynamodb', 'aws', 'redshift', 'spark', 'kafka', 'airflow', 'hadoop', 'docker', 'git', 'terraform']</t>
  </si>
  <si>
    <t>Glen Echo, MD</t>
  </si>
  <si>
    <t>['python', 'elasticsearch', 'neo4j']</t>
  </si>
  <si>
    <t>Lead Decision Science Analyst (testing and experimentation)</t>
  </si>
  <si>
    <t>Sr. Manager Data Science - Gen AI and Content Systems</t>
  </si>
  <si>
    <t>Deer Creek, IL</t>
  </si>
  <si>
    <t>['python', 'azure', 'aws', 'gcp', 'git']</t>
  </si>
  <si>
    <t>Lead Data Scientist - VP  - Finance Technology</t>
  </si>
  <si>
    <t>Data Scientist, Subscription Analytics</t>
  </si>
  <si>
    <t>['sql', 'r', 'pyspark']</t>
  </si>
  <si>
    <t>Quant Analytics Associate Sr - DART</t>
  </si>
  <si>
    <t>['sql', 'python', 'r', 'dart', 'snowflake', 'aws', 'numpy', 'airflow', 'pandas', 'tableau', 'alteryx', 'docker']</t>
  </si>
  <si>
    <t>Staff Data Scientist, Growth</t>
  </si>
  <si>
    <t>Shakepay Inc.</t>
  </si>
  <si>
    <t>Data Catalog Engineer</t>
  </si>
  <si>
    <t>trg.</t>
  </si>
  <si>
    <t>['sql', 'python', 'snowflake', 'kafka', 'kubernetes', 'docker', 'terraform']</t>
  </si>
  <si>
    <t>VP, Data Scientist Lead, Digital Channels Analytics</t>
  </si>
  <si>
    <t>Database Administrator - Data Engineer</t>
  </si>
  <si>
    <t>Softthink Solutions</t>
  </si>
  <si>
    <t>Active Travel England</t>
  </si>
  <si>
    <t>['sql', 'python', 'r', 'gcp', 'bigquery', 'github', 'microsoft teams']</t>
  </si>
  <si>
    <t>Data Engineer (Mid → Senior) - LATAM</t>
  </si>
  <si>
    <t>Tree Immersion Technologies</t>
  </si>
  <si>
    <t>['sql', 'python', 'aws', 'redshift', 'sheets', 'kubernetes', 'docker', 'git', 'github', 'terraform', 'jira']</t>
  </si>
  <si>
    <t>Data Engineer – Hadoop, PySpark, GCP &amp; Neo4j</t>
  </si>
  <si>
    <t>['neo4j', 'gcp', 'pyspark', 'hadoop']</t>
  </si>
  <si>
    <t>Digital - Senior Data Engineer/Data Engineer, Digital Technology</t>
  </si>
  <si>
    <t>Aritzia LP</t>
  </si>
  <si>
    <t>['sql', 'snowflake', 'gcp', 'redshift', 'bigquery', 'airflow']</t>
  </si>
  <si>
    <t>Software Engineer - Cloud Platform</t>
  </si>
  <si>
    <t>['python', 'go', 'java', 'c', 'azure', 'aws', 'kafka', 'react', 'terraform']</t>
  </si>
  <si>
    <t>Data Transformation Engineer</t>
  </si>
  <si>
    <t>['sql', 'python', 'db2', 'oracle', 'linux', 'unix', 'git']</t>
  </si>
  <si>
    <t>CAD_Sr. Database Engineer (PostgreSQL)</t>
  </si>
  <si>
    <t>['sql', 'r', 'postgresql', 'kubernetes', 'docker']</t>
  </si>
  <si>
    <t>Junior Data Consultant (GIS)</t>
  </si>
  <si>
    <t>Operations Data Engineer / Principal Operations Data Engineer Jobs</t>
  </si>
  <si>
    <t>['python', 'r', 'java', 'html', 'css', 'vba', 'c', 'asp.net', 'visio', 'tableau', 'excel', 'sap', 'powerpoint', 'sharepoint']</t>
  </si>
  <si>
    <t>Sevenoaks, United Kingdom</t>
  </si>
  <si>
    <t>RYZONSSERVICES</t>
  </si>
  <si>
    <t>['sql', 'python', 'java', 'bash', 'vba', 'shell', 'sql server', 'oracle', 'aws', 'spark', 'hadoop']</t>
  </si>
  <si>
    <t>Discovered Labs</t>
  </si>
  <si>
    <t>Senior Analyst, Advanced Analytics: Auto Physical Damage (APD)</t>
  </si>
  <si>
    <t>['sql', 'python', 'sas', 'vba', 'azure', 'aws', 'gcp', 'tableau', 'excel', 'sas', 'powerpoint']</t>
  </si>
  <si>
    <t>['sql', 'python', 'java', 'sql server', 'postgresql', 'snowflake', 'azure', 'oracle', 'spark', 'pyspark', 'airflow']</t>
  </si>
  <si>
    <t>Principal Platform Engineer - Azure Data &amp; AI Platform Engineer</t>
  </si>
  <si>
    <t>['sql', 'azure', 'databricks', 'terraform']</t>
  </si>
  <si>
    <t>Data Science Manager  (Ref: 197220)</t>
  </si>
  <si>
    <t>Data Engineer Intern 2027</t>
  </si>
  <si>
    <t>['sql', 'python', 'javascript', 'snowflake', 'azure', 'databricks', 'aws', 'ibm cloud', 'spark']</t>
  </si>
  <si>
    <t>Associate Data Engineer – AI &amp; Analytics - 2027</t>
  </si>
  <si>
    <t>['sql', 'python', 'r', 'azure', 'tableau', 'github']</t>
  </si>
  <si>
    <t>Eugene, OR</t>
  </si>
  <si>
    <t>University of Oregon Foundation</t>
  </si>
  <si>
    <t>['sql', 'sql server', 'oracle', 'power bi', 'ssrs', 'alteryx', 'github']</t>
  </si>
  <si>
    <t>Analytics and Insights Engineer II, Data Science and Model De... Jobs</t>
  </si>
  <si>
    <t>Dynamic Lifecycle Innovations</t>
  </si>
  <si>
    <t>['sql', 'python', 'azure', 'databricks', 'pyspark', 'power bi', 'git', 'unity']</t>
  </si>
  <si>
    <t>Associate Data Engineering Manager</t>
  </si>
  <si>
    <t>Dadri, Uttar Pradesh, India</t>
  </si>
  <si>
    <t>Optum India</t>
  </si>
  <si>
    <t>['sql', 'python', 'scala', 'java', 'shell', 'snowflake', 'azure', 'databricks', 'aws', 'redshift', 'spark', 'airflow', 'linux', 'power bi', 'git']</t>
  </si>
  <si>
    <t>Lead Cloud Data Engineer - Multi-Cloud Data Platforms</t>
  </si>
  <si>
    <t>['sql', 'snowflake', 'azure', 'databricks', 'aws', 'spark', 'kafka', 'graphql', 'tableau', 'excel', 'power bi']</t>
  </si>
  <si>
    <t>Data Scientist (Masters)</t>
  </si>
  <si>
    <t>['python', 'snowflake', 'aws', 'bigquery', 'airflow', 'zoom']</t>
  </si>
  <si>
    <t>Senior Software Engineer, Big Data</t>
  </si>
  <si>
    <t>['python', 'cassandra', 'azure', 'spark', 'kafka', 'hadoop', 'kubernetes', 'docker']</t>
  </si>
  <si>
    <t>Bellshill, United Kingdom</t>
  </si>
  <si>
    <t>Northbridge Cloud Systems Ltd</t>
  </si>
  <si>
    <t>AI Data Science Expert - Remote</t>
  </si>
  <si>
    <t>Co-Op Data Engineer - 2027</t>
  </si>
  <si>
    <t>['sql', 'javascript', 'html', 'azure', 'aws', 'spring']</t>
  </si>
  <si>
    <t>Sr.Data Engineer(Migration  &amp; Data Bricks)_Pune /Singapore _Immediate</t>
  </si>
  <si>
    <t>Hinjawadi, Maharashtra, India</t>
  </si>
  <si>
    <t>Elabs Infotech</t>
  </si>
  <si>
    <t>['sql', 'python', 'databricks', 'spark', 'pyspark', 'git']</t>
  </si>
  <si>
    <t>Data Scientist en chef, Croissance - Remote</t>
  </si>
  <si>
    <t>['sql', 'python', 'snowflake', 'gdpr']</t>
  </si>
  <si>
    <t>Data Engineer - Axion</t>
  </si>
  <si>
    <t>Senior Configuration Data Management Analyst</t>
  </si>
  <si>
    <t>Iridium Satellite, LLC</t>
  </si>
  <si>
    <t>['gitlab', 'jira']</t>
  </si>
  <si>
    <t>['sql', 'python', 'r', 'scala', 'spark', 'pytorch', 'tensorflow', 'scikit-learn']</t>
  </si>
  <si>
    <t>Data Scientist, Bioengineering</t>
  </si>
  <si>
    <t>Merge Labs</t>
  </si>
  <si>
    <t>Data Scientist 2 - 5446036-0</t>
  </si>
  <si>
    <t>['sql', 'r', 'c', 'excel']</t>
  </si>
  <si>
    <t>Senior Data Mining &amp; Analytics Engineer</t>
  </si>
  <si>
    <t>Pensacola, FL (+1 other)</t>
  </si>
  <si>
    <t>ICF International</t>
  </si>
  <si>
    <t>['python', 'r', 'javascript', 'databricks', 'aws']</t>
  </si>
  <si>
    <t>Daikinapplied</t>
  </si>
  <si>
    <t>Quantitative Analytics Associate - Co-brand Card Data Analytics</t>
  </si>
  <si>
    <t>['sql', 'python', 'r', 'sas', 'spark', 'hadoop', 'tableau', 'sas']</t>
  </si>
  <si>
    <t>Data Engineer 3, Enterprise Data</t>
  </si>
  <si>
    <t>Iridium Communications</t>
  </si>
  <si>
    <t>['sql', 'python', 'snowflake', 'aws', 'kafka', 'airflow']</t>
  </si>
  <si>
    <t>['sql', 'python', 'shell', 'linux']</t>
  </si>
  <si>
    <t>Customer Data &amp; Insight Analyst</t>
  </si>
  <si>
    <t>Cloud Data Engineer Trainer</t>
  </si>
  <si>
    <t>Quality Thought Infosystems</t>
  </si>
  <si>
    <t>Staff Software Engineer - Data</t>
  </si>
  <si>
    <t>['python', 'scala', 'databricks', 'aws', 'spark', 'kafka']</t>
  </si>
  <si>
    <t>8th Light</t>
  </si>
  <si>
    <t>['sql', 'python', 'scala', 'java', 'snowflake', 'azure', 'databricks', 'aws', 'gcp', 'redshift', 'bigquery', 'kafka', 'kubernetes', 'docker', 'git', 'terraform']</t>
  </si>
  <si>
    <t>SAP Data &amp; AI Engineer with Databricks and Python</t>
  </si>
  <si>
    <t>['python', 'databricks', 'sap']</t>
  </si>
  <si>
    <t>IT Data and Analytics Contractor</t>
  </si>
  <si>
    <t>Cuyahoga Falls, OH</t>
  </si>
  <si>
    <t>Senior Business Intelligence and Insights Analyst</t>
  </si>
  <si>
    <t>Coventry City Council</t>
  </si>
  <si>
    <t>['sql', 'python', 'gcp', 'bigquery', 'looker', 'git']</t>
  </si>
  <si>
    <t>AI and Data Engineer</t>
  </si>
  <si>
    <t>Yippie AI</t>
  </si>
  <si>
    <t>['sql', 'python', 'snowflake', 'azure', 'aws', 'gcp', 'matplotlib', 'tableau', 'power bi', 'git']</t>
  </si>
  <si>
    <t>Sr. Lead Engineer, Applied AI (Customer Agent)</t>
  </si>
  <si>
    <t>['python', 'javascript', 'mongodb', 'typescript', 'mysql', 'postgresql', 'mongodb', 'aws', 'spring', 'hugging face', 'fastapi', 'docker', 'git']</t>
  </si>
  <si>
    <t>DATA ENGINEER - SQL SERVER METRIC MIGRATION- Mid Level #26-19686</t>
  </si>
  <si>
    <t>['sql', 'sql server', 'snowflake', 'oracle', 'ssis']</t>
  </si>
  <si>
    <t>Senior Database Developer</t>
  </si>
  <si>
    <t>Penicuik, United Kingdom</t>
  </si>
  <si>
    <t>Creideas</t>
  </si>
  <si>
    <t>Senior Data Integration Engineer 3</t>
  </si>
  <si>
    <t>['sql', 'python', 'javascript', 'bash', 'perl', 'sql server', 'postgresql', 'mariadb', 'azure', 'oracle', 'aws', 'windows', 'linux', 'unix']</t>
  </si>
  <si>
    <t>['sql', 'python', 'elasticsearch', 'neo4j', 'snowflake', 'databricks', 'aws', 'kafka', 'pyspark', 'spring', 'airflow', 'pandas', 'fastapi', 'flask', 'kubernetes', 'docker']</t>
  </si>
  <si>
    <t>Analyst 2, Business Operations &amp; Analytics</t>
  </si>
  <si>
    <t>FBI &amp;TMT</t>
  </si>
  <si>
    <t>Data Science With Medical imaging &amp; MONAI Exp.</t>
  </si>
  <si>
    <t>Oak Grove, MO</t>
  </si>
  <si>
    <t>['python', 'java', 'typescript', 'azure', 'aws', 'gcp', 'pyspark', 'react', 'spring', 'express', 'node.js', 'node', 'kubernetes', 'docker', 'git']</t>
  </si>
  <si>
    <t>Municipal Property Assessment Corporation</t>
  </si>
  <si>
    <t>['sql', 'python', 'java', 'groovy', 'postgresql', 'snowflake', 'azure', 'databricks', 'aws', 'redshift', 'spark', 'spring', 'kubernetes', 'git', 'gitlab', 'bitbucket', 'jira', 'confluence']</t>
  </si>
  <si>
    <t>Senior Data Analyst - AI/ML &amp; Analytics</t>
  </si>
  <si>
    <t>Onyx Government Services,LLC</t>
  </si>
  <si>
    <t>['sql', 'python', 'sas', 'numpy', 'scikit-learn', 'pandas', 'tableau', 'sas']</t>
  </si>
  <si>
    <t>['spring', 'excel', 'sap', 'outlook']</t>
  </si>
  <si>
    <t>Contact Center Data Engineer II</t>
  </si>
  <si>
    <t>Network Engineer Data Centre</t>
  </si>
  <si>
    <t>Cpl</t>
  </si>
  <si>
    <t>Intern Data Engineer - Data Services - 2027</t>
  </si>
  <si>
    <t>Associate Data Engineer - AI &amp; Analytics - 2027</t>
  </si>
  <si>
    <t>Monroe, MI</t>
  </si>
  <si>
    <t>Warehouse Data Entry</t>
  </si>
  <si>
    <t>JobTracks Caribbean</t>
  </si>
  <si>
    <t>Data Engineer / Data Analyst / Data Architect (Must Need Legal Technology exp)</t>
  </si>
  <si>
    <t>['sql', 'python', 'sql server', 'mysql', 'postgresql', 'snowflake', 'azure', 'oracle', 'tableau']</t>
  </si>
  <si>
    <t>Madison, NJ</t>
  </si>
  <si>
    <t>Data Entry Clerk Work From Home - Part Time Focus Group Panelists</t>
  </si>
  <si>
    <t>ApexFocusGroup</t>
  </si>
  <si>
    <t>['sql', 'python', 'aws', 'redshift', 'airflow', 'pandas', 'tableau', 'power bi', 'git', 'smartsheet']</t>
  </si>
  <si>
    <t>Data Scientist, DePuy Synthes</t>
  </si>
  <si>
    <t>West Chester, IA</t>
  </si>
  <si>
    <t>Niagara Falls, ON, Canada</t>
  </si>
  <si>
    <t>Data Engineer / Analytics Developer</t>
  </si>
  <si>
    <t>Virtusa Corporation</t>
  </si>
  <si>
    <t>['sql', 'python', 'next.js', 'tableau', 'excel', 'power bi']</t>
  </si>
  <si>
    <t>Senior Data Scientist (Internal Audit Product Engineering)</t>
  </si>
  <si>
    <t>['sql', 'python', 'r', 'scala', 'sas', 'azure', 'databricks', 'pyspark', 'numpy', 'hadoop', 'scikit-learn', 'pandas', 'power bi', 'alteryx', 'spss', 'sas']</t>
  </si>
  <si>
    <t>Co-Op Data Scientist 2027</t>
  </si>
  <si>
    <t>['sql', 'python', 'azure', 'aws', 'ibm cloud', 'spark', 'pytorch', 'spring', 'scikit-learn', 'pandas']</t>
  </si>
  <si>
    <t>entry level data scientist/AI engineer/Junior java developer</t>
  </si>
  <si>
    <t>['python', 'go', 'snowflake', 'databricks', 'aws', 'bigquery', 'spark', 'kafka', 'pyspark', 'kubernetes', 'jira']</t>
  </si>
  <si>
    <t>Railway Corp</t>
  </si>
  <si>
    <t>DATA SCIENTIST SUPERVISOR  - 5405906-0</t>
  </si>
  <si>
    <t>['sql', 'python', 'r', 'scala', 'spark', 'tensorflow', 'unify']</t>
  </si>
  <si>
    <t>Data Analyst, Population Health Management</t>
  </si>
  <si>
    <t>One Brooklyn Health</t>
  </si>
  <si>
    <t>['sql', 'python', 'r', 'tableau', 'excel', 'power bi', 'ms access', 'qlik', 'powerpoint']</t>
  </si>
  <si>
    <t>Senior Data Engineer, Data Strategist, Catalog Solutions</t>
  </si>
  <si>
    <t>Director of Data Analytics &amp; Engineering</t>
  </si>
  <si>
    <t>['c', 'azure', 'databricks', 'power bi', 'spreadsheet']</t>
  </si>
  <si>
    <t>Systems Engineer, Defect Equipment</t>
  </si>
  <si>
    <t>Leixlip, County Kildare, Ireland</t>
  </si>
  <si>
    <t>Research Data Scientist, Molecular and Precision Medicine, Medicine</t>
  </si>
  <si>
    <t>Staff Data Scientist – AI/ML, Generative AI &amp; Agentic Systems</t>
  </si>
  <si>
    <t>['sql', 'python', 'aws', 'spark', 'pytorch', 'tensorflow', 'airflow', 'scikit-learn', 'pandas', 'sap', 'kubernetes', 'docker', 'github']</t>
  </si>
  <si>
    <t>Head of Data Science, Fraud Insights</t>
  </si>
  <si>
    <t>['sql', 'python', 'go', 'neo4j', 'aws']</t>
  </si>
  <si>
    <t>Business Analyst, Data and Analytics</t>
  </si>
  <si>
    <t>Senior Deep Learning Engineer, Football Modeling</t>
  </si>
  <si>
    <t>SumerSports</t>
  </si>
  <si>
    <t>Forward Deployed Data Engineer, Integration</t>
  </si>
  <si>
    <t>Hilbert</t>
  </si>
  <si>
    <t>reputed company Search Analyst</t>
  </si>
  <si>
    <t>Portfolio Operations Data Analyst</t>
  </si>
  <si>
    <t>Altus Capital</t>
  </si>
  <si>
    <t>Data Insights Analyst – Onsite</t>
  </si>
  <si>
    <t>Bounty Fresh Food, Inc.</t>
  </si>
  <si>
    <t>Strategic Business Analyst — Drive Growth</t>
  </si>
  <si>
    <t>SLEF Enterprises</t>
  </si>
  <si>
    <t>BI Analyst — AI-Driven Analytics</t>
  </si>
  <si>
    <t>Medium</t>
  </si>
  <si>
    <t>Cardinal Well being: Sr. Analyst, Course of Analytics</t>
  </si>
  <si>
    <t>The10minutecareersolution</t>
  </si>
  <si>
    <t>Data Insights Analyst — Reports</t>
  </si>
  <si>
    <t>Laguna, Philippines</t>
  </si>
  <si>
    <t>Asian Vision Cable Holdings Inc</t>
  </si>
  <si>
    <t>Data Insights Product Analyst</t>
  </si>
  <si>
    <t>HelloConnect Inc.</t>
  </si>
  <si>
    <t>CodeVertex Talent</t>
  </si>
  <si>
    <t>Engineering Data Specialist ( Hybrid)</t>
  </si>
  <si>
    <t>Sr Data  Engineer &amp;#8211; Scientist</t>
  </si>
  <si>
    <t>['sql', 'python', 'r', 'azure', 'databricks', 'aws', 'phoenix']</t>
  </si>
  <si>
    <t>['python', 'go', 'java', 'golang', 'kubernetes', 'github', 'jira', 'slack']</t>
  </si>
  <si>
    <t>Business Intelligence Analyst (Insight &amp; Performance)</t>
  </si>
  <si>
    <t>Sr Data  Engineer - Scientist</t>
  </si>
  <si>
    <t>Head of Data Engineering, Corporate &amp; Enterprise</t>
  </si>
  <si>
    <t>Senior AI Data Engineer- Vice President</t>
  </si>
  <si>
    <t>['sql', 'python', 'java', 'azure', 'aws', 'gcp', 'pytorch', 'numpy', 'tensorflow', 'scikit-learn', 'pandas', 'kubernetes', 'docker', 'git']</t>
  </si>
  <si>
    <t>Sr Developer - Data Engineering - Jersey City</t>
  </si>
  <si>
    <t>['sql', 'scala', 'nosql', 'postgresql', 'spark', 'kafka', 'hadoop', 'git', 'jenkins', 'gitlab']</t>
  </si>
  <si>
    <t>Manager, Visa Consulting Analytics, New College Grad- 2027</t>
  </si>
  <si>
    <t>Let's begin! Asst Dir - Data Scientist (12381)</t>
  </si>
  <si>
    <t>Senior Data Engineer - 8+ Years Experience</t>
  </si>
  <si>
    <t>['sql', 'python', 'nosql', 'mongodb', 'sql server', 'mysql', 'postgresql', 'mongodb', 'dynamodb', 'cassandra', 'snowflake', 'azure', 'databricks', 'oracle', 'aws', 'gcp', 'redshift', 'bigquery', 'spark', 'kafka', 'pyspark', 'airflow', 'hadoop', 'gdpr', 'tableau', 'looker', 'power bi', 'kubernetes', 'docker', 'git', 'github', 'terraform', 'gitlab', 'bitbucket']</t>
  </si>
  <si>
    <t>Technical Business Analyst - Data &amp; AI Platforms -Immediate Joiner</t>
  </si>
  <si>
    <t>Infysion Technologies Pvt Ltd</t>
  </si>
  <si>
    <t>Data Platform DevOps Engineer, Software Engineering, Data Engineering</t>
  </si>
  <si>
    <t>Senior Manager, Software Engineering, Search Platform</t>
  </si>
  <si>
    <t>['python', 'elasticsearch', 'aws', 'kafka']</t>
  </si>
  <si>
    <t>Software Engineer, Pricingcenter</t>
  </si>
  <si>
    <t>Guidewire</t>
  </si>
  <si>
    <t>['python', 'r', 'nosql', 'c', 'typescript', 'redis', 'azure', 'aws', 'gcp', 'react', 'numpy', 'pandas', 'fastapi', 'flask', 'kubernetes', 'docker', 'git', 'github']</t>
  </si>
  <si>
    <t>Software Engineer, Privacy Engineering</t>
  </si>
  <si>
    <t>IT Data &amp; Analytics Engineer, Office of Judicial Administration</t>
  </si>
  <si>
    <t>Kansas Judicial Branch</t>
  </si>
  <si>
    <t>['sql', 'python', 'sas', 'powershell', 'sql server', 'azure', 'databricks', 'oracle', 'tableau', 'power bi', 'sas', 'git']</t>
  </si>
  <si>
    <t>AI Data Engineer - Data Platforms 🏆</t>
  </si>
  <si>
    <t>Ashtrix</t>
  </si>
  <si>
    <t>['python', 'aws', 'fastapi', 'docker']</t>
  </si>
  <si>
    <t>Senior Manager, Data Engineering 🏆</t>
  </si>
  <si>
    <t>['sql', 'snowflake', 'azure', 'aws', 'spark', 'hadoop']</t>
  </si>
  <si>
    <t>Expert Senior Manager, Data Sciences, Software and Data Services, Coro</t>
  </si>
  <si>
    <t>['sql', 'python', 'go', 'azure', 'aws', 'gcp', 'numpy', 'scikit-learn', 'pandas', 'tableau']</t>
  </si>
  <si>
    <t>Senior Data Engineer, DX</t>
  </si>
  <si>
    <t>Magna, UT</t>
  </si>
  <si>
    <t>['sql', 'go', 'c', 'atlassian', 'git', 'github', 'gitlab', 'bitbucket', 'jira']</t>
  </si>
  <si>
    <t>Engineering Program Manager, Analytics &amp; Data Engineering, Apple Services Engineering</t>
  </si>
  <si>
    <t>Business Scientist: AI-Driven Analytics</t>
  </si>
  <si>
    <t>Limelight Health</t>
  </si>
  <si>
    <t>Data Analytics Engineer: Predictive Insights</t>
  </si>
  <si>
    <t>Global Executive Consultants Ltd.</t>
  </si>
  <si>
    <t>Senior Growth Analytics</t>
  </si>
  <si>
    <t>Classy Wheeler Limited</t>
  </si>
  <si>
    <t>Predictive Data Scientist: CLV</t>
  </si>
  <si>
    <t>Michael Page International (Hong Kong) Limited</t>
  </si>
  <si>
    <t>Finance ML Scientist</t>
  </si>
  <si>
    <t>nahc.io</t>
  </si>
  <si>
    <t>Lead Data Engineer - Snowflake &amp; Data Platforms</t>
  </si>
  <si>
    <t>['sql', 'python', 'snowflake', 'windows', 'linux', 'unix', 'power bi', 'bitbucket']</t>
  </si>
  <si>
    <t>Senior Hadoop &amp; Spark Big Data Engineer - Remote</t>
  </si>
  <si>
    <t>['python', 'scala', 'java', 'spark', 'hadoop']</t>
  </si>
  <si>
    <t>Manager – Data Analytics and Insights</t>
  </si>
  <si>
    <t>Senior Infrastructure Engineer (Database Development)</t>
  </si>
  <si>
    <t>Principal Scientist, Oncology Data Science (Translational Science)</t>
  </si>
  <si>
    <t>Data Center Infrastructure Electrical Engineer</t>
  </si>
  <si>
    <t>['sql', 'python', 'postgresql', 'snowflake', 'azure', 'aws', 'powerbi', 'powerbi', 'git']</t>
  </si>
  <si>
    <t>Senior Data Engineer, Science Research Technology, Equity</t>
  </si>
  <si>
    <t>Wellington Management</t>
  </si>
  <si>
    <t>['sql', 'python', 'snowflake', 'databricks', 'aws', 'airflow', 'excel', 'docker', 'git']</t>
  </si>
  <si>
    <t>Senior Data Architect / Data Engineering Lead</t>
  </si>
  <si>
    <t>VORTAL SOFTSOLUTIONS PRIVATE LIMITED</t>
  </si>
  <si>
    <t>['sql', 'python', 'snowflake', 'azure', 'databricks', 'aws', 'gcp', 'redshift', 'bigquery', 'spark', 'kafka', 'pyspark', 'airflow', 'terraform']</t>
  </si>
  <si>
    <t>Senior Software Engineer 1 (MLOps)</t>
  </si>
  <si>
    <t>['python', 'r', 'aws', 'numpy', 'scikit-learn', 'pandas', 'excel', 'kubernetes', 'terraform']</t>
  </si>
  <si>
    <t>Senior/Staff Data Engineer Consultation For Hosting Company</t>
  </si>
  <si>
    <t>Agentic Analytics Engineer</t>
  </si>
  <si>
    <t>['sql', 'python', 'snowflake', 'react', 'slack']</t>
  </si>
  <si>
    <t>AWS Data Engineer with Python &amp; PySpark</t>
  </si>
  <si>
    <t>Associate Data Engineer – Data Services - 2027</t>
  </si>
  <si>
    <t>['sql', 'python', 'r', 'go', 'nosql', 'mysql', 'spark', 'plotly', 'kafka', 'seaborn', 'hadoop', 'ggplot2']</t>
  </si>
  <si>
    <t>Lead Data Scientist: Claims and Service DS Knowledge &amp; Development Solutions</t>
  </si>
  <si>
    <t>Lead Snowflake Data engineer</t>
  </si>
  <si>
    <t>['sql', 'postgresql', 'dynamodb', 'snowflake', 'oracle', 'aws', 'aurora']</t>
  </si>
  <si>
    <t>['sql', 'python', 'postgresql', 'snowflake', 'azure', 'databricks', 'gdpr']</t>
  </si>
  <si>
    <t>BI &amp; Insights Analyst</t>
  </si>
  <si>
    <t>Pave Talent Partners Limited</t>
  </si>
  <si>
    <t>['sql', 'azure', 'power bi', 'jira']</t>
  </si>
  <si>
    <t>EDI Data Analyst Work From Home</t>
  </si>
  <si>
    <t>Research Scientist, Human Data &amp; Evaluation</t>
  </si>
  <si>
    <t>junior data analyst/Scientist/AI engineer/Junior java developer</t>
  </si>
  <si>
    <t>Data Analyst – Implementation Engineer</t>
  </si>
  <si>
    <t>Remote Jobs Worldwide</t>
  </si>
  <si>
    <t>Air</t>
  </si>
  <si>
    <t>Anthonyscottorestaurants</t>
  </si>
  <si>
    <t>Sr AWS Data Engineer (Hybrid in Rosemont)</t>
  </si>
  <si>
    <t>['python', 'nosql', 'dynamodb', 'aws', 'redshift', 'pyspark', 'airflow']</t>
  </si>
  <si>
    <t>Graduate Data Analyst &amp; Power BI Developer</t>
  </si>
  <si>
    <t>TTM Healthcare Solutions</t>
  </si>
  <si>
    <t>True Scout Partners</t>
  </si>
  <si>
    <t>['python', 'bash', 'powershell', 'postgresql', 'redis', 'azure', 'kafka', 'kubernetes', 'docker', 'git', 'github', 'jenkins', 'gitlab', 'ansible', 'chef']</t>
  </si>
  <si>
    <t>Data Engineer,Bridgehorn</t>
  </si>
  <si>
    <t>arisexcel corporation</t>
  </si>
  <si>
    <t>['sql', 'python', 'snowflake', 'azure', 'databricks', 'tableau', 'power bi']</t>
  </si>
  <si>
    <t>Data Maintenance Analyst</t>
  </si>
  <si>
    <t>Game Development - Game Data Analyst</t>
  </si>
  <si>
    <t>West Valley Staffing Group</t>
  </si>
  <si>
    <t>ALEC</t>
  </si>
  <si>
    <t>Onsite Technical Lead - Data Engineering</t>
  </si>
  <si>
    <t>['python', 'c', 'snowflake', 'aws', 'airflow', 'windows', 'power bi', 'git', 'terraform']</t>
  </si>
  <si>
    <t>Zoom Tan</t>
  </si>
  <si>
    <t>['sql', 'tableau', 'excel', 'looker', 'power bi', 'zoom']</t>
  </si>
  <si>
    <t>Senior ERP Business Analyst- Distribution</t>
  </si>
  <si>
    <t>Acumatica</t>
  </si>
  <si>
    <t>['sql', 'go', 'jira', 'confluence']</t>
  </si>
  <si>
    <t>Financial Data Analyst (Remote - Must be in DC Area) Jobs</t>
  </si>
  <si>
    <t>['sql', 'python', 'databricks', 'oracle', 'power bi', 'sap']</t>
  </si>
  <si>
    <t>Data Analyst - Data Products II - (Remote) WashU IT</t>
  </si>
  <si>
    <t>Washington University in St. Louis</t>
  </si>
  <si>
    <t>Palomar Holdings, Inc.</t>
  </si>
  <si>
    <t>Central One Federal Credit Union</t>
  </si>
  <si>
    <t>['sql', 'python', 'r', 'c', 'azure', 'oracle', 'power bi', 'dax']</t>
  </si>
  <si>
    <t>Staff Data Engineer - Credit Karma</t>
  </si>
  <si>
    <t>['sql', 'python', 'scala', 'java', 'bigquery', 'spark', 'airflow']</t>
  </si>
  <si>
    <t>Livonia, MI</t>
  </si>
  <si>
    <t>['python', 'scala', 'java', 'mysql', 'neo4j', 'azure', 'aws', 'gcp', 'bigquery', 'spark', 'kafka', 'kubernetes', 'git']</t>
  </si>
  <si>
    <t>Olympia Fields, IL</t>
  </si>
  <si>
    <t>Distinguished AI Scientist</t>
  </si>
  <si>
    <t>['python', 'azure', 'aws', 'gcp', 'pytorch', 'tensorflow']</t>
  </si>
  <si>
    <t>Data &amp; BI Analyst — SQL, Python, Power BI/Tableau</t>
  </si>
  <si>
    <t>Senior Behavioral Scientist, Nudge Unit &amp; Behavioral Insights</t>
  </si>
  <si>
    <t>Blue Cross and Blue Shield of Massachusetts, Inc.</t>
  </si>
  <si>
    <t>Lead Data Engineer - Customer 360 &amp; Identity Graph</t>
  </si>
  <si>
    <t>Delta Electronics Americas</t>
  </si>
  <si>
    <t>['r', 'go', 'powerpoint']</t>
  </si>
  <si>
    <t>Member Experience Data Analyst</t>
  </si>
  <si>
    <t>['sql', 'python', 'r', 'sas', 'snowflake', 'tableau', 'excel', 'power bi', 'microstrategy', 'sas', 'powerpoint']</t>
  </si>
  <si>
    <t>['sql', 'db2', 'sql server', 'azure', 'databricks', 'oracle', 'github']</t>
  </si>
  <si>
    <t>C# Infrastructure Engineer - Data Pipelines</t>
  </si>
  <si>
    <t>['c#', 'c']</t>
  </si>
  <si>
    <t>Sr. Data Engineer (TS/SCI)</t>
  </si>
  <si>
    <t>['python', 'r', 'javascript', 'java', 'mongodb', 'visual basic', 'postgresql', 'mongodb', 'react', 'node.js', 'node']</t>
  </si>
  <si>
    <t>Graph Workflow Engineer (TS/SCI)</t>
  </si>
  <si>
    <t>['python', 'r', 'javascript', 'java', 'visual basic', 'neo4j']</t>
  </si>
  <si>
    <t>P&amp;C Business Analyst II</t>
  </si>
  <si>
    <t>Brookfield</t>
  </si>
  <si>
    <t>['c', 'powerpoint', 'sharepoint']</t>
  </si>
  <si>
    <t>Data &amp; Business Intelligence Analyst / $6-8k SGD P/M</t>
  </si>
  <si>
    <t>['bigquery', 'qlik']</t>
  </si>
  <si>
    <t>Clinical Operations Sr Analyst (IKC)</t>
  </si>
  <si>
    <t>Prospect Management and Analytics Specialist, Office of Prospect Management and Analytics</t>
  </si>
  <si>
    <t>Data Engineer (Spark/Scala)</t>
  </si>
  <si>
    <t>['sql', 'python', 'scala', 'java', 'azure', 'databricks', 'spark', 'pyspark', 'react', 'airflow', 'excel']</t>
  </si>
  <si>
    <t>IT Specialist (Data Ingestion &amp; Transformation Engineer)</t>
  </si>
  <si>
    <t>['python', 'go', 'databricks', 'aws', 'kafka']</t>
  </si>
  <si>
    <t>Senior Software Engineer – Data Visualisation &amp; Graphics | London</t>
  </si>
  <si>
    <t>techstack Recruitment</t>
  </si>
  <si>
    <t>['go', 'javascript', 'java', 'c', 'typescript', 'rust']</t>
  </si>
  <si>
    <t>AI Process Analyst</t>
  </si>
  <si>
    <t>Akaina Talent</t>
  </si>
  <si>
    <t>Data Scientist, Cybersecurity  (Remote)</t>
  </si>
  <si>
    <t>Lead Data Engineer - Start-Up / Scale-up experience required</t>
  </si>
  <si>
    <t>Gattaca PBS</t>
  </si>
  <si>
    <t>['python', 'nosql', 'postgresql', 'elasticsearch', 'azure', 'aws', 'gcp', 'spark', 'kafka', 'airflow']</t>
  </si>
  <si>
    <t>Easy money</t>
  </si>
  <si>
    <t>Salesforce Marketing Cloud Solutions Engineer</t>
  </si>
  <si>
    <t>['sql', 'javascript', 'html', 'css']</t>
  </si>
  <si>
    <t>Analyst/Developer - General 3</t>
  </si>
  <si>
    <t>Swoon Technology Resources LLC</t>
  </si>
  <si>
    <t>Analyst, Provider Quality</t>
  </si>
  <si>
    <t>Navitus Health Solutions, LLC</t>
  </si>
  <si>
    <t>Commissioning Project Engineer (Data Centers)</t>
  </si>
  <si>
    <t>Salesforce Engineer, Commercial Engineering Organization</t>
  </si>
  <si>
    <t>Signal Processing Engineer, Acoustic Data Science Department</t>
  </si>
  <si>
    <t>['python', 'matlab', 'c', 'express']</t>
  </si>
  <si>
    <t>PinnacleU</t>
  </si>
  <si>
    <t>Lead Solutions Analyst – Trade Surveillance &amp; Compliance Technology</t>
  </si>
  <si>
    <t>Maintenance Data Engineer, Technical Publications / ICA, GTF Engines</t>
  </si>
  <si>
    <t>Data Engineer – Data Modeling &amp; AI Infrastructure</t>
  </si>
  <si>
    <t>['sql', 'python', 'snowflake', 'databricks', 'bigquery']</t>
  </si>
  <si>
    <t>ASSOCIATE DATA SPECIALIST</t>
  </si>
  <si>
    <t>Lilongwe, Malawi</t>
  </si>
  <si>
    <t>UNjobnet</t>
  </si>
  <si>
    <t>United Nations Secretariat</t>
  </si>
  <si>
    <t>['r', 'assembly', 'c', 'tableau', 'power bi', 'qlik']</t>
  </si>
  <si>
    <t>Data Catalog &amp; Governance Platform Engineer</t>
  </si>
  <si>
    <t>Lead Data Engineer (Onsite)</t>
  </si>
  <si>
    <t>Director Analytics/Insights</t>
  </si>
  <si>
    <t>GIS &amp; Data Analyst</t>
  </si>
  <si>
    <t>Trutta Environmental Solutions</t>
  </si>
  <si>
    <t>Sr. AI/ML Engineer</t>
  </si>
  <si>
    <t>['python', 'r', 'aws', 'keras', 'numpy', 'tensorflow', 'scikit-learn']</t>
  </si>
  <si>
    <t>Lead Data &amp; BI Engineer</t>
  </si>
  <si>
    <t>['sql', 'python', 'azure', 'pyspark', 'power bi', 'dax', 'git']</t>
  </si>
  <si>
    <t>Master Data - Domain Analyst</t>
  </si>
  <si>
    <t>Global Enterprise Partners</t>
  </si>
  <si>
    <t>Lead Informtics and Analytics Analyst #1012068</t>
  </si>
  <si>
    <t>Data Engineer, Infrastructure</t>
  </si>
  <si>
    <t>['python', 'java', 'kafka', 'linux', 'kubernetes', 'ansible', 'puppet']</t>
  </si>
  <si>
    <t>Senior Data Engineer / Databricks / AI / Chicagoland Area</t>
  </si>
  <si>
    <t>['sql', 'python', 'scala', 'snowflake', 'databricks', 'aws', 'redshift', 'bigquery', 'kafka', 'airflow']</t>
  </si>
  <si>
    <t>Perch Group</t>
  </si>
  <si>
    <t>['sql', 't-sql', 'powershell', 'sql server', 'azure', 'zoom']</t>
  </si>
  <si>
    <t>Bishop's Stortford, United Kingdom</t>
  </si>
  <si>
    <t>SAP Business Analyst</t>
  </si>
  <si>
    <t>Business Analyst for ERP Sage X3</t>
  </si>
  <si>
    <t>Data Analyst Account Manager</t>
  </si>
  <si>
    <t>Data Engineer - Analytics &amp; AI</t>
  </si>
  <si>
    <t>Sr.Snowflake  Data Engineer</t>
  </si>
  <si>
    <t>Systems Software Engineer</t>
  </si>
  <si>
    <t>Xanadu</t>
  </si>
  <si>
    <t>['python', 'shell', 'linux', 'docker']</t>
  </si>
  <si>
    <t>['sql', 'go', 'vba', 'excel', 'powerpoint', 'outlook', 'sharepoint']</t>
  </si>
  <si>
    <t>Business Intelligence Analyst / QCRM Reporting &amp; Analytics  ---- Locals ONLY --- Hybrid role</t>
  </si>
  <si>
    <t>['sql', 'excel', 'power bi', 'spreadsheet', 'sharepoint']</t>
  </si>
  <si>
    <t>['sql', 'c', 'oracle', 'power bi', 'dax']</t>
  </si>
  <si>
    <t>US_East | Data Analyst_L2</t>
  </si>
  <si>
    <t>['sql', 'python', 'spark', 'pyspark', 'tableau', 'excel', 'looker']</t>
  </si>
  <si>
    <t>Sr Data Reporting Analyst (NICE CXone)</t>
  </si>
  <si>
    <t>['python', 'go', 'golang', 'postgresql', 'gcp', 'bigquery', 'graphql', 'github', 'terraform']</t>
  </si>
  <si>
    <t>Core Java + Apache Spark Engineer</t>
  </si>
  <si>
    <t>['sql', 'nosql', 'java', 'mongodb', 'mysql', 'mongodb', 'neo4j', 'couchbase', 'oracle', 'spark', 'hadoop', 'github']</t>
  </si>
  <si>
    <t>Data Engineer - Expert</t>
  </si>
  <si>
    <t>Dark Wolf Solutions</t>
  </si>
  <si>
    <t>['sql', 'python', 'go', 'scala', 'databricks', 'aws', 'spark', 'kafka', 'kubernetes', 'terraform']</t>
  </si>
  <si>
    <t>Senior SQL &amp; Hosted Services Engineer</t>
  </si>
  <si>
    <t>['sql', 'python', 't-sql', 'powershell', 'sql server', 'windows', 'linux', 'splunk']</t>
  </si>
  <si>
    <t>Provider Data Management Data Analyst</t>
  </si>
  <si>
    <t>Altais Health Solutions</t>
  </si>
  <si>
    <t>Senior GIS Analyst</t>
  </si>
  <si>
    <t>Actavo</t>
  </si>
  <si>
    <t>Senior Data Scientist - Local Only</t>
  </si>
  <si>
    <t>['sql', 'python', 'aws', 'spark', 'pytorch', 'tensorflow', 'airflow', 'scikit-learn', 'nltk', 'pandas', 'git']</t>
  </si>
  <si>
    <t>['sql', 'python', 'javascript', 'scala', 'databricks', 'aws', 'spark', 'jupyter', 'power bi', 'qlik', 'cognos']</t>
  </si>
  <si>
    <t>Senior AI / Data Engineer: Medicare member eligibility module (Databricks) - Contract to Hire</t>
  </si>
  <si>
    <t>['sql', 'python', 'snowflake', 'databricks', 'aws', 'pyspark', 'linux', 'excel', 'git']</t>
  </si>
  <si>
    <t>['sql', 'python', 'snowflake', 'azure', 'databricks', 'aws', 'redshift', 'bigquery', 'matplotlib', 'numpy', 'pandas', 'tableau', 'excel']</t>
  </si>
  <si>
    <t>jr business analyst</t>
  </si>
  <si>
    <t>Quality Data Analyst – Chemistry &amp; Product Information</t>
  </si>
  <si>
    <t>['sql', 'db2', 'sql server', 'snowflake', 'azure', 'oracle', 'ssis']</t>
  </si>
  <si>
    <t>Data Architect / Engineer</t>
  </si>
  <si>
    <t>['sql', 'python', 'snowflake', 'databricks', 'oracle', 'gcp', 'bigquery', 'spark', 'kafka', 'pyspark', 'kubernetes', 'docker', 'git', 'terraform']</t>
  </si>
  <si>
    <t>Applied AI Data Analyst</t>
  </si>
  <si>
    <t>['sql', 'python', 'r', 'postgresql', 'snowflake', 'aws']</t>
  </si>
  <si>
    <t>Charge Analyst-Full Time Days</t>
  </si>
  <si>
    <t>Northwestern Medicine</t>
  </si>
  <si>
    <t>A.C.Coy Company</t>
  </si>
  <si>
    <t>['sql', 'python', 'c', 'snowflake', 'azure', 'react', 'fastapi', 'tableau', 'powerbi', 'powerbi', 'unify']</t>
  </si>
  <si>
    <t>Data Engineer Lead ETL Developer - Assistant Vice President</t>
  </si>
  <si>
    <t>Senior Data Platform Engineer - Azure, Fabric &amp; Dynamics 365</t>
  </si>
  <si>
    <t>['sql', 't-sql', 'powershell', 'sql server', 'azure', 'power bi', 'git']</t>
  </si>
  <si>
    <t>Data Engineer (L5) - Privacy</t>
  </si>
  <si>
    <t>Senior Staff Data Engineer - Scalable Analytics Platforms</t>
  </si>
  <si>
    <t>Payroll Data Analyst Jobs</t>
  </si>
  <si>
    <t>Sterling, CO</t>
  </si>
  <si>
    <t>SENIOR DATA SCIENTIST || Fintech || Mumbai</t>
  </si>
  <si>
    <t>['sql', 'python', 'windows', 'git']</t>
  </si>
  <si>
    <t>Senior Data Engineer - Secret Clearance Jobs</t>
  </si>
  <si>
    <t>Petroexcel Technologies</t>
  </si>
  <si>
    <t>['sql', 'python', 'azure', 'pyspark', 'power bi', 'git']</t>
  </si>
  <si>
    <t>Sr. Staff Engineer, Applied AI (Customer Agent)</t>
  </si>
  <si>
    <t>DATABASE ANALYST PRINCIPAL-Ramstein</t>
  </si>
  <si>
    <t>['sql', 'windows']</t>
  </si>
  <si>
    <t>Senior Web Analyst</t>
  </si>
  <si>
    <t>Platinum Search</t>
  </si>
  <si>
    <t>['sql', 'go', 'firebase', 'firebase', 'gdpr']</t>
  </si>
  <si>
    <t>['sql', 'python', 'r', 'sas', 'nosql', 'java', 'c', 'kafka', 'hadoop', 'sas']</t>
  </si>
  <si>
    <t>LabVIEW Engineer</t>
  </si>
  <si>
    <t>PeoplePilot</t>
  </si>
  <si>
    <t>['c', 'git', 'jira']</t>
  </si>
  <si>
    <t>Energy Analyst, Data Center Portfolio</t>
  </si>
  <si>
    <t>Data Scientist: ML &amp; Analytics Impact Leader</t>
  </si>
  <si>
    <t>Admitx</t>
  </si>
  <si>
    <t>['python', 'r', 'azure', 'aws', 'spark', 'hadoop', 'tableau']</t>
  </si>
  <si>
    <t>Director of Data Science, Data Science</t>
  </si>
  <si>
    <t>Sunnyvale, CA (+1 other)</t>
  </si>
  <si>
    <t>Distinguished Engineer – Data Center Network Architecture &amp; Engineering</t>
  </si>
  <si>
    <t>['python', 'go', 'java', 'c', 'rust', 'openstack', 'linux', 'kubernetes']</t>
  </si>
  <si>
    <t>['java', 'c', 'angular']</t>
  </si>
  <si>
    <t>Business Analytics Engineer II</t>
  </si>
  <si>
    <t>AAA-The Auto Club Group</t>
  </si>
  <si>
    <t>Technology Operations Analyst – (JOB AL)</t>
  </si>
  <si>
    <t>Nityo Infotech Services Pte Ltd</t>
  </si>
  <si>
    <t>Yorkshire.com</t>
  </si>
  <si>
    <t>Senior Data Scientist — ML, Data Products</t>
  </si>
  <si>
    <t>Venture Smarter</t>
  </si>
  <si>
    <t>Data Engineer (Python &amp; GCP)</t>
  </si>
  <si>
    <t>Bluethink IT Consulting</t>
  </si>
  <si>
    <t>['sql', 'python', 'databricks', 'gcp', 'bigquery', 'spark', 'kafka', 'pyspark', 'airflow', 'fastapi', 'docker']</t>
  </si>
  <si>
    <t>Project Management/Principal Project Management (Data Scientist)</t>
  </si>
  <si>
    <t>Melbourne Beach, FL</t>
  </si>
  <si>
    <t>Data Entry/Data Quality Control Analyst</t>
  </si>
  <si>
    <t>BRYCER, LLC</t>
  </si>
  <si>
    <t>Excel Data Analyst - CONTRACT!</t>
  </si>
  <si>
    <t>Senior Data Scientist / Engineer</t>
  </si>
  <si>
    <t>['sql', 'python', 'db2', 'sql server', 'postgresql', 'oracle', 'hadoop', 'scikit-learn', 'jenkins']</t>
  </si>
  <si>
    <t>Data Scientist, Recommendation</t>
  </si>
  <si>
    <t>Eagle systems Pace data warehouse</t>
  </si>
  <si>
    <t>['oracle', 'jira']</t>
  </si>
  <si>
    <t>Technical Documents &amp; Data Developer</t>
  </si>
  <si>
    <t>Research Scientist (Epidemiology, Surveillance, Data &amp; AI)</t>
  </si>
  <si>
    <t>Contemporaries</t>
  </si>
  <si>
    <t>SAP PP&amp;MM Module Implementation Business System Analyst</t>
  </si>
  <si>
    <t>Compal</t>
  </si>
  <si>
    <t>Visit Britain</t>
  </si>
  <si>
    <t>['python', 'c', 'tableau', 'power bi']</t>
  </si>
  <si>
    <t>Technical Lead – Data Engineering</t>
  </si>
  <si>
    <t>['sql', 'python', 'snowflake', 'aws', 'airflow', 'power bi', 'git', 'terraform']</t>
  </si>
  <si>
    <t>Ab Initio Developer / Data Engineer</t>
  </si>
  <si>
    <t>Software Engineer, Inference (AI Data Engineering)</t>
  </si>
  <si>
    <t>['python', 'go', 'mongodb', 'c', 'rust', 'postgresql', 'mongodb', 'kubernetes', 'docker']</t>
  </si>
  <si>
    <t>Kafka Engineer/ Admin</t>
  </si>
  <si>
    <t>Fishers Island, NY</t>
  </si>
  <si>
    <t>['python', 'bash', 'shell', 'kafka', 'linux', 'ubuntu', 'kubernetes', 'docker', 'terraform', 'ansible']</t>
  </si>
  <si>
    <t>Data Analytics Senior Analyst – Recruiting Analytics, Research &amp; Competitive Intelligence - Contractor Role</t>
  </si>
  <si>
    <t>Integration, Analytics &amp; Reporting Services Manager</t>
  </si>
  <si>
    <t>DYCK-O'NEAL, INC</t>
  </si>
  <si>
    <t>['sql', 'sql server', 'azure', 'excel', 'power bi', 'ssrs', 'dax']</t>
  </si>
  <si>
    <t>Data Analyst - AML</t>
  </si>
  <si>
    <t>Sr. Data Analyst/Tableau Developer</t>
  </si>
  <si>
    <t>TTW Solutions, Inc.</t>
  </si>
  <si>
    <t>Oracle Business Analyst</t>
  </si>
  <si>
    <t>Principal / Sr Principal Data Analytics Engineer</t>
  </si>
  <si>
    <t>Senior ML Engineer (Europe-based/Remote)</t>
  </si>
  <si>
    <t>Data Analyst 2 (OSIM)</t>
  </si>
  <si>
    <t>['r', 'sas', 'visio', 'tableau', 'excel', 'sas', 'jira']</t>
  </si>
  <si>
    <t>Data Analyst 4, Box PIMS-1143/64238</t>
  </si>
  <si>
    <t>Data Analyst (Logistics/Sourcing Focus)</t>
  </si>
  <si>
    <t>Data Scientist / Senior Data Scientist/Solution Engineer</t>
  </si>
  <si>
    <t>['sql', 'python', 'javascript', 'nosql', 'java', 'azure', 'aws', 'gcp', 'react', 'angular', 'vue', 'git', 'github']</t>
  </si>
  <si>
    <t>ETS Senior Engineer - Azure Databricks &amp; Data Platform Engineer</t>
  </si>
  <si>
    <t>['sql', 'postgresql', 'azure', 'databricks', 'git', 'terraform', 'ansible', 'unity']</t>
  </si>
  <si>
    <t>Databricks &amp; Power BI Engineer (W2 only)</t>
  </si>
  <si>
    <t>Software Engineer III</t>
  </si>
  <si>
    <t>['sql', 'javascript', 'java', 'html', 'c', 'windows', 'unix']</t>
  </si>
  <si>
    <t>Program Control Analyst</t>
  </si>
  <si>
    <t>Furst-McNess Company</t>
  </si>
  <si>
    <t>TeleSolv Consulting</t>
  </si>
  <si>
    <t>Director of Data</t>
  </si>
  <si>
    <t>['sql', 'python', 'databricks', 'spark', 'kafka', 'tableau', 'power bi']</t>
  </si>
  <si>
    <t>Senior Data Engineer / Data Scientist – Python &amp; GenAI</t>
  </si>
  <si>
    <t>['sql', 'python', 'nosql', 'azure', 'aws', 'gcp', 'spark', 'tensorflow', 'hadoop', 'scikit-learn']</t>
  </si>
  <si>
    <t>Smart &amp; Final</t>
  </si>
  <si>
    <t>Consultant, Advanced Analytics: Embedded Channel</t>
  </si>
  <si>
    <t>Customer Success Data Scientist</t>
  </si>
  <si>
    <t>['sql', 'python', 'r', 'javascript', 'java', 'c', 'snowflake', 'azure', 'databricks', 'aws', 'tableau']</t>
  </si>
  <si>
    <t>['sql', 'python', 'snowflake', 'aws', 'fastapi', 'flask', 'django', 'looker', 'power bi', 'terraform']</t>
  </si>
  <si>
    <t>['sql', 'python', 'nosql', 'java', 'mongodb', 'shell', 'mysql', 'postgresql', 'mongodb', 'dynamodb', 'redis', 'cassandra', 'couchbase', 'oracle', 'aws', 'gcp', 'bigquery', 'aurora', 'spark', 'kafka', 'express', 'linux', 'kubernetes', 'docker', 'git', 'terraform', 'jira']</t>
  </si>
  <si>
    <t>Business Insights Analyst - Safety</t>
  </si>
  <si>
    <t>Wilbraham, MA</t>
  </si>
  <si>
    <t>Beacon Mobility Corp.</t>
  </si>
  <si>
    <t>Junior software developer with devops/Data Scientist</t>
  </si>
  <si>
    <t>['python', 'go', 'java', 'azure', 'oracle', 'aws']</t>
  </si>
  <si>
    <t>Analytics Engineer III, Assurance</t>
  </si>
  <si>
    <t>['sql', 'go', 'bigquery', 'looker', 'git']</t>
  </si>
  <si>
    <t>Data Engineer, Materials</t>
  </si>
  <si>
    <t>Periodic Labs</t>
  </si>
  <si>
    <t>Strategy Analyst - (Reimbursement)</t>
  </si>
  <si>
    <t>Current PhD - Data Science Internship - Summer 2027</t>
  </si>
  <si>
    <t>ViaSat</t>
  </si>
  <si>
    <t>['python', 'scala', 'java', 'c', 'mysql', 'postgresql', 'azure', 'oracle', 'aws', 'gcp', 'kafka', 'linux', 'docker', 'git']</t>
  </si>
  <si>
    <t>Equity Portfolio Pricing and Analytics, Technical Business Analyst</t>
  </si>
  <si>
    <t>Senior Product Analyst (Remote)</t>
  </si>
  <si>
    <t>Tooling Price Analyst - PW</t>
  </si>
  <si>
    <t>['python', 'r', 'jupyter', 'jira', 'confluence']</t>
  </si>
  <si>
    <t>['python', 'scala', 'java', 'gcp', 'bigquery', 'spark', 'airflow']</t>
  </si>
  <si>
    <t>Lead Data Engineer, Payment Networks</t>
  </si>
  <si>
    <t>McLean, VA (+1 other)</t>
  </si>
  <si>
    <t>DUA Analyst</t>
  </si>
  <si>
    <t>JSS</t>
  </si>
  <si>
    <t>Senior Applied Scientist, Brand Intelligence Predict</t>
  </si>
  <si>
    <t>['python', 'azure', 'aws', 'gcp', 'pytorch', 'hugging face', 'express']</t>
  </si>
  <si>
    <t>Ecommerce Analytics Analyst</t>
  </si>
  <si>
    <t>Rural King</t>
  </si>
  <si>
    <t>['excel', 'looker', 'power bi']</t>
  </si>
  <si>
    <t>Data Migration and Data Validation Analyst</t>
  </si>
  <si>
    <t>Pricing &amp; ML Data Scientist Math/Physics/Eng</t>
  </si>
  <si>
    <t>Milan, MO</t>
  </si>
  <si>
    <t>Prima LTD</t>
  </si>
  <si>
    <t>Director of Marketing Science Analytics &amp; Commercial Intelligence (Customer Engagement Team)</t>
  </si>
  <si>
    <t>Senior Data Annotation Jobs in Denver</t>
  </si>
  <si>
    <t>Rex.zone</t>
  </si>
  <si>
    <t>Visualization Engineer - Mid</t>
  </si>
  <si>
    <t>Pinnacle Business Strategies LLC</t>
  </si>
  <si>
    <t>['sql', 'python', 'nosql', 'azure', 'aws', 'gcp', 'bigquery', 'airflow', 'tableau', 'excel', 'power bi', 'git']</t>
  </si>
  <si>
    <t>Director of Data Engineering &amp; Platform</t>
  </si>
  <si>
    <t>Cooley LLP</t>
  </si>
  <si>
    <t>['sql', 'databricks', 'aws', 'qlik', 'github', 'terraform', 'unity']</t>
  </si>
  <si>
    <t>Data Analytics, Technical Director</t>
  </si>
  <si>
    <t>Senior Data Engineer IT (Supply Chain)</t>
  </si>
  <si>
    <t>['sql', 'python', 'oracle', 'bigquery', 'airflow']</t>
  </si>
  <si>
    <t>Data Engineer IV (6281)</t>
  </si>
  <si>
    <t>itD Tech</t>
  </si>
  <si>
    <t>['sql', 'python', 'bash', 'snowflake', 'bigquery', 'spark', 'kafka', 'airflow', 'tableau', 'git']</t>
  </si>
  <si>
    <t>['sql', 'python', 'sql server', 'azure', 'tableau', 'power bi', 'dax', 'github']</t>
  </si>
  <si>
    <t>Structural Engineer SME - AI Data Centers</t>
  </si>
  <si>
    <t>People In AI</t>
  </si>
  <si>
    <t>['python', 'databricks', 'tableau']</t>
  </si>
  <si>
    <t>Business Data Analyst - Data Management &amp; Reporting</t>
  </si>
  <si>
    <t>Data Analyst (Impact focus)</t>
  </si>
  <si>
    <t>Young Lives vs Cancer</t>
  </si>
  <si>
    <t>Snowflake Data Engineer + Junior Architect</t>
  </si>
  <si>
    <t>['sql', 'python', 'java', 'c', 'sql server', 'snowflake', 'azure', 'selenium', 'kubernetes', 'github', 'jenkins']</t>
  </si>
  <si>
    <t>Branch Operations Insights and Analytics Analyst</t>
  </si>
  <si>
    <t>['r', 'sas', 'hadoop', 'tableau', 'excel', 'power bi', 'sas']</t>
  </si>
  <si>
    <t>Sr. Tableau Developer</t>
  </si>
  <si>
    <t>['sql', 'python', 'shell', 'azure', 'aws', 'gcp', 'linux', 'tableau', 'alteryx', 'git']</t>
  </si>
  <si>
    <t>Senior Data Engineer (GCP • Python • Iceberg • Delta Lake • Kafka • Snowflake • Databricks)</t>
  </si>
  <si>
    <t>Railroad19, Inc</t>
  </si>
  <si>
    <t>['python', 'snowflake', 'databricks', 'gcp', 'bigquery', 'spark', 'kafka', 'unity']</t>
  </si>
  <si>
    <t>Data Engineer II (Tech Lead) - AWS, Databricks, Snowflake</t>
  </si>
  <si>
    <t>Salesforce Admin Data Analyst-- BANDC5818561</t>
  </si>
  <si>
    <t>Estates Data, Systems &amp; Reporting (DSR) Reporting Analyst</t>
  </si>
  <si>
    <t>['c', 'azure', 'excel', 'powerpoint', 'powerbi', 'powerbi', 'jira']</t>
  </si>
  <si>
    <t>Snowflake+AWS_6+ years</t>
  </si>
  <si>
    <t>Analytics Project Manager -Boca Raton FL- Hybrid</t>
  </si>
  <si>
    <t>Lamark Media</t>
  </si>
  <si>
    <t>['sql', 'python', 'snowflake', 'aws', 'redshift', 'bigquery', 'tableau']</t>
  </si>
  <si>
    <t>Inventory Analyst-Temp</t>
  </si>
  <si>
    <t>Lackland Air Force Base</t>
  </si>
  <si>
    <t>Knight Aerospace Careers</t>
  </si>
  <si>
    <t>Outsource</t>
  </si>
  <si>
    <t>['sql', 'python', 'snowflake', 'excel', 'sap', 'powerbi', 'powerbi']</t>
  </si>
  <si>
    <t>Preferred Travel Group</t>
  </si>
  <si>
    <t>['sql', 'python', 'r', 'snowflake', 'azure', 'aws', 'pytorch', 'tensorflow', 'scikit-learn', 'tableau', 'power bi']</t>
  </si>
  <si>
    <t>Business Analyst &amp; Data Insights Specialist</t>
  </si>
  <si>
    <t>Lucy Walker Recruitment</t>
  </si>
  <si>
    <t>['sql', 'python', 'r', 'c', 'power bi']</t>
  </si>
  <si>
    <t>AXIS Capital</t>
  </si>
  <si>
    <t>['sql', 'sql server', 'azure', 'databricks', 'excel']</t>
  </si>
  <si>
    <t>Senior Software Engineer 1, Pricing Core</t>
  </si>
  <si>
    <t>['sql', 'java', 'aws', 'kafka', 'spring']</t>
  </si>
  <si>
    <t>Data Analyst, Enterprise Architecture Team</t>
  </si>
  <si>
    <t>['python', 'go', 'sharepoint', 'jira', 'confluence']</t>
  </si>
  <si>
    <t>Sr. Analyst - Risk Management</t>
  </si>
  <si>
    <t>The ALS Group</t>
  </si>
  <si>
    <t>Senior Software Developer, Data and Infrastructure</t>
  </si>
  <si>
    <t>Investigative Journalism Foundation</t>
  </si>
  <si>
    <t>['python', 'typescript', 'postgresql', 'aws', 'react', 'next.js']</t>
  </si>
  <si>
    <t>Python Software Engineer Hybrid working</t>
  </si>
  <si>
    <t>InterAct Consulting Limited</t>
  </si>
  <si>
    <t>['sql', 'python', 'r', 'postgresql', 'azure', 'aws', 'numpy', 'airflow', 'pandas']</t>
  </si>
  <si>
    <t>Staff Software Engineer - Data Governance</t>
  </si>
  <si>
    <t>['go', 'java', 'c', 'gdpr']</t>
  </si>
  <si>
    <t>Junior Data Analyst (In-Office Position)</t>
  </si>
  <si>
    <t>['python', 'java', 'excel']</t>
  </si>
  <si>
    <t>Olney, IL</t>
  </si>
  <si>
    <t>Illinois Eastern Community Colleges</t>
  </si>
  <si>
    <t>Focus Financial Partners</t>
  </si>
  <si>
    <t>AWS Data Engineer – Python/PySpark</t>
  </si>
  <si>
    <t>['sql', 'python', 'aws', 'spark', 'pyspark', 'phoenix', 'github', 'terraform']</t>
  </si>
  <si>
    <t>Data Engineers - Matillion and BigQuery - Remote / Telecommute</t>
  </si>
  <si>
    <t>['sql', 'python', 'mysql', 'postgresql', 'snowflake', 'bigquery', 'spark', 'hadoop']</t>
  </si>
  <si>
    <t>Data Engineer(onsite, only W2)</t>
  </si>
  <si>
    <t>Data Engineer 2 - TS required - Washington DC area</t>
  </si>
  <si>
    <t>['sql', 'python', 'azure', 'aws', 'redshift', 'bigquery', 'spark', 'airflow', 'hadoop', 'tableau', 'looker', 'power bi', 'git']</t>
  </si>
  <si>
    <t>Server Platform Engineer</t>
  </si>
  <si>
    <t>['sql', 'azure', 'vmware', 'windows', 'ansible', 'unity']</t>
  </si>
  <si>
    <t>Alimentiv</t>
  </si>
  <si>
    <t>RCI-RID-17925 Data Science Technical Project Lead in MA/NY</t>
  </si>
  <si>
    <t>Senior Technology and Data Engineer - Irving, Tx</t>
  </si>
  <si>
    <t>['python', 'bash', 'powershell', 'azure', 'aws', 'gcp', 'kubernetes', 'git', 'github', 'terraform', 'jenkins', 'gitlab', 'jira']</t>
  </si>
  <si>
    <t>Director of Data Analytics and Strategy</t>
  </si>
  <si>
    <t>['c', 'monday.com']</t>
  </si>
  <si>
    <t>AI Engineer / Data Scientist</t>
  </si>
  <si>
    <t>['sql', 'python', 'java', 'bash', 'c', 'shell', 'aws', 'spark', 'hadoop', 'unix']</t>
  </si>
  <si>
    <t>Lead Technology and Data Engineer - Chandler, Az</t>
  </si>
  <si>
    <t>Technology and Data Engineer 5 - Minneapolic, Mn</t>
  </si>
  <si>
    <t>['sql', 'python', 'scala', 'nosql', 'dynamodb', 'aws', 'spark', 'hadoop', 'github', 'terraform', 'jenkins']</t>
  </si>
  <si>
    <t>Finance Analyst – Qualified Accountant</t>
  </si>
  <si>
    <t>Clubforce</t>
  </si>
  <si>
    <t>Senior Manager, Data Science (Retail Marketing)</t>
  </si>
  <si>
    <t>R&amp;D Ops AI/ML Data Scientist</t>
  </si>
  <si>
    <t>['r', 'snowflake', 'azure', 'gdpr', 'jira']</t>
  </si>
  <si>
    <t>Director of Data Science &amp; AI Strategy</t>
  </si>
  <si>
    <t>EY-Parthenon</t>
  </si>
  <si>
    <t>Databricks Engineer (Mostly Remote)</t>
  </si>
  <si>
    <t>['sql', 'azure', 'databricks', 'aws', 'spark', 'pyspark', 'git', 'gitlab', 'unity']</t>
  </si>
  <si>
    <t>CareerSource Palm Beach County</t>
  </si>
  <si>
    <t>Reference Data Analyst - Slavic Language at Intercontinental Exchange</t>
  </si>
  <si>
    <t>Reference Data Analyst - German Language at Intercontinental Exchange</t>
  </si>
  <si>
    <t>Data Scientist Senior Associate — Business Observability &amp; AI Platform</t>
  </si>
  <si>
    <t>['sql', 'python', 'snowflake', 'bigquery', 'plotly', 'numpy', 'scikit-learn', 'pandas', 'tableau']</t>
  </si>
  <si>
    <t>Hadoop Developer</t>
  </si>
  <si>
    <t>['sql', 'python', 'scala', 'java', 'shell', 'spark', 'kafka', 'airflow', 'hadoop', 'yarn']</t>
  </si>
  <si>
    <t>['sql', 'python', 'scala', 'azure', 'aws', 'gcp']</t>
  </si>
  <si>
    <t>Need Korean Speaker Business Analyst OR Data Analysis OR Project Management</t>
  </si>
  <si>
    <t>Project Perseus  Data Quality Analyst - Multilingual (English + Additional Languages) - (Human</t>
  </si>
  <si>
    <t>['sql', 'python', 'r', 'matplotlib', 'plotly', 'pandas', 'ggplot2', 'dplyr']</t>
  </si>
  <si>
    <t>Senior Data Engineer with ETL/Ab Initio &amp; GCP</t>
  </si>
  <si>
    <t>['sql', 'gcp', 'bigquery', 'pyspark', 'jira']</t>
  </si>
  <si>
    <t>['python', 'javascript', 'java', 'c', 'azure', 'aws', 'pytorch', 'kubernetes', 'docker']</t>
  </si>
  <si>
    <t>AI &amp; Fraud Analytics Engineer</t>
  </si>
  <si>
    <t>ComTec Information Systems (IT)</t>
  </si>
  <si>
    <t>['python', 'snowflake', 'aws', 'spark', 'pytorch', 'kafka', 'tensorflow', 'scikit-learn', 'kubernetes', 'docker']</t>
  </si>
  <si>
    <t>TalentCross</t>
  </si>
  <si>
    <t>['sql', 'python', 'mysql', 'redshift', 'airflow', 'django', 'docker', 'git']</t>
  </si>
  <si>
    <t>Senior Data and Operations Software Engineer</t>
  </si>
  <si>
    <t>Commonwealth Fusion Systems</t>
  </si>
  <si>
    <t>['python', 'golang', 'react', 'linux', 'excel', 'docker', 'git', 'github']</t>
  </si>
  <si>
    <t>Senior Industrial Analytics Engineer</t>
  </si>
  <si>
    <t>['sql', 'python', 'spark', 'tableau', 'excel', 'power bi']</t>
  </si>
  <si>
    <t>Partner Marketing Analytics Lead &amp; Insights</t>
  </si>
  <si>
    <t>Senior Data Scientist - Product</t>
  </si>
  <si>
    <t>Useparallel</t>
  </si>
  <si>
    <t>Paraform</t>
  </si>
  <si>
    <t>Data Labeling for AI Projects</t>
  </si>
  <si>
    <t>Data Entry Specialist Fresher Job (Part time/Remote)</t>
  </si>
  <si>
    <t>['excel', 'powerpoint', 'slack', 'zoom']</t>
  </si>
  <si>
    <t>Data Entry Associate Fresher Job (Remote)</t>
  </si>
  <si>
    <t>Remote Supply Chain Data Engineer &amp; Analytics Lead</t>
  </si>
  <si>
    <t>Bausch &amp; Lomb GmbH</t>
  </si>
  <si>
    <t>Managed Services - Data Engineer (Databricks &amp; Kafka) - Senior Associate</t>
  </si>
  <si>
    <t>Reliability Mechanical Lead Technician</t>
  </si>
  <si>
    <t>Al Khiran, Kuwait</t>
  </si>
  <si>
    <t>UNITED STEEL INDUSTRIAL CO.</t>
  </si>
  <si>
    <t>Evaluation and Research Scientist (Data Analyst IV)</t>
  </si>
  <si>
    <t>['sas', 'express', 'excel', 'sas', 'outlook']</t>
  </si>
  <si>
    <t>Data Scientist - TS/SCI Jobs</t>
  </si>
  <si>
    <t>['python', 'r', 'azure', 'databricks', 'aws', 'gcp', 'tableau', 'qlik']</t>
  </si>
  <si>
    <t>['python', 'pytorch', 'matplotlib', 'numpy', 'tensorflow', 'scikit-learn', 'pandas']</t>
  </si>
  <si>
    <t>Senior Data Product Analyst - Data Management Engineer III</t>
  </si>
  <si>
    <t>Data Engineer, Senior-Charlottesville, Virginia</t>
  </si>
  <si>
    <t>Esmont, VA</t>
  </si>
  <si>
    <t>['sql', 'python', 'scala', 'nosql', 'java', 'mongodb', 'bash', 'mysql', 'mongodb', 'cassandra', 'snowflake', 'azure', 'databricks', 'aws', 'redshift', 'spark', 'kafka', 'hadoop', 'linux', 'unix', 'atlassian', 'kubernetes', 'docker', 'github', 'terraform', 'gitlab', 'ansible', 'bitbucket', 'jira', 'confluence']</t>
  </si>
  <si>
    <t>Data Scientist III, Media &amp; Paid Social Analytics</t>
  </si>
  <si>
    <t>['sql', 'python', 'c', 'tableau']</t>
  </si>
  <si>
    <t>Manager of Data Science Production Engineering, Data Engineering &amp; Delivery</t>
  </si>
  <si>
    <t>['sql', 'python', 'r', 'aws', 'tableau', 'power bi', 'git', 'github', 'gitlab']</t>
  </si>
  <si>
    <t>Director, Analytics</t>
  </si>
  <si>
    <t>Fingerpaint Marketing</t>
  </si>
  <si>
    <t>Senior Budget and Financial Data Analyst (Data Analyst V)</t>
  </si>
  <si>
    <t>['sql', 'python', 'scala', 'sql server', 'azure', 'databricks', 'spark']</t>
  </si>
  <si>
    <t>Utah Transit Authority</t>
  </si>
  <si>
    <t>Senior Product Manager, Data Engineering &amp; Data Products</t>
  </si>
  <si>
    <t>['sql', 'snowflake', 'airflow', 'gdpr', 'tableau', 'looker', 'power bi']</t>
  </si>
  <si>
    <t>Data Engineer, Whole Foods Market, E-commerce Analytics</t>
  </si>
  <si>
    <t>Data Scientist Lead-Vice President</t>
  </si>
  <si>
    <t>Mechanical Commissioning Engineer / Project Manager  (Data Centers)</t>
  </si>
  <si>
    <t>AI Governance Assurance - Data Science Practice</t>
  </si>
  <si>
    <t>Bayesian Data Scientist</t>
  </si>
  <si>
    <t>['python', 'matlab', 'java', 'c++', 'c']</t>
  </si>
  <si>
    <t>Search Analyst, SEM</t>
  </si>
  <si>
    <t>Data Engineering Subject Matter Expert</t>
  </si>
  <si>
    <t>['go', 'nosql', 'c', 'azure', 'aws', 'spark', 'kafka', 'airflow', 'kubernetes']</t>
  </si>
  <si>
    <t>Norton Shores, MI</t>
  </si>
  <si>
    <t>Senior Data Privacy &amp; Governance Analyst</t>
  </si>
  <si>
    <t>['snowflake', 'gdpr', 'sharepoint', 'zoom']</t>
  </si>
  <si>
    <t>Technical Lead Manager (TLM), AI &amp; Data Science - Hybrid (Boston, MA, US, 02110)</t>
  </si>
  <si>
    <t>Con-way</t>
  </si>
  <si>
    <t>['python', 'azure', 'aws', 'gcp', 'pytorch', 'kubernetes', 'docker']</t>
  </si>
  <si>
    <t>[Remote] Snowflake Engineer (Snowflake Cortex &amp; Data Engineering)</t>
  </si>
  <si>
    <t>['sql', 'python', 'snowflake', 'azure', 'aws', 'git']</t>
  </si>
  <si>
    <t>Engineer- Data Centre Operations Thane Mumbai</t>
  </si>
  <si>
    <t>Talent Leads HR Solutions Pvt Ltd</t>
  </si>
  <si>
    <t>Albano Systems, Inc.</t>
  </si>
  <si>
    <t>SENIOR AWS DATA-INTEGRATION AND DATA-QUALITY ENGINEER</t>
  </si>
  <si>
    <t>Midlothian, VA</t>
  </si>
  <si>
    <t>Axyde Analytics</t>
  </si>
  <si>
    <t>['python', 'oracle', 'aws', 'spark', 'pyspark', 'linux']</t>
  </si>
  <si>
    <t>Director Data Engineer, PGIM Technology</t>
  </si>
  <si>
    <t>PGIM</t>
  </si>
  <si>
    <t>Sr. Data Engineer, Payment Operations</t>
  </si>
  <si>
    <t>['sql', 'snowflake', 'airflow', 'windows', 'looker']</t>
  </si>
  <si>
    <t>Splunk Observability Engineer</t>
  </si>
  <si>
    <t>['python', 'go', 'java', 'splunk']</t>
  </si>
  <si>
    <t>Software Engineer 2, SBT Content</t>
  </si>
  <si>
    <t>Mississauga, ON, Canada (+1 other)</t>
  </si>
  <si>
    <t>['python', 'r', 'javascript', 'nosql', 'java', 'mongodb', 'c', 'typescript', 'mysql', 'mongodb', 'couchdb', 'azure', 'oracle', 'aws', 'gcp', 'react', 'spring', 'kubernetes', 'docker', 'git', 'github']</t>
  </si>
  <si>
    <t>Full Stack Engineer, Pricingcenter</t>
  </si>
  <si>
    <t>Lead Data Analyst (Network)  - Remote</t>
  </si>
  <si>
    <t>Data Scientist - (Global) - Remote</t>
  </si>
  <si>
    <t>KoBold Metals - koboldmetals</t>
  </si>
  <si>
    <t>Data Scientist | Modeling - Remote</t>
  </si>
  <si>
    <t>Machinify</t>
  </si>
  <si>
    <t>Staff Data Scientist, Computational Biology - Remote</t>
  </si>
  <si>
    <t>['python', 'r', 'azure', 'aws', 'gcp', 'react']</t>
  </si>
  <si>
    <t>Data Scientist ⭐ - Remote</t>
  </si>
  <si>
    <t>Achievers</t>
  </si>
  <si>
    <t>Senior Data Engineer (Data + Applied AI) - Remote</t>
  </si>
  <si>
    <t>['sql', 'python', 'snowflake', 'redshift', 'bigquery', 'kafka', 'pyspark', 'airflow', 'pandas', 'tableau', 'looker', 'power bi', 'qlik', 'kubernetes', 'github']</t>
  </si>
  <si>
    <t>Samsara - samsara</t>
  </si>
  <si>
    <t>Staff Software Engineer - Data Platform - Remote</t>
  </si>
  <si>
    <t>Aldergrove, BC, Canada</t>
  </si>
  <si>
    <t>Pantheon Systems</t>
  </si>
  <si>
    <t>['python', 'snowflake', 'redshift', 'bigquery', 'airflow', 'drupal', 'kubernetes', 'docker', 'terraform']</t>
  </si>
  <si>
    <t>Senior UI Engineer</t>
  </si>
  <si>
    <t>['javascript', 'typescript', 'react', 'graphql']</t>
  </si>
  <si>
    <t>Director, Data Engineering (Sales, Customer, &amp; Distribution Lead)</t>
  </si>
  <si>
    <t>Software Engineer, Applied AI</t>
  </si>
  <si>
    <t>['go', 'typescript', 'airflow']</t>
  </si>
  <si>
    <t>Data Science Expert - Emerging Fraud Risk Lead</t>
  </si>
  <si>
    <t>['sql', 'python', 'spark', 'pyspark', 'numpy', 'scikit-learn', 'pandas', 'phoenix']</t>
  </si>
  <si>
    <t>[Remote] Staff Data Engineer, Core Migrations</t>
  </si>
  <si>
    <t>['sql', 'python', 'go', 't-sql', 'sql server', 'spark', 'airflow', 'ssis']</t>
  </si>
  <si>
    <t>Hybrid: Consumer &amp; Category Insights Lead</t>
  </si>
  <si>
    <t>Senior Analyst Operations Performance</t>
  </si>
  <si>
    <t>VITAS Healthcare</t>
  </si>
  <si>
    <t>['sql', 'vba', 'excel', 'cognos', 'powerbi', 'powerbi']</t>
  </si>
  <si>
    <t>Junior Economist: AI-Enhanced Data Forecasting</t>
  </si>
  <si>
    <t>OBAN Corporation</t>
  </si>
  <si>
    <t>Data Scientist II, Natural Language Processing (NLP) Specialist</t>
  </si>
  <si>
    <t>AIToolboard</t>
  </si>
  <si>
    <t>Test &amp; Evaluation Data Analyst</t>
  </si>
  <si>
    <t>Dynamo Technologies LLC</t>
  </si>
  <si>
    <t>['python', 'matlab', 'jira']</t>
  </si>
  <si>
    <t>Corinth, IL</t>
  </si>
  <si>
    <t>['sql', 'python', 'r', 'snowflake', 'azure', 'aws', 'power bi', 'spreadsheet', 'docker', 'git']</t>
  </si>
  <si>
    <t>Senior Supply Chain Analyst - Operational Design &amp; Strategy</t>
  </si>
  <si>
    <t>HD Supply</t>
  </si>
  <si>
    <t>Senior Analyst, Business Analysis and Insights - Campaign Measurement</t>
  </si>
  <si>
    <t>Hinoba-an, Negros Occidental, Philippines</t>
  </si>
  <si>
    <t>Senior Data Ops</t>
  </si>
  <si>
    <t>Converge ICT Solutions Inc.</t>
  </si>
  <si>
    <t>Pricing Analyst, Worldwide Product Marketing (WWPM) Finance &amp; Business Management</t>
  </si>
  <si>
    <t>ResumeKart</t>
  </si>
  <si>
    <t>['sql', 'python', 'r', 'tableau', 'alteryx']</t>
  </si>
  <si>
    <t>Senior Data Scientist – Cell-Free RNA Sequencing                    Read More</t>
  </si>
  <si>
    <t>Superfluid Dx, Inc.</t>
  </si>
  <si>
    <t>['python', 'r', 'julia', 'rust', 'aws', 'linux', 'unix']</t>
  </si>
  <si>
    <t>IT Data</t>
  </si>
  <si>
    <t>['express', 'power bi']</t>
  </si>
  <si>
    <t>ClaimsXM Data Engineer III - Remote/Nationwide</t>
  </si>
  <si>
    <t>Signature Performance</t>
  </si>
  <si>
    <t>['sql', 'azure', 'visio', 'ssis', 'ssrs']</t>
  </si>
  <si>
    <t>Senior 3D CAD Records and Data Analyst Job Details | Pacific Gas And Electric Company</t>
  </si>
  <si>
    <t>['power bi', 'sap', 'sharepoint']</t>
  </si>
  <si>
    <t>Cloud Data Scientist, SME</t>
  </si>
  <si>
    <t>['r', 'azure', 'aws', 'kubernetes', 'terraform', 'ansible']</t>
  </si>
  <si>
    <t>Systems Software Engineer, Software for Hardware</t>
  </si>
  <si>
    <t>Data Engineer Data Pipelines and ETL Job Details | Paramount</t>
  </si>
  <si>
    <t>['sql', 'python', 'databricks', 'gcp', 'kafka', 'airflow']</t>
  </si>
  <si>
    <t>Data Scientist, Adobe Express</t>
  </si>
  <si>
    <t>Compiler Engineer</t>
  </si>
  <si>
    <t>['c', 'fortran']</t>
  </si>
  <si>
    <t>Senior Identity Data Analyst 1</t>
  </si>
  <si>
    <t>Principal Consultant, Palantir Data &amp; AI Engineer</t>
  </si>
  <si>
    <t>Thought Logic Consulting</t>
  </si>
  <si>
    <t>['sql', 'python', 'snowflake', 'azure', 'databricks', 'aws', 'redshift', 'spark', 'kafka', 'airflow', 'tableau', 'power bi']</t>
  </si>
  <si>
    <t>Invita Healthcare Technologies</t>
  </si>
  <si>
    <t>['sql', 'sql server', 'mysql', 'postgresql', 'azure', 'aws', 'gdpr']</t>
  </si>
  <si>
    <t>Data &amp; Analytics Engineer — Part-Time Contract-to-Hire</t>
  </si>
  <si>
    <t>Encircle Systems</t>
  </si>
  <si>
    <t>Workforce Planning Data Scientist - Remote</t>
  </si>
  <si>
    <t>['pandas', 'excel']</t>
  </si>
  <si>
    <t>Manager, Data Analytics, Encounter Operations</t>
  </si>
  <si>
    <t>Healthcare Data Analyst | SQL | HL7 | Databricks</t>
  </si>
  <si>
    <t>Mosaic Partners</t>
  </si>
  <si>
    <t>Senior Data Scientist, Gen AI Delivery</t>
  </si>
  <si>
    <t>Amazon Web Services &amp; Machine Learning Instrument Systems Engineer for Data Analytics</t>
  </si>
  <si>
    <t>Humera, Ethiopia</t>
  </si>
  <si>
    <t>China Wanbosport</t>
  </si>
  <si>
    <t>Ockworth Windgrove Solutions</t>
  </si>
  <si>
    <t>Junior Databricks &amp; Distributed Systems Wireless Engineer for Architecture</t>
  </si>
  <si>
    <t>Taif Saudi Arabia</t>
  </si>
  <si>
    <t>Global-Wanbosport.com</t>
  </si>
  <si>
    <t>Rossbury Windwick Recruitment</t>
  </si>
  <si>
    <t>HealthDrive</t>
  </si>
  <si>
    <t>['sql', 'python', 'sql server', 'snowflake', 'azure', 'databricks', 'spark', 'pyspark', 'power bi']</t>
  </si>
  <si>
    <t>SAP Analytics &amp; Reporting Consultant</t>
  </si>
  <si>
    <t>Data Analyst (SQL / Business Intelligence)</t>
  </si>
  <si>
    <t>West Bloomfield, NY</t>
  </si>
  <si>
    <t>DACUT</t>
  </si>
  <si>
    <t>Senior Specialist - Business Analysis (Business System Analyst)</t>
  </si>
  <si>
    <t>Senior Data Scientist: Production ML</t>
  </si>
  <si>
    <t>Total eBiz Solutions</t>
  </si>
  <si>
    <t>Snowflake Data Engineer Frontend and Backend</t>
  </si>
  <si>
    <t>Tangram Technologies LLC</t>
  </si>
  <si>
    <t>['sql', 'python', 'java', 'bash', 'shell', 'sql server', 'snowflake', 'azure', 'oracle', 'aws', 'spark', 'kafka', 'hadoop', 'unix', 'looker']</t>
  </si>
  <si>
    <t>['python', 'r', 'scala', 'azure', 'gcp', 'spark', 'tensorflow']</t>
  </si>
  <si>
    <t>Data Privacy Analyst - Remote</t>
  </si>
  <si>
    <t>Analytics &amp; Insights Advanced Analytics Manager</t>
  </si>
  <si>
    <t>Mason, TX</t>
  </si>
  <si>
    <t>Proctor &amp; Gamble</t>
  </si>
  <si>
    <t>Halfords</t>
  </si>
  <si>
    <t>['sql', 'databricks', 'excel', 'looker', 'power bi']</t>
  </si>
  <si>
    <t>Staff Data Scientist, Pricing</t>
  </si>
  <si>
    <t>['python', 'r', 'scala', 'azure', 'gcp', 'spark', 'pytorch', 'tensorflow']</t>
  </si>
  <si>
    <t>Data Engineer 1, COSMOS</t>
  </si>
  <si>
    <t>Linux Engineer 3, Linux Sensor</t>
  </si>
  <si>
    <t>Crowdstrike</t>
  </si>
  <si>
    <t>['c', 'windows', 'linux', 'macos']</t>
  </si>
  <si>
    <t>Senior Data Cabling Engineer (South East England – Sevenoaks / Swanley / Dartford area)</t>
  </si>
  <si>
    <t>Swanley, United Kingdom</t>
  </si>
  <si>
    <t>Talkwire</t>
  </si>
  <si>
    <t>Senior Enterprise Data Management Analyst, Metadata Management/Data Catalog</t>
  </si>
  <si>
    <t>Data Analyst, Business Development CO-OP</t>
  </si>
  <si>
    <t>Audax Private Equity</t>
  </si>
  <si>
    <t>['sql', 'snowflake', 'excel', 'power bi', 'alteryx']</t>
  </si>
  <si>
    <t>Senior Data Engineer - Full Stack</t>
  </si>
  <si>
    <t>['sql', 'python', 'java', 'postgresql', 'aws', 'redshift', 'power bi', 'sap']</t>
  </si>
  <si>
    <t>['sql', 'python', 'azure', 'databricks', 'aws', 'gcp', 'spark', 'kafka', 'terraform', 'unity']</t>
  </si>
  <si>
    <t>SWE Data AI Engineer</t>
  </si>
  <si>
    <t>Principle Data Warehouse Engineer - Executive Director</t>
  </si>
  <si>
    <t>['sql', 'python', 'azure', 'databricks', 'aws', 'gcp', 'spark', 'kafka', 'hadoop']</t>
  </si>
  <si>
    <t>Principal Software Engineer - Data and AI - Accelerator Business</t>
  </si>
  <si>
    <t>['python', 'java', 'azure', 'aws', 'gcp', 'kubernetes', 'docker']</t>
  </si>
  <si>
    <t>ML Ops Engineer - 12 months FTC</t>
  </si>
  <si>
    <t>['sql', 'python', 'redshift', 'kubernetes', 'docker']</t>
  </si>
  <si>
    <t>Senior Asset Data Analyst / Data Scientist, Strategic Asset Management</t>
  </si>
  <si>
    <t>Anglian Water</t>
  </si>
  <si>
    <t>['python', 'databricks', 'oracle', 'aws', 'spark', 'pyspark', 'django']</t>
  </si>
  <si>
    <t>['sql', 'python', 'scikit-learn', 'pandas', 'jupyter', 'git']</t>
  </si>
  <si>
    <t>IT Ops - Business Analyst - Hybrid Role</t>
  </si>
  <si>
    <t>TRAKAmerica</t>
  </si>
  <si>
    <t>['sql', 'python', 'azure', 'databricks', 'aws', 'gcp', 'pyspark', 'unity']</t>
  </si>
  <si>
    <t>Junior Graph Data Engineer</t>
  </si>
  <si>
    <t>Senior Software Engineer - Kafka</t>
  </si>
  <si>
    <t>Grafana\Boomi Data Analyst - Remote - 2347</t>
  </si>
  <si>
    <t>['sql', 'elasticsearch', 'splunk']</t>
  </si>
  <si>
    <t>Senior Analyst - Reporting, Measurement &amp; Analytics</t>
  </si>
  <si>
    <t>Business Analyst - Finance Transformation</t>
  </si>
  <si>
    <t>Senior Business Data Analyst - Remote in PA</t>
  </si>
  <si>
    <t>Digital Analyst (12 month FTC)</t>
  </si>
  <si>
    <t>['sql', 'go', 'looker', 'power bi']</t>
  </si>
  <si>
    <t>['python', 'postgresql', 'tableau']</t>
  </si>
  <si>
    <t>Securities Operations Analyst – Hiring Today (Morgan Stanley)</t>
  </si>
  <si>
    <t>Career.florahealthcareltd</t>
  </si>
  <si>
    <t>['sql', 'swift', 'excel']</t>
  </si>
  <si>
    <t>Senior Data Scientist  Contact Intelligence &amp; Commercialization</t>
  </si>
  <si>
    <t>Technical Consultant – Enterprise Data Engineer (Geospatial Data &amp; Platforms)</t>
  </si>
  <si>
    <t>Seasonal Clerical/Data Entry Assistant</t>
  </si>
  <si>
    <t>La Salle, IL</t>
  </si>
  <si>
    <t>Flipo Group Limited</t>
  </si>
  <si>
    <t>['r', 'excel', 'outlook']</t>
  </si>
  <si>
    <t>Principal, Data/Analytics and Benchmarking</t>
  </si>
  <si>
    <t>UKG</t>
  </si>
  <si>
    <t>Data Engineer Stf - E4 Jobs</t>
  </si>
  <si>
    <t>['sql', 'python', 'snowflake', 'airflow', 'windows', 'looker']</t>
  </si>
  <si>
    <t>AI &amp; Data Analytics Specialist</t>
  </si>
  <si>
    <t>Omron Automation</t>
  </si>
  <si>
    <t>['sql', 'python', 'snowflake', 'azure', 'excel', 'power bi', 'cognos', 'git']</t>
  </si>
  <si>
    <t>['sql', 'sas', 'snowflake', 'excel', 'sas', 'powerpoint']</t>
  </si>
  <si>
    <t>Indian River State College</t>
  </si>
  <si>
    <t>Lead Business Analyst (Project Assistant)</t>
  </si>
  <si>
    <t>Senior Performance Analyst (Contract Role)</t>
  </si>
  <si>
    <t>Metrolinx</t>
  </si>
  <si>
    <t>['sql', 'python', 'r', 'go', 'express', 'power bi', 'dax']</t>
  </si>
  <si>
    <t>Quality Management Data Analyst</t>
  </si>
  <si>
    <t>Craig Hospital</t>
  </si>
  <si>
    <t>['sql', 'r', 'tableau', 'spreadsheet']</t>
  </si>
  <si>
    <t>Python Data Analyst (Fraud and Risk)</t>
  </si>
  <si>
    <t>Snowflake +SQL_5+Years</t>
  </si>
  <si>
    <t>Senior Analyst Strategy &amp; Analytics</t>
  </si>
  <si>
    <t>['sql', 'postgresql', 'redshift', 'power bi', 'sap']</t>
  </si>
  <si>
    <t>Sr Applied Data Scientist/Engineer, Decision Intelligence</t>
  </si>
  <si>
    <t>WorkWave</t>
  </si>
  <si>
    <t>['sql', 'python', 'snowflake', 'aws', 'scikit-learn']</t>
  </si>
  <si>
    <t>Operations data analyst associate</t>
  </si>
  <si>
    <t>['sql', 'vba', 'oracle', 'unix', 'excel', 'power bi']</t>
  </si>
  <si>
    <t>Greystar Worldwide, LLC</t>
  </si>
  <si>
    <t>['sql', 'python', 'go', 'azure', 'databricks', 'spark', 'tableau', 'power bi', 'qlik', 'git', 'unity']</t>
  </si>
  <si>
    <t>Senior ML Data Scientist, Health Sensing</t>
  </si>
  <si>
    <t>Senior Data Engineer- People Analytics</t>
  </si>
  <si>
    <t>['sql', 'python', 'snowflake', 'redshift', 'airflow', 'gitlab']</t>
  </si>
  <si>
    <t>Manufacturing Data Analyst/Estimator</t>
  </si>
  <si>
    <t>Woodline Cabinets</t>
  </si>
  <si>
    <t>Director Oncology Data Science LMW</t>
  </si>
  <si>
    <t>2027 Masters Data Analyst Intern/co-op</t>
  </si>
  <si>
    <t>['sql', 'python', 'r', 'java', 'sql server', 'snowflake', 'azure', 'oracle', 'spring', 'powerbi', 'powerbi', 'kubernetes']</t>
  </si>
  <si>
    <t>Data Engineer – Data Modeling &amp; Architecture</t>
  </si>
  <si>
    <t>['sql', 'python', 'snowflake', 'azure', 'databricks', 'gcp', 'spark', 'pyspark', 'tableau', 'power bi', 'sap', 'alteryx']</t>
  </si>
  <si>
    <t>DOR Data Scientist/Engineer</t>
  </si>
  <si>
    <t>['sql', 'sas', 'perl', 'vba', 'visual basic', 'c', 'shell', 'oracle', 'unix', 'excel', 'power bi', 'sas', 'powerbi', 'powerbi']</t>
  </si>
  <si>
    <t>['sql', 'python', 'sas', 'nosql', 'java', 'perl', 'shell', 'snowflake', 'aws', 'hadoop', 'power bi', 'sas']</t>
  </si>
  <si>
    <t>Data Analytics, Senior Advisor</t>
  </si>
  <si>
    <t>['sql', 'python', 'sas', 'snowflake', 'sas']</t>
  </si>
  <si>
    <t>Data Scientist: Property &amp; Specialty Product Design &amp; Modeling</t>
  </si>
  <si>
    <t>CT Health Data Analyst — Medicaid &amp; Behavioral Insights</t>
  </si>
  <si>
    <t>['sas', 'tableau', 'sas']</t>
  </si>
  <si>
    <t>Chromatography &amp; Isotope Dating Geospatial Scientist for Data Analytics</t>
  </si>
  <si>
    <t>Temsia, Morocco</t>
  </si>
  <si>
    <t>Wesstead Gargrove Advisory</t>
  </si>
  <si>
    <t>Senior Data &amp; Analytics Architect — AI-Driven Insights Leader</t>
  </si>
  <si>
    <t>Holthouse Carlin &amp; Van Trigt LLP</t>
  </si>
  <si>
    <t>[Remote] Navy Data Engineer (Arlington, VA)</t>
  </si>
  <si>
    <t>['sql', 'python', 'java', 'oracle']</t>
  </si>
  <si>
    <t>Associate Systems Engineer (Azure Data)</t>
  </si>
  <si>
    <t>['sql', 'python', 'java', 'azure', 'power bi']</t>
  </si>
  <si>
    <t>['sql', 'python', 'snowflake', 'scikit-learn']</t>
  </si>
  <si>
    <t>Anchor Group Mgmt</t>
  </si>
  <si>
    <t>['sql', 'excel', 'power bi', 'ssis', 'ssrs']</t>
  </si>
  <si>
    <t>[Remote] Research Data Analyst (8273C), School of Public Health - #88447</t>
  </si>
  <si>
    <t>University of California, Berkeley</t>
  </si>
  <si>
    <t>2027 Research Analyst - United States</t>
  </si>
  <si>
    <t>Econicpartners</t>
  </si>
  <si>
    <t>Data Analyst &amp; Systems Integrator</t>
  </si>
  <si>
    <t>['sql', 'python', 'r', 'oracle', 'tableau', 'excel', 'power bi', 'sap', 'sharepoint']</t>
  </si>
  <si>
    <t>[Remote] Data Engineer II - (Remote)</t>
  </si>
  <si>
    <t>['sql', 'python', 'mongodb', 'mongodb', 'snowflake', 'databricks', 'aws', 'kafka', 'airflow', 'tableau', 'git']</t>
  </si>
  <si>
    <t>(USA) Senior Manager, Data Analytics - Marketplace Payments &amp; Financial Services</t>
  </si>
  <si>
    <t>(USA) Senior Analyst, Advanced Analytics</t>
  </si>
  <si>
    <t>Sr. Cost Price Analyst (Part-Time)</t>
  </si>
  <si>
    <t>Tech7 Consulting LLC</t>
  </si>
  <si>
    <t>FOX8 Jobs</t>
  </si>
  <si>
    <t>Data Reporting Analyst, Emergency Management, Enterprise Physical Operations</t>
  </si>
  <si>
    <t>Lead AI/ML Engineer, Labs</t>
  </si>
  <si>
    <t>84.51 Degrees</t>
  </si>
  <si>
    <t>['python', 'azure', 'databricks', 'pytorch', 'pyspark', 'numpy', 'tensorflow', 'scikit-learn', 'pandas', 'kubernetes', 'docker']</t>
  </si>
  <si>
    <t>Senior Data Scientist, Meta-Progression Systems</t>
  </si>
  <si>
    <t>['sql', 'python', 'airflow', 'github', 'unreal']</t>
  </si>
  <si>
    <t>Data Engineer – Data Platforms – Snowflake</t>
  </si>
  <si>
    <t>Clock Edge Technologies Pvt Ltd</t>
  </si>
  <si>
    <t>Data and Statistical Analyst - 5457207-0</t>
  </si>
  <si>
    <t>City of Antioch</t>
  </si>
  <si>
    <t>Sales Commission Analyst</t>
  </si>
  <si>
    <t>['excel', 'spreadsheet', 'outlook']</t>
  </si>
  <si>
    <t>['sql', 'python', 'go', 'c', 'azure', 'gcp', 'bigquery', 'kafka', 'airflow', 'looker', 'power bi', 'powerbi', 'powerbi']</t>
  </si>
  <si>
    <t>LGBTIjobs</t>
  </si>
  <si>
    <t>Apply Now:Supply Chain Analyst in Georgetown | Hiring</t>
  </si>
  <si>
    <t>Software Cloud Engineer 2, Patient Care Systems, Atlas</t>
  </si>
  <si>
    <t>['sql', 'c', 'aws', 'kafka', 'kubernetes', 'git']</t>
  </si>
  <si>
    <t>Eucloid Data Solutions</t>
  </si>
  <si>
    <t>Data Governance Analyst (Data Deletion)</t>
  </si>
  <si>
    <t>Curant Health</t>
  </si>
  <si>
    <t>['sql', 'c', 'snowflake', 'azure', 'databricks', 'spark', 'ssis', 'sharepoint']</t>
  </si>
  <si>
    <t>['python', 'snowflake', 'spark', 'airflow', 'pandas', 'docker']</t>
  </si>
  <si>
    <t>Business Intelligence &amp; Analytics Expert - Remote</t>
  </si>
  <si>
    <t>['sql', 'databricks', 'tableau', 'looker', 'power bi', 'qlik', 'sharepoint', 'slack']</t>
  </si>
  <si>
    <t>Solvere Technical Group</t>
  </si>
  <si>
    <t>['sql', 'python', 'r', 'sas', 'azure', 'aws', 'gcp', 'tableau', 'power bi', 'sas', 'qlik']</t>
  </si>
  <si>
    <t>Data Platform &amp; BI Developer</t>
  </si>
  <si>
    <t>Gopher Resource</t>
  </si>
  <si>
    <t>['sql', 't-sql', 'c', 'sql server', 'azure', 'databricks', 'aws', 'blazor', 'power bi', 'ssis', 'dax', 'git', 'github']</t>
  </si>
  <si>
    <t>Data Platform Engineer – Full-Time (ExxonMobil UK)</t>
  </si>
  <si>
    <t>['sql', 'python', 'azure', 'databricks', 'aws', 'gcp', 'spark', 'kafka', 'hadoop', 'git']</t>
  </si>
  <si>
    <t>Design Engineer - Data/Telecoms</t>
  </si>
  <si>
    <t>Brinkworth, United Kingdom</t>
  </si>
  <si>
    <t>Aligra</t>
  </si>
  <si>
    <t>Claims &amp; Risk Data Analyst - Buyer Agency - INSU-6369</t>
  </si>
  <si>
    <t>FuntoNetwork Consulting</t>
  </si>
  <si>
    <t>Pharma Manufacturing Data Analyst – Python &amp; SQL</t>
  </si>
  <si>
    <t>Human Capital Data Scientist</t>
  </si>
  <si>
    <t>['python', 'databricks', 'tableau', 'excel', 'power bi']</t>
  </si>
  <si>
    <t>Data Engineer, TS//SCI with Counterintelligence Polygraph Required</t>
  </si>
  <si>
    <t>['sql', 'python', 'sql server', 'mysql', 'postgresql', 'snowflake', 'azure', 'databricks', 'oracle', 'aws', 'spark', 'kafka', 'airflow', 'tableau', 'sap', 'docker']</t>
  </si>
  <si>
    <t>Edinburgh City FC</t>
  </si>
  <si>
    <t>Hays Technology</t>
  </si>
  <si>
    <t>Senior Site Engineer (Data Centre Project)</t>
  </si>
  <si>
    <t>TM Green Group</t>
  </si>
  <si>
    <t>Senior Digital Performance Analyst</t>
  </si>
  <si>
    <t>Fernandina Beach, FL</t>
  </si>
  <si>
    <t>Michael Aaron Staffing, LLC</t>
  </si>
  <si>
    <t>junior data consultant</t>
  </si>
  <si>
    <t>Business Analyst – Data Sensitivity &amp; VDI Migration</t>
  </si>
  <si>
    <t>['azure', 'vmware']</t>
  </si>
  <si>
    <t>Software Engineer – Data Engineering | Clinical AI</t>
  </si>
  <si>
    <t>The ABK Group, LLC</t>
  </si>
  <si>
    <t>['sql', 'python', 'go', 'nosql', 'java', 'c', 'golang', 'azure', 'aws', 'gcp', 'linux', 'docker', 'terraform']</t>
  </si>
  <si>
    <t>Data Architect III (Remote)</t>
  </si>
  <si>
    <t>Information Management Coordinator - Data Engineering</t>
  </si>
  <si>
    <t>Saskatoon, SK, Canada</t>
  </si>
  <si>
    <t>City of Saskatoon</t>
  </si>
  <si>
    <t>Contract -Data Engineer (AWS EMR)</t>
  </si>
  <si>
    <t>Senior Data/AI Engineer – Manager</t>
  </si>
  <si>
    <t>Anson Mccade</t>
  </si>
  <si>
    <t>['sql', 'python', 'azure', 'aws', 'pytorch']</t>
  </si>
  <si>
    <t>Senior Analyst - Supply Chain &amp; Procurement</t>
  </si>
  <si>
    <t>Venus, TX</t>
  </si>
  <si>
    <t>Staff Data Analyst (Remote US)</t>
  </si>
  <si>
    <t>Splice</t>
  </si>
  <si>
    <t>['sql', 'python', 'go', 'bigquery', 'tableau', 'looker', 'qlik', 'powerbi', 'powerbi', 'git', 'github']</t>
  </si>
  <si>
    <t>Oracle Database Administrator (Data Engineer)</t>
  </si>
  <si>
    <t>['shell', 'swift', 'oracle', 'unix', 'spreadsheet', 'ansible']</t>
  </si>
  <si>
    <t>Staff data engineer (azure/databricks)</t>
  </si>
  <si>
    <t>Vaco LLC</t>
  </si>
  <si>
    <t>['sql', 't-sql', 'azure', 'tableau', 'excel', 'power bi', 'dax']</t>
  </si>
  <si>
    <t>Senior Data Scientist, AI Training Data</t>
  </si>
  <si>
    <t>['sql', 'python', 'go', 'spark', 'pytorch', 'tensorflow', 'scikit-learn']</t>
  </si>
  <si>
    <t>Data Engineer, Alternative Data | Delta One Trading | Experienced Hire</t>
  </si>
  <si>
    <t>Susquehanna International Group</t>
  </si>
  <si>
    <t>['sql', 'python', 'c', 'snowflake', 'aws', 'numpy', 'pandas']</t>
  </si>
  <si>
    <t>Senior People Analytics &amp; HR Data Analyst</t>
  </si>
  <si>
    <t>['sql', 'python', 'azure', 'databricks', 'pyspark', 'airflow', 'github', 'terraform', 'gitlab']</t>
  </si>
  <si>
    <t>Senior Cloud Data Engineer with AWS | Snowflake | Informatica IICS</t>
  </si>
  <si>
    <t>['sql', 'python', 'sas', 'shell', 'snowflake', 'aws', 'airflow', 'linux', 'unix', 'power bi', 'sas', 'github']</t>
  </si>
  <si>
    <t>Advanced Database Engineer</t>
  </si>
  <si>
    <t>Rincon Research Corporation</t>
  </si>
  <si>
    <t>['sql', 'python', 'javascript', 'nosql', 'java', 'mongodb', 'c', 'shell', 'rust', 'golang', 'sql server', 'postgresql', 'mongodb', 'cassandra', 'elasticsearch', 'couchbase', 'oracle', 'react', 'angular', 'vue', 'linux', 'kubernetes', 'docker', 'gitlab']</t>
  </si>
  <si>
    <t>SEO Data Analyst</t>
  </si>
  <si>
    <t>['sql', 'python', 'r', 'tableau', 'excel', 'looker', 'sheets']</t>
  </si>
  <si>
    <t>Backend AI Data Engineer</t>
  </si>
  <si>
    <t>['python', 'aws', 'react', 'fastapi', 'flask', 'next.js', 'kubernetes', 'docker']</t>
  </si>
  <si>
    <t>['sql', 'python', 'java', 'postgresql', 'oracle', 'gcp', 'bigquery', 'kafka', 'linux', 'unix', 'git']</t>
  </si>
  <si>
    <t>Principal Applied Scientist</t>
  </si>
  <si>
    <t>['sql', 'python', 'azure', 'aws', 'gcp', 'spark', 'pytorch', 'tensorflow']</t>
  </si>
  <si>
    <t>Knowledge Graph Engineer II</t>
  </si>
  <si>
    <t>Lincoln Institute of Land Policy</t>
  </si>
  <si>
    <t>Oh Polly</t>
  </si>
  <si>
    <t>['sql', 'python', 'snowflake', 'aws', 'powerbi', 'powerbi', 'terraform']</t>
  </si>
  <si>
    <t>Quantitative Readouts Specialist - Remote | Upto $120/hr</t>
  </si>
  <si>
    <t>Data Engineer(DBT, SQL, Airflow, BQ; Public Investments)</t>
  </si>
  <si>
    <t>Acme Services Private Limited</t>
  </si>
  <si>
    <t>['sql', 'bigquery', 'airflow']</t>
  </si>
  <si>
    <t>['sql', 'databricks', 'aws', 'gcp', 'kafka', 'pyspark', 'git', 'jira']</t>
  </si>
  <si>
    <t>Detector Data Engineer</t>
  </si>
  <si>
    <t>The Open University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</si>
</sst>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_(&quot;$&quot;* #,##0.00_);_(&quot;$&quot;* \(#,##0.00\);_(&quot;$&quot;* &quot;-&quot;??_);_(@_)"/>
    <numFmt numFmtId="165" formatCode="_(* #,##0.00_);_(* \(#,##0.00\);_(* &quot;-&quot;??_);_(@_)"/>
    <numFmt numFmtId="166" formatCode="yyyy\-mm\-dd\ hh:mm:ss"/>
    <numFmt numFmtId="167" formatCode="_(&quot;$&quot;* #,##0_);_(&quot;$&quot;* \(#,##0\);_(&quot;$&quot;* &quot;-&quot;??_);_(@_)"/>
    <numFmt numFmtId="168" formatCode="_(* #,##0_);_(* \(#,##0\);_(* &quot;-&quot;??_);_(@_)"/>
  </numFmts>
  <fonts count="11" x14ac:knownFonts="1">
    <font>
      <sz val="11"/>
      <color theme="1"/>
      <name val="Aptos Narrow"/>
      <family val="2"/>
      <scheme val="minor"/>
    </font>
    <font>
      <sz val="11"/>
      <color theme="1"/>
      <name val="Aptos Narrow"/>
      <family val="2"/>
      <scheme val="minor"/>
    </font>
    <font>
      <b/>
      <sz val="11"/>
      <name val="Calibri"/>
      <family val="2"/>
    </font>
    <font>
      <sz val="11"/>
      <color rgb="FF3F3F76"/>
      <name val="Aptos Narrow"/>
      <family val="2"/>
      <scheme val="minor"/>
    </font>
    <font>
      <sz val="28"/>
      <color theme="1"/>
      <name val="Aptos Narrow"/>
      <family val="2"/>
      <scheme val="minor"/>
    </font>
    <font>
      <sz val="16"/>
      <color theme="1"/>
      <name val="Aptos Narrow"/>
      <family val="2"/>
      <scheme val="minor"/>
    </font>
    <font>
      <sz val="16"/>
      <color rgb="FF3F3F76"/>
      <name val="Aptos Narrow"/>
      <family val="2"/>
      <scheme val="minor"/>
    </font>
    <font>
      <b/>
      <sz val="15"/>
      <color theme="3"/>
      <name val="Aptos Narrow"/>
      <family val="2"/>
      <scheme val="minor"/>
    </font>
    <font>
      <b/>
      <sz val="20"/>
      <color theme="1" tint="0.34998626667073579"/>
      <name val="Aptos Narrow"/>
      <family val="2"/>
      <scheme val="minor"/>
    </font>
    <font>
      <sz val="20"/>
      <color theme="1" tint="0.34998626667073579"/>
      <name val="Aptos Narrow"/>
      <family val="2"/>
      <scheme val="minor"/>
    </font>
    <font>
      <b/>
      <sz val="26"/>
      <color theme="3"/>
      <name val="Aptos Narrow"/>
      <family val="2"/>
      <scheme val="minor"/>
    </font>
  </fonts>
  <fills count="3">
    <fill>
      <patternFill patternType="none"/>
    </fill>
    <fill>
      <patternFill patternType="gray125"/>
    </fill>
    <fill>
      <patternFill patternType="solid">
        <fgColor rgb="FFFFCC99"/>
      </patternFill>
    </fill>
  </fills>
  <borders count="5">
    <border>
      <left/>
      <right/>
      <top/>
      <bottom/>
      <diagonal/>
    </border>
    <border>
      <left style="thin">
        <color indexed="64"/>
      </left>
      <right style="thin">
        <color indexed="64"/>
      </right>
      <top/>
      <bottom style="thin">
        <color indexed="64"/>
      </bottom>
      <diagonal/>
    </border>
    <border>
      <left style="thin">
        <color rgb="FF7F7F7F"/>
      </left>
      <right style="thin">
        <color rgb="FF7F7F7F"/>
      </right>
      <top style="thin">
        <color rgb="FF7F7F7F"/>
      </top>
      <bottom style="thin">
        <color rgb="FF7F7F7F"/>
      </bottom>
      <diagonal/>
    </border>
    <border>
      <left/>
      <right/>
      <top/>
      <bottom style="thick">
        <color theme="4"/>
      </bottom>
      <diagonal/>
    </border>
    <border>
      <left/>
      <right/>
      <top/>
      <bottom style="thin">
        <color theme="2" tint="-0.249977111117893"/>
      </bottom>
      <diagonal/>
    </border>
  </borders>
  <cellStyleXfs count="5">
    <xf numFmtId="0" fontId="0" fillId="0" borderId="0"/>
    <xf numFmtId="164" fontId="1" fillId="0" borderId="0" applyFont="0" applyFill="0" applyBorder="0" applyAlignment="0" applyProtection="0"/>
    <xf numFmtId="165" fontId="1" fillId="0" borderId="0" applyFont="0" applyFill="0" applyBorder="0" applyAlignment="0" applyProtection="0"/>
    <xf numFmtId="0" fontId="3" fillId="2" borderId="2" applyNumberFormat="0" applyAlignment="0" applyProtection="0"/>
    <xf numFmtId="0" fontId="7" fillId="0" borderId="3" applyNumberFormat="0" applyFill="0" applyAlignment="0" applyProtection="0"/>
  </cellStyleXfs>
  <cellXfs count="14">
    <xf numFmtId="0" fontId="0" fillId="0" borderId="0" xfId="0"/>
    <xf numFmtId="166" fontId="0" fillId="0" borderId="0" xfId="0" applyNumberFormat="1"/>
    <xf numFmtId="164" fontId="0" fillId="0" borderId="0" xfId="1" applyFont="1"/>
    <xf numFmtId="167" fontId="0" fillId="0" borderId="0" xfId="1" applyNumberFormat="1" applyFont="1"/>
    <xf numFmtId="0" fontId="2" fillId="0" borderId="1" xfId="0" applyFont="1" applyBorder="1" applyAlignment="1">
      <alignment horizontal="center" vertical="top"/>
    </xf>
    <xf numFmtId="167" fontId="2" fillId="0" borderId="1" xfId="1" applyNumberFormat="1" applyFont="1" applyBorder="1" applyAlignment="1">
      <alignment horizontal="center" vertical="top"/>
    </xf>
    <xf numFmtId="164" fontId="2" fillId="0" borderId="1" xfId="1" applyFont="1" applyBorder="1" applyAlignment="1">
      <alignment horizontal="center" vertical="top"/>
    </xf>
    <xf numFmtId="168" fontId="0" fillId="0" borderId="0" xfId="2" applyNumberFormat="1" applyFont="1"/>
    <xf numFmtId="0" fontId="6" fillId="2" borderId="2" xfId="3" applyFont="1" applyAlignment="1" applyProtection="1">
      <alignment horizontal="center"/>
      <protection locked="0"/>
    </xf>
    <xf numFmtId="0" fontId="5" fillId="0" borderId="0" xfId="0" applyFont="1"/>
    <xf numFmtId="0" fontId="4" fillId="0" borderId="0" xfId="0" applyFont="1" applyAlignment="1">
      <alignment horizontal="center"/>
    </xf>
    <xf numFmtId="0" fontId="8" fillId="0" borderId="0" xfId="0" applyFont="1" applyAlignment="1">
      <alignment horizontal="center"/>
    </xf>
    <xf numFmtId="0" fontId="9" fillId="0" borderId="0" xfId="0" applyFont="1" applyAlignment="1">
      <alignment horizontal="center"/>
    </xf>
    <xf numFmtId="0" fontId="10" fillId="0" borderId="4" xfId="4" applyFont="1" applyBorder="1" applyAlignment="1" applyProtection="1">
      <alignment horizontal="center"/>
    </xf>
  </cellXfs>
  <cellStyles count="5">
    <cellStyle name="Comma" xfId="2" builtinId="3"/>
    <cellStyle name="Currency" xfId="1" builtinId="4"/>
    <cellStyle name="Heading 1" xfId="4" builtinId="16"/>
    <cellStyle name="Input" xfId="3" builtinId="20"/>
    <cellStyle name="Normal" xfId="0" builtinId="0"/>
  </cellStyles>
  <dxfs count="6">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7" formatCode="_(&quot;$&quot;* #,##0_);_(&quot;$&quot;* \(#,##0\);_(&quot;$&quot;* &quot;-&quot;??_);_(@_)"/>
    </dxf>
    <dxf>
      <numFmt numFmtId="166" formatCode="yyyy\-mm\-dd\ hh:mm:ss"/>
    </dxf>
    <dxf>
      <border outline="0">
        <top style="thin">
          <color indexed="64"/>
        </top>
      </border>
    </dxf>
    <dxf>
      <border outline="0">
        <bottom style="thin">
          <color indexed="64"/>
        </bottom>
      </border>
    </dxf>
    <dxf>
      <font>
        <b/>
        <i val="0"/>
        <strike val="0"/>
        <condense val="0"/>
        <extend val="0"/>
        <outline val="0"/>
        <shadow val="0"/>
        <u val="none"/>
        <vertAlign val="baseline"/>
        <sz val="11"/>
        <color auto="1"/>
        <name val="Calibri"/>
        <family val="2"/>
        <scheme val="none"/>
      </font>
      <alignment horizontal="center" vertical="top" textRotation="0" wrapText="0" indent="0" justifyLastLine="0" shrinkToFit="0" readingOrder="0"/>
      <border diagonalUp="0" diagonalDown="0" outline="0">
        <left style="thin">
          <color indexed="64"/>
        </left>
        <right style="thin">
          <color indexed="64"/>
        </right>
        <top/>
        <bottom/>
      </border>
    </dxf>
  </dxfs>
  <tableStyles count="0" defaultTableStyle="TableStyleMedium2" defaultPivotStyle="PivotStyleLight16"/>
  <colors>
    <mruColors>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Ex1.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barChart>
        <c:barDir val="bar"/>
        <c:grouping val="stacked"/>
        <c:varyColors val="0"/>
        <c:ser>
          <c:idx val="0"/>
          <c:order val="0"/>
          <c:tx>
            <c:v>job_title</c:v>
          </c:tx>
          <c:spPr>
            <a:solidFill>
              <a:schemeClr val="accent1">
                <a:tint val="77000"/>
              </a:schemeClr>
            </a:solidFill>
            <a:ln>
              <a:noFill/>
            </a:ln>
            <a:effectLst/>
          </c:spPr>
          <c:invertIfNegative val="0"/>
          <c:cat>
            <c:strRef>
              <c:f>Jobs!$D$2:$D$11</c:f>
              <c:strCache>
                <c:ptCount val="10"/>
                <c:pt idx="0">
                  <c:v>Data Analyst</c:v>
                </c:pt>
                <c:pt idx="1">
                  <c:v>Business Analyst</c:v>
                </c:pt>
                <c:pt idx="2">
                  <c:v>Senior Data Analyst</c:v>
                </c:pt>
                <c:pt idx="3">
                  <c:v>Cloud Engineer</c:v>
                </c:pt>
                <c:pt idx="4">
                  <c:v>Data Engineer</c:v>
                </c:pt>
                <c:pt idx="5">
                  <c:v>Software Engineer</c:v>
                </c:pt>
                <c:pt idx="6">
                  <c:v>Data Scientist</c:v>
                </c:pt>
                <c:pt idx="7">
                  <c:v>Senior Data Engineer</c:v>
                </c:pt>
                <c:pt idx="8">
                  <c:v>Machine Learning Engineer</c:v>
                </c:pt>
                <c:pt idx="9">
                  <c:v>Senior Data Scientist</c:v>
                </c:pt>
              </c:strCache>
            </c:strRef>
          </c:cat>
          <c:val>
            <c:numRef>
              <c:f>Jobs!$F$2:$F$11</c:f>
              <c:numCache>
                <c:formatCode>_("$"* #,##0_);_("$"* \(#,##0\);_("$"* "-"??_);_(@_)</c:formatCode>
                <c:ptCount val="10"/>
                <c:pt idx="0">
                  <c:v>93155</c:v>
                </c:pt>
                <c:pt idx="1">
                  <c:v>100632.38</c:v>
                </c:pt>
                <c:pt idx="2">
                  <c:v>120000</c:v>
                </c:pt>
                <c:pt idx="3">
                  <c:v>120000</c:v>
                </c:pt>
                <c:pt idx="4">
                  <c:v>135000</c:v>
                </c:pt>
                <c:pt idx="5">
                  <c:v>135903.75</c:v>
                </c:pt>
                <c:pt idx="6">
                  <c:v>150000</c:v>
                </c:pt>
                <c:pt idx="7">
                  <c:v>#N/A</c:v>
                </c:pt>
                <c:pt idx="8">
                  <c:v>165000</c:v>
                </c:pt>
                <c:pt idx="9">
                  <c:v>172500</c:v>
                </c:pt>
              </c:numCache>
            </c:numRef>
          </c:val>
          <c:extLst>
            <c:ext xmlns:c16="http://schemas.microsoft.com/office/drawing/2014/chart" uri="{C3380CC4-5D6E-409C-BE32-E72D297353CC}">
              <c16:uniqueId val="{00000000-CEB7-46F2-921F-0DC75DBC2355}"/>
            </c:ext>
          </c:extLst>
        </c:ser>
        <c:ser>
          <c:idx val="1"/>
          <c:order val="1"/>
          <c:tx>
            <c:v>job_title</c:v>
          </c:tx>
          <c:spPr>
            <a:solidFill>
              <a:schemeClr val="accent1">
                <a:shade val="76000"/>
              </a:schemeClr>
            </a:solidFill>
            <a:ln>
              <a:noFill/>
            </a:ln>
            <a:effectLst/>
          </c:spPr>
          <c:invertIfNegative val="0"/>
          <c:cat>
            <c:strRef>
              <c:f>Jobs!$D$2:$D$11</c:f>
              <c:strCache>
                <c:ptCount val="10"/>
                <c:pt idx="0">
                  <c:v>Data Analyst</c:v>
                </c:pt>
                <c:pt idx="1">
                  <c:v>Business Analyst</c:v>
                </c:pt>
                <c:pt idx="2">
                  <c:v>Senior Data Analyst</c:v>
                </c:pt>
                <c:pt idx="3">
                  <c:v>Cloud Engineer</c:v>
                </c:pt>
                <c:pt idx="4">
                  <c:v>Data Engineer</c:v>
                </c:pt>
                <c:pt idx="5">
                  <c:v>Software Engineer</c:v>
                </c:pt>
                <c:pt idx="6">
                  <c:v>Data Scientist</c:v>
                </c:pt>
                <c:pt idx="7">
                  <c:v>Senior Data Engineer</c:v>
                </c:pt>
                <c:pt idx="8">
                  <c:v>Machine Learning Engineer</c:v>
                </c:pt>
                <c:pt idx="9">
                  <c:v>Senior Data Scientist</c:v>
                </c:pt>
              </c:strCache>
            </c:strRef>
          </c:cat>
          <c:val>
            <c:numRef>
              <c:f>Jobs!$G$2:$G$11</c:f>
              <c:numCache>
                <c:formatCode>_("$"* #,##0_);_("$"* \(#,##0\);_("$"* "-"??_);_(@_)</c:formatCode>
                <c:ptCount val="10"/>
                <c:pt idx="0">
                  <c:v>#N/A</c:v>
                </c:pt>
                <c:pt idx="1">
                  <c:v>#N/A</c:v>
                </c:pt>
                <c:pt idx="2">
                  <c:v>#N/A</c:v>
                </c:pt>
                <c:pt idx="3">
                  <c:v>#N/A</c:v>
                </c:pt>
                <c:pt idx="4">
                  <c:v>#N/A</c:v>
                </c:pt>
                <c:pt idx="5">
                  <c:v>#N/A</c:v>
                </c:pt>
                <c:pt idx="6">
                  <c:v>#N/A</c:v>
                </c:pt>
                <c:pt idx="7">
                  <c:v>155000</c:v>
                </c:pt>
                <c:pt idx="8">
                  <c:v>#N/A</c:v>
                </c:pt>
                <c:pt idx="9">
                  <c:v>#N/A</c:v>
                </c:pt>
              </c:numCache>
            </c:numRef>
          </c:val>
          <c:extLst>
            <c:ext xmlns:c16="http://schemas.microsoft.com/office/drawing/2014/chart" uri="{C3380CC4-5D6E-409C-BE32-E72D297353CC}">
              <c16:uniqueId val="{00000001-CEB7-46F2-921F-0DC75DBC2355}"/>
            </c:ext>
          </c:extLst>
        </c:ser>
        <c:dLbls>
          <c:showLegendKey val="0"/>
          <c:showVal val="0"/>
          <c:showCatName val="0"/>
          <c:showSerName val="0"/>
          <c:showPercent val="0"/>
          <c:showBubbleSize val="0"/>
        </c:dLbls>
        <c:gapWidth val="150"/>
        <c:overlap val="100"/>
        <c:axId val="248726480"/>
        <c:axId val="367537120"/>
      </c:barChart>
      <c:catAx>
        <c:axId val="24872648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67537120"/>
        <c:crosses val="autoZero"/>
        <c:auto val="1"/>
        <c:lblAlgn val="ctr"/>
        <c:lblOffset val="100"/>
        <c:noMultiLvlLbl val="0"/>
      </c:catAx>
      <c:valAx>
        <c:axId val="367537120"/>
        <c:scaling>
          <c:orientation val="minMax"/>
        </c:scaling>
        <c:delete val="0"/>
        <c:axPos val="b"/>
        <c:majorGridlines>
          <c:spPr>
            <a:ln w="9525" cap="flat" cmpd="sng" algn="ctr">
              <a:solidFill>
                <a:schemeClr val="tx1">
                  <a:lumMod val="15000"/>
                  <a:lumOff val="85000"/>
                </a:schemeClr>
              </a:solidFill>
              <a:round/>
            </a:ln>
            <a:effectLst/>
          </c:spPr>
        </c:majorGridlines>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4872648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autoTitleDeleted val="1"/>
    <c:plotArea>
      <c:layout>
        <c:manualLayout>
          <c:layoutTarget val="inner"/>
          <c:xMode val="edge"/>
          <c:yMode val="edge"/>
          <c:x val="0.20879723950590093"/>
          <c:y val="0.10718113612004287"/>
          <c:w val="0.7039067231980618"/>
          <c:h val="0.76892675393067833"/>
        </c:manualLayout>
      </c:layout>
      <c:barChart>
        <c:barDir val="bar"/>
        <c:grouping val="stacked"/>
        <c:varyColors val="0"/>
        <c:ser>
          <c:idx val="0"/>
          <c:order val="0"/>
          <c:tx>
            <c:v>schedule type</c:v>
          </c:tx>
          <c:spPr>
            <a:solidFill>
              <a:schemeClr val="accent1">
                <a:tint val="77000"/>
              </a:schemeClr>
            </a:solidFill>
            <a:ln>
              <a:noFill/>
            </a:ln>
            <a:effectLst/>
          </c:spPr>
          <c:invertIfNegative val="0"/>
          <c:cat>
            <c:strRef>
              <c:f>Type!$D$2:$D$6</c:f>
              <c:strCache>
                <c:ptCount val="4"/>
                <c:pt idx="0">
                  <c:v>Contractor</c:v>
                </c:pt>
                <c:pt idx="1">
                  <c:v>Full-time</c:v>
                </c:pt>
                <c:pt idx="2">
                  <c:v>Part-time</c:v>
                </c:pt>
                <c:pt idx="3">
                  <c:v>Internship</c:v>
                </c:pt>
              </c:strCache>
            </c:strRef>
          </c:cat>
          <c:val>
            <c:numRef>
              <c:f>Type!$F$2:$F$6</c:f>
              <c:numCache>
                <c:formatCode>_("$"* #,##0_);_("$"* \(#,##0\);_("$"* "-"??_);_(@_)</c:formatCode>
                <c:ptCount val="5"/>
                <c:pt idx="0">
                  <c:v>138750</c:v>
                </c:pt>
                <c:pt idx="1">
                  <c:v>#N/A</c:v>
                </c:pt>
                <c:pt idx="2">
                  <c:v>165000</c:v>
                </c:pt>
                <c:pt idx="3">
                  <c:v>165500</c:v>
                </c:pt>
              </c:numCache>
            </c:numRef>
          </c:val>
          <c:extLst>
            <c:ext xmlns:c16="http://schemas.microsoft.com/office/drawing/2014/chart" uri="{C3380CC4-5D6E-409C-BE32-E72D297353CC}">
              <c16:uniqueId val="{00000000-2426-459E-BEC5-1D438758AFA2}"/>
            </c:ext>
          </c:extLst>
        </c:ser>
        <c:ser>
          <c:idx val="1"/>
          <c:order val="1"/>
          <c:tx>
            <c:v>schedule type</c:v>
          </c:tx>
          <c:spPr>
            <a:solidFill>
              <a:schemeClr val="accent1">
                <a:shade val="76000"/>
              </a:schemeClr>
            </a:solidFill>
            <a:ln>
              <a:noFill/>
            </a:ln>
            <a:effectLst/>
          </c:spPr>
          <c:invertIfNegative val="0"/>
          <c:cat>
            <c:strRef>
              <c:f>Type!$D$2:$D$6</c:f>
              <c:strCache>
                <c:ptCount val="4"/>
                <c:pt idx="0">
                  <c:v>Contractor</c:v>
                </c:pt>
                <c:pt idx="1">
                  <c:v>Full-time</c:v>
                </c:pt>
                <c:pt idx="2">
                  <c:v>Part-time</c:v>
                </c:pt>
                <c:pt idx="3">
                  <c:v>Internship</c:v>
                </c:pt>
              </c:strCache>
            </c:strRef>
          </c:cat>
          <c:val>
            <c:numRef>
              <c:f>Type!$G$2:$G$6</c:f>
              <c:numCache>
                <c:formatCode>_("$"* #,##0_);_("$"* \(#,##0\);_("$"* "-"??_);_(@_)</c:formatCode>
                <c:ptCount val="5"/>
                <c:pt idx="0">
                  <c:v>#N/A</c:v>
                </c:pt>
                <c:pt idx="1">
                  <c:v>155000</c:v>
                </c:pt>
                <c:pt idx="2">
                  <c:v>#N/A</c:v>
                </c:pt>
                <c:pt idx="3">
                  <c:v>#N/A</c:v>
                </c:pt>
              </c:numCache>
            </c:numRef>
          </c:val>
          <c:extLst>
            <c:ext xmlns:c16="http://schemas.microsoft.com/office/drawing/2014/chart" uri="{C3380CC4-5D6E-409C-BE32-E72D297353CC}">
              <c16:uniqueId val="{00000001-2426-459E-BEC5-1D438758AFA2}"/>
            </c:ext>
          </c:extLst>
        </c:ser>
        <c:dLbls>
          <c:showLegendKey val="0"/>
          <c:showVal val="0"/>
          <c:showCatName val="0"/>
          <c:showSerName val="0"/>
          <c:showPercent val="0"/>
          <c:showBubbleSize val="0"/>
        </c:dLbls>
        <c:gapWidth val="150"/>
        <c:overlap val="100"/>
        <c:axId val="380274720"/>
        <c:axId val="380275680"/>
      </c:barChart>
      <c:catAx>
        <c:axId val="380274720"/>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275680"/>
        <c:crosses val="autoZero"/>
        <c:auto val="1"/>
        <c:lblAlgn val="ctr"/>
        <c:lblOffset val="100"/>
        <c:noMultiLvlLbl val="0"/>
      </c:catAx>
      <c:valAx>
        <c:axId val="380275680"/>
        <c:scaling>
          <c:orientation val="minMax"/>
        </c:scaling>
        <c:delete val="0"/>
        <c:axPos val="b"/>
        <c:majorGridlines>
          <c:spPr>
            <a:ln w="9525" cap="flat" cmpd="sng" algn="ctr">
              <a:solidFill>
                <a:schemeClr val="tx1">
                  <a:lumMod val="15000"/>
                  <a:lumOff val="85000"/>
                </a:schemeClr>
              </a:solidFill>
              <a:round/>
            </a:ln>
            <a:effectLst/>
          </c:spPr>
        </c:majorGridlines>
        <c:numFmt formatCode="&quot;$&quot;#,##0,&quot;K&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80274720"/>
        <c:crosses val="autoZero"/>
        <c:crossBetween val="between"/>
      </c:valAx>
      <c:spPr>
        <a:noFill/>
        <a:ln>
          <a:noFill/>
        </a:ln>
        <a:effectLst/>
      </c:spPr>
    </c:plotArea>
    <c:plotVisOnly val="1"/>
    <c:dispBlanksAs val="gap"/>
    <c:showDLblsOverMax val="0"/>
  </c:chart>
  <c:spPr>
    <a:solidFill>
      <a:schemeClr val="bg1"/>
    </a:solid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_xlchart.v5.1</cx:f>
        <cx:nf>_xlchart.v5.0</cx:nf>
      </cx:strDim>
      <cx:numDim type="colorVal">
        <cx:f>_xlchart.v5.3</cx:f>
        <cx:nf>_xlchart.v5.2</cx:nf>
      </cx:numDim>
    </cx:data>
  </cx:chartData>
  <cx:chart>
    <cx:plotArea>
      <cx:plotAreaRegion>
        <cx:series layoutId="regionMap" uniqueId="{7CD94F88-11A2-4E9A-BFF0-E2F745F5C3F2}">
          <cx:tx>
            <cx:txData>
              <cx:f>_xlchart.v5.2</cx:f>
              <cx:v/>
            </cx:txData>
          </cx:tx>
          <cx:dataId val="0"/>
          <cx:layoutPr>
            <cx:geography cultureLanguage="en-US" cultureRegion="US" attribution="Powered by Bing">
              <cx:geoCache provider="{E9337A44-BEBE-4D9F-B70C-5C5E7DAFC167}">
                <cx:binary>5Hxpc9s48vdXSeX1Qw8IgiC4tbNVC5DURVny7eQNSz7C+7756f8tO4fNEaVsdqqyVY8zlYwJEUd3
/7obfeifj90/HqPnXfGhi6Ok/Mdj9+dHr6qyf/zxR/noPce78iz2H4u0TL9UZ49p/Ef65Yv/+PzH
U7Fr/cT9AyOZ/PHo7Yrqufv4r3/CbO5zaqePu8pPk4v6uegvn8s6qsojYweHPjymdVLtX3dhpj8/
bj0/8rPMT57Ljx+ek8qv+us+e/7z47vPffzwx3i2v6z8IYLNVfUTvCurZzrRCKKahl5+5I8fojRx
vw1j+YxgmVIdwcDroue7GF78yd287GX39FQ8l+WHr/+OXn63/dGYX6bilQoi3W93O3853x/vqfyv
f44ewIlHT94wYkyeU0NjPnz244fdQ/v8jR7/PRMkmZ0RVSW6ypR35Mf6mUYoIzKB52+p/zN7OEz6
H2+O6P5jYEz0z3e/n+g3iV89P31YAeKe0vgbMf570qsKyL/CFKzorz/sHQMkfKaqSKUEqa/wQPjb
2q8w+Pl9HWbH+P0RU8bDY9bM+O9nzRXwZJelxd8ICPlMUamKFfSNK/o7rshIOWOIqbqiqe/Z8VN7
OcyJN6+OmPBmZEz/q9nvp/8WbEyVfrj0H9NvxPjvcQEaCcuawij+Kvjv7YJE6ZlCMZYVWfluN94q
qJ/c1GFWvHt5xIx3Y2N2bC9/PzsWxXO0S57+Plao+IxRVdYp4OHlB1TQGxMtaWe6phNV1+hXFTWy
1D+xocNs+P7iiAXfn4/JvzB/P/nFLtk97f4+6lOwAJqiM/rNAoyor9MzipgM2gh/585bIJzez2Hi
f3tvRPtvj8ekF//+/aRf76JdX/p/I/EVoC0m4Bh9ley9E/pG9GWZnGmIEHBe6av1/sb3V+P8Mxs6
TP0fb47o/2NgzIH1p9/Pgatd/eR/+Hexe/g7uYDJmYwp1nT2Q9e/4QIhZyphsk4Y++5CvUXAz27q
MCfevz3ixvvBMUeu/gcw8dWBu6p21d95bVP0MxUpqgau6TtESLp+hmSmEBmpr8zQ3kPip/dzmBuj
10fsGI2O+XFz9fsRMqt3f+PtQVbOCAE6E/RVQ430E0BDA9NNNUxeNBgMv0XGqc0c5sHrWyPSvz4c
U3x28/spvtzFO/9x9+3kf49rqrz4Ol9F/P3lQNI0cE3h4sCAKy8/5Nvar1bhJzZ0mPDfXxzR/vvz
MfmX699P/q+Y3NuED2bsF3+vHgLTAIKNiaYf5MX+dg3oYLL8ygkdbtdvAfCfbu4wXw7PMmLS4Q+N
Ofbv/wEP9iqtK+/Dv78UfytqJMyAF1TBSHvvwWL1DDFNJlgf4eRn93GYKe/fHjHj/eCYCZ//B+z2
HGKgH1bw1zeB/e/1Fsb7UKrMMD3oRu2dWQi0gs5SR0GN73v5cPVvuOC+AujQfg5zYvT6iBWj0TEv
5qvfr8IWydPf6s5iiC5BWINCVO+bVX7jzmr63nzAlUJnr8PgYb3VWSd3c5gLX18bUf/r0zHVF+e/
n+ojwZiWuv8s4fD/MQqmUxLfMzTGrtqZL6mdN1mJ46Mv4gYpp9GrR9TE16HF058fdfQiaK/plP0M
70R95j8Uu6jaFd8Q8O2V511Z/flRUs8UiMAyHfJHmqrsw4UfP7TP34YoVSBopVJFA5uDIIGRpEXl
/flRoWeyCpkOBGF30IQaA6+43Nu81yHEINaCZJVRXSby94zaNo16N02+0+Lr7x+SOt6mflKVkMuC
TNzHD9nrB/dbVammEAViM7BDqhIMwQQYf9xdQsR6//n/5wyuF6hZ+kWWubcYFtl1fCnfVynXK8E6
nhnUfAqX8dITgy3P65yns3YWzrWVvuqfVbt5qhbZtjxPrqOFtImegifZUOfR9eCZ2mN7Wzk835Um
EsmiF7mpz7HIFu6cmPpqWDRPXss1zHPhLiMjv8iXdOdtyRd/nq5VG+90z6ijudxwfFtcV3a5lKzS
1DeVEVmJ4YloEd7ii8xuTeciWChWeokFNqNtb+YXhcfT2mDXsenPiSt0K9mkF+1N2wkYKS8Gm806
u76tFvmltFEe8ZIIz2pnlU1n4blq5TPHqOahiZaa5Qn6JdimS9jlubLS5s5tfCnpXH9kX6SUu8zw
GuHOa8pJxHPKo9Jgy3zpwKIVLza6pc7Rjdtt8mWmbx/qtb+MYVr33Nv2S33T3wIJbTjDF2wmlrMY
uL+kApnqKtloXOOZFV0513iRzmCDohTXsdDM2MxstFRsz2gEsrxzdu0sEys0U0GMisez9jlxrKI2
vXt1ni5lS7cks5rXa+eiCFIurZzP2jyckashMroLL+KVyh3L51Ipskr41AgR4G9ee+s84u5DJK+U
RLQrdVELKhKrWymwr87uWxEL9qm66hNDIaKlXL0f7HjuX2SrfBbGPFjkc9WgIoBzVTwCsgQLb6FZ
8TyduSu8TK7Lz9J5vGZbWOFOt2SHI9NboJ4zIHs482fU0C6VeV7y4MnVhXQXrppNO2Nf+nVR8eZO
v3R5d6esqqtiwyiXvdnQcILmOmxU5dIcnfuWbCIjm9VCtuodW/bLKhGGTs14JW+kK5DPRvhesvHj
uWbJPF3D+4YvMHctuopijiwNODKLjOxTyWWeXzRbP+dexZVzIFqcCGp0c6/mBTLk686xvMSSYgv5
IrMbqxV1zOMH1eiMfOYZVSDc9TYWnIj0MrAGHlnaPHqyqmvX5fQWJ4YbrFsGZPqcmqrHmemIWpQm
NiXRaLCL/HO8HlaJVW1Sl7sxD2GKpwDECIlu0WmcyBuauzxM7FB0Li9qS6b3tVYAkr9IWOO9/iVy
VmrMqSo6Zd4p64pvH0tLE11nJvPcIIZTGhUSyk1z0V+pN3HAWcKzeAXP1JBHvUgjUT7Whse7m8hk
spgXqTl0oseCgihGdpwbSVPzruKJysuGt/oyQrzq5+ixI6XwQXSR6cxIwftdvhzuEsQDfemauSGL
IFg6j+l1ve1C7iUmbeAUy3yRmKG2i5b+Rr3Ov/iYznvtyjnXQC1VVr9MbDKrLAU9qze5iUuj3NRX
mZFoQlasctOse96EfFirt8SShS8ig3Y8BG1kpbKVaBUPCh6RjPvEkEjIA40r3sKNRFvBgdd0uCaZ
ZjQz5bpYAoI5vUFYyDVv0oumMbSq4VHEmcaDdbolTwxzanZWWQq8zH3L6xZatI52/pW0oDMdWwmX
8ln3RTJ6gXLzLk2Fzp2AhxeSCZheeB5XS7NSdkBfdF8WBiZ31NAdET9nxZ1khsQIZ1kf8jbgw5xQ
E7O1EpnJQytxn841XUS+w4tVF/PyUyc6HpvtZS6Y4coG9VaKPNcHE/kcBKIC8jU8lO/6WBVh+tkL
uZyIsDUi59HxI0uxlKt6mMfetpN51SyxGd5S+MwnstLwOrnJ40V8V9/5g8ozl7N51gpU8HaG1gWj
4rNGZ5rPy9vQsyi9rUJLR3ely9N563FUCeSbZWSgxBjua91Qh1lKRbjo9R3Qur9SQpiwvWqvtFuQ
KZGAcJ9Xl6gRZcYlyotldREaV9pCVkXNh0SkzOrbJ4/Zrn7hSkZ7V96hC6TyxkLYrCUr4NWslsRc
qY3kRtqyy3L+pBt5wmNkRLzM1hLZaWsk1aK+zzd1mPLSUp12LbuXiaVsald0Kk8+a/VNHbfcz7UZ
poFIG0l0j4HoZ0nKY64tfCMSleFftmZvUqcX2jowchDka5jnPhLehaepPG0tAIdsSN6yMOtsjfU1
fYg5TGsEZqNHYIBBbXC3Egm9U3yfK7OcNqacm2nPI5+zdRsTA9RbnHOtMaTbiPL4k044rTiO1/49
Su7lTVF9lt2FVonatcsvStXxPHtUixt9o4arehnrNkEzIzdrDqCqjaYTN41pto9xadIAcUAi73JO
7tzhqVnLUcWzDBsu6EkzWzdMgG4XIPadBno1hIGL2qoCzPsmpNz30RYMVsLpY8n4wJJb4hOLhvGd
ZHjtOqmN8MoJhJRxvTGTmdTyYFkvWiMT+QO7ZOdaAKSo1nkoyoTjB/irWkfL3nY2qoiN/KHl6gKW
AqZmgpqRzUJeFqDpswUF40I+e4v6Ict5u6oflG07JyuV8LbhHeXhNrVZbuT3rbqV59SoDWzBWVuh
yJbWzeB/PMLRvAi544GgpVbizUFWM1/4NdfaucpMLZzl2SLwl85g1Om8Uu9aLNyneuEURjcITTKT
eOlgI+ysVJstvSUIGUhzsyYxVwNez31jx+Zex+XUosxq6dKptihdRq3oKuMJFQKRd7n0d/7eY5r1
he96X4uovv/6r+s0hv9ein1+PNzXYP34bfac7uN+5fhDe2/8+6d+FAztneDv1UMjn/q1kGvC4T46
+HPeOJSSHXPHD5Rc7b3cl7dePXJI00DGDNJlRNYIQ4RCaPTVIZdleqZjXcFMlxmBxMEPfxyjM12h
VGVQUIFV+Mx3d5ycUXkfkIB8AoHQhcK0/8Qdh8vAG19cwjLUmTFZ0SAj8dYHbyvJyWo1HuyOtgvS
do84iomIFVURg9yaah8xyxnQwxvSHHD+97P+8Px/rAa397ersTZwXd/Re7vG1RNRkk+d390TlFxL
VN0Fcv0a73i9EB1YZnTD+LEOxGzeroN633MdOe9sNyX9YHaOLl90heaeR0FQXdAW9RepEzAIMRHt
NlETcF7yxvPWdRvEjEM8Al12eChjHqkxqKHjh98vfujw++vQm+uOmyh96xdebyes2OmQsjZoHQ9L
JdNzcXyFPRkPrQDC8naFtKC6lhZlY8uSM8+11i6GRDMqt/+UK6n2Gl2dJO7UIuNbG+7DFrGYgZ5n
oslSQ47nkIQ3peYXFwDYvT0FiYNS89W8saVID58wwd28wIEk6MDii6qR0AlqYbhWHyTX/vkbhmhu
XDDNz1pbz7T8hqRpammpkwq3Z77ppWVjZYRUIi+QPM/yHu1o5NUWgFRNDB/sti3pvneXOxUDbdy0
wWXb6WDGygL7m151FMwbRsKllzf5xXEGyxNb3quQt1tOSazEilc1dhD13k6vKDbUzEXXddQ34LhL
ReXzjtH4vscZi3kRBR5P/FwJTsjwFM3oXo+8oZkjF4OjSmljR2EmGPO2uVI+pqifV+CjZFEu6lzd
tuSO4WwGVa28i5jhB7qpNmBt1VbIMhZRSS4GNzalJJj52gnSvA8qfIc8HSmyoS6DkMggNXm8UorK
rOvqhJxMCDwdKS2vcAspj2BmN7vNdPBxfV8EzrlenELUhGKg++dvaJo1npZLHTC16bfItRBbB9mr
OZ4E6xRVRjoHI6+lWAKNQIpbkq2V9jUpNjnvFE1GmoY0Zd4rFOb1GBGBtok9uBqUcGnMkhNUn9r5
SM3IEIFKsb+nunyBYPbGsY9jaIraI/VC67qXWeuxVd5LgUnqcF3G6iLME//EzqcWGKmVWMeN69XU
t0lXlGbSwFWTxLQwSdVvjx9hwoyqIy2gRn6Z5UqmrWqEFkSKXe74+lMqJctBdRcl7eMTcJ9gszpC
O0oZSprCYSvf1WcVCniAa7MKPYG1T8ePMsFmdQTbOo19pAWYrbK6nkddMsvT+OHXph7hFuXE93q1
YqvYrWsrCNGzUmB6gjJT+x5hVkp1F1UZTO4gDFrMY6UR9ejz8Z1PSJA6Qm2Uy37sZZq2klXZ7qvw
khbB1unzy1+bfgTepo1kWfIdbeX62mXp95ZC1AsIBVu/Nj1+r86azlWwWqh0lbb9PJCdVSN1EZdJ
aRyff4r0IwBj1IadlLl0ldcQXQtvirw9sfMJZ1gdITdAOW6TIaErL6EQTC6cW0baT27onpcevupL
hXGPFb8GYjICseT0VdJmjrrqpVDjiavOfDd7rPLoMkiy2Cib4cSpJrQFGYG4HBo9V0JYKE3jVY58
q6nbiruOsyjyKBJy5p/yDvbIOuB/khGYyzJoo7qFlQJXLiFOAMs4jAxGWqXLyteSX8Me2S//xl7K
fhK2LIVlKsibc6x3mDNlOKG9J6SLjICt66jyihykK84lskSpXogele2J2acoNEJ20Yaln/v7rbNd
Eu1IvXazT01/QplOzT4CdpQ6uPQTH/RGepFUazBzVqt0vC67E9CbUExkBG1dV1qc9KA5kpR4c6dJ
n8MA4lc9culr0vQ/dSwgx/SOt0ksuW3s6iCsuE9m7t7fgmtTylFaolnu4BN8mOLyCOlIb5WGdK22
qijEyrALkdQ03x3XTxNEUkbAjprcc0mWa6vGYWzuptiEe7c+6zJyQv6nFhgBGseDBx1xrrZCUtjz
NHaMXILkUlTGy+MnmKCOMsKxl+nSwHqJrhCuAx4hiP9SiKD+2uQj9GpYDnqcOnQl41jibZFBdBHy
D8cnn0CAMkJvEyiZTFudroqy5YMnfUpz5kLgWc54IxUnTjBF/xGIe8VVMpJqQB5fuWlr/Klx8x2W
k+gX5x/BuE+D1q2h6H3lV7bjFkYAYTwEUfFfIxF+jzAnSfw0JpSuSn+R+hd5VW1iohmS5FnHF5gi
zxjClTOkHlxCV3HlPyZKod/HoVtcRU1WnkDv1Aoj9AYhY4zUwADila5RKoljpE2HDa/o0hNLTAgS
HoG4LvogKH04ROPs1FKyChxzP3DF4ATmcTJNgAyPUFx0mdsTmmW2GtfVreIyZabTsFwcn13eU/uA
LcYjDLtKVUk1USN78CJXBGoVe5bTRNFnRiXnHFWddtdENElMaYgalyMmQdJN1srm2guU6sQu8F5k
D+1iBPbSge4MJylTW2rLwIzctniQK1QvFMeFTEIdB4oPmSwECQdCILWdkQh8Bj1WSmUWSZjMsrDq
Vx7R/IuwdlSI/g/aiuEg94zB752tjwldosLpOXElx/A9pyu47GqSnTX5SaO958ihQ+zF8I2/kehN
V+iMFbbSFe7A+0FzIcGeDazhTeKBhtT6FqvcjzLscb9U4lO3d3nCdcMjTRPGnavnahLZDSRdWqe5
73K6TBtnqTN93eiuEXrBUoJ0KmyrSLV1V3a8hJyaJNNZ7eMtHRrKmer5v6aZXtj8hhIQyPFZU/mR
7TZys6xIri7kQJXOA73MT8BCnhKZkX5SaB+iUMoiW1YzVp7rXtsMPIyiGNyMgs6T0O0DgwDjPIP2
DZo1vtQgCNRCKK7sPLL246y3ZYyqp+NImtIEI3XmOWHeVGkW2hmRMIeLgWcoqhPzwcGRWaf1qbAn
nlpopNXiKpMaRdETGyJO4WfARLJEqIyWiUtlMQx4qA2IYxe8pKE774HsFlwSXQNuQ4WdNn1866h5
t0z6PvvShB2KeY8kyPkQJ5QZR3HTbInM5Ji7GnNXTKPttupktIpwKt8nQSWLOnCHWnh61Z9w5ib0
tDxSop1PlQRMb2hH+kYOQ9tLt76Wn4jjTJBLHunPmqES+SQO7TaBTL+f9encZZCqTgAXq0Lqs81x
/k/o6RdsvpF5V2b6UAdpaDdFBQUUWmRmCtTcHJ98KqArjxRkVXs6a4cktTM9nTsBZAU9CEoNX9Q8
4IWy0RnEeCj3pNvj600RbaTK6jINcqbFqU0rhSO/EARfJWEF8ZyLX1tgpLH0OvO0gWawQLD0kF35
tocjnoDYHZ9/KrXzojbesCNp/a6qKjmxM8yGh6EfmFVATNwoPZTM08yTF0WQJXdKq/Z2FvhgM1iT
LFMPFzfUVWSjyppgnuRFfCJWM0XRkbqSiUvqRCWJHRRsHvXtJkvRY9ipdu1Hp1zmCRyhEY6KPK0U
PQ1SO2+DWdk1BKqg2gsZN9Zxok6IOBpByekyR0FdF9hukmU77MtQ6pPW5ASAJowYGnkiQY4VH7UA
VBetQ/da1TSRkYtweARbdnz/EzxA++dvZCIqFCS7NaxQS20iElXqoNqDmDVSLhhOT2F1igsj7HR6
mOhyvlc4TWw2vis0HVw29mvqDI2A00l9n2AnCm08+EYsPTUJ1Lf4kpFJJ3yxKSLt7e0bIqHSxajc
60sPCigqzTcSxTVSbSPpl8e5MCVFIySokHFJmF8ntu4rF2WSLlQNG7829cgGt57eAIIhpNgWtLIl
NYT6Gkf6NSuFRna3BDcmkKkf2MjLnoemvKvceOFgqCw5vvnDcoP1MXoRyGeCosDuXHnd+fg5cOQl
1Ag8H5/+MNmxPoKXXLqRFHdJvyKQ2vaROktQcUJkpqYeiUygB1rTpGm/cjtypbrNdV+R6+O7PiyN
WB9xlGYxFCS3cb8K2nZTZdqW+GHIKctMqUXZL1J+xFkdQp/1oIf9iuVoGyDpovDVpUqa5sT8E4dg
I86WUkGagrJuFSgez9LPeVWbcT0sdDc1j5NpQnbYSDOXBJzfnundqioWUV/y2Iu5hK+OT77f5l/v
NRgKSN5phDahUhl1fr+qm7r6VIVZAmVDRahsXOhVsoMm7azckdVFoNRQ8Kno8sPxdSfEio3Udd+H
Shl0cKhcq9OrQAL7XCNSG782+56Ub/Rc2A9KgmutW0mQeOsgbJUNvxZ4w2x/oDdTd4zl4PrTbtWT
iywNOMmWlTM/vu0pWRphrQxVCJdjuVuxYR2HT6FyTopPWXBCxx22wZjh9zsfWpRCGUKkrzz1qVcy
XkApZ+xAiVhcQZjs9vgRphYZYdptqsbT9b5bDU1kxljijNmqHls9VN123gl1N0WnEaajMpHdzAdM
a7XMdf0xrCsbk0dfQydOMbGANgJ1UyK1DwaQHxlMbzeosciz0i7C7Akh9ms5YqyNcN23eUkg49+t
nOwR6pZt3euMAepVjzMC7yn+V2QrL0GhN4LKsjxXvbpIbSjwg56FfBYYiUVMqDQ3UqjL7YTD20Uz
a2bFGmohDfcE9JQ9Ew6tO2IOVIc4UK4D4Z7K6E3VepB5PYPuBegPeG74nW2fK2J3c9Vyz0S84Jhf
PT3V4sSZJ6Rv3836FpxaryWuq4NFqYzBCM3I2td8N4vyvNlExjB/jKCmXo4NaKiBEs7qOZnVvBaB
cMxIKCfsgTyhrvW9TL2he6yB0sQS2GKVqxbE/Q3fvNwyzni5gBYDHs2CE6eduAZBydH7lfo6BF/R
h5XiiOv30adwOTgG22pm+ah8oT6vXCEHhntCY79cqv/K2Jdu1LcHkwsIuaUuLMfW2sY974wgNxqo
euINfwzOeyhpBXe4E4rpzbsTF6tJYo50luynYYch3bTKTciAi9gsobQ8FGCjhCL23RWFYOZx4Zng
21+qIBuXElyp3SpqGiFFjeHBgbxTvNqr8APE00ZS0XhNkrkZ6VZk5nzRoTdhna5LozH1L+U11CBe
pafKHicM+v77t95yKawDj2WgWFbeosK8NQdbs6BxxkgMKP2daWsoZl7GT8zKrWQWn1h0wphrI5uY
417J4c4Ph4uayCopCQVK1JvjfJkIBmJtT9I3gIo8GiPJhRPlBR8sxQgsukALqHGxoZFjFQl2gkdT
pxjJWuw5quK0IAC+jI2M3OvlqZz4RAgcayOr2PSpwrqy7ValrgTnYQnNWHICcZ1ICaDrqlYpdJv4
Smh5uCHrKKfQrtQ58kL2enSVIbWesaLS7bDJ/bmu5+ROD7N2ESMnsdMAOlXiVi6F3HvKeRa0vgHB
fuj+ynytOpWNwlPgGCl1KNN1k2EA2kA3woJddPfORXxOl2yWck/kwoOiiI123vBBICP8VJWcWtKy
vM6gS+K4FLwkfw8AaFz1OCAPVxAH71YhrwwAp5D4fbSIeco31+blwucP0Je36fjM/rTroaEHhAPx
3XavLfamLgB741uSwcxT6neCJOMqSBrXLWuLslshYnkNhp6CGxm3J447Yb3xuJQxDmuJlRSOK81L
szMkDs10oGol8VxxDTRHZTKwnSE0Q+0BgE64iJNUHqkplNS9JBHAWisGqzYhi2Cre9DBn97sRSt6
+BMsKgM6NKFBsDRVo+YKMGHfoBaBqUtFNq+W9aP+OTinj47O1Z6rwoNusuNyMFF8iseFkh5xiw6n
sMMCpEC2XWhJS4UmCrMFmvi2O8tM6NPhFazpGhBHPb7sFLNHGq7qpFzzuxrYAchK3cyA8DmVb45P
PqF46EjBNTVhvbMHV00sqKOMmofj805kE+Abot5rzsCpsTSEMHHz6N5qwLG9IClGfe7PndnnnPvc
NSF/JWqj+6Is95xatjZ0t6zLExeal0TmIdSOFB8rtCR0GOxAhbWdGbRyzT2w4i50hDq2Y2siNwpT
XyML4rFmYEqGYzJTWVQWdBndnUKqctgVhi7j93RotTzRwLyDVF/0ZjvLNs6ysQdD3rfxgvQ0K6hN
vsQLvMjmCd9lIhHeslqnm2xZbvA8EepWNU6wZM/TAwQZl23medMFpQQE0XKjAwXmXmpg0vb+cTXP
5tD/pX+WPjs1985l0XPdKFfS9b6R9fjyyp7zh5YfOchFk8B1O9lLhEHEff3S/OUINvOgldOdqw3v
ocsYLOCNY7FNaTc7YsUGNAytPOCObDYm5pJxii9TDqw6Cj50wRAx39v7KtD/u6mus4QPd3Sr3bjg
INnlBr5o+UHeHj/6lBux/16ut26EpA+6U0LBz2rYaFfJVnqI1xCENntLXWIbuHyi+uQlsXWIxHsV
8sZdAQveRtC1A8K2zOxkm5+3s3SmXQJBr7TZAM6xKqDv1Ixm6qKfHT/bhAIZ14rqAWv0tgCutp4s
0oIJGbpIj089ofjUkW7qhzz1QgRUy2qdV+WM9Z7YV9Icn33Kr1BHGgppRYLo3ogWFrQywtz4QoXG
bfc8niur/CY38GOkWmRTWrpZPYRrwhMw5cnae1Y+ndjCFCRGKoomEHUp9yavsXr4ooBswWbQUA9d
1+ESbo/QblgardGB8NcLBkoqm7UnvOZJ8R+pJTToA850DI5txKX7bNuuwxu86DfhQluGn6Dr+Ko5
5U9MSf+40rR2GkctUqVb0Zk/b67ROrii4EOzezZPNwl0lf+aKI4LTRmGwLniwJlctTeCQDGU0jkh
LC/50APIGpeWtn0g9cyDuT27s+hMvQ/nytxdMttfICtf1AtoJ97oJ1TlhOCPC0zLok5kqGLuVrqz
0dgnCS2c/O64yE0eZKQi/o+zK9utlGe2T4RkYzBwC+yRzJ2k032DemQ2gxn99Gft1rnI5z9spNy0
1DuSjV2ucrlq1arZlW6Tzgqu42P1hFRP/Lf8Zr2Y39raj30r89PEzybf7X3jtJX5WVvOxXS8s0rI
F7rMqDBl26lgyaLYq0K72shbrdifCxf6+8GBNp0mw0LQz+Cln4uD2qyXWxtZsw+SIlmdpIiIdtLa
GenPqp838oWXG++jw6SpfTtPU3IJVEXjaPuDyGB8fpH8pZl/WQJ7320p+cp73NKUfJFL2qQmuXjU
FkrZSwTh8tB4aqJuV99Up/yY7fNb59TC74l318/Xyqbp4FM1x1haC4sm1XMhXgDT2bgMLlflB3t2
YZN5L2eaKmmwBNJANNSPURWfWFPQxyycl3pLyVfkouNOCU+Mnl8MSIcK/exHcmees6PY08i4c3bG
bX1KHtKn7k6c4403z9qFzTTHAJjQyXU6aHr8vct8L/Pps/21eqxf4m8JSsaDedfuF36II/Mm+TUc
2em6lNa8cx2n6liA4/AEKy1Qw2/H9/O+D6ddd2LhxUEuAgC3w/Su+VucqlPzwzuLJxPhrovnsGWs
V4wC04xChRJ5wWvIU/bTW4ei8NS+leYYXl/gv2E+Oi6aWWBpopyiwQLbXbuzfYInuzxMtxLPxS78
/pzC9S739s/6UNy6oYjkhYbDT33Qd+/ySOzw7857KG+3IrNrq9VsiTuOqlN0QHbFnDPftFEQ6YLg
oRmd/fUFr+mdZlLUlDNA1GFjOxBQjPNNWvy5PvBa/OhfrP2d9S5rmwsnxxG9ULIY96hLiZr9fPL2
+f0MOoEGTyh6XnA6xO1yrO75sYNJuT73yq7pIFgpe+AvJwhx7ikIK35kNiiTvI0dWxtcMyhFrxbe
TbBU05jskkudqjoatr27/ulrDpaOf80mM8lrhW9n9/Zb92y9ktvySxfF+/41++28LilIRa5PtWLl
/+n4OwEllvLSosBMjpeFZC6CHjwOTfzVnR5Z9tcBwlXRceu2vVwdH+jVP2f63WROZcaTSXAa3szg
O/Xz8Pn7beHjgX/7Mzvvf9Y+6JSe0hCRIhBlBN6BI9hL/L+gP4Hv/Dd6fSyD1+vLXjnxOjZ1nOai
GQdcbiVhf23e7hinG0OvRcD+6cK7VWaGXQLfi7HrXf2XlcFc+1niLy/NF+fJ+y7u5Knd58gA2I/z
edzZAY/yz/mwpmYoFuKmom0hTBCToThhAHOK2rCJa5fNv9W+W1Uc56AjVjC58QuIeHYXRq78Pj7F
qCNHnHLcGQdyY4YCj8MS+bOn62JaUzPNBxGFo3Ii4J9N5Naynqv0x+Idrw+9lqHR8Z0NkLdGuWCz
xr1xP97YUfZYvbg3IE96gHzAnOSE7cZcK6dNR3s2SdI6toW9G+YBzDsLmIQerq/C+VijdHxn5U1k
Zhf1VflLjRo1mtphP9k721XBbG14nPRyfj7QWx3nWebN2LUOZpnv2f1ybk6eD0wF4m/kvtvFv64v
ZcUS/ZPTuwNmVtKwvBmyJjS+Gfs7s0XojYDrqU9vagsps8U+Vlm1sXFrIrn8/m42iauBVzlms5vn
hv1o2ca4a6vQXIdqJMtCzcsLKQcZ1nKXg8Fjmeywkl/KVILvC5hmc+NYrcpF03c2Id0/xjMcg9L0
M3Hq6jaQl6IECxHuDFFRWvum9eKk/KZtH4bC9q+LakUt9Qz9RGjOxxIWbogfYn6X16+Ju5E45StH
Tdd416BAiUEu3aBemrgMJ8c5L1P1KI1yQ0QrotcBqQtbymaue+fk5aMKe1PIJ5uyrYO19kbW8aiF
KuNKGRWothjrE7+yhvQw2gMDPQflJwMVJHunFOVhrsvmYTGs4QDgjAxy6bnH2fnTmnEfMFG3jb/Y
4+zuRtctNi7gFWuhg1m7ePDqrrGcU32hkGq/eWoMPfXoeY3PsmTDeVk5HDqelRexSMbKc0/dOLH7
VJn8nuUceJq83rLda1Ncfn+nvNxzi74fqHdCNQl66eXZeKisLLkHKej/U0GtlnKuTaHZB8qVrBvw
f5xKRER9sH3e1qT7nagtDop/2fkPbOqFNen9GmIX4JyRms6JmckQmVbq+aXq81BxkJbRKXN/ZxTV
7a41uwdvyMFmWffTsRxddmRJ3WZ+0TULIoq5BLcXKsl20orlvTIYDXrDSvFfWuwJijL2yUIRC0wb
+VqZpH6maS2+mDNPcXPn5TFTyns0zUKF0nKaXcmT7mQmFKRsslN7R4LPNMtFtkN5hfFsKie/ASoZ
4Kt5ALLbN4tsPo3My5SvVIsME0nOcm7I+VJ+dqqygnylXT3/5mZR/3SKyuTBQFJwMZgowjm1Vi1P
FqHsdR569lwtU7eriG03+54TpOaS3HSCckIEpRMTkD5tl50cE6WKyDlNZF90Y4tCgLww4XG4/RjK
aqC3UlS238690xyUBaK+NEkGX6StF9azBwIXijqsm8Wp+0fDW/p7VU2Ibc+ke/uUbdR5Yashjvkg
UZ8uDbOFSK2bPnWYP8vkkxNojzVJliabTds5zUZWBWWdg6iuNJOgawUJP7cGzQg7feJkqkyME6vy
YIa0puwmp01wffSPrRD4+/978pmHjHjGavc05MMzB7o2MGJ+REe270vjGqHN6+frE31s6KkOqhKu
DU6wwvNOXJQPDTLdZTlv3CEr3iPVgcujYQuLlpZ3EkxWJ9qyMSj7HhSnU93DEMXcOBSOE7pM+p6o
QDApyvqIEHDCUAcIhxCUEhNIjxbZZ9Ho4hxeX/LH1ydIkv+7t6I22Shnw8GS6WEpDxbvwONko0Rm
I0u0tqea6ZV9nQ9e6Xinom8eamIEtF423Jm1oS+/v7Pqo2PamaSze4pt3hzmpDH9NC75xuhrO6PZ
W9OZbJI4JfQSyJMgB7WQP7mAgxB5n7TIW17f/7U1aB5ZkZQiHjPPORWSPyUuGFzraSsV8vGVRHXU
eemVubDTzj0lhJ/KDmjIcb5tQcR4/dPX1FJT+lLxpG0L1zt5M1OuP3eTugU5ZeEDx1PsBBTVCutJ
pKfr063IQ4ef93UCzIZRxyfYb/eWE+q+2m473nVmQ54cRbZeSCu7poPQWd1nQBK4zqnhat+BLNmc
h+Pcf8pdpToKvZfMGCunMk4tbrBgqXj7PHLGTibr828jMbZe9mur0PSaxKYCOhW7RRf6Vdjuc1Zk
Zycb/35OGJpWs1hVmauIeyIzgBXzjaJJ6LbnYt5wPNeEral2V1h5DsR2fPIsUNRNdmkFXRKDsLS7
U1WzMcnaHmka7lhxWoM7MT7VCz/VJRW+5QrQyLXD7nO7pCl3XsSqMG1cXEXxJU/GQNCzrJD5tzcu
lRUNvLDXvzeADZlo4XUAbnfW4gbu2CJmL+Rt38/pOWawI6Uzb9ipNYHoyj7GTjbJmUaN/TpnjT/Z
yB60IB+fNmIGK8LQgei1UlZpzl0f0djd1QLerdmn98U8fr0uixVDq2PQmyWTVdG3fSTs8UIjMuZB
NlsbmZW1j78I6N1NVE2lw4VttpFtPBvVHV2eS75xSFci4lTH02bcm/qkFTRq69w4jqZVv5a1Vx37
0fWODnOKL0VHyz13jeXvYlXtvUkXQLAdlSG6M/XpQwxNffTShsugjoV7wyYxgKhtlCAcTqeHmnvL
ECTexW0jyVR6+xHcpKe+mUBhfn3vXWzD/z5dqI7UNWju9cptlqiIc9BJVzIEL8exY83o06p9BOXN
25Rs0ghcTv9Hs2m2gxieKGNL0misBwe1+7F4xvsPrNuD1fShm45gdFsG1J+HcW4AJVbm0+z3zBmC
aWJb9vcfZvejr9CMS192ieVaQkWxMy3gKbB4C2h8jBd1aMUZHLzFZcVPry7h9E8tqb/b0zIewekh
fdk27GB2CR4pJQICpKaWr2bRPQsHxPucGUVQ9IN7N808+yGLqvxe0r68r9qm/zGqavEdUoO+wc2y
txn9MnbcblgXtJLWJl5hDC6narvIXmbxADBN84AaXq8DRbsSB3BNUXCbiuV1dHv1QDxZhNyu0VmC
1KMMPXdgYbcYw2M+dV5ogrH6kJDE+roAsItpxXwcOmkfEJprj91sSFigyQxJb1ehaFn/slRVOYCl
eVluPLBDncERrPaTQQBIS0RxoKg5CkxrEaikKa1HOBj9DsyLDC0ZKoKKOfAGp2YwzSSrw6qWiF86
xSjPahRTlHZNVftcmDb1xTx2v66f3TW7odnwocjkmI1jH/FZLWEL2uIQ7EDuJ62eZsET5MzjrB67
qKuSX+AvOOfcE36BY7Cheit229HstjeabpPg6R219FuHG4FWt3X8IxFbRWIrV5AOVmZoN6AazttI
lHiKAZy153hJg3veOecO+4bi4edPyUEHIUuVWBLcye7JK5BSSMn3oY43roa1NejW22Z9KvqaRiJB
VKMv6zCpmlNmjfdLj7ti8PL959ZwEdK7ayKrWTkal7B4MpsvOatfqrQNrw+9cgPpYOF5EhOwcYjs
wqwgJkRLehIEHFxlZ38u6Uu5Zlf7mmQClWJ9ZLiu8zvHHf1Ulu1WqHFFz3RocFMZHLUP/RxVNnlj
TrWjcf45JdPBwTVCxAz5DRotlXfPxuwhcZYHPiYbD8W1rdd0uPLg0Yul66JG0qAovluwsF664eKt
6K8O6O3hqBSd6FgUi7tcfmvAskCcX3m2Yd1WhtdBuniKKCmU7CPH6g1/WbqDoOAT4C1a7kiP/7h+
OFdkqxOrokhyYosaaDTFzr4Ex3pmbYVF1xag6S7jBaKTCocyZq0Z9u5o7lrw9gW2V4Cgwuqa/fUl
rNgIHVPbMXDOTsqjoJVMD0kxtLvJatCURCKKqAp056Dtlse3tqTLOXtnJTqTFtQCuzNqZir2p0gn
BHobhHK9oSQHa8w/xyxKdSxtLTzLSbIeLr3V3/K4OSrXfL2+WysqoWNpa9aCnNuBxqGYuj4WVNmn
Bm/GWy+evOD6FGu7pN3LdVfECVULzpRL9oalZj+Z518g5Xw2W4Rqrk+ydnA11Z5lirNVeSSKu4Xc
2eAGPCat24TXR19bgnY3z2nc26UHtSjt6tHsLv1lBvI6ts2j4bifUz0dDeuhvHcccjFETcvjs7QK
uctYslWjsrI/OgZ26qcGnLHDEKEn67m1QAOTbqFSVxROh8DWZZuXUws/dTbxUHG6Y4JuQ8Vg7icL
VTp0A7S4IgId+5r3yDuNXdlFLs3/kNLITkY9P6KDAvP7rDY2jtGKOugsq/AhY4HyEJxV9CuiCRf+
SNUc2rm1VXW58sKyLgJ6ZzNYyZAZiV0aSRBMDsVDG38xS3bKGwDNGieYhLERzl3bMO1Zg9q4TImS
kYj1b7UckEm6U/Y3O/E2onxrC9HUOoW/ghiMTZApBgehnRttOPT0aCcuGKlc1Fx54xS46nP1nJcm
f//Zt7w36hIMml1U0/zGotxHWfXjde1eE7qm3YOypqXFcyrqZxSUDHfWnIbl/O1Tg+vAV1tMkgoG
A5tMN4aVhR4I0Bxnq7PGyqfr6FfhTjPLhE0j5ahjXxdfkCVI/dz9HBgOfLD/3fVxWSoYCpNGVo9W
gkv7BSTrYPBLNnIaK1ZJh7nWKcsXgi6PUR+33wbbfBprQMGvb/yKWdKhrInoFQfJZxs1buY33je8
8o9O+kXIJTBae2OStf3XtJlbPK3AmdCDLNt5FgWnPm3yLz0O6oZBWtshTYttS5KhaOUSZUN1z7zq
0DT25y6cf/VY7yxRlbtLWSUdoi999TrH+Y2ZlhuhsLWv1pSV5AszOhtXfpkbPkGigaPzxXWxrpg1
HXaKphRx48ilj7KsnijSlzM7Waqcji3AHzv0NfE2LpwV0eogU9cxpZfjeEYV2EiDIZXojUc585uR
kA3hrk1xMa3vJMBtNbtqjNuoQCFrRhE9D6RTh9c3agVCBLzBf0dHdLbNZ4ZwZNUhamiI0JUlWqnZ
w9cYzQ6X3PrLjCZAz74d7dVPB2bV7pOnT05+Ed+7pUkjd6V0Ddw+zZAGIgZuxG9jAuPkoFTWzxeL
hKjRL3ceySnOB/e8cEb4ax/XYnzw7Fi+Xv+SlaOoA1NjMJVm+YJodVyjByOzbpCN3oglrw19+f3d
GkfWkMHFIyCaOEPjQ6shDwgYmp8cXdP8WtQItA1NH1nOmz2+msuf6xuydui0e7uxFuR4G4zLnebG
peQ4502E795dH37FLdDBpElhcRkvcPsW/mYuxG8RbhRJjt6DaGnpFcEgD9cnWluHdms3OZ+aqp1J
tJjuw1Axy0ewN/fZXG+R4ayYGh1GSgvTK1NW9QAScjcwOtLsu2TIQ7ucUAosu+RzlkbHkLp0TBM+
IeGRu+z7DFpKwqrXtNw4R2ur0MwASklwuYIDL5KxRYLYjo0vNWcoJHay/ODRJPncVagjSWte2uCB
gKKxXHVocZoNRqjARnW2VUE2PLWVO10HkhJOgMxXOLslTYPELc/98MLkgrD8r9rbeuytqPU/5P47
tXZULy+Qqh6e5rL4OSm+eT3o/q+f2rUVaFrtFZVVdoNkkbUUP0iTn7mHIm80SEwSZ78AX3J9mhXl
+HcnvFvDSFRhpbFnRii6+stV3YEgYLkFA1CxsY6V4k2qA0Wr0p5nJUsWjXk7/LEs0YWeKIpdHNP4
0KL71qlqQd/ugf/6OQYgH3mskvwAFNJ5xdVQRR6aNuyvL3ZNYJol4IVVZxZsDqLC3UsPoIyvnC2g
0cpG6ohSL+14bI8jiwrDBJW23X0DiTy6E3f18VMfr2NKPV6XTCYTPl4NqLJU49eF9H+vj71y2HRQ
qF04ZcVIY0eD+a1p+K5J7JCRU2Wrc1m9Xp9jbYMuZufdSbNHTkRVjWZkJE+F4wZmXvkD29icyyAf
pObIZdJ3g5MWECRq9zjG3L13quIpEd4P7pFnxfONPVr7fu0SN+reJTWa4kVovDiCdrjK7lEH26Hp
6aQ2rNbaKjSdT7lT29XCrSiGqeqQyFyaMeibOci2KjrXFqHd6a5npYMVUytCfw8ammZj3g5lnOxs
I5s/d0ldmo6+F0WaLDYYPWMrapMYSo7mFZMT8P6To2sq7DHXcsusqqK0IW1Ul7lK/LxU47Nd82KL
FvPjXUKL0v8uIWuRjAKttRWZ4m6Wz6T/xr0NsNDHJojoeETVzSgbo6mMHLsQARq5GWcTpBYboZaP
9ZjoiMTMzozWGmDNYchvsmT8UxP52ufpWyPt3zVVu+uq/PE5JTrC0EIVQ0cZHoQTF0cLvqdfDqDf
4AMLktbaIgFcm+UinXc67RaGk5leB/LWOv+SzPnTsox3TPaPS5lvnKa1KTSdhiM+2pJX8EHRJxs+
aDPfE/6ajX+u79OaODR9di2ggNGWh0a4eLrd4lQtSPQkrHfPqm8Gz+hXyYb85fpkl235XxNIPE21
M2fglDAoheSAfSxN1RzlHD+3VSk3km5rZ1fT7ISwAoQnCH+Vk41mzA5Amlt9Ni6a9dHHa2otJjtH
zwCmIoriCN9Ag04/btEvXYAmveXfbWyj7wFP5w8uCtyvb9iKdHT0oVA9ifkIOAeWkj66Hp8PIPOg
6Wlwnf67iPPKCKkqxN/r03383iE6CNEGU63Zo5kvyrTG7IcN8ox9klegdJzR7DbgCJ4FKrdjeN6z
5Fsvk5VDoWMTgQQ2qJuYI1qQ7GIBUsnqZA9bCro2+EWr3imooUD4abAYz56EUNQZzpNvpOlz0y8b
kem1CS6/v59Aul7mdegWMozydibkZ+uW+8HY7IO0cqB1OlzEjhMUJjsge5vIY50gc4++b8PhurzX
Pl5TfgcZZJDmTd6ZGj/m/k51r1JumK21oTVVBytJ1i2jMs5WdTdJIGSWzK/5hhOyNrim5cD/XHgr
lvi8eA/10gSpfJJdEVzflLUd1/R8MIsUMaTMOOek+VJVHIg9Vzkbg5v/ilw/MCM64hBPfREjaYIC
/ARsUX41jTW4RCvvqeAJKQLVuXnpO3nVHwFeY8FQ51/ZmKtfEq56QHtmoxJFTmE88P7UwcE4owTb
3uXZUv+QXmUiJaxyM0IHMCUD0XduGEtjioOqzFSAphEeapTTQd5Vsi1CJLfMH5frJYj7fIrKNpbB
UgzDvWWoGJECwb2gGmbv+yAaFHp5Vu6hnMMwqmB0YzH6czbYboAKpLfWm+3OF04/P0vpoLqlkJUM
MtnLLJy91PjDjcKWYYuChPsuNoBVqE1bZjuPW/2zSTkwVaNb2L/yPI8JLGjKX1XuqGCSYg7smThg
ml7ar+hANHyfcu6gV20heMiy0QftTnpyYsH8NI/N89gPYLbgBLi6Xg7PpOn+llZS36Yp7JZL03R5
LLMC3ayIlzQ/U6A//RJNKf2+qixMVbjTEVySaGCeJd3ejBvxFC+zwp/7n5LPEri0CbURg9efC5LC
ruQjeUCP5jZ0KbV/WTYHObwh3bsMDef3aPNg7BJgfMPULsxTDyxg0LC5CUY+t4GzmM5eSWbdL4k1
/iUGEhK3ZQfLKkbUffuVsNt9FZPGt0YxfDc8U3ztDDbtcmohgzGwOagtXoQzSatwnjIWuHGb3ZqL
mQJzOU+hMVdy2hVxamUntxlG6wiulKYKDCOhaHlmSrTAKZbxqQbI5ttkZWTeWdJ2yj01Da8KBhGX
N3iLqpMaCW/Dhdb8a5t5Cn0nuZkf1ZgyVGJBOVw3YygZtgu7RJcoCvZjq57exASWxTCxnXoHLMxY
oik1owcuXXab8dx96ubMocAGltIfkDc8dqNXdX41cjTT6rjhNagOMxqf2GWtTgwtVcGuTO00AvHy
vHfyPADezzr2WSd9BTOAZwIZX0pDsSl0UlPsS7uOH71hAZHDYA/gSIw7IE142e1QQCD2cVGPFxSk
W5Oga/r47BYl/4tYv/HNQzXWa50XUJxU1KzfSdY1aKhlsUOd2fwBhP1567vg17/NVUudXdrl6s2V
YEN3VDe9IqdrFSHtMqsLpq4T/a5mltr1k2Hv8eaYADOyjZOQpHyNi9l9Ab/Y7Jt0tPZ9zBvfbevl
MakNeewajqbPzjBGg+OIXdWQ7LWqkZ5Eb07xFg/SOA5CGDs3r54RvKCnpfGkRDsqa/zeJjM+h3gi
XBqL+JA2ORNV5Q+ZS1V5QLGQzTfM2oqfosOcY7YUuTeZxrnxUDXOe0B6eZikTw0ad5Fmq8nqitnX
GYRLUjR9P009mt7xdD+KWD7n8ziDGNPYwl2uTaH5CzzP2Ayb1kYeoB04VEXoOh4JElXurt8uaxNc
fn/nL3DXajKe9X2UOM63xB1BcO8utm+1W+mqFRppopMFm1aC+kywoZ/VPen89GF6XX4A7dveZi/z
o/HdfHPfpuf+sb+N76yn64taeaPoDMJpy9GqNHPdM20VerdLNwaYq1AG2itxt0VVo9piP1+bSXMr
OqMkrVSxe57c8Wy4ORrpzd+XPD7nab0FLl0TkeZd9A1lKWWme87yU16/ifKPMrY6rq+NrTkXZElc
5IwQ3ABZzsnk6W7m8b4DhvVTgtBxsXPbitTh4xIZU/KzIXiiND1hSFblb3LcYqxZCZcSHRTLmMp6
2wGwHp5oHsZzjZrx7oXW9Vc2iKgo53ueT8+MLZ1vEHvyhUgfcqgu+EW2YsIrBken7/XSWbass8oI
OavskBrFEJalI+57GwD71HPogfbuFjvzikfINaMwOFm7dAI+eG64462y4UldFvd8XWZro2sWoeKp
EMPAYOHpt1F+Ee2fz417me+dpRlUUhmyL2O0EOTmXctJspu9bKuN98pB1oGzoxfnrbF0Q+R6vVR+
jAecL9Ew6BbFzMuXz61AU3aDg+nQtZI5As61PvVjMx4MxbvfnxtdU3MjBg2FSXGK+WD3D54chxPa
qvefHF1T9P5fqyk0mzqjEw66mlbjHcCUaXj901c2X8fPuiXcPNdziqiaXXTpFDE/qYRMoXLt5XPv
Nx08W2ZTPOVGE5/NNA28DCXC2RImzUaYZkV9dWJa22q5IAMvolmhuzgT8GSrNHV81YifiYL7yjbD
7mt7pSnvVCzMW9IZN4R7UB6HRVK7yhs3oplro19+f6dkc2mxklZlESELHUzLoekYXkHNp1IGRMfK
ksJdCKf5EM35d5co0Bj8HMw2GLyNd/TFFHzwFtUBs6qZKUpWvCnK5qINbY+XL7HhbPZYXrmsdfJZ
tvSOtdR4puetCPJe+gXKxGYwcG4p2druayrcmpnHSTPE52rKv5nCOzmd82ylyZ/rara2PZoON9ib
RBpefGbdlNwMLUHYtfU2Utkr365DZIGH8MyOIJEiWnJ2uPEjK62zqORWUnNl8/8HJMuNulAzAjCZ
99UZIlyWpyKNmjHZiB2tqLCOlOUpHNgiSb1zU5Zg8ZrzO0ot3+tJYLbZzqiN508JQcfKDmJGiN1h
cGcXXgVxbZuPpDezDQ1bk8Ll93f62xoggRFiGiK4ECEak4R584dXb9c/fU0El3P1bnCEwArTyaUV
GcxEs8Tfs1fDF34rALy6PsFKvFbnhe0Tm+eeAduGMEAWjLX0ngTPxmAULDYQY0j6B8R5ZB9aldoi
EF1RCku7lMfasZqiRcCztZeDZzUPpIk/Z450WOwAxhaRAnEDTDdXgexA0DsNW7wBa9+tKTNYtvO+
ieHVG6jjX4bmzRzSjdtsZWgdFtsOqbBUaxRRjUK9m87IPJSN1/EG/nDliOqw2LKZJjImk3tOECcB
kVbQi9Sfxm7jDK3osY6KRbygLUAI4p7Npv7V8D9zdZtRhLloBRiY8zmAE9HBsQZH1AVdxNxz21Fc
w/kX0UwH1fINY7qiaTo+NjfBkUi8iyIYX8wkC4dLtBJJ6XGrTnxtAk2Vk8oWtCV2fM66nwaQcns0
qkZbReNOVmorZbkmaPZfc5G0iUwnG4Im6H06KXKU5GszVRshmrXRNb1FaGy2usTA6LbhW93ObT0g
PzYGX9MA7SKuqETcCkWfZ2S7W38p5c+R9X+uG7mVvJsOko1jKy/FNLpnxORaH1wygdsinYvQEhid
4l3joNEFA4GCaD+Z09HRshNia8RxhRXN4Cd2F/jv0mYhd8UGoImu6Ny/bh7vLgZnagqVD+hMl9eG
OnTKxesmy9oXkSsaImxdBKgml/tewu0Am2X5gucuIKdeWh1Kk3phZ09AZ1uLpMecldNuKM0OTa0p
+K6u7/mKPHW4renORkwd04q4qH87nFSFH+fU/X199JWjqJO5lq0s4riuvXM6oZXC/D0b3wy1ceeu
jX35/d3WZnOMLs4ErbIWMPT5s/B+8saJauzh575dMwTlyDLWSLgjDpDg/fJaNM9Fv5FLXDsWmgEY
x7kq6gX+JtrQ+0hc7+cBtTtgVViaXbsFmV0TrWYHgPcEEV0Sw6n1hpeCkIjUxcY9uPb9mhVgRY96
8tnyzoY0vo7e8tc0K4f4S0eHGzrExQ5VhVv0fSsG+V/7ondyRjKDNuXUWBFYjR/MHrwOCY8Mp7pH
O90No7Yyxf9AZmEH5iQnuBmHWIGoMo390gNpGwVoJc7s8PqBWpGHDphFosVOQYdgRSh93pdzdaBq
61ZcG/oip3d71FHlAPI7u+duaDiYklS2E1T+vP7dK4qmQ2SLNpOLnbAhqjOK1kMOilErs/wtjK2D
ujaBpsmeS8HqN+I6bMckRATi7FT8aVZbMLM16V427d3mgGc/7igH1iFeygcjNYK4w/urre/I1gwr
6vAvfPpuhpqYrBMMhSOxm0XoFYXOepMVKtT9+RUTTYieEdbGUaXuv2DkB295HSUr1GizRjUqEmln
7swstp8ZouWnKW6bg1mX3V85Jt0bFDR9GRbpHiqWpchh8QadCpG/+yooiMFL5DqF75LO+D6LIjt4
85w+tTJnryMi/ACbTf0xW+L0QXI3ueFxNQROV7oRum8n/8fZlzXJiXNR/iIi2JdXttwqs3a7yi+E
txJCEiCBkNCvn1Pz9I2nl4h+czvcmSQg6d5zz3KVcZyeIogza38q3I2JZH+AuQ494Pwea9/fgqFM
i4m007qLJudB8FuyQjRhuGPAyhQcEIpZv2uME/Zq8yh6YqHZS5hukDsgozm97EPalYmN9EPn9fTn
6CODr/2cPtR9rMx5VX3cwr6bfpgimb7I1YvacaTqawHE5wEUBHte5JqcWNS7Ry/IIAtefetOZqMe
LSm8vk4+78w9G9x0kWzpfhXeQtqC9aSGfZY9kmzLp9J5i3pJi2TV1czMwFqwXjfM9QJ+sTyNan8u
wKr1fPsI44Xuq5ts8MMDmoBJ7EqfMiyVuUTqhqhclIi+lFSjZqIFCNqzzyKMu1NzkWCzD8iAoARz
baN2fcavdl2VuMCf6gH+IA14TqZcu9GDOxJyDEUyUdzfvEvusmUNzltW8JJlMOHS8TRETTZPJK0W
KlVLaY6Y2mzhY+tDqPk4xUiYbOD/uI51HGJ4HXRLmFcYzLIyYW57hc2lezbQ59fZ2gV4F4hsVSx0
O8hlbOfJDWdPTttpSig5W0q3xoTj2MRigpuMXRX8b0IMzBFefAxnJ88+gslPYa7DRtg1eYS6Z31D
+6eRquiL8LhnOaIoMbs+otpJy3WKlrHE21o8Wn+xT0UUZ3hpQu/riNPyMNo8bCFxGuG8OcaH3fZJ
5YktL+nu7K8k79WdAH3hS7rl/OorIWscUvIehiH7WzdtY7UpzCYCE21tH4GSu6XgEhRABq6THD+N
bRMIQFcpfmdARR9kbpHJ1zF9p/B1bWxpV4M3MdZR1KHpmODfAW6WbuEkSuF+s03PQQrxaEbkLsoY
s4MrWab8K7HB1CaK0QdhPXU/9WEATVPUVSOzso52j1cQCSOUKQrWLzECLtuxM7IZ/Zw3RFPcdF9v
TdbjU0yHlBCCJ3F1fhTcpUtgWh0XOR7dnrZxn/Im8kckW8xJd5OYbpU9PCFLFfXhsRBs/harJS9j
Po93lMKiZQV34y5Rcf7oTEevwdzZaon77M3fA1P5gec/mlComgsfdJMZRnKPdubhMZ2y4OhbvJks
2NxNbIA7LEn7Hw4UgQOcdbqDh/yiRkXx+iWI9neIGaNTgsyIw7Iv0O6se1yGvrNXL8fMv4wCDOkx
V+bHrLPxW75q18DddgjKyVNjCdeO+DajPK+GXcK5vtiTtIZdz4efhuLCF1X8CoshLQlBWFdcQCzc
ClpsX3i/fukcdJRZTNokWdkx2Scf/BPPJF8GYsgvx8hU0ZHb/czTdDlrnXhV7AUTdDPMPeegMc5V
UZiuNSLiD2E8zE9Ms19eGm6t32fTk5y0OK8ui74alvq04puG2K7nUyNFEd2yhIOoEEm/AQ+DvEf4
0xn1TIatbtiych8h9vdd4JUcrhI1maZ3I5h3WvzBfYGZpXgh04ZQRsv7d9A3tqjC3KL/XtjQxccF
gaU3EoKpMO4EwcWz4tPzHgz8VOTQGIrA8JfYAORtTJp0B24TcwnTffkeabvyikKbfEs1h/Qlzorf
ieo92FsOSOcaR/xeHyYHixC2MhtLKpt5aUsR5HQ01CCKKvXDSx4pAOyw0YOvwDr4LdK9h7hNuowc
qOCzKpeVZariWU+rOF76A+9SOPRnApr7ReFGBl3QhHM6g/kSIHSDWFqtJpJ4fYv+nsRJ/uycNz8b
LfbXQE75wQfT7C7Pra1hpIcIOLnuhyS3XFaF120ljRb61Q29X6fwnji4BVH1Zlm2y7pP46vbZhhk
KVw97+C6m2LTKV1UJK8RieST2CeEXkp//UFGD8CFYZwcueof1xHcSBVO+gAjPByjvfN1rZxZYWau
vSbKh+UtNVH/EMxrfIC/mamXLN4q5sFGi/haXDEKXhEIo/q7XWzbLzlP4y33lrmlUw5rLUfAv9ZD
PFSY7ERXLw680wbzniNeC7wheSJOgoS8NeAENkL6aZUoo0vHsW9LPCa4uhuRt0GU+6+TEAay4TlP
HjVLcwSMFrP3awFqcpVFx+4TIz9pObG7USPIFx6G+Rv1+QA2x8yufWrSQ77mUW1sJ886wAcYJwX2
b6Ufhk0t5z6gEAlPOHhfMg9Wsjrt4kehFlmKJeTPu0/cUBEEWSxNIfvu65jb4Iyoa8gkY8YOkRDD
V26QyktsAqrani4PXGdpVZgogspLb6XM3XxYJJ1fR+i/2iKf2Zd4H34u8NVL6y3L9rt4wrPK5La9
oJLAku8CSk87/AhPMYhLcSmDhRVI7tMgriXYWt1ThD7u3bdjqhrOaVr14fzksvnGaVGOWOIbx7bI
orm0e9zlp6Tro+A+EWMnm3BTth0KMn4pMl+dQ+FhaakRqXpZJ1WZKTpBVmdpShD4A2OtSnvRtrUL
tsejL+EXUxUKp6/T49SVCAAUz74IgprZGMy2gQfPEwuRxQeLUyw3oB2RHG25jQn3Gm/v0kc3BX6D
bcuvSWDMh58vcwPNsJX3+zZh4m5SB1OyDiPwpFC/YOItXUkEs+9BHiDoIw36KMbJNhRI+Ebx8ya9
dX4NikQUpWShaLXedLXhbRGlTcNuQPpxTN7TDgdANAcfkvvued8QsXymnc51qZgfwSLNJOCCZSqZ
SzlMeet13FY6T8w1ij19wFYI5teUb6dt8tIKjMR4LqetQB0VzB55T7yCXcYQ3nHCl2YD4TibygRV
mleLNMKWuGfZqc8yfQDHxd2jFCte4wyqZgDh0BxxbSqoKP1fYHcxuApJeORscJsuYToYNHC6ZQdn
qS+rnHaur5GsESFbPQZpsqTKsw8JoVtrJWw5IAXDwAopJQ1LHWt3RqezFikDUS4i7D7N++lCwYJ4
iTewI0tIbLxb5JEJYchywHYfrV74KiaRfWgvGb77hcbxm7l4OcOvOr8MAhPzwJf8uK0ZorDXfHyw
meGHLgn1i9pS9SgGHCDcsqgOZeyyUsiUEbSfPSxvV+m7FzMKkBHBLOO85BB1pWdBQKCWWG+vixSI
pVdDGDZjt4v7PPWRITamIoTuKE6xFaXcRA3cVL2v4eg6xBrBJOyDZCC3R1bJGzgjmNTR1DUm4xq8
zmAQFVKz8x6cRNl9xHJfqll1yTe9Crh9WWuaMc6i5xXRTze2dmFfkt3FIP+Rufu1+JmXHCHgAlsk
Dk1hHsGvWccKGu619VJ5HGYZX1yYEcCSMUUIZkfYxUvH1FapZX7raFGAKBiG9mERW1ITg145zZWr
zaJBVC223VWDcYGsxkigmLGWjs++JrTR0sl7Z02my9WBFFiKObaPRqyuhfc0ADPklg5vYCh5+KOC
7sFzi8Ia8FkTLAuKJlj+tFxJwDDc2LASMB8+K5yxomJSY4ejdh3TKk676Ykjsm0slcEVT6jTTmPs
o72kjJxIJjuI/DU6nG3tTnBD9ray4J7f2CAUp8UOCEFLxvEK7yV6xu0NKrsWQbslYgbBJhhuyk7d
QS+pLJeAQlAEh0V5pwJY5ttiFce+UNE1QUX6zaQw9jvlu6daT9DpUeZF2CxEp3dDgvMCjIr9IYMB
wMMYKY0k51kj68ofzH3ua6cquwz7kUqa+piUg4rrpb189d0cVVngkUbi2H31+Jpe42jmpJTTJA9D
wZI2otrgbEcJUsIwuatUmAyHbuz9c4zQ+oOJC/XkE2/65lBkHydHpsuGdA64rayM13zoeAIlPZNT
zSbXVwlsZt9JorI3OYOpDKLxNJSIw+tH2CSgrZuiwL8UhGc/mRnZAoEVW6qeg9GI2q6/y6kijYcI
8U/yUzAXFXUr/oIt5NVPnbhD8gX5DY6s31LWyQN3IjjEloc1y3RcJw4PCcBq/2CH1Q2NgdiwpaEH
Cmg60QNcPpO7Yhcc64aHULpqgq6TB2fiJ5JWUDRMr/3C5A/rDfG7yGnyHddvh4rncwh3CtC8vcDz
QBoNxVfFiL+VIdCCVk5S16E/FseYJetbOgfxyZOze1G+RQCG202p1bLqDG1dYGER3ovxaYpQJyFS
YIDx6kL9rahCr5vrPh32VvaRA9GZBZ8XNbmpRouH5N++mMVRh1RjMO+Hb76SxQVkD5O3JCfTncrM
0qw7HEQrtRKF4a430PeJ65wd5Dahi6FmRtcVqbqfpWoojRA+B0Iv2vdiq4qM+ihctfjC6SK/5wIV
aRPuLMnu6SyEeg4pOE/vPeZkCD1Gw0wrX0j3BUSE8CKmITxmrpBlobDPj4ok2EpiC9jkOZ3yrrE6
TJo5FjOtp2IMTl0YrHDMx01gMEMz8w/MIsYyHPX6lmRDXIOCHJ9QiS1zBQda+TJsA8xNE2+XSZlh
ovMK+m7S10QnEcCQqQjO4HeDc9s7lx6XTWBHIGhH27XofoZQ2jygVlElrPzSsLYegW5QUm7jmnRH
jf5gfACl3syVi/NsBNVbStMUE4U/VTczWnmAtH53Zkb0oJ4KFLa7GA8FYppLeFqJMo/W5TXrRI/f
FhanyHPmB8nz7QDTB1ZtuIlPYbH7L5KnXb2ucYRNKI3Gywjsp9QCSroSflvLaVvX8bazdGgUG1kL
Gpj3psVmzwVqtDMH8/0OiseYl6M/+a0x+VBrsdKjyT1xyGTCrtMWAGkBUO/Aio7jQxxBv7EX7uxQ
bZcAgDCGJJO7cfRGdYRYZKT5QGFzjL1d4G1EX8RABxvFVRQibVLC1cHzzFb2a0rbLqX2avVujniB
sypw29QUXSKuMx8JWoGsOCyx2soMney75MGAWm5nbSiC+aEz2Yrn6wbRYM9+nghapbBg5jlj+4ye
RcfHuNN71bE1b0cx5feq6MKTDrsOaXQu7upoWG0zi2w951jCK6rltfi+J1impZx1fjd7XXEcldZX
l4NiJdeNvlA7uu8oH/nb4G1bJUYc4bWGtyDqk43bW8C90aECB4xBdZreC6aHO08v6g4mtxYn9Nr3
rUNj+qjHRf8uDCRPcE6CpyJFYoguN3TWtTcV/lpBoo1dWaJFWrI8aLARg43Or12wAfkaByTMcwGQ
C/lpUDNQ0XQ+B4k4BU8CkyMWX2BTG9UbKbY2GfIUIGNEXxHPrjFNHAwaFTuRNz8X9BGriZRwiqJ3
GYtJPbkkRq256yb8bMvKEQEmtgQtooOB/xSeF7hZ9pi6qWmrEOVF3lFD+Q1Iedl52a08F4OdrsqD
F68c1XwD0dk8Zl5IDjIJw4vK+vmORUz8gOqiaDUy4A5BlMaiNIPtDsARERRix7CMfG7egz3aD1na
GVZi3xpuunD+ZQiC5Sntl+QVSYBBzYmAQa9GdvYZhaB/mr0N159t8rAJwKzK29M7APfhOeV7UuXo
gHDg+/rYyQzGy8PQZ9VIMDvESQFHRTF76a/CDjg5u1HgYAsnFUJVK4P8aESXH8WMjCNYgW1F060z
yOGK5AMwkIxN+WdXt26QS4xF02tr7z49Wg45N/u1kAtHQJJxH4uK+4Pr++CWE9gpllkYbndIj4qf
RhivXKDTxmifeR1q0s4zSPxDjzRWC+Rk34D8xb+DEZxegGnQhXRJlNx7IUainlmyrEySDJSDDXjG
N1i90udtDtbkgc3IEqmTgKi0mlOjP7KcDy/AxbKrJUts6jyk4z1bM9tS7ob70fUBdBNz8vCZ94MD
k80fRBfsKZf9WkNVgxlrAMJHk2+5aljMZeMbw6rdL/y7KJwRCzWFsp24CNuZTmiFAouhQFrI/Gu3
UAWp5zA9dNhImxx0lKNeZvKLD3F2npYtvzkEhB26NJKnaJTjS6hljnoCE523sAdeKtC3N1ADRcc1
Zeowb9S/07lvoe3t073sC8yycxzHH14cdknJd5XONQji4UNnc3H0NUXFto/o4Es/7iGYEAKkeDJ4
wblXICpDmYIYEtzUq4V9jy77sYcOa5pzclNe0WPAQZcWFSFCpMe522qyFBF6OAkWwzC7JxcJDip/
EmFYDEeu8BD5A+0OqdrYzxw11DnnIoshi8j3u9kBFKsWk6btZ9gHzkDhvk9WMbjmrak6bFsSfumM
nRunQ23qWS95lWLVP20W8tLNjP53f+z3+vNyKs9hq0EasY9k3TA8QkLDrp1Jt/rT//wXW70P31db
u/Uroh3h/Nh6BfRa47aH70om83002/2bjgYgs3mxNMvWz68TioxmFITVfj/VOMRquBcU5pjvxjtY
aJzi42am8EsqYU8NRxw9Q67CfOCxKxRHJaKogMgnGAe8wn9wKYlHELYOM9xmMhxRaV6h2zXRCGVJ
0drtlk6Ic+W5e9H9WpTMS/wf/uaKUwhD4cdRK3UH6AKWT/uWt2jFiqPuUJ/NFGA6wzl2mITOmwDO
DeceXZ6BzfocH5JeTIfNBT9c1mVPk8dznH74NYwArYPLovtRZJpc4S/sXRi2lhdfUa/SRKQ49jp9
m2B9Xi8YM5aFW1EJTHNtUrRBbsy3qk8BuQZDNr9jIDxcvQjbdWSJrSK5Z5cQZl6NXBn9PvIA2AIG
GteZCezzDIQtPEGK7Kwd85SlAl48NltHUagUPHrCxtC1DtJi1K7ReM33LkHVizrwOfQIKHAonA4T
G92JGz+p0Iqh87DDghIbOHi0d+GB6jV5hqH0UKPqwLGqd9r0nWdJuXpZUWH6IW/QQolvji2It4Is
rdoLLmB/7lAQEcOayMK9K5w/4XtpvxZBBmJ34TN88i6+2qlf7ncxBy9wV/26KQ/+CYqQr2YNP6zv
wWJGbiKpoTCSNbxMkhoj/o9oH82vNSQA5KyB1gXuow0zrN+bOMPOUwJwhyzRxT6Q3iJb2pwX+Zub
hHuZ916QatBIdtEyGopySAvb9FFKS3gIZI3osV1mGWBo6M3caWOevSMgVD7FZMfyX1f2xLZeQseH
0BCNKqXBMTZe/TXv7qlS0ztUcg7GutF4UDB1qmJNeb3NOAnlNrtSoCpBcAaK9zZDRELb74D+UHCy
m0UZWNRpRkBJ7DKviVVUtDMLQ/znro9pbIsalWjeZCkCkQcR50j42KO3hBrbcDcVdyx2okldpx+V
USOcZyYGkMUjx1muxQ2ci6XREUpsBhOYGuWqPnSrxAG+kWwtO+SyfUFNmNzSgQUfGvFRQFuRAGdc
skOcToqx8n25VyQxP3qC/q2cVp68Br3/jKQ2vjRqZPqj8KDaC/1dthDizbc1BGI/pMP8Nd57xBk6
vTeJzEWdLsvn64XuBCEcpKaC5ZXyffi6ezij4pHSbzzFv9tDHres95HtaNSqT8XeTYeow/DJA570
TmnsH4nXby1m3miUiJr7u84kPbLHVF/2ObQwWb6+Yw8CUNBNuIViXl84K5IWCQPekcRp8gj9T4Qf
kmHuAml3AInTDoT0YDEF+Ny2Z4scvMEPf4LuF7x5SxfcQ1IXHCYvDMpOb9m5dxjUUJFFl3AAHo3p
Eex+QtjJ2B1jTkQuvfF0djUqHXzqNrF29KCcW5iZT2GYZZUAtn2A+Y+pi42ulfUmUXci18c+wFtv
R0AE5Y46/Cn3Znbwdd9drJkMdLBuPE8MrWQymOLUxQ6V9DqwF9hN/cAIZmwMVLpNscYEMDwQU89Q
/2AdsjhBr2WqjFFZ3fCGBvWAQuSEfEgGHVG6nzv96eGPGV29r+hPRTdovMXx9qDIuB1QX+QZ1nYs
a2gP+VCjsoLN1Kz6Y6foet5iTFvH+xHc9awkMofQFdB/JUezB6VOxuwcIB8MSVcbTTCyXJIH0JRp
D3XvlIABapZfM4D+e+R9q+25B8BKSpqH4b3dNyxMv5/nNmbB+D2I9/iCSMTgPuQrPS9ZmqeV0QyT
KjqsGbKHc4/jClYc2ACBJaelDTbMzmYNNLMno6gSEYionFCfNGxOgre82GDvLFy8Qmkm03Y0Lqwz
jhA+0WNH3LpuTltvnBco4Dzegqg/1NRuvJ5RHn41i0tAo5LF8J0iyhLhwP4sosaix/4JuczkGt77
26UYQnpOozT9Nq9sPJNstD9XjLiWMiVjes0UCR6KHkUlkMrgGi7TZ5ZeP5Ro9K+UZuRabJO8bgv+
7zLH4CypR+yRqo4x7b5ANkcO4xpw0URkXI7RsqDawYxqOCmPDQ1dWH+y8+y+Lf2ubcVHBRPwKTDf
N4RcfLV9am9Gkrj1eBoeMJlKyxi2nVfJN3UTkRGXlIbxMzLgPL8etdFNJtBEYLmvBzkuxR0fxP5o
3Vo0Cdn3QzD1KbQYUgCwXHoGefKK/hy7EyBaJJ3NmkPPX5i+yfgeo5/1I1L1et2+aw9ybYuERh/A
mMW6KOKx+xYvc9TATIIcsmig7ZDm66MIkq2ZgJdUmd7JGQD6+IhAp6DS8NNoCbxunjNC7EsGM9iD
H+TDdf6ZB55+AcPfpmW/hAoaiDmap5terNblgNeviqGtRQIgsMi3ZO/w6uiM3WUhy3C5e9cGQbjf
sYGhe/O1Sm5+us0/MPaG/DuMwvQdhc4alxDfR1u9htnaVwNhgDoWT/E7QOLJcOev/QQ2k9MYICMV
77GXEphBmkRpY1jAeEO7DVv/GsG6M9JmPyIUk7x1MvHaboawvN2M8O5siHVTBmMwfoOfhv4YuY9U
Sjsm3Vf0PgzpjyQ4JZnsIRhSotlBCUA/5OIdQ+d4tdWc55+TeciZEdUM34MisvddgauH8JrKMtkH
d82XxP2ivedVE9u8ZgsgC6xGf7D3bA/dU+Db/luej+7gcmfDEvGDvNoh/GfYJai+Scj7LnvUv+cO
6Si2SPhvrRd2BsSkXyE7T6o1gjVMtU7Za7Qm5m2mI96PfVo+DNbd64wZf3SQPluPkP53kD2z7L6A
Pv0qYgXeCzzpPnzrM0jp+Nx6FNcHHgrzSuD0n9o6wxNSLtJkEfr0nQfoUoW7KfgXYtPBKVhrCrLO
gXtRDyU6y1CUdb7vN0kioDePIjG/FBrldKlhg+A3tJAjoqZ7f237BQOUwmVrs6LrO+sd8rKSDV7x
C+HD4pmvEJKU67LKJwfrzgUtOLIeqzHWHiKr+/24Bn5efQauPgiWoBEWgAB+ZprNwXndtQ+Wnlya
HR0EBr3INB1LGDAgtI9gPwXlI8AROQ8CAy/Qc4oKSBZ5dDE6X7pF+92KUcQ7Q9bMSyZjfkXRtD7x
bOdHuTNRryPGFPniMoA7KjysOfppg+fzMI4BUit6n1d5EpFHuXfmITPmms7T734Zg5tMElkrtmES
zgN2UOhUSh+RTY2d8JaWw8JYnUQ0+DAY8p/gK6XuHQ7GOmGrOAAOnmDnZ4rLTh2a7DxNGg82J8gD
ShbgOun0gdU2PASI+G5ll5iH0Dh6AqSTPYQYflRKD30t5QTsIFQrMHJtuwYTo/24U+ggDJrSL3Ge
8nvwNQ0c/hL6gDFPDzcuhYmWxm2TmzNI/wENYonG5U4tYfwYRST+QG89HWeh1gWsFIOQAg3PkTIK
u/DRBOHQfs6gEfVkGBS2IXoQTEQz4Lbg1FSBpbzxPbybwwoECr5c8zWYAIfrHphODdVhd8Q7PVym
VJFWRkh6LDlDfCkECQol/ZipLmxIXy43oB69GiHh1uiLzxkGepgv4dSFoX5UxX1kbxh/6NIQJO35
qF5NtSVc/Bhh2rPzbj7AryhtJlim/wsJ8+94bX+QMFnGJM/yT78oAeqMGP2kBcngbvBsjtax+280
2OAPNUUsukj0YG5cUsCGAvIo9AgA7Tl7+U/swj+tCtUSoN8sJKyi4VjSl57IJ7CnwvyjZ3vR/PN3
/A098k+3wt2B+jVtMB7aGLqhR+y4//y5f6eP/tOqEC0FC3IL2zQ5rOdhZWhDh776HJBSPtcDlWc7
RACAtkMEoljQpycFQp03/wsz8+9+1+eb8T+8w4IsDptbAnq1eFXZ8wyq+D//sL9hZP7pYChIjq4N
6p9LzDExkaX2fqVQEfzzh//Ne+v/wccERoZ0MQbB6bpDDxeoyksY1u2zyf6FXf13V/8Hu3r2cDAY
Qsll2xlayiPdZsCX+X+8/PD/vek6wHB7xfD44jDpi0nY1ehK2yTFbNz3x3+zaP+7m/TH4t6LwM0+
6ckFREfUOjc/mo/d8unl6f5l+/i7l+ePhU0KFWs8VHNh4VyR+Bdciup/fsB/+cko4j71Hf/zWgJ3
ha/SthZnfxCHKWKNb9W/7EZ/qYPDR3/+/f989BSuoEGR5LMbkjewD38vJE5KZQVa4VAV1Z5vXz1H
/m0d/OVTwNf9wasO5gVzvM6tlzRABsVDGMADaXialPcvbN6/u1N/LOAVXUnhpSq+YMKxXomciksg
c/rjvz2Hz/XxPzdLKzOBCCih1dmGM9P5PQeg9d8++vMH/c9HW1DRKKZZBWyS864c5sYbs3+z5frL
5Yub/sfy3dHiWheBjT/lIJkEkTnCOEk3PhMP/3zxf/cFf6xgvm4A9TATv8Ds6gZjqQ1p1NFv6sfv
//z5f6ljwg/4Y+2qYkxst1gBwvne16abonvif5YUaR5Eh4zP+lFjjvA4uTm/OkQYr/9la8IX/7Gk
UxIsm0shWcl3DR1q6N0MCo+Kmc8+OFbBvzz8/3v2/38MdNiG/rHAF4JKLC6gxgbB9dCDjBJyeQ9C
HWpK+8OK+RLEyXM36aMMHP2XTeX/Ogz91Zf+sfRJFIyhF/HxUmQ2unlBgUoSvD5XA/oHLJOTuenB
fGm5pxPk3xS0TsKsb5d16EoTxh48pGx8HBSMAXnSDe02U30PMmNywKQ73tB/W1AKeiBIpZdF8wfA
+6FMBq6GY78utgeBaHfXcJ1h08an9TgXgbpRl9srsnbYw0K76BCvwXK35Kt9pgtFV6FWHgM4QR7q
SvESI3fWiReqNbIEAJfmQA7mEYXBhMH0nZ8N+2OseIFsMUvazqbpoejybCgxngP3KFeUfuki+Qr6
tXcQLIh+CqBrR8w7+WFWSp90nH0yjfPwEkACctm61NUyMjuc3obwtiPfqxm8JToIQqKGuf/D2XU0
t61z7V/EGRaAZUsVy6It23FL7oYTJ28IsJMAC/jrv0dZOfgMcUabu/DNgEI5B8DBU0gOeNCC5/XI
onhVneR8r1LgrZk4nyLL0n/MfTLum47iqjSHMsDdTRXNTTEH+T6gyrsD4NRe2zQMQamLQ4YwVcFj
hBUdPTyNQmYNrqLfEP8rkWFItKGWaEc7G8NuWhAZKHPeRhVAQ91I1qzcTb/9/PdP2bAfVBn2FNkw
HAeIneI1CQXZCBWuy/nE1LyWbC2rbeG46iwJEKePyzIDSGvLWLlXiSwinLWEOzqZh+dm/HxH1TC9
SLdlc+J5sBK4pl+vZVtboCKcDzjupXiCdQ6CB3gWUStD43immdWSbVosdl66TXpcWvjjoGg4PEyj
2kd4SU6Cuhqhs0h8oE0sbysj8otXbfUxVfj3FrSm9/2kvFfSM287s3NVKQJ/cAekWbaveVbilbzl
r+WAB0PbKvs7PN8Ab1hnyn+KPMA5O58HD3iHEjeESecmdWQLpXKmbjObARiX9xz4J2TfFztLwz2u
APNTb8ufzKn4AODMOD2WEJDeh81Q/oh8Ph1RlUxR923I8xwhspoQavN4UsFNEgDvh2BJ3Wwj5Fwm
JOQhYFs2LMumAYau3sjilBTLzWDJIUkXqNmXVqZ2Mnesoz/iSRwFOzgDgw/xE8Wj8SetyvpYu/NZ
klI2eIKX/nfGHf9VWHJ6mG25nPwqW86lZ1qgUlsuexgqla9O38rTpCDWVwbVAHqKM78PZeB9HyOn
OVlqQGEcSM38TkWcHgcuCAoB3PmZ1qX4ERKy1Nu0t50NWdz6BtJS9FuAx7aj5ZL5NKZWekQd5KNa
fGDBVehC825q+MEX4/zW+VZ4Z0cUNupLAVCj6wBZgSDjKCARYJRbmu+KXJUgV0DMjbf2HHOgg17O
zKpEDp0D8DSeouLZmmnMuAvgvz/jgj+k9W8A1a1nL3faRLic/GdR2X04LJ33kCMa73haAF0LqvAd
yQUgKiDd3IIwgSKTAwBNz5xXnlows3ZCwu7KYBAb1Bi72Bu64sVqISsqIYd4lfsOglXb49NREih9
QclVWHejGk52ZN01zrgSrIYDr65ZOo4Kx4fIjo7+8BMY9A3kKuPSP1XTasCew/6LbVwXECx9AJRx
sw+P8zQffRwkY+jwA/7l/QEvZYwXFwbVwCDBEkXIZ9uN3ucolxseXKUDAlFy7Ug/4k3IxZN/eAT7
6/wM5aTD7aogvCEZ6V7qlTcCigaZjGOAYhBUCTK2JsZhOFMG2hZDFbWWPCcQ3mv7xzYVwxaWKC/L
mGGxoWLSyWYnSX7rgDR0edMxdeX89097Gi1ybgsPJYAA0j77uYJyCmiF7srl8+vKCaZB23PAWKt6
Rzi4QNCZJpka5CtQfuwFNiYL8H19TQ42oAAPfEH5gdSd3IK6hXImaDr3RUogX5rxZUUBy7TotR2q
CtuwD9sgOk7zqwMcfEM4NCW+DWuGFoZLa6BtUb6fsyIdagQVoEDbIBqgpQr0ON4WcjdGQbH8sHqv
v13ccFxW9kXDpqvbcpc57n55H0JKJDwR955IsUGVYuX8bxgvXXuwUWIm1owaqGP37yHkUjPGErfL
XysyrUyJ4ffrwoMUeoPhVOK8VqTjZiIkyWn7Jip25U1JVxVUbkVdKMwFx0gUwFW1tq/eKeP9C5AD
yt5I8CivHCz95MllG6FaDQSXl8dNivfOoI8pqbfB9HI5Ur9kH8P/QEsNucXamVa49cErPabVFFf2
CMQ9bBasGP9zZUWZvqLnAwqOQlU74Mg7zQdOLffQoO72kT19H4oBb57esL/cHdPUa5kB6aAdFMu8
JEStHMYjFfDyXbWBK9vP6z6ghTssjHDZsIoFVuaQdAAXo8NDDF0pCZtiQ4t1oiYYlNmYbg91u3J0
4yn8mdG70cpW5sE0PNr+PzgR/D5LgQeIjN7aGTAgqoU0J18zqzd0QFccXCxWQPEGw79UnGyibuzu
IVsAPG/TiJvKFunu8iyYvqNd54MCVs14w8eNzPsO2Dm0xRe8wfIbz/rf5Q8YBopqGz38LScmeL4k
E8OtDBySX1FGv+d5cGUHzh37tEHCnQxyBZkbHfGfuIF2ojX+qXq2a5aVDvxVofniqETPPfv0BTxU
0gWq3Xni4579bfHd7hElT8BwmAsJbbzSH/3pLF5M/AwvWR0vUKenfMcHL92C7WPd9FZIb/qupDcs
KPy7Mg3be8sRfBN6DjjKI87N8ZJneI6tM+eQuovcNB20I5beElsOUNhJzcA4VUMWvWOHcgEFF8xb
0cYxzY+WUEhWSLzgQfUBgKo/TTCyrQf58Nmnt9fNv5ZHPNFkEWwq5yQjXndTBeC924DwHTzPSq+L
RaplEuBQlpk6NAQu2dozeaYq8+w7VMGG7eU+GJIu1bJJofgE8Xt8APy94aBonZ6ynryOZT7EXYbJ
rUE9uy4tUi2x1CAjjtmCxDIt94x8NODfKBAHruqIroEIzQiAOGE9kLQ9wL6uYjBQAV43Ssr0P5Zd
JWZkR7oS4oiRCkeB5IspDzdpWCQyp2sFSMN61WUQVa4EruILBD5YseBy2v8ouNfvQODfXR4jQ0bU
9Q9bD5SNHnDYZGDlezrODyWEdBaZgalWk7UhMqwo3SocfgBFscB1PvGjU+5O4OqpuLBPzvCgeHBz
uSPnCP4ib+lm4bDojXwx+G7SFuCGyx7ExTlz3y43/teS86vWtbhGORK1TgpNKc8PukPviWJbkAFi
HUJSdahUMcLHgfevJVDoYFzjXr6Irn1EIbz9n+rabI93O3B9BsJBj3YoiggTCPkAoDMAf5whO0yZ
E7T7jkAlj8kAvNbLP9y0frRkkdpTHo7ggyYjatHOCPk9wMrKl8uNG64YuqDiQiGEDXBpnshQkv/s
phz/g8u29eqNPZwlwJkqa3A76+6XDQH/taA29UjLGGUrFQjkCLcQqi4T+106QD/0z5d7ZGhcl1os
PJxzRolXIC+Yj1kafC+L4dZmbCWzGoJN11q0vWaugpIGRzd4Hup3KC7uRiAdq0WufMAQBLraIh4b
qqIeHZV40wAvL7AsvRHFlOsGRzt7TGHEAgotnyPzgRmk4dsU2DCsdcqV67lpdM6T8unkMbbpspQ1
RsfKR+A6n4IhBaL9T9l8u/z7Te2fB+1T+34ObCOo+3DY4ncpuL9e+bz4DzXcni+3b8hynpYjuPCr
2kKl/xjUI1g2c3AHoxYGJHN5Alr2Oa2qa6AGdqS7kfcKtjKN1YRH6GDY8JQJbjxnqqHdI1ayhmkZ
aScAoIi63APFKRkqyG4VjyiEXbmGtOh1XbxsCQ/XoMyl7kZEy23r1AVqplfBMGzQGP+dZJB5eN5l
eFZgSBQvFczMNm3rq8NcynZ/eZ4NSUKXV6Q5YAa5Og8/FScozvxs8/InmMsrzRuWkS6OWE9s6RnD
4EsZRodl8prtYJVuzJiYj607APNN+4/LXTGExP+TSuRR5UHbZUmi+sHJYOJS34UAR/blWsnDNFZa
TEPrR0Ab65zxSBNXrNnIMIRIzNrBwtS8FtIpqzs/d2bUB2SwEXgDkxQuTMta+cE0PFpEV1OPDZyg
YNNO3aZcvGyLI8ANHiBPvOArWckQa3+NvD5lpYW6OGzZXCW9GzgANYwNMKdrwqmm8dECGUeKXqSu
T49Qc3I3LGx3wOhxGDylV24KulCi4w+O18JG6CijcTuo9tYv1Baw9Ovua7pIIrXt0KoFqZNMehAu
gu7GUu/ocGXrWjkgleMYpGJEkRm1OfAcaY0TGzjXLADe83KEGab3r0brp+nl3RBlC3HqBOK48L3f
53gMuq7l86L91LKCvvsCckObZCNMNUPpQcvHWtuLTT9bi9sSj3cBWFN1ArYISBuv1vDr8q82nBl1
x/CC0xLqFBzrxZZnUvVphnQeBCNGwIfV1ksrd+Ow+nD5Y4bl//cd4NMQQfUp421RdknGYePEzpR4
iI9ZW1uQlcqbe04FX1wMHPffWXBQ53FgvKtAjJb53q8CFnMu0rjGW99zH0l6ABXk7MYXek/ZzLxj
M/n9fmgh/Zv5WbSDwN64n0IbplY0a8NbHwXhbUldvOSmjLXggrP6OzK/C4UssMFw8s22Yiyjl8sj
ZMhwujU5LXs1W2OoEja+9yB4IYJj0PtBf2MrZwnTHGg7vgz8RkI1Jk+U7f2yWic9Cpda274kcne5
DyZkkI7mhQBbh2d0gh0T5bdNXucgp+O5YN+JoQTFOQJbw5rKXTRV/Jg5ygH7EXqflz9uCBQd5Tuk
UMj3yNidtZYhsdF6bFeSSq4Mnqn18xnh0wIG6YYjsGmXAOOxCdvuv9wi3y//cMO82Fr6mKJwZHbu
0SM0IvfEhc7lMv0mkDu4rvnzZz/9ckfBFI6IgB69ZpTY8UH2h0rkdhFrZ1TDytUBvam06rGDykOC
Z7kyBeGZvMMpcqPSH5c7YGr/HPCfOtCD5A7JB9klcO1p4LUH+VDatzXAU124D9o1B1nTZ7T84dvd
2DNp0WMBMmRQxmmRQVHljjftygZkmmftCCCXkUOtUeJ8kYq4r0+4UeV87XhnWp9acNPIkqIsCujW
o5iuZrHJU7GygL7eKEIdzxtOdIbiWtFgfl0fxCFgMwbHb/PYsvzloMQEdnOUzt9GWSwrVghf9ybU
cb6dBe5G2EfRMXeC9NH2U7Zziila6dDX53r4J/27oLwhHSxXwEsumvu4db1tSp+BYwXjCgpwyxpS
w9QHLaxTsMbsxaPkCMcIHyB3UCd84a6cl0yNa0Ht9dABghgaQQp/Ilb0v8UKf1+ONtPgnL/4Kdoi
uBC1JVTtkop61gk17gPqFvYGgFxQS1PxVPnlypnA1ActriNecezXS4ta5Hife8PtZIX7y50wNa3F
cmlPHonytkk8mBXCYMRNoRhSbC83/nUchzq+d+g6CEHCfu8I5T4fvLSIqnu/qYWKK6v8c/kbXycj
QG7+nQUR4eoMsFl6dHBt9uDZBOmVGFIRcbZGvDF8QQfx+kVdN7K1nIT5Fsy+vY3k7jEEUyvIPy73
4WvMCtiK//aBoZi20HkGD7sfgYURpEJSmuxNrYDooaUDjSn7FzQXPlJ5lcWeDbbzv5+0lPShPZ1W
CWyNWbSZ4RgLaslUzddNfXgezE/BwVh5Fq8L4H0IXeu6Awssg5ry4+XxMizaUItpywF7FoJ9fTK6
xV3u5jtIXv26runzJz/97iFCvsYTKPAOHuh5wZuqVwpgpt+sxTDHTbzKO9wKHfCRw/nUZa+Xf7Fp
eWoRPE8jTGDz0j+6o/9W9QBjQkckhvIOCpJTv3ZnNv18bUumEAfgDTiKCQQsNz4HWWvygrWSiKlx
LYZJNMNKEoIHicggwMQsyDfk9e7y8BhiSwfqNdQLy8FCBRXn7c0CeQhSABRe23f14J1w2t4Orti3
mX9z+XOGlKej9sa2ILnV4TG9be/D1Ikz70+xim0zNa4FbZQGAHdAMyDpVA2H32ATeE1sTVfuwzoo
z2qhl2s3YZVQD0NSl7AhzOEmfnlgDMtUx+URBUfkWuDs7kAyETqByvlDxZsDhvl17WuBm4NS5lZ2
3wCscmqAwAerpAi/2cN1KUeH4SlFfMhMiCYBe4ODLBz8pt4aR8g0NFoEV5R6i01y7ME51KFyKoYd
c0ElCAce7jmgCJdH6O8F+f/f+0MdXldxPue1DYUFUXe4I1TDOMV8ghAB4WF9M0FVBXaoakqsxnX3
PnEgg+xU+RIHlp1vL/8GQ6TrcLthgFysREgepVV9y1217xv5clXTOtiuZKPbFz5ezsHlr2OLTxvI
z9Yrq8twstdhdgTORDCKBfJRcbBQIFjdkOWRzz989Qz9elBeurV1bIhxHXBXcjlLCvz3EXp/80ZG
tb2xoTMbt3jmW+mMYb3p5r3lMpW2rVxyjIBY5zb0jEOoyooXr/52eSpMfTj//dMmyv0WNPsGW1JJ
/Fhl70vPt860hvA1zYUW6ZCsg6otkTh35y6Y+MoRe1YH4aEsSXcWuQCBAZJT/LYUZfD7ug5pm/c0
QEwAusL+sSW7KUvj5Ux+n6ft5dZNHdLin/ZFqubUJ0errO+VTeAXnb2puQBoMN+NFsviQQzOysdM
c6Nt5LzLLLBiUF4nJbhSfMpOecDvnDzjm8u9MX1A28xR1BrKKEBvznQrnNLubNEfW+/KDKLD7mY5
QUPPxXnfa+wdVLHAtigOV/1y3eAXAuGTM4V1B4FLLwY3YzOo54hOK1FnGBcdZhd2Nc+HcEHUgTnj
4skkr6HGXawUdQ0xTc9//xRygVxkW5W45nZnQ7RvQ/Q/dziKfO3Hm5rXIlqF4CrTCD/ezW8rQZ78
boqVf9vY1ct1Y0/+/f2zI3twTWFS1tvDje/7byrHuQbyrbeX2z+388XeR7UIbqCIRaDs6mBzg2gj
lF7b+Cxmfrlx09RqAdw0OSTObJiqBax8qBYPhCfYuFXd6gnh71PDVz9fi1plhUJEJasTf84gQwQ0
48kL5bJpFmwSgnhRLEI/SvwAusDd4mavkKIAjRnSIndBUFUPvhRQvnUADblyNWtRDrlGvFNg70hs
awQZ9PdUQHIEcOrLA2pYbjoKLoASso27AKzMOAQ7UJgIZ7lpZwLuOl3pgGFB6BC4kFSun2URSSRd
Nhweg+1ahjX9eO2UThefFX2HH+/724r86IqPfvpo0iuHRgt0FBjHqrAbiPv7H6R/bVwRL923gl71
NhDqsLda1GHWpamfnIUWYziennVGs5UEaxoZLchpLYRk7nlkpioe0jsL1fUh/NnRcSXKDYFItChH
HIBv7+XYQWGMXBBvA6odjEpXlsx5Ar8IQt3nF0MNmmGnwBpuxANgbx/QSobjYeREe9vHU2Y6yJVs
bjgR6Cg1u598q3d7mkTOHAv4g3v9C3WLeHSrDeE/oVu80iXTgGlh3PVwcplQkUhoEx5gkhLugT3d
kgFCjJcj2RBmOjotLMp87hh6AnlWIByfGf9+uWHDZOi4tFaVGQt810/GkInbqOmqbaUqtVvKrowj
Cv1wGBIWK70wLFwdo6YwQjMEzkjSqIZC6In9mlsbRi/ByS6g7Xe5R6aPaJHdV2UF5SpBk65KoaMH
scBvvAqBb1kZMcOi0h2B4d22pJI2fRIuSwTF8WL6kddTClpEN8J8CJJ+UNIMiwNbWLRyazYsr79c
5E+nEmj1+jauY0HSWjIWjX9I8bAJx6+VXGh4RQ11+FpYeH0xWQFJAgSHhOl6b9+0ASSpYHazuBZU
xh4iaNO7zaqig2k9u/+eU3IIdKfgMEPRFs5yUfDBlw9oSsdzd2/nb574ZYePNX+34aWG44ug3yTu
ipeXx18byS/Sj6edAcp6LlxY26mkdeWG9dWb70AHrq2AZ1TZATYZMNiTt3PPboZa/m8OoRHGRv/F
Ztktd+geosE7pwuqldVqmlotcxA5WE1KOlg5crAAFamfoEN8G9TNSgo0DLQOihthCzQPRU0TBleL
VHqHTHWvl0fS1PQ5QD6tygqa8pSlgZ/YLdxMZgiPt2tYQUMM60C4qW1nCEVKJymBQclD2Bv0d3Qs
QMRewxJ7pk9oaULyymsp0l2SE2+G0JoobvB6IBIm0wiFqSLdqLa3DoBmZU0Mb/HmYIH38uDD7Prg
TP4MGxyonBTE7dmmzIU6eDKDDppQ059oAQlgCSIOPABkcevQsd8WVskP37Eg3TY1MvsOZ4wlcWfO
fnjAQz5xZ6hm+O+40x0dUn8PV3brBFy4taM9nPLays9f0tzHm8xcw//husXnnhflpxl0RgKrrqDB
whBwGAq94q2S/jNEY9ZKoYbV7Z6XzqcPlPAzJ3Uf0iSH62AGgnINMwNpfbtuAWrHFKhqLA1oEjKx
ou6FgSkRZeR/l5v+C+L5Ikvo2DxJQKsfBkjLlE03/k5rYu2zlDeH2Q7ErwwbwGlWJa03ijfscRLO
PMaoNqWPixqmm0kMbC0UDBv0X1rCpyGUVECA3lXQuKkt716ALOfGA7ycH5uRwuoPAi7wtBrgOXC5
46bPafnIgipm7riRTNISVpMoL96KGqzh2Z8f65CdyNStnJANDwo6vA9EQsjwidZNisE7W6H0A+TD
y8KF81Qr8AQpoC1pk15ugmaEUI5NR7a2BRhWpW6MvBQwzCoDGxXagLxxy4UBSR0tdgvR6VUBGNM3
zuP7adoseDeVIi/aRDH1xrNpPC7QnoaV+qpWmCH96jbJHXaqDq5ubmJ59FTS9jf4C/1KYjAkR+fc
q0+/PqURNFZ5BbNY0fyq+obFEC11No1yv092+3R5qZk6oCUHeNfhlSdgkEF2swcOH1JIe66sYtPi
0jKDMyzWlHqA5gE5tx84PEf84I4pWMZx3N8nyHTi5c3z14bLNNnuv8MFrce0gZ6Ql/R1c+fV6lHW
5AOC2GuHBNN0aEcW1pZ2LbPWS9JMRXBitAeYc1VNtAvPW1QJxZk1FonpS1r4V75fCki1dMmynOrm
nqjmGxv8gwOXt6smXQfs2b7dtnbJu8RP3/3gsYHR8OWGDcdyHY2n7AYeKqRxE9VM+1JZH9SyFiAY
wjtZDL+8pf3Pt4qPy98yrFxdhhOVfyL8gZFkgOkutNPh/zOLw+W2/3IJvth5dHQeVJZbN2ccRZvF
7Z47dw4fPa8IH3MZzq9gCNBtBDu1P1nbwg3Bj6AEPEOeHlZnZ6NpsMFZbMPTE8K1QbabQLGEoVnV
wjTYjQBCrlADgpLswZo8dQtv+PDJpZOCUMQEFXnZhTcB7ay9yMRwXzWBgMmP765MkEGCA0a7/0bJ
1NgTO/udJQOcrW94X2N+IiWrd2yZ8C5RonpZ6opvM8mhtRzU6VZBh3kzj661b9uSbaZ2KN4uj7Jp
BrXcM8LYh049co87nL0fFnBoBpatYKVMZUZbSz+cSzl6bPSSqIXpWUjhQc6WTajKn0VatLfNID4W
Ub7UQ5HDY7nfQRYNHl+5DTAYWDdO1D1f7qVhM7e1vASd+1DVA/OSCtxCymUig2rrysnfwBDuo6P+
GvLAkDZsLUFFSKWO6GWfgAA+QxqYQwqLvVgKZUY8MV23X9haboJmYmPDxqVLUreqN25qPcB7+L/L
I/X1egh0yGEGF4Ss9AonkWd/MQalazmv3jVMjWsXJdflsGZ0Oxyzw3Hf+0nRFTeXf/bXEwwLk39D
ipecFCVgwomCseATGOjzk1V23a3lAWTYt9V4av3CX4kZ08fOk//pUFB3UIgtSpg6hxyl8R3KQt0j
WJPDj9Cvp9Pcpnhpg5j4Ste+3lOBafv3a45F+soB7i2B5f2hnOTWBZIId/DLA2dqXYt/VRVZ7fEa
h6epeqIdUKxZdF9U/Y/rmtcSQFvAXMt3gCDuUKFt2wrmnN8ruUb/MP14LazBqoLcsJ+pJOtEEdO0
efBm8gtYyWpz+ed/Hc6BDjhM+9yHaVtqJwTsjE3fuge4SPIYOvy/4KS9Irlj+ogWzmXedNZU9E5S
pO9DAeO08olUYFW7vy53wrBcdbyh7QSTo0rIlYvy4Az1TU3ggNN/VNXwXLQrm7UhsnXEYUYXDg0+
p0t6yWGC0aX3/VJHK7Pw9Ykm0LGFdVmzqu8XP6nhnXcY3fReZuwEI0yEXubHKJH8509r0t5/WVv/
/9gR6EjDaoDfxbnukgxWOD6OquIHBlmWdAP1mgxGrBF7bYNgVN88x+f9vs+IpNtykG4PzRwY6rg8
KPdZGcIwgwEp7O2WzBtvLUBxfstIgLDdOkvxIyIskiiw1bzfXZ5mQzDoIMYwm6ZJFBUeoPAoR85A
ifE0TytJ6Ot7RBBqaaIZbTE654Oez9N4GL4F0AqrCxKfDQ7bXsFAq43hqrpyQjJ1RcsaNgzIGI4i
JMFRCKBDD6c05+i4z5cHyhBvoZY1yjyD5JhVngcKxqthewCUDD4W4OkPaxI1ppDTjgGyHi24vaa4
B6HMFQ4w6RigQ2VNgD7BmGRYOyKbPqNljrkYgx74sS6ZYVLcKtiyefXtMCQe3Pba9udVw6UDHusA
7uOTxfB2JAkgtxlq08OeLkjnjbUy34YZ0UGOWG7ctXsw7QL/1hMvIbHgHJECEVNur+vDeQA/7djT
LNqGUjwUtlinrqhu6vE1Gm+roFvZRg35T4c6Ru4M7R9URBNaD6e68uF7Za8cog3BoAMd0ygS1Eeh
NZlqhes738zhGNfjStZw/pKFvsh3gRbaLoH/XGDhNtLmS7WZYb73JJu8OsBiqEs35ZCmj0UOPAj4
cHbzs25D5zmLMv8+twVCZ6QNLIkWdyMn/NM46qzoZiHTyDaLdKsDdJkdvDYObrmdZ5jPOQoCmhFj
011ouWxHqio4tCkd7tqgDra174oDLxZovXJYq744Nq93VgM35hzeubs0l99xc3LvJzkA6qJIcFPz
xT8rbENONEqjXR1GBCZ00n8qo67ZBKypHxo4k59kjufhyYU6cKuwGcaQfncOMKXJ8I6YkpveP3M8
YRkGT7K5BVinXdTL3Ep4KrkA5nt0mm57eMXdpihowI1+TPNTISJ4RnoRXGYW7i4bYnvkVwo0UdKr
yr+HQpF6qz3niUj+AfHQZBJueGPPpdh6fTY8Fr7YsmzYZxZc1saR86OCn+UWtkRIp1GYwpsYgmx3
tZvl8MEFoAtItMXbSb8TG/jAp9tlbvNvCkfQo400mW9rz0KXmR3ID2bhgcrJ6vClcqN02VYjVKZs
WBrvMKUuwbCHMCpjQb6FqKkdkwgK7zJDaXNniWYstgyexmtlW9Py1XJ50cCRwM5DaL5bUIlxRwtm
8nPa7334Pa3ch0yf0BK6JfKa5G3QJLOH2twkIc1J4XG/AQq8XTmCGDKtDnX1xhqwzDZtkp4UN3Tu
h420rZ8WhhPw8vGOTdZaLjR1RsvpbRCCf8K9ISFDN99CA4E9CcU8gG3C5f2qbKgjWyP4IU1RA7ni
zrXAN+Z+dRPNXPxYqlzdu3ZQrOwcBoAwzOb+TbtyHETZwp4MOCKvhbJ51980MCT8HVVzQ3YeLJJj
RzTDtAvqkjw1tl38yQXJ33MnCtyVBGfIzDr+NYdjMAW5AxTxqc+hsqb2Fc4wK8vCsHHpyNfQtyJV
cKgXL3mPulT1W8CiKHaJtw1m+Hdfni5TD84r5dPm5aul8a3FaxE3/Dj4+SFk+crgmH6/lvtrcISE
WMo2qYfhyc/TOYZktYo7YBZL5ayZbZi+oqUAuAb4cDYlbQLR/U1eiO8w8Ns3QXryGrq/PEaGqPG1
FMAnR8I8m4PR5g54XYSvYQrI130t4Bx++Qt/n1y/2Cd97UzXu3hVgA+im8x23gM6U0j2Vs4OjKzh
lNneyimrH1NvKXbzkI6HsZ+CAz6fPWepN21Y47WnEIrYN1ERLc/UVT3cBnrnIROugMnlEN6Q1sle
wlQRCFgLyz56YoIhwqLq20yGsFII8QwLwfHeARA98CDJe7lfptWl5Zt5Dnv0ZBAJzcdX1Y1PWb2s
XAr98wR/MWQ6trYeotGq7EUkSJQnx5NwvwaYkJ2Y60IeNS8WdehtSKhvWcXlu4SM1X8tjs13pWdV
N7lbO3etGPpXzxX0dpasuu8QCbsQZp4JhQWovXHcpT+0IXM2RS/JT7p0bB+2mfOrG6RMbDwI3KR5
DQMl7sNuGTh+oEbSCFr4o7XAA9cPb3gzqwPpivxICGsfQ5vlb3Yp3XerI3yfMhkeFvip7+rCH9/s
ZWmguTsH8VA5dBv0bDrMqqhvCXxj74tsXg5Z2JGN8Ep+zM/8AYCGvBb+pVOYHeCtMO5o0FcqbgSc
CzaCue2pKkOybAsYLOe3kc/q3yyMAMSEEWIUO9x+c2bU4S5PtWET0/HIgZ05doUKd8Lc32Pow6vs
LNRgx9z6CRfm61KKDkt2cWDJFgnWh0NlvpvrOXtgoLb+tu2Z/nFqGl134tYByjJNSb+kHQzt4DYd
h3RwXscA9smXh8pQctAVQH0Fe4K2COyk74pETfaTW5THspi+TQG/kWX4R9lqpSOG7Ei1HNxVXc4k
Egk2qArOm+w2B92kDN9Lpm4ud8b0BS3/9gxeKXMOVJM1QbZ+hn+6rMZdNtEmhmfmdW9/ga7J6Yxw
1g0yeL3JFK7XA0Qa4d53nfJ1oOtx2k0bwQga+u5L/9ISGTcwpa7VvRX9uTxEhiyoa3BKy3KnmvWQ
zOryatuMy8YRrF0Jib/57os8qMOPZ6+BU07PzyUlaMkDhQ6qB4x7YWgY8GDrUpI9zhNMYOu2iO4m
BkHeoW0gfJLD0X3XOrzYl2kHal76RmE2gfPFALWwsI7dovM2aeHDSZhZw7ZVXV3HNORs5wJssqFh
yo8wqaU71wraJzbm0z2hEECCPyT0WcdTySa6bxuf17hgzRXIhWrc+qgRPjtu48dcwV1voyaevkbN
GPwQ8IKGFVc/3BUwgb2FI4R8n/M0g/NhQyZoWxR/emu0tm7YiHieB8GRNkV330LHADhTAo0tvEfO
t7VnK7qVbVvsoJQEp808tB6WJm3tlQE3gFYCHYwNGC2sBlzfOuLauK9aWL7KapdydVNyGIrQ1yB9
h7vqHRleBG6YOJ1el2F1qVIeeHB3bfr0ONndn2DptqD0b31Sfzsrs5BgDQRrCGhdsFSJIvdhKzIm
6Vzs+tLbFg4wCf5r0Kzp+Jm+cD5nfTpzihrmLqrEcwCxhxgWtrEd/hSQDmLBis6EYS/SpUqtzMEl
p7etY5jagJuAdurUBw5l+/rF4mvKn6ZeaImPWK30pga96KLnCcW9lCkwEu+ktDdXpQ0dwT0wWtEo
UyiLhg2gwpI+gvw+XNm4duB0h7C1qwLPfJW4C2pYp+BkcflnG3Y3op35UOywYIUDkf+ytoaN8ifv
tnRp4rDogANnhrzCXutl/nb5a4ZZ0CHbQCPMk9P7S5KO26afnkaQSKo5T6DDulIAMCwmHbutWscb
bev/OLuy5jh1JvqLqEKABLzCLPbgJY4TO/YLldx8YRMCsYtf/53Jk6+uNVTNk6v8IEZLt1rdp89Z
QOBL6D6E9rPrD7EAWXDO8yPIpjas23BJ6KhtyumYq95dkeDhe+hw7ZatKpxp5PPSfTC3ChSNbU1c
Ajz4EvvDUES1Ct8uL79pbM2UyezC6YYj+JMy7xWkT69iEL8vD30e4pN7TYdj835SgRg8ktDKQ8jq
hM4JpR+6Z3P35bovaBbstDkiRsuHDZR5CYIuq/y6trWMoYJBN14ppvVx/r32NLDAWJ7OIrG78m3I
+UPVbnHdmobWLLgpl4XNyrdOANjGufwj0q3Kp2lkzYLBUREi3whlE8vF24QmfbNV8jTsqY6THugI
Cbu+Ck9e3Y47iBp2YAV0RfU7a+t8Y8lN3zj7pQ/H3S5GRHgOC09ihJy6XSE3/O6510G3fB0zXZao
FuL+T0+BlyDqitj6o3FeCJRKrzqTOmFozzKXQh8gPDnqfsxYTKo/zSA2XLNhY3Ukci/9+aw+voLs
fJKHISXWLg9btlFqNo1+/v+HhSekVtJOcWyKco6rBs0aRGxWcUy7qtmqqD3EPzmDHErwe3JsPDJe
wAmwseiGK0uHIYN1TPljDfWoTrlJDhdfsZ3XzTuShcdWQhtbbDzHTLPQbHYolgV6bq1/AodOd/KK
lOwCNq6QhHOKDeIE0yc043XUesY4zSo5E2G1t2K9L+yNsMowtA4mXvOhJpNA+g4i3mXEiv4pCOuH
ILgOrOzriOFc1GmXoWRyGorGhWY48oSps0PrerIM9u+pbrvojIzOva0e6r8koZ/cMTp5KGGIHZrA
hYT4j3GNu7fwlUJyuI7YnauiNGof7G/L+3P7FGTR+nzZwP9a8mff1K7juZfrqtysS5aGkl0KTkov
btHJ/cuZ1/R/tKH1gbJ8hKaJBUTh0g30WVVVdWhVOu+nluM8yl7ZTmwVUv6Ri1CP4LMv/scbl0Uj
IcsI9cBuPlaS5ngrd1X36hZl4Bx4cH7bZXUwd9GqePEbcXK9FdMbjF/HMoOm3l6cqYOE81Ccptm7
I8LdSJeYhtb8SmWB09orJ5kMBb9DSPCtEeT35c0wRI86f2mT88ETwiGJb/8Jw19Z9U8xksitrhxe
u/0DYPmJM6Iy7Gf80ZHzl0VYv20BPhy73WotNE1BcylpMAeuZSO6a7GtAakj4a1AcD2B1nfDO5q+
oHmUfu0p6lMoP4vF28tijaf5PchqHMitsODvKfnEJnS8cj5kE+0yJJGINXq3pJPFIQcR63tHSPib
yix/BNmld6e6eYiXqgv23JblEtmeV6D0WTMcC/AXAoecewd7XpYNX2qYuY525lBgFCCFJYlsxXzf
KAkfwVFtDhs0A1RQJL9uhXWkcwEZ3iHtAdIahhkyqhCOAyw53Kn+uptZBzsPpAznKsP4KP1GSJXv
xk1Fe8OdoMONFTrTBCOgKoD64nQo2cT2oGCUkEdepsNlIzU8wHQiUsa5UIs3AgcOZdYjGdO9A+Yf
JLjHe0mK49wVG1UY01y0GANATmta82BGA2jPX6wgcOJpWAn0CYEF37hDDc5MBwsz2XmiXiEHY5E7
FyQ5aHzbOESmX685ghZNvhTnf0okSzwQgUiritxhAydisgTNB6jS7tzCa1XCg58jy0QMULt7xv3/
QFFq2V/e6M9nwHR4MKGTrVYX698VfNqPEyjnKzIBT5EvG5fv56vPdALSnjWQoaMoUvSWQyK0DYJG
et0q45t+/vn8foh/wVrfTbKwrBOkhMcI3Ko8j0C0WX6t8lFt9dyYZnDeoA8fAacq5C6YVyaQIt/R
Xn2ZhvHr5eU3RENMBwMXXEwsT4sSj9VmvUG0XTfx1NZ2hJiFHC0+2zvPC+jT6jNmHWVgre+2dFcA
c1jTx0BSZjdhmDU/y64Nn9wpLL96Hv43hMz5sfETz+ftvxcFC8/L8mH6M5XznE3n9/SSrTvXGXP0
w/YnpdI/vmv96HPrS4q40afL8xKMWzRXBqwBCzXPAJoGGxKNUDUD+gepXvSFQzU1yihUgOdVZjv0
8dMbuxtLSM1AvL0c++Dca7fhMz43PhY6/560l3a5NZwzUHMImw5qQOWInK1b8HbIG29M2w0PEhoW
V/MghWuzsFxDlaT++DqF7e8C0gzoVLceVjxUwpb3kbV0Dx6ztsi9TCajuRVRpY5VjpADKlA3oguL
iPejAxHhdadFByfjpGC/cohjBF4W85zGmdXvO9uJnPTFVXLfN+p5KYcIWLLLXzTslI5URvKr6PB+
90+eI/fEemtsCBKkd2N1VUDCdLAyGas2xeNuRTP4A6R8blvwOaw5WDcq9XR5BoYd0QHKhPCGO24p
0FRzX0F2m0w/Q1CTXB7ctDznj36wXlGSys/DGol4IM5CSAArCkgzVOlWtbHln8cKTIcSl6gaiaCs
RNIPqHd2j45X3LrVM2puu7m6cok0ZwBuptLLJ5iJLx4Z2thT73eQbqUiTBPQbD2ARDItfB96AXMW
Q+c6GpeH0atigD/iany5vA+mj2iGDrXH3m6zgCSe5d7UHQAtQccgHxPkEaJaHnlEXue6dF1zmoco
R86WQIr1NSiBCAjzHSAU6D/YgpgYDqyOIEbeHFBx9NMlDZn/eNJfwHo838zUVbvLi2X6gJZPlGrJ
Zl8q8ANWYonzaWlucBnkX1y052x8ghj6ApiuX46KGANPDsina5WzkwsI6M6Rg33GZkIsYpUE/AcW
A0QwUKF7nKt2OqRNJsqdn4rsZK3AjSqgkPfBmqH92Z7ETVv76x3gNuBVGAOaP0jfbhMXYKI70oxT
NFPVnSb0tEarv6R3UIXN4q4fve9zWo+PNAiboz21w7dx9NOvyunbXSX74KubteymW3iwk5XTRlCO
cXZA2a27zip+sambdj0L0Gc8SIliGJn35TAXj86g+iFaGls9glhhicOlrIFC6IpDsUzqRfn9vPPC
rrzlU7HesGBeTg21qhNL/erWd6d/KEjLDuBxKE6If7IHBZ7mVxD3Zb+GFRqaEXgCgz9FWqkjK4fm
KFdb3jXpylG5HuVREHDnp1BXf+hTIAMLBSWpZXIlOh3D9RWIqeZQula3Z5Ln98HAUTgeHOusFCAh
ocgaiPzKNnCizHE69Eh14nVk4R/W1FMMQBGL4WPCZCXDfJxA6hCrqQuSqQr7GHif4BebWXMQdlO/
+s6avQ5ulu/yIBviUNmPObxtVEqBPo517m/HvvyfDACnRe28vqGSgJx/yl76PnO+82yeDzM4TtGv
uarYLfyfU23n32roXd8HHud30u/F18Ifwfkzj2eqQUBX2nVLt9bgu3UQ+uTbazWcvZ7n5mnUFBN8
xVC+L2BN2BUdSvDXWZt2RUxA2kE0qESPo7SeILD+JZu6Fw4U83XDa/EjI5lb296gEkpLcMd/EX0W
TWqLiOM8yifRqc67G45j2c05tJq6Ek3XpPoGQ/51+YebhtbuBQbiqKKhkPuQoM6h1oNjXzmwdhfQ
VuboJgHPbr7QF1aoh5F4V2W7mc6fW9RjMymAnfDaImBdAb8m2bF04ylgcMs6ztjKudd66JRKAJ+O
AwhXScsF7+wWb6tpeM3rD2sFeoNmbZLVE8DS5xQUiQ7i3tQvrY2zaLAoHTxcK/TOi1aw05SCQ4uz
/NWzhh3Jl2bHLLkRkRrODTt//EPIJVlaLJS5IuHtm9N8H4fXq86jLk8PjZZC1jUcFFqw+0cbmMMi
ctY63ziVhgiFnafz4WdnDByYPh7rycLO5NJQpkcPAu2Hw3CO6PxAqQcCQqQtvm/TbmshnSV46nsK
hKTA9Zymjh1I1kXQ69lwaqbZaMZL0NuZdoXl4flYdCc+QrxVElxAeEC2kIHg4d4p+/L58s6Y5qIZ
tC1sj+eDq5IlvAf0NGrtp7Bdo8uDG8BPjGkvtiJvxyFdMfoKBuOTBAnqrZU6/mlCdSJOSy89LKoX
iWMV350yG4+AE9Xx1Czu7ZKnzf7yrzA8VHXo7wCFyKHmoOBP+7R8Bssu3aeoNx4aGkZhw/zbbgnH
gwvx65umbclGLGswJR3hatvWPLlnQaSRBbj7Hvtii3nEsGU6rFUNwu/RV4zAr++PzRn1Pfbd07hU
GyxAhvOnw1mB9Fss6sFXzhy3HrSPyfCVF89NxyLXuSp5ynRQ67CAg2rtQWnPOveey+ofPOtv7Cy9
0iHrSNaKrCCzqxvwEmT+Hbg5D6IuReQL+8/lM2XaXc0FVKxJXWqd270D70tOvddgvU4yleng1YZ0
fOIUUgUd6SLf5VGAdt6Jfbnuh2v2Pk3e1IAfFqlZS93mvnsEmHVjTw03lA5chcq2F1hdATHZ8fvA
/gC4FwXNGxu30j+GNdehqy0BIkGOHqRkfKe/bwAOvRXjkh8vL4zh1Os4TQVeTQbLqhOnLdu4rd1k
pOHDXDb3fW7vMtluAfUM5qsDMyEjm9ahhf0lBeD4gkQTMr9jcWXWRAdkLtChFJxzqHTY+c4Chjsd
SSz7NhpdvnFBmWZw/v+H61Z6Yc+qcZkSWtjzLcAQ6omv0PYDN7r8eXk3zoHTJ7GxjslMm55A/zNX
ycTkQRRtuSsF+7nMaKUTK/8asuUA3YLrXLVOrVtnlS3qCqKgViWiFArjbGMWBovQMZmqSSkPPfRk
kdr5J19QARzIOuMJ59xV/bKViDXZhWbSfSoWMU+hd7Jn/q0L1HcJtqvL2/BXw/qzfdAucKBDqIJS
NkogIXGf68YLb1gd5iRaQgtJxdybBzCSyhEiC1M+FnE4s+Fr17bZMZPKPs6e7UPfEYjI4jiG8/S7
B74QZdGQFzyaa8eOZRUUhxFdxXdO0xcni1jzE1IZ5IVMFl7aYRf+ydMMd5zvFE6EDoWhjEDl2DzY
g91Fdk+XX9D3VEgVFVv6UYbjrYNEK1rIoOEV3q5re3IyseyCLn2WTfD98qKaxtceC+HgTEtXQlyt
d9q4n+lPW7XHqu2/Xh7ecOh0aGg+KCdv0SKWeCm/zdvsJmubQ25D9mYtNgzGYJ1/+Ts/OIAgy5xh
TJezaJvKb7zVfQa3zTFPkbKzhuDZCcubYmi2SpWmCWnuJrdHUCBbkB6sJLR1WmRq+f8ke2m29G9M
+3G2qw+zmVNPiSIdnMQlU7+TgctfM5fT0ySps7FghstFJ/PlYNMDZnHBndKuMZqr43p6Fcv3nE3Q
pdso25uWSXs2iImvRVYIgkdQ8CDOy2+39Gbt5F2G4tKG6//LEvqJQ9CZerNKVS4YXLpE8Hg5FA/O
CT1mMd/ZVmTFXtSh0r6z7qe9fUij03O2Sx/qV7bf+rzB1bmaO/JAF+igwI/Gx0nWL82cu4dRZkRu
vFcMS6gDTv1wbgPw+Mmkan63FMUS93FJ+c7bqgUYfr4uVU9IRkDOAmxMLoM4DPw7X7HrXu460nRe
Cqd0h9JJbNI9gyboCdrHG5GRaVXO//9gH6UsCF85hnbYeFujHQd9PTSP6rSxI3S9yY2jZbARHW7a
SkVJGyzI/2RDBgHtankrai9DW4/N4tYpqiyipNoqv5smpRk96KbHrqpBB8dWvAvkYy/fXfRLt9V1
1uhoDwQvK0UHfsguya3DuuK+rH54KHs7w8bN/PdMfmKIOgq1dToiUmgdJ3bsxcHLfA8sYv19iL6s
p25fxd2N84ailvdsH+qddWu9ja/Na/3L/nrmhN75t4jWNvbN4D51Mtxgaqo1y3Ivcbrw6IGbexf2
4jmlcotNyGQ1mtGvkI2mi2JuIkm4PvRZWyJXTtTGRhlG12GqXHlhM44Z1pG4t5PkPxv/OnI8piNU
g7RvicgqL+nmtjzIbBLPKEPgUX35ojcsvA5HxRFGF7dHwSS4WMfAnkrUxAsZpcN1EG2ms9kidnCt
2cfOQiHgtuuWuyoNN3yK6bef///Bp9TUksG0juCdJM1xEPdn5V2k6DaOpGlPNeO2rcyaw9R1k4aP
vzub3S5Werhu0TW7lu5M6eQ0NFGgguH9ax2AcUr1V26pdocXAGssXt074LZq7wfm70cbvWJV0a8b
625aGe2twLo8L8AK5oKfJL+VskXAVodby27w4H+lDD5satkTh9rgeEuWc0cSX/KkadIHp6pzkHI5
0PaBDOzlXTBMQ0eAziWqflMK6Q0K1v+4GOZ+l3FvI1gznE0dxxkuoA5HNm1KKucbVRICeMjuqivf
5zp6swHZEOSavDFpp/mfwF5/sNz7UabhQ0r4dRhcpiM4s9DvQtLMsC43WJ+Y3+Z78LFVO8JWFneV
J/eXt8FAH8t0PCfvajvNc+YnVrcgNvB4BZ5a1HF7MPocFg98kVEt2+mklrY9UC7ng++W/Y3V+uMN
iCudt6DAc/DyjzGdCc3o2VKtNUiXXEhAqhBMGGQkb2k5+dexBzGdQLbpcpHKszf3gRh23Z9eSW+H
TaFwg+3oSM+V+6oL/XJKBK2OoXrJGUSFIW1fBn/88p/LK2SIeWzN+KfUEszrzze19CPa3qa0vnFI
FRE0LFz+gmkPtKuaTz4K8yEI2gqRhXFWov2etWIjv2ig8KU64hPyE77KBpiO7VZDPKZ+/jUfRPel
mybrYSjWqo/qfF7v1tAWt4UrugOKG+1xnaz22+zMbhcNGTQkMr7Kt2vmS3WEqF9BABd2Bl7oid9P
s/UV+jNXDn0+KB+cqfIo0tdV5yRc+tm9kFOOPFheXOVAaajF9FZatmXvIqaHtqi6GQvKDmPa0KfL
y/K5B6X/gYaCyd8bWxzmefi5Wo/Aw0fLVgeDaWzNzJ1CpR6nxQRMZ3cQCjTfZ7K17PXyL//cRKgO
3eRCIH3CYSLdIKPcvivn+ohDFFn8OlItqsMzF58N9cItL+FlcDujUS1aSu+NNGQrHfh5cobqRLF1
3pQ0H8JzI7iETnbdv1ke36G7BzeO1UeVm1N8sti4AkzboVk8np2OI1J8rQzB4QEiiX2Xg+48tLKr
QIyAEv3bDnxAakq/xXrNcwUA09zsHbftI8KXp3Cp5g3HZZiGDsVMoeUFBRjmJd45JmrK4MkTE9q6
1MYsTONr1tw6Uz/3LmaRkiYqOOhWyybK1VZF+nO/S3Uc5iIXC5Qtg0ggcvfaq+GbGNytsouhiIu3
/b93AGyK80hbOLmFTnslCd7LZfrCcvAmBehGmxoAsyqgcZtA/pxV+WAXyzsv0+tiYugD//vzINDy
XRwLmCRyDz9sSI6cLADL90R4WzhQg9UHWlBPfVcCqoygfgnZs8/PVyIIJQs6sRhVrJfLrsW0R1ps
L0YOgegVd2M1p3fEye5GWmwkA0y/X7vYCchu6rVbSSIyLzrzfgd+bLt/0mkLkmDwKTowU/iKQk8N
xJyrMzyLtYyly47TWD82FUgUPGCW22zjPW6wFB2haa/CUSmQy0lF4L6Qs0YVC8W3g1u11919OsXr
MqLvLSwnljCRRbX/3c03BjZsg68ZeZelYm5oZaNwzv2oC4X4lgHrG69BVx6Cqt5C6ZiW6Pz9D6EB
8Qc35BIT4KBlc6v7DH9WdyPKMmy1zvGqemq7AQfH6+oheJvu0pBHap1AaS4j0jzbECO8bA8GhTuq
s73mZc/TIkPFdQQj1DHtIZ2eulXzbZ5t+8YFAD/f23Val5Hy6RgXsud8F1Qy38r2GgxSx9+xHrUX
GoIOteudn8vCf3bNFiOY6SRotl57M63tM1FuY5dH1T3Y2VdffvXKLbJH00/XDN6a+DKlM8b37Squ
RQs420bYaTpb2n0+Om5gFxWHEKgo6nhFKfmAzmMnBmtRe7i88YYTpmPxkLYcl0ylQ1IEYue6X1Kn
+WaTL13vHq3uFFx7p+uUn0Q2REx+QBMRzDEnYOmafvtztr88C4MmDNUBeYtsFwSK8Oftzn12Tiyu
T/13/1eYtLf9nn5Rsbev9vy5eAre7OfwnpzGu/KGP/F38c6c/RYs0HASdMReLbKxLjpA36gtvtX+
cD+qLXEY09DnI/LBzQAGmPod+l8S2+mfXDm+BHJLa9LAYEl1xN5Yj1BPkugpAMfqFNMK7Lhpng3P
U1WqmHkg6Iv9EhTJopnXR+Gji7PsZ/dH7rDuUTGEsYC3Zjt040FZvuHIkxVB/W6tyJyFFS+WqPLS
ASreg/szH6b50He2/VjXwFFPg+RHS2Z+TOcs2JGCj9c9Hf4yT35Yrnmx5TSlKUnWbgd9TryBgNN7
y5fruFepzivaDsuwshllSpJ7j0QAdTjVz5fPsmmnNXcyo2o/IRODstrq+nshVXB0VrFu2LvBGeog
QDB6znMuWAeSe/ulS/2bXEGJbyiXp7am75dncH4N/LcaArf977OquJK0Z3xMSEABU1vC6THMynW/
gppmV7TeEUjEbu9kTrgbuuXl8kcNy6ZD/KQrATcNQCYLge33vs5+k8LbXR7a4IZ1jB+GbWpvhe05
Y/PLdqAhA9mi+gsbVXO8/AXTjz/v1ofjCip9v+VF7iR5KOZotPxH5a7fLo99Dng+2w3Ncwiyks5W
sO4ZCupoP0U3FZDzaLXnu/lswAHZCHxNy3Se3IdJoPLrIvIlYMcgpNgxFlZARtczCMfRgnJ5LqZ1
0t4GA6jzAsKsGWLqxXdfpYcuXa5cJi1KCFUxpJSsQGqI3+siI1Q8A6uJx/4+A0nT5Z9vWiHNtNsB
glYiRMc9HlEDCBXbPp76Wt4OBbSkL3/CYN867s+3Ck+F7bmp32L+TdBOZbNzU97ckEaoU9j0wLdd
/pJhMjoCsLdlYwM5By6lJfVfZn/MjqnXpydQom8lgExRqY4DpE7dDlw1JClmO7u1CWgna/TJv1aA
Phxl2IYxEk/ObdV52e1S5YiRrL7eCL4MK6lDA6FlWowMbUaQZg3/VHRKQKbBI07yr0VDNuJ7g23q
+MCSFI5yugLsDj5lx65J1R4qYfkOZNtkP/l590oCK//f5Q0z5Q68805+NFAbHd4ylBA4CWb6TNnQ
nlaisq8BKfoTLVf1HXR8byrsIBSLzhqwzY4+Wsh5FfpPPAcF3ZUnR3MUAa8yq1wDmVBr2tmhhXwY
+L+3nsemNdV8RAV8eSfJBGlk948FGsMJkjQOEogj++mmWwTphitOBxPycoAgu5suiMzLL6GsrFuI
EcaOQ48UOgroyzx6xfS21KnYeM6arE1zHSXrlQRyiCQBvNK+FGADmVJZRyXq5Vd+Qntt1HMd1CEF
v0WgbkrxNEGrN9uIaQx7oqP4VgHmhrW1lmQa2d6vZnAj9dDZa372TOwlUjsbJ8tgszrhI6GAsvOx
sFF2OhVNHal+OdpK7Dr147INGbZBx/Mx21E4u5mdDLn1jHLbrrb4W8/ZxgVhqOFRHcyXVaDgRNmi
TcapAJH4OkI2u/ZRJxwAq6xt3sZ2VldonHLcO8sf5wxXLC0faMVIH0EtGB2UZe5ddyBczV/MavbW
nJEq8auhi3om927ZQOq4aa+7c3WeSLyOamYxu0pKPsWQytk3Xn/oHfYy1uJhtvqtrKUhbNARf4Mr
eCaQM0nohKwssNc7BLxbZI6mM+f826vO09gE1EqB8W4zZCjx2Gj7GzT/Rg1Y3C+fOtPv14w/rFBE
Jo29Qqmt2o0B7odyKyQxWaZm9NLxLD8ozmmycdzTEs1+03fcuvsFNBhFuXGsDVajQ/k8aTHRuOpM
kIrWXfcAIoTI3TqlpmtNB/IVUHnuPQnoJlmz7jQGEAkDqWZnZYBBo73XGlVxCN3B31sF5UexehCI
DRpApQffgkYPvfKZoKP+3FFSoIpyO2nalxD4/g7EK2yLEMO0hOfT9+Hutj0LRKcNopG+cqISxEbE
+0a3KIIMh0BH+0HIc4WWhMAvn6t1T1sG7aaxDiIuaBePS4guD7aQ3eXDbJrJ+ZB/mElXlnwoZopr
hlSIcd4GRiPeXRmV6lC/PoA+gxfgYi5HZw/x3+M4Orf1Mmz8+L8NsJ+8pnSkH2rWraIDg1aCT63/
zd2Y8tjrEMfFkAJUe+nN6p0CYMEP/UrOVGh14IEnI8uTHg1ooHUaO7Sg0SGnh5mk46kdWAm6ERct
J37Ku0evBqHGUlpijIO59XYgtB2zuKR9fw+12nwHItrm1vHZeKOKih1q3yN3uRzVz9FZ0x9pP6/P
vmitCCwAdjJxRAhn+NVNXgYBoAXOshv8/gzI8Br1KqCuEyks2M0Kea54rVtZxBXa0L9NayjB1js6
vxpwcjz3kEc7Katpv0I+Y43lsua3rjsuQTS5U3ebcervJ7EG95NfrjsQuFo3xLeoH7Gah6cGsojx
aBdzxC0+HuaFlsjJ5ZULlS5LHPsmhzF2ad6e2mpxf67V6Gc7zudqhKriNG0AiQxu+j/IyEUAeq+G
NVnHbowqHzjWooKExlqVZTzJLcppg6v+yxLx8XQr0hHU55akZ0UeAyigIl5PG4kVwxx0eGQNSoSm
HDB4NcGl1e8q/+1nEBGkWwT5hl+vgyTxuIHoKLA6qAI434Nsab+0ub+llGNINesQyRLVVsA6ZzxN
HfmPDy6106oUqj6Z14ndFNb2d3tg/RQVnUp/X/Y1pvloXjN3qU/mc5lvqCZ7zyV6PFoLmi7Xja7F
R2VDevBbLwgrgH6LVtv+kS/L7eWx/zqsTxzNX9zNh4MEyFMG1qYOTZOFj0xK0Y3rF/D0ri/kTCoF
xNBqxULWwRN3fTBr2/1yYweluOm8cC0i2flQlp4GRGtF6d73zuJGDfgvHgdrDeKJ8OAGCn3OfQDt
h1vIXjq7IqQeMrmpsDaCFsOlohN0KoYevo6zMeF9Btxew14zMtyh93iKfL899Vm+pappuFH+BgYf
lspHc5q9gFAssdHOE5Xh8FCFgYqR4tpd3gzTB7T4K0e3lCUXhT7NDGxEFQ5x3HUpeyuhLrWVuDF9
QwvErJD2szVDcB34KM/td93yk4/Bde8iHaKZNU4Dhrs5PeUOWDjRTJHRhwkZWWeTadTw8/+D03RS
4a7oE0hGDxY8DLs5/TrbW+RcptHPZ+zjDq/oppsUSNw8XGi0u7P4gz3/c9Xm6vjMZnZJ3QRI/FEw
8/Az+RDzmgHUMP7N5Q8YvLaOy6wIijcQCiYJFGsjCOSeMp7Gdl3e0C0VXtPynN3fh+XJ6i7t10LB
bc/vpP0BtgLkdjaOjmls999jk6HIfTgjpFP85qYFN3jk82EvZ3vrcWZaHu39NCiZq4ATQDn9YDwW
A+kPeA4KCCi3oCeEEs4GD6ZpIpoRz2opEajg+pnEm2//Q+2TWreiToOvszXjlQiGkMBDcFEX+Tv1
naTxHCC6kTZDLiJvtvRdPp+Cp2MuGV6BsgAvUEIc9BLLkGSvI0hcj3Ut0Il5+bR+fkt7OopynUnD
2h5vAfjnm2UdE+RtnGgdAWuwoMIaSOvdGpeNPTEkeL1QM+zeIWXBAiIT2yL+u8JVFkL8eizzPQl7
+ZiDKD4moAKMMxBFeDys9tAh2LqhPj95no67lErUaKrAW6FZ76vhtzX1ka0eqrTbuDZM45+38YNZ
uuC1SN0SMhioRb6zqa4f2ppbewptvX+KNtxy7qZToVk/GHzlXCzIbvAOBFhg3O1PUyspGOKcrXSn
6ROaE2h6Oc7Kwkya5jcIyXfSyaK82IItmtZJ8wCiGEQGli1w+MvilE7+azNnh0y4xb5WwxbBk2kK
uvlXoxBeF/inzk+jmTyOiDQbf+v2Pq/1f6M1L9QcwMppzvAiDE9lNx2Ilz+FSvy6bJCfp5o9HXM5
Fr2XLzXuvib3ZAw2OeemqQUA3X74lM29/87zvL4lddkeqkZuCVcblkvHYFrWQoZmHsITn8sHp5Q/
inR9tHv5/fKkDFuus2GOWZ8JXFhQ5mG7gOdP4Mt/m8uyiuiG7Zl+//nDH2xPdD0XYKUAppqdBXkG
yEE43QBxzWHdQnuY5nD+9IdPZBA/QXK0xLH1pr0ox3AXUFXuWJjfWaW3Jc5ocpE65JIxr6gC2iEH
M0U9Cl4KykUgcYtA4Q4GOxdP/a2b2HCIdeRlj4C9KBmkE8sA5MSZ+gK5iw0goWmtNBMnImwdG9oH
iap/W2w8rCHf9dYvSMZvXFumD2jmzTsSNNMUgDqpuR/KcN/R5ZZDh8XaSPybxtcMfFZgaoHQjUoC
Hwj0uS/cSHRjEw25HbMSsgCX7cKwBTrgMiyKSjZDyk5rOKGhd/TARhJ6Gy8yg03oWMvAap0MgSHE
EkeJ7OcLt8NjKNXGa9g0unaVN21QlAtyQjAHkIWS/Ebad2vGNuzZsP46h6EDHDOpkMU62Z6dfgVR
5XqSfureDb20b4Jy3mIZNH1HM2rBZRHyTAanvp1umdX8GdEdrvzwaAuool7eZNNKnTf/g+NwbMte
Vmi1J6Km5FinvR0XfEHXXJ1tXdimaWgXdugva2mftY7QthKlqo4mUkY5kruD2mJ1+jzm9XzNpBvZ
qpEAWHISxNtbq72z2V26PvOpQd3423UrpVm14n1bjA6+Ea7Dvhb2rcj4FzEH/+fsOprs5JXoL6IK
JJK2hBu4k4PH9oZyBCRyEBK//p3xyh/PDFV344UXl1FqtbpP2Ek/t4awOtQ+CEgNgPL6YvLWfDIB
tD00vSiehmoSIbOX7mRUnnj7eCwbifUaaSlMX/ZdPcNKtOVPxKdh4cKsNG1BOpQTC/nk/B6bPbbz
xsjWcMtF8dKAKkx5YUWdXuAdvwTDZOjYzBXvg0wS47WEOeR1BRJIi/93R1cjLwWEXvH+qSkooBa5
U5K82pQ+fTx3G2FxDayUpdd2pn63XgB2IOio9V1ob6fStnEa13KIeBK6RW/Cg9RuLLCfC9ysuXiv
uu1K0G99YXXeF0/P/VgP6gLVXytpagixd4vU332S9aHMl58mACwRydh8oTaohmk9gJjiLjQNiZj0
TTalfpTxLo/drLV3qhJbU7qKEFXtQv+f+uoCG5qYkiWphj2NgK3xriJD2qXKhHy6nzjLm5vJZB4/
z/V1hGB7bbc+uR5+HrJgF123Zzj0FIcxb19Tl9DDx3ttI3SuEZLg2Q+2MAykKr0LA7pf7jJEs/ej
uzb8r+GRzmRMTU45vRjEfdB9CW96lOGIIeKPB7ARaNZIyAE7uodAM3TIIVn52BCaLej3kBr2MRmN
W1pWzyXsaL8V5Uz33qAb8WYNkdSZl9nWIIuLmbWvaFOKqK+m4zCMn70mSwOXtj8+HtzWh95X7a+7
s8QhZYXCaTXYLbyRwyYDax5siGlxgxF4jI+/sjWF7zv7r69ANHyBLyDjlwzXmQhqptI3tM2gfIUr
ybqRrTPfpCalX/Asth8//ubGqVmrJGaeafI+TfWlohyC5eqQD8+ZGl6u+/XVcedLSd+FrRfIR7CT
VOOZplNELLpzk2798asjb3DROnLA6xoXdCTaI+OQw22vi/5rk28JlVWpuIunO5sea6Hu3K7YCf4b
9iD2Gi/ZKKvnkhRQuafqPhP5HbKAO1oYR0tDkn1kz2PT3xlWl0Ndx7CP/bTXc98IM2v4ZF1kPRk8
saDn3tA7QzbjeZk8O+oLSk4D13yPKr+Bj0D3+7+b2Z68xeIaSRQw6vSYAiJ57qVRn/Oy+pQKUUFb
vZ2DWWty8o2qhoe6DwY3aAKhFnApDT7egFszvcZTEn9s6gaKeBdl6psGziusbnG+0oOAbsHnxsb3
avxxCfSbi0NKeHpGp3MIP/76xoFeAy216Ft4ASOot5KGXH2iJgvQ+krk8H3i93Cn2xnlxjn4P4il
0YxyqiH4WA0zzNM5uuW9gitKV1TXhYm1GCMF+dxeBjyzbPVVmj9rSCx7ht6Zpq0/fxUlgE3gLfzt
/UTIVw/28cRyIC1Vnj5ehI2UYw2aBHxXDGU2+VDN1g90ZGcHKIePf3prfVcPhRG9MxBT4A61CAKR
iXHMdSKm1gqZQCEOkoHmV1IbMnHJ0u0RVTeuorVbtl0xs1sy4icLhTSv+ZXrT2z4bfQ/vOLXx6Pa
WI41bNKTpHbNTHrJlMnirjb6kBueCMFm2Ut2NpZkDZj0nSJnLkNHASZhn1zqh6PeAytsdLDtNVbS
RNghVYedahqtiuSk4O9Bux6dNflLeDBPMwq8fH1QdSLbdMsjDIYt2JI2S+J0hrxVffemRledh86B
YhaDH7weZuB5zWWKqxYo8H4uWDxOwjxBcVMHrPKy67pe9hqHSSzNikViq1bO8myo9GJzgGiszLku
TqyhldRzs7Gd8aDppwx6mfkQw5jkYDqi2DkQfwSi/1GRXmMrh3byPE9UGtbhrfG1GvOfGuyuJ4Na
XgAQ+PS70bo6usK/JbaPCmnV8RsFkYLQ6U32pYZFGAiHnglJxFI8pD4jX1PwHIOBpvJ2dtP+WwML
nzP67AaKPTJHQ5zSgNTlDztteAyHozIcBTy+LK2tT2QqBfzLtf4N0PR0FD6Tj06ftzGQU8vZlY44
dGr2wpaN/QmcY5iEWe73rLPE0anT5pQy7otAafBDtSR5H7Q9fpoQqpYAWL4HdGyTnM2PztyYD1Wv
l0DTkn9rZKsFmP1+e4u+rgXhuompK1dwFSpZSebGd7vmMptflGkFUwO5SvX744O/dSzJf69sKXSX
VkbTX2g7ddCB73WW0Gnpd5LBrZ9fRcuZ1QWT2ewmMxbTVeoHM4wr//JVScXzRS9knpGL4XfjIV1c
Erl9sQeE3VC8tNdIUjddTMs0fXgXsCrywIbOOysa22cBg7vB8wM+d2eglhNmIVyIUsLP7WnQGoD5
JQQC4qi1eSha/5Q7XaxRWM0McRTLfK9w0XUKsJp8p9a6McX/B0p1Wst39ewlRg0pDu0uZ6Mrr0sB
1kBTKApnypAQ8p/rASLGIhinV6dTe5EDe+wfgWNtYz6mNudtnnsJUqXidrIzyDA7RCRpX8m9psbG
xbYGnObpJN06RU9DiNO8PJZWUtHvHx+djVv5z8756+lWsMnh/P2nu2EK0/m7KQHvg/2dY32tWX/d
4V+jTCHBMUqiTDexeH3njeWnXlrHudwT+dzaPKvjD+t6Z+7sGk/BpoHIbg+xzWV8+3h+tn57dfYl
XMoa5Hn6YqEJkJvf2nJnx29N/Orkl6jL9xZqwsA+mFFZVKcJvmQmezIHHoEZuNNI2tg5awgk5L4A
RajxSgbEC57Jb5L/7vdwZNaf9uM/9v4a/4igC91Tv5cwwZh02Jpuf5oNa7ZCBblL8JS4HFlkewt4
xEBJkohCPeZUStF+RbU4v9DivKiFHDtATc89BGAfmENADpnoezkJBGj4caZGhipCxlvnUFDwiAO3
HEQbsNoGU5rPjB9n0vpfUrP/POei/l3MSsdoj0M/qxeQ8/SN+YDr07933c5CZcWG6lYAm4L2M3PS
KvRsUg6RTnOibmCiMUCWWy1tPBnUeRaZ7UYErYZAT2Z5Mzi8uEDQhZ+oU3txB+zyb5F5/JtEQ/no
OT2Ppas57m1BjkL16tmzDGcOaZryF9ZlU/GorQxIAK+piiWYnKy6SEO458bMnSPN0ux5HvRw5gA6
J6UrvYOR5ipKRVWfy6msD23hFLDeJFYIw9jpZHF/DGghoJjacChLl/YwHcdqso/NaHh1QGvfFXiO
EDaG85wON2NTsSKcncaOGmo0l4yS4UWDPxdOo/TnxEy5ezIc7b0ZjPlxOo/6SaCdELNa+nde7Y7P
TZ1XBzvz/Lij0jYDWA3AmkKq1n7go+W+iJ47t7YsIOGCv/skfElfU7LMbejpwYXTPaSPvpeVWqDl
tDQjNDL4LeCCIu7hbQ1iOK8Pgw26u+zhLFnJ1A5aRCc/GAZSX9KlVzFW27hRtk9oDOl2fufBOO0W
dmnNr6kcmuLU9DDvCqy8huml57nNqVQeS4gqyUPndyBslKD9SBjiDllseXCnB2ii6iHKmg6hgef8
Wzf3kIO2bHOC5xvczG4Nwqgbl00FhXCArySM8bgB9S4jP3Q1zJLwBGgjNc3qQn09H622k7HlOu0z
tJ6dH06rgaRN07kIpQtidFghVX7tcw27kA6G5o8tG/AeRYXBmIIS3mjPsCUd4rnRgQugWjRhl0at
92zYuGspM+wfspu6p3IEWt4sQZ3gafEiIAN+JADoOGc3l3XS+LkKs2UZwyGrhhNQaG8LgX5i5GPY
96lhzmiGL645hl0PL5AboNvtwzDaFvR4BUQZdq7GjVfmGsEM5reCVFsPEoa2rIgr//MAL8ZgQLNT
WMZ9P2fH0h2ui6drwVcGkoc92hIGq85nNwMFTMNMCZQcYNXhnTLEV10Hf2zd/7ouK0Ck8wXu6Ojc
sCVpplTEY6PGbx//+la0fr+E/vp1G0VHXZjopsKlbwqbxT+WlLw6cLu+7iJeg4wHe5nSbBgtGIXM
eEDiLZX1fZyCcLHzgY0y3RpbrLuSTHZhOEmbDRAJs2WfFHXpBNzz5pOf5ulOIXLjWv5TNftrpipo
KnfZMvOLKqfsuyDEqALodpKdnbv186vLuTAtv1MFPL86WxDYO/L6LKB+Hn28zBuTtIYXGw5MvRYJ
h7vKOrpNEWbIGYmFHuB1Ni32Gl2ca1o7joDJl6gfCCqjHbvle3WKjT261oBd2q6ciS/ShJre9KBh
0/sLCsUmGAm5s/Mo2ogba4gxrTMUn0y89omzzFBZzlnAc1lGtcXm2MZaQ1pr1IHHqn5H4m5rRd4H
+9d2ol7jeQ7IlcnYTTe1peDZaw0/Zn84g6y6Ezq2vrE63BNYoSno9ugzlXP7ySGzBlGoMc6Ox52Y
5rmxk/JtIaDWYq+4Z1GqHpzi4nh+eqTQBIh7z6MhiPMFZrKci1fGPXZp0no5Vk2axbLv56eP9/bG
yVlrwdbWrNLZn9KENHiIz5jJlKHf9PGPb2D71iKwBDrJFSxZcZ+nfhOk/QLcvNn/NFkaSh+fRLbJ
Z3LLi/TXxx/c2uyrONDkNaxCKMS9qOe3J8udTwZDPmrm1p4M8b+/QNcYZTLOzJzh7JrMxI4A5kzw
Wo2RMV5F46JreLLXdxrGEJgxZQ6fR8M9eEV9Mw3ZM/X3ePD/XhS6xiS73Gky3/GgZDGq6SipOHak
OLttBXavXUeW4fWHnKuHlO5Vr7fm7P2E/XVa874tOZ1pmmQeubW4OkLfOOa9uZNJ/HsL07UCLGoc
ReH26Mf33hgPi/HF7dmXa/YTZasYYIt+kcNkscT333S/hK4v47Y8XvfjqxKbMo0OknSwmK+K8jBr
9wvtsoMviz3M4Abbnq7lX30yWA4Q+n6iKAicaJTx+6Ht7MhOLRlPvDHvU8evY1Q0p8SQbR/VQ2Xg
hjP7E5QSlmhxlRldN9bVs7wBEB4uz1gj1uVRXbdOkOX6rq6q67yw6RqhXA3v9fiWwu6xQyLZTjoN
bad6gZv4zi7bODZrnPI8FRwqFQVwynYugslyp3CcyR1U5w9gQzzqBuLwutbPdc1+fjxnGxcDXYOU
JwKfZRBf3tfPSg/FOMRtQw955/7g6JFBhpF/miBt1xTFi2oMtrNU73v7/4sEdI1dTi2TF5UFr29r
ghBx7s7qLIu+jD8e1L/LKHStHpuD0OvjjdNcRvTduJF/cm3y2eLmsWLwaUUxYE+m9t/XN10ryQ7U
aijMDRHmnPR3aqZfma7uwZq++Abda6NsDeZ9Cv8KbGKcPb8B9vdCXdGE2OL6B4HgZ2jY2voKrqG8
FU3Vv308c9Yfsch/rcwqYPAOBmcVRDEu+WCU3yEv2Ben1nWpE85o7U9nXqY8nG3aGsksbfuVutXw
ZrSGcwbXtbhxCqt6Io3iPMggtPtss2qgmHJZnHhbzN/RhOBvtCv8NigyiBz5cqhvrLyyYxsIARKN
kykeoXqPh3dJyK3ttFDlndppmmNPeqKE78ynovzhkOZmMBcg+OGM+blNOdbV8fqvfocyJS1U+8Na
IMoQoM6Qonyjef8pawQ7cdNx4kHn8mbqhqHBbWQOPwrtjxB/zWEB75rWwetMIBWU8AG5GfyDqTPr
jUBmPuoY+A4uKfLLLHLrqAw1KzwpO+Mtd9wmSoluI88DLiQ3nKe0QpkH/Yfy5KP8O5+d3IA1olnJ
8bD05c8aaBIYzRnGbZE7VrhkfhXWcISLajZOMVfqyzCnNKzz2Y0MCW44XsrkgJpv+7JUbgXdYtnS
J0zp8guIOPsLrO37x1mfpD/QIiidTIuQtp79s2/4r9yF61uwtB6JnLbKzGBxHRTrM+A0eWC6zqda
Ds3BqZc+gXXYfFhkj26MCe2kVxPc9jYgFQTWQz8F+CloBoC3UyG9oLBHFZazM1UBKx07dgya39eL
QBYmzMG76VspYS8O8yMv58DP9gUMc6E2NRSH1p9rgvFn6ps/g+MKwWU/PQHFUCWuKcnJnlMTvng0
hQwI49WrvVTemzPJ7tSV8HQOQJ7xz0Bf2ieqfbyEUeWrMqiGYBIMKhm478ugf2SqrJPWZ/mxdJr8
C6yGs1cDSMBDmTn2FOZaI0kkc6bAMk+NOXAmx5jiVmg/aCyzerG9vDUD4Nia294TEIKu/CwWoihD
cyhlNLLO+Y4OCI+VD1Jr0Hu2f+ZLhhoXii1l2MzF8uCzSkOVigx30FBt7hvCyROn3Dj1o1t0cS5N
14a2YpbLqCqb0YIOTVaOIacmef74TG/FWvLfAMIq2mo02ocLKlsX3T05xNlBLG2Fv9WF26UdX/K8
Hy+MGG9mW/0iaGf6+XKCNfbOo/tP2fhf8WiVbafQndCN7ZWXjGPSOki9fa8baQcTIXlCpql+KHne
RHNvjWnogX/KDtncz9+J00BL3+iZWQTU6Mjv3M6yF5AiOZxD+UCaqPRc9HH9qgG1+qqZXjMPFtZr
Mtf+ADSi1GEjGgnsxB74598PYLwt/ruMuT8znB81XIgJhnbdpZe5qO7zZXopHXZc3rWxJTjPH49k
Y2XXys/1rCegxpfhsoDobAwq8LtTkd+N2Z5mzka6vuYimBVtsMP7KYHP06lLsw65+hDzjO2JvWyN
4P3Df12b3K8LV4/dAAiq5ycQ8mu7sKu5C0xO3fxGmBbXZdhr1WdleJnhwRj8ooiboZfgf0s9ftew
69gUdK3q3FgeJww2oWjXDge1wDHS/dlnA2LGzgA24sOahDAS17Qr2TQYgHCCdBk/D5PYeWpuLfMq
Qnj94tX5ZHeXXI/PdpomLLNDU8rH67bpKjj0mjFDm8xKBqGnUOB6Ch1dI+lobyUZ9jqtG1tpzToo
/KEqTUAMwXF1z55JHrMie6jk8EsQvRNJN9ZgzTVQsPihrt2CMezN/Y32s+J+UVm3c5o3nhVraoHK
3QpWMxALBEJIem4gvc8TK2N7soOmlgdIkx8y89rZep/Fvw6eWAzgCiAGcIErTQiSKEqakNAM63Kn
lPWnwf2PG2FNNqiWsRpVa44X+5gei5N6bpLxfr61TjwyQi+U4RKSg75xD+WpT7p78wQBo5Mb75Xs
tpbq/f//Gh8FooelC7a0dIqgMH7b7CplGrrWW5ZIVsYhncDjLqaXrJqKyFLpUwfRFddje7fI1l+/
SgagOjTVQ1ealwmUBSjiPXb2Hglk44JaswrUVDQi920GHIIZpk4doUwW5JkKRvuLAuVE9NdBB+ia
XmBOfmW0Pto6C2MJLMHKwK2Hl3TJvl0VVtbsgm42WjH7HnDFedhqFy2Lez20QS/3mmAbYXFNLxB0
aM3KcyCk12QhS9Fm7GT32njpTul6Y5XXVAIDoK85r+hy8drplmQipkjHP56bjefoH6zcX9vf5tWY
0WKuoVD8iXQ3beFeUrML2fKyOMPOjfRHUOofR9xZXd5aueChWgL+CW77IguaYvPkzq1FvPSXxer8
BdIx5aOVpizUE2S2Jm6Y8cDRgdfcFfedzfsL5Le6m6YGPLJpFEwNaV5nx2VyJXibhnCi0ajfDGpe
h0aka+qBYUIexqhmK7FsvHIXFRtEH2rzypqts3qWa06LtDORBTRLBrCf+xvsN/iSZq/E2LOo39qU
q9AguO2azQB5vO69Me225bleaFxl/Z5BxkaAWHMQ8KQutKnGESrA5NnopjGCkNJnVCidSBrZky6X
KDfNPZLT1tdWuYHvlLaVdmA8wD7q25DNyWKyize3czTSCiWH9HdrmYePD8XGeVsTEQCtnFqnGcYL
vJw/uf542yn58+Of3liVNfNAWDArSAs+Xeoe9sSdqn+SFChMpdOdR8vGgV5zCkzfRp3G60ki0reu
eoBY6RlivEEtxQEmfjsf2ZqgVVJAoO41FjZMcLqiuLMWkmje7UzQ1t+/ihUCMJeOtmgMcuZmiQHF
l5MJvtQb6qjNQSlvApLFzH98vBobDAy6pg74pFx4mkEXsKytOnRkIfHIRG+SBb0xFxDboRJODA5C
bm/6+tnOKeDI7VQQFQxt3u+8ircCpL0KB6PnpLkzDSRRsnocK3O+yYmgNw3gyTHxOhCUqU/4qafG
kuSZIw9F1/+yZxhl+rZpRBNkkMFMmDhcK2uTdIE7gXMqRklPHILStw5KXV/ZQPpbsBeugwHQNXVB
tr6FpjaOfwdszJjWwQSzrSb7RNTTx4uzdVRWjw2D6xaVPxfXtoIcY0Y+t974nUH1eWfWNyLKmqzg
wDrd8LrBTAo0NyJ49sHqLhNlzK22OpV5CoWd1Id9zaz2tPo3RrQmL1hjnWdVNZtJ5jq3o1ceRyN9
8bO9N7K1cSzX1IXaN/txkJOV1JV8ArfohYwqXipLJD7MfhIwB/LQ5w4/d7k7njLSlm+NO/MQd/gU
GHTuY4j17pGstgb7fsD/yiwMMTaoymVWguLfT1IW95NMsxAk/Ojj7bERKNZ8hEEA4IYaEEC5FXxY
+he3MwLKZDiVNykS4Y8/sjWI9///axAN55VWEwRsvbwO+vkB6PmA9Mfrfvx9Gf/6cZFB1lovmCHg
K0lsa5kGtU9QNGfW3pbYeOv+n8xz2SvaC6y9qBhIMj8lOS81mKjX8RApXSUZFKBKKfMBVOnRksko
qiEox3HPhXtriVcRwB9Hx5kX5ibUR5eWsSBNSYBuQ+BzL5r5lWu8yizKAcbQVBg0SblhfIKuTB2q
UaXnKXfo6aqVXmP0M+JAtjVzVOIbN36Vh5Qee7LXKv8Df/tHer0G1qdkLuupg+N8vhRFERaK1k/c
APNUuPkCtGXtd9+bmSkdwCrUFmHmS5cETZ+KAv/OzadGeOQXNDfcaDHz/rdXC1Tr29K+zsOertH5
6FR0VQ3DmCSrPR6QDjXcZRp3krWNI7oG59dFWYsZBICEyfqJDn0dmEV9Sz3r08drt3GE1sB8tRST
YQIyf6nb+5qTIwC+YQezHh+gmuu+sIoDdW+DJly4sJgoxecFgJ6waNhBWQPoXQDE7szTH0jmv7bJ
KslYxilNW0KshI99Iksjqjt4M6Q9ek8naFTcpxPEA77ieQ71Zh1rGBON4qt28zcwSCAw8RVvop1H
59aSraIGtx2foPGukkZY4gu6xTSGNVUfCt/e8zrc+sQqdCzERKMYaloJa8vEMxq8OJsD83cGsBGY
1pLGXcU1GalNIeQ8Bob7KxU0KPz7wXXR5d8jU24MYY3rL5EIt+XMysvMR1WDOoaCsQ397i6aG5Cv
r9p7a3i/cpqC2o5Wiar1IyASMJORQHLCxUF///gLW8N4n8O/bjkC+YO5lvacpMtiJnxZhqO/GFbc
NcLZ0VnayOTWuGANIyqXLtl8AU/utwWLy2jOO5WYuD+qoJHOHClS9lipYdHxdaN6H+1foxozmFq2
pBkuduoZMRRLvhRWPyPnrne22EbY+ZPj/fWBTmjh5y5G4ULt7mFxKu++Beg+4jl9xxN1xXW1pT9A
oL++A4dLIDwynMUU4pazY8QmM69cltUxhzfjlFuqhQIGefSdZ6Ptgl4jRAO77z9ko9xZio2sd40T
lhb1OsgIFRcoLl2G1nkB9GDn3t766VVqsLh8LgqHqETP4w1ATkleNDtZx0YIWQOE34Fcbl0vCpnZ
W9XdVJSBu/PQLoky8p0HzsYWWkOEbcMtJj3Ce9HrPo+40c1iiCVNKm/PKXMLbbQGCrfuNJXmAN8K
wNBCaDPnAdiOU4Bn+qE3F3C0YNZSdaWKunq6ARr6fNXhW4OHZz54ds8h5VVBMjQyScsSJIrQ9edK
7CzP5tBWB1ymIu+AB7cTzoh8Vk6vbu3G84+udtoAkkQqFO6Uwq2v90Aaq5HSmNT99vH4Nho85ioh
GMcSn/Y9mgyOIkuYFq2MDcg3QtOc5kfWDjQ24E6ZQFWq/m1Jo9lJEba+u8oQRFVAMhCyhEkG46t5
hG9rTdqYDQyOV9V8MdT4xeQMmBFkcDuHd+sYrGIE7wrEAz2YF6eGjngzzwC2AG4ScDLjo9A6PvSV
t4du3DjOa2wxVTmgq5jZZCzz+zmr4jpjO22srexqrXc8qdouc4KBQDjDy+NyiqfXLM4jO6pkkP30
i6C9ax7UXRln98vDx/vk3wecrIHFi0qrxUxVfzE1PRfas26hL6Zils9tlJHeOH78mX9PG1kDjAn8
KYceBdELEjfzrPKmfjUElLg+/vWtQazyA4ixmbMBNe2k5O4XrlHDKjLzLFuuD9La1Vp5P7b/n/yS
/xM2VsZSTkB8Xizv2GT3Xf7QGS8fD2Drp1eRgmjVG7ay4d5i9DRs/LSJZdumEfiK1c7B3NhdZA0q
dlwgit/1yZDhlEMeyBzpWcNd+7XJGvsROhJ43BlM20toUYv9tAGygtUkCChNxMcG3Tp/ydBAN1LA
G0KDTi7E9d4Lh2YpL6Lzup2/c2unrAIIBXpqgIsd+t5MvJW0eHbzPWnZrVleBQovm0sgvzwr0W4G
nt3CTjYZS9ww5U7P/t+RiLDVi0FWbTo6GrofhsMDuMfIog389CtgcwHd9SzamqBVQiFML00NC2Zp
2SIe+VADJovH1cf7cOO312hjOi/exBUaPqTXQV/9MkHe//iXN+Z+DSoWROVZJyGAPhaVugEUAyag
neWdWUasnTT031cPWSOIYRvBBuhKsaQfSxq1ciJ5gOKYHYm6K2OoQvE67Pi3DE71S0fLt48HtrHm
a2TxVGd9Lkxw7SVxnZBo8cKZSYKxbe6ErF6amjrxdV9aBYncZROXFiyeev9Vub9hDRR12GdO960Y
rpOcBDjvv2+SxfHTYvGA/S75JA+Legc0ZOiawAp0T7jR+ZNj/SOQrhWRQZUXnoJ7/MUzMnFg9Yi6
stV0vzwGFb+bBcDyO9JD/jmoUOsWR7cwxWmwdF2EHhyzisCruqUKKNq5uCaHLgEGVoW+5dj4La+P
GxAWv5glKYMCUhERSNGLHVLQejV8HZ30jK6pm8AiVIQNM8dILin9ZVcmO8MuwUGByyr8O+qAeGv5
VRaZ45QdyOiSmyKHyZou/fww6mkKmkp5b2zg/otlaYjcu3PhPCMO8oNirHVBke30rTFX2Q3xRpoH
vltPUcub9AjkWZZkY958R+UM7hglghDUEaswh2zPwS/88kBQtHkuR1kdFUB3EJQxujjz8eMBybV3
ai3Le2W+l6EFMJmPcH2ab0d4tSS9JXRUsrIKwT4uA3OEOEPZjenJyLz65AtrBivJNwLWO8tvpGnu
0QFaIuhZBs8mY3Re5Lu4jWG65hE5lYw4JzJSugbFvvIwcHuub4yxyWIF2u7zBBeOAPaZ/hMxAMYM
pmHxYEHjkIPqzOrsQh8sZgXw1Q30r6PGsgWUYFl9EI67HFXZ9W/dYtMjVzN/7V2wKPoO950tAHgO
lxEsNLfx6XeIps0ROgvtc+dAhV/nDdQQRucyOJLEkklxVg087xu5uEco2/dR24EcVRakvwOBzXqE
A4/3nWYj2gdj5+Ex38xnt65K3K7ZdPG4VrdMWdlBt96Cn/IIXiD2j94cRnR0qAtBATOAjQxgwKXw
QruwlsBm+YNRGeSsgNc+gGH4Mxt754y6r/ls2cOLKMV4ck1OfgCQMNQhazr5hRAtwxlqdGWA+7KC
GXLm0DAFA/53r5s2rLXSZ9HBw9OHbXUEwKX3wIFwfq5GX931Y8Viv1XLl9qxmteua4Y7iM1kN7LQ
v7WtekCsFb/3Bi/FBKj8dvCGV7dri2RaiMSCNNVFwWTyLrfc7gBEVhtQ1XyCIEF+xzrMsCXa6pzi
F89pa0/HpqycKmzlIKLWd9Vbyuc50bQwj0gPaESWDF5AjVscXM2coGmHBaaZTX9syUK/E7Dlb/qi
gXzxqKsfxkDLM9MKgu5Z3h8pHsVxYZkpaGAArHY4P27YGEt70ztlHfqUYpBVl4bY0W3EOpSh0x5N
jbka8gOfwCdlaIIHi52xyGitGdYAVX6C3a0f1ggpASuAXPThHKuYakMxqzqivZtXkAVm/mf3f5xd
2XKkOrb9IiIEYnwFciLt9FTlctULcWo4gEAgZqGvvyvrvvioTRLh6IeOdldAImlvSXuvQbjVU9W2
8gl6I3ksyjGLHem2R5jxkRG+qcEcoSYHx74Kd6M9Xuede8MoIDlHwCnI/Eo9dT4lj1AxSCPuNyKR
3bAcOBRO0cxmf1Ja24nvsDTOKJASKXWLo2sGlh/mQQ8Hy86DjoUDrdpLUNeMR6k0gzdOCifMLQ+1
dZOnYDg0U+AfpSjrHyb4FwXcCUvxKBWnddyP1myGNYgOD75s/EtlB9kP1zReJeedh9zR4dqVI4Xs
alkGe94u/Z1qgfSDGoYTGnxp73G4HPdugbaXW6NSV7dQ3AwBgVaPKscqzCtXxaTN/PMMUatdEORd
HAhHhXSovYs5TMNF4my6L3FxvM/Nip4H02tfsarZa0oJ/Yq1Mz/jcjsjn8Jx1AmDeemCkFTKCRcV
LIeys4xntE/FG5DRBNQOKCbwdBR30GCgRgxyaBqJgc4ePBgW+CUKn3q4nAsXiXTJq6M5GwGKBCNi
k1u59aWrChUZeRbsjErJH/3cQSIJDAjYUwYpxI3LIsh3hTNgV5MpOt0DL6xjJYI6dEG0jYahm48B
pfRBde0Qy8rjlwKAl+MyOQrSywFKsr5l86NcAJEklJGHua7oI8+NJu6UGveIYCzTBrEgoCOwZ2Qe
DjOuJaBepD38rCY4aJ0ogapu5WZ9TEmp7itRQNCzYOaeBbV/scgcPEsuJ2C423EfQIMtBN3AfChz
sEndzsp+9Qsd9s3Y5pcMGScStqIxc2GlXoIIFmYBSZOZEsXCgqTLvrjCEsogwBkIx6+qjVKo2D4G
ANw812VXvZABqKcGchq7ljXlfVtY/AuUQNOQq0x8KVkJZZAZq+cEU3KyL2eL7AXtHv0+KOLCJupE
F5v8QJ/EPabM62KIogVQAEGf00ffNoQly3Lv50vAQ7eYy12hbHJA8bF9qtH3T2Slmm9OMPFdRUvv
AJSof5gWX+J/5n2Ym4t9apai/9LQEluXaNLnqVqWnzlghQfAKbwnOnTLoZItQ5wQeDgQxz6ORuue
ct8q0Ito+rsRJfCzjeT9nZrG/KUaxG9ofJgnRt3+dz/NbRVJtE7ux17Kix0Y/T+TLQqYEGQjfAKy
aQ8FmuVuWlSZY4glharc3GIzLyEqhwSOVbQredtZ4TjZENwzXeMNvVL2AkvB/B+oEJexQlp4sLKB
fR96dwD9CK7cFlEWRpL0Xx1hgaRguMCGe6bAxpKy7m6wZvrPqFQ6hJB5Q9O1yQ3YLlwPYwNsFl8G
4gA9yx0GD3phHWSGwp/ILHVJRSP+kJEFYen4HphU6JSXcuqBOsuLt6xnxV3usPEZeVvdIfXSmKTK
eebVUt+1SHHHyoArO12A/4ibdrASb8Khq2Yw2zT7IYtZTcCem0r2NtWGsyd1U50abk7HEc6GZ9MU
eSypsk0U7KiKCyPvEpb3NZqu/gxKRdZlHOm88U/OUqWh4XTjrwJi0/hKVj+Cgbwl+rt2jdEuerbJ
oWjMqvFsd8aPcrF+TdaWuP3aPUa74rkzcJSicoEvN0Am6Wx+EqK8ENZvQH7Xnq/d7nqIkyx90KPx
WoDNMjPaxFYLlQ8K39KNivRKtUTnpHTwqXCdDnI3SCEJmLoQ9MKW2jXNzjccY6Mk83E/xdK5KdCu
cO12AjKGjB0MTQfrTnDjLmPj3uH5ybAHB+UlunG5XPsirf6DeoaP/H912h3o3VDWJy8r4bpYtqfU
4BsTs7KmdHpK1jWBV4yCJIOxCDAZnWMutki+a8/WbnbwZKq9YmEkaZv2G0wmkf0E1CNvXxvXHn79
+7vujN8Qi/tjC4cEN6/jRThLAvYkP3zu6Vq5Bj7jjefONX66AxPERco5hPLH99sPXwkGnYfSTktT
VhzHPxyF673NzPq4WIvzbeq8aYNfvXJ997R45h2IrKjWYJ0aEJ5yRgCCZxtOiOp749fPSqg/tz9l
bYlqce1xE/qbFoQbcJmCnBJ0lxxoJY9DWM9bkNOVV+ikFCqIZ7vVZCbe3EbS/NVzCW3vnQCv4/Y3
rKwknZLiZgQ/uqcqIQJHpH6860tvo3K2MtM6H4XPU6Ea3pqQrv5mYDfqu6debfVBV+ZY97loC0iA
cJjSJZ5TsF2qsE0xoyvjVJQHaLn1oRhQsbk9Rmvvun7gu2hbeFXmzoAiVDan9bl1/MNoc4h11gA3
2oSCaOhvQT5XUqyrBXZAelRrggVQPWkHscsLJ6osV4S4OTvhrLJ6Z80zAK+ptyWnsLbCtGDH6amG
35/DsNUDDuFKOoUw6v22ACwXela50ZJYqeO52u5dpqQABTyDoVL2PDbgBPck5uqNZzyEosSuG7+b
00bJcG22tOinI05zwqwAQhb/Uvk6DI8O382Yq2LL4WptYWtx78B93Jt7g58VaU+13f4M4BDQjO6W
NPpKTOrElMVLM0Ygr5goBwqEpLW+jTPk0T+1mHVSilM38G2yUKhjOGOGltccPAq+v1nsBlt+hcbN
RhJeGSSdnFIbUJ/EbcBM2lH9aSzjpRjk1RV16zvWBum6nt8FpSVly90ZsCW3o82Jo2Z7GSYUIm6P
0kpU6NSUrqxNcDzR2V+sBlpGPDbZG52LXWPY8e03rI2PFumiDgwnqKGosgT+IeD+75TxHFY27tPt
56+NjxbXAW2Z4/igM+LaCQ2H9pCP4nT70SsR5mjB3JulZY7KxPkgg+pC+2+R/VuRLFY5+jobp4SV
PKiTSHCZQhnBUtArqSCUUATm8OjTtDzX0/IA7fI9hVXLzkgzb2M21uZbC+letj4dcVFNakfGw/zv
6LQxKf4ZPqnLZuncEeHWxgw5WUz3iLoBShRC/HGaf25PyMqv19kj1DJsiEpAX5+M7dEp+VeUW6rI
mNoHVFTs3e2XrCwonUEC4yXIOUw2bJmgcmBI9bWCUsjGDrsSDLrpBKpQg987mZ/AvOo1M8jzbBjR
6G0AjlbWq241ETh+Dx7hlQ3J7KiqO3hnWoOPuyo5NZ3dhiYDW+z2IK3NhBbVPjxsl7FP1Tloj4Ew
djb/WcDGHeW/jYW6NlJaWGdlRtoCzLdzi8ZF4P2w5IV5zcYUr/16LbDr0i5QmgLQCzSH16YGWdhE
MZoDyR0GudjK3GufoG3QBmmllWZyOTMBvKxlFU/N4lgoIcqNz1hbqVowcxCDeh4IE6LtzQn2278N
5m/gOVZGSKdqoDQ31uD5IC859h3kcd6WornjxHxBW+3f20toZbXqbI2mmBRppNWdbSix9y46m0I4
L7z0XvoM8iqyZltI0pVx0m0nUGdmZuDx4TwuAp2DznmzrHrjar2CPrd0HkbHrAqqSQ0ezuwlqqSC
xHVjD7slD45eM526mRwAwH2FpuoPy6wfvJx+n4PycVD2k1vUTwMzXwKTvNwe1L/3gg/6k7qNBOkI
pGfQt4Jfiw+euJc6qNGz+eC4xnzx6zZ7WCqRHVK7EWfDtuuwsqh1Ihkd//GyIXimkwTFTFH+YkP1
JayNqv8KohW69GMNg4Ua6iUvdguQzzAuwICRWTzY1mTdUVP8pjaZAbpvrDEMnIA/QLjKvZtr6M90
ApZfRlZXT8pcZNiMkPvtO2UdKmgf7zGCc2iMY3qf4jZzRjHBvK+oM58YbjlQ6xHm3lQjLSISyBbw
DTR8lD/wBGW/6nslvD6uLWUec2lCn9o2FZzxsBuIyvTPzOApgIUAW6oU/wcQ1n4U9MiMKhDZpZRB
/i2dTe84ubLZzxkp4tpGWmbzMF3GwHM3stnaCrz+/d0hTggZCBqgoO1a/IFScbLtLZnYlSxD9URZ
BSnITUD2BP3BsO+Y92TLjcvMXzz3R4tJy5NzCw3jynba85jYB3EH7h+Uhp0778ijbFcfrYfylD7Y
RdhdcFW75w/jRvZZ+yYtc0L5PADSAXrYwq9MseMzn3g4dnAVtUp/3uLdr02Klj5zDpolSXM4i6jl
J/Sh3yqRb8mcrZzrdMYLGlNuUDqelXQw17rLmW2E6WwvUFKGviuK1yQChx0WjtUyfLkd+StjprNg
6GCPQe4DWmPKUv2Y2y6HODFMUsNATlsXwpWUrRNZFtK6te9TCwgLy/sKKRr1UBYeT0wry6O06dxD
muXV8+c+6Lo1vYuZHF6+kPkg6izpn1JA38pBLdb/nCSQpdNaOvi+94TVNIGpJodkX28fqsJHnZ8s
bzMYb/Htj1jZR3XvCaiXobd4pSS6Mz0F16q+Q5qQjeUOHg6fw3XC4+a/I4Vrrl03NZzZ80EmQ1E8
BnzaOFKu/X4tA3gNg5/mYkDfvKhfMmM5BuYME0/xJc99Ht4eo7WVq0W7A49xD+EuzgMx46VXwBXM
+U8rpa+fe74e53bVsaxyg6Qem+HIC7ncecKvY6Me541MuZJKdK4K1G6M3IUMZMIyp4Sm5fyrtf3P
FRh0isqUeqnpwG0pcQNAoCGzVn1tWrSOZzhAbPz8lRn4C7t8F2ptVsGE7UoFHmSTJ9PYUpR4y306
LFtEzJXMoVNU4HFhlAEnJAlo9j2dgBEAwfg3rBZ2daO+FdKOPjXXunh9jzDra9r15zawHzvZ2WFF
RQIw0hYCbIUyb+nEFFKWjeVli5u4JSBGEvAmyMK4RuQvwa4GAaqDplWXTomaq3uLbNFUVvD4sOH8
b4wrtyycpS2tBJPy0NLZ/CplYSSAGfCvGXW8cDBI8Mcr5fytR4evhbXexpCurW0tBaDZZhalRVsA
ScY4975LuRX4a0/WAt8CcCI10Hs+jyhzhEXBvvhyS8BkZQP+O47vljRxpG35xdCdO9XdyYXt5vLs
ijHpSbUjywttvt5ecCsLW+exLE5pZK1TgDPQ8wIAn+lLfrU+ybzuX8H4Awck+faLVjKxzmZRTapk
7xYQZ62zCKSZsRpCETBwMbfOLCtZQGez2L4fjMtoQtCkBCYRkMXqNM4p6kPgrH2uVaIzV/BgYMRV
6ibMYMPF5LCgL+Vix7Uoft0eprWPuP793bzn2VIACjICxNQDQ9m3O/R9IrPeck1Ye/x1Kb97PDTs
00EErTgLJiK3ZLDE8oBAJMfP/Xotyj1IY3FZOW5C/HFHfRQmgAd9pQwOCrdfsBIWunZ9O83Kngsw
DytcFERan0zPkBHUS3dVPjchQFZ30iIbs722ZLX4houRX3u1xI1u7m3wlNIct81WRdBnBSD0c4aV
ls48UYZjce67MPsJyq+TSO/KINsgIX4826ZOMBEG2Aw+yu5nN++KqLEl1CprnBZLZ6sg+HEKNHVu
Cc9QaBczRD4WYzw5dD70qbm/PdVrP/6asd4t1VTlbW8vyNvdFcIGqypwi2z1+/bDP057ZnCd8ncP
n+BP3xBB2nM6mWNcV+kbpGGeaUkbgP+AXS99vlGEXxshLaBJJZsCGzkoAxU/2em0L73h5fZHrI2Q
FsyACwOxWuLqDI3eCAjeoYA4GjncfvjaCGmh3PRNBsgtrvxzU4Rm9sO/tib8Fx+qmkNnbhzP116i
7c2eB0L7PDg08XP7cYSp4txDVHr0XKC1sdFlFaCmtz/n41gGZvC/E96BfmKqqk0T5k1wqIILHXd8
EinhwoOIyY1q2tpbtKP6qFrSmQoBZy9H1OzCGeZTcBELOWO7T32HzhKxcYusHWukieFMHswerS52
eniI5Iz1h2DJ2acyualzRsagHntoaQTJEPg/HA45PIhje4W5kVpXokLni3ik64RA8+acQ0ZLCDg+
OxvXjbUna5Fdd9RzxWDAaBQ6GufMnsy4NbJu4+krGj2mrjFvTH03SU9CfVSIR+F4xd72Kx+GY1ye
qhYgaWgsLu1jSYF2AD0rjXwnCyDkz1FAHOqehYz2y4GJrRr6yorTSSMA2wXUtyGuz8sFTfpu9Lv7
2edDYhYjPXOYjn8ugHTiSGnmFoh9QDwAioI26+JMvxrPHHa4vOf3LrPrjbzz8Q5v+lpKMBuu4FBc
44MooAfmEDKIJ1hjCU/wc1BXlwZ3lNuhtLZStJRgK2yYE0OHfZx/GKV1nKstsM7apGhpIBgq0N1a
PHkhBFrY6MqAAzulL0WxBSxbSf06jhBHoArV6rzFKi9ZF3YkawA2MikMvDK5kQJWxkeHEarRLOa8
Sruz8NgZMJNzVoiNLLYyybqgtQm/QWOU1+2XOG+ZtL6PxJOhbNo39GxiOvIq5Av53ClIRw+iEu/C
a7miSWkvCVzVm8gY0vvMEE+319Hax1zn6N1ZQuZwkAac30wGFODDnrWwUhTDr97Jh0M1+Y81EPfF
l9vvWllZury1DS8HIKcrK+nh32PzXZH+9pgM287dOGCvLSxt2y/GoiRQsCOJAMg7mLrXfJrPZjM6
n3y+Ft4+SrqePzZL4jX1oavBu5pejTn95FRrIW1Kp+/mMoUUj7BOhnmlTk0N/BCyatrfnoC1oNBC
u8hSxrqiU4nrq4vNymMNG5Dbj16ZWx1D2A7mODqlD+fg0jmXcwmasDiJ/C2lG6Oz9oLrAn63UHN/
QMnNGfqztLtjk5ZuaGXdKZvz7yOH7tLtr1g50ulowjywYO2aQas+9YCJM7+ZxhRaBsD3+U/l1xtD
tTILOqrQKYEprFqsUsbI62KNL7jGbuzwHyPg4AL630Hy6MBz3CcJZLLFt6IxnuEC7ETIrxdEQZQL
89wNYJERVW31cf46L/5vmwqApf++MoV8X0BoZiXG0p6WElI7BWT+xzZ27ZcCAJGmJOh6WnvSTrhP
F7HKft+eq7Vh1IJ95pB9JRXFMA7WI/z6nmlK49uP/lu8/+ijtECHh2UpfNBEobAjioNvTUPS9JVk
u6GV/K5qZ8ZDxQP4P4ADUnVRRVn3Ykq1nEwJiHHoqSbAId02zT3kfVUWLX6Ddm8r219zOw0cV7Qc
jFHmmN0jlJYG6AiXU8YOYlRlVA/V8qlenqnraBfD7ED40SOJ2dQgTQ1FuFRjOFZsC0W4knF1+eya
AF4mZ2wfpKnleVBwDwKCv7nLDSPfqI+vBL4OVLRA4+e9h3nOMTZ+d7GuIGX7SbGNmPnbJ/hgsnWw
4iSRTeTsyWRuoJxgiILuC3gfP6KSXRy72mxiUqfjKyguEJBTpWARSEPd3gEj5yiZE8Sjt/Bns7PN
mJABXXBaKVyeghn3A1YfXeGYb7fX5dpQXNPWuxxoBQ7Mf0v4dkxFcMGSeoZe0jlbgkRZWzIsK1Hl
XF/97hUEXX7uugyw0Kw/1o6XRzXS7ucynw549A3Uo3wp7KSFsR7qOxeDFsfbQ7P2u69/f/e7g0DW
3OrRK+O5bH9Ykysunte6WyiWtZHXkg0rUOEvF8nPFeDFZdUcqGmeIR53VMG0cRJb2Xt0wKMlGfdN
q58hz3DPvT21+KEe4H8VwEx63tjfVk57OuLRr+tssicYgwvnd19XIVpPYQuC1UDTfUnuOt/ZyKB/
WyMfBZV21LAZVJkoFKDOdaqKg5EV1SGb5fIHJPUdjuL0DFNvN6xdIZ4otfPHFFaFB2758phC6fxY
Kmvc+CkrKUoHRfbKVCVanMNZZja8iFO7f4RAn7Xjk7Pl3bay+HRoZG+3LXwp8uFsWel4BH3CCqe+
DTaKcGsfoEU9zYnre4Y7nYPh0EBChY7ZjoJ8dTtw1p6uBbzMq1xRyynPk79kIJgvaR8XY2ldCqiS
bFSWVpa2jo3sSmpXIMIPOIt75R4eWMurA8zSGLZ+AF4FSO952HrjJDa+ae19WjJwvMY35oWlie2w
CLA/Mwaa/p4s3h90KKyI1/7X24O3dvrRxbMblA4Cqvrp3EklgcCE1aLRqNeiaZ+z0bV2rq2+izl4
4pxC2Mq6T3FICOH49s/t969Nnn5OAUWndnMfyiWCxQPkGSob3u5yq+21tq61G0lt1bKzCjqc06x6
pkX3oxg2xR/Xnq0lCMcNbGqZiJnOtw90EfcmOLUbaW4lW+sAytntiGfUFTT0cU+r+5cxQLtuAQXX
HeLbA79y0Nbxk70lA+IsSCo9GN87xdQrJ/Shy8U+hzZNEWTnrOGP3Kg3So5rX6TlACdv/QKK7MN5
8YHTmEzlffGhDAAbVuO7CcGJ3e3PWllPOp5ygqaeMg2jP49VPFssYlButpotA7aVKdfhkU03GcXo
ZlBt998KcJTVVt9x7cHXv7/b/FtrhgS0VyD/tvS7yJfXVojD7RFZSSU6wk8sdQrN++6afNkedneX
UQQPZj5bIYRfWJyO88YBZm2GtVCGEmbhLZbAiuqu6b2O3ex34TyrtvrkC7RgNnrDF6PIx7O1KBR6
cGlJHzOIfY/dy+2h+our+mDPp1pIW/BElPTq8Gocp/0SpQeyyyO+o2DZx/O9OkPiObqb78RluFTH
+sn6Vj5k+2oj56+ANEwd9Tdl+dDQ4Pp2SOxUIXRpynlnyF2zd/3QEaH3+/ZnrsSIjvUzFt91fBfv
sYNLO2KagDyJbz96ZR3rEL8h81xl98b1qFLFjW3s2FB+8tHaNm84Hm0nhl+tDPKasilsvG4jN62E
iI7ma0RWNaQEwrsZYCDoWT8aFrRRqYIfqdk/utn06/bo/F1HH6wvHc+nBovmi2tYST37z+DStyFj
ooocms6h66QyBikiiylrLxn6TKHrOYfSXA64ArdhNTqxZUhyWIpc7XFH76MCkicC/M2xg62ssCfo
iFj1uK+60jgGAGNB6C0bY2AGYa05WujhOq2M+pLRbwZkLXbOuGkwuNaY0UGEkK8aueVW6Wkx4UM6
MzDEwwqO7U0YALR85uAN3TeFdE9QW+kicFDV3kI6fZvTKZ12wCtM3woyqq+AqVgbC2ZtVrV8NNfC
9I1MTEkzlUs4WEEMn9lLS8vXvkEHnnEn3Uixaxfwv84k79J32Y4pAGpdemJ2D6wQ1D6eqRQWJPAc
iHqk8GN9ymhrv9VO9S/KW/teudG4qEeKO9PRTKHpiwGYvk3Sqr9A252ESKUkj4A+T8PUNdOvt9ff
2ojo6U0y5XkpGZMK4mmlgmS4ffEKK3RbWOZucXNXXvI/YMYq9yhkcbpk9hr09xt4Hy8wJbNlvZPU
ITBAyzdqQ2tvut4R3416mwY8V7Lpk8m0ya7w+fec989DMDx3AHrHhXKGjdS8Vk7TIY7mFOQN7Bqy
c5o6cDPNVNvnu9lhy79Na4Hys7is+61s0IF3NBPlIx9t859F5t4DCBottkN3zkFbJGwCimKGWAu4
xMuDyPh0UhObslBlsBP3/db+Nbqe+uXDp6yOWYktG5QKusH5XdmhdRhlbzj1Aur0mKgqJS8NL2hc
ep1x8cEyOfIRlPzb62xlg9FhlAUTZj7hNpRYjmF8cSfRRkg1doh2lrGxlFc2Gh1HSfPMHSFc3iWA
z+X/OLyEMUMBHMntD1h7Ov3vypLw8SbuCEYoRJvc/WDVwYVmrb0Bu1ibBi0x8W6pgjJNW8hSiPzQ
4vL6ArkkSD1Ysgw5ldP321+xcsTXpb3Ntpgg1lUMiT+o+TLULH/s5tyO4Bye33Fvyk7ULns4YLaS
Paa2vQWeXItLLc3MIySn+gVpZuA+VN0afxe0C3SHKtRIKBwp/XFjIFemSUdPCoFJsoXZJX5RNpe+
Wpx9x4wtZfS185iOmRxhQw7vQK9NhoUVEHby1QjOzwCIjOGn0GjrbWo8snKCNJpQgbfv6VDAK6yt
u39vT+Da910H+F2C4x2wfDj0tgnNjA70Jciz9Zn1+LmHa+cpzwFkr5qG7OzDh5ynZewZf24/2fxr
APbBOYdcE8O7H56J3JqZg2effxjhmxM6IQ9/e7EfzZET3t/HP4pw34b3b+dzfL/Hfx5Op/1pfx/H
9/dfHp5BDwpPz+Gvw+HP4fnP6c8U/hl2d4+H0yk8nL6cwtOfOz+Mdocq3F2SZLfbfT0e8V/fk5fo
mBwuSYTnxPH5GOHf7KIkOp7v4/3+LX66/rMoit/i+Bi/HfNwi0GxulKuE/juez3o61I5YyGi2T38
KJzAfkrFDGSbD9rZuNTug1kIf2d4FcTrGG+jjtD2y+3RXlskWq6iS5bmRUs8UAW9g5v1UbkUG0tk
7VSn4z2XWTl5z1zvtGQB5DiNcKiMI5l+li5YFqo92sbzXEyPLS7aeLnlFV+J4+5Md8ulamUj+R/J
8VrZ07zAcIUsxD5JYzHfhGlAVTFPy40z+drwacmK4MYKV3XPO5Eefj7Wq1Nu7YJ/hXT+NwoQnv9d
FQYpstbq7C6Bl6SAjFv5owxQrYSUK13gJ8BM888o7Tw7GnbZxOUkyJfRXqovTVq4/0rPmw5e3cBY
r2BAGaJZnLIIAoZmLB21KyDigtPifJylTZ9Ew8q7lhjdP92k4Eu0qEYVV5Wx3AptD/YhkT1a+MSA
FeEc9PNBwdcsajzIGlZFD9GPXM7FgzuAfeooSA2pKQcvAQsqPTTcCP4EjUqjitkzzjC1WdrQXBug
sQq7+xL6kugy+kEdHBZqBwuM7Ma0jpRlu3CzmuEzGnn2DBADsJI7QKvxL5hrjQ9W2qNVtVC1c3nm
XtDhnb6gpUhjmCOmuJPyLqKNU71101w/uL07Rbb0813fq34OJ4NkX3nKUOOhA42lhHQ464fuzjW8
LcjixwuD6NjaopC5lQt21XHriseUZWVU1O1Wz+7jMwAJtNTuQh8snzHAQO0+S/9ZKRX5RmKzLXu+
lbou0SG2Dmy5mD8J5ySD9jLOxsHLqlPfBMBlBPCwqiOj6WLe0MesgwquVYI7xdONQs3a0OnpH+AM
yDGhjIjaU5h2D332ejvXfXyyILqQ+0LM2eaW6JJSGP2B0WA5Qse9ffC8wbpMLamSIXWC3e2XrU2R
llg5RbsW6u88EbC/OS8NG+6bbOzPJHMBEGinbgtNtvYi7TwIZUxP4tDvnQTAktNP1XthP16an7c/
Y4VyBAP4/6YhWZRTM7htmTjBSOwwBUpnPpptzu1QMSTXqBsGaHVKlw5mCO1wh4asyOCDaQ2jfaiL
chN9tDZ9Wq7Nhnmide9WCZv8Zg9Cd/FTjhM1I+rKbpepCVpB5jAfbn/4x5sH0bG6jvLFEHgIMVL7
iTuIO5LTJ8NzNi5TK9R9omN0p6UkqhaDdxVOXpDrLDEDJpHL7huOA/LOyQrrRF1reDa57OC6JyEU
mXF7OUGaeSjBmkjnmNfSiO3GoK/SBmsmq3m28fNWFtX/QHyvm0he2yIJ0tY7qjQ1kzyf1L2AKqcV
qj5IN9AHK5Oqq8Bnssoq6jpVIqGh2gBniQOzIUtoYLteGZs5TkBihsrx7UldSS06AFiSiTtF5XZJ
vZTotJpNfxi9xvtc4tLhvLAZrMzeJB2UvAE6CQNS2Ts4Ppb+py7GREfxNv40ZTXJumRs/CbEDhh6
vS/AedhqUKzNupZKlmrou8Gx22Su1c4OXs2uiSgsU4LX28O/FlNaLslVMwLXjeLOVEDPowGy/pft
fa5ZR3wtPUBU3mzHue4Anub1ZTCMbs/ybKt+fK0KfXAa0zG7TuersprnKZFpGcIPtzAN7INmOHh7
O91nyt6Ih5UVquN2A38c0T8HhboBHy5y7ak/M9YY+9sTsPb0axS+u2nkbtdRqNy2ycin/mFEPkEy
LbYsdleWj47VJZOoMgsms4lPjINpdKh0te1906oW3sSwjb/9DSuLyLv+/d039Msy5ZVaBOjO9Ng4
YLwqL61Cs5MbZ/qPCx/QfvzvC1yIQbpUDgwaTJnYgdIHkEhNvWpXg1H/k4ncjfxWwIIAuv5U5NMW
lHBtiWknBgoC79DxrE6apvdDqPD+CgbhRa1q8tBx8xwKwLWX5Ia/VZdcWw1auM+pb/KeDc4pIGYa
Zg2MXgXYNRtbyNrTtWC3eaaqalpYMlG4MAV520DxN/c/l2s9LdqniUBzesHxqvGKbNcaZvuAezPf
qA2vXMmJDue1/WHysol5J9rJ36ayZYiOymNFgXMrAOScGRRyh/keVji/mWFvwZNWNkNdJxR9+8oI
ZFEnqQOglYzcvtx39MFS8kgb9bn40TG+MBUdeDU4LIFRef4gGW4qEP43mkvuA+/3qRjVIb6ZaM2Z
uADq5cVXme7bAY2cdou5vZIAdJBvA/fzJaWGOMNKQ8E2gQ1xVtj1feeWW2KkK2tXB/WWdTNOTh8I
3Dv9+z5zT4G3heP+f4ewD7YSV49zaF/jasAhCeF0HaRZOk4faNqVKpx4NT56TQZ9eoYej7Lc5pDZ
1UxDe8RJeymzIcbVCHC4jnf9gReD9d0nLZpjixIQVx7BzGqPFnH/j7Pr2pGU57ZPZAljwHBLqNi5
e1LfWBNJNskEw9OfVd/V/JyhSuq5GalaMuCwbe+9gnqZJgKG3GwX6lemad3BEaRuH5hdenc1tVwZ
CtV1Z+rJWoRFOkFzfmbWPWgPPFraIItmeHxERgTBq1f1BiSFzHYetfLmXbUU+skSQ3Ee4b1wL92W
nxg8FqKCsj2sSdxnBRB/pAbbfGHAx+7miWE/zhl967tiAPh6tnbCcRs/ws0+eyuy3LnXUEt40AJV
RkaV9zpdJCxpUH0PgNn/4WrQALRFW/gHWNZ+8Qj95RhJvpixYd+BLy12OSmdaQcV7iyxvNF/oXbn
1g+VW8J1PW/M8FQ2DX2wSF3vqgGmJfAtIL4flXkxw3JI+BIHbov7UVqjFJnYcPP4lKeEQuCbwEJi
gdnSfYstIUZk1nsoN1lTWHqyZOC3iuaU0pklNYTAH9ys6F4WHjgnt+m6RzHb471gUOoXM3wapmZ2
70fjB8+Z1XtHOCmqc1+y4h6K+e4bIPEc1b6yPKfIyuzhDkLfx4AqFTGJS3ZTpioq3FYec1nrnShE
9VONk5UgKSIP3HfzI52bYj+CmrPnC8C5bKDBD98hEJbJXBi7UEg3JGC8NwkZPfgAuXn2xRV9/VXh
U5bI6sYAPB42BGcN4HTYkp5XoW0gfQNXHxr5S/7kexnEx8nCkDHxWpkDWFB5+b6HAMUBMjCYfAaW
Do7UZG8xNh0Yxi6sPSH2tl5wpnRHeaS9oEkJ44w75H6Gc+Ol2cNYBcWhhsNuWDsN6No164Ciz9rp
sw9LAVig2OY57RZ/NwnPq0NjM5gT5m7rxb6s7BgaaNm5VPAAqUfO4bxUTQnSZh6wyJa/K5iLNJLb
TjgkjEsy+e5kJ3MDB0nPxQZL4MbzSNoUTjikS+8DKzPfdAUz7wKeK3cmoLC5ZwLWB3k94bpLLRoC
MugBzm94v/O80excXs7ftIIAYdMyfW40744tPC1+B2XZPHRdPWWR7ffgoKf1pGksjYZTj4HrgB9W
dVnpuF1S2cD4wYGF0ezD6yP1li+o7diJqC3nddSp84DCWJkM3qzOZaaW6RTMbkWwSag+qfLMQn7G
hvHMUNhhoyGzZjdZ/erNMt8rVVkRDpXlbiJj8UqpL/eBgJSuzNKXFIsQeTufx15Z0vOCqltoRPrH
ww0sYtZIeOzC8i6W/jA/uIPg57FcaMRNO4SqL6rYdHSMejWZJ+3NfnqkbPB/58yBHBS0xzw/GpHI
3mfAhodBMKexgQ6lEw3CpiLii4HfJMbmJ53zLvbLgoBBnFdJXsKoiI8Z/EGwtIIx6gLWHT3WONCQ
b+ofc9GqyIwmP7YMsNbU8trY7erst+D99K2wguUtW4r6oMBw/20gUXbv+dL+oaAjcqwB1o886XiH
bFDLo1y0H4Gr3sQd/Eru8yIr9mng692CJDWDU5bL2iizTX+fQUwJyHZtHwREceRjKQXf0RZsZ1gC
uSwPIWzX/rD9KveOBP+p0A+MZ8F+ZSxgUj3Z5X0fzLqOyTKh7MMp750z43k7fHDfXZ3o0ovKTVHM
4uRqz03M6Pcw3PDOZV3p5PrOvnHGXzMqZg0Whakqcco6s3da8WNsUZSryuEnIKa3MLlb2+/qcOe1
AStygWSZPTVPF9U8ODx9CKyD7ed/D/dwuMBRx1EQJhij+b6zkR6PcbwCr/x6/2y8+ppM0auCwI/J
DU6mUT9t+49Teq/XW9449qy1np3Rqix9EaypXJQahiLKrCqk5NZlYGNg18QH8IIBPndke+aSPZd6
Obi52gk9f2fNLUWLrb65fNlfN7cuA290ckR7Jv1XN3/j1Y/rPbPV7uX3v9qt4ZOj4V7fnpt2eYZ1
1Wfapy/Xm97qldVZbYSXeUUr0Gg75iW2fyczBSW1B6SkbsyXrVFdrVhkiD17KdEnOErBEU/xvXGf
rr/7VresLmAdwI4uNWg6sP9U7at9S/Rxq09Wq7NGHNMpKbrzxF9xadxB7Smue7GHiVv4oTdfUxaw
CUCxa6LQZsLFLgQJFCA1lKiuN77R42uywjjMtCZ8aEFf6WHqV/kmlhaclhwls4/ljtcqzrCldgqg
MVsEXgA8gWlt+HxGNWV3/Qs2BnYt5MxZyoNR+NCsGwQLx8rdA7wn4+uNb4zumqvgstLFQVc0Z996
y7H3zsKNe5PHJfno6K6WK5ul7rhMEWlI/d4HwT20o29E962xXS3XrGM4cGYjVlNj/W5UHTvGLkOo
MN2YmN5/2cR/XN6c1XrthnZKh3YWxx5Ccjs7lelnI2v/MLCp2E00LRPd2CZx3Qyw8cUtsueihn5o
Z/MyjS6UuWnXgjJ49lvRP5FC6p3n1PRx9FL+Dbo28jvAQ/oeDIn8DXYbkPtJnYuZIGwJVWdPD7kZ
6sRt5mXPIGEL69SO3edcw+6ddXDuDJeqarJwHkb6e65JkwwF+aPyaf7RKL+J+xLiubFloFgfT5bj
ZDjE+/oNOJgcCafWbS/nOH/guE/L6rjk1XTsW2bLqFmoecgyu/BhDdg1WPKeBQs/ZuCUt/BuHxiW
7VC2c15GG2BT3ffjgLZRGq4cNpIQHtNzTIxjwH0qQy1hf4wCIpLvHjEPHnCFPxYmzd0MteAd99o5
ouMyQjMceOo0Jl5WJKU3lfcgnC7f4ALoR7nfgz7VjEodshEuZfueuOxdDuA6wUGWmJ3MW1xxgryw
YF4o9QPsHsRDNufBvphp8QITxiGmfl/C0ZMX8HxEnE9DDbeDe0Bbuvep8+vI7yU/FJnbxanbUjCg
s/GnC7HfHYUXMvJyRr7NONHGdIGfYjPM7IRrO/tJGSnOQNuwTwLCvnHbpV6Z4KDs7GTWStyTITUw
J5Qv+c5AXT+SvJmjbK5/57hjf5+nEZmBwHJe1KXu72aBE1nEzr8VXpBHdkf452xm06tjNDzwJL4o
duEdf1742EBVwOiwghPduVAD0L885a8wZIV+RZUDQ1CZtAonSvwgVq2TfR9Ad7yc3fyvra0zH+ZJ
EHgMyViND/BTq/ayDHTYdRNk3HPVPIi8FocBHKZjMwvcWYyASwdc+jp2xmsWIASmLu6jY0lUHTU1
n6oEflKzlXR+WZ1x6OpOnuuaZ2PSIVlouewgf9G28Afsuz6s4V/9DZKH0Fop4QPzhWNJgX2OwP8Z
5EbvkQcdjmrUle/FYgV/eksUP2dkRB+RZgQd2eZ2A9vOyrxRZTUMeCexyJ3LfO9xGrmDC9XQAQQ/
CP2A7Is+De5lBixudbahjvw01J4V+9p48H9tih3Uk2jiQiugC3kH8zq7nshOV3MD/ApU6SqnkCem
nKrE5dYQ3I9Zeep8Yu8c2uW7quusyMUtMMYx1kXuo+0OKDL3dyPWdeJRCEl72jV7VyxFooI231md
d7nElF1SzT0u/OVg31XAloSMW9MeElTy0LWlE8PRsYcbZNl/taUDkd20rkCHmWvQkixtxudiToso
50v/fLm2PCFSLadypnPc9gVkDpVZGszcAJa5vuxhHVeK4sXjE5iA6IB579PcqqMs9dujhFcmLHAW
fV9RLY+4cfpvGXILO4U1+ysFqTvETWkI9eQRtGt6GY+6aT5lPnffZTU6McC74z2QkDyxuYKOEulT
PUWmFRhyZWBmqMC4g1oXY1pfVAa6A6HeHJthJlAaHedDyR0/bB1HncpWLpET9OS5HXzJ4Xna+fuy
58t3WD/KA7jw9k4w6XztINf8IyUIGLC/avZlYC2vZSbEZ2vhxXGkWRdWGWjESGY48i6nNn+2p2B+
yJ1FPWWQhY9LgCEOBizjk7AwvG3hpY/KysaDV/c0UfYMCBOvgoSZ1PvhEwMaz7j030HhW0KRMwtg
3Lb1ohRkc0iwN0Uya6v+RBaUa7uBdQX4xH56UojWu8ZByq20K8xya8Lt2CGzShpTiV1RsOyTmsUC
w214ZTBumAyhgDzhWgGjIln6uLoiI9xamRuN0FQ/OA0ShKoPQIsaVFiT9BLQrfxgOVoca+4ET37t
TTpcPGTGwsqX7a4DU/1MoZ/11I2sCHF5nx8C6ZX38OE2Clsnd3aTwzpkcrzs0DELwzKlzp1VT/JN
CEu+DVIi+lmVG3uBnX9yrF5C6z0tzxxU53vaW+mzmvJ8p6oOAuFwSVVfiIYeeuRi8Z1I5SDvAYHc
vZiU+Um8fEBe0NGwnO5gMdoSsVtqLAFbVWUklfAOlc5yOIaQcY/RbeE1lFsho8yO5Ih7kASC1w7h
97ccB60JVq5qy701KXgi2xP/XIyIJznACUkLjW8AiRza3tVpMH6ZGs/g9C38pK2JBzM2L43q2W++
NBCVT+igi8hPibeH1Hn6VYm5vKN8yPa9qMeX5uIGmZqFAUsFeh0cvnDf532OarytTxZS+pC6tw3e
xvZn8CFLZydUsERlmYJOj4wt3bWq6yOY0cvTlBkWtfAm2k8BDi5zjdhCguUH1V767rAWbB6buAn+
KMLcD4ITWLYd5lXnxy4fgrsS5/BHCzoMDfKlpPuVSWC8+rRzP2P/sc+iatgS0hFRZIcKyhslBu7Y
wmrsuDIwkw55mcmnsp/Mrq7hp4ksfhVzMcIRvCVt/x3rw/la2JSc5KywrJ2xeWknbR9FrpYd3Ntd
LGEAWwLB5heUZw5Zlck9TksjZk7r3GHtOk9qDryfPfKIMbxRi4SXdXNAQnN8DCRrD4UQLKpY1uzN
rP0j/A/nXadc8pA1xI5E2ZMHXGroYYSLauxpox9BPRZPeVGQVyjUtp/6nMpPg+kriJ81T5mUyNTW
cKTG1pDvLafSl219uCvmYtkZTMmDox0LWWcxxlRgW++cXN9JeCd/6wpsAPDCvShe0Cq470EPxKUb
ToxmJv2vERJrIfb2/Kmktvu4kA6pO+TmP7d1rb6XSCpCIhUJO2DuYCUMp/Fnz3LpMy/K+gmeSsXv
2e/rHYcA2RkGpy+wRS2SJnXyfe139V062/QVHGHyS7Bavo5GuXurBE501yHSPMCpGeQASU0YOHT4
Psy+/YcPvn3CB5vE6kRzzArhvOCgHeyDZZ4/OXohe8/Yzq8ROP5vytU08ftO7FDqqkJNG5Bzl977
WYm+vHfHavmUItkLT+isGl/BMci/N2PV/8E2Dy/1ALW970Wum+cx9ziq4FNrv3ilxTPYnY8jC3WZ
IjUZLAZOvLJsJEucXJVTmI6iwqWrbrIDNmyNvBp1qgfgfUGK68rgoVJkuJtLx07q1iWfWkPJ4yQt
OEAssFFHqnHyVKwYH041gOCxY4EvEgLf50/xYIj51HNZY67XDZDjSscZrM6fUBSBd0SDI9g+JxaS
qtL+TC2FrJWBtbPPalhDZbWKZi3pczUaeV95PdtryTDFi5rdCaXauK389CG3Z1RggJPY8953n0pb
lJ9SIyFtYrxuTFKQM5KgI2OMzZnBEZdx7CA88EODRPShM3XwNPUWeBMwE0I5wNRzgv4Lfoms4K/I
i5tLuadPXM+md9Bp9wGYxOn4PIyB9RWCwkM4yYlGQWDbRx9Ky8dR9sBoajrPiV2lKQTxLQXf+s43
qN0IGjc5LLwJdZ0Xd4LNWWIjXf+YQ6LxIehgTOzCmjzJez0ktXDSxzpz8wfikXy3wCz8F8khqIlU
ufFCBAfn0eoANiJwZFY5L56AOBsfRqR0fmsLjARIBDVAi5q0h0ctctGe28LmVTSduU9x1HuWBrz6
qiXlsyZQnYtxVZsR4/smYeO8Z5x5e1tU/p45c/uMVJfzZhcdiWQJtGrhNMN+hsV5CDsyewwz8ELC
gGbN76ExzlMuMwtKxIP3Apd1KaM5ZbkLWFRQ3CAKbN0qV4kUG7KEbirs5pxJFen5K2qPISbT9fv2
VuOrbArEtC2dWaw5e6IJu/pUdb/G4kYZe+Muv+aBaySYZ2LQdo95iNAPndHQT+MB+LHrL7+RiVjT
wOvatnpnBIJ3dglkQLNHbm7JVmw1vYKqtF1jOaIjyKEED9j2cQO5kUfdavjSWX9lC6En7QSGlOLk
WeQ0LO6nRuU/rnfHRv1+TfDO2xalC+P4p5I4J9N7X0oh71CLkGEws7dWFDc+YWPOsFUGxXeKEVbu
WXdGgi8GUgEIyIfilgLO1qRZ5VCQ2w9wN4TLcY6T5mQDRUW+1bUfLVaaXO+mrddf5VDmeqxnndmw
+qxwf2QsS/qye5ysMb+RptmCL7PVih2IV5IOVgJn+GvCl3LflVEWq0/eNx71uKzF3nwjmbjVWavV
KywdcKOr9iw1dLgaCIojqhKEI5nF1ztr4wlrWjckxCbfh37L2XcRprshxKUlhAYjJLR215+wMWvX
hO5e+1Plt8i2Cj4NUc3SU5V3h6K2hhi8MhPyHMmc64/aGPk1wVupknHIgTTnYgSyanyU0HMsbxlN
bzV+6cG/FrYC87WYLZR2WvFaOahCuxrO6beEELZav/z+V+uW9sEfId6l/NLHJP/iOTCZh5nr9Y7Z
CEpranedgXkma4oDPbTXCQ7pmn9MDMRac6u5MVlaQG4EzileUivGYk/mD7TjD17fNjfm0H+GIP/I
i9qrNV1ZAhcBJDWPRaeRp0E1ZokzU45TmNHRfYfNuPd5CcTURFJ26mHpqxzXUjkfkbL18gSWYAoY
aFvj4DyRX0YBiZABhBdOPiAjmZ4+poRrrbnWNi0sU0pIMPfLAx1AykAEmgES8eyPlWD/s7P6a560
tt0ArQAhSAEU811aUlibEse8tzkxNybLRkhYc6RVajuqHGr3tNRWVE/HivuYLwz3nBsHnq0H+P87
16HrauvGwGqJ0zT0y18yeIIucgj21odm+5oPLQvupwN8V04dR74E1M5D3qof19veWKdrljLPsxr3
ncEG8eZFQ/RxCh5n/THpSmtNTR61ZpxAMR8RcnxWFXkGf/RGaNyIAGtKslJLSlOw+uF/7X9ZZHWS
pbqxhWw1vdrR2cD4ZJoeEpW0SwbCkbnrPqbAZP23A/813XXr+yO3bFw8BxCrdBdqjVlT3OiUrYm4
2sdH1qdIJWCioEwQSB43yIfk42sFitjHZstq/86cMddmoPYJ+YhQeZjj9Jv2vl9vfGNjXROMWZAC
FiRgB4K7Q4FKCIwlFzW+BZ5zqt3qD3Q2bvG1NkZ4zTVOkQKZHWjkg67xHUCVSKhbJ/yNEVj7siw8
R1IycO0TIML9DnUpdQhwB3ukI666KhequBHUNtbt/3NnWeYyIHNGTzasYKKAIEvIaPaVk2B3fTS2
HrDawPPJrVRjt1BPASnS+G/e8mDqD26y1mVg/loGQ9rwofE6SDs3UecBYFd9LVovbGvvYyHZWq3h
NJXcR15wBt65CmK9lEkl3B0O0J86FFo+OAb2/35FXSmFZBgWM7jrUR8sIal+BeBuXh+AreWwWsxI
GC9FK7GrWNXni8o+PVQXSak6RJnqxgdszdbVcga/2PiWgF2ZGhkKsWlcd9muG37iFvyBj+AB/v1v
FznIiUC0D5ZLoschLX0LivQxk3+Koo9a7tzaH/81Vy9PWW3AmlXD2DkahTYCJi13RnYKghySD4y3
n6AHYz9nqjB+OPMSvk8giyekyFDUqyqkjJDsB76tLPnwtBTWdAcWDz3WZeYAUOnrCB5hsgixGBzg
90ZItfKMt8h99jBbArQgGpqhuZNaQ8Z9mBp9V0F0/aEYKcRna9d9Qa7cS/gEGRNp99lnHHAGJE3n
BiD4tsz6o2PKMrbtoHdDOtnw7nSbET1UV6eBZ3CFRY0TSd9BOQe3zvrPni1u6Yf/a35dOu3y+19r
kGa+3aK2a6NaVAL9We6Gqg/NMn2tgazsxu5GUmVrbC5z7+/HML932Eybc9cdWqSAC9AzgIW9MYP/
FckvH7GKUkgo2uPcLs3ZhQRSx6qdqT+irnVpehWj2GKMjzx5ey7SF991w2X4eX1hb/XIKjbB9LGE
zFAOP5DyvUuRJEQ5tne+fKzxVUxq1ZSlAwfYRThgsed50vA3iF0lH2t9FZPGBVa8wyyXUz+eiQli
MsArOb/R+D8FEC49vgpHM7hKee4v/jFnZSWjIh+cnWcp1Hz5WEXQCmjOgQqQnS59nGwiX3Rtouio
IlvrHhbAfbCDml8ba5fc8uDaGKs1rbVlIA60xWRB33h5lyXsB/zW2hMUom9M4K0HrEKXDZg6qx2E
YGJ7ic5fQV+KG/37+nBtrI41LZW6lkjry3FN8erQMvbd1c2fjzW9WtYMfDVu59o+BUDBiOyJDrd6
ZOulLz31V8Dw06p3yIgeEZaZoTuHw1Nlghv70b92PEyxNed0gCntWDaXYxOvP4Ox8InBTLbwIXBX
TPrGM7aGdLW+h87yQAXG1WSwHSgn3oPKERqIol3v+I2wvfaMEaDjcqd2rNPc/pCLkzT2T9HV4Yxt
huQ3Bnerl1bLvAC8HZaxzJx8/tr576UOkqXrIjcfjh/7iNVKF0wx0HpsOJ+3ZfvdtTznkFeWJWIo
9CGhU5QDRUGJmx/XH7cxIms2ar802u/7wjoxxztbpZuUtTl45bfrrW9M2DUHlRLQDnwFnxLPGcPK
fafOjYa3Xnu1QztAxPe9r+lpNi7foaxzdrV5yjpyy/ds6wHrRUzs1OSqtk65Px6WfEgB+/Efc9gQ
XO+Zjbm65p66xVLbYOKZUzrW9yNOU2FL2WutcZljxQ/u2TfSylvPWW3VVe+VQZZhTfSz0UnWyHte
8P0ydwy22uTkyVsVoq0OWy3teYCkXOmS5bT0c5ooyxW7gAQ8caVy9tf7bOsRqw08K2q7XATUnGo5
nQh3vshRvOfeR+iMCID/yef8FV1VMFHlZul0ggIONND8GPS5T0DK34h97PKa68Tmpf3VykapuraK
ViD4OWD/pJqMMARrGaRJe9BUJiAQ63CBNcZ3rg0941bcfKI4HSeAxaV7kAhzFSJjBEu8pQyaKBtr
5BmAfj2YugqCuHTSHIAtUPTuiUpngDxJhpKIIv0jRMOtL5VvZ5+XxV1+p/lQ79gwTs+gP9sniHqS
58JuxnjiNlB9yzhPv64P2D+rJ/jkNflVYO0L27X0ye7AqaMDJKT9gwu/zlGBt6OrtxbiVAGDNgBE
nEzTxKOdfyyOrhmwAGZbg911/cmQ5xx4V0Bg71toexeocC39FF//wo3ltabAjm0Klj1gMaecDE1c
KD1AVck+taJ6L0sP3m+D+eCTVgHJbexshGID6Pyqe7dn+40VQJn3qRlDpec/UO3IboSmjWW2ZsXy
hi+t0VZ76ooyiLLSotHIZh6O462gtPWEVVCiVpsra0CvVQDVPGpeTU+pBzhAao/Vjbh3aeofi21N
jQXLr8/6GfoEAe9+uIrs+AC37uuDfunyf7W9ikNpb8B9g5ngaS4BWCZv9mIlpP1TWOrGCGzNqtUh
Ay6VAH0L1p58SDSGmervy8J/coN+V0zjH86yX9c/5HKS/teHrCISVIB5BgRYezI1+SYUcHdjd8yM
fFJQK/ca83Vy+I3otzEea7YUkMpAxTUCOpnUjsGGTEMql9/XP2Or7dVFgU6mxWbqdqdgGQ7F4EPb
lS637AE35uqaLDUrR420gNIIuL0JE/rdyGln5RAUvv7yW+2v1jXwTsip27I/TQtQu6F0AfyvaQHe
Zt3ZX68/Y2M+rd1iqEU4d+xUndQky695Awpuo53yaAfwR5KN6wDNLMfX6w/b+qDLKP21jY4Nnatx
gQRWroFUzVvgtvre8Y4tfGpvTKatR7D/fUSZjSl4BCU/BvQO/MSEg0Y56huLb6vx1equpQ4sf6zb
kwPU9F4VGYM8KVy4h6avnq930T9FIbAvrt1jpqBoFyV5eWppscxw86Lt9yzXeYRjZxlRhwI8XgGt
Fyoq4dGkOWDVC22CG8/f+sTVuncAzRUcIR1SjdMPOSOD7c3vTfvBvNaadDWNuR2Al6pOxoVeB8pz
1dHiHbjOwU1ZuY0lv6ZeEVfzYUIW8VhZMB9NhTft9aRvwbQ2AvyadQUDyiEbGDQ7ZAXGqHwMahMq
iC95y8v1CbD1gNWil5CyNBBraE5OFkzvg84hDDMsgdlBAzIrQlv4+Y0z81ZHXabAX6txdgY6spHK
Eylpv9c6CO7UAOrO9e/Yav3y+1+tT4Ao2TCkqU/dAOgf1OPdSNiAnn2s9dUy7yZbpEEr8O6tcz83
5DXFYvhY06tFHuTA4Bdjp05uJf3HwXL/DOCX3Ai3W72y2r4rsmSCIXFyooU2F3Wt92bM0xtvvhHL
ndXa1SNv3LSARuNkLPldwoZHhO3klPeUte3duED6ICLAEt3Q3tk4IqyBf+1SORCSgnh9X0IrtLII
ckICzKvWV10Msc0mYq7/s2fV5w8NzBoH2ClRpcDztqdlqV7qvHzT6hZdc6Pn2OX3vyYrnVVLaguq
cN7cAqYBCDuqFu6906vDUOVOpIpbPg4by3tt/qKMk04Ak0MektQgC1T7IHeSGWYI9ai/XO+njRC+
BghaNmQfaD1CFXQmr2LWn3w+v+uZ3DJ+2mp/tbLhOZpb7kAgaY3TQYf7qSr8sOyWw/XX31giazMY
MoNI1cFX9gQC2gMuxmMoffURoBt21/8u4H8NdKFLVYDjhSNbDlYrV6DmUerdjax9JM4tgujWF6wW
+aCgW9M7GGOI65u7nmTTXmr1wRvS2gCm6sZagwSJOp0DRkY6ZT9rQ3k0yw8eodZgQG8SJbJzGu4I
HTQ3uq78GXCVx0bf6p+NCbTGAs5zV1RTgQN/MX1pvS/9/Chvlef+CRHDAK/BfyWBRzdx6xHAW5SZ
Y1oYD7S0XGDntIj5Bgh4916zdvjcmAlCOD4UhgqYIhz4RM2OQu0taVOvgXKPnYVOSsSbI60fg1eD
VTBJ9nR9im9ETnu1x4tqqVJ6kbssanGGxMldm/lPNe1e4GwX9a37TBbrVupqI7StjWMuArtlzbh9
mryY2MGOKKimNlZiNV+94BbbeiOqrZGFo5MtfgdriSM69ZfuizmEWvADEDS/AhAEr3fa1qxZbfmG
wrsRAlT+0VdnrwnA9CIRjErij7W+2vWHwrGsBmyQYz7zaSeRgIUiWpO9i6XmH3zEKiy0Q6Urajxy
dDGRdOtBfMpL9y3QveH1b9gahdX+z2htpQuHBENH6zYmvbqHgCsLjQR5MXBuTaiN6LYGBgY9GL5Z
U4mjuNBn/8Df4vrbb4zvfyv6r9BMqgJq0Kwgx57eGa+OpvE1w6HxeuP/VMJFXFijAb0KgOl5WMTR
Qv3zTCbG7hoQrCGMhrQupKtoG4OD3vwqQcBK/BSlMzpDJIu07bKfLjRxJwVPtAZ5K5mzNEhgEbd8
rNa/BhPmghQwOsWH17qLplwAePME5ERy/cu3uvXy+1/d2oNtW+eX1nX9UIJqVRVH2/p5ve2t2vMa
T2gcnGc1CNtHVV7Uw+TQ6+cuKFwOUU5gblhTZIdSKMjWz2Pg3rv9UiUdLb2zt1gxqEfBl2Ka0s9E
SOvG5/5TSvoy0Ksw0eqcCXsY0JsjEAI6X8aIsyYsEOiVhnMg6JUhhFzuZ3Pxfp9bK+FLeUNXdSPW
rnGKKMC6AddUHO1meBSgHRt3CEtI3ECgUje3AFRbT1nFEd2UyDG1bQZ+L1TSICvyZGc236Wu87iI
sQENxHq/Pr5bc2cVUAqADYoqqFOwDpz8IFrV7vjc/C6Y3dwYro1gskYvQnDU7WbfZCcn+NJMxdni
t5z4Nt59jVbsaBosVPriyGr7OzRP5S7FCdsToIF/qHPWoMVaDj6pjSWO0+TMEWjC7iN8XoYXIWT2
wd5ZnRP46OfLxdfg2HSQREgjq/ogAmjtfjJMbW8CCFMcZYkySwc90LhR03DjvQPEln8kj9dARcFo
Nw0T3nu2ZhE2vfhqMff7MGU/UNoEyhuSxjNxodbp76+PxcbOtwYumsGpakGIf+SF0WDg069eIV91
ACbLkjUv1x+yNaNWR4QFnAw35UwcMznFTvVSOj2A8dONHWrjTLj2ESny3HWrxoHmS1c8ZKz7Wcr+
0R/12wCxBJqzz9L7CJAXIdL6P87Oo0lSnF2jv4gIEBKStkD68lVdVd0boi1GIIQT5tffJ2fVH7ez
MqJWM9Mzk5kYudecsxrWgVNAaTvjQogf3E4MhMLkGtP23+MZzeH/u9rMS5D7hoAG4Nblo9bZi0rL
Ky/VpY8+37i/FrJc5l1V501+RN921Pug+y0oXrpy9//9xop1WZ8jHVNnoGociZLVM+LHBYsQCQJW
ojZ0Pkmc4WzoTmP7Pi1cHjqp589tC8XagpGPgO4DY50diXSBYM7v6HiaZ/ry8Uv775Eh1qV+ZTXz
BtSLHK0ofVSoLXMhdwmqSItrROl/DwuxrvjLk87OeDb5kaoebrBp38zADk75tT67S5+/WtAL01Qy
BY/hABTnAUbAeErlo8yvib8v3aDVqMYMC8njeVQbDqRl5oWt+02Uj07/yQewWq05ZBc4amJcK1XU
YZu5QOFiOi+Feckz4X1ycKyGdFtbCgIu5nNvBDqkYNvB0NdPvUHrYr40541MO50ePdPES78XXXuH
syraiN3t575hNbIDiZ6uvMU2Q1V/mLpHK/mDk9wNzHv4+PP/vWFCI+P/zhx+7Tl08bAtY6U+eTr9
neQSoxlATE83b3XvXyM6/3sOF+L8jv01RaG3zoLRk2BiBR6lxP5y4bcgisZziZE9PunicwWWYq2Y
SGfqzXwSAoXQ90BiRrqDnrO+do68MOLW5X4sxSQ1U4bV1LOvBe/TcFTeC+uuPe8LM/laMQHpZiOT
GSpSrfy9UGB0ON3zx4/60k9fjebGMgt0LkazV9DQ+sCAgcHCm2tn30sfvxrMaM1PatII5zAz+h2Y
2iFqqjKNvAoz38cXcGE6WgsmBjB/A8fFAooluc3BXpKvoB5FS8GvfMGFm7+u6kNggxJJESQQpnmp
4C2bLL8yCV347euSPuVVGZZF7Ihn28Z+8SIVjSZVhH759PHNuXD7+Wog02bkBeByKbYAmd22mJQO
qJfiEAo417xQl65hNYTRgTChtAVzkRDP3oCFP9jp4NlPPrmLWRf3KS9fckW5OIykvwECKXKT8UoA
5cI0x89P/K/ZZ+IGdC2NaS6oAvrOMqeL5jn7Y9LBD93a656rRmf7j5/EpbdovSgX6lx/ZpHHHetx
UzkVmiEmlPt//OmXHgJZXUkR1CXth/IIEY1GpVpXuVvXlFloprq4LXtZXblll75oNZ7zQFKB6qz0
KAVIUo8if+gSFNa+f3wZ/2W1//85SKzL+paiPWvM2/T4/n5/cDb3t/kT3dHdaQzBNQznyI1IVIen
JPrFwjp0Qhp1O6SfIj/GBiq0YRd3sXdEC+5rfeC75mZGm29oomcnHiCG/PXxr7xQcSDWlXhGOABw
myQ/mkwByNApkofllHKUhObd0cnxdyD8BznKjJPuV8A4tnZ8KYIr1XgXnsG6Gg/Fd8w4qPo5Nuwk
KSzM5jABazSwa9L6C7PGuhBPjB1KCWWQHgFK3I1tV4BYw7/QGfS4j+/ghYG3FlHIUVEQbJziyNXI
tg2CPq/9AlI+Q6qsC4vZr0+AHhfXFqELY29dhJeMTp6IxqboV7X3jMz7AtCgz13J+Sv/mkLQYGNZ
UfD8WNJ8vE+rIUwS7m4VUJEbH7yfc2ny9uOvuvRUVjMIlFw+sbWDgwmOcwZQxpIdFrDrP/70C+Wl
IlhNIUMvR5IteKkXITb9snzptSOOJQ9ujVv8cYHMgpWhClU2fusKdBQDvwNyYdJeGfr/pVf+MfTX
CPMkyxIKejlYCxRluebZB9m2pQM8mr+A7g6VB8l2/V2M2RKxPj8CRrQDdQloVQgkwJQivv8wMLs5
CwzS3N36vL4tWnOXLTidDnsrl3dY0a8k8i+9UKvDQwnqbqeYlx8D1f7JchnlbvPj4+dwYXCva/u8
jBZGeGV+hAYIzixUmLhdXAFa05jgyq7jwuhbw9BFXXBwRfCkuVNulXo1Yjg0bO8mDy7/5JBbV/p1
wGbYFDHQo7ckJzKOh9y0V37+f4Hpf7wpaya6QUEc8VqBWwRQvAh0jOKl3ViR2HhfE199q/oXcCtD
PSHqMaPNgw4nmDSizz2f8+j8a8DPbikE1NHqCN5bs281zndVMFZbk071MYFM9MpVXnjF2GpiAZ3P
xRjt0mM9jA+wjh1tpq+RKsDNvPSarSYTju5T1bHFh3LPy7bu0M33vUjNXruyA8CyK4YydJmqfhrR
AZOKSdMehmRxX4lEz+ZROn7Dw77r/VfGHQ1HiHG++KTNnsve4RCBCHLP4GhBJqFIXlO9lB3AIQW7
gepaHVodJKdBu9krY+XiRENbixtfzFkStt6o3iZgSvwIJfd816a+V564C1AclSbr0J5HeGToYNBu
rXNZoymMuACSuV6s4X4BcDUgCKQZ3m3Bq/QjEIj1vj0TcRvPpvvErUQop6LdVnTBaQGh5zNCY2bp
FkWC/V7jLAGb6lDuEbelIAzrLhwTC5RcizaPqO5m7LEMZc9kMnrXOXO31XMijogl0J9TQPjJVIPz
RmZAY3e915uf/Uyd/Tzy5qcEdCBOjemivGs6cGUp+p97xpMQzbdCh5YpJ/Zkl9x7CeivUaNr3sLQ
m2e/NMq3ZBiws3OyymEeqUF+DAHGRalb2uO8nC4j9gJ5FnaEweqL+6UiF9VGv0aae9+HdAC+lrXA
VzsljBpkmX+PSwsCFmpf2NMwduOma42BAzgAMpoPOdDOJeroGEDKP7o2B6HTjEESIw/e/0ym1L7J
Ypq/iSLznnXlqSfKar1NvJS/T+MA6Cx3CxXX8yJ2Ziynn0E+I7vloYPGD+t5bO5l08wqSsEQ3Liq
n2JvHhR4hwO4IItqZFTq3InQdFBPEVwkzl0PL4kfWbw0MJGUAY/LOnX/5GkZfGE+1B3g1kFhM0/j
99Iz4kaWZH4FdbrZeLO0v508k5saThigCdUQl9ySL3A7cYKCK2CUExQOvvZcBic8F/pUwrVjoFSV
M/rqWrZEDlhS0KlnhX/0WpUecO/ZztNEPjVAE/+Z5n4ZQwoJAbqOA/1zmaCQR+Gr86N0B/ngyB7F
umnjgBVKSbXrEjp0oXAqzwtV1bWxHkZgHLsMBNjUCPqj9Nx+3Moe3ScziI8IEZaF5LGbTKigTAW8
ObucAS/mKH8ewDDP7QEUBfHUo2QQ/zMTEVqszYtM7HA39wyvR5VSs6N0znHw5gD3cAX5kBsUdYRs
Z1uETZngMxOebHo25TeqIu1zJQUHKKdsH4pABh3GXKC8jXTcqQRRxOneKtUPf1g7uNh6D2gG4XMl
bqhD2IZ4TVmivm1ZtllB5yPnGHR5Otp9ob2vBdzU972t7J4wPb6nJIVMsaTDQzHKBuxpUz10FDO6
q899LF6DDKxYYCuTbIIiGAF4YqV/5A31Imb9YDuhXPLOuPV0MEE5hcYrHf9Q9tbbeMhP/6ixWwHD
CExYy7WP4qKqCj0FBjJ+qfiKDU+9zWfa3WUpzDmLBmCcDpD69TYWKFSXA62PXt07FrIv2e+UydWO
9v7QRxnIzjL27ShvTVsmMX4ye7Ou99yY9MzfRuy4lD7qR9qmigd/KW4l0sk66kZ/uGuBQ9+4BRJI
tgaoEZHyNtl7RYugeZ/Djr3RAE1u0NsRHIRSZA9rRP3HrSr61qFce49qXRBUOzuRTUF0D251wdsw
Kwz70omg2oN+7TMgwpJhR1QD8u48VDdEWrKD1KfYYK8HL0/JM5AMshG+JfSFoxS/ibwRprE8SxxU
sctiice0FPDEORotmuNwAwyk+zKzwtmPENh8Lc2I/BrHEhxi5lU7UUi9owGSAVujYDcPXAE1uXGq
0LRmQpuUQ14Xx/AHKzP6nba8KrbeDL9RmEjbfZ0KL3jUzCsenKbTu0nY5K1Hp/Vb4sw8aseiD5Og
w+zpu+XNMsrxZGmp9mKY022fumaTeB1/MLzOttSd83cgM7Nb2yc87gJubhap3WNaQhymA0ruM16V
WDyyPiZNncY9uO43bePwO3RvzS2cSMp77F2a7ntARe9EDuRaPi/tAXxkAM9H/t43Nvje47AEws75
2AomKziaYgCaM0ro1MaBdXQQ49JorLqxPhQIOT+iOobiafrDFv21w6bXSR47gtnX1NLqqUmr/NHp
JrlbpO/SyHieG05IOyI2V2lyh2R98mRU1f6sKg7jYQMs7r7k6NHVTebc2hFWLlLhuBn441gBsKwR
OF8oD84VTOkpp7y+43XNvlFSMFCmS/WjSlV+dCzcW4WPbve0Yd5BoNh846bowQnKVuL952kNtiZa
HRRUtBFeoXqLDWTya1oAxABPeBoeu0TImwS71O8phFf7Eqx0HIC73PuNzrHqxaIZ4y6gXXM/p47/
bS7N8OaIc01qUjOzmYY5oCjvGcB373Wdhn3tu68cofQwoAL0ZWeRb2Vi2yXOIVk/90JwlAikvtyZ
UqnbhEHhMI0pEh6omN+4jsMOg+NnO0aaHm0mDqDZTAO1ChZwyNISjgVwVaIGQMsYMZNig6W7+TFg
iYy7fu5B90A3WNh2dbaDqyII/aRJbhu6IOgA1O4vIRdn209+vlt6MNF6jvFkmzr7yj03i7tB8S8Z
KvbiySYmhlkvv5uXqYBdgbqnGUV8aTANP3q/cSPLS/sLXoWm3wKLqx7Qs+y+j23T3dIB85Dn2sUJ
S98mQJTDi5dGiWe6bzXR/n7KSKXCpfaWm2lO0VQrKx2hVbG+6Rci78dKuBgIbYOu7UaD0jxID6c2
eD7CaljcRyqCHExnaMpUpoo/fjCwE8gj9q7leXNXzo4fLT2SANBENNl4UEYxFUvE0Oe7Ku+WHZzN
9LsDwu6DQAz/3MbDNm3f8gOC7eULZandK5rM2H0FNnsozIT28c5BbCRPCxK73uQUUElQCcY59lsy
BMQLN4v5EGgAFjPsatQgPqIjVblnZn2J+iYwe9F2qKbnMSCYeaE3jHjbO3vs7nFwUUtVxR31Wi9K
vZwscc9G826pQlpBdbzGuLeNvNc9wdzH2maACyDLJPhsufttqOTwJQHCOrKyre8hm6NnQAJzgFrO
M2U2IvGqXdEjoxoOVQE+WkWWodoOXAUHJipnb+DtcIYcjMmEQIjgF9HouMh3m7HZoeVclpG1OdNx
r8t62mJDxH447dR8q5ecPhrDBcDiukdjRFeQ+iEXYGpYN2CPaRPI71Mjy99Tkuk4w7qXRWL2AKHH
pud9QLw+RcVAbt7QJUsx1arWQ7BLVf4Z9zGwezSrSngP3Hx818UongfXpUfhMf8p7ToCSnrQkY1N
bRZjkAX3peDitp1TFArOBfjfWKg8bJ5G7t4ByyX7zdgUFrejlVvZKPsgysX8poMLrZryjPe7H2xw
B7Z4zaKyG5wbnwT0/Fx8BVz7uXYJ/GV3h5Yjc/SXXr1B7KdPqV2KWGWQ/mCvlB1FY3poQlKvP2+N
CayrxrB9R8epCnmC+QHtxJ53j5pb9NjKEiTn2hGoMaMOToGEwpoR6YwRF2uI7+zqtnC349hX0K4F
DGznVtAvPV6TRg/HDHVpe6xw8h3E7QYShwko+AGejm9lEyDY7HF/19oSbCrStD/TLHX1phcqiweT
LFFi++VHvoBpBPfXiB6j0jjyRVrF55CqUX/NHSdIQsiRyW2rWHnbs7n4Uupg3gASSyA88cujarty
iJfCBhEQiB4QMEU2/WZJU9z5VtQb0JphbMx2krHxjqkFPTRSdTtoM+ciArZdoeuZA6o0O95jSYZp
VxLqiBDChmnT8GQ4Esu7k5x5vxkYobBQYtuRN9I9DVOXwCgw89cRAqaHUij3IafUHko5pgDYA9is
q1bcn6fO2wGKvNPkGBQ28zS/qUsGkUzppdXJ6yFODfWZFj1j46Qw3AZ+cqmFFCdjfANR7/AnNxU5
zZWudjw1809USadHjvdh76eGbPNS6scyM+Pek0EJ9LqQW94VNiIONBnFsgTfc6hAHzuc7iqYNhx7
k8rEnLmowwaaCwxIp6sbMFgFg8MRxNHFhj7oSscpresHoCyq38j54lChVTqH7mibbRnAIJi0OeSH
js66H3RMDRKQZsxjWvo6lmnafdFF6d04Bj7XKFUwpqCscZleAY2DJqXK5U99pufH2F+rp4K5+o7V
VdLcoIhO7IlczOMEkdC+7ft+1ywUe6JSTFUDtYJbnlzEJb3QqaE2NQ3UbtS16Ry7gHVHuslx4oSy
8QdmhB4CENIBIwLydjGr7LdjGCTkg6sgAcmxfR8SnTmbibnz7xqs+kda6bLYjXMATqSesKeIGtVW
NwmoC/Bg5FV1g4v0RMQChqEJ7hTH0O97yPfQ1it01h56DH+0zrnd3hYli8iAllNQzov5OGM2PKBN
BRAnr+jBXkePUlzh0ddhYAvIgUzRqLiQZfPiFm4eAzieP0Hbwr/zWcHv6LtumOMHPwUsJ79ayean
vnTTfQ3t8cm2Gd9OgngAoXfnRdfp4XzR+RB3JCeI5OOPX4HXxM6Yw8nrLKnztYPS8leKLs8X7jg2
CdGdiQoqWY+oxJ8X7AUwOYOu2vEcJb65X6FWXQ3c+dETt8UudwZZH5hO7W7qDvj+DZM+NJqOX8Hj
ASXt8k2NXU5C6GfyjRcw/yQL3+JwA148FpS8D/rQNkG/9VDBeEAo0A1N7mE/IutgM3lJdbA4aOVg
dkEdELotdmLL6AaxFFV620Dq98OffIDWzFjpUzX7/abJcYBPR9+LEUn2Tj6G+jbj4Jt3NaU7PQIa
GQZDxqEZE0sM2X3pn3EXVROpouvuzTx2D/jX6sGveWc2oLspkIxoYL7ni08h2AwwVEBFOTKi0k3Q
dzj1s6m0p3Ke571uq3qTkYH9RHgA5qS680uYWlvoLEpe31SkTzYw+PA4mRCdgTIjQLRhCuwWOxTB
o9Ej9LeXIxNRWqK3/jTrB80HskUHo3qvYOK6GQX2bG6Qlq+BxpHfDEP6o55Vv+ltzzd2HOejwRlz
CimjedwJz3lfRvhUEkSF4iSdNJogIUSEZIWOvylxDIjCwjIIOeq3cV7co3VyiMEZKdJTM8DxS1Ev
id0zn99E13Gc28q5+VrUbf+eJGriIQ427NYEvY7hMdZY0RGvkVi+ju4wiRu0RwSIKVHknzTCyoOU
9Q/oEMYagRl4e0JO+uI18Hug/kdA/mkWQBpSNlOM43QdW4OywTDtRovhkTrDbmHDdKcnhVk9xX5r
GheNu1jXx8Hj9XMzT+rr4AnQae0ywIjCUfXbBv1yMr5hJ80VAp6QS70ZqJ7iCeXPb3SBLiad3OAG
R3vzEOBjvjnp6L0tjAf7Xipy4zkZIj2B1/kS0Avub7tU5Btp3QH+BhfSgHN44wTK4/lNogobFUir
8mgqW7YDLCt7Bi8hfabCddE80y4H3czVHl7ccdf00CBjpKjYn0h+D45wgir0YLrvNTSh0ozuFjLh
8s4fGrFAxiDr/QhP9Td/Hsv78yYv9gKINGBydr1fHdzTt123oPJjpjgtGik2xJ9MnPXYaKEjL8dh
riS4cVj6va5odw5o2PGC3pt3w5Nyy31E0ELduPWG5HX2zDMsMZDbmwjOc0xnYDRuBC+8eHY0VC9A
qrMT4Md2a4MEJexYgbaowvSwO+5E2LdmvIWTgmWQnFXul6QPsOOa0rYPW1QD7uCcPVv4JihlFzwV
jgLqJxf7nTruxj67w6sBCnBjKv3sFGmHXeTInCcyjd29VHKOeEGGL0OunJ1Svb5p3WrYGpKbXdXg
mBW6krIjZGipGwIROH3T2AZHcFnoAgkYbIUXm6R3M9b5d6/z7K8a8upnPVUGkR6BJ9cO+pAFGPkh
xC34xYp2RRVnWEshHHBo/6jyur3DCF5OXDbd1gvy5naGDOVAVTputWXJvitG53A+Et6Ns4fIEATZ
DFNMjR3X0DkLGDvtXEckCJYdNVm6cSH3QSQNUOLebzkPWd6McR949CcNgrHFmxbIlzEvgo2GnCtG
7Fg/sL4IbqGdg2VatjzdohHPQTAaOyYMvfY2zZIaYjzmtXEmCgOvhp88MqvyUyZxb7a+MLgqQbS7
n52FknhEwfoGjnh9GxQo0jAQhe5MXRiMGmZnSKTOOwZhzDcfVpsNpbIbwhopx5sgsd5hbspmU2Dv
9l4EjrltRg+ngcRPntqyy1+8cRhuUfLm7iHByw4+mkMbnFKbBlGJGcYSf5ICfo3UHKSBSl0gRoiW
SKJvOglCyjSp9gcC1n0kOuhYzOTWwC0NaGmZKl0jVILuXxikcJQ3uxlV0V/81jS7XpLiOCSBbSKE
VeqvmOeb+2qx9ADn7HBCgrE+kbykdy5a4O8RJ0relNsbSJVpGqctCoU8kxSxdCqLpa9nD5nAwUol
mr0FAPjdBdoDxxtRjmUnqO/8IShG2YyOj38GC0/9xqKWNyH2KiVSpui1qAAzeexZ2b+SkcGMNeJ1
n8uxvp1Vmu5yROe2Df7jOIFDaztTBKsZ49NdItvvEoeBZzgReYx5iocSja9bAX3TrZhr78ZvHBk3
oO68OVlgXhDMoTempSzCsKooxNx1MW1HOWUxV0r7cErP4pYWEhHCwF3cHcIOpdi4k0N+osdvIFEh
Db1HaVPvPRQD5PGRC0D/UyP85CVpUns/NVP7kljUIh1Kf26CrV/07L3osWxHvhwWnDbHpPk5wEn3
kAOH4YKqg5B2OCFo/uKmI0GV8UDcULZJcSQ+IjRbYTL/VcrcTjhVu6/JAsGkgg4xn3z1DDFj1YWm
Q0COLg7s20PudTtnIsnGuNjmxBVtwWFaSJNtGjq5UTZUAkoeb+jgZqvMVzHa7hmNSRMabRulvxdT
Co4Chpb/KAJ11knx5G5sHQjSMBn+nrJafWOlmbBN1t2XSS8d32BCHr7myDDuwUe10FIGSxp/nBa7
lFNcZY97Q6xtmUZGfzbPlYfKUImlDFkYN8w0bGEYxFcSxRcKj9e4h8HrXKiuHedQZbK7BfEhw/Yc
mBXp5APaAcfysXaUPlQBfGABq+SV+p2LGbNVzne2rEXCDNyPAg1C8bAoP/J9NcXuDPmQGiwVuypZ
EMpVbY6zE9QroTcRsht0M2wJ5eWOMGXQ6GIBJZhzOu9SnApfBu01d7Onu681ei6iKW+dHenUn4FI
gn1Z5t/UgeCnRveQfi5dEmG1QVhBo33oqZEFonHpUJS/St4jDqHyZIIbL1/wPnT1tEFHDSLvym/G
IsKez7tFxGrWCMV7PdoXutz546gq/aOw3XlIi05snSZp6ZEX6ah2nW0WrDkIGtnRzTZBhRQShGD1
BvsTcWOhkr+FjfA3qX37xOwoMMTK5NGaTkFOSepXH+y9rTOZ8gspvOpLXU9IL1Gcaxxpq50/IGIB
+n7x2OdsvCGdM+6yugU91511GlEBJwEajmhElf2Kox8a8wVhoZjJZ8DHkD2tyRpDhv6fNM+Qz6O1
c7DCy+K8xjI5ua7dEAmDIzIt+krxxoUuK9jRV3ljp0s8rH7wU/odoREODt2vdupo1CeZ2gRj82vs
Ed0NF8LoCa4X7EMs4i/PA3fb54/H6KW6pTWKo4DRGtMkKY9oJNs6FLA3t27BIG73yG3hPMfNqxzG
TVkoeGyDl4+/9UIie61F7kRZpQmbiiMUcu2buyA5g/ZaeuW+Xshjr73II/OQA6FudoQbrjgttmdb
4crxniJljIxZkVxDC126jPOf/5X3z7rC0Sgkqo/o1XhHWLd6m+0yfvIerbLxc5OymQGjAfFRhuLY
sQmeXFINV2qULv301dzMRVMLvz83pTllCIZk1KTXABr/tVz+oxaDruoBW4/L2rV9fRROH7yLyYon
F+/ZjzMSrw4nJ8A0AK8qCXJvPw51EXKL5A2aaXAWLyAR1HClPdTEyXfBVKB+2snMlSbRCyvSmu0x
YKdGMj7UR4PoepS1+VveFzJkKnlmE3Wj1NrPyMIwk6y5Huh16SlOy+rI0dwZZgAARQUKOBBW6K+t
r+fykn/c5zXKI226NtMM0wewCCas/elHatufvuh2H4/SSw9yDfRYAhh+DcKbx15jhwVDz7m6RQoS
xJOg9qlWmB4d7HOiBdvVeGQTgw6b/cRM1aJqP/XEvh7d5K1QxfCAWmOKKCv/5BSyRoD0zC6pbiq8
wBKCzQYHEPLz48u+dFtX1TzWgrrejojBdkKhvtTT4/dFePoFpg8afvwVF0bf/7OCIW83B5MNDlhE
HzQMZKlarnjVL330atogRSmDymDwTcC6F/PT6L59/JsvjJ019ANIeGSqy04fu8WOP0mQ0UPTlPSx
WFC4j0KeYTii6rv9+vG3XXoIqznEYxNPwHhOj7DqQnN9R/GXRV5hF16qa1zTP/omJ9jxt+Y4akdB
XC3JaQT0TGxn7QZwafPcPyBQmc4RFBdpsccOKTnlyCWRg4901gARTvG5RmTkXf53EeFBbg0LCn1M
3WY/ON5TIuDE5uXyi8E+7CDPHn18Sy8si2tgSDcbgt4ClGnPcFO4dbpDWzL4Zz9IduXVu/QF5zfn
r+XQMXocyjaBMrkqUFCh+yl5M2QSO1Try5NndTZuPr6UC2/HGv2x1PAgoHwgPRL9kLY3xHawDl8j
KZ53X/+YVtesj9SYqtMS/REuEkURR76jn/rXshp2lgeHWmTbCRuJKzPBpSs5D+O/7hlSEjmpRoot
IEOne9UVX5Jp/DmX5e+P79SF6YCspoN89tADkNUllGJkRwR/QNTyyuO+9NGrLYQn0tIZsgmPexLq
Nu2dZSdxUvjkI15NACjlTJE8xgbFzdItXV7gSN9WXnHltl/67auDWwvLpi1GtONN6ps70BB2wM99
8hrsQSHucIIJn9wqgGNz6DuG/spHXxhfa7aHgd9cd7JBiox4sUTUukjSM0rgQasrPX4X3sY13wOo
7HwpJiyqYp4iRr7YAWIZlOJ8/C5eWEH+22b89a4TD7mHdLCIXhkfAZFmhCU5TFlBbsa8V089MjNF
KDLXXtntXXjIawWYBpseKiSbHdHlZ2+X1OIcjHT09uOruXSvzt/619WYDo1CPZoGjo3jmRDT+EPr
O1XE62vRhUs/fzV0iYL6PW/8/KiRWaWN3gWdc2UBvPQkyP/+9snLkbLDKngcwb1kmm4Z2hPpwpAR
8zbkk2eM/469f90hzgnPZ1zDsV0WgjxGeQ4P5ov7uZaX/060f328yAOnZGTJj7AW/wkWb1cmqg1z
ilxWylp75aW98BTWbI1FdROODDM6LJCx69s3wf98/P5ciFmt0RqpV9TQ0rEczFiUnCr3q+h06Bb1
ibXoVOyX39XCD7l6/PjbLjxxd7U240zmNn07YrIu/FcUdXYxyoNuMme8Rf5axItcrrXvXpil1nYw
x7cAaVvcMD69ZR3OP/4LgRPS9uLKE7mwPq+pG6lLLNihJD+6ZvjFzXAzuSJkFn1zfqYJmq76Pbj4
n+x7WlM4CkjgvSIwGIXFAPQOlOiAod2i3uVa4f2FecRdDfPM89PGwzkAQjgUnc4xZU+zvUZkuPTh
q4EO5CkcOQgfHib9dca+tZUPMr92ay4NjdUSjYOfUWTAL4fL/G5Qw6EcuisthZee8Wp9NnPKUKzY
oBO/kEXsSx9sGwX3J+WZ2c5Zz255VueP6Ry4+48HyL9fWwA9/ndK1EwFthYAJJAFtR5NP1YxiI9z
SIppitvuquj7308EkYH//Z4pRWg4KCTOrVk2n6PBOVK/SCPWldKfWvf4GsMxB86gh0Bm6IUZqzAt
+zSSAfnUrIv69//9/SidU9xB4dyRFs3LXGobp1AO9AV1QkBKr8xW/36z+Jq3kTWIkhQFaB6oaURF
M4sYimY/fs7/frP4GrSxaImiARqgvPUMYtCYfqsx8nwPqZr5Vgn3S+WQKweuS1exGtmtlMn/cXYm
y5HqahB+IiKQBEJsoSaDZ7fbdm+IHhnEJGZ4+pvVKx/dpoio5XGchgINSL8yv7Qihg84g1RB9uUv
nswbH4+1S2vjGppwUsE5kgaJNB4bt97xTYLc2kDQRnUB8PNA5ykNWt7c8OT3VPJDLGYPMION9/Lv
b5GjZ231DPIcxDvivbDR7+QDITTo3JeU/ijEVjOvvCCdtzE4+LjWkOPAD4vSUP09u7YDCW0Aiylq
U5ygY0Ki/DZvlhL1g+nDbJ3vFpzPCzdCaRfPlzvrymShMzccIaBKkJhhrWg/L7ZfRA9Zt5WP+Dfw
+f83upDk/3coV+dw+gXGlGDMYWGDh/7M5kOYSFgmxPgF20oPv1U6QSOGQJHOLOxbZbJxn/QUJFxR
j35hExmeDw+8sRXmfVcsZIczzDcaR/0hqWZ4WaCWPlBTGffz2Mn95bey0kN1bgdi2mIcIfPoBq1s
htNSl08uT+LfY89xXK4GtjHV/XuF5ugEj9lNJtVbKAQ0JP9ICwERDGVP5tw8mjT7Lovlscpacp5g
Nyykaw+mTRhQFcEiWdlArPDTEjnot98y4z7dDKhf607arGGlUNOa8JbdwIH3rcjZr1ZN4fkM+XK7
rF1emzlyIIxmy8LPd2NEXKX96C9JGThiC129MnXrVA85kpQTyPvAJyuPOBwp/MTsfjjECtKqRp5D
PRzhfd74TqxMIDrho6irOBrBAbpJDTOB6s94aSZzq/yw8qZ0xocle/xyAtLrQr9O8OvlMDIrc2PS
WPvl2lIfFh3pqoUYN0vZwIcFCXP2gBTM9HBVK/89C/+07WooyaepWEDa4jtWAPeLXO2M841zqZUh
oJM9OguxTY6JL3+tboZh8KGt348lNqkYhpd//8qpK6Sf/532SG81PCZ4AGQqVgdrUvQ5zhJ1ryCG
xkYsJgdS9PkuN530RKI6hbNggTjLqpl3+Restb42zPlSxy5004CJlpSZnmEjcMaDOhYyGEXm03U3
0cY6jKqQA1EQsxCOAWRZvodhEISjeeMtrnUybaw7PcB6CIU5QxXtG56blQf82nV7bkcnfqQIqXKT
3gACZwYfd/aZuI7Y6OiUjqVjdU3On46OlyaO1EG0FhU3jpff+d862T++qDqFgxsOtnO1ZIGCnfMx
OpOZyraB4HFgxkMny+weggfDh0Ksg9oXdV6V8N+229vJDrON8Cc6d6FZVPQGmkQnlFMtc/SMhG98
YFZaTYd4tJZK8pji8TmFozMe93Vab3SIlU6t4zu62uoUBhaYUdCywrxlqhnP2W8sGVemBZ3WIYza
iJwRUz+Ccc9nIzAouB5S1PdF//Vy2639fm1W6EwTX972/Pur6hBVabZrK/eLIRGkdPkGK18vPTAr
M1GdaKsYVBAHRsidyUn2ZIgmC4beUO/QdRbE7y08zwIVzf66e2qTAELfp1xa2CYU/e0A4x59r4lE
ke+nNEe/hWD68m3W3p02GVQKu78pRiXOUSNQoZDiKZyqka06wwog2eFaNWCqGJyBEzsvxBqo4qce
9PIEUgIkrec7G8arHdIEy12E1PVn1sRIWOU2Yu9I4+6sUarbquDiQXRYMFx+3pXeqPM4pJwa1k9o
St4P7dFirnjtrDNcrLRnlIAnya4LK3V0LEfCx7IvTNRvHIRpSPk7bWzYJSChHG4zoXaXH2el+XQu
x9DbhpA9+NOQxe4aQAcWATlB+X7d1c8v8dN6wRDlWMBzCk5d/GznXyi5JVuLhbUffv77p0vn1rAU
llmDFDgx2J64AXhfbOfgfIC+436//PtX5sz/g264Y1nA6hoH4zlVMneX5KdYEvJ6+eprXUlbC0Dx
zGgJ/c3NXLQSjpvioc5hXLCj/rdrbWWtrt1EmwY6IUwFx51xY1lGWDfpUzk2oGj0P6hJfl9+jrWm
0KYAmlHKTdnyG2TABCo2fxnUfJq7uNiYYtZaQZsCIOqOJydx6sBokddRl+QGFsFsYzyvbPR01Z/b
F30FJU0ZFJHjHBiKmt940bv7lsbdLqXWsucK7BOwKBVyQbNy66u28lC6/k+1bKFdEhUBm7hzB9Gf
vWvsNj9cbpK1p9L2AWllw2lt0BIZWHVZeY4k1bPBebxnizHuEDXxE0YTtaMRrd9oO8cbx8Ir1R1d
2wd1hGllecsDx2rM0CFpd2RqaJ47+IKOHEa6oGXNdZnaji71I7AGVYoTHmDNFCgKTj78K6aStwnf
WEevtdH575/mmKyGEFva2Rw2xlLegcoxemm3JBsHcSsj09KGf04VlU6kzFAWR9OZj2P0u21i34bd
43InWPv52tCnQycrPthLWDT1oY+cwxjxl+surQ35FrX3pswLM2xH84nS6DHLknrjZ6+9F224o3gN
hZlL8LPH1xTjzXSOY48ydvzr8m9fma50dR5J42qqcqcMJxvogvw9cgx/MDYuvvLOdV2eYLJvRGM4
QZOyp0iMD1z0G2N67dLamMYLHiUtKEXobpEB/e4qbwCd4/JLWdECw5/5375e19KVU2vg6nk/3sk8
rf04od/iGktWj0rRhrGi/W0PpsXfHM1jI9t549BipcX1vC1ZzWZMF06CCco4z2buh5tBYL5M0O52
W8TftZucX+unwWw3SdT1HULHmV1A91S+tfD9u1ZzYl33dvklrrWQNqI5oQ2EYjGoQIvsvZjIo52N
1404XYLnSqBgRl6rENNrc5wWYFpE7kS7y798bUxo45mLDoSPjJlQgjv3ZiJCgk+5OTjH6y6vDemJ
9Q2cF10aAjzkC9j9ZyZvs2y4bp7WZXSjzfLKzMkUuIjahQMLWKrkz+VfvvIh1YVz0uaFdBJ7xNl5
wsF9j/8sgNUAEKaeRWxPfo+Aba8YjZ2RGBujYWWzqAdwIdsKpBsb6fUdkkq5ZQOr9hjfLL3jL7Bl
5d3+8pP93Xz+o2ChC+nm2nQs2DlNLNmchu+jql68IXKlD5DB+ICqugOEEQ7V24F1T+7gKiwbsXaM
p7o4LQRW2Hzsp7MytoeImxXhwBcHDSvy0xCV0/caCVz7pTTITQsCROVVICnsiQGJoJsi0QXp6U38
NXZs4FrjwjxNQ9Ic0evcHbe4se8Y4bt+os6NVSbdKY1S+1g7KXhU5c85QZinnYv4kcEq/pMM+bOa
stqAQX1xD8wA5QMRo+kpa7vaN5UL6OvSGPa8A9pK7FJ4a07cgiGtGvPlCCc/C2HenAEzUjjQRPYC
osaN5gCsav8UT93yWPYNch+BoTf2rBu7O8Os2V2EI5ONlljrY+dB+WlmqgoHzDmB7mv27DDZSwr8
0fRGJ9OGoTz6ntsAvhTLvOfDsiVCXpkM9bixFJsYpibah5URDd5Ix9SHyTj1qry0fVjgby73sRWT
lPN/EkQw+1yadklYIKkxVMRybd+RC73lYxwf7AWRallXpIe+t84ohQkO9Cpu6WFmdPA7UU+vc55w
zKeusVPuMj6Og8HfCAw6Z/yLSL4xBNA9Lu1kMqh/IvodC9r0ZU5KC95k26h3cypBmCtFtwPbhcC0
XsKAXnVkLytXnbB9xyFOqrr4TSXRELgdaw9gHaLmLEp+A4cq2clFVdgI9MYBfkbrq+Rc/hpYBesw
HzEqLUgFjB0whsV93nXiMYGzbseiDLYZko0nZB0vh0xa9S7PYH90OXEPxZJTMOeM4S4bEgtV6Fwd
ymn6QC4R9a2cuneOI6ZA9CI5ZiWzbpqpKXcF9qK7glTTQ68a7iFcvPFnuPlhhGfDi8GH1DOXMd+h
YX+OcVTBmp5ep1Nx/p4ifuqhucDzIT0XPdS13910fhps9jbEzZYOeq07ap8f2F0ggqqmJOQlrL1x
5jNkuy6NhBd/K99hbZBpnyABnkScx04f1vhypsY4I1fA+mNJ8VXN5V0Fh5qXERAFgFqlG+N6ZTmg
y0Fbxo0konkaUru9X4R8mvNq43u9dunzt+NTg8A9jChX2Y0hrNSeaz8B8HDllbVV5mxHEhWzIg3B
U3vik4uDNj5eJ5B1dBVoAlbWVLftGNpziNl3NxdbMVjnufIfHzNd79mZMLMbDk3CjCu42dOT3cS3
IMA8XZ7I1i5/bodP7xuEJJkohQ5ql/M3+EN2vQIN06msKyvEf9m2n26AiFPKSxghQ8FRxwQWno+i
R8aTe5uKZD+lETlMnbvVDmuPo+0MzbmjbZtZCXpm/bbEMT4D9KQSet16TBd/UsQvmLAjJUgJJP2h
6MFUw8q1ve6YUNd+GgSnjnFhoy2KDwsAHzaDiLm4u0R+vaqxddlnWkOv0yQYAlXzE/zlvWHe2dOW
fYH9Hf7/6Kq6+DORVWcDKxoF4L0W+EK0bnSSdo9MmCnhoDAIpv7ko9GbN+OCSrNH09gOokmBuZL2
pvHExnl6tyuzcIDlseqXfu7S97kX47fxjJMTXR6/gknI3zOQfnZlBzqBTxUroTiD5unIWUNv46Wb
HkvIPB5BEquDxGT8aw338qGVDMsqSFEPLUpSQJS1/EdMWvEh4qb1EOUMbhnWYc4zXLHsA2xbGCoz
GJlTzwK15H5KumxHSZadUoBjdm6SGMCxUBmmJM0+INnlexInzZ6zKUeldm6HWwvOolNUIcdVFtF8
GslAM6yoVXKbTaMLhkYH0bjrAIPQgknotpbxR4LeglVLXZs/s5mqh0Tk4LI1md0dJ8dujzMvyptm
Mds9GJbOjwlQj4e8FvahtnsQKJNWRCFQAOVLVYxNyKoxoZ6TFnAjKhQbnxywGg6RjOLXHKQRyNQh
KUYwYMr23FT2n8KtcMIxltbTNLl4fF4CGuecHYy8kQD/2BIoh6GKfRBKhp9Q0rQvZOgjiGeE3Xyz
ZoqE3Hbk820Oskt5a0YKxLw6vbetqMGZRUV8gfTOW5pbHNg2p8EJIgiTRafYweFGcYe/AXF9jgYB
pSPdi44AAxXHOeCFFDgJ1DJvIcRBoPhSOwAsOY0DAEi77CWs8l8ZN+3XDgiE09Ik864ceOalTd8p
wJXMFIUWgJahIRz9BtzNHU1i4UHHxm9A/wM/1IaYN0l4BLB1ttxWqka67zhHp7pWSyAwGE9NO83+
WPL02PKB7UDpcOGsrMkP256mO9BILL9xDfdlUbN7ALtseqgSRn/gmF/8dJd0/ApaZ7M3EFf103Bi
059RpJl9LBSFXy90/mW6rh8Zbee7gMUugCNZ7i0wmr49dTfA1cNtP7ovBTzt4yK+OXWc+nKIEZkJ
OrvfcDu0c/VMY6s81BWr9i2vBw9Py8AiTds9+KPke5crNFWRD69gNIu7wYzxUnNwM6deOEGmSLZX
BWAigCLi4NuuxhNcpQD9ZD2ADqIaJDxkS34nopgdIoisD3EU118yF785zRHb7C+sNf3GwGHIjNOt
+9SAScRVlnwoSY1dCK/ZAxPRsMfeY/QK7hoA0iiwdqzCcH71KHj6CUal8ooEEFqF1KqA1vMCXiia
ycTJ/6ONaLcTGdIozHBc6htW5NwvxHGegatsjy2rTCAYZYTyUQoZajq27i4ibn+yU7c/zAszfVAh
QWJCYMhuqYd8x522RTcw+UHWBWQlLsfJCyIHoCYWomr2S0FTFkCbZbFjzWK6A2VI7uwW/zQBaDE0
BDp1KsvIL1OZgwzJwJ2dAFiCM9Y65ikbvqdOVsldyZb8WxtnyCeWZfWciKJFvG+VvPHZrX9gWFe+
28TKd62WWN4cOwr7NFkb/NCUhHvJLEXkm4ZVPeQqT2GUIVMEEt+IYmJW4934bZ+agBiQ0gGnCNiM
pwGyonzPbQl4hks5PP6cT19zeyjuBtdEn2+YOT8DFMWPWVYaLwtogpAbUdO0oXwB3AxEE6v9yJMm
+maAUgXaRrwAvcXU8jA2ABiCxTW7jxgaNlwWVtZhpkGSxQ1OMsXJXnqUlKd6BuojKluEWwFLY9+P
I+YnuHEW55QjN7x/qM2l98qoBW+5Ncr0e3KW9apFsMkDLn0g8CYMNZjXQCWXhwmSytrvlTM/zeUA
/VI5OTlWcUNabtREVlYPup+A9ThVblU1BQNhCGlNsU4p04+J5/XGGvS81vzXF/K8Tfi0GCoEslRa
EOPCpW9ugXjzpdt/MyIEN2DlhXG7ZUpaWUXrbgIDzLi2s7Dxnob0yeqQACubrSr2ShVH9w5gb2qq
TKCKk/EUyOSM3Q4GcA4N5wm29y0oUfaDtZlctNYkWuWRJo2oHScdA9X+bvJ3x3xwr4xKc0xtsRhF
vYi5NZYhtWAFRyAwQB0Uk2TiNYNKN4peaw+g7QCrKl8kRy42gMzDLotvQWLy3WxLEbyyv9TzOrsS
OSJEZCqkTiHvVcIE2AcSQ6VOQ5GUw8aJzr/7E9d9BCkWUHltxVVI3J9ucsAp/VVHIlw3DuRVhkVR
kdXh1GcHu8LaB1wUwPSOcrzOLcJ140CrItHVIy1DoG69vO2CpCk8QFI3hvS/2xeA+P8OadKh2FRN
qg6VfIGAek+Nh9zeOuj6d/Py/7MMVDPD6UhdhaZU1R+B/UfQWVS9WFUHH2ZvLBuHJGsPcW73T/NS
nPWzSYoc7QvomRLFRy+/9cXw5ZptB3e1McwFKeI4XoB9BDJfje14IE3jAACTJBvdaEVMw11tKHfO
MNSdBCQsBbEkSGhToMCc1F9HF5Q9xEiYt2NbhnOHolIaq9syZ/GpBkRlX8gxfpCLhGGlT7eKGGvN
po15NBPsBvFYhIkyHpSD5RhZMi8T3athG4+XXyq11xpNK/wYTQsqMeI2wwYrtJe5H507kHWixu9G
VBuXYjjn0ipUBJO8b2Yfggz3Q00RfWES5hSAqob+e8eR4wBY8FzeNyWKDLFoi2crQVlgR+TMviMb
QRT4MqFw7jXglBVIB3EqX9TZAqF8W+HjTVFRYZZ4RQhxH/mWW9o3sWm1b3VrgRcFHX1tQWlc1JE3
jZ2J1a7ttnsM+R7UOBaVj6ADTE82cVM/gS/U8ChIu8CpT9N7jRRoc280hXhj0ziDcsejvQlQH9i3
jfE9X2zxjSyQvh4NlTdfBRPV7BOnm1/qyu528wSuf5Obal8OmXNq69S6GwA4DmUZ1w8w9dvIuygU
oK+0z6Zd1ne2u8fxkwI7nLr46ZVp9Lukb4y3BDSfzKtLozu2dpX7qRVLoJnPWQBeHZfRk2nYEV45
715JMZMvhjojzShgyVRkj51TWyeKhAw/rwT9xQrDjQ+qTMeDA5ftCxgt80OdmYAT0RJL+3QJRiDV
7opcJB7B0V5wpnfflHaOYht8b0jUQKAG6HfDIVViwodrcQDiBsr5ESC5bFcJiLYiIzWA6aLA3Erb
AI25UbvGHKsPOSzJYZnT5mFmRQIIKCkPsjW+S5VUh4SzyPaS4RzNCC5K6SUObX0X6p0KOQFx5sEE
zkCjxVjukeb8LpFOBAEuSZ1HMrYSFjNwrR76hiKsrU4MkBuTESk2Fanx4rDLCDGtq3uKbSdUQROI
gYkC6BH8ZAQSDm0FWH0sRvK6gG59Y0cx5jc5u078q0pbO2gpFOZwNSmU8zOnt3zlltH7PGaGJ4oO
/CxhKd+A6WNn1C7BpwTZwPfmZLm4/zifcuxhv9DWHU8yoefcOqsNGrciITJirANo3G2YpFX+Ys48
Ax7TTG/QqywftNX2lDCV+4jtyh4ApY19UE6aAHWH3jMZQmZsu3bukHhCgWA0On9ODeth4iIqDzP+
77Cj8QK6s03vxpphoQ0A4omPZgMAu8zeoQdH2ICI6j1gb4nH+pg9lWhfGGjpA9Lp8sbr5hYOzdys
eRhjgXqbTJHcN7yxfhb1YN0VZm/u4wXFXmQW8A9m29lpbqoM3kss0T3RTN09QOHGvTsjb+PgREX6
I0sgPpDYHH01nPGPVYGCVisXG+8GcSvUGsmhjKb6Lu366ess3PyhItgjg9a7VC9GPLs48DqzQyEe
y8uTHYkBhg4Io7yaVcLet0LUp0oQMI0B+gU4TmEmzvPotc+i4ZgBNnqO9DAIJhJEIP8iwKunfu1a
8gRquWK7HqWELxXwO4C90LxRHtj51RdsjZZm3/EBjoWRdMNtbi7ze4wQc4gGLISkEOGm90Zh479z
bgLsWtEM+5ghGmekcyCYG1NjnOP8xXQm8uPyNLyyMtItWTi+adoGOM0wL8ZnG/xaRKg8X7703zOr
/98tcN2UleSDC8Q3Vl38qblNT63H/UPr3WS76AOeILVjT0vgBMax3L8kwckGMfVt2tA7rT2WViwv
FWQw1cDLkCNhtoF/0Nramqx8tXR/1pw1LXwWWA/PnfmSdODoJewuL/ifyy/t37sTrtuoMB7oudpW
h9TIj7xH8Akhz1nd7Rswf4tm/HDNfmPRsfaOzn//tGjC1O1i6Yd3BAt6u5sbICaN3BKHyw/y760i
15OQ54iajhuZNXxreUAI25kue+rofFyqHwpRFpfvsva6tHVTPo04NZbVCEmbdVMDp+6hgPrW0PlB
ZeOzZCDR5G113SpTaMuic+ARPolLEgp8bD66lNO3uAH3Fkj4ZOOtrT2PtiYqR564EOmXIcb8s3DN
O+QdvJW0OxaNhDNTvfC4Pl5+dSuLPN1LJWwJ0m6GnSlij1BDAoQ/srx8zH0wrq+7w/khP3WwdMGX
KCLGEKils1H/RIgKLYZgcKdXEU9bR6Brz6EN9WQAdBXxYnPgokQwO1ig1TFSan6myGm67jnOd/70
HAQ0USDMoymAyjWY4uKUTPmpNbJnkpe7y7dYGS26w4qYCKAaRjsLERnkxzTf0TFIcCS/sNors6+X
b/L3zO0fE7JussoIAPsKqXRh887e1f3yRQYj8uMQlPI+fW8fAvcDC2Tz2+W7/ftclzvargmYvYw2
BMbVdrFQkkBYS4kY4IGA5yXjMiAyVvsxg1LUy7PBqA4IgWo2ahYrM5ujzQp1llF8a5WDFUQZpJyd
bJn9vPxUK9O/o80BBNGuFkLoeJAm78w9TzdvWH9tzMhrF9dGP05M2Kj6hYOgNX8B//X33IMDHqvr
4FBcN1o1w4AgTmCzkdzqdEciGD+NilUbRZaVPqz7rEZWxoilgJZMOrw+wkQjHxPbQNW0Wuqwh+X+
d5E6W5XIld6lm6ZKLIx6HFnzgBeRVw0/56rFNmlGaEbis7QF0FKB7n/lp1L3USEEKhHViJPNFC4T
D0cpyQd1Fuf75T61MoPpPqrKLboM8XtTkFi/EBfk1Ut3Lo17LjIVL99hZUBw7VMvUzG6dTlh1yPk
n8Ji361peLp86bWG0IY5mFQopiN3KsxU5lsLDXFg89S7C04X5RdIcnYOoj5GsYVOW3tX2tDuwEjF
zsucAGBFJkiu/B7neS7yfGBEPlx+orWXpQ3xcTZ5j8X7HHCTY4WfpjuchpKNllg5ZOa6bWoWBevt
mJWIxEOqHDjUtt8OTbtTCLK6X+IWweiqt5HakZXfSiJNuRPYpTDPbo3kvnRwJFuA+p9j/xQ3b4D5
WTdRVJUhshOz994ey19GLrb8HSsvW7dUmawQA9DHKHwBheOVCeJVoJ99zMhsekW2bHwoVtY8up2q
IdXQpHZRhxX2buVUAe8y3IDCtM+hLyxFEaTThkBhZX7VPVU4uohIumBDsgz2jmXPiIk75MnL5W6z
dvHzS/y0ShAIjiwY0mFDV8rej9Q5S8Zqnudly3G30i//1tE+3YAbozCdFiG7COFIoV+b9kbudhud
fmXy1g1VJo5FkoEa+PXABCCE1qsKw2uSxJ8qclPVW/aXtbbWZoshiaKsnM0+LBJy4HZ5xEmMP/Xx
vUiyALFKX0073VLurL0vbaqwS9mZqLFlYWu/KxbOsNtc19LaBFEPDSKQwboM1ZDdlJV6nah7GkTy
6/Ll1363tgpYTALC8pRCWpJaUFSKL9Rs/1y+9IqZgOumKmE7rShmLgJ6PuaOoc71ge3I96WBeEpU
2tITrDW9NwG2GVrIS94jxM++bhmtG6sMJ8LCAJkVQap+8B75L0iXQAzJLqZXrp90bPqCZAMZLeDi
Y3JC6rRVN/d4JPNQIkd4Y/5eGSe6kWpoTWCxkTUSIAEwTJ17wcGmsvYJYtw29xtr9zjPMJ8GehRj
qBemzYIh6avOm6Qcd06Zy+e/5+zVYPXeMBh0Y9m2Mm9Z52746W7d0qDYDI1x2NTAmiPizB34nTG2
V7a6NuJzCpCWNKkbiIYixC1349sFWVh7tNV8nHG8eLzctVe+VZY22iXkF3UM32bQq7PWvI++zALh
zomR3ppiax211jLayOcFp0gubgHnAQceISHJTWZYv8zOOfajenMQVn75YdbaRJsCeN7PoHwOLIjr
/jfw6H4hs+9gwny/6vK60Wo2agvkaGB6ariWBaQmM0ql5LrpSzdalYmC08rEWtOchkBWycmIrzPD
cB19rqCtqoBCYsDPdh+QIgEAIpePqB3J7roXc+5cn8aCGBIFMUdrhmxAwGT9DCcwSvXXrT50MxXO
FSue2WzCIeU9HeWdAuIzN+R1E5NOL58TpJXMS1VBRl30JwoTyTMgTNUtka21Y1AHHkSVblZBV0Yb
00Z1BlSOnBDLHSzu+Kul9JZmUBri6T6caNlSaqzdRBvSjEL6pZypCaMUsrDZdEHsz0OUj37anXNd
qYBpI7oVnepaHN2ESeXeEzl8KVOyUYNeGcQ6zxzafNuunN5FqYB7EktmWQDAb79c7qprn3LdWzUD
5WCWZDBD4MBeFacywIbiGAvzV4kU2SYnCDnABsOdfwAIuL9805UW0U1X8AdlMY6+Idqyf+B8B5Fe
DtSd+Ynar5dv8FdW/Y8Sle6xonkncwsmEyQslVEAiV2MBPNKfeHK7e9FNjQv5WIQUEYZOyqXm18Q
mETvp4qaX02jzB/7ySw3uCwra1XdhjW6M8SZBVNhl4C7bDX7FJL+EdYK8G3vSPS7dzdmnbW3eu5A
n2YdJ0fARokNf8AGgOuU5FDhdq/RPL5FTn0dp5rrxiJoHW3sMFsSdD0SjT3T4O5DNiI40GmnAvFv
RncduYLr1qJE5VSkU22GJMI5WUeG3cziD2p3N5f7yMq40j0viIaEQdQkBJmXZuM5Yo5+lSWP/RiR
mD8v3+K89vlXL9RmhS7qqrnvSxY0lfoF6nlYm+7z5Uuv1Euo9mk3Gun0SV1EQYssLBxAAitMTT+d
+gcHh0mkEuEgh99s2KKHryxZdK8LLxhKY9G8hMnw5vD2zEWENvShZfWeOG+Xn2ntHucR9KkD22Vu
EFQq3WB05l3UQ4BJUo/yP+noehaMBpfvstLuOgd9dCCtL9OJBJm13BhxmXtY3b250SI2PqEr7EWs
GP/7HBOz1VSMdhOSaTLJDr7u1M9aWr4mUbLUsN8ZFniqfY8kegaYDthRyUMPw97jZA41PFFVI/ez
reygQkRniOKz/eJybjfetEgoI8DneojdCMgvPvPkVDpuGvZzHecb+9KVeUS32lhFXTetOXVhNRW3
YoZAvnViZDOSL4yAkXG5FVaGxl8F06e2jga3GFsYAEOR9x30ETBg8jbbmgrX2pj9twXkPMHSMDHU
i6l7E4voS5lRoMT718s/foUFBt/3f6/fTBngG8NkogIOsbXKC0SJ2bQ6QHf8hzRxejBkTQ6y6WGL
zXJ2g0g862RNkXF0J/VLWmm0i6F6OLnF0DzZbo1jfiSob0wNa69Wm3Wg8cPh/9CZQUayOxS/dkw2
G5+YtUtrs87Ie2Jzc6CBO/P+IQU9+9AmWbrxpVy5uu7LEVlHEPmYQgWZuNZN1zvjvaAqerzcaCt9
QrflwDru9K0zVyEijm+RQ/prLKDOcOqNZfnKqNFF00i9HhDTTc0A29TbuPw6u1/5WEDvtCWCXPv9
2qxCYsBQHLKwQBRD/p1XHdJ6po4HbMw3XWprD3G+96dROaR9jhyvsQ0L45Zn1ZNJbpEWfnT6rWG/
MsXrqukYloKU5hwyYGRP9/zFQYZ0CjUcSwpU+Ifj5aZeewxt+PftUkqDxjRIe8TgmDUJ8FSI5M2H
wGnmja/VWntoc4CdIiAUp7ltuLTDY8vao4k84bKQh8vPsDYYtFFMRT+KdOnnYBhsLIxl2MKIcfnS
a42gjeISiKvEJSjN0RjAOGn/5K2ovMYYfqOmlwNUJ14v32jlS2jrgunZgJ9pAI8lpN+69+nAg8N0
0x8JZAle94N/sV74Q/xo3kYhPb3kd8lr+uPyjf/dNraup26X3hiQKglnSvEFHBUIy5qdSDdKUf9u
GVtXUqfUmaRTtX2IIM4POdofZDPGae3S2hiHDS4uY4aiR+MMDwtPnwUHCua6d3J+V5/GNhKgTRig
IQmC/73YJ4T8yZf6gAHYb3Srf486W6evZw24Ihkcj4Hd5fw+i9jybEoJDxosR2+g+c8bS4e1+2ij
G/kTToVDfgWGiQzdnNxmcx0M4D2Um4iOtf6jjW2zYAU15wztAHOKVRRfGwaLV0a38Az/3hParja4
TVlJ+xx+GlT1EHInTr08Ul+KyXoSESxKMmt25YhKyOWWX1mu2DqU3Z0QmcH6Eosta3iHfDMwnD/2
mB3SaLlXxbQzKFADvA9GCFF9niDHEdHf4Bd4HWxgDoPmOZVQC7KrpjZbFwvG/+PsS5rk1LVufxHx
EEIIpkBmVhbV2a5ycyeEm3OE6Bshml//rfSb1NUtkoicOBw1gETN1tbeq5E2pAaCuU1EMd33Hj2l
67yzBjcmzsQKEhAbaBMg8dOeeK5Z9WILC+bw9Of1kdx6/CWivttDwhWTO4zrmNQKAnWc0LelWpsw
q/a0YT4OzcyEBRZ14DpzWiG2LM+efkBR9S6g6ZGAIuBat3lLMhMcKHqd+mWDTulSj39qO0g6uj4v
qrxN4peZ2uoaLqzEcS3kcXl3pEDusl2u0ka5ipl4wAZV87Vb+xFof+83onBSBdaboBSY1rE4dGr5
RIV6BVsQphv9bUZuzDfCAROpdkGMrBJ/bQ6ciIdlqCAxs5c6bkR9ExCY56KqIFdcJm3NYAHPIc0f
wMH8tiVrHPZ6pnSdFjUmS/6tBgDY478dvbORPy5CMBP7J4pCqsHDMVu0EzpwS9nKX0gs7MgLVvJ7
gDndsz150xs0AgMIKDnzzns3PB6ZqbGuCcvXbO0vbKMhLPtnqZ48H6bSuQiJTY7ws3+SbXnfoGig
mmeS3lbLY9zY/4tFVFlPEOmy5iEPszRsu2gt9aG6ECDWUOTTTnFqIw6YQuyS+7TM4LyaDPAjfBO8
EbFmFv1dV2AArLmAFlLdDbctERM1uKaog9GRt8k6oVsrodekQn9YdyZrI2aaaMHOQVVtuTxdzd9y
t4kEqm3B7oXCQ+T93xIb1NT/OyKPMHR0aoGjDckA+2lpboPmDBg1VIlAb1+rbGdCtr7CCAGlY3vO
XCHuTE5wqNMa1n/ywMp05/a4EQJMPCBsQhVQSLJOVms4w+/+WFBnp3+w9WgjAFDRexhJ6HcFKDPp
uvmhudxB5m7sfxMIWEgye1mJuAias3cEIz+2HS/ExQiYgNX61GluQckuYAef+zemsSY8kKVozk8S
hSNSWhSKSOO/sGwpw1HT20zOmIkJTKtF1c7cQTtLVdjgzbGEfuvs36febSYBzMQBgszoAfpBpqR1
PneBAF8YjI91J9vbyC1NGCBbG78q6FAlVv2fGTJLnI0RtIGjvH/jDjv5e2ZRG+vKBAOOpfaHvgzw
HkgvLH159j26Uwj623z6YFebeuqWpLOtatxVAndU8UjsPAoySpMgIBn4/h2hYQpu3CPvOFC5gUqP
cyncb13QK0CBJi9snGoJ8wESxTWpnH/LPIW4CeQVw0m6yxeQH+mPwCEUDPpSPYx2D3/jrqoPDuV2
1MliPDQTLhSTBrClC4ryDUXYYacOtTU/RiQZGsZzXADGJC3KJcxEduzYEKXu9IMPXsIKwkNUp29L
WD3joqFXKqt5WSuQ/YKoT9mhUndVvkfw3DilTBCiD234pkqzMbEhy877pEOjZnb9WJSPbXOb0xYz
0YPLaHmjVeMlavihsmMr92A+G7/eBAxyqBnnE2vHBGQ1al+sGgDFKEMHVcG9k3Vjj5hIQRG4qYLl
3JTkQT+CUWx/VRBquZ7Ybf38y4n47i4CIVLSzmRBJjzSBYTxPA+JnGGpBtZkmLruY1HL19tedTkU
371qlSW0HygdE4AAUKavQ41FWlQB7oeILf20k4dsjdbl7+9eA1WZNqiKFkyiov9h8erIbHXbIciM
NCEdy6K2uhpZcK++qSE95qS5Lb9hxn5GNwcUWliaQDpsbQ8oO9qQYCJTHTaQ3d8JiBvZBzO3MfC/
PLVw0NouizIrOPl1/yJgKnF9frcG3kgRWocvmaSpSoaFntbAiUdvr1Wy8WgTKZg1aRcElZgSv4dh
SKZ0/eYHXb6TNm1kfyYWsGWQLM6HAnpzENZ2m+YwBhC8AV5fam/nON36gMv2e7coYWdnM1ZlOOam
+gBSdR/qAszKmwbehAGKpUJsy4oqAVmbBiAXN7dRDZgpnj5KyPF2mcQpw8d/0tplc0h5tsuW2liQ
JtpvmTgZBttXCWVN9zjNS/EKxBNUt1qv2Cmzbr3C2LLDqLimY6CSFOqdti7iCVstHFWx11DZmllj
4wZQQswXgms3rscPEI9+hbjTn9vm1divVjNOKfyCpmTy3HAAF6vfizZbP9rYqoVQs5V3eLKonNAS
c9js+QdtjLeJ5utniyt/UDopMpZI9MnsPnjjgh6uD8nW4y/p0Lt9JHvK66m0sWIUDlg7fSsvwJ+l
2AOmbByHJqiPuPXgNTrXSaqrQ+n9U8w2OKIitOA7XvI9oZatrzAOXQ86otyrJ+QMenxSlnunGvoD
PkK3rXkT22fbVeUsnasT6GiGSjp3hbrnzZ6M9taPv6ypd1MwyrlYM7jtJGnb6LgkoIOMBXmwSghW
3DbJxp5t9DDUFAzghFxUrHIvqe3819I2X64/fiPcmxrpvVpSrhp8wJDKZ6svQYD3rEeobtzzXL1e
f8fGBjORfKJIq5LPrUoy+uBa9cmZvZ1EYWuFGltXQp5POg6eDHDCF5Xbx87XnwexnlIc5rqe91Rs
Nm7lJqKPU7dNJ4voBI6W/2aLPHdzr0KHyud+gNWCArt5CKDD3/vZHmp0Y2WZgL65ZQOF965KWhw8
0STxvlQpEk5Zv3dU/sV9fXAnNCF9hTV5xbT2Q+LyqfmUo+t6L1QF0FmgekiqygGHw/hptiHvCcnm
3IbAnXXJkjrFCvSAA04iKCDWc5h6zD6UqyOa0OpG6QE1VdbPC6RBfgnbHpcoh4kKxDQUlAAh3d33
kV+xvfi9NVJGAIGxRuAthacTQkEzhG7eW4OGTGjPe9eCjfXrXF78bpOD9rE4QY8XSPcTh+tN/uP6
vtj64UbwAOBYWlCJ0QnEvWX+Z8wfhuXP9UdvbGsT6Qf7ehhTqb5PeO40bUiGwmrDwQaKBbAvVj+m
lbLj66/aGh3jzBcUkn8LXzT6K37YzU8r9Ohve7Jx5PuoScPrHU9u6/+w/jeElW57rhE1vM7K7Kmd
LuPeHiDy90j1nsXWxribmD4ruFQgfKmTcp0vonXF175uT0wCMgTJ9NuOBGKc+xnTvNV5kd73wNk7
BMJ1EIZ3xF5ddmNCTTQfgQFZ60qRI9OCIwCfluYB1Oe95slfOOUHQceE8klwsz3dj9iu1cjvrGzN
wsq3oXHaFzhB4esVyjUdrdDyrezYzwU8kh1dRaVX8HBSdRGOzTr9mNBsjeEAAJZEStFms2yI9XKW
QvNzpM1z4JbVbavFxO5lsu3cYO11Yg9N8zUvgvxRqbz/fn0tbi2YyyS8iy1gbvZFJ4W6D0oG+5hW
iLM1rSrOuAvbuqIdDre9x0gjoG0rqz6bNTLzFa4BHNAQGXxdipbGFhrHN77FjAVdCWF+V+uEt58U
/6fK2kh2Z8fdubNvrUwjIEw1dF87C0tnaP+R+a+g2sNnbj3YiAgusSHpRPFgnyU43CDuIG7bqyYA
b17xi1fowcH3u3rLbTJAAlV8zlP29fq8bvxyE4LXBONq2ynmNXCmV1IFz+UiPl9/9MbxZMLvABUP
fKiN6SSznBc39c+d4p8AVo+vP/4SrT6IA/ZlR7xb+SuHvm+52gAy2eprRtEyT9OnqudjSNmlfOjm
fxyNTvf1t22N0+Uj37+ttta/16XEtZ+JFlCg3rvzbg3T5Y3vnpytILJ2A3wFsFc73IzyGpKloOhe
/91bTzf2LdK+eWxtyOho3z/0swyp7cQoK11/+taoGPvVJ1z0lo3fXkDDaLIeZ70HWNiIa7axVaF+
ZlnLOgEuBjls21qideoOY/55rvbyjq2RMfasgvQbGy7GCN5A4er1QC4472UnNft4YFwTZQdHxiXt
QT9CGX6ERvKzved39fGNxTVhdD2FYplX4ibRQX1nyJqIwEVD118cuNavXbqzarZ+vlFhC3qUHqiH
wgPP+RcIEESQrfx0fcn8vbX97751TVlSH34+bb5oFJHaNHfDbiL2ReTejaGY7sXQRUFfvVY8nrwa
tQK/BvXJdmF+DlWZPM6cltwFAiATJ2BrbOkARGbcpRKrb4cv6M/34YgeWFQt4CpIv/afGFsgXgzv
bALt7bY6pmXm40Qh0xOHUPrJgWI8RMiFG5cVTKZSuSe/9vEChsnOf2/rOlDQBIcdUgJbGxqWwfBl
aIdXtYIfO7fn62O5NU2Xv78LHX3p2wuE9Qf0+/IXNqQ/gYDf4w5/vD1cUxp1GbD/tNfpZPZhCd67
hXtAR9GKGJ+0G4IcUEKXPk+bSBE6HtTa8OMiISQaemkxA30xwUhnGMY3zx3qB55L6AaunR82mbQP
8FUTnypwMt5s5rBY6G48YlS647gsfoyuBlAkjSOOMpD9m4Bi9D31oPsTWtB0zKJsJvW/7lg7ULTv
9RFwbjgT6Nybn+t0aQ4aFlaHAKssYsianeqbzaFjfdKlx2Mgw+wnOE/159Yes6Nb0+ITGYT9L2Rg
1bepUPrZwTNOQwuq4xg4/h0CXBoGOWXPGURNSZitgFLu7LKtJWJETzsHcCqDrmHCGLTR6yw7ws3o
lWW1E1FUgHbesrVIjEgKw5SuvOQn9036BQgJbLg9GYYNSp9rghh5Qa1gBaH2furD7E8hIA8fFf8M
P6AmUj4VP2gTpVW4ByDe+A4ToohmS6PKBi+Dy0VYkS/purPUN6bBBChCUQrI4aZEQMrvfQmJbVZB
pLQMq1nH1/fpx+Uf1zfCqd/kVj46tEz4IP4MGujqUXwGHD6P5ACBTFGch856bMp0J8ZuDdXlS/8r
LkyubiTCt7v8cDtYxO+dyhtBwYQpQvS5HyeYDCSt3wYH6gwauprDfK5auldU2pqNyze9++3dBFVN
N/OLpCrXe82qNVHdPPzLQEp6RNNnT2Vqa4iMvCjV2Wr7HmSZVZUfZh2cIbr6+fpsf5yYuiY0sYVo
aO5ABTSRzFMnkc3qbe5g/OG6uMED+FaG/QR149AJhunWUTM2+WgJz0kD5NpzP8EpBdqxUFx9cNb5
pxj1baeNbyRMetBFrxukZAvJf0mS/V4F3QslG2mNCVvE6bx4MEMsk26Zx6iymtd6LZKs5q/TqB7p
oG+MhiZM0c4Cq+IDWvTuLOIJtbPGt2/L+UwkooKsMB+lg6va1MWK/LDTX9cX1Eb4MJGHFwbxujqW
Sipv8f8p6SCPWjLw5deSv7QjlVGfLxZUvL0shuWac7z+2o3NbmIQtSsdryhx9bRa5wB47VFwJxS7
xmRbp4eJQtSgH3jSRvspVRfrnhYEkcMAI7RHCCPndyqtm7i1iTwKf6yfVpry59oj6al0ZPVpyVrx
BMmI9O36t5K/+gYfpKUmarHqHJjHupfubHtx0Uope4DbB2zIIUu2frftQZ+7LBi/2a2WkAXi3k94
wYI0SBew1uOpciHqu1YgCNCS8gOVqk3sdOzOyqnS5zEo7Ni2KT9ChrP76WRcP/ptxg9yddkUerab
PacE8H/LCapfpa68NprchZ2hkN2EQq35c64W68HtIK4E07X5xR4b/rLUAayWgCQ+gRe6DOhiWH7M
wHD+Ac2D/kW1EorHXTN9TT0p3zI+yT9krrLHutd+JIbOPsllFZBpJGX+AM7j+sVt6+LgjV375in0
SUUf8H/8xuHQ2+5J8Rll/jmaqnUGtFYswPtx+qxWScMcNbWQeCR/YqOAW84ouipuYZsU1nVenFCl
ltBza586DasXWcNicLI9/kO7Ner+8Aw4NuCpx6PS3klXsATkHVHfV8lYWJY+iVgH75dF8+Y+t6s6
wi1IRYMETZ+UC9JCsOsfp4xb//CUOafM89LYajz1MNkshVw1xr6qO3aXQc4uAmacnywlrF/2ACPU
gDERQ3Eb1lgLzJe/+uNgHSeIwL9xUAfDhdlQ/vYAfAFc1rkTNhGRgnNYBBha9jbCdegASuHygsqh
C2wMqV8KSnWUB7o5UdimxJDrTg99K1A9B98DKtpWyqJy0WtS0+DfvtXTKU0L+Fh5bf9QN8F04pqD
cwL12e+rGMWfsnLgO5RPwNtlY7EHqNza20bqma+lW+gc2X3mn6A5hvsvPrN4vb6ZNs5WEzkbjDAH
K9jlAAQim9ZPRbXz4I3cgBsnEEUjCYujKS/Kw1BS7JUQL0Of2v82K8k+SSH3JIc2vsBE0UqdKbdV
FZpn9ksBoHeV0Z163taTL0nDu/QGrj1giGqlEt++q6kK4Ym6k+dvHKEmRjbr5eJOAdJYUWAb22er
/SI0nNSK/KDhyHR9ajfWjQmTZfAuY3OKVpaCUZYFfntxQd/gBn/98X+55h9EYRMpm5cIOCXjgD3R
sTvoihSPQIu2keuR6W6pXS+2cNc9tNiNh7ak5WGSFrlj01xFlIz9f0TDq0M1pcXn6z9oI5czEbWK
rbxpbIrW8xiEjvNI8lcrh592NUKPNAeTfA/FsDV7Rj46EerCkhnlglH58ZqeO1Qk9CijFU7Kufty
29c4/734VCucFFYtQ2L7giBpX+QdbuLB0bZ0c9+VVH2D85cfVVmQHW57o5GX5tACU1D1V8nU5w89
8V+RrTwIZk9RIVCb9Yi4r7w97OvW3jLCQ+MuOmglgprVAVUM2Hvh7mAVN2bHBLzCH2+hqYV4wGp7
fERNr48gJII4n8LUREMx6QgpT+sm1UzXBMGutiP1yDuVcC8V0ZoCSt+nWt77HJIipPbgmsZU/p3M
9d7i24irJia24FaFjjdRMCKa6icHTbQX0YJtomvhhF2uip3VsDFB7PL+d8FvoiCFdS0cV6fMlg8O
6+gjS53f15faRmgyRTQJUcTpR1RTAqd5Ri0xgCuKPNLa32sBbL3g8lXvfj23p6HT1RzcB/VzWT5n
zT/+clsJwsTC2rVHG7XUKsnXJga9OWxgYDP78Jzco0luDb2x9bsFrvaeXahkXUbgMWUenJHHsZ0w
uTU0xjbXsNjQLe68ychsqNqyELTMkMxs59DciMLM2Nhlr8gKExeV9MUIV0SF1qbnOXcXA+uIZEMR
jX73TTfDn+sraeN1JkDW6vqOW3MGGrAfd+AoHNb1sB7kc9Hdtg9MjCzp+qnVg8CFrl3CkXQhyXd+
+kagMnUyl9qDvapGCPSn6pwLdpayu5NOh2JsS7q4S8edF23M+P/AZF3wyp0UK9blxZGpFzhRxqCy
XJ+ArTTAhMr2doWo0zBwblMxw3qSzHcU7f6Hgi/tOV8tcL0UolLhA3E5zoH30hXwCLIo5PW7gUyH
RsPRitMm31mAf22UP8hLTHAtZwKNCHgIJqnfL2GRytPYzYdSYP5mO//RWt2rVVVHAosZuDwEOH3W
fufdWyNN/zvsOI6zuJLi7JmQo9v0pYXHQn1bSceU1qRZNltlg5U+NL98+ZPKHRD41m824gGceqfc
pemYUCeIveattHlEpj1I40Ysc41wAJfkCeaO8JXXfX6wrfmuh8vUzsrbOApNyK3jtcvgcH9M1obN
8EYqGaxL8yahXZddjMna4yrRqA0aZ/mpCstFDgOPxgNM1fLz4uZThOoEBCaDdjwUqnJOEnJWv67/
to3PNuU3M7t3Scbb4H7O3+ayP+SZ2IlHG9NlAnUd7DLOrC6491a4ErkQ3G8K/msdvLvbfrlx7g/K
BgvmUhFd5FTDUod9L9Swx3jckFJwTYRuXohhcRRyTLAB3bixUvFzlSo9pF1X3KdVNcMOGNIAIPdl
MXTG+BE3xiUS5bpETeVaL3Pe9nFeY7ptCOYliinnGV4gy87Hb62oy3S+Sxu6UXfNEAAFPTlTioif
n+rc92MFfco4S/OdKdx6ixEliEutWiyX7Kdqw+JCuS2LiJR3rk1uixUm0neA/+6KtjAifnnfT7G3
B1TdUKRxTXivqxYS5AoPHqPh0J6LzyLRrySu4/KYHXXoxdOxOQf3w6v74Cf9qY72egAb+FXX1PGs
nL5MIXuB290DffZP6gy78uMEga7QepKPkGU5VmfxMj3kCXiISXafHoLXZgc6QTYYla4JCi58by2h
7VomIgPZO5pTyKx2bHybeS4IrrO4LWXwZ30B8RVUSXjWAyhLZ4AvFz0QiORazI887UA8U9fuA0Qj
0Fm1cDuvoxVYLQqgkFs8QU26up/KtrqkTJUIp871CbwR6yDUfJXRYOctRMFX+mkuK+Dn3AxddXtM
gYXTaE2l0FKjxCVnuLDPzyA46K8NzKX+DUgqHltPdd+DtUPK6it29AAyjrmL7JUFQj9ZjSiPudAA
VwAn8moroaORQZa4uvgOlBfM88zm8ljZ9ow66NTcpfY4vzVa03MO//WDhM/nbzY6PvqKrjc8QlPG
O/K+WMBkrJyD7/bidw//vSbUU4tPa9G/DYuurZ9aWJ19gWS/BWVWRq2fqdXzB6eDa7NglYgX5TtD
CA3V7A8PLtqztLPeaCPGp8KDQaE1MRGNbfqLVZx8o5kjwg4qgS+8IP5hrVHoXCnYCzPReR2n5TLB
HZ1UsD9VOl6bVj1Y7grTPOKV1sm39fB5ARgEcuuueq68afom2FpnJ8j60u+4qKZhajtY0xYoR32X
wVWjIWs4QyvpW1/36bFBI+/Jd0sv4TA5R/PbCs7lLCg8+mq4OA7Q6z0sxcjhISYl4Jywr07DxaNj
vNRO5YVtD1BgqHinDxoCQA++RcmXtqXkQqvMgns6dN8goUItHFogPyUMFsrQ5Zvgon5T8DeB6NBI
GYa1B+TID9rQl09p9Xb9wRunlok+Z2Ju/H5q6H2X4zthZvxrkPgqOfCdiLeVhpo6sQ2VdToNPb2H
d2iZ+LRZ7zxcu+PVQiG5BnWxIXkWV6SGmwXsLcFyliHcap9VOc4nChfLkyVuTANNEDksDMuULA3C
73qW9VfoeoTC2ylvbBwepoJshSRw6bMqT+b2mQagePvzeSrJCTbUO8fT36vaBwm0CShHa2yWzWUV
TDj5X2F7KB/atCLnNm2tO9APV1DuFXd/B2DjviFAVKhvQMqwZKUdznCdxz/98KlB8TTGNpBxtbDg
WDVFd1cSQqLBneRdkDb6JFnXwBG+g/NZJhrcS/z1boH62JFz1/nU2csUInUfjxZv7XjUvfgWMGu5
7/qlOxXwYH30gzR/Kh14S8nWySLIJNSHlmbWoWXWFDerH4AKpP2Y9xmBYSghkNVPSzhv4n/ayp07
FI77TxkMMA/rMLtRAE/K8LYVb1zi8wbdsrkpA+zP9OfcyFdX229LwG5LMB0jay97+DmrGTVIKT5x
/1uav17/2RuJqymMWxbORcK8gF3HUB8rsRyYyHfkLjZWromX5wvEsqsZywp03LAdp8jumoOd65PX
3WZE6Jpo+d5HGm+NSE90XNSHso35Iypyqo53b5cb42MC5hVc0hthoScgyfBUzN59O/Cdfff3V36w
70y0fIdOHOsDbG3Yg2kVTlALrc/SE/UXX9Rw7OVD69ZHIVzyvaLBveq7PlyV/FaN+R21uPgl7YIg
+7CG9V4yvz+SRfJTSVoKU1O15/S3Ecr/ByNfDZ4arUkl9fKkIWXvKhrXo33bCfQ3vL/LwIMGJ1tR
X2rr8MXN6Z3q/lxf2Furz0i6lzSrOLcxcfBCvqct+61gsuE7Isae36kMbhR0TFnbscsA4BWIyXA+
C+pHq4XqWwWi3Rz11W1mUO7fose78Ull0QVTSWWiVu+Lt8h/Wnc+F+n4RPMbb4B/tcPevaKdoEoz
DRSckJIuB6AK6MGVmu2s8o15+B+QPCy6G6uvu3sZuOJQDYpEgT+5b43P2deVk24n2mwsUxMsn1vD
HCzgECRutR58cVc6DZTsdlbp1kdcVsC7IfImt9aC4BoLiBANqT+9gpb2rZBB7ICdeNsJYoLmNXhb
MzrjKnH6o6r9EM4qURp8ur4dNuKYfRm2d18Ad2+VgwqhEgXB8xAePSjBq4ru3KO3Bv/y1ndPdzpo
pLY+oL6Bt8bDcppWFo/uTqq3NfjGTnYsbyWVj55Luxz5euyXeMpgBb8ztVsDY5zbiBNC4K6DqfWq
GHeAqNuDM20NinFkC2RuKrsU3of8m539k0IGXu1xkzdCj22U2ZZxcOZ1RtXdG+0RWReRB+jbi/sZ
9UgwPBt5Jya9xNfXToBZ/N9zipqA+Wl1Jq1cDBHtlzZuy6E6yBnQPBi2u3cwJAHwpgmCk82zN0eV
w06h+eOJoSaangOnT2F6gXOnmJ59t3kYSL0TK7YebWznmdfBbAOBnMDL4g4m8UdPkZtoTNRE0GcN
ujeWjcXqOa9p87kIfl+fg48XEzUh664oxSTh4JxM+YI7Nw1CKsiLl+0cZR+3VagpRuuwphnaCdl5
42bZZ1VZPFkWruNpLfzISakX2RoOxR5dm50y9N875kerytjWmYfpFX0tkqGEKHqIdsv6ijKHf1wX
f45XSCXBcKsm0K0doC1F8jR7sgALkiEuKeMhc0uZ8Cx1T7RzKcoqwzT9sIhEU1TT1b1z/AUVFNYI
gNuhm++JMF8m+wwMg7BDSOcPj4wGIyqSjRUBFKbfrMC1m8+wHF2/Xp+xj8MWDYzAUij4PvSoOJ3t
dbVProcrAa9FkIcd0FUJHA/U3tVj601GoMltQYD7JcG58ev0j7YYSBWD9lsLwoEddI4EsHk762Rr
GRpxJ8gDt2YMG5GLwf/U9Q45+FlqHW3mN7ftIBNLroF3WGH5nN8HmQI0iyD2RDlv/R/Xp2XjC0xE
udJ5n+lqEPf24P7ifvuI3q6AGbL0d47xjeBiAsoFUpq69qV/5il56lPnman29fpv35hoU+42nTTg
4qPPz5qA7NHzZMzXp1xApnSq9yTQtn7+ZdzeHeU27Aixli2On6++9J0f17LaWTxbP//yynePrsDm
b3MfFB9frPe2/OJ0+YF2QbTkbGfsN04qU+52Ksa04tXEzw4LHgctjiyn93n7IgHM6NoplrXzp5He
4bbpMHZ4g83d15bNgQSdPzuk/ba49al0UUYtUU677R3G3nYt1rmWz91z3qWXClf/1C3KjSpO1zgb
hp2Z2doUxrbWnW2PTgdok/aKL77yHhiZP/e+t7NuNx5vIshJj9+dBnUAzUMZfJ+9ZvjclSmUHBtb
Tn+uD9TWOy4n27vFNXvUGvPZ888CJPf7PljyMQTHyQqd3EEkvO0lRuIweTrg+VD6Z9JZz2TV3zKr
Octu+nnb4y8b5903CDsj8ypTeq5m9mmQ9lva8VNX6531ujVEl7+/e3zRq35mQ0Bh8YLCXaUPMsV/
/fi2H2/sbu1pEGWVT8+9f7I7qPv2C1oge+zzjxNeakLAu37WIIEytB+sYzqtj0H6w/PHE1Q2Isc/
Xv+CjfhkGtinQzpYPXbWOS3TPy1sYULodhFIQMM7iNV6J/G5jMcHeY+JwPVR28nazKVnNkxvhLU1
1BCmz9e/YGuUjH08rE0WwFmHnkkTxHpo/+MqGCHXOXtZvLkNAcD7ctOLTBCuklDDoY7k57532u9r
uagzVJJwEwnQ+AHiV52qpsx32nEbX2Vq2FqLgiZkW/lnZcG2OIeUePBQ9HfVuh4lfbv+QRsoEmpC
dHOJ4orNCIxlZw4odz5P3u+18VIVql6Ig1fQNLJb2J33oP3HdCTzl9Fr0jyU3HL3OFwb55cJ4XX8
odHdMHvnmXn+nTW52P5tYJ+FG6iQXljQlgKbISyZ452VbMed28WGTjw1sb2dsnK/syx6hvSrFTKy
9FOSDeDox2SsxXMAHe2QFylkiVs7XWIlV/bVkWm1E5k2ujnUxPJK6g858wv3vLTz+upkBDap6bgA
M7CUTsHv3aqY7sQyUn2vAFJMwfwo2ja2O+IAoJWXB+jUjmCnesv3ZaiDnZ91CYwfbFVTV7cZpDeU
JGNnGiyf0rlZI5WPc2jl88v1VbcRCzwjg5g0IJACZrbnCQqVVais0T062mn2PLP/tgc++gIjfaiZ
I5eMKH72QYcZVnlos+lzCxL2DLYpzURU+X64rs0Jl/p4SjPgxa0DrdEJesvbNbLtVzavocuec9KH
sPm480GZuP7tG9HWVMPtYFbLOrEge8rnT70lo867q8vlufa/XX/BxuCawOAl62u9TIzjAibemiJL
SiJ25m2DH0VNHDCqLrZ0euED8Abke1S5XEbWnI5nuEHJeHF4db+sLlT8hxkiwhdZwBb6TCc5NTqs
117FLuSf/1z/zo2gYSKEBUpBvbuoLGnb8S6fgiNkMuOJZIntrae8CpCSJindc1/YepuRo8xMp3XA
lixxVu9sw4CbrKgn+s0DzvpHOx2OAzjMuT+8Xv+4v33OD1awCR22x67omwKz14CY00YQFwXsJLW+
TU1TNGdPsDaI3Ky0ksnCcpYj62K/7Kd75Yi8iTKUPCF1mpEq9qws+Eq6yg3R7B6/C9QAlkjzofsV
tK1Yo8IpypdGEesHXYRWB9ChYKgm5/n/x9j/9/v/qPuy5rhxNNu/MlHPg7ogCGKZmOoHLpmp1dos
y35hWJZMcAXBnfz196SrutuSfa2pt7kRHdHhkpRMksCHbznL8l/Zs7368zv3//hv/PuLbdcuz8zw
6p//uLM1/vffx7/51++8/It/7J/t5ef6uX/9Sy/+Bp/713Xjz8PnF/9IGsCq1uvxuVtvnvuxGr59
Pr7h8Tf/pz/8j+dvn3K3ts9//PbFjpAVw6dluW1+++tHJ09//OYdT+T/8/3n//XD4w388duF3T7X
j7kbn3/4o+fP/fDHb5z+rnzJfCoUQ2ZHj8jY+fn4E5/+zjzmQeSNS/yfPJpHNbYbzB+/EY/+ziVV
VGscV8znR8xdb8dvP2PidyWUB3kBDTlDjwOk+s+v9+IF/fuF/Ucz1lc2b4b+j99ehn98jI9JUQDz
FME0IGyv5+NUFgHJghJi3dQjYUZscF6Pqrh2MAJ7yzPlZTT881qeZAJ+UJQryCO8ytEnqae+amcs
0imdorRTR2TM4psvvU2nM1+V6Il89zb+ut3vb+9lfPx2SeUHnqcVUFZ4A68qpwBIXXg1OXCGxDzE
k7+SpOlMfvLrq/zkxlRANQt8xqQP5bKXNwY2IndpgAm/yeCscCKRakWCqmDcGdaoIJyDpmmiX1/z
Jy9OaUp1wNGJllgOL69pqqqVwSDnEKmEBu59rdMIOiQFnJrkmO1/fbGf3aCmUjHhaTzE1/Bu4HeQ
jJRqBhqsaS99BMknbmd3gBhMezrmnX6LTHZ8L/+OiMrz4SAjhISYCpYJ9s8xQn9XzmFBoidb2gUQ
K8T6fn1cTAoLzzG4Ry6lz+tGnBn3lsbY68VyvKiSFFfkuGZA/ZcXNQPSILEUS7gU3hrSWixRX9nq
jcXy41UUpVSC9sAZNv4PPUDX1mSj1RI6r50uc9nmF66Xj79+Ya9XB05tIZUQPlNUMvYa6b+scPZr
O6DE28Dr3uu5XK9KJuxJ741v6cv95FIwi8CG1kwGP95Pz7PCQDwfHgtZSbeoqu0cwPhjnR/82Yxv
aVkeY8TLhaGUQLyiLJAcQeTVwphz62rbNxsSVZUeCr2mH0w7jR86V2QXtQd+diiKhb6x2V6vfzxO
JbQP90CGh8p/YB0MwrlWmQ2MZTFcwyttOSuUbs59+ONG69rQt5p8P1kkSiOg4PV5FCH++PPv1v+C
ikXR2m5hnjqVaCiyH5Rclze29c+vEmiBCRRnP2zrPOBkyet2C33WsnAoIIG0aNSCv16LP3l4mnpA
a/oq8HHWvSoE0mqTEL3oNzidM7eH3R25TF0uT1Fiu69mbNwbieuPsUNptCcRP4435r32HANeS9S2
RZcm8DdAvPQUqk270A7jQ1t77wrMcuOh896Yt/1kG2jGfT/ApJniIHh10ghOGVzGUFCoYZVJN0Im
1kqhDyl502v4h9d2jFEMXjFwu1KMvhZIcKIlI+AMHE7lfn8xbxmg3Y17S9Ljh6soCOsIz1dSevig
12OzjTiKqXrtg2qbr3VIarLELZR8b3+9On68DKIU9Y+rHCe0fj38K9xRrm8ofWBHWxuKWSuc0IDJ
/s2raCQeEj4uxwNayNf4AygqDbLkWOTQSCExm1IT9baR8a+v8sMawI6lWkA8CpHQx9N7uWvXwGOQ
u0MWLrkip125bVdoby9ARPd/b6SPA/LbpTRXCgkVY6+xM3TJ8nUuGh52gfG3cK1Hemww5JIlv76n
Y0B9EXA1vM0CLzjGWukjFX15T92kRjuwTYZjK1IPMX0d5CHndY/mpFxntA3YWqIb6iSkDAhfyjFU
c6He8nf7YZlogeQD6z7wKF7hay0S7Fe/yHIp0byalux0TdE6goha3do37vfHdyiY9I7RA4kqrvNq
H5O0qLPuSIWsFtvsjHYy3KAie8j8lt39+tH+5J5wAR5QBlA98sZX+TCgH4Hr6kVhoLm179Bqaw62
VOaN8PuTq3DNUWRIXAWx/njD3x0lmACK2Ye4LwrXJgPBxu/DZgTK5Nf3or9h5b5fKAo1DEUNIZHZ
IrN5bV0Y5EWxTXLOogJFIzhqOL/6hM7GPUk1pHBxgTkXIHYgGMsRTbY2FTJ0XcqzfdaXprkVXQ+5
C5AOHMInIdAf6dgCiROW1rDRzst6ewI3wEdPuVjL7jlNKwAhecr7OlwhZ9XdZpDrkbsUp3GXbIVb
mjr0oK3SndIl3VKYLwBvX+WnvZ6OMKHVm9YAyrzWlFxfIkhDBvrEsULn14VZ+LSbe5UJP8Z55qZr
0BvWKSzwYw4ofjN611LmGHJ7bTFOoWxLrSNXQE96v/oYwmJ42bf38HWlUOOYYPrgcHftu5RrIj+a
bl6rC9rXEt0nX8sgmiaR0ogCZa0PAF5BzQNOaXY9WXqI3l6TlOdu5/VkWc6Rb6/A3zVyXIIQZDco
CU7QPYbXD/dYijO1DKxMhoXlwQ1Ay6nZmX5QPPK3gPDrsg66PC5Z6q4Lb/N0yPMNMTFoYRQUlj2S
K7gAqDbYjUHPmocjP4ueWoim+++ZoGaDWM7S5dXnCjJ8JmkhMOiHEGOCI6lHg7GOgexyw6Hjk6yR
3Vorw07M2aeymBXaF93CyrhevPw9NTnZTtCqICzma8FN1DEwKq7gPSPeKwMi+AF452o+mTrpf4W8
+0Ljym83TNUqaTu8tWnturjPj0K96EyZ6wySLxaTQ1N74P2VVYM8FJ9+bciU5zi7BBSv/DqoQGSA
5TiUb8a6Gi5LQ4U+bVpWXY1u9MXdylW/nvQ9gAApglk96zrpQLHjIG/QKhvGeF56Qx5V0Y3ch9wu
XfrLruB1dwZBiODYCSum7imv1+0EYjEqjXxAiqoQ9FgUZhyx2oYbywXzd0uthu62HSA7/7h2ATyV
gOynqtNJ4LeD3x9KoeEgFPegwrAmbGqXySnJXKVnGTMAiKYn7Vs6nHPlqv4ZYIiubSJdDnrLdnz1
vUtaq8ac9i2UwJIJY0p3wJfov5RUwVs01TK/UjV1X0kvIHGoQfcgZ9ms5TKCBd7U9sp58LjkKPmg
LPNlK9ICb3XsiCYnetnE9Ehn+C3usxHaHzHTDoMFUgZgRDS2GOZYFx1G3x36kyrqGkGWkw50bRlt
JncZSD++zENv0JO+WAbT9nuT1fZJYVNNewPYAv1S976B4gWsmoAPha7pebVAHW83q3ZSJ74pPfBP
sHnmuIKw+OUw+1l2toxqqG60n5fePreLIbEhzrHEQzsYuBtYEFiIm6dqDb20nNqkBFdJJ84va7WH
qCQEPxBJcYJBuxaPgawajr4YhIh3Szl792tl6bSX+Eie8J5g2ffSmBKMoGWyhwHewhDp8aGQFPG+
dWmkiikrw7SX5fM2yBwJsKmYCdvacmiHjCCrfgxK7voTg4pHH3IM6Hyo8UIU9GrU2Sw+QK/bEDwr
HYwnQlVq2w99BhFgrPsu2Olm0B9cMOQXsDQgWcKqwj5DI6LPLkzrVmzNARaeSYnhVZvMGVfVretU
hdKJWu/4gsb5M5/0IMO6tObOzkWlo6aTuohKbH8gwpu5i0ZP5SvkKK1fREArsSAsBAr+w1waL4ib
HoCTUGM3PlhJ+uMzq+rrfuwaGpVLRS7LtXS3CPySAYqkSLb32YSo0QAWDe3Gui3vWlCnvIhlaun2
2ZIG/W5TqmjfrSmjJjFkEOi75hBHjHKfQEy4DYo2j4Zm6dSOe63rIrsUXfqQ4bBC6W4hVXXu64F0
l96s8xOLeMEPFjaxoGJKljcfh2w0RdKMm/4oKhycEVNg0Hx1bjU0VB5YNWeyNx2c01Yzs9iNqibn
wlGwzFRTVeJ0mz2MjLKZjjrCIb7SEA6Fbkw4G4d1R6fJA34hhWdR1PY+8UJPr5h6ZNQO26nBbsGc
jRS0j6Avtgynbsq6PFxEG9SJWoFVPgFiAfqVWVUV7P0AMwQTL5Jn+pTiKAfve65R/i5oCiFHEauG
r3KDxk1SslY+Iqw5eiGszHYA4HMXYbO0FE55aVBGBpqc8tNUVJOOFlLT8nQds8yEeJMW/Q4zoikB
pBruZM5GCxU0DmXVKJhssCW649nDmnpopa0LlK2i1JvmPNxa6VcRmWfboZPHYOy+eS2SwlaL7hnY
6LQD3nqt5ggLCp6Zq/bnwzL1mAdNq4HAlJ3LINsNOAM+5ZjL3RZezgfo8AlsxarqyLuWpNIDY6yA
pFBVyayFaNaki1OQO0gXr5rkC2IX74qdNJNj8eSWksflJIuvDDzLOhq0N8uoH+v1UbWuh3YK92eV
lJ0bEdtFpkg4Q95cxbr1+jFhtGLVgdbtyENo6qFendq+iUY2Vwx+tdD9RUSexAc1NAaEhhrS7kmP
FnwX2mZORSRtvl6j67c2kehbCgkVRlq1s6KozoYqIKBOip7fy21qWFj30GwM+6yiRexP4wqVsBIA
gFi2driGQHcp8X1M4EFQvwA40ElRl9DpLiGMK6sN1Mp+LlFx0kDYB4ajD1u+2Xx48jkw09F1dP6T
kR10vcnso63VT01fhgonAYNl3+RI1EGMsokBSGuqKN/K5vPacYgft7717ialMxwFFXPwa+igf+uR
YobsWFPIRGZTLy/93tvUDr2FRSFBqlyEJkmW6nAMGGVJ62RZ7Njapu4qS6nL3q1wHNLRkKl68MMO
Gj3zmWsKQPIJ4nseSdpYc1GW1QIZVzcXyy3b6imILIQ9ikte8G3ag8xYLIcNwswQJzOr8CDiV+ry
rEUuMdw1hWYQac1ynubAc45ZC1al6bmE/m+QLnTb1SRX/MS6zQ7ZOfPXPPjSzUgVcL4yJ0Gg6HCQ
ClBU0QUqQY6Egc4npC0Mgmpb3zsQZec0jTmpx0OOA7Hfw1xeBIc8IyvGx1WdDlGG4hAivs3Yg/pq
m2mBLWK5PTiyZuMppJPNgIt1HrrCVq7XasydjiEpBwahJiYvwRIX4xpvCpOKGI2fDqjkpfOn0EDd
E4/f4REkeDPB6dD7fb8f+VBdU2KnLRRdsH2wJsgscnA3ujjrOn7T1fN0GvQl5BoZItR5lkKiPgJn
W0CsPhMEJ5Ttuy6Zh1RPD2PG/AdAcKHN5pgevR1Nh0aGmtblAPVH0AET/N7GIskxtXeZeEKvX8Bl
dQFuO1qp764Mh0Mhmi+gdSEA4mgMydiQS9pRKbDkG2g3F3ZFi3xCTyFLei8vHlJqEEEIBJMhTOIj
SQyhNjm10Nstxs+gQiGCjA7CteHE6qGMwJ+eP4AwygHFAb0d/j5eK+56yMtVSeN5mP+yqhxAzrR1
TiMkrt2UrEx102GtoTkI0qZr7gLCwD5dgSkddkj75JWgGdhcfgWaa+TnpnhgLO+KSAVwTg+VqpqD
aNoUotSwgPZCNy7qBtqJpI55XVQu3mhWwwncuOm5GhhQudnaYhsWrui7eCxGif/iy+G+H1fzxZYd
Wqab8jSNUbPNXxu1th9EDuYLhzAfC0F/QrWEWgAOpBkp+/NVwhonDjqyHM+bYcHMukATNIRmU1tj
bFjZzzMZ5NnW8KVOMCGsRLJUgbmCf3HdvoektRPRYiS0c824ljJ20DfZ1YGkZNcZUYodLTeIHMom
mEFXsg0book5nHrlWmzXY1NkQ6hxmJ5LMmXZqSka8t6JDKbkrWLpHB6NUN5tQCxfLf0IYrkynNwA
Mg4Ko6CT2MEYczx3dOJjOAQrNLlhE2IfeQO25DSiZESKXVYohplwW8RHk654/U3lH4+DNN0zDgzc
SSFQaFyj5zE/Z8Cifq3aKQjimvQ4PfOgZF2swZT9DOtZyEjyoWugh5l7gULDBzICwZHuWeRVelqD
k5We5qhJOwjXrSz9CFR12V2vqV49fEFe0WVnvXIs35d8glNW2Ded8poIgpfr8M7A6hN7krS0dy5q
hikXCK8I8mHdLdv7WWJ3JVXVBNNubP2qj+chCI5z2emOoxKEjxSKUD/24OsO86GxgK4kKJBK7eAr
DzHdDTl7JOHQkIbYrDnWHB2FWZeE8cE8d470PGyt2j4vrh+fCjeYKbIahw6WKfGRYhIHwSK/zso+
RMRozgKRQua71koNUdrUIk2qrkcCvNXMv7e5T++hyghOjlXw8N5DCw/T9gYq5QmcUehlw/2qxmto
hQklEvWnbEyt3ku4hj20QeWbeBiaalfCfsePBNv0Q7CMpL1ipZiBIvKFH7SPY446Dih4zMg+lRBc
9xL4eLk1MQsy77BcRvHegLpTxhbaAQJ+XHLI49Svp2mX8W3jZ7UcgzsuGDjOCzJB6BlPaCboa4Ju
BpQSJKCksZDQRknY1NM9+rHui7cGHKFNFMhV5DCmRxupcpkS9JqQj9uBZ20EaTDGkgloBgj6bZUI
HdLNPiTAK95tGxk/ZUL3fmhL6j2oNRAXzYoPgTf0gJMCbufTPQQIKGhyHcQK4HXRI3VA9xRWY2ps
GZw8IesC1eW6a4fYdUVW7V3fyjIU1dR8qfUE7wCCIe0SiqCYvWgcJHTnGzsuyWq0bCEyVdfwTxvt
+JnARS0/nwPrDeiCKNntMf1M0xCZxnjT9XUOXSqilsvG62udMOsIrJ43t9yAWumV+62ZSofimZB8
j66fj1sF4rrFMpzFQco5mNCKQN85DAj13KXNc42sW0HB/hySiNkDdoBN41y07QCdhprdQe0Ucgow
VYASPqBdx9StwobK63FZYrmR4h4Z34r80+AIPZpOY++7WZZZ1PEGLjjB4NXQSlB6lNE08u6LtEeh
X3Q/J7R5pFdWMI23QxtjXSIa2kVnXkKyWmdxlcE6OyrHvPrkZkSZsF/h+hpudKveE3C23qVFtjx3
tdsaZKbwIzmd22l6wroEYMUXqDS/bmvZuD1FakxOUzDgPFiKbgbj6amDgonqxqHZK4lqMnKeGv0d
il5KP9U1hxNR4xeQ5erosD0uDnCZeKyNd1WlQMGclPBs+ehz0SFnmoAm7EJ/K1eSXhCwP1h9a9aR
Y3+5cS32c4uMZLykrVpZXLqNeaB6o1D9gr5BUX+ihZi8KOu8ftj3WYsuFXTxUKrflcjiHM69mQny
UHGam1vMFCX849J2K7FPTUCr/gZSlYGOArFg3uLKOW8vVCrmr/NSwtpkbZYSYZpBQraTJcqVXIr8
vNxU+hxAce4rctvxYztpwz5MaTtWX4sFyfdOSGTQoScgnn2y9m1hb43JWrdnlRrMHehGjKIJ4IoP
QzbcNOWqOtQQg2fCAEvDb1rkugWUtDwdmDiF2O0Bz/lTX3vnruneNZZ/hcBEGZtWPjUVWz4WWvVJ
rTK9F3I+7Y8ZJ2m9vaqXISq9mfEvmeLA7PwnsHNbCnPzo2Yw8RpgRHNyRUTj90nAihFnZMvRMgSb
cviIrgT0j1eJDuye9XPw7j+VXdKuQ/WH+ryBmWpmCzphTlSM7/QI6QoUZkfTrtEgO11n1V+12i5Q
KnY4IX7dSn3dgVZSKgxEPEjkeNQPXvsXNXoKsDIFQf1RACWBDmW0tKmOYYO3/M3eMOpCjF0wQgKU
QGiMzV72hoPFX4atndPQI3l5kSHnjiGLs/zNiTeugokI/KiPWBYAal6NRXoR8MGaAqaMXHanqIGa
c+Ba/Deu8grdqjxcRmvU58jNMWdkP3DyJ5QCKKCBYmlzTnYLtpw9SqZxm8i+XC/zgavLhvgbhaRz
F1xmbUdh9IJj72vRzUXxxnD1Z6/RA93J945TT/6aGDBBmdkjBK8R2fIYzYPUETheFDuD/DWz+Av+
9BfM5RXO6tU//3GRQ3Smt1+H16CqFzisd+1zczt0z8/Dxef29W/+L4Rfoa383eY5wrtewK+Sfv48
5E3+Pfjq25/8Cb7y2e/Qr9UMCTRWN6objJ7/Bb6SGBJjuImpN2A0R721f4KvWPC79MDQ1gEmhRwL
FhOVf4Gv5O++h+EehfaQwDAKqNa/Ab7y/JezcWwIIHgk5MHwZTCypq+dTPxswugdfU10hzLAods7
vpBpjZqpIese6SrGyYGSqPcw6RvHonmHZkQOnqQrHypaatSmav1CTIe63mlWxFKVjp3YNn83jUSE
K2SKorIZSDQX5gMYKjFU5B/Vsf8cFPy0gUBa6KcqqScokQ3BHa4V7G1TnLC1240iHeOxgewIGx/G
zl2NGbiSqzIm5gtDLjrVd/6IwYUPjOY9knSXGFqsVZwNQ02TFD4+497/digUNUufutxb+gj9ncre
LgaxHQhG6EiFHFn/ra0rk6A/D/9TEmRrVM/UXWYN/GmOZ/cVATQS/hLrAmk7Ba5YD6UiIGzvmfWb
8c4jPSRqc2ip5AkDfC1/sr4CpfOIX2wimMUQEk5L6iElaz0Id0KJafYurPHc+QC8Je4SLo3TB7T0
V51Aikns8xL48BDYSQoFLgwuIHrTjtm1gWr+BYQ/TRUKdRxvtP6cxugjqBqt/zS7w1DFQb9gacY9
xjEdiSwkjy+AlVruWTrpxGpRXxwlbnDta2AEtlBa5OsZCme0oUh/YLPNzrFokrlM8f5aCD0T2+mT
ozaWH7I+PWBgHs0I2U2Rx+hkHtBf4zuDEVQ8O8nPcKpC8wmUMFqcDV1550A2bsO0u9VkaHf5tG3X
yKug5kDyD1ugzQUzpth3udYkgp4Ra+Jh5bSN0A3tvA8K/f76vaE1iudwqA00yWWmhzUmqAncX1Js
fyuO/X8XoY6D0P83QPQ2b7LPre2eX4So49/8GaKAe/gdyEEAOYBWYcdj+J8hCmf/7wHGrDiYAXfC
EY3D+a8Q5QEdCiQShtQeDkoFl9F/RSjvdw94im/za0QuhvP27wQoZB0vxv/4WhK9nmN+oI7HKoaI
LzMEGEsEaAHA/FrVV2ga3E8dCprerPt2IomVZYXtVZDzMQdPga/IvUA/fc9oHaWbM09ZJw7CVsgk
0bRYXBBB6JlFHD7ahSzaaBLVuUV3fvOqpM1niqSriSCc3Mcavgv+WEd9EEQKmzC2sgJlaZMnhEB8
Pehh25brPDIE9gp1cwUs3OVKsDN8laGep1OEUVTkN8A+yw4TVuXz66KSO4bZ8/GqoqiRrJMErloX
MIOIehVEDi0E3QHX7omrzu/bnUCgavRWhWk2xhwQlXRsr8widwQmb7KvPgkFjYAaIHyJG8/S6UKs
j4OrE7+wV0TxfebfQF8wzsHShHPHCRV1hPbcYeE3NkMbhpn0jpZ+s3eoN0Iy8eqkAz8GSc43w+qr
Jh/BHZ+R+QbU8l0Bc419Pz5a+ljiVohXnVNYzxr/hqJME7WIcD1a1heeJAcOQ/oAXwO95Uu3dXvB
W7SUkNAO1b6y0bZl0DTwTj1vvd0qG6LMqSKd9g+zDbLQ5NttSWrYXwwXpkH/Dr2BqMYD3cCQUAWg
YkRBD5l8oHgZ+EYBhmNHzGtOb6rxprE3FC/UqPneedcpBR0ZFwZ3a48G5RkL2ptqsKgOn5yZPlUG
CCM/ZaHfBQegdSPsh92g+4eugXv42t0SiNR5U5UssoLEbQDbN7zpAY11MZCkLoNDbQzKjWK6cGOD
UTOvQgvpwcLiGMRaW90QY8i4C1YRlS7b2RnvQC73TpXJ2BePctV3ZqD339ZNxfFp+B1pDY5Ocury
4LoJxG70oNm15GiKwINjH2CqcLzboqH3Q6fvKrvsy9Qmjvn7Kheo7gmajdNFI+czZT+wvN3rtDsF
XXDCDphAca5zsycuPevdRkPox+yLNdiXtopUtyWzxoxSNbdTkYVQDUzmrr0wokrQKX5Cs0yHlpNk
hnJzy8SuHG98kIPAjTtrip5FXQfaBndAQeT8LBfSxnaF7sc66y0eS2DE6kJ+qg1fbziEOk+ErgH3
dvJ2a5w8R2f/Ezhu0K9frYTpj4HiHM2DuLLwrMPwALbGBnM8TLNQXAELF/ejS3dOmI9thl9rPfRO
vv0Qrn0B+MglWsGl2VPdmZ2TbT+gOl8MXgWGIxiwPGSLfh4m36GPw68abJywR4aQFEu23sCpuE+O
X2ilIj2xOJcirxZNNE/NV9Gg6VBTX5xB2ADnu6qbWHpzExVB0ERHi8AzhYbUnteY/0Hv0R5EaoGE
8BnZ5w05lGixANC2pJjnYXDrF3lwBSEqeQvjRpf4gYjVonewT45LjFwp2thVl6M7aj+hEXRW+2W0
NelDW2WJtPK0WnQi6wpFOgwA2PYGcO3nAZipwOMCYG9E9JcBmORA02d8tvuUYM+rm0mz0IhHaetI
6QWPobyp0PejZLsn+i1vWBSdP4n/wDRqoNoZh9LBqwrRr8WEZmBp957m+1q3py2yL6hUqp0BliG1
aRWafd77yTG6Lr3cmc3LD9029BFpLSZ+izsF/E9GyzAeB2jl17IckadqejeNCcR/7yRSL3g0yst8
5PvjpwBlA62pO5JWp0E2X6N38dBSjIQEmgZQvEu2tQKewYa0YVVI2+ZWUruDCO3pMSwPIDAP+RRW
WQXjM3ES4Fwik/hcV/25PCab2LzHjYOB/EnjZWftlJ2l05pQbeI8FwdI7WMua77M8r2aIji7hKpC
RycLomJBtx/fQDSw6hsfM5/v0b4NLbgXohDw+cY2DJpQQho8B7OWi2A/9st9O9tbrcqvyLcvmY+q
cxGXfibPdTqd6m7LUR5ONHa5iDANUUgCk01DKmyAKCtb3iNsnUxOQclvG0z6tQUHfEG4JnmdZAFi
sWnCuXpc6/b2eEMBDlbJT7tFYdhX1+dD33yUtjkESDy34JL13WnrX3+XzvxVen7PsHhZwfyZIAjU
QgJQUdQzr0Xre6gq6xFep/ti7ADXR9TWBh0fK2DvYd8yNf2WbvwbZPbn1SSYL7iQ8gJg9F/uBoqh
0Jhtyu4x4r5ERxlRr/QimH5e9zTDHmzHvXNiRzhNGkxxHN8t6Vt3/O2WfvwSCrweiOcCW/+qn6H7
jEMEQ9j9jKaSa/KDv3YhdSmyij1+gDBkv73Q43HmlvupqiJZ+ElFLPT7xPzYzmLXBjgsAH9KweDg
5Mi07QDl9Pd+KtAT7BPB0ZRZEa8EOTGEXqZquzL9fDgmCHD6LkJYYn3GqA5lDTAr6LrDgYsBCgbk
/V3KTkkXRN5ygb7LoTBPnD9CpPeKBnB5qlhckOwNPRP/+NxfPxKNJg/yVYkE9BuX8DuQYQPcrZmo
tfsReAfr0RM/o9EiRpxsWwQ37ATO5LusOuvNh97rdphQRQzKtj70rhaclvnZgpHEcfssBT9IV0MQ
CWCMuWr2NkOgm58GMt/4V7BbgoEevWy36WaF7O2vl/I3XdUf7wLQT1CGNLCur7Cf8FKnJR8Ra0cA
6gpnz5eVY+5UfyRGJH01wTlpevRmdVYFd2A8XFJBDrRDDjuwzw0IEMgJlmpvDbQ4e3nLuuFyASKR
edMJhssXx9yzmce4N9kb5PFXKot/bguA3cEXQ6T2gNd+uS18NJGbOVjs3o7+40rMWUBkVKgtZB4Y
i3aaq3BF5ERldzAYOHrz8A6z+qRZKUBJDRrM1fYtuLVA8CgkGW8cYt9oVj882GNbLuAAiYL59Or7
Vc4XXdZbaBpYJI9D7HEEc120n8wCDWJZnvtegxgsMWqCHAjx9hkOEA+p9wixmWHzL/Xsvxc9Jgnj
VcHRPO5vxrI+Im6QhrlrAp5m2pl7r+b7klYJDjPQJydgyrs9PO/iBrLE1vrX3MNwoUhjmHp8mXxz
CMzTr5fQTwMUcNIYcXOc2OoHLVOBFrRfV3YPdZbrYzbG6HRg6flUUShOV/GKAe+UzxfHEwUiogeM
pt8A1H+T1vzhYQO4DDKCQt7wWgUowHSmWz18hXYRUUvVCaJp1C2Pxyzby82Z11cJSpGnngTg+mch
W+xDUAD0yeuvxyxbZFXyxlP5sYrkR86TFGio+xScrpfvHyJr/5e6M9uRG8m27K/0BzQLnIzDK+mz
eyjmCEkvhEIhcSaNpJFG8uvvcmUClVIN6uoGGvcCBVUmMjLp4STNjp2z9t7NhGiGb8W8rH73QAD3
nd97O1e2dxAz793IrS7VB7/yt78NT/on94SrczcQg/AhaAP+fHXd2fSiesHTR+HpG5/a4RlBXlT7
Bpat7j3n1MDuDyufxevSs6G937hh/LCo//mO/PwBfmHoiXic646Byb4knWOth9gNxB7HD1bzN9c2
flQzjWdHQUtFXwzHchowoPtUexy/1uUwinnTeLcr7zOvzL7vv15X/dSBA+a5DsoG/59hzxA4XqBy
kr7egoxGQcFRV4uYIjj8Y2zwH/Vp/g9kvv+yJf3fsNF8VQn96y7Orv/SfP2phXP9+T86OOHfKHpY
dwH5aciY4XXx+6PJbAjazzRqGPCagg7Ej9DPP1s4wvob+l5TcGRF0kCjmYfyzyaza/0Nvdn1BaaR
Q2sYp4z/oMf8c30mmDyQ+8xZiEmPyd/9uhqUnUj6RDYYw2WgcQfMrdcXjmdgz309XCjGzf9MLMc1
BCMlikGkNgSIhldd818FByacgCLamhq86TmdZcJnLKu1ZQJq9r3c4duw/qYI/eWY8uOanE1cwa24
/u9XC52WnM82Ma/krrfC4hUTclgm0kkBEod4JZ5BwbYewWbFtsqr9OPotoZL8qb7fXb66k1Le2p5
o5z5NVTggbu/PCz/pEa+/sZ/f/+vn472Pm00WzBt851/OES1tNJV6vSkLi4rpsbN4C2bhJyTW2G1
BhRlpfEig/gff1PR/OLhwJVJgeEZslybJ41JA0/tX+9FPnp+wTS0ZUZPouu1G+3s08pZ+6gBETEP
YJkWEINn97fQcr117kDRurhyB8OK+7TzymiBUK8ehFWq3zlNXbueP38vHh/ruk8SVh3ydvyyMLuz
29baY2ovk3YGH6ejede7wxy1fVnkUd/VuX8wegaGG+H1i7e3/az9Dg/Is1TC/HweoZ/v67EpDbry
QHibxTN+a092Fcn89EF9BtYMSRmTsn+hYTR/9fOoqfZDbGuAL0VCtlUK1spvU5yBFc2Db/bvGAKt
W8sN+5eMUIM3sMa0j9zKV7dAW9VlIRLrk6cy7G2sZhrujdknJ2MBYo3GAC7rCAQsPjq50WUbmWfW
shkmYX0ZsfrCIFBP9OYAqbN9l4YVNHBgqPVOL2E137thbr2tSeu5B2knI8dxCXxd3q2FTRlnhK3j
3Bdhvdpbp1fkCkQ1drl2ZOc0E7tIpXhP7XCyX4u7zNP5vE99gnNpeJbusFEsbqmIJuX56tFHo2Bx
o+bgzTdGKpk+B0M6jpUBF7iIutmrSRYl+YSGL+DWfKljUfDMGatq+2M/ysG+XaYmWY6r5wMIgkMb
Q1T1Yi5iz5+MHmMHTW64n3k1HGvIy+BllptfgDRXfUUoyi0LDv/FVS6miiZzoqeZyNq+74cFIITe
XI2b4pDfuKvv9jdEnrZmZJszfxpzZaexUXqpjlMsN8rI7F2+StWuSbfvwllRJq82DGI95cW8XwzT
fIPsJBsltIlL2aSiHiGSZT9GQqcdbZDUcneKRI3qaRrUcA4GDU0IFV8st9BvnNCstqteLN+9ssVp
GLxXy8phT/ROFtcWgAw78+q/dYLIV4xGApQBqVvNd1A0rNNrYoqzMam5jiojg7o3g4EljaYgFql6
LpxkO4ti/eivVRpnrCvvNbNElyCWJtgMbbjG66jVtCXDYDy6q5HyDNqjyRx6hh5PCjQzxEwH73mr
NRAk+BqAawPEVlvWvQht1Z+SotSKclmE89PoEpUd9Q4eXLs6IxkZo4PujiiMpocTVc2rwcoyHRIn
8x6lkO18FMYU1BFiOn2P91G+MIBLS1j4nkYwCs+pPXZUqnujVNaJIeGXujZqECijLb+gWzDsr8gN
+91glsU7HoqCMRjCjIGPsMzWVqAa3gJfj+dl9c5aqvXdqkYTnEkNeye3p69lOAQZ3kaQ2NG0zuqg
dO98UIkgWccbh1fRj87GUQTUVjkGKqAcWYxUqt0JBe1H28peuN1Buk2HjMZkCWC7C8sMwLMRLk+s
K8H451phKzQEBau3HiyC6QNQfpUn9qvVZMBmVtloJ27x5Tz0QoxjlLA77CzT/+ap9Eeka/i9AxVb
YsW/H8YD7ZSnVkKHYMTt5yeL4KN4KQHb3MaRW7EO8rFw0VhEnWqK17I1yw2A0USXuLOvghpusg3D
X6bm1kxDwTRmYNVa9bKe/GUUj+5aiLecOviWoeaMarNLonRs/CM0W3tpWw9eQZqiPcPlsJa0nedA
FqqyUDuPqKp+V42u3C1Ig761QdjfdP68bmmPyzlu2iQ7aUgcWNl2LL+3WDKRIuqU6C6QYYVRqY3y
bsZYKNzPfiuQb/Ur8wrEHBYk75k4rQIHNHQ1NwtmUeG56gyipKbKmuCyOMoMNsI+qfMBlYrJfkUu
1G2JoK7H7Vvpj9IBHosSL3Vu7CHzdzSn07ugsfJ9UZYm7mKJGraTUPZ9ma5qwzfjHPwBbZw7tuKl
C2Wbx/nCUCnKWmPdhb2NO0lu2+0OJDygjZL6BD5qN0c10S17s6uEupA15B6dxlz2TGdsMHJjGpCY
NeMj+33FpD13brCXmnbEgSXJ/TVPMttAzKMugfXqHuhih/0B9eF4vzhehggwT7yzmOgYnickBttp
mdc7o5mLSJgaZDEwQaHTbOhinuL1s5MOIHVAU3Q0Q/+656StG9yXY1sb9zVPujzm9P7DA9uwgQUm
rwJeWANd+I4nlje6dD8Mvl3Gofb0drJNvSm8DGlvyekBqHY4gRDfTYE+ou5/aknxvZTTsuwgjfdg
8fvOt77WNA+kGX4bLPmANx92cvbbkqa3/ap37prf5YZyj6IfulvX6cHAqiEYIw6erKSZ9VhJ70ZZ
Zo7GZ4pQEegTZyX+ilN03Pk40rsJqe2WWa/PiQ7nXYcwftfIsDhMy2BtwD6cI/ubvzHSvPiWSCvb
Ev3T7XkGOUt6Wr1NbjefJy7hs+e03rYP+B7dwOleWnRD5kaZxiFb1nnYmX2AmapwVJOfwLPHK+pN
BMJI7koZ9WYFK9raYwWxMH4punUHaWzmN4gyRr2xjMzc+bnuKyKe7JIwODKxxjEOksB4lHma7liV
s/QI4e1QYNEjEIcEfWVwo7GlxeNBZMMTer7m1S6kxTdMe0OjxUkemg4/VDd1QKx5CGVsXkOwTnUz
2FS4Slwm3FN3wLIzIjo313HYzwTMO7meP5S6CK92O6PuLw72c9t8MjGaopNUMJHrJixUODhPByuA
h+q8jqIdXzrpx23L+CdeZv+HuGldH4qE75xlUDgWllO1+NSNfgZiyvQtXjtztaKiSu1phwWS98w7
210K4qd03EDlzlE/Nd6moE19t7IA7QrHWBqI27R6D1IFgpjAuCy9ZQcbR0LsRh1W408+FX0YKV0P
bkymkQf5oRGx+kaO000Rlt+llUKgjxLL7LLKmyONNdwMV7fs49L3h5j0DfsZ89TgY0YTbzx1bYhE
slAQYcwInIT9AhO1fWa23YEQhGYzE0qNJ3DX37Z13WSH1i6q28AI50+jXcsHtxD9aanN4H7iH9/Q
RHydgmI4+aVr37ROBY6yaDSSma2sz5A/gsgAHCDSpLK+F4PjP6cjQ62+TcavfLPik7IS88yN44nh
10v6TY1YSMV5JfpXrwM+j7wZdQzJD/SNmv5tttt5u3KCi0tnlNTuZU8mqKxRNl5bUtvKNZBXjWll
fZYlA4SgL8OT1bU++VcTn7PUTtPswNmJsC+ZtDM1nLnf83zy6mHaj52GIZHttE20zF/xpbbQd3nB
yazTzop9OXMnR3jeHc69KP1mq9SXyXOI7SmmU530XpSswMOJqf23xRxRTkhetxHnuATx/t4N1kVs
Wbv0h9Zyzoig24exArmOl9SZjnqe022HWOpOC2U9lZlozrUCQ158udwtskZwslZNuCt122wT2inX
ceIRyqj8zIEUQ4dQz/chuwbpZ4GRMJRz19vMaRRDokJHHYlsLTua6N4b200utTVZ5743hmcIPutQ
LG53qkMFEAOCc9eZ5Tkthlt/TZqLXEbT3lD2n1LfODZFX35koqi/iGRsn0dKnD2ywHuzzPeUblcl
XTvsXZzyGatP1aVHTU0frh4ieCd7Z3XWeLMatb8Rq02kvK7IGWSKssO/XW0L0+CY2NXyydGczNvA
qfZLs0hEiuhN86uwVS/y4leS/KdUjR/C0mcq6tWY1vlVH6sO00PLmYdbpyyTo/bGjLVWL2dIXXWS
kzaeKLSsTS8a44y50ppFIbeb+w6avumyzN+gAbNfFpTGwOVyPeum0YTiiDecXZG6NGPHiBqDXdAQ
9FiJ861z+zbcjYhHMN11k3NnQHFlGUHYTbbYt0a9tE9AV81N3ZjezA6V+9sZLf5JLsaMuUKpd4FP
YAFqGQQqxrIcSp/WJCYny7l2m+EpW8vvIcjtO3rscpNOMxNy0vGCyM9tBh6jTvYSucu+MpVBkZ81
ZL827aXO6veFCeWOirs5ux5aXt9Gs6+czvmM5SlZnABerDvD8MGfhYHWrR14pjywEkT8kddQeSQr
53OEHdzivNwPbokSJlD2k+9mxWHupmZX6S6jBGm68AbV/4q5Qr/GQ9HxHDjIEk3W3a9osoNvfo/2
dpws9pkksY/1kBg3DJfK/TK4wXPoJpyYwDP02ahIcc2m6iVYGfeX2AJGSdXkJO/Z/SsRgxtDJcVJ
tWEwRdrxOFBZaEjRzJlIAkOdXox+Etda2Nzm3bxeEulZO63SR+7JTOpg7mySDDfDMdQvQcLIfFnm
6jgv5t3gWusWySqC/rZZdlXt77Mlb7ZOrhBkdpJHZPLaZWPaVxa6XqZdA3sfl2VQ0VqezKc8z50D
g9/8GFBfcIxrnK+VZ9a7emR+oySapx6g/NUEza7SfN0ZdvDtaqjC8BZFSMDWcgzzfB/Kcdn2nfqw
VLM+sxZwYNNG/Ui9th5QwFVxZtvspXN+sZk+LkjqXKZtqNrHbdhVy366DtvMkO095fU+0PBKdhTH
n2pfZ/sQr6dXSIjwplsmKqsWgkQ016w2PbKOlOHbEAaP9oQuWSZFH0tpjbFFS33n2cuBOS2dV+06
l7kMCiD1Sr/qGn1YNKfzfAw0vP+yNndVUdUwLJD1j8ki5Q6VBLEPXm1S1IgsOUB3fsxFtu4G1xk5
golxidjA6m03yQpvgcAbj8HsAZnX46hAmdXELexW5u6uz1nJ7TgiREFK8WFWzVui2tdqnoN3TNSL
M/9ifeuT0ugdk24UNwhdiisY37sf07F1T97UEpVZieVLaVj9nbbkPESJXrqDKcQXV5qoA70A9GTy
PPcLAgPJlNssTji2uze93Th3GG+4sdlyvNBWbt5zjBSnhGb0XjajPGEHhSotNTLr2PTVeDKaQN9g
rTzft1mF0Xse8re1xnBiNJxHRRQgDQ1Xf8Y8wnojP6LemIYa+71odOnjTVEuh7BsYLAG+lxH4fkD
f3ASGJxObzvKumfpr+Z7YrholcdgeXd4wvdaYETT+622cP+wqnOdNEMsjFHu54pD0DZMyo5VwXUt
tQHlDglgnee8i5DSOM++7ehxm5DHvOtWpPbtWlmoVGtTfJuMYVTxSNLv/SCr4sVZudKmwIjsPvFJ
9Zt7BDFVWfZfk27G08OynI9tq9tT2oh3I6+aE6wchITn+E+U7Y/VJPJLV3COjYghudeBY75mHqVs
hg/BgdFK9la6QflNwqLQDWDKTzdn31bmcJrqNbygc6NGUqV8CqAF7k1Ev9uCh+YQFqa50UQVRzMS
6rgZlb1vl9R4YCJzPy8SlFeM9yNSjq/VcJU94t52U076k2WGlcOGZSoT2Y0h30LTncw9KxKz/bJN
1YZTkiCaOp+TQ43Y6+PcY0+q2xIXCa8o1fULRwZrXl3ZBoRZldF0ER4xHtqmWTt4tNf0Pahi3V0S
MCFfFXljcchQ9qCWfkkeZLWU5WG6Svl3az/Pe2kv3jdfe+u2Q3Z5I9OWrFUs+76iHXShdSdbNNZ9
WvvTQi9naG6nsoKRQAaNqmruTWg3KGaq83G1g23PwuJu8YeZs5eOntNV0SLNNyuU3rJLKj1+vkZu
lbup78J9QkocT6G/2mesOd37Cd9WvAKWmo7Z4roGTE4qbRfNp78UJUBA76fZjr4d1XG9VF5AvOmU
ENLdI4c5hE0SqmMDfWtfpE0C347waNgUq0OnskGDYgBjB5yyLF2le3Y+QjBaHY53LKdN+aXDMpzm
dolYNLo+tOKjzjgKfciIkfS+03crJfl6iLIWzq+FYvGMjModkx1aOo58pddL6xZICp64HiecqQqq
lvfJcuonmwNBKEIgvpCtOjn7rq5eVN1XL5yeOkBIs3Y/r33JYD/H2HL9YE6tnZN9KYG3hXY/jLxl
HM8LG21PN2dgKgun1pu0XebhWNNBXOhcJMNdbycJQSv2qDqE83a+wfyovjSVNJYoDLJrudlWcwNO
keWUmhPotUh88ImRzjCPVj5L7FJk9T0c6bRuMD7yxLMV+tCNbd6zpmeWjRY4tSX9QjuwVLclRAdq
Whmu036wMGhm4MgIkuY77cjy4HQec4Petvn5Zl25r0MdMjVZh26+m9aJ1xultzs9ZLl9zekeBn7c
p+xs4rIfqqdE8njurMlcVkRZg+635aosFaPkdKfYZyiXRNmEFXSEfBq3ep3AprTptTtS2MZ84xWD
v8ap5Y+vjDn0YYIxFw9ea4RRlYBJxej8vJ59g9fqUTROcENVnt2kKWMHSNm5JmM8Z+AUDzwQZpxT
fUIApKUuY390izWyAtxuokoX9M6nsG6SaLXKFVf7GS+mWFGBbfCA0f796uSuj5A0yb2jM+UOTQ0o
97tUpAbfTNOpqPawCoi9QiF6nCna6DgVzfxUZLh8bPLVc9PImxY2kMnNwVVWjBHUJkG4vcnmVr5n
bm9BCZEf+qzMsnzEX6Z5V1BmL56tkTlNcrh1B5NRvQ31m0dinRNcD+pZ70cHCeEBMauFaQpGPsGx
7Xu6sxm2BZiTwgVfhq6yooyy6g44ehHxODXVSzUYFXYjtKm7jcR1HlM71YpnYeLqE/fh7LMvj5n/
Ze2wmDbojbNDz03gRYH0p/o1V01CMV8PiAancKJJb2X+WB4G7VLu03Fu6h0tmCG8IAcT+1D02FDm
QbLMOz6182WaQoFa3kgCnvZFkGc2o7SLnNImzYNUjI/22vZPQeqoD1Zfpnt6DDwu5tXic3P180nh
wcRanpGFmTpuoS2DTeukdbXBiI3XuFhrx97Xs0lRZRiWfSc6HyuZpWr4rZUn7Opo4HwyxsbU+Wza
CT4r5D0rNIBYV4TnuRlozgfopcxIlUMVk3kg8HVVTn0CvxTNlnMaDza6E7ffoMA2P+fiWnLmZq0f
kSQ3TpwBwkFBcWjnfRtrA2ngxDKvK59yYkHLELR5RjAfx29YmszDHSFM5r4+rH1dfhgCFdq3GASa
Ns0Ii7JKLh5QpeG7/Ao9b+QUY3vIEdD+8ayjqsi+zWWB74nLEe/DVYHmbOTEXDMYrDbFA75vPw9C
43bWac8CVRxU9UgvN/iSd6r8vNhdNu8LtNkvNgWn5EUtnReMJRq6jQ20ep36mG1INU+3Aa9ewXHA
n1+tBZuszRDSWDmS79JwqP7xaEH9ld42ayuFP06Kh1xkQ0B9cPtGvCUTTedadbycY6q4dSShmNne
10KSGj1RcnPFsDY2jps09LYXR+7KoKVyLTqjvjC1JJkudF33gxsS2BqPlWnuteoNJpqJ4W1N30md
Td5JI+NptxJ1NG170PvGap15b4q1YrfoEZ1upgbGfNvqahnieoJM3Fb8Ojpi0QK8GLHAuG3CkPWO
DXjc0OOYwXuzvm4uY6H1ZXDXgDOir/z1o+fW7dcF58ABDyDXXs6Cs9F8P2RNSmlaa7sDRlgXjblI
2z1rhaVJjHMrk40F04Lp4cfcCjOGusbCPndxBGLs9dYOOvww4dC57AakTWCt7I/MaUOZPpbFZNuH
CTp/6/GyXZ09xvCldBc/5ywaqIcwp2dyDHrdtNs8TL8NoY0egJQ0XrrcDY/ZRKsIjjJQL0JAo2z6
scc6scUVjR53xzaHNs/VlwTjC7lDaBXuaXSTAs9PJPIwDTa7AiR2isNI01wSy26SM9rl2nsfMQxa
7opQdekHlP+8vKKeV3Ux54lcW0WTxD4PpV+sh3bCC+96dnaqowhVsiIJN+TADar7731rpIqBmVG+
SKczlzM63aszweqtXQink1RHPFd69cUkHXdFUXStDAL8bYKtKInvIRvUN7pHNykWBMBWuZWWCsfY
a7Fi2ND9ycFIBno+U9KxXzA2yTPUBnbO0VLLsUS9jX4se3Px6EJ5Nuu+Hu/oyBfDfY3G+RkfRMzl
hi50ZtjOAYIp6MQobkc0GVRyab4JJvNcAgM+jGmDkwltwddrevzXNDeTG7G2VzsRIc7ostZXV7Q5
1fUwPPjp2h7kEohIpB7zG+UFB5wcytsO/42NLS1Tbppk9S8UclzJRuy+YQ7rP7qOp74iwEh5fELi
gU3MN+6YXFffLNlP34cV4Tdv1ZJs1mrq8KKQRXgG2gzOnsSRb2OUWpNtgJdsrNNkeUWEnx+GQm6V
HWI+UGar/3l2ieMZUHg8G5S9G18VzcEvs+5KUYpvdV4HbhQ6vn0zLYU6+lNj3mYYrfsHtGIca3UC
ioUPiew3Ob5oBxYDceBI1cuINkn7JjOJL1IxamPeIQJr2Ie67Aspf8XBgCxHG6/DMwLC+YTsYIg9
ywhPS4Z0Pp1L/0MWSnvrLUoF+FJAnm3cGU9fhiCJtUdQtz5mueGZzLAaE6ky3vM3werOB7xR8i+2
GtCn+2F5yxskjY2fVRSUfjaMX7UTVvQMGUMx5p6Ki3Jtz45LWigdg+i8wW+cU+5uCruwRARUZ7dY
83HGyOXAMBX53tWOELI6srukflxFlX1nes1iZ02c1rLaNIuYdjJZzn2dIQOcMoUY2y3dLTVtc9JK
OsOmK/Ms6qqx5bZit1BMJDot5AXjYxmMn/DdqjaY9vUXGy0LmUAVgzEreRUBja3jIhKjiH0sCAVW
kLp/XbT1Pcjd4oMcp2fsThe2wrbcLnSzLkxMl9sZi4I5Ntw+f2iVFqSsX00b6HgW2BYM4qRmsAiP
HK6nDJPAL1hatRcLqOKORioP/qq7ZmeKHpmI6Hg2wjS3IwLy8jXmo2FXELZ2cqwQSTtxMhl653vS
w98HA77srXYG48TQDVOQHmsQo8ihFleNXsLgghsXP1Uv0pyMsVQTj+Yc1BfYEShwSEs/Yj0lEpLv
jPk0h/w7F28NHUmh25sVl9Qjh+PqhWkD9owlCP5sNBmT+STAqsPVIerOZmw/zzmQbqSXrH3WMoDF
X4vlUyixzsM5GjcYmvOvjWVourl4E0Z529OscEpsB3ajpokV9XUFdMpOvjRY3+xSE0sEbcjvhm9P
B9FIVW2uUFD8vzNtLdxqbEFWpIUDmnBlb/na/SUWuLyxRSbtqchpSA12kcZVoJvf0Ig/0zjAHIGD
vUcIq4xvOd4jv+DbPeul2ciMNbfoWKkDPJ3PazJOX7WASTbM2r8ttE1V+e8hoH9gSLDigCAB9jIt
Kjfxy2WbMZ/FuihG2I2BIVVdLW6yqeh3s6TWAQcDv5l+l1dmXZWAf0Fs+GXDwARDBb10YB/RQv8M
APWDF6q6YvKsJvfaySxakxmUyeIVwQypfpfNenwiyZ4BrkU9Df4QFAfG/Jz2ptJb1RaXLfNtqQZ8
tJWRmxxc/WGWr8JWwjh6Bt3yCh8jXWNGQ9Jq9lUKt/hel9VSMPjGhecgEGrQfy4s9dUP2ytoilrb
YmcOm/ogqrbBcNX2jLgjnfvDZMnxObiGYsW1oqy9b3GuBPwxR6kO2VgjGlGFXsjy1onfbSwlGM0V
HIqIOlmuOUkeUeWsorx0tMnwJX8K85HpaVco40i8U2kwUdLI2XxvWo/CabyH2cERLy45J7zpWbPX
ZXNA/5XSaucYFJdxl7qENRUptv0Rvb8E6RsgirfpMxTipA+ZU7YhmWk5epXJeW0mRJTVE1uZk1V6
HTMTztavhJF0zUaK1vhWIxKg1phn398zrcqxIWxsAnSKKVBbN7GWr1Uw41tl9PPYReU0D+a2wIMK
z6ls9TZK0oXmBNnOLAF0xozYLJyxO1a1IqUdBx2axqHf9+dwLdlmglUXFcxQD+KS+u1SbqQMsUDP
YMb3aT2AyLWe49TbwlN42baYVNISsErMVm1AGREt1difXKsyw103Y2wqw8X804n+/xtR+pPJwf+g
eJkfMPK/5k6fm1x9e/9fZ0TE7239k4T4SjH/KSH+m4+7AfApdPPVReCK2f0JoAZ/w7+UNQDyD80M
imHA6z8BVM8kRsayfXg2h2QDUMG/A6gh/8jxTQzgrzyr/x8FzPyyAP3IaHCubvw2k1+Wv1/Y5xpu
0HSVZ0F6bVrTPKADOPz7hfWfXgHHHjw/rnzlr0b1w1B2/YgfDm7SQEz+wUyL/8crXDnGv6hbGEZo
p2aIEtUdGleIPzX831yBiACfoxmrtfiFmbXWdPAKA6fHEZCBFgduvr+5gv2zRAclgnDNIAgRBHC3
SZb4RTqVSjPrnAKIAPWtO99kozQfV3ae1zx1Detssl5R2eLZA/wRNDeNmydbW/rVjSXSa/CUMxQe
C8BYv86d5WKpiSfv+rGn5VUfMNvurX0icnO+mIZZ1BurKqX9B3bOu/vPs4p+3kH5DXh62LevNG1A
3Miv6ZJdW84wCj5mxat1MdU7sriT25ocaN3fXOlnMPWPK9mg2de8Jt4C85cbbqATycwKKZO9yKck
6Ivz5K/3TVavvykK/vmFiFKHHrdxgP/lQsyzvTpvMnSJo7ep8z52dPvCbOTjv39F/vGbo9QBtfXx
LhH0Qn55CWeU7MFiLbgKetXGQagVV03waW48chjL31zr5/Lq+t1dCWeQc/7AQsX55Vq5XyrsqJhx
jcHMrHyHXxVdwjW2hzNU1r//vX5Rx/64GL+UibLD8fn/H1qYv7yZpUfzIZgzl3GCgwTzxXQ2qX8O
GfTT6PGnhz49US07w++irDCjulZOf4e6f1waVbyAqcZ3CL7/F02LdmWfyqZ34B/F+ORbE0V6468l
h2yUXpcGWAn0b6n8d7syqlOqmvXB0VO7VcOMtNglhqo9VFjs3ha0MzheebKBQYSiyyJabMZHqetq
PwnIgZi2dHMurFE+L6HN0yLGQj2h8bY+QZGHn5PAA5cegrqTkS26JN9YXkXpgE1p2mxzx9MLAJHE
jqQITedC+qG65qnz052npzciuRpGSqmtnz0ZzD6OeDRZKjEED2Ks9fCQKh+dddq563yqzcR0zqnU
5puLrc1NaleWy0GFKSMYgkH4tfRxJ3QA6R6cMf02jVfdSkf+rM+ZNZQBZidKrhtMaKxHJrVLFwnd
BMF+DNDlnsI57R67VfftcZbwhos0hvd8SdWdaLL2WNNwP3Dgx2xC1VYXZXQ62s0gJ7vfT6Pn3Diu
HiY6TaHE99Oniwb6Auq/gWH2zd3cWvKtyA26yjQzcCJTS1nPt3Ltho1M7K6+qftl+pJw9jt3aYdB
I/P/Owmpcmf1mMBiVuFdghUzSWPycjdO67HAzgx7hls7bKd6N03KHB/TuWIyW3QdiJZXDu18MxhD
qhmMDROEgpXglRcXA+ex/WBnI5gmvNKCLVqrH2XD6Cge8qD8BLd3QoVYHgTeZDtUtc795A7ho25Y
yfdWmjCgz3ysIXG3gSrzXwzPShj+hx2dnGRMLzKHPz1xS+3dAKlJEYjoeGxT4lzMPp05AtC4f9K8
O1ujK715RxkaupcxLDFtRdHpi4tKdbVfA894kfaKIWs4jlCUXjG6PNs43N2Vi+nHHUepAEKUDHTw
17a/GdW0bgfDKK64RZ8fbZlk0D5qMSWK3CUccXN0vVukwt1RJ7jLHppm0Qu2dsbq7DX/OWZp9KaR
6sM1iCB8Um5ebf+LtPPajRzZsugPDYGIoH9Nn1LK26oXQuXoXQT918/KfpkuqVBCY54u0LdbTJLB
MOfsvXav4uVSd4jJJtOM88E1NSMalWYd7OK5RrtJw2DcmU74xUU7DpBtaLyBbqYCiMD/ZjyLTL8P
2GXkNuLQYx1mul3jAwqE7M3QbKkv7SnyjwWNjpwspLoAeFSG7qOXV4AXO7sy4E+Iw3E31I+yr/SF
adpunN7AhR5Y2/eOP7cTUaodCj/Ezme5kBZYw+ta6hfIzdrZpRRnN3Zkd7uKLvBDQv7rzp0dmEae
UN2bKpwEhVU/Hqx51LeTCL0vieM0v/ByOocMFM8uzSwEqVr3b0Erxq0bpwYu+FQEw0Y6xBTjZG/7
szImGg5mDqwnE511wQRFCAJUgAb9qPswuPehFZ5iOwMb0CCnODgQ/Pbatqmx+E2xvIVJBrXRjUSF
MGJwL4xq4KdOzMK7wUTdq2cnVEKokeJ6n3p7b3lddztQKsbX76KxVLotL1JPS+uN+qgt95VJrW0f
W6h4Kieaik2jphg6rAMWZg0Ev0dQtGDUd5b5peaI/laea88SRvR3MoyjYD+WZVhv2dS289opEzHu
J6DAxEc0Ufo0p5pCIME0qAbKCDo4aSVOuhUQTX+N6KI2OX2s8H5gg+wBpWgK91JQ6lc3iZ8aJKZ2
k86b3NXdcnKdFAdda8VnJLdL6edgIVbGQxVV0x0ag7G90jKjY1X27hhVm1YUTpueU02cjahSnax6
puxdlCViWqeTmh753RVQePrCVKAH135FDBKuewKPnXXljQnQkyGbrUs78ytMukgUIIOQ17CvaHbD
khplu/f9rP5B7bug55QpfVFSOoaLPFvL1i/ClKgGYaz7RPhlvBNhlT4tUek+VT0xrXNWNRcQzpN4
U8N837RBNz8Hje0tJ0kYO2TKZeofWy1ytU7TqrolNDmh3Wb738aeBAB0fwyRnZcvjb0VdRLYT4C9
0jUm++ay0LH2D8BUA3lsI3nufeJzCvEVLXMzPlSaZJiLQqRpjUx1UVg/O8Qjr13Uju3OSVWf3nGc
LreCEKOLPitr+bWgkVxtAuBDzu3IhvLUymK4i7NxcQ6yHVVExSvGlTGo+Fo6HOKrplfOevGaWa0D
GQ3n8GrUYNW2nScvfvM0L/bapzZGT2EcYdZn6RIVN+HgIYhFSDZVJ+2N06VP3MehNk0YX80c22kk
RYM+zrSFH0pQmDRDRwSblzF172ETiDpExjSqcItfoGwu4JNhx2BZhAYuu7gv0YggfEZZw4ItaHiF
/FSLjgw1i6aOzjAP3dLr9ZR3YG3QB3cydXmtQwSEqYjdlzKG646xHOb+DuJ+dyB7oHyJrXF5XZgA
fNC4abUzVjBnG2bb4dgWHsVNx3MNXH+VYKQWur/tlnTwT2WTTKh3hzmWu9xMuqUZGdr35KhXPE7a
q43hm6NFpQXZB1H6YOdGcDCIbKBoCn8+JNqZ4Byv2PtlRutBZhObErgFNDPdxGUG8xdZU7ukfw5j
m7R5LQYpT3mIDhvndR1V9w4ZBARv9IN4KBMXsJRBboCJQmjc3y7xtPcWR5VqNzaL87QkyT3TtMw2
Hvp5c3CxJ3kvophLdVVaRNf7pmqv6Xw5wSmNzZkTpQvdX3bOVEXbxsoYDV1l86sXoWcWU3qqq7LJ
MFUMqFmg5PJfLGywprwryq+4hAo+NuTu9Jxg6wMTt1OadIhEnK0NX6j7Zlmt3JYjKkGEZY04gNHp
81MZjRkU+MC28o3UmUTXhFXLosYftrO+JSnDENQZvVEIa1fsl8bseexk6tHWq9V06CHadPdgO0JE
uTQKYZsEdrLNIsGf0MPivi6hIMEGsXS9H6RQOTOszuWBwn7qHmM0lNWFyfNsE7Rjl2zt0uTxPXuX
ftiYqs7bdYArclNaVbyDMbOwg2rmx8BUZnhA7rWWaZpdBHGr6eXhpBpj+9AKN7lOIN3uUd0nu7gD
74/mlsounzzUC+LGeMPTdJgoaW+LwNXLpo694JRTKDK/WmvwV2owUNGt8MWNM+p9YzntJXokazeT
ZwBBODLlgJR6bPMt8pc8xOjsd/Q0KvGlbKcmZxrpG8IBhvmyVUtyqAG49DsKFxPyeM84xevYZD5N
grokMM7AlD/R1KDkpVJnOIm5q9VViDabcFtCar5lLLJsEKwwPla5h4ykzkfvchpG7zaLlvJ2mv06
eBtz4ObPIRXijTJLmLGgef6XCMsfAKFm2RYYpthUWOKLNTlBQLM7NHeTrap8VZbGu1SlDChBBFm9
jaou8/dWZNSTGgR1yiCyaJTPyTIdOUYFet90SGnP9qzoGw1kdoYk6pDRHMgeAnqKPvbBrxJq/NWS
lrSwdZ99g2c0Tgh16bpAlECX8E3qWqa73i/pFYgi1eWDS3/qMHQtPVcshMTdqgm5MdliOJ3ctEG2
b+M1XZlhAi2rjP3YzyUHiLIR88UMqPhoybQuIUFEVnBi5RhIlg1jmkNO2/6qnJxNdXWWO2b5EY3W
ZQ8GBfY4CvQq9M50xUVbx3xu8x0grZiQziy6oZ5ZPDZm17G7NwG6/pQsYDrPk92VN1DYcB5QckRj
wNZyWTb2EkecQ/LFvxtV1qIjWExwHbQZym8BRacXM4crRP2/itQtnvgKgz0IxODS0BEDk2SsXzLm
Y1szRc/HESHoeBGbxh+PC7p1TiJYFWn0E4723XPO0Jhlaayn3s7tCfR9EKl1nclKnjevYieXdIZO
jxNueG4w0nBICwHv51NXbLVrGfySC4h/HF7No7BpMm4h/ELV6Npa7SNN+tiRfuocH3HyObidTCn2
5VhBGhqLASGB5Y2+OuqsjQHjFt5ZfMIofk21TywHoSzNuO2Wvq5Oeb+Ml+BFbDKqhE7Oys4IsYax
RbqVVMWxFZAJuEaJbZMokwh1EbfnY1lqSq5adQlIu8E/APJHRSIazxwawtrG+2ACzEtWl8puZ5IM
vrW+Ga4wfxIT5efhBtZ7P9HLA3J26q10fBVDN6B+QsfXK6ThkNjWUdxNPoaVImtPtQoT/6KLmqx8
7AiiRY2FhMjb9AMve0WCm4agFZXD/TQUNl7YyHxFtCEmUPDechknorsc3MJ5A/aJ2jB2UMxeYSDH
w6XSTif3tpvyTaQ5tXm07daMTzKeUYE6AseL31UHJwaGggS4nAYAzR5xtM0AURue3k1Pu7A7un0f
fAGrhZhpiDadW9HwX2Yyoa5cSuxfCJTWhGx12gZen9I2WWaTvWQd8Y5rJF/oUgad0M9shyXhgDP0
/B2+ctCBnkYfU3stOTQKxhpyq3zXCpmkaCziyuyx4ua7zrjsJsKzqwON6K4jonSX5kO3m6esuG8k
PgiBfGvb2wF3OJIKtg+HJP6aUYh7jB3NfF5rI5615DRbLSK/gfVtbYsJQArsvhrFgG58KniyvQxo
oV8nS83FpiaG+eIk4/ASek36i2hjYt/UFE770EnmazRbHNw7T097R7JcIhZIu5u5dtQ+dz1pnmrH
nS8QoNHuBMa87Pj0XDp0YLbAtXrfPaMstKOkGSCeEXR1yHT7Qu/DoV/ILcP4MmyIHBuaItNFTDjx
0LkcQhvLU0fIMfABaXWc8jQvToxpiZjUyXb89PbOVgTSjE7xEFXVfVQRAoOP2mMDSAYLPJthcudX
Jhx5gd0pRFDqJeNxZkNfrXI0ky8G93Gy5685RL7ZebMptW9orNT290D4+XbUbX0ELinxKzVmxMuk
OZxEtNO+BG1pHWrEs/RaJuTUa3q1rCKFjYBkiwmgwbvb1XSrmRGeLSsPd4pD5quXdJiMiINNacH3
9qNo22GPHJKYmyH2yPRLg+mLpePy3mtljCQ5ni4LfJ2nUUc1g0768roOvBKTm53fa8KktqKFUVn5
RX3TmTQ8eHk4IP7gWI92RBO+54GW+tr35z6vr4x3yCZe14YxQAz5QvqL3rFIsTdgdcGnPPEDIOZW
EREeU7BfpLI2no7kryif2Y4ThHiZpGY5EESRHfUU9tGqDu1uMy59eOj60XsO3Tm7S6TE5cvXFnnb
lChh/NOutWwG6vQPfTF6+2UwEH4mbyBZpE3nHE9VRC2jJpqqjXpDcEwvR4SuNL3RrNb4rfnHAzmB
SdETnCNmHwpkiGO9NigAVlUhpzs8A5goo1afnH7oNkGDDSpKZjINRiY2mvsNSEl1/o9MWJbPdCJV
vidRHK2edIt4ZzdzuBnP9By6gGo4VTLUZj102v1JFGW9Ze2vQAuYNWKt7D4y0h6uQO+7m/O2+omY
EP+hxGDZs6FFBfh9IcjwZdYWmZHWgj/zlsfB1zM1w+yvJIrHddcHeAdpZ1o3EodUth7PtUMCI6dA
7B1UjvMBoS4Rd1Us3TfESpLZmLrpRtucM3YpyXAjTIRCbQUKwJCIk9bP1omOmFwS8gGSrh2+D+QG
bYmvu3Uk6T9r03Cwgus+Dqce1deDbwmFzKd2bk3l4rmYqVmxjcae3KlkeUWT7LxGZh7vKY9xtAwz
7FdBIY3Eg2T6AGlUzpE66ZWtNwsNnS263vSBKKBsp20cPSTVROmuoeOUrfCMcibVs+nxAvsJ1Esr
lf7JHXwLxqWt4ztoDgURJrSh2Bcz8lacy6bhIVpw0jxbJ/b5WbkXYDePpqbDtcvp6fbmhAUz3SKV
+9GR3rKsNOfzn1HvWYRCRKWkgz2Cl4w0piVE/9Wqk4FIDmOlzZvvgIZCnehs2p6IrsPcSS49Gns+
6ygGfUdMl7yZCl5cmAsMhWGJraJMyQ0pZRddO3Uatqu2dRQe3cos7lWT4tds+jc/0MMV9n2m+yFM
T8uMA8FJZLYCdb9P7s6N8MMcdUVH5gU79T0ghf51SSvfvxD4Hphs67a+omY/b8Ow5jg1qTg5nsG/
FSer1nsmb3W8GPHTbFU+TsMh7ovuR8M2s1u5YVBuBvDDnFGIo4NnucDsjCRBHAlYxeeOnfG3ovZ4
D8s0KoY2OU71ZgFYQ5ZP2I/TVRXUVXjQOkNnrZspH4kAbcNTMgZMvo0nojU1V7FWomtQ4S5z9RSW
MpGblGL5zZQMtNl1bzOFtMDm4lWGq5RkMBuvTIDhxaxh1uctEmJ3/Kb6EWtPYfz+qBIEBfuIY8Ab
OEhvnzRD/kbaVtBs/FHJi2ghxH3HAQN/JgFZN3ygd3lCSSGxnXDlIqWIjmR1OaQgGuwU2H84PxAB
p+wrrI+KTjfSFwwZsX5tkFiu8XiFOKTCMnrRHIvCteqDEc4IL+/Zo1BLwtWCRfPern1/Ew2Zc/RK
fv9OYDqKNjoDvrC2B2XmTZpEGJu6wqF4aI+evoriOfhB0fMn2Nm7KAGYjC03UDfofNG7kScCeC32
o+LB7hxk81qlv+win0FXmMgG62qRF135NeFhq3mGx4qBgODMyEric9kcqfcmxnL1FjdBCfWk7qdn
J/LxUuC1yS6lXQ0JtYS8KI+Fgl+37xerB2E5IijcOqXX5yhs+i7fFnGJGy2zkjnfor+mk4nveYge
p8IgBvBR5A27BNP/vKJ1GF2Rt0FEjUmb3OxzQphOVtopexWW8RxCXKYTcI2bMcSxpN2JDDuUiN8l
BXSEFFaZnmC0te6GcN/Zh444Z9aezrX3Rla5RJvEHoqjb1z0+6auSLiNZRs8NjijIIsyxk+93/M7
fOjr+TEcc4ugOpfqS0zkW+NltwCXLB+tYd3THuCREc1k2vGtxFmq1q3dtm8DBbzlR8chrLgd2AIf
K2bD6VD5+GsJy1HqTsY4lzbEhchH67zxPaDxkOYALyXChFdVmMit8oYsNvPQy9ylts427ueS2slu
QihDqoNbldTpJxvdlfCS7FTw3HeTrXG8Kil2rtsDIkHtucB5jPWdiVV/GGsXaTAhr8tNF4n0ll3d
eF3ZZkgQq00NRQfh829hvfhR4Tk9a8EwwgN6deOzbihjVytA5jiXNiq3TeKZ6BkrgNjo3JHplc8P
A+XcUam/71UdYiVmED+XxP5gxVoSkso8GZfPaLdyBDRtD3J/QYxGtTKmsrrqrTh7RnFpOHZQ8a8I
XEQ56TnmFHdnGL1/NktVRUCvqJ7eBrvOo62wgvYBxap+IkXPpQfH2vWTPLTstijPWAzmim4/eOR2
Fp6H+bIMTFJe1tQRH7p5ccZ1QSK1OmF+C3+RjHnGukb9P/mZBgmzLZY53eGQItcmWRr8jnEXFoep
Qvayric/OVZljuBRw/Hd53Hefind2b2K8CMdRdiNDwKnO+tsgT0o+hk2DVAEy+hdFv6ABoADQUt8
X4VTrCd2osXaq0Rt0bKR4qeRI4q/YcqChLRSQFK4EMvkJYuSRm/TvuCUJjTjme5z+ES58GaABHOO
GKg3gBywC4ycN3mL9bLtsDYdS6KiL4ks7A6m9vwrxzcz9JKKYslJkAsd71iVm4wKIrWzI0kPFW0F
XvW107XVsK36AQ8HdjVsQlqBc7lE7EUvkSjQ7kRgHEVA3nhKjY0TRXEjqkBgSaV5tOnjLIn4kXjj
V9NMZwu8hW4Ogu7iPXSPkScaMPK8sME2H/B1f6UliMXcVAqWCSPV2aZaTmw1q0U9mpIMisEnIULn
1CZ5VJzjdhNF03yf+QXrQtUGHNRIxJqzCykH/1XmKgWqV5r5RtddT5jlZLdqXSXyIg6zMd3gAmwJ
pKRn8S2X4FR3WgPEemka+hqrNhyTdE/OAssuIsEaQjtA4i2F8/qtbTkDJ2E25XcVLTzuLOji4hZN
WHCXYtOpLooMjPemJBvsaTGNuBFxvLQrUVJRcjFZA4kVEK5BhHmKLU/oTVdls/gvZPhSI8eY5YFN
qgrvxFiKduyoxA4gU19dTJ10vrH35AmdxV76QD/sqTb9Qs+nsEnUNXhFlr3CFdohHIsz9diyKSPm
FgJ/vY7mped6PXk+NJdij/6BRyaxF2A4g3M8WM91NLWHzGdJXZVpMX/jxcmr1DdZ/jVvRtDxZaqs
h9F4BW0XvEILxT3ffhi7wDoXJiOzyaWhNkDk0pid+1PDsSM1C64Qnmdydo27PBIpOhSbYpymp25G
G95gwz/N1LHv6LdnXwFy60Nak1V59M/KskOiK/ubnFwFbSGkjllGs0+8KzlVD5U85/mNTV6DGV9G
mlrnqCj6wbGQxMiiLn3o6siP1yX5w5yVhwDCBZKHpsD1bpDHjhWg+m3e+d4vC5FMcexQp9PMKZkl
16iRsfv07CS+NTR55idCnWRybwiGJ8k7BLSCgxnR+8pF/P80DFlJcNyUVk9mnEL2zCag3k43nhSQ
CkpGvVsGojbvuqhraJKluflCdnR5bAQ1RgfvD8LBrFieU2ODhzNT/pA2Qa+OilodCGcPXTB1D9z9
WZtOek15phGnboxlep27UEDuE7wWnCEZYP6ly7p9LMtZphcZ7WhOqAmvYDUHqn9zvADDTz4Sd2ib
0LuDW0Q/Z8SJcIuQ3zzYHP0dkEhDk15EndfcxbGc+tOoFK5zxOhfPHZD4OSmiGJkJlKbNDpb/uj1
IBU6WoAqQMlZYdaKxXu6JGU1xcbsxJOBd9Snt3YMCe6IR7KtX1pk0tdF6gnO5nFevFQCwcJKSNM9
drDXHmcPlwlQ68aiK5DWF8HCxwd3wlLEP9v9WSa4cKRYly2mJixKPQhfzkJ3/HZLbs4GW+d7Pvf6
coAidCs9difKaZdngqqTq9o9kz/ozW9Avg4XHlUUwdukxYAvWxOcup89l7Sz2S4CDe2yyPzpPiNl
/GABX1N3SJjVDyzKMLyT1B52eWEC9SVlI0hFFCTHOSyg8w/k41Fmc7P+REvO/4rSNLi0A8e99qQW
7QaiVZTvRy3SknNhau+Uk4k7DI7DXqUeetgynZ2nyBRMswRWpnu/a8lf6c/56j1CSnlQPUDaFfp4
7IYLuQ1bly7GL9YtuSFmSwebCBz5G+nY+qoo6Z1jh4ETNkYWGQse9cB6U1kZjLDK7Zr+vlWtujVp
n+7ScpiuCQ9Sr5g/5MmbpLttG/4U+uU+WgM6O6dftnQYCzWCZzL1zCjBUYklTnjD1h7w3FzQI5pe
qBtVO7bPgH/LuekuYSPEV77b+M+i97LNpFV/3Yyc8dM4px1a0Kzm+CJjKv3Ea1dsTFEI/OBTirb4
9MLbTPdUq7AobsmCtXdxKcWNTW4FZZ2iCzYlc8pLT4rdXoQGR3/kgiYHmqXKX1HMBvCUjgF67zhQ
hmJOwaR8YKdekFU9ZuJYjNgHMmnGr3aVxhUIsDOzCM+jtm+TNGrMAdlfdZF1jneY8OFAFCqmmhEt
rPJ+RghBs5P41Z9CRcsXZVxaKCJEXX+gfDk/tQvm5itSNT2ehVM20DLs3sEwHKb2T5vPcB8JByqL
TRYBmb1WXtzHcUARomsaeT92PK4yNBYOohTmxC6xaIqGZXfOiU7t4Ak/Bu4Dj3hWvKdZiiZuKEtc
VZm9VMcoxBq/KXu/sXZsK1D9k3o8H6oiXorHOV3w6FjleFJs7sIVYXDsD8h8dC+RCfZyT/ZzdeuS
RXlFIrcNB6OShkhFIwiS8s4vbhcZdtY3lD2D+OuwtIoP5Z+8WUGHYROXQ3wFPN2qNr2YHPtZTYO1
C+MZ8mLUWi77D7VgyXKDltEbWuiWF2uRJP/EpQWjDMNnQsN3KeDL4U3bM1/kt9Hk5+lFHnf5fdJj
j6LSMl26rr880YyPzXUqZJRRTbTjA93R+LGxwIeosc+uYwlaDNaTjJGesFknyruyONFyxue7WHhg
GBfZQm+mxUJNPU+kI+ohJ8jDq7vhK+hiJq2oTcpbU3fhtEG0nBUEXmEDC+hVVPc9V7135qq8jJjG
rjnHeDcQxfSdhPeVQQis6GMMpdmFEdyRKOjyAXpeg3PqvDfcZbVx/C0MvvJAckaYoQhw63s6bNSB
yfzAiBG7Dt4U1prhovO8/mZsB+SQRauBnms3wEc4UWgoV7C9coVEo69v7cxRV1OFvvwSKR68PNsj
X4QAEEF0TFflNH4GPhV0ACkHjlbfxNpx+TbGap+xybmUUbK8RTofHzRQO/rzizuedNgvZtuUhHCv
XZ9d1q4J0YSuZFMMRwrZ6tlj+/2CF3SmYu/atCGcFsxkHYFf5rOL6tuJEsDWwU1GPC/084sxT3UI
V0LoU4URN1/FSeCMe8MOnApHZzXtyu9hXxaiyG+yoQ+iHXsFGVBqgnK6rpEOARoYs2R+QGdQ6Ff2
Pudw1bKFvq2T/JfBxGLty9AeklsNp1YdAsIevwF3DMnXcmqStc6dXngmXjCdqY9uds8EkCNuEjUr
B2CgvV469eTDVKSPiKmRZy2+oAEEQAFXoZvUhoMM+33W7JEz7IIdxaWtWjAhl0MW0S8ytH3DWgRb
e+osb912rPyYo91TlirnlAsmkXWJgu7JbmLn2bGFv8l9deZG81MO2pkaEE49ZE0Oi5ISFb94Si7n
wMCTRRHo7dLQ02I7os2L1zmS7OYZBlzwI54XlR+rkXSGK2SMUBvYv0/5GoKivJpDzZ5GBuP82lVO
Bravst/aYCDhsMyr4GuC+Klb221Tahr+cfADYlIYMrnTiaGWOvotwMtOMGlZmoZRkpU3WTfH9Vai
1xixCMwNLJUsCO+oZSIPgaiTPgylFs11DsNp5APMSDKHytEMN6WTLBeJHKbvghX1p123ybwecCeC
zSF0nRGeBdOraqTzMLc48GjEp2l0OO/LfLqH1Jh2FLa9eTWqSmYn5GqVWkVlIMUmxWz3qjlMXmZT
kusj6ODIp1mkwbpkA/3mzViq8xwdDxQPyg7LO3vKNs7JM7fdfLssEUXwPLbMM0Z451tSsb9f20US
sYywqHYXKWwU70h7fbrrcgtH2f9001L1UCjhgqS5TRpRJ61HB5YeLn1K0fd5XwV76fXZaZ7i8U1l
XUsxVogvf9evfpT/AmQ+Z0OSmeAjNn6nIYVLMpikn8/BbvdziqaBTzb0l0+SMf+gyKUriXcarLQb
OM475Tf0K/jnXUbDHkqWIJMbzklYX9PbbZzbv9/Q71r8f0SxoUMMBGJ81xWAFX5XyiPcIre2pLS7
nFmGInrM6+ju75f4wzMLfeFR5LG5HxG8k0zz7VhTn3MJu7lr/Mdq2VLN//slPsqliVQTwkZ45uKC
UO8kzHlSI5dJWocm9bhpLfbV+V6gp11gW/79SsEHEXEgXEeyjgMJl6DAf39epC7ZYZTWyE3O1VWq
emMqOBwcvOl7GVyk4ae65Q8uAI9HphRB3wFyc3xWv1+wJhxYi3h2VqYgmIPaIViUSu/T8CpLoUls
Bxq/3icq7Y9v7KyPdjA2wOj2xHuRu4ppaYaI5giiuFd1fxiqbmf3278/yY8jDySJ5LSNHNv3AOj/
fmNNUPSp9tg8y/Bm6p+74PT3v/8Opc3Q5gUx4rAgOFjq+GR/vwC8D04dGr6dY3oCoaFo1C+Z6631
THdXgY+1GmtlD2/KPBvOxZQW4VP5nwStfBgv2BHwbjBZKEAzSr33idQl+m+wwRyF3Js6adjAdfdk
Spj1aMlb1WYbegqfxBe8C5T45855eUJ6UrgBb5Cs1H/bX7yCDDwcdtTIs/Baty8NtvSVccY7Y9Un
/J5b2oHXdOYoUboaAaTT3U6BvTZ2fqra5WDiGFjPdP/f3we/ynaZDHgYGA1+/1XazLSv8Pusou5b
3TiXgt0XIUukidVXgdev4ylYWVX/FKriBioyLQL7m3LkJ26HP76QUHBUx2hpq+DdCwEoR2N/Qlbb
lkgxXWsThsVqbOMNJY5DTgUGYdD3v9/5h+n8PAb+dcnzT/qX50HpmUZ+xSV1tGtcSh0iWY103Xo9
Ytz85Nv98Fm9u9i7dz+5MSLokYsN6GRYsOlo+kDc/n5HHyYILsKX5buEKdmKl/n7HSGUnLO+suGz
AoikZ0A2Burbwv6v0zpZ7b6Pn40JgrBr790XHPtW11mdDfHYDW7nSvzyApeqSGmelsWvn//rPYWO
YNFlZvcIcnDe3VNT2q3VuXDO8czuJZul2B6eGcWfLLgfxx+XIatIKNuGTu+fl7J/DYa6i9XQLWG0
8uVzl4HZWzsE6bTIlvtXv3HXf7+pj0OPjYTEbXP29mDzeXdTo4VTP2xj6mhcdeWk/XGIhm0+lXd5
uGyHavnkeudf/5vHxud6eCTxawv+9/3XlcLQKXOpopVTfxs8eQ2s6L6Cfk1E0ScRSh+uxDTHmOCm
sIV7offuo7LOTaoqgyqSGP+Of7M+xIOmAZfZ8Fo68clIPH81v90XS7AiCYINBu5LvGy/vzWhJ92j
zOMT7tfGeZDurxGrSCVo/vnbcnithnH79zd3fjMfruicAwxCvJ7u+0+sb8sSKDhXrDPnbLTf9u5P
3ND/9UMOFNtLQp5I/8A8+n6loMA0KyTO9kpP11PzxdURp/FPlsA/vCmuEfCuHHYxwnk379PHagIn
9tmUWaeA47ujL/ziZe6f//7A3qUGMRzYrjgeDaKzaz7w3He75qEj1VkWin0mRJETGYYd6Jt2Ohb4
xS9hqf+KbEDxbUyVqRmqQz7jy9JgGLYqi6ZPRueH7460X+lRJQ0o8rHBOc/S//rKR6BWQKokbCHF
4dtHKbwPSsd+tOHeHTn8UoJw+uqTHc/HB20TY8UG2/8nn/i9adDpqePQ6KDn3sEh0d+VWHZRfoq8
x78/6Y83ZwNqYcjgHERT+N5sGc8uAbWdQgrEwx4aMAOpe1kivIAM34S//n6xP90UY9MRHsk4XPfd
6CntYUwlrJhVXjS3mDyPeCMRAAIyVtbh75f6MDVzCGImUST8eB6u2/N9/+ul5ThrhoUIc1AP+aaO
ng1gEM7s6ClINu2+0xP8+/U+fuIEMPK2CLuni8R4+f16QFLsxs4Sf7UMjr4UEXgwmob1xWRB6/37
pT7OX1wqBCSHLRKy1vvY+tR4seMCNOJ8HuRHSeUPkNVcbqbZIzqXVoQHKXkeLmmMP5MWMnwyzZyH
+++TGQCd4B8/M3FeH0bMNMw5GoXeZ7sd0h/BzdZe/P0G5YdzEjvLf1/i3cNsZND7klYjRX9ZQW2y
5o071/1Ro/5aQ42ttyTW/cgBqq3Hqrixe9H+17Xv/AtC7OCc11j8/gkr/NfwKYsoAh3IL5AUiNfl
IE+1V7O6z68F4Iu/3+4fvgo8dK7tceh1OVW82xmhF54p4rHLKzrYdsBowquyZJU1/8/rqN+HqLYG
rIzEXzCnosCTVxFN7dQEoD8+WST+NEJCCd4lZKN8rn38fqE2KvK4lzRiQYLdtU38PfOtT+7lD58b
fjyWOclpkJS98///r/czJjmCt4JT0TkYYGXIyXAVDN3EbT8Z7R9NzgEv5l9XejcWJ5yvQVLz1HoH
Y04KBvRHnvyEZImcsYQSQp2ifzNoUAnv+Pu4eBcseV4Ez5cGRAqZCF+J++4msx6zLqoazpvyMY1v
aPw54tCa21HtBW010nnq4ULAZsW/pu8TaEzpZU/aNpkj9dsnv+XPD/z/fsu7x+BADozS8+Dht5A3
G3fXtfgaATSw3RPuRPJ20+mhiC6jjEijnBiK3Tx/siT+YVixI/AUIjOPwfV+SZSDZ9ee5nE0WhDR
0jcsWEgo/n6jf/gYPTKxgASdBzCCyd8HVo9aFOM0NVycMb9U7e4Q8v7EULdtveS/X+oM+SAGh5IQ
gXPq90u18dg6TW57K9pDL0M63zXGBeBWfI/ypv/kWh9fHztDUEQUIF1KT+9rnRZIwBYACKPYtvZt
G3wHf4kZOfzyX58el+EgpAR1SImq7Pdbmgd0QjMgppXfDaeEtBPk6du0nrecPj8pjPzzk39fh/6X
tPPakRsJtu0XEaA3r8Uy7Y1a3WrphdDI0HvPr7+LfXBGVVk8RWjuwwAzaEwFMzMyMzJix97z0QL1
iEyBmqfK7C5HR4CjS3VZdIHNjTfK3/uw6d9ozIS9N0vSG71ywIIVVAKufVWT+i9JU5TRXoMfuNqR
Mbe/6FozRJT/EAPglRj3o0tmLry2JF9/TFgYDy3Hov+VyKBs7+hLACtvmXmNWlFqEPg2E0WGPbW1
5PcIhT89clNovCVabz9Xthbe4EZDQ2zad5+LoKLJZdBMFJ70IksOuhahLEVfQvVqmZP/uQ6biIaI
ormGybX95Vlw2dHQMEQrh+Z5TPSR7IQPhnCPm1vYwzBejloZghVJy39CSmkRdOVh7U7lQxRdQ6J3
2RfOI8v59WiTclQt/Pvjkj9aH3LvSPPoDXkge7rSNO+ZSt5Gabt7ndtNm7y/vrF1eC9UkpA2auhw
lJy6g2zSO6zAHM8bEgpa1M01eN4ggPOyFUPnxxC/rjlU2i2L/jJZ8HHVqLraiGIEFvKvmn4bmSur
tPT7vIRJrbEpiPCEILlwaFH0c1qcxin/p6HiPfXW2+WlOT/kdKhc/pgQ5kqKpI7uB0zINOBQqdxE
veUikNwAq79saWEwoKrIzWnzJa2pwhU2AWePrDq3OXdqqrhQrGhrJhYGc2JC8Opm6vqehi6bBk0p
2aYxROrwrPVXE/39uzqXh8+Xh/RRFhAOHjI+CjE4DmBRozj1tDwDNdva8DCCWYMxvrgpULQjTzez
GhIQo2sil59hQUCyZnDtgBaRPLvN6ZexaD5Q1Oj58vec7zNzlt4kKUS7jAN94unnIGMfJaEloVie
6Z903aeNtKJLvL6KpuDdnpSVh875ijJuei0oKVgGCAhhRf24gHaulSVKwqF3F9XW735qppXD/fy6
mnlleI6SYZhz38ItTI3Cy31wYhu9+x7mMuhzay9p+cpKns8cVkxg+iSEbK4rYafFBQ3GQxj4boF8
XFNkB4/G3EGynE0Hjy1Ne/bh8lItDUvjeiR9IstziHG6VFObjZ2k0Gpq5Z9hZXwIQstVzLUD6nxD
ONQoUPW0QPZq6J+eWqE/J/Yr36EmYnWRG7ZZeMiUAuYGP/5kGb2yEpadP0dnczYHlQlrzNlLO/Ek
q7FLWFkC29to3js4zF1cs//a4UrjmDQNOMHNwNhensvzxTs1K+xCUFhQcgDEcKN2uAGYtqdp78aG
G2IYmj0HwkoS6HzpOPFnZV2SXzzxVcEcBAcZHYxB6AInvqlLmea2sb8tVGklpbxgh6uSmBByI2rT
muAiumfUpVJR0IrseGPQ7tPKd3Hyfnnu5o89PcHm+/iPEeEKo1NsHBMCWncIoahX/OK6hXdc74kF
CA8T73cwVC+XTS68oxyK7ZwZeCaquGL03oVII4ztEPJQC5+DXt3rdFENlfxDUfznIe4ACstfwOeS
1CthVo9Xbu0zd4FtEpIZR2E/IGWmzV58FI209KAn3dwA3Msd0qu99cPJIEcvtVZxFSpU26TMxtfL
Yz5by9kmwAKebvN9awvnCxIXbROZKBtWkVruTAMyIc7lcOf3bIvLptSzlAm2COmwNtObUio9HV8Q
IUbf1UikjP5+UqDvycBXT29eAglN/NYmA0joO1rAboNknmo3Bek2HMyUNqNYvpbah8r7ZVnXRr9y
Xahn98X8YahpU4eRkUEWD9mpGvu41JF1mjKSviTFELNznawG6Av2LL2Pxzw0XVCnIODhS0Y2Jc9V
4ylIkGaXw6pF4CSEb/6m4hCC9Rbqni1ARfW5BxXZbatuLOgRlwbp1ob3THeVOKEhGpoA4vUyLbX3
1oKOfE9pEk3Fy3N+ds46cDAz4fA0Utc6qz4mntoNklxFbkEK545H1bRFWQKJwKmTr5TQN6/+gz2S
72xcMn+USk6XOK4m5KtMwFBOkNyozVdYjiGE2Mv6SuC+4LaU2alWEOKyYcQncJjQ5wCpEeMaywd2
5g+4Yg6+ZK/cvkvTNyfWuQ1VNogl7EjWewq4jSLkBL8pxs+u25vazyJYOeqWrRgKPshT2xYrgWFI
/3cbAof35WuEaifYEvzhKex+Xl6bpTnTeRFQDSRm4fA+XZsoabgGPSd0I26JgxQaKQRBeojMQhjl
K8GROi/0yfGN483PA24injtnez0iZ59bIeIlatDLb7BLwA6cBZGCppAMaHMEMwrZoKTK/9RZb+0z
sJyvCT1mdym4XuuJ9uoidbuJyOcwy9cDIpRr72cNWcLnKfCTH5ZVG1eQKABrHTvb+qpHufL97+eL
zAey3qRXyZoL9Z2yZT/2she6rY4YewC43cmvYOj5D1v02IywZTLVi8nzYgYQHA3+V34ju0Yc06X5
dnk8S25m6qTDTSrwVGnn6+foenH0EnouOJ4hlbJABGSDrn9B9KX8xENX+zGZAQfgZYsLFxp2CLnI
6+DbsnC51E6ksZAwpPMaoUVJ7qR7Fu8f1EQauh/kbNeTX1oJ9RZG+T+PXh4/vH0+7vijUSKhIpU8
+YFj9hAZlrBE8w4Y7fTK69OVOGjNlBCi2BM5kjImSRHnbwVdYGBvQRy/I6VweRoXNu7JkIRphFC2
MbQMO4BZt35d76wmvGqnv+Y0JRMObSpBOZIOxB+CfyAZUekVGGxmzt62SvXg0ZkOV9n+8mj085NB
d3h2miANIVizBDNaV+VR1M7tedGX3kSxSHu5bGBhuua6k01gSu6NGs2pnxdeEQcmAtMuJA+/wwbl
HVg6QPGuXEELzj2XfyGE4nTjVSvsWxn2y0AyAZnCuHBHYo06BeRk2U/KXvQMjStb6Tw2BSI3lxIU
GbbmOTI+HVUFy148ZjE6BzSTwX2hIKtrXssZh+TeUmGYa+FerHZB9vfOh12dJCgRBISdwjCnMsg8
qaDhgo57V4uNbV5LUKgqu8uLtnRhAAhVyMGQt1BIXZyOz6wHx0irLHa7hKirQGgvfHbsV33WyYJE
BxaVcFd6N5p/6PI3WAIG+6WCwbP7XhS3+gzk3w3tI9ncy5+14Kwk62TQOUTH4GeEWadFvjRC2tbY
4geaMGmir1cWdsmN8CKWlB5CGCWEQ8SZyqFE/SN20UTajDRv1Y8NZW4YQ+o1YMTSxrC5/BVO4vla
FqIZ3zJNH5ICuHX84mpWlvFj2OlzeWVEy2bmhM/8tDDE2Gzy9VqzORhdP59ck9quESPupD1eXpkl
K5xTXC6giXm3CINRvcABTAEUvq/vjJnSa4ohkVgZysLyU2khblaobcEcLjh/GZcFkisfEmntlUF7
IOu3EjEvjIMhIL4wZ5JMDpNTv28nv9WSinFMXvcWIBFeA2OSE+tvcwOAX2cEBetvW5TkxZEMTdZG
mgXgvXG2SnszQfZv2ePKdlm4EU+sCM48wrs9dRFWEIiiNwO5KahORwlIoLzymFyaNliVwbxQlgLc
KSw/nMfKaBdhQiNefI0A91aHZ8RrwsNlLzvLQszTxsZngxI5nUUwGjKEetMEievpFdKi8EJQHb8Z
nRaOCSayKJtt2/7+LzYBrQK+JosjnrjIP3mjj9iOC48seuxExNeF8owqOCLgT1CrXba2cP7AjD9n
Wqjvz0XLU/8j822YuRYnLnKytzLv7LRDjLPl4gQoa3Url//SspHvI8Fhk6JFkeDUWumhA0KfVOL6
E7LhBglh29ip9crrY8kN5wQO3OzKnKASxtQaUEI4EiQFqM8e5txblBabHvoHyDlXooDFAR2Zmj/l
KNwMdfpqHRNTWuV8TmhDTzYFKi7byhyrb5dXaukwojbKWUewwYoJowo79Bt1BVOQC17bo/UIgdWK
M6yZEEYzGkHnFx4mIHpxPiHlGpFC9P1PlweyvDx/BjK75NGcoRdjK5ODFbuXNhNvAp0q2CdN+g9X
KyXrGbcJ5ImCuXBGQPEjTyijJ9BY6S8zUKZzvKtJDaB8je81yV7L3y0dFkf2LOHBOELJmSBOxMYt
aJREUS9H4MaHS1Atv3oeBNShfwjyeH95Nhetzuod5LZJ9IghCgqwRo2EHQK5eXJDbbFIfqnKsKFz
J9UUt7VXzJ0DnzgSKQv8a2/2oaPVU3vkfaQSe3DruiPMWhLUbYouu/740huPKRl2A6aiaHd5mOdw
S8Gu4P66AtsLChUJ5dLpAMuKXj6PGpxvh4bRAvfI69GFNWnf1teQd182vnhIHo1Z2BeoKEKUn2Kb
qgmeA2GgjB71mPhoX/T0C6Z/H9yczLGwQ/TB4bTK57Gqd74Cm2oNMyPNyZdHtbgPj0Y1e9bRSkJv
77fV7DmjAz+x0Xzr65YWHD8CWLmmY/EBLhQSQqZNZp3uHiJqcKOnxpIm8btaJ4WPKlRB8Rser9L6
kc053tD7jKJUu9HhN4MwQ5OvZYixou+eaUKG997lK+fP7Clnn2I7+gwwAAcpPhA7FdxXi+AYpYX6
V2pDvNDSNZ7Y/srdsDi/R3YEr9Hg3iOnz5AlFa7CSXWlBlqT6RuEkf8hTsX1yIaS5AV3KQSRfknK
AyFw/FManQ3CWZBvOPmKkaVpIwICHw5sdQHbpMlDCg87jKOwG0EgfA/f6W3b2G9/75UEPg6lH0AM
tthbZxUdmvBtl7hxZGafTXlMrisYIe8C1dHejDT+ctnc0sPadHh5AQUiAkIE5dQxg25mJQxHaFLh
Zu6aa/KweYfiFiQsNy1qkqV1n6Do6u0v251/VnRC3mJz7MWa0ax4ajZHUaNrfdSF8YY7KJn0Q1yP
8kbOjfrJbm6C5G1oczhUV1Fy8w+fGgYwqpBEUMlpEvcJhksHjblQQ1PChwoXVrPGupOC4V2qNXhb
KGmg+W1/gSl8+tL0xbhtolF36zj85Gvat17x3zS7ih8kc5wOcQcJh0/XzMpb5TwK4fuYGdqkuU5l
8QGZSHKN5CbMJqX2uSm+9Nn75ak/vzFPf18497K0RlIhQJQkVw6x9GapcJw9J+kBCe/Cb/9615wa
E9xLjzJ9KsjHb7xkK/sBxKD+XodN6PKQFm5HHJjTjJcQSl+6iEZQ66ajskjiAGg76nNvRvxN016l
bNiUxl2svpb9bd3t4W1TUeZesb2wXnORCcge0mJzPebUlTOry5NSQ9hYVb4q8TbxZuJbuE9/W4YL
yqmq4dw0+p3Tv3pxvfec+9VkgH6+m+Z9BG5h7vug0C84tQSlrj10ODU96ztoYmL4tcrwptEB9NAk
ID228PB2EdvYdFGncrN8P6i7qYU8fNvrT2rh1sFVScg7erDi9+hzHDpah4eXHnoPeW6Kjt3SCPa9
rbujB9Vp9KJXV2MGi7KNUl/9nYajbSzdN8W3VP9VVy+O/ag7h2iUDz5QCiocSfrSWjdZtpbtXIjH
TocueHMYWt6UJQydhncY32DdJhfpj5tAp811CwR1O0afDFhgLq/6wiY6mXFh0aNhkKSkx2w37tue
Kjnz+MJLHWfz73iIr8QqKwusCbE17M6xXfuYyyECbWj8l5ObeIAqpnNVBT2k8acMNeTlIZ5feCcz
K+IcwgJdZinrUB1GjccvoEIGhxmicHLZjKqen8jzJcALhfTP3Ahyun+8EfVz9A5mhqTBhYKSvs2X
LPnlGDdK+2xZ0gaK7QlVxvFLX8Uw9O1V7Sf5e1h1TXi++o1EYrLQ7vvhUMOsJknFSvT7ceUKV8bJ
Bwohv5fSzAHx6Cy/zOTbNxEsrJmeYo49D89L+ysZlc1MP2v5T1P4LS/ACKebBrmFbHDcMYQoynkG
XkcfxqMNTWNlPai1+f3yPJ6D3mAV4KFhACHWLNKPwiFAtkIeEZXH+yd1K1koEb+iX10GrgrGCMXd
rW59skmRU8pzyi/ky9vhJ/whK7O16DVHXyHsRxSNIbrx+AqZ7gLd+1mC9czgtV4Z7KLTHJkR9p9s
w1yUeL2B7q+jfcomRZ7RPsYtGrIVXVFOs2nziSDKU6lQwES5a1sPnd5ZfKfWQnvlwbIQ3jP3pkLj
I2BnOqfEuZedqYBd0tgk5TMCREF1rekJXOPpxnK2rfNu5V9l1p+XMf98NwaYZp2vfQVu6PPlifk4
6s+c9ehLhPmnB0bTtJovqbsJBrarFkhvFs9E5zcOtP1wFCvwwUnqo1x/kuW9Pz0M46sueVtUIVuy
1lE0btT2pqLcUdu71GhQgtE2g97QpvUO7RdvzeJw+ZsXYtB59uYuYNOARlTEpMMc1VtOPxoAg989
FR2fr5IWbKpaPwzgRbxuchtwJCDjlWbl8Fn0VpZsJsyAX0K8OKGrMvMunIwNZNz5pkWCGaLA7ifk
tcmKx56/huYx/rEkrItve56uVVgCAcE7hb6UYN9AJWW25sqY1iwJW0NNWTQvxpKvyVuPm3vKyJ0m
T3q7EsN/IOrOfe3fMYm3Ehy2tjUGnIJh6W1tSE1U/jW5KVroFsPnVop2Kkelr7iT9KDIB1W78cNb
3SEqekucd0h+LHviP7714z3lcJp9HzMndaNyl6tvRL6j87ziaIvLPWcQaY6jBPuxjY+e/KaWeCAn
+GBT8h6GAF7fyoJd1+JZPmj7WNX3gzyRybFgLnO+xd6PqkKPDvGsw+R0W9i0Vg7LZc8/+iDh3JgC
vRzocDM2mTnt87FwFbnZBM5djew7+jhkdG5r+alvTCSY/v56p0Q195owH/DlC26SqqnUhykHBboX
5Kuke69Ldk1SrAASloaIHYs6xVxGOoPwSnUMUtniQhgMNOcl9DSQS4eZIx2hu4WJU9rz/3oHj35M
6Bi5YdN4BCzT2cnKgJX5nhbcdeY/mbMv5N9tsbcVTYIxClKOmQjC88HXtrmjvGmNuVWH3HVy48Xz
+2vYWe8ciJYhdHo2e+Ux1PW90cUrKfrlWTn6lvlbjzyxjR1Y+Axmv52TIsYBES3ZvM+h64AqV+vd
Sk5vkBds05UtsLADTuZg/vuRXa+kszADnoTkRHSdWP0+nLJd3vx94dg2aI1ggBx5lI4Fv06AICjh
PLw4uoFT2XWalWrA8gQeWRDOU6VDGVTOGEjqPPjWl0G7rtOruP+iDc9pfgNqUVfv+nzNheY4+8yF
jqwKmwaskh8gqEooaL0q0xdP8g6JfCNlTxV6IQ2oMrB+a9mtxSXTZhiWqVpz3eh0yYyGR7Q5MlLd
ZF94+lUKSXeeOStv6HnCzoZ2ZEaY0ArBnNGazaBf5Rb9IUB1KoPw7VNO/xtczCtH8RzVXzInzCRB
vwo7HrdUjHZoupeiewDiof8LJSUSHxA3czO6efZT0ZGV7lcijstTasnCcyqJ0kRpEo5drQ7gs5Qf
Ieu+7xL7v2y2f6fUkpXTlUPGjpRbwhgL41PdPEbm++R9ujyPi2fakYk5Tj7az3koB3I7sGrxJG3k
HkZuacXC2lwJz7M4b2R4KrDQBsFBG3jrDv4NAny7ywOZvVj0BzA24EBoFpwx6KcD8Uva8G2ZJakr
Da5WNKPse6VswMHcSuYaRmMpSiYGmMuj5Gw0mCwEawgpGHXEyqCJ042/jUC9ypqrMh9cM4JK3XmU
J0isBmISK6H58yBb9cEeXpwWDbafjv4gaz9z66ekbXX1yWmybZ3nW72/lazvtlm5caOuxHRLx93J
B89B3/E6o7aVoDnK3RWr9aMajSRk8uaH5tCHyh9iQPlp+AaTdnYbjFPoSr38aAdtsvIdC6t08hnC
KpHo4pUJG+MmKElEqCaijVHZdtcx7F/ws3QFdOnRWlf8fBQIrnFiVDiZ/FS10arEaDrtMhJZfTZu
qjDbARN1W2j7ZO3VtlaZ4ObNeWaVEPEjp6bC53M643o+aJk54JBGX23qmyiBs1MC2L21HxLrMRur
37qZfqpM6fryRljKZXLM/2vYFg4nv9OShFme35Kf2/6rov7+YHS0P+fVdRMB85ng9bstkRxrjZU7
4APqfz5owsI5FyOf5RCsNlc8xFmMTTMU6S6wnXKLoI18p3jwVnSQXW2SrO9dWF5fgiSFYbafAhdJ
D5VIDgCXYq2dbwunD5Px54OEtQ/UtiaxyWSYtPKn3dcenFOXrRxxC+g7+8SKuNamWXbeiJWIu65D
0iMc3+go59rbavb3CobYINuQO7VyiI5ld4qh9s4QSBxfiqjZwiecN++qQwY12UzT+4o/LDviXFmf
W6kdMQ9XZ1mRFiNrkrevw3ibaNdasu/oOxqQnxoBhd+mugub3mWzS2k55uSPWfXU/+OJRiMHwetN
75BknMUmAx534a4BB1bVWxsO29z73kWQd1X0VlIlslxg7RvYyBPpEzTKquXC7xaRnmzs23rt++aF
P/NU+ryIieT53hBPItBcZSAxK6beb2ex1bjpUN9+Qp26jr+O04qLnDM90Bs195X9rz3BEaXcT9CP
YDqicLgimaKE/SZQ9kWBauFNWLx29oth3EO5HgwtKcl71ECQkv4VDdtQeTaLVdKLefovjV9wWXMy
U6WL5uUx3rN2uq6SaY+06qYNX1XJjdu3UVfJanwuR75o5a5eSrofT4YI9YCQzBgUWonJtjYEN3eJ
V+xN796jIJbyXCp+OgGMIivphv/DqiOTZJuxUx935NEdKHE9V1ajGZsp+eok8sbI3qHW3ljlq2lf
l0PtWtaLpEsrgxUdjYZCKHzoGyBUUAlOhPink3taFiUbHIt8DeW+24NJMO405a3qPuX5ygEs5m4w
8MEmAn5bleE+E+ISrUIHvEOT0O1aIIQtfMCq026c2NhpyRoOSbzL58HMZijDgvE9I48zYAjPyAtA
E5zJXuXmY5xDy49iUk3kA3vQYbKm8NqvsmQlLF4YpEl7IUwXNPtAOCgMEpXXcpa2id0BjoANW67d
kqx9R5kmukFHXtlcPskWzUE0Ba8GADH94/A/cpuqzRGthpqb6/ubXoKszne6XLrKWub7I3t0vCWZ
UHpLqNrOF6dDOvH0xPThpp1lD2nXrIAEmWg1ISGYBZuJipAG//27773WGXTlX1TrQE0lJ7QddrZ5
uDzeszyH+B3zhBwNuIkHR249vsOMvI2tevsE6a/0iXNSL+7hlvCyOyt0U2WHcs7GDu8caSW7cbZl
hIkQzuZ6AjE/qnyAjqC629v+Bqw0qg0h8khyvIN/fVepxso+XXDnk9kXDmgPoSkjgnmVVB7S0MVN
BYFHEuyl7koavl6e4UVT3I0Uk+ntOmP9qT2nVUuHnQOJOhmtQ6Hukircqt3W81YOhNlnznyKJiyw
bUBhTdF57Ti3dL+iiDE4jwizpt2XaS2VsmwCuC1siwAPxFdqJOtdhn402Gj0gD+EfH8n/vvlGTsL
aj98EiTx/xoRoomgCtAuNHm1yDWtbBSG5HonaX77nnZOsjPtSL/y40l+yYYk2idF0d8pzpjmO6uv
s5sYJdW1/IP4cBY/SDjWy0CdilCXGbW6tWS3CoAo2FvDu7WQWQyenfC6hCu+dbaIUYWGWylrHyAm
QP7nAyyuSap1APiF5IDaxPpkpXyAFaGkqbiptNOQ1ZPvEdbMUSxAmMmpqJ1TsP+hGyvR3dldKloX
1kMa9dFAEJY2JPkQNA8TRKxq+A+I+L7/Itv7pNrX1cqIl/3sz4CFGUeoruyyigFr3rck/jQW96n+
+7KbLW5M548JIaual/KE2hQmqMLK1Q+wban92E2AGdZw42uDmf9+dMbqKWoISc78adH4kLffJEfe
q6vdR4sH6dF4hJPciTUthoQfKw0vTyRS9UOPKCtPIRi0LWfl2J5DxvOz5s/sCcd27mSxYcyzN0xP
yBvozoNp3g3ZIQRQ0txQxrm8WEtTSCsu7U5w680svadTaGplgpivE7tF8Rz23/2IKsRa3mTFxsc2
OFom1BKVtO+wgTg3FWkUspEPJON9eSRLEcbRSMTAVKWO15slVtJE+6z22q5ttnLXxxtFW9lDSw5B
tg+Ej45CLx1Tp3MGAALarICaHhgDv9qn1CfG9xZp0ta47b3D5WEtTt6RMWE3KYlhDp2Csd7rd6b/
HNEIXHX/XDayOHdHRuaPOFohj4OI4AwjFreP2t2n5h7FbFQO1068xdFQXIbXwpgb+QR3s5vMR6ac
m7QAN5L/GLp+MyIGbSi7qlR3dvCSUC5VkGidMrettqP2GAzfqzUS0sXh/vmKD5KIo+ECoupCqeAr
sojOlu+DcaOh2r3GvbhkBfZkwnooF3jACG7iOFylZgwUH9ofPd469oM0bO21LOrSjBLlzq9v6vaG
I8yoCbVbjW5h4tY+ekzO1xq4aB+tQCs+UrHiqQT7D+wDPBpmhYFTBxnhH5Cd2YoiUz9sk3KWtkhy
+ypWS2r2HMMx5ZApqXZ+bLf3tj0VOznqx/x+MK0aOis7sctfvUS3HhC43HdUd4oCtID9RP0l1wkK
YwBsgcPlRiaXe2jzc1Tg7bRp7rpOG+RDkhoDAUKlF/pW1zJ/jex6cRohTaRZcAZ8io3pZYDC9ViD
x5ZK56EPVVehdbvx493fbzQSSP+aEeLjBPGWvDGZx9HTuo3Wo61o5RuYNx6jNrn6/7MleIYek3KX
Omx12Vc7uc3i+6R4aNeArItBDJET/FAkx7SzFK2P4FytsYSuaUS/WugwSrndoLLJw1lHC7d6gqpx
m8OkV62BPpc2GGRpMz25hfeLnBVJpipSG7JmpaJuM2+XKkBkoFD7W0LNOUwj6cQgaV7kkSRcyUWh
QJNvMcKy8tt9EVm/k8LQVx7IS6EwTOE2KRUsAaI/3WFeqwcSWHTei3l9GwLS9bNg5d5anC8UIGbO
MNgXxBym2QVtOU30K6KSHG+H4VulVBtzoKF/KNe6MJeGg2wXIA86+sjXCHOGNFNejiM3SoykmJ0/
d8nTZe9eNDAzSOvQTcHrIETuttMZUpIwGGMG/bbXUfPjvxigfo5mIee32ALp+NHgOzotkPAK/iTT
hexZsKYpcVZRml0LoQIS/aw9hPfCqueVmpZVhBLcUHsHJdw5KsmAdIs+qma8+dEs7HM3y+RC8fZf
RvfHsBBWdIVPe2xCy6VVZt/pS3N1X10BnSy52/HYhDtDqRPEwAPG5qtf4enZasNOso39aKxESPM5
Jt5NoM0pI0JxzBtd8ARKJZYdTQBXKkvxENP6MVTkO/ovVRc9OYNvQked3MmwBlyewcXhAWCCGg9C
KUfsZk5NR2+8DrNjB0OYUmrbOLLQsdfeMunnZVPLbsLdTieqSYedWJeFJj3NzLkXqys01/TurPxx
NKHFu1a1X3l5ZRjPkvrZ6lYukHmPnk3szCxB2hWCahGXp0NISyDHCE1kQFXQOdnPEnyvHR/0fn95
hIu7GXkxjgqSg6BVTk+/XO8Cq1QxVTa8smqluvL8aK1uumZEeG7D6ZNxyWMENre33pM/W7BDXx7H
4pRx7iHHNceXorSYNFoOApCcSqPU/ir98LqAMBds9JXdfyurtU7mpYcIFIn/WhMGpMm8tfucHYYY
OYG03O7IfG6QgoMV5IvXOQ+K8eXy+BbTmjR5ARQHBkNXyTwBR6Ezgo1SGkqYRNfpuZ9SFyXBVzSD
3zIZ2Tz6S4wMHdmsQIZHe9eccau2+ra1i52Favrlb1me6z+fIsRSXheNSVJyhDlG75YSUdQDkrat
0eySYcXUwkQDHKFVbwYr8FIW3LNGzRwVWzwHvaZtUaMivg2MK9NKt779DTnkywNbsyYsa9jaTYd4
KvuO97I5vZb+++CrFCB4Mjk3ZnZ12dzCQUZHpMnAICviEhLixLqojEntadwDD3Ig/dZKP43mE9rJ
KwfmwjmNUAfNBcS/NMSL7DH6UElhlc5NdRTLqs9mD5vFTaZfKQmaXCqv52Ilbbs0jwopW3XuRYKA
VhiYnbYgwj1OzWR6Gko3yIZbdYds/a5r6pU2ywVfhBiVRDR6QxCCiOx9smRWvjy3c9bINQ/cURvk
//CR1N94sfVk/jUejcABg7O+kQZGAN6E0304+fngxUiCuhEs961kbxoqCz377O9948iMqKFR1Wph
NLMZjxA7qu+L2vUKlb6llfN/6YZDGsahGkb/OHAyYYeVjtE2xURj51RUoG6hKIZtJ1PL2zHRn6Wh
Dp/tcNR+eKXZ7MeMBvYgMttgowdIUq9svyU/ZWYpyrGU7AnhU5BlVhAmVbkmhm+h/A0KzmSacdE3
Bv3lTr0J13Jwi356ZFDY71PtlWFuYjCHpqRNkDl/RY14o+aI06fflGBlvy+92MAa/xmgEHRKga2m
DbJBPMHvCrsGW9PA/DLHufBG7iWZA5uyjVN+v+xLa8Ocr+ejqwMcVDp0AcOkbeu5zDloAvMtD+yD
5ExPJdpwfbYKFZ2HIoQwJ0MVYlDDGzytzrTELdRfQ7EbUHPWr33nznKuLf3RaV7bdF8aCTLu1723
8txaPBNsqFuAjMxao8JV2fbNlPs509zIPgQFV42l7Tvblek96tfYRs4wQx/nAe9TFIPocKe59nRy
Y3/wOilkcjWzkElRh/Wu70eAIqme0rLh/dD9qKC3tldvYBp8kZDk3vZWY7okgB0u8SC9vrzaS6On
eo5oErVlnmnCAeX06AgYmc7MezayBhBkRYeo3ttSfCjT6XDZ2BlOZh7+kTUxo5dHmt8UoUF+Knts
FUTYy6oE1f3M4eUGub7t02ibVep9GewLZau61rUZfi6iOw5pVNgRYoiehq20VaKVD1sIOfmuuRw9
i0pAQnm6LBKyXKTUmIWB8mRcFo9cDSsTvXR9g9Wkr5a3qg3LyKkJJ/aCSmrm3RyHVrwduxgo0Gj1
1+hOliFKy07zcnm2Fw+QY5PzJx3tZL1tYpXQk7hzJgQsv3ftqznteoXy+pcBgWCEBKWvl20uTiR7
iMnCn3SROBQCRT+OKkaZ9A4Kj/Vd763h7hYnEk1W8km8xh0RzKR4SjwBxUCVvb6Tk1tr+CSpB6d/
vjyQxX3Bm9+gjKwg4ycsl51rVWnm877ws6dYk27KoHwZbdiO2/YhQED+srnFeUP1w4QfSONlJZiT
G79vUvDPrtaW9W1t5s6dOa3RJcw/Ip6yeOC/RgR/KCISg0GHEcMYtk5cbqQo3pbqyv2x7HYwQ1Id
Z7fjCKdulxB3ZVEMK0Knp89Vr9BPWVyHfXAlwSY8xfpVWzi3vfHLctZCgv/DNO8eAhQSTmJ7rIm6
ERLIDjFyq22b8KsioThXqfsu8NyhTQ+p8a3Ph4OvrJV/lpxyZsYC9wZXlSEWqLuSIrGdAeGbwip6
bP2a/KY8xfdlpyCq6jf1yktnaSlJ4oJ/AhZEL6BwYJGzNSSQViRToFj02uuJ2yH4ddknF4O9YyOz
0x6fH8NUy32AkU5ynM1QQHDuS7vEYGqjWYB5OExkwLLIeR4sB2GP8Of/5wcIuyKnuiclKR/gS+le
zw7W9NX3HvTx0NT+rq2eVfmzrf2mmnzZ7tJmPB63sE/qqtHsVGMxjShHp+Fgm8P2soWlGGum8uCI
BJLJy+d0Zitf8bW6Htnu8MBqyk7pXiPpoEtXLTTICT2kl80teSfJIYRqZywguZtTc8bkQXMbcGQq
ClCR3o0aeDqib7kU7i4bWpq5Y0NCiFwXRuaDWYF8v8he2in7rGXTyliWPJ+K5IxB5q4+o9kLdS/R
7I4IKmjebfLJ5VP2Xx72xybmUR75vSE3SZl+vCz6V25Li5503pRu67tN+VSucUcvLs7RgAQnd2JH
LkOPxRnjG6XqkLmAgM6ONsNakLNmSHDrQYrUtouZuci7UezXLrmv6k9WsBLnLK0PaWJqIDSmnJM3
DdFkT6Zns2cTO9900teiKK96P1u5n5c8zQSOicAu/Qb0cJ+ukRfIxqRbHA12HKHX7Skt3RRK9HrZ
n5fyaB+i1TPXOgSiYkFVbiIraxFlRHdE+taW2kGVNNpsZHeEZrYfAjhY/9HgQC7Hau+0/s5nS9mF
7yatveL3i6cxwgOw5cMyb6DRfDpirTB7inspR/7U0KYedsMmHqjH6jnY+hzNdgeQZEnLfLihW8fN
p7Ve6flQEsOH4w8QtoXplElqZXO+i7Aha/exdZuhjgdCwE/lXZvnvJfcy/O/5LLHJoW9YXh95Bc+
tXmnGvZh808dHvJe207NP5ftLEHuWOc/kyvsDSNzxtCaCRNHYwjhO882RQ+3pVXd+A0kZ7RGba3m
H22KD32f7SI1hJznr7to5tfR8UcIgZOOUIHdzxNcp94mUUnfo5tp/5qMH6X5zxjco9Xixvqhbv9D
Ag7pvg+N0LlIK8yyrY1BTLGeI1WJrnwLJajcu1Ojl8beRuY/Ube9PNlLofWxOWGuy5yoTKLY4/rB
9CUby12nm/TBk12c83DK36r0fszqrBLIMYGmmvi2C5swcuwaakdUrrZjuc2Lh0mGbmeNAmZxWDzs
NGrPs0KKsD+DcMpbPfx/pH3ZkqQ4tu0XYQYIBLyCjzFPGVkRL7IcATFJDELw9XeR146VO85xLOu0
tfVDdXdsl9CwtfcaEEcWr9OmUHKvrXjjy3t/rYywGAqidJPYNDBh8/tc1EVCay5xFJgWfP4OxNgU
MARg39K/tYSfJm9qZ4GgTFF9nveH08HXLdD1yBzabetCUOZZZY8m7SPPumvald2+dHWcBpuyppN7
10ozEScegpWqKfeKWybM9hzIrHXwy76+BtdCzRKwLBulU1gIRfoHb/iRG0/I1ldiLB1eUE5DhmdD
GBpgldlwGvRVK44FIToZZl0VAW8SwmIpDP7TaE4izdIusGyCMagQKW5BAiXglrEHpT6uT9nS8X86
nNn65lI5ZlUiiOukYB2/NDINLXdvWW/FIMNGP0q5vR5xcQJhfgi3HdSaL5S6cNnEsBhDtV4nD061
E+Yxzd+gufd/izJbdQNA1Z2WiCJKmOBZsfE55uNNatmPecLWLvHpS8zu0Em0Hi82jAcH0uyoTYCR
sLiP+jlEQrc1aHE9hPWozMMOEmi5cXRgZIrrx72JQRRlthW5fr3yGxbeHvgJUJmAngXKWPMtrQUA
H2L6CVBds72tqjfCPSroB5reD7WKrls4qqb2I6D/KKxB3ni20exGV804vQgKV0HdydjBvu7NofoA
OsBtEdM1AsuUhMwnGBMLtszUcQXy83zTjVatO0LwNQHq2/bU36JCf329LBwdE8RuMi2HND5UdM8j
lE2TDzVBfywxPkX8UAw65PlKTXotxmxNOnlqeoVEjLGHfJb/mXnGneXr3fWRLOyvs5HMvk2fZi6J
BVZCzSuw+6NcHlPyakGL6v8SB9r15zM2Qv3Xgtg7NLYdFVbmIwARHRfROkh66eOjJoDqOv5jUvo/
D2SjyyhJjWf1WANYFXb1IDKI21nBhllwRgS2s0qqbdHJYMtQEz8mve6PGjAGaO2Q8uCAwgAgFPWQ
4vp2Aq6q0ezHJOE7ROt+gY5jpmGdyBKqmwGDLWDNUYBM9Qjh5mLIAPxtseu8Q4dOBnBIVUO2WS7s
0DVG/ZX1o/nB4ya+C1IxfOo499hz2QcoDTmcjy+96cV7P7foT5Zm45OX26CFGr4q90KIsgcALO55
NGpYiO1r1nrqLqgzQ+5Ik1nJvu48/z0A5/KrUUtCIFpYJR9i8K00NGIGgzS/tdUBPcFy1/OaBytX
3dKZAlQUUH54lAPqNbvqRoEbsLBQLWVlu2ndfY3MVTgHLe+Esy38l+vraWl3nEazzz9zzLt04Dai
ebJHOxostTYJfdQ1rodZ2h6nYWarqclGrJwBYSxo6BXPGXtR3Q+52vua5mZ+YkHVB+A4pKdQ5Jxd
CTVzk4BAjDFq5A9BNnaxJ85jlsBBRdwafA8MUSCfKH2+Pril5yS44v+GnUZ/kmz1Layx8BRAcY/8
VFAcqoqXHHY0VG1dV4Wm89gY2xbaCGug7gvpPaSUk2avjZMTXScgNs8D+3JsDWCyighWdj+c6nNU
egdkVKy+dFlzQ+Nh6+MtMPmNaHBtMvcZt+hxTKqbgXj765OwcDmd/ZTZHLS1n6Mlg5/i9BaFFrK7
MVwB3HIbR12VHe1qTepnIYfCwHE5TehR05vrJDDKytQp+iLKK/pa5fCi8UUWuQV76IzqN1oLh2Zo
XoXj/7w+0CVg+GnguU6CW1hZb1gKPmnVeGRmjjzHL7yoNZz23qQKSiWizPgtHxuvuskSg92aXp6C
Wiua5DcbiGlEbUYt1NUL9WTaAz/wwoe7pQM9OhvUf9Z+JJmr31WMlnzInUTeJL1ybwbTzJ9Mjru4
jKsVaOnSEkZCil4PMFwufDBnK4nHY9MmSgPcZCgVMQDaTb9xcSo4HzBoybZ1nb2hGPPk5vtRZiS0
9Jr/xsJJBBgJgHcT7AjwjtkRAUjjaJDULJALFF8JSfZB471Taw2utnASwUF1qvug0IBseH689lxT
V+LrDf0YUrQzQHvrkn0BZMX1dXLB3J82J/oYlg0ojjnhx843Z2P1aIb5QxFJ+0PjbelAUn1TW5ti
vFHmF6jiQRgySQ5E6jAHkcEkj3l6TOKDSSIb/+z6r7mc3alWjYc7VLhwt9BZFmTmfDSwfnAbg8RV
JYduKKNc//UpDz1iFz5HAIxjNc3VbbpEeUQDWwCbEZR50412P237Xa8RRy9Tk/Mws6MG+QqRTYUw
BSQPeudhCLKV2bo8zKYISLQpVHqgbTzLS918SK3CRYSKdNvB/FKOG0D69/kIaarj9Q+zNBgymYY7
kJOAG/oscaR0ZPgyECqFo1371JYp+rxtUawMaGExohlKAEZDEEDe5n5HXux6sPpCGDp8ceGLmljF
e9CXYKbkr0ED6D1YOrmh4GxdQ3RkssGMw9ZNX1v71en4PbPetCcig6wSQi+v7IkZRdHBgc8PpOdn
Bw8afcSpTVlEcRnAl5VAli71xkfUbENov2zFCKWf4btWxS5vgIVyX69P/0Kb8zz+bDHx2HAVbesC
/Yhgp6QK5WDATNZKHkb2u27S3WA44GYhs9dr1bSlVYZOEm6vyRYS++b8gKgqIFLGssE3weM1Vfd2
sZlyFaZvx2yt1XN57GGY/8aao0XSHmTgJEUsMrbAzkJDRd+S9NZfA3YtjglMN7QtJk3yeYUQ+nuo
MlOkAeAxhZZZgRaz64aHvP0sjf3Kp1tcOiexpq11knZp5TRd5iEWnpFIkX+ZFlLkA2VV5HjfR5Sa
U2dXAYCk364HXhgjHkUAk+F8gOLIvJFhB37aeE5VAqr2Oy6N0C5xUYI6yG+8Vf+VxVh48GN5oHiI
f52P0ejrouSdgC+y3aBztrftvSmg7950Yfv3rU1AnAHnRBQXANJ5NinaQdrxIBGr2VPrfoQVdaOt
cOxW5m+hE3QeaLbnBBlqmmsE6orbLLkfxV6Tn7a/1ShXel2oylt0P0z7vaqOfrPtsufr3+8yc0R4
B1013M7QNpxXbUo3yGPkhmXE3B5YKLDgYTPdT51J77VsRASd72yNsbGw/85izu5fgmPeLhzEHJ18
F/CdVbCDR27cdq23tTa42aECazSXCw3iGYH9JlQdMagh7LIflss2raOi1Nyl/sf1Cb18sp5NqDMr
SiDnGOAogsGVHqpfN22zGZ3PsXHw5o40r49/Hw0XGazTkMaAwj1tmZNtP2hTgedi4R1epVsC9m5W
3xmouWVS72TXA1zRrdyeS5vwNOLs47lul8ItGaafhiX2jf5mFOAm+3SXJkVorGZRi9FsPCjR+JjU
2GZbHoA3nmQ1xtfqajOUHpRqgPQfqo0dg2ez9maG0A/m6/zRjKq6j8wfVR5YWZDZ6MasTUarg7Gp
ASnxfq9ywf4Z46bTO1rVnr/rh7yBAKiAt9t+yPLgFtrE0KvO6sR6twrg7XxDOMfcZF76MPax/7us
LPt7VxvsxkhpfBzywdvBijp98+MegNSmyuvXcRz13iuleDINOODRwXb+KXtZ76tAOBlc/gRjEYx3
zc9Ut+kntTikY3ph0K8oSJaT6nNpm6GttVQbmWfww5Kpr8ie9obz2me8Cx6zoKz4ph15W4ajpzWk
xokS6hjEBcT8i4z7/9idb5TQV7ZVve3yYeygJlUEv0TFANVvYzeutowZDtkGg2npfZ2Z3IuGBpVA
CHPAd3hbKinkLpbQMz4anqP8FztImjRkqaX10WGF50WpaorsxkSDHdPXxRLITKL3PHGC9pGledwe
aS7jQxvQASECXXwkoBU/QnFOOFFaNZ67K/28iUbbH9hG+AY6phBmA2Xd9WEb3I8xbGLzItfeviAO
2zK7TpKo7GPvjlfSqyIsMpThgJbFc8fFpQn9mNwZfrbj5ASYCwp6mlAQK3pKema1x4GbLSR7Si+o
w9QY8teqD+ijbQudbjVw6Pf2YDAdukmu4YkgA0OFNHXKD0XcFPI3gejdaBhHawdUDvmOkgD1n3PI
rNe7NuH4wW7TtFtnBJRnx3MTOWibJeLRG52yexsrXXVREYhSbgOvCJpjK1rzu2l1w95kCYw/3IHH
qMnV3Otva177H4kTw/mSQ0N5b47NgA4eeBhfULxOZcSLqn1WvYBoXVcB/hq0HmSePNsof/TC7X+q
hMp/qqE37x080Q/Sjb3bzsgKYNJj5XkbSND5RZiYdDwGuTDesqApXgKtZLcB0tjbkCKRt04X8xgS
dZ79KvKi3jFpD+O2HSowvJs+zt4rq5ZPdUVyGrKgbw4+V+A3NuA6QrtyVOybW6T6RyWNxo/QXh33
6P+bkE73QB3ZcB1QUHw4VOfQDQXbD15T5bdi5NmBcoO8S6sL3E3us+oXyl+NE4GsC73epCpGkMd7
71ucuPYIYBSrntPaFfvad225tRLPe5TQ2YOlR2aOPFRpgBpEZ8ZevIU9WI+yDWH8m29YdoeSKJYm
Vjduq4x2Zb/r3WTCS1hpeZ8XLethd5P3bTiaMRogFG+ze0Nng7krsWW/08HK4jArlCVWHpwXFw/k
a4jrEyAj8ZLHy/b8KmC93auuswygNiL4GE5qiQm1I27e+/wZ1Z/rF8/FU22KBktD4ARxSl7ktknq
lk3OEM0IvjUFCJfO5/UAF3c3AoB8AS0k2NLiTTid1Cc3m8Jehy8cnEdKwOfRd1HtQ1O98wF2kPBc
KZqD6Nf0ZNZCzmYwL3rUlmxcMPHwmQOxADn8CqsyB2b8m/LdKFjTw7goRMzGOEva7W5sVYkeTKj1
g2/viF2hUrC/Po8XydYsxuxNycZ4LLwEMRIkdSzeBT2kEfVGOiuZyNKCQBkJpVc0LbAkZpkI0PnQ
y08RpxZvOSmiWqwsiOXJ+jfA7GqmWTuMRTUF0K8oMVrW86qm4toYpgVysuZadyA8axHCT+Id/IrC
0VlbYysh5oyqyuIo007T1CQ0dOJ3M1j5DsvTBBaIPRVQQIo+HwPTNlVwb8cYeBNCW76uX2z6cn1N
XcKapkXlA3wAZgv4z/OP7bRQXwWOEkFg+BRLSHPVmzG4VV3EHS+k3mNi1KHsIAjabEy5sqIXpxDk
U2BOISIDHcrzEVpxRjN4Rhihx+5l8eg3K03SxR1z8vdnCy1WSvGuwN83BpDHidoOfmiO9/kag3xt
HLPVJimJ3WHa/VWdh4V1YOYa8OWyoIPvNIG5vYk3DlbDbPODF6/HXuM7aYhTUxfc1TDmDzWJyHAU
7oazB/nXTdkpJOAGDsCTOAzIbP3RRrZSIcGDY9RDa4aD9eYA0ijdw/UluDR5p2Fmi6BIkcalNsKY
9ocHlSeqfl0PsLAKwANBZ9dBOwUYkVkAW4sENkZg5Mnmi4WGitwMzlEH79ejLOxWRMEqnqAMUPCZ
vW8In8gZ9WiEubMt0eFI6gzt5WQlNViYLJQyKNwLUMQFSmS20qAs6pGuhGUmD74E3rOZrIiWXYwC
9Vq4eYDT4kKpG62E8x2ZTNLgALMmkWM8ZP1tRreE/e33RgjMz6RSBkGO4I/73snRrGKwaeq+TJDS
gZ3z4pCVvz99zrOH3/T3UXeF95lLPUAwzodgKDNOi75Kopb8turXvr3pE2RsmyRdCXSxrmaBZnMV
BwxrLhZwBKtGMOZvUu/Tybdm/befHAYr0HUDaBBYPrybZ8uXFKVZ1GUPZQr7d5tuOrUGiFkYx1kA
/3zCipZbdAD7JnK9x5HtQCAUAECu9coXPgtaYPjcLpoCoC/NVm7GkOW77RRF3ucM5un2oVVVBF8a
vXYcLyzi01B0XrjRQUUsjVBQ3nOqfdfcKH/lZlkaDbJmgmrbRIGfH8d5lTh91xJ8FOeHI0K/vGUN
2FLoNGQrq+xix+Pzn0aavt7JdiltigctRaQK7oi8ROd0TbBoYbpQM8RHAdILXfd5f6vte5U5jZtE
BZ4b2ReHbnm90ohdWGIIATIG9F0nabPZGgZWhvktg7pKTn75TojnVCj5SwWj5OuH8GIcEPcn/ABu
LW+2932/DypPBCj6GBtOIh5vqP84rlGrFj4JmmfAG6KuZBNwdM4/SZcSO6Vjl0awc7OMt7T4cn0U
a39/9smV3ZVJYeHvi2zXFE+t+H3971/OEvrhKDU6f95jFydwmvQBaeoYIChut4eAtQ9TwWanmIDA
sdGumbwvhpsgP4D3QZ5i/vFxVOsx4JBSkcOWNhXENncpdn1srByUl3sSzUDQCTE0bEjU/s4/S5OP
MCXsWAa6/6OVNEDL7Hrx1NnNTvTfrs/gdFid3zEIBcszitY+QE3zvmMmXQAYHISCcWLwnJWmfu7z
5nYcsvpQqSaN7KH/TppB32aogVyPfbk6LCilYRqhHgQDgzlAtI+JNmof0wnZrIh55bZZ4xtNB/58
dA7uLqQCAIGiwXo+kTGXNC/pJA3jdlvPcMPAa28zkX5tvSFS6LR5qFj9h0HhrYneGg4IDO08JCdd
mkB1Aywa+cR9EbZrQJ6lL4bbE5oU6OGjEjELoDy74H/oG66E9ROH88lGB0+AEpkcldIeJazN9RFd
nqqo4UwoJpxCoCA7s3xQFbwOfAkwNCufRjTa5XO39gK9fLxNrUicdZAlcKDpMn8/CbvqhD/E0C9N
v3osMqGyrA46hvd0DMHjJwVSvITFBoWbZ7O/PrzLTX0eepY0iFZbMP5GaNvTR22BM04hyvAy/jVw
/XyI3qx4ZOVtr1srgQaxn4c0+5qUYteu9VwvF8fZYObXRs3Snk81zWi0gK0GtgxqKS9NoEO4Nb3H
Fsw66x5Fz2DlwLpcIgg7pUTQjQMUeX6PiL5BjdLB2FgOkRC+r6t39tcdumn+UD3AnQtJrkt0tYyV
oaYYMqDq0LvBL3DjH1tjEAfkHbvri2JxQP8GmxtZqIBkyFUQLCG/xuJooJHsrKy7y4fw+YDm+CMv
cfFCJojhGHfM2Sh6xz2F2i7Z1fZNY21H8cM2/rk+rsXFfjKu2SJM+BgMFkPMILXLTZ3ze1cNDt7F
lbEFBXmN/rQ2jbPztzBZqb0K3kQmeU7Yk1TAGq4QutZCTJfMSVaZBDwZvTjFl/K/IyEDYCP04pXM
9dLBYfpUkwo+UGITsnr6ESdBQL90nd7FONzg3oBtqbyvnLDtQk0OLD+66ZsHO9DYDGFiL91HJweX
LLTblRftJQZw9iumj3vyK4KSCIho4FdomEKS0E50aEPuO/uW6McCNtQ921BYdqq103lx0ZyMfpaO
JDVcqUSDuAN/tSk8fw6QyN+gXXN9bS5uCIQJAE6ZOqtzdHAzdpBnYYhjOCjTORiHRaG6x9BZZWAe
JBNUz7Q2RkNuoOF6Pfg0hvNMAZwiIMmAwPN93EKzRx1Yye5g2YidSf8GZNtNjspXr8knrbxj3K0t
qOnO/N/DOXOagPZ8WQ02fMpypHfeL6GtTcxCp3kRYEPXZb1Jql1R9sc+WbnMl77lv+PEbJ+vIZqa
zWDHCFzCjk0SeozTeufZwHtD3/X6lC5e6g68cfC4RHp5cannXaO7MkUsH92YUJEx9LsRdh/5ZkAH
zBV6O/3zuiEPmZUf8Fs3o78igra4Z05/w+x2B96gLfMev8HwOHtDhba/LWiJN9VYqag0obzTG/G4
h4jecCNSu34sdL1v8fxaUR79XyYDRJr/36Oav00t2KKhLoIfYlJAyNqN6g7c+2G0u8zdxU5YQXeh
xySh1qbXjq/pCLxYbEAPTJKgE8Zw9s0l4SkE2yockfHwQAwJpgZbSQAWlxXYLi6ek86kG3u+rOwh
CApI3WOa00+IcWbkZzCpZ6xEWTrrQeSCMRE6+IBfzK4TbmhiVKKe0gz3pqPVIenAKhu+r6zb6c/M
5wtsMRxCHsBHF8YnXi5Sy+dTRqhwxGrmv5eeUUyYBxNKDB19H2zqA4Pdf9ei+qdpvGfpMChWFeQL
ax2ycjItHotQbgV9DSUzFB5mx6/KDVxKNSAtWVNsGWEvwF8e2lHCyxEecyx9drpi6+piG+cr2cKf
itzFTKBh46DECeTJxWfNYJJAoHsXZeKppnqf1s73fMjCon0ZrXZjxckvONFMJVyFFp4SHy3HDdTX
9rFxM+RodkiDj+tfZ9qw85+Eb+KjpEvx7zn9ZvAaKdG7n97GcIVSzwUZ9pBpCRnTDxU4+ixbU9pZ
WtunEWc5k4ARzTCMiCj4KOFn6GwaM/9IUTJxV9E+Syv8NNZshVtGO2q7R6wMiXTQp6En3kW/cvss
3XWnQWYpU+0aSWMFCDLg+OVchmkMwbsbluDds73+tZbeI6ehZudClbddAlnWLGqAG27KLYwQvfST
ZfHGhg/eEHeh6FaO/OWQsMEAuh8nEZnd5LwXaaYoRmcyiUg8qjP7OARm2NHggVFoCxaPmTGu2BEs
nbGe84c7Dn0ZqG6eH4BGUbtDYuEAJA6oAp7/kMZr+dHSZ5vGA+rUVH6agykqYaYQYm9xdVNvEE/F
oHoAknFguJs0F1C6iVvYCTcACq1c5EuLEp5WcI1A8R6P9NkBVIsCt6ipYGMyPGZk18K6rP8vFwgE
CXF9BI6DrtDsq5mt7svU7WHc2n0zxoc4+ZIGX+haAW9xJJDKstEQ9NEont2EQJkNOW4RrA0/fe06
9c5rsOn6cWXVL172AKF4kKxCGfqCWgLGJItNPSC9C+7dZEuz277cDTVwOk+mu62sLcH7gN5Z6u36
dlsc30nc2VGVaKtL+mScjo9yF2T8SORLVRi761GWjuDT0c3WOo/TMS4mR7XEc0RUE+/XFPQQAGQW
2aL0dqnorI0syxW0xXJc4HvQ14MKznxnu30pSYM2P4THiigt/Fvl0c0wGo/MKMPSMnaU/r4+0qVd
jc38PxHnwFnWFqki4MJGpIojnz8E3Rqme/F2Pw0xW5J42DiSxgjh+wzqCdhZ2yR+ivuvgkboLNlw
XWTtyoZeOiL/kIAsdJKhrDHbbMwVbjNyF8tEoYvsfkDlNNJZvyEANKW1vmmd4s7sh+P1yVyJOp9M
ADR0BvYlRqofRwF3kSc7ea+Np8Y51DKSa2Ctpb1wMsh52TIgQZeBDwMkMAf98DYhIEkn/2EnnMaY
7Tf4jlY0thHDyRqYu4auA/3flIOSfDO08MxcCbc2pNnGGwo/G6SJcF7yLQcnpdTbVSOiP9fILMGi
WPBT43+C6sw7AiSLW9ngDo06aJmnO8tW8QdAy/RHCsLBLqis8lVXfvbg6bYeo6GOjUc0dtER67O4
v0tknt+2rg+N+eurZ2Hsk0a3DUNSCDKjUHx+wfolqOQtXq4ovhxZfNN4OvTVqmbF1FCdD34qBOCx
ChWYYE75gVkucKAK9bG+l+6d4Uv7KS7c20xa+pCZ3c2g7H6D9OVeQ+o9THg1rgxz4cSZVHVAYIU6
Boj7s+MA0EywhDwk+yMB1xSKebgsrk/k0omDEPBchDKGC1zc7DqPR8laN0ZOVtHboD3oZutXUe59
OIkJ9uFe93gIrzSZlz4e2ouQSp2Uzy8kP3NKitappozTuMvp3kDeCfL89XEtHC/0NAY9XyC1ZQKs
1JY4q+UGajo63ozFPUu/QEkXOiPdf0gl4EOB7iMocVOmOZtFYKdj2hG8RVPrxkluhP7005WccnHW
AGjF0w8rH3TY8xEV0kmTZEQI38KS/9EX90O78riEhtzCip/y5Em3HS3guXJPy3U9QPwBUoxGKr9M
HrbfXTNT73C6ElAvZfZn3pTBkaXcePBK3t7wwiq2HGS2A6vM5Bjzuv1wNDO/SV6xg2nF444bboxX
Ba3IvlIx28EqoLsBSFs5APqX40c2QJSRxjpPQ6UdU0Ab2a83xcC7+zbNzc3QUBGlTWffN4NnPNaS
6RaGXsO4l5aMv9ncyu9p0YlnJhp95/C0fcqNusNrMxEQ58yKAApqXRNvYtP+7o8Z9PVLp2E2rCxF
+9Z1abp1WpU+VGpECq1h3dVGAs1R6I8kHuRMR/huvbcU+mOYuP5FiTE+Wq60tgFDohN2ne8cEqEr
gXKzrO9SQqZfxvhRwXpoY8uuhN25k0DfOaj6naRuvTMhf1Hgf1TonQ88+x14DGkcmWNCvsT56N/0
tNGQpdElSbfMyQcROoXp3NnCZIe4DwDmFo3ZNGGHSdz18BPcuIBogbdMC+OgujyFxICrgh2nKt0X
Y0D/KdqkuEHl0XjjgHZ/jsxnj43ona1hJaQDz8gheZiiEeps4CHtAFJoZtZXMtrBJne74caD78k/
XV7bv5wqNZ96L+fbCohyJMygSuUbo6zyr0VGewkJ+ir/WTJX33B4cbxzS6ljVVoj8O1DcY//e3ef
+D4IM7lH7pkxWL+QlCRHX9v83k5duamrMRWhRKn3ayBt+tyXccDh2l4TAeKgn/c7VsRxvocAhn2s
7KZ9zjiRO7BpgzbihAw3wHr1n55KzC2igenkpqzc9yD11riQ3fzJB6XsIWeSCxhWTGc4bHhe46wo
X6pypNWGi0Qcu0rKj9ihSRDWLUs+eJVQHVodGDG3qSWCLxzQyB0fc3HDOpO8lZ0g7AjH6hRipvb4
bPWkBHFlcCODGd6z60l2bK3GNffKYSTeyk4yK6Qlaq6Rw7NB7fOm0c+5UIMKdR6wu941CjAkje7A
UmGACqFl9b0tOQByLIU8Ek2Y+xpbblNuSk/lbxV39KsNNcjPQED4Os4Dsw254OVbSZT85uaoKID/
SEEMSLJEflW9bF7dzk0DEIYIgU2DU9z6vY63Ywdtirxq+jdbDnYdxkZd/daq11sLvcQ3m6Yg4uU+
GkVhYVcQri/SIHklGYNfYeomfRgjOX+zB9vYVawjSWhWZg64P9P9O6nj/sjAvUDUntLbXtjsISYt
NnBluhq7CDjGpBDqtu8z82MA6Cm0M+ngp4NCU0BAvPIeihoPbKh9ufooWWrg6KB1NsCEdKxvnNrI
ngY+dlUIfyx5zDyApUu3s7fMHZMa1QdXg4PGs5+AdPVfhBd0x8LPA/S0UQB8LPFGK8GsTDairupv
sc+SB5yG3caoi+G7V9hyNzoQniOq1EnYeAIaQuMwxLepSpG6BgNle+nw4lXjuN6ZvLFViEDxEWQp
uQPGI7t3RMVfDDYkB5oQF9shg5aLT5N2GxOYgIDbpHaQscw+wKkxQmdIui1kdrwDpHKUDmnsqk1d
Dx6KfpYNOAg0n+OdM3hwsXVkv0156Wwrlbn9XlBaB5FfOO4YQv6gCcIeUpntxk6aPMGjrEZj2BVQ
lQ4VdBC3ECZpSeSBorOlVpa/+ZygRFI22hhxhLn1EIEnOIooMJvsN5wtwAHXlWzfZRWw7UBq8eE5
rD2oJM920I9pPkhstCDqgFdVG127rb1abMg06ZA9Ey++OdoFNAEyP/S8rHoGKMC7i9uguYW1z3i0
sBLhf2Aka8Y8S30A6Jr+e83N0scERCmYD4LdpMjLmO5MNCIs78MOvproJY8U3LowG3bOmh3SYjo3
QQUnDRRUkmdha+CfKmvqI0NdScLBIq/XQJWLac9JhOkXnDQF407YMTR10NHthk9h/ZyMQQKwkyhB
RSj9EeT5k9OuqVUs5pCOCQWJAIVyF55351Fl4/FOG8gasgn2mB5dteuKNISXWpocdPqVOT+5XHmM
L2UqKOt5QCmiqIKc6zxm2iSQW5961xV7SNOwp7tW7Pvmnq296pbyrtNAsymFC90QqKmlbNRvXf0P
iY/dmkXq0ro4DTH9hJOvxiWrk3T6aqN31IULlXby931xigoXnnLAd01S7ecRKoDYHHtqvgX9bT/s
vWAbuCsN6Smjnj+W4OsB9jvUWugFhNtqisa01NSvHf273s9v2jSDU24K72t7cz25X/okJ6HmeIza
8xpR5BgN81995wkur9YarPdSggOqx6cxZk8vcE/HMkgQAyqqEVQzkSNWISzmw8wZDgwqBTbU4hJF
4bYDTjOBfFoB8ajSCjOuDwMcRTWebK356QEhcH30KxM9hw75XiZZM8Eo6ngbkPe+Q2nhJl4DQi2t
SdiigKoHGLCFt+H5iqEqb6BQg6enXf/O6rek/vIfRjGVXqFuAtuMuXcf0qCGDQ2eM0WwlTJswTCB
RK1frqEnF9cKjggg/30oJcxNvXqbo3qR4X1L2I1t/JIKUnMrPYa1ELMTwnQHyXuNEJ3/GqgU9IiN
uWbxuhZj+u9Pjogqq5Xv+Hgz+9VvmW2z6lGLl//yRf6dqYsnM9THRI9hCORr0v3qV5+siPp6rYGw
uLJOvsjsrZxadhJTF3FKOFaRL1ytFIbXpmp2GxkSLyTmYKpksZWwR23cd+uvDUWm0+FkDLPzlGc2
dDAFxtA2N7z7WgevGXu+/jlWpunPpXvyxQNWAgleIwS49kkOs6D6P9wJUPGcUKko2CEHO19Sg9mB
81ugSVVYNymsT3Fjm39tMTXNE9I2UPCgQR3Me/Qm6O8yaLHLhwJIlv7JN5479z4GeJ2unIpL+cBp
pNkmlEickxLkpGgw905yiGs/dOgzZMurv0fATmOi8BuFBvVU8zmfN9sSTJYckZQFYYOH0dmp/r98
e/ChgMFH8RUY8/MQtYbZmsXQaW/FvRtUYVv8l73+bwB3Noa8bCvqJ9Pprr6AIE6T24rt6RplaXEn
Aj4FcjRw15iu82F4ZlrKppuKcN6+j3eGzEK+dlEv3YZQSQYHA30gKIPP8sBKjKDC9miuJaCTF/Eu
o0MIeUGLb69vx6UuHj0NNFtgsJWvnaKdAjWtuENVKbspUdXYem3TPIHtyaJaQe5aUfqpTavZ0NHd
5TQlEbTR1zLupcWOe/nPOkT72J4lJ3lLxmq0sXW9bGfaGlT6l9i8bWGDqK2VsuPSMXQaatbUKIUt
UVhBqAnMm5LnHoZC12d2OQJU9yYmGNhts3OI5DBX4FPttG32onogamUzLa4QlPD/5+/P7oOghLxg
rfH3ZfmTd3wTlyiXBN6WpGtC+H90ueY5MJ52IBwhdQTef7YYsRD/H2nXtVs3z2yfSIAkUu1W2tW9
x8mN4CSfJVG9l6c/iwH+WJsmNhEfwHcG9mjI4XA4ZS0UtQC+GLiDDXJNC48fbWdFgIRF0qpbHPR5
Ob4ZgUsrLa/QrHwzu+NxaXukxgafAb6cAEAtGb1Db9z0oYfMl2ItZO/D9QcKRozJtH7p+Vr02jfX
vovtizzexiVYjS/q6kBU3RfSpV+th+AAkHS0POCYobSIilibdL5dzRgrPETIEJ03IpmrWSsmBC+F
xzA2MkMxhm5J8txpN7qu8ABSO+VUEWhMQOFCtNNRKyygQaDjgplXcWog/FaVf6XH+kOCOHqfFJlX
oqkDjQLgWcnap9bZFdlr1l5pgBY5v14KZTzhWIee3Yy1CWXipDqULLkCB+DhvAj5lvxdL/GF3hJz
nljI8Wvsfl+SEYm1ws+cTLEtqkUTTLoe0oYaIXZ+xvgwADGcAqiA6YYOjyPLFKumUon/fxWTzRUA
YIE/iGuzoxu7fM5tzHW7inWTn9GPdRP8YagbieO1WLeIHXR0gDbt9Txe1zYCKHCOGXuP7M5vlPxq
8zBIDsoGIC+Ib72KzelIaY/rJLlK8otwus3QeGwa34Cr1AOBjPrUCFAK9vFS/Mq55a1ZSL4TjO4J
K1pMS4oENUTH7UXRx4GOTH+s4n+SbttKiLCiAy1mzeYn13P3zNk3eYt+fEXtTHqgVjKEW6YuksVa
LMiYgDVTcECDXmF8KglCUAg0rirRNEjAWvqhVgaDqqNWanmo/GG0y/lDGXNq3iVYrewyR9tV4bIn
Bpfq5zm4JgFBbQcOsNuAcjM/oHTyhvav4xdskDPhYpLWxIDep5b7dGyZ202ooFrRfe4SDPY8jW2N
ZHZ1NbROUEz6fTP9XLoXNMVvqfbPSMN4qQBYDYEqnxh2PuUJNPCeNQZ0z5mRAvfemfUDHTTrN6Ck
0ivXLY3n8xrLjBJLDeJvTDfoaMY+XewpGQ2O4QyjjH0jBRdGcbtEs+J4yZzjWohwLUL2lFQUQmLy
K3FQ0TlkVoWn5FPbv5xXh/+SGPqsJQlnDNBuczT0CI+rCZClwAnDdFFgokpEuu/nJakWTjhpuEns
DJUYxIveWxQdnPTRcbbnRcgOAp9+B8gt8EHwgjndG9Os6zYBpFtQhG9OAr4vFKArlCR1f/TeiLar
o5/nBcp1+itQ7IZysx7txC0EmiXZ2hMaFkAjnqMKel6MfJM+xJinelWlZTRmwTcp3dnFltJNkT0S
+gVHtVo98dFvFYCP72tIIc1rzvZDpcg0yxzh+vf5/1e3sIMh9QnEa3iSTCB0BFk1U91K0v3ntyFw
KTDuKj6PB9ZmwLI00KjsPDbdHLDppdEpqokohB6TGWUi1aCw9KCi4RXzDBi/x3TtqU5RVzrIWUGi
Z1wlIYZR2K6IRn/sDcTNu/NWIF2/lSzBCkxg/1tWg/WLMf6p2WiaV/iCz5Cx3JmuJAjvoMKdC9pM
kFCjJZNdVM1jGT00NCjqfY8KMWJndmFEOwDzY6grKArFi1Ia0DjWH44HNLF8CmjCEZiRfQgL1GID
sH25M8zPNNFQcW6YW2IwOixQ+pvqh8yx81sbE1BlwJsQrg0M9wFSm0aNYs2lBxzzGhhVAMjNJ8R+
x4xQaw8Jvmh4ZOa2HS86T+G0VCL44V8dC5J7c51kFO3MzLlJe2CpFeymaFTg5NKzsdJEcPTwvoOb
LBDTDll3aTljiWDEuGBTYm9ai124Xoa2RxZd0rpUvfKkp2QlW/DLY9cn1gDE0aAlJXCVdk36WMZ7
YOJg/uULZ+RDkojAzVg7uFEDSXFn+Q3V/c78/1mEeOIdUjpOU0JCRhGOVjsTHT80V5QmpEd9pYZw
1L3JqNC/ArMbjBeAw5rT4/llkm6IS4DYhOEotA9ym1zZXMEYKLtq1KIAtOHrFjD+NwxokuEdimDn
Jf0pjosBBiJbvBPgWDB3IKiSZgbLCJ/kADSAH5LLYXjPQsAf3mggs+vK7UgOTv59Dq8r6w4lufPS
ZXoiNsToEwWVF+YtTvUMba1gIPHGOrL2rYnRXD79QHfZ7WQ9kbRVHGTZCcPoKYaaMJxAkUs6FQY4
UUxf8E4/k+rA+rnM2c+JuL5VBnFxOaSbtvvvvHZSgYB9wUQHsDktEfVHA3mxWYUd0jRueTm331sg
VbjTTeyOwRJGT0s+b0Bur1hSrsWn/cSEoI5NRSuoWJJ28OxzCgNzJCkFeh04Z4bLWYkBJRUC2C+0
W6CJGXjpp0vpuVOP1CLe0g1td224HOtY37eRvT2/gNKGEqC+g8INU3nIYwrXdzOaHPKPvx6S7Hpu
bhcAXcdNewNEtS2aXXdxHd+BePlhZi3gfN/OS5cdcswqA3sK00AuksKnStreUti1hyC/BnurNl0N
5e/zAqSrCOhuFCNQCUYe9VRAatJ60gmuUydc9rxyV2n6LopchUXwC+qTRazECBeYTsCb7PC4xHQw
n2WiTTff9eyRfmHqGUiDH+oIh9koDeDQohE0CBHTJejDSfO32sAAn6omJT1XK0HCSyVxQ7uvAJ4T
lCZ4Mbw3ij7O7LGjt72zKcrk0LpfKOm56OOy4TxQVhdh9Kqx9/SmRrI+Si/m5VW3D0bzheoqmNRR
skeAZZnitaURoOgwDQkbj7HAmYBQgStSlQiVWfRaiODr7XQBDlEBIUCjvtPt/t4rHs6btEqC4BgI
KfISBJg4M+D8MqZbK1NshTQGRe3O4iNsBnyPEKuk+pxEY4NT2brf9BLDQpez+aj1zyy+B1p8fK1d
I5m2fOWFt5IqvlxixJ6ZxR/8Y7qgPealaxy/cjdKOg9uuuJZXcsRHF7U6OMEeKg0MGq72CfmfD9M
35rFu7OXXzkG+nwn/Xl+x2ROaC1RtIkiJWVa4jClFiYTODdK/5D+M/EqHi5rIYJZ5GZrRk0ItQZv
DwRZH1TiwB8lKjhKmadbi+HWuQqbSqcdyeRATIUXWDbNfm7/7MZDpSsmLaSdeWtBguemswGgcz6c
B4LpIJrflhAbdh1WDyALBdMc2DMsEwHVF0p6mPMF+B6SyhgVFzMAHotYa/LrMBv0i65wbgYlKwnf
bsEAIcLjYJuAofpE+hRa5TihAR8inPqm5s/kavGTuPdzRjAqUyNZc+GQYjNar1P0alYqGAXJFqKi
aLs2RlgwoyoiONhDb+SJiUtEB2jYWO4ZujT0H5YKHFti9SdihDsR078RTR2I6Tp0gXfTbUfr967Q
N+cPl+Q4n4gRrsSuX+oh4cOUWcuuQSGFuWw/vZ8c77opQx+9KIqrXnIzOngHo4qG0dvPtTRmaHrN
Wlz1zK5fqFlu4/49DjF4Pj7CpNBU/NNLxv0XdFzJFG5jjWqjVXcmd1mbZnls0nvfJ1Xis05RMpfu
Gd4JiGttIBKKwIBV2+RRwgWNM1A63Xg3LPlFvUQKEBGVGEEfMjWRM+oQM3X72r5j7S6LD+eXjG/7
p0MGYk48fUBUi4jp1E91YQ1yRNeGOxzRrJ9svQZZHEzp5H73hRoNePfQIwJIZo5CKVwoHoCBEZRB
1BSPm94+kKkPMlX+QLpkaBTBr4GcHPhNp/q0OcGchOUiC4NZusx8ntGjaUWKm192lgwdrbYIxbFs
4mxiFE2mFoGXAkMdxj6MkQpnFIB1dN54g4eplwmJxKRU7JRMMwMzggBOROj3aaaOjXaMoRlgX8Yd
uOG8Jq83jjeMu4QsCvVkjm8tSfBIy+LYmEyAerEH+oqeXhWDd4yAO4ib5nje/GRKmai3o3ETcCOf
HsLAOgkzL0VStJpAaa0DSY7Z27nxFPlkmZWbNt6hnHAPrzjBymun97IyQSbGSwtQ9+xBfBu7l7bj
z2x3XiHZ2q0lCfc+uDIXjHhDoULbAdrDt52fg7cdyON5MZLgFnihHwrxdV2FF4Zm6hH+CzHWcuuM
3r4sVVweck04UCeOkvUJXx8ENuAtJEgs5cX7jBlx75vTb0cV36DUAIAV9T8pgotLUoPUMc+a9tVd
2R9nYJJMiltBJgJQNkjsYLyZQ5yfrlWS514/8un3br6ZrBcN8LR6q7jtVDIEt9NMY4O7DjJcuqPR
62gAvkxFginzOqidegDTBzkgBvlP9ZgyMwWOGG6DhC0/qzy+Ggjo2gjbZUAftWrXd4Ed65+3M9kt
zucJeF4MzeBiDGSVDRvBuwSZQ4Up2xsGh13npQ8Q3sCuthjBBHH3eZGys7oWKWzXUJlZVOk4q3Xu
3KDvIzDH/NdQGdvcc3eDkyvcqkpDYedog8600MaqzmVVBh2d3sJKa4/Z0L6Wg/5d9zjnVOLd5OgH
UyyufEM/FlewfbCMplNWYXEXB2RWeoXEFTBZhg14H96mMvyul8Y1CAAUbQyyc42cIyCNkQfETSlc
w6BiMedK475wvMSzgUypvyRBE76f30ZZwgx9VKDPwVgKJsHFvg+KScYJ4+3wH6Z9rad2MGf2BlTA
+1pjl3n6vXPzo4VBRCuaD5HV/zovXmpFPJGFDCowDUQkYHsYhgYwyAjey19dmsNwkp0ZDbjS3nKN
KTZSuqQrYYLTJ5aehIAFQ1IGwHqV/ZIu6dFrQd+ifSWqxs/9VUvwARZG8ZjdQK05xkS17l46hYO4
0Dn0U3nLOn3TxJ3vLsrWWJWG/P+r+6bAJwEjD3JjVh3MrAmY1fsWpjoAlnU9zXOAdrm7aAAeDNMP
Yd895pV96ySgoNK6bF+nvW8oYSqlW2zrQA/iY+zAYjr9JozTZs3Y8+ODzHUW7zxgptMNsA58FUKc
9KCuJAnaj04DGIwY2tPpByV+nh0yFEMMtgmjAqwfCtOV3iUraYJHKmdAEBCuVwIIE31+DZEnNcCe
ev6AqKQIziceU0uzMm5JFvpRtxj99BGNKYRInetKFf7/ldmQzupjY+Zb1HevxOuu4t7eDOELpuG2
1E62SfxWoFf3vGay2jRnGvmfYYgsCmyIWV1xqZOV7UiSHAFXGRhDsR2c7oDoGeUVtgEqxsMwkF2s
VVs3etO16C6Lj+e/RLHGIrd5V2t2iGk/noY2NzQ2AYyZ7CtNRbEjCwbB6ICHARADgZYseHQnayvL
S/HmiUBNODL7gIn1/Vc0+RBhnm4kOp4TwN7Dw7VDdMGcGM2k8Uu4LAoxUjez0oSciilJV7rdDE3o
HB2btro2hgejAPbiZCssU1ZsRA8ceIMpRjDQBSQsGsgeW43EHqJCgNKBzW2xHjJgxZEXh75Oy64P
b63RL+gA9Idtq5o4VUoX1jNGqNrSBoqayC2V9N6OL2I3GKtLAPxm/U+MZOM8AoJ9MNFmNW7Pb6bU
na1UF1a5dca6b/gbuUwAUcaCxd5HSb+J8ufC86lqPE+WoTxZaeF2jKK4inO88oJ4ubGGbYU2V2vY
L0mDuOqBaA+ZuZmYoiouNSTe4cgPBPk026h52ah7JWRWYXwsGjBiooZbuNq+h4rnV1N6DXFEL0z4
U2QrBUMaZiufQxOvZSsGmy/iVK2n+wwvjIW+4tpSuBSZYrw/3QO1DgB9xDLkXEbU0miJgJ84rd+k
2e+u9obAjOzEX0zr+bxushIHap46RissxzJBqXB6IKMS/Je6BXHoVKP7Nq2uurYuN1YXTUcgItn7
3ia/uqRu/cntyw2ZgN9fhctjblcqPHiZM4VTR3sAxdd8AoM1845MiLKygGXeBe3rgNbOdaZ8ZUnM
FZUv/hwFLQGoSUVkwo5Fg+mSAUnE5MEt3qrhvgRU7wyCHBvV+W2rgY7LUdjQ512FTKTG0B5LQM8i
ll8114yTMoRMlgdG+8iRP0r7WI4qvCuVHP7/1X3smD0DoyRS6rMTdP3jXOyc5bah385bjUoKPzEr
KRUbAaXvQhsrA/Gpi6Et45HqqIw/nZfz2SL4qsE80eSqe45onHUSg+Wg49pkj+NwX+i3tQq0//Ph
PhUh+K7YqhbP4yIm52fkHI1mE5VoZ3hfVFWAz3c4Zk50Ezxvf1jMxPaTDogl2sx7hafqPmq8B93t
FTlrqQSwy1Dk2Tg3ihiLGSwOkxAJ+b4JOvaNkn92uRzOE1SIAMjjRCjCrvdxNbfTn+S789ySHQkx
TB/eFhgJOr/rMutayxECV3Mq0IM3IvVl55soy/zIAaISikFUoY9svVB6QvEHiSPApgl+ve8QuFU2
MlONd2uW/2WjGZxXRALFhaccVorjTvMkKLfv1TlpMAlRzAXCw96q/HZ60sH2GTs5R3/xm/La896p
ze470u9Sdq8P7QEFjqfeJBvdaACnVcJH1KpngcTgLXREc9BylG8AvSF8Uw+GM4zyI2S1s8tw6S+b
xNiT2trNsP15UVUvZeLAIwLTRw4QZiMsQVkC42F0sJlNu1TfZycEUEy+gFg0KLOszXw2GxS4Jj24
GwuwvEc+pYPjL5MzXkQgCNl6/ZJxDuS5BG1173JILTa0zyGSSHdWOVAVQZvse1EnsUEwS9EaIXbD
hWCHRh4ZyzPjPeGHqb7RlunCTcqrSet+F0mvshE+pntanyGgnQP7sElhiii4nu7HDNrcKXJ5oKg1
4Eho9c1I+ivMdm2cZd40tYc0To6523GPVkbV7vAf/yQctkCB+cEhCgXhmNxptX5BaDMN3qYZ9YOm
eztHRyetZe20HqzeyYiQB+205tNQRYpEleQAWjh9ICrjbJ5oSzpVvYCvWfIQMZwV/Rxj1zdb1SNA
4krQyPWn8AAYDAyJnkrIhmiqyRAiaxtuaXysjcsJCEnF6/lzLrmmTqQIR2oqYgP4i1jFwTk2E0Zs
61vP3Z6XIXlQEAjhUDk4R0h3CYvVNkuyNC2qQ4U17VIMG/hR5BmB0xnzvvPSFDQMY7rJSiBxT6yb
btBphuSNMVoXbd7fD90yK75IdlJguhaAAXnCWqyRkSQcKRoAs6Ax31FJ8HP3JtS1u94bUauYNgr1
ZZYKEwWQJ150JkzmdCfJ0KKszZ80lRGCKSVvrzwgfW3juqy/D4nNdogUbrtocW6AeH3NXM0BI0Sq
MNg/iyyeF2wAKE4NnFf0aJ1+RWi58TSEAKSYKnvsMCKcEz2I7Jw+9cbM9kk/tW/o4iviS7RwweYS
lqJKaWDG/Og4rHmaSAqcqk5z6Js7RGQDPNulx82Wpxd6PRfxNl00TM+1nd0+NbEBIE83BR5ZW3Tz
Nlrs/Nm0O4vD2BhPeke197ApnUPWW/qzFYb1IevmfMNiulzFCc1RCAnD2I+Ai3bXR82k6lP6/MrE
1iMuQ7SOsMYWaQzSCe9ucyiywDUx7mU6d4X1q0MVITUaoHOS3aTqYZRknCER+AD8LuFleWH52WDT
sXfwWOnnrefek2hT9N8K5yke3sB1lyAFY19TJXOj7HjjLkBhFhDtgMsUTt6YmbMFCoksGGOAqxqc
1SW9tRuq6AWQ+SoQUALJA7rxB8qpbY0Z8PKSCY3QWe8Byu2YVD+Y+2o7u/MnSXZs0esCSmubOxQx
ZTWWDekx2pMF1B235pQdbS/dxC31M/I9mqjiepOu3UqakAZZBnNgrIG0bgGAuGluM+eunhQrJxcC
WHwM9PB2FGGDzDidIscD7eCUj7/GyZ7uXGd4LllXKqrMcgMEdQaqcyjOYrLodI8YOniakT/Oy3BE
y+nPdkZjzeXi+dGEwuDWdC4GDKZWKphovvWi26EewWEDjxEGOAXTcGnnhHaOVbS756V/nKqLiAF7
wE+1Z705GKqniiQpgEEAdOkDcQnYvqinn6rZg7svRxMdbKR7xtj6RAI93YTJtkt9h72SLIgg1b5x
q/1525QFBGu5QuTPzLjQRhd6um23T5zpMM6qsTCZ+fMnEhYTZatPqdSmGzszA9Apn8yu2mM9HuY6
523Dpb0o3jEys1yLEmw/LSM0vSEADtwIzFORfXCtzNfz7AsHei1GuBkjNtdLE0NMiJniarqb0lcv
L4Nw/h0DPfP8BslcPlqJQNjjwedTsU2dJ/vbYuxw0jCp4T14zPM9674JH3twS9uqPL8pswcbzh5M
RwQoZqK/N2ptqBvCYx60cXaG71WP5oKd22r1fRu+YBRco9d99DaXQe4eSPreVjexU6Fws3eHS53+
brTaz6vHbDkU9iYpVBA8MmNaf59gr3bdktSKEA4AMprp/jDvGueetD+7RBF4/GnJFj0AbjyA1+Cx
iltIcDykcVsjtrASjRmji2ufzShm+HXc+F16X9vzJjaIn3bFNitx+WY/KgI0oCCrf1nkIp1eCheQ
o1Og2/dTpPDw0sB0/WmCmfdmRVDlxSLU+SXAqLD4W2SGGrYh3hPLdzbbDOmhBP9alG+Kf5/AIhi3
hHi0SwFqSXxC1DVyHkhEgS8YWOdInfohDUYVXZ7M/a6F8Jt79YxP28orMF+IAMD43nW+1e2dfEfi
p9E65OGtqeqPkAUCa3GC963r2YqSGeJsiwWu7VNyM2FWzlM9jmTWi5e+DmYAJH5R4D1Vq581yzZK
eFuSDhg4PDbLQwxcOmq8ZSrQDYnfwHX5p40YzW1I6Z2KwlwsyxMKUQl7tKMG05zAIy5vI0AtkgDz
YOe9lGS/TqQJ+zUyM8q0CdLAl7LUJQa+Y7QVU982/Zz+AM4uOl4UjlHi609ECnvGMIdcWANEmg3Z
6l2/GctrXWUYkg07ESK4m2VkLGx4MBWNuV9nF6g3Yll9IK0PtSKkMqU7hvOEkVlk+lBjOd2xvGA0
ozNfw+wxmY5jctMVBDN6Gyva0uIpYTSIh99t8Tuxr8Ll4JBmM1LbJ/rOBRR5cuyiXRNmG6PfYrAq
mLIeQJs7RBQpmPHi29H790sQxZKPzxWWBv6xL8wEv9+gRcFD75LR7J3656i5W+f3eeuSwIpypoUP
WUI01rgY0Vl4lBLWP0tr02rfEmRDvc5P46M+b5tkV5Erz9ia5V0HcKa5CGrzwbNeszzeV6orSOZ+
V18D/ujTjQJzWTjqOr7GwzKjrhqBADawUt1vhyOAyf1wfO2baW9Zd0W+GacvFBwgHlNzNsHLDGPv
p+IBXk3aiYemYX03eU/mgg6R8mKKFReg9Hx9iBFnebUl1Lw2gZiifU2acRNVh6IuvnKIV0IEh2hR
LZ7Q1YSl1H60wMXuk62twgmW+SbelsXHKhwAUAnnyuinMUt5VTq2f2bhcclAEnlsHGDNppdl+W16
OW+ssnXDWC/o/pAzQiezsD16p6O9N5px7uat5h4s93H5whXMJ4f/J0LcmsocwdReQURTX2fR99re
aoXidMu1AGE5xluRaxJTTYCPXzqijbg+lsNMv+nsqlENk0lFoHBi68gSYtBU2Jd4MI1mcaDFMD2i
CXpOr1B0Pb8XssIjYPg+ZAhOarbAdQGaEdhX87r8oEi5t4Fm/WcmP/rhPsO1aPW5QqZcLbxzMBKF
F6SYNayrrqcl+qgCqzlG0XuC5BF5O6+W7KZAtemvCOG2DQ3dzZGJB0hruB21A4Jwa8OKm8Xbmq3i
/a3SRtgkb46ymPYQ5YFxPTIOY/ID3dHn1eG/IUTa2KQPdYRNSvt5bA0dMupk9pPMp87L7Oa+Z1wS
VX2Ir8w5UcLhNJy6CY0Kosbyl6FdZO17NeGhuD+vkOw1j3yZYfL2aATJ4qNtYSOYUMD9FMyI7tAy
CcoWww/74dKp7SA0G7zkqhvHJfvZCq9jJ7qPa8XAqczprb9AMJEKTbDAYsAXEPc4zP/Zw5NJUKG+
AAZP6e4SXaUxd9TCwmKwzDKBSYZpboCXnl5Kg7fE02hYyBM2oFGJ/Sx5dsptFl5MdPEn7xtBBrnD
2/Hf7w+MH6BpHiP4YPgR52rTpqtDoIj+cVOuu8m7/TBtz2+mZCUxV8N5pMBo5QFD4VSzKneqqU40
vA3qJOjcna3vY+Kj+OZbyQaBFlOlvCQ2uhb4x6et3j62CX6JagqxdZT5GavQSnxc+itGFKUoydE+
kSPcvYOOWXSae0iWgHjddZDAnvz2Cxf8iRDhqepUvVUUCEuDGLNQXhgQ79uogmSW+A+gByANybtL
YAn8/6sFS21tyUlqZwGqoldt2YO9il12Y7It+fjmwBTrJvG+J+IEdwVAHPBz6LC5zPyd1omfmIaf
aVtwnrtYS9VQqEqaYH6N1SMSKCDNtDcNe0Mjpk+bw5RuLPM+7d/P2/pnk6Co3cHxILTEI8QWVNP1
0C56B5QUTlsjewESw8Evyt15IZ/tG0JQBgcBNUrigH443S5ryVEAnSKUX1GMpv2m1hK8Th8c7Xhe
zueDCzkEXWSo9SJcEt9TbIlKvUogxzDeUwDXgsys/maC8m8AeJMzBrGliJg/2+GpQGGrMn0sDdAB
Q7Fw2xSHwbtou+8gs1LStEmS4mtJAAo/XUK0i1Rj0UGS1XT0aIM78IDCU7JzujC6Nghju8QDI0aV
N+VvGtvRQ2y48d7uvfTp/BpLVQaXLmevQFZDLNSEjdeQXE/Q8Vlft+g6zsx71/k+WZu6UZw66W6u
JHGrWh3y3GJ6UziQlI7VxkMUV9ug+prQ6HmIx28DvaedIvSR2ulKouBWXBpiEJxAInC4y3G7mA56
Wm/D6guFVuwmamwob+JFh8vzVDU6xQU4dSFId4LEDiyj9YcBAG263/TvIX3Qk6fJu0Fr/Ff27q9Y
KhgR2HVZZBdcPwPwQwD50u5sb1t4W31UpDakbuVDQbHnwYgaIA+UkKTRrZVdj8udMb+eV0YS6Z8s
IhUuGkPTKqePY3RTc2iKcpujKtQtLejmErTGPg/M1+bjoIIKUGkmhD164ujDbECzwVw2GnoLp+lH
uKhg7lRSeNJ+ZfuhV+RWxQ0kIZcxe+zBaZ6quEGl1g5XCZwmF7lJKlh71eRluHiQUVt+sTDfRdcp
8AFiZLzO75TUZawECXdM6hVdaPCDPCGvTrVfUX3tke3S+LWKOEriMmwDaCvEMQ30top9V1rYZ97i
RAgOx61V3A7JpnMeh/IGrQtpuXHyf7dyEPigi9ZC1QBFA2EFWUyiwU0TJEzYlWPcZdZr/u+RDkoy
KxHC2iWA3WTjjMR/Wtx15l0zPNdlsMy3Zv/vVxlqP3BIuKVRuhbnO+setQ9nQKeJG95l+iOrA9cN
KAHV/Xw4bw6yg3siSlg29J65TmVj2dzsvdNebRBhB2U1+21/bdQvBruOwl7xapDY+olIYRkzjVJg
9UI7ZKlH43XR9413VahKyPxXTp9EvH72sYaCWx/mtF1mF4p5xu95eAP3Xeg91PFDlhxCU2F7Uo2A
fsbTNbw0I/qhfmxj8P6hfIz844B+jKQFkeEV6RW7JfFE4Br4kCN4onQcTJJ2kBMtt6a1CaunQdV2
xX9CXDYsGs4QaiHoPxLsoejcuDRD9KSHJrox9Xeiyp7JBQDbDNBtyNGJDzri4m3sLJjvBWEYaOXN
x8UqFdP+UhFImvGCN7oaxQ7DNDasEUrzc/q7rB5sjMOcPzWy/eZZuf8JEG67uDPMaSlyJJnyex2e
2kxvnewhVvEBy7Z7LUYwq4bVA+5t6BG3x6V4cWqfhQqLklwHnGTqryaCRcVRG8VTCk3c8kVLvnsg
UwfdZjqnfqaCI5TuCii5XZdw9g+RldtN6Wi0Osr2VnJFuypo81qxLSoJgjIpQrey5M0qIDgiyIJU
Kro46YasVOD/X0UCTVehNOChAUyLnxP6RGZg+Y6KHZHKQF8Pn+JCLUFMXkXhUtTphOarcrrVtI1b
XpH8/bz5ym5mlI//iuDmvVIja6I2pRVEVPMNaFV7b0PROVld1xrokmvQsqoGimS+2HTRbouSKHLj
YlIWfW2gCyKoM8TzrrbbjQne4WzeaPYV/HMNsNvz+kmNeiVO0K8DfwdAZiDOba5G45A4Lw7ZzM2h
UrUTy/fqQy/BWY6DCwSiBYL66YfN9jWys1TxDJLqgno/n8XiDSjCNebWXo5pEdT5SPU0Vs9JfKQR
ml4fGftCzGF+CBL5Cet+7PO8huPX58OQPyGGz6pgQBemrZhCkC7aSpCQgIhMFy286G4N7PiblpU+
BjFBCagwAamH9lACAAwLxk9Ei9PRLc8A8AATJz5FZatxN3qPIV1FNC31OCsxgqUZHWNGHEGMqd9r
2mutbc5bsjQ8Q+8ztpgDoCO0PT2qJbNZEfL+o3oBMZwWX7os3ZDEPBjxeKmPN1NRoEXNLGq/8FpF
YUC2hgRBAAch5X+C7A7gzGQpYHqTe1ummW+xw6ih9/V4XkeZPaDZid9ByBC6IuZg3A1kaV3YQ2ns
zfC/Yb6dHVUeVJayQXT+V4gIMQjo/R7gGxDSVwH61Damex0636mz96zAQNNE8cC8fasiWZSZx1qq
aOozQWcEl9oWlwmoOKt/n0ujaEOGWcDSgSkn5i4ac1iqpYJ5dJNm9wF1WLsnmN2sg9pJbaCD9rqX
K2xSul8fMsXEBZok2tTlMuvyLXeOtfu973fnTUJu9isZwsLV4wAUrwUyDPsYt4Y/NhYarO6y7m5B
1rINN6W21c3teamya5Hg9Q3sPwxioFv49KxNZDFQg4DQsAP5io92YTYAoU+rQTHTuXtrNM1N1VbJ
tdaFSC7OubE//wEyX88JHDiqD54SYn95lmku6TN8AEVgkZFtjUMXepmvZS9moQgzpIebV4uQaka6
Wee7vIoB9Jz0g+f1eJ03yWZhxRak17UPfmJETZZqGFRqMithgptcyiILpxp1P726m+mmG59TV2Ey
0rXzOPUgmoY5pNipPloUO1mRjbCYugA6h+Y77huemWh0xdBebCmuF6mpfEgTSa9qu+7QaAaF5oQ+
xu73pXmNvOUemeBLvXBxc2I6hao6eaXeZCXUPFUxi2rNjAyomKM7lIdQwxdykhiUw1w0plsQq4mZ
wjyvwJ0eQy3K3smi+cvoE8v3imdLNUoh364PSYIuKOFMccstotcxrtP6theQ5H4YUOP7/oVDhRl2
FDssXKLiexNsbhHp7Al5ALQIOd0NpksG9wld5EOoIomVmfmfHnKU0w0Oyna6QXbqzgnJsUELQAHS
atzWPd6G5st5hWQnFwhAGGnE45an106llLpVAGFzxjvKeWPkfUIvcB3etrbiES3bIUyqYcgAs07A
BRRccN/2Y9TEWLdIu+qjo27eZOOlWd73tqJWLr2b15IEW9DRTNHHHd8ho9ovjXfJOvSWkYIAW6nq
N8aAUY2y3psY25ja9ndlvX5hQaEhOm2QlfjE6tw37rJ0Hl9QANt6Gt1E9baD54jez8uRmsdKDn8l
rVyuq2kZaso6VtS9ZNYlZTutVdzNMr9EP0QQoaiQTjZ4kBOoMg3fZg9J3enAgNQbkfcZ9SlzvtFV
dKlSa0SbjYUeIhulPsFMHHc2RyOEUjlqXXQObOM9BvK+mSgibak5IrHrojkTnQ6WICefk95kFowk
XQ4oxFbJkzZu2+rWUuUNpQrxRyr0QVAl+sCsj9oyYiasMdOOdvPuesMvLwPAXlMrTphKkmD3TRYm
c9hA0mjeAwiO5t8I5wyL0u15u/vT8ybm9ED7+1clIbDBSxhdr6EBlWr3ehlKn9hNMBTsuWrpQ5P2
V4leAcL0yaxeiiS+wwycryXLdnS/U7zP5qrZLnYSODU70kEFKKRaBH7prQ5Fn1m1TWt8GwBuW29b
0Ws93jTaw/klkCUgkA4GWx8iO9wEgvVEtTeaxoD+GHf6kfXvwxAs7KjXF3MVjL/Pi5Ld0sCIAxI8
QivLFcsedGbG6AIFL0in29K4BQqCf16AdMX+j7Qv25FbR4L9IgHal1eVaut9c7vtF8LLaZHaN0qi
vv4G++KOq9hECfadOWcwgAFnJUUmk5mREScGlBXLHaMReQsDrV8kmXMjhqRond34L9XHU0eU2yyw
67H0Oex47Dsrl9izHq3852VftKf6xBfp68nXx/Q/oJrShuBlnOVvc5NucotiPP4pXGtha9cNA40u
hDVC6GAr9+aUjngBCtjqGjBZvs19bEKpZK0lqd1pJ1aUIA/9jAlFb0RgiqPjZ9uBxEBicfMhJDs3
fLm8fNpwf2JM/vnJ8plpMTmWBLox85YA+N0De76LrBeabvru0LKVVGplBdVHdBUYAEaLj4vyjdf7
uQEU6yVdo/XWXpPI1yRw74MZ59wpq6mhA1UveDQb4X6xwELsD7dkCI6X1057Tk/MKCHBY+hDENCK
bSgEsBl0uO2vlw1oH7Fgkv+fI0p8bx2nzF2wOWwW+93lZtx2hyl6dd0nu/1KgVqCAFVYr8V67Yk6
MarE+pmOkLXPYdRrENtRF0J+mOSMxkiOEyf4DTGqHa2euI8MNfo2M7ox+NfarF5GjEu3WQ3e5+nL
5YXQbpuTn6QELIObqdek+EljNuFZ9tw0mIt46oz9ZTO6D4qpOWDQJAECyCXO903ZDOVYDz5qIXbC
QG5ULstKDqJz5MSCp3zQKM39rmQhLIxfZzOZg0creAOn2mU/1qwoX5BkWCynDRATi/9mcESkeTzM
34fo/bIZ3TFDb8yTgx0Y8FULy/5U99ncwpkS9Q20Yjx3t0CF4LIRueZq5nFiRC0qh3ZjUruDkRZj
O2X6HLVJlD2CC6rPrvs6S5pxjbZYF39PLSrH2rTTCPPrsOi3oC3ecBsnwI5FdTP9zqu1ltbKGgbK
hggjPtpigjGjfsl5Mo9fnJWQa2l3QyThXWhoAMup7IZhMNxOcNSEvK5/CTCAeZiFvQva5Q0Ennmc
T+G0n/tOJAwkX1ehX7xNdYvyX7aN2C/QS9x45bRz5mVYAYTp4oyUkYCchJTLCJR1jmzuUlOC4MPR
QK2DgRSCoFD1I/PjYU3ZVLfMp7aUZe6AJDRKKPdtmnaK0fPfLN0vdw0lpVvoUyPKQuPaTkMhofaV
ACwhtZK6GO9KA1TC/9QCRzXaRiMMj2sQIJxHKqQmIe3TGReDlXggK6bVj8vHTvtxTgxIX0/zgixM
o6CEgdTCMCCg5w5nMRlfa3drVWvairq4C46SAAIIoHlzVKY3HrrCZLMrG5bfm+lXO+0uO6P7+qd/
v+JMS7kbpMTB62Whm9TpExq8DPPa3IhuyU6tyD8/WbIKTRhSYgRwU2fH0dsTE2Oh46YI8Rp6/gd/
QOmBwQPcVSjbn1sqprKGMjPuKeFmm7bfOZzs7GAlbmg/yh8jH7nJqTseGe3ehBGCobEw2NNxbTZT
d14CYE4dG1sZMwCKGxXElOo5wzXltIcFAnFVXM1P2b+gRU6shEpBowo8VDxt+GGnu9J6n0Hvcvlr
aKh18ciRKnQh3odAlit+cO4hvghY8NFZqNwj3qE+v2fzHkxYITk23Vec0HzYNykkc3Be8RK6/Av0
C/m/H/CJ29cwsg4waln+opsujIn/pe7f5vF42Yz2GP3xU6VBSU0GDbkefloWjUPcDcVztJa6aA9R
JJnYJZ0nNFjOtzYRTg/6EzzmK/vV6549djSrY91vszWUku6WBwH7/wypMcGuRZpRlE5QcbKn22n6
IoyDO7x15cFd65Roj9KJLeVFN9VZVYgAtjK0YhYQTTRs5S5d8Ub9NLU9u70IsWx2SeM+R/viJuQ3
7ZC4+ffCX+nz64xBdxGKK6h1oiqk3HNLGrkFl5Fhzusds+0ND7wjX7pDb0WgdZjjoWtWGsnaMyYF
VwEAkWNZ6jijMxDGSIE8qWYb4pgx2iOOw0ALdU/aoxfGjPyHxC3O2rvcvgnyZFgTzNC+xU5/gfzI
J/HQCLvRYiN+QVrf2XOypIk37Zrilqa3XbtPsyeCt8nlA6e3iUKDrJ5DLkCtBAGFMgwMMi2bEgMJ
k4u2zQNrHozumvo9yAgx0V7nMSa3V8zKD6jm3B8EogA/SKoI5SYrwrAqKx9mo8oxfjf50qMGDGUE
PhvlseolmBT4u32LwapNkGUOsmN7Wt7NcDHxy9DoHPn0L0AZkO6hHAYiGoy2KEG2RY2iihZMcRng
MhPkrg3fm1WiR91BPTGi3nkz6t7uFGHYKew5tFNNdLFW1lYX32RDBPT8mHWK1Ceml4NkJx1YiacZ
jev0FwfbSh79rpqH1YELXbg+MaXWWixXhBNjabmZ0yKBPMoNm2liz9NKDXrNjJLG82yp886GGdI9
9c7XonNwGNdIdHQ33KkvSv5uV4sYSkLLjWtsQ3rlh/dIqrJp5eNoP/+fj6PCVQqxBKNhwhW8RuKg
deJgDSy55ocSRIhplWZlwYKXP04l6l+w4UYx/Zc2bATWP/BTy4ippiR5aNZt04E42Ui71yyIHjrL
gCrvfI2p1n1vD4fLEUO7cH/MqQlIXrLMWwh29ejx/WzNjwtuhMsmtNtMsiVIQTYwKSnbzLeIN6Yl
TPTNLwdjqDndTum3yzY0XyeQyoaQPgBuEu+R8xDP/T71WqMpIYUkCLhPmrx5pLXh/LTxaubxNHvT
6uyQ3LlKrA0tT+pro8onmT3PbUL9lzijCz4tt8zizEBA9W4IuvM8QP930yx5HHJ6sIoHpxt2EDNZ
uWI0d/mZeeVgmaOdQcK5w7K6OwP1ZXCyjUkE5K5j3pvGSpaiu8/OrMmL5+QO7TFElOcM1hznacB7
bBm24OeMA/rKHVw2qFDckOEfTvWZUeXMeQJUu4ONFabNfZNOSMDW8m977SMqWWvqhHVpFPDLMB6J
t+vDrUPTxDVvPfKWG1tWGXH32ymNXUa3lH2lGZe4SDx7NwFAcex68n+Z6TfRvoQj2V7e0/o19z2o
wXxohqosDZh/K1twJJbArb2WYBoYf3jLbmrCfdm9uEuCzQeE8Nq21pxWPDgAOgRzO6qDam3HFC5p
LalWS+Y4c179+jYbdpcd09ykH9P5wAOjBhKoA+uFYTqzE4D9obedfTD/soudSPvNXO3nNZFGTVw4
M6XsoBaYptCvYYpaSWEABnqIqr1YY5nUBNEzK8omwpD6ECHMlJsw38/2fQ+O+Msrpv0oSNj/34pJ
N09OH+TearthMJDZYMr+wsYdZStYYx0SA0BCtL2BOLU/D39Q2oGSecTAQcDMLSZooL+2LfOfOUmY
deNgMCjfFQwCaeZanVi3z88sK8HbcAqQqjly1KF9hJJrXSZm9hPVBDBCsybp0nj1Paw1iQE1UD6i
JYxqjJInW1FGCmdEZXXgcdG/1Bjd5WCYHOJB8DgrOSYWkUokf/0VAX3+Y1T10wwzkUvwZLU81P6D
ab3786/LJj4G7pVL6dSGWnTvx8GbLBM2nGZ68Xh7lRERZ0DZ95jrygcnGZz3rnjzrWezjlv/ppzp
1grR4w1jM8fooUePbPR3ooQ0gP/FJib0zn4xzN8CvBKPXvUwT959hrHxy79bc07PfrZ6l7KRWl6P
nz3iKWjXu8l6jVhiVCshVXNn4q4GhtFEIoKyunJQU5eSphfA5Ap/cV9ZFJXfU+wOULS5Dr3GqUAG
MVR+V2MxKKiJLzv5OUyAHx88tMhSwBD/iT1qKtoSk+MM6IDiuTavq2LFu89R4v/y70sTHubRFO/K
sWEdyfD392i4RG26ycx8F5lvl73QIEpgBoAp1MtQb4et82Ak25oehPBAwsCeOnB95jvT2c9QK0tT
oHPvvSVpxziIboZN++K58bDZQLO22S1rEUvnLvRqARyHNhYoKJQ9M9DGyoQNd9v6vzr3bwZh7AW3
VxBqmgwBHMXQmgYlAyBI6MOcu7uYJjcaE9EJZTqwjtFy6B5EbY95bBYDIIVDu0Aop3Z6CKsUGAFc
SqtzEoux+sHCs/oejfqeYawy6v3EmYi9nfpunCGgzssqNqAOWcdDm9MXEvD+ZVpqLJ5j5uHBJtna
PSW/zHlwgCsAuYGTAbWYQI16LS8L3806vMTdFM+XBgqoRVSAVt0Iw7i1yxvRFUjlCkyaZcY/YFdg
HWkyGFUBMQVm7HwhDWuOoBGBw1cX76l/Tdh+JF+9cn95e2p3xYkVZVdA5GLMPDlhEvZPeZ5YHYgu
rC+XbXxOYACowhSb60NIVEK2zz3hPaD2jTNKMG7zYHPvlkbO3icLbo46Dg2ycm/o4oYcL4WoNcSZ
Q7UN2LeOkVocLnXANEedHdv0x2WHtBZQqsLlL7UgPkUOUoNtlMqbKfB3kUvAIbEy+KNdshMLSgYj
WnRKmxwW5vpxBIn09Gxm11Hex9GalvDnGI+PE0lyE3BjW/gf5eOQEYKSNoC42XIHCKTZHgjdVlPs
hVB13F5eNw0f4ZmxT1jwjqRdJWHZXZuU9u0k9mW7DfOtlR58dzc7Sd3flyypySF01gR0dTv9xNFI
Pm1OkkLIjwAqIB0125sOpfDokK4Ju+kCxqkJ5dXX0IgQa4EJXiR8PoI1ANEdUgBZtDPCTb+mCa6p
FcvlxKWCxzy+nvqknqs8dyuAczZps+uHB3N5s7ND2N8LCumH/0LnWLjfG2NCSx9qb+aP3lupiOnO
AaITbk/A95AYyiU/WVLS+mnGHfhbguYEszvxaK+EJ62FQMKbbBDjAMx6bsFcmia3fYk8cvrYKm9N
tsbLpWFAQ6jAKoKUS3Koqwegaw2zhZQLoKUe+knXpXiyooOR36bDtvaTNMrjtgdCAv+slPp1J+/E
sHoY8mBMh3GEYaDSI2NvOT+z4c4SX/rmyvp7gOKZk6pMXSZw9hvpZJPWu178aBb7yqAsuXy+1zxS
j1hbFb6QqG0KEjV/uS+qa6S+xP9pDgfgx1as6Q706fopp40D79HnpvQJTfvgez9cZdO3yw7pwjBG
xUw5hx0AYqcEx6bxQKk7YPInJC56nR37j422EU81BFPonC5b0MWssY7oFhElMsnaDkxfGCpbfjao
wyKJ4Cjz52EAd/nGML/UViyiq2mNFEmzhJbkav8Y/cTAseIf6BKt2vBha4hQELNd/6UZ/GVXBKA3
vLySmtBogV8ApW2pJ4gR5vODnJpQ5p3AZ7BhkLy0BLtL6wcgpu8Mq7lqnDtqOrvQQzp42aqGjheJ
0x+zn1oDM0eK4CF+sDk6YLQqjuYgSdmrI+yDYfhXffPSpfR6pH2CexxEDm60EdC7yBYoSgVf3Iwe
XO5uXGvl4elovjJ+GLYVZvyRQahIkC7NxjqosHnDGpMNBk/zK+rVpr0pIpa94iG5fAujIjoyh0+H
zBV50vFhmuLGHqD0Oiwkbpecfq26xnyoiJ2RxJwGrziQPudgUZ7m4aqanRnyosJ3ksCmzW+ejemU
2EY5/y7A4PwfJWAj7t1ZzPHEfPtnMHbesZpEfi3SkM8b3NXLE486C5vCzL+RvmVHjLn0OwDU+vLG
qHh0m5tjvdJ0/fy2xSfDUBpwEngtQRvtfKcU2WC5tEGP3+qv8FQwnN+ivi3I2lTVhz6Akt1jUhz9
NTnshEFqJfPFm3ccWuqi9zd2lbmhlI63WNPpnXGjP5guB1mFnzfzz7By+V01T2hhmGPebAknxlWN
lv5Dkdco6g4g9fvSMTd/aAuD/2wiY1lZEt1mAS+QB6S85AVWN0vKTRfSIehDB8Jge8Nf7K3fRsem
6bqj46AAJMKQxKJ2x7+/4KGPBTyqvB+hzKt8C7xbUcj/6I/2j6AqjAN/e/mA6j72qQElhg9uOoQG
NvoGBCeomNRGExNmbrK/ryVh8BfJuiRexP9RA7nRji1nsh0V+u2W8/yucnjMx27lStekKyBoQJTD
a1ESOCgvnaoc22zKJ5SgwylhBg7tvLm8YJobCQ9C0ARios2F2pRyO0wUinhjB0dsselAIw5Za26D
DHOMO8tZsaX5OOhCez6gPlLVRu0SjqbbFCNBJ5rW8Vh97+b7od5ma7pZmjWDFRQlsGhSpUfZY7kX
MTsU0kr1zQ9vs7WexdrfrzylqBiXsZDd4XCuYtPYpnO1sk5rFpSvnpmZP5Q2PKjs/OiP2aFuDpe/
uv5L/FkjGSBOEu22oUW7CPjQVukuckAIM3/1UX39+4EuCLiEqLhJPWPJdXNuxxutho4l7JTW4+LN
cRr+GJy7KKMrK6bJO87syBU98QeqUr0AhKvEwOSDGG/76avBv11eMk2B/twX5aTkPrH7eYSNJX3K
CIDh5bYKsjidDsNya3ePrDqa0Q/xDxHtzDVlu/mgEjVYKLezC2XPHo1NVNzIrbP2qdaWUN10tBZD
xOEeCZ+95r5L59jJk8truGZD2XaiXkhpD7DRpU9LeKinDZDMayma9vSgTohpRTxiwbVzvhd4aLPU
7bFgbQQMupdEIB0TsaysBeYXAW4B9toVzz2B4CYQurx4wdTpZTc17Q1sFZlzQwgeBR2Vk6zuW0Cm
a2x73u6c4HEsd4Au7OZ2Q8ooNgH9M+eb4u/JZT2oasrsGwcOVXYlIw78fBGdFSA1LQ8Y5QPfStgn
3bi97JsmdTi1ogIWuqgMQcEFK173VjWJu9yGYxPnPSLIjpRvl43p9otE3suxMUljq+zJpbHyOjSB
Kiq6pOsgPxSgVvr0DzZAwmDhZnLlq/18u0zIcqI2wnZh1XuV3gwgWlm7xbVuOLjwoF2J7FyF69ZT
l01sxnaQSAUq0X+o1K8R/uu2ffTHiIrWnUMaZMsCI0PzQtA2Z/9S8PJOLagrhRRFZCVOr9E2MZqS
Pr8ia5zPunQEqAIAm8EiL7s051+jFAHO9AT4zWDdmHPCx29jsHPyo5he/+Gzu3iEoxQESNmHGtjJ
jQFK2xKctPjsvnlYSJJ2R2J/uWxCd2NILhGgLj9kv9UTyethNIcFyBur+NYYV3j/JPW4Ff4TCXZh
tM/t98Dc1cFKqVdzt8MqlKqwihZk4JUl9CgnPrq5COQQlbAhmM3IocVDrF7DpMjvrTx4YAgT4eBd
Q19NPTlWwYveLnPgCHy+rZ02JiGm2TADMwP+ZW2ByACi1gBqaoK09pL/vLy6mv1+Zl1J88Y8N40Q
EA3gWue4Cu+sdsU/7TpiwAazHGib+Gp/qwjGfkDVHO4hYOfG+zw/GfSWrl0WmuAAA3/MKH4M1BlY
F8GMk95AaHGkB4/s/mGpTkwoWdhiG2Gb5iXwjKDqnXpggNOXyxbWnJAf6+Q0GR14jh25VihBxHX0
TkcolzUrrUBdtR+DO3hw4cmFMrH6bAVTVW6AXAwwDGivNQxPO4qxASeuqjs8uGEP7NvgPW7qLzP/
QtYAX5qK05l1uV9OfIR67pgZJjZcOWb7PgqezbG9lnRZqeMDjIV58LnERuz3l5dWExHPzCp3ICuy
FI8pOL04Tz25Kbzb2frmdN+dtQnLz98Q78AAHCoutMHRW1Pyh7KfQA9oBhmaqSaNc97elb4RFyZd
iU+f11E2F0CpB8ECvAE/vQkG3g6V8HN07/rY5bfN/Dy1YjM5RxMaFhD2/XucrQSZwBbUg3EK1IL8
3JR+0TRBvkET2bC+5PTJ6L9d/ki6tTsxoZbePe5XEalhogGMs3PfHO4nvUguG/kc8T7AMrisQlzD
kP0434ACNN/TNEOVug2mrZ/1ybSWQ3wOebAQYqQQb2f0OdVSWekafmUyKJgHY9wYR8/ejg5ouMbX
y45ozECBXZZNMBYgN/e5I9hl5RhxIAdK/sWLrp0ZKvAv3Fp5E+qsAPMObjs0slDfkN/s5Lx6hvCt
nKSwUhAMj7TkqTD53bQY/dEyiXG47NPnYxrixfHHmvw1J9bywMsWw4Ese8XaPHabH3NVvNjpt3Cx
D2J4v2xMs93A4goiBZwjsG47SkDPsoaStsV2juoUNAo/ZqCm/Ob5shHNdgvlJ8KQKVC9oIs69whg
5KEOJEvZDFYPL0YqEzzipgx/XzajCQcfPNuhFNoGIlEJO4JGpdVKKFhAdvnyRsEDlDGMfiW1tQPu
F4WitaFJNOHw088zlxC7HBUvYEps0JUrmSxdjDKiKbhknSbsl9h0icCgiEkegIvE1wsontwxxRT/
JghHnkQTneLWCpFV442MuQMD1Zl+407GBLrppZ+O02S4ryXpkYowc2wOWePkSzI6iKZm6Q90z6cC
WgMjIutN3038BhXk7q61RMqvm4C5D/7i47wtYtnZg6DXvl2a321Rh9czC/sjx/ZiGB4rEZjdxbXQ
PMxzAxRDaeS/l2Y97xY3FD+ZIbzHuiflM0Un62uTh/zajfJ558HGYxMC9dFUlU2Tco7GK7fw/bex
pWB3ygW14tJj1ZL0Y2vc1gxY5sUs+nQjOnP8IRk9+x0I0Ooj9xeE7W4Kyoep6oblGl3WiTxEAJXe
Y9QlHDcTqBKHeK5ofQw8Kl4b3tFdwEYwgdYW+AFQ0PT3lDnQCiAh6M6TlAsMAC02Ne4LuzLf8nYh
j/XQM/RPAq89lqORJW7ZWWivZBWPUbei1XXV5PUVPqOTbp0oF//ZrV2XYE3LyxfQFTV4Z4MwfFf1
PXvvh7awd0bQVXgTBwHP8S5P+VuaZe1PO1ia95GG2U9oNTjbLuUulDWqwrlxaY/q2+ATI7684z8/
oVESMyVRXgCUBPAe5weL4Z6iRguqZLtcNi6oH2xj2C+ZuWdgZiZj+V9mrPWtdGcZFQkpdx2Bj02t
iXgkDdyqxCFz8p0P7BGf/x5cB6dOLCgxvamKoB4kWWoK9VijEPFUHS8v25oPcllPIuwgLO6Kj0CB
7dWzu9l+vGxAk1+CocjBZQHJK3Qo1FA0AKlaV4NAbaO2je/BGATfKppO3aYNK1RHI/Bf7koSpTiE
pT8u8UAJs5Mht8vfXepk+H6sv27YNLbJ5V+mcx1co0jPwG6HSr0S74uUzFPqAhcx8S+GNcY+Xekz
aO5KeP7HgPwBJ2sbdkNe2x+8RpP9mttgcQQAwxPNVWWvWFpzRdn8HgvLLJDqih26GQBfNKuyUbrL
McCTFO9uMHijCXDuC4sYwrOEJiBQJXbwGoHikHorX0RrBH1FpJOwhXb3uRE3KFgzQWJ9Y4SPY78r
eOI5KyZ03wQ0rP8zoTwMI4BVfZKhSdfP33PPTzIOMHY1oYG5Rm655oyyvcya181kwJleHKzuqkdC
vgZC0KRHIQo6SJAAewDAR1kvNgp7RNyTIIRqB9LBXbn3nyl4lV3y90yuYEM4MaWs21ybZS4MVChJ
ww7QO62KdOcNyWDeUvr3Sd+ZKWXhZitIx5xgsrWeSTL4LAHBalG/uiaI3A1/czkI6K4NkGiC0xg6
NcCxK8batB55H2EJp2bDehY3FDJ5B6hQxR4kk7O1TaHdfifmlJDQW7krKgPmREliNibCfCdjPBav
l73S7T2kmaiv2K79uZEKkjPuFR4QIxTaB8AjhMBsWMsaNdOKFVU2VlSp6TOBXDYD2VRIH3z3yV8j
TtYt2Ikn6pxduXRLm3+onzaev5+cvEPV37pdwIiHXhHJni8v3Jo5ZZszAYXzvsDCOc6vIvhVIZtt
MDNEs6+X7WiaGSDuQ86Alj3awwDvn4e6DsepIxwT8iPu3dLbRN4Tt58tgcIHS2i9G8R631C31yVi
Awh3iNiBCPXcZkRBsZ7WwFI4dSVn+ZzrmvNnPjXl1uruRrRwjGgFE6GLUBFI+OGiGQXoUZ+bRPo4
OcEEqgFjcvnWcB68nBOQNVTmsQnbN+C61zpVWosfVACgBZOa1ucWfT64fZsj7NaiCNBtsyA4nE/M
+m7nxKCb1m1JsS9nXq7U0TRXMDBTjh+EqIWAclh5ceETV7k/oatSUe9Y89uAtPvLe0Zz3P4vB6MP
YBYaUopnRgEpdJej8G3mebn1FtBK+l0/A4oR/PcPlvAMxhRCJIdAFV+WJvJRB0aUymrUQ+xHHuwb
u91eNqJbMAyeS8oYTKN8qqhbS0i7vEPf1fNFPGMAy1kTHtFshejUgrL5ggVKMKYjkBWhJZ89ZObO
cg5leVOLf8jTJbAX7VEgI8BpJT/dSaaXV3MlQiEhlRbGR3m0aeivy6ulCUxoP6ITBcw60EUqiDif
sqBxGgcDG9aVPV1V7laE77W39oq35ac9f8TL7iqgNyCND/Bf5dN7RckFkylFL+p613KQ01Zj1C1x
UHl+mgQRDW+ZWdK7NKK8Trq6bO+mqSie2eKwq6K0y3pPMN2dxW3L3a3tk+JZVspv7GwGb68NcfbD
nM5Be1M3TbS3MBfex/009STOaoxgbX3GhI0SAvOeiwhEMhu0Q/xj1vdthxeQZVQrCaHWYSCjwZaM
8neodpWJyFPSoVWAR5xnbsVUkY3b98ZxGqTBdhBb257cvSf4tO/GNtxc/q6fDzVWGtMr4DhGu/ST
qCh0QyeWN2gwgrik3Q1Bnr6FAtCRinR/L8EOUxLXCRgPoOhqZJyjzMqqDJ3Ggo8iDqyKHWnjhzEG
d9aYQj7vVqBgMAYL3q/IsfE4Pj8PKNQY9VRg3paKpr8GOS97jPIo/NU5tbgS07xGAaO1hxQYAAGA
cUGXf24PqU7k9yNGSZvmvnXQWILS8Sj2bmOsfC6toQDYLqj/+Y6t0n6ktt8GVT6i6Qyoo2AWnq/s
Dto8295tny7vjM/xEWv4x5Q6WUQatzaXAaaED8a/vroXvPl22YRu87lgckFbM3SiT3G+dUucuwYm
pjFNSuI85FDko7lYubg0JQC4AoA2un5A0cKr88/DWYSaXiHQbZl2fHlixbWRvab20cOsN4OQZnu9
QDU9u2sKgDNfLvuoW0bQGUitbdw0KLme2zYNIxhZ7qFdDPHmklebku0uW9CtYihh4MioAF38VAbi
Xk18hOINa16h/LbYj6vnSWNCBv0QNEeSmlDt7og0r7ulwxznlB/MEjIGy4Ehqbrsh2alkBWinYOv
5OKGcc5XKvTqljWhBTIQYW14vsU0yYoFzekBYh7FA4k3MPHPuYWyxRAhJbTaVNUtoXesvQ2i98le
eT9q/JDzXpAMwDwghjmVYADJzGrIq7zaTJB7dN/8NQ0czcdA8ITkNC57tEDUOFr1fBCY6Kk2DXh2
pzyxq3uHr+gvam4lH1ADfApZnMLePV8puyCuj4pXtWmtvVW+TOG+Dr66/tH0nogH/RRM917++Fqn
gNmQcgGAvNvy7XCSwVg5cOvpBINjduN5rzT4lmO87P/PhuKUyM2U1yFsLNU94fcoYGfs+bIJ7bf/
44YqF9DNSw+gN0y4i9hZVnEQmBn4exMYkMAJwb+Y7JIrebJSweRWLegkqo2BUVbmB6jY5//gxakJ
JV72LKCo9sBEsXRxhLnnceWx8vkliIwblQHssQhZnhqyfG8EkVfbVRu/ZrFbvWRvaLOi4pH46NvM
Py8vmG4vI3cFZZgEhEFb7HzBsOWigndDBTmsezFCTBlj1SY6bD7YCPeC+HtzTcRMt5nhIISHMDEA
wnolkvGM1lFTj4gzPoM/V2X2g6/R8upi2akNuRNPtkHndAYeabBhVDF7H/uvZppkdGUjaJYuQDFU
qqGjOIXu/rkROtlk7owJl5Z3bfhZXNJnH1ORNIot/xoKUu2yEnfkzlLSfwA8kQmAqQkN64/nwYlX
U29DblIIfKvoeTGuXagJ+BtnAARDrFGPaT4SpjfwYo5cXAefpHlCd6yQj5vVpuMChOJ4bLov7bzW
o/lkRbIH+JiclcyKuDqVo2SamNFBjgYg4pBjoilprCoO2P7yDl8zogTPtrGigcww4hHAvcE25lT/
IL0mCQokHy02NMAkao5rWkib5xkMBZmN0ruTTGmzuezGpy39YQE20MGVg+DKxTnwpsHgHBrgcxsl
VZuE0ZNVRBtzJR5oVgsJBga/Idoty/zyz0/2GKm7Bml0gydmO0CUFXNN4mv610kZxvIh+ouCCb46
0j/FF6OvqddJPauKOo9QBku8CmJ86Uoc1blyasU+d0UUE+EZkVaApvRNc28xfu8Ea2glrRkH64UK
gIuXonJxjjPejf6Csbyx8G6G2bkNACWxS/732xgaycjQJI5IzuMp3iyG7Xee7Fig/B0AdtY6MfpJ
lzfZp6sHHwYENchpUMGykD+dG7HrtsKj0wdE1PN2U8S2mNLcTymQPUX2NBtTQukaF8+nKKqYVGJA
FjZtMA/oXZTMxYT1ljU/UjIkOebu3GLndntQXl12Uv6NZ2EUeQHe2LISCIwHeCHOnQyW2m+8AX3b
MOyRswcgq2m2YHHY+0v4NJLycNncZ0ystCfbCha4i1GHUnY7JaBc5lKna0LVkRfbxkcTf19nmzr4
kuevlvVI6VuUXl02q/MSg5EuNIWQQgA/eO4lcuSJAUCA0kl3lVK0a2QH+bqfo7geV4icNKEJtSj0
HdHPwFxVpO6aKi+WtoYp3zaPpUNueJGDz6h959HweNkrnSnZMzGB1cKVoT5W3aruJ2/EbvH80Yx7
q+G3IRXDTdO3Rjyk4h8iFUYoI9Sf0ICS1ZnzVZzssLeIJITubH+L9ivIrVE8+2sIOHYIUNMSKY+U
9dMLMgKYA7sHZS5w7AdJHqRBvBTVI7MKzKFW9U5U1dvlddTtDiCmpW/ydlefSW3QjUUn5RjC0fuv
EPPehibzknZ9nIX5rvfX6MTW7Cm5Uj/3QFZR2GtK9m7SARKl89WMgnxvtI9+99fpy8eC/nFPOeKi
qoO2yLGgYQXeXeMFor27mm0vr6Em8AeAMSPZRxMFebKSyFa1iECGBx/m3D62zuMwelvg7/7+3j+z
oqxcWvIuz2S5f6b2zuzIGx/aW2f5lbJupR2k8wf1QAkeRDKD8uD5XncWkWVLJhCJx6diijBYZsR0
LfhqbhgU51CFx39Q1FWvfhdz2B0BBxGYoqyEml9N9pX0WVyR/rFlEHhdiRdacwE2OYBvwO2r6oVi
pgAbyEnofmmugvymcH53U7v1/2vQJh/XiGDkt1BvFrAcIAlAYoNVVGIuOOq52Y/IOPIo+mUUYHas
2AqUWBcAkZ45eDwhTQMh1vlHwiGCknuPWIsq0dHkVcIn8R0vEcxYeSv3pG4/IH8K8EiTVWn1acgs
gPWqAH2TLDgAWQhc9KG3i5Wyw2cCFhzVUyvK5eG7rKwiqcg2FG7521g8/4rMTvcAvivxxTKWAHPk
frNHj6VAbTLor7MG1ZC46rLo3o6m8dkvt/a0Rl//uQWs/CzlMERMeIT6cN4Am08x7THv4S+b1KNQ
2Urq1tm4dN+v3QO63YoeEq4a0H659kcmcZJ8WyDgDRbwEm6abjgy3zkujN+QYj4IHEXS8avc7f4+
45Ntq/+ZVJLksfYFqVKYBEtHPLh+PIe/BpIAf7VFY7FiK+dRd0IkhhdFehe8AeqkDi+apSokY4AV
kQcH/ORz++VyVNYeEAxBQ61Uvl1VzIidelUkOmkBqGR2NZqlle1nx2ppnDUe+THQsfmXNUS5CSQg
sjOnvstHIUY3lWCioWJ7Hphvlfl/SPuyHbl1ntsnMuBJHm5t19jznO4bI91JPM+T7Kc/S/nPl7jU
QgnpDWxgXwRoFmWSosjFxfpY1Sg52PpVP4NVsJDtqBFqyeqcYOcChSYfaeJmoSTFjIRvoylgLiro
E8sLs3IxjUEkVQdh/oqPxYIaBH6C4ul2mmFlKu7usM8xIDt5Ju48O9qm2Qe1PcW4bsIHW9+atiQ0
COMP3ACOYDIIJ/fiidHmXjKTdVU728MimVtA9rYhVsucNxhRaoJ64f/E8ECZzpkjfWBOp7bRJuqf
FTQLmmobzws2HktCquizoXyL74WyEXhcOJUiomjY9ckSPQpkURc6P9xmsn2lpzHIabLdec2EQQxj
cSYeOWgb4O1xellE7uig0YevZQ3GddLeV46N9dTVtMtJtNWX/JUuBEssblJLNvEiVHQlmQsrYY/9
Nh2BzSR58W1SX5bMuKtRnPXR0Nqe11JkJqglouGBxBn1MS4Ns5uxDKMUorKGZF5NzF9uXxzRWJOt
3xLFLrRNEVJs1OA1nssw6Q3sCaSYn0QX/rVq3NgzpLy+wnMDXQQeUbhy8e1Ov1g60GIqe8gobeCJ
sR69SoGnN3WQN0reh0LjwFsfJR5ELDYTeioKpDnzMi3oOFt972hH7KSZAIzpG131TCw2AGB9TDvH
syY9uzZ7Et/rsT5cOIC2/3udBpVGEOfhVY6RZ94pSFIPjqvgh2Rt/4R8GkNuehqUoJOVxGmhykBX
sQoaazry3YGUaHHuNIiaSIOPhpNGXobly2EXv4Xj9GNx9ee4MHy9Km81PIfOm+nnL4tHK0I1zhuF
ok8ENMSYyFQj1/HRfdtMFtZSVEEExsuyvD8v6HM8gyDA19D1ZK9JPkM0xokMhov+RNhdltYbLSIv
L/d4kKMzItHps+udimI6r/IVkH3VBjUhSpuxY8/duBWSRdmFLhPCZWIjIV2jsZYO9ppE3burjF72
zwsDADpG7wPXDKpCmJzjYghmP1qVRijlZ5jCsfJxX9j51lBkpSCBKoAfIUXAhBYCFt84nDUklbWG
qnrZ2d/Rld/ZIQJyVEeSa0Yih6dkxsreCqtaF9haMXtxrWw7hW5CIoMdC8WA+4ndzshDeES44o6z
0jUWTm0OR191KsdzrQqsX0P478FKQ5cFM9coIYFSgH/HRU2LSJWD9T+xaq9wNo7tZ+mVUyWB075Z
dbx1MCG0/PPYCgtKQGCg9qIBBOdwpmclXZyGCaQ6ef4IpqhnvUbaoyrY14aJIILRtyJyN+fdVxAn
2ACaxTgpQbbE28hoRGk+LEmFQSB1Oxrv+TztFmTkMzYInZf0ufIKQ/wribeSMKmijlJI6p0nzLkg
J9koIdks9I3oyPU2jaw3LxPIpSN5X4WAc0Fg3DWePSFjvE4nTLy9JLaz6ZRvtgw/LjxLMKBhWo9h
QPibZbDNgdAuq3wNKMY5vqP6HKihN9qSFPnzuw0n+UcOWgmncbCtarUOLSiWagYq1y+mu/hh6ivk
W+G+OIpswc3nRESDSqAYglFCL4M7R3uJpzhqEUYa60Kfa88ADfZ50xB4NgilGKEtugAsrTpViDY5
Cg2Y8PVrB+nArE7pJutB5IItTjKCdJEyqB1bQCAzP+NfhOio5Uqu22inR7VHyK00pfqdwJ9WZbBm
j01BI4IARcgnOkMLSG4bwosp6UqvDsmFXZB+q8zpTawqN0VnkmOoT5eaohwdpz0oevXUNMtVrUcR
COHhhV18ix6SibR5PFZYiBMqyMgi1RglHvmZSBXXNTDgrP+PPAVncnruUzsCwpTFFUaFrG2tFXs1
ZszxalCP2JZGgZBOQ1+lH9FCglSLGO+epNwo+PKgGsC8NWplKJjxbYOuDtGBnBWGBzhGo+1F7T1o
rnb/bF4QghFaLM4BgIb3yyIvmqKeIwQC5GFhp+4scPBLN+kJ0j20PfA4xtPOBmyGT6aHtCk1I4OY
imabcniyZwaV7el+aRi5zhDMWEOl1ViCSDpZrik8RzwrmXTkFPzEI9LAxkgIZJspGLJo79Nau8hj
GSRA4D0McP5HDIuA6wysbMHJNEBMUqG/k1vXfSxbwy6I2qwlaAJRidwV7CenIpwGe4UKBcHNau/N
8Hosv4Fmp6f3TvfNNPdDKMldBOUGrFRayWPBdqVSP/dOOCdp5S9NULXX2ewlKH5rwbQcTeXNNbx+
elLG/b9bJIr4Bp4hgFghnTkVisncqqgB5EN/Qr2ZjeqoR/RKs/8ZyIVGHJpXGAZTYfw6X7YB4yTQ
ljmWOpJ83rT9fGjaLgDWV3IfiazCwIpRYK0AsvtUh55SJ26QEMEqMLJidD+R/P/7cZmIELoOgBBa
cVy+rKcYEBitDtatPmrkaGDFQC7RQeRAwNix0S9ghGB9p18kxIB2hc4pzA6LQcrWYpwjnvRyEBk3
mvaACgJ9iuuOu0ojy6lcFERwUtbFgNETcJpo010WB2X4s52CopIksoJMAQARNssGMggUzZnWK+PO
x7bFeDqGng1QdNoD9fTprq9uEyfx8jTxGtkWLcEpYgCRdWVVYNaQQZ/KU+aRNHjaVH5Wsuld52OM
cLsYugw9KLA41rgEbITd5CjWncopDa0O40RluWSrHJdJB+vySGTMnSIp6MKiCInzwx3JnZ6TNTi9
fK6wbuSCYr+0bGRTYA0YCMYbA+y5wI/z9TJ9sEG+FuPvK+2mVlFLzdAOfdS6S9D469FulsHUhPJY
lxIJKogd+I4bACpk6lWcml3R4+DSHUrxnuX+Mux3JC0g67N3aBz/6zgyQpyFPX8gZnNVXPDcIU5j
2UwZchzcTP3ejiZsHZcRPP3+G1zKxaiHNUYkheotn0WYgxFXYL6t/AjVB/BE5MkhUa96pMRYlTk+
6bPnLLdY8RMl3/NhNy43sSygi0xl/Qv0U4PMCB1pU5qVr4eLcsTuL/3GbMjHP4fBEzW5GNUamYaD
hJpppm4U/B/LkA42+MfOixE8Y3734IDOB2oFA1mnusyuOoN7mzkX8oi+dnyNYs1IctNgCOi8JFG4
YN2+/y/pd0a1Ck+kXZIkLrTKz41lX5igJ3HTzTJZ9+fFiBTC7Br6TmiZoNDJnVueaU06oADmRyg+
2270TtvkSkXKC/IkWTohkIVOKVhWGP087J47PIAbi9yIIEtP64thiG6X2drZbYHtHM42y/q9atxq
wNfmjQ5m82tde7Cs9jLqiNcY722WSVQXpTfr38Mfcd/g3d0N+D0LCV+qUduYrXYkdXlMs/i2Q2kj
BxDSRsKKdlMMThGJyQouIFAMYokR6FYA8eJDzjTqczb1QCeWnesV2oFqPhYM5nriFwrSutfzH1pg
Tw7iNUPAASGEkdpTy12sqJ0L0JZh/xg2PZPdnH9fRkk8k8ngPJ2EVZa7YVz7bVJ6S7gr5yhopEOE
QjNaacKZbNTUVNU6aGJmO6d/VTBYlAdxujl/XjIpLKqt/C+uXUzIDtDFwjK4CGiFA959uvN4Xor4
xCxGrIEdyeDjP5XiaEtqwwxrP8dudg0D9XmC7tP2vBCxKn+E8GsDYjpM6tKyT69cleZNYe/T2aeD
BA4hNGcUDjC5hBG9Txu5mtIOU2rjwJTOQNrRH2qjuRxAuo2xfd2ftHCnT7Jqj+j4WOUFMybIdYDE
Pj2+PLUzcMJiSNtxUpQ+3Uu1KHdurz2dP0DBDQZWFpQAEfIhiIcNNlmTanPdwBYs/QrbhndV+H5e
Anu5cbc0ePTYijEQVTNSqFNF4qkb9NZAcmg7SQFqNRAFZPFUbKp8edC0pL4H2UMhiX+fZYKvF3O/
4MTHOjyDr7QvhUJ610SK1SfB6L6aBnYBHCfzbVD9f1UOgsAUzYZ0EPD4uJ+EmjF0FdKcevhGrdew
PUTDc6sfF9nk5ufvdCKID+hdBaaqfMKdqbXf7AwhW7ZNnrnj6WfCBnAL/WK85UAQy1fIOnNcqr63
kGXQi6W/tcqdEr+00b6ZLmr9IuokaE7RF1qLY469ikFVVKZDO0BcXs/+rB5AsbwLkzeF7vtUhv4R
ysLoH2CIwDKhWXUqa1ywUh6ehstQfe6ddG+S5a4y2o3SDh5aS5Jc4LPjsol2htQDiRz+z9k7Ufo0
qthNMU2FZ9vbyXkK6815s/sc9pgM8NCC3QC72nimgSodnbmasI15qH6S+b5JL+MZOBDJ41hkc4Bo
Y9AViSG6Ity5aRr2Oho2k6LdWWGCksjdeTU+x1XsA0dQxfPgd2TgjmpQm7qsm7T2qzKwamzl/IjM
GyM9FNjSmsnQmiIrWAtjP2ZlcUVTxcMAdiHfWUwvyQ7EviOk9mz10MleXCITAJwSoDYA9ADx4q4+
sNtOJYlxcA1WceTtju2DI7GMcUAohW2XwJ3E6AS504vbiqBunNfYSXU3u2A7c+8VW0bOKrI0XOF/
hHCn5jSTgkgLIQucszp0yceiHVVNtvNN+HHQZEC+iFoM9vSefpyyrjs7SyDGychFgYndPZ6mYDGN
6Js9WFd6FBYSFxJKxBpo9EnRSgH4+lRiTOKSqCHu17D4wa7YzvYb5aBMddBXu/NmLjzDP6KACTgV
NZpl36VVBXOY96C+a6bacwnSOokYoT2sxHDuaoWkGYYJYsJ8Y42vQ3xfJ8/nNREemoVtJigvYk8q
j0HDfgmzBdam9nX9bky3PTmqbgj0iG/JIHxCZRB8VGCeER34IkyM4frJKKDM1CXbejb8FBAfivXk
5xUSfpqVGPbvq6CQF5NjYbll7WdDgdqYT5PNrFleX30hlLJxl/+pww52JQczorkOzn08H7CI2Bic
53KJvvL5VyI4T0VtLMKuHIgYo3uS3CTuzUIldUXx5/+rBecznekODWGGDBKrbRxdDNmuAW9FbGLt
jPRJzcyVT0hWR8an9uDjmLrGhLChjDGYOrGhgWWnkDdrcILeLjbjYgaNNaSgqBn32eL+t/PkswbL
xlQXuMF+h9dBfxzNXdjJCpoSK+dX6ug5eAmcGjLy1g3s+EbtXc+W4WckNs5jVRurwuZsHUK0KHD7
zehsiX60ZUUdoW1gAgnAJ1RBsIn31MINdY5jjULKVH9gBUgzb8b8Lg8j385k+Zzw1IAnBssH5tSQ
1p2Kik27A49zjUCnPhrNJi9+2rJYKsxMViJYarTy1zTKe8MJoY1VPjvlO9W+Z64/Og/OpHtA1JwP
QuKj+6sPF4TsUcmrycQbrFVAgZQMQUwpRmK9ibxX5Pm8LJliXJToomhUG/Du+HFL9ujdjPSFAPuh
Ga96fTXqX8iFManw50txAQOt8qyNTEjTS/M9t+fEQ8tyi20qh/NaCepdyCT/CuKH/oFPrtF8xxH2
0aYNH0kZ2OgfLumeDkFl7asE0T3eh6oMPcwU+BSkVnK5O3fRKNiMMcnqh232PLrpwaWPJGQyMZrm
pr6GanTTfiVtXgnlalFVuHRxlEHoMLXbQr+rmwmLXXd69zphT3MxfZw/XIm78W04wKObTGXuVg7A
D2MotO3r+1yxJVrJjpJzOXD1kmUsIEatPkjq1/3RBk/c7O7jyZ9dr5NltjK12L+vXDzK61ihBuSF
MwCp11X1qDcP509O9IBaWyXn2GOT143LRCzTA53fjVlyHwuwB6dmzwVd6oSRlY4Q4ND+eZmVe81N
vVqL70C1g30o5CIpb+ocIwKFJfM4lrSes3wukLSO3qhpAtGWWT0bxXCZ5tGFbc/H3EyOrav6S12C
l9raEKpK4qU4hiH/xIoUTFz9DgarL1diznUwegTnVDH9XP1Q03gXF8tWw76Zok2vMHorqVYIbQVX
GwCveM59grgbmBCgeco8jmBDQDNtSs0E74sMvSu8CFZiOMfGJsvWTWecaZ+M28Jx/HZKbkZQIRfG
z9iVjZQLjxHDoCjNAnKBVuSpA1htb4wYkkRe0DMizcx3h10PPjd18fTqJRu9884gVu6vOO7WNsHj
34HdHf5WPSsAwzgvXRUs3daQvYtlenGBBLW/MKIdBA3Zg1pikurY04vevFHUo2n+/G9KcUEE82JK
VbBO+zx8t81dCQo7eqklV24anBckU4oLJQyYOpgVBPWg6XKu0/DJDcGXdV+Vl1T/SlhB/4aBYJFI
EZP9mJWDuWpoFhmG9P04cQ5V/KIaxE+L2bfsGFRHaLDQDzXKH0JX1tJlWvBBhdWhMXMIvlCQp5wK
JlZHhmWC4CRRD1RxLxA+79LWuhrjWOZsovtmLYtTEjSCZaWWiCJUz3ZxFEzV3bDsUbHZuIoXxSYI
15wvuMBaJPtJq3M1i6hu8gTqdfmvwrlQhl+0x9qUEBy9MpJrkb2whzMIKYEBQl/sVFQ7jD3Nwebh
L9nWDjFh+6Y7l+FcbXU9cCIZa7fwIlqL42JJUdlGPXQQ1yCntM1DHuseGLydCM0y99KpNnXxc7As
iVMIzWWlJB9S4ry3a4N9QuXKobuxQtkQiAZLRicmCv9r7biIYlQYTutRo/Kr6S1TfTW+zWZJpsz+
xCfLR+0daxXRLAOt2On3QmtkiKwGN0zlVNdjHd4j45Jc2TIRXAgpsbPXqfoWCVYdXsL7N00newQK
D4pNhGAHBJtY5wwcBaMmwaYmAI8wJKXFr51KvVRGISd03D9CPuGgUeTC6g6KUGjP89vSPyZufEhQ
zKXvnfKQJtqdA+K389FXeHRAiaGVydiaeXBvCSCBg7XaKBPNb617a8pmO4WGvPr73KehajmPCkux
E8vaO25yE2fok0eVsglnWV1DLAv4X1z6bOcB942seEzAhQxd0O/MPVvvbudp2LdmsmtiWXtMbA9/
ZJlc5XOwaa5nBLLUGu+y+uX/RnckUVWiEI+nUpF82kkOISTHtGPuORj0H56SWOKhwohKUArHeiAb
k6pciCuVrp8dA2JmhuWN8tiPC6xKIzTxF5d6dZbvJ7z6zhueIGkCgxFmhcBqCozlJwxLSdIYmPYK
syEbcMWbI+g6vLYKFPf5vCDRC5qxi2F6DIxbGL/lAlAG9g+rsFwAtsiwMedip+TLNsRCzbxd9r35
Ew3pa4ISVTpblymRddhFegKqA7Aim1rF/0/Dn7WoUzmlwKuYQzMEBtbVbLQpc70hq3qsltHLQI1B
E3VeZ4FXA4QOhCm635hA4DFqejmUc6ih/ZSHQw4a1/dpxrjleRkC5gEdyFVW9/3NucsXsseFdFYx
oBdkzeZtMQISBGn9hYOtR0dlxn4phSq3qDfZFxqyAF9f0u8Y3gV4yBozL4lA75z+O2kP+0mAvWJy
HaOCfKu3nnW1oAb0HskHaR6yKAvAP4xTn73QciWhUxACToRxoW1Ao1WtLQgD5TNgMwqZfR0UU54S
z+/nj1pwL0ASepV4oeERxftK2aDo4nbIrtp5xE66OBq9PEmUQJuVQzMnZNvmruaBJOZnT6vH87IF
MehENjO1VWaHvXsDuI/Qv1IWy8fMjK0HdW9sTNm+BZGfrHXkvHROUSLsajRgorm7tpHvNOXOqFts
SwExbLU/r5ToQLGWAPMsIFIDloITFvdLq+cUSg0dtuo2hg6yLNWiz9jlQ1AFLX8kOYiCq3ZMn9R2
KCRvbtGRAn3mgDYSw0dgI+SOlILEdaAK4HtL3Xrp0va3pO+aICFl5y8LHSTyREeL0SDCKB0MxhV8
Kg/Tb2NkZtC2wTjjODy73XEI91p0lfQSlxBly5gZ+SOKn4lbqsIkiYmYYFISehoZ/bmKv5He8jM9
fMmG9gCY4sdc64dZ/cLr+EQ29zAoO4IKMIpfeNCltyMWdUdEu1Gq1s/G3KsX2/ZGotyeNyTRp2Ts
n2CR0FBE4R8jTto49cQ61QP+s1RfCZ+0JAvmSBIBBFc0EM5/5einnxAN0G5MDchxwim4KoOqxPBS
c6tkW0ffnFdJKMowGLQU9GcAIZ+KspUhGwyCYFOBxTBKih3YtBosw2m1PTEvHNmcglAco8fAGSLE
8TijkNQF+d1dGdQo2TeLpYEyBkCZuajma7dwtSBPwqs6x96883oyL+PeJaCtQnEIzNnglOBBBkaj
Y5ZyRtZTFzeMngd8uqpsq4VQuZUM9u+r4JlmpRGqE2TQ1H7vx+wiTBIfCfcDMqODHbeeodjBebVE
Im3Q0bJdVtjozgPExmJqnIVBICftUVF8N3q1l0M3PRbo70jf4qI4uhbGXQ7VoIfYIQ7kiQ1QSzz+
MFPQuAIUqRrfcyX2wukiIf8MV8UaSzzC0KhHxQ2zDKdHWsfJqKZMpKItW6r1x6VPtsNkbc8fo2CU
EHJ0NvKh4iDBG3oqZxmauWvY7a5P2JRpPEQJumRgNQHGOtCjD/Rg8PBXnIAUsikN0aGC0ZVh7uAO
hOfMS9UU+PIavq6iWYaF1ZsieVLt58E6RvZ9aSRAJXzhjv9Np4KZEEbFzl0QGICL0k7BmWqx/jBg
cnEo9E2M8ZMW+ysl5yqorsPV8YD+P1l889uhMVAjGc7VzH7E4OItwrD0AaR6aqNkk5TVQe9p46m1
e+Oo0fN54aKLkLEeAl0Gbs5P7VV0ecZuUHE7ufmISHrv4t4HzshzlcgvawkwQiaM841lwfxOqkHY
aHy40U7v8yBPX5pmQ7H3/Lxe7E/xoWytF5dQtEuHCV0GZxu1Zz3/Dk6OL/x99DoBokRBHQMHp74Q
qX3k1C7+fucWD1o8vuuFEnxFhAsEBvYZgFGRE1GrreFW6CqBUDTIQZ+oYlfZeQmieM/gkGyRjY1Z
Zt6hw36cUtS6fFvtfVJ6cwceYNnYjCj6roVw9zRYIQ2nZWVew31q7EORB/riYF7M8At6U3yc10j4
2VcaGaefBRxIc0NKCNOp4mngDjE1yYcXnpmNCWPQ2wDmzEO1UUhObL1F9WaOgB3C8HTiR/mTlnZf
koNxSHglyPn4b4NNHfAWhvBxnHjaqciDNxng1IGmdbK6g/ALuaCvRaRD1sYnw4qaZnlHEH9ctd30
1jFNAtL/JHXmqeWjEd7/+ydi5AmAagMS8GlS211A+FvaeNXU80uPCo4iKy+IvtBfARhuOrWBuVmc
IncgwJq+21CisY+xLGbLZHCeE6MP2pUpZMzW1k3vDHKNTPf8OYny6LUanN/U6qCiyg4R03gZp2As
O9RDYHaSOClThHMYAk52fTAgpTW6bdFkW+xm9oq+lVizKPKDiAE5NCCfeGayn7HK+mxFd/uJBQG2
9MjxYvcpAzAysz5K99f5YxMqtJLEjnUlKXWHGbktJNXgZrfAq1tYu7yTZFzCQs9aH6bvSkqDkae5
nnBsY7LcEUfxpgb3ZqwFlpk9jVofxG6PDzejt2UF5tKPXlkl2zxPr9uGyn6MKH9Y/xjuophN0ulz
CpWp4z5PmH9Llmqbg97IruIjNU0PIWSHAdogLr4AnWIEG//7rg7nazGeeoPJ4GZRckXpewMerGkD
UokZm6+1h//0ZfnB6jIOnR6jxij92vGhjEBjWQI9NcioUCQG5HB+Z2nlvFQ2ThOzrK1eeOYQedhe
fF4XUchdnxuXCZWj1VgJwzuS+VbTfX2867t7PbuM20Mpg6PKZHG+l4+NttCOfSM6XZaD5bUp1q6P
3WZM49t0dLHrb5SoJyx6MHYj0KLhDYsof+ofbdNXc8MgdRjXCQ/5bBRbnOM3u4gOKTYk4zWUmhhX
nJ4r1z2qzVxv//l88dzDew9JDRrb/BN6dMLYqABd8qMqRjj7mCoH7uiTaWeOx1R2G4jUhTjTQh8b
1WWU1U/VzZspdS2sFvadWLk2NWTypEcpKfF7bAvJQAQ3x9ZmVjtPnfP9eU0F5noimot3udn2XZtD
00K7SutN3jyXoUSEIHhDBACYxu99a3xVu7TqMKEMzJE2d+kQKOYmdbfheNEbEiyCUBes7MIgBYqA
WAN7eozjnGkksXGMo7XX52NcPafT4/njEuqyEsE5Xq5YURYmEFEmm3S4akDKByKzhe5dGd8vO3ju
BYIprr/KcDaxtJNLsxofBhSjRXKc6zcaAUf/fl4fQcKL+j6aRWyLC1AUnKPZWdnGiw2LcwlW4KGD
08u2aoo+yl8JnzqwmZ64VBsgQVVuR3rpdIciDP5dCVCXgFQCTsRoGE6/O/hT9HFh3TZitCFKshjr
RP5bSFId0QdZSeELsXY9GGo9IXMfzG+96Rf6RZm+9MvuvC6CaIuVnX904cufZlgMSpxAl9QFSSLI
9ulFnm6V9MU1rsvl7rww0bdhQ++oLzPyV35EwxkwdQ4GC2B35lZHtcnqvGmp442NKTjJ6YkMDbEc
zX5IAhaPy3iVAU8dhHXW2pmCbukvZlXWrBYdHRo6eFHb4P+DTZ+aAXHisdBB1unHIMPGGmas9K12
OopJaeXemfG7YxSH8+cnigagJGModkzdgkLzVGKP1HfCjjK0ASg4BsfG05V7kkcemRUvIZLBYpkw
LrFoDIAZco3lwOUGi5j9mR67Jd3OGmixJdcfOyk+9qz14gIpA384GZt3Gum1Cjo3rHnywnRTFEEX
9kCD3ypIws8fpcgU1yK5wNpO2TiPPTJiIK2OWel+6zFjbJixrMcqMhLYCOriYMMHHJQzknHB4yRS
4MUUQEY9e27sZxfwTPugJfswlqTW4nP8I4wncq76Yq5sHcLqKN5PeYnJy2GP3U+HxCw9xV5+6hYd
PEdRZbMioli10pKf1I7VdLJShvquiOMNzRONdG9JrkBLLPlsmuQ8dc4qhxAjuCNTcdLr77Fmtp7a
Eb/K5ku7pptCNYJUjW+o86paYVA5T4pa79JO93prutHrx4ia6PJg6xpWLn3BoBidJAi0UJn4BMMx
lNyobfgmtaJ91yFgJ/2vZmkl8VrolSh9/ibSZQukTkOA1gEVaygIoZb62IUPvXHTlrvlRzS/fEEd
HcR2GqON/DRfO7nNqDQL4meGzHfGg9C1MYcoa4sLtUEWgE3OjJyQbwVgmX0RNyakqFZ2h9/iZ9iy
FILbpcirY6/JLgURkAQgtr/yOOtZqmVBKEM6hWet7rXqjyV+qyhWlg/mFo2Yq0WbH0P1ye5a38pl
7NlCJ1kJ56JcRpUxz6IRAVXNLxzyUKjhQxYvWxsn+4WPt5LEBbfa0BYsD8KxVtkecI05fRtkExFC
ZVw2ZwlmBgMj6qd2WNNpNLsSyiTxj9YInHKbdJjKlxH/CMP0XzF8elJnSUHaDGLUDiMzdeVTNk7y
FdddCeGswu3dUU9almRPD820z7v7NDp84YusRHDfXqnyCKuEoYdGoAD2GekxEMuS4Cg6LHAm402H
WIx14dw3iYpsCI0KQqrmEvsW2uYylm1dED4d0fhBAGIsfqDYO/3uSa3mmU1VJD3OxzA/RrHtYQ8D
xiyvB8QJmnp6+uAUX2iPgKH9r1QWR1b1KzxcZhd7X3CxYXFAr/oWYNDnP5DAnqEQnv7AgWIlI48n
adBIh28irppUf8oMvE4SI3ofKAG6o5fVbARhD5guU0NVXkPuzedx02wtVt/BPxXtB4aZA2vODko5
Bw7pPCP9OK+ZwCpOhHHWbdNI0+MJwor8ONAWuYc3TZJOmfD0Vgpx5o2dJouhjXhyL8DELPqTnt9n
GEiNlR/ndREkOCe6cIFt6hS1q/Ef1tHTJ8z7bu1+3hduE7SOezUPxhMYzDdWKjM/2RGyf1+Zn7Xo
7jgV7Huh3WgB2lBUoMiUhAj227kk+EQ3zrMcZ4jAxArdInAZFA52N/cyGJFMD86NBpTwaB5Bj5Qa
FwDhY4zAhSKyTd2CHO1EE/bvq+OKsX6mwkZDWIO9s/pLp9/SVmf+5JG+8CuJTYjPDayFoLDEs4i/
ifpCK4jbIXrXcxUY3UWTyJYSidIGKPRHBH8Lka51GMwaVYvYGybP1S4p8cHZYoNMmWbeoPloD1oy
seIo8Vcq57ixOyq9VkFq3hCvM+6K4rWml2NMvYhK/FdyhjbnvwZNsq5hlSwL5PLTvHMU2UUu9ty/
yrBfsLKJShmrunOZBLztnMmj0WZKd0XGyP9B5Lybyv35UCE7Pc5nE7TS6FJAIEh0MXu3LLfJlPlD
EkzG23lJYq/6qxrnuFPpFm2hQhJonOcBFSfNKzUJwFt0756YIOe6jVl2/ZCwRGgGjjOwkpe2fOsx
6Teqb2UazLo3yliXZEbBuTFGoYBPNqGXoT0P4Zu0jCY7Ny5d0ZoRTOUUf7934+/KPO3BIvbS12R7
/vPIjo5v+vRYjjAuzLjryMTgzxYsS10EfkfQm8ZXVhmU+pHIKLGEFyJIVEFySwAP/VznxOUf6giB
zhQFSaEeDJRobOXDBjT/vHrCr/RH0qd6Z6slajEMkDS3mC5qK6/uvmLfKwnck7Oy7WFQWThvwQZr
jx/YnBTJWImEV8ZKBh/rnKZLW4N9o+K1wW7v6Bptapr3GJUH5lRyZMLQwEjJbeCiwTbPhQZNmewG
g7LwJf3O0HJPcwLaXQ7JTa3szn8coYmvJHGhQXXTYchM5rXdvUoCom7cWhYZxAbwVxsuMhiRnlTL
BG0mBTnDuFGMflPqG63uvUbzq3bCthBQRwP79pwVr9XoT4PEw2S/gAsUoOhDetlDy676YRkfaHOe
P0Xh3bE6RS5QLLm7hAVlGpbP0XTvaliVcRsOj5QERYe9DLUMBC0xEJdrE5OlDM0SW/L8CIRstuqH
iz9F4P+K/VHWrpCJ4pzLmlp9GTRmiyiZKex7fUvmb2N2JDImUpkkzsUMTKtMdsckTQpQqxeJEvta
51n0gzoSBxNGP3AfA7wKjkiUPk8v+2aZQfKKCU9fdV6UHosirPee3HYybK7Qu1ZieO/Sk7yLWI1q
sb9jNmScLq1QUlEVmvZKBOdcvTNqg80eT5PzEPe/ZvNw3rRlKnCuQ9LGAjUvTkovU0/NokAddkb4
678J4fxnNhtnGtk56aOFrWIFRvh3RvTtPwnhb9mibdMeT2U8zXAPpfpmUYhnJzIuNsl58S/ndkQj
vmMFPM1+is23JNrlXyCSwgf/Y7wOlws3DpCYDkt7MOPtk/E5GRu/rS6z5FLDKN35QxNhlE+EMftb
pcVKoseZ3UBYVH8PsZsn7KdgqX+F9DGL262aGthuq2561w2aptgSq3g9/wOE9+5KWc6F+l6z8oU9
nqLpzayfFJBej621zTUNDSbL8cosk22blAQHnoOyisdwcthV39dg+489N9yAacpTZKAOmalwrmVb
ZatRppo+HxwaFNOLlOVdJoJzrL5dTBU3H0zF3dr0vszfpWhriQi+3t+UjjIP0e/TesyHW7e7NxNJ
jBOLAGqc9RWRsvIxLjemRmU+NS+DF6f7LHwCjui8nQkvH+OvDO5jDJYeUs2BjCSfn5Ki9xJqbjMa
enVdvZamDIssNGu05sHBBf5gVAZO3appCaBQBu46G6MMIBnz3GE7tknQ1Mc4PaiyArLQpNFoNgEQ
xdyHyV2tbbhk7mxDXKK+mvPRaQ5x5RfOV+6KlRQuVpAsRy2+nOE4xiWgMyp9iRWJCGawn2pQGKnB
clboAXDt6blNba5bRYQ6a44BM3WvZZsO3IM6DbpoZ9rUW7KX83YhtL2VQC7+tIOuZIYCnXJn1i8t
pCh+OBC0LNRZxvEiE8WZ+eLUWUqXBXgKN7tbythPIvsip5JJPaEprBTiDF2HTXfRAClWvnMM8Drf
Fuo1kYHUBeslGFbs74fiI48FznfqQsy0RAFmDnO19az4uqk3tHoeMZKdXGDmJAkvxu5+TkF5sHW/
9Lax2YAS+FAY5yZnKyYINyeL1eRRLDfoJZnfLFnYENrjSgZ3mgaa5iZBWZS9n2IjKIr3/8fZlS3J
iQPbLyICIQnQK9Ta3dV7222/EF5BgNjE/vX34Bv3ThVNFGGHY+ZhJsJZEqlUKvPkOU79rR63JPhZ
sm25NlS6+PHOzM12VRthbVYBlsTYOx9+EOvVFrerBYnFnNIBnzkIMdEFmLMRukPK82z6dnro/bb8
HgUrPrjo6WcGZrvWsYjJwoGBqt4n6gYETaA6uX5ulwIsnuvgUpxiOnrElx8f86NG5IaIeHTIs+ci
qm8EBzJkbGJ+U2PG5D40IRNgMb0mILr0iYAgcwEjAoz3g7ar1Wc9F1mPgGE/O84TgEq9dZusvWiX
dpCCc5xiCN3CqNHMESDeYxRlRKfjZW0C8P2EfIQQHt1f38UFT5gE/0CfgJFeF12ny13UYBw2pAvZ
dBOjoaBuCUwPrGxrxEXTQZwF9Qsrs3ujFaXTNzasYL79sSjAiVqmOxDev2iUsG3UsK8vamHvoHhD
QUQxMcaAZvpyUVGdpsztJ2H2Jtrmlf5B6963DXOlZL1ohqIACdlraHPOXwIOyJPBFADR6zYu3rMW
kHZSPYo1Yo0l5DzKnBPJOJwNPjf9jLME3ZG24iyCHHXgZnzrlkn83KfJe1d3zVbS5k4FxX0S259z
4AG9drRPQaioZ9Zj6fVBKY6J5mscM0vf04KO8oQBg6DInEugbS2MEpdQi54wlJ3IRy+rbeI5yHd9
yClFXmyv0bEtmpzYfzBtj/2es9pFvRNCSVApv+93orkJeIV/vg5QSS3WIPpL5Vqo3/1na5ZMMWm3
sc1gawBBq4oOWRt7WvrmeF+PG0qfBjALVMb2utNaC3HlwurMa20IqOe6T8FUoJKJqqV34pNFcv01
CNzh5NaSPpDA5r+CrneLXVg3ENJMbTM4hiZpn7ohzdBisEiJnmdvHgVpq9bXlUYbr6ANgbanIciP
SIf2tpMhAksNCHbvpRYtDkEiw7coY0O6KY062smg5Ssl3IVwjbEsnEigBjFxO8eSUpJ3hjHRIY8c
Emv0pRFH0BNGbN85p6xdAQ4uncxzY7PkuwvhuUYDYxiOtSyvMyrzF8FM83NjyPTL9e+2Zmv22QZp
JHmZwBYNn2t2LMg+SPx/MTFBVgFaZs7c962CYjKiwXFL+e8+e4QC/Kq81eIqkM5NsuwYxp4Psjci
j2VXIciYfNgnnemhq4Cy5hoAaanaAIwVJL4hbgqk2ry0YaVNYjV/dkvm3jCw72H2QzXpnYUZvWZI
f1bE8QmLfa6SwwgFmTCRj9c3k0wfZH4Z0UnyFDcDt/k8niapWZOKTh8MSgRb6Mh8NoXR7bjAuEOZ
xhCW5uzFrFzMXJjytufS+OLE6bMijb0FWYqx8nGXAtv5z5nCwll4V7wgcpxiaUsjr4MMQjLe89on
yY0Sr9eXvhRhsG6CkTJcThAmuDSVYeI90kmsfMwgYfahCQM/yPDeIUMS4NWjjXqt57poEXxFEEcF
YhDX8aVF0826hE4WY/qrJtsODfhyPNhr7ZQ1M7OAHUBltiMFzCT5fRBviuDUxHCvNdqAZe+FABy6
gjZuITF9y7Nv1XRpInWZKD9MnHjXFrkXi/guHoZX0XyOsvRUpY1fmvJzYxu7LB2P3Hq//gkXvQUg
3olYw5lwb5e/oA21ahnH1VQz6DJ8gi97fb6v5E+1BqhZszTL2SBPCaWt6RKsar4RybuJk6md/EY2
3bEIupUK0FIeCs+Esg5EAHA7zNZlhENb0enyQzLceyrph03VsDU8w1KUY1PKAtQYKJA+uOMgGaQe
M+xeuYmTtx7DtOa4uf6FFrMHxsxpAAgao+YchgvIqsNKA0muGYJ06KYfPjXurhrvXLD9QQuCOBtn
bUJ4CZMMoZv/bM6CSCgDqJ0I2LQgfpRDmBBRrPjW0nsa7EprM9oPUekPCHLGe2n5KdgocnNTq6Od
H0W+ln4viH1jZhVdKcxGT2xM82MiMj092PFruvw2FB5nv4L+qYg9I/A668UOvDHcEmjaVA88uaX5
JsB8a3nTNNui+5LKbR7vrn+SJecCuPd/BVQgtzd7S5FAGRUlWvlN27eeOSWndZHrlVmspSDEAHyE
Kjx8CxRbl0dT9DkS9LRRPjd/jfq9sB1w4bmYp/8HkCUuatDPCoa6Igp+l4aaROues04BgH0U+N6j
fHTXZqmXTgoCHdCBkA8Fg88scGvp5g1mcpSfDfzg8PLk5ORgEL2SqE07P7+Lwb+KlxL4USYmlsul
dEmah6kAJKvTmZDe2BHzoQXV3U1llmpDq9p8ahuruVFDbdr+oKLs83XXWFwnnb4WuoQUfy5/ABSc
5Gg3+AFGeQzbL2awV2ufaynzxYDe/5uY/v/ZpVEWdMCrDiZKFeEI3I32Vo6bsDWBgXPBVrj9hxWB
nQRPeuwq/lyao2VCtVtN5lrLZ0qcop5vBzk+XzezuKozM7MrtymBX6hLeDsY+cBU7VSVlxmfbf0q
jGOxivmd/rYPfnJmbeYnViitkXWwhkd9nb6PoJOK1Bvu3aj4XLvbPDc995dZHkHD6F1f55/M95rp
2T1ojjqo8gH7WUR7y7xpq20kTpnhq3Ifphu3TPeVeWMXlafZj8DdRuwLRpKD5lGuMfIvxRe8uSde
d4djRHf2YXkJgCt3sQdGPIG4D0W+keEnMa481JZOBJI1sEZCZx5vjtmJEF1aDgSKEND8JvuqJztX
R9shoCtuunhNQggOw8YWNKbQIbn005Dbre6q6ZIYwKSzVV3Efxtt1STeEFhxsBOyCbZgla2fU6Sr
Du4SQzLA2hy6Ri+7tGIH7BrTtC7GkecDPSSuGydIWrhytxP0a6Y801jDWy8dl3MbMwdOAM4ro3G6
HMLN6HiJdbBScFfmO5AO2P+A48VcNSpfUFebPuJsaxswheIyxIKqEddDY8Ve3MT/EDjPbcwzDmX0
SERhI3AxYQQVSHK0dPTdUfpfKj/nlmYOiTaDY4QZrrv0Vef3dv3QjyczfpAv1w/64hc627RZmFZu
VwLYjS8UJC+hZl4KJWm2gdTayPbIuFfCyqLP4TWPxxhy+Q/KmBWv7Tol09wPv3XjfWo92WuMCUvx
AqSq/2fizwE8u3esgVZlV0771n0eu5+W3pDKV2vTYEu51bmVWVSypJXQpsNCamhjW432QGRx/cMs
bRWAnph1hg6rCU7By0DBkwLlRk6QitA7jqlTBezpWhl8KQ/5UwXHKwbvj7lmkugxhKbReERDBDXF
/YipTBU1nlWEXl/s6yzZxN32+rIWA+C5zdnFYmcJsREFEc/D0WPZXR1WmKi9NdWuG3wd3oNCA8i5
60anvZpdZu4kl2tyakLYb36HGHUYVwDH450ADHQ7sZapX/GArmr1na6RIPwpJ1wa46DQnWp96ORi
XHAWhniYNpnTYiSz4ehLYxjSdltvSLatY0Mb76cLnr+Ovxdk8EQYIU/eJYPyEvGbxuNJoTzU6APr
74TzUptH230OmwyapOnGAe3OGvjz475MP1VAJxvfn0MS/dLHTCmGYlT4qaneyu6ZqC94vLUm3ij9
r+tf4MN5Af/upE2KuGyC/WL+BNUCFLg6slNok0I5vhxZ7SXpuKaA+uHMTFYEn8qtiDAfvjPm3gs7
k2hNYNx9vNG5fuuFBXm4zH77++VAlNICpz1F92hez2tpHSRiRLZgRuE3hVLZaIX+dRMfAjPWMtF5
oeaPDhWZg0Oy2qApKh4o5hZfBvpSj2C87j0Shl4mP3F7e93a0s6hmopnHIY5LGdOEECzYkhGXqFF
JatPnIR3blR9EuEasd+CGyBBn4Z0TYxgiXkHlkBjTKowR/Zj0s/OoJ80MtvrK1kyYXGCcbwpaH54
Jpp91/QCR8qPisb2QVVaI9KssWF9ODiY82M42niPgi7/Q2m6kpg3BlWA8kmKFLx7pVnth/zZYNQf
6UpT+cOFBlscrgCKEDYJoc4OqQxUK4aUYc9cFBF+G2Sjxsem/3R925as2CDBAYcGR9lSTA5ydm0O
vEPhK+dT+aZ/iul3DCydisyFluK4Eow/VqKxIBCMox41HVGUJy5NlSy0VebAVAXi5r65aSk6MQeR
Hwx2S7jfj1sbxZK4+xI7twAs/f068bBH+46jIQPumEvjogFdadGqDHzcuR85e8c94j3poZ2xYmjJ
D6GjBAcEgBojzLMMwaUQrhUDDAHc5Q9xc9+H7On6WpZNIN1FL9IC2elsLVZuVhEDiyEkZMNjoTuM
TrbFj+s2lvxiAhPj7YV3AgZpL/crjKCrAdnVDA2s7y7KWc6XCvLF5l/LycEn8ElMeB48HY+9mZkm
TjphV9gtdpuX4qSYs8HI/co3WYhyF1ZmyS5aHR0lElaqArP7soJmAfupMrXSa1ncM7xDsG8oVqPt
c7mYWvJY5C3MhPa7hE5kGnil3qzO8H+cjps27f/t4DK6tFPYdc7jDnbSTG+Mcj/2X2l+M0aWF9kQ
RxX3OaoTpZ+uMRYtXE0XdmeubZUiDdtgssvqLSbW/KwVXpy627ZnHqPPJuoEf+2F4BImHPgGcPyg
ana50qwPZN3XUHBB7AI9We7JuvMC+ilYm8db+HQXhqYjdxYGbWDzCR1gSNNUvTiSWke0dvPboSq+
JmCdXlnXwk4KtKQAo+AO5sfniILGwOQ4oQgSukg+gd5sU4dN42Ecy4vN7ERRlAuYtWJzaYmQR8L7
GLmF+6GgkjgExMhxk/m0t8F11npttBEZVB7KlcrwwmlDhP9DAT1dK/Mqp2y7qnQdhA7U6G9clUWe
TdALoM4a1cvSipC8OpYJbBfqKjPvEINZtF2CFQ1490uo8oonCmWUiq7s3OKCzuzMnCMyDWa3skUs
DJy9JKFvOWqT6HF33dmXLkhxvp7ZXdwHESpVCusJxmyTJCO4Enfa2dqDX9g3UFnvQfBbGhuNGc5m
vJX0bwE+01sJM4/wECTSfN43yEAmPA2VZ77ANAExkq01sC2x8ufry1zIoc7NzOcWAtaQ1EhhJozw
DAq+drR8YWa+qS1yyIs1Z1y0Nl3EUwkRDcRZTJZ92RudO2JRcAuzyG9N9l3KX2GrNxFeP9eXtnAx
g+wZXSD0gzhjc4ckhjaBFMLSqMweDUXvnPLbdQuLrnhmYeaKpTlUoRKw4MStn4WtN5L6GUIVK664
uBDOQZUAER4k7rNdq2U2qBYqPL52wyfT6V+oXJuimw7nxXP5z8scalA2XqACagGXETeX+M8q53D2
PngOJkxV/uqg2MEKz33Jsi0oLx12cn6Z4OXPVL2/vo9LoQNCPGAXnlIca05VnzFdBnwAl3rsPsSo
RWXdD9lsA3NcCR1LgZ5OGm5Ypgt2/NmRrrjqiCUBR4qpcwIietPnthcMiSdEum9d4km1dpWRxbWh
ACHwAYUDtaHLnU2hmZh1jGUgmaSfWdgfbejJfXVSelvU/JQ12vZHFr3alfMsu77zeBKRY8U68yZQ
5ZGziu6KulReSOjb9V3/2F3ARwcSBWnx1IECa/nlT0P/C3VHKGX4Zak9HlGvs5lnt+imdH18tPJg
xzswTBll4/E48QnQMjw7JZj2aAFZb8vOK/lvXq7NtU07MvdFXOd4/nIcWmteuoH/B10cIaHOameD
XimW/jsp9D4nb9noG/mpUJvrO7F0jh0OzCYufwGV9Jn3F45Ro3OeZj4Bm+GhNFPmJzTqTzlN7X8x
hX1H9iRAnzg/y8yVOsgEFpdX40kMaEr35qvtdC/XV/QRuAkbDqwAxYsOxwegERqetjKnrHSEKKiT
RG9tLU+6/TUEP2nXHd2ojjzemD56uS9E9lsOlvSNYZmQmGnISsK/9EFBVI59RR+c8zlauio46eQQ
4KnZEY9qH7yHYbmD+kQAON4gXptoJWAunTkQsUMfFVcnONnn75i04dKuQniQFXpB891xdlkx+nIN
G7e4sDM7s5eMWzqR4eYGyvbtW90/ttnR5Bi1QntMnEixK7p/yOXA5wgCrylMo79yeWAloqQRdBEO
rAuKcVTXDaPzdEVWwuTScTg3M23vWfrN6jrWBPqg4Bl67JzcqzFk4a7hwZZiMUIPPtMUGK158xvn
QCnRSJy5/j6ITqoC8bVzEOauzrbRmhr34orOjM0+VGRWuVZpjOuNmV5Z3lpyr8Fcef3MLSU35yua
RfpEhxooNqxoqHaG0/gZhgij/K6Wb1b7Lw7+33rm4o0tBu+6NISpkHwp3EOfPFXWa7mmSrp4jM6s
zO4HW3RJrzmsCPcois9D8QCcedutXP6LhwglDfgB3mAYu5p5W5i2sVR47IU03Ijml2lJVFs/Oxpc
DobcEWr67rCWiC45xMSoJaBPg2fRPOLLOLdU5cAhkMVvRVp6cRVu3TWWOHfJyc/NzBLEmoA2xxAw
Y6Bc/tYkvAXeWcs63rbcGV4YpgKDHTiqM+4BItKoTUFE+w1XcrcZBAkxwOe2qeEjJSD5s2sZ9ae+
IXICM2nhAC5dwdWGCEgnUeXOdzWM4rm1q7RAwYG4L3EQi6feBjlPqwL9pcTfgm4skBvvaQlN3jrK
w2QXGqyt0WwCjYZHMJITPWUirbEpQ6DB5RqX4OK2qJnsGEiuim1jl2ly0JVTPBZBOSpPxmmVek1R
O77T82JXAq2gwhqTrZrlWer1UVMIb0A38F5UNRk92+6znwZ0Qd8HM6mlJx2AFj2Qk+At1bMRibQu
w8ZncWHZN0nr0I3lhOZLV7Z9fGrYYD+SSIl+C8aFLtw6vZU+gPW42QCpHNpexDB5xlIglzBdawaf
WOsmzY1VaxVu4446D6RS1TEKK2fXxy1CdeCGSHRK7SpzI4bYeeviMqy9pmnTPanqfKeYW2S7WNQa
PUbJulvgIPtvgRnFjd/1RgGdIatIV9KEpaN37jizSF+N3QjtPhwKhV6ZDu6b4NlBRclNXq/HrI+N
QOQJaD1NjMQoDkCX6vL06dhkEZmql0P/kOUHMObF5m4o38BI6xXxbeAcqXG4bnPx7J2ZnF0vvdtq
JzNQbqkAPC6sMkLto3gKi/HLdTuLe4huI7rQAKvhpF8uTehybLMUduq+OnRA++dl/BZT+7loupXP
tbyN/9ma97v7IYNw71RnHu0Dcb+bw1PNpD+431ixHcetTiCVviYEs/C0mIDU6BbZqKJjYmQWn4Hr
CCtAglEBFKewfMy7U9X/CKNvQ+7HfDfonSNfcbo9zLFaRe3l1kYm73X6/fo2f4zfl7/CutxmzB25
QR3hV7QJ8I3BSzUkm8zs/SDadMXnSPpSr7xWPzoQLFI+4ZAnVuH5ujOOSVYZ1ZmfYLioKI0dk+6x
C9bMLFR2YQfPEPSQbfQy5+24oGvtIh1z3H+d/cIEBH7bqDrUkbixKVrEyko6P6J42tWyOsocylgg
5Hb/3rWmX2FP9Ml4omHo8HJ/AwJkMkmQyavykxS/kmjwaIVdNb4Y6ls73GNweBjXGjSLW3xmlF0a
NVWQhhXDR+35eIiJ/V5HzS6v2Mrdv3BusLip14AiOqbM5nUHE53BIAeTKvjXQSuo7ivxqnDfqwcX
ohfVVumTCtYgwh/jwmQT/cJpS3H7zY4NZHMa0VRwH61+VToBX/l9EAxAEP66fjAW9/DMzuxgBELk
Q+pgbZW+ydPvtdqS7um6iekzXD6VL5cy840K+jkAp2ApdfU0mrnXgz38uoW1zZo5gmtph0cZFpEA
Q42ofUyk++SAwBeTNCumFgPJ2X5N+3n27FCFG6OXgsVk7oPh/DS07Y09mMMCLyB3HQk8DS6dv18d
TtSEyYcOCEQZLk0KWjZ956LGa9UMejsPg7zPWrmja6QqS65wZmc+gNZFmg5mBDsRyW6hWbOt7XQz
puFKrFgzM/fsPm1ZY8JMAzoRgQGjSFWbQq2BzRdK40gSMfJuQzB2Ytud2QGwq5Cmi7pnIbsR3ZIu
YLuyDVN65I1LQJdQxXKLWSuUrtzSuJembLe0GrKvbqfaW0tPGpBdBejP9a+5uPyzn2Vdfk2HVgw5
NH6WG7QveUB+aodtnPzlupUlNz1f/OzMkUyPxRBgk53us6gL6NZh7rR8AuIgMkdkaO9onV+3uLgu
F49kVMOmHGNmMSxkUkQW6r9SusEuLk1+k9M2QX8xXaMIXwooGJaa4DSATSInvNxCKLzVYT6Zahp6
VwX5o8xs//pqFmM+OlKTC0HmFWLnlzaiIInr0UQToAQbf1hhhv5gmYe63YG5jYhHy468ulkZ8VkK
Y9g+4OBR8kSmNLNpGALCCj0qv7wPPYfUfjoOR8XY1s7qla/18c0H3hXUsCeUG6zN4VxOIspqlFaG
rp7yRmMztqFH7C+Vdcq6m6x6u76biws7szarbDiqq0elYC1CqcuF4rhZo+igvXyNJufj/BkkhXBZ
IuEUSIYwxHr52YyxSnU2rWvgJqia6x0VaiMBuqy14ccO2XTDZwC4/aHsT0Hq7ALowvz9WvEDUPoC
ImvynstfoFReQBQLd1HE9C5QPxo32igA700hV77hx1IOojVKp+hkQkL3AyRvdBNRyKm3LrU+oToe
7QPlNpt6ADGsGAf013lkvV5f3dIpB/6P4DKCRaS2l6srWlEIaQL5G9qQ3KpUqv2w7IJtU5Bf1y0t
RbAJmQeCgkkSc85PZ2TQIhCGytFapO27OYxdBaVj4kDwSjP3W24P+oHLsANmC51JvAmRnK5s8GJu
7djYYBMEKpN69uVquWztsE8c1MGzwKO0Qyf3pRRen33lw4NMHgr2YNv7sax319e+uMs2Cj6QgkXp
aA5PJ67TsLCzkTEZ3wwGUSE85bNw5YGyUH0nSCeAGkbZ28Gs5izc2FWgLA4Yqe9YkVcN+zx/7OMn
W6Hss+/0vbZvLWs3SuZ3SDbIF5Qerq9y6Qu7ABYw+BPQcfNwh7EiNwMgcsIkPbRut5vAtvUjd+9o
fOx66TlOtXL3LkU9NNZAAsVwdLDuy+/p4msSnWLFvfttJHidPCrg2DX4p5x+E+o12teFA4pAgLff
FJDQGJ2FAqvMC4xllRPq2y1vy4G50ImrIhArM6QeFJWmfV27OlhZ5VLmg8jDoOEkwGsLKNblMvPY
alKlYDcbdj176LjXigZjxS1ev1BVOQnuN+5vFy009CY2hP81Ffs0WQV4KEZVMVSI43tpPwAJi9HV
YDhS1k0nf7DyKQp/XvedpUB/ZoPOAU2DwwNuV7ChBXuyrMZT0DbozR8xT+4ARjignf61DocvKG16
VkOORbJGQLrgTBe/YBYcUMtBfuziF+TQBBagSdP6HiQ7t3bdbzgAdoOM1+LRdCJnLyn0yf7IR2AW
8AO2qUxp0oyE5b5RhKO9N3hXvTdjGEwigF39HKFy+1SaBlc7i0Po1Qu4E4Z3JGTJwSnylu6alJk3
sXC7euUss4VfRilFP5QDuo038uUnt/s27/OpysBjvjdGd1fINQDUogmcJcwegCXjg3hPa6tkcAYE
Y9BpHUsLBV8AMq571UKeQjBjPUlMTs+GDw/9ZijF2HA8GZQ6WGUIHb+7SlqeiIKVT7lkCeW+iYoO
seEDttTO4zSxQkR4GXd+DP7pXNzw/Cm0/sUOcjwwVlAydVsvv4ubukzjDsB3UeYtMX+YZXnQPSJt
zNfoWRaPJEM7HL1GsAiiVHJpyzJowSInmVj17oPuDUUZz4wOJE0gpvJg5G92c9vwG9W+RfYK7nnp
KJ5bnuWXbWZVMqqQlZjDySlPJDtaxIDy370TvZHxcN1JlrICYOwngJCDp84H2aWYRaEazDz3C8Hu
WG49D+2raIttGOa7Iq69mnYn00zuXMO90ST4ct380loB4IWIgjPVjP98hbMChGxq3kBabrq1xaeB
R56VU+hFu5BgM9/hrLd1uEZOtbxiZCL2VHzHoNHsdBv9QKMgxIr7hL/2mPE0BrLpSZ34iR3e2aTD
0Ao0Vwvq8+CnYmsTB0uZCoSn8KxEmxzgm/mFQoOIOG2N05LrO7dALn90O43+8gDo98EVW1fsRbBL
QT4Xoxa4S9Y455Zeg8SGFutE0oHEdz4VVAkZ6AaC6X4XHwl6UDUwAcz4HSE22MYhHY4sOEH16O+/
NDC7YGL4g0mYo/kBOg7LaLpgMH4e3yV1pSDjUxcnoUC+3sh7Jw6+tYmoV/r3S6EJgzGgJ8DUAkr3
83uNVlkqrTr3WUmhVJx5jo1kF6AfE7Me11e4kCCBBAJdVTD5AgI9n3ANClaZTo6xuJb/gDzIHlR2
mxrvQlFXRwc0+detLX1FvCeAaYEp1HH/tCrOjk6TBmB6F3hSIPV5+SNibUHqxEy2xC2R8T62wvTb
JtiF6EBeN72wpxeWZ6HRyKF3002PGR08dkHs1xkQS2m4o84azelSFIYpXF6T3iXcdZbjGsOIiReF
+FCP9IahDYub/y4ywg0tqm2imKeKaJe7z6Md3Y6dvdfmWol0cbGOhfCEiiUO7SxaZKMsrSjDYkfj
K9Bj2tBeUT9rNJivb+pCJMRUCBoOIP+j6DzPVtq46BfjTCLNJc1N5bZbhGrfLskPI6sPhuqPabAm
t7GARpvEoHChoqGFx9P8zcIKxwHbL2wm8sjzg+Q3JNxX6QFvz8w9RONGOZ+5cZeJnRW/QS7Kg3Yu
dx6avybPRV6NBwX4U3B7M2ibXt61DRV9ZAz4HTGqC8me0VeHn1wo3SbRrUjX5DkWv+h/1vhseqDt
h1Kix46dhjRBbX5GrWHT98wr1kLeUkBAMQP7i4rbRB15uawgtYauaUY8+s3aB7ACHZfmOSPFbUST
515UT9c9aPGwIPhYmALDCB26LZf2tNmbEm/F3CdiAIKvgDDHLmlMjxUncOCAwDeQz0H2SbrgtpOv
140v5LOoVP1n27q0DQlvYlbonAOyGAImHt+RaA2yOp2A2XsBiEnABVH7AInpvH4Bsa8icgMwSKaG
u3UBBeDmgCxQHq+vZOl+BtBrgvFhinWCq1wuhTeYc2c1Orq6EvlehhHzRqbCJ+WGYtPyPt1HTX6K
HRvGgZ/RA4u9KByQGIb8Dfzq9bHN1bCSzP+5qOarB2T0j7wLRvzmqAE1IGmIG3zcCpX8NiVeBy3r
kv/ESOYtM6cxdgRg9k1I2yt4tWdN5YNS/SDVY+Xah4TXXoAGamzL28C195FlAE2/1uZb3jpOHVB3
oELF5uMqrW7icBDwgqyFnHx80yTvceABTwKK4reYFUcm34mmnmV3r5ZKd3FceZW5Nuix5ChwD5Bj
4zmC5HYWSvFBiEzQm/MlxYyOZKQ/AIcMULquVlL1ZUt497h/JhX/pJpndzDqd2XaTE/YmFkHl0QH
3aZbO3X2111yKWKhXYv2O0clGBPrlx7Zm9SIMaMKbR8AUgp9kMlPiWlitsZSsBhBJtw0ngOgTfpQ
pswGTHDVMeai8zIIrG0EpZ8dN6saiYTRvrXu4HwmDSEHFTnFnXY0uXPtityyrACXHhHhWkSbQvHc
6cVUfgGGFUOg8wItZJotyiexCl15rbwL8p+N8duqtw7Ykq19me3TtXO2tNXnFme5zRAVlRaTbGac
fSlNP7VQFx4eOrrW7V+6G87tzB55gQrMXDewY1jpzigBOBO9b/T6CLFtaKVEK+FjKbs4NzfzoI5G
spcdNjKt38cKBADFSyefTWOTB7mXi911fyV8CvcfPhyaBmj2T6RV88xijFXsZBR3LEogwGWqqu+r
vQbkS29xZOybqrZKug2Bp94N0Kv+ZBaV9WhwMdCb2lEtepUF6Xd2QiHt0aBQEgILNwxP1pCbjk9H
StNHRJ9yX3QZcw4ySPpvCcFogc+HkG6jMUQYDN0wudWlgMCFhXnRCrT8bR5te25UN6mZG1s5uS3N
rADsPo1Jfora1AdLd8mwMZUw5KaN4gwseH3g3nOjjIEYJG7xSENmvpYWSd+5qcDEZRB3RJavzdD0
mSQBphDzOj42qqPIWwcBejYM0OE3uM196wSUe6lphN9IJYsNqp7VCy1pV2yGpuy2TVybXzG2gLPO
TGljKEiFkb3jUWndhB2Eg7266OrUV7rj0V4roAOAX5wIJUjKppEs8yBKC3yeddpYoyeKHiCPuM9K
hCYQ3N90SSRAWRjG7s8cQhz+0DjidxIW5KiokHtUCYaNSDGHdQM8PWieavD0eWWOTfZCHQ/xBpp9
jQ8QIbQHG5OpX2UxNCd7FLkGhWUcNOCSbcCkAW0W/luJoP5GZD24fhLq6kejSfaSQzsq8Hg5uJva
NcTvlGN7n53cCe+hnmHGfjikOeYi2HjHwGm8basE+gkE137WCXffZoHVY8S9Pqq6iW/GrsuOKHRZ
R7NGGbzsi056VhZB8LbS8DCj6ml2w/lA1Snjubu1jFaGG/A2ZmCia4OTaRVGdRjAMxRuEss0TqqB
73pDbuXvVjUACRMANMj8ahjLctNBeC1/Kvo4urWrgTK/LMYSkzt9WU5CZbnm2z6Jwl0coeVg8JG8
sKqXI/DPkGX3LJpb5LHgbQZQZ0ea8GTUFb3rO0tvKZLg75h3L/fg1gA2tYBnqJUnxmJ4n4Y80GdD
RKXzYeOqquE9CprGMdjVAmsflSer+5LIe5p4WXyg+e9q3Az0znZXZ98XAgJeNajxYOJzom+fxdW8
rUWpE2QGGBK+w4jYPQ9/JhD9AN3L3oK5oWt36ILflkp6OgUAnuUrQWkhBIIwCzB+wMpA4j3vI2SG
OarIbnIgNYhn+Xt+13QMp9IE9cOaGN9CdEcqjH4m/oVUfB7+0kIzNTjIC/JEg4wBJesAxBIJphqF
laIS61Q0ucVgQbzGbbVkGANPGGDE7Br/wM9BjJRrUhuobTVA/d4XykY/9TAErwGVK960tJ+oqoCY
0IJsB6L8ZVJSDB3idQnAdKAZ6mgly2+I2TepB3pb8CchfDWbMSRJ5o2N3a0x2yxkXuhkukDDoLYD
UvaZ9ZoOWo4drDNoQWuzwUUWHFO5poK5kA6AJRAD+gxPAoAZ5mZQinSLqEA6QOptxQ9QoMCN/eqs
PRWX0ntAJZCvYidRAZh752D3Bf0f0s5ruW2laddXhCrkcAqCImVl2ZZsn6C8HJBzxtXvB97/t0yO
UETZ68BHqnJzBhN6ut9QBhFUP+bqU0WflmLcBJNo1wJHxyLVDPgVYZxMwLkH3TfdiUvui993feWm
QZDc5oFi3YRN7xzDwARMzm14o9aDtlf0tKdo0ZiJ7yXtQF80NVEJV+s+3GLnrBWlmC0Q/uqC/wUE
fL4onD7KDbnD1Lo0qRaEsxum+T6dv4Ra7irhF/gzauplurKR3qythtOwwmdKmjxT65iwnTHsy+yD
Nk2HdMsUcPntQk6DtIpugr5aoDRiMtqmWjP1MslxT5060MKHJOg2BBS2QizL8fQ9UdRs7IAQWZbw
hf3wSW2jP3+zLD1qmkJIly4V6PMYdSVbfdpgIWXL5XPeSF8DP73CVGAjd18yyjezdRJGKAh0UVqb
rU0YDNTL9KGAoxBGd7Hjps5e618z83A551w5+RgWQ4LQaiL1KyyBrKJ6mBkNOvdT6BVF+xDP1r4d
dYgIvmdl08ZtshoOjYuF17p014Rw8WxWZqeQv/tUW5U53RuVCR8CSS8tvCu3XJJWzlqdHvS/0YR1
AQ9jlOKJaLX0MA+Nq6rfm+SuNa5COjT51mG09ulga8AeZAcj8iSsED1BfTMcFjcX84du7R3rMA4/
0/iDM/he1X0f9a0W+9pkogMBwMkBCUeJ6nxJ6tpI3TxIKtB20CILv3TnVB/dLol3U2hNu87s/rm8
WlYODKoD5LDw4pd8SPh8WTgWTrFINBQFULHRfAgC46CSHbuX46yNjPRQ492OBPIbdSF7mqyIvQbA
ttn38w3aoi48mrAmOdyifK6HopfG6YsehAis1XyEDeYUAJVVfypkGTjaxwlcX+kfp6167doCMeGP
/V8oEVtrRgl5lAJUHQaXWt8PZuWps7mz2H2p/TVrvHZLeWUtdeWD/Q4pLJGoyxGxGQlp4axXlR8d
8jZ5zPa6lDyCQnWLhV1Lt2txuJAPqePsBl/dwBitJAMLbAo5fYekg5bS+TKlVdnX8cwMpximRihX
O1J910rytQ1u+vK62Qq1HAgnF0Eq9aomLbJA1Vgd7crwJBLXdkxg7G1cOWtHC7h8GBcYsPFFhZ2g
jZNT2xPw07jP9z72BJ4qFe+lcdjHVra3U2k/jsXGFbR2zZ3GFI4zK4jNsI+JmeJtn9caFcL3l+dv
bX9byA3o1CFBV4ibwQfXpzcTuMXS8BFbTN1kBHBnb2jnrs7d7yjiPsjho/XzAC557hyKFdJLlDj3
C3xXsvA7CvRDH2x5oK1tvZOBiTX+oi0Vc04AXJvhq5k+2v5PdbyOmv2cPobZe7P/cXkeV9fhyQiF
WzxuI1WOlnChf2ePaJXt5/plU6d/dT2cRNHOV3tk0E3UlnmsLToXQ0xBPQm1jd27dj6eztzyI062
VEHfRxkcgkC2dtXxqHTfa/3JiL6Zxv4vJm2RrQMsZ3PuC8Pp4q61lIJJ62kKxHLradERuyTHf7kc
Z3X5ncQRRhQ3TkczmhFpy3Lrkm92Ke8GJb5KUuez4evvyiT5m9PiJKRwWlj5YMTzTMispTDqe2H4
3ExIZ9JCNL6F/VaTe3X5wVKGbwdQg67W+TebgsZOVWs5nALJTfv7EiRaHz0ZyVbLYHVxAIVYeH3o
lonbavb7SZUzAjXpq5HdSekVVOVd7uwr6kl/8dVOQglbKqckZ40aoSbpVk5UV826fZq+C6iNJMmt
sdVXXt1bJ+GExahFWig79TKFcnWVhP5NMGw5ir+1o0BkgoLDv7MnLMQscrJI74gxOl8r7WnCVDwc
XXt616LsP1/B2UPXMC2PbXzEEW5nRh8H59lsHyfU2hrpw+X5XU0VTn+NsEbBi6IPr/NrMMTq6hu6
ea4FYrRvArc0bxxSMFWGfXwT5vtNGYxfHR/x2QMEBLtApDAgMQp5imTiDWU3E7IHtvo50ag0VcO9
1JGbKMlhcgp3zmtvrL/A+IaB7W+ZFa7HpyiD5Ad5CsD28x3T0xMdIgmmR6eY15rWY1yWunn3UTZ7
V880pCbh/mb+V92sP+nyxumw1v8DIwu7nz7+olcnjL7Quh4UKaPvh9chNz1frb3JXlTQqxffUa8p
8+7LMWFpjPvAwNRuIOcw29s623QlWTs6Tn+KsM0A1OIv0zIRuQPTPdzLzg9eZnIVHDeW2zIm8Yuf
BhJmvIXFvnCySNUs0t/kRbPxDSjdpvhg9h0WjoeK6ktM2yDc6iGtVVsWn5OFpQo7A5HK848NrCDp
K4fpDrTCRSnAML9r8lOm7GM8IJL4IZzus7/AYJ7FXC6lk2t01tlZXUXMikJ+tVejSUs9M84GgCPR
+BlKxfB8eYbXrrnTUS4p0UnEcI7KrFeIiGZlLN0kJVoMhRuOO02+i9OtSvVyOrz9nP+bU8gS59F8
pZpiteRzWjnmR0VzLIG0W86Py2Nau29+j+ktlmGuAS8vY5rGblf4FdkIvnjR+8xhmPNWU3P1SMR9
DSIbBSzbEQE2qaqYRYcT0s4I8d6Zd7L8ZOipW1ofbPMfMLtpMbmR/qnwH7p8Y3+s78N/Q4tom2aU
jMSeCN1W49WgXmVd52X4gkV/oauw+En9wjJx+rzpblj1CGFKJVJWvIT+VT3t1OBOlQdX0d6lsWfN
u3nTFXl185/EFHaDNc9prhTENCkdJNZVKlMfptYfX0nGjYkyqb83JS9Svl5ePmukiLOxCnsi6m2p
SxXi5lm/q53rur03TA53XB5vQXTKUutR1QuLq051fXNrj6x+UwDlYJoWvydNuGEVOoEgD8HHp0X9
sRvip2gYdkP4kkpbslKru/Ek0vJLTvZ+O/YpwtZEKvzUK8PQ0+AKl1K+vzyfawOifszq0YCfImB7
HqZQ+hHgDlzFVIL+YMUxxL6AczTX9S+J0m08f1ejgdzEBoJ/utiGs6s6UyQZqpCkkjL5GgjRcJdJ
1RPSkLvLA1ubP7iD/4YS1qdWqikaP4QKJXjJidbSfIbz7ZWmcbgc6VeBVTw4T0MJc2gZedj3GaGK
/KZRv6jOo1ned9VtWH5LsFGdv8jKi+If1f61SJ5RoHK2fFzXztSTH/DLpuxkrdCENRtayqQ+xfcs
eyfbt4uzpK0+ZtFW92ntSjoNJeQ5feXrjQNCftfM1s8kfEnyyC3M3islFg6I1F5PN6Z39UNSqAQe
CfbrjfC6FJtS0vQ+HzI3rkEXf+zK0Kv6v2BygLT9HUbImjQ7pIemE4Ys8qYt9KuZENFoHMH2bXiB
rcwhvGpkEE2A0PAihTnEmfX/PpcuGaRnU1XsBznDBCOwHmOqap5Rj1DZ+qbeyCdWXkTouEETtOnQ
UlRcpvp0nSCPH2ZZWOyMIpKeAeo7XqdyrFzeD8tyF7YDTUM6sYslHnpSwnaYK80vMo2HMRoiZufJ
EZIhyAp9salwpHgBKfUG31pdGxei/FTucavE7VQYV1X0VAyrBfYGq0CDAp12PTq52NJ1BtIExhFL
iH2k6m5iSNcakoOWFeyNNjq0c+zWwUDlavB8c9jPpvVBLhTXtlMqqQlCTIlX5s4uURPv8iStnIQG
XmkcgouqDBWT808xjbhPjSWgxrxpsPEkG4ndNP6etU+X46ytNQPqK//gurxxKLT6XKKKRT9+bA8G
hpN+eB2AQEQ9R2+PFvv4v4UTTt1CqWfZmpdwwcfCCV3FuY/7h9D/mA+9u6nsv/YMQNUaWCAut2DH
RYJtVlbR2MgmNObBS7GYc1o3ThSvUYH6uo1xPRd3xRYtc+3LLcrdgDo4kt50EQO1M8YwHSA71F6r
pbs8/ZFPHwZ5iye3cqj/Ugj/XxzhQELrl+6CwjYy7GOPCpDpGpLuKvMuLTfRj8tLTdyynKyLf4am
8gIQV2Mw1rUeEctSHkf9URpRYetdtPG6tkdV/grCfVFeob2EmO3B3iq1rn5GC9TaQnRd2pjLVJyc
S5lpxWY2jb8WaSt/S6ovlnGl9ihb4hqFrkF3SMeNfbF2ZJyGFBZq2Ppj3ph8RbOpd/PsvM80aeO0
Xf2AJ6MSzsHQ1KbB6AkhVeFtZaDTiBBpX0d3RpK+9puyk2sFELb4v7PoCO831Uyb0m6ZRasavtfh
g4VRSRoGD9TA3pVa914K7CuHQmWrf2r+CuZ0Fl241JzCaafSYbRhc51U+yoeQTI+S913P3ixw9ui
fK/Y+1r7UOobOeXai+AssrBRIklV88kmMjYVnlQj5NOGt4YZP9Rm8bEp06tpeIb4dpCC3kvi95P2
ovRbEnqbky/UQhLNnIqhZPKT6nvqP4Fo9Fpnl8UP/S83hnzmLfbabNn8rp5FyBfjbgIwXhGv2mkK
5DHXiRoqXt6+t5pHf7iK842FvHaHoG37vyiiAOgCbiwkgyiGzp3ecbtezcpRNb6ojVsPHy7fICvZ
A0UBGXowlEy8b4RdE1lTDumfo8ixId4kB7N8mRzpfS3nLvQr7DtUNzXCjQ7JRlDxqa7DOPr/TPe+
8Ir+o+HfxDwoQ4N66a0VRK6Zb1z/y4EqHLgLHA9aA5IfZILCbkFmzgkA4JEjKU8lSlNqfT31Wy34
ldVxFkTYGEZmZn6rEWQeH1te6amDRAM5mLFx6W8NRlj7kWQrIAqWOPY/YT3sGlS07D/3XwLACMBv
eaP+YlOe3xF5hXkmRhYswnSnpy/04+x5PxlojJZbH2d13iAucb1TTHkjaOGooKoLmVCl/zD3P6rh
vRW8N9o/fwUwoN9Rlhvq5NKbEzpKqUQUyaJQmrqVvTf9fdV9DrSKFv7Gglu7Y9FxVqD1m9wRsriv
6HQHjbqEs7KHOvhn0Cosql9M48maj8qwHzpkCDbWxcoFSIHWsiDHg6ehYnI+QkDHtp4uyWBqtDi4
omZj7QvAzvZtpUcb41vbwRanIABbUjKghOexsG4tVN9ecKd4DxfJtaN8DItP9ji6Rvtt1vY1J/Dl
g2ptlbA8kK0iYQK+IxxUU2WmQTwQ0QCwKLX+TtLRaJh9T4Wi9J9Cie97eg6JUSVLKGnYJWNylNRX
DVr+XNhbfYz1UfGEcrCnpycopGJNoPrlGBjFbmrr9HsOW/wfu1SkTyC1y/eNpfpYLBdpcAMIP71N
59m6NScVjwZFccJrQD4WyiQOOrpPfZ4pHf7PYdV7spb1G/nbyp0EvEFVnAXqS7tJmP3SGMcGegSY
ZtqxFFfN5tEoejeFGqYVIYJvny9/grW1vNhuwYQl59cd4SwNzK7sy4Z4YVu5SYHqy+eRdNyUH+3o
LygrIKbgj2Bvg/So2NyQ9LrotGVsc1Urr6MaTnvVKu9qVGs9wGn3eClERwa/gelYe0Zb6GYsyhw8
Fd/s1zDVoIfGIIuN2vRf7FyenoFyKO/naFSVndan7efB1JKjqmfGz8ronK+wV/t903da7I70fK71
vDE+seODyTXbzH6248RIDlKhD4NnVn0Y7uveTF6NUEK53tQaDx0d5Wcwa9Q7FCVQth42KzcT1i/U
i+lHUpMQrcz6IMSpfsJFGsnY+yIobtNcAwxj/flBh9oI4Ev6fmgEiaB3SIs2YtNJSS3cTeF4yOp7
at9O8o82bCz7lWOO05Tz21oEK9Q3NMM8Dws9WvhwlQuhtZwwZmve1SNF1PGQFeE13+Pywl/LbAkJ
JQ66PTx2EVBkS3VdVtg4Qjr9KScHTlpX6SI3zXb9mFwlzueieAm0lzjfEBVY42ifBhYxRmPZJXKr
EVhHYLICUt9IXuw8Gv5XNe3daoBw886pDmjGRg4Oxo+19SkKPs/FfbPFLVjr7p79FOF2GVs8cTqT
nyJJ9c5AZmtQ6G9nniF/ja1mp9VHNbsNZg+ieIBgCdjY/C/0JtHMxkcTyD+oLpFSbWk+7CsNgLSP
UEZsPISh6crFxim3liVwi7JloLEuepvCsaparZr55oL0pkg2XKXqVz872MtCrq/i6V2N9ZBpbWpL
Ly9TIRteJCCxoYRGBi512cYnqZBf8lOGZEFMF59V/U51Us8wn0r1SVVHLxzfNfoe4MDldb1ygZzF
XC7Ck5i6hea5boPblODczCmM/+nr0ikw0hQKGRB+QDeXI66uotNhCnfrOA3BaOlLyHovF1eFfsjm
w4KUUKxjqbRuVF47wZ3ueG2FhchT6bxc/gHrQ15EFlhBPJmFj8sDo0z7FCqkLN+Vhde0z3ZL93ze
gxjJObIvR1t7lzPD/4YTH1VJVCWlr/BVYzncaeqxcO6n/rqrdlKGKTCEPt98KeUjDefM/D7W+lb8
9VX1O76waQt0FyCuM9xgvsZRSI9eSzh28m6KPobaccSQOYg3Yq7dN6dDFrKEIeJuUJcZVtWnsP8h
z/d69/PytK7dAKchhKS67Pt0HmVmNYSdX4CikpUrAxCEkx2x0KqXL7txA6ykPrgRQ46GBISSo4gQ
kwbFGWYNUPzsvIO7KPe269T/RP7B2vxma6GoraJQBMhYe2M+5tSZ7k/BUO5G6UuRe8YMlirZa7Dl
xnkL+LaS6UJfXySt4e2gwCEsD701bASnR2gTGX35/Jb3+D6Ov/XV8fIHWztTkRunfsLZxuNETEKU
XjZ9ZAu4xzoD7+Pc0qGK6amOZH3T4n42NTI3yujI+a0p2XB2s7gbUq8KxmyjUbI6vSe/ZDkgTs48
9HZ1uddkPMrD8amZvxXRpxZkwJTQG523Ls3V+XVQEEOHTUfZXphf29CCGtkGkEEz7iq+JekeYtSf
Csf6JKUAhi7P8ko00iKUP6DkIQskSlvJEUI2dhFXSEJmr3bZ9kc1suu9NfDCrUNfPlwOt7LRQcJb
UAA5TI03pk9h0Ed25cDbkOPZdrsqAc2lqPg0tvqW+uTayGjWYS9vIIOAa+j5R4swXnXwFKp2ilYe
wjrf531/PUbWse2ajZRrKTkI9zCQBsgGvNqxyBPbKd0w0HRsCGXH7TGzxkNobUnzrU0clBAan2w8
5Y1Six9KcmVqWNTGLc9k3E2+Y2uFn8ps/bj8hda2HYoRWJ5yoEBdEFOZiqJbWdZDBfYF5LPc3QCo
2Du9f13K1kFu6/tErbDWLK8U3/6+EXtZ2+JEWkjNkvjjb0zd5fyb0bXp4tCaq53qT/vWn/dFmyI4
1l+ZVX03mCH3fONmEkJnmXHIpzDeqIasbPTlI1K8Ag6Kip9w09dd3kKtlyuudTqcYVmNrjb097R5
wr0eS5krW52yvzzotS97ElO87pHJYFH2SsXFhLOS9UXmMZSnCEVfDrO2HRaVW3VR64BdJJxhGRQ+
yfLVhTHlHORh/FYpxtGY66OpKVeXQ609fbCr4TKyOb/IZMStVzupPhuU44pB3eXAKfVe9wLQnVD7
vUQG2tpVXta/JGQVfR9snDErN/1ZdGGk9ghYLKiI3nSjtUeQGj5HNFwNpQ60JJKmHWf5w4T42m5u
FXljBa1uH+jbOEmCiqAiLxzfkBhni9Y5SyiMH01Mp6mpjFeOX31VJvVd7GuHDtB2FzqBy7GxkZyv
fWQIBIvwCdg9WLXn+ye368muHava8R66G5rxGZ3UZymQP1Wz8/nyR15btiehfs3DyZ04TaUNhsUm
VFvCpZ7y7CHuzXBn1vpWDXbteLVpb9L4Z17RPDsflTq1tgaun0uDQihPuc+Dbny7PJpfBQDx5HHA
QVhAVRcnX+GzZSgazlOilouNWqV7cnUzT9+75Jimmps3n8LWvDGDj1N57Y/vK+V77JS7Kr2Tyqts
Plr5QZ8AYe7L4IC51qBdX/5xb7+qirAOSReqQaiOi/KPzWgEetHD9FZgzWHO1WXBblK/xc7zX8TB
hhLjd7pI3NDn8zw6vdbTC0TLBxt2g2ZEPNC0QkVv015gdUQMCQ7ZL9Nf4ZwPpbL2hwhzP/jqOBc+
o84z+Q9j9vXygN4uHChCvyrbC+AA4Z/zATkjxpm2T32pHVITH+gWDQvf36Kwrw2GnUAR/ZeYrZin
Np1kNHXIy6Ivx/SGdFS6K2oVbi/4xmAamo3+x9uNt1Rvaa1BDl2qqsJXUnx0S2afUkNt+eRN3cHo
rJ1ZbClIrc0d6tmL3qcGH1WkK6OXoiVpzqN7tI6Z/11NP13+NsspfL7hGAaEcsYCS4es9vzb4Hba
T2YGQTkzkGZ0/QwBiPAGOTM31q/17sflaOuj+R1t+fvJaaUofqSlCdGiwdjPMqKtqeVdDvH22mFA
yFo4im7QTxF3aeVoUzAXvIvkTruXUnuvFJ+d8dlSX9S5Q7ak4+lXbemnXQ76BnuupXZlGi0Pv0E6
Nt1VaBwm5IXG7BCZgFAoN5Zb7KCV5be44nK3oRRNnX35RSczaY9h7PSjRs2pqbBZuJJm2Us2LadW
ogDyghZi6gtbwREWuT8OxRR0pLupkXlmMULilahHxDt1il+n2PzQFy+GlHqJ/wSz5Ru29jeQRGpH
8yr0ty5/WGWpPghL9ezHLH8/GXIzUA33l9zbcZ4kjOLKFq3jyEu4At3Wfs274qYHuuHM0j4d7sZx
2jjGViaDhyB1ZC4/GIIiQ0cdkVyOi7FCLtD+wHstQFC/b3ZJk25lbm/zX1Wnx0n7FsFsZLmFaS9K
JYpox9W7YsIZr8co1S1n+bGygm+G2T0kVWJtIAhWNibQShQDgDbTtxFbAEaLj6ZatzULeL4FsXbT
5tX+8vdbmT50CQBpw69iX4oPmiEyIjtWVdQNiw/l9Jzmh+nP8SSLzCK7AqkiFFnFvT8bdlL5iVHv
ECHwRoRLENZFEjn4c0tZ4tD9XrBtaE2KsxV1aR8MKXEqVMRRMfe1YxVd29LV5RlbudGW55/J9bJI
CIrdkjrnIQq9sd4F0q2ZP6vVccYncYvnsfZd2NmYIsokXSjlnm8rB+W8sbL0mr3dQeyzj13rXEWD
/scVDuaMpbyA5KCFWsJFkwR6RieQOctmbDWeLL9y4e/a1Mb+YtJO4ghXzJShx12ExPEz7Spc3Acs
8yPSYLlbTBv1hpVT/2xIy8yeHEhRYmix3RFqQk7AxJ12MByvqFDKVvqX2vyW1vhabwkbrdSlzydy
WTUnUaU21+a+JuoM2geVPUf9MSkIlXEQFa6lX6OUx+O4bVUQ9NcIlF2e3pWDAsAADnCAO5e2mnA0
1U5T53Hu1/RR4h34HJDRf/4BIWBa9CG5c5Q3HscZ9QxzXBpVOYYoE3A463Ocvo/mjTxhbSCkPPBg
NJtHsqgJ0atJVxZ51OyiqoUAtBtI4y5P1crGInH7HUF4AOMLMSMCSITSuTaa1JUaQG5/MwqOVI6i
xd5UFhZDpZXagEJqs0t7zWtobylbnpordxHn9e8IwvEgjZ08ViURBucxSvdSjhoeKGXfzbWNBtNa
JBgvFCaRfQc5t3yxk4WtjSPLGnHN3ZTd1C11J5KI70Xktf7x8ofZCiR8mLbLwqguCOSwwgYFL02e
s/STQCdstT1XyDWwq1WLEoS+3H2GEIvGPWLEQ9Xgszdg4PapKu5NCZXCb8bkoe3cDt90/dvc3PNa
14zaBfrd2RvrcG2ln/wEUwDWVlndydPET5jBl/fmk15s1OVX7im0Eujpm6QOCwr6/MNJcpEnOEU3
u1ZR3YG0pfZdValdWPiXP9zKgXsaSGyp29LUdInNSOQJqDcq9jd69G55HfMyNvQrLdwoR2zFU88H
VhSS0gcm8br4mJderZOCXWXGTpHcMvtpbS2WtQPjZB7FK9I2wEkZLfM4Y+0gQzb/J2g3AFJbIZa/
n+yxptUaHad1PhUq3ONLptynW4iL9dWwALmpbim8wc5DDFWcRHnEKBaMQXXbBftQO4xbJkSri1qn
/wVBBwiVaKJA58mS5o6BjLEMYjpzna0G7EoENMLQriArBrEiotaSpPbTSp2qnUkC7gLO8ZAQbzay
omX7C28aWmqQbNHx4dIT3xS6lcxt7OgV9nW1J5mHOvlEO2HGDbHsHsItZOjakKgq8aiw6Sq8wRNV
qW7OdUgFz0zl+b3ZVh+n0Kn/vDBCGeZ3EOHEg3KRY0VF8XOIahfXhHetqXNhmMfLZ8HKzC1QC2Xp
xCwtEuHQqWJfiXM8pncQ3EIcVS1ANjgRunlePFS1Yz/7elV9iNLK2Ai8cihQlMP3hscZLzRD2EJt
H/qdDdRiF8nXgb3vnMfaPCjxXZV8aVqUQJ4uj3PlsjoLJ9zwesDwLX2h103mvpP3iVTu46om2/Pw
C9lYjisLBLcOSGgmsFcKC8LYAt0pu8zpyS2r6z5LdiloksvDWTkdziIIw7HS1MCdbGQ4JcCRPNk1
8bOe3RXN6F0OtDZvp0NZ/n5y0oUDwqd4n5Ooyk/NULh5gLt8daMUKDHD4rscbGtUwpovTQx6C3mo
d90sVQ9ZmIz7TqqCp3J2nuS8VTfGtnKKs8GW7hFGZ8sJeD62CZO5cjII1ztPeXZdR9+dfmMlrE3f
IrSn0yZGfEAEcfZVMmaTOte7Bl9bwx2645CAMXrf/zk7A2bGSSBhLL7qA+ZMCGTHR2xhYvnR6j29
86bwOew3EpW15f07Fhnz+bzZXR8DQCRWO76Phnf2X5Q4aDghH8Wtt7D6hHxhCsJxNDuNoyGo6VG+
xnDfZWmjVLPS1oNbgrMOW5RazRuJtKENq5mUnS0UeP7opU3mBabbyC9q+6lN9/Z4C/pqdn5eXuJr
a+4kqph7ZWiXqc0yNrv4XqbGq1qre7vJP/23KMLzcihSp8wGxkYaeUigRmRp8U6zt3QQ1y4PaMRL
o4k2E13284XgOzmiQjqDseSfRXocsue5SNy+dueBifzn8phWgHMLGeh3NOHMU0Mdj7KIaLSFzS9h
MkyWO6p5+n1k3T+2SmDsjLwpbi2Amte0+5u9LKXRDofy5jqMM9Mb6tbet0n5/fIPW/2kgCR/FZEX
35nzWdCiVG8Hx+R3ZY9Dcp9CHpaf/yIEYka4eRiUlsQQvZ0GdpIxdGPGhrhPYNs3pZv5/kbS8Ssb
ExIp+oYglBaRX2jUwsKJCi2fMnPi5krUfd++drwKulD14ti5GqpvquW4Vd/txhIgitzftdqku0M1
XzXd59l+TMP6WlL0d5QcHgzZ90pny/N17eg5/X3a+VwPoaVWfgzLtkheW/0u24Jpra3o0/9/iX9y
3RV6rCe6ztGmcvRo2fXc9p4VvovjR78HXLdR+VpbOafRhP2D/YIUq6AWIGR9meqlJPBibME91+7U
0xjCrjE7ex6qkhlD0y1OPmi87xJPnTYW6ApQQKX9CRh9EZuk7Sx8mABd/TFLGcqsvgyBBQvzugbM
WljXKG2YzTudSmi19QxbG9tpUOFrNY5W2b7Bah36j2nywUh5I939BUuPoZGoLqrRJPsihC2yuj5D
op8oZbKPqgxWW/8y539ue3keRrj17Mz25aTiQ2EcNReeM2H5Ms+oak0u/pOurm3c4uuf7GRcwieD
I9sM8q+VMbV4QYJrMeJb3gK3mRZ7w2I0kiLyXQCMdqr+8OcH2umcCl9ODcGxazJz6stPUfc56Q71
+O5yiLXU6zSEsLkk1SpmOVHIIsb0ubdVd8KrvrHqDzXsCPoBG2W3tZMJoPPS40PO4w1qrpolI2p8
wpmp9GOKh39yDEkuj2jtuOA5QX8BxX9aJsLhPAR+j6cKt3pU2a8R2nlKYd7ZobERZq00DlHvdxxh
JSpQ9qo6JU6YRR+b6mPUOdfmlCKoMO206XWcpYPad++baNgHw2IHGO3sKf14ebBr78PTHyGsTt3K
lGiQlytv0h46P8THqtnHqX4rmcE7WiN7A/eKgvCXw27NsbAw+0Q10PcmbFJrLnUet1RAXZnXl6Ns
DU5Ym1pUtOA5iVKnO5thjB81XNk1YCNf0+TGp/l7Od7qQXnyRYVLQC7MpAqtJZ6+D30PYFPuvELs
+osoEKxYmouwjGi4nKehjEM6b8Vcu5XHgxF4Q3enKRu57WriDpsUVCXNPGqlQr4VBRYMxGUwUfFS
66obvat/WqZnqQ/IGlipN/Zfpy3P2NXD5CTmkjec5AVB22jWVBITV6Yk/jkanTtMr058326qGq6l
IHg7gymGYQgCQxgeQt4WRWB2n2Hf1fldF97V+kNbvmjzE7jDP/9ip7GEYXWqNE9dQSw9Dd3Q3Je+
p+O/JQ0b631rTMt+OJk+JJWiwsSCahd26b4YbSyVvkemikhBC6te25Gl7P/TyEQcKtYoXVUHyyyW
D0Xww+o/RmBgnS2A5Nq6WLr9oL8Q0ecyPR8Y5rryIFl0EQ0or3Z6bw7vZvRW/fZGLQ+XR7R2Mp2G
Er7VqKdj0ZmEwg/KL77K1rUR/PhvIYTPlBeASnkzk+koaL9Ej1L5rRr/HLq7QDH+nTLxBew0epL5
yrLmok7fxzJ6sEqDG0BEw/JBcXx5d3lQq2sPeAH1Mqi71C3OP5HZljb4teV5NqovM8zW3WyOXj1M
N3KaQ7vQXmF0bsRcO2/R4iBdpAG31NXPYzp6qAT1QHs3K1CdW070FicHL9XfXx7behzA+hodPwBb
wtgClJZ06BD1zsmHa6zZY1w7HSnYldPG4lv+I/FdCGSTDBhazoIJOx8QOIa4aWYmseq/NiWwQA2C
9WFM9sgfafle2bLmXd1XJ/GECysr82BQR+Kp87EYXE31gvazpdzl5R9jjOlJKMg7LEa1Fu4y5wNT
M0lJ2yhudoVCcrgf2jsfCzD1+k+/E1FQCVBJDakJi0ikTE8MdZpTXM5jKGe3YG/r0ZO2nnpvJw20
E4X8xcqeYr5o6qHqTgzbXqeLXXuYF2PzlZVoYD6WW6zJt0fReSDh6wx2EIKD0egaad8QJs94Izf/
XJ6xtRCAo3XqslQ137AUFRtgvdTbDUv6tlF+mv23YkutZyOEyKUdnS5p1ZkQ6nQdG9eafMBX9/Io
lmzxfNssH2LBzlNMAYe9fLGTe6+UqkluFZsCWYQpR0tDPig2SjZrozgNIVwLgRbL4wxOHsgZUlll
cESIZV91+R+/phiJJssUhpC7UN4AXLW0bYuWEy3Wsh8w9REuhxp0B0ToOdRkfAVVmkaXJ+/tmUNI
XQPrTP9Qhzl3Pnn6hIQ4QpMkDeAL0uB+dsxD32NueR2GmtvWbrbVJHp7nJ5F1ITCtl+hHt71yxUL
mb2o9mMVfcFw8XY2+y0+19tbiVCI/qGuQeWQ2vz54NTOTiJ/uZXQarlJgvbZzKjqSZX5YRz8507u
vcKcPl6e0BUu/XlQYa00coX0qsx1YQXzY1+ixpDZ3+x43jnWl8mycKmMrqbaTsF4SU9m0dzjl3KQ
rY9y6nuO3r/LDeuqTIKNZ8PqCj6ZCuE7V6CHfD/jVyntfOV39f0IArgIq43Rr844hyMVZI1rWWTQ
6XbUdfbIRsnGL2aruzq+Ddhtot0xj8fGkjZW79phzCtlqYpDaH+jcN3KaCDGNqNKs8+tll/ZSvWU
zT/zXruB6L6Rb6yO7SSYer6aKscMLHq3lFMaPGvy5Jg017KDR8pN014r9pY0yeoXOwmnnYergzoy
6pqpnH3fHXqscgx5N0ZbLZqtUQlv8U4yZan32SNj67iS9jWMPEn+qsSvvX1jSd8vb47VvX8ypmXM
J0d1jx+9E1Eegi6iumOkelX7PRjz65SC33+LJNyejZTXkbzkUmb+s0jocKpu0nzI7T/HwbDbOVnA
pEKAwYTrfERwIXUrVhxyNk13Kd7et2Pqhk1yvDyc1TvuJIzwleBxklaV3Axlm8ieX0TKEYkDbX85
yvpa+D0Y4fPkkS43dsdgzOYWnt6VZn3qh+uyPZjSrrI/Xw62vhbQpwcr9P9Iu64luXEl+0WMoDev
LJbrLrU3kl4Y0zJ0IAg6AMTX7+Hs3lEVxC3G6M7DREz0RCUBJDITac4BQbOphe+epCpKDeg34JQ3
xojwxu9jpw3inP57FGAcEqCqwrniMgeHl4fU+tJyUh+7ZxcAofWfnPY9kAYwnZ4qam2sNZ+6ZJXw
4McgI0Zt0E2nb6OjUMzLEe7Szour7q4DM0fDHif+uVtDZFzaRDRCO5jcwzTRb6Tt1B2nsKSIeZsM
s5m8y+x72y6LPWXeAzCzhpfrZ7akhnMdEphVgPlH2/rlRs7dMm49ZDMMS7mt7exuyuTuuoiFzUMb
ExaDzmEwa+ln1XhZF6oSnaiR8VjwT6UTWwFLfKQvwmJF3ReSXPNIOV4NGBlBiVp/cHUNPFnDcFB5
CbhV9S1iRgK6xZgV065AGiNwAFBsiglJMPVEvbW+MDxOsF9a6IqJS0xlYVgDwMF61aNswnryqgod
lzZq/F5Z5l+CbKq21iBMBZK5qnqhqSG2ppM1R6Nw6m9DE/obDtjnZ+BymS9grVB32YQybEWNYReW
hYe3T2ichNPxu3GwBCYLvAYawZyq/YaJ/f5zRaSz8XqLfUYrf5hvpMUMQN008sM0DO+pb8PgriNR
CgDKOj+gq1D+KEa/dgCmjpbtEDRGoElSpv/Tl0PTJw7J7SNT0tiKTJGjMvOgBiBnBWRHt8rLU5v2
qF9a0diasccHe0omOfkBmg1cKuLKbyJ7Dxh0FwNdqnbzbWkx8Lj2ZtCju1bkYktAK7MN0pT/5KOM
+jgPyrzYROUYOZsUnCjHyXLkbWkZ9akntXgJK8XeeqN9xbj2A0Txg2xogP5sUykeD0EEKMjcrmdq
KdvZFVyQr2MwhBtlMfI0Itt9yPrIwvSCDZhIKpH/Rx9B0bGt61eCo+PX9PeuR5ytX5rl0SLU3hIL
z1ofDJM3uDQGYAO6/mh0vL3xOA+PE7ovOBJXMt8O3BiHb1U6WtkNAPsI2jNrFoKp3i+abet2gXMj
cmlvhqqpo9iRACbe1KQDHQmqwOzZ7YoScWsFHw369LeadUDPMaJoJ3mKpoA28Mc4dHvzq5xKYAeN
oNzwEzfK0AtolWm5w7Q3ZjVbxrPnUfVD+EyIHKcNx0DNOxVDfWAukLI3vqqrHXCXpu9mkKGVpsN4
/7Y2Kv4KcqHITiya+s1etS5k2p2Xv4MgsQ1v3KyNXhB014cJgAl2GmceWJiY9JiIgRuGcQ1qjcNJ
2iygNyjjuC54e2xzS1szb+ImQpkxdijY4OOGRgGGVgvGcAdFw3cjpe5bUWdVCvIsSm+M2jQPLK26
g8RQ+ibsFINlJ8xFPaGyAxpXWfriccdKOBBcPo3OIHcoa9s3fU7bQ2oM0ckRpLAhO6tA22EO2WEg
onwC8LI6ok8dKW8lC2vbpMAud6XK4o5FHJhTnieyhJGAH0EaDx4AWUgraZVj/XQKDpSbnhcIorgt
09jPZHpyDIM8m0EjfkRqLLZTpKrHSTTDIcs6+WIRUuIGlqG6rWiZJnXmOY9tbxmbogZ+ROxgzTuv
5RUaR42s+wqo6sKOg5plX+yyRC6UFSwUDyml9Q16QA3kR82BPLqij54Hu80eavQafBFTPwU7s3Ki
vRJ2Sg8qMPpTbpEAbt4rsm09VP4jZwQU1yI0iHUaTMKePMxv3NqGX/5sPISIsVAR0siu24ttmNEx
iv0q5OJ5EJRsyrIdbnwVTIlX1+W2wozQtGauF5wdaJ+AtTBDo4EeWYu1RBTUXtjXMAsjNRNDAcRa
1pugyTfIx+zg21+99ocLdtI4h+Ec4+rmY8qahDafPFN+XHdTCxN+eKGffYwWkfWmyfqsmj0vyQBW
8FLTOimDr1I6iRqzn037rc28U54i6ByAN9WvvW0Xndf5B2hRBgENe0jlnO4S5U1Jx2RsaUJ7G02m
LsiLrIPrDluf5EmNcgCAed5XNmDJd2H9yFTMaMXATryMBQyjLdGpAt/ldx9V7iZ5n+8c2n9l1neV
qSKOUOcY/CZLCMvxH3IlFFlUBuQrAgS+eP3peTg0m4F6K0BTNVqD7710/MBVueH0hqLisbLSOSOh
e2m0Xv0jav6Us1dLY4DfYBjRJW6wNimirVm22wYjOGCHnfibX+xlfjPaKxH/QiyOWdn5DQ2sHXA8
aNtbmcRNkQ5GEAkX6CnxBmq8g1ImEKFosGFd9WSsDY0uhV4YaAGUCoa3AX6nRXd5ZhiKjBBZ9MVG
gIA5s3PA8B1TshnWeFQWIkkLLFHIPlp4uzg6Dj2nee8yZ0Lo5XwbMhEHa9NGS/pxLmDe37NDgxm0
2yaEgHFoC0wluvUdFelnAnJ7vAlJm1xXkvm26TriYMIOUJF/Z7i140JXB7w3Gsc2lD934i0v3zN/
JTu4uGW/ROizMflkTMwQECEdmfiyT/pu/18tQg/vaapc4duQMHYfIT+Mwesf1DjAHjHTcaAegDKH
jvPioINjqioLL4giR5MPyEOato8Ny/pMbXbi+fCocvBJt2KtIrZ0n5wZZwysgZjZ0kd6K4dg4tu0
+w3vLUAHfJj1FuGakattT16kudL4uqR9mHCLQBAGKDJo+KX2gbxu7J3ZVVXWCzhniPowglu5ZpmW
pIDexgIOF+4rMg2XUsYcz0zTwXmV9L7HaGcq49aBS//3nQ0OGoV/ydHukseiQRSVidUA8dlsgkOv
yKlB4EiouVIqWlJycMKHmD6bb5JeSJRGB/LXHMcE938ioToBYeXw77UcmIzwG/MjHc/Yy12buOnC
daOCY4xBhiEzGiStLNINtVE4+gNRs6ojCw18Hd2Ii6irCAmiOUjo40LeUPoDNFXXZSzuGEbUZ8Y9
DK1789/PDN1kkbGNSgPLkQ+V6cWpvdLDtmTa/DMB2n5leVbwYUr7TYYqMqaoYrcVMVkjI1joPMZl
wXAoGovxL5SuL9fhF0WbN5U/D7CZ7aGnFfI13jBNiZGXxjFvxHAqVYtcKHO82tpkoVs+q9bsXxsB
zpS0tuShcRT9xDrg46+Enkt7fP5t2gUYVNgBSxAq01GOrlV5bAyxu36MC52C8/rBqTTDFaF6r3mQ
1iwLR4SAuK2Ui7eh82y1X4SdHyqQ7zGKslP9gzHzkXv5Sii7vLh/BOtkJmiFDvtiwsanpbUTQb6j
1hqx2Pztunc8W5sO6T2oJreY72FakJpvA7MPWdrvVZBvWOBmcdVmAFn2H3rmfrm+qUuqey5XezEQ
pwOHmoml1cZDSz5a4yZgr9dFLNlgdK3OPLQgaAUP16XagixBhkGKY8PYU4BHpnfvo2nE/HxdyuIZ
nUnRFHAExEbVTJAiiu8hO45rfS+Lvw+vDNM791b+/dg4MyLKp7CUDe44t98McarMFe1ePAgf+J+o
mGOYSU+Td2jfCaSNMvDYgc/OkPHUPnJlriT9l6UEAeBm4Xbx+rg8CyFy2AeBVUz9UyO27fTQVSuO
fVEEMoVwHQj2gNJ9KSKzwoEPAta2nf4OX+7QKA/Qq/5PtOpMjHbeoarxuwFW0pZHz60whXBw/Tez
XqlrLyrvmRhtwyJiIptRZ+ibmQ41O1XBcTRA3LO5rrzzx/52+39JcbWKr4gKqkgGKXawUeXJ7L4C
SSmyjqHcWmtQyIsrQksf/gF3DdpoLs8H4JO+dPpi2JTWqVAYVimrY9l9xyTiSivyYgIAnHv/kaSv
ykOiKITRxqqmzch2oX/rsXdres/psaINwqTjUD7W4GjO1iqDi/t5Jtm+XCNHqiEbaIUBzhxwiU/1
cHLGNzne1eVJtv+++Q5uCYBbM8Anmu/0m0sw0ulT9EuimfW+AzGy+dCJ2ADr9pqPXbxZcxw7IxAg
nTD//cwEIago6zLFyRXAJO9dKxbRB8+P11Vx0c6dCZnV50xI5XfDGJU4NMNLY0s+IWd0XcB8/3Vd
nytNwI4x50Y47Q1dMV4DCRtno/B2HqZ8ozLyqZHRJmP9ngbdyptwSd3PxWmqkA0OGu8YxI1lGhM3
243d3wiDa13Ha8vSDscMu8EZa8iJwr/q/AbjVxNBUvYwlrvr+7ekBecL0g4oGoUnhgGCPBSHgX3W
5HtbrGGHLyBdOIARmke/57zz793NfT0C/Xk2r3SbGQ1y87cZee/cI1AMx/LWzJ8MNwYuW+GeSvul
ops0Xwmqlzb0/As0A2+mmLISA75gqO/J9IzMZowcO5JBcVQWf+AWUWLAxcIQJnIuWhQUmFWtQgn7
W0z3tvG9rXfOWjpn6djORcz37uxeGV3PbWMWMTXWIy1BxeunuwHgede1YzHpeS5H08MKVDdspJAz
RPuI/DUaW4x2Zs1Px8OYHE3yaVNH93KNgXvB4EJNHBs0YoDV/I0QQoFBFAEBpFpdG1vWBx8BKQzw
QetZpigOjit3YOFSX4jTLjVvClQFLMQYgPVGFbdN0HF44GgCRQS1sqEL9vBClKYaCiFZKPw5nOH1
thuqm6z3t9fPbG01mmp03AicaYAIXt8r632ynkP1TP8gLsNCgNwdgrADR6X5/Va4kd8ouCkpnlEc
8IojHVaOZemFdi5D71yzwDxFBwYPNYUkQQdwEmV1DCz6L0PQxHbWbgcgP4HBBwBr0+P1TVx6HV/I
1vzKBHqOyBOQbbqfS7YV1Q1hh6Z4U+22z18z7zA4z1N7FCxxzUfHX7EgC9bqQrqmkZWTu24rsbt1
5m5y83sHvtkqz+K0Md8atobKsiZNV8qI5KSaYzjgVVjOD5eDYJvy2KxvUWRe2df5yzV/jec2gph5
pNJF2/Cl4XJKZvMwxcq8qb3zWuNkIsUlhuyhRV0OPfRfGooa+GA9iSq9D90CJAmfr3/Cgum8+ALN
EzR1aERWhdWWkoNpLxQWCm+dBdCgdm3obHFjzxarXRLg+dSjSbHYsfBucyPbMde7cSIeVzbBHNr3
P1kYkuLwsIC41yNHM1M5oYDv3njtERiHqkExdX9dxPKCfonQbAspQJJuSIiwUK+WQcwqhRTDqeL7
snq7LmrRB8ydGpjXnrHXNaU0UQ4vOg+iJnIA8aLp3IKHzrW3BX1ifrty35avO6De0AUzE/rpYKZQ
glbYJoE5Axlxj+a/xp/r9iouJ/6JeH3soXHU9rOtX2QbYtlxA9rs0fuGnpqViHlxi8++RLv6eW7J
XvE5wkRHpwBlDsUwHQaKukTkKwZ2TZR2mqYtosHPsWgjAIGhj86soUq6boxL/gMYKWt7vFDWs0Ea
8M8ea7EEK4FF7jGIm4x3CQLSEdPUM3BxBiSgl8h/wMBCXKzBbix6wxAwTeBPR55FbzkylO2PTQeh
6VjFE/IUoc8eMT5gNWs4v4t25UzS/CVnIZnntZhvcyEpQ/6rwIwC2nbMYOX9sSwEyC4g6Q7RwKRZ
lCLsh8oz62EjBoQnIduVfbjLzTUqi+Vd+0eM7nmrXhqqCiBGYr7eSGj6AEghEa3kdtakaD42xFBq
LgnFjlUHb/o5RA8lTbLo37NZIpKc0XD+d88c7UaF6H6ZLAzEbOB6hqPZF98MTtt3WpU/LO7k2+t2
a21Rmt2qyRBGVYqtS6uf/rSNihcABZBsd13KfDV/c6MRCl7z+D56ArS75AV9GOUT3tUky52ty/ws
cafij0LJMynzWs9UupBRjiYV2KIC5Eh4wu1tEFqlYIFDu9L19Sxa+8jFK36uhGOo5FJSQ+rCsWar
5wcgE7JRKgJG618DVCO6N9Ai/d9J00IA5Y45Mk3QCNkNtz1vf5AAnaOMW+joc0wQPAq/iOsoalZM
4KJunK1Su71j5aK5Y05WdNMzqzEdiJ4eqvbEdjbXFzj/kK4egDACIQMcJyYxtO10Az4OtMDNoiHa
ogZw0zZFPNnGtkIC0FR9UofRRjjkcF3s0ikCdQ+D/OivBPqxpvtt4WbAJoDuD/Iuqjd595xZx6z+
yNkUd+UaNeXi++BcnOa/GoBncZNDXJAD+8y7C2gZN+YhdR488VoUu3rc0OoPVOdcpnbxOAPQJSGQ
mQ3gG3aPtCOx9O4QGZjBY7jWILD0/rZn7P1gRhr0YcMu74WUmEgPvQZ5oOIV4wjOsO8NpDuzuHRO
M4I1kA1lmATZWvX+b5LZ3zXol2D96os29Q0GwTylcwa5DP9q2GuLZ6UBQsGwxf1wjOM0VPHoM/ST
dknjjXteO3vQFcdRNO5SViYmdXa+sQYXPS/62rdp2j20fUYdA9qtkBq10yfqfy7lyg1aio3QMQGm
KHRPoMyryeg68MR2E2QYOYaypogacZ8LjvI1Gbfoh7sD06xYQc6xFu/PmVDNLvE6UKbMGCKkoHkt
pdgH+ZgwdO0WRbPDcOKGu+ibbr8ws7gtvZ9OpT651isxjdgBMBoFbKzrqFOX0v31e72shmcfphku
089GyQFWt3EkcGiNd3tEfmRPpm+uV8QUiBnsU4BusPF4Xe7iQYOwawYMBd2a3m9BS7yB0Z6M/ZD0
4AXDwQ4zVKrXinHLhgTlRNgsdF38lrBDo2iNxjtcat5NGxDabTDuvh0wO+ZhRgcwlS9u3iQ8QCOp
yle2dsmRz5XM/4jWbJgrkP6KZhs2+vymaNsjuD5WVHl5F3+J0GwIFTOcdYXDi9CUCzJKmJAqZkj4
/8lh/RKj3RhG0VZGkLDZFJVM+qjcEr/fCuA1Xxez6NrONky7I6jRjUE/u7awOHpqFzZPEYx/dSpH
MEQexrXpybXN0zV/AKBJM+F8iJX04pPvn3z5/fqKVlRA7zMry1REbI5PjeZFOverUdzi7wML0sPw
NHqxdFBSoPoiWlTzEuj90D230eH69y9aLZDdACAIgzFAHrz0UWCIaQLS45YOZnUSlR87VvnssRff
ZYfOJ7dcrs1Rz7/4mwM4k6jpQFv7ZhvZkOhPRx987mg2MA5e8x0IFdeXtnj6Z4K00xeRmaENAILy
8H7sPdBcoqtoDZ1ncTVoqMVQ0Vyq111NJZRRgv4YJkDAwdREHs0J+FS5+dkEwvCgzJXzWopCrRAt
P+AfQ4uAPi7ljk2aNnU3L+rQu++hlfgRagcrtntRK4BriOATtChoyrvUCqNJQYXiY+synyTdIOKS
tPCeGIzIDjTvYqNZeUIsbuMvgXpbTT40rKgFBLbNPrTvum47ND/M8MVawzlaE6Q9WzMjBH9pO6/M
AE/FkADTrKo+bGsTqZWi1dLNdQJgZYOob8aNmP9+9v7KehK1QcjRKWRjtJdv7WitfL8kAXV7tDzP
ANO4v5cSGLAko4hiXAUVkI1imCv4g55JdKDg+zHcBNpbXwsk3d5ylJVCQlTxTSbQ1JbkiGQNseJ+
Fp04uloAMQ90kPC3QbZy4GXaCuA3RNZbQJA3/uEHJ169VPZb6SV5dcPXMlqzCmtmyEOwAMgmvFnh
wDVFSLu+zmULxnrpvzbAKKnvmbvHIysMcyS37sM1Q7FgjfDSR/kUeODgmtOTlLYNsDffAr6z2dZ8
LyNAFaNnncMvkbWy8IJeAKDAQaYXLw+0D8934EzzSMEKjuFUTHBG5i5k01/KNVeUe3E1ZyI0I04L
DsvnQYTVtzHIgpNB3PM1iJcFWxcCxAiUITB2GA7Wjshvx9IpGIQoB2/DDIPJWE61Q53huqNY0j4I
wksBwNhIY+hONrNqp8eo2YwydCNBhIGCDXf3DmayjJii9YZ8YvnzdZlLZ4R8I9QdA/noedbWBpAM
VlZ8BAxzWO9oyo7IYqzY1KXAH8v6JUPLnSkvR+9+BRkVA8YASGYdzJLTeTpu1w2JwnyWSvJhl2f/
Ps+JhiKA10RoKoL/0O1SRFkRhaIDNN9dmv4o5HOzxja+qBpoLEOnNS7Vb8kKU4IQc0KVdzOwlzay
4sz5FpASZvbt+jEt6TnI5v6RoxnxnBaY0Bogp2GbygFr+p01rET4S71R6OC2feQJ0MyLpuTL62oE
BZEgHYT21c2jKlN2SIH20SkHTA6mmx1Ae6f2ncnoqbHyIzjYvkQC2IdUZfXT9dW6i9uKqYyZBBN1
Gz0HZLnUSa1KAn+cyIzEfRT0b6LJs4eASPZtcimmLUvBArAy+F6V8J6Gd3mV+xtnxFAjKLlKesCP
N3taBRjtb+GcTjLsRQDqOD9r4kKph2zmGC4MJvfAHGxPLM+GVw/wlR3apJkwYzPzigeMNPSPueFX
z2GkQBkz2Uj+yil4KyJhsSQHUtdjkVYWtLgD5LIsgVFql/fNOD8jUjaFYKjgxa6ppuanyI0pizHs
YG4zYGM9WLRFNNNao31jA4DjDxpIcJwAJZvZNyPw61weJxCEmswMoTKowJ+I1e1Ng57SLPsDC4zy
PeCbQI2Jz9aMvCez2melmgHsgnsGdJYJleDYA8fjdZ1YMo5gg0L2CrXQEOg32npUawke1FiPLHm2
Q6E13YFZsk3agLfPXdZPscoae2MTS8Q+gMO3NnpOXq5/xELUFiFVPrNlw4WipHi5p3kqGQGqENAi
GwTZznPJqhj4z1y8ymxaMZsLd+BClmY13TTn7jRBlhHdRN3ey4dP4LMkgbESYy/KQV4E8Q6C7N94
RkuOopfKsK9FboePk406oWcAWCrygYCgfI++Xt/DBY8DmDQkxaDpuE86BQSVVYFJZawrAr2tcNAK
Kdae9wvW8kLEvOSzwIMPAOubABO8EeBKK8F7HVlTMvA1OvhlMcgsIZiCA9XjgqwIrWaaVd/tProa
U8Xpc2n8uL5bC5CzM6rcLyGaGtRZ7vXlrAZt8He2AnNCsvpMzaNlvTpk7wEchXFU8u5GNFet6cbC
+wvCEZoCLgWdaPpwocoNQqu/sav9HtRvB9HXAM6/q/wbP096TNpfX+xCLBwBx93EVCToxLGrl+dW
c1D3Tt2s8kwc09LdW1J+RS3gtsn4yXXpxlTu0XPE23WxfyM2aDE45M7NuYj7McuhyRXGMOOEQV8o
MFPC5hUeCVic9U5F6tCHVuxMmPAvi4/M+2m2w3M42XFul+8wvUntATkG3Se0+1qBy93txYEBMI/Y
fCWvu6RsyOIj/pwB8zCueLk3BL2+Zuthb+yhuBUorDeNvJHB+/WtWDqBcynazSlUSEfMXeNy9kzc
uQAmBfppWDl9bPqFOpq0r54qM9pnQVpvmBQP18Uv2QZwg4KcDehQFoz85SJZmhkYJsKNKmW/H+zm
zvH+4MWA2a5fIrRIivCydvz50npm8cjN+qnMxWbuAbu+kqXjwr2ZZ0sRwHg6UI479ZUKRoqHSReh
i0btbKaOUT2tiAmWbuhM3YzHHEYXHX3H2iDlne02IIbJrbaJSYSrA4wMTyRmXXXejueevwt5K5/D
kfE7RkiVEIDH4X8y8JFxYRbDFAdm3ttxKQcg+QCmuElMrzOmTZeX1QPod51PgJFAHhZ84ff2UOYy
Tk1TnlIeqBu3TGsAX9tlFrdR2r4PaQSgrdyqh3jwh+Ik+k49Rq5gL30ZqRuOYnnCB6bCuKh9AHw0
4KfKYoexstwgvkZLLRBw+DfHIxnfNnbTHAxqRUkm8/QhFHYLD28HYgcCVgoEW5fvnVZGZWz3YYeU
UP7QcQBGm4gOjgZNj1Vj2MfAABd0YDXooA3TRAkWoc4dTfdAGlZ71zPck9fieRLnZGxqcFu2oYp7
QcNvtXSdw6R69TZ1vlXHIijZg6OQYY+BCzKk8QQYny3mOfmLJNLaj21dfTGywgLYQeGjammAUHjF
Ri7GQSHYpy24HLDc6i82OzJ6SgK8pNAeF5zANc3uRvB3HF3kgN5QG0+BqUFHmTBDhndWOJY0lmhA
Wgn7lm7q+VdobokgCcmEh68QkTrJKgAo07i/foWWbFHoAxgU84UgqteZyQXC6d7lHaxyaIGxLsfb
m2WwRmxnkOajMRvMvoVH5q+lNpeCvBA4rWD6tdE9rBeMogh4kU6PDAm1TnaxaYwMfaIUqccDM9cS
TkvB17ksLX9Rj6WsA45tZEEL6JeR1Dtgu70MpO2e+sj4A2YDB0OKv9ameboC99wYG8jLFZFxQQb0
TU7GKSyKH1VOPk1BzhKgeNCtSYGY0gai+3n9UJfsIn7AR4cc1Be5oUsL30wAkiEDPsBqOR5DTtRs
00l8pEa/1pC6ZBkB54XUGjLH8zTvpSRXtk2JQBCuzE3fKeF8E7Vowh0cVLs9sEaYaAvvPGCfXF/g
kvaci9VOtGxYkzpzfq3tgjndWgSJWyFGoMjirNFEL13Cc1naadKu673SwGYCni8mFAfKDtdXs3xc
/2yizlGIsVyjLyFnU4R3PgDdhbjtqo/rMpbuwNkqdDytcDQjlQ7YsYz+LDojxjsEHRjZ/dDylfGv
NUma0QKyAUC15/0aMP/XTHzjimcn3E79ShizogM6rzasvjPJGisKu2wbqF0TVYlSSSuegSy14g/W
1jTryNlbh6K3ig8VTsisi3iMZJwzAGtu237l/b0oB7hn6LjGvKmrPwXGLBoce7aKzpAnDU067xNz
wziwVjRuWQ4S4ciz4hmga0PLJ4ASsTkLhWw4H392gKtyva1Mf/6B1s0V8/+To+lC12AoxQmwb5ZN
dpHfnkwvfStJeAOHtgb7s7YmLazN6nbqSYAEshelHz6SP3GGfpC+I2EsmuDpv1uYphAThqjaXmBh
BrSuBgSWX22Z/ZLma75ryT+DJfCfHdRNuT1VZHQhqJI0Dka5BcxqbEZvypk2fVE91B0DiHy7ktRd
kzrv9Zm+4xmSe5gPh30tbwQxE+afQAgbTxYQVmrEkbt8qHfXd3TxOp8tVPMkZi4CE1RpeOdzO8Hr
Li6s8bmiLaJkYzM0a3P3a9qieZBi7DiG4CCOeFPspEefA1wM/DJrxIiLcgDvDk4qdAH/RqchpoZa
04S0fEjIpyjPEw/jRAYyWj5do/1c3MEzUdqSar+KOGAE5zINorm/fHlAfwdoB+im8/+gIT1CJhKl
TgC+A7JGc4qjHQpWUxgqzwHT9dT8FeTkprVtYGrBPXauXDFYS+WNc4F6n7MXGCPlJrwKHtZHk7k3
ftHf9pl5pONnUCne+54fW7mPrDndoM9yRTkXPTSewRZYfq0IdY7L+9BK0oBGGKdIDJaUrQNAxo/U
S1eimkVdOZOiHWBT2804lJAiUORAwvVk5uVurPDg9JqVC774wEEPCDCt8KhFzkmzKyEyD11WQ5Yx
bG1OksouEHwnNhD8OjcOs0RmTuz+wSRzhGQ5ntCArZwz2Zf7aI9+WxOBYlE7pTvpCxZbIPvyjWEl
j7Nov37J0elXptwQaW3MlZwqAo3YVySqBR1jHu7LlG+87psXudvr9ms+HD29dba03+D8Q5t6hgOR
BAcW4Z6DibLe9O3X0qLI66yc35o0zbGqkM2ot9hId+6rfM6MJz/6lLvPOaZ23RUohLXN1Byr8Knv
UhOyfN5ulZFMdDcohPZvQHxpAfFYrU4hr0nUvGvFjLmtDBKtqdwNHk/KKNsKZSXZSI6prF9JIe/9
cY1Jc/7Za0eo3QkLI1k8bCA2Ay9W3RJUnryVQHKpcTRCbAdgQIzAo76ibaZNA1iXAlnQwjjl/K1r
Pw/9rZMlln0oG+QUwJ67U4rEafkYmnnsA9jcuw3Go8NAFFtsruvsolk7+xhtn7ui7vlEsGDuP9Xj
tGXVLXLUK0IWd/VMiLarxBGlJ1qsuKpunE4Ce+QPAO1QwbQxM+SiZf837rsAR0UGjmyjgS20+Pfe
TWOTxgDOWTm9xf06EzQb8LOwqHIdtEq3EITmpbjB8GXmvFn+iu36XYgLBE8TCWgbyXKww1wK6TCz
BmCs2ZC4YmPwYt+MLh431r8+lksxmgVBITpzKgdnH9o239LQTLdTMZDkuob97tIupWjqbqALCKgw
WEyo7KQu3zpSxG36IbyvfyIH8NtzAzLqOJqcUDKvJD5iH3cAS0fq3ShkYWJHDHvA9q2xav9unrAo
4H2gfQQYjaBXuDwhe4ZRli7y9yPUIJ+eHUzhBkkOYAQAYeMlj1u7oni/36FLidph1bnjVxkx4c98
dYc3TjxE2eP1HVxUu78B+XzQ3niRpts8kE0A/nNcIod8UCrcd8zApPu0itZAb36PU0FN5aKpcW7g
RilIC6YIM5S0Jhf1h6q5AYwXH9Brgcx4+wW1neuL+t1NQhRIo0IP+FO+bWsGTpltP47Sg7W1brru
3fJfrPIInuTJgTVa2cCFkOpSmGboCtPOGkNBmE0Sy/3keADQKGIz3PEOIxbPXbpVa/RRi1t5tj7t
0CYBKvSi8BGGEx47YxErgG0j/uDpYRU2dGkvHR8jLhEKIb6vBzhoc0h5YwQ4tiaWhhPLCKl53gLG
hSdjd1u/Xz+6hYh/bqb8JU/TeVoELisDyKPV6+DGxLyr2Ve8MDZR88mYYil34bjpoxWDtXS3kb1F
9x6iU1QqNeWUTBp5RQCwhwgjLYEsH4H7Z2vlUVyxg22+hu7x+jqX7h3gywCZDBwSNL/NH3TmU0D6
oaqphcABg9rd16B5k+n36yIWytuueSZDTzC2ns3soTPmGnr3rKhKxvEvsHh/defMxWQ9WMy9ZR5Y
7kOxbzEgVal3NBuuOJyF1qfLr9DMZkmKHJ+BlQrBNsz7aFP6WMtmZ6V0U4AbT2QIl0+GUew7PgJj
nKxUU5Yuy/kuaApVNZZXYzpojmOjbctYrNx3ZZ288iGQK7nJJS06F6W5owYJwzbosVQT+emOdXEW
JM743el3COiq/hDwPzE+5xI1S9d4Thn0ChKr6aVs90D/zpo6NkAQMfDXPsi2ubnpzH+fG788Us3k
yQ5OT81SZfDaIOPmrvn1tY3UDFxYW17fz+wuPVV5DGhSkIPyuKfFiTvN1nHSN4oWTkW9p+tXZsnY
nW+nZgaMPmUMfb0wdj4ohnzwNQxxMABdOv9Rlsfi37/8533EOzyw0DGMNqFLI6CGtuwxHIaXR/1T
DBwP/phGSW29Xl/Vsq35JUZTElSkuRXMN2BQ5QHkE5/cwd2adrsSwS4Ffeer0bQCUBCZ2TsQY/ZP
VMxOydlRtglK/3B9Pf+PSfm1IE09nDadSmBzo1UMCXlJhq1XvPsqsYO9IzAatpufid5G5QmKvCuh
xaJ/Ah445jPQojbTzFyeWSh7q1FuBuBJ4okfdeXKvV+p8khZEKLKWKf8yWBu/6642ya8G5sbF9Xc
bVfWxu76NiwaNhSdAdwFGKz/4ey7ltxGsm2/CBHw5jUThp5FsvwLoiy89/j6s5IdZ5oEeQv3jFRF
SdMa7bQ7t10LzL3XI+H8PIr0CCPh+B9QRnWlnXPrLGHVlTOTnpM0OUCsQCv0E0jSDY9mmpXmjxn/
6hW+leXRzHtx9+pfzGpyijwEAeQm9xHLjG00Q6HPvJAHFA/lJFECtJ2/CMHz3+t414JD3eF/FnJy
nPA6c9qo4jgpmgNKRq6xeBAGhCp1S7NtDsYAH72ZWdL7j/OF0ImqMQo3aGoNayrlBw3VgLyyjquX
eBSsSvDstKzRoYCwywFlrqWxiuYqIOe2lGnCC/tDitUm0EoscwJ6Zz98ZEAxcGNk2dKCmczguQf6
OsACNXcx1Ymt4/ZKG0QVpqqVjRl0I2RC2Bg+FZFKS+MtkUCSkXfrWomcQlTfNPAj8ADXbvtuw7e/
HKrnoTuXMf9lCD5FDsaRes4JA/dYlOG6rjIaG3PcqXcQ8digGWYhjDPQ/kzOYSENwLCtQbukCBs8
eLRTGyL7izHc4ZqD21RHhXPbH0FZrHaPnbFS+RetmcMjuPseXQxickiEYmxLbBQQ7lEmTcTuHc5p
AEqYwWz4Ajioldk3ijZzNO8+FxdCJ9sViEmUxT6ERiWRCswcOcl8jiYOGPc4Yben4j8LPHWnG9Dc
660CMXkTacDviYsB/frqiMp4HzUpuTwgDuaL0YPgd2lHtc6vV1UT+BUJk6D5kYVQlknkDsYnDwra
NVDsjS1fJ3pNvNSQh8PYu/Vb1kbFRmgrF61tmlIdgS7U2AOoyHxb7CIDE0sinXgFP2rUB1gumF/0
uFh5oVIvUDwirTOtQFSp4IRDDyTVU1Y2AYJNoM5auH6uvyRV566i0kPxeda5jTk0OSJ2UjfuUs2I
nbDUFEcvxsAqOBDudXqTbpKw0kwEx0pzQI/fU8kp8DJUwwtWMYqC9uBF1z6A+Kdvk2bMG1Jpuhia
o58gmF2jkuVF8vvIVlyNN1NUeYI0EO37XV5Jb0EdNQ9ZJQSJaaBJHdmzMTXHOvEfubBVSewn+kMd
t4NGIpSx1GQcXMkBT7WSou5xUL94rNjaLzzWuqs1PAqIjRyMy4Xh9wvdQLIM1WoaoE4ZsU1jGOWz
PrbDIxgGige97/19hV7Mld5GwrJAE44Vdy3/GxRie8iykn8D0ZWxBMsF/kVXLxM7HzRs+DgI9bJE
CH3lRcBpAwqkJ5mIqetPAI6ot34xqDlgL/n02wVFjw2Op8alHmoqFoKe5AmeuriUV004CCoR/dpI
7Ugf0ARauq4CKDo3anqCILY4ED0UhePQV95BdkWfNXvE7q4Cz9YDXD8wu6qFnrxrpedWJAu9PMDC
l5wOKG7NWPByKj/wblSvfIAqbA21ZmA1vB5aACEYfqVcNigXDZ3k/P0y3X0LQeMpqwCIRqfG5IUf
YhxkIHaAK7jOZFIPxVaVR91ym+4jCfWvqGw2WopRK9mw/FvyfTPHQADlXIgGCIvr9yEoJHAq9Qn6
DoXKdqUqoplufER+Idul1HpoGuWgipEGJ3wMrAlOgG+eZemM78Ze3hsdcTGK6ctcl5nOI1xNEUre
AdjMkbnlmDhF2Jl/z/fuc3ghaKJoW2D9coiJA467aBrUJMcfeR/9Kjz31gQ6acc5RsS7NgeKsSVW
qqXrCChery8XRwbQlULAnXZrSTjj95TaSdCsuvZgLJptvw016/8+ScYkwdj98D3tsJDRYdPEA2Ty
5Sfjf+uUFxWwOnrzoszlv+/PD7ENMMTrgAyaujaeDwYxFGGAjYh/9HrAUqyVeNtzjamjYEuT7QDE
QYIwM8F7TwqAmVGBDMIE4Yb4ujUCL2/rFOwSY0oU4Nb6dWDlcHj+Xse7YlAvC2AJHoKmJUheMyRF
68KeycZFGUF5c1ux/v1bBjOppydfuZAxMbnhTUiGJEKGp+WFLZRo/y5A4TazYPfu16UUNtMLK9Ad
BqkpBEhpuxJYgQVodSPaiWbZezNm/f0DIcHNRaILAftpB1ygpnnIcRCldKU1dgrpoEPxNNKiypZK
UaskReTCL3UTNEhz1+2sKS+XUwAQF1rpUfsO8xDE1xObpte4rCsCvF652dHKQrLA7E2OcAQFJ1ZG
fRNU01TFN3w2Wls97UyBuiQkPMkpZ3bEtTRTMZuZVTlDm92MS1SQbEEDvnCTU+Bij+843ehIYbFx
tWZrogibVhjXSP4dl0YDCluPDnZn/jOqyEypZ7pUM3WazyjDG2wheLY8upbQYAxUo9vqFaHD24gY
TE/0YRnERPDM0iDQG+qpsoWdu+CStUoarNCTT07fc4siTk/lVPzEN2n5sM1AvdETzidg8BEPukbT
5fs+o7DtJECfkmDp2vniq6UxSUlOdgP5BX4BnUtZAKhtcg0Bh83KpEVYFAh9ws+9viBFMlatVIQq
MU1zbZpbc73F72z2ZdvEXi4JwS9b27bxO7IkTk2WjkOODj7+9wdc1/STHImD/7zEr0f8Pfxdi/13
fFD2RfHDZB+UEpMeDuYCX+sFZJnsA98UX+yvsL/K/mB+r58Pz+vvdW7m+NN6ja/vNfu/YJzrmRNx
7jS8Oqfo9eV5lP3gNEiiYEy3RPFTvo8TnSgkI+//HE5pX5saGayABE5ro3rcTOhPZxdUlyz3NK5i
p1t3pCHPucmT32+dorPQHFbczNiEm+OCm8MIR0C6xwOfTZ0osVjsyyTjYp+uXxMSEY8t9dcLtehh
pkzzBoQUdxSwBTKOg4qma8i6Pg0+8BNcJTV8KjqliU13nE1lxgT78bfyP4PiXy/3taCJ9u8ksY+G
wAXgLknOKgvgojjdqiXhTxImyb4T/Fy/vppbw9rubbLs2cSdhy+ZbGRSmIqVW4r1RR5gORIkUsiL
Y53o4vD9vZ6jw7pR7sxDBuC3hLoicC9jia4XpunRny1WiAXlX6FM0UwGJ6ldDa/dZ/8Wz7y+N7uA
44ezaKCeApuOjZjsN9BghHbkQHL5an/ay5+HL2t38mZV823JBiulAecWkkEgRdZuEl9cLjX+mAT0
WSHYa0I2WF1CrcXMqTqnWC83m80HNgsYuMB3zAB1rxdPdMU4E+FxUKiXrf26/eeHDa2yhXJhX/8o
CqYsmMZwmP5Y4n9n3+cflkWslGw2FGrjsPg9LMz1Acrh+3nx97m8eRgwVPCSq4xBiLW08pNnNClq
RXazBmSItKJQesFZY9HFXLPiOTU1WRMgfaE7E5hFCBFM32u+y5IoGbD4TJtB12LSFpm5Zfd2GPBx
AuI84PmBTTAx+kvJSJIiABliRNbr57W5fbedF1yfF2tmiwVmzd9M50LSRH3yqSe4hg9J6+0W2wbd
9F9sDNp+BVjboCwGI/n1GQoyIwurYGQCTPN1a/8QB8eBLmZ07RmNdzqRSzmTiQhtkvlRBjnb9/fP
x8dHD2bKIxQPM1ZG/B5/gmhrY9HF6Tenp99TR9jP34EMxGe/zGTAziWntyMCsAegNNFHOwVgLNEl
COpMASeFXZflHk8y3kg8lIsFHsq/l/k2konzj5KC/whjT9GFvdxpeAWVggnD84+H/4hXHlNdsAf6
b1E3TwC7akDV1oHAfn5sJg4ij0jFUBvgHWVWB7M2luzas/vPTICzOTAn8/5aXsgUr6fnGVHfVEUN
maj2JvgADB0+nzHbCBboj/PiPGweNhtrZhNvg62TyU4e1qZoRZ+PIBgaMCO2/ei80d2cUrl73y+X
dKJoNU8Q8zJg0zO3GjGgPR8cnNSnuWNym5+aTGfyQqlBXAro/YSgV9NeOmQ3J+HGnzmfDhUmOkol
UE4z7aOTwixFwOmfnVpr5BWE4JZp4/HPra+zqqQLdgdmyk/vX/8LsZPrH0lukowCxLLzEZHXhr4+
o3cVz8FAa5P5L7AI7SPBS8msjhpWB3FeAMB69qliAicPP7H+Mw/TGTvsRgtcDGzyMOngBB6BrvDP
bcEhMrfnD1wcdnnYi4qnkl1W9oFP/Njg1/NlOhvfWC1c45k7zO7LH6Oa1iNzhVs0/NWo2MgwoH9e
bzYKNhbmBFjnl3RuBBI70tMRoN0fxVAAn4AdM1mXLDNiRS7RackEn/0U5qowL+QFs9/RFVOT5sGe
M2rOsaQrwejuVIB4YcC3RVWjNNGUdZhyoa9LeJAysveIRxKa0Jb84Hcj6fHpMWvKwhgIhuJsHuhx
eXSWloUh/f4evmFxLW3oHjg5a/hCh+fn9WHRkF8Pvvj3rP16E/4TYQcADQeYsDDvUQh0rfgKTlXC
huMjcHqR8dX9rYi0GD/jT2+ZLcNjTkonehzM7nOOf+L2QUHfggG6bhQAoKMdQblrwVyMtvUe/aLs
9drjPX18ZE8K1uA0EFhVi7l9OcemrvcFjV86gjAgewVjwJQODjR6mawHSULt8JRs4TrTxfqwNn8N
czHXw3RrxMF+g1mLqQGSBIAkk8m5vlyjT1TkiOqMX8EiXtrj4kdyuFX+HNBPkGxQlSCLQQFPNecj
sAfjaprMdIRBAMsOGIowiK7XtVN9lVNbDaKfROe1NaPneNl1juBEy9SpFsWM/rnxQcWJvMlxL1Kl
4cUc8lpbOAmv7atIjxF1K1N82HQbcaOZvKPNqJf/h1CUxKO5gkVrGJ/DhTVSyg0Xdh6ExjHVPPM9
OIybdvFVgbrkN11D29pIszwVc8bs1N/+Z67/ip1YJoFrBCCAglhDpMPxkPzyFGDTNODX3dvLYCbL
J9SwzFbQM011s6PYVATJANOBnuPryTY87ufIJjsapFgpX6IzOPq2+K3Nx4cwJsPexxojUEXCJ36t
Wn9r8hsH9zznC+kTy6gwqrGQAbhNBoWMKHt4xuMGUCrX4hzxZQ5y+NxXdDtXpAfgV4u4qZPTmyUB
akyARkTCTfFbPItQnfFaXQpOf8xe+xVQtGgB4kEyp47uCoYRjYsDZwXR54ngKnLbJucgOAFWg8Vb
aJ4pnHStHGPSbQZbt41Dt+id0JqNtLGzOp3ypeSJBuY01xVdmW0v5kbEVW7LDzUh3qbyTJXo5Kla
pM5BWioPc3t77q69Eg1wD5BrK2BzRIALMFvXJ6sFrRAg0RPEj3oEU72FsZcIOoZM1wbsoR2sI6te
JweZeggLA9L8+aFzgCcP7ZWS5KHa4wysXUve7UYnpdlSJJ75FM/4dyKb/nSM51sOnxjF7jfF02NV
xVLWgEHRVJ97olngJrWk3XsOews1f069CVYtTZY+CXfKIT4ay8SEGnC4x8xSljOX4casAXkAFDvq
uFnRPTzO6wUz0DXAZ7ns097WRBJURLRcM7cqzxlEwmENx+8ZiTfqfCJxcjo8A1VXMchIaMnZwTOH
ikNa0HTtbQpcB/lL+f+IgbPHabLiV5OcWE41iGlQgQ2RzSrltnkCgT8G7Sn/GiTgxiJCYqInyvl7
orcemAxKYBgChoSlVbDj10srcerYpr3q09Ysdh7RiL7S9skR6AO0s8Nf1USdAaLg0Sbd/UpWR3Yx
5Ym+S8hHR7zPvwdzG+2ZDGbyqCFLXyl1BlLqAbFHhXW3yQMBqOQGlGefteXaQD8paIYshEjUjLj/
57qhifzJrqNPQCyqEYsxIO6ZkGpX2qIVP2Y0OdYLYTE6T0AZsGMCfhWz3gGia9UsUmrMlDXeKkUM
QwfQEJLhiK/cdBOUHgzcoEbQq/6qFNKiMnwZrD1LX/qf447fK45HE9+yjKUwd9HYbk/O4JXkm9OA
8omiheTKymLSvsq/jTPuK4L6GGXLvRebKsAtn1OIt3YbzDVBAAwOAuogs50eQn5o1ZADVxkNN5IZ
LhOrswwLW8/BaJec8Nd71LatTgFtZPZfDW1q8vfBu3MLrgcwOXiBoSaSi9Zi5mba3GIMiLDRf+vN
67duD6ve9Nb9Wv4VLZmg4ipdR48yAJYov9rVSCe6BEDdcyO6eZ6wJMyIRf8e7qXGT0YUx2MeNS3s
LF+inYVmeC6GKu4+RqKbNYgiyWCH5Dl6hCXi0W8eVKkzI7gxf9gAGEwu4OpwBM+e+YWtJ+s9F2kK
BtAGuIJMB8h776Ejs7bHrd67FjSZaSGHcSyCb5Mqp3ijgWmBFDHJ18EyoS/il2jrBnFnXrfb8M9k
cpMHJUpS4AyrkIlkxyO/4qn81mA9f/R9QEtED5PPdE7kvfUEfA0aWmDlMCPrWtFqdcHlLQ9TWX3v
92htKZDCwnvfLjxHM5BrHS2rMwecqsScO0x39Cqq4eCdwP1im6lOnhZdLXsh0OuYRouwIf0ptQ2K
MjurAsAp5ZCCNn5GlY5bz+4BlrWey6/eXe4L+VO/gQ+DXJJ7yAeH00FbqiWeU90caeZ01nJk9X4C
Pf19pe8o0as5T2tPgr4NG19mrklGUElPopX2Cp7hz4gWXz0mb/pWb7kv+XbOsrwttMWdBU4RjBU0
nSlQZ9c7XQciOk1GD7mpjfRd2uNrspKX0rbEk2ahDiUlzeLvud7Rn1cSp+sb1hUuEYrhKD9Q+T1b
9Ga4H7besV3EJNn2FNqbpgfeDp5A9qStZtlSbqIZ1zOernUaCi4fqJDvL7m9cfLg+xbPoRlt9MfB
s8aFFpGUFo/ibuRmtNStSzoRzbTLhZrqBT+KXIlN3Wk3fLiAr0aDn8EgDRrW953Zr8Q1vAhTevx7
zc9AENdPJcBr4RhqSNWD6WJ6n2O3UTkxLiMqO8GLjLcJc9xkWwmu0pqzQBqzNDa9KUNpI+phjsR9
fAWW8bJfBY/ua/Etz5yBO3cM42HgwIxmGjb7RKUBAWdUlBhlc+5BPgp2tvKs1kAFh2jDXrAjM+8I
nfMSbjOjsgirHAlYxN6QozgHwC9WvwQeodAaaUSlE6AkBkdBGYn8ljnGboQqe642AOebMdJug+pM
pgjoIgQEUDZyvn4XMkPX14SqLyIok9bkn/qAtERGEY1OcMA3+p6HFuXWtY1qgLnDdusVQDTw6xgr
B2M2mdiHWRrJgCHGGiO2QoKFZ4lv7qaxDQeFw0f01s90d93UpaDCAGRewGtFRhi7qovXh1uS477s
Io7ZwtAldvlaL/egVtKp6oQPqokKYrjJr/VKJYaT/6Y0p8YTWHwQWAvmKt1uAxIYC5ptEGNlML83
CGxVWEmVEJ7HIlJ0gSoeSReoTAfpxT74/Pty3eYzJsImKjQrAWOfJRDmo/h8UX4nq4hqVP7izdDq
nTkQ47tHCjY3DE+EPpDNnNwdmS8Kz+WgRMRDCQs0Xn4G1NuiEyuBGyQ+uHa1TDOq77z9XEvNrVXA
VvVfyZMTZZSj77mqH9EytgHX/+tt+K/yOXS0GZ/i3M0/UVdXgiYrmhpR4JY+BAFqwjhlz/boIIYG
+1om6neyVY7wLWi5AzSiuiuf5kjO77zGmCfKzljTGUg3pziXlcaVopxjQ7fZsd7rD3KOiEdBJZca
1KPhe/YwrLulijjey8xRYit4M/ELyZM7pBh+ZvjsKNWvukL23EgERzUljWRfIOUY7JIEZrUOPkOn
TemsQ8X+9b+kM41yoawCDqx0PjITtHhGwaO32AvA9nvuzHzFOYE9a2jdU1CoXYC/ABMTQf7JcWql
GOhWNXSjekg+4M/vxgWHKsPGRjNjQ/OPOXTNuw/ApcDJsYpiRffEBAI7KoC58mFcPLRrdEk8SA6C
svxmVgXf+kWYF+DaZXhFyPLwE4FhnChqm+DZdQ/hHkX/UEPtCgxjoiV9u8eZs8Ncj+nuqQDkZRUO
YC+Y6vtBzeReDKHvGwoiAj+hzS61AQJoFaa6b5agwf0NHpuTPvfE3bpEIp63f+VOJtmOms/lAeSm
KHXb1Q/IaPSrkHzzGxExIAF6fjYhde+aXIicNse4nVtHvoF1jZfjRlpLZkGNnUFzK1hWX/yXSLTN
sFBwa4/jzCt3z3K5nO0UESKsOrkCU0NEo2djIx9607Bd2MvdW7127XjVHgcyJ5Mt4O3GgnvAYMVb
4lThC40a9ErcRHR87XYFjTbRw7iSaDCnfNjDcSOHGQqo+WFkXhPftg21SPFDyKkQ3R5PCOXbwSp/
SXPLQyPaelgWp/AJxEew2JZ/n93bvBue0HMlmSahoOMGeCtxDXFM6x62Cu2c4Bibig0MhYX6bIOX
iLZb9TWwfRwq3a42TwOpFvTvAdyzzK8GMJl7rwR6pnoYQG9uUez8FazL5U+0UZfhTkLQVk3Jag72
a1bmRP9JYtDXatFB/239liBFZexDW3WCQ/qibBFX5Bw0jwtWgLrQmdmybNB0pzWGMgwqBMaxO7my
suopFcdmW2gsXmmpZrLhfpRV99isZ0Mm914VhMGheIESDr9+kpqKeriYQzHCXlmVLQUWtyl+lzpt
YfF6NRFCs7RnpndPE2oaqJ1gjYK2a2rod2UuDKImRfQYG0TZI/7+VpE6XfBr6ZCYpSUeIXwxd03v
mg06Mtag6YA2VKermsqRPwYZe14Ohi072XFcMATRZW1tBlODVUw2QMdBQ/KcuXRnvpqEMkCW0VVh
E06iNXnfJhEfKhECRA2Nv/NNcBxWjxyyYv1CsUtEp7QV3Nu9SNKdZ3PrA/M65myX245FzBpF4KgJ
BakYsE0n1oMKWAW+b1UWScAxXr6LCNCbheW+V85goReNPG/FlWQrFvTlSF4SHIN25Zk10ldcSACX
9uFaHvW3gzMHa3nHHQDgMzvtoDlTgWAyMavAJ8IBR4CDennORct7kj75t8EU1a3swQ+cOX236hrF
8DoSFeBiRShymlzXEm4o3Uxl4brquflILOlTMv3vDG2IqMwvUYL9Dez5l3qrr+fo8O4kwsCmxfBC
ASaIUahMxV9YcAiBGgVapCK6xiYgZod0gDOsymWFeDya8J4CirjoBojiO+69JJmVO+EGMXL0UVre
jJK5ad7A3FENCDBFNG+APm9aNSJULNLiYizS/j2g0mtlnRDachrr8YuVkQTHr6SyELxnMdscAVsz
2OQkXmUnzx4tydIeUke3Zvbm9qZcjgkVodfrww+C13Us9tOBR4d0FnBzrPoz5snDYOaoCg+wEmtu
MadwxVsbCeFMhnQKyCWUME/ZJPsCPW6ZEcS0fI0+ZFqmKP1qn9FDansbaUeKjsrE/1g1WKtqBaq3
31/+fTb+wdTAtdbHIDRwCOF4AmpyqiYG4E7pfRPGVACvCNq1HX3FfyB8HT1nTrxOfTqu+t++skUy
s+q3hj66M1n2GEoZsexp+W2YSoGm10hdZzthnTgiBbM2h/I3BZ3qaB0aQ9LPdEbeCTJei5y+rYLW
AD0EIkUnXQbHx3TpoWvohXUw5b/Ya8ffCQfhXUL3UolGp++/Z3xfvMG6qRga2g3VYZnqhRyPHfID
e96n3pGBQmKhd4Y17gIaLL1HwwEEVmeyyK67y5b/RRQdC3Axgok21jg+4UBXFSMLLdjKyX8Eym5r
yqvCyddFiCoNqq2o98a/lsSYf4Fv33zgOMKpwysrodJIY/fwQg8FPkAHxRLz5xbuNvvgKtIf5dIC
v66poB2aJLNx7FvjFRJRS8WDvwcH7Zw0u5CYCMPYVQI2nD+oB2EJg0o8VD8JahQW6qnWTO7JRW0d
DeCSzGqVexcLVwtGM6PxQZnc9Wz9hK2ArMQwnNNXHLi939pAAzG92sRGm3wIugiafc460HfnbIB+
B14mw46bmnH5II2+xOacrDW7fQW7G+HBVRGS4SEl1YPiqKfG/EB395y5fG9/0RmpsjcO852WbqZK
4OmZj/wXGJmsnkgecRGvH53Gjr4RmYhmt3dO4ERxqyCU8/gUAsNN85su3VW7rj0CNvfxlwdHBpkL
dYn3BGroaEPQHIbrTcuAnBlNaRQi8phA3bK1k0ECcK4AcoE8bMjLy0gJyvgtlSxmuzHvPhaXoifb
GiYdkF17iJb2TWJWR45yO+S9HG/LfPlimVOL9JZ36sz0Sd54qCj5W3vdMWRhRv479ymjd6oDGnvk
hJjq78LJ22XPgokHOjz9cO/Vg3BYgaqclNu5xPqdwCaOMOM5lVDPwpK519co8zrXS12kjhFHLdC+
9cvtA6Sycztdi3B3N5rVQfpoqTt/NVu1w/7x6eMI7GWw6wEkBC7wZNGFLqv0ovISis6p1iCY8yba
gjYhWkZm6DQe+XuN770QsEXR2aQCnBwEZxNLLVHjskUkF6RmdLQRSaDeyvspF/6Ld8g/cbSlo54T
8VuE7oDeQulUuoxe/h7DnVgGXAYZnZvoqwLD5xRAQQoUIJnoGMOw4n/kt4IleNEZR6NHhTZrAFVY
IKOca6q+d7pgFCK8AGI31jc58Vb8kKtTTkTJUG8PlvjhvovWCIswyWzvJ92hKnNvINa6DA9zSuQ2
aiSjphc0o2haNUAnMdni0vVGqWCJXeQk+IGUGlGX3gZA7frM5t6ZooLcuarC0ELGCUGb65Ncx6lQ
xHUBg2cgyiOSfSb/nKzcjbYFECYi9dvkO6XJOl7NGpq3xxiSYXSwij343NOIo+CChksukUgOl+K7
+4GGyA3qJE8Gknmumb22uLiLrkOXwSrZyzv/Z1Zv3i4y+GgRRAIqvIEAw01ojkvggcl4+YtddeDR
pPxkoECpc77jrWJuQfrjm5rzIiyItwTOORovc2QjU6ojwY/+9tlI4e3TDLsTtdzM9IThOcUNzsHH
asgZnuawgQSokkW2ATJtvnYXnohEFIKEqQMlN3e1bk1eWPpIqxssy4m02OQEBEmOShlg3FDx0Dzj
cFsSiPtMfjmuMhsEnvxjtZi5zLfGACPVBq0liuVRBDktJ2+7rgDZlhvTwUFSOyYizY7aOt67DyjN
+k09EgVERNkIZ86VPN95K5lohtWBJgpgQU0mK0tR7UYRFLdwUk7ySrY4K/yUD5/KrkXAm0ZL9KQ3
iyEhsHwlCrwwp5vTp+cC52v9fT2Gib0b8gHQkgyMQfmSUAPk4rlmmdZAJLxvNZ/qXNT7zjm/mjPz
+C7sTT+I/Tb08V74y2aboXPHdDegdIOxsEqJcOCc4aVBfcyz9Fi/zez0rTN5PdWJAuXAihfLIqZa
vgJYbxnoZvuClmYAL7GNpvUxsucO151rhMJynhF2IKWK3P31bGvwaJdDgONcAhjCXeafI7rfCgIa
AeLtFZpv+WPPoRtuZqZ3btGVWLYJF4scclKIflsdZUgO7NtFb3uElOueNq/FqVjPph1vbT6UBfw7
y6naFriiHwsRRmZFPAd1dJgf0jY73JuQJI6L9/gVTBCmfzxJq5LGoclA4sO5x+PeybocBRvlxaSz
vslr18daj4ibkGgLIlDqnwzrR1wCawjNNnlBmvW6nztW9xcbJXQqc6KMaToOTAJ6VIJCGQ0nraks
ml1CuY8EHptLWLh01gS6e2UZ6+//Cpy8xw2aU8VKYDrSEWLbdfpH74AC/pEKaHz5b8rosLsA1mbe
Eo8WickZboAF6w0uFGRD+68a+5gQzcYhJuIpQF1XfujpHHPVnYzjtczJAdZTAL2rHq5qb8u/0bqz
UEjmZJt4VyxRimAry7kHj63ZVA1eTnKyprFSl6rWQiDveMfkKdhEy97KKX/8+2bePaP/ruXZur04
o0oe+GpXQkxra3YTkspWMJ125kjOSZm8K2HqD4JUsNX7Gk3v4G7EDM+XtPx7LjNLdn7dLuaClLBb
xx2khBvXAajMS2WCO8+e0y53gtBXZ+GcA7uQ0why7YU95MgHAcqsXpcWsMJfUflz+HtCd07d2cBF
MTai8CihnDwQrmDUud/qSBgK8KL0nCa/BopUK4l15Wjv3FY9RWa2+FvqHSsAUhkeGswAHUGByW6x
uLMfFC6SSlb6iNAzTewQwTdjEy8rFXX56UJKnzUnp4eOGIhOG5tZJ+52K9HfjykbCjjmNbT+XqtO
vhINUOkkMAJIcoyehZZ4VihQGAIkWAWOCzQSCQUc29by7OQE7ta/l+COQ3Utn43vYouLeBQrQ0Kl
brMabcGMbflN2A22SOInffutOR8zccY71ZtXAqf3sOHHElB3EOi+KwLpAKP93K4FYljKtkHg7xd5
lbk53tqZjKwdrjKPRAOrjrmeY8gPXKn02ObS5E7hQ7FrT6Fmqhvg+LRkdIx3gUZm4VJJmdU6dyIj
wDPB9oL3HKFNxNOvZbdJUfhe3SCseGphuG9eM6qNKBqVAbWwa9cBIJgUBKQKs3lIPn1LxxFEbEia
W4LbLAKGwdwbIB2D4VOfRDelzu0zvYYjabi20hBxO9DPhMKfFB+M1JQOxTLYIKy6nNO6dyIkiDDi
+YIJZgD1cJreaQ2l9LscQd0GGXptYZx+0HjzhSUoYY6h+MzhF93aWOSvnWHOvSz3DjdgfQC0qKPS
Dw04040vEl3gDCx+8GE8gndAJeNGNeFqeojMwEpq0Wmj23PVdbc9wCwmgwZkxBqZzz4Vqza9B1hJ
BDn11hwseeub4lIy0/VgxyYry9ZNH4WjJEtB22imjvmxoro109l/pyb9ehATaz/QcqWU+YE5V3Ak
cbM+jbVrVtsAHdDGVifFd/SzEUm0z0195qk9T/D6Sb+WPT1tRam3ugDZOHBAB5Tf35FefftSVvoe
piFRD+hue08O2WO9Gz/VAHjwVLDcjxnVdut0XI9iolrBs5KCSwSjQEnYWwGmvp7kn8nTpn3mfvWF
fKwjZOz+lineUTVo3UVvPq4b7MRzAcWFOpWCAJypI48wCrhD9gVou50asHTa/jHUyBdP/F/18aUk
nEFLC7CXJhKsqJJrcAbVXbMO58q375QlIhKMk496NQGVl9pEvau1okW+Kydw6jvgeZJ+oy+tyIkc
9BwBwQXtnxzOQ0fGhjxxzmwfyO0WQDxCpLgQ4HOC+rnWfnLQDmoiqLjyyjrqTFSw2S3pD8F2PNQx
KTj7Q5xt3b5T1cui30htICh6pxZyzJWsVgoF+ASkIs0KWdw6JOArgqPboCRzD0Q+FFDnCwnAd+WA
NHNCUf0KKnXYg7N95LcG4fVgxOsViEYQe8YVBgOtiwq+sIWX4EHT1Q+hjf3nX7UjamEBARjQ3cxT
e8e8uZY9UX+NngZClEJ2+xr9DitT8KyCyA/N25f+PTo9nLR60W1UjYQHzcmYMz7rDt964ddDmGih
Bt1Hecn2IrOMk/TaontA2ioOmstpb3Hbg3jI55ACbisYEcNCxQTY2RCmRmTvesUbFBB1XpkhtFM7
A2s1rLZQvfuqsqKHfk7YnfmhTAN8LzjheOenz7vrAqoozTQQBO4qx3+RgSu5ERvCnx6iV9/ywgVs
52ruMb9zpq6ETtSryPlJqicQCtAux1sIRAc16KJ6y1+0rbgQ9wpI7YHAkKzBoZnMgQXcGqzIN0Cf
6KzfSUQx1vXyav9D2nv1xq000aK/iABzeGWcHJRG0gthSTZzzvz1d7UuvuOZHkJ9tg8MeG9YgIqd
qqurVq1lzGPpZ3qGxgvfq/bxWt8EEAn/EE+BNZ7zl8hW1tFbcokeY4+VR1ra0WjwgqYayqUCwPLU
g3hE1+bQlBUuTit/ArU2OnEUwe5SpM6aGE20pIc12QWeDrK81IGbv+QeM5a6zzrgUkfJBdhGQIHR
T3k7A31bp3nL4SMqJw2d+JQ96zt+LUJdaEM6FQQI0vxDCHtrk77LUJsoOAU26532CLpC0uGlPMjo
pM/AIIrnn6UftU1u8f89aXhrmFpuEIRHxhjWSHef01Nvkwrbm7IVkaHV15qD9ifXeBFe+r1vKfbP
d+nC6xOJaPhwHfkygEjpRhS0KhMKEsje+s/8pnxUiTnRrXR0AE2sXb3gNJD0htsAZR+eg/T7M8r6
CfQiE1KRUJpDTZr7ZfQ2QEfI8zPHteAzbmxR+4ebkxh85bAF9HF2yPb6V+gSDLnoikcL1YY9/8Ez
ZPUW3tckqf93fNTBEYpqEgcBNgsnRHWnwM0Y2oQCTNqHh9bc6MzsNmuU1I7leIF0CKIMqOHe/eRf
kgBlpGkNJKxtgE1UsNJNt2YVkxZelzfjpOWFi6xX1HbEOKEm1DgomUGjwpIf821sn7RzA1rJnzfp
fZuaAgYT0nmBFn/4JPp906TyHItGVCDCVlzu8DHa2a/GrFHhrhrTmz7rywM5m/l2lxxB8/HyyD2F
m/IdvKnez19yv8T4EgBIQWYHxBQpqNy6paQvjaqsU6CPV1zr6WceNMjiW6uYqi2Dw6X3kk9GgHHf
RgSTyJpg9IQjFHjOW5OtMSSjPkJ6fj6Gu9Ht15CYsIT3Yid/gmiZ5YpIqHTzqqCsUecGZLY+djCs
tS5i6hVgx56wrbfzAe3MI6I7xnzebWBizlBJJAlKNkCDbgen4QHV8VlVWJIAgoAWBECz+Y0BUyGV
u+s3s/ULD0tWxff+wQyzSEfhesNLHbcLtYy+Uot+PQ5IPq3jo75/Ur/ENdr9NjwSYOjBa2wLZ4qL
GPv4Htn9bRaAJFTjyItZvh3tlAdaWJc9ds8RFeDeDggvhf6EWCbxtH2xq1/UVbU11iwmkHtqAMow
tYeUkhvyMuuwV733EYbnY74bsH1d6bEwk9/lroKnQlGuRWATm9WF2zgdIMO/JgCClTUzXr8Lb6jP
oTaZCpWggFfxOW3jKCvtEVjPrQouFPGxLOzGHR10XK6qXXRMLha0xBh7bsE6KLpRgEcJHjy1MhWx
x6EWqBm05i31WX/XdoSOubH8kxGZuCFQRLLnjSiY3F530UjGsL2w329sUzugiuup6irYBlv5n+yl
3qUnaQs0mo5hG6U1W1Jlls/8hWGW/FrqVIObSAWmBBsPOVDqmEHyCqnfEma5rQrWG2Gnbeet4XC/
G3uCooDJb5l15/uRAqpDEKUgZALkQKWuplAYolHri5JUcdxuEx2KQ/GMtV0hLYVQNkF7VbfSnhgD
JW/d24ESq+C0FngROSE6xPDDNhVSyBVaJV5aKNC95VuktvfoU7Ohf/T1s7X7hz8SUNfWKDeStGMD
EqQKdZRplTkg9HohfEfaod/Uq2RtPIPsy+mdFm1yklc/RHbJzCyTk3I3XtLOQATi0eJFvf3VuCgi
OWtLJHpB+07yPeq62terADjHNcxu4tEU3uI1c3nvDxGeJcjyYoFR/YUONz7sKgfTpygy9HBm1nRW
wDd/BqdJsVFj4P2ydX5BmXSTe5OdrH1At1n+4x4kRbDjCCPRdIp0M7BCt8bzks/4NMmgkncsIvQV
jOvEm07Vq+yqj6r5q/yDRJdTOEC3e+hLYhWGviuC1KSjBInBg4UC6r90RTTl0yaXJWztbkOYAqYz
QnYzkSFwBOQIv/ZXk5078bN++e8IPAz8yrJOua45MeYgIJaVY3ZIj60L+KFzyt0RukRoqyCHqvno
93VlKqwX2cKC40EqAj2MtnWAWKgFTzOub0RoOUPBD7LhKIHnvySnQ3KTmc8izoiaXoQ7OhpXgPYD
EwD5kqutlUSqmhahUFryftoED9MhQojHrYN1Bmsd61Fy7xqhIvHXGh3MagXkmkKOL610F6LrodyF
brTHW9MNvNlTvJr5vl4I6GARLMXoe0JJFo3ot+PTuVkboC1Jjs5sT4cU3cpftTO5/iV851wm0T/5
dfR06qBSwCAhTAHs2a25oI1TcUi7Emo5joDGT7zho2f+pPjk8b4rWRwx93lpBfh2IAdxuQIUItL2
oFjd5JCswR51pRUobh3ZgprUlnsG69Pwhr4GS3yCRNq+9Hwnqc3kI/uTMPfQwqpef8QdzqpWx6xT
4RfHALnHyOEBKlvl6HgCo4YsWtWRexpBJ9LajBthYe+SuAIKmbxOEtTURYsWnCpNZtjVUG1bDRna
zN7FE2LMk3Co7PjCryF9QJpa0K+ILre8MqstE2vH+ggq2gv9IhfiDivQusJOcP0ESGXRGf5kFhSg
1DVBGvioMucvvHsOPprNC2MSyLVH7bjrSfimHb46wJOklYUxw368g9qPJzxEaKkZT3pi1qjXIzOZ
Iwl6EV3/Ib6oF94cVuKhswz7WfIyO2PuhYUDgEgPaWrA7QGKpxsNMzVvsjGbUO5+aF4aaJ9AOGpX
nTgUg0/yoWE+yhfu5Bt7lJPGrZnrQwF73Eo/Tw6/jzZSYaeXEq1Vwjr24k1yUiwWflZaCLhQC4PI
BmjwwLhBw1jnKe4VqQPyDORfMphbBPBdIdByPgUbWTO3OweOtNFAK4IEj27Gm3iNSN/JVhDQXY/b
yck9CLE6j+KueszR+fXznlh4OOOb/n6dRh2MMps1Navwdeq5Dh1hKwLy0lsQYS/cyc0PvsPbf342
uRQl3JgkPuJqG8pKoZbNAJPa42vkzGvw2b6LVnjcCRZp8ffNLDTlXeRKqPr/bJo5WuoEKrNRN5UI
090f7Wl+7Y8fCMM86MBsTpk3WgmL52zhQYvphUoZYeZCj99dU51AMIdygrEGdvgEiHgcmumfyamc
I/ruL4MdPArI06whJgjJH0aC/rsDnDrwaJ9E2R+XGsrvtLfVDD8Ia7VDgt5JASABmZDzjXPY9SKg
44r7OpiCqx0j0zhwZuN1PYDGhfUWOhI4WnVz3AoOGIYPuj0U5qp9nbAo/cvs+ea5tP196DAc1H3Z
FmBvosijC6QrF6mV252RxEEEyA2+N3lBGmm26w/0T+Dx9bvzEnBxrsOdcgJMwOlW6uG/Z0FhHBh3
0MWSblDEj7fGpSTm6kwBzh09UO8cmMw+RtVWahdXf25Kp5934n0yH9bQ/QsycUILgxL9rTVNVfMw
DnrUgmqcdohYVqZm9m+vhUd4U9SvwtM09KCBVYnbzdZG+ZpWrC7+hchR1SBzQyJHIO1oagS5H3Mx
6CGyXr9mSHeEeJXFG/9hQnOQwxgtmTtqI+pAA4B0EIRW4GihQscoTYIuqn10Lliy1T8OMih5zQkC
bS/Rtl1LboaEUv5ggFofhdGTsTa8Lkefm2pCw7cBAOjnz1lyA9efQzfMqIWf5DVnZFa+0z0V1ZTA
Sfb+CrmFcCttokcmEGQh7LkxSIWWwTBVZRFj/BHYf8EXh16zc7vSYGp88cGKUXpfjCHe1WkUxM5/
Z1yl/Po8ZL7UJ7A4WC0ELU0wJWxi94ROXRRKRC+xf7a35NRv7FGXa9gNg55VsNfa7U7azb1lmAlq
7vlRtvhfBdhfoc5oH7DEIdI62Gv/4NpvPoA6UHlYF2pTfH9As29EF3tMdT+DzQWXqq+ZPBSowdz1
X0eNYNKAsyLuAs8imoIjirui1xJEVJMl2PUFpZOHD5xkNO/jQRTCm5426Nk4dRC2Y9Ui7z0InAaA
VXjmAl0Fn0X5K8FA1+qgtTU2sfhOmDsj5/MtRn9+5IArzwVtgpnDUz4PUDk7/3f1EVgHpSpaV5D2
x19UikXWuVARh662GlxfIB86gJ4HZlF6DPa9Jb1IOMto2s2eVgmz2e/+pYbaF/JI6IJCIxZp2bl1
nsGgjpxUNLUl7kFdBlZhfZ1Yl+K1WCcuy3ctGyMoEtDQoRWbBjSNkt/JUYt55pAPnVeGRSKFbD07
qCetmK7p7o1AhnZljdrGYaoFs2pgaJWjboINZ4bH1I4iUz2+yds8Zhzb+zIjZY7aROh4qQQBRV28
eWu7BEIBahZaipYfZIysnw/LfXmKsqXerpoqxAAqdrA1bDrnY9wmHvoCXgl2nHPHIzMbdHfnUOao
HSrIHTisyNDa186ZfmnbHmROgJ3JIPYIHluvfj4zz+RdJZWySSVXkX3SB6GATf2crUKb1MImK9xB
nEfKQFfQgqJz9BBf8W7usYKnO49PbMugOCb1Lwh/UB54QCdZM9WwLXwaX8kv19+LKDp27oj09aZY
M5fz7jVJ2aN2qhJ1fFKS5ZT3HIBFA0IVwoNWgb8dOS9Cj9la6V63cu/nfXQXtlB2qS3bDpORcRXs
gnPM1WPz40Hx+P+L/oPl8ZHgHV1SUGig9k8KeaVQMHp4uI3odb+zPVhBgGbLQHBUO/2vaP0r3HRb
dEn9PLz74OR7fH/tUnvIyCUplmO0qhDuCZUoQPq7+qN2BICG8tR8PrP60qVFn4NagKCCsgrbh1rJ
fgaGNY/gy0l0Zuwa5yisJ+v48OpDNYD01WgHcb2Pnn+r5vQGBgQzcL1wG4F903h6ZuZSiRu4iRUx
fkgtEzwRkEUKLYDJFbFQJLlcg4Ycja7RakZcKpvKGa3cxYASYLXjQVQznzqe5aCWTi+6W9AnBmYA
JAKpnRXKKAE1E1+jnN3rq/KEqNBy1COKFDwjWlkc45Ul8vOrJ3DEQxMjG2GpcnrZQvBt5gZjNPcR
GZlHhEQA1hPCt2+k4JWNRM/kxtdU+L/PEXqbeGJ4GsAd6lrfgdlzRvkjNA+DWYDxQVuLjBB72ToC
BAU+Cd3ZdPoWulpZ1Y1YxWkjZnYvWSUecJbgYQc/DB54NRQz5ByYd0LCdm6gtdhm9mbdF4LIHAB6
DQCmiEYxmuOoy6NQSAo08ar75pf+EGQAvkfIcEyfmovm7V/SbErvtRM88cCqlZ+Ra/SMZVi69aC2
CW10sqmIpujtUpdigLxkFzVWhvy8Wx7R2Osqe/6rRQWqBH2SaPzDnX5jkdpcmjh1RpPD4verHxSj
w8kAFrQFDVvNqj7cN4URNeGr4VEvu6wcVRAvhFBh99RzaHdObHMpyMYfJ0/7YnjGhfMJtiwBWF5k
sjGj1A03Z03K11CGxA2H8UBcJTOxl0e02Kn7+Y1hbMEp4qkK+DBMoYxHwzvGSK3KAJzHeCwZR96Z
QRcIxkII8vyKzdjD0WXYI26dcns39qjrJvHlfJbEDJAdAKPPskeYxV30KCA9ZXeG2TrSmVw8pVns
oj/KE8M6cfE/WacunTEYKnXOYb2zCvKAOHz0Lo/iu27zj8VXbYW/GQYXbnFkRMF4A74pAC5oVQaR
E6uZEwuocO8B/B42qqc4x9MR9YByBUE1LzU3aAXukIr4h0ZGInl8ZZs6IHNda2JrwHZx7k3UAyz/
mHi986fTTFZJdGlVr01RqwqRezEdwrIBc3q+C4/tittzZ1bRd8nNYUAQseWRYUTLL2Wl1VoRYOeK
WJnBZNOCVga1fDC9rOvVW+gWr8ZefAofpm2MYCb5SCbG5r3nMfue0b8fQHmBOpu70eDJBwATO51V
YJN0b4TIE/8F8JVZO6EL6DvwqcIGlLiuBm2h0BuPhvkCwn6HsbXIaOm9jASzhpICSASQZrv1uEkd
VXPE1wCvIHiB30VGrTuEcLwB4TKQV5HdgUyQ91hrvfRSBI3gX8PUIco5iF81Iwyj+2Ve87jcecCm
CIcVDnBU/oO6BZn2vwZpBpY+aGKIy8Pge7BpKvN3bopY9xk4ysnmke8AcxNjbpdc8LVF4keuggpl
rLJOEWAx3vFW99t/SrfcO2h2DhKrXnkPyqIGR53SVEX/pdKS2XTDNVC/m9zOPANYKAwuQWs1pDRW
4kV++HmE38/5+92Djinw4aFWSpfyFdQJW1XDVjYe1Y22lS5gg7Aa84QeRMwt75bWBVvZShGP8yve
Ft5YZcLFiAFbF+kN5EuB0qGuudAYU77TMXDVQxLAir9C4KoP0YmzUwfdp2sWjHPxDr82SC1qF+vg
vUdlhLRhIi07mJc30Wwep1XBVlEkH383vVeDo8KhpkLIWvuwVTi876joi0tMHoVo0G5eCF8TKf6c
/NNn+RA4LV7qCerS/H8vBQKwiqgQgCuIaABrSJ3U0Q8FaODMiE4938v+zG67/ZgRn2oOcOWPwan0
5ABhxc9b674jD1YVhSwpmD+BoKDTVrk2+0Ii1UCMFqC0cbL94I3Y0IqZQ4ANnfs8ct44syzCj3tg
DDEMVhUUgcDXe4f5kqpkbPocTwFNtMZttREeOCty1DVIPOdzt+43GQQNxjfhiyV6tXSIgSLVDfBq
8jxKYCTKuvIXY10Q+pOJBOCjG0NrLlilOMZya/kr+RGQpE0oI5zqmK9oso+ofQYwtAF+FQBKMd/U
PpPxvoqmWcAr2tZAX2kfGy/SHFOUnHLvOzrcMiFGZobDC3EUkNDIiILGFrlJ+tGlq2Or+ynMSo8g
70td7VUybP+xcWdrWiNyc5vJZuyqhesOCg5gLYQwKNGXp/xkMQt8YnAISHmveSC8POgoxs2bm/LK
36GUa/M2v8ULj+EoF3czIlbgycAqB/gR5TWmGVX9rB1J/md+Bc5d+oiRyTtEm/airttz+aAGpvCb
CZtZCBzR3gTMpCYqpBOFut2h/jtoU6khi7g3DgNY9S/JqlxF+3qTPgtWA1WvdXDyHf+30a2SD6Zz
vgMt4Chdm6c8h9SEDW8Q871bHNB7A27G/AOXIICMzSosWIHVvbuUoAeCsA4vaMI+RgVW0yDMY9ZL
DZ7RHOJyEX83CK6kg7gxXMR5hddIuJRi4IQ32hopmcZCYoblQL4Lr7enCZ8BmJIBmCqPHDg16WrP
6y2X4Jfz6F6tLOQQXMnr8SngKlp1gGSFIHNPvBwOm4OKhrLmwQUr7/9hzwFnD5wsoSPDt9BC4fI0
+wM/6o0VvNSfqiOgu+Koeii7/NacfBWDh1vYTAy65oX7+NYoteSRYoASmxhtPyc0CWrmvKp3EW6s
xgUr72FaMQ70veu6sUeTNXalSIQCYe+lXOuQds/OnCkgwbm7GCgYtnthf/7Z4v2RujVIOekpK6BX
msKg9ihdWrRMgPj4KWfLhNwHj7d2qMBm5Oc27ibYidc1YMC7Hv0SLkgXnrCLnGI9uahW6U7+/frz
I5eVWVx4pdzapzxWoAa+3JCFHBwfWXn50LrxW+bAY21HyFmRcEPDLubX0frwZzyJRxHCadGHjyVm
5VwX8mO330LdTwWfx5Lf4luCl85BZhkc3OiIgnYaSFfjj+a1fOG8+PAY7gcr9ljcHwsBwa116s4w
lElRErIS00Z1fE9PTQNIIwHdlKQtXv9M3rizvmJmpshGotwI2kURDODdj4SkQXkzLhsnTmzhRtT3
3G5Bs3GsL8KhdLJ18VUhrmeVZ++dNdhsEWcJuKdQpKTDvMkQK07JDBJsjq8adJQyZ9siqJatGTSV
hH7Cd8GF8Ax3ak6FWW9yRhp0aaKvvgA1xNv4xxgqaUxmfAG3Asi8cvaZ036gq8FLQblefPpPzWm4
1O/MRpqFewN2UZSWgExGEpZy2Iomd3XOYYFRm32HRhq0ht6hsxmsHyvwr66yxGLejPdxCJnsvyYp
NykF8zwkPobKW/1aWAWdrZ76Fkh7weLeVFAOxBvxwJ34FZPPl+xWeluBygZ/SEsqOnRvJ1lUyimU
Wh/ZB2/cic/AEcY22GNWuI48JJdBRPBYe8P25T97TYz3r1XqBM96P05xwDXoSs1Ds9/Gf9D/i2YR
U/j62dBCXoHM7F9L1GnNc7VJIhnjywDLPbSvOXLYnFOg6Q4isa3H5BklfvCn+aRWstb9UhN62IO8
3EHB86xyXnsoAqz9R9791ayYSiYLF8PNACm/IKtj1PcaDEqfYArI9jNviYPZvTZPwcwU11uoeYP3
EM8v9CkgjLwr6AN/iEp0hYWbUrt9bTzxDeHDXj8qQFkxVm5pZ2rokUSgSrAKdC0LumaVMWdBC9bB
4EF67G2Ayttd/Aq13QdZdjqoB7a/QK3ECiFYdqkdE+WqlAQJ7AqfiRO+5HYEzWURpN4aIG2WeJDf
kXTlPdIm/y8jBpodDCCElc6g3rihKnb6lGq4YzflTvhqII0JF8Q/A14W/N5x+/lXCgZoicX1sRSk
AeeIZUX3IOosNMo2j6uBB8k1ttBxdEOrApzuwJ8gpfRZuca6WzElbBfqtNhGwM+hQRv61iBvvfU6
XKr08lBB47T7pXdO1TvjBryZkpduIlCWo5YFAhxwa0tvjBlecu3Xdqm1FfI6FtSa2N0MnnbkHnC9
7YvOavet01rtG0sAdOENj4ESPhFAtYHLpHHaUi0MGt9FrWV8TrJpXMJH4SHbJ0Sib7QG8IVyKGPx
28LmNZMx1oVQmLDxoxkDnDLoRqXmmI/DZqgrmG40sPfwGz8HjG12phN4yVb6Y7qXSjM7Mp8ZS3ED
SMkASkdaHW0TlD+SirxKlBlT3IKqE3lk038M1m/h3mCL0BBfSvvaK1MyFSDEg24E/owRlkCpIOF3
UD6S38V+OoIrfXJlVzklLv8evIVsFNXiRvo7yrt1nQap6MgoSZsUspwQldAO+ert2beKLXstF33S
lTnqlSH0c5tCkRCTiu4oAVJuVrSHjJIlPRCVaW2X7rN/oNwn+vPI4qIEjnZHZCluD6lYj8AUi3GL
kj4oqiGMvFLM0R63gwBiUrzilfcO+iEgWD6PJ8beXYqHrk1Tr41yNNIcohYtohLlU3TyAlmohEiP
H9GdZ5wh9e4FQJH5Ts50hgsXOLwvkfBA8gsvd+rYCGI4iKMA09MGIYO/F9wGRAu46U4ovysbeZWe
Y+/n4X4DlqmNDJvonIJcLXAbNCbPEMZE6CPYbJ9IEbhAz3KJyC+AyCXiT4e0kIxO5qIKslEP+MEu
NIetdGK3eZDD+dOHUPusSgDBGlJ8iHJMrZdkm4Zmplpia+vQqwFSc/ULerWVyT3lz9I6ZDGPLXis
m2mgVr0Y68QYCjINLoR5QXTw2oxWv4pt40F4aJ3Q1JBytn6e+3vcvA54IsAFQDuAKB103re7PNLL
BBJaKbbaJt/tcd/2p/gEIY0n7HFQf5lg43e7L84+x3ju/YNtAWcMIkYgptcV6joa1JwX4ylrraqG
lHuyQhvBnwjCkNmuXuWrXLdO4qNOsq1gwVtNDz9b/y7504tNqiTfgRz6bClPnWlTEExhi/dVboYW
v1E3Ko66OkFAlxBKJ2tlP7iHePN2gkoceIgfIUBup1vFq9wcXItgFmeSBC0Ac4FP+PtNtEsv+aGu
JbVB4er4yjnBRgJ3aHFOL2itA19DfAF7rXNOeFM5VdvABtweHW8/T8tSbPLNt0jk29BITx/GpC5z
KTOgXQYOKHkjgRw5JGxrPfIsYAo6SaaI2O9nm0sZjRub1LmbUr+vVR02PwJQAu/GC3+aTvxrZb+B
BgUwSHhcO9zIW8z6iskkunC53BinTsBgSLFh5D1JaJA+l8LxJyvxOAg2DZBVEcwIHL46M6O0ePAI
r+X/5pk67QFYLPwygVluNUM7TTGLTZKg4tt87qon+QilNFvda8jAi8xq86LDvbZNOfl2QsQ7SZhv
6Si4MyrpCHw/HlQgPlVb2PAn/mhYkieDKSK5PEKk1fwHug74netPoM5+n7f1oPr4BHEvCdhirfMw
m6PLWd9HL3ez19LTNhJoI37ea8vzDnEqCF+qkOmmX/xjL09N0GPeQd+GrdXAr3Zm/yqBG0VDXqfc
xhApwMsfhKK+9W9XDISxUIKAaYIYvPW3Qp4OccSP39kVwa5WE1zfB2Z9+5m/lOZvVCCeJhNE81b6
ojNrl0v3GzTB0HQAwSYDAKVb42pf10k1w7hEuIUME2XbY/YLegGWcsbtXoPXqLeKtxrq3UQ0fc2Y
+qUL7to8teWHKooydSRjBwXJ5/ia7GN0DZdWAJUECBclv4hIfXb8+tnsolPVIAhBeEEImJHKSWiR
NIDAH4WQGhzr5x6ZSu2Yg1a0XCerATQ/EkrkSgIPhy5qNNXEDjhCwmeZSVJy72jAbAAmWagmSCDQ
pGu4XVOIQFailCrCo726/OMI4aoCO061jQQQ7+E1sLoP0KD9PP7vi+z2oru1S3lXoYkSfVKxupr5
pG/S3XxqnPnYu2dwSeHfOshidPhnDST45pPiIOa4NB4HqKPi1E67il8EC0h73IHFrsA5HS5M0g3y
BT99IbUv9aKou1IiX3gMvfAJfHyQ69PBd4Uv2JaABIILYaOb4gPETEIQ0/WsW++7CkV/AVI6CPQh
ZEJI+m5PhpxMXTmIAD5qx6P6BuC9V9ug2DBroKGsdlsqJkrs68L6RBBq/oGOHO8mNuem8E8s+ODC
fpVRuPv7LdR+TYMAoEgB34L6M9L6gHD8fjcgTeB/wU3CNyH6xX9VsybEm8qaYycoFmDdN59At3sX
al/FqYJPQGE4QyeQCFF2df1R29mHYkpfEyhRyovPkc4h1OHBhwJYy/AmPXyiD9st1qk12InNajj+
PiA/LJJBbWR5xsFKeHyVuI8e0Nn8DnKyZOPbn7kZeeKxQBHzMqBePbl48rKO0UKQcjsn1CbNwqYw
erIsuvfRYQ+uwkfUkOczkFNvMzpL4zNSNtpOO/oHjSwSi5X53nkDGSCBaA/1eg2pDWqLzoKRdNUQ
giqM28ntZEtT8op+oOeYS98FHxOfoj2lZZYD7hOsMIuXGaHUIK6LCpOVpOOrUgVytqxXvmQmgtdD
8hakXqKlzgCcwJsC+fOzy7q/KGCTlOh5FGvhKqkShNxNXC4SZLAhPSiiXWcTvDTjNlq0QdgzkMbF
H55azjGrZqMoMa5UDbaV6Il9uSrL3z8PZAEfhZFcWaGuvLjV67QdYCUixKoT+hCK5KHyx2Mj65bg
1z0S87UtE3nIWnlCXx4L9HCfSrj9ADINVygav0SKuciwa9tkelXR0DPO0ScnlSu+q8y6LRgrt3TH
XY+X2qRKJvRD72O8eei1/Us0XtropWfmFe9TX2RURHrKQP8i6oLUqLIwE4ouwTupS75mXv/KxMkB
ZbMpNcGulz97vCijDhilToo2sgiwdwbS9LxqoEeghjF4775KXdhH6I6T25yhSMr4OJ3Ky+Wa2kaB
jykfZrOKtrPugRbNUFC75qGAzQI7Lu9joFXhETSIT1L7WDTaxg/IVOT6ZJY5ekm5Yi3nOQPKsOh9
ELX+zwy1kUdZGACVgpm4v7TlsZsRPMuunurWhFbG2dLixvn57LAGRu3cqRX8Kuxhkc9mq9Whc6VP
glW0Y8XYsyxD1J4NQrWUhYbMoPacKAcA2s0yZsG7FucPVSM86wSSTaR2rKwlZSQ0QMn7YNRukssQ
H4Ipthv/1xx5CirYjcoikV48i+ji0SFbAF4rmpQoLbtO9QlOPlJcvdK9oYHK/H7qBPcfFkpH2QZt
YOA11qiFStpJnIsEdpRmsmZ5Hc6C03GJ87OVRUd2ZYVapUyXay1GHwco0ctd3kypG7Tcm9YCjyeK
3bkIYlZ+imWRuoUKyRf7scwBOeh8t+jeKgUYeB4BTxdsxDhZ/zy+Ra9xNT4q6kPPdKx2Faz11ZoT
nuN6owzhea4Hu4DKq6RH3s/2WKOjNmSezX0c1bCXNqObadKpVBtT1lMnauPDWIgp45Qt78b/s0to
r6i3YqppEXZJLwDBOT7VzZ9K+xq5h5+HtXzj/p1HmrgEGMooLnPYaQ3xvUlAmlLHObeFGvhOzDI0
bYyj6uRgX7X4MgOkQuz/cG3JIjVgjVa8vaCaCL5KIKOtOVfU7RLo2S6FjIDGymcsLiOa5XDugAwG
R9OtIUNUM9GYsIxhuc8qd0zOQom8bX0J/dXPM7u4Qa8sUTfAwGlGPo+wZIgvLY95dHNkEfLa7BLd
BE3Fv+wX0lNKOE7Qzkl5FZkb0jbqyTpWsBQJdgZhw3YW92o6MCrPi4t1ZYpyLXGdlHwJUgAL2IVH
XRzeYmWy8kFd14rBGNXiXXNlivIpTczlEArDJMoB6jiGiqb57kPWmWpk92VIBEhXdihvEsuQ1/1u
HspBETXbOV4qYljaOfZGlT61kMtpT7NuKa398yZhTSXlVRItHLuixlRWkmy2olGYaQ0qXOi1DLnC
cikLOGIySjQfkzZr8r+3m7/KihLCnLCmxOPvFDUjXgyO+his2yx69fMMveRN9yeGXlJioIdKh45I
3Nhx5dsQ5b3ISMX8PHpij36gXn0PTQ7Tc1peDh1atnKkkATgqnUZVFyh6iiFy6l2ajhgr/qHGQfh
oAI6QMB8ZYnaUVyRKtKY17DJo8cZwtmOXEz2XIJKW5QZifoF/IvMXxujtlXacwWwS+hwyaqt1G95
1ZKj3ZDZhfYMepoUBf6IFcUsJGxvbVKLjHdaC4l70iAmbPLomLWYyNJu48dEMtXOlot9wK+S2EHt
ym/3k74Shk3YPmiRU6vbKGDlAZZO8NUU0CUajpukUErxOY0SvA9J86WKiVeOPqMaSLwpvZWQAgKf
BzQawdBCuT+hDAopKmAm1jpvVPM3QZ/PP+/Wpavj2gTl9oxAQgIeeGFLjhuzkbcNLv+ZOwnJi8//
+n8zRW1S1Wh1rRVwMOpGMMPs3HCVW2pbhcutpmDM3PIC/Z05ao+2TehnKQS+LTgiiwcHAQeEpsx4
Di0bIRI9EF9GSwE1oGQ09KjhcOqSBt2ScWhlgb8tpZyxREt3rgqKoP+ZocZSR2nhVzOpB+b7sX5S
uea1yQ9F2roqBJdDkPsw7qfF8OnaInXaZknO+biFxS4frbBYGb8xOOkwleYm4qx5sro+d/9hc6Aj
AwjM/785+9aLt4hD2470PvIBAG7o2eW0wUnbgyE8tRKLDH/xXF0ZIz+/yoeUaZAHSGziUVRKzjhE
2I2cBf5/yy/dPhBMoXdk4aUwzlWNFMlLBw571ntpeY6vvoE620E+p6NRY8Cqahr++yg/hAkuZEfm
cIOVjj/Upi4fG+3t53lm2qUOfKlpoTY0sFvPiQklQb4/F6CQE90SKl9cmpmlikKvbAuIDH42vXhc
rkZMHZc867k4n2C57JyUhwaAOno960WzvLRENwmBE3TJSUx0tbTcMPMFF5CS4szbTQs1H6ntXn8e
yAJYELcR5CL+Z4QK7AejbjVjBGpAMI6QCW7Fi2F4NbfL5EMfQdrmYohe0x704rNl0XIsOoMr01So
z1WJzPVI91gS4Bqdwptz9MSFgLHVvKVCCpDTFIY3WIpnkDoADhzwSO0OIqGUecwHM4FIlE9Tv28N
U4tcvwQgQ4IwcbvSC4cxvUvZ5iuL9O3a62LaTDks9prXio5anKZkNv0een9ha0p4bTSlyacsHPji
/gTDL8DtpHWXfmxIgoF6vAKzBv+SR7UT8UC+BP2KMbrFHXplhjqAY2skg1qg9qxzn21nVtoOLtzU
/criwL8Nfu9aewTVHR87YvgeVKOpFBrjdiQm7uKKq0+gTuIohWkah6T8XWU2HypuIj9M8niqO8bV
tTylBjRaZRC73yW84lqHhNqIml7B7ZrxnPj7PFj/PJ/L0/l/TNC01EGXV0XXwUSVo2aulfaQ/ktu
EGom/xsF3SafCT7kgskoFHQo1klhB9M2ZDJaLO56KByAZQbk6LpMnWw+ENKI02Hl/yPtynor1bnl
L0ICgzG8Muwh89BJOv2COuluJjPP/PqviO45Ybu521LOUyJFSmF7eXmqVcXT6BW/77XaOtSs9JNg
vs6pvh/M+xwmOjhLFJIFcTOprKCF9RCmstkc9zgJce25HCPH5r0zxN2xC1714UdTzZI5sJlSVnhL
2KySdBVpNBn6pUPtea/P454Mql8WxMns/jaszP3yLhFzzTsfKrJmCjMvG/tRVxdYYivPSvDW8ypy
Wn3aFfoPrc/8gZSSS4XNwylsYSBLizcmvCoLg9pFRma3M3o2JvAFJuOTNpfXsVbuLQtULu0p1lAl
P9i/0wlvlQEslR1beUE9rmM1MKc2h935HticLDBYUEE+gEGOWEBljPHUJdRCBXk17jnpHsZI9qS2
5I6/csu/EBCoPR3bvsQRf44AAXrJQG9wHEzSvWXs9PErSWwFJK70HWWZPYKDG5iBGwcwMWojp0zn
Qx7Jrp0309gKSljvicWLWF1GsW8PvXlvDS+tJltmt4/VKxAhVHKzndWpRXtYFuJ+VHcGEI9SVAME
rZvkfst8slwoNLLXOimwMPvzAKL+kbaUJKuwAAxCZ0aRu3HoQX+qR2cyD3p1U7GvrAyr1gopwOqL
1EoUgObEY4rhBOGeNb1k67I5bh9uj7gTBUteANFzno3WMm55ah3GGKoMk+kzTXfPz6rNkF/BCHml
IuZkJSZg4AzhdOVbXUB1b1FoSHZBMErANtfuFZiwdsPrnRX1BLBqyp2J35QQgJvCn00xS7KlDGjJ
pqskbYZajVMngOL8Lhn2ENVzGB76YslDqWyMlrViBUNL5P80QSCoKPrJwuwxUqddVjWP58doGwaK
nVAHx/uoyGiFfHKUoSga6pY6XAv0CS8DjyPRvhRwnyhCosjTsg7xLAEFwJYeNDv6NlXxPsltycXD
5kIGZcN/GiOkii5mPOwsGzkWNylztDeC3KfxocUBvQq9WXYfIOs7IUFYdTAYXQG4sLiJCJT4ejju
ypgtsjYJcxXXX5Ftjui6DHe9Xg3mB5h4c/Yz5ha0BtUU11NVNui+zufu2/nY2D4TY6lCUR/8CKEo
chqDRqdE7TAEEPtofQpTvM5vI1CcipuyuLBbD+7THbgE4Shr89Jxf62Vn7gfbKNV7OfhXE19ijbP
GoqZwVQIRtkGZHNXuYIQVsmpV1rONUDAz9hT0IqSHUwkWpK46Zi6E9i+cFYPZQZWspYJE4Hl8HLi
PUKGKuw4lt3zXPP9+VHbjMpVy4RJQM24a9QGg2YX13WWg1zzjSE6z4Ns7lRXIELoQ83CUqYJ7cCl
vmMoxwZZsCa602DAzBEu6BezcjgPKes6YSLwQc3yjgAyDwLcqfML2L78OA+xmdpXrRIWLFMP8Apr
IedWYPnm9XUeFPvOvI5h2/EVIB0q40SnOoorTydWYkZDYOgKNF7YcKdlSeiSHLWNI2wiLOPlPNbm
KgwZmX+whKGqq4a3po14yOglbg1Grfb01tNR1QE5nfNQ21HxCSUMUcPBgslLQGl6d6WHk5sYD2MG
/QW1C9/6mh9RzO4PZUAk3bkd8p+4wrgZagpb2BTdSZDjO+jzmeFTOA6SB57NTLzqSGGHoaMAKdCX
1lmG1/KH0ohBWoOnI92Vte2H0e58Z24H42ejls9ZJcG56ztby9AoHvo9Hsj6cq83PwxTxhyV4QhJ
XuNDb1UqmkVAtBmXo18V41EufeyKRJZ1l6z6d2L/p00QAD1tU24pWRBbwLKjp3g4QotTTyFZ2Lnz
AOO89HG2/4zqt8JoJbljQy8CN5P/jh2qbU+BR8Xk5pwBOG4gvZn8aQI73Fmj6rTYkFSpss/Kx76f
HLuHKUuMerY+2JEehoo6LBV69jAa1d2UqbIX7/MhBTHd08/KW2Y0PccYt8lT219S674toouEP5vm
j7Q2JdNke3pCNkyDzxzMZ4Wso2tTCS9frHk1V6Gb6PYFqtf1BgZRxzH/OYF7ZUeSjLAZXAwFbEzD
BQ6OGqcNHNOAkLhG0sbFpcMiv2lfG/13ZUrOvNs3zyuc5TtWk0XppiRpAjSNVccyP2YxFKveeX3I
+vtJ22sEa+2vunuq+P1kBN75ibo5iCtsIS8YVkVac1nT9erATVDR4bKDN/3O2nWhp3bDf+xSIS/A
40lLtBZwYfa7im+M0q1gBU0ljdpcbVeNErJCYycmL3Wg9Ol8pLT7pXVEsls/Hxt4yD0dM64mdpnH
gIgrVLAhrym441XueLU7Pz6bqwOkCyBZrcLSgwgxaNk9aZMsxNPHWFwrhn5tZuqzWbOH8zDbu+UV
jhCDbVSmXaAjx+jDCx4HNd1PYLalQYcw9NXaU+CuFDhRp0pm9Xbsr3CF+COT0jTdDNwaJLW6ry6C
WXdwePSCHEaEKURi7Z9NHr2XCZSYKlRNdM0VY6Bbn2//5nCuPkOISz2Yc31ol1zGu4vSKC8b0OSy
EXU8yiyB2tzSrKCE4MxsWg44fcGqIPtFETh1gsNduWuGF6g1Hv5Ts0TB9bRJg1xfzpRhvQuj2AWW
PbmqIdl6biYRWGSZcCxG9Z8lDKJhjGbCBgRpNe2N5je4T2WRebHq0fapVhvJ7N5cCVZowljZHUtb
NmKs1OEHqZ/M/pLYz0MQgeV7mZe7qe0kc1AGKIxY2gSKURRL8/LECWENpVxrNXHq4ibTfWr6uuw6
aDN/fbZQLNKhUQSuMUGVBF4UnAk3DXPSfjsfGdvkmxWGsKkIGhCo8hGNUrl6b8cDagZ50TtFRqD8
wMebakhu1bZ5r/UBHHBjfmqC+agsL1p1fBvXWuTWNU/8guuBm/d47IJJd+YkdqBIloztDPhvcIm1
QQEEW2lU4UMTdb5Q8IjBS+MmrOCodL5HZDjCBgOiLkmZMIQV7hQPelD4FWsc+EFIYLbnCltuSfH6
CvVEYeEwjQK0NTSHmU+9OTtN5nUtJC+gtDbeq6bUxHxz1woBAEg+QAgAkpGneOHAxiA1EEs8dTmb
nKK7yvDGO0bfRujI5QcbHGQF1SK5rPJuM4hXwMvfV7uaMLYVXiyVZhOr9so47AdZBcxm0l4hCGsj
jzKKhR1dOUKrLp93pRl4KTsUhkxyZjNlf9SYogMtHHpPm8KSxB6LAaGRRw+08mMQKlTskQw/7mUL
0WYUrqCEXgtG0qt5vkBV96jMcMxGdbIwkWQ0GYrQc1kYQSJgOXMq8ZWNh/8YbM5cVuu1mTZBXoZQ
KUTg/+L5RgO4YKjaAaFCw9V5fDUlbgHVZr25tbmfpJBJ1SXr0IYqkQElUpSzLQ4nENsVJlfJ+zRL
GSDb3Emv6cN0Z35rbshdsIPe7XeI52CLcQz/YItxPndsTeoVrrjOkjrNE+3jSmQ+WtCLBjE2uSPh
Zad5U3J/HmuzWHINJmRu6HilPbZlSwmn7cDBPoQbEMQLHfMuu8j25aU9O/Dp5U/VLvRS2BcH0FU5
/wlb82H9BeR0PuBJU49NA+Ezj7suuZwm3JF8s2rP1H6eB9p8xlojCTMPOo05GUIgkeQSKbmbOk9X
LykFc0Q/1OaugopLJbu8+NugFeviGlWYhJbVh6RX0MONU1zP2HQ+qokzhg6u4qOX9il4uGyXgvbY
+xn4oeytVZcFkzA5yZzGag+RK5glRrvgm3mXvDQe82MoVE77EAN6n3iWZ7j1kT5UnvIDFcPHPcRB
Ed2l2xywiEMwHHKqB/213qn3ymUs27VvpXaGAk4o+8Ac3RAVd7k5zWmSoRaQjTdBPLqTdNnaSlAM
JltL+QPVYLx0GmF1nrVcnbB45IFDJ3DYsn0gLUTYPHysUYRxrlEIjdJjoKDOVYXGOuPXsHo1ol96
h4d9ruxsza/Up1ndD/aOTqovie5lnog3Smt8YaR5oLRqxoDPdVBAm3Cvgv9FeVEeSKKCiZ1eRH27
N8rULXHKVJLhCKLRV5631h+xrLKrddrASyfokfgIrbgfFOg4g6SY5bKHx80D5hpGPCO0maJnKaIa
R/La2jXN1Tw8m4qJ6ubvTfKkFgdaHav54XwXb20R1qjCWUEpR7DKlyJZo1Iu0pldDvyPovGXZlJ+
nUeSRayw9NS9WuS5hfax6Y5qT1P/2AZ//hOEeCxIOt7lLERjSDq7JCZuoM+7mefeeRjZUIlyjbNl
R7Qblk4zdgpO5NjudNaxJrc99QftV6JdFpqnmtnxPK6kB8WNfhiNvaZGgA3p9xrvZr12T8nLeYzt
3PpvXhF3w9RKmjIrMUrxAMpqX+G6Q/luWcNlTclbYj02Vnw4j7idKz8RhRwz2WnNjQCIdXUdqNho
QydEttPaxAC3EXKMUED/i5CUN1aDIt4lMLroprAHXI/YRtG9n2/JZt9pH2ZCoHlRse9UMIAGvihp
kMr0JsWZ1OuATx5RdK8yb0O81v03PKHnsnCe0mSpsE+rh9q4DdJdOl0l1msW3I9mLdnBbQbfqnFC
KmZqnKTqIoYw9TPo98c6bZwolVDyNrPRCkRItWnYD3jyBkgwVD6Kvl01tnH+tm5B9JCEnWywhHRr
hnlCUhVQBUj+Nigrfju/TeOjTi6VVvK2tNl3ZJF5Y1BY+etqnrXNVPIA2yX42dNpuNAgHlLJ5Mm3
t70rFCEccoOUCliUoNheR7f1YT7g9eqYXZdQ6UgcPNzCoszTj7mrXGc7NXPgMuoTyfht+ABhY7j6
BiFK2s5QjDrFFOjfb3Xsu5/B6fv1/Ruh0LSpvN6lewZn+ukFbvSufjFTCP4Zkm/YZB+uv0EIItyN
jlkToh86yFl52eDSh/Gy2UNO8K16j+51Py2hfFVp/vnZuL0pXrVdiCiek8lsKuBCMdNS4OI9XrYH
8iv4BckUvC2pO+JUb3glvYWmuc78L4gIn/b9EvGrfUpgGGlqx8Cnj9d2ho14cDWATp0AeXKsh+4y
eCA3weyEb+cbvjlpV+0WFvbEbEpqLs6JCdTScEsDZxPFb2SPQBKUj4PQqnUsRdUDKNxYmOq3JLik
3E2T3pkryQl5+di/dpyfjflY+lcwhDYBRPGWTgwzl0fst46TjK1Fjqr/mSMVhysV97YyxuxmMlqh
LvvgFSpMDOuon4Dalb+UwPB4eghgNzpZ30zcG8bN7vyIbeosrabIx75/hReWma10y/3p5FYuYzgd
s+/4gTJZdkMb2Ca+qm+tqz4oV/m+fTISl98rV9P+/FdIsuKHHOPqI1qo5CFjIW4qDXNl0HaF4cKJ
6Svr1qprhYxUQPe6j5a4qercCczKVbvfXWd8ZSleoQg5h9f5QlMAipq8N5rfdF4VvdPUn9LKSaT+
41tXluvhEzINVcY6Y0uWVfrGmRhqme9U5sV953WNF+HijZY71j6jAlSS42RDJqQY0lUqrCHQzLbb
48Jh5L9BpZYMmGwuCOkEzPQCLrjAsIkzzN+H7JjNewtcP/hP7mZTclMjme8iGY1Oddz1y8Bllq90
fgzjpxxTMDnOpHcn+3JUJFEvW6Y//r4K+9JCzMc1Bo8fQd8mF3C4La/aS9vnTnzd7BKn0d2HaffE
9/3F4FC4Np+fdpt74c9Q/cgNK3wUHwR4y0SLlbT1Q8ZwFShJL0v4/Z1DKbGh3Q/dQVGXp+8UqhsE
WyureO6iI7Mv2+o54j7TJU2RAQk7HjoqVZEtkksldM/GX8Z4g8pNPnjdl2g00GP4t0lCFjH7IYtG
FAu7avGOWnPsTDneWgtZAe/22FgML4SQJUbd2ek6MCW6qnFzkRoCxTWzUpCRjudHf3t2fSIIM3hS
IzJbJqJv1hJniiusLoUbMOOqLxSHh9RrBiZZUul2uvrEFGa0tTzXVYt4XZxXLylhOOLxHDafNs8O
rCkNLLBhRiikVtPpNe6MDKXFqLI3OVOgMR4r+hvp5ua9G1FPVRvWeKUOY/nDaCP+gOJKA1pWUB9y
wASID9ncgLlaopKs6lrrD2iFwXM3qdMbrCvhtlWNhhfqURx49ViRY0RK/m6VdnrN+rC/ZtMUHlH/
BiHMtr1u2pguBjfG6FW2Hr/31gRnqdSmh5k1xu9IrRL4baQZLoQU6if6+KiWLNunFX3UR8U+GAWB
hqMS3xV2rEhGcfsGAlHyf4EiSspMwczAB0CXQuRCAcN/nJ0s6Vyqf69gh6hczcUTHszsXiaavb0A
fOIKV+v5FGkEzLHl2nGGDoriBNx006+t2Z8ownZIYTyHrBKmQQVpM9q5Qb+Lgt/nJ8J2F+pQbFNh
kbCo5pzOtbCyjTSfANIlj+G8V4enme5T7PRQlJHFO6V5qxca21dWtxWqsFEwFvfmegRq0PyMq+dY
SyCBd6n0Rz19TKns3mNzuFZoQj7hLKbQuQaaorzG+ruBEquZ+f+xI8WUMhZJGNgAScr7oLsl9s2o
Fk5XXEyR1+A6Pi/cAQ8tpezdezP76/aiYwgJEEiLnQ5gGdmczy1ksVgd7OdxdLM4uumG8KZm00/W
ZF9Z1VZwwshBlpHVHYF+Tai9GpUzKbHDdMdIr0Zpj27R11Fy/G/LhGEz68G2FAUtsxNyNJXEiaxD
ab8q2Ihr7DKNUAds+Jh45wdyayuEW6vF9BQS0eqHEdxqY1BBNFDJF527acycuuG7KU/doeigBZTv
ozA5TFmD4nL15Tzs1jBaiw83WIQQchJ5izk8jGBvB8v4oMGqyu57mqSOVTY45dnXKl5Gz8NtTYk1
nLBnCCJGFXUEXKreD7zxG+spaWVpcmuVXYMIoclqy56LHiBh8RsWFnHq9RyyClBUKC5JYEq2QdqS
D8UNF+p78KJraoubgAAX83koRxsaI2YaOTz4OVgOSMueHkB+6FsH4l0DRzEUCttT6wTa2xc6FILa
Czq0AcRbT64YZWIVKCBn5BfyrBvPL63sVL7ZnysMYdCqjOp1uuhkpBFBfcx+CFE/l2Cr/kq6X4ZM
QmozRCxISoLIYJjgtZ4mFktPi5AOmOm5jpubCLJCbyMtJAePra0ebqP/ARFX8HSA5K6ySAdWRfMc
5XSXg2b+lZH5hBAWa7OclbxT0I6mjP0IV1LV1Lpm/+s8yub8tVWiwUUOQohi8Nl6a8dxgrHptec2
dYmZIATwAAvhaNZzSahvBsIKTEjCuIyZSZECzO4fA/NOs1D5Tt9QqepRdozaL1TpIQvboJbDJgSm
OKeBEHR5yQJtMQsg5T5ktZOM1M9TyQRavlmcvWuUZXav8i6kUWlBG0ygwr4JwEcw2T4ldwmXwGyl
9zWMfgrTDeM8GYuiRTjnB94a+6YHt1K3dmVKnA66zfl4q2oyVbStubRGFWaunQahPXQLKnm1uz+k
vSD2t/MBKOs/MfvB2aUhGiC6dsSdmY3HndIir2MOXSft4TzWZnOWmlrDWjQLVGFlzhnP2t6AhsSA
SFA162Iw6GsNLd3zMJtNwvvGR/qBtqEAU7ZFMmkdYCjOa2Bv2XddafzRw2IPyu3+PNbG/IV2KVli
HHtBeEOfxkWdxEYFHjGK1qzDLYHL0tDf6LFMsG4ZZyHIT1CEiZtPRgH9gwb1LvWhnFunli0RG+EN
AFieqRAJJ3DVOW3GZE7xlAYAoGnjZShenDUD0qXf5hpejIHyHjWZ01iB5GVnIx9B15bYYINBxEkV
xbDsIDL1sG5RU8aQwdXAGU3jnpWRk+RX7VVJZdymjcA4wVu+Z5UrphBcEJAiwEvrd5AaSJriwLPj
3KSSdn1cvv41XquGCWtgHpkmbyIAaSi5MI6UuK25Txs/tZ/ZsCNVjoKew5js6dw5bWdhQyqjgW9M
tXVTRYkTbNLoUBJ8wTRdczCoiHVI88P52N+iT52ACBk+WwqK52X8UmXygxHclsR24rG5amzcQrAE
hKrIibThscD2SzLJ/x9wFPZCRo1QMN5PBxNsi3kaSIeSAhymKWosFWvH45fceGyUwgnYEf5RDiwn
z7d5c6KApfkPqpBblJKTQWU9imm6nRZ6OXGxUd2p1T4snDLDG7JMR397ID8BhZhFWV2eKTOaWTfX
KGaxR7caJZupza4E0QpimCa8bP8iXE0GC8qwHBCuatzejHY0emo1wdBe0+GgZqOMFVr7HSqg8BxG
jdmE1lchE0TYaqe22M5TCGGa2A6dDmdmtpOSDjNqCbDVDkKCesWbqPh5fvS2svUaRIgZhYMTNvfT
Qn8N3TH9zslehUkXc4dasi5sVdVpayghUFoVQm0BR3vM0QepfyzvY/oSlY9ju7dRFD6UPk+vI/6m
q/u5OwzcBWs0jj0iE2/bynnr7xDip40t1YIHInIeJEJK/TlXJw93DqDSj5KpsTmCcNJY/J9BkhWP
MineisCkJ2ixTiHuvpuI4pbF7vwIbnFwQUX5RBG2RJFdRtzgQElo5mmNN05vlnrRq5dRtQ/oZc9g
v0Su4vRaY+7YvdL0TzC/NTIO59JrYoJff4UQrVOpqkPboUhYj30GAuFQuF1FnTZikFDGvWUruV3Y
7Ft4+kJqAA4vqKk5nR2mxQKuMODNs116vKF41GHkJ22p7PZQ39prwF+WLv6yi7OtAMWTKkrLCB1M
YR5Z+aNHHTyTuSlsoFMHLztwFB/gX98lDv9TH6ZdfJW8/Iaf+i25iT1tj8XshcPpXj3IBF23++Df
DxNZ0LjXqbpxwIdV1mMaRI4+H1NdcmbZShAoAIVrssqW05gwrrM+TJznOgrC6+dKRY5IoJBxQWdf
I7KCkK1+XkMJuSieYF8562hO2/gqHitSSAScnysyBCEFZVXLh3QGQgEflEarnFT2hLS5cqwbIWSX
ZByz2OgBESdHqGBEhj9kPyP1kMBoWrkImitNJuG0FQXwJPgwejYt3NqczgRYzGdToi1RYOxUy69Q
YSCD+Hi2FGc3gfrAYkqALbFYFRkYEU4OCaIA5q0Xza7Z27bXvMf7l8nrdnD/9QI3gO6GkzEHhGhf
xn/fStlreCEylCKjfFqaGENeVEWexs6YGRfxLFn3N3Gw14fVg2bpiPfTrrTMAQyuGM2cxtvY9Izk
zSxuKXk8H4WbA7ZCERK2SpRh0W9FwoYSnqkczBA0clkN3RbXGlsy6EUwOA5RGOWdtmUgvGN9gTtD
28puFHVfo7jSeg7C5252dFpcpvZdBnzD2qE6xJbNtC14AjsZC/d4OEJBjfYUnk9mGGnFBPLi4tAz
eCO7Z9ELHd9J/k2pnGj2QOmxMCn0WyIT49qY5sv1kQUqO+7yNSrMiIbh/AlHTlBAVeWXVVZe2FCZ
KtYWxiKUDjc8nHVxYDttX5f2TTvZJu7byr50tInuYJpzfz5QNtZUQpYbPWwdcBNqC+1QB81M6x5m
zTSyIFHqzxCsqK0/Xew3MKaOrd15uI3oP4ETUpcZQbMgXryhlQGaW4p1rSsj6newp6fj4TzUx9Ik
JBSYVmJzaerwR8bVx2n3RZBzrwMb7PvhokDVxeBCpcWhsPryuoti3ycoryn8N5D8HPrQuzDshaVg
6L1nXnqlu6rDUGlx/ou2+nr1QeJaqtjcGGYDHzR3oHr/nljkIWVHkHbpw+uynr5wIEYHGOAAoKYU
XmDC9OxDirK5HHjaYvsNp17DQ6vfm+/RwU6d1yFzCuakk3u+lR++lH/3+yeskHtI3eN6Ehov7nPm
Q9AihPjsHpZKTnA07uKr+WDv+kvujI7t2z/wdJk5P+3jz+YAPTvdCXfN2w0U0trd5Ab++Q/b2sWi
Pxj0JnB01eEVfhoQYRtDLDvAhwVPyq68Cr32HfKVlhdchb4GwaWllMzNjl+QWDqBJaewQcgVbV5U
gMMG5pV671gv5xu2RWE9QRAGWlcH2lcMCON77+kH1DDeFDfJ9+YpdoNHijtgJ3w0vpfYToKD4F1E
fur8+Y+fIAx6VqY05CHcoWHS6kCW6027Mrzi6S67fn8tr+l+eAlcjLTiWQ71pkuZZPUWRemkC4Q9
pE3CEO886ALlcD3eZn8sF8Un5sE6vn8v9qj0CnJH+WE8Wo/2nt1Pzq/zzd86eJ7AL3lvdck11iAP
GTGaT29vLdfc92+aN4JPG97DZLGEG7PuQqJRpl6zscrD4gsFVaCCYDUSM5wNl6oym1PoSwd+U+4o
iXE7zt3R9PBIo7bXSngBSoWauBaYkT/iyB9lDwGba7DODLyjEXhN4CH2tOFTyUqTwfzFnVscrvXW
SVXDQVJGcc5e14+FfWs1Tghh9iy/ma2bUnb+3VpQQKM10H6qo35NmNPKCDcrowP+QC+txAuTY26H
uA9+Pj/AMhhhDg8mKrEbFeMboLp2roorlIG/K3X0oLUyL4ktd1OiW4ZlQhaHgXovNCmCdrZGl1iC
ZrnbetE+uLd8fhy/Wd+0vX7oL8cH5Tr/80h/Ydexw1Kya+D9PLrNi2xWbWfM1acIza6TBhIQCno3
hQew1+MMjKNpssvcCrWT7ogSTqffq7v5gh3P9/fWGWfZ82hgj0EZCJcXp3E1Tigb0owEndDCpoyN
e4XYbgsT1WHMUMwRT7e4YP2JolWfNDJBm619F67GDcQVTuJ/PWVA/kivqgnTioQo7/ndBw/nG7c1
bU0YIkJuylRxmBL3XBO1IayBXiXRNI1OWBYs3I1ayOFYloWVfx5t+W/icrxGE7ZcSVg1UzUCjbft
MUd9bdvo/mT1bhpDiCJ6PY+22XdoGqiAKmRDxNemhsG6qxuKFikn9kBVuhpVLjlBbV30wxcaOrFg
QH3coJ7GRpgUExxCy9YtismB65Qzw+rUri0/DYrLPs8vggG2FEZ8YLXhzE3nFho8bmvdJZRenG8u
2UoMID5Cbh8pCCqDwtJL+izU+65uISBi+eXYuoYdXGYT34/BeNA42eU537HhUStMN1P1Pe+mI8TB
ncqCEwBNrmDT50bwgOwgy9QFP5L8Z4pHLdqVkMLl11NsDVBy4HhgZZJt2uYMg2QF9sc6NbCCCDMs
NUikhCq+XKu+s+FKsx3Svpawv4zuaOmM+aWpSk21l3whxuIac+nN1TJpBrRW1QaYYZM6MV6nc11x
w8HPdGWnFrejfa1x7tgdGDW77gvXh2QNLky7iAdkTCaAd4Py1DbJhWl9a7TWT1ALOQaVY0xv54Nj
c1ewRhSnXm7RZmyX5sLJy8JdUJS/pri4NA3PDE1nqDwdviXQ9NQhmtW0Dlf3sG3J+e9humT2b8nX
LKF4rvOF8xDeT3iojvgauH969njVgmWTUo+M/hykPgvuqvy7qmRQaHqp+G/FepTgb1DECMMln4mE
buDRVpgqNNXqKiId+p98q7EbMqJnnNIJOVK4Y7OdnYIfI3vD3TpyrTGFbakRa1o5Gn3rNvwx6ndW
fDEpsHHRd/CKdIpQkpk2Uq1tMRyl8UCn4XVNmFKUqVHOVNDRsoY7rWI/VrUFP094ocY/+lL24LmM
lzCeJ2jCZKoDrTbDeKHc5SGC5jqDwnrAvMJ8SIfGSZtrQ5esytuIuOOGednCQhXaB6qWkacN9pYs
5nDwwpWc8ZKgzr7L9Meh+4N6QaizyfgLW+nexpENx3jwWkDzE+ImMZK+NSk4QbCibOgNgdo6Iblj
1L46HAn3lZm7hgLe5k/aFbB9OFb64XzobixqJ18gRFE0DboS2uhpnRXf86Ysj3ZLaslSshk8q2YK
nWvEgxIWC4Ur7sNjGMauSe9rM3bxkrRrjS+QetEkPPuhthgLlyEmg6Rl2ThjKO1Y9RmZXSt+0eL4
W1tYuylB1GqlJHiW7/8rXD8RqaCuh22blvTdwh4Dt7Ak/BA0oZtKPUC2xwr8HRQ142j0kZNXS4xi
GtZQJCAWKjiSOaUy/1Bl/mgbSQV99wkhpPWA6OVAFh6cmuQHXIxCYHi30A7y0BshyEaU7+fDbzMy
bAJXHxvaUkidp6umPsYgkC3uckru9Iq+a4LbOt5b3NXzyTsPtT3ZVlhCqPe5DeOnAVhsLtS7qS2v
7di872Z7X/ZgaupEeSRGDBEt3Cg7Y8OnO9ii635Fo4uOZ8lta2XZk+Sblvb9FTmrbxJmht2XQ2/H
+KYgS57h/PkjU8sbztP3YHjO8ACYQn95UII9TRNnNqDnFoTvxIQF9fnv2Njq2dbqM4R8WxS0S6yF
sgpTt96mFxrM5ILxmcn80rdxKKg5cONhlliLNDd5gXcq4MSha6l7FqbHAsVWUnb41vYEDfoEEsba
oP0Y6x36tbfe1ajbm1OLK9GAPYVRftD5q2nDnhESKvrUelnz0pD+rqP2C3ymHC1Pb5IJdaW2TDFi
c3KtPkoY7AIP+KMa4aNU6hB2ZWCf2Fj7jD0HjbkDyVUyqJtZaQUnDKqiKJ1SE3R2N+Huu/XG3ivA
p/lK5GA0Fz8w2H4KO89BheXnmIDuV5UunI92EAp3KMhXqSZZQ7Y77xNIyExFYgb9lMAvL81/GXS+
Y/E9VF9p7nXTux4Mkoy+HaifaMIaUg9RE4Nqigmh6zi5Oqrd7BWtvrFVSVZa/tHfCeBfIHHpKDLo
7tEMFNoofm1wa85VL2szCF2/VJHHrPQSSnTnR2yrIh9LI/arFrYeMBkThiwNwFz8ICLP2XgYYe6l
gc6QQ4iZG8VNCnVIxSx3Fv3VdX9o/pugZhYnQRi62p7ZZZKP2YrR9bcIozpTUqV5hvWmGZLcqcEf
8IZKjzwjjtLD+XZvDekaShjSkhbcSgxApUN45L0GjbfuCCN3qILJFPslrRLLWKeuHMm4GN5TTbku
Ktz46+RgMsn71uaCtmqRWLuKqOEFCwATKHzfxcaLUoDxTVtfCaH31RI31cBkG8z94lA09YnPYrwb
GoYTDzLfuq3ZiawOfz7IauCqVLjYs9ShUyqKMG7CweUwczRb5jY2vRrat1gbHwdYTUoyzxKm4syB
miKYFRZu0v5yUxmwS6mjxV5Vn/Qnu4ZvQFMkHKB55VU6mbwwlJl3bY/rJyQ53a0EZYDaqsVyl1kV
c0Nltvw6HuB/2lPZA9fSYX+1TjPxvsUwUVVxpcy0QYmZjg6FINR1HP6yIfRL1G6vwlgqSf8wmmAX
CBtE0h0LtZdkv2V1/Asc176mCdLzcvl82k5LS3R9qABeTskuTuhD2s+SC/7NrlxBCBOfJGOiFjMS
bGemO9D6DyrnXhHJSuS3roIgIvrZFGHW6zlGiS+JPOFXevQ0RBFIwfcN8dLqwowgpaB+V1AV94VU
o+POnvyPtC9brltHsv2VivPOupwJdnT1A6c9aA+StqzphSHLMjjP89ffRd/qMgWxN26540RUhEu2
kgkkEokc1gLv2vwM+bx+WWmmZl3jUtRbvHVS38uidmOAW04gAafBaNWrLUQxJtlqOsZkVYgKiO4O
w2hFY4+qs3kGTfftda1WzzhqMgruebSosyOaMbhiUXfFUgqJjWgVg+oZAA8QU1Xpd43QP1rD39KY
6KWica0mc2DhS0edoIQZ7cwgRFaHE1esupGFVoytgwZRNJIRWo003QwBQFOKn6ZY74fgqQMN7vUl
XN+t30oxVp8HeSkn83SW0ACW1TzGxvfG7881z+zXogpzoRRj9XIWNrEMbhq7G0PTKakfoxjd3DVG
/0zl/tSOfWhTzJ/cJHqk8nZuVTh6O1A6M9V5GvSz9XdoRRKlFMI14DcIhTMM70K9M9PQyutLUvzk
wsOurupvgSzbfUEVDNyVEJhLm758axvHjJ9SkTeruIZBbZoLOcyxRhW29MUaSGyNgyNA3XDrOy1a
cS3V0jZvwnF06vPkpg69CAfdvW45q/5yIZs5553ZRaORz7LB8q4lkWfI5i5VeJfqenC4kMM8yCcN
JJRZCznxm+rqe9lViavdF+7oZfcl8ERx2W2AaMqJgteqcZ+Wlnmv0R6POVLMYh9zNwkcYeu76rF/
VD/STbYdE5BE2dVP8G9pHKe2uq6/2DFVtAF/abTCsFmY+z4EE/loShjILJ3RqHjqzbvz5UJdSGF2
T5CbUJFmy4mqjVafNdD1pGgSn2oHZAUFzV06bkq8zXAhmd3DdctZPR0L2cyOZqnRhYUA2bRRb8YE
QsTyANSTTRXq2+uiVn3pQhSzi8CRACg5hahM6DcCgGLkMQJjGhoW9AQdh9q36+J4ezf/fJEPGwq/
aJMM4iTzpZDu8rlvmufMeKs3/3whQ0uQNEKSFKtXhbga7tJmS409+YPxGjSoofAnKujnQsnrs5i6
UZqAxCJuoewmEZyqeA+4SGwrRQoMmmioh6GhEf8xMsqmK1IiI6rTmieJtPu+Lyqnn14moT5iEN3t
puI5kx7iLL9c36fVwGEhmLn1wjrD75wDhxAJPrO08wmOpPGtHn1RegRyYV37g2rFUlXmCko1Eo46
mUMVEYOvg2x4AGIc/O5OKudeMZEDcjfb9Zfj/VtB9gIKMjEIujlWiRqMKLT0rRsxiHV9EXkymMsn
A32BCQxjoJxi1/Ay8C1xFEeOkFVrXyjC+KkxaTS1rSGkbQsgWIma7cvEnQwJ4VfOC4bWGmxgkPPU
Nbr40OzKnN+yLqVRHrFsZbTNp02Y30b+C3q8VfrQKEhAjk+ytmuj2yLY1bxi/hrgyCfhzMHu+ybP
wnkUVk3cWLtR5SPVnzTAKgxWgoJaeZA0i3Sc22Y1NAIItaTKoozIktF4KgujzkMIzYT0aQgw3RCF
Ti/LbqGpVl3rYEaMbDEVvOu2s67sQi6j7FAHZNDnuHNCi88YokyrU8snozvkj8DmsKXxMQMzWE4e
tZiX4eIKZ/xOWyeKASAghC5xh96FY56dDO0dJFJOaOxbY1P6Dq22Pi89smrLC50ZryPQiZrAo4YP
kN06Indlq1uaX3qS8Xh9dVevoYUgxtmImthXTQBBgRHsRjwmiZB5M7jLdTEcfX69dBc3UdRo0VBo
s5jB9K2yH54CZbIEVPeltuW8U3h79uvnC2FBrKKuX0JYJP+UCndQbJ/ufJTzS8G0x94TW2+oAXnM
y1mvB4KY6NYwN6wDnZVxc3ma0sagiOWbqrcoEJPigWKSQNgQJbWUKt/KyYj/v9qpYuSqWGhhMi4J
BuAS83FUPoq03V1f9v9hKX5/EeMTiwrjkmOF6e+uuAP6RN+duwTzfsFeA76+oWwE1Er0xjUpJ5ha
a/IGf8dvwUzgVoM4RssIlmIqXyqqbBpdtoZBP+ujigkcwy0EaknRXZOO+44MqNiJOy1Id4p4UZJg
b2r+Q6l/78lLVsuAWZRhJsG+M1BI6uVg0+TSR51ULqWxVeaSaHU1ah8zYkhf8ti6VsPChSJMWCjr
ZqyNGhRJutuu2dHovUSbkCo6dBg5u7XuYH+vGeNgK7/oTH9+e5YyCDgvtT9sxOJOas4q3hSCgbLL
w3XzWD/8vwUynpVWYqKrPayjUH3AD5nbWpQwojm418VwrZB1ohkmZLtuPhfpGZQdJQGYTWpREc1f
uzi207Z1gATdS9xqwWxln2MbDaTEGkC5MMaG3C6zooWJbj5ZRABchIfaDze+utdh8Xi+tNH3GGmt
IbK77DCkTtV2FsqWHMW/LjDkS/OoItolRYMtMAl6p9QoSiMALwGbUyO/5cXijRrKjl8SJ9VG28hv
KxE8i5k91fca4L2T4CyO/z6M4ufvYK4TGWP+bVDiO4JmKjwkV3rgjwCCVs2qs59HoQVEqtG7rvyq
7mDYRq5O1BA0MB6gn+SYxpqCcMw8JeqWlg8xD6d6/uwv24s2WKKpeGGLLBdaN9Uog44YxPH1AjUC
cDpo4C0hKoZyAtkx/UONuRbOTbamFtpPlZk6HOl7tpdIkA0YlAq1hvGkAwc2HT06fFxfuq/hMm6Q
hQzmXA66SdE3r+JBFdhEgNlw+694WjAnMhzLxB/mzUkDu0OOfjyVyfN1JeaPZDdnqQRjcy0yA6Yg
QISRnQWjBZiUq9NDU//bOeTPa8UEMD32Q5qPmT2UR2X4kWOgIb0jCqeksb4jaDJAlgXQADojJR31
no4JdqSVe6uhXtxwtnx9tf4lgIWo8MORjGIMAcV4qaq5rh74F7nzOdb79YrBaoGjHQBpBOhebM8W
NcAlZM6r5XdUAakuZrEmayp87YcetdkT1YT4BxgSm4fJj8DgXiexz3lFrCr6a/pJEhVMXTErmUVq
L+YqFJVpgDHxXSpatRFbKQ+ddNXCNQgAIxZSBgYTiw1GmY414DUxQPdKOgz3+AD00e+u2/jX4ADL
uRDChFd6YAhlMwtRkw0Jb6f+knSPuHSstq05O7dqgQtRjDvNqS8lkwpRxD/oGNvM2tS+rsyqbSwk
zF+wCJvRhasXQgcJvfqchtsB1IPjSSq+1fpWjZ7znlNEW3PeEiaK4b9xor4gJDRDXYGdz0RglT9k
ChBLMPJdBT+C4l01XsNsd1251eVbSGOVw8Bhj/AfVa1xWybfhYKTtFldPEzzzSiqEMPmp2Ilpj3t
BJhb99TQgyKe4gKhtfliqM8RoNH79+v6rJr3zM2MjBvg8tjHeNaJY0om2thRp4I9UbLqIkK7Ni9w
4IlhbqLKSM20LyAm0XaqiUlABU6Bd6XKq5uzUIa5jaZIl8k4K1N5+QnIFTv6qlGr1jD05yaPmp3Z
+ulm+qFcDKd/JhgHjOzqAMTY60u60pKA02yqZEYBRcjIziEqpTKhey7ErEDiyPvBCV/1F4y4b30r
PcRgbXTNB6HgCF1X/bdMxoMQoVOD0sTgLSJUvXuQ//1ujs86MW6jaoRIinz8/kA5VMVWN7+ZPAz5
dRv5rQJztNLQ7AWVQIROToK2oyS2uDiKq7eGSXCZ68qcA2ZujY6EExhjICMtZ1CcN2ScZtyW+t+f
g9YwMAe3BPgvfb4nP/tAMW4HXHzz5F6nw6VPcXdJfBL0dlAg9WT5wQjDvG52axawFMlYwFQqVKAp
Jqqy/qkr9qL57frvX1u65e9nLGCKpSLtZPx+qd4W3c9eAXv7uOlSXo537S6U8c6BLACzfGmPHCUp
wlgVPKA4OFIfWJq87cQdQct74m+vq7RmcUtRjMUJQQaapxL+olCQx5liRwmeShI6/zsp81cs7kOh
0xsaNZACSJ1U6mzUZXWAaf2JEICr6DOKDxpmPguZWtnUG3NWBfQuINBQgY4W8CadV00As3r/LYQJ
xSuKbhwaQEiIkaVJCR0dE6lxLIFk/OG6OquSDMxbYdBL1AF4+lkduUBaL5Jwfgx1ZsM8R8PWF92O
R1e10hmD2BUB7Iz0C7rTX9n5xd4M8RjKIRKzdmeodqkZjxGIaFVlqiyMuFvgabPHFMPNPvX0mtf2
vXZgl7IZ6yNjo+Q9aum2nE12q1W3kylxnhtr0QSgHwjuRCQTDRbhiAZTkMFe5r4OdNaCPLpz1BpA
takmaBtfDMEwVfmxI5MKEG99y6kIrR0v3IEwGKC+qPC4nzexM2TfmELESgZocQgF5nZBDj5p/uAl
oOApNQ/oAQSBxcZtE8FUEXMiJPNdGeNltMudBrBcZuldN8pVfX4LYvFxyzHvg0KHIEWsQfMrVX5z
ydKiF/GaA/cl50Sv2+ZCHHOHIBeZj2mOOFoPBwv8olYSiVsyIMRNDFC4hJndmGiPHc5tMfFeCWtB
NTIumB9BxgXo28zWKZnkS0NI8L5Dwkk174siALhjeQhi2VGlHw1weq6v7ZrXR/MBRoBEvOdEdnjM
MNtBbbLZ62t9ZYlNQEEpGGZbuQTubIcyUfn8vxPInj6ix0pTQaCZ5MgK/6S6aEU5okSjszR1eLou
be2sYwQT/KtgWwOeDBN3oDuv7JUWr1V1AGAq0VE44LGGr64ggEDQlGYg+GTPujGJkZLO1inJg5Pp
7qjFVoW5fGDsN5fr2vwKk9icDIaAUbtDoA5gQcY0RTwSkqRuEA3uzG3zLB8VwN9Zw3N/im2AiMnv
ZNd700m3vmVH/TzejucXNN9uza0BDBDM9brXv2dtdZefw4Q+ZT+JU1Dgc+ZNHPwcVeHH6xJW8Cc0
9J/+1pg5EGGeKjI4lBtb8bSTfwTmxG3jGFvjlO7bF8Hp9sVRt8CPAy3TQ+Y2vFBl7UJcymfMtZHr
Eh1lkK8ClDNJDiQ8+bng5KhVXNd0Bbl91pSA6QX16Hl/P3vtKEEvZ91jpBLH9FnADRiPmaMPgMrS
/U2S4hHfNiDvw1gZpkjRFOKIecvrHV31fQa68gGbC2g+VFw+f0TiS1Op1nhCRXG797Vwl+rEiqrW
a2VAISTU6sbbKABWYfDjuvprPn4pmAlxUI0v8aCD4IFmVhtuM4ywNsPuupC1zTTgXCUd+V/UFZgl
FguzinUdobRgbCYf8CUbon/XJo6HW2ktmO98YE0gRQfiZxa7I257VW0BiWNL9FYH/SzG6u0wTrad
VO+6uNmG2njRixfM7doTzTAnLu3lLOC0lq7qaiIqRbssQLzYjKcgyLKA7mMAeDSJjfbcKKdWWrkg
HLy+pms3lvFbDpv4HDKxJmixgcVk0b0SRm4pFa+TLzqdTK2i/DGGvH69teCK4BCIKuZI0OHM+HR1
SjFAMQCmwA8VUKYoU7qtcmQHo8G/VZT8OPRdYMu54NuyJPNomda8PTriZ1aMOXPIXtDgw6ijagQO
g6J9j/rbLv2YenuovaH/g3UFzQGIswy0AStsnhVzCwKNZTgenTwV9S6KXurwPS5eWvGdh5uxUt/D
HIMKsBsN3cF4ojBONuqzdsT1jxVFTrntvBFFrd6TgrOkeUTyiAy+JPlJ5iUsVxM2S7mMcx3iWBFE
gLHZour9GOw7YVtXHnm9Fx5J5Ya1Wz1yvMzq7mkAuJgHPvEf4970KUE5Zh6VJwkmc7WDKlqK9CZG
3wIe7OLa8SMLSYw/S7Q+J+EsCe8fC/R1hfjWx7bKAx1f9TVLOcxhoIOhDGSWkzVolZW2nZVY2V65
a5B/c8rb0re1h+sHnqPZrytk8XTz++ifaxjOw/gYmc2f8hhMU+n9dTkrY5SwSqQiQOcDkDmZTedN
tZEDmnnA1bvRbWkrPXi5DYIwcpZe6WWyo015CzSP3ppergteu4qWcpmoppmp5nPSwyrr77TbAUOO
mt51EfL8O9hAbimDOXGdmCh5LEBG5yWyJT+COdwZdmRXO/4lf5B6J7MVYOVpDn1L7BsMINh/ku5Z
fgFz9pLIEBQhwepOsnwbT6IHxCtbR0fHRG67stpxFOYtKnP1jprRjPoAhY2Lvsld6V0ASTXIRukJ
cxVj70hO4oQb5Jtaaxot9Zlupj2mZ9+DR+LxEkP/w+rPATswNjGqz6x+ExpUnwI4cXGjefnG3+xS
W5csw5NOpV0D1c1VnfqgfEg7DDtnm2ijf9P/4I0OJKp/fQKz/MPkg25Sw7XZRnu0v8r6jvBQu1cP
KoiU4NZFFeSLjLNLa1UqxXzWsvjRVj9NtQNfzkXvfl7f2lWfuhDDeLp4KAs0dUMMurvr7juwI/z8
mMsDOM+54em6LMCCmhjgBiwQY0XxFA9T4EMWBd9A0qLUqaPT5q2hmq336BrQexuJCrwr449GDx1j
7I6mVjtTpR6FiHhCcjvQmOMPV2NmWNK/Pmreh4VDVOvU9zuxxKUCKucWxAhCapvjbgTFtv48lVsi
nhRenm42jy/+A1hQCpo5sRhs96pYmWOuyLg5UyLexal+wXn+kwBkIYJRSwliYRhLBAVyprhVZPfS
RowxUkN3o7APMp4/WnUQC3GMtdat2QjBDGGkIOPSdxjoTpAIBLvaH1jrQgxjrb1eSEPrY+H0WNrS
2ssj0UF2xBYGp+BNMq6qhCQOvAwiTfMXoOfCMCji0KgrYBhSDSzUUrfUxv0ThjjQHCAzD1QwVUZc
zCycnlVJg6gUxTfpZ6A4NTJxiuqFvi0AODeN7EAHrMv2+iqumZ8pzfUcDORJXxoljWnQS6Jhs4oU
IIyVckr6iuMg17zXUgRzCwsl0HXLEGoJIaZNg3MSWRmwnZTi23VV1lzKUg5zF4QlALtAMYcACl0M
pD5ntTsNmRXkbsOj6uSJYnx+KedSXKsQFcuZA1jgopIxx2tXzSEJ369rtVqSXarFeMoqi3VAAuP5
IGzb0WpkixybneqatnwubsCP6CRWbEvutNmTc3D/LbK/UYf3UJvPEuuklt/AeJC0avtWbGbLbDM3
zdx+yr2+NS1NuhEoOiJ/XNeZt7zMQSiBujHmBOIAt/4gzNA7gA7F/9TeFMWuZoSb6/JWLRQAoUgP
STgLbK5E6stJEVqE3mrpTcqhUI+Evk08o1ldxIUUxmGZZpikcou0UJhuetJtBQHsuP7NUKduQW4p
F3t8fjB82bSFPOZBkZUYE/A7aAUMQPLTQNLgWXHEO+UJjKS0swpqC4+jI27lU+k1nn+kl+uruuY0
4SrxEkV7EbCGGMPtFFCaByP0FVC8iAHXFKq2zqP1W/VfCyGMZdJRD4Rfi+rnoSPKTyHwiq+rsZrO
A9GNbmAKdW5hY/zKFIOnZPDnh5lwLvPbjKKNGv2q76H6o+rOOlDyiiMVNrH4cF3w6vot5DJOxpel
KQ7mg19PFJQiqOMaCIx4j7NVK1lIYXZJqLq0m5CXtcvspOYf6niQ29QCLxItMkCkJW6uv17Xa/W0
LSQyWzbkRWlmxWwX9d6MXsLuSOsXjXdlr0gBeij6E9DyCuR7thzSiYU4NTKkFL5gR4biJX1uxeTc
SSHnRbQy7AoRC1HMRtEY5EtGhhfRABTxi9RZ0zY8ThvhqN5WlZXuqD3emC8Sp2i34k5m4hXM+6HE
P2OUfQ5Wi1poFdojNwkEKoJqEuixpzawVGlm5nXB1Ht911as8ZM4RslG6ROjjyGukA+pcC9FW0m4
vy5C4qnE2CK63npSzunWSrvvMXFTOWl3bBMHiKVIEbpS97NRvYrciOSu6m607LYOzzV1Wji2gLO6
ay9L6IuxMlRFMeTIZpilWtSEqUf9vHDoSTmDZuqSv6n2fXjoDs02uG+9FETZ2/iQoUizD77VPIat
lUvw0wcwxyTzQeqlxfiAwff8wSsCJzBfOvNUBLyCBVdX5r6tSjFMQg2iFOpgiA64UtRSfwTeR3x4
j7zoKZeccEdvwdt+aK3wodi88XKkPGWZu5GQHG2iJna+TZ1edVRaW1XqhvRViR6vGxlPEnMrJkY+
NpkOXdXR7vybMtmPyX09XvyQd3HMJ4K5f5cbyI5zop9AUaMKkioZDPevTcyJq9eSvRJYnVW8GDSC
EJ5RpVYL2VdntgQQpWj+GVMNQ+KVijdlN+PgQDm0mtiTyhuuUleOKbDUcSiA6CuhrZepXQa0rosE
xWYgTytOBf8Gmm5UYKIGALm9mxDfimKbmvo2LW5odxSCG6BDjdqNrpx67Vnv78IstOQRSNV0E/tO
lHcuyu+9eBNPXp87xoQHkGKN6i4i/k3rA8GYDG6HJkSUt+16eOyA79I0b3I7F9NsAyxCRXwzVmej
Eb0hQDkaHQxgFOZ5wBXLkYGhLgHhDqGAzN4oyMvkuTBpiAPgASlYeAC8Edsmqngab9J/bYWXohhn
m/fgdE3kWVR4AAVOHdhKH1khuAGooxccz74qDFOkuoRZUhmjYp8vEjr1wCVUICzpTAsglJ4IANhG
ehb6Q96eoqLxrp/AlZt5FvQveYxja+sxC/EUxeNJeBQNIPzKDxTIdVPrXpfD04vxauDUVIpan/XS
0DcKcEAiv+faRpmCTWGQHeFCSa0IVCSM3wNqCY+lLyiUghwQH7DcrS0BeJUWu3B6HUExkJXnUHJ5
bOQrq4gmNUJQu9KA2Mle/2lmlJNJTYDba749Ft9Gf0KCwOszjnWs3Puf5DCmWEhKoNai0dqZeR7i
YyI9hDzqgBVH+UkEY4DKpJihUmLdGl+1ZaW39T8YQVAQAwKGCglU1IwZU5AnRadZgMVSg/apySan
K4L7LOLEDKt6LKTM9rHIEnUSEfRQhJQY/k1pQB7DG7Na3YyFBMbjR0JgysUECWX6UZSuAnxJCdnS
6+eGI4Ql4VG1XKE4IK09oP+l0XY9UeF5OV36nLVimalIWnaGmkMTsdXOQSc74AJwruuxVnZa7rrC
JJ6qCqPHKOy1QMOYjqF+0MbY7gEs2YyKU4TZYe44y4Iej3HRwuwI6t2ZjWl6J+gAPtmLG7+/NDGv
XDBvERMVfPooJmzPuihrTAGrm7bfSH4pxxOlN0l9g+KUFLtde3d9EVbdxG+L+UWruLDJyBe7LJJn
mwz7TReC5Ch8Ar2oH3OGv3j7yZzhtjNJXZjzGY6j27Yqb9Ls4bomPAnMtZGX1CSDCAkYivGzjdxI
HLtfS/9/2hrGS+hhMoGzDGuVaOIDiaLIIlNPrNYcb4dOcM2YeEOYW019b2Lc+bp2XOGM8wjoJGmk
93EgxIfUr9AQbJftOZ1uwdA2RKbdCzeZIHOkrhojsl64+lF6+FJ8qCuiU1UIOjuFx/IzN1Qx1o3e
5wFDgm/6vfgHs3UK+DsBAI8+U/kLSyIZ1LoAj2+HSdTuZ1rlDwNyYa2UOSJ6MjkLKq8ctKUsZkH7
hshpGYedLR1qTBVTKz4Ub8bRv3yT76v3nDNDtYI4gE6vhWqMayY+YOakDOK6d/EUPhqX+DR+lKZV
3BijrbiOtnvU7ijPxYnXlWRxXwtDTsCTAql4nbr9zy61tKO6CxIrANQKR9iaK1lo+AWcUypyMRsg
C/VOJ4tKe0JnW3RP1M31nVu7f5Zy5o1duKxAi5K4iSAnVcydnqg3AWDm+pGXIOKJYRxxKwWVkjaz
GE20Sb+PkF3jJe/XmjqWVqHNTm2hC0ZJjbGdhQhb1CQ21XP0kB0kJ7vJn9VLpFshxw2v3nnLxWP8
MCaqxC6eN6nOHukbaH9fG6e2BDdEY2WjWcJHcSM/dGjOv0se/3fbxvhn+M2kCitIVpT3njzKSm2V
4rfrMrjqMS66G2NJEGfb0I8KmpxeJau5CfczfHMPlfLnaT/cxg7YWeQN4T23OQ5FYxwKbm09GErI
Rnm8TC3prKIeb+kzS4b7IqK7wODESCtdVXN7Gqj4MFgIIlR2wt0fMdFVNBJ6nosQb/tzmuzjCBxi
jpzWThhdxvKY+du23ZSjI5SnKOacxJUMw/wBgF/E8AHq02x7xTQA/CbJ0HRtoqU87hInLcChjVYr
UC/7YE7djYEObhQ35SFPSsa8mp/jpM+imZOTE4quKwPz0bF+Qw2UJlPA5W7jfgcObcE8p/mhKp9z
ZVMZj6ZmdRijEXJXET8k6U3HG0WzxCG+Q5eoZVLRVYCT2R9J6W+nLraN4gFZEpAQpHnlmOijrIvO
aqpX4DDYTXOmE6gziq0iB6hT7jq19kDFMtaHeopRqHklk+AKjQrUAU+St9HkFulOK/e5kLllv8uE
jR/t9GyymnQ3ESDGb6ruEg9HXwFeX2bRiDpp9oOGNxRIljqiijR3zOk2ic6ZjGkgDyzwRbEdsnME
nsXRExvEq9kjwO9EfxsZW2I+5sUdYN5AbXCTjHeAsTGk2CHV1igvpPHSWLGK7qDp+4je6flB6L4F
xpOJuv90iKubHOR3Zbwz8vs03mT1m98/oG6SmRej2+a6ZYwbcFdnOD9iB1C18L1WAVRx7icPoyhu
CGiS9FmsX3IjBNy1D6oFN9aPAajspG9ZdBHyN2UEcY4PTAtQkekUyzWipqbua8Exw3c512yVvojj
CTQIQhHaLQopchdtU+LB/Owo/+aXW+DcTs3PprQj8yD6Z6Sxuvobib/3QPIBnlZXzgtyA+7rzBzs
uPOo6tZivRMwW9EA/1CTz4nSW2JONiR+RtOQl4YucHR59/3X0GkeTZ0pXlQRZSF27DfVqF9pQTv3
5NjSzthVXuO0bmglh9pqREu8VY6AtHVhYReRYlCW4whXxOvIRammKYFeF4zony+WMtHytpq7BaMD
RmTt3o7t7FyJlm89XXQQd2b7dxSOnmq35Ci+QqWJqsNCMnMw9XzUjQqX2q8uIcwL7UtregKFaYrQ
1b43XONYuPVh3AY7wymcaAP6WkD0OLybYMU/fPoM5qILujpvaI/PkG0gjkG07+gbOOPey5+/AQPe
Mh3jEFvP5o/rK/81CvqsPnPNgaQI8BAG6mUAlArS1wKoYEVhtQpPv/n7Gf/3ST/mphPjFAhKGupX
qZWeVFu5CbwYepZOt2lc/6betjYvpbRSyPqsG3PDpYEimw3BmqaPYOLaZV4JqmMX+UfnrTmeko1m
86AHeFoyUXOiAG/nVxuvYe4VDNQNJ0XYXt+wtVt0sZKmOMfQixgsGAtMKlXzUdHpd1HbTmK2K4AB
W/dvqDg5ZjK8Nb1sGXEAeGOCKRtMpvVhdzePZV7/lBUuvOUCf0H0Ns1ELsy5JI9g8M4EWYyX7SIn
PvnO93gzONM9bjULZRar9ojV2b2Hpn9nr0XW5fqHfDFiU0GTOHpyFQwVoAeeOTy9EIyJKPsIo8bK
k0lpl3CutXGUx/vrgr7sLwRhPhStFTqg7TAH93ntzWRKCh3ETUi8AbZcz0A35Cqyd13I1x1mpDBn
Uu6UKRlqSAG4KjC+J8RnVh4B8RctuDvFzsAzi+JVyvGEPN2YE5oVfWrQMuptIb9roodC83oetuUX
J8coxhxIZCyFWmyhmBCJ4i6Jy/TJ1CL0TYNNWMfc/ZgfjTZKfgptNHCSmWsmgjEmA7P3wN4m7Gsv
jtAr001Jj5rgRqwxECY/9tWNrDxz9o4nZ466F6dzUmXgCo9YRRPBnSMNnr6he/kF+ID0QC7ZfXGj
HeOdZte8rsivb7N5cWUQpqGUo834J58lU2MyezOMQTSxw9HbGaL1VFmdq2wwo+HOs0s2R9X5Tv7k
0hmBzG62tGzDqoVA/dgcQqSHN6at3RmvvTdsgj05cXMSX7IDjEDGuwramPVGAIGl5g1ObneWLIG7
3la9DAwbHOf2tXr/WdqvDNdiJ9ssyTsgJ2GIxpHOZNO954lVj65sz4+0aaOfa0RHgd28wZrGLe/y
Wj2NeBAA/xVNlF8mwkYpzzN5Snt0V6G9tdv2cypL03lKrpqrAkpQdR4TVdlKgt4QozCxrIi42p/g
0bB1VziU++K7f2u4FXIip/SWeg2PcHfdWEGPhPrFHO+xXBAtmVqqE8hFdeldvUOTvec7yXf5YbI1
uzy33zm2Oh+7L7a6kDf/fLGZmiAnTRDkvW3IaGdpwLxpKXa4wayi04tWiycgZ2W/NiHM5rOQyES0
RusneipAQ/JKR6tEstoDLGdnRZ7uSKNVn0fH2Ag7DItsfw628VrshUPEmfafY9cvWgM4WwL6DFaa
bQSskqImuTI7o+SgSj9J+3F9WdeVXAhgXADay3ogk8KhN4OOju/cKtXIjkRyn7VoVW0LE00vqOdX
mIEbVeShA/CnodLdB1taRDaACCxZ9y1zKs990e9iolhSX12I1iHfJ4S8V8bXWH/ek8XnMg6ki0lc
ivJ8xek7/bV/A/mZ7gWXYntfWPWWvKfe1DvRXtkPtqQ7gz06l3+7DebzJ5hM9KYI6lAlGlYsnXal
+Cq0dyS0TfKUYdrm+uasbj6yLGCYxLn+QswcdVoZRjX814SCVzYVp2EQeQmVVfcBFAlgvmEoVyOM
kQ+ZgTfq7JEB7K1htPzUnjztBpi040tj0Qdt3wBP3w69yruuG08u82iL/CpWQOYBww7lnVpMB5Sq
Af05ukHwfl3S+ir+1pCJ+MAvoU0NhSRiPoXhoxq613//fELYI4pWF/S9oIMAkSvTfGLURQB8rxIm
SbVNjcyHf2sO9322kbLklPJ6Pta0WUpj3GCqF1NQJ5A2mk8t9fKG1/jEE8AYhG6E2iDNAnRymWEh
uu315ZqDmC/LBQgRlHg0dOuw0B6SPAL6r6t6wLN8h0dVOqcOPUy2mNS+Lmg1CJ8Bu/4piTAHNR8w
YmvEkBQqYmdnQYC0cxwdU/oDvDEelRV0mCaNk3XmUx9mmInLmkexw2SDRvKTn9Qci//atgvHAcRT
FVTDaDb9gp0COqNS6TJ8T/xTsiTTadBZVFv54YROJWRFGpHzHFg7YiZBFxBooky00TDhpBoqgN4q
696mfgvyj0OhpJi0cfPa+bXQ/+d9+A/6kd/+v82r/+s/8ef3vEAthQL0+/Mf/+tcfGR/u03e3j/q
/5z/4b/+IvP3Nh/56S39+pc+/Rv88n8KxzP+7dMf3KwJm/Gu/ajG+4+6TZpfvx+fOf/N/98f/u3j
1295GIuPf/z1nrdZM/82GubZX//80e7HP/5CJ9vC4Obf/88fzgr846/Ht6x9a9ov/+LjrW7mfyz+
HUAAgOnBiAf6zU38rv7j1090/e+YagH5GbpkEF/MZpLlAFL/x1+CpPwdAwSA7AMXtYaS5FwcrwG1
MP9Mxi/UJBlNPOCE08DGLf/137p/2qLfW/Y34Dz+X/a+pEtOXN32v9y5zhMgEEyBiMjI1umIdDdh
2VkuQDQSQnT69W9jn/OOk8yVsWr2BrdmtVxlBWq/ZjcfZNmaHr9nU65Da9WJAob2IEQCQ+iXbB5S
AXHUCrYZ+jT6c/AZzUIIERLKDmSBkagJDZwsSs+77fvKPSJHEDegfbjfeRO4CVrOckdI3935gtuH
nEUq9XLPPgD4zA99yOTOCmt+/DG7//6CP3/xZjf/+sERpgtkJPwTsM1pzi0tlV9U/SkDsCitZ2t3
o1Q0lW4f7Z26uNRc3IYavwfE1ECAwIVx0LqCfwacovcR49a0PwGkQD+xLnoIGvBH54ZMu2EOP1ew
lbw2bS2uIg5DKEgzzHHLxnonDAcBh4x3lclXf7YpS6DkMNyOUw7euam7hC4hDn4k+J4tjB8EDKeO
XuEuF67azcuEL0AtBQ8TOttrYvmruvZHyGydIWDV0piT8JsCLGq0pBYB2kPkAUW/1PxEhUaduh9O
7y/VtkuzDgw5XAeAOmxvNNY3a0VmMTa2nc1JZssA+3a3PLhQT7xpBjNcR4ahpMQJDP7ybLpSCyFp
Y8M+DUMdXXoD1sf3j9dm/SVrYx8y0wiffCRJLxexhpKygrPhcPJbv78StfRuw8KOt2BlmKvFZ/2H
IeycvempPsJ70OxZX6GpIAF2uDAnbywGFDvgHgbBeOhD/5qzPxZDsblyaKvsqVokAEBZvaCHNUxP
eIPEgS/1fNYzSgolECWwrWjVPU5TtWtKyBlmY5cdBzqGj1M11Z9dRCJ3dT+Mn0JS1/c0j7x/GBVi
2rzV7xLJDwpykDbaLKDXcKeuYbV2CrupvONFB98e1eSJ35b9XeFNNvFmHRwAhW1PQgX6OhhbbLHF
ts6eymreezKwe/xxeWgh0f1ASkIvTOgatr1cWQ+PG9aVIbnmQbAJhAiKFyxvhXeCtbV3EGpZYuuW
Hpo01aU4fAulWKdjZTXgRsZdyV4Je9eRKCI6M/c0dixq47Ap0U4LJGAAqWnq0k0EIc15bI1PYyen
9KPrTzPfl8Mi6l2ktEbx2indfofYYJj3KNL5wQ0pI+fzCGXRv97faa9v9vUXrhhM14Gw/fqG/Hlv
9b5GvFs43qluLMywxszuCzaqAzULyqqjcAExt8uxJGGbNiy7VCHc9klDrAcqrPCCCVDFQsFuPQh/
bPSB1XCvYjw6ec7of61Bzc+uYbTbu7FsGT2ZLF+8uG+h0AHhZVbNcVejJJZyUXttLGjvf2uiGvpE
RjnR0cmUX8czmbMnj9X8OaKAkvC592+qxll11KoFmWYRhHMLLcaCP5c6YEM8FHmY7/omHO4wvDfE
SzSJ/qjzIFNxNHSyiyeoX4KBNo+TTc3gWpv0sm2axM1mdh6jDi1HCOxBKk3XQ/UXrCSiv7ib9xns
e5q8SsKw6s/cL3AU0BGzPysvgFxWPgVulyq2hGUM98qKHlBItDL2larHfWQU+PhmatQhH0MHrG5Y
U7VJ7TYN2pdwk5nBKKkhVAhudFmlCxAh/T63WtxQPkFelmYaxngN9OGrOyFFpZOB916VllnZ+Gnb
q7MIdCnwgXkFSTftOWjeum52GI0Wc9pVVpCj8idxnKjRct+5TfGg+jZEUd+dADpp+6m+5C27xZFh
PwDLFeLS86Nfl8omP8rRrZ+EGPgpaOZoR2xO0ZkLyv1IFPsmfbf5QDW+2UrfP0GtpvhrLmp24bJ4
FTxEIFpzGA1AOBF1su2ZQCmuaCDKwE8ECKyDa9UM7hz34jFv5VXD3Sl9/wy+upwwHoK+VVsnQnGM
by4nroRdDNDXJ0LK6aouakBAZM73YWQvVTnf+DSGtB0XNZS1AgDZNsctWwTxJxudtCwgxVb4UKAn
KE/NvZvvGzeq9//40/CMIXBEXISw0Vt/zx/Hu1XzkGdzGJ0q6+ewcGEBDm31s6X1JX3it74MdE0O
C2RcungzX47UscJhWUOz06QceaRTlKe5ItnViAchneA5fyFfemunosbGoQiHgC9AjP5yQLQwKC+j
lpxY7cqrqtfebizr6uSEOKVtgBetNAOPu7m1EErr2FVUCXVh52yzxPW4oOKDejEAkIzCIOPlj8gi
Z4T6OfFPS0lw9XUE1nrHqutgqFiXWZil/twwXGUZA0Ul8+oIpTtswjzRLfeerPFheM5VnV1iXL8O
6lAjonhzURL1XbQpNhvN85qwEl0WnWB/CnPQKDuqLGqPThc4J6+t+I0cSx5HXjamlHCJ6HyZ7scA
FID3N+DrwBzxXAQzbmx7JENwK3g5Q7j9ukCWYXWuTUOes7wvv/gyYg9d4Zm/BkzGgvKsKWncCXRS
XVjTNgB1l3DNRh2MOF+iPqo+FaY2sfD8/JMgZbfECycw5K16RZ88mKAEaVlweJYhVcs4tAcbTLOq
mZcnpVLLJZ3H1zsdexyiuNBqZ0gao82ZGrQys+qH7EQKD3XTQHrxYANn30MLYz+jJX1hCt8aD/OG
fU4DEIm3WieDVwe0sUF2ilx9Vcs+S8uq+mjL5kGj235hR7+xXqvWGG5D7JvAgan5y/VChbl3iz4k
pzZk9Ul6pnxwMxDBptWaBfJg+RFVChKH1NVpoc2UejPyAm9wn3vczHc5xDvicsnGAwhI9VUkglDE
RdTDHCjL/T4ulj48ct3bXa06e7MEZffFszgo72+7t+YM2w37njGcym1zrkHoQAdS5gjz0IqDcOK3
Udi/+tH9UTN6oaT4+vnAjHlgd6Ofg0LA1opDeK3bTb1PTt6Ug3LVeN+KSRUJxEC+vv9RbxxqjOTj
gQIjGYOFm0M9DT1stvwoP8uiM98gh2u/e/4Ct1HJ5okkS+cLkrQi60sk2iMMQXLHoO7uNJGNG4cY
dQnTuG6GF2E9bnwcbjwt0DXBVG8ON2uNUzaqzc91oKHFSeT0wSwWOA/NwQMVvdmZjta3A2vVLoyy
8AFpySXDBvb6N6AyCb7UWqtDL3Y7KYUQYV8XxTnK6+moQDPe+eVyqY/wxiiQjY2QVKBCBBeozaFv
e90HVTeXZ1sZUGkRgKXlAPbh+yv8xrZdDauRyCGTw6XpvTx8gLSvGoClOJvedjHUeE/+4h2N7MbU
GZaf7w/mvl69tQqO4B779pe3ysvRljZwSagVsAeOTNuctvntNA8BTBrKRTsHXRj/ntWjy9Oszhrx
CIEwAsMG5Swfpm7SdGcjszytmJQPY0jkD7dV7BhkSce7A5Rwew/BckvKxDdcX73/2zd1aby7qFis
5ThUSqGeteX/BM5IIutM4gzs3rUA9SLueP8kgfamfv3sOhetLV4f8nVAaExiZBAPts+YDy8BlPI9
cZ7CuURQQfJ9Vg90p7IxurAJ3hoKNUeohq6a3UjrXy5L3fp54w1OdZ7UAp/kOQzSydF+vDi1uhBp
vzUUKu6QQcT19VrlVbswvfV7PM6If0VqO5kfAl2RY+FChuDCir0q7mDJMAYqglA7WN3EXn4WmFGi
8piR54p16MIF2v2S25D/CFrqfB2cxfvLGwdyl+NbWVLRtn8qNGEwFAKQqoz9oSRPo8S0V0LzIp50
Lp+ryjJQhYlo5gSepdpNIV/ZIQ60k7nNVKVtii3p2d3Ul/2HtvIlwzliQsVoJeivAVHBD62zYIkn
b4a2/aiNza8F5OpFTKgzPRDT8aOA91h9mwfjfEv7vK5imwcTMrtFB17Ka+vl8SzgLNFY6wZJGc3u
ckNzyMQkeDwhNTDN1Cajm7VmrwUVNmaB6r6Shik4AWZF8Y2qGYjoWkhdwwHGlUATz2L625lyD89W
N+wFQcU0HuUqiU8GVedJsyzyXhOFDpYTaHRjbD4Clt8EFekA7Y4gWtcZYuPFzPN95XRPhmQZsN98
WW5qo+gFTY5fClYvHwJ410A+3EWlGnHDVqTU9WrWVY5W5yZvoOPnYK9OiRSjmOPZ93mWOtQKwEuX
MBhjPQOPmwV6cZKu1vpRosGEG8Pr+GeLmB1A2BZUbODKRBGP2dwfoa/rHdslV5/qfPQhEtqW95Uu
pEqCwTP3YwcK8s6E3vhYBiJ67qcZpVy3maYxnhmvfnY+LctYNrUbJlNhnHlXjMHysxFudulE/cpz
NjOBdBJzAbUXlDC3wF4RQYaAea0+s8qNnv3W4BnW/SCA+B8VgOKyKQEUtMUARcGFKkUPAeQfTQzY
gBsBCd3IfQSY9TXU82GS7Rni/ZhyXqiY8MoLU6k7F7wPj341c+2JJOxYe4fvUiNQ/gjkY2FLOJtU
pEIh29S54wF07bf3BqsQd30ZBMcL5xrH9uX3gtKOJGhFeoUu+lcvj7UapODZEKkznV2yd6I2uy6c
8Rm/W+0K8FdueNVcyqJfX1uoj4OL6yI+xejbrAtCeNpEQPCeHZSu007pbO82jO+onpbT+5/3+t1H
areWEsF8QWd/K+quR6gTSUd059ypil3g9MMummd74R5e46TNJK4tPzwx6yRinJeTiCqyb/yi684z
q4q0p5DiGki3y7MRsm1m+dh2yDR8MHN273/dG/krmlMekmgGKDt/1XVcHFBDGs77c4/Y4zuFhv0d
l7S4WzhEIqUlzgdVmXoHCbE6rYIqvEfBNPopioJflbq5pLH+5s/BuYHe09pQe/Wsm9EghKwDc56h
zndgZXN2tW7izB+mH4sC8Y/RcHkMpdPuNfQlDrNdxscmq+i1C0buhej2jaWHzwqkBkD7RjrDNjs7
EEy3bKb9eepGF35FU5FStJ8vvIu/IF+btUc4uTo3h5CyDLYJV5eHzgC88HQuS+Hc0Xxcnk0lETlH
NWQChQTGNsa71+3gttdfQ2kBhtmOFxVl0tEBij01rfEaBbSSKKqSQYfHLs/BHi+y0j4Pdd8PqR8Q
DxCBvCuC1C5ufzNTsjTAPuBfUrcAKP1KN9p/zkrjJK4hTZTAbFjIC4HNFuIHS3eoeYGPRNHLhkHC
VgprcMKR5eUyn+HhloG60ePprHqvO3aF3RsUcw6t1/e3WJEnC6bzU9O66iBBnogLtMb2TS4W1C06
eT1n7biXRe9cT3km02qi8z8kT/36rahmwc8EVkiQTd9EYdHiBKVR/nzOKV8+1d0M4mI9QBsEAu7R
TveCpFVIryzYhgAvCfaR2Jkc+1DJ647n0YNbROar8IdL8hfbu2+dw/Vs4Mi6HpB8m5RLjUPR+0G7
nLu2WHXVy/FmcMc6Doel2L9/O7w1FPYjwDiwI0AwuslGcjJ5QWvc5TyUXZQo6nfJ5GVg3HqFvnAB
buP59avQ/ICBDE4c/Go2X0UNJZnfBMt5fR4BNin68zJlsBcW3XjX1lV45wSIbN7/vm22tQ4KKVZY
o6PvEUFY+uWt60QA1AZ8xKAdWzVfZvgWspnsxhxFKdoVl+rMr643DIhdz5G6Q79khbW/HJA5QEX2
gwFDu4+WvYcIZU78vCxu1ahZ6lZZd6BrR8HOPooio/M0ajk8AQkS3U1tri9s8TfmHEuLMj9qS6vj
wmaHAy1IcLYYPaNmWSVjOcwfJQoP8TQ1zr7T7rzz52m5MOdv3QGAWWCpgQpYxYc2o4aaeZWrQnv2
M0JubORDJo6VXSrn3KD92EW7SmZISXVb76mFKl6P/luKgpK6GSbIoaDnceNrRh8HRcyRUIDREO7L
tAugh/j+/nhj/6M7hlYEQBc+ii4b1IWt0AypuLRnXZTNJyEHd42uor0ee3XhqG0DAOwMRBmr/w62
BmrKm50hnRkXMIM6CuODPaJVsRzrJXf3fq29OF9GikRDzrs5q8yF+G2d7z+fH0Tr6LNABoai1w31
2M1HAk9CUYCO7DkA+vraaHf5kAny/f2ZfP15gRfg3goR46BV/auW/0cbYpkhXYmOID23qmrSEf/6
uaWsiSOYqew9kPqvddeM98C2jhciHG/9/Zvv+5Wwr9EiZPy2kEmYSXdZU3ruWVm2pCYk7GPjZ6CS
gB3hKtjVlhWU76yl39s+R+Rs5DBPqYm4A4YUhcE9GpmUJiocvQgHs1BPbl/4VzP6/9Bwyi3+Jiai
e4hNa5radrF/z67fjIkioT2FQTmcJkm++r6tP4Qa8IU9tkHuJAAPe38z68ubCIASe71Kkc9ANojw
y1jO4aENmkwkXiPY50AJtFHzXpL7OuKSxB5wK5fUxn5VTF7MEwyL4KSB6BMeSa+VfMN6XNtxQfUk
etrdVK1Lh1T4cr7lS1nnuyKqO/eBoHXRxC1nzWPDW0ETmTW1A6XmfoHei22kHwM2l0PZzhBImo+s
+06aQaydWzeMra1LEs9t26aiHecoRk++kTfEGGAnljkXbtxA2OWjhW9Dvo9c418vUZab2PGJKRMU
ffortFPC8Z61nfj6/hZ9lbhhcwIBg3IxqNIoJfqbcE+SZpKTZ7on7hXFjVLNcOX4QpaJyIM2xw0k
ZRk3xdDdI60RV/lUA83ZDSA0gqNK4FIj4WBQJHopIEYBRtF4lc9VtKtHuILGIXy+/BR0zAU04hD9
Zh5VUqUhmYofDM0pswt1JfajRQElyVquH6rJQaGxCSwze+DN2YWM/dWxwFF00ecFIAMPH87/y6cI
TQw1Vnkon8ax0/scr4sXY+WK66yM2AG7RO4aP+yvaF4wE9um6o7vz/erYrYP3w1AzPDhYAcB+Lh5
fdlQDf0QluNT5FfTVSWbbie5qa4MNX5qc384kqnqDzJ08RjDJQHaO3AlKKDXdrjwS9Y45sXWj+Ae
86tLBRzGisF6ORcjnUuvbeX8tDST+cqdKQRszhR+lVRVKOokV2DCxLOr3C/wuUJilPMqf2i568K0
YanNY+ONPKHVUv9epH+E1bwrn7Xs5d/mXaTmiug8Gf3zp7n7rrb/5f+HcE2QB/9YpFdwzdPP5bn4
Wdc/+z8Rm7/+p9+ITT/4F6rja1CKsgPu9xDP2m/EJsOfrO3nCJL4EDVEqPVfxKb3L4A7IXaKpwAM
ZAjx4Yz/B7HpALG5tpMjNPWgTYj/+58gNjehAwoFcOtFXSRAmx994V8YpT8evHYBuzqL3CwGuIbA
Rge0QsDnvNQs8yXU3OYB/z0Ux+u6bmG07DYBFWwjmwa9ogz4nAVuhCRSseI1vxALvR4FXqCo2iIb
gBER6lovzwgwOMtYdjWJReg1aaB7tmtJHl44im+Msto1A4ex3kz4pJejDBTfkNU6TzBPFlR+z0l6
A8T5H3vpw++T/Sc4dRuDYso4ejh8hYuibIle7sthVs2MCdaiRRLy5a9uuO1ajWeJxYMYEuFCu9jy
a3SqYrnUt/6QQSGWpn4uU0nhjNhBoFd+cBUqJbY4vf/LNiH5Wl8C/hNm4EgFkChsYXIGqR18HNw8
EY2DPoppTjL3TRzBuDjFTlpStPbKCyv7Cnm/DgpGxJoKOBhyKzIzFtAezkSWJ1ErwuMsiTwa6sKy
dOb9wQ8blU5BN+2AJ5iOYzRSyGsG920RzIfAa4tjEYguRuQUXojcXrGd8btQw8EDAek9WLVtMcR6
cpfI9G2Z1C1ZllQiZWLacQnAZwPEJgZnnFBpLmiToLLf3wASdTUUnYipJ4CRFmRBodibbkOwVw6W
I1nOQg48Nu/zMO1oCKJMxzMYg1uf3CBlsx9Hd5zblCDViAEzYLusJwAjaK90Lxmlv97nqxtEiOsJ
LZ61H/JyA04BN1M/0yJZ4KAAxZuyPnQ5u5RvrhHLH+/aupuQ4Loox8PJeQWGvhzFVt4S+KVXwACC
ot8uA/BU8yZIlfS6xK3EJSHg15cemtN0dbKBoCyWbZPEMKRxis8+jlVR8wRVMxLTZgnSZbkoMvjW
BAKbALYE7v61/P/y03S9VFR1CLd4sMqtULSrBuG2l7bgJkpaZxDNPoQHwCRjqdhmBp1BwcOZYgYt
kKT3JcpMDzw0eleVkK0yitM9dUpvPwy8Suo65A+ZcNy9DeCaPd2NGdoMHC3p6mQKDYj+YpoPRQPZ
kbIn/lXnim9AsqJVn5Nhz5zM7hCo9dClnumuFt4IvFunErcOYQkUZZdQJZuU7NenBevbhPoWNghb
Z/iPFwoyT3IeCujdmhrZf8lhNetCqz7lEBlIBg9NR8IGKNT2ZfL+HffG0gUw61tbgaiAvGoYuNoL
kNLzIikWr7iK4B2KntbFWuMbNyneXqTV4HghrN+aoQDQW+sW3bVkhD8jHq1lPtjZy1b+UAC5LtTK
Mtxq6fuf9tacApUER0CcNgTlm0BS+YaOeCOLpClYA4kbUd2SKKxO6KF3V7p0ys+Dt9T7kLfl8f2R
35jUtaW6xhsOjsO2flbhjNhpKctkGZCJkRaqKT3vLknivnHAo1VP6tdLgUhqc8BDw2q4KlHcyKgm
JJXrzpANokuqBPqy73/QFsWNAhl0BcHF5kjJUOfk6+X2x/50lwJRiFEsrrTzTZV1WgxzGhAiDpN2
W+C5+1POTb8noSo/LLo9F009xSjluAfoA9cH1XnDcXbrKJFhK/7hdP/+cSjk+R6afa8EYaOMdWhe
4MfZwS8eJ2ubu6yHuef7c/Dau+XXHPx3mE2KJAE5CqyhDDKjEYr+gBgnKNb7CbGL/VHRrDj2ftbf
UhDnz12dF7Ec/Aa4lGJ4LOfFT+Et/jzD9SwuS+YdNeDse9T9v+LJCHc8nPLHMRJT7HLR7LypKveN
aJqdM0Q/L3zH9iFCYI1gGOVqWA0E0SszeVzMS607y2IThsABld1fc1BHn3BwS5qWfPhhsrZE0ONW
VMaSCwCIegc6YcOCYEv1Rf1VGbIWTXB4HYCaeL6rqoaD5i095wQJGELjRfpOB2FIwyDrVE4TiO5s
LHNYlZQ1aqsMWHB/yMc86Wx1yfr0Nb0ez/gKmltDNtzZfD04f2zWzmbNxPvFRz3AAXK+lNNXfFa9
m8siukbUAY0uL4TKYkT1DlnO9LH0yxj9jmCXNSRpep9duInemHEOsj9gl+BaIITavI+9C7nTii0c
MY+cP9W+9zfpfAKous13AasvVnU34A6cVobKHpD/NFxJnNsucGMq1rc4zCgez8k8Orew1x2SYa5I
MgyNPlSIKmPbZ0Giw67ayaphsRddsvV1N4gm/AwcCVz6CGJx+8IV9uU6LGGl17QijFFbV7uJVvnZ
DAF8t7D1b4cCys2zY/07t+5RdoJGejKhy56YRoY7BSMdmJYI57tyG1wfqqmuSw1GQU1YdB6rsUuN
z35C4uhCGX57qSIXpYAPrsXfAPdKtDnkDvSSFRxUCBw4lmAPQPMzuvZTXLWyurAp3hwJcGVkt+h5
AMz0cnYMHH00sBIkJqT9u1rECCKOBiOioOTCSNvXd0UErvki7FNcbAx3cx4WxRbHX2EpZef4V9+O
cxTAXxGAjHQunX+Ix4WoPgTTAb4E1RCRNIpKLz/LAZaiiyaJSKa37oEVMP1F6/QgATmszaVs6fWX
rR2ctT66UvABMH05WKQ6gFcmXFZZYDN4kI5S7xyZdTGtff1YwU72ximqS+jDX+n1n6H8esBwxJAU
oyWJuHezSWZmqUFJtUrmFtQ7OpzHZr6DKyosuaMbUU7XFWcHgJBuEdddeOte7RocJ3dFI+KLsXW2
PhT14g/g41goBhajt/MyBeVGQMYQeU+XVvLV5GKoFYcGqUp8MMy0Xk6uyBTwVi6imDqHmuGoowrw
N8V3Ldxq0kr4czyp7lJDdduVWxv8oECh0wOANS6OLZ57dDUaAoNBEIyk7NANtUghxZtfdxMMJmTl
Qqg2Srjw1IPKDbvtdGYenHyIQFCqnt5/KbdF0d+/BaA/tAfhpOltDw7KoZ2dsYaoP84kdXk/9zHa
lDQOhkkldcbVAYhD+qCCfdMi0ISibmzocEHH5PV7BlwNur64k4ANAZJpc6ToBLJDX8PSjyC6/oCr
RN0FrpJ7jXQr9aL8r8rX2aHQoNS5YnYeQNTqD2ZylhTlA/95bv7NcfzfSuj//EIW/J//kMNfVUK/
lc2P7z+mny/qoGvT9Hcd1AMHHfBX5KggLwGgtILPf9dBXX+ltEN9dV1IvM0rEO3/Mdf9f6HRhyQM
1f+VhbSyAv9TB3Xdf61vERBHv9mauOH+8+P+XVr7rSbwNnMd7XSc2f/eXHgGUFLlYMgjLwpQG9gC
Z7uwDZdohOiPIwN/uAKdNjPtCe5gY5/dgRcuCPbRinwBbD3Yd44nb4LI0ee5lbCRzVDP8dC83ped
kKAQlJM8RjPVN6UaQKIz4DclJXU+Ljz8jA7rDe/d+dAriNV3oR9HQKY1cQggYdIQbW+AmICykwIu
foj8Z9YyaDqo/szlFCKHnz9ROvFEZ7Qgj6HIZR8PHLiPGK9Z++zRoT4uCDuudDAoCNJZaO/h51/h
RRhPioX5sJs8Gd64kgQHOOs4cZtJN2lzX8ZBTicAdZwilUx9YY75gbzhxguax5UUHo8D6sN1CC6z
HFRzFbJsvMGgHwbh7KEW9ch1eN95Av3AshggCJ4LjqJK1XYHW7hZ+bc3UzQomryArnwvM+cAt2x6
lNT25lrTKgCB2vG/d+PUx2IOZTJTdmo7hxynpZoOxs9hPzmF0a5t0HQvanpVcuE08eAPfK9Bb95r
RLfp5I1jDHZ4uZ/t+NyEZnpU7qIeuiUfUOhBEzRgU5CGFaxYaNgWgPZkT4ByLkmgFDC3RkJPi8gi
S+qi/wDsuDoCJTgfHVr0Dw4sPsGCGxGXET9YI8cOekUmPwpihrRrc+c8hlkroU7bmmc9OfD6KXvn
i21GBhZJ4X2rdUQOjdDNVYH5O4ZmaLCApaG7oARRMVamValhGVzYM+amIKDfDgaFqaJqLB6WTO8r
p4CLE52m5UpFVBWxEYrppIqoSXw12vNUNjoJjeyvF8H9xyYsyBVXkDOfvcHfqQI+QuHSQ70VkeIh
rwfMYeDOfeL3IMPKcJZfQmRYV5AARXVAzZDSmYEoFyOf940Fy7UKRnhON5W8LnJX30RZ4Bw9KPzG
Hb76PizDMC4FyzM8gyZqdrNTkf1QOOx2kpTcAPrq9Cm4u1MQ49V2Dpmu5fcFKNjD4hOKl81qGbt2
Cq5glwKRFQ/aB/EUAW5do8166wH9fHQLqBALG1Y3EvkM4OeljTMG1q5HRu+5GMkPZ4kOvF0y2DT1
E/kU1dDflyaaD9kgo++y7bsnwgp2wsax2Cm8Snu/mh9hLAcVuV7SuEDa/pxbRq6pyMePurIk8XX5
uQWE8wDm/xBLimoULeYavN+xuJ06Z076rPH2ilhnh4RW7/2ckt3sS8fElPZFE1dewf/upq47RFHL
brhYHvMmz2O3bcvH1p8P40we9FBEB93IKxTgmvtZB9fKNPoWac2Vmbr2xC0AZ9gG96Bqn0TUfpeu
7uOy01dTYESqW0C2p2j8trgRubMy/8hG9gPMSh/VR6YPRbfUEoIN1ckh6NTHXunch9r5wmcWfALx
WOy9lg5XrmZXI2++V5kLmHMrnfu5rsGFJ/bZ02T8MY31Q5VFZynlQS0OgHoBA1gvfyisfYIW8SHr
q8dmWL5Pbv5lGflT1ui0bwksikzrx0Ai7Pqg3wUcruaB/hu6JvmNpP4Xpx6fOchccdtN2W6u8x+Z
2z2E1BbfSgR+wHuibWTdufgJrtfHqOD3PbqyN/VMPsvS2dueyqStgU8NIA4xl0d4Z34h48Q/uIws
u7LsPo95CPIIi5UHzympig8F7649xcm+bek1GVq1BxflFjncYexHKB17ag+WFgR1wDKves6Trlfs
FBi3P9RiwdXIHVue5873/1asq/eE5yePZTKeguUmrDF/xZRBFrSN7hGbIcFtQS3n1gfynU/+jjlz
ELdINHd2QOWh+QvgI7X3uhIyrUFxFy6DjDMSwcQtkO412mj3UQ5eLrAbUKdWkb2CdtgtJzPkuG39
LKL5Z2nJAep2Sxyw4i4S3XUpBHrDDIRv8MufcyOubZefw7G9Cih66gWbd2WY3XmyA19uwptiNP+Z
ZQESyzZ4LKbp3NTRzYyTEfPRdb8MBOdpKMVDM3LAHQrHTXjhPk6ut6PR9KEGm+PvKi+cGIZ7EFMz
iJGlJveixOspgipPOP6Cve1AiQg8eQBFlqKfZZydYVbFzC/HuBtbmrqW34h5HBNd2CfgXFSshRrw
2rYNHi3Tn4pOQ/nCs9+G3hl3mQjr/8vemS3HqXTb+onYQd/cVkG1UlmSJVnyDSF3QNImJJDw9Ocr
/zt2LMvr2LHP9Yl141gOq0o0mTPnHOMb38NqqB4ilN07B4v6tLVbys9BKLW3CMv4ChFEb4pew8Co
yv7bOkxr3PKb7iPbkPs2MMIgzqY5F+c5kCq6HwOfB3ylw7VFZBDNOwac6aVdUNlA0Si8qz1grr6M
aio+UvdPRdybTTUyXhinmTTjVuxk4N+PBMEnBhL0TcbQnhaQRC8KpffEMT/dRoOckhoddeHaJZk9
uF7dNeU4EZEJ7HsSSGCYehcRyr1t8MKRt7VuLVuWO4S3QWJhoHiTZk2IvFCOmZh9v7BGD5J4U3/p
bH0a0AoZ8VQMk36sfbbBU9FmpUzs2mestvH1aHR3WhT2ZipXUPf09GcseTvROAC/0+KQTeWmGNs3
b8wT2WexHbUxOwuc+fLVRLK/ySeTDNDS/aTFqI5cmDu4C9tAjnHUmuM292QyF2WSjtkFRANEYkH+
S8EOsO004zq3sM5mtXzppuUGi5uKU23ed2Jpt3nn31kWcDySOQimSTPAchNC417ilkjL+kdo4tEI
2qLc+FYDAjQwzJI1OdIYbWYYBVX1JvyFwWnqgwUF2EkxlAgNR3ds7Me+ub6bvmOwqrTVzpuNL0ur
xQd6t/2+jpyXtq1ZOQf6BLbXZFtEypDsWv8Ji+9tXqWK6YBzbQhm2bYy+miDHqtLsF2JjVtm0WYu
lzVOPaI9yrBwDnVhXmUYXrrEpZvNt6WR5WcrnMtDBch/Py0Lfzs0rw7TlHUbzD5dQ2J/i6Rj/nnT
umF6cfuqikPPEM+zrNfzNEXq4xR4n2GqyJ1sQuOGQOIfsi53UvJVTB5JZEPTkTLM/ywGK0hQcyni
6ntOkm0O6qhv90Ow8hiFsevrT+WSSqJkyyzpUWNvi0WdyYV48dx6IPNtEY91zQvft2bKI9CGG8Yb
bIKQBb+MMi1OSy0JofKDoQPD309vUvSxAjRAcaPKhI2ta5bEz+2mgv9c2B0R2wE31VAIePZT247+
ocy4HwkIFKNO7BmuB9tBthjy3pJU0/XGIRSRBE0gf+D+lXb82FlQJ06YeiUUnFIthVw3DtOjcDfr
vF52dja+ZEuxjImRGw6hq3lo1Lch3QpGWHS4s2NQLOa9KSywMrXrD/2uNteiujNgi1ifB8fUR0kL
c6jiHi9C+IQ6vQRZruoyv1idaRawiullfsdoOmvUZjlNiFOE0VPtZTnM3yC5B9MVS7RWZAPM4dC+
+Nzcb9qCc4U5q+iNmkgbrFSgL6GtnAxmHFHscFXUI459/9yYZi6/dNip6VAZ+A4Pa7HmYitJbCye
OsraU+ePNJYNVrKNdmReHFJBusRqDu6pUpxSBg4b1nmA4OIlzTLM6Wefdue5MEMdZptqxp51md26
HM59iVl1KLohxj9bJIM7N+N5QV6hT2NRWZuld8hjsHPDa49ZHdX8rqNbsOG3nPhponLf0S2UkuiZ
ZZTkLEi/nG+s9Qol76Y6tS+ev0ycSWzSmY+OmdaPUel5XyJRZyb7HoCEuFt9MSbOIksMBOsyNFBY
CI3kh7m42O4wbmX5cZoEz9esO/hXKm+Gz81i+F7c+mFBJjIWDfewjAWqKFBZRnBqet9nJWow5MdX
w25JKOcg+g4dXK+NhzLvV0xyWobDQ1P4MvpkBQNLtYPAkDlqFRlqz9tl0rKj2TESNFG0JKwJNjW1
6eyM+Mpm6qWxb0D1Nmz+KvNvAwtt50lbdl4lmVUowgwMWs+bijWj/+ZMambfyY2ZRnilvZvSSVd2
vDTKnl3VWG8qZOGFdJP2T2FRYYlgU6jnQ9qnD6ZiAIZbIij07eytw6HQ7Wp9w2QWDntTLyRcbJVl
cVjZSIZu53US7QWZYq/3vFz+fGrVlUWgQyZWbt6H07MxKJNEA6F1c2fKuWObrRcOxo4oKAZUNwRb
1xigfg2Wl4xT+tLWof9QgPI/Ev1OfOl1t+mHouYcOxXbftJl7DciSoRY9GFwrgc72x5JpnTMu0Ca
5Z1t9sTNzBH3te/SOqBVZMvXaE4toJeu+4r58IkTE8+nNZpyY+QNA1Ob1247WlH9Mk+++GAVOA62
pjKwqzW9mmJET6limK3Nt6jy0aSY+D3IQAlUdJBU4Z846ykj7iXykVPHUNyM83UZz4A4fET2g9xF
QGntrS+ttN2WKVauE/FvTRV3/lQ++jp7g2Xl3xZt1O9kakXbMXQvqz2NScUNaLLx1hYBGSG5uB8y
AkZC0YlTHYwapd5sVR/6TPxYpBhi5i5ltMM3RFSs41uJlK7eTJMt2g1ErfHNcN3/Bof9/z4VTEKm
vf/3PtXdW/NWowr//hPW+JPIeP0H/+lSGUHwX9duJucUJ4iQvYR0dv/TpjJCOlh49yFumx7Nxp/s
xf/uU0X/hfiCSc4VRsHcFovC/7Sp+HlX/Sp2bMe/ytbR//0vulQ//XX/aFJBxmGGwCgXWRhqI/+9
/L5BiTa4vBKJhFq9QyJofbSDZT6sKxoBO9T2xagnSi/8Ug7yXDt6iDrfv/XMStw41ESxPRJ1Ixj/
JybN5r1SmRwQPfMeRGOBxTPn52QYsLdBoJu/NOh/Nv/ffXvsQFekLU616/f/tW1uVQaznpSQnsrw
w7sa49c5imqbphfbcsyR8LVF1L1ZYA8hPC6bnPYFeAGng2YBOqLw9iLMm91kFrtVcBE02twN4rPy
NJBSwFFr/Dzk7QO9e/ly1clsVNFEn1N08bEl8K3G9jVhUGo0FvgUp3MeoQlIV6ViDqt+opq8vZhT
XRwIQB52IjCmXTmG9k7qFlJlXevDP568f9H3XYchv16Pq6aKdiNtUcTN76+H15t1O1alg6a61o9V
Vwwjg3qZndMoB9dVOOWLNDnnbsZ++vLnj37XwEc/zAQaQY3Nn1AY0pL99V40VVNnISemZGSEDVkz
ip4UG2zchgUh7F26q4IekQ0zUQoS9gQKsNNidV///DXeNV35FjzOaCboDHMFkL/8+i3avFPlpEOV
zJNjbYyeFqQ5k/MQhM+uDQmb6/C3wdh1JPDrRYeReqXJ2T4iaoTdv34kibjMUGSAkH02/S0215da
9g9DSDLkn3+33+/uFcaKA445ET7H947cpgMD5q2+SlyB+HrDWb/dp62ndo203VgHZHYNfWifqGG8
/x1z6np3aWNflbYYvPHNvDfLpNzZrOtGlZSpavfXs1wS+g0U6SELksrsH7uGvpiuhniw1ucmFdX/
wy/Pd0B2cqWz/XaVByPzy3TqVdJ66YuZtm9a+i/CqcAnzXDhlEWjxX/88wVnuPD+ziJMYM3GoIek
6v0jXRjzbDY0UjknDd6xKPDW4wTunv78Kb8/P1dZEQsxroSrpub69/+QUIxkew5NEPVJUBZ5vERu
w4LFUarBHbb980e9m6Zeb+NPni47i+9GCHXeyS+ZXM6lHDx0fKl7HmXwxJT6O9UPTQLT7Dar6BNk
TdVhtagn1fDpLx//+9uJwgaHCdsh8ky0kr/+qoML9oInrE+UY3/ry/bG1P3nwFSfnQzPSVrv2o4e
b6H9WOTBR9OIPs8iWrYezUn+r4dUNCL8LCyLbRm8/vm7/ctd+OWrvZcIDHU+wWniLnjRyW6iu8hV
X7g1hz9/zL8sk1wCBBomhKYrS4tS4Z932zfqUAt77RPh6o/0g/fkJjxXTt/jYx2TwRC7HBd6ONO3
t0vyHGZN7/vP3+H3x5qvwAJ9Vem7GE/fDZsLoRSWPs1DEMo2CdwuiufOkX/5TX8V4vx81PgUygrG
2Yxy3nODzFZU9WxOfIoInrIleIRk9tyw2/Z6SP78C/3bY8ULhCiN5RHl9LtFXyDOM6U39omzdv1h
zYKXol2GjT3m7n6CL7ApsNL85SL+26+HS5rFwUPdhU/61/sY9UyPtRj6xO3GxyyiGenn/RflBqcp
/xsq9d9eW5thH4Nxj09y32MfpOGvdrr0fVJBao1rQ+KeDdt6m9FVopcl5n1HVupmVuFLS9fDlJ39
l7v5r8+tQ3wKWD1wtgiefv19xzk1TKlkn/S+exuxxZ8LIK07BeRaL+P3hdtyY1mCiVDR7qlbH4qp
N/5yzf/1S+CXYv1HLsQm9O5Gl1EGJS9v+sRjouQ45sNi2beLpR47q3umtLtj71o30vvh5tHG0S1l
+/8U9v9SXr2zT/znmXaRXV/Zd9eZ87vlc0ImOGZD1if08JdETMZNhHBvX6YiT5TX7AZ3SKayoIMq
I/x+kUqNTe54eUz3JFHKQc9IW7F0A7FJpVEeGB+bcd/SlP7zF/394YxAM2JbpKBHAv/ebs0MMshX
fDpsXO5Tgab5JKJwH4TLvFkn428ZO78vnWwljLuR/7k8o+/tCsNs+6MSFfMpb5i+lWXx0XNa58dk
/K28fedUvF5/XnI+jHgtlG745X99CIVIrVKXcOwsaR+NqntZHfplSzPc6Yy6skjhQWQ9Y1tZNyed
2VGMFw92NwyPkW4C/k26qgKwVAwI8rPyw4nplwtMgNb/QXkUE1ae3/cT98etapqQtu7jTi3x5Izu
NjA1Y47m9L+7V0jSbA5g3Kqflfv71XgeMZR0uVyTkQNU4mGDudcZdtJwdeEdzs3f1uX3q/9/Pg/j
ACdPDpLm9e//UW7ktRKTifot6anOz60wPZoJqf+XJ/D9knz9FHR9+NRwd19r1l8/paL1Tle6Rtmf
rlW8dvmXVReflduRKW4mEQ3Iv3zg9Qf+swrnA6/RfIjv4NJwALl+oX/8Wrqbc9yWJbFZWZC9dLK0
E9Rxb3ZvfbWYyWzqCf+QaN3mL5/7Tq4NPOj6ol29LBSJpB68JwGSKqcE6l6dVFczVccuZLfOY6qC
clPOg3Oypy4RnngK1x/wnz82ZvGBPKqblApobesX8IIArqK8/cta+f6l5GtxUGCNQgnjoYV9t8nr
JsNBxLuQRHIIGXxkLhzULNpG3dL95Rj+zkf18xIgmvl5AMLC5bzHCJeLMarKKDRrYFZt+5WJRuZ0
sRvYCE44JSQrjIHYX603b053y7BgsbI6g7mJu+PxCGkSF1/+/Fb9y+OAHBZrF9sFddZ78c0IlZfP
AhskBl/tBmqRrSOHLvGC9Q3GwIsYCRjIiupv5JDftuoAZgoaUP5jCb4eGn59DunZsJ4DMUuWofxR
+StThiio8f5HuinwuYj1hq43Uh8w4rsJODZwqlqqb3/+9X/CJH59HSgUMBdfYVEsmO9vyVhJZ8pG
Y8LEPzvfvC59Lafiw2za4z4N1PdyHn1kJRa2/8GKsgcmoMuhqtYYEnN+DxvxWFZBeDPilcHwH2Qb
l7ZyA5ex7c/0Evuda6ztfWD0gLlXwzuW7modo2adk9asmlevlt6hdVbzs+pQpqZuG+3R5tNq7xvG
SUE9bAcNX3vp6rgapvrSkkMkJeE29iLrLfpK+6hd8QX4dXCioe68DcrSD8iV+ZKjG0fCbneNbT9L
8HUPS4UTimnXdLD9wbvIFohdMVXth3pQ6z6PQBnk0hIxxWiVxhlC7VsSId2LCgVdEYbV4VnPVvkE
8UJ4e9q5zvqXl/FfngruBOUTZx5afr8tEsYiF4g40Uw8ovPoZe4TF/VLG3SMmOHLFzORBTTaZeAk
TKS+/uVZ+G1lZFdG3AlXgfURjOOvT+QqReiWVT8lcz1638JKpk+2lTaHejWfkSr/jaz1U6n566PH
54WEamAEwgn+/oRTF2sT5n41JV2Qpc+j1QE3KAIvrgMz/VpMNgPlSksDf5ehH/w5nT9VBmKgvOoD
Astb/8ckGJ/XQhtnVQ9Mm42qcMZtL9urIue6mpXmoh/MJbIxbspiq9ApPJjeYO47iGUXdxiL/Z8v
4e+ricuLi2cMs2iE0v7dS115yxL188zb1GeoLBA+3fVREX4IO82z4+fpMZx0lig7+Gu4GoXA73sp
+wogFuAo/IFN+9cbmFupylIIVUmai4YQKtGUGwt76tFuQ4W8q/O7VybVg49vThOo3RUe8qvaqD9A
Fmq+6bAoPmUNuotZF8WxGTx9t6ZeSgepHN2z6NrlJURHdrS76Uc1ausi8nA426VVXcLZ4uQk04Z4
jykPowPaMj2hXFnaO7Qpr41lXcygsg623brnLiS1G7LF0xrVb4AFgGdIRZDsMNif+qAOPi9t1G27
tq1uG43+rUph53aeLe9UZQONpBx+mBa3Y1xoD+E2lSOunK7GwYNSpT8w77AfWzNo23gynGRlvz0g
mupec2VaewHaZFvpEbh80+GegcwxvOR1Oz/Rt4GtA5WwT9IFrEUnRSa2KAiMKOmYEkK0hAF3UwzV
8EEb2LAZjiPHS4lEmDYBWo43oxyNN+ps63GYHe/N03KUWyMq2bWtwa6J0rG6V03+RrzKWd+XYsTr
xsTtyPSo+FCloNusiZnPBBd+Ywx2QJ9cCAuabhC85faI68FwJjPKNqG3oqdrVOvEg2zkpUfBonal
bFJcg0Lfep3Rxl5uZnInurwqtrCEbH+/pIpr4c/DY60IUdjMmdm9rlPV7QZZQ++wHCO6WIXV3Q4j
+fNlXzRYMGV+9vJc7SqY/3GU+Taq/rTYTJh0RdK3JXahjrbuK7WMZ2/onBIkT/rMoVpzpOlX3eeC
uue0lEIc7EKW32C4jXcLqEtEG1G9gVObX6pai9Pikq0TINdnhrDCbjSFsx3MmkdtcUSSd9ZtnprG
iEgSCqDC7ISEDBT3icAk77tWSzdQSEDk2KyceLMkVLS59oW3EDjo273cqymVznHpORTvWn9iVkFW
IXibzqkyKNwIYQ9mRKyDKJGXZGIq9qWfOsewlsXeZRR6MeFxn3KRhYcKRPeDadiQvgpM3wRkzNVy
WtGe3gc+RcvqdRHj1CGlx118BO1q3RDC0WCK7c3nPnKac+F3XtLOS7obetOqE7NoxpPuS4ma04+e
SxFNO92HwWf47fKwgtqTW3dl9qhJQfpUjM3K9tost6kx6a1tGypEZBrZp9lL5bZYkeYs0M9X7Ru8
ZFbxIGzdnVwAys8MvyG0pZ5+6I1rTMnahvK2X6p0107VFhkMyfKOsi6qyUhcpR92CwI20XJgaFta
waVtCbnVWWjFfqQILS1IQmKA2ob+hswK46SWWTJjF/1HXpPXMeid2A+7KjY4U+xVbwfHSJXRyWRM
flg9VcQ4zIPHolRBorM0etGW0A86t9evoFxBnKK93XUsmg8l/eXb0eyIuQN5dgG6yIQ7SKfbflyD
Lza7wFf8Qdw6aMwvnVfa+5/3dB5KPyHB2r2kDKk5x6mlPVtdlGPPVCX6y7rn6LcUk7pNXUxRceG4
1qPFhOBhIU7kgBEg2hYF2J+wy5YPRlknqDH03VjbIMG0U5xTLdodIm4fiVa6JIYdGglzZYIFTC88
S07Dp7IWb7OvoxEdERRy01DOofK9e78e2Iy6Pkps4Kx3BUfUuyYrUwLU69wkUng11g+qXZ3bWQWQ
ghqrpVgUpRchm7ZKco690bn1Cw+5oF/NTw1cTL9d14/FLKxLIHh++Yievim2fV+UphP3fe8425+7
oFIN466JaToHksJu5yRlr32t0DdfGmB9r/ZIYMvg5P63GTDRVsm5PTtBV+zrcI6SuqlhDxd9iQBr
5kK8tKbLd7SABV+8djz0Kp1OshqOXR5mH5hi97um8+QJT1R3ARQY3huiGWNwIPJhxKL7eWV+/wnF
1HLfRPnHBjTUd38NXNaewtvSQ7MuzgLQoBLQiMWyjndBOuTWEfPjuNx2DXExYzcIC1qF6IIPHfoM
pCpTEz7QTOlOqHxsZGuIDzmlu8HTFEy6SDS6QTtuMD/qQ9P02T2GSB3tmNePMVcYmWQ+Wo0V06Ul
dyZ0OmMzy8Wf9qNPCEpealTlkvEu8hc5rcdutbpd2jXNPSHik4RA67fbXvRPlTbnbd73/od2Ttvv
yH30pyqPkG2MwzTvJkunn8hjzYlXQgW+mxF7vwi648HWnwy/TXLtLbsBqRbmeXSNZxWY39axDdBC
qJ0q0XQ6k5RAeVLvdhBafIpQA+6LNBDoPeww3LLLzHc0x6fPAfzbt9Ksi8e20wSrNA4wn0jPttrZ
2r5K6npjfTXcqZGxW6qw2/Lj64OXraw3ZnWcI6e6Zz7a/lgb3PGWFzSkUEfj/ORrZ7kjLo6uCGKk
beN6bb2xReecrFzIXdai5Zl8ZjJlt19rWPSa48nbHNlgij1HP6Vp1CGLtoz8krau8x1105cumIIP
mfL6b0ZXUSeO1eQ96Zk1hensou86S1PVlF0IFnO1mR62nnlBUl8eIzHaNB6VfuQcFCDCKKszW2oF
1MKMtkiO0LA3Q81iBseizT6a5XTmvANXWBsW0sjsXPXi3vemZhNNMroxNC/rlJFhQtcxdBI/5YCz
t5TBmLvD7mV4unlYCI/ZQ8dWcc4E8rMWa108B8P6uhRubiKTS5uMI861uABUti+Glrczz6PTou0T
oBD3UOtecuTgzLPvV++umo0mRT6rOMDktmSXcwaHJdglS6PYBg1zBK5JqO/mOb2CkK9VEKlJ+X7K
O+/YTkO5IvKq5cHSxSnkO95Srgx3LKSkT6ngufaudUyPzBbjarUxxXQ/W1mxY+sWZ63WsznWWax8
GT4KqmmvNod9MFJSG9Vk7aa8OkAerFlArx5WgxCL0Q4+NWmdzDmzqdEILDZk+0fKM3XwPMLGOrP2
khDjWm2M/q7L6wI4TxNuonZ+QXdlHKoBSbGeOz7QK/NnrlD5pZY5KMTGDHYljuGLjCTVdRgdS2/S
SJft4YPCXn0cr02jXub6k+/XxWmAiH3CkrZgXqnUGYLWTrV1m8wVyTLWbLbxOBANnek22AZYF49A
GXACCNT/w9wmXXsoOr3EbiYAAMpqW2brpeyacIsBokyGxblT/mzy5lvufZhaml6iNtujXooRYmve
wCnrljsymoZ61/ddflksVlCPgeF9L/J2vwIDvKyL+MDeNurrlaGCXag36p5ydPajISkCv96inhvu
PT0yS0XrdCOGQj7MThbdhFb9NZ0asOUVDazYH/3wRl//wuyVyAACw/632sxKcuQ8yF6HMBl02R84
A40oqqU+5bP26Idl4xM/5zzxdp0mpm3Xrr2l3rL6DY2XtzNVOUPXzsRpLBcqMifN92BBXerkVNzY
o+ezYnXcwyyVyHZxD3iNdTFcnk0SQEBY2M0hHVK9ywdC51Kc2fzz+avjG00CE2W55Kmzxh7F4NGc
S+fJSFt5UyG9fJgAQxwd4sfushEC6GSbHHLasTT82DJnjfzfizTLp7Xc4E+o97J3lycfC8hGRK14
cIWPrEMSM7QNJruFf9M23q2TNSXq8zpAP4ohiVMOB7cNqBOia4up6DfRsjjBpi9cXp5xtcSytRqz
3EXYZ5PMGQhNm6E0xcJw1u++8LsZFl1U8nOAUlOnS+XfLWnu8OiEfftZBFX2cTJKLD3o29odsKsw
Q00Hkn3oOOcSUr7OF6lSQoZaW++kbXQlYMuUZart1/oR16VxU0HmYrtffQqA1jLoGdHDRF8To03s
oEBz683a1Q9DJ7w3PdU/DCE9d0cny+Gmk7lkF2aAUC2cuwFVytJV+5lcohtaUcYpWx2xs8pGPBSV
P24saUWvee03n+rJUIAj5gLWHHu+lTeUL5AKC2S8CwuvCtownmwqQZddkATOLvtgAsalxF6Lw9CC
nYmU12GoMORFw05uJowzizL1hkZMiByQyPGJWdCi1iWpF9mBSUd0DtqqTFFuO8FhyjOV+EvVfV14
vGIzC7xdGhrBzqNqZLavFjFy/lyMOw9/z54zQnfzU0yjICIl5Vov0wY1nfnW6taP/T60TqlQHZOx
PATc2yE2yVW4G9YGtFGBUklWQTzMHkWdo8Fai3R+wyzf7yqYHrsWuauMlgujPet57YxvoB6z52l2
ii/oM83dOmb119GokXdAnS63SCkf5mrMToPX5jeLQRABVBZkfx2uDs/FpbKZm8j6GAF/JqhhJcrC
uH6lwafRM1U3EHWsbuM5fYN4f0q3eGDkDdyWPY4zbGOqMw6yQ1Hf2MGIZ6h199qL0pO1OtU+I9Um
tprUjLOw42XFBLaxs2Y+jyxWG931nF+MIbqlQb/a23zt0YnQdD14OJbIWTCKgHlImyr2V5mpR3tZ
/Ry4iDXjwK9zmRDhue9pidxGJh3a3vFOlo/ueHV6ytvMGbmKTuseyU2B8AZvCfiDM33CagD3pzOk
vU2Hiue36T1k9WFzhq3NfkdSxZQ/rp6LFtm08ETpnIIxrULGN6TR1Zsp7KnuGoeDgHjM5iI9ppaZ
xQ0tCToQy0ditPwTbNM+LsIog0DZuuMRXNq0axziCWsDPnZpsiRFVYsNzjTXbstFa/d0BnAoUbuj
Gp3LFGMxAVs+eQTL8DqC4Nyw22ynyJm+ZgzotxTOr5E96MtS+fSg0OndZW7akEwNJq31K387pelN
hIQ39tUw79YUPaoDQWxde3Zq13jRvTgOfv69sWpwC+717Da3dqzE6id69bE3Q/XY95gBXWjmxEzJ
ldAm/rGTi3WrtGUeEfYmUJjaDUeU7QCKIW6JcKf7say8qJHAeYfDCLvjjrZ+xqjxuhGIottLjTA6
FPQVbbf1tuSxibhKl0cU1g0GwLJMTMMPbi2n9LYksd0QjFbAduIJ8HJrScIF3luN/rcRKGjXrHpI
y1BtvKKOeLIUZa7eA9964tq/qUw8c6GeF688zFjBFu2f57GWt5KN2E2mPusI5khDHClSOxGVybpE
mB+CBWq7a+g7pxLDybKpfTCVbgIWSOiirmdg+XOq5S5cezx0hdTQ/abGeHC9Um4kyNRLyEH+ewFg
YWtazaeV0WSLPYIg8SGjZxINhk4WVwEsKNJxL3TkfuU1ijbiutpD0bLPPplKKKzpEW0zjpRNEynk
ev5dWvly01uT82mynMdwtd0tqMHu4qHl2yDu+lTUdgEvaimReVm4a3tZJR1381C0tkUQisOBjJgG
CiDo85WVcYwvnOizPaxP1ZBxguSwzuYp6K8s4hs9iXIro+LJ1vCwIg/af1AREZeKHYscj5zLmZqu
pn3n2ZOdEHJi3uaBG94j5Q0vRU6GkYWB6YAkrr5khnUsORxfrs3ufNOgJ2dbqIrn9BqcQqyMd1G5
Ipi3y8jkJcAzVjLbmbPzEmZWtnUaSoYUlD2BpH3NO4Vn0veE+xJYWh+scQBte/3hVASI+pT+EpH4
+dAKzbDA58SSrtZ6orvM2MB3aJJ5Ouh2/iiHA7zK+mJIkd6qvIq+4NWzbPSULS4tLgBNtAodQb/N
ZGOwQeSmXzwpejs+3Rud2l+9NWBfwgTWZddzsXOZTJc6OMuyuDPH/C2gFUJibCTuA+7BOcPUiLnB
WcI4XIPhe+QvOR+XC6YRi1KHRizZhyDo5ovHVvxNC2F87Hqn/JF29XKDQ7B7HWqnfFDKnKxNYNLI
CiRz+mXGXoq+fWTOP9hxSY8mAR7LwwOvMHZ6GfIq2v0Lcu/l0WqKfq+jcnoaVre95+5i+FJjkR/S
lHonIxPnJuizKmFC352bVqRVwjFHb6h4/HMaANtQUrnb0dNzj/ujXWObj75VjS4YnPXjUUhd0W4U
KLYGNyRG1ReoASd1iUoffPa05HdjatQf637qD33hUcyEZcaUVAo7Y/LAsUg/ACbR6U5GFv310uq9
t2zFULRBSBkl0Da4TSOVgjjbiuXFDoPqS9SzPa3B3IkNITfRo/Sxn0kHbMJa1e5zszjZJwAKGDKX
CHyibLGA2Y4Rh1K23WbR7A71akDWV4HzTC4y3bNAZx9Z2h9o5EEv5CTMpJ+K5CNEow31mbeTvtxr
3HfojMNjVrBvhXjHAzCIW8viMRmj6rOq6TkMrQ6YPRg/nBIxmZl3NLZrBwbz6CZ0sw85MwbC4WEx
GyFRNEgbd5Es1XMRyiOv7vi1H+nR9NU8xG0Oy8dEAdy1GMOy9P+Qd2a7dSNZl36VRl//TJDBIcgf
6L4gec7R0SxLsmXdENbEeQrOfPr+qHQV0nK2XXnZaKBQQFq2zkAyYsfea31Lox+QpDbMEezTcrHt
c2Vo9SGRHlnyc9GHxQimPKF5Hdrsra96xM7c26XYA7y2X5cZTb89zGY4UN85Y0I9gqn2LK3q5nzT
fR5p02uBFgs7VOuIZdIaifpNvKrA6zbMp2aLsoKvjgYfndfudgBw59O1Gi+amIVC6JFxlw+Dt9MH
09ktow3pE6AH56HOLSKKMl3z0ao63Eyze9PSzcL9xTl7gYR5HyeVcW6a8RhaOBt9famTEyDAoKjH
yT1LO+eUDKQCP7TYL25Pq6pF0n4QtRhuDdJ7DqO1jHt61KBS0T1nB3MsvBNrGuadMPvma6Zq+a3K
0vxBGX33mXaag6MuxdIfZiKpz8px7l4ihgNnFbO046zRHV4odM7b1WmuvTjPDgQhXS8wzUKzWpLP
vx7xfCAobUPsTTnGRwBlxUj/o7ZoYgaVJ7hEdoaVWYHWAUCyDe++ymlFF81VFRnNrc27umfU8sr2
RK0iSl1uCVqF/c3Zqugpdp2DbDnhE01yT0hbfdrV+LDytEpoq9neb97z3wzebdZ59CMmlEvmvR/0
UBaNJdi6OaLNOrPulxTEbjKbCbV/A5bRQp/VbSuOGOqXxORBAuvpnGVlZ100boVZT6D1pCZSvxEE
/Dwus4mX4CrBV+VdfcRvmnrVApIluEXQ6e4QmDCGuok4V+K/TrDYRfAeiNIsgl9fwnezwo+TRwh9
RKCTiov6DvXDj4Myaa/c0X3a7tbaKE69DU60OPOYhVEi75rM/IYq/X5BRhy4Khs5GVCfg1/N/R5Y
x3WxNgViRfsbHYf8gvmjezmlVn2UWLTDVWPIVq6iRjWrb7MpZTBDmI05ZMbxpoBp+jSycb6nDcuA
HovnSLWXUQWFw2iMXZVM3gHSwZZ6MaAaW6vyWVswC8giF6eOV+bsC2vNadtx7ujCJEd9XMevKjfW
UEXlcNCyzoQ/YxRUM3DscBzE/pgZzvPKs+Pz6NVn1hovr7/+Rn8S3G1AU4whW9gvOLWfBLvegnNy
nlCJNpq9EGa8HGCbe5c04PMDWFWaQK0jk7vB1VKWm/wlNRwduoI95b+ZoFsfh9joKcRGmttwTIiH
P1zakZ806aDXu34xnRsngmRL6PN0/f55/5GJiaAV/veRJP48//dz3SwqjZP+f/9nZPLDa335rXzt
Pv6q7d38+3eBlPn+7jYAzg//sXs3FN0Mr2r59NoNRf8vn8/2N//TH363Jd0tzev/+p/P9VD122+L
07r6q2Npm9H/Wwj5E4knzNKneujTj//iT4uTZf7B6Z9ZP7RKgxH1ltr4HUhu/AEDhxgdl24dutzN
+/Td4GSIDUhOhCrSpO2abivXdw4POHLuNtg5RDhjKUHB808MTj/eNyzoUAEMKaBWbEGp1vuq/xdZ
mEd+1ADsQ9DHn+IT1ow+zGTp/UYf8LevsskSkbyBetQ/iM/aLF29aeFVXNCD53HcJZ8LQ4nfPAOc
JH94CtBv8Hl4Ciy+H+BvGDJ+XOCKMSHPAwCEnw+9tZWzJAmGeGvca3qMuDMXYGhhm5OogG+YiXrc
MJijGTX2143ndHTyx6G6q5YpdXYlVpYaVG8szNM214H7m7Ga5R5lpDntKEnSMez7iABdVQ1zF862
GI5WZuDbX9d5OBhytZIijHvonLSoaLPyVkYmdaE+RPanFJpOexZ7jRkFpkZ6DDAhK76JaNFVJ/ow
yj6UaYU30Ylm89ny1s49sebeOMjIVANMoEot9Bbz7IppgTI5ck8z9ATT/mTL1E2vdEA/nxchotx3
GX6R5lB6+i4GnnRpiakv9hjRBhAHJGSCNusjlATToDPQJzC4zn2FSYFGRzTabpitOj1i/kBvdkpB
lWkxG8DfP5mjJPoMI3x0A1tENLSa3AWulwKNyQ5D6ZBa6UVpNZ5pdKtKH/mHRwA7VcpRiWntzye7
tKxvHMA9wPFdX1efK2U1ZypbLai4tSRwBo2k8g1Fv8cvPNLAfSmW1PaRmbTfMoLLv3WNN99Xrmre
xhJsEj/pi8d4FMVjqg/285iOJpwTwoS+ajJaW9K/gVDuqJiFe+IlGKB8opGH9MSg/zrtehqEgJuE
prJPnoPtnQ9WbOgdvMntmZ4xliYveW7y0DKcQTz2BJECuWF0xDyF+j/eWUYxMwTx2gaJG2KZjPbA
sM0O9Dmbj8oBX7En7Q9KrhljC0QECdPxgYNqb/gES1QNHS3MtfYaj3/iJP/R4v2frcz/72VG/HJ9
vmaL6Ov/8Sl9rv+6RGMx+bcN1YGJRnloM9AmCgglEcrp7zZUR/7hWRaCRUSCuoRKwL/61yrt/sFf
tUnk4RzBSr3tuv9apeUfLn4LQiMIGccQhmjpX9vTdyH9r2BpHxY2m9XZZTJM9DO5lsjrrQ9q1Sod
aYdmXbmDmqLtmhUagdWVMvURB2xIDRaalmX3dBHyFgjkLU7GCu1OlpwiWqSBYDnpiQRa6tPsBQBB
4/ncKRKgG2o4TRIy3LqqPTOGHEqLNnpXsTB0ptdLv/vLvvg3BoGPSi2KJdSmEObY7yh/P2qBp8Yy
0ohgcBo8kQq0ZYBKFaW0rvUu0FqaR3DNpt/sCh+FvhRlnFo2IieCeAKMPmjiY1vT+mpBaxU1CBxM
r3gTsnr09PJ3UP0fNx+bSvDHF/qwyQ3evMLzIRHJsopHlTFYdUvv7tdf4N+9Bp8GBNl2d5GS9uMG
1w8mR6U+jXcaJCIflsiEtkQ1v7lMP5W1fBSwGqSkoFJHK25/+ChO0uj12pR49d3BC+OiOKtL70uE
H9gb1MOohnuFh1XmuAqz1QB3Nv9ZaFLZ/T0dcLsofz2pvL8BMjgQSjI5Qav94+d06tHwmgywA2FI
50U95RdrL8Cgjb0RjtP0u6SUn/Sn768H2tLwUKnjP/vwgVN7NRmBRBEs8XYJaGY8JWVc+wRCIKks
5FWFdcNXtnVjD9nb6LS3v76s2HN+/sCQ77fjGUUiHZoPIlTaipqFoSHdpV5zilDkstBWsbOc7C0e
mvUmRy+T5oiAy7Ehi5AWk2Vmb6RDnDeiR8BVwgzJl5TgLJhdezNZrevBAg2YwqKT5bmrOZdrlr/B
JLmEgZ6H9VKY/jIBg68HECVGbkenWLKT69xg4GII42VEsB4onf9bIvMGH4npVyvOFaN9zCPnrnOt
m1rZN9QE0EpkfJ+ZUwE1KXuSjez8dlVduL0aAJ3K394GEEg0apW8m+ra9JvZuLEGMGPk3vneoH8l
OMsjx5ofcXayb3VAEDtHFHQKEpAnTjczosl4qQLjeWAtIg85Hq43lmICR+vlnW9ynmbiJsNY/Ocn
E5l1sYztcma125qXajnBNNN8qss2v0AO+rCBlE1fZvN6Ua0lMp7JDbW6F/h0HKiKEyg+26Fs6Kov
MKiiENMpM0mDb04rQcDY+UgLseo8mI4MV6u2fHIKeTmP7qWd9fVJTm8DIfUAaMJ275zImX3W8PWC
aRQN7CRpAttEa1BRIIXsPJeGXZk+ySZAwzQ50z400dGUT/lifkagJEJPdg9RCc6klLwFI62W++26
RrI6p4LHJDAXydXgRURESCMYYLMESFD0cGwsbQdohLznbvWCefuS379G3JsZAQitGyZ9vNzL2BRE
yfIl0DvzGIZV3mFJGMO6qbz06EkfbLUsBwRArt8k6RNZ23An877ZU0u5foyWCH8mea24OlYc/fZN
jczrjIQjiuN1ts8mvobEKde9ynmlbCXyLIqj2W81Mw+ZWjASK/nPiB4fRI7ijVrsQSTy+P7ei1hW
B72Sx6oE1FLP67dpFG/IUO7aeWj2SBNxsq98yLFN3pwlXvd5PEGv7BYvcAw5vg6o3HZutrQn+Vjc
gO2qsZbOjAtM3nfupcyIou5hZfoR2pBlwtSAWVZsXU6j43siVjfem1m1HKqOR1BW/cNqcwNQ2r5p
sVUd6kU99LPMdzPGb3/CfRVwkMIToOg6dV4KpNczbjzk3ugmeWdMqPnXUXW+PTQ6OobDBDIniBr+
eHvchwRXzjLicx01i05nEvGrB8/1lzJ/s0cesmItn1LlXCaTcSGi6Yp+4105wMDKZxo0rckNj4MG
HWjE8GiYrJs1GqExdNi7QFlfVpUx7aoC7FkPJM9YzJsi40ESTvwEF0/sltrgNSL1YIv6HIzdg6bx
TSGJ+CI7bQj1iQtmrHxMLBHaXZY6oLlksjBiitLAHrdHVK7PYAboJrvunb6ueQjU/g49EvNX/sSM
CTfriqcq5pGVlrxD0KbttsW3R1Ebtp16yEpxo9ChnDKxZAHabnzCDVAVq4gOgDbTu5vsEBhT5Zuc
jnarVPNpk/bz6Vw2LsIEjcZ2rBMUKK3k0qSHFAVWzOWUmxbD7niTOskRF/rKe5pQEvljUzzZvcMn
wPCMq3qN91rbIq8f6/K5XBOsHAztvYYnHoTRg5LJ02gOD4R0PhT19t1boF2lg8Y4kdwn4DM4m7nJ
WwEca//+nGqNhOynr4chI+4vXgYPBZaqTwiS5KmIbb63kZvEHbW7ecm5uTTvFH1Fs3drBmojcIPP
I1rLPNCjbDlw1nrVJ75aMZvaDuGadhfp4qbIaemzZUbfuo2ObW9lXwRLB9D/TBdb1gyL8pJZDWIf
+pC2nK6MnmvJYWW+dk0WwQzLxw69rnm0qg2ppri1o7bvFp+Lop3EqXLDQmnf6LQl1yYypCBj/T4Z
BAt+bgPaSiuLx8Z1jHMrYhpmxKv4BLORLifzWXU2yoWV1sw1DoaJRrxDnmyJrwYiqNLiLXO+Wg6x
vvAmlpGVvjRvVAKag7P1GPQ5EkM/SrPuiyqS5CrXqmJnM5qBpbmdzUqgtB5TBpGY+gNAI/usm1FX
RC2yb0Nz54NbRcuFVoDER+OQPDF0zD+luvbNaPMhDdJsu36ZXpAwjn9nJ5hq78aptV6aBsdPapgj
eigelrGQPOExI6p5EV0YkRC4l+2oP0xZ8TTPbM/b4tSgNTw12bBdZt5MadXD+7ZIOXmzMPHfVV3W
IPfe9kWoR2flVmzQDr80V+5DIh8fsoYFg9xfPlBpqzMwwVrQddOVPfbpY12xgr+vEQyoL3U6DLda
lT3FRROdNhsPsq9FCg8y3vaU4q4YofFljozDbT2e10EEeZ2+DY24bszhgmP3M32Lr5XMzzCuoShf
t8iYGcNwXZXePht1MHQpD5xgidsPKR58PE0Ow+88hf5WLmczhKlzMsI4qESuIhtNRj4P3VHk422G
m2kvCiJE+xmfhZjYQ7qpm0+rhmWdivLBrbaPKXRkwDPPI04kQJOpRwcveUpjvj/E+W9NzN822u2h
3QqM93KhMtTD4uRPbca36TI129lA+H/TQ//Yuqcu3jyUJiQXToV4en8sTM2So141r8mucFmrHKmB
/u3YtinUplRBhE9lypzJ/B2Z4qeTk8OgQAg2UmnZuDc5hP7Vvlk3snG61NVCUg/Jod4I7Bxmj0wR
3jJmFT4r/tuva9J3C+oPNTgvKSGE87L0BrEt/viSYjCrvo0KVLoLj6Or59aRycJ6YyZevOtQdQ6u
PALfZlZJqMIYuZdbnSNWVprSG0XQ4+HwjZXNYNvM9Ym9ebV4iNmlFjN/mhPW+JKbG5HyEQl62GVS
HWtRvBFG8WA2bMHDSsGdmTezywLkdXmDFr1he2Y/Ekla7MbeuhEWNc1WB2krW1pJddgB1vNTweqF
BHLZGJk95QTV9HuxMaqGDHvh3rkd105j4cxzpZ0YE4tfV9mXUEd51OEZzZnR3dUAX1K/m7IK/web
xRqxv/y5ZHMYiCdWrGnZeMNzsuS8ReUFYmp44ks2iU0y5RPsqm0VRxdSQz8NzpSHWx1gpu1DToTP
jqouOo0ze/1NjOu7gfXD5aNloOM7dZHk0gz98fLNuL6hDcWE4snxKkklzcrk1LTGmwjrot8YFVbw
KgVJDXWIAvbC6bXPhmwfMmQDoKCghlsUgNsV49JnAejPXTXgqlHrbTzhfIk56QdJ1x2jXn+23Z70
4Uj7Qnvk1m4wQcIS3LezfZpo8b3RDS+ZKE4MrMf+dnAZi+itUVkfIIA9deKWur4Y50vCfPPTcrvb
qoidHuLDcdoOe1PKKrstUggtLs2KK5WZi7YrC7ZUpHJXi9ugY1TbeI8MT44ZBRiUdOrWYAKo7ZdN
Pgdas5q7QRN/utP/UVPt/8uJCAvj/30iclSvxbfq5a/dtm3Y+J35Zv/BCFIyB4Pm7DjMQGnZfG+2
MdxwyOCEo8HMY6No8K++N9ts+w+sypDgMO1uqS5blNL3ZpttkEygA5BzSJ+T/Hv7nzTbPvQe6DmQ
G+u9T9G2LNCfYndi2XXdogCpCvHVMexNPFZv55USwHMlf2fMf+df/eVBfX893jlgUR5UICYflvZc
uOtcJbxeV+VgybWIsyhUS7FnqFfte2cEkxwh3aK3r7Z+SPGg3IW41Z7Za9NVy2k/YRqyG1KJisEI
0Rvnu4wD3u+yrD400rb3CRJjg4swR6Xt+aGR5nl4a6qMhy+V6rGtp+Q0MekcQn9t/xnygVcCIkQ3
hKQmDzfwR4wFKiqDhIJGITdM2sM0z8QmZK7cjZlbP8oZddxfbs7ftyW31yMllxsH6AOe7o9tyVQU
4PtFrYi+pM6CkwI7Mide1Ezy5WKYwBakpuaGv37Rn28z7i6+R0ZiBhiSj8CYAst9BwZCBZUp0bSw
o/sNZudQkW2GRl37zXb+nrH5423GvQXyhAcLtzM0gh/3g75TsVmkhCdYa5Wwp6XIrhIjR6EO47l7
yOjbJj43kHaLy8nwwPQp57YtXPtF6nXBAcBs0ATEC4o72rcTWrZF6JCm+AzrHEaZ5dwVSAKfk6nS
H+n4VBMT/9W9zcra+B2j4+++O24QGoOGSxbNlmDy12pIER5V2EnTEiimu+eVAuJcYpw4L+O8ZpcS
zu7X14r+NL/xw7dHF5LlwKU7R6zIhwY8jaDebAtUI/Bsu9Mozmos9a0YrnHHNUmYGx0i8UEfKh8D
aXx0zMJ8GJ3aO6vbeFh8neNLdmlhwLL9jB5D6lsuvLpAaNgqNXLkoeRLh8vSetXyaoIHeGgHSyuP
sRUnF0mHttufc2F1hyZR+WnexZnJucioPg9KkDaf2G4yb54/F9QpGKiLKic7fEeXQpw2Js6uLPJG
bECSU1lguYmL9h+TO35aWOmf5mFtrppu1L+17mJx3QwOdj6W7pRCaum8T/1qV2Jn0kcHWFL3dRGM
+ixchqh9+9lLGarv6oZ+C36LdETCj0aT0LLGIx8+i0AdWEOjPWNBtD+zpjUgZoTRPhTN2l3nA9Lw
oJWpPJGtTosi06eMo1asn3QMY+zzdC6Lr3Xd435yU719IgTavbeUJ7HAJzFkLhPHkl/KqAfxN+AT
CfEC6c+T2YqvVkkb5hoikilDZMwwrBltLlowVXOH6T5a65pQjTRN/MRRuh2MrsUzoAybxkjdZgZa
J8gztQ/rMrnAbSTuVdmgaNJo4HDqIeCCNgE2sGVHkC1mqqWw3QsNr9wCRignLqAuYjc9GbA1yzC1
8xQaVsahnUJRDveTaFg+CVolIQB1gfW1m3SAu2Ojb/yPrhltGBmjeixJh+mClNQZFvgZUXMyyjra
Yw7Uk63OJVBhTdrmEm9OxzchKuRZsgXNR323Wta+M/t+ovWA7Z/juOSsKpp35pLhpGXQ8jx/ntJp
jEM3yzIGsY03RH451Vuat6VXX7ymWadQeUr7WlTekPjc4BNBetUAtdmTuXne03UaOCFk8xcFUWkL
1iSaysewOH2dxpW7SHnZ/E02NmECE6eK68TuFqfxSXqhwT64a5zsLatdL7d+o7PTaQgwdobbe0gG
p6VMRGC5kqyTzk049ACo9XrBZkKfXPZQ7DvjWhRejEJ77GkjR1GyxLshSaeLdCryt3FtWpS7xlh8
oSE5XTsrti6WjtV0sVLm8aUoqiEn1Vq4057GOILgeRXT1YSq437VNdJSF1c0x6Q0S6wpnT5Ay0GX
uPececrCqZfO01RtOSwKVjQ+zMrYcgY6btlYDV3nL3aVvshxMFbfhuKR7tDBimvsUK7l627hYNgu
sD7hmsPm53duOx+HeG09nk68RAiaXY7gcZbob3zxDUCHvrFXCNST8bbkSUrutolTZdcPxeKFqyTM
ZWfnJtJMzza0M0Z+BEcgsI/LcK5owxFCm9qeL0YS4lk5UosWZD7SlhnwYxLu68BL7jnTEZoZ49YN
SxwrcVDZ2hTTQS9sdHJ9szxlpj0xi9Da9LrX3H72+6GbergCpT75jls7D0Ib6WFmwDWqsKrFtJMF
pGXan633MuBbZZNJUu2u6vPlppwITT6MjRMj9SfqqNH16NP2VFsHZ6laJ2B9GjFmNt6XbuVR8vHp
1YY/OFo8BlVDX9yHluK9eiAf0IQN+gRXeuO3JO6CI4EhJ7a3aRIUV10c17dpPxBaBOS75uBC7+Y8
L3okXNqw9TIWRzk3XTWxJjhzlXeBAnN7L/oVFUNGhOILjsSe4b8gFmIaO7s/RjzYoRHr6Hx7k/BU
vEHLTHJLXg+fHFr8OG5QJQ/7acwqgXpDAgmfplkfj0nXRlegLOnxjg1BPYEtE5Dbjr0t0kYyZchn
I7MP0VybX8Sk3LsGRXZ/sBcxPHqrbAssYhPRmcakWQ9LUgsk4bT21K4UBr7JmJHWRU9iRcoAp8tf
6dF6FzyPzWMyLvWzkwmGiDZmpYF1X05FWIhyPJvHSWNygnjtSnfbAj+EUyHYYWG2XzCtK4CYWiMe
h1zB0MbY1lxlfWsO/ohvrQoMzdAvjMEtEBFS5uT70bE7M5CLNbs056sJWxC+XSOMLMfqw7y0loWb
KhYvpM0XKGq4bxDUlPK+07TiEZyCvoaJZszE3xXIVE5rTgl9UPQJXMG+zBBQuDjH2UdW+2qtVEKv
uJHQcFBbuDrukAV7P3/a4Zjy1HyOToXpjtFECERcLyvgXvAwYPRxIhGmjUDQMrkzFUw5lrEEg8Co
i61MQ9RLoJZ2bMd6ofXUYlNBOFWjOU4aiAh+lK0MY5ypg8AWyxRSvUzAp41yTVYfXoWmHfCb5Fdt
PpNFgbkALbBHYNL9Qn3aEeGIThXEhVl8YevCWOpMuMcaSsUkQOyyPjl51SU77tDltoTLzrdRKjbx
xRibmHDx2mSYghE9ZpEk2YKfOnXvj2XemsQzlJCml0qmx5I8tdUHuiSfXBnlZqgZE547CAAs7gYw
fnK3GyHOa/IiVNAV20egdlSfW6utkzAt8Mf4aYKkKfC0hYcyHkEw9Iy7HkwHVxit+EIvfYIZzLdy
jIAZCQKwNOrMtWTErwFA0h2hZUFe1O4zeKUkOV8nYD+jMbQlSfSL9cla+QjYH8zsnApLYRCJRuNZ
tlJ/xTdphlKnjPL1boze4tGtJSwxTkB7R631tdIF1wKtWGOHU5lH56k7mC/mOvW7olrrRwKS7Kso
mb0WwouprgvCGy408kcwkVrFV+lguoHQkFRYf6L+XexEn2ascmKQFZsMse/7HIT8Ma0zAb2qzibE
/dXY+3GtDa91k65fbTux7rTams6EbPEptKJTya6SQ/d16haY/W1SDogfTNu5sMwKjmq22tOXCb9l
E/DF6Reo9AXWy8wdvsApWb8x++mMIyC8/A6RmGBdFWw3wUSAyy6yir4FsyGzB8uO6ibw2qrbE1Uz
8h1WORKRmK7v4gP14sHS82I4VXQU46Cm7buGhEPlKOh1b3kjFq+kNDKwuNPPJ+rERyFn3K41U+Cw
LZf1S1s7IFY6LPmXWd3iEFOMm+Jg4BbCs9PPnvo0E1yB6Daq5V07YUryBTZ1co1lgg0woCnV0Ueu
on4OOTtE3wZhqheawCD+PQPKbmEM8Gyx83X3ZeJ5Ge5ZZT9w08q7pJmaU/a5WPpgq2YtNGa3rEKK
wtYLcfw60MIgJrShnDZBFXL1njz3DAngLjMK0riYY6bJKY69+th2+pwiHNbo8Al6dQ/aItkQAQM1
ZtDSGZTsKCKh1aibGCmYSz+BrG0wiOoq9RjUl9lT686dHbpqMamkHNvgcAwy5cxa9LkAIFh4n/Sh
dZD5dwL8htDt7hbJYIkB3kume2MFFjPoI7lBnZWVX0mqFp8s5KIvTaljj5E9MTZjluIXBYuHC5mL
ti4cQfToa1SMhLyyERTw2gtNxCepN1U3XVrr8KOYPKbsVIl51SadZbwb3Gj1TbBaQhesyD3SQvIt
6FpSrfXZQFiIoBBoA7R42jXiFQo1pxXVcaxjliRT0/IXK9cp+9Z+aW4WIwIqUBhiPG1UsxDGNYxu
jmPLTr3DLLN6DMYSw94uRwPkhRVkg+tMw2hPdSCbF+TpbNe1QUIhcu1uXfwmHo2jGzuYqeqiO8y5
i/iBnSQPRqw+J3U/oAtyhmG8npeEGj3ahJR+DdmEAZ7oQJM4E4lVi4g97caCDo5sY00IDVLjarxa
Q0b/CbEffU9XOD3TCHrMLI9RWfmpNeVdaBMTPJ3U+TTvOqsH1ecUBS0ZzP7DV6XkYgY6/KHUj1hM
X1sXHtBoDUaLJzNfq9CVZcrkEiSIs3dIxSDNqoro5aDnW0iRFnnFvaSAcgO0w2eiEPgzvlCNmwVG
WvPsFSqRF1nb5eZejvPMOgDXxFcQNZdAMxR5HnAAzQzJlK5j9osWvENpW5vB6g40elBqLVY4tW1/
IU3gIEHsQa8kN230c5P9ntqcv+1HCuYfsWbm+OrE9GE5/NjYYkyj5BLOalUnWZ4a/Z6nF1cVSv32
dHQIr8rcErckwCPTnyn4j7nR0O0eweod24pwAJ6/xvo0jPN0yvzNwBWotxwTeDIRd/Tt/BjhbSNv
z9Xb/dpSDtJjacS+s9t+CwVip0Y/b803kUSj6fdOLu8Wx9FGf65dow7cmrEtWcoTxyDIecBlNMqC
OgDXMH8igZOFbU0t4zquV/u1N3oq/BYUGJ7csnzzTDIF8yR258usW5uvdpUNlIMAZZKDCTRMofap
m/JmwM72MKgllbguE0vzXc/oqyBVnkE9pXc8ODGZWvkuYctNwsrM9DZkrrl+6XplzWdCwVPdQx8x
L42isotANzMW4kJqIIzQTbC7c9c7fldIK9rRtV4YzKVluZ9cJTYECQELvjYv6rO2YAsJufbGVaEM
5rz2qMawGLpsxcrX2XhmBscKRIbd11+hxZyD66iBZSEBpqhE3ExpYtTVXW4nDjPwfs6f28LwLuas
6s/7psbujwfHWYM6a4qvEyPzmwnv1ivbQsTYc9J17WiOOYmnUwk3gLnfPFys8bakTEC/iEtxIk/4
Xe6CEODk6R5EK7uvnqyK7oS80fTYAwl6YfJhLgd3UYMTwqpKYzCnBn0FEG7xkzUQRRNveT2BQ3Fk
BqT/FH0wFsaU7xDq8oW2BnFUVtbqWQCJpWoD3lNs7tkQgQLTDgYF3iNKPkmsltg/x7bybysPsR2C
2yzPCzK+uHDk4VwKa7TeMrVYr11KeCZyFjmeULtxmJsnL/0sVmnfCyKkoMKhQImCJqmyq4VawQu4
cEUXVG2VHBVmTAeQkGO9WbCTiTuGqrLJC3IGtxHnXu2wwIGbQwYj5A2MndJPaVbY6PTqeFX+YJRU
kXOeLcca/7HFSRJVKYzLFplxncLgPLDJEjPWg2qsOUAS67nLpdLOZivtt6jYJGMZSkcOzprLzkk1
1zz3ArpMaIO1vszNfH2c+74/79JFe2znUnssoP3AS5mZqwFI8yrzNG5bkwKBTbQPtKlR7Sk4tiXe
c3hsvqlqyyZiKVhE0PQ1tNKhIbbi0kIwfYveRy67EVkOfYdS6S/97Fol5A59TgLLWNWtrdWyPNj9
ZD10PMXzsexb63VJp/VTa7kixktloZxSXew03H2G3fvEFbh0YVpOIMx6F+0MbgCnyDqv3XtTtzf5
ikVCaGgiVKNPw2OwRc4ZBTcnfrr8iDLcPfewZ/M1j0lyNJVwjMACJkRJWg3mk3QyJOTg97rqiNLR
HkPJ6Om0yyvCeitV42Ws6kLS7if9ToZV7xkgkCYabwg8sv4wFB4UkiFzBugqpd5e0kUGklZYDKoQ
zq/d50h26qpNzZZo0py0C/pATmXty5Y+DUlOQr2kC4Wmv1LsZX4568NNucZaEjpYTB8sw+Vkmk69
Zx4VTzN7TC10miADZAOQax2lpG8pzpfoVQy7pTos0ynkp25/hYXOfkoNNbIT9YvGZlgN2ReRoOhh
YGEpGTplVEx+HC8galQNP+5g0O57m5bMPV8p7VEaeCRNs8XN551ROkm4NSZxoumTnXDjZ5FNlgvR
ZbFuO1VowZDxfNalSAapY0XXLVGyHA8y4W6guzg740CxdDgTOFCiNbKc9VxL18kMSPAiay0fm65H
PuORyOXPI2qN25nPVu2nQbMCY5M1qd50OByZLkjp2ByTCf6FGJFI6QOudSmSizknieBY1pkkabku
bCogAiOhVcVbHydziviqwHL98F/46gwdnRAXl17idUOG+qfJjfvL/6oiIgKdcqIdXlSQk7BIyxMc
4XG5/3Xr+MPgfpstsFKbNnNYlOIUiD+2qnHTcdZrabs3uhOfriv2ey0usjNDlnSU1t7bgYmT/0yl
8P6iUPd1cjMYiGHr+fFFzXICGcgjQHeP0nUYKUumrHUOyq6eCM5awk6yQ0W5LH7TKN/E8D/1yU0+
sgP5nxHax7AO/f9wdybLkSvZdv2VZ5pohGvom4EGCkTDYLDvmRNYMkmibxyAwwF8l/5AP6aFW/Vk
mUEaaffNpKpBWVnem4gAPBzHz9l7bS1aminZslkjmmESq3DElm3Tg3/BxAdowTvRRpPugJsRLNq0
kjhhDKehmAmfm7W4+eZWfDJe85DTWgaCZodQjb+Z6b85nJyupF/dci/AOjQ3eTcy7h5oJ6hxfpOD
Gs5Kjbi+DnksCKd+2A9EPZ4EdgfUDKAnJ0LfOwRj0hymoEG75KLwDmurcr9ZJ58MGNg4LJaLAxLW
PL5xrmi7aFa1YPKk2TSVZHWmaVBEmD3aoDedkR6NmTIdbINdtOj0vl6mxqKoPhpwYC0AvsJ8iPwa
bxm5/HabbFEqCTxQgObqcdiT70m+U1a0u9YWeMq1ItobpkhJKYJPm1ajuQXTNH0zE/s4YsS5aNg6
/mKb5+UeqWs0h4RGK3aQoY3SPE2FNHZT6o+3rt7PF19/4WXcdfx9OUmRKMPvE0n9kTwCup+rtTZv
Qps28GFk6Bd6mLlP/gtXwdzKqGqZZR5raBLhZSWOkiYs0cKeN8VQHrJW3f7Ti3BoCdhaFmcdjaKj
aZhvDZGXCwpiYesjSIqI69lRY1n/+On4Do9lEeTjSvSPs9AgHcAAS/o6nBJnPBF13p7WsT2HsyLW
4uuv9HEh+C5PhTQeNpN/eW5+X40OpbOn4+sPHQ4uB62OvL1ZZPqmFZ34ZoP4uBCw75DagcNHX1w+
y5//tvCxDI9+Rz5qyCsRzcnSb6CZWH1zlWNLBeYgfcl5wV2AzRK1wtF6wz6iIWfnMgjLoK43tIh5
rfovIwLZDdqWlsNiNMLxceaNU9TUHU1N88WM3G8W/ocXEn54Excm024bx8Nx9kWMNlWTDvoxbYjQ
pw7Lq6mqHMK822bdpcAXYKgZ+6+fJ7KNP39tiwkfZ6bFfzzGf0d+Dk9RoaQtS7RaTrEW1eMS8GEC
iAIh2SE53g06QbgQcb4Tzn12403HRLVAOheEcf/oXWhMJWTWlO+bIHFb6UYUhFkG6wTsh3nWws8E
Z2aaF5nbmgc51JTvGSolPzLHb9b0ZzeeNaYjneC3CvLhz4VmABrpc45cYV6m2J3S+qzMltFjxwAv
pm9xOutYHf7pfYfXsMTdIaaA2eAfbaguR26rErTneN83hKiaYG173TkF2xWEkVd3HK6tOUxITvvm
iX9y35ckNOQz+EKxix1DDoh2YQiZQACtXY9+FzXAgS4Oh+4qTh/Gvs3XU15UgLbyZJO6ZPfE0i7X
jLPj3df34MNewq71tzOesT07/vFOP2Z+DuaWDFQVtMSdVsA5nYFaPVN++c1b9MNewqXQs+tchWLD
OQ5EK5SABudQ9eeVn58Qgh1tHEufNl9/oY9XYRXxc7JJulzKu6OtZAKZaUMdqChq9XZnpmV6M2rC
/Wa5frxtLjsWexVWPbRYxzKo3iBZK567KmwaTpBDQk50YudIGQakAF9/oY+/DNdc3vfoFUnuRMH1
5y8jysSQSItLkZegyw02QQ2EpI8HO3OHMJgl3bIixtPw9WU/bkq8lqkA7MUaSFv1qORJRat1lYlE
uPM0iFeOZh3GAkPGYKjprOtNAhiw/a/c/rvd8JMHyIWpBnCpsxcccziMQumR38s69MyRGEqqSyw3
ev7Nb/+zqyyuUfY8Unz4kn/eVScau8YF3hXapemfV7WHpFVrrr++h59exDOWb4FmyzzWQw+SekGX
BU06koZOlCGKqwGq9jcL5BjkwtsTaR+yJf6XfAjen39+F2mN7VCCj+VRSSSgamCkSE105jYELZZW
bK0Dskp2bmcn11In4HTuJBg0xekPyKuZHvxu1O5rZ/B/fv39P/1k4C4Xz6Bl6x+CfEw4ymZEqy9s
SuddT2PxLBtBbMMMLTqgz1B0U42PTNLj95Qnz/F1VhvDk+rChcEIxndkJmhk6vHrz/XZ2oYQ4bLC
0f8a+tELtw3kZDNIBobUGCXw4ZSRzWAA3izd/HQWw1sMuH5rTMHr19f9ZNeAvrAc/tjYliLxzwdF
f23J+GU9wI9noI3+/1JEDBSVXn63QX08srAYcGqj23OAayAM+fNajC4HbSYLnMT7Es1QA06xLAB+
lgXiqB6CXTjEaXBRkx554QTwiIpg1r45tpnLG/SPcwQfgvpi4XdQ4v/N8Pi9fARKQB+pZ+Y92GYU
or00NwU1B0i0rqVpO2V7YxqDU2eOyp9BZvf3uVnEQEXLeB/ETfNedG238b3EvCrbAhGFWQr3NpkY
ziQWHeM1dBzEKr3tPYJcCLYYn9o6dIX+nQz1kwWzkGxI5fHBUpEh9+fNZFI46VyKl4phyzcnTv2b
iMbQxumd6mb2kHYbqAfOR4vO3ddLZnlMR3cQnMlyfEEG6eA6/vPKia33jc6sICy58ovyI32nI3+9
oYLQb8QUfPfT+GTLcqkHeaM5qAepSv+8XoWgyNQTE5Y6MsIbCmx5OVW29c23+uSH4HE/LTo/Pm/q
44AvXale+DSicVR53q2AJXLh14U8o/NufFPRf/KFeJNYPDtOMaipj16fTqzF8UIjDGdAqftknLeR
Z6TfJNx+vMjCsKF8BpHA0c8+qiSZBcW5XGhrtmaQW4/FE0VOGX/zc/q4FigBEOFyiuWnTfXx57MJ
zBj9ldYiYizG9LEiqmE9tIE6qRDgXtQVff6v197Hp8T1MMqweVhIys2jbdLWcrgOJtezTZJjOpup
OXPjaJvUnf6PFwSXIveZ19eC2znW36YM8AognUXoSdnunaXcmXN/3DspU8Cvv9Unz2qpeBHKL2cu
au+ju5ijv/AKqKpDkdZbp3TtXTIY2jdX+fRZBS4vPtIe6QgcPSsfsmA+Kr5QhByGx4QxrWJkEfYj
xDDgdcM39cynz+q36x3tUB62stSHJBrCH5hvBeGEK3Ti5MGO5Xc9gc8uRTzm8vK0iFJe8E+/b+pt
0EVKM/hqcQPwBR+YAZK5aA+aJCbu62f12aV4ecFzoJpnlrjc5d/aDzF2odEYGAFnTW/vB8DPK2sE
7VcTjbP++lLGx2uhbqcb7INHcmmzLXX4b9cqHUyPA5T4sMLh/0I6A8duO/OvGqgo2ZZwEzeUpS15
Rc2gGk1TPriJiMLMaQQsZBH56x7VOEP8HmQtFgnjm1/jx3W7fD7Wk4HWOnCOc2r1ngqwkeyZ7pg3
69GIom3MMPSbPeaTu2BSErvmEpbJHn30vmG8TBNo8Aqy1Jpyl0RlsRfCnYl7cMQ3l/p4sMHCYlK5
8lpdemZH66gmwKbAU1AgJJoJA2f27z2A2ocBbvQjtsXCAyk7+NM/L0p9Wkx8RYf/5ex2dN0omObJ
7ki2GCblRotBtWMSbfQngxEd0ERn+ooVPl+Ygz0cgGLVu8YFfsF8VWd+Ulf1q+4M3p0h1HdJbx9v
Ps0Ul5IJPhSv/OM7Egf92Og9yrjW9OWtpsf1udTpCyWx9l3L7ePNx6rJ+woDCXsu5+Q/V7soc53Z
SwroUQtgC5u5vyLgxxrXSre1deS1DIGn5LsW9sc1HNAjZB0bbIw6rew/r0paWFOKho5HLezunpzq
6cZvZ4iiX/+Wlw//Z9FEkWYZ7BzEykIuOvpyjRM5tZ+P9NIYCp7OY4ncWjKbQw2N+xFdNVqXQflq
rzFLXAUFQq6vP8An35MjO1WvTZ+Dc+zy57/tJXk3G4FZGllISRxsAqzvmzyBUfv1VT5ZLlSFxNov
5wm8r8uf/3YV9kaU0l2fMZy1hpt+Gq5psJZPTsEr5usrffZ9iOL2DZw4vJzhNf1xpUnEWqq0AVGi
HkSk2JTDi6cHzd3XV/lkC6YBRR+UNiCtG9M7Wh5z3WCxKWQWjlorN5nZM9gnZmZcexMI8pQE543b
FWQnmD2aiGKSm9FVv4y8j7Z0SPGw+hEC92zqQ4N29X9hUbGslsPUEiPsH3842TNdUh0yozTpLju0
vajkPcRRpZfjF9EBv5luVG1xW6INp+P6zfU/PAPuC6uGLRmnEk/iaNtiZ2wj6VjRKsuG/D4hQI68
lqj85iofj+zUydRFNBOWhvAHmFauqaLjRZyEOnq7if5OkuwygongWNdkwaFJJqeL2NpVbCCk3pTJ
/NM2kmGXoxnfaKnsN6SHefckERnrv5fHP3KT/v+JaKOT+Nsv5QNCM/zf/6t/+4/X/46eMG3ffveN
/v0v/ts4av7F7MSnc0Y/ksEQG+3/NY76f9Gt5PRDV42OE0xN6qj/pLTpf2GFIedbp/Cml7mMXv5t
HLX/ApdKkce/apBbyaL7J8ZRSpU/d2UKRceh7GaICiLIY8v6cxPJCmuMCgBSsozi/m4kT7gnBmiu
XXnX9R6pUyhKGTs+uzoWMKgGpHLddLE0p3ZPYqFR9msVxH3mv46kn1P9JE3j1K+qtAIpz8fIr54w
oJNtgy2y0c6Ywra3SOi85qSKgupqQLf+EndD8aJXUfLo4xugWLZRYO5lqqYC0qGakxCxLLb4xpjH
96D/ezsploAhZKIemcQcSdKzHPk5M+DKkHeDnDMB1N+QznpW5WivAkxU12ig230T+9YbeBWy3pOW
pOH10qzBjq3DEr4jpsXIn0yjJT0wrgPjxHPs8oeT0N9A49czEAiTXk3vULXNa6sgz2uFmDH5YQsN
Kb6txwPYKhUtSQHQiVZRnpsKVHTiOsOZmjNHrA3Xz/X12EHvup5IcXTQoJNTEHq9L40HUwILOEsb
enPGivAsK0FC6JX+1oWUIpF9xOpRppmdUwCRsYHpyLIfCuG5xbo24twKWwZw6OkYR6s9WjGV7HkZ
av255ZNx81Ia8AqeLCsFktMIPFwhdNzERYklk34l3GEKVtTgbOCWVeEhduMWH4nR4BZbIXyCDjeV
5NCTnG6I18iLZbqVcLTPSidSKe1LI74I3A6VGE7CIkAEavV38Hc4gFuzi/K/6UG0kVeQTXeePUYl
EdY0iH7RUY5tjKtDTSARyQrxIQkS6noY66AOiLRLBQhNRMG7TOI3hsgA6Z8sLJlxzx3oJyHmK3nJ
Q1fABnO9jMJ8nFULzHwR5Fd2ZbhIqWX13PqFSZrc3PjuyutMApA6PQ8eKnTdmHOo3fcqpt+2ijUv
tsEPSXJtBN0FdFpFb+c0PVkUoZN0pPnA0fBfVRGw6Apw20iLqkRO69aWuFaKBE3awbbzKt7a3hxc
RbGafzaj6rDJ6VFg4OpLOiRjaYr8e27s8Qez1vHGaHUPPOhIho/vxqSbD7kZxQiNdKgNk7VEewzx
EP3MjAB1niuT4CEVuDxD3xwrB0wQf4doBqyxGnhuDgwxsUM1DppMmIVY1yWh3PGY2rcTdRZiiaEd
T4qh0+wVygjEnMusiIhIL55PuDvNu8raim+Gu/peS7LygX/Su2r0FF8A3rD+FieXdVYGGbaTDImZ
icKzIn6jEwW9MRg2sVzjDxqeM8tdhJ/Ih0duawFcFrWP+W4Is76psGnEYdvZpiK7YBZYmVDTPcaT
i77B6Xon2xZGXvA8JlFcaGOLAxL+LwrZ2dMvyd5wvfUkCKmhdTC7F2rMYrVtwd/q+67sKqIWtLYH
7u1FP8uZccKmzdDMroTdE39AjgtT5bEjIBZQtOJZcMqLQjPOplPXq6ZnXXX9izV6xOxZBn382e5J
BKr8WbQo5wgkxz6kk46LB8JedU5VEGQQt/1Zrmn6SxFU4LZIqfGIQdLr8pqL2hnKaUK3V05teJcm
ev5HM/IdFp3Ri0PXeO5LPYmsWiHj9uBc5cn00MkgucBz1dyKICdysJ686j6muMJtZjMBqgUZxZqZ
G9va44WPTyaRT2mpMCou3iZxStii6LZl1znPRUYy5Z5JdjSGsRahIs5LoFRmXE5Q8YUvIvYGXZxD
LmjqdaUXGlw5L6/XcVDK29JKR8KoeCPeymppNCROXx743qQEYz+ZCWiq0gCwRWBglvEz0ZbnDrad
Z0le0IMgZskISwIU9XWgXF1thrgQauMYWXrWcMrPQzdnLwpjfEHFyqr1krgfy4xfNKuokBR2ieet
aey2v/K2zIgQkx7JMswsirexROGxcucoukDxyF46p9MQplKqKytuXIijFEotxWCdkVaXJAnJMWM2
rBCu9sQ3NfTEQ0JNQAnCk3LNtRk0nrexqgipcBe1PYC+DD06pvv83Wxc+WxliOLI8ermnFk49Fym
xo51ZzMyJGYriUkt1prBPEekLZgFQsIiXI1S4J5+iXXDSiGWFzCY9RpEtSLQU6+SJ6hM1h1qS+a9
BKx3D0U6IV2noJQrMx91/BG5iF6QAGI2MTurfFbkWHs7w66Z1UiHIGGyA1350PKYBlzb9OxX/YSh
i0ed+7/6Lql2EjBXvfGDlHN1SaJHHfI+KGP0HW2Agt7oUP+SY4nTBljYwArqSqJkJy2g4tRS88rx
Xcwqka2BebOFE11WaCMYSIokAb7Jty1XuaarEww6VrAOQO+gqy91nNYaKc5y5TS8B0eHhljYs392
yL99Epci31KHxu3rduXP/uhw3ZnP05UVPrR+pDu4ArfsqjURyO4T8tX2FO238264LYqEyigiIMh2
xD9s2aTRbXyjV2KLr7Mc1rnbzws/q+gJeqHrQS5tDZxuhcnDujcyob11RBjfKdfCpDkHBd+sN8cS
0yitCn74hESp0OityjrgyAHsYgeBmRAuBI+nLAd+BiP+KG5VVRTWGq0xTjuJ4+UHGTjmsKrog/+M
8pnYt7LnLwBlmZsv9Ok8FZrYfVHtcpi8jmxhvFdelt0Yfeq9tU01YmTtovw9gSaKear2sH82BUJz
ph7tO6w2+cvXZ1wsCv7y1TBy6ua9BL8IAhbQG257P3Rr1BrzWQw37pdvo1YMB6tzNviVFm0jOuNg
G8RqkiEiu+yiZ3qsuJs+C4dJWPHL9jTQ4dJ0e7UxR9vjxWQkzc+uU0yAldUHv5Qj87NeFNYDbz0v
O7DyI9S75dyfJ3HTN4QKAMs+BNK35a7NK5T7fjC/Bkbb3Q1NUC7SvMK9tMyGWqmuWprMcdsJTulO
Z781QWvj17KS8dKwmw5JIfseMumpiZG+Z1WJGsWYsLZLN9Nve+k79alMyAve1VrfH1JdJ8PHmYoW
Y0I7IVpmDVnsMjGpiBW/ToxvoA9l6XVUjK4xm6uUTFHeBgnWFCLWvP7ZjEz/0NbZcJ82eLRCjQS5
HUhHJcOKFUMZOnjNVZtTOqzZ8CpixLxGHQh3ks9Ew/mC/TJeTHWxjdXLrQLe3CpA3GGkvC53MSOZ
x1JN/DRkQJBENpoaxnGinX6SQZHppy0Zb/sRC99Pr2/bm5hkHxLXejtl3ZBbwaBmigmBrbHrMZvV
EpffVTvNxGQ29lZ5muMceNZYt1o7eGf215KPig5a31iw+uTOtiXG3iryhh9OJpcsL4LkeAlEcBiY
Y6rneJqwQAi9qe4E+8yt0/dziuTaxnFqkfBEeDIA8kLTN56GWxAnsubuOfgXb1YTZ3eSQCX9JLd6
7XEE9fEYwVo4uN2Am6kvDEACvMslsUWxi/2/L2Z1iqoGfklNMN/BGDOPSjL2tbescakNGoGhfw0O
3yFkNYGjt40BkuwSd4EkjFhN422gDCfn9erJmzKG2LWqNBTdvmrjcT3MUUeWXwbqEYbrTCRSQRex
3HZEgG2thCDILar+xsEkZeZXrSmJEzEwynsrJvKU+4FIxx5FeEymT0nCiPzXQf8fnab/30OZf3lO
vmXLSP7jf7636S96wm9/J2DsX//Hf/tbT/ivU7Ll/4XUC5kdCkpYJXQ6/vOQbLh/LfxrDsnm34yk
/zwga6b5F91KmHpM7v9Wi9CY+fcJGbf/X/SuwZhzfqaTuvx1/wBkbnAU/vOMjH4DCglsJ9OhL00f
jO/7e0sPWgPw6cFkb3CN0lzHuhKshwJf4IodUT6zMRLgMGhV551Bb5zRJ1pi9PD8xU7XXFjG7AIs
KBenMPJxPMiE+k3UR1aRzBe2nUn/WgkrgBjnzH0c3eS23Q5nFTBHsbF0tsCTuXSzXe7YcXzK9MXg
WGNUVP9rfsdquIUOYUblaqoqZOGeZs6SDAcxdT8LA3s83v3SjA1/PUZafA0vAfaNE7ST+0PvQOEG
pOMyxNzl2eg7WMZJ5hwvyVIagZ4QZB8NG9WWeX+vvMb1OA7ZwRiO/jQXl2VdIrbOYTlmt7qpOfmN
mYLgfum0zrt2yL3SYU8jRj91a8HOjQHJq9amMZbDFia0qDl6tIN/JycyoLs1+26dr4NBVcVLGfds
Kb0fqNlem31Ul/vMTYfgfKh74iatYfa8iVOt52Aw60u8x7iU2DriC8MXcoGdtlM9PTt9oM2nahR9
82b5SSCwFhPBlf4skjoXa/QVipLOpi3Mmd2Zqs48obw28uuG/Ov2R0IsRXeRupqPP9xtlLYvOZr7
7wTb95LgvHru3phEENi7GqkcbCYUg7I0c13ovELideH2FWezpB3TZFz37lzPJ1nMI3kf8cM7vPdm
Q9vSxKt5bGTeYtFa9by64stKIXdww8nKXKY8/RBpY0IQrKhTbkRaRGT2CbQX3WWB/JPcvKAK5idN
0rqhAzumcoz2VElG98MejS56IlBoFA+ih2N9ReQdecqB2M1dekdPyD7kysof4oaUs1gFihOH92RD
Onklu54zgjYMTzBemnUU28nfC/c6yXMUWu4Y499TjFtKGtFkS8bxyI2AIHoF2NizHq3YjuSzMPNC
HRyTCpofXkrl3wEtBRkgG1v6a1y4lTPi2A/Ku2KsMYZmdlaD7Jzna8SnzZaHiqtSS/QRy66GPAIe
Pk5cJkV8nNFIc1pLaeY+0203sn3g4H5ElhGoVL/IiU7Wr5QWQFEMY58u1poIwpSMMuqSCIa4tTCf
fqHYiXpUj2PumBc5McTzZWE2ufnokSP3nBcwX4VNDzWse4S5Oxg68IKmLnrmHzV3WSOJhiS6hT6E
iPnveVDQvTjVcckGIWrHob8B5JfjAE76BEX4SsctNtyiqyVQNB3g5bxMZRCoV9/uAn+vY+Z2ToCq
qPRcTFDc3ludYNqtQeJHdOoqUKGbRJ+A18z0hIr+su2auj+Zta684eyRkTo14Zdh1QkaQvNEa9yW
+Po2+kDTJbQ92AqhxFr1rA2JSNZZDiRrlYAZnC8aEtJPmS2nNlUw93OlfMCzANxy/8SrZsfbAskD
zF3TEAOj09fBJvbJIjUDSXe9lSSr5xMmeODs2IIP0dyX80lvUGsTtFdzgNNpv5mgaevyaSilAjPT
BvlBs9rhqp5KrViTn0mcsdPYBRxny6meKFPnN+Ji3APonzkc6Aq+1qY/bGKCfW/KxKe96Ew3UUfn
Yp/ypQ36bZG2VQR+7UpipzcRCTEmXk22Tj4IEQS0DZYEsNTYzfVALA58Kfw+Wtc9j8HoOvgEtfQX
mc/aY2UP8WXP38kJoks3CLUmDm5+scMYRfB4JKczjFjlXZyVCvYKiPBTjHXviPY5UpIiY2/x5DfP
zRzU9xml40SnyjDfB9MoMBIh7F9pk09uNQRWtSlRcdzFBKZy/KqG+J3mnvfkFaZbhKOEHJKSwrpp
IYcUp9Kl3xSlvvNgE6Ez7+YIW3dSFmOGadCkGh9KL1kPZiQukwBHqqsiH9iK3tLmqDprfJPtcN+3
pBWuPDVUT3alC4J5AwgNho1dZ1OWWr6X6P5e4aEEF2kHn8N3qpiUPnM6L/D9/FBJMhvkHHAuIIW8
HVa+qbJLT2TeNbd53LtlkP/oGuTTELbIYxyA5Ma0I3S7xWkeD2k4crLHrWcYzUljuu2j4j1P8udo
umLn0QO+KTT6dL3hJU8EyQ/nQDO0HXGI9p2bdO1zqyu55aCCT2z00psGiuZGFKN+Mnja6eRjSkys
5g69h7hQNiz8y6nT8pM2m4zQako1hKp1pkOPfJP/35+kJlxuDuStOJFTpZ9aSnfuSYR7sUVTnRpj
fJYnsIlWhXL6B6MhBNJEwXru2fIyn/ziDggr7lZjaEPZzskaZD3W4DQ664HbEBDZt9eykPUBZTBV
gNWY5XMadd4pk2ftBrxGvu6rur5k/JuszVyLn4N0aHei9IaN0B3tvSDYb4SRkclixTHfvia4XuT7
ZqrH1bQI6sNuHOB+63RSaEy/x2l2GQBOqYQAvGCYVx7IgFtbCG2Tpa39KLQUF33aXBBLe94agtzR
pEm1lQZ+/x2VIhiCNjnYLZoiQ9jJA+0swqlisPhVCVQ3Bgo3d92pCDQkxzoxy+w9OrLGsYVjEswq
uhuD2gEFOb+aeNaH0PVqOvjE3gV5Vh8aVW2rqsUGPHSF0+wbsyWOXTQU5DLtL6sOezr1jX/Chhqc
lXBsdmUZOw9UQJoLybEd4tfRnYwAQUIlbvKC5j5HYzEjqtUAwUZZ1D8WRaVH69ZNA9zGft2VIKcj
2TRrL27hvPkOhdpJGVOQAPnWlfcM5XZ4SfzSxVXCmP0kzSQUqt7V11pjvDc0vKctu1z5hm05vfCl
+1jUWvZctgn7cy1mMJM6vtuoi8XBaob0JFrmbdAGZmzbtI2fRwl9pfJorxWjhkveTZutF/Q9/YMx
PyubyX/ip6FNGwgfzq62LGmu6qSI6ev18mEsSITYF/DdkrUE1oP0xWC0t/Xw6v+CyUYwYTCkdX9p
k0y9i9tG/HJGlO/0vaaQrKjih10PpbNtNQQqWed1m2xiihA1zaWZZT4pMLB1QJbV8VojSWdaMSAp
z+iN8yEIfgprNZ/R6idbuMR+czZFNNxg/5EjgCK9CV3NM7ZweYZNRPfTXFEqA/rAw0wOGTZ/tYVQ
JjfdYKkzC5Ft2IBGo/Ec5+o1yPLqFkN09eznTv40aYP9RFJXfwM4k1FI7M2CWfLkPxLMgCJkyKvt
SADmXHr6icigAZO7658DCC7PaRF1W8+fi9dSmdZO5rZ+kuQK6BE5MGyPVnnZDnrC3CcjVzbu0ptB
2Yi0QTVtI1WW9whU5lNUn8YjNPz7ItU5EQtf39E3HN5MR5A9XnhvgCXy3RBgtEetrxEu4cFMyocb
ioOOV2hqA1cRASyuTvhXJrOtPd24GIiVx0L1GXjQaY7O87p7SwvSvEJWfbAmPUfctDxC67Tr3HLd
ISx6tC1CbWoasTt4OMkL8Bz3JAHulmBCMvL7peeMtrGsLmol7R+qroq7LittAPoMEgr4DJq3Q8FC
PUo/O7m01RLFZkD5WkVej94GlJkT5pzWKoqxcVChk5nvVerIfTFTVay6Ufc2ysMTHuYp4h9MXz2v
fCRCckPPxt03+UypQFuBSkEz7T0MCyJ9q9JnzCTiNtJOfX/GQxSNvtx1fWTel1mSQ7Q2mn5d+7SL
VnQ07CfNbJ13x52KF1NIOHhM+tYehvAfk1mZ65lOWB22mY4fvSdR5SeC7vLUqGjM0/SVYzjNtDRi
K2rWQmvFcF0WBJaslTvHFHLdVWEq+4Lo43ZnMPNBcF3SPcdlcdHrBmsbKK2D9beG/EOkjVrRvBEz
bNEK2LM560v8a8tKtFqYiusR/AxpFRl2cdnAijJG5eVhqw0gODCdOEghYCJEXjKfoWj3ACOxtot1
NSE1RzWBnmOlC4ujHytWXQTSy4HaY7AgICaJmsPoZN4JMADrRmj6tLgW7ex0aFMvWvcOCh3VIOLB
6ToaMBftyQmlZ+AO65LcGB9lN523JknFK0PLgXB1hZ6cEAZsbShcnCsrGrSdiG33l2MqnVQVaG9X
8DeKvT3l2dmIy//F60q/28cknnrY/Op2o2wH3X8+uexUeQo9PWVYhLwCr+18cGqHAZ3VQdEMPJk/
a5lP6Ve47V08dvwUa6pF4CWO/m77fUk2YJTtNba2x1g66QuBp+mmBtj0BPyzupTkna9o6aLasFzI
W22faEz2ZHwJ3YpZTmTWwSMD9aVuhWIeThwILgnAIQUp85xN5iQMEXuG7RfEiXkXATSrn6TfOJtJ
uPYvwh6Q3leZo0erIovoCerusG8jYZ+B0SRF0Q+qZ48MemaVdl/STKd/edM0gb4VtHYPk97rP+gd
dpsqi5YeV0v7ipdO9Go3PcPdMlK3vtWqa31e1D50iScgeKYT89t00o3sdXtXzxDL2MKDe4gZtAC0
QZ3YvScfGWO3W1ZE88PRpb6fiNT9BfssOxOp75+CKlO7RptsbAmVc4qUdJ7WeAweE+aWcD6G6XaK
tOzN7bMinIi8Poia5Sj1PvrlxHive6dLLtxyzG8MNkbeOKlkcsIR6Toxg4JFNnY/66AJrtNIj7bm
GHQbvGl7VMHyrED6f0qeVG5gsiZ9mD63uIWjEf3oe1Gem03LKVvJ9Aw2Om9wDQbxhcNK1kznBHcS
rooOKtoIaMqxfjj02w6u1jVnmRUDZrHq226mXFmNhlFvA4tUli17+OSvRDYRwMyc5NSIZREaMoUQ
6Kq2eLBhElhhPPNmhuBSrz0wRnBuk9K4hnnfPVbC69zQrcFNrnMZ52AaohhiS6zc4BrlOYmP+Ipm
DyJowomalgnlNHBGMl5096SnXsLlZzp2sIY0M/wUbW0/EZip7pEgAEKzSUg3N6gf/AcDXikwx2wM
9j0DmOAwYe/IXuYaSchJJqjuFUnABJLYuRi3Oqe7jjjp7LWgabyOYPRcQfFbpojCf9f9bHju0kLv
DiO6guyyNvDDcO4fycPrC9QQKK5eeuFq012p9XFIqziFMi9U/Ki1VXOaU8xe0e2IdrQp6VAqM9ad
veWI3At1FBQnaiQQbKWXTkr7EkVIuUa97i4RQ211qjk2hGAlAnVWyUrPNjMmrXzXzpa15AwRWlUL
59WNdbGLMIUqpGADb8OgL1WoGMqtc60AdTdPdD5q3dzAXeJPOpTC+ZaD6aw2bUn1vm9cNfCz8M3p
jG5ODxkmFuT38sosIHYOzNYnxC+rQW/EPaANKCkVbJB1GhCXBEek/CV7A6JQArxOeu5tGknQQ1Jp
v/SuhCs7WZz/Z2u8TTIwoZSmJD03pQc6y9QvtCzNro1irnYmFN6Vz3j7HIrHeOsxrrrgm3IE0xhX
umz33f+h7Lya40bSdP1XTuz1wQQSHhG756J80UgsUqTUfYMQ1Wp4IOES5tefJ1k1O83SjrStGwVd
IQGk+cxrNhLpaDrTJao74NbzD3NgJNuyXeSWszWDcRuAfVvceb5v+qZG343aYoRITJru3LrNHr06
StZpVxXhFtUyy1yTbBUPnoGT13qKahdJCV9LEuaoWaG1Yk62fzMgLWQ+tgXax0QQ/VzcUuLAGjlP
Uc1Zp+gFD+j32Yb91Mqujh+MSA5kbMysEayOBS7E++6Uy1C9Uj/P3F3utk2PQE/QynTVes1Sv6QB
28dhyPMkQwJXi3186d0haE1mIe5Ue8Q0Ezz0JBl7vMeZK3cfOtJw5xj5Wd6jsTeSwvThGEa3iaXQ
V0aqi6sm0Ejv3EkGwAbQtP0djnrkFiuzZ3Pa1p3ttXcoK/oP5AxO9pzTAEbVbM7S7ujUQRbskqGO
gvuIjDY6uViL17uCfAEgy8hGuVv6nKumyH/9UZElN5sF7d9VDfVjQeq8KjPUyeiP4FgmMweR5Rl7
V7GNQG4vK2VTejolJdpRh0woA74mR9nOA5kh4PCq/tYZsSjcjSVHzWMz+mrZpblVRnuT1eTeqy7o
l9s2z2fnAOXdTg5Uhkr/tqgdMeztCU28ZbUMi4gejcDl4sjdoQYccKPxnvLgrI5xiKjHw2z05byy
A5r6e9ThTWOHP31VHvrOMoyHLKUdtl+IYeyVNyO/dwidyYvuCnMCXtSSQJnPnik8tl0UwdALbTMH
w1uf/PAhXCauu/QL1dn/2/lz0JgTwmTz0jntKkb68Rgllu+s81DJj+7c+PM6wnnGQE7SCV5G4Pfh
zq3M6Y5qVvZ7bQaqW6VixuKEoH1nTJ6zMYrCfwwHfHXBOkxPBIAJlVjff4xq1KNje8LAolbdeoCa
Hmfdyar9F2qVIxXOWD5SSU6xfAlsGGY6DJzl3i8Gv90KBGYOQxyJjVkH/SO69tWOefYlWJxxA+oI
Fz2AVYcAptBvldsPR8rB3gtYBrSCyZanlWNkVEOorOwKZJfWU1/9gS7SMyqL/Zbe7BcmYbcKMhQl
ga5GK+XBsnRDVW8JxIqVSqqQ5lZu8SQgYSZsr2v6Sp+RlmtwHZX+iv4wTereaHe9s5TbJkGGLZk6
4+Ar5GV7h6gMBaZVno/7DlGfbR80uCG4CzdemvNKhBqCydn54ALhANyWO+iA40BF9NzO4dHtFFKG
KcL0lFiQXJqhN2/BsaVfOzsJdi7PDL+XDt4jDnwKlc2lXbJDUvi3huriQ2bX5Zau37wD4vPYBe7X
FEs/rFDY9k9xEIm9MuP86I1Od0xmaX3qc0/+OQceiBKStRb0UVk8FEvAedagPRzIergXw9D85pii
X5udVRyJ/TEFBlcU/z4CHz8kKIhvStbZbZw2059BFSI47nYsdi/N1T6Swnulx3anlql4KVQff0ZO
3MM+Sfrf7CjzX4EVUsDk6dLIJxZRXZI+zbqLKSCWfBACfdCWXtGa6lkFVxahb1vhAxcYcbtjljg7
BOw/I1U/Z/tewLFZtc2YIaUYxo/G4MlD56XfAV95x7SZP9qUF2nZ+c+iSuRG5Abbd4MCNX1PtQqn
6E9HjVAekzJ4rV2ITSVV8sYq/5il7VFsdtD4WdzPg4f4oACZu0lGongDn6Fb5bfywS+nr4T6BjoR
8LJ1sQaBsDx+SIMZQ3tBcXbj+8OJuOy1ZCHTWA05kabsoaCPg2xpOu7EkgCTRJwEmwJH9FuZyuYp
79MRqcdsKh6RMj0JBAVJ5gZzuyCBdiwHbHLQgcINMzLFZi5SgStD/pQlpYFORdi2m8gYxT5POvlV
5ebj0tuPSC4+z3l+8CpB26Ovvxh+W99mpYc9mBkfmpx5ldnjb5XAXzId5psIxfEt1BPMsBLp7CNR
9bcKBNZ9WQXTjXAp/ozEu8fGMsiHJItRpBi0hUsVf0AebBc3gfjehD0hHjpHuiAc0PxuvOHo2+23
tKWP1VDyukEkFwzbVB/qgoaJ1YfFzkTKk15AuFd01zaxEjRvvRjAROd9YV9VcJbHG6dQ0RF9WLW2
UTtT26FxfNoEWXfow/pmLixjg+dCQa2xtGkpR8Id172l7I+B7+fOJrF7tySzcqobMroq2QjWy7gv
Ii+9tSNkTGxa2RuJGvwhtMt5A/TkszQzztk2Es9mIQBJGHO5oc9U3fhJSeSi9fIat3puY+9L3DIz
QWBPmwLoiEZmfAbS6KC1lupMLpvYYgtspAgRgnRLZvtZFOIbEsYN8tJgvTvHK/fEB+VWpZV751SD
AVgI6wABAGstR0QbFjS+Zc4rnYCLBYhYEw82RWfdeBiPUHtp4s8LFJ59Mw3dLvVtWno5gklp4pW/
KRqJ29aYJ55uCXAro+tGQpm5Jxt4x75PDSAkYKcm1Nfn+A8SVOIPqxDoAbJBshlK5jFb+81IJXgF
0veOVn/zIlp0eEEQBqssguzBSVQd4HaCRLR9Y9qCx/DY7oe9StuUdLnHBIFO4Yyv45je4cA+3FAq
/DgB6aSfX3SnOcvcW95h9d3BmYHCQ0XiYqbJszMM3R16T/mnBAFZCiouucHaqsZvulL8J8JY/qbu
BkTQZ/Q+B/Iraim0kGBcJ+N6Me2B2xXG6Ny3khl79B3394mC8tHQAlZrDblvtz0Q1XsV1s3Oo3+4
KcX0mlgGSA9QhVG2jdSY2psBwBOArMrx0FaH9nqDLnP/OaKielvPHkYIQSJPNLirdW7gXZnr4hqq
iGO4spPU+EpJg5DaQOZO1Nhi2n3xvMCX2NkLsKO+Sf8IZjfeUKY64W96Qn0kYCOKJg8dqFxDTpZ4
A3OOgnbuhCsnS3q1akdwKZSarY0pg29p1uOyQFsCFc/Ua1C1JOOXq8aBdb62pOxX7RxTGEbAHdpX
5m0dJ+XeHDQM0RofqQs53U6lCNVVk60w5/OAB2E3hPXAYrEFZYWldnKe511iFuYBZMhEp8Oo/jTn
NKUEb863GB4YH9mqvf08cy4Tu+ILV3nJDaUJYwNm1T39BYz/cOYV/Z9qKB9qvDq6//qPKxqO5xLN
aHKxDzPEEc61ykNTxiN4s9lb5ZY6kLDt8nkQNHln/2+xcAIR2G8UY5jGYPmB61+xIaPRHXMfGbJ1
iyZ2c4NLqzXdzu4izDPT4t8aTL+nuwfchgeDQDjwzU0XIx79878Qi6IABKIstRUDHVV/Wysfszra
LNFvqiaU3IQ8VFA/bph8ErHnqv3PH6h4j4J4uz4MFNuyNRfYR6vv/fXHJgCp6IX4PVeGo5GPNVma
mwJecBLfrnaB4Ye437po3N6jryEezEVSeNAYwQ1NdSO5i0NphveiH7oLDedv4WY+1WSJ5X/qv/lW
g1xP46R/w33866v/HVFl/73+8LX83l1/1LtP7v7f24/xBtfMkHdfYOOa9vNp+N7Oj987erD/RJ/o
3/zf/vCClPk0y+//9R/f6gFDGj6NGkT1VxCNppP8e0+z9dfq6x/vQDf69/9paWb9w7M1dkZAPwlg
NjKf/mlppoWeLlSUwP4HmwetPiiCrCMEMv4baOOIf3g+nwFrE7gYRJK/A7PxuMRf6IFIupJC+/hK
Mb8hy4DbeT+9Sl6oZOeIPwsvrtgasdpRHm1r9Et8Ns6KBm61MgYkul+NyV0msKq006tpl0s5pC8I
Ro61taLOFjQ9mBARVUgzIUZW1US2mJ7MRwxHEJkGTLi4pbNCzSbAcCAPIju2Dl6Zd/ghOR66wHTY
inJEZy+O/doE3x8PTQNANhkLxkVJxWJcMcyGJNxrVyNP48LKyFI35RRhtoo2BubYJ3tEhtZfo5qs
/D9Qohb1M0gDPbrKMPUHem1NjfUwJZy/IA69Ho+NtetyDFsHo8sj/wmXab/rNn6DYaG4XTgQBn8P
nq523B0cRleW93ElM/lHiyDdMJIkj2jwbzJnIPFdw35WfH7TpIA47oKpgDdxzMmB+AqQBQnounHR
D0j3jRQmQ2ibZkISGB0DYTSgoU09fiJ1fVIlGb2P17/Mxv9hj9a4qX8xQvUr98nPQVeRl9Gfv7aR
a2kkeEU2ti/kdlPsU6lyEJS8MbMR841Ngzp0T5YUL/k8HmvgNnJ5Qo9s7LMDpVbX+5X60PsNluGg
f4Uwi2WD5vLc4JqCnLpJb4XTFD13aC8wNabMjEG5Cm+cDeS+sVXhUakxKWVyQhlPeuqOKiraYGcQ
4L/d6K/0P/VAWJYwbbQII0/nWv9zCbCYHWTnP/toCrvlBwUoVmV7PMPAe51CXkjkreKB+YhiugVn
AtC00SjB1ErnwBnnXbQM+j81okWSbMpBur346Gdqto2PJX1EUh27pzB6P9WRnd8HZS68XxzA+tx7
93JhrUGKZzmj8Ai074qZ6aKUQe1Ezs+T1WSJu/IwL+IxOsNI3rZP7K6x1U0IZq6efiWRIa4QezxB
X6AcB1+eXcUCR3B1VkEzcAYkuuNnj4Byjj4NoF78Ztd3XsM7RLJaX9xPCZL9tVPDJbDWptGpsLkH
5tJV9gc8JnDxWuGgrleqUiJZaAp1tdDzAiHktt+0ifCz8GM9lEhm7b2B7kFLhY8OhL+mgzH71go3
G59+X60WFf6GDn820U6owoxVjEM8ckar0KX8GO7sgnkdrqgqRl6zm62auseh6bqCYc7T7PPJoS0H
9p0ZKQlGVJIy8AdGmuo9CXyYx8vHVNXhN1s15T1Rpx8k4ERkM+i1zamOOxqaV2+fohpPf7TZZwgd
ryaatAxpkgm59k1QVTBYNi0Oj/wsS0PW/VR3DRd3akQCk29RWgzjfAuSJBrlqvaAj7yyiVY8YVD7
7NTbxewSC8wY8BWtB5SayVxBCikzG/MbkJ4yPc7xKDz/lEmqoem+kj7EppPMh8ozvtbnDbLw44aX
Rw2umORvCtgjH23PFc/7s4mWdAYAJbNq0p+MxlA2UcwwWA1ssIvq+VWUPvSoA60sylzLaK0/OZQj
eEHleZzAIEbjqZIdc3VTuz565WgsWG0pcNUazU5gt+QVOE+BJBiwyJH0HZpXj3ia13T5qFhHA95H
BED1bJr6uJ4ey5LS/hb9mU7FexcPtN76NNSNfrmpC9C++NwreA851bsRTc2bPAGowYD7IfSGWws7
NfaYKrJiHunP91z3h00Xr1DWHkcQRy2L42ppJB5dB0BG/Us9IMgOB2BZsF5ZX/Y8o2knHpmn8oVJ
M1YZDClQ+Q1d/+3lV+w07ZoGqFbZGyckXfRhbddWy1vsR78dn1QbQdzZgArKmVVhoo0w17IF57t3
yywGaT/lNo2Ip0xMLm2XlRmCYXOferjN/fJoTlkXP8LjcifvDnskugGYkFmy8Ydb+3yAWlAY8ntc
umHZ7M9f0PPT87s+z3ahZtEC8Q8yvWe7Dmn6SKxaKuZBO7tNZzxIURem9ABEASqlmnQ+7cRkzdwx
os4ZJveNEYL1xYgX2frkxPGYca/YUsURHCUni01zV2XJYPl3MfXz7hvFn5GFK3rX4owF9ztIg7pp
33TejZs7cUTjucThatprFwvb2+Ui0ovalcZi/cr89EpsDBE98hGYwux/tu2xE1+9aVni0oOccP7k
e4tTm7syUjPul1bF5LSQSPH1I4ocB03PNSY4BYjIQGSJcG/t2R7ZlZea2przN083tLrQEwiAdJsI
/vwY6C2ptNx0TttnF8QVN78ooHzmtqA62oX3PamgfGTzDci5+97spvFbWIS+nPfa7C4xvukubFbe
h2IabFxWx5reGfyFQnG6lFPVw2NsyM0d/94IMg88As6X3a+0pd7Tph2Y/kiPmT5aKUGI1vf1Kprc
0cCHqLGexNwCf8UgbnprYubEtk22qyLYvvbRMsZ+lPt2NkGpf/r5Qr6KVhgB61h4LhMbMQvzOh1c
Wkwfx6UZn2LQBb77eTSnyZ13RihKpnzu27matUkkvYW1wPaCt+v7pT1P2787DiQ1XIoHkMjJta+f
RA4iHJuuRj6d90YL/gQbMiufY3/XR+bEaxkL/EFYEKx6wpE+gQ5mHX4+jKtwgyzGxJgHrjzQHBfF
4qvJnuVA7BLP7nghHSA2+CMiRIwcP5ahsnBwQ8u9y28zZ/KB4fz80j+8CS5MpANjn6nAU7jKXJa5
bnGAWORTYqSerB7YLHyOExWFsK4B9bxtPnhPgkk/QnNW80tEJbKof/EECJ3fh1wouOgOI9IxFtOT
d3r1DEZIhl1ehvKpToaJtW2fF1iSVby9Q9HTNhL7IEc0ydxegpiyxNpO3SU1LinmKof2jaySoDPI
lk1Vi9gwHbCJeKW5pw8ER7pv93T+YJtAMumOYzEDeVuPCaw+GKHw/PvpU4rdDS3sPkLL3tgiZA/N
6ahtanLv1qqUDjTGyPGaV9cIdODQ+nMNQLuwnDiF5BQGehZLsx1g4pIhAX0D9xjRFNhhKmkxlPSc
jvVhW+pAyBtHfVKdt/9MMfteuxYDInXThYCmuzvlTnYa7XMq3RwawkpjG5UZNlE33FmqW+rnalpa
zhjd0ueMP5+AtdnOPTwPeuiANG7zqigZrFND1BhvFwgEttwh0GxE4jNEqyL/gOBbL6b7qECAEYZT
BtSm2bl2T05z18pyoejZY59npjt0USKFSbGTS9VsnKDSdNSgGDyUUpbMM+Qzz6XmpF2oqdPzIJ/M
GcKCuQZDqM8xC9wMi45DuvR+MgPCrFJ+tlg9O95+rB19Xkm1mAwlHRaHgeGOvJAGegH2TcOtizcV
v2KdU1WYNRBD1pc/wFlDR08VZy7JJDGbfsB4JYCZ28PkoXqPERLd1Ce4aK2NH0WmnAkXzNbTEWA1
Ei4Qi8op5D/60npGdZWnA61+8kAxngrJCY/toAvoNt4SEOizWkyGweWcKbHadgeJF2vUnV1Wcwyp
C+xpXqgvk2/lc3w7DDVs5zWYeh/fLuhZxCMm/jpLvutU1Y9/NpH/Fr2LHqXclZHVoBboBOaRCRQE
8zuSKSOma3Lv2WkWQJ05L40F1Cr7E9aZAIPNVZSU1JMBocbtG3egmxtTwXbOguTPknwAhidqc3bY
nbC0Wyb/pg1DHbdllQPk71DCO63h+gPNZO94MRzw6A0GyhxLoInBWRBkt1Nnm8Mugoe73KJxlgPM
LeHhhPMTKwbeCJXnyImg4IL+S3mQpYX1bLoxIlLZ8ijO68n0e7Cq2zJG11VtMgV/2l4TpiGEu5nB
Q3EhkK86UbhkN5f3jYu2Do8AWeuVAWJNf8rlVDYGQ+/coT8bPJJzCP03d8/AIkRBDsokVEGe6WrT
aopGAMCsk8fz+UHFgNAOa8JyOrnjpDi9ALknjN1Bdps8svYVa/vnY/jh8IApxLGBFIuDmDOqTe9r
T02KIaICv3cyraGYTolZe/n9XJFMvODcSK6zw+Wm4Fj7+WUdnQP/JUemeBzCf4Km9sZXc6/vPZBY
9dYY9zyhmLUs82uXJFWifZgq1fTPZeAOHsKrVK9o1Bf1IDhcMAELeYNFFvO8dgoHFzIrelpZ1gF7
KbvROYKRjn1zzyy2s68klnovWGjHyfpjiFUI7xFSmQjZuNvUJZKy4yinNxEsvlFYJwAVQfpkzkKv
VDc3ZqouUaU7AFE7WDqohrxKUnuJH2OVTASVl2F1WG9z7DuZ0DtCYRg0Ip+CGTofxp/N0NTFBshm
Rlsc3yDkW0BqE9FnPs4/wUI5mf4VLIVfnM9vj/HdY+adwhZER9DGCcm7lszMvHLE5a9vH5M0CgMg
GfgHYUqNYitSG6AbJ2za7gUKIyFod5E0fq2BI/ns3oZ51C/Lc4gR3xAfRrmwqLZlU/iB3Il4JD84
dJZr86SSJRM8Bw6PCO0vQxSNeoxnt+UFNrgaZuPekk6LRAOUVImYlkVGLYp9yglBH60A85GYv0j1
nPc9EKIhJpZHGQZZLCowznU8ILxmHGOvGB7DavFE+zWbnJZwOm27gWVl14KLrqD4DkyQKp0t/R5r
6HBoObCtBZ96cMp8j2KZLggI6ILLiyS15RdqCeY125hz1PQ5pYZB13ay8weDRsiy9gbp/MkZt6FB
QxBhmRzxl+ZW60mW6TaBSlCDSkD2j+lSqq7hYfeVoQ99YRuQ6b43vuFN7q1YUkaC7PCUtFDHqGSN
N5McEeLfmkbeOvTCaLkBrJAJ1EJZrprIDIf0NEnIbfJAISVUxs4nyBHWqunCQQRAmDnWBzpk0zzr
twwbbHm7954++I4tsoQT/vOlfp0vkGcj7Idw0RuN9IfqdtZNaRjNQ3iynVQp+YXCST6dlsSO2dJ0
aMghCWTC5WlMlqNX1M+vf73DUXA2tQcKuzfZyg9Reo1aZDznZXBisRXLC61SvaXOduEzBaykUFyR
PImt929f13YtESKRGTqaPvt+Z3UBiKejszgnBAy5LhR+XS4frVofQ91ks634BWq3vywBvu9WMfd1
N0GLKNIF1NXUqy29SLTU1AiLUAmmPvcIUtVO15esgHMgseqbuvR9CG0zRQ/pPqCiUunefpbMgLoR
Q8z89lhDnRTzyuoIN79QyQkAuv4ig7pSd2OsCF7SMzBJ6UwGe70/hZNZDqljJyf0sgaScfBheiI4
rdcFvxNq4XyxsbIyap8zxHrMZo2qy5R9I80eSCkuGR92fuGCZQguZVm1sW1pNG/uq/pB//ydXlWQ
GC7pJog5nm7wP5jqdI2Z4TRdug90Uyc2Ei+l/5dQRbQBra3l2/mcgiPNNi4E+nLeYz4bM9tymECk
fz8fzA8TG4YUPggk4/ofcL73EywmGuvBf6sT7rApa8kcHB3DojHpc60uWIgjOqAFy8vPr/um8f3X
QwX9SB/hQRv3K5bWD9WVELYrObjDTuM3Rn+sWqWr3FU1NVEOhMXVVdqlrgcV6BAfwvHpEtrGna0P
jB7FXqIuWIE6f3FFujDsS+GzlI03g80EDqWDZzVDPfogYrzXlo0/lTXxmYMmiJv++fObcnWw9e6m
7EC3d3m3Qodl18s1dOZkcVWmTpfCN0iI0Ps4iAZC3Tb1F0/KA+6+CwayVY6mFxa+ldX1kH9MOMX9
Ju7GhruBpA04aKVID4uaeUxV8BGVK0DCa4rfnm0AD+ioECCtgmhJvms8GNHGCt0iNwcb1Dtebu8d
dCja/lnRDjcNOK86JrNGgIrkMk6iGzQttbO3/6g5dL8lS+C5lID9LounrT+bsrD3gG0hL6wiICYK
dFWe4OZxMzSqNzCI7gunR33u7XUss9KFv2WY9Yvruqq2yRKBQGDv5sWFKNqdOpf/KWQi/oHI2VvJ
vpgSjsAN2O8S6oE0JGfKXWHTKG/X+L6687gnnQ6QQ1lhf+hUxjEuTVkDkUHoNQvWvhLQVv/uaUM7
Fg0B6ue4PPw4N8FxxIvj5/1JVbZeoUtNgfu1SICeEbjJVD9DH8mc/tilufvLzfeHw87RiwJ5QldX
JCiJvF+TxFppRjdFni4VY5TKTc6XfAg8rp++dRIdsI6MoogzXvovbt/6YQBA821Pq7A6BBQ/rM2k
d7JMLI16iL1YJ69ZQfxGKdqOh2xYuyNmrYiIDES88CSo7PACAWYxR7ZGCJC72V1SYMMadXl2YEPm
mxAadLekOrdeLlnTXIfMpahzWxO1Lth7Q7Yy3LerXmZW6RS6ldTGQ1+6h9lXVQnu0ES/DkikmH04
JJQC2DXQjYOKDNvr54v6h+0aH6/QtqlL6TY9+urv38ZUeLnV0SN/uGxRZH0AlbBXfwvcbaoCzWs+
J+xhnoeAhLWevUSr9JTtL/Os64AUOE7AfKAz56M5aV03NiMxFS5y+dOnsuqNGENoQPnN65gPQIkh
vzMff37rP5TAmYjcDTKNuhmpJWzf3/touF5cR0P8KQF+bNtrYdIEtVcCj1yDkLFOQvV1dPwSeUeY
aQ29fva6Ah9Fk1KQlgWjL/arxflD1kd7kkeg40FaMD8eWdg59jOsqORTHCKTpKOw3Oa4B/OnA/Fz
gIaIFAeXNAaeCYJgOkBa3s4ZjjUnv3eTedQnL6UgHqO3uBQxuhRXSI2W1htlGdvl8gIS0srkfvF5
F+DaI7r8EMJK3dU+B6ANsTOrsPNmotFL+zCFy8WooF8xJTBhJvLA8UshD4cTC/3QlfTNyL9rwqo3
Z4TFfOluOhdnxGTV+OlAelkNyITmB3gCb+WkNtTxLFxSwfCCAdgyfPxzjfTnr/s6FmDR07sH94Bp
lodj21XMBy8kNUPaMU+XBL5s/V7tajhJ0Y4KAEhCpAVY3r8KiN6fmrqTDTYQgVdmN5vtDzGIJXF8
xJlsAt9vhpP8jpF61xQv9KDKHHjOfwN4Hs5H8V9hbZS13x3RLnMG4x7wV6wjpCd/qPs7sGiDmiP1
Ialr0CorVGFAhSPEJ2VbAXd1FDjaEjY7B3AOHwVZj1iKzF1H7qD/k0VU84uQHPVhYJvtZDyd6zpK
2LP+vbc+KV5MI1+4wiSH5y07nve7Zw0238vYZcj2qPrq/HHonTCCKk4wmtk3/WhPprUZFNhsd83R
uDCMgC6E8SQ6+l/tWmTDoF5GkWbLtFXZImFfokPXoqGcngdqJIO+MX+y9B9HMcYQHxIwsxSQy7Gl
AA4kd9E465wcBlmQabK7kGue+6sV/aM22rltHIbFM3KU+kGMZEXT/LmcKMTA3AeCZtofaZCrdL4p
s87zhl0fTq7T3HpTR2/4FFNV5gZA9DWdA1InT3hmaVdqJEiC+Bs2cKJRGhmM4IU+yBTxu1cegOtL
J6Gh59HEXDuELgWAPXdSjDpBkAGttJhmKi9s0TVU85gQBizRQ+F4qcDQQDlFhDAeYSuV66QYqb2e
IprO3u9REeihwHVxaZPlVKM4ki7vIF9yCohaSLSposfLOg7N3KP2XOVjl0h4djb0pg8QAgO8u0MU
gSgA2blYAGMYbazHhzgcDBAIC8VYRgS0vX7l+LvrzD7okD9cdSa1ZBtFuVyr/7HV60Cidmt66Ocp
hCSiDvysSiBlto362QEeXdODRDEUUG3DQ3SE7Jih4OYgNh/yaI755qVPNLWmMKMbVNtsfzqAl6Bx
tokHw+/ie1NZABNAXseU1vc5uOnB/yDNZpqST0lklV37Ynm5y9XRdOt5GtIf3HE+0qxlZh6B1Ov5
XgSO/pmyZ8QF+1T24u4SpACsIGS6h9vbuAcjC6d4G1sOTIKPWZMAzd9AP5T86S/W89sR9K+Qm/Xs
s2Wxqm3EillE1yE3VwcNNBX1A7oVVIg2CwAlw161pRs3gLmreiJ0tHuPJsb6DMa4oDaCc8d6Tgbh
wm8ra0vjSixPxo3/gi0dhY4vY8TUQY8FIDs43kthGnAIrfjGnAukclHqBIKzIcNBvG2F1znYjuMk
O5Onq+j76TZS1+gD4YJ/C03E1u4nN+IYStmQ2e+XM2LP5SP4vUR1geesRJROotkmTmsYOK7TEI/3
YHJzmqU0ckJSH/IGm1ZEEM1IN6HAonTVvIDcTQB+aeAjhFrQbF/VLXU9SuppJSN/S5N6lP0t6lY2
zt6XP5xRGzCCddQzYzX5Xvlzs4G35fAfXqo9zomL8Mfq8yWMi22pSrmbbLdUsCgMZj1AmnOIl1jY
xo5obOlO0AV4YwWRBte4C3ZWHxeZA1bT5DkJQKXKwiZhlPa5y1FDZ6nL21bvxAnR1KyDx0sMCdU1
MlJs7CFwUFNj7yzr+KPn9SUahysZqp4ezSV+vIBCMnQQl+YhcxZXNId87nSTympm3YgjybHbaOMq
KlrpnhLBzJ9fsC3ROXhtwGzzEi8NvAvCyJKES5z7Ji0SifZyBDhv1ZuNl/3WCSqS1dbq3KWoj1VO
AOOD53/rG4RMOZiKcjHALdz8fCVQC7s+2ajUsCGikk4/2yShfx+sOUnvEXv1yF/FNV3ELSdTUKGs
Yc88gW1HNYJHRFNRbzpLQQ/pw2U1h3Uiy2A1oxg6l0ds3XMXupI5DMNdH7lGtYs8N+NveXL42C4Y
tFcg79tkeelAYxB6UZCl8jUUqcYdjnOrr6C7h9PJdwAAgYcJS/29UAuMMi+iTHdtoPakJRKlBlHk
vFUDFUcAVmjr8CHeIElSV3mXiObVsRBCeimdMuejGvYRKhNV4OvMLCPvpaoPqFCj90BGoSyyhsyk
ixfGqBWGyaLfwGckWowxM1ntH1kp9NmRtkb28M7yQwCxt4FhtOzlhSreIG5TbCPq2cVTlA6rfEKj
J9kNltR1PhOqVvNqjgnJ/smmGZs/yRFw7PEcBk5IvPNMUg1QgdcFe7lddkMblxBRLv2DvAdilq7n
wejoGk+8Bnl7jlslRARu350MDYMIStRX6hs1svXVmxY/xOlUw19IUM02F+oZw228lDq47TJ0NFqE
OT22FceUM9+DhEsYQcP6rRp2qVUi7aD5Lh0Ca3geZLAZCGb7yTI5pfBbgsRDCbsID1UYiXC+yUT7
Vno6D9iHss2w+jbQMFw45npFI6+FLfi+QObXd1YlRP+WEDap58hB6ztHGQulAzuOh48uGr2x2gcw
YQprhyQ54gu3sC507Tv1p5hxzeeHN1QhDtenPM2neFj7YBBTY2fB9tGV9tpH3BO6OD+zEIQbENA/
pWqUcXu0Mug/xwRkMme8XIaBCzApkaXamLBm+Ws2/4bQYA4NeucKp0QP2Z3UjI22fWk9qStwlwMt
sFXVIBXvRxUDEzX7q3W4PEyAKc7SbgNaSgsCMjHK6PWxXQwdDVz+3DKHrkUSmh866bqk4Vp/xIGG
1n5YIDySruE6SsaleZZM637SNWbgb54vH+e0nDxvc05i/ArOUkkQhBL98fJFXSwdf0u6q99670zp
BNztDcJzaaTkwghi8yCsYMFicJiRXEp2Cj9480lSTMsJp1yr1b0pD8qPuquNukGf141h+fXr/Nwl
uyxGM618JDxlE6M3ivquqddLfH5hMFv1JDtnoqGkL4RIFFJN1C3RMX+ba4OC+4zVNrIYt5azeCqe
N3Uevx1MlwOjUKPuIIge9OhOFSYb0o5Cb+o2qBJkdvREA0OM5g2kthLCvQEHfkRd+3zH7ojWL4oM
wwT68UNdV3pLIhnMewtN6QEqd/G2jYwsS/YDjgE5TQ+cyfAKEYLM4iUKbgvJATbt/SSm3bZKzTLJ
b6RlOI3UbPwYFS9o2Dqa7JWr31cWeBD2TuO5QGTMjYZPhS5zkbQ8oOUIlGjkNb3gYy9Qr1tfejVK
mbrofOn+WcvssrFSStRlZsGGQpupCtEuSRDMHvQ7vmCQ83bQe4+R0+8EU809MojL01t6A8HfXYzw
+HBcZBc8gMRwUSoeKz0ckTm6sju+hRxlRG2UOo0/DoJYw68ay9zWogDjCT43UnZMQNCm+AQg3hxk
8gnZXXQitjmqK3O1zYch9oebf1auqQ4y7igw9IrMo1bqBX1uTjRRojcmu8Ibc5eW3hR+dfLWYney
8hBN4t7DgAeR7a7zeapiShScu/VlmY3YQBg2WnJju1BuWkEIS0XxIPk1UlKkWd7WsgpSj/5rWud6
BttU+13/mE7Q880t8FkT0GsLL5ivLmvSR7uOVurK1RKDoFFVmOqpn5n/n7PzWrLbWLbtFyEC3rwu
074pOrUkviDY2tzw3uPr70hU8YTYjKDOuU8KUs1eWEChKnPmNJxEN0FGu5tEJyqBdLrvvAlWLnlL
gpAWW1exFSR8W7YQ1dn32Ry1xaNPSdbV7+Nolw2rs1o8oZ/Rksv/05WZHtoYvokv2LmZ7bwMXzaC
Rcf7lFKOJ6Svp1Jnmn0MCnEbRSH4UT+vCYkYW5M15S4tEh2hIRt2ykRSZBM5dPUR+X0KLvSsyWJl
4nSyTSoG2dymskCXuqfi+dhEGJl5N5nktH5LFhMQKc5keIVAGiBjPaCrtE+EL7AoFGKAG82aZns+
bjJbP38Kcaqcl6cK3X+PffhKy2Ne58AHDCJ6AGnCcutjG8Bvwc0L6/hTImPx15LWsHvdor0JcdRT
r4n+gmPIvIlVY1YH1bKsZVsYoD10r3qLAcDmBXCiXAAwfVzG5SKfDGXI5e7rHbuaFp+vrCgJhQJt
uzaUt8jOcFiH3u9DMK3fzwRicAjOTSWvHeklcuLhRC6f06619G+TOiD7GoE+B8SOmRX1t5pcZ30s
84hkT4UWqpvHrmilx8eJUIYUCfIB/tT4FA685jk2MoTEhIMcA3qUWKgdcD+ww/7AkzY13dzd6Vh1
QbDB0O4mB6D+xjbCkc3BmxbhJ+oBaG4nKeuzWF2wL1uRP6p1lU/JscJgNZRligvtPYknM29q5Xry
r32m+/tLtsb4TdxjaWub64MNywfeiv7eehHpm6HfbOxOZOI9ELnAlwrXoGZl6a+vN+GIkNvWOY0U
Yn5+SRZwfMoYC9JycE5tiGT3NnmVoA2LKv7qyds5uPGeyKvmcR1bIyifPOxzF0w7vC5evoHGslle
yjgeqWntgfAWTFpLqWUVnNLNsYOTYYE4Jg5wPvEE6EjcSTphj8MDUEJyGWXTncqQfxZP8mjsBND1
yyDjne60o0LmP3MYLHwIq7qnb3WbGJuC5yXDMA0oo3YcfmPvlfKfyM0gsYGBuvH61ZkhsX4Railf
zAlXeVF7XP/Ld0yquNzRmei1LtBlys7Gg90usEmbMoFsnD4UyAaHYVm5CkGggBj4g8YMEoUItX0r
Bz95N4LO4KEg6OGv+4m33QQjVaYA4M2m7di83G/AwBS/97oeccddMo6ZhheCvIfx4uDySkWu1t1g
E3pNdE0+507+qNbdr6/ix0kEk2/I13ZI9wQXO+CIEcjyH6LNXvBucYZ/h7eY8GLVdNQsKf4YxXMy
UWGr6X+Qmv8+9v8R++fjbagGNOGBBdvB/gmZnGcD+Thy3HeIk2U+JwJ57rQeAQBSUXclWWVyGRFm
9nI1VXDsDf+LkekRhvZPqAOYAc4yjGXXYZGTePXjzYBgElCYeTnNKAu6ei5HWu+lw1gIhyM88KrB
wVZobpsGBCBaRh5UmuGEC71TUY90Dw5/ECua90ydKX/xrq0GKlvMQITYmB+k1SQ46KCTQbP9dcJk
rpo/FkUtDZrmjWbAin51TYCjtn8bO/x016F5kBnJvIXpE4OoN/OvwEwN3zUG+zl0KvYIvV+KfyhV
jloB+YqhxXZbq126UpNxyF/yVvx6Bf4IirMEGNIzazB9k0RnqoM3Nz2Hj9oNXjw/k48iPPt1prTm
WDmawH3Jjv23xh00u/31B//0Anqmj2KZ1g5YXFIKf3za9oi1Xxq507OnqqygB04rHvUId3I7+Ay6
AERbHqXut0Q1a7++jLffX7gVHOkIp33QeeR9P17GtFj4llRL+Yz6SKGWqc9jAMLOKIl4QRAVXPSq
//UnWz9KWhm9CqEDaj+jWKYCwVtAo5uzBE5vbOCLNghuUKITJ4uKWJwWO2wcRCBWw/WUsciqQIcJ
3x75kzrKXUK24s9WmxPT8S+749slivCCe+HxShM95xCu++Nd8bH1YYQbm08aVvEUuXKcIpo0tUSX
OmGT0tOgyvelcvD+N5vUsRL+uS/YjIohq9iWxbAWrt7bTdIXRSaZ1k/FjDkO3Fx1T6BczubHLRk7
d8LwdAzMr2XhSzljkRpufe0mlA/Yf+MqwFvTJEQW5XfeXKaO/S8MnbdL2bdslwgWn8QBLuQngg7H
zAxhPwqev4vi1EJt8YBgN8W9ij4pzDyaA0SqUJrEJY7L/PVyOqL4/nmbfJukeTMMeJVhRP1EaaIU
mAXN3Z7zvik5m+duaML+OcKGNH5J1tXAY3zEz4O2bldKQC1uzny446UYxcXuuzHwtra4bffObP5L
ykdSfMX7FDUTDiWDNUO1CCdKdLTQmyET8SYJ4Xgvlp2wDwNtMslxoWxxx3X13lXs4ejyzECIphot
bZJ1HuHN12C8QKi+ZCh/52voPb1DlMSvJGZN3g0jnDFSoLbBUbq5dGFnY9JRmAiyd9YDEUHLd3DW
J2LU+JSgbMrSM8K+oJ+xMWH2GeJ6VOQizZwLkk2CW3PujDbhG6TTVN0WTiNUhyQcZCWXNhlQRJZ4
1LLtxfScYRwf+i6FrXYFBUnNl18/PeunNYRUiHcOQi5IlkXv+eMbF4TscAuTwmeNErfq61P60RA/
cBiZcYgOFG9+pnhEBnBPPEXF1gdXpySpBdZf3HxSJoS5Tx6ZUAeVBk5/7YqxVPO7ueL+t1y6LvTj
fxtCvp1BIvuH3sHugQIJktBbwpqD5BwA2OyfaAZbLPTR5qc4QCAEojvSGkytlttrQ0QISDlpR9WW
l86BMJj+5f6+rbR8sjXhZDFohm3IrX6ziZixCXzEmnpaKvxm0z8crx/b4h5ehWt8CqmzKTQDiNHV
nzabGAt2nfOI5nNMViIC3q0BAZKY0FApkGGjL34hu4iqCbpvGH6hh3aG+50NlVWEspJ4gptff4cf
6RHUZzBVfGRdPiIxDD7e8nXnDf5SwKjtKdiNsYcYQJKsgxnzCu5FfMD/T3WAOVzgePgaIhBErm29
uWvMTDp6cq960gNFXcF3qj7HRyCjWeh8iM72v3Az3j4vtjGPR4ZoCcaZ81N9XsydEDcW8i7TPGCz
rGi+/S/fP78MIIq+DyISfZlVWzMi8btf3+yfPh9KeOh4RzlKtIb35pvX5ZaOG2FWj1oasbCpSU/9
g2qrsjyID/cd4U2AAP/HC+AxQ3hCGYKSy+SI+XFD8IGPfSwNhgeYdMcO6B5Ntj78EmMUZI31V3Uo
WPtsCP749efLF/zncRKSNEJdIrwgcIWfDrViXVykqMn2mLNB7p/DcBowYRz8GJCHi+6N4ca3EQv/
y4tqv62KqAQ5CyKJwxV21tvSo/Cc2dmrpn9EWZR207vAbZvtJcI0er/Xw/Qaswznj5GIMBpX3htp
d+HLS+uSxXYu+DdO+DSumJjXzY6V4Qrkd9PblaBdelpPJyCnFLPJijWEEMuk4J7JtYFul7si+GKq
KoyIX9/Wt5UV9FgWNiRTuHdU/2+bnNiL27WxrfxxjGbnOHXtrAjI58JzqbtOdTGTaKm1X97GmOR1
QkQ3m9JjQ2j8l4f8dksJudc85lCuiibwbSuylGOUOOOWPwYHnSdLIKMB+kplp2DAX3/5nz+OnYvp
HUJISLGUdD+u6TzzPGaYu/eALUkAUJbbgvZi00YBO7rdvze43huzDO4xQCPMG97k0COh/O1HDkO8
diQQdw+aAJwfesU1qdr9ZRoWmbWJjn4uH9NtREl3JqFtcNt39jTubXmDSDo2+0e3hScxP2m0Uguq
vATWOthK1AOorhgR7y+aWdTES4TcrkHZ9d7biZmNTz6/VQ4GEoE4MpjEygirXQbpOahUZO2WfiXD
MfJJBHHSeqeDj09uxXGqEMUGkhfggcnxT4hkz4+HijHV1IuMIHMYg0CzTVyCkWWqDq2LrmGWOVci
46pmm2oUxzUpTVlQ8kakmMrv5rmMO0Z8Z2RUsIIyNXiba0MEentQy4WibBFYskcbx4fopqBJag9Y
cm4n+UriEvFdIjXkvgD0GkmLvV1eOFxcdwoswkYEOlQdRSkt4OuWVP5wE/bYoo6npTf6zb8dKhQ5
0T0uZgjOFThjmsvC986ZkezODUFSefpe3SzdrOjtOFcaYw2c6WFBszr1/qLRFnBN6e7sA/NR2DDg
muDEBwcVJ20TC8kYdSCpIIoypzvB0I7kZgYd7pk29ojHLBQ3cfH4yA6Q+Z88O90WuLWbuR/KkJWE
xgGE06UyA8Zs/0uFHOYEveAA8nV0lxxdmZeUGXnt3G6ERVXKtwQbzY7lSrw0N9CYbBFEwg/oya/n
tYr8h8pul+gxm4Jh+pzjEYEUkPmCt0cXVVohB6opxMy4GirmodgDJM45710XoLBD6f8V4lMWnEcG
Ln53nbHR5FhLMnSpL9M2pkysmXpISpgPMZPYBssD2Lw2ZYEk58RfgWCORW56tz0ZLizRGkiBuFf4
JKv3566mGqVvjM5vSeGjC75oEF5DXbYanGsYOp6gJb5WpTtLaQYE4b7rzW4p0nO3T8X++9JvXJfT
YVP6rYLFiV1Gmu+p97Lye/YXZuvT9DdghuW+MBSfCWLJ/Kq1bwwDo/SXwN1XY/wN9Z74zXi7K2Pj
Asn8AJ0x362hvAxqDqwnBLgLCP8SSdExbQoz6TQD8GoWK72yb1EWtnnDNCdg7rjfaDIAuyF7we1e
RX4/fwjCYjSYPSmEnZ1XsJZe7QK6gIs2383+qELXyj+oZT35hJe9FMeLO5tg7Dj0zaE9NNd5NGUZ
KrJCbDDvuMNV3ZgJO1bMHtWqF4hCWZiK05nbdu6ZcDHxtdgvbRd7zAhQ1cn8Qiu6fNzzE0yju8qb
gHBLLG0Rivbx/C4onGSB6KX5nPWactjqb6qWWLj5yMDMklk20swVK+ZX7rGgSOpVL8IoNP6YvX52
rpHauvTsz/G8Wra/g6A6HjxW89Bb6tukPQNI8xWZSMFRxWerqQlQL7iEBu5L/Kb3F01ddWEPg+Jj
Z5OYLytZFg6zM+16kCTd+Kmt7CC9No43V0D4asihJlR+uArUOS17yQMErZE7tK/oLGAncGei5KKm
aGTvNIwbXCWaqrpJ+EoRAwx+XmiC3as2+hkXJrvepYfnxAa/Hcs0AGqHbZFaMmTprNRLn72s8Xf8
ZtRGmZExzCZarY3Hy1g0qVnk55pgHTwtcTqFpdKpl21Rv++YdvTOtoW/4xHG0z1hFombOKnGYGGs
AsVhUo/m+9o+dr2Bu8AmH8CN55apnRKhBpdnhb3QkThk5RTIx1RmXmp8r0kFiiJDMKecU8kqk+F5
8o/DTUFHetbuHD2g3h4UyDjl5KZvty5WETxXX1FDSLKaWZd1R/Z2mZzbNuOZRp0R4KsOi6NH2F1j
QMqqthjCc7/VJo4W2qVKx+lAWshU9fLftZfH9P1/FtshAFpwwOa9n+tCft5RwAW2cXIDalVRJqXJ
2tIPyMSilx+0d6IZs4/5sOVwhfQx5wYjNQ2p2nKuaeynaMYDLle4+rY7sjRmgtg5MB3KDIZVhbIo
GtW+0lolTL6bSSbQxhVOomc2sBxGmXVSpzPQ+7ONJ8HqSxsGG2WC+pOlAPxVfbqq3eATSeOgAfyC
Uol1VLCh8uXiqWaPRJMqhKJAqXPoOCvrOTfCzXzqCNFi1NaObfilR12V/pEwXCYKF5jE+FbmhN4r
pXVZznKq66Ekps+ijdeQ9uImlJNi5wB9I5/EGWC2Z1asll9FTOgMZGAI8QDq4iQiI+3GIEHDIEBQ
UdgHFwswwCbSf/kqYMZuGZ6R4sRJffEBAKfhOpkmZjzXURHX1bKNlA+BrgT0cY9hEjsAps/2BBMQ
n7i9js5J16AuZ2RaOcZ+U/aNPF+eEBeuN2RdOOqFDhggmH2xCQlKz2frnoP7g+4QS68icPhGM2ki
A1MD5FgtOii2QFXjTqqo0hwvJDpCN4qWRLZMNIeyYpiY8d55te1RaOHhJ/usk48TCwZqTLp+Gpk/
j80lU6KdXlnSxTbdXHPKLQaf2GM4SZVeNPcEEphUla7+jdSH/EZOdMFGq3QUup/mhrXdTNcRKhaP
yVHAVQ3MqHnz1XkU2RFELQNOMAMYtTup4qlX5SHsENkt9OQ3UXN2rJvgvqjJr16ee3ZwHDsCJp99
VZAqoGpQlS28Yx/3vDklKgpWHYwk7iSbPLjXfV7xvSBeGKG4AqnVPCXQQuGeqHcuF4IzVu5wPuB2
9gPcseA+HGtSMm8yM/bd10o97MaHa/4y5rgi4GSQwjH84PimDNxxFk+G+XOcEELZoEkQwT8mjEIH
owUQwoFi9BAbISC9p0bSIDRk7V1z7qmNyQhJ4kS9qRn8hgn6DHcuRv+VnqfBlYmPFrvkioNmUV7w
/Dtyz7rmvYl/MLr3KmOUAOOtgFHLZPfYrfU7Bm1+76dLGGZ76d9rsMJIlrGwzmJ0nBJtlc8HksUp
WdTncWYzWs6bySCXKb0iNTqlJ1xCPgcjiFOwJWWJ77q6aF29Fqsha9HiSGbl6JusJYic0Ohhz0I3
S9d3g6IQIUitx/BKE7I27cXNymTI//p1P/kWo8D8EC8/JilYIuJn8xZoxNJ5bbKkLh+qsoWcDRFb
1fO7zIs3NcnSMpP/0wejFKKFB54B9vcYXr2F4kryqruw2dOHvCSJ6XWjUwgg+bc4sOBE0RlrVV9r
jgq2+V9/8NthCBA/DW3oMjdj6uH+xII1jBAzTFLv72oywUP3HmB19JOHCI8ZKNxQHKYgvN1tt7fg
0RAmNJT12c02BzcbnzO1t5+KY2sZTZxHit9gBE5L+/7XF/l2ksv4lmwTi/YB5or5s+XRBtslCNrZ
udXEJEVHXLVdXJ8L5GuGpI4ZN9jOkI6Wn4j/CsJP6zi3bXvbkFVJcpdd9UD5fZMZTXKGNAfX+EQO
ru3gE6l8+jpiLUt8h7LSqMvT5PXlisUQlapDEgt2LuC46m3xjqnAr7+mdcCf/8DImJ1bPsp5y8Sf
FDnjW/jEhAHH2pztm9FLd7JDqU5qF8+8KLI6bOxGLA06nKYyav/zvkRrnFwx202b32zlI+c7VNz0
j0FvGa/WxKaCMdUxUNG2eJqPDb4JBfdUBfDA04uJD4gxnknYbPrnnlk2SVckeqZujm7WFN1HTfpa
gCcIbjd0dgsJ3FgU0rlsbITd4VIHfUoG5+7czggMIxQM+OlPcka8al+gpmzrjpAgsoOt+bbFUmfI
mOkMXvvcUAYW1S2g72B/xWAU7sJ18yoneCmIW0VkG7jGNBTYn+8wgh87O6auvt0nPA7ewcbaKhoY
mDqEydcegWH5bblFdfxsSdcN79aLjKW/QNBpo+3d1hMK0iKHzgQ18IxwT6DRzhiebvck+qwmydFL
nBkFWWRHreUNQ7gaf2wb9kHNeXB6nFklJbExPruLaZJCQcfXb+VNgf+NHdySk1qy1y8bYoAjYXsr
k2s2DwNjgYNjUKmJSozSKfgbu500v01oQTpAu6JGnHfpu3Fh2e3KiFNP0xY4zgSF2cbGO3yZ1yHo
kvPobHTyZ3ZGWJ/3FbZFEzloeC0gjTK7CDOLD3SGedbhltQE5oDd79QWX6d0XcxXql87vJ/a3rKS
M6k85cR8C8oDkzPt3qmaJuzkJx5IX8TTVjzNYSv2SUqroC1NdS1g8EgpE1TfNpMiARw5FuT1UaIi
BJoGqtjFIzbSpsKbCeoUaCTJa+Z9aeAvyAz8Ddez/rI4zYyNXR4a+cu/vGLYQPyIQ4MBAwKztWND
7UIZeDsYQ7JXwyNovfu5STPs5WGyJk3+GYv7AF9MdsL4LsAfx2O6WZJuiM05vh12HNwtJVaol9Va
M/CwEXXjpcUe6WlZxhZsbrKSz2U5YYsTuZjBP9sBmTHndHXJZuYeTLzMnJdJ8QDZFRyvOJfROJiX
qef/pbcVIazNb3mBrc6D0eJ6dTshi8hIvM7mr/FQbPmN42ULKjjb6j9ig5A1164dzfLcE5tF0ina
vOXeh8NZ3jROHJFKGCcBKb7jCiH1Yo3Faj1GUd2+M4ItmE8map/gNFXpclnoBvdTnYbtBXSmiR4S
D0UNnjp18IRpQB1dF9jEIV+2CD6V9WQ9T70ruY27Y3+xMGh/KFdv8E+gRPm7voqmSz9m1staEc9d
jP1XP027F8Oyi3ela6zWaR9dSCAnpoVxNWP3lWJM+gRcxSz8snrunkXn3OmrwXxCg0MCxZw4t/gb
VpcNMcQVXnNyDrwhvOO7WleTJJoKrH5vPvuYqpwGCCAYdUX707jHbnKKymAjOcPdb5jqu815tkgx
n7OufR87bf+coLu5KbbR+ziGhnMbR2ZzbfJWnAwBDx4Z5tW3Jp3DxQK7FWuZ4BnnoeSuxdD0s9l6
3l+bHaa/x8PYf9iYzj8l2I/dE+QwFidYiO6FAECLemkh1mTNXVhPe77em844PRLbtf7W2IN13Rfy
K4vctbEtm9vkBLFr+08bLsWnbnKX95Vrjg+YlKXvlsAkGswgxvZaEgv2iKIq+oTrVklgXey9D2FH
u6ccN9cTbPHw0YT8+nvpTf3vEbZ2tzBujDM4SXzn9VPLaQLoRoIHWkhA09C9c2e//tSOS92chYN/
42yz8TWxs+YpaloQD5rGTzCzbWj2vXNLGoj9bDukwiz7vH8r+rh5TYjjITeaaLZmLnpAqdh6tXBQ
uyNKqrhzMm/7bbeN8dlPhvbWSuf5PiW66+TE+wafPCMLJyP57j1OxeF6xee45lOsmDCjbXtsW3c7
5WHYBzdhWcT/hWn8EvnN9GpxvN3CUyQRCaMHRF4e+2FWmJ9dNuCrsRbhb14SBHfOTs7p2Rn4AsDC
3ueQYh7p/ILO9tKETf11Ir4sI6M9b55YmrQJUUvwh2fXiLswJaO+KKynBIOZr2vmGg+d3aP+ot25
99hOPhD1iIQUP60XPGb2U7PP+ddUYjhJxathz3tLDVISW4iasYKDJTw76FCXsn5lQ62ck81/8hMH
TwG2hCTvtNlG9+dmBNONh2b1vpha8jBACYoPWBSOHxYOG6bxQ307YXNFxKtTf/IhW9qnuGqsojgb
GalqyQB+vs43ZVINf1mEzr1LKdauxsLU+RLPAYEx5OEmV/SfL0uOHyAxt3+kuz3e42j/9zw4Lz64
P97fxXpjkBt63iO7u6HxaY17a+yK6Amsrrrji5UOQXQL+c5jlUY3jDbjGS6AzZGcGuA7SNdattca
DuyJYZX5FQbFel4ij4gAtzX+MpKRhNm2z9z6xFWV//H32rvLU8N9bPat+4JszXgoaGl4udz1OXGd
5WHKhhzGh++R05aH3V8LZ8ejtXn+79jUdR+quDPJekkLkte2xX+xraEipSg2+geCaAPc+imIvxlp
lW5wItsRfw8bI7Fr6g3Zc7c6E6Y28dBe2sIj3yoKUB2HfzK0D8kE6jfMAbnDD9NckXnSLFDTd3/4
2GDidp3sPM1uQDHMjwmTgPlUh1XMF2rYSyDzfkSOb3yw8ID71jgb20+UOU8oM/LsxI03Hxb80K6h
M1WfkWeCspHN+DV2muT3AkrDcGqEonLiLrSfrIjAPWJZcWXP4r68TZow++L603AXkOz66g7wB9x4
DHBEWegO/Z38sZV8TF5NJLc3GPx1DxmRjhdMtkDB3CK+kAlH/gt5oWcK3/BDD5KGPZyb3JXhvtLQ
DyPCGjt5rPa5feyy7R0X/ndOePDf3W7VDD9xCSSrmL27c8Yr9NyMf8WM7qFwR4Ldg9W9bpnX3zjd
klQnb8naS+4ZhA21q38KWvML3jru41qswTlK2YQqwBhiGHh3L1nfln/urp3i/e01A9ybMbpr3bn/
7ONBhJNaQUi2kZCtySHcfKxJ0rzzI2O/N9nNbpdti+9cPju/EPZufEzDmUzxBtyzvFlzoqBviyRM
82+KXQ9KKIziPQtxiih2SzxDsr0TIE5JxlpyH+l2MxzGqSIJAsvQa+l2UTlLKNRD245oVtuwCD/p
o2ayF2wo9HMK9gzHIgU4RJeHQep1xP2vjEh+TpY9ewkQzlLH5mRA8COe8rSiuJKmNDjmeTt+MVN9
MtsJ4dQJEIH53JqNSfdH7EXVOn8HWvYaagdlP6q0+6j2avdvjb0yusAK9ExoIP3ANs3z/gy7Junv
yFM2WtypknZrT7x1fv0ur6Zxnk5J5I35lSS9Ir0aQ+/0F8OoATSMuN7CbyaWq/EDlvVWhYipoMQz
yDdYbjrG7/UHd+ni/M/RS5qRPE7sdLKPmHnGlgUwW5S2+cjQd/X8W+wPki47TVjKkti6YKC/XWO/
Tv2ndQpASvctJg+BIO2cg+uE+YbIoYaVslJPOPOoRKI3WVQ6F4UYRYcTWrfv7RbBeMmq8RuGw8UE
QRJBgvef7yZ0dhviC+kADT7Mrk+JFQZNSxJpzJAd3K3Y/a8LJgGEKLu7WZB6YRX1e+3KX+2Mxhse
R8JsUE1JIghwBOvFZOJxTMzW8F96VqHZEEUl7cLqVQLFoLtAe/xOlcaZaQiMpscLsPqRg55QqXXD
B20hpxVdUeyWvn+NyRer+3fUUqDlixYzqcEJye47mUF7aAxbcovDV8tnqsGisWMheK/wQRmC4F91
zEo0VxgakvBXWedCEYM7LtJSNZJI1d/pcYwWXjWLLZ7kqbnIQFgxz1UfoeUQSug6KyFYl9UCsdEF
CXRtLofdEtFmMg/QMyR1NYUT8mxrRVzW6KGe7MyWTM4QjMZ1KZtPuFr3aTB7M+H1eFVkuN8E3Jrm
lu576+3f4rnpm/+OkR/0+SN9MVK008wE2GwfdlKo1/lsIwRtUbHgQ89LrjIrCKmzBxiGqdJLhQ1j
cWSOJgFYHtHmMFAArWPLwA68J5/etnA8L5CE3mrVSNOFosbs0gW4V49AFV7nmyE3XUsIR7tKGckn
Nt3BeA0zLBy/YeCeNIwsyTzzAlaPL/DiwZwVJkIa3tOsYzV6akgMwZZgXwiDqggC7acNo32FtHau
TbTYtQ+M2cYW70CPZ6X0nW17hw1tNIS5pqfaoSZCr6cEMBpEJs1O5jB108oM6juHVz2m77Asw2oA
1CpudkZScxrJA40pWErvKS/cFvxPo47BwVLXUlo6C4EN/TW11vy2WtBbU/vERb9RDWILyaW4Nnov
ZHk1o0Dm3IPBAAxtqSzHTtgPr5tyMJx2BiYNiqIlTSoxnOnc37ECFN/IEf6MSTYuod0DajOPaHiM
Gw/BnZ5Da9Gf380zPcrqRikRayW+auvLii/Y8KplnE2UoRjWzIoBVCrjKpah2wYMTw4+Qkq4SX7b
Ob1v/J6zLZifTRx8W3bnKM2rG6Sl8/yFri37WovL8MK8PLKKj2ZaTlgOr04PTj/0Xe6+pHuSl0+Z
j7n7TU8/5n9Qe8noM9lnoHbg6mNSoTkwPESj6Yn57f8g6eql02NGLcSYlSyumjO5o3Y5slFoobPW
WM8HS5yEJpZk3U4yr8fGAU0bZInKx5RH8Y573lrvyxKsVvR3k1JKvxbeKI1+r6hr+qU9xBEKBRpi
U1gdSO5lEDS2iNQ/VlsTV19bG4uy6QSgtm4meaQYKmdntR9pKyLFscHCWC4HAfu8325VCCMmDmq3
pR88fJ3aaIH0oW4R4bktOfAeKWYxa4H2cf1TTUatoUm4U67yht8Pm0g1P1AndgHRio2rXl057e3w
UMg7ACr85RKbMjVSfCa1R+tjfgsY2LRRsTnfBg/eRoXMm2SAD1q7jDJIeC5qDGRvgQQKlDiz2oQh
Qq72PqutDGNiUdbpabiaOw8KQDGxR4ResCjefjUO8oPTMeogHZs3YlJie3AvuURr3eRNbWfc5abf
tPlOXyGYaUBGD34nwI9oBtUyATaT46fpWvnyyoqYxAM5frRmo6nttWEYMtvVSuKJ2oh96AK87UiE
hfYD316UMdmMFUd6IY1eHpdaL6Mau+XZIuQFh/Ct/cUny5m9f90Yd+EGWgAAV9TzTZH7wVVPvbo1
R2xxP/ul7ARAg1LzqAnq1kaiI6ohAzTdySqbjJ1e6waUD+N3n9UtlrnujIqWg2xRRAv13LQISj9s
JexrMLvn93Y9UeWMSJZYjudMKSqCJjgGAscEEveEiR2vxuTPwI4eQWtE8XtYO/SHmQN5ifPU38VZ
PTjTFdOYpizJtd/Drr+1BtKumEdH/rriWOlXLP5b3LsKE9VqAJozPxRVKqrDGWtRKPYTjATshE6F
U6LivdMzMU0Pdtxe5jnwoqUqRaLvpO25rMt2/HsorWayPzm9W7nZxTPnLSAB1trEAszEi5A7o2bo
zRyJFuQ7h44CXqbnJeXjB/84coxykINWuTYkNKAiiTx41lrTSEksvxU3QrmBmCNIBdAe07AYGiL3
ylRumerwYkrmI592RE/LIFGZ9s3NXhNCb2Dc0bR38Dkwk3tocPbl0vaDEueO5i5a54rBc3mZDVrK
C7QDMpjekYlBa3pJnHQNiovORdBarijEt8L+PcfrqIyg3R5vsl7G6oWu03l04uckM9YdThA+qk33
ZbDgUl0bwmDm7cL43OVb6ErHUc8/q4zAGV9JPDmW10FXS5KmYWmTfi26DD8YMu6V6fay62oNszYC
UJq4TDEgsEcRQpa+gUWfC1XOo8zknzVTL29oHqcyWMvWQI7Ztj9cQAemJ9zC3sixysGJcsjhB+KB
xHJJD5PdyY0W5NaaJqHn0JomxOBTBu5asafdH7ThmzHgO4pcSXmdal5Oi3KAx+y4Jq3Lh6LAssp5
11D0EY5X5ygjEAVzBPPvkqbasdsq8nICol/JJJDSwIwTBn4jhEluUe1jyESAyUh1hFvbitTYOJMh
6xsgzrASK2KmjjJaUwsReZImdD8bThYMl++OdoRh8VwsFS/VUbRwYUomo07EOUJ45T0ayC64Ai2a
9oZKhtUbWUDMIfPNLez+a1F4h9+AKm0BYXoeoGJkNv02sMj0mulbWwbxkHnE7maMe9zzb4msZMZw
myHPOsThNeUYVZm8NopEFpamvGT6vmL9LW8K5AJ5Ddd4lLfXXNhOvFM0YONhXta+XSryvY+zDShd
uBYbYORyDRxzrxtoi06OL6peM7rzwOz/aEAGXCDv9bZPcqZsnppkSa6ECG11m7Rh4ztYlxpxMfMP
1ZEmzSD8tJGAV+6ZOuT1O00enPru9MT5TacM9zYrIH6GMy7G9eVGuQLoDdtQenO+vPgH6PQwAr2F
hKDZOgGrmt8Vbo7sunrG6m7E+mCNo442ZR2JxlaOHL1lw0SSvX0y8XCDwqlE4WWOrYl3Ub6SEBrc
9hbSlbNY9+1RfWt2oNE6JCc9ppnFznedcCzjAtSNVksugqHIPVJ/ZStakPJ8sZXe/vvTVMzJpB/k
4ZvuCt50ggBOCbUPOEcgv59EiIoJPUf1Boo3Gf5p2yOYmycTH7e6PSVMtoDxgZxMTMcUjVY9B2cM
5aErblMfJqLhVezqRJXc+iCP6J34qEhZMOg/AR/II9IcLcizckBbg5eGRC6EbuJhbaFeim5AOZXf
7NoiXDE4MPKR5VorUXyq6L89bupUUPA2DT7vO4tOXfLYrkAAmnCpaIQpxjg8Is31UhQeUg5kqatz
wFeABhjlkem170JYGpxO7r25rWIXITeTtaLV4fAIZauNkDlwvxO7kU5Mh9jNViA4Cn5f4q2x95gq
YK8KvIGF8Dyt8jA2tmh+WQOCzW/RZuTaS0I3vbsHW4KLUI4Fk1LbTwSN8DulXZNrOWoYXS3O0QJZ
7yKmvhDjxnhJBig3imRN/wWvhUAZ2fzHo2JToE3ihCCYZw90MCB2geOGZ0MzKv4D2t6gMli2uCoc
vpzLaguTRxW7+ugmm5Mq01X6rS4lP4oyTBFL4ZJT3XegGiwY/4BGFA9Rm6ioKmo42MGVqvQTtxUq
ZK52CpRfcws2SnkTGw+WivHC+I7+RzNj9LnAqO1Ay9Ra1/fOSJ1V9rYDbtFvnKo1VyghfA9t16DZ
IDA+hLqqyqcYbXX3Cs2clj9gI5PHq+AuM2sPmEz5gOgcALMt5poCrxiMfcBwNJ2Kd1jVmPty7sw1
sqh6pJ1p8l4Ia6rUZqYgtButfHP2sN3ElsvEggjqr5ymSLqljLWgt8vJpPA5z8mlJi5ii2WuOIoc
5Jv4OidkMr1onw1t6wAvVPZ31QqEapfXtxodhRznaVfIUw/8g8wfrHFqr88hcKLvnn2VYGnZ1PLe
RZvkaEakpojqDYioA6lLFP6lGiBjhTjwTMaN5YERT87SELl+HCLVYIsS+bsrxT/DFiCtHS+dIiXC
M5JbNDgFAsya+R601fqKjbiQb7/rdBWRiF5Man3d4Isqmh/5zvNRfEReU7pEtRw0hEmc44aNFDEB
aFirg/OmIZc2ycfAvlnt1bxJfUPOQ83fUwtZmUkT5DZy8zBgkmei1IDUiR6UeccYBm2y1KO4Hp4r
tu8GDcpcbb+VHc7uxNUfZOK974U8q+U++nRUeTA6IEGbtmUdbYp1hce49/OD1VbUKjeo3fqZRBwj
Edqn3veCpRGOoXaq6pRF2Xde61GjJegtecs1ntLQ1ElZ2c/yqupWyfEXKRsaFQSjNyttZ6W1DrWq
3BovFEewFHILBZVtjuJ/QS6XEw4cpOjL2lsoC3JFGK2JvMDywnRccVKJCzAmfbVDlKHF/k3TZZks
yxdK/G01+1u8/UNru4DRia92CZWI91Kxen1p/rl9ymCL2C1WHdgYj9rBtY9vxUuMeOpGkesVLKDZ
muolCnKgf5rSzpUyoyc0noeNxl5+a1DVjHcumubcdWxlHNTDIbLRujXw0p2v6+29LAVdmMzKKmZX
lRQk3AO8QvAnv9MMJ/7BoMoaLb8wSA4NmIiNOZ7FZyULiXect+y7xRsDSkfdS2pOuaoPrKPFnybo
hMk17Sx3LD6x3Ulhjuey3PDQdOWRWhuDEcBQQkTDGJZHgEpW7+NpiTiHHxyP4sxV1gVa2+26UkS3
BSl0zQm6m2zumoauX4ogwcfvNQLT5e3ThOdYGWsM/4+681qOXMmy7K+U1TtqoMVYV5uNAwhFBkVS
8wVGldBa4+tnRTKrixmZQ/adt7a6VlcwGR4AHC6O7732uzS0KaLZ4s1MtTZlXfUuoH2naP3UlztT
G/Z+bnd4/jh3+rEU/Vly/qm6P5hzeYTR+6rPfifXjO/Fw+JddPmTIDDiXtBltxyLdh5upYgiLztK
u1CUabcoxLoQNmHmWb/sK2T/k3GGXQz03KFWugRVFr1NjcwaamWlhZp861LUNeY6Us3BsLE4KWFP
zJAFUlkYVJH73k3Mbq7fQrUqh8nDwbikZ2y1lcwzK6pw/V0LrkS3PRXDCzhZY1k0y68CikPrZbAq
0ztUo5R9m4D1OhlqRFHR2snYiV/M0dBr22Iuyuy2oBt9NySOdW8zs3eGFazdhXPNJJ9NyvFIp3bl
WPf3clU35RmuuCBfBwPfDxWVhqK75L2D+GX4QBD0NTW/qL+YGvrWKleDWV5XpTwuJypUGC8tExVF
falarAtChl/kJrpTzqLD5d178jih/9LaaNw1xmCWVGrY3ymnxVIUIwavKjFXwG0c6D/qMpYndpwt
crPSW6frStHb5J/FKz0bJbKY4lLq95KVTtnsos1F0S9ijgAnSRhFMKYaOWdyoVmc1kowAt1+acYZ
qZOdtEMqOMJu9MktY5J+EhGTK4V+O2J8MD2Z10DDUK/LxmnACl8thRSlg+XsIEXFnSm0QZGnxRs4
sxrPs9LMm6fSKFC1OENkjCe4SPtyBchXLUiiy+RNDI4CsjNul/OKKN1qW1Px1PdO1pbSiVHCwXyx
GZSrl0o2zYQaqIRH/TFf0DulftRPgz6IFpl5RWUY2sGzmY2cOQEgv8OGwvGVMH4it36om+kiB0m9
wcQdddQazSUWY29p5aOxsLw6WNwmqm0/Q3PeC4eWEobSKcoY1bxAJMOdEY3uzKVGPkXKWRSofw6h
4jk39E14oJ3OgnPNA73hfViWELEwrv4Uf/9cKL8v8d9dCDHWjeHOptLO5uB9iVSGB0vg+h0/o75H
K71z2d/V1BPu9XT/Lid+/5Dk/fyS0W9gcn7/FEVZLK6JTCVOdX6eZSS5Ntq8YbwHwey9i5R/Tjjv
Jc/3I9IA8tOPsRm+Fp3VQkkvu31JKRv9P+gTgmLUZTFugqFuZPt80pdCsv20Uzi8iGPrsEVaFJR+
by0pUSUy4h8L0f/asx0WR5NSM7q1eC/K666yg+I57lIzeB1JiMcgKQ9yftllnQ5Xoj3kJL9f7fyz
7vTjP72r6+N5jKkwG5ncqRwGtdmtxUw2+yXVxd4G8yiFk+aBpT3UJ9J3Rk78Y1UScpEqGg6yqePi
1OiTyl7PU4c0M5BVEvfOa6UPM3y+nEaThtMbbCda4omVsWVJgfv23NSKYLnvWXiQSWYipBxcnGHU
C3ytS3GGPKmZmijSumyzGDrcN6vl4616g9RHcYaTqOkZ/iS8lHNUOsCw4zgktNKtqwE69ZTLRuX3
Td3UAtGUKmFlI470rJqcGvHTPIYJSwDDTleAr5qV0Y1Rtna6GXkSPADLQbgeqVepLNXyWYvDyhuM
euLIKMseUsyrt8C7002p2v0Lk09XedYicwDrGAHenTmi0cyKuhOKiBDvm6Ea34aYGtyGfV35LaKK
eZYng7azk2Hw+9HhReyoL+uvFenFhdcSTNmsoyGbXhodSZmwF3WM3bHtq+c6rOCzzGiAPFzd1lWD
WfkEDqp+CsRD4+B3TKJ5pRp5fWYaU/KMXLw+Z3TLeMqJHgFQzLWbqGqkjRUwzuMYnYeNmikjXmw2
2fIjsmhGtawquzvW8uGu5eFnjQjKXrO8EK3nVqX6/YrzYtoBY41QfTQOUgSOILh5adWqzxxBpMZe
ZZtXAP8eE8WNONCuRdPEVMgVczDXocVKT8Qca5lbw1jiFJOLHSaIwdT2eSlyFEihamrQ0ji/Q0eR
ASGZVYxYaiLXe6ITOC0urExNvYQNEud2dbm18ljzEkUbT5MgVO5tubQeoQ7FL3GU9juUj9r5OCn0
MscMVk6lyuiXMn2njm1qux11+0moctDsQG2UD8xtzAwDpqUHSdGLVRTy3rHVu+lR3t8H7IdIox6T
i0J28lWnds7aMORppUHdf1RzNboNYsN0DSeNV6O0BN+iBO2ONaoZJ7G9OrkgXeqzQtcYUmMpGjwU
dnm91nIrfp1KSblq7Taa/HSQmxe0r5PloWykAKhH0lCJKg0ZWQIolm7d4IMkewl2Vial1ZndTU3r
y72a597gFBpCUzke1tjEx6fEYS/mFWEru6oeDAhDJv0kAcy8N5jjT5awRzcYzcaVUtTZqk8CguMh
9W/B3YVoIrtxDLZoN/vQZ1wqr+x+Dk+Bvba2X7GCuxzDeHxVqy5k9zbYnMhrSdU2HheiXWmH1NML
eSKWiJPoxJbdCiLynmYxrYbBsqqHLn/JJBDT14k9kPjNb6zsw/nA95g586mQ5CLYyNJg9jfOjJjJ
2NvjZOEoZPu9OOa1YfOEptQ9/JE4XANQR9CLYJ0DVExOUh+pPfWaMlA0f5kpBeOz7PLpHD9U2hFn
hIVkizynUrbU0VLleZ7JIUhc2xlt4zbEZ5H0wlJ42xhbVErGnTcRn52fy7KaQ0tCMQqyP/fSWTKd
RcMCSIRech4TCICSqGNHw3pwB/yH+T1r5tHLi6C39pOcyJxEl7Isn45zyNFuMeBjXatzvFyUoEcs
IadGexEnDh53YgzUyGkQKCJJE4nMAftmxk5XkiXBWZFH1kmHYaYPa3lLN8i0i6TPjOXLOMNfdcIQ
VaB0aJQXLEQqRF4fUdWAkMyKgZJro/2wLP7cIHbMcD/jQP/Xy/S/w7fyZ8pG+5//wb+/lBV1oTDq
jv71P6/LnL/+4/A7//Vnfv2N/9zHL03Zokz49E+t38qzp/ytPf5Dv3wyrf/8dt5T9/TLv/hFF3fz
Zf/WzN/eSEXofnwLruPwJ/+7P/zb249PuZ6rt3/+/YXI6+7waWFcFn//+aPt6z//bnKPCYt0TBg2
ICOQ2wFN+a90kkN7P//w4YL++fezsvmO9ftv2zZ7Kl6//KC3p7b7598BzfzDcUwd5IgOeIxN79//
hqbwXz9RTBbOmG4cHDD8pCibLvrn39G980voCuDsQEpBbsnDb0tsDYefOf9AvWOQ3ApYCYKN/fd/
3aFfnvS/n/zHfJVfDUc2J5Q/PgmilwGQmqrDrwCLzA4BwwZ1dNfv5kYwSNwvX3DujzKJfm/iABD5
gITsFK1roM5Hd559Ez4N99n5YNHS6BXLF4SZX2kcv7VkHwH1M8sqU8emJY5uNhfZF6CTP18Iq1ce
I+wgQzlEMH64kLBgOaVHY3Q3uqRa92fLXbCSr6uzePWhV/0h80b9Fany8zo+NHT05uvKBMhZnaK7
QierwM8XYa0alLvP0Wo7CG1n7LpddRJc9F4i+u3sNWeaP0fC9OwVGaNeucqdlWJ9wbFR/nh3P3yr
w88/XH6WTKG5QBG6a+zNwqHaZlW+OT5BMj5JG0/T7fA46RAUvrrrhx74b0vS7zfj0IM/NIv3SdVr
i2blneI119N2OWVUlu7am+FE2TEpX7QD23dR7HbW9ecP4o+XTKYahg0MeSaZsr+2LdUUy3QUinfK
C5ppGy/TY+n2DzbyjesGofz5YV3rG0Q9Pn/e8uGDjy/6Y8NHr6WjNmojc4h5N84+tXmFmL/bl6+I
UEfWu/db+7GVozez1YbI0vm/OxOHE3nzDzI6hlyAvqBBzAI9+CEk+9oXr+mPBLbfr87WVRwnHJIc
k6AGHFKUZJzoTkc2V7TdKgznxYc1wpLLUDFxjRrrBsu8zI0kc+dpq8kDetvG7E4sRcrA6Fo1eW49
VLhoKveZop85XZp6qHavEql5lAr7UNRN/Dwg6SxWpnVBBaWcrQgngOUIZZBiglBULy3auwXHvI+9
IvQ+f4RHKaf/urv/vsqj4aJQIgDQshrdqWvpvLsI99M3iPlnoRhu52flQRPlyRctHj7xs/t6NG4U
STgPA1q6O+1Kt0GzC0noPsxXYZ9LkWvf2+pXT/LwiZ+1eDQmkGTTDA2Qh7vaz5/qTeDPttv70yo7
lV2rpeDhDxeIxT2OnylCumRkt5BuMbynmxg5UyjGTbTOtu2GZGjEp+eSp54EXwxcfxpA4G5Rv1QZ
ueHD/voSL/YgR0XHd2xOlxPnLPeSx8/vu/mnSRSuG3OCbFAB1tVfW5jR/yCAieO7XMyuuW4GsU+/
ld+aV8TFi6hdyX8Zod3c2A/LCcd/592dEgrJjx+7k7nfd/YKn/OFeiUznFfufBd6gT9hIOVMbiut
lCvcGxvCFoO3xHUeKA29NrqXKv6l7NUX/Wt6EQikyScc3kKsEeHFE2e/XwzC2p/G/o9XeNSX8QRT
a46k6M4QCIm2g1ecS4LdhMu+YvFQIXyTdZHuoit7qyOKXIEoE6qHxP/ZFAiIH2UR8Pf6KvIpDXr9
F1/vKJv2/VX7+PWOHvE8z0uhK0F0R0HqdN6htGxv002/HjYQBaxU2N162ik7+TTaaRfOafUVA+0o
R/b3L3D0HhSUHgjdowekojrVd9FD5i2b0qVkcJG619Ym8aYT1NfuXbNrPcc9dIp6V7vdrt1Hq+YE
qePzxdPLdJn58SpzE/e+dwdPe8Dn73jQWZJ9ead+aylAiGo/nvRfvMZH9uafX191TNahOuuaH5bF
j3MsXHhpUqP4joQmr9g2qmeunRdjhSJjlaws9Cei8s2rxe/P49fO7W5C7/vn79CPxdPxSGKzrAVZ
zEqZr/LrO6RGoTTb8Lnv4lv1Vn2TvumvB7zrruAoafF0vBqaGPMvLvyIWPzzwj+0erS4WFoMMhoh
2HcIL86NjSQu2tNuHe3Gk69eoS+bOlpLNJVV4WmnqfSM8BNsF7zhq3hb+MEZA2f5xaD3Y3f42f08
WkHUmlOmVlnEd/o62E1e6gVngctu+nTyGJDOpmdiwB/kbeuxfBTjtr1KPcuL7754qn9ayX58qkcr
DItT84VCcnzHS7ke19VmWWfP0Xn07JyFO8PX/Go/sMXeB2cyY+f689bVP82HqDMhYR/YAs6Pn3/o
1kVWTAqi/Piu9xcv85LzzItPMo+kKZdq9/fxofZ6LxDVTj0JPQAfe9ulvv35l7B+eOZ/exIgjEE7
AC2xjKNdyQxXiShA7sH99jkXsbi/2j/fruKzWhQePa51h5NSPG/3z5Y4aQWrEy93fVX4uzVif3Gx
1d3cPSeows13ubg314+tgLGxvmYMiVbf/NTdnEbeKhU5n7e98HWubxDPt+HqKhfnwZZZ2F2duIXb
eBSGxZ6yrGjF4+XeWp2U68fLVJwv/K4hVtTcPX0ti8vJy06n1f588EYfWbnnZsJdz97F2+ri4duL
P5/DdlP9ZRWL/bnsouN2S3EyeObufK/7j9ewtcT3lCvd3z56tbi+rfnnl8ab3fP9IvRtLjaluM4E
7QtlpYn7VbCV/PzHDVBWpht5fCoGXYbJt/NHCAnisvRycXU2i9f948IleCeS5387F404zVy+9tZb
Xe5u0eaLPdfz2oh4dbN5DVc2Xy5zK7G56d3Afb0P/NvHYBuL0r0gV4iR9oqCqFu659zLQ++YTp55
HqEArMw1U84SW0Nc7q+8wdtvO3G9nsTjvH48cV8x6fOfHicuSnYXRk3mcodv3q7PH9mpseZy3FXu
rheuMN134pvJU50vTD4ld3WP927F53fCx/wq0sM/vPiG769t4VLvdd0rf3dminS9vVhN4mFzw1fV
3PXgbltxEQudfnt6d3Z1krln4uJ0oTufbnaOS/nd83enO//bqS12jndfi5NNL64af2v4pzTistIS
bkD3+v5ke63LinTh/qwfdKHT4y5Cv9vZguF934uzQvgbg7VEyaPo3bMrVWz8SLwuK4Mbqu1eIm89
rqSdthPq6kmc3cxeeh2Kx8jN1yY3zv/G3yqxCw/PLhG3jrC8QhQuklxx+ma5/g4704m/U9zDN3sr
3ZUn09kG1zw/O6Uhvqdbufvz2PO/+95u/XZY6Phnr/ve3fW+I24Y0GQxXviFv35bXCTJ/r7fXc7u
fvCG1eApq87bpGKzx9zqqrtb3u6ZbrU/vx681ezOfuPd3O7PDXG/sXgjBs9ey2t/wwm9uN2fXPLN
U48VmV+5hZjFSe+f36aeKL3vmri6f6UnH14jS3zPPX9zc+v6F7uZDni2fuD25eL77eZ+FNzd2UvO
nk4bYYuzh9B9mFeTv/O7y9kDsOAPPgcvHqrak0Awt/O/dSFYxK023Oxqh9Tc41MPn9e7jmd40uEL
3fg3fLvO3wXu1eX98yhOJq/lhsBvcLVVK5rt9S1HYaxEMQi7l5aX3cgi21Rnza5wd+3m8wFO/+Mo
+2F8O/BvP4yyJNuYwC4Z3yyGl3vp5H7xnvc49riLvcsLu43cPRm03PrSfb5ed36+faFsUG/vbHF6
WLsOfr3S3Kv/v1UhHja2uCpaeP1oxq3QUhiEBMZUDoqt7ENeCtbVNkxFdkUmHgWo8dzc2Cj4fc0t
6HCf35cjUOvPtcWH5o9mYCdyIlNHhMGaUL18LM+mrcU4uCYe9yzYmOfmqtql5/UXT+NPEy7gFtWQ
STowwB3/+jDkKI0xV4zxXdvElZ/ZZDHE4YutcEo+x33hFktVuoVSp244JuZX6/A/dQXMirZ52NSD
E1J/bT3P7XJUJFoffWyv3+3v+sN4r96zLan21oV0bb83+JcK1/+nb4E4ZLiV/ob77+2p/1v5/W9X
3VMXt1388j+hDK1qPMX/d9n5+qlYnooYZv17UftQuf7xK+8FZl3+hw4Fno0nHHVydw5g7/cCM4Vi
sniI6yY4W6HGfUAF/6vALP/DsU2F/0ZBmsx4hVX3vyvMivIP8J6qTgdSVYDdIEr+Qon5qEaAXoLu
wDHGIeviQJk6Wv8McaqGnZSx3CXwh8w9py5XMSmt4RfLvaNdOO1YCBwONXH5sH+wjsahYCwXe+KE
XECLBfklJ+FLawfSs74s5V1acwb94SlcvK/gPpbOf78upDTccOuAsLeo7P/a2RHrO2VdsoyXpyjz
+ry3vSXos9PPW/nTVRFyR9mLCj1l56NXKmo1B8i3ishlltRLo62Lg7gmjs5ToP+VsFs59z5v8Wiv
j0mKfBI6zaHDkF4kH7WI2qvFIFSlB2j4QYISx5MXaWQSijgJpy/Gq68aO7qJtTwv44w0TJBUOk/r
TC01OAOaHHv1FNZ/9YkdQorogxwRO0hAzaPdSNTh5e8NThG1qpYuk8oqyDhDlvCX75+qHSYcm5IT
y/6jnayCKguWRE/VoYJDnsZat25Sa3FbA9nE50391gW5IPK2qG0xxxnsLX7tgkqckU02jXCCO05U
DS7G5aUev3ix/tSKrtgyA4bGKGMdvcBZ3gMbmyFONJWurCEJZa4SGMkX50Ta4VF/2Ccd+h1zhqOa
NiyLQ5TUrxejShaWEJmzZKwKsICalsRjm5tYRd0alCEGeWvphnZfoRF5CvEazZDfilpZTwR7JiIn
Ba65VifedkinTk0K8tQHtoiHItvPhWITQ9kRHicG4rEgV03IPdemmU6srOoSKQkeakzOzaiE38c2
1gKv0xYOgw1iM54ILalnsRRavLiFkbffHPQR9RaG62J7RV9aDyGFla/qMocrPr4jdFSZB8yJH3vH
X+8Io0HYQiBJEdIg3AS1bsqoh8rsklPE9Js5/CCi9cqqnWQD3YkUO+d/uX9pcO0VXdZ0TimPv0DX
DqatjAdXsIziSB0bQMHaKH3Ri/8wBhDYJssKL6em/HYcEC6LBAnGOhCL+tlVB9U40Tp58OQ6NV8+
v6DfRlOGNGq0CIQZUzmVPfTBD2vVxDRQFRkRegVyNl4tssE6kG3aUgmz0eKrwgA4evZ5k394e3Ar
M0OTivUjeurXJqVqiksIZgTXKgmXqEPDiWN7/mKaOG5Flcm24EBFB9/IybF81FViDPKxpgSHdxT/
htcbcYsI0BoH2/trl6PKNo+IQjcTEgwz/WjIaVKzLSHq5DBZzWin4LwFjtdOV3+9lfdFg41A1tAP
z/HDc8KyVkeRVOfCdiZN4H9JPM0e4i863u83zVbtgxVCpxWNHvhrK/mIVLRQ4cGB58lPICyHYhky
6eLzaznc+o9vMRBqYl9YkiNrZzVmHN2xxIn7OowPCJ92qYgwQDEE6n5+VfJXFSTdhL/F/7zFd07j
L20yL9hgHAlBpMXfGHPFhN1mNNuakmkjmW4rF0UjYMtJvW9XSlxs7d4x7/RhgB+iBnWuuow0Hfwc
wiJBu1e9jgQ+U7MNhLqu9wdZaW2vNkNbEklT98R/g2Kx/RZ81kDMVT4/I6IeLRclepO7admk35d6
zHRvMDuqyXap47E0cbFPmA071EqmXITZzuA8vfKIVxpwjOOBAXyQqNI5jpeCXfdi6Z0L6HO8MpxJ
fwxbHhD4AoAZgizqJheTo40bOI8mZ2ldk48Hgja6RoDT7RsB2uPiSqNKAERA+HQj5srSMtdRhjEG
ajSmMoZHpYZsDSTiPrNJ8/YVh+w5V7frqvSyWml6v7VJfxBJpKCBngGLRMJpNCXdLX04Ojicmcce
s0kxU7cEoCWv8gF1rmsuEenzMJHkvb3o1rNezVJ948g9utakw4KmIfQrrJITAqVIcBGHOJmWHW6y
EhM1hGzrjrgu9IFTMDHmWksRV4DNFKNaRzBBAJJn03i9MBFRTMrBbuHVmTGKCwA/duupvW1LXlA1
cuKVzjBZm7DVosJ1qkJ70egEmSfZg/ncwZ4ab6UyD56sclgg0Ei82oJa6vzNwQH7OqWKRRh5ntfX
AzA36RkDxnKNzkXFO9fWdr4pTWUkm8wYwm2VjGUuwJHki99IwB1varuYMOBLsXLfmW30KM3VQUTl
qNUDiPc4QBfdWW3oJeNopStypitsz4XVIo9W8xGNqTKFHI4lURYBtK5xSO7SYYY3rKMhfuwK8hwe
rTTvdF/C9RmtkoztwbpfKo0wbxNpmqjbQZNWEqZDSnrw4GZBOleirvWoHlDiypL1KJVK20PxShbo
Y1FIP3dSTfuWyVFsugWUkO5VjyV1PmnzQJO2tlFj86/lLOxcyZE7sJt1ulxw35XkTmWSk1+aLMi6
mxktVbvpayVLXLWSCgV+4Gzdh1MRmF44VMkV8SXxQeNfcWMLJ6uHbQ54BIJePoTyypAPIngAIznl
oTaurO9mjiaXe6bpyUtrZZN0NpRygkIesFy8Oziwk9O6xxqHfNEcqudWanPo8kXTL7UjBtjpG4jQ
QfUKDSQuBMvFxoS1tKCYRbcRV5cz/k3OIwqAHmI0ZxVgBIj+nsNGeCOADnREKCQY6a1Xz3l9Q0Se
XntGVuXFiQPTgUq6s1gQYbVYtwUGA9bApV7FQDfYR3HSFccpGGGCY8dQx9aVH1JPWja1kNjgFGKt
cx3EuLNPtLVeeNzpNCWLgRxLL2S7R2EWrtTjjHFhmyfW1F8w5ETtSh0a5YBQiyqjq4WN0LJ5wHfR
d91bE/dsZBR4n4lRWv5EeosN46opcD/dJuCvQncap/h8GLKEWvQB9l7K6A+TMHT8ZSFAEHKo2kRK
d7KYeTgJcisycJh5gn2mQokPDlJ1rp2QWRMsPfZOMc5dfTvZA/LnEQIlZeZSy4pVie5aEaNOVpPb
YHLDLsY2AamDpCmF0KEi2kBrG2sRrULWtWunbBc2ErzbxuszbB+v4wLj1dWGum9PujSGVkdtSZNR
gw9hsMdJOyR+leLzd6tajkDSLXkNrWlIZH0zET8e+4gokjMCcpmyDQ0PE0Tv0Ki2sd1aMAZLMICk
t2jORaaHC/zOTuHbJ6xaJuhdSX7VTYbNOa8ZHtTfZVBPa9MgYEf0qt4xTlcpym2zquRLCedjsKuK
kYh6ulp4kQDxO48TXgJW00F8xWeYE66GSV68FNcPONPMZmxW5rYMBOdJMO7GxI4U0PBYAVdKVdpX
3Ck1F8CB8vtyDq0AfYOZvXV1jXIFFbHBTnUBgOEy6BTxTiOq/FmyrbmHUdCyhtASy5TcAxz4WVIh
hQp85em1poCgX03xcJByKgogQ2S6w540+0Jdg5wn8B4sW3B4WXInW1mMKred1ckkKCaNej1NBXvI
ShmiQQClZSuBpV+HqDlD56qYOjmSl9VYdiNJLR/zskOTsWhKvXXqGKG22rITEpbUM1pbWCFuJYvV
+ErtImTYsdmNJ7wcBsp6uaj2emLFMe4Pucc5rQat4UZyHZqirGwtdaeGMGEBfyu8gT5nGG5ejE3t
ylOpR29xyTtyw9c0Ssz4g5XRgaSEAJtoNquTLpch31JNyys3V6w6Q8/fF4XbF2oUPOr8Wu8pbY3x
RWmVMXQbqHqj55i9brhD1EUGYeWyGl71k25EvpaDFXGtRh1LpNNZKu/bVIKUANdBs93SxvxBB03V
cmdnRWm5mJb61McJLfVrh4qKjAM8DkhGgz0xnOJX15ITm4EnBmCgz4lfBs5sPBpkjOmySAcjHbd5
w5y8spx6jm97Wa8DvyZKOfBhchjBGT7Jrkjx1BWNfArUoJ6Yw4uptS9B0FbNcxCVZvN9TIK+Wxda
auQbzOU1hGUG5niztMpsizGtVFVIjC3KhvpVdNOkBHvzVPFIugtVptLP4gSQqYHbMXPjcI4ZUkcC
uMQyd/2BbYjrTMBxMloI65AbhNWpzuhCwzwYgAqzYEJl7aRdx7LW432aCpkXPGPvvyk4Lo+ZmnHj
urlKgM02GWWbuyulI4zLaBzXdqkxhsZ1xlqtMFPmMDbJJWuYuAyHneGUDPfxxKJsjiRjcaPCGQ1R
UwM8a2IjSPyBZQt654V5a93jASN/frLK7zPDrO3C7w9v0F019ElGiuCEintjrnj3U3R4cgWhkZnO
2YeDqYYu3Ki4dkfOXaH+zmZyE6Fj07xFa41WdFmax34194f7m9XSbZ4vvCN2lilMckZGYAVzw0Jy
QywZa73p6lMIrwFFw2gmXqccJw1hhKHNJJ0N0nmLjdH0gGOY33H/RETn1Rh6fHJqAiIvAjWIA3b1
Szd9V0zVeAgk2Ryup2iapLUMty9zpcieZzGERtP4I0u/Oy0NjJcYEltxmuKu5ohGLmyGNfwG804b
C7TtOqkJ69IEFCZyA7KO65DUlroHRNjo9lXr3CRgVgqROVHM6e4Uy/cJ7HLHtZhKWX9OpPatpKJH
whYEJUotnCLNNoQ934u2UXKOaxqLTb2VE/EjWsLlcO23FigVDHO86UYZGdeZmZTPugV3cF0j66fC
xIiK7zEFbixsQwJghPJ5si+tgrrOygyH1jozioQ5EDdC5mt9TOxUkan1DkJm1IsSy9C12ZXgf0G8
Fk9DZxXcH4g/PybiRnLx7jYq10OmNQ6TJkXQRQJtzBKh1l77urFUUcQZ+FQFhqSG462s7psxnRby
lpac4mGRAsyKMd6kQsEphshQjpiK2P6nll9YdnvZa3RyTx16bAN2ESmJl7U4P8VAn1ShK7Y6lnc5
dFxWa9nJwN7GXhktEGw8y8PE7qWM58vPt1LaccWAjZRCjU1BKA0Z3zjWFMMMG0dl6XIhdSx6djov
R+TKXRDMpwSVBeYqjjrJWY/aLHEQPEjg2Mnymi8WpSPgrU6bMl3N6NKJBiuyxVjbUw4WWjerrrzI
yD0uvulDO9hAFqFgr+xQStRtOCTqQ1dKxeAvE6PhJVttTq/yuYihFZem+QADIrKuD+a5rdEVpuXZ
fRXe6moy3SYL+O3zOYsVeZ2k9Iu1BHPWAYOrm4gEmrEfHj6/R7/fIkO10bEzWVFW4eTp1210VEcV
6TVGIQ4+2xsci8EmcBI1FUaeyDeZPvfXnzd4XDCiTqgi16fgjzpe/S3KdJgTrJWzWbAck7OXRWpy
j00H6+Ry6b7SH/+hLZ2aEackYK85KTmqhgdhg+dJi/EopZ22Wnrewz6qx7UDcPGvllZQwx6CKw18
CZRb1aMaDuS0uDXykHwru7p34nTez/AXv7h3v9U8VFNW9R9nRYeTH+vw8w+VlaR28tocJhYmUZ98
zxM1umjyatx+/oT+1IpFojpqSAhC1nH9JrcbtjZsckTkZMNGifFkKnKRrz9v5VifTcHw8PmUVCzU
PSSSHJWJDEyUDk7sCk9vx8DfUkCeWCLitnfNtjEkF+9UwaIsS3SY8+YEsAWBsIrYmD07vjN1nnX1
lKmpRoHZkzS5jZQwtcD64cfyPv+yf7oltmLaFAE5V1MOjo6PN15zKklnN82Nt7pvWqVIW4yS1hfH
KX9sREXxRCGVUvpxGVCBM6WSBkA5s2UfwsK2amx4M5U9i8+v5rfXgnwVJjYawp5EJPbR4XZaWNhq
4fsKyey6FRweTIkYyEBngdYtv6jT/d4YJ5yHs7bDGQTBvUfvYLTg+mLd0ggqSI2/ZFILntG+bdRS
/uIh/VarYwDTUaVjNQaAQsX714dEyowVcybVC3pvL/S5HLdMZxjMojLcB2bsgKqH1fT5vfztoR1G
TRWfD6VpznCMo3sZEoOrtjanB3FeBeQK5eVK1enOP1r5S2fl/z0H13n1Vlx1zdtbt3+q/gfYuLh1
H274b7atq/9L3nktR45kafpV+gVQ5gAc6hYidDCCSZm8gZFJElprPP18UVVr21VjM211u3vZnZVJ
Mgi4n/PL96Ts/3VNvtr2618Yt/51Tprhi+qMvxDqt3/jD0JdMczfAOzxYwEKO5xdAl7mD0b99kcE
ZvAQYoIHVuVB/ZNQl9Zv1APdqGfbgV9wDC7BPw1b0vyNg5Drw+S2Mvnr2j9h04mQ4hn8v9gu7eHa
jcA0+SICzvu/FQDTRKOTyDjG25ihemehtuBrbpquOFkJAAheV+Gm6xIFudrHTJ3EWMzHlVqzDWDA
Ns75k6Fd4h1pqAhsVf2NFHTTHUQTyJJYWjJ4jrJYD2EbbUQlHoYqf5va/FvW0lsM6ziYygEQiwoY
SFa2ivRzYGTBXP1MDxAcWzj3gTZUr05Mv6FaO+So08sXGZlP5ElNg2b0UXR2QkfQitRL2rM76tYH
/aRfReYopGsrc9DgiA8yEeW+KtV7fuA7XZZvidB2lZEhkw/DiJDSpHNjHXU58RIgsWvlE2mwntm9
112aZ+d2BgAEIeY7SNJve0ZoCuuju5HRvIJZvTlVEZRqeOgHvXPZ/w7LaG3UmC9f9NmHMFpnC+IX
BaNa1n98W0lHgH3bGNt8BJ+u0ujJUS5zrV9hAbNgtKu3aTHvSB4UAJvJZxzaj+SGkb/AGk6GocMS
1ovnIh7rK1uq7SqSZXGeiMnRrMEHlPgMZxzHVfbRFlHhFY0k67Ue7mSlvhQdGEE2vY3m8tx1/OaS
DAxlKeKPaaVCD8OYF2ptHTD41R7p8XfdWgRp3CK3KvOr4qwv68TnpBFY4UJTuMYw3A99fc1E03kp
UZX4tVfHw4arbzUwa89WT+089AfqCZeGDDNC21/7W7ZKPtDnMJoKT8rghgo9y7P8aYnRtSYF7zZ5
58yoyUfYzcvRVvI6iAZNCZxF4g/AJQ+DqcGzLPLepP0hNcfBS6hfOoDS5PskjPsfEq/5psSfQ8+K
Ph9IHjj3hMf4VnczPsTmHCxwvSTk8i0oxUiQHXkSWcl2oThDHxhi6B7DhU+nbPQuaPs29XiZyQ0S
MWIvGR7SVgg6PeV2DjuEFVLfKvmou2bR3y1W3xPIwaNJSglZXSsPu2ngSa7VYNJV3MzOnoAQX6rl
21qPmBgNc4M74kDPyI88ba9MIAKQtL8W6t0SEe/WZP/JbvL39x/DquB+QkqjYR/9vcPr3yY4sxSV
jAYr2tp53bhWZWyX1NwZSabzQP0n+Yl648D+ctrcvprOeC+ZtThz/nYjjoOqEg8SRlvLrnrXjJwt
2+lWqcpXLQ3WMLsDSPT6fiS9Jete/+2cvv7xVf5dYfM3zTxH3e2Lc6hiTMAEy8/71+u4ZJGsKuoe
tiSwfdyaQ31TgSFeYGTWibPm919EwQoe5ie7LE7Kam3+92/hrwPBH98BxCBHOietsLW/UYQ4tGXR
GGq0zcbxLLXiFMXmvmnQ8socLCr7DzSudduV/vZxW9ptcFYZ3gx+5r/9xLro2pE4PqqAJNLgFjX0
8txml77mlW+p+IRFdB5JWkJsbEzPqTTPff3Bar7LDUq0+pmiE1LB+vKIOPDZqRS/GI70JT7blb0Z
NFpw6uaucCD5PpWeJj0gI99aagxwnEfloN/TnQDqMVn7ukre06nbkyx2xCAccBoFbJ1fZjOjHB7y
tzlHE0CE5WlpKuIVRSfJI+gJblf90I6hG+PpHRvCYxFxamZCb49au2InnOSn1bSvKeiBK7nCtvWg
3sdSdkAmbbLNI3poqmV91hqOT1t7zhb7MV7F8wJm6iatfYcAcQFJjA8l2QVVrexgpf509Pyjaen/
R0u8RDX3P0sRvfj989+nptt//cfQpOkY1h3WV8Mwfn9PeLD/tLnrvzH6aJpAPMRGcvsrf85M/B3U
gNSh4XQXCBRvc/2fM5OFphHIhbcflQYqKtv8JzMT+Qx/ea1YHPi2iJPhH0XZhprmb68xlQCDbFTz
MChZQz2grYbFtG8VSgL2JGio0C1aoSCStvsCUsCp4nswaPpwbCeO3QGkkyK1bIXpgRORO9PsaoCf
Ql+y4zqUszhWZdr80CyiQ6mgAbnepLIxQhiJVekXsiWKpN50bam1T7E6OL0XwYlq9BpRukNIUw15
g6A7N5cM/+CQVEcjJRy52xuw1AVtZGur+LMpxp0ELqanK28yEKlawmTHVEddY/a8LQEdA6nXUmzh
hfR4OynAzFpET+YggZ/MDDmFWlQiuptbpRR3Ek4tJDC/1MSpNJXsdR0rp9hlea+ar3aZx+9RX6++
QoXl6oqm1K4m0kAuclD69q62jNWH6XwaCHirbZcM0bYzaMqhUvtF55/wM0tZ9B/TUKxUgmT0J722
rRmaukdo8o+0IM/klpOoE9jqlf3QYBmtrMKIqU0u9EvZxnb8g3T3AaIL2L2sP2e6c76aRhGp4dHZ
IGcm0FJGD1Hs0J9mKK0sf9ak2S+bhRBZr9bn6RPdK7oCSKbqI8ZE/t3ni2wwpBKyYwT0+ZgXuRDx
1YVkAbNdhkWy6TpjONsFuWIXdBdz5yqdpl2aLgmV3WrigaQHp1SXJ7sS01eqqVl9n4dm3BJK1k+W
HWhRVD82NEMeWmWxfIGrbSfkmNwTJp3tJtoXXKOnDJuW7W4OklAjtmWZqJujl8WSxYw6yIIcv9UC
mo70piycKz6/pKy/235ASIFiROvCxo3zuehzAoFYSo6V7gDseSbZH5W3QH8sKkSa3daUj6y1EyPc
UvSeEnYA/JqPNypuQKUhcxBhAsztYx9NserrEqB7H7GLd0FdTaZyHBKYCwYl075qYW8Oh3VO0/hg
hnUTUmHRD6PfxUPfbkLSyGlaa4nL3a+Cs7+f1u+YomNQiL70c0imB2fJh6uVToNPuhV3gajN+rQU
RXynFEW36REC4Tp32uKOHL8FfC9clXMYK1a7GXN9eVho5WgDIozb3axW430U18uFtH7Dp80TPtzu
moFmslK1vLnTyswvojx6ZoApd1pMSYFLICCBCt1SKFtJcBuuF3qrHrTKGXiT+rjZ140m72fNqt/p
oDd/hjxhrWdbChFjdFbVlbsIQsVYN7ArupANer2/GQgz3wZQV1xdd0jFgtHMlFM6ZP2LGRrx47w0
8o6sJpaHEWKq6/eLFncw6P0w0cL3GWtzeisPDHsZW4XiNr3CSzWhspyafvzF4SDJ7w8XuE4HhYxO
701EZ9Y88Ji6ExhYrsGdlbOtUljU0LgYxBB16xtSu27SjnEnRf/gdOmoej20hHlLBQJnXgPUJWtV
EBPfoWH8rttJH1PEF1loxanfFcScneBf0zo0KHi0x5YOYKdHHHkDXtElH0MbfUPv2swElF1M6tzL
TQvPBvk965O8hVkjbPBmiw/fXalypXpa8G2e9akzpum5oNJs0RHctIBMrlHHudhCqaD+cKOa5iVk
LVoIl2Cx7j5VUQ4/4ZYaxNq7dKKufHb6oTR/rrmsskdby6d5M6gDHbIO4WHt2Qy7NQmcLG5VzFzT
UA7XNp4H7NFtih6oz6bCp1dmwlrdGub70AC+clY31q5wErnt9Uhzq0oUbzG/XBcNkuJOfPp+jOTh
oCMUe7CXcvbKOIfeMIs02xBeir9bM6A4NP6h82o07cHOTPsHsp3IX8bVDNDptdSg2eTgbZ1BlDtr
nrqfqJw0r2jhslxFXwd/nPJikwwjK7boSjSu0M/PZEZZl6inoMtlM3cCraLAU+8jLHIEOZColCuX
wawnb2qZ9G5pmduFyMK9qCf4yGaZjbdxGSyvJ46SuXDCue10xa6NRzoWOdUVOhPW5TFrjXj2nNxg
d0wNnZ6+IqeJRJu1rVZ2FtEQi+ZspN6mW2QI6pORFT9W0VM6GBXDAYbm25SK+mjVuqVTmcgWXrat
vnfiunzO2VUKXO8s0SFrf69mTfsWRxzIBLGPY/NJkV9XnUlVpVwzS6m8ck3L6p5nbYxThGXcuT+T
wrSrxC/LqkSPZRQyPJPCJKPPjDjrd3I8NOXVnEk8P8E1lfYmTFMl9HlBNB80oIdmizRr9Ag5Rmcg
k668nxmBt0TP5wvphjSMmdk6C6rlpQpJb1slvewyRPaj0plxzpO1K30140xtiqXfplq3kA/WI16L
nBQLnlMsV6JA5Rro5SCI0OwytkaiPnMzQxpg6xulQCmlqFDnpK4321yv7TdjWDH0T3A4ruDtvC+g
3AmwzMwffbtahtdlTtS67A2knyR2qRDSZdCAM98W8IFcwk2oTAzyq7FkDzPiQNMbWKbfR5PK9YiM
Yq4btiaSsn51sRHHd2EWTdZmKej93uJcX456bmqnogZsJzueNIbFUuLvZZUREcxrSTQ6J+QwFH+o
I//RoP3/Jix5U+P/L6P0+vUr/qup5/YX/pimVfs3m1R26dwAdkf8Hv/05zSt/YaLxgR2B6d2cNUw
Z/85Thvqb4IxF1LHZNyVpg2O/H8gSPs3AxYaEBLg0gRM1//JOI1552/zNN+RSWIVknCdr2Pwz/51
TV2izFZwHJW3wlT7gen30s2rQ92h/pSWpLs2C7TtQnSa2yYhKsfBem8ynUCSpX1pS9GgVdAzkvSc
1G/tDyGz+6RJgmguOLosugY43l0pUC2MdQWs0cvzSkbrHaXlR7I98TI7vzdRl1uq+xAJzZ4cdToM
uvmYt92ujlWuGydIiY9xnYpK8eqslPjM4+rsGMUbQrpf1UQdY99+d4pztjr9IGrrR6yNm0EGMSet
81XNx9F57lexM8JDNB3KNDmp9lPW6HddKhYkHbknSFINly26SrfRjV9O/ZHNkzdGZ2FmpRuqa1Ak
xZWEuxs0Gdg0bCbNM+DhnvTXwB42ehgd0UV4lly8dH1Y87OW3C4mxnJD+ZVm4mk1V7DV9e6WjTM3
xU5xHjm8XaDpS9r+pKOUTDqMo0vjriBhUQw0W50X6bVmsrXMD8l1NDxHBQ30xCeQ5+Mk51m/0/pD
I1avt0vK1IwvihQe+0aQBcA5qSod2UbvtoEEOPSi/CGsyKnU0p3azJtF1QAywysN34ERI+xtxTmW
2PpFJN0CxOpcdel2zeZfaTtvixGRLoJYH4/KyRLTJSZjLNIBorPxM2s3c/ZOdYIOOACeQus9jaa+
pm2TCCliidKG2FFducgebDOiiGUPT5sy82k+KZFepnMHX1vtGYG1OxiLV0/XvD+kDDDlOG4WrlY3
x4O5pzz8NGYqECEtSUbY/ohyEmLVa1gaQWzpyC3aa2SOD62dUcpmcNrpJfNOyv9SluLnXEX0XZjL
fVTZR31EbGAlQCX2uuHKoyJTMOZM4gdbQ+yuWfbKAN3fYFZPruq3Kr6k2lu+Vo3nJX0WXbGNxtzr
rMJrx5daN9V9X2fEV2UIyijjaBbtqSMgU3dM5INMBIsFvLl3+tvSUB7x2abe2FUXcznr5vCNCvKu
c3KmGMO3KRgMGWON7GdRt3RNTH5nF8cEibksj0v80DaT32g93oD3Zcif2sjZRfT0UI3jG2K80mVb
u5V96vrBg3sPzI40xfgzVteNVPOXXhseKJLaa/lIXKftK3p716dFIBODvsbaU+t8n0tlN+nTeanE
L8aHn/Gi8hy8OuuuU8i4ZEJwinYvq+e+ao9j6VdVeaD63MVIehyJ2kfQHSOYk9fFHHd2Ft4zeXzH
EfBr0y+JJydV5fke/BWTxrCO/bultb+ctjrEv/82AI1jgfcfLHJWZOGacXOwl/RnrIQvjs3rQdPI
d+eIL7C3kTt0dKBIOCDCJCBC+KgpN+UbauSouDprHDCo3s+DAvJtrDWVQAIh4jQ/WGn00zHIJIma
zLqw4iIMoxAoriRe72hZ/IU03w2WwMtsOZWvorxbeJHamVNB5DuBerssf651gBHlNcuu2ZTsmjDs
OEEekv6XGi6r2xerbxKPRx74h2o3d7G1uNoEUh4PoBJZTssgKaWcP6FcL9T2zT84SSdftZaTyljk
sjyTDE4mvmtpRw3v0gOejVMihdxzsMtts7C2U6YstfHaRNZrqDK+j5V8yFDxWGuSBBLvD7osbFEi
7B4W7CuU72kMJeUlxVywt/NpQFZUr7uwtWgJUBUT4R7vpMVKE9Ba+UZv1rGyCYirwos9Mlsq2cmu
5PJoFOKlzZcrXfPH1DLuVDRUdO4OSrQiW0u+yBn6sU6hdBPH/CL9LfVmkkx9gsxjalU0GUy5nR6o
E5v9wpiv42AoP/Ue5TC/cIRYi6Ex4S3YxUaKyjdmYwJw8hpJJTyFiGjvkgb1GRLrDgAlP1no2HZh
v0xgmUvZ3/WNTM5JEWpu5mCWSIBPBLKkvUYKtCtq/cmqo2KfhsLc271jPigtAmmrRVRoKOIcLmH4
ylLSbUxzTp7bvp42xhLX9zwYadD1UXIiPnc+Rtj0COeW1c4kRtwr7ZpK9Uhp3IKTFXW1GXIZphkK
+PVstc6mWVt+aQqv3RBvIx01lqr9QiE+uGrakubNIn+kEhYMwg6boB1aO2A3rva32nhXqz5Ji31g
Dd7pjUK2ufajQzJ+CmUf+XBGQ9ByXl25eHlnRof5tyXhdKPH/fgRKw4aRjQ86n6x0KMxlBABZWjl
nTXZ6617vbl0LCzBYj4qxlzvZySDbrmQzTZH3/rt1ou0N1kK4ce25juTXhyyusfpiZ9EJqghYMJc
SnayPYozGWCDQMyzZD/7OaZ6I4UbUwiKy6OczVun3r4e9nKxHlDHlGdppdkvGicVt1am9EBpCyK5
wrARIc61v+DEdGVzE+wkubpFlmAiqkuYBkzto0jJ45eRylPLYL5Rqu5qSGUMjDIPPVkr0Eh10W/A
/vnX9IH8Ku6yS1lq77qaz1uDzki3i+NdAUg96drFEPbk6UAMp4Ek69R61sA9t2vEdtumM0aUavnQ
0nrgiJiTo009uSc6e9ll5ip3LK1k8jRnDLBiZWJav6M+UX1HaYWXm+0L6fqfoxndZ0YjgtguOAe0
/Kwu6ZOedPsuWs5I7u5XxSIXudz1xvCoIYlSYQ+bcP1FFd0b8cGcGPW25WNPknxr6PbWhOxN5k0o
T/Ns+ipJXk5lHJAgbZ0MVpWVN1UnH3MIidjxYS1sclPaYZtDFDRLc4aJPThzcYmcAa4MgMzYlaVy
V9WkeugmjgxiBENGtQ49tJLxfkiVBIrIZH54UGTqHOq8tH5WYTce13HFkcl+2ASxGNVLrig3JfWU
Ekxjic7LUPgirhMy3FtCtWnK1mZwBioX+rhSdBdHTZkEfbPihV4nJw/k2kGN6d1o7CILcbuCBY8k
51Z1Dg1b6ZFJ2fzIFObGWITVcWzx78RRL7ZVvcb3pmpxL8a0JW66sVB8cqXF1oxo7dMKovXHsSe5
qNNUr1u5lUqnWelIlMoPNXbSLVu1sRviTD2NbZW+ETDc/KhI1Q1iZWVGosQ4fJDlVGF4MkPLtUWq
S69s5vFiaFa2p/9SwF7PzQsp/oTlTDqiPTEmo7coZbmrRb08Qu6r55Y+hkMne+O7UGMybPqpv8fP
8m5MJTdq3qQ9GdVoTGnuZZopGqHQmx1nmwHN5qMYJkGoIpULYyyse4JnLbrLImNPtUq9I7udxkFl
pHoz1HqOv1j3zWk2UPVOxaFNANY8q8Fjw/mh6zBK+m7OzegwOsmr1qEQpQhPGC9qjktopaXD76wh
vVI0mZGKg0x94KCmYjElUf/JHAdnTzfnyi8V9BpFJUMKAAdOsk45ltkEypY6+oueFuFroXf5AaRk
Kj2EwwyK9WK9ryPzsNJQgcDh1A3bySqGM60B6Wvr5PZ+Vo054vIEP0FPXY+fa15jiKCkAfVv/2aY
veBA1CHXlUGetcr+keAhMmbIzihK/Na0N+he/UEohyYaMTAkc7HlkwTri8Amy+rObudneiv8aZnu
qCiVPErjPB+Z2vHJjCXJNIuyIgoN33Q5bXIVEy9i9FMi1BOy5iv0Vr4HuX+0p+KJ7odNiiK6ljPH
U/XI5XrQCf4W5Uh2V4ty14jSnwqkrGsqKsiqVQcN7UvBlHZXbcjRXxPyAbGY4BkWoC9peMZTf67V
eO907zyDlZdnUx04ZvRcZTg7ihAZtaIx/oluX1VxfEjtzHEzbSzQnKeRV0QS6YDQgmHU+PAtyqc0
+8OZzZF7AJ2zuSTJgfLC+lHTGkHx6yof1zwZqPcBraS+lEk4VbVNlaqtX6ft05qvzo9bBYFbRiuJ
8Ll5KNBSEuoZbcIwry4NPUJunfHg21FGLg4J+sFcQ8RbcqPVzo9FfasSw9PrHjtJuwWj9bhRAutG
BMcg5lIJ6qg/IZNzzZSpEr+ZOyjzdl4yVA3Gd7kkQUONCi0KhyyNfdGm50Z9qdWm+cQe+Dl0RoqI
GtAaPLLd5AmPvmoIZeItS1p+Yj4ANoIpO4oV+Hseq8jHvoyCg6GUe0MpjmUfHfDR3kVKNxxKMVwp
/lPdBH3xNscACUIcU2rU+kYnQ3QxWLPcsIQOyMcCSBcBeLnhtrDON4PDdtWiBH5f119EyxHRxaaJ
mzjrzI2kfuGOph8zKLq8ucR0jQeqmid01UT2sRvgIlji0JtrUZ5SiZjLHfqO+KAkefk0K4oTSFuN
rxg9U6+PdetFz4dla4q23fZhjXx9XmfnpaHz70qbwPiUmkv+YGFB2Alj7DdDGxK5bueO8YL/Jj/H
Y5Oe81JxHsqcwFFC5yWKcUSRLDdTs1dFUrxM9dI+RnlZvM9W3n+MzBuHfh2UgzBjtdvc8OQnZ7SG
y5CV6QGBfv5mRkjWiQwdxy3tY7QUGk7h3NF417/2hhY+0FMa/VCxW9ru2IUMvQj/i8eBJqG31ZQx
2DwaRsgEoHcfGea8G9Is9DSttB6NttGIv8/mu8yoxXFVExYyiwfVtAr1IcSV4ldJq5zhmRZ8JlYD
bJYYmADMmqM/zfGp+/3amCcugfW4SskOZxtt+UKhCQ4lSt68UbTygSjv+HV2rLal5WPpXgbH6LWN
XGftGRxh3tOXKQO7yKpAMdL92ivJfo6StnedvtV+zKrCaFcy6fpauWR8NCMXtX2T82DOeEbdKoPG
LKOrA0r6PcjRUcE4ZQajUK0Dj5YVh1uwaIrlQ01FxGyxJ1pKvRzBFLkjnMw+dPMYunMFwk+bapBO
5SnmqU2ceU8vuqd3q6tjAiZiF2xC9uZjobRX7l2UUyPTQgjZmQ7yQRQxy0wW+nnIWqPOSuExciII
Klf10ylG2nfa0AcKSrxxTouvBeTyDvMdwp9iDErW9WAw8ASEt6oWJ3utQi3fala8QV8WpDpnuJUl
96nRoWe3J8aw7GdZ4TFVFu21LYq72mhK3nURPeIZyl1hUI9ANR9WDUubvLpcx2M+sWPG3yuQCaku
eAvEyxCHe2fIg0kiwtS6ETOXth5sgTm6z/XDXDaIWycKtMDBT5WWb8YMFNxhFdPrwmc1vS2T9zbl
Y/yf07gzKfAD7L831yd6pdwlB3sAVqJGk1KK+FEkPVAByhafiXUvrGpntDgrB5InWP3U+qzVX712
WSsmL2OmxzEtWLVr3NWZietrxkOL4HYfWw3gOHZV55gQoKU1Oe8QBgGKnb9SleDOwvoifCB/ws95
7uapDaymY8zCmbODGGLq1liysrS+sF7t+Sg/FZ2EYH0IlSAilDmL5ndTo1FoZZinXQbzXf25jGUg
6ldkXzDVgCdpOGK7rtgM+ua2qaVYGew8I1ljFXz76sBxqSjPfdShzm7YTp36OFBNdRSZqW4w+W/R
qjkBtaKzv2YFDVSIU7BR8btDfyjtk55vojT92ZjqJcrqX1D2k5/Q9elGCmR5roQUc5WV3HIL4TnN
y4zSjGLY0AaYMUjUegDU3uwaXiHMU1V3H60qUbydzdECg652j1k1n8LBZsrMquc2anyntt+xXI1e
j5Fwq4rsTFqxM1gPQ69QXYLEUG2ReFGKG6e4nkKhewOKwV2TNpFXY8wLOr0GfHGWjzAXp8G5ifFi
cwqisjvKBDJdbSsHJg2kH/jXy434JECFAjOS6Xu0pjyEZlO9rBW+pak3NuttGxVtngbIYe6yXh4o
LfNBNkjFSsRJRuZp6JQSGE1VLxBiznme9PmSda21nara1+LlWNVhMCSDxq1kfAuz5JKxnDMhUB2s
84PT1tWzjpAwkDmg7qT0GPzo+HURTcI5xPD7fT4bJwX86QGOc/SiZoqxgPd3bbZuKQK5L0pGfH3U
nhcW8KBZnTtdi/i8ymIV4DNdxiJQbmhB5GmJnrD10QNUDubRvBF8fRnvu7Xa2CFPKRzdVc0L47EA
bEyoFtxExbp6Mo+tbUUR9karlnSbUkuDoa6y72n3+tVM0RXV4oHv5Jk78Yzjm1fefnfyEpRr0TgK
U+7GMEr2RkIYnSoTb65LERhKdW1CB7DRAHK2s2SrhTnReWXfBIu0jw4TEFlVyxuXlcqsn5CFMNun
IcOwhtol9SextNcxUesLowF9V92RSAAd/k7qvj2l92harUMXRl+YRNGImusv00g0/NaR/YCbmNee
WkjANA5J5JabKG9picRSzuxRDdCW6mhvumzVDrVRG6cld6JLpWjJDmNUsqGGCoCGkjivkbrHxXXN
Iea9pDafafzdTovd+5pV11cunm3ZCGenrrZx6Q3oHbJsGBTTi2oWD1itOa/0z7Fef7+V+I3ANvs8
ohmqSarMkbc8GdZMISM+e3fpN2jnXcwjPsKNZ918S+iyuKB71S/xsI9CtJra/RjnQS7eobLFg10Z
t4XHbihhQ8fPJiYfFm3J6B1cx8cy7PDF2vNwSUtdCdQq27fhKs5GPGAGT+2fg90wKCbtcwM4BtrO
wYtDdaK6PY9QjdU4SpeYn3SuT6mYM98J+UOUI9kRa5JfisuoGfOBTjDKkTKWLmsMtFEBNm0C6hFl
kMW8EBRZI+9XlpxBBYh2aODFw71QlTONO4iUK7fGCqglTwzBmje2dOUSQhQY0KTpyoIMCPuCkAmf
OwSbK4sbZ9cMqpt147blzM1SFWsP4RK4rENPh3ftAUlqE9riNWt6PMZNZRxLWrv8MBkkvk8nBkFg
7Kr6rjtzXZKlMC7cg2n9TTiKP1dZEyQ2addZvRKvoQ2oWXMcngeRQVCEhiU2uHp/aZF1RJVxArfT
99mQvbZLJI7jYLaH7GafxXK0S0VB9VC4jljE6tyHuljdaejUL1vgCZ204ZTfPnal4C3Ru+ZAm3Af
qMsSjJrOZ9l+OGqIhV4J59Arjek02TzkSWgd5iltN1SZEWfdatGhULtfQ251j2lofsUlbeyRPAzg
ySQPKJtxiLmRIoyxQzpwSZa9UH1C47qPxjbesxrVI5X2+mNtT488BldKohK/1qMvph/tVDs9Hk3T
OM6GckRaVZDmCx5MC1kSlHodMXKEgcCS7KspWsVBmfZRrZeetrJQwiyfs3S+sjVczCh6UQbCQgtZ
bI01wmSZaocigo9qG2aBvIhPuRQHR+8mj74WnG+MtvRqsto2iu3pKxryImWmqhwkIeeYWqxiZ2WP
JVGwdXthbfVJC96QB4FwtzUxljc952LhlZZiubQ4kp3ONgyQuLHr9ixFfBkRwg8KICdKowBGWGG4
cS66hcx5neZ54+RfyDENbN9uRY6VV80FmSRJt9NFf5379MHoi2hvDNNFbZtDO1WLJ7Xlbshgjxrx
ibeFkz5JjG2T9JGX8h9cLDJO3MzsC2818CwiwPFz60204ptRe2cpdglhNGzI7X6gnvPEWnUhYOuz
lIl+sjvpuElV1OihjOmyKNGxXdjoamt9IXVAkOtFpm95Vyj5vRMhuZ45tlbnQDPVruxl6q9OtzVn
5zChd/X5+DGQTaXbNcv9aAuKGM3TJJ5u3v+xjL20mLbFzfZs5FFAi/cDv1aXQanwaP+r3S50rsuN
fqwdTmaVN46y34us1uN/cXdmW3Ja27b9InajXnAfI4gg61qplF5oqpK6ZgGLrz895H2uldhyNvN2
75tlywRBsKo5x+hDKpOQ1+QqjimQVeDAdyJKvgMjvzawqyLigFypivo8dvyPyJSr3UAXUnR64MV3
7qlSj9gN1pKLOT25BWwG1dVi8MusXm4h/YCDsOooIKLcOafG8gJo7L4e+S4zcV+VpDUVh+2CIDHB
klw6/ieLS0re6cnK6XrK72PC+tzqQeccC/fGJwMtdpMjCvrrFv+52ybHglMjTuVdYXwqTILKSvdr
spSXUoQeJ8chZvepHQgoaHYKRUylXduzvKBRvPd07UyO4jZNo0viHVuW4yxjG4jPFB34oaP+9ujW
DP6TPCxI2paSnAspBLjDo0/H96ntZ+exEYRpaVZsPFmgEBMszZVGg8hAw8iB+QJHyUk5E5XErsrP
U187e0ms507ZzoTYzLjPOIxQwwYpYqJ62hmLdh7XWnzWGt4PH4LE3qChi+ZnKYKiTljF4dzssrbb
u3lpEK+Ge7vJvH11OhE1sirOW2gh/ihv87Rje6Urn00hiYhRrd3nsrvQivi+y7A+e/ZtohX5RZeU
oZbrw872h0vTRFXs2xqaNS/+CI7mVnX5uRF3RdAUyKqo7YldTJVpT1TeyIOaL4lsEx+yun1Fsk+m
uOAQmi18gDb5j4LpMEjrgQpYVdihZtnNpWYOZyfiD7ydhxKogMex5X7s7ewe/Rm9NV/jOzXQGG5M
X7tq4JuQ7Hi7tOYuUdjt0yUc1Lcham9154GYtTOCHfdOWXCo6+gSF1jHevA2qnpA+7cjL4/D3fd+
SI7s8c8GL2eaYR47J9P0WMkxxMJzTKnFtXFL59s9+hkoJcJfqkYPJucqI8ZP1JdD1QSJ/QRY4NZi
bo+T9iY1UaSiPhTW1Jx+NfuTb1U92ci5vR9kbj5rgxvvLTfmYEOeXST2i+TboRA+pu5TEqt93j3b
hTpGTn6T2PEx7s7Jny3mK0ckoR1/8zmTS2AmLVsDTYFnxnzuFK9mc1p6Z76Vf3Dy9MUd5qM1fEvs
o241LxgwvkRKu9Onk/oAZe2Y7BfARw3c0W64KnIw6oBkE5jgnD0z5uR2OGZufxhAs4ED2xXup7Ik
azwZ04DdPbrg9EI4/PpCL4LWSaMn3MC4XgzKejl2TtS6hY77hnP3jpxH/SErRPzYxX17V5VUC5sF
qk8PDSlE7AGF2urSr7ofkcIreaM1yaS07/oJYkg51kAwqTPQmUx17zL3IvukL+CrqkRdN43sLyKr
msJhJHGzLiv7uUpNTnJzz7yPmI9cic7OD3PS3NpZZXxyBEPZadRAVbeIX3tbxOd6znyd2Xr9URrD
qNi8En7YZV7zMKNhBS6TfwAPhdApsz11MYsMzJvZ3+VsC55mNvf7uCoCy+jp8jkvrR+dibJ+zDrt
gxhIK6HE+ilCgkSeMC2xgsm0NuV9j2WOReuZNnod1opYoWiqol3JcaEiXQizHaQc3uQLgAVtkEfF
NzNz7+jkPZujfQ4G6xUAIUeNBrNaV1Au5EQvEUV53oUfUe9tZufWF9R49ci61VMGSu/78aGhLdZE
L8z2KanGklqxFZScY0hypnodTYi3dAbKlJw1dDdss54Q3g33appPndPyDq/F2eJbN3FBxqoDJsp0
HkAfXuBNulqKLsycqaNWMOX8iot2FufZHVnCgv1h/Ejc4EVpDS82qyzT7nLKVCdDsCm0I3XTaefb
yWM7W3elngQeKchzbVn7aaYZKWnfGPk1YAidaqH86uSvnSERyrLJ33NaRVhC6dfKkSVzIn0dEupa
iESRvoDPEUYTeD7/oGY2qcWIfUlLbpCO3nvDQDNmiUJrzj9LH25HEzc/0Id9tfSabbabXnSzWYX8
+GfEn8PGTuazSkNOardHscQXvks7KAIfgw+WKEv/mQ3ijWVoGTuF9G7Wffad6gYO4k5FzoyRtbxC
pnoV15Z3MmDF1ApO07FRBm6UBNEEdaPqqZQA0IXiEuUvzcKClRBrb8+nRiMoqcoP9Lopwsbh6BIN
n1VT3mZRzx7ASx71BJgP9A/6ldGDtJY9sLrPla3O7UHeDlV2jKlZREnzatqafoxhNKU1ioq+pegr
Dh0e48CWbehVnnUmFPq+oZwJrMxMbDVAtXeg625mdoxDad2NZX/uZiVBpH38BTcwikxX+2xIZVNu
NF4zQwGkyDx4NuQZtZ68S2bjNvLnG1OPbyEJBW4/vJhaf0tm9VET6kH4X315TAv9hjZisxdDfnBc
C8W37wcFCNeBM1CO2L/I0h/kjrdAg1qDpU8fY+iYbDmM64LuNZjevVea5xlFttkoHpR89MS5Ss0z
rFD3c/lo5lowDO5JHIA3aMHRuOewyvEtys9jf75slSCgGnTSbkYRuMuq9FIsfXFojeg2A1lB/4/q
FTxV2kuccKkss8nVh34+Nq0IM3FKg8/dy0QD2zb3DSKd0v2uLeUVmpBHR6YHbSFNrJZY63SqdgMM
OvBr6pjM1M9HlrO9EQ9YMdVFIezvcUfYS2I/0GcPpta9ptZxwbFV7SxFv5Nz5g5OT72Px1KEVqsQ
steoW8G9+T2GpawzAlBOZlgZJoV20lt55ehMsh0rdm09XklP/25ncufZ1oe2Kb9i8b9U/vhDFu13
TYtCXeIpddEY7E3ZfRu87F5zsBiwrD54CLeT0T1PmwnhVXzlZz3tKWTNMqPT96prw3iwxQ/ibT90
c34DoEXbD/ls3hi1eTnrzW0yodEsuxF5g1/u/Zp5VC71ZU2W4K6eC+pQWYFi1T/XW0jnMnmZ+sgK
OUFezpPxrMb2taLBuzMp5FEG1550hrZBIYrh/Doui9zlNbNkbJK95blfKCNjC0xteUiT9o5l+ML0
1J3nJXv2FuFJsiEK8DKEAgd2mSi+Yr7sPH5RR5lXWVXeUroT+yTHLOlPzZWGxpU/Ee6aGOqVfFmG
PDvWYfIkon46tkXfBLGG2LZvCHigcrbrTUwvJKkuzPcQ89pR37koZniL54s0Luv9aFO8RahiHBvX
vyVZS7+Kchh/PJ7yQ+8W+9rUvi7DgEIqeZKaCI10LPdizOBL5V5ymSaKJ9fQKItNq+ZVNC4reg97
GFyEanQNJW+GKSuDFjZofcLOHW3ssemrk/mPypbUpzOT0l0Z+jEgQVcGnn1VNXRhVMczJkQ4EGP3
uermK5ujQnJsbBXt7AaphuugOk8D+qYOhY5+PCjC5HaqSr5oXfbBwXN8Wc0+0XJm4Xy1NLTQkDex
VnyZ8PJwtm4+mWl2laoZDbgZnxpTX4fe/FSjiXRopmaDsyfa1kBd1DK5vSw+yompYOsE/ewqmsmN
ytJz2zPv+KUuNR9tGl2luwzUZkOETkOi7b5ABlHAXlPJreyv/eQGudAQ5dkBMNJ5ZjYXEJbO2nZ8
gLvUIA5nVDlG9OQMLnqJE5qJ3N9d608XrjW/OFnr3ug4IgKauo9LQxoFwn9jHm+GVDy1Jo/QMo8i
6YAy5uz1SlcLB429TWx9iur7TkP81vjLUbMigqAlLa0yeWgpT1OV29mJD9tmOR/i+WPsFp9bjDvh
MGWPvZZ/G1EgRuKHxY6BQPCLybFogTgX5hBqJAnl58ppEDDQiM2L69OIyOpjkSz7OPsgTXn05UNK
SWA65HagOo62On0OnIULRRFLoT1UlI2GMjUvKkfqF96UXyUwQjRPP3xI/L1x65ya7mVF1fm+BcX5
lLZJ9NDpfNHG7vULUw3pD5FXy1kJtuhHLor8UCRj9bigh3y1Eo/FxRyOyMSb13JKk5u0dCYVmI5h
031Vw8ccxdYN6toyBNGkEBnI7FJpg3eultY6eknVX+ESSa5KJ0++RtXJUAnYZGdFncuBaQY1Gund
mSY8hxy9PHqZ3PgL/Lvrzsm+CChcB4K1CfzBM0TZRpgH9IHN1Zgs3XUB+e5GWKV+bvTjc1/xGPWI
QujB0qpn0eQO/XITQb5BOiw9zfx7F3d7ptsDGV3HxbCDWbrQjIzbuidxzRsRtbnPfYrWFLIs0BHO
xqIyzUCrmNos+u1PbeZq99Kn9ml9qdlT7JtU7HKpX2dNftfmzi6W0ZlGDeKMUpIW0mQuDy3e0LN0
HO7aVDwgaEsfJrcJMNOiozKr+aJDQB3MRZ/sRCFv4JC+pOlwWZvfMqnv05FzB80ZHMvTQIs+y8Nc
YUqhTRXp6YunX0+RTzL9lQFSVtB2id27Woxn9Ml3LXs6YfzQJtqLiXaWSS1QVvvZyr4uvk8ZGS9C
vKckDLwRjw27ZXWUWMXtuNcQjfSoajy1fLFEdHnizYOtqt19RM+djaK4yOFjUiy5iTOMQyZ9XBUj
IDTTj50fDaczS8usEgdL1h9sMgCNrEKhpd3V8N46Jj4zDWzzvC7Lu1bY49FL5cEq9OglR+94tGr2
1Brix6lIgpnQg6QKxya9PFGxslM9aeKVOCRW0V2o3udcO8OY68bHQvpX0ej5GNigfS1eOp+bSwY/
QnSfulJ8Ye5AANzlXyMo4M+UB5Ojtfhs+psk3/uTfhyrUzMARVvewCcdQZkFPk44Iz9tWDowqq3H
ulrMrtgVBeG5TnId58txnI2Py9Bd9gNy3coJUxUjXM78777JJEmNRfskjNnYK2LtrzMXU5GnLZda
PYVjocIc0BTn4RwGRTYTPtWb065a5mgn/AhHFW3AAemr5o/XrUyuxPAj7XXUOjb7I9tRy17OxRfW
WwbPhCSunl8gSBxqmJp7j/Wcfnm+m3zsJ2PLrqw0vonsW9fAWKTedz0JNv+SPziISIFpyvui6YZ9
o/eUXYsiYyqBjpxaTXKDvG7H7OzTjhCUR2V9wP74pIa4PoC4Ej/KrqkCnaJbEBvNBRqA6y7Vn2lz
J3tpFxMibKdUh7zoS+6CXu1Pz8G/cl/8v4Z7MXxM+r83VtwT2939alL++ff/8FU45n/sUxIK1gWI
AjqW4P91KTv6CdKiO8LEovwzjvv/+ipM9z84hk3SMMBpA6c9cbn+66swbbzNFMtAAwDoFwaWi81B
KSDpEX0SBI4IxAITxZ28NVVg/tQmgwZiANHKvjYwOlyAPHkHaPcWNsSHODoObQMODfwaA7bd2w+R
tco1NCAdmwoaBTRiHLYCKnqH/3WiQvyJMfjjU2DQwUuw+Qg8KW8/BdkmWGXd7IKhjfTL2U2fEod+
bjpqBTIUzTj75Re++yso4kRI+svHeZAiIKxzyFyT03o7jeQ8qC6I68ENUvYu+8XDAavBSNhzQEsh
jUtvF0mrCrd8Mr5yA88NxpvTnf0C46iHSKfJrHdBVIzFFc0aDtEcbOmdZBSMFgAhcBjUOYoFtf/n
T8Yc9JfvLPjYU7g88fLOiSTxyyePysijEn1S4LcWB9ZpLIORCWifeGiP/u1HkXbOZ7ind/z0/rz9
qDQm1mZkYWNTqjgL6nFzbP2+2598zME/fxQ9v798LyTENJ55CU2dmvrqiZY13cAeg1tQNLM9ISKS
5UVqUlVLjcStDlpUdZ89PZ56vDSWke6VN8nzwpHl56Ll1ASxmkierMic61aN0bPpgiUKOpWnrx6Q
YczTlXiZW3AydsMmKuLQlJkeJYvOwq3U1FFJybDp+xe1FDGE/Gj8jFEvfYro6lp7TjHS2EfRgO7H
LBBvgdpJTHwk9swq4sXdAkLXJmfWo1YIBj4arsoJI+ZpX41z28i05dkxTeNbtHQ4jVBMUps2MnOe
ORCb/utcpz41sRaxe9Ci1hhwLLvRpchOpcZaV58idkqfp7EYPnJqiF4FfFfysOnNfZ9k0xrn6AAd
g1N/UX5IE2DVgWdU7gkbvHxIF8d7Uo6yPyQd7fcdHPKZYq0wFxoihq19yjxDfTMVxXuE9VNmnNVW
md2k7oTVGRIsJQhFibo6xK4Wy4Clj05HRbkHJuU84INd+n4IOEWwjbbdpWdXOVJt7cUi9QCHPBtw
Zzo5yvFidEHVUMduEC390AXS5zHPWhnqXZu86E6GQnWCNcvu1XGflsHCMC4zUXz30okagu367N8y
rb0xM1B+g9Bj/MIpwoUF7v5tN/j6RdmYNgA3DZfEDmDxXO0sh+Sf/eQumnuq9E1HrLARtbKaIgcl
ZYUvxtLO2pI+i2H1pGeU/mkrUhb9farDJg91M8FOVuOJuNYSIMVA+Bfgggm91+dINm524DtFPlJM
4AW4+4n0aprcdhHfzs5lbg1ddDTUiKZbVc18i84Ik/1okIGup7G5nJEWVwdghUWAWFzmZ8M0L99B
8JI8P6tl6PfSKDj2klXBqd/r6udiytSXnrrCR00/FRmranEQini44CkINUAcnNakQdLVOEcyMZof
BYUGdJOoK460JdzzETxgGCfp+FV6g8XppgHUXC/j6zD0QNcno7cBDFf6vSmNvnqHdWOeZqi3szYo
DqZs+I0nc+IpgezXGayhBmINtsJ21lJUQNLVKi+c/A8VvmsftnoGU7B3eBwShEX12LTfJuuyL0oc
tjeOf4X2fMrQLVjXXvQ0qENhase5L/6Y4P/VDun/T3+qYfCD/H4fdV59f2tP/fn3/9hH+fBZDIco
LRB5zgl2B9TlD3+q6/2HP5MeRveZhVg//Zf/+lMt5z9gjTCuCscmYvrn//TffRSEPPyspKSwuWKD
dkqq27yP0hDvCFtAm1ltOnwTxnh/atMNJPygsFuU+piY7vyvAn3+vPyKhJUJBGcTwPdD0rVdx2kU
0+NTzDnr9ZfH/Debmbd7pz+vv1pl/XLJPVTi7gHUab/cN0bpIzOzMvSQuq2ToWhb7RAd//nD3m4H
//yw07//ZffQu7qbTaSOHOYeDiL6BSvudrVyvXdgZadn/ucY//P6q90JMHa9yXzlHqRx2ssak10+
Tnqmu1dokqo51MTidrtStc3Dti+02tc2nt6M4vSBY0E36KJOZCT3di+T9PDPH/AWv/jnN+LF/vWJ
eSkieFCBDua2XlAbU1Zk0ljszeSKCg3lREOiraFf2Va4zZBaG+1Rr5KxO/vnz18R2f68gZXnukHf
nrONdA4yjsd2T7RRKCzjFQMtFQs6uOwAdxLT/lU9xUZ+kGZdQ9jSqKOX78zcf//ScCJ6+wiKWJVj
4Uw8As9Ef9/VrwJ25Dvf73cXX+37akbq5NGtPCjVixe9VjQKCZ35V4lm//vwyK5a3Trea7dnO3FA
epz+0DHkXNHozN/LnP3dza/mhlqbnKZNHOdQDGJ8NqbWPrFrxKaZB/zn25vvWOibxmwddBzasmBM
xZsTuE1NfMI/v1u/u/3Tv/9lNjDn2PBUkTEb1LbM9grzor2jQlz8Owjyn49/NR2wT9MQtjVaWNVo
nu56/A/DczkM2jtz5+++wGr0954udRxKXrjURnmgjqSBSQJI2L3zgE5P+q/TmemvBr9f53ZBZlcU
1pq3lMepM5qRnCnFVrlNE0S8//w7/O5jVkOcUnfkTQ39joFW1nBWuTUS1aXCcXhoUvaD24baeuNF
O4yT0lx6NEfyBdwLjYJKuP7Tpi+xPhKD/PeMie1BaGpzeihQIePbBKXcfszpvc/vPKrf/OLrCkPi
xU3uicbD0sj5WkNlfOvHBpr/f/4Sv7v8ekBHqdJ5OG4oRWsCz8pgnLpL3byzmPzu8qsRje6qPrHt
XSqZ/AJDEWOkp8/VbLz708f+Mp4lcYAK0o4X2j02zEOhvJkoCh0z4sYPWI1nRM1O6888fR/neHXe
GE41ISQRy/QHHubb/H/iH/XfbIZ+94BWA1qYhMIa2uyGfp+kz4RD9HdzSvnhnfs//Yx/M5691Xgu
/XFyMhmLkONdGz0IEs7ks4VqXb8gA80X9wrpgvtOUex332U1qoXqLLp4jggbbNXp2bBYM/aVvJz0
beN5nZw6p6olcha1f97HjX3el+aIJIi4rvfW5tMa/DePS6zWZji2sY4d1wtb9D0dhARLiLtSW0b3
Ih6iEtVRbKrqpSg967Os4ql658n9Zs9jivWyPceRqIEBhAREAd1KtB4vE5gNslVoaE2ZjYlwILlt
nyZuUx5JG4lF4NqoLh9Hnb7uxge8mg0UUGrh5agESlyigZVOiFVEYb3zMhqnt+7vHu9qNsBKN6Nb
av3Q0peuPixGBEfViZalOEOxKtRt3Jfg2TR7Ks/sxaucm5kIvuraJII4e4FdSUTMpmlPrCYOr8oc
sH/AzxoR9RYFLP9HQ1Ziu23S/km//WVeKjqAJwpCQIiCYArjwbDhF1pe/H3b3a8mDWng1s0ysuXi
ZvY+OSylN72uldvmbLGaM1orrjJNE37oFJxkqMZ4JWLdtFP9O2/Z70bZap7o0xbrzExFBhpFZJ7j
YOv0r3NjMOISM9Ep8KSyKXfU65r4W1OeqNebnts6F5tco4KXqHNBAkSlRA9u9mSiShvb8rYPWM0f
oNDyFruBOMB9gyxDhF+wuLCJt119NUm4ka/jT5mXsJfxEC4V4W5u12TvzEG/mb3d1dh3SSnSZpYG
OG8pAXkDqUSRqt+LbP3d1VdDn1NP7SGWXkKTcyNOK+NjFUOc3PZgTh/6y3Az3Kay5yJewlio4Zoo
FEIAi5ZcpY3Xt95eP8Gj0VidWkgYKv1zc8R5E1meHW67+9VothqErkPO1YeIxMEJJOmuLyn4b7v6
ajQjzli8UfCzaoS1A5OS5MPkwt74wq+GcqaD7pjAT4YtGe3HHijoHjnLcvznez+9HH+zXjirczg1
92RZDFQwIOp/cOzMR1AMeVMhnRHutm+wDiWxRjFW2KSn0GLgPvhDnR0MMJvbjuPOasgiKLfsaXGn
sLYdQDo+DB0yCDZON+sUF2MogZQsmQzjvrAvU/rm181cbLz11YhloY7y3LCGsK3hEiNmMOG3QYdO
ts1mzmrQOlFMYOJCmQe/1XyRD5AMJFiEbYNq3TWkPqqNhsyGY4e5p3+0SBIsbp3Oc5ON781q1OYo
9eBkmDNbQqSCeeN8Ur6q3nnxfzNbOqtB62RabnteNB7aIkHfA+AAnZovN976atBaxL+aUeaNPHnt
U2eyv6v8Odr2s9qrMYtDr9O03v3vrdsmOnVndDfeur1aYElsxsKcGOPBnygaA+L4qYLfevXVaEWL
TEZ2z9XnzEeWcuLkAVnNtj32dVZYghyj1lFpAqI2f7SpjeE7jTdWtuzVaM3nsvDSmIv7hEiFeJ6R
0RGcsm1vYK/G6jyg8ipUDvRjiDBLG2RKI+AYti1R9mp5LRNyQmtLJ9JzXOA8J+kPmWEY/uc15DdD
aZ1r1y+wyRAgy0OZ47l0becTyazmxouvxilqws4ianSAOKBXARmYX3q59Bsvvhqmbe/P9FalPGQu
uEA3SwGZd6bYdnVrNU6FlWlxCvTsgHrcAJvQW3fEcRTvKCp+89St1TidpW1WINRkuMAA6HdLRfBK
oAGi6be9M9ZqqJrt7JdEQY6hskuEx5qFQr5B9/dt01tjrTbDBrj6DmcpK2uEJBchvBEAN1aHbVdf
DVZwMnh5lSPDwbc+o4q4723rftul1yMVQUWpkNeGCIZvmB4/KRN+wLZrr8apn6YlfBkBCXpKvEAS
z1rnUI+2Xdx8u8eu8l7rfE8SuZPC2ikycSVMMEvbLr4ap7Rvp6afydqqivl7qoyPplNebrv0apSi
1IhB2WgKVafRgxA0QWDsVG/F26ZeczVOR6igSW53Q0i8iP4CkQa4LnA1Y9tOY51vSByFqRcRvrGy
7pagnsVXMjaibY99LVeLvLQVYwpLzyHQAJRZw63n73VefzPFmKsh6lcuWEWtHMIaIcy118e4hbSo
+bjpZzVXQ9QczAE/V8rrmACCsMrpRXjpxp90NUYXu/azKMll2DlYhgxv/lS03t22+16NUXtCoJVa
XFvL+idbqmvH7q+3XXo1QgFJRzFZAcNBjzRtr2XRVbqAS9t28dUINYwGx7xGfho5WbfQgD95nSq2
TS3rbCstYZ9OPDFIx6S6x555RPu27baN1ei0m0lZMwX8A2Kis24yL21n2wpqrFbQRiEwqxvOdm4Z
w5Odw6qLtrVZjdXaCdGCJGzJTTflh+WnZOp5049orIZk4WdYknJ+RGBkX7vZv/cWd9s89TMh95cS
j2zHfEYRNoSqz4wnwubNMCPPMNh246sRaVUR6R+pP4R4jMkSquAgRf7LtmuvRmReQBoVhq4dnJTd
raa7Xwi13biwrVXOvNhtC7hmCJMUQAaUPQ1MFpkP2259NSg9lHuD7Ywa0LXHrsY7tnEnsY6pSnDW
221CpoT0EHNMVo+3vnWfNt31z1zRX16ViX6XUohrD0bSnGEpA6thZcO2N0VfDctOSrzlBRf3CufO
ks231Ib1vu3GV+MSKZnSW88nyhE3rsO1ZzluvfZqaBpTiqyXLGggixasLi/OLlobHO62O1+tlklv
41RxJC+Kg8h20bMPhZts22Dpq7E5+9Kecp+RP1tqyPbAcd06MNkBpdumFn01QJuJYBV6NUMY280X
bRo/0nz4sO25rJbM0UIx71o8FyljJ2glqGDQc2LbPkJfDc8uGQX16Jkbn+c7WesX89huHKH6alsL
U49cDvKXoKtYJMGM7oE8DnPTEzfW+ioJLMP15TiEelPc2/Ddsy7ZtElBn/n2GNE5WoXTrOxD4ufN
/VQa3d6ws9ctP+dPv82vfQZFR6H3yqFHzeB+intMvsJ53Hbp1ficO8xnnql1oTLA0RW1aI9VmW2T
YSBcfftUgJJV/ohWiLRNfQkwgGGLxMK17dZXA1Q2Zp+Tw9WFNVqbYtfLTrvURl09bLv8anhOkJL0
1pb8oqP63rODm3vv67ZLr4bnwMKTNG7dh7kbP8wNHuGy3PgersbmGHm5ix2uCwHHJ4cR03qgFdW3
bfe9GpzpYkc9Dvw+BCUOnkXdlN57287TG/HXlguum7dvyqRRDx4b0YVJOZJH0QkXZrDbzARHm5DC
Nt3/Wjnl5NVc5TW8iyK1PheJ/VFr8qdtl16toTBD+8IVUcf4H/uzsccea4z2tlad4a1GaWwmDv4Z
kxu3jY/lCIvS1prnbXe+GqPJ3DY5tus+dMzUng6LdQJvVF4B13fbB6zGqZ3EsSeJugiXWbtPSxOn
97azuOGtxmiROi0HZi4dKf9+0NPbyHI3taEMbzVGC09FZTuqLiS00gw1zxzujXhKNyl9sT++fd2J
RwPwnPImRvpyQti0kGA2qtNwfry9eDlH2jD3CVgXDGuYhMQRfOe26rCx1kINnS2l7fPImR4vR2Ve
Fs68bQytVVD+FBcSxmsXiiiuiElRl+QVb+ubGWulk89bAmUh70KjHu8so73q9GHjfa9GZ5fSncDE
1Ya9631Mje6+yNtNhzjjlGD268ofzXaZk9fchS5PZucjQsfEU3rb5sO1GmmwslbLasKqC5G0ezIN
ISD6HzaN+rUUSdc5Z1WO3oZxisttN1GoOEhdczc+mNXwzDIfVVqmGDe+An4nXfehSPVl4y+6Gp5j
5rgATixSvP3O3OPSumEl3dY9N8RqeEqtgtY617wutW/rcMc9lUNZ8Pwx31TDYU/79q1BC6z7MVTt
MI6TSewrimdhFNnttj7CHxbTX066KpcSrF7UhJ7W5y2J4035Kv2TZ3/Tu+OuFlOjxPY8+ac4FVju
ZMy6GZDXxDluu/pquAoxzx7OySaUBDLudRcRu8Xpd+O9r0YsaQsGVfiqCU9AuAF0n5l/ITuX1Npt
d79aTee0cztCKQmcS+DBpkP5YS6MbWueu15OgbSVmpA8dwKTzlSv98cJKuTZtjtfDdnRGi0F87oJ
s8hZPup1FJ/ZwmvyjQ9mNWYt5knHVPysfhW1/VFIz7IBndfuf5kO/1IyTYzI21FFMy6vq2bkyeNA
P8f0+iFpi221eYhMby8u8tJEY9w1obCHxzTu76d8eNz03NdKozhSkwWhsA1F5X+uaiiMINje09ae
Xru/2bevhUYEtAoIe2UTWmAOP0NwIP0BzPy2V2YtNBp0DWeu5dQhI5WsE6QvsCoBzG17MKuh2imN
Hn3B1R2syjsHPEhevadi+jmb/92DWY3TNp2R13lmHY5uHsO2KquMyUakpLHHQJ7zs7JR06MkV+Tc
6i3NDYckaZ0nLG6ivQNk0XePvijds5y+ZH2W5RVGZ1GkFOPjufX0abfYYFo/TK1JlpOu2oqsxwRq
NQCtMTUDUnkSeRCNJM6vMKiS7V261PO5hJ+ckfgwJ/Z5VGeT2pMaIpwXDWWvOhpW1ovAEjPXnIp0
WI5x64PIhf63yCM41XkJiGyyqs+zsO3obrBdLfvaG04L628xfUhgM983aIbFOcDTI9yrEkS4710l
YnkWG3XsX7nkgXDL7WI+mp4/7UbT7c4hsnZLqNe+p45TWYx2MHZ27BxGMRE340B+ssnKbEoy4kbf
V3uPmGdimQkPMS7TJSWIymLP11wvPO0J0lc+ni+LVt501ajbga2PxAJkEdTzx8LIarFtF7JWe5Wz
Ld1cQkhzHTKimDx3Zmz52yY0ZzVfWnak2EgWTZi45Y/Izh8jkW6879VcCd5gnosT2c2RUUjA5UXk
GJuKg9As3k5kBAZZyqCCFGJvnHeR5uc7v4CwuGnIrlVenR6T10XTLoxPMc1z3r66Wbdt07fWeGXY
W8dK6HUolWxucIOlABqGcttUdiLj/LqTBwGqS6LV+zDucvuKfLYM5b8cPm17Lqs9TVfG4zg2Yx3m
XiyfO69dKOZX3rDxsa9myrZKB2wifg2LTmo7xwTAtMTbnGbGWuSlM4QdG1x5qAjRKINan7JwbvV0
4ylnLfMyqhR+ssUb6calMx/MHjYw6TxO3gbbHv5qoA5lO0VkndUhjarXqbEvHA1CxLZrr0ZqI6du
hCNah4lO9tZu6AVRTZafma/brr8arqPTLtYozSYsWh+soahbwi+pdpjbtBjGWu81NVVh6HPMBkE3
7J0UpJemafo/nJ1Zk5y4toV/ERFCgIBXIDMra7Rd5aH9QrTdNgIhEEJCSL/+ruyn4zzdxzfytQec
Bg17WHt9NwYI13ovlbt2CB2ucPRodA1FGauBqiSnm17OtdgL6BG/Zj18UKd5HOHWuGXwu1s0u03f
D4erX88EWJjAWHCGbXM2wbqOTwn5ipzW31YKTq42bb7LJcgV8SpKWfu5TVt7yglAhLe9m6v4hoJk
VvaX22noZVevDu5x1kh524GTXGUisY53uyNPPkV+Sn5wqM1/BAkK0G276m/8+n8ksBlNpoEPQp3A
0NsicEimGKxf57Lf9A7/Za4ONmC/flnMtrYtG4vpFMY40W9KAJpct3BtVA1M+qM3DJw9Aw83Dg2i
OFHWHfBY7Ai0SDbf+PWvNjaGghmxA+JP5xde1JEcYEAh+aTG400L4FogxkgSkLNcTqbWxO2D7DvM
nfnFG3LbR7qWiAViNcZrL67ZsKEScF0cXFoNIoUj4G1/g6srma1BavhoTidvKWTLwX6Gev/7bc++
2tqjgatvacN0Uhr45b1LfgaT3frDr3Z2t4R4XUUuT4htjyMV95Sut5UA6NW2lhHYbg4OIieTbkB2
RSlaDS58uO2lXO1qmFvpLnawcGstAMqWg/Ers/7Gq/La3s/lsNSe8EVPvd4jAIhd8l0DW3y47bdf
7eh1SEFBm2J5Qqz1nG/hYVy633i5XN7tP6SK1zoxYJ2WFNbb02ndKYcrrC7gtgUXzpt++LVUzAkG
eJ5I5AnOznNXDQUgURxG+Py2bXotGEtLuOuzichTnk0DrKOKO4Ab/G1b9FoyBu/OroPp7nSCpb97
XLVMYec+bO//96u57Jd/ePHXurHSCb+5GPf7GNIFIT9Zu/IwkniewclO5um2GOtaQ1aANl6wpJvh
gZ7AUptnBgbnIiKg1//vv8e/LKD4vzZtvy6wusPazCgoeuRDF7e3LfuLpdV/pi1wsjAFSIEzRn6z
rOk1Svlw6Jtu/Lz016fD1b+IBFSBhzjX7YfNR+p14tlt00zx3+Pg/3HLj/0UW0LhWIYzuHivZJKd
TA/D/9te+tUFq1BdIK2cgNnjqErMC0B5KThmNz38WktmvQHi3QMkLhgsnOB2r5Y/wljO243PL359
8TCkaVsF3Mcp6PwbakdPMuefb/vpV7dqusHHL8OEIIZW5/aCgrTbD5cAoXHb468u1h7p28Tby2sH
3vqrBWnyLo3W7baghlzdrDMd7B40fnzbcZSdYpCNYaly4w11LSkrWch9tqL+Buxk7Juphx6hHqZp
2G4rvlxLyorNtQqR7XiClSdQWR0hcLYu2g+3vXr666LxrEeFywHZ28XdPt8PJCbPlKrM/ubX/52Z
/MN5fC0sY2lCdwbizyliNpMvSxxP9q4X26KPSMQsPcI+mAH6nY37/Bh5ZAWPKh8W+QeMeNOjZTSc
8zTyGSixsKJF0TES4kVO2U5rCRNe0NI73oZvc+t7e5zUBXdhs2H/nsg0fQDnytz7nm/HpLVgyAR4
YPCKyD4NbyAne6AmLz4Vb1NfwMURCVsa8G+1A+Ieys/nQQH+3eC/XvunhLbzdlsgeS2Ig65xoZeB
5EPXxsPzBi7TI+1pd9sFS64lcXMkshnVUXGiO/nB6PK+jLt3tywXkK5+XS7INb2MQPE+JQE625EC
NjSvvzPSuGz3/14qcCb+9eHWRrIL6y5Oi4JXx1mvYQRS1UP10DhkCN2ZlWzkN1XXSHl15sQLDHXT
Cyk8UhE7gEENHJgau4+3vaerM4f71iJHTMRpm2HxH7UA+A30d+/p8pB/ek9XoUFMut4KDVYpG23/
ClV1+lJwgIf3IY5+U9n8tz/iKkQgbZl3VC3isO6JALjALHoBNlCj2H7uHSbafpNU/9snvzp+IE/o
7MYAIOx6I8TRZjtwGEM0HnoJQFgNRfdtVSVy7UbWcdROWj3ipU00gtCNfcZBdNsFRsqruCGC4QgK
AZM4gdX8Fda7R5PEvzmg/+VLXIvogHUSRcAMbiO6JTfnclyz41yU6Psz2BiTm9QFsLv9detleDbr
+zyCTQeMBDHr3oG7mN822kqufcdWXy597/VwyvPMHKG5hq04j29LVkCL/fW3bz1KkYmN+alPi/So
Ni9B9OpvyuNIcbWRCYPx75iPbRNv/T1oaVU6sxvf+dU29gkZ19ng0SGkh7ZcjgCr3JQfwnH211fi
4brWg1YBimZPH3KQXRd2WxUPdrW/PhqyQpJjrbSNGtxyP8C++hRlyetNx+a1hA70Xb75JMJijwE/
V0qnlS/H9Hjb0692KSmFbjMS9ae8X9UDVK+fl87fZg5LrjV0Hcu7aKO2P40esHtbmumOLONtUlRy
LaOL/I5+itT9CRDKpVG8eIxyvR5uei/XMrp9IItdk7lsjEz7/Uip+6i0ELcVFUl+tT/5XJplTIGm
A27qWYxAT+n5tkv8Wkrn+b53skMgNV6IPZOdSB3G7Dcn72Uf/sM1e62k26DOD5jwwyZaN6C2QW5T
DI7Ct73zqx0aYNKzbkb1mFqSvp46Bcx2q6fyNkEaya+2aSk9Zi5EBuQ9kGIgpo6tfph30d82B0mu
jb0sm9opX5KykS6gZ/seKoDfvJm/Kxz/9N6vtils8GOYU3X8FPso2R5Aic4wYNTBOPQNTknzqc/K
kFT5ssnswFBdA+/AiGyDHadi/rjYEoC1oOKO/gmcON1ObZH0+U0VeHKtwtsjgAUJNZd0SZvu3Cek
sAe+inW6qQLxXySHCTwmVsQ8b3bNGQ4oP9ip5mA/JN9vWnjXOjxthA1bq+zBzlwdABl3jSrTmyrN
8OL89XJAyJYlKpH2EF98v1y2YFI7zW/SVxN2dRWrfEvX1uDhm4V3M0ASC8AC9DaNH2FXt3HKLabh
7WQPFMj5OhHxUKEi8e22l36122dRFIQkrQH5nUsQmSIMcO0pue1eY1d7vYPWlKTAMxxmKGuqWeju
ecwT8+m2335VJE+dUknMFnOISnQ9UhG6Q++zG1/M1V7vtYtnNGLNAR6VFPjfXXxjBFjTm376tQAv
AGuyGLuth2kCHxHO1XCESdvbXE/ItQZvLE0SkiJbD32+62PWGviLR+K2HjucTn/dSomjoMAJsx4S
B7oKnDLeMF69/+aM/Zer7VqDZ90Cy6zcrwefx6ESRIBVJ26MVa7JN6AGsShZ8NaDhF2LM/4n0QCK
3vZJr7ZpFJRc2jGxhw7TM03pAMDEeXxb855ca78CxiBaYPBWiOzot1Umr5LT28arybX0i0uUlGd1
IYwSTapd0fbQtpDR/e/38i9pYna1S8dYLFSAHHxk7Zht77iVvTx6RkcwJrXCLfi//5h/WzhX+7Xd
kjYFed4eMlpEzUbByJ12UPJuevq1EkzxNgd7F0/vuqlvCsjAAH71f9328KsUVww4DqBn1Ae1K1/3
chmaVba3XXzXSrBSpcTILNOHTdjtKHlBKxgYh9tuvmu3Ly8TxoJ2+mB4GI/xKj6GeMhu+6TXbl+B
yzTMqPUcVMHzWo77UEOSepvsn1wLwabc5yYvWnWIZKTrIShAhZS/zbkJNJRfD8k2TUcdD0wderMA
QZUBMFzAJr+5bcXQX59uY4+Ss+6K4zBM4S0QtX8ayPQ73/p/2Urp1Y5tE+diC7HyATw5zKNcAg5F
49/VCP/t6VcbFew1lKt9WR5TYDbLLfo+j9PbTa/lWv0lAItuwc/IAQ5K2rHaAtSJhu/rl9sef7VP
43FO5kB0ecyUnCDAHXbGH1k8TsVte/VaAaYAZUMUr8pjucbVUNL7kdwYiV2Lv2DEtRgPdO9Rprj+
LnqI6TZBIrlWfgEG0bc8X8pjuFgfCRendcoLd9vJm1yW0X+0VQcychP8nDZw4bqbtHpH2G1uguRa
9kUyiIoSKdOGQf4wTNFjOvW/6fX/yyL/L8kXbIS4Tqa0oczK+JSqEXPX3En78baleLVFJxUvw2jn
/JjOMTCxIV3T+8uo3u/8BC+x3D9kusnVJu0joQD1btlRqmi9M+22yecVZLbugDnVvD13Mjj+ZEL7
/0iu/44I/uEPvdZ45Z620zYsI9LW3U17HY/9SNVBCOy68cjbXVzg7xK4mmpKFtzt++D1lJ/nUTEu
j0isByGrMYjNn3nro/bPJHGQ3U0EklZRJcDLOQd0tFbLo2BxoZ62tXUxO+9Rmi+i0mAEgv5NkrJP
ukqbXCEQmhk+XZWVy9z9qTSXNq5SAdz6OQkCds+NR0Kfd4CebU7XwifD/goLObf1VSaA+IHNt+/3
dari0kYsrUoPa3hxFyvBYH0vUbM0ssJcwWjxA9d8nj4qKpHIDPlQ/JRK4h9rwAZBxIXcN6ks3pCo
t83R/hS83UFdEiRZpz9nFG1zW+06JrEDyJZ1/I+pT0X5XXYWoB8McoZZywpuX4P/chHp3akg/V5N
MI1aawdAXwxQMgYn20NAy4YeItrua90WWGllvTHnM9nQLWTkIS42Vh77zAaJubBl9negBEx1ztTG
ngZi+6IhfeKSmudsQRRWyKIpJAxwq33p2DJBvznMvGtMiXw/r1Eh2QE+N3qZdF4VlOWYG9n6U5vm
CBtxljBp7/G1ZkD6dIHIrirjaJSNlRP9uhjJGufDnn+3ffDJEfzzTDwHTQv2iS9gEDwnpk2Sx9Dy
wnbNGDCjkh5LZ2M4IgSW2/EJExoFvpfqe4Uf15FQdvZI4GqMaEySOYg7D3a6+7YUsp+7et5QDD7n
mEAq3+I938ECHacUJLGuiC42kKMdJxdhiiVAtAUHndxu9uDxLef5TDMU0uiZianglWCiPDLBp3pm
u5Ma1RQPccElstzWB2JXcXAaZ9Qzmzs7vO0gVU8gQXTTTM9bFpK0njueUrjEcg886bby4g+A/6b5
odwDEj+eEbsDiawMivlVWQCXiwjKmAToS1DgkuF9LArNjjBYEfvDRF2MqjYx8FYLaDObrcPsFvEr
M1ByMpiskdF+o2OEmRm95al6zTMZFw1v12z4htynGLFpZDpvzTpk8/oMInjH3iDPWuRx8DnGhMqZ
zNl9yCIqHmPuRPirn8bZYmJGR3P6DCS758Auck/PSsbD8plHsiAUx5voWFblMi3VMzFGxN/SoW0L
4JmBr+9OwKUCJU90n85fBsd8VsPznmAavXNJXMLaOWPj99YArN5VYhHFtyxhi/qM6fLAa3SXcHdh
zmP2IEH3a4H/eY7S7/Ogt3CWVHn/JgKJ41px7KTvQ4plftcJGp6BpuyOhIKH/VJom7MDKXrFPyyC
7+Gdw4AHjdCJhm9A0VyciNl5dWaafgp0bvgDENiJP83zMLanBYwi/WCXMqf1kCYp/aNgNC3/ip1o
nzFCHt2jjRS+Y7RFVoPLuqaDQVDU7H0o3D0YElu4g3lQ8mUs+7Rs1IhJx/e5B93zOe7aHhzRubf+
EC182O9Krwk75WwX5DNhrWg/8KXsVK28ieCJOJByxRCNZOt2v4U1008rCYacE8XU+BHgjnZ+sVmZ
8yPhYs4bsw8bzk6XFZofoZ+O9dNSbuz7CE+AqW5RMnQvfCcaRwmfd3dg2Wx01xB0q7YHMcDg+AgK
qsJ4TZRv3Rsv1jI9S6UUq0wbafaN83JQdTetwgxVMcUtAegoTfYz2JEglBpHSdSYdaJxNY3BqT8S
U+IXNBnpYtgZ7vgVfdStuhr2aJ0O08WSp4KhXRDPi8Ng2iFT2n2lxDuQRJHewZcTKAj2hHCp+9Fi
C+f1MHIqayZdNn/2C9CjMDiSEpZnVSJC6M/OYEr2zYNPp9uKLyYHoDQOys1zNRhc065CxXtbv4vY
mO7DxkP5AA6Hxq0gYFlTfhjxqMvXVMbqQ1YytDsPk6MyqzAACpT6WMalOGxbl4wecFdThAe3rx1K
FztYVuUdaT0CRYyzcX5egVqLqqD7PnplmdC04SkD9H4lW1w2uQ/gm2oSkuFuM8GVJyvnqG0WR1v/
CA48eUfidehfUT6iXlT9OJryCOv4ztyXAmnMs0ddrDimoselZ9o2WyD2Tvn+KDsyiHoOOjZ1qnQe
YXhBr23vMEIX1viDIUJiImNKjXnX72gL3M3oGw/PM+zu+qXaPKDqHObi1eJ0GZ8x2rGal2xdoulP
2u/F+MjGZMVCm7gc+V/JWAQsBwnftvUwd0UP5nwI+3DIpEjXj0xsvL1fu35IzpikZeOT1RSUrwPO
pJE1gDMl7Y8Av2QYm698yO7Wue86CJwxhoWFUsBM6Z4Pxqs7NcgEwmEKITE5rArow2ozfqKvU1QW
95scy08FFSj4wiY9a9/SmI/RT0jtXy+i1ztYqVB/BMo6f4X8c/85rwtxTRzhAqy3YRI/FYZrPkmM
YWR3DMdzXG3lIvxd7KbPQqdDAzvk/gOyGngkBRIBSDjqIPO63CmWviQANjxvat9qtSJYeyco2obH
zkS0cUPfULh6vmf5tLmnMVCfNn0PnvCrLJciOvI5UjXfZ1qBJkGwDKQba2KzsH7VA0VaVgwwUqkN
csGnwWDu8x1P4abYQObUPjj8g6fQjV3TI3ZCbYGKZG+GVPsvQuvO1BKjbf4RloDJn1zrvUoH9sSl
IOdtXaPkhDlblZwXKLDuyrxIX0MsYQbDS+z6NxJjL1YljTashzGrKcW9T8qhnxqcOuvyHCJbHLYC
gGBL2kc1RIAj93J7yS2O+CYbZdL0y/w9EL5UXrb9V7BVhsfUebiduxUtkTvBtE8RcZh99g3RWWI+
L3GH8VEEWiGDfaGB4yC8+gTWQTW7KH2jYMXQpncqnr4XW4LzPsLs3oMaVkjWB4iGu4cyMfv2E/oa
04N3W5rQkIhu2UORm7D/lU/SHbvNQLpccRj0vxSLYbxe9oir93zEYfg1mWVb6TVSCa+l8BaOKm2X
jnMldK66+0Bjoxtojow9uZXJJycRDP6cTP4uMUHGzTTEncSr4hipH8toad9Rpdr9CGHkNH2AZs0M
rzBPYI+c9O12kov3/jmHe4Nq9I7G/DmFVc5WSUsdBQN6AbzZTrojX3uebC9DQpd3SuvAKwcL9nVD
EyLs7Psc90v8agBkjL4kaIVFn1OGkxS2TcZkmKJNR5b5Ou/1RutOgUB7z/ug62WxOerdzNq2zkO2
HQtjh+GE5CSoJwdNzLsSl22uq81JSK267JmWcqp9DmKibiHLw/ltq2iwLeTH3NZUh/yws7I/e9nX
rZv+kMCXVfneu7ODjm6Yp89Q4/naJ3NaU54KBnMTB1yCnssR1xcGuoqhJTBps77pxlQhsl8VuINb
GT/2k4l8wzUnd5mD/ta3aIqmEzOHGHO/9QiKdNUnGYwjNJs+Iur9ykT2YmOAGWKDLZr6ixJb0h3x
J/sCuPXTlpT1vMTYGXFMTlyMG3jXw4DuUUTS11i65YzKu7hAxsfkJFJV1hYjru9WMhb30ZBPuibd
/Iw8w2wnOuYZ2/DNiFyeFV/AHq9iWMEeVTmM81MilQM4e4fDwkPJuqQZ5sXsxyzu0+0lnoiGoTMa
9+VbWkyOH7cR6KV3C+XJl2IFNqgBGB21paKPDHsG7LrNj0QPjr6goZlMH1bDwkuWjmN8UuM8R3u1
XsoXU4oTFxMX0EAWpy1WyE3C1JUPoNyXaq+LNO3eeSironpn2L0f1uAWDNyPSUxdDZvMVtR5Gffq
RayoYeLldeNySDzmtscjRiDjQ9Em09Ro0lJVx6Cjx0+pVRdSMFsvwXUB6S7v6rLYMtpIu5DY4iGY
GZ+kyQ9DMcKaqwoSo7FvChOUyaduZfOjnizC+pp3Q1THA6wHsXSLfatyx3BIUAtvjbuOOYWgMt8J
csHOoJMLnwDtwFhK0sice/wY8t7O2Jg1zdjSCM/tdBI77pM/MqLddqS5GGMwcDTM9eK0T4rG5yP/
Xm5ZV61JHI62sPuXaQKMHilP1g7rs4VaDyeeRkjf3ye9cuj9t/6l8BfwbtAheViLQpBDAXLSjvAN
oW6jQ5pkn9y4Rd1ZsCkzb3Zs4+3DpEG9R29uoV/92LqtzvY+apTgH8vd2mpT0Q8vMMU1o9NT6X3g
d9woGLukmOtHsJcAzG5KVeVIyBfIfsWr0YTeUUHdaZ8tkOkyT0BIL8vPIwKqevfDtw5G1i8xSlrv
eExZB0yBec3cdj/PuBnuC9f5v2I1xJ+WKSv4He05xgvCsIbyaYmofkcc/Idhf589wTnUVgXzcFGx
JJwQtiyfOpSc9LstUhCYmz2vbQTJRRtln4piWis/F09oQ8JjAMzdRFcr6R5wxG1nrwv6Ead7dxB0
YKKScjfQ3gB2QjMX1Z0DAaIR2Dp4P9bhzGj7u97m3QELA8Aw1vn7wIq/iqIz71OapveMCCy4ZNR1
T9j7MdPyYxzG/aVganjfgcYOIZUdhViqnfSlW6sO+Zs/esAX/R3baPeJxbu6N4MvymaYFlbLYMN+
nPSQ3XsIctOPLiry1250CUAD1Ex5dNfKfHNj1WKvFDB+8Jz81ZvWm49Zxhhw8b3cC4iT4835pr84
XJxHvwcYARU69gqs6GVZscr2PpnBiGdbHN2DYg9/AQxKO3KvedyWz2u0r+a4wbmCfApspKwufbqZ
B5uqrPuKXEwugGbQiN6pXvXp47BvI/DF3bThaI2Bpf+U2FGRlyWxiTrAeMRPMNlYGT/P0VaOf0TY
mYCwZb7P+sYVbraVR+G8PZTG5n2tR0TdrmqTKEnGymfe9t/3IkuWx22ft/ANmDWHAJ+bIsPtPWIj
Z6oaMAI3HOAL1dKTLsZ+eL/HqGYd5ilN5NHkOPga5Ohdfl4ugtLDkkuavGBMbMgeoAhP4iYu96w8
xxgE3H/2uEXli11NoUjty27j9+uyJoRVsMgpEP+FgY7+PYo9OUVdByLk8LCu44qTiE85YiglsfVf
Bcov7g+RifKczmj6Jqt0+R/xmojoq4RkAIWffc7AEEVbhddYHYj8q9ZuAgQYbfdmk50uPjO4VJhP
heOk+LKuS0mHJsuXCMFKO2XR9spcGPauiijNE0Q5rZZ12SYjfV5DsfufaTuU41+6x3zmoRgA4vzg
R76XsNDIZv0O1PJM7Idpg1/xqewjOr9j2J84g0miLwEC8Eg5yt98wqD+3ZAQ7u4SwQWRTRr0rudq
ZIx1ABvMyKiRvgxL7RGkIrBG3GPc+8EgRHSnUnRCfxrXaN6O8xCZ8ryupc3wxULpdLPQcd++ijLD
dB3joly/GieW7ag6IqO6FBZOHEvXsnqBtMM8+mFIO3ySvMd464q+Ua3VtiDDWhgMkj7ZkJYFRv6X
9nHu6HJy7V58WBLqzVqZLAT14sdxrDRotxXGHDubgJhXDPPRuwLhS4GMxd0NZGcHykIaVby0ebUa
hyC6Mta49X0eu5z/3EDsKQ5BEMIb5uDpNVfdCnTKXWAy++bBf+yHKpmjsr0HZTxlab2OYYiQYXkS
nfaAZXzKaRbn9wbXy/BnGXre+AnuJy8zXfWhj5ZgIRWI2uiMjC0xNUF5HEdjgd1SwzUs+ZhsBrLK
zfFOnUt+uaPwykwM0+J57mtchEp+ytCZIseB88k0Ksp6d9h2zOeglhFhbDTkPO6fi8ER1IF6L54x
3mDPY9uzqbJZa+9ngvrdU0k7Q88IusevxcBn9zwJt96bJZ9G3hTe73WW4fRAhbFrv8LNBRlJJ3Gk
9oMWT8aQEhMSsNdx5zEveK2CB24HQ03krs91Mj4tJlnHJ93a9cEqNQ9/Ur0X4jAXQr+hlpIcZJQg
FMPvYcXZhzzV9bin7lMGj50fmjJCKg5XmR4rGdFONbpcHhPA1G29IGGd6wL9+g3Ex2JH0wKH54qY
VO/1aFEIqeEdVe41Brl8V8UcK3jxgo61gv4LynPY5tCnuZwMqoYmCqW8z92W8S+725bwGFLceB/h
XjPTR8l626+1STbVP8wF1GFwBtz3hrABZ1y7pS8UZM5mm/N9gB1CCwL1hMgifx/zBDWZdkWyXzEQ
He/D0EY7VLPLGBqBTjpChdZgNu57O4E4c6YCdcSqheVE8WM2qK3hPkP2AuLkTiCkCAZn3FNUlLN5
Rc+N6kcHNwMEvw4k1OfUwmSqLgqt3ItES/RbGpDefp26zPDPfO4wMieMUiPUgDJ9k7REigMIMTIB
AVIKCkEgQuIA3NRn3qP0gULzehSr9XGFg2Jv+yqgIJ01Imecjw/e5aieVJgyi7/qVU1JPaO+sr14
1QX3nqglyr+4dpnsi936sr8veIm85iBtK/rz1vE95jh0afZTOAS2X4XvnNwOoVTwyhbzEj6ifSAh
gdtQZ5J7teOe13f7sDpsb7p8oglPjuj0xA+wWMBtUmQwOq8mx2z+EfvBjYeSG47MpYin/dEVdhJ/
OImSTIVE1qZPcUTZ9EMNZSkaMbeavkU0yO3Zk2LYntsZnLf3Beqq9O9qkn1Wa5JMP7NpLfO7Pe5G
Uqcp7LIfcZt1uLG7PaOuaVm+F6oGKQvi3zrEkMC8bvA2IvcMPk3kIYNtzniPiGlXAPeRfXoqFaqs
FVOJg9u54voHNCM9f6ahnaAqaomY7mA7H9F3mHrM2VyD4RQcujeTV0fQF50+QqemZI2eSGa/TU6u
EfCGwRTnaEQd5AsZ5YIsgiF8bGJdqgEJDIJa+WxR/RM1piPMais4qcT0gTCaIXTPTDTdRWDB8m+T
EuWOvxVrzcl1feEanSklDmOSFEtDwZMxolq09PyIaGpEWpDCPA3SyfEC9wIEbm4G3pf7fWsgOa4x
5dGVWQMfBbLCFb2V6EajkTl392zbk1CjJqbSO5yTM3rtC+6xClXUWFQY9wxDs8jJjsd0t/HyI+8z
MUaIk+LUJKDVwoLkpxJyxDSWQH/LrPUmcSemdTTq8sSoon4/C3jBFp+sBofl8bLmdoW/eJ8OaT3E
ezK/ZHk/7p8j/G1KXA3I+GZ7vHhRI8jfirClz/aSnzy00Sx2XDRQu8Ieyrdd9+JlvCIw0xb+CRsa
Syg25TU6JZkzFVllOX3vPY5sKPN8LskPbbZoOVo4dyI4xDZHAQCsmVnfr+Vsi5eMD1uHa7EYwl+C
o5fwdRjcLI5pl04RkuFFJRNIykz371OENrgaaJmn2VHhaF9+cJVmrqhMXMJr2eWpLd5iFNZ6wFtQ
vTffSpixik8qsnP0bu7Qrnm/lcOywm/AFyOt822BKzGG3pQez1yia4VFkqrkqHMEeewACqJdHjC/
12WuDugAzRIeazrv84ZkzBQPTqEP9IhIomCPwqbp+jqNg9D3eZe4+RxZYNW/JoQgR2fTzjCSM8vI
VmNOXfQ4E3hLvY/savsvUQBVsC4RBUwHb2Whn/vVYExFZiTf3sIIQWJdkBUtmj4ZJxjE6C4y3wv2
f5ydWZPbOJaF/0pHvbMHJAiAiJjqB5ISJeXqXOyyXxhpO01wAxdw//Vz5O6ZsFmp1ISi+8VlJ1Mi
ARC495zvmDp+oigQBY5GOkE2LAdrQfh2G1JQCYv9WCd09rHXyJbAFlPX7+ZKS7prUSMfoyLnC/lo
q46xQ5qjjxfUpET7fgM3MGlxwNMo06N4byZmbZvWcfqA8jKzfMy5G16bYz1KM8AttsSGMLrZppaN
bg3XaNDMfoGANM+fm6lmYasEc3fd1MtlV7uTRTSAbM7YSz+nCZLOcAKzs2tmt8Z8ZAZM9FeRuH15
TVDZFtuCqV4+jiMaK2GRoMYHbyHkZPep1gW/ipNC54+jhxtzNTtebg6kRyAOqhXQlyOPfF7YfdaL
MjlMWSvzZ2xqUUpC2ZDPaYOyglei3uyCsJaSoMdkrq0A5A4+1yG6eMKT2xxiviOAWHxuOAzwdiAl
8JXlpkQjx/R7UY4tbmwnsrq9n1rcNHQ8MRIQSe4IOT9S3HZYoyRT+fKM3geqWwNm8lYui7hmOHVZ
V44Vo4zocwL2nHNswnlORDLO6yjPRMOul6KCb9p25qr7PKa9RP0u7wH+2HaImZ6Vb48oxKJD6UAy
ReD3HYC4a0vzpRxcz7mvAE0wzvYIarVxfpsYotm9dpFDFshyHPNwLttjHlxn+C1rY1fvXfhwx12j
656GyTDX+toxoMz4U5wTe+8uNaPXlrFta4veYpeGhZdIbK7rxtQoj9EypS+TQPr7Vbwk2fSAqrLb
oVyu4nb5TjWjydc6r0ixJxQWxT1Jx7m5gdu/7Z4KoKTVc6WZO13bcC3PP+aGZfV1OvSl2Cw981AA
kehR+2jU9eiJpMZApNd07k1PSjMG3YzAz32Lj5CF/eI4eQBNO0ev23WPstjB20ookm+LAYm+z2TM
E3PTdoutDwJxddgRoOwdw6MguxmJ7ka42VdUTiyUn5hn1QYlQmzBAqMxzssNmkk5qg1YQo+HmfG4
E5FWO9Bgtiy7xTTxmhY2h5od752scVZPfFRu5Z0RQ2EBE5CK9Ht/fDN+Fz2KbfCAs2TfVBKbEIKV
rnikbet0feAmKN+3fl+4ADGMFPlOAvVQElKHWVDF0KSJbx0lunGL9RMIw6HQ6fDaZVM9XVeLKNkn
7AK4O/lZk/WHGQXJ6ZMnynq4w+s6oTuDfYpfglHT+MjwSaZQUxTo8bJF3/Eeu2IpDkbBIHCL1kYJ
nzpSCxac35scR3OGvEmXdS99bzWeDz+QM6KmWeeoWrSNeoC6wU7CYUCW8kMGQSJeiIjGAHJRDl4s
P4oa3sI60ARtKJS54rapOj+FTc/1Kw/tfxqgZd32rzgtJ6iJ4VRKuhccyZbU8nkHAUTmMyyv3eIn
RQWThg+2fD0m2wmuTmT66Mnl6jOM0ahM+/2I7JkmKnHWSLNgbID9Hg84DU/MDluqoMAILxK6rLE8
fHZ1WWlTbIj8K3Of+GXWe7IObWMFHSaDA/qGpg8ezjwpu9B/sk5sq4A6lHEqxBZvKYLzqhzIjcFi
eS5X/gTtiaxD23DqdjrIubDvtjAJGlWl3VU5WhUAggbSFtTEhgxMfSEb534yqBIFyMK1SIDSLM4c
7z+Wo23iLanOSpWVTCi0pVYrthWiQIswhSPkBsq7JsB2CW07tNy8Mzb9E0okZyWkbBszG5dSvoWb
vhGP3VzFfVgnKXdhvcZJDGVwZRXYFE6z3r3/5U6It9ZonwziKizmDttyD4EWHZgtmwZlrTNf6NTV
V9KtGnF4RijJILsov+at/XH06viM1vrUtVeyLeySm7JOYrZFrwv79Xbep31BL7v4Gu3T2Xanq56z
LcpdG6geUWO1Ud+46J6vuT7xhEYGkynfJsQyeKUOMc7dePledvXj4PpFROjkNYW0BvcFJzWAbTuJ
iMalenz/4idG6Jrrw1t0a+opw3BRQjrfjU7LMSB8dhDK4zll7dc9pMw7OIRYfVG2HVkzfpSXjALA
E7ZFlij75Datuc1sVGfe/0I/L/PG7F4TfkQ2Uz7MibstPalQ55J6HlHHxf9eZ7vjH11sfPFftGtr
HqV19pQt6ZONkcZ2sUl7haNCojaINvw+DVTVjt8J7Ij+/en+6zcytvnXf+PP36p6btNEdas//uup
KvH//z7+zP/9m99/4l/Ra3X7Ur6a9T/67Wdw3f/83vCle/ntDxtsi7v5Q//azg+vpi+6n9dPXqvj
v/z//uU/Xn9e5WmuX//84xsKu93xasBq6T/+81f773/+YR8tb//16/X/85fHL/DnHzcvxcts0pe/
/cjri+nw07b8pyPQxhUEGdsSDbQ//jG+Hv9Gyn9yF7LYo/2ZclCxIVzWyAtVf/4h/kmFzWxCHM+j
EtAi+sc/TNUf/4r8E9VyB7FVnDi2gx9mzh//+9nu/z1K/v04cC/+8+d/6L68r9AMNX/+8ZPlth5M
XHrrZUMPQkGSGdO91eEVNetZwE9qWeWDmPvxqpMz1DTadaxPfBrqsGyTGfsQAB72CyowH6bFqg5U
dO21lVFvX8AflAUlReoIyv2dcxPXtvdS90CkK1Iu2Sb2jl1iCNkWkOSQsbtHVXYKf7ntb32Vo9D7
ra+yEoBjryyZ6/buvi5AiPHnzKtfjbBj9MKZ5U6wnjg0haCMW32YU8OuE7yPnaOGEvE2IGTXr1Wa
eh+xBjW93zdTBjVf1sWJr6VT3KB453xGg8e7lThRf8GzLhB4SDXH+3sqXzwojUw4DWXzeR47b9sL
Yn3qB8+9XlQuzjj/5YlvuFoox7GD2otlbJ8rWQhUOZbum4MtGPrimWN9zWhVfEK5XFR+mwCe7SOW
Aca+92/vW0ah40BZWTQnpjs05KtlT+li3SOswv7cSBP/NUCKYJ35HW/tW46/Y+XUjK16YtyMCwYX
nb4JOuuvaWuRR5CS1JWsUuBu3/8yzvF1/tZYOb6if3nl6Eyg1D+4dJ/i7v0QVHkPbdyS5w7KVIOG
iJihLeppGXIyWh+KSYo7lMxQA2OQXDwDo0Ge7aH3vo6DGnZek9doaXeuzNDXcPoSCZtm3riVZ3+3
rXS8jif0s8/co7c2Ecd7hCXh109eEaWAFkNu3ZKyCHLVg2uTM1CVU5d2fr90D6cQuhYL8k1H4SdK
7+y8PjNyT116ta3Ku1a749gjesRp7myiHkh/zvd96tKrXZVUSNZUtDmmsuZhOTchrbBI/99C/saK
cuLKa/CacGd0h+BgjZCfulXL4uNourns0uu1iheu65ZVFzkW2TiUBwXpw8suvVokcmdyFuGh7sxy
ss3nDE3ESzLTMPbIag0oNcyBkjJkvjX0A0oBr6ihXHhDVlPf1F636EohSduTXyuwcCFFP+O9P17i
jbm+Jq3pafTcjB6HtTUjOEKjGeWXTmGepkYnPy676atZOfUOseMSv6NTAzRYzG3kC5VjeeEzXc3M
IhtQ6pcYieUsOUQf7eCP8CKdWQ1PjfPV5NTSQ5RcnndRnSUB6naQADTRZfdlNTlN4R6p0zVCjScS
JkmCRpTbPF5ybbHGlRk+tjZchx1asuaxRO0VIRPbyy69mp6erjTQtGkX0UkAQg+mNUyI71/6OA3/
PhrFGla2WCla9x0i4/N8nD/FZW7v4jaXHwukUqCYzrIHVBiHCwygXIo1rKzN5ipXC2bV0b+AvlWY
zu6Z7/H2oBHrOE+oTZEnmSBMihLskEY3slV60WgX8vgrf3k5D5ig8MK1BsI7DTURhMT1hVemv1+5
rGPXSVF6jwgVHzsy/MW5c8Yd+PbeBUfJ3y89KwACvK42kYBieUtdlvsdpJ179EibQIj8HGHt1H1f
TVaIf9PBq2KswTPC6XnMoOQR1iX5C8cBs5qvCo1W2DjwVJ1GPfH4ddTW/fvj/sTnXvPIoMH1oCGQ
JmqcFs6QeEJ2JZJ2Lrv4ar6iJYd+aIebchQ/oRmKbExx2VKwZpApAIeVjXo/eLqk9dMaDo4U1tXL
ZtGaQWb3iqLmjCQQvnhXeT1FhXUJGByPck0gA4kZgxDN80gy0QWcV4e26s6dBk49zeN//2WKQptf
zFWFFGIih8DjfTgn/UW7ULFmkME4kcAw1COD1C4/ysb9WkNsetkwWc3RxjAHqugJMb4Mum20IVs0
9y+79Gpawu9YQYeLB5lb1qaGQ2jmFw7A1ZSsCqaVQjE88jTdc+JtzNlU4+P0eONdtGaPoctIJ11h
bA9U0LDy0Isosc+F31AVH8hM5TVEgI0MkLUl4M2CJOrONk22Ex30kr6ZAS3wNaT5f/Xe5H1WJSd+
UXKKppIt7itRxirI01q8HO2eDyk8UDtr4tkzMVUXSPhzimPuymRL5DPRIxuJUbZtm7yIegQW72qV
jgSGULv83jpuuTX5PO9GR8zhZC1lAL2p6/loPvM9PDH9a1owD5wWiKIzP6sd8TRxXYGPV5AHa+Zo
thDP6h7QZMo631T8EqQ6ptmasAZc6tzKAS+rLmFBXOjQtPyy4brmq5nSLlvwZ01US+8hrsgD1NQX
Xvr4Fvtl/kJsAhrrcbjG6R7SKXisi8smwhqtBiZn3NUIUoTsZYEzN+2/KnFJBsvxXq9WHbuuSp6L
wkSIQIP6BfgsX8b940UzWNDfb4no9LQYgsMNreKryk0PlRPvLrv0at1Z6j42pdYYI/04Bcb1sjC3
8+Sio5NYI9XUoj3dK8xisTibjM9Xi7mkY3G84au1x+CtJFH3w8M8IpQtO3CS6bJlbU1EUzSf8iOG
K+oTbzNNsAkjc/792/1mDw4fm6+2AxAtQwdPiIkmOauXeCl6H6oZN1RLLJ8KrAUIT4It89YuMnMo
4ST1KYkvAXsff/nq/D2ZNlv6IcN6jUD6KxiEvY01Q7Hx/nc7DvU3luw1KS2DIs8VqG9i2y1DBgVc
feHEXWPS8M5VUF3YeCCm2FWLhkaHXvisV/M2BXeN6RLDCHaKJ6LtwocH/8Ibspq2cUlyqPbxToeI
4i5NSVSaS6IUjk9yNW3zmcNeEVcmggv/vqiGjdXi3XLZc1ztF0oDFgCE3BiisNU0yQHit8suvJqy
HsBckNaPuB+Q+HVOCb3wuXl1YuytsWj1AM+L6XFpk90gmjugzTmS6PG188aoXiPRoK+xEA7mdnsa
i2EDkqEVstmUWyXodFfTIrnsPLyGo3GIbRmQCMe5aaifx8MHiPHOPVL7OC7e+harl6pjQUYERzLm
5rLwTS6mBX5mL0Z9Ly19UndlALs6TBsAKRymAQiAHsYsGCY4+eHKhl/2sllj1IBAd8uZlj8nxI0i
Gu6T9Ox3PDUE1jOZ1vBNE7zJloLfQ8d7X9vqzAH6ZwP/rdu3mslJ3rcSOAK8Jce8VGA0ZsVtNSkn
sHgeb1N0z4i/8CNwCp7kPagC+QaSO2sPcpN8bPjQfp6hgT80tTShBILzXgD/j70sbkWDnNSAQCm4
WdzEua4sNl7BvngJcw8LBVpxv+2mZi9z4E/BJ4ctAr4U6NYvvuGrdaIAgKBHswdjqvM2s/yCUvdl
K9A6nBPpBnnHGRblsqMTHN6Z8p2uO1NzPTFO1kQ2O7FwGwRsprnhN2TRj64HCeRFK9w6m9N1SUE9
jjGIFjaYA8inglfp+2XXXr28kYzsZO6MEYNl7jDEI7zSCkr6yy6+Wh9cpljDpnrYQ/tVPcGP7AQp
+ktn5v1PMcYb82cNZGtmWWboOfX7RvYuyCY5/GW99Xn2iNwaEKYP9oQ6UZzl5KovERIGS2wVAEsA
Maij5yv0UPo9nMLezoYp4WoASTLUMc92c0bt4LI7sF4+0I70GhjE9nPd0ohgCAYzFuUz9/dEafVv
VLcWLnteL04Ev8l0GFpW7uFcqu865qWhlTjVAjZN55zZdp/6bc7vkx7oEShuMwL7GrSxt6N0+LWc
Uvdmtj1zozg9tgFHMV2gKcESs6a+zSqtrTZDjR7YHe/g9IMM+xhP6P3n8naLRLirTUOMpiIfmE33
hSzqqCEgiiQDgZ99UOPX93/FiRVhTX9TpAXfY/DsqF3gRujK/Hs66MtWm3XyJ4M7pLAUjm5MzT+S
tP4rrvKLGpdiDX2z6kHWqcYxxSq2Hnl15gtvx2otYBLQtLKC+nnW5RfscvJbL629C+/H8TH/crrv
IP/Ts+lppDFzu07DXKCgCLrsQa7nMDgraELhBFJW9RXKuhDSetFll17tALIFBDk4tSBG0R18mgSF
7cchZZc1o8Qa+yadKeYduAERS5zbEQeHsKlnfmYKvYkfxwxdx3y2RRfXFsloRAuZ7QWk2vBs9Ql4
2Y59yAuYUEvVpd9gvp0em4ankW4960rq2tpOUPxvzCjiA16VyMm67G6uJjU1gKGPEnyCLoUchg8m
Q1O/O6OTPLFirGlwSengzeFkZq/aqoWLNhn6D6KHycJz0+L5/S9wYoVdq4tpUlbDZMl2rx1SRA1r
iofjHu7BpfO4cQcY1d3KaR/f/2Un1qe/SY5tSNdll9BobpPnbBmjuMvPXPrE6WatOdYTa9Cs5A7E
eJ6Mag79r0OyW3tJk432sJJf9g1Ws546C2vhGnOigro/CCt3aJ9dtgquk0DhNxwz3Q9tZMNTcmCL
HYdMmkvigzFz/iYinrnJkUvURNxCCRUEPTaeA2ueGqbO7yuhPfaOnGuviYhVeY8ufPKIVub0BTwg
68Lbvtqhxw4AmE2n2ggwi2pPJsStj7bIz0zin7jLN3Z160DQ3B1BB8qXJqomYAWus4FbzyUiqANP
QWPqq8xpP0LRTu9x5EuvrWHxkOspbeoviUvvwV0ptM+KZb4Zptn8sONeb+Fta297VZI77E/0FrXD
cu9hp5gpqSAqhd4ZrekmgOtOJdve1Wq78Jle95mYbzSX1dYtp+qTYbMKMigfPpHcJlshc96c+dIn
5uJalFiz0kKAQdJGjTZp5Mj8CqyNy5QmYq1l1i1LF6WmBkHeKvNHlXLficW59v7PNNI3ntc6pbQf
pfLmVlV79IL5IYcidJO5TX41t4WKirnAYimVrRefJUu8+N4SOx+sRC8boxtzBWInkuMcbLv1NeSg
sQ/Oi20CuWi9zZCsepmSR6zVfPC0ODNkwU3UwGm3MQX4DezI07loJVrr+Lo0g8u0U05Emyx9UJbs
r2wrP1fEOfFaWOuflWebDolvDuJ45LQFBojeK4O3BG9i+QFyRPEMHIn+9P5XObGArOV2LsrIchjl
AoM9zz4Nko5XwF1M9wQSxTO7nmNV+q0Rs1qjSJWqOi3sZZ8hYvmqg7fzI1hE2ZMhbrGHnRXn/gFq
dQWA6plj2Kk7uFqyRFY6Q5faZA9eD3xFDcgAYAFNNd0cJZ2HuayWJyogATg3Ho5bjre+4morkvUG
Lq8BECvGhgrdfw2UpTeSdN+McKmG6MbF8Cw4yeHo+Qz7gcBm2w8xmDCeF4Ez7l6JvKs2qYyLsBoL
JJvY2evY1ErBfDnAn5aX5edk1LZfWUt3O4i6GbfENeZ6StX00Y1Hfge/lBgDUxbtvWzj5K6DFyho
48LbYt+W38wdIIZg9cRxkMx8DHgHU46ck2mj0vRL11tVSMee3QAIKbfvj61TJ/a1wLACAY640P3s
Cw+zL1gA3fjRWoC4+m6prC+YRclegxkbwgrpvLo0T28AD+keVS3zj9bI63swIrjPY7cLxmmcN6mb
SCuIc6V+dD3c9e9/zhPLMVm1U7K6wsmN49TOj+dq9A5vNKxuZzaSJzZH5DhGfzmrKILCugctLaiy
yXxDgcO5SQBD+1K7GpVTJ2eXvabX2sV2HoiVxVO/H6e2CEUTT0en5Ll9xqlbtNp7wXYMq9VU9PvE
ducWLJwlLaAVnrPL1oi1hnF0cgcecnhwKwAOZsDCXHLbIWzrgwJcNziizzfTIgHEBdHw3Fv4bbW5
WAfI1mNHm0T3/V5bIv9KbaVr3wHgI5iqBH5tkMK+5WYkeWA1ZXwF9FhySSwiNoRktSLCGVuA1EDm
PTyTX6aG31h9cy7k1D4ucm+sRetgWVmWDdK/VL9XiHHoA5CNhqsubopvbt2XW8SCAeTTExmHyCMk
UV5ydrN09fgCUg80CpfNqNV6KLGrA6KAgDum1F8DlqgQXbHuzHQ90Yfga2GkjMFATBqEPo4NRc2Y
5leZSGD9rj0bjYjWuMUOHvD2Kh6yFm5eZFAxWkEzpTU43MCxjGdeMyf2QlAM/z63sWFUqi9sHZVl
Z20g37d3XtvM2LVCihHOsJHsdAV4JkGL+XqCv94f6FxtjaqcCOr6AiFhSeknFj4meuZAaho1Aikw
J2d6h2+/3DHSfv98FJo9XaejjhIPMLyEdnmorRnZM07hnnnSPzcKfx9uSJr9/Xd0pqudGSbl/Rhj
q+zFsHyGhWa4CUw3DP2IwTtQZBB/BVdsnjbjgOCurQKFdlMZhYfSD/QRnmZvOmcgODEB+Fq5WQCa
xoxCs21o0uW15VJ9hA0JMRJ9O42hm1QPCkWpMC8wO7ST1QlENiVrfStOyTkDxtt7Hr6WeAIXjEJP
q+Z92/1lj+DRxHPg1oipFl+dTkQAMZ/p+L291eGS/n77zRCbCeQ/e5cvVkQQ1LMtaoBOkYkNVPii
0o0AW/bMIn1qOK2WrQRkJl57xgZsb+62jbeMh2Kx8Pbuu+HMcHr7bcnXabTLUqK057ZkNzkuKIEx
4EGd431E0p05oMEYby5Zn/haBroIFHUQYlhG8BoGYgKcLzm3/r79puRrHagAYIlbAy49gGoIlPDk
XXam4essWq/v53YZ3SJyvardNwiEDgcJX/37t+TEQFrrQCG0bcohnYvIs516BB3+6MBC3o17i1r/
vEsKSeSmFPX393/dqXVjrQxVblvTEnELEZq3PDL5IL7H09h+BLRnCqcsjyNJAHRJxxRyCvzLdl9M
NIsA1zPhoMo09nN51v97YmSvtaSL23oJA0U7stwUBt0Fq0QRTvG5VsoJwQ73joPll03gaOZyAam+
iAihgB+Px203hc1Y+hOQemkAPl0dkV7H9xYOwfm27lrAfBs2nmtMnfBB8rXqtJihQUAtFqiYsQq1
U9h+P4PeIwh21/NG8rsiKTbIQLij47yHxnCDrtgWzG3oFOLQEckPVFpBcLCuOrIRCBZAyAB2FeZG
uDwEv/LAmvxMcf/UQFytMpTxpOB2VQDbykiYMxvA2yxlGlWztPYXssy3Hk/O9rZPvS7W2bopoUNe
L20RSbfwTNiznnxzRlp9s5akwwkSWv0g7iT7Buz88h02ZEDlaqDszcEeTHtmGf9Zhn3jNeqtdkyF
56oS5KghQjYZc3zmJdmhAB8ojAfkG+DYk0Q8z+w95GrhInvwM4AflWhsA4SY7ETe1zrsCjP5luuA
OzmOLejGKfhxbpI1W1BA6LMAOQsGMhxF86mPld/IuvnYWVP8CPwfSmlksl+Bx5/OJfOcmFRr9W2N
jFgL1uo+alzs4QV2RpusytzQnk23e38VOfG6WItTwdhxeduRPuKI7AgVc/r9wor8WkyK3FpenZ5Z
rU4s6mulajEwovNY9VGesJdudpPP6dR4z5d9idUOKgdKvqatGCJS0vSQdHppfCaqPoJBp7h3zdxd
1GPla+kqct4NBe0MI10AteOx0OTZZS/UtXJV6rJd4iwpI1CQwnzA64KdeS+duvWrDU7mpulEGUGa
NvhZ11IdXcggQV22pVnHAbvjgvogyUfA5yw7ArlGY2Vzqm01gPrz/uM9sRVcy1dbLOveFCv8isSU
d1lZiy3tG6jDzbIs1wOAdgfEaZRBwcfxzIM+NfNWi4llGVp33IItavFqqO84aFED/M1XiA9sHt7/
Wiem3lrfiteInnILgL1iEfFuKQp2k7IqIT4BY2yXl4Kfkz2cenuu5a4GKSKJQW5G1A6mcgJq9cum
A+jwysXBajPHrQh7Xe3Qozh4gEAuzWU1Fb6WusZMAj8s2hJKjons01mbnWZmuWzOrKWusTuaBgUn
jemIWIGmeMnI/PL+wzkxadZaVw2oKud60KAfGopX/kQOfdaeeyCnrn7877/sZpKmrnglLZzuGYhP
bZEChlOoT+9/9BNjl6/me5WReEwVzqxpMoibxQXLDSw99tjk1P7y/q/gPwfpG2/btfJVWCPOEhwH
98wu0R9BHkmvgiq1520NFvdeSTv5GIOVvSGjq29rwMGvgJxs/N6BUSO0x278BHJE76fP9JAJVFWp
dQfifepXiJn5Qry824pcIhRd5yBN0tTytgV4V6/ZopbbEqlf+0n06QupZ7ltwKjLfWPL5RVmC7S8
0gwDYkNRR9C+C3s98WmBCJWGWcP3bM6mLbjqw6dc0emDk1gW6sCAliFHxOy6Np6zIKmaxleWolHS
O/ljbwQWAYB+dwalR9N8iucYOatA9N55UwsMrNbz7OdAae0atxlsH3XX5VYvro0B+TQsMyl8u3TQ
tieebD+lsk97347n/ApIyhasM5YBdtvho+wU6te3OPsgeafn+TN4/PGtBQb5oyYavMPBBe6uJ7O7
URDugqCGVJNHB7jU0IOm8flntvlQom8TIBOnv5Geajfccfi4qZSb3ZXg4t8wUDCAeTEx9S2QYYLj
wd5DQxLMC6A9jHO1tKw1PqssupPjEu9RWhCh1Hm6SzI1HSPlzfxaIDztkJagsAVSWT3zSZaOXjDM
peQfGPhL/jh1JRpHi27ui3l2v8W9nV2V5LgjLuF3uJlGF2FcQEKrZ0YB8NxixQN8ViUOx34H2KyQ
FxbIcEe2eB14NoghGVjZf1kCoMM+cxFdPPUWEP1srP3c8RwgtkvRbSTLadiPqtqhYJaHHsjjTxmy
QPR2YgiEs0uYpFiKjg0iH2rdXLltQQHKHoGrRiOxRoxoqmOAfmO7y/KQ9T3iboFHrsanvrPdEahm
F+uAsScIpz2XVAFVZn46dgkfHFQ7xdVokO/5QeCLvMb14L2UwALW4HlZYPFNfECCNlH4rQCMRJYC
Y3TDIMDJ/AGSrqCfrKQBNxzJnUEjctsOPZTkvhR5Arq1EEX9bDUWu/Hsxd3pmddPy2RIMDhMBvY0
VEHtDUT5KMfzLfT00Mhy3nduNOLY+2IDVQzyYDZ34H60Iw+rpWuAW28FIqzFogkLWOq5vgHUN/UH
TIwSjY+S7bypMQHqFPZVt1Aw/XynTtgUpF1bXo8wSwUV8EnghNao3yFQRnriB0LwtEI1BbERCKqa
kECwzHkYG7ff1R2NxwApaO1WWnYyoPk8TFnqN/0xBKgADtNkY72tuTfdZn2R7rhsFNINemRf8mk8
dD2dvT2CXjwQMBvL5r43ZMB424WX3qVghN5It6F+LTninaRlkmCu0qPRCDzXHaipxVWPeK96G+e2
AZq+zdNvKQFj/VbXsFXfTZk1fE0BSNORyIzuNqOXfyvg2D0UDXfSG2S76fbK4XZDPppO/iBlpspQ
41UBOM4QTyo0JOV3SKbJdtY4O68NaDd3rcuzOwaGNqLredn61ZwspY98MeANsz5t0FyFnfxj1uXt
HYp6zQd8/Pb7kHhIB7HQt38ckUn0xJCnE2kOvn7QYZZvOgyDEorF2d5XGS+OvbLmwJAZ1/g4fzW+
cF1ceUmBHsLwmtR1cqTMOc1sP6GH791VNdKXEqQIPgwuDm2orebiAzSobZCkiWOFhcxVWFVc3rFe
YXNnmjo0zdQeCjtFrnfaN9hci+YGfuki1NM0PCJ0ACE97kI+oBwrNikqeL5bWxpRL4PFQ2vGM+BQ
LO9gQGhAiJzUK2kKawt2NX8tXCYQ85ZjD5yo8qtdCawBBJxehLBxHQxAam+QoDbcNbpytzFPqjJM
iwQvAJF7sGsmy7DRVt0eWkS/b/DQpys51vkH4o56w0HH3rZEyAx6ehfBLXnZ3lIUrQRrjrJPkdfX
I3Q3vNCbNs/2XoYDJGzrmm70siDErs+H+Lp1veG7HFQb9kitBGIBWW5jEpOwyVwBJjbNEiAfvUph
bWUcWYTTcGdI2++cqtaP1TGEx2dY/jtfTS4FN78qp6CGryYivCsoloIl/+QB8PTUgGrV4GNVJKCV
p5ifLEo/qxo4QHQhEN+RJrG67wp4pHzoVbINJhTCkMzcbpBdkN5O09QkSKZMxDMbRftjQFxYiF41
tLTWErv7jtfMd1iKNx1U9daj2xQ4AMasEC9OD6arPxsr31e5XoKFW8jxkB69rro6/dh55YQ3F0jG
CNEYq2fSxvXBA4e7DokD4q6/9KU7BVXlNIXf95BmYbVEiB7yJJS6Z07Oq7BPM2sMmLKme1eNaLQt
bCqAQp7LrUhyN0B6mrltEe5wQ1p8YjDDS8QPFa6+WfIab/WMGZCsFgoTRWzL+8m2hr0CKar2CfMy
bANSurFk3d4YVEOQXoXUSL9FFpsOdEPyyOKZ9wUSFshGBGu/zZ6bI7TImf5KE0BBkdOVvMg4ppEE
IPWpWeZhM7IEbGUZZzA0iKZLgEsfnVfSiuQwIyTsVblTtXOxuXjoRp6GbtG4oSwchCmIgUYTF3W3
LTzEg6IR2EbAatNdnIMFjfxXL9L6f8g7s93IkWzLfhETNKMZh8em02e5ZldIeiEUoQjO88yvv8uz
qvuiCo0L1FsDjXqqTEWGJCfNztlnn71S99x6TBhcB5BcA8xjQwZ8iUqSm2Td5oTzV03ZuE+eB2sp
UJXi2bhRFfIDwewZmVWZOxnfNg7DYPaiud+nN2OcrzTRxQkF2dMcEfdrkQ3/NWOGPUfx2L80KEFX
jlTZc9kRlh7Unlc0hOl3HL95kj3G1e9MW82hGLl9RrPrfa+X6V3aW31A+nlaBo4XEfY8z5PF+ko4
v0DDbK2N6jjc81Y1J+Lup6dFzvlOpnEUbsuIfPtBZNZ2gF3onqZ0Ks5lRWHmc0g10aZNqoGRfaus
eoMRrHvqk4Ug8CazzYcsNaufJM8a7z2giOce3OpOzNI+At1iS7g05HkIWZYnCXdh6Ig3tH1ThHy5
KIUedZYl5uWTOCYmK6s3Oxk0nnL8TKUXbWcHhBO1ZtrY/uJYdQPEkyc2KVXzGOVLH26rcdD7tvYW
VqHb5mxO4XJI2ix7mNF9y12klLFfJRwheJ0T0f9xFc77wbGzk92Ob0PlWsFt5gvqbXaqu1I7qeUn
fal/mgKzIuuFlfruoyayNilATuFrTQi5KWgHEzG5F4OS/kpkekq2ryyvjTKKYdeqyKh3WUOqVBQ6
iQ8kknCAJmavmXziOon9rsaF4tduzc511xE0tplVUsEUHABanmZbW+n3QMm9o75CKqvyyjiD24Jc
SJhBuvgV2905YezrXlpG5e073q5qI600Lfa9AQPLVkoU21tk9YodLIkvjtfO+5ThEQ9oGpNv7lmw
PXE4lr8M3SIE2rXxM7HgpkHpiilnDSMcL2Q/GYERQ1ncUHgm8BkN0WwKck+I/XbzbpvjW+v8JMzp
ZtiKayZuN93ZTOjjccvCL9bVnoz2a7Qq/R3VJLN5vQthkNDR6dEWtndNm0UWAcg4apuZen2tlMme
NxrxSS2c5WsPwo5Y9eLg5A5Sbj/aZD0bwvphLv0QOJx12PV789LwyZLu28ce8W+ZldcbhrVsiJbI
HpthzDJnF8kFk53lFtGBJFLxAFEj2w+ru4vcLvudtxMpr8sc3lN/8ia16bDV2fKb6L/Ze8ahbquD
VXetdaiBWn0t4VAPm6Wehdz3qTILIsTIF95AghT8+swku0+TumZFlVH7xCupHXMXA5/aVPTfBw9S
5S42ygifTFJ3I0ATtUqqtVgY9/PQF9F9RNB9qYmy2i7UTxMB/o3G0seKc7/rhv4sC6dp9yzerb+0
ttdm9z93kcLSt570/9ZG/pvPyJ17CUjOjg9LY/CDwTjOzyUz6PukTYZdIpxlO/RyOGkZu5/DlHbW
pqmG8chApd9ZUKYCt+O1d0hxNuF/QLwxutt6v9ADk448BjDSpII6YXHmkW5jiciqhgLmtDuxGvmF
X8hkHsgct4uNFUZMMrNejHds6fWG7+R5weTEIlFBhmRZ7NggSB+TrKp/ZgAoQThMoGSMqqJQiDtl
ZDSvErcUOL/hVVZl9gbzOsoCkLttUHEDfNbdDP4KAWQ6lhlYXVW46j0slPnEizfckZPMOCFxMTL1
Yp54CUfp3kGJzlYyEdGKNppTlCC5xV4AXE6rweEuMi5GG0E7S638CRuEd81be3o1OGFeJzuMD47h
gI5oAFBT55OxkgYi1Dxcjt3Ax23jC7aFWwUKUMXeTGvM7zi7fW3FSOK9AVEB4Hgu5j9trr0/xD1O
oc9yn30nE+U4l5Clk3M1ie6TDSK5bBKvUsdFy+UZFhOHT9RQ0PoeIKBwa63V+GWlqzzkVWJ+tEym
3gmD749wTGS8q5OsvMJVFZ9yJDq7IhN8Z+mweQA2ZyTBmLEjdjsZJgC3cUN+LSy9tnFBqTTdmoLS
Bk/0VrqV99Rra3mjT34LJ5aVg4jY+l9eM+pjA2D5WriDuk87oMtrYi18hHmVd9TkysZ40IIRmBZb
RxuX8/gy5xCxeS9CyKEUYy3F7qRATnlWDmjAXHK/WmukcmCeZxeY+4tpW20ws+x3yelROj/WItWb
vqHXDypl3SSO0YRZU8BENneTN5ZnjG6MiSgKPgC2pD8Wt0iFb8IU+QxzqydDHTnkG2WgohtOUOyO
jCTw8xRebrwBatW5z4fmYNuFWUDLp1yVnqUas72FKr4EA5zNq9FD5Lwxh4b7kRHgBI3AUxRaBIfQ
LlemWDgL02LA1mbN76Gp86cmycS5yov2NGd8GbBa3TwYrDGdB1fQu8ukc4qtUwzqs8FAmuH9cQiL
dSIjuo97I+OzT+fwrNemPIJzU4+WmjO9abNxwlJIuOcDVqT2pc8NcWiFnO8iYTkPhHYlV6zCwEvz
tOIFqw2xHKfUcHadcpKnNqE2DEa62w/S2fJ7xybQM6P2Q7jo3J8OZIoXM53CjRyX/NMpLeLOyf0q
X9lJqbdErLZBbyfWACCeZQy/QNpNWPPoUmLfp0pF4F2j+snFS/mLfafwzDg9SYMWLMudR/V8Gpem
oDStc8gR4AWZ5Lu/vNALX3UDqHtj1au3HeLFOmaJC3Q6g4T9CndmeOhFsr5xpLa+QxLoO8kDzju3
c/cmLbU2wW3Y8+iVBjAbFU3y3vDSklY+hjvnU1f3wUgO1sGgm5NbAuzB7VZ5Gf8sACXsFqGbHSe5
AE5bKGn4RVTKP1bUjW84JbUVNI1w32aFDWvT1WwdK0eNP3Waa6g4WAa2RZcucOydZvkxO4YRYRND
ojFi5f3w1mb+7TaCBn+kaIP5FIn7Xvbym3h08Hx9zPp4brtjCSgXRzIXNq2+M4feNVGJ/uUNfX4m
t8VOSHRpytcK3O61gidHzTS3904NzwIk98R3MiXeT5AXVdC2bnJq154QdnOiBE5dhdrVlnn4W5tZ
s5JSNvW7Clt5fhxT7tRtrUsy/Zmp2s8sqlIqkIc3/5ljwz7UohvoFTK1bdDBL0bW5leoaU4bgA9L
3mAOwJnjGFzuDBKzQmpNC3EkTHP27nsrIeMf+GAHwqCSM7egWc+wFprCZD08Y0q4w/TuXlIgBMm+
pvXqtiNKwbWF8XtI41sNkrUA211Z0mppmF8JZUSS3slIrL/7Rum3rGuI3XdLUq29LO1eFFC5zI9X
sfClIpyvcWFEl67p18sM+y32nTlfjiNYUJrrjlKGjPgSbkcR1Q8INsmdhIEBkNtOnTqwRzu3QV51
1muRz1xwsJBmbirdg5yFLhORfMGsmP8SRraLtMcVkAXwZfa3yp/OkNkbYUJAOXMYQtdIehuwXoh8
sV+ysqo2WQczwQVh9VI2WVX5+Ezcw2QDsMeSXlmPmVLrDl+QeihLpzjmdYc+VVUx4D1zacV7JXHy
+ESfoGdl0KMX9vQ2LCeEB4dN+SOsJ/k81ll2VyZVR8ieWRyzYikZvsXJ3bpM9mGJw5qs/ixn5GRm
x2VU5rkdzPqhHU1xI1/WGWKmcr7yhuE970C+bFEBFmwTPXbg3m1o7uc1X6kfwJ9SLDO9SgZqhigB
9rAq6W4mIMlBO5WoIU25vgi7qK+zWLk0Mw0DarGT+DO1BziMeuBBHgYZVQ+kRyMvxENhslluA7fq
rMZNjqSllPdcamx/CuobBDjmy4Cv49mL/bDN5Zft9cWpMV11IlRpOMFFbijbwTXDL6ut99LlP1CF
xkobQyUb6AagzIYPbS52xCRQRxfWBKtkLe7LgsrBEY68JuSXIJDWUtQBj6J3bHg23wvtUWUAhe/u
jQwAoT9WTbbLMAr/zsPWfk56eiNzFetTF0vnSFMG/i4Ty8xnpNfliKcV7lmTjThMskk52PbYf6Rt
a+5bUMvbYVqjXQMe5XtspuQxNcDdL3aOXl330fiQ8Y5+tEjGUIewJzmYyHarNQBdKfJh4aRiGXQ2
V9KeWpf+ndXrI1AeyycTzTz0pCzT7Jr9tm96TYU7sslo6Wk3LE2yJzfB+zHwPb20ldu9eLIMfUea
8r1k+HIg+aXZ2jPnBjS6LzfN3GvemBWZ1HndBHg6VLhJzdh87trGvK+8VWzi2m1P3Njcap0nKT6a
HOxaoGo5fa1aGI9tUi/JNmfFZ1t5URgwHkkSCN2J9zE6eHI2qxkplxJXhVsbEbAIAH828jmx0354
XcZ2oP0ITTDIQEmcY6jTZQmMWsfSj80+UvBa3ZGSsVJNunf1LBzobMN8HNryhgsuKmGd1NS3X5Wj
jPrFmZ1kHw9t8av4+6MvpjKygzlvcu65MoaJGytBkzIuo/EyQBjsNsweK3X1DMsatvOAH2Br5Yp2
y+yTQ6f7YeuKUL1UMeqXWONm9U3lJXcZJO/dCNY18W14cuDulEZLWDG3AfrJqg+rEuMulKNxoRIQ
L3Pp6s2CxLbtgN1uKc+GwEULuBSAXO6WOlEbmkPvfXAixxd8e4ekQLd22nQ+KMRIJIKk+MUWugPC
siye86FxH3L4iXuxFtmPhT6xo15r6+syZN1jRtz5D0ei9xiEQuwL4EY/XE+/GNTxO9nF+gh3DoeM
4C45qbkZv5qGOtoBbR/HnvyUPUcOapUBK2yMP4e5YrTTTMvOWMflvbVxHagalREYbBw+OIm7Epff
uYxYhlEeVSujKwMa7yr6utx1bEnt2cBjA8ypF3VhaoAZyyYGNvEVg5unTLfqO+pV8w5xDxSn0ccr
tzfpyNsCAOMVyHL+DBu0+o3wzl01L4OuttbAoCBpB/0As4TnokUEgQkD06kKevJFHkomH5dOtIne
VqB/n5a2d13UP6M5ObE0UXCwznAIRmI+rYaUJ9rq4Z7VyfjO67D3YLKa4faYIH0IRpmyR5GY7jNj
gvBcsM9E1xQJ97maJ++oNCnwucjiH+Us5491DbttZ60t8pwYdmMqrQLelTVfWXDtfFSH+K0y2uY0
GGLccgWxp1B36lQg8Xzzz7oAHaR4zO3Cu9hN3AWqjZuARPr0O4p0iDhip4ETuSQRDFF0jHlu972V
sQzDhDUDUFbrkzUO8RkIm0eZFzq5n8/JCs+VA2QDoLW+dxCkV59rLkNb5SPZ1szVCsg9HZVuscKn
M0aEiQ7y5lcSxuapbvv5ULaefQeNT9ylbcLSSeuOR3DO/UuiEyJVnJghAvdlm33UdeQwiMzC+jh0
Not/jBugBwMXlU/M2ojnLJ2EBNl2Un5dpB2NDIOEHVKC86VbY9iuU+U8zpgXPYxnWYq5qW7aiUTF
tPxOOsNhHsSxHoOTA4lluAcD+3AQo5wBjhQNq5jgqROS79LREGz9Se8T/cW+RM5aBz0cnUMZzkxq
0qmpcLN15rJHGsl+VJ4Hk1JBbgomx06JiC2cvZFl1jtxejwUa55iSOIRFjuexQTPXYEMorCf5hvK
5/mtiW4zxDhajRMkU4onNS3dk8tv76GujWTbGMuyn9QQf9F0p9cB8NC7OwMHFjrkaEIon4IyZsSI
yA0yUaWy4eHJ1zHwllBfbAn9bQWnQ1JuH74s48zedE3Z7UcokPt+qdVWLQsvGIaHgAspOXiZYf/h
ESyPxVri/xo8tgd5Hs6gwKbtBNzQ2ExZKTcqXJZXyLz9XReLruJiZmawSQCH7SlDP+k6x1tizxpT
OTrmaZWJQ8eGnBW5FbxZaaSbDjHyUqQ9ryY4qeoQiwJ4WmYL974FStP4VTGICy3XDXtdeDssmuJE
VM3yCTHH+3Tk3PMm2UVCJHUT1wIkwTJ/WN7qAePjh3tIHEKEaJxKIEjWdN9Okm1Mq5P5MeO+cLdF
VPRPbkQRYoph2MaR9uBOxfI4AeQ5KWAIF0V2zJn4zPYyzcDMmdQV10bP9BYZq4XMeO2dFLcbg6gi
v41jsTFn4NkMzSrO8IZpv1yXvVymaC/d3HyLuHYZ6mvBsgTJPB40QuR8n9HC9OmhvnxnpIkQvlin
jACdMjq4i5iPBap245cGRdngpmKHFC8exxhCDcVTGQiupxO71/Fh5od59PKyplAcs2S/DKF1Tukf
8eLltEjFnHsn3XKWMZGPjrCG9CMwcci0cHfrzzLLzKeoD8WJ0GNxzE3RX0JLywet0/Y7L6spvevq
ZcSaYPfq0Fut/ZYNRf+hhJA/pzbtdr2OWKR1++VHCQbXOg/CS8SuWKCS+7jQxguHO8qJUlzMKa6E
mc/jY5aET+y7UAs+D77bdqex/P8el46EuSEp8SQ2vDm5pz2yu3Nvei0Krwi6cvYAcpK3icxTjM9r
7LjCR5prg1iNxDLa2j332SCOraoM2KCLd2IKNX2AFct3tcEebm+mMzqBMnZhj98yJAzuF6wEhuet
8ADkOV4V2LUM/8w69LbkbyS/q9VFRFapUaGywYgbq0zIzdyNw26xRvVLWWN5sPp8uKhyjKit68r6
rFIttyVj1kf4eyVrZsDa7kuEmoPpSOMuHsb5nq4AdritULvj1usfMICCznAXo3mDSlTzlC+ucWgT
w94PIpruzGhMb/hxALNrUmUPLO5FwzZxbYvHCoJKjZTOgBjue1XVINn7cfD7BNQpadBW9YPjj/Vl
rrBjYedruwlrJAwCBasXrBci0Kusrz1/Gy1zA2Gde96+ergrbT8iQxJFa2EcsfDdv4SeKp41euw9
dCZzm62rfrK8NGXukEcnCsDkxEgu3vLpZVc2GZAmhZbPi8pg8815sTxz+HVH6lAPeVJk3+sA4Q7Y
tt4MzB5Z1lpz8WywL/Wc6Sr5jspCnRtWL35lw0311vOqX/qSkNsKiXLnqsX1kfTCb1I8fkZO22/h
t1H3FgMDPMqIbR93Iep6Yd1e3mFvsljMCI75fpuM2Y6nGgUwLbogEbXc0SPTt6VpuVDKldEbDj7P
3cxuzyw/TKdXgpPnR9Jr2T/ONb6XdsjNAzFcMpAukScGLxGuDab3+8yZ+sADxnrfGgDEU9DEzzMR
pajwtkqZG87jeYx78ZKQCh5u4kLpTSPQ75PUTV6Topjuc9O+GYhr9PiZ4+PZlgBzOSfWbTxnhXto
TQRc+DE1ByeB2r+F7TrHUZRGe+OTJvF58bLQrzj/VzbP6y4oM2SvYMrQX4RYSPkhn6A/cNjFJm2b
WZDjGRrjpShtUmy7yY5MltWkc7WZFl6xloT39AVy3DSx8SM0oApa8JoPiH3TwQpjy/LHtUlPKXIk
F0flzW+zN2U/YowJx6oW7SUn2+NOtI6+d0vW4za57PNtZEeh4TNjx+5ZZl2S+bWdZJ8cqnb3LIew
SILJTr29KbmMA/JyS+tn2UZtkJsVA9KScNx+lR2C2EjM1abI68kM2r766abNqPyMccNeW2v4Cq9x
8R56gxUTMcKHfLUIB/B24MHNdMMKW1rux3rR/BlhSTt64e+Y/zjo/gE0hHLE1sBPF/SuF3HjrskP
ySkc7SiV+18CQ86DMGxUl4rXk0QMZyoT+jr+8ree4LwLKZqp3ypj3JRsb/qs3Dp+xeW6wQreHGes
tGebKRmftNAWI341XYxWx5ve6Www8tL2isMaZmF2plids2lDnIgTRsfbBwYCGLKwHTAlo4OmpyGR
IIOb67PIE10a7YTls7CS6ho2NTRzp429MmBVhSWiuErb3PfINPim1hpMKox2aY9yQChgXpkhMY9O
SPNqFY7Fl7cTRdAS24uxWanpB3BA7KLBvAyvU7kkEz4dW097G3TldIqaLAIZT6Sc8VmhzxxayUib
e3j8xsejnI8yZTrgx15tUPYViU658aKh3/B7UmrPCML51UCiNreE5GbIC7LK172QmPXXNh5UkKyt
fFgZC6GiZLG5+HYdqW0Pkvo868z+krpjKFQabil9a4VmEeIoesqW0H7tADG+pTGmJkuLOXCmYTkV
LmvSyrt5PyrUw43LEUa1rzod89GxM0BjSXxaHplib7p2zpApTssCUTscd2YasWjBIiE+m3L64ANz
d+3QWqfitjHV4Jr9OS09W3kWktl96EwqPFDuzua2UGPzgXra/0bnLT+SyNYv2rRa6QNkLs6MdPDG
ZR2nNnT7FbxyRIGOvVfn93kyz38aNXuHClEGbZzQi5+JuVLsdzKK920nzQsbXF3QIdJxKcNj3ac8
2J9AZvtmM3qGCtKwHj5ZvMseYixdLzzK8X2XZ+aHHCvXr6x5vshQLw/Cmm0YA9PSBoCp6EWaxX5x
jc7YcHPYf/I+WncqrRru3sp8Xat12PH+z6CBU3mnKG9/q/6mLDmuWfyo3WXgoWJqza8WddWJSvcE
2Wv8ZWQJw+guBv4LpXbj9BkT5bCqqwOmmeZrxIZzNrq0Pys3/sMMKrxbiH8QPmPO6J0tIxXjZknd
fNMnGUAEM3X0V60fVXYwSvIPpAY3wvC09ePJLvghRH1GI/BOrXRZaC3GieIldqsUl5COojMLLOv3
5MYLU0i4tui76UsHueuuYD/gWw9G8aEYNZLOndTtuBnZUfAFE5pzyyMCnNxNtqNheE+8gN5zVefh
QzOobjNQ4O3mRZRB3i7I14Rz5x6ej4jum2QJ59VL6/SxNqryazJyFNA1rJj/hH31lNOfqM3Elpz1
j72H/48pdPK2+v1/4EU3yt2/UOiep6/yGxP0P4h2N2zd33/gHww6y/zL9TxkG4f66UaTY077Dwad
dP9ybWm5ri1MSHN/0+n+yaAzxF8mIyUF1t3iT0BQYz/8nxA6Q/7FV7MX40rbJqdPYxT+DyB01t97
Xv89KNZc58hHrnC1KaQpvH/PGaoAJy+957z0Wax5pL2cSXwUImfWbL5J2att59k5G3du9VSuCPOT
0PNP2Nl6M6ahFThxkQXRYHX0YOP8QeDX9LKgC77qyqp3w9QtR53n6duKRw534noFYhJv5riLnsJ8
WM+qN/UWNDv6mTVGy85u+P8lsXtHa1DOxhn7/M5KYhcBIxwx9eaJFe1SYoHNoJY63DZxP75n4HyV
n8Zx7QRJ6ehPXQgwwBFzeThPttU9SFTLc9ro1gaE0RUnG5Ul91ug244/1zVOAqoCJ6cZ9rIWUh6u
oYUR6cFUJlKUx7b24ute1U8F/Ln4yILP8NahQRd+oxb1xHzB2fOtdJcivBVhVSgeWa51Nr1ihFQt
uj7a8GE1pUQvWr+5zStLWON9LU7dUJX70EruwQmb51SJoGAk8jg57541PJLswrKZMdOyNn8a6xOL
1/TEfXgamc212XJnlR2n5XmtktM09lcHNJ3OhnY7zTTQZvtixuE3CPDxhMLxXldhcRzqUT5gvNso
J+NWskiVYl/upzRn967rG6AV7oMbq5fZa2pCv4Ydlo+FpYY4+pmmOg9Qbn9pmSIJaWf+Mov+2yZO
alMXnviYdfeRNN5xksapaOlmMCnlz5MglkE3c/VdmvaLXbZ/1CqurlAvoTZxeYpt1ra7LiTpgMqz
3TWyU1jaLIX6kfCf5uBiLITr5rAUrEC2hnq26+K1LURzl6IXM5xmrywJDw2c5b4ehmBqs3U/FsqS
Z2tI6Rqq5BUb7M0YJHVkQzU35TacWvNPNfF5MeFTtpMSrED2qMSziF+P8cteGzgiScporD5947pd
TrNjb/Bk0YG/Y+Kyh28jGSjznCAqPxo0XSbTY4fnF3A3A3C3k9umjin/uVvjIIxbhxgiQOiurw2L
wiJhfnwqPUMOdLasu96JJu2+WCwqH7sxsreuNURHJGssW+gtC4Qbpqf48UsQw13xhrkZa+pY+3DT
qBXrGreZ6zwOw2ofS1WWh3Vu9DEleWZjtTVSUW7kf1J2WTM/zRt+G2HjVHgp3PxnNRomcPm6+ZXD
Q7d2nVFgBDJKL5gmGW2LOHGP5TLLV2HOw+OcV/HHZFngHaGii9fQFM29oA6/07Vb1DcoRbwRY/LS
aR3di2UgRoAqjCvVwwvuHBxPdHiyhJvbfjcu3mYpqJM0Y0mmakb4oJLbL9kyyNXHYpNeo0LbZ9OA
fy4w1FyjZRBnsrH1vSzL7OLlZvan0MjsciDl0XfcYblmFPchg9k4fGWBLToBdyBrK0Hbn+2k8kc4
k9c8zH+kjdr3ZmwFlv1B+A1Ge+Gq8lDLxAq3vNfqB1Nb79G6LSzW08AB4kY/RYI93qbtX4rF9vMm
RX1ab9J1ApOiyGnrsQ4HPOXuLeNXG8fayzEw0RueLXM0h68864uzEkP/s5rtafZnqfWvkkBrFTjs
4ViBSJjx+m5mNtj7G2efiGS8r3DIuRdZVeI6ZM5tioWQvi9MfU8C4nBfYKXGr9CG1iNh5zQ1bQt+
PGOlIzIoyadWp2fwnIPrNxa2l8rraC3LKd4BpgDvkd1Gw5oOKTWihH0MD/66TpLDmullP7vK+VFH
JAAWxb0K+wNF5L4uDtWMBVnIFA1j5cnBD49K3EXjcaxo6XL7D7JJc7ZmExrZnNts+M4uTiQMdwe3
n9Lb0DncOfwsnTeu57ZoxGNHaG5koyMk/AzjbL/1xDXyDSX189pp0w+7r3FNk1041s7VGJZwhz2k
C3qz75n6d9MhVV0I+bSx3yIzq74MK19fI9dJtnM4FhcLsvsbWyzxkZGrsVdWEuGbrOITiS/GvUEx
9WQkbv2RLHZksM3KgD7oFzc8Zor9GUZC9nPfGuVdQZzIW481+mcs7PWFpUASTBiCBSVjp51buOEj
RD9IH6UZHjuxrL/+rjP+o1Lrkvxqq6760/87zvdfCMAP9e/ypW9//+4vX/W/f+X/g+Df/7Hg+l95
9Lv9V+ovX/+/mb9/eQSBWtQx+HQdeVtm/ke9Zbh/2RQ7it84hhqMJrfVuX8WXJbzF8Nf7/Y/S5mu
vOXu/LPeEu5fns1F5FEhCfCLtvpPyi39d2bBf5dbjgQIR4SE9rRkV8DV7r+tkuPDD9sig3QyGU2U
vbZmp9QF+5Jm5MvwSU5zwupRKBhimCgjTCYjb814HW4/LjJi7U1Gb90TsWh+sDhNgMqA46YeOoaf
HfGd71XUg07degq1rqFz4Z+1X2k8CPPJceg6Y78YaLLlJ6J0M5YfMfJozP1oyJlTaI11rK5Okk8O
M6dkmF+srtRFMBUDNul5nfS4dVfPmZnqs+pD4Fw40WLmY7xbKnN9WVDoOEgZUdzbGd72jcAFIWkA
lb1uRorN78hyc5IVU6bBR5XGRn0nbDZ0N6PiVPPXLtVGIIAcJwfHvQWzNp4Y+8tSGgY+Bra1dJN+
qH6u55itnna1D44c7PSNWNLGxNU6OpN4MepldglwUBbSxVBMr7nHNtdBGX3mPTbJ5Jmse5XsG/Gp
3yxj/WCXB1IYTdhJY5/tZDnzveQxpkdfljh+/aYv8gJXF8W6r+KlPsy1V86+mzP1YDuobcReLMqN
gtqxSm4Bq7PtjTH3hl2wijHbw7hjcNXd9pwarJDDFrSxGa2nBjYhgk3a18o85TqZjy6JnBSmUrQ/
s0zEqCGF0xXbJili9CW+nRIT4I46J47J8zGEaLtTJFWatxsVqXJ+wbPmRI9Fy7/bhZGBnERO5Ix6
QYYoehK2IuxWpofC5BNnJaddgUsH6w39JjpEF7IYdzvwuX2NSqyksUsCIPwbhrk+FIIaZSNt82Zq
sGdn3SLwkh6asEdGCMDSNSg2q93dNxobKfERs8r2YzkW84FTU7tPgsnEss3zXIxBGI0Np/7oSpAB
TaHFxiO252rbi/0U6Sr9qDOvdzd0HvJqr+YsN2nm1I+4TF2CfaOqvzPCtr0sMU2W7ySh5fhehz3d
R+4Ej0bpT08s8owz2h1jdTTjOvpDXgwa3SIcHMdE0inzLkzZMsMZN89VYMZdbh9sF85fEIeF5wVg
q4wH26gazbSP4I8NkeBeeUJQjd9n0uLktk+K1tw61n+xdybNcSNpmv4rZX1HGuBwx3KYQwcigpu4
L5J4gVGiiNWx779+Hii7ZsRgNdms0xzGrK0yq5WVHgDcP/+Wd1nxdYwNErKaYmzDvamn9me2qMgK
Fip6QKWgjq6sSkE4iUQEpjYvTL/dw49iHNBZlfNo+bpvN7UTIRDvYxbF8Muw5wxR47AmOUohMwMG
TGgueTomvyrTSPK7YnD5mHxazlPLmthDa+MlQ7zJ2dipFSVbJgYY/cR6HPMg6jp0GMD1GWyiqEhv
fIZmQF29pISNQov4e96APdz49YIoFWUKgrk2iLInY+KO3mZFbNd7oyFigs0tmyNUCMJy5w59/qDK
zAWeVzDzCDityxlmV/VT6tUiyjfCEivFYiT+ouRhxogwncost5Nd1AHVpsZZpFPvaU+nPdZHGD8z
HK867ylmLuifGu0CZ2JTmkAf8o3krDFcRHrXuesH+LmgtMY2v/Zmpbphk9Gs1FvfHzpd7hov78On
cRiHCZnBsIOLsqGEjOPnqSZKcLCWegliTH5gHvk0cxdF8ZNkk9yqvDHt46iPRPa1zWOvOCZPr2E0
ZWk+3yTLYOl9Q9G5nKHL3XbTrpqqrr6FBuvm24ZZyxpsaczp6ISTSdwmUoAWxnvJF6ChJlKCeTxF
VjPLSzqqbQLj122J3DtRJJpJLQBF8v4QAVp55HVW7F8kVtHp7UBGidVAUqsw+UEHCq0UL8wxwbA6
PxuhhoWerE4mYXXuVzcBWXi8Rl2kinrPSFLEagfXi561walqNuMyQwqdNZ0xqKFisvdxU1QFcyGZ
uQEdJCgDqFExxjEZZ1cnQOO8J0wLxPeBIg+18EEtE5G0l9cypKy+mhlRPMWLkXlQ2NIZcXt4Eiqw
mXrF3yxtme0exY9eBKNAaBdasNnH8CfUmF94lTGPR71D6X/ne4CUkJt2nGkzyjG6dURv3TFinCeo
vUkPWoVkOd8wn3ZTGoLQ6OjurgS0uHPDL3S4SBnzFNnSrWRGwU3CYGnYmEA3VkJoWRlbCDXZdSVF
rI9sCJ33Q0nY2/tA2pgFpjnT1mUcOFu9VycoI0JzBC4h0AWiudi4LrRrYGf2CThiX7KHGhPOAJLk
1neVwLyll15P68s2lHGEOBwpbp7k4P7bOYLAPNHTBzqBwg4VoSPxuh4rHZb7PgQRTNaZe7ybuMxv
4jxJ1VbJpNmbcpyiozHn7ghqBhjRMdP8uj5xs9K6U5a0kDKpDds5tyCGMoMYKg9xdLLfFxDaMHFU
2FiPbGSAIl6biGhbaLwfL/vBGpdNgntgeuqPdUWPJ5/vjXwqs33O28wu5sGjLYPdqh/j6pcwwd/F
MWhTOgwJE+JFN1AxgPsVRyJJMRtVDC2qoMuYPLg7E+1Me9wxOVIZ7yM2m8uCcbAZOFrGfCNzGG5T
QFsgVWppvTCxzvUmoWNpb03pYOte9NVEe4cq+wpfZoYStBpUtuftDnc4h0T2VhZJcYu2nvMY1xa9
/Vo58RR06QwyE7c2Ppg7VVa4i6RjizXLceJdRiy6qYom65iVaE2c85rpxyLCwttDYLCvLTAc9iky
Nl65Q1gHbtzAjKg9I7+amktfL1zoW0EYAFfowzF7yv26BQLXAesCxJimjh7vp5Qx91FmleHPBRMc
7D+SNrrrLH+2zsCLJMVFN1R1/7Oc3PFFhhZfdgAlkAd5nkHpyZnkYm4jawacJgmNH6SqVhClOlUd
tbrpnG2V2gW9mEhb+XUoZ2xvM4o2dw9wjgxwKfAhvbQiWw97es40hRxkj/cKhkK7DRMtthzoJgvs
sZio/5MZ3AVi1xX4Qz32dVCibPQER9REo4kmTXMcNaXhnnS+BIcDVqG7tPLKrW6Enrvm1oiNFsly
u2xecNBZ6p0sRAioiNGIeZqNXsIYXYuCs5tAmN5FDOjmYKYMTU8TL539p4QR/Ur7nK3yamHeL3aJ
wRDrW2FnbX4lPDPtb1VKFg2lCYdlrCCNnaErUoL4KPaaqpxQ3il5jHZlQ0MOsDiSZoxaUxbgIWu3
X8ImTl8iQzHqiVLTjQFbWGnOHd2IBVRD2V1UjQldvUZ+CrxY6rrhxvImJEY7v+QfGXOuxtOY2YpN
pp4mK2zdkefctDGkkpbRGXxQJ/66INZwTZYVdtzZAMo2YRR65onNznKgV8xzFQyOkN+9zPOaYFJ4
HwaZ6dBtnHyyaNAulfdUMRLtNl7ZgdmxotJISbI03D4uuvHcHYbmsi9aGdHTtIYnspd52idxjNLN
Msv6EUhcc+fWS2aiflAztcpHMSH9G6KF7Vh6abdNWi6AMaq62wwgivQuxaKJupq+0gaadZXv6b26
3xIaAz3xSUId9pGngXpqm+mLPcmhOqoGDUeVQX/zME121gVTAlJlM1dz+Z3JiPmDvxNIK9gG8Gvu
NX5jX9vcVoy3PKxvlFtF2wUs6Q9LMV/deMB86qCJivm21PBlCeK9/ezmAj6wGY1mFbhOhUJZXsKE
2ZhuwpUfNXmpAyxVluNIDxilOYUc8qPMNCxEmPqs+TaXpM6BKZgIb4ymKPKAgaV86pBR+ZWGIYM4
2DG0TVMMCukJGEPfb/ISsPcGCoHxX7LM/790/w9hIpvy309Lbp/65+Qf/9k8/Xhdwf/+n/1dwytF
pY6yjW97whZSrFr0f9fwtvxL+spyTeUzPbfc9U/+WcKLv4CA2Mz9PIp+Za8yjf8s4Z2/bJeCG0YU
dGyBHuUnBiaOuVbof1bwFtMSISFyerbleuLQFiia4TK2FjSavLZK4ygEc/Arkf5IttO46nRS7DgB
B8QMhCHMESBANz8sHFsLZoUBKMJ0dP5C63q+jSJ/hZTILj3uPZEeiXgB4GLQsecyHsHyJH5UH1eQ
k5BwmJEWpOkePSsQ1+jhGffFAvC38czizCL4Qmu3Q8RQ0pp2fpEYzySB5o1bFcC/1JQGvOjv9him
waKBEZBdjflxXBd2e4KocfQEpMr5PkcMP+LEzW88zDlSIAFZdpJFcg74JF/43T72r3RHGxiTQr0g
DMYQJW+GcVv3hbxSv1l/RiuDKrTHa/qXKXbEfeQmcAHL4ahlmADAw4/lEYJrK8qFJIg2X7fo9KSq
NaLjaIe69mlG7zbZILaSAm2JxXBkj9Ncbd02zLrzOJuSoxIY2DkqFRl5CwOfb2bnJtO9UIC3T5D9
ys/cpG1/hbGDNiWc72IbezHpSi7q/H6KSyS7ZsuP7VudQhEej4uiDrOfWU0JM2z0gL+lfihaqH+U
qWOonfrI88CZoz3jzRHJGI12K2Y2MoDqfhnjyRSIuQoTIEMTBUr3oWX8snwoiFeiVko7Ph8MmCiI
rrAv4a1pCDmVeT7Bxc10ENHMjC4So6epHrC9jZLUB9mWPoO5L6zCB5zj0W/ZLEPfUM/1MoQsVpj9
8ziiAEGR0aXnORR+Wrx179NMUWnpffGWVmQb1xmGcGdYk/M1RMPP2LSOVw/bepkiZHdHz39C72ux
ILBk/pnbDKr7UuWdXLzN1BRNvw/jTpv7YeppCecMZoK+t0V+3slcDjeO1ANbS9uO/K4g2u7UAmpu
U6JmANHJz7w7jzHKhVPRgdqbcZddu87kDTdWahTqZAyrpn2gteA8hIufPmOdaMvLuhyqx4nWbHK0
uAy+iglNiqCefH9EB1urK8jXTGr6ygDW49Q6i+9Ricngkfceho+jW4w/nYZUk+vUSGY42K73s63j
VZqiEl18FgoaWYFVNWoJaM23/inD8eVbZyt1XpPaRmeLANe3MXzQbXCDEpHsmsJY+i2k35Hq0Bqm
46ECM4lejQJn6s7NdaV7Ab5pRuUjTOr5O94trD0UXlwGbdZn+2HUPqxk6rhTyxvmDbbodAxCNdh3
dTKHbYAmO6TqeEEsUUGoO0ks1aBka1QRNNVoBNq/RPW4PA2QXOKzGE3m6hTwSd0etzpZs92cO3lT
RNivkYAyNqCLli13RVwx0WIEqR0mG7UlL0GToJcBZtx9bqYip1GVD7S4xdhUd32eIjFZeQn9ugYM
3ryNazeBz5Y5A/RhYUASpS8CJK4pGelUlhM/VZmWx6WFehOsTlPt0XVzv4a9nc7tpgAq2QajJfgc
MD7bs6iSHPzUTeQvnCXtq0pM4tRXo422RlSnL643mf1+hECKzi4NoR4lHahg29jIk/J0nsBlUz41
MC/gSoIb66tyO5dR8eAZs/i2LA7y1TgNl1+FK9T3iQGLufEbJ4m2VjFDcq8UhqpsEpjxmypJkGDg
fx3FO4ApNgpIicz2cy376Cyzq3C7RFF9ufSO/9UgpKJP4nN69nEn9QnUTD/Zw+MDeacH1MxhOyJv
AT26XkgcSY0Kva91l2B2An69CObQwN7X7VIvQJUktpMzuy0j90TUPrrTEFFl3gUgdbwCFn1rk1Df
CssdviWoB4T7bmjIL41QmwO6VeNs0UuE0rA0Y2CY5uB8QQEtLRPChvQsvckYgzxqWLW7RNQ2VMFe
mK3hDVudllUKgAXpfyOsrtxR2Blj1lpp2LwZPDzeaMvhGOnHXIQYPxZIu6yEtequbkQLMsWQZPmb
jFfr7RKGq9TBkysRxi1kNE1MllTdZCf0ces0EFyH1hdaipMwdwmsimoENj2YY7mfgZTDx0YIZyuU
dmkBIcqkpyNY1Yum+9P08OO3URRNQK372MUGRKNXXje0b+g9ZleGXEJPbSqJxsYubS3jp4ptDQ11
xHr0i0z5nEZRWI9qLOfsdmaUCd6IwaC/jbymuGVK7ZaBQ1cV9iEUSycwQ90116kHhe9LaEuXOZKi
XXmsprZ9yVXR3hmTT5uns12HfLap9K9Yx3m0Dy2n7QJrYaIagHUSj3QH4+XOALVWIEanF8RmgFgX
qKnL0L0UmZ1UZ5EUlF3pZIYehyL2MaZJQk0rfsxhNwWAokRH64Qfn9Ld1EgztNob1LdBq4p8dG6c
pbuEGA9TrNdrQ6FKNbLerpVr1E5GaHUrXZgwbIu4c07Arjn6S2wyTqb934xfaOlT0luCf+dyZBZJ
DoPbqSdxtZiFtoMJ25y1xKZ8vIYfAw1VJIN4jFrbZbprLZXPRNlL2xWFnB174+xddjyR/xB5aHMQ
UuTAUDIPB3lKgc/NlDWZMcQb8IRmcdll1jivfiTq0qQ6rwMQvLoDx04m9rO1wqgMPIgw34F9kszr
foou1GDMt9BuGBYiIt8GDehUcFoozenO2liiF4+IKMGMJ+TI8rFEze5bbnXwQKoio5eCTB1DcYif
dXLtV3Fxa81ooj0Y6eTOYFSHLBenxA1f7mCbjh2tUgDdL7DDRPNQerrwdyWYcdSoYEbBk2H3t+FZ
A1bMPKIPnC97WLOUbSgQw3UJEk5Egk0E+nX2aSTN9GeVD9ClvSGi00Pnqp2vaIvH0WMPoA2u46RA
ZacOPzSFecY3hXJS7VBsspMTYOKtuovQUKw0hFCYpntywpDJz9RPsERiK/zS+6Gz3FgelKO7ZI5N
iBx16bswYP1aPBYi7tsrPaviqkMv5TGFh1bv4OsJ+6jvErZKgcZ2s1MjzGG6tLoDz1EsIxL4NnqE
w2OfmmBKxxrI8n6GmzYcx42R2wGUGoO2rhkBoc7RS/gGkIXERse6UUeQ0/P4JBWRYpCNTEkbYGeS
ahfwRMcj2rXBNF1hJDTs7EjRLU2MWe7Jt+Jz1BrE1yKf0kthGfrOK+nJB2gG2Ap24giMtHUGsu/O
4uo1S/LgNp5N/v3egOgPTEK73s6Z33w1ffiqAeQrmtzzyAhtly+Zk11mqgKsaNHAW4WoCv94SWaj
PZ39PGXiMU3JfqLkPQ1b03sC6F4MgaFq77GOwn7cajaNc2sMLdAnM3Rltpmzud+TxuYvTldFUNWM
iN0MSO+lNNV0j7OOdTSEdBuOaTUxxeaoznt7btmiiUvodHiEk0gM+W5A8v86bJb+EtkK+bI0KU3L
RKvyEuGIuN6siWNgoHGv2Po2LjRlIdk0xgj4aeNFDhjetkx8cID+CnFxDKAPLqDqMHJw0/Tl2ULf
zmTQM9jxs850rfbIE8ORFzJWXLYaNcOTerCdb6WRpWclCMF2gyAXvrzZUnoDbB5zgkW1Aq5st6Z/
15EsxhuLyQmqIBbSp188p4zPIVpbZVC2jWLopTQ+BkXZu1ek6P6T1nAF06mbFa2ekG7kLHoOjZ1K
7BBIcYe7eBnd/njp4vnKGXqizxzJ9Fiw8zgBcej4O7ejW5eZqV+eaMSQEbsyDGYTfmmBBzXV2Jen
3dSjpTNWboxqyUR0/0A/97VNC8NcwHm0ZmEgWKikwxWhVPxDdbRsuOhreuXBNOUrtphhz21ahOAx
8zhn4OIUgORIU6/spCuPF+72zzmC/v4FLkMAqmdLOnSLDnRPuTHp7iRES0wCwwsgO8i4tZjO/VGi
X/1d3P6jgPVXwt1s/9d/MBl/VfK6606yBOU1U3BP2ody0NICnQIZFF0en8CQkTXBbxl551Q+fJvO
pCO6bfEvGI7eX/lAAv3vV2w7lo/chZSmeSi0u+RrDTQaOoCzAfvArVtdBb2T+F+YV0Mu9w3Uazbh
Apx9TeSIKlbtQDCMgT3egRGgC/3+L1rf6J/lv8vFv9b9nlrhBM6hOWAHjSfMkXyiw2bLveVQuxfh
HF1/fhVbmaASbE6sebgKg99ycOn+B8ozlxOqIoiMOKd8yoRlfbkI8wFLpWeCS4p76DKlJo+aMfVo
izkU7URxITxKlnq+T+coKj/4lm/fnOtKVnQtGjSIpK5q1H+cFtujPQBPsyAr89k6kKamnRlWSF68
/+5eyz+vT+WZUkjXAbFhOwx/X68zVGbPncepDMNiAF9E073ahDO6sqbNXCuzuyQ8eX/J10Lav5d0
kaExMf5xHJti9/WSvuX63K9aB6tJ+gtIdvtKxfFwZsa9c2cuo/7JnTMFpsE+/WA/vhYlZmke1Yen
wcMq0+WYvF66dJiuOLOkiUB3l0g9KYM+UQt1CX5/Kj7QJ7ZWne5X218K5ZiStwpWBnzNgY63qBL0
MCyPBGewuXag/HIxMA6d79WgybVY370Okbx88GovLI5U44YXCTO6b++/8Tcfmd9B2AVR7Qtk637D
mv/YTHNrQnw2lA7SzlsTk2KhjrAaEqoAcIJjY8CJ/e4HO+tfxEGUj3ExRjrPpQ94sLOAGDDz8UaC
UafUgy5di+E+2sgAZJjlD9GRH3kLciJZ40f6U8LpfGfoGqanAH6zqzk+By/eSpu1DI4RZYdMc2aq
JS63UJPblyjGn/xzm4rmKguZCmi6DZxKHl4rEOcY+bs1Ei0Nc0ANHK9zunufiv7TC9FIddm6kr6s
76i12frHZ7TS0YsQ66ScXKZ7tx/vaUvem/Vw//5uOTgkPA/ALR5qjToeJK+Dl9cxFkoc1dNFcuA6
M9meH+qpH2gK8nfvL3WwMUEPKxCoyI+wJl/KPziPc+v05iQRbc2p7s/6nmHxpvac7znOBtvGo6P6
wSs8CKvrgtz73BU0ytkchwtWPp6xoi+ToOxc+sgpOK384wvpzWM5wnVJANY2umlzY7z+UIrJXVz5
BmSyTFe7BhnP7SLb2A3KUaTHDnTMl/ff48FZ45Ox4Loc59yFKXGwoKMj4GJILjIIssVjTsH/dSJ6
029S2z6if4bsJDHu/UXf7hNbghE0LQnpApzewcdrlduMIBYiBP3H53Dd7lgAPiOWO33w0f7FQiAA
fbqDSPBKBs2vX2c8r0zRJoUPS0TZ5Hk0M+9Flx0s0uePmO04lkN5xoIgHA+O2GiOs5lQRK0Clni3
rA+Vk9lv/wen+cD+jsDIdet75EUoL5Mo/f7zP44zhq0qZU4eB5DYZppIaeHRKB674Tyt1ZKehosb
XdtlG14smlIVdPHSIQs36SU8GmTu5OeVNeXj7rNfVXL4pWLbShCch6e/6AbmtG1Ca32hLA7NJtsA
h0h3/vp3n18KLCPvmYcHbHrwspMljxHggOBiEcPWeDbo/t+KZ1KS93PtWxbyBodPlCaprGBZRsDG
UkXpnuc7iaQXEp1N/m+8PI/xmWva7FQ20eudCtjM9YbMi4IRSgNj+yW88MjcgmT9u/df3tsjLx3B
6I47zqezebgUDao8A/gYBaSJ6TFdes73NPTLic6IMcyFonNlFMPP91c9KOLYs1ROXHeOx0CPhzkI
NEOBDGRqo2pOhPOBZ1CrX4yq7y/9tmOfxvH4dUEK5gQ/pDlA3Ep/kOq/DQVow6F5RW0DsYtk//UL
ptkwemB21tRpqMSVa+bisczXtEqD7Pr8ze6QHUsud27btynM2EHftK2Km71NEcIa77WZnP5bF65H
ocT+pCp1SdBeP1SuFDUiEP8NJlLlGU3XZ23L4iyNu+f3v96b2w/PII88kNybaolq6PVCsKGSJu1o
d6TSSo8lou/bj5/mXyzigkVwLHJt7+0inavnpEyB9EALKm6litsXtoXcf/pRgE0Sn+ALMho9vGLR
SqwZAwF8zPASvSZIFmd1139UWb7dbu76voTNNc5ul+uf/xGiyW+TRMYdNucl9MSt5NmGo17iNoLS
QEsG//5D/cvl5Jq2uivuXRwsFyJ6F6KPsS43zvfgj5YT6NjhRe640+7zSzkoTZEz0Ld7k0vaNRRD
5gPIHuoMw74ciPOZmVE+lzXaVh8E+jdbgiYAanLQNG1TvK34YAf7aOX5xibFT3pv0CEB1Mrme/+R
3qxC6gPvzCdvZT/A3339sYwlawbJMhvsZ+S+pe26rWbv0y+OVXhpdP/WO4XA+3qVvgKi6DTIPESU
zuNxb2IOTa2s3RsSIll/0HR4k0myGggOghBZK/nPwYmdersFUlajHpdkyYNtr3r8pl3fzNbAsD11
og9M+/7VO/SFB5iEMEtycrCemYJAZp7ub373lQ1HwGPwvfT401+K57J5HMGvfXPxQ2M0yxTaJ4J3
RjifAf6mHPRCMMbRZ3ceH4qGjUeSQfdGHTqYz93SVHKVDBa67jMmbKJDbcTTfvPBQurNfcxKa3oB
oQZoDf/5el+0sEwLFJrXsEfsHmARnCdhKH5ooAhfqha5DvADVXkJtQ2gnJR2vrWiOQXc0ZjohSOO
nuIl0pJwbQrbNM7MWfdfADe0SPB3Otkxx+4voKBD1y1RlIJWmbcXLri0hxg5KuxCfAs5fdmV1Vkd
9kyj0JCjfBpdmVwz1abv1zFZsDdx5tTRCYKc/koAVV/rcLTTUx2q6Huruinei7VUuJ/GJkRntm/t
DROcEmF0s2jvx6XyoosW8yWJtCSmg3UkvGXbgmb44k+rMrInozAFiGwjZsyH8X8hEunoDbF8FNuo
cabjJZpL76JL0FlOIekwu3J72qKf3WGIjvnUlXTQuFgPz02LpiTYeNfH9YFErM2MgunTh/v47en0
ft+ljBhpt6rDCijkdZiO4HrA0ZV2kp0jql74PYnQaITwOKvlg9bZ4fG0TYtqAUSVSZbpi8PectmM
+OWEyOaW6FO8AP6UuGIP0ennXh6rEEjpctIho1t+2EZOwb0vCqzHppls8kmw+9tFGfr2/VUOLztW
8QGY0QEkENCSOwjXaOnj9BGbeGoXfXmWtqs9e4unM9rUzofZ8r94cZQZHFDyV/o0h+lCllZ9UpY9
4qgjOqOl5lqImF7+HQQ+BVS8KzX/d0gbfEUw/J/REI9+lRdP+ld7+K/6f5CB+HuU8t/DGO8xuvz1
/I/b7qn71b7Sflh7ZX/jGA3H+WvlIkLM82ySH2rPfwIZLVf8pSzhm57PBElSevwfIKNr/bX2yGlc
C3CG7LB/ohghItLrocdDYUn7EWbjJ2CMq+7EH33cdUWOAdGEpgAO3Vwnr2N7Tj9xVRNTv4AKdb2/
ExWuQsgfVAOa2kr1VfYkwV23e6YB7Sy3nZgQ1A0Yfpg/MMaRhRGg3py56BCqGf4Q3nv18ejrvD3P
lYbGgZrOpKofKutSiFW8K6bDQcSEwPrl4uXU31Apu/kT6XYV/rS1XTsXkZPUlb3RFhKMeSArpG2Q
k0EZqkB7SzVZhdqR0voL9wYoN3yWwFCeCQQZ0hejZRr8kVP66/uPKh6mKHhTaGIrZ/O3qsefqTI3
EYwcJ/Z+hThLpvVxp8G8HQNsaBuXaR4uZCNCahi7vORmmIjwg3rgoJvC+q67NptpttNGtPgxr78R
8HevZTqUPGNJYONJ00E/tGMG+gJozR7n+Kjptk2MNCHoIWksVXE1SobKAtbl4oz2aefE2L6jDl3b
jXXhKw83uuD9kPf6vpB0BWxaZmwhiiN/3Zavf+MUJ4aIGxurHKMZTO5DOjxujTOP7GxEA+EnOI+Z
MsPug2vj4Nus60LXZQChCLgek4jX61bQ/F0M9bznaGbPOZvBrPL2G8AQUaDInSZ9colhR9fhCxWX
Qjh/h0ViWvSrvHo7EX3dNFgfm9Tfktz2Eg4vZ+j18pHCSh3hRvsZ8zy3tjGCNh1seHvf6E5Q73Jz
0JxWaZ3bWT33t1lrmozI2zgBovfpX+LRHgWPTPpOt/4wLcCjKcwxS26eJdZR2YRyvbNY2V5hV9hK
SFyhdB6bnldQA/x0XeexNJFG9ndDUprV+MFXeX0B8loU3RSGFJCR15LlsIMDahGPm6wIf4b+Uqjm
qKyhNM07UGstPj8z/Bq2yPsb8MCtfV2TeplTwkGl+cjs7+BT+AsoraozfkApcbVxPHXxeiD0VMYt
9jFYkC2Ieet2FgijkYDwIlTCYO5WAyPFfBH1yOLWXwErxZa0sBE3mM4X7Y/3f+YaT//v3IyZJ1kV
A2wJep0Y/mZC2I+h15hgbn9MTdewCcw+M/k+5jTaZCVTYyMaXYmsXg9NN5brX5Iq6j/4Pm9eFu1C
F4oTg0oKV0loe/2y4GK2HSOK8keBUwExPCV6LeNmmE2wGGd2qIj7bdQ32ZNOVUFEBeTWWOrYM3Dx
Y5ARE23XyD+Dz+AXIvhwhgVFBffi/de1IvkP3hcvyRUOk3a+MKP21z90go4Ew3qxf7ShwD5pl3Zt
lfdXUG/wmATdhr1NHhgurEW9KzGQKOetl8FkvB2rCrEFvwHHGmhQ+POZBuVOQsvQGUOQoFemkd/Q
WcMvEN8lfyIkCoRSreLUXPD/yIE3hGNdf3BMD4AMRKq1kGLKDh6C3gSb9fUDsTML6PYgm11VwuQN
Kup9tmIYMqxuwA66BqE9hFywRs+8l/xZ/zucQFvz+CMagjYE2X5ESeOjMyQPozh9e5IRvIPpC61n
92BbZFPWamxiq8eq4RTh9NpmnjwXVmzPgFTRf8c4Lxzy5UHHOD256MU3Yx0HBPzRuQGCEiIzqjGF
e0BcuXUuQA+vCQIQWBgDR1mv1s9TUp+xhebBVcNNhcfN8oDpTUaBZeb5emmhPYV5M3gmH0HsjT03
ZCKenia+HUQCLMOwpzajzttWqrVxC3f79dtlU5SQYNS/l/fBtyNq45Ww7rj3SB745YlRrLlBVymd
PU2tU9TV3h8aa7iVNo6dX3CsDGEGYMsi0ECJQsjqGGmM0fcCAQKJ38cAAm0HY5Y8Y8ApkRTl/c1+
GDV5++46ul87poxDD2suNBQLsIZV/rhYGv7ABqysW4HNx8wwP7H7eiRQvL/iYTRaWyHMC7m3aTgi
MnawGVtkJ+IRU4Pv9tKvm3Hs5Rr+YDdmbD9nqJXzSFN8YROOou/a6JxGL0ZkH5zy392/P6MiQFna
w9wVqB3QWj0s/hYb/oThO/pBy0J31OVlr4xfZR3XRKM4awtr14RumVwNrRcRcaoYCvwOE09kBbH2
c0doW9j81md56Dm3k01BjOvOaDnDTedh5BUwdZrKMzYRJhkpJgT4xkJSxpvvFDMC9iGKFGQXJyF6
Y+vJH2jMXgrue7D9aJ7b04d4poO45tlcUKQbPDVPa1MTvA4DGfZRBShK937o4W9ACGgaQRI7LOu+
pdCTElnrcWLbTplv85eo+53ZGlAo1lPR45IY3oaTs25pXBNg3h4nFVAIQmS9tKa1x3ayaqFOYBrD
qQtHvebUKLXSVmlcq+YYvb+XxIpy++Mj0kL2VqIWUY0vuIKJXj9SbRd6KdNC3Hsd4gDVHgDk+gNw
s+vXo/v7HAvTnPltYTytR5xYuYaUpgIo/mTEFmm8Nan1/4VbRpvBo01deQzpcH0PqFSVINHriX8q
ie31EWcEhdt9ZriNva+8BoRiMHNf8LgfPNpBlrmyNywbYhRHxaTZdth/7abMcvO+nO/taFgjVdfU
bC0EKJPyZ4entkDItCvr5cEVxXo/aiQz+CC0h5jo7haskLpo7yOWzpwlBx8XbkZMxNh99rAQTaAU
+GwxOebVGt16wuZxIpAyQA+CjIQFky40+W/UWBavQkfQ4S+6zo2NLlB5n3IksFRI+W9/v581FGZP
77+Eg+hE28Qmu4Is4VF2mm9SXZjhEkWO2rgbtIuf0f7v9FbEiA/DGvaQSC8+CgsH19G6JEAxUG9c
SyZ9qIPryExLslZgyndtb7FDurnr2FDc/bwfmVayhIo+GuXUrkJtMy88H8KClIWgx1samynvrlyn
9cIUlW4MZm+oQsRwA0eUfwp1DA4+MmpcVP/12aDVgHVGWdorOCucovVzRLi28OqNNLH4iz+n/nCD
WnDJL1FZxt2UOd1ap77/tkFRHR4nZ70ECBIWfP23FRXpYGtE5jTfxfgWQibuepgoQTiaYXrhiEU2
M5qHjVNhyCiED9qoaeqkPjXz3p5gQ5DtoBsaaUOeg6N2sZ4byyn6CU3fPEZ1QTrbDL3j/BnFmKW5
0SXmyU/jYuXjpRxQdlu2Xlr4qgpq8scWIs6ovOGiqTHeKzeONrX1xTYbC98E7Bos6AtdD92+nLx6
SREtGBpGw9GUDRyGAW4Kbm6ToVKZ7pn49vIWQ9VZAtGCPDL2R4gZAV0nfwvhHGF7RWYG2ycf0Wdv
YrYiGhYI7fbMKqvU2Q8+POqtAo203I1OKZKHXub4wgCCFhZ2ftJHo9GJutbf+okYEVxReYQ8EN6q
2DCMy1noF6Z5ZI1WLNBDa73Y3FVZqeU9gs1RZiBWbk7T3dRNdndutF1h3HBjuP2zahynuUfdLSpK
JDxKK26v8WPKs6Mwobux+jp6+CLCFoNqEbjN0tbeD1S6veI5FhW+sVu2ylz/8vtuHNEYAqfHrLJD
3Ul5W+oAoGpHoTYy54LhDHYQRxAFBIIjv1BqsDve8mQhTSDPFxtETLpfrKat4muAo51j7jB6qir3
BPh/EufYoE7/m70zWa5bSbLtr5TVHGnoAxjUoACcluQhxU4SJzBRlNB3AQS6r38LpMpeSml1r+W8
cpC0Sx0edIEID/ftaxddssvHZJjG68mJkyzbaw1YGvfeGaQEQY/Re+LtGSsuNP12XHWW9bL3oCJB
m7Fd/DNBVK35cpqSXkuzw5RVrDZh4WMvT0NbmykHaThYgv7E4CArHNIuANnoAqQh50uGxQJ4dEu7
tuAH3QbbL3EgLfmhw9/icGvT293rqrCDGM+5K9vEPBqzpgkRLjnwSnHAO9XAKtKxafoAHOhAaxuv
E8thUfk2x3DGNw5C6jvJ7YI7bCvu8ljLp3IvCksz21OhFt8bb93ccjL8W31/i6oFzIS0eBZJjNXT
lW2XPXdKo63WqG6YtbvUucKEUory2sg6jBTv8nyi6LubciaCBPNE1F40llt4jKM1HrUSeb2eIOXp
IhihOcbA9aBrTv3FTCAcdPsqL33/SSUelCPJ1ps7Cx44YwUJUTFtX8L5E7IEXedvMb1N+/62MUgB
9Lv7PJ22O2ahCuIHDWKD9lBXYpvy7XEAZhf604D6E78O4o3D4Evaz8CDvV9qOjj0ItCKhsQKBqnf
xxwNnhWbTMxAt8djtHZqOp+Nct7uc237ObkkTWmSR6HRLwMKvuvY0HR73IGItMLJMxYIJplHlwDg
7sZWnXoe8hq3Be4XngoN5kgrddAbfMq3U6YnWrbrg8vI2kw/+afuNdbmbYC5EsTJeHZAVHWvpY8Z
KmZ8o8FHWWK9DreK41j3myHRr+uRGL51ryTcUn7nzLS6PRSOHfs4I08+CaAAiT8SqN2v0ROvvc9X
CshK/Fs8LO83QzFqZPgrxsVty9n+y+qd4sbSM6k9/LrVOIFsH/+fm/zxOTIFZnEjzLbiBKDjp+Nr
kbltJg9ZDativunMdeavEgA0mf7ABpxcfOB8PKhmHQeGGjtvJZNTDfojBqxYIGBzoYiohrs0mlXJ
R8yWHJsMSXPEox8UOqb2E+4JFG95R6G3da84vG93EN4QSBC6rt+vKQWHAzIBH293Mo6L8rbduf7x
aD+GhxsXJffHtTP+YucIjEdhTrhLyjhNDLkdhmYql18uTUebyhMANlsNZ67U2m7vx0Ba1QJGYsdF
bt9CtxW+q+zNxOa33NOFxJ9/3FBtnTB2CZvSwiduR68KRtCn1QQX2x6SLYmk7yYc4Xin/TzZMh/9
xPPNRmF2r4ab1Ayf3iFi5eIlzj3ubU8ue/tCc9x+2GOC/3SI5nZ7HWiv286/Vm6STk8KbEeS7XHn
5XvTzoJ8ciz6RRjDlfUxVrK89wdx+HXL/XyUnA4O4QVfwgrQcPAc41TW+dHoVld/InLL6ZxsO20A
baX34JFlSGt7w5ZpKFtym7C8t8wNjylVJ9Ek2+usWF/5HY1BeKPvC4LFeTlboE7m5gjOQ0ctXvp2
WdG90CekDRHqA9UAXtT1/CBodMoLFV7+f6km8naODnkZ3Q65/PIy4s9DUgC0DEc30qQZn108h9gF
xMu6jf3JZyqHDm51JjOMJ9OSbs2yYonFh0mrY78/obuU6/wVYmXOfAPspCmK4690cj6UNN/vVYqH
S/udVk0Mbo40cXM7Dtb7O9PBjOWG9fFUxOuzBe18Gp46a4KIfhw+Ln32k55bZOGPWXBFRTL1zg7m
1Lt9K6g0/g3EzjZqyFdtQ/wjf0of3cQdMJS5Xe+QZSY/JAOcz6PkcPivrFzJK1ODo3MLFx1AnVA9
cYfgEy6+vgxq+kp7xtVHkmU1QHnFe1V3MjZPSdxR+wvWj9RbzLacrGHn2LglHmKjYOtbVeydsFWA
U8c+lNbn7X1Cx4hgAZm9NzBVWi4dBcaFXhuf28xeb7t5EIu3VIGpvIJcfF5iV+hcyaXkKr9OhGex
dp7iXsrsgvhyS1I2yHWZVorYcodP8NGqJQZRmmtLuoeE4pSgRBuNzpgAaKvnvthIt9iSsxj6PPyV
Bliuyq2rbdmgR3gbbtKUBoPv407mQ0Mm2sr0zBrP0+pUsfhUrNQLHyTBNFmFte1894X5lvGlTRit
LoeckuM2jNoaUv6e7eWWpcIkfEsgU99ppvbF9RcoS682NNfy4rpdC4AVemM/aD8h5OFQu2NFs0qH
2if5by30SkPIZzKSUzE86jR5J/SCO4uVzveTILbp3vwxGzvzKwBoUhMHiUsLFoaaCQ3jebWVaTeB
YnUAET4YRkNMiXDYVwaUZx8djhmO/FID3IBhBvFn9OtKPp5l1+YkiEN0Ast2We/TTVmO2/znL8k2
mxD9by9vhr6RT9Tv2XuggNvvkHprfGJJlu2DsUV2otqxc99qG1kZt7zKCdEi1fFhMdodXX1ieyv9
avuXX0OWmJKZCIHl9k8fKfhtOsUSVgIVAlpomGD+7+hwTqaGHpyahL29rLGPrVRXb295ouGZSfqe
OhE/bMKy4dStOuPb1qk/XMhbbmdeZFQaX34dyJE+Sxp4SR72x44N091VoDCuW0htxceEVXwkGjsP
KJu90+i23c5RutK2I8yu3vUsnavwM8yclmseJqp44xly2BbG0UjIMcRYbqel3l84OIesI0HsqO0l
b6Fi8ErW07yNSRGvZpEFqOewGt6l8KcZvR83hDzwNukVHlZETO/0cudXqWkBbvibxNcfG3pyOcwP
jOBNVI4o+s+0Mo3QBKdFaz6kGB9y1oL2ct6GqWGaxa5ze4PKkcRLGoxZt5373+zuft/bbYffyvWI
dugS4Ph/bGwlZofa1AtSVR9TY04OmLNgH8Cb9NeH+iPRxNtEF4LOsUhZ8f/utq3/J53f5BX03xBK
/s8Y0QuYpiF+fbZ9i2BzG90+3XH8UFnOE25safPIfk2Of30uv6cQkD4xfjw8ZzyXcjjj3Pz9XOLR
whiYV++BXhOmscwxtni87z1h7fAZ+fv7/K8HpE2BxAFyQPoI/qUnAnS4Thu8Ht+/96+/JAUr/kks
BdPcrzf7ry/wj7ao7QrJ3eoOrW2eicr8z0QmnuZ2Ug8lm6yPGWNK1y1pv7jW4jj72e69EX59vMpP
arLwi69Uvc3nlmRqgG1psx79zRn9PtI5I7ZSWE5QGkUmRoruj0Tj4uvaJBZ0deXHS4W6dHvHZ1XE
zOuZN2Y8gtSGy2bSCsDiQGiBPTU/8tbqFLReDNbjvVNZjaMHM1PLEjLVd3yc9yM2LtlimVYXTh/1
LAzotmn2ry/iz8fIg7NRtiCGJSVroCD9fdyw7naDOWvjJUXuxO1c3wOhtndq9WnRPGVf//vHc3Qe
5Pa/f20UEDPRCEJtRXfC+7I3J2mXB3rDzIrFDOLYfyu1RruegfEGmUUmbl7Vf5kOoDGRiR6z/PKx
LBEkb09DFCXvBfShbcH46wvc5pf/n6olP+tTfkI+hiiFSvG/6EmxoZkzuTrFUWCzgHO8wIDSekH7
CfLz35rqtkPx6DzKXh5KKOrKf0x12DRUi8IP4PgRisAW2Yqas9lV/Pjrq/olxfinCyNXyKGwSzHf
C/N0oPw+UnSduozAEeEgVxMM3s505k2NoGgUVc3PHgKk54ZNn5Bb9YMqXtktBjgPDkZ1xWqNBCcJ
m6Il83Nt2uQe9LtNPZg0x4XYwGku8ZwVxryE9CTgPth3HWSVncxNu+52OCuv5hDqje72VeRJh1Tb
tTUb6AXvcKTfZroCLIFm3UKlNbr5pkjS0Ucyo0Y3M8iJ5Eg1jmw0gHxEpZa3PIpfAYrQ+LPNimja
hgIRusdi4b5PYx9bjWLSmbqnFCtbJ2RruIUB02jSsXds6IQrL7Wp+AAhlqvExQLewBdoH7FNS3GU
t11vPWPNggIFpLEGdS99INFuK4DuQcT7SHl0LJtp8CuQeY+gqKzRLRytnbct4qIbLSCkOiksc9d6
iNIeqoJdxXjWqVagKcegumc/RT6/zMsni7DXty4uvjNganNX17ZkQD/iNBUuH/swH19TEA5poSrS
rmRgwGpXoEMHr4lDTTVgAKugo0vVMe/8zm/FtEs6WoC6Rwdm19o8Um/YKlrEgLQDXpoBjor7CJnC
tZMIERJyAjC3nWFAezAIOn8ubD177+y4cCdecLhZBu9iVwCqPtVAfcBQ5jVe6eyEmThm3MWGlFr6
roYs43rRNJsr0FNdIzOBs92q03gRLvYST9cFXSQ9Tp8l8Gh2074nqYtmqd4fQOsM06urV8WCMYhN
wI1tu6gr+QVfe09TCEzdreT2ay6CM+An7rVXMW/n+zotXXOjR73HWSS+tzhxqYdt0fkYGuV7NFiL
smDLRr9eptpglLDnDGaypBGchlkUZjBBZfEfmcQb76HFiKTEIsNJHHxbkunBWTBUi+DFxIfMxioq
0zf1pJzHI5mM5l5IFyNL30kvQBhLnZzxKB9jBvXRBuANmxG07msu2/JLomfwQ5Wu1wEeKPTNk+mE
/1s7V2DQXjDEdIN6at1rd8rAvNlpytPVNTxfxGzvwBqp2zUvB31HVD7svEW3wJP2bvUdFfCDadjt
lbS15Koa+2Hn9KSg0b4kx7FRfpRC5vskIGdQ12+zt6zv4ohWxiRYsEeJMOnszjhMV3sEx1SB6xaf
c+LQpQ7tvBb7ia88QZZKX+XcKFChmOl0fgFZcjYAVC1+jlF6rjcPLepTHNVI0YCXtHDvo9PB+1ZC
OWMrr6rHyQMippuDfrZ1H2hGA6zi2iZNt5dDX//ocxF/InmYoVcaLP/NoNTDfsZojfvRxBF4Dz1I
2xl9Ndz3o03CgakggvapzlYvcYVxqskLY+HHeNCD6fGXEwoE9b0HDG/sGtUObHMyaF7BaDneD29w
gDZpsSbPgHQbJ7KNIf80j1bBPqlqrpx+MDps+dLmm5737TV4J/2qd41thMbOVkNNxuk8E87e6HC0
TmS/tXNWWKkZecx+b8Y04Z+zrh5IlwFd4dep7aYfnUYfsZkZ67e+zxsTRUGLfHBde0YuNvHw1oxG
qqhdp2I+uwouX6AbbXZZAHrg+9PO4ThZpXW28dRoz3Lu5N5slXnl4KcZkOl9dqblu67i+GIbvD5j
r/CvFR0gwWSuRhE5S2PtbDHUlza15delnYnJdMrbSQ8CBg0EkGDcWwBcKcv+RmUa9o1Z1gdcuC3Y
flj/zkZdfAI0szEwhiF56tKl+yJniLbgRdQM4Ey2OVp8vaTiigV7wYs3Q+2yZ2+68/FGh4Gyjvm3
vGohtiQ6jMEmA0nWjsYnnyLCiZ5QL1RSj892VtvfaJSYr3Py/aDKSLhyUGCysdI6dqQquXY9rYHJ
ZxT+N6kR1EQe8VkOJ77v7tzJLfZM9JCk/GwVR2xK0jt0Omg7plQ+mU3dwsubDdhFo/tNWngvEsA9
rUAYvUPX2kuQwy3/sXBDDhCgQXARBi54jPj0A0i7o2JbgLjR03E8AYAC8k0cagSJ6P0nvx78V2tu
rcdcxs3ruI7rDzBhcTSKxryxERYcdFaKqJu74YH4UgucqR6vNdkXL6sOQ9oqcZQNa9LJF6g+sOXM
mRlJx6KefBCmjEdBYSaEygNYGeLjE9oui/MfzbOh19Y+d63+K3m57s6nSfJoLKX/UFVyvUp6/LVn
wZTLNrjKLrWtD2ep7Omu7mP5KIEefLeKkcnB7JbxYsPs3KGdnLAtHNTVLMV0yqbZasjbeFh2ga+G
jof1VUDawz+tmoyvY6a3T6vppU8eMeTXbvWGRxZ8kECaFDeroQ1omNxsX/qxc02F27DCofLLCC78
5gePFm2/JlpzV5CCv0vmpu1ClCH6Xk5597Ud1Mb6ddb1Wvq2ukKoVJAdqJrHxFrBJsOAnneWKIDq
UvMDPbPatwCnLDLzUsMEzESDdr049pptfkszsW4kFClt77pwrFEMO72RRQkO22/j6w08eEeWpbxo
9lI/l4P8xt8kJHoz47mviGDoRsgvs58jv3TwAj/7TWu+KA1CUlimk36D1Ec9ZeY4dofUpIck9FND
XNnYBnh7X4eoda5Sr42o49prMFLvjjx/hQ6VrwN04Ar7k0ujUe+/wtFYcK9dIETyGqcJCj0G/kYT
FldddQuFWPskaj9rQ3eWabPDDFTe50mGcS8lX1iJVVZAxtNk7SBCBJWsHTBL6df7xQNwmR620EOP
IHjjZQwlum2mpDgX7MkltuuCyOWd6DnekC3J+xCUc/I4iRVX8kYvcawfCOOjySBEvBrYiA/PTsbu
TzKPyHYANA60uEZWdBwHV5wdc9br/HG1ltgE4zx3uq/OJpOdfqJVclwOXbnU2FGPvaMefC0pchQ4
SUlzj9TipMSgzPbnh8xCNROYqV1+ahZDw3fdZVcZ6qIz9evJz+c6NCV5/BtRMp1GCOTWqCGzdc7N
IQsh6xbnQVvmPr8tF831wX+NVa3PAO11Ex8uVFotTL7bYaCrGJcRN3dLkwR73/A+QBXtQmUsZrWz
DVWm10VKdTaoatK84TrMXR1Y1ULhR+C7dgSo6DS7hELhDT7ylhvlczYfrcQ2vIhO1VSQEsulAWRW
Qr5ulSOWABOc5dEdzOGiOf4swiqP7T4As2WRiiNn90z/qnzDnSqPLAlb+tBgt2ftAEmYuAoQwmHA
HFKbR4o2BRh+3C+a3QgCM+Ut2eYlrgY+0AAHnbPvTEKd5+7SzSHZSTpj9ndFRfNfumvNuYEIamij
q54o5lbxMe88+1syji/rmiZPSdq+JH7r4J7QTdXDhLYD06lYHnQWD51JwpWUv8R6VS4mPltWpvYj
Rt1h27VrGwhkmjhrV071IIFwRlK6C04Dmc38inPF9yGJ171oSsp4yRzfUGH09NCY+6mLVhYb+87v
4dcKBEQSizpyPYwHBkyAHm56M5q2+NR2de/temx/rvumbh5U1w/JDpbeGJ/IGoMF06rZP1U0rkEM
7sp90cXOQ13oxs4faNstaMu5MYvZvjJbipY4a1G89tkWRaYZj99qJbDqmE2zBMLNIhzp/tj1u9Zw
mwv6wQmMqKRNze8nfQ6x8YUT6/ZY1flGFaMhRRCpTj2dW/NuIcn9sMYye4upe3eHnPpaJHkpp2Bd
CnlhlWfxz9wCB22A62+cQnzPqpPt6Ydy8UFt02cIusYLmbd5j2jHPzS6j7FzK/I7LddlOGJH9wWu
4VOJ7xBVOrveCzPOv0KvoHsOd8fmq6XH8qxMK56DWM5AOjOSo+e4NbnoRCfDnc1jyGbXus3ZlpzH
yci+b1YfL0WcGF8Kw5qu8c1GoNB2zckiZfxM8t0stjltbnFi0bsbN44x2qGyj/WyrXB+L7bN8FJX
26o9mz0efDQq7Uo3oxBKMrnBxM+pYU31MpsHak1rQ7IQ91jc/ErmkcDFzsO5KdvefE3xAyoCs+Qc
sPYTWA4WfG8IvpExgWORg2u7MkU0pAg58fZh+T5XbTN8btm1QWluLUt/YeHFHcbXvGk8Ypbk4qWY
a0d8RsynTTewN1bQyAGkvPbWgSn9qiArsDyw89w3KkYN1cSOdU3pTl61C6ISEESENNdzr9rXwhzm
LOxJM8KzG8v5+zAsvCu8lOzTVEsW822kajUGVORGHEBH60ySOkEylc0rwTyy0R82EtJ4X4kU596F
/RuIXice4J10mrPTOmDOob6OzvPQl+VX0Y5zSFdgj8u31ukXNQnjgeqa56MKIoYL3GFKy8NEUHVm
9qun3dylKQBXjLGSABWH1lysdDK0UMWbEm/BZg/0STvSYYAihUEEV7BKc7sY98noUkqp4HkWBGly
t21jxxCOfWYSU1t4fHype1UXtyac3D5iVxFj98vgbdY2lAZ2zMtB0zHRs29dZeEOWRhdZn0rkY1q
dThq3pzHewpmxazfFGnjNmDENd7MNlBrWgG0FSy4DrBe6lce8EjU3PaCgcwSV8UV1nWmpYe9mn2j
vStHskNWMCPz9hX20m2XfUmSwm6SaOJVoYxCNw6OEsE4d4077BNitfqkUqVVP/uun0fsWtE/VfXO
6ai1PcS6Se3l0CKUGuoII2JNz+9y1RY8B5tmzwynI6WoAWCDLbn8H/hNCZ372Of1EkHinJ0vDum2
9OEjWau1W8FhwM6G1KhpYFR8hVHuVrpHL7DVQXgPV/GW4LGHlzS6ajiXp87o/eyraqcUNGoNjXTV
2NnG+eSyRDAdD88qJaHgXQMU1OcL1EB9sUOV9KorDivVLZ4WS17e5K+WpzCswvxnUEuNeSiXB2O8
QWUBXtLprSp+sAanzdydi1A1s866Ut3SoEPKBmIc9g5Jt29bXEpMZHpNBAMzuTERcxG6tz4z5uJn
BFGefcgGUWEDQRZ2JJOahUiqVDnZu6Se7azctROKG7CwsoblvRL6ebtYK92YKtgY+60KDLuDViqW
1bIP1P2q59ZT5ZOGumag3Z7ms8BWvDs71CbVm14XRFmo31NZ7Bq399MIx4saJ7fV7Cg+rq5a3lX2
Zz9LxjsHdeyRPHB23eixFRamq7C4WJZq11oVYq3RpxDcauVDDgFMnDpCOBFYQG7tANv2oj7IQUfF
OHvtVNOcMxZv7arHmBlJG7ivyzqqosFal/s+0yY6FzGo3hGBskOM89ZxDtK1MTqK6Wp81dYY+Htg
gMA27j2cvZ1oyur6u6SfXQZ9PrI1qFdtZDcic6jshBOyP6oUS723RJu3jAsRtVmHa5Eme/q0xljb
V8rwEOeYnQ8nTrebZmcven80+kZ8LcfSNvpQxCZgRRKKGd7ti1j6S0V3uYqAMarhC9IHZBOBbFHZ
hWg6upEAyTDRFZHcuiTsvKvAxiFgvpkpuGFhZBViJwq3PGtJjz83wmuaK9DWtRXSDTjXfeTVjk9J
ShvSA30LPBgxg2u30NYduxaL0VCRMHtdESwwNmL/k9L0hutc271rYBhMj/Mc2X7s+bscbcUPDfES
ycO8Ta41puH+hc3llH4CwCq3qMsysyMRjHuWtnCyV6ZIazlYo53f0y0fg6bXkrdE0vELpnedkavF
iszIumZ4/2U6pK7ZUXd4cKVcAm1sVIdF1TCbiopmhcLx7w3ShyLy82Y6GSQtsgjGd/Z5smz6CJ2i
t4+1nefIE6Xz0AH83Q8Q7b+4ssd8TKBDxJhwRaHfrwu9yM5yoafSxFlB9SNNXWWNQN7PRn88Ja5E
ndaDU984pXgYejg7b9IIdsMwbMVi7qkQUWcFawX2PxmtkalXo98BdGkrkBdaCXR4CM1Lf2OpVl0n
pjF6ke4krdgjhGgfp1kMqI6HmqtEDSBe8PL1kqAiAL/ttC3i7T3bqwNiaixO3CL2kaMUXZZGLOg5
yivSJXdrRQYgWN22dXcF9qVLZOk0wa/dzN/Qx96fkI1UbTRa7c+pT+udCQwknAZn+SqYLcareahl
G5Xd6MFlkPg+DprjdGwIMrJAldncWGVsXnlpWQhkQvFSBdKI/SsNU6/XpcyK86y1/R1avTxEA2Z+
oytG1dQZhL+EGRxIGYrJhlmvpiXHil56A4ZhuP6WzL/SKq9yw1yc/eBOQJPjtJ0x/MbskWRAA/G/
bCvja+ajeAgqhBiXBoUJrniTs7Ap8M0NygsaHo68kaePhTODLWfdJKojPo9SS3bedt/c28maSENb
ZgNmqKysLx0qiyTAXu6r1VfNFzlgzJhmNblHFJUIpZKRIV/Kr4kGg5jYatZCjcjjRirae3CanV7q
RGknmfNSRzIrxO2gBsiwDj6G7MiLa/IC4qjFuvdMxhjvo6RO3FeMjazdbOv9/SgXE7RAM+A+OMKr
JlrTK6QzNSke0ffesbfS2o1WXyNwqjJ/PtQOGN97umWzCBcQLHYY6nbYWY7aEb7gWrw02BDnk/EF
5/X5ix9Dr2577MwTCjO7yivjn8iK9QhE2fDkEe4fDGyhXhsU6F9wBlmcQJu5cUj+v9Bz493MFPkP
7Tjw1nnqGwLl4a5V+hIH3tDoBu/BeucnGsZb0rCrA+uBrNlm9JgXCcQp/PX11Jnyc06yI/JwAbl0
UGLXYE6N5lnzSvshTy3wkjZZ/VOLmwilMJSWhWV9XxTZf7krWvJB8pUFqqjGiBo4XUxf2NE2gI6l
3Te2czvkWIjPu97zNm2S7Oh/RiQwL3nVUWug4Njc2gtSmuWAQdEmnoIKMg/pCWe4Kl9PCLmX4SnO
5sn57tR2Uxyxt6gGO4xtqQ8anpaOPUkmrwI1CzUt9BG5b2SuHiG8M1bCRk9fIMkVrtTnk8KgDgEe
VoPOHkPRyXtx63pgUunaopxL5jEn1Z2IOA+dQqRhApwgaLHRWCFHJoxHVbXQC81Lg4wd/8VlTNvm
h95pi+gjCpoI9XZ9Oy1FSsUyw1FliLBw2ETkjMGOMkiSJ6vefRotb2ALk1mzKzfE+BSPeUQh1mPf
R8tQNueXPG961UT95AIn2umtpfruVRVYjm3mVUmbLeHU2IRkwdqmzAzHmDbJ3Acev2xXYruJ7peH
FLKU6D7DpF4B/2e4rPNvaOGx4rjShp4N8xVWDTFGELPue2Lc/0157vcGEYp/NFD79MpS5ESmh/Dh
9+JcrbPnyDFM/Q6zE3XVR9XbdAuH8pO08D88jhO2pFWoV7Y0RSAwdkSpUlJH6cPBqmfxlL8Xuv76
vH6vLnNagPdc2lWxBaJ4SK3o99PK8OoQTpKJt6Jpt0ILti+b8KMq/JKBqDWUy/6mUPl7TX47Im3c
3I2td5iS759YTZKGHl5kSf0Dv8jtiOOHqsZyaklpvodrrxDBjTpmvJDWoMr3H4/i/2gOj0v747/+
83uD9Eou9z/wjav/mcrg8Oz/d5hD+IO/+lb+x39D5v3+rf6P+x+tei2z739+wwfWwRT/2IBxjBto
LDxSi8r2hz2VgT0VPULAf2Co0AhlcdRf9lSG8Q8GPyS0jUIqUBgwNKgqD+l//af5DxrKkDf6KHU2
Oqnn/jtgBwre5m9FfgELlzq4oHXJoeccTPX2Ov6T8kdRS+rgAB6yBlNDNgsTmxbtOLR1v9O0rYNG
6i9ub7UHne3Ii42QLOomd7htPb/5bIhxvmXXnmMhool6z8TlPxd29mp1jcQPBVxz5JKKOQhXGFEV
E4mHmdSdHwKw5NmpDBfTe75x7ghGMTR6XQrTiBbUwWQwBbYs6YwlyoniW8vs3s7PFFyG686xinum
cOfaNRZSnl7T8te5hllVJ/NbFNLuU8wW6nkec/Tsqn+zYX0R/LNtPPVOLo7tMFo3k5taYUYsHBE+
1zs/LuubEtcP5rbhNs2q4jZz1FueD+IiKBpFdA+Zp5ySLj71/VuVxNrnjD7E22aocD6l7PRZm6mb
p05SH1SqjSc4cAJiUdv/zLTsday09LT9pUbUe9ELy3nU1PRGRXy5Glu/vE48TnmaOPhMF8xPFmpx
JLUjjlCCX1EGwFAVVnErvXW1wvfLSJmUjy1i2s/vZ+ktU3Grm524TEv7NmX8VUFIkbSWEWU9W4aG
No4jNsJGhITY+WlTivzsK1sCQDen4Rb8vX50+rS4dSgNnmjonaNB8A2zcH7yVOcuMCQXoWv0uwQ9
9fBDudjFk6Vzm/Mq1ffuME77jMDokmwnPuAWc0vahsiwW4rbyXYxlm4YcZfVNbkSjdN3RKsDvu31
ItyIjg4CXXqPxrScdzXtqDWEdjFF0KPMt0rxnVNhkRZzHQ2U5fvD6zAzC2QjCgpB/Vueeu4Rcb1m
BQhNnZ+5KF+7uuSI1vRWyfxV9kyXJjKN03Zb6ZgRR9/mkmtE35HVVa9rom85FA6K06D70/MW+dOx
k+xkYfl3LBHBHwFAvqHPdS82xrqXRZP2i4nZY4j78KUYHApEiz6FYz+VVBr7Zz3W74wSSzNUUo15
El5Gkk1NXYmwdhA7ejfErZZ1xRXmQBnFhslPsTU0iDELQ0a0G+u3zoARMBAt77rydX2HErUh9WVh
jGMIV4s0XttLh70Rq/4cX5HYtG4QO1eRMJX8ij3xFLr2nJ18q0g3cSssY0G7YqD1InnbJAPHWtRz
HDlE0kehPOvN0huUmcNCkQY19dDsqlg6BFprfzMkeGRgsTH8yCeHFqzRT3KKpj6VS0w+AkBH/e3E
gPcaQa4bKhZ569VyDqTk3U+dPlmfW+VN9zkg6h0NJLhU0JaXkijnRcCRSV55pWMcE32Z7peEmhGj
Xn2WqWbsyHR0IxZxGJKhT0suFJnbs1gnfQ98ZQrcnq7xIDHcbteYk3mhWyfGsVqkDK3Bv1N6VkRd
jpAJR3Lzplj89ZK02LxNJLwi9hcINTJdDxemjTSUcmzwv/axLtF1nKBiegQOmbXmbFNy2ipJvGFG
E08PehOn+85Terg6IjmztSnzgBScezPRi/dacdj9MpfOSVXNd0Wj4b3BVLn1BM3OucSfZefX/sWl
SBPVOGfAgu0fMXHDApfEiNyRaLZ2Vtx2nGEt99bIK2GhGI3MzLRP4FRiMtrVdB41+7nBG+ouxTcJ
b54meyq2HDWtpvZr32MLiN8x5kWaq6dGUHVDca56E48ZKOTWCenAUw885rNfCuezYp9vrY4drOQ8
HwUbKJxBBloILY1yglEtRzAQGA1NdTqcbaqhz44J7DkrhuUYD2wpFEZJ9Ph7FD/jysEFdTP6nPKW
mhdebjcuDK97vVhJS0L0p99JV3bguJOBbDnX1n2r1iwLsRUr3+Az/PjYxmkUgqgIUl9aswfVZ/5R
aS1ePB7v/sDyQ8qTXQDOJLQ7fiZbaJ6MgSiR/k76FOZU7Ng1yQv3XwUK/yk/LKv8ln6seg97vnsi
X4TN6Ww457TRk7tN6RumMfwACb/262yJ7CpdYxw6evqwe3L85OAp28yFWe5Ss5sChb0s6j+TdEki
km8rQvTAkUhTsNQaIn3VvhRrTO1slo22FfmbAgOhtfp/1J1Hk93KtaX/youepwLeDHqCg+N9WRYn
iHKE90DC/Pr3HUodfVlUXLberCM0uFcSWSiYzJ17f2ut40zHz9caTdv2xchgJ+44ihc3J55Ble6y
ZuiyNPsIl4GKzzvo5Ls0+iMak9ErUbp6jjD32UgAOWIRuVWsyd1UQQZ15JRmuc/yXF/CljdH4gp5
HGpM3wAhn67uo9Ft9hNx1qgnGo0XSjXru0ipog1FybDIUZUSthsMW1qi1nMjyXsVgzO8iyl0qAGq
h1YW8bYpq/yxrdz5Cb8ZZz+NoXL7JPSTHaH88WADtF2nIl5EbGl19DvIg72SpEZQ1izM7aiiCAum
ct6gDJJLRkUZkz6LHr8I7KXGVOAECBeS7tjWa9LMrCVUFGurUvJBQLhvG2nv2pnYJIs255neTUdj
nkZYddup2O+SLX2X5CrC8C7r++kUmoO7j7s5/egHldk80oLb6eYhyDPWZ1UbcKPW8s+QRMsjvh+j
104Vb3FilHS/5/KCMvs+DyeEgiTj2ivMQ4dPHQWt65H6y8CXBb/duEFOb6WwxFXJrSTweFNtIJUB
5KGV9dmtUuUjgX/et4YTPWnW+CKm1sDy8BaqFhh9sXLNOL9iVVQeppBFjeYxs5yA6WxjxuWdrmjo
YhvVLDwyFoIzqvIrDQh1rVXREWqtvsZ2WfAHBG97Q6K7yd+/Qo5w6QVR4zHWIvcFFs1+mohhHUT5
Ga+Ep3Syx4tQAqZpnUQJV4dyEbk2Hgi6Z8x6fuRbnRBA8BLTwdoNdtMu8qrKz3ZTX/DrmDHO0R6i
BFlNPr9RwWIoAL22Kl3zuxuovKYQZ8uqURB5NDGitmxivGln93psq6uGGASwkVHZoaww4VKAzshj
ap+CIbL3rDTYuQ+6yujIiCGvUvmGs2L5PU0GsJbAiZvzbKrjlladcW4LoS9sY3TvYjSB67Yk5t51
o/kHOoddMyjyXjXb4FxrsTiZhSOXRq2FK9iHyc9r9jlrIAmd8W25NOO62WilaJZIOPVlBI+9SgC1
VxUuGO967BTLLMJhbDnd9NRZ1z5abG7HPBnrW4yIKraG1tMVRZmjkXs6aCZRZRZxU3SGaIrm1jt6
wGxVUPguTLuNlq1rkVkY9O26n7obem2PK70cu5UjERMqfZn7EuIJNWvH5IZPeofO9YjkiHStPrOW
eICZuwRghTl3fswMFx+exurWrmyLE0yV4Ttxaz3qXf6cNNqwnNEILTvbEFsr76o1gzoN/1g6905m
GWR1MEXPJRSPJYYrI55kpbtx7LE5jERM26kvcPnxwtKcN2UhptVs5OpCTnRboCX40CIZ72XNQbk2
hn7jqJ2zrqYkXgujVj4mvDjX6OuAIVt9gsQwAz+M+3lvatl8GSkK6IvW76GF+g3R5ffW1WPPMKbk
CqIL+OOOxqGcDKph6ZwqMzoL0uiYehM1mbSFco+JxBlXM2Y8uH4syn5y1mwMXUN/XpNL6Yr2HWW2
8ZKxu70H0eRui4rWM7q+Wd0W9HrUlRJMFes4QPmxSwPyLFX8rOg4yX7Yu07ZbG0j0y98sdVWnQ3z
6FSNPnjEPMbfFLtND0xQAIJlQOzjNJnjgyRJ/TWuZuFXWhltANrKS9+q6kItZXLMUbPvHaSMTPWZ
GflV3M6omVAW3plGU1xzV4gXVUewQMSuFawHHSe7JbsKkfWGVhASF9bijm7aDN5T6sGbWabBhpqw
fSJrk66eRYN8K+LWeORMbJ5jl5FdQEb82rTsJPM6sEnouMpxLoNbKRsbiHVgN+roP0VuwczGCsbE
I+Cs38LeVG+6ldsfbBTz1oylREmGqvJiSW1edyVvXqQ6/TqrB/tpQNi9JOUG0ZIisToL3SzfIixM
LjFzoNzTZMvcH+YjIbH3hlE0kY/MZ95FOWNWjjs2HdREi3w6Q9mdUDtf7SisrN5wvKjKX2+DCx/4
Ru6dsYiXzHxvilU666GMA48U3m9je+t/CfUxt3RnUdiSONM2xhdQoWbEVMBjvNMd+iBF9iA4neRz
1S5r23llqj0v60b2hNlH8mCQnnhAMf8KbazypHuxGgmfgKyiWKdLGX3IzsBOIJd39lytUdZwhumU
J5yQELwO6S7srQFZGJo1J6rF6qbp9WjKHUdSB46GNg9vdB7TUxZNxg+MftTrEIbxAeOO2O8Lm6IM
zG45Mg7YUP6AMk3fiaRvPD2W4XHke/XnpB+W0xBYO1s1w11Rd2KZYlzix319gK1mAsah1G9Co2QQ
G81E2PfpZrKl+gTD0XiWTbwlkbuFZ2rdQabTB2tn6s1F5Gxy22CyHKXLGzGRCfcpaPKHdJzu887M
afeTaZjE00NRFr7StPiSyeFxzG1n0ZJC8MLEdd6XeWJfIJqKR4YhGBPb+tPcy5cgn4sLRE/EOVAN
FhqfwhGdCLs5GeEVWFCaq29jTsbu2BO0THuMcquxSGdFOr/Cfqh5VESZHxJ+t21JvbvCZOKeFsPW
jvrUM3BkIT4vWUiSHc90EHQfdcPbFCtvxa2WioX+gMSuXblB6qdUtrskJ2lyNNPvIi2SRaea99iI
/CCwgajc8kzLGR6klCsY8AuBe9DwdjtB9FliZ3VOsJot3c90AmhnMNsFxubwOqp4VuVw43nnw9Az
9IWeslluauIlSFc86vCVy3o2yl1KA9/rlMrcidShYWFU2doJkxNlqXrzJgLbuEkn8SWalpUVVuil
s3gRdf1BN2X5Ppbol7y0V6SXmOrsu2xyPvFL44MIbWfvzNL9zpy89aVjhkuZhbta0Tjtu/q7ws61
GzLH00xl5WTlMTVz8+zWhVwn1MIL2kA/JhjP7YBeiKlSMnlBOWurIHB5j3ts+y33e2nI+7kxOg+p
7jGO3T2SzR/kJLzrBAsWdbqjmSoJO8+PcUdWeFkE+5ie9pFOzilyg3VGG0joyT6picAyUD+TPumU
q7ibnopM7IWbPLZxNRyNahJ3VQB/o2rlDytFhNxoH6aYt6HrRH7K/GgBA3rqGfb7UV+BhLWRXCIM
fYale46pbxedVm8kbHmVss05vUu0sNPuMOJFkZpSvg/CQnFfL1NeCOgq8ZI6IDqNmxrrcBy+ocEk
4lF1PMmxMLQY7Igk5Gjdl+vAsM8EigGI4oMA1JP3ftaBPjkwa4vaiTuO9PMPXnD4XoJk2AMUrD3G
pyo08yvujf1auMXOUXQAmi57VNRwnaP5WOax4bNtP4nOPVR9Nu40pf+kP1d43I+XrDBa4QEwPGgi
eM51MV+rRHkhW5Hlami/qaK+liZkhZE/Y3bxNkzhj8RwDjj2eKHecxp3f4SZunUq6m4t0zQ8BQg4
HY3ojtzV16ishz2mK7xtTBhWVsYosrOab5UQHQy6mp47RdepFZXgwIyXeGqh234WRhigRG3mYy2g
ATvW7oYdD74LIe3ayMgT0B1PqXu5wGtwLat8N7b6uikNaBuQa01YmzqcPxjcjgsup/XSet4nQf3C
zbzvimjDLOtEfva4jDK56vWMbbXfxmFjLfJI0BFIm2yTzRF+eUVpnQtsKTLOaUyn1HtkgSF9JrlS
sAv0ZkWpVoRi4j9b3ZEd/BJaN18ci2NTZl+6LFiXbr5zpLVtYlxuOFV47sAY27WaHQ6nTxm4HhqA
1sv78BVTETYRRafqG9Y0m4JHG1nsAq/7VTBouSelXW2o46+EdB75Htb8LXfWTJApfgnLeTZPENDb
7jYBnZzsOQkZMsK2xwHcvUIh7da9XybzY4WrOGB8LPyQlFa/NaJrzr7lxen0pI0Rhj/B2eijRRDq
yjrDTWLhpu42CtNg4cT9xrKq8EEvXJRJVv9iBSRvg1PhTJ0bCwsLm03FUrYeNQCrqrV5e6OIlnBZ
4V49z5n92jQaZ/CUYVJnC6ddiFSr7tpKPtIkVNdtJtRdFKL56IgbWRtNNyZL7DsG7ZyrDVF7fal0
Kxn3Ni2F2iZbPC5YkauIBuRcqNzCThZVtphSI3ue3bDZOjgIxXfNmBf3dhNF70HLQJnOGIa7Ra9B
z4u8P7OZmP3O6W024DastRvsGM5LbGlFTt/RCCDjYzNIeWNYvkm07OVKU3s19nQSgF6SJgp8d0z4
d5cQ1J2CIc+6KaycuLiuWhVuzeEbPzkClWNn2KNJ1ovtxEAu2yawQbZntlJjwhvBotBJc2MG/7rT
hr5wUaQskeEYzWnQcJA/abba7tOcF2aZDD2yDtoXenSulIrGamWig8bcp4wgtfIw8oiIRgqda0tG
/HpO6viYBqBUjJIo+spo2qTA51dagjNUNd759FybsIsWYdtkJF1M8qEiQ4rOHZP2k4wY/xEAXoTj
uiorWkxhlyFroPueNq9GT8WydzNQcNgM8qOXTarUGMiIUTkhDL4h0nIo1pGhNDvTKbR7QBk6oWTn
BuamT/Fh2DqDwZBA4ZiQ4/GW3+vGELp7PSwNH9eWKvrkCGf160LRhw74EM0RCa8ddA7Oq0gNHyun
Ca19JdI3zD1z9Xsxu648RLcx586I5rSVHo4ajBscAqaVw4hlzotmQ+cdptJsPnh7MbClfUH87NIO
cKrY2hj8DVfDbSE8lDkzBoh0g05sCoF6k8LQaZ8AZy41xnH80chQfQ3Tg82IEzzmcTnWoZsxQpg7
F2WpvGtFSh9tHk0VkCiLCKhNAl2XD2NFI1xR2sldhzFPaqPBdDfrCXF899FbeV2Ja87Bdq+ZTYER
VgxWoDLf9clmmwFN9Nnu1tksP4qkCC9BS4PBr7BX4vyuczTtsmm+GINDU1F/I9iVCUfpuDBjU6q0
uDSqsbHhsIJFtl5XERiwA499a/bz9r1pSLD12a/1kegyzqYLGIViohh11eKFOUFj3sVKFY7HJivs
ivXG+DHlsncXtNuj+oCgJR58biY/NFCnoTm5Y5V8zkWXjyskJVV2xoNb+IND7CHz4njGPoKtMLrT
Mls7V4Git44nFFX1mbSUctliMduu6nLO2PCFtI15Nc/9+BRQBgb36Blk7wsnvEPVodlYYdSKVfo5
HJiEhmo+sEeraCm3THOoQfK5OfVwt6qntW3zTWFoXN+O7tnTzLLtJ247i+ccGxj7ubCMJF+lDFYG
fyplus9KrYRozyveAs3trAS3oMT9Npip1hzpM0GB3d4PnKyq1zwEJDrhhGY667F0WGviElIUPzhF
fcJcT2A0lhZKvSWDJpx87BDAEnksj3Npsuer/Wwu7apPvilma75KDIBOYkDEuSEbU6voJ6e14WmA
/DYMLCHJcVwXVycMyUBBXB7QQw5Fr21s3qh9yJzRx2uMZqLj0Lf1b4eSlZt1mxaLtxk3W2/IlLlZ
RT0LOz3UBAe2sIzXU5Y7F07nsVeZU5t7fTSgWJrKqeLzMqoxex7aYEzX+HEo+QKMPEmWA/2brAdJ
NAs6umVXH7S6bjhtgf6DJqbQyQ2tR9XI0CYkMfQIYxf8cvBNJmi06OUx4jI6WCqjCA4Uew4OhZFl
fUIbt/QfhpKdKOPwCqFru9lbBseBgELT6o/IBIU/a2mJkaClRdUPkwzzM8QuJLzND7tzJ4TgK92e
Z1p5GLHfKfRVlX2S61O6p/1bWZSqVXyuDCM0lv0gXLkruGq8yII6Xdz4A9w/A1SuWMRFV2hL248M
XndPL+3QWeShDn3YalEiFNwvXAUqabaZT4ZYcG1zuF5BuwfjFP6uSrjuqh3p1fwYSzdZFDjxLW1z
gExTnIUbBBO6OjXf6vPUrVyhWGdKuhaaoMMmC93rqmOauKC6Wc9R1T2w7uvctC75bE1ofajcoGc7
m5ZBX1kRxHf2pNbZcabwabCAD7zYmraYbDW+MB13Uc43Lh9u9srdhCJrp2+inFD1BNPVLqUCw04P
AIa9WyBqe6ehGnouzDdbbXEgFH0TTZGxSizxvS9nIJJOvXZUYB9Nz2JRMR0EOMxxzGuZvCSlb3H8
3o9Ucb4crOBQWfp93jRkwSJdIyQFZwBTQ4tYFBRWCPxSm8C4mbKNqNKxtB0vVEYEU91i4izQgI7B
38LdpdjMVL37MtlFtchUrN1mdFkrnp/+MJsDNs6W8zCHRs2wjZZAGToc7VjGaLAt7VGiWgoL5xnn
1aJY1CjwvGRUcCbsQy5i0pZtk04zLyorYhFTxjblXJziuImfcW7ifmhVmx2QStQPpjTzYzSFj3lt
xCt7qp5cjphDsHDNQdjwatxfrLAmMz85ge0AGYKzVJS4gZrcGu4V/JkbgpniT2mU6nipEEfu5pJe
akcnYN11oNMh+gJTzfZkr10JM/CrxLwYc7XhyLsVilIuayMxFq0iLlT3DXgPPmKI165IB1gHUhvd
M2eJasHRHUVL5JxYZXVPdwWjPILPa2pLxXHjBbaq517hQOoWVrWC/Q3RHmqcF4wUhLS1V8U4FveA
uTf94agthgAhDf1KZcFRdt+PSrouEigAUmJmCSqPCVHdhhYdjtlIvNjVANamSOMZhsmldjmzRU2H
uVeVXPPM2qOkoTzRpi2R3EvB8WZbxsmzYeT+gBfahnMMJXlA1bJzE4cjitqXTzR7h1ctLjkFdFXD
ESt+FlWU7gs9/X4zGr0bM+1lLAsYmdYUS3co6fsNSKmtJlyiDFhV9axtJ5AI8Gd2J/w/EIkRzFWn
w6Y15LyuEr3/dO3gA/c1Smqck/z6xpFlevWU0gHf4lDlnMAqOEXM2ClmhAPeOqaVT0DgNhP6uMKt
VPM1k9qHyIj5g5UJhtOKxzu3tX5oiu0xuXEftNa6TIW9FTCWN0u7a9PqaPUaSbc2j7pxpRXRY68y
Q4Nce8Qspuakn4V0gqTwWnLbzkZMt7wzplcH96yDXljJQk+MT13LqU/1sjgj26frjkZ3xSO1lsCi
6UaOo+rNTvJq5wrUfYnDY6T1jBdN6HPNcYcFeWP39Lw+MtFQUIyjwwkpwSpvmo+RVqBAnexHYdgj
mz0MBANEqnZFd17KVLPXhk4LZjI39IsR8IzG90S20frmnSfTH2mhHZrCfXd65myWNs9M/iis87Bo
HpKejpiqxhtXRcXchKte6Tiyi92UWxfN5Ym3uJptEehqJyTW11yTb0lyX1rJORUURnDuN+Z7ryjJ
ydA76U+JuGhhJTY5pnper+dvQGM+ya0MyZPxuYsLeTJrM18LO0EiOdpvmuwgHu2NrvTQg+WjLPWN
TPpVnnXqe6B038I46h4zxUIzzFdjpu67aclxmbMANZ31gpwuXcZFuMLOo/ewQ11RW++mTMdbynGj
DW7757CysjMilJiRxjTvOm0QjETGcxgxHwxkjkuSO8B5obpt1G6BRoRcdyWBFFeM8TA2yujV0l1Z
A7O+1tbC3Os084iF5SXvx+GsWfHZMrNHJ3S2yE5QNFb5drbRvPUG6N8o39yk4tSaR+6yFMnJzOB4
Nbt5LLto1zWpH6TVq04FmNai9ZCdv7emupbhTfEJIkjXqojOAaRrpiVPoV2v9bCCheiurlLuW7U4
2/GwmR0XEVa2Qe1wSsrK2rdKmxoegzLKH3KP/ETN/LCId0YOblAWDDFAfny7UVEQct8jp1vrhRFc
m2y4WfeL1dwaO0xuP9HvntKy3rvSUJHgF4mfCIsguoLXP4voYjgK071kfFNxhcVbcK6WAeY033VE
MZ6MohgcVGM4ljjZAnDSXtS5Zt26jtqqEeOAgMAe7tw+1Ldotzjhqx3QhlrnjD6lbeItpxkHq+/U
U2uweWmRNgdYyKJmJcm2Iw4MgL2ZOlRlkDAzbSng/pL4Gb44NzJYg5UJNYYTF/jxBWdOleIMJtv6
JmMuN+XCsPNs/Yp9ZpbmXWamT7hFlXB+Rb5x+sAThcF+XjBPZQk15voAJrtgMMw1NlomFiqOWQu7
CNajg8kgXVh5NhoEJxguiUsPm6+3xUB/Mq0Wdm/Wh+Km682Sul1E6XBFVojORfKQnbTxlbQ31n0g
nV3fFul6aMd9pzenWDWf2N/2SmHantZQMOEabIDiqNYmLTtegsHIr50+6Jda5iaGaBAwThocklBd
ohXZcEKhwYreNw2qdVQ3eCpXb1p365gknYpHirMwZkf4sdlsO3s4CPS8YBhHZda3ZZc9sR0xdR99
PS8fK2xy/bEfStoVFNsewl3nw3Bqs1j0iEP7JQM/83Mw9PiYuEVyoMfqHnF0Ydwf13riSQpDP4AM
/rB0irm4zn/g8Ad27qa5nxcx5bvdOleVEnkBrBv40EWuz87jnAYaf4fc+T+pFv8Rfvn/lpR1rj4L
xPSfn93xtfr/IC4LV6G/Iyzvb6jjf+3L5hOHJGhLurrbj//9v37+qX9Slaqu/IOaAUAWqzCwghsb
+y+qUjP+wYQTrlIhIg4HI/Dhf1GVuvMP8vDwMjIRmOASpfI//Yuq1PV/aIoCNmMjHFQR0rn/CVWp
/hqYYIMdcCrh6gDTCeOkD/crU2liUBLOQoSXRLTTJTLHbEGx2HhmP4hTAEWwQVXbeY1DiEEcDrhA
iKrLNrmYuoOF4BODl4y5VkA/4lgBl4D+oHDzAteO1gKIp/wDafzFkOznBTsgA5CmUKA2hne/XnBT
RZjHdE14ibVZXPVQ6W5+L/0qazTylfv8Wz0a+oOBuU20EKFVruvQEn9I+vyCO3PTfuaU3ZIjwb8N
7ctN6+oy6gw7y5DgWsaZ7G/tNWfwuTXilMECfGDrG3UXPf/lzbr80/Tpv4o+vyBD6Fpeoi9cNz+W
B8T5m9/89g9fKesoHjF21lq4qbaIcaAe7OLFzC0qC43DscHR7jBXNEfjNI8R5zO7xIukmh3GjnYA
kJ+PhXPVUPUjBaCLtmQHVf9gzvf766ThxHWLtiFczPwtLTQP9HbqqyK7dO5UHAZD1vj409hAlCCn
eqPUtrodutE86Wyef6LQfz77/2uWdXs3iMwiQ9Iy+NboId4c6P8CCLc04nTbbYtLFDenBDzowaDR
e+rp3RxFUsc7wtrwrUGZFODxqDbbttbxVGfUtsOrSPX/8Lz4sv9iSsbl6DDx1NQ2eDwaga+JxHNi
o6HvCPlgIsYnJSt9eJ+NXj0p7tjmq0iE5iubRvtYujV5LyUgHQevajqEomTvoO7MI7+HUHhU/vyk
fv+QCOmwdBf+xnJwoHNuV/+Xm3WjUuOx75xzXSm4p4/lfHIGrX1RVRmvC6eBEupdbaPPRrfPkkTs
SrVM/3CLbgKJXx4Yt0gjwlYlRtnin798SLmWs+qYQXsOh7B6mVxSiji0cTkxU7AXo2jNP3y56hfJ
Bs9Ev/2+LHca6yer7q+/dWereZ8JczizmPGRpBGUDZq7FLoaHUspkDyZJMAvYgW9MBP72h/VaSUS
pH3/8dvBpfAROyRnaQoLyq9XQq6FE4rKGc8RyolD57QuMGFNiyYII8RnuK0dKXNxaU/z9NAViMU9
ppOWL0t7mSVCMs1I5DcnDs9/f2G/fcI6+4pFfvFtm+HxfFGP5MzYKlY45WzjWbVWR9ns8AaIlvSx
rBfsF1yaTRN0GOarm7//yb8vcPxoIiIcFrdbjOPXV1I18ZQvjQ5vl7ayHysJ2UV7CTqsSdzhncGm
ejJayUQeFhpDzwzAQJjpABs82ITsKtBIxTDc+t3lxglt+JC/v8BfrUdvHzSvDBpyFXmNQp/2yyPD
Z5IEJ6rp863//9h3ur0o6r7/3tG3P0R4XJ1tetvoZXnh/YkQqLe///m/L3C6frs3uq2i8NGpG359
ZxSoc2ygY/ac0hXP7YQPQuy0LRPWEKOCpgPJrtX4GAIUxpjkT+GTJOJX95DxDqRAMBn5+wv6fYX7
9Xq+KjKcGm3RgFg0z61vYRTvVDf58fc/4t+9FCaVE3deUVnbv74UjipJIAgdDXQPAmJBw7inKzqW
26IJ4gMGA+EhSW2xKpSyesEC19yEs8S0TxbpNopE1i9UXMA+yiJul6rbu394aX/blHkkN+9MFlOW
eYxZf30kLTSHKxmdnvlIusdmaOr1ZGSSCVIz4nb5h5vxb95AxiAMeVX+42hftxRhdiPNDGmcSfZg
rYyrVj71iLv2Tt6O7zlI6cIi8oI8JRx2Nuwd8IJ2Kw+s8Y8OIQM9VjAmzvhOW/iR1ULuqmFDf0IJ
2/Wc59lGmSJZ/OGzuVWrX5d5yl8DT0XMrH/famYUPYOpteq5hm2gA0Uaw6IhKv1Q0qfpCbDDqR0K
Vu/2NnZ+D7ZhfAAT0YLrVf1HN1jDTivRkWJDgTMIGtIHqbbd4x9u7a04+LIXUQA7BjUwCeRc7a8P
EsBZpUriIttakcli0BP1VNhpsTJU5gdhVrnbyXWDB7SO6mlW++GhSGMfyAcXJRl/Yr8q2//JjUMO
y8Zo4uOp/ryxf9mj+ZmzIWpVO7ezae7bVu0eR9Xm9BeX9n3CCryfgnLc0taYF7bIyu+yk+xqQjpr
R0n0e9H1+iGBvX40bzg09oP/o9v28xQDlWVzpV/efyBYXUO1Ar04DOoJA6DsYibBsztU475vEXrn
RDFubDTOe3I+76qmYiWfLQeOf+7OIoyOf/8cf6vNMflgjaZGxrn/pj/79TGG8LABkS4q5PJg7g3C
Jl9kUFF+ZZHCsMzWmnsdUfqf6orbyvv17aHFqOLBzbCAefivP/Zm2p41otDOYeGGb1qfYh3WS3KH
NRV1GqTcNSE4dN/g6HnVtbncRj+L9L//3f9NTadbjm7eUmv5SJCkfrmKdMBYAQzgnDoavoO3Gf6i
FxbWERaNBgK/3hQyDV9RnsLL3v77ou/a9X98EZxLiQU1bmdbV/0tELJvmPJiHHpmDh3ty3Iuj+qM
AV0aG+rJJnL4wKSO2PWMvpNpUgJDlv/hGn4WKb8+Dq7B0DgJsFkbBofkX4pbe1CrzsYF7zxSUqB4
t5TqJb99uGFxWzeDPGb/ztIUwmuao5MR1er9WNTlZ9njcYbY2axegjDt6kU7NN1jqvftVkhDu9p1
Ze7NW2GKDVu5bVSrfcyLodxW6MsYzk9hxoTFURVIhi52Hc+xKWd/HrdQ/7Cm/eFmU3r89uYhveSs
Q4SeYunW18MomfJYUPXwKT/XCGzhKJLsKl5HaHyuk81MuymEyXSpfsXXLrsrbqdApLzmvmcii/mV
iWGLok30uLX7MLZuTKmoPcChcZmZ5uyHrTF8Nu2g4zZrfmt0SYLhOA/bvs3tSyza9omNUS6slM7k
P08646jr53oeHGKV3CFh0Y5ryVzQwIqfsJC7iSUDvyb8tUh6s2iv3g5FWGtwMEWdbO7dKU5PEu65
tmaxl11S085ziOpEsbZMlaH4hoWjfakczCQmmpXb0m3SK5x3yIuPDGNOrfyjw4r1jn2v3Aoe1day
Y3XnVlP9MGEx82PucLmt5lLxcqmFx4h9Z+1m2swIVJRPthTircrRNMMFcy7Q+XdqUaxoGq8qTekj
NIK6J2TmGGTOCGUleFWot5wriAl6PdoD15oB9D6vplUzp/hehvazEovrBKPBNClkci+qPn5nFIAJ
DgK4pZxp0SYqs2wkqcmusZmsmRwMxzyJGPt39g4FzLhssLVZ4/Uy7udBy3AKtOxr0suB/ng9fRZI
yE5xwhEuJzbFT8G097Vet9sxNsSzUwyfxZy6qC41gDYxoZ1sAgdRtp6/5mnv7qi2xKrvUuk5WM6c
HbcXB2yluwITmHjakFCHPjCRmBvMhzgVLmmevVpuwaU7pou6vMsTwow8mkpPtpqRX+m06rhoIjys
CUjg/4SNQHFgpGbeN2q6C+iHLBs7QSnGWD/EtsHN/rlXEZNHRl3bsWZ2s3oSBV9wlNS4fSEYu6QQ
KGvdTPnkatMer3ji9AyubmVhHGnlNu8Nc1/3Nbfh50PD5kqjq2uqb/hYGUfOWfa6aEc4V+ki9OTJ
1ZtpUBfz0O6JeSy/k1N0xHLM3vNMmWWZBfDlMFgrozVzJDYEmBCNHq4RjnQP1Q30i2oT30sTq2Wc
JkdCWZsSFVvdFl5oYFX1czcKayvOPYZ5ELii0B8yoIUjumAIdcMRuyorMyR7hnGKGRbis8zgA3f7
8oJ7cbkNTSH9GGLcl4U6r6Z4wFAYuHutkV5oM9CWYokHinusC/dOSmc+gH2Nm2YwUp+xsrK6OTV4
ihYiFiQjCwZNgkbQ3K9bv8e3tfK7vsfKzlCiR1snzdGbSL/yVauHcK4a47lF+fzDHsRWVEawVVIk
VJFV4R9Xo76IhvxJZbTDUhoAm2TpXTfa9uvQR99IAVKXTsG8PUTdeslq/BjwAh/Qx9KEgojvHtmG
VnRDuLCYQcswZtAbmfY6szifauTnHrT8d72JiDsfi1K+N0TpbFn7y23SKXyT2Oo1uo9S+nUwh/aR
spcXrVH4MIacDxd3bl5CbAv+m7rzbG5byf70J8IUctja+lctc5BEUtHyG5Qsy8g549PvA9o7V4JF
ckbvtmbm1h3LajaB7tOnz/kFNJ4RKXkJcqKf4NNs4XtSc6kNcyllcC97O4sXXZc7gKMzdQmsoH/I
QhTBLGTvFm1U24iNicXeb9xu0amlsxOi0lnXNPhvai2OtoJExXJiQi/BxlXtOXSBB3Vz0JL+wkG4
58n0RfvGBgLBdcwgvCBz186Nsru1ZQSbG1FPn5F0JhCWrUNIAVBXzftGp46maJwyGDZlz26m8J2P
d6Dj0ws7Xd/3Vb5x/T56tTOP9nGkuT4IXPCdoukG14JUh6+qKmvfFK2AXYwA63UreOZOR+H4Tq6y
blNA+FnAM1DWsEFQNlL7eGLYJchOLwJkCh104nQCVqDoWE3rMs+mOhSMBwMq9yQG+gWl3eUGdgxl
XSuXDykoX5ApXiiv3IiGBCJwBjcAqKQcOfIjoLINV5fkXvbE677llO0Rqo4nKXzvieyFEm1eGmSC
1MOyypIlhvPBVWEGrGan49O6TkrRYauo0MR9gS2YmaAcXdF40VvrG83v9A10EyU1IwW8Gsc1uGLd
u40bGQ2MJoJL4sLAcBRnhfyiukCUybwuMTQAhSJrKzOom6lc67iNweFLvLS86+TGn1m5qc1lKTKv
AQjtdb3xt3VVagfkwDi3KkB7k2PtqqBzhACeEBtLmXCL3PYdigdw+HprTlLav3mW0V/XXZj8Lib4
Q3Lke4K6FFwo6h6vajkI2lFLQAFo6hoAKy0n1CE3ueIVl9twViHBvoRdKExlnIc42wT3m2mmV7qg
+QuIGM1WbJxqgtqieB9Rbl2aZda9xuR9MxyOHGPm97lj0VUviwcBKfKlWlmZN0tt6acqtsWTmqT0
EXMfp3FsMYDdCejRxQVqCDJ476mLKf2y7nKZBlYWXOeeMI+guYE2V4Mbqa0UeMhBtkaVs1lmtQjA
LmreEr1tr7GRNzeBrmhzJdOkm9BQvTs5EPVN0lUENhklRBN25W0otAAOjTLZgffj8g4KVmNXsesj
wv+D7qnhrs17hxpzJ9XfJfDd98ciyDHdy+AVHzIliN6AIlGVR4RuClUVnV9BB7eIy97EDLjjSXhO
wSDwYVdjVGXsQIogl66GEvaCTfeIjqyw6QeNCfSPkH8iNC+51iRrA0OjqSIi+DZVEr1al1gj6TNs
4pI1AuD6kw0/ZzI4p1/XxxMyQ++ngBW+TgH05NQWZSudFJXPLu+rQXQOZgKd87TZASBkL8skbWgN
KbeVZRgHTN6pw0EtSXy9dkCm86Qq06T45XMFhPTomdZdpzT6tkpTYUkaJMEx0ddxALZ2oI6aFA49
mEle7ZuH2EmGrHiIv42D4RiWegJfP3DNQysj+Dmx8IB8TkkruERg6wUnLqF3CGK6IPKIdc+fNE3G
jXLII5H+Tp+tfLhktTZy9mC5zAqEI3/ao421dZCY++YUoHZNeGjg6PVe3dA9cDeeL+mvltyWN3AU
YL6Yhdmvw1Iotl6R0FkWkOT9oaoIjk3CQdYMVGBzX9Ipu3dSU9iZuH8uMqVvadZKfbxOYDHS4BbQ
fp7VAEpyGvd6p+4hzOvCvMtaobrx7QaAAjoDt03s7TAoy3CEqfm4iQer947ScfET74n6Wylr3hXY
etroekY2YeIha6yPVR4sQOWfcMmFbyJZLzSxTCkOKKxlb0kuIwtYuC7AajXlPi4b8DkRPR7UiR3Z
W8elvPBirb/Kmc4zkScvJ7WuUaqiZ36NqnaOpx3OAV4TO8o0Rjt62/byQ2GmKvbM6b7ztQcj1K0H
SJzmmjiKtgKtZPQlRIGsK2aXJSbv28W0j0RjjsSxMGOtFzEEdscBwAKMHUNFWUDjZOitG+ntwLdb
U5HFf7fIYYYKuvbsGmlzJQWmunAVhDIUw9a3feJusFKKSSI875tpuC+0YcjcXJsqdmckyhTUozmD
tV2i6N5ly0H3GYs15LLnvqrkr4gmApZXHb3vZrjQ5j+QygQ154YYjcVao+A62KKWytqzrTVaVpV/
nbiBiTdp0rUrI1Kcb2C+tBvHBUwZW6neLITOc5+yyFL9p7AThxPAhP0xkVol/2bWbiFcBU1fQ0Lz
5Si7MtpI+O56aOan6GoiKdx2y7AIcRgQEmfgwu8QAth0TYR0tdm0N40u+QsZQ69r3xbfMq/gOuQj
1HsIY5PDm3MgeCEiKqDSvdaKprpHMJvrlSZf4UuOB0qTWsYLKtxGMQ31wi02Aba2j6FTKt7Ms6p2
VxeFVe3tGkMeC6xYiGonajriI9ruKAJgDYdUmkFDdKIpPZa1UKXnYcbloqaxP81qG1lZ6szGoReV
GMCOVUuYAAz5Q6hnwJadQrd3qadUuyjnRxRwkBQV7Ghe1RX/pnOPlbuWLBrlYva3DG46nclRwtY5
/jVflBDOS7IyATTqk0qha0A/8Zh7pEO92Y+4pRz/amGTb4VdxX4HRGnOAFjWC2SvhkKjUu6DnqWR
i5GEsd7QV9ApSkWRlz17ft68Es+BCA9XOY5hPtEebs1OlJIUmIn1JCbglGeNrlLNjZUwfa6CDq1f
q/X0X5XXIGN5zCVBtfFV0MXzt4qeaFtdrwJ0BYF7T1DFTx7L4cLrDKYz88jVmlcbEieus53EPd3y
DMC0VYu6PbArzoUSGRmk51K9TNlU6UDWz8vAmBlme1DtsNiBJisfFM1WFzpqfWBl7MF0hJCKhykD
Ik15jJIqT62BaT7v0w6JOccKzE0f9fB1AzwgMkRescJGZQM4DNBGKmh8c9dpVHgUGV5iiCyvusj9
VdXA4ys0FdccB/smiwQkAPJ4DSbKXhEdDGQhYN64XsUhxVcEeYVTiBDY4QYfFP8KMkGM1kfo3BVJ
JF+zZxFOgJ3QTn21lG4T1AMfeO08P7LNYI4MhTMvgx4WjSNHh0i1+36q9Iq4SV1h0YDDuY4QI77J
YoF/ccKXYyVEahCrSQqofLII8MTquUWYCDL/RHm5v+5MkEVkMaL7I8a6EUM+G802EE48HANRv7UY
F/V+cO3ctoISLsLO82h/8URDpJ4epFaidIjS6GoAF3M7CZFIFDXtNkij1fHV9j44uqmKmEg4R01P
nDRFCYCOxPuujpVkjmHvkxC6XFdrx0Fvw5cGqXdfv4+Qr1lz/0NApkcvdBK08PtBN9z4LuKLPRnC
neCVHLbEQdaHY3syatzcGqLG9bhus4L9gKKeE1DONjrPJ8oN7YDfJ6piN8iB0lNbZ0PFwm2Ndk2l
vNu0DbAx5GeQ4tJ2ftaXiOkUSBHghAputZarK/DsxgTJNeWALkb+aqk2GpluFiiEBh4YOrnCW2FQ
YZ1CPlBUAIGScWjUIL1xOrucC3qPNUoPrP1V82RxZbaoIcHp8WizRhmAM6MKqGuJpIldZYdow/iA
zZy6X6lIG+EPY4QA6Ntg1+c+SpcIy38/FmicUGCzwDdHv6bPjO6Rw5n3aeh6BBwwVB4kRXtSQ3Qn
4b4NtNQiMGdFqbgduH+sQ0MHC/Gwte39cblnjmUfEnILh3SX3R2EAVjpUlIOZRveA9CiA64nNtoj
UgYjzxYoCOggom6yRiAaKR5FuAzJcBY4eOHr3+FIkvEphtZMiSstSuhapQdBPezLB32oGy/R7IN3
bSfiopSAlrkkZYDJOkKnJjTwD4Go06bouXZHM6Us9Umeox3Ab2QkO2JAma90hWGlYwj2vbULzK9p
xOyO0U2lT7qSNe0ONLZ5UxekfItjlfB4RaLSkYFAM0Jpbyup9pAP6eTxesd5RLGwbNiFMh3xA8Qm
JYXG5tuoFQfmoaHH+NAfA3Eu8qVj2wVSnIgQHFscLCr6fBsVFc2tqJbpTSur5axtA/6ozzZZktU/
tFy354qXiXtRzJG7CIXgWfO6fO1hR5TrmnZDcUy4xRGBy8tQ6UuVvnlFFMU3Jqy16LrR0vw5VKEq
SmmO/xVWObfHyja2H+VWj2BC1220aDJNXZd6XOzi4dyphtLWsSAJ3CF5ClUXIxzMmriIdQJqwTZ+
5YPN2QSNgOI2QPngJqRjfkAG11mKbVXfVPSBlyYmLCYkF+0Fnbhwi0mFcXAdt4KH62eQIf3mF60b
kbJILUG4btWFpoikjbVNMAobMug2EqO9mIXJgK916UEo1qvRd9RsgIjUsVH96JCmWuOocwPnSJoZ
VYmegwV3EF6guRAKwUBnWGPRaRlZeW12yPWileneaF4PYqEtWCKlk8jTQg0I/GUZenMkpwcFc7dU
EDaywuqnpGKSu6k6n29ToTbwWmHGvQ2OtYrjOW84NWeU0Q8HOUY/rDXdCHkPQwMosTwsYnyqPxzA
B812mpuUML6kgmRQwBC72+N6AgiEAImlUjhI6nijVFa+jKnDIt2TmivQhuk6syN/bWXNPI1t8UoS
a/e+BkjbeZV7RVJDYqb5wZVY9qsAasmPAuIZOGLu+GZqqGsRI9eFlUfutcQNYYADd/eBbLX3tioG
N5ZFcqDHirnU/BJiLIoLC4yAbgwu1lcWLK6frCnvuQYhA/GCVX+hLv53W5ZeFPpdGtww3BbHVfGs
9M2kS0pajkYZ3lNA/2n2XrIpGqj4kKDiTZ6I5rKJ8ugW4Y+nugagKcmCicyeFdtvv8E4GSiMZag3
9v787Iae2Kg7Ae5DBNqn6pJijNs0FQZT5PJBvxNZs9OA3nkAp3/QC3HlaFpjHLpFWN5FlyDNbOuC
F+Tf/QIAfya1HjiPEgCYEUjKg/tUV7Zg7rCW10j8UnoFyL5pW9GgEheoBMzz3/YT1IJh4ekGMkxB
zx7TxI/NGFJc2NORI+ywZMnmyD6g0NB6ImZgcifu0CxSb4WkrZecCta160ktFwwmN2myMt/onm49
np/Q8eV/fP5MiE7d0FIFZimPmnUytB43Lnth16vUpQzbtV7znpqqmNvNoiyKX2FdQ4RUzG5t9OjM
h41z6Eoz/WWpTTJgtMQK5Qd0zmIsAaD75zbIYpcs0/PMh0FgZVVBjb3Q0/rkMUKfF1WSUXp8pqaM
Ops2zDK9MTJ1VzuejwIvNMbn42lKhXEwrQ+yazQWHps49LkBlqmyV9IEyqqIMEJoRN7i/FOU/sYi
wICWREMaVGYRAB2DUWpLRiVJVnZlXAXzvkjLFQo71I7gESIfZH8HeVrundhHTkLVo3pux7FwZfh2
OMXn0L2OsefpJ0FSQZXyJGmfi2W+ahwDXsxwZphRaB4uTPlvvApTBnGF6BxiotYY/ZWgS4cDn6vt
jMAIrwykfDCuUYMlXk60aUxuQyUWPWvT6bTnts2LBdbuz3idcjMeLjvUlTC87zr3wpY8Aoc+Lkjm
xakhGYBamd3o1YI3TXXuw+qucQv/MUkMG7tyr3pALRhnmNCRD1ELayBvW672urUxaPWgReiXEPGr
Xt+YQzKE4F89w3C9eMXWA7kMREIvwU/+Rs+ZIrdPfVBl1DRjjEcYoHONI3jyLjh2eY51MK8L0meP
VH/CzGqKkVzilDx8iT0/mDVyT7V16Omdf5N/BzGTBzXsXZagYoyBUORdHDriQMofmrqYtfU/LQ1f
O8q50Y09dI3Of95na103Nc0CggTq1xyBQ6C+gzauQ3mnJLYPlzJ+pSWDg17qq/u8MbVtg5PVuslT
ZGmHct35T/8EA4V8Lp8N+Eu0LFUfbTUP07Y+hGe/a22pvGlKnap2p5s3FdJEeL7UG7oMARaaqjdt
2zKdBlqWHTQX57QkjgQkVtJ7s4mcA4ikS0/mkzchAU/hJQzYPV0cxdI8cfHPawp954Vg4o4oSgS+
AauoTfpcKHZxAafzyZsg5uCJezy/gHh8PEw6kl81ole8szg7VxgcQZGRvOQuChNaOUiI0Fuq1HmI
IvtGU6F7XHgVf8OEKJ1KINKGKKKgr/7x84UcHqeemhr8La1a69jRrWIzjF8zuysmeMPPMBADIEib
97Huzfha7sz7AukLDHQaHVmmur4Auf5scTAhCq26hESNpI/ewCDYnCqpDiGX9/OQ+4kD7FvxnUUK
qIhihm78UlV6Cm7OBrE7YYU1TLmUXBfj2XaQ1ZRK1/vRQAp+hZFHOfr8E/vkhfGUeNRAJgka48M2
VRUMN5SB+CehCgoLRqWNVUXcmIdGbSAFGCYNCfMxXrVtT3vi/AQ+QcVw2IP11SSgtpREhxm+Q1GV
baJanltpWAb63W3hYOUi+8E06WBZJ1pZbiMn6hcSMrkrr22xQNUp3V5YN5/kHCDTUVwDV6tiFTDG
SYFnTtBKUb29hdAHgNGYnlxbLuvepiUq9P03s21M9O8o/dCQVCFSeodAD6qtkriOPwvzIIPJXbxU
jhTDHoq9nz6Yo52Ot+hRbRH5FIMy4flHN2Rmo3OJDHHAl7BdwNGMllaoNdwm09LfF0OMo2plHCpI
Cls11YebydD6q7SLx/Rx2NHH0hjRKTkPWH6Qjh9fmOtzA+6hre9b7phLXavSBymjBd4IXL+KWOKi
CNLRPDiBy3LlPId8X9SUvEk4kn3nulKESlFooLzjhI+dqt7ZbFREA9wCn5OKYv4RWBAnBTXAhooJ
bZkU/pSqL7qgvc8gZ0EtTQx1ChujWtl+tm1E8GqzQXbamzROjMEplTVaXxLFeYjE5UOGDseWykQ5
oW9b3bq9lTz/ror87kFDP0OLIfDkVZ543c5y4ub1/Mv6ZKNZpFS6gYEjeeI4Eke1HuRqy8tSvUa/
0mIxWLlACL65qixNozCob9zElRZ9h4adWhTxBSDsZx9PTgCoC9gVG304KN7tMlTyKEA1jbcvBFfY
iJkU/K71wF3IVynyY8LEwcphATb/NQ0U+cKd6rOPN1FfUPUBmP3XtaaGLB6jsx7sBahJ1QQ+BgAh
SXHWtHGklWT33Y9YND1OiM6dowurXvj66t8TQLSHAAwwGzjwX64LHZquNQab4Z7Yz6o8VjUzrGMJ
xho1FGaePh+rXS1ajze54ca/pBzS+QSDQuoAyYDjQR4tWya2qTUoJACSmaQILt7UOrrXk07uKCio
tkuhB/ORDG3Elio1NsBLp/L4ESoMdTXF5g+FIOJQfmfjm/7UU8rBcrsKTVxQNIsKnKdhkDoRopiG
c+Ly0VALCDpxD5N2emwTVDkWZNjUxuBGh46CAHz8NRhK+27mRN9csc4eSqu3NyhtdtvfSEZ9gFsk
cgHOzhuwu+fX9t83Zu6sA6/I1KFMcGkeLa4mgWamhgnOsbZ8pQaUt3DLibBh7iBK0O3A36ObgPgz
NyQHyoXs7+8ch3KsSPonA/C2ZE3++Ol6GWY9YmYZqd4g0Rm6Ol0ZWLs3RkFDwShh8V44s+S/0gyK
RiBZTc4rLBT0MazcDWQZsZPKP2hemE8r11FRsvUTZWEmtICOaRYUs3RqV1LJ7Q4JyTDTyn2OWBg6
LdEfHAYKz+IC7YZyQsefJ4a56/UxPyVwtltM4Ge24/WPRyIYFzHx/sJbG1dhwC4beIKQGEqE8r8C
OU6URqpVXbVzkMC7snI522oq9tZqod51FFgnFKmCqySqS3x5oj54rYLsIZeopAHIcrBGI5Nf0+f3
kV8aCiSJ3eLu1uj7prOi68SPv/lBzgqupaD/Tp0wWbYDRI+be3ZvukrzFlhStz8uX/rmNOZ1r79t
CeI/LawVF5GoZ2DkWq39HvWy/BRURr0OaJZvYw8zV9HMmaGZKSu5y4SVFAT2ImtQ5YmaJl7gvG3t
bAkar5bgxocxoTmnzZxKLEwLSdsGKJEJkvGFhpEK/LgLB6VZN/CWx/w49sVmbw4k/r5PkcdTDOQg
B+1eraruIpWo0Ws7WYWPDQjJmoDaFF7QJ+f8A082R7WYjnRZStUyQK9Knxn0IVBDCX5hlRo/HPt8
TpnKwTX89+RBjnEu8O0InhGIy1fTlaVnL7INrHlhA+CgAOIh03AhO//+x/uGK61qSHTyFTwzpL8q
BJrVxJ0v4QmQxeA8BsuJQ6sNYUfFMMtC3fL3Cfhf0ZDvk4j/jpnFr+3/ek3SLvcct/yf/4ypvHxL
bl6it2I81DCbf49V/M/xx85bMnspXz78n/mRDXyo3nJ8W4oqLP/nf/Obf/7mf/rDP5ziCy4wA3fs
tAvMsnqJ3pOTh7/9h5usqv9CI2wgapKdU4zkTPvDTeYnEEwokYFKAu/0b2aypPwLixhYlFQQKQNo
MoP9YSbzI1kDgGzBJaTIIqvyf8NMVj9GQHM4S0UEkobJwR1h5I9B1+E8EGmCRDtaDuW9GVUkYrni
/5DqPKexrdTxk6cbrrUSDTFcN32TzY2kVZy55ftaSbuny1ceip6dm7TzrAyc28iyhFtF7Lydj2Xd
UwcA7l5CXPu7gzEgXduG4zYDu5Qgbr5oEW3SUPF7AFBfbUuhFm4FOVNAYNrtg2SXfo+KuhJcAYPK
kNloFxS2y4PXBujOyFjBogivIoQ1BX7DmSSnbbFIBl0GD9zMlUYOZf4+Iv+rxf+frez/7zj4Qyp7
en2j1u1Awecfd//n9v1Cl4bf+7PSJSyMVJ3/DPTCgRnw75XOsmWdY2/EwQ4w/91al+V/kSeJ8CgA
1g9lYn7pz1rnR1wmYZpbcLGM4ff+m7X+8ZjE61U1YLfx8R+XuOi49I+R+9s6WjEN+g3CdlOAOe8e
xv73tek9bfzU4KN8vEYgLc7kRtw2OtKfVfGYeiBVLXl+fnge6bsr4j9zHz72Xbpfg1k1gqAQtzD9
wYpMbC5G50f+mPP9M/Lwie9GNlFaknHlFbeIqM5DuZ3ULTKFfbLs2mtZE6Ze/Xb+g059hVGEgaWZ
yXbPB+UmPawrg17Z+YFPPXrWzftvkFRyP1ieYBYkC5RYuEYKSJqZ/eb88KfmPboee4pZC002PCCc
ntIHI305P+6wGT59p+Palu/ZnZim0hbw7wJNpI3lJBPMoBbgjla4zu6qAI0vwO4KVS+i4d4ABWyW
Fjec9ArpuJ0j2XMhNLdmVl77Lo4PIpR7mA5tk164bg1b458Swb8Xx/EW9m5xJKlm1kYiittW8791
NnpsPnqRAZ2ZaCNp9fL8kzjxhNVhab77FAnkf2mTD2+lGNi5P0ED9vzAJ1aGOtrxDkX+IizY8Yb4
2AU4dbcLoMTnxz6xb9TRhgfS3Za6yKSjCuuKoX2cTH3p1XB3Yi6v7OTCVzBOrJIxB9UpExgHeBhu
NeVNb4tthpq3gDx9Fzb2RLOjZShAYUmMmZSEm0TUFo5UPUDdnHegOmCezpsOiTUBfxDbXtIsWwhG
v8sQBcTFdIaI4IJW4dxTYzB3DQKRIHbtJl/h4DitMbCpU2GBpNYEYuQS+DLUHIQb80duuikkAjy3
t3Z6HXfOBGF8iJnuTSfGu0oAjp/1i0QO8WQC14dyp2Oic61tkkRegLqbS06Ji3G+JPDMPFlfFyLu
9EFzI1TfQSHMdNRZZUrNXjcH/DCxjZ9t7yNHCOrdiAAlA4JQJqWSX6j8n1onoxgYN77mYvolbrv4
Lsu/qz4ai8KF6DS6Y/6zh0Zxz/frnE4Oe0jPgPPjv6CCUgAnDnyg8Ff0vzpQ/46691R3WsnuIo1B
aiO+iGDCNm3RQQTvaIbCPV4yK7OsNgHK3x1n2UxwgOVX9YWF9rGw8s80R1E0Rge5opYvbus6nTfy
t0BwJ3n3HUDiNMm/9T1e8uql8r42xM7P4sooprIt214SSnGrmPYTl5ZFYe71IsdCW6HTKqy78E3y
DbaWhk0HtkeliDOdbmxRC+MOjZFvCRimEp8c5IqRNh7UH+M5rjfbVM8mppJPgjBdAR6jooj4FQIT
iWwi5rWxlAyKyDNNt4kL1Wogm2npL4lBcggI0KknPgllEIB7xIRabvtpqZtTR7xrJPqE1zZ2Jbp9
bwZvCVLEUdlMz8eSUwFwdBIAD6CDjR/YVq4MNPwHFe8LIx/r/p88aWV43e9iayKFPShcidfqaGhz
0wyGgCWihZ7zPaWBfDiVcs59AMvSd7NbIakw7SR1JlcdPDILPdin1vD4I1gionTle4dYd6aVpM9j
GQDdl76/MjoA9MRXMu4mHfZL3cpROc2E1/MjnzjAlNEJYHl+ZaexzNHiXuHePRdUQP8/o2wlRdKF
/OBE8DgyRt89YSj2vgfIQ+TWwon9WDcvivB2fvYn1sVgBPr+5YG0rAMUfsj6LBT9Vp124cA99VRG
8S4N09hPJcbVCSM2MvVSgWRgDpHSXan53fnJn3ouysfJo/1TIBzAhwDoSfQbP3tFhvH80KeeyyhW
JXqj94nTiVs3n8XKqtRmF8Y9EZeUUVzKrAwCcY0ocIrsaOSD4QLWqXfhLBaBN/rm2vCe8yLlyvng
+esCNxI/Ue+bEuXL1JnCzp2hbDwVENhtcmQ0a29hFdrGQ64UNgsmqAAg+mwpRM00Q4MaPzqkd/aF
1x5q4wYx0EkRvRRqTMF8XWrTtERujgu2uEidJ9XxL+R0px7eKNggod1GHYjvrZELCyVb5JbwtZHH
nT897Yrc86LhknLrd1dKckly6sR6HYvkpK4dRqjo9NsIQG3TBAvAc3NXP7TgmQ08zi+8/c8PpaHW
8n63ZWXfC7IdECoHMbV1rl7YCKdmP8oUMQEAMZySANCOmvTOVe8/9d2vDhQwxjVfi6DDtfr93FUV
sriHNjVY39dK2kKsnH7toQyr6H1081GQkKFmb3N3XjsTvMvOj3siOhyzpXfjNvjCG4Yt91vkFRe6
hMY6oqGCcyEmn1jjxyvXu9Hpl+WF4vE4MAmGqIpPmnXheZya9yhCOKDdwQZbmBXZdwVuKqpNFg4j
6PxTObVURnsTmwpHzbucZN+i4Rvct+LeBWWC6cNEbn6e/4wT3+AINHv3bLxOiSoDkditlq9K9cEI
iokH3vr84Cce/FEA8f3gCRDlrmKnYvOEqwIWrl8bd7Q33b6OSjNi3OolhHNwKT06Nd3R1kxLE3td
GoY0nNEwxy9t9rXpjrYj/plOm4dMt1QBVkp3AHbOD3zq5Q1f5N3zFeSUDs8wsOPsavEgcQdTLiBc
Tj2L0XkdVnDca+qnWxzr4L67ye35KZ8aV/44ZdkqMOAeXp3FvabHeOLCTjw17ngnRr1Fz2WYr7s0
bpNq/rXpjrYg9fYizzKGDbxrD9XhfvmlccVRIh6gQ9/kMNqAvxxa5XvWvH1t3FHuXEJrAglIQMJs
pw2Q1si/9nzF0ZYT2yajBUwMNduZ6sxwafrahEd7Dr+n3g5rtd+q+p3c35WXLrDDvD656YijPed6
DUrp9Mm3fnrQg/KAYAqVMGcm5ua6jY0vPpXRBsQtx/b8hE9BR3DSIdMIPuBrz2W0/9K6yGpgveK2
d+fo3rbt185CcbT/IhevHC9QWNDhCrqEb31to4ij/VcJEJYzlXE7Lg0VNIyvZZFjsCk8kExQAuJF
E21iFeGAC6Hz83ghWaMN2JQR4N3MardRM9PiFUyY8+/t88IJePGP8Q1se2JCHO+3vfXS5L/UKlx2
VQEypEC+4F51sGot9+c/6tRXGG1JTN8lG3Zrzz2ZUlJ1L8U/zg887JG/945kjfZklDWpUabsSTH1
uOeLS7njGNAW50c/Ne3RzgwiG4K7Q64H/nEqhciXfP/awKPN6CuiksYGj77O57qxsqsvTni0FctY
z5DzMUlOcRvp5Z331QmP9iJKTLpEIkPsS/dKtK6qC9CZU094tBdzpcI60+X9xe42BOHvdv6F1X1q
ZYyOw1zFZNoaoocFqsLgYouJWuxciqYjYez/V3XEAuzj5hENes7mkIBJ/veic/euFU7datGhigju
bG5pD4mEv3VQTB0hRk8OcxrpNpQQfVwoAr6InbjyPOfCdx1BWP+ZzWgre5WXCErObJA9ndqYOqqA
uVppU5Uq0s4eLrjetDJu2/pPN/k3AmH/e4e97xqeeG/maEOjEcEnRGG3xTALcmayyy8E/ROvzRxt
aGRkNTcN+SZGtfSlACjPDpznhZPq1OCj/VwWAvpdw2orFWmahcHCFO88fHHOb2p5WLSfBKOxBGmI
jVNe5HK7lXNqKWicVJmziPFzdZPvdoFdhYXKkyxs5K7aotyJ+I4/S2H4N6ozKVPc9WTIb5J3g+30
LPR1/IPETdnVF6Z36pUpH1dsr0sFvEu2sCtmlITWsOkuPNZTI4+CA3oXWUiyQtTBKQLtF+NCNDv1
ukbBQe0Tu6gCxkWSrU0y2EHYarvdhedxLI989rpGESLz8y7Wh5jWFGiR4LiL0JPYatMAhpaB3zME
81+W/yTW1tyvf8TGvYpBEIx5+FWzOPsZNuq2Vhdd+qT20RyNVDzig2Uq48bWa+hSKeu0eNSE2/OL
a1j/n0zWGMWbXPQLq2iibpvCNA+8Q9GkkwgPFWgvX3uLxiiG0O6psgLYyzZRk4kf4oj7tRg/5vUh
Dpi6nhgPthp4yk/RqDr/SE4sO2MUKnp0xh1AytRp6ZMIkT/p9PxLqT5sgI97xQvTVmp9nnaHKSmu
Z/WFt3hqysOfv7sFo/fc53klEYAMnc5iMzXRr/ra0xhtb+THTEnNkm6r0/SEP/H0tWHljzPGi0Yo
9FDrtn0xk/dOPv/asKOtDRsh7MCVddsmniHU8tVhR1va8oMSQy+73db3mL38SMPi9fx8T4SisVBo
qqVOmZc0Wut85QvPrenhvRN+6eJAs+7jM6781NNcCIVbIZzSM8y/lmTq4zO6IzVOYoZtURGQJ9kX
Zzvadq1d4gufMKxypd2iYHH+AZ/YGWOuc4NmBOKBLIjY3WuG8T0U4ktNOm14+5/EzjHzKdeVP7vO
LpKpVKNoCDylnKKostD7tdB36N84B9FHIBBdIy3Bzam05q75VtjxtEzSeWDfCQLidsnWMtGuwQOT
Bod8H+RPesZluqzBXONVjAK912fr1m/nsf/a5MJak7qVaa+06rZsNrq5QhwaZ+8SFQ19HkpIXOXq
tMuwTtLnyKQA8UVnFFkxy5Xwr3vIxW9fe7ij2FBqRpSbNRh8FUszfWrns/PjHnH1nz3ZUXQwMELL
OlwNt4CNN7px57jONJDERdR8s4WD6P0MwzchusuaJ63+7pD+nP/cU4tlFD1clKPsGNHXrSnM43il
dheItqfGHYWPwGsQa7Ow/wte6mTVffE00UZnt2GhoGbj4L4NfmnJBkvm80/hREqgjcIGJx7qT8Nb
tf0nnWQu7G91HaLS15r70hh2qES9A8OcaSf2o6JPsBM4P+8h/nyyaMYMIFhzsY65VktrO57gqc7/
EKbzb7X4uY4uJeMnXqU2OsGtsFTIwCkCSvUS1SUoDOcnf+Ig0IbPe3eCZ5DB6xyhlG0QLXVRxNba
mqpQEM6PfmrWo40adGYV6QGzTgBwQGRL1+fHVYYBPnvmo41qhymYsrIiubOvJEc5yN0G7aiZ3d0j
4+oCxurVZibW2gJ67B6W/URA8dASFh48Fr/IVpqbrzS128Q0LhUnmGdpNRMT4yChPojwYdmlUIjf
qnSVe/ei5M5iCVMxGkC9k8/C4KIpyrEm+tn3GO18jIlrpAS41UeFjk14M69SdWbSc26yn74tTQez
YsdRaA9HU1c055GG4AtkkKBd1yFqLJWxbsn2C1zCUxSPw3hmqtVC0MNVwMGe63NZxKlQdECpqTOY
8rNUjq/0+KrVMKcbNAmDcG5JD636U5F9MDffjFS4U6V6ocnRLgl+iOWjUeG52ib/l7MzW5IbR7r0
E9GM+3LLNfaI3JcbWiqlBFeQAEiCxNPPifptfpNiFAqbvKjqVnU1kwkCDofj+PmAInbgwummMAxK
6FSGi/3ZlzugJqBocVM0IBbFS1Ohz43tjUnBgAf6MGdNdawJdTeh6UWAigXELhgvRuj7T1bfxnz+
aOBtNulvaPMGnXLAVbyOMyWPNHSrzrCP8330z7VPyjl5aJbNay9zatia+TlYzSCCPuXLmfdrwx7b
Obj+s2/t4GESLgv4RksAV+FMy/2oqPSTX7nRDDtEbhqAx36hzT4pqndrqE/CQvsYEzdi7rUFdRFz
VeEaJTsfS32xq+C8U63Atv33rD/H179MlksRKMS1zFlaBJoJgEZS/2RkiOhghLRAtwzm++LCStf/
/+tm+d8azKUYNLfqbgFEdt7W+ckRj7ze2y4ok9ONX+ZKtL+UhPpG2asJWM1tDsIP18qkX94FOLew
lr0RfK7E5UthqBgnYBHP8V6nACLAJttf52ID8Zlb3/gdroS3S0moSWG/BhNHdU50LbDYZPLvD33t
uRdB2WjKM/YRz62ddC7Sdoi+99yLcCwtc0QnC+pFbr2edcAwb6TQ177lRTSmfc8NysmyRTkKZFAK
8WkLJ6jTiCrEjY95be5fBEqujZMNAAyKG+y5Ye+2duBnXzodQFQUEPTlLNe8FZavDf/FEu7Qfq7R
Cgf8eaCROcLubsnvvvUFLlWAIxydqV2IZesvESm31a27mitz/VK4Z9QN+nvPdyrlIPaGXNZdV0Zs
NDA6zUbX7Pjfr/+f3cRfQtCljA/ewgPsQBDdPGtHNaj8rV3gwclXP6kOHPCmy/rgx4DeQyiR/XJl
2TA1Ekdngr0iU2Hl03BY0pwboa5YLLUy42UQzb167NkTtQcgTSvYiP+q273mgxRQ8pTxCMZAN1LM
azWyS43g7M7w5uJYWXR4beBcweChW404ocCnhxY/qrbGJgGGBUq0rL/r82Pj3nn+D97zCETxqGqh
2VR1bNZsq1CVADw+nsCAJzXMb++M+hkA6ta7FYGvbCWXqsN51oCjG3BdAyt7OcRTZlXfK2GdYZ+/
Z33KzknHnLMUwIog44A1/r/nh3Fejn+bHxcRBsonvwGFRG37/rHzd/7PbgcDRb+MSpX2xorU6/yW
59m10bkIOqUDO9zZwVSE1SecvfABMpfdlM9cW1AX8WYytLGDuxc2D80IXf7h4Sy8fDXWrm8eG3TU
juscNo0NiQLvU5AHdNFtGvGg1WkLczFWeNHk8gh2NGFg71HZW/kNe9DRy1cYqI97ReT3fQhTS3gr
Phc8bZoGACs3bU0jMtH2owVJ29cZ9ioJDfiYmJh7ZiBj24TZ/XPpwck6G7xM62+J46+EPOsi5IHb
McMiRceEAC0o1yDV+l7Au5Qi5g0vuYSZ/bYNonI58enx3zPtygtfKhH9wqi08ZxmEf5jnEGp5uON
nebak88z4rcTUT6gL65g5xDnf9LupMm3f7+xcUUCDpTZn09W4KqMCubq2zM72wQog/D7Wr63BujS
qJMt5J3gRqDp3++ckI9O7Nmbpn82yLvFFnQkwEwVxQ5P6ZltlhFZvuSC6Fq9NpLB4R3IhfoNbdlx
0ySCZRUBWkSrQulNkQl8zOTZ8Mk2wpmgsWRefuXaruHbotrp7b3R751221Ngm/cNvMCWX3Ak6+3U
0ODU/VCqE2A3ZdoMj0KH+lzXlr1vkHuPA6vuc+OltuEnozbcfVvkkdRV7PjvwBFwNybTC20YrFUB
MFe9gFH+lzfc2wMPh2KvXBkWNg4oNhTvTsQsL7bsICwssS8GHVK4R295LPuTKR+ZvFfjGI/kpNMH
RXcMHA7tUNMVaXc9Oy7sobK3rrVRpR8XiqArfFuxKgzksTbhY8th7wdHz5/CbkLX2JRLngEVE/vi
ZzPIRLe9o8/Ey4Kmp8J9KeQUCe0Or26PP//95a/NqHME+21GTcSSAEtiDaCxpBoO5S0u77Xnnv/5
b8+1WzdouxnPlSaaUfbqVjJxgZP639T/UhPK0AwCf9EZD9bzFNeioTYGcZHfkVYLC+epMWKrfq1e
3vIUju6a96Y5n3mtgFRYB/6LCyjc3IJ41tw52sqZYMfiPRgVTx2cTjuCBrvvCaOMS3Fprg+yLw2o
MAA6g+ftVic3luq54vSXXey/C9HfBpap0qoqdMZsVePgrj0uWDbNT9a8mfR4RobyvWlxEXMBNa9H
LgaERob7c5j83tiEr0yLS10prOkpSFhnpUC9q7wYdtH/ft9rdedLTWnduPR/BDYTulM53Kth8l5M
qYmkiGo1XILuZ/JpeZ+gqvQwJ1ECTJtu01J4DPKVN6NfVoyRZ+FycspDQ/3gywElDYCkQti5oKsp
tulBEwfLRQdRMphgOcPQujS/zKBa0faX5vdwcaWHnsOW1tjUsxblvkpBuQpV/yT4scmTYdzDzd6x
Do6TBo7zvS91CUANXG0x2hzpEmP3tbHzUMD495Be+1QXO0I1zUYNQhaqembifo63vCqvPfYi4ICU
Z2ntOb3TNR4W7muOytX3Xvj8E39bGYvf9Nqo5bgs+dQI4GUevyF6vZLN/VeR/+3BFLwU2OktUHz4
XQgPJ7z24zRPN8b5wnHyfyPafyajvz2+oAUckUFK29awOQeWa2tLNFOBuICq1JAS65ePC8yczoBa
citsYT8pQVgKS1YdYCeCrVl792j5K9D072Xg/yXQv72QgnS9RZPDsm3d4af1UoD/8L0vdBFViMxr
2zGkgnIdHKP4prnJlTl1KZsFibbsLY7njjiQFXHx61uve+kPV2q4rqpq6GNM94Xrm2+KkmGd+OdE
7azWhXUaXrcFO8tPx5t3H+dx/MveoF8s2Umvxh6merjyziGr8BSwLk9+a4U93dVgZ5Ppiy44Gg9x
xbTILu5QyARqAJ2j8z31P4vKQVsvXLEd89hV6EJpXvtlepBooxyaPMYuk7fo6DOy2TdCfehWAqK3
6VWZBwUTKJY1zWo0MgXCpjUcpXi1iL7+3oe4iBmV2egW6zFg9rvVb5i8ceK+Nm0uAoZY5kqVCsOl
1UcyZbq4sX6unM/0i4NmMYFVAad83OPDPRaGJTDURYWvgBcxTI6RXn5vNV1qdom0lhHNeAhLAHpM
3pAK7/F7431xwOyArdR777ye5tUoYlApvvfci/WvgRegOh/PNfTd+Cpv9Tv8fbzhxvrnegLZciTK
m6Bu548uentphzvSp/HMi3j4zovDuOzPn2B1Zu+CyIDq9tDuR4HT7Xgjnfv73qKfjYB+37QcBtKJ
Y+LdXeuNUQWTvB33gxtby98nOExQ/3y45cB8TZwfrpxkXFKh33jutZe+WI9mb8NQsUQO6lRvbvDV
4DoF5nnJ98b6YlWWeefM0sQkYejGziP71ktfG4yLVenpyJu9DqqHIbXnFe2z772u+ecYz8HS6O6I
1/XyD2LsbHLjruba616sQaVxHjBzRMwD4UdPRvbN971Yg76aUcvUawQ9IzZF6DQ3xKRX3vdSpLt4
aOwEuhF3Jll+mp6+Nbj+xborR4frysVDpx1Pbhl+XHvTiyUnAztQjf0/b4rC5b/f9D/h6f+798LH
/s95AJoXzgDGDAs/p4exsA+FSev+kMYYdbbYNK2IaL4dXCOtGiuqYUJTtrj9pAS3iKceZkihcLus
wwmjutMgVqMU0NDntn9tgAwCeAwWkQqURfgBG7DOgkmE18B6IR8jZxAqaixzI2B54JRAyp8qdJxw
AHUOlokSyrEzp2zsncjjL83E1q2FC5bqDQqRiOrKWteFA/mrC7iejtaYaNa9MydpndftGuSPTQEy
gDMv/V7A5dqkG3/Ihvx+nlFQ2RZkJRozM8UIn+XZhNTVITDg1wAsLE9KdlsACBdXrkzsKKGAM63d
qnXQyXUQ0MwmRuajb5nK4DEoXSfsC+KuOqv51mYDq8g/P4gxClB6JT6zlZKn5ce/P/O1uXP+57+l
xh24I1YRlLh+Scl++dYVle5fRCZb9DCjnopl66kgtlF7UwNu8jUXGqUbs/M8tf82OS+ClAPoJpMM
EnIrB14bdi26M8cNspJSPDbL6/fG5iJilZC/2XOFAW/WgLPdyKWuDfhFuKqN3IW1KKI2GtKfGP4i
39vSL0W+mtAd10a9cAvWVtJa9z1E4P8eh/ME+8tgX4p72Sj5rKNTcjtwoDZtXNZAPlzdklJfGZBL
hS90SOZsjHhvKiAeeNDRLfO9174IYCaYOwWZCVrjvHemqTu/GUOY87Q3RuXae18sxzZnAL2UmB1M
HcVy6G9d65yTvL+N9sWKBNV3rrUct5a5DwYP1DQoXsNsvwJLsY40XY+5WSb8Vp/qFRUeeDF/BgAy
dsqdBO5frSJTfRAP3fuMioCjz5lsRAbAXgTLu6TnoKoAQ6qPJ3CO/v2Bro3gxSIGPk9KUSL21Pco
Ld+IDBfM+v9bfQA65M9fiFcQwwQ9gg/1ybYYAZjrwhFe+hSVv7wpYwbPRmo7CWyPw6XtEh1QS6qt
AR7CHkWzBdylFuDqHraKFIzT51Y/qm5TE/RVTs+VP64J1PM5lE65Mf2Q00ctHmqx0tV6ZHB09PyI
Bz8175YFnnFtkC7iRdVaC7UcrraWgTPpxoaytevbRMKqSR/pFnoXu14v9REq61YYkTDuSvP+39/n
SpC91C1XhYPWzApZMfhLIynDXK2F+dIEWwkC3b9/xJXf7lK9DD9bd8A8gPjiWd3X3zoG65faZc4r
0TSWP2+bGt/SS6blm2vevQgpHVGll0u8rl/HeRf29o1huBJhLwXMTEeiOXsoyJXDTpivrlfD/Ol7
ukD9UsEcwLm7pxYS5N75OZoPS/v472937aUvIofoa70aGoUGxyWdfCOxx1eOvO7fD782MS5ig2i5
XBwTwVvBSqCKy1tW6tde+jI6tAv4KQZGupgyFMPCtk3PhYx/v/R/jJq/xO5LhgqHj/YAD0Mc9WYt
VJYBAm2Aw84zL5AD0Sni4xwKg8Rta8aj/6W5rz1aT2qRZ/Y03YEvceNFrozepWi48okxVC7OWrr/
qnXP7TfLBpeqYQA1jYBAcLg1+2fhH63xxtc2zf+uu/4ydJeCYVtCNdZ0FEvLAd9mBOLnhyt3RH/1
xSecuJHRrMh0rPsgot7HVBDIRjZQQcETFNbltRdO06ogO7+f4VX2Ir0X391I4xU7Qai3WuYbXSw0
9DLCbi3QT4bYedbawv9lPNEcinonGi2eqW7MNGgnOncFf9eVgBnaUGwC/NW497Odb/qg3xr80wum
sOzryLWMMJ/htWL/6hyxNr1HjfsHWPCGxD6gxJ4AHZfNep+ZJVwguhJ47OVezWZc95shP0mDovTo
xjnNY13LQXJf5R6OVm6P/m9Q+yy67wIWEwkuuCARWuVjXt23KEy0qo9muJdNRN4XvZ462jMFit4z
cKGNPwWZDLyo8ZvEzB8o2dAh3wLGmszWSakdhM0RZTHsWkNP23fdZrKNqJBWNExfi7YzizLqjBXw
gSm3W4ymDLuuS1j+S5cfcvZD24Pm06i+AOhbuaABkFEmmn4I2pUuqwQAmFVtEDRUcdAwdHh7Lvp6
ViJbdFgaar9kO58WZDOMfjF9Uw9iZfnv8qy8LTuUcEFTRMJmvrT9NpC/Sn0tymezqyK97VFoLOJF
O8z+lInKeRb5fQ0NPwdez2nR/IuNMcBVNgFeLVCxrN3YGb9k18cURv5OZWa6cwqqMSytA2tUqGG7
D+WSGiRIG6LHjscjkJ1CLeegsoOYvXzW1d7ujcwEsQ/w28iY+9gvVWx7D6iaoWIUitnP8mWIxrKJ
AtzTmeaWc8D/6l8eKw82PNUddHNK66DggAj0VwSZS2gFH82cQX8cS+5mqjBCb2wTJKjQMwlQzYLE
Bsr6wTFPIngk8+NU7abmBHjYjD8O5//uaGkB6XvZpMt46Lqnvj7/neLv02OQjYliKS5PeZBEdRFX
KJ23ckD5PBMmD00ctcEHmiCmKnCF5x5avmXmK1DakIYhx6Ffvvkm6k9LvPt+NuVvS/5mjF8N/jfP
yGq435VeG4Fbum+qpGr2uXrPzVXlQCrcRmQ6zc2xbw4m3LJxQtAwpkYAvK8BrUucy33b7jl4u/p9
UOoh8LJw9QVKi4RV0Sf6ckQpJyUaWzGfxKJ9nSqK1A3NUkjc+TtAknTk+7wBCbueU92k6cCgr0Df
S6EFK5/Oq9YGbi+PBu3gTHvpDtEwJLJFV3X74TuPdOliTzTxwsfHGe5lwG9HMMrb4wiSgOLYEryw
2HClRW39AtKuM8zpRLYjiN9gZoDdvuF0Cm3MU60OwhmBRzPyMDjfzbLURCzy0O4HiKmwa6iyMeQS
zvujCFAdgcZEzZFvipj5mZXXYYllVTTjPihPjn309BNADNEUQ5OOazFjLGCf8OHxO8Ocd8Q27+cG
QhSwd7X6uUJpVUGuR3G9izzBpw/1UK4CrsVwkEjgkUo1XBFD49SM923/k8/1CdSxTdUAzGRVmWXd
534bNjUPOw0+IbgjmYUFsTmQQK2D/XCMA/kYBAuQsHbisTeX12huhQS9J/FAZtA5vXDseFwZD7Dm
DR1wZHnwNAoI+bD8fGLHQTFHnn+oMQJB+1GegdTMi4BnXOGaP9Jg9jGin9lydi7E/h1/sg2IS0W5
mpu1g9ZzD4Q5gCTYXMfceg7ch9x8Hkt+MOE+SdDyGEDZYVp9CnV90ot3MqH0QsUr18EahizVA513
FtgHqGrO9plR57ZhzsdVpTcRsYY1RzFiqtGGoPdvHVTwzcxCHTqJsXHi3j/bN9WARzwujAJ7n6fz
MsZclbFHnbRa1qIZtn2TFiQdNFSJ3YzOD2pCZ2qV0HHbiFdpH0f27Jro4b/T6AuqqFq/cXCWwL8B
fntoae+0uJOYQeBuojJydo1twwqq+to6Gpgx5vhAOlzLmyR1p6zgid8dK4la1XNVPthYLOBK4rZ+
k5vBFvdjEQ2q2K3fAWDbIF4HaDvTrAJFOh3qNiPp9fvJMLMKm99kPVnevRJQDDdA1aL5jL10Odo9
gxo/aS3JvqNdYjMblbUi8cz5sbTeKd8YAL9YRR+DsYVzITAO3QkmtJp8F/1Px1xbAuepft05dz35
NJTAitjBR2dVsdXQ/DCGTYVX6sgGeqm1Ow04bG0nB4Tl6lGC2zeN8ZI/Q0RkdAZ47mbY96nuQX5V
fs7oswvknSNiIh4C9sr9tJ2P2rQZzXI9DPdINrGLNov8VLYRTrxKTE3LGoVZ9ObSD4EyRWFw1Om8
zYQoW/XwVKjWZoXG6j2lBowVOpxr+Ip0S9h2QIEfurEKGUX0KmJhnIy6yygMYZlQae5VoUFIUjon
9AOuG3IApzxpxEpqv1zYGEK3o3dY/QZqnzxCpRBFBwcmfQQ9fpQuUd8G4TneqE5EYAc+jtjnxV1b
pws52lY8w+QfnZYeMKlWhv0Y8rGoLnuE+Fg3PnR9NZugmjyp8WjYz0ZzspoRN2R3TIOGCz3Mox3m
5nHy/dTANRSsMCrsiLJ4GUjM6Qq3SfB1uC+nJw3bH/dhpj70sEBWHPVb/Ax0fwSUHAlBQ0Clbfnw
QSYNC9MO5cTX5pjHFbRlnZ5MAXKyaeV1495vRMjBLbZ9pAaKHU0OWBfLD02LqwgkLm1dx3AYjsiw
Rng+eP12RHTq+j4qCYmKQADL7ESmJ5FtwVmVTomJ7vixfwg0ktbTvpIiC6gGk7wxDMoUrWSnAslz
IVChxc1vWXzpy742t233C26RmnFqis0wPuTtCGry26DyhIhTyRCD531fPqsSrriKx76VDKhc2+Wb
aF8qM60lHOfGdESLjV8jghHs8GOVerBr6STY7tUXr1boVYpKWmISebFAeUAhAswvQfDYeCs1HJjT
xax0smbcdkF7MHp5qAmkWvAGAv1hx2ArNqBpRCuxv7izh6LDLzQvZzMo1D1jUZ/ncamarJj6z2Fm
q3lMPPzSecCjLmc7cGBgjnuH/BChwE8huHGbD7PtwIEt42XQYtGJ1DAfIQAKKakj5e8m54dprNv8
PK7WSeRmCHIV0Oj1dsAQuDi8l1rmVhMspTOq9ymtPxX2txYJjMJx2fJR3sMktpBkM6tIZe3E5vJD
wwbnwhB45IeFfHTIp3WYVHjFSmGUKRMgOavj6OgJte3zAgiKcUVEsB/Q62Q5P70z6dTzE6KhMSyn
62HRQ4sH0Rk/XfXdqjHeZ9rHbjMgEYiMvTFYYe6YCZioqVG6ySRWnLN4btBPqJ3tMDb1uK/d8aFy
v1z7lLv3dXtCDjoIkfFOJqreBgQKE4NFXbWCT0zkjiAfqBHxHVrfdt8YTmyDcdu6zt7u6lgwpIed
uWr7JRQKcJ0GGxtrMsHQEeYYWBpdBKRfONgYtdFEZ5WdTc5PGcDub8Hdw+T1L5Z3sOanfnlFzrCa
dPkOHgR+vLUFgiiC6hfBTULC9bn0mU6cpMJRULmHefLAhUZGP2IyIjPv2XQq2yYS5h2VAkStHgtj
iDQkVKM7o9NA4kwwZ4b3UrRWqka6m6gTLsUMhyd2x2FYWXDjZDvYcuQYClZvTYviOOAlpNqWLM5R
5guaADg7P2ItfMJcGyfSDjQgZDfcj0TpRZ6+ZhzZYo0HtBgULmKnTpU3w1i6P4G2xHqa9rXYlx6N
Wr9YoRci0mCA4eOhHiQaVQ+vaFfhns9fWX29m+D5bWGYlaZ2AYWEzHbeGgRUDocdA0mRMr8G9Pq5
uRcGXbsWcu3MTcSgz54DJPnwojGdJrHa+b5WMqNYnH43wYdlDCck83NdnHxj3qsB/huWo0cD/el6
3dEst7z7ACI0cX0Tm5eM3UWsPIFWk+IgOijI/W1fayF8qBOY6aFshFa3LoO7cZh/TXkZ58Pz6IL/
AtASHMy3VrDB79EYL4VTZMWSBnNiWXOSw3losrKl9X9VE9xyAprU3hwXJO7PTdO7UQ5pt6SDd/Qs
vDga+6hEt8U4HljvJa68N80lG1BeBTA8hBlfOpfmHe/bHRugieRQsfo4O/ax6Ra4H3sacEok7jMp
uoihwwOZY0XyxCddUioPHatyPfnsy4M9eCgHhDZvFPu+f4CBS+iad2NX/mjt4rQg0qARkrKsVGUE
BUPbwhp53lFjQnIHR3ADUbsUM1238JYZrO4Q+FsHKnx47ITSpVDEdxAo+6u8vxd8L4mL6PhaBj/g
zdeHPbw8a0AUvRKHoHJAHwqiOGyBrdE4SB8lVMVJZLA5NfQurrm1l7AZAAc6xtrKevVE0TBJsPE6
8gFOiknvw6087x6lMz/qsPAemzpC0Qm9jZkwssbGD1RaWM/LLtBkMkkvBS4CWoFolHnCijF0q0eD
NDGgr9Gy4DyBs6SsVCSxBOecJqN69gRSgtaOWtddBZWBDT3QMgodZItQWQ+w3+fzKbCwuxrGEDMn
f1ZnmJ1THJQdxKa+1uv6FLAvn9lAoXWhsOZY4ZimIDefZzsacFhYfHGwl0dlHanMt2owExN8NPDp
g/xO4VxeFEOWBzgIExabYHkBNZPRwgOBYtqBYf5lw5geRv2sOw1W6tEDMTawhQ4D480sn6fibgqK
MBh2iFsQtPNyzypUNtgIMXTqwl3f1ZdHraiiPDejumtOKLMhf+hD3PRm7hLcWVWxypdgDZLR3m5l
6hDzZ40M1Z2KnfSelwkgrwIZQ9CiCqPCkltp0JYRRXcsrRE8XC2zggJgRg3BZcGZHDUGWLfBH9oM
LQsmPC0Je5wlcM+burm2zd2DhZOG8HCfLB9HTwFRg5O/pyyQ0feTix7cs509uJqNyxMz6ELHB3kY
0c60jWOpFXuJW2Opxzb6GTVkOi1Bo50ZayZYA4v7PvtfQVNsmahDo/wx0PIJF55HFEbg32BswOkm
YTN6B9/mj2LIMyjucFo4AX937Iu7ar4/H0yjFslwOVhRJfcNxR2zZ+5duUS+PSA9UzgXbYnLD32O
bUB9wBkx8qgVmlRLlP9eoVwvsYpQOoIktylwSz4pkARTSt+7Bp3r52JOcT/wjwoVG9e2kZk1MSNf
AGCgtAXkKNaagFf9Yn3M0EaaqDq7wWfuFQ/+hBm8ZM7or9wRRxVm7YrainsXTJtzFxBPitbJ2iDh
eDNPfnWeG2rCWzn9AcX8yMCnh5t4RvxVQb3QbaYo0MrURfXNnmwc8LEmQAYAAdXQ5nPgWVtErGBY
5AwvucsRZL8UAueAhpoqJ4dWm1YESWtj4Txh1BAhV5FZNl9zLwBLxr5m350rIwb2MWkPD5W58tkB
99noJIK7Gf1Vso9A5NtSBzWYYd8xlhMr2sRrvjSVOa2Tmvm68a1sLoKoUDzTMWsrC/nn7KwcZA84
GxuWSopFIebp1pp5Ps61XVy1ZNU204kG79RAsQQFKcexwnFCrk70g8KrDWgeEqAxlN5rqza69zJB
pUO0X91yQllj8R+cuE5k+ZOb/i5AYaj2DosI0ho5FZU1Gr3fTeejzTcSl1iAyw80E3Yq0Oml1fsa
mdwkXiu67lDEsMfE0fd5OYQDlLGy+EHhpVwVbthjMfHSTpX6mpGwKJwuZ/hxW2JXGzJhuHup4Kvk
oGcPJTYot+WxldoLh7flWNNDhTjNGvAT2mZdMDS1BAqUaCjS+js6gT1YWmGHc6ma4xYnbci/d2Ty
d15hrVqkcK1LwmB+b4dxq+fHvgQBkR474scaG+Mh+ABHEcZZ5b7CraCO9yW6i9Gf1oNdHzWHITP+
av0pGvIpmRiyv07E9TTFEymB9slRsXzKVb4K/MzH9bELsE/pNduWP/c0jwKF3KpztqOPrhodxdzh
fI509qxYNoGI0BoQcQ/ydLeNtAbqEtFGC6TqQW3v+hlBPOChW4ik62aUmgz0P8ioRVYwMxtFO2hR
wVxhEyYgM9D6gj4wZE68A0iPPnvk7E5fHcniJbqDqOEGscPyuO0l/tUxLioWFabcSR8Tpa13ZDnM
ZnNfsfnEZ4pmewSxSktto8ymLkcdAO39VK5qhCruvXtuHTJIYGxMF1NHGqKVeBrihvsyoLnQ0Iw7
ZgfPDoxdUJ14Qqt5BLv3PVPBU03l2hbGfrCn/ZLPmYCaVkdx29TWbQPnfdQgz/96ZWvIxmnizVXY
TNoa26EJHjjOmEjHyLQflh/zvT9Y22EY3kwJNYqJU+iYy5SYOaq6nYOmdu2hGFFi45CkGSiOOIV5
0rmP7JcrbPCwZfCmciUX/qkHfdaaKmY6+k5be9MaWjJ0jpbJ9l3l9tbBdcfigF5SJ2YJULI5oP9f
J/HSvc0Cumi2HMzciOm06+DTMb9Z3hzW+aNDXgkPNmNfb2Fv91YoRO5AZlwtkVNhgbgv/gTijfHF
phcGRIddeInSwNEZ8qSo+6Q15VHwZg49t7jHoQS3E/FEcVAPXovB38iCfswS6l232y/MWRs1h6mE
rtVh5Q247cUVLw5CEoGoriCFl5hfSwIadeSxnWbIncUxxssDWXa+dpwrfLKVKNoi0slT5SWdizQ/
GEAq8GFXYXZubDscPBelR4zfObBxG7WKIIlyIpUf7lmpvno763kPmoqG6pvAOSPgQypx7i+CJ53f
e1V3pzGWBLW5oWJBCZulAs4+xIIgan4IkK4KFmx4b+JshhnmTwE8g/rQLd+leGhRuMgDc6MPHiqb
wLAP3EHOpLpYsw9VvSbgcJ6rdSnh3co072x1KCDH96WMO3AaEqthDRTV9w5BJ8tEP/xze249pkVg
4n55TM9/Bi8mtXANzPCfALr/9+dzw3PeqUQhGZSGD5hpFQ4lPZ97YJiEB7ejgRQRWOHePkuy1zoc
Wyy2G5AwCFXceeYYak6BWqrzNecdDIbgRiNaPwISN1TuCT25cY2bnXorWxRhOFLp2eIPovOyWfJQ
QtCRz3pKRtSfgiMprVjHpduos2hYxgfQXD76AC0InEZj+55DzfB/ODuv5ca1Lcv+SsV5btyCNx11
7wMBeiOR8npByCXshvdf34PZt7vzsFKpDj2ewxQIwmyz1pxjDj+M6tby36aWaVKyFo1RLEudcjC4
j654t4rb0toIp2POredVvx/CbFG30VwjCd2WFhb/vJg+2B3PO6PYtHW7rB3dg/eKjcKZsQDYNi1R
UvuyipfB+JyN69DYClXMRLZzzPtSrudFr8yCSfYkqgaxPLdlDMeK6pI1CV/ipebZLyjxKrSvVYd1
eE7BeMROQdy1r4TLSKoeo069L3oj5XXsl5S+TsLeSMUqsYJ536xHY3qRWXZWQwNrCg9ksPb7lV+W
q1aC7ZnJizCiStW2C18xFjIvAkm5szZ8H5LsJaoFb1jqSWbPVPtuj4ObD/Z9pEGadKzkxo4VV0nQ
00v0v6dY3cOEWQSJwtp60/Vbpo01D/iyqeR1pTAOJN0Pk1Eqr4vVpNwGpJeYnH/J1R+jlhKjb3mj
rb80TYdYLjo6gTnTOuZoIwOolVNAmqZslXW28CxZ94bpSFaQ4jqU+4ZhnGdatAPcciQ2ZtfXyc42
p1UYqWtfkldyZrOr03dhlB0VGslNUy999gSd0Bdl0q30jvAR2hZKug+0u2R8yOM3J36L+5eAKUAB
b5LsGu0l7ym1N1eBcejNY8eeLQMXHFCJpGAiSek8md7i+sEZyfb9MeC4ysaD3q2o4aMUlO0FFVQt
NOZmglNhf1aGVEqAC/OanqJSZRzhOlCPNlUZR15LzWboj0m1D4qDnu6VcB8pe3l8G9Qz0vuGx9Dr
imTRStIRLmjG0DTJsZv6uOuTfnwM8XbW1qEzrtLzDHhbhslpNNmQlmKelp3LxXjP87fKWBQaCsea
GXeYD74zHyKXkcgG4hLemKx3DYrwWQjmM/BKrXAnVF8wAjeWzgYMu6y20dLDeXs5OteJdFW1VI+y
veRrp0mrSB5F1abTDVxBJqf7tqwNnMOs/qdro1/74gecUpRMu1Z+U6RgpWm8UP0+jue1dD9Ed9Xg
qsqGUkEGOCrpz6iaeqsay0JzPJGPG7b/qX2+39vW0g5SdKibK0PHGE7Dl35aQPVy2yebrLW1p3hS
lxiMtmn+rA7OTmtPej2AY85kgDTOS5u3VwZhg57TvRjyfUN0PTutReBEhB6SeNWQsfvKmH+cAmel
S9r+TMhJ26MdPogWbXt7J0X3gn5Rc2MXXlzYGz3c2CzNV7r1LvU3xlMWr6WqntejvqzlgyKu4FHQ
1nDrpd2hOA3mgQ+zp9ZuR6G4KeNx75c8twct7Y5RQvh3OIeRvkxV/8kMjyEjgmzA+GGNSMOAjZ8d
zTJrWa3ZzghTd1v7ppXS9TnHWsh8UUE40y1KjbncUpWUborgXQTizSnz+dQ5O1kLtqY67dSC7nNd
a25pIe+FwZqyDncie24wfEflwqT/SBhKRBXgJmFLqmfxom9I0Wnsdl6FSAJDzVO7O6IBQQXXtJ23
cvOmVv0CSeJMpfSRUsgwhOw1inQzFO84sMqaWkbBJ1l81/b5jd3eKLI0/7MS4zMBxIVQRw+Dump7
hApp7UkZLfwv8GOfHfcsK3l7OUVZUP/zL+V/xIPImf84rl0vSmdfWN8Tx1+SweQoknNj5Lgxjcx2
JX9XsHGh0clIMVMLG3HlWMGT5hZ9oa38xOMnGxf6nECU2tAIiUlJM9dx9NxJ3VwxFeZYOrKqvhyS
0g1SdSGcD9sfbtKwJviY/ptTeQGu9+zVTJIvzuWze3Ih6cHob6Tx+TeWBq0pL/nmrb4Q3nVJb9pJ
zi2RxWGklUUD/FvP5iVZyp5Mp4uEwDSkeG08j77S0p2f7d8oaC4ZUpFW2YmvYnFmsskMsdTsA9v2
mZ9OX+jqPmFU49X/+9MfyQEZ1ZHUAzKlXFe67dQsg4I1Ns3xTllbsTwbJGIINW3NjnEbGcZcVx/8
MWUZepU59FY6xmEqI4qfH+Squ2rEF2aNT0/t4oVPu2SSwwDFk6DqTWIsdvUV+IGgKHZJ+04Pel22
q6y5Q/Cjm/sCiroJyEIqLUgOySxlD8FOiGDAnS9uVeN7Dl75klnF7cgpJjiQaoVHzZmw1O89QudX
4ZdhqCSpvK5lROQNrdlR/Wi/h2aX9Yvxos+r3KomDqwvpWZGjM/3zvditLD6RNElx4TaqLqyxjbU
+95xL159q9KTso8qTndUvQBhr0EZ5HuHvnj9CcVTs6nFjJg1WzldRMP3RvpLKFVIokAWdOO4Vd6m
h/z9zyerfSLV/W9IqkiVLGO0GI51BFrIPDrjDKSlfDJMEY3r9CoSGktA/+hI5541bJCK/mKf7gr9
iRaEJO30eBOxmihikrFUnWxaG38deVbTe9ZBlu2Hw7k7H8nOslMeZf+lK0+OKi9N6TYMOjRRG2Uy
IRDzMgnl9OefdXZF/WZE+/lrf3nMLTUOFZWK/zbtb0ZwJX3VEcdQ909aUb5EBT8x9IfvPaI/5eS/
fNeYGMJMSx4lK76aqoVl3//5N3wyO11ypbRMbzNFjxjtg10en/cKfz7uJ6P9JVXK1NsC3CbXppNy
BmKCGCWfwpJNCPhXjNifFozfXf+L0aCLZU0uDd6BWA3dKTtm+U7Wb/PuuUkdqow+DeR1p+3qfGel
z1l9xbSeZw+lJKF1S2ZUMSldp25evonu2ZFufOshUp9IWDdHCraEahCGXp+7lhKknYDSTp4u8vJD
o09KGLapFkznd1Fyb0QeNoGZTcsmdpYKBDGrDN3G2qvt0uqvZeqI8msUHw3lzZmeqD67XXilDNeT
eY5juxaVc5Cq7RAfohzZQV7SZHwuqO+YZXUdZNrW71HwBCdgUXY1EbOb3wy67BXivvM3JdYHZxO0
Xxi/P7Nb/GS9/fKYmfjCmrgFS3TGc7AZRPhEqwa85jhQ6DfRPzquESiEbuRewU5Yp/juBOG3GIry
ZdJnPTi51CM03w7lPvBX/Vcuhc8e8ovBUs0DPZTQD2zbH/Zt8cWc/tmgdomzGiMpt7sSJ0zWPRgk
jKIGpTzmgo7TA8y/NeW4tloMgeIpozmT5YmQaToSgeUV9TpM1uz2+2ZppCNFQy42XQ3LUPdBPj3K
UX3l6BlqA/NoZ6EHHnOpUFweInMdTCsRaG4oot1IPTnRdoJ4lkj7ytz9ybW6hGk1etpnU6KwJtgA
Iei/B6KRf0L4fnmwuppudhVy2OhANy76CpryiV7+EqN1zhtIhOCJ8Q3acu94klZm9c258DK/M6r7
tioBKG6jCQzDXMRfLFQ/O+nzpf/lWiiSwHRdcNwwEK7TUelATNJ/Lz5R/qlg/+XoMokdQm7hlitv
dEe/t9u4xCvVkprV6YANy3r0b83XP88Rnz1qF8ujxAxqqUOmc8aT1LFXf3PHpV687mZf535/vgLT
43T4CvbxyYR2SVISre04ui9YyznlsnKQpKNBsmRkEnbjfet6XDKV9JgBpU+1YZs/t1728b2DXmyK
YoDMcmTzsFWPpTWnivO9w54v0y9Pmagiy5Fz1omoGGlzOV/gGT67yhcFDNUIKqlXVbZwWruyEACL
oHCtWltq6Vd4w8++4uLtS1QAsTZKXNDyNCU+OvMYk1XvJF/Aiz5Z6l7Ci1o5DjVJaRg/x343BN3M
SfutTTlzVK/xyX1vmX7JMIpTvTeHBPyzKpCZr5wmWHzvvl68k2qpd+1YK9jq74Nb6ZsP9uULqec0
bGVaBIbirynqY2v/89l+MpJegohMP/Ar5bxbiZJVgsiJ9VUeZvM/H/yT4ekSR6Q6pAoLjMTnam3f
rUfte1fjEkdUjLFBZZxLXNeL8awX/2KL8MmTd0kjgmJQqiDERlLhEAU3sOsTNHPHcoznvj598SWf
vD2XgZ6qmdhBE/MllEXPug76CzqqL63+3kQjX7ydmkFkSFCDdTDLOpqZuuLlyA2/d0Mv9guBYStJ
a3NDDR8gHPCHL1bNnz0o6t/HQhtaqxhHzlk1vP5Nipd/Pt2fYU+/2d/IF++i3vSGkzj9sJWxhY1g
AWM0aUOwi0EMS8P7FHQoHrEW1Xg1xtKTBhkX19pEcymrM5N2Vpqj5royVRsBMDaPMlzGhUbTUyz7
6U7PxnOnfxvaqotY8gwI1YrwzhH63B7NZT5RldWWitl5FMxcHYqGn72e3RFSIiNVeJ7YZBHosDNh
9g1TutXlBqnmTY20OzLpn4NEFtYLLfq5wi4roNRn0nIJ02w5pcNabap5A+LPzjxpMndpMK6dmI/b
D4NmanM3KcEixJzUiesapL+vn2wVZYJQsXrfwbBDXfDFKsSwztfzd9f5YnjCha8orE178PMNNvZ7
f7gz0BtJCChz+yYfuT7+cx9LS9XR1qPTLJqk2oy1SQ9jYzUjffl+Jax95oPfR5+qg98fHFrlxayz
389ViSTfVBZmIjVfnikkgzZPkAEE8gap4DLQMezw6Thdlcl7rL5gfcDhcJvROMz01UTveWgXg46O
ZQogHHp9KbwInXfUv+VYv6AYuXpdz1LEwtYw4ANa6Uq8SOhuTIiSUhr1xjvB0Wa/1dqnLnWWwu6X
RkiRBIX2+JqrrzFhJUO/jtFlKFdNupAcdDf0bEvFrYr1oP6gTO/2ZnuX1NlVITXbMaGp1NGpxP9f
a7lbISnz0ZgkGhjY/n6sUUp31yOS+UBwJeKDRU8OjxoaKUBoEVBjqT3VYYkGTF+loe4Oo3TKGzSf
L4oyzlo2m0WYL5IpuR+IAE+j+3wa5nm11cxFLtOrB+nYKpVn8WEv7ifSkHujP0rAGUqdP1ajDoWs
JHsagvF2VGe8BoV5AIU1G4qVWTSzqj6SoeFmUTvX9Le03Bmj4cVm5mq98pDVJU5FNOmcVRdpryZZ
BKRNrSKH6IC+axfyRLg1nhQR1qehLM7qL82oT2PXeDZOilaVPHQbyyG6RjdtiWyeQtm3JMXto27d
ocIPrNQlWXIqSJ4Ip7WEwUo/kLHnpcjRHSMhK8N2FU7B4KtLlCxdgBTr3GCcq7rv6X61Vvx60fUm
sFNno+D2dPwBT5WYh1azaum1NVE4TxErJNWwLM0fTecvoshZZSUdr1B7ywKk0xi0Ahq0tpDnZqR6
WXozVtqZEuOaEnTfKj2k6ntkXY9YGSiSupRDkKY6ROgJ17badRMa7ni2Hk4+YqLH1CmO9gSWiQ6K
MZPwI0jS3ombfUHjtxzmQn/URuGF2tmdm7UrNkLX1Muu7KnfKc5JCT+GAMOmgiShQNlu5O6g38p9
v3GSJRUl+qL+0kBvwVfPhmBBl85yTNdBg44syKkBZO97RUYuliHCLOd9Ot22NoagEtmorM8y7pie
PVTDg8yTiDRqoEngd74r/ByplJjVgeRWIx5okl8mx5pp/QPo4zoK3WTAYiJQpk5i0WsbGZmD2YTI
2ehaFqh9U0wAL3miYStcl7E2Cy2NqERIfwJnY7WLxmEBCAr64DxObhJhIxz46DR7RkiNUm+kDO4D
daKh44Z3pquBDNLkkwHQAOMODHwVglZtPNe5WIR0M+z4VoynWkZgHjguNwON1VbFNOxk6O0dnmOK
kU3yIIkKOJGGF0Ndpb19DAznprO2yLcEsuci2vRg+YthYVbmvmWAtupHKcUTmGAXjWpPLuA1xyyt
gG7RNkE9m4bJPG0eB4P3s0WmA8+90z6ANrqqjAFr1L3CeClRtzbDfTNkSzmy6L0eExtypr1CHKQ0
iduGxEeezY9dssmnK4UpTIke6hZVfPzimPqqKEzkhtXKsWSqc90sx8qZIvyUZF46DD9XpjjmCY/x
YMxsdP2ysxqdvW+R2FZbQKNzt2vubAX1Jhp7L0/CDzlON0F4I+iv8y6dJ8TeQABlPeh9xhCZzacm
ePDpdjXIgoUj9mbwbAdI4XngGvRzPRExsxHRUMErKtv3MUqPjBSdPJmuzVK+E2jiR4HDeMgYl2Pn
WUiMiOGQVMt0MD2zGdzKoPZsVPlT1ZnrTt4hSg1xq4NPwT0MhNTMFlq0bbpXpdpH6V6Vn+x+WMQ5
s/JAU7I+U3P7raoz7b+PTbmuC22ZxCe0hvPRz/bsAFyd+wZrv0pujAIsMzbAxkFf29A88sVKsZx9
pe676rWkIx/0bkMCg9mAMgyK+WivjWqYldZdYz9TW/LiqPNK894QPzTzpoufiA7zdKwkAYuONnu1
8DFMhO+otXWs4uuiBkYf3MTVvYgWvFHL3udoRhrtg2S87okFi6RN0lto6RiB0eCCV3XpuGDEQ9WU
xDWeYHtTZ7LbC8QDoo7nbXzy82bbZfg00OKYyLxLtJsmKxM2U6bjPPnjSU4ydLgIWILwNphuOA1P
RnQk292r1vm7Sj5K+l0fLRtqwliphqhfp9LG8qkJO/uEFlKBiP1MIhKj9dbmzDjdR443LxrThWiH
XWNhdXN4f8tH31HWQ0iXtUbZKfGwprKMX8afGTTpzqm2UjSwFO5ZqJ2M9kuInnFenF4uTvhVl7DF
vAnbpAg7aqIdyr4UizgEpfIYqu2qlkovYtjCk7vqtWVZTDtbearsd9SiMzU1PSvvZuGESxHLUoEe
YogNvMtXBMrMJgwE/YTVUpqXertFgBcNx7hI5wV8djO5bjPsnbG6rc+qu4KlHE2xRsdCbhVumt0m
yrGBEjA1vWfn2lz2R49d3bvArukk0yIK4EdQXh+PpIsvciyP0brHURU11wZ6H20kC0G+6+AYWtgu
Yn+fhm+ITo2i2/TmKWZEj/tsHrDrsltrHydot6h7+6xBsHpRkc8TMgV7TMb1BlyVMhNlhPl6UeFP
7+njVshneHGm6nkqt4CnWDNg7LXyB1mCE03R7cxsbaWdUQanhld8RDM/1Aun3DvGoaq8Jjqq+bSS
4/WYt26N78kP0N9K+UpTAxcZFzPoxi+WfrpW+9o1zdCbePENC+UjtgRbR8asFHOdSY7hSy7bmdrk
jHeII7HcaC96e+rFKcSpRb0yPxd1o2OBpAy8hFM5iyhhqWYvJRNHlybvovQwSc8MrmgXe09jjVF0
pzGmoxgsZH8/Mc1U5Y092V6gLqVh1p+sel8O08w/dyXkbTAd1ezWUq6NpJqTDDzTaSdH7b61Hmsc
jOl6YAAwWVgaijP7qSDHeZ9w36fo2Va3foJBvr7x+3tZPobBa1dto/jBx4Uc8SwInj/NOBTBq1Ph
OuLA8W1eRbO2DJiVGZpsTO40fwgj8AP7OsSvMlgofEkNm7dY9ioh3w7pMacDbYHpR5I6t4W6dlRl
YZv+iQTreeJsyT2xk2pRFAjVVXXX5OE6Y5/gI6bOUxONEbfHGSmsl/d5/Sz8mzq6U4SzwU4DPU+7
9Yf2UZKLbWoA5rDeJnM4dgRlElNAJpqXkRJWU6lp81u9IdtDRvIf5hsfnaQWcQHwFUdScIMUyq0x
VHYyw+V4zIVPZMow6/zDSNRlgSasfPGVU6fmswrLgmPh9NfvDGiuIsJXKic7vbjr0mU7PMbJ6OXt
BmbeOVWTBR56JZ0hRNH2Ga+iVhyJ6J3xkuEWx/FLzgEv+4sSn1omYpm779zhhCJmpulfKn+r0T9V
rykssDCeq0hum2lv6LuoG5a27XjgMhp5OzLSCv05xhMwOPe6/aGQf2dG+Tzo8pOlB3cZtuYIJgfA
kAZmutf6iMhDxuqEnVoACHvJ/1RS8AdjuBTKm9+Mc3tgwkQ/7Vb6Sg+XY1/i+d4qtPtSk11i/ZDE
OdbhBIVZi/0bYEFX39lSvZVzMoLKsGF3afqriYVo3taPITRp02lxK4VL3cHyTz/FxK3XNSgiRTMP
0OfXenlrts4aAP2hx/9ujeg/U0+YMPwULGqK4/YkKsXnTWvPogGffGteG9jkQ/9w9pv0TFH2ohkc
uliNWwX4erHgiylcYP0pWS3352UPGXSONCxChLFZMHg29gKr3kTyTs3vB0pNWjpiqZjcxGftiutB
Me1TMRGqcb6fzrjMulXdrSOW0mpa/oj0dBX7mos527UrrAP6zchmW1CXkTAvTWngYY0A7rCOWgTD
5moYNnVsX1m6wIIa7TUNomyK/K5s5mGwjCGU2LU4+Yq+bPCMBFV78HVtA7xvqftng5F9mnR7bbXy
tk55FhmNbIjFvfEkYY7xMwan+hQgg6+q567yF5ZABXxLPFMx+rsxs27SpF8pNvo8iDF/Lmf8rkpy
nsgu2KL4e7gQOIu3I/Y73MNh9UWF+2cJ/ndT5EWJu1c6s9fVctjabXPHQHbw4dkMJqs1DXwCcWAj
q2RbII20P4AaMFObLhas7SQpV8lgr+V6ug/tH7ETHBz/x59/7e8qk+dfe66f/VIfryanRGVuwq1L
9VnCUuEs5O2L/IsaovLZ8c///5fj64nddWVK46uQNa+Z5Lsejo5KKlX/I5Juglahfb1WevS4zaZn
PmzH+JBah/LLnNqfXYnfXfWLSh0k79zk+eMXUm2Y8KGro8A1Uc7RW2383sGbQBxjfjUQOBDhB66Z
p4TKDJPtmmKLIHSAPWCr8jcq4ucLflHcC7FLRQnt420oLZX+boq+qMKpP3vfv/uhF+U9y8xwOTBX
bbGoz0rCaKlZ4d5bISC4YYuJhSLbsvgh8yJ1M3rjWfRWphDdFU+e6puc2WQKda/EysU8MNcxFA+o
+9OMTeKxK560QF8YZrvQJ30TFt08lJ50dNS5Zl85+WNfdO4YRHMh7svJcvsEz1ixruudP95nTemB
AXLwjSrNVRXHrgC9UVGOLf1rzd7YjKSMZ25h7vDHleVDIrcUoSDAkLozYLtiZI+zGgAdAofiCaBG
6uP52jQd0hrZQyvRCouFI2ZyqXkIGSQHfDlDLs77bdeX6tnZi1+2BSuKlyRkoZggZwUzkTb4J0N7
35jDWtLRvZ95FnM73TnyHKunPmHqKw9hvq5H3zUopKns1gdNrGKIVQmL57zBcq6s9SKZQRTEyZmP
d3GTe1Ubri3HBkn1ZGnECG3VjpxRtuflpqAcRTJRFLxMw48sD7YFppgyRGuM4w+aSYK/G6UtdOec
GADaSbtpig5VFDEf435iXu2VmDdGeMGAW7rH+hcs/UVgKMCZLG44NtHhKdbVfZb/0PJyldqjl7Zn
J/ymCG+janpKepY/Jh47U5mzPXOLiDkHS1ud3XbJXk32iCoBIfnxwhlfNaHMRzk+Wc2HE77paugV
PQxDYVEkiNmXJLNKld0hW0nFqbEKb9KKH32drRppYn/zZOlbRNdYQ5ud0LQ57A82vboLgWjWmeJ6
wnjd482pumHR5/4pa9Md5rCfgdxBmD7ZNOHDNCdi9jGhmNqerYjwPK0ppuRibYVyCKd9w/qxGoM7
Q3oY42rrZB9WiAPVEN6glfMRDX7bOwc91DZNoL1GGrt1RA6O/CF1Gj5dUqhqA8RcQS75Q4zHCRhX
WywcWBSZ0K9jS/6iZ/BbdeX53b8olMsmOd1+MVDYx89jhhTxzHzXpzdJ+NQXj8HQwDQKniYAODoW
eyeBoGFJAISamdSjoSgwUtVI/+1cpoD7kklv5Jh/MXx8Nutd1JZrP1ZgOdns3FH58BiO7Mb/PMP8
lH79Zly6JICHMUZ2WAn91hkPTa1457VGXcENK3/ofbzMGI4aPBBRlRERDOwMa3mjKfPAlNw+BIsS
/ZhUcUp86p7+TSWEJ1gda4Xq5VRuYjY+kr1u2g4/Dji0iJVSKK2qNscwzCDu3zgpr02WL8wGvw2e
0T//qvOc/bsfdbFKKJO4YxDwe9aQHdXSmyEIPclGOhPiCpy+UnZ8MnvaFysGANCZCjyp3zbJnSBh
2ah3DnbeP/+ET275JZncmTK2nKyLt7m8igPSLofxi4vz2ZEvJn0rUCKdina/Hep9290wp39x4N91
9XiBfkLWf1lNmI6W95lFh6AFi9H5E0Q0+HnkPGey9+eL8jPM5nc39mJ+NqwsrZPJ4MbiYCmShgBQ
kzLhJgbVEsV3obwcM5uZI3Id3Xb//KWf3Wb174ukbCILZjz/rCp80azzOh8vI+iDPx/9s4t2MerY
SRiKqeU+B4ZMCPt2UBuMt/D3+vc/f8FPFdPvrtnF4BH7DQpiQ2NNY47nuXcdVdEhKfRXJaA5QeBj
xFzZKG9WN1CsSA/Cf7QrNpjnEECMhtClvLYAmBaMq6SgPiHnr44p1g0+U5qWi6pT5nGcbjP2Rn8+
48+qVZeU75L9vdLqXJMmi6+FMS5LEcydpl+r5rjMMaZJSjGr89SDXg/nBx5Hlt87WIQUytpBtrLj
3o3NZyVGS5lrG/pNMz9ElRq7ufUaxMxHyU15RpVQ2FQUllBE28p4hHtoUEENUEsG6uYnq9pu5lr4
lPgviVHMccitijG5z8dhlSA4TqNrjXZ+Rlpw6zz7vu7WzjKLgD9Mw6s+6CdSOal+aN97UC4B5WPi
hEEJl3+rpDnFndQdoHGT+EYv998K9v98G/5n8JFf/++Hov7Xf/Hfb3kxVlEQNhf/+a999Fbldf6j
+a/zn/3ff/b3P/rX4aXD+p5f/pu//QlH/vc3ey/Ny9/+A2dZ1IzH9qMaTzjS0+bn4TnH87/8//3w
Pz5+HuV2LD7++ddb3mbN+WiQNLO//v3R+v2ff6kyz/1//nr8f394eBH83SkXL1n08t/+4uOlbvhj
5x8UeWzN0VTdMRTFYgzoP35+Iv9DNVW25batq5al6YyyWV414T//0m0+0k0q4opDpcm2GFDqvP35
kfYPU7FNxE26aWqkHDh//Z8z+9vd+X936z+yVlznUdZgwTIuXm1L1TkHSzUNU1WxhyqXSN6UhigL
WBlzbQJQ7UntUsEKIc8nKYWHUZapf6XasiKOYopCinuWWli80tKgyeLWziTdPFTAQ61XeRSNQ+VA
9wsXPlDoe2klS/o8t2vDeRnGFDSLmQZKeQW+JFR2ozxM0qqJxZDGMzBzVNCT1G8hropWpy+hgbvN
d5mpxXRdZCs1rrs8V6x12au4CdveQstv2tdaG9XnokWiP3BtpcIbRGEE7Lh7cWX5dWmT1GkNUB/K
TMnFq9FMCqqRRoMvs/MtmtQy7UBlkO/kUUv9Q4lMqKD0k9q0QwIH32hh0HF3uUTwsBw5zJ5YCRCq
oKYU8FaZzV2njOMQ9zeaDfSOqdUaKE5DCSMgliZsq5mSmYlrSzbkNmH2gbQIAuuMXa1rkIIpI8le
aIO4KZJo6hYV2PydnPbwTZKoC898Kjt6bpqpwanap8S/gRxSUOtm2mKs4jMCppcqfaHH0IQ8LbVp
X2Nb7FoUCrLSpXtdzftHWgz0tLSosqJ5GlTIXw14c1jn21b/iMZmvE9CyrdYcYRXRbXO1wbmMR2q
fDeZgrjWqjEDH+igEryzdk7ipeRLJ5HKBnsQmv8vfurTs8vPelIe913Y6NPDaMso0UtUxVZQbFTh
q5Xrx2GzjaW61KgRVeldqCXduijsdD+UUkM3VFG1jZI17Suu/tFzIiBXndDSN9nIFHhrIhODmySx
c2UlhjLQv+wTZBlKa2zleIif07oKkEXGA83oAgwwPwcm748galUZGFMAy1KtpDRcGhLUJ+AkKmSA
Lg/leeV0xdJwWLniBNTo+gQ8oftJGrqzFz1kqLag4wJrig1ZWbSabqYzQ0160m/rAAl1WYTkcaOw
Zu5TkmZVGa3WuqkqmtPQ5NjKlcjOHyoUvY1b25z9LFALcaXV+pnIqnd0EQa2+oeckjOnOtjttLDD
Dh1GGUXvJN5Be0Te0D30YRSWXlNoI5RE00qhmfmmQqZ52UirMWrQv9R+Fbw7ThjeVcpkhZ7qD0g/
/AGchTf0Y/GjrIPURmpSxcdMcqhSBUUtHcuMneY8huRs4VAwU1YVY5c+9V2XnKmVOTdAlXJlK5q4
BtsYSNG7n6vNuGtCfMhwCDXzCOMiuCOsGnFqZ8ZA+aK4pclPEfxRHUm7ncl2gBdSlsr4CkoumAaj
EcYPEUoBjpyWz2YUDPFTF1YH39rStdsojfNT1VotjiurVtdJ5vi9a3R6/SAputLsrLIdV12uw/yg
Q+/s2RLTuk/rMh48WbRUn3Ts7PAxhClf2VLhO4u4SeArqGNftBs0hwPF1Vaq34te6j9yrZrSddYk
TnBtFCVtU9Zxo88ygtHrVRvruqZDaPlPuVVMXKNuCgBpjFKFJlcTyZsdCH1YVAptZLeNJFqaQ0cd
Q1UzZANxl1cC6oqS3CmmNNLUEq14GBytQ+syxfZblY3ZNTJcBXDJ/+LuzJasRrY0/Sr1ACVM7i65
yy97jzEREBBAwI2MKTXPs96onqNfrD+ReU4RQR4oyqzNutrsJJZ5gNDWlst9rX/9A/OhCPsVT1VM
A+PNuVQ0zofIDz3onDav700/AqK7U4AEywll/Ic0M1AGJlHVg46iHiwlIMKMw34Ob8oIn4JT7Yt1
BZIJkU4DfyBj6nWG/BR5MwFc1D88I63n4I2SJMrjKLsU3ckXY3G7vav2FPujvAjnVFLwMCR4iUOb
Wtha8vAuzBn47z1VNi8brIcfNFMn7EA8a6MLLjrS/rteGF52sZJYmPDA8HXA4Co5NlJV8cHD7PBj
4U7K7NuJXe3Q8Aoz2YiDND+ZCen3Xrs1STYqaro7vQr8Q8awAnifY2ZHOH+hycRDiRFr7VX1vOc1
Xj8b5j5vKjn0X9ciIFTayKmg3oqyD106gj2ISm+TvRzHp71G+oUnaBFlrzsrApxtpVe3cDHECBsj
q5fX00DWyHnynQxfxsWUGP26BQiQ044JJjK2DAsse4IiPWSxLd/y1Eay16Mq/BKMyJF4pmhp9q1i
KwXz8qo3VVO2GP4GHDXFvAJh9lOQxue6y9xXEVO9mXmUwp2jTr3hEkaTrA5aLuOr1XbYe8xhStTS
gqnhu9wdohdmaXF0gQqAdUOBnifYuzMcB6+bMJgOVDS17E7T+gVrwekqMamDd+JGt92LecFVflmL
/s5x0BZhGu+Zh6ac1XuhgVfw1bP4IcRT0NpdsFrv3ZAzaXbccmZX6BKWqxlrc4FpOw5wdeqr5uAi
fNGn2EE4tp+sAw7rlsr96GK9Bm0L6sMAlFnol+ViOGLWofG6myXKa/xPSm956WR8nH0rAjmQ1Sy7
t4MXy7uV/wOLzKUH11xUIgDcwyq78sdBcqq143pM4kQ5R9tm4PxlAa8DnlGFbW4VtUt8EFYATvvS
moc1GOEr1dpzcGe3K9SqImDVFERPLgdT6OCPMcoryI0N5dBOrUPPtN3phs/8DNKAUX/J9yh7kpf1
4CbIB6da8n7FK14DGC42+6COST0NMUN6bdc+BmqsujYgCEJhsSxp06/DcNGKxsHigxgvOe/bINzs
0+qjxmpmSWC4V+G9wvnAUzzUadnfidLD5KHIxHhO8w5jqGXWjber4Exy3IYyBR9OJahrHIXZg1Cb
AT/eMc0NCUUcX6FZaXGLHpY7lkTWvPOrYcW/L+nUmyqzYj0rI1eU4uB8w6mbZmDjdukIR/fWZKIL
rLkSvulp1YPwL+V6UZW1Kfaal6Y7hPHk32uQeQXthu9/P6exfZlalYxHysbEu2EeH81Hn2EMZl+t
EyzYGFH6Ep4yyk+DM5dYlwRh8LHLouhDPw+iucp80wEDFzmOLeSsOa9yUbXZgVkd1lxpvyTDCb8V
hJ2yGYe7OHba6GptCsdcFt6gSZJbg+1VWkR9qDkM0huxeDAJhmT0QQyDdgF9W0bxaloW9QooIvsw
mQJCJClmKf5xA7qbusDQd5/UQLcviznFKgo/HZUUJyl8zHWwNp6cWw7SuLluigVHiLoL/Ph9vg7b
uMtbIETciSEPGWp3+Fj617yluGyN49ROWwvsuu0OWxC5vnXbYnY+zW6/Zs9JY2qa+9nFhIbzXgbl
l3nMNO4jCpuF90NV9PIXsgdaju9QL7oBT8jtu/fpVoTw9fb73+EwYSodXcPyPRT89nOvzZKDrUzx
+bv+6K8u5PuuQ2y4wX/iCd8uE/jCYIvgsiNDd3p8GdvWOLv1GC7U3rzgzZdg3yRMz/ZIzQh7Lcfu
9UbXFROFRVHrue2ELatJ2vtvH+T/Qrf6ov5avu7br1/75x/r/wE9q5A8un/ds159xFj+86Oe9dvf
+LNndYx+JmhKpbaBNZ52LT/sz6bVMcEzpXmCBN+xUITZhqB/da0ieObT7phAK6OtrzZRyF9dqzDP
XGXpx4z2pR8YsOLf6FqF2sC6/1xAvu8HgXB9+CxGBca45gn0JfusH2y9zf2EC8NFTzL5GIBNdrvJ
8zjTazYlXjXfilcVGyrFdwcT5oAjI3SB3F2owT13nNW+KDYrfJc6kg0hXsPnZR6bm97lFTtAqktX
xkIBARY6dy5Mwju7g0y2vCmthXEa1s0g90s3Zu/q3kTlkTV/FYdx8WrJU2yBmt6Am+kowOwQLyqK
WsoZhJp5uK162RisuVcTGKIqIl+9RYjLLLVUnrrJcUZ4aHKA7q4OIbOjsgtfBOS/jJuRqOfDzRls
em58bNi7yS3sBZXn/Bb/rbzCPbxfsXJn2FZwlsHrIPWPYQlaWcJXcFqeD6MU89dI2Bmv0qaY34g0
wEJdZLBq3VVkl/xnMZxkuYh3UdbIT67n+TdNmCoParFuJ4Z4WSQoa3yy1vpBIkcW6+C+XQbHe5d1
SYEt3prZTyZpGtLNJ98c8UHGVMKtc86qcJjj6WQY335yeotpWVLp7MEa7U2XZbrgA4uzAA+nU0H6
UJvOocLBGMDfrdIlR6ERHJs70wuc0bUVzgc7pzRpYRL6xGOsY3BsVWs+VpAQyl3hJP2DLFT8GZhN
w3vVNYjGhMUSzY1sASlX238QjVIKNzW5KfyN560345SlD06gsYHWYzDCc8vSYR9XbFKHZHSSD63n
MB0k2r7z9olv1dex2QZ5EKYAeMekTVHg+snDKEOVw25y5N7xFoXpYiinzSw5K7axpkV2OYZxG5/C
YfTuNKa4xTnu4+nKWzySuLnAOte/BUdvbw8IO/+QHqY833s6qk6rTrv83OTkS8RKCQ+ResjDw9j6
6S8uxW7w+EW1Lhi3ER7nJvvGU+OenOSXqBWGE9RvXjqM9w65mZx9wNF/7GK7HPomwbqXf32JJef0
p477t/b3/2k7t9wEs/965349Jf36tc0/ll8eIY7b3/pz9xbuM89++8IDJdW2f/9j8/afWXKZfCBF
rTl75fY7/0AczbOATc210vra96h+/7l3e/6zQPocBQFbt7Kulr+zdwffVtd/7t3GFVpp1+VTGE/A
5H+KOKqkixqRSIlH8Roz/bXZ3pVppHcCu3lMEhu328PhBD+QrH9CBZqDmBzzsgCLvIxXPFShiLo7
jxnEre36+nWs5g91N1SXfTiIF8Vc2evMyaMbu5Tj8yjoQftlx/y3TOh2klV7z0fbHrfT5bKOrF7h
Anbj1ZyswWWQRd1RIzKCWTwiyPGVM5yHUGdXaYv5mOiq9f1sYFbMox90l5WtmL6MymeoNL8ubZU8
n/nblNCtsvzYaavto/ahD/35uCG0J1nXd7nvU/PMtI4GEDHYOwWMKrMQDpV3Sh0y2BdbzW0F7Ddm
1fTGgHkFNRL8WFQERrMpRVjx73qySM7KS2tUQD2ub5g1nAppxs9TjmKnVd7Xtkvk0a0S6lzrqb3M
bHql84Ki2yFIAGrC+FzAPLyCVZfRLAFfX06jNOQnxsFYYxkcERCcd2h1ysX5JJ0VrK22JCQVOUnE
Ilmu5q7A6NmI2XlPZyY/FUNqLvpeMSqpdGPfRzDur9pkqV93g8Lx1Bvzi7HLcD6OZHSRlWRChgpE
LP4G4ZTlZVyFOB6WpdocEhnIFHX9ZmrJPB5aP8KHcEU/EPt4WXlZhyNi3NH/4qTsX1emwl+rhsKW
Z9a5VdAo4QAV1dlWborVagoGl6gCJuEKAWvX5KhuqwWJy+D7f1RRo7FtGqbdilnn3coZC2mVjVFT
+l9Wg7LnoHHas7Vddz2utPqDyvSVzsb8lI+wJAy94y7iob6RuTMdwg6TZyFJlmnKjjYoCtKDHzDq
bhDn3gvPzSVwB0KhgqmP9ikm6tmccahF46LW8nYq6jN0H/NpMiB8sqp8vjryUsxs3llZNJArYOdm
INw7N8WP04sm73nZhf7eRRuyy00CnzXMaewKnz4oWOHXFU1/UbPFUy6hwRpH960SKrj3dAgxzwrh
wNNm2JXrPOBQ1zCBqtR7qPIhvgBZj5odducwjWwZpzsXPiXkqgDLJg9z6Ic4j9fzko7j52j0UKRF
inToACU1Y8JZXDID6JudWybxOcrbkF98kqdK0Gi5qirfJcbHpWShZlMyU0d8B/nXhWc57hZmKMd+
Rv0Fn3/+IFsMZLs+nj+VMvbvx3X6kDmi3eciV7eiHa/zaKQbZRJzVo4vsLFow2OXLxjZ6mIkYSXG
XLzgK+pHLZ43DZEMZVmgyZqBSxnjdTQhnR9vnvJLPrxtJovTaChdYrZ8OLy6X9/IscWUfsQqdtPD
uPNcXZQO/AfptOiWRPbAyMPFKNeE73hVh5s0DfK7Ip7fmtCai8En6EXLbTWuRaugp6Wv8gTVC8yM
hBQUTPLDAbK7l/UB0oRpxlDTSqyxbZWOGZYvTUZ60jxfqGAaXvRqNF+bORbXSzDgzS+oIPappMVX
TYiOj8kGBB3PnZ0jkweJJUxfjLsimgjLm7Utb+OsSa8ZJPsgs6hFKpRd1GfrJ2dql+dxXa1fGlPl
Cdb0DFBrDmr4OXo+dQGBWAIJ5leQEIdIrK45g9f0VyVO9deSOACauOVU59mbzPF8TJmntDWgJ0Mx
XQW03vYFnCqMe7FDzd41vOq3lXGRgqVOud5VTvk8iFrvoIJIXnKUxSFiG9BBuO8VK9R45f1caa/G
LDcqz3GYIfhLJVAZExqC1p0raciPm0HDd+DhlPzNWBOnPsr8GCTO23zo9TXGHem9HDQefFNwAzLm
7ExLllkvWbpZFafnWYPeVCG4xujY6FJ58YA1ODl9UQ11XqLdgMszflYNGiA7pMWlGhZ7EgLH3nlh
BcUzgWe5IeHMz2kBqAnX5wnBMkf87c5VAVvMeuVnnbXvMfSFVzY+mDy/9dz4tXYSC1UgSuGxlRrW
gGTEQZwh4kFkDx/HUC3PnaWKbnyxLRKl2gs3ybsjyBJ9R4Tny0W9slOmW5qVHdSDEwq8NHOvuIqD
EledOazvs8QsH6j/0YQtW25KhgFhM4ywkry1eg/28GDHhZgy+yIgMAgqV/ulb5v21MsBFo4mkQ64
55SS5IE+wPOARBAX5n533Rv8kBYvuFM5KlrpTJ/KyQnf9V3NhCpDaxaV68qxTSpMNyWkl0IUZDOL
YYyGaNN3jgrsqyiUEVEEyjtgRh/c5XmC8/aQ3QxZBJwIv4XcNBZhceHBO3pdjyb7WKwgBpBsI4NT
TRJejhPhHV3iz+x2Q/5uCbP5qg2AuAJNnJ/bJeE+DEz1MNAueodUkFoD6URfgj6oTyH4/UnokpSp
tVfm2l86/0sV5/KFzQuX9JGYxsXho77w0Bjle91dSbTdV5OJwrfVOPtkyVRN/nIOw89imvKrNuQQ
09V8FxHj8dpR0pynea1OUdf7CJ9qc2mzBDlLD3DULLQUu6ZWzvvMiWrEBuFcHt3SvzQNpwv7csAv
vn9mYbowFfC58uWsX2SLu0wYS4r6LppX87GUOJMy9B1PlFWQw+OiK2HudEQe9IY5w7Quw1uVue+6
ijdqDojRTMa8IsMJVDcdIgyn2jo6imJQb2SI/iRqRvTApQqU2WWe28DvpIjY1dbJD35eE9i6KYOj
WrXXoduEz+Fc17dxm46vWlT1l6LLmkPsNCsQdbDU+0qlnN52dj7zGSEqi23uhbI3MLdRE4rrKAbr
hT7SAxf3e+m38kgGZXizxlqd49yBrjnJPEPtbTEeH5pwPdkhPjtdXV5UY/EcKB1Cp8ltdDV6Bp3z
yBwX3H7FOXfwsqNhcrWrRqDi4xQO3oeenglxTcCguyTjZR8Ibb6UoKnEJ8Jyq8KaFPAoWK/mVrT3
6RgMHCEktO9GEcx7tJ/Ny7Fx6v4iBwg5YJeE4ClOtSIGIA8FapYA4lEUiGkvnSI4V4R9nUwYODAF
yb9IqlBj0DTpmuiUtHnfKh24N3kwhV9z1QziNSMgJIcxcQinKo9USAKA+dASmZHvxJzQwZVRQrSI
acqzr9PgjVd1f7TK+aPqtXo92TBAHay7XcyxXzB3q4uPVtW9e3DztDlnIPy3rYfDbaeK4O2qVyc9
8Lvo1aQ4iyBGEdvH1WvP69qzoWU4NbhKvvJTlgoz6pUPPu7ToW9PLoPpgFor6uG6ygLj9xnNOg/8
BVZm7zxqydPsu+GpiIj3WOc5/RoUqzkEgVSX2zTiQD5AduEOhF7yJIj8GlcCb+a1P47Fh8aTZP6E
JYFRLs/GJPhGWyqxYqOO5v5ZFO9NmW1ZccmN56+vo1ZvMjtn/Jj2Pkbvffuyy7PokjrlrvWaE3Gy
SK7ir7Ky+A6UrxrXfi3z9VUye59VhqAJ8sEFmdbyxqdYIpoHvaZ5SQKjOM4Lkry1ICe2BAroGGBD
E9SXbaQ5e2ZgbjZCTOF9anpoBjn6FLnk66c5DWO2zYlZu7F9mp7CWHevlrkR9iJMqqm+TMF2nbsK
RNTcOVny2VDB3klH9aioPIIy4l6nu1Iu0Z0TdQzY4QvAT5I5vANVEPKGCn6183oYGmz+sy7H9Hyd
1hfWXxZiRW07UuYmob4OVu1oTr0oOviRM91NjJAIbcpd5xBrTNOjgT9CEqdtxfLcnWrnorNpchHg
vg7VKed0LVwPinOUOy8NdPxgD4llxZl7TL66XhvRclUV6Ehb3cZhNO6VIR/Qk23LMCBB1zKL1WUz
Vvo8UOXMyXzO887wfeZOd4xx5Y5344DdtvIIvFyLOr7IJsKI8pAUKWjuyY2fsP9w9ipkP72c9iKI
5ucFPORlSh50hdMj5OfZuSyXnAqi0GeSdRgLQiuH3ryk4mWN/fculcGrfEWJWg4PJRE5HCbD6yJZ
3aMZ1uJCq7A9BQEql8g3VyXCv6tYqf48tZhQx428yb0GFe6wHjtyUNH4tepVkyExHGRKBgqJHM91
s8ZHb2pKqAl5cW5TE136ksw68nbW40IJ/sIkgXwei1kiNEJF4+cDgTmpae5ScMirVU7T5dAVE5XF
/Hz0kzvjj+LG6yfncqpXcmaXpsDjjbBLCMgLwYl9Mhav1n7+MjC4v5gGiMeLcNCGLYhVqbgHp7zx
ee2mXQhQtU/IV3zDaJRXNoqQwsOreIcNQiaPJJdggDFNbnffBjahfSg2Fjs6IXMTJR6/ZEl0l6BA
mPezRtmztOQLx4IdwVkxuI9iBquxVz5EyrO3wvFYbbgJjDd+mQRkV9bOQ1sFKQoDiEBdmLtXpFGv
V7hI07Dm6iILakS2Y2toI9Po5Trhx84OR6qxv/Z4dCCtbDTzs6LU8ycohesh7R2W3eLWzZe6Lqp3
fu8TVtfP7EObsI6ZWsJcevJD9XZuAnGuUp29HpsF8abB2IEUQDSJhgFMknr3LAaKn4E8vqsV3kpx
bGs0UdXsNJCTw+Ro3KXifE55vjGmhTv6D2+7l5ik5Hl+USx98LqNampCmZD/VbAwrrsp6ME76vr5
oNCYq3ZZ7oPVx6phYPgTrsuy78ou+UP0OniAJZBeZm433/871Pdm7S1RbYmP9z1vF7GCdagufItR
XmLcj4IB/vW/DyZdU4AOLBSUHUlnQ3WDBmm+hQd0myYDRHttI6oFZJ/AGbdiFsvL3x+t3FcF/3s6
LXnECfyvcQXPX6uNa9c9/VH/D5IFxaYr+9fw3av//R8Dj+URv/DbX/kTu/M3rI0piQEwxs4N9so/
sTv/mWTaQsPouqC2gDz/xO7gAz0LjGCoAslQ+q7dDEr/Grw4UjyjWta+C78Q0FczSvmNycsTr0nY
bACLMA+FVR4eikwJH0/uZLBy9EAvOpQmi51bnIunah/MjPMO4+xqc1KLA03Iw7cq3HujHXua5wVV
lGg98jHmUq/NUYU2Xc/OWDF/CNfSdpdse860H5senwQjnHraDYGf9qA2+UBYGBIdAmGUi8OL35LC
U7bGQe8EwQIrFrHAXhGFab9EHpNmRh4DGc7dimpbEX9FeFVuyfFLpqG7ACaBlDWq+qEbdPUZBpP5
5JXtXz7D/3/jzpq19q8X7vuvxddHq1Zuf/6vVes985UKNFRWVGue3GaCf44LPfEsEPDhXNe4Ab8E
/J1/TAv5Q/+YDspngt82CGdYVKDWv7NE5TcA+TuAmcaJ1yAQTAiZcQi5DS+/H2LXPc1X4pP+UFkH
MR6hfW39cs0gamAZ21uE1viZF9hNwSIigFb6EUFwvilWmKkmjy61WfA8Zz7qNGeSQTeeeEpwJtY4
haQ2hYL4fpEjJKUmjrZQk8y8DzDiILMjzKp3gXJS0MFpKmGap03loL8eogpbi35U1Yoqvg28MUX4
ShppBICwLPwQaEIjhLCIDCPa25gmPuna1Pkjywdv41QR0EzH5c4xGsNd5qQkgCxOAu9m50a4Gu8n
VVeEu4TpoE5NV8aMMAeHQL4pwb51zV3JvC1fUqp+tQbdS99NtHcZLXGsOBnW1l+u6qXJqo9B7waQ
82mvoONRXJP3LczGdWphLDLrJBUxJi17KqDPxkPfk84RujiMH/xp8D+GlR+49yEKq9ndE1q5KqKI
/cQp4+u0TaviLY1jM35Y5m5u37RgWwLt01wwDJ3gTWE8FGcyPVhbMc3cG6gxy+2aNzK+Y9pqP8xF
MdeX4VyN8fOZkSEEzMmHH9welA+Tzj9F3EIqkaDihEVkWQD908NsKmkgpkR1EQGJy0aS4F5NAStj
C9Zto+K1XQSGcjwYYyriYnZyXcN6/MNNnMWPj5YWWXoHQRxW/MaZwkI35xUWqx0PEWgyc9XR72fV
3+RNlfFfVdmE2Wd41NCDfRg7YMhF33toC3XQJn80g+fI15EHbEXz1pLx4djsTejW/UcEMCkhYzmu
4rbsQ4cQc8QRRLjW6WXV523x3MQTMvC0NP4Dw/ZWXUR21fVVORWC3OdYomasVo+Q48HmdxOpN1hm
2OauHoY032m0CuT5IA68U7QSl70cyc4LiuGNrCf70LtF/SnVKVHVtXnnRqnD6DpT3h10yOKzDCKo
RvQe5OxJd2gfILAl7Ys59fKH2p3d101ElF451vb9CrD/PIqkKQ/YwLD/Nr6tCFMcytOENFjVJDyO
TZVfL0lOa+Ytfv8BE3PmIvHkfZBemxJwE3twrcoBHw+RE4IXTGSZwllioM2o/zorXefUOVROJY4M
YTyjm+sazCZgpeP4RfSi11Z46eCHR97Y/Zj33TFgcn2j4ZvvCzqQV1FQvho7BXct9+Y/Kkgv18tS
yWNVosbg5ciOsAkHaIBFRy1pgXMw0pANZIEwSwt9zMvM1ddAo2TJZ32YZleNnxh7nRCyptCnTn1w
Gm3YZbe5C03yqHQdFw+sg3T6Ah3fWiikU+jejoxSmk355uj3UdotPN6FVJL9UDEmwqh7DWlL1rxw
btd5A5AcNBnmhXWgFhxlPyFhrtYs/iNTWuM1gAfaq1GP9uU8J+0n7AbRscaZJt05mHv868o1qd5Y
J2j1GarPyIdo+5HFZIuyPLbuKNwj2O1aH6rFSyXUgj7uCSoTm8lR5MqHSYxteRRCbRmUUw3Sn7UA
gKeYkrr8WHQxxnSZN5Eo7dRrJJgl4LVxwtogUhVBxVM8vlO6CeZzlI0VZiUDQoGbpg4qdx/ODHlQ
D4eNzr+aqZTpS69uwOBI1m1b92Jt2mV9bZXomVM0jcyv27Iv+Ha6QG26wXG0vxJWbQfF9weJcgU1
mJXQXSB7cjI9PkhiOUu4ZwPQJx0FqBcBHriO123/+buT9OWfP/F7PtTfXkcxYA2UokizjHK/P7D8
SYDV4RdEiyuaT3U8LZ/wA/xVFs1jRaNR290w7EeKAkdHS/1Ec7hG85jrqcU8frTqQhUp8HOVl686
DX7WbFnVmKWUr35+a0+pXt+uqhGZwAKwQn4rDb6/N8y8bcAT2rpvHC16dCOkpxOUcvQgAxwHL03O
0lU4hVZESjCqrAkIY8pp3v78czxW4P1588BUWlEXsDXqJ1+xzSuTqo4hR1RG7+CYRTccteS1BUt7
+fMr/fgwpSu8TVZjwXGZpz9+mAH7ZlIJ+KJ9VNp7JnvitHaL+IXLwI/3A1dPBha2gAcZ6imDrjSE
Lq/YTIPm8D50VnakaZdYZ/TU1L99Qz7Q1rdpvS+0hdX1/RNcFz+NfF1CfSVg+jpYxJd4kr+y+/2b
+9EsjwB+gme8b8yE7y+S08D00LzBvElJY4IBTZzI1KB/KbO8/z356rYYNuEVa1EabagTnxSIiBf0
GFkXcvvSYMszhocVDOMX6+Dv7og6FDyONWC1oF/7/o7guygn8bChWNXm7+wOQ59dZ2O5UldVHWS0
335KWmEJLGDXGbo8Cu3vL6cXzbIX3FOmO6hbbW+PobPmx59fZfvQ3++IKNmEb7W77YhcxHsiCDV2
spNXInmK/SrZdWOcXeuBl7t1xuGqKt0vv3052gKt4FPDPYGy9PimTB+opO60wVvUSd4RW6uundzK
63aw1a1aFu/659f7cYt0LZ2yi1iA3Vg+/RKjdUpdAhUIPbKx3uV99FFKlwDRUdwumixCORa/uOKP
q4QrCtxzIOW4CrDn8R1GSQQ1Gv47jDrc31bTzDuOCLtvXQLC/hs3t20aTA0AAp5SsXyv7MY8nfF3
wN74lGUT6XO+HO5N0DKEEinwXzepX/k0/90Nsvh5C4TyoRc/2XhbnUfsIAOCIgFj3akT0u/qLbi1
zrvzz2/wx51XECa7ndguaAcP8vF3aSI2QIrecCdGgGuEN1udCUfk51d5+gpsxygEpgBWLDUVLe3j
q5Q92S2zIc0U9Df+lLWZc7YCh9V+yccXhe+Ep//G9TYSrhfwHrABP74e4eH5EqRNiJ9Xuhww/c/O
8OiXh5Fthchsgpp/8TX++BJQGyjQJA3hkm1ye6LfccCTYXVG4MFgJyboprLUlN4yNtm9J+fpqrV2
yvaLbqZfWQz+7XXZVdztPj0oxI+vi0hKtMvmlNJMhXef14vYl7mt7og57T8vwh1fO1XS/v7hpgPf
g8bMAad/qAuYHS/G6dBd9Ek7IpzLXfVJgtP/Ynf+8S2AS60IlAGOsOyeT+4tp/YSG+uOaONYXfpL
9IU9qDqnliyfny+Xv70SjwTAhYvB6Xv8LZJJ1C5Ni5Fe5YruPe10izvOShYM4wKEeD+/2Paxvz8O
OEiNBAgBlnSpeL45g3y3VGYdtYPQHRcL87PMCbhyOvN5ilR3BsL4hcf+j6+3p6VLleD5UvmAPI/v
LDVVG67Oll08je7eJQuZfGCc835+S982pMf3tF0GFiS6NKP8TXr9/fKP43rO49IEuyVk1HAYIEtt
Gik5LAftVKXdj0vAd5qOJn5wRhKRDhAWUTIp7Ibr08Lr4e9lGHvYYkala36xkP72S9hKChjfEBT9
J5/Op9MMMby2O1PrLahpcE+L/mXI14+voo/0B6YotRHr8ilFM6inMA4GCG1xlzk3OLFXLyNXZQcR
dPXrxfTNQ+Jp9VuhS1tVhgjdGuyidcCxuhFav//ioXhCgV4zWB58refYZzzaWZS6P3++2/b86PEK
BUDOIe/zhknsvR5fxaP17dNpwOBXrIFmLJ8BQiUw6ppDG0rfuY2btPBufD+Bq52oOvv68+v/8MoI
SHUI+MFJOaMA+h9f36yw4/tNjN3WRXszRCuwhdeK+YJwm6yBapL8ygZm+4lP7ljwihohKKJd/dQO
ZrBhnZATt3FMmMK98WA0IU2vhsi7REE52V+cjz+sUKHo9rbpBQb3aEjk4xuEOoPACfbDTvSTPNiw
hwhaQWr/+df4wwrdrsKOShGvKa6DJ6dw3k4j6jrl7/Is606qrMTZz7xuLyop9gr965cm9Mdf7Q3b
4nj8VbIfbMRgyicu/9RCsFz7sB29KIBuEkXQZeeHRIu3pTW3Qdzd+8X4yQvjvWfG+7iCr/jzW37i
XMMLIvRWdgMOUaK6cLsff7NFJYsMY2B/p4fYQxs+R5fIkHGARC7I/BkYzTBAuWMIOcGAkd3FgF2b
P37++cd48nypHwWjJD4GFZ3cCqHHnyIVVVlahTAzNVjO1v3UM08xvxcrSQfIVTRCha2/RTD0NGgT
gsay1oktIHph7pk0MeGopIL94it9soo81o/PaUIFQImKlPzJZpCUcmIjQhNr19FGpzLU9mPfJUGO
PSND2Y+h9qf0NJesil9d+slbuV3awqqn2tno9ryej79GX0Z1EK8YRqg0cl5NONETlj525XRyWlh8
v9eMcjXlei4lpKE85lTbHup3B7UGHYvKWSMkjZhAZHzrWK8iaMHTysCROvx8iXwrEb97T7icx7yH
F0VD/2efe7LJQesI8ZjAQMtVgYNlnxhtOe1025npPOLT0F/BErdwg0Wrl/vG8oGOugSUP2ubO82t
B4MgnTCAHUf9sUX/aA4evMTmYGQk7kddFdjCGux/s7usnGboHrEYzAFBm/thySWC/zQTtT3hD4nu
Fp58m1UPIerw9OO3O/2tQd9/bYT9P0+Gwhr51+PAN2XSf/3yb/+r/fjp34g4bz/2X7vHehT++l/T
Qc0E2qWhMDTUCMW2rvrP6aAvmBuiLDIBdSTrZDsM/5oOSv3M/T/snUdz48p697+Ky+sXp5DDwhsC
pEilkWY0cYOaiJwaoQF8+vcHzbWvCNFkzaztW+XNOUfNDuh+wj/AIVwKQpTRyP/5c//qFur6P1QE
uPPRDeA2dv9QAYeT/+KoMibdQp5Ggg/4qK/SOS3ESgOJTB1k3FxeJTEoYETOxKEb0Q98sUIPv//o
yzLvUq1YD7U8+oRv0Ba15/v9xUfoGpJ4QvQ66sJ0RZRKGl8UkLT7GCr7rbYoAjYDWgacWONDLtPq
4fzwqxtnmalJArJIEFEE1tecyXxOCvCFWCRIXpetUqgVmtH40hsCaa7zQ72q+v4eCxcUxoHx9iyU
+GKqRk6XUFdGM8gbb2cW85MHrhsY2eiH4XBVpBWRjkPzclCInDs9+Xx+fA7HeqWXW8eEGoo4hgnm
4ei6A6msWLRMmGqchpsi9JRdvQx8fpR1KLdM0qLeANEV+wWYhsejZLyOM5QOK1CVGDPMMS+/KIzL
+SGAVLOsv/DyvgoAGJCvR4W4RwXHMddBj1c3lYbwkRF4tLh9DeGUA71mWp0zdFFU43Ml7H07K5xd
z1X4S87Fl0Styl1NK/r9+bm/SpN+/xbKSUSVENbXp6lN0GzQ4sgMIJLUGyoKwTQmb+iOoiKEo4mB
Krxfhe2dxW8+kPFDt6/sL1Eqo0BR+0u1rRNnm5X596/Rj7fCLVrIPqZioJEP3nS22q9quNgbVS18
gPMzP3G2LGOpMXlEQTrf8fFQHbwMGY1wE6TReoexyd7h1KP/YVnweXVZFVj2XJD2uleDrjIqVaXO
TvPJXvO6Gz44LeCPdKYvnOKTS/diqFU8Z4adO9qpaQSqE8c+iFxyy76+66I22/7FyhEPmFDHCdrN
VTXXUKPZbLmagnpsxRa6R3MDGufPtBYpXC3tkKWHQGWfari9zPfF1YN+Z2fWjlsFwPvUQ1nM02GA
2HyAVNP65yf0eunQsuLwUwl06BAay1F5MVTMNoWliTZum8/hE0EqaGbMAz5EAKT+MDleZoX4FKn4
0oqBt348VNdXaQM9vA5QgKmv4grMvZ2L8cIOreJh1o6tobhAOMobsQBxjiZED2FUjQqdDN5y7afd
GultO8M2VO1WvZKkfd9SfQgvJIyvV/F40NVl3Y9OUzihxLEr1NwPrtIMvp2q6G9ouWdfOOyvP95l
qyhpcAwhwK7haxV8L9MSdhuAX0GddvSaa+RVwgvNudcPA+g9kC6cPrJT7fl1fHEuSP/zIhwssL+a
ou2NFlmcpW69MWTBMmqKdUHR/sS2UctYyibUEygwrg4HtDgnNoTWB3NLGwEXj0r6oTOiCOqV03WT
2pDHwuhSd/zEvtncuCwisK4FcXV8WJyKpj6siz7IPMPy7VIU1zkSfAGUC3FhgicWFOAjLRLSQk+l
qnk8VBw3A3D6gQmq/fCmskT/Tp0TKDD12OzM2HMvaRqfeGp5ZWkDacQv9HOt1eRalMRHvUlEkC16
JHrbleBeyLHxZZMAscKkwSfNroT1FbkAlPVF13ePniabx8Rr3Eut+2W048iRUJc15kpzDNtcq5om
XZk5yN8IKDZG6G7GLtdAYXRdhiBTGTVv23RCtxshIG320xQ004U378QB417mMFNyYUGs1b2AB5Ku
yZjxe68LqbYgs5jLtgvyVvvapx7a7j1lgD+8XG2SAocSHfce/Vqi/KO7CKIFuRu694Gulem2RUwU
Uh7ufVN1yZn49WYzFDc58gTMjYt8NVTdGRFytODCwOwJnDwcPbxy1dA7UCs0AIWjoXE1VWG6nacW
szmqu87BlWZ/7eRYdQR/PG+KAg5wEDrTnPfVoyLhnnS9rgDdKgREF8Vp3lq5Fj81VpVeeFRefVY2
HQnSH9Ko5ZivC0qIi02hYhX4+aiwKkHXo7KEROL7MA5HwHS9++n81F7dvoxH+1Gn+wjv31o3O21l
SB0RcmOI2PO+Z+Os7bxOKIfzozyv0NHXwjAG76VJB4Rbfr2d6RCGCULPTKvOwhuthVa3qQAuBh2I
SXCTJvyTbMT6Jh0NvDmaKN062Zhcyxq8QaFkMJ1HqqO3s9slFx7YUytgoZ3DWdNJbN3VWwcbblDs
0uBDpmBzPRgGtnwgKi9Ej8t5XS0AF/MSAi1iPAjlHH864Pth5FhzG0xIusZ+TFX9NpmzKAzqptfh
RavpHQiEMdCrUNlbiYe32oU9WCby6icgac0+LNf2GjQSNVqmVSF2ghGQTiCkMGmbsKx8dE2tmz5v
OjRpasiaahHGnzij3gNm98XWzdoMZTQBfVW10gvP8sllsTSuT6pg9IdXn3mkV7qTlah+dmG1GGHU
KrnCJNXO8XnMIJwlWCDSW8qvp1Kd93JEofDCpfbqIn0Gz/PBEQETOa7jD5G7ljI6y9FMEcKtF5VX
O5uyQ++q3q9ZwUYU2TXtwmf+XEs83gzDot1ByYEa8pKSH58HGyt6JapyVAkc46Mp7suqu3NDJUC9
d2Mbig/m/2DYWPvGE4zh3VDiAOX8GFovaGUM67/zi2i+4JXweiWAIRD4cdUBWKEqdPybYk8bY5Xq
X2AJo7/NZKvft7XWPIDcxDk6nQVShk797fyxfH3hcSSpgBJL0AaijH886NSUsnftSkV710lvpl9Z
uzXHGsvSThR/+mRSHwd4CJMSlIDJZXc8VAFMpqdiPQdWmohH0Hb4vJZl+S7LhbUPITPfzlS+L7RI
T7xky6gLispYHpB1Q1YzYYg2sJuhVLOMsV6m19Hctvsul7h/qlkY7w16GIgUompKoTT8kns97g16
PV+4hV9Fh8v8TUInnhiDesVqqaPahr+BonGgCuhGMTnzTehU7WdIc/qFoV5fqnSbiE10NpW1fl6U
F+F2ndZLZIZaMPTP8EdRhsmHsjc+nz86r+dD/Zw6Dx/iwnVY9HFe5nq17KMIRDlmxmov3jUaqu4K
MPXvGdzRC0fn9SllKPIB6vVLn2ctwienWIxaDNhD6yGi2a1Za8jWJ9zeLSbYcTJ57h8/S8tbiTII
WuC0XpxlhV+soGReVa92eCgCLNgbolHudDlYFy6/1/u0jPKceP1uD6xGUUELYArKJ6+gQaalVuPP
KUzF8xt1chQiZbqCFKf0Z7uoF3OZ+yGRI4JnQa4RxeDkad/0aTReOHMn9kjjHQHUCu7BBnF3PJes
VwfqbAjESkDCh6pq7EOhhM1b04zjQFM148LanTh+IJBZPeAPS8l8lQGNGfISicV40BmUayNVFG8j
zBybvwL+9IWH8tTkXPpEyy4ReL9yJ8k7CtGtgsp72OGDgDVGqka/UOd44PSUF077if1auv3MiStr
eaWOV1KL6Mg3k9uhJNB4ZE+Qd7u46ffnT8WJ9Vu+JQ31KgQA6YMfj1L1A8VKxeqD1Ix+FmECHiYx
PndcSVd/MxDpGpkqpdo1QEPphTC02uiDoW8gk8sSv04KX7fh3P/5jcRpQFVtedFtKnjHU1LcYkjc
UO0D1dPqB6OyjK3iKPW7sR4vGUesjI0oqgHgezmWfjzWjPBu5Dok4Kg9R7eDqHMBmXtORj8ptfDR
6NoBHRVF01ofba0ZmjOpeXfVQI9BZH3C7dZ3QgOmfGdVA+IPaPh3vto7yU03dvNbZJPG8kkqZf1T
WAPSYFO2+F2h55FdAtC8bk0wFcwV+IRAzywoqeOpKCJO40GphgAUFjatsYGVDQ5JnybMIbYWOsBb
Jwwhh2GNqNxCsAr3k2PWf3EclwU1DUD/i4rl8Y/oJ9Jb1AeHoDK15gptY6RQVbsHSahZF4Y68TEv
UR9xj7vc7mtU5NTVFbgbiZsyGl93JaDeEEM3pb4VOmxyMBSNfeGuOjkiDQa0Z+DzGesqogWPCTl7
nDVR6BoP4Gj6vfAiKONRH2p3qGjHFzpbJ64Qk/Y23R5CJnp56ytkbl02fJJB7GHm43pY5EW6famr
fWJaJk1ttuw5EFg7Kna5iRq+NGXQIMOGP3DeX0M3E/sZ/tsbpZ0vedicOqko5C1CudRjWc3VSS1S
PbX1qhuDaJLDglXvd3Cryt2QptXT1OTK18KQqYJuhiEfE4CZ39yeQOjC/fwMMD3OHkgml4o9rwFF
qDV2QEVZpxViHBEg60MLeDIqSKOZx2+M0h1uUDfQfRTU8VJKIf2hn25uVKwd7lAM64NIc5qDa0bF
HfADiwpvF+/I3PsLycSJ231pRKEqSOAEVHx1u08kLurivRjU7pTABbOVce8VUnsoSym/n7/gTx02
DjdfL/AjKKarq9BDRktVYSIGKr4LSKTVSK2OOI78xSh8t/QXXBWi/upIS8VzZ70uodRpdbjPkS+8
rr0hDs6PsvyVV1uLNCchH510PGWOr6EEE25ZG54M2gkxoFxtILXSsScvTx0cM20gsW+bccRtgbaK
d6FK8ToD5FwRrhNjmIAZ17nKmFjmmFcsJOWK+TAhCHKLVmjqR3OIf3uut5tew2rq/IxPnhSHFioC
lGBJ1/A7lNSsAdXGMSi67KPoXd1X1UZu4FFegt2dPCcvRlqukxdxaEutEroYI5UDSo/llOZ38ZzL
C6Ha6fmAq6cBDQN7/ZoVugmsRxPMx0KoSkS9WmByjmwesoHqp/Nrd3JGCC9Tw6DlCwT1eEZpFvaN
IrmPMplpu6mCGSFatb4wo1OjLAVQaB9L3X0dfDbOyF1vtSM2ZrLfQu7vNxnWihfeqEujrL6vTFPb
RjNq1o007N3QWNk3ddRBFZ1fshMJuWkCkuMBXhrG9ISO10ziTwvZDJd6PM5kEJmYQCyu8fJ6iAr3
oxQeNrSGKz6NtZq/h22o3OL6ndyYxeTawd/8Fsfk5LsINgN2P/4tA4QeTBhadGB0rBmlMuLqqsYf
R80RV7Fd/hqMBAWcJLpOunbe2GOCjRJk8PO/4uTCU/BBiZYQ2VmkKl5+Fmkfxhg/jTIQXlMvoHQE
ZxrU786PskiNv7rZFlgdUhnGAiJcrbtTmy56oCw5fkDOzYyhx2NG1HnPC9m6+OHY3TU6tJjdTFn5
TXGxSAFk5n7SKct9nQbKOhcOwqnv9OXvWb3lGMk60hwl8m4hZpK9YAHoSeAMp+OAc37up1b4GVlM
mV0HqLBa4SwjmKCdIQNtMrqNDM0pKOos2p4f5dTTwVOw1BXJE5ErOd5H0Ut3sGQskV00VRQS5iIz
sXKgf/RoqllRBgP+NLfq1Kq4eYQpprznxz81S3o1qDuQpZLXrT5g+q6RM0cWWnixV1w3Qyr8OivE
2/OjnNq2BaS5VPHAiK4JaGLRHrJC7Ne9vtQOFG0wLomMzH2Y5hE10b8YDCgciT7o9FcN1WFIo1bS
uAhm6na7eSFFVzEixbGLstX5oV7Dd2jd2mDBiOz4P1RdjrdPx52j71zKMMKY4q85GhhJ4OBW8TQN
HmrGFbK+eHcM7T1aNvH3co7CtxNIKOV67jTlo9Rbs9m0feQlF27/U0EBh2SBOYAeByZ3/LuarFHH
bECrCmCusS8iFTcz2TkPs+sixFWh+WiahfV0fjVORfZLeAs7zSRpWbc3I4Qr9QxZr0VuJsE+pn3o
lSr1e9v6DNv8w/nBTh1clEzBphHd0aNa3cJ61dujOvH908XWr/Fc6lDwtfoL63hqSs/weypgS5S1
+jynEqUISkm8O1XcfSx0K3sKqw69/ChurkfIVH8zK5iJMBi52Dm/x/uGnRUCKgn7Zoz2NupKHKC7
Qbw7v3Sn7hyY60sDEcyBZ64OR2JiqzCqNEmaTp2rTaoVyjaSWU4jQ3RfQsX0tmloYFWmykt865Pr
CZYDUhz0Vxb0eH60KQccbxjaiJSIGqyIr5ta0eJtYWeICRdqkb0/P9mT58SxqThTzDc1a/ViNDhW
LTS8MZDS8wLLyMxAGZJ0d36UUxccMwJPiBmARQn4eF7gXXVXJtoYhCGe20Y7emhaT91B7bJLkP5T
u4dcq8kNR3kM0O3xULkwbQSZsylwI0PeZ2gavw+drtyPIlK2Bft+QI5JfioxTPiLpQTNoS4lYQIP
c9ncF6F4rTotfWKFYM8Ykw8JGgP4fpTmhST01IZRy6EWR1rokHQfjzLnqY12qsGV2sYV5iGyMDYS
Vcm/efnA8S99zAV5+UreiDCmtOtpxJVs1LYwsqcre6qb4PzBOD2bf4+y+qCjqLJzI2IUFX/tLX4g
ORYfnviLHJAGMbE+aCm2ZrUzTcS5Fya1BcsM5V2fhHm8lT3sRaF6wg7EVChBiLrlBTzRydIKLBpo
3iS+wCxWZ7Euu6hTNcJ/2Zuq3KDEhKRnN7XvufPtfTiMwwFPLoR+0Nx+I72Y5Hhuvpxf4ZO5wUL+
pmpFnYzy1fGBMWfsBFDeG8HShPou17zharDV+iv6asnVNJfmDxV19M84hbeLCD9EqijtrIcoTy+R
tE9t9stfsrpYUySm6yyeybnsur/RyljfpZ5oLmz2iVFA6/PkUaahebIO2ay6M6PEqkiD5iFD2RMt
/3wzIqR6YXdPjENusZAXAYJC5lz++cvPvdD0umg7LbDitrgd02q4EvTPLoTZHn9lVTuhoY7BxgIl
pPm4GiXV46ZESFML0ODRHxEBi3dY+WJOim2A34eTuJ7TEZXpMJ585FLrP6VLU0Q9Gn/1gZZq2aAs
G2uB6eKUqAz29L0osvJKgMXa51NkxdhbNtHV+UN74r0AkkRNd6EyA89ajSpwqsniKNICXPTUh4KE
dYsH4vQOU5dffzESJcdFxW3pI6++DhcrOjxKZ+BXrTvdNGbfbOesUd6pRnfpZTpxYEAluTyAPLUw
llZDIU0P4TVxNSqcWbEZHRt55goD4/MTWv7K+sCQYQNmsal2UXM7PpausEIhLFMLosYBNebZbfwR
MfSkPAizNj6n9pS6V1FZZuWlYH+5Rc+NvBzlFx+EnSF40nlwXPo86ymnxEi4DabebefECwe/Kszy
yuhlsZ3jBZOTRO20de2m3iVJP1x5eDp/0BPlxg27bZUgA4Z6Wfv9/OKc3AKY8QuQdLkPVz+xzaVD
rwd5vXxcMJYZksVQK/ULK4GZzaulIKcA+kPSCDKBvPV4KVSnx4iypTJdKrMj9840N59mQ9+Y2vzZ
mEo/y10EFqzBpQ1Zjk38hMdrlUFUiz1g131Y3kdKqQ1+V4WGshez1llPfSIUnDcdt7wb+zlCuxKS
qL0ZmshVr5vCizts7UbXPkSGnrKoQjhRgDtrgiVl1uD/PtboGhSo61honE3WDTCNcdrPcz9Rgela
Pbot4ngC6+nx7COVh/If/7oyZVdFCIQtcPjaBfYCI4gdNaX2EWh61AIqajX8poTb4lUvc/R48Y7E
28Obwuh2sur5PbLWKcVPVMFwEnUbL9242FpEWxeZqO4ahWr4iQmclpI+UaaE/BV06BD+cihrIo4m
o83Uh4UewOCrPgsx9/q+xBax3LV4dKZI06Y4f7UCT96NqUzdvBsjC+lD1FUiZhNPobMbZOpc5XEh
i2u9blwZmJFhpFsRG2h4oOuMRhltLUiLKTgIWoZ2Um3yHlFsX1BtUPC99BLpz7Y9ZmiqK2bzYSH/
aFdpipSK1DJbD/CMnB91S04CSPk4GxuSTKXZxf3iZ8m/64ybJNGTjzqlInhZxtDcVYi4f7KsZ304
R6CNCPGCv4YBpJ/L2HhXUnjKYBhMjXKNjJpmbry2n/e1GVrIy0eTh+WEhrcAFmlYNt/kOibkm2Ro
27d4guF6q7kZfYMImxzlKu9hYvoFrje3qe3grmqGsz7iWzCqH/WoSCeapplxn6DWuCgk8u4cKNul
hu90eqv79hjnzW0Du0vfFRAriiA0+ubGM0IQjlmczzHFCyhuvhYOTrMfXLXu3yDOp3xA5HD4JCYE
LH1Hajla331pf5s4wl9tt5RvBJqHN9DiCtr+KnahZFmqvcuGVD6pZoHaWmoKee1ULhwbUE5a52vo
XHYeQORixJwVycB7tWs9ZS8TLxo/9y7eBsjb6ca8kV03KPz/HKPcfFCNX2NpKkgmq0aKp4FAsj6h
YLaB3JTKHXocHGG1zKe3XKG5t53LufhoFWWu4EJNqcunkht/SdPaPRhJUvzEZjV5QFVtSN+EkYMl
XdKk3SYHGaZvZBzHWOGaiHpzeAqw0oXXIdAvozZvD4UztQKT3in5WA6qQEoxlWH1MOqzkgVuT9fN
n71E/LCcuEKIMy9LJGydevjSJbGs903nFrgKIJj1EX1JOVxpuh0im4kk7Rsk/j2L5vIY72JwTMq2
y70ZMX5z4isdyqLot2bm1YiOC1RIOcyz9wavC8VF1o8fkkAOizY5m5ZvFCQrfwjSrHuo2MO3SKiK
4uvSSjByczPzYwKfItq42FNLjkCaZMEI9kdsQatp7sFTMjT/E88lzCs9xcZor52TB0zxKBA0EVAg
LOkge/guphPQIdO8PHhmYpqbpC4NbStEX0cbYetQa/Ox8RCJibCifewVnaY9EqW9iSZGVtaBdPnc
8YBQ0MRIZuHZOHbEouf3DwLTgNaIRUDaVH7SpYqKSD8UVXo1eYKvU1djPAr0dgizPV96L1BISvo8
oJkCjycpww5onWeUj+PoWu+UWDYIp+ezKAAX2FLbzPFiplH0bYNCKSjoadMuGPANPAnlUbMwbL0a
bQHHE7lOe74uoF5raYBdogfqurdaB4CcMmKb0n4DqIiG/KOqSDwRNp1qJEr+vhozF+n4HDs/PHH+
X9nAeEQh1wyGNinvqVx676yqS58sXSBVPDQevmKJnV+nDSrnkSaxdHGwiheNo7+HvZzyj71WvMfY
oOZE5TjgXIjcXpX8cGTA2xUwLtIcKsClVX4aAS8dytHD6MSO3rFcBaAyfBQzoeZBhQchUj+iCYww
+8Ezlfl9qjh+BSR645lcNnXfvn9+8v+PO/2f+rL2/zt3+l3yU4iv/3H785mp8LPskm46/Piv3//Z
b860gokfkHwUkRflyWdV5f8mTSua8Q+MWoooKFABR6Sa/z+sae8fgJCUvk0SH8rIS3fzX6Rp+x+S
D7DYoAkMtp5W1J9oLB9HUUTJdJDI4miuoBPD71ul7WKiwBdil9fnnvZ1KsyKYwQB5hv40+rwYmke
fkepL0nTx4Hh81CoXlF/BwUBjHZdWGw1LW1gbR2InFtfErxvVKu7xFc+PQiyTBTU3EUk5Tgq1Gu9
6QAzHWrN5lbRE7lV0uaS6uCJRaPeYC3q7dSHwAQfDzL2hosrtTywuN0P28rVfaUD3Bhxvf+jBJh3
gBosiQTiNkuv9lle/ijeL1UZh7I6pKTj1QYuQIanRVa1FxKa9ar9HgYuh06OhmrXakKdjTKSgzlR
EnbGUw8agl562e3P7//yR/6duyxzWfBaKqca3gSYxFVulnpzP04SuF4hpytYRihKG63d5UHGrzpM
Rt1cwFC/nhXMVMgwS60XnZ61fqfeerxvjrG37bDwu3JSfaXGtP3PZ7XIsAIh5VKmNHl8FpyuktQm
jP2QoNasW6i7qSCLCJLVBO3g7NJOnVpErgu66qicAIFcjuaLBDAvQ0udQg0rDdW4S5oaxaO4FvdG
H6c7284uib4+1z5Wm7b05tCIYQmxKliV12a7tfsKU8R8kuWXqlGTb1VtjWJTW4mEUpdoiPRlhZs9
jPZgR7Rjl9BAGXvxXo3caCYPtwZBXpI7n+tCm2yq7mOS+ZiqhQ9JY2KoGE9y/twWDZBCPOmQuqky
dfia5YmlPIpR1xm7pcN/YdvWnzB4wUXTAPwg+rl8xasntPOK0EzApsZTa10hhinuCuTR9pMRXuqD
vd4x5OjgcnIfcSm9wheHaIWr+dTuS+qU+HTiaNaLafg5VRWi0N2MDPX5A3lqZgxD83FpBUAJW52Q
ZtLaOhL7MnHaYJbDdOW6I3UkunFP50d6/X0xs6Xiu5DOLJgBxyONKYjsqG/29jzPuJxUSpCXySXC
5IlBnrWu0OWB5YH18PEgfVZSTQmrvTE6ypXpKNUmQSN9d34mJ9YMUB6sW4AT0HnWV5NOHIjqTLEf
uqr2sxEVjTQi+09hiV6onJ4ciQGenRS4lJbpvvh+rQjSh4LNZIqC/C1q3MquwuB8u6Sif9TEWK5b
tgVgFP/joHPrHo+EB44+akqxn3S4QVGRDbjKxP2FN/3UdGA2ImZBGApebzUdvBkatXWyvSwx6EbC
H7XATuMdKXvz4fwWnToHS2EPVxSwr0haHk9HFqAmwynfK14yXSG4kgTCLBz//CDHhb3fa0ZEtvCZ
aNqDQz0exKYXaRpduq8c76sFv+GuXgQUZKHbb0t9mH7QZ6gv9A5ODgmbgigCqAAIl+MhYzWydDml
6EE0sZ9Gcbmj5UmDXEzlfgLyW+NMWFQX5kmblT97fK8TkC4cm2c9Xorfx8M6Tt9FpsAHzga2vx1s
qX5vq8TGVYCPDXpZNuibtJs6feP1dffZUEX6DQ8O6keTQU6+JZxV7zFblG+wl5qnTQiD+tomD/uk
um5a+i5XkIq7WV2nG2m24W7IUenbxlnrLUrzJN5+UyOA/IjXgXlvZY7oH9KhGpKdhh5/+9ZOSjff
dA3pT0Au2FUbL9QLnGetbIi/WqlWqm/1hFKUj0uhbfp2o2MGL7T0V2J5TXsdYjlhbQVGh0/kfmjP
D3qrFkGSyb06Y3u5SWzgNGSYamQEpezMq7ZhSXxHw9XU0JHv3WjoJkbbFv7/VvNglR6GvHXvKy0N
P2NnEYIr1wb9UI5Z+KsB5mZejVk3fcLlw+mCNM+gjttNGv1UyrTERLhXow3IPgdXkEgbsiCJ1enW
rboKSVYnHHK/KsceyZVibJo9DasMK0Z0IgSmW07LtjiZq/lRA9xg36QDCOlsplHq56YzYbXq2AnY
XRcYzzZ0ZvPToMYa/0o7FL9inAjuBZda7mPPHL5rmilU/SgJkbicIrSJFczbfpgRRl6bvLWHz9iQ
1PMWLMJ41+adiT0d2gM/FDx8tU0ICyfd9HGxeFqkeXPTTZqKiKyswBOHTdnZe9jGVRlU2OGV1Jkw
wcC0pJze9qbdf0ZwtvsW8pm1wOUjFevmWQxP6eRUbzG/gqGoYXGmG/uJgDQJOl1q8bBpYMvcDk6a
pPupLbLH2awq426OpYI/mob2qnDHXKNw6LhXom6e0PbMw7078fLVTVeru8aijrCph7bHX3Z0Br/h
i3tLSyaC+tCVxjXwmezDZLnzlzwqtDsXx7+PJABjtsW8c/rlRsOsEpxwX2y8rG0fmHmKe4SaTM02
nRXcQx1ed5wepo7UpnaEUuz0FPlYDmfXfqNI6wxUU7Q8CQxay18J1qwfdAHRxUXNYZp9s67q4gYG
FZ97YYkW4WM55r+iuuWKa/Ncd3BCK+KveHmiwTPUVpi8rxU8ojezZU/uUoPLksDMRfrOolnd+QrJ
ZUcmZ+CU2XO9tJtIlaWKHUyEGUhjqfNdhMsglZtiIlmKymYB72q0bz1TKFfERpES9EOsfDCcgh5R
2GPkiFVak+ubSHTTvHOVsP4SDx7u1InaT1cx9xtOf46m5hs3T1TtEb18RQ1i1xYfba2pqr09ovsa
TFPufsgbDGA2ZTzN5s4z5z7e2kPmfZjgt9YBhiQ6LgKRSpnYUqMM+qORF+9rh/9q03lau4Cae3Pc
ItNSQD6fkneUxK12S73IsO5rB4WFwLEL81eOxEC2mdvF1BHTQTEBYEPGKPDYC8y6CxeNx8HIuFYS
qwy/220S2SjQpQkOIZjN57vabnUDemWO345jx0MXmJU+fk9dWle7OnFgwIhJnyhhhxFSsk2MPd2H
cahNywvqYoDJ4+dDl4a34WQ4Pc5tsb7olWpYvtlIUfx+jf+vDvOfizbT/16G2X0V1c//OLT51/JH
+1K7bvnP/lWGsf9BoxFgAohJF7w/Olf/U4Zx/ll4vYRI/FOKBi6hx7+062z9HwOcI6qSQMn+pSn3
32UY3NggdqKkgZUbKOc/06577oq9eI8Bq8HnQTse/D4xwCup7hRsnmb2JYY1TtI+tqmnHXDdfMI3
IdkOwxQePIHeOhQS44uh9cPN7JUCgZAe8GualTtNgEet7fidO7nxVa21P1zpdLeq0mWPoIL/LBZ7
/rEw1Uho+NnkUKukUCR0S9oOgzZMNfu3WplM93ZYthcSmWeE4HpNFpWSBWHgkaatMhnp1qBNlRLB
LGq3H8Iy11C1qIT7VBsVF3pl1jbWxt5B16HfE2X0zdt4EMW46ZxUO3RJ0rZbiMbFLo0Nd2+guLLJ
43wJJbD4ptGRzL1HE0P5mY1pd682RXefNk6IXbwJqEE30/kxpuId9NVsvatdvnDf9BRaHmlYwHhV
9PCHWUgE0QyjiHnAdPoNXfowurXyvfK8FJvjhn6ClxU4LLw43ydqac/c1+O1eZY7JZgCsrsAQI/j
t07ms4mFpO43ikrLpsPrVdrF51ynJ7p3EOTzUxiFuBnH2n1dJ5gHOU45PnEZ0fXlc8gOPBn3naKX
6hYMkv6YNKVHHdmyEFIwjebC732OJ1e/l4QEADHlPwoKaxI9sFU5M4LmSxkl7SYsZbPlHux5YTE2
N0q7CYjH6q01uvnH3HImX8MIcysrjUArqdX6psJa84euDrTVshnP0c5K3qDAfDfBR+rRtXKSp67T
UbBr1NptEfeZ002lTajqnl/6ZyTTeiqLwgzJNV1ujufx0lPaat2WL8MXIAjfdWWYH9TK0r93uVuK
jUis+FrV6/B9YkUWkPgeh2p7jsTOwYWbtQczQLvMUKcPkHS6D2HB9oAyySSUyrCN3w51Oz6ikIS7
rZgnDZfYAXtt2gG89tIY0y8hMkkUYKLe3ZaF0mxbD4DRljMe/2As8rx0MInTee/dJSKZ8gCXiPpx
JkjASKRGsc+h4QxgyomfnFKGn3pDS/3Bjou3XeLUX3vKspvUmlMdXFrd78sxivGDLVzlc6z3Yj+h
Hf6jzWt8cdBXX/ytClzjBtTF7gzLUR6k59RvqmLKk43Xacnj+eV/VuVbLz91AOCUlL8Wr8zj5Vea
QohQVTQf0I74aSFxsXdSTCWN3A0Tf4yEnW0lwj6QM2xWSIu8ndP35ttUGrnlK7gk263qD6YYHhIn
dcytC3vlqRlwWcdw3mjeRLwfrW8bXWxtXBmld95U65JQNcS/WGr1dNdTj6jjUsiNqAniNqoJ9mIE
RO1LbbidsArDDI5EgP9IISxspjiHnprxfJVK/yEfKtxuMySQNlUb4f0q6OxuIlrH7zrqcIhCATny
DTUNcaIeMDdiUtPU+qZUplunyTZwqciq3HCqtkZsqFtDbTM/a/XiRomK9s7poYnu9Fyv72dlVINu
kPF1JeXIh4TeVEY8bja3ccG/ADA6MR4S3Yb1CCK27Ms+3jfZo943sI+8Od6pNciFsg6dj/ZUWO0O
4Hb8joAbcSUHIAl3YCfpNLaBKJB8s5t8vDULI3+rz0h5XfjyVjkrzw49Cp4dZCopgL6q5+b6nAHY
7MBk5ZytZBLqbWZ49n2DRtHVLA07cK28/VbNsXpJd2VVffg99OJByWu3+LusCgOIprhhIXEkbPW6
2lpKPX4mBnRuhKXftO6QH8yub64sC+MJKvZ+/v/ZO48tuY0037/L7KEDb2YJIJGVZciiKYrkBoek
KHggAh7Y3ye7L3Z/KPWdZqKyK4+0Hi1601JFRiDMZ/7GQ1eLJmf6oHjSPHiCrTJ1an2lmKRvxYHd
WbDpqaAotkFVXxA6tdlsuC+3NAJB2kOKXPkxF7xCcUawSb97jQxh2IFVtKVvjQroAFoIT0kTYwWX
dgaSMaN6HNoY6dgqyU+LNHAkHxUjalOnQR8Dc02/rI0fxE4ykB2my68f5ufq+H4C/HyaUAi5qKhx
nB/mZbPELFCQCYB85/d2jWPeIdZ0ah9xoX3ALxBSUY2PZbSS+9+ISpAQDxr3YaGvi42gzVwJKOaz
VvgyztnhiTubb1qzaOIDiCeCcFvgrd2ORe230k23TmnqPOTxDEHKrcqTkZsxqlzl/KaqM/YTLAWT
K8Rv2kS7U+wF9y9l8tw7yCtmHhBpZFHn5utNW3B/mEa3fNZ7N/2Aj7n2uco0HQCKno5joNir8R7W
dBM4rTWfSn7tvdpnT9Ku+m/OUnpwerCyxW2Qq2vEvfPaM/WM39stLT0w7kjAUVsUtWtM5FQ5tIVM
IyAYWD/G2JdhvAdH0/Cy4VitGopkNbPrZVvd2bOyHIRBc8kUrX0/8Suh/rqQYqu+vcdZ3jy+/uGf
WVv7X0ctHF0+hNpocm07+5c6aJeMCz0LlXhgrIrfpTTcO+pcvpGYWlTnth2VSHUeVbvRDkOKoFEr
5Rc5FtOt5075UQfu5peIrmBDl2PnB74MC+9R3q2ai39kkkeam5pPclmtELfY4SHuqISKNFcOPJ3W
l6IAcKHN3RRVzlDdgFJQrtxVO+kygoNnKCk4N8amfbsvsClZFrtgEJigVuiPjdDcoGnW6Xd97r37
tiqcg9aAa1LNEJu80YPBZ9sjP36w8L0c7D9Unpdrx03bQpOzVedH4XXAg0aVE/T+Vs79ZdWFi8ui
aldaAHwMU0anHg+4UA6B5own6kvlTdbiytLjVK7yYmnm7QzI7u/V2reFgZ+DohBiFpz4fdcgy/Ie
+y9qI0JMP4BQ2Td4S2tRpSfrtetxSxB2090UGcgfaDtuidX5dOduyZVSpTbUJXP5OFaO94mJEbk7
DnsIsvLXbLW5FfvaEo+dXndfG8dIPuGRk7RhPMNbHi1LuUP8Iev9lLLxz8abnTdgB6sqnKriJu7s
PzB8bGgvGjmC//Yo1nduU+YfVaQF4qBo2m+0vkDaaWombx2M292DaeRXSv3PZfbdRGnawniGKEhR
d09YIK8c1ayWkPYJOMJ6XqoAKlF9P6Xu+jQspnmg7TYmPAngzv1uMt82o+lUoRgm7HmVKf3Q5Y7V
+nkFc43CVip+0MhbPoD0uUMkqflYtXVHTC2oaPhL5bbfpLm6n3iprWhEkGxTeEVsL7DGwbcTWqEH
aXeDX5fSDBAYwOt0zNoP89j03/R8WH82cnG+wEtwP5dT4d4Ziu58pwargdcSdvGQgG6pfVxH1Htn
sFAYx430hIZkKf1KlgX+J+5Hux/mz2LW6pLS0Sd9tFs7aqHiPcrCfjfOWn5rTZvn8fO99b8Vlv/a
QMz/ucLi/6yz+tfKyvav/1VZMX6jzUhhBfQ8XRn4XMROf5kCqL9xw29qr1v+zrEnfvqfyoq2VVbY
sXgTqWjHwQn6BeAC6QzbGWQ8N0yMRYT/d3zud6ky8sebEeUmEbNBXTbP1PNbQF+KeATD6k8itebs
OFqta7K7DKnVkYUca6S7mSk3g14Jg1eb0HE4jIAufqKAUWo+idn8w6w0EKbphKNgiPI/uDprjovO
7yh1xkGp5HWJ5Kj00kCuUqfx4LpYnNSVNiuhXrvax3627Dep0SrpAbDtWgaidCX2h3NLz2UaaHM+
FJO5mj4DCydQJ/7kzZoS4wfWVEoqzFQWmztok7iLmAPyACfedT19zCUIWsxbcqRr6cAXKjFe6oqg
cyCE62lSDEHnVbZ725EBeL5ou4FaSd+CQFTEGM2aIJSfMYiTfjyby92c0DTwITMDHMNJEJtrJ8vf
D7m12Af+BPXtQeqDFSRYIaeRNEz50aw1jLWk2cbojXabeIE1e5ovS8tswf213Qe4vwK914Rk1DdF
p+BAKprpWybbVidw01rjMIM4qUmy1tIIM7PT/oQ72A6H0R1o0JCMlvKYKuCTDnOuJClLMMzu26oe
czPQrNgV0KOtfIg64cjvuJCABKaNpC9+W6DXAPBjEJ96aVTNcR40VdA3GRPzYK1j86Y29dwNEs9K
rVAxR2UNksmF+eGUS7wc9Lbr9KPuIsAZGQqwlginN+drDjfjIcv14eeo1jgYW20u+7eZbHIYPnpb
DnwGq1xOnhyd/mYYq6GPjHVqCTtj5LcAd5oLHbYhdTZxOC73Y+0O8Z+ouM76cWZFPy+kVta7bEyr
r43FXSZ9b8w3nx4VYYWnae6wcufWNrJjr/c5zgGZ0xdRkXUxEGSuW8oJ5lg9WjNARMRNvPzLuugd
chIFHXBaOONEBNj1xtdmEc63XCf7OgKplo/I8o2qr/c2vJMc8ZLJj0GJVly6RVOFVTba9xDGRRmq
ZKdgcfF1JeNwzbX1PYznaViQZGDjDPQmfptUSO0gMBXVywzYy9al+0Pl/Xyy8mn4MIwYoEWLW4Cp
bqoCE5sSEOgfsJXN3/OpmdZAb50482OxpN9VbVDeYE5O98obkrnwscKZ9YDgof48rrrxuZB5Co5V
Kq76QIZm3FB9iP+cElRZzbFM/qjlor/vcSr61o+AI4Hf1/H3ngLjn1kp2i86AeRtl7WQGWO7/qIi
diVvwHwnGqcGmHvUWEhFH1qvnm9VRNWWJLBsanC+qSaLS5rtlOxLzuNEwt5kX5zGXpRIj2cNzEKr
b75HiVo1fjOOAw5BU+UVvqPmtgjiLuc/dRXE+6gDyGEMNADq9Gm8XBydhIgFNJ1BD8jSykdCNGPE
soCaYyg0O/3epO742XCz/mniavmQDltPRkIH5US7y/CTtgWfutdk9ybBc/2Rr1uzdbT+VAEd+t7m
uE+E+my23zeoHKF2loO6dTpjhLw3IU8XuJ1j/UwWemVh2iK46qdi9oCkj5n2FU/v/g74uizCFNsu
NUjdJN60ZxLHiwrNAt4/UX/5mKlYfAe20hnxfT23KeZwciVB03KKNwFX1sziKX2/vHUpclcQDLgW
ysOgmXmaBGPnZNljbZnGUUGB4G2n2tngO2W3yAj8Vft9M0wCeGTRpQthfBctAktoFXmDYtr3hH8p
GnuiNYPJBhz8PpNeo0XWoo3iaDepMpwMuXI7VsTpBkoSUpeQxsummA9mV48y7Im8onYETXuIE81+
qjTRePysXLPl0wYGVEPaj+mJsD+dH2Q3elTh6Uyn8DqWVvtdKCRjP5B71L8YslXFAa/6drghq2we
vUZQNyxwvgCl2ysxNmBpObxNhU1ZiBauAop4IhWlm6pLwyfW678liarXh9WSBphoOIeAn7M6VTcO
tXjKENH4mmAv+Ekv7fiRrc5hiXWt+nNylvQNT24G9n0eHe2eXPVfEvb/GyL9F5QyjfhhqwIBLSXq
30Qk/nPM9H//z9aPutSWuviH/oqmdO035DvB7m/1LY2WEEP8FU1p3m/or6oqYDxdRbRnK/n//zaV
+puFvg65HVA2lCW34OxfbSrL+21zeKBbTXcJpQjUef9GMLWBbP6dZ6B1AMMWvT0q+VhXbJYp56EU
5ltSy0akYPWG09IP8BO73saXoB392LTnK6nipeG2rpiBRoC9qR+cD9fb0qTvlq4h7bD0IBqXfkZf
9lCKq/jQ5bpzpRx1ni/+NT0oZYSfoCc3vO35eEVHIiWB84YOaSNsfa1/sJZyeKQOtoRL15WVHzdQ
6r20TCJPX7WbX/bH418L+Z8R0n+N7yGfhVoG0BcA3rvxqyHTXLHdJRz+k1SpStS5VV6pvZxjtp5H
oSa0kefJw0Ev7wpDRZsITR81PqKYakRfuiaCLSSCCjzDX+nSj/m/k5/NhQldWNBNbw44toXwNyj3
8wm1oqNKKpaVIozb3/Sesh7onHm+izzHjZalWoCbtnXoibShK0zXFDx3NbC/pgqQC2AuOE/0F3YL
CuQ4HapWZQNROQQtUoE6AuVz8HJXeQSN0AfLWkRCtF44ZT0WemNunUhb6puuUcq37L3sRnfhqigI
SZ5e/9jPIlu7w8QdshlTIGAJvHZXU847q8z1bOXHZV37M7dL7b3NckFqoyFj4MtetUfZDuBtVCny
h8pMYa6x/wbJSyDTD7M9GUNQFGbxtE5NitzaSBUgLC23pNpsL/ObDNjGD1VUmQPOwxvfvz6B7bC/
+P0YdINM59eDpz3/uDPYFhoD8RpSUu38SeJmkwwdHpI0Q7LOaUMJeSlspT5fwXVfuBYga9PCBxXP
fbj30GhMOEOLY6xhDDwvckCjUPzTEfAd2j/Vsfvw+jS3z3A2TRRsmCCVSrimEDJ201ThJlJkwAAN
QKULydH6XWjWz6Uovbt8csAvS/WaYcb2J18Oyc7fQLUYBW0L8EuZTu8oVHvjCgNJjSW6ELKLWl13
rlSNXiwjE3u+6rA+34SXdvsP/ynTbtPYDNFMpenddYRLFYmUI9o1WFdnuHIZXB4PMZANSQEmf/d4
gLDt8pFoMxybeHrEHUM+jJishh43UujWWvfx9Q+3q3Zy+rcJbiohVCA4Y3uaBvkEjAybAbMKe5VS
1EXQVqgjaaYLuGwpvpC/zHcIbfYfKq6Gm6ruEN6lJHDlWr/8Q1BqQ32XeidMgfPvadkTKCsXEztr
VdabIe/kQ1I6xmEqyW0IJatbZVD6CNpiA6Brlqe2mOrDMPK8XlmSi9+AGIZTw4lFeuT8l2BYIZcC
JexQV4Y+KNwYOQooP6SwS2CXeXowULs/Oi4WLbFTxnfe0HUBKTQs80kC5nKMN4aU7Z1nk5WjatJf
+WYvDxsOBVsQ4263NtHW7vcJIVKJFgH2FjR2bGwcjo3ZH1yzhJebqQJIm35NCOHCmJSuKGEB/kaw
at8oGaSJyqhpquEwlO9tu1zfJUZcvacS+aXBSz6jkOGmV+b54mGkbUeFC9sENJDwWN29waadJTHF
LzWENi7vxk4FTmnZWQgWPP6opvOPRmF/eK6Mo8SkvHxlG1waHvVAqm7UxmHQ7wIrtGjTpe5cPijo
7ZteSP2jO3g2ONJRPc2VaeKDZgxRViraIXMLL8SVsAr73GyOi0rmxye0gGp0ejQIfALbiee8aMRw
oOIHy1BMVfj6L774g6njIVlJOPECPrIsjchKUJhhTn/WryalfbM2vR5q4yjCoslOMPSDqit/EjAW
V9oIL945vhUwabgvRBFoPuzOjJN5mTZ1fKseD6M3BSiAgHgQKjl1DvifCYheXsKPsyWMK7N+Eant
Rt59pk4sg95Lm505tQU4BYK0gYrXQamXb6+v76UzACWB0IZaKSiN3YsjG6vS5Dqo4aw2/UG2QgvT
2XEPCUjFI/Zr2W2sr9csVC591F8H3V2LAJa8vnYYNHON6qiZmKvVcf1jVc1HWzim7xaLDOdkRPUx
FX83htj65sh3kGSRQkAwO79ohsHpUEHl0CMhZYTwEtt7aCj1qajNMarVzLqyiS59SlgYW8fTYvvu
H7+lm+xS0qQNzarGpKaIi2Nc2N8hVnhXkpgLrw1TIyZDb4WqN0Xv86mhnLA2LfSQkC5VD+I9GcN6
q2HgeFUdvWUdAmk3znGGQxzOALQPOaoCh1pNr3qYmIx0HsfwS+C6YC3u8Oibuw8MDbAC16irIcIV
AHTALQdj5rgByijlAV15960yjCLoq8FECECNfQ9flyBbOhSpi0aNTL2fbxvy5dPru32vKUpkwFaH
RUcsgkwMXfLzJUrBHWS5Z2jhaCXw9lP91Lrinb6sut/GKFRkC+zOVM+s0LFiRNZb2dI45gqsNWP6
22HRJkWHLj9lBXSo9wRCo2zbym4GxGT0Mg4GcO5RDFzMt62Rtpqw86fXJ3/pqP863u46yznHkgKV
FmYtRS6Qzehg1giNgJTIbkBDOu+AnfVXYs1LR51lhs68tWAoxZ0vuA2U3HFGTQurrdonzdG9savl
QenRnrBUpBpruhyorQzKQZN9cXx9ynvh8+fvDXuMugv7kMO3bdRfAmo3W0niXE5f0tT2CWMzca+p
ih2ZkwsiZJMqs0p8eOst+0qcqb3tjXh+w7+2BiXyb6EwNgaJKO3T5uES1ORjV57kl4EZATHJOL2w
57B/9wuRorO7ssCirkZ/8SeKq2pQOmUfyLGZoqV17Su77uUuIHkCv8iTRlrDvM5XpEErYiQsRvOq
csebpvZoguf+YkrjlFWggFphXSE6vXxGN28QYDJoTRF47EO7iRBsKQBTQ4RIaZn1NGHUtp5PcUtN
XJfag2fXATaEyafXP/7LS4hxKamQSyHZBIDrfKZmjKXQ2sRoiC169j7xMMse2aJXttjLDb7x+HWu
ExO/1ReqkjoqMwjfWVo4YOn0CBTbCTwDOZa0NPtTXIBVkk0KBAVbIwSE3Cuvy8vds42+RUYmqSpO
FOdzHMa8mhrAqiEULY8o3dIpxrvJU1kTkyQyV668MZe+pYHFELUywvUXAhRxB6UlLjs9ND30gaVM
Pd9aa0EygQhMZkGb6pEzCdbpqtztpa+J7/qGAcQPD5Oa85kasd5WecrIam1ODwmk5ZBG2HDlNL58
rbcclQthM39BpnT7/3+5Lwa6F25XD3rokQ4d0BhxDotchlOOjFn4+va8OBTARkiU2/7Zi88Z+ZTF
umRCSCzRCqzESBdO7QGd//1yKoXjraKANi6hLKt4PiswV0NqlotOWWFdo6ksvqdjnISZ3VOCW8bk
nywiJRNyfRibhJXnw612jHCsVaMpBVE46CSpr+7RqNQL/uf1RbwQ80B1hR4MuYOdQen2fCxdEdKr
+kYPO0y9wtEVNHR5ryOlp4coi9k7WGB9sQyq49+VCTduUc1NoLXtNWesS/cA2haoemwevvhW737I
KovWsEY9nOuhiBAcGsHVCRS81fbbMgG/WzEke1wsOUV9qgCyfX0hLu0mNKqA2G+RPGXC8+HrvPIy
GXsQtrxxJhHrYODjtxq6koP5+lCXXhDQuJsQCetOIH0+FA3xmfYq9+qwZNnJUOf4UJW41ldD/c4q
FAhvapZemd6lewd1S6Q3YN64xMbnY2a2VtRUrLa7fElwbVPErU4L69gYZvuO5sTo0yhQj7Z03Ssj
X7phuXRYVcBzGxD4fGSZGoNpCSDxudC9oIHCf8CVpA6HFL/VMcEb6vXVvfghAXNpiKkCONlXHad+
zsF7s7oGzeGDUQ1WBEUtjTSHTf76UM+iiOdhOvkP/2yyHJtGx+62M+CJTFaNqGDXKfOD6OWpV9Gl
M9rMQ0YJJwVFE1G5IB2FsunDIlQAjLr7pMJziTpLbXyyG/ednUymn/IK+almK8FqCQAPc34zEdYe
1bKxQ1wJntQ4MW5UK9WeUMVK7zIBZsHqEyTJVHc6xg3ws6706BV0lKWUZZlOWY5Hb4WT6J2Fu12w
OMAIEjhQ0eur8FzufLEKBje+s1XqqM2cf+Eiq1QBPY+coDOU+8pbhmDVcH3MKlue5nxuQzS++kgA
Aoni2AD41iVllOdFeaKgJxELMIZj2Ys2GNuxvgP0Pxxwu7av/M4LGwPY5L9/5u4IjGOtF+vMEUgB
IIYwd7p31GEahkrWw+tLcmHPMxSOJAZrQoayu8tiXCUhpJIlTZSqbt1y/QjqufjU0zw7ACxcr5Ga
Lo63qclqJGU0/bb//5dXV3U2bMcWQzVwCd5V6tTfdLFnRa1I9OO66u2VjX9xKcn+NxdIHvn9/JSk
dr3eVjScJbTkIV9KsfFmncPYIZb8+lK6l8aipQj7iaAbs8Fd3NJ1ccuCTZRyqqUakZFL0/eJEHUe
NEWaPRaz4zx6vfp+Kmb8zIoiuzFixXuTlVJ8Ftrsp1L/mQ+d9tCCvCgRcczTe8BLfedLo7VujTV3
nRBPps64FYAzAiVuUgpjoj94hYqo7OzB05gcbYYXgLZgH8SxQMpttuNRR6qyxuhNSuF8UnsE8gKZ
xtZtrMjZCZCQwOZCX7vpcYa1f+uVdYWlyGgMH6RDscSnauq8STbKZVSveEnBVi5Vv8S26xuMOyD5
i2VoAFasBgiX5tS1FaUOKoqw8AA++Xi3oc9mOUX/xYvL4s+81KDpOmBtSiBlmfe7iV9dHzrIgHyu
9Gocgdvo2J5aQ6MHrtLrmyS+XUJ/s9qB21J0BkKXef91Qm3qg7pYWoRCGv9Zp5XmG1E74ou3ZNp7
4KOQuqc1PlAGWiHBaTOioT20nxmP3LT7I7GGrPQXQu46rJD573xnbLrfXQdvu8Btu/Hp9S1y4T0F
V8AG4QCgKftcs/hl96+g+J1BdpQZEWO8QfbksyyH7GAMUgtdlH38kf70lVftZQ9ya6ujJsZrihTY
C3PnSu97KbRYRU0gg77UjXNf+AICFC/bpGmfC3IYM6h0g1a0Mpc5EEaDDwOFNftsOG1GoxEJUzNc
57bwURnuvqRQn9+JNQUlFPMkfJdK5zwhi2r+MRhLe82g7tKxAsmM+wWrs+mknV8ZVl5DXAJ1RDow
rCej9Rw0pdLl0NNGuHKELw5FmIOKD80A6hi7oaSMXX1EbhF/Ve22FipaJ/XQfF5XttjrW+Fl35rP
Ymlk6PAiuev31UIdmcJhEKMa4ngO4NTrrTu1SvUbkXj3XeMMb3tU7wOhujLylgQdR2PxApOq5e3i
KjXiDuV0yPRkPtDy6D+//uMu7dNNfnDDSNDO2oeYq9vNOsdBDeOkavAlb8uAHMoGutQDIIfHeI83
/JVoaK94SAEHMWEXwAmlU1qHexNytN11hBs6LayNgob4DFEtagt7nvwK1cnGF0ZePFluMgAiq+bk
aczd+dOyVDHyiCV0Rq1byk82zeF/EBeSs9EUoLRB1L9vDlguF05dzRS2IBVETrZ87cQA6N1Vs8jr
LP34txcfPAPWhTgQEYXu01/iGYQeIe9ge62ah9JBltxJVMxA4tR+LAoHLUpEFQ6vD3ph5zMxKsps
SDKs/RdvV3fE/rPXQiExkjL1pkNsw/NoupvyylAXKrNYPCHZBkBlK1I6uwPtOBJXUdzsQtAvJXaJ
iTjAowEoOfXwrKEbhlhPx/TEkbhfK/duntQ6UuSSf3W65hrh8EIyR1hA7EMPeVv03aOdd0iIxhbC
8GntSc4isrZjla63IqsXP4dgeze6OZTedMpCAQn7yq6/EA/xraHrkHhglPbiRZg9aGUwi0OlktpR
qPmD2c5HXXHT2zLJr4kaXsqh4TZuYH0+MZ9gF1l6VYvMwUJ5YO5iEdJ20rFrW+UxU6sOSKLJHCmJ
+E5vQK3Vw1pqZkh1Lblyz5rco7s4fDtI7G1kFTbBhvN7VrdElZhU4kM0t7Mowz4Qxa9Rv3l9T1/4
tLg1UBKDjQRLYT+K7ZSjhlS5Hlqlrb1rFn0JBco1PgT5OQIiXIeo0LWnGiGU0yCn8sokLw1PKZLK
GTA6suddnk7DJS3HpTPCdaTAFK/zGtZqQ4EixkUbsLIVNuqQROCObQSRkMt5ffaXHhiDb+w41LbI
+fZbKy0LR80Gqk5ZDD29lCXW2ipo3MXVqqgf3eVmq3ZTWoOv5JZzGVE+KWGpk6jlk50eGgGP2Mis
966YxJUfd+GBISAHArDBFDRwzecbINuQLw0C6+HiiDFMV117bPmOJ6OjPVMY5egv63ot3740KHpY
NOcowVMa273u86CDKbJTdt1yGNq2QFGxXqMMeP1NOazO3dJfaUBeetLIrdiEW7ajgc08n2Zueuk4
C0b0JsMDB4dRmK7OsG6rFna2kxpbm27wdSOtjuuijP6Ye/PHwmu/lV4+bVDna/nQhfsG4g22WVTR
CAf13cKXVY3WoxR6iLdO+0FxcDFWRvHUQQk96hUg/9c34YVnhQWnVg54jARsr6NQJJSPDNjFYaZZ
1SEXFsnGQFhje4N75Sa99HUJqWABkXyB8NwdN4HZCk7o0gjnCZVOdYHT0EJr83GafVuoJeQVqG1X
xnxuIe8vMhs/1H/RD/coLotDXiYedBZav/1dBuMFjlGfBxPkNKpy6eo3U2cFeQtlb6jW/iSwbrwS
SV6c+CY8TNhKSv18D/ySVGSJ1XW1ym9AL0Zy2TSlr67OU40nDzJEuRKIvPn++me9OCQFAe25u05u
vdvXWtbMszlzs65p/6bGroDopAUVkrgIL5nWkvr95P2jG40MAFQgGRRaMbvj1LRm1hZazOYtjPgE
S1CQOoHSaIHX37oyg8g1Nu4B8C1Ui7jP3WgF/IZwP5au9lIjSp+b9mEynI0eygd6fVEuHS2CRCrD
ANEsBIPOF6UvV7KUKjVCJOKLg90aPzK3SULPQkPBzLHqen24Hft4g74RuKAniI4h9UPcwM7HA+HR
mWuhP38E9wQDeQ3sXCui2G3EMTbEz8wu5tsiqZK3m5zwKa64g8SI7wXmzhNae4lPzDedXv9Zl048
jUwVw2VOIcaA57/KEtNQk9OSLprtH2us10cgb0vYO0Z9Zb0vbUIeVyAbvO0oh+7mn3hdlmVA7EKp
JM69Y5YFRdrVOfbmDDemt9S7xMiuwXUuDYotmsM3ps0C2P58evmKdUNi9hBQzHo6LHNyXPu2iGhK
6iAgmo+65X78+wv664jbgv9yvM3GSNJYMqJdeigPaBkCRIApwkqzuyuR+aVvB9GTCjER8ZYJnA81
a2OZ120OTiBxsJyVphagyJ9AUMGN5PVZ7Rmbz7uXDIB9i3DBxmg4Hysz0gQzsQneX6EaXzdC8Q2I
0rshT4YARRquUNoch5Qk74jBgh7MFJrvawSeI9caeg5UuYKZVsRp8xE91HhjY91MHXtp0iuX/KU4
Do0FnsvNg/qF+jM2n0lRdL0Rusri0MVOvtWD1t6mbSuDeCyK2wGKoa81qXYAQnfNBOdCOwQ6K/hx
gAObfNiuZF03Zj0kTWISKi9jhLIVEIpOHd/PQwevCSjEg1rlH213Xv7BQaa/BNGcB5yLZluWX/Zd
OlEbs+KSgVOL6oPqJnfOjGl7L2CVvb4ZdgrUf11lHoI/5D8O4+03XupiK6bPbOrGyLs3mhgGgOXd
evAU7Xvq1vJhTr38Vq2db0YHL1Xa1hJYGOody1UHEjgc1EZRj7FrJWHvGkj6Ub7UylbFFtlVgfaU
0x2y6mDX7Ur18Yqa0AhCs+X1WVy6GqhakEpCReCR2mWSS6uUa4Iu09a2nqO0rUDa1qa8lY5E0ATK
LVEB8pqvD3opAsGijUdnq4+B9NjdgoaywCuG7R82EifqgtaPX8XgLmanQT63Vxe0J8xPQ2UnxwY7
oLuxabQrB+TCtcGNgb4tX5C6/r4JjIyMHhcON5RQpu6ggep9K1znSzZX13S2L+WvZ0Ptrl/LBDCt
xqwxLI7iBJAEfboYkaXRmqApoZL1iOyZcg8rE5U9ofbHuvLi2ypLjCtB14VLgU4aWSUgF4KgfWA7
9xoNaLBnYS8990vpDk+JmSmRXTT90Rk2sbJqobFn4/QCR1a59vZvt+Mu7ty6owacKaA2+l7ko0gH
Z1IrknNHa5MbQBQimPTegnhsCFSARkSBCNAOkM7FqTQM3JbxdQwGCtBXUCkXricKpZAYKJ3QOd33
TD24zTiC8kM0Edc3hZeYGAxYX5CsQl97XvMDiHPFd7KyuvIBLm06fBghqVE/pZ++2wkSv6V2VLie
SnoHvqsrxSlPPV6t1iiuDLX9qf1ia5sdKbgbSoCbT8evN2E9lQutFvZ33nipv4muHPRu+ge1ZzTq
/z3KFl7+ct9ib77Uk96aYavGXFJWyn1rIXU3S0W/ct9eykvp+KGUsaFFmNPuqnLc2OkwkoXvUi/9
N5uyU0B8iRSZ5amnDgmeQNG0+oRucn10DVzMPIVaazYAkez6Mj26Q5Ffu8gubWnSZIydN8IPqcz5
/NO57eS8vTf8Xhu8EfC71BDUJ/QWfyG7an8gSWn6PW5SD+gnNKcU59ZjPvX6lXt8W+gXn5uwGg4L
SHL68+c/JDemIVUayEBa3W92UZUTtka8HijCZifFIDK6coVvf/DFgFt/g8IcV8beaVMYFoK1M1Qg
oSI3BbHLquevCS5MxwGTQZLHtX4QVewdcwT4IigbymlqUy/K0Af4lLZTegXIeXEBQPfTNuV7AOQ7
XwBUICynbTjTKU6LtBJl/mAMwg5Swg1ez8K6cptdHA9EJA1vrhJCrPPxRNZY5dpA6s7XIUMt2V6P
XSllKDuniazUGcore+3ZvHG/4jpxLvwTsuYXFX3HxPdPQZEiTMzVOqhwdwKxLEpQ6vG7sUbpzm6o
A3tF74XNQkhXDugp1UNW3a11Wj9YvRCnupbVvWvC1HNLc4kKWSsh+hQIPZl6fTOl1oLR1mQEi1k2
R2lVSFjNhhuliiPflnD+ojSrdQAfzrXa2qWbUQc3Q3sRoSAa0efLqSxjI7pmNELVSJLbqqynEMZr
GziZvBZ9XLr9KV/r7gZDB4G5G2o13TofzNUIq6bKQh16fainqX2UlLBCUfZUsot0ObXD2oevH5pL
e4YGCa8W5kmgE3cjQ2jy3NZMTbCYTnccRNM9JoiC+4Oex2QIqnrlTFyaKTUWdctY4BFZu9vJEOpq
pQCDYe8g7NCPqJmg83IPmKU/deZUvBlaI920SNsr7kAXJ/rLwLswvBgRPdVNyWHsEEzVs9n29SYB
iylizW8yw755fWEvBTbAhVGY4uDTBN0d/tTK6XUhvRkCqS3+dK3avUUroQ3QrZie6E0WDxUbN8ik
k0QT0iFXjuYFGDepDu8AKiuoAtGROd+9OVoRg4k4A/UDPb+xx/oPY5YYnDpWd5QbMFs4LmolS16B
0Jr1yO1pHkA1Vu87HZm9aXHyh0kK442akB+PlqN9eH2BLsagwJu3f9AKoG9z/gu1TpEacl9bd0SB
QzcjtXloKv2PbDWWaGrFGoKCcH8vk8JGTYYyru3Y5VuchdvD67/k0kGnHEau4cDz4jk//yFVauGI
54HpmucOQRMSYRgWVOR8EPpPrw91aVf8OtTuTbSKXutnCzKWidqu34PRCyqlME/uGie39mDbx2E0
v6y9qkbZMtPLe3345yx3f2GT3TBTZJ7gIu2OXzbmqE+lDTClItHDSV+qwzCpMI9NqzkNsDjeo+ja
3eti3aDK+XJM1Do9CXdFWBU7pfeE5X9Uev7BIze7BblohZY2O5+J6hZ/wcHgDT2c5ZtS2mC4czsO
KmQffR0ng/t0WLUviKloB63uSkJAh/fZKtAY8hAWkXpS38c0ECOkA9xI1pVxbxEo3FqDLqMBJ9ED
6oHTtYjh0m0E2J2PDtYetb3d7ff/2Duz3riRbUv/lcZ9Z4HzAPRtoMmcNcuSJfuFkCWZwZkMBhkk
f31/6VPnnlJdn3LXYwP9KGhIZZKM2LH3Wt8KMmP1DNqzeOMcDevN9zahYJBSW2P+aWVPuxhSXe6j
2nPuSgUpWdAkeYRXNX7q1g5bG4f42BE+iQmqmWOEshNBVuHn83lh/9eX7meNHu63gF4xTVHOCX9a
UAxJUkLJtzZrAYo7ykW4YTg5beFV+zFKIOO2pbF1FE2oEzXY6lDPbrrTrrIPPZaml9T1gMPVUbYz
PdBzuQahorWsrqe8bH6x+P0JtvqjEfHhnz2f8f9QhJ8RZ41FSMKG7Xy8EwInMc7AYDPoLE3gOTmX
UzcGJ7te+iuqsW7Hx64v1lz5Se64600bFNOWuVsbO30QbMZuXD/32rdvsrEjtdkvGivOi+Udyq29
9cBG/aKU+tmSgMqc0jViQeBI9vH/Z+yrLbsmG1ul/OtLLeQeFXNJPFQgf7Ej/qTdAYmQ9Q9gCMvP
f9PKuDncronx4lKX5c5CmRIbxVhDIi/aOEC9sSGVaPwFpPen7w8H1TnJPTx3Dj++v9kMOfSOjK+8
oBp3zuTVn7UOXiwEaZd/fd/+/JWQiLIVoQr4Ea7zhzvBqgOOYQavJKVWRyS1J+TW9m0ZOL8qZX72
SiDq6SScDezoED6+J5rMPW5gdjzydbujXTftdp2sdGsH+lfE0p++FBs7+xYCJ67bx5daezp9SPW4
Zm6LwA+U8y4YqNx4KH8VzPeT2+PsxuGEjoMk+G8SonrxaJCmzGrkkKmjypxs71mtTBDd4iovmTQv
xi9ngD95f+dF0XHYKn5YEj++v8gdsrDpInvj6zDadplboZiCaOxWUPv++v742VLB+YiTKuJZTPZ/
pt3DuNJRujDumSLZ7BcfAWeObmVrCtO/MnJHbkGgolsxpP5aCNB7C6pCtpiWrnGUIZOE9bHhXXi7
FZrZJULE8E4in0Z37bTvna2yi7VKmz0jrWyfD7/KpPqZFhp5h8kuwWT6THb8+FlZnZ3/Q3mCq6g9
5LgYYuJmsktZyew0pR2l/Ei8TzBUxa4vl2Xvz2Z5CRwoIAoII52pCwURXDtXZDPXW2o5uc2q6ldt
kZ80X4Bj0P9m0HNe1f60fdDus84mXoTrC+JnN5jlqRBm+vef9g+v8qd1P5zgoZktD8YIKewkRFUk
Lp2rQwmP8Be1zM86tnTU3TOP4Pyaf55iVrrOyUQNsBmkABqzoJz2wCZvbQY6e1zf45lEZ15Shhf3
UeN0RxS/9d/fJuj8gIyiyQHi6Uf8wR8WN3NcyJJbwDvMElrh2ObFaXXVq6HlsP/rx+QnTySvxDGN
kdIZvPCnD9ZScHWzs75JtFn7qXUCvZejoL3vULj8eKm/BSW76d6bT0q+v6url+5/nn/1te0WmWdC
/a+PXw7/+BrG0eZFvXz4Yvsj4/dufJfL/fswVvzqP2hI55/8v/3m//hHUvDD0r3/53+8tmOjzn8t
y9sPiFXEn3/4PM9///ffu36p+b3LXInxpclf/ohl/fE7v5PE/N9CxD3oYs+D+BCB4j9JYrb529mC
ju6IyeMZksJ3fieJef5vLuoXi5LMRePJb/2LJAboFU0e6gnwXz/+3D/fOkXYgnGWT+3fgqF+RMT8
sWjHw4P4BU0G42D+hR+V4R/uMqySVZV1XrcJgvNy0jWW24Ihce0XI8xUiQVgWp6qTkwPcp6/VuZA
JC2Ey3KHOJB6e4HiPmxKyIXAM4A7bVeSsrrYaY3Q2NpgKcGn5P0U3TYI5YaLebaMhd3Gnz//4SP/
/X39kdjFrIul8I9vhBUexC2B4NzDNEv/bBsJBxrxqyEntpVVRIc168W4D1fhrqeefnMGb7PK33Jb
RhdBbfbveUd/kyA3PWRMIfKsimVAeRh3HgGAm8nuskdVy/yWeLoaB2U7VhczZ59io+ZM3ZvEjHkx
3UI/P84e4EwIrLUtEiMMq+yAZGfuD9TJSx9r0wRPUegMWOrSt9VzyqHopOsJoEk46ELg7ymgQUaZ
rj+7Sz6TbTaYlUzA4Mo+hulcvXZwiKatzoK52ghoqGnCQgivVuZqwvAyM/+I1wzCzrbBSF1hm59I
vqgNx+rjCW9TkDBwAf+Zgxy7FY5CChJ1JbDDIWBCshuyVPdoDMV0OePqufOB6QIyHGpz3MJu5WiE
4B6zg6p9azj4EW3P3RhqedmM/RKePCK7ur012MjC0PN1b2EeMFFbI++ikGGdIBRu5LHyJvmlCApJ
5n1BpXFgutfLOBQWHAYYLeuBflv2xVu1ukWeA/Wkmu2c41IYTtchFCQrNsdGC4g5q+FvrSogyI+O
K2khEECxMfipVdxARXWYNEXN+pYqidqlFtr5jheQJBFEN/rBqsaJHqIj7PcMuKRIRCnzrVqM4tpC
FGTfELJrX3IcwERVVy1PgOY/rh1SFOlqFBgFPVOvD6WTOfo+8DMFpGCoF2c3995wY9Y5cW+WXgP6
TM6Ev9EhNe8yHEg9TQRDsHYT1qQZ7iwOxZ+b1g5fc43eDekq6PmjX2Rrm1CBQoTgb9hfg5p4eS6b
wGVH0NR8Q2tTq43RmAUqomIK3UvDYGHfYwmY5EUvi/W77mZu4yhlCpiYZdQOO25BwuCqYVzD2CWE
5EV3tQi2Z8bhl8VXPt9z17WNm+kc15BZnc42uvDcT7aa9jQU/SY2QA/Zm2DWeiS6rfLXeDXF0u7I
QMaRkOdLdeTGW8CPydLbG+5IGGGVAwBNqjXVT9RnUm9lHY63UW8RxmBMSj2R1RDeW8686gfHHorn
omo5buak5H51+6nCbGOAj42hco524jWNL44LQSpDjJSo+270o/U6GkJ1ySqa5VDDJQz3BIRU3xtv
UVd1ULYPvj2RyDKmqPZYPMid4um9MFOpv9Ui809eTbjUHkFUGjdh+EVRIA3Qnpf0YVE9VxkiqRUz
yFCvVWd20TEal2HlwTam4WR3BUSYwexSuSXTyfq2jMVk7Y2hD5+jcZzUQQicOpg/uxolT0TZeObf
B1s1lHB9i1SA6AWZrLNkNFIoQ+VkOctxkTi94p45C6uTZQTf2fys4ghzR9A/8Nt8NxpowLeDN4ac
0qU8+/NYtJtEmHbaxUNLSz5eowx1tnSJYbG9cnjymqxxiOYx0xNQ977c12Zg9PHouKrdwOTNBhI3
LftBGSVPMbGPTPcDOzOyRAULxG0bYum3EukEItm5glRiu9ld61hDySyZTMxEDyCTWDwhS2/J9HHR
ZRvcNNhspXoqWVOjpCQnFHx/Os5NAu4k8Lcqn7RzYQZ1vR1yxFcZX6ex8NPyKV9I2dn5czU58Tz3
tRd3Y5XdC+IsofKO+Zwl1hA2zUVkLl0PpE+RT+X2ESCvGTesl7SOg0ha+jOhnfRRc+s2Sy0324ma
hK2YirtumQR3BYJf2mLBTpVWjVUAD+R1LtdeHQzppnxCgQ5CXIglHqQIjcKLbUvxEDowXJKmKv03
e4xIQDSnapoufVby+s3PCRERPNx+TOtN2byY42ZxJe1oPRlGju6NwOaaUZLdLBeZtkNCDEJzfilh
lV8RDdSNCSuy+8qR185j7moVL2nEWkUw7GDGY6TsTxFu8Qs8FcujWJyq4iYfmrt2aMObQJT2HbTj
4TtaJ/ubhuEvSTmC7hnz9JY4zoYhgDsMnDviCXN4/FWqfLmtWLFHdiqR3RR1wB7R4kZ1Y4x5blz2
4HYvw04NLwSFEZrRjNHQxpxUcyeRXafIf1WBeszdoIjieVg9bvYp8JZDahiryZ9iMLlDHaO+9sIs
SGCURVvEtihzgma0V74KWmkkH9GvKEA0AM/GK125D8wT+emqRgt9UuPinJNRHOvWd+qZvLXMgBTf
6yVcSIFTI9CQzpvIcOIW2wRaY69D5jasSA9cr7y0ZRvdaqnUw1ybgnwGpdNbmDJWgZxZoF+y+uaf
ufR/q+K9yl8ln/139bG8/VGn/av2/X+tLqb//O+hu/+7ydrqQ0nMj/9eELu/gXQ40zEgAuLxPecJ
/o7WtX5jPHlWCpLUzs+cub6/F8SG+xs9HkxHsBmYeFqAE/6rIjas8DdEV+xiFnqL87f+Hlz343ko
PNv+OAsh3KQ1Qhvrz56EVpiciFgSgsJW5p5UsIiaqu7GfKyYtFfmLVHE3qdlyEEaop9Qx9mIPCOx
+2h5444MxqQRYf3SLxgPEIKV87MkJfdm8Sbjq8rx7WxsLfSTLILeTQZV6GtX+SK8qEYlCQyJJrjw
Vi2N18k1UMtFBoLzGEU2JtXeCDxo4D88slU5Rp8Kbx5lDHPHnJPQbZcJUj+6632qwyx6MnOjYTOw
RvehRcMndwQqpt8JJ8jqDaLTeaGOGnWUmEOVY9Mq+nabGwQ3IwbpiofAazS1GVmELeOSCjfpnI5j
sZmkOReb2StDN6FRRbMk7HqT8rKx1GdX59l86nTZsKhDC+f55GxJVXQuHrIrA5/aPjCbqSX4bgm7
tY61YRf5tsY61nz/wy33k1PBx74EFxJ/HC07cEdMgBw6QR/bJ7rrVnvx/WOOKg19eaCf0nSOul90
mf58uyCKC0KmnAzEiMvAJfjxVTDiqnGyrRtJ2R1Ab1zD+kSzYBAHpK7Q0v/6PQFh/HDSYYx7Zl5z
V/KCeKahY318PWy/ZZrm4zeOQ0RG9E5ZPTdRUL/kEUvyYaXqEqeobex+Gwy+3SS2L6I+npeVEkzM
OQmO2QyufFVCf6FAd8VGcNH64b1SY2i1z1m2RM2+q6zsdi5HrA8qU6G5D9WSEhGzEAcT+wPW7Nj2
U+69bI4kpUXvVAt4/Xk+OXKmg57WlSCyus66K1gQhrp1lNVSCLJhxOGkHM3wELAdDhIUrBUW52gz
rtqr40wDX35ItdMF7Jmuw8AsWB25A3MgN+6P5XzulOwOlXT0cgpyH/Sg0dUOIPmiHd8waAbP1Cxh
mXiSiLC4WdxJHIbc9A/jKpfuQEluhHvPq7x3MsO8k0YQLZhajSWRoqWRTxHovWFegU3bPUnz05i0
9kKYeiEs70YGOG1judo4kbtyrb+VhGW4cdarvI6H2Ye44TrdHOwjs/Zu56YZolNOvJ+OnZWPIC5E
WX5TxHw3xBT5eZisdlCCuvaslHwBtyXIIMUC+GIRdaCTsUSjBq5f5i7pO0ZaA4AoG/t+XTl8JmEl
GHXNXTteD049eJe+qqchMSmjToOXMoKGYF9GF9KuQjtZI3d8Ek7E6G+RQdcQVM7/eWJDXdEW8fRf
rlpU9REnxPggK49DoJFFrr1bIWI9rZONazMFDcaIuwh9RSgZ4o+kdGtxfldhKdn4e61Oygj5KBhg
z5+6LLXzRGSdk3N8U6ZLbH0TzvvZcjk/66lIh6QPe11z6yxZcHLIgbnkyAvNCIfzbByFKguxydYu
7/ZFD487CeDrk6oKBpXeglWQ4dG3ufUZvF7/rrOlfBduOLLlA1YVRBCsfn/qMlkfJZMOD9TqgF6J
pW89KCYml2FEzRmv0qwSipZru7CbBl+hLKxdiJf1tPazayYDAWZPTriS92GE3emMRNh2s9LvMw76
p5xPkcORKwvyQX03bzeZdko7rlbOegk8KnfYVvYkb31IimFCZGzTbHWzFHaM834SG4Ui/UZZq/vq
8xk/FSY57GjL5HpgXZHA4aRVhsmyLJOxB0knjNgDn+0laZ5xSSo7hzlg5i3B19Ju9KfFHOpx1zlh
zZi5XPIxybOm2aTmqGVShUte7hRV7VH5a/+9YpVpYnKPNV5P5cnHNTRma9s4tnywRDm/e6N27Fg7
/nD0aN9ke3pa4HoWNsV3LiW+6HTJNIey0hDdlhKvdTf94qd3bSWc4lCsHRVZVK/GkLRLxXE983Ml
6bC04bfQHqsr6CKzdTGuXfidIbF741a+fhdr28mt0TtewyGnqgweMAnHptJVg4fCccpHsY7yKujW
+ftYn4vR2ajTZ8K+zyE9jcjDDSdZ1qrV0pTL7tDdL93Cj/Ek0Q2ibM+XzZJ3wU1mlpgnq0zLAO02
AwDq1C57bTK3e3JEefbJBKuCWWzYxAWuIf2TxIOQkSes9PlhcJgE7ejPR/dp2NAgaIIcyybtd0zQ
1eKa/Tlqpmf236PeYyCfvvukxRdksDgcEVoQc0viVlN4qRgqhOMrmVtU6XRHyDpPuWf5GT3U4SWR
5e2dOeDhh0Ix9/IQVXRoqHkzfHp7h4R1e70AD6rCRIyqBWFsesZ04pjstXFFZoWx8c4kMfo4UxDg
z46Ci7JayB7EBnKmLoKhTxzWAubMjZ3frIGnuwSVVXY1F3kWbDvIZ1/LzKzDg7FUDd6VDPyKn4nl
UfZG6scWpneb4BGZHxQ5ZU3sEKbabNqssEO5h+rcXUfLNAYbfyDkkY7bslh7Asu6GiND63cnxIRr
vUlFiSdHp/makY8Tmp8p5K13mfbhm1d7fKqK/PYb5kvG8zwVNjd5auTfC4JRVlgHVT+e8iF3/aTj
gyS8JWR6lkCP98jXcybJtae4QTJfexNTPF8gTc3MiEKEQ4CZbQllJTItzM/HxGlNV3oacw8+w6p8
l9yD1E8XGkwRe0C+rM2D6DLjVRaR+yValbrh7wVPrZTma5OmnB8jMXTUPs4aQr62wwYu/GBpBfLK
nKArZ2a/xHg3G87fMi2eigBsKM67zMs37jTp9kf+LClALbz+be66zjfh17Yde/aiKeQWwmV6w1Q3
KYswwIFKUWm5onDNC69uvc8ZWZefFDe8TNLFK2Ez2az+HX2AG07wYRUXgeulm0XkXCeScfWXLps8
HKZAgYAK6HQVkFIBY3szj1ccRsLNNmyF5a0uhpGtZ4laL8lLoW6tlYpyQ6+7eq2dppPxWW3wvZ/G
5rmcMnB7GPwgFhdZ+BwyMSKKrzFMfyPSmvAim5Cet0p4A7XkTO53DGuhsbdVOfsPq6z8F0WL70ut
eOpoTKoyi81y6NXOMwuTiPBsJRk5NwzToX0UUdGA55me6yb1n2n5r94uEmUUGAQLl/1cXZRan5PK
c6YeFAmT2X6vkcxYbGWDfT3zmH1tu8B59TC7r1BJDdpHASEwGfEFDvk6Na7d6RL5fCXZ2bWQt0MY
Fc8TR4Em7vKyODSNEOLSkGW6JMEkAJ7PNLSGXZCOEFejMpzWZECPTyBUGpYED0FZwWLaYbi/9GiI
BXvES4a6gHTUdU8MgVJQBkZuYCnBAj8RjKWbT54Bhe9aGwO9ZmmsijuSvv0sOXO0a+rOCadeZU1J
50vP+takRDYRYWBni9ckmMJMyjO/Xxpv3BPYZNOqHsn8dTv+DTNbn8qcwvLU4wJfUvb1MCOKvcm0
R+u3mTg0xHUp1/wbKdvCPSwZhBlyNWm8XGIT8W1N5WcHQKQodNL6ltQc3XFGp5iwE+KfPdHEVVWW
hU5qalfDoWzObeMWKO5aXoLANtIsodO3ijdbepWxq8nJDG5LKTz/jSkO7ydMm5x8Q3qOdXg0w8mM
yJITc2mCi9JNZCcQRGiWdYAKO3wXM+/Cy8OFA02ZT0uwH4C85I+4EYSHYqgPi/HzugCofCQtuLZ3
1VCa6cNYoM7Bseisub+jILHlAUtb0Y8xoRChfZcLRitBzIRY+vdoyzyyiAgeogKPdRGwjRoN/+1m
LtdSdABO/XZ4XKQaSfEdhG+yQKISIoHUzNzhygBh1lw2vZz01RD0gQKnYYRlUMRi5vh7TF3Zmzdj
TysjqfFr67uum1L7kz10oX9Vy4wOxuIs02fiPUwePyayflwuNUVOqNc6IcHddZ60mJfvgyWHmu6w
JOkUyaldHRr62c8Drp5066Gauuj9JScaqkw1RYoj2Q6bcDAeCH1CWtkU5upv87SGWeujOMsuCz+g
M6U5ZNDriUq9r1GHODgatP2Mc7zrN+TdudahB3y4bsMWKtkRsVhknyxNQwjQUS7bLS7vUXB/pXR1
OhWc+5gQCPIzKakdb3pF235Ln28qt3RtuhkkmOF2p4LM5JyWZJd9b4H62DFupIjM+WaQ96ZX5+th
Gbza3rqpSYG/WJW6nQGParu9KCYYB+zdATpNCnccdA3hfxyzU1HjegN3f68tb3y1gRS/rZx+s2fD
7PNnYsqyO0ZxhJdl7VQqApwHOSfrNOs32ySe6jZtkURtPVsEZGU29I156+24ZYLC9t1wa7+Tt9yJ
2DLm/BDCpJriUoYeRwqTUOKYUBo5H4H1jo+z66jPHtsgBKe1b3LQCLlPTFs+aCJO24G254yIYA9y
qgoTgzNvztCp8W6sIijpEEdZ9mBKv/6yUi/5RMFHytjMRYcFqxeG4BES2fptDYqQecosyPak+0Y3
YTLn3D3aXhG+9mmQ3aV+Pqdg91b2VF+WNaczREBsSjQLUx4Ra1a7H0fd/986+w+LHsG/753F4ML0
S/Ohe3b+jd/bZ+RP4ahhqkNgAbW2yST0v5Kpzo0rj+kwfqNzmM2/2mdWQAgo4iVMOIx5kYOh0fg9
msqw/d8iE3HYOQEHLQuWgr+TTUXz+mPfBfwtWhX0wQjczyAHwnU+dih0qDJTKoIjPEm8Gc4MOZTf
DFEGJSofS5voNkoE/EHqOaDHF2aZiA69IRxvdUfU5cbrDYxZrZUVoGf4EMwrnvSxxLqOxG830Rzx
OHza1XhJVVBGJ1MNFf6ieRrUYzCjhjs6q8ye8pFo6YMPRTu9iogffGFy19O2n4RFdoExhS+E99Us
r9F4m86h+xIULDBlOpTPqISobCFsxH0pyi/u1HAO8dL6W0TCe7KSubNh+y+uOR/nzykReTHdye9w
uKyDOwrByb4JvudD1WzdfqxuZYUcmwGL2rrmWXnrYnc8z33FLeelNOcwFVHYLGcnGleu7GKTJgNE
N8N9sOeuv5E1J/9N1bfZ3Thn4QW2W2+/+ut8HTTtxMm1INoYLB1biZicawpMnIwhI6Q3sx++RHZG
+rjZKCLqpHU7ZDpA/QcTdde6a7NdkBi1MSaJGZ90CRRPkQR6MnHwojbymSgMRD9+sxqTpk5QPXgd
qt1GzNlDBDivio0+zA4OYq7twpbxmE8mvydraJlAmZhBdF+Ili+The5OzOUdT4Plk/+3zBPq1sg7
GlSMe9pE5aPv6J2hW2QoLudJZ804VhmVsQHH4O3adOwvVJfXey6asVmdYXgsVW/diJShSVs+5o5X
cjIIyZCy5zxjN5fpBbUlRXubTvWbnES+MejmHiyGBwghh0pc+dqAxIconXz4gqkIyEwGO0QtdTcD
ELbTEHC15urc4Gm7SBzHVBoxVYzxKfInkUTD2VXnkkbYNX67j4iPZ1Ed+2RcTMB9FSEcRTgtO7oB
W5btiNcbrv2MQ/DoCCZVZbHPgs46Dg55tuHkXDVyNTZ+GS2XUe9fe33DeExQfhbY2xIxSHuPqD27
Sm3dPTRFUF+jji7eUBP7zIiGsT5WzNT2M2OZbeqK/rPfVOb9Cic9wQIpXoehhp+0OsW+aVpvo5gj
X/cMx9D5kYHLx3abO+FwHKjdEmGs/ak5x63Kur5cy7qjSEBQQHelIBqdFN+4sEmq70u74yLUbHQw
RoaYhFryR+TS8FyJ4cH1QuueLE57XxQo6ux8ebTzKIvhR/icBghA2VRhcxprz7pY6SBsGtv6qh23
OCqm7vdpETF+RCTIRI9I6o2uuvkmbGZ8u3QXNqYxeUkVmWApzfpGERq04/zvXDFwTG8Kd50QjXvj
1ZqbSO67OnLfsGnj9zEHfWTEml/0uQh2VjA8W7Ant21fhmgAl+aqsDKVoOj5nCE5mS8yACJZoqNC
hTvAj9YpMw1aWlG/dMclcx+orgHvRYIWAkXC/KwgnccrOW6IkLnaIk+rr+FsV0la8GtKAruw3Fkl
7ZrxWM1WSXfGuwnFTCOsFHrTSDtL0oxsmBhxdgGc3e83fppVT9ofHRQtlntRzkSmM4F1iGZIt2Yg
3+yp/JZbXXALI1vsauM8hOsWBGxD0w6f57pYl72MWBujhOt5MHSTZU2sSkOP3warBODLs+UxEZZt
gGHXI8qSBBoYAAdyzZuX0iWVtFL0HXsYHVfpNJHOV1QmphqBb+k+GCK0P5ycKA+YZhNruXoZS43t
DO4QZ2gZBIzUbA5j60cwrbZaBn7VzmnHq/ncom3N7kC5fuRocGOsWMpS7rUDJxZrb1GPlfnymePp
qbfsxOc1Ls182kZp8M09V4Gu2BFWsiuUaSe9uxzMSoDDJOsU3ccnBU6S6cWaYPvYQDSL+e6eLJld
rVO+bg+VP8dhsLy6+SczZVELvS/9ahEga6LVAGw82VchuMumWGm61oCAGcwW4UVXDHHt4tiunYt0
bvctk6J0lftV9MeF0FgxNNehBNZFF6+bom2NyblJ1xvqdLQ6UBTQvI7LZCeGy4EY2C4lWAeQfxhO
jF16Sm/KxdJI751iZiWwDyU7DwXypa5a8BbLrTLoutJXfWA1I+vZsKaUzDnhMse1c0GztJy9JBj9
5c5BBnpOEHa2di3uekJ3GRU1N4j8LmnQfCoBXiEr3UujIDGuNm1QD4A6q8oTb4aNPuSUl9q6syS7
qzDKYdOEqf+It0JG29IqH4MgELTkNSse0mbGC/5CBB0r507qvN55UWVsVdnRRssCMotU9N3GnLef
6shM1sa6bNzstSN8IfaJG44n6NLJxHHwGM36WzoX6ioVJpHOWLiOJVjUG39usZEE2KYbpz3NYdQk
s1BYOcgC3kWFe2INZPKve7Bl3aBpInYb+A+HrItwAMglGdUImdVAktM70O3aNOi3DM14dtX0lq7t
lZXPxwA7xrcVNhKj45vaWe0DimJ5zoL65JkpR3CQbFQrL6rws7iWqLHgmJUJpLGEBXNHNY0By7i2
ZnO9qgLMYUWl7yY2wchrHGwvLB/VnD0V05Rt5ik4oS85Zelwh6sXEZLNijhVh3B00jgkbPNJ1wAD
KBn0QfUklffNErxoktdOVdQ3+1SlA+PCaCYh+9xP0Gq04IAW7OKs2IOTZ+M2qCNqn4leK4c9+9Kv
0V54fV4+i9E0vuhgvWLbqPJ45AxFyGHkvhMDc/Ib0z6qfmy2rHo6aTwLPZ3vfgVaSzaROVpbT5uY
YiEtNXstwi/WnHnwe8A+VhGoMgRgG4atLoOHiWlNi9481ow6bn2bFHQGA7vCYRfKu/UpjWqdMNi6
Kcl/6SaPkek6sOo5klgSrB16LU7VII+TNr5Yeb4LzX6k5TjskOdXSTE4d95a29d14VwS44l0y7YM
sopXVgrb+D502r3KVn2/muX96BGXrjuL+7e7UJW/M8aWVIwI+K3JJnHWmW1SBxBrlq/4eqP2UE5T
sBHUpWSAEyXhSEX6am8ujwOJ43FZUXV1i6EJeXa+QHD77qWFvQP5Hh6Wrrvwgy4CmdI/+UVOcDsW
UCa5AeTetJY7vyudfDO5HC8xrMjuqkNoc1orkJYBAinbpl5CNPKCrgsRez+sR1RE8yaY4CRN1r0Y
wpui8ICVpb21XEpkmbdDEKD8UDBPKIGZFKaGv0dj0r5lULyrxELB9WiZKtKJL9PsxRtQBE5hRRc1
z2oYt42xXMKQUnctnxiuIDwQwGfNz4hL8DaGcGGK1V7RZE18Pep+NQ5WGZEiYmRueUgHz9iosQ26
bc41BUXcT4t5qug5JX2N/CpeBGS1uGha547ecPXVNTJe0F7Dm5Tg6CuyngGC6Tm9zvx5vVVdtTpk
A/arTmDiNVcDzc+v5qzJGqfAPeLoGdmN5ulIQ4EbzU69OLVQ7RvMzBmMMEW8CozS2ZOtiBTFL4PT
HCA6Q1oCrdNarf0wudYFvAr3mThrqpuqQo2mvH435/WwDUV+uwoGeLRCv816tA5lMc/NbaaU2W1w
UoTTZ4t0wWLfqTRg0TZ8fVqlHOa9ORXttVzG5WK0LIOGPoxjk5wHNFMYY4u5Xa232VuHg4H1ar6y
lEVjtG7D+9TNa32I8mqpGX3O8pE2AA+MpxrrZYp68bnC9D4lRjV7l10gDE1bf1J0X4Isk2+OUeKV
06XBxV8sW1RbRqGFczLHOvev2rZFPsVaLY2zRS43NjglaWXInPlbvISuIpx6UjSQY3MxU7WXvluY
OzsYeo/ug99HT81Mc/2+EpJLAhtgNu7noWAy6yKoL4d4Zoow8rD7fr+ds8EITnjHO/u5nDvLPXR+
mBuJ9NL/w955LNeNZNH2Vzp6jgrYBDB4g4frDb3XBEGKFICE9+br34JU0Y+8UpNR8x7UQFUVwgWQ
SHPO3mvb1rINs/rbMBS44BCDRdUy7mQQ7vCAT/plZ04Nk+s0kgTCyYkDmVdOQrbU7knp5YMNKCD5
sWW9mKqf3pY6KuCdEMw0N2WXUiLlZMkybZcCJi7afWBJrj0SUsAyW3WAgvIMI7lPFNUVcZ9psTdC
BcfiVBlOte2iRPMmshugdHVx0R6QawKDrlLuC6IgncOxTCnjNcGygoHsGTKP3sasC3ZGo8UvCeXa
GZ3YXflKY+2cMROXYQrvJm+naM37Ucj6qx0YRSIkiz533aUzKOHloHfJbRQ4y8QOFwzLnWMRzRuH
QCKlAmY5tpW7LFEujLRb67Emdr5BgGA5Q4plnV+wbBSei2AS/WuFrtIpVqItSyywjJ7YJay11srr
NoqafGHm7nncd+ljnjvPaMOcrSm6e3zwJQpiu1q2Zq5d6j5Bt74qbpKU31kV6d1E4sIq9Qmv9Mu9
mwbuQrb9JfKWJbILbW0kykGLK5+fa9zWuraQZpGC/03ue0GGEzrneDWhBV2ouXk15sZTlbp7jgT+
ApSa6ilFji29eWtysRryEQOZe96P8sFvR9P0ynaAY2fJe171U1OGl2FOvwRB8XNCWnIT76ys+S5x
zKRiPE5Tam07WT+hj945yGnTZlqaob3oRE/kVlHuZFnMDWzlXs/U67JW12GnXbQuHKAmzbCU9W+q
WwgPY3V+riv1DSVMytdqehmY/XU8lWdaqQ/I3ZRqQbPzbPDrg2/rl82A8DtXmx+uTiWkjPexP4xH
w0AdmHds3/MBsY3OxrjsriaE4bjlv3EU77dG7O9EadA6EByH+AyFWmzmRTCLtmn5AzapJ8iTTxyW
MsNYIdtYM/mCLlLFt6SZDmGLdrZ0uyXNK3Ot+HJDgMIySJyXZuR5WOPO0Y2nEU5K1vXR0xjWw8Lv
o904+VBy5HfEpPpBU7NvFDzQoyJCZ5JcprO3hz7U/RDo6qo1u02r2s+KH5LKjDgVqWXUrzsV3fRo
5DQk8K0GzbldmPiQOn16bkyGY5RJfndHvy9rzV070LwrVbFoBXyCvOYn63M7p86e4LyQZ8Ep1UNR
/1qB7cmbUPUMJvSFrsnDgJncsRXqkaj3FHrHGQGuHW0h47q35V0WW1e17GA6WNVVRK95YTs8ZUfs
bDfa6exuHfL3Jv59XJg22pbkBmPVtokowNrg8KR+o7J1V4fgXMbD/VD2/h2AiVUSAT7Wp3PDje8M
tVsWjbMPO3WXF8ommqqtPYktzLFkLnd7g52s6IxnG1XvD13jbyt/3DvkvYZ1fJfo6gKh/QpN6i5z
sxvdKWrqM8lew+2jdWZ0dMGb4wHeqJRhjVq58zGwLFChvQ1mba5QnRgb1Wz2/pitwP5fG6Nfb0nU
y2kai9KzqeyWZJh5fPiLZKwunUlxLjpRXlA02VGfeZR19OqzMZxYopdOE/vn+B/ao9p3Gv36/AnV
uXFwEaluMRAuq5AZQ3aZtpTh2C/RiLiXdKEKcKgZhWO1FivOUfc4PIyFCU0OE/AAmtZv0isKzDq1
geIAGdLYVA1CIXqBF3Svb0RdrhzgQ1LUZ07k31oxVrveda/bIKRIocRAZgt1MWglRQ13k3awpCjp
7KfC3Gt2QPMuXplxo2yp5gDkSfSVblo3zcS4BUPA2hZAHiwPU+mYa5QQ6YYax5VvtHsqWZy7KUlu
J/pmg69Qx+62VpZmm1K113qf+l6TWy+TGT7Wiru34VhSXOJDiWgUmnF2bkiUr6pL4inTFew5dA32
3p67G6nLpqbYSeyNtFi35qAqZwSlVnl5TPsy9vqRM93cwzRJzYphPmWm/5pFpacWjod0yGE30eA8
o5WDYQMwSPBQ5wYjtt7ULNkAjha2ZV4yX3t0i0h0kEsbEP0qBWJ1htz72vfddZKJ1diQnmvvqpKQ
GH1adlN6rfPATbfatTqntYw9usaWVI/XqBZbkKSYou2cKMzOt0zO5lMPqZIR1cflsxNOKzjgt1XP
UTyC9r7WAoVGmEL/slbLbZfrb1mqbCdt+oECAOVtHHmyEgnftD9fYFaSDd1tZHdngcZPr0t20Im4
DjGHeY50VjXhg2ua2SUmzfIV7uW+j/tv6H/Okt5fN9oAXnF6qIrkSXPp2/o01qtCUIrJchrW/aUT
GOQXNocRGF3PnsNuU6/IzfsBFbYXa9GDTOOLTqsWZlsfstI8j6Rin1kpc4flU8QAZI+X0g9WYrSe
xsq8iK3qPBv1wdMAaTLjkwNYNdqOjcQ9ZoO1mrMVb/Mnime7QaQbfw6qiAnW2fl+fySfl76WoK6r
o1Lm5KrfBX6+bNKAPjp/jQf580xOre2hCrhx1PTJiU13CTNrXff16GmRinfGsPaNlWlrTQ8MBFDp
c6KlgWd1tQfArAUpGkrqqJr5ZA5sKMsi6NeJSU07I8uew9bMEYCTsIKIEy6o5b20vIJl5Pb2phf1
lv3gU1wr6kIDfIFywl+yJS0WXe1epTK5y/zW7TEzIKbo95E5onBAC4YEB0lVGuW+AFFul7zMrZMG
SqLepHWY4gpDIzWMrQLNpqIJ2M4N8DVaGb1Y6gVd4zVcH/+6Dh1sM+BXoxxSJA3SDZR1825K0TXy
PuAbrcxeaLdpkYTpoivDMuQIlxdPFXv1ZB0xw9YcuXr/Nbf9vkPi3lg/oqyxr/Op669L1YljSpCI
mbyB3ZPt1Q66By9IzJZyZqFM9UoEVfHUGwGkjKIaldmW4mSsdCmsmEn2ynWJNPDRmhACLCpMweVC
H8Px0fXrjnM2+RbROg4owyMMZJ5YROSZ3+nD3L2sfcQuHipHGxfHkE3+lnxpXqM7SEJtvcK0qnKT
hZNd76SbC4ADtHiHVYtXhep95iibYczTb7o0m6ue9uCFNsQBdCKNPe8v+er/umx02ZDq/vc22+Vz
8tx+MG3O//+vJhtNrb9sPLGY/S2T7K/Zfft3k83Q/sKtqYOqn0OBAfz+p8mGCh2zOfmhc1aARg7F
f1ps+l805uAw/MQ+wCtD2H5i0vzMtHlCFplRwvT3bGGhhHfQH5yAVjq99NM8t+kRROzLaPPCDjHR
F5EDl3tdMTbEcIwrM0I6++75/EFPzeN477HkwhaXJqeGrDlu8/TCrhsLOaaz8Q/bOftnKRZEQWQY
opyvUHMfW4iYYudLucAb56g315qdAO8hH11SspXps+qY+wAD44b8roFg9i9u6CeE5Z1rdL4MXVQg
wZYFSY63/fEy6CcDpEhle3QEhze1csJ1rVrJnT2Kbt9Ear+24kTTV00FgL/RJav3IMwQ/6Tp9s/R
QG2lN2shlpNeVhtl0jkQCQ3yHUlNtk5xtQXbp+WDfC0MY13+lANk7MLvNFIHHuKu7F+7KFSekMAk
RHeWrsVMILvzrlJyjqlDOF5L5F53JuWVpybQ7EMQDi9WLdWrKgMapqMypJCCvjDzfNpa39xJg7D1
+Wv/w7uAn2nP3FCw3FCVPj4kXaMfRNe2Oca93RLwRP4yJq701zz0X63IfFGng2vmkzK8+Ifm9cmr
oERpBuTX1UfoSPdduTTa87Dsiw1nwq8g5faf7ohNKNgOHP6YhueB/s71XNOigQPv10cO8+tyVBc6
0rXSN9ZyZN/yPZDrQrdQtNaLIqY5ZlVr/HybelQ9p2mh8Fzq7XOsyh1Vv7dAMVdh72xS98KoB6+f
6w2Y3ZJxEc7k5PTesdJlS5Ggn49oxlGrLruIlvWiqK99RB2h+s1ka9LtsUUmOOOIVAhtdRXQMpRU
txEmrRWEW/gUNTREg3io6Wzl4xXrHRy+o6RMOsirUbz5zf04yUMfXecUVBNtT9dzUWjnKWXnHsyV
E+DIJnxMPNtGcuEU+jZrryuq/Z+PltMYw/mbwqpj4LuwHQo91ok/oY1IOc9rrT7mYaRt+ONaoItd
yxjFaJyPbEO06CiC6Tktc2VjT2DowqYLb7U4Po/Ic1pbfqgs09AXhxx2xYzK9TKIJBviuXE1d1l1
JWs1uuSszBZfTgeUccmqQZ5FN2yIFuB1XpPCaqgIWt3BzTv7TJh1STmTBC/OZtmNEYtiFw9Rz+vJ
xo2eFeHu84dwSh759RDwaJiOaRJ2cJqyHEtdpdctmiPFJ1gqPpVqJqGRg8tkLczM6H64PQaCkPwT
DxWS8RjUmb7LDFxtQe+KBTpTtsGaJGKzan185abhaWrHWcGS7cJnhtlSZ+BvxiCwMs34q7d4SsD4
eQNAvFSggUgOIA58/ESUNuQQYmvNMR17cyGbAMla4IpNgzpzBZg026Akjw+9M+DQ1doHGwnhP+NS
/PoJBvMzK40KDedkIPWk2iHNjtsjYFOmN3xQB+yp1sZhd/jF5POHlc1gCcC2imqGmz6ZfDKaHpTU
2xYhW0qP0wirJVk/6AHYvH7xfZxmAvy8LRulDbEvGgiHn5PTu8lH1YB9WW1Ro5RUm/PUSR2Kdqlx
1VO5PfAwDI86n7OwsVIfQ00tVkWLBd0OS+uC071YBzX87WkM0y/4KqdYP34YaFNWQhVYP1wg/YQ8
RKt26mtHK49B5esrBIpQ1IQaoiypyfFVegNPcOA4C7cxHv0SbL/RS58zc9+v543pRiT9hK2fPlAy
dep5QND3F6/p950PcicWaluQSol18GTnY/pBKPTRKGhLNPl1mqEZDGPaJGIC72OPIXzhehJHzWiy
L67824qB1wpDGSEObBNw0LHre79icMjXyAri9D3GtbOifFwsg9bx/+lKi+9Rn+1qYCzphyHE+nAV
OsRFh9bcPKRqNayhCcwC7UxZfz45/bbSgv/GsgYok90cU/TJdyUCVUzJ2E0HrEUbo6gqfFGoENi8
lkuItr+u9r/zxb+1GULy388X51HwVn04X8z//9/nC4sTgeAki9lVZ2ZTedO/zhfqX9o828JMhdlK
Wqc9g/b/NsHqxl9kaGjzqgKMzLJNRmHNYh7+n39rWGcBgqqo7WwBopeown9wwqBcxEh7tzFGQucI
lQxvxHWs5ZZ6skOKqnKMAuygSE707oByJJ+rXVM8R05U1iu5YZIs8dZX7a1SjDQh87ps1L2R5r6y
IXxVwwIfd2N8SXpql+x9YVjmKyf+qLzsHUM5VzkyxxtfFhnF+L70YcygUmZ7M2TfraEJX+pBOmeY
AKgUtRYAmgWlQmPfqlUevPS6VgRHhabd3tEbOgWq8Cl4+R35UCoxO2tfS2kMLolSs2EHu2osXQrZ
ZlGdjU3V1VsrQimICEd0WAwhY3m6pK+4mmoYjAsr4GD+Y5yK0T6KbtQ8HaF6sXXQOMsVjHY7WA1C
Kv1EtzE01c0IAL7yqDR36ltWzp34desmnUmJq80d9C+zHt3cpiOJbatGohb85jT6iCfHwiF8TriU
odEAaqWIvFSEsfAm0LWGZyuW/9piwHwA7YUIqhz9mVA276XarsPm1wunux7toCdKqRwxZmDwCi/j
tkaraLQKs2ROGM9y0EtAKxSOfX8J/LPFbsD2bIlbTb+m7EHOWBCYB1+oCBHBNzyOGgBtL1dceQ4X
hV6VMYr0Oy0LkOPNkIU3bl0QYDDELorvSgfRYlryG2KtQnq0+1vK13lE+VRlZtmBB0FyGbs6Bo1w
nFEiWu6b53GCL4Y6lEGqsSnbJ61HsrjonOmi1sN+FY/NsIly3VhXoY6yvjCL71Cy6tirSuyhFPOy
x7HRwu3E90Us7GBP91OSWq+ZFbtQoMNe4GR2VAVxkRloGH8IxFw5WqjfpEZLk4JWGx6Jba8HPCvR
+3BeANYF+S25cwbdXFzq7TccZ0N8TIO8d5CnNBhTGIpiNHxMeKI2nntJcoEG3sGtp3OiVuNxDVyg
CBZVhEHtXNGpU83fRQwnpTbz22m05MEsEShasTjigD6b3OZHmxcZkBCqrLBU2HEk0S7oOD1kCiyL
KrJa9EkYUgenPSY1bfQqTLIXaVW3Y1VVKycIyDIuUHnTbnC+9xVSe2PQOTuWIB61rrO2cT8568oa
NoGOKwduWreVSBAXBR2vJlHvcaQZm9xsairvlMySsUg2iCqOAzworZ/NgtzzllTmjV7b93hTVzmN
qJrui6freMXjcW7BsGCt4kl9rYfscRrFSymSQ0T3bhoEWZW96bzB4H0lfgNFpH+pECx4k1UqZKIe
hxX6Tb59P135BZgZQlTlYpQ0lpLefoXojihoRGIb6oBpINzBmypK+PbaBe5MCPT+bC1EWIaluY9e
Ot73YYDEzk7u6NYlg6a39IcsDx6aPNi7bvDNLO2bHsHYoo+SbyA//GVpsgvDMnoO4yd4KsL0Cr7t
DiucsYV2jGuyrfYTbKNFUygXZP1spZ88hIEivTQAZ4vtoF/U1LnvoIiI67oo7vAUPylpc9GDt6U7
cFBlkGytWenm5+kdszpOp7bJfxAHRW+rzwO40RaTxWAP474vxLXspzkGEY9aGAzCq0BV4ZlpOyqR
Jm0OPBGSdhqOgQ4gFxIfLEX+gJKM+jgKEpFzaNLbYiuT5psRVd1aYp1xZBWflZOanGdudRnQ/qPV
ZCie5gsCbVHILnpbp/nPoeVczQSRFK11XdXaQ9JzgMsNFYmjGV9hIdhKibjVyK1drborOfhPoTBf
iOdMiDJz1WViDg/NQN09HSp/HWBFXOGRCM+yKEYx2uAyEarcBh19asUylm1VVnurqE2egnFmRG51
CEpd7lsUG2x9dfrXcXdw4vrGbuvLQpFMIUUULlt7+o6I/Bo/TLkXHfq13u4fQZqlN1WOJSnBu7dE
mlQuo0bXt5rfbHWtG9DkkcUW2DicC1VdRkZ5bIjiaPQ0X9WxIp+inkaVGbykJN7edr1Js6pe5qhZ
KOwwTGWpuVsY2858ci22Vl/d1UP7ygH1jMjwQ1aMuJLH9j6lsV07tCyZbJTzoRltjyGXLBqluEoi
oJeRPtw16sBez0Ry3U9n+TzR9yASWh8eST0i1MTsEfJFeYntb3AAbuJWy7cirNdN3nX02lAdWu4S
gTCjs1Quu7Z7zdV0PwbluaGVu3pSlV2XmVfMb+m5TTSW1ziIOmSE+9SyitcxG+4sNfuh1+Oe2tZq
pIuwHPL82EWju6m0MVlPmXKVoFjxbLfiW8eXnZbmvkBv/xJ2/arwU8K6c0hG0O+gMiYJ8uGp/J7n
42WaOPkigKCEa3tkxneTg0k713NwfHpNra+BUVxPrctRtkb00rmvyjBdNE1iXuXS2ovePps0bPy0
iAigzbYs7TGtMl9PmO4y1WrKH2qjxrdNzmCENZHkmMxlp/IGXGTEiEsnmXi5rSr59wGPismSYhv1
wg2bSbs3w3Rc+4ENOhvtt86YWtd5Uw7fERZONV6bBgN2tpq0tJhQedhGSz9ucqJ5HeudxLFvidlA
VtIQwLDTXQ3N7QIchBWJK7A+uVuuVYUVJ/+hc3zIU5qFitSnVQvrVCBaoUWtYRgLermU/NianROp
Jfoh0vpg+oYWrIEX5VfZ4GgbyJ5uom+MjC26JDsu14dsUzeoDDYhxYOtW5mdfsfL0/PufAwUda+O
oXs5IEC+qqEfvECwpQNTsFboC/YPVjjcVDaUbGtrKxyrvJTu6rqsyimwHuI+SyjuBvGgoRIwGUNX
ic53qKxyxaAUuDNlHlBTYeW1lJWYZCqBMKhmEaSP/siRfunk+Z2qpT0ilUitolrbtThAn4Ys4ZxL
agUu5YmFz9KzCcHx2JpmORylhF+3MPwIn9g1zEJ/GUVWOnhxrAQlwqoktsDoGTTVN7o794wWZGMk
7TLxjWo8S3W1LRFUaImFzD1JC3r+2sKAt47wNSxsDeOZkUFwi1PDWtROYjMvxBMLzXnoI9S6xPdU
MclW7K6vxnQc7YVRo1EdGowoi8B16ugp06pvDQtBdKcFJIDfkCHZBOgpzCJ/iejnSrrE+D2UVrKe
UA5GgUfoYnAW1oqRL1MXcx9o7AjQAsYCiQMs69CdARtjKkiCRngZiqj2revVMbrsY2doHps8HdKd
j9rPX4Yl27LFMPDQTTOKYgAHWOpvnQCizrqrlV5eYFBPRmcVVZUD1ap3O3qBnR9u4j4FFYveUA4P
mDMpPqaos72gFhq9v7KY833RlJnnxKECdEBzFvWbDJ0FfSx07/UeSY/YUo0v7U1I4VLl8zaJZGbL
nK4UhFPOctLcFNO0T3e2D9nRLPnS03RZGK6CilIRuhvUXol/F0mkZ+VaOF5AfcjQzKtpnOy0ItPN
ewB3LTi2vsrjJRlhtbsa7DDPeWidgxTTmGAq5hyMy3Fq6McqonqEmEyXdcDQWjuYVtNGr9ctDLhN
NaAo1clbemoTyOYaC1ZSEVk31CSC97H0KSspOJGKIW2XRjg0O1cSBcrpQDkOrp0jI4vNY9y1/XYy
h36n0O68zhNmOwsysuXVCIsbHjcFiMk+ToOjb20E03vVYdriLpUVFghnaaONAQiIsWgrSp91bAri
g4OehGAsXMFGJHL020pDH90hxT0vzDMEXAmqYruFpKvIeznY6lFpg+pHNpbsEm32+G8JgqwfZBkM
MX4hXXlx2hb5uaZ09kOBsmGV07PEfO+UtI8BC7DlifR1aKewgum4fHeiuHA9MZAxKf3qShhssegu
v7CivBSUBD3Ic1Qe89K5LDURv3BaDVcFKakAN/A4D0Megi9ildxVkUpYczi+KLnV7/AGjlurciWC
3rmarbSDXEUBU6JC3MIuoOm2HsvOWZD1+/izmWKOQ/Fojh2Qw1jBElz44X2hpsPSIbDVbeuGfDQq
5cjHOZggZqeP2jLTIF8yuge39qtlNUYIczk8LZxRmNuhbN5qpwzWNYEEV31fXqZZlx4DKAacxgw8
wA6reDyBEAYiHnMUSwFS631p3g1Re+f3ZrijH6Gg5RBrM7BnhkEnVkGBJEcLXOB2ZRR9T6v5CGun
+VmaabGnQSNZxrJObsoA7Zjem3QDzK544E7YnI5ui48AnCpnSIkOydem8z6ti9lTZHPj3bAx9HGA
SWE3f6dj/a8G8++5dfPfSzDr6i37Hv7rZq6RvFXZv56z13/936x5rr430fd/Hflj/b5AM/9lv+oz
tv0XbCW447B3hUYvgyLMr/qM4f4l4NoD46cGSXD3bG78uzyjUISxBK1R/JUWbWMcmv+pzyim+xfs
Ayo+lFkd4sn+SXXmQ22GGiQ1YJO/iT6yQaP5NNFHkt7RYBxi8bPCGhSpHV+wlxHPnUooQwLigoNQ
rK7ePbg/9H7n7vW7ihBXpS5F8XMuj3NZon357+/K1gpp9MlgsvrAHVuWyBSw+tsvlXuc5LUJHKmr
rmr9umzkKs2hQrkJnenbMrsxWaW6/qm1+nkXtkurl4rYjU5TCALe6v4usYddGqLYbVGBd+vOJ1bU
xEYvj7p7W2rOKuMEp4AScGPY4kgVxzbbYOFk516SVr3RfRdI5Veh2CeRGL/f7knT06gAktAwkAv7
xjmLzqEjeKk3LTmrLaoLMo2vkns8nNpC99wvekcfi9y/X/mkyN0Pk6KisJcLX6DJMob+wq8eA02u
MH//aAdrZ9Y/Pn+3J5X/3y95UnfOLTGkJA/jUdrVq3W5WjdLgMAecfMbf8sq6KXrm88vOT++/19f
/O2KxkmvYczzXpD/zul9F62Si2lhrvsvYg//eAnoRabK9zgrNT4OWK3tJq3RFbZL9ne27CthXQZI
ePL8PpVPn9/NSbvv79t5d62T0ZJYlV12kmsF5xkMkFdnU95V2+GQb/rH7Dx4C/b6hRl55iG7Cjfw
ToxbTu/9w+e/QpsL9ycPFVGo5VBL1QV7zpNfAe21raRM4kWtrCisOfdd6E22Ny85wsNwEbEqBV+0
LOan+Nk1T0ZrOhvCGiqki9og2zlqNxl+HaBwOdlP8bT+4g5/vxrFbxWan4BpTbbISVmas7SSKomG
mTqHkxPoyXDFvtxH2xmKJUYSY4uDqllnU5GemW5RLw26m89kY7VbysfloSCI9gJVgH6hRE78NpLF
+s9GHdOjDX98bk/xDnR2/CejzlIgy84HXNMKo0VFaXrpupF/IARWLhxARUs/qKwvpoyP1XrU2sJB
mMFlqUsSt3mazsc5y0WlkiKkDikIpU5QrTXVibafP/15Fnj3qvH5c0/4+WlOzSvjjBB4vwIkRErI
yKnHrXBIT1/ouWhx+2HOvq1UtbhAp28fKkg6KigLYUeA4oV//flPOB3iCAsIFEUAJeAS8Svmvsn7
39CUeu/MLa2t3kKgk+TbH+q5RtbqEztnasNrZB/xobRUuRwDbMx5PMhrIJv+P4rWIZ0OtgH0RYGU
2eWFnz7yKac3gXqoWDcGNGwlmsqDLMpyZ1bOmxHZOPRCDoNf3D37h/dvYL4oyy/9ISiTHEJPUZOU
OGSjZCEXJcDrpkhborxapOi2LuMtAoi5kxGOdFQC3xFLS44GJSbQJCPRcF1heq2GcPmL3zTP1O9G
Bb/J4RvSyVs3Bbq0n3KQd/uCDsV+jv2gXIeazdEpRRTg2+i0ga77a9V3XmNE7S4qz4UWjN2ywdh+
9cVPONma0J1iNlAdh2xbA2vUadvUmvxSU6pyWAsJa5KScqYRK50AdkJgkYfXmZB6T2Gnw1AWmWEA
pXN08iNpb+Wzrab01N2sx1qDhdB/+eK3zTPSh8fDR2nNCSI21A6sz6dzMrUKpSv1bk3cTD+sJ+FO
1zJLoi2l2/TatppZ980pgSDiYBy+NwSPzK4fOJt4iyp56eDQhEGu2wp8HEiTd5FuEBv1D38lXxJi
KEcXJDfz/Vgny7GruY3d25nYMgH4xyGp0ketjwE/pYFAFTtq69jQahzSiN17mkC7prcEMpAGOv2o
46RwkXiHURFvSEdov0hCmcMuPjzD+ddBvEGdwO4Ztdb8/t8NsXjE3NQCZdhm/gikQcSO4zVRqK+t
NMBLIAFHYoE3tjl17o3jkHQDZQzgvuk7nIzH/otV6GS2nTcU7PJVOqQoEzXyOz7+nKI05i4PONEK
HTWMkxFbxgAI4vN3cjpwuAoxej+zmfBO0/b9eBW1scgybQJ7607Bm1qRztkbHBQxj32Z53j6/fyU
3YF+AYmFVMk+Te7T6rIkviD2t2Mlv49uJDdNqpG0AI3TE01m3PVwWL/Jksq1aJAaxbKqsD1LWJYD
NTibUu4Xn7R+spXhGaMz1JHjcOumo4mThR5Rtu/YoeVv/QbAxZAY5pXbWjs1SHDMGUT7yRDdeBI2
7jpTKv1OG0km6CUC9QG7+bIAnHhg8Jp3XShGj5iLZjURWb9vJpphJIGU1xzSrZXWTdUXa/Hv741f
bnA4s+FDoZ46GawJyxYxh5G/bTt7OkYRXLKhLdUt1ZrxiyFyuhrOT8lhxUcrwgxoo0z5OEaATCR0
zS13W9qWdutUEuWiqIJ2a+NYszxI8cE3y0nrt9BHfqpLLd7mNLYz1o82dxefD9g/vTPOxarBVDzL
S9yTX2NmkHfCUvW3jSqt57z34ytzsOqrIhyMmBqtGXZeBB2kWTSgsF+BtBGPQGvXXE20aulngLG5
y63CcmZ3d13idwiHYhEaiRuvu6Yzjm1XyefUkla+tVMLV1ztWv3gfX4fJ9I3qOQ8VYBIqM6Ew2n+
9KTbEATWIb+cxx5wkLSd68BVOG1VtW5WFmG960wNxqWl6Pm6qSYYRXSLN5//iD+MolmYOgfbsZ0z
Tsd/44/omlrGf+mMzTrstX5Do9DdF3pjf/He5h3p+xWK22VD5yDxnadYQqA+DqKklEB0e1XZyrYI
V62B4g31ebymwarAQcbkSvrYg4o19IsH/ccLo6XiuhDd0f1+vLBRF5OrlLWyVUENL/MihQ1YToR4
xkW2VNJMXaVlU1yMQiZfSN1OjhHzG543bahrUDgCxDoZqXy/NS3wKNiZbW7QbYVdh7NUvcxqkyCD
oX36/GXOa/zpE35/uZPJDDlLihslCHZiiJwtfRhr16oiWeN7JX2Dej+sqyT+YnL4wwhid4rrQIOI
j8DnZLeeGh2LRxsHuyZwulVTKw92Jq1z1e6/CrP+4+054MXYArocfObl+93y3IW63jjQunaCc8jS
MpF+qHb0ZE+djyDIN0FlTN8+f6LzC/r4RJn0sGe4nHooSZ1ONUpUEf8jeIE0OKig4llbVj0ev8+v
Mi/kv11l/voE2ajQ0U7eG52uqjcaGeyGKW6fm6SVm2jGO8DpBJPXW0a2ciq8/qkzuQhmwi9u8vdR
qnPEQAzGJGBZXP/jcyW0WLqoULGSQzTcAdVGDUjA0RkO+fpSHaavEuf+sJzwOaAwm/fyLrPfyS5Q
SifRtNGhnxUUyHpDvW2pJdKfjxdt7g8/nEwk12gMfJeOF4ywZOT7pcyXBU/5APrq86dvzPd38vht
G5Uce3t4G9rPwOF344qpGecU/kjmQJEv8Vmk27BisynCsl6Yo4R+REEfta6BA72W4z4GNA6PWGmp
yqtEX3WJf0XwqbqAgZFv+czbfSn78TElhgq3oVqv0sEQBzIWi8sErtUOXE68SzKq8MkcGt6MQXqp
Db5x1hCysleNSFvJviv3w0ifJnIa+4u9w+9fEvMgoffzMcpyf6ny3t1xDzscsLzqbmFHLyv9fAId
1FiPWXmOh/mL2fcP15r3J2xj2fUL2z2Z9gdSkqu0yoJdFNnhWdm6j7YWqAetQPbrFsltPSXh6vM3
+oeV1XCQuOIkQaQI+OukOBIBRJuCxg12gfRfC40UMNHAE5hnqItJbetta/suXEk3xpBs2ES3/z/2
zqPJbmPL1n/lRs+hgDeDnsAcV4blWIYTBKtYBSRcwiXcr+/vSPf1pSi2GLdn78WL0EgUhVOnEpk7
917rW2v6i6/4ry8VH4Ftn2sZ3h/Kpj+/VFJ0xbiZWnYsfdI0DTf4qkGEiF0ESYnLSPAXh+tfd2GL
U4ZGlX5WD2Pb+vPjmgZ4UEv229GHPHEyNNFdbcAdLqt1HX/RkfjrbnUeDCDb5ieD83jWjX6/Da/U
dOuMz/O4+JhiZdoz7K29GPp8hU7A8ijb0/Te1WcXudNc/OJt/cnmce5AsWG5Dv0zWgJ/fjxybUub
MFMfW4zJUQMLELUDPEUZ4GJhvZObtdba6zBhECVwa/vUSO1JuJMX/NsL26Y/RIw1dEyaPf554X/3
EvlVgWQgx+bfmD1dgG6JkWVsTIBn66rPLYJKinX6xTP/eh6dn0mcDXJe1LznSJvvn5n2xYzw3BNH
16pA7xl4lqlS51+s3b8uJrx3hkWNhjoKdfAP+3OJF1trOl8cdSzyiektmMI9KGHWpo+/aGP+ZDGd
v0F6KvQTcQX8UCER6THbM4TLYyWHiahZ56Eio/qiQ9q2czl7wjbX6yOCKAYjhDv9Yin/9SXlB6Uo
NLkB0tr8vd3+3a+wNaTih22LYzOQNrakndx1MLLDRVrHbfKGXzzO/OteyPNYoQSB2Tzzx32pFX5X
22tTHOetx9HXwYRyEK0k3EJAbgxNeq3aqSBzdiUcwCLbzvDH/JBDCoNF0nOd0pEsFPBUXnXVrwyq
pXdYR8Dq1LNpMgtqFEnGWwgWzt9zO8r2WtosVylIhgjwn/PVmcZbn8SXX0Rx/2TD5Qdjn2UkeW5D
/TgRyEojH1QzoE3yEWkq360T3wQ5n6dNti88IgPzgTTK5exqw8KeLGLVf1GH/t4O+fMxzugQPx9b
gq87xEz/+d0gChALEWIDVouvRQuN7Lg1F8uHM2w84kMpPmndyi83X6R9cDxtvDQbx382sEhCTvLz
gym7FzXX29mSIkLclgCrMsc5+JoVXGo2iASPwvrUwD4FtCfUbTr5Zqgg6TehPc3vxfKyDKIPLS9z
Dgxqs19sfT9bPdjRuVSw7VBw/7DHd3UrijxfWD2GXexAdiAY69Y80SrSe80BNCQZhuvXvz9Lf7YX
+BhXWRWkhDPh+vO3ahsF6Et6I9AIEKLocpH0eDEcBr0jf3GG/eRtpOPusO/Q4mURnv/8u7cRkyzK
hhEKpalJnOqpnl2oDJW9aS3LHoZ79Yvn/WQzxUPIW8jpa/P+/7DNBbLHU+eyaA1QsbGFiCjMHUAX
f/8F/vX2afMIDitcrbSPf9xj4K63o5ZtsDVnF0W04+cR+BdkvJU38UI3AQJuYLS8QOkv+pk//flo
3mP9Ysdxf7TWoSab2gLL9HEwfHUFEUw+zhI97t//fD/7rTF/opxnXbKp/VDfkYma093QimOxBEYi
Mz29OgfIEE6rlbd4attfHIE/fx7SAC4s9E+cH45dx3DrflZ8n+R0g/4d5M50VYYsFPMaQOhfPO1n
vz2qjTPR2nKYeP1QbZSWZWWBx9O8wagvcoINYzgZ2wHUfoRk9crtludMy2Tyv/hSmXzxlqPB4AL6
51cB5xuoPCyYx7w1c4i2XrfLECCGWbpqV+S+OLf/i+edzXg8zqAl9cOrN3aNHdQTvjanxY3IjKu5
THHjhXMwwM6URLf9/fN+cuwjzqQVxNict+LH88JqKumLjksQPU4tmg3wqwvRv/sRJ9MRfadMgtWQ
9FiD/EDLKP9F1fGTTY3CnDxMZhAunbcffqvo8Vy1Lm55bPnZaMk4y/VS9F8WZn2Hv/9Bf/4klg7B
3DrV+Q9vB7D8MoAjiuiQDKokQ3B+6AXzcQ/g8y9e958dwibzSpuinHsPs7I/L5q1mBZjGCWLRsfY
RJgEbNi183bdVnRH4ar2CCLEv5oRiUdURcMzeJdfXr3OD/nhFDbPMAXKR7qzMC3+/CFa8j+b1FiL
o46tKNLdgcPV0lJItsGGKHAyksqrjQNrP4uKJkez7Vo5yyBtDwGs9P3ff/3WWQr1w+chOJhZLg4f
m/bUjx0cWyPj0TwjIwViekhraDw/6tE2PnnSyzfIVulqH8a2tL9VfZV2e9eGqQOHy3kZxnahsewa
9y7RplfjQsIL4rvFfALnM52cebIeV3suddBRY3Wz+TT6iIvJV8hiUzYd/fJlGps70+zVJ9Vuyt8x
3azfU9HMS2K2i/OyZBZMvh45HzdIUkXa7c5UBqaJsRqSlMLirgY5fKNZeQFpZ65HhlAOuQ1hZ1Oh
AhJwYRSKbEYUiPp4jCe3Qc7E4NEn9FCzhmbXM5uFFDxUw14VXXsOsC3RxKIe9HmoM1ZvksigRzo9
nLj1ouZXv12rKx9s8ZOtETIUEeHMxNmdQcMq5TGOz5WszThrOvdS7432aunMscBZvNTPQJ/IoOyz
xd0zY+SzrUsGTn+18yEx/DQgqhI+NBFdjhcbTj0BoUABez/yscmqJdbHiDdRGy+13mT3apEkg2gj
AE3YbaO4B5YI/Yw5m7+Em8oQUxqFczn77fssisfMA7+ZLFVjPJOQ1ywHgos295oO+4wiHQAaOSsu
3nYKGiPOYAcfzt+39wlEOxAkwmgVSlm43lGtqMFoztrekFi9WJ98gIyvaNKnMXE5aV5s6eEPqnEr
vQTGCIyLabddxWoSHu6sNf/qlILOVa95xhGoNhGIRT2pa+TnA/ED9YwyvO9En+4bR/pvAtU1v75K
IurRXEWCwOL29ykMZGCiSB2MZNHSzQ+FajyOOq0gsUATwXZf24JJqUqlDwR79LDlVPnUfK4Be5HS
RRLmwUbOfIe72z0SPkOrqXD1Kx8nxp3nE+fMttcxcfCQ6N/ijuyKqCerd8RTrYwHnTjc6dDTibwk
40W/cfmlk86bLmVDgIlWLoQIzHq+b4WeHdTvEMG0XpUfGwPEz9Vd3pouCOxotD2o8tncjV0sTb0i
/Mqp9W/5lgLtgrqp+7GpsvYZzvz0mg34J5HbeR0C615vXyxHyPfArsZ7y9nU100XgLDSYbFie1wR
9bsYGj6hi19R2a9wOZ1xJj49XTq9jUw0PDPLMEfutzj9vQK5LvB2oDyMGuW4Xwe4SnW0sgV9LYty
LhINQ+yzSQ4OhD3YY6HlCwLDMnH+/1RFxfAZQZDNnVgar7JSVbXHKJjfMlgCO9eU0i4iYqSIphpz
+1HgiD413UryUCWMM1kBFxRRXqbdfAlmvK6hL/Hc0eJdCZWxzMoilMxBSKAM8lxZIBC5EptT+dlb
a8izOc498hwE46lI6XmfEV+j1pVQFaEIXF43+A6icKsbMrGGG0lIGaE/i5fFbAP9mxyW+kmzCvuI
V8QknSlHxxliZB2O4CGsx61spm8zXWC0W4LISBqexFNEQ2n4pFAQrYyIjITHl37W0dxbSD2+ZIUF
xtfE89ftsKWlb3Ohxsd5rVxiG+mKklRpVWYa8bnzmpBFypzYgu3VEW5ejI9Dk9fXFYZcIGVdvyDk
rEfnrtA3i9t3G5wvvOTQ35AY2j6IoSUgzlQs3Z3qa/MdEKzzTU+5/IRbm603wEVyDflAMTYx7jKH
pS5accMGnk3R5ljbxFpbs68zfTfcawQzMQmZxvJyArr4OqVN/uqtxkyC9oTAhOxJHUKkVW7B3TrM
OIYG6TfzBbcj66FSHpkO65zRJIdsphsJb95CDNOqStijXnVb46Z5c9riYtzEk745NhGJJRIeLjQq
s4GF9K0et9rc4dIotzlOjZ5OaDUtxI6yFmR+0+Yo12uj85oDlOIpOw1a7nmYFEztVm2Wi8odn9Ld
QIjRXeBPwevMl/kASvmydoInro5FEbuKwyYa2dyRvzbQFi19W5OCBfzSqgnYO3tW8KxX5EJxyTVX
m4CsOgUqWCpTwAcT4qGorOylNKD/8r/vvZC2FL8nYnnS05ZNgRcK7RwaRW9Hfkg7NVVojFr9uUYD
+VkNVTfwQ1U4Co110XAzaRr8xrShFgnzwVkzjizLufMZEO+rBUR41ZU2a3vRyGZtFLz5xAeBnmF4
TlMWE6FxgjWBRSQMJJCbkXhT4pka4HyOR3211eSAh0uXj5DuUSyd+bMzJh7dX4IjwHvjBfb5sJ+z
efJD0pFqI5KZBghDQEoNPVJgJxLa57aNXYkbKqwsOV6ToIUoGJiufKkBd3xqKRBVxJxoAZKd03mO
TK2skaq0GcJPs5uMZy13/CufiaP84x75b2nr/2+L7iZ867t6Lf46fv3HezOKcb3+Wr//53+c3vvh
ff1eGf/7X/hDGq+Zv9EPZF3qLs3mAK0Ql6A/tPH8EeU7Uzl0WGcK0Hmi809tPPJ30zWQxKOYoQ1O
W/K/pfH8EQIG+BrIXPh7umX8O+L43+/t/yp0nfPoipEnXRE+Ak1364crU0HEnsDrTwYN9xyT8ZUc
iGLVZJuo2RnJaQ1S52Ig0RWP8UgfLyT/nfpwnpdvQzl3LwuxPNiktZIMYlWfjfNF89TrEri8rIIX
myDBG6Fbwb2eLy43Mej/du6lb79/4f/Wqvp/Mzb+PMb7nx0boepV8018v/bOf+GPpWfpv7G4+Occ
VvVP78UfK88MfmOUxb3co+vPHes7Kh+L8ty54o8NOubwY84zmH9SM0iVJ37+DLs4ywAQtdIZ/jeM
GVzK/3Sr4ZqOgIJemYl2g6cZv7N/vmuVFb0ShFC2jysShNuhc5I6YF5MprR+WiBr52tln3J35NgG
JN/NLxbcMDlGlrns1FgmrnM/WfeLhcHIp6FBEhx+aDzAbK4z1m5fuxu3+3bFLtzXJ1lfdGN6KdWk
cHFlxpOVnSzzztC+VqN7MPFYW707xkpN2qM0vrWTEQOH7sB+eVbkDK9a15O6W5fHpqdM9owebXyh
jzv8W3hhx8TzzxYEetiu/44HNWyMOfTVIDBPoUONVVqAbw8AOGefOJICvBnqWJE2EdRO5BbXi9/f
OdudsNBCt252nxM1k03zqZu0k+3noaYF4Hs74gVLqYX1iOVADRY0BbKWerDEOUFGad8dtFHte7PG
Hlztc0dnBFGG6fRl8qaenOVhi7TgHBGVfZM4EJuxuJrtK0kGTNMfrRSoa0YiYHVO79kssqcmPv+g
kiJ3IqPJ4nxmml+cw4603XyOVhmqSDfXZB4/CHGM/fpD5VZib3is+89+8C0ntIhEaZACFCGTbVyP
Rke0Bvaj/QD6ryjVVem4n4EeuAfL4Ea36H62A1UOjd0JHSwAlsrf82EO6ZnHNcbxkLP6sZi7XQfm
oGmKg7/6LWdzi+nF9LorXQhEq0V20upL0/5KnMszpkTilk3thfDxIlhiILZzINFMlVZiceUl+9F8
TdUGoksX6oK9d7hWmwytxnlUxkRGrkNCCb9k54wtqYnndvSHjrGgl6WPRoNxRzhmkjtPLrkXcpiv
azURb8LF67Q6200wbvle+BeNJLJDC47UKrFTZc7FYkOgDLsKA/9kJ+s0n7kP8WIsCWbwC2nQJivU
e5cCt9hkf1rcJtFle7RYpF3efxgFCUp+vafjFYHS3RnkeiMPg9erOcsSZuAQrNS/cqsCLjAu+RYU
d8oNLypJMNA8FdW2V0SBnu2ZHETa2pFv5R88pYPnm6NCaxOjmmNiCqB6afHMRXsrb1VQo/vF0Yec
IvL9da+1fmLa4lMK7MUrp109GbcmaSC6j5NpDvV+NqMMhIcGsNq2uHU0Ue87hBR1HcSWk5iApVlx
pYldM7wN+Dq9JNcf03wJTXs5rmmVUJMFNzBDmiOzPgi/G8ne2kXrG6Eq4LupL+eEZ7e5VWRkmjlR
wQih1plEMqtG393k62HR5zuMQHtjk5/s1oiYVYUWqJdQa5hD+frdLJ9SoZ0M8oSKyoF2P8WwQoed
vlzTyOe/gNvMqzQUS+LNH9r2JHSuetg/27S7nWuMtzIfQ3AyXGwvm+XIFaAcMJzVNVXzqG6NAli0
Xu/M8bTYM3e44rgNt9y0sBD3Y+wWzSV9h4PIVyLjPtF1SQRkf0WmFfoucizL15HMSCgtE7fC3wOZ
k570qRRfpNVy5JbajSxf3Nz8SDNI0nYequlhSYnac3gbfIgbC4m2UHm9mSWCiKofufkuryMXQ0I5
kzrnTaN7TK4oUHXzcz1zzPOa498M126Olu091T64G4YTwWKtcze5JKsVt0WRskVcT44ILjbLeHZE
xdLG22Zkr8ZawuMYPkvXITIIQiPkawr7MSSQhjBCEn5zGghrfvLt+abvS0jhsAvHmTiUvMG2mheH
ybZ3ZxdFzAxx2eUY15Cuh4o+w3iGN5e34/YU+F8DsNozclY9b3bS0CG5zpDEdWj2nUz58Ew0iAcv
08irpw+v306br2E+piA55uNeV7Z/a1vtwzCKOM/6lxbAPaiSQ2lw5Zd14zLT7djjyTTbLn2jt2PT
zq97R1BXO1yz8k5UrxhnbzSTZHgv6G4IDfpyRtJAV75l2MAVwdVfBs6annipL+Q70SJpAuMyK4eE
xs4+sICXkpbdgVDPP9W1c2uSPNrQ26SjM4uLviive/oSX4JCB11kHNN6uKIrFLdO7+5aIuyupWxR
Z8i5OJWmolM66ofONlQiySgJt2y46+rciMjS5bvTverYzZRkxP9MzqWF3vTJBTmwx4TYf7YaGABk
mtDz1AaM9YH5ZOg4sfuFsKnJBTniSLN87htu5jbpH6lDrE7WwEpKKzuZhiHdD3OtQFAaO1tOB7vz
3+rWyC60oUfy5tPTKGYcPsx/1amaPOzDjj8CCd1EGRL+F9FPALk9jiz4yX/K6TuJHN04yZGPw0x8
lMHhH3jzrVMFvJFIcRbjc0pnNnB0goYk7mPQbI/BynfX29wu3WwPRPtm2vz5WG1mjFH5qcl1vOwd
YZG7ZSStrv0gaJJsX6k3r0bXeqcMtsEW+q4yCJ4GnRCxsLawlHrG+5Qbn5H9E3CiLugJHpZgexr7
nviI5U2MZMjyE9g7U2C9dNwjGW9HEIYiBljJlqcApzYiwa9KA8LBw+6O8GeyXMUEczzpzfwsoe+0
EFyykkGebKZjXuPHbvsdlflT7837vO/z2CW5Oj5X9DtamAeZfVpGEi85+wdvOx8vYatvLCqnmzF4
aNrhzMaDIsGXKbTxsOkZYe3qYlxc/6P2wcdUbTPEuhybR7Tg/m5d0yXunMFKDKUNBK9Vwcq5Ogpr
3NvuMN6OGtyn2h5AvXheuu1KkZMpoo+pemhsmSd2IbIvrt3lDrts3xvgk2wYXoNLwoKkamgBtFch
aXvtscX+EzvgwyJ6++ZNk9oURKIYrpq59Pa9vdq3fl8K4PRLrh7TFg/80R3t9pY8VLmGg1Vw+K+T
JQ7lIAhYgbVZbthpQggRXsUW6sNkbFCtnekFkmwCraWi9NQcVKEayvpUdrxHRL9o3gVv9fCpDHzv
xV414uiHery0a2PBwgtD4EuDeccjgJEkby51pFB1mnqWLIZkUuOow5tIDVpaYAkBT3G+nvxprC5t
ZWOsKsrxyJ5IO2zK1l255VYdjjiufL9c9zWkzovRyrJboE1MVo21udLovISl/dYHD6U3X4Bz3h5V
U67HkW7SDiwscSm5a11aSzrfa0O+vNh8+msXVEYMaZLZdhF4iT8M7q3cVuhwwyJv+SjpURTLnVel
U1wXWJCaon8EShWAVicW1qkV6YN8gO1NkYm3rwzv2KaEfkOsSG84jOHt59YQF4sFX2PWL8oWPh2M
nea1EXrziINIXjrz6PLqFcgKVp/nNbStCCxpQTggcbLsIv88eGK+FICpAqONiUZOSq2qyTUDk2U5
fnfSG0LQNKf8nFX9E4y1dB+kmcsrqTFwQY7oFMYXr93kCeKeSPrGWR+0rZRfazNwaFsOaSKhZB0G
nUq5YioNg3lNd+bqu5+9JsjPyanmIXBTI+q6GWpSX1Nbrb6W74Iyuw0K+tabTx/b7jt1Ia0J13bl
0uZOT30zPs2TgMV/u3XDS549dJBAEz2dyitCqo9wI4BQbYZ3SJE0pVmafxphfIDnnx6EDz6i6wfF
Oxrkl/ZiP2jjOEeb3l1p6cwFKKVVaTgQPSYh3jvS8KIGkUlold6l2YGgkUtknwsSasODB5fh2BJO
fikyCvZKvGUCQlRbuM+G8h7B+jhRT870VDg3KSGxIJ/sy6L8qM70kbUSxIUO4w1swTpMC9HE+DBL
vEDbE1r9p8ZZzp70jA5g3uEdHQX3keCu8rOIbfCCdANSfaz5FijiUzONNyMRs6dxUNwOIG5kRmPu
g4789sl+ked7i8klJfPKE2OsPkQXTCblXF5NLvkdBLpwYQrsZYlzer3SDU7+4BFDWfoUxQQY7KRW
r+fBjrPrNfMxEwyyamETsjfmQXHjgdiLN9bte+HkAN3yNGVuoXnJTP4NBLG1ITzKkd2RQ9aBEkdG
0Y6XfrgqK6WuaRIWezXVAOBALJe8GciyxdI1cdaDz4oBmNBH6zK6ym4OQoqoICOpR0H0bE5KwyVg
FWnynQz9t2leAHJUrdTjmvUdQ2UBzTh2fNtWfiLrbhgux4kO4EZ+owrl3B9arU/PrVVE/RcuQGx7
OzhWuxGcvpVJxyTRXY33Au9Grzo0ibkEV2+4L1yKz0E+y9dMVnCyCVY+/v+Oyrgev/3nf5xRDf9z
R+XuvVWvvCn/kB//gILxj0g2mfy+v3L+63/0Vwz/N9fG10qv5DybxVT0fzp7kC1gxSKCZx5AGxUd
0H939qzfwI0CHj0bfuh5MM79V3vF+Y2mCiJ2+nqEj2OX/Xe6K553nlH/q7WHgPbcx8GeRmflDE/9
0f1NjorhFj0CRBeFtpXJNbsKwAFbzIW3rrkEmk/wHzE5ZZXMwZYvp4Wi4jm3lRgijLWyiwIFSTva
wGkW8ZwqVcTZ5pAKArEcibkq1hV0O33s+7VGkR8uawEDtRxW8WhWnK8RYLllTaQJvolBRJ5+AJzU
+91qgIkbPF16oco9dTVaMpXsgbTSDwqtjLX3bLlOCZG/HnGY3pZxEQ2y5bETXlAf1TQYzDO9vltP
xkqLHRShzJDpCnLyTEPSvJicxRWg9TRmyqQ3pl9s3tc2nsn6At/T1n0bblsvCbYVoGrCxanZA/PG
EVeBtlLGE7TJxWrjFNTCSWnla+2Z3hfdxb4bLZZDLVSAvXrcRCGeccs36y5bgvG69JuWGyXu8g9J
Bcvtyesl+Zy2dI/zMiPrwdhbkb9m+JLeg4nyF7kz59dma3Il/coYdeiOIoWYtPmMjIoF3LBpiNUm
ELTT/NAey+1+FgIcWtM4KQxKR8pk7vlhYsMAOZVYIHn8vd6qfi8aa/wyiIl5ZeA23o2buiT0KNcU
MfhurcZp1wctt7S5VJGtt7YWCvoFX/ug7++kmwmqKzG6IDygkK0Ea3rWJSz2Te115jl2pAzRmEi+
fLVEFohEY9cz9SQ1qnNJvsaGUBR3Sz9RC2w1INIDYeeM6oi6oSYeGOQLehBmmSeZ2gJgd8Yq2VgD
wjVDs524hwztUPaR22tOH00T1fqeIsheEycbN3oYjjiHLIBQHS8FhNl6l7tui3zZ7ZnHMjdqutNQ
mtpzV3la8eqvhTkkZCSILlZaAH0Vz0xnnFO/CFNmDtgVkFHtDDF2Z22SnLjOGKMa+566hK4JBW4A
fBiE3QLyM+lapn0HrZ7luoMRVhrh1E4C+u42Aq17OPM6HLROLQRg2hVDcerLGf02Di1usgIrQ9i7
RSaogCzDuxOqG9RnpzKLPF7acZ1falHUePngq4qHSsvn4qps0uG0zN5UXxBEaE7X2VIF86ceuuTM
fY5+6a7dGpWzXksrfR7NoLQ/+NwaQeuoy414YAE5u2FdDRF7kmigW7QfTRNl+mqKXd6tC6SvdYag
2ubZKI5G4ZNByAmmtphkwK66dvra8z9VpK6T0d0smnUidV7S3OESaOxpCzkfntOMc2yX3DsTnRk5
/UFUGlYC2axClUxuI/mxzlxzbbJQ9nL3rRDP+OA5+6sMaFsTVYQu19fmkrFzpRlIkm+yaGDJ1nqq
xpuAZpvOeA2w7s7pkAYneP88F2lFJRuS4ipgexK1Begt0tqJcLBkKQ6wGrr6yqzmoUCH1Q8EExrs
PIeFzSI/giWr2kM1NsTMmqwjSjzOeX8PFmMmiXFwOjvylNGnRGqjjY8dK88NylmbOWIlK2Hfw+RF
UdAK/JvxgNvl0Q5KPg6/ff4SoaX+KV0aQjpyXxYvpen1H9CJnQ9MixS/zbDKJxpjPJ0YWf6Flk+o
ohcddiyvWN3bkW+ntO86ofOn9F7YbnJumvwm7C5IutSvqp2tLeMn0xlpWAZb64Glgy7b2lQ9oJRL
hrJzeh7UyNkT75Rg3nW58r2GFYnCT7kr+4+ROLP0MNh2/8Gk0/koTINM47IDK0kve7B5WfNKPvnG
4Jv0AAb5LZUmy6dyCKliM9LJZ1BpC/DS2hzhhO2GsGTWmynMpauvhBouC6jJBThgLBxw0aFuKd8/
muocggjesxfH3j/nd2xNujzOup13l0YtyoeWtki5n51+hszZC6S7HBjMYq3Utp6hHZSWdshMiYUF
ALCBAKWGJH2p1pJW9tgsClpOwWKLkOBPn2vod+9itks9dgO13iGPpx5NFz2boyxV+kOeO87RTU2C
bDNU6AHxrEN6NdHU/NZjigD3arjQMntjHAiDT4tljVN8kTKUVoUWm35XExnBWjc7WHbyWs3KJDfT
d8aHtq4DEU2WSQwybwDBzZbI1bUSOVEnKYrhT2kue15RrTqzWPNmdDGGLFhRjMWymosuDXIoQ4tu
PnQ8HrN53Tj5blOreZFmyzSH3hmqdh6BN/TzWsJ0aIrL5hh0C2qJQhPkR9oGveg0OKs4UqMlTGWb
N7L6tml7bdkyZZSaNtchUUu1RkNO35d13VWP6GfKS1fv/GKnIVR4GQlIoY8+Gw3hpWl53a1d89SO
9fxE0KpJ+brg5E5ts75BVzNkkSvBfTLYVqmXTGk2dYkp+vqzMXYFGhWjtDhl/Nob4jLV8iNcHtlp
ey7hOuAaeyp05JxE0rK7teaaJS0ppUZMvpLpRh2M929m2kgdoaU73U5eMzy0hUPYIiUQuYFu3hY1
I6LZ/0QZMPYHfcgZD9E44YBrfbiYhNUZKbFupvKuEWzRQEVP1d+NZipfS+VbDROTxedoxjtHXPmE
BzhsYbcDby08mu2jIYwnOBr9G1h10B12b4sbbGRaCb1IDuSxScGVG4nsq5mt4nMlAiGIhBedFbWL
aKfEDzbT2oPnlNcSwcLVPNCLRfhf1nRk6U988YUevG6w3R/MTDoXBibxRxmQGhjbSyW/geBmgF9X
Ikd6JBfkJ0jzRLdzAyRZMDod+6ljJ+5iv8lMXmuGzwfZ670WobAY6tg8Hx1RYUzDm/C8IY/MRbJY
9aYNlrAqYDscwN10azK6dkXqoT4u9+TItHiQq7qYYs0uphu4HbadGJQ0746jshXH45S/NBmD4VAD
V0HcN7UUpeC60hBzRhdkrNL9/G2YSGoP816zb8Z50YPQy2SDr462LVF41sIiJOOzoCmZVUORoFpm
PrNxHJ3Q0mkQA+Z2Q7SlyzKhfZfah7TiWijbEY5J1fHSRoRDsAb0xmmXaHOb+UWQPH+hCtOawz7Q
aNb121r4+x6oYRtpniyWXVlPS8oQJUN86vSVCfTcaasrJFCy3Bm2nO/soCG0dC3LFHAv7MokaLYM
/bZ0B4ye1Co07zFdPmtaZn30TMDrWNdp9bMwCz7OkiE0ofSbPzUUBhPawXG9Csh3tEMclHS8YHHy
JhP8bdVRN21NtRtakTohGN6MMWE/N19FRVgSxmwLJc5UkTQTdrSvvhCHbj8WsmB0o+cAVMKCb1TF
C4J0IJuNrOI6q0rk++MQ+Gxmy/pejIrZFW3ZNKpcsd5JpxregAk0Y7jKZXr25MABgsCc7j3UC49s
L6emUhX0Is9qJ1VIpo5ufdMPmnjz7dp5AfC6zOFA1WDHJVsslXamFy0WJVB8IcvfNgktCvrbrK7L
jU2xS7HdWESZYFPt3NtsyL0Xc50myi7dzb/pOfrkuCum7bNBK+7zNmSMzFLkoShksObg7Ej79lsp
PEXE0TpzDAWTLKtwqTKCYooVu34IyWr9UtRe1YQYhW3J6ca4JXFIM73LFAdbmOn6ZIdcUMrrhRQJ
4NSAGs6RvTk8dn8F3RylhAC8IX4lpTNz5PQ8dgPS0rUw2rd5JCMBoUPJELAfTbklPUccfBpNMVcZ
Oh/rBATPuonSfmVH8x1de5L2mNIyc4YcRmA9fVm3Obvxx7Xcbh13qKHSbvPM6I1UWy1WeqAo2Mk1
v12DkZTMiiAoAC56H+hMt+z0klTyxgqBPumnwfEnuJtofzW+2q3HuuSY2S0zCccJZ9oHQD3nuXgT
7aK/5+ZaMSxFvJnF1ZYtl6Om2FdQeizMplZrvhrxn1U71yqH+8JdxZto6LHA4q/mR7ft1ROE3+6V
nDWNlFrO50ep4BdGOuP6+0FW6RYFyAnx4HVT+VSg9s2AFbJ0IkWpegsTw7xePcv/L/bOpDty4+zS
f6XPt4cOhsC06A2QmZxZVSSLIrnBKbJYGAJDAAgEhl/fDyi5LZXd0nGv7UX5WJaUZCYy4h2ee+9z
I4NlxK4YbuYMubx5xuJHYnrf9XV+2KwcGyDTU7r0PX6uaai84jXu6Bqwlpp8L83XfYlsfKG/NWNZ
vlqFV72OY6yfGKszVq0tJ0KlHfoVAWM5PSF/ub1rIqleaHCYqLTRPH3yBzE+gaERPsyMiq/GE3Rs
rrkGaOCSzG8GdoiikV/lEgdfyVW1XkHuPJVifew/bW6UW7TALo/9ukRbdcpFMd1h1MsWDksj/2ad
m+bHNi/Lr6SRbq/hMtbsMUJ7fMeYrCdMrzPNZdi2xHf3NVggsa/ZUOBBvG9u59E2T3Ufdy+4qvgQ
sNR+LBSdYie0ncZA9Ph1Td28cN0eQSODr9r1hvk2rsKAJYyq4+hyYo41HtaZYnS2iIY/2qXlfKcT
U6TZe7movhRbaYWYlxl/P8DITy9g3/ykKQP+QjuTkjYPbu3cLkULhxrGuvtV+BP1unKyOD+Otpe/
jdI4w5kgLuQTZbHr3k4siyh5JsCgYyZx57wXM/1UEucaR/w60ANPiLuOmMxybLMyLje+uEVABh23
G1XOFZdqcMz22T5I8Ucic0+peGxcTF5uGE2CRuCbL6I7ZFPj/jcthf28gHhTTbHQsByT5rqut3Qe
UNcevW3L3V+xmC8/5ypawdgHX+rfI6P+Syn9z26l8/+eqR3em+5t+LabyP79eI1/0+/4kgOJ5O9S
e9dxcZjZIaXf8CXH/QU0LgSOI71nlxehkfwdnPN/YXS2G81hRRvs5Bw01D/oJcf7BWyOxSbyIOe3
ed1/QC+hBOEH+OOADasbcF9eff8PNgQ/40smao1lLTA9WMzO2SHOV/bE41SuCpTUHunFR75ILZ1B
gwHGSrGcHezBdZ8Vu1UckIM5z6nZsAtPgHJlxk0WFBdGxy2uhHFTs1Nstq08wygo/Cw4875hcQoa
JC3LPnqSL+ZxzuhvGEYBUDPXRiqUcP7YF74v2d+XEaV3Ujk0YCAkqOEPeTCX1yKvNMcnBss5+xmE
ICg/B2Dtrq5Zy+RdfiS6Qok0yHIxpJ7BYfW0WttQXEyz0ZqZHV8zBC9b8FYUGWsnKP3oqpOBtJKF
0uI7Ds2SrUPXFTf0IHuCggzqgr40HC47IggVi38ytSj4GZ8c25WTjGVtn32FfiLPSEDJnxs/Kqme
StqGxB41Bgs4JFkct0y3OPus9mUCht4jlR33zNY4JTB+xKqJfQfutqSUsBOTC12m1nFImiGuW7/2
XjyoI9ATEJJDtcCf2mv3EYIzr2nc++uK5TR5H6mrqWcgzshznlvcfRIhK2BZFn/1SyQ6FB7GHXgd
8gjFj9WW26fGXRkBYDMc7QYNrsRD3+nCB42Y+UdoRRbFOcD2ctGrzWrPrcwut1O89nnL3HMCq0QP
1S0JuInvnko6QN4Xt5ru7aXFUZ5dvE1LI/0X4sA509klRo++KUZz5nYVlyxuQ29SRAEUSrjYV9tQ
V+/ekJtH4zGO4PnIcBmNnMD9UnRCfA8n0yNNLXMWSUvMOo7jzjjAb8pbq+NmOrp43EwiqGfjOMGX
Qmf9SO3XCiu7aOaIlj+V5VzqG8nExQEEyKnLmq63I5q7yD4Fja28M9P41gsTr5X8qiDcsjMs64v2
PBig3ZM600zFkCUGUDD2ausbrksSecdpA30TNY1iUnF3DokBW8E8mBJmjL5kY9gDqhMpP9jXfbPo
lrDwvvGzW2qtnkWsLfgzignkemwpLb1TbXw5XzD0lMJOVMaU6mV18UM5xqyWymMneSSvtiqOzbVd
lNl2kQ0xvaRyWe7yE/eTPMZ124UsCqXbXarIIkyqMoEXpVpadKxBVkv7xmpX333yWiHy+42y3d8N
iVlljwNCY/C/ora/mrom/tq0bpG91Nh5NY9TH7jzrV2sgbqaiFLBvaQrCf1AXCU3N1FTr2j78kpV
d3XYmuK0YGkr7uyGmpvEVACkM/JQ5vlWqSk0VyD6bn9Y5BSy3CYC0uI8mKLZO87jOtv3oqe4YcZV
VVvSUkt8qvgQeRknnCrmAdrzn2uSuvLjhJHOyGSqDF4bKI/iwGy+DZ5z+ksG8miYH2fLRVhuxQM6
gnwf0G5Ds0bXawCsV4WaIR1hFo6+cMgveBdGNij2Qgk0kjdM44DQusX6FFu4gCQZhw0cZVZ407e1
ENs9y8hQp5y+VXlgyKnKGwfDgewYmL4Z70jaoXFBeSm+hDOyodOsVXfXDoUj+dwLjiZCjGcmNEQj
XBdW7yw/chenOzczfKfLuqKzLD0+0oTJKfV7xrbzniVQ1dz7VVnelXJwl1TSyZ3Pqx21QzqggyPY
A9wHi04q0i+sOMa3rYymJ0dG21vRkJ96mv0F3VlorZNKPBs1BGUmviKv+TI21Tkhqu6Ity0VWDIF
iOeIQtpjTnkiqu5L3JasJKZ2kXZST63OiBYreZvgCZC/GW+FahEUzp/49EdxVk4CTYAkhummcJnu
Hqyg2MKU1h7v/Xiqu0868mPJIaT6eP0B7+/go7xIYqzKPFui1ER1QzOJNE2dGWPXl1JVZCIXcSay
W9lq+ZUqvx2OS+By6MYkJ3yuZUDeUueVRPwWOoeMyYuypPEx3nMdri59FHqEZ0HMtX+c11ax7Ajq
EedAu1CkFAO6pA5xT0y2mBsi1Jj6JTyszCAenZ5J3NExDAASdBszI4MqvGeKO4xIbir0yQTYkXar
muxHR2kdJm2Ubw9drsf5rHd45M4DzwCfZ1GB46bvTM0DKTX0u5iTUVYO3DkxuxhnIUDLMWpOKPJR
l+Hio5Ow2n9UWY81v1elS+b5k4X7ujWrsID7c13mypmqzVFmXl0fTROtX5zBt58Z/fbVEfM3Zgq+
WbO0VJl5K4Vl55f9ssK+Dkscj2nuYeuXFsUUfl28gkA5dw0Zv3mWh8gjWFycOK2RENtt4TQjlxrz
hmNRrZo/rc6+bsg9DRNRxS24o1uOQapZaQUElS2kl5XKNkS6bbPlMCcbAwWyWYdnC2Yl4UFXKnpw
O0ZqyTSvLO8FhA7jnLJ6rbmd23Qms2tMUcx0n0fXyTJyxBzvq1EbfhMY0cLCqMrGytIfx0OEyGtL
Rt6RV6oaHwI41MtzjaDzFQFDSBjW6M68zSxJ9kfZsx6KURRPm+zj7wxPZqallAgBK5WcH8JHRKnp
Fxqbq7OILqpg4OeRteh9BJkEiCaTM0kcKuygoXSI5o1nfyHcZiSWtj02DHr9+4jvzXywsbLAUzhX
cFHj0o/NNb193qSYK1vvMh+DDkiOALNTTpDUxZZHSKTIYsGqlezj+MnEVfcJqhC0l8Qsdp8Vlgqf
XMYjUVpxWaOIWarpcxZmvT5bwCfLdNEUWPS3eRszxqwbO0X1Od4Nusv6o1d0aNkkxtYsmkxrQ3sp
j789K7eIxrKbAHfLXlGryGUpSPuSRX09k6Ggzsd92HiYmb5shOZtWXtL97U+m8FrzJlvzPYDT1PG
3GIso+VIi5g11yP+RQtqvW67DgZPfaeHsX6VmZs/5GuOkXmk5/hVMbISievW63tjhzjobaPqn7PF
ipvTvFneNRDCaJg6MblM+IvluVnG7Zs3TJEPR2UJomMyz+IZjWy2BkR7K9hogN9kdcfwtjaTmhCb
cqCkc80KiVneUF15S6/dY1/22aUNu+4de5aBX1pK2u9zDhSYbOXY3I9D3b/EhtD3XC9YWdkGUDNZ
ALpeenRONb3m0H6d6C/fO7Wqz9Vcwo5Hmx0/DGEsL3vgz2+UsBmfnzMPb9zJw5dOBQtLw84JCYwe
VPVY+qXzw0X7fB93/XY+Wwy407K33BdD5tQdHSE6QNZBMJcroYJvAgk6VdmYx6/03vmvOOn638IJ
DDFdprF9VdgN1+kk1/haY2nNlLbIyFOhwmR4wZNys7AyEmlXVDWjd2/WoLa6JpeL8T0OCOxoousZ
UeSWrHlF6lrcWXPDmDJUrwFE0kDutwq9RA+TesitZSY/bYF8bfMl+rwbfsC8osjud/VpfL+2tV+m
4bitFw7HPivuSDKIx3XXwlu+ZpvUcniTLbORfsECe8QCvBLY8B8ZElu/uhLfmKQPyloew4b0nWSM
Bn8+DSjC35U7Di/CqsY2DWZG3se5YCeUCFdbv2ZLM78FrHceKk4M9pVaW6hDKfS/4jc3MO3aqqk7
xTrYzrctI3aIwLE4JylrtDJWHkvAMtfXKN6kKkqVZCRKdefK30ScuPMK1FQ6g2yPrSV1fK6rwaNc
ZmFQ4NNPNZ1Cxgac951QaC9WETUAysp6yBAXzKljCXXJP5KBDVQW+wOqLIv5dwuHyLWde0emDau4
WeqsbTAn3mATe+KYKS4DEyBAFKMDi7arDCNDvZ4a3Sg3YcffqGTHhd6XxQTxEUOUxj640SAoWNeY
28UKvOqb5imBWfQWLiCljf0CGkQXaAo1BpwOzegj4w3J9VLkbs7HEgHrE5+z+uzI0n8ecOvJUwwF
51uUH/VTpt3JTUh/19GRsUbxWDR5H53CzSq2K/rLrjnQhYktbWU2v282szd+JMcmo4Kk2fzE12U6
zzpMgY9kwZGaR8yXIp0vt0kAG2j3OhyNBE0krB8GzU3tRCwH+zooTiQ5NevBYBrucfg27HIsXbsk
vNrNUKSdr22Nx3QLuCcmzprT6NeII90yX/hoIKmLAya/Deaz6zI4iQMMe6oqMowSP9ALPQezOjAU
YcGI1e42DbeWr3GzrYEvb8KlMu5pt6fu0h4FOYiWz1F20LjMspfAKaJEQYykFQG4g9uADHBqShTz
6+C+9hjcHTxSlKwknAnyO8c/lGtqyQKNEK0LTHXWbJLYUNL79sWq1wQ4dRNTx04czrI6VoaJZ4L4
lbAvtWUx1B43i5f43tK2ZxQ04wMLpk6S14s0H/W7QngupKOCQ60Up6zBd+k23hoPxi2frbulobA9
GwdG5SjPJxnfTGu3Lli9R/xqEpuy79VgKRizcO+JHdtV2UnRa9RpwRgYy8bM6cvzWmjztSdYxjpT
gSKyrItH1710C3JNv9pxr+2jKhHnJcFa15SvhV8NyVo7jPr4vrAh2sY16g/hMgi2WTnXEGPpMu7O
emwdixM5v4iQahNVrEC9mudXfGy8xxrA5EBD2Ge7DSsTgmEyRMYZNNUIsxyml6i/R7RCY1NLNup9
WBUX5ODhyp1zMXe32VwP1fmGXybb+IbyF7MMu8z5fu8be9zMV32hPjb548dWX/f7/6s/tv3Rx+bf
9S2QxTyyZ7Z7Qdy73zMvxGRNBXbb3DKU39rUtvK6ZyDpcVM6dbNVZ9UHcaA+6AN+QBJm5ZAP3nH7
IBT05OsBbGnMSCnfIYaKaEnnLNyv94PurBhROz/aluit86NPE516fWuFpd4Oy9bDSOh1ZXkd+6uY
DvkHR2FtO1MB8cmC3Lg8/V9G0KHyIGuZ+ScSrULsD5Cbd2fCzrJwOsSgOsyRYCMjyv1pnC/mBYOG
T6tabXNb625qrhzOiPpL3KmhfMjCfo9XLTMzPxsfQxTIbodUtTvonKy4BqsAMVlnOS4ns3LErwov
6F0IRDTf7CrfP3lA+NnD9Bu10kZTxXU89aAFPQ3uQJPO9OTIAwXysnzgL81abNO11B9YzG+IzAcu
QwevqkPf4E157lYIbI5urcFr4hr/tsNYlM6I40QbV69SddZTFDZNf6m6cd/YuVG3HFbe4uYUIZfQ
14M3rpobFUD0DD9Rb8UbDDnzWeA19JiR2EiX9T7gIBdRKyxtRXoBtLkTreww4WeObLRUmWJoFKiL
UjbTeMEFP/Gk+cMQ3PWeKKq7KWwBlHBjUM1ZKD0S3/y5BGIyvwFNH3ATzC+gExpp79qKlmk9sDoG
hUKbx9bYMEm/w6eg+ja3uc8qblQ4K6wfONXwgVZ1H5hVoOrxNtrZK3thxwWmXk8vkWYavi0jiIn7
gWwtH/hWy0/cERYM1ZUXHUfa3Ir1vnQIhUiyrVrEYXXrnk9mJ8MCu4uJiJ4dgDFGkC2ieIaCgNAy
bKO0/ADMBL67nxkOsGPxUbBfMH5jcwX2gWfNOlbNc0QoXUajA7lWbh3RnhZt7lM5QLbFpl1h5D6A
t4wB+4tTCvm6fgBxONkTWZV9gHK1Kc2lA1SAMs/lfea03LE6+YHYweuzWhEDwNTBbeL4hdA+gDxM
G6hWnA9Qz6pYlSYDu8XvfPlB+eJwx/rMB+I3fOB+607+TVNjAPqCARqGCn6hFJVmnjpmYbmcqhu+
TDtDvJpFz7e1msqpJhF7GCmkOtvRDSRNW8AIBhZKiCWxVMB47SybHCguzw3atbozwgy9vsA2PmrW
IZ0aIdVJxo3SJzuYfIa0lp+P6p5g0a1OfGZIwdHP8Nx4m6LNJRG1DqfBe8dHTyC16/vWuioGG4LX
J6CTeUQ7LXb74HSN3x8jbwnQFBCXWB7YTLalOnW0whnAncDPpE5GwkeFdRJBxrizMAW8OeiLNXED
xHVwTuJFVh9M3wXqkl7QEPUlaeAI+8T2xT8TreNHw1mlw835hhQpNnd1bjfRuSgyX/BhB3l410p7
Xd5HIzIq1KGe6CqvZtC07ozhgE0L0/S5z81Dk1xwXEg1R9NbERdmvrHVQGc3eKFtHFQzDqwOU7om
d/HwmF1XssTtm7V/zaphzV40ETPTg8wazeiyxBmdXf/UBYzFkrYbdUXgQBv74omCmoA2P99Q0m4E
WxTf3dKaUZAAyyzBPRQ5sZOFjAUaOKHjkgTOEjTkU86j0d1xIe2elw1B7Qo3il6jQ637y4qckK/M
hpbqzCDERfkRAXlgBrPPwcgKSIQFck373wOQuqRU4qcwkB/aoVu9nCykqgc8dw3L6aWo321Cx99V
VzqPLNvAa8q5t9uj1wvKwxI8RXG4LqSs5VqC8sVOu1kXOwwHW2/p8DpUesAHGqaiS2YV4U2CByJL
6sVro+WMWE7c41EjUSdj7+NxillqvR+xssYpYuxnDW83oVdlP07kqIMVDFVR3zrNAfs86dKWOaOb
qrjEJ6mc7P4JbUXx3ULTSObbKq17VXQxGkdHNe5xZcrENlbyxb5oCaf8bFz+TWk2W/qmmqJ8ZoU9
o8aeO10eGWcu/ufW7QjEYgUQsdnOvYyk2WKuv2MrsjyOWzxbh7KOVJQYq1gmzhUc6/lqZ+UPhxko
v0KITQAfEGxuyvyS7R4bDBxFdBeZN1JCUMrB8iDmiTLtYB29zsMTa2xA3Kg27l0168UcHL06b7Rp
+akMa3kn26WY0zkqLMjLoP8KYFc16bT5+GBo7Y70DqTSaebYcxUdbIW8eB41QmeeZrrxxXN6gBAc
lF66ZfYV4Ik7vJsQg4xDbxv5ZYV0yY/RFlafVoJV8I0CwnOTTIb+p6wNoxHzjtzcIbuV3YFWr3jX
FIp3DEV4j4we5nsdrxNhnGD+kjdm9D9bZa5afsQl4+yt+D6n1BBVeVJDNK3JbiIF5GV186+Nbwd0
GkpsN3FY9rCYy0aZaamMenQzFb0jW50pPGSEZcw0XxVeoeUmvVecleaFg081P7q81u9mz8DJGBUd
1p7j4hpgE7YVLyb6GZP3Ft9AK6bbwiJHPwpq4vXQE1gMxWCt8wNEU1xcxLUFhp01JYIN1+HeRVcW
zjdLbAUkU1eieqebKn3e4y669gj7bk4dKhCGtq7CYETzgF64pYj6FHl5+cNvbQhtFGksbsiw2DVx
XkW1XM0o7Q4V9kmcLLUU1aEUQS+OFrMS5zhwBhaXA7ZZFMq7RrAj5ZmDWYds4TbHF7wlveU85Dlx
RklXQQifELuMGatl1xOJshi6JmzFwFOZ07AYCqKBxlMNFuMPWt/gHkwueAzD1stOi2nyB2+we56l
aoP5witoefUGqsCkaptNMc0xNOWTjCb7smC8stMM3vwY0+uw38t0eW2Y4N4ifAKCCIOOXPAtL0kT
D7sVcmTUbMEm/IUeBuFkEwNcz1lTjzxk8OmYdcgt5WH0RS3dhDKceeM+pB/jHjUkgTDnW9AE9mGq
++IJxA/YgEjq4HxD6qNOmMs6I+L8vmesE6yNTLWppuaCPtC9p4sLL0FYcnEcRYWplp0pRC7Dwp4O
17fK2VKCyjYirXtvqJ7HrdM/qt40JOc2tfkeCnwQ7gI96vgQzE4BcsjkiDDZqJvuNKYx1lXAG3ir
Yx8Lml7o6iloavsLMhWJflCJobwe+fmuoQkx4JmnbHsULKAUwKHr2cx+WhSZqtum1J5dEPzRstGh
Y+Rd3Jlm7L6hdejlYbX78REAIl8SW9Xdfy1FcKzZBTBw7X+1rb/vmm91ib/u+4fHzf/9J37byvvO
L8LxiLNjyc7eGYXLP7bywv6FjDWcLjENIRpF7FYzv2/l0cPEYEwoYZw9is33/mlnYzm/BJiwE/Tq
BKFLMFz0H3mKQAv8YSUfYo8YknNHBi2BDBHm+fvK/g+OIlnjTmy98DPuiQD4GkmX5nVz1fMf3pDP
v2lo/lc7NZ/RR+vxf//PborzT2XN76+C7ScdZkhl8gEG/OFVgFLGLNuEi196NdIejIQ6z5qlMPrg
YxGu4f1fvx5BTn96xQ+HHmREnr9LhnxYY971P/1eUm9zNlhM6eLddeSQ4cjDfIWml2IBHNDSDDns
fsoJ2mgUR1U0qqK/LIMwA3SiWur6Im3p0b4Mom2iS+EsIj4JYdYuOpMR/a2bwh3IjaGptjLLpKji
Zu0fyggohwWTKDw7OyzhmrW4MCDKZNQ/K2syw5kuHYaJyYoCD6xm8KYwLJNQ+eh6rwYj1/nNcZQx
xKPxhMxoKmwoPpMa21uMi/azW0M4nAhrCe95aBuC1HfUnRzpdLFpKdgVjHUc9AnmpCFKYvamUUPm
Q1vnpIIWkpP6yV9nvT2GvVMPXgoS4Nnneij5+9JBj1hcsBRmJodvwMbGAZc7BEdlYmboapuZjrUw
u7SxU8i5ULqQNRl7n6VmQGezs0Q1Thgc4IZHz3AsljpkleGWDRVRws+CMCSyhAe4KIqBY1rK3o1w
BcSGcUC4XNrFJYYgFjkNWGyJjGl2NzRX4Mv1rwIshITvKpYl0byb0yGp9omVeBkp1scLP4ZEQqmM
V1z3YwUNeHAa3boX9ExcBP2yuVit9V7hJK3voLYKKh/pSd0wUUvyNm/xbQkRUn/vcpYraWCD4J7x
nltOQvwa6mWVqbh4myV2z+9ttwnKch4zZ6Ewbr3mSveeYx02z425ONlrm+hVImmTJ/ZAmrGgi66A
rq/tKBPToO6W+LrEBB90KpRZttubmOYO2sHqLrkNrIHSzzaqdXDAYcyKbLmdpnuVD3ZwQ8PW9ncr
ppDWAR2wtPHUs2cPExTG2enol9aCr4V0d8Jis5RHrNu450iu7mwEjYqPjAtqIs6Cq0DnffBpyQu1
a/ebVnVXVoVbYE2WFgbgF/hS2IOfoonqxHGZp0ANR9Aag2VBXbmqqPapJxaV+cAC5Bmaz7XAVaSY
7LtGjqj29RAJedM3fGyfva5349sh1woyhVV0AxPtldMtzJLnPIgBGpbgz6i1LjC/bM5XxoRMPVWc
FuD7jL2MKDEADeasboksiZryxmCkGPCm78J49qMMeW9MLvBrTmvs/Ppht/Cwa1L7EFBcgD14wWUV
6G29XTdRRMkUqsA5zCMmRyqhk9qK+rCxTqics3IYy/BcMZwcnhHmjvOX3NhZ7R22eGjNPeMeAaNj
Wwz3Wd9MtXzp/KrRV5aRMvrKCDZgHYofSaazw+TZveIbD3+PcqyYRNNvd7NhzYkyaJyWvDP3ohHW
oO4BVL0yvuXM6oYsxQ4mr3Gct2J0GVc4LaxD9IpkitU6+RNFNjCQ6oS13vfdIqh9Ae4XnOwGFUAV
mDAn1TnY2CcfMADvx2NYBRV8cVgZxoEzgfYBIxw1o6zvOErjT3j970kwKw8fnlBWE4e7G6RNwdDg
X5CfNqCj4SwcdWh/ikMCiS/Z91mkAY86yg4Y1WTW+aKZJh4GykIUK5Y9qYuAg8P5akmr98/gOENs
BKIwE5dSq+GqzaHQD1LwcVBUOxUwNduaFQVwtmmrSDfy5GLBKLpCTZ14w7jkBB10kFbVc0505BBf
Gfr1nEFfGw1zdpObJiusPJnrsJjSv75X/nxbcqtERHpxh2PDheE4Nip/vlVgYiZ0HPY+NvDz4djg
NwiYE+D4+P/xOuRkugF3peuL3V76j/el79i6FownOqn6fT6vzH0F+J389cv8+Vr+/ZLEORpb2N0u
3v7pkgyJ2+3DjJexeitm3tUsV73dX4yDP2AnLNgk/PXr7f++f5YB+9tn0+wRY7CbqoMo/vR6WRfm
yxYgqvE2+t2tpKJAldB1SL6gZxCM04KI1f4mMzX/zSf3kyH3/tK49nGKYMrHR/dz9lRnrybAzWmH
UvBIqmZZn3QPtWTbw3z469/yXx8SfkkyrlxBzwBx7f35w+Oy9htIauyg3XihzsnFiaFU/je/0L++
l/svglhahBSCkf/TI4IJbD2G3sbybd6YCPaL4pfJGv9JCN2mDBy55ZBhnhv0Jr99jP/Fcv9HxH/4
qP/FtzLFvXLouvaPlf7+T/yubg9+oYTevSdjP+RJ26N4f8Nvo1/25B5M/alD3YhamyfiH4W+9wsY
KSWBS2YdYRR7usnv+C11Pk3D/o1B+Y5i3hX/ibr9z89/6NkkUOCYSShVTL6PcH56XDo5kmCrGIHa
E0BhNuLU582GIfi2/s2X/M+Hyj9eiRfi3cC/82ePf+0wOMpweavbyC3wtuBSTBj3yVMT2q9BbLvy
b06xP38TfnvB3Vcg2MX7REz+dKqwv5kLEVeHopDlGU5dTGoqGMofK3ndaLV3FJKZikApjHDp8Q8P
wL9pbP7d2xr4u2MBJBpv709vazY7OPcGSNNsqozDSKe+nqF/xJCYWy2v/+at/XevFgVAyR6hhNzH
PzVrwC+6pc0/KJbNUMi4JjINxwk9orOYevP5r3+3f/e+coLxq7kBOSY/ZxiUzlrMXY35WVjhmsdY
4aBl+ATY6zPtDYFHVOV9li5//PXr7kke/7wlPj5P7JxC4fsBhgv87z+fnybwpWJSi3DXwaSl71OU
BQHzFe8tG+oxhaz+u7SPf/eKYcBNG8TQWIH/0/vqthHQ6dAccvykdgAI9RXNlbnySeG4Z7y2HVw0
eX8TnsQj+vMvSvwqYyccL/gT44ufHp7QA8RYpHuigUQay7Z/Y2ImXAieaVfPzqGb3RQfktrwQ17r
6CK4KLLJfrA+5LdzuEtxez9Y71bLrdHcUL+8O2hTv/ofAl5FYPW2T7JtUIFd44vlTA6J7Ezt6zyE
Ab70nSs+c/cPy9niEnXyVdT0egm+1yMwPrVWR9ZKj0I3WDIDfYhzwyfC3cxdAe2zHJAfYyTIEwF9
NtTYOtW5UpdoaEvvIKsaQwe7DEECarH563EZxszFFTGc3BRyWY0pVHXXXUV5KVH7LAMI38kFFSsQ
3OOSveLVvFaVOVuVCJCUevRD6QLhAEo2tQGsm5mb7xhSLk9QAGVwVuJfjimoGIMvhoDi0ywGXGlU
wdoI66XNTeu+jfsDKKfBRAHSCPoAe86Z4X+MUU3lNW2fRIgo0ezW4fZiOr8kf1pwpBP+rDyMecaq
w1nP2nvdoZMvOaY8CAkED9chZrPwdVaOaHGIH4OIO9lxJNnv2EAcR5etM+h6rm99JATo9cZIXNhQ
nth1Go1ONIqr7+ik0Hr12VhtRxcLz8vAr0x2XnXCiEcPi1MWRUsu24sGBx8GuKwM1ueqKyF05tX4
zlPsFay12BCMYXPrw/KtCSpwjCKO1YL3+iPyWMyIqExw1z4sGKWrL4wmbetq7dl6sCCd2HNmeIcL
2T9ZMp/DE8usorg1nWtlaneA7OV8i8JK9J+kC4GaNAJjxlOxJ8ujq4ObSZ1uCWbOwRbdHUNHHck7
3HpK+np7hh8qCtPR9XgRRig0meBnAsFg1eSo15VvPSGa0nDP9mKRT8OsJsAy/xCtjr8+u/ivr9c4
mbgQgL0HzaorY/rvWHniU5EW4MA5K5RAG2zwInafwa0jsjJ/syeype5FRNjmKWIsDLWmepIjDhiZ
LPPTZqNDT1QMSHlwUbFlz3zBBpr1yXbzwxrqvRnXXfhjqnfbwUpLGaers818H+OIGCKIU4lCKsCy
qgl7RvQ2GR9szFG/wR0HYn0qTDw/rMviV9h0NBnekmqjAS2z1rqHsJyf2GL1d5Pglk6dbWRIMcRG
IUKAgLipwyF4BgLLAHAcX6Y2fYeiTatYAS1NLG5tNU6Q0MSkMlbZ2J0lDZhZcc3ml6SbmkHBfRE4
GzER9fpmOYvzLR5k/eyh4n+jJaca7/mZ9JFZWf05x+7vdRjxo8X0XX2b3cw3qV0PE+nnUQ98VmMN
hqlNE1hfgp7s76QLfe8tD0Mf26qsFfdoo1WPwpSmE5VD2D+UDngXkwKmIyQ5SPnDcwtf0epFQIJg
fnkKFdARu4qyoXnpS89fPRR6cELthRFt9exM88a/MQzFd68f7ZZtWagvR0B5WJBCyBwAHQHtFvdd
kfaTBNohyDuzUqZ+6lHZPnuCQPNfuNCTTneYgaMfZd7hijvDFKAF7l2w5qIN2oiV4oaNqSWyDVjA
UxlCQlfywcWNC5uxZl53OSPz3RUiTvlAeghoBvHjjN+H0vhPKpKOncRYcwWHAatFHvb/w9557Ehy
pFv6XWbvhJuZS2Awi9AiI7Wq3DhSlWut/enn8yjeZlY1m7xczuACvWiSlRUiI0yc/5zvlK592+Dw
whrtlHDtS8NIX+ouqt21zkQx3RhRDuAKyUCjA1xRh7KgFzDNj140QuIg7e4xD9QCxL1K+OPJI87H
9Vra/i0eWKLAKS9r7+DsCa5IMYX9GgyG5kV4liQaWu0Tt7kmbortRglQPYchbSWzH2Ow+8Ocz7G2
sxnZ2gA4zD1aEgo8ZqDDULJkmYQn1SBR3Vc1stfGyoRKWd7xhN9ZgPiiRRpNiEthxYa0SPta+Ssj
6isguaVFvyKkQ6NZ9wmyLwZHRrH+J8A/333wC9v3L8CXOt6OUL6sNsacwDg2UULkiTx+EnxgKuyq
i6okRbywQ8fAsFkS8VgBse7L67hoCuPImks1ZoDRh0mbD3J3RwkN2GdiNihKyyEohnI9mq1XfRCg
0DMolEVqnHhh0/Rctw66cON7Pq2dHErC5pYi01ZedTbuhXUieyt6q4YUZ6hXhQ7WEh7avuDCHLZY
1XtV+m/onCDOWAkMurPqdgRj1/Ud3FjIS2m4KgiN3OWODq2pYO2LFyZSuw816ntQBMEtyNLwSAgL
nmuba9pHDah6JxxyqITh8cNuo4EY91KMlJkuZGq2UJgyekcJfPBQm9g0mTq7jl8dcwd/1sIrYn61
NlqzXOJCHOotkee8WtWQWd6bkJ+hqaO0+YRIZOvZVH+pMZStCaZnXrDUSHi+1yP4ZeggdfnWB+zm
69itS7UwfOGnO193GmPTD5n3aCWj19VQROkO3QBRHJ6VpYjfClAOR8VYfP6N91OCSw0f5xV9JeBk
YzukxQX2t4NWBdP8wiVFPp36KBPiTg2B81j7c0rQKWxnbmVkarwkzt1JHAqId6veDPv8riO47ewZ
Krj2CsAd1uoyFnZ66GyjS085CBYTV4XZpE9h5U/WM8s3VSqxlre4BQrPqZb94NofvnDM53Jq3Ff4
CtolSCn8UUFjiUskXHykxNLHHXppAXALO60FuNrK1abxc8LpgzWQDJwI61SrzNPCcJmzNU1LpdHJ
voh1YRY7g3Uevh9foH4xJSCb+F45Q7esrVJGS5Q//4UGq/GE5xabTNdx/sFpFWgvsrDkCQ8h0/jS
DAxickSvqHfxrOmDgWJ9kccEC09l1ob9EmnD1jaW2QzpUkt9p3rq8WJoG/z5ynobnNHNtkRtvGSH
L9XCK9big8Z4i9n1UDvxEB8GzWHp5IhRepsgHmt/ozWzwRVnYWkeYTBa+X1owq66QPrsgqPOYBvn
s6axba4CUmgojgGHiaUPqq9e4gPkYoQrGV/zChOm8WywWiHnDw0YahVTG8zZAPTIuscHGXBWq/0D
cw7g8Y0bFG+2mCCc+rYcOZO642kaO6daVx6bEWedNHY3ZBDHYJU2MQtxNNCuhle8VViWC6iq1gep
ABDfMGiNSi5tW/ne90jljF+kNfCl1MMgjJ5SF/8EcQnePufdhYqVrOlLah7pgsrfNDLxvBw5kqmT
up3PbnWpv9J1OE4HYlp2uKKYU37vhiS8bHoxfKtLmAi0Lrmqvw2x4ecriVXPXdZZyO2pYT7E19U3
jug2vb3F4eVdKgK437rU0F8rQxIvVH47vkjfQUXXAl09O/SbgSiSZvncV3N1kTR50gvfKMJrIr35
RyEd+8YaGyPeZFEav7rDRMlJJATHknYYZ4o0DqCroOo4DLIWA8IYx9hHcy2G5ltdG5iMpOhAlbA0
MG7uqpw4Ledk6Ga088pXoG3TU0IvaQb13A4/HHgSUEuyUvLb1M0e5KeLmRlGXn0T1JX9nugqunON
UjMXtuKIyj5VeAwCoBlchyk+Bo4Alb6bdCJkmN99Rly1J7Q3YKIWYUId6P7QUw8CmN3Wsd6NcfLa
1q17bfTYWY2lSscO2A27e7BXdezU+CtmHo5+ZuNgrQMSQs6lXBOAIfJrcd/Ac3qm6rgzYMfTZ9ZO
5NXqOZ8BPMWM4jFmKA9nNPg8HE39E53L1bfRbt1og80ovuCEmTwSkQOtUvZtQ/z1zP0RBKNyDGfe
9KbOZCAsRPpLOxhzYGlGB4VnihB+DcZp3gwXSlINI1RyZg51OFM4VpxZROOMJTLPhKKimmlFQRSo
e/KX2FsKUj7ZMQoGY0Zazpyj6sw8coOZf+QFMrpqzlQk7ODtZXdmJbVnblKezgwlTrrNfdPPZCWo
QsWlfuYtiTN7KVMzhslyMqKkZzrT+Tb/P2Lh/1LICP85w7+AYvgZfpUK5z//u1QoiN2bVMhYQDCF
ac03/9+T+sL4TadAyEIuhNVx7rH5V1IfJ6XJvyZAbyMuW4T4f5cK+RldYRRghq9QalCD/4lUKH7R
JVymvaiFyFkoP/BtZlbB1+nDVGhwY0SP9yWkx0n5D4yDgC2SJ15Y7vjYz7kRN7qIO3Z1+j0IR4ek
VYrL0Y1evrxlfyKv/aIl/ngmmCQkBhVJ5w4v+eszabGep54XpvuCRLI3Lj3cNkb4zXTJQv31I/3p
i+Y95EQr8Q3ov45cyjpS4Dow/DS69xQYGSE2eUH0Qe0Ubkhmv7N7j3TVpSZ8wrshQXyL1PgG42W4
Ey0H+b9+Qr+ob/NLt3nl/F6ZAel8/35+6TYcwtHV9QStbcbzm+5zz7xzXRXGPrB6m2tVjNNStx7+
+mFnzemL+PZvD4se/fUdJ56BowpD7b4vcyh1Jh0eIq7VErH35q8f6U9+t19f4JnG+mXG1SIvJnEl
kn0Q9G8AaqhngMHSTvZHEv7tq9LnT8ofr4tPsZQ2BeznN5Nfr/7L6yKizr5i5vFew/tHa0Rsr3qM
vJTCQCarzEcJyiB1xffK25u5Bkz+AIBdztGhZ7gqwTYdtnxtN7TGizWmBbhj/r6hIJD8K2PALL4M
clwQBnjPwgdl5Y35qte1/JYZn7hmWF/jyTLe4C5dlVPHXC8Szx6/fH6DdBlIsUMUeYgno9zUVv0Q
4WAF4NkO65Rte4UHiAN+6H1jgehuLPRB07XJWoqJ6Lp0LrkjyjVNnflj1XAsWBCi/CZr7RIfZX4A
pHyvY7TfoCQ9adSHGGNorysp78Qkx/neEJywItA/aWxrBprk8iBH+wR6BYdCaPbAcXpnx3kCUNqQ
svNQRozvrH0AUeFxJk37dZ564o6T1NEgB3TVx+a6UqSWkpGTWRuQuau4yyQmO2vYfAJU+yBjTsPK
XPxLkRbfr2nZasE3XKObqWs3ea/DoMM8Walh7YTFg96nz+TijYVlgAbUKY15hwKAg1ULEcdwku4x
tpNF0euCPmF3V4MqZ5147sbmKozlZ4w1dllxbt86I15oLx+XfWngvWdiQwir3RUZnaNRrx58MWz5
oLxpjJC5tec8MQAWeY4mUKKyN+V2wri74vIM8s5nOaosP72A3fZMUFjfdjXfF0oj8IfXmMQhwN1V
VcMkLiwvax8vqqOb+rqLscjqtXctTfKNo8EfyLFQkude4H1NYQqlzmPTWvVajtGLzFFvUw9na5yN
WxsQ62aaVLPiTZ8x/kzTEXHlYXBM8rnKedTk9AbZwn2iOv3BxJ6yyDS0AojDySpS3KS6du0QV1gU
9rCblCKzbtxAOBkQ4YZ1Vu5pnX4fovUI54y45k1CRYgWII1QMbJogkDB22wO3DEEElp4DOg5Wtie
vpqc/tbT5A0hBuLMNRWr0CecstBhUwBV6+hG4+yxnprwdoro1hjmJPKQ7NxEPlo+iUivOLA6w08B
4FG26yF6giVwrMWddLO9P3z4AW2BkAbQBbaky4sWvRGDV5O96QYdDl21d7zqJBVVLckL+fdlKJsF
WZadL+58FvS8N9YZOoXJudQBrj7Yz4OYV4B8DQgD05G+HJN2ja/VGSRElOJpYHl1oKcSUXT9/DrM
NpZYgOA5pHW8xWghNYpVo4VF7MWIL1vasxlcrK3g0m+3vnOLrL1X1bTGn6s31VIfXmgibMnSlXF7
0aKfFt0mx6c5lS+mM1Lz9lq0H9pYL9G6lnRv2tFHA7gmEde+eJgCg7sTtFs+tpQ+6DX/d1i6WrGz
glXvf0QzdyH4PkxUf+CNbj4IP62oyZhS7djIbuMUaD63GU0EHn3tfYdPmpopurRCWjKt5jKrzLXS
bIZkGD9iSfy+2khlrTX3OWhfkmFlMxcYZXXwiHmHT7y99CPcDgYwQZzWIUANhI250kSQMgridZXP
pGMKGsc71DVKYI+gi/GB4ywujUOIMqwlxE0ZDjAngzqH+7mmB5IrqCrfzXRaj6TR2nqrUUHiMEJ3
0oCmH0T6jHe4J2dWtev5vUzzbBX21obBH6ZpvpUoICUep5avKYo8nccblcpbs8Rn5d8Vdr7uHGdl
FcW2R7OHL7DB8bspRi7kuJEz7zkV07qd1pMbrQ1r2oggPYxuvRChXMWVRRHHeHTka1gd4ZCuIoJ/
ratfNIHYlZAZQJssYeSdZJB8q5CsMosiH/1iTKutSSGKZqGX25zHmUlSu9Tiga8rbReE4Aq164li
e8O6NXKcgnq8TCO5Jt+5MfoSdt3r1N9ZZDtYU05wt1kKryL5gv5IaxKsYj74oPijMLh0KzJWVz7A
jMl/N3Nnw3RnZTQMRcGHZ4O7QsxYdT31Pt5lk7RbyR1uYVYmADAMYctyftolbQsA9OnC8SLTXakq
2RHf2PfIBVQGhS9ZBbWRhhA0aFPVG0Jb2QrH07PuAwlIKcNYqIDOjq479SkOSUrOVtMoxGZI88e0
8r+XaXOit2M6hEl/RyjOPXqQhRY5lr9D0dkQou9Hz0Ek7q4rsTJca6sBmib+gMaFEDc0zrYg5ALH
PPn0JhagqCou2bOORkS8oqsEtd/tjSxj8nHJhahL6Ia4Gv/6APPDtvrzocI1LQCODCvZ/oT1y6Ei
RGJqQtPVdk1J41c4lreRt8Pym91h/YZ/QdQ4bmnJrvTZlscJxTRW6ID60bX6ckuSJT2OQ0mFUzNk
V85IGiwt90ApN6Ku2Su7NVU6r2ND6I0NIqg/qL41rJXD6rPQ2se0s9V9qVlPQHUJg/K9FcVHkTgk
oyLOBeSronvmNDS6ZNpw6SVpRS2PPBnR3h01Miayt68tGvpeeXfs8ttUXFVatw6bnCAEmJe05pJs
1JokcTxd4N0HzPnkk9df+m0P+YSctcI9pl/0BmCnSJRAZt2nKUNOYUzjLBACcYw+xlO9zLt2b9mN
95ajcBHp6+6EoEfIyLXyGmsqoAsYwddBWUUnAI+MNzrCIMEErYPK4/EtGKP8iRnXps/KEyb6SwC2
8U1jOdpqHNPn3mSq2M0Xc53VhHkObrbJXUcOS6s/G1X7bmI5yN/wZqwFjc6gKYqHXgXG2hyrkeJN
mzRINIZxgMJPjEKX4xWUGNJWaV1iwQuqtRkAgcla1zvaFTNCjBvk9tHIpyUQJ/bdLtE3XTK9gLgw
qX0qvWzX95qJmAo7w5X1gVnYeJM34gmQuLlsK/1QGYV20qqJz6vjX9oeWUY/cD/sCjcqZbjk30pS
+oPkCsb4ZtjCKIZM3o/OgYOXQQs8wGyn0qgk91mRWUJYm8j37nNKpNJcVVd10hWUJ+XbIWveI7e4
ZB28GCbzYZzEIdONvQLxtB7T9AW/G9IGrEeNjDJQhBFop1XvFcTmVSxlufVxSq8Eh9aTjkSGxg+q
gAhv9cJcmloddxD8BnAgQS6jAeAGznr73sSYGjPl4tqVGr4uNsrCePZdaLpp41/HjbgYzERBduxe
J4s0LeJ5dBxyMBR2511NfrM0Uo4hE/QCpi9bvaW0JKjgIIaC4qpGEpbVMFo0tf0EsoEThuqenYgR
70vuOda4moBfgosbY/eA+VvQkcZ6AvJIg43cGZKaxkCa6CyjW7r1DcSEpsSo3b/jWmVHk3bafyZS
nSyCkHdTITQ+Ckheq4hPjG6+RvohirfUJL/HbhW6WCv9+7Zpi9dMb17NobgKgMjCT3H3+Bn8XVQy
kysJ3vGqWmNv1i+0NXHuhbBK8ZbZ5JeVaIcnexCHppP2dSzIuwSlmFbF1BHQQszTkmNcknfNfQSh
cU+oNzxkHtxuZzckXBU04yQ0/F++Rsk6ySKbbCQkNtlBunWMF1iO1YkLEqcm4EGa57drcvGMxNHv
SF3PG9rkbue2uH6OGku+Rnyx93UKeSw/1G5xsgA25OyXCQxfVx1Tvvuu+V0wuQ/5cPCevql2q/Vx
tnTLp4629Jp/P1ATDp5Ez7ZyyNfZIBZmeW8ApJpi8VSoVciktsuLuxwkZwxc3g2vy2lkoqCO9VRe
yyo9CfuiL57K7miN4xJTMyyNV6e/1qdykzgd9ZcZUb7wNW749jf1ymzf255KPI7ZW8JN9yVf2Kyt
mYUSIJMqXvnyLZyyA6B+JgGBQT9SDi5KWoW1q8G8lYFaRtSDLfXInXZ5qJfrOjY2uktneaGv3ZDA
HUCINHlu+8+0PjJAoZobuIlfkqyaY2x6e/Sdlomkhf22PxBB3JlV7m7nMxXH6BXkRJJVe+KsHF/T
CMJmin08THaG8ZgK8mmhgV0czwGTQo1K9cBOorU1pc1qmrbJeG+zRLTRVcTsK2HzTrp7cIZvyvls
h4soIx+alEayJalOsDOILquBriSOYQNDH8vVkqUttOsAuhY5Pup+ajZUH9987qWfhU0eQO+pLTV7
dVll4mjArDjvm/9IEbzPU/73v+efeQdCU4V+0JzZkn/803+vnnj7mc+l0vWvf9VPf3P9f87/2f/M
Z0/fT/+wPmd2btrParz9rNvkx7P4/U/+d//j78mf+7Gg3fo9b7Nm/tsobf/JKuiggPxnvfCe7pzt
a/r2c5Bo/pkfmqEGjROCp4Hhk4+HsoAP/pdoqAnrNybNFv/ewD+nzmmXPwyGjmSKruvOj2KdP1RD
/kJ9dj3Nxdi4nmYL6T/Be+JH/CqxmHCUdCYUBvXJgjwT8wD++xdBp6gHMQ5JciO52TG8gA7+khFe
vVGgo4lfMI3PiiuS7417b3du7ZE7Kd17HXDOx1QkY83N3sFQXjgpFvXESZ4UNDnqZ4uIEtg6V0+d
F0odCpmO/hKE021uMXlbAsPrg0NZabZ2UdqpTmPF2FJF3+jlS4V00W0nSaYfIrlXlyfikDq9Wmni
s5ybDvPJTEdTiZn4roaydF4IyzBkA1vMqTu0C8Xsv81JbcPQttKlEfYpZT8p0+d5Ya0BoQWewbeK
XNS8G/PtGZFDAXFSauNxIsoqApW4YjBxlwrbApPsmXeue+/1lIBk6WVswxeJmIqv/Uwwe49Uiy9r
dM77qoERhioRMMK1BQMYjHbPomXGdVcuNQ5wIC26LsrWoDu7+0JvDLrr7Ql/QUmid0F3s+EugQMF
DcDKSmFiIb47kgkutWgP2YF9QHfGZqEaN0UvaOxh1adG+dTTxIHm55ZauLagiQCir6JQrKcCyt1K
qY6N1XYq+zKEkIQm6xUO0M2ewcputCNujyMxdIab9BAOOy3JA6TbjuBPR7bsw5zX3I1rcI9ncFsB
tikpHZkD8bhPlmPRa/XaJLxCHTTsrbm4tKUnFYTBdN8QedHFYy2DkBteQRENtYzYA3eC4Rk2i2S0
OXSySx+SniV8Y3vp7AwpXEQqKVN8MhDLDsRfuPcnxBqIsAbu5KzrnOPEEjMeDoVQ80A0/vMl77+3
nl0Vn9ldU31+NqfX4v+BRc3EnfmfF7VlnuZVXn+dgsw/8GNFM4zf4BEjc9uMTU3bESwYP6YghvoN
b7wrYdVJOG5wl/5lmNaIRmL15a7FQZEJv3JRsH8fg2hwjlmBUM3dH8sgdtx/sKIZP0vwjuCGYlGH
IuZoJqNU9xcjKoEZEDQx15jCbyuLMIs57hrhTLftFOq3qvEZvfWtCU5FlN27ntEO5gHyuJMZ98J1
VOnTPs+yb0mSzWcpvwJB6Rott1Y9o8MnmCwEtZ4mh2vGoSl3DzOwTxlQQZwGkGnhPdV+e9+bpveY
iD7ko64ahC0Sfxd5VuXtCros90CudSvfNoYTwUt3ToJ7xYlE2PQ8BrZxRy6JU5tf56swDR7ABOZP
Wq+Q9vWkADtHO661Jck3UFLYO+vY6T2o3nn2PriVpf3Y+NnD2S//ZJojfxHheUNNzK7MqNi9SNHI
2Yf7ZYcI3FSMSTqauP4ScT+Buj+Y5P4ivuK9c+OWrLrMpiG+TpYb35te6T/2TT/oYD3r8naCHexx
iEcjwlAKXKqhy53LiAeGCtNbeFfJdOhXOcm7QxQkpoL4iLHsy+f3T17Dz1OL+TNBGocmEsZRXPmN
Xz27CebjpBwpW1d0LFEDZ3rbTI7D2tJCZ12Sn/+bMImY35MvGsO/PeD8hL68Z8rTg8Du8ZvigyQs
D/0Rf+bcvK1a44YQ+aayzWJhDM4BBMkGM9VFMiWXSSIPlTc+wXBd11hdhrjf/fUb8fNu/+ONoPKA
zDDud5cMw8/PSxLE6vncm1gvOFZjT8sPbELe35ik//RRIIKaluJtJ1fx86MUWl3WNtFYVmWzuagq
Ua1L1XZ/80udJ7G/vskW8QGCEUg5uvmr5VypeKJ7xLWQXB0NNZNIXbcohOcfYb95j0EbwLAANjU+
6VbFXdm0KFFpLZ3qNzWV3wMd63PIIyhIffD6MIhO0Ezo6PgUMqnxTU0em2c7AO1qIeyuZh5Jt9Nd
igQ9dWpdv70WauC2G2GgvkMByp5LbMuHkcoEKpxJLPmhhCGE1wc7xQSmAx2f0dmgdwQ1RTRMe5Up
ujH+Z9v6EeknNP8X29b29e2Xozt//PfRPZuWBBZBgo1PIxvXv07hDkWVkgM4R2lO1GRC/ti05G+K
+ajlznkYm+m8xcf8v/Ys9dusIeJrcqiwZH1kr/sHe9Yv41vm1hZHeoj9trSlyd/28/fFSBwbnqsN
TrSMbow8pxIptOiPqaW6/PKO/MlC+PMjEQtRTFERPU1m5sKW7i/rUkMUlYp1hQUWephdZqTVu0mu
CzKp679+pF/WgB+PxCLD94c3iqDNz6/JCQOw5cjTCD7eCmAaZ9mBgs6/fpA/eTmWw+8Ty4W0BNeo
nx/EB/9UQkddEMIvdz6MjKua9vcNESbYnX/zUPMl7utyQ6QGf4eQDpsb5xuuXz8/GBbvoPVNiCoe
/gtMn01JB0c593FQluhwaTcj7I/+VFsEKqDbHV0D9hGIhkkxIfeoMVtOgLuYNWc+LnMHLmeyVH0F
edA9t4O4P5pCRjC4iBtzg4gf1JSJ9EqCH5grRspz2witUzSPaLmdP7GTYS7zcXWKSw2QP1WAfml9
p4qa9pL63GSCe878Hk5zvwl/hRHdjGnJA4u5AoU6PciD5N+YAiF6mian7rkwxTuXp7Tg3/pLfe5U
aZuOv1vR1lvMXiRG/kxI7Xd7boYC/efRyTLAqKEnNbbHb0Otd89gkelvcc9dLuh/+CGBkg7NorEV
ds8ArO/GsymByeI+JYKiD+Nbh13jCQ5n+p2KL/NETTExDU0F7e1wbpaJzy0zGs1lGnOs0Hx2iLcX
y2mupKnb0n7w5poarzEJAYSGR3uNbAVNNum51cb5UXHDaKh5Tufim8nJeaezuQ6HXGh2K88dORKI
8kV6bs5BI6dFBxRN80zLTPwGKT5841vTvgbn5p1oyvG7URBYIJUpWb8SiAV1g2pJ1eG5vYdq2NRf
OWpu9ZFN2X8jU0jXD3BtBoYkTJxvPlsA0njt3lQgliLeTI6o2LcpDsIlMHcIxcMVFY2cPae5Xig7
Nw1lcWo8inP/kGhBkIWu2zwNcz1RGWuQ9EKL0iJzri+qnbnJCOpcf6rO/UbDYNFtG8+1R865AUlA
CagX2K31TzSk6L07tyXJc3OS3lX+jfQlQnJrZGhO3L7PPUuROJTn9iW3CTUGvPgz6EqY+5loiKWr
iRlldtOcG5zAAVOi3lajBFSZ+1QlOtOUTjfDXP6UpaJ7iWFmvYEi8O1bUBL+M+T4OYXfBBmlOOW5
SercKlW2eo/Sd26b6s7NU10zt1ANEYVUnDnopgLt1j5D/mIUIu1evcd5k/VLmGV0WlneUCLd2bnN
0CHS4ktt0mnAymloyykcnOZBqxNczIFjuaSWhdIs5QBXmDnD40sXgWFDo8PNBcnMpG4LQhXfMqLx
1HCJuZFLBHM5l3Yu6spajdIuHLb5QzU3ecUs+y4zJfq9WiMBK4L13/6WKvq/ZEV/8jJPbOgaPBly
AXOlw43eeqY80qBJiVgTi7hYU4ro80krLNdAYFaUjrlz/1hdazSRQWG4HumYyiFN4o1cuDVA5WUY
6ajJWFupM1OWR/JnmlvOJipdm0XP9+994AN0qyL5nLsefVtxQz9aPTelOV3IJ6ktPWRf71ym5sYe
t41zxRqaKkp5fK5eK+cWtmruYyM3genFPNe0seBAmKN7nva2dMS/WlsKF7DujxUdUXnt50t1Ln4L
grm40ENvNNAC1HjKzzVx+twYx8+lD+pcIwfllwsZaxr1cr4fqO/T3Dk3QK4EwnmuohtCjyaI7FxR
R+IITQumbUIkK+9vfV5AvOm4YZGAtLoVLjCa7oxz611tGb3H0Gluw1OUegK8Gp3YmX0hEbTMiJ6F
hRV21lFZov8mzu164ty0x0Gb1r2imBv4vCSPr00cscZO6lT0uYDInJWRkMbDfVClB4qY9JxTqqiK
FbkqOknKIUbKV6zPNsGuTpW0BjsAWzthMwiuuUO5C3xd5nV1bg70pgpiN59WuDOydcNVEsAwXEVx
qzp4fn1LuXPrBt+SAnjnYchM/5M4qGngQ4u6a+PcYEgvKW2Gjk6xYXvuODQdAxNxGs3dh3FGJ9pC
DXMnYqhGuP2xoCrR6zxaEwNuKpQaJgWLbw3hcueeOxZDKl3LFQq08ZQZGaYATv7dKgg1/bP1cmTw
EZIRxGrb2ilnDCzSMsyuOVs3aodLoNzHRuYAhxPknjoYvrS3ecZxbM3kXqf1+A38RPUinIHCNkOr
/Zq2+cY/maBRLhuAzmrrCtz465yaPbUk80bjZFol4YNmF/pbPxdSYoqs6Owy5p7KvG7C6/RHeyW2
iHcciuLJDzrkrKYneYPgNbde4pWuKE6z7PJNZ21bQ/6lHbOdizIzyO83eYUJjJyKuGZbsC/romIW
qQ1yIzXbfu/5+0duewH1m73VtNWOG7pzNZJJ4XPuVzgWynNxZz93eBIKCm5dODvjpmJE+hEbnrSW
ArqzWBGZo6ZE2axfC0MQAAK8wsTF51aEw/rstuZ6woRYr0HsUPCjvZW8G83SteCOIj3Y086WIY7+
1K/IO7u1eYUfibG2c7Z4mwgX3FHPzu/Esd6r2Q1uno3h3gQBszCsCnyfQbxzrZoo3bMD11vutLjK
9dlgzidUvOZn1/k0CLaR6OxGV2dnOtgmXOoEjptv09m7Po4h6wDxVjztXtQOuOoKkVzkbZJC5WMB
FnM9evQaFoWKN+XZIj+b5YPZNo9MycqbT9jZaG/FWB/HCR57P8Run8oC5z0JhvElayP8+Oih+utk
p+pbMtv1bQmuaet5TXJstDxsV0i+vbEcKAYhlkN5Ij/huNaD39cM1/TMbunqxeJlA8sb2mJjj7MZ
PYpGXmHP6dIFkuxXF2OFj3yGrIRkImsi4LzHTcMuve6ayQ1wvfXI1FDr8/hGMNzp8EVRr6P2IEeN
G2nD9GdsDbmJiEJQo5+afjIuWfHLtw68PbIFFCPHqXBmDOgo+QrpNByWWGCc+Jh1iiBjFbCOsZDn
Qq2bPuyuI1/KfNtCDtKOwzjb0GnT1pC5S5+sBxed6r4IOYcuIn4ETg9hrOumT7Ng7ZCHwVMnh3iN
Y7CucYlEtCBAe+IzYIh4eMu0Xlqr0ZFMUbWyRAfD6Rsu45qx05WK7FqysWjyRtYSGHveRWO1qAc7
ktfAUTkj1eXIXqZP0rmoQB92G1jDkYUHBQPoZWAzTliN8IiiTTsIK7lMCaK9VlEOMt1kn0yAJinm
cFHkdB8VATlOlEEzOAujUY1cBMydBZv+/Jzb0XcYH7qgsJekAruDMYDebScg0QsMhXQgxD7NFUsE
aJpH/bqqcRq6ekcnam1Z9XJoWJP1fMQ8kwC4WqW9naDjEH4sb+gvqesTWdXIXTMPUS7hEL3bJfj3
qRcI4JrHq6TDHgwE3lJvdi9qG0cQcKU1fa2yJulqYlu+CsHLb8C4yWlPMiLmK0LieYUi1mQH5UaD
Bqy71clWA7BGxE9a2dH4avkN/G76GrJ2STpmSlc5ZwzrlfYzemv4hJfYY13dz6y3urDVkDCGdNge
Oh+i7Ikxhsbz8pLiWXiRL9ajXkf6o9fnQ/EKCs0lnGfUpX1dQF5g24JbxVQizK3483yb+kfTxP8/
pXUq975cLP+NRrJ//0xes4+v2vr5J/4YFxIXUGgRzOTwozhcq3+o65pEw3DEbKt30O0Aj6AS/D4u
tKzfLAIJDAsFtBCpqz/GhRaiPIASex4UGtyV/5G2LuZL+x+ypmlgmMJtj44PycCCYIP2/1XWFFMr
+rY2Aj6NtbuSmCZOKe3Xh2KwtA8Zj9XR8qxgS9yc/qcJ3u4VQD1ObSxe6THInX5jh6K/tPUugOTu
Dz4JyjK9seNKewtzJfd+qpXB3ygRvwjY87MG0jKPU915zPlvcqRJx+pAvyjcXhGXl6HSYJDqbpTs
kzHyHvrW7h9iTkF7wlj+Zcfg8EOj3ujNh9lMVrSNMm3haNK/SlkhHmhHd3cRiee7BrPkMRK29ooH
Mn3R6sp8Hdhd/+bp/6Ilz0+fVkhd8AqkrfgN/Nubnvch5zNtVY+KAkKg8wT0mggCg4jMe7dV0+04
ZdGTl5lyS4dVeNVPA1OCPoyxNiZVvA1VaZ7gkbc7aPfV1g8oJdMBN/V/o5HwZv76AYG6CduSCwiM
DCHdWRX6onuzmdW23urWyld90W9Jv4j8VfhFkH7YHCWKa7vq8vIk21pml6ArCo5MHdaefVL0lb5u
wijAQwzx0r1mcJp0asGJZ6hWU1uHwUuaeKlgo9Bk/JBpNGeswDOYF1JT4MNLbzLJSQ92nu+irjfK
eyRuDKxCdBXVUWNoOTXRz7rQViUnvuzA1jc5+zHyC2poiq71EGacyAS3wS11EYTMC54Sz645EbcV
kyF7aKYHDugAg4m75neITNDyKC58iPpA99ZU20z7ni3buEODc8ROEE+En0ER5bQr/C5/IAjr3hnT
iNl5iKrpW5hp+Sew9e5uiiTZdeE040U8Be2GccUuHfAtAZXwgG4FJXHNuJfBTaCa/i0XJT0pY1m5
T+xg+h6zo1/N5g/juqGRgzbgWt8nnqN/5tRAgA4MfMbzlkUe9NjWSXUyuqx8DpEVdtXc97buwMo9
ULfoX4RWb8hdY2d4yPXQuR0aW7vF6ZQ+T0gPz1ZpNsck9KxdhgsXrUAC27dR4v8ve2eyGzmSdelX
KdS6mKBx5qI3Tp9drjkkhTaEpFBwHoyDcXj6/hiZf1aEsjoC2UADvahVJSqhdCedNLN77znfeSJl
wLokzzvfVIxgnnWfCfSinYmO2uiiNyQccZvHeXyHaQJ+BTk0VORVZuypzLqrukvDo8GY7pQQcHVl
D0zx8HdnxtpN57wKbKjxl+QZ59t+EunZNYlN0RNTXBazRSoEHMswW/fE+nwCC2yfAFyPl2mIhlZ3
+x7rtlOeal3zL1JUOvY61hD3uV46f66AQ9/ij+qXcIrePiW9O57rYjI4BnKu3XlDylleTkW/A7Bt
7RylHEwmcV8Eo1bWDyE+hnTnh4XkpAsucNzQG9CaM4DByrnBees8uonCQm5ow6m3HReKs+69DGQU
XJHb5F3TkHXb7TinU3wKO0ufbnMQhncxGohN3XTeOR38/m4gKeUJagY4n7SEGVCIUpU7dITGfnSb
+uAS9osJBHHLw8xi8FA5SePi/PCMdxDavk9BVvU7nbeLAxHWW45uAxlXSCoSudVjL3xBdmccK+CA
2bpqRX5StRvukD5KVNYmEYMN563b0qLUX8H7RgnQTtke73l5sZjMw6AekN5tfAWAYt8urrBDWXPE
Wo+ll6PwsJtHljbiJZqmOuimm97q5LgCTqX77IXZXO65z2kXAOornHXI0daDTFjQBrJzqtJbCcTz
6zhFvbmpuxbjAvDzRrsi51K16w7ZB3YYM7qteludYMYaYm3MY4RgTqRfbYgmi38kKs5TYdhoD1vj
RjXu9Bwnff1a8Tvs0jYu3qTWGpvSLcVjOY/oKU0i73eqHukr9drYvJGxmr1Kc4xuRILzZjtxC4/F
qJuQPFw05SHj2T1Z0+FVR3jEuZX1dFVPjreV0iovorhJnwXa4yUkl3QTrAxRd3Q8R+16R9TYP3xe
CTsepnRrD+OM1cg395bM83sooqhQnDxHttEwpp1WsZHl+DRs89527e4Tia311mrmPNmoMlKnBvAN
iQ9DeF9Bix2QuobasYyd7opovfaGBDfvcrLD7qVNdO+C7ND2ix+Kes+aF+4jEjWeE9fBghArjdUO
t8yzVHUvV31kKHeH59/nxLsQr9YWfCO5d2vy7kFFUL+3fVltCLF2OZ6DxLh2IHf4AakReAET29P3
qWkPnxL01nQMhSq4wdU0rJ2kCo91LuwXR0j90zBQSNEG1e0LBszhrutsebQyOzkN8WIQCbt6CrDX
SiNwRGP221aj6FxZTOEOujPKO34hz6dtEyqULnPX5ttpVuFtPoftaaAyXcu81K67Pq7uhTaPF8qI
NEo1DyqDmRbeCQKIG6DK7V/JNfDJGwQqdBxdjBoGFAxYhMBNg4iEyAMUdu2KVajtTvQ1c1Tc8Rh9
jqhQtm0KPD7IqsQ6akNUb0tafbyWUWYfmIiU2qZlaHVZa+m07QmBe/C71twZbYNu2wuH6Kw3dPPX
5I+rq5Qs2KPWJClW+BHww7q1yuxutAvLIsCktne9GeFZp39oHAo9j7h2KeoHzapMNzBnyxyvBNvn
XcEVh8FsW+2nKkuKG2nW3XGmVeHeNxOKyiNx7PFOoOK6rAgvup+kZDuC2u+tJt3OLsh7zi5nWdWP
pF6JZMWuV34ibrNJAlswHnXpo9yoKWsPPb8x9gi3ax8dqxt5JkR08FRfYQj1qNSIpL9JJqfw1kTC
oobFZL6R0haHsaQZ300GdC29z2nzDO1drnzz3TBcXFC0XKjTdG1697UQtlI6qqTl1mP0g54y7Puw
jK/jORdb8jP9o3DHeDrpsanZKHs7fZ3PbnSORK1dEAnYnjo/bG9zreWUIQzevjX42/6iE31IdjvK
0nLTxnrKrAKA7Ip0Os3ZZFCfL2F14WjKZH9uIPpsCIdNLiUu/FPFeOjCzAxxpmoFOD1oY3cPv9jB
V+Dk4XmWuTjCp9Dv+6gkwKyCdHEPFBJ1KskxoGFcBV7BVMQVeNbwpYu0ubqobcgIyMdLRkyEcdjb
grb6dT0IcYAkQQqHJLdz09pkjx4gvFkNdpuxD4/tWJQliP+h3WuFBh6G8rHSA95/lqG5RLDRAPva
uk5C0w0H1UMDR/lk5ka1D62ueUSfp/RDorQEq1hBu5IRpp8HicyKex2fwWFMdRVtlZjTB/6xP9ds
iFuviwTRuEXaP5rerE6JF1UH0eugxVKzZ0MeVRWyW2hVfh4r1wLVbyfH0EzrUzYXlOeQijKbrIci
OTl0izYEaNQHzHDWjiKZgtkvLbJ1jGF+g1Aj7rNar59DfCzv9AF976C52bCJOVLrQU2Q9ZEdY9wz
2dKGTSMxsMQGC/Cm0EfzVuVjeNJkTZqrFPY2qe3oujKAvnBbkRP4HbuBbBzruubbkaFtYOCdescB
t9VG7kXC7nrdEoCy0xKhoc7z/Z0JrmGrt4W65Kvnd3VvjeO28LT5K4SJdOubQt55gJO2Wl9ZUHKy
5JzRYn0G/GVedEVeXlns0JdgywRjvrpVfACEgZ0xGOpL0oj6RFLFkvM2DcfcliSoYtAKryXqnZNE
FYR0Ec7jWpVZQlpqgokunPv5Ck1t9CqIZwxqUVZbq860s8hKDhPEpGE2El6FfwXMi72ORi95cj2t
usZsoG0JH0PX14SJ/jKGAtGxTUxoH1i4Pi5LkcFbzlp5wt6YUQ5Ka19aFalUhACfpsnI3jAyuhua
yGhNHItxilYq474NoQ8HYiSE585lM7jUK7bMrpmdZ7sY5s/lUNNxT1HN1nsDKeJm1FT0tQF1dmXE
xbzGKpSf485MHhx0UBcMbupP1tjpR6vVpz2yT4tELNbgnRuhh3e7qD1ZXTEfbNXqJUVHWNxkSUU+
XOtoilGjFm4a8mFcMrJzVPUVi+yur/Xx1vNK9zVtUzfdkpiWv8K5q6/6SRMbeEvjc8v68jY2o7sD
DFif8kqjyT9XVbjpMpU0HJaS+IVqKLEC8tDU50xLm4s+k+ZWodCZUFv28jNpQdkJmugSvw1C7zAS
X37SNU/jxNxZV3nDyHY9l3l/mYP6Cxw7Qm6WDVYRX6Lk9K/1WGVqPRXECHOmjnh3Dbc79/homu1k
+vIhZqCxh7HXX3rpqOubttRT86JnLHGQhH/dOamXPmJsZXWpGWK9aq7IDnYs3wuTqyfsRb9NYDRd
ErWWRhuUBckxoVV6JEunvQlxlK6TUs53EKCYxMpiVhs/rPF+OX0+msfQH/TP0qv8cl9VUiZ3AkXo
qp3i5NnRe3lh9JmebRhG0wpITTHce3WvX1mEiuTE2y75i1rrpW/aJNv6TISX/1YNBBevvMx0TxYp
UdVlpXvyIuUop+Oxt72TjvRu11uxAIoyiObFzqcx3KBWUgcig7qvYev2L2k+tKc2GdXnkpdXbDSm
FPo+Jl5r23WUVZSg413l8ujiAfSK17jljTNITroWsUAqb4nyq5P43QlrTXGralGQ1qhJcROLuDt5
Az/FRrM02taG5nUHyDeFtcMBa7IaGM4dMQOY+hzPGp+lXs07WHmAeFwnjA4DpWl1maKYJWuPMXm1
5hmIyxPOL1yErUcvMBhLn4J+6anSpMCGO5D4aq/UQtmbmqYY9ymkqOeSAdxbQc0gVo7IvefMG+ud
qP3qHZRd+UTwbnXJoF8NW0w+FRgyRlk+f/1Aq1GDiFc7cASKTs+PHdjbmLtZFhuCReWN4WCC2M09
bu5+anObtDW3fDXjprq2YJYtZsLipk6S8YspxvoelKHxqcvIEkQPrSs34JvjFCUbRXxNIjO+ZkDH
yS6iV/Smla7V4ZnQzBfwQ3DEK/RfG7TL5iany3ybI9iqUEAmiOSMdrC3UVOwy1S9djk7obFrexBO
mSG7agOXxnvppQUHyCZUdVjVCtArwTZVew4J9LmVuUy2jmbV11rc0t/nDGcwxGWkh+/EsggxiqYC
d2VS2fhKPaFdWbJpPLreJdHMpW+qtYydHgclgo4wKKbco8ZWBk0Z0yLxoHTy+q5ReWpuHXrm7Lou
g3osxKTGBTP/IzdOZ2r51oxHTP0ZuyoMGl+P1wY0tngdaWl/ZNNqH9jK/TPRlcgnaRRpWxll8tQb
UrxIS2ovo2FODwaRofdOUkcEctbyqMjGvhrsaDriJUEg7RPtc5G2ebErALRTxC2GOYIOQGWWYrBu
wyHOT2SGaueagIhr4WSENkDOAUdIs8/GFDjZzgkst/cU5ynlnaEZ/hl72vwgKe73mayaa3h17puK
p+aTbCuNLrkfYQeuDDFEDNSjcE8W9aPX2Nlj7EyksUWZ2rddK46tmThPjVETv+VZYXi36FKevE7W
+7rDC7TWm6K60XVbw0ZldQe7yD1rU0iwRJsyViyRjCDCy76W8oGIbVxYSUqc/IrOmrut6PglNyOx
dwkoMjR86HeKJwfVC8Eh5jzuvdCab6AONWeOhepVFD4us7TsnZuI3ZOtZiwPMOR4VykAnqAHFo+E
eujbqfO1rYskfltmY3nXDxVZVXk8U67EUSO3MY0Aew3RaTzVFpJ1XGAD5zB9dMyrzDGjbQYs4WLo
XB6WSZM6M66YRg4aHM4Xy1jc9VYi8hkEEDSVMhSwSKKAQCG7V5dZ/TkxVHIliNwK94mbET0mbFng
0ILDqV3GDKMYl1ciO0XpArGTpE1hz/LGQz8MHKwQfxjmlWaUPK9eO/gnUIb1dIu0QUvXvcbj8x5J
f05uO+VE9hKFZkOXzRlvTAejKWaDjA8cldf9kJnT1QSGlFkrElMn3DsECVZveRp1BWAIVi9mykXG
lUutXEIGwsZ7+hfamQoRmVWTgCmacOePdf0Ia9Eu1//Kye/T497oSR9zxrNbMJjICB50gyGx7dt/
YVPpQ4JPo00rbG2jcj+6btqU/ZJ65c6xetQvpjACGG9/qNv+O7/4p/1TjWXwUr//4+G9+cK85/3P
4KTlb/4YYBgGQUeI40hbMMla8Bciz/8MMMAnOTqiN9BJjgF67c/5hXB/E74DOYfQBKSJ30SYfygt
ISt5SKfEkkBEeYeu/+8ILb+hh74bYPD3KAXBuhsO2s0lvenH/nRUOMZA6Qt/FV8A0gNynsGa+c5n
u66so8pm87mepgjmcGMuskhJfpyfmea2jLzipRLpEZKzIzfEvTjrMc1bIB+5nl85dWe9WB4Dgd7T
C04myeDhK0DfMK8M1CT0ctg40h5B2zqbquLRx4NwoY3gfNH9rCTpuea+Eb722EvOwcj/pl3cW/Zr
igzmxUKyGaJsHjaWjnnZdmZzRXN8Ori6NxB2bCSfvptJ/QeZqLHchx/u0xIrhffMWnBXAuL1j/cJ
L3ouiRz6SnPJ+GTqJfE0sCuHnd0Tb2JFuNLZL4p4H9GBIZnJ6d/syfcXZLSLp1SLovFOS1KhEwFn
qAfdyQqQxgqTcKqxx+VVTZqDpitavKjeUMb3PemLxIlc/F9cBzp3C34++l/f+aB3NRVrqD1UX9Fl
x7dAqd5jM5t2eZ2Sg8P6BMSt+tLUoxW4hNLtIhU7SDHGCfo2WreJrhbx7ZF4JXpQHUO7s1Z+oV+o
dDAOEHiaU0a2zbVZxukhElVy/PmX/1FvavPbAR2g6Ue7wGEYKD6oghtTz83Wj76WeCUuSt2zLrwI
e/WE0/hiIeetf/5xy5zyw2/uC8aI5CAsv6r7bfj33exmHvJkwt3z3ps5EGn7E5I5sbFRb+y7qsxP
4TDACydKLBiA2Y+IsbY//wLmXx86hNZYGznxsuLj6//xoStSejDdWL3TftQFrgnqwBVka/mlCkvj
65yHUqcjow6O1tmcSpQ+vRaWESMATezpZcDVrcCjFvQzR+PKLl2YE/2cy2dFD3AzZxPaAUvvalIl
Cy05KY7g4GWY3z1QuG05+Lj5ms20aqnskeb5Kb0+lSqv2mKOq16KuJP3aCvxcffIfU8/v3hj+TV/
eOP8xZZhg8/3hW/b+oeLt8yhiuK4ezNVo+SqMpzpONE8fGpATcAMX6KfKjPRcS2MBn1O+vDLihC2
l3guHTDRcRwD0my5cdlQTZd9V6beqkEQ+OhoencZO9Y8b0fbu2EMZj/Qohwu+b8aiDFotFiMKvr1
cXMWdpXcj2DDXNdyDz+/xr880L4weI4R3CNydayPg0xekSpSjf1aS9jh2CPmTZ6BAhLkZ67qFNf0
zz9uidv7cEuZQJJcwzImlod6MTZ990BLpI8cieVr3/njkw3jYTNlSbYuc9zbh77wjRcz89290uZT
TFsMlzqdQINUxmbp8XL6dyN1YetGyhpbF9EbnK72CTEr6uJs1v0jLkw0Z4QEdH1Ayn0SzJPR3pDO
o+7R+YNPkAwm7ql91sVyHlxR3pvNSpWdAQjSZLZp+83RJ0nrK++/uKI2BZ6ZNhhafn4j/vpoCQ95
m6Vjv0NJs7govr8PBS2gcSxolfmhWmdRQz4qd2sZQcYnWDCrlv3lFx/5H249U2CdzRwHha5/9Bmh
wnM7ux7f4I97B9TtZDHkbrS2yYH91bL1oz2NZZL3hWWSn3jxFtrLseL7q2OzRnLUtG/EST05zQKP
YECUI9MMg3T2KfucaCD6mLE1lY7nMtlo0uw8WfRHf/FV/uKlXkwVPGy6jXiD7XPJkvn+q2RwSDxa
i68EROifswnrP5ghq7k20gY956iwvkK7n9xPaThwzoeOAze/bIcnIyVyrcwHeTVilMvXQu9nntCx
fLe9kBjW3E5UtwKw0e+VrJuWtLymPBlhYtar3IwXQUAYOnxkAdTl5w/PN4TijwsTZ2TeWOyZ2Dl4
bn+8KD2ZPZlrzgveXsbiDhHrX3QmFEHDa34Fq62rVqVH84cN1RObmjfnfWwYvbQJtdaaQSxGwUZk
/sryzPQ+AhV4QS8cClY3xOnrkERkvsDIBlnOGIazxGzcQRluL7Nosp7m0VQPsgqNK40QRgNgzT4L
ZXKTkWRBFOTkqaUw97gBehcBgWngq+wNoKyfs7xv8HhO+Se97uyTY4P1IYWlvxC5S0S9UOmIYdtO
ifWNBK4ItFpQKIBe2OUv7uBH/QlPKAFWBHWhvxEYCfQPhylTdS2ec+Ml1+Hzoh0YUHMSMEyMnYfp
G5MGPvO2nBp3LfyxOBEBMB5cNBoB+Rr5MQW9lMJJcbuviGBbNKE6dze1FaFpbIxfaYF+q4wx1ftj
1JPN27XVzbeH4L/lzj9dNqn/sxN627yXb/E/dn3yUr58X/Esf/ZHxUNULCdkUox8XFwujRd+3j8q
Htv67dtxBoUd27oJPPbPksf+zWWNxfKF1MuncWaxVvxR8hi/CUPHaouMC5IoBrS/VfIY9odt10HT
Ca+SZZIPwbz00YklO9IsZTnYJFKGKjv0qK45RVrocjHRZBggEELrbWCQJJJTWcvhM2xHq98NsIDW
Hs1PAFTjROHSMfZjoFLptDkjM4p28O+EtTXhOm2TtGMOgZZk2OPKJ8m6bYAprDBia0NQ95GDZUYg
Ru2aOLpqWkS4Wxi25LhGdaf1CHrrWKftNc9i3QMjOlRD0371cV88qJosUbjPvMX7mQBCFPm0geQG
6iXsRouDer1r0n6mRAnjEFn7SALL0Kp2DLj5zecu6eIuEAjcb4hbNG8c2k3Fvpiq9EtGR/k20/3s
MyJyNaw4/8unyOjcHtmqSrVLZPjjnqVagsqK5fRORCn4udKr3Le+MuIneOzerU1W27QEZszGBaYj
+FpwauYwqFrb+iRzX9FgouvvrfxBK74IAyfYA4kyDsB8TthyHWoMUjaeUOa9KvHMBZGLYBeZrN3D
2y9ULoLOGZMeVasGic7Dyphc60XEQTTzM87IU4GreDXFasTYl/aaPHOAZY0j/2Rudn0J6Ihci4iG
lOHJLwYwyyTQJzOVuJAnjxFFmoPzycLGmDa1P1eXRY8+BYNq2/ZHUzcxbfV1PhfHRDCUXjlzLwcI
ONRPu9C3s6uSlio/J/1gyFVFmRL/CO36S+yPxjLqiLTwYBRm8zQx0XgpjcH64rDr0RRynenBSrXo
MdcBzpNcOStKa1IoYPR3EgW0Wfg9LIl6aNs6qHXdOFuutN6jEmL7VSZbS2xxGtAsXaliTD8xPW+t
NY06OwenT1MP/xf3Fp5fkp1F7KAMTggFM7ctUazOLRblBgCG5iCgIjZCrMvRHdM1+Zp1sc5dVGL3
TcVgRK2wUQwAL2res0DZff3UlHphrYADjK8Mp7wQPtrIMozuv3kq5CigklDKrBqk8jcV2htta6o5
L24E4T0NhwLmFwcrt4avTRf6yTFvQdK/wKfpILAR+eaeipbZPxgsQQ4pAWYIduacVv62LFBIrpqW
s0RQzGPprOwup5oVDIp8XBZl2AUScl4dZGkUpbuZsJQnvXTid1m6LocMx4XCvJi7qlVjmkPBb2VW
+9GOsGvNjYUDJpc1T1PG875OyEDv1rRGLMRIKHloK6aDitea8q2vBA3VNU9JpzlrP/WM9sJB1rl4
4HBZDZbZ3OFcBHYQm7R0A0vLvXmBsVnyjAQBPYBR1KFYaxEbICwpoz9ihaxAQxZOtBVGrSd7FFbF
bkztulnHOUr6uZLhU01XVQuavPMuC3CsKLx80d0v45FiDSg6u48iny6jMkb3MSp0/7ZGaH2tk456
Ts3ZDPLI6as1XwfMJr7VitTTohicQMZ91fPSSueZFTJ5RIsxvoT25HkHz+8jCJEObk+2b+AnAQPX
8mrwNBKpnIF8UZKI0+F6ymsa6QXSAYs5QEaO7zKBNIJZs/2QR3TwxJpMmn6xZZXuPpqdDCXPhPbg
mIf9qNa4EkOeeuV1+YZQGvePY/l/9/F/Cl3oS0/vZ7v53UsZfb+J//tvft/KXf83zu62xUHNMfVF
Lvw/O7mLTdwWNC+9xSy+NDH/3MhN8RsnfWazuiN+58L/uZHzr/RFC4vQSIcIsXRU/oZJ/Hd19b9P
4prBKYMzMl/xxxP4EEYWkeaIoIQxPqmkZ7TPqGmH9VHssghSc2pNxcZ2kvLIYZ36Rx/LVcW8JugZ
S+y4mj6oozy/yDWT0PEpBcFX4FgpzfI5KYg2UZY+H6VXFy8049QBlk6xFfbcbUaOFKsGa+F+tGDZ
zcJmi+lajJEpDSKnSt7AyjXbPDLqyzzrkVplfveSwDs8m3pVgAsOodpKJnFULM7wSn65fuxLgEHs
iPqxJOY9aDjXBwMVyBFfnrXxqG+2/NK4WrwCzAhVc1quIb6I1UB0yQ2hH8h4XdDLMjF6QI7Y9eiL
dKtpmImk7Yd4E2LGDKAHFYGDju+AGMJYKVU/aqnf3VUxjZMYKMQDEr6JONt4euec1jP0ZKeZyNAL
Sj13GCuSr1xk0Fz9qrRJ/q6/aroAFUcBtuIwyNdxeiqOylU7ZeUbbwL+ClaGoDk7Te4x8ngAlj3m
gsJN+sBootvcsuNNbJbnYe5h045SFPseOP2e+hUoMJaiL3lXF8+MTNxbrwynnVMN89k2JgUzkcFd
mbTDNnPZTTxPtQBuk33pGE8ewUkb7GZTYDPzCOoOFLMfWijeLLQvJeowY5U1mYutZvZ2YhjvY5nu
PFRkcHgzcu8sEIOgqAIb2E1Aq1PbEzp/UXC/d6Y7AqKJ9PvZA5dCVtBhctnBBEPs1eQx2YnqnAwf
5WpUgWO0l4VxQ8I9INJkYPPvyuzGQWLMAL8FMNjl/nNrdmZQ1b15jMYaY9FcWXsV6vWDcgcoGqrA
PRj17klmnkOb2+xoDyOZCvIBTAyJMc1D37f9zp2HFsmAU+zJ98of/1/VO/8ZibcsyH8y8f7/4NjR
l/jZ2njf8/D8SLH79he/r4zgm5awadM3rSWM2VrYB7/XOC5gjWU449HogfngApT5w5Ri8q/o8bHI
usgqdPu7CsfUF1KUTsMGIseSpmH8nYXxR1OKy2TEhAHBAkxjEfHZRwhEOlrzSP4cGUsEuL2RPjjt
ZitB8hz26m7QchKLmnm8dkt9OAmtaXff3afr39fff5BpfU1ru2v/1z9/bHUtH89+oEPCoqdJ+8n+
0KbvnRrRLA7FlVXF+nVVzihGkZvd+Y1Zr//mR+ENomJ0IWgt5aT+oaFZaFQ/LaZRMEZpDiU4dXCN
41tA4uv/4qr+clNpVnBVpiCCm2x0KIM/tLLMphybZvRZfm3sxp3QkDdn8L5tGjR2tWVYm987yivE
doJ/+06DYzJ/0S7+lm787/2OO8tVMgw02ffY9hz7w+W2CYuj3mTYh0KVVvvBH2KwOqig7LUH+Ydc
+V7T71p3yj8Tz4RfQJlZ/eD3PbmAAzHaFKll/2BbS3iSM8AF25RDUxe/aO/wGn3XZV6+JVNFDpac
FcGN0ez58U4lk5cLlthsVbpze0bLq8Dsy+IXw6CFUPPxY+h1EiEP0HoJvP3wmJF4ASd4qaAzrUzC
lcPyDc5KzcQv2o2hfx772LuI02ioA5U1qbMLrSQGdMjw+wuAjSa+kYYeXycuTpqglF7vBlPWjJ90
xCARi36u33eUOX1AKJwWBaru4h1Ej/Ky8F0g301kstF1vrKn7RSbavFI19bbz5/vj9do6A6dEpsh
lMFKAyv1x1sJEhPjhWDfRRCWbZ1MRznPm7ciOWzYtF08XP/88xb45g83lQ/0odl9mw5+M879+IGR
n/aDV820A2NaCQiLIc06a9qsayPMngkmIADQ3qXkgPiV9XnQnaPuhdT/3Y7EyXNEZS9bTf3iuWct
/euXwmNnGTgD6dx/+KVdW0PholAcxY2d3NVCLzZFOL3PZGadSKha8nDb/BcsrY8PMfNw4Gh85PKy
L8fVH2/ETOE2RsRxQ6LxqkNs6MSS5a36W1wwl6Tm5QVZGhQgUbEQfviUHvl/mxpQLsbCQyWyuKpC
p3V+cf/+07WwIWCjhJ8CafADFGgaLSdUJZ8iVR4dhN05ayQm+S9ISv/hU9ju6KfRpDMstr4f75j0
ywJLCIqaLJEvBeO7ZyEb68vPH1DrL6/9QlPkYxjMEjCFbWz5Gt/NsOhltZVQ9ltDI4RyMh7sbO8k
s1+/o+azeU316JHcxVzfR5YF9T3PZtfeREJF2NyGOh+YBJqVcUmSr0UMsc7pEaK43bX71kmnKBjn
rlqcj11ENA3j1yQwxhYOfNK6uX1TqFHmJ8PJUbTD3uFvrV5ONSIImyxIPAJiDhT5Y/2+NdOS0Ro8
8nrlxqV1NctIRTQtCJtag49I91HWoI2WZdIDneYHwQVT2Hil6W6Pr50tMoj73YCXay6aFH5oWw/R
FYmj5p6D6pg/ajbqKwIKXa29yMl8mm97U876p7CKI2OneJhmyH6iefNHTYu2KCBnj3A5mAt7N8kB
SGdJE6t1OekDnmYgFHLdoT7S1guOoNiiAPei3cRI9FGvNVWsUatH3bYIa/uqlE2mI0LyvP4YzrWa
11lpV2Ld5cQsnq2ahsd6AJQ9re3EcluwIiK+9+iToW+wY19stcmHAyisiQRhmdKF2xldX4KMrpol
0MaUGjs5uQREfIicQqtVyEF0QQ9oix6yMg8MFrg/GO3ng5e5WL30NtKfq4nz+6ZOLAJm68zW5BZA
P20Q5E/cQZvE7G4zIRa+6caRfS9h+76cjGQh7HNLAd7VHZ5IVSFOA2Y7q8/jVGfvDd6DFsV9mvmb
im//qVEND0FuWbcC5L92xX8MSW4WCqfYNDRTx51RjzVJhFk4P2ZGMumI+tO42whsS4gMp7GkFIG6
caCogh0A1gjoN2LOLL/WVCubrYAPnqzJWcokZ41eexKNT1SXVstCrmp6O589UxWvYRJTYnI8TZLz
JBewSioI3iRng4QZml8N9HXOguW7VotUbroxyU9J1FSKhF8vNdatXtD/1CKyWIcmtfb4gUEOYLGZ
q2Bg5nSoaFym/BJ2OQY8XJPYhJYm4kB5buGSe57nkkNG0XQcKW3TDMpkNF9tgoa0jc0Ooa84IFod
tHAiak61yOgpu+mQHkPdox87qp58DTq3VJAjedOkVFZaBUCqbFtybyo3eplc6Vt7R+YYOAri4V+d
tKaOHSBPsAcXo2aRl1R0oBHG0j0w9K22nSjjRZGbmZgb5aRAkvg2748+lEZgZEZogDhH8AcYHcfW
2kV2Hm4VsIFko1U1/1m2Gfm19if/0kC+3V0CKrLGXTkxqbvuVWt8drBH1OBOpyj8JLoWpwbpO8lx
1qUC1wKwXAZFq8o4aLMRdEmCl7QGqqCNn9Oh1dogU9g91uFIVtK29dvymcJ1uDHxgiL0NELm5xtv
kDahsxkMta3Vdo6zqZFT05SrpmzexVltNUGSzThujDizwaJGdBlXDVMxc++V/UzD2MdaqkmirwPX
LS1I9TY62xWdG+EHIKTIoar6yHQgafi4iMyy8U6yRqe7MnLsJEicE3lr4cSqg4aTfA42o7Dma8Pr
EXJ5TDS+oJin4WKNUxJvYVhEj0ustoAVhEIlMTuXLBdAIBsT7M9p7EeSaATAFS1AiFGfMLU593yl
8Iyu02NkCt+NVOgMzuR6zKXcJ3mjeK2ZFMNtsUvnLjEb66B5jY83Ts+tc1YvUCAZYrNcOWWdResk
xxAKh6X2jyTXVBTxnHZcJhVmYx4MvQ7v4Jdxxaowoy/QKkHEWbMrD4WH4S6gt9Lqa9CI/bwDtDPX
a9OuB3n9v9k7j97IuTRL/5fZs0BvgEEDQzKsQt5mbgilUqInL7359fNQVdUthbIVSMymF7OsSn26
CsblNe97znOw1s3mzjAFiP3CIF2aNsqUERpqNtUz+C+8VDn0Iw9FtaV4fR9lD8qYO+VKsJpt5rhQ
YKcUkVatceI0nWckTOCQ/Fu3tWblkh4vyDkhGSA3IjzpQFLIRiXzSFf2dtzk2gHYvXRWVANo6J7M
wOssr9R0LYrapFuUDwCXZgvAp6smSkiWq520pluPqvTG+9E8TWhPn0tR4lsc5kojzDRHHOMB3msh
X0SCHrZlB1VPNSmcUi9KJW6OwgwdGSZA3lGWEZbx09FThKM4le1mTYWnxfLSRC1RqgAKrqZeQlYg
D5IkezNjvujF0ARrNOYxsiXy4TuviXNEyZgwB9LoNC18Sti8ir0eqpHiYf2BwFqXpnQZBsTJEkw2
lbeBGRNPligxuQRsAvFdCtvkHj1s8JaTZ9p4EFdU+cDFC+QJKra42MyRCN8au4/0nZFq+cPECc8h
x6UxOj8alxsQ/kcMh5UUYt8Lgro+77qgOUi82hW9OUtcEZ8wcKIMevWePF8cOSwv9o8ZzfW1IWUF
HkGaLMQ3ELrhqbIqKg/OsNz7hLxP04pSqoZUSCTZuFW6UU830zDV0mZ5ICQxW+Wwj8DFU9Gx6w4B
vlENL3mPY92l2Fql7K6SyPkOKuDpIjGQNebg4QKzhQ0clMpMnzI1YJbVAf5XqAshDQG3Y/pqboDH
q/NoNfJaOfHyrWJpzy/0WSnwVDhIsVW3i2louFmNWWc9ApwJrwAgFuMtFv0kqz3FtFprX/L/QWef
CGgnTa6wJt4ywfoYtb5SFCxR61LVAtbcqdHeukhfPM1VaOOCaNLYNHP//cj3/0v0/2uRw/z3rfZV
OIn2Y3V++fF/Vp808x+LClL5L77Jv6tPMFFY0igPgDPWNOW9TPHv8hNtefreBuF5srLcmDmg/7vB
rvyD+wd0Iwu5obFU5v+m/PRZXWXhHTANRFU6ylZbU7/QRWwMNGCEzNAbbDICRo0Yn2wvaIElbPM6
sVBVfPfhwVx9rTgtZ/6PdZH3ESmLLKonqnHm0TVKLKChGhOrl1r2GXX2TR7EJ+6DR2LQ90+FZozm
BU+QjsN78OqHe8eUASCriwAsV/0SNZdZwDnBFGdi2dm5WujyBb1wmlxv33+0r+NyY+ObRv/I4LQ7
jqspXTdFKSdvr2g1Pw3KjVQrF2Von5naytDC1ZiIa5QKG9s8EVp7fOvmWUJ35cqIioNHqh4N3GJ2
DBe3olfq5ULFxeyrWSAX+/6upE/qW5DSTjzkLzOHIRdQPo8YsoX6Llb/8Izj3rDzsGPIRky/mnHs
94CsWxh+0lUvW/e1ozs3TU5j/Ptn/IdhEdpTz12QQEBajqaPPPaVVWIZ9so5hJg1KOovgjSaVTCm
uyEdfM3Z6yDDXr4f9cuktcklpqXGvXyhPxx/sWAzpSqdwsTLJB1HWae02SNWqXxcfz/OcUmH75EJ
hMGAQjU4jXdo+IeHaoaZWTcVp/igydyqZOGnk1TKxdkwhSce5HHlFycDfT1q2wscmvLR0ZQxQ/h6
RoW+rbAIoJgvRpUXfj4xyNfntgwC45xahkyAwjJvP3weMWdZqUhSQtRTDC/NCjy4kP3q+4f2x0+C
LYPqFlV+CiefB8mBmNOG0xKyKMtgLREKxjFZPGsJLrS/Hwm1AKu5Tm6e/Q47+vBxwsRJVN5xpkEk
e6ydXOgzj5fvxAf601PTDUMxNKqI7AIs/h+fGpkkto6ziDATNboDPnKLIuLEEO+ll0/LMF8/aire
XZmvBpXT5zGkQVn8wXwzfaPUXIc19QqJernt6/J2puoRFoOT+pPS9b6G835bOxNuRSLlbtS653Q5
tuRNjGQOn/jD/vBlcs5jwqiUzWlOHL3foIu1kNjahBsQulDiKxopc/X6lDD0CAbGFmHTHtDggoIp
I978eBuiy8hlMOYWi6LxF8zIcQ0x6052MsPHvC+tVLl8dWjU/jC48brRgqQB6NE1+9iQ00MVVvFW
T0ZjV4Fw7qxOe2s75NEDelZ/hiH1+/uJ93V9NzRSLBCyqhpGkGNFsomNNHMWIjXRptn4mxjNzFOv
J+3++2GOE8nfn8qickffbtGgPE6XVJy55/CpcdgFFMTleFgPVT5e2GWQcBVEuEOCUYNkD9UdQlDk
JPW2S7G41ZhmNhRiSnMlZ9WJRfHrkk81gp70ciKy0Z4fTwkBTQmzLZsbpX27nsKr0emJXtt2xq7N
B2lbVMqp3JA/TENNcxzmIFfsRT/8+fUwuVex3CuUyHWLFF86+REChaBsT3RG/vCqs6ewmth8NBS2
R6/hGItmlrlMoJYtLKIM82BY56Ud3Hz/xR4PQweTPZolkp1TQVJ0tKIkCvqMLmf+CJjEl060IK0H
KFLfj3K8ex2PsvwVH5bHOS0DDRYnHwYckx9poeVl5WyeqcCBV7iuuhMT4/hLOh5v+fcP40WyE4d9
z6cyYIIpZ3P1oJx6cH8cgmYlEjpO3FxAPw9hljKlWYchnOyAHsPNbaAx+qkunLJM4Y+r8dJhxuHA
a7fku7yHD338JGqadmlCmA+XzHA4QD81N1kgxh+9FfUXslw3zw1QtHWMD2PMxyscozGYhm5uTuzX
x+vM+9+h0IxeXjfty8cds4nMc5vKQkj+fF+QLG4HgJMIG1m1qtyvEqc8MWfeZ/iXj85BhMUYmxv9
9s9P2DYGzZCLRWZqdeNGF3lwnXdIgAITXNQMoeQWiyMW5BTYTIVd3dQkdY1mhLjKkKDV5GIuqq1m
XSuKWd3hYT/RKfnDBNDpJrNNcEWi1XY0x6BOcD/RF5t1MDQv0BDSdek0bIXQ/k9ZXU6NtbxfH+Zz
ZWuloSasvlMVe5Os/TYnZz3G5YmPtMzZL0/8w0c6euKymQ/RMHNyH0LHPoSF2Kdx4A2kO1PavJmo
lrht2T1bNV6O7xeIPyxDQCyX2ytnNc7uRyPPcdoakgacmjAbMDq1mZ7Vqn1qTf36NrF7odCgAw85
FMfQ0XNkD8ZPEasca0jmdeM8305c+1wD/bchiO1OwvtyCLdOUOwpam9Arp9YmL5cBDm6o0JFPo+4
hPSVBYT68ZsMJcjLs03ZdwzD3xYRebDPbuVSjt2OTHGlbu9kwv+aGLZGHey+f8hfZtHR2Eczti17
R06bnmh27WVY+GHEBuOJO7FSvPvdPs2io2GOHrIiIHYMXOW9aoBwZHVbS4qfW8ocrqmKvZmHqxSP
b5V1O82SdIxjReQrTb/5/sMuM+bLX0GHkbYs6kLj+IKRWlUjxw1fdZsmV1go97EkrSQludWIQgxK
iBh/P96yDticwmQqJ0cP17aCKdVGA+ehmZJfYG3gRPomc8o04FSVJ0b740Om88ynw0tBmOZRNziS
+r5psB3ykJ1tJOJ9ZPTXDZrrQq+ulcQ5FyYicAVXkogDAl4nG7BmfWqNPj6ALbOZjCqc7FhEdPX4
AJbG1tANrVItyni9u2sbhMrIghvrUkorvX4otG4Qt5muldV6JAHauPn+oX9ZNpZeNfUulfMfnu7j
bnXRjNLctpw903k48JSJuzWjv6ygLJftRTOE1RKXPYa8z29smaAlVUcZ6eWIIMdASSKiK7t1bky5
fGqD6UT15I8f6cNw6ufhyGHW5ihMFks5+us5rfb0126/f2zLG3j0bnz6SEeHPkC0EcUGXLLsrAYa
otonongFS3Fxq52sucE8OB6PizFqONZb6lAcaI7ejcCQ7CjLI2JWTLzOY4Maxjc6RGtv3UwTBpU/
TKiFWJUGqyVm5RZUZw3WzlzkmGLGw4oNr0kMss1twC+wVrroMQpB5l3gxi+svZj6JCG5fjLmWxUQ
zUU2KNLTVMjWmTaT7vOzgeUZ+Warl5e5MGZObVHSv9WDUr8pjQ1vqK7qK9uachIx7Vi9DGSSEu4d
ZQYmLindfBhG5wYGu71qLMm6t6AhXA9qNNiHWG0Gewv7RPqhOHFTbtCMlde1TANUURp4aubcjw/y
oPYcSGZ7utTlPN9BSTFWMtmgbzHb6lMI2oM+m2JdJJYBHC1txVZP0zfDaGZ9R/8RBoHoFQWuVjSH
FXQFej9trYOXmrIwNDeTyj2UFDZJrTZBQW9kqp0Ub6Nd065S1H1BvXdY9YYcUfokweFJFg5UoiYo
DpUDQcZTZLULdn0ba4ShJ+tMbaMzsuyDfUW7d01uY8MltzYfZQnzzdaYFPkgK4V+jbNP86dkvjWJ
pLmo0BrCCo4a1U9rew1UcR1UCR1ypXEs3FBltBqGImq3UhmUw68GfFXutV05rPtOb/1ci63Lum9V
KMmp6Fa5kWtrmjqjr0zS3N2GGObvjRaxIAUpkHb+aBtOvuvtYj4jSIb4n0rNeXA4tkqpI2OprqAc
k61yNeTTftABsUL7dStbrgAFpdaTWWbNWy232mrqMYnjZvTAR/mRPFVX+aItYF7SMs3GN9vMOd+T
CwDoJSqkgPj0jTCmvUq/DDmIbv6GrhslSLMRp4H29aV4MFdwNQUWND3ULlAQp1e48uVrvq/2knah
rJCzNf8y5BkeFV9aCDo84znrBebNlPO05hRvWg+2QU7sK5rxE/dc4JwJxpKhxH9RED78mDbzLwvA
0I/F7XRQmkGsAqDgAX0wsetLE2IdFi4Fu7C0A0H0JoAokoc1oK/PgSCJcDFsOq6UpfcA5zLXFCU0
SwkDRwc3KXp1psZGoRNO0tNolJdTyXfMskRe0aTdzVqNxGBGOmMJMqf4IWmbW9DE6mW7l+bAPhP8
qBGITr2MYesuCLmJxKdoSV+XlXWi9Jckp6heY07KdsgpIGTDWTZWK2AJd5lW9WRvJDaqj3ApevVo
snGq/CSyCVyYkXfeGFQvmlwnqwpU7LmjKPOeg1N6iZ9X+w0qkmAcogjBDtU/5yw5oyynDAi2i9B5
stDJD0F+mbXzfW48iWA1wIG/L5kexbVqRyTEY1wpUIzF3TZqHMCdUgqcdIAiZ7uyUqm3nfxGiHDm
y3aHv8rx7Sz6MavqMw09TrGKXLvIekC3qWl7l3LTP2uAVN03aBh9pUrMFRXyKN23LGzQYCNovNW6
k0z1pYklcx1XjbPLQ1aFVQhsXk6V81qQepNhCoiGzA0d49Xq4zMYZTBww/UwQRtqG14gMhki2xxz
2EEGqVuyOveepmBcsNvyIewz4Zs4vsngaV1lgL0U5w0uW+gPq3mYN3oUbXW7WRWzs4uwg+my89Po
1DXwFL9le8jmeE2zkwSh7nG0Ul9OYoZL/EzJ2t9dTrwrV5Rto5irFv6ROXZb0UHHHSE4le4gkwDU
Bz7bAAqdcmi3vTC1x2pQRr8omifWMd8hyavfy1OIfUjU3DHnN9NuQT7iyxKZ9dCKsb9ITJaF0DTQ
w83g39fsSsovRR4GjgDYqpkXe73W53M51Ux69ok2qAR0cW3qw655Ab/xYofG9Sxn2dZOIAFDEM2r
S6G3UMOlhGhPs7BvtZBvGr9jBONmlkrXHqBNwIqpbog4mvm+NYJWykmVr1QlyzydCNRfM27OXT8F
v+2G+Lg87M0HmQCh7axF53oRHNpIeigM/QmqnyfsZCKhyb4ySXBdWY22Dae5ujLSvrqpJOKjCS5i
eSWgJEbtgvnOtcAVKjujUkheIq1av84dqpDKiBLWjQisge7C/gBU5LEtStXDqZFkqxzZwQiuMMAU
0YebYOT1Dmape9NziISrZIqn6K5oi+lKk9NxI4FUPYQwXc3NTH7jGW6HSCIfBeEZSgb9PCMagVcu
PNh2ic6sxsmIcrONEhLEWxtds6K8NN34KPejKfa0E/RV1w/Bi2NNY+UGozxvZsO4yrRccF/PUx+i
4Lk8pMqWQ60vjaPPbcEnnGwPAYc+N3xSEtPUONc9GtheJ5oRJpiKOcapA4MaI61zj8xW+THJCnhH
clbU+k0TatprrSBJMMXQrTjBruTaxMATwVrsNk3QrGYoxpjUA9IT+ou4oW4o0IUkWVTuMqRKjTdQ
dcGdb1Y39VR3+yyq8RvLWoyydrCTJ2A5U7ZvonFSXN0A0RBh14RO4uA4rnpeUVKD1XpXg0UOtfrB
GVNjjxqalEW5UCuP4MDMORtDY/Yq6hMuk1lOvLYhurmYqONQjDXdKJq30RDOdwtimA8oqvaebK3e
4CxU2YTOFVG8dkISkQLsJT4Hn5dQ1oqXppx7uHaKeGKleqbSLaghtjosgNGZrkO47Vsy5Cvg831i
+aDHxxin8aRdSPh+ccmGi48Gy+GQ+fWUqmA1bFyMkxKkXBql8nyE8uiXhpbcSynUdzeHPLDNkHN6
JWUE4nkIB4u3aoUw26tDJ7xIZgLtq5r4hBEguMOWYoyhrzb2QPiQUiid38dOZXjECj06CNWSxHxq
LGGSzQUwBnTJeGhVaWeI6na0lRKStwFLUZ8huZuSYvH0hoGkhWG4yM18uooKC2mg7DxqSVuB/ZO2
Y1EOERRrI99Yglh4fiq8VMayJDKUlVoij81VAKiCtiKOaQ1M+74h+zJdBKewRSonOQfcizgvDEPs
1Hh9VpAaWUPzagH5kZ8NafSHPk0XxQjXc2uG2jayhWfCHxIbWFeFDylhsKkQjdeBHmysvjxDx1vd
IPWMfYxWIN8jPd3Cso4OhT3s2ggzPZXFcAW98Qdu8N1QZHW0qtLrPLDvClE0l05gPcL9CbFqauvZ
QLTpjpitg5papKQjY3wKCQh3zpA9pxvBhuCxiAUXDUncW33uL508urUX7Vk+dRwIAa7KrijM/EZT
+j52U14ezGASRign02+SiohfCfTOXp/K+ozMqOYJBOlNmCnXGimX0qRtCBVqw22WscYg1DS0ooz5
jVjlScDW+lWAPzd3U1lJrrSY3aUNdvWs91dxWzYBAAgpcNzULupfQ1RUj21g1zeCk+5l1RQtcsZZ
3HWzOJvQstZ+OYibOEaIo7btRktbyy9Lkb7NyN67oB6fhLByqJIxtVm0hw9Y2EYf8s2z1cWvOT7j
Q6SOoSDTzgj2tdWdx4k6bAgJ1Dbo2OR1lMYPmlaWfp12uT+M6ElhLoVuN2RnoVEal2GWqBtJoxmF
/ZasrI7Xsq1VMOqS4WusA7cVGRd+Eo8jPnBh+UkZP5uoTM1eWG+1ZVIYwDp9mXf2HjP3Stjmmouo
Z9K31rtS2rQJu39WaeVhULRii8C4X5uo/ramYhfsunbtO5KVhO7AS+9LAqaBmXtlZF5NI75pHIrn
VmYiLZtScq2MMW83TspdFgk127RKm7c/04y+jLwRSqE5moimFIgcSUlxV55qLALlKOebVGtRVVtc
QV660CKP0kBepVfRQDYi5x4DBLOpjksebBhyTG5uHKf8WcBwXfUyaU4H0KJoRid5apn9UbqrO6U7
rwRHqqhtx0sY5MSJQtYp1wRfj67ZyUio41QO6blRG8T3BwRLKCZqNDpLeszqaeHkqRB6wwpRtUja
1aNwVn1SJTqbpIVMFyA/AXFOTRGKrKeVmpLPhy4cGVrc/CommpttED+m0INcsPfheoIRgdMz6sU6
qzviDq0Q6TdzoHfLdHwodPCWeildhGP6hq+7vk7MtoBvOjjZZRyzKW5bFs3Ii7uBUyeaYlv18eeU
oc9bUzzPg+NUe27IBHn3syqKA1quCYluUWlFviUDwLkhrAA5BhfKcPQ7xe4hkgdtnm4dTAVId8lo
rSzXYYdsz9O8teh8BeSS+o6AmMDa7KTmTb3APNZ0V3rFR7LsIKFDqBjBFK86V5MTXEQDnXIHd2du
I9fD5+5HlqmsumzSpkekZaruhQQ1+F1CFo1Lr2ZBD9mWm7aFwzG0SMv5kaPVmGw07nIjqa/a+EYQ
nXiuzAB3f4JDnLOQIWf3U9NbxIoTOnFPKT/VNpWYnNdQTfvW73VLwJyDkGs1WXvrmGH3o1ONoFiF
ZIaNB0HazZ6fVKSfQ2iH+SaJavsBqkxPllwJf/lXjET0ijtGyRIMHF675PRhDQSkq6DBw9hR3QAO
sP3QSwDpLyNwDja+ztGKD0nXmOEFpHHZIB0nFCxH0A3Zf9qDKCNlO9bDzVCU804qKqALev1ag/j1
IgMrnUsKK5spbe5a2+cpZt/Hsui77ozKc4aUUmjOJk0NZ0PMaNduR5LPfGo5havCYE9X7NSByWR0
LgjiG85pt4N4S84KSWn9gNyHxlWkoiXoF8DGy1CH9T3RUtFB1FPG/UoBU9fAf6Zk3erjfdwTOtFv
RHAnObdxXO9jlNNNl7CozJ4wA1KAB5xs+A2iixKSWqK/xmF1S1KpFhDRoaoH7uHhnq2z90OdK6u8
UeTrJUHIH0M5G+HOaVa+jWYfOXoYD9zOpEbxg0it2W872W/U2D4EEyylddEqq55ojMLnQV+QpXOm
xcZKyNOZVj/q1s9pdry5VmKw67CZcXBr2XVdqxBVk8U0480z0+6ijYzyWhSGb81XDFg+DaoCxa5P
fqYJZ/twVrhXnc/BY237kgl/YTybGryCUWJQjEsWMG2i/6K6IXlDP+kxmbPFQTTxIark9hxCMsRr
VwCpb8yBJA4s1bFHkMGA30Xe9OMsvzY0CDo3Jj6IgAnNru8yDv5Gyns30Xvq6zNc0toNbM/qYVCr
e3EG57A+WPCt2CkFv71OPHDIudTqB1VrRUYsQdH4MBtWhCdcmFUSFqzmyIHXAi6xss7kNLhEcjm5
EBdg+ZGz63Zj4kXSLxXKh7mkS5stimjWWGyYiDkF+tECRwG+ir4wWdzhYsQ99JOhWDk8IUvLFBe8
Rb4zHDzGq7g2c9SrIsb4mIZxVcPLiK4nOdektV6XUXueGxLpAepPZ57GFyvMSMtRJcx/4QCB3mNC
cpOxCvO5SCUqLECm4eZTei8Odhq39Voas2il8s75PbRtdEnZ1FyAcQ6o3mgB2p6IuG2XU1q26ipL
v2un8SztwggveSF+jKm8s+pg4Lymd+OwAgg8RBfSRB5M1UV3FXoysRos/bXRtU1uNY9txZVrm+dt
ZFGfikzfojN5gawV3DP78irlPbnjABretI5YG2B9wxUQHWOnKtSb5kHWLu2paXD4S2GF6rjCEHSH
6UB3qXNVXqyQUuI3VrOCZ3M3oko3f3WKHByS1AbSC5bRIzVU8cjhxWzs5g3rXYE7Ak/irjOk8zRt
lHUZ1aDLyUqoIdEFhbPvJCEuOllfFaWskLVgN6lvtHMvQoDEhgL2phzIBGfiEEdiaRqEkjYktgWc
uXEuqrqjs9CLZ1g1pPdOHKv3VpGrFA9SxHVUDgBrYSMZL8lHYFW045lLl1W+ZfCrk+vCnuVbJ6AF
5JHljfVVzqTHMk2iwyhZckF6KiQRUiHGYNfZVb1o+NWuAkUW1N28741GPmioqexVEJQ43sc6YpZl
IY6hPh2TdUqponSdOS3uotQZdjPa9McSbH9xaCK1lDw7zSp1FZpqSvhx0C8EF3Wypr0iwju9Nydp
RYgFdgeIfvqbDPANY2TKZbCXVHjNVEd3TqG2LwF4u7uGPf93hoNW2mRlsKRAw2qV9Anjkpjby4yk
zB3xZe1FQpzvOuWvPASVZMsrR0nCLQGwVgvopC2xEGSoanYwY0mMtBV6DOukscYKWw+LTm6AWLFA
L3FaIkBgqDBaCC6dP4ZY07lgSZiWBRelxmJ1d2VYUOjC1lEw8ytozkJ07jZQ22ldRwJMxdYo4uiK
w5N+T+H7SmvIhkpzTTsjq9K4HKGr+EqnkYOVpjhrQlKV75KeOUX5QcEMm8u9rXMNyxNjBeWBUvsW
d5wY+Pwpabpw0sk4l8iP0YMM7sw4LK5P3v1p+3etAybeuzoKMgXAEKCXn9sTiqrPUQTFymvamnCE
zoWN7ZnOXTCeaO0ct5aWgejcYRiFGrZAyD4PpI5V6+g9PQpaB8SzJLB2ciV5TEke4246+AuLCTGS
Xv5l/+V9XGMxPyqo3+RjQ3KE8jqUMiRtfZ5nG2hF6QVQLXFC3HDcnVxGMVD1LBQzjMHHjzEksSeK
Mh5jpJueVihemKvVerZsSEhkObQ9uVjff3HHzd/3EZcGpYWjG2HRURuLyKtJKwcahiCmpOnMaXTP
jIwTgxw3epZB6H5ix6G5vqh/P39pHCkL1HmLHjDeUV3mrkV0muaCnzrxLf1pIMjZUBEoAWnacSCj
yPBUq4vaQqdUDIlrg02zvki7orqJg+RE3/wPg5FdqtDoBBuAl/VI6kNmLYSxrGWwnjshhw4O2E1Z
e7y9J57fF4ECDxCjOLoSFPc6CoGjByhbmFfRkTP7npzLIlib9X2QA+zuOMdQFo/XtrEjA/vvnyaL
HB8RPRPy++MPGNcOKJSAC1HWRIWPtUV+HAMVYkyaYXAjPe/EAz3ucfIpEVfiKjANbhPoez5Pk4ha
bJ1NTBMnDROqsnLj4pNafT/h/zwI3jAV1aJqHAMMDJmTwgCtxQPdDeqhSrmRR/opIuwf5oYjg4Rd
RKmY7haCyEc9R0cbtRk0Hl1hX+b9TTH81qObOnv4/rO8vzgfO7Y8MYZhFcT2Aff7uIMqm0GeimSs
wBnSEUvShyYenjM2ssHM9lqSXKHcWUPWLl3AGUCJ7G2amAfV6jwKTvdqwWOWGn3ynNK5sobm7+cP
LyLi0wVHjJ7waG2J2rwhuLMjAaWG/SMKKvP9JIpdjRTH0xATbb9/HMsL9/lpQItA9WkxWREqH1vh
lYFoHFXwluC73zjh5GW2fZHUCzlj2g5TC8qh/tWm2dP3w36VBi+eGGfBobByk2V8tBCYBO71gUM3
SvjJbu68jAv+W7CPt7F7Obqv+GTcjrR5dy8858Qr83We6cixbe5kusJqsyA3P86zmJNHlYLH9XKR
b9i1fBzRntGYN0Frn3hx/jiUDrJ7YeQ777iwj0ONBWCrfimP5FSewZSAuXeJGqrME3vg8pZ//hbZ
jJCessk64LONo1enoKPmNII1XKsSn06w33aCFjZ295osslZZzuWn1lfteEwOLRpsA0RBBtog52jl
IbtIqyWLU0Wn6JCeRmXTRgp4jLijGy/fN0r6oymbbUjrpCIdT0upE2rtTQIm88Sf8uXTQ36xELOj
sFfRbR/vYL2kNFO6yEoIYPQn7bocZI9upKvVXA6zLWyu7yfvl3dmGQ/UwsLAJ8NCOzq4GbTSZJKd
aUyssisiHd3KR0742G6+H+bLwYZhlpV9EdADVjqGkxcmZQuT24pHxb1w8ZFYHsqoG2FIdxyAY4+I
J///bUT185vhFESrqvQJYZn9rjNsC5lEi4Y+h9SuE3zg3492LOBDn6gvmiM0vxxO2VuOZhBaKPDn
Nrs/0OU9eTAXGnnNgpsxRZky3KqzQ6yktI6ATb6P/FcOyj9juT5Suf5j81pePOevzf/+BOv6j8//
838Gu2s5Z3zjnKy657as4+dsARUXr8+fXJT8p//J8MLttQj8+DoWYBYH338yvAwAxkjbHYd3TEfk
shy2/u2i/Mf7T/NPLOKwaBYzyb9clBLgQ9NemPIKcmfciEQa/AXeUDs6d3OHwPS3rHILDxnf4dHC
naY5jaICtKYaVcFKondMIEdtja+zHHFnXrKfQaEqk3InKMiAr++qgppqobT1eSZCa/DhzlkGvaVh
pn5tGdESOmimT05cwUMY5QFkSedI3UtcytKzUVF3PdPlqBHujImy8WfVkBYfhm7fycUUmDjkuTqt
ATyZT63WoTXBGkgoZ0BtaSVhkESzo0fjTheaWhw6S9JgVVR0U3Yfvs2rfy70HwFjRwugxv2Rrw2D
63JyQDt4tCCF4M0MAQQ+CWO0OWosPSg4EXZjNkeHLJHILnYSI4IUXIaP3498dDJ8H9mRNdOGOcZS
+I5P+qCmjpROp1xNEApKHA/QGR7oUREnoED28RcP0opJZzAzUe3bWD8/r0vTUNEyhn9POVYJl9o9
5ct4To1rWVKQiu6MpCn6M/IE6OYRRtpfJxKtXMWNpK5LV80wm3Xsj51IQVpOtE1Lt5nD+qBLDdzj
FHJGg2gnpJXWZSoti5xysuUihut0NxoIMaQCX1n3itOXndvWbYVmnsaBzo3J6DO/a4fWWLehBi2W
OultSrnw9ySyqvTlyCDQ8wbiTnbTocv4UVdWdJFGkfpWlyNxrSKUp3mPL1J+1mQLZkAEyrEm+XaC
2VbS1XanqRK/nLnJXkXRU4qWYclXe3gNeuJLE+ayVZ3NcnKOSMeZfb3Mh9JraiKeV5UuVz8o9eoo
gBq7frVNWPzemM62ukrnIK7ckhoNPb0wAwlcElkqb/Uqa6brgNl+5YQZvEhiXvtkpQtVeVIRmwRe
IHVKhLyqL1/zTiUVrR+q8XYuWllHCObQTWpwjkqgWhQIeyGMifQshVwwUvrJgHwQ0UcxUuglaoBZ
JmYpMKpfANiyyVOdqGlOnMDeXTf/dTSCOEiYE6uaqcLwskCwLke0DzOUZNwYhMbv0o7KvVHVJA/T
bhBuZKOSGQBTzpUgtJoP/GOIUlAAtnaRF5nsD1VKcoJCiur7G/NXe895/FKXTfnWft5K3tfG/4RC
/sclAsnbtn59bc+fxfFPftqS/mfsQaxK//0W9H+K32Vdf9p4+Pl/7TtsIVDFqEDoWICINGIL+ee+
wwbCagZXkgs8wDfU2f+57+jqPzgeWQuy3sGOrS1xOf/ad/gnna1i+UWYILD6Gn+z7TjLqee/ZhDi
F+YOxTgNqzuMLQIdP88g1SnoP9RpAh6jlH9hlrGu9LEc3WmBAuFDpFldZ+UuaC37nh5du8XNI90H
lThUmhxunIyKbDt5Iz+T5FN/aemDTQz5GD+Mtd57sQE6O0TRscbNXYDY6l9yGYldmPXUbHkZwadu
LC3PVmPnAE5Xy3SXQY7y5KaAkxXq9U9aQT+r0f4hhjnxi5JC6Bjcy2ZEKFk7RZugqs8UO5c8kED3
wlS6i3lIXgM6GNVCtitD3ZezIX8EDdSvmmqy9qpaIgJQW9L/crrmiUS7r4Uc9aJL8g1/Sn7ep7TP
KF6unGEkQFUnl6MWk3oZUi5f56S3ukVDG4rMm8qbBrOHYY8cLR3as7ZWJBppXbGaAWCtWxpzK1Fq
v0t9DnxC0RI3/b/Uncd220raru/lzLEXchicCUBSpCxRkiU5aIJl2d7IuRCv/jyQd58WIf5Cq2d/
D3rtDnYRQNVXX3gDsJLWDrsHIDqftaD85SfSV7xeVd50ZPwtDejADFH44Ce1vk+sfu+QjO+lxKm8
MiunywkU6x/zpQ+d2v8gY/zPDvb/orzyBYD+P5/qP9mkhNZb86N9nVS+/Lk/pxsy8V/Q3DSq/Nn2
BjElrvc/x1tSzL8saEQUklDk6d/OrIN/8kqF8w1fk8TxX+f4/59vRf4Lji6BnXuRjPNDp/u0yDKI
HAh2U2XpFm5ic0vg9HAPlT92ih/fBDIe1J7Z4LPKvCaXL3z+EIr2Uv2IQ5Eifaz2+bMuyZoDHxWB
EWyQTtdFxKaoujK6CYOtrhTXjIVAvDFTrfsrM8p+66m6bfwodR0t+fYq7p5JFheN0ZelZ5ozUQ3e
LWKxi6VH36rwEapvukirP2VxWc2Uw3zaWZEAgWZyzbuaojbR5aj0zQF0QO3TuDD7HnfOGrGblZ9z
Gl5ffg5Ehjm4032G/TL3GV5d0D1QcVMfw5soDyDF0asCBNykpN2oMwUKM9rSoamp5lPaE3HqBvmq
rPIrT3HSpPRSK8IqNGoUCG/v/7AzOwN9TRg5pNZIYWiLagPje8lECewYxkCZkWkBR7XRMRZ5HAcx
jNven8rqU6BWxZqG7/wX//u++fNCkKDCeYyrSwMAffpC8BPAtbsIbmQ2wXNhtMXzUDjmxlcHbCCI
x18R6bNuJacqsE1Exe/9x56//pvVLXpyPDGWRMtcO5P1xjQa5xgHdfglMgfxrGpqCHFfDS7eX+m0
dvjnOWmWc7WbM/t7/gCvPrwWhkM1Sf7RDzX50Vaaaq9krbKyyLnHMfD/gtQ0JxnG4nx3BQ6zga8d
A18vN6keDI+gMeStqIR4/Pjj2BxkyDk21qVL49C0Uw0oH8lNq5jtQ9WY1Y3lxNVKpXfucWDJEq/o
8s011+k7axMjUZs0uskVZ6zcygizg6xXgAkLMa74DZ77PMyFLDrR1JXkWKdLFX0PgipKbvSaYrYT
eGrgX93iTPHx14Z9r0UcRzScnvDpMgInAEskES8rmR7irAyumoiy5/1FzsW8eXQxD2VoYNBRO10l
FnbdTRkuyK3eAgiS0iJ3K6vq8p1uZwC2tUzcIydnyDi8CJXYG9uZ7dWUPdZF16GAvPKDzrxcesKc
L7JLrJ2WTz2lZjF7Ux8xGq8PqtbUe4hq1fb9pz7tPr8cMOKqMgsIWYhPLeeUZZYSuivlqFLUunHr
4w9U5F/DNHkesBV8f60zD2SqXJ8IXKO3TIP99AVTeyNTZwxHpujBwWr9cSNrgbF2V8x/yyI4MYVi
nzDWQwN6yW2O8xCh9VQ9OmOnXmYNGnBZXUJGs0CtU+42XuWr+lYtoA8hGwmOCSNcaVvrsXYFi8E+
kKKPX7oq9r+qMVZOyEPOWEApjj8brZOvhJ75LC5/rMVgjrGKRhNsyejUW7WsVFU9mmot3UxFVz7j
j12CaUeBD7y0vJd7eY3Feebu4OL495rzZfsqpoJyHtoYKnQ8a5x4GGepoJlCZ6v1UAZDDRybi7ml
BXSFKcEVysrS3cf3AUxWoPeIm2h0605/AIQCJyKqHC0f/54OLf3rIQyjlc22oOy+7GyOzTzzn8eF
SDqcrtIUSqXQcTjOFaO2bQcwpBg/yMYjzb+YMUspBEBGLbM7b9JyoP21CcZXj2UpgBmHry8onwwI
8vvPvhAL//OzOHBoPZnmnLYuDsGkqCQrlX5kD9sbHzTYZ0VE6XMR4hEyJXX0pQLmCUG70SjcMmP4
hg+Vsg3Bm/FPjnPb6VJ+UaNl5uatMV2lmehXou1CMf+fn0g+w7CfdBuZpdM3102G0zeOfGxhe15a
YYE2VZp03WXTNfq+MIbovq2b4jtIueITQOPoq9YIUKsQqCBmpOTyWzOo1cNQ5skl+tblw/uv8FwY
YZyN6x2Jsc49d/rzzLJtZMqFo1Qb+UWTO7iqJXa70k88ExfhwdE4QF2Nr7W8RIF+BlESdMesVIBG
V0IPHzM5Nmkp+kLf5fgWr9za564fhkUqT8SGhcE7X+uvjmU5db2iK81xkFvxSREwJpok1p9qs1dv
e4wUIA2O+vDUW1nRofA6gjA05O7en5g+rWzSM2+YgznbB9KZR81u0UtNirjQ0No8poFkbiecZWV1
SFdSh0XT7WWXwYqmukFz0aAWXDyvyNHDTMLmmNWIglLSp15YN/WF74ckYdVkHWBvoetdIPmjwrUr
4Hb5IAva0RESGEwRbvO6lle+wpnLgx9FxWcgNTOPLk8/Qi1qq46k+kifDwCUqnwvp/Z3b8vPfuF4
5jRdNIBR3t/Oyrm3TbiDMAXvfZbrP10zgYXQ4B191GDMwlqo4WzFOnLUiiOYFSi8B5Cu7ahe0atH
v5y4qbV3xii2AloOhvL2yvk/+3vm4MTmR4jyxWP61UacNASJoWweHfrfBzZ6vnFGw1p56reLYLeL
LghpPRkBukunDy3lQd1js3vMBjV8jJCOeFDQ9vrwkyDYySQKWXQd7Y+lfluhjKj+GjCUWr3+qfVm
cjkBtl55kvmXnl7hLIKEJmd3VlSxF+l2LjmFZJj9UUA6vy/FJA7+NOWBF3cGat0re+VtWKJKYbZF
x4OJOoiM09c2mjK9+rA+Wulc0qJiGNyFgwFtBuFHJvkDAt0q2PxH2c/agzTo0ScTOOR3o6X0rRDL
1T3J6hzfS2F1V9AHsZfbNhoi+ZuVHzqHiNdvhfeNbiJyTbRMCNZvQohhQG7z1WMNZDpFNF+aDHcs
9PgGPBbm77iHR5mH8BcTY7NvJP5djOMeMiv4//d/ynKnzb+EysFiFkgbB6mH01eGSkhq40J4NBOL
yYgBgxYbdHnlw5xZBMQq4l464Ywm1qJCGW07kETQHvucF50aSnyjj3m8ohf05orgUWxlroJJZ1C1
Wapf0oNivuRURzOr9fTCxk/iMuodbYcnUwx9yLQu6j68q/MuvEVzW/otnMq5VIUpf3//lb6J3Ysf
spRDiSxGebR/j5HeNNdcI/ltpfbtrSz31xU+pNsqGMPHgjlcMQLFTps8B/E7KHvLDIBEgHVP1nQ8
5he82G+vXw1utye35zBOUVz7NV1rSa7oECm//LRJ7/rebFw/saBoKLqxTZKwdxWc41diwLnPD+6N
+YSqKgiTLlISXLFsbEmao5VBd7crQUYNXX5lkXOPOIcYBpyz/648x4ZXcdmf8GGbpuqIBDKaCaae
X3B7Iw4QKzs7K8JvWBmUF0M5ZBdNGMkri5/95JpCO4Gm6ixKuMgJUinHB11Ux6axYQIPPWSWrBmn
ezu0soMNO/RKqiXkbgEADJiH2lmOGnakBb+NLq+h2KF0pdEzLBRn5eid/WVodHK+KZQt0pXT9wLq
XRgKVt+xGjifpi4jrY86HdwoWonfCHaKOyOrQbTrMnoRtbPpKiQrbD/+XCRqe1VkZfVj5Xwsy7r5
fJDTYBszj6L51+lPEh3i+DiBH0WHRMNGhaH3HRacZXuaHaE1xWYV+6Iam2o70C2KMB8XubLRITHf
KxgDJNCaIkwNJ93GG0Hy2/YijkYo/VIqK92lnlXJ75VffCZe4zRP+JtjJOnPIoBxm8jFUGRHvF+D
aaslOoontjxhNQoNyYGIlAiJZgdydChP2pZ00/Y94nAqqd2alNS5wzRXbqDuGNARuk9fXp22QwD1
4qhI1RTh+iz3F7jUtN3avplDwjJkzJ5zChfVrFC2OE9McfMYljuPDGfWtausfk6KclC2UP+lQ14V
GtYBZjvNcksJeu0YiBhHM7UAq8kavrgr99Qyj2DPOGg7kK/oZIFvfo4t6kCdbOca2T8HMTg9veuU
MHyKprK/f/9jn3nBqBsC3aGlShG1jN6QLPTET6XrYrTAneCUux2SSrp6f5H57S3eLj1I8OlMZxmx
6trpV7TI0P1Wta/LmduJRl+7yWkm3yUJri+uQ1Kwf3+9t9ER/dgZRUQyBjp4methlQ1Due+uGxSC
vsl1KXTEZ/q8dHu71VHhloNa/0RzsuqJQv34K8ehYk17iXizfGoyM+bJQI+om8HaLKIk1VQ4tG15
DfR5wtym76pgq0GM+TbUk/PN0ET/CGiJ+USYkIL91PUOHCKWDKK5HWhoacii66FxHWe+30CmtfIK
27rQaQ/oTkzJhaoUk4QoUGNNl2OVypdSqzUQiVoM0d22NlqEmyY0MDzVFMNRmcrkvoqN6idjAhAq
SERnpddMNiq+1pTr2UYfJIi+RmZJz23eJnddVCeoTHJD/kQXAcomXNKfhtkE+rYA9YHMd5Raezzj
sOkLsmRoroUJ+WVXtUb2cxRIB3iCFmm8KbSs/dzoSu0jdEKdgdWn6rc7zBNa9GhUNfllIckAjxq+
6edq6gr0TVQAOq5MKnNI4qL/XubaCClZBZ3hFQmEJpAzmvaELDEC2Z1kMPgKUHiCC4zcmcfiKsK0
spy3l0OMe5+LlEe7FzlTLEA+cYjozliZGaazg+I08oVTOgo0N3tEkGAjcPaJfopERggBQmKnb8Ja
5x6h8BxzYKkvYkBObWcXWVckjht3HQYyLn8KVhaWpbIpeSC3WnuPhr9qXPu2GU4uhPRo2Pmt5Ay3
Tt5hg4qaeIBaXS1mqytf+TuPI7lHfgMXEbeDzjUhixJAfZLnYOzaZZ8hl2HX0zHTKobppHJVgiYk
ILpNbaYDHxDKgOH6CkfzUcR9SotL15MHtTPqduNgqG66UE7JwP2e8hPtFtOotpoImL13zMP8zeQE
9R0u51yXGHSpd2afwprUm8Ei+AF8y7zMaJQUdFDb1nuFjwtcCF1oT6BFQLkaYsjkxegBwDdM27Bx
LSdSfje4elMGScNT0arpdJnLuENdBDo2AIWJhBLKVWOeeejlidRLAlHcizQAPDfqNnxyocUKCko4
7t6OQk0+A3xgB8kjjnVuW5XoI/nOYDlegb1TsGFEyq52/LKRPQ15C0RvkMkYdqSeCt7ntYY5T1jS
YMW9ZUxpIPTK6GwDx8/qbZhJunalpm3c4k8eBz90EQp5h+OjdV+Y4/CgYYaS7XTQSt2OOdgQIswx
JA8yihPchpDlQ5xzmg67m767UwrmdW7LdZ9to8FRf2GHWyq7GpLmNkNB9RPatuWFBlkc1aWu2ReB
FmoHHx3ryKscrG36vowfTWtUMtdv6/AhqnIFbqIufarMIATf2yhTiEBF2ZqHApbog2id6GYQfoMl
fQif3q1oHn0Rsp1rOLCFDvzPCWyXi4hZE2xKACXtn1v0Q6CH/wzR8L8NqjTX1v8zqgHjdGBX5IW/
cxGJ8fDr//6f+Q/8gTPo2l94B4DJYWZFU4eW3r/QDJiQvFyKM7MAst0LIulfYAb7L3APJD6yyjyG
nhg33D9gJXAO3KNziktN90Im+wBE9vT2p+9OoUr+zr1MvcJ/XKRXEYY8aAPiMoJevrrrA4SjkkFa
A6afXoT8tXNiAXwA/AI8GnkJNw2bpFBFb8DRIHJ/Ew7WPlZedJchaiuda4n+H8cbwNbB7+L2T2bx
Gt96mj69LAiqn/kg9y698+UQd8CLKLPAe2KI3WBcPVjlQUS9uExyM968+tJnlnrzBmcCAdCSuf9s
aW9EZcdRIHwkEXdbgvJTk2P2FUhl+PD+KosBxssTQT7BwISSBmfY5WxIMfHEVQYUI7XEKW9za+5+
qr1U36uSVHlYdRW/UatgQsUUSdsNitXuUqXJvzVY1ex0ZUqf3v9BZ94wexeSJp13ds/sxPy6/mw0
9AG4WA1kDQy1c1XLl7yiEc0P3EfWCIdn12L6ifoKjWgIjqdrBTkqGnmM+lMDZOimrPr2obSglEUW
CO61QuDMXqWeNhmB0oClWTT/768K6z6qxxFpG8Sfmli7VGrHf8Du0N7W+OpdG11X3CaTUV2GsgCg
Wit+SJhVhBeRwZCIYJ8MW5jBKXOS7lMs0nGnl75YaZef2XMINbPZyNuhQSw5fCMfelKSzEQIUUJu
Q0OFrFSL9uM726QhSwOLqQd1yKIKlLHVtEI7MV2rMklJrEl/SCwzXptsn3bZX3Y2O4hoZjL0hNOx
yJIjh0w9SwLTnSleO3CKwSEG5/KzGOP6oOFYaJOD6s6Wrrm6UvucO1UM06lyIZext5agKlUv+1gE
oe7KuJQw8hamtXewK7N2neUrN0YcKJMbANQAqm6HyMU5dbPP6TuQe5h98RsUVvHxtz432oHz8O6x
H1+USriAVSYZLrEyM/y7pEyGTdnY2Uo8ObPLwcpBc6UdIQNamnfYq10uQQNFU2dOrxQpQ/uRSaQr
oz9j4clnTDtKUv/n+wFj/hv/XQK+fGb2K5QOUHtcOUvOlU+BUhVRYLhBjUgH7xFDaIhw/8XbczCD
UbhSoZEvO39QGRRrChwd02FT3uJ0U9Noluzdx58F/gotJhJ4YsXiZExZp+JPiLpd1JTdrVKk0dau
purm/VXOhD2KWMRoTciAdD4Ww2FJnZQUvRvoJ+QUF0rYoyw2SsUGk8CPtSxfPg4y/7TnuZtBry2D
npUr6LgJnNgREPU39pDgSO1Pa8LZp1X5P6swRjPYcJTGy7AlDzWyIbJglcZsiZO9hdxHssXHcVPU
6n04wlFLNfsW/MFKwDzzKmeHDTh/jBpxpF58MNuo04oumuHqfRy6pdFkiKN0pqfW+ZpHyXwZLfY5
IZnaHisfIKrLgZmVJZYYuMpd/OV3aQuQ2dFyL5SD1pVy9bJq2jUa9JmTBUCJ1qJFxsOtsAiguMTa
QqRCxzxZG92xyZoN1smK9+HdOLtgzAY9hGsmTqcRg8qnmtTe0l0j77R9AU1p14qM4WjbaiuH+Nw+
of2gQ7XmCoYHdrpUoGd9Z/YIYg+yGRycwFYPmdz2FzPP7CrWwKUzM0gf6inodnKpyyvLn9ssYPIc
6IZYSjlLrEiBulNuCpUYkplce5KeXptOLa7T2dri/Zd6brOArWA6BvOfZH6RbOSIlYFE7Ph0dX8z
+PnnMfJr5JsRXfXjKzvA4PL9Bd/uFQtkEbeLBoNSlpcj7TYnQtodYjvQXbVdnPjqpwgu2/bjq9Dy
RoViJpiZSyTggJJP6/u57kZIuWysRqi7IvWtlabi2+9EPQUhnKmxDOrW1k63Ce6p+RQEcD0ZHZv3
+Io5P1GzFr9SRq4X7z/QS8Pw9FQzxpvpwgoWLEDJl7s/CWselQqG3NCS0Taj7N5okTZpm0jpjBun
7wA6hnaPqCAW5FqzNfjHdKNUvSw2kt5FT5OvJihKOQVqTH0DcscznEH8HcldOu2GvrIaL4aEp7pI
NGbfEYkOULYxU9HtCqfGnBrlq2Sjiq7X3CiWql9OmKeaF4UyWL0Z8TTQC1KNB38UOro0NPBwBI70
LN2JKDKefRNpQY1LkZlrHn8tYGPrblnyq/m9qtl/MlAUfwhzg5RepE7e4BLuq99DpL+zrZpHxpVj
SQGPaFbBJf7KYbJhW0MG6/EjnlC2gpHltRp4IKghmW6vALjO7Fv0Bhg3ARa0yRLnvfAqX0mH2IpC
ZBZpVBnqddaWTzZyqIeVr8xfsvjI8L6IOgyPaBovb4mkDIsGFReNjl4yfoqhYO7tEgZNlaXN2oY6
s9QMWmIC7cxHcbGf4iqCEI6zO97iKN0kZoIRsT8agM26MV1ThjmT5lpQ6iFKUYFTMCz553mqIhuU
UkDlVmn97FtDQVw0RcAP3UaUv8jNkKu1nMz3lFp2kGS01fGXFjbRBXqL8V1lOGLlVS9gZXMuML9J
fO4MrkjgEnNkfPVB21LTRUGKi7yhml6K0mwaz0e0bi9BLbBQOkzta9DKvBbNiJmV9U0wHJvOdDS3
QGlKdYPIsAZ30HLqsJQpxl012PLaIPltfOZXzjNWSkL6cdoiPhe2iuIW9D9eUaY+NxUUwKSUjL8p
+tXf/aiYxwC0/++Pb0OSf6oRuMVACBb3uRWmkRwWI68Gid+rLG71TSZHyn4SibQCIjj3fC8IEnNm
SINZOf0KiRIDHbNzwzVCClnZnkzXsYa7Oip+j0Z8tPpiWrmAzgRtUDF4nQHC4SQvAymux0YWB3O7
pO2rfVMa6peU/9Kb2gFG2Mdf5DxFY9Nzj0OaOX26PG+hohYNabpStgell0zP6LXyilHiP53PDzSc
LC5qPOkYWxFBXpjor7azzW3H3IKUZRJKv7cymd2RUrmJVdGbcy9w3osApzk/TNVOH6qfsjEeO+oo
fZS1XcG9ipC8Yse7guJ0DaB6LuwyR6PBNeNzebDTxUKLoXbuE5B6VJuvkTyfdhTM5vP73+nMKowF
qacY2pGfLwsdJciUDvMEww0rJbtJ6qTYI0uE28N/sQzP4RhwxwAILEKOI/dxI/Vsh4G2xgEbbnzh
o0FeGT2eexiykpmhQqErLyG9BDI6YPBKXEM03R2N/3ETVI66cnDf1u8UazNWjtCEX8AS5mD0cmGI
VAIPEGpcinr2t6+0t0pkXWHH+EEHtDlWE4UYEdOo5vZYwrfiqR39QWOxGSz5jcEGzFM57C/qUP14
Z4ulKN5lKo1ZJWYRkAZdss24Nw3XkgP7qpkGe4ficrdSv595exqSYhRo5HLzSTrd1sywgiKeqGXs
VLb2tlS3Bwz89PsKBX0v0Hp1pVn6VriEF6PCQJh3Hs+3ROsMTmONvC36TGWOsbaVJ+pX4GPiUqIh
fTeVyvQrSiYFvAdmnVB0227f8/su3j8A5x5bm8/XTIK2z2A5zQFALdG+isppXyHrt0U/Uf0isA/w
Rl/0K0fh3HpEDvDLHAeAx4v4m3FG/HTiqYNaRpAKhuHO6cPwUUz+5BKw16gEZ0IjExGooWD8YU8s
QcR1N9AMf+kTS027s1tH2ShdYG5ptX17/02eXYnuGbQFEwL6EnUexbrsW+lAqiyHqtcDSPKcuMs/
AUzpP9y6gBk281e4nl/i8OleDQCUKoHOmcZw5rZhFvkF3dTp2rSHtSnN3E9apL9cXC+oCYc0exns
jVB1YnRkTeisXXLLrXAPtGeEA1czpAktM9t0mDjswXBaH4/MtLjocUG3Y4MuE+9aDD3qrsTMLhzs
R+4i31XTcLp7/6Od2Y44XnNlzXQuRjWLU09Lw7El0E6ubQ2pa0vTN3RBMjdQwt+N3388QNO/IFjS
QLDR9lv0MCqMxOROJWaaQVxyFzi4HIZJ4I2x3G9Luikr2+TMtUPhwgyKa4GWxXI+lE6TNJd0Boqk
1fA5Daz0om/DtRN9bhVrVtUh0tNNW15uJFspuvHse4RiHhHpaLd9vFobnF0ENA2wOcZ3irzIcEC7
FDiGUYcW6Ilcw/AwjjXSidv3d8O5I0zXn+7qC65sedMgeoA/cWUDRKaavdAjU78cKiRSCiVe426f
faCZrcz4k4muqZ4e4VAXJrkZCf1U+ogVBIODCLpkrLSL56txeXzJ4untMI2jx7qItnVtJ+S17AC8
SaN9UBvB1m6sYtdp03RACh9Zb6m8quWeTViYqx2SM6uTvZEecG8ZTENPnzGIFBQaZACKXZbIX9Ky
CX5EraPe5I7mf7iEQAjUBk41h3p4OYscARl9VIsag3Sxs0cPN6ruPiza9GLQ8Nd5f5O8DYksxfhd
mfnAxN95E71K6/tKDVGcBq2eSV0Ver1m5F5bVcaPSBos4eI0tLFBoMwjw92HV6ZuISEmgLBJlzyQ
upomU7IbzQUZ6WMBYcT3SWHYj9SgNm5DhRZhpWBFm2lUmeK8v/bbowGemASMMQ1T9Dd0DCdPUTii
unBFpEbeXJjtMfIMDiNmZitLvT0aSGuSjGhUhMilvMB5X71gHzyTUei0tCyptW6TvIcwIbqP3y8z
Th5AAA1dzvwybNFkRb8z5YH0MXA8YzQkj9+yBjo48ywz1m/mMhJXGNCebha7CEcCM+m4mkpib1aY
2WgC5fkPfxy2PlGEuTsI5+UQxTCLTFNKW0Oca5JBb3UO4vjYQDWNPh3eX2q+EE8jCqBF8N2MayAZ
vGkbjRhXZD19cmh8Rv4jBdh+PYai/aH70XjTJ2W660JV+fBFxqIMJbnMGNQQnE/foh9YThrUA03O
wA+eZii/m2Mi8fz+o535VqQZQFKg2SIZYi2+FZaGemSpgNB1yuhdM436hqHQuPlvViEkUz5R8y1X
KYG3SbFglTqP/S2fDQhDlk4rq5w5rrOQGqXZPFllNnP6xgBKSmEiAJsxNplwXlGx3XNsXFBs7YNs
0LltRzSkEARZT/MOzYfTtXqmZuNIowwufFGBMyvkfCtZSdu4Mxz3MHADfI96SB8NQuubvlezX5Sq
juNWg15fpFKYbs3a6D+jv6ZuemPUP9wnnqM1skuAAYicSzXc2ixGfSBfdrW+xY2ysGR+SbQWtd5m
kqzCeaDhw7iUl3n6FoLa9yMn4Qziz2J+hbSfX4JjxI4xlcPM44KMVj7xme2KRTed0nlRroXFJx5t
4QRwwzFkDUz5uk+1aYef0rgyUDm3CsnQ3FCgatOWAxVVEqKdIlNzEyvTHvkZ35AAWDt5Z5rRcyBG
2pbZNj2sJSV/YMuMhpinGEWpX+NrYB7MKS/vmxqvO/yigvxrBjDcq7O8uMaFKP01JWGLUV0XN9eG
hYDF+4f0zPGZ2XOkmvSeaPEuMvWxto0Ejgsfk+Lys55Z0UVhVuJeF5O6cqmfWYrLh97dHA4c0ujT
faOnViDXKtiOGPuMmww/yisseJsdpmBr8grnlqINBRRlZn69wZ5rhZX/GcEhClg922beXIyxX226
LoUe9v4bPHMcjDlPpxlIUkab4/Sx2l4afYAwdDewdNlX0xAfQ8lyNlFnSrtmjNYGtGf2KTNTGq3E
vLksXHwxR6cCsZVMpyvvG1tsvaK9iV/WB9NM3pkxs/e40EH4UZ+ePhUSjZWwalYZWwZBlcDqRLaD
CI0x6aMYQkRGEFaa0TjYaENXXzyQOTL2a5KUgTdTO09K5Hg7NKJc+UwLbjGbm2VoBcukWdBcwOCc
PhH+SRMWcyxjJ4FrZMZFgluRFqWbadC8tra2k6Mi91hiVgaNzNH9x1lvEeLvJlPXZO+X+/Plt8xK
0EyAOFfLDoqajt0kWwxvjTwtPMQpVa55YV8UjiY+GDxnjBzvly4KqAwkAJcf0sxFkkUgMrCyiS8d
M2w+NSquPe8fguWmnFdh1sCg9WXCvlTz0dK0yiKOvls15vCkGGPztdLzlb7TmUXYklhPQmHlcC/f
2oglzyx4gO8NbJBNiLQPSqPRR9MWWnWzVApyFA5dUhY73Sdm2Yt8QH/ATWB/b03y2k8G6lZrn0Vf
xo15HUAIUHRAW1DizE/7KvlHNyyDsJpA9wXs/LMA0fjUZVb6NJkF/pGTapV/i9IZHpPSd35oPVaa
WlTEzMX6uI1wXI31DrZDltfIElrjLQHPqNBISa3LrpBr66FvYwRSsRCyagzBMukQTEUZ7K2oFLet
0lkDxEzmQQdy4Pwqz+OM8fzQaT/HNJGmbYSj8h7VNexQpWnUWi/nqDQ0x2S12Q4ZloWbWu2rq9Do
q9KtzFB8Rz2HPC9LhzbYl32HLjZ3iL1P60b60bTIj7ldl8W6N6hmZOxyOU1m90J7HIO97Uuy6RUk
pcHN4LTJMR0tlGeQems9Mdsd4i+kN5iBQ1PbpVk9la6CEmyNmlOKfSlsvexrIVr8JMeoxGvAnKLr
rK60B9kWyo+yVzG3ttJqwAEYSbDsYiB18be2gZsdCUHy1NuiGnZBOOhwFBxYMdeI3hD3wkgt4kOc
hKnq1WR2ONjCyih3mj04EpZNKgbaklLm2UZg1mRvSnSDuwsVuFXwGFY97M/aLJFWDpwu/ZTh5o3e
pIgwOfWrtohxA5NqXDrNqv9RyqXyRUO6t/OS0HfgKeS586Abg9kcQhxVf4aaCeSucYZW9Qhv9Z2B
MtGt3tX4ADf+kH0jbYkSF1PlwvfG2sDAVSSlVaHyXvcyVr9pda1Kmv5FxRMM5o9hJl9k/pl9Ljpz
D00FZzVnsKt2h1NhV2+gixL+Y1DNmC9nU0JiMAHDdvEy7Rv8TUtMmqJKNZ/9OFe/dH5UF3tkKvl/
YP6EwXVlGdUvtA1C/xpk1ZRgWiJpD4GcyMNWzdAUshDQ9PcWss+fra61b5G+1Q7x2DqHKNRrXJix
jNGAzbk9WOynUfLNL7TwG9MFgoo5gASDrPbQ/IgZAUH4qDwt7jBMA5aWDRcNnY1fMibRiAZn/cBm
t+1IIgjW0jN3W/ItkX2n9OK2SlvPBvIxeA5WS59ro5vKTVWScbqNVVXZpWUrweiaytweo/pNZNSb
O+tL1xSx4k78+Z9dN6TZBXaAw1Xu2HXjYiAU7/FISrGrVPWYzx3XkH1zuxp+iSG1nnsBsmeLBI9f
77QyDr8ONBtymElmcYvMo25vUrmoea5CoDjoFlPEJhrjsg23jCumq9qOsuEGHIX5I6wjI930Tm5U
O5GYQmwLYYJw0KvcNq9i1Y77G6OpNe3BSKHMeKY9BhyGCqdUL9eRqd+kptNjQosoQH4HTqL5Hs4j
qguoE5EKHsfo/O+x1sjZdTSFfeehUpR8q6Fwlm4wVDgI5zCYvqKDXBWpi0VjbD+hUzdhix0NxRV+
rkm/L0EewopilvW9DqewYHOMKfFB5J3iJUYJWaoZuvpbKw/d5wC37sF1eBeHXIttuNNNY0eXJU7g
00YogWViupjqvSvrpM/gddKB5AuyR7+x6yCyET+sBSCKCdLWlRHKmbKPoza/Kqo6q91OxHy8KdWf
YHvK98T/5qkUGdMSW6sMvLK6coYvoRRRdmPj7DTJrBCECpGIoayqk9oLnF7cxGOMMeGAqGzgAh3l
fzQgdnwJUcq57UYzwildqFPrBoyoU/res1uv1NfG36lT7ALdSn8okR7cJn5lqG6UQQrDHDvlnQRy
nMPPozxIvdIP9WFTTXYReJmD+OZWBJF2IzKEsjYindCudkY1Rxkao1/Ic4B9gz3mM+kYbAdRtuqB
vmiKf/3k5P3DWPvdXaC0CaQTDC31L5XejaigG0J58tHbeapbQsFlqxiD9sM0czKqQ+drjDpL2/Gv
R84vkpJ5rX6XMOjNif+RankgPhNj24xGcks/jb1ZaXUT7RJDMnnZ6Oj6buWkzV1khXEDyCJp7Qu1
obrBF9dxki0WlOOxdqYOp8eOdNQrFLkatmjv6kcp8suHaLKwpQYIZxmXZth2v4FwQUSWI62/T8YB
tMbXNk+r8FCJWn/MsEQoa/OylbXs7zFAZNf1Q2O6TJKun9zc8aFrzIMmnHJVu2m9lno+d0tFop51
fNmOvE5TkksNJfLBq3LVPhhCwjUvx6TjqZ+IAlhqjvazFILc5/kGhMZ1XxVuYAzqsGtodk9EGR1k
b1R04w8kUcJHjKVF5vaanerbgANFLzxNo9qbphIdJZGlkbkFemx9niDQ3VktxM4NkHz/UpPkBLUS
GeNkVw9iyHpoaZXPUd/iI26Dxck3pl5Re0xZGx0iYc9ePFXW0JzVw47WLJ6M8PQkJ8MgffCTi6pP
ojuhRP205Qqr0We3R2OPkIZzb8tJFvAhzQEXC+ZPxkYJCBlbnZB3Vw4R3k9h0pY4oReaxNl3rKnz
MK6SPkHt6yTcAqsWr7k4dO4gICP3LidVdWzT4f+xdx7LcWPZun6VGzW+UMCbwZ0AaZjMpBdFSpMd
VEmE2bAbHk9/P6R0TkkstSpq3tE96WhJyERus9b6nbruO89OIjtZxFaHBx9ETdW6tyz0ZYpKLAuq
Pw3sLQVpp74csMSH5XfVTrISN4swxgkpaC+8Vzt3NG3XT7Wv3xjQYjNsBzv28ZS7Xb5nWXvdjd7b
KWeHwSq9IsISI7F6cRP3HncOzr7Udft5l6SE+T23psSW1O61vtmTCQWnKm0XJ7vScnM27oNgdMhX
luSNHmh5qv6QYEpf74wkHZ2dQPY5RlqQjy+oq8f+Zs56675ehBBzOBWJ7V8QEzsYW+EJliodsVN+
7IlMff191f23NsJYWzS4AoD4tGtvYS+LuEeO8xkdwzxW28QsnEjasbzx3DG+/f2j1u7ox2ko1eoK
rjBZWt31QR5+rlY1y4A3Yi0kHMMyDeF+uRtXWax1uwumnSJt8DKNW/PQ1vOybVvsqn///F9+VUgL
DPhWIuRbDsEo9UQmRUsbk5Jz0nSO9dgIa9r4uWr+Afb4W5vBVwWNp6VfdYsUtD9/1USWlTn70JIr
AQCsGfZMeHA3/cOs7hdfCGMHW0f8A7wC2e3np2iuXgpv5OYy20puM4/qq+/tDtIUpi2/f3e/+O3g
c67zAmhMoA1vBi+L7udLt0DfzaWth2ZhQY510nQO/cS1rjnI0l221MlVn3n15egI/8/fP/9XL/QM
5kB5wLDl7fObTPNKSjgo5b5o9vMsEJs7wKi/f8ovXig/G3ARg+2VgvSmv6/7AkV3MNqhpqp6i5yf
IHOPwmIeRfCvVwjDecAMEAioVH9rEVVn91KVPtSONMi2C6jAlds6/tfff6G/v7b1KegauNmYLr0N
CzE8gwqGiRMZUfCqzcEngWHKun94bX+fi2DUBLvbhhWDCJch+s8LMU192Acxj9HafLxZvWe3Vh4X
O64D4u1VW/vXUzsR5zYPE3ZLhratsMrSQgeyycFvh4FBM/G7nhZ8d5H/j7TCdQv8fOaA5ONfCm68
ell4b7ZIMTetXVFAh/bi6i/x4Gg7nQt41+MlvfHRqJFO3Cf/RAT51WvHmJHR2mqdwQnw8/sQwdxX
XKnrSUfmdVtUFPFTYm3//Y8LBEFiHWcZsNmbp0yyHztOTjvsy8LftcX4pOvTPwEWfx8xoE1lMIOG
GtURX+fnr8KFlvqxy/0Afz8g797onwlQ1kOjld5dVRjTty/1XwX8H6jDfvh9Ny/dy3e1+5p49f/+
CKvyJVXs778k8Oe/8d3S3/XfrRC65+lM/DmhVlTgu6U//9e6/RiMMwVkKrkyMf5HBY/UfRUMooKH
esiJZv2ogmcsw+ED2uOtppz2v4ns+HmZ4DLnkoq5LnUqCFKr3rLRFTnFhiNMY9MOtBhJJfNTp9xu
X8Vxc1Beoz/88G5uv+3gH/XpZy/4vzb2+YE2+TyMYkmZoahYt+APo68K1F6f/YKWy2gCAsjn9B6l
h99CIwu0E0Z41Y1YMKYK6C4DxGsf+Mz6g7JtccDGwz+Su1yHtr48Y+XRR6rB8zTSjVb8yeKm3u2T
ZSy2I5OecHSsZNcONC5Dii/3UuqEcpjSfez7mMHJqKbgo8xL/youbPerlsYIfHE+bg7TZNK3T9J3
r8bZdXcUBKjL+iLZrUGt+AVWo/joYULx7d38dwv9Ya6ylf/sIvH0te3+T0iM+0+baP073zaR5bw7
s6O9FeqFgbVK8L7tIct+50MsgqICG4Tb8octZJnvaAwNB4h73SXgbv+7hSzjHVpIZJHMMliGXDH/
agud4YO/1jRcSB0qLaCegX8WE/23Z60rB6tOUJdFRiAvB2F/6Cy3v63Tyd6QpBXDiFjGcBg9I3Sq
fDn6y3Rr5qoidVn3oom5ugp9qK8hBjqnXlf2Xtd8DHKktdxWrj1dTGnW4G8wmfbeYShgdfp8HPRe
36WF2zHWZAzadlO6NeHIbGopq20Pd51RqOaF7PyjmvOO+RVMqJ2VdNo1DNsPWh/4W21ItR0jwOxV
zJVxY3ZG+SS12bitCAW/MwkDu+3HVL+kqShOzgCawGk4D1YUDCp5GszGOyqM6kOpDUXozNnNwFxs
nP2NO5n3ZbHsZjV2OySN9RqI8ewW/LGShJ/QAwVEgrF1E48xMr7uDNEADg52cpAvwjCvHG26dTh5
hdt8ouX/rFR5iXX1NveC4yjqU+VNu3Ssb4Ghb424vC1IHgoda7nAiv/9NMcbza33rtiO3m3pZw+J
qh9KMC3mQ961GRdbaFthMxvbVsVHmU+3o/+cpR7CNhEphakkTDW3nU4kdm3Gsq9Dt9I+NZ3bh61Z
3HVt/AD1BPsoJ/vUTc290xVPrr+cEukdGWx+lNXyNLb5QRjdfq7aR2cghr73mPeVdwwmdp4rkqiM
Yy/0qo8t59VksTY0cYPLwgzlKgtH/aOVn+LmKzyQTdVkJ9lU9wykq7Au4qNXkfVeYNzlxyb6NYdP
kvpXiVG8NlDxwjwLXS24rhWYZOvfmA1P9KvN4s3ZRewTIps5kYOfc5fdBEjtfOOmj51to8RLIcsv
pbdstO5OM7ObLJHbeTnKUUaxceGYt33ZbjS1W5aPQ3nwE4ZeBhyxzmJkPGsPhW6+1JV5Ia0bGwM/
jPvUPgjyfasRLK553bOWazvFfLCNq0dHvK+svW3n93hJgP9Ne/wz9poWZUl6m2rxQQvsvaLTD0bz
2uocXAT9a7P0d4R5LO2TKPuDrdSnxRNMeZ0Lu5bbKnavQNcuvcL+lKr4NmHqMen5zawh8rcrntS4
ChfrFqp7ftDkp3YwLkU9XDi1jDw0VNM8F6HhMsb298zZrgLbj69x7Lws6uSTY76wgo6LanfGoH+U
5sfMvzcSfqfmohSiCYthfCUv4U6X4wNS4c3oJ/sYIzF9sg5e+VxqDVCf6xxtX9v6dXeyxuCStusx
7Z0NoGc0eVet5USMyXaKMUQ/PBkZFibjlW9d9c6R6xsbN2/eB/N06hN5VO4HX8suIQrgzUXHM6PZ
La29mXZ04fGnIM8XQEZxN+fjg7duvcQP3hvDRdPf281Xovs2VrZTXMWlk+2mboicisvNP7iq2fl6
e7KqbOfWwVXlBlMoLxTuZGM2hRVuT4zoEJ962w5kx7WKG0dTz7nnXMymePRKbdvWiI1kARVHC+6G
2jlq7t1ARYHdGUBnfDDHeDsu+xLzqbkcLlqHuWvyabadWzCHdhO3kHgn/YNohmsiqp+wsvgTpQ8R
yOnIRa7whO+2U3MFJyzlO8f7Du/e0Ksv7PgykTt70D60HfW1acZhnE1+qOzgkUbo1gqIG9f6nIYH
+13MjdoQU0VcYz7P/ryf3GXDbGu3qH3D8lU6ozk5fDD1OOZUEK+JoCbRFxF1lTwGmTz0VubBTBHH
uiy/1AhJOMeRdPm9c0ENd6mWYYfj54ObM5/OfWPY0qOnEfyx4Mkv65YDv/4UiIR8xSSrr1SXEwno
6UfYpjeWxjgV0h7CfS07ztrg3/SC3UowVAJpN/vCOPRGGPAoghFON3mPR1Ekd9gKQx82DBaHd1Hw
V8Paha/ZGeZHfNUeOid/QRt23eZ5cmwSpYEplPqFI43h1NW4fdAxFNdElBHzULQ4rs8WoRj6s8i2
TivyDUyvzZjpUZw+JvEaytjGRBB1jbHH+3TXBldjQLRqTii2rIvl0jRGGcbthfDmO+K66302V49a
sWzRYO5zWXTHkkGb79xkpTx0KC5JWET82yrhbEwxHoNcDy6CSd8FtGXY6aZPnPl5VMwPJp5tvZvu
wUqOZuY/N8nwWNmC5AblPaq0ERtShyLm0/Omb/pTUd6mhYOFOvO/CF7FQHM3XQ5m9WUchj+X3nqf
qOGI1Q5p4rG88Ev9hsjLBH2Z/ly7tXipFanmiUake8rumC7LYcM2D1v8yKIqh3iW9HW8yYMBi92S
DTL26kn1FrPqQjF/xV1K17MnnZCgg2bBKCVT8SpbXjwzeR5n/pQZTirbF4XPAFkumzLTvugSvzRI
jphG74OyGTcytubd3C1xSCTFdQnYaQSYB7q5Ew3D8qz31qs2NypEWd+GXSZTLsRYgOwy6+0n+8TU
6yRz8d5YxCc5irugTq6HMnge7fFlDMxbXIh2iFO/EMPamPcx2dCbhJq841J6PwLp7zNd1zbMsPVL
MjLAWio93Y8V5rsYyxUnjfhUMgj6aqNNo8XxnT8wTJhAThom6zjTkivT7O0WsEqsbwwFUhCZQS6Q
yBv9VZf47Om5+1A2trUZ7FygAE3gx9pefMIM9ip1ub8HP66fHZFzweMT+9XWOm/nl6yGqVfuJq+J
diVIr7ukwPhSuqOgilpOKFkEtvVApJlRDIdSOPKUtK68LtxZ36e20e18ABBcFzt/hdrCGJM/k7yU
sDd4y4hBdt2COhjpSWQHdrsf3XKfA2lGev9cTx+b1D7FTq0B1Ihbyxux9I71S8oLSOGd/17rgps2
V4eJY8TSxwvFjL6aOhVatn4dy88BmVVhm8T91nTma39sHprZB87VANV0qd3JUmCfWRfvdVmSNJZt
/ERg49cMya62yodmSk5Lie0F5Ns8DzNVX7pO7x/LLlNL1GmWd1377XTV+VN+66v19GwkYEvWBfYO
c/jyroAnKAPrstadOz+e/cOY1M+dpsU7K71o9Uy7X+AxPyKWm2H2BnWmc6eN/QZ1jthOOb/42HTF
/qwWTxrrCd6Btx1a7fX/FrBaDG2wwGAt70EbugNxwxMSlA4tltYfGo2kw9jOw6mer0xlfk7JtTYH
8wu+f0/4R0Vm+j1r5r9d1h+r28R/brK2XQJwmL782GOtf+O7V5/3jgkqDmtQpAD39FWK+r3FMt8h
TzVw3F4tsVZ6/F9TCrqvVVKE+oVBBYkd9GXfvfqsd2AGMDcZO0N1glto/ZsWi3kJY4EfWiycApjt
rhNXKNk2gAQf/MexQZbPk965GE/GEhnmJSa3zq1ZO9ish4kZq0uFmxUNVF5WbhFK3Up0bzPIRfvY
KgUqrzLbVFwSylZRGWC/nkTwDkx1xEkt+0ghNiSXyWQlzDJBFeG75cBRW4NzjSSkJsvTS9VXIiZ4
MDPsPQpKBgBOLW5hZ8giMqU06o3mzA0huaZRfOnIfPkkC2l4pJfQYuwz8PcHGBPNvEkVjLhIlrIe
Nq5fe12UT2N6ZzVWdysIEma6SvjRtNcdFVcR/whx1Esz1nKTdbU6mkEXO5fZDCQV5pAqnX1TOrXx
iGHsWB+YtzPbz+cAn1hyR+P4oKouEBynKo5pGfQYfFNvAv2mtGdN7YnHa+KdFGUyQXcDFY1cT5VB
FkJixuuJ6SfT6Rsi0xYin0dfT92oFc080hBlyFVDBpmq3dYuseL1pvTAebdOpWqXYqw0Vvx6yhxO
0bmX8fLgZVXcvh8kXt/LIa2cpPU/m3o6Tf2xxHpR7+8Gr01yETXwurPguh91tx3vTa1YQd+iRetC
UvcwOS3Um7S38eW5X9zMlD3Ard4w05FtqWApDHj0BVHbV7GBn4KioiPOuu23rlHJ1eersepj7UBF
PaZ9Lj+hhqqyfhVHNz4VT2IQWj0lcx/qASECD3HOfiERCfQrBOg1yvuqaSx5RdxPK/dePhD3aOWZ
0jbQgJYE55MeTNjHP88NDYhXDl0lE8PD0vnQMyIhx9qLqrEJ0ovZMftDW/ZTSzS2CJYwK6uUwXvm
mOPWjtXk7bA/hOyF4Y9uXZpzolf4VY9gxlOalu+DsmgNnHxldxsPA3/TsFhz4SI9e9NqudfuO1Jm
b5O2nZjwwaUxQ5d/6sQvlN2kjizri6CHJgXfLZ2ePS8bgdtxSFnXrSuGdOfqGL0e4LsIvPzd3shQ
5bTNiPhtmM395HRorewstQCacx9EenTUZH6CT93IjZ+WZOFW1tA3x2AyqYyY+5kYCxkirtWdESjv
PjDqMb2YBh1xevMNQx2UroxHTWV6sTfPkCssAOBXeYZiCeAGliWQd8jJuzyjts7stWMWpmdoV0fg
TOqIdcZ/s47U+WeYn153M5+R4u6MGlNC6TXV0RlUTrtA89KI6nPFnM/4s3PGopOGqJ2o+oZRn/Hq
Jk6ArhtqpshaAe1+kGDbSBrVtbEC3lpjjHaEpN+/wxQNRDw/o+N21WrH5IyZj2f8PJUrlt6ccXVn
hdjNM9qua8nsbPwYH9LQOyPyHsSih36F6YMzYt+f0Xt8UpK7eLLknqdym7ZnpL8/o/72mQHg9jbF
gb4SA7wzR0AyzCw32bhyBwjVqD87Z0ZBKlaEfdHpZSLKt+DSP/MPcBca7tyVlJBkaeLCgGHjQ3ho
ExXZlYTDEHtQx7fFmdvgVX78mK2Eh5YOSG79ogAbHgkanXbNmR+hZJp/BS+DNcF0yf88nbkU1Uqr
cM8Mi8YQPrOflXcxrhQMcWZjIFOEmTHMK0ujm6emj0SbkMhenZkcZHHBjADo1y8h6sL1YIcUr55W
5ke1skHwVocYoi+FSKonAo9pw87kkZnwkK9M3KGUpFZr0J9kK9Mkme3r+kw/cc9UFFiX/bKZVoaK
O/lcBmavQ97zSSny98mZ0ALLW90tWLsJ0NQOyos601+4yaDCSM682/JMkLGWkg0Vmytxxs4D4yOO
cxPnhN3Pd8qpY20LD1LYWRTXZu8zrWAnN2GeC9wtSQkm42xx26CrojrQJ2faeNLiJ1B4ydXb1XKI
m853x+CpzuKpDkXH4RV6pkaLbnRkuYcZKqlpiJoxKPKQ2JwEgpLmundpRqVs7Ww3x55J6s7ih3mb
6U+KMU136c5ZWoWu2Zl40AR+4UVERxhfTF3hvIkaoS0va0iNmKdg6EJWVamafGt3iJiwSrKML2Wr
00ebKui9EJZI12NIKFPR7UiiUZiFaiVts1ywdh8LYkM2pZTWVWOWiZzDltD7Yas1rkBvkyqrfxwD
uyfkCwEa8868uWUL8F1Rc8OtCpQ2HIpU8LWpNqunxWRtQFAjGRa4q+iB2MnE6I+EGEizBP5uHPla
JqnnH1gb9RIWIJAyrKd8WD/krLDPhRBYlhGauvyDJ9u5DYc+6eP3WuJo9bWednbzOaMy5u2aVVVU
GymcTLeJusVWgBHT3KbLbqkHITamO4wZdCKpuztWApMJo22HqIZMez/EIxgFwKx/XQHR4Qmv5/Ot
5M3JsKiAJEi96AzBsC5gEifxfnvhz80fvKEL7udMW1gg+TS/H/XBu2bg6Otw55rm2VkdysNymjzr
chlNvwoXNQavWpst8UbKvrwO9DFlhml3tyae4aToxcHyFHTC/lRPxfAx09RyBZ+NjDWSwOq73E3U
e2uo6T1jCwBzV9jcjWGfYg+3rq9KhiVQNZ86WZuZyU+RuSQBCYdhC5ROHWNhoh85AfbmIY7tdrId
i2k5iXYlyhplEV9wnZLht7iD3LlpExf7xMUmgtS/EYcmKdW95tBzREQXZCcLk0tIL75TfcDqXF0P
sTAxJoVSde9ndftlbFvnXkpIrBsDcm1M7A4SkNAVyFqjLtHEPmeg30UD0Qj7pRhH7wBG5vQYktcG
6XaTU5Q7HYvyR0dP60tNYd25Mdux/tItiQNtO5nUM+UZfNwySKw/OV0n7mEboTt6L8mAW/eFukm8
ukwi+G3NFLFIcmaLgdDqiKU04skvyH4awWNPs1WbVJt+rf/pNgn4+pCOjFCUE2hxCMlHz8Kiccv3
iBKs8jgVMVOnDP9zOJdl1eG17iq33QeJP6/zj8H9qBsSnu9s0ZufEnZnjQm/yjjpNfqqsOgMu94u
ujTKTW/DYN56RqPxu9hwNHtIq8+ZZTT8s0Uyc+ItLjw0neqlhfjVF/1mwJehi3pv0b6o3idEKrNX
+jESDzcnDAA/jU1REpYQEmblP67PH7ftJHB3CnOr6XRcq0oBS7MWGHdxXTS9FY4xrDoOOKsxMIQf
p2InYW/hDAj7cuPg0wXreyakFQFwoV31XqWMvUYpmO7dYKEwr2HzMzdMev1iwsCz3VRt4W+rXAl/
VxTaeD8Ku433Mw51OlRgSMYuMxJ0kHlUZr3zlZSmTn8YpxYHfMji5YdqtY4OQmHbabCHu04TgT31
ot+vyjjvvWrtIN3gV9ueRJUPtP5dV99pnREUfL1RPQVNjkvdPg38uN3Ni6Y4jlOPjLQgBA5Jp6tm
NOscl/5SUP3Nki1PDmefLs5O+k1wR1CGfxOrkjWSJv10L9yW8L/Kqo0pLMFVacGpIWHom8hiOdZ1
m+xxjLApFRq7GDZ20Qb9Lh7q+YMf52l9LKVmJNsiGcs8dAu3ncMMTcBLWnYzy2POcQFOfZHvTSwp
aMpLo88YrKv4O+nkv/33H6sb7n/uv/fJS/lT873+8W/NtwFFIMAEWjch/SAIWWln3zkC1jvk6HTf
ZFDipwG6CEXnfzgC/DXEe+hIdJ3fG5rH/3bf9jt6b+hrq92wAyIZOP+m+4Y48lP3zaVq4dyD1Bam
IZ8U35efu2/SAoc8CV6SuvIzhn26DSm+ck1sG61Ue1SNqZ2qIMdLZ3Dj0Yi4+oc196NxYlZWVR+K
xHLGjcPcVQeMb82XzugKc19qdplfwr/01aFpVJpsHatIGWvjMEzOqrYEVOkAOIuO4wGU5xOMSl+7
tJCqoEVo4PUexWDmjKHdvtukSQW9tA9q+MVkGmX6gVKvHVZWG9AGSpLuPXdpd1eJ2QUO1aevmW+L
4Jj6k1ZvgsrqM2CytPjo6E6rh3D3vO6If2AtLxYuFecln5dZv15wg60v/GDgxHRjQjcoEq2+Iv3D
GF59pXvNNsjSQT9UWdpaF72gUNl4FaMXgqUHX7twhXQAQZJ82HgBYG/tDUO/9QkBWXnRJT7bGQaf
8dbJsRyBntyn3PLx4J4mLtU2hJPvfC2NUjtChnZN8kas2Y0sAtRpuvXFefTbwoYW3hr1ZeU2WUCA
yhBUzPibSd9SxjTIjNLiRc/MIY98v3H3sdCCPnTiubgPlnEh9TsPmEPMiS0frczIvtpxETPWZbx0
Vet+ced5NZioviDBQQ3iAGBMS6w1u7icxde+EY0W5a2rPVK9JCTiUpfA7xh1xYoxgYn2SdWkTqQH
Qu0115DGrhSBQHDV2d1nO7MFecxV5j3oRjbFuHObQtuIeCrdKKjModguXuGJi2FmIBlahd9tHLtF
zGLHtvrcFRbd98Lv0jFc1uTHeamKT7VHwk/IiIXDH8mChZJhQhFU6gnFcIFQBcvQMhh2pWaMBzFl
47yxSsfuN6kstRvTUYsW0XEn8KdYWcdRxqnJcDZJwatrO6UiwE80DjMNMXRoJJpmhqh8Bk5aZgTk
tMqySKPY75PbZQmyz9aQpu0hRnz7dSAOa4kYBHSfXTGXzwrqQLvVAiJlNqMOgrmdUBMd63apPhde
lVlb8IXqTk/9zIu02Um/9m7tEu+s4nxLPtdEgk1hT8tmHnzFNaDi4gtD8mSOhtmjSErzYpKRZY3e
o0cA1kSfMbQJUwm/q470c8ZTjrnpdWVbuGBTKEzAZDGeqjBie/lQq9YZCFlxKxJcenF0B6f9bI2V
TKJY2uJZz+LR3fidy6B4yuo0jsZOWa+63qIB8fXE60O52Cl6TyZ9OMK4WZ/sR/zXv6TBIPl0gRpo
aOd8HXDLrvOiQbTIcQy3j18JmtHyCFN6iJD9UvCDpnrbnIRwFn0fW8GSHMZUChm1TUXjgPXMMG8C
CW90X6lBPSxV1TOYSVrT34nB1lPEOm4nt7Zc4G4DG3zJMzQrgIVyrHaqq31SeZQ9blVTTS0hTUK7
NOyxfBVxypGiydL8Ijwrkw9p4o2vnpeOr0mjn2OttIrzDiEpLiKlbzz70vaenR5n3EhJw/+gUjU4
21FH82c7GcKfStG9LAgiXlOY6+lOLGbwwjlV0soVZUKOE6L/KxdniK9Wa9fUA7XJe3FZknmkWU5x
WTT6smz7mOGB0PhZDszF5AHZS02LNFJKflo0jMdqeLTzByhP/jO0EH3YLMPajZUgkGRiCTfy0MeN
FvqcIAFeC6apuCiL2lX3HSS2+WM+CNlcQjT2DpwagilK5eEn7lSVxbBnqbwnT5h+fm15ve7ttFz4
rxJyCud13zlzSDKsdWUQhDrsfZkGnw1z9Mtd7CYzzZsa1Y2B/CoNVZCVOyKQIZzw+XA+takD0cXx
MLKnKzvhXtG6W5/Sz4o8Z2lp451u7iLZT3O50R3pTxetGkh0JcPJfY+qSFTR0DXxTUpIEQmEk1D3
pYbWkNYIJdM2a7QKM848t+/qbI2ZHlLHNKOk48pBJ9OW3ib10e1GlHU0EQKDhyLKUBu9z3xPBhFz
AYliGoO969wR4/l3r049EqOUpVQ0X7gMUK6S5hRjlFBldLlOrGQbmRw0yw7rhLlnkMqhFna1R9VV
4ZvnbgKtEuxoKzWoz402855NX2s4JT2gL3Q5uCUfYtbnCPu+WthuVZFZkWwoxTctSNqHRmi43fXZ
aMrjaM/Dk2eSCBYlg577O2kYCWNkvc7+dMc0royQPiquTwM1qfFhkkWGLLqogJS7HAXAXY3MU19L
a7vZ5OnQPS3ZPI37IqiWESASY7sJPxv4OSFBc8MJ8gPHsmXFySckpoxPc6M27+JunF8nXxYMkxL6
GkHmV1N8gn5nXhiGSvvr0tAM+Tzxsaz3uaEtklWBBgKewtTPsDx862tTQyL3Rsfdp+6U3bmLhz7B
H52+3bDXTsVT2Vk29tCUse9bD/oy8TH+lJ4UZy6XPaMh4rM6XwSA5cv0KkDzptDORpQiBHLjktZT
YAVwnDOIVEYpkqcKnsXnNiFhlhn9J8+fy1vmTHAOgAfUg0iaWjtptbEeecIvnxuaGCLbMCyFybkx
RNuPr5m5zB9pcZwvRVxU5R5Q1QU4DOANFGWQ0k9TxH+3r/9vvf0H0vbfFtx9Wv4cTXX+C99Kbs17
B/F6la0bCEtwL/JBlL7X3IbzDqEozGnMxKi9wZ7+qrnNd4DF2K6DTePCdXZv/o54eWsRv0ZSA98Y
qyTtXyFeb8xC4DKu/xLp49CACY7GlfDnkjvrpri3iuRK41B8YTLFUFt1DQm+boxZ1EZPC/vWMVqz
2ghSU4GOR7NfDm48ZV8dvy/mg+zasdz88AJ/wd5d6/y/ULhvH8rA5heLGf7LoPjnD0UYUaObU361
zHP9UODC+rHG7TdAiCbkpyCIx0fIKAQ8Oj3Jdb9/9Bui8vl9YEGPPMeiCXK8N+8jH01NDF52VdaZ
touRvJ7GgttHM1P9tpuN5PO/f9zayIN3mniJvHUxtIrJItQwQyKeM2xJElX8ieS2/CT8CmSN+vPL
75+3fvy3b/bH59HL/YhvEo7pqp7nGeaSbH2p1we3IZ7Rz/ifv3/S215uXVh8J5o4He01jd3PT0pS
VVfzIhG7ld1VBknrkCXz8A+WfL9aKKb7TfgDMfftQxg0Br3bpleV31f7GVboq2KOe5oxfjmYoms+
9407blTumv/w7eih//4efY/9wlPZvW/eYysXvUSHfhUTcWFFdWlbcOPG+N5fHP++nPrhOEHSQbnq
avciq5p/Z7j2bYesPrcs0TWTxHyzQwJPzdLReb6sSOHBN2Afj80/GbT8Yi+AgnPG+B5PQSDw808o
HR8cq0quSOt0/ux1MiUNfcnuJnK9r8xadf+g/ztb7r1ZnBihWToeIpiTMYr4+Xkml7VjOvFVNqnq
iHO+9lzhj3db6Za48wEaPgZzgcuOa3E59lJvaaNx/In0sZx3v1+8v9gmbMf1Pyxh628/71AOrG4R
X3V9bkQdSvCN6El97INq+Ifz5hdPWs1SYTzgb4Jubd1GP+gUekV5X5DcMZhd/GxBiDsgqHV3Y5Nl
F7//TufN8Ob1Ys3K1IerBrv2t8E5hNfU8SCt00AwwGPHq/yE57j/uYa61F+OMJw/eAJ+IGPjQr44
WsU8oa8K/+73H+MXOwdFIt/WRlOKmfubncMo1Slr1ziZdT/noUPRFNVJb1/Vi6y3Bb3F1Yxf+Ydl
zotDwaj4H9zvfrGmsWtikMW9QviNvf4eP7zvYkmyNdj2VMXSvzDnoAPwTbwNdbLaCaOMD7//tr96
6au3FW6HzNb+nqHSB3bCzWuebMOlwC/AfApG2gF6aorn/nmEs3RSid8/pZpvXGiitJ7gmPyTe/4v
zsmfPsWbVcZBL7y+Nk9OXnO1izlpXrGNava9AyBeYnf//9k7s924lWzb/spBvXODfQMcnAeS2amX
LMuSXwhbtth3wTb49Xcwvau2lDas6/dCAQXszsxkkhEr1ppzTOTjXrPrGSm+89T9YhuAYqtaEJ5W
i5F+sg3YVc5sfdEu+hmdJhA9aw8xWv+zIILjcojFaW1DYi780b18/av2k4jUptEulEjtNxEy+F2f
lGrQaVX/jqf2JFfjx6XogRrEUerHNuXbB8iJF9KQR+3CqxayCMdE4qow0DLcciTrmUsUdnwp1W46
pLrUw8pk7mKRJqP6VWm19wQ+1FeW2RpXc7EmZdHycd+Lq/rVj42ICvUSvGe6vScaJrfqEgWqy4XW
CHkxMUHYaJVX3OjpZO+gq8x3iyPi71HtNO897Ou7+3aFoX9rIv2nrmVfPIWNepg+RqR254pM8+sI
DloYpyZ6mJGxkWoVU5A4OAVTm9yeCKzB7cz58dCMzJcbtkgZ/vG7p2EqoFwmDx3F8E8L3jxMNX6e
81HUxTaS+YAFK/U+pGWjh7aTxHfCcYa9p0m6E9qkbRHIjw/vfAb65qe3BFPQaqTDAofw7eTHyJJ2
8erKOVeMtLvkDOhc6HEUXYFLUUJhOdUdCJN0zwDfOzPSStAhMSraNAiE3/kgP280xzuBF4mbYdmn
EMtsgN6rDSbq7S77FtlWE6L+OmgEtoYDkThNIEuA53Ev2r3RqumLp4nx0W3aKtQ4kh8SzN8AxEyB
cPRdqOTxwTh5cDDBH49IQEnxOL19qaDAlNxA49zS01gJvCGxwgHowEEf5uGyLb9E6lLQukb5Y84j
AKgh0kMK+OGcQ0nSruIfyUzkP0OTmx/Xfm0g/MXBiAkbIQY2eyWTCedk4YrNflZyqZ73jWG7/jyb
xQ3oDIF5npIjbpriTnqdCIah+5Lo86rYqL1DhK/mNhFxYrxTkPxiH1k/DtBpVrkVHn9iVG6mDomM
Y5zHMo93wiFtyhczBLFhFv1mqfvmHtBqfTeDzgmZtV4pBlvM72/Jzzs3H8EC/LfSp2391LVMX81E
AaWfx2NsbmXi4SbTBhVupLdOFqtpuBVDrO4YNT8hDDPf2Uh+/Yxw4TXcRl0Pq2+fkbQyB7VwtPOs
6to9Xal0N8a1s3WsQr3FCaB91mZXfPfKhAU5V9PoMHvFwWH24uvco7Asvf6PTx8MvbgZK1uBkvV0
fSGVmO7ekp2ndb18QU3G8wq+CjELUuMuMOhO01WlvGMUQz7873+Mn/dVwH7auqRwKzR2vrd3Q0km
M2cYc+5CXr7rp0Tu6BfmX39/kaNL9u17yVVwGuI/cLnvp9WSlWLWaJfkHEtXfSXtbqTRq+TBKMaU
7+eY24JnAtVplIZRjtO8tBojkFA85rAYjOWJpD8z84FSxZvff7Kf9zg+GFFbHkUzm7538jAUUVPY
gg/G3dH3c62VVyhFaGfPehy4FblVso6qIB2id9bzt/rgdffHvEztCjgZQLR3itTIe8NNqlI5c+3c
LcK5dkUfNAQ2VBv6jk0aFlOEIAHb0fzeie94pHv7W3DOXSsc6nc22NOv3K9+VSRXqxOyvjBahWbe
lPYBJMkH8B5jAJKrJfh+vo3H1j6fAEFtLUV2W4WjBBg4kd8IAIoBXeP+A2q9awg2yy2ubHFZtiOy
rTF+FupwP0ykMkMyzTZV03oBqmZlY/OX79QKP9fheLMNUKZrtcAxdn2+X9XhqH2KgfjjM71d348C
iFS4JJGxE1br1RsQy/E7546fX5j1grA5WT05cZ3SZXhcSn0x7bPZ8WJMkm67zWkbv7PL/uJb8Vaq
+JBV4j2Qpr/9VmqaNYuSWWelokU3o2OuZKoKOJbUtEL6dH2VD79/D37e1R0KPUitvKDronxynKny
SVB6iLNetmnoATjbFKDVtlCb9He+mnPc8V4/gPSnKHnpFfK78QVPtfFtVQxzVtgbfcnNftvGFszS
LlarT2plyypw0xENtg01/ZOOuslgOKoIfeNMBh5Ou4vsS525U4L/lHG1OuWLvu+kLpJgmdtk2AwI
Aa8RYaVlmIGV2+HAnaND2cn621Av5XdlZgj3QeKsXwJzaJhWdG1hPEyiyC9Go/eeu7aTSeggpv+i
zeZqRtPtHnmzCz8SwZxbPItmAHsJ8WyYfNPWsquGnws+V9IDYdMHvcwDMZfWhkmpEhO2XhTPfawv
FyUhk11YuYZAD47/P2LXhYjq4xHLb5iFY6KxG2N45uUXL22xzOc5wyrGhvWUg9wphuKla0i5CxNG
6N9rJ8vuOJ2qLyTf6bdoyAsE/xi/JrSbmva16rXVdpRD7kIUV9hfMiQQoz8qavTZLDWJM7IqCgOS
n5qhtjHz26EoUEATcaPc0wDQk13ESJ+wbYTR8/mSATgJBD51NHL6XE5+HDGFn5Uo4+aRrOz3zVAf
ssGrAp3p1HfB4edjz+wr8pPZ9niCG4ml0KmKXtvVjczsbZGIT/owYE7ztH5qt1kSt+0GEW6CUtbI
sDCR34fYWbcRW6A2iqwXtL3wFsfCfhRV3k+hwUbpwiWr+E/qbvFgeaWAz5GSItr2EeRO56S9LWk4
0Ontgl4tRqxcI4BlB8v1wMGpSiY/qaSX+F3FVhh2hjvtu67EQdC3SaKERDiUdWC1VnRdilXKAQEj
bcNcSfUbE1ppshPZOJ1hX0JFoknZxoGtw37AUyj4PExYi3gTYZIAgeelWnQ+enmB5x3VxC7BTvhs
MUE1V7oYT1WHsn30vaIaH3gNYETOKkZ137NwYW0MYcqD0RnlE1WV3visPNHXwUrWn6SKlcEvU4nL
U3fEA4siJMlYzsZ9WWnJY9K1s9jk3Wx8syv2WYIEW/NOFIbuhFFfp0NYLhIUJo/lsnapKivn6ZTW
h0k1lSc3Qe64GfKkzYLGLqbzwm0LazemnJd90Y9tvo9H4aVnaeJhcU3yjPYA2U4YH1DOYetXcTY+
N3batT62KzCA6N61XTqhkvcbZyljv4CH6IVxvTRqoClr+FXHwzOcI9evibfMcDv4ng7LHgvfbKAW
FNZUBJFA6cEG5mVl0BCqWQRFWQ4DitY+qvgBkPmgFc3Hr3Y2OmjQwCx9dhbLIIpPGgVGTTHGFybp
vrtRTVGaKWaWPfAgD7YfV3FxjXzNBcYGgIa/gQzvwihQrOKxt3AHa8Q+7mchbaiZCC/dzSKVssRr
VolzZDiYQGp+5HHDIDb6aq75QhsjBysYxqLDZjG1JfETet30T5HrZv2108fTHZYNvQjaiHGlb3Aj
461iuNFD1eTpFLR53YJQm9QG7KaZstBE04B3AX4spVOxuHiH08ZVgbym43GcrtZI0jvbQTQpUu+5
kVh6NwU6fWfjNU7pIvxuFMOHiDmhsCs0Kv4lY80xUdl+jVsTo42kIf68OLl+Vqqte29kZu6hDLWE
6tfQlcqdxvRfoDqwCSfN8xjSojY03QfbTh0RAo5wGpQZbmbQIkMasCnaYZUJNGuBnab6gKE8t/JA
m+oqo9OdUZGAM5JXS6ksHw23Y9mJR73cx1m9uBzqJuXFSU1LBsQXgEWwrVm5zaJ5wDoqKbED2IMm
BkG9Gy8HqaCgbpu6vrWNTmBHnj3wRdo4PVnY9y65UxYek8TNPvIDwPOMgLfoaYFV0i2rUQZlXKn1
BjGsmW0IvAN2C8mt89CDaEm11ePU+eBxpGUqXzNBCIjz1i8Iil+ePOQEjMaxiw6+MZJh4ueWhjDM
FY0ah3U6tTgURncpQ2mypwTTFBnfLHdKL42sgncg+YbN3lKW5INuGs0nBNr611Gt5+fZKQei0hKl
/Ohwfr0xM+E9KLY5XcVGhAEhhi1hb9C0QX/IzJhYjqVACxTCfI9yMoYn9VZNLMS4pAfzy3gOfN1A
NAikSfKAEuNTkCs3JKr2bH19Me1Tz8g+6eaofacNG90UjNDQ06mzfVdHVoRWfFlgyFPlqhdFxi+H
iGdJnR1lPUJtTA/skoBiozhcVLV9QValDrBLE0Bhk45qc4NuxUa5hPIIvywPZR02A9GSZyQHTY/e
1NnWBoeBUxxUOkGPKMTyMeS9GjBnWpotzqWbKPdScSwU+ANu82Iq0SMUCJc8+BlV8RG3uFeTWRnZ
16rSFkUwlE1c+hkWPS2wSwckT+mWGQ/9ILULihaa9ZkyQ4WepMKqbaEYQ1KgRMR2mvNUf58Z11So
IthxAwk1YggcxM/joZlxvC4ZhQRJJvl1OjFQ+W6htdpr7DUD+i21Gs5mlCl5kKRG3QZgo91rYdYp
6iwjZkk38sb4bCpl3oYUQ0zk28qQeZhn9viUCzs9TDo5IkjDDPT+cBuVu6oocVVLXc+/4SfsoUIk
cKm3ADydFSSgiQggdjncceRespCLF0rQDFb53NnjPG1NR4wd4CBLGoe48Ox91RaYtJiqmgYLWmE9
Yx2Kr/rFbp6nVMCHGJFX3RK/oHytDS8e6adUZol/C34H9EuPFpBmFmYf0B1uWXC87INh9/NVySrP
JIt6nU1h6BF2iyjuFMyChXqmchpZ8NE4k/KprK0536lR4g2HaGpwXFSViBA0WZFiXmqsP9SE4Ey6
GyyeKDQNpajh5CPPSybEjUOGWz5DzLzJARTqGB54NP25yJCLJAM9803iLcODXUfUFCMJi3TSGEVt
CtsSj12rZVEYO04MasKxk08pSXrfbAQyVVCNlD10cFL9mzk4063FiNDFzkncvG9awr4dI0djBSzj
vPGFLAHtGhV3MIhc6mjfWnBII0+XjeqPTgxEpHUN6xGTfnIhY9v9sCyx/EDejXVvaIlpHZSqwdnI
scvDBKhGTbpx+3m0gjgZm/NezQTuT4M+vylz+d0SU9+E/WhY93OXzPfouI3Up5fJ+rfokYMxQm2i
a5xR2rT1Sux7dy2OzYllyQLMotuI1jEzLV0KAAEFZlA5madt18L6UqFWAPeRoc8hulyAfcV1+LlE
1xP23mJekqiGqVIr+mRHLc+aMk0dwlu4WvqVQuD6so1aL1cBfhrqZ/wnYg6TWXXnDZ4569IaxvF+
sdSyPWSq2SFQmWR5C4fW2bHI4KfOZGMumziyaQFEemJWsFHM6HuUqOVdQ6L0pjGrFjxs7OYIDaaF
fdJg+ZyCLlVKOzAz2eJUVJzG2y5lryRbs5hIqdPh1S6UuIP3onVt4wYAu8s8LOuRn096Za9dermp
x9vGI9UxqNzexGg7LGSfyCWyPlR4+j42Cf/VFk54BWxW6fqnMcGL4pvwuMtzN4rlEog+lVpAb9T6
Bk4i+9Knc4kU3+E3CW3NRY+YsXQGXjfF1RZNGC2fsTH4TdJFoYoaomxpN6guQZmQJtbdQBpUHcAT
xDLgSa+XFxS2Mt+odhR/gjeiXTI6Xj7P7pw/mH1lnLnFgA+u0Sd5h6MN6lM9drjq5tyZfA0SLkWQ
HOXOpnca7Y0Rx2udeTsDQ60WpDkl184QurKpKMCMy5lbdDs4WZrtm9RyL9h18fFxWuuoP6xaGXVj
n40l+jmGGzWcWTHeV2asEldtq9gc3Cnvv5a4pZ5kUcm7kkerCEEsrcjteair0Gur3t6zyEYUgFJT
82DJivacMQywDI+e8zp2agTkhtmcvwHD5aFITHABS8yX2TR4lZ4MOosK7IRY/wZaKee5no1m27QS
oS6pFdEHdKg1ysxO5ldMo4sXZyHsMcTxaD7WujUmGyXVkJLFWl3husuQ3oZKg3JsL5zc1ThetbA2
YHRDZ6GzjXlLKeaWZqI393ZoNLMwA2WwkGYmiSov8DqQilOig863EWYPkjqKqAytNou/09JyxoAd
GIl30Svzoy2IEd85kxq9FNqo4/ORRBFWrEpP62TiCjuVTA/8CtOGVR7ZdaLr8wPe1BGjWVdeY54Y
IHBPvbmDqZhwvLNzqwsSPNZMiRZ9ujM6Ija2yNzTrdO6GPsMb7Qvl5x47oC6sIM/10pzBSjHXxPR
qXFgAklC2pcg8fA7M+aP87QVRT9hRcFxVyo3uHCW3m9jzjohR5/pZcmFAhZIaihgkYhMM/0Lz3mq
+DuXcmq7u24stJsi4obhxMqh9yOs8x67gQVk23Q97LGRqITCb+ykRJAcD8ojEibZso0zAt9Ohlq+
QIFX7tsM0A5we4d4FInBnz/JKtK1QNXcPPAwjs7Ih4ulCPBzl/UG99QwbpXSqs4swcx2K6yBahrV
IK65kop1rQdNSvCuSqzxUmC8nojWmBcvILXB+4wxvwJeVEYNAA7kjpheiH4NROumk5+porlaWP8V
CFEpJ816VuQTkuLWCIp+duvtBHT+XvSJEACa9fjjsY3zX/Hcv8gfedXR+olqefllgH6UDt1rXMTx
v/mhn7ONvyym5g4xfMS7gdKjrfdDPmfZf1ku0lj6UAzXkRQwjPzbsaJo6l8M/MA4QJTg/4km/I9l
RdHVvxCRwO51V0meynnnTzwrJ5oVl3BMWn2Q/RhbcSFGI287fkuGlSLPSTphhKedKa0zf8QMIZIQ
tz06X8jd265r7TBre/jsfb1kXyZ1cl7aNpHvtFTf9sSPH4VUmfVbrdo586deoCc7xXVSGejwD/ZE
2S70StJh77DZsrSYSX+bu3H0TFLcn+W1uZxk1uTVNXmbPYyEPOPtXbDbmNx3lPzoiJMHjP5UihW+
F8LFRdwa78yh3nZyjxcjroYfbuXOAjY/uVgjhW3RfsELrJgylMnwxWiUfPfqMfzF/O/XF0H5w7yJ
Z+x02gTZHqMDJtxQJ9nooNQZM2LHMD78/ipH7uk/PVW+C9RIl5+KsDbdRB168vjYCaqJUsVVBLsn
hh2IvNlrbxNzu8QPLTM+9N+cnDW26GG3WNY+i3Wf7S4kqpTsEP3QaICnCNABnAMOzDvntuCvhBA5
N5to+Vqr+Vm/XFN/h7//4CZv16u59vGD00s3QLWYKgBlff3nr/r31OZCiXvOfxR8CnYoRItym09u
+ylCGN1vI32ZVRow6hcjQtMzK7V3nyDfxGg91uyiQ1ZmIfSPZQ6R2Hto6Eif+JQaeH/RR1fuo1kn
oKPKCjk3WRSjGZK40wcAhoz7zGv6B03NmH4uMkmwOth5dEi0rr8a0eIYjI2XggOEjmzVr4WiO/44
xMisGdg6nJOFORAnXqbKQ5UZD2KOW2zBYrBzuo+Do22szGKzN5puTcmwrX7+0weYz7BScJljAvXU
jmvK63tnNbWSA+Jc7av5JX3dYUOP572B0dtZxPoLGbwmrs60Hzmrd/pOUq52pYYBLpzUvg29ng1y
USPIUmAwtuOivzf7eDsaO17P5qUk2cphwbZOUdq2UjYWFWsfQommjBwq3LY2WRbxynGiAUbYg0QC
9fvn8Bdf0kbdwepvwTvQrZMpPfZ5uF02TmAiMm86gYeuTzp8KIZ3U8m0CH5/tZ8WhXUbslQH1SUr
PrOQtw89xYo2Cs0dQrgM9B7EpIWDR3rQ769yIj3gTlJTw95jgsT6xnJ6ssD1uBew4Jnk+zmZfLCz
pUw3ldvQvWvr1L13R1Kmq5E2VepFhMrUYC/HACm1c2/L0brGAeK6P775fwuUf6G+e/Xz/FSgnH+v
VunIP9Dt47//N8xK+wtQFTNh3mIklYxm/12cGAb/BInC6rZd33SLn/Dv4gTRv3aUZSH7Z2ILl/2f
2mT10yKgAmbFmmoyb/f+qDZZ1+B/NhdnndJ5KkUSQ3DNZW9Z39hX60xEi0IyRPhqYVXX9EcgI7Od
MpKwKuXTIifR3nlRPylr+JeNSQZoRYVrFWUujfwybr4NrlEK9WysOmN+enUTf7G9vp1b/vho8MYp
wpgz2sx/3340PXZqsriGb3MCLGljKJGJW4kBw7pzDY3zZ5s56gib4ajBLn5k/btr5fTqRozLLFjz
wT6msRaH5LQUD7T8mj+aMKORWCVe6rpA4G1bl8G3V0kSmeMeqzI/XkdJmJq6Q1E549Xv79xJlffj
Kqt8V0cRRXm7/uivvotL2G/s6C0jfa3MtjjP1CtvToY9xFcQw4nibWBkfQdCIN/5em9/sr+/noHU
hUEznpEVjv36wm3rjaCdiJSTU1zspCanA9qAfKtJ8Z5Y7WRV//EdUZybqGqIg1FP7uRSzY3VLoKY
TC0jD77njJos7ZdJWV6A72jvrLc/fTEXE46+qgThfmP9OHk6KAQKLVuh7rmMP/Vmq25cs/subW35
sYj+f4ZNcAeRtHMJkxd/jXc+DbvPaFwJs01SMhU1JdSztNxU5mRuYG5MgYWM/dwTkXxHpHSyZ60X
Rat+lG1Rl/Ngvv3ZInOkEVKkqY9UgGnSMjXDC71WCCK/fy5/eZ0ffgj0ctrqmXr9eIwcjjw74zqL
mdSP8Wh9TlQj+/r7ixwDSf5Z0o63EJo/pw3+t2o7T65iZZnU8fFDKV9F0kmDO5pxMz2TOL9vhHlZ
4B8vMnMH2jXA6r/nadnn9nhYAJpJqCK+Juorw15ufv+5fvXlVyj/8Tzq0qA/+fJo2msYpomfoVE8
aCRH+/kIGPb3V/nFg4r4CL0Tvykl3am8Fu9FSWYQt7icxOT6qlYjubI6HJkB5vz8PdH4T28hTw7H
WhY1IhTwPZ48OaYX5Qo8G2q5LFa2k+l+1kb3vHOtM0bi8TtL9K8vtiq6yEAnFvXkDtI1BkLRcrHJ
LKt9uaj9rZbW5sp8N/RNpLfte4/Suoi8fZRWIRXnAXZIduRT9V5kzRkFHG/j6E3tVZa4j53mnnlE
T0IRsqEO7JT+MfWkP3d6uETNEhq5BOfYtrSEgDIAJcUeXGUPiVK/VwL+/Dyh60PtaYMDotpcux6v
XyaECujcXSQLQzzoPh9JxS6K2e5PnyeugvADVTKbFu23t1fRGKTAGXMSHwuYLc/nJonncETNh5so
gtr1zgpx2ithKeJ6Nr1xj8wRfuf1+X61dRlTpAKRxHbdqKIrz8bRZu5fL0n+YoqasEUwwvFjRucv
CxTRxe6mNVzlk5pkhFWKaKovf//1f3WTiSNZK621iXRMz331cXq6sC4pswhUcm/o9sw7BjIQJOO8
d774exc62c6APiJBguUGSyQr9jVVwgYD8nurw0+FwXrUc2n8YLJA/W+ePDN6T4yRPXJ3q2pMtFBU
hjr7fWTYD0Q6Dem+51AhDyZyl5n8kRqv/+9v58+rE9f3DAMfBgFZ2umvW2uFI1PGNH7uKGAhWA+3
Zez0oUdy3/73lzKOj+abl3fdBfjN6LtxTf7i7aOkdobC2R2XdBVPyIFpuTOvN4XXlSyOVayGQwqE
Xjfn0vajuqNXr8/4iticaCx90yLN/ZiWUQVd2piIxWbCiK19lVYBQK+/Uti31bMAlexceajGjrIb
RK0+5VbcBDmTneipb+SgkQEAEtmfq1RXAia1c36rTFqBx0cUUr1L5pSNp6JxDlM67peo2tFpRkqM
KGXKFU7E1tLjrFWXq6SZYzMYMj5ToCyj6LeePrT9ZpztfgxJkTF2peuRW9AMWfotVmKvD6tOie1z
o/bArbla2Sd8hD7Pd53HIGoVV9U2eixpjIir6kiEvTrDTxYEyLZnvOfWZ+oho7zIRSH0XWk7KZqH
Flar9E1jnAoAa4zpVhM/cEMQYQk0kim6JK/LiYvbRBml8M7VGhxK9pQ1FbGp/lQkOSzxMYEobu6l
p81KEtA0dwnrcJVYDAenjvovGGD6m4ZQylvniKZFtlWPYSZWZC2U60aG+Uqyzb28jXdq1pBfMqys
27Evy29CKA0Jm0cYbicdFEQj+Ws3+UrLTY/gXJCssLoguAHU1ZMVrqsdQbvuEbqbHgG85hHGC/kv
fRpJyhPnUB9cLQlkLw2gIJSB4lGdTEYnWVzA9zUK0DlEgqGAXOUOFjkgfWK2ZxHjP+jADj22mxhz
vXPWHmlWxZFsNTRzRvN3BV4xUYZ9lR05WHh34i9tjroR8lfEuKQ+UrO8I0GLMbF8MC1ohcxfV8bW
MEfmPmZqHUHFO2K4tCOTS+SlpvrNkdU1uHYNgnFFeCVHmpeiSfc6WxFfRJnP1pZB0Yr+ImAatb74
AQVzjoSw7AcubPkBD8uOJDFIaCtWrHRAjMXDShurjuCxI4NMGra46I5kMpokUMoqg2bf3XSkl5UG
05Zd8wNrBkR4rB7mI+7sSD4DjmCLDcNtRdt5pGo68Zlp1koFRhyTkJIeMraq9MCBprL3JXRWFDbJ
QGrLnLnqjaOo2VdEpH1yWc8wXMJqLFBggGthwKZ1BWQizgiwA3HcZAFLf8s4KF6qxreI6CNLWnbJ
dwvqC6qepJu9TVFxxPKHRsYq8JyhPcxFXV9YlrkAbPBGA9QZopwozMemomWo9+qwxdFDE9GuqjnF
JE+suM9cTmeGVGew14ZW6yNeOqacYTPBwNnbbq+bUP3IbUGcAi+vxaSZgEpGiRU2i9ddc5yrvU3j
tIA1shpwi98SME3mNiiICxsqcQTsPzabENU7fOauMmAc5vSlZRChgNQDe05dhSFYv3zRvMX6VEj4
MQB9xuKQxgZBviN29jzUVKV5SqZpIpAKvFT3yYyyIgl7PcqfW3IjeBMWYes7OzYr77wWyOTOXNAT
zkZznFJsBeyRDIdbaXweo77Qti2gxtQ3vLkFnGSr2TPJH8W4K2Wi7hEepdWmyUSc8XVyG2mnqcM7
6UTWQuZXW8cOEroqNiE9ZYkoDD9o4rsZAk6kiml71Wm1+Vh4Q/YCzjgCDoosES5j2zogH0uNNHIy
MqBFl3oDFUijobrrafgmm2EagQDnUQSASOnrkpSxJLfuYiJ87aCwjZz4CRCOJnkJWQ2iCU9ccY66
tZUf0NDnuoaGrG/Nna4nVdPwRyRC23a5UMVmGJGjIJOY02tlcbQ4WMl5S/4w2R4qhj2FP4Xspk0H
OpEYdBxj6PvvThZZ4qlMGqtv/bWBmMBkgZXabQfq+eFmxhB5gOhUf57iDCHKHFlVFjoW4LGzpLbM
ilUH+uYGHhOUyEDYnqPMgTDKyQbjazpTbO48XZKF+6M+/G/T71+cw19VHD81/W7S/vlLKqr/OXTF
l+pb96b/t/6nf8M9qD7+chDgM2eEPkuvlpro33APQ/3LwR5Eaa1Tdx0Hl/8eT+p0B3UGdd7a3ODk
sVY3f9M9FH2FgjBG4+RlM04ELPB///umwdCd/PVrE9vbQxXdNVpSFu14mxM5q91pR8r2+rYZh2q5
suZawTUHahw+O8DWFC2romTBq5v0i6beSeN6vR7GCvYu6Bk2NtzTI5UwS1jTXoJ6KCNfSlGSF/yt
lx7kjmXSP6taUW/Z/Ulfim7K8lFZR4NA/eQ7R8mToRofg+EvAwGS1/DKIR7W3xaHuAUQ/ncYbRtO
UGD01mlkyquHvOW87b6QDB7tjBT5OCJ3Zy9ITI87opRw02IvHKyryuluh9qrdqUx3Ts10ipIstqd
bkb7PlPJVq/LNmyFITZjrxohe1x6WJ50m9FVlU71O451Ood83n+KXb7Pyo9xIGloeDlMbORvv09j
tUlpza1+WbLQJZSW/iB949myaWh2W1M/g0ZqFmdmfoh7IFD7NQo99sWN1yDrJ9gEOWqA7+CszH0h
dl3zpUPyrG9Q8rFC8n1ZaHzMqZeyvshSYk443/oI/CrHj83Q2sQwQkjkCWLzroQWG/s0H21EtN+Q
mucKyUP+cjXRj6z2ySftcyED6aBhOdPkpakHU3tAsiOvverBVkqc0s+Vdmbb+8E5OPMGQ2e0r5Fh
NoFVhB5+AnWnlTvy2w2xLZNwGAKKLgd5oLWlHJW0PlC4eAGy2OZuuBHxFrl+cdt8dJ6MJ4QyazTV
jTeRsBIgBCy7T7nre1lYRyFIeeWCmKTd13jjwTt2fO1Tfat8Yvun5oSZDAo2gpDdPc/U3HoI9mKB
TvacCr+NKAfD8pz993NLiBGhQ4WPVSEvd1LQovT1y+wSsm/ofGghfg1+9L0jLSb3Xc4T5/FXfjXr
Q8e3yvbSCdrSd+6hxu2inblLdhnKmMv0EwV8JPcLUrra966nh2106V1gb72SROvd1+f9triYHz3N
Ny/Rj/ZxOMZh/JW4PzeQZ2JrHaK7Atod214SzM1lF6N33Bk3ZKZrk4/Il4Ln2nsqdsrF8lR+rS5d
awdREolNvCX8ZAczilLntriYAu/COyQblaBOnxysz/LgbucHoEAB0TYbvuMBiDcpgUAAEXCR04d+
/yV7Ibkre6lQoquH0Q2sM+HH2/qcaTYv33KTXZp1yA19qnZWkB7QHzZZMGy1IP+WH+pHme28O/eC
+KHLcTMdvO/jVXFF3Qp2RwbF1fKF11aQas/o2LdQO99om+q2ujWRCQ0hLbA0D5gFG1NgA3S0fixq
/90E/+XRQfiPJfqnPXAnvn9//v5651v//R8bn+79xZbC+ArRyWrbXmcBP/Y9zfvLYOKKKZZJFsK2
Fd3097Znaky31jHUaqDEtflq11vjNeka8I9sdjxc13+06x3Xw3/WS3Y6uuxsexraCrpnzKLfrpdu
1KnkjFuQRbWoPIuIW7v21DbZK7PX414TwxVF03ibDlT2yPe1g4vJ+50Wxds1+8dn4DZA2dWYLiBT
efsZGLRNDM+YA8nBBDW9qO2Vg9zhvJE0s179Lr/Ydtc/6vTr4s5V9VX6s07TTi5VKsAykbRRbzYO
1XyLQLRq11L999c5DkLeXMhjurVKCfixGKidhqwjZpqaGK1P0Ci63E65y+Jgui34xn60ryan5C1E
jpzxolap2weqLG3lAOZEPueZgfSSUWpWbTg9Nm0A79u7z6U2a3TewK8HrT3UBGBFuF582xlRdtfw
UVn0o8Fo/aWJtGuzBN0eWXwK4qA0o9vEbT99cyryxLuZc7g/ZgDJgwQVFCH0crbkZnGHaMS1ZDfn
BuAblA+6hSRwWPtxG6EujXlG05LIwd/fq59+E8a/a+0BBIPakNyik9/E0IuI02oc0FJ9ttuZZXZU
8vdYJKdX4e3jHbRhxzF44Zk/uUrbDpOeKnkMTLMDHhOb07mMZjOQvCIfOb6KjUZaEBHmHVkqVmqk
t6aCQTrFCuvPWBqup8z9xqhXV995VE6ffp3aiyYkjB+dUZDurYXpq9aq0HMiwoikDZZOd2F9TDO5
GcTP7JMiU+5/f6uPUqPXjyUXYzGiH4hRHdnE6bQQcii2tRImfelNoKG0MnezIOFsuI/ron0GGLsW
ZuZYfnJoBtEkUZPlGdLxnG3iWvf+H2dn1ts20m3RX0SgOJOvIiVZnmfHeSHiDJznYnH49Xcx30ss
Gxb6Ii8NdLopksUaztl77b2epTZ9ZzAgrxXsZRP7lqDip/LSsYOis9gnZ0Uz//CwSyV7EPrzGuHW
J/4GF6vz3wB0TJncDRIAgUbIMnzL4Gzw76NDp55J4ioYOaJ8WhBKExwXY4OUIJIM/9fXz+6T90Q7
kpI88+7aWEIK8e/FNM5AxWK62gaYQHQVWYu1L3kGN5UWmZdfX+pIMfb3xpBDWA6tT2YRFBPvr5VU
tJOcQYugiFAU3ZZFg2FftT67ilzX5rMGoja7VSJQEerbVvx7sTv/dopnz4WK0hByJwiianfWbGf+
1pAuvsnGTZy3Lo6WNODzr6BjO7UVhxly/CScsry5VppLJgl855gkRaxjPyz+1Q/TnGYEPCKCHxwP
RXWeuDUdw5mVg0pECcRmU8eVcYt1IPJvFOvc3bjM9ttke7D0LanBvK46jSzWuGe6kg66zoCEH5yC
mNYII1RJm4ynzjWrKOJooPO5Y7+muM80bB+JJnLPb9esZN5WUuP60A24+RvPmBLqJhhMnipyCL7F
JXnoYLmls1+U3iTbFuHqTefP2a+p6PGzpIPZvXWE23zDi7NQRWmLK9dR2DNQTOfGjtwW/7mrU4qF
bevlP74eBvr7ttv/hgET46qrpLHoWkeLsyy6XBU2Bqy6qrNyZ5PLeoH+oyYRtU8DUSUEjoFl8/bS
Zp/YW+QQoMPstp3DPnxRFenpLZTyc06fw5OJ7zocNdacsJQ5Lfyvf+zH+ZXZ+5/fejSNRV7Ht7rO
r1lujhwhYLQCLMu2X1/lqC+2PpK1Z+LQx7BAvNDWfv9l9N2sVFI0EF0LVb4VVLbDTjfym3LK2se4
M9njz150B/+7uKabN1OTAiObhtBahtuvf8v6wb8fYvwUwGxM2/wcYEHvfwqBEbCf2zoO9CYinKvp
h/sY/+XPpvd/l3Y5BqjoRdiYMedBXPrdicu/L1j870mg0mGKgDVgo5x6f3m3jWxtsNjKaMlCpbXP
2kvCgpuNNVd5Rcaa7pxYpz+74NoyYxL00LO6R49+WipS3EQfB2Se0U+Za+dMOmSbAuKmq4Ox+8Ri
9XFE0ZxjVQS1Sv0Hgeb7G5SMnmSY5fqqWxU2uqqCHsnIfx63XMUmkNum8LS2799fpZh8vytG7irB
yH7Wj6LjYK27J7a4n94LCh18sWQ26MfbQYDa0Imp8Ae+384Bkuw21ASX+npEfnYVSmzs4iFcrBKu
9/cCfFUpRA8IqlraihbpbVtbwqD/f1wFgigzOURN/fiJAcu2hLfaQt1mKDhl4rY8GyXNlK8vs34+
7z8v9IC8lbUPzhBYpYf/rrfCmFLsRbyYMR/HXW1O5q7hr+7zLHcOfE7zs59ZQwCVyzxxg0e1ufXT
WoFwCHQ9dmYrxOP9pRuyckleZy6bcaZuhVzqR0k0KiyHudrWiz8HdS4XHAtDtRusn33hP7IvioIo
SusTH906/I6eAmgUaoTr0RGT4dFHh1O+TxNrSNeH3fyIW2Drs2mREWjN04ni2V/Tw/tr0UIA4mWZ
tmUimTjaIjtp3E1i5bDU6eI/87WTWYz9SRGN2ACpChwqdu4Oc7VYbUWpS7ZnRiKwuZL99XhInrPI
wAAAlgSG+mQN5OCxFbe1XUk0egEgs2ihb3t+tBAKtqYPWGpWACz0HOdrz5aXbLBOKBn4rbDjveUp
iiJfD6qPj5PUUtuwOXCzdoCEev9mp65Jxjky/E2sBNESsakHSPOHs8V0yhMf48fpks0DezjO9VSp
cc+8vxTy+GKy1gYXYm/xe6xneanJOOfQ6f8B8SBP7Hg+3hnGCGx2uF3hHSF2fH853y5Lcxm53DwT
GpdpDQ02Kem3az3S+hOP8ZNlmJta5UDAQVel2dHiU6o1qAIQ+6YwAL3Qc67OCaNqzpeG7OhoqcRu
LEz3uSw8437o/e4goEKEuW7nh69f6MdZwtHhk5L8AqoPMdTRCzUVKB0CFqONq+bmxUDhsE+njnS1
Fl4EGds4Kg5FIeytTtj4iW36x0e+TufGiqJGN2gdC3Pz2dIBcfDIZZNbQQY9ZtMTRR4k2nTqgR/P
7Ov3SGUbnfuqkObP+7c7kCOf99oqpM+Gn3pl0UN0jVO6suP7QfKISgQ3AlIvtoTi6CI0SBq9HVQb
ZO6SX8cwMnbzlFAKNu36xGj9ezT7d67hbZGPxFVofsBi8tbf8s+pN8vt2ihr0QTNUipkc64f7efI
pBCl5jUGZm09mmeLmMildfMEtM5gVtockjWr22GceT54rrKFKiHy3teDpqvay1bmfrPBiancu6Eb
7IF4gsIWgay09EUVfoWopVvG+jb1crfYZ46hvXw9HD++J24LeRSoO331uh3flmVBXVjIk9P6Up5N
muaHtSK89uurfPb0CDVHwYTRb+WbHV1mTqjjDAU8NbtS7etEzBOWYW/Usp0vYuO1UQs9HOGr4UH2
FfF+lq0onkvNLvY5ca3k8Vr42kY/ZYMA3mJbpHoS5l0LWoXgyZjZG2M8cgKKCNPNEgnQEF5tAMsQ
kxnpoHs60ZyYLj9UIlfUJn4RyjPMzCwnR/fkA2hbwK91gSyyR1QU3Y9+BFFjzal7bvUWC+9kG/dT
U6aPUaLaS8dozP+k/3XRR/Gd8X1xfbpifNXvB+VQFq4qIrMhLkIVuzSKGqYN2g1fv72PY4T0bXbt
VCxQb+PEeX+VWMksgwNDxmKbmJvGMOyDipTYfn2VD1M0N4PJ0GAv+NdvcZxWkC+KDbs+dQFbiPGl
dUv/z0C09lnaRt7jkJp5OA8CVE3ppdavkSDpoBKGC4AI6UBzYsB+8nKZVVgqbDbYDBrzaL1oZleV
sVaoAJyzPVwiLUOO4FQ2Vb++S9wc5YqKiTVyrWreNsbgZKEzlK5xK4bYePz6ydAT5Am/n3zwi3CK
pPvPuowZ5f0bGMoBdFZcFsFiZDCfDEJMo40Qjcq2RjUIJDWWqW2KIetb8BZRBuyAr+s1k5WkjYdm
7xUIlXiSQ228WJWTPZQgsfGqw2EpBmMpwlJY6Y9mbjzUYXHq6VtzNYUbBLaAUaIESJeUKzxaEaK0
W2BYyy8xsaMLWGqn+MIeJ/sKT4P5PU917U9pdkUbUIsdiq3vRdGznOsp3xhN5R56HZobGw2sjKWy
JpMAzsXy4OPUJibH1fG1SVhaqBL7ZfbGvsg7hyasz7BUaugcLuWC36nRjg9LJq1oa4l4IWG8tVFf
AemS30Z/jJcdXITqe2v3o9qIRqcZDF2UOiHIMlft9Ha2f7ZkzMpw9jwgWxl1F2dX2TNgkhw4lRXK
2sPg2NuUpC9x1BXpwStn+7uNvmYtYCTVs0XFF1hK7Ah1jrIrh8BijGMKPYd4TbQqUs/PMlzx5OeC
XIsIDB3UFC6dt7z0VQVtP80yupxm3T11aINuQZFpaI+Tmbl3Tcm6zqdUPpt8Z02ovD7/DStCfveS
ObusSTCGviQGL6H3t1Q/of5UW6Oc0RCT953iMh1qgiw7346WsK1r7XcrNeJDu7Ranoloxj5pAmMw
Dr1tSKI4DQe2dWx5QPC1wo7zAI7RQsaZNbpvtQ10En2Vf2e7wzhuvVk3FLW0YfiBBpUKGwPSJCtb
dsUP7PtEKGcZltAK+Rv4rkHIa47c1Tcow+Z3p6oh9MRzp3eUzs2kuNUdrU42iUytZDdZeE825N2M
Frvq2k/3dYdtNJwmAycqIBkFUGcoy2u/bNced2UyxYqiHrrrgZSTOSzyIu6IM4uyKrRdObUbFHKt
DMDUcMfCWXz4InWbED5E9msVkubu/q4XW1MEUhtjSdEqX+WzzuCQsE6qn35TVGPm8tn3unWmvApK
8jRrOZy2tsth6VBNDdscWc+mB0pEV8KLHNoPi1WR9MrNXpeT361Pr1q2pKJJEWa2WACvzUDWQqvq
+wuss1a7Ay3kTnSpI/nYEGulbYwyS77VXUN42bgs6nsZoXEMHBea4m4AU3JFa8s0yDLMkifSBZLu
eVBQMwLbbMZsCyJl6GlG5+hBzMQj2aVwm4zGEcVVhFm5zoEQ6anfXVAVbJ7SlMJ7ANjC5KMkmPAO
YSgHHBay+fekPPcib3qj2LvVqB7zknDBQINVNPBzyupVKp14Pjm5/WXs4WPk/1NqBz213deCKNVv
U+OhrV0XKkHlN5N82bq06ZMvfv5I7oRjXeRklBFSKL3qUo2NDywqH9aSKyquYTNbhFoFshdGH2If
m15rO5lnSGVqZiKyBBGCbjdY50CbDXGOuH7Mzts84ostDFXt68mjbZCrvLpPeT31YWy0yQn5hH3z
wgd/UQeeQPi5iTrE9GHbS38vMfAS6DwVzbjrnQmqBpQV1YUUXNFRFJMkx2/MMA8A0yv1MM0isff1
WHd3JCyMTIrenPzCeLzEODsh0WhO6547la9dotclMXjWouaNzSEgmZKgtlu/R64Yeg7zdpATb/8z
TizLDTC+a16YVAo7uNGsMyxRYTstthMzaCeVeds41qeZ1lCVRbvBc5PmIBLJdkd6qmzOhCjTJ4k+
MQntquxWGauZm+Sfa2OOrk+2BVLXaaEJh0mqJKmR3W9oybyiDO93Kz/PaM10OzVDT7KeiOvAMEaz
2/QocEjIbXMBFtK0q3t3aeffuOHSYudKaX6zJJSpYIhNFg+Ynz6hcJPhl1uc3H1Y1N2iQkSBtdiw
7aUrIBdCn4GH5dZyW3ld8ja4hTde2jh6hjPpCYKubTlSDU999t6EFmdDFGaDIDBbKA/3GIG3f5ba
GR8mckRGci7tGLaUQzFfnxe0UN5eZUP7sIjMRuCpX9UpT3SO1IUL8g/0oeA7TbeaG79pjftW2tq+
iqmtg68L6TzlG82ZwBnRgsqHxyp1bydZPXqrDJF+DnlyN2nbvBYIdNhib8c8/w0pdkf77GDDwWKB
vKlt5xoFJW0ev1il3GHJWCZ3Gk7L5O/pcjxkbfnSs7xbTX9BXzt7IPfzepzVhe0UbxncFburrxb9
tR4e87jceuZPnb1tqbsHi/8DaQ87OE/btDR3LK1gszkuhKnV4WDuMX8uJtvhRHIb8BMj83ucsHRV
DcW9JhI3g1YIoDh6MtxHFXQtPKT+dEY59oJiE3+X/qwrbOT1RS/KW2B8Uyjadp+6/eOgyp2I+TCG
sr6KxoJpN+Etue6dNRUHCeKTOywfZNe9sNd4xFBICUYm43dRud2ZQEpEitB3J7G3be8Tt2Nf8P7v
TaN8IqHkzE4VTitp3HtNfJc5iHDyJy++Mu2yCwd2xQRupPEFo0xum/EPYvJzl41iVEIohTX3pDfx
lZUYqLKncdmbBDv25DEFcTo+lL2+H0mg3jSWe+iE+RT12Q+9q4JWGnZYqGZfjQaKIUTAdVHtqGh/
mzTjVk+oU+AE24haACTE/eDDoW6Q28BHDF1u09loC/EUdfJgYsFIMkRnmkIjWybLttWKmJ9x65T2
N6WPL1r7zSTnNtayn5ksfvXRCMesr/jKp8s4y7f+mLAhKolamIag0PRDFuvmdy/lxRNPCGBtnM7h
HYZxNF+MyxQkgORGQ/yqGUBbQLW/UvP7SE9ztOebMUY3zPe0GZw0XBxxFg92ez9iLFYc/h0y7iNj
3Aqv/mWxb5knde1W8d5uW3tjxtkIF797NbS+hpGY3xZpd1bbjIoMYbVYhjc+/Jvam4tDPVcgVF2m
OMIu74duXMmM8icZkmrYpFpG10kvO3ZJk4sKv66uwKOJy478kh0Ls/eSMHSsgxjtK3QoZ97cn8E0
MM+8prvMFf0417tsbYtI0VquMeDatZPl6P8cNiB1Op3hbpb7pM9/VRlKqaXsfmdG+Th6+qvbJVPQ
9z9wJWnNpm8aVxzAeOcRxWBLwOKr6+gyR4f37FSm9t3wY/1XaRQxuBXdnVFWsgeJN4Cu6KZClvPv
fK8hetTmVMIm0qx8P5T93N5PPiSkQy8T6MlCzCjCCApF9et0q9Aw6YuUXEVDLt+w/eu0JJM5rUIV
NUBwu0Tl1y5Juvp2bjn9F+a6tvRGXEeBYN+ObtyYXC0ws3pUgd/VYi+zmNhXSMw6tmc9vYl8G2Rt
yWeR0LU0NYfX4LBO27Nf3eCuTFgrxV9WqdkvFqHpeDw2KA9i2Bh1ytZHRIYZM4hMtFjYFOtDG3HW
2apJwvZq23pOty5NDoBz0ht+cGao7lqDzBHLGVW2y2HgARuscN4FtpU3KOU1WK+IKT3vV4Ir9bu0
kJZvAMW2dy5BqFPYFrmXBh2MOCYwTvsIxc0ZPiXH53NZTW3P+FmqIgRMnA9Bnkhsw6m7RJA/Iqir
ARTniLNO17ZlMLG83HtI7BZWwiQQmt9vF/is+gaCMKyXoXWgt3rjYKcBkbRsROxJ72h+WRN/pfSc
e9+GV76hLezITceCMm2auUYO6CpILLtkbNiZlgg2/syRZZKsa3TK3sRtoSwQ7L47hOZo2hkLycgG
dzTycmbWLTJ10cIyA+eqK/PeLOiPX7dMsXkg2KW5W2r38YUPOFAPTTHicVJgyv7A9dMoY7dD/GIp
TqkbAnWTN93X9Gbr5LJ71qSuLuu5h6qJVGSmRxMNLbe99AKBp9GjWvRKFncnk7Dv8tgllbLOYuCV
hp6ZzN/+ZLwt9HjabTrpy1OReSX2eceMnt22r95sSMoEQ9uV/sOA+sg/DqJBpDPIq3w2dfKb1FKy
JTNBNAZpu/Y9kmrwsx0bTRWf123pz6E3xKj4LACOCdUdU1yCWZAeUdjstIPY8dP7fNTLC/if9YtL
QPg1RAZum1hWnu8KxVxLYRz1N30tvIJ2uLZqiRYq9zYuEPYYeWR8Z+I2/CDSF1Z1D24hXf/FKz1a
HqKGMxs18SErVfqN8GdThVqWYhjzSger7WSYw5uw4vpWdJnJR20VQM6NrHyGgYwZPivW5he6BJs+
dcSXuCli6DWZj6gB2iU0WpJcG2JTTdTP7I5EeZFKJ4V+OVgOXJ8sSu+0uB98lGgzba3UGbKbyBl9
dJPZ7JhnNii+a8T+XrwZu2p844yBJtUzFyl3jcrrK91tQSyb8KzfGv6Db05uuiXrr2cgUgaQNYDW
qT32Dz0YS5enLW/1qKh+LOiye1Q5mvGjdqL6inbwoAfkjbv1RmPT/VNj03yX6uXCqcAtdW9f9hZ+
nC7CRhV0Q9oMYZQZCU905Bi2k8ugu4BLRWHuNGCRcuMjQAAwuSjARXGDyuuWLk9HSvm4DD9x/wsZ
eqXpPxDmTshp5KnXQq85x4O0mx8Sny1uKDlFIqTtW/lHbyvYl3XWw2Vz9Bipbtbh/qZiwAGosRKs
bpxB1VU2ygRRd5UUu1jMcbNdvaUQ2qOcmiwgb8od89zPTTimFmGshKVKGMG+nr7oGEFeIh+F4MZy
J/7d3OQd9X6nvOm0AneRtAo2k1oTN7BNqRO4m6ZcOrTYshwv005L8q2aaXiRABy3pF/HE9+LYgtw
8GIONBwj1tB4epji1+iK1A2VLbqXurFqQsQlmYzBLNzkfMkjsJSTNkovdGERIaYlRlwPc6N0sGTZ
F5hkKJ50KksCAKfaBXHsGgVu27sqBADxgGPs8JMSTFVBILRtoncrdo290OyMCpA2IOFmDm0CZDp/
/3ZORvFYsf33qjFiV5tPwzO7Wa3f6lbEDitebEQ0fmInt/NcxY9wIfunuocEzSG9hGBAuYIx0WaS
RdufKHaEUptduUscmATBqE/+gTGXTxuH4HB704050L4aPq++t2tPnOsSIUY49a4+IuFJvD4cFz++
JS6qJrk4mzVK6DIns7hXNueQnhw+Dy+nJi/oCpuAsUsOImGTKPdKWJkWb7F+ua9t5VTRBv2c+DG3
nFp3qunE60BwyG9jVs1bFEdWfyB+wL2So5O4SIjj6G5OUt/YF3MnH3APSSoufcoQizqnKcLMcuN2
zwF6hk9OFeF75Mz9tNEnhTFr7Ck9bby0HN9A2qK/ZM6aUzwFrZ+GfTz0gr3EIPdmoTqBn2khgd1z
YFhtqQtCvY+wmsGnjKrsjlKAJc6l30Pilm6kd3s8VEuYg3G8keTj1VvY5GxskliZ2rbG2mQzrli5
wnqI41sbk6l35fSoXtfAcTMFrr3gJB+0hbh1/EzFt1IO9i9dsLywMg0G+2UTUq2mUS2djCVd9tbi
1N+z3C/NLRKqMpgLbWnPiHzNf4Kuca7MKZfXNZRnzs7sh50dYPb2OWt696FSBH/mdsskJmygyKeE
B2vP/32tk0Yu+kJCiFCiese4hUTWacoty6B0SeBZvbQYKaWbdw8WBcNXd+zVTedN/X3jptM1W73p
qZkcc9x3iMyoMtJ0SzeeRjeceowgNUB5TbNXRSP+tFjgrqIlKpwdap1I7HrDKm+jTmG5SwojnTe+
ZkM9d4w8+mZlqSLjLGGJ3QyIqVSQJrokGgEn9GbICZYAVjpNV0Nf2l6QUJ9z+Bji6DLrKUQe7EnA
CIyqVr2Vjbn8LDA1ciBlYaBsqPzqqSCDN+RtMyN/XS7+UCx26LAwobs0W9AaHusz2R1gwJxlGVia
3/7uq8J/Sxpdnujzf3IVqDs4gtC50FE8dqQLsyubLO2LQMoovaTGh9VZ9Wr39b38jRB8Nxq4AH1E
+FaIn9GBru3Uf9puM1qH2k2R8HoQjDYNcJ4dcs3ul10SrI5k07+qpsoNGttpN7E+i6t2WsuwSJe1
7wJE7oNNlup+qg1VwnnQlgsKP8l5Ubj9vp88+8Fy5hH3QeGEX//wtfnz4XfDXSB4GzsY25b3vzut
8YRWEBHYCc/Wtm4SsTGjGg+3TZrH15c6CnKiC+TwiPBEOVTYaUgd97bjyWIuiCitagx+RewB5sxg
0TwMPqpLh21cyK4/o7Q74C7p9eRp9GUqtpbblJd9m6iKLblIn8HMAPGeYe0+f/0DPxkqoLSgaNFo
pKXy1+//zzs0skWvowwjh99X2QUpJdMVpa4TYpDPLoIEBp/p2rahK/b+gUOTp39eUWuikJRugfi7
m7SoT8EJAMF9eLEIvhHJg92yV3TpUSvGYg8nUZtw3vAnu2JhHvRHLPOzGZRYlSvQ41TQWC2piEOr
zcUvN+qpjUb4c8eNSTUTw1Ac4/gstcZ7IaimmijMdT1n5tKlogYDCtdxU846RZnMosIUdUXy002x
idGtr6xmS3nS9hjYbf5KER23k5Xm83SVpxH1DY6KFmfztOmmwI0kNiXXz4QbDvBvU3RWk7xKpNta
W5WP7oM+LIAF6KFjIjLnyhAXDngEdjcY2aDrG4KzJUC7+HkYfOPPQgDWHedIi+SDNmWk0XAi6Gbp
30ouMpzRJJumkNgarwWgVzq/cUbgzfJNb2pDix2U/wL7oEZ6YEjbDXxR20Y4VUPUbmxnTF+lUbWv
zJDyNmdrO2OTtYoXMgU4zQPpbsrA56Ro7Oqe1uvlYs6cBo3YSuxAL6hCh1FlSz8oCqv41qU5Wo+6
s7GKi4X92tlIWULbICMdNCDeSh76xvN/Adqv7+MZyci2ITLrlTayQIEil0rfiXnkIG24fRvhQFAp
lRa2IpvZo3VC0knTvgic2E8G4GyNDkJGsbpVjk6IDU0wtRnpG2LUmzSv2hRaX/A6qlS/toqKJjYp
AlMcIscqskANSfWQc5jiuMjZ9pK7y/6kjeL4SJCv0rb9YKV/8qIcHuYpn69kPCWPWWwuOtgnL75I
VdGvsTaU4bvIolAn/dbCRli5xZveuwvaZVs9fv1Jf2zWsrdD6o3dx+WDNo9JZT6Y7a73c9JzhmyZ
4IRxU9j4hz92k9dE87W0BynzeGO77wbJ/t2jVDtsLT3SLowcisepSfDjhEv/GA8Lyhp64swy779/
QzOTjo4KFuosbq5mdGMcunrrpZpo+BhJoV80mW/emBUEPPq01VYrykdjmCjHU4Q6b3Hsh3PfU1G1
oujEj/v8t/Gz8I04aPKP5oypqr2qpOoUzHaKo7Dqkp1dR/eVl02nmujH8iKUHKwBCJwMaDEOwsD3
jwHRVmYQ4dCwUx/p6s195/4hkJjyQFlngNZVHdprFaXOHLlzmN4AaOfx60LMLxkD9MM3ypXiso/N
eTusyRmeFLSVMmr7dWdETyeG0Xrn75dJjNXYjgSyJHYqxz3/Cc1MwcdbB5qVlGcpIOUNzOd+N3W9
cRjSpNsxwaVhxt7+3OHHbzm3D+epiF78MvbDnErBPZ2gmPqhKa68PjaIoYCGzIrrIQ2Z9P9Gr1vX
Wn4wjhR+NYo861gv04yFPkr8x8iAyKes0xhMgF/zZg3nZz2I9NT7XBUcRw8I3TgihFXBTDTg0fsc
hEb1VJ/qgCwIdZ1xItrWltVux9LuDujG7F07LOA5XKMJ6E3UeHlVt2fLXP5H9TY3jgKBLbmLGsJG
4fl+YAmdCFmX5mBg64P8rWV9hP1qrHYOTY1DOVXOCcHVJ98M+mZkalTXuftjwu0UCTvpZspV/tBV
N47VV99KR7mXRGNmJ7YOn10KdTDzhoW9UVhHezVPSyjkjnQCRRwTrJoaQgZ5xFKN49v3T+xoP+5T
qB8CGRGgoR3mzqPnmFPRFTCJOZ+7NODSyceGZOfLiVOU/smHheOSzHki4X22XUfKoDrH/ZWZECW0
SUZ2UKEFePHQQEZbuqKLTWyYqQ8Bw33qb/VlSDnm2siVNkWroXx180nj4N2o9tpYVIMxHL/UjTF7
zqPqM+zjaxLgsKHdGz8vSjjjicPFJ2+EqZxEWj42zJ7HPimtSVNqxQmhNeSChcY0addppVfsogbn
xOZ03Re+/8DQX1B2XAHDpGweuxJaFXXAdBaczmOuzpIuXw6aXjaH1kQBkptNFn495X12vXVixtGJ
U/bD9bKojpqBwlswRLO9H2HAoXkAmyP80rtJFwxuJxafjyMBHj7S93VfzIHkWGOvpD66es9xsMAv
QOnFiB4yw2uv3E5393mf08cYYvkw695Co6rKixOi009u2LTw7q0z2AodPPq6mqiCFzTwgMu0sq/N
MYvDymi789gUNK9M9k5fP+CPHxhuSS6Fzw72H4fGo4mqFqXoYOIEU/8yrbl3EAG+vsLH0blK/kjm
NByBFfKYKUpRpMOD2qTQtsnImyLlHXwjbaAzLN6JqenjzXApH/cQd8NJ2DmaLRrssVrXkjszt0b8
0rNAMPP7/1WKzYwkmN9hJTq4gvA1v39kRlvSGZ27lMkiLR7buLLvZyuji5gnp5SgH4V1qz/BIG8Y
6fOaNLre8T+HwcUZEfqQ0hRMs0PsFhqVoFM0ElqEHwXtHhF/L0ptDDO06rusMhJSyIzGOYEH/OwV
gj+D7UxYLOv58a/A5Ly6bDJK3brc0uIbD4DpiWxJxIl17LM3SC0GIgyzMI95LXf9c7+4WbKazD1s
plo6HlBQLiSSQZ/4ekh+cN7xCnXGJAZxXISIeY8ug7zGM5Tb5wFITR9zlzLquzGNDfqgDQW/jTkZ
5dYY5u65lnkMBSkvxWvaCO+hxJT5kMSWcUm7hUQWTma9E1BiGgmEXMakgrjVyv9ePsLQDjgHxbHA
lXb8WPqMlhXqn/W43lPRJaongBrdnnj469zyfnLnKjwYmpVrKeb4NQ/C7/WZhg7NcVVeRk7l3iWm
6rcUHrOnzgBEi8Bg6k8Mrk9eue4A42USMtzVb/D+lesLTngkZllQI8I/+K3bYKpryhP39nFex2Kz
epospgcmvKMhnOeqzt0GtV6Cq7IM6WavxA+rzViXS6f32ZI2CRG9MWZ6hDB1djuObW6fmAs/uVfD
9LGirYxlMElH96qlea//1cO2el9ezPXobQsAAieG92dXwTHBW2TK5c/R6G4nI/XLNMGhaU/9Fgmi
sXVG8xTK85NiI69tFcIbKFqY29el7J9vNfZVieoU6Vk5t13ouon8PpXkrRAQGemwTxipQ4SzXKfh
RQ0jtUOFlwPVPJBeOpruRUaExZXP6r53EDhpgd94bdjNnjwvBr0JSQZryZyin/P11//JbMbxiSWC
OgXr3rHzzETuOukEzgZG77q7qkP6iETrgtbjfOJ1fzZ9m+CtkP7AANH5pN4/IuyUyqZ+xPRtLmxi
F4VCDDdpc6NxFrrLlBUfiJbq7vJucQ6ubdD01Cr/BCb9o53gb93Zddx1+ga5fTT2GwfWY+xRz5pk
7vSbGXHvlV3PFuLsqG9CzUv+dFNiIpDLxV4zxvSO2cb6teavrfIXIlWcllDhGv4i84l16BZ8ejoa
mHZfOFoc0cOnw50VBZVEZNYbcvCy52nWqxOP85P5yVzF5RggsUbAVHj/NCO95bylzznlI3N+pt1C
Wc+z4F9SGtjqYvSfsKsnJ57eJ6MFl6LA6uWtq/1Kcfl3lBe1RPY8sgKDTUA5MujZZT+sEc9eIk7s
/Yy/lqKjGdjhqEwb528V/LhORAc8TxA5Er3VIvHZ2LqiDJokVMaAbaJ4E6qmsd/jE8P5Xub5Y5ov
UO5js72rkt5H3mKGsL21y26oUj7MFF9/WOlL9rg4uAPouRUIS/2l7dTW7IEt7jFn6gROR7UJyxqM
xw8jr/UfjbOYbzUlmnKrydm4Vitoj9qj7WAIjWh8YsjpiQAc9FrQbTNGEJ7pUoEeKDyyY1zT0G5l
oo9ZoJOmeY3r0Pmm5ZV7UecNqCwsJ9N13i4UxJTX6tdI1GMZWsqAkOrKtvk9AEAhN7o06m5TzG4P
csnSyHsF+Oo8DtLWX1Q8Nd9MJOskFDduM98vBHYah1ZLqJ65Zaudy7GhM8rMlZ2TjQI8yqLvfF+I
2LE2+KpRmXfJ2JFDOiyafVOTHo4XdFzc36kjiu6sJbrgKuFoBfCrB7lCNo/X8/F4MCPRyICBDch/
xlGjs+l0d2UEc3brlyi2AizWSAYdf0Um2kZM5otAbx6BbnBT0u1sO/4/zs6suW3t2vNfJXXekcY8
3LonDwBIipqtycMLyrZkzOPG/On7ByXd1wRZYrtTSdU5sSWQAPbea63/5IpJYAFGYOJ025mEJWxb
JZa/lngnGswBxfTQBHk4+eDhzXezzLE1aLQwTTZWJmHTbWYFv9Qpxln1Kdqaa3hatkR4ciNj4RwU
beV1EibHWynTmYvyRlVL7F3Vj549EiGwm5sQPiOkenKqFKCpy8HJg8mvKrt/xqsPjpdE/09I9JhU
+8wIrPw6H/vyMsiBpN2U+cIrE+Z59mohE1qXtmZ003exWW5QEXQ3We1M6o7M8IV5N8pwsWHC2m8R
E3qeJ1/t2qpktdroJFfyfo6pMOBL9j1czbGWM3ckZhQWhV6N+gYzR/uVoceYXjbq1Ki4o8H9IfBu
knDGDUdjY0vD/BXL4G70WrkfYj9mTAZvoaBmJhY9ZnCgjtBE4TfYzPIGwwnv5HbSYHnq4EAIypqp
9ipCaZNNKZvZT3YR+sy6TAuiXUkIJCTaVPp2J8Vhm2+wxRyr7RIIWG+6ShCaiB93YUMAFyLxALjr
eZubg14xUy5784L8JZLHoJxVGGzaEcQxXj4sTSeiMK/mXtJbv5bT6VvTKEF/aahV23lSambWpnsH
IqHfZoQvacpItndd4NVpNRlzkDoKCf+c+rExL0giLKtbu4N6vwOXN9MbVUzWM5xoS0X4FVvFfq56
SMUhK3baJI09PJI7EuoXHEk62A8pv9clTP7PBMBW34l0L0la50SE/JUj1/WhoVbKBovlTrtzuhSj
o3hUQzQbcfgat3LxNGDbO/iWUIzyWhcDeyMZybwrCYnTpEj0egd1vAkIEZ+m9kUQxW1Dlhmst5rC
CwSyF8RBprM0lH4juj6868l1lF1wIB0vuy5wvsKfDCAT9cm9AbfnWaJGf4jyIdvmeM8YC4kVOzjJ
JiYRl4xWuUy6vCFAVzbDV6zpu2coGeXLx5XEiUILJS7QFiAXTcsafDf0NjLymdYWcYDtZRSQt7kk
p68fX+X4BALMtZhQk6FD5bguy+MphDo3chXJal21vg5xxKmT7ccXOf4qKKZ1+qLFKAzV5upsVVpC
RSedM6MCh91Ydc8rrjndmRPuxFeBvYK2iZvm0M+u6qFEwBmLsBGh78qavdEa8tZMxvye3IbS//gL
HRf8OI/BQaMrYRiAK+/huZ0aBaUr3g8wSEt4NsbQ0lQ2sfyl1bvmpq6DCQxvHsRTLZEhfGEQ7HCm
XHkPoTg8zZenhuIWrp6MhdGq2s8dKeFQ7jIv4TVGuCOWPC5UBVW6M3Cahs5itMF35pKBjntkGN0P
wLVfpUgzL6UebfLO0cN6U2Qxa+fjm3MCBLeI6NAwHVjwBKaGh3enjOyuGTGmgmIk9OcJLEi+nHqj
Q3+kJj9Frus/hy6rNDhSPRWDGSrsQUYpSt2neW80F0/74nMGebTDkSUqvn/8+dQTryOMFkcHR5IB
T9d8Ccgs0xIwVuD/YCTFdTrB9SSzOHQif5ZqGCS4fRmQme3AwndSE8SdT1BVLYj6ktF6baL131Gy
Nfd9L2Z8Jc0gVuEYm+qdofcFDJ5o5Bfip5LBlZAM3XGtupbqneRE6b6t4K+4ODPgjlZ3dSXOvJrv
CR6rFwN8wIZ/wNCNknw1QUocpx0HcywA09SK/Oo21W6KQPSv5iB3t1NATLjX56rTeToWNz8L0Vag
OomSXWYhCK4/wzX83FDCbLTBsaW9oaTdQ2QyMnQVsdDd04ah8Jkd4kQzgz0WUzwwXQBDwnsO3xnG
W3U3OsxiswXpUsnNfrRJZfdqq0gfRY8RK4aGys85neNvka4l2ynt1fzcp1C5yure0U4xhcbeh3nI
2p6kqzDvCDGfoJEnV+ZK64ag9bRStu5wUoLoLhsCkEulUvZqs22eZ8VChhtX8zhwfkXWpybU9LeP
X9cT+AEVO84TuBvjV0y3d3hr+gyXsDSBdxMkcr+b9NS5yEUJL3ogITtU9fEy0Sprr9gkKqVFPN23
SUQ6qkXoBxIC6c4qAvwXES1vGLxPF1T86dZRAnMHHKHftGAsZ15B88RdZPUzDFm2YkZghx9YkaCe
DFlbeH2q6YuAvt1DI0OZOM3ZE9HB53ruE+sZvJJxOpnFBujl6np9hzIwD8bMMxlN3MJvJSO9ncYz
OM6JPZ8ezbYZ6OGsZq3bp2yoTbUryExOJiNyfJWivgaBa9MXZN8qpcc82p5eC7Nw0TcGujcjkXz+
+F04vrM228gyU6cX5WOs1vZs4U8OkJGAFDvdl1gp7Y3I2unFmLGQh8sYn7neyhJ5wVjp0GiL3wFh
oOzVu9eqUzg06DjovTTrhzM7ySsHn/KpTuj96ijTbwxTq6HP673fJkayt6TGhE0ytyj97V6FlzKl
9zp2Y/uZGJwz7fOJKRFGLDSky/waTGUNFxLwDadDY0pkN6VS3if2MEebvHHMn6ZWFarbA7Dfy0oq
vmnAh2QNGEiE/MFO6xvcYlKkj4GGxcEMyRNGT7lophjN19/DrAk/FVlUf2s6tFqepgoDj3hziM4s
leOXCpoyGxfPk0EAu/XhUpmSxlHDiGmaSEv4mwWC8wBCequNG0cS+Aw3cohRNOQ+/IVtofc3ztSU
54JSlwVyuO2xwRCOu9QRAKHrYZtQZZGME5neLRgoyZ6SiTqp1a8Yjp/jX5yYjmMbvnBJQXmXw3fZ
gn8b7KlaPKHJwOFNzIm5lUcGcsVsZo+GlcaPCtYUnUvFFe44CzqXNHlxl2kk7gnFrC6soun3wLnF
beq02EPHdbnHXn2+UGgN0jNlzFJArW7KQpPDsJETge1sVbS2EeyrFgc9b9IG+as2ihaBndxelQlu
PJaQItSmfbV38KM45zd6PIuyqSspIW0NHiHF7OE96uRAa2YSSPCf6yplGxlOTMcEQwNxGMkZTC/t
eLxr5TC+CpK5hWBk1c6PPumHZ0fuhbzpoRrbyLwKcV3EUVH4s8gt0836CXKZGTaKduY9Xj7R+mYB
3nBwqjIl/noLtkQ/z1FMEKyW2jho13Lom0pzbvZ86pEwnGPnMwx879cnoVPTRaLdTz07LPvHNLcQ
pQL2kG45mvetqMflfdJbJjmSesbe40S9zUEGMAeKiQkw583hM7GMQRt1dg5vFkG9o8BurxL0eJ6I
JKTdcEASTBzKYNwi1J3uMgfWgpsEWv2slzZ/n579wRBExvx5HwC0ipMaaabLzHnNMgpVgpMkFe/3
SmkT7NMRxzzizI9UKnU02FZq8kNvDCQxucrAtSmUpy6VUyzhc9vaB3VeIVMLxTnq+IkdxVBYOwzu
OTpYRod3CxMjtUojVCxz0s2POTOCDZMsY5/aen7mDpy4FF0lxngL5cxhgzy8lDkpWoCcQgDxYNDQ
VF3uq3Gc3pSDea7QeLcpPHzNYc+SSsVm/Y44rzavKOh4+JHe4v2e6dMd8rl84wD3JaRih9UtOukO
A72oQtYkla3DxzEDpJXC0T6nScMIoczn6KmG6aG4sdxF95pdhjaCMv7Q1y2pRxVH6NWlRSDx51nV
cNF1KG0Mz3Jy2bq1+1Yzt62QzG8Qj5TPGD4IQmji4kWRlJ+qU8kvrdLL3wiQuQSFy7ZzX6f9Znb6
GF+PYiZ8p61ZH4TKkPdUJpaQt0Hcap+EI2QDvqoMWbKtWQAM+hJn9hMlx31AymCve4RBgZ71Uh71
7lg5wZsyIBzcpZkzskUBC3XuAvvRvRW5g3OGjPMvQ+Yinb0+U1sGkhCVXuKgUWtkP+H4IwigsriU
iuSBFXE/fzam8d1XGAUTPx5LHMmtWXekgY3obpsirYWvQ1qY0Fya2ZMWmua5xv5452URLUmouCDC
ClnbiaMER76kM7HjhgZ70Sm6rzfOsK1SQ73A1SNE7DeKMyfN+/m6eq1U2FUQhNDpkCS84kmkw9jN
oqGOcibUZgYM12sDBfn9nMgmw8PRMn2BxNE1Jqm/AEq2/VjJul2m5eqnRnbmLbxYfR+iYaKpk2vn
umBwcKbWOjI2pJxfyEsWlrhkZChr+zvNCHKpY9brWcjUN5bspARJJMmmwGP0WxwSwAtpyYZLzTRc
ox69K6VJukYwg05KSs9WTtrxusfFXsd4HtMlxgLrR4XQL1AlmFseSVf2jTFXzFiYkvWFP+Zy9obG
eRwZi9hEbSRiqAqm62WsbmyFADVPwP39ntYlHjKI2GM4sVmMmYhTlclTFC92xZI88Bq0sB9vNKXH
eiSoGokkOWKtRmTBtJ/gbtpg+Hrdxc4FEnaClpBrTrFnx472Gs8EHbpzmiZ3zWQGP0VbdN02dMzp
DlvY+hJgrPraWbJoP33cI5x4hYF5IGrRoqAFWcOCcLQJyzJr4emz1OE5o7WvtKYEFeZh4CagPsAr
0Tkq1fHxqC1OhSDsAInQ9pYMg9/LuohJLlJSYymVH9Bye+3s9qGH0edZ2PO4ZD4gFa3t7Mqk6Dsa
scrzv+0f3h72+5278S4G1/80uGcoPycW5sG11of+FELkl5drXW2ftlxot9v9erz6dOYyJ4QMy2V0
Ck38w6BlrW5eOcihgIBeefVGPI/XtTfd9xfGVbYdPaxwPOGPO5xy9piUhP58L22drx+/Mico5IdT
4GWt/VaUlxAOh1hhCpy7Px7c/Vdv8+nMW3mikzy8xKoiaCqra8LlEiB4bua/IQ3evPVu4T6m29jH
FupMWfC+/g831cMLrusCO8TNktmWh9P4ZvbJQvGyG22P+7Cv+cW2vnFulZ30kF6MF9FW8qatsyu3
2UbZlFtjg2WTW9xMF/am8eUzO+nRxmUxtYUXtEDN/OOaURmIGHI1/jVek0n5PrAScYnGE9ZjZZ1r
7I67LS4A3LtgzIxHKI8OHyz1J7gYh7BnF3iPbYJRql9BnpSnOIiSb5Le0W4ZId7rOK8Nj+kgEegA
3mDcROqsvDaq8stsOtnNJ21+MmpreotMNiwgnvnzmVfwqIMA4qCBYAK4NMIwFA8/aRsIw4jrukLJ
Z9gQGaYCR7JumAZjqyv1FN8oCfIznxFE7XhJEUNsCdRxAJu2uwhkAb/EGYOmtMRyJBm68Y7cgfrM
k3snSB68UxYjEIY/MhnbqMnk1Ydcshl5euRWhozhvo8MdH9NRo48x8nV4LNlzPjdWqM5/QyrJHnp
ZxmjLKEKWgHcq2yd+Dwkn15mZTWKGGXIw73cVxC5hw5Xwj1mjzS6zjLD0J22v4Nvj80VUINFzJJe
oRzKwj7tfUy07GqjgklXqCshcO4crZz1My3d8aZgAXFAqeTR8zjgNR0+Ed1qC2tIYYOJPtf3faJE
13Kt69u8xlWsqTLbn1Og/o6cMi/qmPQ76LA3DUEH/1+fBMoeh9myptdbfkudqWUFx3HU5V9tEG1X
NcQuUqXLMA6VndqPWzhXe2sqBr+ec8DRzDnTk7+XN6tHD+BDWQhhHHbI+tEHHOrk2y6fQRXDLQQU
6rGoT+SvpDjagSvCXPGg/FBnWzKwYYi/0CAr5JHAV7lfKEG+iIp5PxSBdSHCSL5xdNDkABvF62Yw
um1cBDWOTMRJZTVT0ylg+A0uKuMDkWYb4haaLaSscJPXDa4Moq23doGVRim32IGXtnplN0378vGi
PN6p+KJAJMgeFoLge0n427GQJGh/hWNQ+wsneMJQtd+0ZWdtidytH/78UgyDeNFUTWOEu9qtsUFK
mzZGI9LpoLRKZo7bqsVIABlbefHxpbRl0zt8lAwpmEsuU36+2dpQsrWkKazrpCZr1SBztJsKX85E
uYvbXN2oRkgEgTVVGIzoieIF2BeQgsOaHJTFaE4iYoWqU2bmKJvf1FwKL4ldVcjGLevPqobUD/sI
ndUdZY/ZOIYPAc3Gpk1hJIi0CvFC1ZMrhJ3ldkzzDtS9K+S9Zk71viC647qeyuoMLnoMIABWLqXg
0l7A+15PspQJC02m57mXWpP5JkdFVvhYd0n3aQATaEvV30u7jG+BZJ3xcnzBEInKbcgqkGCM4bsC
BzatSzc4zdEAwaDtNh1kok9512jy8g6PrZvZjfSC9YD2/eOndTTy5sOTOsNYf1l5zMMOdyHNYRQW
ze86zj6+VSD93dWJmL5ak8P4cI7PbTbL71u9HFwPUwyEpYugelUKoZsbHZQIuSerPdDpNFo4RkIe
/e5EDfznzO4ZnSTiTLVy3F3xNS19AXTpAlHOriYLeqxDRkilwkMzHmztVnRXYRdLLx2+U1dIR1ER
p6gb3VEqLH9aLJAGOcIXpVMaZIuFrew+vu3Hx/ECcHMc8+YwnV4PcAhFHlQHnTdKe+hGNTyNnRSp
2pmrnPrarHkT2N6EHQBcdPh0SYtI07xHnV9OjX2N+3v4PKmkCaPsivbYMhh+kOb6bYmt3f2k50DG
ST9eG6PUY9E4Nmfq4BPPns8BdwC5PkSCtYl9N8fDgI1eThgiCYxDNwAkjZW6FU3dXdRCc37JoUOJ
8se3+uCqqxoNUUga4IeTQ/SAJARLWvaHaDzHvz55q2nhF+tnvM7JHDm81W2Wwg6mR/OgeuePCWGX
G1hsuhc4ccKGG1ufY+SWj6Kd0k2M89lWEZHO+zUpz3YUKH9KzIYuTRFMq8hpyhu2GqdKTV8rhRaB
JpNnvwlNybgwsHk/s9UfUxG4DL4LDpUl8xWE4odf2tLnSI16ByoCQ5QvIrfFQ6Qqwwtu0eHrGEzq
V7VS22xT5nmxU/MZPwn8g2qojlYCKl5bMRhRM40Jk+U8qzd//OTfDzsEGAuwuCbfRB1bEAnaGLGC
K2Ol5mRXZlob+4+vcuIUB9fBPRnHdJV/WN76305xdD2TpcdwESA/m+7cx6S1ZQlEfNNRzlRqJ3YN
XO2XvkZHLoiI7/BSdunM0CjYNSYrjK+LKYNcipft/PjxNzruyxlvvFNvwCepCteEeyOMq8LR8Xwa
Sdl4hPmnEBGh4gz9BF9k6LdJL0rbi/toIH8U2I2Aqah/BBGMFlaxiCVf6qo6xsCS5HDP6EPiJhqj
w2iI6O/R+fMFrkHLhGsDMZw5yepIIcwBW78W2VU5w2IGxXOusC86F1t14jGDAYCMIONA47Wm/5dR
qdptzKQ/UcICi0BZbDRJz2v88edzq/e4m1/kOnieoz9FsWeugdfGwBUqynJa6mqgBVj6lLxRirsi
BwzJSgXryFmbfbsorRtVm5KbtCwkLwh1526uQ8nv5J6St3HaTyMcvTO1+qlPh4iQLRzSjQYksDpM
lWpyIhR4BWaxTdC5M5TgN3UOzR/U54p9M1GSmfsEqeVtlWh6uWmzon8wNTvAGID1EeDyJedIDawR
B2cNY5qC/GRZOcfhOrFaMEmBbw6wjohn3VKUIcZvC4/IY5DX7DsV7fCsneW0aKy5VUFDcQe7fNlp
DeKeDtekXoJ8F2PXYNHeYECasyRGJxC+SuQeSBkRvxZ+b7dJKaLbEjNlHMidOfqKl/LnWZE0H/Zg
dW5bPlGBL1HeCppb3h066sPPhI9uA+8Y/kRfWsOnSm/R+ct1+guX73mrD1N3AbluIyX5W0sPvdFH
p9oNCmDLmX1kKS8O7w0zN53qg8xpet318YBzbFFjcExqRVzUD2WXlLs6SIjJ7dV63zLw/KFXmez2
dhK9JP00oVMYXlNb/aQOmDihEselXCFkT8MOd1vaCA9HurBNq4/qppvT8Mz2elyfQMRQVBIEVch/
urF6rzFDdoyq4ClKEozllj3uBsdd5yrTRsKE0EHupGywzyCfx28pVCgWxvs9YoS0qhuGIVwssrua
mYfckl1t6LeQGvVzBfBxnQ/kraIwXjQkKsX34SvRhnFvp73ABixwsh9Vyxy5hC76xa4G/RYDULyZ
MAZ0vptmhOcwgxRV8QoDPzR8R4LsxYza6IfAjeC2xm0MUrUY8dIkU8j6/PE7c+Jz0obQScG+BOde
P4My64TUyhXKACsnBTyQgmspyrXnoRDaN4QF50JqTpx1ZFsY2HuQKQVH453v99vxXRvktycGF9R7
iPCcJYTwZYo+f7HVJoSpZqr5j0pPpnviSqx5axm9Vm6AJ9KNqDX+j5LaJiGEPKoumyBJ37I0yC0X
hRrI3se35vgEWg43eJV0mTIFwKqYzxAzwtICsVIAT7b6HEa3Ycu0orONc8OpU5ci1w14Aw0a3dpq
A+mNuEtijWlMj2XNBi9Nx63spHcnTI7PfKsTewT7JmIukH8egLmqaZrJSRu1WkhO3YTdOsYLDwwL
7B+zpoaXkiNPWEJjiU49lWTSF2DLYvvHt3VJS1L1paZCW7rawEMnznDAJO6mUJp6E4re8Qu9SF1H
78MzpeKxmsvCUoML4VxCvYgrwuEqtIsEApu+XCtIC9ur4Mm/FQ3KThcP/rZ16e+l3MMCfXa2dMbG
sLHYhuaLKjPJV5AkPFFdik0yW83akTA7Bj/2zNyOQg+bxEbdh0QB4r0edjXx8God+JIzBN8qEz91
cF5RO8Rl0BycqcBObJywI+CMwKhHub0Wd8VSTqZkGCCSy6bxqz7J5d7OB+xT8e3+BKMKDYIypmeq
1BMbJ+k6sN0pVQGT115bdsikLpu5l9CUgk3FdNHVkkE+00idKHbePRMWhihCQOzZDh/ZqHRDKhSH
y2AY7zY58RWuHGFjKmFhMLsxxIQ97aWxd/SqvqxkA+zRSeIN4QD6Ho9R/FOoo1wb39LtLFTocB+/
vic+IJl+MEEU3i0mKusFZEXL4DRDZlXLud1j22068I0rw8HeQ4EFnUQDMowoL0yZxBPN2k6hNSi4
sNYInk01sEK3EJn1jYgHvCf6aKI9ltOXjz/l8bauw+oEowV+IORtDcHbmQ6AW8lowYjm+GZmEXIW
3F38ycSJ2G0zM9p9fMFjxJSelP/i5MJGBvaxfKLf9nV2YdJ8JCJA87LWNpghmTjVJ70nJi39ikSP
IM4qaOyNkuj1pZGNw7YRZBb2oxY+dLIwr6BjnOV7Hi8UdHesFEYxJgjVev3nUqHgRa3iKoIZYuXh
nGf9TKso+Rqw4t+W5WVvUMHFxTbWy9yA8iTXj8yk8nLbNuXwKdZKp/BjoQSfNZjbeJ6QQ5JcjrNo
XxWwhJ8f38TjvRn4jE2RKpoRCk/w8B4OtVhCN2UJmmlP6kwvssFT+kF6QpWqYs8gEyogh5VNvGKE
hs5VlMb6493Z0Ey4TgyT4Z8ypDz8CBWuzFTY+JGKsPpuSY5y5XTaT/Rb7RmU+Hg74ULwqTlXoU1C
1z68kBQxi+B94kLNEBCjnSawCUAePr6jxwcrGz8diQ7vEAbB2gygKc0sK3Rancgov5BGM+xwHChd
sjLOjb2Or8TWyIuG7nPZkdfaV7UvgdZNJWXCWOLPB/l2iyFqeClU4/Xj73R855gVmMBQ3J4FX1jd
uZrOeEkfIEA1LYorxn+1bxOGsfn4Kif2OTBBqtelUKBIf0+O+m1Bt4RfaUodoIQeUucmrsbhLWS+
jOQMI5mhm4zPuD/C6B2x8y06TEwzpet9THgprYtmxiQ7Ca6ykIkTlqbWmZP9+G7TLyiICOgf6AXX
/Az2ZiUIsgzxr16/BmmmYs4mtIfETttvZ+7DcXO3DDs4aIHrDFbnalFq+Pixb6SSiydpu1WaWUnd
RFHFZWfMzaZNQBQBWgzNM+VR9QMzEk+daMIXrLzVP7b8wNSCFo+RFN+d8395NX57JknBgGAA7uGM
g+Sjy/O4N9UwPdfPLs3JYR/p4KcDKXAZHsPiWH3lUOqmAHZa5hVqkz47HP1ubIOy4MANV0uXE2YQ
fY0Wp+9eNXpIH8Oc/sfH9/34CTOvp33iP/gBYL53+FWRkaM9jRGE9RizbaOJbpDxRUdMQ33urp44
uxZDH3J8qbxJYV3r30i6Y7/N28yzIcV3vkE6a+zOcdYqV0TkFJk7RIbxKytnK3YZWek3Sr0wxwyr
LmZXJ75VheDXJ0Qqws+yvI9vxAngmi2SDQzqL6ni2tqDIRraMAq0jN7I0OPWI1Kr3CFhjp5mxZB+
YraJi1bWkXQxJm1/rxcJiVUGSbnugkb8sSvHMvdjLaiLRAGaz+qxEDmSRVKb5p4Yuwzupp7vTczY
//QUWpi2iL6YMNIqOuuvrPBNZFpThvuGLP2osri8Ageft3ZkyGema0e7KZcC2rRxlNa53vrZ42Cp
V+BNhecMWuT3iRbuaM7/eJKMrauBSI/jHYUj/3L4NheBFI/TgJV/GGfVBUa1rWc1tuV//Koc1Q8M
2JlCMYti4UKiXq3bOLPmMcCO0cvsYnyu01h71jAVfbE0Ie8h+ptuaMrNxYg5P1Kfufzzp8Y8eImN
ZOnKfIjDLxkHvVMWJg0VdJNliuoUvKcd0UAlNrUff9Ojwo7nZS/E+QXHX1bu4aXgUeaRJDD+VVVO
8zx3C1UhnOwSbQG2+n/ug7wY7vAA5XeCJl5Wh5cTePw4VU9TnKPkdykACt8ktHVfm4MNhjmbvpom
/Q6rP83TbEKakMjSHtmQGRSHGMHFAGJxa+8fPr4NDPe58sFW/f7JQA2gAAA7rU8ne+DQsWtiapgU
EGQydBj5enLdyDqECnVwPCMdCTUZcy284wOYpE6jq/ieNYzkAO81/TUO4eLuIngC3+dWm66Ap7td
jZuN6uWYEaFayQuOvLAyJswgQNVn2D/O3HI4ZDkc/FDpHiBUmC2KrVo2Hsk46SAM4DmRe0xiCYSL
lKl5igKceT09HDAhCdoBD12rGab8kiIUfnTBBuyh1GcCKYcSOcrtQJLRpmj1NPYj7vWtkJwgwRWm
F1cdZmKpW7Z407jRjB/HLqqTmXwGyNyo6HuzuQWnshNXEE8wwK7utMiDGyB9T6x4uHIi2K0YJMQa
L2kYknbdDZb0rTTb4nNoBSoZjc30pbOE9hompfStkmMDuq1mRKXbqamF/lXppFvSbSVcMPShwoeY
6qi+7hcbKL/qW/wPqa0w+k1RjmE3HzqJtJ/lKN6NOnDlLg/NaCZ1p8Ihzy4rTCDINJR9SajOtxwp
BrETmaZ+qQisZRcv2ukavWqeuFpnBO1dEaKN9FQl1BEJTEoFAbAPBvVFr5KcLxcTQxDKJgYY2DWT
JpKAgOL2wIF9V9WNKtyRmuUJyryKPnmUm+emGPLC75yWBB1o743FrW3m2g+aBeQwlAlTL+FYmNUM
U9W9zERuPuWyHdleUtVtsc14S0Lfhj2GOao6j/PlXFFl42Na5CAQHQcb0RmM8/0el9re5S0zDZqq
DPiOYCuC18aiwrGPllkdfT54WfipNWevySxGVjcDUNUNR8KWNIV2zA0dg+AriFndS+fks+y2YU+V
yaw5heg/DuUrY85ufHTkrn5JcWiDLgi5SiJDTycYuUllxWsVgZwhpoCK4Flp/X1Bji9ah3zEwQJX
7NCCJBgRNER+YvLSsJ4iNwwG6xnHl6T0tMixb6u56a817qbidRZzNGJn9GHczDwrsmxr9PJemS3Z
GbyM1uR2SWpvprI0RrcTNXvxx1vBiXOMuSNbIsQyrMHW/RQsoBnwWMeJV67su7LIxkchZOfMVY5L
JfYbm12eithcDrTVEcM4Qc3lKEHLNWSbZJi3ge6Q2Ss/GaGxtQrjBSLOdWLPGF0hUJwI+nTrUL5r
8v7MoOioPsSyC9UKKj+wQZrI1ZasqJXdDioyuUCbgh8IVIVflLO4qs1gOtMKHd9aDPAY+dj4X3Ho
OKtZ/qDXQ0bZt7jMV9au0rLgVyWsP7aZBzdbOhpKXsTGgNuHZ4zuTIYliJ/xFLNNt4Me6k9xLMIz
bfeJ20YNQkEJ/gFlbA0148qK53/FLKQJ+pSklGbeEiy32IZbZxqnE3cNkhOAJXQ7XEnX1o+NBlJu
kRvtGTbnYxpb0zaoILV+/Nof80B4IkCjsCKWA5rZ0+Ft61ChiSQmZhzL8IaUqgItgzfL6Yx2g+D0
kuzVPnpepJuNKyXT8LnWzKH0RmNIiE6p6m7faV3Wn1knJ7489TGQoEk/gUPjiqghojrTm37AZKUp
zI3oMK9LFayPPv7yJ66CNwI8K+gvgBTr7x7MY9IkKViKExLhIsst9aVDANHHVzmx5inGYU5xZuL1
yszh8BY3FpFimWlVlKzBcK+m5C65vcbuzfLTPNC0aDMBtH7S5Np4lqNs+CmISi6Zrs9viDyTggMz
S54//lTHtS73ltaUKYhjgGSohx9KT2xz7jKGDUqN9NaLF+tz1icbfBzrn+bRmJ5h/GHUZSH6zYHX
9h9f/8RCYqRoL2YzVKFwcQ6vn6q1IIaVMTDkQu2iLAjJIEdt9OQMf40/vhTAOiN3xmV0RWu+sNGl
Zj8kSuUhPiSTExuPDXNkpJkN6uqPL3VsXLH4TjDIBVtYeGNrciWRxVlAUjotRDKJfURY0EsyO9Nz
FxvRhUrAzX3XKemnMAhjwGHV/NwJLUnOfIp3a+TDqpZPoUFOhu7gIOJePdyowm84iCHEmHi4xZdT
MMtforRrf2T2xHdGtWS17lAPhX2F+5r2kjdpk1/JAIJooeDUv0ySoT7awszusaNTG48M3RrbE3ZY
ze1ng7m01kbWbTPkurGZ50F+Tdth1IiWDZnPEwiR/7KDoVH9MiwjyY312Tzz/h6/P9jWAXVQteNG
zVl6+P60iTlWCsY6HqqcxKel0L2iTtQvCIXtM5c6bpaWYa4OWokUCwrkajMy5EpDwYZP86RpsXrZ
yOpsu1VS6re2BiR2wdChgsU9GPU5T/sTV14G78i3mAwC9q6ubDb1hGqFHKlRHdqXIiGqQldGsdWs
WvumRum41YP6j7EP2CcAmyYaJObYR1w80isEbw8OvPYsAI9wiDE+46Bm3Iggnqlb0nPS+vcp8sHr
uohf2OV5jCAfzhq+BVCNZRz1Ki9Nlfoxt2eysBVEy9q2Du1O20+hFjZE8mkSdD0H/audVtmj5RQd
e2ibRffxENBFlJWEi1pGQ/NktbnuI4JQ0QM2WBfvla6uf5aiaB6ieShlPzei+CvhXA4+swRV3QvE
/KSNFrbck3wmdfQKUpJtqrBM0+sxSE3JJfWzhhHWVU3j1raUK76pQ4nxaW/0X5I1ieIiIfabjPRa
YFpcN+TRxnM6fWmkxor8ak6C7mIMqUncgl2q+9NdDqd0ljrQIhwa2ollwfw222wMzHhwLkJeOQtx
zTysQ1hATraOpsD/eJdbDqzD5wVndCnkEOmw+tb4aYiK0JbjvmNubWU3qYoOdPFEa8inDduLhTOF
2MFSb4MyxYHx42sfndnMRpagDpY9U1H+d/g1kTJKcENmrIAARS7hGNQeP6D9+3T6Xz/H/wrfyvt/
fxnxr//m33+WpFLFYdSu/vVfN/FPwl/LX+1/Lz/2f//a4Q/96656Kx7b5u2tvflerf/mwQ/y+/9z
ff97+/3gX2jE43b61L0108Ob6LL2/SJ80uVv/r/+4T/e3n/L01S9/f0XkRZFu/y2kAiuv/7zR/vX
v/+CTfPbDV9+/3/+8PZ7zs9dxz/emvj70U+8fRft339J1j9pXVDcQAZYPPkhD//1j+Ht/Y8U5Z/L
fI5xIJsksNRCvi1otqO//7L/CdAAqxWPBqDNhXD81z9ESbjM33/p/2QQv5A2cNWA8bqwRP7Pdz94
Sv/z1P5RdPl9GRet+Puvf7sa/8+rCZ+NQ57fB+GRXg4DldVgi6xjHd/w2WuEZpVbSzIJ8E0xCoVt
WBP+tgQnoWtQh//N3pksyW1kWfRfeg+1Ywa2iDki55ncwJKZJGY4AAccw9f3AUvVJbHKVFb7MtNG
EpkRicH9+Xv3nlsj7jRoVpDJmFvFXeiGDXDRtO29fWCPHVTFOK72MQkeWODrxGZks8RKbIulSaet
vxTiqobwRKdB+vCwiIikf1KrNNmHQ7IYoDqy7qBjmaV71WQe+aRwDsOtDjRR1DGE3O9THPvhphmS
6iLTDvjoUC7jWeBVI5Cs9WliDKVJJrKvdNNtKssILyPjz9fS7o3Xqm9T8+g0Sf4UkH303UNZeQow
AwwRVMBdRVPlONnggXYhaw09b6Lct3NDfnlHGObTmDVERSB+HL/0DH/OumiQOXr5APdUxr7+mmQO
6AJnmovhEGd0z3bxXEOraJQMf8TK1s8kHrvuRbajsx9G4kAiuXiZt1nj1boIQWiSRb1QwaOvwA+D
xpxoDBmV3T3MhbDfa9oHJ5peuTi78yzfi8niaFMVJRbxtUsCRS20XqdyyOoDnY6AtltmBl1k+wkI
yQHk2gU9BQjnHvPvl9xKRiIpOSpsDKLAcXdqv7lbRohrEYiFkTXRH/JD3vgjIhZFnG/ujg/x0geX
ZPH7L61pcwjIdWACvA2yDE5R0AdtBGcWfJPduNa1y0pzQ6AkDUpCm+cmcuayu/UILwcgRKTYxS7M
4o30oo6s9bL35Vnzyz32ToVBqCU0N42GmZZXhBHIDCKLPPlpq0c13eIlcjGcu8r57k3hez3buRlR
0wDMojYYqabq0rsdGzDb29js1NMUhMunFvN0Hw+BMxwq6WIKyZKmbw4WJsKdx8BpYzfkFgPuzUr7
IXaz+nutZvnJ7GGMT5qZ5aGJdUqUrzfnt2vO+LDrZosDoMpRKx7LgqI8JgMr5fmLSZ1cmqE+zY3B
HH0oE+jsODHn1zDTLqbDJoMDJ8yqfqVbTsC21RpWvwc2kjyTuN11e/R5/lPVT4HcN+7U2as/c/5C
B31YiHYh/4zw2a65sS2Zjdwxyf0m5l7eulVMcGRSE2K8c9Ml+DoLejKoCPyV4ImpS5MnpW0GbZnf
kbNZmAScajh6wdbjRJXufZiqZ3KKB70ngJr8Tsg4kPRTFEbTBn8AAJfM0uiT5nzB3iMGEtO3Ldkb
iGYqP36abFH9MEVu2dRcCMzorg7GW9+HlbEZJwlXpVW9b0akemKdmo0xfJMWFhWcU2txIszR5Dls
1QMtUfO6q0P/C31cSBgEkwM9EsDzhj2H/OlHl7RCbaulXPrItSrjTrUChkYM2WHTOzgCoGXWxG5L
Q5retkfLk2zM3qAnm+IPrFurH/lxCO42i1t610GLVmvr8TDv/dhfnL0Ss1hZhKXvRq0zHIHKLtW2
czzZ7IHayqcQ0qm7mx3VqLPdmfkPT3XxbR7QO99UbRyD2QinUjyshKr3ILZYgrDjuUgq0kAs/pa6
2YearItMPZAaO2T7XgbNAJvZcm7amcX6Hl5zRlJtNwfzxmdxCXbaUTERxmS0RYWPqDpSaYkBog1U
91ZVSXf2wBbzAsl6vJ2HVtxkHYJXMLwpLeUFc9o36rH+i55CtcLFeAa4dQxUC29yeeNgHH4Eejb8
3QgprX3ILKvotnkqlpcSOvVbhUaviXQ8hPKxNUHN9rxtRZPfjiOt/NvK6Mt5D+qtJGLO8qsBqJlv
wtcoF1KsYVqGtyg+4WwABUwatauBc2X3NioeQC2zyqAnEspeEmWr8/lqgWZdRJPqmms6016AiXey
voLuK4atAS1Nnn1DNC8NiEskAK3b6L1t2IorI1tMzRubxngCmLIDi2i5RmVsK+XjJQbD6IuTTwvD
IQmsVFt8qX1xamjofOnCVNzHMGHEpc6m2tymKut4Y+PAemKQ4VXHnMXrmmTmZLmriY3CPCx1cUim
BMwwKc9sfKIqumTfyWJ68KZpUlEttDWta/oYBxeT7vV065M1Kk4ChXyoN4Oqm1t3WbqRjLDaEdsh
KNSdwY2EyadZ12bs0PE2zdQwHAxT6uPPiuW/xdv/rINs5Bp/VcBdKFm1/GP99v9/6W81nGX+5tPw
QuDOtBOr1YoT+1sJZ4nf1uKN/4zmC/nbKvf6vYJz7N9Aj9HvXMEUbDtrR+HvFZz5G/ND+pQQ9372
Xs3/pIJjUfi1wv/ZOmEwDV1rNcL92q4p8zivFg+Lp6CeupuUPZ+lWVan1Gk4fi2q2MpyS6K9ipJZ
ir22VPniu81nIsuverbP1tC/56IOd+5cLZADGpLrpAZE5HKImxbfvqcn0UZaOUCkK9Z4GnRM4sf3
oSENOiBHG/b1eJvkmA/sOn75ydVc9azQxO9qHy5fGsws/63Fg5yEbGDmLfOSu0oAe9FaEiZqmNcB
nf7HbjzLwDzTZkzO5JQ/T1n/3WLqgxhzHG5qawXL1DrGM6v8CKlvwf/ohshL429mOB5Tr72pJ/dq
8os3yzfPjq6SC0Ei9ravhpPZsNfrsLiKLQ6Tg9c8WMKqDnQJhm0qEgcDs3m/qNY6xUZ5WWb/zbKl
vMky936Yncd6iUHWz+tEM5Ry30KmUc3EmLXxUt52dcd4zjg7wbQZuvmYa8M9UHLXhzAHnV4omGe+
yU6vdNQkdjRZ3ktP0vbShZvOVkOU0+/MiTokwdZ+JFb1pm3IMnfkAynzu3Zojlk77bqlO2XTtKkb
+xSI5EoLexdkw9XI7HNqgyiuFIJIpiVu3jyhVOdPtv5zqOhsEan6go9ZrupyoOueeQir7tmarL07
x8axXyyAHY7DkEUYO0N12S62+TJj8lFgyibO89DMvb8t6tQ6pW0TbHO14LmOHzEuRXUF8NcpCANK
0mKLlB8shtPt8hQqfuWzjQ7ltgyKE5nuR5JRj63rXeMF3pNteqj9Vm6Tde6aFOrStMllbGJ7Y+BW
iIyOOtD35ZtpNv6mACARGaQKdCZiT0UaQIAI32nI79PFADHYRvuV+Yc4Hz60Y17lIWWJqWZ2BItg
5ao4kD3OnzPLgyDbNvKXFEq6JlfVnt9LMX8Nx+QwB63az0N9tZTVi6GKu8obbltKiELpp5hKJXaA
6k/1zrSA9Fh9v1O5eciaHK1w3kzb0Qm+tWV1mILC2Xu1ZVDoQS7Lxwy/3CDPoy+Osdk/TNo6Mci4
siWaKgBPkZ6RDRaDYJa3Anp5fl7i2r8hyAi93eA9mKjLiUmVV0bWJru6a4+oyZtNLOrdjFeGuqwm
G3MItxVzbyjE1a5xEkx7xT5pqOPm+HUE0syl6L+15IM3S/qBHPJlpko62wQsz9r5WHz/vVP9hbSl
D1+olBgt98lCh/0xeNmj28WnyTevbHe+sqssKub2aCUDPIWZOAI3O+SeedvVzYHQvXvyx6GxzeGV
LKdn5uX3SWvtMmk/Ev9135jGQ1bztIRdZK0DlNCrn6zcNqO4MPdBOR88QZPdKcNXm6CZIbVvKHze
l5bHe7Hb+y6Q2ybur/umOS40FiORozwwxNHMNVAcKJxxIz/9vjzlwadF/R0JJR9H0ziruFgHuE6y
7bq1yK1ZIGj0btze648l7AHk9s5H4EPK5LBc7ZvpxRbJJU7kVlUVF7jjmbJq64l/AZU++LuZFtK4
WF94RONNWYCZ951ql7etG5ksNq1hnE2PotW2Sqz3Zn3yOnfvyeGpXdQz549bjcR8003qwKwXbZ/o
K84tgkS90Ebh1aTPhChsvSzbtKQOZ7m9DSx5rbHibQOdHavLCEnMeyGHPQ2eq2BaaLtybDARehuj
fa+znoV/0dciBu0yWS9F1x16oh1UMH9gG1+LZUX11Tr7TIX5UfWYrwBIbHqAYO6U3Yh8YnDl1MPG
zrwLZel1JTkm0qDf0FaVEUPZLc7ZZ9ev73yXl21Ye3oxkU3RHK9DG2Wf3GH4kvnug1MuyDiqI62I
O8sZXpmmDdvYdtGNJ12IB5JlDb96ypmOcb7+VNJuDnaCcd2W+f0waeQKiXcYVbjev+C5G+v7sBk7
Pkm6G8+t3seUYbhTdfeyFftqoVqFdaIjf9av48C/KYdaU9QyO/ZG+G1cxXbDZJ9HUd+xFEwAYcZX
rzCXRz2lL8qpv3mJdxXW7cfsWHdJVb6xnJ86ardShwsyuFWbObyIbjhagxIbSuqTT/EdYYNEqz9b
a8b7ELF3jJHr1SJqiX7dcBY9e232zfBAz3upNqPFH7dNSWFpBR+lnmqOugORJZ39UiMlR5FS9rs4
b26n0bmiZ7MOGMIfI66b/WxBOqlbk/DFOkt2ue/pK9kmX6cR81denhenOnRIrCM2No6Gof+xTPoi
h+Y2Y1obLVBQ9oSPNBG4Ajb+pH6tzbzde0l2h0PopRLGdxKprSgc+5Mzmw/97GVR5/nHOPTvR7+4
dmR/h7f7XS5sqBC9oyDQN8j2N72dcQBQ04WMHlIkCv8oR9Nbt3K1q6bw2IPUTjmNbFZ2VpTb1qef
W3fczmcWru6qKJpjYZM6o+Ogge40PPikxnCDxMLrzpIxE9Yph+n7lJiPfYxKojf0BWrkDVtHAcsO
WRZW1V2HV7vqlRetsI7MmO/LLp+iUQXt3pHFHe6oc9UE9xm9Vx7dAfCyLstocYgVysbkm5pI9dGY
cWyn+FBWcE7DmFNFveTXVDMFi4255sn4r6PDCKCHFBu147yjRZVFTSYfsqZ6M23kKXVjHZH2Jhsj
LBpUG5zKTH1TrSVXP1xZZflcSvXDCBnuLcSipLX9o5LTzuiCC9Eky6lqUOQMozgAi9ZbOzFXddBg
opT+QtATXz3dZF67xbp26l1xU/ThIe3Hdhv2C7Ek5sLyoPZjxfls9v1NGvYnlzYdEP/la+YF32az
QiOYwL0dXHE7+7g4m+WLjLlPRLvzo8EmN2POLSneFYLwiz1PlzRnj7BC/WBb6NT6vDow4LF47hWP
c21fZaQVbEgHsiPQnuRYElN1qNs024SV+86QqNz22Xhdgtbcac/VUWGrQxV4wPc0jZx2yZ/doDph
Uv9otWduujC7bpPJJPgEQSPAm6Nn1+Pe7FNnm7vFE/itK8uN8wML2bCLtQNOaMowfUmZbVLRkZFF
iOG+cwBsBussFzHmVVtBSp6Z04GrIWehizdpnLziQBj2y9zaB9vtrW1raSJFQQZDE0YFjngNCW7a
bgoHYmefBxukUze1b70jj2qijr1gr+b+hnXuom19xUo+r27Kaz+o38kJSoAL47IcA0WE+0y91efb
QQAYNPre2FcFYQE4DN0dmuhbb7YJsHWDZ2jiDyRFfRmX+dqqsisibd79gcFk5/d8GxdUKQb9InJ7
tSZNZe3GaxtKAY6zHA38NezN/97Yg7djXYTOUMy3IzsuOXvHwWmv2yamnaDHW8Oy8+3Y2vf9xMJs
1uJmJBind2jakVBE9I1hPFbjdJin/lJZ9jmRs6SXYH82jHkv/jQ+Lk3wrBzgb0bwYyRDELGgSzhw
Q4cj3qdeg4oP1egecQWvFs2GsmILh+Vqb8Ya7Riu5nKrhGTRmccvM2lIg8MUNg3HK7xmAL6ZlEZ9
o7eZN8dkm8UP46xLiuRcsWTmNEeHK9MECQHSbdwu1nhD4zukU5c7KKkUEUBJfSyEw/7dDvc8fSnR
p9Zn38rnOK5P+TzA97F3DZqDDVz6J7Q6oB/L9qlmQLQrZvuirPnN8FeTmF2sloT5yYq7qym3n/CP
3QbF8qDq4cIzjNZPjE9knNMuNd1vKtTXvQB7nBjT2c7L4+yOFye1T0i5wK2TPIBDkqZSTkHlyOFO
lyDVu8r4TuLYdVVTDC9NOUc6D28TBqwYq/RlrCWy1IUHclblVgzEDBuE7DAbjI+uEd5ZTXjqVfIj
ttPh4Pr2rmRXyQ0S4GJcI+e2Gl+LIMkPZVJ9HYxi53bhyXDq4EoEfXWo6Laci9S7IQmy3HH1Itai
Pe3W66Z1j5RdO7tJ36Q/seqIZjiJsuqPKK313jME1Jcm/Omnc080bZFGSuKW5qGnGmdZPc9pL3Z9
XI400Orz4k7PcetcZls5tJLDdz1QuCLbo8AN1ZYxyxkyNdLbEqtdtlJUTYr2yM1Q0/Qhj6rqwzMN
yGIPnijbinF+U2VjbaBZ3aXOQD9Z5TtkPZxAC/Vq99UV7dOXoK0vWRzYO2LW/F3jFe92w9voSD/Y
+GOC6CAc+VsdZaB2Sfqqu31ueCTz5VVEtmJ5p5dMYcKJyUNh9n8PHPSbaaXLxRncc+WilNUtSyLG
z4Mjk+4g8gE7lcdR1E/EjZ1Wd2nqvvcuuS2QoW56w6FH2sm94baRXD9xdO99H/PDEtw4VLHoK/kh
OP46o92JAJeR6WYc/BJGiin839xFBu1xmPG0vamq7JnX9cMK/Ns0W88XXYUMd+4+w2ZN1F7SR6/+
mO3y1bO7at+BT3CorTnBtgvsJprGvVFW+6JYzK+pSYYG1NV0h3Rn5kE07M3MXPmKtjB5LsxcCAFc
Imiwgp5L+thjYGaNRni6wLqDwia23mxwgAh3rYmGsXKybeNdzYHxlsPCohDsS/OCHwxucVY/LegH
OIYQqIZA1EYfabJ1qkx/BnK3kLYaa0oQ+xQ7/R09VNbmJjIBZBxTXcCiuIUF1G5aejeR5XfbCm1J
08xnR7ZnbDMyMoibz2K1QJXzLqEgyQ8g3RsTqphl2mVRHLx55xlWxo7u3PfiDb1tfLIaZ19zyF0q
++TVQx85Qfs64aZmWLa8tCDic3u+jlm9Y8LjpLK7fezbt1blQtf2D2FdnSZcfnXBSN7qs5tFykum
xDUA/eueEiz16mclu6eqcR/pRr7QDT+qNKXBbarjsDi7NJ2faCMAngjVHf5Fk8rEogqyEEeW1peY
DAvEnkvHYXd4y/ObSrXPXeWKbUIIxdHy5s9ucc6t4mgKFIJwtPUYn1ZR0QxDREw9vLbFI8atmTZl
N2YcjOuzDvMRo8kqhBWpG9lxdu6tMTLiD9t6HVkQ9dLeZ3pODzop3y6VF17LprrW2jyLqeRwrePb
tNPlyQ3iMxBf1rOZoZCXfld+e9UIpm2iOhgNp2nMtVc+8TGOb2BFz96W6r0d7tzmHd/uGpCJIwhy
Vd9Qk4hc0DdlUpYBmq76G9UNRCjG8mEaBgTjWVVt3Sl9nG3fuDAj7Le9Oxf7VmtqfV/cIA9+kkXw
bCsLOht/IJq7zjwWy1pS7kobTe/CrNOvlxsS2jaLNYyHoWuOeNduGhJpiYM7esyWVvPdvp7f3dx9
91vfPxXTD1Qnp5xOQlWL27YZlht3YQQnjU8wsenr6mYSInir20Ueh774lDG/BU13fTPPbhKBB9hY
XkqrrXWDqM9ya1eGqIFBhpt7vyAed07p1OVBBDXG2YxyMA4mPT4YFnx3yYsSQvf8QX4invGeQsex
+vhgMTG41m5gnF067Bevt83dZNIGGK2i2OIZXzZqcB//21fu51UUgO7zr3rKj8Pn+59EBD///N/a
yTbDfXRCOM2AtyBrXr0dv7eTaQyb6JaAp3GKhtPJ1P/3drJl/YaWGpvnCi6hc7kqfn5vJ4e/OdQf
cEXQrf3sQVv/STvZ/Sl7+YcggPRPiI6rhgpc5RrU/qv4mBWtIIUS2Fe3DN5T2uqWjRCERi66qwA+
kf89EWOXp9u+XlTTfXX6kZTkXRLX1Xyc7cwUm26hzGOZ5ZyzpboOzHRTOmG6agkdEE6buLHt3rqx
YRfVFgR9hjXY2t3cKTcVnXR1LCqCPzfMNvN6a9BDUPn1IJ0EjHs82dZNPmUeP3owsnpERSCF9Hm1
vcpMmcOowPuWQOflbQ8kCoN+P2L95/DpF52tt1TUfhCVnp16O8ggqwpuWjL8hmETCnkIpCeZC+YW
3r/9AKw8gfmT4Eil01zk6Gc4ag0lNQuz3y0jyFZl23K9l2eDWtv9hOEdiGvpQsPaI0VbD7Zx6tQM
FS1V0RBago4ewEB0JzrhzqRsz2sOtYsz4KIiFcOEs8wT0m+SoOmvW5kQkCYW6KXfpRjHx0ohv/1B
V7qSWyR2FQ4Rwd7YfkOpmbY3XpJIRAeu69JxXNDIMrqcSj0AY4YQySbZBqudyJmCgJIQ8+qPWTo1
K2BmJeFwEaqCUmmMqeSAa5UFh20cEK90K6eU4GhDo8+sGbdOiWCz6sqyvRtaHXgAkZzhkVvmDs/K
JxDh0gJjLAjwqAf7egKGmDEjXuqWXt8UX/IhIZa9HQi22hcJagN6gCXo30gqsXSHsq6tT7f3oc41
QQfHqCB3vdmWw0pS7PXc12eM6YncpSZ/MCEl1N+0FG+Ua3OeSfJfwWOcqTbFayC0IPwTwUoaZa4J
FWefLZV/L9OYTbUjWLWMaukVk96IHi8mRiNEYdF6Yk5Rpc38lr6ul/CVcYrj45fp/YZevk1ZVi6G
5U5bvDEpCYDx1KZ4QQgPQQQhnRKzKprSIbjlrJPRFrACIjG3RSWzz5E6fDz4Xs3wCGSxC/EzGYvW
fhMNY1CfabyBSmUTLg4N4lqqxc4PeC7jcTuBCGBmj+oFOXnS2NZ2SDL7tg6nNmYyQBTGxswTvtSS
yabcSMetw8jKYrpFM3ay+VCQpkclmubp3WC66tMZupIOYx7MPY0hdDF0DhsxYLvxGOyaiU7ueGun
F55cLuMoVM12O+cc5Yxg7G+7tOBHo1rgf+Y67sKd1LMKEfTYzZfQZoq/k4MVH0YDVMY2ybv+a115
4tGPF+frIkb/BX9QBbdksusrEqOkeQz8MhmvBjLW/EjhOQ4ipJXhuE0HfAS8JYiwaeyUDs00DGUe
3OgeTFqLVD07+70IaDONnjw5LiRg5DSTfgiqsHsr3YaDC4Pi0dw0/to+g8/Co+Knnv7SkomBYlzM
5XhshDPLq24xAAGNbhl8Jee0l2uqsw04tcdE0UNvSdJ5RBJVtWlUTrgOzj1KHnhsYz7b21xabv8o
OfKV13XSy5me/SKrcJM0NWpnJi+5Q7B9IcFsY+lF/7W89kVopA9GT/QgSaLtSDI7LyCJaBRLGM6d
68TmNTUjZXVQju3Yojell8ZNDlaoUuQUvi6E0FtnFGZ3mrgc1XbUkkDzDA2mR3w6SbanQrqtup6H
NDAuvLepfx4dwnFp3YftBBTLJ2B3Y1hEAi+bPtDgJVkntUw+IH2m+ivUs05G7oiAAM2zNI3XOtC5
NafbEumMptEL25fgxtTxG/Mb8vJgKU51biRovaLE7kR+DMfcS54XodzbLKk6RSPed55Hof3yKlGJ
Yx8sT9OebkpEXV71ZrWahSzURm0jXE7NZU7Fo5ewVwTOxRqyeKEDX/SvuSoK44pcA5qEdeaZzSlN
V2q4xwuTPpK4AnK8W8q62k52RqQ8lI0BZ3XaD+G+TGwr3Vkwau2HpFLC3wRh3N8HiHqzTTfEMIZR
l+TTARETQYBtPpKRpzlZQBES1nsgyhT1WzxMdWSJtLpR8K8lF26hMZCAQM8iDAsoquLOBnrMxwzV
jduO5IjnJL4yz2pt3M1FWhY32jYXNlTl9ghZGPRat70q4/nQcgYbD2pO47tVIEcvIpTjfGJXEPSS
vb79rjyvefPqZQHDH+b+tW7n5jphf1ofDSHOVVK5uMozQYN/KeIF9vaIA/CUIRfB2cjeC0nAZFFB
ASg9mlxwskAY5w1lPV2wXr8T+szEOGSqdY2mqfX2OYELbUTMDd06C5wVRxFvHHlkEhUDGI8dcR5n
mXfbTLIBYM6oyP6JlG2AXmpbGVLbhjjto2QM3Gwb+Il5yWxA9ST2uONX7PPeFHH2Tst9XDfMBtjC
EdCkkJXFJkVBVWxmKy6wc6IKQeSxtFWEjkcfA7rvtPnTvAMYmTVy2s+Eu+bHxJjFxVG1Y+2kb5M9
O0l8n0dBf2F5IO8jJXePgf7hZ1T2mWdrIv0jnDykkd3oPQaiBVmXTyL99OKyDTbG0M9nq4zrYNt0
FkItu2l0dzPUcXdO7PihpL7nRxKCfBOScUQApzHX79WgmqfRUF6wm7SHFj3yLAZh1y12NvrNSW3O
z7OXko4GKZ+xbKws69bxHFQkiuFRflumxSJPeCzZBKhF0nsWFfuLLYciO4Kwzr673HCubUU//U33
DFmea9QN6Ea8NQOzwzVpnYl81oLBqyYgu+79heUorFghfad1zV3vVW1j3E9uQ/ZJVqNXGRFE+riR
RxEu16sl71vaTskjoHXMuUZqio94AhCzycoBgIKUbTXs5rLwHyxto0ejXeeve2DaPXmjKT47Zxh0
1GF65BYLe/koJ578ve9CWtsEirSjKPVrnz4e0tiIso4OO4xG+yJ63MW0ueZaRwYFzbizoLaeXCji
9OBrB1dmnhHylybAd7lvjcBs2psjeoaQ+gKFAmWjsTRmhpkjmZmiapWxMvclXz43l/Zb1SU0VGOR
9u+hKfuz19npq6Fr+WCm3mwxRi0c+HGN1Ndkf/sCFVZPxeWEiVfvsr5vycdgsz2pHB2cdt30Svl9
/INIIvE2UAk2hIITHuyVYig2HSE3NHmCBLAXswvxHdmdZ0aT28YvginJD9zlMn5tO+YZbHJNRaqh
LlLry1RalX6Snlf4wG/TofYPVtaZOHoh2wX2vxHK/2L55kSABBmTPfAFC1SQ9YtzJNSty9gEonPK
BIUcqqApIf6aQt1nfkETUrW6+3cWpH/6TNgIHEJwf4Urn/ZXjs7qc9OBynwGF0V1cZgqHJbCIDkI
kNKuKLXa/eF89rsw+o9CaA5df1ToAyFdobsusUzrB4KZ/bNKHgoepTqPelTo4d0LZ3PDNR6ARy3h
LkEDuu0nU2/JzUElgzb2P2NErp/ugy+w8XfZlNS/BnwvRTv3qVlQSEtP7LC2k5Bm1Z9//Sv+YgDi
QzA8rJIjqK4BmNtfvDF539QpDA0GcJoWQzN7rcNyLKxdUmiJwP1/f9GZ//Fy/uvPWl3BwlkRFOvt
/YO3IjZzlXSZJAeT+mvLJLl6bcdQXA1djgzprz/L/OdnJfRhJkJ/B85N3PsvRg7DbMelnBoQui2r
jzf7NSVsJZZj1zJ2A7My7hoK8G1LosnZr+zgmxGso0e7XZl5NEzYgpzXCeTUOwLo+czQuPt3sUu/
aLR+Xnxu8moS4hbwRv35gugksWUxcvFztLq7QWfl0THyeP/zUvxXyPc/1gqa+P8n8J9cGA+DUn82
Yfz8C7+bMFi7fltRxiYUI0R65O/9veVihr95/CdoPBBaMVyv2rm/ezBWmd5qwWDyQsEcrDHn6ncP
hvkbCJB/ODBYEX95N/5mjfnXHgz3zy+LA1yLJY7wDmwg4KVM95cXkwjdFEgD+V8Rxw+6DrXAF5AM
eTe8TU6Pw0AveVP0e9mWS3eH63bxHuIgyKmn8y6c7zpzajjcp7SVAup+ykl9zKsO7Fg59z+FMp24
x0whX9IkCxz6r3gtOepyMmVM7cXevZO6cbynxDNSuuiYujraIq4hcc4pRD4paQ65N3a7trWGB1J6
BJM5yxB3Qd2pj1D0xnzXAEU8W81kElfI6E5sZokN4hAm7YgqglnImznYKFGsPGQoJhiWO/h1m/Ka
AwXqgCLLvDQanZ4xSD3UOTFKmZ+qfZ65xYOROJbiK+im3AtLm95JsDCXyKuIi/M2a7xijaQ87BKk
Fn94jP7FvvCv7g0RttQZtPBwUv1yb1rUhpxCHaLDECnn6EzGjmMLZ6/wUhEIkG3/+uN+GhT/0X1b
nwU85Txr5s9/WDv/vE7QCub8YPYOcxyCeZ3I0omltpyanPEbYkVCc5Y+a9OLrOVcfiyhMp90M6o3
Dl48AnOmEBD+9Vf6887IN3IhzNEGJLJ1Rc3Zv3wjlRhLnlCXZhE1DehJx5A0HiTtD0SG9rgc/HxM
1S4oQwWVpq0nuasrxNX/5mv89Mj98cows8NOSlsSZgFYhLU5+sctxWPeshichkBdkr/pbWUWS+u2
qAukLQVCB4G10+CEgRFPFJcp8ezvwkQ6Z06GxbZeNNbybidahS888oEDdWnSKWzKIhia5dPs7dh/
cHp7TB/HeJnjD1dPium5wCcACf2vr+mfdwMUyfwiWMhZVlAU4/36BfAg8iCdAUGhkMqyQH5FYutX
Oy+1y3+XK/jnrXH9IDozaysXAjVFxq9+WLe2Y56OmLlx6k89TTcMHz6scsJrN8BSMrLd3ArDxF//
er++NHwqr4wt4Esw+wOo8+db9X+cnVeP20i6hn8RgWIx3ypQLXVwO43DDWGPbeacivz152Gfi7Wo
hoSeXezMYnfgUrHSF96Qo6VWFWByaWvIENx7Wk2+YZfBrkm85u76WBczJBHE+4HjQmF8iQHOxwoN
fFplSnFwE9gEATvdSGVw15EhuKep7ix53/WjUrd0Sc6JxnxYfHkRA0BLHIkkwEyrYbtgwBCoDelt
m+FsbxUdmGc8X3FbLRCH/wcBotbvcrt6U1z1/8PaNjLR0FbxX3JXh3GWOTk1SmkMK0h5t7o1qsfe
hTZCH6w0/73+bZcjdXbkbKJiAO4e0dXCG19NEkqdxJfaWXTmtLS/I58CW9uTI2tB5j23joQ4B6Pr
FPGBb2whmtQXg0POg8oNwRkcCMIH5wsbIAgoY4SmcIALVFWgleORvX9om2JOfwCHMVtEkkN+98El
IidjTMO0yTZ4MWUFQsuV0K0A+SjASxHSkI09PTsqGcA4DwbVZ1H0mXxXKw1tjg2gTSSKgCjN5fx+
RPq8PAQscP6+nIum88lZJ3Se+mCspw9VJ2xgv4Gt2e/nYIjnP0ZM5X+kkGCnaFkPdBfnz3U8aAON
EhQbPo/mOLgemCg3ASw3xrB74kLoOO9R/1D0uMPSJrXOqOPfp8KZJrkd9RHN1UW/bXqi0g2cVLmq
biY/nGMJlbfXafF9SfBItgd0icMcJ7s+oWL+OZozI95EKpx1taucCBGSxEAi6WvvSpha4WAV0DYx
0qJ1KJw+0twj2dyY3HehMKKnZgBkfLCnMjdhXuNFMvuRpspg2KaMnPzMiqgLHmRowtpLbd3j6miF
rbnlU+QkLshIdi4AoF2lLEXcj4wZrKIx0uByYrIuA2uPDBRmWM+5TvPH/IP5bTE2oETyDERSaRQe
OXahmTUan70RgLmEszBMxRFZT8397Wm513+WzZhOf1LbqpyQjClyqp+aVQH0wKodRYHYUG3U7T2d
MstvIhun2znTHCW/PQ9t1pNmUKQfQawntXzQUIKyaf6Ec1Tu4H4oWHJml9DtMWGGQ8xL3CL7YgJr
HME86uUIWcLOvbsxJMHYWlAI6YkUg6Y9gbgIeX20wovaj1EBwe+Z2KX6g4Cb630IG7oq9ravLEiP
LTWriDc9Q8ljQ/NhEo9EhbH8MEFyM+4HNbVUk3o5uWxcO7ZObmcRHu3iwgrV56lq1B0wziD1q9Kk
EN3oaeZsgRkmo3WibtJ8ikWuU4zvxsLViI7C3p5/4na3VJUrlgwICQRRM8USojWK7gFgaKTDbyxw
Ra52HvIqM9WqkEpQRk043va1k1onhQxrdsQImEr4NnMoUbrhyQ01RCn3TuKZySfHMXLkurDpm2Cb
N4mIjspotYhd6+q58lNpZNjCtULENMQ7azTqLxLtNnEqhxBqFViGwEbGZVaZBSmkp+TtGCAeO9uG
H6Dl464xJjM5GmqotC3Qb9umxa2lQj679sRHRdCgns2f6Prr8ZF1jaq9SfMK8YKwSeVJphaxKG00
lXxXMhGub9Vl3T9VEqeEh3ly9enRzntgD3psLDSDVI61czcGAs+sCdhFdHBHRw8fdcsN43+cLAY5
/jgkoEfbPaXPspu27AtTHatYdIH7k55G0H7GITyFITs34AIm3uGxo3rlqsCLPreDGYNhNNtq7E/A
xm37OKQO/Ssfx7Kuke+aKdOCBkYZBNn3peuqVttlrcElAQhON7Nv0zjK7guoqKXOPGu6+Cd3etHf
OwLs6FFrjC541Gh2fTBBDpv/Tp3lZLfewotohjADwwLIn7YtwAwvN/lfyb4eGlrsIrD3J0J34pT0
OhU5BxT29cfo4sV1+LMtA3VlB8e/C2M5q5/bucvy5g/i5QhKdG1eZUAYjOA0oqYX7msD/U4fujVd
mesjryNg15Go4JA3YhuyhOer3B19L1WVSxWvZgWQHTaLIj00iI0rn9RtHI5pjOnctmswW9nwT3dH
N0jE9PX6r1jeu7PHmNGRkEBKzhBEHesKgrLsGpRatLyHUUCcfqhU2CzQ78w1mseatAGytFEbxi1N
lfMoYLE8o3oPgJldLRHJWS8vZgOTlLVp3hlDbCe0s9XUHVyQxx9ANJfRoWwtzqycBygDsRUbNwK8
8ziA1FwsPgr8ywYVwy9Yft5fu0uTod1T10bWHomLO2QK61Mox+gpKHg/b6z0K2OR74OAWNJ7+jSr
sSg8020le/EJvbyHkAeYYqyVPlewn/dvWc5lWjqh6SJRQw+IlsYqsQwKK0o1FxHdetIwQynS9tii
ZL9TDqTeSjm3LBzOt88ynqT+IfDfxZcQMZNVTJ4IJt0Pk+enwRjdFVHZ3pWOKOnwE9TMs2HdCODW
u4bxlhRWCKTlSR/XRWMtsIehG13Pr1KsxLjCla+iYd7iVdQ+uL2rb8o8cHeabZRvy6Ffpmo7RMeL
KjpZz9oKpy+JwzOko3ytp/NzSnla1XZSWXAvRFR/EfYwHTP0ZK1t1TTWNkzyMfcTXDHTnV0W+g29
38s9Jdm+3BvcXAb2zKs4NsOqa5ysWvNH+h3RzlVJdh+WGoLPwuhueZWeX5IvU+eVpXBO0YqL0l7l
B5OMJdiPMDy0SeMekyb1tqBPwFdUgE4NFzlvACeacWOKr4yKYxppCcAkYdtrH77QbQl+DVPzM5Qc
3pdSjkfbBkQtlZAfMw3NAF0brObGYV1JhzFZG9jqInkHYIlOwcLL/ftmcAuHWER68aFc5EUOeTKM
BPZyol8v9dz2PZRdAzARi2rCPssqEDbtJJxx44kmCbsbP+dinSmN0B/hNy3epxduZGE/BGFlE1X1
ia6N6JRkTfbPQJ99Y03w5N/6yXmRSAExgUR9k4rQ6k1KmkjvIBzVB9dthgYeZY6sj6uP4NWBCLpO
3v6CsedmN071xS3CvECtLX0SUlBE6s8/uTnUpYrqoD1gbC0+0mIcP0A6phXZ9722oXZj3xrx/PFl
kR0Q2bx7ggONpcLCo/57kUWKh1pPDHgIR30vmzx8V2iJcyhkV31hU39FgbT4kHehegiJ6d5fv6Qv
LjFCfrSjF9coFpWk/3xwVZkiQ9+zO0wlSWeagZkHNtJ+Qntr2IxFq/ujVjk7hSDWjfVdxH/+eu6X
eUuJphjXJ1JtFL6W7fbXsxeEBT3NQQ30o8P5ELugYz2Ve/8286COU2xisjp2kKB0utIgvMY7O7Xt
Qyosb+fErraRPSShHhZee2MLXOxzttHiB7BInVGKc1cLUlZgXYCgTwetBjblWT2uae38Y8CGdv/G
r89IsOvxhFgMSLk7zz8BdvZ5D/5pOmRxI7eqkOI0Ry04lsTSvnVa1D6oieklgdSKG0O/Nkl8VZfS
PIMjJnc+NFjDojGRITzwvvBmWehzbIws/OHxbX9dn+WLAdn/AjtW2sVsgFgA/KYHgGhtUGZqrYoT
kN4HOrctYjG62giQXocihzBdY7cJvBtoFqrb4ZOiM3kAuWdvXdGIj9U82T784C9mjhhcCEALVVI9
f8zTFN8pDYns67/1/DwQPfCY01ixaQhTjOW2P/8sXZ7XDOQmOysGuHTKNGXO3zUt07gAwiB951RO
+yEfhF1a0PNGcWNV1sNztSISCUFjeU4FQMrz4dPRVRBirNkfS2c4Qlws3lv18CPVo+FABSHbttHo
nQot7vzr8z5/4HhjloGZM3x9/sbjej6wlbcKgZRI+BCcil8oU435Dilboba5gevRpjbt4Z8Ywa7P
18c9v26XcZcAESYvCvsAf9cPqy5T8NzNJPw+duWBortEc1jJQxYB5fDaMTv+h/EwYeFgEyxyys/n
WU2GothDKd0KnPbeQd7kUUvo4jRz8jPSlbhxvb42PfYT8BM08XjDVgdcQ3Ip6114urZZeu8KKDCQ
RqMeGiYZOWU3G4Wht0/wxTKKHj+v5noDl53hxaidCeSORbgTXi0PyGE2eyNY6H3KLN+mfvyygGgS
A/bDA4+AdBWP4Yo1tAp/MB8njXADbnD4MPK/7AZ7cv/DUIYLrG55q3DPWa60vx4MpE3Jk2Qw+3NQ
RPt2QpF0U5YKHeBABdqbHoH/35jcjrhacn2RmK1WDkhNOJlurPvJiNxGa0Xug12jk1NQrftwfcnO
r+JlKB7A5egR1/IQrvs++Wjb85hYwpeD5+y9yENgxwrqz2lbO28zeXgZigybS19HqZG/nX9COGR5
leBP5Kd2W+0tszeBeMPtjEayF9gxQI5HL/XfPj/qJ8vKsUSkYeeD9lA9xOB2ArR6jNR/F5jlJ2WO
RnYkLkLG6/pol1coAARE23ltdNola8N46fXpEA2x9GNH6+t3eunU0wbtQDcB1t20Rr3LIqR+N1RB
3elTElYAJm9M+PIypV609LmZr0kpZxVA4FKkTfPQ676ctZb2HJr9RQU3tOaf3Vbw1/fmnGRvX9ol
peeyMQAMs2PPvzLq/rm0RgatbQfJFmo9x5C2w/0UOzqlo8na5f10S2H9la0LkITowaWCsTRPzwfl
4/ZIyStA54n9dRAZTOWpMLcWNuo3AESvfdMlULLQL6ZS4qwOP84kqkdGy/CFQTAui6w/kjcRI2bp
fBg0r0Vip7J21/fSa9MDr4T/i0s3k0meTy9ekO3W3Bq8ToCAO7vMKRXP6V2b1daNbbt8qf/FSC+X
ANUdGgov7tycldVQBtVczZ50H16X3EaxZjyNWGs8BArcNGC49MZ4r0yNHYp6E7gsl8x2NTVsSwYN
NDd7tAyNnT536tmM8l9prbq76x9x+ZPWMyORpQdMRIUK5/JL/rq26R3BLemn2a+8uPsq+iLvNiIr
khsv++UwjiCFoX/gLbpy1upl95AlUA1kBb8VkTnRNaGWuJUl8pjXp3O5ERHSZQO+3GZI3a62fITT
MTrXuvTd1ioomlvpF62ui4c4VpFfdebnWhUQQ64PenmpUbUDxmNS3uKEm6tBXSToNWQYdV9kLhuR
28+fqaX9Ao5doR4xNHuqp7jae/WtKtflvlzwQTjhSDrdDnKt56s3uwjelWgL+oM5an5RG39cuhIP
2iC/zUFt767P87XRKH7TFbWtpRS62pUFyYoe0obyIUzUpHlOH+67OW+2RpY5J0R9nPaNIy4lShM6
L9U86r8k4efzCzSINXk4d/TkPIQ4PP13L52TsjEqofc9vjGqYDSbsiFnjnIlYNNVTbTQcwydhNeh
MDCIY00getDyMsgg1rhQNN72MV8GI7wGnYj2LpnX+dQs8uMygnGxr3oZHSTsL/g5fX2ahxBR/aq0
bxz080LG0rxgcjwG4Fo9wpl1AdbFWzsYBrOjZ9FZxyKspve9lwXWburz5J7x2kdw+XCMW9v6yn+r
33ilLeMjAO+yf8CaUlU5ny+UXxeCioa7eogqOtX6xJ9oKmOq18w3ds369qQwAJiN/xBELXfAah2V
NwSALoxqP7b29G1Isip6ruq+TU52XKXP19fxtcE8axF8p+yGNPLqZjOAyRk6bqr7qCqS+8BNi71X
0pbtMGd4+7yocS71Dwu4Hn87/4TKCNDJsE3EW/QI7GjmhYOAB10iUF6OdfH9zRMjOuDwkSAto60W
LO3tAPQZZy+kj++Tmrn/pLWX7LqoMD9eH2p9a7NgFBdA7Iil5IHV5/nEEgeJ7Tpwun0edGDeW/tI
PmPuAbOSi71oMVVzeWM/rmG7iCZSuqR0K4DW2bwaq0FjF416DcmbvVN5xTO+RdlCgG+6u3mks4wO
GFoisg98YHcozVMfnPa95Wl+a6liSytBfBRR3/hDp4qPqGbSP8lKxAbe/GUQTqZ2T/bNK702lYHC
2hU6RKG9NO3ChyoKK7E2S/iuVAvv7LyJ/Qa1ouytw/LHsQwUOSh70cJYvWhdgpEzYJVxD2ADuQ8a
6huzwfIT2Nh8FF1D3UPvboQIFwdpGXNBOrIulLzW4VwQKk1FaTnuUWpO/8QG3KgWH5hjWYn2rVt7
GYpWARKYjHVh3GeggxdZUzzuRxPn3wzjgm0yZPWxmJz0RmS8vIl/x1cgr23KCxxZFDJ1rojzrR3P
cz3Xtj3uW1MznxKnqbZCBONbD9AyCu6UPJMU8l6k3P+O4iJj6qTsHezcjXo4KZnWft+mHio8aARF
qQgeW62+lTlenNpl0KXrYsImZ7stC/pX6IguUW/UVaj2spbGzrOgCtcAh95Hiza5no62Dx2neOsd
uNzqC7IPFzWHlGoV8cRBqnQ96dW+T6JwZ0KOPHErTagh5rX/xrO3DAUEdjE2An62Lv1L9CaL3qWs
PMrJ+IUJh4Kkg8DoVlVx96k0hToEpMg/r4/6yjF4gWSCfaPUh3nm+VeVkYgao8ELMLaGP0Zf6g89
OBoKfeZ0o/z1+kggNPGdfyH+n49k4tiOTZTBgYtFeDfbGleL16LfSG/yxn2yjpA5BUzqf0Ot7hMn
iDQU/KZx7+IE8pA4KSJVQxW0Wzs1kHCeguhZw2oV96hyvBH3XN7zy9gWvBobMDHtsdXYTeLGDioY
SMl03rgRRMpHLwyj58xRCoBzDvsEvY7W+gCfCUk9G83IZzRD1DvRNu09VZrkOHlBtYMxi7YzviXK
J63GtPz6ur9yUdCp5vlDX4EEeg2VRSeXDiMVz73edX/0Ips+DVia3bgnlrmubiPKyGRiZHsGV+Aq
WJntLKWExJK3g5OeKrIo38Vu5cEdImOvq0m/Ufa4CDr59rSDbaoe5AxQbs+3GPCuitt1YLzalH7b
AaMwejP2uUxQj3T71uf+QFZnhHyQVao4XP+mr9xQDE8mTYAGaGUxv/j7hurNOYVYBaiutlWGibEO
6xDqo3pE6QBLIBfL3Xed1WFwfH3cVz8zvjjgdZbW3fpmnPVshHDHlssABe3Irt17qPtyZ+dZsxtS
91Zj4pU9bgPMYdfxXoNVfZFo/usqHlrQlbOtD/uqrjOUylo7wa9Csz7BzFDdZsga05/AA/8akhER
OuxV6p0mzPo3fpppuxFR1UHzCBB5HISCmA5WG01cV7k/rn+YyyuHzUDuSBmMNg4l1fMFQQk7py4+
IBQ3kKtWc1rpe6vRSxT1XNcIboTml8uwBBT0MSlKWXTpVw8Uh82wK/B2eyMVA6TraP4GV4RbJugi
Zqvpb75QlyNFl5j6rUF8sRpPr7I5G2Z32Jsc8gZBXGFV39oetvTGZYXKtw/nLFk/KQEBIiCx84/Z
mTT2e+S89hiWpIeZWPeLCIF8Y5KC5OT1hbu8neCNUTc1UAyHJ7RGkQDmwwNAZBMKUH37Ww6oDsKv
Hb9cH2UFqeCMkmfAWscOEigDlf3VgW3NEa5zPE/7AQDeDupq9FWHuF+T60j5pzZaR3vUjVIPkCcI
xe8Q3t17Pi8N+es/5GKfEtlgx7Z8XErxYB3OP21GNGCgX2H4etBGCBqTFaDZITYTCef++lAXm9QE
0wBSCX4PbjpgG86HAhRslBZ3kJ+g739UbtF/iM3GuTP0Jtkls4hv7JqLK5mgBg13/sJHhuazCqBI
pxC0mxLpq0CU72Qc2h+EkRp/oLEP0aaECIbZBSyn6RT2nsjv2li7ldQsX+/sFVpGR5eeKwtzdfKv
8ymbmA8ZqLtIPyyi+ltBO/NJkLF/FS1yFdtUJeGu7YUNXUPWN3bY5cJS/GP7vnDuqHauklonGnsz
gEjt01xZ2E2Wh1GJYfXHMJ9M78bSvjYYc1zSVIoQeNmfz9OqRDVyKUsfRyvtPp00VEnrrHWsr2UY
CPfGo3Px2PFVLeqreDMyRRgp56NVhpNZ5lxJf1BasYtBPn9g/f7kOPvsLOh8qEvr/Y1o/JXNxEhS
AkdcXtn1eVUGKtsm1hs+had4Z0okWWc0fnalblQfjQpfJtxisscBChs+b7L8ff3sXH5g5kt9YkGG
Am8z9fMpR/TEw0TPgMHk9Xg3iVodNMDZPnWfWyzfy2O64HA4MiSmixHD6usWZm9Al8BWxiNC30To
rf+wG0d7SBG/eYxy5H3fPDXudUJWSma8JWu736ieeuJTzJpQ6kZFqYHeb0Z4QOU0H24s4itfkaYc
0aXLvQCiZnUm8rLqEJhuTb+GknlKKUAeyQ3aO7Q3Jv/6rC6+4pIDg5wgDl+AxO7yU/6KUzosqWwD
Mh9aNQA0N5hP2ugmuMWz3pbvgyQd3jo1xsMx1gMCuoiUrWn1xFwx8hKd7lNaCD4LwGM7APJFuzOb
BpvU65O7uNYYjE3okpbyPlCNP5+c5uRmicar7k8o4X/M6mEi4KOjict3hd5u2n0md6BlXc63TIEv
jj6XKA+IiYQAMGU6xOcj573WAPxnmsAgq4dq8MQ9NmfWgQvB3uOoNqE+CHn0+nQvH2uU4igkG3hB
EvDwVp6P2mmV58wF89Xxm3nWpdZszdhodmgnYDUQYWuGl5faDLpZ+r1A6rUp3FtPycXe5TeQK9C5
5hdQq1w23F8bShRjqKGGygLnEXLFYhhAA8zZJsPJdX99vssJP3u1GArmPOkEPrE6MgnnQyH9isYu
1A5fBl76iFBXeD8nkJ2uj/LKUhLLcTaW6iSIp1WErCmvQH+aK60uI9OP4iDZpqAtfU3E5n2IN8A9
0O1bLfHXvuJLiwUYrbu4ZZ9Pze6dOXZcVlKx0ts+K7ITSI4Y5Cikl+vze+UG4Ngv9q70iundLl/5
rwVzg1x4LRVzIqtE7GosS7a6k7S7uKrjB7SabjWJX/ueAGCIywCN2rzF5+MZAdhyqJT64ock38kO
376s0IM9AFJvawTIdPV2mvjXJ/nq96QvRzrA2YCfeT5oLic7qeELIP2H2mbdpegd4Qe4F/C8bgz1
yvckm5dcqoRy3HPLT/nrewLtVXJoIlxUMm0qN1VGmLFZNEa+QUpE9cxymhsVzVe+KCMynM6/aQus
oprcTma0aIkzRlxidmGTzICApXOAatc8IMf1fSIcunvzByUtoBRNK5CHat28ipx6tntWmXscWSh7
MBN/dFw0d5K8PVwf6pVbnHlR+aIUQ2ixBvlVQpky9QLhIw/Z+Cne8btC4b5hVMi2wXLDTcydq30Q
jLfaO69cMBA/lhcEJBDh+WopzcadirjPha9XU7sLnbl+QBVv/g8bhoyYXMskvgAfcr5hvN7tbHzi
hZ9UIaCfGr+OpB/ydzJqIa8jNfMflm4R9AReBEyDmP98vBT4cthP3C3hsmfsCXxBYAZ4MpnTr+sr
98qpMwmWuFZ4DpZY5nykXJUS0UUcpirdHJof45T39nuFbNm881JDuxFuXx48cjZeHt6epbG5xirO
cyON1OOOrkjwfM300n1MNoVMWpydBK6A+7fObtFkoHhnL4xvqu7ns+toeqN5UODeGQnrzsxow0dy
rr/bbhB9uD7U5QnXl9QMztVLQ2ZdMa1o+tWlllIbDIMAGXCenjT8qXBPRtR4GkL8pGIHPKEzxOkt
m/mVAsVSpuN9BY4JvJ+iHQ2N83mSYcPpjLHGswLTKZ4qM4iaf+3RyTJsZHCNrA8IIyShb3XwS5/s
Bv1gvKd6iSBV5UJovpOjY90qJL6y2KSM9OAWqAWu16sHEhfsSlfBYCE8D9afF8SVJ4yoXB+qbL11
yENu1Fsub6GXC5YeHDEduJzVqclQ5qKoVXi0ccrU76ch/hogiXikciXw9tHax9wIgs0YDOWN6/1y
qsCbiGNpwcFiIj8///6gvLjhQXL6GvXZjzUyrHKbuBjObnRnmPc1SrrZjSv3Jag5D61YbLztAHNx
6VprCHrkdEZeILmIBWmFvwJadB2q9QDzkryvfsyDoe7zAt5obBX2g1AAgeuhKg/lrMZPpoMvWe7N
8sYheO07LFzPJeUjdV/rjgwwsvEbKgnEzDK6t2Tb47zQFPdRWc5PleXeKMtcXl4k7kuCaeusOP3C
88/OYrqVDn/VN9KoaDd5W8JERhSw9AfdC28hJHTJH3f+xQHTcCkLaoeogKwzhlkX5PUhDyq6Rs3O
dCu1sdteflDdXOzsduh21pzC6s6z/KcWia+ISjjbXNHss1AovrH+lw8fv4CshaubDjex4fnc8xSQ
Yq83kmZA3h2yzsPZCoJUVN44VJdLyjhsMZ4GWunEJOfjiFYOQxZR/ImLKfqUCye+tzM9v89B2yHe
6P68fo2+Mi265xS5CejBsy+qT3+HZm1qo+dvAr9MFd8YqQPrCY1fcaPI/crGYTY8C0tGvRCEz0ep
3C6sZgp2fpkl5ieUkjMk8tJxvO+Lupeb61NavtBq21DtIQ8CuguUZw3imep0IgkOKJ9hC/Aj0jzr
B1SdcD5iLq+1+8rqlHaIGwQebizdK7OkC8t1SKVniQJXx6PTnY6upFwyorm/tyITdyOt7ettO2ni
8/VJvrJNXjq+5DpMkTNy/kVdnTKBMgdeoCnKsVuyENU1EA4gFo72WIhHN5Dzr45HHA3yAVEQmvjn
47WurdyeIrRvp3NwlyUYkziUt48ooZs7OY3m/j/Mj7SdKHAhV68V1oloG7vpJtM38sTeexKYaZkG
2BsuedgU2N2NF+XysqHRwuEmeIHbgUzOaosa6RQZ+BtTYGpmp/ErJD8/aujgghcImhYTkRYJYaAR
Jn42VdtHOydrvcM80afEVRp4YXXzyrnYT/wkIOBcuOwqigerWBEtcKOxgCT7BdkfTV4U5AsFgiBD
YHP3xs/NUMusF1Aq+LB1DQoh2DkGg2L6tAWrp7Dq1QFR62jfJYD8B5jgN7bTxbWztLUg7hCl2Nw/
66vdioMAJTXD9DvZQMRrc5qwm3nSu1slyouBACVxG/D5aLARAq2yXOUiIxsCVT4Y0DE+spTWCXB9
dIPzdTkK8QBt1OXYCwoGq0sbqQ4JJrm1DnqpGfkex06JMUagMtW6N263i03hLOx0qDk8E1D+LtSN
jMzsVNm5hwBSzr80RWws1Sc0nVIxvhn+yVj0/+j1L3Adby2nkDl6Y5VG7R7i1KTnIZpuh6aP8RDg
cpUJLXi6vgkvvyKJ5Ys/A/VrrujVHYM9aZraDSqmpj2pPc5n8z1WR9qNXO+lDfj3+0B/cIHjv5DF
QK2tF2uwHdCkZVfuRm1EzJQeVlY0Rwi6vb3zkkqGw2boLWd85LTwSSV8hOBAqy0yTmDq7QwRvVRi
u9q2WJNjhpl1OFrS2MdGrZ0aXwdB/r3urfx3VIXNx7Ga3XeIRxnPVpBi3jDU2fQZFGZ/H6S2/Diq
vhObsC9cfQtfXSK6izz9v4nqqn4LW1U8KleoH9EokS2sqdnedwkFtp0jJ/T680Z684nCErdSalad
3BR4mBob22nE+3BEiXbrSZiHT6IcuuEhqBxD7csstX95Rgs9VkZm9ClosvFHLueI7rpDxQKVcROV
Hq6EursLrC7EpGcYO7/PF2MZ26rjeQf2CW8yBzmNehOmInH29ihD/dltqvbX2Jd5cegpzOwDFFjQ
e7LUPP5aLCqdXag4jWDaDMyKt1Nj4Wu/bRBsxvvWTFRenfpihAyf4IaGG49uJWhpbTrkf4NiJ720
z98VbRZGe4S7reC3YaoevyqTe3kbi9jIj12lZhcLprzWcZwytabm45k9GT3hYVz7uYGjgbfBFCoK
NB9l+EQdy6JT6neOWVe9GGF4w15v+mn6MmBMlOIF4XoNthzaANfp+o5fgsazrUjNgTMGJAKpWZC5
q3uDVsOsV9EQ7uMwKQ9JZXa7HKABxoahOfs9/YJNWM4xNM6i3DedG9wYf/2qgwcmIONAcJlQlV8n
0cPclhNs2WQf2Ko8dU77IxgQiLFdrcaMo+w+3ZjuejxgeNxZPDILd5uu2Gq+lgyibEYFC/HvvAr8
0ZN548+qkYhsFjChdnOUx+PRlJW0jk5buxgH96W8V7PovYOjLGkdHDOJZ38IahGgtdmg453XJlo/
YRu76XdMtXCDAxClcBjpRRp8BDAA3cdAMLN+mnDlONEKNGoUsz3+qnEK3udgb4cvyOzr5V7Wo+x2
tpOSySOerZxN09odMlb5qAfv8qEs2x1yk+izj05IZEJXoWi+tYBXHAQGtIgWIuSxT5WEeP4uBQv9
oGsVBrA8gs5PMcSDuW/wiSmePNQJjMPYiUi/k5hv/NHNJLWKjahJeTbcF4n3PDqy+tAmQ/iNlcrt
rY7S3GOiY/D16FjavB/Huos/johOiXt+q4p/phbtlH9CDAXmh27GsPEQGLVTIgyQOwD0ihS6LCx4
wMtKb9vxOVYImR4mzSszWNHKeMSzYIp/GTP+aOTYQb9LaYp45t6iSYUaP4JblBFsC/LfBsfLppl2
aYxd2te6C2tV3Y1xFFV3LiKsMZqXSagD7kGHq0Pf356tkyRX1HZD49XhszElQn1EGk//1RFm6ffk
3HqIYk/lhRxPmeX7wEPbbms2tjt8vb4TSaVWR4/GBW2hBZ2JsCyF91W810bxSBHGLU9Im+h1u605
HY4P+ZUDH2l4RGEoxrFvfHQi7E+ZCtQfL+RaeK6KgEc9LQGWbtpGAkTqKLf0d7NTxD+FW0RPYckT
vs8HE0k4xKYrcx9zIPAzb6SAZYqM3oRiexzJ4h17fExQmRSIllbTrHeslyjL50ELx+o9sFwt93H3
DMq9EJhH42FbGI1AQQt9sIehQfh700143/RbERWA/kpYkZgP5Ekc74s6x/t4g1Jf5H4xJ2yFvtna
7FpfZZOVP902MtCPQ/CmPbpxiMdJj/4NcmrcBxI5/glxv9/xFGBw6veYC01PnZ2VmH/2ab/Pi1km
Pr4DHipT9PuNeOsAI2u/02rD6TqrAoTKosrrTskcWVXOfYaBOk6zdR3v4nlAEV+PkjDwE0pjT6Ys
vRa9v6IIvtl2PtgbXCOm+hj3Tjn5ScjpfgyysAIjxWbstkFsJKegbbSelzO32uk9sl1ev5FCzY5v
xRAOUovq0PtmHIs74MUqxUrN7MVxKpATutcIud9rGAO5KY49CocRgDvNpG0jTEKTzyna1F/nBrsK
lD8bTh+SKFodYZCXdbnYCQOh912QVam1c0rX0jDWqSJsDFrJK7cpwOS4i2TQlM9gDIZqGHEvLmPx
TmAE7/zrzIY232GCUub7Lmr6UWwALSTZe0IW6x9VF236KRL6vNOwGHZPVuKG/+IipH+o+nDQj3x+
Me1qZBq/dpyf8A6xbxY5Aahba7sAQ7YDFhqJs8HiBaY4+lfG16A1YgtFWByGeDqN+hC3yM/9KGK4
Su9alEKmH1jlGSyTLlX2pPDZiDdwHdSnsHcXUwKBtjvoU/qk3ZAVd2GJpNVuGquQfRzEkQXbGDUv
uckWq+jPhTYF3/Gz7Yx3cafPLHgyisi32yq/s0Ztkp+cOZmwZkX5iDpONZTxp8Bo80QexgzC1tFr
2P24usSd0eDk4qFuv5/NsZg+Idho/Tb5PzUs22YAkhu8tHhwN16Sdu2hCHnm7sJajwJ7P5lNa26T
pJpxgJ1pp3wZg8DEVRZfSfyWMXhJzFM0R67jF3pqPDSa04LPqIBKPkZe7Rj3c6Dl+i7rcPigS4x2
5iaaXeXtJY492S/6WYN3z59lEaYGRl/thVM7BzwRQxQCwzhSxn4ItRiPrsVFbGOkbVt9H3Q02PZt
a8t/RUB1/t+hquJ2F+VzF77XeqP5x9Rr6AyFrYzpMI140m29Korv+16l02MD8UZREOJ12Wedrh2p
MWiEfcPwf5SdWW+cyBbHPxESxc4r9GJ3t7ckTpy8oGzDvlZBAZ/+/sjTuD2KdV/mjnRHagy1nHP+
G9VzNPaEWJCKg3HngSiOFMdRT9fZC/qjqr0jlGV87htMqf+h+rIbjNCStjthTKfJUyhM8YvswuI9
FfwfCc6/axxmBXBMmdf69JXiDVdce4vqAqPxTkC25BEypW5bQtmpS85+ZxfBPUxAfCKnNA9OhkX/
tETDYvlrLEa/TKzIHofQfyonuRLBKKtq+lQUXlDAy3IxbZr1mFsxl1917/Fv3f1QMW5+p+eyrjuT
TQ++4cEwhOlbQbxfTz8cOqFyBm0+BUKmSO+IEqlucXcLhx3u3iXlaov1etW0wbPTuH2972u/8x8D
Z7GpwGcQiovRpLm5tRTC6aMWWk3ygeamQIyTppaN0VdDmi42Ia34IktVkMLZCfdj45TOl8BVgqip
HFvKW68b6/dIWX+MkF5/Igu1NyPkjWW/YWCv/7xQwTBMUns66RAbv0PVmObd6NHBduR2PBSLWYZ7
5YwFuTPpnGSwcuXXYWlaEpTxOj0ZwfKVMFnnN+Spqo+WepmenZEQ0kRb7ykE31zbzChgkFmAntyZ
jPleP6oD/Dj4ctEn1tXS6WjuZNESWtKBzEZzmRcyDvLCvPdNPbcHyHXu/+v/gaswXt8bzAswSSe+
1bj/ArOdMQMZTDzzpMDengGa1L6HMowJZ8GBP6c1lePfi5U3VTNEZGoVGB025fObgWbhjNZk9NI8
GSzz6ijWZFnJVAFtnkmylULEahzIm/77r/5Rkr5eFbBLKZwswEMEb9cMyHSBNpPNnXsq6biap2BY
MdKPmfUNP0mDIu3YHaY1wewJGs3eGId6PnZZTUHgzIa7PoYzTock2uv1H3dZVjeWbTOpMUpc3F+P
q5HIH1pLUtsipbXpY7AgggvxHL21q6dxnMp3wIvrsTAyIBdwDNbhNoKm/3/93cYqxaHVnoNTKgN9
21EQPTAXDy9DP/u/x0EbMf9B894I5e2vMhRlRmsjat2A+quTI7THPrFGxrFd5RfucSCMQN+02p+C
x7RaquxTGdoquAQCz+L3atztL3r1ARkPYZwIs4QyFwnh1Uol489gKtTVZ1ma4SUgSL09KLQs6VMO
ePqI5pwQqKK3HRkJbNyth6zEIvPgpEuCh9eApSt5kEl+vxTFRH4PQc5udZxrq3qZUwvNgF10ENXp
b5p/JH+jjY1h0oXvyOCuW2RGT5hRgCMiTfvDCn792VIps9EyG+Pkkx5HYHv6Xbtq+c1GcB+5C9P9
QrjgA/6a7u/FXZN3Bnt/1Bev3yEuIJBk6BbYDLgcvP55a8q7Bmvo8jytdi92WUj0XqV6Mrk0pQdZ
aXmJbfNsZ07/0Wd82XPzu/IRT3B3JsOzrP2vduq2KSFMFLgJiXR1Uv8I6jG/W/yERKxypeWM27n1
5RxlcMUMQoqZ3yyRMwaWetRh5l7wLCTAa3Zw70f80OHeHzVZ5/xyXDIkI2heeK+kSnhqjxt4lp5B
kELrPC6WDkiCKjvja6dolYtbx9ZeEDOs2tJyXaGQk5pZIs3j38+ON7Q7vtrm02ADhAAM8z+vX1uj
V9gMrlmctZfOa2SHizoJuep7JtrtkTlAcQ7BqiNTpL9IORcnNCjq+98f4nrlbMQ0mngcUVEgwCa6
eoaw7fI08cbpTIaor26rhIM0Yo8LMjimiammbReeuXPEoG2SxFszPzt5a1aH//sxgIsdTNA4CALI
Cq9fxbyuWgRVps6lvwz2Xnv+jMe1KebYtbJaRFmQq72blsbdNBO1uUxV+84i/jNW+fci5k1AujQZ
uwDdwEG8ehMExDGMy7P+TGpDGhw3Rf8aySnA/nJVI6kVBLlN/YUWa/jh9CqwsKx32vtSzeNAdtnU
Y5xQpVgZdJMy5GEkyZBgV0ITSxUp01rUTTCZY3FAnyov7Wo28/eEbxyeJt0G58ZJMMsx/Ko7yTAd
8JIPhr7zDrgVG8cE0/z/z5iOvxPmI5wh/lCud3CTq9Zeg8ytKa7cZyPwfs5mYEy7Iiu/ZL3qnPjv
H/cNbLT9FvMD0He+L4Szq98qChVUpLK050kbP2d0Sk6UVDWhMRMxfcduZCoa5YPttwdC1upnnWQZ
0aP1+JWJ3HQLR+3dvXddLXDQm+QesPT/qOKvjQUWBpp6WIrhbFgUZbFSUxphxkzKk0m05hhbMl/f
k07+4ZW+XmHgBLwE9Hrb4XFdK3CceObcq/GMB1tAV+RWnX0ztZacbnSpMIIkVL6e8rM0idn8uKAx
6x564hl25VKp6mXNGFC9hAw6HvIsxKi6CavhTGdn+YxGBzH+wudczwffW6vkWDC3V9HqpX6+a8qy
8L5OBHRwZ9lNrt17FBmlfsJjgkuXvla9GE6bG8WBlGWrjaeJo5rBDfm+97i09On+nRVxXaHy/iE/
wYbZTMao469WRKcTw2nSqT1jEajul8w1U0gZsqtuBIghqYOo9tPd4MqeCPZRdT8RI8zBQRSFXgj2
Y5GesNo2dzmq3xyvJy/7XHVpu9zMqzCKXbdY9u3kJgQCv/PgWyly9Q3RSNDoEJqJI9O1f5BqAOQz
3Q5n32cFP0jSS7u7PGM6LAR+sWdyUdx7cx3c5GhYlZs9kJFWyni0vRLfYjJm/C/vPJH19olAPjdn
S7bx5pD8+ui0BnMJStgJHJ12d569CUrjONuPQrQPYx9kj1qHxH1qy7odXLcnMx4rrm5jls5f0gEO
4zuv6D+2Fmp8hBXQOzdG3dWnnbM60Xqs7LNkkMy8Z/VITRTNenR68HciW0lYeecVXNdwcM02GitR
55wum+Pg61fQjlMlEsNUZ1tPxGzrzm/m2FZ1bu74mHXXRIOjLflBFPxH+6BlzLozmBnBgSkr233n
i7x9Afz5PITHR6EpuH4a7TtJanbecHal7+W3pCwPzc5Mncn74ac673aSUAzj9u/v4M/h8XphIs3e
XEvASTBneqNxL0rCKOxOnRtG3fYdeQHE1q5TAfUV0CBPHrvSMQjmdP26jpNq9X52fCZ9gZ2T3YfG
ykCblJb+M17oWUmCyZQdRpw0zJM5h5VxZCfLlnzXetHnzq6mb4VFDME+XwzjkCyl3bwDc75hD/JN
rU1uhVqUb/vGiKwsKkwqjUBxZ1Sl/KTCXjwUldfLaCbqqIjKpFjzE8Lv6WFo5Ng82UpbI9Q2q8g+
U0s279QHbwolmgOO7c17B4sfsoherzEnxbcIz+LyUvKWh5JqYC3XGFdhaYOEKOY6EQmA7WcrJ4hk
R7iOAAkw1tp+h4Pxpyp89aHdP+owuusNkIKq8vpBpDuEKy5UxaVInLnHtr/VUr+0bmuFcYMYHPBy
8Qfl3OSSfjVqJFjubm2EuixOOqqzDgblZjv4UlkiYjhxBA9HxhiKQcStXZvBbxwmZyb1adJe/I7g
CPrnFJtQL5mW4dffl+2bGpgzdHNoAuDbwo+QaL7+awjS6E27reyL0RIY/KGUo34wbSItzmHd2UEX
d4kv7kP0feTsYl5qMI1f6xqLFne2j39/mD8it1evlofZNCgCXjrysGt3VnMKwZhH6ZwBqRy8YZpl
Jj3HRCO2cWQD3N0/FVjoZGJXAB64kS0JEM3jilhaKaOe8B8Mn0SRwNJQXvpC8ce1Jqc0cA+5nRX2
bnJVea5Hcw4+WCB6MXEcnmFGmlR446ySpv9qkXD8wVAAs5hIhWq4GEluVm2UWEtNCtFQ2h/nXNWE
Y4/kTMYibOwHRaaPcazGYkkvTCeHU5ABCu2BilMV2xNBVntEx7n3UstxaQ54YM13wN5Ne1Tl1KcH
2IPd/Gwxhv2sJgD3nQLY+2n4q+lfWulkIi5kG/wMcnwmTnU9TL/qhHz3CPY2ajlcouz62GK1Ox89
3+jOVeuC5qvaco6SVLX+BrSlsnZ+QiDClv2GhvDSeb6kxJG0tQevcpeQZHGs7I+698Vt2YUt0UOj
My3v1B3Wm13MlW0jCsDmiR0JrvV6udXm4sJ0MbKLNXSquNWqaDpBgwWTKsLmqbjNLJ3kp5HWn1xt
hhWZ1UXD4M+Y7vuK0mwqkwsUIEX2c6DaQoLCNMnvaS0lOb7z6C/PplEFww+a3VEdVjIJu1sYCuVH
Yo9Ec+Q7m1Rlrjes5W6WRPZEs1EAQpIUk1iEq0mncqOEbLWA6CmLBO73DIHeVF6QiggP+KOLYKR+
fU+MeEP0qQrDs69r/buDbHL0SGR6WYWTPJoGhJNosjWxgXPWhO+coX+otq83GLZADIk50xmnk3r2
+vWH/kIUVO0FZ10nCfeJImlIxngcND/8rC3SZxq0ymfEHorvqa/c/FlSF3s/3EATzpcz2Jxiz7DE
d+YZSg0RjkrLg61TfxInUZRL8Uyjgw9wVAVYmc8xsJrxmZW1Mv50kzq9T/rMzHcgqwEK3nWY9CF3
+jL8nIosfAiS1Zax6tmZA/ErTN0N0Iv2HhZFixnlPPQ/ZjG3oFjvnDtvSriNuIYoAG9olFS4Nb1+
LSvul5bXme55HskWoF4H6gvvhduP+7lee3mw/X46unVBXEzmGvWLY7DB2wiyRL92THRlEf7uh8zL
T2aW5XnUYI5gfA2HHtSjqImQOvi0ANZOdL05F3FNpNL4YR6CXhn7FkSdi7SxkIpGoq64M9ygcPqj
M2wBm4meQ++bW5Pp9FH0c9DeBSXZkjtfFpIv6AYL6PNMWPbtQCJ7/xGmYmM/lnCYpovCmorUgmxe
u1iLfHH3cEzaXEd1ZwkykIO1OQ7NZqIECsxrdfzJfxpqmqH70C+LD03j98kYzd6C2VIguz750hZm
sdnqLb3GwiAgQ/vFS2y6N8nOMZ5V76xnWzUEtEUcbeENgaE8LHlYpKFFGH0P/+R5GYDUdbmRfv77
d7Tf1KF8R6pwkoNRHfkI8F5/x7wyoc2OozhXncxrLHGG4DtVV0q+psRK9afAfDCLlEjWPTSnJd8v
KA/0fvLZALuRWKh0iIZkkdbdMkyleBh8ckaeikHZzylkz20uXDPD/tbm7uR/TLOS+8E1dW9zFa3Z
9NLJys9+9hk+lc3WgoT7EDVwGIeq4MoK0nX+GPa1yJkyF/Why6ig3uHK/MfpwjMhavFwCSKccquN
/zX3h6gTVAQ1L2fPSAJ5wsFwfLQNxx7v2HOWeXaGCYZIOI25vCuUuebvqRK3euHqhMFylyJtixaA
8Xu1lTTYI5rlSZxHz5TpXanM9G5wRjXFoiKMfb8QslWfIQmtw+HvX//tL1M1bCMVaggwsOu+x9Ya
pFoOxQVze0hR1TDEQ7ksz4W0pBVXoT/vDGCBx7//6htY6s/k3KffghvFwrtOUVCuOdhqTIKzSOtp
oLQPUju9SfD0wBnF1k37MvbQbmNt666MGZEaLieiYYhDbSorkLtqXKQ+90sxHwM0ZU5krmkxPTVd
U1m3rFtdk9CHsXP6/78vpEFQJzceOm3StpT+tVRMUQZFlk/GuZrzQBxBC8068lekPx9aF66w9Nzp
sxg3reDfX9m2Bl8vEXiTGCJBRf2DU27//79+uNbbSHZcswvYXKd3SPjGGwczW+8I+X+9UeUsvvz9
F9/W7EhI+UFsVRmPv61ym3rYjK2K7NK3uTP+CidtfUMsEUxH7FDSDmEwRpDcPAlBdVHIzCYGHoLs
Ra9euJopTgNxIIMQvEaaGzo9lWUuluOatu68cwrkcuD2Yf55MTqd37tp0Po3Y+8M7+XzbL371avD
YYxVBqrIP6+9E9AutLOhivwSZDi3fVptCCTP5phC3Isoft3pvay2t+cJnAymlLw5k65LXJ2o6TyN
fVbkbCrMYZwDn0k7u4naOXmkjA7yh8BMRBdJJbMfI3In+fT3L/cfa2WDNrYEKiaF9rWRLM2WX8Cx
DM89UdKnOVk9vo9fmk+jsNw7q0rWKfr7L17ltTCY9TAY5GJ0N9wViODqT3aCkIAhkwjPSQufqTMx
T9NTPtVYmBlmO/QvVapyGZfzkEMZAq9SMVGcWfCoO2IsD5Tty1DSCUK3+1hPC7wPy1xq771p5n+s
aRdqJTRuRqloOdyreblpaL8LvSG99GFCwR0txlSuP+HAjvfGwmgkGup8hUbX2H5UVln3gK1DuJGz
VCIesqZTTXqAzWOoi6cYtUWeVWfGfdhUXh4PSxvIG2O23R9GIgzSsUc+QnNI/XpK35k0vD23sRvh
4kZ5zdEN8vn6OGjGvlulUWaXdhbiVGASCsXXzDPjJs8qoWRkwAKutljqpnuPM/HHyuX1hmJkg+P0
FkMSAANdfezadokInQv/rCvdPaJwn17coJFUYr3XWEPkdzrl+F0VGZOOVEnicV5pJ+efoiU9hRSZ
y1QsuFQsUN4GyiB8v7+vDvGGzwVkjfUzHOtx2UsjD9uvfb/YN65XTmkCnpxtrb1KGbzvw4ARTjyv
dVPuWkhSci81XtiXXtRj83PojS4fHjLSueWwz4ypaNJoIY7NCGM9eY1/mW2/cz9NcKFvwZE65yBr
sLXIImSPnHHUdjKCNdF8Z6+OHGFuSNJxWs7GN22b6VwdHKJjGU3/fSf9x4d1oQ0LH00VGqdrwkYJ
B2xrw9NLwFlV7/Cup7cJstUUUGQcfVylF+xKZqLl///Dm2SDGf425eezvl5RgNc0UyksdHSxY0kT
AqN6mMiFNUJjoKus6+IClPpeZ/cf3RXe+XRXSMKhKzO/eP27flZTh0/Jeg6Q5Ph+DC3PGw4LXKIq
aqtg+m3OXZFE5IyK8JQ4wXo3qKZR+0Rqx4i80YHnpPMiOBfFEuwn6lR/m62J5LCGcCXj1QxrmHgm
cPmXpCwZzUtZL/KO0lsENwkTgOWchUvhnafFndT3aoEJfG/4TKM/rL1Tfp9mcpKJe9KpF7sJJDe9
HwM4pt5OOmXSTDtmxe9xYf5cEa+32EbXoSTnBgHzta7qDGXVhm83Znh22THilvAlf9jZqmyWD33T
Np/ZKtQ2dZGGn+hs2q/wD6dgxt6pWKXPBNXNmmPTFMavGQfE97Tg//F07H2bQAqcFTdw7HqaNw2G
myVBdZmrcU3wryw6nd06IqdLCtcy8I+paOWdzjBxfra6mQDaCA5/3sPqEmP2KawZpO4YOefO94lE
3/y9oJu3u4ghLDWaiYcJt/B1maY2b83ZrrvL5OriZAZF0u+GgYoGbyHFQjliZYJ1g6PHohnemRe8
vX23hhhFx5aViufP1dGsF7WWE9RS6OEy+AdhiIZQPuQ3Q4nhZCS8LncOfz8z3o6d0cozV6WFCDYu
8zVGZ/loW8gBqy/u7BV0EVWSezdhooPjkDdPggDAf0rQjAhS3vLJGzTWFb0O2ycTLK+7/fvDvB1W
QWTafGp47x7V1tXK9Qu/kySXM7j1VlPHZWChLRoso/6SppAF415loF2YTFTpcspbv/letMIxxnce
4w05cfvyTPFoMnC1eztxLtM56KxKqkuxTsaSx9bUmdOOGjvA9X1xZ+E8ugAeDyOsGSOGwepWT+Pa
T+ht8noxVgMayBxkkLpNmQcf+1ZPjhetQaKMZ1kZTvLEYWhkt3Kt1u5m46dlj+Sl9957LYf3ZkFx
F8Boh2EE+LuVsa9PyAqaMz5OubykTVAW3wrbzpoPXjYFsFCL0Do5/pK3MLE4tiFbgF/upq7K9WdM
mcpD7hkQ+rm6RF/GBuPxBp4mU7SYo93/mgi/bj4SzdJ8MPOF+6aq1uRbUk6kSfctF9yu7ergmaiF
FiMZsXDrFLaT+EccYquCNE1sc5wKWMpx9Mlty9yOjSyZbTs2i0AYaqcQhdU3yZjUwWHVlpt+81Ba
TTuH3Gp3X7aiBUZOMmYEqyVR8hDfOdb3qVvZ5Ke3ofMt0eRJntRsefKDUc2YjpeNpyIrG8hVhV5i
5TfKHfIBIRssu9uR7dFHQjtKRZ2Z5uGe9BJt3XpQHZKbbBZAiW5lUdrBePCxT1Lhun4nPNBldIkx
SJd2ETZLlhdXXhnUZQSVuTK+eFDeIEdm9gCL6u/75c1RhSPg1gJTOmOFDJvk9dfFW85zUZqkF8Nr
xPgjc6cgxo5QI0nTo7ELR4LTUxz57Xemym9kEmyN7YYBMvDpKTmrXv+wyjqwkcBLL6TDaz9uXSO7
kZ62+n9gaefylPei828GqLdtvHCi/XB1430lbq8cyGiZy3D5mrq0USG93AQuH+m8bUbmxnCdT6kj
MJGIFES4Hxk32Xui5bfsDB8fL2A2yMeEcL0p5K25XO3aaopLaDBFOopi8XfkGDn3vj0kF8AbSKP4
cSTMAitdHWsmUVnsFMKOGCr6sOXheb4zRnp7DPNMm5TWBEWFQHrtI5HS3KmhqusLa54wdGzsnSLu
RDv4F5mmuRGj2qBcQFlgH2TaDz8aPwm/wvtHM2/YrR4//31pvTmKfQrJgCNtowjyOFc3ESNlTyqV
WBcTDhS7Oqv269gaY2SsvnyBWTHcDhJOAt4IN0Wukg9///k/bJxXRQy/TzMEw47oD4YX2/P9a2Yx
w4OhMDDCizVBo/29bKjYE4tS9wdQsqbdIe7rNh5bmeGwEiG0TbHCXxqg3yFuXN2KHkp/2NoFA0Y7
t57JuDXCW8IPGCLGneXlooz//sxvz1oyJ7YgDZBKiuHrT9jafmargg+G3Md4Rp3knrgvNPXw4Kmj
E9jqHR+fN7MCpNJ/wsWZJoFvXKf4woKwOmPU7sWfneY0lq3/MajUMkQWzosf8eGYywiDPeOhmTL/
HVT2bSMHcIip3MZ8gFLFTfn6A2GGBLVwDe0LizZoyltDiu6zckwcbWNSKNBPKN/OXDDFbslra+/m
snCTaF4GtDZ+IaYggvfijhEFh4ktJSKFH5kKlvauq3Q5PDlmIZdjay2ViMAoGyse4Gw96X6awQsg
NNpZHBjhuJZ7Ict8+WiahhP8LMVQ/nbKJkeCZuUT+cm1vWSxBbL/Ke8Wf46WJXf9PQ49Y7FDA6XC
c2Piv4TucJKEPUVOCtIZt47Vu8WOU84Qu8U0m/SrNbbDRRdZn+qoQpppj3EKE/5ptkUVvLOWmJLx
/v69ATazMG5uAWq02cpcT1dHQmy1NzTradBhce/NyJJ3hm4sL6rDLLCiXDX2iSQIt4idvqvmR3R1
6T9ytKEKNEXZ+M8DVe6nxurlb68N9bM9o+e6MQrLw2XNk01+CX0sOb+2ta7mQwICmVxqEuvBb62k
vNhDVqefs97Jfs/5RvX3G09/tiGOTfAfrOFmWf1gjLouNf7JumQWd720k2yJkA51/QOXxnhpAmNY
m0iuqNB2Uo6j/LTkCHcOKPs6FyFBtZrWkUbGEeQfmm79newpgewUwPIb4ROLvAfkxypjUMtkxdx2
9uM4N1P73Co3ZVCxiBHhRW1L17xx7Kb9nZFO+CCydfzWzMJjqJBa0zNwb55xcOXzP0qLzvhQu0PZ
c9vYvbUPu3aCiOaAdRLZ5DrEyPr60CZu6h/WQGQHy86C5BSiaaPth3aDwHoKp+pTy1C8eBiEMvWN
PbrDvWbO1e57f8zcG+2uKjuiJp6TuBhm39jnQ1/Wd0NVJreOO2HeFxZePz4tXj9jId6GbZZF1dyV
h3SVMt2h5eoKWG6QWXe5WetnrZK6eXBygfCsbdaUtjSYvPPiuH0Su+Po3rohBG6wZNmqaGnn6ay4
OCZ8kdfgW0OB58MN6udyV4iwHXcpN+BXSiHHjAqt5BK5fjb/GA2ukij3HP070MJ076fSpoNXlWV9
CIn5S+8bduRy1w1YWEUtTkeYb6yzOUT1ouwzpnYrIwczwBsjh+H8zUNe/aSzFUooO26B4Y8RVhaP
Lbp5OBh2ePDRsDtHQcZCsdMVwNfNHMjyYAzT5EQpK83CYoBA20Nvo767wS4XisFc6TGNBKO1X9OS
9j9Ns3OLPfJIUT06PgTrC8W2I45kp/fiLkx6u4/70Qs+r6O7drfh5OUXqIB6hPNe2eJS4lzy058z
pIMrGsYMNuHUSdYaY4eP0Ka66ffYz2l3xm8W2S8iz/pbvs5B+k/jJVn55CKknSmjvbKEpBj6yQ6Z
n5fc2GnfUZiOZfOlh1SYHDU9bxIvqLgeRxugcu/YgNOkNKAQ2Rfp6tVRzR4gssHppdxBkW3Rk7bB
5NxC/EFql4rRFB/YuIb9ESeJxcfKDAA0roCwf2ZeqatdOm08AhAMx4rWsVLqeS4a6wsGPs38KHWB
erqtTPEpz8YxjRMRGN5u8TlZXkiz0FJE0Ga88GSlq/OLQor1ENSOOcR+udZP65p7zzVS+3K3ubk9
m1rN5bM1VSYSP8efZVSlMEpu2zS3lwNKt2ow4sBptRCsgKmYdkg/wuY7sKL8Hipv/Yag0fxl5jWj
0ikbw/6bkuXQRuYgg2O4iRF3pZ2ABidCJ3gD2Jz4uxlOUBl568R/6IQqHaCRp04OWijND1VJBkCk
ZuVetFkL6qV5dPudRLvZnPthtomlhjW3C1Zpw/TwMQiIOYnHh1n2zfrQm8NafzXkYGxZniYbrXAn
eLLsh6G7YNuejHuz9xM3NmfPu5UWfLJTaNTeGNlzrb/TZXdwa42QVgMcPTyL0ZmH/Yq8wz0kTecy
8xB4eIJDr8mLzIHI4t5Ccx8JFbYvk7N0fTzlenhZwo5Nm2B8+sXO0/BrMU6Oc+dblM2gN+54MoYk
OQITGJtQTo71DSk+eClFFcONU7daeOvjTFOQz9sZnYUnGZKGeBKqKz6IrFmcU9sVXUZiVTLe9i71
3VOXm6qzIsYdcH78NMjvQoeMxROKYOtkrCWwaoPngrfHzmz6HFbkk+1GWVOIJVJogxO5tb/CX++R
bIeFrI8gDYW/CxY3M+NshqGFvEYaCePUQVQmvLupaT+GNdfbFyevrOaxG6UvT0MwiCVmNNHVDz3n
joGJfZf+TqQrVoR9vYViXtXCmXe2VkxvYbkgIYcC0wcvYWqFX3pj01iCA9Q+TRkV7m5htdGkpigt
bpGUB5pxt2PPu63XbPHXGPHbeVioedt7UsInfYZMgiY5rjeHrCJq80aqr0hWu/wWhwJ5qYKwLC9A
kPOpNrPK/DCFswMA7DQiynvLGHeLp+DarObU39oCWGfX4z9V33bTpIpYN7YOcTdPvI9zOoTPDjCd
czO0i599SVqz0I+pHMyvHCDtD2Vnxt2a53Z1ytBhDy8M2EK9xzWBw8j4o0cNOuaNnzw7Ef1pxFfx
2INq5nsTJpv4jkTZoJm1+pY5QGLeGmMtJoTLZHUOWKZhqwAOiV0NJCs/X7sjrIy1YyfPTqkuq7Wk
/v2qGj38JnLX/51Vbdsegrlz1I25KvVrkWlV0s93IBps8sIYyFAypnannJV/x5kB5I6OYfgxqhzv
US+onN8hjMUEWfmcCdycYKjtZi91xc8u80RzCdeQEMNIoHuoviQ96/TWWS2R/cM4wHKick6aL3Pl
NsFNmq9DGgdVPd0QruQEtyhX3c8V/FviJerFFMu5ETI7++4yu/uhGQz7ZjH83ok1XOrqTAOtv+MJ
iW9c4Rqmcc56r0rPzuhj1xqmueNfKALNYw7hvzq0MLrMZ3M2Q+wRqLCxhm/N+uAjQW9+pJwTKfTE
3gHX9RHyxHOjbO+IFICEze1zevEsgS2B75RxbJ3Z9aMGDmp9zwmF172ZpoTxTaqZbmuSfjEubDOp
vF0nDLM7pk5Qfzbsok1+UfY7yaFubC58YlOKg0jhce2svCGQ0V/npThQI0KMTtFaF9EkyEy8a5Y2
D2NDp8O4F0j7x52nlPtlDvWSxkx9vDaCwOcXe92G1Y8ef15xqMJJWUeVV/4hcLKJMiZoEyq0sA+P
s22EkOgWX/7wC7j0yOlTc/zHb/1M3LaKwMQbYKVUnSZIHwWkhFVYKvLqtbgjRKlyb+F85bsq2XQR
xjrbA41s4y1MYHzp0jZ0Nl7H3rDUTJ1KD4LWaPj5Nwrvilo30/NDCe9Nxi6qkXGXN8EU3MMFkNkD
phbF+HGZjAZn33ClpIOXHx4NJf2m2WHisBAc0+OF685RF+I6TMxMKvzHRA1ld8fY09cfqkIVn7sS
ws7NHA6Y8VBhWP1O293yYrQTk8qo80hGjiegwu7GkObk74a8co094+8+buF+d7upceeJdghGEB5s
jYKYXfWZoX9iEEEXAVBhO3sWd+UfA6tebtfRamTMgVN738rSIV496QtdclIB+Oxmy5feTf8/ys5j
uW0kiqJfhCqgkbdgJpUsy5LtDcr2yIiNDDSAr58DryxSJZYn7GbcROrw3r3norc9RThuohX65/Y2
MZ3WuXOrPgkB2Iy1XZ3KhI9z42ilD72AfRkHFS01yDfPLXMOdIXD/raym6oZyHjV6nRVsjmWNwi5
y5R3Ntecg9vb/bLjnrTiUx3zerJ5tGrNXddeUjMzUwOfAk1r2ifCce1sbZReAbDGpYS4Mceiv3fm
VJt+qVkraefJVB1qPWtM9FbIqxFrIxJvVwQ9hOKh8lX7adajPiP9FbYGhbPWp6wVJPiu9JtZGvF3
h6ZBcwh7f2LeCotSPKKUhsmB+Je9p8/Uhe4UeU4MmZ+iGz3rshbOIYdabW5ZUXu59lI/l+sO02q0
LiKV750Q0eRtrA/2T0GjCH5G57vxTkPiuk9MH/J92mQZKA1qYPqNmpVmrlCfAUTkNGzIrUzYr62g
84dPDA2IpaunuaT21Thqx0tU29sYbL6+ClvfzO6nvMXZhDFXYrWqCLcTwzj4dyiD2C5ZcVwYz3LO
dd4Q7NPZMQ6bKf4yZn1Lb1K3q70T5Ym+wXHOAc8ARGetygzK+douS10Rf+IKlLOBXaOTYyar/WI1
AHGQbEW6TP30NDYkQd559riJfD/HKGBEdhXAu2inA/sRQXqkVxsPc02PO3AczQ1JGJMdpNbC7Hxe
hbYQG1hJ9srOkLLcFj40og13OfcOsY75K+iq2XkiaYLdZ0mqZ4QhQraQoDrHvjH6bjRJo5VjwmSF
81Hl3hw/WUMbbn12+RF6MOU3z24ohvSISDt5Qj/nTpt8MiYLQxksCzsQVZ+WmzEpyGEdmr7J9y02
NDtgl+F69LsMGCfgr8JuDFpgW/EqHLPOWcnEsb+F80Qebkh0urep+46dsz0V9JeCoZs7m0OklhgE
DjJHlEFi2nl2MyaIdm81RyABFDhc93iEPRyXnjOzz0Us2FG4jEed5ybhfg5DE351vH7MAwcp4XrO
ORUGVLjcelWpsXCPUUzjdpONw/B96i2004MpxnbDDiTk7lPMcJ7jFrsdmA41EHJWw8rSzBGuqUFB
+7VhBsnCgGWka351WZl+q6Vujc8yL/s76LMOlS+VmODf/Hq6dVv0ajsFeOx7bM6E4ujS83BIaGXW
fWrDpjtKi/yqdayAX+2zTggaKzBO12Cn6+QoSzcqiQ3KgLfshhm/KUT2qWQhM5M+R70ANcN7gtQ6
NEfF+etHPUfG7ypxaiIMPKuxdmbPsx1ZyOTGH21cXQVB62BcKjOp6zhAhDCWAJfwWwairfoMastI
x4nyrL6lAZPPx8Idxm7rzmU1rjnU2Gpl5XX5ZZJ1b+FFpqI6bWSdMZPq9my9gBbK8QIMNN03RoId
bF1T+Vv1OkKrlzLjIrYSmL3zWQiltV9qDccu3BkJOC2aAXPSOU48N7AS5NwrQaTc/D1snXG8YxFW
3ZqZW9qHAe0OJ19bXyQLmQZMY4Rug+rUIzH+iE56zECbMYtFK1RlTr/LaDq0QZpaoG5mQIvAoGqZ
yeJOgYRTbBIdgNscdHQMwxG2nds+a9pPkTa06c5BEwHbitXpqJy8AgqTy4mPFvVUvZuNItG3sSz0
6jbj4/nRJEwUkFEQ8m7TGpVEGnQ1WfOb0KRTfuc7dec+s9Aa7pcoMdjuB1FeNz+M0G7Th3r0R+PG
axuWAGSY9Xw79jlx4GqapL5Bj+v/ZGZlHStgjFZBTS2BQ1o9aRYsrNqYN3mv1cmWBCT9BS6opa+a
nsAXjmRI7ANrUtGrE6WdzjnO0QBR0/ElpPdaGf28BkvVjII+oXkUYemInGc0INhHkFrrxXFshtIO
KtFRjzBmV9/xsfePXpKAyrIXVhKtxtNk93KrQrfc69VCoIpVtstUFJ+Ubo83aW8oMwALd023cN62
8SxCDPGjknq3+C7OBTiOPWZe4crmGNqZvdd8I/6vRN27T8SkbSpBtpUc4pePi9PvjInNmHgqPnpu
0kXCSxaXKmw1dSTcRd+zPxhWoS4K9hq22hs0EZnz3OFKkfiihokzXtBAMOilIo89R99yuMS979X9
vsDC8mS7oZsFMWrpLmh1JMxXaqYXz34ZjX7BUnyH63HeDXM7X4vdTu/31CTZEwDe0mHftG61nowx
pqTrD+Y179/FbWXMRc2k07QxgSqIt1VwqouqriFY7Pvct19IzyYRvPKirLizxrSDXqU1+ZPs6Ixe
kdy8d2vpX6HuWATYBDa+HZigcB/AvdHvy65t1q6yy3nrZW3CutQBn78y2sWtRXSKd2QBLixiznNm
RMMOM+G8mhykRQ7RmDnpxped2ILW/tlUqAM+fln/KJXeFL8Zbwl1oiPG+wrS5e3V9dJXvV/Mzr7B
AMvmuK+nqO9XVpFIZqrUsNTK7WdnvneSqTo2mVY5Nzkgoeqhlg0ynXo2ou/0jUSybqSmgevsTExf
qU83ZC2c1P7mUX34ga1vSoIpn+3i4KgyfSrIQMo2LNm+v0+8QnxSEwtykJGDVN4Uje+ovZ/kMv7i
U1S1423RhRM1ZF44K/yVQB0zfsSNj/0HnWLZzWpV632X/6Lm5E6SYjSF37Vkcxavcww4OQ7sJOyo
TMr+lwhrkZx0jZjsLSwZN3rJUMn0ByD61boGfRYdIMoN9Yo0XQLLKK0b4kbRt94QTQRVoqnNwVkB
rxvKGouSyQHfhvNvHYuJghxuLrYnT27qZ9eSzN55N5Dy+RxAsL9CdTp7VpphIV1I8/gwlZExP4k4
NYIyk/qrGpu5v8snKPxXXo/z1ghpSegv2YugG4W+ceZpYq2kO2vnySGjhnTn9p5BWJvw9e9a0iXX
wtbPm2zen8GQa5t4bmm0nak+ZVl2yI6m5CCgbZpIkZD54XSnbhRCJ9WiptoUraejk9Bkde07uLxQ
y6DB71uCHjtT2tvPwE4UoUNpb/ORjyEyaaEfI6MybymFDL8+vqfLH3X2xTGA7WF/pqMnzukIOYw4
tBWNs6frr1jdyxSyCICyf03j5HZ6xjJl/mnvkhjz9pIMn5gxNOHUbaJKs14GfVD2UdKF6K/NkBdT
M95w5kXOZrAHmErE25GSRMCpwNC27xM9vMd8oh71iIZOIItqZouW4xHw1ZBfEVBfTMzIIHWorfSi
cUMz7tth0a7Etl3N/t6VvuFs3Qn/9nYww/Z20BCTP3782N4bDY4aTUKUl9zSs7cTkbgs/TTU9ggl
0+520muErhbOqDsiZL7/61i8HhCzHY8B8buYb6+M82ydlwAmMBHq7S81ynDTz81sUjSc9Csuj8vr
csDCwR/zkaUxiZ2NRTNf8yJXxUcvtLGyDSOARxPfYLPuKm+4tiG7nML4yNHbsZLCtMLH//bKFlG7
g101PFS5b+1zf2of9HSq13Pve9Q9ZHslW/qd8TBiWOCQbTZF7rl8hsB3a5z72T4Utf2cLKduvTHa
I1+5WjW2GnYfP7jl57/9trFAcnWwEtD6cEPfXl4GhxTtqW4zX2oECs2OFWhLq9LsOaqEusbOU3bz
OuqJRwl9U24/Hv5C2+KB/8BJztgwk8gPPpuvJRg5V+soEyjciN9iOLCnqBj1b7q05DdvoE5ol77I
ABAV3g2tpmkJp7eOcrb0Kz/lcjL/s13zPR97Awnxy2v3l6rENiWhY5blHgq8gGtQM9OvaorindPW
8rai/zsFFfa1fYZ16PXju/DOG23yKpPcjJUEf/+ZtnFmI9wmdu4cNBbhYweDdpOANf7slvW1ufy9
odg9wTNDYO+Y+tn9FmajW5kfOXSEc/+ZgyXCNCQ6KOH7wvny8WW99yr7ZEYyzPKKXSyPfpjBfuOy
qsIivbRPSiqEhRdooBZ2zgR/9ePxLmd1hzd42WlgZ2YjdvYuI8cFDj4ZfDqUhcxA1Wl78kpOM0ar
Qx+aSOJc8QSvYVAuL3M5NtE2Y1rCmfNHZ/nXi9MXDRKQcLQOLijjr4PRSLqPPYATs9VX+BeM9b9e
Jttt2lWIc1H2EP739kX158RyEIDAdMmtcdWpRKx9K+4ew7AIyVQNo/xB60U7/PPOimHRolCi5koB
vrwddmkOLfOtxUQ4JDsjqu2Dh9g9iOgOX1knLx8kMuvFHoaDEN/AuXEypVxNVo+0DhMIst9t6DUv
xCpabgDbhj43RMz5tpAAKK7cWY6DXMTb6fDtyGcXKQGvlqpFvMakpdCC0Mk8VI3DedQgi9cPRnrL
fmCFXWPflaWs9J+029tDzTfbHfRiGEMMtwm9g3EQirOGOVExXYkZowK+ZUGEZ1ukksqU3TWP9NXL
H15lW9+i1DXV2tQn/YlVZmxXFGAJPPTsSBmHBBpc/6CbNCc38xDK+kWgp5xulNQa72EoMcVs3Niv
iE+b6qJZT9CzxFdkP8mwsjxu43EWpZtvzaHXy/XQVPPwTDFImJ+Z9w26HRIzPj11GEt0nPLwS2kV
hdiJAnrIpqQd+lzA74jWQiaUEk2gyyuDC74bEseoHsiddg9aOlLZTBInh740ALYDf+r8cIV0P3dW
OANDJ1J5r5rI/C3AJ/zU7aHVVjjtqadqlpakyH2QzwedWfFa97rVUR7vs3qDhjvpiexuIffMUjh3
niPZIDaGnO7dRI8eF97Pt4JdDac2bl/gUl09pmQQxHSC0W6tEDd78othFNkQqExZX/E8NDFtdmOu
N3ALO3Pn9cV46uWoYe6xcrFRWm0b69m0qeHy//UnbJgergPZwOQdyrw6Je7kUzCOMxOu+uDXZB+0
0CtuvbCiRMahQwMx48TCuY1TxW2dMVt/7usGlYccsvi2UdiAEOlU6lcW2VTAC2voOaxF2q8UpnwS
eMLMv0VLaM4SGNHU+icNfHR8Y+cyzx8QRVnaz8ys52MrI8//qXzaKNsxpl24HgbaqytVV6N/JHdG
v0GGqcKgnaZaUm8fR87n9mTU9wXwSkSAosqtrYEM7Ng1ugFqL/YN/z6qEs8memKosbqQN5DtQD21
4yrxgNL+qgwUmLfg42iv15ZpOb9bOIvxyoaxA1pRdua8iejc/sa/gUrWlajj3BY7DWX+rjXs+9BG
zrQUy4mBc9H0rTkohv2znjeUVldWZ1o3HVNt2wf41WqFr3MatVdZ+/Mny2u6+Ufv2uVUbEBuy58V
/Orum5hC7UeF5AQyu90YA3j0EAgVuI5u5jhdJ5UoyEZo+rID7RLr0ecannmxzjQayScXOG2EqMPR
J8QjbpKh5JlRWwE7zDLtM1/j0DzmooR4i6wet2fcNu4vKuMaMOh5IP+HdlM3+XAx9fglA6cfBxmy
gjjgZbZ/6Yr9zT7vFCpBuEELgykSnzsHRiSapr59SJvecI9OC/p/VSZT/trUSW1BPa5qbWMWXj3w
29q8e0EgrTqIpIkEtdnF1CgnG2RetHRV9sVs+PMKnYGiBYlRbjrlOF/b/9wEieV/g2ZV1UOcVTH8
GKznA9z9zi7tlSX75lBgqa93xTSoKcA5gf9Y85WOzLHT7OoG356V32dqpJvfmub0HxYcf1znCZYN
xOwT1VyK0m614c6K9gHSgOWtjcQ2XppGFQ+JrTneNmo8yvqTKOHS9yJL+TDauf9cOPr4CSF96RMo
W7V9dNsuEBfqEh1CbAO1oXjl9Y+9Uxbp7q0XlUBlHCDg/iFtRfSlwPnhYIaJ+A98U7VB7zrRkoPB
q7LF/ZcfG6uuYCBQMThJLSecVxZdLldtqzVQsSGEpeupq/VnXyJKWCuwLJRAIZjQrnATefDMxjTX
HRSmGoj4jJusaheiCx0/z7qp68j5XsjRu+ekOg7Yt/peo3KEomnjDtyHn41KxwgRBDz21Yi+D9cI
Qnfsn84YwvjHYhht6bmiuCrTJlGrCLSHCOpYpa8antPfKo/8n6Ojx09OY9JkWw5ihOIa/vjf0KfM
PnR1plPaRfHj7JTYTwdfMXHkcew/a9pgQp6O9bTeUV6aDwTF0CYwwjJ8Ganx51Ar+uT7mLn6rVsX
gOa0uepvY5F50Sqep37YeL02Hny/Lb/mGsbkQE2icgOv07pnxGDm70YTxOiVbJTrTSgrq1/1o5v8
B+yhSIKmdEvfDAb8SpQp6B/Hu2ogqmSukDTtRkD1xHg3g2ZANNJ5SHNLDEYcj16yoqQ7fRLALeJg
ouWc3/txNj53ZpR/SpOQSA/alnV5b6W1Zn0yLc2f4oD9XdgeELVFv7tp0bo1ZlZnn/Jxtk9Tp1zg
lNpUfK/Cbvymx7WdbXVqd2KLtaW5idFIwcHPO+uunTLHCFTv1JQDmsaOdvQxnBu3MDQRuGNZPOVt
pL3SHzDqAyECinpe3fJULOyznBABeK76LnbkCrJkmZN7TdcmCOnyjysVYkPcmwM3FxZyQmxQWFsk
mZiWvKWR5cB8rOhc0673j6gGIxsdjpXKQxPWqj2YHIq6DRKEXt80dPEh5KTEIK3ytK1vzIRcEVKA
kpjs6TKnv2m3wjcCJ+lsdWtDurhXHAjrdaoXLckEraR/CkAtucn9yB+3XkmS/Y3VoyNJm3CJlcGS
SENPyQ6NRWK2j+j93GHp9OfpZoQO+drDlPvWmZQhN0QCdcQL2DSqfdy8ThBC+v8kk7DqaRbq+RAY
WgZunngQzd8laugfUVHA+KG6ZtxPJZZt0D+c/ohLcuf7Irc8RUNroDVgsMUugrFlC8OKU5R4R6Cn
aIGVGZ3LNOQbv1wrKRS+XdXddprX/NAiXaFV1lX7akgKH8FcYib+rMs8jXimBco5uyXHw1ByeE01
Y8wOSAyNYi+MKoxO/Bemv6o04mGCVkAM9iD3picvbtV/S9etXsVObXfPRtlliGnaRu9XuDRMY+8g
/2yw+k4I1hPLQCSTzF73aMfw0LlAjjBr5NCeBzYtbMIDnPjqbuorpzrGDazZoHNM13wd6eMnO29G
cL1GxjJs/LIl0ajEsfw6sJ5029IbMUmqaIysWztTDkr5yI2++larmqB2apGueZ8HH+0N3oRAUFCL
D2Mpp3Sn6R5N7qbXa3ICiKuyMBCaYbHPMxVvaDZDbMzd1nwGATuXmw54C0SGnmb71vfn6TOusZFQ
iJFt5EYIdK6Hin0alW0N2dJe+n72qNFkNbcRbgNvVSEHfyDaBdleURvGbeWbZXRsjRoZpTkZVrbv
s8h7jf0CQSm24MHZ0u5N0dfFcVizvmL2W2cVyuAVWuiiO4LuldSwO6OIEc8aXhOUYW/sdIRd+po4
hYawPSGW65lIqQP57hjyNsROFu7qCjhikJRhkh6yMBJ8iMoYFREINc6vYkocWs5ozMtHx7INdYx5
6UkHKeqQEIoYyZpASdzjX/PL/0DPZI8ETLAVtF1Wm6MSOMl6tSg1MjjYJz13eEJkEkBKYHfak+Pg
RxqqXQjic2AXM1u6vMYrShM0zKATuj0v/dpJxkFfXuoUfRMY3U1hebH+ORlL13jwZ5ixgadkUge6
3ykAwHacnbIRzfF6nNvs3iFtoznBLu3o1zNxoDgrO77ftprH7snuer9de3HFL3CR3n0pJBS/J70y
QoWEtuj4AESf0t1ttJJUFrNFssVBtCc5ZiyrbrynQ25lB4HAxEd/nMiYCTyuwEkPjSKIR+gAipb+
E7tsV2CFDXzaiy8lwSmoF2pviNbGkKflFpe/628QY2ifMp9sv+9ezJ8cVIloQpj8taOtK6r42gMU
XoOtATNXtSYvjGHJAJXlLS6Wlm2KzLXHupzVk9f4eXKyUXBk+D/oDWlNx/ztsTkdV5nWFeWNmIXI
DpY16OiN/JInVxpq6u9oNbn+KkWGpW6tVrKdof6WasC0M7ZedlQX7mcwFdo3eIRm+H1WdXPX4X3t
dlpb696VsMP3DsBEJIOvpNK5GGnenrVtesBt30XWIRra4zzk3Wdh1GIV9pq11eX0ux00sfu4qvBO
FQOrL3VAQZGaFvxZYQiyxKjbRUbMUwLeeeq4JnqG06pqpPsUhvmVIu47hT/8gRQwqIgjbNDPPSwA
aSpKj6F9cCo/2YtkTh+0WXnzOm+c6Vk0SL7d0a1PIukBvZCrxtraD5V11BNtvlJ/uyz9LZx9ZgSa
pYZ1AVZhuRV+V7j2AdzZsG+qXmzTEfgPXi7SKWAAN99JEf6J9j90r5Qc3huaQtzS8qcXQWHu7ZM2
4PTSK9CdA44I1ku2hVum4GbrU5ZlCxAW/VeX23RyEc1uP37i7z0Cqo7iT43FEIZ/VkgyrdqLpDsh
6NO6cC0ID3WDoZdhRZta61ecN9N+pTi2GsjPkU9AihjpeHbMRne0tPPxylvvLA2es+oL9x/mC0oE
St/eWfVFkXlXA90zDySPuumNWQ6juZacIVG6xxM+FBF7OVy2uKnFMcTRMASVGsQ+szViluFa4ely
2BZ/yaJ4CfxjF+EGVNoTwguppAcOUtgbvYn7Zi2ixHkiAsoqbtATGb8oRxZbMcVTTFBaxvzRTZi0
aeRxDFh5BvLwx8pNE3ESo5LjTaPw9m4mKx/4HtssXaH1Le49NbAuBxryr/F7VlWWHZSzZ/1GFhRa
B4P4qC86DafppqxH+8Xp0DcFBbuY3wmLmrnznVBLtoswOqcA4FXJiWWi7ji6Nh7es0x1wEHKvIEI
PTqEsNU90/ExQdg+H6YYdf4Wz/p8mjDbFlsDKqCxibGdfJl8r4+/VFqIIpCqBO1Cq89QVs1TF175
rN+ZRdAB8DeYEbqw5z5H03Qrsu5cKnfz0O4qVfj1Whs1/YjyrUooMqXjsPn4NX7nC2JIiCZAmilP
GmdfUOtjhM1Khcepl2Kd9HG0Uzat/Dix4qMwpnGHXcNnG27JKw22d2Zpn34X//LtWrjH3n67rTHi
+R2pN/td523zMEp/oMMaggkg+aGHnLi4z2f57zMG3keKosvsudzmt6OaQobRUlqCEEAi1Y889814
OxB0uVLCVWSUqpAEvB7M6DaeZv8ahuK92730KvjrTzTA2UVP2jh3bq9x0dnYbguAGydvnNRDrTq3
WLVxE/6KkrLdF2xw5ZU16rI6i+bDR1ZjCB1Fwbk4qhipMnL2dw5ZzyGcIBKydVecYVGb+a0qUoR2
vVyNgsOEkwzOLaqP/J+r4EzGhMLQaVg4OueKBujaJgmgnn2A9yi2EnzooYybm8zFHfTxe305PRNE
THAQJDtoSPT4lyfxV1+hdRXEi5mloafcOWzNApUBX65HTUnGiB1vBpknGZLPBjuiX2dp/YlA3i7e
YsXxbtRgDNcaLBc4Lgh1TM08A9YqWujnPTIg/IUBEA9Rb1XbO9Gwv0Vfq0U7J/fnE3zgJj3G9C8f
3Lzu8lOv4749WYVjTSc5C7lGbcJhPjOSZoNDIrz2cC4+SH4e3yKQIdRBpn7eooCdQz4Zrt2DExfx
bS2oDa8wW9lQCCfjRkPFuGo8J9l//KAu5rxlVMrli8KFaFB/abn99ZwobspW9oN3gCvhPkBqHa1A
VCr9YVl48gOZWd6VEZc/8c06iUaHnaHFuEt8wnlPeow8L/RGAk8J4hOgqHFk7ZNJD4OY+ae8Mtjy
mr0dzGZjtIQsM9ddNqRpKrXAzcz4qPmF9ahac77JZIKbR+F3oyccub+mrmx2GAGePr6xl5dp43H2
kK7A2xGkc7y9sRH9ArCVZXrEnXX0XBm+QhXxt6YBN/7KZ3355jAUddEFx8tTOtcU+GS18zX26TGv
BorcTjognk3qtRG54nW2ys1AsGZzZdB37uzSNkSQuoguoey8vb65tVqaOll2tKWhxUHjROKucbP6
FEdRPkP1ToyewtSUxvuIhEbnXxcSJA28PrrB92yif19+3l/vra3jLFSeBcdILZ5I8qRhB9J4o2aX
G/U+7TClBp0dDhstcobPHz/by2sH9fTnhAPryff+4Lv+Gpw5Q4mZrvchjBqYIKIyJCkMHPCjNlJH
XevLA2QEhTUXhfbvj8e+wISy40Wr6JNeh0WaeeLsiyVI05wqiW5Ln4rpSx5lTbHTjW7kOAtV/9Aq
umk3Y1GjLmljbA7PEGZQR1T9EtrWOXCJ11ZXDkW0miHm5T8MDG/iBM4n0neZbMy902fj149/9OUs
wz7DWrhdkJFZD84+hoqYJwqqVsV5KbxxqPx8naq42wq7+W8YfesajO/y22M4m/vjWMwxtCbfvhzG
MNKerZ0KmwwiRotq9e9OzNm2wzCXBh9f2uXHx1i053gVYSjSW347lg6tJx0xNh8iK2kfs76D8KJr
f3LTDfINNoqsoKckmYYr543LFZY7io6IidtEuIRk4O3APepS1lQyUhtfDuORUrXYdGYBvJxz17c6
phbQIKgsAhd7UBikpda+NuVAFV/6YXRF+HNxx/kIUIZBh6SVgpLWfPtjKtxUM9+ceTBKZ3pp6UPf
W2Zk+gfpW8O1AIeLWw6udEl40w3CNjkVnN1yhNcEr5bIfqgYCkJrs64x9gkvnnfQsJmRMeU0GWZ0
oufzK4jJixfZY5Zd8vRQQ7KCnSeY111ZJwXHtsPsjLkIBN/OrVnQ8CvFcO9U7hUQyuVtZTgkC/j9
YGqiHH57WyMIrSOFyuHQpI5aV92UPhBrlu5GhePrH99jrmyRMwEQQvXCrPp2KNtqJJTPYjiIRE93
0hLhJs3QLsmI+jGgEnEnDSyP/z4owiFMvdxPyhhn8wJSEHTttjUc/L5Q3jounBznXk5qUkA32Mr3
0VzXr2ktx2uxlhdTOLAjZk8s5hSoLNhsby+3ogTmepk/40ycwxdrjsQnauAEs5vhoLfHKcHchBVI
amKV+GEitv964X80Y+wOsBDwYp5deE/2gkZpwjrAxPProNNdIBkWUWgdhrVN1spXLNXdlanq8m1C
5egyX6BoQmN0XphLxkxLUW3ahzKpsmNu2IO5gj/mNiuNol24//gSLz4V0N1ok9H4ADtigV6ewF+L
JEF+dFkMtzlVdaVk4CUVbcEoimnKkqvySrmcO/zPQxpsZlEDCsvg+Z4d75IC6o1HWPAJOSD2aBhX
NDQxvNIDIhU7OlZR3V25yuULfLPBJGRuQb4uMmaTzdDZXITsvAh5kfqTjkXXwADpdv2h6ujCvn58
bRd8SSY6BFMeSm3B9dGqfHs/G/QUTprq4ymt0YUdEq11ilVCPTz5L2pH57Nnt+Pkr+ZRJdkKCo73
Tef9lbc0qdIHWt8q+VViAHYC0M+uurIbvHzY7jL3c67nqEdJ9Ow2aK07jCLq9VMlqfgGAndDIBBn
fPL6Se1lOz18fDcuPl8QpJySljxaam5UFN7eDFB1xFaNhD7KfBzdY0vi9V1X278B/8Y70ANG/ymt
TQheg0p3Hw+9/NFvnzigdoS7VDEAJ8CYfDu0ESsbvwJ52WAGB9gYEp9fd2uPwH1uIDzFV+7s5Qu2
XCpCb6rbdNfcsyudOzPzKozBJ9MrG+uZnD/c+nAPMM5+fF2Xt5SaDBY5HOMWTPXzj8crbJrdzpL6
wo4mmTYd/CCA5XqfvUh78saDxsGt+SRdTQ6/MEmW3z4e/7w+AiDTspiJ/9SFDPdciaizrhENZYXH
Vhf1NgwnY00dowS3A/hsamt3PWDv3mG1hDw0dMnm4+HP3+BleEhjgLphnbGBWW7PX9NVGuatKk0f
PIyZFbuy4BCRGRJ7pufFL0MT+1fGO7/djGdT8KNWzNeylKTejjckkd6w8senMdLkNzMTFkBBW2xS
AXZkFeJW/KGI4N5Z2pBH/7jW/xl7KcOx3FvEu51NJdlYa20oGBscR0peY1wfaaPRlXar+WunZPE8
xs348s83mGMqxqc/y61vny15zG2pN+VNckpCZrkgQRf3aGEyA4g4wpRM0WhEV9aDP4fsv79VLpQg
Zxih2D/YZ9jLQ//roaLwpHMQzekJeme8aas4JIMy6x5MN+nWzujke6Bt1aoHWWzA4kL06PaOf+Vu
v/Okl6Ibqn+IjCz7Zz8iRRtVt3Q8T0TVmi8+vd57rRzlyRssRI52mI5H3wWCZvuofT++53+Owec3
gHMX2lf2dghSz2aPFhWYMQPvOwEqK/N9hoqAINaIhihcsqj60uRoAunfNvBf52qeD9UU831lkYb4
olMD3q9GTNt+QqGHPQFUg4TrXFmee6IXkP4Y2vhf7S1LeQ5HJ5MQlWL2+WfvSWPMGd+4Th5mLvLh
PqXvARfAy2lwIy6sdo0LeutRWhpc+Y/v1vLJvb1ZnE7xedk0aDAKnUuwHTNtvTQj+tEs9WLb1AWe
e01DEBm4Sdrt2rLOh2NqNc61bISLsxzbpOWc6nGUWzZn7rII/PWedhkqm4g0+ROneVqFQKVyDVdd
JTjLRJGOPMmVP6MxQ80gUPoHTiMcdEpe+59BIvuVQ8e7v4bNG4VyeiG8s2cvbOuONskaGvlmHsfm
wJDzfKQ9RXaZ3VfVl5qyWXeasobNBjKI76kbQ7+i7ICmzECS8PFDufh66CPxDw4gtNsUk8/OJdpI
argvuugmITjuWeRzemhJfQsw7OcoYbJq3IvORWVQmteQ3hdLAv4qMiMQVbuAIGEnv30qeC3r3qJ6
cHSzUn4VfRNuCcBBBmGZwwkl4jUL2cWl8uIDYWWrjPuVpfjsvhsAGOfCnLKjIp9wFStl39t1adzO
/EZegQW7proXfOfxtSd+8eYz8uLZMajjMUGZZ4vRiAm2bSw/P7YjvTXyW70m/WTa/TQiR+T4ORul
7q7Y6/rDyovHIl4PEzCPrUtw7W7SG8QyztRP/qbJhsJ/SbVRn3cZRnxry+qd0wwOUdpcm97f+9X0
GJZ4ImrXxvlXU82h2xTanB8nsBAOEAolnEfkdJ6+TGNu+4u8BAlMEyhzdaW/8d7QS04pwXPCpPZy
dtKo5ikLyy7KOVJI/Y5nI5OVSSDbFw1QTLpCEf2b/L5roXeXXybPiZLrIkqm+GefDytDFOSNN0nA
XPpkBqbKyp03FekjJvgCZgc1r53TuEmCvEh4dxmpIajTNcv55TSsfR9/me/+GrJUBJsXymwXlUhb
0A/xZic/dq0WU4dZjHMDebFPlsayHKB6EAsTxZ+f9f8pO6/etpE1DP8iAuzllpRkS7IsO3acckNs
sln23vnrzzM+NxFliDB2sblZZDTDKV95SzJgewOwt4k98IJzfMZBvl2pQX10fITxuWYZIo5dJkhm
OXS9nMnZocUOLzKbfiv4u25W+KB8uwDgjaUihiCHKtD420shntGLlwO8C/1bwikANCSfi2c2BVkg
14gMHaTQqO7NUCkmxOStX3pTBF8/PxT9BGrvlJ+u3WHTam77KIHkMaAf89pUwVs81d1J801/JXj4
aFJU2Smx8RSI1+ny+kP0sUKbPigPgSSrO+E/jSZgCC04K4WI+u1pXUnTU8Wne2ETEJPkwG9djFYh
1+io7OeDBK1hr2mpZGzytImepzApilc8+4ofE71x+6XrzfarJrShXZlq4x1K8Lk+uGWrBN8lpMv1
o57CIQMbH6OUEeGd92cwe+trp4WJsouVRpNfbv/4D3YeV5BohwDAIfvVLlfKaRrEEzWlPAAz1lBX
srJh3FN2CB4HqVZQQe217GXCN7AEgZ3Zw8rG/+BDkR3S0eSdgoa8dJ6AQDBjKpGUh7bK4nMXZuZT
MzfDD0UetPvPzpSBoHbaCDSLD7J4oqSi7vVmyvtDQE9ok7RgnKScfnqtqelJkszwJLfz104N1rLu
ZRosnBO4aIjPSNDIWxYRUpX3suUj+naANhQ9ZJ1Fz8nULX1lKa/udfrVwEpF7wCRHXWZhLZ2ZEZA
ALvDbKXKdmzBS+dBPd/BJcX0oK6b+zGovt1e06vEF+6oTg+NsI+iAsCEy91jNlZilaaB3IMqR2AH
27TaFijrvcojgAVkaQrrqShrAxVQPyAWTuq0/ff2T/hg2sQczBceNP2ZJdmxQSYtBNXv7AMLQhQK
bvBbFHWejzF2nYlX0ABx0w41kNvDXn9Uk2AHw2AmzUO6LEjKeRIbAwHuoQC/HLpKLyXPWotI8O1h
rh8qzFFpF1L4pEYHFnLxWktRie4j0M1D6FBB+wqJBbjkjDpm8VbPjoJ0doTtZeQOyCLug0aTup0T
5vmrDWCraO/LDljhl9u/6fqj27QwMPmm2kJl7/0n/xXx1+XkQLKT+kPamSMqHkYFdlRPxj2XTK65
0FOSP37sD1uqauVea6kM3P4B12vPDwCOQmALJcpaispIHZKKnZEOB0zotH+1SdKQwE/1+dMHyrZF
aMD7IRzkZfEz/ppnag711JRWf+gFaSHV0jfwMfZWrcbywW6pDQptvtXARFy4F+8xFSwiJaAUKGlw
Ly+OVFS2YPxNdTxMbNonWo1l6fExZFzFKyEpJlGVfI2sVkNVCjga8aIioNo0RqaNb2iB6o5kJdGj
EUnhIe91H3NfOImQV7DOIdJLmsbaZMroyx6Sdkhr1aDRkJcGL6cThTWgXCyrjl9kuFSFN2atcmwF
CQAgyWj3mL3NfnrOcJIqXxJ7coAEo0c4e1bfdq8Btqv8VUTW5QuakDVyeEMU6a86QrDdmfNk3yMC
nyg/lZpU+M/coxLvjZI2IAcZ9YP5gG8KpIl6NGvT7ZUKzlNkhnK2RUytZZNJRfut9YPyDWKDUx4q
o9D+oYbSTGiW5RXeqkCHlHxjimafV1a0TSlId+ldOWL09o0QVPqTI0Lq3Iu+P2pnLAum1nYrf2v6
bPwvLEbnAQ7mYFN0V1obiVxrdu56uSOJCQylf3DGSBXWR379VY+n5BVjlXgEIeg7KEr3jdGjDFwn
410BQO0VrD9ojRB1bB12zdhRxaHuHX6b1dFX7+JOj8c/SQzSfzuOcp8iTQbHY48jFnC2xhiQaK4t
TTqhzNq/xAj+VT+iwemffECL/qbWjVJ1e2sO5nOJMw5cJLW2hie1DBMJapEWvfikW4kXmNhwbuFh
VfYe+ii99irO6Mg1EXZObm5EWf0fi4RyZFXmYe51sS3IDZll//TTtCtWIrMrDADFESS2kNkg3KBe
sbw9UEkZTUJN/MG1QX6D5hKE8DFK28EjuNG+q2gATZ4Uw485aak1qr6HOJXYYGUnn1PDCVCe99tu
BCxBc2OXtcx+H4ezBpkVV20ZPVBHK+e1e1jUFRfHkl9LO4i4lYx+CQNI7CjoJxkbFatDb9kERNUD
UI4LNJC77qsfWeMXUs+Cqn2dPTa08O9Rd1YOLe67P41MmqfPhu3vNs289Lw/Ohfx4nKCgp4j9mTW
CAsDyol9ndLKJA3GxgmUaeWtu65FMnVuQMquDIeQziJ0AkON+LKVNweONx+K5wfiRqE3zm/wgv1T
pqAaXNuUna20yL6EYxXu/NQ0tJW9cxUsgguQQSZpXPyIuSzlGhzyxq73G1qczWTeIeDdnzCkjLap
VigrQ4kZXXxuUe6kpEDlhhyCyP7y7lepGRFxDAhe1Gr1nCY5ktV9MHEzpEVYKV5fhuX326/aVSCD
njI1GxaZrJxy0eKlT8vcAnejVgddCY1nGGPFPpNj6aQW2fxHkgKUj5MyWdvX4m+9mCiGsPQbCcGJ
MdDlWXzauM/V3IGxd8RQAQVwNHzNnzPYI6QMzbj9DTgdjqQRGU3tKbo+/RogzIabaW6lSEjTyytv
7tW6058iyKEiAsuHFRaxx19v7pzioRoElnFsglnbzw7k1TbVpY2idhLyj7Rhby+6+I6L6QNOoHH8
jq68ciuce9Oq9TrUj3VvGFveg+F3nKq1spvpMBdb2W7i5yCMyhjdgwRa2u3Rrz459C/RREGRk8fv
SktKnxocrDBFOPoGh7ij/w0crB6O2EGinUvZOHvSnUJaU1z5YJFtDA9UpBjJ+fn6l4tsVKNm952t
HhE2d7xMsaP6LSVQ/J2GQS6/xcg3fLk90auQEVqJDGhBIYrFfmiZm0wh4B7J8ZWjFU3qG9IL4ORR
nr5rJkv7TUvdAfICmw1dTl2902mWlSvglw++s2Ohe2hQbBPagIvDFQxNQm9OU451FBTfs7HTXlAB
lFAuKqT7JBvlfWoG1QkUZ1utfOSrW4vQke9L64jSKACc5VXStRnVF0c5JlM7NS5wjflVrR10XAOq
lCuolOt5EqcKbzkxHIguseP+Oj96HzX+PMgKngp+8M0ooNF6EM40tP39cf5BjVv3yixAiyVw8mAN
snr9UIgw+a/hF3NFxmkoOl6CI1eFKHZLxTap5BbbaCLsTc6tirRmmf+pEFV+AWigDvtRHeOVj/3R
igtGAqgD/qUXcLkIUwYQJR9Z8bHzLa9CnRlGoyrJ90JxKlr5vB+sOI0Gqt+IP5ADL70ag8zMZLOC
4B7CetWAXtsI0BdZsKcXaUbog+vtb19K5uiU+kW3hie7PsrwiKjaAbgnVbkmJcThVICJMI/S7GPq
EaB0O22mLkKlo7SiTViqxkr5+MMR0RRiy1I2Iju6XFzbQAWyoHR61PKs3KaAMdFqkHPluXRqcws/
Tr2/fXd88DVJ76kw8SLTWlt+Tb1TfBljYutYKalz1OZBy7aZlPgyfhdttTLYB18TWDctR+RvRHF4
cX5MSTZA3lrqMTFN5zxqifmCiPB8UPu5chM5R9+hNZIIGqpvraR+V/MktAIcg0kZtzJUC/HT/jq6
Q49OcZ3NxTEuAr3ZyckoUycCuNO6ljbn8vb2sl59Rwrf7FiOpEB4wyq4HA41qo7QRq6YqRCzVPxo
D24xOeLiFe5T5OI/u7IWvjzwA2g7kIuCO70cz6xjK4AkWx8N6J27suJkQkBsMSbWrK1SJMq3RAqj
r0raa8+3Z3q9sGgaCU030aQEMrCIKZxeMnpDnepjG7fqs2zO2jmRssSLUSlfU4e8etGZpS269SLT
pPS86LuFGTe7E+n1ke6bvTeCNjnUvOaeUfW5O8N4r1w1rtYq0B98S8QwBcZGSADyYS/XFkpdluXB
CBQ6w4PLQ/BFeq1RMXjpUcfe4qzRrVx61xe9xc4Bvi7mKbRnxZr/tVnnMLJNSVLao+Tr6Rckvf36
tymjoUMyZ+ZU+VA+0OM33zCyH03mx/Wex8oPHde2o4LGzme/sEZRl0oUWQqKv8sKK5YhHK3Qno41
gksQAwVMIZh+E7at3bfX9TgLHKLgBvOQi2xosY2LNuvCGh2sY0ANIdurMwj9uJf96k4dcgq7+UiR
fDNqgbWtZlOqX+WZcAYPgEKfJhc8Rxl/vT15MeJFCMsvQrpAAcIM9JXm/+WnKOFC6iGOK8dybAMb
DoXSpIiokCIdZwNDMS8EhRZ5QZhH7V1O5m2/3v4B13ue9ge3FjhC9I+or1/+gCmzp4De2XjUEVh/
G22tyz06MKl5P1eRqu8iEG/DT6O1tdVigrik/po7j54QnYMbRbdfNPMWG58LqzXIF4Jz5xjVfEwt
PoF1TLoGfIErYbZV5V42FEHyz9ghKLUNgrmIv2C0kjgvSlzbnbMpDQOKvpiapazc6MvNwidBXZGo
XccOnd+4lEwexRB67w/nAIUivYHaIJE4ulHYNta9XUjDGTQXnDIq82NgKtvZp76bunNlVcVeasO2
c1vujHnt+C62DKvFliFA4sYgaLjSefPn3JGwt8NjjULe5A5UsJv7MO1wHqpNazj2kzGdDAVLvl3Z
T/DHbm+Y63XhkpIhG5PFizTeWbyyDc1VhXVRHypbK+8yPoPJYwDD8XefW8GdChco3TlTmiSZmypD
XkIUiOVp47T+6ClauUpgE9WSv/cRC2IJSop4HihvmIt9lKeJ5IdSjHEmXkL3ECqryQ2xiVl7HhZ5
EAuPoimNEhuMoKXzyl8elbR1JsSkSuvBSiWMqfTOwg60NxKUjdIcgNm2z/LC9PJobjN3mk0/8qqx
sbLP3Zf//xmidUHF4R3Wdvkz8PidK62Q7IfEQEzCzSR+tIvwVdOjFIT23cpw19uNWdMkhWhhOSzu
4lF0UkT3/NG0HzpdReommZRir0s+nn9FmHhVGo0bS1JMVHEwwV55qT4aG+N22psUczTAbJdTjboq
K8c+tbFjpqq9zyld0YbyB3UfJnUg3cM7Chw3jKb8RUC71nAxi7tRrDQwAwiKAihJI0FcYH+9kzqG
kf1EQvogNZlx0IM+33BjGbtZUhqvnibpvgmjtXDggznDpYMnSpuTp8FYBDwKF76RyK3zQDoeV5sU
kC+qVV05bUw9io9BM+BlgUnls1YPirpyuD+aMdku6Cvwb9zOiwXH3RJSIcWmB45puUUFJ72fYl87
wdv41uRhv6WCbu9WLpSrcwVhSPARCCLIfUE2Xy4zSLdgnNH9OclJoKEpFuuN/UuTfeW1MPQsJdPu
ncyNlL43X3M5mYLvY13SoKQPEz1ldmq8YLeXpl/muUfaMzWCybDcabTy4Bu0M78uARPPSuc5cimE
cIWe5O0ZXE8AJgUbBAwI+Cle8csJjOGcInIbmqcOG14YJKXSWGjdYdgqe1asZeVrm2lyS8vGH2kF
gdVuMTFqOg0hxNu/ZLl5RBJJ5Y1OOTeiCeTn8pcUzojtE1Xw04THEpakjjTDwEOsBXEgJLyGu7Ky
huYe5w45+6lGpYNbz+1fYIhb8O/bmHoYEiX0FsmDZCK6xdeEOpbjeVnJDw4uLcGmk6MyuJ9jsGtu
3FWWtPGDOTnGOAAHe6qayleU7rhE3ElrAuNtKAZkA7zEod/1WOM3bSMlkhfW7DVyhUGDC7tjxP4C
bf/8jGuNOeKjxECvZRCG5jZVgJUi6C+H2nPmD7NxN479+N0olW7cW34nyygb1l1/FxhZ0W8DPcT0
uFXl4NwQAIc72MNoYLapgxytrc1pU7u536tyRfsqs5EB7XKR0EEpxGKvY/Ec5B1fS/KxtnRptyXJ
RjIaC1eyXjMwItKHIVWeUzkY93WAvsVZ0Rq13uKAq+kbtH0760c8zPOrHALrQqID2vP97e+xPNEq
MsjcYu8JBrXKZdkdKzQrxLM9fAhwBVV2htpX56DSpMcGj6iNkSEIi5nIas1wkdQAORaFdxFt40/G
dbbYBci3DVljlM6Djd6mV0hJs2/ygjnm02g+J7hBfbK/wIiEQ+T14noiDFj6m+dOrEmJGjsPXW7Y
Gx/NuecO+bYN8VjZrGzyqxiIwYDpgnhhcjbnTUz/r5chGWkeNXUZngCFzQpSKhFQr5BWq+bONP4m
KlZyYW+qeGqF9ZeFhajVTnKyiYwwPIpTnK6c/OsF5xcBA6LJKtZgefKR+6U5HAzBKbdr49cUKOlX
Elga0Y3AdCL3tlZ8F4nB5TlnQK49bFpoqRlLNwBioTECkRScCkNrjyrD7mj4RQdzGI2VV+lqKFo4
SFcIRX4KZfTzL1e7C3ufLMRUH2oAf4+dGo2PkNgi7OGQOr19XK6HopwrWptCJ5/4Sr0cqsadHC0E
BTW/qSy2kxMrsac5tXPiHpuklcGubmshD0Ctk/RHhlC+3EWyirxDTnfjGODDuIUiDAxeKYYDRPr5
rupL406RhtHremOtrL18sUg0qccp9KlAsVK9FSH1X/u3x3e6A9RkHlMnQiq1bSpn27c+YkroGbeJ
K5XoQQyS2rm1Ho4/nHyynm4v9HvP9WL/UGuhkQwERAOEdBXnVEFiVsmg1KQqkMK9ZtZwAx9Czd+U
ma89TQWaqm41KWVIgoWyswf3PZN2LCRlcreJUlN6VTqzrE+Z2ivE/Wk3YJGlF6rh2rFB/9zNW9N5
a8mlc1cDbPLmB47WWysx6jL7IHMFaAIFjboRsJZlSXUc6q6s6rQ7ySFqW5u00Zz0IaimbPrn9opd
nXAGcrhJkZ6i1cjFcvnNQF101GeD5kSJpD10Db7sdRIpBx/s0X8dcqLbT4/HGy6Q6FyoAii2GK9v
lFoxw+bU9XPhpbqf/cODrE5YRGZPWVmYKy/V1dEDRQhaSuCSoMxcK7dIuEITk7Yne66mQxOZ6NWO
ZjL/Q/rXvd6e29WrKMbiVQTVxxXGBX45N8AwTmw3dnuSq1o9KfEo7bD78I8ItKu7pjPG/9RwnFZ2
ytWgQpcDtKkB4wunqXdwxV+HTkjtDrhoyqfAmmcPuUiMkUCe3ildCcYOnI/l9UmRrJiMXO1PMSrB
KeVMmv/U2S6nipqzimdrK59KZQZVKBnR9AOkYbi/vaJXX4+7ktBP8BYgvFM7uRympFGma5KhnKx3
uWI117MjN5/5rCL9/NmdyVi09oXKPbMiI78cS5cJoyPMJU9jpOcHzgDKc8Ld0IjehV3NvHz7/ORE
4RBLExzfYIxdDljKEcWwuFdP6Kk5MnV9Ba0FNHdD5KSCYW2fLPX0WTyKwYTR8IktKGnL+uxk51Vi
TUbyOPsBgtBxTY14MzpxR89XCETOVaU5rhMb9VtRmsl3UECIW0JZN5FOc2DRS5QcZU8NxvaLBlyp
9DLEMc/IlqaDS7HNkn72lHtRR/OLMv3djBlbcaqttP9JfOpn+S7tSjw2+7TL3pB/t7/Uo0YojIgi
HADsVKPyG8BYaV5jp7/TdS8eBbq8ohQo6Jis9jKK8etwBNQQKCeE4uTGIVWqbUy/THK2CW300Eao
cnD0MwW3ANJHEOhPsVZiIxzrpDg0KtEUOtRIw6r7JEIO21NiwxrdLEsa5P4batieXaFl+VYMWRbm
25pW+vCQpf2Iee4UVCi2ukakFt2XAo3s8QcBvxJt/KYdpZXb7urtF/1smbaYKEdzCy3KKtwEzZCU
BBZTElYvemxW6KUi43dfwRvkA1RyUN/7ligB1zzU8+6zO5rGEQEOSywqectaFqg7GyHJ0j/xjBZg
bNUOHdNeYBbIxYGS3B7terK89QRWADVoI3H3XZ6fSrEEyqhQTyWm72gQp+HW0lFhd6Q4ujfspNhj
fI/bc5qsCa8tex2iiAtOjQnCL6KCtAzozA4v9S6c1ZPZBvERuiG+Y2mItXCM7JcbVgPqfmWrntpK
RoFmsluXznazViG4erspbOjiH52cSMCuLxcgR0hc7+Jef/CBDpybLo2f/cjAjDopJk8FDqmsrPjV
W0PpWgih0q7DuRG+xuWAvVNgWze10cnJkvlPVcc/BkFPSsbW9yBx6148x58U2OJOBghBEx1fFxzW
0Cm5HDNqbfT7Gz8+DYUUHYNuNH9hwPszcpw1puDVcjISZUEUtnjSWNpFQjBpvg73S05OM569kLQV
v6w2Wj5MJqc36H5i0dGuWijy6y+uJsaEBQWPFr4NIcNiD3dl3+BE4ScndB3y/Rx0EuCmoZiBoErB
Snhy9ZiKsTgwGhUx+iLvinJ/RQp9iEdMGJvJafSR/kffQflHk4b8l5ZHfbLymH40FtetwNXgzg1n
9/KrFYBss0BXEs5myZUKN3zj23K3jxUpXpEO+uizYRNlEwWpxMvLz4aXON1PP0u5dEqx7Tv5FA2o
yhgIzxdbpK7bNeLa9TEAdMCNw5jECmQbl5NDISGwANUkJwyu4zcjiu03ROAaHxRw3HL60T92g6kk
Yb994V1fO3xBjiBgQKrIvGRi1f/6gpOcpil8W76g04f/4Oeub/u0weAYnHC7K6fJ+mniUxt5WazP
P/PKGt9UqH0r3/YqzRO/gkBJF8UR4Jfig/z1K7rUMHq0vFnwTh6f0HA/GWH1bxIglL2vkXVwMSmf
NTT0wSdS5ForZV99b6EeQTGZU4PkJposl8PP1uhIyKJMZ71Ni/5IdUxvtxXQ6cqg3CcjL1CnveHb
m5XFv/rq9HapFxBiUyuEg7746m2LCUiNrfzZSqLKNt28kpIXTatAUXlVXfZFD1QyBInSWpPyRREI
1GPhG1nqmRLeat7k2/G/QOiL1u1xCnIMlzzaGg5WZqTTg4Uqjw6lz+p+rfxucSlfXDFUUXiSCc5E
KZz60uV6DVZJAbyvuscIbsSmmKaOhnAITx75dg0mLiYPntVI/jF0FOklSgrnDi2QsvUGoCCyJ+tF
+Nr6bbCyi5YClrgGUspjH5MIso1ARlz+rtloHb+Q+h7zIsi27pinaeilrWQKwxtsFQC/1F+JzjC+
d9FYq3ZtaerNZmxqO8aaoCzHZ8SGxS+MVCc+KyO+ASs35tVOp5DAxUy2SpwOPmXxIkRFpxdyGyeP
8jSWthdqKqWCzogfswaG3KaIh0bfIYFgw1NFTaS5M0P8oT776JrvWEBKVJAUxEpdrpNtFLinpXX7
aGa0ILtQjX4ZcSXjR+/kyuuEYfom16352+1tcz11wCqQFyFSUyKDnHs5amt0NU4gZvtY1E23Gyu/
35tTPCJOSHvSwq69MLJ4I02l/Vya1poc3AejAx0AuwEMieDmXT3oryum8Kn3dbLTPQaOTMmxHeRu
Rwo8YN9A9h380xdh+0Tltgw8rEFH1OIraqLPt5fg6qIxNWgx1D9BTlI4WMqVFbTfgZw77SNe9P7O
lsLKZRtP/9qN4nuVKtU/Pj2ewO3B8zEtNLeXyho1VskpenTxufELOXDHqdYjz8mT8knJ0uKP6U9l
cnd7yKUME4cQcAYi3xRjBOr76kWx44I+WZefA9EodafCnwLJJaiUNGT3Ox+eIJabNceuxPFxizGX
2e0IfesSCXjgcm+GGqj9g4bIRQRdRK9CeVy5KMSjdnF/QQuhWQrnjeYlWN3FIZwKtBjUaojOajNl
2ePYTGhh5nXnvyX+OFW72ytyvfMArbDKPCzsP8qZl/ue4WNjxLHrjDH55Do4Z4T81/gW4AzxUrX2
D4rTUNXD3jxMVSTLK4f9vXOymC0QFWpyHDuKcsssvY6zGoTIEJ4L2CvnBNV1zTOhXUVPo+lX/ikc
9al7C2HU5xurS+LyMewTHU8tLvcfTZ1M/j2i7vYbF1odeKjBOQHgT9KxXYo6Op53E5ppyABh3+eW
YwxhCLsMdbyzE7V4Yu45USgwbMVt5ELTH3P2+YmyQfycObWk4DsT5c8tTijOXQXsE0vzEYeVTVMl
eb71Cy3NArfUGvgAaamgq9740ktcRGr8jLph+8vpTT98BaGazYinoTj1gB3fzD1SJeprKln+m1D1
1Q7mPE44NqWWn/4Juq4pj4kyldpXvOLbyXO0tNY2RqgH/qaBPYTeT4un0S5JROIjwfQudxPlh/EQ
D2D5jxW4ix/UGsrIMzD7aPYSHCfM7bC5q89soULZjbh/IaNbOClcNylorC/pIJeh9PndRbqqCX1i
clcevsvdxWOS12jXRGejbYfDVBfjqwo2+cFHc43TpzfVHympjInqjBLh9xGm1qefNIG2AHBC+sq7
q+mXv0BO5I7TTRRD8aX7Uktp+BqGWbupLTn1vSbNGy+SZP1Rj0p/R1lFXgmjrs8Xp5huP7RkdhHZ
yOX4aW3NNK5U/9E3wqjexYUzY9RtD9igqXYy16Pr1Djffkc+vDp1cHzTjdPYc7KyDO8QuMtzRsLF
Hcvv4OpTlrXa1DCnGTfb6BzluIi5MC4i+cWuteZhGPrGhi+cZQ/kANb3HGLLIc+L9Duo8cD+MvP4
m9/SuCzjV8XPCvOHkdIIO8ZpIxlrzZzrNwgO83v5mqiTBVs8ww2CUuQXdFcVMGOHSY392gszniZX
wglQQg1VLn7fvgGv25AmXS+BUBHiaXAzFmNGGYgrx+nzc98AT91K8pC/RnaT19uiz2hCp6EBZRLp
8CaKv84hTsSemkvDaVDiClaBpAWJ8eP2b3qHzF98LhEmCiEzhCI0lNUWB8eYc+Rhh0x5qos6dR5L
P+zap0mIuD6gx9wMG6SbHNNNc90JnydjNKSTlZSYerVy0YeuWsdh+gqauhg8ue1pv6mV1Cbbvp7y
5A3AwlDeIUw+OK9j2U3BtqDR8lgrkzx+mbo5G3elrwXySuL6juBYTEqIWeH8Cz4YM/LFW6NVXWJ3
ua49Qfyc9/IUzL/trsi1F0v1gzutrZz4W1RVnEsnHCLn4GRGk+71tmu/abitpZsQiPaDqae6/q1O
w+rBGihX3AG17SR8LJM+++oYiPV+yaxelbw6t7Jvqa9Ga8T367zUJlPROFCUhsjDl5FSaCL4b2Vp
d5Ybq1HBWWj4wZpyUQRf+qGxIhcvPye8zyJj8JpSrfXnBANg/pfRbMvPXjDvSTkn2qYRQ39iuXtR
b+pyJITPuHlYyr0UasHjHFXFwQcY5SV5mv2ofA3DJhYF78jB/qT0HnxvUYyA90Hi8EF1oPfjgu6E
M571DoS5C2RG/zcz68jwBiUoXuQ2HFam/MH6U+ylQgYqQygCLMNlLXSIFcF3neUs0n7JQ3+YsAbY
CQCJG5OLY7tlJ37lKZZfPDVktyfqJenK27ak8TJxfgWoBVEfpGmzTOjGUa20lkzknKgz+jhdVent
RspH9SDNThp4vZQr417uKawXxtTnR220Y/Sl+yrTsPvkRla+jdKsxSfDbHt9Iw2NkH130hgtIPAv
+M9N+JXevlmubzuhNk05g1ouMqtcLZcPktL4UIfh8Z6bpoT1kKr9Lx6NbN4WnTo/+u38G6+ZOdnI
fW1tpUYaRw/m9bOEuOSaZ8LVZQ9kWkEHh1BbiMAvef56pKOOkIgFLHVrF8b2v3rRqq8ytKzHJG1K
ZyXYvCqgM957XwRqKQIDy4rGHFnyqLb2dOYOh/EdNvNT2dj6nR2pwUuI8b07jw7nw+pq4/vtZRen
8OLqQ+6bmw+dEMiddGfFT/srwaNOX1O77s3z3PTtW+8nTUSnJFCsrR8p0pPWpP9FhdO93R71gwVG
cAqYPiQX4p9lqRAuwuiUjWGd8UPJeleKwmTXW+b8Ayfc+NRV0X+3x7tKXZBjJowH6mqJvuLyLmqs
vm4GmO3neTa4/ip1fO3aukPwM1/DWF7FVYuhFgs6Ywso2UVsnM08AyJs48tUeLJRtJsQ89Kd71jR
XeJk6XbUxvgcY7e4Vpy8nixvGBUKMmYuIfRPLj8pmn8YH/uOfB71ysbXLSvL5r726zmhO1jV93aO
C9AW2czsd94OaBlJZN/zPm0r/bGnXfRLw7H4uQI82HnwSKJdnoTTWsvket9RIAZ2zBUF2fxKBUrq
lXIk8lTPpTS0G1seu41s1sMrPqBjd1KRX7vzkQgvPoujAnJI+UggYEnuOOKXa0NdfqxjwvIzBC7Z
822rxJ5Ht54LQKz3VBeC/e2N9y7RdXm+mBz1Q3GzUb1aJs1OE416WfbWGRVWU7lLiCWQYUlSU3FL
OUitQ9jKbccCmONe6QZz2rVB40i8yFELYAALUcmLI0jfdwkqYWdSp3F40OZOAn046fKfUo3s6Q5T
4Pa+w+zb9wKrqBK3skerQO9Vxay4wDfb2c5k0MZd1yoAJtUo6YX6pG4n+DrmiHNkPmoVm0ZFsfvZ
6Az9zoeAEX7PZWl4oQpY5z8npVHfdG2WuBlo3thuH5XDPmz7yT/UtMy/Z0OVP0dd0/kPA7lx4aKW
7QeTmw+t8ef2qn6wwyECcoMIjgJ3yCJ3MfAZ6opasc4tTbJw42eGL21zgIpCTqjz1bUTdX0/g3wA
7wqXiooQQvaXu6YNNByDG9k4Kx0kFU8rdEK+RLFVt0bn8s6qrGa+U6aow1XSNPpiq/Vc1/sSc4T7
MLLU9ueAw2iNWcIsbK5p+G46EK4KKmKgi3f4m+AjaTUZwdrthVoKtbLXhfSnKqD9Ih5ZNgqzss5H
VNXaMxJPFj80U8ONOjf62aJMarwGuqDup6Ok/pclXbJN6FnZT0iR5KjU56GmbKOpTu7qkgqBJ8ld
0SeunFIb/0cSviSNaufpCysezGs95etrlH4ylWn6u8DHiGculzxIos6sQChgzTvNUKYKTMNzSzs0
RVG6tSM5m3ysfjq9nOx4Qz7dX2XZ2FyoKMERoMexuEJBq9l5MnTteeLlfFYcP/wJH9/aCsWcOyyK
67e66fvPcjH4WML4BsEgCvKgeRfbTGpTae4tqzg341D4G+hH/sYqbe2+HBt/M9p10+65HrP7LCgA
pN7eKtdPMnkDFV5CZsEBXQ5e6BiQ20Zan7M8Ve/laiwiT7YxC4ipPX7PAzn55/aAH7wA4LN4pEDB
CIDgIt6DA1WY2O7256LSmn6Dbe+o7LMuCzZRGQ5e2JcBqUKWfL097Adn2eFEwMdDKIv22eJ9bpNq
nu2wG87YNGjpd34AHATLAqy9GYKmbP6thcD2KZ/xAnmx/Kldubs+HN+GkccERVdDvdzYIPlyyiAF
1sk4hCegP2CQddoUGXeTUyPfNGnmJLvS1NjRXSEZ8lq756NlF7gUvGXoX/Ln5fgaFO0yVRIUkNVE
wbq9jSN7p9u9/4yZGmbUJlU3dxylaKWa8cH+EkEmpQMuI5Z+MS7dLadHnYx5z9WwV4fIDNxQLuRf
qh9xmw6+sxZifHD5IbQAjkBAF+A3LflFuZloFbt3OI+2FY2HfNTy/7jjkZtOLDNpjh1Y2H8T0Te8
g77u/x5qq5c2dTX2vqdKvakftUFNpDspx/V3OwWQsSmKWWbmIprVBXetbsdf66yPzO3tPfoODb6M
GoREBNUfyt8fCBcMaqwWxYR9XqxEwzN27/zmskkDGviajw1TkMRP/+PszHrktpk1/IsEiBK13Uq9
zIw87vHu+EZwbH/a912//jzyuXGrGyM4QIAAiWE2KbJYrHqXKKQm7S3SznGnNklwD8swdI3fRlFc
0gHFMsctJ1XBKRs+Su3ODo1gL7brynmoqrxsXWqyle4XotTSrxVKj6NXZpP1P3XpxJfFmDh/McVn
54wkZplibYYt687NerspQLQDBl2B/WzKbXNryixR6ZbSXdiqyQPWKcGnkNfnc55o8YFTMeykY7e9
Ti5BDp+KGCggBQRWrnd/J2ATOmozIHhWp9ni9sWUGLRZ8uJnRC6unImCMgWoaS/yW9THo88RQqTf
CAscRrTCgJFiQMP/opWij98JczH/ff3b3y7JCpEj11hZDtRO1vP7x4NMQbgqmVq5XDQnEjoCszIC
yOfEq9Jdf0oTFRj06yPeRgRGpBhND5jjSVJ+PWIzVc4yKuNy6SS6tqPMtKdwUj4GdkV8KrEa+1EQ
iM6vD7r+pdc7nDoJesNUE6lx8tS+HnSkS4i07KheBrSUXXTbu296ZHzNk1n79PpI9xb0z5E290yJ
MJ7ddJ16wQF8PhRFKt10aqKvdqY+jJPVfHx9uNvEBb1ULm8KB1QxAPlcTyy15SSyplIvmKm1J2sY
A+tE6cnI/kXcj3Q41dqJTpYu29UIN8WNEQMdXBh3rvM764tyFDudggIUji3GqI9zx5qjwLhYYm6w
VVdqDexfqB5bYKM7p+rOCq+JOJEdOB7klk1ol5Fdl8VY8joZsuUMjGKWrjQyuFRNaz7y5MnF6fVF
vjci9yfE77V5c5OsREEj4bhN4iJqpXifWGl0diY5odOX9+FhQVFoJ1m5s5xrZYoEiRLCihG7/qpN
2IoWiJZ2KYZlWo4yNwb7Rc2kM7vg2AK580xd9+TmdEBRITPihUy3dYtIBqeqOUPjiEsZE2ByRXeS
MyXWRtupfN8mIyuCkI4GaSf/2JuzoUTVAlAo1S5jV/aeaCXNn8wYTzm0PiwkFPURdGmCpF5H7fiv
PyEnhPcUFJUVxLXZNEOo61NNZfaSZnX6FA1x8KgHoE0gBfeHAq2OHfWlO/VF5krqtuob8v7fMpri
mtoi0GsNflwhvSlKkIJ02v5NkWGALYLE8RwYZu86dHmelaB2vLjp5yOCY9g1vD71OwHX4FqnSAOg
RSA+cL2ZeGPXhZ6M4sKNnH1YGpH+hPucPUjC7ugWIpfLQSiareyc03ubmOK0tbJZQKluz2k/VnOs
1rW40OnFWRsLwdhV1ghk6oH17+tzvDsWZpJrUZEy7fbJTP1JpiX//2KU9fCtTpQGUQcDEPQgUEH5
D2Ot2AmeuuDRtiIXpZKEkTYxr0rPp59DAJMb5VJtkN/Lnsf8zpm59/VWwgzcVzQ9zK1DvEikszSQ
By8ocTsPctajo0yK9uS06vIPDf7FrZsl/vT3UwQVAgZo3cJAa663TFnJvu+bRVxgIpJ2hKn6lGt1
lnvAC+ia/ofB1iYGKH3qpdu7o2vtCvVAQ7uUKZoovgqj/KjbChyEWMmMneW8E8opzFCTNUl2aFls
7stytPtxTBNCuWkkziGF2aXyzna0b3U9Kod+iIc976t7X5B0k7BH+rF+wuvFXCJkPUol0y+WYteH
2Cr1wi0tOzmIhE6uaHTrxJYWOwHozolY2Y18u99wli2gZLaafuwXSfyJK+0fru1MfKeU0j5wyUn5
7vVPeGdVIQRxGaO9Y680xOspotw6OMtsUl6Nm+xxLIZfVYsAKXqNlsr+TPU9zdM7a8qAaMzA+CNx
3Yr4WXZRTTElrYupV2r/Y2gHZ3ygBGn0Z/Z0QPVbg3OBwAIyLzuScveGJvewICYB6kdn4HqucWYk
vSkT/aJYSvUCYitPz5aO9M0ZoFr6jQfSWHgL2vn/Ie8xV+4qj1lOJYH1emAzTLsiIoZfFsVMDw1a
IP1RxEvwvIR2fVH7rGwOr3/We3toVfNByg9eMrXE6xHD3zbNra5dqBorL7FuBdahLockPaXmkqc7
C3vnymQMzsmK0ACdoW4mOIkKGpRU85el4TFoR05uHqy8o2qAP8oTCVp8GkRauCPOdU+KboXx26hS
wifKKeL96zO/BcitvEggR2tBcK1CblIVW8eSuBVJ9hKHJt+6HDpdImc9xe/LZpl8bpXusU3m6rmf
zTFAlnsaDmY1NT/BSlKyTjIUs21ERHbalrcZFCVm6hqr+B0Avi3VVjQA4Cyja14C+B9IYgcVaQUA
rTegfigHo8X+IQVP5cYznNGde+9Ou5nNx2OWth02BhjWXG8HkGtpFLeyY9NXv4Qyg7qPDONNXUTW
ORJp/r5oiuHYabF0zT5snkYjGXYCze3hszXybzbHKosHV/z6J1AZh49V2NMLCU3Se1MM7m2iOvKu
E2aCpJiGO3Rbo3Wyc0fdBjg6OdRmgTABQ2eDXo9bVF02JE41vsyBPvxabKd7hAfUKp+A7HMFGzK0
wr++qUCVUrwiKUfH7IZ0I+e8CTFJsi/56sjZpJrmtl1SHg09t9/nSx389ZtjfUYi1YJmHXfA1sU2
WuIR9XfVuvB6LX8Nw2BQHjWDLyMEyQ9/e7ooRALqIX9SecgRXq6XU+Yhl22RNm+NPl8eezkVj32N
UvrRGfPgSWboZA1Rrx6jLsU2sR5D7ZOhdxHa7oaIv0b6XP6IU1F2Ozv85h0EywK8KZGH7wxkXrv+
WVoT1B06Wc3bvNfqX5OjTvCbaGXsiaPe7CbU+WjsEFnZzVwkm93UOXEhRdDPb2Fy2ONZFhEnRnY8
0RH7LX6Fi2meXl/xvRE34SxIzA4Ngml+28POaD1UnrKHIOzaNzFwmHMca+fXx9veHJxPggTu5VzN
7OLtXVWbrQKRKc6fq0Kmj1zL+nOpBxeBMsle62YbEn8PZUOAVskdKe1t9lJW5zP2PljExlZAi0vm
OOrYQVZ+BTgL/9LuzO+iLIvZS0Wo75yZbThax4Y7RmeX+jbdjM2y9q0xaWNvZ8/TREsqzmoT6l9u
u6HZi+oIZ1T/VXS5/c/ri7v9mL9HXcMfmxTx/K0bRVrU0qmUKEOXZ1F9rbS/CNlG4GyWN2NepTuH
9e4cufshkfAaoCJxfSjwfsBn0OhyZJtGeHAhzSLNnUEEBsdKhI3XVqF8gi2s94fXp3k7MC8eXo6k
BNRcOJPXA9dRkMWpnPLnJIjmpzApP/V9vbS0kAOM0tMpvsDTnh5eH/R2bS0q+OTM0LvYu9tWXD6o
VWAUYfEc2is7ucx0pz1lsZzGQ2EEOmyEsS13Lpd7E12Zh5REyCtvnnhDHQZaosbFM1euOOlZ6zyo
OjDgECj4C4ITmUdffG/Q2xOKVw+wSuD90MIBTF6vbhgNM+32qniu0Uo6DvEiJJqI/fKcNHDa/jKw
krKSLKM1Bi6Vku9WbaKtY5xwQ8M5hqIY9bWnGyRulqvT31b4GcjhUQddFYwHb7xNZK11EWRD3jrH
KOA2CWYp38ONHtwVdHzp7K7cEanffrrf460lJXpMpEZbsS784BBVqSznKOOsdQslyQ5twfZM1Ww6
4tCGP4TV7UW87af7Pej6+EC+g47itoIu6G3ZkaI5x8yu6m+x0tXHqjPjc5Ql9U5Ovr0Rfw+FnqoN
XIsiwxY5JVBdaql+gufIS+NQhhq6Y1qX76Q62xC+bgvgkyQ54FYozm/eGUY9IguHTDdWVThDhbI0
jzIC86GJIj+ZCu+N0hkxEZ6KPVmS2/kxMkUx8LiULnh9XJ8CDRmtvu47vt+UC9QAhHmKTEAKrweV
vVHE9SgwNXItMAfnqCYCwT9TK49IPexpKG1D1+9VREJqdZ4FXGxv9j7yN3pV6I1zpFa9UkBG6YVl
NJ9so+uPcYcAwt/PiqIUGh0YgqAfuqlr8AvqRgLkZy5WcooXeFLamO2pONyb1cqT/i0ZeetKpwZq
1XR5aB+bxTYfUmpykdtohXVcSn0+mmYN//Yv5wVGEW2TNTNdMfjbGKJaS9BPnUhPy2CXz50518+4
CSc7t9vNIQYmDFoHERAC1vrBrvdEmAoTU3TQuvWi1Z5qcpNOTZEc7bkudob6Hcv/rO+vkGTAltxp
kGfXjsL1WIpZKQqmh+mpDevkUwZ28Ww4PU46OWTjbxIFoBdugfiotzZeSF1pBJfObM1fYd72wCUp
DsudE3ETN/lFZIbghllj6kabX1QtGXiIAP9FJO/yx1xvi6epiooDGrU0vc1FPM10IXeC2b0l/3PQ
9Zj+0etM8XtoKojRJ+rtzakTTXAI0KbyhgQm8et76O5Q9ORAH5BPALK5HspAXWnBTTQ9yaiMyQyh
Y8EW7ubiYbCTovoPowHj+Q1Sg7m4xTL3QdpjfJaBTWpjRIMbjaPikVW15gnHx3qvUHNzJFeEO0nS
2kvHm0xuguYAJmru8iI91UgzvFV5y3jqAoEoyaPylCfWuLNZ7i0mvXNmRmGIq2izmKGRBIPUuAVm
WWsUUMfpqMdWcahDcrPXv9vNTUSda5UNZW489JGTvv5uWiS1EHvg4ChRH7Y/IQUm8wcjjcrmETtO
S/cwSQ0QMiOBBJk41IhC7kSfO5M1JQgS5rkKQ2wxCqroEAxPeuWoBaPxM2hMPKamXK9eMIYpy53I
cOdLmojDUiRe1dNY3evpquEycvupZBJpOZmIXsRgAjurigAPUid3eE41S/W3tz0ZCw818LgcDiBv
m8+JwnJH+bvNTjPWYh6ydd2hGrX+tCCz/sKe7Q9d2ETeklZ7Forbr8ub9P9PCc9S0B/6JuftAhMo
66L3fg76ZDmvsBcERfT2LRL2w3yAjdM6yAPljZ+kEWWd1/fW9suuL+JVh3f110VJZgt5W10PrAAC
k6/mtt3g3OjUP4Bd6cehF3v6les+/TPi/x6LOiE1jPX5vXURjmOnTXM0lFH4HbTo2Ay5xOg0mGv8
HGKtOzh1miTvbTMcHzv0Mqw3pAxOeH59wtsgz48A+kw7AYDJWkXdLLceKch2Owki4qpVPgSOFr5z
ktl+n1St826ZlO6EKP2ev9B2SzPSKoBEIwl5O/692dJ2Clufrs7oj02ypJ8FFqjGYZx5qn+RJmQS
j2fu+PH1ie6Nue67Py6WjhVY0AWd/KhWp+ZXW6ZOpp4c9GO7o5KIpfteELqil9dHvd1P9DuB7fyW
lacPsckqVaU0Bq3NZr9Q2sU+Fno8DAfA26lw7bgd9yAedyYJz4ts7zcSGrrP9SSHCkEC7JlmH5C4
eR6MLvyUSu5tVOEjHKvmJN5LkW73D9BJjHso7WBRTkp7PaJCV722I+wMxEKkcA3R4blSt514VENV
MR8GroO3nWY6O62zm0YEe0hSd0Dkm2cPb6xNdgKqozGCeB79LhTKJ7sJeqws89gSh2YpXjS7th7E
AGjsJWgDMzmhaik+BYphZY+JDLs9zsxt1Fo1p1bVcnDJK5rgehmcQXZlMUSTXyd9+A/o7fApLdVf
PcJIHzhU1oW+TPKe66reCVi3QWRNGWnLcphWfMhmWy9Jn7e1Uo9+MBXTSYv18BAiDPO5Mjrxpoii
5N04UPuSwdJeEG3Pm53x706c4EXLYYVybouIwTCIxrD4DFS3BoALptNQ3B+w2QyHxlw8rC6yz7Ve
Z7/MuS0/v3667mw+2GxI3ZChAwf8LS73x5mOKOj1wcTks2hRjkDk0ufGmTTL7eehO4xG18JUUJu/
rCew80DHOStRBSg40fP6W0/0A+gq4bsQlVF8nKU1+xaQiYOmplXj2npXnImZeyDlm87O72FRa6LP
vF5RW4hIKtTI6KB6+HYAqmB2JvVg1EmM1K8ZOS95MGFHUE64/6XGRVkzPwFW/vwfFnz1rMFTjnW/
6S6hO71YdOd9JQqG7wgwf4siNcLJs8mV90EU1+87JXJOrw+6pvzX9yTrTUa5vkOAdm3h2eocd4vo
7IkLvzHPCgSHCqHXKPj5+jD3NhNpJUqkNFPhkGxOEtqha2sMXxSBAzzRy5pT11YVtfIQObZCT29T
cZkhQVZ/mTqvH5aiItRcHn7Q7zcDyxlL9zTO2cVWVZ1wgQ1exrr5WLR5sbNz7x1WxkFNhEx9RQJc
71yeiGqvtcPkrxivj209z5+0MrUflDDTxpNlzf0l1BqHtxdQ1J2Afecm5K5fmRN8SlBemwgZLJBw
qNzOvkbT2OUAjb42JGXzpC9C7LGe70RFC0DXWhmgbEqefj1RtBnsJcRTxxfNoPEGqfRDJDvtkSd2
fx7i/Cdq5vr/zCn5KPWk+vHXG4kU1oG6wUOWstwmPpg84pdBWIuPZ8ocnMgp+0J1Yzy0Qm+aeyd6
Uwxxrx6sMV7+1rGEvYSOKAg6BKYB8G4jYq8nbWKn0+JreZV8SZu4RzQb0v9wlssc+3ZnU2BoEuix
aqeAAE/iodjTRbjRb/j9I0jR1qc1XKzt6vcYLI9Zo/CpHRujZLVwDOUQ6sbQPhdavBTeqMz4sqLT
o1mFFy5WqD4Wi0iqA9VbU0MhLcFlWa5N8m8qVgGYnsVZeei10VKHnfvrTnCBnUlLEYYx6Kbtgi21
7cDL1iYfecH5qy0D6VlqnexpCd5JzFZ/DXJBDh/he5NmD8hQGIj9zz71hQQDtQWXbKn3Tu8GZp4U
58no9yQM7pwBG74AiRmo2LVcdn0GujSskkSbFx/pMA36SIOc15JY6luEesuLRIs1cwNMhKpHKFvG
SzV05p6M+514A0wbvdHfxqVkidc/QeYYF3VGovrlaInOnUEbG89OB/zXUxOjeknCTkaeXdrZIR44
GDuB9V6OSEAlsAKv4jdsa2rgO+IsiAvVt/VwPEdJ3n9F0gFRPnT4pmNsltBqjGRugwd7HPr4NEK2
ml0QNCq02HTeeQvc+yCwmkiSwavwmN9EQO68qRR5pPoJuByvbRz51FZz5IpKy4+TiZn3pCmw13GI
vgR6He5co3fuN0BfFBcpoq+RcZMwR6OFJmkg8BqddetH3i/WGzo80RNiQKL0yJGj8mDOK57n9XB4
b+uTLPy/HvXKn7/eBLaiRWHaDMI3K30MYrcslqx/23DXtqfV4x1pUg3zy+B/rw97b+8hQUP85zpH
pHqz9yZdLWJN4VRFSqofBP4bH+xZxRYZ25YDVKjk2Ex0CfVsynbwP/cyNVpoq0gLSGZu2s3tY6h0
EpCfW/yBAlTs9Wraxy0ve+ipHzMn7RM3GWC//NP1+bjadJSWh32kJtxcD8Rfg5zXA0hDj6bNWv8H
ynC9/rKQIYT6avGjooGyk4J0rgOUs2a1Gg/z2KB/i37CeRyl89gnTX4ISqm6LeJ+Oxvh3nFE1Yh+
5mpEAGprcwDo76OFafBL8FWrv8+9WX2H56B4bRvGD/E86fhKmaXi2n1DHXyJ5/LJ6SiEiBH9yp24
f+c0OBQgWBsdrU7U9a9XJeI/Jfao8Y3yuXswqK0dbY037EHRh+qtlqolHK8i2pMwu7MrkbkmIKkA
lGjYb3IDdIjLgi757M+O0qqeaDA98FJqM+jamITh1CtaSBN2MFUoXAvqfjvzvpOG8TwFlbA6l6J2
tfkBukKFup95r0ezKpHOwScVSbPiq51b4u+zzRUdtRplU0XkoXS9xLLE8Z22GhcQ/EF/bpPJtzmR
lTsS8J61FrqU285Jmr+rerQ6z6+f/7unEBwpx3CFt+hbcWKlwPEeeW2+MP4R3iBn460QqJChrlvF
T5NS1gcEU6qLkUseyRPVcdeoy2DvgXxvwVf2Fi824P03rKZMLWthtOumlwIkfzHHh7CCXl/g+rkz
5XXPbh5KFGMoh9DmBh+8LYnooN3wM7ZUn+eS9q42s/aIc5949/rC3tvCf46yOTnA2xQQHkLFSSRQ
npaqqRHSMTPxpZuy4GuBcN4piyYNgW+ze3h96O2hBT7E9uRv4P3NTbZFFJPCxcZkL7OfNoHzbFtZ
/TWtp+SLOucxslGV5hRu3yKN9/qw24sbkUkAhVTeeRRIxt7UuHI6Ng0GTpavR/mSeCFoG8dFpmg+
p3lX9YfZjCvKpFX9oe5sTBmxq3T26D/bbbT+BoqIwNF43+LaubnOHDG2zpwKy5/tZLAPa8dTHkST
gNTI0tZKd8LE7Uqvwi8wDun5U4ff1qYzB5vvGi0MjGrm7FOeJ7WX4xPgm4szvpthjh2t2BY7+do2
U1jnuFaGWWs+8w39O7T7pJJFYeMIioWUU9mz4XZdZ30oJTDEBd5oe3z9y96ZJgD8lfm5tq1olF2H
qLpq+XRRZftzMKee2nf9u2hSMT1GTCM+NEpbfhDOWOxp8d8dFmQscHxaKxRPr4dNewOfOwyO/DDR
jEeh97B240E67/qo1w6ob1goElvTXijaxgfWdwVMrU1d2jvE5uthUYA01SF22EOV2acuPmGOc8hN
CRjv9WW9s1kZiOI+Mp1AtLfq/xIB0C4MM9vPLconRer0pzowtMccAsKX/zAUHbhVjxP+zfY+a8ta
xs6Y2L6x9NFz2xgaqlp15Y0aAuN/P9RKYyC0guwH23y9fC1MQCupI8eveqN+FiqqlkCZjC/jYO1B
yO+cBMpQa/d2RTfcZJD0dp1Fga/p90o4XJoFaw66MIE/BmH00laT8/j61O7tDACSQF5XAz+wxddT
m0RZJInVCD+J0+5r2y3pj0DD/PH1Ue5te8hfEDIoH8FL2NwcGF0CEiGj820L0z9vztG8dxurMx4r
wOTBWTeC4jzosb0HrrgTwE2Y3ZRi1sY7GJzr6VlBO4Ran+p+pXUYuUDQmJ8kWOqH1lDQCwZEqJ1z
U53f9DCPFS8w8mgvoG5vzfXs0Wvj/gBSrHMOr38CyoFW4oSm5o99LVt3kVaJFnqZnZp8GnrPNrOK
DCGJsRPWMrpDf7/yq7iRtgpVIyWyOfkj4aCWMtR9K2rhIUxV84DpSnmMlaj5MMeK7bYwDQ+vD3pv
U62RdZ30KpC5WXWQMwrFqEj4ut7lh5hW379xV9b/vD7KTZ7HyoIpXgvDAEIh/252lVqUdoTzruYX
OAI+FbRYjmbXgthWOu1Ih9wCmKZUb+sQUnnWoSx6aGPH/vz6r7iztWFboFcARI4wsKXoa0Zha0vu
CH8y5CDDI/zcVnpNCs/Zy5H1StFMp/sUos09FJyRnZvzzu6CgkxVl9Y14llb9EWsD+i1tar0+zEM
n+PcFh/DskOnruyzzpuXKf+lY7Z9sNG03Mny74Qq6glraZ6oyBW6+crcJ2U7p7X041hvy4e4L3vD
a1PN+aq3k1FFxxqFcG1PsuTODQOMnG+OTCzDWpuULAhrRx21TvoTRNNjYCztezRabEDl+p5L2TqB
P7PqdX+tFADqCKh/A/i4PrnWkoXVWFWar+hJUZ66RhvNw9CEFSbMKkBWHNt5TBiXUSpF/KGGafpY
jJWzp5155zTBt+LjstR86O2Mcxvx6QqXMbiXTua4XSyzI1plctnZSne+JywtviQPdCx8tpmfPY+a
3cpY97vYCf9XUoxq3MWo22PY2nhJRUO70xi4c3R4g1OphEiDwNKWx7rYC3FQK3R/GNXlezamNPHa
5V08VPYZhPD4ZkmcfKcUd2+SnBc0OSkQcS1sto/Uhh7WYaT7WQthl+KfBC0EolUYvTzyKN4Dct8d
j/YsO4jHN5O83kOJzMheh0b340TGByvAtThWm8Kr9Tw7k8D0j6+HozvxgMIG8nKr1ipPz028T7kJ
kn6pcHvEy7Ys3U6EzvRPFM12f4TVKqbwIWgdWrVBlUXKdBoRIN+DaN4JzJTrsd1zqK7Qod/qSHap
VVZRl5m+XUu7qjyRi6j6NOa9RYrRxBgGG0kyDNqxc5Ii+QgEY+7R3kOSA8fkYEr30t/bRaHuiZEi
Z4dyMDnU9UdAXtJK57I2/YLSeHYMy7Z/SrEg9EJdpu9SK+3e2W3qfLb14j9c/4wNOBtmMdUQQNSb
sfsFoiGbyx+zZZg87hJ09sK+TC001MpqeDPaXTx4lN6wk27Bq/96fUPcxks2O1xqWCB0rUECX4+/
aF0pYiWQPtzpUrpLkY/nIV/MxMUFK9u5+G8j5joYjqpgqXjGbduMXaJxE8rC8K0ino92EhWntI6s
B31sP5CABJ8dA7pmoUfFeemHpNiJYHeHJ9uy18QDaMJmrWl5VUbYt6tUUzu/AU+muDVygO/HSMwH
aOzI8vc0AQ6jlVV4iqNYp+2kW3dXG+zaugqkJltkqYM5hGUtFtcxdssfsQZ632pj+RhP095BvzeS
wSCA9WhZ3mi1NkuZ1GZkS1+po4csNIMfYSzVkxymaOeev3d6eGbBPKRuuRZCrncQ1y26k3pjADRx
2uoF+fjCQrs0ivPpJY/6cIwO8B+dr6Ax1dBfJowE/34Lk2TwnqR7zH2xiWmxniaZUZuGny6j7jdZ
O71Xo7rH08naE/u9vWvXTh14bPol0Cy3uO90TnV0DR3Dx23ArL2ShD4+hqZefHl9SrfXAoobVHSo
iXOr39zpiyK7Sla15fNejk7Cnt4NbYAkehpgK10Gy14h695uoX5F4YwCALFwEwXCiruw7hkvkMM8
uW272lp2Y1E8mENR7WyY23udySEgsxYBuIS2gyk1hpI8cyyf9p75GffGsfGdxezzn7M9yea7NurZ
4DZBV8rHv19WAoxmwzjkVGwvHrvrR0NNA9NvVHrdrm0otleVhuEpeZakrijTf//DgJTT8dta5SG3
U230WrPL0DZ91HWr7sHOMMFARi8LL0OTO+MRytNereze6gKLYfuQdvOYXrfWH9CnoR5sfZgVk4y/
ql/qoRgeIqs2L0bVZw9LHKqtl9lx8ffPWIBe0NoBNwBtoNB8PSxxM4UsyQ6yGll5HZhGHqxNmr1J
4gqxDKOb5+MYKMuHqVf3uO13TosgohJT0ZQAZbcZWys1RY+j2PaLQOm9aMmUY5xHdG1rNfDAwRc7
2+jOaYH8QFB10BxdF3kzV00tKXMzHkVd4xF4nf1m6Mv824i1wY64072pUX1cCcesLNr410NZE49Y
Wc9U5miSHtUhU4/AZaS3ZGKAG2Tt0YLujkflkfRsNbDayiAmQxaYVkABsuiG+nEaFeftYubVv4s6
t2/zdNgDdd9bSmrJaE+jL8nloV3PL7YGeL+YvwCPLIpDiyfl+xG7wU+TPit74PybNiPpHXcUdz88
4xWbujkaSZGji+iEjh8MtXHq8lj5mNvJcmyLej5hodt4UtFToqw1DweRUZOi5W+ILxRl9Z23ze2l
yU9Zu33E3PXS3GwhMybH1mvqeE2mxJg8JNGXYjbEgPRylz2aYtY/S1mH5akJ0uL760HpRh5jXQdO
6G+fEMKvtVkHrbFDtCZax88WTYUmWxSrvqPTfm/VeMjcSebDo3QQKFHweutdAwNRWmAOdj2HWQ72
l9UOZ9XD2TvH4IDW7/3Hm1pTyYEJl7/PFk6tWzhMWFdViiTGcCyFBrKnNNJU9yiPdZ0XpSH6EGYe
qNlhwDXxXWPw0He7Bps3d+xLpT0PytgUB0Nx+k+4Bxn6sY/AAHiO3vOu0rPSaA6maORTkOqBcVxN
WnRvmmTwJVI6qlywRublM1eX+iCqTFG80QgSffYSEtep85LEMXvp5VLLBOoVQT+EPUqXuUgWDw2b
OHjb5zmYz2jQ0X9AE3kqxHOhOKOjuk1oOcqDTDDGnr2ICky4eDC75vgdGp304tyhGyYytWBSZIip
UFDV0SchuqF61sYk40G2BI4efqSKozW/jDGy7IcA85FqdltCvhhcpx6C9owGXNTAvVxCJ3+q8FTs
XSvBIfnRVCsZeu1gB+LFsGvwqWkFxMeL4nAy0cCARVV9xQiMFVlSfGL7WJ2z3hUSVafHudFgWjmz
3cTnNhzr/M1sV4O8RCHSZf4MvjY+a7LNbM9JtdzCHWIu8gfEQ9XssYAfOn2i9DjlXoHaYXDUnNmU
X9u0mdMHZISD4qj3gTG7Xcjz7KQ0bWAfu1wXuUe7J6wPjRlq7buxF9ryM6CApD+jTi6mZ6i72Ri7
joHYxlsFBXo8GhEMyF5604yWn4bSpPHJTpI4eu7QOFROE67K3TsrLFAeTDE0Kg/Q71fuk8ghGvjA
0IZwegSsujhek2WT/bUrw3L6hW7iJMxV7jbtnmhe5u2PJaCNXB3GbkSN9zjCkZYeWuoOJ0noS51l
rh0VYYTGt17rveZhyaDyXeMShtUnre8Cejhch1357GRzFRzCiGde5+I/GSqJ6yiRtN8sJgp0R6Wc
uvFBg+LDH1uyuMQQiw6QGcXPwdJZzXOsQBjLvMqc9Uwc4roQy8NE/yoTTIJz/jbEAZH3s9PBSI88
koO4/gLvq86fxLRI5UR5vK+zo5MpgzzjGqaNUJL1JJpiT6Cj1I2umOsxGmH0LkDgDliMp/huFW1Q
mU+Fg7XncQFoUz6iCt46L6KK9cT0RC+y+C0Ca2H7MwyWNPYmNUlacYzMvG9bb1xaAD7SqXEtNxXk
A3PXGUeWGIU5PYpHT5QR/blDbyyiOBrJKqVYKPjxuFOvONZ3JYeiB5BQlM/NMCelG4i0c9yVHJR/
TrH86I9dVbXVs8O7loJ23lTpZ2owKOWFedBVp6Wmmad5uhaZ2luLluZyCIZWam96w6yNx9m2eDod
shKwyFmbg7z+FuQ0BZ6K3LSXD2M21FOEb1nbCzcZlzT8iXwWNl3Ui4LYIX9NanXBeV1RzfYMZb4A
4aRYpVK6y7KoAbHJ7sPqIVFrq3+EyJWgQ6G22vzSGnOLN1IdhoHjT01oLG5eJpb8mZZaG+I2n4xD
4sa6o6zg0cFSg5+BzJX5u45tb/NZhNFUPTVpF6Xvwzis1ZXEEirfsLXQJXV2zM7d2lmk8xI0aq8+
RUg4LH6imK2mPUYolweV25Y0Cw5aiGR+esoNE2xEnVW5+S3SayX8EfdDY4AGolV5jLQ+6c9pVan1
SesHLXzi4zbVjwp5iObZnAwFKJ0pU5WzgAFUNP7bh0W6nCBy2Unmit4YhodwpFLFtWJ34gf1fDUM
3QYBl/m9EjT8Id2Og/Sh0WbTOqVU58JL1db98FZEtTI8qlWbT5/ZIJbp6eNU957ZyLY6D6aY6odI
G9ToYe4qkT3hBjgN/86lZSWL33QhrSZzyETyiGbOGPgxZvYDQapSaABpYROL74MFRfkxsesCO80O
LZ3vRcUF4tkAj7rMNUu7G/6PozNbkhpXwvATOcL7cuulqncaGpqGGwcw4N2WbMmy/PTnq3MzMREz
0NUuS5n557+cVdCs/YF9hyCr+f3MljBSRS1DdBZu04buT0ScInqYW2utuozH1OwffrBi2WDSiZXB
hTIz6WsmYnJOcpBm9NEt8ggyHcTZ90vR18aIO2qelF+78Fi2D1hxrl2qWNeb/HlYXh99aY9tThhq
4CqJT77XRfZ+SKGbvSRxC5aJjL2u79jzHnNWtKqJl/vJ1Z1zz89O4rfTWNN9axtO9T1O7MlxJxy/
gxAeRYvtctxLuyeIoLViEt3S8VcUO7F51Ow9SBQN1WCjdxD/AZP0UZjYLykEuDth74rTD0USO67r
ICOrDXG/dCRXDb1HfQFTDpeSDn0Bi1xFJGKRQ0ljOskkpMBXC449VzPxIxhrTtG0kPFmli557QVd
87Psp3Oqhj11ApVDLW66ckIg7RSzk8YbOWJ4uMDYxAxkuWtx4qdYSHi2Bd+tj23G1IXxXUNKFt7O
A2zRx2x2l7YaHLu0P6J4yexDEB9raKojmAj9haaeZj/0tjvdFzzzfF3FaKzX4G5dk5q4pk2RSJrj
IyNIS3I5p/NLEpr2m3ah9j7h51c71/2cu66toPZ2ichPHXfnr2EzYvy3rdLlEy4g29mrbVZ5vi99
Gw59IZiQz8KGU02veODCbl4CvRFWdaossJdxwweVJBY4qjIsqJNH/VaHXnA5J0cqqGSYCF9nVIT+
S9PZdnmEd4ActUShQehM5t2eyAhb8j9upfmo1DKNJS4ESCitf65rTtbeKF976fBVWTPO+L7yoIiC
EVn0b2yH7i1Z13ancgdYvWi9b/Rj5JM+Doet/8huY+vuCNqGyra47hU++7ofUZ+m3YsQczpcxy1d
56ueBxpuF8cKVMmNLy/IMKPpokVNnkQtRYvpKkVlfjFrHSX8tNVNr3bZ8A2Corz/16VaR3maNt1P
jM+b9zWwLhTGJtm9SzfpkdjnBo/jYzxNX0H60DjhDCTNZVekKeFw0TaR+ukYcO668xwNS1N2lNGH
aZzN2xEE9fEqZepkP+p58LochW/8JQQwdr44OL6ZP3Ka4jdv8XayP6O6frVnxNd5BDuuoq476f8G
5GpDMYYifNvUEryu3nmGeTb7mXy0uKaX9ibbuXdxJexzkRyqLydPxXS+Moxo7XxM3Mlbst5y5bZt
ojvhb0eYo2HY3gSof0dR4DH9XZdQrgVezqct07jG5HgJRftW77yQhZc401u3SPHfkKaqvvqZXuzP
c0qC8T97EjBW2GSIeZtb4bmEvZFaXFetYVP5kwZTZ5+JulzMu/K3SMHSbUiYOLG6mQt3cvrpiT5J
gFxvA83MSjGX9Oe1TD5T3jr3wbCMDMsstaHO1/VI3UvH63qSmdn0yb8arhbDWMY4eG3gqogrEcq0
y4aA2wEOwB7qV39lZfiEP5MxH6HDmioXizZzFTdpk90N2EYuNFFn01x7HTdBVJJiEvP6RMGRVHDK
k4fwsDHdssc1+LTv2u2uXtg4cUd7l8Xk4+6R+2UcxuNv75JIV0Z8kq9D4GSqooSFfh6n+24/nbX1
MqamkDYBT8PTZl1JEhLQRzRKOZSD3ff2gXXy1Ja9JHQR164mEXcLavDsB+VziqqeKuVcWZ4dZ52f
rrs6pVmQb7GbTqf5OgSk07/gHRc034dkTebKCHcLrr0J3aWwbRStFzxmOvO82VWzQRLztvwCJdFj
5SQDJa4JuM5+yP5c/Psb369DTWCO7K4h2GH5HoR7fJW1WKH6TIHFgHAajqHFxS3uzCuTRWLKQA0p
Nu9CkvnkC2SeTIfkfg31o7ukfcOxDvrkgRvkFvITrekaF/0gCRvubYaloskmwRP1Fbtu/yChJBxH
kxQI41p5PZFVqTxMm2H6vqxusOMkHYizTPShbTmkS73nNsPE/v44meYrH6f0sewF7pVFMESNJQeQ
ANQPLUYCZOcFE3GXI0SL1dwtmbKH+nqCmkKcgI2dGWi8m6cmnTt93IzdY1QfiSdf0xrSO91mHLZ9
eO/Ph/uyhB3v6uGOS1YGseXOzLcaFVgRhkcWPR2Q/uK8IxukLXS97mTn7sO857fuxzx3qBXqlxVG
QPNn9fA6L+EGwmfVuk3UJ6ZBBr8jUBkSsqxpvg5JDGmPXylxygGO168URjyHb3WCDxsGHUFPsh7Z
zvitCe69Rqv1QZBmHBdtanHT7Nwte4uTLvo28FF/RjSzbn4QhqMIgibnGxWJZ8eKY4wV38Avk/4a
58TtC0ezZEFASq4BIXVDcB+cY/h5YuACGdm8TN7b2ZHLVXpEkOT4fNi0FOuyqbw7nCYr65TMr9I5
7EEavVj2T3rw4AV57QGVYexrXz0OS2i5EFB05T2AZF9aL1jbnAw+N7o7uqEJmIRF+AHEkXWXpUtV
gCe7mGWB5fUqqv4UkLaCtE3C/MC9cs7ndIrt1Xcm6hzpSMdl22Y3zkPy8P5l+9b8mFufdGeC6uJ/
7po1v3mu51SYHv+oIFsFOVZhbZ8j50ZFcMdoT2g6st6pRBY2Y04yefRhdh39a4992omO19IWcbZP
P4dkRJAiOu6BEob4wvgj+rm+P3tXS4Qq0IX9YOwiKJ5AKKUKO9r9JGtCLw+wRvgd4dYtc/IA4yOX
GFJ8jVemk7zzj7ivjmFMHChxyTgUBk0gElmjiTV0HLU5XKaJ/jybac2KGtjiydkPQJl90t5WydA2
ZD/TZTp5sFlNDnJoa10sOJHfAjz17BUd00lbmGXNknx0jvYT7zj5UrHUx3ndGUI+xUN745fX2KBe
UOBrnFzqTj15SY9Y9gj1+YFul8HP1PIEHpDHir0zrh5ftd+T7GSScPjDfLYg6nVWu94dt8P3tMu1
9wpPdt2e13uG8Dezm/eaBueAm4Gb7a9OGA667KyNdTHDj3oymMc8o5EYmVa5IQ237yb++Vsfu1W9
6hFXPuUsVzVxSZfQo/qtSIbRpVoeddvkY8NcnDtHxqr0zGYyBTZs8P853UzarbfhelLwlo1rsQ+L
+hLyybwKclfTVsq1x1m2ncUHbwC1SHIypaavYvYP/AgPQXloNzr6sok7788UuBjG6sXz+rIHaeSz
ND1hH1gZLq+aqL6umGOn/bX4ah5Q4Q6ukzPRQm2P9GiIa2P2uJxMJ89wq4A9U9NHTHQH8oaq0TLe
uTMG9CFpouLvZmHKVikKKQbfWL2zGJ+jPIjOwOd6PoMDgzsXQqXp4QLWx4azWLYpvuB+S+lw0rNl
KPCCXtc841sL5x/EhJSLiv8jTAVF6eTbrvCHRP4VxnJuXO99aLf0NtpGv0XXez+PITVltqLSKtx6
7l/0DtrCbVKnX2Vj1+6yBjEVt4XiI3NyWmNAkOUMPhS35ohuIiIEcwI8uOOYzQFCaOlN+Wa2I8j7
QIZJOfunbfi7zVThpSQQ5QfYy+UwlYhd9ciSGXk61Il8OzyvRrE2YZ+bzjamCSUDK7qx52OT13LY
kY023i7zRPR+g+vfMk2lN6fuS9xtyqU6uz5xZVZmfoE3cPZfGCzEyrZcfB8dhrhdHtcE5OXJui+f
aYAUWWvBRHCyjRc0mT7tgPkMW7GGEWD5WJKTK4tABeNcTso6dD1CSFMk3XiEn+IaCi9PxPMviPGB
uLzJjeoy6ubuNy2Dj8xGauc/s2xDVB3jGr/NVOWpWHQrGLDdtP3n9mpRFfiT/Tn5JNmVk2Zsy1WL
DK04yffd3mAqN9MnysuxvSxuIB+SPe7eup5UvnxpPTIyqdLz5Uzh9T6Q3MiHnHXiLawTdC2qhuzJ
f2diVF/0hxgjuvuAVSMm8vvdAJqYFMNIlirZ1Vlc57xbpNpNIBLtBf7auFxCgCd7AUBkalni0c2F
3E4K+7LXLSXTGVTRREhuK7qLtUccMOmuclmhZF/d/axxHY/NyKQ49R/WOF1aSUwqGfqFmobK127/
Oe6c0L33OTGmQMc66z+j40KFXsY11E+eBNO/rzUqg7u6O/vxPqMZEGVNW/QmgrMHd8FUCVbF7Etg
YMZkVUi7JQzpwg+fLQa+Xn7MWDJAriZo7tocW2xLu+uW/0UlYXNPM3K4RTo555G7AYYWBRtSlkve
bPuWyDWA7CLtIkQ5qg35r6M2u7iMgbHTs+Ocsyp3moeGHmHq3Tu3h/XXrSIeroTL9z17D0hGxU11
mBWM5EQtsFFvt+sk9cz8la0m+kiiPtkvyQYgVJAV3U85eKhSfwh5jNggOAyfRd+kyVTORLORHnyS
3ZnyAriLd8OD/9816fPryVAzfE5P37z7dHqiECLmR81Ktdtz2wOnX+dGO28KiNfP5TqtHSunfUmW
Yj8dD+XVUsf/Ql9Q4GaMU6Zcdhkz8Kwxbc89uDxOZRiLjuL0N/9eZErK6wzP4r2BZDkVe4P6WhLo
dl7qSK/v65ANKEB50/pyZOCbsAphg1NR6cEMg2VrkypMpuTT5CQANlFrlIuD+chtx3UvqiTrnKFA
+2K/EA+efriNk/YPaXNq79WXcqK/8Ze2qdARb2tOVZHB8w22laXf2fO8T2BgfekQaWyl2UinqYaJ
Q3nxzr2OC460NgR5M/zeQweoX6WrGllpEXlfqLlZQ56kO39sRkcyP28uK4+dq6OwAl5l9slMEHwZ
gUu7XHiz83tIZjnnkHGjGqmzFuARHemFjHCtHxQY08v7sEcQXzThpP/x3Tt/tc5mkQ/0A/8WkTDd
zEt/jrm7hgfLB9l0N5snNjOXrB+bvlLDnjVVT8JOWozJNv5ZglNslcCghPp72v1lUVHwO7xNPvl2
Mj9cmQamhs3wuDzMKcN2adPWr0sjdv2jm5b4V8wC8F/tdcuvJnMw8KtrZ/Vyl3iCo6K40FX12wQa
tk34pzwN0WSrSezbUg4AAvzOjHW5iAb7ady3dSpUb6PPfLeJ5TCH83sok2XAoKS92dG2e/Q+Me14
RSpOHdK+xoku+GzTcmnosgEOCTsmxhNPDYIYwrM9Ks0N/Xw7ld+w2anXIkVaNlU1u4zzQoS3/yaP
5GZqEJlva3p0R9kNOHDfWf/QbxBX5rYMV3W+yo0KV6Xzos9HhN+trZiz+Lo6/BayYtoddj+Eoc4N
j30P+yLGuGAtVC0DUwgwkrlaiaxQeaahjuXRMbbMaulw8pzbOe6KU4XnzZsaftdE70t4tukzCVaw
dUmZrDIt+3HHIyfGL/ECmOA3l9Ddjj8eNT2uGjs197sx2UCYJdsRNnEbFjamboE/+nBpLzqceYIz
ZrNLvsiufdNLDKjOuzt/LN5x0CuZ2AzFhCejyBWZ9a+n7KQspe/039itu13BWvv8W+9MRmUzjmtU
iKFL345FyuQqcS3/mZGF8WCcVemnhpHpvovaLaa998y3PjLKL3qoFAe7JTXbElZSb66qa/v74ZRJ
dklrgrKLiNWRw2in2gfAFqNy0pSyBxlCCs/99VxNsbtb+4hofliLMfZrUQ4UmgfGYYk3QLIGqpw2
MclitTBMCrmK9ga7ZQt7tgRgEwx1X9jdDo1GQCvP5tuGr5KsIhZP9GN0Yn05NI56o59e9nwPdkLw
TDsQaagDff4L6hQ98OAv5zO/+Nk+R5HTmofO7sz6/hQ1v1Jsk5x83UGhi5BX6jldIKMWOvOXH8Km
QOhpd9Rp3stRf5yrdeqcjAlZFxpwwl6aNTHv7oGg02Ut96NuY+db2Lj1L8KINgyolwGw2p4MiQb8
lSjmySzuwxo0iyl8r40eA3rSvWDNOH8716b+d3AD25wpevgUIhoNcoD/RedHD+mxaFzP+dEfzjBX
Q8YIWMCbPvvKyYKZBV+wHLdI3zkdi0k7N0be4IM/DSLDkmiPeRFLsyMZrEJ1drR6VkRxHmuBmc6S
NQnRe2eit5JgEbaJ8kQ9wI9dDasRJ5pJP8xYTJZmjZgF3LW1wUOkpeMVu96AiES4z69JYG7y2kPJ
NMeBayKFIZshIdXT8ZHswjQXG2XOXgIY7fW906yz/+LAFh0vTQzaS7nukifcrI0PhjN1H57GcpDG
118m4IJbiu5ySLtfvJAsywK3Kiql2D3ORiKtpO+0R/c9ELx+l6RtSaxYzrn9m8r0PFl5qY6/tkla
ou3Zl/LnJ9+kdx0TTXrRUQuEdngdCUlhO7ZXZ2S7cF3FLPYXhXQ0yf3ZgAKy+NiZk1c62QqpkEwL
utm+Y37jjr5A9KrNXe0pLelDfO9rfyTteQW8ppHdptYMZYLVzPGpQ/3LyRlvYeG3F/0L0qZ1rvbR
rB5FomnHkQMvWwcokJw+g5V5bMS1U5tfkWMj1WUROpSF1akYchCEzL2LwzH6zp3Ky5kCBPD2jYbo
uSDWkUOBpylBg77aRzGsCojSOMrmDpBVlyvWfAD1TX/0mP6pNCuMG3ey8PuW/jFjWMZHYs7wyFuA
pr/7nFaSaVc/vn0hOutzXj3+KRtveJj6LXs7iQ6MCzhuwI87oaootsKj/2XZ4dDVzPAUqraxvnfX
e6s96eqi+lcwZXjIBseoz9JNnPYhwSznu2pbaMteujInQCfJxqqPjRK09XAsILa5uGYP+96Rl53S
maDE7fcCr4LhLLX2w49ZNgdeNDJIn/FTpHF3PbM+scBYmitbQ296SJOoHp4dcvuar8jKpHMHu4SS
753hvuVCePZH1mnJUmzCX+Exkl2vvvNGbORAR2ocX3o6B8D5mvV+MafxzsYvmIK+6lqRcN0n3Z5e
GlOz5XKi4Atxr61fHQcm1cjm4s7FyblZaNBd5KfPN0adfTEAMNM7x7CdhrzOjG+fx9nrpzdDzX+v
G3+yb7j98chxsEqnihXv8jtcg2268LGOFhUeJumfNoWE78dweEo+1/C49dX47ValO9393TJPlERx
kiWfh2sY/zyWQOH6DMTV3y3YpAd3rhGz+xaalG/E2incqi2NVy5lHF4s16A6P7vdNNk7yD8sjvLT
W9voOgNcebmc2eg8WQHykIe0rOrzMh38cwD6PhnKcWmK7n1W6snHmMBAQaKU7cerOBRf6CFTXwGY
9tHy1m+tMxXnTqjr494z0VxE4CTZ67nHu3NR8bKLCs/zaXlsU/dc84BcPrxCz9nd2TUHnSqWOTTL
U9uNyFxvD8k8ztkZxV8N/vLHi8cb1tDLsM2L3s5oM15UwXVcZY+ZOIMxzeRJqsFwCPtnthN1a6fs
3K2pX78bcCe0RvvBMiwYdZrkUq/rXtZDs/7WO3u/iuXY8POEEdRWBOeMWbnHdkZgrNrxZY9iO903
jtYFcNBeSLf9zEC9cqcNn6g373Wc1kUWr+vv0eiV2HUZfXS30PmyFqb7eSKyc148EzLsblD+OTHp
rwFf2/fEoFkUDWqgjYCSZk87omEZ6QOCEpexJKRtvnZrM7576gjjiytGBVTQHj8TgNGMWjXW+r8x
8IaX2F0B8wY6EJ2HUp7Ow9ir7ShSHcRf+nVt5lztUfb31IpVRSPX7q6RUfYC2wLcqq6b5I8Mwia8
UPyz8MuSWOFfWpq1o5z6ZsAo0R3iPCJN179rIv+8sjQPHoG7gPXCZfriQz29AG+kc+507f4n9PEi
36BGcN2EvarWVPT7xcyLOi4B+WGE504Y/LQRdiAVG/+5cqMWAzXkYlGZMpSwyEn66Fc/t6AApN1z
uzSNrX+zxha/0t5+gliezeVAXgiI95qRib77yOnyjaSUNkcXnVRro8BGt662mthJtV83+EBrESt3
Uld/pETlrU46t+TNyUjljYd1pI9kslDHuWNIk4bMCoRE6M97bbb7rUPRy8yUDT/pD6YXmK0uE1i8
Rncrr2TAMKYDuJiiGVDej137D2+t+JaWvSQ/bnGrHtNZav8sDczOwtSi+5u0fClRdLbqM/rSJIcu
N7Qs3/T80kdHMl72fVmDD2nT+a8RxwDW7CqA6US19js+tw3TwXnDfyLPdZ6GKVuzDwsDKHjpg3n/
aM9VzwCN0+Hc4TA09hBzVrK/lhn2Sn5GjknKSToc/lT57AtXpBHXoD6T+iLdpFufpTOaGLy9jf62
6eL+BwW22XIQdtf9YmmKkOsEnenf7OgilZzSPf3rnDUHpz76oZrnY2uvkUnYvK70YE/dMg8Pp5t5
eJs0sDlCviuHPcaxVSoaFvGFV5D5T0zH4F1c5W6m6OJerpWh95UlIqRF/VWi1TtcHJ9a43D9e3ce
uiUQTQnGVgZsS/Ynux7S48fJDLo49bm5dn0atGDDRrW06HO0XVpiqUhVZjOczcUIBWQo68QjB2HM
Djr49Yz5VHHN8DcmLi5+OrMhozYjh7iJqDcyndtBOIXXe+I7wdX89aYLNV4i8uzTfNdNDbkhCwBH
A0wtMnqbkFqQOm2y5SvcfshgJh66h2b1iJg9hIj+Omqftxfr7PR24YmnI1QUN8vJpIz/BI5WS7GF
66FK52ygz5gUkmppZ7Lp89r2Qj+M52n9y20wAPtyeYtiA+CeU3TDulKW4pVnR9KBzYhTVmwdYH5k
qs+gHIW6o290wFGKWccwXnrYRczRVrLJEOPWrg/x0p7xXYLGT5UqWht7T+5X2FYdv0x02Y8w3Vn6
RHMLF6+PntujHz+L9li/M8/UzNuOO39pai+6p9Qot8xOLRlEz/mG1OvRuV+ns5lylNVLX9XdOn+x
rHF/94fNXkIRCEMbs3b/FB0leDMb2KVoNAt9cO5z9+8SG9B6QW/71Lt2/+s63bDnB+S5IJ9kNj32
S6/uJTgjbivsum6Nqbfm7jT6f5nZJ4iGgT99XZJp6MtVeqzehq0ZvXyIGzcpvFQdP8Z2Ou4p9+dj
AkDPbjNsm7HkdvrcnC7/xubEIKF2vLQc09FimmxaHnxSu9DZCJY3Uc72w2aVSsP1we9H8x7i6R4V
S10v+GAZO7IHC/blAX/QMcQ/29ERIkbZv/qNGfbHXTMudTO0yRwVPk6yfjwFQW5Db323/hJfNlQ9
sAl8fDAvMw31zdSq65lMHLklICZDPebqzOjF/aMT36K0n/5yH0IAGZqxfXVTt61ulf4sKR1p/TeF
EnhJ05pFK2kMI2wRWa/vNa4XLGPpi9NrlNXRWA7TzF1AIcdS0G8hEHFoxpB6dlhqxBGuRhOygBoW
MkZjLjsc/afsPKgvgNXjViAeOrsKigdrY4f8uPELsZPzj3ACoChM6E3BPSkhanxKlmZiqeVrIWzZ
tX7LDg1+ZcXqR43Xjd8TiqmKoikHbJpn9ve8xlW0tp0ox1iGrBeCnpnhOPGsvkqmiPlFZdo195g8
q2vsq5X8MBt83o7UHSrVNv34NtYD+qWej0vrMPErEijE/qNpkF/dqa5WA18E3pQP5MeQsxWdQwi8
6MBSeNoaJqWS+kcu2Yk/HMN2ZBwoC9PsA/fFDknXAyIYRn+LO02hfKxxctWPsy7HRKn/jmFoaj50
Oo4VKD/0XM3s8ztOltYvWRFHbQGTMHCL0a2TX1F0YL5wsLguj0Yirl+GrL0kU5w8jaFZ//BUnb+u
sEJUkhnUvQvmhPjgBAolyylCruRz0vurhmHYL9tvKNUM7BDG/eclOc+vG8dpKbra2R8trfhReXPv
/saF3DxZvLXaq3Hc9ItBXBLm/jjq9S7WJ81sNKnBLzgo/YhIF1vBIph2TLAULFKALFkvNAoLlkzM
B3XyfkYW1Eb5e0CIq6hF/bqNYdPdWwgdcZGEu5lwqEoCXThDF/mXzhEuBUB7WpfyxAWXrfmYuVcb
x6z4Vm/cXk6sgSSpVvW28IbCxo/y2k0M24I1yzBlrI+jvjP+CuMJYx0GCJHSkAx92gf3zEBI1zSn
PSq4K0k+3TrQv8s59sELLp8QRDxfdF7pbifYKlisTvImOlxBKz4f7fe261Ln58n81FwXMLGx4A1d
di9n+TKbewpktJdwVIHzDqhHSWmgLKsixIcquegEyLMwJorNnfFWWODx4J+UbFhyDe+0oJws8eT+
yiC1/u0j5Y98hHqLrh4zSHL7k9Tm3nIc31ilEgS4OnXKn5QNNzVEG/cLsY0GgjKSpz4PHVYrR7JN
H30Nt+wZk9umvQRmPr4Pg1q7wnR9HFxCRjO2NPMs9VXr9eAKyJLBu98c6vV16PDHfQqBvpwL41ei
cp9tVnKlxwLE7MHw3Ds0K45TSrOvj4HSRDDMNfdAmg48XseR/+1jHOtr2qk6pAPphpMLxwnXp/jg
yysm2e2f1QSbE1goWoM8W2+0eoet7nyJ6rNvPp0je/8y1kGoLzE1IvnnJyJ5RwJbH5eDFWby0Gfp
9jvgXAN/TD6AnIgJtMpd8Fo88aYGtsq5zlNB87Q+e8LtH3tvCy+Ds5vnTLQeZgKUhJeF3IFvUCS3
uDpHJAyQAtMteNZQHwxjcxB8FkQBN8UqcRp9qKUJv0arzD5NobRDyap/MpW3R/Mbor9gemygfxAN
ObQu67G0du50JkFV4mPx3Sph48hIE/bvVjfq/Db1SzzcnfzGL0hAB0zbYggxV+KyxRP6H6guckcR
ceOJ9JKyjRqNoh43cQnL0zR5aFRIr3tGzMVJsCEvd4jbwy4ad0oWSVmtANHwLC1kXzf/9Dlk9pqg
MbJlT9byH1ixcIFboG3FZiM8LwbtNUmrbf2Aea0S1R4c3Te7xbxrt2XmF2sbxnZ2qjf6eNMqt1B7
1/04HFDfPKYOQ3Stf47Tljyxpz4+Q0Wx/6GBStAVgHID0EByxa2kHablae9CeC+z2cNKd1H/roUH
CmOohKUL6dbmgsXOF3gy+s+xw5xkMOiT1yBu9zqfW+zIbpC+eNTNkT5s7ZJ9XdgYv5DjMv7dMs0w
tbWheujlEL12/r5/WlZPf7giyGg6st18knw4cH4Rjd97SVN/qkgfuRJr+Hc6OanQtvB1G5poepzk
6dJ3Ibsrw8w9nuXkskmklkxRMh94pU/x+cfT4O5iv5HzVTR9qJTpx/Yjfc3IxstvYreQaXhUN9y4
6nQsL8Mxi+vpJfNfcYzBvaqj+H7T7vxt8zbvsQk3hy1qyEgUzaIts4VNX7T5zxAodcUYbT5DPf2v
nWHV4FGe5XOPE5EzenQWODFBZJnq825ss1/o7bD06G/rJyGvbiLUJ3hw8bfbgb4OPhs95+BjmzPs
7uagUdd0Tp8aAf7thzbMMd5lvxzJ8QdE3uyF1e8ly8bP85j6bDeptcWShZd+t9tjg7fD7GqygdO/
kzYwEWb7uEBRzPmvByhWfDxtYlu+1ismmUUnIOKYb51wGK9w9tSFSsW+lDDl4m/pLUuqipItKGZm
zeeojRM44kKt/8Xx6ceXwRuT53Mb5b35H0dntt02rkTRL8JanIdXzZJtebZjv3A5SYczSJAgSPDr
79Z97o4TSyRQVWefU2M05kx+BwUJn3SwI6W54lPn6WZkAO2dyGk8rJ3ppn1R1Zbwmt6Nt1FSh7+0
t4rnFcPnx5BgCim6fHjshMz/zvDilFakNvxEbeB8TjQU32IQwZsUrfuImN09OWPTXlQu5nHnFLV/
yLkr7t3OtPuUOfQdoj5V8mS99h9LIXM4m24pNknQR/sJcAj53UuvVoc30MjoPWPW5tutPWs3TepW
lwa5+JjASKOXkY3+EUmb/Ghu/YuHWvovbQGO4quLTKJg+SdG1tQ56gAosTyQUCnfc1dTxSdK3TEp
w6be5mv/6mXa+QlxnuwpA9BujWJcl67elxgCUNG19vbTOATvCe/KqZ5NiZpBoCsl+WvOvf1EQiw/
Sgyx97tMb6aLJczh/UJ74cxtEA89OYK6p6V7QFuLP6C42ntK5I43Gir9ya2D5pPLOUa5y7yLIwj4
hIGwWbfFmugclzlp7hwJmQ03JCTqitsuv/1AFM9LhC+nKStxjWW9vKzV4C0bf1TewWAM+hYm87/K
eVALhovBninWhME6EmSvZAW0XwvxPUDDblD+NxSZz8/Ps5LRiDLeNwMB/RIBfwKr2Ihnbukafk6F
Pv4EAU7kPzV2np7dNhCMIlNP3Y4RQmpskmMbMDPvW97hj+llW+7nTvkPwJT9nQaPvPPgNzY6luvj
Qk5YsQXPc8UunCUgZFJw1DX0kXsmhd1T2tcWQZ8B4nuWj+VzjeYNWuqIhWlz3uXfk83khL8Kgkiv
ovtbTGO+GyO83ptIhylNQ8iq041bFZZ90sSIP6SUkdcVx4VmymvW/5TL3ARtBQzRD5L1nc0l3bRz
lTeYchc1RA1cYENH8+OsC2L4Zlq9Qp0oR9zg2ddO6V3ow5gRrakQ039dq2Znw3DN+fALNUYA4/B8
X5kBgz/VKp/bP0PRy+oxZuA+3LWV63m0ekk27OlY1pA5l6jfYCDDBiqllm67BzCZq50am36ljZKR
S+bQ2g95sV1WWYcdv9ZcexeMHrU902VoCL7bDk3cPkuXzNwJQQdMT58p2CA8KNvodxEVgHZbpPty
PZSxyuInnWSJ95C3YNH7MMyTM26Y9S8J1mW7LWw7FaeCLqB7ki3lwgEgaFmcQzG4bbJeOxGpuD+M
dBhVfhxjpnTlJlGmN9juUrxqr0pB5BpuPL0mXxLNIaI5Qn/H1eD31uJUCGGVx6M/AHKUOOVWNn52
FrlhDxybQC7oNVM4gwX0hHPfdICL7IZDhaGj7ZzKG3u4bvQktV2g65Z8589R4V4l4lJy8tpRZ3yS
6DfqDwebx/x0XpVr9NnLWKrx2Y6rEUfos1JPm8TA7/oU7dnEYisnGRM7siyMPtk5xEk5528TO+D9
l2QiWvIKCTNMzDFG36lZ4olt4D1ym0meDe66GB2EWvsSQAmktLHLPG+D3MsIJ29gMfcloF99XwSx
znb83uXoIJx5yfKL76IAvY/m5WfCVOu82YHT8XuMnXahJ7AV475NPuat80V8lUe6zEq1Wj9Hk3aH
a4+I652xS3fekZSMATo+GNBjeAbqHjPU0rTlNeqR8eAgR8ffB6g18bHpMqn/RZGsR8QZqONXnAyZ
/Oz8yUV6nj2PqYi/KGpUU/ZueV1anK7MytkC421LzEfZcV2iBWGNxozrwneEpthtAU53eUKk0Z0D
rJGteDwSvzwIzy/9X4UuY/GAyGn5eodRjPaaoWolb7hZMBU4sujIs127tHpqwIVZck6yT3aqVifO
NkS/2/XcWkx5j2NajhkCf+zTU6yCv7TY8Gkl+Ukkk12AnpxRa29n/B4SmXFjF1aPLNzgFF4TB4xC
Rn3I4IclY8PwKArD/GOTC1XnKYH3ugrDI79hGp9cJ67Bk7EfT80Zv/qEYhwPyOebaO7ynPQm2ubw
l9Mkk/sTVOwj3tezxqiyxz7cZ8icOKBu+UDZkE7HLqfy2ff8Ez1312gWrR99yxpM/8yBnlBaT+XA
gEh6ve9/947gGYnHWnhie8PkqXgFhi1lCMjKKFox14TLfWYY126ws4pul/F9xhPE320CsvWF7GEw
GMNn7kfldL56CqGEqsfMTdDCFZOJ4d8Uh6G8UGzGAxalAl4bJiio8ourU9ccESi0+AE0yYZ/g+rC
8Sw9prR7yN4i46HNrTpO8TS398QpiJQROzvUT1ot0twJmWXZzo2BQLfpHPjBN1bToNoTcj/PTxUM
kziMjAHLB/5vFW5snDAXw3KMal1IOnFGgLla9yL3+oin1CNaZ+fUxezt3Krh4T8kjLnzTwpFrSSa
t1h85xKmqpzmA3eKh2owlHEp7thIaxKOAbY1IGbXxKhzZ0QSqJ1KZ5kbGjo5DXdBYNIeoXXUVbBT
cSCsZkSirfsqFjQHlCU68ddoxRwCcOv65oEHVhcn7oNofp+XlqVquBn47zdJGJZgGTB73c2gQeaG
Ittqy8su5T88gLo65J3rhxxzWFk74ufCKjpaRcb7Ls/6Pg5PWUhY7Wunuv9rCkvRX9BbA3/d+LnD
2H+fMApWjzququq7d6ucd9XNpIPzOXa8YQmIY1xW4RyJXjEWbRRvUTscGz4S239EmiH9l4NhxbNM
Znnvn7okHJvo3ct8TMybgtUJ0c4tp6SkjcpVk1xkn8t/hqMk3YrGVOkhzLXR0Nf96qzHbPHr+Z4M
cvyvK22UeYptx+VdEj7zHM/GpQvy63bZzg3ZPbwZo++Nvzui1V0siiHKQnQoO9Z8PE5pN9TtljGo
qO7jsBbBV7x2rOtkD9EkD7IPWbew6fkQCwdPOr67s4qCNLtv48hlENGw9S64iGQwzd7nwOSkhWVM
7yxT/+4MrjAhWitPdg/K6+v6EnPFouDMKBzdBnRgTnmY1tk9RJJx7KnxF5YhYorxh/zTFzXL4hlM
psI7Gdf2vvs+GA7cP0Xsd8WnrInr8mFQqyXSG7TGdYRgYr2U3JixjiCCKg0XtLjMMfahYajg0TvO
o76Mfsp0aj+zcKm/l9rFZUMQUh2P25Eg1PJZJojTctMkSwdojAzYbKwYyvRnIBlwzJnIi6IsSAgk
FPsQDFUwe3sS+SPfPCbhJNcztupe/sYUgcrBb+GL575n1HnvJgDUxa4XOU1aOy9T9oJbW7NRYGZU
kW0wCAM1dx5LrO8azNw1OtGahzkO0Uwsx4Gy9W+4RkpfAp2ROCFMNCGTxCrtX1enSIdfhQAlCDjX
6rS/oAJpwRwSVawbsHwEGc1NzedU7IpkRuKk1lHRdsmTuj7SofcRzFPYNn8a0sKKp4hki/YfpKQq
/vnzbe3mZtTkj0O1A7BZSrTSUbi1VIhxE+OgvxNe3obMYEuTf+BraKrzBJraPUYwCMVz42K2OqxV
EMvzbCtNDbQS89Sc/ZJaatnEWAnxdSZr6CAbg9f9GKm5lMjT09Q8Zh771hyaXosKw7hOrTkWoePm
3a4yCAQnvJsI8dltsdqdM9WR3Kt2cP+zsmnqZ9D8cDRwqbx7lxaG61J5TEepz/EA/+qmNMn+QKZP
s9g0ExT1TkGCxckuyvq4/+0sdbbak83zePoIJaEVclN4pDdtcqJJCHJByGF6n5i8DsnrDROarMVb
onin2tyYQ5+WifpqBybsWCIdd/kEszASgwX3j/vmg9VwM4mg7IadDEDOrr1nE6Qu6zr50SEBDAIm
6GfBAMmtswO3PwerYWKORJUoga5oNJLnofGqGyyGLuojojvEe7veMlTHjIJpOnUxNX5FCVjV4mtl
vgHNirkm/QymjpSGLTPJTC+bKQ6q5i91fQ6sS8YsrUqICJvdW1/HiigOJqwv6D6Tv63gtam4EE7l
Uw50ZT9yuC+CKQTX9a5LRBT84X5RnI0Yy8hTzUqm2KYgBaDc+CrM1KFMS09d8VqKcp9o2wd/s9iJ
zbgNnDaYDxURXRU1Cczywj8wj4YfJlbs9Q2It6q2rggYA22w22HAtWHjwXbnpSBEYEqQMYRjNOlx
ozQ926gzOYa3cjnv30VsFkD7cCqrlqxIHRf/dMZxBiWaL838huc6scfcI4kAQF0vOaniFIjuzTiG
mxFAkJbEc3tf/rarzGZn1zeGWmIaDC9IxD0QvxFsP1f3ADZYuStzYwKGeCrbU9lNDtwJyzSIaNBj
7du3QLOa7qZPRP0dXmLiHURc2WqhiMS89U2AyDAcVYj57KTTpek0T3IvlldyJZDtDr0dmcbY0OAs
OkqqnmLH4lPPtQcxQxUf6ySny+WrnsNjG04RBCXwkudjJhuXDCi+sznuujnzmvCez32112kp/P4Q
aGPS3xhRObF2TqI1y0/y0rNvPQtqvyDAgq8+cBdusR6gqLyvppAJ4B60lDiG0Jvc4s71pMD1xXNe
DTAjmsHTjrVCzXqvi8EbPyk/R/XpzXiwWevLVTXfN47A9UkhFg87O+EYb84873JMdpaqCiutiblA
BS2U0cmbU+OvSI5K1FMOMZpVK7ujGkkweNKny3hQ9Wj1q+e3ep4BSudCBigOPcTmGY/X5I2nEbNf
pckmWqfu0Y15syWz/XHlEe4Hkhde4e5F8bTSM9vvGipF/IRsl1t+1zk7Fc8dB2u5Qpc6bvrDx9rZ
ox0iGCgck0uV75y21wuInUroox0T2PUPIWXYmyjWTODxpsYpXDgKWFEKfxNqTdfPc6iMUBuCLwKR
IjlCZnN7c+FG6n4lp3gc9swY404CNYwm8ndBuCBXnwJK8eqd5QkdNDmIQ7j8Tdd8sH+YAzj6D2pd
5L1M2Fbjf8VUz95/zqJGU29QQoPGe2igp+dxnznSyKNyypH3e5xTEydcUvmsw527dMRIbGNATxwt
jaPL5tgw5CeLwcPIfuqEYadU3DfW++xy45o7ckyVfqlln4TXQYlMvgzoqtUv1YFzHYp5TfurgwQX
bXwRVCzZobUvf0Im/tk5BJnmHuEWdXeGPdfl1ikCtie66D7B+8rQP3pxLDUrkSe+vP0EhO37xdjE
H27YpGWd1sAVgsrZ+SZo77LcWZvPMGzC9AUfG6Z9+uTakzu350Q+pVkVuSfFWCvYxx0n0J3muVBH
Ep586J7eISk4KVhAsbMLRvML8R3OfEsWWOlBwnIyC4eSVYH/BIuzBqfIjVKGnmTcTJM+DkkKLIPW
Pa+4d0IblxfDAxZFO4wDcXtGi1LeSth0wDhnytdS7FsUm1Bz50KQqR3rOQqQry5MxPCbkJi2mbZz
jjRMVa8EpWg/u3IRuxXx6v+t2oIHGca3wny5YdEja5Q2EJq++G/2KUd61j9G2XIEnZzLa6iw27CJ
evWLQ96MeXjSwc2sTPYEvcVlXFaMXZjTu+mGpEa4rx/41hxLV+y2PRzAnCvvjP1aBge5ilZTfLQr
zv8O11ryQA0m3SeDU84Oezz4Dh4BTtbpQVcqkodCLVPYg4+kTvRDqV4QHob1l5ZsbCO5RddmtyU9
6DSJLxqIcOGJhlhatkEAzj7uwC1zIrpLzBumuk+XopRYRX2p7b8hK8v6QdUcWOdiQde4k/C/GAO5
swzxJLXr7kYZJQUDxCqX1WVCHq0IJlo5zNiTphhskxGjisPKH0yfTRHZ4TiSazW+DVAjt/Ot8+Po
o7W07/+RlpD071MkGwxcmbfEWO4kuukHJhqH+JIIfvbDdKk/HFQp0+4LTsDSPVPcO+WfuXdM/wzs
KCjksCXyGoNceOZZWOKKEc/cYt2BWDbtc9JON27FVS7l/5BMuCRN1Mwi3qSdylR0X3QNQP2Qw3Ic
Vl2Z6WjJdin3AUkXIcEMA9DFfZ3HDO7SYFna1y4I+vSxr1ckx1lP/K5zQvXm7li5Ns2/5oKPt6f2
CTl7j23FnOnSMBCv9yGffZpu6yVPg2MeJ8PXeEsAwNeZWvgR47vzTzJpIhsvjPlQmULmTc6Repo9
f/dxj/vvO0uCkoE8rF9Pze8hNlQfK5EEMxUbwGxNYR9BcQKrZZgHASR68dUQYKrf0KO0fEcoRhTd
dNNYzA/gB/N6+4uZm3ZzitvEk5oxdumm0g6PbjHkdby3aecyec60zz4QEFZ8LEY6PkZ25Wl75d7s
UKKExtMBYtnVo8FmnBYBPUFVh2MLM+zDDlQMtsprlgZKbDGB6uFnsePan2C1u3KblxGpBwnlDnhR
mc+kfrJcZgrDZLMwkEddUWmyDA9B4Tfp+9J3KSRv0CdOsOH4KhT9h0dAz4bZ2BLif0kU/+QEZ+mu
xPeWvK8Sez32yjLjWNuXbsWqpCHsNB7yTsUCU1mYu3LddU7WJME1dz0qj3MdKJY6R6rzbP8EeDMV
4QuNlc96aRanxsFblTr+fF6GhpTpmc93xA9s05hBU1X6B5LwHO+5aWWpn0PL2PtdE5jg/nISlM9D
RjpJc4d/mNBW45guyTZREWYReQpxn1znSdftpS7HDltoXgbJWB4LG8ysOhx84vUrsFxbQNd2t6Wi
COJe1dLahxJw8btLp54Po3Ddy5ykonzEBdfTCg4dpcxOYgSRR2F6VOENRCLGvl2UF6j/yHUF4QQt
6EWBsaMeYtpWrATZsO6RfRmfJnD79GGijIJhT5CTSR8Z6rblidMGGYqBn/CSr66n6v1lB+UxNuTT
g/XHfMhIDOevG7xPwlIub5YINX1D5iJzZXSg2OGfTOtVnQ2G02BXcU+palvmkoFmzJYl76XJwJP0
NpZVvn5p8i9If2MJVAekAOid8Wj5gZzMPlVwpdCABYPuPQlBoHKtY5LxaUWKYuiPqymFOxMT4Zax
zQHMiaNoypNXat0WD7esm2HfDKsFXxppw+RjzVDAKc/TrS4rKSQwAsrdZHQHmASwGU1JfolmQ+93
7ecUiwKUfainf3TCOCS3SD033EpGVbO8DrNLDtiBpemuvKPrt85/66hS5W+mdCg8cfCCpZ7YCjR1
fKLrivCww6Ob2eemL5z2hVSXJJrP8eoHfXPBaaKrK6ac6tDRfNf/MUBnwoRWBXmnsZ6SIOK505s7
RxPta6/nPwumMO7LfJ1fmEsk8dHpuvJvkQOhbtYlnPyYsaszinazcnz5BzGl62fAS/E3M+Q0sSaI
TLENLaV/VwfLMP+jvHef8kCWqJhTkbq7cMKihOlJeY/LyIzq0IisqM+CkdOhbWzh485cxmfj3lgO
YGUTf7vMVDviRWZyZMCFoClnTMrV60CsoLwW3ML1b4OX03HpytPCMHTyRn9+55yNE3/jRF1kPwZj
qTA2tEpuc+gYzd1YVG9ar2OPJxGX4jqYrTu4I41PYG4dASoFC5bxAIHQFgpiyVvwlcNag8ofRq54
8jDifIyfuXic301TQH1j9PEvcxgX3RHCmcbckAfm8Yx2dLTbqfZwvRf4vjKGPSV6ut/a1dsh1Mn/
jCcJuo9ho96gdXzoBrJOvV9jm7BLo+mAzU7h1Kv6UiXSd4k4T1tvL8exmu5L8EX1HLLzzP+EutXB
Z94Gk/eYJQwz7gQbSIe7EtKAaJgmar3hkxFmEJ4JxWou/agW5u2RTFOAG7Jcj2lWkJbLLyvqc9Vk
mYZEzbvI/w2eJwdnO1SkwZ0BceLqUPgrfq3IdVJxHcvGMO1uLR3PBp03WT+KOmznB+ghgiDm/0fC
kyRdPAXwoWqTNDpdL2krIv0luC0TTbnIUJOpiiz4O1hy405wboRsGbgT9Dk0BaNynkDelefaYdbK
mLHTZSkZwqZtvOz54pa0xRYBKoGm1zVtWm/DYK1hvshgY0IKm5tJ8+kzMA1AzhLm9249iuCOMipy
7nIAvOlOYIEKgEPrrp4+gzBU4uKkkPmM38PFA31LRzOcPIb44Y9IFRlwbEkI57Oua5ymfdrVj5Cm
i6Ti8uN674YDBQN1zcypksBwEexCckwN5x6lnFOly0+mq4FKrtol6PdJI5fo0DClDl49kg8xDlaY
WvsdcIj+oWle5l1CF46JtJrt6yKqSh8mb/ZJWMrhI6+emtfuZsyIntgWbsy+afN8Bm6oiuppzubU
3znc6MXVNvZmQJir7xKPzjWHR8SF58I876MmtC+qAqy+9wUpXHcLRySiVj14lwb/EiUyRQej8jXG
JvXMkA4HJzFNjn9UHm5paHMm5k+DX2fnhiMPO9IEGv/I3VOOm4SDLDndmJdgQ8RE7/IkJJjFgimK
MDURZKIfIWZr/89MpkSOWzRg458AZ7UDRi6jRkhj8tEKRRpx0ECUDOQCahkyE+upetlCMlaDnffs
1mULQe7Q7nMyzgHJs9tqcLQhvUKIlPq6c/9xnjYQSQrjXCsveQnBGhwxjxUor0zD1v242DxgrOm1
v5PFev24XRLVfRHciXm4jKc2uS0z1CLlIWWCgUMMc2sPzdgX5sKWxYYvPfPGlDj4UMYRce1dIbrT
SjaLfSa4AwcVvfVo320BV0wcjawC+9h1tf9P+X73Hz5QJzymYZJfidms131VTlRVjqRHoVWmJYQJ
H9l/jBOs1L9C2FVzyCm2znFeEhOtM9EQOrGWPv82khRuM+s20vUhA1x5gYWvMGzhHL4nN7DDMQ6o
7R74PfwX7F3yx3W9ujxVfDntoRmGkJkCsYzskaVIERd++HKoRLyWr324/N/GRTl2yRw2vu6IOUDy
pWnlxWWuFCFWzMUfv4nMW8wJ90d4QWLvS6Xj4ao7R73zG43BV97W4/Q7LBgBMdTWtTy5pRm6c9EM
KKOq6/Nsj35MJkqejpgRXIsBHlWkq/c9CRNw50XZTs8eHLs9CUbTxJe4TZ3f82jJ3ywrbqLDOpTZ
y8Qo0N/1AdX1nqhOiEUFFzoxLgiLZEcuOjx1zroLEJZhdBz5Y2sd5lsebqqiktZQ7T12LtS/a9mQ
JMVgKxsbTNEy9Cpv56AqQ6anwJS4zFRjohP5wzmhG0lFWYiFoOdFsnvWiXX9FiVGtbvFMCP/FmXQ
L2dPERPy5Dh5Zm/RUGxQhd/um5igBuVSYK4KinVTOSMK3CbFa1ftp7oUYGdkwYXXHIXxP+Z1Ivw7
EWf6axjdsnpFBwb/iJGbr+iDpMMm68wywyLjls+VY8WJKWfyl9FTc0kFMV1YMYKix7wex885vXh1
iMaZQBY8ny4By2QAt4QGsOp52wxk1xHOgoEaeBaTxqOPs5UxYKZKAgfqFYWde7X3tgaVX73jFx2O
GUNvS4lVE6lBMmHvXDOycqpzl4ZQxZmfr+FFpbz+6PBu8pg7RnZbvaCvXJgYmoaKqiebz3QubGPP
RbPD2ql7AgjsfPVAMs22I/fLhZVK4teZdqw/DDww/wQJqrf0gY6Q2wwg1TmkddZmx2JMnHPbNyq4
Z2SJp3Ksb1EvtFbFW83Ih6A/ugVvS/JqcrQIjIz3w8bF9S3YU/igZKweHTYgN1t2fsm/Mw8Omqxh
xXfEFI/tEAjsgs0kLcLtxi2lGzER0b3e1TKuWVRs0jE+UQkgjJq5duDMkI9YYDWvwwunAQTvWhbj
siO/aAWwRHn206PVar3KmJ3TOpuD5hjdFPEI0SY+Rks/EtOaYggo7zr2cgX+QfJF1SdkkJwmmV7L
3SsxhvFwSXrGLu6H24tQqz2GwgIWAHtJ+z1PkVvd1yOW3SNVW6vZsBplfy0K2102uUl/1HNFxJ2P
2+BXAQyOUErP/BGR5UHrR/nEIoyIe0KcFm/Q+sc0+GeOVJqr3OVVyFHIWB4beF5HHq8YtXNwlxNe
6OxXBl32h/gTRP3fCJAS+7STtUVDymCfOew9xYqb5EASKrlz+JNx+4by1nPTxIojAzSEE7x8difb
Ime6RenmAERdkS3WAi/nefvRjOl66kZ3yn81zpqRpegRimQO5WDlgL0CPHc3zREhFKPnuv7G8016
JVZ3Qk1SYCIH2Fs0IyEEUUKJy/sGej2wMgmXaY1Bmutrhalf9PSrXNxmIRmoW+qdT0pYukf3J6p3
mD0ic3hCLg4WzOFkWFB5TWwZL7u4tYatMYWZSveFfSOm/rsopVAQsqQnuIeAGdf/hJxiz8HeozXq
zt4QEy+lZZd+KZSXdM9Ijil42fTedOpbjTU8yfLpgvssTP4klqiHX5zxtrgnaGLYERFmE9SUaTmX
fJQMRtpE1p/wGeVfr47YLM0tGlr0BzU/0sMv8q0haO7fOOH5w4vcN0QOeCwt3JSjHOt2p8oZkBhb
kM3vA/hPxjnVTMyH18LnnD2S48k6KVvbHOc6XcKD7YbGvpYeW0ERUtOkvyjCTAsAIS9Tx2RoQ9y1
PWPdTbXC0TILJvS1ZiSJonHq52IBwkoIlMjh56sDwA7dZjwvzXMkatvvSu3V/WEpvIkQlKbm7syT
dJ4elr7qLz3POgazeBXHtr9tzJukcp4zVYlkX/nhdL+q1QX+Xnmz7xpwUlzSnZrOlY/9fpd7Uw31
b0tY0CxzkUA3bHHpoQt1PN4vGM/poFYx3MtcYZyThoLtbUCgL46eoZHZxDaswu9WY7Pa1Az8/3LF
5k/JiOv+iF+sehazCMg+uIlFzJ2HZQBmQoMXG7I70KZmdwm/4+hmU+FZoXPHWkjCisJdurOuKp4G
Qgn488bknyMb4+YdZgq3+WbOPvkbaMD1SpKRzrdMj2IgUyZ3ZHE1Idx4GnsBJK/GV3RwMWH328Qa
8R2NQi+gFS4t3FQR44bVXv9erMGldYtogEiKWNTGmjgM5W1Jr+yyCvB96WJN8Ifrw1oRXTx/R0xW
y8emcvIJmzIZ4tR8uh30UzcMHkZ3zEbVsXAi6thJGDwIbO+S6Agr+0SGZcQ7sKSkR+Oxa8vj0Pn9
9KCodKeTquf8t6k4hJmsOstbbs3s7ye7EuFUot4pzKKUwxsitB21bVj7ciIt3DCtL6rpLc3LMDq0
/jxPh7ma1Z8ipdC+NcX6RVYi7Lf+JHDY0T/4pOnAzs74h9fgs4Hsb/Z1bf16sxQVD3HQcPFv6OTn
X2nex3LXSOlXO4IeDFpX7yVHuXYlLsC+vG9z27xrYiYgI6Wsv6EL8+auJwD3w/XIzrkjssh/Rudv
PojVWVHzvHy8JImZcJUD4sC9rXbGQZktq99c4dOS/1BU8/gcEPU2X+DrOnVNo1Cep7EHJCUkIn3H
bE2SummwUkNeVb29Bm2Orb6skeAKYyp/j6gw7UEKLaYwNTWMdNj01N+iujKIXsKL0v8iY1o7HwL6
eXOo+hDlIfMI4T70bCXItgRPpJc6A2TZYU6s51Nt/OhMKqI+ysZoHAdzkYJrzxQnVwyVrbMvOytw
cvcsrMABB4nuwdgeS4zjjLlg7ej8Vltz9tSxEx0II1vf3azyxEPRIVbdcs8HjIikA/ACZ2Rkz7r8
Qn91eGRtb9L42kRVJl6QplCPkiUc9MWJlD+eF5U3w6GE/habSqTp96Iy4icaKj4SdxcPD1Y0Lrlz
whJJ95tKBJE3VSchortY4vAXBvMq4fYYASacmqjm3TjFbtbBjVs4psi3MbrhGkvZ7vqMOG2SxnM9
fbleSruxycZCvxsWfzH7dfWwm7SIy5fmRghvtEyFeqwHFkUddcNGwvNKO26PunJiosGMAtxZVU0/
O47MLrYroB2NI8tzh/vJJFL+GUk5eJw1Xfd9NpAT20kaBya3RUA2+EaPVSTvmfATJka2nVFQEw6H
/2yxPe66da2e6yBu/mT8jq9jRbODr58PkqGlMW9kguqBgWOzov/GlqR9gs6RB/oQCNzvZcwoPO9r
uSvjNelPkYXZ4lirU/cyxGl8WUbrf4RJ2V7ZUUyYjgvS9lE4HilcQewRT8oQc3m1lE9kvmAqHx+g
JtHM8wWCEyP65HY7txAy/llnVmJcWDGYFMdypCeny2Q2vOvJrMM5LEhCJAqF46bS+DG2XkCg6yYm
Aucd7ZYvuLIy41wozKIPiXSg+QEBIwfGsi0/DQm7xZ4TMHyY8dnXWzU3CNhziQZxhEWl8CTEMKCq
3RQhY+zjIpk871PqfvtATCz+t4APdLroWLj5S4QS5Z2XGInlhIOg+mpYlBN+uIzXzhOz+IxNH6y0
f+DR8tc70U/md6lQHDdtQY23Xf22LC6ETw8tvMP8P47ObMlRJVuiX4QZBATDq9As5TyfFyyzsop5
CggC+Ppe6rdrbbf7nJQQEdu3+/Lyp5NW+VgPdokJzxcQ4/jumHfKYJndq5A2ISGmFtQRcmFm+YKb
PP4rxMKbMehT7X/rArEsxs849buigHUYW3XZlFvKNkezBeZey51GinmtyS7JY266cmBtnKfVE3K1
CT76ANXxvbIzET6ZkZ/NtmRSHM9doayvwRKVfwi4XbhnZ0VHjlkbhVlM40FCZiL31ufJMEvGMBOJ
zDYGy9mmD/t5QrdbBuzSHej2YIP5uVo+cB454or3Vswn+CX237bMI+8sZCjsT/Kr+rkdq8Sch7ye
AiIQjjPAd8WX+8hYUiWvHXmEJJ7wqc87BQ72ecYJ2LJt0MMpKpDbX1qAvHRpuFoeymaA/83VHsAS
cYQCU8QXDjVf3oWQdvPNFOL1pDWMkoVjGWG6JGlXROV+sEP8YBGbmdiDC70DMk7lps49y31UhhbB
a7IIvKGAAPUcswBDUaxNND9lS0ppF7f2cYoXN5fgLZTTpnGbOrXZ1F1S48qWYO6wp/QZyR7uAxAQ
VeL+9VrUgjsb09UHgL3CPiTsJAK+cjE+S8P5tPWzVqyUh3TF+CthobHlixBlYNHyYe9qIM/4aobc
QVVZh1Zu84IN8zXr0fSErLX3GYy9dn9CLp6ngUIEFEBaaMo/4H3cIeaO0xIrCDwYy3MyRmdUBoeJ
fq27az5SEr0lBpeAVW0ZqOKMYgc2msWgvhrPyVjVt0pKksNB/xOVDUwItXoqZxk1YvYH37v+WonL
8AAG2vtda9IZd6nRC/utsEyQ/1ummX7QgimNKbjd0ODBTQ3yLoaBSVUWA2szAaODuhkwrFdeNTzQ
pYJWw842DWJZmgVw6UCPo8JyrgAjlfSKMGG1N8YgPqgjTogEPUxjlnBycHtsnTp/iOmmbXrEG0e8
cVn3Ie+7DSCxsgTE4mZSbwQn0j9nwVAODFe1fygISCmpYJrgLZwg0W3sKRkfSXlqDm7OxgxOZGhe
DQ6TPyDeoTNE+WQWpgYbHJjtTric5SLno8O9eMZxCWs47sE0PQ04V7EJViBTNj1mIXcLAlJ/ZeUK
QrREtKJaxav94i5fA0gZQWeBArTk1H6uA7v2m7MogCVl6udqXfSBJwb+DowD66nHLpNwVyv6sxtF
NjFKaYkGdVV7/9zIRtGwXLfa50tp/WCtx+AlVVQ86LljKZ9A7uoQfiv1jskCHmxQ0DWGDCqGuOxu
crFDxOEWDwEXuo3cWbx3IrNfhnpqmx27aLzXpa4F38Q0zb9oJPWbJPgnIXCxpdmI2tU07CCawKAC
tFdDffMlsdR6/WrLvvpZfZEBD2U/Qxle7ZFiS8YxQbQrfR/xHFl147hh/ZwZfKubyuC15U+b/D8L
CNUjX5pPGw7Ujp7cW55bezvzO/q/l5vPti6z7rGvO5ES6MzRGnC5jfSXLBHcXRph1yp2mMxedeP3
j5yaFTxCmcJHq5eG4nofw/V7bUPU5gLZrh+69vH/8cussziY/PAhdybuCAzZmiCksJZqox2BPxSw
ZgteJyFUt09IuoQxnc21w3BQIH7j++/ep0Gs3zADioCAJsbplF0hMHk5Zf9uozGI+tWeX4KglNDb
8Flxg+Pz5rqWInsuDbUeXqstcm0LuWSbBo2HXgQzaF3wvOHm5rQ8UDPTRGRqFWH2AiEkjwt+zydw
dmF/5qiUwyaDY0E+NguxthoiLl9GlAb/O8TXp6kUrJSqJgn/VIRnYZb4BH33QeeH785So5lXXF+f
kTf5PzGx3gpr8oEfpjXqLtitbQDbYwCyt+5EmFRPeepk352+gQb9kpVa07vwkFU38HQBv0nufacm
P8zFgROFD4JTekki7tFBGs1tPOe3KaRuGi5IlfDbdNdO7oDeV+Q9Pgq6wd4wlrJoJ/5yi14vkTpN
Dq6Q7YjH4K+1Wulfmn+UYIkfilPi1+vHxHtQx9FQBZ/zbKmMfVOevxEGNp9VLUVI7MvTDyFsJDtu
XQNqb7I5tTY5U+xLNDgJ2q2vQQWxvWbedwvc6mgQOBDJUZXyXARD+xEtCFrnhA/vDw5CuCGw45ju
1zILzgEO1nxftdAQ2P+PetfoJHjw5WLp3SDr7CrqmVeyOydFBptDdg8T948/S87PZU8YI7I2dCaJ
egcrkt3ixIYCCZrFL/UDPiPo2s3sm7ScjbuVUsFUZQ/l/DpZ4GDm82Y5HHM9JE9l7YLBmFwsl9sZ
VHEbt+1ogFCp3PaqjXGF4GGxjXcmYWZ9RyhPEdfvubzns2RlPVD5eGLrxV9A9ifV+4b2JsarYe4u
LXeJdhtGLi7zW6X1i5uwR+s3bHccrouA+Qm3E5wmm4L2UztXN7MSwAkdiK2PAmNUsA8H4PzEgJBL
1GOlcMVuaFDi19usPZAJFsxpeEllHv5gbcfv7baq/2cmTAdUgrRmpNhzhOP5Z3UgoXib2ulUeH+j
AWBE47Fq8buhTruY+DFzNOJgQHnrzwr7vyJ8TKPCDIgI0xJ9Mkl+xFbdISPgX5hGml5tbrmfgVyQ
5/cLA6Q8Qkdlm8kyDdwwS2yOnD4L5yOrZqJW7aSWY0ERQgFds8xePaKzxUVmbv+dK1+FuzBzKpjK
vZ/9dLyYvrmLUtHVjm2UMVxzzdzOzUhCVSFN/kZR569JXGd9MLZnrnBueEID7sjXRjhq+fiVVNq7
ThxE9V/qeBYG2nEQza0CSt2mGKhtNdNEF+nov8DBK7ZFj00l0TK2MQfRNdnVrXEcx7fLHIT+aiaE
tuD/J8FZqaGI1xy5QVeZQ8bfTcw362iPS7XTNfN1gWceQYoXdMfz4ba1wTEEonXqnyUBi94n1RPQ
7ZHjtSC4nCLPnPSq1FtpF/z3qJ9Yuod8RgvZBJUVfkcJECtuZcQLNg126/LRpOVAA0uZlD8Bamt0
1MEYvlkqNAtWQ58kjVu3+l+/eOTDamCRfDEWJF5aoBnod2D5QnWIhr59xbGo5EZrE4GpaIKabpxU
zcHbSIPhqwHVjY/AjYbl6MwuGOuUEp3lEBGk7naybex6Owaje8+6R4+8CpBc6WDDrtNfjKPy8Sdl
w2r/tbCqC06JoYKvQ9D7YNzZf0wNYutHlxs2zoVrd+bUlmFNABxSWlvF6Fh59a1ZdY7DtsnIF3On
WFLitxuHrJ91pU2GHxcG6eB30iPEP/4Uq7rmzepGgFgGySY5KXp5GULcl5Qo5UmxGT3ZUSUFxWkQ
D3Tbcw3s4P2v8DczHxOcW5YF7g9jlpiNWwaLC1dIPe86u0oUkG5RuuaBV0tW/5XsuNXRQ7Ol6EMj
6G+gBqXNC3n2dnl2Cn95XnCvolLNU8gPvPWBFfKs5gYI/FqIlxXhPeMYj6bsDZRzNH9kQzG1V9sZ
hbjLqPrmdcf8AzyBqEBy0dj4qDOqicLtAp9kEmnj8v+7p0I9ICIUEI66olTbLnR9rqqS5coGmT0Z
HkKtluXYV626cLxz1JC1M9Mvahh1RhLrEX6DJcFbphuh3tKlaII7U9IYurU1/8YflS5a75MUqRM8
BaBc+bRxI6O4QsbCN0QTln7gJd5ytSbeiS+Uqgt7b7ROD9zG8yCujGDHzuOn202NiXf4xg6OBgrX
CLtjshh0OyA9MCPTap76N4JSgC/SUCX6nm1AK3etRl7/0iu/kYrvDGzvHjtDlT/BF2M54vm6escv
2fubsV/MQzYYiEbNOq24Q8G3Bke3kt18YZ/bi/d26NZpa0nl00zCypsMt0lsp/jHnmB2T4q4xfg4
UHjXvbeuz2OCjILiITFj89D/Gla6WImCGifG6gwB8FCNzZ4aTINTh6GEyNEG9rxHaobNUXcZlMvY
VWPy8Z4oo1Dhmwuci7wrLozkKxR+Zj+DMpzAfbmJfQZCo4J7jflkuFZsag/IHk2DAR/fwolUCdCe
1UGQ/IG9KVnk4HkW1imfLL945cKIRx4Of6XsKa4LMiyvYaAa75X8lws9EAmO9B4eSCseAFYQFiSC
bIM2hxnwmmOD8A9c9+0jrogqfGXvRweXg6Uy33b+Ih4Nw/5ylMAOrsakzmsSlcHDYBEU2JW6yc+y
sZHdWFek4FTymstSNPLoU94xVde5v4VJfM3a7Km2WKOfR6I3ZHlJihAzmBZoPDgKR+u0YofMSDDa
oAgf3CFV07e7Dma5Z4OES5MG79z9r3RY2H7xmyrkDo8nbg8mFckRrivsm//RDI/nMkBpoLutCtRU
U0q/EAjlkhsQiNgEHmfzWaBv9XdNy+K+7bpkvOsjK8IMaHvZFBBGi4imKjb3hA+gSGcRq+ARn9Sd
60b9K/6m5psZNki+I/7Mbx0MiJmlECVLlHxt/hFxw/MOuVKwPprnOctOc5tmTxiw13Q7gjsYYg3V
FVoJm4M7hF7FTo5vKa/iXhS315EkyBX3Vi22svD6+jlZusHZe2vNnDrO2FbBpZh1oe/LDh5kWMtw
X0YNQoEMM5YQzTSD70jqPtp67JN46vLctNuJ89h6l6i5/uc4Wm8pYRtyFK118AKOCq/hE97QAyHC
u4rBbkLRcVuOdUW2SHBljTqroPNlXgkYj2XOZlL1LNPCJZivo6CGmmsa5HI6N6JadyvJhbC9aytb
vS296m74ttWxHwuEYutOQUT3HgHll95B82tXh3DhF/feCq5Xm9GBLwdkLprKQzHK6CvLwuBviHuY
C8EaTb9l7dd0Owy6EzczYPOiRr+mbJOunQYnTjO/M9di51jyybl6DS4pGr1MxmWkJ6V1TBAvSV3T
TpKdnE4CE8IcQYJ0zSlbOOSkL74DPAvLy41psDxE+E0hm/bsc3f1kqd57GMqLA6V3edUe9b9nyqq
7JY52+rwTFJk6h5TLmvtTuLvv/YRG/0torpt0BM7YSCqkvTG4lxWD9PSS5ZHkFHsdwg4UOiAUzMC
TkEt1uu8FrB5HTfq9LH2h67fLzZ6O76cXlQxra6OdSzJbTOguwVMLqgDox9TxWirvR0QcNombMCe
JPdIAKKgjocB36rOeQ4Xq1k+vP+XyxT9nJOyFdS83eGun0/chLzsToi2+2QyrYeDcHwJBGHQ8NhT
kQ1bElodgRyIaXvXb8zeCugE2dCVu8z7eohUfqpzREbIJ06E2MmPpt2MvgnmQ8Jqqb53uCGsFyn9
Se7GJBC3Wo98KtqjkJn3mOjJ675kTk00XSHLoA8scoP3hNIw6GsVq04S2SEQNjjytBPkwhoN45IQ
b20TcKPy/N7nuh1lqd89eYtTnTy/yi2otu6w7h3Ese7Rn9bhb4Tlle3FsoROfRnadNlqcUNfoy6t
28lCp78g1LLZsFqyDY8TNH56bshaPFYi7PK9w4XjVlzSFt5nj1+e4PmcW9+OaxNtY8nj1TuMeNrN
4wnYRHVk87A+ryLto/kgSCJ5XLCJ5wu+DuOylHdXy7rgZsIaUtcJV83Ut1jBwtAj8anKYs/rxHrE
vNg5cTuSso5o8yv9ehf6XjDFTcY2AWO1cplMdaP/W4awvMgZj1YcIbtHB1+7fg8tCZaPz1Uy4IYb
L7WvOMFJAgQnhmlnxtbvcxCYBjox25AV5MDKKtPPImyvjT+X1keG/fCidBXMsQ8fZ9mH6ESGyweW
AW6U3IQBGa3jx0oeqN7jwoOIPGqQRFiH2ydecPYLjSDJ+qT6gAsea8224a40EzeruhtyWcraAoJQ
jZ8U1eHncLAQYYZtkrcEE9x/7BFFwXc4I2DgixLusa3D+sHpvfa7bW60kLUHkdxH0eJeC2vg8B9X
McNRKlr7UnfOon9qO4+6J5vs4p4Lc8dMv0i/eXW6WqbngB13dbYRyg5e7ircFHMj7KeOzSF2D8cX
355ze1LyUBh6/lrZwj1xQxKeC7BDs/NpIkm4mWgHTdxx0m67dilQb4oh6QpifeBmL8s8Jd62xgkR
bGe+hXJ3Y6d6vOKp7twzQS0NJ/2oime12JN98DSFmxvoF4gsrNTAZ0zCJqND+ba2kgN7ZJ+d4ZAm
gTwkE6I1e5DBXZ+9TM2/FFv4f3uuRFcokBneBEE79WFQwbS+4SPntiGdOflVukvHO+VYySMvHIhY
eJZHMGIuqNaNO3LLP/2/EuTTNgsHJPZ3lYg/1DTT7Wz3ZEl2gMl5c9Zd1ljf1kCoVwhVhg9llst3
ch6t/cVetQmfTcN7EhclR6FNcfLaydiR9jp+ufNkWyyMbq6HbZb1YYIRhNTyxjABYI6vs06dcji8
wSv2HA8UFvtQZP7VI+4NO0oBDCwcklJRqYGOa+mCS7f5D8CnSnI6UKuas3GC1GwJ+VdXXH5DesdX
VH2R5izp2Bi6YKLdoR3u9ADCE6ZtN02X0ckokdtkbp3yg+Yrb75TdCH/0+uGQTA4NCWNXEiu2NSZ
ifhaNN8vNzwQWh7vnpqe7RCUwJXcH5iYkQzLf2AOopB3gJ1MJ6XCuTlWAVbdvQeYU50zbnjyaLsy
uauYJNdHr1vxewzBOqf0g2QiPTEFY8Te2Owok3N/69p+xE6wrgc7l539oF2Y4zVwNPYadOqUBJl7
zS214a8l+lhGQj41bqnOt3zsumtvCwJAGe6jD7jqr1jQ0rYTBimMwvSGbwn/OWcSwT77tzZM0+G1
nMww/RmtemhGPF8qWJ7bMKusnTLz7UEXwmd04Cb1moqSJuiN4UH6Zhlnia+bucHdQT9M3EfH5Do6
RR3D2h3l4P55pclCXjFWogqG/MTHD0RMXR2iyrXmOBuiEQbMooYt2JRq3A2IFpym4S0BG1e+58/f
S5IM8Ih5fOdxjaNgNW8W3G73QYLxYvNMnzRy/7ZbLPLvt5ntDkO76u/REv1h3zJUYMDIKgZ3vIzl
/D0ujUZYVJ35U5guWR4lTeTktscpoieH9y2pNmnk9ISS4jhY727WKo6c7B7mZVCjwCGoscenQysW
cjHNEwWdQ3XIJnaJsaEy5GzXo0+9hRl5i5Z50bU4/tvg4ZbGZVyij9Hb+LNTW48NFWTLRroDzSpj
LyZ3bxuS4BC/KHzfGmmlL1R+COeMuTfgz9DpVO8VBIHXuYenHwNMD6hLmaeMrdw8BWmwr3PHOlOc
hF1FFLB4dmxBuU11Y+j0cUGVJwGcAlcTfRxF4dQL1ODUVtsVeI6/d1HdfuyoWBLWEdFwjxx082VC
n92mBLFXPo0ZPh+ZD24gJtPgwBAs6maPAMN2Haj4jXQm6I2MgxG0uNt3s6J4xu3MFlG3fUwLothx
nwxMCpjbFTUIt0bgxQEwF4ejNdlnB3r7n6Crdfs2EvoWD2x7bRH3furg+gRQeIflsLwo6IprvBZk
yihFqwtzplev+OsABEr3KaizixuoPAV54PbzW1P0Fs7mMbIuBSVK/jW33TU657lsKwBZ3vw3Ep3O
P3iVTU91lAftmf4dYrKbgAXZUxE5841MbBuUxHDCPupSYklx+dwxXBi8ZwhRDtccR4+EZ1l1jruk
zdpP8odr9cC32TRn4nP0si05+LMTO0TyBDzm7vJbcOXhzND+ULMwJecUhwIJe8tBw2re6hJDLXdD
AxEX6qSSlI2UWNo7ovfhxtHEqkJAuTb+2rw9V8Cjwfeghh2DnsYJ2IGIWVuNDarcrQ6o8BVTYHBk
S+jPb9UYkD8ZgDYclafKNMbFfuucpPemfR5TrDt+ZGrrJZxJVfJ6Y9n3iHzgPVktusBjyidEPXqW
IPF4ZFcPgVXgT+3YeH23NRXDm84oja0g8OaDtdT5Hftk4R0K3iBnY88mwxUCfPM+8qSmKIUXcOES
e5Vh80Bm1j74lNiAqGwbNeyXDC//C+vK9JXi1KY7NmVoHUw9Uj5i96E6lyF649PMurP4JiGv4dqF
/pr/qsKiABUOKA8+C1K3/5hwa5wDq7fpyJwJrE+9ldZXsxLI3cyqdOEaB2Tq45DAc3deNDRstmCR
rPaBtmYgOwttDfwnBqiOw9+5tah0QJWY2KZRoyLThwnk3XyG4gOAPYPu+Q/YocbGxF7vme8/4+8L
gzzYlS4UAqwEY6U/qippiVIH7AwFncQokOxbmh3HofIOI6cOoZzRYLNVSwV4lJSFvtYNu6pHWxGA
QrsgOkwDat7uTF/AGWQBsnL9BdtLiaUZknWXGAMqVyLJBFcPeuljNlFZF3dZVn6MdVi4+5Ca+Zw2
9VU+LI2Dg4CIUi8JKt6g2yurnCf8Myw40HRdnBCFE/1H/gjWDQyRsb9vEcWDDZaa7j8YdBnKU3Ij
GxZc5ViMTYRnLL8q6OcrGPE2coGQ8BQZGxuhsIvuqeVWZh8ZFMSHHLTDergIzTHH170+zjbGLOxn
2LAJUq/2BcMRPWOz6sLoOcMWoHarKBSy8Cj+oYgaxjuevF+u1OaMRxTzsc27GCrKpOx/N98zhZO0
KLrn3u/0UwjKSMaWZXD+YEyL2q+Fnq8bDbunkkiX1a8z5JjXY2524R5ai5e86nDIzg5Iy+ov0SUX
3hzJV4GJjwpoAIQGZZ6Cbne2p4MGPTG/ewyz9m/iuH1+DLE6IQqSXQaR7zSvUyKxzqxenhL9TXuq
P7esy6bxAgsjhCRPkmi3Qt8npdB4y8sAA4SbVpQt0RfVfwFwHQEIEKhJk93TqbDwk15cfEeZFYgc
TOWcU7yYYyO9JGFe/BsCH3uZD/QMohy9RQ75hFu1Jrl1LkXBpNKXWa3T1Swsi+OWxtYktsd6oSGR
jNmD4KwZXmUTJu1m6McmPzST5UGDiOb0npUaf7hQmi69xmnFJRphAG5UshIXMJhXeU9Nmfrhhq1T
/sEeuvtGaSoPj0EF6OOoB6s/tB4B/QO1BLebocWi/dTXfXmcFeb+eKmClTxf6qgLINn5B2NPXdEX
wU3rfsm1l2yzoQ1hFWus71vgh5Ikqg/nAH89jQ1HW4VLSv2Al1DF59Rl8g+5iFcGmBAdbZmYrW8s
0UyPWWuDbkw8T9fv5ZKsrJkkqfUX5npQqVbAyBjjkMA2BhhEHGnM08veX1u/O5sqk+2Vq97M/6Ow
5D/IeiOwqkEEhyQKQ9Befo31NiVJ35+oDyQwt8AZS5DS+cDewzF3X8Gsh2yIfSJVIGlSAWqjwCO4
EsBQR9SNbvxMwy4I/IvLNXn5atZZWaeZ5s27wa9JIaE0eu8+JhY/zgePZi3wBSvwQGO1A+4/P+vw
A1J9CQPAjhQGG6o+vIOJSoh9BTz710HRRnYEeZ7BolOFFrcqAw8CrD0g6LGoY2gXU8lo6ES6tMg5
zPqWGLLDnaf65QGKkPAwxkbDbe4iSb0ThZtMe/AG1MJgvofD3U52qDZ0ycIg5cDVV9orbywrjLnM
JstswWdyi3XLGkGrbWQW9TEZKpy4w+BF26FgETwIA6HfYOfiNVoYA760alkmd/iIea3jSrLx8NNS
tUkYZyIqlYfxGZoVXRTMpBaJNVt0ZzUYX11thuEbWHEMzMGxm/6en2m2XpZy8v4rrJKpnVaOYb2W
xWJ/D/QQdXGydsHbYMqGqZwYP0WkvEmzmOh0vbDgZxzYgWv03xiOU3oTCtfqKRSxo/u5tMfwbqgM
BzTEDOctM310j1Jd5px5WYVO3hhzbURLFxTIlGmvVqhod6XJ84fZMWEa962iWs8qdJOdOXjKh5qx
leZHJ4jCuxmZlZS2O7r/CsAbBydYSqz60cCkiFHSP0PAnHlZiCR75DCzzYZFtu/szJpjv8xaOHMC
JwyPU99bnyT5xZ+w6mnTJKTcH2j/qf52wmp/mpGuNExI8G1cJtmiaKDMps6jpK4SuJAnLFyYsPUY
hsWCShEPzogFPXEG1rqJO1LU2qLeXie620TMjxoA1NitOPk2AQ/vsk3XReq48wD2bB1jlfsWIc+N
6y53vSe26KXezXZJ+VSQTirZrStob4yqVt3dcWmg5I+YZZS+8MA0FB2iXjJFucn47pctVzG7oEWK
tHeEYdSZ+FHsmhA/+hbwASHxgYDvX09M4VvJtZYyZhBmPzAlcYuI2Sz6rjOt6D9cNn67QFVaIhla
LE5gto8fVHjAZvKxMT7YXYZhnWpmHDtQtT5qqp+imNQF0Iict71kUzWNZ1mHs70taVi+zaNyelw8
xO7jgL9uPJkhD5+hGaAbeKgWEf/qmoLhnM+ceiVIOhsKKZjymyihMpEwaBYew14GWHkEgcsT1eD4
kOGPCZr9aIx8d5khrB/sxQlILqPU3SxNmj65U4CdGt3uE6MPhh8pSVTuUJ4yluxp5TXDh2yTaD0x
rekJqmgbgVIPk9U+Er7ivqgp/7NvwCRZPdO8sTwsOmBMycianYi3pfW+oyCzvWfVFV4g70oeOp+8
DrSFFs70Sk9NdamhsjmHRP2fxz6HIVDSdrosI5VYu2hNPHXIPYge/2HQFw9m5lK4dajA0LFQQLu4
fS1wNmIMIBnlJLPpgkptunH0ygMRwYkMpLQcweHlOdWh7931aRJugPpbmuGpBt2GYjxK4lvv0qYH
4LuGTuFfIriycMSiINVO9xhmHnbqLf+0ZrE4rksH6QLN02UZyoFowB+FFU3HK4gBHux8Qtt3MNe8
QFMw7d4Ay33iYum1u3Gdm0s3VPa0lY5HbL1duZB8MhZl6YGtwYQUXorhHLkA87ZcNtxoV43+8NYs
mvGgy2wDcGjJ5bEN0Jx3Qgn/l3yw5uWoOT42XdOIj2IS4WWI8uIzbCm12FDJoqnHU37/3Sqbibpv
qVeg+RbHzEayIGPCcUb5OJEhpxwvaIdwN6qhack7tuXJxWSjj0vbzt4BeYamIK6QLG7nEpP1gYaG
9mulstP6tO2FanULIF7FPJNMR8pK58eIfC8GC6sv22/LwqEbRxAPuMP6LVZCOvcspI9M1e5/EGzX
8jRSIHA3wFaZNyJZxn8ALQp/u3ouSdnVJ8x9pHfC+DvUs7Y+T2a9pRZgL+FmpfQtYr1Hhh2vmxz+
BE4qf7KuJ+UdWmO1kqyj7TmbGmISBFSr7JQ1jvVEsF2RRwuxXFzpY0jsC/fzBBf0InojDy2dWemJ
Tt5qC1sSu0YM9Cipj1EEi+Ri3AUCDSgCjGwegnbMRFNnFza3y1OS85AeSXIunM1+RsGnkhyhWPpA
6Oy52WOPWwPTyxcScbR01qnO3B3JIxIEGFWN2QLgo3kJqBqTSz6gn0NAd3WW74KxurmFQRQt822E
IFoCoUStn9GkjTxZdjXkf8qyJJ1o1UpQtgJ+Hy/fhvsjvuAN/z0Qe3s2rKVytgVZDndHLRR1e37r
MdDWjHMrDAiSgTRF8T+8JVOFWx82xLjjth/91dhIx+PNFDCyg2Nc2EjGfnQcVaUfqdsgaT74rGGS
F+rhiFjCZ4zIbPIjwQhzWaqhc/9yC1mL/cQB9bel++arG+nMPkVhD8jKsKBZMTYItiY8gU10Jlmh
zrQQpMm56wfnZYz8mp8l2wpnXxGlMme6IuZ/lDDbf2DWNNXtB1OFO3I3PkvQMezWrbIhcuMltIZ7
SG3GehMTKahkyVEZ0BtLl0E5zbFsoY6V+rWGLWPfJSla9m9XUg9wWLAk8plCsPI+eQDJXcQDluvk
mPHlix/lj7ZzWnLcfOhb3WxVxyBw7ZLcqvD+MUT3ePdnvqJzMvsUx24txxvxR3qocL+WLLiAh/z2
KEdIBmWfgF+RJbaw8iZHZ+GhPCcEXUlzCMyjvJEE9PlE2l4XUNxK1UfsJ0i5eitmQLFQU0CcsIlz
Lckxpl0OITvJLP+uA8dsXTjzsnWXRsDWdxA3fP/ZcXr2ziRdpnxvT/wb3+OOxpxlBqlOvmX57mkN
ZIUm5/mktCYgXS6zjCX7fdoH1T3PaUKj2YRKD/C4hD0TjLW/ywFjeXykLJPns51hwkMjlmHwVhNv
gBFXqcBlQdzqTzvvxHePdyZ6HQgmAsJnQXiOzKAp1/WL4Jn3vEWj2WKQWsESNNep8+jd7Ncamz7w
mug4sKSixt4Z3YsGGTwfuGIybHdWGKIuEmmptzKcPbnHYhBUH27B6uOUGa7kr1GG63yjxzTz76iW
wAQNTdrPcRcUtZ+9IMlKhvcSocA/jD3UbqTd+sakiCRoVlDpAbub7ZpazKxY5ikxfcFg5dX3K4iq
fI+Slvw0LXxS4orY0fb1SCVmXDuGhRQjErV9c9DNn9Y6zZ9ZYHzr2Mku8O7Q1IjxYaUstwo+yW+j
Ow87o1+43psZHMfa1MS6Dd5CH6FpxatQbpbJJi5faD2bXU3RTUSPldc1R69do3AHnpOCFrBcHaHw
iS6kc6rL8JW22u4eQY2FSXQz6W8hqA8VZUA4rTl3OvcrKGht33CJXoCEJhIDI41fzH7A9yndCe1E
/seVgvfM0HA/O4gFGWOTYHPAcFtRanSoI4+ueRKfsE/FKM0jjuywegsQ8249wlpc+LMWl/clJpJt
mUQgN10XaG9UdUv1FZFcX0AOdPlkPftDg/kl11BXiP3i4niH4OvDFiTKgw/fYBrwd0oXQ35JKHbG
mmt5WXlZOuM1X6vvau+bfymVfHdS9IHz3QxsVI/E09No37qDez+GTDVkwLPUiqcSysWZU2gFR8nF
kH+m4zfWcwG8CtFm7fp1fDGt3ZZ4wjUIgrMGWObvtUQYO7Ov0Mt3Jsrp84Y2hT1j1gk1MknsLdyG
zEPIceo0OxGrDiyQwF2AN3RMJ/tiKdsP45kKwu7qVxMRkghhDlk599LGUIHGGxWuBSi6LP4fR2e2
HCmuRdEvIkKAEPCaczqdnstDvRBlVzXzIDEI+Pq78r51dHd125kgnWHvtd3SRA+3XQxapiKvQU2O
EL42yH3DS+ElKUHiIG4QwxMhTqeMRAri662naac1LI5zVBdyTwYOr5Tqob6AUmzV9Mr0OQI2tMSc
+PBMHLudU5RsKGBjyd3WDmnyk3rVFD93hvv4vpxXxeej+LPxY6HGpX8jEc8UzwrVzk2zM7oJtQRp
OdiZWXGeG0BYsPlA9WG2L5ZcgbjCpXwI59ijiYBa3CH2y5Pk2KoMZP/GnfmcbuLBdRiDHefgyiMT
ToP8ov2dn4XyGxcybY47gbGZuhOslxxae0cilw9L75UI7pXELltB8tjjZax52DlsN0Rrde1xVFqH
v2Sc02uyolwP+LLxPmggQANicPY37KQsu/089MJfHLpoxLESK94yE46EIoLe+t1Pofc3gy+H2ogD
FDBpzBAJ8YUQHxnjWHMI0BGSTy664Pecl0RXU6AQD0/vSdpk0hHHA+yES/QJbRB5Xr7b+I96UQG5
auCcqSLbPuR02+hknSJ86AYAhFfGudgviJ1u0ScqEMcVYusb62e2Kw1K6/KoGHQgDkv/n4sMxQ+v
yGg8cSdnLy7g0Ssimk1NfcPacCCmdDCz/I02BXwJezRMh0vEtB70qg6qS1yb4OAzuiDcRVdq3lFQ
epy3JNKhN1fFzCpuHJF/cSp1kNrxTDCS5tJOtmA20n/5IDSxi+2kv8j49f+OOVl8aZXk33RGcC5Q
Jv5NF0PCg4tp/IynCZ89KeSF883pjMA/6XkI95SO5H9WjhsiNKvAEd63rQRQJ/1RN6d8RiuLNA5y
+UNGE/67ZoJV7EITFm+ik4/zOMfVoylm7z4Mx3LeLibwSYpZQriO8eII/6TVLGF/sCRkUg4HIueI
QMH5Svc+qAMb1zWHsD5S/FTVUlCf1j1VF9i/1Tb4MWu6SrBFyAJh2jflc9h5U34dvbX8cddWuvu6
xvAw8ps5NENbuvr1u1xQFh7r1e/mLZpV8rfTkU7xzmUg2G+b0C26jVOqFiFEU4sPM5X2Q7s61Ic6
sm68N4Xr+Jc2jZNPnolJHwGbBunHVPm056HTMzYPw0Vd64VOYxehAiQreu5Swp504i3cu4n3FkeW
iLouHtbp3eBnIz43DsR9S85JvYNcQj4o4zB/3rWuzN6bReDH8ku4GRiQ2DrGuzm+OcXE3Pf1FcdJ
S53bNGh5FncRF7EEJFZ3WFGhZUTpKNDAFTUV4ZvACiheJoxZ+YWYtK75zTB9ABRtMgxUC0/inFQv
9MPpJzw+Rm4YtJh0jWGSym2QCgdzYlqjAa53PcEDSO9aBVhua7LWGe7XJhy77UI3lL9OgTYcYnMY
xLsY4RnOwonhH5wznCoz4mOjk0pyqI8CI13vjPyMN+UJVhXGrrCheMAnt0+PTdtjh+0qUhWAqANr
6lhu6LRgolZ0uHp0ZxlZNrkakf9aJ3IRjXes+Ir7qvfdVhwzYk3sesWGnLGm1Q7+e/Pkdbl2D/Rj
Xfu+NGIlv8v3uyE+lHnSYyxXGablXmF6fqk7OfLBgpqDQoH0eMR+yYo7Xu7MirjxMBOaU1911Ch1
X+QD5+PFTWVLvgr6bWJHdi3nnASE0AXjkWX9OH6znZqDz4S9afFushqFM0EowBO2bk+07a4w3drc
C0b4aMxq5rpww6JkgB+lQ+zyE4P16ug2/PHXrMIFBXONBQby3W4MnLtiZHp9XEWd5U+6QsG5YQyg
+ZdqazOodikBAijhJ3M/uHM1fxVp6xHD5iyS4AZRNdu4k/2FRBq5vgrAc/5dN1XQohx3mUIskgYJ
Xk5hSogoCRVMHhq1UARLDZfpaFkq/NAVWRwDZegiPaO0RF/FJd2ABUrhCNFfgRO9Myxax20y+t5K
1wxje+eC/ASNoIRtdkOLsngXe8QuvIhi6Tqz0YoI3atZuLgQgQ0QnK4sJdT4Unh+31wRHCz9e2Dp
iZl4lmm6C5wZL6GPPBeYiWqHnwRqcfrQZ8lw37ijeUP8LeqTrz2LEwiLiGCM0BJqs/jUh1XjMSFq
3UawH8r1cF/MI2DkyiYzChQ93RBhLeSor6ZAM4s5qIy+S94vu4c0qiriWShEN0MGWQyBqohBovPF
yPDo6xitdw6bV52WeO1ZwlErVlt0XESiwm7GoxTnMaGL3IMUbWxlbHedW4/mvdHQpQncnVEUlgSw
xOdykGP06TLM/WjRA6OEQZpzzaoiXx+caRL1b5gjJn8iAoGTgL2/XRGJmyoOX0e6N70DvmD/tL1D
Id8GVCYnVPLJJ4rh7gy+DC0+ajnBS0+TdT/VGm3jcCvUCHdkDvXGGkKHFwi7uA0Ekkx3a/XszqcR
tYG317U7qKeMhxebWAXy48EZCXnYzVx735FBZA91NBgzfJGMHDfGjVSxc5uuiu94ovVTAPLvFthg
uy/2JZXZBYoOAbRIv9zNfN9iawPGzfcatQFaDmC0w8V0XbqOp2Bc3frvGkSLc8f/Iaxfc1fPT+S/
zuLe8UTwQWUo64oM57mAvwmuAcXJtiv6yP2Yazkv5ZHvokxZT2MqDJg3EnT6u8v8MSHIJizecxas
hK2VvHyY+W5E9VfWmHHGUjxuhl9JkaYGz71nsFbCxqvcQ0CFVl1ZSifJb17e1YeOy5ofRYPOUrGj
77wZ+YfaEpqM68mENVwAryj+DCUEz9tZSV9UBJ53g5+UQejtvKhi3DdWSY+ycsxzqV8tf1mdy4BT
mDOUebR8a9dhvsviAiaD5m4h76ZoDTwzUhghTGTB7VErC/WH5kz2HzV20zueMIu2forwa5G+QXtI
rLoE+5tCJf7GnRXIUxgVBNVnoO67j4p9SkfuFN867v7FRX6mYQ4ePLTjHwGZ8Q8IHAgMBH7V2wN5
Y96A9CLpZgYkYT0wuIrkO8xIRXBbNTn+L5T7sj1a5EjuubwhgSinyDN6UQEun9EOU3WqoKFn+yJw
O9ygSOYuNuvSmFglvBd738UPSOniJGfRzTiP+rUov3nJzW+L7x28rBL+J1sl0ukWMInxMVMe0c3s
1rrPJkxcgmynPn1fdT0+wZ1int3igUD0Rrw0vo9WTs03VVls/5WOz/3SBYRj7tLR5PMdlpP6pYnH
6L8MHoklmN2zERLZCFRWkQ1NuUUwPq/v4Sy9c09Kmr91fDq/7cCctmOxw1V0ZM2aIBBuRrApeRPI
1zYyS4kHC0SVcatbxdS5tc8645arjhK9mBkiEjZ6joYJsU3dTXV9yIdZmR2B7UjRExDt5AojPyb1
d+5YJmdx2iKcMTkTTXiVSBypzVxDZMnoHUbCyp19GQTB1SudESXI6hePXC/s56fY84DLmzBgnd/O
Sofb3OF0OhCrMkfHZA5vsPAZf/3wkZQ3/FBlotSg5hHYM/vU9n9KN4fDFkEUwgZMPMKEK6Fnmur5
9VuDXIf3nEJObiz2FTCymKa9/sWOMSKBDQr81btOGIz/W3PY4VtjpVNu64UJD4gEwnFqMG/pqwu+
HVWeiJd39n1U0EABHQiRgNoBluZui7A3tM6/vtD5RdZtXN61a9plJ0elzbUpic/GCqinydvM+eqT
4C2Z9ewmbGZfM7659C5XIPreqRyKyyhMU9yMtXF7tURJiJ8l8Miiwr2bwOBxPPPJYwOoO8W6oLdM
lQN4R6pI330Xy81R15D76zOk73r+mnAMIGqdg7g6jszTXkAGRsSLFrQp7VS78ssmwzhfyf0h0BPV
LARn4PwtgWAD1vxNlHkd+0e3+cF7EV0JzEXW4OP9eA2tRwoxSgopHiOHUZg+u6tY2XpCZBkfGjcY
fLBnpnafgnXO/WPAbRQjEHdkabrDOJWV1UjTiVEYoYkhK6SCb4JILBdioVmIbyo3lNMGPEPp0Kyw
2GeJqEX0F69UJPkhSIE+odKZQkKPEexu6rxn/IDL0cLHEf2CiTp3e8j2zaLASkm6JXx4NR4YKs/5
Pu7I5z5IK6I7UBPJ9xTC2NyNlet3n9SRU0GyPWfFHw9qxjtck5GckLT5F5rJHhs5++8YNcJ/GTcy
2RcuHQHOcbK6iDt/iFEcAF3QwPGwq8ztf/TX03KaRQG/ryMR5B2lNoc+NjtuY50I9iOh9pjSZFYF
yQVu8Pobrcr6B7Om/xvOMb+MF7HsYa6H0e4QIiy6ZetgxctJd1lP60jJsMVlgqEpphT8JCjaXfnk
43g+Ec0x3vyDNOePTJML9YSmqhGIX6i49DXIPbXegy90lh0ewhCXOZkqwADdG4jLNHRJvNshpECD
2qr+1p2y/bmD2ATxIPSL6pIAuHIgNJOT8hII/lSxSdBqMiJGgc/x2SG3vUJ0LTEbTiZ8WbuB2A3E
+zk51iNuN94GcpFzrtBffiecv9jjXf8UAiwTz3M2JNzeaAxIUcGt1u6MX9fFw03z/ou3hICZvqiW
LVycwmNBu5Qnz9UlDOsyIa/rB4cLktAh8eRpJCeFtWkh53sVF708F0RzAmmj5gdvjxGJuJU8Zpnf
vjtVUdOI5XTNJNpik9/7U036jhwnbwDEltnu92w8E+587Q7rkXVuudxFzLXYyINgbv6iLo75IAre
7/arVpAFj7gNfHu4pQUt70HpTMO2KG8wUJAXxIuw7NJJ/OIXvOdUrlLhJMP0D3WJYLWtKTsyazcF
CpaNaB0dP6Yp5dSdiuteQ+ZFiZ4cbtc5dJiKaC1PDjfNq+96bw1LtIzd6NI3W5+4dW+7EtM5vVZU
8tkBsJZ4aVNYnBtx+5YZd9ZDfsT0U8aMOFpO1CodLPoiW4t7IaL6RPgk4RW0SKs+QfJBPlBQ2n8V
S4jFIeakPU1oX/l9EaU9QahRyTcwshxHTao0JU9iyAZk6bRc2WoQZZFkgQMMcwpAd0Ucub+styDF
G6XLFnVWvgHdODjLXni+9p+yZVq5bfD3IxFCVf02ZN6CP3HN9XUSXM+x19n4kEmXyRRr2mZF/1tJ
Um9RgpgX+gmDtRd30b+o1r6+EDpgCS+Y8/Ge974OUeuK7g25BvHfqDzoX4xT2gRC4TJm+7ENgseC
7eEKUBMbaW70+t3yvqd0VyOgY4b1gYuXk/WfG8M03ySwFPDDkl0QnnDisBlv/AkIn6b9Q4jlx15x
9Dl1mnNPFzbtDejlZjywUsm9Pd+riwU+sxEbp2r0171mvhP3O9Oyf1FHtB4D56PIYVS6L15Z0OVp
EzjOcWj9xRwDr+dT8HI2DDyKKaqRwlnEr1EGtqLZctAndIKZ007keRL+m9eqS4iFIsYD+ZmGpNcA
xkZ5ZeeeV4zJavWCnHFZHooO0xXPMlzbdpw6LlOiE66sSEcGoiOn2xFsQvCH1QdD6Zm+ejjqBgb9
GSEluqu8hLOwDfBvvN3sYRn3s6MxTzRTfy0cCty3kVHzyTizNzAbTgeqxqHykABu1ibFP4TKYbiz
DhfGDmsMRycBbE16p0jBhV7fR+kjs3agQBb3jt2HkVznX1MxEKJC2ZDBq0tJqPyMSlFd4xS6AbnM
+GmwcSMQH3y5ZVjKcZ44OvqWyExA5GmUvbueeTkjhiYbn9e0J/KEyUN0RxQHeYxdmaQXt3Si+F2L
cTxVhIKUGxVNCCaIBlvQmMXkRtEPWrNK0RyBeHr2np1sFr5AQwLpy5Q+eqhdQXJVi2Pt35rTde+Q
VVq5FTfzwknV2QzkKIjpwh0ErRa1lS9PXbaAdR0D4gcogJooOlC/jPaxIyZpX9Ggh/sUPId/30ex
0XtDsoncTCOQgkNZeFRcU+6GxXmGk/ZPpzO6O0yKkDcJCvzPrCkm2kyFcL7huBCxcmIlla9nPVkI
hXlBwc6bLIlXh5tl0uPAPodFb6i5oh86VCahz7fRd9OpLPv+d1/MQ4DOidTnW9Y3kAfubTP2eXeP
o1ZH00kRz9fflcKrXNQ9XKefru7wJNQWQBFCLV3z1VhvZt+pcTJukb9DdDS0MX9AOZUTOoRFLxNy
TaAvX4mo2iN8sVq8SyTi5QtUj8Q8zJCxiGeF2w9yEAijuoWm5gnmO4+FNLPFFf4CKjacxBvNoK14
VXWIJiEkXTtinZ9RERfU7riXyrRXDzgpCAZiA3Ajt6ykDS3b1uvZMpTl1N/cLHVJyF1eMlDUqwdZ
o08a56xzXlZmQRWzc6LtBrJv0O5y/LMvrxYWtsleVlFDG8VTKZPi4GXEXkJtGeEPv5S1cOMblsXp
55cY4T7iCx109bApCbVc0gMNRiX1bl3a+HfgVGW2066z9r86otzKXYVO+QEj2vyaO0lhN7hgGfTM
dPHRtgdlfG0YSL7UhkKZjWVv7/zIR7sZYOd/SZ00p5uxRLUfiNEsziFS6uXYga6VXw7dekFoC5qg
Yjs5RQrvb80rQJX91K9fq7TIc7e83BVkXeFZRBvSV/HvNa/H8WctZ38+Ly7JPa9RBKoaFISFUwSw
pqwSNqmoTZdhUycdUhcR5lDaZMac+GEMUZ5cIthyLAvrBOnkjgsvkAfiup2IjAuSytsHTsFEovdM
A1aTeOwFwk6wo6M8SiZtUXCCWQUjdEcT147exmMXCc8diVte/UQ+AjWOTA5nJPokcIFVKwl0RK1I
MZA5946eveU6NmnQ/WUiODPCSVyh8LW3Xu4eG8hICPgqvO545+FBr9GwR5lfpn9aN4q9vZyzOb14
UFhG8i7dOUvWz5k762+GUG6mlupF9ezEJVaFXYd4ZKbi7Sv3ocjjm62KDvjd1Fj4XlhJ+vKz8wcH
vocnJze/b8Vqgv08Q3rZoyQux3+SRkIm7FszsBlm4gYOHljpBjUyxzaBbpvT50UPiBWUQOyUFwYf
XrVM5gGj51TuOQyr5hF2lERmCPguvc8DVB1PxqXL/k7mHiTU3u3lnLBXRvGZYaNnU6N+AmoK76YK
TqpPn+sN+8fIKOsuFpCYPxdce6jj674TOcu3loWRtez3up2HnzveU+mDxeG/CK7tTzyPq0rfJM4H
NovsWfLw2LJ1nr57GbkG027WOQfbGuUeIz1QOK/AAjMgRSHJG7sesVhMJFaUWPBsfk2dtfUcklVY
gWdhe49APE6JXMtXydYFwcuUnnvXBAKkl1Z2+W5JEw6Pk1TsSeH0Ylr+KguKZzSZXpbuJtl2Cyly
/VJ+9ZIt8M4CgLVbv+TpR15rgOQdLQOpAVEEV0HyaFQymTsEz35ELq4mbdddnTw+4EkArsrhME3+
sStUHj1noPfpxTGNqoNC9uk/LyLo0lOyDtQmSeCl3q4UQY21bBKZ67y5jS2jg0cw5cKRi8D8OrBT
AW8ShqLrj0uXSSqFvgCFd3TrPKByMSAonZAY8ZkWDafF6uUABlEKIdiPKXOg5AJrOADH0015qiFA
yBZ3BmciqWpT6PLeEilUiM3C4rz7KodhUG9Ko6Ilh8ko4opsSBrmti1s5vf4zGlsWSMzEIu7XVjg
O+FvsrT4bsalbLZY8Xq7mdNEyK8yykyRXXhzQh/PdIloHwNBw8H6w9NW02ivJNBcU2ESiGaKzfom
KrSCq2ckMQ4sxWbgT7CM8B3QN3f8Lobr+3NmAuLfs7UoxT/VoLqn9SgrT7cbEmyVP2M/RjWLiBlH
ukBSD80xlCe/S0cf+eHCYuGuVsxbT1ZG+c0JKXzOdhJEiMLCWIM+b2Dyvw2QefyuqOamv2gfGP6R
bORFIyEpGoKKhN7Sc/FZ67wMZGPQW0nLUy9drRSYah/ZMvPqQainyIeuQw51YhJzEThDVPfANBvq
37LFC5oD5WkwAVf5QwhHyBYP0LtbGx1a0Gta73EDezXMxUaEItrC0cc9vRCGYNG0R8U6HcqmCKsv
Bt/xdInWYh2OtjGEVdRpnNsD7WpIUhIgzOzQCZdIPqeXQIwYW2B/te6yELd0w46eGfcPE+LgDHWn
6WsPaJiNogE/MAywfT2q+VzRW6ER5eOpdzUqNgh9qBUYmBVV/oJ+VjPnD6aSqCNN2wAmcaAwaBpq
/p1j44HSiPkF3VrWEFeHntrb9P5Cui4Dm2A5hWz+xI6VlkBQUWTxSZCy/M0Bz5CxLpS8b/2BVFvE
Fh+6Et64F1AULWbxHk+XxELCTClIUBHgQWAu2s3ZdCYzKvnXtz75yl2QRP0/RCNB8IfWxu2w7KKL
2yrELSTxylXbZzR15OCMsw9zoS36Ojww1wOKXOre2bZkrbHu8ydnYpnHYdTvOpx+FvsJecrfZWTb
C4qRAsxeudJFuVTtFERVMGP9SD0sbhGMUmzkuswvfW/a+AKKYWrxOFeo21Ki7L09qylKtTBNyTAJ
i5xHKnTaAk1nOwcr56GNCWBxouzTGdp8PdWAHHueardJLrz+iKeGKRp+MraOb6ISMytffGjo592W
eriRyD+YTVEnMBSnYdtEZdQGmxkTHaiJRfH0OzBQyVuKufBd0AHB0+JTiOypbhQCFBqU7I64mXB6
REBe5Oc+DgZxCedqCfZERWS/+klGEZpgesArQHP9XkRILv+oJmUq1wRAtnboX/z00JWu8zuNgurf
gM+84dtw+1+jsy4YrQgBrLcW/dc3CBmM/wTzskLoklsg56SEfsGoXHvnlSi3nypVXQvgCeQ4Kr9u
zYkQTK3Hmq+wFw528W+YUIaBJ43j9ZkgreyxhQO1HJO6DvSWDe8tzaYVYbsPiXcmdcaEzQntcSZ3
btfGmhko0sfnwWPXdBgMOVWP68Bk/5VtFbEcfD5Zu2U0DDsSjQvh7UGbFyek1ZDuMXDlb1KPqb4r
lA8Cg6gd0OgqcsTDkk44gEkXrV8mIaf2UKvFjQhZiiVpeqNF6ytV3r/qZi4ZR3PwHApEzs0xytv0
MZIss0+Tz3yL5J0qxp46kRa5d3qtgEjJLBEbP2Tk/Jg1tVXQxkeJyaEfIkYwaeFslZtjRRCMVcMz
U5X5HDouAqbRhpLGoEkx+RADrR9A85K446gQ56mLXIicWiwyJFHEyjk2JiEYo0QbUDJvluiaMBey
eSZb1Hlqoxk4IXybwt8gTktRZ+J4up3MmNsOWvHi/klSDG27MHGCF5RGcOvHxqbPuhbFX+kU4r5h
MM7o7f+wLicOkO+X63o7AvHgI06slwEM+1AwPIPI29wH4CrQiQ29YGuJ4TsmBgmsWXmDFw4XmAMh
srN+5WZRZW1/XJeqNyTMANpG2ObniTSC22QJFyCSwEkSz+Ws9bATqtPLBY172t0jUsMaMRfZFyXe
osjx6tK3Ec9HcGeDjNArHA7lR+MM3XdBfvzfAtqme3cLc35zDNLLLXvF5k7zK+W7DEs5AxqXyI23
1u3j95ST8yWYy65C8cVxK9DiG/FWQ9XtzgTyTAc2fXzKURKSReh3gd2GiNB7KpklPMzwn5NvBlU+
Ag5oZdVRBIXvnYSO8p9ViPVvxDqJ0MVxLY4xgFvceU4lohN13cJiMua3J6RapFhWeVli2lphw12N
3IN0rzTo7weAgpJ9OE8Kk5I2gOApS6ZkhDCtd3acQjhcCO6viKuG9Mw36MNtdtFA7xoRlKw2upge
bnbKBE43JFv3MuBlzDejP+Ov4pZtHhaT2wmbgnWhE3lus/NXKDv362r0+xiV4yd+R7A6sROV5T5M
KRq34+DeesI87X5rxj+wT3LGal+NM/V/zSow4MeDJQ8JeUihokvlNWr6xoHHQHZpHfWd2oWXcvSk
Zr+CIvPIIABorQLKd2CZmEARI4qGh3hNkGhuVJOkPy4CnhJ23dr7pygn+HvTAuHhLEUh7x28sYua
66ijoDn0NHX+1g91YF5lnbAGVz3J6r7JRiI/SHa9vcBmeLMpZJY9S9QbXhAJBXlJFOwEqsGEoddt
yK84rgbRy9YOEhNFmmXel2IZHNz3hIPNbw2OakA3flaT4otkCQO0M4H68RPHPUdjXJHuUhrqYTUk
QXNBVEZkKBCK9qdwVmbRORX9a9TK8hN3WfqdwMaz+2bh5kbLEdOXDlOI2z2X5jHpKA63aTYBUW8H
k35RYGBJAuWkWMy1iWYUlLLC24RM1RJ0Nuu4C0KfaCxyq6p6W0qc/61Ei0bvKh35gvSHdaPKyWWe
SeuOnmpX+X+BCExwz6Xx/1QZapLTHFj6Yb9F6oNApA/3eQbc6tHHSlJye+eifHAF5r0Hm5vgRkaF
iYCxKsJxvquCaD0DYZ/BFtYzGEVRx52/y2cXD0xny17uvF6P4DJRFw4nPbUzsDMIG+7RjdEH8lPV
ZBkN4El2GVZjscHxEY3P1tDrbCKDffWu7YPi1IytO1wWnWl44Yb+f7PS+QT7zBmL8MA5vpxpJSQC
4cmflPNgJdaM8CQSup09plN/+mAomonHumOL8B9WG7zb+zHsAJAeJgTWeXqtUjQSwTGf1qof9kWI
z5RaIxiWGw/BWz8Sfio0J3OcjOQkjIH/y2knFKz5WJiY+izHyTAREtwDCVf+4G6BZnNM+p706z86
q9RlHHAT4DZBQ1ATB4XkeFcuctRXFHhLfxjt0qIkRAvjMKV3HSK3BBzwzOBiZ2b3wnIXg0QAOldv
yoUCFGRD6JkPVSLUOGLK7dqHBaOog4syAf+8hcjVZE9kgOUeI++VaQ1ymwUtMRtTfqmcH4oshChV
1bZ05GovlvMxP62c0wi8CBBMsSSjLjojHBloIGU43SIHVMzZgQOu2q6BmH9la2wk5t++Ngf0RG69
d5EivgQpnrNdWEMUv/Mjp/pVkBXgXZNOUbUyhEBnykjfyF+M48Z/Me8uRXIUTIQDzorbGSuQEqwB
ibDd8sDcboGw1fVRdcEUnjqXmTLrLIg2J7Y6XvqXoC9UkNALpTq0XYbuO8Tvm53I0lloYQJpRHMJ
snEY/3LPe/kVRgSfV4F/78bUaeWrdyvUX5BApMkr0KnbKnEBkU7w2cITfSgwkGcHu0L+4qpLI+8k
gxS1JeXr+BEu2ZIf0xTJ8kb3Mx4zunAU7PTvgmFK5tKvKGpFQDWqiuptEVHsbhukSe5LQCPPUqEm
VL14zCL8qlwEEKXKFdAz1RAQSFgOURREW6m65Ynix+PojIBEXWE9Bv96eB3L/eT5Uf82uYL4N4bh
GuVQ6ITnuoSZ9Gxzat7PDgOFOvkpAyG0U43FiZ6t02ZJA2f8yLIgau9ai5J2y0i1E4yJtIkf/Xbu
xZ4JpeCKIKiy/c9z2QUe0K0FIE+zJmP26YP1fEXuPlXnKbPMypjBxGieUjSd8tlHefo1Yg/zr4b8
4uHgJtQZIBU83pml5Os6TGS43+ARZrZ6i9cvI0vbGNQmP2zedbu93ehXduLUZoNiQYge1Um67K2r
o+UP5cUyPeuYKOdtN3l4SxW4MxxETiejeoP0vOmuKZ1ycSG3ISweupatzy6GZ8iuGutHw0AHZbmP
fxNXICh+zwe2yuQ7AsuEEKvTMaEBmNf6+xbJy2Ce4TGslB/s/dEuBlbAS1nQVNXcMHHiPOXKDY15
o8WwhJCmblqzenLWgUgKLZNBfXT4VWaYFiMWdv5J5McfQxQv/d8ipnM+4YsagxPTOTf/4LZznSdG
5TZ5kWmh+xPVDBmDdg59LOS+y21SB71snmZE2dn+tuxxTyLAArcnY9e80Uazx2bJJEgjSSTu86QO
qFGpdnoCZwFfOAa1kTwwlLYU2h6xRtFdl+K/2asg7+sf+ARgLuYszD81/JyzcTqHsYhyPY9Yj2T6
Vd00dfye/TCfYV9DSpepVT8Jyev91jCRJoeodLg/w3jyHhSGw4RYdp7V3e3yUrdxq/qIPUhDTLrB
RrH5a6HUoA+Cxdn0rjmtkxhv8CqNv0rE6DzZ1SxlB2Mggkxqmmi9S0KcTcy5ZhCSeoqEhhdoSebp
UXmk23JAmVIvWWx2DOXIOGUjEiDTRH8NxJnn5WPuuBZxR5r0l8jAvzCSt87Vwe+AaannZdqiwqOg
R6kmp1sQb/6OyHr4j3gBJEgOunvWyF0e8EeAZTBFd3Lo5dSAf/Fg40YOkBAnLI6x/e2CZMQVieYb
PTJ1SPRRqrJodxqN/SdifjZ6uZotabNYDr8Q0njEBpGoclYBwQP7iWn4+7DeFju9Vy8Phgf0Ct6Q
QWZVttH4AWG0+rOuXn+jq9nE2Wbh6D9DDbIv1kuGL5Irm/+8XpbfyRImd55nR3iOHWr8zcwdjuMN
PdEfz8+QW5lFm25P6FTs7OO6Kj7jsYGG5yJ6/sqxrL06COIzNM1oTnYW9+JDnRGbtYlNi+gKnpv5
6UuKFJbrXvmMq9Z/j4Xv/Vfm+f8zm8Yx3K5RbZBkj0oLIJhuSUAgkmNWdmnj7njMOBNn9KbljtVx
fYmQYwJBIuxYb5Atgle2kEsbDjyNlXGRmgwjnJJsL4qEM41sFLZFdaTwC3my4KxdiwXvhM5QrG2i
XtAU0PA5FeY+2f5nZNerLZma5h/lVZvvPduEOXVLA8CzaLzwMqA0FJiqJOvvqO34XTURNzmdRRhX
d8qvBjxGUBdHIqNQq0YCYQoixSKZjhwE9T87afntWM7aGxu8du7GTumfkL1ejHCvbsh/jRnA71MH
CNZ+XKV+GHw3euW+SdWJPD6SHBbEsnAxGj6nzciZSgPn5KE5m+HmvrJTWr0a3RNN6XFXk+vbsqnd
u+xZ/pP96LxZZMCnVXfeI3jlG2gHQlPPoqzMUJlwrW9tXHj1MU9S/GhLVkUXU63xrwYgxrgdQTog
aWxbvCK5B7UB6QdO35g14JODUkafbR15L9M0ZM86cbkHUQ0uUBOWdH5gz9HA6EA/7m8yOGUX/H3r
t5goyreZT+L1Rs004qxVXcy1cprndysWkJn0oyw7WVQbJNl+I7esUutzgMJp2o4mGJ7Zpem3Il3a
a9EQkrVBKMO0LOjD/rkCAMlsJg3n/9zyf5yd2W7kSLZlf6VQz5doDmZG8qJvP/isWe4KhaR4IRSK
CM7zYCS/vhezX1KuhITqAipRiMpMutNJMzvn7L12gmCE8ZfaO2mXlbvOJKV8Zxjk0K8RmxNj6dXj
/AMnVf3gNUOIcsRcbMLdYBX5jjMTuea89+WwNg2OUttCxrNe69iDdIWCzlzR2Evvk9SMfuKAcmkM
6VLGG+yMycmntnXXvHL5a+8Y7pufdEOy4UkgKauiKjv5gH/4GBbmnS1Dg/rKX7wJ6znMDdprc5U+
Nv6EOCU3tLwOK6uwdz6npnrltgmLZ9jQPSI8iDV15cMpe27G0cWHrPj9OTEEPBpsZqiCWBvAtPdV
bN2TiMg6BZvLeg2ZWfNQlQyH2qnLnmVvZ88wXIqXrnNQU1rmJK4ZMCTfgkKBhe6KSuYXQ57k+2wE
/LcZGWa/oL2hMAqIanFWekb5xLkh4cjr2iUQThuJeXQA+MBEvMXpOlyIggraC1B5Q3qamGs1vIyQ
mqqKowDxNiirLPr1h2EYOPmzXbtvJLo3ej2EsnnOKTgfHGUQvYzrw8MDVDMXwCI0bg3sVz+yKBru
tIdfj6O1LTmwDbmYF/UVrS/octmjYSLvWuEiNRFChqGvNzR82mRrovxBvdnS/F21vb+Q2Jmu0NAp
Xeu7x/vLFF0VKRRyTb27Cpuw79b0h4aKYTjj/y1qCdDPpBunT5L4L3M1p5pw87RpPQhzQ0RIRN0G
VF4hBDGxy1kqbz13Dq9Qw1TjBhR+Er4kbeT8idE3qRXCrZZuetbhvMij8pWSI7syY73kAGgLUDEV
R+iRsTIVTyCAremODm0DCASZ1k00jnZ+YSUjUBP4HTkboF0D+UzmqSoPRZMsaktwFCCg6sYMtwYU
5uEKaiXDQ9Eg66RfYcnboc6N3z0K7L1cPjro1lDjlyPX9E1NuYXkHY8exotBLjrXtAFP6CdV/ZCO
ufvTb1rNLsoaiGUVLMh2Mm0BYIn+57XoBcRN6jKoPR78tIzBOuOMjUWmK0HZtp2PpCDAkluBRNAm
BGnbJXYYJSw11Yw2e90zTgO0pDm6U5VFebmCqNC1zEEpg7cWhRB5b3ZrE0uUmeFlwUJEq5jgmD/G
wKa3NkC9MN5Q8IBwvxSTQNuUkDNnp2BDVybVobGGols9diAGoY8xML9mFGxR95oDlZ1p6eIpIyQ3
AbVfBt/R5+PxDELN/KpjVMnPg7ncIp9wyc4cvcVsXVC52VX+0mR5EV1xhBB3PAE1YvAqiX7iRy4f
4VTSda4CEeaXIbgN+vGGSWsgZnTU7prBKx8C4nI4PKehvBGYm2DxjEq/hGHHPs1oQzSbyLJDdzso
8uxXpp1XyHloVG80ky2PshVjJPr8trlzlD1g1JdG/ZN3nXAMpYLyz4jZh1xZlBXoU0WfvHo+dmqn
p47cFWYEFApDXnf0yR6i35iUxQW69WqgCeUSP7YcOelyuKP9lEGcZwzCdBikWei76JTbFG1gj02Y
xALGrGxCdYSy1nFGHk5+xeJ2BLn9FkIqIu5mruN6HXVp+L1FOjryvhbdrVfmo8HAgnd0Zac9TpXM
aToyDvzgN881zRtYwwWN9MR8YEHMH8K5aIqN7Nrph4XN4shwoZNrWuk1sG+IWLdMFBeZAoF1T647
6QtiaoW5nlvfXIhUAfgMKxzSEDTJOD9byJpv8hGn58bsQWlwz0wabq4cKjT5JE3rde1HUB65AxT4
02hB7zKZn3JWSQ1ZbjLfcG4sHkHSWuLcuyL6G1sSv6FdbpzGYT5ILhZnsI50SXNt6MYmO5ZDCbYf
a/b1tkkN1WwRZHPLWX3c75mI6dZGCHnoctSVc2iN5atVuVU/KdujYsvHIWkJrc3KI8UUtijOtN6m
ALCfLG0dLLA1J1k8QpmgEusxCBwaHDZEtsTD8EiiYfFArT38HKMkxULUEpRj0F2o1gXdynwVkSdu
rsM5t/bQuoj5au3QqTggFel35OnN9xb2XsKeuLgWYoMeC8erKILIkFBHOEPs/mEt8dwNPpMEl3DW
6dcILtbTXDFkXSmH/u2WrLhYHWoPE9k+5Kh613o91RZK8ASdl87i747AqQCMk1T6y6g1ihMawghd
TgTmGsZ+Mb5EFUesdVRUKLOhNVoXLFjU8C2Ck2xjoArQB2wD4S3tHSZYDs0OuIwxu816SnOZrPEV
Kh8Xfhyy9DPQBpMelvpnnjHd2eGCarcW4QFMBGuENTQ3m8bYMKwfohOd5ZBTVlUamxHXo3nbjRS5
G7/I0JRNHsPYi4540W94d9sDyECTUeCMtBG6FYNU5tR20m+Tfg6AL/BIOBtYPM5Lb3SQIxviJ7uL
yMPOvlseF8nt5S3aMrKGukHNCa8SjWBDKpfhqnpnYHGmZiILfIImSOT4WNacqjJPQIfwBPEGCJII
fWWK2ppAEP1S7z1L1+SuYY6LNliS65NLWlm4qy01/mjjcWG+NDbmYMarAqECqg6Cu7q+fKWzKgAX
2FhOVgbS4scEpA2cGIsAvVVdILTciDSFxmOaMRqQBqY2oLq4tF67Csz0Gj++fTdDHEINIzXpUQP6
LFJYO8GK7fkLWLaNUj1fWGMSt7siV9mTN02RXFVwttBZcEzIDl1b+URI49oL9qR1UX3QKwRW2lDR
/En6BL+j3aHcusgNt4VXyAmGTqPQIjiEdEcwt4+EX0Mcym7maRAG/rZwKL4plwCUDRaJwL9NWJR/
9JGOmBKVtWdt6iLQVKyE+f6kFwBtpB/bij4SczvnCB2majZ4K5P7OG0cvaamr0jsJmGK9wLbCIHb
HmebjSON6HkWOQrvMHbC+2wonG5LvpPYD65JqtIo0/6GY94Y720qyXgl2H1M3v4enk5Lz+INxFPy
apFXuiQNGUXzDVK7d8zNniminvGf7GWPChSNckNNx/QghuANg4q2jl0nr1hMi98Yya1ynZkB/gwC
9Kx5awgVGbi3cHLg8IkN2iiUJ7D2ONNFRF4OG3bJhgMMbK/nIfVA9SHKUK9CzV6DD8axEF2G0RJN
rfrhEPRSIHokxK7YeRx0fxMsZiYbhwMBJNPUq7+Fbpc/tYVi7Qb5abwxOq9rTnaMHRBgjZG66Iqk
fGkAX3uIEQN0QH1U0oMjPp7KjfyOb5VXLtMws/PrS7KjSkCXZH+qlbZju9+MMiQgPKRxRS8wX+QR
M7vwoUstc59lJQ5fT4Gs4hTXjsZrQqM5IYM2cB3G+AqcM13B5jdhSYO1oeGp71MUnb9hEnfzypFO
YiFlG9xvRm17P3RtB68qGRI9r0yW9T/dMPGw+M3YvURBMMQbj+7aVnudg7pZRs6zYxTzMbUSxHKW
06akCBdWeFHMNiH0Wimed6AtA128fIiy3Yhg8dZOKg9eAkNVXQF2J7u5/8W5itYoL16VZEfUL5FC
c+qVg02XgSV4Y0VTz0Jh2nLwH3y8ZcWuiwblrmxr0injncZ0A3pggdkOPUZWgDNHgYyg2ZSVMzgv
0P4Lfo6UmTF96zY2nYsQGn/PMKacakREdIuZm/O5aWStLSNnvhvzDC5hGZ0T7ztCAUe+0WTyNtRW
6KeCnQ1t68UC43CIda+BhHSp74z3NomoeCMkq1R9H9iuzTgGVoAiZS1RWR9+txX+S2/dt+WIo7NO
JHh/SFjAKh8SUp9B4evK7a8IqPPFjujpRO4VsYXFGx5Vm5R7x65aDWmxKtUWUAMoRMLl4K9ytA+t
HrR8lFkKVy69zLG7ibzebYuD55OspK7w3zNSYL7ixdyQ0ang6mzbdGlmbgEOjsBSItLpViZte3Mp
DCje8eiNnMF8Y77PoPHneyTcDOYAdbIQ5qJjU2cXYuSQkBJorEerKMmWQLVEoirGqYX4pcGxJ8SL
z2BxiP5dRxEWdBAKNksMbp7oKSFYsV8lDTpTTg9xYeGJVdKh9OYQtxFkkt5KpPKEcTZIPxiO1JQw
DNp/NEWc/VFCNN/R3TbtOgEdwKEpJ45l3cWBfGJkTU5PX9qWxVJNqvkmLjHEbMzQy5z1MKjmzyIB
hvSvRbLATRqJrx5pOmHmCH5Iq4kLQaU1Tn88hXGapOt8ZMaDTJ/TDRaFdIuvyjygDrQl3YWquakw
UU6reWr8n26mpx08d5ruBGd0inFiR4PMFQ4CN9138cuI5P5HSBxevB0Lp6ClRB1GrhiTLnngczBZ
9wxhzgcMUBzfwQBz8KrGmjc7nGUv+Kvh3YgckwtNQeki6pk7HISj4kS6pmwJmi1cIxLgS0l2SDwU
/jMNc+QoWFtzdakY0KOObFO0jH6XGydTCVovrAz1n8guCB7NZyn7Ky9p7AfOdWiwQp/D72o2yQfd
aoGGZSUl+CRhmk5yQcIJ/pCqYE6yxsyImii2PULaHWG49WW3PCKbBBuMsTf1OMcQi2pkMvBVIFJ4
ktgvIJqz96goVhmPopKwScgbbIxdyDhJDKlT4tI1y9Jh7HNGH45NP6eqMHSzPJByRn2LYBu6QEE8
SB81njq0TdFdJkEbqk082HpYezKgzwBOhb8beg6LVFEGP1EGtU8+Ak8Oopgmfkurdn6BARt4TNTE
k13ZHUj4ETrtKu5AlG6wqokn36SpuytU1hwRgNE64rulhx7N/BGQ0vhTFk51Y6sJy0jMaCbYEkgj
/C2KOYddkdgqJJANjt+NsDESryVKZYsUBtVka7IzaJghLfPNlRQCBoE3BBPjzyT5VWQFw+yiLYxb
0E0ZhDfXbC6LtICi7Cqv3ucxMY0XvtLzldk16bMbtQTM+D24wA38AsSEqJXRI1mdEu4qQAf8hILD
wrcHcutnFKcTij53pnRGS9Ku5BTG8YqeL/VNGDCCWXE72N1b2p2PKrL1iz135X0g+aFoHRb0GAoD
Oj1BYQ5Q3Embr0kui9+UbvEptZbmaZw70wBK3eN5EyTLYacbachQxmEK4ICKwN8NdfJqlqBZrTQe
8CAYgBnwMc3xkz9ZrtpEqAL9XcXIuVqx6UPTAJ0sMd1ZTGnAmOsI8AMxWjh5scORz+bqNwq8iRzk
euyu+B0ptxMriJfKikbbqmcpAlkJEchbGAnui/TFYjOec+gy1FcF8rZS9HeUUWO5wR8g+wNNx6Ze
98qS92B5xlf8iA07cZK++TnUPIq6eXzO8AqfGGt2z8C5m4cREnm1oqcCLsdyFN8Y1CM34r9wsqF5
5zS/raGQVofadCNAGY0PG3DXV8x3LmN0+oRQKXwB9vbf//pf/+d/v43/Hf4u78tsCsviX0Wf35dx
0bX/82/5738xMFj+9OLX//zbdaRpCil89JEuvUzfVPz/b6+nuAj5m63/ioIIt2SbiS1xoj+bqC4v
eqYHHJfCcfcfXwkqoGmaUuBjUJb3/kpassNIkpe2hheLfk24xQyXxdQkp/UMTlb/H1cT+NckwCbH
Nu33V+N5wEHoucjZTA6OW4xU8N0n2+8vHcYJfz6/mPhwEy3J9MBzlY/gzjXd9xdLYd4zIifTC0VZ
g/mIzE4WKsN5/vwyH38rSb6qbQpEBcL1LPP9ZSqEUxCefAFSDKvYDdQNFT1p1PXqMAkvCB4+v5y1
fOy/PRvC912X7C5H4sSSNoCd99eb6Bb2hOepYwHCHDMB8Kw2vbXDngbfapRtrfeMXRFr59Yw1IQ3
2EA+N34fZD8Npk/21h1llDI/C8UwMGKZ2xnITxEC/hhExeqskqQGk4B9h+16/8WnXz7d+0/vCV/x
DuJecElLOHuyJ1JL0YnN6gjpMSeLwIHuMxHxmNObi27mUuU/wA4uSZcJewYbWAZBpNLPlbCT9vLz
D/PxTvKo+fxiFK9KIs96fyf7yZQFDf/oVIRuSxyVCBWnttH6oZvIBTCFd8hkjHP1+VWXb/j+DvjS
E/xHKovoSnH2DhQJaM1eD8ORmPTgFwlM+TfWUwYfiwGcDtBA3Pr155e0Pt51runZtrAcjFD85f03
LfIlS7Y3zePEb+NfIN+dgH4Su81MvAgIJNJbNLdqz+6c04v1R5VVLwal0byZfB024No6wFxfrAb+
xzuhLBKXHd9RqCfO70Q1oyUeh3Y8LhG4nZuB7eLhuNB2IuSaEWwBkFB0cgWWt3AO0cRuvP7ixjjv
PwLrrEmSK+pdtCrCl9byEf+20KZuByZmCqxjQT1BTVsNsdpTCM/Gs0PK3/3cFbqgez+AkW+jqY3I
EDJ1fsn80jfTSydKsQq20E9z6C8sR2Lz+QeUZ88oH5CFApYCe5zvW5559gGbsgncFJ/0MdS1NSeX
qleAnuhcRJS+GteScS2aaRgv5sjDfcuqPbvWOmmUr46mp33QzQ0VMpRBqBzYNAqSGB84UIbtFWZw
4Ov0tfSfBl4zuae1wax+3U46BwSYQAGiKu8TSKkTUVPBuLZE0z2QNRp1NbaHipKQxCXD6zZ2aFgH
gj2k3o0WZ5M7comrdAf7mGQ55HrDdPQAGmnYUF3UbbGSR3qbZKhNLssgRmWBalJ/kwP08S0hnkzE
11E+Jd1tz8orjlX61wg3MxKt7snMhVFZUDDOazhDxJvZaNP2xpyaxolPlT1bdISWFntIjSMzHQ8H
jdUzv+zr8XY24KrdI13DmPvF43z+li2/lSVMX5iu6Ut+s2Wn+NvDRP6MWYDOtI4aZOU1LGTmFEsM
B3msoCbWhSB1Y5NCHNc0EvoAIqauGRZF7k7GMBa+ff7oLKvX39YZPo3NU0OrzPHZ2/lg7z9NV2oR
9tjpTt0c3Ol2jA4+JvK1zlox8tKnfzxRQPAcgvKL1eYfLyylbWEu9X0lzm6DoUUFrqhqTlC2ooOZ
kFzvFi0dtsrO7xOIMs90hPjDBpnw4fPv/Ndme/alWVxd3mZLustL/f5LI/biWRin6FQh0fI3HIsJ
wh0rDHkomRFsoM7MnG/xYCE0IJ/spJFxP2V+kn+xsHy8B46w+QVsS0ppsmO//xwQcpDDlkZ/6l2e
dBFY9srK8uk6h0+6h+4fvyamitaAlI3vX9wC72yD4Ydffm7Xog/jSTzXZ/ffjLOxRVKanagKXVKG
Bge7z24Eg2bRNYJCCCLFy9hx0aUSMxT5opgfxlH2zaqbMOlEG2SHCZIwY7DVAeecDo42i874Z2wI
CUp+TzmE6ZtpCGp7r5NcR/sutJHRjMDZyO2s+ogBe4S7daUqUufA6DSWfWyQVV0xHyWVMGt5F5hh
xOYNCSA2xS1+8QWINSPdwC1I5Blt06HBxhThtsEhUsK3DBtgCbjK0779xvGovMfsOP8IWIeCoyzr
Wu3H0aI3OmB08He1MJN232LKZHTcKUrlCE2i+zZjJ82ZR9Ccu+TuAVeA+KH5Z50oUfcMHfPrItG9
sZ/A7qCfAzyCbHXmhnWXDSAwUp+g5PUbd3A8ApNbW9FlImSjfogMWrP3xMF3+RWAMmJl6HZ4abgq
5RAQaIhXII6v2zEf053bjN4JBgNUUjcKmieMRmOCYRAa7YtUufwBAQ0oAMOfljxvt1D7Pma4jpIU
4Bm0DNgtu8429cHLkQh912JqDqhvE9SaijoW1yAHrRVWpinaqsRKsYWSydc2NtbKViS/GuYoxHOB
D/aLfTjVov7h6dBV942NwebeTVpkzU4ZSVKHJ5jj25ZzCTBVJDuwD2pdmDeMwdyk3s16RvTZEEnj
rXHg8GKNdPu6l0ZZurx2EQBcWUSYq996yj04Wrn+bpfTyIRZ0gXZhAR7EX6RV3qLp9RGeIMv7JCO
rg3FGBFx1K4ZmE3G2sxm7zLCpzztpfbKH4D7UbpoXFlPypQZlEtDgcBUMCDI3JlDu5n2Sttm8gw2
NfH34EurCUtujQ64KT3SGBJPRqBvJq0Zn6AK9bOLyRkz84IW8/CzzvKQ/hREb1yMApTTY6vV7Fz3
+OfdXWQjroWk1Q1uTlZyYi/JkWK4stzcFQ/dZIG7XdDjVrwRua+mOx6ELH9tcQoHt8Fol/rCQBAJ
6xwTdLV3Gdbgm7R0ml8VadzJb1KE4XA916ZsV8MY2W8zgA9eLk0X4krbOY7gNWiJGsNghIF/yWCs
9rmL3Jkm8mzM4U7FUXuBRBWpA70vy+Nck7vm42hUXgTiWVVLjEogy13itfaY38JO1ZWxlTSqHQSZ
aXvEwZlk9zbpIsR+p7kR3H2+VH0823BPKAF8dgnfcaylgPvbfgkeZQaDXBpHfMRjsiN0IJquaf0l
YiOEPW0shdBmVeIT+urc93GJRH/DvISSHsIE5u2zK1uo68qpSk5DX4f3VQzed4WKg57gGMPo4Zxj
frEh2MsR+/3OJB3BtsRQFYGWa5+VbUR8sI7QszimMQ1iujJgZ9eR8hhCEm+XWshsCHuaSS1zdl1N
8Cy/bBD55GACU66uK69e3tQuLOtLhjdOsoCteV2hmswgfnOkDHSNCCEEdj85/i8Cp0FNow4f45KI
BpTPTPvihlX+ixPqx51OSr4PpQxiMProZ98r90xyIhEHHnk/+aiMFMce8SuNdodxf6zEPkJiMtw6
jEDLaNNiEoj+811fcmEBV5BfE5HT2VFHtTlI2jGOT3QbOXMBD0jvWp8sJ5HXiBNwgB0kTPwDuFn3
OPpGuzWQ1u8/f5rP+gBsu6wzNGugBfts+t7ZtjsmzZj5FmlnmcwBI8DUZKx7yZh3Ch7pgyn3iyfq
4zOsqFodDln0HZR9XhmQWo0vmcT5k2ua0bFEvfC7C2C+KLSld/hyLOc/P98q06UE4b1hZ8SI+P6t
GaqOrHOnKE8tsU3FwcA7N2KdgKrX1GXpAnaOPO92qvV3DInJfkDKi1eUghOtNxG4n9/uj8+dMj2l
PEvw2C1P3vsPg2Vo9ivLqk66KbMfLSzka5ixEvDfXF2hxZhHzLQscXo0+i9O1h/XLQS0ioMtnQoH
f/jZITNzOXJkY12enL5NbofeMTejlv3r6HogCTNJuYyn7PT59/2Hi1oKwQF9AyIDLP/88ULMVrQq
7k4BQ+9N25feNqki83oyy+gRyEd6yaBKfPFNP9xkTihU56B4WLM8V5y93Kk7ERlYmcEpzVS/I4sh
/uYlXvkGRY4g2ZLDj3WFmSy4Kzqfhvbn3/gfLm4L2+XRFtxmed6/gwVc4igbkgd0+tm8QXRVH2A6
yL1Vkdjm+nHZrlyaQ+bGLMjZ+/ziy2/4brm2l24eywqnGBe5wdmSwlQRF/JYZQ9CRhpZvskvy+ns
2hwz2HNgjZGqpc6dg+Lk0ogT6+Hzy1sftgubZqykfuApt3nFzx5vWsTAcNiGTn+BkNdGkmE2Kb1B
/h59AuzoWAlUGqbb7pNaFd+gpGJP8Hh/H6egyIkSyeUXhcWHB9BmmecRog+heAzt86c+xahvZCSg
JWmcnZzcNQ5wF0gOs2shD0k6BNfDTArN5zfiwyrHrBeACsgI+BY8DGdXnX0HTFwoxKkOjMC7mjDl
Xgd1Xm7tsvZTgkyM/u3zK35Yx23bU8vtRXrOau4vj+XfTiUYyZDNY0c+oUTLv7U1sZQuWuQ9UFjn
i4fs4y3l1MOxwGL9dulUi/eXCpETDPhhwwdcSs1Tqe0XtMMKHqyDoLsP+nTxRib/aXnOyVmwW9qm
9Niq/LM72pCrQ1QoVti4dcIr6kRvbZJ+xNEykLeQKN2ruuCoueLMMHzR+vx4a7ky+nGXoxcDDst5
/31neyzHNOujh5KuDAknIaxea2jCO4grjf3FduWY/3A5nGhLi1XwFtEOeH+5koeZui12T5wP6uaI
uULXLFoz7uQt9HPR/kbuGwzfZsczUS6FVk7DkWM/k+uyHwcT2oGPor/tOqvYKbsyfgGNICKtjeP8
XpPuGOycnhRrDEhJnNN6q8fosvbS1iGHwXTJ3Wt7EMcEAi047A4VYLy4EfLmQmsIO/dUAFb/hrLC
z25T6dUmlR2UpPEOkx05c53hVLD7dEuKtEMl/73K4/yR5MeImNA4BqMz47MlLQVC+ZvFgpBuSpU0
Ifaj1hngiRTpbdv0XrDhMG8S1BUVzW+vFRPIgr6tuhtUj8ZLIsXQ31rp2H6PmtJ49oq+fcvAECbb
cGzneyXzgLzAAfXiten08iTGfH7T9N8eorwhZiMdaCqjHxyZ0se2DbOQQVd0ox07DlbaBDx/2eVJ
eeoDq+8uiqKd5aZkJrGuIDR4l4j0CRJiHo9QQQB2zxFbj3N4YPqGwNHDUfodJDIarD5sqz9IAHEm
Y55p2n3mmTp6QOlSGb/Rl9Xl/dSnyYZzXznupL+ktQc0WK6hDOH3paXb/eG/wj5yCtRvvkKCtBUd
bH8UaObwaGjcg08l9E8S+dgXLgnHdDB16qBPNlNk9S8O1UK5TTDFtitady0SS5qxzqpCDsXJlj9X
Gxv/AYhzOy1LRSJhyFyTDCrbv/eo0MadZ5ZTcy3ol8SPsk1IwwioMEe8QaGTHcaRI9UqInTLXUtR
ykNTFgBP6TWWEFgwkIi9jPO8v6kn+jXgoOB/fndlnQaXpGnigySONIih7FLj+dWP3F4UvBLnzPfe
nYJ0gy6t3w/E0jkPUJBawdg+a5IdMeNI4jlGTvgwbJ+i2LCDeUSiUXrPivaWekP5iASgg+L+WDM3
x9pM9GRyJS1VlAtdAjNA7vV5eVFEQfxKNreB9zKMDdoHwyIO3gyVTt5CtilymPr6R54VeUN0Z1Xs
tB/BN07i0Lvpmpn02TogYfqZxndZbWjaTe4SLQTEwuX5h9I4+VP8NCAJ+8Xi37XHHtvyLRo1shOq
KGdc0LO49bhGO+ZhcN2tZ8ifnXkPSUQxtndjpU5eQLv/OoMVfa2bwTcPnKlYRehDpAghUEtF9YQg
ByvvHUawcdz5i5btsRzGv1hIroj0io86IUJTOcMjbC9G4ezGQSOeDOBaDwc8EAYujCFFMum6LZ+o
BYErb5Ko6Z4bwgbeZgiavzKLhxsNSgKbsx389gcG1DG+JqosKS/GqcC1Mk9Qb0ScjLAkWvDSF+YY
GAN1XhE/y56AmF9B43WCNkQPlMjuE/utFt0YHNKq94nXyzkgbzS5ETEKLiaCC+wuQydH/KM4Rj5Y
03XqNBrAe4tC5nLo6nB+SHqJdRA7dUcxLpWR7mt0+3g2ukp+H3keJaoWdotDOhkjg0US1lCEREO6
S6o4rtZmFY4o9jlAg5gb0fJtzMELxAVuxgQwkIvJkDsIzgwwUW4HdA2z2Np0QSNu0eu5yIATrDLx
jkJY0ZwUWfUsfCvWq14GukQa5RKc9zLz7ycoCvforuAAIR87J+j7myGghbfOLa9o9mOuMAGK0Fbf
cQDibwpE09z03FVCWuolaPnKqfBU7OyBxshKGFaS70YJxQU8NwOEVBSoxr2GCvPkK6gDgGbJxlHr
ETFztcGeYwAZKid/y7/Arveq7Mrf6RTr3+jei0fHstr+gDu8EyhE0K8dwtqc25WJ/ok2vCvb12pw
bHlrOjF5nTZRZaTGOZUTXU6diW2Q9iQQw009VqW9J0RggV9VY/OnxJZFUnhWGr+NRoTDVd/7st7W
JCtG//ExRTA6XMYbDOsotc6OKcLRgri5yTkx2Q3hIcik2pjCw2Uqp/ZEhixUorDs9Rcb+MejH5d1
qaepQcDanx9U5gZQEsxK57TYQJHVwWxlkQDKls35rVLlw+fnvo+HMd5wAfHJ8ajePzQy8FlPhWO3
zslAyfkDD/IS0IlshAAiGoe9LNpDXZvZf1rGMo9VkvaXS0uLuvqswioryJEJqswHKPtQc0O/BtpX
5sMdiZsYJY0JwHDHpGQl/dYrv/hhPxY5nmXZDkcxzBye75wVOXFuFjQrBu/U6wqtnBL05kfbj5Hs
SEz4fSriA0CX3llX1hw8AeLGAfD5Xf+Hj+DQAaAZR//IV/Z5WUtPeiSRo3joxpSkSZ1CtNVkCqFo
JkuTcSfozRBQyjOeUxJMslQOt59/go+PGdRek0RjijzP5CD1/pRIiWuC1XLbBw6uzoLv0EvQlCUu
cVgXp9ZuisfPL/jXUPl9bckVlbfUU4hgmNGdXbGqOih2A55CMCOQIXXhXUQ1Kp1NOjORzlayatUf
mFXxHf1qw7gMHTY3yNUNc1xUjZi50yQlzCZmYd7KWuS/F485oxwdYGySPoiefRI3+tqdwGR/8dB8
fE88j5E5VSBIM/6H8/7Th8ptiVSOmoeFIlJx/Ov97ZhZHhgjczDQ0UfDhuUCDvXnt+3jk0L9Z/su
LWMGe6Zzdl2/MQ1uXFc9OLg/OCljKs73XU8w8Gom0IMDTEcUD9LKST/rtK/14jgMxy8+xcenhUrU
lktNSolIP+b9t6+ZpWS6tMqHmZC7nzXXJXw5wsqGnNxY2+NsXnz+tT9c0DfRSbksEYINzDpvRNRm
iwGBlKgHC1fcTa3NaaNjIS+ZJtWXTuINXxTcH0eo9Pd86Uhaun/1NJff4W/1r1sqjHipJCOzJBaF
qdVf8b4w7oghNIyQ8Fj8xo8Y1d1vQvVgaZEPl3f4k4X8olz82ARZPgrfm0KcXQAg0tlHkRVe02QI
HkTR651D/tEtUv1qHbNutQxUi3gHxMjY6NAMXjIbQmpsNc4PZOrWqYLX6H/x4//DB5KKxhDvLb+F
h5D3/Qci3B5sH7vhN2i/koihOnrpMz8C6yynIloTkhZvajRMNN7teboMQyzGm5TM4CdpV+bPboA9
9fnj8eGt8KUrLUvRHzNpGJ23BVHP+nVjRQAoakxwK9gE3ivCY/1DRLO8Zmt5niQUpbI3zYs0JoX5
i1ty/nhanAxszife/7u8c7Z6+vDKZdajujXquIou0yBusnu3Isj6gB8bCL5byUh9sWSfL0FclLcC
pLsjFe3J8wNJERZxnmSed5/C2f/VdVTN+5Y/tfe2yYlhq0ZgMzsSGuvm4fPbfd6TZLek007f3bZt
GunnEg8UpojVMBMfEbD4PwmVIri0nC2xTWxf+1s5J8YL1mODqHGFvPWLteCDwsSyJQsuGF9WH5uX
9OzdRKuHa0zK8FgW9fg62obaEn+bV2sHmv1LhgtmT3CIcSQhNsGemfbwjod55XEA/6p39WGd4LPQ
A2f4AOoUXdm5psyoA9GicsiO4FKnSw9WFjZ1OznAp5qvwPQgAu59PySgl4PcPvDm9PvQzIFz+PwX
+YfPwYJEDYqmlNtCi/39O4mhwek1zeIj8aLFRTNN+a1oRpc6EHHSW5N61qsrxvYBVb/xmwZluMV7
/sWW/vGxUPS1TF5EIWnOnQ+g/BTaaZIN8tgPjFXXqsD5uqFKMB8bEzPaJhIE0QCPJUdwhcml/0ov
/PGFoCfrChqXqH1M4Z6d0Pts7uDFmuOxc5wcJ9CY72Z3yXgMcBVnjjYuuEVfHQSWG/v3Y4wFc9hy
OZZYpmR7Om+UghV0hop86GPbzQBZVFCQu6czaVzQ2Um+WOc+rDNchnvLUZl58fIKvP+VY5QKDXlY
1pGMNWxhihbuKsrb4E8MQ24XOsJb/1/OzmM3bqRdw1dEgDlsOyu7pZYsz4awHJhDsZiv/jz02bjZ
QhP+gYExmIDqKlb4whuu76v5xTrNywRGAlYMCW6e+/MBZdbLLrYAc5nj6KG0MeYPdggw/hGoR3vD
Pk7e6J5bW2q46Nu5Yxq62+u/4LMpc6sTFjtgydhX57/ALBAWrZBBPo66HuCa5Vft8Bg0gbbz80jT
blI6belCS/5iIzNrCxFRKvzMmd10PmYEpiWTyaAeraABjG9BsDhQWmlQ4Xdbx7inigRhP/N9VGEL
P/x5fcafrPn0lnClk4oZrjkbHTnjPHP80ji2+LdYK2GE1dfSdNRdUjdZfeD1ivd5SJWqDzMHaapB
WVjyiy1tTKA5el0eAQd9ttkuo9lQqoOiQwOn/1NvTPwGzRtIVMqq8nzMF65P9w9U++wEUbPWVC4u
nWnT4pglAjLMdWpInnfMYw+8gxCtZeNqXpjdPR29Gs9XmUChzvwQ0TW8JABkFoiRKB8AWAyDijWC
2IcGFfEtWlNRsmvgoML4aM0QwNRaoF6ToQEJXc7ZovqBSHGpQq4qYoucGnIbYv46BinIoo2DXI02
WFbYLlEGDhd2MSXxqCxbG+KYi2dtb00pYu2Z9VPU9nG9FOtN33a+FmRgGjudgMY0ZleYbCOMO0bf
PqZDT8mpLY6xYfbmCiMNc4NLNckfpvfOXYMX7hZdtW5v4sD+HSX04d0LMF0BNaou/ajpe89+1IRQ
npT5XGPqm5wfh9DUW/iVyXjUcorde2hglXcPdw9nbyjRuYKtT1pSZWw14W3LWs+UfcAtFj3HWpkr
C9vl4pJHYt9FI2rqRuqebk2b96/AHLwdeoyYNxx1PQ/xzCtCfxMN/dCuHa20tu5UHYsT39hc36Wf
DetB3yHrIea5QMmnZeA0pl5oR0RcVesGfQEblHoRUrUWomyVewkUaydFXS80qj45jLxnoDl40Vwa
ZNP9+Nd8+8rSQ7CE6hEAXPLbrly8BioFsb+YgysWZvkHLzD71AjwMSDVEBCkf5pJf43GY5d72HKo
Rx+2yLeAVjvqRuRl6KeLNNzQ0B/jO4D7+I4gg4M5Y9DRsNDyuLrRQBffw7Af2i9Rq9rvLZRF+OvK
CDW2Dyp1U9l1PGy7km7ESwM0O1zXYRU5m8J1xCEaLexpi6TMvY3ZYbx0GKp2Qr1rQ41ERGh4EMau
f9JPbnnSl6kxptF+pMR2vrIaDjFN1fbGsYy9YDspIq1tQ2CMVRlGeaDEjM/GSIf3t5KH5lK89sln
BQ/7/4s8hZDTfvtroU2weomUvn7UPAAiVE29xBdr6Y5tdTMAkTZeUOfo9tjOG+oD1Y78wSPlxtWK
dPUuCEd3QHCt7ibJT8XKHqAldk9Jkrv6wo745PnlkZlqU/RoaRrNLmctsEZc0QkAqsFR3+Cv49SV
yL5ZZ+j65ihUVtHLv34WDT6CS0EOvMWEFTtfmQx9Ay1LK/2o2+oYPDUo17+GupIOm95ptZrkStW+
gbIPgxvDkebb9dEvH1+KcJRa+ZMKKDn3+ehD3RpgC3n7mokkJJEm+QFPvkXtFviUIjAjpxLoYZtF
fVwqOE1eH/5yuQEsm5TEqDsQb7mzp5dZmlyuo3EMyqjetshZQkTNdARGkkij12DW4/b6iJcbkcCV
xAV+HfvxInEAtNkg0Agiz48CyA2JY9IExIzBWZuR0L9cH+zyFmUwYNlkKCwy5d7Z6g4Ia8syt471
EGJ11Du18pteCiQA21D7h0FNwlNW1+3N9WE/myOPBn85sAAo3J0Py5LGSsZewzlFST4UxaUcCLLF
ucVRAZPo64N9NscJMgOUQUPOdH5idFo1KEEzWInGC9LbvaIc7dZXn0C9BuUkrcBLLrGruT7sZQbI
np1qcp4Oq4VC9ixU18MIcGXhwxNBuBc+oQm9DeIKojhWhAl4nmfyp6QJSz1fibb5aAVbkiP92//y
M5wpFTUM1QAPeb7WiFihTqQ45rE1FA2gkJHsbMgQgHEQU7vDkgGadzyUP4Ywch+lLHyqMtHSa31Z
IqCjxOXKzc4xpUQ7O0e2JTA3cW2NjyAbvCkHuuF7WkyBt+W+BbXVVqH9BachOycoxG8KZjEKKVwo
YTrJ4YjheH1dPjnYIKk0eDrg10xaK+fLgkBBnqKGbiI8n0S3ahWFO7gp+qSrnNzXiF0v3NuXWx4g
jUrUDGDtz3t+Pl4YE+4mVuN/GQUP80pWWflVTZGIyZE2rRbukMtLcwLGMTEYWsTx7vTv/3rMPD8J
ISmXyVHr0ZN+qivkgvdkju0GHboQ81Lky51NHgrxzbbH9B2vIlAg/3zuSBDpknF5A4ikUHr+I2pj
sJTCGopj0cjsg9/T4FuHvso6KTJ33Pt+oN8lCIMtxKMXH5Z7mt0+wUHJFcmczofVeJTaoKNhlvQI
ce88KJQUHm8srS7lDomZfGGal+OxeYi4aEWSklN2PB+vgOs2jJHu4zOBO9RNWRThO0V4zFeAUCHU
nZj9uMAQ/XRISNGkotCZLhK0HHYcuAXXO0qrLpubwrOivUgdD4U1K+87rP6Q6F9Y1osiM8d3IsYC
q6a+Qjw6u0dCO8Vmt8iC5xSlNsSPRjWv3icflPHUS8RbNhVccHmrCy99cKgEDNvBC2CZQaLJ+htR
C3zuWkTblYWDdbHX6fNDlVQdvDM5XPNr1gsHqyT58o6ZUzevSdVl7wAhUORTZSTNpxYb8e+iC5v0
iHdivoV0Hy3kY598Duq9iEaqVNvgls1es1bLBHrWQ/Dcxkp3qweR/g1HggJqF964KKClgbmw5y4i
ZeZMY3JClUNCpjRyvucwucB5nOU4QnYalbvCSLObtHRdTnOPbgVK9aW5CaMMLUiyCygr1+/Oi7vM
tDzAZ2w+i+TPsWcTxku0TnpQKM+hqLHA61DO2ktg5eHeatE3uz7Y5Vxtrk3mSSmf4ro+rf5fd1lr
1BGqVCJ5jhWlvil5Wk6jJYz/yGjfPfBUOyCoOD7TUaTldn3oyyd8+qbQ9iaoLS/FPNE2CiDliGoz
NvCCN2Ds5l4bCnTPOqX6hoBRAc4rita1r1SoieXR7x5Ex8Jh/+TgTfh2WgqYo07BxPQ1/loAjCsU
nLRb52jIHv7QqjTq+iXqA8V6cvF+G1cwmoheIurNMO0BlvsHU8kRPtJEFyMDp4f6fTVJbC9s+z/9
jLPcFEIfJHULyDnpGmfw/Icp8KDwbI69Yx2rQ/AlDpwuXuFBMO7sDLXjHVSxwd+XYaCiEGNLdBHh
mEuEwKogOGBRjLkFhD4/xrHMRYwOyxBURkpRlHeBZZN8msEALyUGErtrHK//Dbqw/VLD+BqfES0v
8Zy0VVFuU2EYzwsffvrp86nRffe06XolapodsDhORs2pWw4YXZNqGwWGs8ZiM7ipuWUoJ0cB1DzN
pMOhmtpdOujDfnSq5N5BSXnhsF2Er6wyPwRxAtuc0P2zn9Lw6ji23/tIxhpWdoAoGrwFtlY5W6l2
QbvKXBcJywBP65fri/DJwLxpoA9A5U6pyOzgoavZFD430NGzKuTEFOzx3iNgfO0evkuPYR6GU2EQ
KuPCqbu8XQjI4L/TVabmCoPnfFv9UQqCMBs817WlZfDVNLEGZC20lYVg3kJl+TIwncheumdS5yTH
g7txPppbVnXeQox5btI0+BX6jkz2SB4b9VOHNJ21HQBdTFRpW6nvsxoXvBdQEkgdG1qC1J1UhbJw
rD67dLjmptdsKu2pF8cKVVRTtHb4HKGg+VrymD82hUqHRjMmIcM6EsjDJv1NliHUD8i37Ve4ENX7
61/fNi6PwJ/uER0HQBV09s4XBjcERBDwxTt2SpOXN2jfYrMKZVKHOg8+atxmUdGCOkMLEKBh61jv
gSUBBpZYmjeHvlBy/9XH6w0jKTMdfvWdASPX9YTzpCMu8WXUwhDflVZtxdof+vxlgO9orV08wetH
sE5I+TVmFjyMQZj+chriDth6uXFfeWCgd0FixNGLq6Kiu1ZsiWcdpP2Bwd0E+gXn2bdvNSTTt1YT
RNUOrwu0g3wRu9reKmpl36QuJCDLJ12irqX63oYGcRH9iLVQHCowDUj5oo4Yr2XLvof8K6W7Y8ei
bum5Q6LdNV6HhSLhbf5FDHE73NdQtjvU35VQ3KIioxrfDStFlUkC7R22PdoVEFtDF7ceNxLjE3qL
xn+llyOfgyZZ9Hr94/3Rx5ndX1PwPx1fnmjg5ucfDwPz1EK53z/WZj787OzIfkMhqQo3oavYuLCC
L0aeHGolzkxDjZptJt2s+dB5zv6oHCHAnci6wrK3FfWjCZoZzUO3aH4YcY4gRUm5bI+fuywXLrs/
7dnZD6cSgfYPtx4Z47zVEeV9iwybpxzDMc/aTdBgwLsuAn/A3IOid3jX6m0qnoJaqu5eoUtWQWPv
SGlkhnnXqgRLTHZVdQaK40rfqOaWTd4cmlTGANNRcPwYfZUdYaRq+V3r4uTFwXjM3IKLVTGdq0F2
bYtRz56ssrPBcCa2xcAyi3EHbDFDYL+3CQrBmC8RcgkWbVWG7SC2tZEtNR8u48qJg2rCM0IMxEJY
5/wj2rVjFjYSnc9JiL3HEw4047fYrNrosYLOdaAlIj+u75vLER06TVBpMGsBNTkHUYW9gUdP4mXP
USB1FVK7TvyQOW21CuRwxP4nWbjrPxuQDjXCr8AWXIoz51PENkFzdF+Wz+jduwdeHAjKQ5NGP0sf
C7W9Kv1SLlT0Lp81BwIQREi8gadC7+zCTwMl80atKZ/huEg8iDPnm0yNEaOSLI/XBnJ4YlVB1V8Y
9jJNIZ4gReQP6JGQ9M5nmhXYOFuRkz93Hr6Fjzi6tZjGeL34CU0f4LtuuiNOuh38/dVoKa2NFz2o
/ebfF5xzRbI0UTMtRNDOf0br4IdQETE8A1GBqi1Va8v9E36zTR/9BWKvhej1kw8Mg5qONSA5ujX2
bA/XfdApoAyq5wLS/D4r/P88DPfuAT/LPfo54fP1DfzJ48nUaJiwbUwKmvN+SU5DvBsGQzz7cOXw
RBpw+sBXALPMVVoZw67ifQ+3xBSafgeyGr1Zqy2wMtV6JDYXMtPP5u5RZMIKAymfS8ULWnTwo9vq
OfD9bh/oY3lvJJoxgkkonlDbpzF2ffZ/cqHz29NhW3Ppc4pBfcxnL+PY9CiH5892ZCLa5Ieq9UE9
qvcOY4kROxqakxTiIAOGVmHWR4B4g+JJBcKWI/VtdDV+jcKFw6HmigHfSMO72QN7i0COmZDRCsMs
NzLI8V5SmxG3r4ZrBEFFtzHgoRRJuwvRasVl1oUPsVFizNG+eL1jLjwTn5xh9i8FNc8EawX+4nwX
e2asGL1dp8+iatKTinfZLs2UjAGN7rYsx+SG1+Xm+uJ+koc58BsBspDyop0yz3pV6uRos3j+Mcoo
O30nAUGiYVUA0w9WVT2U5nuOOwW+pN2Qq49OVXu3nQ0o63YYBRycNep+5W1BMX6ptPjJL0NEi0Rs
ChptV5037DMde87KH51nE+j0Mxut2qAsa/wnukrf24qMv+ohplah17AHgsAubwXsfR3BRFQ+UfrR
hn8+9bSL9EkiEIQ8te9Z7Dh4deTgCeQ8B5GW5KtqQMkvQySjxzobJ4UyAf61sCUuD9tUV1ZBLjtg
tp15qh5G2PnFbeI8py2Oo9CSwMizCMNrFKNWjHpp1S8EWdMkzg8bI1JQ54hbBCze7GrrkDBw05oR
E38cv2G6Za7TcYzsVSXydnt981FrmI8GwwEo5fQyc6Gq86zItxIBCCn0eD+csfke4hvRou4cp2n8
QT0GB99dMIYohYqijnR0dTq0nPm2+M29cuek3jsgLEWqK846xqaAdRW4h9h1pAersFMscyu6y3SK
49bdFOhRB9/xEUAny0L901rHaOBVhz7Mg1s0rqv4XnVr4i1ISD3En6wzT0FtBObjhLZOVuXkJ89C
aHGDjSPdXq247fVyIOIHrqOlG9d0leEWTqv+oAeZtJo1OAcVzhruuTq55eDprwqJP08UJQZwrTjd
osRholdlZYa/Q6UC7URLrZCHVTCH+Oq0Rvs4hfbJobJjawf7Kqw3AvWDfNNxU6T0ywMPHRpFBTK8
7lAXUl8bYdTqKiHkxJatq8ajqwjP2aaW136EJmJQG9cq8GSsO/VF6y1twOEkN1v/Jo6L0r+3Q0z2
COc165i5vsS0XU+1r1aeyGElCs3/Ehd9Z26y0ZBoTRu1/ot41DLeco5hcVcEFtpmbTKKD5Q8q+9V
Qx1t36iavOM8K8oq1gOMMpKkGKJTVdB5NbomfUeaRBwjMxADsqiJ/4w4sAXZrkySddZSr9vgoi7v
ACIX8ToSvfNsQ3t7w+OjPSVO4v9oE09LV5Thc3xx9CB4L73M+0WNUvO3QNVF8JIX9DvXWUIygNcE
pM01PPc6fcxxjukeY8yCPpzaIZ8atJg6sDC8EM5cCmN3FTb6EOwHCoflJvKkWkPPyuUHliSVexdq
YYwPJ1YqEQ5KkYfhXI5e/oM7+rV3dGDOoxKiZvadqw/dK3VPvDuk6eFaCo3WW1fo1iK1WoUovQ7R
II72mOMYAFIuqFdxbJcladp0AWCMKZ2VqjTef0glFN+bUu+SRyYVbhDCd5vt2PnhrQ/PTF+Zndp0
L4OLReUGX9eh31Z+In6VPihSAlG1G7GqdJr0taGNqEMyxEB1bbZSc07oWvofHf4nyktDhRsndjXB
2dIpGz/chxkqb5RmhrZCS7YYxnVZZni94JBgYRdU0nb7XtX0RdaSLmK2jZFzmo5XgHxeFNXYLDT0
3RHB6UONhMwrYRrh3YxlRawKSAW23mrvbQ5T8JtWClN/CmAGNS8Gy/9OLadoP8wQe0mssz2pFzdh
kHb3aqtVxX+43hXNEVD/SIWtqxA4QpVTOj8aGcTdbxlGpv0oQY6Ou8zM8mFVoul/W6iR16/QRS0N
PhEYXyuR3lOJQYN1h82x2t81aTtZTlQIVa4RYCZr2vgwbR8BCVrZLf9huq0hp/b2GkwidcqUKG4i
1hDFHLD206K3zEpCBH7Usr5JR4Ee/ljXAzZIoHAQOA5wE8BeyhTOM+izALcbJZHuBg8gbCDqSnRP
FR6C2k2kKsrebmPL2+OZgYtojfIUDOBmiNpd7tUoGekiHYDtB64MbuzRG8ZTa5YYGzFfv3iN47gn
m0wrEGWa0O0vZl0H2tbM6uxXrUC8/tenEiAR7B7KjPZEI5nrpmaFFiMpqqYvWtkIf6fGev9LwW4D
G3e07uUtkk76QipyWfOaIFNEDDR0yIXgw5yHTwj3NNLkMz5LIypWqQWLNcYM60FIweWNfkn52CGU
6G4GmcqPsvAn+zUTJfDMpC73rw/3BE2GTUGYTLRwoUkXY76TBXreP2M0aUES1/BAUuraXKlW7Ry9
WgkWGvMX7zYDoqqpTagO+r9zDYs8Up0xbYzh2SrTcdWJ0DpkRtK9DXXhL1EzLgLVaSzeZbArGmPO
a6gGZbESZc7hWQ106+gDyMY0mtsFrXGEuW/N0dSivZ/6yRJu5ZNJknSR/3ikeeCgZxEy8UPgthQW
nu00V34mRXCqKU1FGx3RJbmQdlyEXtZEEYRU7ZLC4z4z6wOoJroUVmq4z3mOpX1RjtlHSEotVv5g
Wc96XQ0LidVllkdRi807zWySyZprCY5UEFNb6NDsYb5sAUyrj1Ff5D+b0NYetUr2t6otjb02Wi0e
bsjc4+7Umu/XY7J5Rg+WAWQSNWre7AlA4J6foohmNh5nTvaiD0ahr4ySZqfWFNEHngLxrlJjUvgR
2Z0eAnkHqrXCOGKhVjzfXtNPoNNvU8AGfwlJ9Pwn2LGr4H8YFC+NVenBxjNqD9SlQGfKc+L6Pmyq
Cq3vIvt1febTzP6OfBkWF0zaj6BQpyh/VqEPuxK9yEovX1yobf6Tn+dcV3wq+XU0wmBfBm0RbLKc
TPDBgH7/9fro8609jT4Rfvn07Gv223zSFhZSgBZfKE/Brcrywjkmqd7e2LKF3H19sPneRumG4htK
L1P3zzHnXFRnTJAhSBLnRe/qyfnA9MIVAMbe3dJQ0z/MAPPuhSEv+mpcSc5UvzA4vA4Xx2xjQdLu
irDyxAnzb6gSq0wdLAPlgNyJCctEFhyASXbaW6H2xOrE86O3ATljfBSBTg+0cgN8anqZOCOWW6qK
uWUfu/HOZ5HuLcO3eWANnNnQsnX7B3L/Fmf6yRRkXRgINP5UlaD/ika49i1t+t5+ub6gl1sWnXAY
rXBrWVlQjOdfD1lyXMPcvD41aCT9nkCL9xX5wSmp+2Gt9NK+w6wyfrs+6J8L4XzHkjaBW5hgYDy0
87OaNYFbjm5enNAIrcp1Vvl4VjZOFNBqbBzrJkRxc4OoUxbssqGynFsXNadDKZXK2MNTacuVZjdD
uSed7Q94Sqf9QR+Uun++/jvNi4MFotjlHSS6hb1kzW7tyAIZkwipv+AHW8IvoIpT7w3sFBfe3Msj
xDgey0oOThF0np9rdYGoJv39l1bIeNjhYP3TAnqGZ26LSfnC8/DZpHhrp/mA06SVf/7FoR3iMobU
0IuSK2g9JEEe3jioTAyH64v32aT+Hmd2KzWuFqf4XOsv5AICm00PQAIezHLwJ69zEGX/PhyMEBUN
sOnmnbfpEDtwyt4djZeo0HMe9TK6s6wo/aHi8bxUtb1cQkrysBmne3cacvbCRnFeO2Gkk2n4Sfet
U0q8TVrqra//OiX6Da5DXRzlcYeJnX8pIVS9iukmn4JeYJ2lNfVIVEbXbXK+0T+uD3bxiFCl5NEC
26Gx1QhEzwezkYHWXHSLTkaRNPg/Zrn3QeIHj8dtzOEeuFh0sqK4/I3FvdktHICLW2gaHKwQ7VX6
v8a86wtswBgT6hEnsiaUdjxdZsYmR/IIQ+Yg9fd1meQ3mm+PC0XEzyaNNCIFcVBxLvi480lHLl68
0qniU1hXPsVDdBW2+NQHpxF9wFORTGl916g25i+WsP/5MQPKQBkFLJ4JngTo7fnoDtowiDeJ9JTF
lHGNLsnXeF8p300pypsmlEs1uYsTOY1H8MWmBeVrzbuQgDz9MANfeIKQ4Cq3Ifai5a7H8gEYTZIP
3sLDeXFK0CqbMFgOGwI+6rxAq9uVoxPZo5xVBXVG5SQzf3pjucS1v+Bk0JafYHdT3gLrj3bZ+TLi
bIUisMiGkxtRHvkPxUvD2YwCY9hNXLXNg51SSTvoje35W4OWGjXWzhZC7HPLG25TJ7IwjrI7OR4Q
ma/tTW2Vg7tFqU52IVnvUI23whZpdXJdLF4KVa00VASUBs+kdkSbrNIVsnq8jcno672epBElmjK3
0Vus4u9hJIMljs/Fh8QXZeK6EHNPcIn5ylZEck7th81ptBUHXEbvvGvoNe2F3VQL+fDlUOwTyqlw
xlXrEv2AuV/QWYQ/J/go9SkME0/Hulo+o4hjNbvrV9BlpPWH1qVOIB1gXq41+5IAbyOA+Hp1akZU
l/d+L9MDYsUe3mJ+VFe/sW/ChBSky2jtQ6MpX4D+j9TNx55ih+bLrAC/O45hvlGloxwHNRMYLAnZ
Ax9oAxOxHjMYf8QB5mBraTf6b4to7UCeOJQ7pZ6krmIllOJJwGrMFpAtF1fNRBL1CFnJUgiT55Er
R7xKcGBvTpoj23atQTGGBVY2X3q9Kr4OOr7fJlqSexTftYXb9SJonr4eWqCcRCrkdK7PD4jmZSLw
ETE6lSG1vLWGpLJYIdCGk08VqULusxCTpoVBL6706TTS1oRBxAGl9XA+aCMIKp1Sr0+a0Jp+j+9n
DjoF43ljQ7jWPeZQsndYmf3zU8K4lC2o/xMNeOQK5+NWlYX3lVG1Jx1Bb0znEbW7RQX2xoWo862l
/IKYoK0v5dwXx8TUGJI7dULiEsHNdm4bIuRfW75yyhtqmnhqgeVYea2SZju/c9Jye/2kXJSM6KY6
Nl0VNAthi8DGPZ8lqCPwbfkQvg6A1u8iQZNcC7v4nkrfQ1QVe9uMtCcc3uUjhTrr0DDlR1F1cuEj
X2T+4KuZMD9jksGcel3nvwO7kIztnsSvMpDj1kwjHYueUGIB7iPShdPsGMr7oRSlv8K/tqdgD0QE
doEtvYUludhv/BL0HsCpUYHAI3b2lNdRV9Iu6ONXg/c6gX7np/suGsO9Vo7Vu9cOxpbwfel6vOj1
kRZyXU1uHlPpgz/OF0AiRtdGvZO+Jig5PwmUK+NVqWbGTdUVqPr5iqlEaPW1olyZNeYDlVs6Dy4A
qnDdlEJs+Ya0fRd2x8WBNyd1AQoy6FNRzJu/D7HvaZ0alOVriUl4jdG8ixOBNBpnJaXpylUoGqdG
OTJ1gk2ZD5U49BgsJFssSpWT24v4pzAV90em1PShjZBEfK2nYbOXXdotVP/+JJhnqSD/9/SOsYsA
jvP5zxdQ4EEuRxEOL2A/RY5ZDbEaqJ4ILBs9W9mt2ijgWpd+qoE86tzJU92z0t9mq2TvfBs53A2A
/N9woNH/tW8KWIDzNeG1uMp4BGcfF6g6wMDG65Hqd3DCQSrmWZe4sEzmp9kNiiloOF7/dJdfjhGn
JibIeRx95rCU3PQwmVea/iWN/MzDvz707zHswY80wyQOpFdv4EXxv4wJeWGKCSl/z+6uJmkzvXX6
/iUiP312bHeAR1B2X7UBWRoOvfn7+ngXLyGr6kDRAHRDJRS62fkXn4ApNd+xfzFH6zaQuSzWkZ0O
r3rpKIKiGUp57GD5RVR2+a+PMEMDlCcWZaPZYPbPh0bxJXLBRw4vlNPloXEVa4PDs/WjKFW5SxrL
vFHbwH3NcrN+vT7p6UKeb3MSDYD6IAOA1M3eYDvTfNeVjKxlY3I0u1JU9OE1baMEuvGvMRuS1FSr
ADeR20x5/vksg1J4eMQO40vSaPJd6936zneUutng8m0u1S4+2bEMBm3BBusyJRfngxGQtwmybcML
4BqqqrUrKw0sbNOUK6k24UOVCG+JHfzpmPAkJx6fAxJ7toO6ukXsqq2ZYGD96CsX32OX1qSyK5LK
1HHMRLd2c/37XT4vbFaQ1y69AyiacwU+t4Jw4rnj8MKticGuAc3XqwZ9XTWZ8+rTnj8IK7Z+XB/0
k01zNujsddUiG9/RuGJtiX5fSr14ymVivKXD8HF9oIsFnfjdE8JwItZOf3v+ES2BLQMSyP3Jwnqz
Wnlhh8OznyAVuYuKMu3Wtk+l8nB90D8Kdn+fCToiE29/Apdz63EbnI9KljtqqeOUr3EPbAfbTiqA
QHNTooeojLHFFJRIb1AL0g8i1KSyc0ehqTe5DiV3H4SGFLej9tWxy+orjG/ni4n2/Y5e93gvkHgT
uHynDlqr6O86IYTs3h7U/SAMFARHxaL2RaSIRm0DgiB8CUy/P9R+gBWiHWIRvgrKOAjX9HSMLwbq
Ld0B1Gv11kYphFgene499kLD/9mFfTB+x5en/FmgmXvf663hrUEihXIvSt1NFhbtIvKb2kgQwGmZ
Ec6jQDmLq82ydfxB2OVrZSlJugvRLcZaux56f6+R7WarsrSUZhMbY/vR13b2pqRW5+CAben1oUK8
8l8xo2T3qor+Pr0XE5Gv+Q9SyzKUjuvXr1oOjAO33QJotp9jfONn45hsMll1C4fxIuqaxqTPAf+N
4hixzmy/BnhIia4o2tcu11AUjZBzgs3Ymiluxuh3m1tHS9qfXlwiWy4w934IoK/2u7FsTbDw2lhU
a6xPMBFeeErnB3b6XXSeJr0jrnr6FOc7ui+72jb8rnx16jZ7CMbGP5BeY6XNgzb8a6zAYNQE/yi7
Eeih0n4+WEV3DTyuIl8xHzA+fL9xf5iB0QUbicQhAtEOMtkLu29+CzIk3sUoXIJqRE5uboQojZpe
giOaV+ji47rycvFGyqvuJJTOHxWXU3GX2m3RLfTVpvv87KKgG0/1gfeFEJEDMIvDMhlZdtGaysmI
vUzu9dp2nozGld80J0b8JePS57rKneIO+Y1i6aP+saI7H56NTS+ctBJZxwvRj8qP6EQPrXNS00m/
2OrdtP82xgEGg1ZlO/WrNIDFuFlnseUK/5VIUrEOA+bG6lo36+R7hjSnt+/wYXH3A5qpL+4Qo9eQ
6FKT29FsgXXXQ2fmGzqsOvKufQU+cZSNWx1MrI+VjtzBk12/h6OBc/kWFHaDB3Gidc2mL2mv7JxG
9V7dIVLj/ejnFUWpQIu3itmGyT4p2AmTr5lotl2AReMeFWWlfuj70OueNFowv0jj3PJXFw+D+TLQ
qSqPlhxMxm0r9IVx66YUWj3YPt2En9cfgfnLg53m1NogSZmKBPShzjdxpDaOcMfAO6Gdg/O3YyrB
CZBYdlfqUWlv6Q4hGH99yItNDDMFJiLbibSVuu8sCBT6WGAnKYrXPo+EvapRYHuqhzxttllg4/Os
+UavPmsBhmS7/2Fkziq9L1q14B3OJ4so9agpfpu/8up1nJRSXam13jw5uaZSEBmo8aeYqy7M909s
+ff+RR4MGwWL5hLt8alpcT6sAzLHcHn9XnsCQntXSc36Cube8W4F7RhnR2I9Ga1jZr7rY0W9ozen
FOvGM2V4ixqvHeFljg/WSkV96XumtMW/BlcA3yf8ByecbHr6tec/EIdyFSBXobw2iV2Z+EDq5Xca
AVWx9QcTBUNr8F/E4LlLXOX5df1nXAqphHTY1/CGnY8bVi31uj4P3hTLL19B0hmbrGrdY9SGxfb6
p7+olPz/WLQRebRIy+cWJUOnuaXQFOW16kt5V8u6/I7oRbZVIh3hEk3gaZqhu2Gt8dBTYxQKNfum
thy5pMc3v0un36HTF0dBDYONi/pYYg6KA8/Bf8UO1jUOI2DC91TCxC4AUFcrUwZmtM6DZtTvs4in
cmkzTvHJ2WaE2ccCAFigSIMh9vT7/qLP9iMejC3EwbeGi3DdZ1NaYoXjromTJ3swETfPGsy57Nr6
TTKc7xE46haO4eUSTD9hUuhlswGtm/2ExhDwzLwseTMTq9zgNdg9ZqmrNKvK4KlOWsXvVrqdyI3p
IdG/sA+mPTWfvwMXAnI8PQue7/P5Rxn2ezU45TcRpCqMmk69L9LG34V9Wn0Bz+7dxLB1dz335rq1
6mjbaAKHacQx1uyqfH3951yeAJaBtJ8YnGwRosb5r0mwS3Zr9PzfAgSR7xStcPYmyNpd6GfV6/Wh
Plt19j7JE/Qi7sDZTY/HZhL5WpS+9SN+DjiFZN+kY3YIQlfJHs7n+I3KLhSvOk2WctT5jU/xm2ow
ipCqMTUZLyocosO7o/eSN3e0011WefGLGjaTDH5m3Y7SE199RfMWdtk0n9mHps2GSJ1DRxo+1Sxo
6fssbRRppW8O+FGym6KKsAAYhxr5YZOGeKtPCUZbpxG0D0+mJ83stSVR/k++71QIQKkQWsbE5Dv/
vopmTNFAkb3VoeY9pZlInpwBx8p6VJaAg58s8tTiwIFretONOZIk0/FyiISWv1VJW+4bQ/WDddL4
CsqECcQiOxyJ3NweUazr++qzdeY1RZMNOSyaK7N9ldADI7G1srfC99v/Mr/3QKAhawH/oLwJXaHf
lRSyvoE40R7SEnDN9eE/m7ZN8Z/WqopG2ryaxeoHiqjt9A3YXdbf9TB6SF/5RzdjTx1hE5LWbgSN
K3vhJv1s3jAeCEohz3CZzB6vpMXRqzHC/E0LLePe1CrP3jpVV+4LYcuHCfjxDcXnAiRYCJ9W1fLT
9Ynbn+xv0p0/OJL/4+zMepxWui78iyx5Hm6dpJOGZqbjhhsL3gOe56nsX/89xXdDnChWIx0hdLjY
qXLVrj2svZZD8Cb//S9HTpaZMnJdlGfkXBV1N1WliPbIbv8KkU3Nmdqcm3/wVuQcspnMvKB11VGe
Ulk9h27l7OnRz6islRqh6nz52ID2nA/3l3fj5mCLcoh00vir1bHqvMkRMLZXZ0W01fNC8NH6oddX
YM6i6vG+raukXrLV4IJxExREyGhXAVDMLG/sJEYa1IqO5lE1tWl6TKY+PvQWSlF+leTTR3jClfdi
JGo5Esxbb5zWtdMdJzPNN/Kt62BF/h4QwLTuVPoIa+CTjrzr2PZxEsxhZBSQ6ExjeEy4hbXvmczm
glXrEnHwsjrhbRI9Uh8tkPcBXn3F22K4vTroOr0MGTQxYvant3N50GY1Cd1RNyJi1rT/31xUzhOQ
xzA8DqmYxZHRY1qYZVu31m6w9TR9LKE33zgNN38DlWlgroQOoCwvf4MxM8aENHcStJ217Cdi2ZOC
vOOPLBt/TOriPCdGgVh5GcbLLmqy+LVOhi2AnY0PISnlmRi9NF9N9VRZeRoFpRo5B9x9k/r0dNv9
2PfeN21QmiedBsGGZ70qs4BEo68lgxVGnJjSXT1hFfDzpUtb5Ry1MbJhjI2pO/jbs2OO/MdzYQrn
ULoNDPax2j+ZbZWe+jkDOR6p04eJg7lR1771EcCRyLYBv+gKrSNIjlqwcVFgiFEb/bg0tL2Yq0V9
MEqm/41idp6iMGtP1exWe/zRFhfgVQjDfsg+iWxZQYGz7nZqFuojqb3EQWYn0deyz7yz4pXmU+6Y
+bOtAKrbJ0mT/08s4Nfvu4grb4tpBhModUnIJHt3eQIWfWZOw+IEaKKrTn1pdnyJhsJWA626Ndbu
8b69q2cNDDmvGtefWQCZMlzaM5ZEGzVbSQKiuYmJmrwnLdRVWFcsdb/A1PAxjjgN943eWCTSFbAf
ykwV9g/pk/96UjIX1KmY9DTwBsf+oCKmt28bzf4yqx3zJMoWldGtNf5hgydoATbtyH//y9xMlmJ3
lCiDVIncJ0NVlp1OBQRVsHj0dnakFg9In3kbzvXqYWFnwQzKWywxS+tau1JPDK0KNwtKxI4fmM4F
7jss6lGDy2OrRHhrhWAhCHpdmhd0qC9XaA4dLrWolfPoMP8kKJx/gYHf2o1L6py60cpIsJEpuP8V
b9wSKp8uY+YSSnhVLltiWzHg3VHOyqDA9R55aRYYcKfsI7S791QyjXFXlpX+1kltZ8NP33hJiXMh
uLPhraVQvqZMKOtJ1VPLDs9RBZ7O15m6aP0eutR4V3da+N0m3QCAYuWF7xEb97sajC8lYTHTbe3z
6Xh/L64+tqxWcqIJiP+kWasPEBOTznVvxGcbcdhHe4ZZyU86YCj7vAcEsRESXt0faY1zRbIjz/Va
CSXUG9HDEhOfhyhLfi1OCD+K04xTsZsH+ydyO/2WfOaWxdXD1MI5n3XIu5xdJfEO4VioxybM3gxl
OTR+XM/el/v7ecue5N3SgZq4Upr08kCrRVpHbWfG56Spf0TKMD+MvZN9hU1ExRxSd683J/uMFmwf
tBrWZNo0qBktzaL0rPZd8tlsveJN4UTtg4KgisuYfeemj/ctXh8YUlX4EnjgZKNnLR2CXudESbBO
zzYD/X7jjZrupxDY+IgoqFtf78o9SKol+Ang1GKKmRf+cjddML4a9d/07Kb4OiVV+vANzGZ9vRct
dO971wmNRy1GKebh/iqvPyOGCXqJrqWruAK8z3pmdbaVnGPRA4abay9X9oqZZNphTJ3uedK0pd7Y
2Su3JBcLBI8hOy4IMIbLxarASBYXtdxz3/fVc5gMTPNas+e9dxThfg2XfP4vNFqENM08hlTr/oKv
I2oqbnSP4fBnaAXwuPwUf701DIEz4Z0hB0FwE34vWjf7VBSxER2VIrR+oouIdhelfv2j4cRt4Xdz
Jw562TUbv+PG8SJTs0D+87KDQ1zdnxDQaDF0TnqmSbaMhza1suigZtNMw1BxNjLEq3hNrpl4VUaQ
zDWscQgtj2nn1Up25j1AoMArRffTYCcy3571ZmcaiW5C2NDX38syCulZZHV2vr/vNw4aeTkRO+A8
KCrW9Q+kQBc3W6hvQeM86J/qpY6PWUSfajePU/SgLnmuvTZKlbVV3iDgAFws/nb5pTU6LEIxrOy8
NEPb7Rlzp5huu3X1BcLE6uS2nfe/aIYc88g0PrPSSRfGG6CqW6vmwQffwtKhH1m9OrnIPEjPlfzc
hOStjDc7+buqVKuvvZehHGhnU/Vwf59lgnpR7GLR4HWhwQSLiL9cvQMZUhMZEPr8XJhp2h3SctTn
UwNj2D98T2RHaBGQnEKotbIDuMSqOlcU59bshq/IAcMmi4LnE+PH2WnRjXnjRZUfa7UuOs0kQXJg
BsaHldNAHHpklM8tzgiHlsK3erd4lOD5Hew1zvvJHJSAY7yFO7ttVQ7EMvcBM5K8WH85i0E1Rlcw
GXruIBas/M5Mu/dZFqJWmrdWuiM2Tz/Q6d1qT13newAZuapkuCqPAr3WS7uNJqwIAsjizJCAiH5k
oYkS2RjpSDtOihF9IVpuzb1K5DL8VAdzgusya8t2F2rj8NiJBvJ1BZLLrbzvhtMyiSbJREm+yDFX
P8uudC0qPLZDMxi2P9RCd3y6UO74FjauVuzuH+Ub1v4Mb0oOWyh91y6jMkGWDDUnt4qhxv4U5Y3j
+EMzOdl/VqibycazdMsc9Q0KecyNsuurE0YLsq3UFgCj3ffo4ioGaeQuVK3ut4Lc37f7a7txTYEu
cUeBTTHivW5CTV1mCWsYK2qlduEBzdAy81FLhGFt3Jubq4L7hYIFIyDETpcnCa3dKsX7Vee5zupv
mqc4fmJ0oBIqbdx4ZW6868DpobJi2AQZd3XlEtDFHCA4aMuz7S7DiNhGM75doDA/5UtOfYIr9HXS
S3hpF2PY0B654Wd5S6UGkvVnskbuwl/3tNQLxIeMuTyrTWGrvmm3XIAsdI7dEiVfBsRANs7mDceA
Q/eYHiDCBzYrf9BfBsUMGNfIKUo6DLB/9iI733dkmqdoybN3cVg30YH+H9DZ+8fm1jqZzMcXUcLA
Fa6KD1rf9MlsNDVecG52EFYkh9rIqr0xd3CHKMtW1nRlj+8JpxMPF3KzjHOv7KEM31FWyrWzSSv+
baVXHWAiE6SDnwsVqSEYObb6s1cHFpN4F2IFOXAHDu5yZxXTTdyIGfZztETpQ5zP3Ycs7guaF6ID
vH5/P6+jQRqwNMFAoQLhRyR1dXByo6+A1Wv6OdXm7otTNtNHF3Iq56EogHztpqy2mtOoaemDljOR
q9mN8wg647WzEkRmRGjcUvBbsmOz8j0Gbd6C5884j2SnJ28xRWApSKbhWstHt7OO6uym7dbi5d2/
eFOlVcIxi/Yz829rHsUSZVRaUKZ+Fu6QB2k8pkfhds7HYe4gM42EaH4ywiV8ofZLUNZtuheMx75z
1dBi1Kexex9eE/Hr/ie5PnK8fQRr9I9kzWsNQagy5kTUwTLOSpknP8cuycO9nUyefiCgi4pTi1Du
sL9v8/rMYZM2BrSHoPmITi/PHAT4GpREtnFGCNP5kcL/+b6ZMrFHmWtL+u/K8bPnVC1pu4P0BL61
OnD6mC7yBTXPIxRI/a6PojLft5OyJcB35aCwI+VncYlEaICQL5cUuYOKNkRkndU8r5+AUZjfo7Fs
/S7Suv8sK85yfzCMrSfg1sezJfEMnWxk+NbPmq3Mosr4Red+UDMEJS0YpIir2xHS6s55EYOHPvTr
vx0NfMbwgMxDvr4K0dq+oVUTtbBHJbX5pESO2RzzSbS7phph6Llv7Prr0RViYYQJOCf8xuWuVj3o
hALmgzPzcboClx04v0Pfdqr9v/uGrt5SMkPAMJLqGU4znppLQ8D2ASgtlnVODDUKQZ3JmgPKS+rn
GF/2ULqxbu8ng6ka4bhOfrhv/frwYB2/KHnjeOPWnGpURusyHmzrXCeaOHZKnZ/aqWlOVQmDXtQB
EPI9e24e7lu9PjwXVteqnHnWJHmuK1hV5/FLvHjlYzWYJnMwuvU7bebleN/erT3mjFINADKLz1nt
cdtr6aTZlU1jcckPuavHB8qlid/YUfdOm+CsSkN4tjsv2ZqvvLVS1koBBPUkOZN7+XXTEQIzMSz2
OVKt/ODkppog3Ixa7KHyhu5zPEfTFvbstkluiKSTBXOzelZHAY0YIt/2uckz8wS7bniAfpSxByCc
NnjkzG5+3t/eW4eIRioAaaJ4MO2ru6LMQEIzeF7OfW27wdgKvXgAlzDouzTSe+ugFVUF4KJDFnFr
7uq2acySOWkwLa72V7CixppN68z0Qww1Xdh+jDMU3A5tq3WPSsw3j5iJcE/3VyxdzcV7KoXoZLHB
oujOxZXf4K+gMJtnt0z7uAjGJlJPlipsAayw+uXSNuz9PC8sUtbJ2dsaxPSFZ7/2PP+Z+qDQg/tF
XnaNQxjGXrWFUOpgSCLdn82uD7REGw78P2j8xsJ41trZeOsUbbxh+Wq/sUyPiooZsaKEYFwu3KiE
xZjv1ARphLCC0SGw3ExjdTSmJHk0lzp6kyCUtvFo39htSaYpa2c8qCBXL402de0y5Ni1QQxZW9BW
UfNkhSmqjyONby9PtINtxPWhFXPz2Zx65eH+x74OHUEIyA4o1VoQdIBJL+3XZWR5ZWa0gb0M+uD3
juL9skFBLx9UA0K2o0OwBImobSkdoUtSlidF6zP7MZvD1+qgAsIAgE+li66DoV0V42uRmXyArAuY
UOsGP1oM31zm5EeqTdbGC3j9qYlRkXOR7V9JcbRa9ZJXU9N3YRfoeW/tEdyp/Mz22n0SK+1jP9Tv
iX3qd/e3+o8nvrxYtHv/wJJlGYA+wOVWo4rm0UIx2yBP49rbRYTS0OI7g3YoDa97ys3GXBBHbb3M
XzIGr4H5dLKgFydMvppCYVY9s+E13OFqGeJZlByudjdVnI9GbCkhlO7j9Kbsu1YFKDVYml8j1pnt
VDOdHX+Ef7/fuSC2nF1cZcuXvGvTT/dXeOWd+YAQ8dCqY4qPJuFqgQBRgb86UR+YOUq53jCIByHo
mi1L2x1Ut359FVwalPMRclKE8r/8zH+5KgBaXotaYB9AK2oGdUeblSdAeYgcVXlDZbRvduPQpAct
hW5+F7sG8lC5Gn2+v+wbh4kVg5mSbQ+Sr9ULPI5dWAm1HgLAYfEHfuk3KM6j48hI/EEdWv0U9voW
Ou7q1ZeE08BX8NIQnTOad7lyEaUEy8IcgrzxwmRX4dBBy1it4Q+zar6ZnMI9GnoWRj6lp5f76/0z
drI6yBR9yLj4D1mNdYgD1WtHNXXMA+rw8fOUqcXJFe3g7JoyoqpZN938UEUiz/y+iKcnoXnt97jX
4t9KW4/j49BpA9OK6N78B8uu+JCGYf4wWFV1sjVUto36Y1w9qIrunVKmKY/JAMDev7+Ea69L2Qrq
PtCb0tGvh4zQmh7bIk/ywMrm9FvP6N1Tn9cxjKGQXB9QX8r32kALhUns2G8WQ3+8b//GTWHeiO4R
hQng+7aM0P86uF4fdlWkVkVQu0b8sZnU+H2saM1jofeez6i1s1FZ+hOLrT4ZED3yciqDNpNVckP+
MjjkGcwprlYGwAXap053slM1lqOf2MjP+kprVh88L4q/NrqD5kE4zqqyKyHN+JQxLPw+153uy7y0
YvAnOC/29eI0Z3oSy56JB2+fW3a/BwGqfKI7nA1+1eVDthMwJJxaQy++QL+f75x5sSE7M3jlkqIx
n7IMOuONz/rHw6yXSaOTHQVlB/3j6ioKxUNGodaLwHO6yvbNcHamfW23Ven3Vjd9BxXmPXpDBlUr
HUkjOrQ9REGPwk5K42FOY5RGirFOfnZLrbxAKWu2D4wDmpYvaiofEhKEcAmkf8YbgEkNaDk9tt/V
OiSMG5W5PzSV65UAaqaaQt6rXfFPNV4/tFU+ZQQ/SYsKhp4akM9Co7TTqR2fZser5r3kUHxP0yaN
/YGuzGNhROHXyKrmT91kTj8MlTbh3g5RM92nxWI/6KqS75q4+H3/NN9wgLgBsleySl7vdXV2ZNIB
sElbB3auKS9zVYzvQcDArBISrMZhl51qKyz+IXKRm0PwQuWZIGZ1pIWe0dRFpCugRJE/isZQTqOR
DG9lOvSkGuVyzsAXM0erWm9ElBe7ZK7Sb69euXT5UITgQ5g5Wp23XhQqBD5DG0BKOfggDGh1T27+
jYq/eG8gj7OHXCJ85dS5BKtS63Og7ECYjsz68i5rZk4a2EDHOELafZjmUPCNq/kxjvXneB6WRwve
Bb8s0Oi+v9prr4VB/D0EVwCzGVW9NOxVlsoEeDUFbO702HdG9BgKVTmIWv1R1G634SSv3zhiYplf
QmbHQtdOWo/Sro9RjAk8KIdPjp0ibz27Yl85sbGPjDz91CF+/mnyBndjodewHwn/xjhAG8SjILi6
XKma4rFE0s9BjQT8m2Epir2jmN4ubXLtWQ3V7KFGwJrnAtZ2SH7ced/Fk34SyquZYHhjwecxxyQ7
VZT1VjFVLJamqKZeBKGY9V896LqTZbRp0DWNtbFqXR6cS5/DDDBpAJVyECMgvC5XnY2JYudM6gXe
KLxqZyTLgjMf6W/vssVxYz+vc3wh+iIJukZWvfwcKCozi8DoT/cYV1783DKpVOyGMG0+GDU1yn0C
xYTyJium4rtl0R2H91wrTeRf5z6CCy20nu+fUXnj1mugaEgthEsiY8PLNbju3Jjk5SJgTxmRnWtN
oeMJaupI8b/9ft+YdDGXxhi9wkcz9sQYHKjiS2NWNEJ0bQxaUDAwvtMNZdxrvRPNqJqpMKK3sXYs
G5AIfaYv0Y5JFPHx/g+4vpHAmCm//Fmtoa9PRy61iQEN6cEUSXFb3a6eimJW/alW7d8JCl6vDnWx
5zJvRPX3RjNTD9tmiSlXBErvhgfbyWA4x+iBvrL3oER1tHdjULT/sEjiTdoLRC8UYy53mfl50GBm
rwc1L+ERNvH8sRiK/r219PWh5NNu3IPrI8ToBwUAUKo0r3nSLu0BgVbyheggiOY8e+mWrkdzLBq0
T7MYyaruL+7WEaJyJ0GqzCMDUr00RvgFV3/WGYFTtlp8qgevR4CQvKb18cFhfaj6cfIjc0qbA4hx
52ORKM7WWM/VA/6HRpqcFhgTDdY13IKmSk2h0rCDVm8gtDIBxx5nqEB2VlSpsw+RPRmxtZkRXzl4
zDL/zJANKQxTTfJ0/xWUForlTpbVmEG5hINvayMSAQlz8Ps0VazAod7+1unQXnQZrT/d3/ariwPp
ASOzTOwZJAAkA5emudGKAo2XFQDyS78zv5y+8ebQ+WTWenmYEibK/sGeHEmlQyUrl/qlPXcW7ixz
x8BMzRIX6og69RkuSN67YxUfWxgzNlZ4/U0BHEh8P3O6Dnxcq9CECl6thdzVAEH06VmS5X8wgGA/
KFrb7PO4HJ/borS34tYbVkmpAMXRaiXTWLM3Z8Uy5TAJKMGcOM9eHIW7StOGfRHaMMU1vfGrUPtu
S4np6sLigmmb0IoGzE9mKn/UX+cIRFTOZLquBG4+Fj/q3uZNMpr6eRwd5/n+d7w+stIU6FtiPhAP
a0YGN1PNFnklJQjtRH1bT3F9NERsvrQGQ4CTaVJw6MfFJ14Mt7BDN44sJQ4pDSwLhaBWL1dZjfWg
iSSOXgzanfPnQk+VH4OnFM0vfVpKfc/Mc9ge7y/3hk3wxgAhwJijUbeO7OcmpaGgt/GLmdbVb7ec
hzdCOM2nWZtVxNUQGn+trwejSmcKr0DvjS7y6lOawkOWs9bjF8QyihgWXOoLou6/0TQv0aZAF+/+
Am8cHTrGdDAAYwFuW/fp8741iiUyvGCuEcUjcCGr3CkDg7yoIeB3Nrz9LXOMevzhVaegv+bjGm3G
8WfDCYMO4pSD1VBQ8lU9VE96O+XNxl7eMEb7kjRBYvWZj14dmDqza8K5BA0YayjgKo1H5QsymELs
oCv47/4+3jgojHhJSgtovyW06vJw0kwckAPK45dcr7J+h7ZFMr7p0tLR9+1SphkzHhkzNf9gFLwM
sTF976vZ89Qrc8ZiHSVosV5+6iEKHPwEfpZ2l+eweKMHz3jRRnRww8NxBzkuVBiAV60/Ye0lXVx4
RfwCjUcf75C6UcoHZEuV45KKpn5HFfJdxjzCRgXn+mMy20FYIk+rHNNcBSVa0SYkXEXy4rY6SGOA
QtauagUPija//uBgCxcDhwIJAV/18mPqlZYxcdQkL3B5649W2RsPKHgM74CSVRtn9PrcSFMACFSM
yaHqS1NtjyKsUbfJS4qy+0eO6/ytkxqrmt517/QZo/ePzM1t/Mveyr+ok2R1VN34pU6nqfErZ5wh
NNTtVDm5aWlveJfrs8LqbEQcgJFJuoxVlNEqGg7aYHW1N5rzDpp66mCorJTwJ7nV+6V157clneuv
r14kebPMW5kIZkx99f1QiIiBytjJS5KOyUnLB+8FbobqoMbKpsTnjQ0lTSYngKuSmoC1djJ2r9tT
rCcvA8t69moElPLQYbAzrfItXcCbtjiQ8CHJFuUaPdtwHop2WuKXuTDMJybJlHd5DzXXNHdbOcct
U8hFOwTEPET0iC7PpQdcjIKaEr8ssSi4bhBdwtQzTF20w4E68as9mSxEM/0sGQUALKzcJ6pb9QBF
RPrS0jb6aE/V88TYk6yHa1+TaRg+3z8g8gBc5K2I2v1tTq7+r4BptqvYiqI0fimnBRk5ut/FQ6FP
k/fd7ezmgxfVgLu7qbZcP+MHHe5bv3HnL6yv7rySMFbroUf1Yo/JSOaqj37Ik/9RQaMN7K+5JbF+
y96f9hBXQlIKrFKsMgzdyRyW9MWD2u9t5qXKl8h1RsaNZ+tHKwrr1XNTbC8ldqCxNNA5QqsFVr1e
lbwgycs4e+EXVejlu8qO6l2PONbjYo/DBj7/1ucEAIKS8J+ujLW67545GM3YW0RplCENvxuSUX03
zHEzHUqUzZaTNzSqgyigWFIo6KwtPNGtDaarINFLwP4QALk8TqPi9BBC4+bc2pwQfKuJM2anCQpm
BP5jN5TT/QN063LaUjABOgzZd1vtb54riRF3YfKS1+34OZ9kr9Mwk/TRjhZITf/BGANifFNqn+DG
LxcnXG/MhKvGL5USdsOHth+bR72q5/q9yI1X69UTU9CKB3ZM3UGillZLAwAMCRcjji8FPInhjkZv
gbahSCwfvuil90XU5N9dRAJ3ejyhb+wUE0rqupY9Cep6j/eXfuP5sjjJQLtB6eKUVksvyzIfx7zm
4miVbX0wIk90aE6G3sMUcrJ9YPpxcqIIVG/B4a5HB9gHRg8NMgAGOK8G5MO+SIx86LOXtESmct+E
/fxs2iFsil0GK6CJ3+dPDZZ6v4NSMiinpqz2ore89zOw7XfMvFUbgZ9c7cppMjEg8ecyOALxdHkQ
jLpwpLZX+lIWVjHv0CGFeRoJ7+h4f9dv3CZYARjVMMkSSWpXkR6sJ5MHg1H+opu1IJVUQVUuS5dH
vjsXy6+h6ZxP9y3KX75aGc2b/0e+gExYF7z0jOcdMGXxkkdF+Hae7UTAyLDAvR3qy39J4ymfu1Dr
kLJ3nY3p5RuLBcWFtySxpV13lTfYcZmJhRa1MZYvTaf28MnbScNsr1J+mmN70zff+Io0jeSwtCy3
0K26/Iqjitr7MHrsbloM06FqPA5vg0Zqv+E3rnsIkhFKUsYTFQHtXOfrQ2pYbd4sxUubhPoDEqc2
0syL/otEJnrTm2VyguSn3zEoaFo72VvZZTBSPKSaMj/f/75XIB9JSUYliDRQErJCfHG56EkT6qCm
s8aMOLEx9zbUjqPtJJSIXcu38pge8IhCNmRumYhOWb6YX+Gd30ru1+dM/gxYJyBrBhzCVOoq7Cj6
OlK0rtSCsFWyozGoyTe4zeMDXIydL0IHuqJ5qNz/qaUH4O31e0B8RTasQ/QJzbR+uQe1Pc668EY9
KFSILH19qF1tx16HD141tuPOQAX1pDJEHz42eVp96Qe62H5SGKm7v/9Trvos7ANQK3gvmQji9VqP
9AlzVocszdSgSiIiErPICnLypiokxKtsIu6dMthvI8XWi6+tAUv6m8HQZu1TlXUK0yDTslSIyyjo
6vRR24Y7JU2Gn7Az2hQVc9sQ0w5J4HDaaWIxUCcp7LjZ05UtST/uL2V9feVKSNtkNsxh58W63NSx
mvWpQdQxqFJrPrbtAuyk1xI3fzOZqdvAT9Un7taLvH6W/hjlbjCzDaU5H/PSaBKOQxSnhRZw67z4
szW3QhxGnucCdI9XgY1ME7pcfgPv4xbf3Dr0wLbNp6MbSZeDU7w6whXyLpQ2dD2At0OLTu6kiN8N
Ja0C5pAiOdzf3Vv3luwR1W9A8NQb1skVnLsThZXJCNJuqT7Gqlns1bAeSnr4zcRf44PJPn/WxtmM
gQhOy9tcb+1XtpvlkmmHkHSRmTBILj/HX8kCUxyiobhkBFk4L94bVYNVnZm5twx/ttpBWF4Hnb7h
VE+N52ypcN04X3xosj32G16qdSUC/BJqF4swg6FItXdWJ9J2B8JZ+Tp7iW3sQseuNy7nTYskfMDG
yfquCvVlrjcErIYJqsBqPRCfKcIxXRyaL9O8pN8o3jfe6f5nvuEWaavbrJK0iELI6hK1mUKjLgnN
YJymaD52UY1WXu/2mumHhqE89YuXa/tRmOFLPi1bve5b1pH8cDUQkdS118ggO26byqS3HHjFNMYP
bg6f96MmnBGYTzWGv+wGEcx93PZOhbyLgIfh/uplJv138CGPF5E1WG08otRSvTxeRlilRafHWjAM
eS6+Oq2RfzT1ytyZdZ9HD6EYku8K9MfDe0TSpi+dhxTTw/2fcMOhYFlOKfA2USyVW/TXCc9jt6pR
ZORpaNseEcDG/OB0jfNeFaEWH+ZWoRNm1Ogjbyz9pl2qQgDBaN2C5Li0O8AUOSNfbAQoSIefXcA7
fjRaIHr0MUz2US+aH9HUdu3rnbYEVvAUUrkBtrTyYfCvj5QwTCOY5zpVSt8chuykaQoIFoXGvf4x
05Ww3/Blt+6VhLIzgQfK96pVrhboXrcQKgYLbJmf9DQvD0Dmu6OWsOBJ77bGMG4dawmpRjyViOPq
kUg71Nvbgb1tQ9V5HvrSi9+Xeqv3fobY80hP05qmx4HBsN3UjNWGz7y1WnBXqkzlJEBzdaX55opa
j70ZpEYG5tTL53Hc2+UkxoOjKygxzmGi/YuzlKBmWbSVVatVhOO03QAJZGkECj241h+1WSCt3SVD
uuu1zvzgVunmQLs8K+vby1EhfUA2ARaiVbKieiBBZdcz0JnAa3ftBBD2QetEm++0aO67jZt6c1/B
a5Mf0+3DY13emGbqHV1YrRk0VrR80XNl4M4q6fduirrhkDtWvFVruOWeSMMpuZMucJZW7ikKYfbQ
7M4OSs0K3+r1UBX7SlTvmrZ9Ueo0P2ramLnUqxfdL8Kw3ljwDReBhiKKuPhGSldrbDHdaRD5TmUH
iNcL+6iMoR0hN2BOQQsfWXuylVbN9maRzK/lVMEvO3IKWWOyBwzEehrCRt9Xs3PHDialMg6LgtBW
UVS2d/L0wv7N77CVV+aC/2+RpgpTEGS+67l8q3A5PfBzBS7cZ6gcaXEL9aa9nIQaNi9L/9p5jz/2
iB8h/tI0+ERWWVFad2llFqoTVDY852OhMdWnCMqdsWctMB0Js3ugufIPMTPFa8oqcIbLNvnqRGku
tf++dp2gmQw1OTSWkY2+1ni/lTQadL+2J2PjEN04w+AFJXQGfmIbQN3lrZmNReUUJU4wKFM0DLtc
pPHPekiLeK+OUKrCdzd3ytEzlwpqgtbRSTpKCLrvv7I3XAV+j/EOaklUKtcldeEKhn4S0w76WTfG
k9r10G4UBLbv+4Je6Ya1G56CCU0AYKAf4IBbc/TG05xZVZ45wZKnH5d+sn3UvOLWt9Lw8zDM2paG
663VIdQmWVsB8lzVUFodVcC8bJzAxeOmvqO1/dsCrqxkZ0b9VhfrllfA0UOWCl0qV1T+mL8CFuqD
8xBR6g66TFme4wIidR/YWzIeo3QRJ/Ch3aGOwmmrsL0unsgbAwuDRLzRMKdVf2nX0EU+2GZoBVHW
mqGvUCky/dIdxT98PGAA8AOQdkiO80s7zGZ6k1mYVpDlRWQ+huhPzIg6RV74SUny9HFO637jjlyV
a/6szYY3nmYkOYexsmnXJgxvimsFY9SE096ao6Inf80c52DHilvvYIZM7L3R5Pkbr0jnb5lXaLo/
tnHfPNWZ4s0bMcSNCIZ4nCSTa0u9Yh0YRxkElUYfWQGcENqXQmvHt0pYqsOprr3FOQzqkhZIDORM
KLh6kW6hQW8daFiQ6TgzoUA+tHJTXaJoWddWZqAZg0QYz0Pu+FZY1hbcTvCnbASlt8yBs5W4U8BK
/Ln65AjccC0HI8gr1+xPhtGI5oiYnOO9M4tG10/3ndGtzZXMmwxA86rjky7NpVVjObkxWAGUvFHp
j5U4je2i/izhU3+2vEH90IRK+slpvOX3fcu3HBPQFoakGG2HAGMVwvRuVRah0jqBMqTU3hZEY7hx
6Xcg1QngoaJ75agbxH3UqjlFlPEplzirJCOqmpKpgZiNNcLsaxmlY/ZWm+Gw2i1D1KHz4nQD8fhC
qfm1C8UyBwh3QfWY5+5yi5vKmPnauRUUHnLEaWanMN1GwO0+6xNJ5QngTWVvhBDXp4jEnVcG/0RZ
7YqBwqmH2a5LUBHdkkzHKmkSG6Fg1zo6etorGwu89oaANuENNFkdb80aNdkUkdV1WWkHuV63D5ZO
340/tVHf39/IW4uivsLLjRoSllY30RCFHO/L7aCIiRL30Lgl6XPrwY5UD0gVb9yMG0Un7rssneHp
aemv4xN3cvthtMCZ2RWCjW8h10DVKqwqy9sJ5OwerErR9Ddek1vVo+tQi/TTuejPYdoPwf2FX18V
0mIA6ShLQFADkmF1gvQO7a4oSl5KS80+RF2fpIesZuB67w5DtUOSDoLB+yav/YLMxOXnhPITdOjq
tiQzSDG0VqMXPbS0r3Ns9eGOAMP+2vYMZ1JRTD8SgVdfqAIar//MOD6ePXo+OoMHq/tiNJ2d56at
BAIE4FtTgQi5yBzlSw9E4Xh/lbc2lrILrWl8AkO/chf+ih/yrMuXUmTRS6VNrT9VU/TRS8N5Pyz5
F4rk1tf75q7DFd2WXUTeMEp46rr0TpKhFuOcKUFexkxWL9og5kPBB08OJpwlIvLbGXhM5IgtfyA/
12V6ClcU4SZxJ4cZDoDLhXZDhDyJHcYvQ1jP9kMGSZ9z7JHo/ocNJUWiUIq7vdZFGI2aFyW2kheN
CfUjYrnCXzRmDv6PtDPtsRqH+vwnipR9eZu7VVEUUNBQgTcRdEMWZ4+zfvr5hZl5pm6IbkSN1OqW
aAlfx/bx8Tn/JXNnahyJpVCfvf1Nt5aQDIl+DS0mHhGrVKwh5/PS0UgCCftmOCf0LIuLNzVWfAcE
12nueavVT7fH3FrHhXAEkgmNGcrS118zF6FWhOYUB7o0nLfDrI6HXAnVg1VK78nurObUmvmeHsBG
9LMXzBtKSgsJaH0ilRlsto77eoDlnDPifFaW9zry6E8tWJmdiL45Fi8G+naLkM66QZViGqZQ6AB9
mg31B1Wo1SEc8tY7lh0Ohjt7Zmtvcia4I9meoE9XK1g4WpQ5XpwEQpf5d1UTZXTBvaPeM7TYmhQq
DmBqaLSC4l1F0TaGfW2I3HvGkbE/i7J0woMhZWTcW9Pc7ol0bo3Gy0SlXcCjGkGD6z2CbGM3RVJz
nz17tD4Nc1L/KqrJmg9aQeaxEzK3PiFIYQSCmBm+X/r1YJU+I46D/vXzb8HZScDrPWchis2n2xt/
61ZYGj4LBITtsU5OF+qDK7osfKYob+V3XuQkj0RV93HWRpcOW+IWPdiMrEm+4yWoNjvDLyu0jmJo
jywQ5cXtaX0EVJVZ9nOtPAt8I3JfMdr+VOl1+VC2PQTL0avPplSTC5Rs0Z7yoi0+357/1sGnIkMH
GXwacXlZ9Bf3hRbFogpTAnjcVeFjCCfkUZhR+raw5gzbS5umRZMbO4dxKxGh7rb0JaBxocK0/KoX
o5qFBkU6ZHWpJDbisSyb0G9h3BqXrKX6iUNfmEeun/azrj/QzsnfhRb6CkGhzu3P2x/gdzhdLwFV
xwXgyIOUhPb6t0RUq/rKK8PnPMuIQg2f+w7yZxUe+kyTb9Teiy6RJiRc6Mm6KKAU88NoTBoa1hT5
MQ6txbG2ij34+h84meW6UcHoANEDnYRfzfXvokuU6ck82M+lkxTqJ2UE8EUHqen6k5VFzle769Ls
oHaYyVMQbuMRcjvMfj8VxvSPoSdFdsBp3dlT+Ns4MHCoyIvoMnBu1rzYxCm90LCi8LlUq7T28Q/u
vMNkCgriAImhZ9TOmH5V0WSSb/S6Edn97fXauB2xgMUXGlLuIoW5CgzjPAm3RR8jmMYWB/vE6442
RjoHMyWLRdB42gMsbRxRiu7URTC9pg6+hvw5rSZVnTrlcweyJ/9hFlUf6OUQ3tVTrXqP6STT/COU
Bsv+oKX64B3qOdoL9BunlNhAtWRBkC5Ch9d7oaC71YfzrDwn6RzGx7rwVFLWGnzlf4MAlXfgrVKH
PpWNpjrd/t6bQwOugCWCUhIaltdD9207tH0Lr2Eyyna4ywwaxLiuG3PzZCfJ+HOYzZRkIW3Mvfbh
VpQgNP+/oZc74kWU4G5I9V6Sy6Zj35/cLkoPFdJ+Z7RPFO/OsYTzq4a38K41i+aiFjJOT7Pd/K12
zXIOoQWB5vhdv1iXG7MwB/8sDOVZnxZecDWZxlNbaWmEmWwmLre/9tbpYhweuej5LuK611O28Myo
m2iIgx5CpPpR1Qtd8VHZmMJjb4roAc0kV/yEHjtciqpo9Z3htw4XqRgdEexDQOmtEgpntqqsbOoo
CBuZnr0qT9/PRVFTECuaTynALXvnml/mswq+C/KSb7sAZuCZXM93rmE+legvBShbhneD4YVHpELR
x7GL9nD7024PBTppkSzGw24VOBQrw7xptiJszgfxpdGXxF33RtvXZO/sMbq2BoMMSCOAVyWw2dU6
TnPExZ5W4fOg6pgM28KIp/OgtNF8ciwUFs+357a1bpDjFhVdKiNc59efsRV6E5UIMj9HBVCNI6An
fTyUyjymfu8p/TeKmMivvGLMJZsGOkkSvwZw6K0co3J5+ll1zkvT0cVRIHn1YYrRhovCqdzZmxtx
GPFE2I4Lwhxq2uqTmojEqwocj2enzeMDQ89v4DuW991c3bVT7/2DA7pzxrMb7WC3hM/791sVoWcQ
Zr/tD+FeXH9jPNW10HXaKJDalN613SQfujjXqM7X4R6kbSMMUEBDYHbJthHHXB0LVEgcid+lwp1T
NsU7J1Kc/2xdRuZTiLAvCoCul2enwqmd/li31V/j6ol5SB5RnodIS9l8rc8QRhjUwehnbSttuGSN
Y6DvEtNCqkbZvdGY8V6He+PALLOFdbWYjZKOXX/dSM9NLUtCwJtWanzL3GH+MMez+b0g9Px3e+Nu
DkU/mwCHRxOlxOuhbCfqsGFu0qBDEyw8kIPD2qGTM1T+qGb1Tt1yaykpkpJZcn2A4l/u1xeXmKmP
6SgbCBnZ3BnNx7KycvWDndrV8LmZE8c7zF7f5/+GmtZeGivyzJ2X/UZooEBMqrTEBzbvavyqDcMw
ytw0qCJzivyY/ucvc8rNfxyjtfpzbo/xXht08wPT1wNxBKQOasZqyku01/C/CszCnkZ4dBTkubn7
bH4fpqO2o9SwNRqYPzpmC8KHHXQ9WijHxkC2UYAxHsEJHsY6mp332FTn+o9kGMydMuL2cLRbYc5C
wF5bJIe6F5ao5aWBIXMxP0313IQPSelZ/7ky/ltrweUcEm7+Z7Dlx7zYPFmXV/GgOmlQmqCo/YEI
WBxlW853tVPGe6n91tTo0PPsVqnpcW9dj2alCQ7jCkTEohKh/DimWerSSoDG9oR4Vbin/L51MmjK
qXStQQES766Hy2VdKlMzJQGgvD73rYrUXS9srURKKrLTSzS4Xmn4et63/6lZO8hXnAxcDCxmvHiC
rpUCK3RKyqhy0IFoG+d760zOBcFVcSqV1njiyaXsRfXN70tviFoXVTYUCq4nLE27S6h3iWDQGnU+
ekLJbV+P43445Grt7IFpN4fDP4ZSNyB8ODzXw/VV3MuK1nVgx8YAmaLRZnFoVSc/SHdodlqay5le
JXKYBfAoo8dHWLVXr9UplG0hszQLvG5w6wd1SmbjYRjaZCeL2whnbFHEFhf0FWDd1aRoSUV9g5lo
EOYjDr1aYlrp6CdDM52tWpnnNyUSiuJ0+8bYHJRuBdVYdDQor19/ycGIUT9bKCvdGBaUJUYz9nyl
G4f2KEth2Gdtboo9UsrG8hGySYoJ3cvjczVotIjB67UqAsVq4hIDDWQecSir67BKjlZcoJl0e5Yb
55H2vwOOBMdv1KpXYVuTUZtOSS+COS+Lj+ZMN+MwJrPdHayaMPToKcLWLnE4cEZGOU97uI7N8bFA
I7dDdwvU6PVXnkcb5ZmwygIqC3l9tio5ndAMzY3HDOu9+hCPOiJgflSFqntolLx3v9z+AFtfXMdW
fnnosdpryR0PiKRMMI4M6qi23iZaUXwmcQ9DbLXk99tDbR0XcMhL3ZZnAvW/67kqpiQgdXMRFGGk
jcd8Qlvo1DqkILfH2ZwSuAf6Sr+FpFcPurKxeX5Ipwii2LV+dF3j+nbbFccyLWCXvWIsCuygR6jQ
0GK7nlOeSRuqq5cHvZFFjOCMAVxJLFFocexB2DbnhVAmbSfawn+oV+BGMHRdYWZBLSyh3QsxtBes
LnX7ojXxnn/xcu+tYxv3MGJzpMT0m9Ybc9ZiSDxVHog+tcHloY/hqlH2XgyFCapqHH82qKPev+Jr
Ll6Ti4Ylku6rgNo4Yi67zIZjJFp8Q2XW/TdZTY8yoFQw1rw92FaA4w1Hv5sYzv2/uvnz0RwzTWXn
A97NnEsDV2byE3ApxUGd9QhCLeiUPZHxrTU0FoI5jyqApGsApEfLEPEnWFQurjaJjy4Zpi8gCx6q
yLF2svDNsbh0F39zMLtrmhSFGlsP5zAPPLDBxcEGMHsqrQErO82I/5aVTNZGhx2kEVPD+9Vd7ReX
fmtVRUMR5K1id2+TzOi/6XHW1Ae3VruPQ92pp79fv5cjLtN/kScmppO4dmYXgQH4GS/Svsa1Mo1R
l0RdInbf8Fzc0zvZ2jLgMQBzIgnMRFf7M61l3w6ZLANbjaNDG3vju1DBbgrATWHfT1pafHrFHHlQ
kF/AHgXVeT1H4DRzpXl5GcROnF/AWcJuLyuE/iczf8uVsQdy2dwyL8ZbhbPBivLMjIoy6JyoCA/D
3DRiyU+L75lWuTs87637gOoqlSn8V5eOyPXkppaFi8BkBY6aN/mxsUe9OrSlW78ifeLepoqMf83C
Yr8epxo7r4soKgQNwEpgqvGHxkjCNyUNordy8nYkObZmBYoR6ORveaz1W2mWUFO0oi8DA1Ns/ZTJ
Iv5eI1C1lypt7UVe8yQuHDfmtprVYClgvoyUWbmWyM89bpV+WSzygCOMzOpoO+3ey2xvyNWCoYaM
whchK0idJnrKyzr8lM5td6f148eiboxXxC9Skt/ZNXwxY/VWIr/0EHE3C1QkUHc5OqljnO0wb+pP
VqOLPRrj5rot9Fbq/cAB1n3lWClqEcUDWz+0nA+p0iWNL+rK2rnithK+BX4IpJae8h9tcigTImwn
qwg6EBzhA+wvtbtklQ06kAz/rbSQ3z40YVyqj8Vc7TUht1bw5eirKK067ZKuuKRGs6E+RZi3tpgq
aSXuvo43qkcP4tBOhrT1XZcPCigAfbw/qO9FY2f40moFPjN5Olx0RRvqc9GrzqvG4YUENg+Q9Fqq
rZY55WaS+CDXCqX614OQUn3wKJPs4eQ2v+ECswS6Ril4relFirdAZzsOXp3kyiXOmzfmWJ6zrHDe
xWUZFq+45xZ1Wq4AyLXuOnw11RwqZJ5lYI5hX/vZEJbHKUJgr6llZx9iC6H/27fOVu5H540cE/wW
AJnlC7y4WRtZDLB0RRVgb++elHGY7jIFYKdoi/gyO0357FWhsjPo5sF4MegqHStqQ6C0rpQB+n7N
G7ecWxS7deMXSq3GhQd4+wTEH2Fknev2FdNFWhBBWvhVSH5cT7eM7CqKs7YMQlqJI+rhoetXgyv8
lMTiqBLGuwOSK3vX0ubBoNvNOwXZ/z+8jCsxVPQ0IwKOS0n/gkqb457m1tyzjd9czRfjrFbTm1Ve
7qlN0jLUJ7vuk38h92iuP5m0T09Jm9WPIpLyLwW+lnwQjQ0g/TD1/xRRScypq9R5eT/MuTJe0rEr
1HNtjJXxNlFhV++E1a3EBb1q6ujcicTVVTLIq6HtRqwmAtOC7odDmejEo9pZlY0aD329PaXsrcWj
NQ2XF8CaCibges9IE6V/L5ZF4GYNBS2AwSSEdePZe35IW9GGy4jPSZXC+uP02xpiDmPKo88RZfJD
lno035U2J/FcuVWL4rtldHe3z8PmkDTd4VOijYvew/XcZn0y1MmTeVC2VR6/96zKyH/1pSbbN5Hs
XWxWrcRodi77LUgKXcrffn/UQ3iUXY+aonTsqAnqd2kzR9b3do718kw2lWs/NbMv5yNCY5l+6Xq2
3ftsyDQnPcBKMayMbtQQd75Tjk5zaeo2Tt7CJ+k+3/4qWztsEW9ZOnG8T9dFuFbaEVolITusgqtX
TN7c+1OaTfeQB/7Wx305PL+lh8Di0otaQx/yUendbpoyHt9DT3E2Mwr3yXWr8K0J9hQbQHd2KPa/
Ig7StaGxyRGiSrNaAd7cskgMJQu6spyaoxrH1fBJl2Ya+ip18oMn0m+uO+f2ziNn6yzhB4XiGi9j
WOqr/RZLSrY1ejRBD8PV+wJ0TCrJQVPHZtwZaWtnu5zZpc0HSncN/CrGRippNeVB63ZleNSTcPql
JZn6IEVYfLNabbrc3jRbUwMPyb6BQwWwdTU1J4NsLqeEo6TkcnyK5dxkF9ygiz2vyq3duXSCFqoh
pe+1qDQ3tjWLgue3FJmB0KjWJN2dq05de27jadjbKpsfEvIzAYK8HLLh9WHNqx6Ov52VQSHH8ZKA
53pwZxv0WiITxzmk8TiGr/mUED6WTjQFtLWUVCMAHqm6UgRa6hL3MDmiV2F2Wfnz9pJtTg2o15JG
UhsyVpEd9aexyCRPbluRCc2ZLoYymTRmMhx0Ocb2MS1gtewcveXltK62UfhGG4OyJSDB1T7JhVGK
aTBIkh1Ad5aaFriW2HN7dGZ3EoeehhmKWGF4l6ei+kBtsPpxe9ZbSQIa0iZmVfDw8Du6XlCgyNwp
1PMDNRFojoVS1aqzSGX0rU4r4DgqQnrpEdKl/eX2wFufewHeLCpUEBvX6Jt0SrmcKTkEbqmoJ54I
uunbvfSgprVW+xlz73HeSU0254rWMXwlBF4Rtbueq1pVRu9IJQ9k4QzpWXjS8d4oStU135V0jpsD
6hDAsv0c25fXpNbw9yErgHWin7OKsXVWWYNW8kqZja7+Gllp7jx4IAtAj7hZ8XV049bwewOk1U6v
aitAeDzBYCAuRJh1tVO1p9aelJY6P0qh/amMRTs+uDaB76M3YxWzVxjfICDS0cDoggcSgZZTe/2V
qxYqjitSqv3NoH2xxvjeHHRq/Wo3Rm9jpxHfmrSP36Sq03zRRRG9BZacf9K6yXq6vcP+XO7feqXq
/+7LQzy6/iH4d5fODKgsQPCuPmeG4jy4Eh0Uv27SsPGxxDARGUQL7sPtcf/c2Yz7u3LHdWP+oa2N
lYSV9NhMBIbTVxc9M8P0xMG15CHDA2pZ6krsZMEbH30Zk5cMMhhAzNbSiY4jpWp1ThKES6tKVbTp
Jw5Jc/ImrwGQnsLRHuVFGeyYx4CSu4cYrxn6akohjh7omh3YwPbPgX+KZMRSGjZWeyChHlAgLpcE
TkraqitNKf8toCn6lWjtk5Mk2SNmxRn8YkedgsQe+ENE29IjTxNMwneC7ObPIcKCmeAALFiY652g
zuRVMNNTqh9S4CHnzNmdTtl4+Dy5vWx8avKpYfs9uSgaE6VTiUNRCKV+p9hu0iEa01vV3sX9Z4YA
z4asDRwghcE/FOPA/MsG4WOUWUfXrnmUVVp+pouW7oGNNgey4WmCdSQlWfPVG72xrTqt46A2vPou
oYqRnpzSSqrL7W2/M85aaKGcVBBNQOyDOlZkBhtLJMM5czIkNG4PtHW+FmokUnSARwky16vpNqoK
F3JMglag3O5Tc1PVizkrznCubSsr3olM3dXW+bNKwVYmS+Vg80DCFvB60FpzSUEitFCjcijjhzk1
xh+elkXvxrIYswuGQzEl+mHuL8VU2+I1O5gZwx0CLca1udrBemJ1mlEjZS37Dpt7Azu6PoZUfR4j
MBh+1saG+S4qUfM6pdSNTV8b+wGfMjd0tZ9Fpcq/1damSARen6ts6YHyz2oRpKlid+ehqZkOVvEl
U+eGHgzsjpOdc7hvL/jWzgKCTzWBcheHZvXtYwDIrTanIpCDDMfH2UKJ9p4OxejtVYS2R0JdF+Q7
iIv1W5S4HQrk15lVZNrTEbv5XP7KpFLt9Xf+vJVhOix5KxL6Fm+91ZTSDKUgRxHAcfQMfaa4/Kr0
8t9pnpy94Lc1JYMaAnktB+EP9kkWKnQCO0sE/IwhQz1/0SR06FD8PUGbKSEFQq8Fnw68YK5PiGr0
qg6UIQ2kbNW73s3c6ZKTxh7l0JhvrMzSH0A8dHtmXn9m0NfD6tfD5jaQ7cIhGiRx7EwfvXLIku+N
biFeUTlxlbwTbtyHvj6odXfpFRm9R0QjtHdi0laugcQM9EwgDqh0LKvwonKa0k62uipOA7S9uFOj
CLmHApWwf0BGNa0/d1aoYObWznvGt1sbiccK7VfOIG/p9U3bDXFp1XoaJCC7H4A/ktPoDnpcB2sE
c3++fRI3R1vaaUsxZMndr6fpxZNtpcOYBj38oVM9jd4nL6kmiolj8un2UFvrSvsAcxImxT25Wldc
HWvTqpASH+04BAGtY5/h6yTIKUyfyNIPrWMAm62EyBIfopBzULXYdD/e/hVbE8YPgjI80kXktavP
22hdN/dmEQduaEXgA8ZEq57KPBkc3+hL2KO3h9u62rAnQS4EdXieKKvvq0PxlRhoIOtPyelnb6lf
hg51+DSR9mdg0OnOcJuzezHcatdGtTlpeMLBE7UN0ZzGGojuUzXPAD148CZ7t9jWIaE1Sf5PU3vh
U13vnryVrt5oJYz8ziyzt7mu4qlI+Q57xwumwso3J6wH64R3sb2nP7U5U7I/eG88SlRztY5cg9MI
owc8u2UPH3u8imBzKVV2dAvVfUX+D8oTMieNYCrgq0WU0wCAtWGsuNaGgxtp1gPMD9XPhzQ+xs7o
/HU7HZDHwp5e0I+oC6wCLxpTU2ELJQpm0yzGY5wjMHNUUMXYyeq3vuEiHA6+mhSCTXq9fM4gqYuj
9hG0sk7ep02TL4UYRSDiLXW903emtXUWCKcLGxBxK6LA9XBe3udhV/OGGOmETf44m9Z3ZULDy3WH
9Ms8GrtBfHOCcC6gO3AlO+t6pCGoHGD7tyhjR/0562OvOiiilL8o04TyePuobw4Gu23p73Fhrsta
VRhHpQMoP4h1o8lP9qSWk68nSib9ciz2VJy3PiZ8PlCdS52Xavb1x2xQOevKxET93SqHY7FwZRw7
Eid7UU+eeYD/vD27vfFWkUWDvDKlHa8bB92W99Ysf1lNKJ6KGq1qDX3OnY+5PdxC1aRut+gVXk+v
GzVlVgxsLmLh2P8BkHu0JltLDkVnT5gyWP0rAidvgAX4RxkJvYTr8Wob5yGNhkPQ24U2HSpELv5p
hQy9C3m3sfO433p6sCHhyYGMo3a1Wju99NphoKYQZFqtnnSqcncVMPUHO1Y9xXeNtrxH/s3z51pX
vv/9MkLVXmD5xE4kRa7nWQ5epmJwLYJJGl8zZVRT38ZG88HURv1RRmr2fHu8rRuCaiRSF/RaSCJX
abEQeWsVygi9wbHrn/wsWRzzUqCxaZfGHVkesn1ho8+n28NunUVeFxroVIxHwZRcT7N1cprhTgfA
shv1+3GgVHRobCV5X6SVku/s1c3BliYEQRtg/DqMoj+btJEaZwDm+jaAw8qBtJy+OzWOidP8K2aG
7+qia0mbdC2Jn6lJIVP8SgMRQTVopZc/uUpGS6e14tdc7x6PGl40oOMpc15/xXyM8rlvNBGMSlfP
d44r5u92FRcfkkq3fDkJZ/b1PtL3qLObmwbS8uJoB6txLTA2uwn+i67NWwpCP4y8wjt4Sh090c5H
73bRhvDtfNpTXdwKOWyW/xl1lcygPOukPLt4lKZ189UsXfcdG2y+zImBg27OK9bZ2aWb80TSg7sJ
oiWXxvX31fKsiW2pZkGBALqLMIvX/FfEMvnaz8Lzp1gbzsWA/IZ/ewtthB8aPdTxcJxZjN6X/fzi
adMXBbXLOhGBXY8fkfyqjr0raoRh+l7LT5CV42ehlVaHK0CW7cmpLSfvuj+ydJlIhBeHMqRallfC
i8EnfRqStGgFfmx1fF/zCpBvSsXJ9lrfG992aYJAAqYDhEr3KtDZDQ8QhmGSip2f8NQMTwO4pdof
hl5+GTyQDIWwhq+3P+1GKACxgJjQEu9Y11XccbuxgGMB44m0biz9OJPh9Kgki9SAWcoq/vs6CsMB
tVn0kgwgPtcfcyyFhS9hxZZtIO17Wmo9x2Cn9phVGycDyyk4shRbyR/WGgK9Nrdjn9dZEJYjJV6t
TBvnLMfJd1JEd/yojvVwJ8xtLt/S5VhYjhgyrLaJEimG1STQR5IB+ciPYHjQg1IYaTpFA4qI39w6
UnukMzFJ2smKt4YGZc2ZXCjJf3hSuL2YXcSfs8Bwovowyjr6BD6/PnXVLO7yONGOCOIkP25vnK1j
8XLQ1XYFPAtgvodAihyUu3B04qo+iiTq714xjglQd2Go/Jk2Av2dh8kwAKF4+Pe+F6LW+yc7Ttud
O3FzPgvBCewQucZa/sP1GgcOrpuBFZwM9Ti06hx9LIGBejsbZXMg2KnATZD1gH2zOgJxZsu6K/Ig
wYPzIgprjE7IJDp7qpObu2IphaEhBKl5DUvKMivEWiguAqSHo885luLaaaljZb6Wto7+hqu61TCe
pnq6E663Tt+iw/R/R17+/4uISQzre5VbNwDVob7XHIjNPvRHTfWnInd/tDKdD7c3ydZcuR8MKkKA
n2FqXY+oqOh0EKPhU3SIL4ZqEj9K7Mie1HiKTnlWJke7U9BpvD3qVuyk5oXsMbVa6gmrlUxqc66G
tiiCUKRe5AswZz8sGVW8ONz039tjbX3Tl2OtAqcXDQAwMEoKclBfjKXYSXGyerf6pLW6+bUuBlxd
//+GXDbyi2UUY12SRiVsoMSQXzxF1pXf1qWFiHTkPPV5W398xYAkFRhzkipa60JiDGdDr3A8CSig
mhfRWZZ8dFOsj3H2ca38ODupvUcX39w5dKagTdPKwcjoepJWkdaAOshOlTn+rgzldIB9CB3VFZb7
TyHKIbkPk9DZq/Jvbp3/GdZcvxal2uRx77RZ0FOy1Q6Wm4eej29NKSD8jWbyipgDfPf/zJL/XM8y
9DIBxILXRZXMbQ3GG0vLE8mysrOCW9Pi+vuNbYCGsNZ2imXaT3MC5qgCMXIWcrLuyQyjN/2QJ//c
3ixbC7e4jlMroSP1h8Ac12EViVjNA1Ab478iNts3haHDa87c6GK79V2Pk8/O9LYOIShyaCOLgwzd
jOvPaOdYh1kxFy1wGeEcrNyr7gvA2g9Dl0XFWUJE2Hnlb2jyLFkS0q+Q0nWEYlbP0UnYpUTDnWsJ
uvt3JxsvTd/fK33pHKZWzw/RVCFj73nTKP0GbWV5toai28Pxbq4rkNrF4wI1tjXAffZkY+UGogZK
RPPPV82se4gAsLgHkIHVHiJpc2mpaSzy5joX1/JrXgQeK1UcPZroZIS2Ie/nvKssf7Rn/aOdz+qh
ymr3GWk4cyfCbt3L4OS49mCQMc1VuDMFLO0JjS0y4Vg9dHLq22ObaPF4vL1xt74liQwZMOUbGjWr
2WWYDtWRAe3XVHQkTUZciM6jmGvN9/I63IG2bg8GHuN3gxSU3vWn7MuhK2JvSgNbIu6B9K3yRgV0
/hlgcXe6Pa+twwHplXcaDwk84VbfTxqTXVABY9VIzVNkNvjXGNfTh3YQAPU8q693Vmxrn5Cx4SHN
s3bxX7meXJ2Xau4UMTRx2RjCj8tx+AHUCKvVDkkAeVTozzYXOc/aXlK69Vk5Dij48ZQBBbA6lW4b
1tzA1BkSYGryMCWVdpopiA1HlsDZyYB/ayKuX6D0TnmuQ0haUFTX8+RGDItJyCywEhxsKtOM/6F2
LM+lUxsXJS2UI0GgMw9UGodPWNDY/SGJbfdDW6MM4M381Qd3grHoYwI1fwFUYt/fXvotdItGtkdD
Hmopl/fqfplat8y6kF84ze7wdght5y5XmvmnSJvklyY08V4BLP7Uo6pa+XGnye5Q8e7Tz7E37PyW
rWPM8/l/E715rq8+lhwGVStNgDZZ2eZ4u8VqlBzKQW3jnTt1cw+8GGi1B5JUH1tRlTxlc7X9NmNq
VB11kFfafVe2SKPd/sTL37beAzTQF1A8Vx6Y3us9oLZWJrGBowoBi6I8zHqrKLALwIkcuhEVqKWi
91iPafJORU/jcHvwjaNNdg32dVFzXRwLrgcvRkUdyixzn7G3UvxEn6bh3BupNvud3gxfndzW92pb
G/OlxYsUC/AEHFvcVV5GF6nzGrw9nhUQbNExGjIL19/QjCf4MZGRIRHap9qXodUGCw5JG2afb895
GWD1wRcrLxQAsaajQLJ8kxeXkFeVcdLYaL0KTAO/YvNk+alduDgmtM34XNaLaWpqOIWvFvFcn2U6
Wtkef23rN/DGXqgQcL5gU1//hgYwWaGos/McmRiRn+DORG8Lx6WTkSalfI8u7Jj8OzejJg5LT0l7
b7czf3L7Q2xEWZYedxWYQugZrUFVmATFkcBp6lmTFFyOSUjhuDy0VVJ/S2DeVefKQ739NKZWsseL
3Ip8SMeR9yyYBvocqzvFaChZNYkePnujbpcX6nCpOKhWP30oTC7pXply4Ws9K3hw5Th39zhvadZl
xhi7WexXDOUS1VxKkW96wrlwibgXLVNf0cQmuwZpvyAgLGQrV+skEMduMah5jnI7eyOQcS19k6b9
rw7dqR0w7dZyMAL0uCXSIqF6PZbIFCVS8zx8NnqW4GiZs8WRqAftQemLqE79uh1i84DOn5fsDL21
HYGILwsBFQUB5Ouh50gZFyCW9+zUfWYfOxliTpmhXeybhZo179vGKn9lJBnfgEtlH8dM0dK725tx
KyyQo5nItCwqvutGVKaWIFrq0HuOeoGnSaFMZ6mWsfI5FHoGKz3OLmHRN9+ncBB79NmtKEhaQ/0S
NCmV2lUU1KOiazJdQ7p4SFGiQVmoLg4pSL/8HM0iueQUwovXzNck6BL0kWpbW6nMpkjaHqtkHCPH
JnlT9TgZpqLUkYDlSXfCAYmNLucCELcxx/3X219744qDDIRrCjUOmILrvYZwZaHFWg8vKlf06Wh7
SYbYn+7WRnrXm7LZI3lvvXYYipbUYrHL7l5+0IugG5rpLCdj8J6VaPY+GAgcmb7VFvVj1KiyPOJi
kMuTZ0VGd4hGfW6OkaJ06rHvuEUut+f+G+iyugAANfDCpDm+BL7VBTD07OZaUUIK1K3W+mrtOvdx
5TltUGe6fNPX5fQpldN8KKakvqvdUU/vXKVAISGvrZBlKkr1pLihulNC30q2yLNQRVJ5GcJZWkUA
0ymk0lcIpKJel3yJmrl/FKwTBnWJbqfHvu3zd+WM4M3RKLLWPM6o5X3I4j4zLkm2LN3tD7VxLJa0
D4MzrkuKUKssPKRNZA9ThSVBSKOCp6iVmj/nLJn9gloYXC7HpKN5e8yNJG8ZjtsIAOifUmbJaDai
m0Lnuc/nqT/YSugMp6jiJvZvD7Q1ueXoqXQu6c2sX/yga/XacKpF8R07G7+YNPWt26mhuKCmNn/O
41o1Pt0ecuPQ0ef2FiVqgind4NUZCCUl/jAm8VCqGRANMIYzlouNfh+LbBJ/f8RB7v0uR6Ovh+nJ
9WiKnSVV3riMZgv3V2Q08/Ah8vQGY1xQxq+oI2A2TB5rwEnj6bvaulQWkJQ3Zu85VvXsW10IbF6q
qv5RhVGy0xTZXDnehiwepdk/W0Awuac2KcLnLE6h2CR69HUyyFhJqBrtOBVjb57/fuFo3KOuQNb6
p8vU2JQFRRyCV+aI4VnvcQry1SRv7jLSt73q/vKl1tEJjiz74zdfbI3enaNoNKKO6JQLC1cFoRWR
uHRVKs1LI3rzQ2KatTxWdmgdtBS1lkc9rdS9GW/Fay7EBUFA9xDs6Qr0Yo9al5QUv59lXyOopTU5
Mu6NDgP2NDZzauNyhQKfnzfU8O4E+jXPoRn18WkAZLhnPbt1buipoBsFQgr09Co7wTdgGJdN9wx7
tYn93G77f0TV5cWxMLG+3XkSbY6GcBvAV5Wu9BpCoUieu4M1uM8Uq5SDak6Te8yGLvVVL4Gz//c7
C+0YOntUVrmRV1MLa3ZCG0Yepgn45xYQZ8BO5bXxcXYmT9sZbOvgvBzMuI4IPZYrtixC99ktuh9x
5UyWHyZTfaGruYin7mvkbHxKuj8U4BdOHHjFJed7cennhTM1CRWeZwgo6rEKp/BLOo2fS0xtd6ph
W/uVHjeVN7oMtPPXHRuR5GmUjg2vykbXL7ls1Ee8wiLc2JT/xdl57MbNrO32iggwhynZQa1oyUFt
TwiH/TFnFtPVn0UPzq+miCZkwDMbrq5ihTc8oc6POebI+9Rw0tLF9zUK0B5PZE8N4/L39e+5EsPP
DtVwZfEmolS2mDHiK6qJ3IPzSgnUVz18EELHS7g4/Z0doIrwPIZRVX0dYImJ3fWhV74uQxOkI2aI
/MMyr24bPxdJOFBBRfB4r8Wm8rXv29AzekwflDLvn6+Pt/JxOSEI8QK4hTayhOQXYYleie9Ir1kQ
k6dMdvCc+KHyXGWqs3VMVqICQvM5N+IW5vMujomTVOjRqrr/Kk252bq+44/VQY7m8vH1Sa0sIhgG
4Kcz4Rl+2GIgNbJao4+Ra9btphk8VRGJcOvMkJobg1pd8xVd00ndyL7mTbG48ek6gLElB8E5ZInU
sJzMD+p2wmmqN7X8c5gH9l5Rh846GX0zaTtl7NTwoQyDKL3Jhir93/U5r4Wd3Ky0WoDAUOVd1q0n
pTLravCRjq8tpTuobCTH7esucDw78Z1nxQjUE1UkMNtyjrd5gonn96Gv0+4YOgBpP35NUdEA8EBh
ArDXO7gMUBk1t4AcR9KoPY/KYO3pMCObbSaD7cXGpHy5vgB/k4/lB6DaO/PcZ0TwUpomDKwShq7F
B7ClyjolIGrPGf+6uhl7JaQSNJhoqnyy7EDzd0Id1fZs9L0kfvqxsIv7OioMy5WKPlMwOelFcbBF
l8kucrQgw0QfSD7U2GaEntIjAtq+ZmKKXtuwVdKHvuqkr1JTJo9JOFInhjlaQGW1Yr+tf12f5to2
o5mNoSM3JFi6xZMeJFQvex0p9MIsfSuBVV85w1OmjPmXocut50yxstOQmtZ9h3Hb/vrga7fFTNud
wZ4zRGjx9lT4XsxmXDhQOErzzY/QwVKtPG/cBJjPxlgrERR4LqiY1uwXYC7tlfCiHtTKGP3XvNZI
n1U58GvP71RRukHWP1jIsxakVLbSYK/ey70rCP7ijV28NmEKXDQF/gpHLY0PAyuTER5p/VdfKYu9
2dhB4HIz9nsZ4fB/yGghesI9JV6j/7Tsq+XxaChhp5LOwym9F4Ouf1JLxzzao5LhuC3ln9FtA08n
m/FTmBnaNzM1qkNTSxP+Ai2xc4QDgbNxl668hdDcgGwCGJm9IhbpjkBxA4sd238t1cy2D6bW5PJN
kfSR7HbIOiqubEmFN9Ig3Vj61YG5xqlokkcqSwnAdjD1QsY27LWTuukwVajtm1jt7AJVSj+p4Rju
m1yJ/lzf4GunC/1ZuiTEO7Al5v3wJtahm4tPdtCx6TrH2CVVLtMPqZz6PgMfurOl2C4+TT6R8k6F
5lDdXB997d2yZwYyzzGm78tkr1Yb+ptx67xOfldILp7vvemWBpCO1OzD3gshBG752awdM4JWzjQd
XV6t+Te9mTFuNnBkS+G/WkVtlK6YtNbj8Tblu6Y3lGfHbKMfhhkazSGXTCt0C1WMn69Pe+2QUcHR
sL+CefDO66DQlLlmbzqvkZFPNx1BQrvPhPVHxGFX7K6PtfpMglKlDDyDOHktL+cblbmCLRH3ZwXL
/r4YjfC1L5PghgjTtl6NHMG7hxr86GzUmO8aq7COjpy8aOpgZRtHa618ztP4f79lEadoVZb77bzb
kmRKT5qvK18nBEzuNbNT7vIiqyLXjg1xo4ZN1e3GLMaXmD3g/4QmKOi8lMouG0DDTLhGPwneuy1s
7dqGBNf+V0qVasDy8OOHmqqDCP1XpDOTL7JfGI1rVj1Rd6ak9NOsvJDEBqln5QjODGYbZavZjMJc
vDF6O2WdpUbBGWvvbNrro53NhjE9F0w7+udRsw8BPuDtoSa6kzdO4MqlY8rgRyi5zJIrSxmAgi2f
JXgmvVoIAjVeHyjaowxLeicHyLh6lTbXWalt59HGa7ey0gwMvJEsSwadurhmzcCiRJ2ls9GR0KCl
6s6BnVCACaiM1p16ULTn6ydha8TFVdfE6UAVMAvOSCKW+UEJiMoRdtJNZa9oUMPdUmmdr9fHnGex
CNEoZcENQ7GWBV7e6bViNa3qs7xo47dftUrxreMkj3X6D6uJ/JqGaCuaF6jjLw65JnKrQLLvzGI7
t+Dj6l+iQhR4P2lSru7syfH/AQiEWR61Bko+5FLLGkCXZyn+iOQcjh/7Owj+9XQjy7mxL0PV9CLJ
qX+oWtB8zp3YORC6oLps6WG2RQ+dv9q7FX7zMxYzl2gVponCz8AZAypOPQ5EwrYBMTZV4+h0/XOu
bSFaajOzGIwFqdblMotOHoSN69m5q+z4eUZ/uqOfpQ9dXs4PZLEFYVl5q2b5MxrPvFPQuOar481b
hapdPAYdEgdCS7TGa1GclQ593dbpvRmMk4AkM5q/5GyCTK5MYXg3yCLcytDXVphm7awzAD6YOO3y
R9gkAkkTg34ypRnVQqhefOnBdJ/1Rta2dtXagXk72GLGbWdoQGbRlAj11PkdQQeQjyimimM9GmVG
Yid8QPOy3hv3eDYqp9aOx4RMJ67jGAPZJKcdhCTUT1sqJtVTdDFu9cBXl4Pq+1/pEBs9+Mvl0BJd
y6WQXzjK+jDdJshr68dMa6PMoyu1KdSyuuWgtsjEK6hLLLWK8Dk3ANU6DIe2onpIVWj1hyGzKuGl
YOzCe0xFNjKuv7LMyzOlOuhfkVaCcV+ydf0wDAIAYNyUqgOo0Y1qw3wpk3FU3bSN+uKmkzvJOaEX
3dznmWPGbutYCbGSwDjqJMdimjypSsABSnAr/thC75WNavraVwDqhLrP7AWJIuzlV8D5SmT0W2LY
jaaIvQQahVdkfnkj1WLUN+KW1cFmaBV56AwCXAwWhJqVNXDfzopN+PKEYkHbHqa0y9rjVIX5f9cv
mbUjAKBmlpsF5sBFczm1qjNGKxyC+JxVeYgiUUPk/pLZ46Qfrw+04jCqERYyJyoWXODLCg6EEGNQ
swwdjEqyIgp+qvIzN3vdAdkxl1UBG7YovYFXP+LPPpx8LS73QMkLrzeM6qYIte6w8ZPmbH659RBz
mRWJqMHC0LucfKM3gWbmZnTW9VjpTmM8iuwgEC6uPdkM7yrSZv9TryWBZ5qtYt2QBzsR1mRVEe6u
/5S1g/f2lyxi1bQtBbY5cny2f8RR3d1CwqweFT+MfHA2erPF2FvbYyaAaJpfgEypd19OfH5LyFfS
+KzmWTW6sh/GuynvtD/Y1P+DWhAr+9ejg3CB9OtyLKJnZ8K8ClJ3bsSy2xDp46wpQNS6Mn0THRv3
Tt7YbPPvX37YmWJFBYccF/7H5ZiD0iK0i0rEeXY3zx8cf0jaI/ix7tFwyEkOUdUHIw2jbNQ8KGD5
JiVy7VjNeDU85mDNAem//AEaDCyjgnt5Vo1W31eqLdknhwp7c3N936x+SBzObNqKyBcuVYAkHB98
mRN81gqp+9aX40uXpw5vEeT98/Wh1toHsBMIn6HNmgRBiw8ptxZRD2q7Z7URwXd70FPbK+v0oJlN
vsPEZqh2TajotwOdzW+lGMsT/8ZxNj7tHAAsPy3lMXpBhLoz1vZyZWk+08EE5X6ebFto0B/DmEkr
g9J4qjAzzwT3aXq2rkr9/voCrG2qtyMvvqnhhL5o4jo4g3I0VS8Z8oTmHggA9ZOfBtJRmrLxNtGE
H3oy3shbtOW1KwIFATxoZkgKufzlxBXQq9Rf2xCEttIeHGsQDxNay89d63ctram+UjcmvLbUNr1N
xJ1ps75j1lVEtkgGUmQu2kn7jCO2/blJp+rW96OhOwR2pkX7QKTSFo95dadRqoCWybXB+Z13/ZtI
1JGoM5cEPq+OlcvtUztmgNYwG0WKU02cU6fmYbjjWg/CY4DO3e+gi/rhECZjt+VotLros8gWTiCz
Tsu8RG9+yVj2IYVSnSUY9b7wsszUwT612GVYnSJ29Jq2zFVWF52O5lytgd6sz1H6mxEpPEIek1OU
+5KgeBkm2/fsqBz+UzMa2+5ENWcnI+fnXd/bq/PU0figd0wlY4n0GCiJtnEbhud4iqYzfSQhf+qd
SptefFBn9U5vlHrLAWzt7qJbhRANLSvojYuZ6qNea4HRIamWOM33Om5Q4bMnm6XVMltsRFWryzrb
/sD7pgFoLD5koWZ5VMMThcccNqqbldb0TPyoBl4xaFxioBamxKVLoW65Ha3VxEhaieAh5YP8WFIe
SyMo/K4ueGzpawxurilJvx/lSey7tBb60VBKG1ZujzTWbQHCz1NapXgE22OUO93XpeePf+oZH049
kp9FG/ZygxF7wSSdHO6Ryo+fuyS079FYcIxDC6fxVyKmYuPhWPvONFx5NGb0NB3KywF9KVX9ItYo
vhilrXqjEoXtDb1hKYPSTea+gRBbuaZ5dpE5okKhme8k5CpbK0mQOUBaWDX2rQCg5buNFYw2x3dq
xkchErW5sVI/UtxISsYtqaO164ukEFfr2Y6UNV5sbKfP40ItdKKPSvJ3iWZ1kjfGINZbP3H+c3pM
w7VJMe8MPRi9CcOFwgVq123s+JVl55FGwpx6EADm5ZG29EBqNeqtr/DqI3tvqaMe7FB4V6sD3ifW
PwAnZvX/mapFHket5vIr66FaZfKYgtII+uLehKdx6OKyvYPMqO5aRRo3prdSrUCHgX4wzaNZU3Qx
noBCmYuys1/D0JEfm14oljt2bZ8dE6VzZYiTn2QxKppHW6Pzn5SpVbfyh/WfMFdKeCBmlOTllDVh
oACZgKcAIjkbbdlpeaxSPQ5uVKvtxRdgrb7kJp3jPIcSJMBjXEVFffPh4wxAFcVEwkwKm0uvMavr
jMiawOUW6VDf1KA6blstRAHPh82pduq0kamsXKRzEDhbcUFApHd1Oek6U0Itaxiv4Ur/1dR9gjaU
YcnFsEul0khcfBWz/m6Y1CnauLlWgmoEtvjelDbnEGtxh/sjqbmsZGAtNbxi3Uiz02YX9RAury/p
2skhHZ5VKGcwxTLE9DWryKwQpHfDTbFPtTp3O8ohhgvqla7/xwejdUrJheR7DjMu17MIlQnxDgkQ
WVO2HjY62R3A3OYA0zD6+i9DUWZBhxpWx1IY2kKVtc4rhhqNJDjaUtJ7RlNIX4WpdR+vmPwFCcyh
BJjGZQQHNw213y6gs+vD0op0Ye/qspPvx9iPDx+f1dzOo4TEBwM0ermAKj1Ugl9hv2I59IJTopTs
LPpQIVltUP64Ptba5uclAw9L8kFHYQ6j3gRneePogd3F0qsibL/0uk4vNVdSQ1/2JIoHp6my1eGW
GheNzesjr901YNDJl2Q6qGz0y5FtP0/lMgAbYDhRj/BtVz6llvwLS4rx6zS1n/NWjQo39ZuXNnTa
j0eHWO6Buab6xdSXd7vkw7Olk0bOpTT1KZ4cgM25iXY1VcG4/ZzFRaz+w5BUomfEH8o37/iUctvJ
YRcm4blVp/JPJiqYLyONBdfuhfyCD4CxETasfFreSEKcGU0zy89dLnBpDL0w4FSfy16v7/2mK55y
Tct2hS7pNz7i8DRnNf10/au+v9Fgb1KCmcHsDLuEwlWpYddFJwP+s/P4xVd0HFPzYdB+Xh/m3dxw
FeHTofQ/48JAe1zOTYvlLJeMsDw3Zp1+dnLFbt1usEp0aEetvZMLzY7cJjO2YLpb4y7WVIWIOCgB
BloQxyW8DSzj2e774phJeb+PrUgWbj/6G2v6LpWZJ0txAFUf6pk0Vy8nmw5j54S6Vp4736p2bSoZ
O7T2w13etOOTU4rio1cd45EyzXJpEI0p91yOp0CuhCkblGcTcnwHFaLUZLdtzVJ6isDwbHnRrq0p
L+BsRUuRHrXfy+GSiBTF6pPqbFA03SX45u2wMc1vktqoj0Wpm56OrcLzRzcQ53+mI3LJso+WuEmk
O8tMN4bibCPrixOYc5f4URO6Zk8tD8lhCfvPTZPvd88waomA1mjgo2VM8rCoN+G2VoeZahVnxell
axdS9njhvpHHXdWOxefrM3x3EufBoFvyKalsQa64XNYusuteHfPynI6mMezbJNBTFzBd8uHy/uVA
S9B4Uhoj4iFpea6Irr5h+FM+WyXd96mV5GHj0Xh/FJjU3OknWoOaJy8mxc0ZU3TvkWQpS/u5T0R+
iCYz8XwrUG/jwRYbCOP3e9Pmg1lU9+HJkf8s9uagGl0N/A8vHLjcJ2Lx+ARHdKTZncbGnVU00nMV
tfvrX+5dvjeLar4ZdLFN0GXMKVRgx5nVxYStKJgJz6JAleztsc6/iSoNfoUOmPEuM/yNi3Vti5JC
EyNCkyKRXExYQwhuQAgCJzktb8CJpXa3GzrJMnc07obX6xNd26L0vumc/JXgeCdjYqf4msR44GJA
Wj0ngzRau6rI82B3fZzVBZ37T6j0gs5e8t5USbMkzEVxShlpvjiZ07qBM/2vlv1fGHrIoycKAyKy
XObpxtU978eL2u78Kf9vZHvxTlVTpwa+qPEdZb9+K2dbBnPK5AOUivImFZ3zZdLKoXRzO0/9GXgs
fbk+9bUDw+5FU4HaI2jj+RO8ie900TtlGWk4PvbGnaqW+qNa281eTUXGg6nmHw0nSc01OsSk6cQ4
oMQuhysdLm3uGSSUCr11S3nI4JTbFNq4qJIvllzb933sb2mIr0ySdh8ZAGP/Zexejpogk5I7ws7P
QN+tu0gu/CP8ufwWjqUaAlw2py3DxZVjwmeljswceS2X9xDW1/RY8Gg+j6L2O0/WRH3sRKdabtJS
Hbj+DedvtNhEbwf7W5158w2rsq+bNnOwvynbZD9AHatu6rZJ2413f2WzknFTuORj0ONZWhWIDKYI
tTQszbSyUrwOr+OTIurm9wxOxik+lrLObcDRqG6d1I39EiPfutUNWf2WWHMReiBkgfjm5besRaVE
FDT5lrkPgpJG+jFoffuGgAQlzBYM+vXFXf2SRFdQuRgTFczL8YQiQbDutPxcJmq1l1puObeh4XQz
TU6efzQHmI8HrDgwqoCMWOzLwVSjan3DDwouokh4Y1hML3QM5VNNm+kxGdNg4ziuTo4Ea0bbzLJD
88X4ZucoVjAk/cTkiqSr7wehS41bou+fY781ONrh+lLOS7Xcp5C46T1Tjobyu5idWapWnTZRQcKB
92kc4yo4+Zb8rNhCfOJRn/a+1lj/XR90bYrICdLrR7uDoGDe1G+mGJhynpjhyEmE3vHglLDXtT42
fuRWtiVFsrY1udaAGtIvlN+1JpVCiyuw/Zh9tXE+3GdaHEm3BQoF4wMx8uD/kIWkS1uQ8tVVheU0
o1f+wjUuJ2gUde/kMGHOcSnLX8DJ4GHbykPyS6EJ+6Xykwdo8nDWri/rypMJmhHBjpkly+CLZbVa
fcpqrcnOCOpHX514rNxWqKW9s/tIST0/p3nohqOtFjehlCXhRpy3OmnETlAmQDGKi+By0vQvCl+R
UANL0yJ18aDAhxBvM9uV2lrZi3DCuTfttHIjZV7bTLDIWGgqV/Rv5h3wZjPhmtqGZYjSITs4O4k2
TPejkIOvAX7U/zDDmaYw00v/IhYuh4KUpuVhiVkd/Jz0u5Qo1a6W+uTTRKHgZFAsGLwE7/WPgmW5
gNi+s9YE0l9gKy9HtSXZ14DgIT+m+pHnj2gNEQEFr4rcDAfqBdJeaHr7G8eaZCMdWfuiRNBg5FWw
cDA0LkfOJ8y7abim56prrQeg+K0XxJjhuGVZjjsVpunOMcotvbWVJ42LZe4uM+osP3M5at3JyIVE
AfMlzruBZdq/9Dip7PJRS7td1JRm7ya54EULHd94wZbL+nX9IK083kTReDZQ5iJ1X5Zep6RTZL/i
F+TqZMe3UYcNLvRA+8Oy3LMyrsrLTShNxres9qhxqNeVhXxRFVh27Yl0FOJUT3VS7COYzMnN9Wmt
nBSGA3RNJwbDMXMRV1J+UQfTMOMz3TF2UlG0oXpv+ro/QdkqUkQCP34hXQy4+JITHCpSZSS5BZfs
rnEsaXCF5DSvZU3+V3dNcZMPUf4rqfrp0/W5rtz7HBkAGnTh4D0sWaaYlKtJYqHVpAWtjaWkEHZy
yCdVfKuc3vmTxJmxsWlWDgsjoklI9QUszBLtg/T40OqNnuALX4dPshZa+h7vwfRnRFHiv1zq8Ocq
zC7cWOO10/J22MWlL7oqlxTsN85OUP8sysK6y/U2oQFSdNXP0q/vAKg8GW0jbnM5Kqr9vywz9D/+
kLAsqyNNPqq+2vKFJxSizoCq7qosGH+2kLGPemv1G9Hu6g6m7vSX+TlL215eDciAJ1LcJynWMS1d
n2IkOgmUM7Z+2EBfn9nKYwqWCQo7sDFUIJb5pyKEnzuzPj/eB7d+VWa3Wg2F3W2kQByxuW0xCA19
+7YMPg70nK+F/xt6mYA6lY1nXoNytoJFJs44lWPtHUk3XvFFHjZWdG3X0iZG6QJUwpwdXa4oQFtE
YBI9PheZ6BovntS2u1WrtGsOtWQhaiCplU/LSTGmf7iNZpPr2UCOJsYSYZqLwKEsCpyVszTeDQYM
NxvE829dNOLjIcJceKb//BdHtCyQ+CiNCyWU4jOAxvpkV1Nz6hCKeE5RKH+5vm3WdigVSsoHVO+g
lyyOowTZKMFOFVVCM4uP9gS9Z0iE/hhZPCT/MtRsPQLBlT7X4tNZExuXwIELZ6q6zu2SUT+YoS66
Q5haxbBxz6ydB9RJ/v9oizAL34YBSUnkFlV8SxtXlCCVHhS/170oxXegsobMd9FBto4lakEbIdB7
MANHguYabQOuGhKVxVxpuUhy0DE6HnaK6mKvRtO1UWdDWfTj4PTK/qDeU4EzPmdRY8oeBunNbZpI
6ZaR3toHRn2L+NZAHhmS3OWBUSva+XEVZ+esb1Dgw2nmjve93ptGsglBWx3LoPAMsADU1xKsbCZt
aVUKjux1FcRulIlY8cqoAS1atdWWwODKBwZ7DQuUSi1Z57KwZ4J8TlphR2c7b2zPTGrnAXfN9D41
4n0iOv0PYoD6txZ95i1M4codRCZI19RC+H22XLpcUkMtyM3KJj73kVk94tFRJztfDhAu+Y2gH7Bj
dKG3cqW1MXmjaaLagP7fyfq1VoRIciuHZ78R40Ns6OFwLKG62d6AB5r0EDm+Wnl5H1r9RmVoJTKh
tYeOHnj3Ofybv8ObfGVCewdiHYZWfpnYNzJW7ZKL+sNwE7d1+RgDu9rCWa+NOKeicxJMir9UhU0z
tRSNHCRnqJbWPoh156lBuRkGPFKkaZ4Ppw9fTHxFviZp96xVvHil0UuOUYZEqXgA4OM68lDuSqBG
yX6Eba9tLOfKGQHGT9+SejTw+SWQzEYWZbDmbQtVt5dPiUAO4jZPcrt8HZtYGz8a5XFA6EGB3zOp
B73TaooiYBGqAlMh7x0yaLz5zNArAq1MvdROAkQ81DGtPcPJrT/XV/Xdjp03DI8YCRlOKMhQXO6b
oB9lxIodcQ4UGuGepcQIXuBTgt5WFJmD5in51B7GDgjy9YHfrTADz+UhMFzg2Yg1LweOc9uOiiHr
kdRv64ei6G4DgZKxOxZZ/9Ha12xAP2v60s1Ar2RZ2BuisfYbJ7TOid6MiC/ow0sUgGR2utHaiO/e
z4qh6P1y4YBOY5dezqqqe2PolNg6C3qc/b6QENzAFtUY7rJcTzY26bsTOE+Lg0CMDMAG6vflYGUM
NmWK9fS7bYfhHuPK6T+9N8fXsJGLr+yzzej1/WZhcirVM2rD6LAsmYpTqaVN3Sb59z40sr1eN6gx
TZmT3aVOOf3otX44IePp/MM0ydpBogEiAAmmXk7T91szH5w6+w6b3tzluSzJLsD01EXhILvhhm+V
fxoRz9oZCjNvnssRS05iTNc7/Z6VU+8OUBUfMksED+EY54eysLcu73ePJEMQJUPghwxH2XSxa0bN
LHtpsLPvA5QH6kyRtMdxffjqqIY41GGAn2SWDDFpguNvEbV15vKmVIv+PJV1Xiqq0fTDQDlezjXL
41C1mdjnUqndKZ+8dsv+aAkSJqBB4ZYmEK8i/Cg0Ei6HQIpDEmajKT+VoRoPRV2236np/VDHSYZn
qYXfy6GRDomdQOw1lOY+Fs3zlJntl+s3zl8D2bdT5Z5BV21uoMyYRvrvl78jL1ogIfJU/TDU1JRK
V5PSobsLtFCg1i6cAhhHMZl6tEdMQx4PThIHWuNafhP3T1OqT/pNgNyL+N22AHd2WevY3yzfrH9Z
CQCuZEadDAj4RwWIBdbZ6R7r3sRoVTKMVyG1cuMqetY9aih6byn5/gW8Xk4NdzIgMHCC5qtuqVvU
mm1fRr4S/Rh6e4gfgTS0P+IxMnDScnyA4aMlB/sEnWnjJtIqXdtX5iCn2j6P8nS6G+VSUT5ZkRSm
7kRsEqKiF4PfVbNoKo/4Yib+ozLpSnFCZCszTtqAPs2pzNRMeU4S/tIyO83YUEVa3G688nwhDjxM
J559YsjLrzU1jexbVjX+RDereAEKFwnXUTBnaFUnOJj5lu0iZRz+x4tFnIkJc3N03rBs08UxLKM+
l1LIRj8MpBONo9SMpF0uKOrKvFWkXtXvLZAvykNNNLBzkAQa94ZfKLk7V2WyQx0H9g85DCVl5ztI
LrhOPna2V0VwpQ6xFNb5S9YkcoJ7/RQ8GQLKwr1ht5oFogZc9TG0KyV/bXTfD+5qv9Sn6mka2rJq
H9pszI66RhvlZYodaKNJITKDLnUslZlb6/XQHWm41LdynGeNW6eDEn2alKB/yM1atV0LxZFfZhNG
UDv1evqi50hf7Rqp4zSmVlod4nEcups2kxL/WMSd2nhDGhT3KINXcXwQpTOI28GeaiptvTb65mOB
R/PvhPJX51rQ8qs9gsx59HPUR8TomyS1Yi9FvzBwByWV9Phgpr0ffYa+kH53RpbsLqcXbnmVkaXx
Q1mVaINQFNDpvrutURnSnVb51g+LwCjca5WTPlX1JFo44n5sHg0Ux4J944ypfhrsSCl3rdpk4x6D
wL7c22zp1m3TwXlBJFUtXblHR/EIJyfx3dGAa+sNQaPVu6TUxvYAFUVEp1qiHgM1e5JeGp4x/6aA
Op25EEaG8ItT9aW9zxUztHeNAMB6n8tymeauj4p4tw+URMb00NIH667TC8XyAhUxNq+CgwCrZRzs
bwh0+OadNapO9YU0SRePRmHkOm3+KblVBUToz2XIab2v83p4lI1aCDc1wshBcXaqg1PVqYPD01dX
xl7XCiU7SsKx4gc5URPzscTBOfV0ZPmnG+DwseO2doiAdDblMIwRdr+LBD03r5PjPv8RICQmvIEH
/pdtNtboVWZRfuLinFct1oNhrxeI5NxpkOPTR6vopz/B1Ibi5LeFVSZujOoK7HW8O31LdUvoSbbH
a2WOxwCDm+xx6mVJSV0t4Votd1IGB/pBJyTxv2DHo4hTVQWO8qDLtZSf/Kyoh8LTRJVnX4Isk4LD
0FVD+FPpTKxdG9lKEQdu2tRXUZYk4ShRR4zk+JsvhSJU3V5BZkX1MnDSxmcZdKF5lxWgqE5WVQRA
RjvZ6jyOnmi/yLak5sFBnTStDLw+Qn3e7aE8+bd9bw44ndQReHfYsF1qx2geVHbkvNa+moQ71Rx9
Kug4JJ3LMQzkryGixS8T/b/ArTuAgKeIS1k5YBeg/s/HbwwLU6jOO9i1Y7dXu1rWvpBrjv1PRSs1
ECedLOKvfdkZj7oEk+PeELxKLkgnJEJsO5Dr28rvncELDLWtd52D+Lvbq0Umv8RVFv9PUPM3HmXZ
j88jFTzTHaQ4m7wijhFIRzhaceXaMn+ZU669VvD5FbZ3qNQ7c5xiw/NLrU/xp7aaxi1SGw8mtQom
1MWtpsBMHrHKQ6pn5QCmaIoUr0Ed4bethGPmNYmUfWrAJtpuaBb2cJPTVBndrgn8AZg8sjO3Fd5S
zUEO2/A0aamm7Oq2HSXXGduxRThOioW8J5wi2Q/63n7qEMGt3EbH6BY6kFGER02PVT3ZY8UjmYd6
kqvk1EFwaYAbYABpfEdZIfvtdzrnOhVpA1Wudjr9CRpZK27TWvX1+7Ix4y47xPKkm7dR7YevRhqP
zS6dNOixRq3qCGhUgfEFHm3co8M7Wp3tIpPYFYFb2RMbUkWJ+ynQE789p45vpx7tIDXGXVCeZ1eU
nbSjfa+WB95/DGNLwRX1XHRqdyP3uUq6Vvu4c6Owk02IIaW+eJqaEMZ3CsPzXOO28R8Pm043MR/H
A/TOXP7dYpmsglmfQHOhy582R6Oc8k+ykziGV5h1bOy1QRflYeTp6rzSrPThING/jFwrwUXTHRNM
fm5SuiHgQX3des2BcYx3fWt36c5ODV3QxnRGPEwL0NT91Lb5fZ0A69qXZjSYp1zp2c9KVqimC0y6
qF/0KI/KI3Clztz7cg7svCktSbnvOgrcyg6Vp0D5NWYixZpCqiZ08owhTtX7YC6Y0vAPWE+HN0N4
PnlM+SriviyiI+pVumTt0jKcso2k8m/t6vIJR/+ShgltPgcH5XedgzqwDZoH8c8gbKWXGMJK+8CB
L4qdoqWZvTMCqmzH3OgM5ynLIHzuK7mtun0dTLykiRanP0yj86uTX3XlFx2UZkcNrnW6//w+tAt9
Bz9XRN96KZTlA1yvTD5FTt38qXLTTNnsdlbcTYDPuhse6FzbwCC+D4noUVCWpYEI547U7zIk6uLB
bBAyMX5OCAzU8xWsBJ8SNazveqmrI5cyYlHvr0fNi4yWMMzChwttLUhf1sxMvhyzFrk9qlAKf85X
jXATGl3RrZDIdN3CCcSW0uecC1x8QMwoZqCxQnWSwuGyygPCwRfOiLlvjPVEd1MEbfqlqpRAPPma
zy1tEwgoLvGCORyKttVKN8uF/UGlFhrFdDNNLBMBy6MWsnQZ1doOjfbQVH76Whqxrk51RtIIeZTe
3FLffPdNGYqiNr0KNi4QskX+BcEkDoO2VH/yruXnZmyDOwt/kh9tif75sVSsZMveZpFtMjl6tSgp
IRk112CWwPwEbbSEpCT85aR6aLiIgfWPSvf/SDuv3rixNEz/IgLM4ZasKMmyJVu25RtCkiUe5hx/
/T5U7wIqllCEd+BB9wAz3ad44hfekCo3jQSxOyhwmrDyAmeNoVGKlQN6tpucWYucQhMRNt4nSyhy
ZvT08Copem6aYii9eDTDx1TGicsckmQl33uHhnzcS5wzqGMA19EZYvMuG+5BP2XpJEL5aYhwUdsV
hZK13wap7qdrgxSm3xqVMsk3CHckxiZTE/sPKIxO9WjCWIk3YmU9JG6UYnH9XZQaWfo+GwnHbtUi
a5VDMgamcz+VhOihG0lEfJlbaJooXsOx8A3C8w4CwuDmqBiEDwUvWbD146lObx07SVNPBZ0Yb9VW
VR6RhOwV19TLEnhkQbeM9KaI6qs8FZP4oVeFUX0LMjVvM0jSQ5tvwFfLgSchNybZXqX1fnRMdXCj
bh76KmbJaA9LW0uNjajzGiThrB3iudOEbZdeW5S+2WpJHW3TzuiGfNPmDUrN135UdPW9PvGEIUUV
pNmzJSqj/seqFTudhgu7jr8DJkKz8vRCQbQ3CvuqHx8LCQvPcMpwOxIhBteT9ow9pLTSz1peKCjJ
6qTGM4gRmv8ZfKmpxKD0opEfpZxcYWeOcbAbpVj9JidGEuxle+o2qp1okRsLrQzc2sxjfXv5Dl2e
cX4DEngccJo7c1ttcYf2gSwFiZOpj4EZaB7e5fGPrM+Fq+ayTsgxa8VeHvCs5PI+4vxGUFyday6L
kktcKK1RRrX6CFVW9cIGznkiqnDX576PBLY57ZGIU7wsbH5KoRRdK60eeHaZKLvLP+STL2fmeT9Q
O6DEtNScTQ2R8lYk2qPfhOFRrlOyi64a78BWyddt0/aHy+O9IzBOzjwWdFR3uN5m9CqK0ae7qxqt
FvF2U38cI6f+azWJeeuQ95jXMGYs2Q3byHY2TYNq4h7rMIkUt5Kqbat2ODL4PRA0xCqh1F7+VYu6
Kf0RfhRcS6gKVGp5VU5/FFYmPJTwTx6B+whPRSxma+dlK7tTl/V/0nyYrN1Uab786/K4ywbn+8B0
KmHUcOdy2y+2QR2PQNi4kh+FsP2fYEmqdFPpdXEoRaM5W5GLcdrEfiQeYyevftEljbZO4cvKPwYu
8wRA7eMWBuQPMmlRy9GdMI+MfjAe27qzv0WVanm+I8yGIBB3AVex87jdX/72T+YcHyFq/oh4Y3G1
nPO6kGRpQvD2sQjDt6jX82tZz6fYS6FVbSjUNT/xN1L/DR80zze6FjCHdXwg5w89XehOoSQhp62J
q1gvH3RZqFR7pmm4p7StuzbU1DUazCfXG+jEeVLRBGD8+QB+6Ps5xNhJV2TGY1bVU7XNxmq6xrXF
mlxUrP1bcFhN7GmR0fUeTJzckyttXGmjL+OJ+aPRnqB0jbor0dLio1utbOSk5qNltBn3DSCPKyK8
3BtIsjZyHCtuGmrZZhyMNQ+l9/lcnHZgUUDqEO0mrlgWzluNAhvWh/ZjOPhx/yXK2BH3ItENUB+x
oeJVkQ1xdQulW/NGs7W1bUcG33sRst63OZpd4phGvXToTL+d3jCuV9vQlek3hLu6tpThZdD7BuuH
rBHK/QSDwvYUMQV3ct9Pa5Zo51clTB+aVOgW01Y1lldlWeWtZOUJ01jwhCPe2kSuQIgIVIQTx7cK
yKGVYOx87zCiRTWcovGMZlucSjPQfaWhOv3Y9fCKJl1qfg9Sg++WSNMr9FuVQ63J477gadsnPKQr
l8IyFgRzStcTwR+CNM7L+xv2YeviZtjo5Mbmo9OJdq/aebMJhDOg0TpMK8/QJ+8hg3EkkQ6FUAXR
/vSYCKqpoz8U5qPZV0notoj/HBtHaSG+lqbebDq7TahitcoXzOgz59Bw3LYqHS3gdWGRB/98OfFz
eKbQGUBzCoWH058TY3fYJaNiPpaj2t0J0y+3ohiTnSWQxZ4gj+6tRP9HvUUuh/8mnBOKMDqQ6tNB
B0jxIWUS85EQ0dqbudw/R5YF+KOGovNvLdf/OxZ6GZTuZ3ulxcNDiVirqyg2H5VcjX72qM+5mTpG
xzrPs5W1Pb9+5u9CLWN+8Un7F7iA0gF+JbHyj4nZYVLFC+x2gVp5Y5wfQyOQvGBC+U41gnBl/34+
MNqJoImhrmmLq1do1IT0zjAfpR6fniHssgNWDlhJZc7gwsXddn315CMLvHLfvp/L01sPliqD8qAT
U8JDOF1Io2tDkCVl8kcfDKv4AY7YUVzNDhSavq2cuLlBn2c3plqv78pUL60NeytWNlgW9um1LpSG
Dd8XVJFrvD63GuYo2srV8smBo5tIhA/HBcAzzZTT34gOTx7n6aD9EUXzx/eTeGd0kfC0JFE3cYCx
IZhL3dPrqXDLYEi8egicfUTpbnM5DDi/ZHR6wTOoE00D/rrY9E0o160Qnf2IxpS4UppuwDy3k57G
3pDWqk/nIQcEYlQHKdJAGKAtf/rNAMmL1CQDe4zpQFz7ilYdfWFEgOtl6eekNDECgdXaqZ4X+3Qz
0CcC0zDDZA1EDxcfGE2BlUxmF/6pVI3mBe33xxZ3h5qkSm83RdUOfy/P6GcDooEzuxrMRYulqQ8V
rl4Euhz96Wpj/AVQt946lSrvIS6M+DXLz5eHewfhLT6QGwukGs/MDD1YnG/otVbRWlbwpwztwvye
pzEKZVRjavk6EXLoSgWlUXSY/taD8K8rDbNGd7QaZV8Q8247s45BTPZhm+Cfjov97wI268qUfLLw
aBiD2qPPC9R9GQGNzjBqoV/bj36lF5vcIPCKhiahlhL3L3ra2m4lIh6YyzPzydbGaw0K2VxImVld
p9tNqpNywpqbUbUpPKZ5rN5MzmD8lqWojlYSyvO7jr31LktItAm+ZTkWcL1EaFP0R7bCyCvrvNun
VZ24GeH7tSnk9n5U2sILYsgj//qV0BggTMA8wgEIhszpVxaN8BFAEsmfacotzQWflHl9nQnZjVN9
Tar0k83GaADoYJAhIsNxPh1NyiKrHfs6/oMRp6x6WVMOhVfoKIl+kyLsGVHMSVGobgZd9j0p79rg
DTb28LWgB+u7hurLb3Jb2db1WHTluBUJXuk/4qZmn/7jtJBLgaG2ZiMXODzy4g0IHcC7jd+I53Dk
0fFyDEw3RMmjv0VZdw05cbb6c6SCuDwpLBksh/50VqY4rXBFcgSSLH5805lxsrfTlA450+PiN6E9
VGZ4o9VdtfLEnt01c5mIAgLxqTIbv80H70OIKLKBShk9+6eI9+GJEt103XXFcFck5fAEBWTNOeTz
8YBvEYdTnVqqCFEG0zDCjtUnv06zg5rgbtUNWbLN0FUr3QBZ2ZXq1GcDksE4WOO8EzwWt7flJ30Y
+oP+BATDfpq6wfyWJXTHZAwON1qHj8TlbXNeH4H+jcsRyKH3rG0ZBE6KLKrWUKUXO61ac5P3ZUPG
owpa4L4TZtdaJZLuOVFGy5COAppxfg/yuUGERxvLYBdqU1dWh1QZxnplrYnHWc2Tm36m+SK/yiNq
KedxDWDSqGqGtHsBFSAkc6M6tSCSqmGSWl4/ZLbh39jUbvaBZCfTV72il0BbsCa5kyJDOLdFoKYb
vbIzazMoRtrfNgUYTjezdLk+VJnVZ8dBCgSdEzjb8hUZsmIcpjrUw0OF/2e36+UulX43fgvwkUKl
lmxtqH8vGrGCcImdic77Tgmz+zhBx1p4kDyzMdqahVaVpZvROX6gfyuNvx3RWI+aQWL8RdFD/ZHY
PEpeJr3DPzFyUJr1ACwkz6IBMuwWOH//kgpH1HsnKJEJ77thFN9KtaJU0RQa/6hnyCQjmMjRBe2P
eWAa4b0VRe2938AfOUiZn37XQTKNoJpBMG3GyKINKMVDcY1blfpjcupG+TOmk1O5eRyn0deObtK1
iXRg6E50FJPZKMNMH2p9kGXEbWtQbu5UW1K/qU0tunFgtdpXKERprWsFUoXPSlLFiauGhdMcabqJ
8rVOqRx5dalU1PMnNb+PoBzrNOnDOLnBikjDYbVx/AfDautsVyv5iI2kGesoBPVC2oQ5FIA93gvS
jZ+mg+OFPc4yP8xyFHK/bfWyiLMttpeWJbARCoS9G4Cu/56kSNZfYtFF/S5MqfLunFLS3vTQn/IU
wpLtUDA3e8BQ/coDfHYtzuWsGelNQ4Um0Xv17cPtpDgBJqCFPL5wRTR7gUnkLtSbYDdn1W5Fk3Ij
lRh5y2Efr6QAZyNbkMGAz9JHpeTCM3B6L+YmKgPpCHre7OW02qkt/KEN2DnljlZl/lCBzkE/n+pn
7uwbTN5pHFy+R85KBwQeUKxRlMKBFd7q4t4a0yE00jQL3ppxMIM7zW7s31KvTARiafUVWnkUXU+l
X20j0aYPvE7jykV2FnKBPqV2QCMLhKZ5Vtanc6tkJC7xM+G9sg9xegk2RTZmmotEya2UTYVNM90p
1uCSywubaiKVTAJuQu73i+p05hO7bIaiQkx0RJ96V05jeSxUu9gnejbcO0aJhP/lmZ4jjo+XIk1Q
uoKQVOjbwdZYdszaJEAm1xqc56BACxEMUZe40kxAWDGMWEaTFIFolGEfifwBwf1SIECW8CTmlXWe
qRSFrj7gsWrkQfoK6Mb4Rz1NFJ6IVud4kuhF5b/Pv+XDwUGt0x9Dtfef5TyfDlE9NVd1WGLIid63
V6Inu3JQz+rg7wMCS6LqwWHRtUUQmdhhkoRO7tDyNMSd1TndV9+GbNzJfXMc8WkLXL+gZpBWhX7U
yuJJbQrpcHkhz1Li9x8B+5g4ip1LYHP61VWnFLRFE+c5LVu12vjmhM4jEd6DaLrxqh9tfSvMKH7p
h8B/VcXUf02MTE5dI5XXHHWX98d/P4XcjVIYMrLLummStfIwNZ3zXDh2ax6drssqt2vx8HSdHqGa
jaaUE+3HPLpT2jG4uzwT51ua5YdU//9GX1weaG3pRous53PZZ+HGrO0x8DSBWtzKsp+fVcYBps4N
OdcglqLuo6YOvdPUTHiixt91p1J25tQYe57G/toMnWmlzfPZeGBX4DmrJmDcM4eRzjZHxxnt56E3
tB9qOtgbZxx7D4sP/U9TVuHK9312ZKFtEBlzaEFMzPP84Rh1M4Z3SAPnOQkq45s6VMFjJuzhOOlR
sqZb/tm30Umn1DDziyB2no4VV0SEFT7Bz9jNW8M+b83kOtdCe3KlRHJw2E0M7eGftwkhuEJ2M9/v
kJtOh9SVrMc2L/efJV9pA6+mexXs5JinfOWK/eQ0MNC8aHQq4RwvBioQXBz1YvKfa7nIvTzzHQA2
hbQ18bc9qNWY4JjuVz+iqKr3lz/xkxVUZcWGpo/d1GwcePqJatNPoV5WzrOi9cLB0GqKsN3R9Wkr
D8DvVqKG5ZvJqUd2kgQewiOiXstuoBmqjZTg1vWcoPtYzwXZMXFr1RQvfiElRBFN6gaa4/++/JGf
bB0ueYfTPmsJnZGBB4zBqDAbTK9fBQhK5N2BVHE4SgM8ByNu/5GYNr8uNPpnSgwpnHbmxIaObpUo
8ig9z/iIKwk+zqbL4U9tJTuMbnRmYa3d/tkyzlJXs6DPXKFaHETaTpHjo1LyHJSTCDawZykOqGaU
eZmI/JXd+sntyVhkShz9ua+6eEYSoxd1ITr/OdOLVqWRrANOUoZJXrldPtstxB3k+3TvMSpYnAqn
q0otniz/2UoD1F/VftzGSRxe0bf2b6wS28FqnPzD5b3y2aCzWThPNLQ7pElOD8SQ+7kTY8HxIpEp
eHpS9Vtsl82DEEp5aItW/1KoYbRyCs8HRRKNYiYlfOJZNs/poL3fyaEvm8FLGwposKlRdnSIoKPt
7CEobzK1cvDyBFq6ufyx5yvJuHMERF3rnQB0Oi4V62oIhMWZiButcksWgpCEktHb5XHOtycXKDJM
QGAcdo6x2J7YOplpnbfiZegt50Yb09GNesu811XJ2f77UIB7ZrotuQGMxtNPSoMwjnBOCxmqT29G
SY1+4LgIthnJin++VsDzzMUorJfo/C5dq4OyFrUt63yVo2VfUqmWjsOocBQ6cWOLOt9d/rJPNgka
HLA0uUO5y5aSaLpfWGkbwtyp5drYhNbQ/HYkLTmmThQCv0Q3pk7zbuUMLtMsJpEOCnrgc+uChsr8
cn144Q3DqTI9y8MXmY7zXlPxB9R0zIXCMdZuqTA3MAwH9Scgj2HrxLK5ctV8tnEILeZS2DsvfbGa
fliOFsaV4QvVue7IMxl5upUl99bU/aMhIJc2/6GSjQQ6ZwHg3uJLc7szJrNMX+oh0cqtnIZ5/M1u
Mkl9oELV3AUFupxr2lLnLxNdUDqG1JxUkp5l6zAt4hgIe56/KH0FFAwL5DvqQtrNOGTigJjGsHK7
fTIedQIS59mVjMx98ZGZY04V8Kf8RasswwUIGyIf2tfNph97/S2iTLzy4p8v4PwK0pBCRo+bZimo
CzAoyoJ2SF7kUZ12dh5YD12oGV6tdNM/Wp6wfNDrCCroRoDxJOg+XUHCiFz0GOK+SD6dgh9jXJH+
+46fSsccusCPy8fx7MvmPI6YcBaw4hFcfhlCkkHRa2HzMss5/WnQOHIVAlQeX0nr/j/GIjOzSCPm
q+3dPv7DKQQ9VpjyFLYvmpwboASQr9ryJkLwqKVwrQVxds+QhFObnXMjvuwMTdPpsJVLXx1enKGu
bzQ/xDu26I2vQxcdOyfahmoWHy/P5dk7BEAKXDn4NPCRszrV6crlxazAHkTqixzLhC+NhRvRVqVW
eHd5nPM1m+l8tkKxDPEMMonTcZy4qzvyNPWloUcBr1Y1gysxzA5PieysRYHzv+ykbsJ6QcIGfkCy
Qsl7ESYptQHnpXWSv4mBLW4iMuOBen/kTUNiAQANMw8im7MNYjX7e/kzz6oNNMiIrmchayRm5TOY
vjaYWtpWXfVGydR8ChE0uyazGu/LCLZRUgX93wJ9wB+RrgxXuPPZP9V07Ffm+r379/H7ubctDUnr
uZAOo2xpgxdm0uDnk9G84nWLUN5kRn6F6X0blNTFxhYZk1BG48jRJv1B0lMBKG7UlEPaG1VMzThV
n5oYIsUxkZVcXnlLzxAMM8CfOBwtWvpsc2/ndCdoITKcTWKor4gSafed7mtPEkir31S8q9RLFOhs
A9WjbWmqxnUZZZ3lOYakzJzGfA4m9O5nNcXDLzD87bBdWb453DudObSBeHahj7BTeexPf5xS2UnT
KZP6KleN8yWk8/RbMaSkdNXa1r72cAR712lKx3J7yvWpS3cCy66uKvpDowvIs0IvhbGynsunY54x
EmEiAbIakBXz//7hDrI64sQuNpXXaUyGV6NU8jcjoaqqs2r3iJKZa7Mwv0Wns4AqAzXqOV4EprXk
+g8Qi1L8wazXKK/k2cIpawwvsNLGLUUdfM3rIpNvLDHKrp5EWGDkPNX3fqZ3WAko6d9spG25E2qT
RpvL63M+E5R+52SdBIhm7bIgaic5ihKt4v+NW+NJik2fdn/W9Te+lRWHNKpeLw+3vI+p9OIrACuf
rTbDaBdb1XfaGlaNGrwGPALuJMc0RKRSuq6Kujn2WtZd6b0tVmZ/eXm9D4rFExV+cLtkJqerDV1O
wDFj0HwCsornjb6n5eVACMyVby3SpvvBqJVjHcDovfy5n8wudzTSFRS6ofwsiy79JErDaKXgFT2i
/rFo7HwjolC71tsh3uB7f7g83NnsIkiGrCi3NK8dbd7FhxIpyWEYRdErB6dOXQ0BrZdBa8cacY60
d6lrIcJr6N1anjmv2snuZtxZKXZmInBPLtWpFYxpWowh4tcq4ejA3so3gVP5Bt6ovHv/umMZjNam
DDiN5aTzerqaRWWpnZ218SvQinB0SzitEkACqh/g76Utkh3VmqXKJ99HHZ/8C34FSufL8AiSZESj
vEtfjSDIDpVv29ewgf3jFAJhvbyEnw8FAJeHBvmaJQBpgtRdxHKRvopEDbepo0i7QahqBi2RAsFK
RnK2PQGCGMiVzhkm3JFly40qZKRIUpW9gl4UXhgP2qGlGbUfx076lubTWrHl0/HebcaQwuc0zB//
4dqVG1BNkRLmr2FkBGhBFHnZHGV1MK6DKsslJEt1bQU6eXb250/kNMzXDS22JYMhFvTkpdhKX80o
Gu78qCy2GOyZbtXGAG7kWm1uSt2I8Xkt+rWg6ZO1ZK8ge8TeIYBYBg0jXldRANXzVbRDDp0JU6hD
XfZRSKc7Nb9d3jifzC2DgbXgHieWPzMcyrQwTbQ6f52yWNvm2G9vefiGfYf6otfD4ly5az4dj2Sa
1ouOkt6SE5OqaiuKdMhf2yoyDxQk4s00Vek3Hq7sUPPMr7QDzicTXSVQazNwbW6Vzgv9Ye+UeIsH
farEr5PVy/dl0OIhKxfjN0XXi+3lqTwPORH+QkQP+Y9Z8Ay81OlYSgG+k2ApeQ3sssBnZ1ITNBds
85dTq9EdltdwxiK5BDnVaV9N6Ku7upvKlRbi+QTzIwjreT1QICEKPv0RVCVHORpzDqc1RXsjziPk
JjLtrzUU8aF28n9F6zASdUmwxhQNYMQ6i/HQL+6KRpqy13rUn+q2bA6BxsNVTNYmJFXaXZ7j8+Uk
2qATS1mSRJo2yOnXQRFqY82X2leM6/3bUJ6QrImc8Khr3eu/jwSSkLCD5j5MvkURNHRGZWykqnv1
e7W4mVRHbPsuCHeYc1f7y0MtCkzAupA9BR0LhEEBPL3UVhqnGqkOKVXfgizXYZvW6rZW7B6PZQmB
l6A2jylWtBvRh9GDbIP6uzz8Eo703/gzuIwbT6MBMk/6hzPSA9lEpa5R3qA+6Pq2sUv1Z6M37T4L
emNTj4V8Iwf+o+yr9gEENyAcc5p2ulVPX+UmXbv+Flfv/GuoltADItsnLll2aGndAplWGvVNlTpr
g6wBFAwz87X72Nfsfe3rCB+kta+4UVx1K0HCvFk/RCT/jY2EH13q+bpYwmrNATcZNci0NzHQcAra
fPqpRpa0UhBapoX/DTN/IPEITMQl+zJtKGJmmaK9NWB+joizaC7Ob4jGqFUldvJoqG4WYeiNIMz0
JaqlWw2h0WNoNcck74vv4KerNU+WZWOc38SZ4nBxU86WntqiLGYP7eBIqa69mWr+VOepfxAg3He8
kY+tFdmVq6DrP23wugzvyzGEJhK2ALEwyV6BoC2O+H8/hBcCfgSVSEqep7uxKDPUB9VEfwPmGG5r
JzKPoUD5VOp0abuy8+f6w+l6k9HRuqUXx5+zLLPtnXDWdBOBK2k2KhpUC6+7vgn+oLxTH6d6CjcY
GPqbFLX7zSD5FLRB/Txf/hWL8Hv+YLTcSMQ1HcjImWyUEth5b4DYCVw9qp2r1nbuiqpH1KdU2vJ7
VOmwjOu0XaMAf7ILkTpjhgkyCDeQGDid6NGPcinWEQ5xBy28RVTCT760UGGQIpHGtzoZ7C2masHT
gAsRfAZkiI7GIPVei/5q6YWdXFz1Nc22lejyk+uI3zOrIaKExkW/RPA7sSFMJ6mQdyVZkb8EQyuO
qJfZbhtbgycyf7gaEDhBPiQxd506YPJi1fr1OGXqVqNd/fPy8pzvRxsgKvEY5xVl2CVNqFGdzmzk
PArc2NAByji6/5VFgW6u52tslrP7h+gWtASdDWrF5LnLvZ/lvSTVVhfQG0LrBXQ5ikNdkQbFykV3
tucYCE099hy8fLBzi7W3+nIYq04eAtR10yneOngBqJukQWrsLuN2Nl3Qf9hFtypqISvX3ydjz17N
dHHonRICLse21VJLBk0JXJM775jVfvpF08vUE6LI/pCYDb9r267WkPrvN9jJYedNmeuBdHOQugQ0
eLrf/dIUfTFp7Hcfhte4myi0qtciKYJvYaqh0pbYViMDnwePuRmlUnauFJzof0PUmnKvjAIzc8ss
HxtXjfuURHlQCOciFxmSUP+Wp4jOeQibNLoLmNjMt7OMRvhkRG0u3ZlVIbIrI5I6GS2CEECmZsoj
qYMyoCdVuD6E5XDwdC2wnxFzyn6LVCBVaU5WpbVbf6psLd9Qp56gVFXIYfy+vMfP3lwiHZgkMwiC
qXGWRsOdgSiOXqdq4AroTvWxL/Ox8lCn0pwbo6zs8Aivq79Gd65ItyUNm7VHf577k7WBrgOG0Z67
iPBol9LLJpQ0qEg9HpgN6LjRBaTbUHOHdyB7uZO1z6YeGCu3/9lHMyZkeBQ/iPIA7ixiSVDtiP50
aD+5upH/zXGW+5qhmU6TuXeu1GHAOB0mws4cJnPlBHzytWQImFjTvoI6suwoksrFhhOj+OiOVXiw
mqCMD4GqTsF9E2q1fpMTsacrecHZqaOfj/7jLFNKDxOCzOnuVwK9jVqKmhFoYV13G/QSG0+pDCV1
0z4oPKmQnC8VYBt/5ap5x/WdrC3ZF3jNmYUI6gV68unICDvlTqpp0GEauWuyq4HUt668otWU5FeD
LgFoaL1VmoONGWLYeJYN1OhmMMOs/WJlPaHAjuwfPY4KdcqvbTtJwlUqFch8KqVtsbGdRt8LAms4
h0WN6z0JAeJ0LrTjwPor4sRsNzqhvHy0NBJrhKHoL/rXTsOxUl0ps5QQmzCpnrZ6msrhrRlTENok
Rl0VGxynwfBePmzLBwXoFkAAdh1/AbC8xA3HxPoyOZr6q3fajaE+OIlw0/H75UGWy70cZDHpcds3
6DIL9Zf2HWkPyR1GN/zqrOyp5T5eDrLIkRphogYmBeov0kxXU7xAuqrCo72mUrzyLUvymWlBHy+k
928JDta9/H08rn3JMgVbfMkSm5oHhlGoCWuCKIK4URpXGjfmS/CjeVDvLy/M8tZZjqSenoYSursl
V4ykfI2vUAwztsYXcYVFzOVh1uZsEc6r8BJyOILqL/9Ltok28vf+qKyUjtaGmIOZD2lj2OuNL/mh
+ouL2tM3viu20u7yV7zrw3+8O5azNZ+lj2Ngi6QVJZ9RPpW35X4XwpBw24cOTsHfUHLD384x2EhH
ZO2MtertUteANPDknC7jhTSUyrjp+b4o2Ff6ofa9Mf0m141bScaVorpo19wa9jbQjoomuZJRAh46
SvL1VO/4zZsefRHzB0JyNWToy9OycoMsTflkiAZRMrCHhPWc9nd19thWK/fHpweC54JaOcEv5Z3T
iVcFkR96Ieyf2P2RXil/nD/BJtjlh8tf8uke+jDM4jTkYxQ6ImaY/C0+5C/jb+k47v+3IRYnQTKL
Rktprf5qt8F23qaj+6/R9PtO+fAVi5PQaFDfp2Qe4qq4Ca7UY3mM107CPOFnJ+HDGIuTUAm9sCqd
MZSvmeN2N+DHMIGrnovKbTUv/is//2/TtogX6sCRpSZl9+dv07X0U7vK9muLv+xA/3fCPnzTvDs+
nG4rVkQhIX39y/9T3Kj7/I/5refdvuqqXfNTPOiT2/wWK4Yxaztu8TA2cT5UImTMcfSkX2a5kQrP
+WE+/G+zt3gZsyJIUKNk9vrtcPhv02nHy0N8+vhSuSdepjzJMT2dPFx/JgCFsfrLqq5y6butfzf6
ydX6x/9tmMXelvPAT6KJYQqxdYx9FF8VhRfqK4f0rPxEwg81irQQfimVnyWyr7HgyFeJPD06tS0y
VwmH9s4HitlBaYdEv8uzHA0+VLvCgzTUSbaJUSV8C+NKJ+zAsOHp374a8Ai9AhAks0YfAg+L3T/2
Q6VFja882nGCJZ08ZF8rImTCtVJzyQeHlUhqnsWPp3sGq2AqBFYEfBNl7QVQBlU4fk7siD+BkTq6
60dhgsm0b62FhcuXg+gflSBormB730UhTjdNO/iIh+uq/9jVql0Kzy6MSL6yKAL4ikdjrf5HFzHA
P2CMiHFB9ZNjopRxOmACtDYMqqT4o5Wp4XHuMtmzJRy2LGPCkThqijWtzOUBp6bAkzVXshHo0Jwl
0LahqgVOTAufalUKrycRh19NfBa/IL5sf53yKb9JIBesFC3P1m8uZCiwFiieojy17NmlWiIPEiLR
aFWqIGZI//fYF6je5V15tnpo98+oAEDnVOzoaJ1OplTYyMKnSvZUSaVTeMiF59+d2eF5DxwmXXlx
zj8J1g5VKJAI7D0y89PB7ILqoY26/FNhZu1NhZXkXVYaaxM3r//JxmeyZsibgvgR9IslCUrykVXS
Y9N8CEXe7QrJNL50VqgcoiD9SQ3UPEiYaxSuJCmdN7Vdv5KJL3t2gFgAZ9nkpcAeqIEsWfWGnMSl
JAL7oRQ8C9ByB7t6sgYZkHuWixYVXrsKQ3DhE4zjHwixZqrjmkEQS69xwv9tZdKXlzqd5jklNG2g
WXS5loC5MnEwLuhj/WHsTOkWxiviwR1d2F+VnSrdDrGbHLDT5V11dmAYbDaiYvvSAqIGdLrQFYsv
bDO1HwqljTwKhr6L5IV1hZa8dvTBA3/Rc6tceb3eT8TpwqM3hR4o1LdZSHeJIOLd91HL1wNspxCk
Rp8lrq1sb7RNF9yl6KlY11WT6coG1H5VewHq1I4r6xyz7xUSGMUr3snt6Hs4GutopWoDDuAYEiW1
WV+lam0UG/L6pku9MaCcdhj1OtLXfNPO9y6vFcVzcOHIjlDMPJ04dUD2LIYb9VCo3WRuq0ivE9w9
a804ZE6g2Tst1ZVkH6adnO1MhPCCPcrn9hpAfJlRAviggjVXcdk9yFgt3o5uTsN06OAPiAxl030v
NY7m4lFuakcBQq7cTBX1vG0uo7G9zcvC8O8ub6Cza2lWQKFiDYgRtQ4esdN5kKNCN0JZzX9O8Rj2
tA+iYdgZpT8KN2vNYO1iOhuOdxJsIMxf0EoKQpOnw9lBZeEJYsU/kylJqPnUGWx9KYIC78ZT+4+y
G0C3Id/QIAJYzdsMIPF0tD6m12aIVnrADmu8S1qt9YpEy/ZFHPSuPVFbGpNo2FCws1fO5fnd9F4g
dKiY8QfQ4SIHo0ploGWTVD81UUm3Veo4N3oXObf52BoeH61fa3Gq3im+Lm51RbypSpOuxGVndwMv
2sxtnMmNswPIIj9zjDTWpaAkGuexodRdJN3Wb2eh1r43siu9DB5DRNa2lzfUckejx6bMHBkIh6iW
AQQ9nXOE1Mu4s/vhp5lb9o2fUAl8rgvVSbxQiyoq6IB/0v2oN/0+H9HQXZn48+GBw9izfj/0/llW
7HT4PGtStbJbA4XxOP5W0wa+69Ne7+6QWZ/eetVqzA2g47q5tVXRr2lJnS079W/YEIA4oAzQklwS
IvwuoPZphuPPnuxI8USk2rie2W18pXV45bg5QPvbrFaL71FZm1dZN4bPWu4PxsoVvXyL5t8BjwAm
yAy7pCh/Og2SofTO/2HvPLrrRtJs+1d61RzZ8KZXVw8AXEteWolGEyyRouADCHjg178NZdXr1GUu
8Wn+BlWVWTTgBQIRnznfPnMv1QfZdtHsEyXUzW7Uu6KB2hfHyKD6sv5ArvP+mvDUEFxx2bXjdr6V
9FOJJQW+Ag8ePi5hZw7e9SI9OCm5EiJJ+gh0fr68EbFhjASEhaxDhZB3ttByq1v0tq2bh2yBbpIM
3XiCRLJsFc+LdV/WOrE/YoNvv17e55GVwcgEOmJYsKwzVAZnG3acWwZ+hNJ6MHq8rlcmZ/ZombPx
0cH+d9eh3g7icB3P4E3++QGW/eimDZAiNspBSY9LpBROwNJuzA9emPMdmQ+EfJTNGBkLG+X5XHKL
nQtMuV57iPOp9XMtqjYjwHo/UaP8d7eG9VKE9UwvoDx8pw7xeuY88YLSHgD7V5fG0jgX/WhG9GZZ
ooxOZGGXVMtLMcBj+vVTe780GQ9c7fJQ6/A6nG+FWus5AFZ19QGPN2crisZRj5KwyfUl8esno8ft
6bevCKeAXjBLlNm68wLkmAs1bwc1fnCSvN1GttNtPU14GxcWi+8w/fl7HCSERygd1z7JOhGgs/n9
vF5iAXhnFv3ykFV6sfPatmU8eJD7uFTtTV31T7/+eO+WJ9pm9A4kTBzllFrPLqd6w4IuQiwPIk/S
q2kwjA0Vro9gS397FaJqeorI/9hYfv5QUQy7v8fU8MHTpi6cZWFijZR85IvJuCi/56/xLH3TVfuH
ppFQEH+8s5faGsTSg/RIP0dKowAebGalDm2jkvnLZMu0Vf0kZ4rD8hHMSY+INUsT8bQ0g1Wu5HqU
3t9QZLTz3h4LFzuYrkhw3c0ErjhBgTjMe6EN4sy57wGNiJ4ML4sGGSiJPTaejzC8VzK/nGx7CYxl
jMrr1qh6xp7F1Hb2ju5zT5ErY1JGC8a5SSxsWDGanScAwU5dXsR1hFWGT3ucqu+ubVkfSZB1i2FT
aXexNjrgQMPMgc8MeeEiEWnKgaa4UZj1YO17TIkxE5krXWq2n6Dkzh2qkuiH/GFkmOTSy3DSuWLW
xGjGEPDRJPONJVs3v4CfllRPaaZX1T0cuyTNDljQmUxtj7Ya4f40i2mOE7/WdOyG/ATkjlR8Xa8L
THQ0oxp8O1E6m17gaEl5oKqhZY9LpjcoZ5OoJmv1l7FO7J7kgVrFvlStebnuWpBNOzI6N/+O3MzD
YsGMIVJeR9bcU/Js4KZuGwy80ldmv4TYpLjakJTisOjwmxDHD8eRwyPaknjb2fdq6nJ1K6EPjYEl
l8F+MIA8Sd+wcr3cTmm1qDdubCbdpR4XVorbjlH3eewXRgLODn8UDdyLY+Z9cdVpUYH0Zerxmt4z
6u0o+zg2uuHORBFTwlhmq994k1dYN3mDl8yzqlJkmQItK8GFBExXmTRUvUlU8UHTleoNune9Enb1
Kd1EhTGi6Ypxotl5nlDUcNbbqb3H+bAVu5kwN9nV1OTnQ2IT6oX1ZERZOIgkbkPHVWIzGKOxGC/6
2GjMHXYy3hg00sAeyoyGujlihmm797mr9O7THM1eswTZgNRlMylFFQdp0yfWDshMmTBFYbvDlhCM
2QrLbfUpKBa3GfyZ352Gg4Y2JQ+8FF8OQDjIsZ3Z1+3RzRsWO1ZfG8AbEvtAvBi7+UZJFGU50o2K
u+tx6PX0edBb09qNEZKOz8sAMPBCxsU0+mUBDutrnOECuMHxoy8F0WS7WsxReGvVT4wNIfN2bCOx
3Y3p1PBCoaiaxta2J6c8IQg11wFcewAw48et1aqC2ZuZsXbf7cFd+UYRtc0n/gR3PExk3cU+k4On
bnrTmMq7Cqls/SbJfHOMgECw3MyuJi01SKF3IafTR1BkOssPcyC5mHMV1LljzSJQC61p4enXlShD
Hp2R4li3YBFyVZuJ080QkqMh+iL5kzAQUrCAi6ywaE1gIaNEMvXVHKYpYoTIiIFLl4KN4JTlURkf
GENNXTuo6i7rpmCYhbe8qYqjVZqfijhbLL/oWmljYIdx5ojvEKL7bwLJRNrtcz3jToS6JA/6xjSH
m24EM1Ley69PindHL1CQP81HycGokZ6FaXyMDBO6QvmkFa1wfUNFpxgUTTOd7CJlq1FFnf7mWYgU
ngIMM4srj4RA4yzxQWSDOqdRymdtzhmscvVO9ltDjZ3lSZ/jPrqSVtb8bt5jriEhwyLE22g00K3/
fFaJDAMHr8mb5ywZPS/oo7pJ3hivEO5F3gzsOXqeOYPgwS9du0t0a9Kef32nzyM5pNXQyEE+wHol
93DPTktGD+qajad4rLGXe/QSI/mGN3x7q5sS28HfvtYPAtE6e4j4+FzzY7QYLs6dkz320GX3VQ0J
PqQm3Q3oe6UrPwjf1mjir+czn4wCF0U+Bh4pop5TJXVzVnCY6/NHbaxwdUPw5t3hoNvdjGlZ7jBO
1J+JcHM9rJ2ievz1J33X3eDiFBEIGkgqkZmeWxmlpkVRhgDxEe599Km2M0oXW8YXExPlrwKoe1vE
Re4FuHzqr1UzxxNjWMxJ9E6gL+ak3Q5OpEwf1Kx/6Lp/viUrHJrbwSDPutzOXqu2TJnkjBv1ATbe
YKS7BNIVfHvhEpncsGdNU7HtZsoL2yHKesorYsA/5SEWTokerh2KtgJbruLQE3hSuPEerZOw4xCr
OPYYox4/JHW+W54UazGxByG2Umgxkv75BfGUao6NSOhPE+BCe1c6Mtf3Y+0RCREhJR8lG+9S8dVB
gsiRgJhiLCWQsxA1lazEdLbUpzJbTOOK0rs+hZFrtPU2nWSJdmqM2SR2uq50meY7bETxTVxbo7Ft
LAeXzF+vo3drGIkwwbJKLsBByp/088efpKrHnemkT20bORutyCfkcswDWJnWhvqSDNtosWQwKbn4
oD91vgOTG6/wCRIDKmH881nNbXGkktZumTxB/CHe7DIoPLu1LBbhUKgYzwPD5uVv1gK4JrE0/8XT
ZhjqnF5edmO7lMS/T87i5Acm59OD3XrKXZp02cHu9eLm13d3vXs/vQ7k/4x6sPOzF1H2OLu7QtGa
Liqm9knrqghfJnsoH7q0jJqwk5Xe+O1iMSJolJH5QRPi/aomD0KHTi2Tm8v7+PNjHenjrvv99GQh
qs6OMvMUcUpSsWShI2CLf3Bf/2ZV8xk5XcA2MumPAPLn6wk6ZOU4jM2TsgLyPqVMGDBoIV2BPcsc
m9mRCgEMwAqvkDJEBtxNYQLSMg3cKs0/KlK8X1lsxmv5gAIMZeTz7kOZl26SD2PytOpTw9myo0Nr
XDWOEcTUtPa/fsTv7zQpBjOLlI6RXdL1+fmTT5EOjrydvScXvsPnqh61m6y2gYKroDrvfn2td9ol
niRdVrzPuBI38jx9j2zReXbfKE9lJ2KSK2C+TpsGsHI9WqFVXZTzbUWAX17C31IVrGohJTzUkn7e
ZW0ocdzRFFkdOWgHQ0TWtjW5iHqZz3VSHEv0apDecTGzPieTO97/+o9/d6OoPBIJgJ6iAE5ren1q
f1FmdDGWt45QtUc6UE5yZD3IZ5dsMAGikNtK+LtXg7UBGBWWNg0M6g8/X80oGxWQb2k/mkpuPeK4
i5bMVqyNxPbyg8W/ru2fXvIV6wF4jeH1Fel5XlydgczhmWtbq/BUW9OwOEzl0u5LOO7hEremn9EQ
PXDeZpt4MasPwsr395VC3EqKp6qM+Nc+20d7C6lQnkr3MSIRSfdL74mcsx+zl4s4Vj3lg6Dn3csF
b2blOIPtXouc59LbHjgrfU8V0LTVd4E5LEaQ9XF85Ba06LhF9oG45vx6rBpUzTSo6bzTKDw3QspT
PLe9UdVfBt2+cd0hPja53X8aq/KRVOgjs/B3V2OEgZIL484MUhGrnt3Muh27nNnE6RXZPg33pVEx
6nUqL93pTp3Wmxl88kdVwPNyEuIJew3P15mZNUc4ywuKoWvGPl/UV8+LxA2zFeKizxz5wQvxN5+M
UhUTuWxUjGI5Zzs0frCpMN1KfVX6aHiwBmva4LVQhNUMVdLXFfn2ey8g1X0VdTZFdwhlwHXOilc9
huZTXUf5Ky7rqi+9pNgMw1z6QyaX34wkuBQuMQz+r8cPTa2zG0gFinvbFN2rmOxmp9bLuCMbOdVE
jieQT8NvJhk/JO+IeNbhBtp45w11otdMzvYygwMdV+sPt9vGZlwEdmV/ZIR1/m7TeeV5cyfXqj6b
/tlynLJVyOAADWqdvsJIvlwOKfiIywQf54dfP69364MHhT8C7DUOTm7ZWagCJteejcXqX+fOK55c
QDJu7KQ1xpRdsm9i+4Oj7DwyYplzMFPWRCbB4XneYbZUuuwN8ymvsVM7TyiGLIpnkzrivN07k9gA
AkHnSpPFi39zvyQJV+ls2/wsMaB+HneaY63OiyvKV6/ilPOJ3CJ/If0NpgHb6g/Wyvu7yn4CJYIY
l5WJte/Px1BjywFfVGtmP7G9fVzlw3eHcYNHt4isz31cfbR/vVMYM/NCk3HFXyBDQT9wdkFqW0nB
iJHyAoHHnV5sdG3LQXGyFDGWWzSRYMhtmfNa3yz4fIyHekpxwhAyrZLDHFkgE/0hZTFidOR2ZdgN
aSY6XMtGkXUXhOiIlDU1VZUeOyQjKjW/h3TkBEUGh1nBGrXpaZrAyak/gnWd30lmdOkmrPO79K1d
tvaf76TaamU525DJ50ib7ypKl/vCm+UG2lT+bGnz+MGTO3/1GBti/yeIpncIs+G8yK/2tRLpsjG+
QFvKAgQtk6/AJtrldLw+yprPT4CVKMXRvYrL1h3lfD65SnkHTHLgF1iUg/1Wq14G9yymKKQUYY8R
ULWNF0n9WM8sTsNgSFE+Tn4q10HTwOtWL4uAYbHMyMIWIZeJYYzZ9D7bL4YKH9yYd5UHG8tL5kzI
8NcB33deKpycyVBEdfHam143vukSJ9xQzEM+YiROEVfZGEmr5m9DrBgdZsOg829jtZNUHHPC1ngn
OO7Lj+KSsw2FKgxdyVU7g9QTbtw518iKTCWKaq27qxRlCnVj8LZz0RUHeBd9kMNyoriVfITFPM97
/rzqui6JhOi6npv7lXGTRXZhdXdQy8TWzcZkXwhPHiudqkdjjcMFAcSwNdm1A8YWjWt8Wj9So5+9
GevfgMqKwBO9IAHojzbSXwLr3l2aKjI9eVePeZ0FQNg0Nyj72d05TetedYzXfzT4+Dc3m3Leimlg
4BNhxVkRQ6nhYrS9Ju/GGeOYpjHENnMX516xlHxbN1INq3Xi8dcn1N9eFCkkLTekfcSCP+8ASooq
qCvH5q7EK+iQ0KTYqZpMTzDfooDpzsFXqmzc/PqiZ9vAj5tLL5rSJVwyJKBn24603JqyS9feVblo
Aouud4Cz8BIyXPohSH4Nif6SSPy41lqmZXNbm97nU8pFpjS0N/TmLqkUWxwipRPdNjPnuAoW0QJx
bvWhiTazK3uFTpTeZL7pKnrH6JoWy987JlGpsO1RsYBZQLXqnTB0Ya5tohFS3Y19ZjDm5hb7zlPp
n0RT/kFKcbb9/XmpNQzgiqv/wrrA/7KAIf50+qgKHGmKND4pnjZs+ir5KMw+S9N+XAXTcLZZTv4V
xvjzVTotZduRtbibqjk59VX7upTKdN+pcQIjymo2BqQRzMUyuUdI+OX3ltF6NykVw7NlZ0ageBbI
ZUrsZENspnfK4mW3nM9K4FXLcATcV+1+fam/uZscwwQcNBvYB895nfScpkKxyupOGQAkxu3UXWNO
kH/99VX+5m6uGhAqEQBaCDrOnllR5hFeRkp9l2sM52HY1gRZFNmh4SXOZuhNuR9m06Kr2rZFkDjD
R5O255uesfZWiVLXcipJ/rmwAA1ZWWDx2t2V2hLdqFFNY1o1UrUIsQeov0RGrX6QiJ5DBFhAvJik
GmQTK51GP3uGaDjqPJF6f4etqnKRjPEUb8ZFab8h8hFxWNAtvRJR17/C/BsPmKgor72XlK8aqMGX
go/xL6+w/3yd/gsC3M2fW0P7P//Nv79WNXO7cdKd/ev/nNLXpmqr791/rz/2f7/t5x/6n+v6Tdx3
zdtbd/pan3/nTz/I7//X9cOv3def/mUjAPLOt/1bM9+9tX3R/bgIf+n6nf+vX/yPtx+/5dNcv/3z
H68423frb4vTSvzjX186fPvnP8iI/7Ic19//ry9efS35ucu3tkJz8+4n3r623T//oXt/YH2BzGUt
sFPcXw+K8e3HV5w/KFGu3YlVvMH/cG6JqumSf/5D0d0/0MQwTkzfaJ1jWMMe4Nk/vmaof7DQee7o
B5GvE3v++6P/9JD+96H9h+jLmyoVXctnYQDlp40e/TvZD16SgB9IDQgeznLj1mELVycHUXTW5sQF
8TEnStnk0ag8aWazMTGDuSxUvdt0VX9UDflFlsMhsoe9bGENWCq+ulY+bPWV4Ag4euF3FB2y1ele
Gr3uZzWHsu7eUVlAgGF2V4DQP81O2l0rrdw6nZEFnvPNlcbrUOqq34zFNiq7myYtDkOXfYlNb3UP
11u/MPvpQXTopJHVNIFhNA/RaIeJ00DsibBDBdB4bYjkQnaGCR+zuhRFurOV9ga5xhjYCRJ7IZeD
cBJf6nVyIczxEFUaDsh9+2YZy5d5mDZ5xth6m45bqQzfGXQYt0VRB2W8vGR5cW3ndK5QiRZIQ7uQ
FsgX0q0eHUyDra74jpgfbweURA3IL5hxIvBUNCWW92qll6YVQ3p5mBQ5fCHFlIEDicjvrSXz6zHW
g2Lmrxw6upNBHNfKJ0EpRAwTQasc/VFz7tzcToO6zWRQL6JehRhP3OmwKxjlVx0RFoZRhsaUXBit
1qLDaa9FOt6ag35N2zlY9A4kc3XKPWbky0o8L41W+F49Hb08diAOi5NVEShqTZOiZ6jqjZvr6lYZ
o2y3OOVtktWbAlO+wW0mP15uTXAqaF+uoLse2ybBsUup75s+u4vR3wRKrMCSwRZ8NBXnFUzsjeLY
x8lxWzRKfLO7jsUb3Sx3SmGW4YAkTvg0CpQLXga/JwjyFxsuXFlcIT8ONPQkN6Jh2NtNlfu88WJf
RLHqI+EUOx1Jl2LGF2Ze3ctmkbkv5UvK9AKT8AbUJ8oJfj/b4x4wsBO0IHkfUleLQ2EkTHzSeT/o
83jss2zZFLCiAmqlKRiK1goya5I4yZo7225vmib6LjXjZPf1oyAAC5vKBDBs5ddpKvVLsp+tPjjO
1pvbeatE1gQtA7RrM+/n1CtDq3OOCR6Hfjf3V7Ojdn5XD+q2ijXlVizoX9Ju2crCUXwNGMu2kslT
XnGPdDee/Tw1SfkS6zLvm6em8D6rSnFyimTeJpLTjkm86QqJ9qGgaBLOffY89hoSqEYOG9WoH/Ke
vobUq6uxHh0wexHikAJVbdafNIJjP3NsoM+GuveyU2EO0o9S3o0uw9i47CXiI3Mk14avf6FkgEza
1p53iFbKMNW80nemgp62W7xiwlb6IkXcUWD5HXZZf6E16Wfbi4ewG8t9KQvebzi2TozuysngTwus
Hru+JYK01G3dKqvy6uhMkomYSQZaqr+IQd/pbZoHsmcsDpf3kmtZe8o1TZj3s9/FBRaY16leyE3N
C5J0tyJStp73JdNwjpQye42RdfSGFxppc5MA/qJCoA++aTbisqcMaPqUOON7Qx/qvQHi7tJW7Daw
PFggzTK2W52o7KAleFFEw/ClwOB4S91Nexq95t7q58s5ZlDDnPAYMWmEXNWdZzG7ZAlOHMQ9aGDt
cCyN7GAq0xLMIvcn/I82bukJhjiqa2OZTvkSH6UGC55BhP6SRVDfjJ6yGnxetIX3bXEGnGHGh4LG
SlMmVVhOyltqD94mLdVoA73sOrbReC360Rzmi5Y+lm8j9WIrBo83QxQ2lkrZt6i4/NmC8t9WRnnS
ZyNwFLcP0jgNcNzdV8pwk7j9VUZ+EWhqXOz7MUVTE6OIstxjmyvIBzycMhZPvewxMZR2p/u6HNS3
jN4XYzXsXbXuZi+50MsjUfTga9MUkhROl2ohxK4v485nEGYMsQGztoYEkz2Ie8spnvPmrpqNvRgV
3Y+ByrDfFxumZXAIzIv5U1Qclqph6+61oXuYbb09QWY4inHZLL04JhiqIhpFtc6k+rT4o2WO2z7V
LY6GEmNHbakhj7N1zrmdn0B9XSv1FAcD2h903kmyqeHybFUnvh7LrzrK1NBCXxg4+XxVzKb9dejr
b2mMKqXREiMwO2vfeNqe3Gg7diSY1GV86vU+yIjjGC8BzI0rJU0fFiu1N8lQHnMlP6QWGy891nBQ
Wp4PaiV37t5mx51CxFsXduRGB92GPTPFVHnEUAf5IDZC5XyR/SntXBxQOQn66AIbxW+km8ESewEi
7wD2anKqY/WNMtpnzYkWSJeNtU0aTWwQNJZbO2F6CNlDD7QwyrdzF209REV+2xqaLyfZY37ipVuj
6Yeg68c7c1CfJ4TilSOo6VTN15xp6UBovPyjkdvbVinyk+dx+gzL+Jw6UV37TqtpO9mmtq92Lovc
jZrt3CzWNlP6eSNaW93rQlmepoWSI01J34BE5ls4I/l0jSaCOqveTxb+FjhNZMeiSrKXNIspWCyK
4BudxAqdKYp9GeVVkGCc9KImRnlY5hHyo9qNh0WrZJia+vxgzXP1PHuivFVza+PNkPYa69qKt7MF
x8BCIMPee28o5mMp8vZTpg5jsDiPora6QxVJc5ugzYdHXQiOc3ZZWKndxqKE47dj9MVrHeRidY1C
Th0xA5WQLr3qOKlqhVnx28ho0iV1jzFcoCaEw2x9zTJvNwjHOpSaot7LuHvUZ5vDzLmLnH7XjYPx
aMZVGliNcjJiuLaxLsVx1DoI8lJDqEgtyy/yujtQtIMs3/hTngRRFV93IjsmnnroJ92vSi2odA2t
n5D7VSDXOOga6yXIneqSBMXPUiBshfXgpPKSBAl3Jkp10vOjsaVCFWnttsC6IWjdej/n2idGdSu/
LymlSSgxdTSN152h75JufSkRwtQY0eezDFRpb7LM4dCsLoHObzCcCYTNG+FF127S38e68WVGb+eh
x8XR8zCmKiaW5ue2mAJDW/pgyRRczOAgQvb0vQFxrVdsikS70nJquxGi00LBWR7vPFN/09tiV+mX
QnVDKJYIKgffyuM9WsNYpK+FXkOosEPa3mUwTARMMW+DU4aOEu/KqN9HaX1ELborSBWJu7a9bR+V
rnN3mkfVJhYUjdI5dsLIXO5yYV+hwa2wgR7lLp6WzxUtH/6S0cJMru/3sh8fmP7TQ3PmROtm+7oX
fG5LfYkd+0KDZBG08/J9GMZTKqsMd/DFp+y9xyHrYKT6NSubmA+w1rIovi297VjZm6I090MbndK+
eWnaO0Ud72vTDvM2CmvjvqqK56GOH0WF+3jnbgevOSxKcVnGysGRKsK9EpRf1oRVVujhNE6eX6vp
dmql4ZfN/L3K3ScL0Py6QeS2fK6c5g2j6Qtr7P0+qi7btGAKpt8pDMEnuQ7Ov97l1vhtGMtNao/H
wRyeF7n31HhXyZhovmEOEMef/Mpbxi8Mc1628aVq3sX2cltN3kWPktk0262bZDiUN5e2CkgkGnI/
0djNoBVcNCbBDfXlU5+nX22C3XzKy4CJXIKmWrzoUt/brRLW+alb6ihQY2mFHtPkeNrya2bV/i5y
FjbhtHk5207YLd5Jyuq6MprbQbG2bCIn8hpY0e6NNZU0G+6MFrmfWk4ovYvrIoV5pkj9pKZz2DU6
nhsKJ4pUq4AaSnLw5ueJSI3a6mOaFieTSNVqtQtHdx5SM/lcC2B5S5zGm1nDZULj5Er7m0pTn9PY
KrAFw822S/r93BvXzvw6GEnoZpm/TO0cChcT18k79MJ76GyiF9n1x7lRtxNS8h397dvB0D5LNEKT
DTLKe2UlpWHZ5Xd6jAJ8sJPIJxsh90/GF5EsDE/U+RakFOO9c23sRF3ul0m/yjL1ZrSXTdkytMjo
ZORHPf3C0nmzUyulzTU/pIq3phTMzHOWgRwIhsF7ngiWMs4zVSiMlTvBMn2mFbmrlTxhF03bwDaH
O5EO4ay213KCVaD3FzkHYaLQzjIHzoGewa0IZjZVjOdhuPaK+mqOm5OhuPcetfq8MZ5M8Poa2x4H
R9MEvV5/7peX3P6aWcrbYlykinXDhIYt42rd9m7n2dq3S3+qZG/cgq3+NlXpqVKth5JmVGCZeIiZ
XTDy1yWRcmWN6SZ3u6NuDps5rb97WnU7xcOmqp9gn74lBuKITFzEqTpdxZrlo2C8rqVDM3Uwjpzc
pGuLD40rCfOM/0zRNtX6g4Y+OV3sb0JWeYAR1EGpDD0YC0cPlLE9FbWyS/VlE0v6lU3zBcn4Y1Pb
AdpTRkfVLt9gLgPwmqOhKMeDMsZXVkNMuihsNqjvBz9tRy3IktwNIjFuFLWJg3wcaBEm9XclAy2g
Y7XBSMtdruBh4Wjs5qkzdKHTjQB7RoCmqbMOMLifojp5rsuciGvoL2NNv6qlfBiWogxQ3o7HurSj
IJqtB1L3Oehz6smGkb10tXmP6Xq1E13+NdEJKA23krtBE59pnTu+HsmDUs6t3yvN0xDJ5zKHokkE
D8wzmcrAGbPXkqw1aJZJPUZV5WyX3u19tNgv8Vjdqa2wQhTVN02W4XoR5bU/V+21rvanJbavchPh
eZYxbrE0kjcKcdomigzbz1qPESzmMhWbbUBpzXLvuMm4yyh0hlU7LTvVnYttOlStP9bQexNvGgMP
n7xj0aoZtzyNHjUt/pQwTUyyMk7rb+uvc3bimANMwYwx2fJwhpWDRB1Pj2qk7wwzGGZ/UUSE8EoT
3xZZF0yjfidcXNtsbxOlbe1jm7fxKvlGSfSmaJZtVFRaMOO/XvhFnNfbZozEyUl1sgmZGUwcSCWc
hrnbYl3k0bJPnft0MJMNt3RifzjgkEISGROtTNV008GL9WN7iC7TasUzGrWiY5kgxLYua+ln3igC
mnfaARU14ZKUxZfIncqDraRA5WluK7zbaradTdZG7jxVintJ8XALvftoW+V3l7MW37YvMAndfTVX
Ofs0Fm5Y6AxfynR8iDJxUEwmTdzYOC4tRxuNPb/AykofWOaT0C+ITwsfnpkdNmUa5PXg14p5aVvs
cAjuP/Ua3cTNXFiscfDgB46WUnFIP7SIww8qsIukZesILf2qFZO2mfKBOS2S613cUYSZkh5odN3M
Hp4YRH4blcmHoHEBbai8fewe0QUAvNPcGobfoNkP4kJpiOv0hz5KXnovD7VJuxgccWWyEt02+Rqz
1ISjfErd1gm1Ot9EWY3yXmwTAa92XLSNlQDEiuaIMgzHclZWps9UPN2XqN8Is/f1Pt7bGuzIpkcu
4M3bWqPl11dpE1SWuNA04yojVCt1cWzGFHeGfJOaw9FLjf1QJhemfCns6PPUujfDOAQUfbe9qx8d
GqYDur22NzM/Hdovkbcq68qXJh+vZJFcFPNz7PT4iM63hhlfT3P+pIj6ss7l3iJos/GQKr30iGDk
1gWRbmAJQTM2CYUyXppVdmOUOaWk/iYeHtUK9FdV2Bd4JPsLSWg4tMSKTBqZ3M4x2oAjiEm7tJue
e41q36zDKFPXMGk5LsMaHY9qoNnzpke56guyDJYI5PKinvOASfeXttQgw2tXUjG38OJPg2p8paG/
aQ3zWzfWfi+Z9NKpd6Sl2Go0iZvKXbv4SrgYWGzjCEKa0YurdOSY13NHbk2q+5VgJKtoeiqBvH9U
0bzeu5SZvE3qbFeNvedbRr6JWWD4sn/y5Hyx6Hblt53hRxReoRFrezySLtzB22Mp04XJEO+WNN2m
jQGHrfB8uPrbqM6PqhndNnOKLU55r02Y7/Tq8t1Lozs3Sb96onnKnWNuIKH1nGWrcqTrinOnN7N5
y3ahXlvlMaVBqfogsb/lzhIFohT3HkPQD6OQBcQubBcowlgVicixiffW9DiPl+Cp5hBbmKnjbXHx
Uu3V0tqZNDtu27qCoa7LZIPMztwyt5JeAqJpIGxjibYDWW8SbrSxGiTQXrFwwWpuWuput4w4Wvyo
dv//wj+Ff0ry//nv6vr7wn/6MtOo+rOH8GejgO//V9nf+oO2AQz/lUKMIHLly/1Z9vf+4P9E4c4I
PP1qxlD/t+xvGH+sokmMkNAsGmtl/99Ff40uAo11er50Jn989f+wdx7LkSPZmn4itEGLLYBQjAiK
pMrkBpZMAYfDHVo//f2iume6q2zu9O3dLMasrGqTyQoiAPg5v/xPQP8/I/6Qfjy6GDaQHpEAhW73
Rtr9C8XZ48TuBfKRmPrflpapfqEUozKKx8DKu+eg85d/ozz/C29NpD2uEMz22G6B5pHX//l/6HHU
l/4kWJcXJdPOco2U8KJP+sCz/b98A//gN/6Vz4C5+BOdgeyUjrmISm6gHpdEpr/q7xBhKxkOhKdu
zWrn1k41AC3mcxM5Bocb2/RUVXCAMGDWjpPVlBvjuDZL6nz3uvM5UQqAkqEsLPyXMj+ORbFFh6zK
mc5qIpazJ+U7zT1p4naSMbcVaV975fM4hB5vvHBxhtSgt9q5REtBorhQ0QznaDVjRI2mtuofi9VV
zIA4/vKDH2z4A2PbXOr2WBU9AAUmKYSQuiyzIVVuCIbX61C79+AEun+s2RHs3WDwZr3yVl5+jE3R
nztirYPv2E5r9xqSLfOYe0V2bSBZfiiw2SKpPIuiI8/umxV/RxBtLqOozPvBi7eoVPWDkiRI1dtS
OhFzY9nTQTCwbBESmnUeiOtscTJfPB10DqndjppTSxjkTTOlMJYfbzf1jzyfLPWtMsTgJN1saNme
l3VUBMub8E41ZP2qrXMo2qVZY/rZQwA7t7Q2X4F2+L23pqZk6XZ2nEGVuxxUrUvZxENBKJrkRdjU
89dWyLm9erlRVS/hXK8zGEbteVMUy9aczLdgXsp+BYN0CFFLgiIjDHoXzqzdeMtNrwY48Rej6qjz
ykhGdvZ93c6RsyvNvtvcO6kN0QQPw4DxvX8qDN0GKm0g4qgGN3Edw0po112bIamFF2yPwdBaVZkW
N7+IfsAgPZpfsr5q9XsuI7n1O7Ts1EU2uGj776oyarCWaAjX9YlfAFlo2sh+9Kqk1G7f0ZnXiJpc
tNYUBI3FtuWt7ZcAHkc/EtbpPmSDZ/T73iomNnx3697bfOUmaqd+1Qhd7JpUX3LWKnDuMfIAezox
pX6hHDpoBl/q40RZEscpAGG+nwPd/eBkJxYYm6ic6AVvnPwN/3ENR8FPM1lCVrD5/MFYzAKo1M4w
kxpc6zq1K1kBCgXMxYw6UdDSYDETekaWSsjDEnnF0bm5W1KzzQl7JzuG1becGJGh+7hgFeCd83O2
vPmWsa+9+p42vtC5qGlp1blYJ+EwOlKvHSSmu4nlWTpD3x+ztr39UcLVSXnmqbDvfYNIBNzEYva9
nRt6mZ2C75bmUQKd13EBCtP8Mmvllkfw3DU/9z59OUlvW91nP46eIlihWE4F24551xiAo7cpHsB/
u+vgG4Zx13dl31lxmEXEc+2zZTB8va+9xfOToZw05iR0K/RZ3jLXMZabK/bFsakW/G1rc7TX3nfj
1W9KnWaFtxJAbgsPoKUxqjo28YiXez2NZjJ30quOt7Qyc58PFSxjU8zYalG4l9FjiRO5P+LmnV9K
K7fza8aDjEEJAYD1nC8ut+/OUMqVbzWmEv/oDEuziAT1ttfKb0tlGMpIGrQsw9UPq0zG5rIZxXHt
2bDT0cWcHpt+YfqJI4XRXCrgAnGCpVbtgZ1F/KyIBdgSsXnajn0SxYoEN1p+2+OVky4kLz0XlpoE
g0hDbyFOm/ZcbgsqxXmbvWk36dGbUptjQKelVYzLM3flzPQmPOG+AviDUsV0NVLsDMkU8Yr+hoSN
nRVjf+TKDSQXsfqXTFhbyAQbLmv9IciFsfE0Ag1H3Jez5Gnu81Q3RUXqNY5MGyStHrZwnH/mbVXh
/0kmN8vq/nNqPWJ388Shz8udfy626HX7+v+nomH9Y8q51UL+91PRsa5+jt33/k+D0e2v/H0wMkKG
HAcTBZoH/oM7iwP875ORETIbecgW8XKQlYnqjDnhH4oIK/gb+fn0h2BVRnX3r4IIy/4bU0WEaJVi
HYr2+IH/a2T7nwgi/jwcMV/ZaDYh7RnMuKn5OH+eVfBwjUoQeLJfVsronbUhPb/yzoMpnxzQhlj5
bHcZmmScQ4D979nc+ndbru3TtBjdzsrydKu0s9dW8eVfruP/abZhMmz+Kcnjo+FLpMYAPzFjG72r
N03iv8xtRdCTTuTelpTZyr5RWU95gKHLvEoaxykPDW0lyy7wen0KCGRQl2aBXoUHLMTJzIz1eSvW
Zocmo38xxNR7cV/3buoaVn1srHl7tIfBusxNLopHWW9Dw8KIAjjZam1/Fr40B171WfYLBVTU7aTo
iO/Iysy6GBCpp//7r/oXb9kfvyqiJszifAPoYP6qj2M8dbRA87cXpuG/LNU4zPss45WWtVZw5PQo
eOMY2yk0SuPQGWPxDcOYMcXAm2z2ugpQYg62fIAEsQ68u8Oft/z+ZMz/bSnan2fbPz4pHXa4Kvli
+M9fw7QEZVKTGRXiIOdteZQ60K+IfXad4LZAejc/TJy5r4tYuv1GuMLDFjXhSZJsQMLrkI9JNtrL
acioWsHFMf+bcfgvkmA+HR8ItSjVqszfSKT/Mnn79cK5ukhv3zT98FwP7ZIyq4XwoQo6viinN3Mt
H1zVZnc9qU4XD9Tx3xhiSNP+633LqnETJDNrYb6HoPrzfVv1NWrhLnf2Qe8jW6C2AAAp12Gzk275
NSf/Ep2cWsE3YC2E17vAVHUZB/nrNnYFCHFlnct2Y+Ol4+5ieOPBbOc5cUhoift8QhXaQ9zFtUG4
DIV7e7/y7Een8ObDgqk2aeTHyhGedLXJ+eitcHhNVb71aNwSHUwHNdtu0hnzi/BFc21nzSFEkznJ
K9ZYvAhnFlAzjP/VYaoDMOncEqkq6b7LDNurE3+aKsbkUbxqs0UF3JmXwi63MJ4nd4Nlda0KWC2f
TnUXlQZCejpYZO+F72NGwvsqM8ZljT24iNXURPtoIv7Eki9BUC6UwOKPiWkO+TH7Wn2EFvBO0Wbw
thYZbY6fw6WAr9Lz3rdq3s2UOtRxI2b9ixPfSlqrJJNWcX3noctgLKVRxFQ9FW+mJFIjy9HEbItu
PyK/c+8NrVaCcsL1MNhjtmsyug4Ec/rRcNv+ewZdJnVRXULwtn27goyPpV3H8lZ8AcfcnUhrvl8q
Bp1+ab1LNUygML7yv1ie1GkzGRjWWAIPYrWqCxlb4lc0qHJHTO90spAOOd7A3tNNXyuoj30YZPPB
HNftK4aDZqdrP3ogcrpLi3lCkrCR4PMxzNm3MJwft9XEID+NnvNSz2WO/Hp6AddtVCrCNXqRsxH+
zlUjxXkxIgg9B1Q1gqyOA7vKd5OBCzvGhQID2hdwAIwDCozX1s8+Q2S6VpZ/8Lq6OCzL8Lzqpt6D
QMFn0A0Vk62B1i2PxhchZJTmymJhW0NUW0rTvxpRHpoudi32LcjjCZq1+GWRxoIsrFK7eg6/UZoo
Y1rPvikRGb8M0c+JXnrx6Dn1xyKsClSYi0yVz7zzpZ8dSMn8YazDrs3AVBc1dw/ZOnxarW0nS9R4
CbYtI6knO0FDNNFvJbyd8ocWDK/qU5aIH7pf7PO0GU+ilU8Yf/pHtr3U7fzxpMqbf9Jtsr07ZsPP
UnmPnpVth7kV97rJ571QRfjL2NBzTUORTHNOkHUWQvAXoIljVPCN2eCeds36nYnMErHd2+dlysRv
p1v7e941ZhQbo7C/sZDlcU3n2p40telYbIpmlBpJGsK9fD11c+ftjCb6xVHdx+zFQ8I9OT+w9240
IhbDC8hfFFPU7T62jrerVqDaSN4ifTrkxnFhrc6t2QfZk1cV5o5TY/nAbB99Orp1T3IS/lfDd9yP
htE2XiO3uGS6N51kVFC97A2ROHr99qW2o+1+sUJ9UJ7jP4Rt9WNt1ve870ljQ6J56RsrP1KWme2N
pnbfyG7tn4XICKNT212tdfZULsF2wSrgUPTjH62NdVxmK0tvZ9nyWEbSgK+XYQGdSSDv75Jn9IOk
L/rAMmXrB4Wy9wjOEezVAEHhrPK01rNKLTQih6Fz8BL3cmnexwplvNQzj5ty70a1jr9Nb5vvEYJ0
O2/rKljwTMGx534pHwk/MxL8d19ls166bA5Oouc1FjpZy1YStHfC19NOlw417b1R3oMq+O8F2vwq
aeelOtdZ6O5Dt/hGf11SAix/Iby5vXeJTTwCoYw0vszVHRJ3F5Zjjl7maiOCiIv1pbdJUzJRYu99
XzBCmQj7I1RCoknpXnzIxeigOineqWq1itQyWBqppxu3J9JnYdhzGquRWVndQW6tf6iDoUOT2hep
WYQVyD2xeDhbayKCcgVZNKgnssl02gZaoL1o5deZrp1XE4HPb4QB8zWy9We5RcWZfNDm5GaG97JI
pVK2ChsaTf6O/PZ5BMSJrWj8uv0xUYm8gSDQur3mK5wIIoGAPvImuLaBhVyhmyhQ8zUpv8MbHWph
jFX6mWNK3DkOpMbcjctJRdGeDaW587v5Iv0eYthzdvPq3DdFZMUGmFJSFl13CghJYdlvrWNZbMHZ
ZTHFFvdUjepGpYGd1/48LHHXDVDFXhnGpY8YzcFIl5pdIfaZzD6rNQtS0Wccd62vjli58gSI+L2D
UP1utW3zWtiSZF8X0VXkTDdZHdlSRXDjI9kpz5VPtDDyRufolxE9nUzouyWaxMmFQ3tyB+B5sbVq
r1VFiJUeNU1jnfswggCppMXzDi9STkcDtv5cM/G9Isx5lkIHrF7GtRuK11FaaDzX7LGlUHrXlUr+
Xl09XivX11eClAu6k4BJCFPDk4mow/tVIVP4HeQjbMjU5mlHuhMww7rEEJTm40KSWb8rDUODVbRs
8zdxqgxO/YRhJJY5+CCS0tC+ERXLFF6mvB67vTFWfQiYNlWUZod/1KFNq+kihZ4M6zBMLLo6HvtF
Oc9rgeo4R1tG1vpha1uBZKCoEEuMA7yRwrGmDmPj6B8Vh5O6thNE2tnXTmsngFtb/1M7gWzSwmtN
E3LdD2oilRsyx5oFcv+5IYLmgul05P2ETgue3xuG+yFwav+Yt72xQk0AUpxMc2n9vT0TO/c0VmtL
kHix8Ls1Qe+cN5zsV8ud898jlFmRRELMz3bNfHXPbT6ywHTNoV9EdfGifrkP9ML1sOnkRFMxZs7M
ACanC8kPtk43gIx3wp6t17FryoM7Teq+qUJeuisIQlDo6Dt+OufYBbWzq2QYoOictp4Mr7whtqby
Rtgxoh4HRBioHJxRuLtxW5WNTjxfm6RzguWQWRr7p2FOi5OCZm31Tqx93sVbHeBzH4ZBvgalq+jg
dkc33ohefhxFUe6nFWkKbxmqaUbTuWKoty5qrrNvMCKsKoMdlGjuqOlad0IUvJuiTvb0LjauirOh
ye4MRJR3pY16JvXdvjo1lT8/O5Pb3tnjCBoGFhbEorDsY+eO6ydXgDltrLKGGVT6X+q2zu5EQZJk
semZ6WmxCKqpps+mt4s7+rysDoVeUTzadua8143pfDBrg3NW0/ZpOMG2y4IcWXtt1MEvpxpEAHLZ
u8+Bnp+7LOrZu6o33XZ1Cgv4XnDdEojd2LflfWl47/0mUHfTEBwziooEK9eys8v+y9ROzgWCcLhs
cwBvV6CsGYjcBDvz2+pLxltWHqW9hQ1LrFVXx4aEtcRCiphKQ00dqDGQVTLUnrzTYiAwwg3GSV8a
BeHqZZkYjsizLOMqsqG3n4DJUfhsRVf+nCOIUZPx8meXG+3ZDKcxrSxbnzpKqL6KCFEdgp542ZCM
FWBGL0btU3ak8I01U8T7HYvqgzHJ4sTcGiRgecim5LaOoETdMh18h0g5jAUEDsbbtlYu1p7q+zzP
/WcY9etX4Sr/5AZtf+lBPH8qCQYG+nhXW5uNIKBu6qRAsv7hFzUL8NaVeWpug/1dZkpDurf5dfD5
skmce83bznt1AIf385hf+1tcjzUxHJA7aTqp34z1dwPRZ8YerczXKuS1lpD1MQ+EAfpyiyuUl4Rh
0r31k27BR1MZ8p7nV1+bxZYyGfn4KOvANVLDQiOMjshjtvHD37qM/FTPw93UTAfoAPPOXEwhd1G3
ONeSEXknvHZ4aHEi724B5Sp1ASvofqzUJmL4ZPSqpJ/EjXaRRTh1rJ3aiOIyrOaPSGkzNcPhycly
/grhyxPYe5W9ly7ccGJU4XDwXB6aYBn1w1o3x8pGt6YCjlQRtPTZSVjLEIt6kiNtv4Rtx/QZGmnr
5BYGAszXbmP8UtO4PJS9vKkdeMtlFYUmCymlcRNMYXQcfXdAlkm6JUqUaqiPg9vncqfUHNHVsZYI
7qxh60+N2/RXrvnvCn0WjgrUP07dm0nlGLvOgOwOtUrm3gGx9KLhKTL10zwUKi3L8D1vyYx0+5Zh
0um+k2w7k6TO8+VNTfaSLeqplKV1pUS9eg3tjeoBSu/Xr3nBUxkrmlChpiPUs0phmprr7TD1AN7r
jE3FmPn/KYI1ZTN7ZAOwo/ZjKE45L+A0E8xfKWWXAEduKbn5HY/By+B8jaDBcBnQMSMD+aZmIVFd
MXIyfE8UI2pxZKQrz26Hu6EdlvnF99yTWoZLZ7XqefUtbnaSdXZZg64jluSAvjZbTYLREgDYS9F7
Psppw3kelrJ4n/VoI8l3TY1itLO7s3Axc9stb3MKwL37hbIUVBKLA5vs5N84cUQaSRT3XbMMeCMm
M3VrP/hujt1bo/yA8sBMfhJq1J/1HM2EnJaCkbU/5Uo+u0ZYfssE8OrBVDI/RZ0jfwzMyu9kG8x7
xIP5G4Otca6j0bo0epq/j1vfPWxr26emU9A/yicrxamhJtLd9ZXD+LCRGGfO+UQn4tqEN4oumBKT
w+DkqsC6EHNgpziv6jMZq/LXfw7ivtSaf/5qU/uTve1/Zns7/KpvhrH+rz/q/0XH262m5L+HeK/f
VfEnePf2x/8O77p/w2DG2xmPMlhlRPzD/0Z3wWnBgHBM41rEDGfdvKD/QHdt72/AvrSw+JRG/uFq
+yfzbUKkY3eDObbxlpMW/Z+gu38PKfknhgq05fPJwKG4L9BugvD+GYsKLQPQjbRpt19M71hL2eOb
gt8avpIcawYoo4wuJA9X06aTFNFizalR8hY5R5ExRgfPb5vpi7M0dnDVknDHE96LYfqNFbPuz8Gc
TbtIB8146hVH8MmWI270nKl7Obkho1BsbabI9o2nqvEtKHHAIcIDzj22W1dbyJNGEX1tg6LGHJCt
RTU/hy2pjT/D+cazxs4SCD81K01mO9rA4kFzNDUprOFc/FxYrWTS+V0XneTqzu6DIB59R0MQMMJo
Sjd4KsS2cDhUGzR87wkrezEDXCyHsR6XtFiNl2GOftTRfCUfCitZVz6RZHBBDuOwUxgKNpbsKaTS
ehwsApR5DHk1h3UUvplm9zFGLMOEwmaOmRCEAUpjBq9uId7xykV3Wxv11a7BnMEllRsr9ZiN4Zps
jTNZuypnZCTt2QnfXPRIXZw5xoJaqGmG/DxHZXsXENvYv7mGNLaD34s+2Yplmunk6DbyhPkNOlax
pSbVwAiyyxgGQb+ndJddqzYQjlZWo4lP9hWq0LazXvreRVcnxFSVSTjerBc4ZKIagBmmydEugjxK
uupQJhbRLJ8yZKXag38v5mFZ6TF+3Iw2I6U1j/pPu7eye5KEt+CpmzeR6wRiTMW6XO1vdjuu34FY
uqe5gAqUSlznDKliX6KAZYVr/S+RMb1u1WCf1sJyfqneEttBCpxHGAMXX4h9hRrY/YHDyMsTV/Sl
5HRel/HayEViRyS77mtBKEgTm2uvD6WgXPxDEuC4HoDL0RHIoWvc3TrMbfZFaBk+LINlIkC0Jsqg
fxXQoNavcgv85blcMRue8L5F3b1atMlKM1EHYkN/W+Wgh4OzBQ5C8rq3ttI59kEtG5YrW5bmqTGX
wv7h0+rV5omxmrPcmeOgxXszeFvwLaAUtnjEAJeNvwo6cQYfHycylHjqprqaDn0YoRL146ENXbY2
5eTXcbMJ5tmzyMKsrBDmclfWfV9/RhnT2MmDLQ6eOajwmDkcMybADcViLb6arb6Zcex26B970Hli
p0Omlza9BTVYx8zqQmsHUu05yNtHK5qshH0sD40E5lkH9smv5/pcSj9E+j51BxuE+T5kFCAW1LkK
b9qquBzl+jygtvhAdJefM2nZ+zzwpg/wgD4hIKT81DMLadGWYR4PZLgk1rbNCZ8s2m+lqI60b+iD
JGeLfD4zAOciireuEmk0SEvmZTvbU6iWOMAy9kK0Yh3EJLFw+5bj+LaymJx5x8mjP2yUZGDZYjuY
f0vp5vcLw43qrJCcCHxlpgq47jV7I5+ZOAIyy3keOj/yHzQB2C+hsgNNFvIt8Zo34d0cemWFFUBi
czOmdZ9bi/9KJNL2FDVrf6cwS1w62tUTUHWftILQOAwEfS8JiTLTu6vdBsa3daKJhxIUeB8qlZ1a
6jbjoXfCs9cj1YyUTeT0CDA5lt3wCXLxIyvRQ+CHe8JDX6EwaEokB4W7Cye3wVwb4sdxC9uIGycL
U2tY52Ro2MeBkoyTrQrjOk79ozUILuDYQ6JXM66KdvMSDE++z/Tjh4ltu8tL4DUjQ84wnhek9zs1
l8hYLG2C5K9EdBnLpzcZ8xGjUPdl6BcK+cCWsDBYsG2Tvextt8zwUBrW2S3QlRN5K77ma4mvEk1P
mpk+XuBlzE6Fbp/LAIkTJrwynkMf4s5bEG2rUd4XiB4uZGx0X8gtKE5T4a/fiAlECO87hvFCZtGn
7UUdMazz+DUPg/GpHRAFk9LkxFaLwDlA82yXrjiblbQxE5oRciQ9ncje/Z4DMtaxxR++PQPWNd80
f4QBF7waqGxZRnuvG3QybleXOwy80VHYxASMS2BfF2G4KONt/+yGU3OaOvwy5IaeJ7vr080fkOpv
prer6Qo7uoix09ab5ivLuHO3TF52zWuRkTfs2celwTi2ZhOsaO+0J59YBHRfejxG2/AZ8BXuvMK2
v7TztNdaiUuZy+qIjtQ5u1sWflMmsglMGlGwd0uj0Ak2AVRElE4/NpWSLzME4je7KBbU1WGbH4bC
q04Ags6jJQgWN/IsNE9olUcLc8lcvWF8eqoNlq7OMO0vBkwv8nHR7n0TnZNha/U0BebzRMLK0dHS
/+iw7ycIn519YeKMX0snvJvdymFyDrxUou+Mc2/5YaiRd03h3HwjBltylviRgVAd2+CUNERbPpsl
dLGNaqHj3+b4ZeBR3lGsQ+Rqj9AVemsEz8/RwNaNcR1yGMy2MzfyMrp6uBfW7Vh3TQ8nHlkgqttX
mxM8tbnfXuxykb/nLXf6y8hyWHglNwG9BNYUB/VY8IDu17mxxDAeWDSUg2PNDzmH8q8jNVNW/lh0
M0hgjJM/842dyLH3UjmFfqfsZok7sgPGzuNQBEE2Ur7JeuuYty+8Q1J3y4LuzeU0j7BfyVQSBHAf
YrfXvyBL/ey77Y/g/SBs3vAx4Dw/tVuLY7utov2i6gHR0/ChWr0C2M4AEb1XPIY9GnVwYfVSepUK
8SBtjokr0/HLXUSB/b6qZqmTMSRRZDD4FioI6KuM/GHXdV7js+0u694b+u1IVZZKZ2fKkzloVlT4
pcKP0o+CTCKnw78xTicDM8BlE55+q2jmKWPVBPWPGWcD8vlaiIRiAzCXqgr2TqteK89HHIed/c5B
gJ90XimvBhjZ96bVzqsxNrOxGwZvpMedtV3NG4HXTXMjAsNofadzoj7quqQuYd68X3Jd3cS3C+OQ
b8H3mW0uJXzdegonFd2F2h++ELLHa4MfyG0jx2A8RTRqsFiDwTOv2beaD/+56cMw9aREAOetRviD
EoQehdkcvGID+0q80/BcMeiAVAoZPBHZ4+zb20vLNGzQoGbM1I1W8IYz1ZhdlC55Zz9TN6NbTiFV
Yfx3Kuc64gr6WJbo2dIifKQYjGeGvg0WMiEfW2mw/y741cDpCeKiFKIaZep3vv5YJldfC+nbx632
missKKWfXlsclAjUsRaTbccBTVQvYeEvF8RaQyKMDc+uhczsFGICTrUHwDlv4GSRwDo/YUP3Krf6
OgRrQYHoFJFYTOUtOka7pv6gKhDNHYe+IMSBskHnyd9C8+uI6nODM22wCo755L/PYeuSuGP2rxyV
U5UMy6a4gGN5L8j3TzNiA07Sl9aLWEP76iHzfNNkJn+CJuVLmqPJfp1ssz0Gi76d7TgkYaAM+7rm
qr8KfzGvZGcDKfIjosQloeqy6c1/qayhPburU5C70IO1pNbGYNN4q3hlhc2vLvzjtt/QfD1P1mwf
Bq/zckrfliVMGD6y/gP7R0EigU3ywK+FloMvfNL3zsjgYetsLhFeNsCUn2HbDt61a/tufVgzc8nf
29Kw7Ac5WlMYxosfbktMDd08vli6LpqrYdQZuBtdWX0q8rGveKOx0rgR3GQpsSvolgN+7BbDu1qT
ibIx1w4BTFo1i3Xn5nNQ7YMpgn+Y7BAzZuhNaudnGAoMS6lk6Yvs2Fn6FILcwdRS7in79p3fq9nl
89TzsXmihMEBCAzYNiftzO3FmI31PI/eJ4aL5bpuXvTUt/ARuuzhlzQ8yTDDgPijF+Bkg6NQFuLd
wTJyfIPyLDxy+AKhmuMgCmwwQe6fPE9/m0r1NNpTi7yWQz9Yp2+Zzcje8FSnS6mMg+HN9HLye//m
AXVwr4ZL4g6z/W2YF/FqtVF5F6HAgSFp/SsvU5yflInRquWYtLL6KBiXbHK+m40bDPezWS8/FmSH
29HtjFWwOy2zdUK8VvappfxO3jPW+x+IS8ztbp4swugIQR3aB2sYKSrQxbr8yi2Xo69YTIKvtOVP
N11xxiermsA+ttMcfJA0oKud42YR7K0uRvNkOsBMKdSmd0LUw/UwqGkBKNY4aHbmvE4yUZCNJpOe
j/rYdMLG2YVBXeBroXDFvAbaDMfTKJky7uzFm/uHNVxbmjZyN7N3uF+zH4Xf3VL12nrGXuJw9MRh
E+jwAhcRiO8BjhnjmomQ9BAjmLh04S30OSpHfBmRBzJ6t0VRjbqCNhSR1E0BT+UujQOv7pA0CD2d
WSqRc9/kT9CaQXZ1p67xUmgcsSV6K+igN/ilfsGPVDUkZdn5SVgaeM5H2IfsWEoVuriwDb5tIxDu
hcwKLGWW7QecA3BW9XGjiwsj5LiOJG2Nb17Rq7sMlh3p14jVT0bmA6rcYt9umXu0M9n9ACoWHyM2
zjjYlP9OMv62azarOtDP0hxkhVedaT1UcWsHWEWFXtTnOmU5BJXjqKNrKvscLvRctab/VXUeJZ7C
DPSd6HrjLp9B771Sb6g+yiCVNJTg8mtrEochHHFbbc4PXUw+ljlbRTu9aoU7uVbd0fC64eeqtvrO
nL3sswFS4R3oNeRelObmElnRwCQBtbRrUg2bwJzoshVK02kONAqvex9ghNTMHF+xndvDE5XJ2Xm1
8ukQGJH9uJpQyGCg1p76g7egXtc9eLC1owOtO+O248nbKvsSrqV9zenxkNC9Xfg1KnS/22xzoMPP
wEBn4q5bYGQSXYb2T6MZwCQBbUiNsYE2zRagMFsDibKA04Z0HMozMH5VS2K7Dgs9D/ze0z4XZTND
rnD25KwdqzZFPufZXV3ovrE8BWhBh11WutFlIFAnJUvUe6ZboXwdqLY9VT0XJNXMNCcva9e4Hm3r
tK6tTBUN0qRp1XOKQaA8DpbE50qPzq6Z/ou9M1mu28ii7a+8qDkUQCLR5BS4DftGJEVJEwQlU+j7
Hl//FmS7iveSFp9q9iIqwgOHJRoEkMjmnL3XjrtLPYPPehIEdfUFCUKaUiofil5d64BNuzOCXi0c
icIKpzPNMtGRV3VEpHhqNDCMPHQsqvuT9v0/782/1gycf65A+k9z/lT8H6poT8UfB1LT9ef+Upo6
6gM2DjJUCZ1BNgqp8d+1SNf4QAwjYQRY8y0IaBZlwL+VpvwUTHvAriRkQqyz+Kn2T/QWLpzVs4N/
ZyW/ri6a36lFrmrWQzknu2DwoGTCr7/Fz1LpSzlnQfWqKKrI2A1x2u0xmOTXKaiegS+pQYS0j2wn
8zvTiL8gi6UCKMIbR5/mfbNQLa+NheikIdiosFQnegc3IWzmxEQ27ortkMOhS0NCDhy6ktEgv2e9
0z7D3ZW7FMqS9+Lhv6VMpar76lZcvDj6qtEVdCQOq6pRDey9MbGtMzuVFZ8ZW+6KYv5IEdDGtnk1
z/M+qudO+CKqUL4nFB78EuTwSZQ28XUplmqfUWe4qLXJPNNpFPsQs9nWISvv7xo3rT7iX3ukrfCn
e436/NsAtJ/eo/8UhFFICmQ6tFshqvG78++Hvzq7lbgOXRsnCKKbaGvI5t5FR/ullDUAFtVw6idX
p3wCTV58rOrxIapj/bIIjZ4zPEJfX5pFcjPoefUJmHiGAKJV6yne7nV0Yfn4HIkB9+ssPun1Qmue
PtTKMsut9noC4hWLxsFMM+ZXjSoFRy/EQ5lXIggF1FFUuzmKH3U7Q1VsSyOAKjpbkfJMHCfffr/X
8f/WyPj/j98HL/Kf55LLpz+ewqf2+1Nz0NNY41j+nEgs/YN01i2BAzdTWRjz/p5HJFp2WgxQh/l6
Cexcgx3+RvgZxgf+Lq49ojhobUBY+/c8whLwwdbpglCDJmzBZgj+zkRy6HhDKICZkNxHfkNaJAjq
V9n4C1m4W1FGN6KIcllEm2FxMXNILCSbFw/ljW+cefTFJ47Xd8URMo+a6D2AGx9nlGG2042pJbdw
sOrzSK8fyOt67AH3lxAdvEZSTfr1BY9va0WV43lEwIzRiejVo07NZObkRYZAwEgZ0a8x0wR75Yza
O1PXq6tQpKDQawOW5e1CWzx8eEkaUqRN5mY1XYGm01uxl60p3zFAHir3eXiYCiDKmqTV2kBsDfPo
Khroa2x/LTWPSfoLlZ8uD3cpqkOM5wjOku/9lL0XtHwou14vKhRxStyfZGo25XrrL8bFvLDZHlut
9SWto43R292OaVlDFCrmi1J3qndGyOF6tl4PmbfkSrRc8aiuH8PL6znzrAeuXXdMcc5nB3kJ6CHq
cDJMu3eu9PqlkVKLHcL9GY8Bd/XwSsHclIgnJoBUFmeIeZGpLyrKPb85AGmqrOsyTUIlTNKLDq8C
QjyxY5dckaiO6vQsmetAYzDW7fTOhV59WmB46W2yvvCyCAI8GumJVEO4RAp2TIbPEC5LulcDAkAX
l9Ku0krxo+26/OTXd/fG28KRC37YsnQmo2NPru4E9lKiIvQ7IYutLfGkwuHRdkVdqd/8xnAs84HB
5sVigQf4ePQTnWX3Y22iLR5DNOGla6KEDn4vaIm4GyYKhjuTLV1i/adD6OXwA3eho9kkbXMGjXuS
huiJBVSkR44xxjtT09GXtV6KEia2bgf3NPvB9YW++LKshRy0CX25r/fzubnu8dWgnLOsEhQ5ab+9
86reuhybKptxyGdFovDh5ep2lG7dcxKm9261W90tCmT8bLrOhwxlot+jhCh+751xi2xLGRgGQUIk
7Bz3yc3CToivhbrojLaGBEfdpbXV/vaNCR6gg1MeWziw/KPJNwIU3uJY4CLTiIREz+UpnstkG9G2
3E6oGt/50NYH9Z+93jpE1jVy3d4zR3H+PXpv0l2n+1xLfD73eNc7FZAxFb6HTn/9urjKehEsaSaD
no3Ey9GBagWflUHjeOJcjh6L2ISyEeSNdXlLyzw1tr/+kt+4K1YwhiLvixS547typNYvfMypvwQ5
pA9Xplt0SdM7Y/71VXhFbC/4Z90HuEfPTs1lNlizDYaziu1NN7SrTLgtd7++l6NZiTe07sINUiyp
d0FfP7pKZytKt+hCfXeV1wr+ddsidMc2jALh9y9lEayk2KQZjPXjSwkjdJaRIxa1X9uPejndtQY6
byXm5On3L8WTW2nNDEIi8A5HRL+AcqkWlfmBHd5TdJ/OCc0gEWMe+98eC2sSEGAHVhPG3vEuLdCN
Lu5DNIiFFYKwGuxeW7sYzn9xQ8zqFusHOZXc1uENRSaK3A4cjW8nWnu5UD4yrkRPD+tKR8b8Dvz/
jZHH5snGwsbQkHxYhxcbk6J2GwcinA7AifzheLjUy9A9/fU7euMqLgdxExw3Jym20YdXyaHsWTOf
KE5s6qOgcL7IOXPeGd5vXgSPKvtnRjrBJYcXiQfqSYHBRZCaI7in5X4dIrh4Bw7/xkfEgfU/Vzl6
O4IDeFzkTe7HAREgLvoNb+nqfpuRvnz366f2+lKS7YOgbSlXZok8svZZozbNyIyJuB5ZemFtEbye
Cit5zNxee+cNvXEt22CCEzr1EkM3j96QStNUjJKmg2sl8jx1nOKig7/xxClCvjM3vH5PhImsa5Ng
c8K1jp7gGBAsPpdcqmRe3Vpk3XupMNp3rvJ6ocBgTCHJMIXFGe7YOlokzpi5BaVQDCXhcCn6svwM
J8ztzgfa1tBfhZa574zA19fk+IF4me2EZXF2PHphI8cqMZYEhFUGkKwg1Rv0bZQtsxZChzQhHfx6
gBjrWzlcc611JiKcQblUh46j1/DtKSMqMYKEPZnEvmNWCu4J9gz6Zmp2P5Evr9I9VJO+WXET7bwl
BFz/Itqq/dwZ7mD7ZPNCR68KEbSeraL+WvYqh5INix062NCKZle6Cz7JsFHR51//+q/HnMVBA385
p14d0/rR48InEIaGyXpEiGlVeNmCHYnzwBJ807IAsOXvXw3bM/VF4gJQF6wv78W+sm3opjUVG70x
cdYU89QSDw3iOewDrrL+Ajf9Y+nrjaFg6JiDHXg5hFcc7xtEgFiqz1kApZm23iQjGODFkGGg1ExI
8F6EzPGdqXxdU48Gw2r814mzEg6D3jy8QT20l0hLbbhmCgJsbz/Pi577KAc2cY3WQ8r3cj7fukc+
X+rA7FgIgz66YK9LjG6kHPv4QTV6v4g3pviyJkzex974VwbGPz7RN0YLD5MikUPcmcN0eHh7ZjaY
jtZI5H8cU2KEeS3WhrlOTxMZm+8Efb51rXU9RMxKoYTj/eG13MpqxnnlE1tuO20BCGrn+RCCTc4h
uvx6WL7x1hxc3Tw9gmrYrR9NvADdQptY2QLeX1Vt6jp1HgTwHhjTqOg4PaLZn+fwnUXs9ZtDLuYQ
tLZ+gOu3d3h/pQvVPyZCxR/ttr2EJRNsLZ3GqYoTQMJQIna/e5OuWjcX3Klai/xHX7omNFidLnu0
fpzGvTuUceL1cQOMPRr1s4QO9A2aCWvz66u+fovQwXQhLYF4BI/+0Sa0pWNVOsCOfXSjGUYyVrI6
rXMf0vR7g9PlgR1+e8xfcDIkexyaV8cP1EyUkw3wYP1EFOggFgx2NxiqwWyaxVJ8yqCs36UtUg8v
RlxYvjO1vR5DVBoYrzo3uxaIjm40i9kOxRVYeQer4mW5guxrSdHSAxqcXGkWeq7Ayq33NvmvFnIU
5+jKLb5/nTPmMXogHep5LnCr+JXK8Uu7YXahzMh9Z5F76yrMoXQP6AqtiIPDsUoEl5j1OuaADoVi
46RAbBUqrndG6KuxQs2LD2F9gj87FkePsOumZjAsNo9GM0fbdUeGAqfjdUXj8t9cinLKT4YaOq71
43yxEGVwF7rcAqAtcqQQwiYhm8RsgJuJNu1//QW88ezYYVmsQnSO4Nutf/7iUmBSXIioAGOnSkPG
oTPbkFuRlb9ZTqaKx9MT1IcY/pS7jvcho2j7JC8WTkYtcgjcaVH21Xa1ft78+n5eDfSf17ENDnrM
yj87iy/vJ9SmBru6lfuqFjEMFRfzqO9WqvHTydBIANREu+sEnsdfX/fN58i8Z1sEp1IIOpqkUzOx
EruAcNdYRP41gZY8WTAp4//qMi7HdE6XhCGvg/TF6wqbJWkcGzsmJ5AeHn8FaBfLZlG9Myx+1n4O
piueIxlsfEykekHkOb4fJyVHZ+F9QasN3XlrR+F9FhEtklvZaambJ1VM9aYYgcbWbr9HaSHe+Qje
eqIvfgPnaEVQ2UTQrW1wIuw1e8AkYBePvVysj7//4l5e5mihQ5A7zWDDgNWb03SZK/fBzOmL/jcX
WacPTP3r9v/wtYkB4sMYrHstRBDQNfQQo22uKf2d1/bW6Kf6YK/eGgqVx4tMgXk67WuR+1ZS294o
J+NjKwVSUpMdn/RKwBkXRlS8d8p481XheOaEwW6PYvPh7c29VSq95LJyiUnYjJZkeczC3rz99VN8
awYmJYuTEVV6WD9Hx0L04RolS/Z3AbQdcA0zqhqno84iR5Ok2V9f7PU9rQRRPuS1eM7sdbSoiLiX
w2hxT1o1YnMtowrfdAyH5Le/aK7DJpJTvEkB/dUR3qyMXpZMWObi4g1uBxnukanH7+znXj87ju42
4mzmRGCgxycpp5xkJWQ4MBJwIMJGnDdD5JDlZaD8+/WTWwfz4dTBlkow+mge/mQyHY6GbJ4GzeYs
6QPCCXZJqdX7qpnz68gGdZUWefvOqeaIssRMT4w5CCPbYAe31viO5qrEQsIptB5WN2K55Bogv1U+
4XAwG85WquluI6vSHwunU+U2rZxMfHJwcjin7BkA3/z65l895zUbbnXZ4bNjt3U8azWFSKKqHCYy
P2ptFzt6DpRFK28j03lvR8kwOXrSgNjI3KUdDJ+IFvfxpjmAqxd0QUzkclngXybcSBsULAsp28+F
WekJLlx3rHso7pLUKejdjrss180Q4TCWLB1oEKnD3tckPsRPCXr1YhPnIej2FsXwVcZJ66NFU9E6
Syd9ar2mGo1pOzcOmQFJ2tnnU52rErW8aSMQa6Y6fCD5wvnZHonHjgLownbP3K7YNHgzcioFMUW5
Xei8GjUJ8BFxSb3vI/FxEpV9h/wr+JTrmSJ5LJKQEMIkjYNvUmW9nW9ZpVbkho5vHX2xIK6IHIfY
cCrzWyDm3EFmDmazuJ2jVHNq9C2IX1vPcJucEpxqnDY/L9OQQdB3hp003piFpnnZxkmAM3jB1IYP
wAR6eZEPaUCsFaC1fMLka1nFAtYoWXqyDiwtmM6AxGWBnxTmPH033ZBULG+JaoTYCbKimFJIO07x
ptCXPHk0JzOShArFc2B/hIKgFEFWTWHdlP2It6KebbM97XjBwkdGpIytXclZ59bxOsC1KFVS73EN
2+oqRd+isFoPU3URpHU9X49Lk2kPGvi79jwYuma4B+FuAvaPDf1sCKPC8gi9WopnlHrzc1L2mrhY
4Ce0fh7oszxjgsv0SxuPdHMqmmLsT8OwDJotHqnC/pyQ2Ud4yDBi3XHCIPyDYGEBM2YJiQeA+Erc
1rk5TkRvbKgGopTRJEm0ILYcWKQDWLr5ezGbtPM90wii5CtfWxpsgtoqgrsggER+ZliV6+zaVEzi
Sz4ZcbI1i6KxnyYMDhn5GlWcAzVAt1SH2xQ6SO6lUTOhVsRSEYA7JUrjukgROm1zzA3OWT0W6kcj
lHhuygxbCLauPDwxMWdkbAgrJ9qOqRPInVFV2rUyKf4RmTDG073ZN4SiZ60EkSnmwWqe6zjQv5ik
V+NEt/ndULhXmG+WOi5qLAbFeKGTOYN0VYz6ggZ8qIFrNHEP3BOeT+cbOZsXz2jS+LNosIx7BlAZ
XAP47+pNT5WxR1cZluE2k4XO2F5Sx8QfN5nfjSGHiGUpwmnwsREb4BVqStwVUJ5ct11ifMd0lcab
cpgXcz/isbzHxOY2p5bej+02ImMSZ6VsS0nWNa6JDSrx2toVlS6eQ0iuycYNBeC1hYM45DJjmdB8
jmn3xUlyUwLVcbnwvOAD8dGA2K5HeulcgoUpjftqlEBtS+yZ45lTWZy5migF0e4Gsz7v5FiE30c4
b9pW5MIsSKyyu6/OkljdQ8xmuPcBUoyceIHENjsqwPVdW5T6fOmkKF5BG0WkJw4AzsDnNgMhIFdV
qQftDn61NSPaciN9M2hDHlxGVeCaPt5ftz1L6j6UkBAS835BfBw9LljZeRlJkgBqiQta60lnyAcm
fsyQago+MncLqCgtzrAHsP0F0w0hnMvJyJz5o9Fl9wVVcDOdUzRIvlDijPNz/JR96gVtDX+SPXig
bXRC/Z6JpzAeEPg5kBl6ROqoVcWg7amiY8Icp6C0vw7lEOu3E8rn9jGvZv2jDnPh2lgMikejpuRy
zjxUXA8LWlsiPSp8KlbQpItPLai+qzr08n6Zw1Ab5kCVp3NH0t1eJb2IL1Av6l+0SLfCfUVupbZH
FBQ+m6NhAPV3W0XyrKpJJCSkqiIlmh2juzPiOkkusOcpjAOjbj3akd7aUMEkNCpAbrPLfj/Saj72
yY3P5lB3z415zpeLqo+KAt8yrl5wL6EJey+ICE0ALB0RJTSCubjJAy0yNmnd5oOnp4t0t7k7jv23
gH5+fdnm+MM86DODuWUucUYvcIAG+S2G5FuyE5sR11erf3XtABEjaqfUOM9azYamL6PVUhJaJt7O
3kDIaKCWTvfMJQNmOretRAhTerGNTajFEN5ac8rDz2ga02/VUItHOytdpPmGhmQwMTODuQGoJmyu
qR8htXiLGdYfAy1r8/ssNRv1SGBIHO6djM/Vm0qOIoR2muKjKRZd+gJSdnJuBAqtPKeivMFBSlDn
xqmtJtqglyRZpyAap7gOyZHLHu0CE+8+VZm7XDghirGHqKuo8Y5VxSqZRkMGmZc+octATBo0+hE5
jdht8Afsm5lR/gWbW2T7STf0Z1Cep/FULry8rXJj2MMoctIAtkU5pydFPi3lj4Z2/8yZacifxshx
nmtlu833KR0NtE8DWoJtjMPC8Cps1GwSCKGxPjFtrKmgmJJ0dctsBfG5zE3U1ChGQbOR0pSALu6n
Tp88EeJNexS1XcfEqPW6wWB37XlDio/b7NdG/0AatKyiu7wKOnlqlEbFkM7dXsIKIgIkv3f1pUQi
30IMZZQsSVxeNtE4pmfo1hWYrJCsDn9YXEn4B9F9dfNYoPUn0lR1S467FVqeMXztFG39JwvMRfgx
Hgiz+25OLtBECOyRdVXnofssSzyQ3qirzjqL0W3AjU2MeTkFh6jFW0zPltwHZKWiJ8eZwxP2i3KK
60/sjIjaJUKlGJwTQJ6GvJfprBvXDZ5I/dGGYxDeTTzpfj8P9ZhdN3KpjR39xWjYJ+Fskvdi9tnj
apScP86DWaywZ6hc32i3diFGjFmigI9FjVtEc1dvctE7MHZmxzyzWuyDnyuYz4EvjAR+iEU7/jzR
l9E9KZyE4vlkqAKjWItnxWOS0IeTZh5wQRpubFTX7dzAqxsr7LWG38qOD9OL9L7QvuZ5qo17I6pB
Cmo6V7iQIh6dHefKzLgEEI3af+qm3PbqQU/EDh0KfgAieMV0E0KjE58GTLJXddOXzsVAP7f7Xil9
GMHPzSXVFieVBhS+FYvl5e0oul2nOZVx48C1dvd6JxXMHl1vP8GYJDNH2pUSmTf1Wm9tWZ6oiGJP
L6Xmp4E9E+nXjZGrP1XhPJJ4WWK04Qnl88PPffv/pPz/on/64gjzKkbj7rl4Dp+yl+Lbnz/xl4of
HS0CPNQ6aBiBg1hrfvVfvGig0Mg3XNTvgJ/XTgHn8b9V/PYHm4ICTZ9VELtq9f+tvoVDgnxLIbij
i4yCgYP1b/CiDwseP6scIIopqqBMgGV9rIQgMJnyDZRHO9aMz7ihsgfKjyO7r6knSBFWxvStJFz7
nTLLYW3gz6uufWPkyEhlbHP9rV5U4RwigWN8tLcI+msQa1b9cWxq551j7ZsXoSuNkGntFLtH1Q52
7LUbdu4t+cfy8+w07T3Oz+m9MsfhYf3PW0FYvXYm1s7gseKndwO+Y+ne5n0EDc4VobyVbjyQzTHq
J3rhfH0xtm7+rAK8DAg5PB7/dTn6IAwZdL8oZA+fnHDGqI0H59bKA3XBZvcOf3x+xU4v+q3yzasL
HR+N7UKJXh+d2xEQAxnlLqmojZa+U+l4a/StWhK1ls/X7vrh3dhhS4ZUZGPVctVH/hJZC7iLl7Ns
qbTdDA+V5q4dRptfP8Of5f//FFj+ujeHHhJfJBK3Y3lElkASjzL3ttEbsc2sEJd33WFnZcUzdyyq
6V3fqGBbOJnzSHvS3llmHn6LQ9ggnhlAcbOyhWwp0WOojzIj2GQEIr1XnXjz2YDaxrOKetx8pe9i
gk9Nm2fDFlSRuCgdH0Nj/EOYi7oZCt3xZuVYu18/mje+GcSntBlWCZayjp/MvERtVE7i1mzG6rwi
SW4Tu/r4DlH7zYugQWXLxJyIM/jwrTca9ZO5128VZQIfjzBR6YM7vjPF4IHhf3P4lleBq2sx9Tq4
HI6ntioK2Z5W8cW0DI61bSxr/KwSNyvPGjd3S25MQdfNjMTpN4Mw+mRrEGOO96A2DcIudb3+YRHI
AQ4/L4bRax1ZYYUvVOKsDiYCWZMmCi7senEVRQYSS30IgvbHdJxXE40ygxuYxZ3m1VEHMk6puHrg
MF0hiMjZ7IN+aX5EQ9vBsQxdnQhYzWypexBhYxC/VZmPE1yZwpuAJ9wDCoEpnkvjdJVsdttQJx3d
1+O4FRvK5cu27Wpq0nyx0wXnQ/O2IrxYbApitJ8sA5KOLzlDkq2L9m7v1qb5EACCcL0ZdMbHBh7O
tINAbsI5NZr8FkP8suxT/oPwZigPbDEJoPlqGxyRvKwuiB6z6oote91Wbk48NzktfD9B9yyjombX
YXTa9xAs/I8GmsupW4CZ2lijZdGDgLR7x3NUp2IqaGgabETlqgAIz+0aeNxpOUfdvW6mIgGA0gWn
DPOR5I9W4LkC+EQVg+zkMdoTHjuUm9Bu0x9IjXJIFtjDw21cd0t5AarFbD3OsKTrdhFUXspJjfYM
eXFONw1zwomCIeycBb0c3d1E9/VrEdjx5OWKrf9G1iv+onEjAgStrlB3oNjrmzAP66sy5wp+kjrZ
fZGg9fRKV3MfWFTCPf93HXBPZY9fXG3swYwTCLOpzbS5QXRjnde6Cp8i5eSJlyR0EPZ2M6WfyUwq
kl0MpMdmjzn1q59iACo+VA2pS0s1BnvMZJAMcyAT6SZSY7VJIh2WTGVDots5blMbG8sOi6fYGKrR
MwlLRFu0jNW3vA2cNVHgZzrNWh0004lcll6BhPeWxIGNNC9p+B0MURzDJK5QcoUFNSediifhca0T
b80pFY/wwGwQqhG0Js+RbrD4ZT2a9QbiV3BVpr0AEDvioKe1tTpPXUqmdx2ewIvaLM0fyO/s+Sa1
yBgUYQrQOSER2it6gdmVYvbCAXAGFoWFGaa/V5DnhJkwswCIqTEwtF1iLRltdnhgpMx0TYN0PJ/L
yV86wopY/Ao+Mb0Ze98YQF9siPcZeoApk0sKrB45P0aXBHJ24q6901ooUD40RT1mXYlBT2S1niTb
wOyn76Ad5YNIs/br2HEocwgY4viU2LPtUxs3n0aoNQ/Sya3b1Fzibwp0wkBYt0JInKgyPS0nRvOp
yqPpqp749PZxIcvTHow6pd1ZVt9iwWHCW1wr/6YDF/3Cb9A+cjTqbN8uFucMh3SdbugnKACXZmAh
J2vsis5/lzdQPvv5CwTKJaIYHJO214UICgmF1vXLDBXc15jzrOETvJM8z7yGxAuMYrgH0V1+t1MN
0HzhgtctcWF+rVpDfppMSX46+O7iGpP2oHs6dH+CqssyJR1HshKSg5pMNy4kHM3TSKT4wgkouhSt
AFFkajDAPAdYmL0jO74Zd2MOPJNMQ7MqNhocqYcSyO69nq1jcNL7T3iviFalU6hgqMQVVJZuqmfd
Dxc5fjImO7it5yqjIBG3a/gZ1Yl4nyM6bP1iHKLLFa9ICqjmErNV0uPJONwUIZE4dWgkO0KQjB9j
01sc0ZiWpw0EsFBtBImVHYlFYrzpqjC7JXBrjiC2anAX2apXnjV0pr7tLYGJGrZ+qDyc0OCUynEA
rcm4hzWB/rTYNp20btox16iZdeHyYFBclmdQkdNT6k6Oezkxk1df874pSSDmOBiQS0pLgRmoLgs0
73DwrTy+cJsmJOSQ6ZgCWzVaOVSa3mlG887KG5fITb0VV10jKfbP5HvlGw3SqDjTUM+1l7EcAUNZ
Wp98sypRKXjS9C+260cBZUuRnLwhGo3SRGOFDbOmGOeNOy70mQfNEeeGGTs/irJXcptNybJfTIQE
viTXGz+nrCt/HIIh4+A/6OcaUCYCps3Q/tJY2XwhK92lILXYwEZ609b+GGD/fcoGorJ27TQv3bZM
9Phrz9H4hmiA4Rlwv/HM9lsu3lTEvPmqAd982gdhlGy0kuT0rQYo7bYSUQT3AR6Mbnxy41a/r/Gx
E1oGOTk+qd0p7LYLOB8dvkXJJleLGphkUZXP2aab2Lth4k/MP6yJigSIhCadTjAZWFQinCQV/kLT
eDoxs4qSGwUc5yprp9A56QjZA/1s1iUsTlVTxRiqNDP9IZf1YwIXcdqITuWPJMkSrT04Sd+dUzuc
uQRayxQg6Tqw8KVZyq/zCn66NKM10nMaBHKkYi3Aj2mxDVAsV75MW/IdVDj2OKNtWFQ+wWj5sJtk
TtrW1LUGZEQ7rTT0KTIKt7KnWeG1+mRPoIuygIqMlJziM072UdDw6RgN69COnUcWbGdBa8BjM0O0
naPiogO/YRGr7eQm/BArHnFtEIoMpFb15WBAehKi80giHWsyphn0WycNegHA1EoltAcoxsBzIlZ5
u6Fce6mTbtXtWiKZh33QlixURLLMCXThwtYu9KwcorOJlYB8QIhC0ykxGuYjggj31CaXatgQONZ8
1tkpjF6nz2HgWymBx5shjIltLbSgUfdUzVl+rhcIsTFglMa6hfLhfKUtAdtJtnK8TgfOBT4LcwZU
0DHzjA3TiNDMq+uWO1tMTgxU4mftGkLiWrhrTVKZ0bewbzDHIedxBoOEqkbnChGBxXbPr/siJn7E
kSTet2sbhop3CC+zMQPjx9SbfQ8vo4XNONEy3QsC96abmJbZtOPEHkGGKZH8nIzUlu5soFUu1aPR
0Xz4RA4/BC5JDGcNjeTogfhd0t6ltah83wDKAWbNGlKALmr6jlccjXJT6R2LWtvEbvx9oAlVxhuS
vEW1HQ3V6vt6oHEPfrfGTeuJpaumdNdjCkmv5yS9KKe0oF1VasPptEgiZZXKc4pX4dpDkElYPbc8
aPr8VtQQNNMX5L7E2lSRdQF5GXhgPxsXfWUnMLjZqBBJa/S94XekZuRketecw4hTtK8Tg+XVy4Ml
eyB0IFFeRA4b0zLoi2g/AbTaTpS+7yfLsJvzHJx3d1olsPM3xGMkn3sOrtnpzwPL/8pO/xKrPOOf
bd/30AUOak7rX/+z5mR8cBS5qGgiFIwHyhIUCf4qOenQaOms40teWbT4oVYLx981J4NkM5R5a+Pd
EZSC+KO/yBH2BwMfKVUsnOAUH3h9v1NzwohwcDRzMGDjHcFTLJGGoKg4tphV4FosJ/nhxKm098WY
aRcQU+R8iW4T9mTjqGZ5gmU2X5mcEoyLqCXTgslKRVeaMPIfTiRobZsET7Mtn4JPCaalr9GYVg9l
XET6VojeRCJn1SYTZqgL/KFq6J6QrtWmB5XJJvxERCHZsQa2aSIUh/666jQ2tq2KOseH+FNAcAUm
fmNmfE4nom504n+02vxijIhevxd0DIxHZpEg2jctcO99CN1sIp0wjU9Zg+GTE9Rh1w9gW0uFIj00
7AdTE2m6JV/b3ck5HevNAJxq2q47wDqhZo6lYeuM1ayA30Vaf2rPbOn3Sa1KYzcB6E4+trJqpN+F
QHCDnizzCz0M80vgSHQDE6fs2FEPM6WaKWqbb1oyLfXOtbuk98K0TK+p09PuZFsf3wyGTCK2Y5BE
adN3uCoAxMfNMF83PRlk8Iscu/G7ehnUZiGkgLNinVrBxRxXReDL2unvM7i+hDKIwgUHyk6uhX5d
5kP7RxnkrPeGZlcPVjtZV5TD455tQhRD/Vlgsfa3+BuNP1QIoN7X6Xn+kB2d8CF3kEgkjRy3dVe5
a/RGOpa7CtFo7rk53fMgYD+FQb1daXqrQl3PM8PdMVkyjY5F0ty5KY6vvRWqYd40xBqYHnCSICWd
Wy3RqQqwvu7nJKkvaIFEgxey7HccH1JtXZMDkiaCNqT1l3aMgmbOgsa3LY00JDtRCac9CIB/tAPB
6/uRyiZioy6JpedwzOiBBdNv89q6VQ9J1tBR4GCseW6Sz6SSk0MOarSqg89tBooHZ28inxBBnINo
RnvIF8mRrgj69K4eSm4MulrK8syyBh3JcrIrZWn6o3DLFqxrNrQRGAP2UJ4wR+cBJeOYEhLuAOYI
OieafbMJ8z/s2m5JrVzEvGxgehBNIdwGVUZnV/bVEtfkgcdu4vhtEZe3IkaDsS2RrXzL3JA4+Cgi
6T1QGntQM7c6omDrrPg8WaL7liBf4AxIAMqzGChCnM6sBd9ClUQ3Myc6MhGcMWEhTGneeCLSSLwZ
KhsMoDP0rLJJhZuAnp0dng7YnGldgABNzsc4jjgawGnVQMQWrOSFJQGdTgnbWNoaI6lzYthlYROx
BOkR2Qm9NsHMq1iU2R12ukZyactbrTs7+2oqLf0C6hVQ4xSn7HjMUDbfMrKjpSdzF6iwXjqcgB0w
Sicua3W+VeFUwN+KhSK43Uj4VTtN2HdmIgkqtIkf/9aw5aq3jhwSY7eooNmraYiIKBOZY+3dkXKi
P+OvaP0g6CI2Dl2nPXR1QFGE1K/gOcPFUu/YQoTNxUIbNPMA63eVpzi23S69Fl3KjG7ZJoFv/TxF
Mn0gfhlmYsW4p+1Y5TmYqVb1XlvN9n5JxJD5Q6NnT30f1V8ZMZO+1YkNIIyFGQXMShhUZ6h2JJvS
KbQfABDXnEBLd7J9UiFB6eZGoZ3LIbCeR0ChaH2gC16U5Maxecrwg3txi3tiyxGoaU+cZdWllM4w
9EyojdwXKiKxygpSaw+hTmnE163bk/+t8H8nkbIw//MKf9IX4VMzv1zkjdXW+eciL8QHrBcOWAIW
eQE45d99JWNdrU3+O/HhYuWdUFn+a4mX7gdqlgKpP44w/mB1u/21xEvrAzI4nMsEh4ONQB79O0s8
tdxVs/qf8isKRhMP9KooWwWgqwb6sMpblknbc/Kt/dbVvgbT/2XvPJYj57Ik/S6zRxu02EKEDkYw
qHMDY5JMaODiQuPp+4uqnur+y2ymrJZjNuskkwriHj/u/m3v+Ic0Xvtd15QQMHTcG0tfqRviPyEu
kIfRStWdgx4U5tSfbZwG61RRN26YF9UL9jR7g9wAdQeTDe/wSSWZ3hgbBtkpGrTEOCNX9jth2Z+G
m+VXJ3eAU60i9nsKGxDs7Y9lsr5Hh/7C+FN2Ovg64Q5H3FrrVXeN9uCO1KHj4UqPtJoqEVxyDeHQ
nb0D/snkOiccz43e0rnv4j3nbwx0mnW1FO9XvgCTpin1REjrpOCY8BW9V+i/AhkYD0hYo6IY55kh
IVKVVkJwqZEZqWyHiVbG1Rb/SHGbgSHSUIlC/ZyQN4zUnrcc5wj3dR4pbTPIjGohoDCkaGkzw4V2
NqjPgt7fgR9ReRauQcXwLFsO/HoyvhXdDAo6i7HUZISgd+4g78YUJ2FT3A7quheOpzwPfMT91yn6
KZotnIaD2ltqVM90WIMKn+JjdvejtDYwvEBTUWZooUzCZWGsDJPOMmcm8rp599jY031NBW+ziF9r
MScbRVuQOrLcZECwR6d4wjwLkIS+w6GLaMDVDwvoay8iZYZtdwUmeSLpzhsMLwe9X4SnIvqSXUqz
bfYzjkyYmweNQcIX7t2qOTj620iL/D5Pl2qPc3vZgWj5MhbjpynXc5+tdlQ25vKnLHFDFRyocDTy
6j+jbh818Qj3LsdqQGUmagEBz5G3Tl9zrhoAcjvpsLwvWtodZ3a0n8qgHu+nkFVQ2sLgahB1Mv3K
XcynJWlquFzWV9vSQ6goH+Dy9roT/8YpeaHbf1vPKp2X1Q2fAz9A2fNXTRb7OhCj/OmwFPlIRpJB
kb8eqy4z/Js9hLqdELVURHY7HnW2FttBq7yrWfWhS7vvbNEnH++8zBlOCZiuraspbVhb8jd1Fbu1
NtTP2VNMSH2pTFYWA162Qdap95z6vQd7rWcAjyiwrwupd8QHDkAbTnLlCTow5ZpFS1FpKQLMou4z
cJPqccY/GdSjRWRnnBRIN8X4gCH0zpvRDYoYqaOEFLQci7pw/DnZeo7U9zNB3SjXwReWeTm/yDaB
XWb1GZNm6USyVeO9zXy917Eyvo9KY5ynscFlkQ/ijkgRL3ktP0iX0dApOjsJ+jwBaDPaDsZQ+36+
QIo383cxAUw00MExdRluWJlQmWgnfxlX2ZLnT5L9wCo4LEpSw02vA5IxrOzktOPXQl1i7y+S7yvO
UQaHhU5Gq1NHN2hMBGiN+7rPpEndu4pu2Ggqvf6NfY4zzDIVtbrwZhV1Vw5WfSpSz/6gi+RJwT8Y
dE3+lKX1gUUONWqa6wWGV7s8P8b0BuVUDR3aLGlztS+og1tO+0whd6IpkpXoz6uRZiGsDPsI/bs9
V5xEMu+pwTYT5eZ9QIoTH8/pH4sjAMuiqebYr6MMuklziVuVLu3JxjVtzntwB84toxwIgch1D4Jn
P9egmdwrOuH90YHAnoTnbKLgfS6iaaLYdnR5j+tnT8u2kNC3JWXRPgESFjnGOe6537rpi4gX7gDE
v2VCZ6mGZI2p7xjpv09Plnikgn2gIlhG68ApEseJE8xuYZ9iaYXGov3Qkqn4/DiHcSHm79VTElL+
xW6sZihTO/sGayp79IAubkqtKA+YFVdGIKNB6Evwk4piuiKn5juVROCzpUq6CACA3NFsKTKYMlSv
1N2teCChz1rWgVgwtDLtY9HUat+6zrEvFTNQm0yixXYE65iKfYw44HJpO439ulb7fWtVh9nFSAoP
LsKkKgKwi3EfEJ5dQn10XuaapVvhZkrEnMvfAPUraDiB8vuv0cmnLCiKMt6h+wCmX747Lb8jYUW1
5aabd5mxvnGS0nk7WEk4Le3wZnlVOBrNaIE4uINULW+85rL6tJIhYcqhxjMHXBr1QAHkOM2HNK5b
ejkrNsECtuSq01Oo7XojUa7a0i3XuKUAR2j1pVrdJzdOj4XW8I2p6MRddqXt9WMy5iwSfUo+SW+z
dyuh8cXMKn5Inj6BUzEzOBVFJgMXj9H144V+dBT1pWUhQRaAX/YD6x1ju0zGevZybX5Fp+p3ZQna
esqLrUVrO5eHOoQpDVcHg+FcK1U4DqeFvTpu7xYbeeoKbRsvnu6n7Z3/yys4yZtdSvmJn1fifewW
nTCyeKo66R6o5l190C/VNpFzvJ9k1m2boYp5hsspLPP6sYbTQq1mf0iMeluhNe9G0amHnqKt5157
GPV8Cuk0sUPW+H2UmjlRYNU1T13+sbp4zOgBc2BVNP3N6BVrFy9cW7JX3iCXpCEXobZzEMmuQ7HQ
GZv1AmSMa+5KHiFY5nXAmLXI0oAfwd7a0xTTi4/RwLeUhFpxKHcczdimWcNZ5fR9GaTzYuTZFkdb
1Jod7n4NWbNJLx4jnNSdsO1Q34Y0/ir5XfiD23+UieBj83kKVF40G3vN4vdWGadb4vLii3PVCuxq
0fAnp/OpV0Xvq6Pd/kobyJ5+tco4cjiIZRGhYD1c3WxX0cBP2ITtlEeylef3sOGx/jahMS+9tmWO
Pa4iP7GvpH4onPN3yMcPtlVe4HBFhBK2NLhzs6XGzQbV07G7bpanOrcek+K3x7xleOUmAXhcSSXU
irMXZ6Fj7ItmeNcHXq5jF459Qy2CsUMWDwX7Q66E2Y3UhfrawuhvE9iaQ1szQmsAKDJHgolI3kxV
YQOn2rd2hOWXTkiTrjSuzZzwqmoiZWS3049jF2ViawAtgeZ8MLP3BS/3oEINmqr6kw4G6m/1kFnn
SfGmd6GmB8bOh643L7Jprz0XzMps5Pf0W4YdeNwIAUVGMZtOn64AmG0pKDdtyULog7TYa1ryUKbJ
bmVDE3Zs1FiciKCs6l8uMz0URveXUkywwDsuF5f1E0IBleYAXsXsF/Qob3iT4f4vupi9ZGLtCaLp
O5YJbOTVj7UVeNop6w7iGdqoo2Q7E2UoHBCv/HY2nwYiGRQSLEPkGFl7E5L/C+ZT8gWC5he0oBxx
rOSNLQvraME32XpD7/pOvQR2CuqDVf65WpQfFtVnaU1cXIyjRiu/l9Q7LzqKGZ3cXp9ugOkESwvl
jEhXFxj3bwuw3jsHNv4PtnqixWDBiUmZ0wUXMTFfatirdy40PBeKeCvZBA+u/VUP6hPzqfagqOUP
pzNxaCxLfzek8VjRCsuuQfenlBZW5cmsNPACHZeSDqFW66Zbm2q3Ia63kodB17BqY+exodOx3lIe
aOzYnDefC6UCTx4U4n2W/wxY+vXKpaG5r8+slZWNpDtpoPzxl2qm1dkdC92XQniXqiyIJqxVe+Oe
ukLo+0bopzFAU/wG3Cb95yh3JMaV0scyamJZNuyTEROZGDAYRDBbj/h/i5XNmvPUKxjvfch8y4ub
Cec3FTFukML6PsVtnoZJwgu+hfDAXwphAqQTD/OmHahVnQH8OAZ1+46sfa/IsqCx7Yu60CsVFwlH
jCTdj40uIO8V+gOT0hD1TfExxPGN4k5WtjI9oXCcezF6UcqG/wk4RXvESi8wPhTkuwq+R63BattM
g/lpNELfkZlWfIcOmT32Bh69+Ph4HEIuZkEytceEuUHRTd77wPyqo+6V4zGjbT7SHKJwurSGQzMJ
+TSna3cZ4wznGGtziiS0IrSdtoI3XvHrqJ3E2/O2hK8pvYSkl0PaA0dKZJQJHe5e4f1ycZBv+oRm
l45n+nadzIYVXU4jZMc2MpmgWxReMxxECZGgNfVPTUze98L9gbs5yW816/0ox67PNrBXcTCnH6lb
GBvFTrQ97VD1oSKji+vGGeSes7X2wvpNxWPM1qhUPPmlx2O7KbrlWAuIWIAmNe+FlY2IRk9BQlF7
WBqrnoaNC9EQsPziO9W4sN3xmlcFN2gTTK3lXOaUR5I+ac6ucDoTcOSEPCi0WNm5uhbjaljeIC3h
vHfuSFdbK4cLAOBllxTzR7qCJQ5bz817v2Y3eqbELL5IuoQiWTrLduFJGfVCWc/F0HkQGUS7XbrV
+OVNjb4Z7H46aATTeNaYPInLVlcpBcYSoxRNoI/2FNJ6Pm4gB7eHDkbcwRuZivVufXG0Qn2bcEYF
VjfAKeO4/YrRBaM66Xoc4Fa1BQVc7UC/DoiBWXlTZwtMxZK06jFuB+gAJEci6cTduWQBFs5Qki8t
9WT360j+GZH0AlgE+pkO/m2m1bfZeyvrFLWwr14dp4HtnNKacc8B8iaP9R11QrW/1u2XBxNkOy2J
J4DMxSiASSq2uO+NU75g97bxN1yzzPpoPQUfwgi+dl7rEssEIIlFFww2ll2fYnYH2zgV5LNtxToX
afucS2v05QRygLq/iqu1+ugrrq9Y3i0FeXewy7uk2XGUXyS5Dv1+R86F91rgzn8cDHXeqG2hhSic
V4hef+q552hnVPWpcaz5zHQ+X9tR86J+qN9RcOMtadX0JEYqRmudGgRZor2iJ8+nnDjEnWAOw9Zv
1vxFbZb1Af456M6Us35HqnbLG4TeTcBVo24+kEyI390BFMJo9XaUIeptvIZXDi5OZ0fcGSqvk2r+
xG6ZEH5/UDR+lni0+8NIDnUfj4X9aCTesqu1hq5a6F5KULer9a633vLYaLl+46Bm/TZc2T9g6cgG
DoHGdGl5pvMkSs1vpUYvN4A4JYZoQQLFQMTtr7TdJZm4tr32lUxeWLV7vb2l6LKuvTP6+vfCO/1Q
rZBtvEZUO8/p2o3ntEBfCF4rJ6+1lMdSbwCQFsX4api8apU2qb+4ImeEBKnscOIkJ2XIQuh6640Q
VvLOLz4/zoZT/JgxZI1FkQi05EeeSzApIT8LqUt1fdb7mnGhjOfXtNK893rCj+dNevtBCrHeL7GR
/5Lm4HKUilF1oTfMMlCcqtktAymdxgEKPbTlNxlDLgQyiGrHYwm0XCABMqiRkjYgGUlarekHdFwb
y0DSH/vUSHTsCIoKlVt2tL+as6ncZg61zHWjTN5NM8FrS1PA8EGDMGE2cm3NrWabfS34Gbdlw7Ex
sKB2nRbDnJzIqlvtAqxJ3WdG1Zb+4rZVynCeamd9xkxoZ3n1MJe47gBQmXB0y9JMISRP8fQ0zPW0
hgZfMo2a1n5QM618VYRmApxX1lvVdUymmlOKvTRgJYZz2sbP6URLij+1jXM118L6iQdcNyVHYl5i
LrHYCbpP549W7hzZBWbbRh+ojAA07oYMovpvaBi6r87YZIo2YYRu2XRb7PfDRVuBvesNI1PukTph
q3WA60T4V3WWrjja7IToBGSnyMZhJS/V6i9NwWxR1W131LEsHGdGK5/XnOcgksHfCUjtwipv6SKH
WLJ2Wz12P6202QNyaehAbVSe9vW9qSEpDumgkvEuG3Ffq817axgPc87AlCvHOjWepdRYf+mL30ER
6hlHhqSLH4fYETuTs1fQ1k0XDJ1kcgdRM3tShou7bqV5FhV9bBmdg3qsP/JT7HWrfzexjmQLFAvQ
u+Fgt3tXwn9r7pfBO+6HIHc0XFBTAOOExYSLCeQh4eh6W1ynCy1L8a18BeoEN6vgtd60BjTerOQV
M0FzD9W0riIJKEWdX4vSfhRsgmhE2WSL+wxSF7skC7hp3k3lT0FKLBjNybcz+2atXfPMZDhucU+i
RtRUq6n2FIyu1Zv+YGRII2O7Hu3Utg/eUNjAgPN7KcPXlKQ/Bmm3k5kVOwsjGk4CuwkWfRlBT5Wv
qBckRhEWfQJgOPzchax+Vm8pnj7W0GH8KrWOrmF9ud39TDdmaVibrscJXg3K++hp8k54LNKVEFqt
/iw6h2+QL9WNN3DkCKJwWt4uO2dyQdoI9A4dxTI19Q2HqEt1f+DR1ANkzMuxRtUaODGbc55quZ8G
7ikQvBvUvajycLRCY/HnOwaz0YGcipjMKYN2Yt1IzIU5EgrUpAAl6FufncvqamePMR7iKS6LwjgS
xb3omU33P2Pghov0s5Gm4d+vyUbTOr7k8tAkC/OJS64b0EEGrirIjJ9ueKTfemPeS14gIHDydeeo
NJoIBf7JtJrIxe2jYyidveQXebeWUOhK/q50vOdVuetjxA0nwmxYeoqK06wjjqs74sBN3ZdYWLeW
DggfGyXHDuVi6AYwrvlTTYszdmnkLn1mHLAj+Jy/7HtSKF+gnTn3bd9DHp8wcc0+MKQDsYAbp9WH
wkQobsp79RrIuzazpnBd7s/15AZapPXdzIPpEMMGXZoUu2wcAr2h2dhc8V4q2zpn6VRIzfM9xhi/
ka25583/msOmj1Efw3HuTrkqoCeESanvNWZ/5sSwUS2QqGTBg4wth3+HsnJ9GVyRVZSMzgG5hjUf
iXV/lM21UWpYKEl/sL2mRjyMLU5MDSZGEvO4khcWZthXT7Za7RbjivrI0X+aNwIPDqH/FBd0XfsA
ThG7eVuWtEB1dif8vnPsoJzqGeeP8BehomLNjhUgAF4ntySW3XO/WU7Qj8Tt0CF8xLL9mJgJivsN
MtzWbhVMzJ/T5DLsyZgXuvftNOXWoBwAovaPkDGivbmCbql19VF2yxg6qeDx2mKdJ9OcvHqVDiAd
x+GOVGTN9WxihGoW6htg1pvAumlWO9sVDz1Mf3fmeSgxUa/IbEN9SNs2XDzzQ8pX2EbB6MGC8XQs
TN7GaU0RjEOxWctQktIxzKc4O3mZS2waDy6QtdAWd45UOLVvAq9fpn1yQMcor7UyUjr3WtRGvE+s
+diULTd9O6zHeTRDJ1avVd+ec3IXeDOb37UKZb1Y99U0vXWzJBb+5undrSZy6aMyOdHUcSzojOIt
z/JtyqhiC/4oAoQuC/pDNvS8dGdS/PqZgDx7jTmQ6nBUKwvXwErYmF4rtQ+t6sR2eq9kxP/w0B0l
Hzfb465Klk0zbhV5YtuccgQyD64HDKl8QXXwi/ilnR5GQtyKsz5p+oDO328ybzuiiore4QCKVxyJ
ZVadIK7cMwsVkszHHB8hplJOHD4KhB+nbL8lrEzrZTancLGXQF+Nq229uBBRNf3DWn4X3QvLFkY9
hkHeBh3mlWadj6RZa0dsOve9U+lvFwDqUTswEPt2Xz/0Coobweqi5onGNPk2K50WuE15XNXBYTfu
zc8YVowQmCa+cnY1NFa4z2PqmXcs7810huXcdpIpRI8BjmLin51DVTSRqQ8XIpvVxstkcTAFmwZO
L6GSutoRVtuzEN1Dmyt72Wb367nmj5V6OPjdHsSr06wnM5YhqWAjhP63S1WGUOx0vrq4j/lq2pGt
LHf4GTDJYLGTIwmMX7VlZHhl5OCcjYocwGRCYgMgeELMMstHo+x/eAGhfTicY8x0OMGApUeBnCz/
z+Je4ryfMbhAZ1sLZA8evOwz3uMEmwezfPc4qS+OUj8UGqjECWdclxr25Z7a2IuF5o5ieDILtGGb
oaYl5erMqxaucfLe9+ZyciZrw8mabd34LsQCZNKmeaEhbqBfV8l7lnxyViy7bpq9jWtoU6TNznO6
8qLxjKOaqxchXieJi5aINP0aNNX0uExL6gFU7TDlJhZq9ms1Pnteg/qSHLIpAeNaErtGCM93dGjY
jZ929oOJNXRf9OKcqVRYdQC01fQmkHERWZIRO4H3WGEhYJKxZj6XgximJ9y8YgcWG0XJI9jaMCCR
MGfL0QFLRkHOy3MSE2qyhl05LglTSNzusIzKR81z3vMsyfZdB2IK76l3qZ04PmT36ld+C4HlCOfs
tdW+ypoLvOfWqNiVau7vhk8jd1uqW3WFXmzp062m3iSSilLe5jhVt1RKwGktIkrt1DChHX4ECufH
os7DpjH3GL33I9W/gmKMQJjdK0r2cw8SC4t2ur4qHAl9FgqUYHvjvGldTktTH+GseHWH/iHhFP28
2LXDuxsWJePcbc69z2oyt5o+nqjlyLarWb8tpfKAtvBSWAUYsnmnCfcRy44Z9uqAhOXhohmtw5q6
jwbnPFrDw7gcDD/tjSyq2v6laqtro7sOFUREtWeT6v6qaKez1vV6ZJnTSKBj/pNypsYJ5EpoksXv
dIk5MlJRgNTHQWsAvZe7n87aPjrYndEguMPU5Zwl5ovL6Kigx28zg2NUQpJuw3C/b8vW2lez7gU4
atJAivYpnhT6leioKQ9dD5zZ69Kv0mW3h1mm1ngtJurT6qZ7UhYsQ6vEDtSFCzBvah8+OJpPA8Wz
OCmOsfDUmVgqVEqdHuwxP6C5xZuJyozt2OJ09sqOSlzT2DbrGqS25GNgZdiAEvZZg99lLVf1Jalc
jUCf/TCqKkcdcsrBfWQZ6ZD2u3pG5WT5GsDzZAfXPvLazXB2U/nmDa29bevpRwxoFoOdgzUvDCw3
XQL9ttDaKFks+YBj+5LlU7/nW0t92bvVvpeiOiQtqYFUzEMYD3Lwjc5wdrbW/wK6B5Ao0fRwknEK
PBeWqaI9cT9eZYZ2g7CVctTStahde5a9K9JYrBbzu11ynpTUlTK6yZa6CTX/tiXpDrdN5WFtEk76
42Ai6S36JtMyJbQKugWydcg20sb23s5Wt1dsN+feJFXSFPJ+1qMIVM/zIVBWrw+NeSbq0GB/UDPU
2IGWlEgm6ncxUwtTccAjTLUl9ESYxJjKwJZKFvaueE/YIV3BjAtyN5p3c2doGOhIMALaUgknaqzP
xmqywGhGNaxyWmQ7L39aBvm8OPFHOajKxpSrd+KcCIq0ZxeeyRUDcQdXHm393DARZ8QWjkqigJ01
aPxoiOudukFYezkgcBPARXJe1CuoGu9hFeWlsfV6m3l989075rCbdame6PPwfi9Tp7w1RT2/Z9D4
tmYzLAihCeuAqv2lKbiv8mZ9EHZ6WVL9Bq36rtLyDbjN2jzNLbkliwhmlRsc/gjQhThgvwtB7Ys3
1pGjyzZAl+YklBUengXODxWH89Vvch4jZuliI9An+5Zkpk6gSrzYHoebXHexG5jxGHVkhnYJqbHn
nv6wnVtU3YtOP3ylEW1gqyJ3M/kozPfU3Nn8Dhsj3+J/E3sni60gl/mZVnT2RU42+oaoNqhSEYs5
I6r6utqn/aLhLZ+yfZPmG0ySxV0GOzcQkS80fHzGGPoivBA80bpV74Ip5SQxiK4LPSEPnnqiSeSz
R05IFY0kUxr2Rn0Xq7h7UnOddX8YDMNnJ/vUqd2wbUrgkLrIjOO/b8f6f46gZWFA/j8brc6f7E77
n78Yre6f8XejFcYosvZ3wyvNlIgj6j+MVvyLeu/JVOkZxa0Nr+gfRivShv9B/brFZ+pUN1t/y/Z3
f8fw3f8N97VNuxksCv5Vtf4dq9VfA+j3L8z9xcaAa13VNL7Pv/qslFZjAVEwtTUGNuTc0ozTYKfF
hvbML4pP/hV356/h3fuXo67MwKDrahoWcvseUP8f0X1zZn6LBxg7fRfr3PY2b2srk/8iGK791T32
X1+GoA61NhyPbPOfvkxaKmurlD2QZsaAyCHmdSiI8gSEVIzjggOVLApLAV+RTPjcBOMDBX36vwiK
/+2r/LeH7e/fBXEh7d44yY9r/lMvI4Vs6jCzU/ArIZvfOYSex7W4G8DyPw21J9/dMJo4msruUPHI
I7WWjpscFVRGtSzEtR7XlTGAgErMu6TY1ppW/CkcXbCxrKwbPTJ5sDZ9cSKziQ1HbUrtqKEK2oGD
TOKmXuxuhlmaex7y8AalgrDWpgBLoZ5WdVD1pfrtSjCh6FwOX5+q6Q0b6OEXPUPTr1UuV9MT8YMt
iHi4ZdoQXKmmZ0fRa+zZMg+rkQEJdWyS/9XN/v9jGf9Lu/M7/m/PkvJzyv76KOET/v4oMaz/AMvJ
ifheJe2oNKz/72CGweOC1luwO39zTWK//O9HifcfQJp4kGAi0HmgEJ74h2lToUKElyoF/3Q3WtyW
1ND+G2UgFCP/U78EAKZ7D4NKJwOPJ9rS76H6/3F7VzGlX6uOdEl5lZMjlOF5P3W6qm7iIm5e01qd
CBmr1hSlrimRhlxrj8rYXTNvsMPa1atjp8vy2e4zotWFIg+tpq5hnQjt1BG38MkqT4Q+O6z+JpVv
h2Qumz2zyxLSFcaZsz1Ke6I4rNJ/dG/5qEZy5mt8Y0sV8c2JoGlGN7Snu2t8Fq8mkTK+kxmccGse
Sr66uOeWpuliyNkKF1G3e8Vj95PcjxFKIbwN5Gg2jmh5tqb8IRfwNjTFJlmHqMPpuF80ZBpoTrx5
TSWaCTEcBG9nYqVZE61szvyxc8OlkPFz234uC0b2ObN2g04sjPmYr99qT0lVbDyjeegpjdysavVM
+dE2IRhLXAqZpt1RwxR6ctk1QCCCQS28aJy6jqqA9FIrGDwBj6OBY9XK7LOpFC+xgl8As11VehcY
4W8pUjKp/WAqs6jh9k9s8Yuun96vehv/nKH/qF2XfsArqEMMnctusTQlrAS+AdYVxh5UPcnW2GNs
comcJOheVWH4hGcKBjQmsib7kqpRHQvPVSKFLS2bIIQlOahfRm9y9rC+U2EfUlV5FNWzxRLbqjZU
55459FGXN02fuAeGrcVW4eZq8qEtuoPo3+rigM+nCPMOSgO5IJRMBpmp1965ovADu5gdvf5W6/VJ
TDTSGqOub6muvK718kMsKMcBW+8Z9cad1cy/k2nZFX3RoikVh2mAqS3X6jvLhq/EtC6rzbVElRhh
gRYnZKbE1PFNfzDd0SFv1nva2jcG9ESSlquxacwh381lSYjUyiOZUxRTMLbo2JFkfsnVpAa/MJaH
sltPeu1gfp+mbENv7k3aSH2Il+RQWz+OEb5VpBHsXwMe+vYLB/BX3ZjhsCx7oxgOuWPjMvXwsUqN
MrEYW38gkhw7UfHTZdajJtc/+hQPOG176JRa9mNKA3cmcdyV9kpLkIGpu+zFNfuXIu8eEoEurPAR
Fe2Ozv2QqXP0D93ZiJw43TNRHFK7/t0N2UpJImrjSA6CbPb76BnFXUSkj2uia9OTz15jhLinfU0p
IdemepDH/XfSI9c6Cje9/ZTJub62NAX6BksBmhoHbZcn+leRGvohVaQb1rOX0yws7DBXygOZoU9q
rCIJD1wOTL/LPRxFJueKAEcxA++5Lqzv6SJtd49IEo78thfroMcU8g2HYdys2syUiLJO8yauTOxp
NqY9u7o7frfQKqCoS/Bk8WaZ5S/t3mI8uVrLH5pAENmE2VBPdflmdE+0GIWy0vzcrHw943vnlg+K
9hMt4G6wcsQbDQHfKaGHwm9GR+WDaH0VLfxHlfJTqroExQDTnbAl60bB+BdTaOnTw5jjWSwba0gL
n8qy5eaqi7IcRrnCFTWMJbO+rHw0ceCaPHWQIWokSJMs0qymv9S8xgwQuJg/6kfV7sz6gjO0aj+A
yVfaLs3MODt4OIKwuNI5IhzcaPrCeNgbcXGkzrSwaefQE3Y9HDUJbYxpehfVEuM3k7CLmptmMtQA
yD/26WAqAS1V+NUY+EmHrNVoYaqlRdN3+9yF2NyaBs6ckmFiWlQht11r2F+JmtCXIOt8NaIuH0ee
zvna9gb54KT1kOty1LwSr0WHgdnIx7CjZ7pixa2U+WblfQPwnmYSX2BDwiFV43mSRHPL5rrqlhPF
mPq2KZ7UjwpydLyU3PCuFahamiBxmmN9jmW3L7nLraUv3mk5LD87eF11Xl4g4innpquNZ6JeZMyb
GEOsaS9PhiZMn5hj/9FItw7vrbiGB10um4ZvWoHEDgN/ddH6kVuHAkFp4Qnw5l2ty4NSpd6hXXG2
dkE/F8fems5U/foe0mRFH4M98BAdu91IcURCtFVVm+s9OoN4vi0M/u4QDRURVxFPWiwc60GbyGTH
yaZ2lOo8kmeiLrB/zrIMuWOMPzpEJC8Wzmm66x9D97Oa5c5xK7ardrqrMmdHsQGkeMvFeZfB0nFI
/uaZj/kKLVdB7ppAsh2UtIQ7MG2NYbTYCyWGr88GHXcW2NSVu2hvJ8OrnTY4R8eV1P+hW0VIhDpG
uuCW1Nv0Zmfx2RXJZh3Lp1i1VF/A+XlOlrQ6zQvnT52ElZ3MjyUOKMbp8lhJ1hSZOWO5sGA7j7SV
8NdkoTQInwD/T1yWf+jk1nBnaxkY70WEmleUOyNZQOg4eMBLC+lELJGYuffWqYxwqVbXqVo22lj9
QV44mUlPuWAXFlJ9cNMP1v/dJmmyY9WJa19bAQ2zQWHQ+MFuYEgudWmPEZ0Jr6kyn8hk3OitjH3O
F+w9JJFolSb8XhRbeHY7R5V/1KW/OuTJLzVfOJzNddtp0kW6VU6j9Z/snceS80iaZd+l9yhzOPRi
NtQMMrSODSzEH9DCAYfyp+/DzLaZqhqzGet9bzMzMoIk6OJ+95473AQd3JSuiBYPGarJniJ3/oyn
27gAReDlVoSH0N6RfVpH5twBSRmYDdLoJNhKw/Gn8fSLm+fZuqVc9qhnO91aFTi/dCbfwhl92y7q
GdgA0uJobmKrOviiS86+s+ygGt5pL7mga0EoWnN1V3n0qo5u/mTSz3rU2yobdqOZjkAAbSyrA6Jp
exXP+XtlxHpxwrXVXEKsoFyOts5PIVGILV5e/pbsofdq1uM9gih4BqZefdgk66z1o5NVpL+BY4Dq
Wl9l15CM40Fq7e00w2Sg1EIj8647xQOAwaFA8V5eWkmmrUk2ibAPCY6ZJO6u2yY9qJgvyAVTZdV/
8pE0elVtaXDBYMxvxTD26ngaWAPfxbi+hbvC11Ak4Q61sz463ryHznBY+nk3pdGXLoINnpo+PqcZ
z5ZSFIkXLPUsxtETSZezmVG32mcSJttY+Hs9vSICHiAMly9DK9gFbyMjon2l0U3xXUmYJgA/1g5w
BC/wX4X6HCvrOypStv4zvEvxJ6sa/D0Sr1nMfFFvyjjaD5n1TJYj3iZ5IPd1EVYv3A5f7UmUj3wn
mdUF7HJNMl43ntgnpf/r54R+NEcaFQEykkzO2SrndZ0yDEp7tYCDJc7ota/QMLq1F9vbkGnj3iN/
wBm63iQdS2G4YAABUNpbN2hfvOQPP9nK4tRn91UG83H04A1kgEeazCR3U9u8emF2M+QYvZmX7HnU
glWCa4hCveE0arYM0XzCsz+1OryJCmo9VIYNas47DGqhb9YJnUaMPVnBtmXX77DcmbcpG2t22o+2
xAibKDvZRgjbQ7CHHJqtR3HjarDHAYDyQyxV/IyBiYDKoUXsM5V/X9rkvKzGfY/U18gsYJDpgYis
JscS3FPDMQGgEKwMPQOSS/ZCY2fb5X6MGWSaYLYscAx4frAjMte5QafZY//oN5knFGeiqntu6roM
VsJ3zXeLTaVm9VrGszMz+sZub3ahlhTVS6u47kmcb1TrYuZgi7FbSOJAdN8R3cwvcdZNNgC3tZ30
OucZ2nbDXaSnZ7MoTtbRFQr9ETqRWuWSWjNwQovKNvmSnB3aFsfW30EB33hKo/uXVElXgXXPQBwA
GHnjlzI1T9WFAG4tJ6VhTdcxsIYGuHac2a9W7DOVJOuFg6rT3QblnklQEJ3DOT3nGbSFiKqhOnwd
qvm77fObtL6PBu8rzrLL5vKmsBCmVUjmbNjmIdvTFHf+k0fE82B8eKc9KqiVdAdfNyc7N9cS3AWr
/8TrQMrJhno7euKRooXbalK7Oa43xiUQM3NxXUmhugPBK44h3O8u5vbV5AV3bUjODXJetOjvsWp8
Rqtpuu41Vh8/OeBxZmjTYBxpefN6j/FVMjIis8P52SEJwQgidFdUyj5FbLJpVew7GR+daXjmIHg1
NFWzi3s3B/KxMAyjrth+pSslWovUk7d4AL+9zLqaWL/iuvqKyJ5shzLem4WIhHfPtvLk8UP4t6Yt
TTIa0wMYFQuHH6AbTH3z8Fo41trPBkRrG+NMd2EIZX+SWeyGJH8ZouE8pDBXajt7c/v52mX60iTR
YeFj8eODLhdOHB+k+FDMz9LleNvkPvsrrnNaAdbk/2myLetXBXPnhcIEfXbc8OASc1+rctgBarg1
GTtyFjApbsHObBJnevVb56MuCfsBc7kptfWpsOp3dfWcwhlb51W0Bk7/M+hoXTowM/vxFjsSI9Hu
oIhUrUkYbqbWvQuDtHuEML/Lu5LMr+R02gbtfanC3WQC5vnZ9JuYjpcYy4YlAreLlqyrghDVNhrG
rZrlJ1IT2ObF+YlTv1s1XkrwZK4OVjHXu46qTCfWO0xpyN0hlw8nGKuTPeOQJ9zuBjXrSITPMPGW
x9A4X0nXPHG9Z6QM4paChzja6WHYVbgDNn0R7NwmeZiGdufF8mHKk+0o8bVNmK4H56fuu0M4zY9+
3L61HNxLu+SoxB2pBhMQnqLS3XW6fI6bc01aLYg8WNResMlGmL4uw3l8qW36NdBRlk2vA3at604p
j8iMn38QmO62rh0zj7JS9ZD448BN4W4IovQ7STPsYDIr0z+JM5hr8mYM3kVT20eeKKvZAlfgA+ZA
ssLP7RxTMgDbJQvlU2/L9k7YRpyx6sIYiJW7LkU2vFY1peUeqvCxDAA+d2QcNrEx14qR4cZtsZRA
CG92nOdTbtQ8wJlMbKyoU783ZujZK8RuisQX/ilADXjc7WOBd3GtPEJFKsjKPTGPD4tR/zMin8WF
LpFf5Vyq1z6wgz2w7XEXJUG2r+OWdKUb9ke3GJo7rrD2fexY0yGOfaYYhCp476F67dI0dJ4duhCm
NVwgvBxWskhMYnHOBBnRsl1ZCE1PMVsZqGsC4ID38Z1GiWSZhxHFqR78/AXXVzRntpZC7QMi7pvp
InNgkhmg0af2be3HEy6+MKt2YiqWH+LNFwiDmo+sQM0x6dMFr3tiXRlimj5ErnXTdxgHokzuFqA1
WzAM82sRQWHzKER463GCJKAlGzYA/swHH1jAb8x5akMgNtjXzhgfBJHd2zmulp/Ci7j0CnzcS1OT
feyhi0XrIOcW1PDKmjOj9XRrN63ZE+2f1wRSw73F8/CZDL2/j7yl+GIhvwIknTI/HMUhFCG9Y+xU
8x/XC9s3oijgomThO08TdoX1PNTu2XFmAZYtduPDGDbZQWBj31Rc1XuCXyyZI920Bvc5exjEb/bD
ighJHu8G3vzrClf8WiRWSzCWRAskkZHIFJo6LW6J4zuPlwgH1kDjkdLSwdcsq/xJVAXvF8jhfB8J
MKutFPHTOKXNqclb51xlY7Fh4nUqrAwAovEFeC66TwBMiEbfQ8EUH4mXDu9pIAVrKlyg+wAkfrYK
p6r8SqgLIAHaN9ZGcrrFSKF9Up8L0R535hJbeZn3UwscBquMeR4OulgXRO2y7tQVfXHloXGfc45H
bxqS5jEfHO9kZVmCfSaOCH02UsZXDr8VkJ5W7q5sOo/jOs5HvOqYPlqLTSYWwTHL6q2ODUZu/96m
+AGcfPQwD82nBNugOhxsRZfsU3wAOOxsqPq6oB7jCMaS0e/SDygATUAyh+iOt5yYKLKMxCO7P/HR
NGfmTW4zzKZxw0V+fPKtSV4yIKA7Au719cbXgcfdo453kbbEmkKSdu9e5iqbHIrsQzPV6V7wriwe
li4gJMO+iHVSYlQYuOwkkxXv4b/luw7L9abqU3pYwmD6DHVDaDCy7ywxu5wD6lPpTNetBXwRdKEm
DhHl97YxwbXlBg8N7p0qpM9l7se9xpwwHBoFSWoPLjG4JhOhqk1X9sMjnouPorYv39Qp1dg48t5d
O5S8BSur7TLgldJjOAmJhEOJ6fbt7H55sYYvZiO+XiceBRurpaz8Mydke1svFmpr5ci6WGWjVldA
cNRqaHQM9TKaizWQwPanlAbN0wR+wic6X8LvdYdFh6O2lNylOIwM4/uF9MZgZSjh1ZkYHp8lZ4WJ
kF4fbI9192z1CjMOtJroKk66fJtZQXk2IDoOuUyOOiLJh8F4uJ5kG24B3ssnxzWXowemyOPk2iWa
YhAvV5i34YblRdtfz7Hb7wbb9c4S52LHEmJHO2fihsh3y9iIKlofEWW2WcU1kAQTppWBngHwJl+2
wobeT9yGc5/RmFYX4+a4s1J8lmo6NwMWGKkrbveXtMB3UGI+9ihMAPKxFJ7hfh2m65xN/Mj1Sv3x
4G/AeeuxBJkx6dZl5qXXM4zJE64e5BIpU9By7dAkV/7S3Hmh13L4qZLuvowc+ZFwB4tWaqDniDsk
JpE4p3HGZsWGGDTeyiB5cQf1XDQ9wqJO7u3RxvcB9GSjDP7Ihgs9cgeEGz8HiojzB/baowaB0MXT
e0Trz7nEKYL3tLySrLVcbbIPx7ZSHMXdu1/ld/asn0ZwaiwjGMy6FcdS7uHWzYjdgINFg1qDHU6J
/g0JjP9kid90bJdbEHMTJRFA+i4ECIEb3HJJ4nJk80oC7fEUV2cVvMvGfURJIj2KcZSUtnM3zQFw
p6nZV/gu+6KxDswrX0izE7Myrr5HZ7ojK7zL0FZz8eQYOzjDrfuaWf/sskPvtTxXncH8q3vLQkzv
PeiAZuGDXEF43I18k0ILwmqAXpcu0y7Fzv0RX8ytbAY+4ZgxeM46fxv2kHAH8bSgz6/mMLyde04O
JHy/S1feCLdp15ywh80QYq72cNm2nmi+PZ6VllV5AzrnVhRkFzHbb8PK2UzB9Fj6rt4b4qUP4yDI
JLvzWcFnrY3z3Wv/U+fPIF/XIm6wnozOHnp1Q86ZESLNGhgjMOwU7bKxvU8sb7yJWfA8CWJ9M2g+
CwGA9oM1KiJBQmEjpgA8AguxadDGyAXfjah8Y98e5rbd8lJ3HitCzPSl0mLHvZlsUMC+XrnjGhsi
xlBCbFkObzZ33YdA1TGyafc0DcNtHA0pvVQIXsbZZ4B88D5Lsc2W8k/aUzQR6uBhFCo/UAISEP+o
Dk2YZPQqcMgLQ2fnWHV85wCwWtlR94fmrApDVVPfIRA/zJz68c5zV44n7xHI59XSIm6rLIi2WuA6
yqYDMx33DRQit4L2pfTTHfcihZemgoFDQrtMW9w4U4phj9oG65mBeH2cotiv9oAv31EOTkONVm2H
00soMV8H80wOvb9XS/PTDkNGEH7iiNZUv9iVkLfE71zbr6EasLQ51Ia7Lpi9LCEU0cEY3qGoPIM2
Q0xP1H0i6AJCfjbXVharXTUl/c4tiWEHPphq1Tvn5mLMLstjlNi8c6hhq6nCrI8kveorcQXHWO+7
2XXX/dIzPGKYcfQWKM1ur4KVjL3muhl8ZxMV/sb0tEk4sdgIW/HOkaAeJRZCu/TQcua3xSuSTT1G
52Iw8hp2br4qrHC6n0GarDUocu6jy24xjQv5MQWgOuiCV2hC9lzKblR5H7dZuJ0T+RRIBTmCdrkP
EK3TQUzCB+2WEEOLoiW/9XMrX43w51Yhk7X1rJlq997RWEX/uJixeGcjx0bcpF843LN31yThTdzH
B3qACW9ZPtcTdRmP5MkleHrFrShWRbzN4jBb4/kHcFFgoAetvOAYJfTpgE9xy+aMYXo/mHYLn+Fz
Vgh2yB5AjDwGY5GzXGuPtNQ8/ZGsy6os3ki77xrGQ2tsaweDisOKFmOnbcQ2TQfvWvp8T9vZ3hLp
+aHGblcvvGqOeauAJG3pFM+q0/6xtEGCkkBa2YWznSyLD0lypuYeFzvPoGfm1ZDioQ0j/Zv36s0U
UXqOQGgvCWbBqmNT4YSxchKT7yVVadrNr2oaUHrbQ9VmiU654Wa2GT/I03Tb8ZJJpd3q2UzO9xhk
JyvPSQQGhxzYblRwrirgszQ9+emKiGqsztBa1c0kCCYWUcIwR7JURyI2G0YaC+yahMxMFrGo5bxI
tKumPePtPso+LDm1Dt7Bjs6161UHF54vrg3LSlatSya9xYwZV6+WM/8yxeLlmltcE9SvupcTQvqG
iWszDOUMcKzjqD+JRxren+cO6C5MgKOrqJyZ41Nc29de5+9zhlgrpn4nuLhXbIw9GrBNPo655k57
DqBsl6tIwHQjh7a5ykR0KoGEQ8/0XnujeXLw3eN79OwrxiFPVkSFKX4rKKPqPWa6vRlpOrsueCUk
x1t4upi+VqHHuc15afL3fvpV8NWYGvOm2LDeVybz/ujE/+j0TOzCvZT/4Fm0awRfKhCeG8+prryW
L6xMbpzRPGHB/WxE946bt6VPrt0OxDSn5EaNJR+rglJoytTd5Qmg6ogbZkT4WDqDBaykdzk2JDbU
XXbF3r4fFVQkYjVXeUYXWTKskKjWSoiTTtzq0AII4ryM1FA0gguERTaiFlvP3k0+fKbcHKLqUp1J
Wdgae4necO2/qebK3pQe6JAim69mx3H3aeWGz0GBvjxhddlYpFlvXd/5Hph2jL21v4w4Ryst1j5M
2g3pbNquWvPh5c09lVkTcb0qbwUwUJcLTNk8Kd6FsylsFnDbf7JJpBZLzpZnRLcpbFyhvNE8d94o
fn3xnY/d9KWZH+68oOCX3wGBwUXdxNFNEFDm4CXrInBu879a6trqpZDg/9zIcOIeHy3OGgdDGU4U
DZ/0TS2g7KPp5RJlygGCrBbt3wtJbB9LP//ZHk2VoUbqMiFna59Zx4X9IOCLYNAoVqbLn5VJmlU2
Ob++2dGEJqnTU02xqdPkTXb5bipDJosSw1DFsHGe7SuVmIeYI4grUubOjEiS6jfxwbxnbbby6SXa
e1SmHthq4CrMH0Fb753Q26hBrprowjTI41MyVSdH4a4OjD/Q1F0d6FA8Ri17dSH68psN5RLjcNtd
bYHFyFDXsahjlJRAJbidcDioqEqbUIaHxjxwF8Kzy1AOhjduZyytG3yD40oG0xMKMHLX0B5oxVjZ
9g8H/0OVWtd1y90+D8qfpJ+u/bJ7dSNs/YsTrcf0jonQeuRJxqM7k3hxNsmizjWHwuq1pBzRjhmk
UMjB/X3IXiq73DlmITWl7fghLNrvySkf+olvmfDF0fUhE8zZKSKZldvJWxEwwW/t9rdqsCMsVrKH
GgloUmSXURlAPOYlNC+M2XWV2l+k0mCd0EpIb6B7EskwbEoHL8OYbuHNLB+EfbrXzOhxP1mIfwGi
0IYz40EvIJxcyu1ShURHnAkfyLTu4Fv0ATGI6qfM4xtd09q2kE0b56fUTTahmB4bm4o/qX/ROpln
Yp5f9/HyPIU5WOyxvlu4rE4dAnU7bovR4joUqlOo9Um2w11t3hNh1i1uPYFJ3C6De2S7Pb2X+yHO
thdnjORZjJ1uP9uId02wsDr34c4pp2OpWZOcpcfOld2QJ1tVJE42IA5v+patucErG7jEHFJYvIBE
G+fbUqz7CT329SjOHWs8CGzktPtR9pwzsXTUyXDr1ABKnRfYPnD0LQD8jwC+gKiIqzS9HAWAg1H5
7HMDFETp2BFD682iznTFJevUBxPun2VvOzMnJSJcTbxjl92E49AfbSnX1ngQYcUhkmcvC/d6Sb8J
qa90Qz0psf6St0+wxpVJ8NSj5RfYZPeD6+2A1q+ZIT7IXr2CoVnrItmmdDtCj1Pk5+3010lYZS/l
erNfHLnjwxnyt8ZgaYLcfuz85RqwG98sOa1UkbzCELkqbKSV6pLinHY5U2JosxYu40+vq7HbW0+6
6rdiBINIxaVluDc43C06m7GBPA3Y81rf6I2xHFRc6AY9f2YluwpOPdQob8xIbuAEmN1V2Ju9HWMW
hEgQG38Vl7B9Svd1DJZbNLdyM6Pt+/Vp7NQBdN7KeCq9t/o6pntQLPM2EAs6fd4uf8jqSGbl7u8M
jB+rPet9+wDB/9F4V1GtN0spH7N6JNXA61n1QF79tt/OUaa3ObUBs9PsGTWm3M7hIJmQJ3thf9zW
qrhxSmWee46nLJApgityipu4V95Sb8OBOKSxzTdkvz2pILga5jHsp0M2hMzJq+g6N6E6KzHkN1iS
zG0zzqcZAunKjn/+yVV397cH8597kP7NIEqNlneBG1500ov5FXrVvxrV2mg0cVHzaMRE628Xqs5o
ea2H4qcOuvJVzRNCKkb64DyPLbVCGDPIYkwlo97t/+cvudTV/P0HHn/+13/g5rs476jxov3pLxPu
v1lVM3rmfNgR9Qr7Xv8Jkp1P2kYTLCncrIsHVVnWD7J9+FQOTf8YaoeyhHDq9cYyfvHnrz/mf3yX
/4Fo+U+fy//VwnaTJX+67PNfjJeXn/jbeGm72CsDmzIlETkhwiQWyr+J2BffJbIcrOzApXAbKvX/
Nl7azj9CzJrOxViNxTr8pw429x8yoKcdazLtRWEg+Kn/hu3SvxjF/+kRChwBc9/1XJ/fZwsOK//m
4Q7KHp4KhbzlmGftvF8EK9DK4WIRHU1JYu6mhbKBmQOYcXo96EBzQ9VMZo85PSfABlqf6MQs/e4p
AGrfIygSHbuNuJYRzfMyhUc6GZQAAMdziiKElR2QHT9RCOoOOaNR4FMJK9sVMujyAwXYubem/hrW
nVv3E36CpKHiucvE4OExBOWyavxBQyGe84DTjWWTIPK5kxMOhmkNmZfuqmvwA9aHsQDMIUExIl95
XrBcw1tLPoqc+AvTd3LhgAMxJq6aiqjtyp0KUC5FSILlgDMnxfNYTHiU81hio3AmkACEJ2cNQzMP
JkTbLGVA4YzMhLe+yAj1srf5y4F2jvItCmDiEIFt7C3SanLbGR19phh035pEhz9oe1HHNdmjliEF
4o19C+i9/xZLfuVrYitNHbU7zRXgozKqrtCXORrVDWGbzeAJN8QDUy/No2Nyn+W/NVCdisBEPWYy
IljsGCmKYe4N4UvDUch+9JqUEZKXM3SL/DjknqOtsq1h7A5UnjEh6m/7PhblUYIDoB7EZ8QPXG3W
nKSm+a1O4nDYqShMsaeOcx2/ECQZOVUQW8LCQcTUgWSiGN/RoaK+uoWSpJXhcPuN/y9G+wN0CJnY
0elN2UlrXJMGCrZ9NtD2Squ7991T5UmZDbSrfs+FZ5Brjl7IQTUgJ67mYdKdqPLGn2r7/AwZx1iR
t688UvUYLcYAKbRiZ5xt/q691/sz8RQ19AduH9ZPOlpQtGYoz9S+9umDpbP+13bdZ50lWO7S3hZy
XZJoglqah9njMDU1EETcnUBSbdxHlkE4XPlGOq+SvgOuJSAMUH4Xz3vg3Mx9eswHgY0lvXRBjKUf
cVGSUw9OZq7mt7n2HbEGfVp/M7gjsBA6VEEw3/DMvSp9j7/Nthk9SaeB+Vdi3UemjkT3J5VV/B3D
CrsNHNf+ypAZSoz0RdIDtnPDcNXPfHXA8AVUQnP7D7ZLrSCcAbO6FIiQlYDwgBt4BWfDfLqW197S
+cmpSqluNphMScxuRBdzEgpT1UCukFneXEndYSrLhCTQRy6S6BO12MvFlsgG/FYWSfxdTbYb7Nuq
kfXJC4eEDPpQtf1jxLxcbaEATr+jlsUdWI0guUq7Qvyg/ksD4wDRjPxpHr6Rwvbvta+jtyYI/moM
twMSSqWDUSadyupWoVBjoS1lTAVJxjyM+tgw+SP7RSBndopQFX5fI6lVChcUBETjBDjZTHwaOBWn
QZma4TlvyuR9yC+fTFRemOkXJJ6/QVnCnqG6xHsPpsXkq8kGkZ46oWKNoj32GuxR9Swkv3EbB/ny
YgANprcjIEAOnj4Nsg9oXV28cYTlFyB1TXJwZaqmPVRCj6K0zp/LrZdPHZZJ1XBSV20e9tCLDAJo
UFnceqO44qMsGPei/UYDuoGKZreiPU23ZpfVSQo+vykurzCi83djuc0I8rLkntFboL/QxRGVqNwK
YUSElIf4uyWwxndLBM07fTJyWE2T1WLiUjIBt/QXnQSL4+UGOmDxJZZKCXuJKeWrD3V3aufE4FeP
PBqCiqWdocj5rvMAAtxQbT9LGLqX2iUbzxyzzc1YpHW3afm6UQvOiGdax+5AtnkhbThtA1J96S1B
2/TYFQN5RoPm/5CB2WMoHpthV0vFkqxcNp+QGCwiQqL66prTad2ckIyRFRRxm2HLZBpZgVFiXu3C
uNLRlllk/ZGFigdjyECnUxcQBQ99fEHReWT4/A03E7ialDVk71nG7Hvd9UA+GIna2ZPL9Y7pT+w0
V3El7X5bJCHhw8Sl7hjfraF/hi0D0tSisD6utFXRiTTbJfaGknE7MP5cVi+MR7CpBBoUNaq1xwRH
ME99weAbWTB4gLJiNhZ1uqah0XtP9eV6rF2M6puE8deVIVNUo+UH7g9nYwFME+X7ndY/pp5Hd+q9
aXpB+BVMLsDj2T+TruqbwZisAP5sgiNNBBWtOJksfvNZljfeTKJfWpkhWCm779RiJVxTT+D/2D2I
vtXSCPEyNzkWbqfvml+XSep+NkGDMmXMRwZfADqizawhjYlzYXTLu2ajqMUhjKka+2HRxn71PUbR
GIMaVOiJn36LmaRSXBhJ81BklvktLD1ekayCSdRljAwmGi+HdToG0a0rq2xZ5YISkNXY4fpcCZVi
4NDpaAO7AfC2pUzAZ2HkS8M4kHJvZ1Vno095qkXqgOADhV4lOobaXYplYEBRdQTOjMTrdVqq9Luf
rYJ7u2odmv3Kkrh/wpQFv2fmO85Nr2niog4jnPDvzfml3oMtfsyczyISOuUHjbaHExJZNd8ZU3lz
u5L+NITnJLLH4uwn1oh8zsoZ109+mSE5c8V2eQaKYI4PA4kTAcYyqQRZDssrxT0OgtAm4NlRES7g
lZPz9532OmxUWJ5qfTG2BJQjfuOZnaYf2DWJOjdlTHiWpbfCHltGjPSWqYidy08uZk1fHW6W0sqh
24iFmj2WIhfVjNFfHG/MrAEb99gj01fuhZZLsKSvKXFcxvpysc1FfoiJ9vuIPizvNpinhTcm0nLh
Yzc95g0Qgj22wamOEBGHJgxISkPZc8n4qTJSF+8NmtgfVSj+eCt0JKUWaOhQnMbIczUp2RClDliH
jpdfHc2iuOlZILqddqqwu6Y+rumuSTbn0ZGWB9t4RGvCYQbdIhjN7yCBDsEpKXIs1WjtTXKW5PCT
r6azumiTIj/zMcF/02vs6fyhMh3i6TBTp+jQoTgnjvszzHoor7BHL8Vd4EVoGx2naXgvvdIMKdqF
qSU3WhMcoMAof6eEKco1j2njrB3jZ/YLoQyZ7RMVcBLmQfbm53DM6aysPW+inSCXivkf+BH7DYjU
LPc0o8e/YgDDiC8zx1hTJgVmwSoWiBXS8DBv9FgNeheqMdCHuuwKLLlyKYb1IsYM73qXK32bs/CU
p5Ru1z8Wp+jrcI6DD/CYIkC/WIpsZ3cY4JAPxmjZTjWUJQZA9qUSkWCTt2HynoW8aWNz0zIBdLZw
wgTDZt9LIJTxwkgaWI69rCgqCVCJ20B9sSZg5fXIFfGoo2a5a2xgY3irg4GvuR1e4D8uhw61H9jk
HcIuEiKC74fiV0Hu5gBP6xfH78IoZ+sPUqEXEuSBz2IHM3znZdTlnpOB262UN/N9o7QtxUTLvvlM
LAGIHl9V9dS4HKZ3wxJoTF7T5PZI0vbsb/EL53BEl/S3lj7spHL0gSKwRS4njc1drXpO1JrmvwCu
TdP1AxZB5ZOZ7KLKD6+w8fMWdzDtXi0bB9p68OnbXWuny6t17VHztxpVIdI7Z+iS4UgzFUWcI7zx
5uROpcpXS8p0dW0mK68PYA/agFYAACKA14aivlYzAXsARKGShJUafOWJQ8nodhwCalbyxp6sjQUO
1QYD5Rfe1mXuj2Gc/1m5EYOCKqGJZVA70y5gDJOpXwKae9KJIXIfTd+jZdDiDaW4f5I2KyOgdiCL
v9qydZduoxKLu8XSU2e4Mb7dN1SUUY8R0p+VaJ++rWbUA9k0GgJbeySaqSNEnsBLpAdjeqZEcUuC
TMt1xSQhesZbj1+kKJxMPKTdEnv3Xsd0+6/4zQxepuPs7z4185RDBE3Id2jzd+z2f+QDYptUXfw/
YptN13x//0uh1l8/8bd8YNn/EIKoMxlMycGRMDga0P8pcedm4lBw4XrSJqNJYPq/2jb+intioKPt
ipor5yJH/FcEXIp/BAHFXIJbIrqCLf9bCXDX/9cMuBfIyCeY7hE456zieZeWkH9ObYYmSqx6oU2E
iI85VUshq5vWzRcYgkC41BFXVu6iAejKbTmBOuTVV0QuIg6wzIVyr8zAvMsakwbFWfWw3E0zJI34
XEjhE/ERnTOQLUIx/60oeyyYUOKO00/55FgRJKbGwa5+JEQ9Ay2rnDoYAPKoPlKviSy4S9CsbXvp
zBdGZjMnsLzBvkSMUlYYZ0DRWQlloUyTUwGWl4iF1BBJyfkMj12aD+XdgnrvvTlU1clt2yBe3vkg
F0hwhlJEnzTPVPkVYkOwcMwbWLKiam5YJoKkKHdZlQhxlUgK8NBPtFDbeXG73zi1LkkVV47do+d0
UfsQIVHo29avyndLMeY9BpPEdSqqUTQEW/3kM68mOiRinETYsv06D1YB/SAM4gzdevzzjqmythRg
vr6meMsql2DF7R+8ai2pbroNqHZSXPjaPNhF7lLQo9BVTnlPIy7gzBDOjb9JO+21e6iF3qF3Q9gu
2qUMixazwYdpC7E4RST2irc+LJZrigq58E66m39bP+6HbxcUVH3TEi0jSE5JwZPVO+D3Cq7q3/S6
9fkeql87PeM1ySJiMQlk2GKbidBkn5VIHfeK0WsZ/lHtkkL5Jg7T3QZtEvUnDA6Oz4CyiZotB8nR
uaqYaNyPU9nSZhZ281clqRzc6jpG/slJFz9YjYcj27VHl4tVCfwJV0oNMghaKxUpneenM4daqKUr
w5zrw2MzfTRVzw7Xzcn4pPmqFUQPRqgpyPjBXSD/UlZdv8ejGRazs+FfgStP/pO9M1mO3Ti39as4
PIcCSCDRTAvVsIpV7LnZTBDkbtAn+kTzOnd0B/cp/GL3g+SjI8k+R6G5HWEPJEvcrAaZ//rX+lZV
iR9asEsBfK31Y2qzWGXxq6QZ5onZ3rbeyLhOEUDAPXmH2BK0COYVpdafrsLuscJlWpa4DVWtBwUc
cc8pXASnntmoZa+WCizNWIgoFVE+K/UFadDazKhecpekKshvsgH+615bxfxcD2Z9STyyyqdSMqJt
iIWk8a3XYePdxj7q3KavXeu98IHcsGq0lh+mrn37YHYOXxuTYd29FA64ie3cm8VDWY+Wf2SClPKg
8ckQYYod+qZdJ233KbWKcouHvHgoKCxeyJMZjLFxCipg7xKFIN6D3RAob59HqDRcBVHhur7F1CqR
6jmAa884FJGLeyuA+sMCPqqtt7RlTcWbVgXQtjisGvvYtR5EXClyqlxCgemxY1dP/x3XVG20aDYF
sxZvUJMeR3THdqXKjM8N03iJTVbk90lS4Wvyl6lp8CrXiEPOgEVsk5CHjbdlhDSEYE4VYCHIhyE3
cbSzoUFyYNUmOPEGkQ6oS1PNKodj1mKE9ONHNH8uUlxfSW2JiF7zpxzFYjykA+b/m9QwB5xfUU7k
iC5YJC2Bt5VgCf20yWvbLTjaqymb+crhNvG5vJfWB6/1ON5NlevcZ31vTszvwjCQVXCT84sbu0Ep
/8MCflozJJaOy8u+VjdnPvgw8DmqBsGTCkJeWoHdxaOgGBiz2soXUqndpNqrdKp0t0+9nhWo6JsC
vCk+XBMcf+mL+l2Ulbo2Hcex70Q9dhX1qzM4O2fqyW02k5F+LIwA96X2eKqLyR08OEz1yLqbMOoP
r3PEleaJX7+Uw0jozLdSdpJp40iLmErmIF/EyYzFaxDB6xxF1ZPDMre4ydApprPjMYvuXE9riMFY
EbN9k0O+3VlxG8Bb1FmMWydAAkxuRl074sK2zAPq3CFYfhlqz/vwnS4fXjqsMv3e5qWpt9GU5Pmj
jCZokK1BmfPVyCVfHh06bvVexth+bwBCmY9s8Bs87rSrZ6eEdL+5p05VfOrEJuMU5OBgdxbwa/vW
LJPRok+phsbV2nmZbB1kF8EjallIww49KdmWCcj+rvwqYQla0qVmwIWaKMuYME/Ql8wlL8mb+S7J
CH+v+D7EUMwL9CkMfEuX2SMIS5Uzpk2gywOLQr/w4uTaySkn6mHMYfI9o4cY7acfxxHgfSrhWu6L
c9GOdlhh60xeEpdVFERY8lkUcVfmc+djPqg2s9RZNIWBUUY8XrQnGu+WC/DMxIfsNu+9nEmJqyiJ
3isKpjpKl9aHe5jprBzutPRhf7Pf4qzcOq0e6CzC3IIWwi0lA0EOEkY8cP8e+rAGLJ3vJiwIEMaN
SS43WZcQCHWylEFk9pwhXgs0aFCH+iLuHT/1RsCHpd3ER8zli3WQZMFB5uHNkBjW/WQ4LHHs5695
pRdaEDO6LzXiLfFxnw6PIfE7VMKsTPrvaYzx4rqDhkXas4rqqVD7SBp+/+EvpZoIzPENU1tLpw6q
K3k4ob5kRTZh0IL05iZ0R/Dm1kfqmm2zYAE7A2WksJLGkotiNIt2MklKfe10Q+efOpCC7mGVOHjj
lqQ1HchO5TRMqFfSpG6YB4RPZYFrriTCyrTqAehrAAmz2Hi2NckBE5uy9GEWBqhzRMGCoiw+ujHP
JjEHXnIpSttw31kNzN1FM9oNt6NqcdFsbAx77Ust7Fqee6hBYjUfGO51YmR9fuf3OeTRoAHFTXaI
xid9x87GmJ+aqDX1G8x+BmBEUcBjpE2mOT3OgtmXwy0t2/ZBRh77240nreq9YZBLr4tuNNTOkW0R
vTHPURhWJr73ZAkruPDCeQwkFBt/1t6wBk+WZsr0+whhivx1EsXzaqpwnVPKzQBTVtIm+iPXffnZ
qB4sHZ3OhT5PLl/jY2SyENipwHXGu7ysscWQrvVczJkMmdczw355irAFqisi7Ev/WpodvynlnHH7
Qhm9fGzLQb25wrbEs1tawDiVP9MdiMJXpxDu8b+H46SQVAMXUOBWaOLOR8yVqfFUwLAaH+j1kKWB
zbFJCQE5CUeB7hOLP1TfjA84LaJx9/Pd/z9j0N8J7/2vY9DH0Kb9h/rDInX9h/45CTk/+TZPgWDd
ehOL8L3fTUImooPnMyZ5zCAeW8x/TkLC+4nlX2AHDitTopPufyNsWM2yj+UvC8EYg0b5l1apv6dT
UYVhWfwQ1qiBazNviHVQ+g2+RrDIqPSQIkuPQBlQBNm6TOafwKmY236zrf3nD/EC9sbOOhU6f7Ae
OGXpxeYUv3OrTK7UDKSqw7Z5MuvR3fzm1f83Lod/++vQ40gax6VY3l+tB7/5dWIaw4tgDt6sucjr
jTUG+qFnrZdv/+qPYXK1aYV017UIJobf/5hhxKTSVfJ1NIH17JRZDk8T0qnzJ6/bOoX+xijBm8OP
4dkQgHxg1Wv98c3hIsytzn5dEq59mYzsl9jPcGoPwtpSc9rvsTU1oS5xN9tzUf/JL7m+K3/86RIp
VNoAxUB5re/qb15LsFsmXh3z1S4z9kXWylpFGLI5MJkMXVDZZNViCxuLzB/+95f33/3eTNQIATx4
/3W7X6UUT7cs7dj/YNGfsGlC23U7ys24WdAfB8iP0JfLcVbsK0lQa1f59Vj/yWfpXz+1ghTe+pzl
kyvsP3LiXKqbWb+J1yFLnJ3bxE9NTU1zTnbwL/+gAGO9bZkMGNSQO394m3E0J7OX2K+ANZp9NMhm
R+Y3DrEwxsf//YVFZfnjm4qG6fOXue54KJ7eHwBtyjUMPrTJzTLbcRHOTppgXo0mviw+XRLwakYW
xW2SB06I1SA6eUFMXsV0S9zr3ewuNjGd1fTe9SP9BQp+yCeXCvyYQ+vagGJ7/LWx1QPlp3dEIaku
E2hkbTcESvW8CH8jWnqOQsMk7I8zU8E78CONptpSMM1tP+qsryhADmkTTVfHxomgM2GRy+N+Y9CI
WW5UYzOCGSxHuuvItpaLL5fhnC7LPO1hPvhAhpqh/kDRtx02jkGk7n02/i82gq9HBngy4TxSpIlA
k2U6wL9v69u6cQcWNO3oT6y4KQ5iTWA5jy7VQgBEhUOFTc3FH04td0MEnqKsvllUsssdbNNCHyNH
tE+zJh6yceuWvHORl4YHWDPujnVUQ91fCNqRY27Z9CGAkFyM49hZZ50Io5qW06yfPDNf7OtFuaw6
SyC37wkw2W+tqdjnRS1LM6QTy3OjD4gbZvw54ER9WLQ0+hs9uNHAqNdyBYQvOhm8sAcmkQRzfy9o
kXuE/JLY5tblsDHuSTR0eLOJ8KouINjicY/K78AS5u2YhaVBAyhoAMLKvWXs5rpudb1x6lHBUzAW
abTtWw3rPbPvxeL87MEcZdk9ZGZrMQcw2RLMfxxRPvrpQOyLXXJvUxEOg4RRpDH3RFHYqq8CQ1JL
nzD0L3pWSVFd7z+VRdzECSiAxUSu2ZO85c0P0Q5WQczA9LzqY66IveYl0tpGA0gdb0BIK5oqRlbT
tesjsg1Cyv6p+EV+s1cpbvlZlct+kej0L4Kd/kW+k1gIEPNyu0ZmP7i04qzmfmwKSj13CZUEwHSi
AHsdC6Wajbdj86PSTYkVozkGTUdEb+gbs7xJAjM3r7VmIXoAVNP+GOdqZL1rt/4lSNy4PlZW6b/Y
rY5rpCqXDq+iEvGPekKKvOnmAmdR20C3uaWT1rjtffDoh4mnXvJl9hOKFagQMsXBa6dyuYsqqe85
G2R8i5Bo0EvVqOxtqvrMO1Bz7ePRgP5t8WKIcapeEsH9/ZAsrm+fe5eEOlGvoCUSINGtqBaMreya
Bs/m1c0FuhsAcJXuLHR60itWoMTBGCev/oyTfCLFHttUDExw9vi/OqQRIeAhTsavaw0Pi7MAE+bz
PPbafiJaEUW3aT8wu/szLLxXhFZpA5pGQvsWwLZ3v3aEW3HiMsitZQ9yKEX1wv42YHKmlMbAKGk2
LuymqM+CHigQm3YbhkY/wvtvOio7npkxW4LiFLLhxZ7tSknWCdUKrQIQKeTZ6GJsmkkSO6GyMvdu
9inp3vmuMbAjG3Vx30k3x6pDwIoduETK2liGdshZZZ27OkVqcUa8AxpSW21xb6HG3Q0whvEFtF0c
bPuiTicOxwgQSCZT6wdFsVa279Is8UPVsRAMbcLqM+EhC8B4OWqa43iydOFssdQ50J/MCZuSIsgP
KBQRW+Bi+tJNzYwLR0m+LpgpInS40uUYAiGCCV+R6HiKYo/SJvCfTBFxiWUjoB933OuMZpK9MCIJ
jEKBRw4jSVldXHnpW4crhD7RJJvuLCeRzOGVkdO+iRcBdIiKNe4lJcvb0cY+TMlYKr8oNszvfj8Q
p5G5Eb2ZRFm+Mu5pbj4jhn0vEdn3xFlGK0y6tHt3DdO81A1Rza3Vs0DdDENvJrsRNstbxduHtk3X
TR0mdmfIjWdVwbsMkH22ymnVNSb33g1jNXYv3QiYb8ZR9ZmIkcZFGqebz76sjAkSBTC8elJVSne0
GBFELLLsueGYw96fSp/aEXtJP6VXSgIfc0G+f7BRpQ3q3LVPf2uo+yZ9pDC1e08my3kG7jx+5QkF
CqQa0sDfcsxZbMW8ViDDwjsDhmgucBGXxPsxYSVEJOPHMAU3gO22tdkiCqCEKgMBcTAfFuGoiR/S
4gyo3QZ9NZW06JH8jmi55pfG71YuQd6D8LJQZmtwdDS9KEq98UqJ2dnS99GAg4pp/zOXbiTFKtz5
bsbr+2NI8/7cUWP5WPAOjFuXgxX2Rj6I4sJXJ7qpAFM2W9fx2baqYKHNwjYYkbe+jziDugfpCFOI
P321FUV3lDVNyMDTksdf58xT2MCCBBcVShXPQkGSErDTLKubgswkzJllrD9bJmSs1pbmfenbufxw
/baxtlTuGYTGZiVJRjSe6lCASVISKAVSeOD/3RLi8DEQ7nL65M5JLrUblilL/31jRPkrXxllHcZI
iQQFokPIa4t+pF5V1PLB7lLgND/fi/4zv/6de+tvroj/4gJ+/Mf/qf72VJX/+L9/+1Df/nbX/uP/
qa9p/f23tuCf/xW/TLPeT44r8MG4rsk4B+D312HW5e8wpgb4gm1TOIEpfp1lrZ8YYGwrYChzqKJE
lP11rWeYAKE5NfnHKLHyXLQ25y9t9sTvMcirMRgaHeBpFgq+cETwh/ut5oreNs2wkbPj9aElo+I4
DTK9ziNcRmx+Mgx1XjFER6/0JWLZkkCgSwxdQFWEDQn3r9kRHWOlQqxrhZrmHtfkRlM7E/jVE7Cm
6Qiy0iBUWPwpPflf/vCOZfmMAaBv+N+fwbm/m7gc1vGt96YlLlLYCZZ1l6TxTOdO3mUcB3jvEl+r
e4c1VhKWlFrfFr7b/EA7sy82t6KT3Ynpy9g6CuAWLsTrBHTiqhKW5DKKllbX9Z0ggQwYc9ebqXu2
eB0NOocK4yuGyvG7mer6gYKeaS8HW38ipqYXI468nU6IM29aoIZngmH7gqIbCsaWdiVYLXm3bHwQ
tT+IQ/phnVaonoUhQ8KBRvUnM/Hq7P7vqRS1RADvxpnuSNbKvuv/YSrtRYCmvL5GHpZuM7hJBlil
eUumVvDwJHfVil/Gs/88HP4uVj73/7zjf455Jnz87lGw/gO/PArY1bPiX4UoE1knYF//Xxt+EfyE
5OPYvsu+BW2EEfSfqhYpABQgD2HG84KAt5Jn06+M95/Yzq5PCRyOwJ5xBv+VhACNqjxVfvNBkcy2
nkS0YFEM2uJf8y7jqr4jEj0kXkxKDXxyAA8LjxknlZTxDbG3xwYIzG0sfXVf91lyRohrbmQ2WU8x
C/k0nIsqIdrmD3dkyMVTNDQ+IVsR7wwkrG1rlNRNWn3kA0x1TTocmKvpOgw4wXMa8PJNR636D9HW
3T1DhhXOE/UjS6vVlZun6oHXyDyNU61JDPc9hR2MLXufXcHZMasLbsfuKnfr00j14aYvxbj3AWAe
bJq7bvzYvdcL+nZg6Hm3gHqjEac9KdAcqBMA1YZqj4Nnh6ZEOQY/QKXBzulpYFMjhV3pVkf5GZMp
pYP+CUd9BsYoW2491/8uBvBFbNmPSa6DV+ig+K/ENJ1Qu0510qfbuPTGTybXpTlbvoOXetcGXjlc
M2NCkWaY5rJ/HyyL62Fh9BgZrT2OZkWHaO4KZOwE6qKw2PX0zfxIJWlSXOsu+lIAnQiwgulvPGdB
W6W4Bm2Z3Fm9nR9GgMyLf4qC+olXc6/Gn9cwBV5eyK+soYvPgBZax38KumSXwWNxUsqAsw7vQqeC
cGgn2rieW/tMykCGVBCPnw0LzKKlOOLs14+m89YMbyY3vcbb4xbbFPazo5ZdXrFvoStpHtnT4xzn
elhQncG2m/BqY/h3mQvauSPKfEDkJXRWLvmXCEj4PtZFe1EtkyDbNjFk5l2fFvN9v0T11sgsn4V/
mt7WY9Nddb2XvKMT4Op9lPH33v2OpRYfO1V0/NuzW8VxsE4fJ4Bnu7FuUnChSXPvuRUdi+eBylzB
+Zb4zSZdsHhkRrcfpdzMDvVWwZVcOsLHqQEgIiWE2tB0PNZbr7U2fjCC24o2/dSHxBv2LnCqjkl3
U0LvwtJ9RznysneAt9ImfwIKUfC39bKrDKrrkug0l/UZEDDwK/O2a6yrwFuuSYeGWCGelbnAkADX
qz0yc1leEMuw8p1Z+Ne66veUR52mAQMLYYw5XmYMdsE9hvezHXT1wxQ4JFojTBda73B67MrhWQEj
TrmvN3a6983grrC3AttdmnHj9VP9gob5YLD8Ipt+aZqF3hTqtWbHHYnx7Jkvr7zJeZhq8TgRZGAp
tnG8uxHemm9fkmR+bPN+78Tfq+XNtoBZU8gJNDY+sZPR23n5qMBmj/a7oGZQQWRvU1KNeXGac6Az
Rd2f3Z/zyG8zoiQQiSt+nLbmY62ng4gZWR0XHy10SrL8oR65dKdDsU3bZ56eAL17IzllSqIL+KfW
WDCcQDUjFUn057Ux1RtFW6tehd+i0D7pEb6INo6jt2YJbvEGYNiEKZEY2Eta6zNqrGTDL7YrJRgw
uZj5CarxCnirD1VelY/OpJrTEAXTPQ6H594J9gBMpoA+IQKEbJS8NdxqixpuQ+UdA2KTfCC62ryq
PFUDjR2XDjg3HnA5ox9W3Nx3fRD3YcYGfMZkgFMQcjFnd1NSloXjKMIoYU/T1jTnZ3vyPp0+sPaN
eKVRMkSPeauIXZxqBEZsFowfY9QX1j7DUPiBOIWkNfBZXnWisB5op8HiuhkQIZMGBOTCdH5krsbt
0zRgeDDiMFBk9nFu4hd/iRp04VgImBROTQWs6fAQgmtbDgfLTZ3HruqyCgKxD1PYnD354mbxySop
4rXmrjwvejFX6PBIgnPybyrVa32Z8NAbzxZx/32fdA9ukB76BhtVyuC8JcpxlTNzL+M3QAZXZT/h
fC7K00Qh6ca2s/vGrb/zeMH2oZ1DY/vs59/SzromWWof6gEOYq2Mb1Y+ik9BNdLWreaXOdHFkUeE
+T3olQKmxRr+0IkgvkJTFaHJlZY4itu9DBjZr41EkXgVTVm862lc7lv+hcSjyzlD5R3jI6VVLmCx
OjitZcCbAgtQA3TqljXVmr4UWH8tLdVrAbEwLBJPhay187NTBh0FsZ6zL/vMvMqrFpW4Yxmwi+Cg
suotOEW2SHpqTxaKYrtcrR1aJlQ2ZaeHiInvaKAlnhdawp+czum/tSvTtGixKZfOvJxHo0lfY7gy
d7R1X9eLcMMg1g7huQmgczb66mWqlP+lLBbyc0I52SM1SPUN75R5Rfohocu9n9+8LFqoT7IQl7rO
vDSCYMc0OrCXbLuiFmkqCx6Hldt/qwPUs5AzNz2sfp1+fSXB1c3EGja2Ssxz3y3pu+sCLGHi5xtY
LhBFaJ4ierU0+sXPHevGVZ53H8/+DPVVqS0r6OdmnLdwkluAFmYGv2muhkMX0FqQNWb1xSHQsB3p
4by2e4Db01hdVV1+U+vg07IY0PvY8raQ8fRHG0Oxo6ImrU9qyPxPDi2VbAqhMnTFZdzF0ZTeRa0n
L5U1SDLt5VMHnuMGC1m7S8WQ3BNzI/w3FQkCQptzO1cdV5F0gJat6Mv8NPBA7AfPiwAqVPJND2V1
KQKz+VHgl/nmI32QEAtUkoKqcPWTqrV4AMOUkIAsg4GI9soFoEwy1J7l23wJQY5Hb/bEpw9WjXSB
4tCsLEFwjO4yYKmMTZ7r9Lufkb3aQx5MdN1RimAQ2MHMnV9AG0SHOgdyU+bORGFBIjD/CYxVyGSr
jOK9oubDnBjzwn+Uk6C3UBtR0H4bJ7jjAccc+Tc6ETaxzPTVMmh58SLDuy8rXPFbWah8n0iEi01K
qbH/IAmNqsOYzilsu1x9HRKUKmS2gGw06/bZLs8kkCfvqD1ZhuYQ+VdzIdureCSjwAKTIjequcpb
TBwEhTghG02R5DRedYRJ+URb1ReLl+CmSPEUnMnZRHt39joaWMc1qZQ/Qv0LjbEzH/GFmtam6k1a
OvrKfZpi8C+lBukz+ca1P1V0f1hVGUpS/TyeAw7b/iDph+7Q8gh9gZ4KWyyPXDndreF3kHy8TZqX
BAT40wQwl9h2CPMlNrZTp64QaK+DzP2ujMfMfWnh9zX6NGJM6QLnmKxRg7Zx5T36pRNaDdJaSJ7T
3OA4OTlp8eiUuX+wxSWY8EIYJF3P3GIpN+7x8BAtOWVsdzdG1fo3oqV/mu6z1LDLW0A4CmMnz6N8
GnhT+2ElsLMkCEkKxVsh5JZgjdqQ5Xxz8mLFk1GMPpUfRkOXCR6+4hWtmxiVDxIqMC5IyzLsjL7A
GQ5J3F+Slz6VdNv2kr/WJpWB1U5GuwkwT+l28PSzYv20Lqo8p1nzrbTEewP+c9PYn8HgLOtFlovX
nDx7gAC4vv5IXUbu2vZ4/VD2wDd3X3mUnxz45Rsnjsv9OEY/ktKChtLiaAm0+c4uUubBsLHclTA4
VierG/d14wUH7aurkgDOzQwweps18d5KucIWccF0nWffaz53IHWrIWxwrW3hbNWI/Rx+8boOMiRf
O9AHQDdmIU4tf7A8FgOkwhrLbtQfMRjAvKKkfY0GAw0SXfA8xOZwHc2qxhxMDADXjbtJAesnBoca
9pdvmbCfEpdzA5YporcghKvM8c6Ok4Nr88qwJONmqSbSTmSajUw/zrAUwJE3oaciggtZWeKW1f4C
KCd/Tpy02ufjgMMOIrRwaLXfjHVh72Nm9od00t+ILLyJAe4R2OYvg+G9o5+LEH/cpQT2QgXHZTL4
I0fzLfsVm0NzBItTO7ctQM8MRCi9dZC41NWY1EfymV6YxdTFLUj3IbS/+CbPTJ+TL/6CUZrEphBP
SXV28hoqecT3vjXqituPiK5qwx00aSZ+49jMiTGZhBEZF4nmwcda7xeXMh/eRIQrImN/AigJD7Xg
5lgnsr+pBmt5Il61bJupGsC1Qeq0yhJblXdN6DHRocOOzwy1UImxt/p+5sPEcrU700CRDC8pDPox
9MlzORykbZDTFROpsXwAyZqCOiFJ8+HypDHktjCBqzLp4vpx1fcp5s5v3aWDjq+hRd9Ueb7PsYYW
VozLx9LTig69NGP5Pc7aZ/TzeIPZ6EpIrGOBiold50F3IkWaP6bS03RKp7wZKi+/5hTD7DuANt6U
HRx/vhmj5YHH52b0wEJRSFFiW262Nvu8QyEl12h3WFNbet8sk34XVcJVl93HSGWLKofPohwvWdJe
SbOQL2bfjeGSxLtmlC9SDq+68jbatc9Z4H/ry69pNmwGTSvwmCmAGwaZYPL7AGG4lOaeFoQaf275
lS9jZvHb5vpEJnfXeVDNdb3zVPxhS6j79URQJ26ZytoqYLM1FkfPyYydl+e0FCl5S1iTT21M+p5S
RW6xMBT7PHnNUqlIDS/f86y9h5d5g/f2C9Em6xD0S7Ctu5gpsFiYnuAN2jOEQszv5c5SZNLz5rO0
wPW3mBg3WTc/UDRBwiaOnpypGPczAxNMwD5fObmUHdjTMZ+DLa5qQFXEFPNRkdnh4t8XxUfenCQ9
NLlOtmW7sH+hV5qKG6eDwQuhfuzkGybjMAWfk+uIpaQe+3BejIsHagboYGgCudmqod0vtEb1OEON
SNxkLnefoEiSLZuXXQzGKrDk3qBsMyrABujkMRnKbZ2wiS0pDNHNA2Gac4t7j4VKOAevTgKSfOnb
k8MxJZ0ZwjEeADsatrPFH8K0Z8BarXWqeVLlgUEJj30aqaEryRZkZXw113of10Tk3DLaTxR/epTu
uV1xnHnJ0nliW7ls2BrnX2qzOed8m0Um7oYCGOUvtyCsfO6MnTveOTk5aWckBJpeTKDfhJ0uJXvq
TReh2HRnwAfNxtSK0W6ojobhMWtn/U3PKEgyAiYZfZQVz6yWeXl+zUwuC9F1QdTw0kff89mmkoVx
u1u93y2oxjP4grCewCR5ajyY/r5tn9jjUjUK+7Wt60ux3NVdAvnI9m7t/nvRmPJu0PSjlzXpK2eT
UVo8pMTQBzjVxPFSF1+0GnaeX+tnQ8Un6sN2szSfEaxCI6JOKf0uqx+ad9leuivMD2GBQXAjJXmB
9f3ZRjE6dPbuW6DAE+ZWFdBNshL40jY6llbl3M7xfD9Fr3nw4QzDyTaHZdP3I+nQiXIekT2rRQTl
GxxhP/8+JEJ8BWE8H7BrGk/lNB7Jq22ICZ/wLU67gf+E9K9QldlH5bvP/qgXDuH49kKRaBUm5DIO
kxuDtoiDg0CbCWFuNIcZtEU0DOVVnCnrrmiKjUWyhrz6cMrL+b2YaE0wBDVMxSKeAivOv6ZDV8O4
W3lAy3URyN1il3tvTK+gXdFrb1hfFER4jIx3DiIY+7RJmXd+ZFbia1YP1JwSqX0mPLdzE1BAWtfJ
dlzas981KjQMTJBc5kDbLgYe4kC+4CkNmwBkU0ztKXnDXcAezwFGmDcsoscCBHn75uUXg0qwGJyy
SXloh+jcDuONn1dbS74azk20vP18UAOR6PTRLeYbuFRfOoxJMfypPrnUJbcDqPmm+lJ4uN8WiNY8
Htz80hvAMVDf3eBxJHx3NslzvAXVePJ63u+pas1bqs8wyZewEZKUBwB6o4MMwDa6kwCV7dvePuCY
LuP1+X8J7GHX9fEN9Ic9d09kFyRIHBWhqJT7JO0TK4dxw5fKC90JBDRQgSDg9tpYxdFdKoSDglI5
h9RKVPOUSM3blZGJM2mLSeozrb6mZn/Mi1dJhsGZufV+geB08EEpIFWN7vXAGMBChXQhIyuakyRk
8Fz4a4VMejMxQ238LL40QJ88f+YW8+G0cVj4dqigOW/04t/bOjuU1oQ54d51H0rvfoyjl1gSCEZ9
CIPRg3ei001ljCda7m3rZiSrW2wq/6QF4OPpdobYO8vymi/6rBy2tWgnpx4ZwWYEBX7PandbeeaL
KLEarLjwaW4fUq/xtpanr/so2cF1wx7fdEdjsq8iqMLY5e8wSJI4TB71zMe4bjhKuwnrDugCvrok
go4pRvANad5mR73Q+MBYV4VB7hl0JFDGtsHiFqqi/3Tzgt6W8dbE9MOCZmQooBdiv57/HNs4Pwji
JHsDgu8ZLvXbSNpqO9lgytNIMRjBKXW6m4Hebrczh3AEM7A3+kDsjG4a75tc1XfZkNQnKla9YYct
tY5wXnnzs7Bg0AFB1M1dXZOV3ZQqkjcJEvG1ZMB57og6EeVMvesKxsVzCzwstPkWt5sha4xb+GT1
j1bTpeYQrnX5wFrdPz1w/1mysGRhRfU/L1kwxqH2f/xt/9H9Lk358z/2y6pF/LTuL/Czwk7iLAWu
9F+rFkP+JC0smoFPpTyBSYwsvy5bLBY0vs0+DyMc6jNbxV+XLcFPVGU4HvsbjL8wuDAe/wUak8UC
7ne7Fraujsf2l/8io8AXk6st9zdW0SJnCBoagd5fFSElYc1yY5eB/b03vASyDBU1zoJ64eKKP5Q6
F28qZtVPUMNgsUTCaCKD1czWLon6HUNYtB0NHArk3xmk6sC7XiKYoXGRwwucHYbotSanWMpNNXMv
60kEbHu0vFAh8rf9aR6bGsoswkXhew3184HLBxvBiEvWOHWadE2MH6ma2rAP3L3ZdhvuOzFUeNEQ
/anHW187tMwEK7baSIG8DG3/0FZevMUDeD/P80vETS7jQYr4xyEcjXvXiuKXgO9pCOj6PFvAPEq4
n5xArngtpy5BUIBKLBon3S4dTZTg1zTc/e651Jm8HTHpHQtcatxzyh9lAX05asbuznSz5QdA7Xc6
twsENqvYdlWeHUVK0U7JD73NGF2vlT/m96zorGOZ2C1mj04/p15Z8biPAGnKiENpt3qMH3AIGWET
y/u1QGiu3fcAduo3hBCPcxf69LhVVm0yVioN+6VzorNPSNXipzo0bvSLfQk8U1W7Mc7cfQwF4QfU
UlJ9CQa/new9v90EdRm/VT4oT4Rf0d3FJPdfoDWhd1KpON+BZEAg4luB060kUiRjj7ScxIB+1y2T
uqSt9yPoC44nKr8XvRM9vQazDLzDNGONxIeKMSU9uLEXIziAOHBJC+kUOpYa3dAeGBC2NHQGryJz
/Omz6+JoC/Se07S0O85kQoHWU0NH3w1Q9Xscsc6uXAh8hVCiiWIa3JbR4eh9R7XJzzREtVxubeAy
bTEh5orCvYVlwCIoT+td3KfLbdTWN44gYIWUoKb/z955LDmOpFn3VcZmjzYADocDs6Qmg2SoDLmB
ZYiElg799HPQ1fZPVXX/1Tb7sdplRiWDJOD4xL3nXnmmCeA1+XSaQ/XMDsxOTzFKoH1pOUQ4sSxg
OD3twsJ+z8GsszikCaGepSvE8jiXWNYgSawqU+7rWYpNYKsj66X5lilDdEJEuw2XNMLwvjIpB3CL
XHHx0eWa5ySlqyJ6L2mnV1Unl3DOt6EX3xSd7W2U525DWrAuT/s1/BnGnMYhIv4ySiAaeIr+rJEN
VVRNN5Heil7ts5yJFmCEMdc/FLBoyYBqP5rQXdJ+vI7EWIFnbsVDXz7WkpQDfFQh4ZbEoY24ydzM
fGXDoR/IaLgNeuzETr3nOOp2jQCjEtg3WYOBcwouoSBysMwY0eAfrRIbVyzLVX/2DjHZHQdiYNZz
Q0xPaPg3XlwVFFrZrs/Gm6wa12jI7X2fSmvdjZNFlyyOCVFhJ6bH8x1M1gD0GbNuIw/VtlZZ9cht
c6adn1iseuY7lp4nQouotuV+gn+NKuoocD/6c3Gc2uQWI/IaFch6auYbFt6bKP7lcKoowumOKDzH
p6FZoJ5sbPIEomKp6G6CZhtE6kll9CQp+iXOOf0emLZ1jhLsO2Ma/wIbe5cl7HDnhOqgM+vXqh6+
mGYG25q78Wg73c04EpA3Ztei1j+zON5bBnG4rbA+kK6NIa0HhJUBGNp+SooAW3RqBpuUyLBFmVGu
Bx+8vDnFYoVD8rqs+cqkjMOjLhDC7pIqMBippNGNziPMiJCLmvAp9KHXILfchXVK9Qo1GGA93dBj
mEbfeEM/iomPigyL9D6f6eiRcFUBS8HCdQzWi53x4EyB/hJz82AaJlGvOayfVWgb1yTqS9YFmY9x
qTf9/iKDKd3YldEcyF9TFElddgzDynr2LRuvWa7LVwL5yBICu7E1qJsfioTJ4rJh/pk22r847ALD
wG7XqrUZ3lXUJF65qJqlc3Ft8zEKUKHL2GOZ4aHQwyQHlZ4aP1sYroCyT5FgD+KF0CccO6nOgQ19
HM/jNqm8tSal18oGGpcegEsFMnBuszMwi+Q2ABeKHfZJwdDclGb7wvBn56Q/Y1As8AMfVTzZK1Wa
3x67ltANToUuD4AI90yXeaoId7wJ+5pMgLT+tCz74qXdJ1sOSHNMX5Y52n1jWZ+1gUgOGilDOKun
EEurU5kAkUKrD18D2fW2BgC0zbMY0UFUUMtPdJeZIKtXkJmxBvMk2JdVn2io013WFqfR9JMv/Oce
YXnFl9+US6KLucP0v86lQ2fcd+gIWKAH+XXK49uaBe6KvaNa90UEqI/MLIypVUrX4jxb4/M8v2mk
oziOSdjxXptigCcuaDnKF78fzmRD5AtrfQvR4yCNt9gAzwxiYOXa84vy0n1ivLmIHLp6uChn/AF9
rVkVDSpWrg4CTMAhy2XlXtw3WU/W1XhcsnihLrhrR/V3YVvdirC7iRk9r8gd+FAqgt3i6Ys9m8dO
N8ehwBFeZBe/dp6COnoNHOPU97SfXLwYXIE7JDeFizwAAyP8EfM9aKIraMUj+6h1ri6zYk43GSea
VFjnzOlUY1yVX3zP/WOtVbSzkFEw32Rl0AOWdQO5FYncBzQ2uCQJWrVIKFjQbpLIDfk66V+5yg59
Hl7cluOlYawqTCZ4mUXEdYNI14up3x0mBdGdbxNI4EWZx54VVtHC6lMaFI8XXSJxg9Y04Zv/rM34
GFZya2vY7Sw3u8mi03eGnT9i6PLWoFCKVTRKqDo2/WHQ7xe26tEz9TEj5tkIcBUhpcDAsIr0SzSG
N4KF4xDtvTzcjYSnGTaxYYk5VCfTJu2LdfhDX/uHfh7vEYTh8fCLLcvkL27WTaTFPsiYN7Lrno6y
Bh4YD8aXWzGp9f0dH9iaSwNRDRHLYAi92dsXzYTLw9iYtKdG87OJzL1IjM3McUGCbs2N11wDgjrN
on2AD4zdFjPkkvTSw58m1y1w6o2FJGCNM5WJUXrxNFP3OcvfUv1Np3LF3vBqW9OuqyFcpnInF+4M
lD6wF+XGzPYsT4+hIh8dInC+dqLG3zeZ4Os1XcbM3QakN0eUc1aOfSYxq1iZVnjfqe6pRD+9yYe3
Oe82DPXLg+hzdTNqvN8aBdCpzb/4Ko+pzWdSEpPa5RduLWKeEvhzzsnVAcv2Pr02LAVRn6t7t88J
qu1IbxOdvEA5gpkeA5uM7IcQPAXfhH6oKTD6tr8zIh6HRBeSDHFs5sgkbEBvbBiUGHI3LuP3QehH
HMFyU7YDtEwvZ8NWoIhxHHLAZ+28+iQH/OgLh6Qqqf0b3+Dyc3sIcuVoSMTz8atV/kAxfG0r8ViW
I3NGe9cZ7T0ykxtorWcFM2vQNpWm42+cRp9aCKduWN87jf2AIIMdbPw+mN5dy9jY8M82VCEo9XvM
4aBQ2Ho4+pwPkEyEQ2S1SWg2B/kud3KeA2XPfJlsgaZ9qgv7uPh8l5p0B3LTR1PgPflRsG08h5lD
vlF9u1PTi8OMXplOtitiyb7VO2WMULw6PvRdFG1NLCTM2CSXeuVtMKBvgT58hs1HEU3xnhId1qfj
iG1ud8+FyHEPeu92NgYnqQjY9W2OAOYpTM5eBBm0se8erWXVQqjJNuFcYKNExqC0eWLEKbh2Ffxs
Zb/u+uwqyhxDJaZqhtlEp24DWMYaGwOM1FwEVye8BvE7I8aV59xmqd73hXGUun7TjLzzzGE5X5GN
bL5j1tqlLOcZUayGEGWSWW4l6qRqRmpem82OYMhNC4gVyl32s3bFnjz2rRfzhUjjhxrmYxEjfnBZ
djvyMApwfrbPxTOQo1DZ+6IgPismdxJj/5adrYv0SQX7lq1E7QSsN96T3ENl5hVqNzsPwmPpQlgG
Y7LU2wVKMFab1j3LtyP7l36t1JnGDt86y1QgimsvS59r5qDxpA6+Lp+jBCCrgWrL0owUfjLFv0Ou
+2GFn5npjnt32VgTidNZL6K0f0qWqx2J1fCzo12OhcuxGfYlxsSQjJAW2F21eI8CK3jzwpoHaOEx
tFgN9rRHntqtYhsJS900j83IzinCsbb8WThdSMGVuxYU1bYh4PPYggpD6kICF8RIYt3ZBnBM4FFz
WJVL8TpwPq+gFlgEqCyXJLHJmDDu7El85KOKN2NcP1qj2pX4fUjz0S9LQvQgneaFWNmvZHmWoroz
DLZS1rBv5vieeG5za1fxNejML10bpybOmT+jXJKk9yZB81U7AzTEBR7mEZZiXzOHWRhMmzWfImR8
Yhd48hOmZZxDHqV3Cdy4rW2R2Io9PLlWfkP2ppY2VWkG2mHbZ0kHzixJ8uZKh2uA2/DFEXyhfAQ3
o4G0FtFr66r0PcDhANN1JkzRsfWZuSYersqY342wrddD3xusYS3v0s8Gy2iP/MW1xaJeM4Uf3F2b
zcaZGKBs2AijY2VgKMKBN1Y+O78Yy7L7VUkxsKwTHfLLxmDvOXseN1RZQxkNdRfWVD0NM08LuVoJ
cteurHNJfTvUwOqMrvQPSTl23oYZdiifczN34QFJVoB7o5qMS+CG8T4efXAAxdyTiZBQd8yU3ncV
UGLi6jhy10D44qsfC9wNymiPbQPWmLQqyHAkElonz25m2JdZGKH4mtMYvnDJvoEPiwWU0asQWyNj
D0YbFBYvHedozPeG1mHtZIZ7ANHTY+0JgwEhzayTFJFbMYKnY5E9bYhvZzoJHuA4WBzeFKftwQVl
7VxVXWU2tEA3Ps7aiBg1hhMLlEaxsu8yHy0/TwLQQsAMUlXO6BLqkCs6zR2clxBB1BXduoHGAMvj
KuMvDx1VL+jKqLh04cyb7wiOuGd0BGlyO2hjSG7RgEtyeJFxzz+kg8x0M43SoHP0sY5NvhUf85o2
beMYwfRcF2UkdvAbn1nATkvZCXzGTcxK34QzCo8tihJVY19lnbBYOZPURL9EVOK8AjzfpOKQzKlZ
i5W0aqu6GD25RhbDbT6oYwCfPjsnA3ayrY8DmHitZLZ6+mo1quaakSpGfAMJeOMjuTmZ9U3jFqlv
kEIcP4Mu2EuAIh1fyYMczi3et4NpuXm34HWHNebI+GDPpWs91A45F2S7MQAN8MdzMsX4rPZFmxCH
K1sPSdPgUFmD0yGWHDx14V0S14M36LZ2Jzf9OCbku/FHlASwM0O41y7fhTsn+uJq9lRIu+Avr/s0
lR+lFA5pJK3fduSNF7LYob8Pjo0U0PREPfZyn4cBtd7UyoTtfWeq2wpoVbVh0mo8sCeDyVL53Ydt
C/t+IjD2G6kItFg/lWSQVBBRi0kjouvLt8qyFu55Ku35OJgTiOjOD4Dl5ARBb4EXFe2+sOf6gUzM
6gRQJbxPgoDsGa+eF77mGDY7FxjIsZgygr7rKH6Ns0Tf9CPq1U6b5L6agwL9xDFADuQc0D+koYVq
NfCPsk/9x6qV3kMde2SJtJ28Z0VHMELKWujU6Kprtm4u/Zd2SJCXYClb2u0kHdaZ1E27AoE2MdBg
pH5yc9AZfPvk2q6qWPp39E1yPZLFRG5TiGAlUqWzkkGKJm1Upvcyyqj9ZTYe1/oQmCjyyF8lgEOI
2wK4E0Seyb7BHEe/YJ2x+DHtUik1RG5VOduPiZNubEyRkC0Y2o8px+WrT9t8SqwyfAxa0Ixr8LY+
I6yeKZukGL/mse2/sgDn6Z3HQeJvJrSOPwnVjvZ9Tk+caKzM2EccND29lT8n6SQZL4YGHuoqKq+z
sJpvKyxuuY6A17dV8stIPGQBCPf6cm+3qK6YLwH7RKR2NTMMKduC82Xhx1TdQ1LnrHMEm+k3UeoA
opSLXeLcVp77Yo0V1UyoiJmpRG8x8rFo32bHhoxWdop5BWDLmVkfuo4nZq0D+83B7AmiIv4jLR2K
ZOcWvzTHFbaSfUXomVoJoqZ23aj1gfGbOMoxlHeNhXkbHFl5FPN71DwMhKOsA0+YZyaek1LjI+Sz
+FRzF54E7vGF4FRKNBbEneaGFX+DeKLEQaIzneysCe/A5DiPgyhoEJxZI/SL9Q/SuwBlM3rWu7CT
4wUKtEPbWj3MqTNdLVkH3FzCu5E9/RWfd3svOGEoO5piO4w/RMpkwGa0cAAFS34idPV1GElCvBpG
kXwX5niTCou5i9f0u0wkBEGRKL5yhwIBhwyYpLbXboguZsbjVCZ7bitYmE36Wk/QWqDnkp5ojP7N
mIdfYPT3Gu2SQWmjWHDn/nTofAKA7ICyY4b+BUT6PHgwcDFQW+vKwU2zrG5W3kITt8qmvzjESJ4c
vHY0P6n4IivDeElCERHzWw7uc5pxOglr29t36BbjV1cnN5NXNx8jDvpLPo3i10DhgKgA0chNXdms
9Mtp+oaRlr1ZTuucggmu2IhOsAE+B/w2mFRz6COv8o9tZpBBnleoI/Zcn3nENti3XzNVJF+ildFt
ikX905ldQKO1IulRpU72ZLrCenNLv7oKbQLBHRJt/MSIRQSfMsZjFKUdLmCSFFae4fe36CTn+0G1
AeN2s3U/ksZJT3ZMGcsP7Ts5mAdzdNyvilyfc0SFZG0He9FEtg7jiaGtb0WR5QcPQ+WCIVP0XGre
F4a5MkRxP47MhbrgZppwNWdtZJOzNEavU5PjKYxyIP3wi9Z5eYvBFo18Fbtr1yfXPghj/2gGYoeG
+wRfF5XZwvdO/OWWHGNCyeb60g+5ZuZcYwxAgcM4K0FoELpbJ7MsNuDMdufOd5+HedyOhThUGLe/
WjIFV06pb9oxTpew+fZQBq6zgQ3ubEZDnRVbXzSL/mNuaJrZVvcHPfEMssDZwsveYnTBk1AGTzjH
cKc7bnLGRU5wW9WS4lBO853S5RvS9u+kHzdJrulV6oQmqyhOHSP4td2PJQFh4Qlk0bORGVuSCMRP
NXXgIaPE2C2A2q7u9uD2gmPloVtllP6Ehq29ko2tbrsiYdJi5M2OWRaIXuQWhmfUawa7za1bycd+
CMkkMOcKlq0KPkiAvGEJsRlkO+/N0nirAfsdSjziTs5l7Fd9szbYCrWdUFs8HwlJ2QWN1qEijXw9
tf19ELrYygs+lz7L1bbz+pcxTBvuY3llaJM8U36mMPmwCHC8QxTX0LFDnfLPTA+eSDbsg3ZhFpU7
0n/BAVvldChFL48mjnUc+x23ctH0byRV5JTWDcMKhOh3mXyVXrnXXXMKGelup6W5Ee50b6V+u+vD
5KYDnHFo55GAPC8FF2g2LYy9nORHRKnUv459K5rFbxCju8a3ty49UmglAccqXnvDpzcPkoEHEaDz
WJHsBMdzYl44qNR6yKIWW57Kt3j/x61h1Vu2MO+TV05M2Soqpq59cdAemegWdmA12aERuHVneHje
MuqwdQvUn8QyxR1ojUc9tofMYeaIeqC5HwaumDQbr6wSWs46N9lleZedSSCrHv3AvPi+to6dgY7Y
ms52OH6NozrVFaFbszonVfLs/33UN7SPVPCEGJR5dl9BTP4KGdyR3thcde8Z70mcqlvXhE49wzSA
clF1W7Dm2Y2Xo10ubN7MQJTaPWEdH22n6lXAnRaxVdyAScJ3roE9dDq85k305DC8J1QlZ25vU9l3
R8WietbpPavBQ+6pQxTBx+q9kafTQPkl8kOqmy3Gq9uCNINqTF7bflb3U40EgHyP+0TX8mc59oh/
fTuDfMFJR7UEwdpvEXSuRtv5MdIJrAl109sBanLjlsVOCOaYOduVPWjo9jwocYKcNK97c7hqOKLP
vp+SGoD1BhpN/GARMLudWo+E5mok2wjwySryvZ91zToR4vFkX4YB+MYadvnRLB0GYhb8APN9mjHS
FFa48mLfZhA47AcRWruyEz/ADyDeDcfm1BV5+zEmsFLdFm6L7PCSxagsivnsWe6Doa0PgJD7jCPR
YwjIN3oSLRpq/zEt2NaEMQ64wT5OgQGy3DnaBfW5X75X02L9728GggMoxBsweVWZbvXMOLGqMkbq
HOx+BukCO8inIHqyyng3pHZ8WUIAvE5vUKvfZhGBMwlIakb77p5uaTq4pCnsejt7nhg+9pEtnrrc
P3UM8ooUIWoHmJ+xIDfCGNmaWNxEv4y5gQ6HbYsXgcZrhsneWdEsb1RTv8Hyv3EIM9CU3goNTzt2
OzXW4ZbnMnl95vCqtHrReflIO5s98XYQesiB1GfviBqVGBQmxmNYbdC/n4U8oSW9IZY+uhs6M94R
1HKbxF92NpDQnmjmMjUSR1XgI6AhfIPbN340zShv+3hov+Jw6JAhJmLcjGO3TNLj2g/QcSkW0yXZ
eT0SQ8e/R3AB3CH1Rv85pAUxbtiMI6yYvOKtDKX8iZUifs34LV1+aLmfPFgCxpq6rdFbEhTrTQWV
Jd/Y0LMoYQoyyNmiABq0B6bOgSaamvZk4wGauVguoJtNo1hEOeD4PlVEicE8Jv+mGA3ZHyb9usUD
zQGGajS8CQVLS4bB3yYEP00dFLflsEfSbq+j1k3eRDdMwyVwxMRwUydkyvDz1jor2+k3b+//iUD+
014kEf9/Ecj1Zx5//JEh9/f/4x/6D/k37HGoLCwOQHK3fDzRv8G0LetvFOuAuExPWtjFHAy1//Da
Gpb7NxiD5sLaxomrsOf/P/2HYXv8HaZ8T0qbxC7nf2e6/yMoy7OkWP4DqkMgoW+iUvmj+gMOq29N
Nmkjbt9Y9zx13rUly62bevZvnIbP8b8w1939ZvP+fYiday1Kkt/+fMmO47UAgmERtoWAW2E77p+U
JrpuLFKZkEibWUO2fTfUu8HkpeEaj2BqCrYttHADobTAcq9mn0VbhILDI3zh4icqxuIK65YooS7K
jx60qEPvKMRXNhuJLLK/fcN1DlU1vpCHIk660wZS64UYShF8l5Li8Sam0HssvfIaWYa/kqP0t7hX
vqemL0Eot95iZpyzBAoUK3wXq0RIClAwUcwY7APXQe/2tzpv73q7br8DEVDTwJH68GSk94QEk2BE
+gU6xOSU9ahRg7Lugfkv244GGtuWBPTia/KYk7uwEPCINJXYTBOzR6ptXF6V4/jRtqNuob8hAeZ7
DtMZkTK7epLXWdOkQmIzgTNDudO0VJy+kVpblYdGZj6ibBWR5R3KPKZC3bCKwJF1Mn3Dnql+xnJS
qBOxpAyv1E0NOALa836FME/I2wZfyl2fWt1nNoYKRkqX46HOzEL8BGJjjejs2YiYHift2uHsQHSp
W+PNDyaXyNeg/OrckkdnN/kgBIK4J07Y0j3OwmGS7+1cu/4xqxgerPzI5rO24EuFJxkJ9Yqu2jdW
I2wHVpODOfJoaVzsFY0bHOag10+6HCw2dQ1AnBNdJeRhC8YLJtCoAQcxkc+UrSYQ1uRk6aQ9GTqd
TORGPZdZWOfKP5UoLdhMeD6SSiBDndyGWJQIGOaFYZ03sq7xaAtZYvUIoxM0KgN165QEGKLnpniW
FOntjvfQ/khMSdSD40/axOTbub+8kfqOiF/8cKwkyfzF9REJYhqdnCk5oTkuQbmmtoFVTGYUYjlS
4kUnPeHETOZwrHR5YXyTWo2esSEY/surGD3tfaWZs4BOoqG3/YisoyQi4qenciKllk3XaR7iBT+j
HDpTwfBerzPCGxI8Z3b5meRWdusQykq+mfbGGiGuwmvdDLjN+Om2/oLmi2S0VwF8N6NQtctolPih
DSbvut/1jT+14b1Gu8N5wGE0Vfo7baCRbkitGd5orWzmlaB4TpWdpfNWoNqtqf5cu1hHRrbUvkZX
RKdaTk15UG0LXCYRKW1c1GQk01owqCar58NBaIbR20uBMIGSY0a8MhhhBRuCd8J7IRPvk2sido4V
UXF8uFmfcnqoBBeRhA720UQYh7fEftnZjlycJt6mnccpwuXDHnE2jUc7YVS0GYgyuJ0tBwFSrEVG
aEkyzvbeJ6oOV9sUDtClY+DVcezmMXSQhnXN5Ij2OSm77kkXBSoesLWtRHnqMX3QypgoeQZJ3Kk7
lDgGRlN/F65FDznFcbctCr+bDm3e0wkh6gALKMzeTu5MnJ1fSuhmXOOXQrEUlbTxq8gwjLvQwkZp
kiwTvorEF1+jJbtPK2uzhyaICFsvB4JRcMD3MQJqFrV4sVhIO7sZ2JoxLuMiZ7LyZFtPrr4LKlZj
K6Z2EZZYyUyVbJ2webB8G8J8RQgk9jy/Cn+lIg9jdP6GU52Q6VQjTHSUJdumzQTLN7IFuluUSjP3
Sz62KJSKwIWBJOIu2jHkb8qtPdQQ8qKgV/YJepWsjjXEv5kBe4yR1m8l/DUrSWAxZp4t1oPt9/tw
dCBjAbpbbiRIF+F5qskzXyl/mMivLcwWkp9t1gbQlib8hOeOn5EiiZG6O/r9TRrnbYBBWAyv7Mns
7GClDcJvmE4B2VG2wURgyHPtvWhqWMbsTNfOqGU5BzAHmQ03b9Y/F02Y4V8yranFOynz8L1kLNZ+
e41V5L/qvpjHj5IoxnyT2nUtadMsa2ge/ASsxD1MBWh6a1sWrFcQTXtCbvGTm8OjbwwhRrEitoA3
DPDoQ24VbSe4woOo6Cs0T0KxRsTMggS7g4+NqDgfLeOYewYaYoCNfUVPxL8fHKLYSLsb+OVY1tiY
0dkocv7CQPxKjLTKERRRMKL4b3uDHQwz+oklVi0MVsdwtFlc5gZuJ8KCWyPgRDJVrZ8G3yTFBaK3
mXvPaqJk53AOk/qhYvIkNh4etflQQIty9gQesUUdcCtzlLCi5PCr0zzGv2NV7oGECkfdGQzea8nO
rmSKwgO2e82tKC33ZmE7bNAZEVvrMIgd7qhamf7aLRMQ8ciYGXQ9pJq741CkTaeO1Mg+q1oCPSzm
VYNV+y+TdlmzFY0PC2hTlU2dfM59a7c/MJT39mXKFctYKSuMLJBGJ5y7yLdVdK5gP6PmADERPJmp
PWM8M7HK7O1Eljm/vW5Ywxr5cDsME5r5CFJfdOH8HYbvFjXBsugP4Y4NJIaex4jz9WaY66Hf6DQC
1u1N2BceUHkbLfHQgftZWU44bYzST7ptrLNCbVpSdLo75g32h7SGsPtFMFcQ/XQcK+8uTpfV4Rm5
k7KPqVnkCbt70ydgdOAYhak5FVNNsFNPC9xvq2aZJmLVCGfnxO7ha5Q55uOR3tdP4vwKrYtygSoF
pmszVT70SX+Why6rIoYHOfPMTTkhsHSMxUPdTyWjbhkeJKqdxHaLtyGta+ZnxDeQWJHFeJOj7ErN
MP6SJRBy5jl4S7k6NWYVc+ZOpkrKm7G4bcDQ72yUw+yme8mZaxDA3fdDTZa5S5y3ZiAwRTo520ZO
n9+X8zNZVZG16izUDV4LcMXWLTmksoVzhGmWtHVr9PaNjbfLjf1hw27y6nnmCsKZOohKDGf4gsDx
tPqqsFkfohbOnKJzXBMQWe1qoH27pB2/ZtQOZCKyiuuCFGHRUHYvdTIWd/7IuiJRkXVoXCd5LYYo
eBtThigr3iuqX2yeeBR1RlQqkw2bh5w9UVwaGTDGUKl64WwcCAezt2iq8VtoOG9c0IzYzVXThe4m
cPxsZ6rZ+PQD94PLRN+NDghG0TIrYVLaXcAmMJG0kYRwWmXNNhLdfDdBz99w8lWnGtDc3pKt8Rk6
ztmLRoLWjDSHDy8MUrNhqlV1nZ4SNTWPWH1KEkAR7pmcYqAvPR396gqn21DNlTwnMdpDvool+kH6
UdvJnlMI6qthXJb/ejAfkBH2G+U46kgqJaaTqMgfEaxMl8Dy6kvbJs2xyCTFT87GKplCcxeZ/sBx
SvnUArg/oS6MebI5jVghGI3PVgulA6bEllTUijU8gRN8nTGuu7B+hWF1asz2R4oQjw2joz+yDnU8
s/qhFdSE0CBZsD2kquhIcEvl1emzbC17dADUwRujYhm08jDZ7lVsTs9ET8/1LvKdd0lBu4KiOh6L
QrB+dkyIc3iKuYU3reG5P5c12p0YeYgrX8uLO9v5vrKGZzU2+dvUI3XA+ChO2ajQw+V1+VX7NrIy
3ZJMOgNoZhSB8Yu8xWgoqPcQcjSwAwfcjijlSUePHdCL8Lmf/JihPrRVErQICXYRBCVu88vWNimj
jo1JFeQLufDhAIRDp/5ypEP08Suj7TbE++AHdYqk/Z7Jd9sUEFu3wMvm9VAV74ZZO3QymdwYrCWP
EvMMihIxIEJop+5XUke4GP/exv5fR09H/5fsLEpt8nij/3iO6UaL/zjqDJaW/gNLa/kHfmvwaSr/
ZiNPYvZM06Ys06et/a3DX/4KmB3eD1jgYO3MJUnrHy2+5f2N2ZFkNIqg3IQj/z8dPn8lTGVBjwfx
7IHn+l/RtBYA9f803VJ6gNYYErgm3BbPlH8mgU9z01SjdjGtOk3FHnTU60IT4jLvu2z69bvBx79o
8f84TPjttTzleJb0Hfr85T393kpi6oxWSGMBacm6WxGbAY6nNmFNRPr5r1/J/hMh7O9viwmolKTA
0b8t38fvX2pEtuUHCCU28xCtC+Hf9N4zuOdhY01LkNIC7Rx7TH0pSmmoSa/Em2zYeC9QvvI9F7/6
8MEAZbyVRm5ucIbrYEKWT47IundEvo2SzV//wn9E3/320TDSsfhYGH4w/fjj75t4TU7OjuVvqAnY
M+naXAvy/VbIuxT1eED5wP+0/esXdf7pU2KwyxXGdElCVPOtP31KWRbjYZtyTNAJ3G6vLu/Duv/F
8y27d8fmMlCQrnJjKC/UmeN6ZDHpTK5/6R30PKYjN3WVIK/w7iOnZSXLzEJo2vewvlT9M8mnwy62
OBVdeCGriTBIqMtFvfZC/32SLkbvqnykcb8fez1uW4fd+RTNzrpzvWgrVbxPpRltghxBmAXWad00
bJ3ysMIxWGUvmkeWGPv4/NcfyWKq+uP9wJ4Nkt1yiSobLtKfrtFmGDHLpTDgIkJAmbTmco0n/Iud
JL2h5ZB2rsNXTMnu2tLB2Qz8U9a0xL5Vobv/N78KA75//lXwgAlf8CuRB/HHa2JiGuDkfeUjmo4J
PWU7iatnJLAW6hMpJnQMWWb6AGE2aQTJzNIQf4hzWw+yfhl6t7n569/nn06K5ZP53a+z3N2/M4L5
TlcqArr9jW9QXIYk4mB4b3wk6c/NQOf516+2vLk/nEu8GtelYCRq2r60/zR4jEdwx4KJxqauFy4K
sOltWCGa+OtXcZcr/J9ehkOUk8J1mDv+6TMmAnDKrLj3N1COkAQBSbnYtj5Jb95PoydOVQRMmcC+
06QqJjnkU0fyoClm6M8VyfBj/lAJxhpJ1h+KQn2B7yKP3r90mRVc5oGEMkN0O2i3VOqgjA1nAVBM
gHX9/gq/GKRa5D810rrtcAjcVC7gJHZgSDPDCFhXXJXbatn2M+67WtOG7KruWId5vgki0ulzQ+2p
CiD2d17EXFEjM86Cn4aZfKHKeQtDsz57oIcNP5wRBdDYSp/jJI2f+phsdc9Fi+mWekYykeACKDy9
Rjxc/pvP2PpX17F0uIyhyrKBlX+6cKIxqwfssf5GkYC8nUa8KuHMokGWhxYFa8S468aivsb8F5Ed
T7jT0obgWyf3Pfv46y/8TxkJPOwQwZI7IaGLEiTy50wUWGld6xF8BCaPj0xoljK5WZor8xOOVwWP
GgZI++8yUv7li3ogdW3UMbbj/+lahkqUcz7wokV417ctDhyXyHGnqS9wzclISBH5hcnbX7/Tf3mS
uTbv2ATZazp/P/x/d78yLVVOX6Nd0hKYh8/h7U3/zd55LEmOJFv2V0Z6PWgBDDCQxWzc4dyD04wN
JJIZOAycfP0cZPV7XVXzplp63+vMiHAHMVNTvffcKcNNhat6MAKG9P0HKkNjA6/jYzYzEP6DPPoI
E//Fq2ytN/jPLxlvF0WQLQMJFfiPK0fUwUvRPRx11YzOdi7gnUQmNjFo7qvGERjOggEW6yIT0KhJ
J8yJHQF2nnGrKUjOPtwjkp851Dbp8a8vkvx/9l2eBx5LNj/8tABM10XvdxcpS3KlWHzIYS++2F6d
3+Hyn+m7Ma3bY9xFCxGY4PUc+2QznXYBUmAASTeDpImXFkT9crQETAtqYha0FyodfGlpFsN1iItt
aj8moiFmrU2DwxQs/DaBJ9YrsTJiW4qG9Kb2R3/H/A+Fx8xhDAK7m326JtEVxszTMeXXbEyBTUTR
hiSFctujLAIrWAPfceNPablEyi/zvq2s5eqpO4Dc+AkKTPulai8cCvpwLLCq51xopaY0dGmyhAmD
A+BP+UOSOXd/fUH/p03CExIrs2dbNlfoj9dTxrUu+8ijpZpyVLZ75Fh+xxkkeUkAg/22svznBPK3
vw7o3c666dvfHzjW//8Pdq/zd0nda+OkW0d3DNX+67hhC0aNAaHZ1N/Qs2mH/vdpw5Yrx3t9Nblv
uG1dfqit+i7+P3+z+X28I0whfwVcrceXf8NPLtZX/Z9LAU8GvVQqcmpOAqlMiOJ/fD7I0GTyE0GA
RUXJ+5IHI3uQmWagsQZ/zbhF9fNgZI11DbQTfUXTBWQUbTYKuNSN2B2aVhw9tu2X1JqY+3N+7z4r
6ep3yPVFz/DP8lDApJ1mLxySeKWSZYuz/+un/I8L+votPIoS7PDwjH3hueuO97tVo9GY4ZnhW1tJ
FOW2SbDYIK2TkDJxLVWe2rVFulVp/y+W9P/pz3IYdBkXm3CZvT9dvABTQ2nnwdpGnREx0y/APiHM
AlboctbDcEM13W7++qv+ce3+7av+/m+u9fLvviriasPWcD0Jhp9OVqQhf5ACsqlr8fHXf+hPR7bf
/hJX0xGMrXlEf5Vqv/tLZpN4sNdTsU0sG4tNUZGIvFYBaPTTcjCeuzlwLvhZkShXfc2WaZjkcyz9
3OygDboXg4zdI0yEEUV8BjeXnZw+12YkxvJkVcL6NEnOkxvUXT1rLwGN99pu6QyRRp7l4V9/mV+v
2Z8edDK9ICawBvISyj8XGhaNNlGS0sA226o8nFIPe5QZjx7dN4uJKRHNJenza2ArE1q7SUKjqJf3
AJhbchhHmV+WcbBuoqhEpNNYPcSzjsMZMRwzb0w2u+m4Q2cCczjvHVq3Vq4NEk5+fUWxflsnE9kJ
EVHE7LrPuRy+RhwFMYyrNK7XK1Aj9veIi+gA8sQ7++vStutVRitkPCOrpllGgg23YTTGGnm4H1lr
5oQyN7RbsbdjknB+EODJYHOh8wGmyvargRBZgt5Dv0cITHrq9NMhwQb/EX8EDATETpI1usD+mWkE
ngxirM7fdITK4rUU2P62yJojNDcShyxS42bilxdTSTwTY7E8tOvUBSzgoI7miiyCAfeac7KZCI/H
Ii0slT7NQX/GOkHOlEXlfYbCFW0td5kkCDwhND28YnorpVdh4Rai6PaB6h/zpl8eU+3I5zit4vkm
tpiG3JsqGBFwRXnxWORYieJpQDMEenlcvsulKBZkyKQabzCwTdjms4JuuRyNhKnlAC8MNQFOkxis
Bc9120VkFZOEypzQSYnJnjunoP7rpIceqG+AG/gKYXHPORn5OgSxNZhzYbQ3+Zl/zPl/X0TRghhS
ZtV+sX1PZts1oPcZeF1zFmZSFAd+iAckjxqx6qdwcnP0lu2TS7IMorRIiZ8xybPjhpXY/lElUlph
DSuQIXc29J8OrIZXbTFL3PZAPTfkNcHTQXBp0jChe5QS1mQHIb2TurkU3LQJ7xsGBDzxa/4HEJ5k
K32IiVsqtvq9XZdnZu0TBIZ10XbX5Xv8tZKX66JetYL13V+XetQS1hW5xfCA4qB7+t/FLOusqxtB
cWgEO83pbzdhHeXIQj4exx2TPnUILQcfC3L24DlJ8SD9i9XvT6Uri5Lrrc038OicDXmh1/rxd4sS
g2ExQpnnQwjvDv/gdx+nUVj45BySInOdeiRTnhA/NfDGKOjacGncK0mkGFjV8Dgv87EmieivF5e1
hvrDHspn8lfpj+PQu2PC8cfP9M8Lk4CAwlP868uDcog38tc1kb+uTw58Gqvdetnm9QL++gz/Kb3+
Jtbd/P8v5/r4LP6s5lp/4B/Fl/13bg3bl4Nair6FTTvht16vEGukwloQM0kkom/Ne/wvNZdPg9hB
yPDrP0jOIuz7/6i+DJq9pkcuiwlAIqAhRTn3b5RfdLH+1PBwGTSTr7EKy+AE0V3508PTYaHrDc4w
bAoEhoTSRm1yDgT6j1y0Cdm/ACDWQCqPkKfvwtJDBeKmL0FGJpbC6ZtA6vo+2encHQC0q/ocFKaJ
ZLAbEv+HLHsnIUqkUEV822GeJo+rITfkJQkiv805LAVY/dOUyHfBsC2/L6TR4QxILWZUfjKbDwzo
bXUKjBIUQRQtGNsUgNkmZK689NDix3dHl+WMqKEnmt5XOZvmZi7AzjFJSi0Sz8pust1Q6cBsLgjA
0eIzymnZPgs1G/UDudYlui0Qv0axI3dM+bu+IjPv6EHEzg7uYjKqpLf1US0CHBkV9U3SDfHzYljD
JSY4+QmvWbclO2t6r9ucGVdQ+nywltq1XTS81uoL0QkQQxBz5R6DOzFb42Xk4m662QEYaHj1p7da
EMC6LqcoKPJjUo/NQU5VemOa/Z2ROES6iB6YGk6pLRlv7S6LJ+bgEOYhg2ZlmJj2l7mjfRRp07+g
H/DuRWFGWJbBeLh5H0Yc/Y6Q9VEdxPYbWtrhYkt3OMeOWf4EG9CdAT7Yh9Jv/FfoRUiMZx/jS1Tl
YSqz9qi7WW7SKhoJqMd1w5YMw7E3u7tWwFaBwBjMC9pbNbRj9iLZuqb9XDUCAVE0L0XzoJJERl8S
D+HFpSeqPDq35HzsaGQh+vCNgunb2hJWNBvKpreMYWtFsnToejdquEuHRAPrURcO7GI8Mkqu81s5
V/dlbUZq57s9+LPSzTDhVT2ieboOpOogsZTUw2XNpE1olkPkis+ZC1LPTzmgmz4t48lwZuzkzPfT
gsZZ1KBFAlvS4bty+AmH1DVjh1fIDx6TBBzQ3jWC/qZNGYROkRgfFnwX8GIGoluf4rgh87KX/fBl
aMjSZgaNHPC8pLGd3rT4lZMzdz3zrlhdvqKTNp2TAVczO0ttgjId7eajRez7VLmUIns1TyPKboUz
7RgB9zjmfkkGIyzLJtbM/EAfn6BnOq+Zg3kq1bN1X0oby/1cHgMbFMM2KK3igkjE3wqz8dpQVnYJ
hx0I9h7wLVLIxQaa8K2lZoWDntGV2GKEP1ijt5apg0cwGaDKZnWIZijy/GjW4h4Cot/R+RYoy4S7
XB0mIzbMmbpf8oPDMNJuIfAOeE43AmXJm8Gvq95bf6mri26z1CPWkaQCY56j8quqsRKAKXT0GHqz
k7vhlJWyvuSe2zZh4uUGYMlOjum3Ic/WKM7euzUq8uuQiQ9SVJu+H8utUw4x9YR0PuZUYiRGuvgt
qdBKDK2+skrBbCbfkHsK0QAGiFZ10p6gr8k3B8iTw/cs8ef25tdhLm14mOPQJAYvpz19Z0FAW9Ms
Xo7gumsQTac5mzA0rAkutBrECF9gsYf2nDDLTXkm2iVk6hs3X0kJBxsaAV4i43WIUkGffAEZgI5X
At6ldg6OBly0dNc0BpwcDQ4EPKW8dqVlPfAGTzu0SNWN53r9QasEP4WCSktDH44BiFOD82xrhliw
vkOOAW1iA+9sa2ISYuSY1M7j8oJ57Q44N3oPW7fIvK2FrJgcg6k3XypW/r0AmX7x086+dEXsnJ06
Mb75fULKDAN+6FuSedzJcvq55syxOPaeEljuvaD/kaksCK0smT/qrnwjmk7uk8KbzwRzVnv65h7x
kg2vdMX3ziSJDbb8jpIgucFV4W+WsYSfaI3O24ipZlPOyXJ2E1xqYzFMcKlQVqFidIbs6rrEtcuo
b495SS5CUsWPLLrRNfAXva0hnjFfYhXZkpIqDwDV3JMsqm7TaXf5SDtV7Q30FR8OjhxWsihKr3Dg
8xOJU9mD3zjlGQ7aHTyHn1Nd0Obz/Mg/u35UXUmqXM7j1BO8HEnxmC0IlWoXsTzLrX9KskGd/UFH
5FwAqpUsiDU+VWc8kScx3iXsMw2degtVbykk8fEyQE1cBrtAJOM9Xdj0YQaQRVwf2FOrto9TnpRH
rNLGVTOw56i6Ur9Gl4uIM7blk3judRq6S5Lk3q03ts9lxOGVw0/QOjtnkT/RfjxKVswTHsfh0KTR
Fbg74jway11F8oAWn9rqOfW090bRgx1g0yxIjn0iYxGlcfpQTPVFQej0vHbaLyQbXURiwy3WGvCr
3R3ThtBcMAbI03L4UmYCUEFUZD1y2/aNMz+KeSE0JHNDRKH9Nja9k2Mt7Y7r77wS88KvGju9nUcn
OMSJp26myDf3bP2rZy+PzoxOuq1yDPXVsfr+vCwILklHyMJ48KobC3KOVzF8A8qebHI5f8OTNz74
0C6aJH5u2tnZlIa4k3olEFfjc497A0aQ4Y5wyuLlENn9z2qoHjINfRukJmKIj7ZpQpXGBB7pDaRu
eNqTH06w5VU9hkNv3iWNdfYE5pCOvCZSfNRNihp1UzcpUVP1NUjHc+wv6c5slLWBQfyKReMYu9VW
tgaGRAnYwvWyS1oH84ncZYEWuy3ng6iWlxRzMgyrudhLz7x3R5/vMu2DitxeObt0vJvmi2u3eBKn
wQ0lWZHzZpllvEvcOGNdcszHOIuC5yyoJWwu+Ma5UatXvy4TBqFOOy97SysUeOWQOm2o8dTbmHuS
Lj4xZjIww+YxiJ2G2dWnsJc7jWEcmm6BftxtUPUNDI+6npSPTZk28TcxqvxUdxYMrBsrs9fGGi6l
zWAjuYmR4O2TgC7GBknuJSaa6I029oyIbonA5QPO2Sy1VyTugTdI7+mR2Sefsy5bel/ctUsfc651
dH8WCEK/NKUw97KZgzxsONGAgwqMB6Nkddm01kjTnHTKwj2QVTZ9DjP6+BUAYlBNLqlFaC46Ro7c
QBxsUHNi8N4G7IXBzuoGcOPJ0Kp7U3Td3dIK94hByr7rGwlRBqoJXqxxrpFaxgR1wQ9bQTNO7lWg
36zlPkhn51bH9YTYz852ZF0Tx64QU8K/l0SGANVXIAvDNsqRGI8gdbXqzBsRw7bPi7RBVDz0rxUl
9cM4w/3C43WXwWrczjbPLn0L8zAIPeNsls3NLPtHRuxfanq7Dz51ODL67I46cLo6fe0TL6vgAUww
n/YI5Z9US/ur6yzEomnzClelCaGFXoW5wAtw4oIRuWOGgDDUHVUL3RqvhC9ujhA5ZlBxFR7cBJsb
3MEfyjU+c8+Kz7E3qB2EengUxokE6fFTAlsJJTqk3Wgu3Wmqaiy1go0TidhYPnNbhy9F3LdXQwXf
iBmu90Ots2PVyjdttM0t5yD7NCJpQrRdPqHBZwuje8ekUWPkcypWVwA40CA3i5MAM4yX+OpL9pPt
IHV6zKfBvm/qfHka5ZKd7djGDSH8m9ya5cFtZ7n3RTHuasTvL8UUl28Bo/lHJ7V0OBC4sMdGt4Kf
DfbVoPs+9vYDWFD9Xqz2Ra+Au9NZ/tYdzeIhigy9s4pJfQtSEVwrfzHfQQ4cYlVR9rl19U4COSK6
UvmPUCyfzKQs3gG+fTcmE9oWpoegSecvZjvs0wGodc7s+muVtfTDMDY+dr3VIFKN1Ffded7Xypb9
XRM7zksA684nqdtLKVIi+VSOvF3Krbqn3lzyi4EzGXPxEPQ/5WzMe7QowyGzzPZgdB7bmWgNZIw1
wzuR9HcMWZFJuuaIzjepsQE7+fNMShSEnmp6MgfgGthdDqZ2LFA8kC+ELwy0+lP50WZ1vKtmHz72
1Kd3g0aGiymhIIJyNr/QVBJ7082R/5PUA+PeOkz2ACcFM21FcwQqpYL1lbvNqXfII9EewXJJtETb
yluWc2561WFpreRQD8kEvrAXHotR0ESXKbKGgwYj9RD0XchRpCeMpIHi7tL1us8wVqCy75Ozgcr5
ZcniFW3pygPv6GOss/Y8m2jtZx09xDMW0yruLPqsEIF6u4HCM03RsYLVMCS4EU0v26V9qt+TxrQe
uqZ6BshaXyZb3ajCxcrh9vShOGse7c7P7pBeS6S1ECgNWwWfsmVG6fv9F9+Z4vvConuqF0s8Wa0d
Xx12jW3mIPx1EwVPNJpfoio4Y38cjzQS7ceU6mivDOLjU4sGplsy5ZsIFaKNJ4MEjl00Pw9DilMh
67HFAEQChGs5HPhm9pjvaYlVk6o2ua8AVT9yTOd0GaFUvHWhDIK/hAOS2ppcVD9Wl7oCyUU+t3lO
6hYSU4D9OwApyFJnaBYPZ7lP6GBe6BompE3UjwMj6203EgbvK0kbwCjkbVbn6sZP0QgozldsjWSS
0pmtoJ0nwbGe8W364CDCRHTtPs20fCzX0ichiXzjCP0N98FpAD4eJlkAQCoyLZuxgeudxpHtVGhy
4u2mfU0Bs2zcWNmHrBs1Z29dkcLjIPctAfxsiS7/UasSkH8sXpa46Tclzi8gkfP0lfslz0b366Cc
vLcc+t95nE9RBbfUW/J4nxaOezCGQZPdsrjFiZiwfFfQKECpHsy0QicQeYRUBTQsbZPgCCLo810Q
TfbZyYjLwzLuI7VPr2rw/UMkoxsosI9CQEpNTSO57WP/pUqG0DKr4KQD/8aeYSxONSgtAoe4UmXw
EEQSeFg/RLulTj7pk2CPJxzx4BIycQF9c8R7Tzh7vZxMRahXsYId6q5t7wYzwMqf0HW0Yu9upoK9
AA/V89ZaAC/l32JRqiNZJf1KxXOPSJn7j8gD2knYaxUSH38w5uACkkU/GaCHvg7rxtzZEP+R7jxB
HbrmrgcVE5zUXjle8Vx72TONo/a17YPxjpGKEc79YH/naPDpa+O2sspvZRuXn+gDmzXnpIJqksJy
qOgvbi2zlBvDyNrQFmQ5ehoAJoyiN6wUCemJwv1MLVe+T6NjHuAwX3OgDVsWGegpYsF5DD8YUigg
lSPn7w97tSH1TvfuOtN3HpGI18Ku7nQrjMMUjeY1KSuofbbaVXaV7gkEcn7CaRqfXZo6iN5J0usD
fBAApJHhoqvZ0Eifjp1hfxuKvJ42ftEmoSDMAR7yULxM+GxYt+PmPm11d+K05obsuUaoe2AJWgsJ
yEyBnaOLAlxuxpsl826vUHpQv6bJjkEBxSgdqo0OrPqF6DZCCSY6s3k5Lg/InPIzob8cfs2fywRb
Eh2e2mNVdD10d0b7pOflO9EWiJdnqDVtaRIvaRRskz5Be1Mlyl1jyGkD76Y9VCauLX8epotYAvOg
oHFbkGHG2XujMqIed4r2VleAb3ApOVdwxdW2woNC1ncXeR9lwtk30PHPaWYbXxHaYTu45bVLJ5JW
osC7Vny5ra/nnRnL1zwmI6eHQ7jRRKRtgj7wNjKxi0PWltNn3lnTbVtX+VGCrAjrYnnvl3pBzd17
12RJiQ+qhPODjGEiEnAQPeR9PfH2kKZuqa64qeIWHyIn33PZJeIpKU14+cIkxslcj3QkoWGy9zkO
1tpoDnCHHI7UrPEeR4yd43sPtSZCiCwFkKzCL45ztNSnGsfcyVoHlk0ifhrtAjhVpk/tOioliHQF
LBDw6cUlmEsmDmHdRT/FkAaXcrDdYyG87igsHBd1g+u8CJp7F4sYTRZBtpybSPbAtiBPK4huA78T
DFdaAJ6FS6cDA7o1hg4dzTVvDoDGgA6kJejwAXJDBZAhKGnXNQHt0bwN88mnMIrGIAoXe/ZCNJDA
qCS8FbAxZFrMgHcjDFVOpFFlueBqMLMh04HdJfRoXnwgZSclRntfwBify+KkYz+9WGrSh4bxFd1T
0q1t1ocVqu2Tb+cgSGeMlBzTiaYSwzzrYNftxMiMcB14LS3Bku1LpabXWdFZpL0oPlTefM0r904U
EXKzRY6vyJfa9dlqTwIx2oEm+N20AGnPXOcHOmbIwlWc7RhEZ3tteB3NHgRfjTvWZ1vyJeLWyEIb
0k4BryKl9aqGQ6umEQDsL5RiaV2cpvdXWC84kbBjJ4dnXM+OT2+umb5KL13lN3UbE+/oQru+ig5i
WB2XUu7hEeKWYMRlMz1LI7MEISkUGxBkI9BKbmSb8zZL6xY1DUtE/Fp7UKEyGFk0I4M0Ld8nAI4c
oM3JnjbaLfx3MjErJpI0ct9ya9TPycAzt+H5ysQJ14Zjh55b0/hIg4kjoR9bJk67FhksG2ZuKI6V
/rgyBgrNsteauX0TcRJ65dET7j0RUFa3NTp6dg9uJu0VzcHwhtAze6VU8yE68dANJqfutMYIElpB
1Osbe2yICasxQHF2DDorvuhZ2sNOWqQ7hAPNIfvJNvD+jIrM8TNsK44AS+wW07Vwzd7eLAQH3XWY
RH4OpMFjgBlM0LwT48l4k9BjvmcEEBy9NoHvUKrnYunT/TC71GvFTdR7L2gbSY4lfJBgibx5LJU8
1w4BpRAMuKtWtxsKJpfm5H0fOmt55YkYX+jhgrcxJ3goLsOuN6udwTUw2MeCFkz7Fr8lMd9ZITcA
2fRNkLYmcicI7eVan/t1Fxr5kL5OuFa7B9H25UXMUB+PAeQRojKjoSSETJXpTg1odZ/KZtQXk6bQ
NmtpXbaNKt7wfiryMUbd34x6uSUzyToKSCzbNoaanouFLKllrF4Zbr7lVfFc1NA+G8IgH/vEkI/a
msutiOfrBMV349aYo0AgU2R08gnkBOcDVsuY1Qn3SN3r8r7oYn0iMsmj5UkD/XVBonKytS/3dZo0
72KJ5592VELyFgmOZVu7MK2r6B1g4AwcDKCgPSgLPH4sQQlG6c+g6Q1MJiwdPsODqrVu/KkBMy6n
Ec6/cHGQLIuW82fhYvc6Fgk4/B01eS2Pdu/E6sCTH6SvSdJCT4QEMZFuEhcW7hyl68a+TPjfkh2a
6KjeErPccJIQdPY5JmPK80IUDXxc1K3pLkhYGUASEoG8Byda4Czuq758zhh9TvTVsoTtFa1nVkBI
DYmDXpb6qOKibKmPlDeOV78mBRZUFshM7s2eJK54C0Nr2S398jbF1T3t6bOaTehl+MA3HtOFo7XQ
rS3M1MdxU+CK1aC1lnE2z4WPgXADqZryU5LlBGdT7m1FK1uy7ME/y5Ztr/wbUvzSWwYfm5FzyxfV
NHc5/KVtPUzFQYyO2md56x7NajLuGvygIdMvsilTH8Any7wlt6411KdIax+daFuIC5Y3/QGay3tX
sJSuteUkO2uxx4+49uPzRJsUPmlMZ3Z1RFyZxgMu6gMfvNWkzn1sF/1+1F2juT9JCwpVsO1rco4M
VB3aJslqNRsQECvSLSwX8rmi7BGr+scCq/SJ4cC1sKzTOMe638spHn+iqZoOVkN9bkZ5tqUWL3eD
cCP0iF3rQTAhQZaNVN9hagLPsviGs9F0q/awdm168jig6ePT9nlb2oBsalaobjtR535x6/ZHW9Fn
Ru7uXrUNNp2nCRZTSTGTalHdEHPQfR20f9eNfhCmfdLtKdUDsLFkjPtJDJ5FFeIhruxbN4Dr1HTz
wR+S25pxU6Pd4GK5Ud+wMaX1XeAP6sZhQrAFzDdumyxo0DQoTbg4ieK7ssOpbbBXPxtedMvEg92R
U/UDEQCEOdEIfATqc+PWyX5Y5Jlw6UODaqFgtll+qQ28b+XsfUpNr9pxmDTFQaoerTl2j7QD4ofc
S6tdMDji4E6CDm7Mhw4ATc0iyL7qBUphMHyWGsct/MwjEA9Sd2gLRHjiC21O31hvizfyJ0bexppc
UHO+c4yWyFQQEsXWoFUQNnZGJwkqyHjsdSOfbHeFkJtRQfzHaNlHO8WqMi+ZeKYz+2N01UtB1t4t
x0V1lWDgjuRjLOHsLx2+6+DWxQ5/rzT3EKcnRUPORA4aT+Gf6ol5UwNCMMxJ+EByil+x6mzjtrdk
E1qWLi6TUY+72GF95oX2jafcr+qnYcgek4JqNqqgOPsMOTexlVm47IBPKpJSNxYZJCfkS29lir2R
8SE043GEfWwIToMRQYICC59qCMezenXrrRe1sRpvx0kuDc3CnsOEsk4XxnuDTeU4RD11XApBOAPD
lvkEpafW+EkmIFHeBiV8OMcpbkCWkEtpl8WNoucfOsr9VmJrZppqm8/ggcXWzoYbV8KRXoDSnmwV
7fmCtKTd9Fe77LY0M/rH5byDHWJ8eA6UZc2idYbVWQClXYoyrLM4fh4AfLSXDCBuQxQx9RLCHkIL
LwUd/+ijAZ4md8SKRtYFmQo1yWA5ZyO1Yf2Po5qgBtoXc9ScQQJN2Yt32j27EQHsLww/4nSbBZyI
j9k8Vl3I0TCuv0ae6V5EtxTd83/EGt28QmPQXv6VWONp1bD+r6f++2f5e7Xsr5/6h2JD/j1YxRoI
MLzVhfVPd56w/+5ItOEBUjIsA2gl/luxYaGk5a0OULKvAj/5e7ns33FvBR6hTaudhFndv6fXYO3+
k9hH8Bkg0GD2s5B8WuJPUtMSR0Wlp/7VbxID0SAm9ttWQB8zaYze9QNix34MeNwaQA3o6gpV2/vZ
7YYnnTizd7LyShZXg44PcC96o8W3qTcFojDK0mC62nPjP5j9gOlVxLKnq0POsohaWuQbq4x4p9FG
+k8mwU5gmelXw7ySw32UWtfSUOZbI4c2uwlabLVhpX0AoaIyFbSxpmtN4pA8pBfFbZcwwfvSe5ZP
aKz/W7A0ObMdMdPAR82+goeB+BOoHfNU52gMGWa80ZPTl4oO/+yxLuWEHx5JNhP+doySDGVZ05hv
+VDJhHZEUYyPzuiP6nW00gnY7eQHi7GPk0iSe5paebRtkNQV23FGo0HlMNh6H8TOKpet+8EzyTQG
HdPuvIA9eVMuns+iC3NmG9kFRXEDfO/Zaqb+uW1t/3lAgoJD0p+Oc+H4MS0eZhUeA43t0Ij+yZ/6
YKeWTl18WVZ3sIIzHA5DjlmHITHdbvzct8hXjDOVrn4lz8V5z7OS3cMjZCFsCMKOj85iyZGpGIUP
BsUZ6JpXDEAtCsJ5WeHl2offMtRbhzowstHt6Gq4MXSNhYbLnDWh1EkBQg5tJ8whlZItPs8V2gvP
YDSRwmuEkzMQAgjAmPl+YtHhGwP6IlHBbMuLl3Pl+P1NUtTufWZMVBMof/KniC7DDqQqkGehSRSF
MGTtRw5EJ9+qoRv5jL6zTbZYCDJc+CkftJ6isA2U+CCdXF6meTTPE5oW4uXz7OQn2aY3Edl0WM+O
IujlqbLRjzDEsH5QA9cPXGdnr6ah2cddz7DGHNcI1o7bdq9kRQSJadLdEHHBURakfHkYvJns+Eyl
p8CNjfPkmtU7XXmIkokKflI3Q8rpdPUtriHe4/jXu3nkBkFhSEM+4XwZfbXGQzjV3pMiPpCGToOU
E9Yh9pbpSMCs4jPncR9SFTv3BTAG1BMxeot86K567GvcWflwi/WcWKRYL09trYgibRPy5BNAdwG+
34J6Lh92hBrR16fDiCsmgOxYzM7R7DOTngAdOwZhS1gWAOgSj5yuIDbpWJYQVjeDT0hgUc2kWUFa
Ds0WPFQ70g0XpVd8ranr7rRfZmE28/Qyu46brcVTuW0dn4cHPxKI3lh57rlOR5tRV0OkikkQIZFi
JAHWFQ3tbo2r4Oi0EJt4B1PjNQpMOBNWdEox746GpXaLbxHPSYbSIEDnMuI/2EkEXy/Lfsy1QSCm
QQaUhpnC5Gq4Kp1f0BTQ4kHtMhqVuetmnP6sU+OmlSaNJhLpb5AXH8auFPsga0kJqyRtvioTZ2bo
LhOYsoX7MEFtdZKIKwBWqId1tJ2NiW5Nml9S2CRJ7/0kRoUSWKVQZHQB0M5y9LEWTki+rP3Y9xZO
Vpn+ZIRyEMq8ZxiHjIQK64KTVSOD4t/xCJOxWQU47RGlHxZCw5ZRZuTOyecAj8uyAcBCnT20D10w
YABILYsc4aR84e2iwER+a9XtTZUhy+6j4sHsPCpNm8ZQVC+fhg9kNCKaLvQCG2/D+Ebs08e8uM9u
FJ+8DJDoDK4DZdN61rSt6QxF3bnQOUVqKxTmI1V/b73iHtCsQNtB2INoxH2y6P4oxa+sCB+dQ5Tv
fQ9Fi/T1uHNbG6UFbBU1k0BTlASkZcZNI5xvVSNDmbQcnsvJ2Csy5AFLoXV2OC2pArWXKV8igI4b
Zh3fwDH8UHNbXaCf8qaT8RLk5t4YKZyX4saE3Q47jEzPotEdjt4h2UVz+qF8eRM3fmgNhJnTx//W
BuUdZ5Z7ZqIffT+dTQ4G6Ip54nTePy4GugxODEmHOiIiwnQfRdOaFtMcJ3KP7Pa7AxoasNWHnghh
mQOYYADQt1hfHMop435Q3ZPdoZqhvh4BAtFQZNxETmhUvnsTKStdDi+/Qh9UozPYBF753HJ3TsUc
k1IU59uOxFlrobObLqSqe/Qt6oSUj25RxtbVCgawX0JxT40KZjBDFojS7G5m7hqUiWl5xoArr17O
8lKLHssdxiw+EyoX7T9POmCXyAn8ClhMC/YZJb07z8u+L8SDgW072IM700VjkB30CZqR5v+ydyZL
jivZdv2VZ5qjDJ3DATNJA5Jgz+i7jAksWjj61tF9vRZvSaVXZSaZaq43ercyMzKSQTr8nL332vYL
ZWZ3/DA+awwQK8P19oHREClw7HDwEqIfGC/HpPzOEu9PzliXJf6jrV2WjKTPaBCegPC42fwWp/2t
19f828f2j0DAekVzY1s+iWbfIJ7yoeq7XZnn4+viz91l5LC/cehaAXbFUsobjGMhk+k3YXW3UXVj
U2sVO+turrcY32weoQT8q2X0QYXG2ZOFOSTkgw13XLdPtJidy47HO4JTvfWS3udPt8MqES0AWHlV
13HXYkTIj2BmtxqMBVi9hWA5HOVLS2E3vQc+Jj+ryraW5mSBaEx5ok1HcmdH5bsFfT/E8ALc3f6g
DjDZAQstDx1dJu3Y0V/rz5mzypwWhSiyfnIFNs+vxHZ2SJjTkvw7gIrDA4o90ewa/iERsHFYQtZT
CXCHi4N8T3wL/Ese+Gd4trhfSBaucJ6BpG38aCNibdwgLdLIYAb0fxGsYJ66Gyx7ukTg7U/AXZ3j
JK07i0IBkitD+sfEzrm1xobhL6dGNs2o/estcyQpOL0ikyCT+8hwHecxWeB2DH4BeWFpKaVJwUXR
xt2bMSdijRW+eaBW4DEAGYJLyKbFi9fskbmSk2rWE+l1laUbCzbaE7wa1ieOtPs7rTQbUCRM4wpI
or0y5I7GJrfHbO8XSfDV9ThAIiIeB62hIUd28gXkxXzEhfgOL625QUmSd0vTcAxG4JWLCHxclhvr
3Mvj9TS7Jwa4nCUOmNtaPWtWrdR1TfkpL1lfZOqQlByHMIko8gSZ97g49Z+8TIfTVFi0942CVo3G
mk8SuNg2k954AHDzaaYWbfZQwvYJZFPgNOuh86pz1WP9I6lCZVLD0RmV2z6tSmavXnMjGF6C9oMb
76NQ2TssiCtW0eFcs1dwz/HmGJeO6rdkCfyDqeDcGzX7zSEbNpHV3+SWArnM9ZkaAJYhKwo+sIcY
bKiYryORmjTsmHZS//L1rGVX9Iuc3gY/s+U6S0xmalDhLIgfodKVyXaB7WixY6FJXSPKxNK8xG0t
xHfBXCGOOEgbhCpRYxSlxGoBvBOarMo5EO2W397CCTJjwdp+6Nwt0m16QkSaPqJFSupiMEBXu4Lq
yWa14Gd11xn8RyIUkzdeygLg94rzNeE6nQork5it5pIWMqMG6p5xmne+9+lpqmJ2Hsw7mW2BqWcj
iETuFYKqoVhgR5Oz0xTiYsZtUxwqit8SSbC6ZTPiIu3yEDdqx+ntm8zll3gfcKgFTPyFj57sAf2x
7LBmWe/uF0q68gT4W9fpGzwl0lp3GUsRyZGkK5BvfhGoYK0w0pktDVV0gFxmMs05Xe50MXhPcWG5
mNn4cXk/1iimz0IW2SWldjsGEuoBDQJDTJLpaeRZM23ROuG2ST/3X3qdRLSMRlmz40kyvUFm8z8s
gifRK0CmIZwljuOOqtZk8SEeLFyE+8561i4uAWd5m1z2ox2eYG1qvVctDfOLbJtjQ9LLZb3Popin
IvefelX68uiMGWjTomXpWPZv2rYAO2Y8N6arqbzuCLy1lbUqevmKUTvbBK0Yb6ZhqXZ5mV0loNYP
TduMdnNGWbseILj1IniVSKcqs5yQZcbP4vXdgdYUmwZu3Rf7ymoubCdxPCw0R4qGAm/Z8gF0aejJ
8qXaG9YS79JAvvAjvmNfwgNLYYMwgQmm3rOqlLstovEDQ8UJvxe0L2khOLlvbJnrnVIjUS/yABs7
1fyNQPUyywzNBAzgDMN9nTNJ8FmDl9RmXmhQHScG9x6s4TF3mrfFKE5W0b05Mn3w8+XcON6dq5cr
opF1kd0xqC7JS17h4sM8GR2roSdTUOfzWsjil5qN+9TgyoBahKfk6vwVBKxTg5hi1w7PU5Lr45DQ
pInZMZ0rNCAo+2tlzxs9g+ossE+tTV+ke9wZxZ7+Ir0Z5h6W+tzf2pkcVk7BQ569+Bke1fTBoGmG
iOO/Zl5sYZQaWPQxkGrT51aq+/ZqntPUcTESAnFbB/FcbtktHNhwvw9NeV76jGE2iR7xViTrAUz2
aXSyQ5ISploGdSfqdtnlng0ze6Rcl++Tlm5cMLXCjp6320DGapPo6r3txYcym2kfg6RZyUUszEEY
HByvY+DJLmrGDJopOlgGOb2bkicWCX+O0oxWm5wM+X0ddTz0s5pOBjiNIQDJz6BsHojVbZ0rUoLv
qwxdXrOwEaK49w2hDnhzkDUnR6/Ncvo06/lDOiBqS9mnpBelHTaLHToLlou0iG7Spd17g3daHDwf
cSHbnSTOe54reRXKiBegP9DAWAyvyrABLV7nRoUBdx3M4E5630vWhop/iTLrrTNVr45NCEXzxbFn
L2vKONQpdSCQqbTDlDrtCkFBQi4x1wwgXu0rjh146C9JtSd/qKoN3yB8Qqv77mMP5w2NHM7M+4Te
a8KD/vCRGsmbrimDKVJ5AtW3AEEzLlxEMYOo9MLP6M28ugWxpPkb3XrUDQ6aepKmiHdjO5ZI2XDx
+ZZDAX5+nTcGA1CKo2Oif1epqxnUcPpwovgH/cHM9kTxkVkTBdR0Sin5pDF5D+WsOzi2dVu1TLk1
xD2gcTjuh+a162PGDRNsp+5R5qwaSTNx+4t7Tblq+L+rNAvEynaGPzYSvS3xIo3Osq4phlqXUaPv
PTKbYY5TYaOt5Jhr8oolmtYwLB8uZ9KmiucesqdewijKGYtlzv50xp8dZZ4JjKMGhMvmchg9Yycr
Nuylf3XFTzSH4GYEDRwqsbwajk1nSc5U6hv1upQePQmGKFaOoA+RVxGosDtfhtrZ+gFFm6ZPne8w
rQIbZ85EqNOYo9sInP169NXZNMY/aaNfDbZAkY9EPAuLYi+Bvr1Aq/fUrh34/0fjQvOZujUr9SXh
t/QD3q/r8Gf3+2g2Y7pJxLa1M4f1O7kaLvEslTubMbT7TLk4u3m1kDMsb2m7PPBxCjN2B5sgyei0
K2+xn5ASiTcm1Ra1XWC9p3aDhdS3mKC3zzlaU/qbcVfXesCYzvU8NQzksn4nC67zfo11HKDbVL/5
VYH2aOyzsTrRkPnsg1qMZP8oAlTtLB7/ZCJ6BFjNW8JmkTNjNsdJtOS4H1Ouj9MWfQH1ok5ClibW
Zsi96JI7BeYYCqlisraghaOXmBblxQUmj2+gWVuph5HIGe9tMlRMT5G6xTpEc2+nb5uJGzrLdHKn
ILL68rHtspC/8NF0iQhQMsIOYroE03ipzXm/lN591WOM4fKiloB1IzG2VeOyrYJsuo6W7rbnTkzB
YH9tjOS4yRVCiCBfNmzKiWOg6/wLJmW2D50Dmttd4oOdWN9FQJCm6cpwwUtdxj0vItcsWVwC9LAg
pkEEtO0Lp+iVYrN17fFbDTjnIjxcu2mIb92o/RpaL/QtjZUl/4YP+zT3nr0pyeTdJzZ95xYzseGO
55ba8WMizVe+bMwRdAVS1xtF5yKzFXV0hFi+nLje0aRxVAWdJ77f7pyK9uvUHUPE201KgQNyJ0sZ
cK8fmnZ6TqTiNOTtu5Mt44mWktuK/s6VS1/RDnBsupvQS6Qzc6ESsMfKj6Bsn/xMnmpbhQSGp5Cu
6YKSmmY7D8Mz8kqxxccCuKeERUOOlgq18hZzUBh0NqFxD+eS7H/qjtqIReO2lF7MUDZsejc5L1ZF
zHcIi35kdTH4N3Y/ZHe2TPUDNWZDO661mr12B4THLvYLq6OAeEknb5x6soYnpHXc2aXSZrfnw45J
3Fjm3PwaFSsmulBItOL0BMKODsvtTFGbV2N/CcA8mmq40/Rg7EpBpNqt3R6xZ8lZ77hNk3YbbyL/
fg+LPGkPzQBrVvGaR3UQTpVov7XtV+o8uog6iuvqeJeN3ME2jloyPJG5Q+ntsVhoNz0HtldY76SC
PtlAYMV0k0y1z1MP4xIDbGF1aMTOSHCBAC1Zmha9U/20YKI3tjvyPo900xaPzgRXynT66bbPyLsc
BiEjsSfAyeLG9Uv7kW60FlFoLHfcQ8W8E71vIlaasFdJ0JBG5PaI8YWhbMxOnl9l7QccSpyWVVWX
7TbFLjztsAlySQDL0VIGnMf5OpuHp6ruGYHhC8N0baQLiJTd3WJegLF793GFewePJYrFqhRjzvK0
ZLnPToL4nCzGbd8XdAfls4OBtMQmTkrRrOXaKWF23w6jVITZikLHFJJ23QkWffxXuaTb3rSk3/Mw
G90+3vBjx2eZMviNq1wX1rQbYl1KCmvgSx1YFTnloS8SfzzJnoUj0E2A5cSCjHKgfLpZnPRQ1VZ5
8KfUIqCRVQE1JA21X3irOq/YTst8iWcMdI0tjAwgqoupwJfAXvfwj6k5FaVFY5fUslyRaxeaUkbm
9tuMPnvWWD59UikQaeA5UelHz5Po/HcKHOt8PZdW6oSqVgoYtcFHj2+ulxtvcWfwVQuF2FaLV1Qy
rti3WFdpju3BLxACVIpIkD3vkDOmVTEYxcaJMKxn8VLCmeuLu8Ty673t+BdFoGPm3zsMR8ueByTh
LtvpdAn4gMYVbhfnksRRRtvWYlKVl3+0EU4iwmD9ntJFcUJ2MTd0yrw24/XjaOCDHjLgUnlRD9sI
bjze6JFTVk27IKucnaezcmukWAh1NUUYkTVjbgSbypfzfnCA7UdxNdMZ0tybRlfSzeuboeV0MD+J
5oWl9NOwbErNARr3iCqUOemOMnos8N+tsegXq1viYKVEahzrYOTd1Mr8Pu/hGUat2e6dsXtmNdwd
JpPq1/VVLjswKZAcaBCio9QQj7ZndacCX244yva6mimHY+QuyT6w0ceNcW+3JDGzCLKiaemHKvbP
tu6PQ6vNzWjk5FgFDFlKgrlWOtOLGtwfx1bjTa9iCNlOMl5yw3oh8DWH7gC8lNUB2UTPpVY9hQJb
OQ3weLpxeflQcOq22V2rtvGf6nUwlqQTwcGEmtzDmsUc2xpqcaiQ8Pc208B6HPJgm2RF+SCtpb/H
Xn/ytJYUC3CBoTqTwshlbkKvNvJd6YzxHtkJMyz+321sx+qJWqUL9rcvf4xAsLrjMWfHuCWh4O46
3J9fEWpBmCaY4RcR+yT1BD91grQhbgUHi9MwHxws0odiwGLplW5yhwXYwJ0S9wdcOq+aBsA9vfUM
v0nH69+AujF1zeMDZ/fau+puNeyyja5h/BkUmWESN3iGK2zgG4c8BVB6lmcJP/QbBDXzvgCyHrYZ
nFjWTcaWxOC4cy1phBUB44IzhlRphI8kK5NTnWEX1D1aSmZYBC4HRKhhziW9MJh3goVk0Jzjaeq6
MM47ppFl8tYiGzk5/KJpj03HCTNE1LTi7b/V3QKvb1JcCtjiYJgPW486D9RJY8smh74epEyufiYW
fTtX614uRPrIwzzMswf5Lh9MxuHJ9HcCJWdjMd9Sopc5dF7g0EBHCwoI+eWLcqaU26mhkM3kA3Fn
yiLJ5WOGit8bz8AhmdXUh2OB+WM3xRwSczO3lVIvUQY9Z6osl/YDBBQVSdw8jH7FVc8Q25H2gDtS
/DnJTVE+cT13nsp89EKGxfh58Jz7KUu+8EbgwRrK58LKnr25LfdVXr5n9CjdO5gFzzg5x+sMvWC5
t/WJkQVoSx8tF2VSRZuxVaRkiybgIEvGFR0rHE9LXj9QyJduAD22NBwEgNrEOEevS8zMinNdHu1B
t/flhFOIurLso7Q5lCub+jKCjMsQegHgr34S2Q5q5prsFPsvs562fgNj3aWYk4s8tw0KIuMPmPEP
ed6zRDINQYhQRNsqrb6L3NTnGkd1NiJBREZU3VFkla3jRG0n1gKFa7UvcdsVmwVrxyqTcJZofO44
QUqsPqXiwkR7wDohT+h4HjUGBIXp/ba8MOq5to4F9tHOtQB8Drd5PHX3Vhuccelnm+vKjAE1e2WR
FJ9EO2Zgy3rnkRwZikLVJGt7Gh5IaxxLHqQbwdUDTPmsNo3dFqGnYcnUpvkLsQTOmq6e23m51H5y
oGnixwH3TUYUADi1bcR5CAcAVaTCo2p0sfNS37tp+vmuozK3XseZQ6/v4D3hKu8PV3jqHcChfMMN
ztgMgZHQACs03eDl6ByoeQkJ+6bUuc8XmlbkIRd8+Ck29N4QEvlrzNQ+KaM4twbnXxKP/TkaMvqt
K/IskYfbcyqrj2zO6RiW3uTs+8ZYzmw/gzuD6PQaACgpdMuwLl2DQ83r7fRASgcLb+Z7hMVidsdk
H8cXPnj91e04Xj/Gb3U93plV+cK74Vl1VA34s/xMWaNv4pHlbNQ6XGtbPGY6Lj5AFBgP7OeLG25M
G7TF64vA6Q+VnuzDWEf7nsdyaEX0iRkunboU3haf/axeEtP6ocbE4bY+v5pORgbJsxybyKM37ZXf
4dryCUjILHqmE/d6Kxr2Ca/3jsoH71C7PkbZJiBqsXSaoKYavueYFYC3sKKZ+E4vdqIWtokTHraS
0YbzM7Xo4aj1vVzSmJRPMlESa/xJvCUm7icSukCQuaErleiDOH13XCXkgY+Ps7YSW+wX22vOpZN9
EAaID2bpN89GTyVppOZNTevfPvWY6peurHcTTvDN4hbudkSbwI3okR7sSAmm1OmtrobdsJJ1FkqZ
VHiwjJOEsKd8eZp09dT5+rmw3Sz0ReZfzEGmF6HkiQ9LcrSS0eEeRum4n+ovVxO5TVOoFN2EELb0
dAE1HXJn0Gbxyfb9jeNiRA2skYRYcB4TdJvADPNrdskpewqrMWZhDcM0PY/iFEWsWsnCyIVPDOCo
fRcJcaFLg9R0z8q/SdLs/9Ngkr8bjITzfzUYrZL2P54+xiT/z/aiv/7MP2h8JmYgz/S42v7lL/pf
QBjH+Zvl8X/Iu9SaXKln/7AX/Z0VY3JMSge4gGP/bx6Mbf2Nr3MFxfgWriBpy38LB/OvND6Hi/WV
hxqYsAJ9S/4L3cjlrWn7y0xgNRg6DNz8Hi6pC27L36h2VANnQgUtlZNWml3TpiJm203Ydkg9hFPc
rRnez6IV4uHfN6zd1j/lY9/+/PSXj/q/XsFEXyAK2iRW/X//5//s/v7f1IxtPvqPf/oPnKD8IO/1
Tzs//HQ654/+vZDs+jv/X3/xP37++ipPc/3z3/7LFzZmwA8PP3FS/YupjFf3/8wNevxp/5UbdOX3
/f1tgtfMhGSC+yuw8HrZFi6w/9kC5/+Nn3TAdYhf88Dj/eNd4np/4x1iS2nyC2bgSMh9rFuuzEb3
6k+zaAOzbPxrV4z1v/Uu8fwrBfk/E6cs3mjOX1VzMMqvtrd/Jk5hGE9YPbdAN9qU7YnKjHDAWHY0
CKF8XPNar3aLnXhOEVj7eXpnI2mwZe/bWxze0TkZE/cT2/WyppLEPwCaU68qXZat0IvLwoaekpVy
pXyz0qrb1XlUqhNv2vIuAAB8Hqsu+R1j12R1kIhDsPTGDT7o9sHoxuaG5wjpzYTQgmmxDEVKq1+6
xaCTfQS1MQpNZIfnQ5iB9MeuaRvPaU9VQt2b8aG3ZhxSnKe859mr3fu4xR/dtl52jpGln9xDGCNV
MsJ+XUo2Z0VPlHtcTlPvif1E+/B5UdYSQlAm1U9M/1x144WP710MlS6e5ANBCYp0bOsR3K0PM8cD
cU6lJS+DE30EvmJUqqyQSidqwJJZrXEafUegWktG5BDt4ho8ObaFbHbimlGzuFk7njraTn6LJXic
qwdD5O1esSGjTAa2BLQExjwzHvGTsBg9l6Uf891rWotGpokkp1rZWuxrQp00P8ap+dNKlfnoMlke
jNl9qhbA0XAGqJ+LXWM3WjGWGecm5RTZLVZbwk+q7MtS+fUzhgdu1Z720A6N4YnWHLQsnBEaJGUO
KKEZvXWfdfqF4KFA2yO3EMZuE9xiafnSTRFaJMSYcLn75hFPZywx+GaIqX1pkNA7Jpj+3nFqtiB5
bOzqSA+bunZvhRGxyKn6O9n1b8aAu0Y11EbNNvr35B7KIt5MbLhHoTSQmollqBewSCWekelP6SQP
InOScMqyixlRAu/PrIkx5qstlvEqrMRy6ofphH0Jji4c37r9VCAzVjENoGFZDM+D7cOw6WKtzkbT
GezEm5pvorNaTYWnB+ol8w9+I/WLJqt0Aqc1niKSxcQQAR/yEG64HBfO1qR9CBoFS++EKvPm2258
RtFgofedgt6DbJiuGWZjwkRhM1X45T1KS9g74XW7CmFa0UI9ZJgiRr1OAhJeXuezmSL7VMeG/2WN
hrutGjdiu6QA8g6Wpe+gcaxcDwghTTZrsvg7mlLwq8z5sE4FJSutEVKEtEWzo7QeolJJilE31YR3
KmkYP4KftrUOxsR6Vqb9yRLpRExpRt/p5XRRAynCVsQUwnpxOIwp2yd8C5DG+MA5aghHNzs5VH4f
KcRTq8m4ch8oU++d0jkkSMU3kDmuTcPu/WTk1+mi+eqM9lkOY3Vr+eIeUgS1gz3z/zyQFOosd+Hy
ZXxMNNSeOy9JH1oTMkI6Q9WQxOhsd+IuxCaBgj9v9temW7UrPgjtx9K73qlVvrvLZiqVBmHgeIvi
W0ptSH6l6o/NhL8byHy9aM9xtyxh9aO2xaWnY4/SZdb7dXmU3bjOS8q2iuSAXpNcPJrLXrJysSnQ
ve27AGmUcqVVe+3Gc8bxq5xhBBEEdV7EVCDDIBacgobBOJmnFRUIb0GTmFuYaQsbGvUULe3G65Nq
V87FXlp8mjCrJIQruQC/uGwA12nVfuUqvRc0atwlOOZwHV4MxzokpMwqaZPziVPek339GKnk+5p7
kLq5EUNe38hE4S2jvplRlCqxPEmPoobSEWui/EaeDS8NKOkLUHODRYNB29HSyG2EFfQLMn97TmJa
p0dsTL8tCNANaNoxrHIvxm0FGh+vJsddhzsTfCv8zdpyjWNP7TuGXMynqcr5PDU1q327XHbtTJET
lZNiO6mA0xAL7GZM5LhP8g5fJMVaoVdUN8vI4OZ5Q0ls2bI2sWv7p9lplxOcB/UwS2m/J9TpZRu2
oNbN4BXtLbThoxtn95HdEIbJGbP4s8slz+Z1FPjsMkvLU9+ekXl7i2jTWyyS+QbMcPsTkEb7mfix
HbMluKeuzYUBMJJBTA3/Y64zlEgRnfiHLHJD6dMmbuIDPocxHBphHVrgdI84pb7hdGAFgI21Ibxa
vlT9MjygIuUv3YyfCqbWQbWsA2KwavdGNVi4GdOA/qd08d6MSUC0C4qwr3EHyvI5KtwKtvZiMHGp
6GZoMjbzaPJd0hfrxpAw3FQeKz7bDQAglZAE0pRJvSS+8iD5WJGiUc+JHYyvOclQYGnNQ7l4nrHu
xtzw8Qgb7sE3JuOPg8v5zPWDesSsLuWTa/6lhJa1/iMNw94HiyjvekMPBwqyq7MNpmvTuSkUVzsp
qMZy4qE9O2kH+ZU0iP1cs8y+GxKbYyAp9PB5Fc19ALgodVbW1C82OvwTXe4wg7Ja4b+iKM0L9vRI
GR+NTvTDYNvto+H45YNdK4CmLWkQe0QnzD3WIF0BiD2C3LdKTQ4tYszTrSfkchmaTh9Vltc7gWT4
XLnWC7sE3mK6qE5BTd4/WXDN8HooHsDAPn5mOASrZlb6N+Y3zZs86ZxnOU+YeNFMOCFZviSclc5d
Vu4qK/DXU1cOD5Q3Ub0u2jXBgWQTR8FjmpI8TBEN2ujByCRP4ipaa/YwWx3kbI3y6DdpAc3PjrHv
unmXi2/fLzfEm3e9i36fLJ+mvSVYBhRJXRvyyIzMwKaq6OxnTMlDOh5ca/jwgZzgA+OgWNuJUX9e
r4snp9LBXRF3fQMkOerWvpJ4uHT10QwR6f6YcZu370U0hHhBKqdwkjd20A87Y4nFM0ymkU3B6FzM
nOPYzKZ4W0rsc7CDQsuU3f1Apv+55eOEAoxP+zGVmP/81A3uVFx2H0mrxTrRPGai3GYxS6UomVyi
e4rCVN6C3P4I8LTbPhi9H092nywcl+e80SMvTkEuyNTut7gCkLh7dTxBW3TXlkta11gnUS35o8gy
CW6RPHw70UZeLRR/KetTpuZL4FCY1XaCRuCgdfdx2nCqV9H0J4+SvTk3iOPJtzDKcwzDxAYcvkoC
erKJoJovCT9joo3YZ0hG5eXPgAcCntwIS8Cu450ZMbtDhUvj76bLPqTht6SjrTCtJ3F2ME08iBrU
nuva6g5Avv0HwXs4lQQBn2Mvd25HBMO9l8/lpvPAZtbj5O6avId4VwYR62K7Z/5ynGf4SxVXgbLx
f/EV0AlkC4Qnu+Y6W1XxRhBmUBYJWiqH5/hoZqQVy2In8Ojz1CPIHnnUdhoqv4urVh3BsmGcJQe+
Cro0vgX/ogv6/ApC/7aG0hxHmviwLw6lndzrBZqAcFRwwwZxYVtYgUxMBqt6lr7XEeovOuABQs1B
zTGeOFgNcdakqOxC2RsjfR/nbO8YfSit6DHIzwkwQCKm5DLomVwadBSffZTn+FjJ88H6zVz2h3Wh
TjJx+iOdW85JK752S0Hent10cWjbWh8WLe3Xxrew+XERvub/qoD+N4xGJkBnQDo4hdDFZYs5iNmI
nW4uonOsieZzvU/jIER8sI6tO/Ud5kgXdqIcZManlHTeKoZrSWb5+j5HgqjfWSwZYS36HRVg1duI
Fs77Y06QTnjjYwUwKXLjFoWRjVfZ2thdGZ1w25GP1aQ2TSYP5YQtvMUxtMcxKFaNDIwnco/zcjCk
jNEe59JnkyScfd01PSocBgG64Rb9OrZoHQ0lqsXa9Wh3RMvShNtiWNX8RSS0V8uVSwbaEdWgLkz/
xeqR3RVL0pC5XT7NXkwdbh/E2cNEB93O8CMINOVSbUwwdA2rT8PhJ1+AYqtxzdVzQia2q7L5KR9l
hzUvLW45/xnuYy5yXd+a4UIB0m1kEKl0YtF+2CmMSDzvWfULi2v5yDDqg+P2xu1UNU+YI1tSwwFi
81Jy0XB7bnM2lty1HTXODdEAsczeuRA8k5zsunZsdXtMUfeebMYADiaGOh4guNQdvoExj913Xh26
bxSOW4XtYV2xqt3WtRTnqNN/ageaR+73kCLxS4u9sIbloIuII680PbRzndj7SWmoEnUcrPsWenrl
GKh7PJyPTe9hu7o2fVEfaJxGw6e2Z/SWre588xTx5AvhHziHMlXNPhWuQf9XUxqQjnTxhvH5uj/3
l432u4AnCD09tSzmPf8TD1SzZWjZQUm1Xr0RdXLDwIpaEXySk0QOm0uagEC9XUXd0Oib/Cr20I7A
ElvihsIxU/TufKt8LNaqGg3qQQzjBCGu7h4X5TyMrXv0UZrC3rPuGBjedfBNIfjBTrvdQDLskBQJ
d1xk2cQcH6prVGZwxuBIzgn1K3KTA++Pq9V37FkZu3/I0VNj0FevxojLIaNI4cPL3J8xVSfMhsgv
OZD5Ytlier5MDZmINMJK3kn1C7SbzySR+7WrbQaGYBChTIvXya/leXL1S9AZNiiXmu15QTfS1RKY
jbq4aR235ATK/f1C5VK0YS4WF9lzVtFEukmhfTzXNtWOANyures29vxJRhuWsWzO2Wca3Hq7JXUg
pZW7pLTKE42/V7chGnQpHhGIjS06xrJrLPFniJQP5aHPYOBn76VZesC74MG56zSxjBezhLtBmFns
+NETvLI7se+j7GkcmBA52jDTpkHPrMBAv7K5IT1UwMMm8lUlVaXYgfNdBcqLkmUWvrRuVqBOIi/d
8QebcAmmxyRdvmY/7jfK6DF4YRfcpGAl7xopmHca+eIkJXYuKaL04GJC+0wHNAB8pKQq+OiEmDS2
cZDicbMng1DtEDxQmMxUBID2An1t5ev+gtCZ3wq2NienSbxtM2sUhN4NhUCIG2WDo9FhOnI6mjwx
eaFmcMFs+pugCb5S7dM9PCOoQikJJ8M+OTQog/doAvLGzbMWxmMLY3RtN6LhEdT9oQtt3DNU8n4V
1/VyEOSrZvCGPXKFz7+QB9IY4xAnHjuIebmFgfW+uHQASWeQ+35gAGV4wedCumJokhvbaOPDxLws
a76G7Sc7aNowN2b6CVmu2ERfoNzjfqohAoO6RYiLe/52NpgfSY/yb872eyoa/+pip5ID93R9NeoF
7JVCfnpIHkbuElQr+tBHGltV+XJv6fIRosahqXmTGWIONk4qOIRdYgpW7J553lKdED1m9qdhj8MO
UYjWnalNPqeYLRFrriPdy++yG05II2FjWTmmQB7GVWY98qzobjWJfkw6FWuKEvOVHl029YSpCaTs
SejHa+FG26Ht7xqwoXPfrooxmPf6KsNEI65Di57YmgDUQbHvWze9GHa83cR9S9vqLo+ieRuMVJR5
afc6Ik/dwi2lGjfx3wKXU4Uqil0W6WWdZtEFkd7e11GOrrvE9goEz/NYpCC50nNVtN+178vQJFm5
ivl30YMGrLXsmjcHwusVVPvUR8i4Ige+xAnT70pUnJucfcF6EcZeu013YEQnG4SnHPdiiyuYmDby
ImgV88q20GAAAuo+OEsN65Px7dPDO85lvrAPdY7Sa0PVzRooLTErGJdrdFhkWFziWOEpG8xplWBK
Xasp+B/cncdy5MiapV9lbNaNMmix6EWHFgxqJsncwCgyIR1wdygHnn6+uFXdfW/b9Jjd3VhvyrJS
kRmBcHH+c76j1hbbM9NQqLUhP2hzuzi7IrvD2Lry8N9m0HYQ/0B5bkpKMC+yFmQ0vPLFpN6t3WX2
IdaAeCuFxJOMmit9OBM+HUX+VWCYHVa6xGqbeUWyrvLmSbrmo/dCtRKggVYVPnrubUu1KiS2PGwp
x0L3mJsAMoIxSRMUCuuRedMpg7HAsM+v1q2XHbIaRY/e6WJTSk6vs1EHopIzplT73WHjufMFEyMO
1sk406sNoaSyq/PUNK+DdvAqh3axCwNNny45wsAftgwa+1sXXxgjO8dpDoBj2C5EmuznPn7g4GEz
H01mln5mYg5Vl3zSTxRmsIy0XDBxMGUrjoC/cw5lv+I5//KKlg7QaibikMXQbUaJ1cLG2KaUd1Ax
H07OUxD9cCFs8qR/DHBGhsvQrVmy+0dBPXtS1G+eW6rj4gostTlta/Q72JZ8AM5BWtkKf8c02xPj
21cSCOjEcaIYuWAswqdpC8FixZ1H7ylRfesDN/uJ8ysD7ZauPbe+kSM+TzbFFdZMPNgcyd4ccXWV
IRaENYBUZxwfWlMSp6eYWkKF0BXxZtDw+wwzjYT1tsmipnkGe3BFZppzl8EVUO48EcvwPvD5nkTa
3zjpT4b87cozxa9a4Nm2rk+gPyJW9iAjNeTZFRTe/hwM0Lx07FVnQDs0WvJ2JRPtKl3O0YlWjrRf
FuiaUDP6qsy4cjZbN90VoXimpPToVHjAWkiJ+7oGwIsthanxyk1m7yXMvd9B6Djgfel4VHng7aw8
1DcD7SoEkH7aanyzwMonWeltAq2+ifWMO9n1NQUeYC1dOFwQqmUC23RqPtlncSRfa0M8mGtVY97N
EuF/7E2z0eqX9pnyhuYWEXoVVfXX0Jk3oDDhqg8TNl+Re3CBs/JSTPlyg38reF4yFnfL93la/Fdr
KD9ad/QOyXgZwAYdlMy+KmJj21nZBkoZGd2hNPUO/ZtjS0fsbrxxCvsMJVRxi8beWzHYXmR4K0R4
yYd5m+QVMN9esk1P7rJzgxAiJbOG2LjBFgw8zgMqmIwFnGRLinSlzL3vRtvJ0fCvf8/Lj8F+HwF9
FOyNS1U3G+GRTg2aXSxrDpB9U96HCzBZQrc4THoxImHlr11ZW8fMCilJpFeN1fzZvgJ+G8+qv/PB
DTei8WxQwXp5QM70NqXV4ySxNQZwaTUnjqPpzcQnq7Cap6hMb8mPT+BeVXGpI1zcsjMvU8oJPcjP
eZax9g8YhmND/oqRwRvozcNwTYfRzpefySjVF15+s7OG4JAOPt9omzfPOjGsVDIc3gbrLUjGnTvj
tQGljqtRjOtQQGeZsWs8+UTYN1PsnjJnOVZ8EvccSb5Ci2Am82WbhhV8y99N2t76Dg8l16PvhDmM
2yp8l7V9tlq49AQsY9gnW0Gfu5cQ5Kgx1JZOu/FtAh7hQmqPQLe3WyJ7P5C0PFMyMGxbR/qvMwel
FUV3I0+gmKAtdRTlLfZyydI2PhD5lzuuUyAOfdk9wGKzjgUTAxBlNfEWE/Zs3bH/q4NLN6OuOMZ8
YWPIdpH0zXvFh50LSLlepqc5Cw5hwUNIeqDeDwW1T9D5enbcAMNkEb1LyERsR7toCIdThqP1sjAp
2snR2UKsWvVFRA0CigqyuMv5l+d9uB8ieApJ+aRx/210Q5Cj64tzmVpoX9Pj0AcKE+HErqy7FyKC
q2Lm3Ky1wvRFDyX+UcYWtCwg9xfRl6n9cB1ylJht2K1lpIKzDtmpEMH02Z+bbTbhTg/pWeW6yAch
Uf5ZIcySf6Sxs12BNg9Bramm9dca0BF0eYwS0BJBZjtX+U9egLHpc2XDPYWfx6Iyos7hLO4uCKS/
r8bUtZUqFl4qhXHndg6W7dEOt3VuYTf32SY9blyHGfg97rTlORosHClUUx0wo2B8kQ7nHt8h7wJu
iHCTbhN8KaRDCarQbV82Qc7KWqb1Wjll9BIZ9ulpIH/acpw6YoLAhLCoECemiIaGIvmWhYk9KNva
qo/35czV2aF5asOXS+5LtPdPWgxbTndxB0WwFRIk/YTGv7T2B71XN5YIN2ncFEcgFERZMbZj0WGZ
H40adqN/zVSaBHsfNvHt7IxPPfvyL95cIP1NjCMqgjS0ElVpv1rw2b5zzjb4UNI6/9UqUsKkesZ9
PGCIwXpcfQVwYG7yOrI/dLGEcKb66a2NjPlRoT2va4CUOyq36lMeIu7jWAqQQwvv3fV954IkFOxL
zUFzYCG8S5PiRSx9emOqpHnIud2A6ewUuBjuCZsgsSQITi//QXgxIGZdjsstUZPqUvc90VfTQb52
guIyE4l5G6IlOU2WSHeoUx2n2rrfeF3qXhoD8lwszUem9D0+6Q6nO1pSFyjrCGAruuWBGHZOwjyB
N8xunzj2yfNQiODdhVVOsApO1A8DG+80YP1CZ0r9u1mC7UOLBOQAv9s/B/QMPJmS80hYOzi+BHgm
tlo3u4tqzsN1m4V7SgDIvVG6+jr5hiNmpsUGx9wAbf9vQWeMcuNCCMbxBrZF2EZUyDiPfhW3R9eV
3RtU/fkmIUFyBgmXfl+LN0o0oCZzKGfAMMNTLZrvidYayACRt5FL99Jjn2K5sbIFjilpTYuY6B6p
1Du35kfZVdZHZHr4TH0I85E87UOX+dkmXqBpExys96YqyzXWdn3uiF6whXG4qGD/8OFRM+Y0QZ/W
yLmIMx5MyfsiHaeD7TqgXbOBjhATNJwQovpL8gKcFqh0BySGHqTwsjDHgfD8qLnhb//F54OsRYx6
u5Qj3RWkpc9kKQJ0TTxNXpbFG1CCOUuMr+//5xstIteFhUPsOY6S0HEJCOGW+O+NF//2Of8q/t6e
83/983/5MP7Dd+FGf8SeC8jHtV03sgMbD85ffU2O/adzh00HR49jB/9pvEj+8Hxa12wnpF8Tv0Tk
/lPGC/6iv7ddeCRfqY51KeQMYgBg0X/pajJZQLBJ9j/nxtDi5SN7Kb0GZWgTljZVREgWiHojj1Nj
xc+ewulOn52QOn7sqiCrqYzVzPn0zxY5rk0xOlSaQyqr15xtlI3j4ut//tPkRLyz//3Tc/tLfvyD
uetvv//PpyWmuMt2vYim28TzAoxc/+7aie0/7NDzvMS9/ifmmfiPp8ez//D5SbweIfnl0L0+vH/Z
dtyQxweeVHxtpv7TEvbvdqX7P904OJ3+tC/99f//C7DEPRUCffev/ztx/tG1Y7HSQI4K/KuZ6O87
60pLYCufSn2I4LQ9dEINd3meoqInmFWC2LIebLdl8WTYA+oHtGWS7F19PZBkEcb9im5oZV+lZC0w
pedzsU08d/gtMOJuKio6PidvGA/kl5g/wBUaoSgUwdbuiT+20+BuMAVNO8FHaw8kIH9Sadnd5u01
/J43CgqVA5PYHSZziUWaPS11s0BLcuxfhOLgBkK44rZmE0n32qJ6SGxRkPqd7OdFlkSjyyKNHytc
I8cw6eO30Q7cYynq+nMJTPneVQM3O2UptQtbasAm2Kpny7kCfTMbGyZ0o56yDpLVseacPpmI1pKo
KMAG59FjSkXYrUeg+VW5LYCXfkqqjFmC00T40GnDMYrxYFHCDiYijYI2DLn1TjsLZxgaoChFKmZ1
CW2UTyxNwX1P8DOGh3WmBcqhDy1AFoXl9DiWsn4TbpC9FJUKiWyWyYRgas/l2s+95efY9v1ZCAuf
Load4o0BoDIYM8J4X1HGdYOYLX/Sj8ndcw67396grNvSF8N3tfT2Dbh500HKD9hwTY6PHQ3JOapy
iV9NiFNUd4t3mqnkZKZE/AfbVoS9Z0OUS7+SNaUEnlJx50uqWXxR/kmUsO/kdzZAM1hJgLukIjGq
5ya8565DBhV3EVfWpE6wWONGoky9id3hNhR1hMRc9TDhQSBYv7veAbudOWDK2O6cDxWDw1q50WDX
G1GO+g2xNT4yQ+k/RZFbnwS8ajxHQVetR9hFd0NudzeL19w3YVpeYtvjeqHtyYbEqX5j5aDiK5uQ
C1dX6MA39/1qqzIsup2Q35N01XMj0OtAU1XpV58WPI+gRqEMzovbuuvJyPq+NrwQHF7xyFdlC5Qp
Ms0Rdg7a7hJeW5vIRrUcxgAvkau0x/RdEY56GRkdDeuGx/O5cOP+2bGi5i6VcfWVcVXaM5X27sq+
I4sRKletItX1x6UaU3tlkjbmOmJTVUelC600NSUZs5yiTyVb/y2qRPYElSDF1Z7q18DO2gtE/1Ru
87hqj8qb0JA9H1Q1OfTR1UzD2uqtDSayl5WxuxMzDnwbPNvyVUIHOZK8gn45aSuFk8u3tQ18WQAH
Nl7O2H28Ckik8sfXKsstap28PiNjbGcgJ/AIZN94BEDeBPxex6UzzMEB3u5Kl38QuVqGp2v6IvxX
2tUYKGP/WV5kL6cPUFzwhgbt5cFKu4y9Dinzx3dYFfgxEHnVebGMfCBQTPtMrrQ8J07niJvRvRrc
EhzO8GbUnZ6C4LkmOA8FHAnq3GvIl4nTm12Hm4gTIPi4/TJCktmkvSDg1c3wYbhrEJuNusXeB00z
rVLuVFvdTsGN1nAmVnNwhbdp8BOQsGf/zaoDQpXy1Uk4xOEEsrPfJOtaJjxzxX1kHB/7MQjPo4+1
6HbwHHdY8SNnx69gW+994jANiGvmpGTgoqYjlespMBf9En83FVooVjf5XGPHPgrZxxdu6VKddK0A
emFfTx4s9u+PhojmnhrH7FcuaJ2lYkOSS876NMQX5Au6gKUX4o1pceH2S3CZPeFcHNFb77qyI6qk
goEVQ4xcnAikU0E0Mvz65eN4+1l6rFwrmKjTS1MN+r0NhThWvd1tSoZa2N3n/qfD2Bm7T0vQk+CV
lXWb3knKu4yZzU4TVFFc2Sx5xw0CS1sO1/fEMYO6gih3WQpFQHdNwIIQbC1t3BOU5CaGhF6pQ7rY
ScfcTAUvLDfjgxgYxI10HJC3W3C0lAWTETSeZ9bo7N4ZHf3qUKP8a9RaP04iHn6atJVr1sOSM3oW
f/m1ED96+nLRBJyWzshmgPkM0KSntI4mxGoVAK2lMJEqpIWBUBwfjdfHN6E1qlPlpcvvhprv7wn5
essyGWxYr+YbmTak1vXo2jfK9+UlzwoNCTHFRTAQb2FY5FK3tupiyriESq5dysIRh3xqWwz+I6sT
qMVzMS4uOc3GA6Rh5vQYtmO8sUC/vpWB7T+p2fRPooGj1gTjyNjDyu6rLie3ytIbXRyJ3WqVDx79
OyD0wUrgweOuXFjFUw4eFgwA9ZvpihMy3lIaSq4IMzFVT/0cLm9xAGoorRLFJFN3zm1l+eNP3r5l
2bcLl7KY1RfKqoBVwVUrnSucl4ogcJ4s3yBk+/NyNU2sOEQGRx0ZBqIFQbBtT/PVUxHXzTvREG41
aUrwP10MHrfWykLu1CMVjGFGpUCW8zzRU8KcAdsn7D0mvWidqyGiU2yt/Uq/lV6Q0pQgmbviv4L2
HUiztwpGWbiRXDtcR4iyFGiCsxtWaBfiUzOaeFV6KU/tEqi3tCMrDnBcYqQNGwbrXSk/Ut9dTjqE
4jGE+CXXmUm8d0AH03pqWkbuWdo7z2UO2pcLsLfTzLCa1bUH9QmrpTrl9jyegPQGDCIrAP9l1Ema
q+hnUeQz/GVeFRWbAS6nLnjXZUJaWugYLYTYFm7QGW/RJ5tLF+PSa8ZbacT8ttjafI9DPY5YTeeY
gnJ3wXROYn1IrrU9Tu9lm9ptqZhiNG9fxiAgfe2X6jTiAntuVNK30LFjeW+8NjjOKQjoyHXmi07J
DiFKLOOqNxkugw6X524IabPD6ZH7G1hb8YqajLPxs6t5GWT8EBAzWiWTCZ9ruuMAq6dCXqahpHyo
BaTe7xqgXUeweju/coedWxSfYrYVc9LuPhnafOMgH9pzfdM6ES1LrEamWi6O5WO5SOsN5CB5u5RK
soelzb3BKgMasYwfMn90SWbNFabJWKGCjYjRe4k0QBOOqz8o6QROJ3TeAHTXotulBHY2VI8sJ2FF
JHitCoJVLUNFVtnP75p5sCnh9Px9qGZck0sLTQcZPPmWTgmhYlrMWfdlfGbmUmxr14M5ifmRHFtJ
2zqv33YB/nNTJU58m9vEbCTmHIxhgWJW00j9ay44qaI54mQZ+B4ZBzGPN8vUH4KwcE/YEipGsIX9
GHFvR1KPA/pcFz7vjFUkzu9qQNWhfWToj+MSDp9ZqOojBXFMtRO1rO2s26I2qTWQi4kPPXmdFvTD
Da9ovwM7EMBPKhe4cYb39tDXGRxKCE94Z7LWF5T2EfvH516D/LaDQtzNnolvKHiEJJRJR/82mcqR
8SVOgmSKypdl7ASByGHEbWhzRnkdSsjPXUXrjnZnOHYEP7wj69l47rRg0IDKWdMAlkNRIp/lOzcK
C/NOMzhlzpPVO3eIi5/VIqxvy5mZEFHREzJFdLJj6iDUBXw5ABI84iuPJ/YjM7TCB1W53AYY/HYc
qMl+Mzd33w358wd/ke4mxVgKDB7/Pc6CtNuDspXnbJH1oTLiPVbT8swgtN17ydTdqBmDD7ldcxtD
Zryv0DSPZWvEznN0tnVqf96xpPjH0Btydo/cv8sHU23tyrtae8G+wTlo/QlO4hirVdw3msNyV+jl
6Ax9Rn9oUshPnSOTdcDT7iGHJo+xN4UYiZvQunh+T0mUKWaSxmVSvPdJri9+Htd3hL5RgfC/vCdJ
qudTxWSiPLSLFDc2OAOofVFhde8R2xSBVhMvByL84nfGyXWPeTtlxk+auzjEWYaglsqShSPNIMG6
Dci0gbREPVrFhgZL0u8LCiCXGtcQU+Q6wTSmUlAfoJ/nh1r0MttEkkvHNLahu3OTrt8vvpU+2tJ6
JIbKW2DFln1InUYQPUvMj8Uau9cYx85W1TRI1vTCMRavzEXHJNXd+KeIVbAPOydPViPngqdiAU9g
XE9uF9eO5BYjSP7QVSNGo6TtfYAIWpCeB4D7mBImuKdZJGz3fNrTjDrZCVfQVBg4hfE0hcy+mjE5
1uzMZwWvDHbmoJWzZiUfl13c9fcuuXDO2kN+iZ0GrpFNVwryvYKAkCJBf/Nz0vsq7aJe+2Pe6j3k
3xl2QYJLEZdjzbmfepbnzCPycg2OBD8G2QWvKowmzaowT6fBH8xNmHJIZ3Zg37SzSX8OVhc8FhT3
UJ/XLPOGpo/0ogl3bdvKm06+H9LRjMnsQ/hD9ZhAxmIAIGV8zpLaf4P2n61GXxDqJpYIpl5RFhwv
NJY0aMedyp9i6BkPhCPBWBbXcknWz+ide1027SY/9M9JDqzWp6rHvgd5MFhPs56uxaARDW7K/jX4
TAeKbrKCVeCPasWNjaYd7Seo75FIjpUJMZk4OGqfF4gaBBNxhHQGvmY+v0BLSJ7Gwrft1WiVzUoy
GYAQaCOYGlYFg4Vj2WC/qt8wq/mPc99arwVwfnxZLeUTcc9lyCsBpWLWml95uQUYjwR4p2Wl1Rli
kb+uIVesm6t8NfZVfgOFOc13g+9773YeJ6/E0NM9FotdDquGm0mUQS6JglecoNEDN2k7OiY5ryn+
PGY1hemnZ1FOwWlEmNjSE1eRXw8WJpt0OD5jfGWWr2i2LDxnxAnOi8pRJN3Rm8aJxIrMsIlURWFR
WhbrDifTXe2O3Xmu6vSB+Gz3POdZuqnqnrYTmuVK6iYrmr6MXNpj3aNghAEVTitKJWiRdiCs0O5U
E2doWpg2slmwtiz1kJhVxvNyQbTt9WGmA6UijS3Ge5xvQHk5GPmXefFS8pucTTaC2Y6zbaSUZxfl
iAG7a/ybUvf9NlPNwzhZ2GpqREJamJi8tV4Kd6abcTFw9piPTIumz9RiHhflZrxrZ5/ZUBrKu6Ad
aaOiHafesDLPMdQaGT2PbZ2ALItCLn9gSeRHOC1Ru/X8Jd1i7+Q+b2U1fq7OUc1qstmPGEAVxc6t
24qiKc0wOEdWuMyYWz/Q/92HEumfSLIDrDnkgXkr45aJiBfE2TaLK32Xp20q7lx/CLuDm1y5KTxi
+0XayB9Wkt9GneVt4tI0p7mf9G9iXPipKBC8x/LT3fgU9R1tnBpbgox0Yf3zuuUzhS6t+Mdg4d/U
tv9MHe5/tbcf4lf3X3/TP2QT//8IIwb2/zO2+m9N/6G/+uLr4++F8b/9oT+lTSdGa/4zgWj97cd/
ad9YS/4IkN6TOEB7R3K8fp2/5Evs/3/YgeNcA6VuFOBy/+dihzYVCv8ggIdOQHwRVw715XiW4zi+
CuRfH49AGxE8nX+RMOtcWcYJssAw1512xamqmFZhAj5lnk5dx3AFW8lJCDH2v2VEDMLGBhk41kNo
KQAs3FSFFvhQUz7xmBvaKvOgunl5JoGJ1XHCGegUzeXip7d2gRGkXwVZmsNrIkXee3tdj4tvnjrI
+6W1XSwSZeOJ1vBG5LdZjJAO3AiQV7yCFanytZ6w9d21vXHMRULJp+g1AdxzoPZ81t92h+K6nYWf
zF8Y/OHYZlk/iy2zPS1xRWXa3UvyNKI9NRrpRa77tGMNXaElxfZhZoWkc3f2QUPAzQ7LScm1yb3e
BtcBhwLjfAA5ICMUcit7DjKnrqglF3krLFT71RlP9K8LfJlH3rxk0071EEHEcSY3hy3WJtMr55R5
63Dq2Pj5xHozZnOisK1YUj7g55QvfAXoVYmSt8bKMQZp1ASBZTUNidyn1IF3DoV+JFaoE9inuh+/
KaNS/XkWeXjPos9lnMa0llpuf7GKfeWF8fjWJ7U6Jr7NebwL/Y+qRyWhtD7MXeD0eE6ZmrXJ3tCg
SbGf4/wYx1HP2yLy7Tla64qWK4p9S9gHuJ4AzhE+zNGytIVvbvRhweW6feX0Rw/RMCPNpIsgoZ8M
JmASFy3djoqClOh/2+zStkuZPzN3mfGmoazsjeVFvvsELEVV5EoXq/zdUSNFf6FlWR7shqyI7qw6
N9eJihUpemiYPx2Jog0l7zTloWcdA177JM4g9nHvgMUrBF11dZCdR9enQsuE7L6IoNSD5jMNRhy3
I2SryrobpqDY0PYg1h3jZQgOFgifZKrYQiaUGTCN4mesRsgcrUs4yckI9yw+SBxuFAGdRaZyI/Aw
RkNNxrwIUmj2jqYe9KtLbV+DV3mG4ZEyCnoRcTfdM9Mi2BLIpXheNM6FNVpUb343joRuHHjtND40
ARcdBNOpu1Ozx9u5tdxZtenWa6Y03zZ5Nx+6OXNjqtuM4G7u9c6Nc/Xg5YvQtMGLGgdAWIahfW4q
/opzoSPuwWFuZfho07xLqIuvLLzccitAXTb0+I3tj7AVzfghHBwmdm4vB2T0ID8NWO9BQbpT6v7i
E0yHcGPSE4V4nXXDhuN3B39ecJE39E/EK+59+gdc2DC/NzkALmI53raLIF52dU8XhZL++GsKWu81
WQpxwEtgvY0Aj1Nc6wvzs5Fd89K7RE8SalTXKecMZ5OSZt3hZul4OAeqrOC5g8EDvenzzuegghh1
pHD0yNtw/rRUFAB4mfwgAew9URWA/RMWIWoL4lVTdN52GBac0BPc8NFcIaopClB88aWT2Q+2PWBL
wQscZV/Mn/Rr7ZW1PMetikGBcm6vdrMVgdsaiGXkGwqVl8OEfuasTWq5WA38or7QNlA8OlS1vipY
Vi/97E6vc4XjtRJjwL4skGc8WIkhJL42d8r1TBGE2DZA2rYOAO8TNxZ/v4RVds+R3nX2RCxCWlHj
jFJQS16R6wTkbmgtKS8ufINrTinRl25MxtcQnK/3I/JppFvDlPXABecjaT1PAKoMQWOTFcjScaXT
0OxabC0X3EKx2mCIbFoMVJ7C7AKRF3bqgj8mHnQM2rLObmMbz/Oman131+PAcn9qNJFkG9BDgE+v
ZQEBDo1kCesSgGzXXKs8GTWEV+girqCAvRHc41hGl0mNwY80Zg0nHceVeVPOM9A9o9yOWk4nGYET
pQZ/hG5LJiAZ517wmA5A2tY4wcqrYU/ecIUTT204d5zgUvPURglYsg7rwQbLrvOYo1ffDe2SfuJC
ShqICqJH6OIEiUV2BigaNqy6WNEhwAKAI+2eumuxoGcDkofBNVzPx/zxH53Anb3258RW9ypkoVmp
UtPJNk1uPz1EAezHg9vgV+6KIvi5tBHSPV9jshEfRJXsQlGqQ5MbuXEaoh5A5Jx8Ewej5TNA8C0v
WQFP1GbGoR0Vj2FvLHCusqneU1apE8KRpg01xQFDnWvaPoSBxIyXcDHejPZsP7QxiBooxIH/kEQW
6znFotl7hHPppe2FZz8XtsAz19Bl86vrnOAtZ4lCZnMNF3S3rvf29XOVVUksdh2fVDqc4xzrR9Dz
qKwYqZR3MkDE2qamzC8ZFzeu4uE4JZSe4SAlBI4ac0gUNLZD10aEbOJC50gLfde3nyrsrl+CESEx
TFyZB7fS0jl0GIxh6sH1wxnPr0lwQtiaAFSCg2Gn7wK/qxlEZqYQyXMCeIpeMW5uuL5g+ZHp6CFh
0VJFCyzfmk7FfvLsdjlFUTDd4fIg4Uc1ZCN3Jgw6vqOB5Z4pfp/T3trYghFF7uGPcvLeA8WLMQaT
GdklsLG7SPhKEL22GTUhzjnj1URpXF4rK8yO2UCHwoqqDmF/Tq1jV4pIGHs1CbwcezjbvXNv4JYx
8euyaLrj+DSzEpY41ZeeVyuruVmtSg7YsHFA8+zzduDOtTgisdC9mtI5eI2mm36k/ZLoGXtisy5o
jKhfklokZqssGwtwP6XMMUtXJruAt+zWmkTNUFHSk8I/qhGarEJRNUcnLzM4vREvwp7ddzpaymvF
Gh3R37I98TYldXYNdfYBFSOVi23wpMI06Y8yWBzqGOiH/mqcRWOojhKsuOty7sfHoRJTfbHtpLpv
ElZA4vSNNAfaGdB7Wri0D24uJZ7AIWERdxq/fIU82QMc99l0X1Ly4M+2XPjWBsKML7ZeeISjum4e
8SPHPyHJWe8lfnB5SUeGTXc5CxYG9/4q4V0DjsBll6rYuq473iNXCfblioUO9mEVFdfBWsZ4M8UH
CI8eN95cpcQLyOjSaElgyOmZJOuALUvZlB0mmeV98zclcOVM0TyiWSmzNxGK/cGNff+NEgebwWdl
U0G2kfbU1NvAtRcDKcCbj71lY0KiWRC7Es5hD4s1IQGaSxLyMiuPDe+nhFLgrjUdrNZussmRPo5M
/YCfidhMTwtcj29idfPb7DSsk81oetCEjiKfG1EfjN8cPNXDSMNasO9yR5qXueyZT3bBkvD44hhN
dqlH8nFXToC+eIv7a3kMYWvm78HDYkn3A21CprCbsPogmba6X/txRWLQs4YKztfUxNaKqx92uogu
+WRd+Agh2zgni8qRt4wkar8RDUUacdKeta08iyaaZbmq9EMypcDTJdf6DebD6XkG3E5xSoebMDI1
keWuG+kpaPIYIjCwOE7jUx8/jS7usVNj/KrYVLbdtLuxKXFvO65re7fzknJKqbtc4aKAZ3dp6yy6
BrXHtLv0jt9+DLoKOY7wzyeL7bjZ58jsr78PGpwYpz6Q9n6u+xQDmJ8Feyq6IvmhwG0u2UYMcXOt
z7bVIzCTRdGqEi5EtRdTWc56dGPmTXDcvOBFLROONDfQ+bkLsihej+RKBdIo9DwAX4KwEuAHZIGG
ntmTwazSrKVqqE4csIW+MOtJrN3oNO5NwOmLWljmr+C7FgsSoDNdG40gUoZqPfWEAKDv4T7cZVkA
0gqcRnGYYSqaU10M0z71CL36zKAFUxwFr/6xNx0Mx8ZaqCBsHBIbnO+xnODehm+gfFZ83o6R8F6N
i5HHwp2qnWLK+ZtSKCtaTXMYPLfXfXVFl0V2Ww6DV7yH1uIQu/Ib10DVkrl7T3Qgoh0qnlR+iho3
/hR9zYDbBBAyolpgKFQaBXTL3gxO3LfK/KfHFNgikJuRfqgyHXX3MfUbvzS3RcRqtxwuCrSLBsDR
R8PZxiD8YVqZn5dRhw8CsHOxw36bjytYAMWFGyj1wPztPdjXzuVjMbfcCY71UiT+jTuRED3PpYCS
PnSt9S1dBnqneMCM8unXuhm/7SyltpsciHetWyVb/EogWnzO5TTvc1j951F7xSkknM6ZLcs+mR6g
q/adCF6R+wl1lbaV/7AwBpNOl614CDEa/+DfbOtVKFkPyKYkCmij6NAFfYFrZ6XStn8Z7d4FHh30
SbRlVaLXIrO08C5OQvxpx8S9Vj8mhKjiuRq8Md9gZXKIk9qz0CdhhwXtqC3DlnzdLHFVH4G12fYF
GkQxbCUYb4paU4UoSX4hf/Pg+mR7dMz52Ucfs7eSmMvVPRyXDD5hu/0kMthy4h2BBpUrQQI52y/Q
2szGaqPS/JrsXgYv2FcobBKLcUjFkH/CbZM9DjjOfzhx7L6IMRyOwi4W+cOHobfRodu/e+xP8UOp
m2XAhhJMPNNhzBCsxAcCLyBW5RoBk6BJC+smPmaRp8ijxdJfJ64v7kyYVYdIN/G+CKxxm/p5tKfS
Mr04hgGPnVbOD8sWgqcSypqERKswt2OnR78bOcdtaClIhtX/4ehMluNGkiD6RTDDkokErrVXkSzu
EqkLjE1RSOxbYkl8/byay5jNTLeJIllAhIf785BNjphB6FHljlpOPYkUAYHEjFMi+uWCSYf2OTfd
h7mKH5h4x0+GUTpZxrBsTm5n7T2uXyiodV1JesLk6KtD0zSUtnVRH6ptMhramHkJ8omuY9mUvzW/
C/VDyxl4JVjB9ktT8spwEYUyf6sSzBGQKYXPTjyHdDMIkR+TeljOlYNtpWH83yVUP70ubp2413xB
3lZZHD7SNNw9CM/U7BILkEm8ZiQhQ+VWyVcE9RYIMOLNYxPO3lZzHqovshHLlYPIMn42AVF1mUeQ
ZBCE9V0UcYkey2H9uwaYhfaGWpsrWd/puMRpm2/LfMoBF9C/Fe1WVawvtU8xLKbkjDRVGHM+L5Yc
QJCf09AFjpGU+9ZoPfxdpe7fk0BN4WWgDF1sW7DNlBJmKn4PEz99vVXvwppkkUHyhiwLSH+iQ2YU
tf2SjvVenVl4vzILRyrtV2fdl402xwbHEuuXKpMPWm/0v6nzGcxwwlypeeenukYYn2ma58CTm5A6
a9pvGIcB9wDt6ZYctkKtZ0DeXnQkbJbFO5UZ4KzcJ6Kz0Uuwj1ekhPvRHzmMZ70gfxbR9EeXOBey
rWSBBqbhkFZx22Fw4fokTvEhc4cfnhvhGwEZwRLw7HVMsk/s2FHyU095+pHOkhUU3k51AfDVvKhA
+tzR3LU7Mwqa+rHxblE5kjmxv/eN615WpnPCV0vVfsPgFerDOFMY0uobheIebbi9La7+Q8EOu7zw
UpN/uiB3z5GdsJcLqLofxFgje+m9Hgphhq8l8kVfbwnHF6/R6nfhvrBwv0/p4MxquwLwupOU1fH9
nptQnBNF6n4VihgIzpLkKV1pL9rcYDC7OuZdwpDMS/+0xlP0vsR8vvbDLGx5V2hlpjOYG0ftct9B
nF5k8BCEgOI9ECxXkc3T9yqIhB0bFCZqtuP0qLIp/Z22iQuAyYcktQ28dLnHICVPpm9oBkCqlq/V
TENBpmCWIsFn7XBlKlYHXvmxd2xCXG08W2myzihbShlOsbk/u21GO8o69ng2SrrOoYYYZ5YzO54m
grDB/Dfiw68Nh0m0hTEsAv2aeTH+qoVLGZBW02MjySJ/I/NbnMSrbfQauIw/fGDyIxbC4ixSlTxL
J4qe3IBa4N3SjFV4ctyi2BnpEfWWBOuREfzmsNimeKfTpzpV1djqzZqy/RLiVIHl1ay6P1USld4v
wy3Mv2sHRGGeF3g3Nik89TOJmrXaZuVNnNi2QJn5o/oYAj+TBJaUlfQSHSQk4oqRRG1idP7HSSSP
3Jv4gFWhRAqIRVPSMmSoHMSy4UwnTH453645cj6ZqmrQ42Fc/215n1F1eAuLY2tjbXec/qIFmWcL
oRysksrjJsFq5Sqf6kTtPbgwluBnBJUPUVVw6QIbZcoWoDjmsvVf08zLU8SLydJLYtHGQvwu27kK
6uuaOHr6TbFQawkGzgJisut0cKzKjHaotQrJ8XHZLoerygODuxRV9aG9eY7eA6gst46pZcS4wHMq
JIsIIZlOgcwJUYD9sP/BtuL+gaIY6UPbu5zttSB1Q7KqKPz4mQROklOaxWHnqWmFMbvKJuaQFuy5
G7Fq+ctmobrSCAKeq5cTbOSQUBmVfHao78OqvdWPzqSbsdLYv0BIcqytihX4MI9ALzaws+N75vz2
FPr4wA4ZmvUjH2X7XiXJ/ALyCkWAx4omEN3SIJC52pZU6TXiCJ5CC4S5giBq4hCfyetAfCwqLO5p
NeN3mZfCuGw9yy/IfianF51aHBTpZkGVWuh14KO2A59cfkCgJ141kZl8osTFvGvAFYAaKPakAJQS
FvzGIsneKj1B4lvsOMW7fvXI4fZ9FU73mcYC2E6u+6ccikzsTc3592QHO83v1sMTBsSi+pgb15Az
DWgQEXTEMVwE9uK4i0RY6ubxXVvDI3N0O6h1QRdFpywURU3B2xDbI0/TunlOsD5DArFaFc+ijBHj
nBS6Gi7NLvrCMcTfrUkNGalMlS39QO18rMK2/rN2dXrvhKCCAION+xhzHm1bkLjIh4TQYtBCJEZq
b0m3FmX8VqJF1R8IPP+AtKaPZd45xygwzn09muU01bSghr0nH6cmdv8U/Tzd8/fCbxf4zmnSVIhS
aOarY609ZzyG1pE/dUSaBna2safRhu2RPrv0Jxsi8V50a60JAjULMKIbThq3dP2cUk1zwudVs1/H
/XDxhuBGeSb2RsosXjHnwDJUcHCcDE0hKH0zbPpFR99BuYr/usIZzgFiLVFnxbxN6I34eGHzX1kn
Vuw78TyZ/ODR2/jHR5rnY0RA7blPpM4uCJyNuGQBtUs3S41a9nGdedGO6+xwMtHkdTivLG1XPma0
4GD81i+PpZi4NSfGHwLCMBrU/y0xzXjvCU2jgw3C39iCHbHFoTWjAUJ9vx/zoFM/yI70iSdLFJPe
pTprOlTFiBDd8zQDKz3Hx3lh7A3woV3TrpQA8hixZqgJIaar3AngSrOudxxeHCqc4B2msI/GWylC
WE8zDRdtiKs4NT7ie+SXT40dx48EftBb1ukw47GlOUvIfo7CnfSsPz4JTdVsNDH3LeRFRYXKhoU+
e5q8WT1LzfviKtoKwF0/WO3+47mXfKwkjJtLqPLoYco7/wm9nR9BUDmnHjdQt8MFCCShwfx2kVmb
t59Kl9EXXq/yISkbtYeW1H3EbVsMJNkihlRsHtHJC6o53/XMntVhmm/6pTvMc33iQePc22Ko8KaV
CXjkwejiMVwjSgMWbesLDtxKbLKwjb4CPt7evpR0KXCoohAva5PiIEGz7Tg74WFsB0eo7QSaA86m
IRy/KQqCXfxyCTzWjYXuthn4x5dXo9LiWPmRvNiuHL7W1fLhFQXlg6kfOtEu1qQRicbF080xmN2V
uEGxnpTj8EebaNdgZ5qshT84+L23K4TJz1G8Ut3JM9weQN04P2NgUVSmmgfpmvXoMmzaI5U6lQFG
ychv/wPJjHePgCair9Muj95Uiu/UH5vT2jnjC8+VhQJlOAKHZHKSe+k7FG8pTjn6OOQdPWQrFRn5
XrYjJe+lbfOXdQZBzbtppnGo612UgrVc8u0SueV7PybDrQ0n/gcawX1JG9n8LlNwlAQr4vZ3ZrwJ
2apyKnxLSyWfh+jGjUGndP/1IrQPpjBBcwkmn9E7rKGL8jQsRXPqgP9UW3adtaVQC/HtGXVk6Zkj
dPqkWl0Md6WNh+VOD5PWZ2YZ8xjEjh+91YRauifptXjh8K874dOt8vyI4hFER5upju0ei/mdEZLm
tRS0UHqMUlwGucgYAZZR1kTXOMJQJ276JD2aiA8LD+GE41dYSHlwpzEKPjWVpBhN/Ao4Tb6SEcbq
5wSwGEov93aInmYMtqgVcBqRifFx0nWAzQItE2OCgLojKD0V9XeyRlBDyh5I5Fm0CvQjKzHwFlXz
i8gjr9C/Y9ENnGOcaXwNMFMRuC0dnNSmZfHKhANCgJeJ2IZTQQFloWdv19FrzcwLqWoXkqLasxYa
6AQSWW7dRRW+INZlECHANccSjM5uCaH2baQTzxmlXiUC7zYEgXrEoR+8rm7kYifjz58gV9Z9v1XG
SflNBicSBxkhhF536oN/d3zRRdCeb00GRy5N49fqG/83pmn7Rn8JRytqVECEFUFqaEhqg5Xy7mnB
NZHTM1j+KqEOgAVQte6epUi5gfrZ6Iec7cLmzSna8JnE7lRfCuIieL3XQd3bqaNjgxmyaZ+pFXEU
ZBCfMBCm0OmWGQNy9JmQJW3+iBTQ7c86LKvlQQTzfCc8wjC0M7RF+YwjLwL3pGNSHhCCzfy3r2Nc
UCuJ9Wg/g6wPt3DRidJ0supIOSRx8o1UhWLGwDJ/tSaI1anh27kh2DQ/JCBv9dXSNQargHMDS7SG
eVcFQ+3tI8/K8jMcuvDLN5b9jE7o4tRQPvofsVXQQSLH1QWbtSnW/NyjlKdnVvHgMub+SCw3hCXE
3bCn0qgw6qEM60VvKzvKgYV6ah45ObjeMWgRRt540ageoSdU5ZYvEvbFgrAxvuNDSNaLOzVg1+y0
hNfUtDFHy9yX+FCD1bTTg+//H++AyDgcomK4yetIH8R+fH5L13Qa/y3YvP3LAGRCX/ihijvuDd60
6areGXHvmlXs4lJW3tsSTs1ymZuOiHDt2OYTqCxuNPF/zf32ldL0FvqjOSzzPEKKbypQDrFnP9qK
coE7vKyDvpQ8Labz0mWzB7bR1eewc2zI7Q6pIohwj/+Hvu7gSgZ0soub1sdbOzbFwyppqGI5aucd
4EF1+ymwzoO2Su6cMvZebEjZa1RoPtWRktPJL0lZjK67nDOmTiqIoXq+Jm2nhjdqlmy0H8n20z3t
eHMJucVZtnLB2TWXnnvHfbb9bWlK5NO7TDamA6ToSDfMvfdSiBBLV8P6wBxsrQx3jl6GWyaCtgh3
qct3s7iOSzNZAzuq5EBEWocs5MeCNfKOUZwD2iL63AKQaMPy3Y/s+uWOEAzyEP/CL957eLNijhRV
dr9QJrN6J4abW8ooFMjRH2lZ6ewAkK8LH1e2KxZ7NTT2AId1zF7ZVJW/aRWj3ylJkXUoWY2raf0z
kLmixJaLUZuBpFuqcc8ckcNRGBLyDul9Nfqk0feibydnOKyQdsL4mFNPnXwq8Lf1jhKlwYj/lr5x
4F5VATKMQfCcnmnditt1l44QMM9NAix0/I+/VuGfRO+Jgad/KuR4BzTNRPCNUw+C1hm83jR/FDJL
/aemmVT2EWaJLbEEULuKo4NPRogfHz+nc/V9Nmtohd1kjjR6pnZT0SDgEs2CPbKpOdXEn/4wYvXc
Yntg5d1a36Vu3BlpKzu22UAepU/QpnEyjtQ3NvnSD68dN5iCQ2/BGejNC4oU2k9VDMj2l0a3OL23
jZTC2N3Uzk1KDQbIP0fvfDC7cXeM0aX1rV/Um0/SOkx41zoPVPNfzW8NU75d1mafMSIYhmIFAYBh
DUvcfF+Crx3RULiXsSIgY3dP1SL18jQVOgfN3HVlksJLwaSj4EgDQx43wVASc9wsLUobGAQDn8uz
bjkWsAFLjyEZhApKXFRZQwMsqvWyHcVUZHd0qHf6kSeHYZ7mxMtFsAL/4hG1omdwBrQGdERuUsfr
Gn8DJrAEhUHeaW5oliqXFoh6lplJ/TRC9erdiyC33rPIws6Ge6rTXZErJYj69Qq3bDKWvB7dJPKI
s5dIzL8aJ78xrtCq6j2nfx5utcRIcqYHxSuuaGnBcohNP8/nVUcmOTZlEsc/PRaeatjhZ5JNcwI+
Ty+7sCCxbsQl/HwpPZGatX7P/WpWl3ABk0spHbhpjleZn8YMErQ4s6kvtszz4KQBDQ932MkMYM2Q
pZjRGTdJ9rfPOY/dhvV6oL1yjRIykdRIulrOJJhbcCWvsdsH8oixhqM8k5IR7hGOuA2YxjGc9Js0
7gJZ04CK92XbKDqjtyYSZoTd2cF/1wlmLnXmgGGaE9AQLIcmbNyAaiSMwNuuJ9r2yvWvtDdSXxb2
CQgKttPh1LtLY3aD03ERhhXszD9cYUrgIUE0wgzh7yf7s15xljzP2Jfdf3mUOMjbfCoIPqQOt5V/
MusMR2BRU1a6kwzLa7zFd5w1+c2W76a8iTDu55AEF/QN56dfulsd+RzUxZGsSNOD+rHujCqMGsxd
DlkPtrctx2tQSr5i7QMQuEwRmZFrPtgCr+7qFfFTHMQ1r1HdFo5st0M7581rp/Im/ucAyba0FLdu
c19mpK+2EjIR6GmiRf5XHlYu964QNcu7Swt4fVxTZa/+DZUiIcRzsK72PvryUOyK1ffpfiyXYnyY
GlG/uT7L8rZvvLj8L19c0xyssRRMUCa4Ip4AUcJ0k3rNeV1wJLyNgQGwtC+0I3P6oTsH0G3HrQCA
Z5W5R4cSvXiPU2xMP+Cz+eYsNFTiP7czQXgeeGGrTx6PGN+juWyLX8QebH8dOuqrIeHSsz5to7JN
AUNXy0DCxq/9pj2AgZgUbwsYRNNtmYj8Q7SmZOv2CVR3qIYAwcSu7Evr8Kpc9fIVhUPqfxrEUHmP
EMXwvCGRrJHzRHjrCmN5cJaj57XDKiFg0RNd8sRS3JI5DMYxh1QX9085oom5LZEtwnbAqJzaJW1w
wPGblrBxGXvjC1pOc4uFSrl+tIK99tI5yQi5i5s77L12su1yxrXjdw/TKGT0j/+0LFqumBtzjRSH
qOqMNMJytjQesbrKt/xGsvokUX6e86p2DhlaWHLAqliULy7B5G011mwJPBMdoLysVMvEVgHHmz6e
OuFbc625YMW/w7rpbLwdw8kOl1mlQXUZcC8kR9/jWf20hPyXk3JdEPqb3B0sjbyiayJmrBgo6fgE
1zLotivsnR5Rx/o9Ybg5JSFZzl5Zvbaw1IMXnh/4Ko6c2tfqJYfLVe7slBke5wMhP3ufOtFEUqya
sspuvYpGwl+iNA7hwEq76U/YdjjveSI3HKNaMSQ70Dq+T+0SfQ8HhMrC/GIFi9LTmqIwfSliZgoH
vo829cgv+dy9r0sLwyYFkt8vL6PWRtwDgMeBzYjJCY1cXeZh4vaUrT7oKOaQapvcputlHdtMHmhc
Lbx/Qi0tba8u4DXJISBsObM8qnTyae3ywRKOxWNuq0QMW2bWjnwxxZ3jAoXEuH29Rw7spq+p9eBe
s83LkUDVNHotLY/SWg1Rvxn0BCsL2Fv8aNeInxPZnIjP73cRZes0UXnYLOU3VGOWQmSorDEgsifm
/gBeXCEXphdUqy1EyhGKI6EFiJ4j4JR9QQMk5yjfKzxnX+aVMC8CuHnrH8lltPTSFtQ+nPTImxQ7
zlKWPgDLuK/zz3Bak7bdR9mMd3ODVWNal0PhcupZtnx7u+Ahld4ormxRFeFRT+PdIKzi8ONuyaBG
0DgZl+HQ8w5PPxIfDFuxb4nKpVz1pyFkWJ0mFZH0hS3KfIa97jkHOgTWP/NdTiwhPjvC+dU7OATa
CPp1CP7qWfefE0z85wpiGjxZ7RCdB/AodpK4BiWKlAXEVyfQAfZdqHNwHJ2YRM0xiWS07vuoCli1
qdQYzT50e5AInC8m/ZL4OOkPVAIW1Y+ZkP0eMXX58ydMA1icW9OlQoEvV+x5wHySsDpioAQkTr7K
g+5ek5G2997Si+sCUu7QJx1U1txABSZaiH3O9chybwYnc1CGPdE/1UMSk5kGobbpTafp4V3764I/
rNrUHoWAyIfNzswFIZOSrMYLQWqiTgOXK04xXU4mOA+P2RSEFxmEmUDP7IOzJx3nMwwF/3pyK8AK
1yT91Y6x2mWhdr8YN8HWFtK7owBz3rpTKy0wLuwcY8PdL6yluPQuqQJnJaO2xW0cPNVTNYGagA6/
KdfRjQnsJSG3RSuv6dLXOz9Yg4fYgkXdtWjQ5yaaqld3WfxtuNTqxb9VHk9r3JRbpFqg4ZwlcPrx
hPgFyXOEJruOHwpT8bYhWnlUFdGmliT4dk7mAXrwSFnyrE3420379pXNqUZBA6LAcTauk/vK6yBb
tD4gSVTH8iOH40Dgp17+uSoN7SP3nZQxrS/FSReJ/juQdr/BIpby9sjU/ncp1p6K0chLj10IofPA
P4/fM9WKj4bMrtEY5H+qdMTh4vWDfMdDiz9D2JARYRqDcx8Sg4bFltyT8EBnJDBLjHTOKn7MvfBg
dHZEYYmvYKVJTNrjo+wBNrV5tR9l6Z/y/9t10dZj1P8FYiBvBvcaLOyehFES9UTfO7e0ppj7N9dI
rLx8wfohKBZAYHHGb2Pal9VDAXA5P3u4SrZRkNTgnwu1tqS9AZtuo75fyddbew3NhGNCSZrEU1fv
vdpgyeHNAkoPMTSgN7HOtxh+InGqZ9DkBVhbTm4Kh3c8ICpyHUbvzkvu81tN9Jd1fcEhLyn+xIqL
cnLsQy0+0bOKQ0AlxJFAVHTgVIZiOAoPsWDOMziwbvBI8QGxkFgzsucTqLmNi7HV3Psrn1U2vOq1
dDjeIxtEq9yRLS/vjM1YeTvSvlqzN25ngLOolbrC6xUWI52i8OgFZ511wVAQOfV6SHzEI0hx/rDn
XAg6HlkyuJt9wamisB3Jbb+NnB0bfbnDVQjqMyiGE1nKngY7FNpzwgPoPJq+Pam1MGfdIU2WdTXe
kf/sP/DT1q/w8Mv3aBXBbjJIwywOkT5lVTA/dnOR3SeRjh/cNZmxf0Ebu3rTjBDthqF60VWMtSyQ
jjg1U+NcErWI/1xknoJnTKhacbY+heekL+v1ncqE8s0tTPPu1za++Evv78vB4zrqAXw9Mbpy2kgm
LfW9GaNfqpyZNNccirHx1vsW/eR+nHOa0P0M8OSc6fYhw9byEXWd8vd9VQQ04YQR+CEyD9FJmLgv
iCTK4kKigI+iN1bVY18ajEURbxot+HXfVIun7+Fu2+xgSm/YLRNYtYvA+bJl+iMoGvWLuRac9T7q
AH//omRzYjuuDxQ5UoG9xn4Hr9zUn/w+F3cZ2W86uRk59r0TF4BdE+UAy87Dq+ENhceTYyevCg5T
Jwqv+LgBa0voN+pW+CkJB21XlBdO2/2+wVRKOr1BIkx9vMU6KaenuIXoXZJQ3w5otQfy4eoqmFPv
43I1O7GWa77NPKbnp2E2dBAka5e/0hg1P6lb8Tyvbp8sH8+cH4un9cbhZMHqsMx9MYQB9q392t3R
we281GQ9TuTa2XA3NGmDMuyW7Ddk9egzK22meenQYHsjJmM2U/HMZl2GS7abZjNxzg/ld9snyatu
e4FgwvSC3DJ0sX8KOH3ATGyHadmjh0DZVhy4ntieoKK1snofMA7TxxPEb2PkG3keELSOsORo21mx
u3ibORbLe0rr4zUl+cKVoo2fPYSks7v087nhmkDgfR4i72ATVxxTROcfjJhSPi3LYF6RIQfnkGbd
GO8ipyfea2dVxjtn0PlznnhgDgtVoqSlCJurzaGvJUM57XrKz3+kt05nHcpbaUyZ9299XgXxbsqg
AZ5p5tYMCKqN3hQmzRs7dfFYMCi04UuZpO/fDn3htfTFEGDq8ob/JtrS3m9WiYgAzapRSih8zVIQ
vkdo7NoeUz9x1w/ysorasGXh3z/x0yiDHcqaGP+mi/Y5uJUZF0Ju/liB3IXKKSdXbnY2Fjf1nmbM
Etx/ieOFMVHTtFA/miQH1x9iU6SBxuUqcdv9QYKrjRwtC2bipjE8umiimCnOVIUFIbGwkba+g5ll
wP5dZjtXtD4e5WrN0tHfNjEOeWbJxaCmBVZm9xFfHCYFLogzp2T+6d94zW/Q2WLsxjtmMxp1WlCK
T5KqseaZJKFwD+TE++hMHbAWrJY8IC+8Gsmay5Hmj0QRN9h1aRQzVznzgrl5hE68dVLZl7+0Q48M
rjsc9gfDk2il2nak1laxGWJUjOPhEwgfKySBYUmGPWvNX9pbyBLHdWcuPNCcL5chpNtBX+Fv7zSM
RYRXaT0CjFJhyu+mgn51nVpCr7lQ+pQs83rhDJA9p9UtWLLmrhGfrem67jc9angdVhKSdGL0jo9s
CsF/g2giGY4V8m12N2LepP42Fzdb4kILQXdHFeug3rTg23CU/hp3/6ppKhxMBXz/mWJpyaXlxgyd
+oOKOx+QOXDEUjYca94vbVn8GmyJGzeeud/uTFrLQ4oBuPsme9MaXuE29F7aHvnw/lb6VqM/LIPy
dtXSqOZsjSb8tHdHAxJuK20v5Rl9sn9jXfU14ZCivnhxWGiM6643POmFzlVv0yZzg9+qYyiADFnd
SIeWMMO39HqEzEJV/EBWbusWbS0VQJR7P4tPDCZOy2xFNTPFUnOToSErH94qaViUSmrEdgm5uHZf
UHeUPHI3dQ7S9MV3H1BZXw+uW32lK7gGbmaoKxtdyKQnb0Wd9gSfwJqcRoa5qIf4pL2sOYwjRRr3
DrJswmUDqBGZ3m6Yv2Mpl3Kb5El11y4iV88Jxpwf3Mlzfg5N1S3c8nhr32J05DOaNP2uBjHwlyM0
f60XNzwJGeY/uTPMF85uYXgyULPusQb/uIOKeHrlKgvqz3XpydrdGFjVfAgxsbZbOp8UXzM9yS1P
Q+rd3Cveq0ZvNd/A9LtbhaSzylFDMO5oO6CvKyead6ML6ySEZgrwBnM6y17snkbBkrsNST+4h6oS
iYNBxp8WNmSiVni2iigus6d65hJ9rOgrrD4c00IJCLs+pp9+WlRm/2SuS5i3YKBvt1XlT6S6/A6Q
U6Ea87OqmPJNv6qpz+YBglUHVX3FyqOh5cdTMKLSLHIY2AP7vv5uXU8vFF7zekZ3SI103kmDxH7F
hDNP8DA4S64P4G8xAvVzhrvF4g0rHnStM+oUprTIETNXMzRHV6DP7F3+b+o90qGk0aLFlr+csr6K
Y8APg6z/61aDzHeZFwybyW4O/Wq4SKeKk5XWc7dRYDKCtRCVfC1TO1p7FyqnR19hFhvpRusSNHFs
K3NZL1c9kOqCbsII3IFjskYIMj4o5PT3Sg+rMBoohLAwW+3vcBja4TUY4YbsKcv0+DVmpAmzlovI
1JfnojDie+U7VfJHuW667KkBcPrPuseQsJEwOJi4Ye9hd+pVZLE0aRVQQjTMbW32enKqmY9EJWz9
CMFh5o+l8i33HszYLs6z2+g8FO/IWHm4d6Nex8dMILuzOwnTY522sqEjM4IpMdynWJhNsitJmlb/
yLx7/rcXay6ct9IzYkCT5OKC2f25K6s0uLASe5CMFZLPsz+0mFUbP3DnO3oQKu+1RyZf9gJbLBVO
SSHOEpI1RQfNTbnqZorNvR7pFOs8PVA8lYBF0eKu7ngmpdto4mp1wcSPvbBNp++Ce+OuwKUU7CjE
GYg9zflF6WR2D31ci0PQKe++wfM+ffUtfAduFEGe9AcKFWcvPixCDLxEYyytN0nE6vnctpr+PJ+v
ryA04YR/15wo/H6Vff5HOcYcgSXZ7OgHlZKISEgc/JJaru5lr8NbohVC3za9cXGyfB4PLbXkCzoQ
P4C9FKN56EvikTwUmvoZf2xy8VvZvFp8swl7Zr9cQzKmH2bgaLBr/AZL55iS+OWE286PgdNjobV9
6GGMwh47nnFirHdFEJA4wahLA/008ppEPEY7gMxTxVQldG7f8z/B0zv31Os9FvHAZmYWP3tC9w+b
uwmzmrfvjcyepIw12AofYsh2ibmlBtxJJxjf6+A+1iPX1ds9FCd7wWr80gIMIA9b9kDuMerRBFFG
MBdisnvuOdCNH+0rAjPdoQ452m9Vottdq/zsd+Dl5XaO4U+x0xSc10pM6M41XMvhWI5Y2wjnKW3P
HQLsNouQXm58qrQ91MLT4wP8FvY5InBUK1DDyGWKaBFVpOisbfy5aKd9U7qC8zSS1+Hh1yXDeq4C
OXlH3iDzl21IH5DKwbTTlpN+B07vNlvXODUmM1JJ/d2EoYuU6BrvumKCl9CWtzrOFYbxIRks2HxH
c32jIrb7Fc6ZG5E8Hu2PlsR57zoVTy+VnuVwVnKd3rw5VGgu8OSPsk2AzLkxm+WhUkachiz3FxZp
rxKPkArGp7rIuksn5k5eO2XoESpJEEKtcXem6pczoN34PJshPEuqAb5VTCvHOGjUciGK9gm+dk7U
2fFYkC5ZMlb9PiTx8a3GND9VBDZPfEro2vT0zOw1oMRdMsuudwZ14JPlLPo1fmh7nIOnzsEmc3AD
y+hWaYfjqYPdFQ8NOH3A87GWR9Xpfu8CegN6AiHlx6QLqy47PW3fkIXWnddl7V2OWM8HuYXnFmtu
Oa9ehQEKOM6ACiKIupHr0NySeUUDSMprA0VJZfNungbuvyZtGZimglJ6X+IrQD2Ix3MzevQixkwC
r32cI/UEsCjp/lAjk2VbUQDF2S5+bOYhYbImhrmZsiB8tl5Oxm9ZgJOXdUqZYzM641Pi5PlhLZzq
YkGX72cxYUYaaWKuiEZuKXDBelhPvbnasiDvwieuYwMt1bzzJipPZcfMwRFZdQcr/eoRTlEE4rz1
dhENn8WlL32KczD7Ovj/nZk0Ekq65opsgveRZxJFXUaJo44cPE9ZNoHLWLp0RBYOSqxGCD+Ne+4j
kzu70OloOqVhtz2u3MQuDn4dxu6RjPABiwyu51Xllpr5omm2FXlFIk25j1NQu4Yjsz+G0p4yjONE
sucRQrnyRbzzOCucjDt7hyIoEM+gwTh/yZLrY1yG+o/sMepu1sQNzj4MqNuVVIHi85EY0VyC5I8g
b/SL7onR2YKVjC4kz5qDBtq3d0Ud55/G9YJX6UuYdVHB6eJX53jLeeiEFxxqTkhsihllfRt+OyAH
yEyXf51xDJ+6ZHXKU0VK2N1SVoBDuC3m76ojT/g/ks6ru1WlW6K/iDEIDQ2vypIl23K2XxgOZ5Nj
Qzfw67+pe19P2NuWCL1WVc0ShCGvNbWVmwqLc70Gi4jZobUqyN/ItscOhfcxL+b+cRi8Mn7KkEof
2hFRBo9DwBhFjwN1T3btpStwKYm/rRkHoc44eGqV3TAQmrryfgNDyel3XVNSiMTAvVbXHqSddgQX
h3IW9Ichx8oGwhAv6gMljENOLh5/hAUx22EVPecvaWfX+WGMAdM7CEWce8DKojBPrM9wTOe2jJ+F
7zAQD0S2cIdVExXRvYL5RuUdMeTSS3ioEmqhVWEkfJh2HoQwFzPB8xzPOG5ZsNn7XlHSuRWwwZlv
CGD8hhZkbmnrcN05nXqwcycLttBsBz6pnLpAXoBzcCF/TG0La834npK4/s10Nr9gMPgpH1BsBjzU
bLzcmqNGP9BPYIJCPzEEp+EFLGFyrJreO4duP+WniIxFtOtgVvEH0AMVn2xRud072knO2RTprodX
2E/1jkBRhbcXzZWmX7ysOBhICdiXmOujO2BHGL8xF5R3Ss6AX2kiGIl/R77cuLFu9A4alGRvkIt7
DCDsSVPI+NkxmRp1MENefzdeVZgVu/T5yL/27r2mxkjLt2i5J8lW2rm0xNjuTeSkJ8tToMwH2X4w
ttbDee6iaT6aVvusvVteoKRMpDCkuGSXsDoHAXEabnNq1XRkwBpl6/yoJjOwjraLfxmox3LVTn7/
j+qVWKywz3SEYaOIBNfKKrV7ih1OFC9GDjZnBBElTbCtAKwRFiiQuyoNQ+/mp8wPZdgXj5ZoRLKv
qlsK0ziGeJVD4q57Vem8wLuZhyrAclbNjt/+Eabq7oCAUD1CPBMfpVI2rR8lPtZyi7H7xlZz9dDt
Sba1cgWVoOAcWI3qgKgXkbWBJ7LhrW0eOLf2/Ydg94ybELdNcww5NoWHRejktMzW9BUo1sdza1dY
h6L4o5xJAl1vS2Xz0clgJqWG9AtUOHaLz3xmdbFicl1eHWw2XNEIv1gaY0axezetHGogyDjgnAu8
7NBX0g13ohn0Hb8igAaGg/4fQJX41V0cQEFWhw0QYL4rUH/AZt2cmcWyhu83SEB5KeZ86ANtQngD
P01CPBHTkY5vHrbULJ88HKFSrRjIvQS9glQtKjwy6CGZSFLvIzjl9BvXGkdeuNgAKVQpPAVTeCQd
sV9ob/txg7G9DhgVltVMHdQh5FLADlDiPL0WoRM81aWipgFv7maoZ2drtbrd8nyhw8QNMfDSExpO
Lz6gr7W/5AN1fXXUPYW1nVChItO03Xu8AHK2sAUNi4auV+KXM1ngDZqTe1YV0pVFXubYeKlNEE42
M0tgg6QTsQ72FL8YAIrxIcZ/d0pYlP9aUGY++tS0Ay8tTYHxHGK9qcgg7Wxt3x6bKbgHZg3RIANl
1i5QvgoOUy6oqyKOodbGcqk5mOeFjAmUGEIzys5GzMAjnx0YU2ZCLHaB9vmlG+SGzZiMYUXRWzhR
STrxognp/CLfN+wxcczfMlbmQLUIyAFOsiBwxC0f1eCE+I8bsU6J9ifDPRMlBe9jKMqnCLPkn3Em
n+uJxeuqr0u9Xxo9XLC5oPgqEy9bYgLtw8L65ejT1LLvpqXErXsrvGaqRdHc8rlYz8Pgk6VOFyys
eYgNgK3O0Gz1EPC5lgwBW/Da6YedcG/+m+1W2V/WjI/SHRbc386ccSAnr0x7ptTdA0Gk8KgAKEe7
Qg8UU9FX6aN+JcBhixJs45jXZj1g8H7uGWcOENI0g0xa5/uMDTEOf3/GKdr2vWUdSulwruh8cvw7
KtujYbN07MiJXQd8s74KfY5PxcJVxj8m8qIMH18ZUTyoa3WJ+cLPmIkInpWxA7G27QkaUzpKaK1L
yJ/IcKhOTJpiS04k/FOjT1K1V5RUYc3p461R1EMWMDki0oHK4OokfvDiV77XvuUtCE4WbdLAk/a6
8uDLloBukaqS50JIgB4FuabJeCW9jCIaRwAWYKIBFSYRBMoXhwkD8iSAMEx0IarDQXtShVtH1g4F
TwMlrYeK1XKzLSG44IeRSO1kZHUQdQ4eb5MSGqIvzkaB9stk31qd7TySPx31hUL78KFKC0be0LD0
f7SlwtaPc1JgdUBs2ztWkrHn45u3ViGx1g5EyABXLs+Xh2Qyij+CTvqJoPX7hHj2wjkTh6MQaVDd
4XXOzNmG9olrDyp8vq/aIQx3Tehb6gyELHLOUJcDgYTp4sSPocgdfPY27zhY868pKnSL4TDEMcu7
qH3tLeYom3d3hrkPs57am9pKISI4Pm1iPXtHH9mUTGw74VZ087tijItPmqLknxeK4Fomke9eFqcy
2R1TAe5G3u4T1VisEdi5snamXmX2fkOvzB4UX+cVX/tA+FuCLkUjc6eZTqVROPEROozrXSUGZfoY
3aGH28COHNJsTbJhHRiMMIgZJTKRncVNBwx0dFwJ6TKGdw4lxT5OPRXMLGamXcwfSLMYiBukdCtK
tjLJRmaB3iHimKdDFO5mcFgeURh8J2+QeD2iIjEumK20o+g4j3m490TaPjT0zVCLk4Me2fDTDOSM
cOwdVW3mfm3mZXwHWNf+C8JuajblHBBxrgNOaPR8jfND0uA0WE821dfrBlvUWQZsnO6nZKEJLPao
ednIht5HwIeSHTZ1g21+WcKkvFqyLeXFWjzsLT4XrdxbJlUndwHL2MxOcCop+v21ac++PYUDJWlv
xsd2AYtVLZvZtju5wdNbNqe0HOyHMqv7DRJmfG2aSb0U+IxhDMb4wO4azhchUKVFINkV+P+CpSdE
tY4qC+LfUlACDGYnFeZrHPmA6ACFsY7v3e/s6oA0bx4oJorhddPktp2Toj34Y51fmsm1D4CZZvcD
BT/EbF1wckhzzMoc6ujFfLKY6MU61nEYHufcXw6oXDPRuE6L51mMcfSAY4KJrm2I/14iQhkLW354
dhWUzjs1RQjkLj3hHh09ttjllovTam3FoRt8gs3z8pe+VvWETlrDKCKjFbmcjxt+XyR0h6Litdel
zgsRHx4M+B5c984Zo/C+iPW0UZkCCNqzVuHHFU3wjO8/Gq9Y9iWjupPyGAhZ4CFSgEjrrpHwl+7O
IWavBTMOiQG+lb74Z3O0E69e1VoUGyIqmWg1aDu8MyYBAdSkDTYLovqD4kkbxoyIGWCGP0dotZNh
afsXqxuwrhCQUj7BAdrfkLVWrIfs0F8Bm6IR3o08O1t1cpwv3Cjd1vcVGKNyijYlRMB+ndnjuF8s
lomrqoNVfqq9qKATM1P+KZ85j7uRG5wr0h4kLWYvuZLnbTEdOBwSAubOSxm7wbcJ864WnBcIrzy6
FkmTA0wpYgQgEQgINxBeIReQsKyaUl8KGdXuVhKO6jeaFTsoCGc22Xlkgkj3lTew7c41m68VnM9M
773GGpN9PnTyXFB1YL7Izvjea0co67vz+UHTvqrzXTvyECQcrVR26oxze+FIYM95MModK1x7OQqa
A1azA2b15ASAQ1cGbN159BI8l1B4qPeG/Dv7X+NkAueQDJKBGwMU4kaqAt4bNn6H+W8Oi/a5R9ua
IUwZhcMQHnDBzn6ui0L+Kwd6P9/RHuzkgNMhr/5PCMdA0gWTwL3v5z2tbh7TbuG3Alp0OVYhcrvs
joITBQq12yrafntcXtz6YGPPoW2q6I4heNH8ruHyHTDKnpsx699jBKnsURqfWimwecWm133Yw+lB
+GrXhDSs/yrT9w6mHdmfEDV5kqEVWmea3yeIo3ZJilRie3by4dArmp4hDTUwQXC151hLG+G+WmOF
IQyUqvwGXHAb3EyeJ/mnipwJkXLG8DZOEwfqgFuDfjkkHLgzPEJcl3DzG0Zb7GCQvHg076BCYR2l
+bOW28g2y3iYfBfKVMlO+Z0md9Yq7BQpLME4HON7qpZzweYH8leHtWrDL98Qzo0j9jJjjhje99x8
5DCeiijP9kon1Q1YalhLtI6xmqNW/J4ruCJF9D1SMD9cLUfGeCaDIMNEqviXQebcfDCDunITT1cQ
Tc4p11X56BsjqZqyY/+XtX54wTo+bErIwTOhFM6UcN1we984Xyr4cLvxtgvJbuJnupBgO7EMzj69
NpL+ipC9d9/6KOcsTaaq8H+Q+vFMxQhqq7wRxYNXNZIMiyumL7gk0SUpsFNuKWyebEKb9ryfBOeF
/VRZsQDb0nb+tpxz+01hr2ehKCDSHhNswcOBW0xCjmvTDEh4jX0CxLBvADfT+/7Sh7iJCZgkptxD
xTHFxod83a9gOdVPC5Py2jdped8jgU+riHL6dYxFBIAEVjWJh3A/YNvZWgz5/3HjE5KylMu5yyEc
CsdqpF2+ncYppEKX8tUDOTDqKBZtpn1QCUs8FX2OYJfgZaVzO4LqcutJCdjBh4AVPkmbL9yqKgmi
q8rZX60Zydv3kB98An9h82yrOEycgiCNicqmFgtQMSlHr3Wolk889sM34wGs4W6YQcfFE0wp6bM8
THCv7RZGv2eHaks2BagJ9m4gb0a5ItrpjXWEuzzeedT7Ujft4DFFTUmxkPPK9HcDj6b22iYyw4hm
B/muDuvuMjm8+K4kmrR7iSBfn0QlKps5HIHsiPO996jBCSAwRV5IBwTcitAhvl23JBQsH1h3Krsw
vS+xTecfkdcEx87HBwrTalQSJkPmmCc9ONVr2HDaow1y3CLmFO1dUTdLvpEBZJsZ3JSw303aTD9x
1ViHSTVuSjPjPD+Vli8HFGbV/PNvLty1KfvefSRn4JU7jqMWFsFSwnwSKUjibRJb7bnkFHOBo4BQ
EHmCwjtP45g8htUYb2XMqqrcMX1y2BpCU7X7fmCMxJ+/CPa0VmRfS2e5hXVnr2xxVJlJHBySn6cK
0/0GrBmlAUEyLUcdU9W0izEoYpiquNax7IK5Pyb1FNFBFN02/LiQAHU59UuDQ/s3Ame+dnFBnbNW
9f9NfuE5WG811I3Eti+8QjWaZRe92yQvp1XaYUzi6hLmovGxnxp2lWsgJIo8Z8Ou+RGBhsCgYxDi
TlHKZvJlFnWGz8mFhFJ9zYtl7+KJgCSH89jmr6YpCLnKbdE0mITwd3Jcb9rzlNhATTND3Kdju+Fu
wyBa3stirP6K2Vgnu7ZRNbpO+HjNqAZbRVYye8gvJnrOkCXObdMWr5ke8RPz4cM987khdBDblAhC
Z5IvubJQPlsT0Gkx+Tgbb3EM3ALDII+At6EVdZjnsc3KvvwDlUB6IhUTa1DPlrdH5IwkBsSu/Vmi
vrku2bz8pFqKVyuyLHkG5FhbFxYmGTcLEqDHwqP2zNa3cdu8mkyEvJbYqtxAaXq6Q62XUIILXofH
KpP6mLD7C3Zz3i3WpiSgseeVmiY82/MRJPvYIV/TkbALy8qZVzRE53s5lmO+o+nCPvu64M1gcQKC
98gVZcFfjOoflsPgSClIHHA/wDw/MY2rw7JELBFtDUyC+GV55MYccJB53bHH/ClWZTTH7jausSYB
s+p5CUI8IzkDVLkJNqpr6xRdxqNGwTbpFge+vPMQ/zlBiwirb+8mOOP6Idg0VUdWjouBsrckjsh4
h1BUT20dSQA34I9q8rdkbDiyIaAhEDkEp3aER6Y1tdzsLc2U6ee87lJCbS1hnWuZDhzK43nOd/ZI
6D0Y7dF9gMqwuHunr1R6XByyGpC1gvSlZQ8NLMfpu/TCKSO56JSMC6xSjg887hd7Jdooqh/RiZf+
Ae4iHiwYeZRfTL1E1KvnqvNODVI61y5IRsxcVtLNWzHohtqfea4yTDhWTdTNi8jPx6hc8zoJPILV
QwcVl3gVHsMNVmIarSFo4JWM7MSt/3VLWNMxVfhfXq7Cp4l+k4OwDM+lIsXX7NjuRKvH0qDNC3z+
93lTdu0Oh0z4MPhO/bb4eWG2re7MM5tEmT5FRFtktqYRxdafyeJEDbixkDob7McdO41hJMGuBRuH
f2GWVOJLMGT8M+VMSrXPJ/kpGzdbJ7hGbnWNvUReKkfv6tV+7/Nbm2l54YTs3d5Y7GooSQ3UIg8l
o1X7Gui46f9KHSbZD7NFRtpBLUlxCpeeDDqSEG9eidK34JstIWyXIf0AnKSr8F9r/OiNflt4Gsjb
vPaxWHBdIK0q/cIakDtzOxCKuPctCDcPmA+xJK4qe0YpnrPQfw/CUlwnDiXNQXflfPREjevBnZtn
kWncVLagVsRTBp5UF8UtFe4ZjQZ564dfbQeS6rcmmPFT9zxGkTGDuv81fhW19zHmCu8I3dCv8ZjB
dgZXw5uJ7C2W8/aLga6b/0hUNcWGlLL7X+e4fvUob9APGxXAwxlZx0O977EIkRgPGSVXnozDU86T
9+JToRqABZHut3Z1cPAiD2eJbOtw68UBV7ka23ptS2kc7Bpev4U3wOjVTBEZGpgYyzHHCjV9dKMI
uk/wG27OOWdO9JdyO2N4K2fBOwYDo564Upz+DaxgB0piioYhXE/s/8hzN8Ujzwh4ML1J8XsolvVd
QPOEklF013ECp7kqdkBkkX4bxaEqpio9prmb/MPhLiklQoh55Mg6nuhRlbeNdzT8FF3VfrQU/GB2
TZLuQOBjeFJwA/Zt2LffGgzUfYdZQtEZkGT7etB6fhg8AouYnzMbmRlnJPgqTj35D1t448S7Mced
Qq7WC2v+mGz2t6ijfgzTFfMf35pX+eYvXjIPonGDYXDcRDns7U+e3PyVCwemmK1PLO4RS2/Q99x3
T71ATsHxtNjoLcamxXvjA6N+K0B+FKzdckgWZE+AwPMxOp8c9iRglrTscuhiJIy5oidrTDcS3rDZ
5QnmlA8yDTnOP0sLfYUMytW/cgnatOeRTGC7qdUMosYfUrWPcqlZlTUYhTakEbMMfpcilyVCXTuP
fqZLjuIDu8Cm9xkYlqwMLSK3qvcBuqrWbY62t9Q+Lth2+htqjuPnnE4176T7PDlPxCK+swiVHXo9
oh3GNNtFPfWgnE77UsSg1FS5pFcmdOxPqi9u7QvTdI09yNpmTczJPrA6RTupSQZ8N2GfLM9ZLSp4
sJg59l6H6IR6x4MHtltsb4zbzd0h5aWLhZkruhq+6qIOLjnJlBq5sMn8/3SXVzYv1LhgYMNeyjVz
w0R28ZVMVlO+VhlcRzwJTpXvZrdItqULvHiXxO2cb2uqimqIFEVc0d0T+c67FyxOywsHZuHrSIyh
eA9xHyCI4p6N0xMUS/cZuS9nz5JBdCxsGVHlwaNrK0SMIuG0abOvPR62FCN01VmaicR1huf1WjlK
qrWkjuKRvXecbQsHtO3v4KYjFwhs0WDYc7QhfgKDkXFXu8eYg427QXDCphdOfWptvGgktYDFiBym
n8mVTehzX5f0nXKqtJbD4oaW9cL1LxQNzWmS3dR6J6Ei0AK651WT6O6UYbN/Gbh6un2hVMQ5ULCY
3SRJNpy5fpc3sFuq5B3UYkvuBmwmTWDTa1k7WfeTTv1IE7dX5wWpjjTntgiFp/e2D8tqO48OXcuc
D8haeMzogIzq+dhMdj5BLnNLquu7hrUZGY+j4/l4DGQ4oqLQvYGFj573Ztt7TXJGDsmfK7/FC5J7
onqLSpgmTDhN+o2OlRDmFTZQEqMxaWPc5LsFTbLGCunBnLL8pKowri1+qb6Kdg70IZ+Y8wvqacVW
Qt/ZJagVRGKpfeXA5wP8e7uBz3LOztzN256zDn1xHioo11Tj9lu8oHpDBAwmGbELMEyslm4yPAxJ
mF+0n6wcHYT1Ayt48v5ZWbOIDrF7YQby7Yz9iUtYq2ZL4D94KbRNer+WjrSD0uxSaHu21RbRJkNq
WvzYMmB1SaX9a3kgAXJt2WI8wxi0sqcgY23xjITIiSByYLcfOHXM6auXm+Yko9wp1m6SEpZicjpW
yIkQaWK999MGKb0QtO70KTw44KOHmRwwFfQUao188FoSprndzrYNz37PGzGj9zDBftCxd+/htOAe
mcxPyAc5n9nBLlDcHIeUG+b7WiGyDlwSzwvXbnEcsCOQjBtI0OKUDcLXsMzMN8wUr323yFeQbaj5
MRJ2Oqc6kPKcs6D5x3hJEWnWqxI5fqi9tzx2Y+/Acjs/p8zLDKmF1yePOFRcjBKzQZtOTHJhXYRc
lifouj7ZMOq5Q8F+TwtxHWoLgqTvTCSQBGvxLY8t/wPbjPXUFC6eUKEEAF5QJJdphIaSQnlFIjdt
892A7bpTda92zF4kmIRduQeNveElTYHnX0IyzxtwEpYNsUxkYo3FpXygqdFdyGWTKV4XjkH5R/ry
toi8c7PlF9TPMxPuC774wN4HxCD5mEzRshWfCsoBfFmclN9Ja0dXlnwI9CDRNOcE9yHuAnd4S6Oq
+TUOC2hyx32DMc8O4rtMziBWUB/cVw8dvT5O1WIotXdtlR2gIMSXRPEGJCF3W5+tKDSqqdR2qSui
qB3g4TdHURE9DJhF++cpGQt5F4KxXF7CqM/UZw9JdFe3EazayGkKQfkch6uHhYXvJnT6+cN1yXve
tK9/oA9xJ9kdvNo6wGcVj337JaqZw0Zbj8pfZ21enIEnB+PVmzzWJg0nHDBYvo2b0vb7A2HbxD32
PeeNMfSRzbuG/3BVWnP/1VrL9EGBDvOrNh3hpEHvAY34AVdDVx+15dZs83x+RES4OezuKbLHbrN0
ZX5xQsg0T9Ax3BhAUuAeeHEsVYLVFQvLlq1D8GmDubiS4SwAoDQR+6RFuQyNmKs3FYcGWDpWNu5B
GDDcQ4Eu/ksjbtIw1EVybwaaVL+7PMReNwUBbUESl8teOBTc7XQJKXg9Ysf31hx6q88ucEGvtg0p
clP6obdiVSceeE3I55IRFt+JlxIBqcPiB25td4HzPVHIhxH3EbhxvqkyHtZU9Q3Ls5BRsZl7adV7
j4T/thYxQdPYmQsiJ9BZeDrZe5sT92tqiLCvkkCLz2EmE840zNc0MdxvHIuhjwHSyt5sugueCTq0
j3i/vnGjmh949+lhgkDD7r4oTyVOmYMHYJANvGhzdsfGP0opgf9kt1jzKrQHm1IjlOQ7R2XUQQ1W
Idn3VIl9FSIMvlXHExvjT9pTxlVLgBij++6yUWBTNHYujwdKPQ+B66NrixvaB5cCPyWb4vTfkoni
heTq/AN90oJ44cceEh9ZFtfGSI1bMoseJmPXz4of+xOkbf/IMZXzmAAhREjNzq6lNv53nrst0QCp
o0tk62C+S6jWknvCt6RYJmsK9iZjAMSgBDtLEtK5p/OYCYzjwlakuOjXdgeVFxQrnlGsjxcXsz3H
TUDQKOk4zHSUVqhWdrJshO3pYIOlKHtv0i59Kxn9gbGp6D5tS/XcthkoLQ41xfsoh4+sL30+rgI/
g1JefXHiWHw2wF1eU28iFSmHPDsEE5L+Iua/Ng0NLdWLf6VvNC8OITfe1uPVN6x635UPXd3jugnI
4J1Hm2l8a4ZgJMgVwLnsqFjMZTt8cAiZtz1BmZ3bJNH04/eVHewsOCw7+oYovE26DHUUwzf+WAuP
nOLbouok0vHBmurI3ViD/RxGwtzbt0kL2wjXb2pAU2Itju7cKqddjXXCamnDciMQvZA26Dg5qdbL
jizpt7MoaMhOJYctYud9jtLXhietuxHMibjqKQUKJ+bmZI1Z8jbr4JnklbVzYfZdbPzOh7p2wkdJ
wHy/lM2sjw4V7xueRS1DAybpeuN4nnuidbqDaoR44KyEZwRCzOhw1hBl/TbzGD6BwOO7RWhKkXj6
LHxvkDGXg8ClcRW8rA55GtvvuB8ot8DujKYqQYEEFJAVG+OJUDBCDt/4M9VLlDc4gcogf8eN6R5r
HzRxObraw38PLhJzd/qLUJRuM3ovV5mFHS5Q/Fz1BN8qHx0c00xWm8bzIGMV0tC/Ghp2wtQ/FQ9E
GsaNTsPoiXY9m7leZwmuMCtAsM9FmdLkA9ELP0VlH7BkmT89tdO3lzsVZ9rhC7vhtHVLM2FYreLo
zQpjzGqJdV1uvykeyGamLIN75EaFIXBRUay4MpC54fcyxo7YAYZeHwpKeNYg7Nw73BRMo6Gcxpvk
Sbl4OTXZSRKx4UddgOhWGS4O2+W8Awp1rTRrbQGveuXQsfGIPgVDmuVPPnFq6t3C43GY9LQlqPYI
DkHRBDMO6jFKlgOfdbSlGhI3oLRQ/4jZftNGVm56R1unKTMnYtasLNtgyP+FDmWk1uDy8lN8qgvQ
5eJ5mSOqLcfA0IwCBUERYuror01KXmhAuj4Sht7bqW3s+5sixBkRk9QjJRvhp6X8S+p3+g6EQOKe
osThoepAtr63Rwz8AySoNYl5qKaYai4clsqLP90C6QFOi5+4dfi8/ZLsUVSEwY4ukd6ByMEVbTnW
f3kHMszNZuCLJAx2LF/oML1FTMrOk/UaqCgv4lBWz0UjC9iXRekeQ1bOn6HsmrtJjsTSORP/cHyv
f6uqeShvgUtu3VjyP1OHtKLj0vkybfnQqC75CMGbrwYE0Yc4DKodwHTq1U0C6nWd+5GmRjxueKln
4qe2nPLKC2s6+Zy02pUB1bMae9p/Dp3HIZoTLnQ5T4IQoZjn9goteWO9eYltNqz36C1YouHAqsJm
C8mPuXQsMLo5m08Ye7Bcpzm5BTwh3SYtJSsEDrgrzvXROzWBhAjGRh5wAaEU5SWJ27zsXlSpmDip
DFJ4j/wbRpV21m0T+BkPmf+/Iypd/qFNRfVWzIlz3+kloWy1YnGELx0IfefB6zJZ/QOFZfBWXH43
v2s3pK9FHLv3NL3kTwLVfFOqKQRIzhAwrTvMIXLrqSXNN2U1psytSXvru00ILi9WfztZpL9T7A7P
DPyfbezFe5VDQiZlzwkBhZRmgqr7Qoc3GQe/trvTKg/FOkXEhhfAlu5rhryTrgO/rfWdrZj7u7H/
Y0UcUyTrGQBX09g+ZYEdQqKK6BluUe9x5eQ33OgICZ7EuPvie4YaHr9vy68ud9L9gvn+1n/Idhve
WbOfoZs9Jr1unxhVeJYEutV/FH3oVTsuOAl0XbFvaX0/XfNckBTyAP3ZqiVIh93NrbBmtDRrbQEQ
auYu3liVhb1jSgghugUDEFbWGkkjsE9uzIK3J6a1wUusto3OOqIMFclVO9f9OphGiiLyJuyGbba0
HGUbzFV0drWbEYglj5P5DQAd9kfPWMNamYikq3lv08RHxr/BOzA7wcNJPrQhZgpZLyLzi1E5nSYN
5hyZPeBxRprCsV7cGe3G83RxtqXnfrCoST+1tNtjNESB3jtlsYcaeXMfFXw/pMXd9JECbRHspAuT
se/I7KzpI8MZE/eU9Bjy2HnWHUG9WccM9bHZWwM7QqFl8FwS0n6Wnp9uIpJvNHdFcNGkct/LTtkf
Fgg3a19mdv4zaoHjhrdW9Vv4ylwyzFgRzHeKvNYuS/9bfJzDPsUcFU+OMbuvh6C8Eybs150O2ffD
giDKAZAnHgJm5oagUBZrJW42duil2dgeMuoHdxQgBJtKJgKj3/RfMuGLIid5ym1y5g2nYwxV+Qfb
F/6yMbpWA/JpVFQnkgLRqg2Nes+B1JNOmWb260uRqFddzC9JfDsj5Nxpe4OVGx+w8DfU4cbbYAjL
I5Gz5LFDd/jMY+9WxlFJdts3wcGdUh6fpJs4csFi36M0sNoI7YruHbu970NooPlcdC8GZsW6KLTX
r/ElODebYvpys/q9kXuYq1PM5oPTVJI2lAWBfT0v0NW39KOoH/LYkUbRSmoecFGGEcyX3szs5lre
th2m6bfpcgTMkd/i1zcZV1ZW0cHdOvD/HVI6X60uzF3FisbbcwQKQXYjhJNC4wLHb5tVFmtdbCWw
un8hUkzvLFHsfUjXe0cVlvKuY9j06bFw0LR3ahGCCA8ROL1yCGj9cx3Bq2jCS7oZU3v44/J16n2F
YP9KJ7Opv2yt64elX9pHCQfi0eA6YbbrIoegf2iKG70frM0RM5ugdyqyAfjm8DnNRgFpJ8QTuH1Q
PTE4ip6VR8sbHI9r7h6kV9/IenFl7vRkpuhrZM6T+KQU4Q1MS9bzgut2/usyboFFSuizrJxwiYxL
Cuxw0Xl9l80hb16+wDyvrtKMGjDH0hanzJUpHL0m+5nd1OGtirXa3wGp8ctHIgCu2RoQY+/01XHW
0kTfdmlQ1wemQyzS+VjLB8eA4wsHkTPYlkv4nCaFD2RO4/V7ttn/Zjw2YNxwmhg9PW5vhfbbeHCs
6IwBxg3WQ1n52yz37a3pmLuxC8I0pLJ0rnYMrin7OhwyXtRC3vQDStYEr0NM+E10XtK6tveDnsR/
iKfNqfCGjAmQvg8HA7VrztyFNwwy3QQ7SCbqN8Ot+cAqh4qfKhICu3DsYc0E8IAKGZIu0hvda9ZA
NuiCmBPG5KxHwWZ954dy+cRy4+uVFEvwqlU515uEJuXuwQzERqmxo4h2HFbl4IMQ9Pssv9HiXCa9
dEPItaPPcCZ9evGA5dUvqFnWjDnnlvv9shlim49UYDHAZ9CiqBCrYO7nP7+VZuf+ZFUcuSh2UmtX
sZrqMPImaj4yK/BjkpDKnyGcpC1tLbZw+OkQRUk2pqIIYEuBX10T96njq5cUaZJv8FalU8fRli10
duDRYCUOa1Iv8Z4ijBWEhbFHpq+wFfP4La5GHX0aMvPDSRvc/MRXGkvj09YQ6hrD24gmQ3ePRWAw
h5R7Na8QelJtwepoYju7uHHs2QCrYT1BeAuphiiORZLJiaKrZbEHqpe6fkIBqP/H0Xktta5sUfSL
VKVWaEmvtiwnMGAyLyrgbJRDK7TC19/h+3qqDhtsqXuFOcccspISjv+UIzqXAiM75UYS4wWjDdHZ
HytJU/6bSrAoE9yFLHdaRB2lnNQ1LWMVI7KgPy5cEHnwYLqI+TJocC6e9Yo2JLjZV8jKvAa5afQH
FYMTIluF62RDEyYw27VmEFZS1VcuLF4WLLLMxdI5YYqMRrr/LJL5tpwicPeeDjcGsw4IgwoMg4mz
GTpXFYexmtYh0oFTfZKxYVZHoyC8QGAHGkMrN4v8QDdNuqJcpjW/wL7Lvf2iPNs/zrDXYhSdNTUn
kBnrpO2RHgVyD9snl+71GVwPNMiN4bTDcK6GmAkO0vymhrvlZ/MVWxPC4VpLWmiLm328FMPsuYeq
q4Mp8o1sVWEwN/rTskaYvRsKpltIL4PgQ48vEjV+2Xndc3eDdzSE7ZLG5fvErzc3ITDRjHHG0BNp
Q7/F5pEMkYDv9dVkIwoRB2Qjd03lWo9e6i43jtaAuqmXBKoc0Yb5y7FrbZlGwprK6o5/UipCRxV6
XI4DSeipMbx1xuI9oX/S0wvRRf2D9LTDH0U6DdwS21b7uq9sQHcBExlhKRp+F3UZBW1pTpztafNK
sVCPvyMcoF/S6zBDWWzIfdxkWPfv0Sl0722ZtuBumbg/1cY4/AUO9pADblcUreRLmxfmiHb+4CiL
wsf25x2PXfqNucLrjwbT1Y1sk/wh5zgo93oq0yKqycX7kZL4nDDDiEjyBaPL5FDAeksxgGb8njCJ
qzMQMUmClWFlTrgWrbX8MZQfr12imnEfLJ3/A0XOxE1NxiJjRnughpawNswwTWRzbJy8+a+HNcJc
ySTXOujXyTybrNq+cJLO12VujTdeW0KhkAwRfOaP+egdezcWl4muxYlqoYtzyq4NTfLUctTzzedO
5KiCNXHHwADHBoZ/thgqD+5L6GxGmODKoFXkBBLnqVybNww6ksk/jRKiamFlGFpmT9C3WdKmSSK4
rbuQjpB7JDu1qEdKaanvmGCOO9eV8Wl0MZFzYU8FGBzR4CaUsLNR4NQG2d4Jrg5+BiYQwkSTBuTS
KLw7MhawSkkDmuDNoJNqRnilrELEbW7xVsFKnw7VOFY/RjlrprTMZnlms1ngHoJX9OPkWFRx0IvY
e4FrXhAWntYsBrqyPxEF4n0Ilx7uwBDQQojUa7THWe2PUVe3rhH59MDNfrUZsocYU+g+bdNx5qhr
J+aFPDH4+3rc3p/ZOsXtuXQhBp/QwKbJf12XVvnOGKYh2RmTUuUxBtiYQY8lmw2nxSyegZ/D45Ys
/G6JnxRqIx7AJ68bFQMREbMkKEtKws3Ehwk+tAU9zi03DU85Iq6zCYUz2wtuxW/iFemZWeLKK1UJ
kFNd3n7jYTSZV9RGTUqOm5f44acxYIXhm1QOdpnPSIsrwbmt19by9thcoDlzUuIr7jl5nzASVB+i
cUnF5enFT5BokEkhAWLQ2bgSiYxQHERHnWRZ8tItjJ53I0itccv4wH7MgIk1oeJveEk0xK5wtp1k
C05W3BtDZmJNSdbirhlqSq+eoWv12blG170yTq3vjGGdEuxbU5udaPucncKoMeyZrPHssROrZ7Cg
sCMd1Ph3TOTMk0g4NUQa629R+SU+mnJl9imw0LESWmBi3p65pD4qloZIaEg9EygosfjmYT1Z3SsQ
Mbn8Z8UVISGbSjDC+85tjVaB0tOWBwpCLTd9Zwok0/CZ0+tQ1HwaxSImQpEcOQfAeQImSfPcBP1u
mfDybwQk1GlbGpVe9uZkxPleZ75v7weDcZileHY27aSGH1+w5I5k2U53AmVO+90yTy5QNSTdcGQ6
biR3LWmjcm/rXEoqqBJ8zMRw4VrOto/EqaPkxlmaQ+qTmIYIO2H1BuWEmazgo5Y6mcwDa4Eh+2LN
O6p7R+I0P1iW07jXnGGzuTG7sV0PZdMTPWY3U+0eFrPL/SO3xcRAPLuBToeEfhgKjcXS1DbBrG/N
tvVealyRxFDBiEq+Bz3W7Snh9v8jvIU9DV9292x0SDjDHj7IenGS2vxDmDw/jMkEaLrNYLrgexDm
46IMbE/zBC/m1DWW94eYgVWddMzM23poH/0TCSSr96Ugioajjw5qgGxI9VCV2cXrHG3uNDexQV+E
F06g6t0uZeqdVj8gLZnSiglc3qWA/uDAk1yf0vKWfRWLKDdZej7b8NeOJTAcyoep/p09NNEb3Q0I
SbQL43knkprRwOCMQBPrUg0PHcQQKspKUxJnKnNf+Jvi59k1QcVxZwcm6LmYjKfc95vxKUMveMxX
Vv03ppp5wf2e3jVKfJiKfW84wHR8WKcZ4goReWrjgm/ZqcZcceMb9skHPJhwUEuE7rUfi3fsqEP+
tIymC6+KOfjW4txlDWJYDx5cIRPjcyUZhDXGo0CCfpczTy22FYO+qDVycgpvWRBdjXJrVzImP6KZ
SGGMzFWwRzvGct8O8upjrTT21somSWo/6dko7rrFRq2kBQCxQQV8FjqOV7EDnqZa9lzxWhbIY1fc
SE1u/SsUlqi0mrmRmqa+VVP+540Sc+F3UBeIbUBCbNatLXqnsrA22dSANqur5UvaVQeMd8WoYuJN
OTmW/ZIw6t7FlX+DWGlxQj4Fr6Gpgg/IMf9BOXJAs+rpEdEh738+rrwEzG3dh5km6gpKeObAY6Ia
oXxM3gZjcPaFz2NYTEtK9kWVCbj6KW2A29rlPRADBE9LMPxr3aE41a0pWbsW6DV3QVZUd4EVF4e+
zOVb45fcgWyzsR110IM3k8IwjmTQT/MNd4K3y1y0ySCH4mCjhsCCoYZ/aJ+OZFYjBMc2N6wdQeHF
1Hj3mcDiDEwDBZvGK8MmBT6J7aw7N3a4SSEaXLIilQ8p6rc7XxA/xHQabpHHyBTBZat+RqqNMaRu
W170agNAohIPnO+G8apNycsftp1ti9FUw2XBoKzdlzwCZoRwPW749BR3x9Ir2Dt1W8zdbrDGbD6y
zjXjUJfVAIyWygIbDO/GM681KYyMlos20l46mqHnqLb4LhbNHsE1Zo7cHA4XPIGK5MKXDHkUoptW
gypDIC1TsB3kwEEgQEJ2BNzrMqSezcZRkRC8fiHNR7V89Gab1lux9n73MBvJMN0xa8HXITHsOTz7
AfKGTRLjSN0nxo19yUkAr6plkGJvS2tCFsDQJ0BLaTrB3ml1eePakvzD9ZK4F+AUtzXakP4LEgxl
oAPa5RYKxAlCOCKaeYAfVkxCScT6nPxbRBMV3LKAaDR67pEj2a5NTYgeQzNC7voKoYxepMcfL+g+
b3NkNEvbLK3Uwm1UiZHxFQA0ZOaopsPaSrxnOFps0vjn83dVNxxnix+0X3bMmm8L8SjgBsHC2157
bLZ8vTOJnbsZAS92L9zIuFKxywIN8b1+jNBcOs9wyAJWc8g3EsR+eZvt04KSZ8eZzYoyH9LAh6Ib
I6/3uI94zclqhvSZ6gk0Ywo0KHRqy1kOWIMmve3qebD3WFStYG8DNzo2AWgX1B2p1oxOlMrvMEco
tR8Kdiw70bckVASybwGk+Eb/4Iy3zAyffPq3ymiR8w24Rq7KKeDNQhhEG5xrP1s4SVrT3BMtwySR
J4ko2oygYvvcEblo4eSqu/QXXgdo5tpf4i8TgBmak0FlKgSJUbJ9suPuxSSr8HddeqDaZD1x36Pa
bWjwPUfcfjfte29rMmD9oeosMdR1kHFPaukzwgXJ5bOjZlnJEKIVceiYLCo3Xlci6iK4k8MaIoul
RUSjTBlI6K9eQ1jeFrg+dB7zoYVr8WfxxX7VjH39+3rJjfnMoYk7mqQ4B78dDdYTrzd2Vm/ufHZW
AREwVARBZhBeI294AJQLTwGCZ2B0MXsdniezOE4KENZW90vwacSWYW29/GYZQs5au/BOl85i1dC3
n2hMQbRRIZjRSEtBOI6FGoHY6y4YIgehE6pP218aFBhj7zNvop/ZDY0DqckqgURtRr8EoaGVlRbn
nuGIy+C7cbMDGzfDPLqWRMan47aCcai17+/mduARgh4jxy0rrsZmb1P1VzdHJ38zj04mmDwOP84U
G2Vxnde0t4Ia3w9ZZ3HilEIQrJNgc5QwqYnJ3fE5NAVgmrh1johX7OTZ8dHXPbBq7wndcBt3/nSF
3agI9qc17ovSt4It4hHpspdFk0Ugl99/p1wkfQgpwLuNXAnf26aIj5/nrCQvEgvf4O4TaUzujiK8
s18zkP3mi6DlMqBGe1mAg4HnM0SIUhZ3I1pAQEgUwqdCGt3vbA83vHk113sKweR59HCN7NpGYCsH
TzP7d6YUmV/BqdYlmAZX18tOzg0MWg9RIMv54SZVpSKVf3CIWeZRObj+aams+G92x5ycqtLOfpdU
tHcVmdaMUoC88L2vThkTK4qmEklQgBaoY6vKkgXC2CdavKZnjGtBO8LpimYtTQwDUIaXfTMz0JpJ
bYtYKVbyVCXos3BVtMsz/817ClDftrvVRk4XpQyirS2e+v6HRexshJQqyg1HI+3HB8a2Rcomfahh
sorJpZvsUSXdW4lfuR9GjJPnuBQ5Ax6n04S/A4cci+0c5+OdnjD4hwuyk3rHiKlV2wSj3xVNBN1v
3sHmM1LXeSsXdzl3CPV7qLKt9wi9mbga8jjUQASkPXHQdixbgGihLQRCOaYHEgz6P3Ns8h+jz6iF
px4t5dHCXywOLrf1ywLJ8g9KUaweawuf7Ka1qvUyUsQ8dH3uXuqkZR0Rc5jCspka4ylZ2sa4q3pV
fqekxv9zhoRQMNWikGUw0BLVQCyoE8L0l+jydE/IZNAZ8NS0af/cFIS8rkaWXyQLxf+AG4lfhOr1
o58sKNRyvH571E5AbM3EJlWMhRUMuI78Eax/2Q2pFXhyZI1mF9RrjhAUs5hA7XfCXIZ8S+nsPJUK
6PmuqCWytdZwWG12LXCvZ1CaVht2KA5/WpO+nHAKs30TBJF5WwIzsj5KLfVWcMT/Z/nM48Cgpd4X
TmxCvFyRJ5jFcazCIcnQ2GEX1qYXekuaslnFlTC0VfAdq6xjjAJfabUXqjrFL6nY1kRZK+VFGr3z
CiDzWjTLCxTGxzLL50djXsh06GZxh7wM2k+XJg84ZpdLx1OVQbyei2OJIPcoLY3qAtVyeux1LyMu
muKAKFs9E/yzXFnorzuaPNIrZ8/4Qshononv5Yi2Rrlre6K8ctBTkfD75T2Rw8tUOxPShTzf2qnt
nWcsRPey7tE/F75xqv3ZDM3e/Vx5VnaxOzwrkDVhDXUPeQKBd4h5avazDB9ZySrMNIGX6g8MC+/s
7P3fEsvTkzHAKqDEzw4pikoSocvgq5XAkhKh2Z21zG83cVOWHKxjHy2BI79csErvRlrfKFajVT3W
wjPv7SmNtyi6vmKfzBpYkV6LdLWFAcE0RN1he3pZufTx5fkwmQKjCzFt5IQdztlvY4KWW5bROBWk
qDxVOYwGs+yWR/SDhGZ0BkFDvt+d0WNX56IY85+2TcB/5FV+6IgKfDD0uL5L3suQTtbDKeSuX3Tt
y5ErFItDCnP0fc7wLjLad/95rTmcoSrdSJdd/JtTzIeJv3bnQPnqzsKVhGW+rw/ouMa3EZUYu91e
PQTKo8HuQEUapje8dCTIAdLAeQJcZ+Hvqn94GIPt0FXWq4mIfOu70jqC5rYPjh7stzhP5L8Rr9u+
swgNQoUgHi3RF6+um6sP2/Vp8a1GvDBSr08yd/M98WFqvyoTYwM+6Z0BFEW2Kt+Lqv1HJku9AyTB
HK9kKnHWGlx43KCQdrXtMPBFxbWPISdgg3F6UntIPdovJSJZqhXkYTZKtFAXhbgvlc7eoAKViKap
HZGVjNEo5HBwZT3dw3OF8jtKZgBEFDFLDBgw4vJjfcHk5Aj/YEH7kk8+W57Z31AxB49cLrKCdL14
l8nxn0ccJvdFuirJlrmTJ/Lbk090uVd8JO2nPeLHCdIRuWwzH4ltit+aIogM5mifLh3Reekra9+g
icBiysAWH11/4AF6xC/8kfXcz6I0xj/sgLhWaRtLZ+4fOeY+vXrN3gvXmULItEyjLChQNcmLcJt7
BuyMud7mDKB9WuMCogFw95ajOBfAC+JXtXvP3saEKl1LQFIalEa1E01QHoAJq0ciyXCEVpN3XPEI
RaUYjpjuTIQjbZCH5IHTtw29+7ogC/nkq5gIYjCeWyx6n0ZB14B+or4jL47wGgdZDQS/EVNRTQj0
obVS5+CCZCP4G0whe+aayU0yrb+VSBcsAIOOVqGwU03juzBM1OOEzEoWsglshHgaGVXSC3DDTdny
LAkNJxnXSN5lp+LtQpLfS6FTckJXV3k/cFCmh8JmEbmpO3TCO7xxDOWRilo/Sd+7oYToJDZuO+SE
ACR2+7W21VPauoAFenmnII2itqkIzuBnFHjHlLklt3V4z9NaP/OdyA1XtrcX+N6ZMbv6P9Mxgw9v
QguZzkDwlXIrZ7cmiPoTOGJAf9HNhPWaiBd7UZg5XAuzp1WThkpE9lXkDWrsPM/WFS2nl7/ShrR7
36rmsFxLGHkIztujTECYly2CBadhCCsRMijImA+la7IR7Zv105yJB5ljhPnsC60zG9phBweRI8tC
c+HBXz+qOPiYXFj/Aw3UNUv87I+5JxKKNmMEYBZNHnmZ9EKcBng+KAtjxq7t8GN5zK0peom9YThP
sI/yQP41NmqjnloVk4DAMErsEDqIdgXeq9TJT5HeFDKg/WP4ve3iQB2Sqfp/T4o3g7boPRtN/YHd
j/KdnVVz4jROv8pEWueu0/9MjUABQtpX5gj7rCwCsyfyAqIY7NxWDJaG8VEnF7ZYWEJt1uYhgi2c
/aW5ROYw1Bc8KwAoio5dSp/iG21yWSss02znAOyp7yHPnfvc1/GDcOcclaCRbs3RfYMDm7wxg2EL
jejtwTDK7HNiuvA0iw5HYQU1XgGivCeN4IEwA/ux1J7Yd8ucPdqG0O9WiR53KMTgUSo4RXQL+L6b
jU7vgwBiL7Wgje8LqMQFgwkOYDnqLWOe5qVxTASxxaR2TRBbW8hOOmLkJh8z3gkK5pR0RFTbuOhW
r/8rYjBgKH0m+8qCJsZKrsVBMRsMrXKIr2vpA2tICM1Dqhjfa4/UYTpqQpPQetnfeMGw18xzT6Xo
jJxWuDTPcFbg3iDUmN+AqTVJKAOazo1rsm0bEtu5W5asvcfFyDpfJFa4Mne/GEkr7uBM9ud59tUJ
T4V69zp6SCk8tWMYvHx1SfoELBIxbeI/wsb9Mh23RYrKvG5TWVh1ZFpb1xjwRTS4S3+2rZbbh2sw
knK0j2IprzeT8I58K5j1hWWwPhmm/RLwgUxeOaptOyU0Z77bBxuNCOwhw1Z50kgcnj13EK/D0Ek4
8qbuh12M63PY1JIe+MyVJA9+X5tHqndxmJdOEZ9Bh3+kbTIpOxrrU652fCzw+p/USvcTsGkIu1jq
3YimQ6BU7rqnpamGQ53N8zue/frgDzVYNz5YD8YgO9HnWbXrfdCxVTdnIz13QWO/5JbPb+v3ecBk
iS/4htQYH4yuMLaFkb7MGbRDggQsxLsQk5ztZBIZgWOrZvRiIM/G8sde32EaCZfVSb9VHzehmOL4
Q5vDBYCY+2RlN5JZ5cXx2e5l+lA2Y/Var659mmcSybGhWBfRrBhT6WKISGxC8nWqb+QATkgvj0dn
xeDN9lFnnOwNERjGGF+J/GC7CPv4h1hu5xu4y36iib0pEPrii9MY0AeCxwhOQTDjrRf91k8G6qR8
qkjVKTXbzrqKWfejLDzmmTZekWOoi6uMvKPqbjqM2nFXbSZH2pDMMwsnJs9Rvq1zYS8IMbljYkWV
YK+y+U1TPezdefDehllnv+iFEVyA+Apd7OV/Sy3QBXCCdJuBTOF95tnvw4TldRMs7jSFeNDLK3OT
AnS4axrPFv6Uz7HWGsmEa8SRbNz4kk2SaPCFvmFHAvJbOqiBSA3pPCJ4gkTGeV5Q/801KQIO5oyc
CA7MOqxsPmKCFl7oURHH2UMSIlf0o65yjX1SCfEX5BPYjxt7naSAlEo9dl8cMuCxBlnqGT1zB20w
XnaMDhhbVfNAZDBBPuwRy5E6duquWGjWJ+BqBu3+4jHqK0t9zCARUd8tHlkPrR8SPxgj6UzGb9eu
zKix2/raZDLIuE/MNEyEoOtIfOIQmrihWOiyFEBzII9kYQcXlQ/d98DFdDeVnveKMWsMl2RgS0An
7hIDZfM0qG4tgg3T5WYbM87+Lloi5tlNzXeC6fIhw3ByzVOCFMNiIL8NPVowPWK2TCNiMlm8Febw
2LfQGawizX5by0YXZYy3iK3YOSPgyy9rMBNtuRjOW40aNmyGaoySQJBhlzLEfEfi0b2yrIyPtl3F
b4saL02zDqchB+hfE43zk9BK7/B+cIosvbVJc44MyCkC9o5PVrQojOGEWLL/5/V6jPj/4hfDN2mQ
lUs43Qhn/2RRSSB3J1EiS7zlTsZiPtYJ1/jtuXYYSlrDJaNMaomYveG5dPXftNTjpQbpd++6mMqQ
f0JYN2ech2WV/6IB4LDPUuOG19Xqe5yJmmXEd5qhZ23APyf/mG0VD3QF7ecya/JrlBb166qtNzx2
zDN6Egq37UDtHbTe+BBAPi5uhvH6rLsMOD2Z7Y95FVfPbqnHVwXj7MBfvp4wPsVPjmdMz1ar1YXn
dQ7dwufHWB1FYleQjynd1LtnA1b3YeI24g1BLh3ogF/9uf6/3w37VX+d/USfBpAk/YlQxfFAEk11
30EI3ciJ9msDOHeAT1bWBudxlnwW7siJglFNbspkLqNsSug8mRa/uX3HGRHkrHDht14LoJ57Esp8
mFHmDZC8Tm0a0i9aFWQ7yjYZl8OydVSDOnmsAIwLj2FzkSjvs+2Zcm9yUEBP5EnGTyuY5yPZRPO1
QU6/0XMmTxmCwRSh/WQeU1bg/2yV53eAqJsLw9clQjgePJFVET9D7KBcXPlns95ctgODaPbQjb9L
nA6ZoFnYAFuXilkoTcA7PDGTgimrz7BLqKJ4CqSPZjHWTzNTzo/W1csLGd9V2JTW+pfcdist8Vn/
2DLCSG8X9xn0AvCJPoXq48NLDW+bhsc8naZoslZ6Iwdtmkpmew8FrT9rZUBxUItmlwvFYdN5mmT3
VkGL9+LpRU55fF69TmKOtOfmpSLdBE4F2zRUtAkwuy1YERNQXFxDBE76ZkIR3qWso3mImN+5pLhY
1t5nOIZfQkwXmlAqF5afT4ZlQ47CUR5sCxVLAH2V89fOdOV4Q9vyjiMvYJLZ+NTw42zTuaIniZyM
iezMWgnjKigUVU5phCmkOVTa9rNoVKKNcD6BOKIWeHXyAJeoZeL7wbL0GPcewhJE8UcsV/bR5IB7
x41onJZR11dgWy6Aejf9M1YvecSBivu2MP13JLjO19Cmb5OfWkcLOOd28mFCDJMq/ghGrx/SLmX3
kmAV2fhFhdRQr8GP5ZbyaAy34qqx2tcEdzRyAF0NERxJFgZkP5xWhsvAzoLykrvUAtskZ1WkRzGe
AtW7V8WHy05EGfDBqQ73PkCQA5apfL0hFduDfUtrg0Zk7lssSW/DaIkL7E9xSqbF2LUV0pwaKjyT
476OzAXvTMrS7iNg7P5RqNzaVcMy/Uf5AeOgnEsS3C0v9MnlQuhM+mESMiludhNqLo+pSzc8k1+K
jdezm0+z7o1bMeoeF4gm7/MIGAf9JKI00iReV7ofDkhahiflD8XD0q4uJyIJH74yxYPoJVnauqrf
ya2swyF2/gP31ZPQAeG1r3rj25jIBpptnR080Go3E0P92c8W+4xbWkdcpZJRnpv+FAhh2IzU1lkS
esnHa2cACnDgATFJPAhvMD0e4xQF2QaKpjwmWtowjur86cYj2+iU1C058YrmooU5gu2sJwzAKv1H
TOXDCx7u7r6m4SXztIjaCVnzaB8ISfCiACvYDgVycm2wmr1aeooBaqxsP/JAY0G56W9rv/kwK2ip
y2Abh8Lp54cqb8kL4NE7YNnrTrwsKUkxLE828A7FX4VNK1QeMyYrd0xYXAGdCrrIz6DuBGUUu995
IF+taotg5dcvCJMJUN4jHI7fNG1osIFQ947RBJu6gYPnM45bfcEIPj2taTIca6qDGpsxESyOxK5v
AylBNQ0vg0XW5O9Iu1ijsZLlPgvi6dWlADoTLl5dxS3NBcaJg4yYhbncrmKBm2PjLMh3XEAOPqxC
xE8di7e7FMTPp1+67aPRmHjdtOq7rWm6WHBboLGhXNl/9SPO5rqBWn6WiOlFZBloGTYAn9aDUGt6
GFsI1NQ/zoeW1mJvXaurXuDO8TTqNDcuHVF0WHfmzGW10WfjL4gSYaG7kylfIkLHXddkSKSCWZIr
cjPoRA4StPf6FiLwxDRfyB3oPeuEmI8FGzP+yiVn0XXNYJct/fjCIpeZ3lB5rFaznHS8Hxyh0xPr
hUREaTMRoTEh7ZnPdtojmCYjMMkfkTVZpFXROf7aUpj2tirZUkFHMlnTkeqBAHKZRg/NvelpH2VC
inZAFLOL33ThZ24gAFp1pLMOR8uSVzaewGKCNsneAYdDRoL8EhPohAw8oPEe1tm41+UN4WPdzmm0
+KRisa8vnovAGZgUiqxi9VXoPCXsKEUmUgVd8jQh9rrCqUJ/khYGdvOpNnZwGWmoPNuuDy3KGeq9
svZ75I+iY3sagKI6Voa40Um9YP2HLwRblr8O06nTq1hPkELbFzDX4PY6tAAAKppbXZt7IvYfQejy
lGNSo/RwUnhOIOAKA2aNO2FPDehcmSvWWEXPFj5iTDnZUBEYRfVfHjSHXMp7DXINg20LVA/+vbmf
ZI//J6+LjwkNMEU2nkR5k3yTwKebNjivWcf3kpkctZNxO7jhHFqMJRFHIFBmvOBVAStl7aTQVJQB
P2Q3L775r+gNMmawopnnDOyCeDA5foO9VU3aj/psEdAHK9c9TXyR3gUjVMsx0gqyq03DM86L0FW8
s6Soq7ADP9OeKxF4BwLwTHWcihLGoDdn4vvGjqWX0F3zZ7uTF1WSjJFNzvrmhc12v5LxA5kiUgTW
TedMmM6fqUfawjL123tAG84D4Tfee0JyFuMBZswvfUwDuhMou0lSBgW3d6sGYFBQwjzIJuMTlKx5
hP6rGWJbVeNHaFqFv/Mq9tUhI0UELwRI7Scu1meLWfavMRSvJDODyEkC5tTwAjCMONBp9PINuPmE
phnJe1xYC6plNT9Ds/HPtIsUbwljj3e8CSRjBJCIEaaSLFroXQDqdFNa9jtdOcMbXRl7+pbgLevm
v8XOs4hQGhppObK3cKrgoHAxkGuAi4TNwpA+IWsh7RaBR/rPHpHN8DKABZc/C6f/O+Csk8vRvJlJ
N2/s6dGcWIi7GPBB7z3iQb36NzdoQEWOrfld9i7S0HnqiJGHOryrkLGFYpS4IiFKknCZWBECNTzE
ss0PVt+X3Lz+uLfIoQT6Kal+ESI+tgPrjW1MBhp4iGWKsPF8oB+d7tkJmOc8ab2j6friwxmG+ASF
kOgw3wiaz7VVwX2hb1K02HkpR2qz0Qyy/xaGJnsTCzu2ZXAuDacE+WX54OiNVfh3/mzN9wKe47Zs
TAmXFYMgkpH0RbGPdDfOgPwWwuSV0b14Y9jq3zMLbX6TWOhHv+l/4y6+B+0EHhSBjH/2StE+GBJo
4gap13rggmkx9CbX2RL+UwpbFxQXbIrqlpw2dW0FtWB1IIKUAMVAcL9XfvcXIFuIgAfFXwuoqn8x
8edMHbTz6IKMjIq4nTe2bxxYNrJSqHzufxPv090oBY4+2XMHZXXzmhju0whO5Cjg10Qd0ZwXwBkF
22qOKNaIh6TAtNMHsRHVFvEnOcuALpxB9t/X2q3OpPUx3/SvrGAzpCtKnmEwx3iNUzPdOuv0LNZy
cTZ+Bx26nMiOrTlxdkzr2ecghNyj36H5ZjXILGlE8Lm4nx2mk80w2m8+qzuKKna90AEevDaIL8Zs
3edUe5sRS3sEjIqPqi+HcFk9HS1z0IZM2evdSt+xHd2+/QGTOESohYeod5z3dMFt2jBdpBcC20k9
HWJVujGCPf8O6a48ubd5RyfIJuti5Iy6w1Ru6eClTODykdwMdUf+rLhLQWbq2j576NSPdZrKdxQH
Z3dFhy+6LCOU2mVePYrPZdH/Waq470FM9EpbNiMSU53tuMr3tiePiIGdUPpuw7wsTg8ov8tdQnm7
8Rt3iZqhsx5Zp/hnN1vOgAuZ49MmAC1yKK3WnU6d5YyM9SsVo0c90IEeRwweISn7zuG4bBFx5ixd
R5AcpKfd1JsJvtvVSqbH0WROVaYB3ovYPJF1gmhqbr2wmx2BhdFeHLXx0lp9CiTd0aQa2MtqQpR9
JhTVk1vtcTfwZoC8FWIz+yikWZ65e7hT1pO6SUeqRFa7YCmdXa+Be0w3FiHHEyL1rpEXhbQWub9I
Q5MIYkaWRMND1ggFJnPMBtZwoBFA+TcJvUl1+a+yeXzo54xrR1F58s2uPwDMmbadnzV3sT28wgpx
npPOZoyXoyDVpLz2sb1vPXv+EaZbMTX27zymi/SxYJkgiHQRXDvAZXghD5CliksPmWffDsaPBg29
KaZ8QIONlcWXsieHhKPo4GWd90OYIyKcopyaM0cxf4Jmt1cGQl+WNr3HD060u2vShflL3exsZ4mP
pWf8j6MzWY7c1oLoFzGCEwhyW/MklVQaWxtGS93NmQQ4gvx6n/Lm+UU43JZLRQI3b+ZJpAMu4tkp
rQfEIn/iTiFth/UQGZFqupP44lxTGUwPhE+Mmbby3KFc0gp+EZrve3x/pQBXIp1h50a4XVfw03ry
uU72qKE67YB36Y2OVPaWOtY3KPxhOoWZBZiU8Pk/3Nz2c+VABd8TqWiwpWf0qlu1EbulpS8YURqJ
j2s652DjDWeIQdYhl4N6oukm/4U6gv0s0z6fJVpmpubmiaINeXG9cRfNP36T+ShuLQP+HeIG52PZ
dGFDCjQI3OA4RohAuT0UT2HpiVUUutaN4wZf0PRb42vK9wbx9Zfv9cGfcQixJjnJPK/HPOncI6t1
LDXZr6Hz42vAqXRGs93h1QgfCJFchCdpts1rPxk27GM+6pGcAycsCLCeqSOjUakyJS73ZiChy3ef
BeSfrONOGEa62PB/opOdLmo+O0udfGQWVeFh7Mo1/vmQ1qXg9+zNf/U0js86RW71Yb2saCv7tkMG
iyZdLmGReFetsNLZSXXRlW7ZOLsF3vDC3lZUIq2XJeQwEyJUO66j4Rsrd8Iy5eDP7G8Ha5+7LaeS
ltElvHsYhow2bWqr7kNqYjtnZVoOQCWqV3ZXNPzyWBvfbsCipMUb0xovJLaZJAV5/fuIGzIX7O98
Mg+VvGKRuCb3ayMIvvKhWAZ98ure3ZF5aF5oQ4/pFqfvauPaZtwECfnViuvaF3Y1CuKH/q218BxW
dRhQmtjApFKSu5TNBl9Hd5gLGsLNOOPJHsxHqJNd1ONgq8kuLcYziBW1YsPvVn8Sb1aK5hQLoI3k
SsiG4KHPcvleLNTimDm/2iLgyNKtONVTvCvb4ruzyu0CVpi3PyjOmV8mIT4hxuRPZy3DmcAUbKuJ
9zXYnPHRjyKPFUjW7ue0v/8MXXIN3PR++AWeuFhh0u0TJ+teOUrnrT01cFb8qi8/ZRAEP7Zx8h+8
HQBr0qzZ5pA7/8UyfsoyskbbYeg/O2+5jkHeXUrDhnDdU7uQLkF3C1y1p+Hxy5ftd4LVe80aMCeP
ZuzDJOrxwuLx3tl95+UUDJhTOm4FTtE1R8g3N7gT2FdzbBZeND6p96PbzkRyTJ9kq66l3W4YVbVF
0K73YrBDYnrDfZek3tiwvQRtERO4SbpzYdfFW8fC4GmQI82oaM4jW9mmeGs83qvSSkgSw1U+DGG0
B3b/t86DBVB4ty0nvmFZgX01A51+5DHxHxor3ZuZcN3k1XG+6VqpN23twgvPhslixc7OSKi3FqvT
Ck8C1BqHS6+xK0Coglakwr/X15eLeCTAONkrjFjrMu5+RWo8QDmp2FxVDSSf6KnISbvJGHcLWSla
z+ScHakkzM9cv5K9wZByGetPnFK43IdXiw64AHiLItSF/cNjyAIds09kE3LxrruRCjworhZUw/0w
4easp+Jgd9rZaelXzyNxzG2T3YXXvKJfqyu5DFfBNfHzg0M+kuSu6X4Tj9B7z7fmHTWKXL5dCQ9x
GNTDuKS3ECWBKwm87ApatrovFVxHNN9EwLOfruheeIAc6lBL81r75AnYYIsf0cJ3WSFbOrdCle2D
S9ST+laEeDccvlohyBKtRie7pZOLST2IkrtUzCWqAGoKuzxbx0GmLlE/XrFoPisHT/lMHeQKJMx3
NNbNGcpPs+3nlNvieC96L1jKn1tL6WMfZNHGJAQ8Zc29LUu+54qNzeIbf4cJ5jV16qtSLUfpUPGv
9dNEHiauQ7eBTTExLIPJmx1fOSFSd6O0XkiT3pVwPAAu/uf7s++8e3cEYB5xzcEBWx4skT4vrM5w
ORXNJsGa/mzF/VNZQDLmUmFvkX7srQp1/sfGo8Frhge3F1GxN05lb3mDtACxcIBt6Q8Va6Ot4Tkb
hpESpW4hykYDNHIZdj2SFEGGUEskiIK0e4W6Picza2IoC7uRn1MpX+7I6zDpJaCOGYBBm6O0+fWh
zVMAWTEInyD8F3fpxceqDl2WnUER/mYcCI4LcJe9O3kChHwRbnULQ9nwvahjDkcAMc4WSzQjLcpg
P+1UHE6voUiaTSbC/JVmiZPWunrwpPb+EltiDTrk8SciznTHGcLZU0O4ZV/5noT2QIiZoShcDc5s
cEI1C+uJaJonVouYrTf2/dKxsWJurXAPKC5PouQE5vkxsvyJlQWoncKjiOK0EDt/KGknOMkFPCXf
XCW/okp2t9byHhWwCORF9hxHAhXYP9Ooz85pSN+By4VjRWQgvy4FW6hhoLMh5+l4Y8GXrY1yus+F
9SfyB3XnQH+yUzYkSXCsEDI3DXoId3mbHhPapKbfoJEYN90y9fYE18oNz1qzhyPREhiCnehT5wcC
W+IF595JHxWgVz4UY6wrnEA+GVFan9xCqRogmbfGhfp4J3Oy5Xark8JySnhn5mg8u9JUL75J+rdR
C/3YFIm969JlenXoWkjY95Hd7gJ0ClHN53KkrqhxK+6GFC//AxQecZ2c7pE1SW3WBtclfLEqyYZy
R4uVetSq83ZD5/wuovokwn76GZnhzuQrHd69ZIsMu0Ov+5fyQZf7ovIDbJtag13I8iXu93RnTGyu
4/gJd/xwTsYkyG8lYo2/mwRq0DFwOl77ipGZ/CwqxCpVXeew52rkuyacsvUp536SmYXDc+kx0uMn
rX3OgKJ7ljL8cYYsRatqvX0JrmxrghnLd+FGAvZ1gGLK6LVbuEjsUfYxrA8SQJUho5XQrEQ8QN+3
n7aBNUSoGe3bL5Y/Y5/p33Ml/8x1F+zLsS22eAvSAptmxbOM3nZYIPM856KyvkLVxBR03fEAuLNJ
8IYuRccQpTWDaTmsAPj+gY9MfNXltLnD69YF1aZ7Bqd+rXuqevjhgY2k97meWb45dU2iQBeQ2/cT
GvBwqPfueonyo6gzjIi6HXEcz/rCKxPUA2Z8nO72MH90g9vAbyKkxsuS/tDydfBY/J7kNOVYYtqa
rynwMLygPaukBIGB9p2MT2SHGSqQ+9A23bGssV+tA8x5e1yBLUvirGrf6dwhOQ2yxxenCrBEMz1K
rG+s0a1hTO/3MUwpI4niJsPkaA+XBXc4XJtAiu1Sxb+4bS83n5i6vYIB4B6QqMbjAL3ilUy4hN2C
4fJdy5EWBGye1c0ep2lfpBGO1p5/3La75B+Mz2EbUTR6gjjwRTCmPizkA+5GRSTsCo4kAnQuQI0l
tmb9Ixv/xu29PxcGsBvGNgS8aHSSaxy0ASo230uSBJhf1IRa6+aftPB0p5SFyYEBtwUNK5P/GQbD
yYbpilEBHRJTRWUfY2tIsXhSdkgXCXmebyJ6RJG9NHRXsscURQHHOiQkhLiGYrJCcyj2tuV4+bZ0
MMWQlUidN7cY3/O5RoacZxBCUBU8DJFC/+vSCpQqINjcsOSc5HwtKDBeDSkWLp6fjYH6/4iPKXho
MUIDigaEqX3W6LOgsYrz4E/mDc4urub0wiTwnrD6WhVg/AD1MMMd9bIM2GtUEaPKjXI6pXG5rLJl
LO8wJcc5DzbL1I6L8IHkjUfzEfRXKgEoKtLw1TAGTifjZMTgJDz3UoinxWsWVISDrVkI1FGaHvpQ
E2bPoKj7ZRdtWnQYLLy8eb+4XZEViHv/LU7dDz7VuwaO9XmVWPllieXyUfvgIZtuwi7YuvaaaFj9
5BT2uA3HGbt6rm90vWKBiEFn3/tEHBaTcgS1WPLFR99z4A4A+uBfct81IHFzUgFOBXkjefvy7Znb
Tdhij1J2w00pB9FJn15E96Guz3S8DFR+xuGmN12xze830RgYJMUjJkRpIcWwIXi8arycW2Q00ckF
jf2qcvmP7cDfHk4CeSXAL71FoxjurxIna+9jsF3ovd/2QrrMTgJfLfhHeKdZ3uzcsL67kpaaP3AR
b0T8bPoKZJD94iB5JkNLh4UDIwAgPBd+KtOWXlPLZcW3GeQKgZC5N4+cv/rZEHydjyT6PZJq/GXG
sTHz1kAD7Cnk8Z9y1zn1uIoPiKrVIc97ClhcKhAzg4ewLwmwUJyHDdpN8rPpy/wWRmaTwm7eS9uD
alba30ti7Ufd0hFaArHUU4m+lbrR8zzRXSENlS7lrI6houkLg531mdCSDFGztWOIIMECmFE7X3U3
pGpHdytUlgkaax2Ifs8ltD1VCzY6ikfVNWxn99Bm0x2SQRVf5I6kNLzoJqifP9e0sD/lkXWbPLfZ
+JCG8R5baLjl5BrqlTQpgnbqoPP09JWGd6Tt/KVotaPWwIpgm1bAbO6Jk/Cr8UYxb00+L9XZhiv/
IpFqmxPOC/SKse2OY9VMAGPbMH4cex7bKxi0ptyapgCkkc7VMO1EsJA63rBGrDtSTZV7Nu395a1H
/WIKc8tdW2xcPX6T2TJqPY84WdGHuPmphZZNwPJkjrETzXiK0gSToIDssDFMhocqi/gFGlv8MX2k
TjE6HZZRpL82LN8si2BnMqOj21jtUvD0qxaeQELi2RTrwpgEbbKs13FhF3hX7BL0U0zaGrWmdcpz
uNCeK+ZyuhR+CVTPkYlelyqsOG3zyXbXOD9oOZ8n953XevOXW8DyoRguzbZdpHlBax1f/AXCe07K
/eCgSJ5Ky36/U8i3VHh028R2o1es5T1JqnTCeO/1HRtPW50CW4dHLhMQRQojt1j5EexcKnCeAFbM
JZFvnRM3T+KL4FQqrpY3OtOZ3qT5BLgmwBYXqv6AZ2WKWHXoep0zpx4ki9EHx1kgd/ey+JyrMvit
qGq6+UvpvXvgBldQnFmEuewQeYpGipnWLKsSIjgxBeMVkkAEPwKWp/Lbt5w/+EOXjdoNo79FrWC7
upCD3vEjulzLRkHGnLd4vJwCGWe3DNbdwxTCiEMTA1QGgTM3u2w25IGqSRTrWY7dn7CZrXUnNfIT
b6pdGDBkN3x3rSqb0y00D+D6mrjfAUKg5jvIiEcrMG5xSnvzbAObC5t5Fs4bmxTOIasi+dgsxS8I
7sl2Ia1N8lDqUxq0j1W3vDaQwNyRlRHMK8p/rKX92yeoh5FsVqoNWAFOgS/ZMFaltQqCSkPcSMVw
/3e9xnVW/lRkWLeRHjSutixayAhbxW5oY/9gw9DGD1s2H0uQ7/2segrS7F8R8BKAb0DYvc8JfrCG
4PxSk75XjwhJ93pm5eskBUmVD1CNE3Cr27pDQCM/2VXvYx8U7MpAnKPD8oJtcYbtLMb+oz16xcMy
AjPoUJ9RblgUqTg6YFEoDgVTgiRAOL8MQbY8UUrd8KWZUYEHPe6yqBdn5BtGZ1kN+4aw+CWB3/QX
RLMA2AxTCzk5YvzAOXSV8xwdWFC7+NnI+C+GFXwnw7+SJvUzFUtcOaDY73nlAMAVOR8Cj/FOGu4I
uIUXQnZB86nYJISUvC5U/PSjWIt2cA5N6L45kSkbIkOl/mWSWBCPblgt7spMus+49p8pyvBO3Z1G
EbvhY6gs8Yj/km0mq2VagJ2CYoA0fk7ZUm6oDcVFQUqhp21l8KItqM35TQ+9850EGKzdkPjZkDfO
VQ0O9xsNOds+1FEbbETbVNcqys3GIzh2gxcpot3M365XneeNsMhxjJ1Zcqp3T0jd7sYxnV6KsXQf
lzzm6+pl+YHgaXniLsiGJHDJ38MGvW/WudyyOqI9e7KwOAS67MfbJIX63beJ/4t7TH8qktnaq9HJ
z1Ha9wF6h+XvYZg5P4j46V97dggTIJKXc1c/SFM+TP54bVgkQSqISORPZVbelnoodnSm3PtsyJSt
oynwQB1bVINTBXasmHj5H78G7U1PN1sFyk8a/TfLoC25La91hFgOPGgEbAlr5JzVUtcweCfn1mrD
H8IzW0Rd+enknd5NTCs5zoIJCIEv4x3pe0raaEkBfRJhGGTzeRRKiz2sRYtVSNDsuOr+ifik9mSe
SHdP/MBEv+KCsOKSnTNcblvbpDljqFmedD81R7DKCay+OXWBRXDX/FzYwmNKCcbpQ1piPJpGTzdp
Rd2LBWCIVAjwHzFH322EhurmEKtJ5obAAPJZ4jmOGTJMNz8kYT68V5EnsMDW+idIcv/kZmnzL0+w
IG2wjLL/650JVkcAxJcU7uTFhAedeS+t5ZVyJqpRR5AqGxpmswM5YDb/PtAgrHvS7J0uxpq9CN5P
eur+7zcmXcj3ns0KJlbnJ2V7eoWDQaW74lfyL5VLeRzKSVrsmHjt1jZdMNtJwEYLsQaegZJFO56E
8mmuxJ+RcOc2dkBepwJaJcmRlg+z4OAhIz8HY8pHHczl30iQGSQXhB2gR8v6l6sEYb53ymnfCevg
iqokpVk/e8w4pB2IrSAsUc6RqBQrD0Q4VhMOyxgnsNy9p3R8oSM5ewGr380r+qFQaZWBOMaCdYcP
E16KqXHxB2NgHhZi2WhSWsQIyUiPWE1Rbr0wAohWB80haVhj4I33ouVV9F0abNtWdl+jsquSXo5q
zjaxGSy9JvjIw49LYxjfYWbhIfKbwb5IutJPUV5Y0Qude8FWOhrqbg0lZ0sruPvPIfP9HPhJzC/c
QfMcMTh8ph1oxVWR+t6Djueefj2M/bs8ypZ4T4qhbtGiqvHeLIlboDA9Oo5xuz57YRA13hb6KbJ6
rcNq01km/xSpW+w8ppngC11gGo7WqKZ859sdhbNg00grBZweZ3fO9HPTQiEDch3LL7oOZPWUIqT6
L53w2W/B8mjS55FDqdlGcaTqK0x1wfhJW/igTiMZX7MbRW6Ju5iXXrqMwk41Zbn3wn6V+JJnJ2G3
AnhD0+SaeSjZZTG5dOQi6sIR6FxqwNVSXogDe1SW11bIrGHEPE6IKtQ4szFDSDlWvixQXrC6Ytpu
RmBpGc3bofJHkvcls+BKqsW05zlwnfLFQOix9n0mJzteOaNu0GWS+ZtOtOV3W9FBePZ9q/9NEtnd
lbVIlitm2rzdtnGXzG9cGeE0oPdn9U/od+KZy2cl96UfxiRYB4SsrhLdo1XahbOGrDQFn8TXG3X1
lCOWPWsJXDarxUGjXM8pSB21QvQaAFwWEF5jKybwl7k+J29D45taW8YvDY9fj2TO2GdzB8SGHdFh
33hHEqnit+/nlNdHHfdTjirafePcGR4zFprlJYFKjKMHv9txydvKx4APdfmBXoz6xhBaiAOD2MTr
vzDEw2MHmuwqTfnZV0UIngxA0ADic+LYmpE1OLWjqCp5Wn2XSolBNsrZ4NXJPrmmehRn2qp6m9ti
0B8y4ne1hXKC6B7n7P61DGV8oirOdo5V2ifmwq5/FhQ6M/Gt6VBIP5qqbXjdxQMJpZHP/FJlwp9O
ioe9gxXohQcMaZ37ToCb0lqfbth9wPX8Byvk+M4+RoufzPjZZRI9l2TBGncLnqc4QSnqr+Xk1Af7
nhVqbErHVpZC5UdTCe7JDTBI74h6BU2jtUzir4ZL8/QcYCfn9UV9ODgEn8aepqvvE3c1EFELujib
/hki7Q3WzFTqHR4g03+X1hgl3zk19tPJdie3uJS9HI5jgGhLYVRb3mkDU4vH3Erik8L0ZN/w2psb
eVNwj203UoAeVAu1BfQdpQxgj/inXMx4GW8K42V40BbhD9mlVq2VP9qVS0FnMrv5ySMDoOAPpT6L
Osb1sUTDpKrjUNs5xm1HJwVGHS+5JWNE94QoW1zEQ1VSA9rn88XCld+z8xbZh4WPcF75NfXXV+3F
VgHOCUxaQJ27fMjNEn4MA17wlWWqiBKvrnjXSolNbWL7FjaqPoos6H8nbhRICDaucE7MeKxAowWO
cJZBMIZrOI/1QGUvoguSdd5ke3Q5WhinMbExBHvkV3inkybhZUOBT9/GePDxpzdfXpAMHpeVfCTT
abALHFViTz9RkHLSFoiqKYnGcjBb2PBIsm0C2eju/HBidYw77eIqK7sFh7+t7eaUA14BoVskA3qf
Pz5Xhs0P1HCgUMAQvMVdvp1B9NM7JSNJt8tNk9+dJmlGVYs2WZjv28n2H1rUgOXmOUH5VMCwkvWK
WJWA7ED9Eg1Wo9JP6UzbBlY2uhlXzmBR8FTX6FDbkXUxMjDrhf7cWf3go6kmMny06V3g+HYy91fD
PAVLE2Khs08pUDtpZHXzi/4J6w2bM7QJOlmGEKLvnZidrluHjTmTZOeCCT6FBakLjYqV05he5gnO
Bjtu7u3lTg3p0IMKjVOCUxurqH4tNAQN0cV99K6G1ov+jWS/hytx4obGADGSZbLYr+LGeXTmzkZR
bWxZilNIWe+uiYmjrtsBPtklmwZ3pDXDq9OjCrkcHAasBltsk/2b12ag71TSMD/fvT5H6cPksAIo
QjN9ZfKHCaTbUvGHrykBn/oUuWxPz8rBPXjrg7vJsccICnm2Zbu6kpLCp8fBKUNS9RkZf0rR+l7S
EmEq12sIV47RUVLKo4+jc/cm2nczzy5XUfqPDhQnfEQxDapHPJ8+nJTICTVZbwfxHzU0F5KsXj5x
6sjU7p2dx9pVXr0oSVnusDHZeCSXkg335GK+mJ6z9cluWoQ3vE76LKupeSewY7gl1Vb3Udqu3hZZ
pZzPVDrVMeNiwvJbJAFYH0u33ZsCHpCy+/Hw+7csRfduEsNZC9LwmFdt/EdSxoCMP6gzIPT4RCv3
dJGZU8FC4ifwqazuvBaPaU+OJ2fFCAtW4GjomAXZt/EXsIdeWkKEkKPBWRbAfSAT0ZmNnwrQj9i4
fBxsns8OmDBquk0ccuDnuorSe6dJPyzhOfBd7P/TQBip57tAtrERQ7nvYk3aiSCg/RbWdzQ3mDPU
TXfJqm3BorRaR3qmEIFALaNkyVtlnY9alpQStt465fr+ng0yuvKfyWoRH/Fwt7rO6VWyX3NX7uD1
6Z67f0c3XNN64tpOkXe0QnbDcAQMtkegttjtEi1stibe/O45fvDupqPzXAwFm/vp3jnxELZe2z/Y
tNnUDz0qUPxTsWTkzeFK3qcQB+kvOzDlInoid1HGlcistLJNREo2KTkm+P4erCnzOHLwxbwmppIX
KfvJyld0FFnlw2wzdsEfS0H/G977atVVlvzkUupYzyTtgUsWuU8a1YYcu8dzVb4PpCanH/zBEO44
0L30U/bcT2AXtWq61fmcUvNjJKaigOjGpqUK4l7kLH2iV7J59gASkxhpGaI3gdsTYesasjLnpcpH
jGh3Nu/HYLX5lulc3fhmxOOFOKb7SscMRfN23kfHjDWvZLkuks8SIPu8waoX8YDxi4/PMbxQ4rpK
b8G94DuvJ0uuvc7UPusuV6TBoxiZ1E7gNiuxrMDmzBizdJLdQSEegIc3FJYEC7nHYmCOI1LOdlr9
CZyQP9bFjbllsTZ5mM+4Qx+IrURHKg56vAY8LFt7HnRy9gyD/bpQsV9dcx3A+EBT4/JbTjoAa9m7
7BNdu4Dn0sigs7CaCSEJToauQNvvMAdDOY2CLX0dgfmKwNA+Wg6/Q3eDhD29D3VvefWGtEj3CROd
anhNTgN0Gpv1c9JreUKpuA97fXZXLQKfr52f+y2xUwe2aLhyQt/NjsKH+HGs80xS/mRxbqwQg/FF
pjKYtqT2lgta9PKZdI7d7odZB2hA7Uzp07DQW0bkcFrjIvQvNWBEeI4irXPCbHcCV7nEnfWO7TQ+
hhJD+1mBJ/NujVtr85wR6m3ydQmFivhfoZNQ7JzeUe1zlc4TOxSIt8yhAi8sXwI9gpvxxiPC8HjB
GebSjD3DkLGEuEg4P9EGz7SARJI3nfOlqRAINkPLtXmdw6CZ8c04WVSCGpP1dHKi+7KsSV2m500D
RSZinpeTmIdNPvGdZA1HvXhJ2ToPBQPYzr0XnSRmEN85aIWHkG/pgf512dPiuDTm5ls2Y7GeYoD3
PdkewNFl7sNQaNkMBF5k2o2Y4QeWrcbci717+mZblaY/oaJc+oEofEm62KUKcueiqMbYQfOu6J9T
f2Cr7/VhXe5hPDnihlhPS8EkvXqf6pjsTKdjYhKslh/UCBHhENhEiLd5kzdnnAzldtS2PCQG/+um
ahDCBkN0ZyXrVN7Zogkf89I+0DrNZToRU9dtcfh5OzT9CfMXK0kN/ygfqtfehEVxITI0NTjtF/tP
lGrnD4oR5ObG8iKHfxzI5JfmgRGbpQVYlJgeLPwqCyp23H3pvxHX9TfEOAawcbV1tkm1c7VDpGys
jSpDp4b9V5Yl5eZwNTAUuXX8ezHdtB1BsQw+2LlkgdDa15Z70olv3+OnLNoHQoZvQWmp4Lfdpe0D
zvQFuJZq9vgkaLlhn5V7GJDmYQdNzuA6aAYEJKiQfsrnkbvDFpRky1ijun4nNF555NNwunGPy5s3
GH3YHzhrR0kktOduo8TMWaDHMAhphMVEOjcGgzvNDsm6oSoVM7Wy5uKZlvAl3I8DF7Zj1/uxOIRN
4qhXgl28I0wOKui3GWcD+7GGKJbfLdxKnRZQdGT+pe0OTAZLkj1jT2/9Z0BpEw041PUyjUepBZNo
1ZDim07wM9OWKsaay88rjEAGqY0b3IGnTWSJrQiygaXvwhnZMdyoPH0KexonV8OIqbHA6100E7Yt
dmFUwtA/2m2VnPq/fnlfyOdodqdWhvCMmEmpN3N7/dZkSbTPhOPpXeI6aYijTPivlemil34o+len
jdK/BnKG/SUgcNyR/qHzB//jhN29EOMTV/cU7kxK+g00tp44zlMwTi1/Shc1KLhWn6Sv1jBbv2p3
mG8RAlJMoUgIxxg8I4S3Sww38DlmWv+r7Qi1iHdB8Ar2PCy+y2Ia5msJAP9BRT3/8ZAxPOp1/bFK
tr7SPsuGuohgncQGEugQpE27rRxSv2vfKeczeWsWJ4l2xldDAO53hCHM2WG5T6unUNkgk+MotOst
UjbvNttwp0gwQ78CI7XEafbDwXAHKsGwQzETTQ3YvaAOh0UMq0N7iKIHwjdK0eWrqYiqAjqQzhWO
4JI2XZpVCcGkvrMdaGk5u4p9OLg+atVZLXL6bXEnxuaJuFL0STClfGNDPo3blmX6UVYBjQ7gn26L
yyboxHgaVKeERex3arfje2iPsDjQeGeUjHCm/twFCRslztR/UWSqJ3VeNNJQg6eLE+sxG1lEUhBt
qfEXlUb4ZfAULWzwgErGxGkjGy8bUOMFnYyXOzz7EH+O31j6bChMbtb4BNhMpUM3saaklowGZxEG
LWxp7ILmcXSi8TrqXj66WVO9BJAr46tlCiqJ3Xg0FGUr2UfOpnZUxx0wVlGzdXsGfYoVdHbIBiXe
U59mwiOeAdm9dtxk4AuUbupsIhqDJGO1gpW8Iq46QROyKGZwjJ0f4tbPvkXq6Dfht7CM8tH+KfMy
OuHK0f/6zO4veRb6Z1UmSbl3o5E6rIisBqrdVGV/qrm7Q3q9JRmpV7KCRxmza3vsSEBFzIlcj8+z
sFv3ggW70wdv5L8YA5mfraO0LpgzTZhp2Ndu4H35Y28d4Sl00zv56MhmC8BwCrK/JVL+twm5Alwr
v0J6ZkmyNNEf4Xd+/lBOQ47Q5AJzozaCgwXfX+wZThmHG8CmpjHaWUVg5g7juGTjAyMI5m5QCIwL
Js8BVtJdqxa6ohdunccgyLHoTrOKqLafx+TWKlqatsPsFIDjl9TzrnhvrAGHLNf/k6EghX/HnJPd
ib1wehw5JJ5ducxXGqMD9US7VPmrrhOU1SlKAuAemcrWi77/7sARY5yqSalvukmX1s13YZvUByeh
JgaQ/9xG6hlwItBrKxdgEldk5By3uTdB55QNiDSC3iJj0WCSlRMTw4o97mQBalHCQHLj5z3FcG0p
6xBqqMYPiwVlSsiuV+TVUKUykxwWAvcBNXLLfRHt02t7sTXvIByV6HKoSXP6noAQVKADmqXdsOYn
4I+sYuSbTwEe/HecLASjo072GXRI+EJqxcEVtRfBBuwjiA3Ulh4cSIlq0iQM/NVMM24OvgNCiPEb
8uvg/pkyhSjohunJSzofVdX2oCXmMU3sB0bKHidhCUSYnb7X+AWRDXIsOPdCf7FYDuT0a8J5R03l
1mv48LomOFROTXAkaY1F/WEojl4giw5SDHcT2L8wboKXe5Jc/QWMXO2TSai9pxm//0ri7HhmqWM5
yshlUUr+tfoxuefmDPrOshlpt5cbqtv5Nk6DRm+FjnGPaUyljdmpYRR5zCypmqvrWoPetTjVkrUz
1n55tDpjBzdX+TUGv6TAv0n3IjkYGpoOhu8/EFRvCuy/REnDck+wjtdmzph/DqYEZnJWlPoKpJwD
PS6UeWj6CDTyqu0THbyWREH9F8IUVUm8NDDWFqcdrkYFtAz/YTR9sJj0NtQJ2rj2UY8SrCXKch9K
LuBvDjeR6nnJ6+wlQLhljkM+/qGWhQte6Cfts9O1ebOhSSM81zzXv8hfLhCyZyxjDGcIR6xWHVOs
BAOIgZvfVME5axL+Bp0GkCTp2AjBsnZWqx7Z9mWQbtPF08F74Mj5AHfCJwtcU0mJsOetBpnDc64L
few8VVjXjkkIR4njCXNteJ+yoGWzUC0b08kkwIQTea8Z4EcMWllUlwT4i2VNUFwNajNVuds+YO7N
ql91ipn3yw+CcaCyEg/+Ooi7floXmW3FT6lFXolFv889gbRv4wafDfFpaRHS9lz3g0wSO7v/ODuP
HrmRdF3/lcGsL3GDQRc8uOcsKl0Vy6hURm5DqCU1vff89fdhn42SmciEBujFYKTuSJIRX3zmNWDM
3OQOLFT5KEcT/SJGDtZ3Fz9AH4YUZtdYOhGN7IM208jIqHXo4T9qup/4v9yCHhaydARlRJS/lXxR
+5ZjVbf4VGRCrx6NBvPrT71FH3wfd7LU4YQKx9kxHYPIF7TDvIMUgd20w1gM8nlrzs6DmlC1QHtk
dh5zHHUcpkETbRB3l9LbYYyDjOkbva8QOB1jWVIRhcoCxCyDUqqAk+EknRcrEEx3BLTZfsHBvQrQ
wdH8hsy5ZKyZYtJofEhnI9+Uvg7CkrQxzNV7Q8eKqr3MnPEnXXRQtdSfEyAKWo9lQksSA7Sx/2W4
POFGNyP6Fe7YNW9JGubmJqMz9GUiFjOd1ewwIw+bxreGFPs5nXuNkxVWn5FMMm+rUu/mh8qCTwuU
OmcAhKRG8G7qYqSxMeuJ/ZNKw4RLx5RLvqZhpT7PGIIEwV7KGYWWkeiPpoujJ0igmX78lhdF4H/o
NBDCGKQgj98k82unx3z9rZCoLrybY6qHO7efUMrFoK7K249cOzH46wxFh8+yCjiekHLCr4QY9aWZ
BofmSzrrPhQraT7rmuUKuBFV39NdS2fwG5lpfpyoEsRdixHKt0J1KvoM3gmxutGqE0zDlW+89IUv
oS1VCYVROJhfpAhgMasJii9ZqxW8tUizqY9Y0VJzcXLc71M/IiFl6OoBv4nsvtYXBgAN0/Qzaex0
SysYUqcy7HaHPzfCmNg4tIi+gWKYHjNrqj/D24jG10Slw1SjSyH5m0u3lAYkCe6PltH6QiSw8ThD
jgiRrK6E55dntbObqZvh3wRUhJu5dY3ol4+86MM44cvp6bFbMLJLWrs8yG4mDUWAsTyEURczm6kr
506XpK6wehl+YQk+2uYmHxr1hCM4iTeEFAbNSZGpr0zAy4+dKXvUU6ysb/odr18TD7nrDPVXHSkn
7X2Avq5tZghoiykt0vKjTKkk88LRetw3jD786ZCfpnd1j7uQNBV0IhrbfX1rwJfuUXJIMqBabpOU
H5SrBsh51Fua9Te9KAumuYaSRfmSAuEudrrjQI9EBBU9dNjOA1NWS0uDZ0NDyE9EI84eO21uKvUS
xDUMV3IYf8OkE1EXVNpQKIug8Gk7vS6d8rEcRAEcWhGZcc9AiLLwKe63/mypHzOTJdy5OQXvgWwb
YB8JKtvQOzRsUskKZbpp5mxwt1RG0vjLzeETb1DKZliMxBOiJCBYo4qRE/oMN6GAmEjTgEnZq9Fq
mJJUDEN3UMuZVg4y21kosnWMlhzqAHTXgMDIcFEkdkQLM4Yub7AfDDjjPXK1xsZgKPcGZF8k+5js
ZBnYi0l9z5EXRgcE8dJ8z2zah0+L8a83DkX+nrV1zfAj7qYAoOci0kqNC8BwH5KgQjjuEMxBPTFI
v3VEsPGDSlyZ3OtxF7UNIhelo30uUVhzvpadiwRnG3DveAisARasdP43DT1aqW+zTa/oU0jy/EGO
nUjmG9MAVfZLCDvmvRFYXOSnkeCbb2EXtAqRHT7xF3aNPn+GvGAHyCTFWdi9FnhEvjLCHQMMM1Tw
N3LqXfKxqpSJmDvAiUOq8Q7Jih3gV6Lmv/INdy8dxwkjmr5PLW7WYRowbIWlatyoKQAS7oiAEoJh
BZBePQjix7ILil+pr1zaADpYBtirkb23VU/HaZmCTx5oc6v+XEej/4tJniq+D1wUWIQCMyc90vy6
fsv90MAngE7gi29VNAgS1J+4P6SavyMbVsLRI7GDZ4gNPQ5FJUHH6kDJPtqjGG7TWZT3dTj47RvY
o9F4WUQL6kMrWzQUtmVXTXjHdD5xxAwh8L9iTpWFr4ybJGuKBAqsoeFNdJhQw/yFDxXlaKzakDFT
3O0rVzkfKrNP7qSTVLtKj8VfDixDqP0QBUDH4WJUPdizxJWM5hh4sZkjuYc2IQSYrmg+6EVOEdRx
NtSI2gamVUjJRLSdkAsR1vyx1kB9bc3MGr7kQTa6hwSb0glhLt/FIcOI6UlsEODPMZ4keKAXgWeD
L8f5S85ADNyqns/xBCuDu33DfMpedE7JMG56aanyjWGdmu8C+KgJRc+kUNcjLla3odXXjJGm8pHR
ZF7DELJy40cX2uW70jrdRJRpGqwZHJDGv9jmU/9s53X3AKbIucUfSYNKlEhwF/mAMsLkOu7S/s/R
UnLzfv5stGWEQpkYh88CerZFnwm2qugztnDEezVvSZYCLChz95VhE+8401SsEchcC7YpLmwWFOEs
1ovXwEUw5i4ixIHc7Arya9/m1gcQS48xQA893ZFuzcAxXLM0Ngmg4PxQdExEAyDRJmr4wB1vM3u0
Es59X1tfAXsWcUvPIa7oC8wzOE7j1oT9wArxJEL1EUBu9Dg3WVqgs6B67bmf1YB9XeXa4sNY6a3w
iGVwGqnC6m81TkfPidBK/5NTdhqwGYOmz13oS7mv4IV4mbCnJ9OcmM9qkf04UVo1aIcwj93Qj5M/
6bUU0TveG/N7pTlkbdSCzqZQvNaPeGFG7w0TnQ2w3NL6yRxiLj2cUt37rMNFaYO8rctMKsZ2CmYz
Phb3GCwkz9wLMKUoCQxtFzmVyyQ7zqBZ7pvMmWHUDBFHdPQq1BGRfDbp/+JziAMuvuG6jZxLU9Ik
jzd6SvYgwbv0oTBvk1bYTrwNOJ+kupnVOa/xQGWJZso8UN0bk/ZcqkmD9pwtbe2HGXQ78mIxxCFM
s1yr/6ajsJm8Tc2YBKgNioa2hDW4sHbgfdFTRuyJxbUeZ1WxMTCvyLSbziyZyVQK5xesC0rpT/0L
3IRgrv52RN31sCj7coLVCUurHeleFsDo8mnbV2GONTXSyDFu777GmL95iwxUET+1qujHR/A6Whn8
dEm2Y3/PLI0DBgQd+aDgoDrgz/jpZTCMn6j1ZkxXTEe4QYquBroUt7jHwMSwJqrPJzr7at52hSy+
RbVe9IfY1CqGSXplmN0h5iLrYA+O8JXyjZOBKDVuGR2F4dewN4lYtxNOsVO513Pgelb797//9X//
5//9GP8r+FU8F+mEcdW/8i57BgvSNv/9b13/978I68v/fffzv/9NGYIgqeUgMUPW5lrCXv78x/eX
CEc//vb/MZIgayGDld99u62qLZXPcEhFqn+2JfUE5ENo4/D4sWBvhDtRvdSKKf6YMOOKQCld/jXO
8Y+RDq1unEFcKKa2yzR19WOY5E32wL3/NdFBfWx1s3S/6FBs2p3ssyk7YJsDO7lKQlKKP1wZjQDL
ksIxbAOPBukevwZpMgnSQm34TK6YHOpswoTHBqvnOHbw0A3aD93Py8PlNfXlP/rbuzdQEzSUbtI5
R9/P4f0fLwp6ilYSKJUX7F6G5lEZnY1GaGta2Q2zWQZQKIbhQHADf8rSny0JDRbbA8tNuZ0NZMFw
BumYZ2RFIW5tmrUxTay6IynATnWBS2qYmydjXPavg975ygsyCpuHyw+x+mSGcA2TUbTlmtIEcOUa
x88geUGzFfTiZXL0HpRSOX5DGrHfNVIghWaQ1HyZpAzuLq+qVm9Ol0KXip7ZslEs3VitWsxNElq+
XbymeC9DgcxV9tAnEB1hNc/thqaww6wZf+G7UOHFcmWbWmdWN0zHZLdK0zFc8/iZO6C7ddOI4tUv
hvYlyQzrNWgW1DDil1eWss8tpSxpgM+zXVY8XqqRhsZYwCxem5bKMgcEsoHbVO+7xB33tSPU++UX
u/6cujTZkMAOlcW+1NePZqEfVI2wMV7wGIVGEbrLsIU+xgacaX5L25/pkU16fHnV0xfKqhZtfFOX
JOHm8ue/BSF6HDwoI7iXIiFFv5k1+6+woYPN7Eybf/zxWss2tR1l6Ujc6qu1BFaHFjQ6/8UOB7Qz
jBgZFdhx0X2aG5X4s7Bi8DpNw9QdJXWTcau9fN7fHsyEk27Tul5soBZ1AdQBv08LOQhlIgmdjmId
E9E00qfd5YfUly34e2j534WVzVckjrrreIbZS5SAyfFfnED16CYaSC4H9FkwU29wIoiGuf6e2fpn
c3Fj2iRNi6OEj3hGTaS14WAM1HL+vAxQp77QHy//utNNzZXuEvls23F15ASO30oVlsHQIKLxMiF2
ON2EmU0/Dt62eZ832HtGaVF9vrziOtLyOhwqX76AQKTEEvJ4xZAyeVahZr7wvfTPRg6PoaUbAE7b
dmnjo2Z1a9oaw3toMO0+wgd5c/kHnNnhBEqd30FbS7fl6gckvQ5dpQucF7sb5V1qNrSQytQHjNt3
V5ZaX+nLpltwQQRYUG0W99rxwwbx6CMJX9ovYR662xJ+7x5UNsUg0/xDHpf3JSnfDTxcY6vrPkDy
ogAbUM/Z7eVnPg3SFl/X4scInlyYq83f4tkDn2C0XrTBlagYj0q/K9P0C6x+UvwCgd0+FdMWrm70
H6xscp+6gv0lbLWKmu481K5VmuYLiA8GoJo1OtuRxtNezch7Mo36UGej9SuqVHl/+ZlPv7PFlcR1
SGAxDSSEj989t5KCttDoLzIme9XjoRjRnQrnrRE1/V+X1zo9RrbjCKwITcmU1XKW9/9bcMFSvLDI
kf0XAZxxLxp3KeJC6wA6ut3kYoyv5Ssnl4MDttJwiGiQooX+z8b7bcEMrEWvRMZkL9D08h77yti4
Re1Vox0c+Va9t1u0ZTOMjNCxmgKMDPHsRAUV28L5mV70/Cmq6Lcz28qddOMUXfEQRjW097IM4yc3
tNwPf/SGbBsou0SVRPKGoFLYq0DTN1NXz76e38s5n2+RLKtvCy3Ttwzg0pcgFNeO3uqLsJ4hpM0n
0TFGM4VafX0B2AjD+6RiIuniQZwPcOf9ijmkGhhSIB6v9pcfUF/ixm9x/p8VySMdBMUUB99ZrdiD
lCiALlX3zI7bd9fUsoNpynxjh2K8i4zZ+KINZoLT3wgQpMza5DAzrd4KapadJeX4duX3LCfr5Pc4
ZAlsSKQV7dWehI4SgMpC0QmkTJ6FuLbWxs8hLv3wb79k7HZXh+MiMyTS+JADlUE0ekq0VxMLKuUZ
+Nm+/wc/CPCRMgwEjEgUxfEhYTynA5ds+SRBlvYbFL6BJ5g4cbE5rVh8wCAUEDHNWPSU8OKcjL3V
aeLvtITUsu0zk+ni5V+0OkTLF9Md13VRogYHRrA4/kGu0AYS/bG91+np7w1T6q94GKWLYEWJvvts
/BI6naLLi67uv2VR7gPdtW3gzlKs77+kw+Koo79xXyGGnW2Q6ZjdhwDVvmDLfM/9qnIIrvTJKgPT
Gfrabzip9vWVzSqX47baHGSxBuw8oogl3VVYbroUa6AmbO7DMZ3uWuwI0SkV4yc3qp9I9U00vcIP
BR7FP7NlUkPxa3A5VTTLbUxyb7HFQjeeqc6I0i9hBHct9XfQo/YUoPl844d29DoZjnMbGSlokIz+
IuDZ75ff5PqIKwpmPh3KlCZWdmzx48/XmIkwqNnTu5Kfjq2RbaGk40QfuAOdjS4N4+XyeqsLxVaK
D4YACRmTqTCRWwLAbzE3lHXooPKu3Snl9gLGKa3nkSljFUC8u0mziRv8D3eoUktWxvXFc+ripLiy
YSnQ6VetZ7aivHXod+PtMiGe1JrNxraqcYfwY3Flc6x3qGJViyqA3MgSFMPrQKacKQPyifGEchRz
wwyqnPXBThmW3FairKc96mOadjc2etkyrgfVsIk75j5XHt44/SGuQP9EcqtavHBzFTByAbCnhvjl
4QUohgembGH7kgEsz7jD7a75Yna6Dce4o923RX97xBzc79txenP6yGoeWsat4hN9XYv2COrGIvo6
GIstErBe5D+fYoB+yUuFPIi/FUzV3B+NiQroTge8TwgKu1q8lCjIhpsgb9AVwR00A86s7DYkTSsn
JINI30td3DXoFOHglJkjE9MpLrSlAo1E5A1d1vV4dUbg7DeQpbTgzRgQnX6PQdmnz+TXaCOOKGR3
8gajEJXdXd6zJ2eEyty1DINt6whq11UCKoHsRX4EQMluckajiT/YN8wWkeaRc/mTjoq68tGWzfF7
YGHvM04TUucfRXhbBZakgUeO7VzmiWFsPyLcW74q1wmurLJOrDmLyzIU1VLHDNHRl9D+21kskZKJ
QZ5nHkgNLLtpGd7VphFAo2ES4zO+u9MyBB/xeg+fglI+IZTuHJxwSq4kmavEevkd1JMW2Bid1osr
VzFoTAy0N7F98ALXHN7NKo32OQ7kXo7nYn+j4VaEI31ReklfVdfewbL9V69a0pOy6RM4FBf/9LR+
ewc6KoFFGem5B6l2EayO56cMTaXdsOzCEXbHHWAfh72bJDsBKnmT0pB5vry/TmPiUtkYbC46ZyY9
2ePvwDxexTb9OG+edDS1wIWiiwcB9871kau+vNaZvSzBtgluTQC9BIXjtfqh6Bzs5/nmM0RFBFdH
+9FQ/mTtg3gIPoPux9fhj5fk4zqoN5JHKWN9xcRNOJZhFoZeY2KCZPbNPVxC8PUdADNL4nlyeblz
2xpVaOok8gPi/roFXItkapmKhd5gp1yoY1IT6XzCyDgme8Qnui3MAZQ/prh8CHymBJNqUZeuqx9X
fsg6NWJfm0R++tGCQ8yFd/yuaV3yjJixeCEjYuIGCTaCvaj0/ICpiOh0oiYbZWXGR4CP0ww3ecbe
1eIh1r9hgCHThyRX+asEy+FvHNVEj9h7Y66A47D8gfLpJHaXf/FJRsMvtoRj0zcnBbeVWKW7vTkC
e6iDzEOKVs53w+iMyoNtNCZfTDx155sKXzXj29gAN9xQAspoaxe0uW9mZWnBT9B2uknjEvYFuGi3
nm3thpmMZWxr3Q0kIvtkxLEXRziBPM1gqfoPle4gmeAKxKKaTeZ3rnFb5GYNdAhEMCKnlx/wzO6n
gCJnoztt2xR+qy8yFQLubRN5SGfOBnBqnIPNwGnerVmq4rFl6vD35RXPxDabj49gE7HFkOvmxWjH
kl64lnjD5PZbLJ4sIKtO5MV5Hu1LQzYPjRFgOVkG8fvllc9cIraB7CqhlTuE++v4WZtUxyCrimKP
Rjda/CEeUCboEDf9+OfrOJIc2ISJZ5AGH69jWMD1ddxKvMRQ410LD3KjT8m1O+LMWVqaa6RSRC+6
WqsvB+DaGDo3SbxWmYXzIdToWOwG4EivMpDMHke8I/GXKEb/ygfUz9wQHF3mSY4pab2sz8SAqQVv
zoHzapAm+7n4htNyCnUXHSfLDtASmxCACp0efRn0CjaZOThPl1/xuU3EFSFs+j8klnJ1LGdQO25r
FrGHj1RKj08WhxZ95G2odG2bNdBbIVKZm0DOw+GPV152LhM1Zv9L+nP8cevSNKZa82OvtI16lwzI
gU5Azh/GMbZ/jVgCYsYRFNBPXCnKK3fzybXogiumgy6Y5qml13i8NvjuIFLdLD0b1tum4G99nKWP
fGAssitV0MnuwmiKkaHOrI5BgSFWu8sCeJE3lZAeDtsSyhyuWozs3Q0u6KjjlxLiPNoRf5pWkuws
q5KAAcKn23H8fHUKpn4ShuOl6H3cUw2hfIUX000+t9GhZUBx5X2eXoyUQdQj3MEMb2mlL2/ht1xH
Olm7NE8sojv4fqiM+LnH8d+VjXVBMoG1z6OMpy9zBN9DSBlQE+W+GNG5ubypzrxtUG4OvSUGFwaB
+Ph3mHacmH7gm17TVu6haYFfIiGRb83aMRYPb/GWQyW78vQnZ4iHN0g1TZIfQSdnFQ4jHxnNUfiG
lzaxHYKw7WYQLQNp9Y1Lhu0hioiCtWNlzm0NvvTKtz6zl116BHRsKHtJM1cnGJnnInNlaHoKltev
Re790PY9+uxAbZExufx+T245HpXhJdNnymyH5szq/Qq95jqJLc+ScxV/Rr4O2RrUvYsnUFoJ4hlB
A/vg8prnvukyEdKXIZtprR9w1rhksqAnrcMkDopKFe98rXA/KPxYDsGiRQdENou3l1c991r/6SRY
oFmJEqtCCeOiEjRHa3qTyAyBXFaDI1Ic+LRq9RBk7eXVzr5X9Co5r2xaODPH7zVLnS7WtNz0zJIw
1GI6tmGMr++jcPpuoLboXV7u3MNRFjCUpbXGDHP589+OawfDLUKdykBJYso2rcSRDBVjbZejXXCl
Ajl3OOj1GiQoDkXYusKt9GqYTWbMUA59c2PCbEBtOY/3uZMb2K5N9buYu2lLcxPlxstP+c+A8qgC
W5ozilBIHUbWKVaPWSOMEEiEGjwDZfhMgXeey2KDZM5Y49oHRB1qzNQQiNi1GCtj3GxycKt4jm7l
HDcRiuw+fP4b/t0YEU90ACexn3MUKd7BW/jyCkDg3CZwUFkglNKBRSXy+Kv4re8HdQRJeFbAEnvg
oOhoONltHlPc4MakXXk/J2kcr4fEh9kicGSH9Px4vRlYfllNAernWdv+xMMTjy/Lz65kGOf2mmKY
yEjRcim61iG5VWMlRG16bVG1r3hAZfdti/xU1MzmlUB8uhS9KLpwBKZ/hpir7411goWyUuKQEfdi
44et3HWViRh11BtXou4S6I63FksZnBySRrL99YCnDqyYwNA4HgYZEtB3o+0cGbWfgIz3+ANKtQNb
728no+y2GKrVVz7daUxkedoqS1HFwNZdfToDFSYUKXLXm0I1P6Sl+ZiUKPHSdvNvUgMgogzRF7h8
nE5PMmuCNXLYo+Tj6+IXtcg86KdFzYL23YuYR3TWnMHAjdPJn6wCj+1m6CFmF9qPywuf7tMlUeNO
13XAFrpa3a+NGsqqAh+ES3xmm4+l2aDgjp5zlXy6vNC5/bPU9UsVR5H6Tw37W1jsEfuqJoN4EQ79
4EmgiA+RHb7Xgld7eaVz24fXaC6dXAFkZXVpJ2ErokkGyivDWgPTZrd4j0Z1fK8PA5p2SV71H5PU
yb4OnYh/0Ygw/rS0ImteMhZaNbakc746lXQDSk3LJttDUmr+4KNfiNMSdfSfxxgKRHJRxUkhXVjj
1PrYMTUHRQUvNucai10LENJtQsvxj6MM63B/Uk5Ii4C22iO0dGc1l47tkWCrb4455/eQi2oqR/Hz
8qc7jdKkAzA0JVBAZvVqlQI5ZojPOefS4+7Qdr7Qsz2zTOvTDAVjSYvyK1/qzLHTyS4JNLZjnFZo
THwWmDiRBgJ59hUZpXhr0lXdMJ3rvsLQyA6IDXZboGXXplBnjgNNSoZhzCiBYqzL7yLCgBDrNMcL
3Rw2lsaYa2rTZNsNKjr8+UulQ2lTH9FANNefL4y1/h/6pQeFmHlW4GoTgtQ94FOzR35Fw8rw8oJn
AiiPpQBOctmi07a6KlwNnaqyjIkpeoDCc2/ddRZ+p25kWMif4Jk8yv7Kkuc2DoN1esEMGak5VxuH
ymSoUGkzPLdH+TsAR3tvSigMwilMZGcS90qMOff5QD3QfrfJX7kYj693dLpnMRmV4TE5BXAADANJ
shmblEH9uPwyzwRoBrWU0wwsybfEOpi001iVoje8ubDcz3of9ltljcWVI37uIKD7YdF6chfYgDx+
HhukVgFviaRVS98rN9M+YVCQb4O+oDNiNbLZIA/5rbDr8Uq2fGavyCVGKzJl01LWKlijqZ/gGkhy
roP+zW8gw9qfmsL9LHWQ1uYIO6Je6r7L7/TMbpG0DbiEFowvgKjjp0VIwgnLPqGsozV2aIMk2Jpu
4b91CJRsKxia0ZWU4tyCSCMKW7p8R8Q7jxdEqQAa90AV27eNiYV51N/JXPp3uCWle9dq3i8/3wke
g2kM7UHgMcxsCTFrnJeI68mK3M7wkPlpN1YQI3eDVMc2GgbICSP5wE0fGYhv9CZimUVfPxYL1Wfg
LCPzEDbDlRd+5kqWdDCYFnFh0a5ZfWUHUcO06ErDw48aCrtRh4urSYOraD245b6Bx3CLC3364qeV
9YA+mrg2NTtzYAGo0K2hBFCmsQb7mf6s/KirJf48g3+ImKp7Y1U3u7AqgisPe2ZLk7NyXS6TR1Bn
y5//lumgJWhYqCdKL86UuIdqgkxr19mfCmqfX5MTT4+t0YvD5U9+5g0DsWNcQT1I0DVWb7h1Lad3
Rsv0coG6MDLnbjdjVoGeC0WX6zMDRmTwKWhbvdwgGO/cO+YQdlee3OTJVok7tynIHouR2DK+P35y
dChjZPwoekBrBl+jZnEA70M5//lpAklj0VZdxvVCru6XIh3Q5Ct0yl7fYYaBftyhKPGWFwm8PCNn
4nv53Z7bOy7BF9gKeaWyVpcLLswDnrbMvmpNz36Omml7vllrTwUEhCv32JmlloG/XCp6osU6AULP
L9BqMzU9QWN8g/LriJtmi6hzIEME1S8/15moRO4BHmcpOwxSg+PP5Sbx3Bsll2YGXP3N7ankbmAB
Yv1kYCyB96yr/CtLnnk+2rXUVRxCrrT1JAdeTMxtpqQHg0s81IVV0k1s0POz0Tq9/HRnTgSNO2LN
kh2DtV5daU2E05wf+3hP6QtWx0J/YyD50eFXRjNEb6Mfv2rGYO8HlA0oKyfr5fIPOBMHYMop+oec
BuYQqzpyilInj/wSgiUQbw2SvLGA4RDAQXxDjjpaRSB4kg30LFVdOSFnesZEW4hOQK8phGjRHH9a
mMxVUxVhShZkORNkQR/pOWFjCTXjD46jmKZQ7IvC5GmQerxhki13ag7VL7N17N3l93AmKtgAEZGJ
5KzSQF59iGTUBJW0SO4BKOi/2BnZpkxj6+PlVc5kMEerGMdP3KNK1CHZn9xbIva30h1NvEgC/6ZV
WfGJOcnLHJW110X5NVD3uc/MxeJwkpilEfWOFzZzoJ0u1PX7AWKYeT/ViDm8uYGlvzL6Tb+1o0AY
0NFTZ7ySs505S3AxSGPooS4Dw+XPf7tn4laTNlKV8T1CEPWtyht5iGMdI40gunZ/n07TXApZEl1S
CofIq1bfsB34MwP7jXunTk0cXuDjYCUUZRmmG13ZteUdloKdvw/wrsRseMy55m+rCtrxjJ81vKL9
5a99GrpAUjJeWoYC7Kl1VkzSk8z+lGX3MWl/hW9pPUUbXpH+cSqt4UPX5te4Pqdv26CIIlhC1wDX
vkZ7wI0KLKHF+OSGY3bIUxHtKitrtgD+0ysPd7qjDEB9nJUFgEZyvNpR+Ma2WB9Bbovtqvke6lGO
tidHFF2fvIV5HspsKyYXHcXLL/XMIy6AQm5weglAi1b3QW+XXYy5re8hWoVkKq2u7BFLqrzYlEkC
8OHyaqcHdunOWFRrYLgd4uTx9jVgruKFAt4WqVv1lCKLtvPLDgMbnMfR0526rt3IckGu0+L2f1xe
/PRRl3khw1me15EkEceLF9A8nAFTTM+KMrp6aTct2p/pUxpE1ZXs4TT8LYUNSAI6igtSaJWZAZBC
xQ6TIK/1K3qmVioPA/CV3R8/0AL/IOiTAkqu2OMHGhyJni+e6t6E+fvzUCLoxoTf3fXYVP75PrEs
bjRBl8ZZKB6rl+dETlqCdpo8RIbyfThnaFKjAg5RObk2/jvznaiZFvw854hLdLUl4yHXsBEwem/q
nOg73l/pcx5r6Vab5/jKfjy/FKJ6yl6G5mr1BnEIKQVqVz0yncX4jKRIfisLM98hL34NB60ve/s4
UabSNmjZiWWwKNcgD6i9Ihxsv/eqtu1slCytHpvT0X8tzMr6KmpfPwQhqLabOqOJYQdcKdsyk8Ot
TDGjIaqWWNViynt5D50GVQsax4K0Ia12TqYJqumxNHSzAT2EITugOlvvqsTFH8ZVhAC0vneX1zuN
c9wklISkaKxIJnK8Z7MarzoZ48CF2AGyGnIKdk7nJ16ImAxKHOMBiVDz7vKaZ55xSQYXBtQSya1V
YtQB88hT9Dk9AzXfLxqg5k9jFSKgiRzEXm8wz7u83pldRVbgwuWFKrpwMo6fsXVHtHWyqPMaRKO9
HHHkO1r6863jNPrhP1gKSDugCMrsE5rJkJZlBbquxbw3rZ5aK/DvDC3AF1T4/X+wFGFmaeMDRqR5
c/xUOIJ3KF/FrTf2UfOsNN09kOvqb/Q41JUXeGaTOPSdgRDRm3LgZR8vFaGyUYrK4amqEfl5rXZv
BweHVyeMh8e6mhCrmotr1fSZfIdem02zgm4ipA179YCB29TKyUTtFcMMlmWL4InPQRRY13yfax0a
Y1/5rcRbNdTpZCBnvKicG6n/E32Wsnm+/GXPbFqSLy5mED02fZ3lz3/L9LouxXy5LgCDo/Y7fWwx
Pwjv8rpCk44qR0MQtTP9dHN50TM7F9QnxOmFvcZBXb14p5noNMxm4zlGNh4mzMD2EVowt6aGftLl
pc493/KeqUNd0ktn1TcYsFoMhT7VDDKwKc3nyN/lep7ftSFilSGma1fWO0096DRC8V1GUcvcfHUl
y66ncAyt2nMJACj0w3SfsM+4LfPiI7ZH0W2zOIgh89NcOTdnH5RsgPuZQ3MCt0C0MJ80PIO9sbGi
N7bT8AzjxAKxnKTIK5b17vKLPVMH0qJeDg+5L+OGdd4ek22UVVsyPIGZBdQsTvBPTzE520xDi9xM
U2NYEkyRQmIym0dKpiz4K6m15Bs/qbkSe093FCcKuhGAHsjdNFKOt3E4IXKOLM1M560aAj5sPz+5
fVJNB9HoxbVNdfqRl/NLwCDzoqhcT5H7sI4nM62Ep1eFjUpGgjb8Fn6R8T6hKP7m2ghwY4YVJ9u6
S8or3OLTqMVc4J8Z9jLWhRZ3/KigmfQJiSXhMSSpNk4Tl9/0oY5+FbmGuoy7OBhbbay+X/7cZ14w
eHRSai5TSXK9ilpxXPFTBsyCAx1xOTNu1Yc8k81WBU12ZSefWwrK55LashJc4uMHVI1VhaZFe2oo
EuNb7ozTHeIpiBAKRPguP9VS7hwnS+iDsGmoERSMtXUjJ+CqXHT2Jy8Af7xnmGoh5JxbtykAw1us
eIEDNJp7q8XliNpEme8uL3/mSR3cXPmc3AgW7ePVkyLLmy1EU8/NEKBvKEZuBrxKblCX666koKfh
AfA2sFeDlj3UvHVy0gjNIAVNKq83kZZB4Qh5QVyb9hmWSfhY1dH+8qOdWw9S6oLqQPaAAv740Wq6
QLhWj6WHOYspdzIfdOcQoBn9OSs5yPc1x6W4cpedeZ3gDDiToBwABNvyeE2QsPgChnhSBrXRoiWX
Wnnz3KKW96N06yH9Q+qtggVN1mWY5PTLkVit1mKSKLDozr3MHcrsMFfCzfbGAgR7bPOq0DcFHd8r
Ye7cWwWPtcxbF3GHf3KL325reoJlnyq60An+cFtE/xNcFSPsuuzyZ6651+AO55dTC1ZluUDX+1Mf
Fwsi18+8ujKaR3tuyn07ygwSVpUdBq25piFwwjZAddk2F8GTBRtvwdY4/oJd7vYO1sbzHV4ygXRv
+5p0NLlRWJike1Rga3WvaFaL99xE4Yn+j2pLXMLrGXXorx02AfrTMCuFy7UtI+2rhi5UuTd6VHt3
moCBe2hgFwT1JhhdTLFDv47TZ72LHYTli4Ue8E25AMteGgyAkX+LQsTjLh+LJSf/PeAwowO7tUA3
mNgp0s7jB0wMHFhHe/LvhAB1FHNjb0J7yj5dXmUd1niNVJm8SjqHICvMVRIiiiIPoYIbd7h3Nf1t
OaG7u8mM2kbbu0MFNw90mH2ZpbYhQITdoMbhSmRb7xx+ATkX/xCzuKKM1YfUO2SR7VGZd5OeFgFe
AwbmqNgmh0H3FLci7fKbZcgorkSAk6SE0EGEI5YzrHcoOZc389sBqSuslecskHe4MbU0w6sxH95q
qx6CPVOKfHieh2RQe19zfX9fIr6CD1laJsHjUDKj2IUI/UdX4IEnCT+/iXTLWPDNcMqgfBz/pjCw
A1DG5XSXlpV1UwRBfT8ymd5YkI42eEViHQRTeKMw6aIHmgSHEr+6a32B0w+yoLxpirH5qNTWgyad
/EiLABjfDeyXnaNYEIf40XOc9ofAofpKhr/OkJZnXnoq7HI6LHzI1TObE45RmezvQnsY6+ckc1O4
XeGELs0egegwwgOxBjobbrDQiyZGxjhMXNkM6+uA3wDUjv6O/v85O68euY10Df8iAszhlh3ZEzzK
lm4I2bKZQzGTv/48NT7AUbMHTczZBewFtFB1FSt84Q0q9yUB+fVvQP0/wZDEHAL8BvV/7WXOv+ZN
nD83bbyFEbk91jSBuLOIvnlmb2QRFmwT1Xa0eqQGSwfjDtEebLLY4/1j/cY35FIkvyAKI4tYF2+9
wipBMoxDMAz1/NTk0KPR/cDnJ59U30UjcCNmeOMjSg0bQpT/6hmrj+il8FxLbekDg683fh6yimym
Lwy4XFhHFnZ+gSCoh9hN4kbtR3lnqh/uz3gd63Jdkl0QCHKe2bZrcINdZw7a7VEbsMlS/B5Ss5zz
I+REyDeZcNAPK5Wkx1e0MDBm35Kmur1GeYVotGt0f9hE68vETLwEBHE0BcVophfcYPrLMmJ9O3WY
6LRKHu+TSmkfmzI1joaWKBtx8BvD81bQF5ZVENTi5Kb7/S7DyLjSzT4EeI22vx+1PYS4RdVDLIfU
xopPSHJFI8VlQOEHZ8p0EwxpEX26/wluNwFoQ0gihBsmhOc1XS12qnKS5d5gcULYoZw2QNgDfacl
zsKfmAZG+yzKew/VLrvb4qrf7nhYPiQ01PDAtgB8v14CtPlqpG4WL5gGDb8g1SoeU+EWL4OG9KNw
GfX+ZN8Yj/a/XGuGpEGy3vHI3Q5xOjlBmwnMlivDGHA/baCytbVCCtBGYiOKvMHTUORidhKXK5lc
AIeup6jVRhGGXIuB0VGJecGFfanIP9SZNrkjQgMZSxFX9DLA0yQJ0fOcAE2emqF5Id+1XURpkb5A
8CMN441M863V8GjL2ZLcAFx5vQFzZALo2bMa+FJclGj6jIS4OISDmj0VtZK8O2YwaZjY0PTAtgKI
WMVGY5k6HcZQVhBNaeHHHdyQKprtgxZpkz+rcFDvf+zb8wXsjQoGuTwsTEL465WfTNYVw5ro0lf4
G/hLrWNVCjte+2lXYfkoBsvG/ms2hy/IwmNY5OFhUp7v/4bbC47LjfGBogNPJS68/g2FTV85NFrg
WpNWnfsWR/ksiXOcG6iYlBGyhzn30zu7u2w5ursSSASQmVbB6lQRCLVsf4SccSFXdCgdcIBOVjX0
uCTmrfdePOp/wyE+ybCkumscXkGLjQLFGF1Q9PP2BR3bk1c55RF5gS2NjdsnHw0kNqpLFV62kVYz
0+qsxuZIVyiEK20A2Evxy8LOvi/E2Bu38xthHfcyqEn4eOAPyAOvP10dGhiMaj1ubpa1HI0Mh8/S
jha/1tAUb8bR3KUTcqnozOG5DhkJd14vPt7fPm/Ml0SCeVoE+VSiVuFumCuRWg+eF3R9Xx3H0frg
zkv6GAJI2d8f6Y27gDoJb7EUveBCXl1TSe5Zi4W6TTCwHie3KNXabwwME3blkDe7PCrgEt8f8nZy
aPoQrlILJqNnftcLnCwmgv2jgqTapOlPACAsaPqaOEMq6zb0Jt74mLKaR81Jds5kE+d6LD0aCy3C
XCFY6nZ2DkK06j/UR7Q/7SHDLyUt8g6hFFuo/jL36tNiKuk3TALNjSvpddNc54dkmYRbtFqkNou6
KpukRVd6I0rHeKIkcMukw7hSXRAOd+zPC54RE+r/YYGKuJSQOXWeKZSPE64l4tEa1Uz8Gwplti52
Miv2xxE3UwxmmrYwfjppb0fY54xGzFsR9kkRTPpc90dPG0tUlJMGsyE/1XWMN/EIxInXxz8nWb7j
/BOrX2IPO4L6pDWijY+WmQ0g6GE36N9VvN3+RhMLM0QXKW/nkI9plL24ZVXgs4dQxpbe5O0+hCVA
SOSgokM+s16gulo6A0a5CKZacbGTR108Mh3l4oHiB7eRf72/B2/vZ0SN5RVJZ8TgiV59j9KodJad
1UraOjzhPf9xGbvpTJOkOLYz4F51CqeNIOR23xP2Qplhx/NvSLHXe1FRTCyw7QxlVxwe90lDi00t
LdtXIZ4c3js9sFPEVzDJwLVQzboeCrPLooyVIg8mMetfTQwton2Xue20Cx29n071MAFYXhpu042R
b8NKeT3z0AMppW6/RrIWXlQ0DT4agY0s0ARRPVKBoigRni70kbOjayYYSooBa9eFG+747nnDP0eb
gHYmy7zOpCLFEA1ltimwhsJArNt1DqTFE5CGGSuW3F0+lJL2fX/QN76rR3eCLht1WP69Wuwe3HRb
GdhUO/oUi/NQwhs8q3oVo5fdvv/RpZzN4055kj44tbvrL5tEGELMWjsEqlCtg93iJE544/lLamzV
em7OCG8gsB6HcwnwANjN9VAOOs7zVMVdUAO8xGIzFwcMAMfnKVK1S5nmGTar2RbA9GYxJRpFFjLo
IwLvX8emDjU7k+ZeG3RhhBL+kgjr2RGzVyOqVkdf7n+5m0gR2SX4qECXQJdKVMH1DJM5TZcGr5ag
b0fvgKls9lyMtedH6JYdZqiL+zkjdnT7Unp4C3Pj7b19nWQGBuQSmrjJZn39898ywSwBI4UDkggq
A3o8IvneySzHHA3qpYn/gDGW72ZaUCa/AL/xPVbFQsdpJN1Cj90uuvzU1PRpJcg+2+pFzrwKg2VX
a4JiMZCe6HoLMwR8wv0cndvP99dcbtCrl1ACDz0qpHTIyUHWqPre0lHfrLomsGYDWGuJm2bqI+KX
YbbKzXI0YxFqGyf0rTEBmBPn0F8jGVmFU5GJrEZjhyIQrVXH57rQ4umL3Sj4XVfUOD46Tja8twdE
ukMGSNBqUbRFyHO1pqGTT0rWW4IqVV/9Y8On2tlLZH+Ze4Q97i/pbXWUsXg42chEVjLLut7HdZqE
tlX0ULn5wmlPo7Yu82iXN11L/VEJZ+1sxLpXHNy69r5YalVbhzhL9PajgrNpmPqtIarueP9XvbHo
hJWAsIDAUzJca46h4NJ1mF4XQYrV2zfwicMPEv1Y8cHwDSdq/lH7/s9MRZY0kxau7LytPnNdLpaj
VEYR9HkhWhrVk5bsY/zalh+hmZlfjQ4jyY0I85UxudrP7CloxzAo2NLrs6Nmo5FYtCCCJRd54fgL
ByepdxYehjOSKbIFocd5PccXw8C96INtl+l4FBaVnudZ6GjodNY8Vn9r+O4Yu9rSuujVezHF76e3
KYcgdal6/WGMPQ8hOlzBRsuPa0zMPqvONDVnsdh1t5EEvfHtpFQuMQS9DBQJ5NPw28UUV0brlJPI
gehWyblULP2cKc100GvrS+3G6UYpXaZUqzWk9mlCA+G7AV9d3cN1UVRanaRtoNLqu2RT1z6UzrzV
o7HkMVgNA9UPHAVPGi/1WiCxiT2kqxYxBhixDE5ASaBE41jFcOQoXId+d6gA7Lf3k4JvwmeBnKp2
iYjV0Jg2MGf9ni2Yj7xQLxzDr6MWe/EfqYkj3Ly3vNKgF6r0Ee5/GXH5DuPbqcamDStNO7DGiTsd
bqiLTvwscuNgJVnYnYDc0+PzpHi5XzalgBUI+kA/J7U5aBhE147lZ0s+Ox9QvVXR4wlzb/nRVbjX
4ouJ0ddfpaKp8aEIdbN+jj0tSQ45XZtxl7T4BO1zVyzT19w0EZhJdH34F0eKYn5eSq3rH/I5VgxU
bI140RJ/jstSuTSeQGPI13R0NTIfiIflPaODGLq7yZwxJrp/QdyEigjEAQWAH0xlAgWTVY1EbxVV
qpAyX1yGi78UDNpb51C47ph2j/VkpZGUHMrV5yUtipaX0EmQYLj/G954+WDUcl2w3clr1rko0BrW
gbwn6ND7nc5trU84iEdxku/g8LT/3B/tZsYStUy1RHbqpTDNap9DY0f8jPY5Aph2Ws3HSh9N6aoH
LB2nvynJ/ulElPbaXombot7ThdbEv/d/whsTBifOTKFL2yQ/8s9/O9nK2OTgo2dBdWMqvxlwPL41
WOFgxorhy/9jKCCakIUIK+hcXg/llYUz20nZBJjXVuGww5bNqfcJxnHtn1OT9uZ7mwoQ6EjxwQtJ
vUN7XSQae5HWOcTlAJe69qloMKmDchvkWtM/4QWLvFOmWxvX/22MLHE5bB95+XOzrL6omSJ6hFkW
brXNXPZ7ve/0ZmcrZvFliFpl19gVdvMYjf1859JKMpvUBudhpaR6q2Vp23SAHRtkXWk+ObhxXxK6
r/hsdlvBxc1T8DqUQ5BK6xVF/NVT0KRx2CLjYZ/bWBE/zdZbmgP2n9mLXnRGUBjLsHEtvDkgL4/U
oQdfsm7vGVXc0jVQ7LNtLn+FKHI/jbiI7TV3+VXoavLl/krexuDAqXl1KJjyDanQyLfptwOBYc6C
7aVjnitVyT5ovaV+N3simkOalTaCjmVZ4d+cjl0Y6IrTab4aopO1xxJXP9z/KTdHUyL9QRCgoEnY
hEzZ9S/x+pZOXIL76ri0cO6NWD3pVlueBiA1wbuHsiTLS7Y15c5dHU2ccPG2R1byPNGcqygQxblh
f8J42tF/6shWNy/3x7u5+CjtSN0fSQTC28BdbaKU5uc8qUp/slN7PLSFHf81d3hLUWVqTrFZw9t2
u+jBNOtkI8fSb2ILdi4uA2B5qOWiMbAaOi8Xt0HfpjvFTosEJPcGhY8RH2bFCOsDBm/1HrYr+j6a
0x3jWsNBU4R0AHPMGLHKSQK7r3CXMxETpc9e7NHDQzysqKsgR/CZ1MwTWKAOvfXBqscoUEecD/Ow
0Z9NLXU2bpuboyHngt0V9HO60WQz1zskAfQRmZggnlgt+yEWQgR5paa7FHeIIzZnycY2uSEdEAIh
dOHyaklWJNWk6wEJB+xyrNP2FJlmXB/nsorpCBthnyNxuSxCjz5NiHj2l8YJs+iPHvR9TqwANuTR
xb1D/exNsaucMNuk2OYr6CmZW7nda5hwFdXZpFcUe6QiAP0la3VsFLSDrW7qm1OLf8NFa2fdb5q4
8VuR4PZOtPazpAh8UJfReJqqkDQT1Yd9J1D4Leo0PWm96u41M8KhKo7TD9hym8fWssS+XaosQO4/
e8STEGtQJJS/eF2tHzNhZXvKrtq5jlvbtzBbPYKAUM6YCM8b+1fmLDez44LnG5DRUCZYfQHNRUOo
UppTETnlHrZV/vjqIl7Vjb4Ps757mlyr3qtd3z0SS8UbO+DmTpKLS8EJOiwd85s3PGu0UlOmuD0V
1Qz+VCTuKW7EshtsYyuTur0jQJrSFTAIGEgG1trQGpS/qbaNNBCF6jXDXstSJzyOVjOlR2OpwurZ
1e3U+BFGcbmAqKcAuFWEvnnNHaRHeHM4W0QR/PN6sRMrG9Wctn8gsnx6iKOq3eEm2j5ZYyEurc1B
V7plOd+/G98clAmDIJPX/hqNMCIa27h2lAVeo3dDsoNXa6U7Q+3imN0nluXvTNeLNNuVmdm0WwLk
Nx8YLSB2l2yPAAFGnvJ6yvPY1HqlqeFZGZED6y3sTYrByQ5UmrKNrXw7FLVEenhcJbYkMa22ckw6
YyfF7J2r1s7PFBH1DwhqOEAfkulwf01vLkpJReIllQATy0FQ5XpW0YwrsuqE3pmf0x4i1OrP7qDb
D4s+f20yPdto77w1HLoN9NCITFQ4itfDZVOFB1MMzSSnnHpQpRxQjp7aWYmxzlJqZwv09cpg+e1W
gIFAK4smGjE8/wGOdT0g1Dc1NI1ReTQnE03NUFRifCxwpMmOcT+4ggJi4USFT0EtavzGUevyTzyA
R/WU4RppP7ijqSIqi4EJ+rIpDYQjQWy/fK9JS/8lqcS6NV0sAMwLCWx6MO3Mnk8W0ICl3eNHlT1O
Y6baR22qs9j3MAQQu7CbphkzrCWclGcPMvMLIiVmf05nOIw7VLnpeZghKIezk9bWtF9AKUenpAud
giS80BZjC/SxulBgGQL1kN02AJkSZrR6GAYLK3pqP9GjmhvhqWmar0Nn2Z+NcHJ2jgmHLh0cYJrz
sFX5Wp1oKc0EmAtAAToqaAmvFTI1csjXyjJqZRG6Gqr2E8aNAjGu0wMtNsez1PY43t/xb4yJJid3
tCE3PhC56x2BgXJSW4srHqfItc9RgnxB2dfuQ5OaM/rdUbYHTbZZN5ZLeLUPqWtyeSAFQYEP+b3V
EvejdKDOzeWhbgV4XXp4xsdhcBcd854ur2ilaXP8q2rC8U+RKQZOy1WbmzskxO2PEb7HiDqkcO93
Qtht68/ohj6bQpTNMSxix3mK6sj9ai2NHn2r0kLJO65jAGoIp+exgXd5Ec/ipepYj9r3IjyXn5HO
6tL9MHeO+1nFgbfcC7Xq6g+GWy/a12ashuLRwVIso7ISzlm1K3Pw1UiYL17PdpQS8hEygQ2OFpg+
jCApP1LgQ8Njpwq7BrPj1N4k9lrUls2+x5XooW0htR2pC2bfhhq5Op/m+RggTL+oh4S384+pn4Zf
GRZv/1SLZW/121ZXDzKzRPByn4ERf/0W19/do13STpBTH+q+mT9a9VL92el982AbtDM9KWZ3f5+t
LnHeJ/oyMpmXUl1w3Vb7rDBQAtKnOn2uWjU6VmaaPyxLDMmhQX3tnUPRqeMUIV9M3kktfRXtLlko
Sti04aMgE/ykNhOsOTvuvufTtMVqeC1G/76RwXogVsA+5hChiL8OPjriOBVVhvpBNUXngX0ow/wU
xpP2sTe7Wv2Iqorz59i6egStrda0Y50qpbpHQrOo9sls1pnfLJVrPKfx6BxrFcKbT4zs6MfOLtzs
bMyVyDaO/M39JlEUKPlx2uFG3HD+l6ii/isG40FU5vwdDEF9GQYD63fVyA9UQ/TDrJc/lbSpNwo7
cuF/XywyRknDoPgAQQwU2erDlFlrF2PJqQe9MjyM2Pw+jZ0tNqa3inyl5RVVAGTB+fRY060jE94j
O67icnzIXDEcCrNa9s6i/CXqvDhrtdW9RH2SHOdkgWTp1OnG5rs9VxLYTVrBLpfgplVhJ51xq/UW
fXgwx2VGjAPf6N2QudYJvdnoWDaVvVWKfGu+UipI2ojKbqv8Rb8VIqa5XCqlJO7EDR5zct0dQcgY
+QRJFL3LSORq609FN/+hRjj6DLO3tZ9ujjbaOjIMpWRFu/fmDCga8vqwvrSH1lqGvZLZtk9i8m+3
eFss7jemSluBM43EDWOugWodTMaszPvuIVYigfUFjQ8V++b9PEB1yQBqHjV1aJ7LyfnuTfZWxvha
Zl3tX3lvwrKDR6+im3G90m2lhd3cpd2D8Jryq4gmRRxAXsfhJ8PANcEHBWL+5WhLk/pDZw6V33m9
6SF3qoeGLx9g7XNEh2k4i74bxN7sreziNrryjZfFqw5FJwHFXodJmK0lUQigqsEsw8GhnF4Qlfb0
4BRD/5dZ2mq2Q+im+oC0qJ4dVXOeazSG+6Y42VOs2bu+m8J3dtiZObuZgB9DRElmvyGRqNpkaaJR
Hyz80k4FQp3+4ITDM62B0b9/g98eIpCYkusnHfWgG60uiqYdNGumsP1QOcO/pSCTDsfIfGWzp75V
q9Xf98e7CYK4vpHK48yC1UfhZpXMhGDmRsxxkW/MdfPfCb+fQ++OXnS0EuPJ6aPyi14vyUa9cu1Y
K7cS7y+AZmqyNNHXFURnNsKkqTzzwUJSeV+XZhR4WfELex0wVRgp7axOFE9arSnjzpFiwMsyOz4A
8PpH6Y7uh0bPl5NRx1sqIuvS5usP413DAYjwwEJj7XqfF3SFq7lWjAczcqdLSojvVzqC36OdJZ9H
TYzfSLlfXLux/ogJER/DxLK+3P8it3cKLxRdfoAc6AqyPNc/gXVIc9zX7YdQ9MshxvYliPrRPURT
smy8F298fHAcr8BfhLP4/NdDRdbgmpFGcmOEGeUeBD3PvTmlO1GjhKGivv/DVTCOvT+/2x0OOAYw
P/Ux6v9E/NeDVl48egu33EPhaQ2ir9rPeQ6TZxOm9HlOUmOjAPjGHGGZyVoMSm+3DaQGdlk4QZBA
sttKH9pwMP0EtBHacrk4Lr31q/Q4X++bIqERIT70NrQCWd+117teoCVgz5CbEv7y9EPZZ662b2Ey
/VXHcV2/wFWw3tl0kFatAFIIaqQGGKAGua1+ewsXd7KGwZ7FQ5IN+V+4oLjFXmm6+slL0749euEw
/3jvLHn5JHxC5bKSIrvXIzqT0ubzFGIlOYjqSW8X9UyHovmGrmSPFqOxJS7/ynb+/RGSUyQrpViA
YSGSXKvDmRWu0Kj3tw/8nyoK44bZFegVj8oPQ0nN2ofPCLmvSp3pRWSZZfoKUoneqSmc8Yub61GG
tAJudefOBVoAOx1JNjH32jdeNu2drC/5OUCYIJ6Fihf4tnXTkBh30KsC588IQH1Eqq8l3T5yYTgE
VYP/lm+jTPrFXmplN+r98u3dnwYQPRVvgAikOevAyLVKymBcVw+KE43aYeqUdNh7fe3FT9NYqYcU
W/Tw3ZseSVtyeAZkXwDsu94O0nS7CB0LA7M5r75OI7lVYgz2jyTRQ9VPXKX9eH+S64uSqMFB802C
UWU1ex0StaZNoKAr84Ok5J5zGv3HxgO12eftcro/1PrOkkO9OiyhYwUYag2xq0NPb9EpmR7GWjMO
wjSrXTV76ikqo78Xyp8bd9ZbMyPKgzwHnF12/K+XUkJJRgNG/EOJ2Ga8ayDi9/sxNrsfVp28V+jT
oYUm5wfiW+IKUOy5Hm3w5sR0QXif8mkZ8QAovo0QhPcDUn6P2dCbG4//OpJlOI6G5Fug+Y4o+Go4
wj/cVAfRnMZeaZ6jNo3BEKviSJRQ0pbBaWeyKa5qpZmfHC+c/fuf8jUv/f0WkeMDmIZiRAUZS97V
RekSuY2Aa8Wp0sYY7m1qeMVz17te54Mzy2GO6Ul9mmoMNf2oLA1afQpSRucC7tMnSU6LUbmsy8wX
deHCxmn18YOrZe43oTSt7ocovn5SW08pd2WhTLS2oSS6O4yz80OUom0Kck9MP8eqmA9zhJLgLnbq
4sv9SV6vMRo2Uo4SnW4wOyhgEcpcf9JSyzvdpc91nCc7O4d6oV9mZUwPBuWcbj8qSo30W1Keytmq
v0eZuqVNvoLX/fcDKG699sEILNdq6I4lvCgDWXg0qHIcSx2Ob6ot6scYbPEeP+bladJd649OL4ag
0droIMCT7lNbqTeijeuM/78fQgeT3Eyy9qhUXK9EIeJe8RZXPdpdSKOfmhiKlRF6vb1o+0tYa+JF
9E50hD1iblwaMlT/v43GTSGLqMRV1IJlk2KdDy/YgIOmiPVT5tjR5yxcwseWhGZjP1/fFa+jIB7E
Q0x/gCjn9Uv89u7nSbWovbkYJzufvf0wVEWgzXqz99Jwq+RzfQv+71CEbeQndKVvDIVCIFuVE5vG
KXF6/Y9E6Xi7Gm36HkaTe1yWcCtSvJkanQFyLnCQcJfR91olna4ydF5DLe/UDG36PKXJv4gpd08j
pZbd/fOy6toyNTkUfSzkgriZoLpebxPNamfKvr1+EiiZfuIdSyGhO8vZyIyGgjCIZtUsh7M+NApi
Gotzzku7oS2qNAfXmGHLu8ie3v9Nqy7t628iXpIeDYCOqB6uUkErIq7Aj1E/NVbXvSx9H+41xXV9
NBO0k9qlv7IirnGh7ZuvYaXZfmTF7pPqJtlnu8Rmyor18Ni4qX0UJQxZLFutYLaxgtedNHl2Oq8+
CbX7M8VO8GzFCFslI8LWDWzL0xC5BYRmaV2JIMKhtHvx4f7kbrYSWq6UYYGqEBtJC5Hr9Q4T1yjd
ztBPsG00qoEteD19fIRnjG8B7/3GLXCdBPy3lMQJgI7IASRw/Hq4yl4myM2GcVpmUyWt1vQHniix
y+CYXrpcZImf1tyP9ye5vnvYVBwSnjroAPzPtbxZFsM3gb5inGrO5yXWQMWkRhz6jlPPn1QjUR7i
dtGDUGm3ul3r+58SI0wH+CRcopIgv1pewwobMLBzdM5JivZgF4ejkWJPiOaU5dv18KOo1PLY2o44
Z72xpQl9+3FJCF6bbfQTyYJWow+1VTbg2LLz4uEIXVdOdagsI37KXOI0FMG2qt6r8WjdSdcGGb9Q
kYZzt4oo8slE6iaq4SIZNSooxzFTiM0KUlfXQ295WlBZJXcYzvc/7+2w1P6oBhHFsKngy11vqsZJ
EHW2G+1chIaCyaSr7vBu/2WKcTomS7QF8lp9U2bJcBSFmCqxPVH99XDQKvrIRNH6jPNZs289pz9k
1WB8M8ok/mEpXnfOJtfes9KqX/DFg/uzXW3m1+FRqpP0e/jBNM2uh7fxo+pnNA7OOQ/7pc8c7MQT
ZTyJOv0jKTr1kCfZd0mXPN4fd3V05bjUKORFwVMgVVyux41KNfHayNTOuQiTby62lzszG6MXBNf0
02IQYNFmLjZi1DcHhVQHYBBiKyHU9aB6gg6f6xX6eWos46gUtouwDs+B2cYQ/0no9qLTio3r4o0P
jGILUrkk1fAu1gjyCHSxvRSmfo4Bs52wXQz9VNPEyUiRc7BJr3Ze2LfnsKqsPVwg/d/7C327nWlN
aAb5PCw0yD2rOY/ozerJ4ljnJof+lfdWsdOdMT25sZX6ixq/z54QZUA4POxm1DsMWVxd66LMiW5k
o8jsc+pO7s6uXPc5BjRS+otA9HL3/skhhUOlArsjqfpy/UFRMSqVZejtc8YePmPN3Dzro4RIjub4
teDgnO6Pt+I4/Dc7yITQOWhsg1JcbVtRLRPBWuKcF6rkvkiN5bEex+KTXoWNrzeacWpiuzzpuYmZ
HMjI08wj6Kfkrqeh6JbHNNSHj22KuzsZUfVi1GXx0jmwUuikxTsy1CLZNSqx0RhGY/G+mFJ+GnpI
qDDwb8Agay41BefBqMLUPjvaWLxYfWHtDA1RYNEgyXl/oW6vFa5tmrGmypsFPU+//jDLEGpl6wxY
fVduevZ0ODgasJeXsbWBOkD53VV54h4TgVTk/ZFX0eXrJKHNSfAo2HK2xvXIdssrGbuVc8a4xfpz
8fgBvjAEmjWlpn2+P9YbZ8v8fSy5Cr8F6fUQ5ziHd87ZiTRcvx1o8bPT2xcb1sKuMQdn42laSWmw
/SQVXrJQ0PqB+LjW3kyWurdDuvxnnqb+o1IPL6XWZ3u9jbvPY+PFv4SXPuh9bQUDgiU+ps00kGTx
pMsUsRF83Sw0yHIQ3wTwvJb2jbSfM2B9rUJRPk+OYu/SZrAuMEOfYq81Pt1f5tuR4HgSMaOvQJ+G
2+V6mYG6wX8mdg9mD+kGJV2Uw1g7epBkur2xb9df1JBaFUBWWFzZFFtfKL3bLZUoPS3QbVE8lF38
U3HrX0k+FR+1Qp03nob1xBiNF/eV94iMGfnX9cT63gmVMjHMwJbKFE3rpY9eiUGksjTa8f4arp8+
hqK2Sg9Zos5oQK226tDMzeBMbIxEbWe/njtb7ollV3Shdohn46+mMJ33ZQM8AIxJtdyU9XJ686vb
2ZpT2rhmawUx+v9HnW7jHh/TcpfYTXLoFqpt9+e4fmnleLTWpIIn1zOihdfL2eZYDJTUpoLIbcW+
R3hmp06AFfdKb6s7w7aV50FBEl+dCm+BEzhwXu//gje2D8NrtBSJj6FYrkLkqqit3nNHK8DFTTmW
Q6Mfhk7TA9WrxU5Ejth4j+Tf91st4nWFmS6yKnK/3qhjqGHp9MNkMV4spg+F2qKwEjZYgd2f1hv7
lGILgHxQCMCg1xoBZlnrdkaNJ6im6ovajMMjonfzP0PiuFsF9rdW8PehVitoo/Fbd1liB6nhRg8N
MMyPJnSEHb368BhzXL6+f2rkGUyOK4xccnUEqS5B7mtGaCuCmlXeVcWzw0u1l9yLd15jcntSRAeZ
Bj6S0VZvYqqOZegCnAjccMhSP7QjdxfRM3L8wS7LjVD3rU/GO4/KONUqIiP55789TUXUmkauxogu
4UZxinJDeep1SgUZINh3D4X79auTMRe0zGGuh5pno7fSJnYCLSl+5bkxP6vpIvw6rKd3ryB9ARlT
cLZkqrSaVD+Mbls5vRPQQYj/gJVvYJMySlFDZEvu74vb+5KhKELJFxc81LrAmPWw0sLIcAJD7y92
Lt2Z3bEDCOcCinNQATBie/lyf8zbb+bRogZsQzqlUV1d3V9zv5h64y5h0EWNDhK0RPGzNtMAkOiW
8tprqnN9c9DKlJ162pi0ddbJtTlMaF/lmhKk9hD5LSiBX/gtDY9NP37N0XwLlNw2jhCXjX1RC0lZ
a8TJQm52P4exfhnGqTuXU2ae9bQ1Am3JXsS0gLkUeYSkvWvs6CA2f1rYA+4s+I1HO0dRTlHs6GBb
qf0rS0f7CTmq7FCb5vikmKMTlFMxnYe69fZWg531mDpbPna316UHzZ5eFsEh+f26l1WEwzS1hEMX
Agd7P5dN9OKYmbFR4VtXHbmVGQZEj5T0ofWyrpIbWpRbszlF2DJ6xcnJ83bXLvnwMVHm2R/TYniu
BY0KBz2zj8JM0h3x+BjvFlsHVw/HqaeprGNf/+7dBfgAlA+lBvkgG9fHtLKLlrC8VwIwqNMlj5EW
nNPSok7WW/+vobjtpMoADfPVOa2ypjWtalYCi+f4GYI70taAnC7RUL7Pb5o6lC1hHWAwaQSAO19X
ePOlazJEVpKLM7RwlVJFD7y4VX0nbpXAcKHomSbyVO9cSgYFSk+LjcoNj/3qxoPzx8VhTOkFYbP2
lPRWezLcZDiVZrr1wq9bLq8TZAi0mNmwOFOsLoUwG9vKCsvsMhvl0h08Y4kOhlulM7K6LoqzXZtO
eL/rWeJhxdN4P+12SDoS72L5GzBO+T6Tvf8WXPZlyUPoLQJ1vt5GjgK/J7bD9KJ0FWY8kz09jfrU
7aa2KDfI8DexAMv8+1Cr+LHPB2u2JjdFVs3t/SbWysMcG/GeDfFXFNFHvf9VV0CE/50axA/aiHAC
ufevp+bNBXV7gRTi0FfWrlSqah9lcX3Qp2WGOlBGj6MFjMYqHec4K0YPyUFZgEgjGKGnWvmHh7rQ
5zkaapRvyIuqOo/eG1GzIg7XNUISbHdoPde/MHTKWksN9GZ4gYo/0t76Nula9D1nzKNn5tWWdKP8
+65eCcYDlMEJprkrn4vr8TDViUZ8ADJMZobymJZL85yWPaospaP4KDYIxR/1WOwWAsfSn8w2fbAx
wtuIcm/eRYnCpDopg3upUbP6LgCy4AHVbnbpVeCYSwRvEY2A4mhxxt+bQsihqOtr8EbIONeOM01X
DWmF9d+lznL9OSpyx8fANz3EmjM+TaGwdy7+Cy+xHasPYYS32P0t+MaOl4wv3g7ZG8Jg43q9J2QE
q24U+aXUhunotmp8qVK1PdRzNX+y6GhujLcCxr1ueb4vcAvHACpwowo3jUu41MWQXwZ7MthV2Qhu
ZemEP3o4qfHP2NotcAyi3ZL3+q6aUOfhJGxZLt5kbiw76B4eS4rCsjZ1Pe+wbrwB8HF+cSZn+jQB
bTtGOLVdzLz/yp+M3wzFy3f23CY7u8MR6L3vFcNLx0cCPlM2k1cbrFtENIf1kl/MPg8pFLXuc2vX
yQXgxJYZ4E1cSeAB+o+Ii2YK/10NVQ9Q84fJKy6KiLlUYGp8GSo8JxQX2T+k33Z6n2RbMsc3dSMQ
eeDT6SODp+HWuAHnaSqAYs1rL1PluDs1Rc6xheMOOSr+H8q+rDluHM32r0zUO3u4LzemO+KCzFWZ
2mXZfmHItkwAJAASIAmSv/4eunpmSmmHdeuhKsIhKZEktm85iwKcSkKsRYBv6A5ZsxmDYNhBBie9
A0U8ek7G8N227OWxgihkdZBCngfPGg8ZytvpnjJHSKgtTnsnhMYw6QDS2Ddoq+dYby10SBZxzfAe
DnM7hp/Q6O92tC+d/d/bayiCrhVKEMfQUINe0MWaSzWPlFXgpg1BNl17sB0gUaLoFXQ/pqsp6d4r
jF/OPIpJyCYB4VihW2DoXgQNsFBG4CUj75iFMipCMAeKwNcIwnzXuRVQMYDKsIx3v3/IdTn95QBH
zLCqS4I3gkgMZ/ilhEAEfd2hBIH7RNvOQcCe0Fund0dI0w9hrvox2k8K5iAOQs939tTF4/4YGRkU
6nVrXR6aTBdzPFUoDM0g5nl15B5VlaU7eBNCsjRp+icZaYjA45p7Z9CLAB+DYiLBzkbpbj1CLwsV
HJohFAUXcTbAChX16JVbbvXfbEyuo2BDoQmLPHRl1l2snMgkps/kIs5QJRn21O0DUvUTPWvjLnnt
Lc7h95N4cf/9GA81CohDI7tGWHIRTgugfWwVzeLcpAkvYry7vZ56eI8v/ns93h/A8LcLBgsU2GG0
mXEvIMp4O20DNcbAdleewXKH6LIBRO2u0U0Myy4TgvlbA8fV82YHQz2QxFojDnAgcB88cBvPwMMa
4BNCqBoHqOBUbRp/GBT0DROw0oOiFLO3+f2buby/1lcD3KiP+cjQ5wc56u3XBcR8ccBsF2f0T4Ik
ZxpcXc84bFfb/hEZQXCLJ+0e21BnZ0ifBQQG1N47ceMvpgfISNwa6MsgOgsvTjOpWt5zmoqzqtDq
Q2O8TBIiLJRkS3eR7yWX6775aYJWRxYc52jnXfr+zT0eN5kxWlQt81UdzWcYY2Xf5eB0xwG+fwCt
ITJtefbcZ0np5lWEAgnEemUhIB28/f37v4hX/nz96xmO5iJCiEtRWc7C0IEfhTjTWs0pJJqc65Bp
VBGC8KrPVPj8++Euk6Ef40FEGtgrdOfXiufb6e6th26548ozAFES1QnuQTC/ivOkDN0TcxCs9MDH
fe5SEz4ZxYONagL5LBE4vbPwfvXguDhg/QO84yqo8faLwNPRq31m5Vmm8mNspILa1RIfmQ/cnU3S
d1bYL5f5X4e7OHHsAKe8KBbyzNBI3srJV594Oy+bEdszVyF9NcPsgNcKoZS0bHrId1XvKQL8+olR
eFshS6vrxdsnllENpKEdcTDodr4Kqqx8QHu03jht7xToamfindj05wsEKgBoHwAsBTQnVu3bAQNj
1+ZTKs9zA2Fa5nasmNaixQjxq72bQLw+hjxa8fsV9vN9iUFRHkFXBiwRjP52UB3zdkAxTJ4169ob
TeG0VrJ42Nm5v4U6OtuEQLvs4T//nvrOLwcGCmNFdeKJL0tTDSIUD6AueeZNs6AOHfsHKNuNAGPE
7S7qxpqUvHcIhMzfwyf88j0DkpxAFRJtk8vsStc1GiFzpc6UDcsDd1px0j1VeaIF3EvDSt+xNn5P
W/xXg0LJA4oEiE9WP4K377mcPA7hlk6eRZN5W3ipDN9cmqE1bBv2ecqi8gQLY/vOPfrL4wMHJ/Ir
EFRWB6a3o07gUULBVclzu0RTneP+nDem4+beeNF32LfG16lxnjvQ9c/e4i0fPM/0BYQO3uunXBCl
EAni2vrrF7kIjgBPSOt5RtHf1xCph7O789ANESQFWstuAdqu+7zq3OVFhE20BQSJ7hKWzZgSpQ5l
qdot2r70hIl7r+Tyi3kBdhpMDOw73KeXDIM2Rot1iAU9C9i95PGQzkUS6WDj6UBAcdGbt1CPCd85
TH9a+4g4VuV8ADlWEa/LnV46bSVqeNmczUgrWG8BSk7cQbk9wf0urh3t2e0YVdm2STJ1//sN/9MD
Y2wAgda6KLJh6CO9XRIIKyqD5JKeWZKIh9RVoIdBJv3QSPuRAaxwvdTNO6f5xZArKAEcd1SGAQvC
sXaJQmonUwe26eRNC98uttMlqG8NAdhWRSpH+zDpb92yH5pt5vdzfPf75704xjH4WvtdBU6Qgq6k
3rfPyxcqUD9KhhvVLeoKyd0HhDS86CbjEUirTO8E5JfDIRxahUdWFMjKfbs81oZ2jCMVRv09/tvp
YaafbFT3RQf3sj3QjMHt75/uIv4HKhvVIZxla51oJWZfHCsGCvETr9rwvpWtKgwUqO6qjmePvx/l
54d6M8olxAnAAVCUAhbem2Dhm2ycxoNC+/umdwHIn1BzfudSulwwfz4VGCpIVFdt2/Wp/9LLi0It
RBSb8L5rZFOTJBofHWR92zlNqr3qmuwKwdJ7Sc5FVPvnq4TcEcoFQOf9xI2Z6whd534K75nnwuOB
geMf90BNB5wl7zzfZXjzYyx0r1HLB4gLtL6LTahVEsossOG9C++9fPIlzwWHakQMUT2E7fO04WEM
qaUhrQFNT+yuVtZ5+P2kXl4Of34JsLDX5ht26KUpJ9wImIyXGG95bIdcenGXw0MM+veBmgsoKVfb
mGu+baAl8qggpZv71NV3Hbik+e+/yS/e/A9DCJxGHkqvl5ZQtUlXYwIe3dO4kpto6NjRN2C/L0q9
Jwzzi5WFBs2a5iHlQ3l3/flfVhYQ8K23QPX1fph5dZBwKf/ui4oX0oLpX4Zzlsegyf7tMwFURhT2
1xwGUKbLElhcNR2AaDa69z17TcGzJ0HmAJTSjDVQWsnUvUe+vrhf1plFXRFelGC6r0T7i1MB3m8B
r/0hvocLHXClGe8P2TRAcVv14XkpoRtRKwWYwQR1gd9P5YWaRroODfjyun+Qrq32N29fcGl7Dc10
L7pvZ3B9m7iDcnwINfcScuzbuXRtoeqKbaIElkfomg9bS8WYJzD3hUI1azb+4vsgGcEGCt0ESPTI
1t2bSr8HaX+7DrDicemjKglkIFg9q97X26/p8ZpS3JLxN5TE3ewK5dDGvyqZq7usKIMAMOBR9nz8
IAZVRX/PNeDH4Bh2JQ4j6gbg++JKojZA/RUWld+mNmHbGnYQR7xTWtTAsb+TPa8z/b/J859DAZgK
RQc4Fa5A+rfPGfJ5btJgSr/1LMxy5gJKb/1mhhGu8m4H7og92n1eS1I4kxEOR9W/dfuiXvoDFQsC
IG5CWKtebu2o8aYBBXD+qqZApXsbxG34tU39EtoPHfVsSRyoLCzvrcJ1lf31sXGYId7EnvsBxQJY
7+1j+6yTcx92/utihAPqWkbjegM9rLg7JI1uR4Mef+QODwHIiOktwKEuv56NoIaEfgkgPLQ4yk1f
IsE+/H5/vL1J8Y3A2UPjdq2Gxz8cjd5+MW2TbGwc7r5yg44OCQG62fQmZWERGdF9dBkC9r91uqLI
DREAUEuRZa1o7J+kAFIHIoJjEtHvoLtCEG2e7BM8/ibiCUG//f7pLnfVj6HWUAGB5XqDXrx22g/Y
cN3MvkPpjwUnnmGVFWA/pc2j5/PkFjaRMPbDXkuid2b8p5HXsHKlfgJ0B2TUpZcREJn9UC4+hyEl
nElygGLTQ9slscjHFiQyDYWLIvZ17/7dl4usGZqBAD/AVXElkb+dz7GEM5XIKPxQnQQ9eafqo7yt
mgpUUFXtfv92357qmEho/qw3JCowaA4if307loODDI/Z6YrwKC73SgqAABplydx67MYuSXijQz4S
A/3AdyL4tzc0hgb6FjfJunJX4ZDL/r9eRhTEUKOCBXqYztdVNpcbgSTmxu/QK/z9Y/401orch2Ew
opKV7XgJ5DLMGYAFkSUecyj55yWeSieXK2pELCYz79zNP48WozGFHbIShn3sj7cvtfY4SutLbSma
uejekDiuBTG8yTJicXG9M9pPU4hUCK0BQOFwPoEusB4Pfwk/3CWslspvYkrcKnQtRoNyKYHxYxmi
QdJE9YrzBWEhi2Z1DuYw/fj7d3t5HazZEAK+tQ+1MmovWzKQHBdNMAYlJb1CG+Y6CUQgd0Cnj8lW
TRksxrSq+LzxXJ1+oykcB8iocai9s1svT0Ek3CBKAPiFHiQaQ5fLicJlbEkym1AyJAHbDX7TX/UK
dK64SySckZb3RCV+Oh6wfIHFxubBOYjq+cWNC4+TRKdiBINhCrj4NIv2HrbCwZOSrp8vKHgdpYaz
7e9f9k+TjUGBikXZZS2vod37drL9cagmlLQwqLS9uR8FnTZVwIdN2DTlAQXk4a6KA1tEiIP2vx/6
x7L9ywW4yiWgvrWG06CBolB/sazHkuEOUoFLSYiQ3jy4nTVToScxyxz/Dh+DmE5qPzWT/ynuBbsL
hD/Il7jxxpOBKqQlkarnp8iVzCNTIub2xLgMPwKoH529xEy3eqCglLMqss7OgGM6fcY5aE+9C0Jy
3vcglN0mkKoY/jxw//Pr9H+qV3X75zOYf/0X/v1VwcWaVbS/+Oe/zuyrVkZ97/9r/bP/+bW3f/Sv
m/ZVPvT69bU/v7SXv/nmD/H5/x6/eOlf3vxjI3vWz3fDK1QeUFNu+h+D4Juuv/n/+8P/eP3xKY9z
+/rPP76qQfbrp1VMyT/+/aPDt3/+gavjP//66f/+0fWLwF/93+8VfZHwbni5/JvXF9P/848k/Aca
rIhoVw/IVfQaE25f15/E7j+gK4YkYGVkIQlZy51SoaCJEdN/rHVtdL9W/H+Co9GoYf2Bn/0D2xP3
OPo7wPatP/rvb/Zmhv53xv5DDuJWMdmbf/6BkO/thkfeg27zSjSA9RmAJj/pmw9t5UJJ3ik3nrT8
BKua15lWQYHSGqiyNM6byB479JSOCFVQHhzppzrk7jYdo9z1Zx/VOK3OKp6g5G/gd7OFh/EwkKEC
fS9X5XpOD6nObocISo4bwMESRmxf2ea25pEZNx0No87Fp3Qo4GvCJ7jwfo0MmmTfoghqGMs0oAza
Zr6qntHbEh/HPhnPfZh8SQYP7UApXJcATdBIklJhRQ71rk01xNmhi8FVD/uyLlynSu9oCJc+j6jJ
le3ZogdcGmKVBlCtB5j2lKUsXfYsFPmA7KaAMuVwbFMUvQ2QqUeg84c86uyU9w67TZbJLaISnhwu
664FDm7idMEVLYfPM7wFoEAZ+pCKmZg+Qgf2ZCLJGrJUXlI0k0JC6+t4F8ulJh5QZNQEVx4d+K6p
3c5sx66XEcncclC5k0kwAMcyUh/MYiBB5hfGeAqnxGq1OYaQJXOXQJy8GCC7DlIwGy0y4DWrJr4R
YOYQV3jfB2c+c2HsQ9WJa1S9THXdCgtNWBTK9AetQxJBnPNs8JEDQc2h9g5AhmPc2aVwu0JnCQdV
Q8WrmccwygFJa+1W+/A1IRPtqV+IGDrrOTXRB0fr1OS2qhYKpWS75BNEROEGDgt4NcBO58M8e/Rh
yIL+Ct2MDx2zEGiMh1Bsvdbl28EN26sIr+3W5e1h6JYCULJbJYd+M3udXzS4OQskCltvNC/gpUKs
zDPuLsKVBG+P2mxpA71xIHR6ThovIytx+QakhCHa1L6y6IZiyYxH20f0tkor6hIHxU97aGkzP8Gk
FZTwmbXXJkr2Zc8BE7AL3SZVFaKttaDvs6EabkIwFkXOPEBFinCe2nNZNgfd170hNFS2vWsEXeix
pQCgF2DcWL2NGpvoIgKJQOeh4xKIWSOZgT4O6QBQi3LfJGxnnOowTLb8nPljlTNqxnwEFS6GetW0
wbbm+RS6ywOQ0kITZ7IuNGiGR69cEkDvxgqVuMRXyFpjBjRNCigmxE1uwIoiQylxr7TxlV2qoehb
6FTIcOqIZvNnNorvErd866lj1cJzc+HozGZf4jqYtnWb9AQk71PisfIDJEdKgrZEu3XbyuIOkjBi
wT5i8AbgcPDtd2qcHPEKgUQI9hu4loPAy9sJsmr1MY6k3NJayocQKmuMwEp8OEMZM1sIxdFTH9XY
TbcAG3IIM/MxnUnA5bjkrFIDmRCOFdPCzdHxXXEP3nfyUI3uKfZbX5KydebjoEcg4Cy/UoE0HVFd
1igYuMTQMGbxCHqtVVC0ngEkaraoXJldCtMAcH8Slza7CW5zL27nwOETPSkj8sVM8A0K2RQdB3+o
71wwJgFLN7o9V0oxH1H8LG/9oRsUaaeWOrseRa0vY+VB/inRdhKkSVQSIbed87AK0y2S+er7wld3
ZT33BZwtUEGzdXznzBUNSOc03zOYnn9sMigw7EZGRzLQwZOk0cJNCJXjvNFTo/e6i+XGsU58U9Y1
gELItU91Q+0xcUazc40f7ASrdMG91ILW2DGJpugMW7elUZm7r3WqSTdWT4jDmmqDvmVvSTg1fNe3
ZTSRUHfB6oLVZDjsej0RH/IPeMVQpGisfemb1s8DA/4UXiUWFmpCSo2azMukxiun1QMYcbUnJbFx
pRdo2HjLUQ2JuOZJ2H7kibGgImZmVw9UF7Zieg9O7mOQmoEWU/SIdHhtPpgKUXY56Sdw0W+aFtRg
Z0z3MORLJaGg0YKN+BEnqj4aloynLLJ56I612Vdze4aBfeR2pEFpafXjcido/ei+KtNCdBAE1hPk
y4iJ/KKPo+FEl0RfOY69iTLaafibNqujUegzlgsAvON9y1h8VzuiPQaGyU+gytCnZQDPhXS+/ynI
ujsIDDVEwvmLCN0+YV1Dt3FM7gCBqkjthXcg78+wsaXducyiVz7X3/wEbYc8Qc5YwMXFvYZzYBxD
KFlOOBoAu2tzX4BrlNsukCAuo+gdivTIZJMUugqnc+e24lEKH/D1MBWbwHG7E3RQZyxclOTJUmoE
73zwlxe4ERQjBL6V8YYCIsSc9FrikmXCHK3KoGbKunkTe74AYmAci1broMsdmC6MpIW5DBwzlnAj
Mq5JaexJ+QF8gdt7CI0t/dYamCLG2F9l+dxJpOEAvEMuk8g424IatWsgwJd3vgOBCMZqiAExb/i8
eKN87CHUdWC9L29gVaGcnAO+PBPw8DQMsYD6W/JYy8cyYRwTSReckxnEbdWd4y0TgYxuHeRl1Rl+
pLi4XuYeRmWgDgZU7+BiOj/4nHmCMA6OAfH94euYYKtuQ3RSZZ6CnPNhGVJ2DCR20hxxxBajF3TH
vmfXaB7hKllMaUliGlDTM/c0sQqaRpaepjRxMhJR8PQ4j6RDYiCvPtWo3niQSUXDfGuyUtzG8xCE
m7Jxm3Nfi7i/cj0zTcRM7SkDkeJTUtXaP03Gv/Z0zW9No3Z8NbLkjfwquVuwcQyavKR1V+e+7PrH
hdXuRFBEOqFYJCASg6Cw3gTTvJBY8GoHPwaOmnyQPQbDNEV5WgkoxPoNINK4HCUAnuzU0eCelT6A
61gmtNugzp3dUheTs2XQU8tI2djmS+X19UDQMOY+AbtX9zmsTco2T9uSQk45E3iO2g81XDbQN213
/RQPA0AubtjnMDyT1WPVz8lrI8e7krs9uP1Bn8yHsEUsVWAGe58skFJVH8I2aSv4dRult5lIkxeg
V9xzOyCZISHC0PKagmihwc3kbCBt02cTvDZXXzTrZyXY/Jo5C7qy0IbYTjo23W6ETu137iWQzHK0
84HBY7aYsZT2jnH9LRBrKKo5vRyDrYlUfDP62LRpUMOGkFenWan0aDgASUyNz5pSvW09H+pVOEfp
kHtZVxYZkyGZsNKKGnJXcPuEOY4TxnzAVKn2eYIhaZXPsTt5BVpnt8YrTxKqntsWfImrUvjj1ilT
hxYyHeppB+q04xYVFS6A6oL2ORwJZsihTVHVkE4vywH+P+xoOfUddLq7fT/4douMTxOPNa8NC2PC
68C/RlU8OZfzaAF7nys46TigR4LyJscvQB3oTbA05uyKDuIHsSl40vI7OonIYCOg148M9SqqPX+H
WUaYHojwPAfQ8ckG50FPLqsK4FvMkYGnuuFcP/lVDAPypaZfFzrv3VpIGDIb8yGxcgJZiKfBF/D6
7H4AIuk7JrbdVw2Pd7DYvkOSMWWESSZTRN3lc98m0wba89nnroOq8JZOhoGSY1P7hJM7HY49LSEo
Fmm7UcKmTxQ3c0NGtzUwCKgr+2V0YDoVlI34bBc7gmISAGk0NhEsmtrAOWQqaF5oUNd5786aEt94
7ddFSQ+2CcBXRAHilo3k3bF2hlARCGlCkG2Zork5DUGCkxLwzXgpMsubj8s0gksYJON8HBcOyThp
hyU7pE4L+5nS8aAuuwysR09sqB+9eBkzMO+BltilUOmUuYXvmSAwHo2rc+ovUXSmUThUG1WDbr3X
HH21MQsmm8+yC+V1qKtuyvmM44rQWClSgmjYF/i9MXgAJAiHRuIJ+YpKTOQh2M5s4BO0SLoFrave
n3egYbZ5LzropYM1MuZOaXnhp1P8hY9ivG2Arwm31CLEs5sKW0zOpEKjY3nIRviwftZNgoA67PQB
B4EVkmRdO7wssEP09gMEf+qTWZgig+BO7g4OXJd0VHd3DexCvtUJ9RmBcdMqWleG0WMfRgyR5JBE
7abtGty78zSfRReG5hHXyOpa7la63DiqecC0JupYy9FfNpNYmkmTAYoV06bUvfnWUdhtbq1tbzLb
7pKACpB/Z/MxjjzV5I6h6XPkjzjYuYYsJa4Jo2/aRNVXJfRzvwjYhYHaCr+jT2PYyH5DYfoXbWto
gfRbYWidC61v0fvFJg5o9sIa5EM5IuA7EAmB65vjvt+YCidKMQ5Af5BA1hO0NKLSR6CZOWO0EbAk
ogBctszZuri7KPFcTP3OtTW0OXGpwo+qrzma5FAxi3MQG+Jk21nOLSwhsjivHFuH2x5pYvx5Gk0X
bmpYl8JDqO3DDyX0YUbSNbOpV/l4MRPYwkV3AoWqbksh2zucGAW9MR77KiZUs3WjCiG+axjHN1uV
ce8JAYzWuQnHNUqq6r0cR3ldikp9meYk7YjnMPc5htcmEquRyuzkhrW6rbM2anawB5QI4gIFsI8b
jNsSeHV+jpCaZQcATj3c+6aN3Y9Z1lCwbb3WOTesivejGstr7TqsAgmOqSdZ0Rnq8FU/3jWl13/R
qELm7RKU343sxm3tzTFJMupKrJYJcSwaQsFN41pQiiavUxX+n7QQNqUVv3anoLP3kQ2bvPKiJSAA
UrljUQKrg8YNKyU/D9Cd7BCSJoghO2pAty+HFOlQMHpzCEG1Mq02UdmH5XaASuszvEH1fbaUQwzD
FMv2wYgz4KPKSrc8gjxoDQJ5QDoL6ptQ5zzyz4mzhPcwqjw2lVvvvBZBDYm7yb8dsxZU1rmcB7Oj
EYICgm5fPZ1lhuI5XFV6F9BgyZ750k/imI3MqQ8GFs2Ieem8FHWzVNUJajPIeqyeAlSiLSSd52LR
jD6kDSg4xdTBNfomCNmsSOfZ2B6c0U1gL+Grtj/TBVnZral4xgsn474GYSngXysJecZtTUFgR5iL
m8zYtv+UhWXtkH5w4quJpz4QDhWiGt1w526mjcElhVYVLsL5Pl7FiobUZUUZBmhLAnV7DbG3+IDS
i7nVTb2KyQCB2jix/JjAKPSECCQ9ZE4VPECRhn5uqilcgbGpRwJk5bhKV7dLLLixqwhM71arJX+y
RQ1BydPYei6iHKE2sS/NEZLVyw0LMQ90Ytc9Rcc6c+BJVeI4KCZZzhRVcx72e9+DWc5D0zbhdwpq
JHrq3Qh/gow7NUxYuoSiMjWOHpIsmelCxlUsb9OeLVmdNyoGUZj0ySSzL06A9mONc7WrP49WtCfd
Yd/dJK0Tib1lDvBpxJXDPizTjRvYskDZ6oG36gESec88i745Q+k+2ybBnvS6x0nBfBY+RLcywke5
zZ11q71I0bpJSz7fDAj3HlpE2mhYReeyFfsoTR14+FQf+hrXHvix3Si+IGaFfUR3l5n2Xvveq/D4
yR/cJK+52CgzvfjUYQCJ9IeqXO7ROMjAy2xeutUFDQiIZwccNjJG6lanCgBt8SnS4QNznRsLl9qT
qkqKGlqAYIaqGzGZFXh6ZTMsMu0tL5FSn0BJc4s0YdFWtC3cDyavJ1REX7u49r81sCjHQZehjaGr
l8mvN6B9npysRU0mQ+GkSaY8GioG9X7ToUoErgcEwOEhghyaeAaUJ5B/9qJljy7UUFF4QdCJ1f5q
0Rwg3ujfU64+aIOEKDILmeN2QDoOr+yK1QZO2y3SnL3LXRUxrKbGRk+ZbJduI9t5wFdIYh1WT/US
APqw6BPu5+ty1rjjgrkn2TLdQFQU2ljxPao4Z+XJg5UxLIJR6GginFseUgq0f4pyqfdt55qDdUZw
CXy+TdzpyjHyOkAIX9Y8Jks8Qgtvgb14Q082dsRZttxFYKBu3LFBWBKvlinBsq01G+Bdx7KDzyd8
k6m9Qbxl4DM9EhpJuxFDGm/cvn/K5uRWe5kCVq86KSRSLs4ndABgffPU9dF3NK+CEw629GhHZLmo
0kCcue6Way+erhFq+UQlyT7VHgpn6LbyuHytZBhBq3x5QZf6kwddjY1t6oNiDjsZVd2OkwKr1r8e
+zm8Dxq0HtwIEJwW3KyjxGo+GIiq7OGYMELxDyWpZEgDgrSnvfLh83cAxOFjRp1t2+IL4vYniFuP
cHayeblAdd/rkt3UNNfai6ZDTPm9ApulQA5ZYvF17KScyASbYJ1zyMuCFTZ+gclnSHyYqsAGGW9T
NUtbQMu+JH4z9Qcgt248hz8sokHdaGznm6we5y8mTA/Qcf4AUtdnpoajAP1wF9TzDYoJHYEI8r2H
4N1dINs9j5ztBKwggtaL9hw9qxP1QnggiQj6LWYZsM7G5Saa/HZvk3bHlBgJriEsJ5zeeeML84Bh
WkgCYnus+fQ+0d5L1yD4BQXNkrptEyId4e5j48ENUftn6dvhJkUJjQxt/ahjcR/x8tOQQvgjww2O
aAN1Abd8bVCFqTP3HAsEpiVjPd4rwzU0ZHcm1fKoaCgRjTRwPIPQ5mA2djXrBu0k+ljN7rRFAeSm
p+nnoOyulBd9hvsDpJjBcV3joiFvssqSVAafjANgUsWW6zQBd332zKmK6/5zRsca/HV26Jrw6PZd
SmBU1mc3cEC0SCN57Jcb1oXU2RvYQ0d7FPZRGZURcGNfA+l3zTedeXa30Do7MSC9HoxSLula6t9p
mgaP8cKX0ygrH1rU7jMMRuoNjRqAUCHcU1Szw2luzWz3FhIGz7ChdgmqYskmYTrZDgCn3puSLseg
LQW25+Rs0cOOyKjc8ssgUM8whiOQlCanvMVNM07dAy89sdXQRgC2jl4l1taHCrqd24RzSfqW3Zec
HVWtHlOx3EGP/7FCmE+6oUuuRhjUwkMNrGsEpH4IlcA+PstVKdDFtiooYyOJYLAAmB61uOKSR6/u
uxxlJkkkNB2vOgQp+1TA6tSlV9i4Makz7Fmgj561u/BDbZjYi75akLnwpRjbRGw8BrFY0Z+TAMUJ
UbObgbtPcxfvXdO2RYjq2RUY4t2rg47fvhqmBZ1kYYtUhycmTQQ38ekgs+Fgk+lohCgfqnaYTxUE
onWR1MGhipFAlkFtPkJd0913C78GnGzPqajPQWP7Dfqw9YmNffwJWmlfw3SJCFTLoW+Q9k8LlK4f
0ftxC9q19dam+jjxCWov1DzqRMicav8I30rSMpizpIGQzz5LJjIN6kvlVF9aIwsLp/etiKa+yBr7
vcYmUTV6asRplNiyECftgqQR2WSA8gYyUnxq7Y/YSoOptk0VamJtAu8FV3/jUOxPwJNotLeLcI4c
WNh8Q4KDC96BgW8noNBPP05pmUfe/FSJDgl0NTzFYRt/Ag4g2GLt4cunppJ5NtZnAFO/LBBT+maj
ZUen5HPJ5POAFwqZInznrvN309wewjo+THV5Hsvl1XdHmovOirSAsS1sQv1pqA7ogIncDBl6R6iS
h1Cdq9W2m+B9GimpqgLttPI44Jj6ELjDR95H/Sbt0g9JyT8hO/keLMNNvbp0dH5/jbhwzscgQkFn
CHJIUpSFpCjY4DMf0rhHwgPD+LPWy0sY4gAaeJfcdsn/Y+9MuuTEvSz+XXqvOkJIDFsiiIicnekp
7Q3HQxqQGAQIIfj0fcNV3W1TlRXnz7q3Pk4lKXga3rvvd9UBzlR31o8MsgkeZ18qCY9TqAB9lx3y
yMC9ou3gpIY8Ztkk9RgOe97jelu6wGBhUS26a2oTPkyFwduMcFsA8k3cQs0apXABOCIBE6Z5EbfP
VdQGdzHe8ndBs+GLR8QzXYZpiAEwmCNEdSWHBxjKE4IKo8jKPYp58T1OXI1/Ah4kA7eWoy6e6glT
sMtU1n9w6Kp8LKQ8wPh0urZ5o0WyROHyHvDlWSYTTMYNLsUkKMedqzSw68SvbPtgkVTIMcdiqbMo
4W1r5JNdOifS0etHecBNaiqeasJEtRMG9ZlZ2Oi6x9LxQyFnf0fHSb6wwORjgsav0r0XqrIUK0LY
nKLOH65Vv0zwKPImJ9Qd/rqweCjAUxHXoB3RQ43UFvRPyvhHJM2gZ60UbGPzUuyAKf481/WdAhCz
BrEJGym6kGPNZrhM0AoClPbAGhUdJsDS/ASdj/qeROKuzhryrcS39saDXBVy5mHfs9ke4ilDphlu
wGB2X6MmnB28nHzHcnPfLH5ahUbshyhHj3XRub1ti12TZZIjgRCrVFrDvgs2FXuEDt+7tmufwdDB
JjBOD10m0Z/d5kAYLuif1X6tcf7GFwYaLkPngkCNpBcE6aUfRUAXIm/Ryg4VKi6bfjvhTOHnByWz
KlSJtgsENUkz+MoiuBndiVAthxFZ0fyguc2e9aLUV3i5cQv5o3AeSiBtkI5BtYt49qfi5f9lC/91
lpX/i26hz8/ih+bLr0qH84/8KVsgwv8DfAAKDBQUbVDangGPf+oWSOj/AdMISBbwj2DQi7OU+C/h
AmHeH+fuCorGfshcIKrGj/2lXSBC/AFtN0RW0HWBIwPIwn8iXjgLZf5PSINfBKMM/O41Jo2j7pa1
WQGvg2r8uMTz12z88MtE/CWT+FUW8crIYiWSRPaQGj5iZJzVElmiSNdfQoK+NjRm5Vd5WbmcRa8O
mfs5Dt9Qn7ypPJ9ckLC9NvZKfajHkDVYHVVKIV++o2Bv4rfM/QU95Wujr7RSGZT6A/ioKvXsAfcq
HA37C7LC10Y+CwB/kdxhfZNuhq9FurjGXsPCb9xXao7fbnuZ59/6y+gsw4rchG2F7aNHNzbHMSog
l7qAX3t0KIR+HTyci3DigVPpWAMvnDfmC9p9oo3zguj6dfAlGkrehbRKfRSzs3y5LdFlv21SVmo7
TK/WUMwqJDNRgoIyZfyGojt1G7+VlXY/xE1oAjaxSmU0wl9Ojt4dyh7/kdHl/8b9WsIsTMjHfsaz
F+xbhwJSkF9ihb3yNtfme1kQwH1YsiqtcPIPNIrQZzXmtuhcExpKHDoH3qI7udTdA5DL+UloULI2
vc91vz8g6q1GaaNKe+QXvy19jROmZPEFueRr87IKUF6hh7+1Q5UCXqx3vt44I6vIzCLBcH3HsNOA
ulPvdXLHl0s4hteeeRWZyNOelar4SnInj30OKllt3dYnX0WmVZ7RXdkDTBPmQ1K5MttN0dhtnO5V
cBYN6u35hJU2iqtjjNaDHThJlzqeXpuXVWgudb1MOdB/aXg2KkW3bYNklDHbHt1f7ZwBG8d6gUoq
1fJ2GN+1+kKzzCtPvYZMoy2+AWJ5rtKSWZx54ZfUN/oCWey1sVfbJnD3qCktXKZg1Vy1qq6/FHA2
+LwpMNdQhi6IhsEhaZlC3KE+9wEdVBKjsWRb3P/Niq+G8hDZNOQ0hvKwQN50muFqfdz27OcJ+2Xn
rFo41uXoDEpZhWpHJhp1srhObtsj1i3HSKpRA7v7bN/3yIbzacfs923PvYpOSOs7WZRGpsOInB2o
Qt/9zG5bs9bt+o1ZJPBQUYlWOLqvnf5coDq6cexVaHoZsDBIScsU1yWkL/rhVIe13m+aFLaKTGND
M0OXWSJxkiP1iUoYCpWP28ZeHWptVECHJPDgEsNSv3mPtNKbbUOvgrNxaHuJYE6b9qEJr4wfXsMb
L9wWPWtfcVXNBe8BW0jrArlwse/5xqdebZhu4ENfYz9L52raFdDKQCUkvW2fyc/Ggl/CcpAtULTI
k6deR/huKChPoTB8v22+V9smXGXgN4eifhrICtKFDMU+8SkElOw/syn/39Pbuvs+DFujC1MBXwiw
XEQ+otNk49tcbZtzSEaX+Ri5hRTU5BrwgGF5t21aVqGpRQF1bbgUqaynr4SMt5nQ3baFcM2qbmkI
wRYYoqDcueBJUveei/ySo+l5rf6HS/LfTJebriz9eCzT3CvuGgK7j5JOw7Zded2qzeCVI+euKlJa
Rm7vN80nXIiKbZ/5uvcdwBHcpKDRTiGXaFJ4esZJW/fb9vx1021DkOcoPQyuy0/g+6VFQbedgNZ+
WIRqKXOfF5hwFyWwHItx3fTaCxja117nKjxNj5zmWQGXuvwL9goQeEaoTTZ94x5bbfdR6U1jfX6b
FWvTKDcfBhDytl04f5IOflm0JqS74V+PwZF5hF7myNqNO/KaIzkKhiPtjFc5SYPKClr2xkBdMvV5
Zb7XbXBg33FTWMw3TL1oIuuW7fKYXIIAvTb6at+U0hE5E1akyNjWCZ1yudMOzOZN73PdjAqP5tG6
CKO3dLqv1PTSLUDBbRs7+P1bkeBGWlbUMAghEU/QmJrC3y7btiCukfrwQ59sB5xtGqB1dR95FLpS
uGtuC6F13x3r8zGnkL9iSdG7Rb8J9PO2OVnFZl9Hi8nzsEhhtwfh4BTbRwgZL/WHvvatrKIzb6dm
Ul2LHQgU0Lk/Vcsle8/XRl7tm/2cxVMXY+SatEVS+F/diPTHtjlZ7ZthSOeKnHcINfXevpihvR7d
JQu1f35w+AD+/hHqLvIrdHHgAx+hDLbgMFu0uW16crE2bimGCsgpAHHT1tyW87G2m/ZMNP39/tDo
zhmNXWCtg/beW11Vd4vdlC5EG/HvI6MfeHGg1uKJqwRaomHTVgmE6e/DNnwah2LosQ9HkGd45ga9
yfstX4dYQ4Ri9LhFRWERMeAU1hPaqcsLXfGvfRqrWKxm9J05jk2hQ5HwqfCH9w3U9ZtWEODBfp8R
V/e5QuvSeaL52z660122aQmBW8NqZMByTc+x3fD5XT6mTbHxo1uFoVdx9OTBmS6FkuXb7C3Jsvjb
Ekpi3bBu4iA3psZn53Q2HjM1Q841xfm2MIxWW2SdV2qg7vxRtzDAXeBpt0cLwKaNBtCG36fbr0N/
hrUWBkcB+UsYach8BOCtG599FZBVHPRWQuyWoocR7UCFO5qc+BuffRWWOjc0QgG/SIXqu49L1o7B
wQ9H4bZFUHSOrF8ObDmligBbhh2+ko/KQ8dNNJ82hf3a3xOok6Ky6PVK69o7FRX63UtwYDdO+io4
2y6w6L07BydsTvj8MDt9wVvolTUlWgXnLEFMOUOAUvgJn1SzdEdIJeSmyysasX+fblUrOQQ+VtnZ
MD2j3XSBR2MoUQvfNi9r4FRPQToWBX5BT/hyo6rxu+wYf9r0RteGIKNetM8minXLeyfCAT3Pl2yV
X5n0cBWiAIWzCR31OCIX8a7wMwAg4/qSsdJrg68CNOygcHQOg1dTeyrKuwWQ5m0TsorOKmIGeTAs
W8BPv6ki4h2CYr7EqHvtsc///ktohvPisawBPxiCPXs7UtrcdihEbDtGrHnlAfp6FWxBA2j5+nzf
W95czVMnNo6+Ck+FzhtsRSY4oKe7Psa9Wa4yk88bp30VomGoDVTIJVbCDM1AfpjP8OGSbuOzr2OU
RMs8xWg8V/Ewnvp88Q4Ol/FtC/oaiEWzmsR90wWHaNQ1ehDzZV/N0mx79rWdhJ48jb4JzIwZFdkD
01TvZqi+tq1ewSpK4xxtWAscqg+BKknqsyy46v1IvdkUTGvfM53JBiKUCORfVyJWKUz40FSy8fyy
hhm1c4E+g7kNDpBdNY8d7/wrBRXUtmV3bd5CcVLs3KLP8+7GR0E6d6qK0G2cmdUxt4SzGCwlmuAw
QRy+g24req45euq3zfsqVvt6KRxA7sEBxAl5IgrkemApzOO20dexWtdoUwOE5tCi/yNp0EYI0yZB
th1f1uIg0hC/oyFmppZoQ0x00EERYwTZ9vBrhRAdMk5mguEj5kG3SSJvX0f5NpEQJFarBd6b4RQO
wvVh6orHjrj6Vtto2naf+5vHSDksjJZ4q0hN5in69D1089po27yviUrg/NZxk2MVE4BLvIOWlf0o
2vKSb9wrO58Qv0/MOIxZ3aDV94AGM4YWL8hnwxj4gU1fpFjtq8Qo22uDZ/cLRW7RPEB2HtrX9ttG
X8Wqk3MxlSIPDsvZ3hZypyAh8G7YtgKvza1lbTqwajL04gAth35CXAxUFYht98e1AweHGkv2HLu2
AbT0MFgfXZCgEWxbI8VqX3WwvMz6tkCs9nw+uoVWMK/27ddN876WC9kIjT9w1cHoI5yzVAVlr/P8
dttbXUuGAtWBQADaxEEIy044QEY7ENzVtre61gzFrB+awlKgbmYy3jtDCYhKgjxtm5nV8bfDoaD1
JHa+1jDxIBv1Fa5yl4xiXglVvgrVLvfiZgBF8vy5N3t/YjYVvK22HfTOLK1fj8ACfW5w0LA4pAr+
hoV9eSeCKdj2tfNVpBKggwJhhwD8mmDeV7pcUr0M7cZHX+2q0us8AvtTLO4e3Pto6ZETXdCmvi2Y
1uTaGR3QprP43KH8FzubdZDxc3TmbftkVqFqPZBwDCMCnO+sfIl5y48tcrCXjJpe+WjW8iE0z8J3
iyOTgRSpl3bwWryaPKsvbNo/i01/L4aKtYqoMVPMKoWpH8YpTr1WRYlEe8UJVi0jGpOFn1RiGK7m
sb+JvZodQeZg7xSO+BtXurX11YTrgkaPe3DIllE+t3M4/Kj4VG8qPf6JePvlXjiCzVSPtScOYzOo
674QOaSXOrqw0p3P8v80eauARhM6jEW5EAcJh5crQ0fYTkpaN2UyjF21R4cd+rTNlG87fK5tywHa
HHHLwsJaoKMp5QMrU2hWL3GeX/vQViFuBRgqIaQNBzD7hx0VA99NXGzMK65Rt4JGRQA6QnAgYBid
WtCjkwUNqRc+49eefXVwLs6y+rCs4Pcp5gC3OBKdQPDcVg0Say9Vz2QTUDc4poDcogESG0AMy5v5
3ab1428qJKEy652PKQb83JSRKT71pgy3HT7XtjGWdviSCQ5w0ti52hMZ9i86b9k2DZVgq2uuQ9sw
YKEYf5hnxhMgNUPARjhx21bXtR7JEZic4aqLiy4obB8jOpS3AHbZC2nXVwJ47dIFHaItg/NXee63
yXcV1thdHLdo3fRL9NQp9FGPqNf9ZwbX/yP0EWuZkkWaXoLlGB58puUepAR9306e3HbzXXukQJmw
RE2GLBXI/V3CJC92SGdccoF5JcTWIqXATYGjGueuGbXz900JBglEBvzttiBYBbDABwMrbpwvBhAt
blBaM4elN9sEVoKttmggzXvlcoFcDMQc3q4BpxX982XvZ9uOR2u9kofKc5Vj6Tl0NVs+jFHGf/Qg
vWx7sWvBEofiR1uG0SGAjtOI6edSVPN+08yvBUtoKJyshc3tYYLr+lvbcO+BD3l1IcBe+WrWiqWa
tUyFJMJ7ZZ55Y8ns7ULcIrfdBdaSpYiiqY40Q3iIDchJgHN67VuDKLhksvLa05///ZfTA0Eni6as
jg+iH0ECQ7PPgcxNuPGjWW24suNjxHUbH9CA7d/XVU1v40GFz9ve6+pMzZWImqKI4rM98bgnYNy/
z3s9bTuKrLVLcNDsI2/040PIO3ml56IGXMrZjR/8Kl6brF1GYFVAy1vANafCr78BvNu+bJqZtYBp
hiQ8tiPDvAdk/gBhlKkTafP6advwq0xVEKKNH7C9GHAd1pk9GKyBArQxnrclq9Yapl4VQI/kOju0
vezBWKmDNyGkTNsK+WvWe+1nTtq+yUD06Nm+DEDyjbm+5N/3SkCtZUwtDWQwhG2GfImARgqJ92Ty
fbvfNvOrcG1LAS9LdGAefAUPvrGm5KRNFW98r6twzRX6QaGAyZAUb/onLcPifjRkW0ueoKtwrSv0
K4F/mB0KjWN9QLl/b5qRb9QM0NX+WhYZoHOFzdDgTmlKfCK/1E1tvm6b+FW89v4w5yNryKGcINoL
rGQHYVE/3DI6bLt+X4VDF7fowx7IoYhr733gtxX894rh+7bRV+G6aAWnDFOTA3xvXToi73acDPE2
rfF/M6qsG9LLIa5ADxgqsNj6Wb0JQen8tu3ZV9mq2bXKnYtkh8qv2F3hke5dATzcbtvoq9vtQova
oCOfALxt3TNzubrOQrpsupnD8vz3t8pDqZkasYw1y8IOk5b3ZVZvSyjxeBWrWT153dBO2SEURKfe
7LLELUWRbpuYVaxmNmg0UZYcuAW8zxAqjxPrtxXf/maeyzKgwcQiyME0Vb6AKaO7t34WaH/j06+C
NQcPdqhyHxgYkE0g2AA40Dvb2dNtAbUWPwGFF3kdEgfntHuw536UfQSJrdwWUGvxkxJj44YCS804
991NMc/yiufu0n3w/PH9PaHD1+onnAIYABUCq/A8VlcMzVIfVDCBlf3vH845Lv9p+FW8ao1L5gxP
vENUAJW4y0ZHj2hxOkOuClUmQRuEy7bgXZuRQ4IWVTUH7GcewFZqc2C7i6UdNo6+Ct6yDSiqQAuW
ZN/51xQk76RHemHT4ZKvxVAltFAxsOD5cZjAMLymvgjet8jp9JuuDXDX/H3pAX9lNi6i3dGMcJ6H
K9R0knrYuDqsNVGGMI5EGkjqsIyr9uNsVQP+abn8+Pdv6LVPdBW+fBRF6aGzGaxv1+9NIeAKVqhL
dkavjL6WRMkCThAlq8mRjzi7FsDEHTsptrX14Cj2+8RnwIFmxBfZUcyNBXlWkuCF2z7flOvia2EU
hbS/GJTJT4rBfHyvGxS4A9WDGLdp6sNV+II82rZZBOBAqDlNLKxybo1W+bavMlxvtzDlKWEl3wMS
ZjjZ6yrXwDIU9ba+WABCfp98GXdeiwnvTgAF1Ts/buFMYfy/nG5+M7q5zAeByfzvo3cCPnqZygUs
7av4CCWAflS+2XYrgaXV76O3agTYv3TkBLvvj/MkmpcqnIZP217r6mzcg9M01WWtr6zPq8/Ck/q7
Ns0l8WXwsxL/D6v+2odWjTCD4WzUV8Vs/PxGINGVecfQwG6uuZ1ZMQKeDhsSSW90BIvVOzVNJDoy
z5+zlwkGsj48NxuAvWG/NbR6lDCGWIi5Izxs4NRA1OyHhzAghfzawRAUPGUGi0wfkO46YNcFyMsa
r3vJYnqQpfXVV+J83QI4zoPJ+xSef8ThAFl2y1Pg5r66brK4rO/CIpTNtcgjnX8aGzg6lCD4Dq6H
KVM3wuNSzcZwmeCPyPKvhE1eniWKslZ+JxMxZ4eTeHT5e5BHp84mnJOi3+l27rOH1uPS3dbGLUDx
Dp6NzN7jtcqeNMhbwV1Ll2ghewnNp3wKu1F5NplcTl24nzWw1x+qvq+KI3oGGn0VRyPcDADNrW27
t7Sqavz9xbh0V0vPY4j+KSm6Z6Yrv7kHejvuSjjT8sDcQicB1BkI1C6Kvtdce909ql0dfa5NZRnd
W68ucftqHeD2AAazAjC4xDfwAx+vLMbsOrjJRNz7ulRUAOwLDpcsNRDJLqN1As0xC4E/jiDnh63E
DAPXNM+mrL2Xc2PEYw8mFEaI4C7EBCpsDNZpaX42KHyQQ6PkfcwWW51i3E00/qCMt/PBDF5U3SxR
VFaP0tV6gr8Mdy2Ya2KGE/ow+qhHJSVIQ/btAgN5EMlMHAZ5lwi35PpUUE+QT7VvZgDMSqgC4YVg
HbQjLTIsTkxTYiI9DeDRe9Lvpx0a32bfv5llZZG0o95sliRzDYDBR/B5qnzYdctABOo4TZQF5e5s
pq6/WH+YpvdjyaLifZeJzvZoCwfspNzxgDl0yhM/94urYGxF8LkcWCV/GApWsDxACL6AEWwDgh/b
BYWV7iQd/irvONfZUBEgdesM1FuvCfF70yYuAWRFi1g7Rj/oALcQCWuDDpS+pIOZK3kmixmF3PXF
4i/fYD81k++chlW9RxcEiIOFBAMNNMupc81NMwM2WiRhZ+ABgGZieK/tAdaysbvhZet7/UHCRMzA
YSTGogkq1+gXqOGHUVlPLwz5hvHJUOiVP3XdoulL25esOrBM+xmgaDBryHsyfBwlznuW8PYqarF3
B+Dla4DBrCv2ODQgzGlPEQx9F5bmmzdgJr/D9Z5p+Bc2tTdfN0j2hLfocx7YU9R1Idp5cbusHusg
ABHfU/QNzBgr/r0b9XDdQyhx6zPQ7/wulAcdABDhlR429bLM5FuuvCn/ngeBz485uNLhkuS+K7rs
zlWtUbeTUTOfQIrjWazy5xFef62640sRs/K6mfsawRMAedZ/GLCY8DbtpQvLYg+d49ReVzKfwTKU
rcxlt+fVHEwfAwJK6Avxs7x/P9hQx/DcKJAup8Drc7M8Fl6G3XtfYSPxGpiqhErCyaCD1qtLWggc
S32wXNU9O4XUAi10RP9hMGRJDUJN9wO9YPDuTXLQO4yGYhwQjygxfI4Y9FCjlN0n2IBlkX9wOPvB
xAW0GWXbZAD1EczyhfAO3ih0BlvoGXaScwx+MDw8PvkzMTlLYgsdDp5tshP/UZnebx/hQxR1z66t
W1hqcMc1eLlUMvdlyq2EqkbOVJfHKhO2B1Ko0+VYwZehqEvvMOVB6CxW0B6c51tlPQrgcsWbDpmw
Psr80gGXSgbv2Y3TTNMQ6ET+YwQnmlTAyuZxWx1CoPfUwaNs6O87C5uMNlGls8tBoOQTvi3QxU+/
4rWO8KqNXCTKOsFOMsVvnC65cIehMLb6vkjXkc9wXTMePlHWNbAkI3BbYeNRddoAsMyh08wfgsIn
3Z4ZsdArWnKD3SUMbAT70G7Kvs/g/RWPKqwAa22zTrAjpibn36oILn7o+jvzBd/jWDBKIK0jVeeg
9w51M11FHQdnEOr1CLTnBIUwOILuDLfAvu5CeDjl73E7bs2J9myYnodq4g3ZdaIs1JRWxnVm2unJ
UfsI7qg4+3QV1ZnhAv3IzgsjqkBRBI8Pxpht6z2GsEQZk6aaSyYTzSdXfSTAmS8APdNOopzSo31M
6ps51EuYwphAuxuUNImgsEpphvEIcbbH5yRDJq2Kkpq2M4DTlQPIMGngIQjEddH1HCTlsQA8RqGR
Py8eZDj2WOCzzPEvgEnBk22/WGm8KUGnTa+DpAFW0X0cojAeHmqlZNscCyoLFR0bz/YR7N9y0Odv
GDwfh/lhguMxA3ZzmFm+3PnLgncFwrmp+hKpzplmdN/C2lXWIHerEDj3Tp+v4olZfKIftYmGUCbZ
vMysS5cJKUHQXHuRN9EDnAHyTxlpBQ4QrjfMvXj425csgaurtN/5NMUQdLkBHiQgmLvGnDj8rHyw
+Wk2dXAvMVP0REcPktU8HkoYPaBEhQTADyCUgVw+aJTI4vdYLylsECwvY1gBMJikBMc+0DAPSpqm
YPPXGctnf5MxNdNrMDmX6V1TLYO943RuAWY2nSphUAGePdaAMy1xwor03k0DPhCYhRkYe+x84Zuy
3c3wqHcfsAdI8nkMZ7g6JpLVWXgE990vXmRcNf27Php9ON7y1i8ib9fB+Du+hUlSlAe7cWyVHXal
p1vAjxtX0ngfWw/MdphSYXF6mkhosTRzDmuKNz6kVuNVFjsTPC5UAT8NvEUpFrljxuRg6/aYkwjq
xtwPz9faZpx2qshbNBGFHvOrt3HTYuNPWlEI8xkmZjZ/0TLjg4YMuJ5gAmQhO5CfYqUBFUlgRSD9
j56NJZxfur7FdSfJonEhLZzngBvy0mFpNMyx8Q78GbDfis/yRgS2D55Qhfbjt+UiusrgTTCvQ8oW
UOkGyTI4McJCYMmVvgZNUsgP1TKK5lvISlA3Ew6MLxaKKu694Bt0m7A1g09SUJUf8znP4PCbA3DP
4FaqRdZdwTtCZmWCfa1gH4aqK4GLLy0tCCYQnhH4tLK5DPOjKHHqZXD5phF4IJUVxEMXB3AhI85b
PS7RMGWCxdxVUYwDZlDNzrvFCYVHH/wKS+NBL96ZONUsoIk9zy2MTQ6uY1OvEj6gnPGpXuJ2eMSj
CPhMZCN8rG4m2g7sTVDziCRx4OB9CAzvT1dBZbxqB8OhKntqM+76Kw8YbnZYON4Pjue2jd+bsHA9
GhyHfP4Ej7kexkBzQUAfTryCtvyOLIiJRyBXNXzwdBcvqoXhaCAqmLtJGPbgz59hVyuwadgGJiJ0
4iWHbVE85OHLoADS0sCIixj/v5aoJJ9EjU3q4zJnYQhwcNQCWu1hPYFnCybsUfVG2IeirX177wjO
L9dZ1YRorsNle4quTTP05oenl8amlML3FfTv0SvaU2Zh6vqsNHAVb/0ONoZPdoLbFDimaEueP6hy
UN0JteFi8pKIBiHQ8hT12+8LqPyNl/q9dYCeMxQsp3cK/k04/tt80uJq7uRUhqc6lxXaTMuCjKDT
Z3oULx5s7wS2V5XXHyYsIpgf5O9KuLnAjCzDW0A8d92NA6R8+UK1lo8zLmbiNoSTGJqZzUjfuHZE
i4kPP6z4fVmWsG3Z4T7VizuiYqU+MYCI5INCyoIdeok4/JIPHWJypwQ8xtCDBc9odEx6/MVmLYkf
Z3TtO1y1JkLFqaFgulyhIB6Zd23FTPF1jvsIfz6WejU/wMoH6Puz04hp7nIyyzFheTE1z77DoTPR
OgjpldS57mBgUDj/aMdSqXdCaFCiE6tmVp8qzSEMJDjbfQDnONAPI8wW1HGQhpAusbSJyDtwqnP2
oqAbG4/Y+TqXNB6bvQTbYoivEhZUw54aK+ltz8cs/tDopoIBUx8JvffKMYLVWsORvcQsLwiCYQkN
mgnGACeyRzJMBonqUcECJLWiI2pvI2vCJ5IPDhBqm3NQrYHrhTGKcnF171eLWvKkXrD6vHPxDBet
tunHFrtNDpfQJZDDeEPpVMAXwJW1VbusCSuTQ8wdjfxJGRrUdj9x4L4OfIHr8FEPsLVKqR5sPuzR
isynFNiEornFqTO012EEl5e0Big9P0gfsXldL02QQSi7SFyKw9LrbjOr6Bn/OLaluilrPsF6Eu9Q
mSs6mzHaM9yLq3sLfdlwNRYLKr1BAU52nox4tuAUNmj6uXdwkPBva4rSyV4EBO6N0qHNK0z8PFro
TdYHqv2WB3U0PI8hBKoPXuVzcMgntCIFD7keVJ/2g+ntbTCxAHzrDFawO+aNloKo3XvuFp2i4EEk
gTQ8/qxgB+kOUbnAnEAhfgFZkIvXHXsfl5+HwA5c41AVoapokVlicX0HDjJb7m2AKW6q3UgcZfJK
wKGIAHoeALJdwjtnDmOgGVlA/Asp6lcSgOuWK1FDitvC5OTKYS8ES6VuOwh9UL3+vCnZsm666liG
iLJ9cVU52t2gyE/vVdOqbUWlddMVq80Y4oS0XIm2gIftAGeRGS0Aj9uefZX/C8XSd82Z2NwFpXfN
ikp+PJ+VLzz7T9HZP+SJ1l1XUviqzUkBk4kC1kR5yoPlfGfjfXYFq6iewo22kTnsGRnBZz/XizhQ
UIxfyljhkiXbXNyX+JAMEqs4dC1ux3Xczwnh/exjC4rQZrjnYx3hP8BEOM/Aem9jDbc0zcKkqgqS
35E4hJlMbkuvwGc9oHYmx3K+hKU5z9M//YGrDGQf4pSYSzddxSEuDgfbx8adhsybfrTUeGoPa93u
Us34te94lY90nfLh+zkPVxZwNHJdlW1MxB6AI9ru43ZBuiYRsHAUe2QdSIRUKIqI8FbFZYwIpM4W
OifYK6YBBrOG9AdXZUN/imufidvAZkTtdIMeObiiG0VgdRN2fdUM97j1BziKGaPHCA6x+TDo/gGa
yAmdCrAKxLUBWvTu+iyhg3VDmClcp9NSklGJ9GyAHO5ZX8yT3AGNP7CjCnLmjjbvveldDW9xjyRV
cHZkhyshfBQVrrG4uM/HzhceEjbdkg/FjmZz1+7ZBAZQWufEDfaaRy6293UUwHr6Xk3D1JT7nyHx
/6Tw/0Ia/l9A4ctL//VLKb/85m+OH/kTFC4o/M0phekph6E9zC6Qt/6TE875H2HgCxHCSJBGjJ6h
iX9hwrn3BwT9QRzTOAhC1OlQJfmLEg7rcz/24cESBqHv+7BG3w4JD33oIL0AXh8s8mKP0bUqEojP
Aj4dBRIMKE+dSJeRT3D8qy8giX8KCP8v2n/+GpQD4ihAqZdFMAP5PXff4NLkYef3Uhw6wqsZdrdp
0MBHKmDz9HH2+feJTfpkewY3g6GZsS8iWemUp74ErjJ3wWJzuTdNCcs0ge15gUgX3stZd6GgfK49
rR5TeDB58nwRQWi97gFE6UUMDFtuKnw+HF1bNAOOPXF+Mxr3khdVdldGMII1AvnmXz6ZN3/+jl9L
Jt55Bv72qxleuc8FugXWLRCN9KZyjhRL4QBTPU3VYD6aeqJp6cM1eBlDGHC0JvtSZ0hBVwU1H1tZ
DB/5CPOlOuhTr7LzhT3o91Xz5zsTQNvjU8NDBeFazyoLD4ipEcf8uWejSByh6lCFdf3t3//yf/o1
/83emSxJaqxp+156zzFwnGkLxJhzVuW4wTJVKeYZnOHq+yF1zLqUR3+V9b/unUyqEhEEuPv3jp5F
Qev2/G3P/N8fjbY3hlL2w7yrk7I7ZQNdnZZFLfj/x1V4X1B+eTrD9BdirbYhAqXbzrsUOCgokgb+
ne6bX1/k7wryzztm4wzQmYQsw5b2FxIpavPJ9fJ02RVpZF5RGrCEi6rqe9HbcQj7MtAiJH/nytzu
z98eHFYQl1g+Yeu2xWu83d+f9KnC7KNqUJGgmmp6bThi3q6Em/kErMSvIEaAN0te7pmCG5paauvx
11/5P3697eqsINQgUKAivwZsryuNFn3LBmar4hbpnXNrR2q8//VFWA6/fkkphcP/Hv7ToB9B/7J+
EFo58TbSUdQSYhlOVjJdZXacnakqK6g5g5d54XhKARO1z1fdZMaHVZTkf9ICGhZj/+FBO7w2+kLh
aasDbvpSmdNrPNJiBTo7XYAmFmd6j7N9nuZKbL09O4c6Hers3SW7q4yVUiTMSfZLhImMFnaGj4Nb
9ha9L5lKGaNsytto/1V0I8b6+EASe7rrcHOgY7eKu62LMciSzn7Jc9iaLPOcIJLwHk4rte+0RS57
NU4qXPiZlyBnUSbPzGbTLpzqqugyOzCXxdxbTQcB1RYflNk2HxAbFA/N9OFQLbvsJj2qd8Iyouty
rolTJoTFudCnwjubrV0Y/qDM9ccqCxq++NvnhN7Th573H9RXS5c+aGI79WPuVOm7TWO8jHY27aqh
eiIit0Mp3xb8mVk6l1kJtJbYIKmjE2/NvQsWiSYWm8Ctb0KXMtS9VyzqyTadZau99kJtLeS1Tl8Q
XqherW8xxk2fjFkQO1VKGp0biZuwm8b6fqEN+Lk3C3cHXNSgD3BIoE3t+ejaI0NoXWyAVtMizMlo
DyMqmV4zLT90NSECZ5OfMIAkfk7qTu0IjpEH0uTjY8MiDoKhG6dOq+0TleJGyPlPnUY5Noe8HtyQ
nhjPT+hS3ilbr32jj7qD65h7IqG8sLa14TajS4zauMHeDTruk1rmOkesyY9U9G0Ztft4HJZTq+t0
1jkLRVj1fk376nK0jDep6OeCFKSuMWrksdOUoLcwRzsAdhzAOSpsydZxWPL5nGUaja9t3b8643A0
7cgIGoJKuwaao6KU3TRlME7pU0EvVZ/rF/Bs79jbho33uKXm7z5jqtytcCXU/Mberd255anWpDhV
dXGR1Pm1UWXWznFMdURr8Opmxzqr/xjM4rLXxscqHjo/XoZzpFfPVmOqkxtz8zBNU+dbWioUdOr6
UxItgWULgFy4WVrpO2vcpd2y7tTczyQ1c7ReG78e5gyfpfhWW9I7ooPUj97oxWEu15GBXAP+G+7c
BQJRVrIPiVK4AQG8TleIzU6X5S5zKpD6nP5oX8BzXcvIEH5veCfi381wZDq+77VZnJJWRbdRl7/P
rt0f0mVUVwAKalfl8Xxe5YgUmCb6UFXOLi3L5Yr2u8KnMxgWDxTi2NeQnO10bOX80ut6fXTT6rlS
MBL1DB27VncakNCDR2HwrSh070WRXXWigOiGhlzvtiqtJUintgoNrVt3olM/wFV8SHk+tsWYH8+H
Kk9/RCOIZ0/QS0gPVR8qzeoCKm0fIM8ua2suLqKcm+YZryoFYnbE8gYAsIRa5dKu1RwNiHL69EAG
XMY7MXwb5kmnrWntduQg8JZJWf6BBeVAo9pF3DY6hXj1s1GvzZNG/bDm0udKjxMBKoV2lJOzXvez
9odGfFBQQF8UvpmZJENx/vObaTEDnqrMX3QerWGItP1s9+/RQoReaSeHyUteCVy9qevuyU2T9soG
8tlrZc+7uq2Hi3USFpW7Xk7PwIJXxW8d75Abke03traT83JnrMXJaJlga00UgVo+X6fidtZrNxCk
SrE00K6eeKzlPYB5N5ynNnvPsuU8OqOJLGFcpV8ub6rVUFdJMrYbfmLUEZSUx52f98vL6DnXRO9X
u3by0lDvrGgnzUq+26Xe8zk845TqyUPVZ8/LpP3Oavzpyfnb1oxO2aSER+iu6wrvq61G2N4M5RBv
oQBW9V3I2Cv91ErzxXfqBnStJRaqsUrjMpNLExjN0O3Gshlbmu0VsrGCjoNT66n51DX4Y32LoquJ
v1pO5o48GfNHtsUL/3qrhQr8j63WIw2S07rJAYZ+oy9bbdEzU7ap0+w8TVuXfTFOTbUXgA+8yACo
KBbNuRh9LbG69ppZksL5qVsgPjyYhXTXUBoNNlWLNtrPw5Dcu5SaS9Z6e12Coqzrd+QF3ltUMA7s
jZ4q40kN0/dxqvs/Y0lyW2BomqYfIQsWL2j7cXldUi9519JVj4MexQnnwyqOyn08Ws2Vh3HjzZSG
Nu7myrb+qBamh7QpAPqmUjPmcHXc8k+n0PK3UTY2LHpNePLeyNamDXU9q6kyi5ES7FU6l++8MuIG
LW93q1sxZbRCJTGebgpjb+t6rNegjCFeVKQjwMEI3ZfntFeTFSxrQtOr6859icsmyq9jOcOENaTi
H5jhVXOap3h+S7SJ5jEHwvFtGosZLNKxUkhv3YzGnd52ROfXLqNi6MmpdeifmLohiDlV9j5cqePs
Jzeq/4hKp232ntKEFk5dxWIso6G8cRHUZPTzltaD1ZdF52tiyG9hcEw2R2z73EwNFtiPC+FdElrT
O0xfMw6+RkqDzr1It6YQOtW1feHp6t60a6cM06KT4J3CaXKfEZKC11JP6JDM8668gkWFPtfsDsJo
EOY8nE3dwUHemfgEAzoYKKJrmsqs/KnK8qfZIdM3TEfl5aE21NQ1OyJb4WPikopY5BrlcuGh9Kd1
0hqiI7IVGtzzwqD+tkii3g06GVEiGI1G8Wy3dvZDjxfhQZDELLO2E8U/LNRQSVhEcWsFlLzWXki5
Yfoh+4ItqlQFJYMNtXe+WxT4s+OklA4AWKnPu06fUEhRrga7O2RxSWkRleKvdNEJG3h5btvdKNju
ru1VK/NLx4Kjn/1SVr1xLlxVAcRW+gxKx6NRA6j386JCLRbpKUMjuD56rtK2OuY2etJ6yt4AbXTP
2qXI/c6Z3counGm8mqnz9AwOex7nst1QzuNDV+lsK7UTzd9I/83zMGFHa/zWmgTd8jwLd61I9CKM
gfpNf86TYQgaK8/NgKQ8Y9d0q4gDoSOdCoRpd2xKbQyRsBDL0/CE5d03u06H58QwtDvbWOdn/pfx
CC+Z5X+MzJ5v7VLQmby01i2PPZXDSkut8bgIZ65DPc7UzWK2lfDHtZzKwBg7j4JzWzovcSss0h0z
D/5BTQ5kKIt/Sq/usK4ZP4Y9XKTjhOyFJMvpjx7fThpCxg9s72YyEYJoGR10LN3x92nsdDaMM/D5
xh5i7mEbcuzQauLsSaNznJrKtBtTRuRVXbrxlL1pveqjcLYF27A05nThPeq1RyNyuRFLY8xqVxgt
bGxdInxA8FCLswTmy28cshyCOdZE5G+TwmWVO6DynoFwK2inIVn90vX6wUfDFF11no5ZvpkGghJQ
Q7mvk1m1PO7CgZsYnFzd1DERv74DPmsd+qGkQltGY0pxYW56z6sOG3hh2KsYz1kySk4pq01SvOfW
mfARDc4nDlfum0XP48PS1YLEE6PQYaSnyhz2LBXWY4mwTO1VXTb5gRrYlUVsxMwmBntFWdAvzg+U
N/luxney0Wq1do2eJKIYDsbg7PF0pDuDHwwaz9KT4jzLzCMHdY5HZp90ZjFaeA6nY2V0noWRraPo
tKkIkJwn0VMXu+TRXesMEUIzXcmMExbvjF9RCkCSWld0OhY4jUzmih/vB2usFLBkTMEhchPd9Xsv
ld9MS8UkPFLcemsVhnSvlUnZ2SG37OhaWbN0A7PIU93vRabrfmLGNNVnDC7Jwco9TqumyYDtL32D
1yBxZzIzaQyZbjzOeO9ClM0A85V0PyCG1jujVDRl85ypp1pZ5o2UkehCYzXid2UpeVqsmkcVVUSe
hd40AQAtmdZzRqdQhqNL4+CorjqvfnRoi455D+VcBTNTY0dp7aTT81Ek03tSN1rpJ2RKWqHTQNaR
oRbTnaXN3n1Vr6YZdCNiHt+kILLxexvl4dhqgxbYVq9nQUIE5WmJuS3HIitKO5grSw1B1y7dizbD
ZgXOkKEdpBC8eVhESqCiMgrI4mri8qelmRyPw9xoWQejH6I/IBDlB1KLGskJkPjt4Nbah2dpyJFy
YXlmOGfxdHBrsvnDqjGtV72M62HX4kJ5Klnwcz/RW4W+q3M11sfKtDk6TuX43pLdpPb2gorHtyVp
sT46snXyO5HmD6pCeOKvk8Ept1gi1qvJ7Fd1oFI4fygYcCjf5e1KTrCW6saJ3BSuMDIxolg1qtAK
tQsQew5T7ROwwiEi5tiynnKpijcTrnIfT/qmaYoJMoO0gIkuUZ89DBTUcwy0YU93rBWkPovBNMpT
0mvKDrEbuQhXVxdp5NqAevkAQuuuRaL6XaQa1Z91v9b3Ew8BD9E2d3nC/S6iabrHCGXOYeZS4jIN
3sTZgk3U8aWjDfBMON7Y3NKieE+Ul6ZBXerZGHZ91z/mve3emBmPbNA5m1QMV65K/dSbkjhYVVLc
iS53ej+ft/5ujxJ55q1PMUU+J8t7owTNw6Wz5k+DGpi7Zmdg99Y0hThVU6poDxVt8cl3uywkk0mW
vGilYc9+nGnqokRFZaF2cNvrHIzlvpsrQXURHNzIeEadY1CMEnNaqRyrCdDF1S1Z/pH7jW1BdkHu
xr0ZaOiJvX1qT8PMdUciWHUninyDCIO3GelN4Vdj0btPDHFpH0buvK4PfWSKCtaqj8/OZEQvCl1w
HphsPHNAgni07ABZh29NZtELPY7ZYD+58MUuopi1Wid65dUCc403KUBW2PX7gXjPZ2uQ7Mglhct3
xWjRKehwWBjhKIcBwqMdFM8xB7aDqbxW26X10r6Yjkq9/ZIti3eFuHXVfIJHdcunzhYlqR05AuEs
bqswJtgPwQVm6WJv8i8OawkktYfkab91WRwxw6RT8uGkgg1vKj0enjpJqHm2ObuNMLHdGO9QrRQf
CfIDuqnzlgZ6snWyc4LlqrmBKELRklckn/x1bv8/7uW/AFl/wb105UeVvv1c0cqf/4t4kfa/bAgS
HQG2bktpbfTKv4kX819SAht5mIZseBaLGed/iBdTN6BDTNeRDEeby+B/iBcO39KltBUmB027978h
XrxPH9lP06EOXkuXl8AP6jrICr8mSXd2PywastQd7fQp0FmThExkikytxAlAWuPAak04ktQZHky4
wIMo7VeopDBL86tEy9kVnMeSMvR4aZ7MxT73SXzh1EuYd8YReeqxbtrjNKW0F5uz3CPi9bu4Kh9z
rU8u8qyhRJ00/NKLArPr7NAgMPDVJHwSnK7fO8V6h98wQkdhijNMzJVOtYqRp3AjHcutMY9+YoHN
zM78Hkd140vOUIGGBsg3k/Jb66pjmrnebh37R21JY4joCdLcysRt0hmUA67r/TBYhxhm5yqVlXtv
Z+V4N2XI5fR2KHaz6o3j3LWctOA3emSJN2P9rY/qBx2FqinRV4k8HnxKsHj9x1n5M4UNPsXwpwEJ
5T6LmDuqzvYeer25iaPG2ntlft2M5nBcVNzs19ks3nul723byE7KGVefnKg+MCiLDUotPU3Z8tLC
EqFqB/pcy/lSCfai0ej3mZF7+yKdhgMd6ag9KUe/6HLPbyL3oZfabnKQguV99jAvmHmQZRl3GAnt
nWciNFboXRGi3/fRS60g1jtEMxyU8f6hzULWs5yG1XlqtP4D6bYKKs0TgWdZMmwbSuA3J58+HKzJ
fK5KdikjWV8jh77PEvoe2V3T+ZU1fhMpIk2I/Bg1YN09ODoKK0srPN91Bv1Zs02kar3+4LkAbsn1
Miik6P1z1bBB2JwLjWg6dnZ8aQ99E0hSavyYDcnPqixAYtoFckoRfDLPPnI+9a57Bvm9vjav4JDT
u6xFf6y04kF1qIoGL1kDK1tvywxzde2u+QYgJQixMiYoTVwKhqXQZBbc5mFkqpFzWZRa5yPPrndx
pd0aUfZR0fmI7I8DQWmfzZpB1GWSQPeYI7kuAjFVbM35+J7pj2QiPHYujjtBOdV7UjF0R2k+II+a
bF+iVr5BqFYwn2KazrWpPzpzoh4VAPtZcp7ftTyS+y7P7ylWR2vsFvGtWZVJmLFDQh/kVjDaU/SR
FjwxaTQ/IFY3IfA789oEjg/gLyDrCs3mdLOKYzwRLt4wud67FqhorOO0Ib2/MoLIxjIpQKwvvHZu
/2B3zq+UIXZyTU1/VBkpdScHFOSq6LFWmF3xsJoMhyxfhBTJQ+LEw906j81zNbuoxaVePCB8oaoE
j8u+MLIsWAqXB4VM48qMS2bh8R45cXtlxXEVLk5b3mGIePdkPl25+BXPQLdVqBtZutPI+2wCqxjA
9EBuCnvrOC9CvXLaq9RqF9RAosfhwWF4ikVyptC6esqxsNwWnye4yuyGQ6elBqpHxsfaqXR0b2ZW
B11mFVe0pq53OlqmEDMCVfQc67IHQ4uMm7xqHRWWn6fFch3FvIusJb9XvcofcOFGRzwB1b3zedTE
pcv5Et1hl/jpFHNGT5TT+nqDs0qtwmIrTu03mYjtwN9r+VUrEVd03trux4Yd28+Bg6lFildwgqor
Ba9nZ76lsRs/dQ52IeIlMTX07rBiH8+YZ7I8OSK84dFHTVGeehtJBZONTmgehuTHcuQbra6DTk/X
tUu7WBbbNyPuf4rC8Spz2+l2Bg34ozedOUiLeTytVjq8ZwSucyogYmy/jJV3Mmre5FFr83eJ7CwY
nG69NmZtRJYb5ymIzWozepplsl+t0UPdI2z1WBm8rr3VcTvjNcpDR67o2Ehn2qNexj5VTesammZn
XHQjMJXi+570NpnvzHVGuDdZ+oXLFPznFH2K+hJgLWym89ExY/lWiEienM/ZxOY9QcyJ9H/TFv1h
mnmBfJsBpqsRK6aRx6Q+D9q+sgrvZFmMnt3SFFeRphD2M7fGMeAycnNfozYqEEUZvbVAEvTQykK9
ZhNHZSHi4djmRn8HWDXtE0vRuMfyFjBOShBl5l1qkIoHnVzkHVrQ8WRbEzB/k0f7nD0VvOtzKlsM
TtlLOaA6tcrxck5s9y1Jmgn1beJEHFOd9bvG0TmA8gNRBwIL5qYLHFeiNEUbezmA6F0B0I+Nz14O
/bQOlTytc+EG7oCzLBFjf7CSAf8VwxVoe2phlkmhebYKipAJT1DQsfaXdQ5uoEkGAvE5f7oJuF8x
ldGlS9M0p9ek3JeY5HyjcJl85roiQj2TYd8ghJ7IIn62kqR8X7Q0+56gTr2IkmE5bxXyuxqsEJnz
inbbq7zussQ0ssMT03xTU9ZARBrNnpEY4KEt2idHN8ZzPM1zaDTZTRF57veqb5dwyKbpMDtyCPEt
W0HRqPYyH+FIotxwwmRanaNercwzpasd3cQR+zivzddlxUEax7xRmjm4e1OLnhDOL386qM0ua9ex
j6Q0qwcLiZ/f9/1+NifyJQdMBmzVzeIlYVnsI1XNp3Fyj7Wjf2ft2uWyaXambtWhMyUH02NjTfCS
BQO4sxx6AeBphIzideCVWR/KOK38shWFr3XC3QMbHhJlP8f0Bvo1Qq0rPmrgWuNzv1DXKucx9MaN
T2xE8aH6Nb+vRJQ9DvOCQpbx5TmynaBxtOqmXGztMGSGeZUvk474QaZP7qy8+yWjrQ0ltbWr7ckL
ZJpMvkVf+5mTwr3kVucTpypcCgd7rnaGoykmbOemlAlZviThzq0e5lMqGB/sfWFr93ZJFuLcyvtE
ky+Lrg3PFpR2qSFzt6BBj8hOjs14NCOBX7DfyyEeT4UbhY3prkG1TMV+KBeC9xIMrG38p9aWYcJk
wrvSecFUrYaPBnp9mcyhCt2y/Y6GoTk6msOZII92OVUjU9m4iNLbD5dXcZja+7n8NjrT0ZX2i5dW
O2jHa11BI8+oEtGb7cvWOozej7le7rsuLzeGhVmHNRwLJu67brpO3OZ65Aw1pm4JO61uezbGPFPF
PgZWYas8ECq9c01z3tmjcMKULIaLtCj3ub6gq+69B4Aj0ABnwdoHHKHsgglMyTkURQyFr2VpaIE0
usI6uMqmFkjLz2AmKKDLP9FP8x+nb42C0YBKa9praYp9Y81/zvbyMOrWGuJ7WDnqgKaSMwBS3F/a
FsW7qWqaoKKJ5Shsm4rSVngYFNBU9NaoPeuDkR5kDO879sgMKvtQL1a4evihZJyvRxL/rXuX7MaG
NNWgl9FdLQoQChyD+mGYrMUfpbqL8O/fxMRznVlUwcuaFHXmIi/aDvy2TFiaed41ZwrFQqAZlabF
d4wdwOxRvXxbBPKn2h45iyXxZeH0wQTwd/D09M9hzpljhbJPMOOAvQVcGqJ1afuzwbpX2etT7M1u
AG81XjUgFKO/MlaYtnvhaZl7HLzYubBUWVUoH7T6aeo0iOW5nE4g3kgkpFqPE+zbqe667tB1mLF4
SKMHPTLqQBWeczMmyRBkbl7jPlySED0B83aqNGwQpgbbSjRuXAw1K2Ry4+i1frSLQdwanqauTMdT
HwBj7X1UWcmzZKPai0FfL6BzEKC7tlteYnMBja3m5XvkFm2zE4R2BY3XegFY9hogwFfBbEaSc/Gc
XstJued+yWUgO86WvbEgH6BzVn1MlTse8Mwho2zX23ZtYR/BK4zr2hsAFTAenGFbjIvajKKgaasx
GCZdPI1izS9FYWe3BFLWoVENw3XTfCbAZLrfWIhFHCScGO0K7Zl33X0d89y6mBcO6J4jxwuUt0Mw
CTz3y5K/waXlgV1q1VE6rXaM2yn3reFHGVfIHaIxGBvj0W2qA73NO0ccljV9qlP77K5/YrgK0Nr9
SWY9pt2mNfxRNDtnLC87uBORxVeRYI3NZ9CTOjq4K1Cf5n4fSvXB4bk/1UaC40VOL5AqKT6J4SbJ
b6nAOho2JyNVU+3WbvI3cwEI7aJMHboJp3nkri4WJ+ilfovDUxMQN4GKnOZXhc2p5fynBnNHDGWx
s6mXP27yi+e6SCFvyzXeqaxG2DFbt126WW1JUGcdTThbJ7X2XVFgDpODRPWHnubNbuyHNcxtVdcc
qvOGgaR0dpbeu7fsVCV464iT1XH0MJoGh1ULKOBYdYsR0l4j9knl5B8DgcKl35meCtdO795Wc475
FlJMTxkC+reowVvnI+iWZ9LQXZt5o8FHOxO7kNpJfG1ivPGBgfmcRmflwRrXyR3ONm9XrYksgnxY
02tURsK3Ld084hMaTxJP762L62H1s5G0YTxIXok7Y2keAV+zN1DVauUWazHe5sQOWwbfHYqXKPfz
ztUPOK8TE0efWUIRu9WRoNZ11w+xd06LtrrssjQ9etHYHFvN8h7zOhs+qknRc1G22REjs7NvoY73
TTmmp8Y1hg9j1eIL+K3o1pxRJi/uOF6CGibdWVllccDSnJ2MTU6Tb8KadrKfTSUOrp7OPskDvRNa
E6QZugV313rZ9KxquwYNrVfo6k28Y34KeSYDlUW+qXvWT6EPkKZ5nWzqH9SOC4txrp56Foe91qES
GjKCyKJP6VCpKgW2CIqnDRwJCRZ3L2tOUczc03YcS4qn0fbU9lIaL5q7CZTqTaukRZtsqftLwrSp
mUp2tfOyKZwSt9R/OBECBl8fRu8sNi0UYnlkUXjUtGu1aaUQkMoFz7Idncu5uLJxfX4IxFVyU1mt
nWUi5NmUV5sGK93UWPTTZ7v5U6K1Fp0K0023VYlO+w6hkf2ZbqounYqqQxW51gtULOu/NhR3VTGK
C0Fs7Y6KzfEh+5SJjZ+SsWRTjzmfQrJo05R5n/Iyb1OalZ+iMxfq9M7+lKJ5iNLAfpCnlZMLYrRp
1vJNvVbPg3U0N0Vb8yluqz+Fbtyo4TURzUeuj+K23URxUnrtlbcJ5eZNMpd9qucqtFc8CEjqbNda
Qm9Z3jCWvpAFfRunM+ujVl8MRR8u5fjvvor/Qy3/awve/X/Dlv5bFRdvPz765Gfkcvs7f0GXnvgX
4m7b1oWDDhlhOCjkX9Cl6/5LFy6HLoeYAiHsrUjk39ClAO8UHji8ZbgcZWwDJPTf0KXQ/4XKHF2H
a4F6ojX/3yCXf3duIGfxULVwZekYgJb29tl+FpyWMSm0iealxzWr5R7sJjuQu+AE9loVh9jMf1ee
9EVVKx1d56wvLWBS1zDdr7WSlWmwqFRVfFzgFQKJMO+7VEl5WjBRXy1uorMfF5H/0+/xD3rsTQ/8
Ezj7eVFgY8MACAYh/pRr/6yq7d1pVLWMj0NraZd9kSfs9TaBKvzjb6TJXwS826WAgVHiI3vdxNab
KP2nS1UK1VxjCwzG9Mtfeiu5P2gDpB/puFg7w5J+Ojj94fOfEpfc5V9/0y+Xd/mSLoMy2kfXMP4T
hraQ4k2F5XZH8itGfypKcz/Uq3Yr4MtQMdbd6nNmkdeIjdp3RHD94dfX/wzo/elW8wGEaViGdAhr
Qhjwqf396fvnEyvNCIBwjMbtR85n8TD2Wvqa041NNS5aQNbsRF40osXM346HtqwsdDGzABVTJKJ8
c+xxPhBFOz1Pi1nEv5FEfXnePz+fwCbhSWGZMEJfwrbS2hrSodDbY0tim1+UlQp7a7aPbqHmHb5u
7fY3N+SLAmu7oEsWvmE5vLC6tL68YFo3uByixv6IapZACokgwfD5Zra7Y9tiRqzb7D7r8EohxaGB
Wwyk7ozOckkUZP67YrTP8Paffx5Lssd/LjjYRAz59fVj0a+7TdN0hIWU6Hw7sid85Yj+3ArD4YTQ
JdmlahAapmPzwyZh49BPNgeWYiEaaIzc5B7pu/4KKNyliJK7GIDDTOVjPBCH1C0JapYYIpZj+2Aw
J00E4nDK99LLsmq1U5m4E/AuQBA4QR1dOUap/8aG+Jnd//Uroqgx+JW39/DrG9gMg1FjpSw5rE6u
QdBK25sh/q35ocABGtROMz/WXssBfxkN71ovmpwjVhlfdiM2Ebbg4VSTTvOuDEu7XaFQvxXWqL9i
lbWhGrLiW4af+wXTNnhuP2Y/TKMYgnodxBtufbS1JClMetAKZT5KkHTO1tXaX02lUrs29opvv36+
vkj23e0HxeMNq2GbmF2+pidqaooY7ZLiuG76SXuUedAvv+14+PrWcBVD52UhosrefAFfbB0uNp1x
Zsk9MpbFzxrwVxMNOPG61fpwc/13aYpf1uvtS0HZusa2kAGCi+2d+mkRcTAhJGvH5cyyjq9wQZz5
YDNj7vy7YOEv29FfV2LjM9lr2YY/nZs/XamcRRXT+FEckQjEVwWj6ENGEuK3VWv782imxbfSSNL7
X/9mXxfp7ettjhLJMsQS9LUfAmeVpxdDVR4HoJ93wDqXGTWnndzHO2BgGk5s83Hx5uYlHzawobO0
35V2/NMdhhDlXIJUG8PH9oP/9L21aRub9W0Kqx2No69e89yMFcoqAWjym9THf7yYbdtku/C7Mrf9
/WIwnbktwI+OMIcWgyubbuQU1YWHRPT7r2/tP/2ejJTbqYj8J+9rE2Hlpm1PYn/DTt9FV4bojaux
n6ezJlr3LM28ukhMZR9/fdF/+j0dYQi8ffTRwE7//fu1bl6s1mQ3x7TV1cFkBL9PWoR0ULqYzLJ1
4TdMJzEX/kINAmxpzK7z64/wT9/bYeN16He2DOdrQ9fau8QOoLw5ykRH7QjUdZqGSN/VaX+HZdQg
sUYUv9vb/ul39bApsdJ6tu5s7PrPD9HmDNTbnocozqR3DSfAzuagwEQ5Y0f/u85g5/NNZSZyyOR2
bYfT6t8v1nBSdHFk1ceWPes6LbsH1f92t95+qS97h9gOqFuYENbGrwbKEsrIWsuExyeeYYKNRiPT
iiSF3xVl/sOdEzrvH7kUEq/c1ztXIJxCA45JEk++3JI5egTsDWJGlZvV74pcvvggtzsnWFM4Wzoe
48TXI9l/c3ZmPW4j2bb+Kxf9Hg3OA3D6PIjULOU82PlCZDqdnMkgGRx//f1UfW5XOdtVvn2AhtEu
2ymJIiN27L3Wt5jk5ARBqHZHpWJsy8RPjdDHZ75daMEdEe+IG8ALAxw94SDO+NdB6CeF98+up4W2
wr58WFf/TA4WGe9NTVW7K3JHhO1gvYls/FVS7U82JzYK7IvoLnBLfL4zoJ4gk83jdieFW9xbKS+g
0tHd1hxmVkmh1Le//lCfnQCXC2pyisN4iISE9ftTjV/bWpY2flnvYJktS2AxSVbrxK15tC1VAzBZ
RL7cwLCpwkRkUUyGo5fChWzpww5J6mX7mrXrXEVp99Y7bf/GgjVYq2SMzM2YOuIUWUp+/es3/ZM7
zuTtoglD7+249mUB+cOCv4xWA2eK1uSEY2LjmlV0nsfO2VV2JH4RNPCT5dCk94BfyEWT829rUZ3M
TbHMEiCNGpNqUzpZdirNxVsPVtPd9kqf94apFIoYkIGn0St/lab1s8/Kq/sXwwYHoc+mh17Dni8w
k+1KK+5XJW6Xkz5L/7oHGfALL/RPni2TYaHlsfK77r+dLDkfO5dapdxZlIyHqTK7Q+cslMaetphP
MVaXLPSYGR5E88tt5ydrvunYPou+jh7y3/ZwX2iNO2lu+Vvn8IqYIPNpiSdgD2pMN7B+cDamfvyr
4uUnTxt7HNZenmj2888HqMVKUDEWUbkTTE+faKWKG48R2INn1tkuu7Bh/vrGvfRNPq/JJidZWJPc
vj7l4I93bozbGHqQU+8y00TJjxQ/alZZKpIPNgH3kQ3RR2nt++PjIr3oxq9Gv1slaY25Kraz5kNa
enE/wtgxw7aa3S1qCBMd9Ji82VZK7Z/bCuoZzy3zGK+BJmRiP9vVjdE9sLLI57/+OD+5N/GdI+W+
FCga8ucfP43paJ2y4BLtDInkcyULxwxdjPrPTCaHX+SJ/OS1LgUBd6bBd8XZ88fXcg1PMv/LKW4d
AWVEHxcimARtyUsv4j/+WDYcA/ZlD3UInZ0fX2pG5EV+8gzg9NLx6DQUEVrkQSeJkmz31y916Xx9
uiEsjna0GS6+bJNS78fXKtNYjNoUsanAkEWY75ioRHVHbvW20F4qZSD+BCBVL9eqmCm6+tlz3pE9
F/edoPcfQDE0bmZvWE7KleWjtUzo9PhKkJzUon7763drXIqgH0sKi72XSlszUBrqzqcvobHmzp4T
GiIlaomjHE35WuBgOsluugBt0jR+67WkfVB2EzPh0SMR1K2x3MZu0uBVtOIg0TV12wJTCkqXs0hd
9EOIYbc7OADobkevmraMjZjmR055HJ20X/31R9A/+bXZ7zhgUtmyonLY/Lf1FNSYoKpndoHkCb9u
D2MmIL4jAgiocbBncHElqoQOhkrGQIv1t7nIfhUqgQf9x04KTQs2FHzxtq35hs1Xf9l3/rCFeVU9
yzTW652rmF4GWduAY2Qa2urokORv0JVrSG4Juo7xyc1yRoQIaLTQnpL0w8jrp6mtMyixmq/u+0mk
PAyZwmpTox6Y2yzAMeEcLVVcD1WLxxl7Sof4QIz225ikqygZjjRvwrYb7pokfq3m5BHoJ7eXOe3j
0t+mflat4G/hxIrgNJr5UYPytORMEfw+TH2IGE2ytpLqWurtKXaybSfnR20qg8F/MSYtFAU6u/yC
SBuOSP6XfY3ffUkY6uFuG/zleqaJkYVO5eyhSpHyq/W0Uma4yM2TJ0DMjU4gbe9EiiSa73av8OeY
mbFWqtlkcbEfuvJ7H4m1VrZbq8v2TGXXtjt8NVUXeGg6bZoXULXo3+QBjMW1YGa0KnKxW0a8Jna5
08YOhhHahs4fkJZlymQibr/0eFJRMfkPlhaFOeTEmMkR9cxSTOAPExg6So931SJOs53cWa2Ps6Go
vlZZsUIWw/obvZluczvPVkC/+wstjVAa2sa1TxgI3tNScBHjh2Ye9ollXEl32ejNdRwbx8Frv8K3
xnGBeT0qMCqM+VZk/nougRcLb434CUXRfGzFlEPpxPqm7IOs5DZt7kZ57DT7y+C8W4s1rAzXvsbc
uGnnd6sW6BFpTQeONA4O8F+v/1gM89B3qDJmA0R/vC2AgC6evXcxXztVd0x9HICz6T1JHUuAT4t3
GduzUdQu1V9+ADd2V2AAd4u0WQ91/GAQsMhdjPPSYiwHbkBrIqh55hLE+cB1nYfronceY27nws0Q
/nQBUZWhE+X7clkIutK/YYzY2GLA7D5FV26La7ZzHmXevRsJcL0MyEghYmvr2snKdBh1ld1XoUG+
nSZt1c7ai13WVybi2TCKSAeQV11LCCZNWuEHvrwousSetk+QmPZp6UzEEWyzlXOMlXM2Jx+l3Ajp
Vc8OgJIMhHHZZvAfkaMGRPvce9MFulRUZ0iNNf7CCR0ENGc3Tdeo1r5akNiYRWDcTo4V3mkynZDD
GeURC93ZrnEqxOW4niB2r1gmH7OludfG8lb3u28XxBp8SIR00XeGkoFs9bWueLa/pXp+tOw8lEP2
lGlfqotyh8ckzSYsy8OT31U74XdvSFWQYVtNwEj8o/O6fVTrK1PU78ngnIyoDcuWizBhMIZ0jSHD
AjDiHfsZs34/7GIn2td52wbMDtojLhFA6wo6iPHoV2441fZDYQ8maD+bD8sK4jf8DGObIXZhXHxX
sSuuSrRnSo77Gj+WMZaryvL2oPZ3wITvFi6gbPJjwToCwgKFb9aM4TAM8ivYTVVuizoxMXhOtB05
LeIv3rSRPBeJ/dWonJVbZOsKwdtcyTsYlGg7ncwLcf2tythcd45UiKox0UQetQdzipUPEi5XjnNf
uGkZwLG8Klv5NkCaePK6Zs2RYtNo/itWzBMKjjsyeG7pZjou7qZysIjZULHk7blbSKIX1eOpmvGK
xYolSPTxNR5nHKe59Y5994FB6BVk9U0r491i7/oGjHxf5XW4oF3nnAjDPLnV8ndSDQJPwo3wBdEJ
0y1ceubf7peMZfUCfYzm+lu9UADUaCND3V1a3JCJ/Wwvrr6fDSuSuJ+OEqj8NeIElHQNlPK87BoE
ECWmca3ouod4aJuEBSc2rrOYCj6YO7dZghbeBQkZo6rfbHBwIqwhoYfKRX3hzTh0+iVzDwC03Ufd
Qrfj9ny8xap9GA/TLjL0bj01OmwY5qzFfVrE4h1anUmVAnT9u9std0tefWh6bYSY+ZZ1MiGqnXO/
R+sClVrCFHjFeSr2dqZZK5XX7hXg6GVdz4N8wK/37kc8Iab08VR3WgenmkHUI48ool6zSJy94XfD
ufHE0m8L/aLuYJm9jpOmQOqKchPvbiQemnpOv8wGnk7U52CYEnsSH7bRybXnQ2teaWBv1MlOC/8h
bczoukJ1ReliVSBJvBbHlVQI8JXs7GUN6B0TQy9RvUfuoM6oXVngHTCYr35j5tpmYBqNEnN86aAv
vM0LL75Sdjl/bRFX7ruswe1N1y7f9pGZFCuvdSDBj112xwmuwL9QDF8po8tv+qSmPeMWEz15IZ/8
eADTavfwpCo/wo9q5JLvaExeSyu671weeAIYRx6uxbc2huXVzirD6XDdjSUsb4jhLYzjpSfJwO8w
zRUpIZaJhh1zmtM8NBbDCrxaq29EU3WnlCbGc+rkM9iBKD14KLf2wqy0TQVy9jz7JYa2CvDIV8cS
7X7pLmuPcNhPx+GLKx1kSqVIDmAQ3rN2IPpWTeaudEwOh7Z3D/P/FcB0uas4FNyrIW8f7Mw1dxB/
K4RA9WSu6rYE99ZrVo7m3EzWHZLdZtU2xhvH5+42MfNmNQ9WfmCqY+xj/NQosHWxXug6nLQoWTtl
9rBEQxb2+BwOjO7aKnCADodVZizoYbFo1RC/1mkXLUkAKhTLeub4abJpUf1tIr1x0JBlHkhgcMTZ
JaCh70GnTLJht4MPGnizpqIAN20RcJ7Z6kp4b1OT5hy7LXScFQLGfIpsMHsJDJTFw3ZOxOqpX5BP
ukAyzwmqRLVa0mII4wvMAbngjG8eY+nRtAwRVCm+XH2wvRe0sNTtaL7wN/aYPLjH9X1JEQhWYTDF
E54xhL7R8twi09lOU6p/T9E/fUSxHT8KzanfluY2wgbHkY8iequDjN+AcsmupyWSJ7dKE2gbpUrd
gKZvHdhOw+/dEYUiysqtl47yyvV17U226bSrEqgkIzXyHWaxmHJIGOuhGCucm9NyACLkrvzW5kQ0
Sp3aUQ3Gd0RWeKcZxHFUmtTGroznTjMZmIqqYS7dTmpBjpVo8zFH1ZVANZBcrhoaBjVJ4z5Go+if
rZyWQwwnYVgD6KhK3PnasJuUMX/z3AlC9TJxsM1HrYGhLtFbYq5n50GebV7PNij3lU3cxC3hIMsz
2Bl9Z8O+DCe3H+RNauL4WPXNJN7ACUO914wEucpQPkkiSI+TlkMib7nXQjSE2ExNaC0B5j6zC4Yq
V9ukSrN1RJG9szjXHmw/6h4EJGyiM2wyMbiJDXljV2YigjnBD7rKy8jaxJrK2c0B3CJlJWQk3XA0
9k9TCUVA6xEsp7E0H2zpUyrxPed7vjyj2dS9HLZxXpbvDv3a+4H23VtXfUxjzrQZRtJ3xlTm2kXF
SaimYoEM/cyybzvY1zieIjdIUGMGRaG5941e+kcFcnblxg70bnscWMwTs4leHagL10oSoTLWQ3NQ
0hLguGyt/+KQJ3bWS6DE9pAc7Zas3XLKtKDSzXxjtmzUs++Ogd60zZbHtt+ATujXy2LxWW2jBxZA
8pxeOta+mdVlB+E4+TIiKEHlzaTmPoWxkX8pBACG3DXUTrdGyHo92NpVo+bvBOL1ZzEVmIxhKX21
OZVsGW5nt4a02y0genlfGPa4Ll2RvM9WtTzJMSvWTVNtlWEUt71rPXVtQvUpxhGQ0qU+TIxpZvWq
I6pgGM980ogJw1ersKwz+SzxoTR7B/1cPsrVhDIUjC1hBCvJOC8LxGKqo7Ta9AEatp6vWuwap0u1
cN3MTlsfemXbxpp/YIMfmga+hKSIbxcru/hi8FWVomZns308RBrEhwdjdDXSws3pAS66t4W6Oawv
AQgQJ+SVsAacm1imGHpWqfLuF7d25pD5VnRha0rvIXGn8hbcnmwCaYgk3Y5Kp1HRueb3RGvjjVWY
nRZWc5PCTLBBGJRJA7k6wbcbzb7E9kCJwtUvTpYmdjOT5zeT1uMeLXzGMMeyh60TjT4YoKEtTsO8
dO9J1CQJjmQ7Bs9jNZJx+EinLoxdLHcTdRDskaL6KESvX0knsR8Hv7LRPOpDjJYvNUl9Qc/OYloP
fYjVTDrrunL6W5xuxm7x6npvIKLFC5YaxxmzIognJ7mSM3ETftYvx7bkY4KmoFM2SUe/eNJxYFnm
a0dLKPAozINZdFhgPZNQhdEpOLs0dnmnUciuLcKpL6jZZjmyYH1PTL9aL1Qrx66KG+hSQ/U6TDE3
vBuHshbDXinfx0PTDKeYmpMzpwlJSbkXZLQ2B95UZ6G0zLdsGNtnqD2cTZZe/5J2mA9U5D7pUl8C
L2+MFYM0TeFOd819OvlUsXWZ4xz3sx2pDsk6HkYVIiYmNGqc/VDXK/MUUSIY41jjuaOLSOEJ1R4d
5LgSDPGDmWX/HkVFuc3iNjkTHQB8HjJAtcGYZF7nIKruzHxcrgRRI6xfvqIpfbFVy6i7b5FmqCA3
MCNi/0ZNo80e7va4fk7MVoRqbKOnKaOlLcY6a4O0dutNeblEnZvP9Erwh7ip0+7cdozXZv6F3Y9V
vDJi/cHS84UOEKCdFQNTmgh6XKXnuHNQblbxgViVVy8xYCF0+DAgsms7neiaAJkwXiKB9PWOAufD
EWX9MiwV55Ckfe6jqf3qtv4bbYUhgL/w1pEzsRtzO+VIo7+AhKlvTNaFdQVH/M7N1ZMYo2iTGSK9
JWAJ4IAk5GUbN6Qjlka1wP9wxrBHgUwRQo8VuG951pzOXxO31KyjpmyPng9Sh1A5f0MYUlB2Wbu3
OOSd6UfBr3ANFJrmrGMvWOJncAPxfi5pAZjlQzEnnBs6JQ+cKzHBW1F18s2yvzwDKmwi6w3W+qW2
m/BZGvxCsbmuSpmS+uI4B064Vqi3TrTLvKUOmyXx1iKD/IMtkLaCU/osBlO3NsrqUmi2Z+DuWClb
9QQNh4OKafcHzdckgmUoIoGup0SZ6E5KpBZWeMwLwnnMZkDlKymaDG2zLtH8YmcBWhQjF+6Fcwb9
nwT6Ug/boRRii88Pk91QuljDpvJ6ymz5TVY4Ctxquu/r6DdOkbZJ+rR87sd42I6TNa2Nenxo/Mlg
3i/tpyLFDdzG8bju8jGHSe/7oYZhxKrmQ6FJbW8Uo3bVwrvYJjCMdnoTeytVemnYCNkdFg5538bU
1DYKxjiQFAx0fu9Nj5YFfonrLwNXWhj8sK9isDBfUg6rIc7ZhfSVkTtcB5Pn05xuy2wJMhsyYKEX
tCCUSKsrfySHJ29BwxljY117tenu9aT4pnepelJRY+1Y0YdD1Comp3hq1xaRmG/jDMrLaaoESYyZ
P9Gr6V9b4dS3PmixL8YA8qyxqy0Ua/OoxqgLEQ224Ev84YDJrPJ3aUVbubYmMoCk2fHdAbBflclQ
fWDGTkNzBtaEXyLpmbSn2k4z2uTKdxKSbmI2XY18wrVI+ubQzlTTBCYPG1evtZCvrAgSKVpKcJgx
/uhtTa4pLSLdQ62HF7fpVCBSOM42qdxZ7hkUn3hbxVy0m3LMs8DsfHk35QVEQmIvwrHM27VEKIU3
gLXH4QwTwvuoSSycpnWueZyZ/TSvNrpqsFihNUM8HZMnZVHYp6sxy4fzjD/oxnUG50i7vt3Mjrlw
nzqHFntkFfrmWF/rqa1fV1SAO0FVt/fyHveBMkngxvhyR9AFXmBFz0B5HnaXtMJPCSlqV4gOQYJG
wpTZNdrKi5ZTUadv2qw5V0WDiQXz+dVQUeAPYnm3Luh7t8zPoPP8lTEaxkedDEnQN9V8u7g2UVh0
S7+Y6SyOBaY4YzVPvZ2uNKd/jAajOmEImcPErq7UMLwgi8BS3mnPVY7DQPTkPfeJIVaGdFTQaRgL
Ch1fjwXj6lYipUes4GpovUEt4jOlrxdZ/UEfjJSDeRNtCZxJeNqnfJ2QZfU06iAwiiz9ltvjcmo6
RldBnS1u4BIqsbIGNW/tJSnfB2qrjULgttchXdyMWQ1jwmDNdTWKlRXtAtw6TdlYLxZxBKuxLMQa
QGH5KLouOnpgPzbw0WAPzTrOYxXhapri+Rr14Bv4pTnslxRDeZu4b3kj8cb2mb7zE8t66FGWr6rS
Ic2B3jntlpKcDFJWXLaPbAEMybcFL468LisFH+j7Jz3vaUq7Y70du0ldFVA4H0vonWwodRQO0swP
I7IoGjozfiPYPw8447YE0XZ730owMflD+6p6YHWw0q/qAo+6qLi5MZjKWycu7W9a0TwZ1lidcM3K
IJ2hdizelB78MnI2mYtNIHdS7JqT0/WnNqq7+zknnanHhgCXvJhoXcqJsAYzmnM8g8nHoiEy6UsR
Qy92NHhVQ3nQIkZs9MLISVBmYmxwSy9hVoKo1AkvkR4jDUOYYDj7ji5b1uc7g1SIj4mK9CQiF7Pk
Ep1Faqp708nptC00b0rT08JOd+t3csfqwGxER3XAk+cnnk2yHhqRG/KAIBqAhIqf3XQat7YlD32e
NFcqHmkbF9MLVrrvSZoRs9gyUBjtdsbw7mtbIEHlYcISYa0K6QzfGXwQXQYMYXjM/Dl5LryshQb5
kbUuZ00bw5MRMS2g9VYGrrGUX+O6SUPDdPpDO4zWIW+m4WYxZraQEUb22oj8bhdluke7U8XOViOB
KpguZ3lJdhCtPCe6i0cWryheil2Kl+Oe3RXCgKyiMAMLFkQyn2q4c1a9IdaNJykH7JfTPu4oGOtc
vhCVPdFbUxGdqDxZqz7F5mwTNoch663FJXdoRz/a5kXD2ADR5/VcQWlbJcSP2KYfn8a6gLpqabW/
aVOMVJzQ2wTfLicMHcYMXJRVhfELy97c5mBZmxqdkW3N+Gf0uNXAgYpGjmFnzPTbClRIXViPCxAh
e3ygZVxtaoaWezfPbxLbNdd1TAmeLAx0LGLHgizHfqrVS75HPgrPpfHk01LWM+bPqJnigAMeNDQs
g/PGUW0+rWy91zFNA7he92l6R8+K4TAGHyVnykHXzaFO+pMTQjnSg5iRzIaXGa8ir4u2mOPB+MPd
D4xksdZF6QY6otzAafKz26evAyZZ4qBStWP2lG6wta2bxcHXG8GeXRq/P46mf3GxWzftWLd0aXDJ
cXaSj9pgARjTyPJaAISJNcnl0zNz8jQobU7SteY0HyNan1fshtltJoaZnnsWA+aVyRbvt3nuGWR+
qRw3Z1mg0jZXJVy97zKOCRqNrBdfSmyY/oXVhodgr2t5sXeFfoxr+7nqvGqPDUWGadM/1jp98cKC
D+tjFQttItrWpe+pr4PTO952xm4F0QCqHkJVy96ObmTf0zYlG8/sm60pi/48oU8+SAw6m8Swkhd6
/XG+goRAZ7kbJFOOqFsTd8aUzUvTKzE03paTFhAKKr5Dz116pDKoQZi4/q6zYhG0yrEOZblo1LDK
fKSlQIvZq41jmzjd2R4m98b3Y2b3o89dWBO6GfS0tDdOxyPLcQrDMrb02yVKnRuSUfPVktDRseOW
ULdS2MduGiyKttzsX8ECgDiBBGx5q4lreK8pMxUrbY6d9xRhWwo5I21vwAKxYbQMmRR1wyHq4+7M
Zs3wzovcY6McydRKF+6uN/Jyf6F4GERE0N9p7C76srhJvc9cgmIu2K0nnR7TJl9yMtMiLelZWoeF
IzKqpJc2QmxOrqgi6g86MTiYEgBLN1qrunKzZ80z23u9tS4wzpaau8jGJQ4mVrJ65S8CcJ4f58xK
4gyQTlzP/OyW/Ig4nAExnTEeu6DJi+mbSvCLOk1ywWxcBlIRARnXixDtbR3lxrGIKvmQ6XFONVHN
nAWZJKybxBmOYBlAlsWZ6oEOLD7zkwXD+vsIOvIEVqx800qn9gFGT9nNMCd05AGFpA7hr+AxVl5T
Z6fOg0i2ypveS0J3So1nKx2aj67P4V9i4q+ORuaxMWPi8sSKeLHophrTnq2XE/dJg+/anFu3Ekag
j7azaxrNfZ9TzBQL6+IHaeuxd6QOc3a6SYgqJHs9iYLe1y/037ytjtKBmBKmnWgeyOuznvyiVN+0
Skq6hfD2gQQq278aWape+k7DSVgOvN0+E+kp7pH+5tBUnwo/bz4AB2kvfMkurLrUb9ejISyyADMp
YXp6Mb5b52Ji70yBZAudubfpONLRv8+NXZSYxr0s2u5qhghasjOmcwXzjDixpCuRLYya6qiX8HCZ
YdJfHCJ+PD1Wi4d2vqlLLBvWb+/LjAY76GSmZRsKzOZrN0+2v8I4xq9SseLBSuGT6K5/TWJZdLb7
BFi25yfRbp7c6bGOQBxvx3L2D1m7LOQqOX3enOPKxXqLNjbt7jMmx7s40vBNuyWKmXQYku5+yGSu
b6wyszZlxnwfDKxZ3DOrjPM9bvWEYEcGsGaoMQ0D1lhWZH9FvkVnw+Cpj3qMj2HXMW1lQ0jQz5ez
jtfXi8qjC2LsvoH4spV9Odlr5fZcEKJduKQ68tyY8l/q1oa7NNM3aCeoLMoOFU/O6KoHTk53I4jc
pbinpRF/oQ3PCdoX0tr0+qi91J3bHeifZyCCsuJJmzKCBX0gEsxDa7WNqll968ZeXenzNB8cm0Cc
o4/y54qGLD8ekBI26ot4BSoE9ykneiJUa27MAKsWmmy/l19h0UfgajHmutg0NnDksx2ZuSh6KneO
33QRZyfsw123GrCHDOuWNOcUZjwHJGi/gzEEEhkCzE24pvduyVw/IJ5tLkMAKtyNMXFB71hj+b+t
GaWnntb4Ex0BSHRtKlsWi6IDxOLbzUM2Vuob9ksSfwhDFa/CQKFv12bzQFdTcLibaydMvdx0AY4P
42Orme0zxk9gcHrlPXFmcK5cM54WRv3+uW4d6gPg8A6bfCUYKHasVyhoqMcjKNWhX8i432QEAZ71
zjYCbRLUlYqF9IrnQJXBRHM2D7K+QM5u6qDtQ0NGDA9608OzCIRA+yLhP3pQb1Br0sHizmqHzHry
6NCTediYfBHEvTGUaLWCLxO41ZH4Ip9ZddtFd+j92HdpBpfXKUaHsBm85OwXfnHjqyoqNjoZQCBA
Jx56sD01DdASUBFitjk5IFa0n8ym5CZgFPqVRDjnnXzE7JQAvKcNSU6Px7EDAbwii7tcFZzMGavP
aTYzY9B4eIr6ItXNJBDy0C5s/yGB8YAux+cOFLLhS6h6JkebDtYL+EwSoIBlwid7igdfL3f0qMZH
ASRop6F1uzYZGNzHKTqOYuTGZVuIzonrFPcztEIy+LykO6R2575z2BnLsB4Uz0ZKat4LBcEi8CuI
msqMDE1jSx0N6KgGgFkHC33EL8UMNWcPm9ro9oZrJndsRQ0YozaPsr0z99mu9dwYJQrPB7HZjDhe
koJbO2d6dYUORW2hZ+Yb2Nasuvkcf2E6xeUk3HKursfOmyk6knhZa0yMss1vGqYeMeQHrtUakEk0
sNw7IC2AA2SX51tJDjpX3sXxU80dUbfoGm0O2RUJLXo+st7zIvxQfx6fCyzeuKR8o71X5jwyiooy
tckuK3PFBrDxl2k6aeSUB6Q4yjug1BOTI53cEYp6dqDc4Y/pOGtbI6vms6N5LdcAC8hN50a1/ZIX
bQEXKUtwdU/01S8dKr6kqSzUtq4SDkNtWTpeMBuZU1wnahq2jWrqvSZkDYdfaAe1JHwXbHLSIUvc
o8kN1JBMh4lfw2TJWdvhWUbXhe2wRqY41ekjRDWLiNYI84kjpbYtMoQ9NgFhdy3393Uz5dF5xKm4
Vok97ESsMyybqKmDsl64SKBBS3V0h7qDtVxVdFor4UXiMBN5N6/qmhvOAIJqAV/H4G8YzFzDKm8o
tjW6pNuEcQ0KnH7xVpmZs5JUroe6HUMWThfVNw+T1HkWL5C160ESjMN1cHZR44sgN8u2Cce2hv5r
d/aBLEWM8KaHwtTQpf1gcXdv806UMXVZbb8WbChUyViedzIez1mJaOrEKJQtSzn4TUglJh0jqbKd
P2FUJ0XbRqFkc6sMTGgD6TH5QNjFfqGRnfVoacqhbmzZpEj6QWtrzsU9hZaAZ+/F3Lwq85lRJpKo
lGB0CRwNqA6NI8f4/npuBlClMkEUkXQdjq5s0skWUNe9Dr3WqzR95aCYCISYcMNIksX6fuwOtCb4
NDY0/S6gNS52E3wKcJLuwBo/sPzf9hyOBlrUU6cdM5/v7mqJdAw0YqTHtp4mPRVnlAd1wZlFMmnP
gOP/U338HzmuH+qS//3X5d98q+XcpnGi/vu/fvjdOf3WIrP5UH/5t7bf66vX8nv3+S/98JO7//7t
j+PvdfiqXn/4DekhqZpv++/tfPe964t/vov/+Zv/v3/4f77/9lMeZvn9H3/7VnPIufy0OK1/iOO6
2Br/ZUO4vJH/+WeX9/+Pv53n16p8bX8wY/MP/mnGxsb2d93FpOpreNmQq6IeHb936h9/w6aNotS5
yBxR5vLnCI3/nxnb+7tN14h0LoTtFjx9RJ5d3auEf/V3B8+t4+P7xXxgk6f7n7ixf/RLCOwg+Gb5
QZ+kjZfU59ZkLQGKUdSniMLjZCFG/pWS86KM/V2L+vuP/6SYrcgw5SCfAwmCPbuPsulESle+m8cR
zgvlEojKyWNkvGqq6hdmgB/Fur+/5OW//0GsmRi1O8jOlRfNKGk5BYeCL1OSUwgUTt3wzDcgWW8U
jN48+MOXffPPj/PH8K0/u4afdOJAIQANN0u9Q8AWWVBZdHlkQ6uWXwjSP2Uq/P6RPit5VYZxuZjr
ndX1Q783JJOc7djClytiwxmPlMHWm10b1wDqmxMkb+9GikFwFuuE9gvfwY/S7t/fw+XD/+GyisIS
3KF9s3OsCZXcqFmxts7Gon/E1lH8R6Lu31/kk5g7GZRNL9Std2ZsDvfV6OkfWdF4VuDEgr7P/+7r
4pH64yeZGKQ7cN/gnqQVrviRoGIqntlp/pe3wycP6WWGP9lM8GgOVrRAJ2e8tdlFj3/97v/se/hk
I6dNowZF+tCOk6z1SOG+MGKsPBc8q7voxvavX+VPbunPoW1a7EOiIyViR1JMvRa6qjcO3dVf3Et/
9tM/rQokE1V66mZyx2GB0fLQUi+UgMDa9V+/e/1PLtJvQv4/3Kwkq0/WLGq5Qzc1jddxas/kKSsH
3Y7toOMJgNsTaxNr9XCXIy1P9zqjaHlwwZQ2J7vsrHQ9RorGmkp9R5CH4EykrUDb1H/1Fn/Ulv/r
Vv9sLpn/L2dnshy3Dm3ZL2IESYDdNBsxJfe9dScM29dm3/f8+lrpqnoh4Soz42EoDZAkiHPQ7bN2
ikE0FQ3NKdp8g0Om2uwTiHWxLNGCZZn5mA759tvCzx4Lc2NKHuB7BPWBM3M2EX1beZPmxzj34ZO+
ciTLIz8/Xx4bM/IqZIXAVqsx+Hn9W1z61kreGAtwitmctae4jquPXPpzb7h26Bb1ok2t/8CeimMi
6gJOhVOgMoysqvziUe3/Ve/xlWQxzDAhKMahiMIssi9G0mW/5rUtb+S7S52jpIqRJTbaH8zRjWDt
JSKWnq1LBotKM4yVZFFsnRdU5/pn3xywvgqsuP1mI7sbbnT+hTgzldUDE+wWJRGTwtoN3PMCFd4k
x3Kz30NVio0/17+By0h8YRGhlt3YgE/WwqPEOJ7b5S03lv1vVGiW/6pn6BZvl36M0htzw4XFg6ks
HqCgDl40mGeOGmqkPTWt+fDJs5bF40w2GqzDyPtiuDDYWBbcSAUXBsF59fc0ABHbtZZoouYUwIML
7rxhaXGjCeIku/FSl/pPiXDRLTOqz7k+xXlTQTxcbVHDljY4/YGbyc6BHZM76Lhys6I0lYCfuOu3
o6VtT2Pf+NURgzIZHbcxqb5cHw2XuktZIywNx4dAQFix5raPALjp639lgSngjd661L4S8Rx4NGgh
U2rqA47oUaay/4QYeeNjW89Lm/4n75tKyLNps8sOw6hTQD1JKObBL34lsZUuRxM3JfsRHxqIYYmX
AJmGFp3j2+hE8wr3cDC9Gyn//OFfCiglLSAEmqRl8YmMZgpw6hH2v7OJV8u+HHzjg85ncgIlNbiG
4bktyN4TnPc53mcbd5Jz5Hk3csK5mf++Ahuk50FTFVyUewKPbx8Re7+X3OMGxxipQbSL6xStkujT
ttlFkY/R3Jiv+aMXueLX9Xd7OaCcQMkSlGjkaytZXoCrtEskZtRUIf9PBuNdSnG98clLhrr+eP3H
Xh6PVJo/f9PGgDLuVQVbqJ6qnzR38dHjbn2LbuTwS+0r2QEsqZG2y9CeqFk0DtCguV8fqEO9/vQv
J1QnOP/qk9VFGTTJiIFWc0pcWSFdC8aJ8pJ4qh7GtnHnPVdi3p9pcbJC83WU9LA6ZYvEfCJ8AeVB
gm+/dCO+ZNff5tKHV3IDbMWsb9vzunKe6vEuieLlEweGZRJuxra8Ms6u69d/6dL4VtKEzZFNnSIv
RiEAKuoLBRXmJ9spE3AalZl+R9ngfxmMMvLuEOlE5R6qBLfT13/70ohQ0gOiLrtGTducKG+QKJ1H
Hy+FSQBSvN7+y+nHUdkMQTMg8zDZwjRrfHb1Ag2NTQuVd9ym9gvuo9d/5sJrqICiuBANAkyrAWkI
vTboXUojGXQ3XuJS60oOqKnVaoJzWEKJjT4h3rc+GVQU3Os9uxL0kTukyLbYozZxNz9QJ/4J86jh
Tq9xJeITilpawx5o/Myp6ECp3VHRamm2fu6wJxE/tbWNn0RHt/dCvPK43tqLGhqz3rOL560n4HSC
0mBspqhqflA/BeJ5stxes9+VAOcWucfSj/PYrFzrd7VjYOMQ2DdXYpcGjRLVmP5ZDVodnn6d/whw
XtTqdNlRr2uUsF2rHG5yXbET6sqaI36cXzbKGkKt1r1zonryWTPq3jk3CerTkqUP1QRHGbu3L3pt
K5P5IDEXW7gyOyWgjYH+4pA5uJT96rWuRCqWLgXlcWMNQ96JkYOhu5tweP2p17oSqQMy9CI16ZfK
OFfVw6bYpXXZHvRaV0IVkHXaiYalO9V34gNKt1cxq6oblKwLo9FTIrVy4wk5A90eUxuXQOHqOBKt
LHO8BR269ANKsOK5WIDKRn9j+R3S3ZHCL5bveglYJRm1ovG9pLdrPIra97JrjoA2NHtdCdOkohQx
cIEkBe6G4+cyMPpfI6PsZs0hqYSq77QoH9quBpaJzvbQRAYicAdNxDetYaMCC5xlxfUS2eUJmftK
Iq77j+NqJjdO2C98VpVzCK0RpmnBoERx2BdvZpcKqoPbW82tBcKlH1AidkWVsonkjCrJrXbFr6Fd
cacdLcfVS5WuErROB13ZOqeEUlTihEMd/giZP+ulShW8Ae48TYqI+wDhuxLGSp1xARu3ms9+7rQn
iXhwGnDSDkcUDM4MHYrz2sIj5QbA5VLPKxHbNItnzpTvnGyuP8MtG4pfFDJhBnR9XJ4T+gu7NleZ
XmtpJkExL/SMHdkEbtft2B18r6gMcIbgw0YV2ilvB+dGGJyz5Es/p8Rx2U8C2X3DvJI2mbdfFyoK
d7gcoYRApXqLQHupz5Rg3pCwTVlMny0GjghmE0tqdaSnlypwi3v+uXu4emXOYCKgPQotaxyyh+gW
RefCszvnD/VkMFFSjDCkIok2vtuFy1h3Dx41JHqLNRX9ZRu1MwqLRLHK1Hrtgj14H9H79Y3RdOnh
lSi2MS+1xBoUFKSDAIgtczsuXtXfevhLzStzL3f6bi9y2A3Wim3egT/b7wYFSONxauGvUfm3TOPD
Ukde/TYr4+5DZfUfDSc7C1YpL66sOKEcQKZbflgB5bm77VzMsu/r+nya0wfZ7xzTzg+DjS3CG07J
OWga/Sqieq/KfQpGxpzy9Z4KhJQyBsdN8c61lvwLRWPFF6rIW2o0e+E3B19u3GI4bnACGuUYd+g0
UhMTDASP4RIDmA/dZVip3spk7vyiYl2I+94b3D9Ts/T+h2VbKeiTbked8JrCEUkSOx/NG9/oL877
hRiUyviFhWFsM06YJ7iUNaIPgcroDj1EDcVk8/AcjXEBdvYm4tfmtT0CeQkzH7j+AXg0cnJ7/uu+
xP111d1YOJx/+YUncs7f+8mYB38kcrssK/ZW2/B5qOz0LQdVP6IZRHW1iSnbZX0u/B11iLAlu4by
5evZ79KAUpLruibQgdO4PrlZaYYw6o42RTM3Jp3zoH/prZTU6lTzXMx5Wp+2fmgRFMf2emDBXro7
ZPX3Y7fNn/XeQkmqfWdirAHP9FT4VKhYFiCVLUBZptlJSjZdemQQm2xA1FKQcTAqTx7MIhD3Wg+v
QtAKK3eAosjilMhpAe8z9FxEeaN/C3p44RNLZeUC8TzFTZeyMTy18xAX0AFvneHW9HmpdSXhrdE0
zx5ctVMGUPoxik2kW1bnPej1jZLvImmkw9wDbaOYP77DNbcLnSpwb6XTl8eniqodwRS4rQWNPI+9
ihLNvrX/nZJVGDfavzDXSyW4DGo0CmFv/UkuOTryokGeuZNp7gfcrZbFV70+UqLMctI5l5ClTnld
Oq8ojFw/+UW63WjdvdBHSmglhVw4LUuGE+XbwBgmq9sixLHi7OGeedW+brJuvJEFL40lJc4quGuY
JRdGaPpj/poC1n/TAE8irW4SStLHSi/rk3qJQioolxDdTQexO5lupIgLn1ooi5bcwe09wi/lRAEz
5fqYrMfOEXn3WQJeRlTRXH+JC7IbR6jBjDVcESB6PvUUoEz3eTyudmgWdv5IAU3SvHKgrFO3NjVw
ngo7yKuDFOnoPCyOY1VvR8Sc241HufCx/pIqn05ZblWO3M3UJ4hy7XLwqJT9xgxuyBuTx6X2lWFN
rZyHaSyMVn8pvk0T74Mh3S1B1oXGxXm0P3l4g1UaqJ8+wZaqlZ+ttqY2NdAMSKEmrToV7FRaGq/8
5bT6Ij1a9rDq9bs4v9KTR3d6PqfXifiUbwTnXpDLHwuEraVevwvxvH1/GB2bHW4Q+p1pIs83W0pf
8QO7PoAvdbzyVS1KL8p2kEFIsZL8Pi9WgM2wsX273vqFZCWUZLVg3epJI2e5VgMOjhcKDnd1RiHt
Ya7rdroTMKxvAaUvvYmSrAJck/AaMP2wrVL3sFD+c4oDMd1df5NzPL+wdFI1kBhkFRZUtPi0UDaa
/sb8tm0erLqp5tCgfGc4cr43Vw+eaVhfr//ihb5TOc59GedZG1A4mxqtta96Rzo70aStRFFnIekG
KDHFx+u/daHv/hpzPBnD0+InMNoyI5yjDAV2EswdpsXC7K0b6fjSD5xf8skPAESIKDyCQ9BVFJHt
pDfk+aFc2nLT/AElxtGr2F0DCSbEaS39PgNW+GB2mOXq9c/5tZ48fuvYdbaspYGoqmZ3NuH7lvn2
rfv+S52jRMk2LelsyxUAIGaU75x1Du7wSv9/BlhoqVExv/+/Y/S28tRRqfF52eYuLCb4qBamIB1r
8TeYkNzSqF14dlUEGMRF6ZhRaYeU6jkLGxZK+o9StFJLyuj8pZ0/6XnRIoYmbZeneZuB6zVeNP9k
xbPV+wUZl2buULWAfgFtPDiTkaI1S08eZGSqEtJI8x2UwV8ByoBl4uUQvyllBtMzvAaUYX/GzLb/
ozVA/4ocn3RTQ4mnmEhKJzmnzcPguZDNuyH+ode6Mvwjez77EbjZiWq+abyrigU8F0t0mIB6P6DM
cWU3Om2z8ANm741fwaLUH6fNwkZer3n7efhmKTXupREtYUVN5lvgUbBXKjR1/zsXiP+v13H+Lg6f
9H5tR+voJn2GTRkGV7Dmqu0V5f4QL68//zmJvTD5/NUJPWl/WrbGdYsoPQ/PimImaRYHA3TJuq9r
95YrwoUfUXV6Xhd7oFYivoFVJ9yFyxFMiF20DtyrmCOZw/V3uZAwVKEeytHetKl6PImRQpR6bu29
3VuaN5CqNi93YdzVS5edKn+lAMeJSvBiWet+13t4JZLtiUqauaL5pbN/tAkHGnEr9W7aTGUGK+J5
ADENfmLuk+Y9PlbZCejXrQi79HWVEJ6XTW59xwEhtE0PeFK1jsu+olr0c5Dh+HtjoF76uEocZ7Hc
2qaB6+SayYALrO/HMXVgOLlpjh4lko1l9pLM8RPIrmN/bEdUntNi663kVdld4yU+bEY3OVnxOoRQ
9ToAfKvmQbdqTdDk04wISKSncXIRIeMH6LyqkoxDYp2xCeLteZLzTMcuOiiGFF8Yn9cywFai82+B
zl/+sDDjnze+IAherDlOT3ZtGeC+2O5wfSg+X3/0C4JHyEjPm48Nz4rBvCUnb2uD4hg3foIPb84O
dmqbwN+nySh/wrYq088URBo/1tIy23N9HWfUp+vPcOkNldAecgxvJpcF/paP7Q9nHvK3VZx5X/Ra
V4LbEnBVc27/zzQOG2e2Fiv5lZImvdbP7/RkfnAp+IOA7senLouDV2J2nBDj1ZuC50tdo0R1XRjC
9Ao+uSGz4JVDce9hmKJa6zrxP6Z/S9Q6MUSi+GQF0R8HtPiOM5PkqNczytK64VZDDglb/3bkKN2M
2PovgBpu9PvLSVUGypazHNch9U0zomr/zC9ywRO9TVpDUmJQj7248SsXul+VwnVS2mhRekYmZKM4
zM6gFIAjRa+1upOqBo6qQzcT8WaEHpRKrpesvezm7KD1AXwlsimW4dwIIF24JT2FdqWEOrZGelFF
deOzcd9OpNLMp3EKB6nTr5v8Vb1KR2/s+Oev/iSqOuqEJyszgjBJ2/S1WDbzvjUA1+p1jBKzJbdu
W934QTgOpYudwOrCXYbtrte6ErJp6TqQ30H2iqH+49dFvfehKGs+uv28Y+xsohTF6On2KkheYz0N
u6au0vD6o18Iqr9GG0+6XbSdVY3RxnlX41FQJSFGDMAFqBFvQKvPmh2khC6XbNtM6QE7elfYp2kC
glmD3dBay+Fs9ryHxowi0iCrg9DLMkjDQxDDOLGrG5cwF3rIUyZjywfAPERRFAbp2csUMAmkGUSU
uHUnlTXrnf7jmPv8JeLNtqeEkiCowJVHzXoSglvTTGqeEroYdjKdt+l5ysphWw4zFOgIzNb1MXQO
ov9umDCIef7oaZVNICe5WwAYMn/vwGydtkQM7/VaV0LX26jHSDMRhTPU+R2VxN/6dbA0H12J3Lpx
gLlvNL4YiQ18MfoqM+On3oMrgXv20WOBcCZCbjh1CBEnr40ahYTeROUpk22w1gNsbDsKpVn9Mtf2
vmi4zdd7dCVeB8AgrkjTAAZelr/uO8zidmZqoU3Wal9Vw7UiBpfcrkbY5ovzNUpl8KPI81sb+Avj
UVXDVVLOwZK4Qbgh139dcFJ2SkZbc451lUAt/XVel4VpEPBpd1/m0oB3iWny9Z45R+QLsaTq4OwK
EKMF+yUUSykOK8oQkjJ0nbsmL+dDkeSu1r27VCVxdp5USC6687RCsW0Ea3be0vTu+ltc+gJKzKYL
3Q0M0QiLxl7CIfc+luPNXemlLlJi1m78zMgQbjN4zOHRH1bwsva0igFONTUar512gQKm9yJKDGcg
R6d5TKOwaK14j9PhdPDQv2h+AyWE3WBaJUUQvInX2cuOFUT1q7X8SG+t7ypRDNHfDlYP+U6VCfMe
uFX6i0OJWG8Lp8rg1or8JuEjhdJxMS036300LXpHxFJVwXm4+uZByVUWFMH2mI5WesB5e9UbnqoK
ToCNLjKZGCE8WHHI+gBSXjEIrat23v75dAjesRUTyjLOP0X7LoLGuuvqOtY63paOMtmWONw0fsvl
0WbF0QSypyogJ21WReUW/gWZ3tBUJVkxBfeJFzF2rMmO9iKJ5/sFL9EbI/OcK1/Ico4SwpB762Cj
bDdMh3Qr2SSW9vBqAGnag4RNwDVWfWFgmlDmeXaj3y6kJEeJ5CEwnKFKZyNM7GmAKDnNJ7Re88fr
eeLSCymRLIZUbJLS7tDA0vVPva3O56Z3rQ8mizlzP1mY1JhFsXy//mt/kQQv9Z8S2a0fkWA35v7a
bF1oXokABYxIqIreN2ZbvrfcksOoLugd63UCtxpq97zZwR2c7u1bgYcGlkzlVuCOllfm9DHGlmU4
FG6CQx46CnfWm+ZVpWHXrxzxxdIIyyGW/3RDjkLS9Ib66/VuuPBJVelYYMHXtOqFVYoJE3XFOOyE
E4teuaxUhWOyKViQSxDT5TD9CWT2e27zRrNjlBQhfDBrUCPY7OL5dzLnLr63MYHQbF1JEW1p+n2M
DDfEseydWxgforTSO3OGL/M8ufVwj+bVA/FVzNavuHC/OFH7R+9zKklhxrCjFH7OiiQa0UhOxXq/
tI3epTunOM8fnPLQdMHYlY2u1f9K7exz5nY31myXxqES/GvecRdIiT1cuDp9wOdqBgItTL3drWrZ
XU+e70ZmxTyb1vKb8IzgPQcwbqjV6aouLBrWYa49JwireOh2pbV0u6Tb9OoapaoLW9ahc7gND8LG
7X7jEfYPFoN63aJKwUh4RV81CFAsNlnfKqtyT3Y8ak5/qkLKT3BtoYLpbF3lp1/SJOq/tWnk6a0Q
VIlUFvVcZtmAtwvfHd5wXlfjv16Io94nVUI0wGsc6XHkh2ZXOZ+2oavfAQBpNAeMEqU2ReMzQF42
+0M9JvDskuLN0JiV3rUQKvzncVpih5SXE1kgdt017JZmeesWsr7RN391GC/MnKpGKp24EZ3jAt3V
MpS/PLQIxZttrMU/ibH2DdYw63vbbI7oIMof0RRMd26xpdXRTqLVgGcKUiCkyudXCheoO7oSTD00
evxj0elX5R7fpnE4bFvnfE773pc3nvpCghHKdJ+B4B6bpQTQLRzOdWsjwOHT7ZdKbymvyq2WxRjL
PPWY6rBVu+Mu2sEYEs8RrfGoSqsK0caQqyc/jHE4xo02fhuNiebZk6qlyqHwbs5qRaF3djSsGyRO
pbM1d3qPrszT+WQB/8X6LhxW/OZiK8IwMnX0sGTSVubpafAyeNwOZg3L0rx1m8T/lIht/aj37Goa
yKzKi5qRZ7dWe5fGWM/BvNQTYUhV/+r5sUjLhfR7tgH/YabxcGc3SfRJ79mVJDDKejZczNxD2FRf
I7vFum1Yi4Ne48p03WCNiNUCK4HMNHFNG91PcyT1lHFS1X/1roEt2crKzqAs4M6DuPNm2Ubni9aj
q/ovMSW2bWas7AKYjWFJddGuaaJburvzuHshN6rqr2WbDNwxRjSQ0TR8EzDtftjbaLxqO6PVK5iQ
qvbLSOvN7efADxewu/eNg59m7Th6CAgc1p9PHhgHrlVdOX6Yju4/0ioevVKvyFOqmq+Z/zSYHrHw
3VzvVVwMxT32G6bedttSgtWnsKB1cxZ5TTkbd9tix2cDaFPo1fBAy33eMTPw6cEzcCavqHg74GTy
mnKJW3LTS4KCv5VmTy6RRhwhAaPmrK3Nrjhin7QQsM6CM2Nlbe4cFsKQ474zknwEQl0U1dGxHW8G
MYoD1U4vNJSoBrnCnrjDuWk2AvPIpU2FsXWqeYGiasKM0e2syNj8kNOX7sc8rNvJ3KZVbwOhisHK
xVpSz2fYSqO4d4NGHFoco/ZaHaNKwNbJsEuZc5aPWXRPYbv9GbJ9ptn4+TzkyZc3sIkAzM35qCyD
9jh6FBIvbhPdoGJdWPeoHLatdjeri3rW+G28cLla2sfETb/q9Ysy+1L/QJm8PXjhNJd9vscnvshQ
EpR9pzciVexaPE8r2PHRDzE9gUHbJ+XHpMyHz3qPr0R0Y1BGutm4qzh+l5yQuCThuIpOb4diKhMw
J3FLnMMED+ekTu8wey2OuE/dgjZd+q5KrGLXjYupy3d1ui4P3b6hiIdyyBuHi5daV1bLfQX7FxIv
/e7575cAJ77KNfWQLkLVfZWIZfBJbb2wjfrsG/Ju8WEem0ZrIS5U4VcnQBM0meui797SD7jgRI+B
wKdCZ8gIVfdlm6M5N2bC7Igzcw1EY5ke3TJl3azXvjL7mr1gcyWFG/rzMsbHlD1ovAcsGn/Ua1+J
WBEllidx4Ahxe3YeC2l1n3FVjj/otX4eTk9S2RAPrRzslG0Ks9In2yv898nUbFrhKgIlXGtPBikG
qzjW2nW7y+a+38UTzj96z66Eq4vPhWMtiRfWcKiPQbkar8sm6t7rta6EK7bLIs8S6YVnRf2hjQ1x
2Izc0hzzSrhOFem3P89PjSMOpQvZyXbMVW9Iqmou3AGWIsPXGUEIFnjYltoJ5uA9toJaXaOquaZ4
zDezOU+uWfN1bdrHoBQ/rzf98mpcqFquPDo7UORbFA5dWn+DMrxlYZCbhRUGXaK3qoV+8nzQ4ypf
zEbGWdGMpTm2HGW8kxmcy+uv8HImFqqmi5O5DqGk64WxKXK2WkFl9thuZtGktfwQvhKznhHhBoVX
fdhii7WbkjLsA82tHJY0z/tGLqKax9Xzw0H6WX6Ave0KMNU+Zht63WM//wFMsPxi6HyWfd4Eb78x
cR8PxlKz85WozQXyED8m4zRQTPejn3+3Z+MWFv7Sl1WCthcjfiULq+11trBTaVDsgVDVOjDCivB5
v7T5ABUAQ6lw2IwSpyLDPcRbd7OI2KeZ/25zhSroAt3qFiUm3WGKe1p86vFlHR56213eGX6TRw++
he8CdP/2a7xO2HNna59hRmSU5veg4bbJGsUwfIHIaX2PZ6jlp0j6zX2Gfu7XEuHDhKAd17XrQ+RC
ElBVGuWcGRt2a0wbczF9cbBEweIzbXHFtbbF+H79Ry58TFV61pajmMpt8cOqpkTwwFXGmuzjLoqE
3kBX5WcYeLGjnVmrLtXUf7FXp/ohh0lP7S1U+ZmPUUsZxzZh1CZvW2fpqaDZfuh1jZJg+nU13Kav
/NAene3O8VLvWw+gR2vfJzwlw/gWs7WJliVMKOEDylituYc9YYPKRO/xlQzDKYhdNEBTwg0OxqOD
Cui7X4npi17rSoYpMuDisOTY9i9b+nPKyvy+j3w9gZLwlBQTwUtBAJ9w1hXl8YDLIZLgHcYAjq+X
IFUR2mp73RLUzE5GSdl+KjobvDM211qdo4rQ4tYL8mhEz1nnGMdzP91AwtBrWtl0BwAPRs+snDBq
mxLX2vYB7wZXb8ioAjSRVEs8RYYTUqI8c+FgtZ97Z2tvDJlzCn8h97pKPBX9hvtYMnshJrbO/Yz1
zG976HpzL5z6rqJOA2/KT8loRTBySr2zauEqYUZdPEzvrXVC35g3XI2lv+zmZZ71rqwwDXo+X625
dLdOZA5n4TmrD99cncexsErzqPe9lTiD3I4yw6fTTM5X9kLggCqMRu/2WqgqsVa2crHPUith1u4u
metfnbXcgk2dv+sL31sViRWYpq19TeNSQnHfLWO+yF3ZelLrEEeoOrFt7DDKWKgayDy/eQcwcNs5
jT3/o9Xxqk7M5xpVTr7vhn2NCW+CfZCV9Inenk2ViZUbu8E58zDoXlcrhK9YhANsMc3WzwuKJ7tZ
d02LpvOlG8LCbjATF/9GeXCL13XpqypRnA6ircVgyXAsi/ZYFjFaNzHp7TZVbViz1HIdgOGEzjq+
jYTZ7PomuaVI+nvP8NKAVGK1allxJ1hrh1Mji/rEpefwMLgYcuzsrWk/wnMahp2TyKbZpXZuRDvf
TbvxcL4BwQa8avJ2h+t03ew8b9neYNRQGbutMaJ3JfZx8y6f/CzROscSjhL2BScGpdFuHFC6yNay
DCAs+0G9AknhKNOrg/4f7Rf+8O3c3THtfc1lr/fgquyLutRg2hxOVrFst8MgacewrJxbx6p/rxhf
+ISq7Ms1q3aVG2uySWAfdPTXvIwfgbj18d4HHNruMNm23qdm3sZUVDtx8jClFbvb/mw2thuceDSP
rjXiA26gp14Ok9fOn2x7MIdjPrfOjBFgvMzHbluXnyb78oNh4yw9suzbWZVR/vCq0uy0VIlCvb7G
RJrjeTw7wjlIcHovLWCFu0p08vf1DHbex7/QV/b5/0/SAPbbVYIBoxtuwBMN7MgT39vLbQv+db1a
fl650/h6/Zcu5AT1MluOGUzGpHPCKa+yOxen63+CwcIzV695JeUAU/RY7dicLRrueO+A2eecTrOQ
Xai32ZXf9Dhn2szgMwN1nw9W/dYfTXafWk+vagk7zDoDlKEsqmoP19ZlSXa17Wieu0rlI6c1AyjI
8Guvu/GXRVDvOJLSq0sSUplI8vOZbry5TujGUbwrt/hTYPm/9LpF+aiFNwgz6DhhmXynf1UB1ick
TV9vBa7y5zgrti2v61x4asnwzh4M58+Ci8yj3rMrE4mTYj+/OR6fdJL2zznnuQ8xQrFbJTIX05yS
/ilDHUvOH1wunL3itcjn6TEv7C4/VkmUBDsLOe1nJOD+23IpVvmKQ4xq+FY6FeDVhdr3T8VmV28z
12+6A2cX8/uyixPzsK059s5JvPrGnjvHnotac5zfYjnpbPspmurswMVBXR2GDmzQjeH/95r0pTSk
dBbq4tTF9cohzWUeYmQ33v4ktS3lDq3O6t3HW1xgdwws7Cs3Q9trZDA1dWqpVeppYoWqoqS6K05l
RKm2bRo4iDOMB3Kh3khTRZRLHG2IxGwvzEVnbDurKEdrbyWppv+HUHWUtZgCFL3crPSDlCE27vMx
8zvvTmsoq1LKIJ9iPD5MJ9x8EH4l+OEHTCwzvZt5nvL5HLSCAWTRdT7lMLP419x0HHFy/2HqUSqE
qqb04rEbpnlxWCJJb8cMzmlNmbSanaPkqAZtebq6gxtGCYtevCnj6jFpolzriluovLnVG7l87gf6
vozbe5E4w95zh0pveaGKKRtsd8xl6EnexcqlIldmD3WrWTwpVC0lDmUFSyFfsnMckHfAE93h8BIf
ro/K8wTzQs5QRY9+j2/JUDFsZG92cr8kFcRkm8rn+CF3RvfP9V85f8YXfuU/0sd12Np+5j53tNvp
0zIliYAQbSW37osvHHio4kcokc5W5EwTXef96OqlgBxq1ua636gc3K9R4vz2zLr+mTucYFI2zvJM
78WU6aPwM8FacnXCJut/ZlHwoys1IYxCFbmNhlX4fjM7ISrY6B3Q5irkSt/UizhV5BZIWbJmZTmz
jVby2pexdRoTJz9q9Ysqckv6cpmqyhKhPwbT2znJuk+BH2Vfr7d+YdCq8jYh3Wyt4lQgKmmKdZ8k
ab0cqBsZHltA3oveAaAqcwNGNSZBHfMOLCx3UZt+klvj6A0cVehWyNjZsngSYZTV0THO0vVkNVJz
rlGFblERLdZoVTKM3My6KyezpqDS1EzWqsytgVBdG0Uhw2Hqy3a3bEZ3mqxc9zpZFbq5nBYPRkz7
TWB0b1bHRA2O09yNZdKFXKSCzaAJ9VYSZzI0uslFkCR/92cP0usj81Ljyn6fJ4cs0zHRzOmWvbLy
NN2JrnZvXNmdj55fSKOqgm2q8bivJo6kzb4ut31X5727h2O0wgaz/Ube9fbYfU8me/h5/XUuHeSo
srYowgVts3yBZN/iFCBde6ffrVSA/DkfTb0Za7/Mz/uVoRjvrCVymwwOJgeEBxGZot9tnDFZx96p
7Gm3VXVefxz9tnyVR5lZ7FgtevMD1XRch19/3At5QSWlJVmynd0ORThX1rDsXGQ3X0wkCT+bNtaj
hQtVLdcX3haU5kxWwJ380Fq93BtVtdyYji+MHxWYZmfSqDdnE+E229OpE2P5waE8Uy/nq1q5YvY9
yEGmHcI6aQ9w5oeHqu1SvWWQKZ6vQOdGxF1bS1qfim0nCjt9IwxNob1QtXJiRDnkepUIYamIe5EH
9gd/C27V27gXIkuZx6eM+5IOtnZYNUHJ2U2VN9+qrSvyHaUxY32QptvreVsJFZrWQ07px1JYYbvV
DH2swMuf/iRWrSFkq9o5Nx6ibIk8O/QTuGJHmTg40TVD0d/CkL88Rm1VPpeXNXn/PIrmIMhOmApE
hwRphebjK9du5Wi2XtwLk/tC398n0vUOfAw9Ja0dnL//05O6tKs4z8Qufk684bhGpnMoylbvBt4O
znnpSetFv8S9yyV86DC977kCA8lZSq1rbFt1FC2Mwus3LGtDUefVY4Zd386LRP3leuq89FGV4F39
JJdlbVqh22XTF07tszf5Ut5yhnp5fW4H9vOOmSqf85C6t8K4adGrL21fffFiGf0DHaM1dkNvROPO
6GPzs5m00xTGkE21NLZ2oER2KmxnzabZQi45c9sBAXTPpfFwr9dtynw/O7KUczZYoRzqLGwL546y
N711lq3K6tYh9v1iaaww78b5s0wz526yneGo9eiqqK6rPTvwSh69iL30X7O21pLqbiANes0rcbw5
slpwAGE24Mj/65D1I+Wptv1Dr3UljpPRnxpWIGaIG3JxV3JmwKVhrgeQt1VFnWB6tzzXN8M+RYy5
w8a3x1dyczQzqCqoK1YfopU1muFcWNHBW5IZykqgJ+mwVUWd53Rxj3rJCpEBpD+bxHW4t9E9aLJ9
JZaxsXLqqY4s0HpL+zDjmRT2VmZqndTYKinNczJ2odVshna92vfLWkPf2PJ0Sm4My5cnettXAtYz
irhJS/JcWkKt3JlGUCy7yUDatOuyPnvkiNZd9CJMVdglsjdikFFMZatY7wFirG/jdrolmnpZYGer
ArstzSwMpAwzZIG+zK+FnXnv3E2ucPWFM8X7aPSq9mhShWIf2r+LVa3QU3Vs+VTmU1NVZpjilffW
FFv8ehiT7k6vdSWwN8+bfDP+P5x9W2+dsLb1L7KEDebyymXdkqxcmzR5QW3TAjY2YDDG/PpvrO9x
Hx1t6bxUaqUma4E9L2OOOQa01yGm1jwOM6wHeu/d/+10/SeJzXaqgVxYB2X3xJpq4u1vOO/t/+Vo
/S8p9D9tRfk0QfR5x8Woo3X9M/tdvfGl/29mDf/bT/+PBD3pNJyZatjRqCjI4Rg4FFms/xuPitH/
D6P/z+aS/aevKMFkXUG+lR1bGHIa0AHWwfMcwk+itzloVm6qtgaGLOfAQ0u34JtctxvJhPSl31m8
v1oIMoNbC8Wx77TfwyXvIg/0gbskY4U3Wq1VPem4zmFF24Hmx/e4u9+zwXY5SPUJL7NlqoNiTrDq
VACus1kRT2li4Rw3daJIF8l80WwicMdZiGEpxDAP/sjDNbSnrEE5VlnHbZpzOORZ6BBbPRx8qMBW
8X4PzAU7qau5M/082kIKjHOeTAMn7hPvAAlUrd1hfiZZzOO8I4KxO7u3kLNtm3VvMbKcpH3q4Czy
EaDMW75GC2dq/GC+tgWzjmyFEnsg/4RrtG/FrNZuzRUEBruXrJuDLg88jaOjRP/rcge2yyforBBy
ipepD/M6kIu/JH7HAYVfHfZTXmtNIUUml72bTjwhQX0XjmRnhcIUZ3/gMFQTpQ92X//SerzRJhDj
N5ZvMksz2CZJI39BFF7+xYtL6yoLmaG/KauX+hqmfYykxsUm84kshOYqCCKE2Xqe+otdAAUWG5Sc
gxP098PpTKEZOuAjBiYtaLIojTonpr/gxhj5gsDmMClEQ+gL4yTKnhS8p85whDT85KGK3sA/MNzq
951FwfpgGBOYygIO7PglJLOti25ogqiE35D+7kYndNWQUWQQGevocp0l+L9F4LNVVguKicfGSZh/
0WUP/Wnf93TNpavrpYJcmdkPSzOxn1S28XRpXAStNTZP6rqNdfuOT9gtBdOTqt+6xaZfXbv84qhK
f0kCAaRyGj1u1OiZedOD9S9q6aN35+dFVMxHYKvYUKghH3tBoOVMIROX9ypmpU1i8pxBb/bUL2gn
gHJkkymmhfkXBjIJO9XdAshk5rHjp77VmpXUcMBCkCTr5rxrfYdBsh/i8RRT0z7ADbrXbxH0mrMq
m9rlA2RJ1ZXex2L5KcKx7g6hS7Q/TClN2Yuo1coO2yhqcZAYZOLQzoHTLylrOD2HsLbaYJ/Ym7nc
0jQAsZ6TrSsjLE+TXM3bLKosDY0/DWbZ+nMYcxxJnN2mgxD1QuusSBHfMUsn0o953yaAKScxw2pq
WzIxFV000ghMkN6xkqD1v7a7ndMXpydxmdI0k9/erCw5DIkKxF3UwnEE9WA7Y/Jl4n8CSOJvNsX8
kY6h2qpkx9s9pVbZhybyMd7nvompMj4a1+d1j5j95ByPppAGHN6cUWP9vfaMfNpE7lCEgLR8/AhL
507lAzSthly5cQjw6SFtcW0XWGaW3OGeH7LUavfQmyULSrzMOq3o3Cbf9aB7++nR8tYlqG5pcqCZ
Ge+TzAKMBDWC/MIGBI2Lttl6wFpdN2YlG2kmq4C06z3snjD7JQoGAHdqMDJ7vBn6KpObMby5ZzYT
1id8ZOZXjkfYllEa9ARSp6CZ3nm7+75Y422DzhQl4W9rcMWxpDPdoslA47a6yTlOB9fiyT/Xe+ei
UwhP3Pkujsb3VpJKdav/FTQT3ouGMqgr0wbWASKP+XCT3RxcwtIqsiSC/6LeYnWBAnMj8cpSrARZ
6Gts96mlFOOfmq37wwRD7N/pltrlrgOvfP0Qlmn7IFQntnNPKHfzLTskHc2jQRvgwGkLRmmw170q
tmRZVREvdfyRcqCWFQmU+Q5q6UpLAH3g/d+4MUul+zort25ZjgkbYdy+QKA+3oevG4cgFzacitbI
f20AimAOnwXQ/lP+s4bI3iHcsPSpsZBVduuKHjIdsyJQtiu8XE2Odow/A6cgpXbgNW9ZbH/7hWsI
nrgPA/8ylie4zFdH06mABJUuG4xli751KAdTwiscmbbBo4ha9Nkqae5ES1ZXWBOTR9iUgh89pzse
qxuw9p3PQdRCOggcghwcdnsy1BUNHHGRAkxTJcaGJYzbfiCDtZfNDKwIIKvY5E2TPeybXpocnhe0
5BjXrpCZI6/Otr9YROtfsBNiz3Efw2J9JWM+BEg3rWOI6EHbFZGa/cs0L/MnXJvs3ShY8LMf2/kz
TMa6MF23F0GUDC/GKHzBnmSnkG4/9Za8WNiO5ioxqojiNi4hBcNyHEp26UGOAg9/S6AiLMQPqDck
j3QdvojqgNl6BQsH4dzLprABEGdkLtsaYizTWGM6tWQnuQIL5T04B2FYPw+ifw57uRVpEy1HMizv
U7d/cROwasMa4FFDYDIncpkvsSA44aPq/pKl5rnUzbOIo19miR/hRHWXZfFyMJt+3PctW/J9Dbo/
UMNhe8WtzH6ILGoAE0FIZl/XiqspPfUznJbFiIFNOE19sbtd/cXNjmmxS/NnGHaIpAWpuqA4MVXf
mvvAp0hW8Kn4jOAY+1Xb8Ryy7bFXZitoH0TX2PXHKdqfJVYMzkgUwX0St/th5czkgU3di938+mmk
9LkgS1rgjtmHOsRzalF95LqT9WGI0ckErU0KFBvtR628f9GYc18SguPbQSS6nOqhz4MGkt/ravxx
GdnX3sR4aK7NedbP+RCqgx8gBRRCXfEYjqG/UpKF2G2q5yYHH28pGkbZFzSV7O/Whr8hmhUWYKvM
x2BMPkB2FKeZEiitwJn+1MI+NQ+TaD/FfhxlnkSQjcZFw+NZ2GfbZXAcgecCDt3cPSa18EmeZmnz
KRsktCWel7wdtckqnJEqbQZTtqpl1yVoxa9omqeHPSasXFVwiJJmukYMxeSy9BeOQq2gsRyrIBYB
fLkUSiS2Rh8zptwno9st7yd1RmvM72vnrl1L3mTLohMuT0UbnlTeLV2uarrnGw9YIaf2Ypb6rW7k
WoTwaS8k3ea8h0khxhSiu7ggQOS24c9I218hNGyKEbzDPnd0myoMDZZfWOZU5ZCSrsmt6+ZTIhFp
iU+DK9TGkseQthESxe4+dlDdy7UdZpjjhFm+dI0Zi91bJwrP2Py3A/GiKwM7D13h+qQt4TSh8wVa
gIgtmn810ZY2xw0jsx7UnCaMjtySZSoMJf2JmXQtfFtveUg5zzeUBQXb1y/0kksEkhFN43zANnoP
7gtLDWxbtjsu5kiXSlq9F9maiIIZhES60eZiYci0XbEv3OVgJcZlAJfQ0t4InNAkY9gWDC9dTduj
G2pTtLr7guiSzCF60kDHMKHlltjwbYJ4WdF5eAzhl7BkP41hzSx09aPokBk53XFlr6vPfnR7f52U
uljYHZ3irFvEO5ZNs3vUg9HwrCGQgSSXuuUnPJidL4ItVBa3ZQQzdHXPYyO9KGk9ITnwcMygyZsK
Wilgat39us/ZQS+GPvRC8zaHOVGcFqHboiGPiM7QaWQh6guFWJN3C3SODR7FfQ1LrZ+N2WgxofJ/
4Vkq8tAF5F7vadV2yR0KoOmBhGpu82idXdUG6U/bzJehX+Bq0aNIk6j9HiE6H1UT8cdxVuoRWg+f
SwjicjaqLJ/XPZly7H2mxRpINC+6i4qEJzOOBp9RJQXBJWuSiZ72SJEkn7ZguKA7YQpcWu7/dVCb
OW610lMpjW8q+ORMOWHah4dVhh2KVyx1FmnayEMXRWNhZXSdMEPLSdP2ecImeTDJlLwzTAXhZwXT
0QmqWnlfR/hf6HTz3ms8OzUuwbnturmskUFtEXC5nwzDOYUqZcixgqf03z7sDCs62gwv9S6AkHD0
YPm4Zior6w1KAmfDE/m0y81Wmd3qstcQspt8N3wOkbL3o0st3KJkAzuHfSw1XeeD6QWKIKwRHChQ
ux+ajfMJUUNX2TzqSiJfV6TduhdJM/pMUVOgVPREFyRJsnO3DeoHzMbBVIN5LmxP+7E722gxT+jR
1oeIUuTFdE/1AhdUHRaRXPGI1y6NXlezTH/dAtHWSQ7sxGTYB3mtx+TcoRC/h4JsWHTbFLzMyslj
KCk2ZCwOPgUZEzrl4zTl88ZpTiHGaPJOj8N3QNHSZvv6xreMl8KIEZiO7i8gbwqsrermva+h7Yn1
vqENKptQEuexkOLP3LjhFXNIdW/ciuo4mecLS/SAI9a0S56llJyzPWxLJzZyCetFnDUdkgoQbSqf
jJusqKRO4gQRO9lABIJ+Wu2jpi0hTlu/Oy6GNMe1XD4z38IRNkrp8ABuSvfD1Uvwk4cNnl1rev0e
hjNFI00MQfEfU4xJWf8Ra23KNbtV17Pq4z1P9BKfg2aO76a1Gb94g0k/+hzUTegq06rOINA1K4jQ
E8jr3Y9e8+VUz1bnTAu1PGwhJFJz6EuRYkmXVRbtQnZkJ6Fq9DsxTTAEqNE/hVuG/sXN62XzOr0C
DaC/bp44OZwvJxzmRjr4Cpnmsm504LnRsXlH0knHIo5ncCwhlNkkuc6wmKjcMhw3rIaeEeLSV9Em
8oP2zMHNgTzUM1j4uYl22NFvFBGwHl1SyjlDxIymTR+Qit1YiM5eCYiTJYrw7C/WbqehwqmcxVWa
EItTt4Wmwk0ADMBST5ByWXbFOfmNnU4HL/nsafQW59aLreKxzYZc+BERrk128QY3wbtdwcGzWYYP
GwJEyLc1CDQEw8QYVjSS7Jkm4bh+rj3X2wEGyBH22SSFP9CwF851wdPWK0TimE2dLaULOBaV3MK+
xsz4n440q8z9MGQEga2G2aLrGnQmNWneWt55wCAhARF/HRtySMM42/N55/O1ZXNrS5dG6AaBh/Ag
TxooE+crAKBD5AmM4cFBG9/raZ/LRNRwheHgHNx51qOMYSH/HlCIFGNf66pFZLnKlUm8nzmEzVpN
m+SURrW/1NgwfF8xXqraMFrvuGnfQUFK78YWgJFETMixPyZ3qMsByIHYzVQOUOo+R4mTeEQda05q
kM0ReUQ8rLtayph5Xc5REx1EoGIsawVRk9eO2GpRRl8nTJkKFMny3cRsPBj8vQD8IkoHP95bMjRA
GQKmvgCTrl9gHJpjPKmmDGenKo+AWYTj0pyBsaG988BRAb2AETz6m4gcN88CUhBl0sbytavHSebg
zrdj0Qbj+worhTxc133Iod0aH+DTtx8miYi80nksLY3DSkGs97xay/IFEeWRp7bNQR3GCZ97J3LI
IYaypAiy5cxqeq4jw/+BPMpPKJSysxzROOIHPkcSHwlC9qZEBcgrart39K3sYKRNnuMkfUz02HyQ
Xf+0kcAAppclV/EM9ai+foPdmDhDKKpf8n6DS2ouoF+Msi/qCuxhoNmJApretUsoCpHA+mxgDlHQ
QbwUyJ1+gPyLylki1mKxYDtusvNYI7fy98rpUMwwB7gjbGEHSaL6EAusfExLPX42s0BBvcG+pSMN
L3fa2grqjvOzVjN/GpGDf8BnELpfU+hOEwNQsbv6lJi2uwrTKiypQ7lp69e3PaJBHoFqhhge9ZcO
zvYf49RVGsXnrRqT+d7NcUU1OvZlTH4g+ssSbRNHs9U992NiCngnt9XW0u84buLjonFEOjadxMay
nIUowejerxX0Vf/tUJ/9laKpuMQR7NMiKft85IGuME0wj9QkRyH5VphEffqJrDfy9XTglIVFP/Au
J9a7qhfhWtYLvlYgQn8EMk/PMvNPHiXX0cwtgm443CVR9McrZ49Dlz4GicM3aMYn2/FrEqFRdHwF
bBSTzybjwTHKBFBVaARe1ylWAEYAcefSNMeaMGzhpBYLOVhifXM6vNLwVkBxQQvIN6sKNKWfMelQ
UqbyK1zTpaBL8rsTw1oyuIlfo0A63JJ5zsW82589tMSqxGMFq5OscH7ghcMK0tFrLYtmgKxtu6WQ
Eg33/gH1Cd4pkgOc6PdAVYABUHUNHL0ENAHxchYChf+gOdR+SwtlsHg2Qrb6hovSfFCGfQgSTJfA
pV0JA0Gdo37wIK2ITzM1QJo2yatZR4/jKlGWCv1Gt/EjG5IBFcMkirVhPUiBjT6spjeVlvVXH0iw
iuOoWiE1eW0YvBrJSp8NfGee6yi2VbuuqOBaKXLdw6ctNOmBNFtWwpE+PXVTT/OWik9Rj/yQxG4L
C57V5CPGSwBUvbZvUA8+W7zuPCPgAOPIxwca1YgH46CKmXXTAfLkLynm3rNoVL63q9fI4X16sTBN
ewoymRW9DhCS+IoVqK0dpvMMA/m7KZt41fIG7dFgoLTmZswNa8rmgsvJ3gsi7ZjHkP/5iWrnCzWr
vMyh8NcxtKSIifd3WHdqn+g0zch/y44vB6R4MDlxPLwCZJUPtgk/jEv7xyVsku2GFevt5wRCQOGY
rvHBZXiF6JvLV1BhclA91q9NdFiAScSER7Vgl8c5gNWzEi68qDpDXl7BViaAvNrkiTcwGThuEJzA
GvVihQAKXq/PYbvPw2ETcmbfTbebggxpyC6aO8sKUQPby2uGWiePO5oNV+U6195HZGY5uj9V4s0a
XEHkXPl1syFpz0uYwGUYSuWavq5BJn77Wq/JR5Tdyovc9Ty9Dpr6sxdJs6JMQQL8WlS/sgtw9DUp
sJN0u8BgfR4I7FR3bC/bJEItOwRjGdEV7egNjnuPB5uYEvkrAgWPE37f0sCI1zpJev0SQilyO2xN
M9ZP8BAej5YI9MjhLNFqWrVO4UO3c3OpU7CucRH4UxDYwOYZRkXt84ZdRA2kzqmHKYqMPXpGF1PO
kxmaS9Dty/iqA4s820tvzXHGBobI5ca2+nOuI2oqQKCYr/TL9ANMF4aO5lZl5ZugsFqbUAkMz8HM
OFYcsZj3CJUnaHTmmOm4Q5IAbP2eFxi/320dmfey8TA+zluy2/UflTuSMO5I7A5p15kfc5Y1J1v3
w4sMh324S5NZPDbISrgYMW+n80JM92aHBs1/lPnoLVUqfjXMDfuxWW/VRdMl0PbFbQQmOsWTgzEu
tOUjdHRbFj2peKGP4qY9fzBxPQB+X7bBQ7APRPtz0kZCPiB3T/LERsgYnxXr6AnnC9lLr6AiiU6t
jz3wgj8DXcQ99hJHTLR6is0FWLSnKTxavYTzAfqlNrexZgIWD70QpRp4rU8hogVAUpDFT/i1/NWh
kwnPFsKu4ZHE8fDE+AwtmcHWHpvuN+liRKh6+oYU7PImsB/2YjbFtrIZ8YYw5Dfme+E2ICXabkae
4LuenJSkCTCiIeKvJmq0+Of0AAEUlI4w0qkhiTbnNR59X9SJC+Fcu2EGMQnVOFRqY/2zs4NuHyRM
gKMyM92Ea9ISo+80keKSTZO87yEEGVSwURltDhuwOn5K4nkt+mAZw+tIIrOUvtXZWIyk/Q4x9JBF
SGsxVrBlb18yHodYl56kP6GRZTS3nAHwsSaDiH6P5JZjViP/NZRhKtJmoyuBa++urJ3c/llvklds
QTJ/EBjGXThte/JPUeDHVZvNBlvSneiOCTaxLxJd7nRjMqXvgcas8d53i3fFGG50+TP4LmZNngrh
zJXYfSDneI+D8FnynbeV05DLOyg1sgtidbJexgYidHlGndGFh1glL7Y4TJ7wMrjErCWYUIj0KVZx
oaKRmlIJ/gLjGSMR6FoKhIHuEeA1tgwnG0+rLiRqMTCTJld34m6J6jj4DoApx4fB2ya9CW9CZfUP
x9BD3mF4MoXPhAABKtuF9f2T7neMCDfknmOs48Xfvkd74LtOoPMXBYidwshQFzHszN/BKfUfEIpX
D+nq0oNV+/oDhAQA2DOS951P+DwU2OPrXE50reH1E63st0bJ+DJiVvY2rlZl574bV7T3NEiCF8PN
/EA8H1WJO9v+xTvYfzqR8uTEY0Ig9ag3XTAio0e7Cf/cb5iztwrdZU6UQCvBVBh2ZyJrYE3A9luF
ChWATamoSN4zOttHFP/hE8ZCtczbTlgBMdA1mz7CcevSwmS7rosYEO6t2GjW+S+l20oOIe3gc5ot
LHtuhd2PCToDOG+3WFhSvZPXOOMYINB9OgSO+xBRc0sB7beUjkUgeE/OC01oh7HtNDMJiGWU5EPH
K8O7G6CHCnNem9b3mCYr++QNTYDa7zYO/nR86L4yAL73S70mpMigfhHdjZptoPcDtxbFBggJI0WR
snf0cbOpfC/420Li+ezRAftjEovsPRwc2lqIJ41n3+xK/RXQ5YTusza3YS+mAqdgC3b0WH6XKIRT
3rx1U2jympKgrfb4poM8rhRj/NXV8yv0tfZfGf6s873hNsxDLHZ/e9kG+rgsOLXVijL1ZQQKgV5N
dib3RGLR2/NtopcGMQwhwKeAxEbEaVFB67oPil547GGDNTh0J71y/+pck/1WQqJ818wtr6hD21da
93gQtd00NhIxiP2jwBrpcol0MGMeH6RZBRlAdHc8wsilb+rhXDss9edR74cndPT7neF7cuf6EGJ1
8D+RnJX9FNZ7MYw9/YtlKN4cmBtbCcsG3+uCg0n+3Sq9/GHDyKbbeF3b8w409e+ka1FXVAGSPswU
HSyQZoXcO8wyQKqNNvrS6wnANU1GM5aYpw+y0FmMcKFCgtS0Y2JfA6nusjVvSJ19AJhrmrtGIn4A
jhpIcwKhbgLxs3MUjf3U9P9sLKbfctiRAjAN3L7XCSPLggeje2add+k9kiemGXRRmAaGHQ1Rxy7u
TIjiD8YNrb0YQ0VUtETBY2dePGZHVMTix4gJHcOJBvXxCI1PuldD0M/fHMjnH6KSUN1lEICuSz+3
wI1JpxHDAbA27TEIoUxcZD2G2gXuLI3KRmMchjJy736oPlK/Fr2OwWVXtUwPdZ8O35jUr0m+26wv
Qpmy71v7kRXg4Ku1GIfaPQbLUsti5lgNLTBIR6wP6uU9VuBfHKY+tepYW4K0HPF6hCjyHgMEJhh2
o9pKsExaNoFTsjJQggurTQMAq1Cdq88NY+Yc0SXCVHtW4yHl0iHSik1fEYTJXeAIJrrpuv0GbpwN
BY3sDmAyqMdX+I7ixExzQPBI3RoHR0NnLFQ7TpIGYFw/p28dtAf4GUE25DmNyQI6Nu3Ej8TZ4N0Q
Yvs/yQQmBzYS9n0GbCFrXe7bjO1vq8b0YZ+b1ZV0qpcrb7P19w7sYC98pz09DMahQ9Rbv2BA7DgE
0He4+RRYIqPkfrPBhvYXONJh0dbfOYP/+gjsCrA99tZEetKiH/S9xMf3iIoCN6JNxhHTjH4E2WPS
OBnoy7cNnhOOwL5yRZ2p0WdDp+ivSAmasGmONpWTLaP8oNNMf9uaAw4IIHITldGu1jcMj114CFq5
roebuE5Tkj2xYMiEenyHlnGzH2vsrP5p1kDbXMaZYdW6oHgroFSp++eedjPmErID8kcEQAkca6mB
yfQT2L14FQ+zpN39GCnw3AMZ1z6fKfbMzvM+zgvGIxPq9n114VSlre7fcT+C4G1NPRvwnFKTlhva
b1ZwxgYQStBmfKR6p9lpcQFUpLoUFU1eYy/PvGx+jxZUo9KN/+iofHbArzA/Edxgjd2KHjOrSU2R
f8e3ckkFWfpB5ZAJ6BIweLiIDhQTaFsAvxj+zKFjWzXjJKw5sFzYYwQOk6wqapZ4KFsS47Euyd6j
aE92/6ehTcgf+glNG9rPcdlv0FS82WsC2P0u05iCFVvI5FL1DQYex8DX46PDcvaPtG5vYiDLEn1K
tKfzYQYrZC2nfuRDadGFBB+QqlvmZzp4l9y1k4uwlwyQNuIHsjQevbeeIvUD43GNfxnjVH2TpB2C
K6YAqTt4gkXUARUpFqhy4AJITJBV0ulHJ1FGgHECZdRL75FdSri0RWj0U/A9irhBorkqDMIJ5iEd
WQoOGmDz4AVB4Ax7Mr1GvY4+B7bZLzBB3SmTQ5vg6+0DuASMqfXsqIr6wnuV3AZzPmV/WqHWEBl+
QUW3o9rDEzqGnaRmz5dgT1Wld8nSEnnyNo/opycYY05vnW4x8iYhm66GdPjQ8dC1LTDh1b5PpIFg
4bSZdx+zsCvhZ2L2c9qo8efWJNFQNMHW7gVeOEIpnNjjDSW6Yq6AlglIZcFqG5R7Du5IzwlNgvGx
4zpdTx4RPKvI0g20QAYYH1It0jSPsdv5DSzG1UWCkhwAgDDTfDMLiuaS2W1c7q0W3aPYE05yZxia
X4dwWyJE6f0OeR/nmaNZXHIRAzAGnS97caCny8KOSdAVXY9Vh3zYdsBXQ4ha9ZJpEQCY9quaLmy2
aAfReiLspvu49TkwJOgVDiOOtqIkwoJiP/cP0ep7f2wgmKp/LgKzvDOmh0gqCfhIPgcSS3WVpvUa
3Kw21r7co57S64pnAX3umoksD9JpWX9YC9EBnXcZxKqQNkTcPsFLpAEXr1mWN0hN0ecxDeWTTFv3
C48KZTHH3oA9p9a3EpXCGP8CiTAETSHmi8di9DzGwOFSB8jTQC7v4La25QXwguSLZo3HZFTqDTdO
kv1+jtbp3nOByUls164amGRfhvX+NUiU0O/UYGJ3mrM6gzllvyTm5ALYh/9LreixZFzjjVVzYHV8
1wSabo9pF5h/lhv/J5XDWoPcdGvRCcJAc7ADYxuYdoHsyyUJWVkHqtEVgdDMv5RGGHnHczSSHDk2
+ARrcMdnVCKGdbmtbVPAQDE6eVHDmytO5DEN+T+9ObjIrDEJRlgxE+S7cIYWSR5C4iEsJWge41O9
zKl4YLjZcdVnrPmAH80wvaW2BniuYcjISxlE4R2Kryl4AUsGBW5ee97+c/U4XJv/R96ZLMeNZVv2
V9JiDj1c4AIXePYiB4D3TiednShqAiMpBfq+x9fXckVUZYgV+VQhq0lZWeaEQZFOd3TnnL32PgoD
x2ppQh5xxZI96YM0Sz+ap1xbF0003yuwgYE3EdKYhGGZ5GvJGsxwZZiLpfzKjhduBrUZlazqs4rG
GwubaafgERV5AmnUYhptl8G+67T0WUevnLy+rVPB5GrsiYfpknpaN5GOnjNyIR5jXXenddI55smO
6uypqQzqeb1FoTd0FSywfjOC0LjgQ/YtupX7IGlnc59obRQg7NRBsINxWSjYlDBQoEPkyDe8FSUj
ZJcz2ZfNYpmHtLy8Czr87C6fNPu2dlPGjZbJ8dGDZFUmRoy43g7OvkrgxUh86mo+Bgara5aptyOP
b1M1DLgmM92lWp+eqLa6cTOQ0u3wR7rizQys+KFqyoDRxaQ1zPT0VtvwyImLTebKDFahwjy0RqJ2
nqIhbFDolaqpwsj4rNFCreyzVun9x6y6TJMgvvNiV0RLEbEIpWIqmbRO3GxcMTTNJuo1Fa9MZIQQ
ZMXMeOZ1dvOA9wCsNEra5vK50+E/ZE5U3889i+xvA8vkinZsFmd5icRx50WQJMXKduv4KyVbx941
s+bj76yISt2xI7pshoXGvOb2wEA/ctKEYXCryc8UrRIFK4gtIu+cTHwMqLhiJoeiMxmuVka2WTo1
XRcsW0/8djDalxEU8inoTZEz2jC7lWTJpPTroWY7RGkEabdK44LyZJ7KHt2L7pGb0CjMR6V1zIvD
tOpPl/XYyZY2KWxZ9Y3UvEGUW8pDVDT9tELekeiOWSX1naBsTFbWrF0S4Jes/i3qI3U32PShUAgO
Ceh5sfBrNbPhw1+MLHJ9K0jkXmMzQH1009n23RC/1LqrSwZwI2brfNU6ofFVS7PpfmmjFpSpEeWy
6gFPv2ZyyEu/ti02HppWxOysX6aA5bSu1rfwr0vLFEVk8U0EQ3z56O3sLdXS9nNQKS4kfbDgrohD
OcK3Fdm6dezpt7ht2oGiqyKMpZ2D8pQGmWn4Wl9rYuWySGnYmIYq63U4aCU1GvWKvWG2NbWbeHCz
gv5+UdV21Kd6Qlk1Gxerflmo68Bpg/gqijvuSkaRWxOKoaxC5Ok0T1lYOi53JRFI8XXvFJWBhiSN
aaOnidvxcL5U2bnVh9LvCPcoP+aAo9MPrLL/Did/Z4sKekvwjtyLD6KaKK7B1V+lU7Rffw7jf2ez
mLVlmiYdgaITS36JYhqu8qk0f+C6+uY0/wtW/X2oKG55lmnOsb61A2rVvRZylW47FwrAY61ZVK9y
U1KS0v3Or/TR1ZuoM9ms4pyFpJuI7ipf82gv1H6yNPvnjGbvo0gREONSAdxyE4GIjqNsXonkRzs6
/o1txX7npqLuN1LHYlhSFzL/lORj/ToxLV882dUVWTiiZtL0U4fufTRpGNUqLVxz2YpxCo+zlnHd
yca4/7nfbn3vBBS6ORLv1yxbY8aAaZmDvtf1Mv45C8b74FO3iPXQYGv1dk4qfa13otiw/Ev8nJ/n
fcJp1ril7mT87aVwc+IebakMNvAk0Q/s/f/mmnyfcKpd1is2apy3aPWvejZ4fV3c/tzH/u5yp8Uw
S3ahLlsuxefEdddskS5/8oR5d61Xdd9DxV60v9TO2MlpiDVvo/ypFA7jfbbpBFBhVXqybNn8lxzL
sG429SJ/bj2N8T7ZNF2qLKbAmLd128Rf7KrJbhqzjP5YjPAfb9N/hl/L8++3pPaf/8XXb2U1NzHI
zrsv//lQ5vz/vy4/87/+zfc/8c/t1/L6Jf/avv9H3/0Mv/eP1129dC/ffYG0zXD8tv/azHdf2z7r
vv1+/sLLv/w//eY/vn77LQ9z9fXXX94oAbrLb+PmVfzyx7f2X379xeSk/Y8///o/vnf5+3/9xYv6
7uV/+/dfX9ru119c44MwpC1dXbJtSViX03z8evmO43xQlqMbNjqpLgnh4eZQ4DyIfv3FcD6YBlZG
VlzpwqV+4ofasv/2LfuDjaeF/9kOIz+d3/c//67vDsy/DtQ/ij4/l3HRtbyPv972DCzxzmAVBkWA
yGIZl+H4eCgtpjCx6aJ1x1qd71gl2hyMWldfYFOZy8HMOynTMtZnerGZi+4xZtL3UdOtp0gy46Qz
qzqeQN3UphvFJlIYCktFtx02qAxruBouXJMmbh3GddUq0jP3eWLRzecRZ8Sdo7ncXDwphav7wmQx
O4x95dwvIxM8iBEmZFd5k1iHdpjCu7BSoqIowbHhMfu2MTfpneOFUIhqBSBfHazBCD/WjhHMDP0B
kygMo0CCpXI1CVnNd3ZjzfEZ5DCm6jHrDHm4UW61Jr8hKfzWBp1f9VmbNsCMTvGQIgHcYj5YzrIo
x4MJloxmlTXQ5nXmmYtdnCIQj8+DHc4HS0r3yhiNeMdMYfSzatQATVtWDYjYLl+Dvi02LPUY/Jrt
RNtUROWJLU7TkR4iWjOOIAaGEUCorOhUq5w5uugwwsGXL/3WqidjBxnl9YQErNg+/rGRdujVDjJA
Coq4my0LX3Nmx/ZzFmvlLg1DeTWpCYdGTaneKeu+rke2CwRh78teX1g8Ojd+47jw0dI6FbY5vQUX
bSEz5vlappBqKutmFFhNPlSOAkm3anoBWIVha9qau8qdoX7qMt061HALYItjp/aX4XPjVZSge0Y5
E3eKQdwQgWo86ggyG7X0KHhlutwupktLaDP+XEuNeg+TV9LeVVT60EMDuaV165YtDETELVFLWTCE
u4XzR6+PddLtci0MfY0tF/RXTrcqh1QeIwb7T4rR0mqQ+hMc8XCcRSpPI0afp2Doi5W+kIdPrC5J
CE1VAwfCy/hDxMoryQdAUR0RxZDbT0kZ2547RnKnbCYQnJSukuCsaog82uaRURR8K5Nji3KIyCQn
GKG4eDPU6KX80kUF7d8YzpRsYxkzhncue1YkzU4FVnOCLteOJvRIxii7byBv5yZvV3E96saOdQ9A
1GGCqIP8EtwhoxfVZrFEwN8boO0yq6jNm36e0JXhYpEqusxQ2AGthOkTQVEjnsBcnEIC9T8yBFLw
AFk+VLs+DMVV1lj6Q+zaGs/IwhnXdocw5DHjk+KuAXZUg4d9wOg2Wp2IztdotTR+sg4PdpraENOR
VR5GJr6bInQuGJmQ2q0RQgoYBpmFuvntshtr/YRC0D2FblKdYqN1NN5k2de+JdjzodhUvDWJ0cl3
gH/FWowyOWn9GAGZjMUxG3TprkqUBgQYDhEZumxj2JCz6DAgmKMO/SHSHnVhFicmcE0HUqffSas0
uCnVbOaJCkkrZhbuuLetwdqbQSV+U7Mb3LJ1NW9Wc9UZD9gzOzyKoCRiFYnZUesA1xhTpiBobsj9
E7hVwPosFOfKSFnB2U9v1N/s1HOYVnltp2XnKMHP2OOZH7wkHnG6TG2repgqq7xZDLbHlza2MAZv
F3AuCnEmjH25r+zctrw+GYmErZJM6QhAyTRyHw7F5865eD5rdywOGIKXg246ACBdPHGlJtCLZ06u
+cqoVQ0BUS5VskptxgsebIa7qnm6INLjI9+1QxwdTVTec4dGdgrsGlooK0pTeEE/GFfzkOoCaDVN
1kXlOOPWbXO1DzTWl3otCaTXViDUlY5OlPtZLux9C9+wykOrXIO80VwaBLrc0jgj2LtAMHuhDYwg
ksKJjw6Bple5ozVPNWvBZq5HaAUvDua7sjUe2XsR39tuPj1Xjl2TCTOG+C4tzdgNwTT+3pn9f1yS
XNJG/31J4r/kr+WXmHyJ3+ubSxFz+YnfixIE8Q+ccbaFVcTFBXRJw/i9KBG68cEEt3CxgFxGiJdy
5Y+iRMgPtmPzPYlrwMSzS1f2R1Ei9A9Sd3XlWpawXVvhkv8bRYnxfUcAsYnEiF3SNU2Ee7I933VN
rElLGDsP3S5tknAfKLtIvKhtfZUv1rGuhvFcjFa4V8DSuw404qigwW8xrzr3U5BAUPZjdmYMaKxh
SNs3rc60Xa14MGK9CkcvzkB/WXdj3Q4wNatwAq4EQ9z0jcx+0LJ/y9r+V8v+7a3wqNHZuke17brW
u062H9i9FNdRu6vdIf5iNi18rCjLvTkCuONFQoaJ5xStdLaOJu/6E0SOjaxmq1vLXOLtNOviemYw
eu3k5o794PWuMtrqmTuOWMckbYMgxvFONkXhM3NtnsdWH9+cyYrZHmaXe67R6Vbvy/gHbf+7WcTv
b8wyBIeJU8g0LM6TP4f/9E1Zk7zKqLtRSQ7mOeUvOjHA6wpwfTeTZLEPDL3ZAoXFCI4sOEgGO4VY
EfbBtsd42ydhX/2gD758mN9/2JZ0OF+kMC15ecR8/zdlOuEP4K0tj2teoSGvaRUGVXsa3dHYLDaE
IKPAaPun6+qPkvrPJfRfvKhl2Y5LgjFnv3ifUtcZfd9hZ6MW4UA/x12lZV68wH4AmNb2OZ2Lfgd8
iKvk778uNI9tuYYpHMC/798sqVdWWCy8bs1j3YMQ4nmslY/J1HB26GX7GR/wD9ppZmKXzvlfHzEG
J0vQkdDMsEFLOeJ91KJdZRI5PBt3qpgOJfVhg9kx1A/4ursvfZeYb6oJxPMINo+WzKYa4vmqh6aR
0RUTeWmv8g4J2eRJ32/HvrUfNQdsoIxhy7wlid1mWyHkXHYBLrHzCCaR+MCg033sQMjmXfvW2tFE
YUN1N2KVXZGq0OyoyAIYCuykT+RvgmUM9X5qEJ7iJCoe2KS1rE1g78/ZrMptaofqBZUWm3IK+pHL
sEUQoWHoVNHWnswH68rgUfigdyyohnpxLA/Y1mk9bUHxbjXG/lG+XL42wxLbWunM8YpIy94HPJm2
JfcznnxW9sJVJzF5uvhFm2bo9qyEmLVdNg/jZ81IW2vl6LJhg12u6jviD4oXgSmZJRBNMEnMkTaG
3LKY4ht3IN2PQXR34xIL96BVpgklWsCbu2O9wU0hIAJAeYN8Mtao9uqAAJQdddzps59jdZr8GK74
S6lqfYMy1OxgMIZkXRmXRiBonlK9+SRrG52DwCroviCu8tvamXFsEgPxkFG3HUsGBWAAJvkxTsuV
a0aN7RW9Ed0OfcRe4bycFQYEPoVW4LchPwKgjDzEry3bok4SEYa1bsr0l57jr/IW9FUW3U0bF0Hn
5VgmAFLKpEv9xSoD6HphHcIoCb7UCCcPZI1bRzcHtmmnacaG0Gg0gHZ6lSgZjusuxPfdRyJ9KMML
luW29uAbgePC7BbmZ9HFxhV0yipVsbF2rVCtl0Y7w2B0uw7M7hRP4RZ21jrj6um8AlXiYEgcLqx/
ONB5vM6pfcWs/wvlcrRxw+zGJOlvuyQqXQ9aCyxIYsQd7pR8E1rdW1suhGxSiq96Y7xnZl+Hmwoc
VvEIaCh/0+LBMdzwnixdQGWzrfE0OsOp6CuyIqo4Mnx36ZwVhznaqFxCg2KP7AOvZpkGTodgvpWJ
Ia+DpJ/OCDMtXou+e4CHVM5acTCga/MSCTGsuAYX6ZYcDXcO9mFvdxjPFgcWozLIYk+TEJihljuL
TNN7tejm65S42o7iVpzDVhtvGmm6J0T/fqUqc/R6hISt2SSlvXU1kZwLNIaNAcZyY48Nrs6o+BIM
WoRgEgXrlDvEDVkGGqlnYHBDugy+Uwzxrql0Yrqnef6q2hk8p08/xy5VrCzOXdDtZVvqvqHkU63X
N22tfTQA7VeTO/SrYLajByzm9SEp6u4eFxD8eFS81XPq7vScB9KuydhPiGvFjb4OWVjf9L3CmGWZ
kXEqJrexfdL7q53ZqxhnHLqKkzhe0caHuQgar6/STVYV5wRf0l44mgnbww67e5s9F2v8NVw97cCG
j3mxNkR7ZJ/qwY1nmD/Se2jp4Fw9OI3C9ZrcQUI3wk5bDeZoZqsGQQz/E8+mNXe90s/nItphtZnu
oqAggqAnxYQLqKHx6TMG0EVwlbBQN8bC5R6aPrDNK2HK5Qkvl+23ksVoU6OfB8vJ7d3QmoCvfWcd
ujE6GoY5p76oHVrUONTxPGXu9SCS7raNM1pfJwhvir7D7xROh6mwsCeG0xmc7cpAXNy0UptvyM6d
DlIVr93wSWqB4/dCHtOZmBjPkWX8W5hqDy205JbagOUZibWsgUDQaHnYrsK6uqlG+q6lLq0H2Mhg
LXvs20axXDuq5Ag4WbQxBpFvBU+tNxxc+Y1tYqVzXMi7IQjSAjSyz+baF7pVJA+cuGoTUPztnMYK
k/Us6u46dZYQFDhstG2lTP0Qm9IMfUkVlnuCnSzpCmS883TXTu5QQKZHvQrKK52hw+5in/Uz0XqG
E6kj9zUbQzu5JGVUiMZzZnTytGFehVIarTmU5RNBPfZtQGe0Nq18WS/E8nceU6vmTjY6Qyeyw/fR
wEXfB2uHnVSHsZzbKzFIkMYll9dLGczb1iAovVue8rl/cLvB3JlzcWD5Dk+hJe8rH7U8Rv8Wy94M
qwSUGHNP0sa6bxdjx+HQGvrdcnzmWaKt7HrGQDnw7GTqP5807PZrls2dK7fC/Jd8jPvoNu80RAen
yaNr1vKEW4hka0dMkN+Dmt8lrV77gdZlm7nmuQUp3T4VrcJz02scpYlxkvIsbWiJqAnEW5ZiCYvN
uL1zWGFyR8H6SIiKtdLw+W8J6bFujcVNN0KB/w8sIAWkrMeV3gzVvjQq9yrBULBlzjV4ygn0tRXZ
UKi8OWWa8WFKjY9hXuxH+IFkfnYTYimWgtumWf8Wj461spcgLDwhLWyq3RGe5Lc+iG9TwJW+hsiR
KpOeEzjkNJla/5ozjvG7jOEC0XMX8y63o7l/HasAwsbVhnXfHqTb4ZPNnFejHBhfDPW4N7XYPpCm
Yx253Y7Hqhf9uu53tfVbkNv2uYSRfsh5mq4SMk0x0ofBVejUIX8pDGltjOnaac1bABv7E218uWIJ
I/1JZOlkY3TJdYbDE2eu4w0a/ymd8L2YMy6oeQ5ZdeWIYhdHJE1FGrZKR/tUYmsicAEX1pAcWafm
x4PMtgTyFrhnlXMbZ329uXDgoD8G9kC3FKYPuzh+RtY21hWOz9Viqsc4bR66siO5pXlRRA6szWX5
Uo3NPY7w8NYJGc8qwzrVddmuoTT8oBQVCWplfcqbhqgMVnz4tcj4BemCZx93ym7B5OguOC3kwMAY
hZ6BccXUL8cY+aJnQbcJdHIgAtfJVvVofzRF+syH65cqsT9mutl7lxqpYVxG/ZUZvqrnhFvr2J1k
EL+EVFd4bYmyCGP9LrWtRyOf9HUgsvbGtjRCrvTpqbMxUGGYuWnFmPljYzfb2K5+G0LsyhXJ/ozZ
D1pQHXU98cMeuMamyMocnqLGvmV+1TKvTJz4E4bUW1DbcV0teLaUGqWHKTTfmKP73NWdJ7TI4TMg
33SBtour+XW2y01kq2mjdGrOsXtyhvkkDecAxMjyMgixqyAL7Z2BqWMV43dTXZdeuamJK9gu3c9J
6963blt/mkiSrUr13GjVU9IWOJ2b1r0Fo9o2dsjWA0t8JAenwulp+c0Qy8dSn2Dth27ZLG40cglF
9HxgOau6ZZhVGvOwd3sVHbPAttelE054WLNjWsnQJ+XkYSGuZhkawYmtlJddiIqxcr/0EWnVo96s
y9B4hSrQjxo6AFI+2WjgVnvdIYAraUS2SrNqmhm5T+GhyUDT7Dm9KWnHj8M8yVsLC0vQdMmWjKd7
l4reg9SQdxUHf8/yrHprdMvezsdzHLyqNCbsaxo2KWv8iCSKFCPdgDwShzbAcgpOsSWeb7WmGjya
DDJEOnB5MDqfoStZMNqh6M1ub+jFhgfrKZvaSzSXeegdVq2L6k1mhvkQBhREY5In55TBk1+15Tli
1SEPFj9vi/il5oNZscSOSOLZve9pONbF0MQ7osLiz4gvXL9Ns6oaCAu/aESwreffJjc64uTt6BlC
K9pmGjwkyDuE3mAP1wtBnX5VsU5nqDbFWH0tirMYlxMjk3iDdao59AnmgjLqEsxlk31V2ldTmbKo
S6MAM7TB5cQUPeZr0rCmKfR0WWFr1LQISpoJum9FItyUbja+SCIw+Ks60+fM1q4jOyceYRZ7e5rX
LfWKV4yFe09FMa7b1MaEC6xfuA00+Vil5XNhtPm2QlPxjJmsKm8hIWafGDYJIqG4T9WM5GUCkBIA
9ZHpgz8BTkLR52ur1d96bG9qirNPosmPsTvau/gS+9JSwxQYh780br9XmAeKR+Hg/w5erX5eyXrR
fZ68cqUL7HrhBBCeW7bfmA0yziz3uJv0nJV0EFXc0aqzOZfe4NrVoVmO9tA+kiO0HW36QW14ZIR7
FItxGCybZ6SKHrSkczZYz1FISK8WFruNwbfYWbSMXmJGF667xjyBwUXbQDI7o4dC465DgGs/SRps
fkSl3QzfKNFouG6Tu2Dktof9aIgmsr5wh7g7ArXeSh1H0oB7KzDvR7f+iNCM7/RAPnFyGkMonO7O
SDA9Ty+ECnPtAvP5xhQua0fct9lEtTYfK4Eh5KK6CoKeA2pOK9Q/cu/EVygOKTA9Kvuuc/M9zSyM
5iMyEFkGdkjp65yD+HFIm4orWe7tvsGBx50nb/aaO2xF8sBFRv5l/oSBt9zHs/kSyujalmxoMbK1
U322J13sHPO5SghbGRqsOvJMPMfO4Oz80uL5ehrywr4OwmAv4TX9bmFJ+ZhU98C299z+MPfCjsm9
CkIHo7jLvrEgdmaaDVzRHtleueE5RsqNwWVmtQzBTR+l1W9xrhh0z8FJuS2NT6Oz9lhNj1mbg3yW
5UpXyQoG3WUc7mDw1IyarAMjov+GtLrCfKpuNW5t3qATr+LPdUn/IsrqapzD6IsD/b1KZhIloqAL
r7DoroKFwK+cDQIEjtlyWUUTRlpFjsI6M6h9iXPq/DKPHS9R+i1xgONNIXXnBocg4/cI28KoCT+4
bGEwl2LcJsoMVl3/2C6tvQtyg2al0dKjpNt4ZtxPfNwws+3RGcXwKctMbScCzb3PsZUq6UJpRuMD
pj8kol4wg8KLdluZQ0VdHHUbPbFT9BUM52ky6Y6vUmnuEZL141hos5/0wY0ZjRSJQhjqDku4tc/L
9sqgNcTyrjUrYG7s2zCsPjxmtx+R3k41Sv/GVNHnBLz5PnfHZE/a4nKbO3TsXmRZxosVzE7JaYTz
ldZrnNdWoxlvMQMIy+6YmXUxQa61RjQEvBrS70i8g1EV4z4n1vIeG6d9MLS5XId2OvPIKEKvVWO4
m0EQfRW0p3yaw1VjiuasFnvGP2S2Pko4dwxHT65ZnOUeSV5Ld8Ke9mNQiytpKcQptVS3sXbxcqKw
xcDYNrZMFU/DS6cLC7FK0t3YiUWDXBfpvqb/3qRt/VlMKYYoYKhjYM7hlWmF9jq2qv7r7LTum1EN
sHbzkFHzdRIoF/BYXtVEzEAT4cjxGm0ez3ooksdJGrHtG2KmFDBK4XwCJy54gqZWek5M7ES0LtWT
US76w5xfQhGw6WfXpqHlZ/L48he3YKWrDifnLaYmzzGpR7iWKPasXKngOi1MzSRSJce5SrBSuytj
7b4q0vGoWpc9Pg2O3l0ADK1vytoKUpYXc33E5UzP1OfGvg8ChxD3+FU1nVpxPg7XiWk8KZNVQDl9
vgcGLb/qOpwbilU2XDPKJWa014ZiT9UhhssMdOS5l118zDrumozBEgmlmGKHridThewYX+fj+Gzk
muECf6OAEXRErkM13sPwfbIwzgjC5fzILPCeAAP3/iJSbBdlNT3hgwhPJpuCNlpvPEQRqT5l1GRP
gdkdMuaSaz7+jyH5E+t8snFCkjg9o8oec52grqyie6det/b9XAfZPh+6eqPIHN9a2dDubGO5tSey
TRhxiNslaT/2bAS4pqKdbxvhJvgttfRuoP/bDIqjcsmr2tZupE5ZOB/TopHeIMdif2nHgTgXecNJ
Oq8jO9ami/c3PLtR6l5joiWkUs1+BdzwylEs/UGln+nAo2+5SsOAMUel1xpY/Rb4O7mGt8W3ZnB/
RP+OamMVsvKpHub0FHVduzPjvjg3Q6bdacjXTzwH6vuxMAIyBWKG1HNrhuF2GA0ATltPcrh7LYm+
zK7eOrCKELGV66Y39O6pT5Mjv06jPt7LxiRZUgqMJq6mSAQjp1LGtbPTNMLadM0J7sYxUFciTbHV
WJZFoxwA7XCXJTKNad8GwuGULwvkrD5RrxXYmq0VT5us3hLSMu8TiUl6kWSw0zeklDzJmH+OAyr9
oQjFQVui9CN73rrHbxN9nAHdY43/Zz9GbvPUhRFbdmV7scqU/bU16X20IimzXDETsI6a1LWNPhMh
FxClcZRyXjb0S6fOyavnfunENUxtHvvZYAV+tuTWk1NmzUqOmnYOJgId9HConkmpdE401MifonG7
KxLF5obgIGLTvCrvlrdGpszjSe/C7LNMznGEKzzXJNd5bh8X61pUzH66QJzqOCyOEcgN8yby8FA5
s9MQEdCqt6YcPTcsxrc8TYKNyDvxaGdj9ZzOoXMbEC66S0VlXJFsSKgW8azDtUsUeeQtTc5odjEC
8lG6pewe3S7NtxmiKElZCbm+OXQjFT17l75qGi0ExVdG5RlV13Mvx7cZ/yEpDnMBC92rO/YrIpto
dnVGpJagkdrrFDcZCbqlaZHAOZvX9SyaTWiWqNXGQvQMrmGFmz0DhRfVWKzqRC/PeS7SUwUOzcPd
SF+Jri38uM2d26oVxn5sbeNV1HoIsyCs9SyNZTNZhbi2Ch7CsztVz1rOl3oySdSdrr+eOwfLXl51
j10fB1dtad1c8lMeTbZHXuU6+VY483RS/norc26zyIgJO+mLrYX1MvIY5JV7zFw4AoIi38QVuAXQ
esUgmFb/sccBC8VcE7Ppxb0MT6Mpc7/JNXmftzxut6S6LLA/A0fZMbJla8WXeOQWLH5IRvXW4Yh1
vV511XM1B2F5JqOtszxN4W/Uob5vA7YjCMb8BVEtc+Ws4eOdF0hhg4RPWgY29BUuUEU+2BusOdZ1
AUH2KCcm5KuwhXvXZCf2fUSarmYQYhhJMe9sm+kIz3XKedMdcQmFif47NPl/W88+xW8NsdC/de8Z
u++wvP+HQDyJzvjvVe/7Jv7H1UuRfi978yO/y96O+OAoZQrB7lpLonujmf0ueyv3g2WQWCeVtHXX
/BOK537AI+MgsjFU0W3dkuh/f6je1gfX0AmOsg1Lx9SBtf/vqN4XUftfypqSIHT8VZZD/hhpVJwr
3+t5VUE+GM/BaS2awbp1bZitziaQy2vhn38QN/89V/3HayHg42CUCNPv98LEU4Yxkvn8WqVZBG+i
FSe0rXwXEJZ1ThND+H86Cn+hkf7Ve0OpdFiPCwoJtfP9e1MTl0KhKmyMLNReDaNkwJunOU0hbvX/
/qW+3w/w+1tTCqbSMnl/8v1yahkrXC42u0wldqyz0NrmFW2xf1CjIYRXZ0FwahKnnLGINq1a//0X
B/JUgpc2EMXfHcNJi92Wmnlap1ZBroYiMxc/lF7c4AMqT7ol2rNuJM4+yYLk7b9/6XfMxLfTxyUC
Ck1eGDpv/PuP2MBVp1kKp2igJfmJQjTdmVUf/0Bh/7Yu7t1ZSpsB62HZnDuM079/GZXNGSaoblpn
FNyHkorxihUZZG3ltXHfXE6p8BIc6LEbND3bLT1hzYrI85IMDOH+9jsWBsK3dCVchSPegdhBJ7tk
yvVpXWtQHMysNX+MyvIHdPrl1Hz/hk2da19A4UK/vHuV0EBKw8E8rZk6Lh+Zbc1yI1vCUb0G7zgq
x9gWEdHdNnKobTrhA/JGJ37wsb9jDC4Hl7AWhHdDRxqE/f3+Uwf7gB7p+CPcngbUYR750Zwxahtj
mDAgJ2S3wIF39/c/X6m4FTkcbAUk9P2LOszvtWrJ5jVONg6rG34Vsxv+gJ74i9NWcOjgj6WLAef9
i7hgfUQFWcN6rGiIUrxhPneinzhV0Ftt7vsATdyC3h3EppcVLfTlVDEZ4PV5iOwY2NnfWlX17dYD
CqNMi7VLnJnO5Sj+aR+WYZM6MwiMiFPKVLOljvMbI3d/cO/+i3OBqRG3N0eBnECHf/8qjaIiJiob
1bt1iFEU4TCiw8fl42yb/4O589iOHNe69BPhXyBBEuA0rCypVCrthCstDUiCDnRP/+/Ivl1XQioU
XRj1NKsWAgJxYA72+Tbd+fNAjgH3hgsz8NSqEQbM5dx3PIYFhpo6JiZxrM27HiM4nXhwEBBu0xGr
Da0u+lGb0qLTbMdM8AD0Dxi+VXDSoDwbxxKJWcDxUA2GtDFk4ShzYd+EUF4BcnoJlerSw0DiODuj
RIqiHGtkVPlS/HL6po/TXtX+jUAtDyoNFcwRLszXV8YBLCCAWU+K/cAx5+taLCxPXTbsO+S7b3Dh
rg+43YQ3kBdkFz70nwXs5ZjjQ3rYy0KPQh9kuiMOIx17BW7wXgQUMvXmiJ3lKSfjjUPTO3DDAMgu
+L5qsltJkvbfrq4BfhpaPxdrK4O41Ij+USfOgidwvFdzH6B6N6nwpICE+dtrzF8HkQDFsNhK8BvM
88VJofj8U494kudD3gz7lQC7qCDG3qDWkwIImU5HJsj+7Z9znb++H87eyEoK7gYQviBSX/5gmsie
DaRQ+2rxMihaZ7yibSlOE+Omw54J/pk3tiBXVmX5DXK2Mt85JYfAjoKfCDDoRDO2SXvMxoOLQ356
A5wwZuTcBvoO6lgIavCyC2YDCiCdXYqCJlBkkBrGBcKFFBC59wJvioOfQJiTAA6EO03ep3h3gsI4
P+RTMwZ3HLCtn8gKo+5+RcXAu3XOkuVuhQ1niIROmn/LkaeTO10JoHuHUuCwhnuIdvbIiUFV23Vg
bGyczAf6E7zdnO2ACiqyBxQMqOUWrqSBwP03SNh+CeHmsoHkOvvhQDCB+9OyzgS3rAVCH29kOZDu
oX4PRUPxXopkTpEUm6GPmQgPq/c1jIX6bQEFEDtRF/D+2kA3UuDlcMTa0IhW4TU+dZDWHHogHLba
n8pYdLkEzl7J5qGmpxdBoYP2W5lAuL5FWVxNt6jtKN6rrE2ybeLz4hsK01EZ1iX58qtPqwIMKVBl
foH4BBa+xmpLrwgy3Nl1gmLju+KEENkAJqn8PSAN6+70so3kqBQSKRyp19aLXL2mwAz6rFd3SDhC
IrVBMVcI1GDaElZGKu08utOj3+HlJRzdcYuHQdDTS40dY8f9Bnc+0HS0vB4JKLvXbkLqr6g7XiHW
R9W03J7w8N+hHHKya2QFJN8r5PoOHRxi8YgvHDdy2cw/DUMzQt3hAzG/B6WkEI8gSQGUzAeXvBNE
wh5BASEAlN4MCgRA/bi0n1QJeIuSzkBBhoEKazwMHdC44KOn4bcmgG/HsUO9NvLnpejAL0TqlNwA
LOxxdH/Rw7YenOTeq8cluV1GnPK27VqSGwBjAE6BsYNXHEJvSNQtG0HY2LlYbzSEOon3gDoS1t0g
Le83G1QCeU9Luc7qRkBJsuBBWXbDreKejivocU7JACdPgVLHwyam8eJuBaDPdF+nsxvnIyqE57Lt
UdQBLcJvbP7LJ6xyWX3M4VWMS3gNVT0MFni7gbaSBYdMJi1AuJUoKiArVf5jELzAy3G9DN/wxuLD
4uB0ngY/rup+A3vIw11fNnitCGa0MTdt4YK5kiG7yDNkE/GC1QbvZ0YA74NpS7HsXIVPu+88FJY/
rPOKZ9yNh8xvthuYBvDdbxqCVz2/x4PpQPseJHHRE38HyEFVbV28RYDx74Ftea1EMGEiYzWYtrNb
tiQalrLRP3iK8vcP/RyGZANnjuZDE6hg/gxkZ/9uhgEYxRsfwyJRZQy8M3D51+RAgJsoEYEZ3jsS
FMVg/gY+vWYa3u/5xsVLxx0kDMkn1rOg3uBEU4pDS735/Z8V81/lGf7fkggxnjPfD92vX8P9t8ZM
N5x+758ywP8/SvpOF+zzmYRtltcvswj43/8jnmfe//DTrR8HY5dDVoSt8T9ZBPY/Pu4JDKckXHL/
T37hP+J5H//JP93PsPm4jgch7T9pBEf8j+OHzunwi7zDv9DNvzxLEzTLcV53xWmTfXZewl5ToVgw
TB9oPU0HVkt+pSbgVZ79/a/c4c+1ftpRn7XucD/BokLShyREkmvyUixmRVdeOOyca/30789al1Ae
VcnoiBhF0nLLdQHAROI1V3Z9Zy9bT1FGHviop4ubBFnAgeT3re74hYzDua67LxvPKt2DlDP7sd+H
H5BD+oDT7CWR97m2jSOwKLogbz3Xiys8/c/AJE/y0p3yXNPGkQu8LVDrCubFhNInP8HCKWFus3t7
wI2z6z9z0TSBnFQQFnwkXrw0Sn7CYwqAcXSov4I1B18spNr2pVLsUNW9C84w7C+gCCwuXNnP/GWm
RWQnU+TLfO7FSIkC+1X4V+vo/qs0y3//LuNuB8pv0yczPog/T3EahhO8ifAe/faoneu4EcAU/Ksm
8CcWD7SWu3yFQhMJOsvGjfjlxF3EDGOA2F+CH0274u2C/bLr9+nveRa8g9OhEgg24vGa4kuu/nTf
TK5rtzJwI3ZBNsJ7RwITvAG4uYNyQNZzRZHZBa9p/0gDXabIH7kxSkOunCl9l3XCcsCN2G0WBduJ
RlR4aMHr/JyA2A80WXjhInpurhjhC0eZgA4MNYfLVOLM7vqqf9A4yKd2vTfLSnzWAq04dtlDsQyw
esxhgMT65sPbE8a44v8TRub1mQDm7HO8WUFpXzy5sg13OXBoxxGgJMhhSD0eJjzo/8JRFsfXAi/U
IfBB+6Wo5vcoiIQahjSub/mXGiHN8ZxbzvAhihOnOAJvLa5Q9lFdv/2XnvlMJlZEjwv41Txr46FM
3icjrh+QsFpummZ9XOoCbVcMjYjhdQ/QWdt8h7L81q7jRkwDjwAwUSOAn0Ma+IMHe598lsmF739u
VIyY1mvu+KSam7jOAyhavBVueAUYgKHlJ3VfLkiwUECqGIDkmEud36B2OtvCgYw92Q2NEdi4YQYN
LIBUDP8VcHpDb7r3Z7Z8frv103r836zPf0PDCGw4O42rCHseAziLMvKUoXRcI5flQ7+9e/snzgy/
CRdhSTsilzALlGv4e1j9QUbBLD+tiRYBXTdBLb0XxBpw+iMUpCeAa03slmsz/Yi3bbeFl58bt9y9
D5Lyrk3lV7tBMTbf+vSUs+J+FbsFeOuo5dfLpy5pWrv12nwSAme9bLvWOfmpJdeCPM3DpUenMxPG
P33lZ7tv4oGhCwoGj3MAz/YJHNU/umOZbcNcOxfi9c+r2SuT0qSEBATwdRStirjieMoqQ6e/geHe
e4i9hy0DCDfYzSStP+Zq2o5r+3stUnZsZ3/9sKCkDhqaxjkOaYNrbzHWwY0DaR02RAiFsmyW79K+
/059CpBgox5RLHctUN2+dRpvuO7gAxnezLn70e4jGwsD5eDiwRCgjgd3hfxXQjBfUxTZ2LVuLAxg
O4xN665IbujiB7gQd3J039k1bawKI4qHspS0YczJ9Ale7Q/rWv+0atp8lC3ruqqXVYWxhi0QBIRN
DC2E5a3RM9LHqG/ysgLuVHHq89vgFgDWC/vTqYFXZuTpOf7FrNfCFQMajTkvaeQ3AIekFK6I+L7u
fphU+w3vLv5WEMeL3x6nM3HmGQsEG1DCDUogjz3mLHdQpckbFOihOuFU/vL2T5xZmM23fwG7DR/V
a2GsMPE3TVje87G0uxWdEg/PB8yBv4HMAPOK8c5QPM2qbT/rpLPyaWeuZ+zokMLiEM2wawnZ3rSu
+grQ5oUvfW7cjZgFoBNy7LQSMWoP8giFPaD0QMl9mwg9XthWjGeBfzZdz4hcmTUgEa5MxKOElFcu
wHs3gUuA98/7p6H21TuAn0eUdmuYJmdOA9wdiu73E5xVYIbZOA/VMgC/p3iwhyt1/cNuOhhB7yM1
XgHN6cczy+D55MmjEzSfrNpmxgOIzIOg85FsjCHJuBIUytamAGPfrnEj6muG8vyE9zgEyM49eApA
8WwMLxyQzgQJMyLfkw3MISECBq0aaS6/KINDriBys+u6EeUrZJvLREEpGmBDsWk6Gn4aRZrYLePs
NMef7dUMkmHiJrkbayRf9hAOoiJJ0dVy2I0Qr4F45KOTBHEqy+G6yroPZdhqu82NGREOTIMnIXUI
YpaMj0EFf5K88y0noxHiUFsV8KFBbmJu5tsihH9m0V69/T3/EAle2SiYEdojXslD8POCuPCmEsVm
U/rdQwnBe/hRdFDVQ9IPxn44PHplAg2zyvl7tfIf0HlWTyCJwR4smMHTbZc2sPxKRlQLqWfYifhl
7FK3QSkDMrnvUNNnBeSEQsAIbJouIeq+ywrMouCILf07gBeOXdddI64dVC3ikToo4xSc3MPUd5Dn
U5AA3v5UZwL7D0PlWXDADyUjRPAyzgkP7oXogFv2ervtz9SDwW0Qz4+46ccQ274PeXDM0mpn128j
qKHExfMdqgnA887vUE6Mt+5/pSj5Z1v6A8h5NiISMAY4rDplHNLyO+o24A8i7cLZNcIZrh1VP/Bl
jQmh3+sOTNVuQKGG3YgY8VzCXzOdE4rBJg7KD0bcp6bC7Y92rRsR3YM4WDImkjiZm2SHR/x2Wy7O
Ytl3Izy5DiB4gIV87DQ8vIJCEpWghbj0EnHapF5ZjRwzOrOAuqgiF3Hi0V9rXQ2A/6j6sYUxAGgE
sLxCBcZql3tyjGidGhSez5yLGKY+6a064X9nVvaWrRvbcCgUKUu/knHt4rZAkuEJxL4Li/aZleAP
rPLZvNcphCJ1jwSFLuBaDKZ8dtCg7dktBX8Ogc9az0YtJcw1ZUySsj9W7nhAwQ+9MCznPvDpT3rW
+AoxelA0KNbivl+AormU+t7XE3QRaphgO8eaU2lq0GSF3ar5J8X67Aepv06aJSjBJQGunBvtOsMu
Wxp3uHA2PvctjFgOUX/TQABaxIMm4Al67QF16lZs4ZOi7OVowdVdTh7Qh/EC4szGH7JlOw5wgnt7
oTj3CvXn35+PTQZzX6YIki6QR+yhdM63KHORx6qnyaHK+uEG5A7U/YAcuFFd6P0alINT39u/fmbg
TCBUl6CqLYFrTlyhck1o6HDDLrJr2ohs2YKJAktAGaeorNcZCoGS/pNd00ZYVwSYmsnp19iDbmGj
AUbVGkIIu8aNw3W2ktlzKngmor4m2fgwOt5O7oXAOzfcxi4M9zrHnRgcXF3q/SQl7oaom7O80FAj
qkFOHZvZA8iGT2OP+s40gt2OsIswamzFWPBrlN4WBd6+s6rb4HHf/zIs/iVF/LmBMQIYlgI92M1B
jpNPdmxC1OiBfmX3PY3whSoYZmLCy2HYu1C4fjEoCDdOTiybN7fidSzLpUqRT5shJQes9b2eld0D
F1hmL5cepytklq50jhvpfxxgsbSFJYtd2ssxhdoNagiRH0jneO1Fv3eXCSXxkDPsbIbdCY0YzVBe
OIEs58QlL7yfM5cdChpGYZUjdcyiENCEF6/t6RqXWfcL9U9xuFxat06x+Pfp5y/NsuvVzkibcYiz
pc8fkm5Cnamflx+Af++f7MbGiNSwDLTweDvEPJDFO9KmARC+lffJrnUjVLtZudXi8z7OcFO8Ql2f
uMetUlxYwk7L4GvDY0QqPAF7AkxVH3MQa7+hCAHl7Ki5P6IAUB8BsgXq5O0/4zRRXvshI25BRfST
oVPg2qKueiMb1AzzSsFdTSzp4+C1sOpQKLK7sA2/vgCB3f0y0sD3bNJ26UUE2eAhD8kWQCq7SBBG
ELMiCNYMQruY6gXm80LM2xbU7wvDdKbjpva5kJOAa7UjIqnaO+W8B6/B6mLnmCUCgfKgNWg9gcpk
DVLeNB9X1CNbdtvYZcFxhpNmVqPbDMiXRXKQwJeks1qUYbf28msCSVb6IA+SiMBQWYHGihyo5dc8
fYdnx7WahTMB85pEBXwU3JU8wN3Iao91hBG44Eqms0I+NQqqGYXIDgp5C8sBMaKWCJdPulvRtAYP
ARQpqMb1/u1APTcDjUBF7SjQlxkF2AW4SZi7c7IZKnVpGTjXuhGYgOPkQSd9EuUqrDaFJA5U37NV
ggGyxpcf09co7eC9JhHUz2DtqvaYeIDWWY2LKfEawdtL1eKRSJHpAwFjL5XpheeGM4PCT2vms0no
pkUCNyp8TrCv9tTzr4uq/mLXayMwA907QS3Q674GIW342EPZa9eyEZSjo0N/FAuJAHyAoXN3aFCC
bte0EZSj8LtlTRA57uC9G0ECExxsOLu2jah0qJZ67NHtOW3vZ9S8lk3w265pIypPtTkLHNoIngZF
upXwmd+gtmRn17gRln4ICvpYo3H4mAuU/s0Pnqs/2LVtBuUM76Gpx/yDpu5RVwGeNEdQBq0aN1Vd
gc9SCTN5zEDY7mqfXgENZDcFTUlXkHSdhFFjGM3jgtosgC2P2hvXg13HjaiUFWtbnU+YKWq+Av1t
h6S2ZceNqIS7B0N9GU2igdf7DlIVyHqs7umOKdDCFub2foheZ2Md4QABrO+Fo+KZVcq0fJrklOoO
kNVoKZS/OW3DKPCWlrPECMtqRHED6XkYre0KY0fceL0VYEq7L2kEZpt6IAhVRQtDBE02jmYfHBJc
Ujad1rtXDrZmyWA4pHWWOmsXy1V9zMGMOCx8fQTJ/lIF2blxN6Kz74YeHNwKP9DAlC53fThDBjhg
WY2NKcxCURGOJl4A0V2WpfBOABENWR7Lxo2kkQ/z73XMeRMXQrNtncJGYiknu13TFGaBpgIFHFtP
brUa1sZhJ649QS+9sJxC8ZXP+jfQ3WXTWkFF6RQw9/XhEb6F1YW+AmDMh7k0yn0vTM4z88dUaQHD
OCPZCXItZ3LEkQip3D1qcsKnIAgQY29/5XM/YuyoyViuCx2XJu57IR+8lfNbkRffa1i7XDiSnj7p
a+NlBnAjCd6NfCh5PK+HgQvwdrs19YqoaFbnse1KsmtRHHmYa9iHWk4vI64BfxtBISOnPZE94S0P
ZYOk+/H2iJ2JOt/Yb3NetJMAbiwG1di90m0gDwPwaHaXMd+IaV74BOSoBNcOYFQBc1uv22Kxe2dz
THVVg+wS7trpScqfZfeNl9DH1SlWq6cM1BMZh9UgTUgCw0xkO4onb5y+wAW3ujBNzwy6qbBKIS6v
mFv00PzJh7ZIAUoHT9Lqg5paqqkG96iuuj72aQtCk2yAv1uthJxgAb8ck6FzJ68tqj6mqf6RUPfB
KUvLpo3I1RqJjNEFf7bXKr3z3LbdQWCmL+RJzqwLpoZK9WPoZ0SMMSo9Txg9EKf3OR1BmB4HvBzZ
jbwRpqpxQMY6ZbLBFm42Qe3dOr1+tGvbCFPHIe7gLu0SU4eDusu/6ED/tGvaiFGCHcUHd1REc0+C
Ta+du6AH5sCqcVMLBc/zLHDgj4Rn9gXuXrV8RI2P3ZQ5FQk+v04O0K+O45RMkJ/oB7kmX1HZ29h9
S1MJNbeap8VMwqhrYbrnuP07MHMtkzHMOBYP+apz3VRhlOWYKHBwgJFsWDLLrhtBisNC0Q8djB/W
QNxRsdwlRfdk9zWNIK1PPArAFVXMATvdeAvAvkh12i2KpgqqHRMStPAMijM//AJocIp66bS1u+Qw
IzZBRsARLVhrSKzahxzJ0iK7FJpnTlCmCkrha0qnwA5Kp+BXUzvpFmYCX8D/D64Ut02YMiNK/XD2
g2Qh+BWOp48CbtEcADu7bdoUNtVOMKEoJSnioB6HqxB24GNV1RdOTKfJ8cqJyVQ2FaBKQjjV4A2O
B+yYE5i9wNrOTs8AcNLLRaDqWVaAzlPEbsZR/ojHbmAOLEu1QCcyWldKZLUacrzQh09wu8o2gtpp
SMC/eNl2A1AZ+Cw0j2eYUK1+8mMlMESxClRT3YT6HLgKjyKP3Tp7l/vFbxCl7F6awZN92W9XgsvZ
8TGP+0Tz+zAf6i9eBiCvXc+NQA2rvCLUw6gEBXmk1fRzqMd/xyr6v5ov54/z0rP8I+9zSViu8hNS
nWCno/BmL3PPcp4bEdqzBmVEjGZxKegn4XsfYW+q7NZGU9sEWxmO8vM2jeUC9TqQpldem6SWjRv7
KO1R9T72p5JYkidbMadApKrwo9X3dIz4hHjPLWofPac5cJgClMdNMQPHbNe6EZ/lOmT9KMYkCvWY
bztwvUCGWizzKaaaiVdELaTqkXcrwq+u0DetUz3YddzYSUkK0xhVqDDy8uDYsu4JhkCW51BTtjSO
wTI2fS4iUvh0X8xDulNdXVgOuRGgnpdX0lkUR3os/IQc3A5EnQ92g2Icchvdg0oDh9NIVpMCqXUB
KkfajrgRnhANhB5g5UmkatJfhaED9nZp+Q5rCpJA04J6Cy4Akcdn8XUuluD3fPJwtFvOqRGhqqFg
y2aFF8HVWBzAWnP2Woa/rUadmhGa9QWZhplFeJT9wJfmdm1GuxM6NcLTXVH1F0yBG4Gu12zU1i1A
zrHrtbF76p4WBCqwKQLtud6PJy2szqqDXeNGdK6rTCiIP1PkTQIY5dNGxOyyeaYiqQ0LgJ9SZ4r8
hYZxtzLaHsp04HayP0CaXu7OC3g7MPzwhihfpdxmZfguR6WY5aAbAYoiLVquLRsiRvp6A7/sX+FC
LaehEZ8t8HcQH7tDRBScwOAwvQG20G5JpKYiqS1GNlLmDNFUDVerJo86uXT8f/14S009kg8dTDMj
lxzBVDHbOCtsqqFRerKZiPQvORIT3tyF5RCldX0IqvBzmBG710e4dL2cKXkPz0OUI/ZRUID37Abl
AXXcdkctEHleNh4Cl7bKlPfRwLwPUssHPlZWiwo4rC+bllPXNZVK+sgvPJhE5UOSPpRFqHd2Q85e
Ng+TSRh4KHFqPvtZUSRbgym02zxpaETnCvnnNOZ+H7Usm7e+KDn4YP17u54b0emIURZIKKpohiMx
uG+Zv3W71DaEjPj0/H49UT1VlMD/c4GFnuNRq5MzNaVGhciGzndyBbGEu2v0Nxe3W6shMWVGOqwq
+E2i5T6Y00OVzs0u5cyycWPjBIXKa8HHraM5TKq7Sk5usdWgPVd7u84bAapDGE2Oq1tHbrAk7Q6O
lP1yRL33aqfcoabeCAardGEtq6Ohz25H3Ue1oBcqes+sisIIUjxX9HAO8uuoZDDY2ziQaPINyBTK
bq6boiP4/bCS+G0VjQ3eI7esm+vfDuXs0W7ojTh1Vp2gCmZSETwx1EfSwIhtJJVrdQagwghUVrV9
CJupKgqr/kn67U/ttZ/sOm5E6dqWvFmaQsOn4GsNIynP43bLrik6Wns/IaVEy8MEl6wV1O2FWh0r
qCk5wlOZ9rop19FIuxbmsHRbpJ3d2ZmaoqMi4OnkwgE3SrRf/0BOZP2Ai8CT1XBzI0RFijp5Fw6a
US5Q4J+y5X2w+lY6BApw3Yv0djCINBeJV0fNAvOzCtZWV8jLXyqmOROg3AjQtkxHoOvXIarX8sZf
Ndtl4WS5MppgqYWSYSpdp4nomsDWr5DvSBr+fHvIT3/+3+lEamKlyFQsHdJmaBv85ptkYOzH6fql
NmxSdodoyo0AbdgqZO5NXeR0QQMb23FSa5yr3r9Eojk3+kaYJhVKU/tu7SKREvA+G8yh/UI8dmGM
zjRvapEWBh31lE5NtAZpXI5NvZurwk4QR001koITB+igax8VeXvvziTOk8JK2EgDY0cVlV/pYq1w
9hqLJ1g5H32/s1tzTVqUX6oVr4sSe1wBJx9cHJ+qgHx/e0qeG24jUrNiGNvazdto9Ai0JSu7nvvW
7jmHmnKkVadrBhv0NpItm9+JxF23S9FcgsSfRvaVaAqM0y731wGwD9JEcJIP1S5Uo/iq8gw22dXA
9dbvdLktqgBeL3ZDZWysaz+3Sd5WbURmx9smJR6r9gLK2G73dvtncDp/kc27ArBXL+m7qJFc828r
fHbGezEk9We8XQv9oYLFrJComU15fQQADzwZgE1o83HCUtPBA1ixapvD1KK5QZa7qDdIzgFgPIAW
jRXGYet2CAvUNgo5kqeklWkZ6Y4+zX0XTjBZWzjc1wiotsexhv1gmgPIuwH1mCu7vdLk7GuXq6WZ
3SbKeHOEqPtzN/cf3x67MzV91NRIwd13hJFj00Z1q9fgZg4VFV98OG4UAL0P3QkktvQflFrkdN3o
ui0PXdIDIzepnl04855Z3U3GVSHqKenE2kaZRGXPvkvDbN0Na160uBgQYaeo+Yu1TxUceHvJ2kis
3i50ar6TAUh5b4/jmeXAlFS1xK20kG4bweZaPwJu3u4znfYXRuhc68Zi4wYOwH5yaCMYnbZPdVWx
Q060tDs/msSrgE9rCbJYH7EFzlgUvQ5QBW4X/CbqaoKvWj5op41aPGduWCJuSk7sjqe+ubCMsIx3
hwWDXiaoVAnHcoOCbDscIFxkXp7F4Cqks7aeW+RKfJiap/41J+rCkJ+b8sZZQCdDNSZj0kbJWvpb
igTPNc85AG/VnFyYkX/q0l9Z5k2plFuWHnDuFMtuFVbfZN3/HqukvsJiifrZNZ2/gF6a3BKSqN08
Uxi5yUpf6ZD2B6c92Zwz+J8MZYM3xLngPUxAYcacoTi92zj4TxcG4szMNhVXAR8qSRlM/wDGf7ey
Ntv5I7TUVkFpSq4qHhKYlSFs+Fz+gs/bddPaUXPgWvFycjA2Vmu2lF3k+SGI+fIW2IGfdr02gp0T
0IP9XrWRq0R7h7kRXum+uuQ8cm7AT//+7D00WB2FRBoW276Y7il/SHxid/039VZyDk5o/bCNwtZ5
4joLYsKLxe7ub/owobRxhmg1RbqIzTicL6LegiXxZDfiRqQnOkO9sETGKKyV3IpMwFRPYJ6/3fqZ
45ZpxpHBO6YjadpFVGvnmlT+eF8stL7pfb+8qTymPuIYoa0k8tTUXtVhw2DYgn0ozeTvrizHbZ7M
8/Htv+TM3DHFV30qZ9ajgiqSSXfA6+J3AB/slnJTe5WqTIw9ONPRKvudCNXByaYL6oIza62pvEpT
gJaU3+FiVJJkq3QlNwtR0PFCKmy3yZkcqhY2WrybmybyHHKDS/ux61a76xEz4pVlVd2EFGOe89H/
KJGQeTcHzWD5RdnL1cDzVZbJEjMfsF6yVTky36OyzGWa+quyk/k8ESxk+UjUoZzAPOap+G43F42Y
RZrUy7OkUriu859eOhWbuanyvV3jxvY8qRTeEBL3rwC2LzvQQPINLE8s70Om8gpVPQSu6VpFlOS3
K0rbUfeJ67pV103l1UqrUk89HgTUmn1uEKMwerFb4E3ZVYKTXCjnsYyClgw3vYKDRuh1dvPcVF2l
TTJPKOBTkWDeDpzvT7IuL9xxzixbpuhqzRRejQSaDiAX2+Vl+kOtoeWLmqm6aqehTTRMgCJJQT+d
g/Rrv7qWtwpTdsUAwydTjqVLDb28cj3yIBJ1ybXy3LAYp+e+m5KwYrSORs0VHGlpvstzYfk5jfBM
YYzb+LBrjHAx/s6z9LZu+YX1/Fy/jeCs/GIs53lpojDL2HHSKdu4ouE3VvFjqq5yMoFeN+MBxpHY
I/KUXNdtY7c5mwSppZUTK9KpjkizK+F6iwp7llw4ZZwZFVNz5SkhehFgn4D97o8y66/zBZwcuzEx
Drt91oG7EyK1WDAYiSXJtkstj+im3CrLxzUgPpZx3fOPvrtZ++SzXadPA/XsoCuhgBydesQ0Cdxw
025hURtajoexa8KfMq2bPC8jIdBmMyQlDFwuHITOnFYcIyrF4Eo3rQPMkTTESYUXev7d6aLdTMM6
PdkNjRGc4QxTPA7HQwjRhnJPRBHP/tTa7Z0mJAp59HCCAV4Z1ciYES+51slkd1k0FVddttaLS7G3
cSFvGBxD4Wb18+0hOTPsptqqG1IUO8JjImpwR74evLrdFp0Orz2+Wnaev5yPhaJ6bqcEB5apd/cO
XPvui6ax47TAj/Nl62rpaIU8sYo6oQ9e1WVQjpS53YprOiY6C3FwPE+bqE79owx2dWZXdwvr25fd
1h2RKZF5FkEGBHvCun8/yNxutTVVV7oO/BEVM01E2kVvRMvj3iF225upuMqHsfCcDisiMk+fQSa6
z7vO7rRCjeDs5ckvFP5mkSj1R72IR7/Lv789yU+j+kpGiBo7JxsFG1SnTk9Ew7gJwwaZbv/CiIjX
2nZDU23FGjnJqqmaqHVosw1Yxh65Q4ujCIZwJ/xkAqGekm2bwnTu7b/mz3n5rz8HP3nqyrMV3h/h
ANhzoaKyHZbPSz+htjer4PynQ57fVjn8R8TodHBQHNZy01WhfAxXiuOr4s2nohPzY1APeosEi46l
k1RHWRbLE63g8prm/JHBjmsLT8V124ehvBtQz76RstG7rm/EMW862JtMkzgUS/JV9RU50mWmqc0W
g7/NWC2Er1OP0LqJGB2qDQqF9KarO6sNHa0bq0XY5GmXB5gIQ48bH135uik6K6INGj8tsc8+yxhC
40xBdo+CNAXwE55Riy/l7u2P/uoURuPGglEWdeomXNbRsjh7vrjwJwy5lSgejRv7ulIjTCvg4h45
FXiSxBcPIct/2XXc2Nd54cA/M/WrKHXaz4EfXi1uY4VARr+NJWOkie8sw1JFfhC8K8Pwh5M4NhWx
aNpYMkTbVVIIBA0v0h8pqb67k7A5KJzst1/OkwX1nmGiMdqF4w8HOHrOSD0crEbb1IDlHI6cY89T
oKZcde1SVd45Y9hfCM4za91fuClORviPqCoqXKc8LtNSXq0QCzRwJtpK7pEd8Wp/M42+FbkPQ2XE
K1G1zEa80kQdnFOzvdYolPMrB2uR3XAZIaszXjW0qWusNu6RcdTIkEZZyULReSNkl4UHQ1LhKjjm
+QfiTf2uzVYr3y40boTskjS122EZiDwKZ9mxoNkm962qe9C4EbPrigcS6mYyapGF3yTSLcHn5u/s
xtwI2sBj3VBWyEoo0n7OZ8/dhENtlZVAz42wBfWYMOipVZQVY4Jr/d3qNfOFyXLagl7Zdk1RWA+x
huvCZBXKwWTxdrTX+RbVBO227QL32oN/461Ka6vjkBuaOrEcllOLhzoZyPLz91l1DWfzT1YfwBSJ
wbc4gHxzqKJlquWG1cEEZ53q8e3GT5H52iAZEQtfgnqpuAu53xIesjDc+YU40rD84qyXVAF/7siv
/YYRtXXu5zBI9vAHDILO+ynIf9Z+nT+QEoWXZMycp3VKg9vUEYO3kSOVdwyUB72pNGsfvISjJ40z
5cvWSbL5x9g75SXd8NmuGTEPdIKjKSR4Ue6sfbsZG2zUZZo0d3kN5si2YpWih85z86sG95Rjxjt2
58FT8XO95OyGt3K5IlOZ3SvOgx1Uce327c9y+v3XhsxYLkI3zauxJVW08sXflRRO4bK3Sr1iqhrL
xUDXwCs8bPGaheHB/1/OrqVJTpxb/iIihBCS2EJVv9zU9Pg149kQ9nxjQAjxBsGvv9lzN7amyxWh
TS/VKqGj88qTuVGd7QmAqn5bd94L0HzyYO6mDkRqa4U5ps2cCvC2ea7uPBjDSHm0mB5lhxBT3vNR
LqmdvPKO/9fv/TEihNRvNANZj9SXbCLlUI8AwaoXeRgWd7IAU1TLzgVpL9GxZZ0m3wsaeCmAYG0n
Cg8ThaJAi6qAngSuimEqBW3bjYzp1UzfuIsuOo2s/RjwzqD3UkJ/86iozcweyXdWt15dNezfeSG0
Afce63hzaWcpT+PcPq17fevKXNu/Y+Pg4oLaoF1bTO7J7VGCOjRrhjCCMQ/CL/p0kWp1HSG671R7
GXg8fdJb/RIFs/nsZVDcMdcGlE0tAVPxBQ3aENC35HMJkfbUb3HHWjeAA6wxG3b+Ojkhumctgxe/
pR1TrSxbR1m0QY4qOE8VUUUq5PTt14tfce4uHEy3qD6YER8VEmbnQo/v5GQeukiea0xpUV75BT8u
5GvvxyQmBc6+KYs/kzJ5TszshVWlicudBU1hukF76nXt9R9GqocyiT/++nSueHUX5bWuaJbGwMCh
pDSgqFxFvXkkgMzcm2ZJ/iiZbD78+h+95kBvvA0ucZYBbTE0sBN9ScoYwi2aQ5QDQuHmfj7I9mj2
wQIyb7sxlQVp0OOfVi8YNE7PtWqCC7VxnJ4J6Z+1bv5qei9mQCztOF9rFtAjNqgMM9HeNS3GN83I
vv76wK44dhcKlux06LoDax/B/ruK5ijtt85LegAbd4x5CA9bQ7qsuaBR9q4oY3WSNZ/v/HbumDOq
lN2KVg2ihqUlWbPMX9Hx86wMuBgwCWK0sR2lutQVBbSPg/0oqvsbDuzKmbvYrSVUVdOVZYMe3/73
Fo5zdmyN784d1wvALg3CGQ+RmundOgff5nr1GmmF3IkTnMdVNWzc4nsmRDKQNnV/TmXsU3XG2o7L
Xddu6/WwN5fSkuiuKHicgcCzvve6LK7qYJDQMBIKlYd9GoMPYKl/6sL1uPHoXPuejn32Ntz3lm3N
he1H9dAlUj+iqnurQXnFs7gILnqYjU6haS56toZlZd+QOx5G6nM3gH5qEXx/tkukz78+qCvBiatA
qJOuGhBjqktFWH2OOTh8wSdanvem86xzuriuSIjyWMXSXKIBJIpWv8cAg99r5qK4+tgsk7RrjWJ6
/9GOzbd96R5+fTBXPrKL4dKq3eiwjc1lsqI6r1O3ZBgTKW8c+7XVHavdTN1BNwf3c7MLT2uWPGkC
sL3f1h2zhfZpAv0K5FeUde8SQSpYVuzFcEMTF8JFUC6kPRSFLnGNNnRCVEoWuHi/nb8e1w8lcYjI
detgkamjyx0/S6qTlHTBLZzVlajkPyRaYTMg5I4bUAWHabDGf8zFdCJj+0klavP8BfTnX7BXTKNg
zZrLgdGrsQYpe1N/8Tscx7tiYoPOQ5/AjpT5BGJck62a3JoNuXYhHe8ax4CIJ+WMDGhQfQossE2L
Yvasm7pIrqKdREVX2lyKfWmzgYwfJy38wnwXyLV3lZIKrBSXZa+6DIWbJJvj2TOzdbFcAAEbviu8
9S0j0YctQUcMej+3xHH/RSu8Eb+6aK4kNqZCtaIFCKBfc7vt5L2YGfgX19LczXOwpAD0JlltavDY
x2WQUaPqj9yI+rk9Ai+EE+bfHV8cahbYaQG4vA3ZCfKsn3bK/C6tC/taWUfpJHF+/Fj/nIa7dhN+
b7+L+dpCFJxbEBFelB0e9aY+Nnq7NXR7Ja2gjhWPVk7zSkcF8vl2bN8NvRCfyshUp84YEJMSVYEL
ikdTnApT0W92WQq/TN6l4ZJRYOmkbAumdAZ09QSiZwhpfvd6Qahj5AOLQEuWRHhBOBX3qHew+7lb
F7+nz0WEtUOiIVJjm0sQ0Id1LEy6Jr5hrgsJ4zMwIWwhiKGbNfrY0I6d6LSuN8LFK1GQCwrj5RjH
Ma+QCg82eeDVXr4kAKB/nzR8RuZ1+KHjlSWbLFm6Fb9g1FNqFo0Kn7GeZ+9YMES22chGJEd9XP3T
FvKygXjRc+OOU1439MDrcWrQSkZ70/b3quFe5OAUzCc/u8u1kwcf66W9jGXQnymnd6FgnkGWCxHb
1qOndYsQbpSv4t20fBnM4RceugqCYln1tpUwpS0ewWoDpgj1dVgAdfC7LI6ldmyvR6ZQQKGY1Mwm
viRdqqgoPe+LixCL+R5OLevbS83ZB1JvGqWTxIvBmSI3/PmjCgRB9VAjgyn7sMkYDUwal8OtpvIV
W3UpuZSWy7C8BuYUs/OP1TEfD0HT0ixuaHDndfouSCyaaax2PesLYdWQztAaIuEtKYxr23cstaQA
+aIT2KDGP2qTTnEznofGmt/rql9vYHOvpJAuWqwihQYMf0Spnxz9WR7Nli0mXBBL4wJtQvy5lEN4
439dCRxd9Fi8bxCzjgB2T0oiftsr2T7Kmnnmji5+bAQrrdYt6jKr7u879ZWP9uz3jZ1oej2aoOJb
rEDCFC/nlYXxfTAUn/wWd8w3GrcYairIqotZdBmnpTzZ0PpM61PpIsgwSrANrcXbUFDaZkTM5hRE
y58+O5cuVsy0u05kcaiLZfzvtt83sHYlXsJm2LmT9ZJhnpuWz6iyYZD8QbNifmLaeFXZpIvVGgGP
ZgZ67pd+KrY0HtCmDrr5o9+xOFYLEJXcqCDqssg5ebQQOTjtpLJe7410wVpKj0KMMXDGNLbvB7qp
M7Sr/Pqh0gVriZEcoyRIG8G+VD5VfGxfpiqZPLfuRMo7NKv6iaBztk3d/yS17zp5Sx/hNTD6b24k
XbTWsnWcqEjhng/0mNFrTdAKP0Jos0FcenowXchvBN3/tlPe+leOvdaHPUjAAbHatdYpr8sibQSR
D+s0L4/xCJbzubT/RH0ytRnTAUtbIqYUQ+bTQwt9oOdRUH4HMSl6X4xKZmFMqpeIL+y0L2T5PQGF
FHgpivABPP78rpuJuisWJEZZPIGL/ET3YzuXRRHdbUmvzyZZC5LWw8wexLJhansGjfaZHfunKjDt
3ahsx+5C2/U2Q/+8GNLFbqAFLHVPPzY1hT6snYN2PQHiGeS0OEDqB0WFMyGvw1M12P7u21lB9nir
DiFTWcX6seZ9aCCeNPDiT7aE7QcI76DPFKIa/lnSaX/BhDB9FBKRDiGifwHnq/HyH9JFt1UH7/a2
ga8Fe8OF0uNkRnMjRns1zje+qgtu20D0woNwRBdqrac7jqk9iM1pcY6DtXz0ehdchBuNptE2Ne4o
lQdGPgbyR9fPtwBEb7tWzEj8HEcFgimBL4XAW4gkO2zUnZut7X2m1Kh0Cc7aAYwWA3LNSws63PQT
YdRrVgUruwmDPECasqPgOzV79NB2O7TEcDu90hHpItmgMS47qKCiwrZOJpNggDxvcuq8wgLpQtnK
cVV91PfAydHOZNES/zZh6t4rS5Mut1kcCKFQBEfsF5QPPDFVhoKLX0gPrOnPtyWkGrXTtgNDwD7d
RWp9BoLHD2UtXSgbWQFajwFOvuzlDmnPgJSfkrVkN5zrv9neG4bqYteA3I7RIUZ5sGaleBchMP4H
dbzoZAHGS4+9IJ+bdtqzuSfdfYTH8M5sJKqyIdz5Y5jMKFoF1bjfwmtc8Tsu3o2HRbQyTPhe2iCA
UjiVOwV/KVqEp2F+bTLTASJlfjfiPxxpUbtxpADqIqviuYurF2lJ6Lm2E7Mkkd7oq3DBZSuPJl0h
4JmqzsR+hiIcIzeoxRAkSQqzLpNNMVTHgPuxXs1B6XKkVb1d4lKIGmQ7EQGlewnn1DK/kMWFn9XV
ts1a4AHpki7MCiPg6Ox2Kx+6epmdxEJA0ynR44AuA9unD7Wy8f0OuM8ZaOFJpiMKbs879JPy1raQ
CWi1fjFynFLMCxdj1sd6+c2OW3TDP11xgcJ5FDbWyvJYXvOnRP41VaAQLXsToIxppxtu5Iq1uHRq
K/pkQVLFNXgy2j0jmJMF3KM0GJuR8QqS5a73A7BJF8BW2rCwR5ygKMuP5xU/La11dONXXHG1DoDN
KxZwcWqi7/gI+UnYMt9QbtoUgqtm8SoISRehFi/o6icL8NsQ9eHnZIj3s2iCT7/e+dvkVlS6PGrq
4JsFbFJdwincMoSIoPeo1hUER9CyAapbTw9jMmiVHoLtKbQUxzxowDD4639/7fCdIiCFPEG79DWe
kph+VWVzj4frRmR/bWknPTHRLmfOkYhrtvwudggQQmDPS8cYp+ZYuh4GhJMDvomZLAjQ5vmT7W4W
vP8tm7/hFF0ys2pb970IEIl0O9EQThwK/mGymNhKlTzMkW4m7v7WopmKrNhQ8j3VkSr6rDnI/BD2
B7uP5yL4XK4N7GTUxYkWEX3aAfgCNn+WKcTshm9jQYlfVcIFxG20p2Ow7OrC1+WjVAa8s1Yzv5jP
hcG1ZRRXiGbQ56+z2mJULY7prXrilSviwuDEnrBNISO6LBvdz5bSFcx+5Q3Lura4E8LLcOybgWFU
M27b/+1o5BQYO/Lz7y72DWGKXSQY6C4s6MOUy/K3mZDfvUzSRbctGwOUq0MMtKv2scCrhupz+eK3
tmPuMU3GQ1ldXwrRlxnCt0wM2+Z5UxyDF+Cyt+WS1Je1nL5OVK1pVEarX8zj4ttiHShQfrY1JiM7
9cwK+m0am/WGq752VRxXDV61TYC1pr6A8vFOzp0GCYznkbvwNnFAHavfjxLsYZFIE7bLNDj8KoYu
ui0CcuuoIl7hnVoyvXef2BJ4Lu3UC3sgvGddh9UF5GdgOpwH9Yyyqhc/BpUuuk1O2xAIjRpJlZjo
Zbbx/E03ovFz2C6+DSiueILpA30c8w+lbF+6ZHjvZUAuuK1pDDWcWSytTZ8lUSdPUyQ9z9yxTolh
ftSreZAnqu0z2973dpr9jNOFtkV9TBUoQ4N8xah5FgZFnbK+3/3eQxfKVgnSWARg2Lmew+cYL+5H
tayzXyThothA9hoV8WorFDqbc9WfksmLRIlKF8TWHBFccTVWFyaH+6HbHna2ffO6KS6IjbVDVK50
q0BkvYsT4/OOEXNp/YJml4usa4ejJSE23hxIYFiIRGqsmRdXGI7FcZ3sGFHQ1PicS7WR540pkknK
C7+Y04WxqRHj92pVQT62dXEPJdj9tAB843fsr0/8DzC2UkgxQ7amyJuyfwnM8m4duOctd0Fs1YFx
RRD6wIYagzhIY0wl6Ee/S+4ykdnloBzTxdUl4PQhDrvyobdJdaMce8XBuVqQsi8RFdZ9fRH7oc+K
1DKLzX6LxvPa6o77TKIWsnIbVp+23/bk61x89/qWLnQNMrt1NYYIPaPSPnC+5EN9a+D3WtrlQtf6
VbQhDwO4zmZiv8egyU4bmpSnoWvku23l38vGmHwoqvUSLMuaLevg11iVLq5tRlRUAeZSXWzHD/BE
Huu5tEad/A7Nsd2dm9DuEy8vMQ5tqvYmbZbS79VxwWpBiK88MAkqFFL3WRQcTzYipefGX2/XD5bL
Tam3MmDlRY71qWdLxvyEyql08WrJsglUmUIsXXCVKnN8iarBr/fp4tXIAD7RoMHazcifk3r43hnQ
Sfh9SyfLXTZeNSAHLy90KOvUEKseNkTwfmGSC0lTWxvYho1Yfd7WNEz42RTL7rd1F5HWNFyXdDHl
pVUTSSsV8GyZoVPqdTAuJA2q0xC1tDiYY2w/Q1XsUzJXXtSHFKyYP9/Dskta4P80QjzMLTywwnyq
mNB+D/F/kGihGbeWrLgtNEKLMXjaABzzO5PXOuQP9tMhQKI9kXCrFs2Hghw03eTi2foJHeuMSzNw
qIqUFxHscdZvEYLIaoxv2P7rHt8ouLhYNOiVNCDwSIJcBWGRomU4poPU9nSAv8jz5OnPxwMWg2Rr
QhrkM3S6AA0vQRK/edYDXEiaDLqEz1qXl26NTXZE9YcpHPwCSZesjC4h+teaJnmFQGZX64MMEz8j
daFoTVT2qkP7PRfg/MM0XbI8zGJjfmUpF4vW1nLdmmpP8sD2OmvHUJyGYver7rhQNDHXbECjE112
OZ2L2r4bhblxKq+e8o3L6ELQWtqAqazfghyoAnPHpm57VEU0P658jv9EFq/uvAzWpSzb603IA5lY
Dv2v5UlBOu4B84B+9RIXhybLRLZBjzi42FtyngcQ3a0miG4c0b9h0ltnFP1sTcshylovsCYUeNWJ
ENI9Nbvi2dasX+024oUg1Obg16zTrVheBBt/04YUpz151U9PyvfVxvm93ds1Q+cUkIvu+NBFsc6G
ISb3i67+0IsuP8T18BDO42+TAtULhCG6NBZr9RyGrQL6Sn72+xDO07DZvUQf5SjyCj+I2gHyy3z4
6Le248I5pejSh4HM95oOp6qoXoB1uUXb/fr4vvUVnMD7UNrUdtmR7LD2WVpQZJnVT8OYChfr1pkB
iiJg786LXjzPTL4ieL2MV7hIt9kEVdByleR6jLYp1ZYEfdazqfUbwxIu2i1JNjVWNExy0LDO2bYk
f6Ej7/UeCxfsFoXLGC5ilTkrSclP81pvdRaaQNwIst/2hcLlJgtHhmbhhmezacoxK0Cg8rDFizqH
c3l4PQ7CBb3RytJ6nHmSj5zkejDAwsrWL44XLuhtj+tjXzWmMkDqwtsUQ0KgULFJXzKv+gHozn5+
e1TSg5OisEl+zHwA75w2dyYw0qsWLFzom6DFohn49vJyse/HgPy5s9hz4465bseKN/LoYVF0P7Xm
TPrKy5UIF8kFKZS2KNcxARlNeQrsvoPZy3NQQLhYruMAZ2fUd7BWxu5iwMgw6RDe6v5e6dmjPPPz
1wRSwjSrUrgu66JOtl7k3USPKWsL2z/RrmpO+GH6K8rohKZ65MXjJvrgPIhE3yuNH7m28a1y4Nt6
JFS4sK+Ch2LhfVTkoifTUy8b85RsKLal9UHKcys1G5DLlOPncRuLNgOOPFrTeAMa6kRDXj+hGVif
mkgMS4rR8/2pLY/57rW/W6ekqpv7sAEJvI9jES6GzIJBKSoXmeSEBe+SabkPY/3eb2kn1kfoAPyb
wG0aDvrJjDN0V9bRb7AduMWfv3fV4tAOPSV5tLD3Tb89tviufvt2HoaVR3Rk3QzTLeRL0dKva0L9
XgUXPsYVnaIpxNIT3Z9UIb8HSngu7bwKdq5icA5FMo9i02SxmMFsBwolryNx0WNVPUzdqqXME741
p2IBpNYOjZ8bcbFjLCpa26HimlsJlBBp2gMj8+LGJbziBl0oGIpA4VKNg8zNHJlzQefo+TCWf4QS
mPCKzUDT9fNVbBlkJfjrydcl+7uk/ddh4F4aNiCkef1ZP2TjhWpB4zq2iPuqjmWkG+N0tdwrlxUu
AGyyB8A4UyPzsqOfYgyFZwvpv/jdGMc+eQLINCB3Igcyip8rfdxjvm06+S3uWGgC8ceIAEWah0ex
3Bdgt8PMK/vw68VfP9t/o2HhqmOylVoLuIJEvsnX+61VJGWiOE56O/AFVJjcyGtfPdNb/8cxWNBQ
Yq6WLRKpwoJSwgatvQo0+WF/4pw0DyRZgV6tID3x65/1dpAvXJSXDZLh2Jte5ENP/kqM+o2HoVcF
ULiwLgkaJVoFo8gNGo5pzJffjrh58du249c5CB/nFtW1fIzth34qv0JU2C+OctFeXFQzLxWF3U5d
8WXhVf0JMsBewpZUuHAvTlly2AYbl3uxnsA698cQCz9gqHDRXodaaV8UWLwZDpk+JwxItV+ft3z7
Vro8ZFvEKlpBVTgfVMTeRYqpp1qp9T6C5meqo6G+a8IluDOk7G/Y27WL6RizrhOJ3HMR+d438aUP
pjDTgfBDpgkX4RW90ktXfBX5IQTgyMMru6kN/HyuC/A6mmEBbEtxFL60PpWLns7TeotX88q5uHAs
1VXjyEXPc2BhnrVt7s1Y/O/XH/na0q8f/wevEtfV2oAIl+eRrJPToZKX7lXy2m9xx2KbZRoOtvAY
1QQ8osgKqw+AUJU3+iRXOm7CJSaLwVVC56bDdUkY6VJTxdMfFRi4LomdvnThsJ+75pjPuMNLOth1
fofA1o9vTbh4rUWSyYJwLc4xQVSeZhM1d4xqdiMOuuIQXMRWU8yVldsg8trEKOgPdVq35Xdho1yg
hXmiev3o94Uc37ysHS33Q8R5uBcRIjnCfjtIF91KKa44UJegTNNqhEat4HkyVqCA2bk6gaQaGUsx
Evv7gVaRZxLgorkwJXvQWJI45yGb3sd8spmNdX/DQV+zEsdB12VIWqUYz+MqkecRxImWeGba/4Fz
zWW4r8cc56sZn8o++l+53JrFuLJtF82lSY3RYMw/52Tal3NM9+hxirf+5HV3XKHJBra1YGrg9cjt
knWsZacY0sB+izuR9BpEfGhahlPZtiZF2TB4jFpxeK7uxNLlaPpxDXFbRNhB27ex4T2q23/7bf31
a/zwpNZrjSl5leDVCyCc3NEcXT+/2R3hyk0uyaHLpsKLOvGGpP2x3I1t5flcu4iucZgxtd4dcV5O
ATkVusCAASSkPa+LU7eOB9vtNbc4863+Lla+ZX2JMRy/M3cMtCswv6J5i7uojZoyMgNRzAsW+432
CBfWpVH5xeOoce7r/p6gOJjOjHnGhy6wazfr2IWNifOaBMXjPPb/O0B8fMOVvN66N3ILF9dVHjE6
T8Di58m8T4/FKrs78H/cmsq8trpjpoI29Uwxuo4CSfgXYeGzHaYbaeOrLb61ccdG1TRjjlUeNGdN
Q383lpjHfizGh9I2yu9Zd2UmEYtsA4HcBvpyfQBGOJFCf577ZVkutothpCqM24DlUQjenzLu7mIV
3eIav3buTqQcjYdsyTZg8XqbUxCBPnFz+OVZLrQroCimBXH1etcJZAs2FPMhqepZ94ocSwX+qghB
ix3nlQRrUaszIFL9Nu6iu5Y4xpXhXZxDc+efUakvDY39MhMX3FVUZRiNGruOGvnbYdX9Gt4So7/y
Kf8D3jqKyvRVTfNId/HJbkOfDl3ghyPA5PrPzkgX1SYU62kOwbYvYR2cJsK+e725LnaLWhPHQw3R
lSWBPAfUfEzalew4+a3+elw/eNF1pQcQwB3L59D8kcQatxwgN7/ExIVv9QsGYFektznaATZtVFmm
NTDlfpbvArhiOfegDFlZDgrsPoX+7rfDtn/6HYvjRY9BlOOUbCzvWvGdjuS7HOJPfks7ljnWnUzq
lYd5P0KSNAWHqP5smFz9CscufmvEzNWI2IXCy5ETNw3JdFX54dqEC9/q5q0mRWmiPC70/xjaIlr7
3fL/gLdAFhoy6Evn5GAvoPt9l4SJZzTnYrfouqmiHLYwnxlII8SqUVAvZeFX0/1XpuIHCzJDUic7
G8O80TpjO5gxlR/dgHCxWx0QB00UDliaxf8kZfW+BYuF1y10gVuGohkHAD3NOVj7QVoR/NMvntVJ
l0NMjuNaR9tO81DN5Nx28m5NKt/FHcsM2qRUQ1NGeWXMp+howRaq5j/8DsUxzT4CIc46Y5Cym6xO
7chfepSK/Z4rF7O1dxa8C1LTXHTcfIsaUn0ow+ofr527kK1j0GJX3ULzMdjtQ7Q1v3ez9WwXuZCt
oiCMlGsY5vsQ7HfRNAQnufnNiAgXtMWiPRoUGO/zuTcfVzFAi2f201yD8OjPzm0nY7eWBGtPZRen
rCPvmmT2C1VcnFbV1y1qLHOYr2UzZiWkJtMjBO7D73tGP++8PIpWzT2SWt103225wTo7PzZi4fKD
rXPS8kNRkteqje9F0M5ZJDEN6bdzxz7LqazLKuxJ3h7mNGv6HDD1zW9pxzwrcNP01GiCl/bIq1h+
XtvNa4gDvbKfz3sb6TDYuDjyxkIUN8MUIfs0L7b4+Oudv164/yZZaKH8vHw7Mwicb4TkEbhQQYMV
zRYj4UUU/FVWg7lRbblCjMtd8BSAsqs2R4n/0tZxkbGo1+81aaEseXQ6k6A/Ti0zoCcTsQwp5B0g
RmkDPNFHUO5/x31Vnf1+rhMNQyuhipak2PNeDXbIMBAvZQr2ONVmcyGNHwUYdwFXvY24mEhy5GY3
FoQRG89a38iYu1gr0xdzP024Eu2+fU8AEslYU91wNK8H8dZ9cMzbrEmyCxseuUiAtGeK6i/VUtLz
Ttr4aRk7FXtZI3chVwTnUdZUHChkxfsXUcdjFoLn/1Zr4NWo3/odjrH3xzrUUtVHnkTJesaMifqn
HiT/OwCK75GLrWrSkAzjuVuP8MRj0EwzEQbQ7DpU5BXIcFdEsqRjNYHokOQH+5/Aa5mOpPZL/7mL
zipDO3dopJAczGFx1kKrPaqb8cbG/x3XeOPwXHjWFoSix+z1ke8TKcE3BgIMC4L457nau1OhZH0f
95jd22xrsoIdYaoTZbIm7CCkVSdNyqeiQxeeTlUqxyA6g2oW7c5qhVYSq/b9XvUkak+FGVuvXJG7
iC9gP5Nm2mERQQjJ2kI9dPjjd1FdAFeyH3NVJ92Rr2z/a9C1BrIx9ipYcBdxZRiXWxmaI4cG09f1
Be/Q379+516T5Le+oJM8z5hMGOUx4Ykw7QBif47aZbpAHdHzwJ1nQpNDY/y3OnIGhrp3cuv7jI3L
LY3ja7unPzulpVhN3xf9kXM203Tnwpx32t1qa19b3Xkamnmg3TBgdULjIuXVQNI1bvzctcvbRdqm
TwbWHrmEnPW9DPiXYZG3iK2v7NyFXm1r29FJNza30bScpwQIi4Psfskod7FXfd3zV+4MrG7KKgVG
ZL0TTG5+N8YFX5FgbAtitX0F6WGyeNdpJUu/wJG7sCtNgbafDrnlW4NmrNHgOYXQjefOnVg9wJDB
Xmm+58Ncxh/VFO4vfJoCv+fFBV51sWQtDeSem6rTZ71jHjVhs9/MHHeptwKlWWfCYc1HFn6j4ahO
XR36cZFyl3qrbBSwkYPFUEa7qmzadHEPXFd5wwu9RqBvPGEu9grhUkRNNds85I24s4WO9CmpiXjW
Tay+xoKOT1aUgCwk8+z7i5w4vpDR1oMtbsltBf8xjJj1JrtXNYa7oCsUSuqBTeWSAxSxPBZRGN7F
GBS+EdheeRpc3FXENs0LsIzmdAyhM1kLcR+iR+25uoPj2PpwB06ET3lj2IOePwB77wW84i7waooS
Oh8dm/KpKf5H6u81dEX8LMtFXbHWirVAZpab+LiDhN2Yzhv57uVfXdBVsB4YZaHzBKj0O9HYPgX4
qr6x77exH+Cz+tn77WZUMUb0pjzpx/Eu7vf5DGRJ9BBB3fvJrAX9Ksr11tT6tXvjuFq9hkiKK/yQ
6JBhGrfJ+rudJvWX3zE5rlYnc2+PORox8LMcj8C3rynEzfxQUUBCOgfFuxJDXu2YQyb8n60geYx5
aa+Nu4CryDTh1Ak25BjF+RwH9q86CTzjD5f+am7WZA0NrryZpi5XlPen12fHz1RdAqwuDqIiCNYx
TzoMwsWEpImt/egquAu4MqpaRoupqhxvmXonDkBJdND7qZpzF1IVTU1gy3kDG506FBi5FwxC2Pl3
vy/6agA/FMOByuuOBMLped/MdwFpdQr1Hz9RDaSLzuLTuPBp5UNulQgeJpW097uePG3UBVFFQVgW
nNZDbgz9AJB21lr79dencq0y48KmLGao8CmHIY/oxB8KKx6GbYXr6LIi6l6CMD6PifjCy6160nOp
3jED8NNu21s9iitePnZtuLIo+Wx2yGWo9x4jLZrdT4Okf5uqss8QzyvDdNPR9rUeKuV3FVzAFdSp
IfUnkz434TQ9d93Yn41h48dfH+mVF9XFXC04t0Yie8kJUNynNZj/6LVnWucirsi2qHDSc59P5rNF
9STtJrPdcDvX9s2dO9zFdEgM63JosJ7GcMa4y62i0rWlnQh6t3YHn0WDI9nkh7sQf/yO+vX//WDT
Yy/krvSGdTEQAYn5JmUB85uE5S7Sqo+mIIm57XM8c8OdABXqOQpZkflt3fG7TdwV/wbn+SKKMO3L
Nh0xwOq5uON2G/DxLToIu3zLGkNEOu3G03m5xFnAKsyIT6IuHytinvkwrs+08xvi5S7IqqXDVMk6
bvOpDh+Pdf7UWj8+Pu5CrECn3apCHCZXXP6FMZ0yHbb6vde3dBFWDW8LoEH2LmeSflwD+6xixOB+
aztW2QHVSmr0/PKAcfV/nJ1Jk9wo14X/0KcIAUISW2VmTVK67LbdtntDuD1ISGgWmn79d/JdVdGV
zgg2XnhBUojLcHnuOTqpuzLPICSg3JZCWzhLrCbwNQ31OV5Nf1C63A6rvzluizZeVcTtJhsqmnMg
5HdPyT0x0+gW+zZdRUtaqCJmGnNlJKedeeOxIsotL2crZ7VyClAUdhn1wX/AFeXvoWD3f/6glzXv
jWutDVcpFqiS8E2fAXiHX9vY40e+Q5N+hGnujXLvK8utTVhB32djUrZYyQPvE8wsoGYrPLf7mo1Y
eRGj5Rru+hysc3z0oiEHItq4SQqGNmXl16EhOcmbc9zM2yGq+6cd3rk3QunKyNucFZ+KcG28tjtD
J2L8MAV0OUYy7lMtUR7g9HFt2OpiXYlCUdWe6Y5w2sepPIR9W5zU6u9OyGJoQ1ddPu9LPJWIqbA9
w0L7wezhjYzLlXljuzsWrb/jhlzV55XW6gzzVnkqV7beGJtrrbPXm3VZTWsn17E711A6rjopEo8v
f7uNO33ddqwYNIS8tj4Xfr0/5guPs65b5REu4LdeXK7cym0rxwUKI/7MZX0mXud/9JZFq4RVy5iq
MgZv7JXhaStoeGOVuDZY1rHYH3IKzCtuz2M06tM0ZHtP3ZTXQ5vD8jT8hJG1xxbetlFSl/MTIdLx
rmJzWJPy514srD5PbQGlBm+ukrz33G7lNooVw8SHNJBsOXPye4sB7s0qdMzD2ihWNczdSBfVnatN
IlMkaPU4mpnf6Pllu35j1bdRrIlGbFRer88TSJX4KaC8KA8AEBdYIUQ8/6V556ZlgWqX17EwgCeb
t67R0JP176Np/tjNbkZosCl/3fQyxrRi7dKcq7r6jsTU186DVI9TCNtoVruANe5a7OeFKHR/0GG5
farGfOyTEgKTbgdjW1SrNrqShOC4s47LfIj1Dr84eUvB6ErM2qpa2NRRUbJRfSYsEAcSmvrUxUN4
Y3yurD82pBUoj4t6GrE1ir5Pl0U2sKttYQ+FV/NyPhAadfdbrckNZOPKZmljW3xs/WXv5wYvk6SF
OcFCQbOh8JBo9evPH/zKcNnsVpBzolHlht3Gq5KYwmOC8txNtyG02a12lCNcfNH40gZBVhNz34fl
LT2Xa2Nz+f8X185mGcU6+R3CAKorJ1H0P+tgUk8VpfrGx742Npf/f/ELtYhgJTOS+qzpchglXAKC
tf7kNu5WEE9i2ZRXj/o8h/mvwus+j17vdjax+a2x7MahhwzqeWu251D9O+5uRQOhb91oIVQU5vna
1edh538Lr/3AqlumKtcCy9pqDfx/9nxb6nPPl+mvEAjnlx5lpXlSVXxIWtU3MA6N3ThlbuNccz3L
Ac+VmDtckftw7dVRyKBwWt+4TXPNcbOHSLhjfSvHX4qODwQq0U7nN24zXHO4lt2+dRoZ66I5rgV7
DqupOblMSm4rYK2NRtUcfOPOOqLxUYRddKqgRnFj9307nLiNYxkFtxMqjD7ztXzHcGdJxDB9d+u5
FaqmCEgBQkaf2zV8bMewSHKRu92HuC18pZrdj1rZVecliNPVX57qyTjd/LnNX5nNlDhPkfLc9AX0
0vp2Tcg4Od0kuK145VERmCpayjP8guoDUCLvkJPd6QrKba4K6bh1MjtR56GRf1e4J+56utH022sB
t7Eqb5KqG1GeeIZDuY9stOrkY9AN09Pit+R97nkEdty6ulHgdmVa2piVgBBcIzejzm1sxAN8I/MD
8pnyRry+vUtxm4kqxlyHvNrV2Uyy/WfZpuEup2R7muA76bTecxuN4rLccrVO6twoifKcsdwPuod/
m1Nk2XDUJHUMZdscrfPtcW7X4rT24eh0wQJk8XqH3cZl7cY6zFEvMj933DzIcXdzEuK2HhUJ10kG
muXnEjjlQechSzyYKLut8banYYXK2WaOtvy8CPO1KmAhGhUf3Ubc2mUjo01EgRWC7eaf5Ti8q1nz
1a1pa5eVQd5NsdJoeokfjG6/UO39cGrapqLgKi3nMe/zszIj9HmCHffO0A2K4v+Botjad7L1vCzS
43Gpx8eZdF/c+n1ZhF4c8qi3+MihoWlJ6Ge6h11SevBbc2v8chF90XiPvXoOS5WfPaTsTitoZ0gu
KDesiNtSVHhfNq2iwsu437xXwXqWJnY7Cdg8VN6gIiJfqZfFqouep62NnnMj3TY9G4eiZsnrqSvy
s2nZ/BwXwXLqRRw45V1BIL0e882LFrK1PAcPRS7V5woitD65cc64sjVFVmwWCvFTM3RdGeUVifCC
/plDx7mB3D+d7g1etI9EeLeu42+/y3LbahA07RwTs3hZ1XuKH1avVcc2D6ffsZ7COyTbmrut673D
HvDCbUm2ASniwRNPRcrLtt20v73Ym464BUmn6kNuA1JknUm+jgZ/EOm+j0X+PoJynVOsWXaD/1fI
ltfQJcZeEv6GvH57VJTTG5vgle9g81EBG3EUabz83MQQYqrDrrvbyVQ9aY3XIM2ESWqU9T/hrdYt
wcxtbCqURjTTNHpZs2IWxyX8QKvOraiX29xUEYgZsxcJQbJ2J0h0vu+G/MbZ7cppysampJhYCQ5R
ZGbePtdL+W4vN7dzTmgFdjEvymtQD3EO5BYl3bJ9mSR3nDxWXPvLBmm5Bntu4G9PLAp/12Jwwxm5
DUhRuo4qhMxVZprxUW+yTighvtsOYyNSJoDQMs8XmVVV/ajH4NuG2lingLIJqbGI2DTnzMvATP4k
3dLdUzK5KYVwG5CC9WDdD/sqssmvfxcECPiAJKDb4cwGpAKNuU3lgC2ggyxDrOd/It+4vQXz//BR
ouvVsDQi28rtG4xmPszd4nY8s/WmgmlScvW5zNQO7dedzd+3gec3lt7/gUr/zX5zG4/SPQ/CHBtJ
BrGd5ryRaLqbp9i8y0vjmyeFS8R9j5L5BO698j7KufceS1zzuMH3UieVkgG0bvMmNPCInoJDrmKT
iFzOQ9LN1fQzQJHNp6hl1Y8y3IM8oUUVfjBlE+VJU4dI5OSCmd8KgOBX5geAm7y+0kAdF3rSeawP
U+yb70Xc7Xd4FkHF8VLXz0VBPJOs5bTA9hUn4aTzxGSSAnPm3IbBDtdsSg9hHjcQVNL+kgRFgdf5
ZYhSkBfltzX2CoiuxjO/o8teZXnt6XsPaqOP4bJ06NIi3Kg5WGW+PnV0QQFjCMZgOF2NKtnLEW/5
brZ33KbDNj6i9mIQMuNwcWmXsE0MxSry5yh/+02E2+hXFzVFZS4d71BQ/3vAbe8Rpqe/VFTn73La
Tg9//pkr+4JNe41rN/A+CGVGev9exvrjgjP9jT/hWtuXXfvFKVuFGvo38xBn0sdrlKe3Ew96N9cY
bsNeuo7DHcyEzELDMiX5Zyghup1UbbNEOSNBo8UYZ5rEMmHeR4+QW4V9V/IOtlVi3Eatj+ARmaxQ
Xz+xLb+vR0MOzbi72Sdz2zIxrOfR1D081qdwbJIw2M4l3HUdvyl7/U2XHXRu5YVxhqzMI9lLcmhn
UrrtD7bCFp0BQkfVHmcTn7fjxfvq0Fdt73Z3sj0T81ZNXgE1+Kwf5U/Vkh+wwfzrz1F05fphc198
n6BQ5U8yK+agPqqczieIZJXvyhjePaLx9scd0vw3fuxKWNkcmEZeZoVcuszWrqTIwjXveR255YJt
EAzV5cFQKKw62yTGQy/WU75Ebswgt0mwmQdj3PARHZe+vuv87l0+Sje5PW5bKKI2hcLmGV93buIA
OgdxeeJhHR///IGvjfklnF8sZbxeQ8gG4Fg0jqE8eKQvE7HTzi2obBJs7CL4PkZcZEGHx0o4jMzJ
HpSf3bpuRWxeEnUx1xZZ2BiYvPg/VSDdFkobBDPFOlRbjVGBnPFD3D+0Ue92XbE5sC6HfZy3E5HB
6emMAl6ohfDBLc1hA2CRNzQmWC69DlG+7cvqEMWeWw0A/J1fT5S4InvTl7vI2n5Kis5bkwCmBm7z
xAbAMO1yJptAZGsr3jW1GY6FXyq3KW4DYGpjI0QF8ihbVXPflGw+lHHhGPo2+jXGZaErlYeZWlXK
avkYr47nfhv5WgsVtiEvwowt+ZA0ZLmng/jHKXZs5qsjBYH0exlm1fj3FDTPVTu7LeK2xFYNIW0/
KlWYaYVoFzR89IPGic/ktsBWjZWJxFsHd8TJy7z5H1btH93Gw7qOr5LUjU8uY+2Ffka80ntYB+Tb
3Fq3suC6hnnZsNVhhmQeh+zAsh6qmNw46P4P4HrjmmWDXabWKww8wL5BFhnhvjXGP6xlmD/CJAbH
dy5+Ci8qki1eeerzOvyOWK4fthFrTyF7ppK88pdTyCaOd0aPRkmODe157WhB8Eit5WEre+K2sNqc
mKQjLkuURZjTVYrCRZbA8cDNNp7bnNjSNYIXZAsz5A5+hH79zWBmO31BGxNr4PsdEip4tjX+clT+
sNwxvt/K9l3ZhG1MrCrKdiR5zrN+Dj7yqisTYD9uSRWbC1sFgfMNeNJM1eKAs9oPsbqZxsOp5/WW
4Bn4UXMv4JnARRSaLjNSH1XsuOHYZJgQOU45I+QnoE33a44hvhYwN+NcbgNhu66gEj4D81NB50F9
pm9R+H4TmbhSXQXTldcDoykbWj1jtlwwpGS+uDpEITyAEoK94tDkMXufSzp88iXcRw9yEoNK4EAl
7pttWg5k6je3aWvTYwymOeEiNM9Wklz2kNHtod/GxMLctLzUaNcPwwW6Qa2fNOWNtNGVYLABMTn2
s+8JSS82dO+8vctQWuWk0sBtPEwppBeGzQTZWLCs7tqMyNyxaescHavNhE0Xs8yfQeh5cHxmU3kL
Arw2JJf/f3FIxyAr3zSMZp0yRxbqe7LPbjdT34rhqePdCKSTZnhJPSlepMXKbzR9+dPf2Jf+g4UF
Ci8KAiMdtl0Dn9TtNxt5f9wrqk9Oq7KNh/VUNXoKPJrhIP24k/HJeYXwrRBuy6X0oZJFs6nGmIT+
h04Lp6kS2CwYwUFArPNGMhZLk0SeSsmeOyV0A5sE87nquo6QDUtyXx5FYaIEwiGN01NdYLNgHuso
6pEKP+tW+nMbejyMqBsdf3uyBDYJRk0UbJHZ90wVYku7+jLJp7lMZhG4ncICGwfjet0L09E9a8O+
ToSU37pS3LpHv53VDGxxrmEYGpXH/Y7ns27+1AR5+UEvffGNryp/CPpycLsVBDYbtiP5iD9tW/Ea
ID6iwBKE6+S08gY2GyZpDSBy4UsWz3p78PK2PUQmcisECWw4zBd4xSAtWhcsOk7x2N9p5QeOM9MK
1yna9iqfR4yKqZfEm8Rzj3TejeP7lblp42G7NtWw4xKZKSw2h5o0+mFUcX4/FxW9sVa+vcIHNhOG
4n0j4galz3kLmAWyYYehpbdu19f6f0nuvdg+PN/TtNv8JYu2CLbbpKszyKqo51kGndOBILCRMFlU
PVw4xiVjRd8/jB50rEtkso8u63xgI2FQl2mhkY3RYeAREk3pNxYZp/NxYBNhvW5LeH3pFaU2JVQN
RJQM8G26MXOufVZrdy2p6QcYBK2Zz9v5jsFr596vUbjsNiz09XetfUHirornLIyb46CG56UZbyzH
1zpu3YfnngnZ1WbOGm97H+siPtDcjI6T3QpWpOvGKej8IdOTdzTNDxjDOL2qBzYTRgMeznpfxwzL
D+w+m/a0zJXbC3JgM2FzH0wr3bwhC7w2PwR5/MErCzcj3cDWyeqjoI5Lvx2zQnyu/NrgqlY5jrct
k+WJ2UfZBdo2QftN5eNfKG91i0ybCNNVV/W6KEeAHZ5KoOfZs0m7BY+NhBU1Q/qL5yNuxcAjCuof
vLCP3TYMGwnb1qbOh/nS8WLeD10rn8KJUadzaWATYWvVQhgEtj4Z7MzOlR9930T50SnmbR5s76GX
uqJIMJPQd0lKNr1XwnH/t+Ev0xtso3E9ZKb2f8k5/OTr5ZtTt23IC5njoVomNC1H/U5u9/40Ol1x
oZz4ehE0XBadgAl1VhCTH3WnyAGmDbceq6+sgzbjpWHZ3HcwyM1GvIJBLJeEd5cUvttCaFNeSNK1
mudel21i/UQbci666pPbgF/OAi/2/MCHkbNu8y4Lt3C/07X/09sjt2qWwMa59r3rqxK1i9mUr//C
3/dDDktGt6i3ea5ICtHsm2qzBdTEYNbTtqxOSe/A5rlKXlQQ9V+bzMDjMBWhmB99UruJega2zWAH
3sMEgJYyHG3VATWTx2CFJaDb57S2TKaVIhSJ+qyBNPKpC1pziuKevHdq3Wa65KIhS77SPts28ch5
xubwxhHlcsT8bw4gsJGuZg5oiTeMJhOy8qZTP7dAe0bftD8i2BV/IHMRP0SL3ju3iLIpr6gS8PQk
E8YpCP2TjIw4VOPw3W2YLne/FzFFeQ2V4DDSWTR4P/omqpO4l7XbnmFTXhLVrmT3RJ3lQ/uZwHZa
CeJ2mLMprzD3915NbZ15kWEPBnrfWu7C7eRvQ158U4LKaaqzkQNKnjyUNsc+spxuQ24dcbE+xl1r
yjrjtd8d23lAzSi0/x1bt0+5a1fUUOxusj2PvtftlkkDucA/9/x/D15vTX0rZMEfxQKls02G0TEP
oeyKJumbYTuaoK7fQdpL3fGe7O+HJTLnqRy3U01a8sgbr8zWKJpgCKZ0fbwshiJZAi3HA7QY+1SW
ZiYnPoD6on29YbShdX3QAY4DbZnPZ1jOuvH+gc1Q+QaOTb1C9LIt+jkH5L43m1uuwZbLKmhUbgT2
bdnYy6TtYOPJTeD2dBDYCFUd7GtPSuSRNJWw4OqfZeXoOh/YDJVi8cywlm3p3NYPGka4v4ulLX7+
edJcOW7YEJXYq2U2pNxTT80/61EcFyrcWIzApqdMIHtkqas9LXwG3SkyQtQK5UlunpOBrZvltyso
6a3eU0jU94cVpZH3YxS4abcFNkAVLtKLhZy2NDIrTWVQlwlkN4wTlBHYABUSvXHc1Zynq2n2R8JK
ddBq39z2bpuhKoXEw3JeRanH508REi9JIaTntoTZzFQEd6Ku4HkIPRLGkwWnvaTMuZs4HMx6X+94
U42Xzj40Wwrou79bxqK6W6SbuWpgU1MDhxLaGBGWLjz6ljfqLhg7t6rlwIamSt9gueUVS1toqW7i
cyNbt/3Ols5Cqj4OwyamKROIz6gY2AGpX7fLjM1LzWzEIQCufqlXmlQa+P/6kSO5H9jSWWUTygZX
apqivHU7jiIKjiVzTKPZxFQcR6It+pGme0+Gw9oiCyChXHtjM72yLtrUVNyg2JrMck3boNBfaxov
40Ox+4Xvlg2wyal1pjA1gPlUWpFcJRBwfNLxLYTySt9tcCpf4J6xaw+rVqu6ZOnGh96fPzvtFzY3
JeYNUz9mNO1ZEdw1Hoj0WeAG7Na6lTeOF1ZByW1a03La6KGi06P0RjckNrDBqUbt4W7yiKbhQW+s
S8J8cMOzIarzetWqDYv4LgVN8zV4gHoTzBvrW28B177m5f9f3AHE1kdx1Ydhqo34tEzyDgVmt2TE
rrXNXrc9111U5c0SpaRg71Hf+pFvkdsOZ5NTHWv0UDZiTQcv1/lhKOlFcJ5v0OR3myvWUTokGyFD
FCCCIBKJV+UvpdFf3Jq2DtLtWsVrrGSYAm98hwqNJSnb8m+ntm12ykO1JmR7NEujApWnsUpqv3Kc
hjbrVESth4v6jvU27IaELNApvcjcunXcik3YM+pwa7o19Zd5TdpijI4DTo9uX9PGnXzd5KGS2OSQ
joEnxNSGsLMMldtV18adIMUJZA32cymnuATleDZ6r9bVPLiNjBWhZUcZa1qcEltvGJOoi++gzvyX
W9tWhOYacuneaGhq1jkl0/Kw7bvjB7Vuuv3Ow01sM02hKLreeYHBE2a8+I6JTJt4EtMKCJZgzLsN
gEcrWfkpjpjnOOZWiPa7gIp32KypniJ2F+M4farqVbstXjbFREZVQxSp39KpIEGCd/YlaXzUcjl9
U5tlgqZiCTdYtaZ1uJRAPejw0OBxwC1nZNNMUxBNeilalvp+8c4s89M2R649t/JRYvBbuoXekvLZ
F0+i2OaHkKyBW8re9iqsZxjDwHBuScsdHmBTVejPUTDwo9uoW1FKRNABAikZ9uj4GEr/BM8xp1KP
wEaaxiVSgRrrLS27sE885HUO8Jxx81UPbKoJN6KwHzd0XAw9fRTxVp8kpCLcAskmmljPRZkHGHSf
V+qRKDOkst5vCSleDkBvpKRsqCmal4Jp3A6xCOTTHfEj9lOLsP7INjPc+AMuc++/P8FsuMmfBu1F
LSfpEDXxcx6r4ajDITytdexhD2FuQC6zQSfRw628XyKSRm3xLYj691Iyp0M1sykn7c3e2DcBAQpX
+c8sZk2ST2HolPhiNug00wBXRnVpfYk++MKrEzP4/7oEFbMJp0HxDgpXy5rCErX6XOtieV4iBqHx
PzcfX/m2VsxGm/Ej8NtLWnvd9rEjcLVJ4GbanXRFvePO6uG9GnLUP9RFUTsd0JiNO20Ta7dqCLDG
8fkvYPnfI6GcthXIOb8+bvdhsfCuwcLfLPHBtOO/ebe7Lc3Mhp1KOHX3cDKakSXQxWHuZqTzYzev
D2YrYfFI+5DW7+eUVqF5hAnWfMIJs3c6+zGbdiJB0BnouszpNEAI4vI2BOc7x9iyOSemI2QFgMCk
mrcsiQn+yVe3qWIrX3Equ9XrCTpOFu+4XuCSIard9JeYTTiVfgRAy89NWufQplm8OTH+sn74c2Rd
IuiNVdMGnIYVVhgadskprvHlg4o8mZitj288wl1Zk23EaR016k46vaQzdM4+TRQKcIkuhw6keQF9
ual0lB/C0vg6pLzJ2ySKE5dU7fTbxKdEzkg1u42RFa4jALaqacI5ndXIEyiVVEBb+69ujVvX167l
GiDuMmNVzhuY0orzalanpB6zvQFnxFJdLb1JRbTqExxHWmQko59OHbeJp9q0eNufzZIOeTDej90a
Q9cC9i1urV92ghfZDpgELDCX65e0z/Pw4O9znfgxHxxbt+6wrYRROt7G5nRXvUmqEXrstWhvyZq/
fdiBhMrrvpvRiFZDtT5Fvja487EiZ3nQxg9bKCu3HcSmn4ArF8uc52O6eOwd+PzfCwndvA2ZTT81
JC/DvsJ0p105nbjxt4Tz0O3lk9n401SLSU5STqkXbO072jXzQzXx6MYh8MpyZvNPQhQ+Nql9Sbeh
a5OVio+l4h//PCUvk+ONpdIGoIoVd1dIeZq01YTfbx7y5Mrz7nxQ71/6YtjeT6TH0+iff+zaH2Ld
ay+ng1BO5Zwugf9Y1v/MuVtlDrOBqDioaMh9uqTtsrWHbdppsjPTuvXbhqKgWslqsuADMF/PJ3+b
1DFAZblTqgLEw+vIItVMvV5glffpVqaNKaCGD+cgx75bcbsYRqJxrtA6NNPv1D4Ohz4ena7jzFa5
EpWoVs9Xc9rH5DNUJt9Fu+826W0oCvFkmqrEmLe0bk5lI983vrfdOU1Em4oKGgVpK59NqUIR/SH3
h+bQNzfavrJQ2lhUzU0FakOYFN6G66HuBn2/TmN1VEvplpNjNhsFKY9C5ZOa0hLb492IRPe90twx
Sm29qyZv/LXf4ymNwbVknrd/IXPT3kCKr4yOzUbtM8OVNvLXFBnRqnqAzp/+UPl9+TjmNLz1I1fW
GRuTikzbwIWXTCktp4eGBF+2qHA7WtpElNnqQF8cPtKWDCyZBm9IKn+70fjlHPDGYmzrXimoN/vw
g8b6qDjq64dZnJbVwLYVNPNHMtHmQLvcP/QS9YdOgWBjUqjIopCjnud06AZ6MKGvT36+u0kFMJuU
ogvfCKRChrRUY7by+D0rmxvptGvzyDoaq0B31J+QNg4bGjx6Sw/03dDu2ENI6MZx5NpP0Nfrsh8D
ZNAR3gTigq6/Wl+Up8Ug6pKhEbfObFe2X1saKoYcVksnXJpFX5ofpiz8kxlZeyzVRh7zcGQPfPP1
V7ePbW2/wodOajx0c1qz+EveLSoZcpTKOjVuw00FQFPPX/mIt1P+C+XoT6jr+e3W9CVcXhyb2zJA
pm267DJAbtqENbP+tx874ua2wmy+qQpVQToRLSnVVD/nsoAz59w6FcQwG3Bqyk5xI8cxjddk2Rv1
c9DS/+E2MJeZ+2JgIph8zLURAzJI7Zeaqg9DG++O3/Oytr5om0HOH2DA1qZGbWMy5vyxr+iNpN2V
dc6Gm4rpUg/a8zbNJZkOrEip36hk7iqSVHx5VpHc77h2ewdmNuwkmxDZX+i7pQDZ1IGRgidhrNWD
2zewrrrCFzV0njeTGpa3/yBB4j/MBKrVbq1bIcs2MbekwVcY4dT9LLdK3pN5LY5/bv1yBnxjv7Fp
p9UPzOwJYtIp2FibtEvMDhGsaXI8r2KzqSPquc0mm3wK+BhDENAf0/miBdjC/SmhcmsOf/47rqzU
NvoUhrU3V+0+pH64yY+qgcy/7hpyN8VQ6bjxG+LKWF3G8EU8eK3XmD3Ol1Ssmhy2CDVLG22880JN
eaxEkd+1SA4n8UIoJBhxi3UcOSvGYc7uT1U4kie+yu60w9f65K1u1AizAalhnmm/7jN58vKCJXLn
QI4diz2YDUgtOsDrH0fjutBNAgW+lsduO4KNR4UDCztG0LQIoZUQT02dTKC7/jybrpwebTqq2fZ5
biM6p2JfsNsziCmnfRWtN97Trk1WK6Q3pcI8CkAe67kwMunHtsjyJmJpvcbsxkHyyp9gQ1KVRzt/
rZEvX0P1G885BzVBNOPPw/O/N+43Vg2bkirqAb7b+TikYEcKgYEHaLxd3hIKOIKeUMjXPci8Gh6X
rawPU97Vd/5cyxNr6/rXn7tw7c+zbsxRpWuz4CulvG6TPo6/h7L/7ta0FeYVXdep2cY59cgKk6i/
yshNWZnZGFXZ7zA2DCacYurqPbQ42OwGCzJbfWrhICYbgQcMzr0PyIV+D3I3lzv2H/mpppAoexoQ
C776HUYoFx7j6l+3oaavV9RmlvBd3vb+4oD+fVw/UG9yDGHbZlDrpTFTXJCnWtQ40K0nVosbF9hr
c88KX0nYqpstx9JTgzyIuuUQLM0XpxGx8alKjHsRSLSdGwUKaWxQoxC6YR/M5qc8gxue3vMq3fb2
Z1P25Sn08abj1nMrIlHwUTLSqio1TfON1TxVzHdjBJlNTzHje52MhP9UmO2jCLzPkaluHESvHIBs
dEq14dI0k+c/5aw3D96OY0nQdfG72vj8CBWm/ZPb8Fwm04vDA97omnaPpP8E1cxEVvId5K0/uzVt
XYRH5PlLGHuRJymaX+WojgbesjeW+itz3daMKr114+ES+0+ogfnlR9HXbZC3VBSutW2dmz3ZhXmT
Y0jypnvX15QfYYobntwGxQpSxD7mIUXH+7p7r+Ie5p9idJMPYjY/NcAUuOwl95/EMjznzDyYzU2F
mtnwFOThRB1XaDpe1SFm/Hse+rcqqK4MuI1OtUMwd8EYoNsM79Ci/eHhDuY2UWwlqIp1MfTEmf8U
xtWnRnd/x21z47h0rduXY9SL0FELhQLUgG6znTzOStwPI3e7XPmXn3zR9ABDrUj1lxEpvrfD9hQ3
4Y3U0bVOW0Hp1w2dNcF40LY6xdNhrdWd08y2eSkmS6/HsfqyklR/+9WebJ1bDRmzYSm6QTF0UBiO
ocyfG10limm3S7JNSuWbKTgcwOp09Ocuiet1P+7FeMtl5e3RpjYktQdRuJiqpPCOzD8V3gbNt31z
u7lSm4wqCrowf1D0SRj5rZzFt7hanbZ7apNRJu6Xlc2XqOnlu2ZRh7DxnaY2tbGoui3EOC+YJtLg
sjjlCophMjq6zEHINL6OGy3yastRdJwOqlMPUO9nR1OyWxfta1/z8v8volKjysD3aoKAF+bbrIfT
2hk30SRq409xvKuyrfYKtCGLE1YH/3bL6nQwpDb/VCoaSi+vCZBUL5lmc78vtWPT1l7ZlKtU8eyV
KYUhUlAm6/jN7Uta+2RE21rIFQ2jjgYLbHuoTex0LqE29wSbuxq28GZ/mvnMkjIcVlRKQn3EqeM2
+LR6tJKciDKdTXkmpf7Rh70bsUVt8GkK/p+z61iyFNe2X0QESCCJKXBs+vJVE6K6jBwgJDxf/1be
0b3ndXdF5LBNZp6DhLT32svsluvadHd4gcDWikGlpQXswca3reYt9Qk5F/Ni46G5m63az0zStmLz
G/Eicst9WqUd8myw7s6Y/lug/Y/Al7eZ+pNb5lMT1W3Trt1+RRYJKzYyxwXR6ZtqNnJLdtq9m4nh
7X5taV+lbf2RUvUnzOIfzpTbtD8v2jiA2t3dRdR+rXfI3oc2e1uPTMTN2xkPQjjnJnKdxnVtyiwY
Drt9M78tERtV6/8eiPWscVglobmro+xbBL8NE5u3Vfjklu+0NlEcEsk7TJJreD72w3qkOv+TVPf1
Qvj/SBG5tXhahniAkVnu7ra+d98Xm8bvgpv0eznn9PSmg+DW6EnAIzQVO+3u9mX71pj2gej4TUQz
cst4CsTHdQIJ813uWv2Q9jy+2MxPf9ju/9GK/d3DeX1o/3XP8TEz67o03R2cvduKr60/UpduR9ls
SUmydC6ld3FdJHocP+5M7KcFe/j7Ei3jF8wc5BeC+72ukMZen+ys2Pc1AD9hSVDdCR6VY4kEnaQ+
kDgLldQDO+5D1r2tArhlU1E1wRMQz/2KyVaFxD5bhNWSNzUT5JZMtVG9ZekC71Qx7YVp+5Md/yTB
/A9A/HcP/QZzMnuKwIrEuTsd4QguNchPFZwZJ342oMn05Yh0mKyMjYf7G2K/zuDXRn0ZRfVazrlM
D4NNATlmo4kq0ojEFJB0DB9ok8R3tZz1Sck5rixsTU4cKvUvkxf8EQJ4iNR1noeqTjYsTPJa1XQ0
TT4tU62OGcnCQyAYL7d6WC9wK3R3tfd/Go78w9l3y/DiSDKZun5wKB7S+MXP41qQMedvGm+SW5Or
etDW+AGLxdqfYcnv4ult8TTkltKlx3kec4nfjPCYR7Z8sW9kTZNbOleO3BL0B1An1UxW0Jt+FVH2
NqY6uSVzOYs0yTqL7J1fw/tc1cjVqv9wYvzDQt7aW1kekQYiQnXXm8UWowjmhPSetwnxwZb73+Oo
JSvv+qZv7vbI04eVuxUGKm9MXSG3bC7QlLK8Vrm+Y4Y/sjgG1aR5Ww17y+Wq45W2Dcy47kDC/KuO
wsc9Sd+2uW+pXP2M/NdIa32HR//MIyCavF3flolLbklcrdEuRY6RvpPoSYqtxeytl+ZNAAS55XCB
9p7wqF2ia2qib3YE4gOdzBsP6FsOlxzbaJP7GF3ppj8T6e7S5m3MNnLL3NKNSq10aOXHMJiHtdMX
31L2/KZa4Za7NURbw5SYFfjFw2PctXNhhv5tc1pyy92a6jVLedrLu46otZr6Dh7ucn9bu3NL06Kd
TCXyyzBKTXR9gAZyK9u2extWcMvS6igS6SKgsXdtE60HR2pRQA32/m3P/AYJ28de7CveoitQq/GS
iX2v2kDeNr9GHuz/HlqbE0szqURcxTyo+7Ebl0vc5m+jr5FbclarNjhNI2bsGtJ1Lp3JaDGpOXoT
kkeym7K+cyGxCwwir0OS23JI9mr16m28Pjjs3jwYyYeEs01cI+dEYVL+LevHsXzTmt6aTQ0BXkGI
ARZXHVH1WEf0W8RG/7bdeEvGEmPSeBHDqYEp8752dDk02f4nqdfrZfY35d8tGUuoJsB6umZXiCrT
I0+puoKe5SvX0/lty3rrOeX7JLKritl1XKekSjzZPuRryD/9+6P/Bxs0cms7Rffd01g1/Br4QPi3
NOH8/dLkcdFMRL70sZkKZt14mh2Stash2d5vKp1fRoTM/hyRBdEc0wzGnnXT0GNmhuUdJ3X8lKJO
PSLvK/6YtLk9zWzPywnm0BdIDxCNvSOX9t8//z/UMLfML3hngzNTs+yaLvUXH7n3CQrTt/3qm7Mg
ibCcr3XGNWqS7boLv5aS5X+qov9p59w0+Z3IYSLn1+wKs5IWkkzP9pKwkLxL9Ny97dK+dbYaSYbU
q3XKACTI7auYxHbgjfoTZPY6iv2bvX9L9nIxcgc7ZD5dNYbh76yX68XgYJOln/KBlnEfYDLEUvI2
70hyS/nK1Jyks7fZNaNt/whLOvowOAZPkH9fbvYPX+dm4oy55zS73WfXJRd5BfXKdlI0shUMZPSx
Q4Xy49//zn+e/t89t9cP8F99epzsdjQLRkOkmZL5vUuFCWUfuqQSTWhLBwPyYqOZey/bLE4rhEUS
SOkSN2GDDAFBBS3M+SodYN6Gvnn8oLNVfrB2y19AKRtckfqZ4n1sYzBC9gWTP6TPv9azLyJu1JMZ
I3mCsdfyoYF9zWXqghr+E+N7B8Tg425SeXDK2VMLLU1oCkHn5JRv3XbyNOo+NtRF965h41JknJrC
NXr4LAnSOP/wcP5hEW6ahg75wo329X7tpg4mikm3Hrimf8BJ/2mFX8+Q/3rwNMwBsIVlV4ND4wQP
AnPM2tQdWhv6d4PezB+GU/8JWPq7Fb6pUdQ2GN/lPW4FWBPHl75dPLI+wMMoFiQmHcCd6j7DpcD/
gC4iO1iifiXEpkXSbk2hMQM5DWoTf2Ak/MMB+f+YbYP0cL7lyRXryX/3XNTHALPkv/59vf6eeEtu
qW3TtMGQa0rSa9bk+Scej+uVGtbep4a7wyClOy692K48Fcvb8LlbK7AQzxubrU+vBujfNcXjqhDp
V7+tor/luSXKb2of2/Tq8zRcddclRdBJ/v7fn9Y/rMUt0W1zjMZbRum129euK4LDrSgXQT7++6+H
hdg//YWbQwx4a99oIJZXFzMl01IZ2JOGculHHtMih4P99G5fZjb81IBR864wu1mhqidmieBlowXJ
6lDsFmdSXyANrjPsWWK2NTdlGJJpVojlZgJTo90NW2LLiNMm/TQ6OEumxbhiivdbTj6XawEUe9of
DbOZ/AHhvgUyskrkFiRFv7emeyR6aQ5hy8lJwsQ7Ogyxw4G1zpM+txC1ioOCav/LWPtwwhT5ntjN
IAmvQ57w3HdZXKatyio4E8IKLlG4Y/IRCqyzj0R238A27yXRcZ1W8a7VUky1VUf49f6WOtp/1q8O
L800msLH+fi55mv96GTDvrb5Oj151cVHxWHKvex1a35vwxZc0aysqZ8C3Bu+tELE0UlBkdw88WnA
9igGXEvtlVDd5EUqXfcoBd+roY1NAXMQrPFmZ1GFKWvRalF/rxOtEATs+8Ky5n1v9/Q+x3eAX7Ea
17IZkrpikTWlNVP7wsOKdEASPD/2WM7nGA4n82Pe1Ksr66zLnmBRXj9FNdfnZmqTqJhgRV3aHYa0
592upH8PqjEiwlWbf4kMTNwEl4xUtCUfU6njH3VKfrPNumtvdPiU5UK6AmqYWJegL9kK7OSsavth
qEI6Tkcj5AAGgo5qYJkclllhHvpP/dAQRFA0CiGbQeVkOi9qJ/FTHq0gmKt58cvZhHqlH73rPT9E
rsPPT1u2vsKgaWfLmbP27DVLLlgAh0/ZGRDHL/0i4UvSLwAfxkIjzc58qqVYYHw12HxTh6T2zoxl
1DWiu08EfrSg2s3lHmT8rFsZp2UDQc+xlq5FlOu0pFNUjcPi5GW0jVZP3TqFo8Z+v282hAZOtB+Q
Csd7XnWDpkWGmriruqYN/Qu3oomP2eB5fOxyQtnRZGse6qpvd7SkBTBc1z91PJrEQ+Zrrz513rP4
yYlkH1lRoziKy0511lt8Et9EJ2BXZO9K3WGScWVpNzVHsg1LOEK/Ken3eZz1/hzVHWJJNCjp/Rcy
b3ZBMJWjZPEFAWA+F7af5+6ekLih9yvmIvqH3mWi7xM94H9t8UyyF4SoxFGxYTGyo9JZx450CLk4
L10dRNnFNfhNRR8jxKWchy0XD3XHc/mVg/cZjmBxwxZGOPxAtbcuggB/WdOxfkEEAdykQGRmy1H5
PtW/4DE1YJSEBmGWTz3FRjyJaZ7Z1bneIGSsbzXa3V5OGLKOyDedn62Y5MGEqMZM0Us/82LIl4V9
bkD/7r/6DWmLLyJtM9yascDrmU5JT897l/L1tyEqmiH2W7SHn/gayQttYTtQJcoYdRmZ6sdfNA+G
PojY2PGrDfkqzpRmOvoo27RHEeMGvgoQAgxNS8GXvv6En+qm595ne8yLhUaie9Q8HqYTTBbZdEjb
Ie4+NDxdpweeYF/D8baN+METtvWfYe80Zeh2GoV9jJSG/NTbKfcPO5WjOufGtP5LvAvSPmxpP8ik
nIOPJ1kgI4qyC4fcvvsZavOqlXBQTJxMAh+Oc7O2m7zrwfhLzkzlqB7BUV6b/bLm7bzI0maZ09UY
r+nr6Tol0fy525kbj/3ke3pPcm237OC0q83VasiFPs8pYzCgYV3OSNF1S53KAlxOsEYanBXtZcV3
Mi8Buhp3qPN6yC7Qy2bN167eBn5VSGY86qCy5tQs+P/hgb27+gC/O+FfaoKEpKYwiSXuzJN5W9oq
6+a4OUPvptfuuOcCjt5bg4V5jFiKYRQCTqeWnXARgROf5FqPl8VNS/eLIxiTnYmDMq/QMGmQxRBY
CFU/2Cb5uYc5mk5tAu80U4TA561gKosqOSQ6asu4dX767ghf4+eu6WyH5GzodCVsjpLYS6AkDCjG
0OBS3Is9cbig8qzV9V8Qki7RO+6TZLp2cKFZT2nbcHGf2GQWP4wjSfJxhKNOdzSMjvUXmoSFPLQ8
9eO71GCT/p5JNPOLwvTQx0UfkST9C0ZVYzjTPY3iu6Gb167IwGb3v/g8z5sq6IxMys+c6CE5Og1K
8IMdY7beL56iQC+aWQr7fRqnOn8USTOorytehFkVKV+G+qPYdB0dTb0QdiR8W+W9Bjk+Kj3dkkxV
LUkpnN+iJTrZMPnsThJL6HOOoKmeQZkzJ2aoak1yeMPHuEziHwhii3WFP9RaW72+HMNW1ikmEUtB
OhJifgD8nNl7TZA6rcsd7hPzz731g/1uusyM38ddRxwtwma2j8IJqz5QB5LCr6nRdHNVEBGbsiPT
FHDGYRz7RNzDwKwNL8RE8aDOLezYxFJCyjj686T8SuV5dHJr9kIjMZN90RlN6wOYx3mrC9GwPlsL
trc6Y/D8hegV1Qjpo/meCK/rosvrlOO2resBVo8sjCFLDhhLMzFUinaZS098msfp66BhGpOdFhjy
w4BzS0HU+mamzI9byaYZs9p2qyFyKsTWyZkVrEsiMUPiotdT3Qg32FNNGZNJpVkuou4KdHiiL2SG
d91S0jVn/rtpu6nvC2oTpa9OvRoolalOmnYvGrFwC13O3O+sEvPYcVXmGLbFJ9NFiPKBWRo12QUe
h5s986hL5t9Z3DN+WoiO+pNCTyyqbGdhKQfeGhRMqx5Upo+J47VsMBOYWXdgZt63U8MWS75GteqG
wzqJ9LfZeZf84u1M7blfEc42kpSUzai7ZxKtWQwYKDHpCamiUtzlksQrcsQysW7nbE/oVcDQecN9
vbT2WIdojj921Mr9wPKozsxJktVG99sQzckP0ZL4DJfv1JwEol3NAebSQzaX+YyQuAet4oQ8uHWD
L04JpIiAzOKX+lm2soNouZ1nD3I/3S7RFLqDXCYY1PYTDPZmSNhPPvEe7wXt4ONywnemg7gEmy8+
L1S35vwgqADzpoBMPO9OQwQaOC+00VORw4HxRYAD1PkCZdWSdqfNjoS8S3a2yuhIeezXa8ucNi9R
MsBCLUUCNuo1obbIulIDKjPfZER9OAvNr4lI3UURuCnhiM3d16XPYYbhh93qyvCNiEuWDEHgvw1d
NBQRkCb9l91qiAv2WUXqitKa0S9jwNX1BJJZS97V/R7byzwK7ECG+TiA9dFkY3tCFrZ//SQ23acz
FnC1LzvLkLc5tPonhh64DU29nyXi/X5zPqhpKJa5m/tnCs/p6Z73ajNPFJqb7GlbAS6+3yhooGfw
5FqtirlRGRxYG7ptR0QCDO5XniRRdmzkGIuv6cSn5X02gWj8vpZtqH8YfFYUPJbzXX2rR47IbhBW
d8We9jY3DrrAphljfLOYdYWKGw1y/5BueIHDMK9JCdhQb4WLUy4vAvjq0awOjBuYFfX6ROzMBxwW
qzVPNZtkhJKyiZGyiLG6zltQFg6zEAjvzViMjMEy1m2I3k/O6345ABivs/7cNKY55Vzgrh55LXJV
hryLKKqzPeM/a/iNUV+yuV/iRzYvmb6Qdc9cQWDletrb1LznppUIJrYcjdzRGZdqUSzxFLcPqQhd
rwprROsfSW0blxQTQ/gsLugokAELF0mzP8AxU02uNP22Ffj3Ecg9TaamlwE3BM4/EDnrsBZy0F1F
t7D2P7N6i17YnqJ9b2HzdtehTh93HGkk7ACN0kh+wK6F/yaHreJyGQSq6AI6qS1+TEYvMAys8yyX
9wxhdClqhtmJ6YBf3JwthPTrB8X7fFkfPG4F/7y4euNVMzVN/IJKQcfQCdptlMeojRl/N+UoV46S
T4lAFWqXL6kYoYbNM3lCtSUtRA+xzdsTyL80edpRAbaHnmBHuUOAdHbwlzlzWe9RTL/CSyqZowc9
GT//HhYz8r8WiPw/LYyIX+hLcY4d862Fxe1M6nWqephc/twQDlRqDLGO4wCXk7oMopZpV+LcofN2
MAukI/6UTgAy/UUiSthD5BhNdDog8W9Wj6pXchkrzAJHL6so3QWFv/0UyPSc5cNCnhGjGn3VfhEg
akg0BaKkW6et+ISmGE4Wk+2RXlduC1JReWmiwCKYIwHZS7NKpd0Ij6oxHx/USuPvA2Ve9Yh8jwyp
KzL3UcKL1oCD/sUnabRUEV27ySKge6nnB78uBlEhY40idsKgJW7IYVhl3X8TuhfLweJdyN4J2i7T
Nfd8yZoSw4axMr7fpiIdhGuKNmKvoWkd/FgJOt2+mb87ipTt0yZes2BKvkYh+oTztWUB2Exkt8Ou
EMixFHkga5oVvoeDz4lZlamHbQ2UnhfkX06I+YaZhypG2QLtH3bg7tl75MrYcN/CkJHkMLubcInW
wBp4sA43I+CBK2te8zJTWAAdxDJlVUclJVWw8fpVLyI6cULSp27aoqiKVvwzkGX6y0Ms3B9H480D
9gq7S4XNMf4Yt6gc555eWrrNH8zK3PuJZ3YtYNuVo1MDjjYWSYoclyKGUY3LP7A0XQGyd/0vaga6
ANkF2cGHdS9WmbMXMaO7QjUCt7UEHeFJ44wFCWpPoUxb7PNAA/x/1nqnV+3acIf3akhKhxAX4Kz5
frEwdSjZuI8ovJf5nMWjL/QaEDG9ibYEfzecTD/LKsn24TzQrD5xWS9Xo3E0iWR2Zd+67CFJgNUk
qjeo1UDJEmkdYHW/xwc+hKSA9ZwtBaFLibQ9d5rntP86zAOOKxhoVabmyQEuSAzVQccLKpbPYcwt
OrJUnvsR3fbeDPFBGZwWE+F7aUdkgguHEM2NAutADPYnquYRWw6UaxwR9SECdELwDKL6ONo4oFly
42WL1h+IhXwtGCV6tZbj82hn1zJZhxrPX5JkKFs7+jtkwRM0AOn0G/1v8rFvcHCkOpq/Nm5YSp8G
9sxCbz4aauoLYv7qqxG+ewm5HwoaeVa2JpGHTVP4hiSslQfwlVExqdxHZwhop2rzBtUcYh7Gb9Nm
RNHXIO4aMBQ+QK8EfJxReRSIyz3bHvUfKF/rnpZZ1NbwpkPHvIH1cgJvid2Bv+j6IgPsd5JuZkh2
pXRUh7VORQvjpAzpaT6g9kVfmz576zQ6f772v0Dbi89DGm3vUugZT07y2YJsv+OhSZ1V0vj40FDf
/+jmRdxNjA3v5doT7HyigeWzJSsUNsPRZxKOz6ZPz5mR7QE2zdjooe3OjQ7bXm75uBzbyFtVxL5W
v2TT6ieTU/nFLZYVZI7a9kBV4j41Xb1uR9uagV117OxRtyObqiRtuveZlP1LnzbZ9zrp9W8kiUUI
NWKoyXIhPu4uiugDIEb1NIeuvixE5VGxwlChgt4at/9mJ3fSmEF8H3EO+jPbaeIro2R9MlmNrL20
b2JV7rreznWeSHVwcRQtBY+tSareuQy41jBvAaiRmbrK4uI61Hu9JV+HdsWNXOhmi++SlO/jJ5KN
8NfPsznShwYtzHBAo56mxbDn6pHuXD7QhNkJsaG8AX7Ubj/ieGu/Mky6H1gETzOsHbpDdJQzoATc
kNFh5CK8h38XrCzDhACP37U2ti9jVE+P0pCVgcw4IsSa2314lgmqy3E303WbCLKmOtxw8hHDmN4+
7qh85cGOqXxKSd7l1S6RHotPj8qiFLjkvzO28gsYZu5IWBR+12McdsCdS30Fq1TxokOZmpXYHUaW
DaBYUxLQnZ8oX/AaLfNrhBZPMmjbmxAt2ZGsGQ9F4HkO/9OB9y0UhIb6S8Nx+x3alvpXO+xeo3Zs
sxdF/MAeojCKnzHXnSoZQpV8kSA+92vcpxy7GOB/fAAVAwUKx6q6QyO28Ruqu+EzAsfqX84HmhWJ
iCQp2ZKiKFZTN4OHvKLBLLc5nye8LEP8RbtlesShkHwPXi2/AqZCz4uAbK2IY4s9GS37+LCgT7su
SqofrBmzv1Cs8c9d3HK0Y7Kbo7sNvtu/VY3KrSB9uplKokJ6nPdB7WW60vwukQPBYT4O5J0dUbcV
Mfa/Kva5kXeETUKV3nRkONbrsHdHOaSzu7DEtVefvKIfHH8sL/AruhEVZws8o/GqKSk4+Pwz8qHT
ppLZBIorAb09K6cF6XePYxZbWGLyHlKo52HlONlEivPved+nOvqyop67ZmEdDxa2aqza4xVgK1x3
bH4AtWB8DzdA+LfH6SoyBKzUMn/ZMeo7A+xAW4ZDMa6BCYnG3fsxjn3Juy0CJ9TjvFDOM/JZyT5/
2snqPrgEflbVzsc6lClybEI1+nrYJ1wH6+DfNyzdf4wjLMDWWAzpIdra7h1FAPa3yLX85IIY9d3k
KQq/zKd2OG+L1p/YrulcxWhlXxZ4Rv4yu23sGeSufSrDClTvyFoIBkHFb9qvDYi4T5D9dI89h17k
UGdOhQPgCjaXHboPeZUA5KczfiK/EpBbuhPlCTNVyoLDOsXay3IVcegPjIHdWqqYK3QbYBuM1RhS
+pIvGxYUv1v5gqtuf4pbsGYLh8sCyR10xZXl4AnZ3S3SLN91Ngyh8FuTkoL5VJziNIzo9bYN5Xc6
LOC/ztouHLisVJVCFvB+0HSV7qr3Bm+qxfiYXPDcJDtkdDQXnYMYtnRjEl8IHt33aFqAujcoTB5y
Ck78sY77Ybtwa1166fKUfwmTm+0zZxrh35PdO7wQuNmYvwA3UPYQOLCx8x6tMyvTqRV3tVo3aBoQ
SgJEm81z8oTaaxvRH8yjKsW8xhrNm5mXqvb09f4ltcvzsxyl/ZzqWPUv+Zio6IVvCdlKlOZuPUVD
D3dwu/HkeZo7892OO3roTG9AMuFUYjFWSdLkR6M4KhAqskEekrEH/TcOgU4PaZxmI7rZOV4r7TV/
6k00/xXGScMbyrr8gN4OmApEJX2DeCPVfM9mQyu+T4Zgq2+zqjqGyiCgJXNHkS/qFCD044XVWfRj
nzl/ABgh2Gmjfru8RiaaH7QP8bs5yBZdUKjb+z6eWv/MFY0vQB+fVbPQpwQxiFd4kuHJus1B1RdI
zYEzdq2ip25YQZbs9CS/9nmzmSJO6Hxp2WjSkuhVnnYC7/QvI6zwD7EfwgfVu+W+T026lnRZO19l
aybjU8ST/rPvB5JXqHqDA2vaTf3Jb7PFlTyhJSt6S8TBAaPMi9YliKaYU9U/kESYsRhQWbZFStvx
nergY4DTZWlPLmn2n4pO+V42Cj6mjz2Zw3jIcwhNr5nH0Q+AV6C6yHQ3vFrhRCjWYuLho1GMmU5V
tbLdzQewrnJztiwWrAQwStsjXIbapepipvNykZCQs2FhGHdsbHMF0wBriiRecKLStMsfMxGtZZQK
/WOl1s7oMXQ8H00cHEce4YqaJ97kkZEuN0WUI4UDnQPs3wqpXDte9q7ffNW5TYmiaZCeV7Ue5CmY
h/f2wifKngBZZ5VpqHwUdYp9QjT/xEYCqEqgwS3g6FC3n2Q0wv7XrnmDUs/k/wmbSo2tMkwaX78K
OAjFkk/SF0tCxxOAmj0u2oE2hzXL2q/1pMYjWSa0+2poMWKZ8/BuCm77lsVTBk13i9lBuQSU3IdJ
a5wEUCyJ+FnB1/xDs+8W1lJ1b99FFtlLj14gyARt+gL/CoepxHbIavSBpQc5tj85BPzSEi8e74qh
h01pgSna9s5Jv00V4HzcA2QC9FeMfdyPl1g2/LvMle1+77RfTIH2EjhB3Ds8pA4JrXd1oIaUgJ46
MEFrFe3PnsnanoKLZo8KeczvwRIfn+sJnmAH1mkhKg3O1FitPLd7GWov363QFMzlBnX/BwzVwq8+
4RviOkxizlmTmBPuedxM0rfXFpAY5DXoGl+HCrN60gv2FDzYtia7U35Rw3XTnPWYpQFhOE9IAV4P
jdma7x4490G6Wn9ZUjZ/hRnp9nNDY3MF9o5dR7f1A0yJoFJrIBMRR1v79GlCa3PBq6WXaqOpb8ou
QCqD7qbhFI48NBo+JC4d2Ym1rukvr+TsrcRcYHnsUlAC7jC76vJv27onGMQFVN84MEL7q+/D9iPs
isjjEs/JByMxGJPaJxeQFtjdtCQ1oi37bDite61RoWMO82tkAbtAijUBe4P2HDNh5tH31sgIzRgg
vxk6gg9iWZ5InaVVm6V2PqNAcIUhm0JN4cefuVuH+QE5nx05dEzudxaJxBfhabj/P47OZDlOZAvD
T0QEUzJsgaKqJJUkS7Ise0OoPTAmJMmYPP39dHcdbXfbqoLMc/5x3qQ4V3ZE7S2AXCWAe6lOyiiT
3a8DXzTYKAmuVxlOXHBMc/WUyN3XwA4gpVQTItE/I+x2/1QjfEqyWvAyc92s/1acJzVH/domQ1kX
76Yb95DHawqHrLT0ysGzjfNNWHv9T/oxQ7Ag2FyQ4u9DsIRlvd3U3I/DZZij9nW3KvhN7Erfd642
LuPpqIEudx8OeIz6u0LGzouxPNI5Kss+rcodTo4NTdZwxnDQeUyGXlSFJ8+1y7tDLX2+efzxjj1X
+VQPoH1xyyUj4XeSPoyqHERYlckWrvWYLWBqL20bs4kR8Ajrru3ipuqBkXdt9/lzbdoxK7QQ3CpW
JxMVuUde1ATXQVeVRTqssXvZwn59D/dl6dKZTvYEr0N422SoLp4peh9apw6e2MCguuHL0r4TGhCg
KL2fU1ev+SzL8huigSibg3DLdiW2H4s1mcyFbX4ZQ6t7khR1pACcw6UKC+udtx21ok1UfAIO5pyX
QtunbQJA4C4sz523tLxBdcFaEtF+lkpZ817Ko2eEMzgNgq36dJwR45+IBla3ennUEg1aVDD3pg6s
1sWdwABsXda3xevdBDB0Z+WcyQDcta8TupVI+419LzNyfFkRhGSuh4lH7KG4yKHYL74DD9v3xjyw
bJh85414XoVVX5qgE9euG6J8tuRxJu+ie5g7EZ/ob//dIwZL+U+xAyld1MkytFRxmaE22RDv8XPb
CPt9qwe2UPilpxhs7FHV0vnNw+5lh18NqeetRZHtgw3BUbplMniVnRT9UZyKdm0+vRK00JN2eZlq
p8rC8pg4xS3rE7VTAZRZfzomkGfKQKN8jXb59Vz4f0JMb0t1OqjDKLOGeuZvVVjPOVg0jGix75mn
w+Uczia0krpY/yNBDmimWY7rOPh/GLj/juUWvGAQpZoXQ/vj3kBXbSD0b3Zph2D4rZvV1h5fo1hb
j9M2fgZqUKd2rCBWyiKmtxJWjxWk4bZsQv8NZGE6A1q1dzbt9Dmat5GL3DR/XX8eLuCQwbdOz29T
2NXvnR3QwbYwA+CNmQpSx9r2nszO6MXp6jA7NHhEbgWxTNpKx24yDEYmBrVNVvTOb7xSE5/nKrIj
1hLpSmWC8NTjF9UpIpY+iTexbmmFcKLiskc0n40tiqZxn8vn3ap/ug3hWJ/V1ns7AZih3Qf+qaS4
LF2qo5LeeZsXLsI2sKBinkfT2OWDXCbXs3ITYOoBlZrn8hC8AFKsP9Yj3vsLY5vZX4FSmwGeymg/
/l5Nq/9btGaonuxqD8fT4ERG/6uNd8xtsm+tUFk1VaN7O2KCfD+jerSHOz5ujNLCRUQAw61V9eSS
iO49HFq2mV+u0v1hPOcY79zWkd2YePNWjS8xZibNtbc63JJ2Nzrb93jR1fg3srZgNEmvakcjVuUX
mDbIcdwSco+XKl38pgTTNU78a5k7Zmg/jMpHmM/WOem1L/7vg2tObjjPb9W21DLZpkhbp2IdG5MC
6oaMlv6McpkbkepUJIxqcKtPM7Y+dFdh+UH3WJfF+M5CqZiROo4bmdbdYd5tUqn1t7iOtionr8mx
07gb1Q1QxUXJ0Bat+rdaxdy/qUaY/sUh116ncc3Fv1NysekmqXlZm4dhUqNMY4fgSPZOGCw/4Vru
+6d+ng8+6fIArU1aA2CddpujIRk8H7XMXRx7vnnAaViUH7M1mOiJacuu380mDpUcC83273U/8jC5
LqSTc/LM5v6Ec42c5xaQpfxXkWr3bwnRGZOchni2zlZhR2yzAwjDddCL46UgTYf1zOgzl6cpqqy3
eOMpIdbVb6vRRpNQh21BYbMQ1DZbS93TJTbX4MazWMkUhgqLlv11rqBlsnpC8GQl4YDOFCnnMO8S
xtcu7OWfsynEeyeovMEXD3tXUVQzBQWqB+79WZ9o5LWWj1ZY/fY3BlKKXPLg9E5HtLsQUbqnI9c6
mDLXUw3vN+2q/OE1FmQ4yRReZF2lqqZIZo1CaXbXuaiNWnh4MvVvsRHSuSD10eY6aWuSQxZOMuoe
p13v8TmsmkiNV4qLSsYiqmSPX/66yDLdbA+fZtkvcEyZlIS7fq+AtrxvO8n/asz2KVyCgpgGir+J
A3UO8UhfRbz8lfzxdWb7fEJrIgq0AiqxrHJ/mBxi/+U9OynbbtK7ZID9EUYIMeXeGtQHyp9qALK4
x1JaDjrf6xUMbLHLoLuNMGHdb6ir/vgxcWCJf40z21CSQd1ttX2xMSD6klkhRCYHq9Xys2ezK+vI
OR1O0PfsTtVszQRzHo4F2nCWfJlld+U8YYGjYG1wjw+7XEOVedMc1e0LZIHZhsfIdkNpZ+RejMd/
gVMG+2cXLlULuW2C7r8dRGAZ89rzyipXUb2PKp1ccYy38oC7Juk4wM+6Aw/I8/Hl2n5RBy13cO/r
PKYwoSWbESmJNnbEBvV9QiCg+w+8vw1PvH1dtGbRbPQNUXTX3xzBajbk3KVhRJ/tIthPjMc5wSct
O/UfL3Pj3+zZrcdk3LzNz51mrnj7W/pY09WZIpIv5vhfWdn158r8s88wXJWIppSazFiWZ+WXR/dS
BBPX9WFToMRhEjRXyC0pXtuoXoqnze7W+WYphKl3RCTQ21VMWmZIpsWJjnPBbLKO0Z8qbto42b1m
5BUtGSsYGcfZepec2cOJn79bTrXsnQ7nduSdnMA+lsfCB9D5FOURqF+Ivdw/o7cfEdAC1Cmw9hb5
DwJ6mp0DasM7F4FGa+UMcfcSqTqmu2oP7CDI1s52NUZ2v/uo0NcsTzHrhUmhRMPxVg30aubG4/09
qRj6N/GW/VBuOlICL963Yd68U+zY+5SwPxxPZhi2Y0hW7AtH2jTgr88WgheRQy7TP9J4RhgGkn28
H91x2dOi6IrqQlpZBR/5RZUnvDz4CAd3fxlLa/N/2Ftg7582pc1OZhYWcsDR1bzvrrNqhmPSCH+u
Tjyc5w2xmlcG4TX2ZmA/gaw0dduOHpvItXmVADIaXvQ6BMGOcaSmMffYkQ0D/H8ijiokvJ0HwH0r
WgFKpDqrI/u86Z4nPxqDp4lpl6Glmpf9hIZM3rVtHR7XAHf1dRqO4LeId7s6odWwPzDqrq8l3yyJ
ettoiCKVAULQ0NYvGnVA+CcAm/+vKHhbLnvbb32GAx9kMLQZBa8hvLt/hxxh/ebXvgHkl31Ep5Cw
18ettZr2vmmrgWnDk8unr2Jvf7T3WP2Cy9v/yCKUbRqrovKTYfF9WL0Sm4KFcDXd4mKN0mZtKsnF
QWEIMCP/uDAJQzXxZZVJfVjdTXVRcOpLuZ5FFO4NKecbMIT99SIPbgwbYpT+VW3zsaYTRDp3xarK
ECjUbd/daR3+dhCFfwj2HY7XwxfjL2Ohev/W0PhT3GvdWkTnGmuN8wJuXJ/QTB4qi/tJMphsXtU/
CkMQV9rXgCg5bqPGegmQdhAqdLT6Pyi5L4nxF1w/Jfs+LCD6e6Wg7NrS1gVMTNl46VYviN+E8eKB
pqrIa7lQhV08AeBiNUqQurbTPyqUSudUoWJh2LLjJW6zXhjpnC2lLffDHophfOetCrcv+T0A1zZS
XfkUA2PrhC9Ohn+nWLX/1c4wOjxDx1LlxEuq4B75GFd1TVnCYxC3Y5geluNeej02E64+gIV5GtS3
NXBHwE2NSKF+Lt3BL18AqoIXINi2/BNM7BT20qwfA6mB3zA37n3qBJwPGIKWibPfWjrrpeTs+uYX
exmmYbiK6BTsVYviNBwtv77fOuV1P1pf9RyXZWWJy8YCFl7iCMgoDwPgkRxxV71kpb0hTpEmEv5V
lCPynrBrbPM68qu7Tmg68TmXQr+PzHQi956gB68sR/dN7oC7+7lz5eFlLZax53Imv/7kI0jiuTrk
JtOKelTg2c2Nkawk5J2Hw1Nl2qr41YmuEQ8AQmsRpYEqIj8BRDrGkzcGobhFJaPxExVM+iqH2vMh
ofXIubQ08XQ3R2Z7U9MxUnMr3KlK4lHCOgxQnGdplvIaSk76y2qWaaMGEO0eBAfn0L0yE9W+KEft
9nXgVkLP3vuGH69UAJUf4lgG/7TFyuevsW6rzraj5qcIaoI9g6XoX+N9C9/sOIh/uCNPckprmW39
M7uq+GfRF3/d2dO/InsNh3yHwVqTqlB7eeoOoOPUYiwLfrucfVaVLDH5Fi/RFojjtMpqGt99POVW
3pGqUfzpGTPCH4cS6zddut29xajzMqloRH3Sar6vrhAGjmFZwsS2/GYCOA7NxFO/dP1YPftj39lP
q4ME9aErZutBSbQs3Jy9eVQ0KLsIs5u2fRznCk4F0Sd+H1l13UmEVoUDvZsPAVvulN5bj2TuOjhz
UD73UlfpxpaQKJbpNdlEEF90j7Rz7a3xg+KaKU660q2elEPoy7PgVKyyo5mHn2wmJQKA0WfqGgBx
+lsrO021Fl06HYqltqlSO/J3DrHejQkk8XaXMyqqjp+BcYYUxfK0fCnl3edumuzym1wbPbxGVEk2
V11149fsz6uSHMYDXjKrJ172YK6RXbto+84V07+ck7AwB6oXsMpXNpJ4OI3aXR99txe3UhXjNWZe
QGgRW6730utg9zOWrWl6PzoXBVm4BbJ7q1Vh96e63NHqOHAwIIJbMZWPNq1/T61j9wKGoZ3avNwK
GV16tYr6Af1eA0C8jnPxD0qhmX+OcaeGt4J2YpEwSM18A4ecbgWArJ8jf58joMd14ReneRjPGo18
xUUEx3SJh3ndrh2i3pdmQbeZK1cVXQY1bMpn5yiguisLHeajhAwj2kQ67OaJN7j29nJYC4+9ast5
xiDBzSduENz8EH3tolFseKvwaIspSPrimMebRxK8vPjtUR0QLDMyTjDy4zwNlsw7ND7XceOoSBqs
FmvKoDo/TrQt3+mIMJh+GMpvcTgNd/Pq0usaWwFqIMugm9JwLeIk6NW8lfBf6bBYFEaOuvC8DyYK
E6Sh5Q/e1T/E8a9RvEVv29HVt253x18TbpOSRnGKvFLW9c3c5jkO0FdwdcwpRCyiP2Vsp7lfYIe2
kxyt6bqRr8dfcxzCZ1F8hbB+SX8eTafq/3QcqHO4zzbWpNnb7QvqfaHzeDtCcu0OhuS0/0J57sAy
C3CcojrOPlWa698oFiJM/XVz+nSp5/6KDEG/jIPlV8ybxjdxJgaurhQB2FY9r8uBCoE3cWZVC+1/
SCdkKufBbU/84aMP3TAG3r03Wiq+TnLUXda2khq3omUH/81TvfwqDzOfUHjhRPCDYtAn5Uh2e7+T
7pq75aQYCK39SYxrlDdl05p0XRbCqGaHwyobRhtB5DENf5iw2tMq2u1B+I7MMewt2c5497CU4JoD
doNfWzw0PJCqJYLnUEPmT7N8dppCyXNXm/YJakReKmeXT6NVeyfOMhfOcTdrrpmFkiY+4otQjXnm
U56XEyNhp1CTBPacsuEiLPVUmS8lfME3xWWj+QIpGX61d9pp/FgtGZIKYkT3ckGn6usYMffQhhpY
8Ni4L6bJhxMZ9M0XR/lTKH93vzfamR3/vGEgcj+0bmqy9Jute3AnW7y6VRD9KNC8lSn2omJNIguS
OIyPckq0bNy/O+qoI7HjdbtVYtgundcigpEHBG2vv2ADQsHvyQWPSj577f32hjYYcshVbAPQ251M
157E9Wt5oJ+Qjluqi12I2GMkcMlKskv/gW+MMWDXBcKq1hlJ1LX9x4LOXV4v5VtzLjDmPO2VmW/8
Tz6QbRGpgQX+eA065CxpG+nWSYtqsS+HQG10KrvWGlKNXu4gD4i7Ijqm8lpu1p4o1q8LyvHpdWi1
V4ApBat5CaMeoOEgE25IWh1a5hGtLJJwhj7re7B60OGbXr/u+mM4O8RnzGeILrOfeq5E+69tLy7l
Ayid2hRgAnXh5nndkc3sueYJXBixGgfLKNTJOhy5kXPscFcceHqG8273vpWNsKPVC+QSjT2LFbNY
JJB7I4NlY8dWfFc0VaER+3RsRzGKI3EfzgsMqeGCvnAMIsyae1WwYG7D+sw+73/GagpwG/lrtVNZ
7JfvAeK2Ozu0xmdBjpR/8g89OI+Mm0uROQPq+B923VrAgrYVncJtZ1rmoY0uI88EcxsDdpUK1kdo
MYemqgw/12ISGQaDfj76rSoA83ZnBPmeygJFB6raVyaVdeG/rUvcGN3QvxGQGVp3m2LjO02xM373
/WHPOFDKN2oRGG2JdKsZv+sjDigHg5KqEiTaHATAiZziNiTAI7lsDF2w8uuJ79j5tFlMTtXiC5Fz
VaJVKJENwXm1TNKJ3lqUJ5tBW3tbGViDlNt0nx7IWB+b3EEEYp6dZZwcSBNaXfKvc5g6F2hJO0pE
h4ohxUbiVKfyaILgeduxJicqUHvwFEsRHk8I+artii7iK5Df5q26Nbyq8m4NxeRfTKlqdj973/xz
PBRO9dfFbUBSnVUDdVQQrltit0X0Mx4iP3imTHbyeamtysVkNHRlFlQ2ZWnLXrRBOnMo9KlWMw6T
ZET7Nn4zM3cvR3/ZIcJKyQm0+3TiAoGMWIq5GuPUeMhsH+Jl1AL5LGC29Z3fu/rX3WdYX2wvepB6
GIqbo72uOG39Xr57S1994gwD7vYrsYWZ1kYA38a+Hy3vsLF+fy+3ENIHmBLZJnLWEUW2N065stmg
kxW3lAuuigYgaxHGAxZN03cXv47K5RTW9rmPwvVvWak4r4JjUpfZY19I6P80eYjqs4SdWZbHcZgX
mR+rifRLfyytheilLuk/KCqlq9Ma9+1vCxJ/euyrMppOvh+bcxBam0m2oauspPkyGDAvyzI3RV3j
G7GtPg32IPqDzsx/GQtVP1RDCAMaVS6bbbTViE2OYza5ZpTYUwwytnqDt+Wjt8rQBoUnaLhJym71
issyKFk8etZhfxk9595DSm6jFrv5ROP1P4dtqp/6vg8NXbiBeBOKlk12dDtqHlyBYfK2TZATf8s2
xOJ19FX4qr9kXBB0cMh3Poi2zN1GHNBR1n7ceJAcJul2Oy7TJIrn7kBa+SpZ2J99Ll00BFjqskJM
+/HgNnUb5hE09y+GLdLc3J5TtE5QOB8/7FYd16HACfrbJUdkeaFAbxpyGy1H+RS1kewej0Gt9TXE
3Pd9a2Pxak99OAM/sUOfV1k3z24Zh7CKTbvWuNniuijTsi1D82RZqsfqFyKGTgl0k84Pf/TVCr6/
zd3feKtV859CexZdRICsOABwrvmtvdzaVwhWsX+Uzb4BcoFTTRmS28n74/KDPbvSJb+4tADW8gMl
KDYlb1HOG5bco39mP9v2FxixVeYkKx7/IvA7uKQRf9yVbj0l2rTV7q8VaXsWVpsXPfYoAN8QqPOQ
TW7LqQaE2qnXaRnm4W2PpmZ9YAgv1itStWYjrEPoX4Qeq8fYozzkhD0C6g4z+mDOURFZ1ombEYOi
cSL7FqnZ/U3x5jDehWAUSPZVX/011WbfasTm09kXdjk+W8ihx8TqCcXOZjntLBRbOV2b45g+Nrky
+q+osYtvcLfTgGDHqh8xKpb/ds9l15H05JKkvUDGuwxpwRVt/Vp8HDSDtBk1ZyuU10AJVozcp0vi
sinaG/YMD0xTYsx8XL1xtU77hBQ9U62NeqLdTNu8WIvTMA77o7kNc8886lIgWKJcE5ivxDqO3XPj
bpP+XjIA+kw2Td2kQ1TgM+1iEQAc2Qt1oHouNkiJrUJiQqoPP+gaiPnWLkhuTq6slLqLCrxFCXUv
6roURSQBIUVPx4PtKAS91iqfNj6uNeWmmAaiAo15oyrRiDwaMShQRocSq/s/W1woVyOuMovzuwwa
8ZfhGcWGWeWUNyPizBwdm2XuYhxzWaE8708fhj13ABQDDwa4x6naOxfr07KoHxbuUpNFJA8ppLR0
cOCmxrXcJ2Q+qIJ/tYoEMM+nuwdnKr5Rl0Xc22jPzPglzufQc0qmonApcn8v1kfEHiQwEfzSN6k/
NeAd8GcB5HkZDd+jFUfVyV0281TOS9OfJpqUXgO78j5b3E//7YsP+7zHcBWPNnL95rMuHKBIxyAk
jBmv/9mIUU6+Xrrjb00WSz7N/hI9RasD9Txb3fKgS6S5d9Q62O/TxCZzqoQ9ohKZVdhcqxIacgA3
KOc2K6YGmrZuyO0548uL5CtG/Ng5TaYabojJrO8uRdxrHvf+WOVDCMmRtkhiyhy9ufijqiIYzmZE
TJ1U0c5hXWtX2u+tEwTOWdNK46amY9DEbr2uhw4QhvCEPe6LVdxNZt3jMVUzWxnWAeEUJmUm2MYH
hBiGDzvWKO7ZOJpVIAvnwWdMwUKX41n2GkZGmNg91/MsrlZoRveXhLNJ565w1hd8feH8tm1RWV2P
wd38b2TLHHvSjlZnn7jvvfvQ/F+BOBXmCXVA1D3IwuIlB98rmulRTGOz00QIX5fj40Y1uOvajzJL
8RINuSeCMUOn6JLwr0NbKX5rOZjFzkwV2ttP9JtfiDLDkIUqXQ0RpnciBB46EoK89/7gT+IkI4gS
aVDXmh+qYkmvbyqYPGivftycky3JOTLn6TC8dCD3rbi1Ht1XKQvAiHwmRre5vuxzy03ZBvCjsrB9
taeN8Cd9A2mNIgTJUugSqUGIQAOPV6+Pe7VwoL0cnHHukx3Y6ANTHCmHfvYiRjuEcELEb3Zv6znZ
V3/ZH1jIzKcYYvjCBCn1kg8VUHic6ALFw6PThSKgXB4mebj4gbNl7mTB6chjcl5j4qBuwR4h4WWH
3D1UtEP4nX01+mE4wc7gyeOd1w3mm949FLt7c0EB2j4tOvTTMRT+fyP8yK8SkfPdMvr+yfghk6OC
eIeNQTEd6MI64QjdsEEG7bMjnSql8rRNRKRhLLc5kCchW0XiWlMsMM1xdzOVit7W0o/PvpoF8pTW
TR2XQ7pGTfpRciQS2SMsDjApWDpCrNp3PrVF/2C/nLTRX0zqVPQuDEnQPfdrVD0fygpJmx76POiQ
QE5T0wn27aLzM5hr99kclrmxLLaouL4sKQldtdNPXYSwyZUS1ac3KcyC1Dfnxz6brJSBet9HG4mo
v+4/IFH198DFCJV0ond+xaO3XWJvg7Ltg3p5I/JpwkFZ6z0Fcdt5NoZte3QpF/wYPMwn3NVhnHtt
ZO5pLu/e/U5tv1rCLHRa8VZ40DD8UQdO14cj1KhUHCnfZ964TFCPQ+dnu4TfMDI5v62aZgEMOf7b
4dby1tphUyZS7csPaZAGoucezoJB7CFitLlMI3q6xCAD/1CUpryMm9EIRBmtcp/jAEwa9yCNhFX1
ZltD+auvNqdL7Wnxs9ahhK+LPedV2dPXtRWRrKVLC412741Pbd1y2BhqiH76e4M8uw6O8pWbdrxD
O3hka78Hf1zLZrhku4pScnq4H8bJu9vAXm+T47ofnt/tz32IiM1GWf6gSb9zkDjOBbwmEt5vpcbD
hGWmOS2BbjDlu+VzzF/xcQqP6R/2HEw5Hi5pbQyzUQMelNMTU94HilCbxKus/YNpVD/ObEMgBf2S
4YZu3mc0td/L1Qky8pVMHpSlxH2IGMtOdCS0PnWWG8gMt9D0WJOOEDwiWSX8nl0M5ObF3Wb3V7PZ
YoCQglnO8FVqOzfWcKROuztvsgUy3nhO9twGZFh/ArIHzsWFs1Y51uP5gw3wA28GsiAPZ8qY0NGD
ml+EVZS1/RBQwO01mNFtqKbyVlkqXNOiGcdsMk1/pGuh2BL6Sqq89xAhnpdDb2fSKgEqFhKcvni0
OP4VRKVV5RZjIG+ka9YvasAfjotjrxOKELzxj4pApYvfV1E+2KhZ7gprxh0HE/9CSAMqb+Mpm2c5
rNfjbh56L4+nBUaktjQIKmtQ2o7zwhG9zCdnicjFkLNsL3r7ktp8mbNzLbuA5Sj22yXlXFuyFYjq
oqZt/a82SJJ3MUOlA9p6Dg91zDY2YrwmM3ql9cwaRiRJXrP9B+lJqInLyoC1AEL6K++vGVNn3CQ6
xLA1eJ2KSmOI143Dot4jkJFgHNaqi/aZGInjMqoVwVmzW3f8vZAKreZLh2vjcmORVqciLLprgOLs
jmANWtArrFN7hSBnsnfuA9doyKZGDbTXQhUjgyviXfxGM7JN2JTm8fvKBvyn4zr6ryJe/CRdTz7p
Ix5/6Dbk5TGbSUEi+nNvhxh+mGqtPjNdab02IlZ/jXTlCTUmIPVq6SF1Q3Ca8Ii+Mq5FrH3MUsUI
Im31fySu+e9HEUKYiDkYGUsOtHGFQG3YVo4+VdGKHqBwLSjx4GOiguwiyXF+HJ22RbHYiPMEhpZz
HxXPU2jM93jweyC9pvnOxh69LRLzAexiLWW+Tnx+cIigrzXk0YsieYc3HWH/383jDLEmH5EHZq7f
h2gPRAzRoNIQTU0iSweoAd0h4GWvyyZdm9W6s+EmMr3ZG0C9dh3KUV1KJqno1VnkIss62x48/xXk
Gn20u3tWDdQyAIACSGk7W0PUDtfV0fJCFF73zav9MCX5pUnxWiJdjhXqlN0qFaHVRJx8MhRDsMew
izULxKWZXZILDgCzJy5n86M2Qr9YI/5eLClDm/YMwRc/9pr9TLJY7ORgy0d5bQkQqHiytXNjaf8i
EAH2HgT33jvG5lnnapmqGVg8kB/2Fh1fs+bhf53m2h2+wYlGDyKu5+a9VLNHioLXpLobvIv2fBX+
ZNA+JOcOXou0rgd1OQKMjUTmYHfdBKna7TEs+wurBB9dJW33yLzD1tNF9ChnEG44EZt8Zc8+wFY3
vXVmaSRqPBccch4PkpTIOArLc2D365Fg4O7kd+KP1yad6lJ/aSHipvzdbUXNk9yPGgg7JCeleF0N
xno7NUbVXu54vRzxqcW79MntYCv/vdbNKP/NMoRNBURtu6v5+r/fjZGxrYtBKyMzlLQ7y3PEmvSV
RtNb+iGIA8f9hUs0DHn1wl6ol7i3K79i52jNetf52xaeaViMJbVzfCJpxTUbpNXshF/J/VuoLxi8
+xcQ7PhFU5H8Nm9qd086NIgcGHJ3ebNmuWz3GO6abz0VVj+ONTBdSiXuVudeILci78gGuQzKV/d1
34J7OT2JEbC/KI53Xs20asfovZ41Sn8fidHvmi7X4s4bGNl/NmSwBCjSCTNEH2XMp2GjHmlF2KZP
RLakVq2L67v3QsdFeAboE8VpRCJ4K1un/twxgbx6lvF/zCwUEJPIDNhGRVX7dws2dpNowgNInTGO
jl5BbbfxtSmGFBK+yxfJYaSi+J7dbTxFDatzHiGH30/EWqGihtafXwZgs9ydD/vRYAO/QeAIGHjY
5fmMaSUu2eAK8vaxT3ANtGXBXFJt/xS8xDkYHFGnchHLtSkcsSTbRowSpt76z/I/zs6sOW7kzNp/
xdH38CABJBKYmPZF7QuLOymJNwhKorDvO37994D0N25Wj5szjHA4LEssooDMROb7nvMc25c6hVSn
f6b6F93h5O2vXCpD8aqUPWcNiBac3oxc7jxhxtmCE2Hx2MJ+2nYqsI+ph1k/IfHrV1tQ6Nv6ou9Z
pjXaHimfd+k2jjK2ydTUlwJB5bAebNQJkUsRYh14HNForUR4B12ktpmbmhsHuaE8oALg37Ia5foK
lpwqaEXSH1w4nMoRRsBl2ZpNJldtiXYWBAibV6a22SymImWJcssBPXRDTfZ7MOFRWOBgHbZVqXQa
E9O4H2KqvpSTfO/gVTR0IYt2zyWZiLiZ48bt9607qk3F8W0jqyi74pQK5gQlQXLII4IsaKL0l0ka
lwfb84LLLI88NAuN+aBSTcSHKEmxz7aUgS+dpnS3ZuSCi9HkvdDzcW95lqQD4sXuIWZnAqhj7Hcq
Gmr7Ois9tz5RDmAjg5U8Uka+KscBco+rBYpwhQlNe1l415gxptNYMzGb1sk3dS1SQEz0hgFdpAes
gRbnuwwRbwDD4xRScKdJ0tjiCSowe2MvDNIXDzko3duhevKtJlm6My9kmZWJ+sY5QKypFE4rzNr1
VRlUIyIF4en+UmhNK9a+GekEzJpBfNGj1trmBrAuvZT11wETsb6PeJmyl2yLVVsIubP6tipQ8CaN
s8pVrIG6SOw1CvkvicTwZ4vyS2oU4lLA1QEMMfXbzJ3kfRvq9Q/CZavrynazPXMjv7OmybwLAsBL
vDZ1e1wQOqHCRUmwDv7uOOI6Ezqf1LKdSqJRTH9gGx+PZj30ayk46iyYTIJVdTSNbolNDiDTCALh
EsFUp5bo9JxD2pUD1RPIc2z9nKG6d40h3bAdotRQxH39PYf8cgEaAMpH0493UkCqXNYFb7RONd22
jqdiXw+WezdpmX0FWEDecaDXLig7W0eBMhzbBw86O+gNus3SLLJ4iytdAcMd4uSYIVQWy4HSSnhh
JUnxXFaV2FloCzhy+kO3jaC9bPE28eYfK8yB5D22iyls+l1ALenoZF6/clj0fkhox/eOnQ2URDIc
4iYl5RWJd80ySDveyP2Iwy2K3J1BNAsOEw/uTRdE+bdalqigSwwZC4k2cysrh9nn6aoY15ard/7O
yePyXlVG/KBjdkUElGkbQyuwRdX4eVcVuoNi0dWUP/Ma5+WU6fUtxDl54YjXpnNvlBS1KAku6H0Z
nGuJmryMHLNBxCMBE3gTstwg6iCWQMlHp2d5zXGI6FBmhekeEsAWD8THAp8w6HBc+YUtLoZW9V/r
Uv85Tmb4VdgiuFVNEF/ZdlCufIOznx63yY5Or32iH1VvCMCxIZ86XrErIgtQmgdEhc5VOa9blL4R
k/lPXqAbzbrhXA38L0KojlJpLq0zKWnlfdPFKL/0datttMGKTpQXMJ6KNlkrEymbnzsdzCtgMz95
8aoftoYwe2SkXlHUEEjmZdtfBlo1Prfa4B/bqYnWGO8FXoKcoka5g3xJOXGZhsAnrX1iQPMZNy6w
8wjTegjq+HsU5UZxEfGyCnB39LKsSZ1Aspws+rhMeyqImpLepR7EOfWDhAiN9hbRWmhFS/ASafLF
4djDcsh0dqkd6gHgJWYXCov0mlPUJOFieEGDEYnT81Rf0vaME1YCg1PBFe9X3KKL3E7QrJ1oV5Lz
t5lANvjsfglt3TgT6qFbDclO/vLX+Ml/x54849o2fo+oQREcanjGpYtErcQf/LmPPsPCItAXsR8G
4oAM72ctKrVgzyrWn/vw+fv8AQurla/0yso4WK39xFEqqZsP4NT/Bjj7ytz+wyebmh9j2cBjSmNm
QDcDiVPX8f6recNa6fgFP/cNzkjVyAbsEBKiAW82Npfo0LeZEt0HXOR/91jPQNUwCVLVj4VxYGB+
K+vhkFX6B0Def/fRZ8R6DshCJUkmDtj9sDdt66T5ZLbJefKxJlBaxHElD5SXbuq5EVPrffG5EXOe
fOxrHkXaKjYOft1eUWf4wh7jA3bwv7kl4gzgOnqIfJCY8Sh7DeOxf6fFiJc/NUzOc4/tXkf3YCD5
z1Pvu9WMT4pl5pOffTZD6eCh2TBVSzkKAI2Zi32ofZLgL84mqGliMTSQXx4C9OErMzRMcCpO9cmH
eQZrRgru4IzC1s82HcNOvEHI8zn++nnccVoWQAZCWVDWAHr11YzGD+72fFf/B8C0OJuTlcj1QI9U
cbDREWhU+0hCZQvebEI4qJ9MqxBns9OCtipR3PBLRPzLLNIrfK2rT41E3X2/5A5x60S1yIpD4jpP
cZVfo1f69bmPnknVf1hz/dJs4pQa1YH9zJXO8TnvPpeZcp53PJRtNXRmOB50mN7OcC3H+HOM7vO0
Y9BpIa5ffzz4JMOtLDFnVLh+/7kBrp9NTVUIvaRHMTDtHfOKzn+5Rz3YfvJRnk3OoEYnWzttf7D7
7lgLf6vn0c3nHuXZzORJTiVvye6Qsc8jBOdbrZpP3nHj/ShxTDB2jai7g0eg4BrRiFyrcjQ+ecfP
pmfYCZzbCFEOYoy8y2qgbAB9PfzcW1M/m5cxIIJSmugu69nzXLT2i+fJT125OE8+jqg4YY0CfCoD
jEOulnMuS634g2VrHhN/XrbEefRxpaUFG/mpgY2I3KJHxIO4TXzqkYrz8GPHrYMY+GZKUodCeO5f
VFb+/JmBKM7DjzW/duLOr8pDiaFpbSaxWpQCONXnPv1sflr+ICEpA+BmAQd4oPkP0RD1n3oFoah8
P9DJI5wMGbfFwRNitlYpDhIxWKDPXfrZDHWEknxknh/8bHKAPnSXNAvzT+1qxXn+cQbPJxLUKg4Y
G2JM595GYNj85IefTdE2qcO07Xi5hXpyD6mEE3zWfhSCKl/zD/6nkX42R7Ej6eYYSW4Mfs97Q4u2
udU+IndA0FGQVieEls/iW7Uv1HQYcpo/dTZdSMdNpw1sBP8Rc168jyQtS+XVLufMuU/BIXPZuPVP
OeiELqJvnMHp1XJyxI1XoUaBN/AAJxKfZDWir2tRzMnRkIdyhFLedz/UQB0HJ96Cuotz3WdufJXo
KPFQYQ2XOAvCgwKMtAgCbZ+01l1YuVcRYT9t330ZxoAi4RSjEeOYPWX82kJlWn/vZFm8aWzdXzeT
627iyp1L8sVNjFVinfitOE1a0O0FOiRpmwsQ4ONxGJS/mThj1w9w7HdmUvX5AouS9hOSrSJcQHYH
lFEHpwPwgbLO3BZQFS9wVcJZ7SNwqEF45ZaedwXbca37dfctGg3ceo29GonYXKNNPwqn+jqhK9lb
bXKlZV29oVWiURvJh+fBZWdg68eUCk+pe4XaCQ24DP5AanNOOANrOUEBKRg6xIRaPWBSyExyEiDu
YzaxFmngXYR+i/gwP4oi2VM0yO4Gx/O2UkNGZCPJvgTDhU1rRK7WQbezjOtOmtedI/sNB/AUA6Qa
cCZhbl5mtALXtN7apR25yZcotMJV2GhbIfXhOgbWBE/ssnCBgaZ59DAlqbNkd5aNGxrxO9gb98Uc
Uj9k2AHZb67cxInHFZjgawtHyRKBI+Ceahh3eOAhsseBcwFhsF9HYrzQ8A3i45JL4Xve0uHpl5op
FT1we9h6UDJ3tikQzGdqg1m7fqScGy6Kjm40urRW4L+hx3CP7CzEiwdIagmkQ9/YPU3dJS5RfFW2
UR0ds1YDKgKrBBSMnqAxYYoX5dhceG5zmTMYZ8Tq2nFBzm2dil0WTJheLtNu3FHfu+j97KFvxq2I
nTZb5/S5bMu1k9saSdHFKPVTBFVxXcO8XQbKxX4jwEB20FKPOHWaZVPqD8KAZAKjF2FnEtHukE4a
o15DNaLQiNsOrlXL38J939I3nwUoDje0aH+5yAhWqcJbrKj/7VvsPauSDvPCtxHhcReg27b6y2RN
N01Dgs+166saGnddwckRwwW99nHr4m1OQ1rbBpDjhRiH00hsFVyPsZzw+tGmpNHbdObBHxL51Wpb
HH2Vo9+BWLAvZJ/Ta4bAmn7pIZdwE6x+SefZHe8AsZwkNSXjwctbeP35PjZt/SIET0rBrdY3reFe
l1pEo6uPLsBTITkUe9tEgOQO3aaeRTFYtcS6lNWiteKIRzAi+At9WC947/H+M6aXs00FP8dwE0O1
2aR9eGhi80h747vyO+cSXCskoqZiZo9TMX2dwiTB4h+GcgvB3ljmPbHDXRkcUt20fwHpH8ElgGsl
LMFFDG1LFU6bsgvNC2kgsFgZ7aBvoA6fZOgazgqENvI8yFJr5F+etsrGYt5ZPQUB2QyoJInIRljx
IrxMi2CPlI9hqMc7UWe0Z/EuXnST95iE9ux1mtDcWZTdNkaaHxALMTcAybrtXEPMrQE5mQD4VmJq
Cz1rh2L+GbOfeHQ1DnHIr8nVRKBQrjTgW0Qjh1HCnzv9SgJtWA/9qCEYKrx2XpQRTDo4Ox4CnD9r
p67UyokruC/Kr3gWAUaxMdSzi3pMrkB+eSfSB640lvAiowBrmhpCY8PHv4kp7YJohZWAhP1N2MUu
i6sdA0y78rGfbDwVgO716MMMhbnMqxQZkywhQmFaYzp75fSzyKx8E9dmfNehRl+wV/e/UhuE7mMP
obasslY76blr1su+bVAyJG7e/tCQ7VQgYrLy3qvaFydttaNOnfxYjzxLelPtwdfgq4080lXZqOmW
XcW0QURTTCsNuesC80L3o7MqDtSdTbaVhptCT7GzjFbyJMZmJBmSwHqq28banVDhBG6VQR6vrpse
V1nckIpmWo2PIq4aeDRWbrsQrt0narr+Tm/K8Euim01+6DSrG5cNUOKLqO9ctTTd5ltVa9mFCQ/7
0KW9rw5x7Yz0yOzmuYWmsczcZkJAZsl7vLVo2RrcdDT10xWsDuxRAHexMsBTEcIBHQGjaOciq9lO
ce5fdEm/76SoDl1mq5VFyeaG3sWD1TYk7IS+2MJXuajJc1mbsm7Vckz9awq/hO1MVtujF4vMYGOT
X9Hlrq2OGgDs8kmRsrGMh8rfykLBp3Kr+y5IxBed54o2PcU+BF8htwpZPAAjmtqVQ/fYXDmRob4m
3UwxL3XduSzTaQdgeNxZEqXiQJTBtkRva8I4jp/9OEBpA7gwozVt/oIT4dzmFW3pJgl/mjo90GUK
TfRrO2b60RnC/taULgFVGj/fDTGqGgghKlqwsUmWQdg2+BhCQA5RIrorrUWz0XopuCXVOCa9POMe
y5HY+4DQ8E2q4EGVBQrqKKVXnskUzKU1iLVr4Koy04aeHvS6q6jppmtLnzh90G9kVfNhACaIfjZF
naiIRAbUZjTNjaFcpnpS8d7KTXGBxchFD11k9dEPBvhLhAy1Nz0uvvucZsUFkvzsAfdPu26k6T/G
bInZJbRF32xIuBl3qLuG/BALEm10YQaS5KSafmgbZCxEUZIv+oITtDZZOBKsQEPy4a5DrwQLb4/m
qs+tUw/5FbkDOvu4Tx6s2uvB7ns3NLQ0gRunSrYGr1M2d8BXzJbfgA4MgWFYPnjsxpYoX7Pr0Y94
cqnS3iIM/+PH8J/+S379tuOs//Ff/PlHjowIn0Bz9sd/3Ocp//mv+Wf++9+8/4l/bF/yy+f0pT7/
R+9+hs/95+9dPTfP7/6wzmi9jzftSzXevtRt0rx+Plc4/8v/7V/+7eX1U+7H4uX3337kbdbMn+aH
efbbP/9q//P338Rc8/qPP37+P/9y/gK//7bPfubZSx1ywHv7uP/+mZfnuuHHLfF3XbimiSpUwu6a
68P9y/w3rvy7oVsGilhFJodpzTGDoNKb4Pff5N9tRzehrUJ6FJaJ8um3v9V5O/+VJvS/u6RK6K4j
jFkZatm//f+Le/d4/vW4/pa16XUeZk39+29gMd8dkW3bMKQw+SBHmQ64+vNo4dQUeEvLyD5ZABVq
DgCaWxFdVI5Vo9HV8YOU7BreSoDrLJIq2rA14d+UvWEtVWrZ9RppgEbEoNfBZAgbWhyreHCg7mGC
Rptm17Y5LTXHb2G3WEy3jR9YHk35ug5WMY7L78hHcxfDUy3rRZwjRFngqqZTv3fMvojqid1+rGlP
rZvrxXfVmdRjlURmuOjDgHQTZ5z72QNM+eAuAZ3aLGGPk6u9sJ0QNcz8/SfsaoC/7ufvoS80Owb0
uuRLkvLgo7Z/9DozEt8R3xF8c+oa2AxHf8iT6THokxollxvr9jbFjXnTurhGozUVS4N/I1H5AV8F
eYELGh8bZAiDvjgRWJCCMhvcVpHa8Ukgn9bupNkaCmI36rOVXurzj8ShPabHCm00hkSJD8/eYuK2
jG+9git/w2Xy/1B6iSyQcSQUrSycF/GpMvjxr33jFM4R4qJv3VHfcL+1tYZ5LbYxnNASdRXJJJ5q
wTuA7o/79gWszJif4BNwwFiaBY26vbJNM11I9lP6WtcwRKytGKnjjZnaVvk9KEnlIawBeePJ6xNB
umo4eeJLW0n/S2nhELwO9JqGRIMNBNNSNECU8XTe2C+VAUxzNfGHY4lVOjrayh/7fdh33NWU9EG2
IKQyRS/oaXXrNLGFqrc9dN9hG1Outb+VMG20O+KC7PJ7JqEmXckoydxtn/Mkj2gfMFf2bYEkKjXj
HlUTOrrHwIf2ssdShFwujwsNNHkcG1DZwpwoqq+maLEimbos5KXUQS++AFTmWWe+bse8laravMAB
Z0XP3OdguqnJfX59sLXuYgtD6209tk4967pVmSbIjC0fFM8yykYGWhxb4YyAtPUip+NfTMaVkdhu
sMsMD8G0N7rKBTfYBN5SBt7EAAUqw4jhBMUdh7FRQ440UGRc+8gXAoS2eRasZMJcWDSDcq9GrMHZ
MfYBbyyEUPZFqBv0bvXOQgoBJjpxdy05HhkEIxQsi96JtGZvl9Jv98BQ+LadE/H7Op52c1s4kjTO
rK46sSId3v2SenHebrH9uBtyr5yAjVqfo6gYgqDYYV/rxEUfB7xQBSb+epYh8d9hiF3mMZJZY/0c
db+4HCpLxqe3i85qAEDb1jat+KSCgf+dYHnUH53WgFDdI84n+6DQihtP6DwF3Z4GbTV4Ax6Yzm4G
blwHmeaFMCTuj4+tIzsij/TKb3kVR8PNSH6nt27BnGu7jL6hfbCjsdee6jgIfyL24dw4W2OjW2hD
HkqwljAuwU40GzNyieC3DDf8KkNiroZxtK50DXljUJgw6IAAwaaBijzgPzVGTJweGritQ2uYLUjc
57jC+0gjNCRnZz49vn3TeLDS4YajjVl+L0x/Hv+2aAhIHBsIVH5U6094tifjQmiy77dAublVEF75
7hixeTIREPFwNWaWZ25d3+KGOaNFfMnQdPVD5buwxaRuE8gBMz8+qjAhIEHlGSuRU/hBu6dKYGJM
Yqc6HJBgNO597ldZsFZGp+Oo983uRgeLCOOcNj7ecEmawY0Qk+Lu1KNvEUoXu2iJQqQ09nZqWZA3
mjcJZmBIktq+JRnIY+J3ZA/BX0dk3mpTex327U/MtnlwGxKxMx3aTkdYU3VQwneujNguJm0JQM54
DXVKmJAn4U5aeTui/g0Qc5qB2NYjyRP8TkM8+yHGGEJ0gIoPN5z2+c0ZYq5mrw2cDe6snoyOGe4A
NP9gkZnSHkCTBxmBUX3OzizLfOIVwDKNsLk5AJda8DiQn2dv4oBgnstOeRGeok5TBJvMG2XfvwY7
0XbUxOiNcJyA4sQvNqE9HrMorbMUdA/MGETmsSYv/Hg07W3YJjyfTrOHCkaKIYc12Wzo/TmZ2hzq
+9hkFUBPyX8DVUTGRATCaJTbmiw2fBWEQMI0CbBzpmB5NLx7RbZ5++clUR81evd5fo3VyOgQPZnX
d+FAtt/xbd6Brp9GaN4i9JHQDol7kwFy8LFLyWZ6iGjCyFUxu+Mvx4H0ixvwHQlvWxMmJWC4kM9j
BWmGDB2Y1xCWuaLiwyz1ndIttVWr4we7cVvXb7+xZ1LpFcJr/hoRbJpficQOHbUsTCv0dpgoHI6A
gPx4Pm+Tv4uLjldf/vqJ5VQwMN/+d90UnXY38lbnlRqbiMJxS2EJCHM7Li4EnaLg9LZcgbCcVwvX
iafHt2nidx6v4MGuZT9uRiCQDFlyeVDCI6JQs1g997s+/ajVZBhzF/xfZVXbMSxpmZQFsOaQyKSf
9w8zrBsgTVRyBMkYmqBa+yJ+SHysEbcWCKYJeIO0CbkpCB+HlkBNBCgIp8V5gx5bj6FeVebKd6yY
lIG07th9iByqQ2x2DScKSl+8OTqGmMLLrnKIdEXkziCLXgSnafRaMgMqq2m/FwauXFI1AWLw3mvy
ReqSv3pg9Ex3Vs4qFnXqZ5Fb1aaUsAVNN12Pbk4ihRXfDuH0VXYMu4aVliIvljJKYMuskZciz7+A
kWF0otDyJPJS8kvzNLxmJi0HFRuLGhQadYrmMim1G6BQNyYdz75Gr9U0I2UzuPP6EDknE6TUOnUN
KC42VGFSF8BISnfTT+0wy57Znu4iXdQDHgj91vMU/leYUgePxW2JpcJbZkaPZZH+x03XWPsp7fZZ
Zj/ZRf9Y5+kAsGEY144vboXVnWCiEvpGg4fdnB2B9FO4W0CYLQJh1y9SqFZAa5ChveqRel8nXtY1
P3SVo0cN7ADq2tuWBeCf09ylRXlZUVq2MRfvsiE5DUpdq8za+SYW5AxpGZS7ZUhgyLYoxu9gL472
gJ43dJ2XaHCf68yubsoafSme63BFddVCT0px2sd5uyDwiizbAOGV6JoHveyHVWKgeTfj66Cr7rDh
XidB/tMcHfC2pcJ2kJj3VdAtARRqOEiCIzEcB6cvrzUUgwc7aQ8GQSjLoYt+BGa5HbCsN0mUbQig
JKmjLi95MV2GMAoRAatrfxifbM2+G6awPmI4QarpA3ZjM2o+xm394vTxYbItZz0SlbA2EvlIf+sX
Er6apJ72p+9XDwZyxWVrouYbhv6X4U03NtF/C2LobswJdlnrroMk9+6KkA2hNn5VxMktiqLtsNdP
B7CRRMeQldasNdcIky2KwCSDfkWALBP6UhCRgsLgWEv9p2kbHQGbmPqdCN560vQnv53QEUcn8Hs4
9PFcrsD1DICWpbOtlXqOLPFCzsRNGZt3Mva+jj13iVqZl+vIhNW6N7JuAxByqWuoj5c98r9g1Vtl
+B1poxEyyPHtL1rcgfW2RPTFm92y2dR5Sdh4F3kJ7pWuiRzVVVJ5mCY8ROEXAJNrgoXBWEC2p9+1
M4nOGtdaGkc/MSyTIFv5ssFEJmRGyCqpSc0TZITolPoU5CmWNRAc/3Dq/OfB7o8HOWNuJP9rpVJk
AbN6IbKnCKuEEs6Z0oEBLoq2aYZNHHbK2kU0RUlD7Wl4nDKrGEn60n3Txpxi52AwXF0zyu/TZHv+
VutDA0By3xKFkMeTtJa1PQTqVrOy9ms9eg0pW5ClvZ0N5b7ZEsvKNqObSBN4QOUookVBAnl/CaFt
dD7oPL8GVb//Vko3OaJZyuXUxkr8vqtIKmLVUHXuN2U2sWfB5uL0K6LfIh04cxKV3/pAmzeiYzgE
t12URGop/UJ4z1EyRYRDd3Gi4Vw0bHqt8MhCWpOTjZT/2KieV1rwutVWqjZfRjfRMUGpzunKC6Ks
eSs6UcAWjbDDzL0lU1KUOzFNExZQjN3+F5KK8/qK3U7Xb6Wl8QL86yf6Knt5992FMHTDMV0HIYYl
rLMn2kxOLkSn4Vy0Mo4CMe5qdYCIoPfU3Bo68i2Ybo/CLJS1nVAxu9u+7ozUgcVMDvoHA+x98Drj
y3Ycy9QZWJYuqZafNRpVW2NsLiq6OuhW80cTqr9Jg8PCmk3SGtcRJA1huCQDaaD8QiBCHzRQX7VG
7+6HDa6WEoWOk0SXvI3fj4VGkbfD3lhu81H59tdRc5nRAO+EVi0cPeiYzGCFvhHAg43DsWTanN4G
Oy5sXTsgexF5/8FdEXPj+d1FKao7SrAyGS7FFHUmo8NKH0ZCxOGW7Meg+dFqSVb9LIN+3i+nbuJv
/Yqd25I8LkO/9sxORTvPmsyMHLNEt7ZoxrN+71otg5gcsyy/+r8OImVIIh8sSeXHwUk3X/8fVEqi
I7YhGvx4q6euVd83cBpqjsg5BnreE7JwFw7RvPU9dEOJF8+HEKZuStvVx6MCFI6P7oMLel9vYhwp
ilaOriDJKIfW2dmMjlJqJkpU4fbtmJuMATMnSh02vejOmW8kCHIziIxt/B9eNvbADCb0Ob8osdV0
OKmTsJv+4KLmofP+KZpclpzZxoj2rfOnGELEJkKRg01uOrZxqXTIFvumb5P8qkQiDxRAp3P//LYP
Lvkn9tbI0aPvUb6nH1/OnweV6Zg4g6kMmmp+du8fGn3jAI8ZEQyhY7LqjT58mE3RZ+aJbWrVLXUO
5DXEmDbxCAUsGZvld5vw7PhUeoKran2T8fe2aZ5A4sSnD+7Xnx8iSE8LFqvlUmr700OE6aYZUMWT
bdySErA0pvnVEdS9fpWRUUDF0Omd+kADiJft24HG7WzjOpVu590S3jClb3Xnd2Xnd6+/9xv1eVgR
W8qoglnJMmWf3zJFnMfYk9+7HSscaGs3cjjkxFY9UReHNrqgPwVBlZBZ/4IsKotF5PVMi1W5S7YW
mGr8Ux4s3w0t7xGsXdNoxI5VNcd4gJEzYzMKZ7M0drU9MMVin8NAh8BTiDKEQDCY8N2sARydiBv4
8jGh0NW2JlwRb3VCfOxfPwBjniXvB6zD+WL21BmOrZja70dIZNT90FOy2dIVTOtD47Kn2KdGZDOL
8nzIidHW0gGbQMa8IuclGW6wazCvOo57FcC2NqeAWtRBuCIp1WjXGGEGGz/xDMUZSjvHdDVy5HJT
0Nf7DJYjkZx4WQQb9IpDjk8nLiJT1dDTaV/EmpX+zNkXdB+IiV5VyO++p2NBnuLND79N8oXPVEVA
r3zCR6toh1LFLW6h7JtQOCai2DA1juBri8J2vVWAAb15Qr4S9kuPRNnkcjR7O7kfKmj7z2VFQtI6
on5GytlgKfj4AZzUR83nO2/btE3Kj677bAa7BpdMMUbqpsVM4cX8/vkg4bIylRr0LiMAGyt8KbV9
4/o+8tygpIG0xmbZGlcQUZg5rgCksC+lkLdUf8xvnUFfeYWjlE5pSPXzo+lrnE1frs52aEwI3ly8
TaV5tr7IySygUHXGwUFLyQGUKLOUjM96AiEDIGY1gXNoDm+LMtEjoNcCdoqsdmnkqH2WlPlDxcI8
bF0nNLRjyuZH7p2spRQ1OWOiVoM0CSHvk6mLbyKjLOK7hNDqp8z3Qv+DW22crd2uYSqTpYguhjR1
pRzj/a2m8jcJIL8CjfxcN401fa6C6X0Kws8YqGmbOSHbh3FwoWEWVds6AE7o8+2LpurDxYxG4LIN
Nu+XlJ4cKvmiksei9Ay5tCdof3QFfQbfgvOqlv+iEhVXawOSP1Wov57V84buX4Odl7SrwGUpB52L
TTfGPvsmtkeb0LfdYRP2WGrXrOedUa8IljY2Rm2KS3xQHMvGrDfHXciWNrulate2xgeXcbbxfL0O
y5F0lgyXG8tp4v0d9ciRa7t0GqGKlba1Y7ttzMFYXhXetmzVBWQPypwnZQcdhzTgiPWxs5MQhVmI
KPyDqzHeazgd5pBu8sJlkTNMtn7nz7ctnIlozlJu+jQD0eMBFEREgkrcAAotl+WoteDKYA1mV3Tx
e8KMjSDPampx9FunYyN9ikmeXjN+KdbwQoJsxjghXZP1DS7eXH+tJ/Oytcm1PUHoAFKDkKnN7giG
NUEVCI4B46ULfL/4TkE2Kz7ao72fjvM3JHdWmJwXOeVwgDubji2gnqobIpLOOKCFt4BwIuK1iCOo
H6AbyHLTkefbPxgOarVbMEhstmNkhc19VBdVeQUBaRye/noonh0nuSbBRTnSsSHVcP7Q52v+w76x
I20eOCLZnSBxB29TsMJ7izSFQLPGcVXdYE7L1FKfhuHFpuoFz3ooyGLe5JR2ja/RmA7FLxuntH8i
MYrb7ZN8GJ9GVYNTa0M2Vcv8NTqshcjlLt7OlMIyOJr2Fm96Mpg1d67G/vXXEu/fm3wtbrayIWzZ
hpScrc6GdlPR5NF0Pd+6r6sVlDsSbl9HSOkUjGkSf4v6gEU1NL6K1mFxjAzsjZuBeNz0yIsC3YCD
1O4wBlQNt+PA6gaUYG61fHCl54sBV2pwojeEYh8oWRneP4AqYEvhcYrapvkEn6oJ8OcAB6Po+U0j
UieALWXXzSoXU46fKYTiQv2h0+sbz008RKZYCI91ahKX1zqUlLZ1YhuEcRISsWkimktXNJto70Xt
UMYsZ5It5Aff4E/DWrGCvK4hbBPpMZ/da3DZWF5dfUJmF1i02eyE30TuRhLsHSXL8Ik2KruTzB4d
EoGkaanbxsq1aQM2gKxs5Tfx819fkv2ntUTNdQTJGmU5StdfX4x/GNVVCVAqqCMeXB8xKN/WWT1v
lH/taYUdP8zxnTHarp7BTI4V+gxeKzA7vDCBVtNYibkrB/AyPo8CidjCaxxe4F0BreEgu9LpiJlo
5jXTTSZSREq/DYeHt/PxABSSAe0YMOvX/qCZ1m6aemZVh/Hag0UO4jRaUFHh/1Is8uwL0GtXa2uc
qxBvv8gP5tpL04b8iortDn3OlPz2tRpKKgS2nxKE2qSOsg89BQL2HcbYuEt6wCRNvy0fLDQjs6un
nDY8yNcfUNS36TfWLZwn6dUe4rjBbqPb3IggMFG+RJeXFSCHTrCSNQIbXye05gkuQg5dY1y9rUkB
iRbDA6j0uVIjAxygR1IsI++CXGa+jU1QDIAGFyP0R1uAP400B2amZVkKAQHT2zkzhBLITpE8rLRt
MSZddp8D8DfvrBg+zKMN/zA+aWNJby6lJxKvUeXl8douwbmQo0BewLBuyp5/NCX0h29gIlXBsehc
N1n2r7M+JR+SVBR0hN0q7ogZXZObEFf3QawoJFWe+PA087oB++NOAHqvdHUxT37LZbk72/YWhJek
LLMU7YSvuttecGpd6v+PsfNYkhTZtugXYQY4chpaZERqVROssgRa4474+rcIenC72qz7DW6b3aqs
DAIc93P22aL0QrGNRVlSwYR6DvJGZggGaXqoFeY+uu2wSeUJ9YTtCHc5oewM2TRijNRWKWNHnldr
ANjQT7LisExkVBnCA2bBYRMU3kEWMqpN0IVtRQDOvBAbR83eex0ulCsPqLQnBXB2OC1uy64pMm0W
D7ZhepXwrrH7xZK+ZSqL+zJB1B55VP/+BmNh+EeR5DCFoaqGtWLSr+vQX/52ME1431rYDgT7saui
6Q0XPRHsgT61dx0irDySxMjEvCZlwjoQWZyEV8YY/Ik+Sh6+kzrs8rKP8wCIH5IajgvCmVO+su5S
KL9CA8nNCzEpGSImHzEjGCxLB2/KjvVtqGsHorcPMhiADFucsb/UJC2xLe3Ae1wmlOVUsa3RWPKp
cW/weROOdLyMFoElT7gGtkjoRxLWt3all5+lHjMjs3qPy0tlwBI0BxxrtiWBptMbbEPOlnROV93R
dvLAmKzyJxZ+2cMXSuxe4RwZpkXI1ChOpbWrFU3ZedkR4qFjZEpjzEEGHorJCd7JbX0xnIHfUfUt
HtBQ6ZRef+GJ5vIRt2oYN8Z4egs86fXnXA9a75oZ7nwKMqiPNmOpwD9AZij3l4/p8PRsOVYiOoUk
gWzQr3J4n8zCSheeBFZLZfvZCUJlEQXk9KhLX+qJnAfmYEDCB1cywgqXV5lqzY98jooF8qX9G+Qv
aFHz+Vuibf8MzI5/1lcRr3Rym8NmUUR1pwMim8SIR25enJdPnqoqwTEpskibyVYYD/JJy7B8Wa6S
dNJ2h0dU0p5yTADqdD2SdKHHoMidicNJ59Ls9m7NHa1MmM1rEA0uzRAqgvGSxmNHtsI89yelq8A4
bHb6e2R44WKrT2Jty2vW52lKGoWFy+Z9FnY1UR1mkRCA2jloA6p+JHgZr61yXswmmbP6xkb+wYgv
TIfJ/J1D+h9fiTyAAhq5EE6OThCzPNwF77E9HqeeEgpD/htFmfuO4UsAc4u0nWEVaZqi+K3wDyf0
OpXOndCEg7ewgF/WbgVVg6lWbpgz5F/wAWJV2B1h+PAYPIx528/lTimrmMvoKJ1yPLjUzDWBP/UZ
w+rvviLO8w9Ltok8ZZ0hmHJOEw+kNkd+V1G2XG57QygcA50QXk0FHSrYglGwwPs2YkzmDaaYnmrH
bQgJyOK8JyqTUAtMyqC2HPRchqCEJL5CfilH1dZbxjm8X60z8sK4VV59hkNPmKPr6tHDslqw0na9
KwB99WPO827uu5pzaJ+YY6Cei6zP209L8wbauDxLCMgyiQnoztPAbs/rfzsllKYb2s8iQSCQmk0a
v2Fdhw9QXek9KS8a9dmhDxxsDQPcjfSjITRZnFzltBM+DHljbyEN9fG+oBHGa2HZIZUpeHoICLJs
FZVRlx8q+NfmC+7UbBvVjRYyFE3K29BiB+ngNDTvHm7QzC/IsobhcvHlw77ny2MhFgJBStJBrbfc
QJiAea3xAO489/PMMMaXvmAtPYZZyIwQOYIYnU2Xhtmrg7Fr+Ihhj3IIYElZsF+u7gzjmlViW7+X
AhiGgI25TTEyTXLI1u5aUsgJPpvP0ua22UIYzCDgz/TawmvoqpabZ8XA4OuYWJyBvaGG31FaLcMY
Hxxmnt/nbkT7OEXagayreLy4qc1m1YyVCK4mjYX72A+waYiet6jAhoDTMlonhPAM3xhSuSV2kADm
zXt+27PcxnYaZqwMjvsV4A87Dp4x2nQV/F5xSSqzmt4WXk56o33FUhreBZ5H+WMEQi0vOhNkmx/3
5CYIjEEdgGDn1dqbSFlXleWjJl6nBvKCg8PrYBM5TxFnryojba12ZbTtiAwnI+3sGDYE+u0JopD6
nZs2GgoPJethz07htHvHwYX1XAk3Lw/+2E0kJuGIUsMCjkkzb2pTMbIEGm42y56TyXbeAu3Z3Wuh
AAauE+gXO65JPAcoHPGG5Cj4BuIzgkxmBET/JLMZI6RVC51oOEjP7cghZY/NTmEz5fWhwfFfXw2d
lff7VKGr2FvJMIEMenpprWkq/GYzMOcVB7BFChwCkAvS49KqyNWdRTsb74XFu3Ae7YATjoEwK5U0
wkQeTatOOCVirIUh4CR6BUVGI518rzOxwZcIoxg2kUA0onhXJMkye9bL5pPUNiihhq00mAI9i2cm
wSgFJbKjHcaqCeFImKgKx3dwGsLmyRrgpU3GttqqWofdSrUy7wZOjJHlF+v4dkzyH/pb4nuDscjN
L1Qn82s07/HDI5wKUb7HsWbLPbkIM5Lfu9I2w02mPM19zDDMDIoreC+ERaJspvIB7lHtEi15exbB
NJ9lKdT9flWXBbP2nQfPB96RiTLc++3qPfkia9Fl9fic3HbWyABgQDokc+Cl0Wgnm3OJlSB2pHdy
C4HW5+r0VqYsJYR92+4XGlyv42eLs6109GtAZId6RN+VJbvZntt6QitVW/vaa5r/wvupov8ouwDV
KUkBYEzhY7x9K8v+p3Nqu2HspCTSFzWNl2FFmRulMjj/9Swl+GJmsDw5nUHVSc/Zg7MGOA8Fuz5x
50bmNqJcoFACuFvzvjcFvcKCazSFBArVwqRJfldTQwuT23nzlbpDXF1ptr1nSxh1fQyHWnymzN7J
pcPcLb2kk1Dp0WTThZLrS8rbNNCN4HlIVIPWKzVoTUrLok3xlVV9ix2UqVtGKSkBVTdYNnL8uRcr
wbm++B8/ONk4EB7AJDT7AyTOurb6FLo0dfNlxYzK1FOK7U21QW1pxVusrb14M9k+kXN9j0jkUQtK
Crv2Nl0GD7HUU3Dr4tAZcDWua8MmdwNHaL8RSxDch53VGD9z0MIqXS4nTZ0xeMV3eO6W0pz2MvBR
dTSzvxNXu3SLo4y4AYEmpmZPPOlwmEKr9knQGPEvfXOqdkifXG2AwqYXcLKJZXcgU/8GEJ3H/rd5
slubbr9tJr7wrsWHyvjQpWcVv9NIUOQtj2xqLI6exmYrAe5rQBA4SDr/5Cca90MpLehf8noIXuuq
5tpye+THC8iC5v0Cc+OgNYwGMUDsJW/0S950yZQeZ9/0LqfobKxpdqgO419ViGngAzavjrWzde0D
KqLvH5fOGd97Fovu45K0nZkP3dnGV5NWBG0f88JbQz3eWmmb7LaARGlL1y6BBMKN5jhsrmY5e3tt
mgGmvJPROZpC42eX6irf+6JX4uAUsHaxT2s10lsFCpJZu6K8IzSqtv7qTJbHE1xjfzzkInJhyzGQ
5qt5t1Y9L6IxP0xpp6s30lXomRQvxrjry6FoYUq6IekdCQiAvXNj6cXPYUPg2C7SIb9dagvz8QyG
cZQ4H2bS02O3t9E+tnFqhEw+xuORwK2Zqtsrrs0x38lmdo4GYWNbZzLN5wwXAOaBkwUXj0TFMLBw
jy8x+u06i9IluKY93C/CqcSv0NQilEYi2vaVpm2EhwxoqoS9LVItOiOare44fac1eSI8GtLeLkEF
sZmEhQ4qW5cODzEW2DHtI4kwFAsEkflNcLVj99cE7WWXe023VcbwlKre+ioTbbxDzuk9T2Rb4SHr
D6fadoJzFGIXpSEC5sjUMYhNGpD6KZ+utCTRribl9LFq0ZoS+zhC79MwMF+zubpkccbNRmJ/ijxA
bgd+2SkrYrXpfKlDuZykgUV/Fn1rk3xCZYwHqUAauC1Gq7kYhBmTlOBU1oepYv2LM69H3OP6a2zc
xa7QtOhS9bV1aOtOnEeiKtEVQhRZKQq+N2mN49Gu65eU05F+mC4aD/yaQChQhnPJAb0jDh4fBmCK
/VgE+YaKz9riXGrumtlMeRXr8lsPfLNu9dF7RNWTfFgTmmULND9c0SDJdTDSdEmB4XltlON922i4
F7Y+hevsrJFiabqNpizacsr1m7ohHmyGjUlibYxgN/ljJjbCFOZGL4T1g03YNvATH7uTZiZyx2is
fdQ6MyLYktGXng2ENynzvc5LEiuiytxhYY7FsoFVvBY/5JOsziAqwzZIRjoSN7am51ERb6SPjHw3
Uel0cIfbUG4bGcC3igVmsx7uoiRv74ShhV9Tn2ZrDffpV1kOv/QgI4Y7sQ5x4hXf0dzr4wa9fec9
ozUirmUM7PfUxVzONiKChEgmQTPnNa21qcieWeHU+DAlBsw6mgLsLgtzQxqDhw3/IKa9HMvO2dKc
JM1mHHKCWfAKyNaN1QQvRm5CyjPTyd+VYSWOkr+CxRz768hmTkrMM4z5mP0NGSykQUGzqaaoOcC/
cb8htKYpM3IfM1jtVyNIEWgTm/wsnDwuZNSplalZ2rcytZJXSAEQyElkuyu7JHlPNOlW2GmbxdkK
zBAkQX7PSThZk5Pk7QsaxQ0sQ69edZ1EMuOy8xalkITYmzGJAFMZ6BvXa9xHNIlWv4kIsH8CssVH
vfe585npk9LtGeR+VH7xy0Bx+bOPrcckNYKfeeLiHVMRhltKY/iQKiy0tXB6n9Btu6/epZ6a78Hk
e1uf/GB8q2ipXlxD+Xel6Ek07LSnIAl49lETkWsByVZG7r1GuHV5MCmMMDCLNX2tNVWyzhuNCU1o
WQk+hk559DItvYoKyiTT8OkDrRMZqZ6Py7Jyp1dbJtkZwzj0vrrTHEZ3sLaNoWV3lRMgV0HNenCd
qQ+wCyBknDhRGy1gkRHvuiJzu/6dh2543/mWszGMujmRZfZmxbV4EFQkWUlrRrZOS4ZV0689mU7r
jIQ+XBbHZxhTwSc44sDDxpVvTA1SrOA6PgTId5BJkHQXjfqDRTb6Gsvt5pj0Fb0ODi4oQ4r5FoWQ
m5iOqnWGMfReeUQuV6N6HtMsehSd88tT48B+pPyjTZjiQTB2PAQyjaMVp5i7TpNs+Ja6xQ5H/PYO
H1xrbZaD8d3B5sNcdbJX64LOjGQ4Fb7g6shub5cN4YF9br4hGTeuYa2r18JPmlefk/opF2FGZhuZ
VdcIb48VZXr7oyEMAn9bImVsXgNIj266rwwfJqADGdWzS7G2YzW+D6mNmfYgnWw9p0m9EGUW7oKA
DJqJ7YQqK0y+EXs3vU8V8/95upZt/dogvqr0/fgDmyaG6MQCrbwuclclFsxHCxLIziuq/lk63sWL
xXgURVs/0Dx193YPpwUD22DD4hb3ZKdIohCias/Em1CdqXEVNoa2/0baNiHATWu+yaSJENPb4ofE
ceqoyrL8KVvpnV1UqSBz5tDsGrco1rhhxlfaEtLbtNHbUZvgsa0R5yDiiLi1qc+6dWjl3/NGz+8S
gtq1lRf42p02NtYqVWCgWZsnezPq870+S9aHocJlBG427OXIvxRhFL5bXeODgnFHpJvonynZouva
n4P7gnz8liYqVYRKEiGd1nqvr3iToYLkmfujz8wrGc7FZzHqgua5N5qN05R+h500iQy5lGCnlu3j
Opoq4lQSskftMKSuCzSyPXpTm7C51Bqmmp5s9RVqd4FrravNPOdI3qci6z7qsS4fs8z1x62BaplQ
6THtdukQes/gUd62rOShCEprjwloTVIZACSikG025u4ab/fpDgqpj122DaOnYGPnmKweOR3bA2KS
cePgdHeXUouukMkDHxvEKnHoZLtSZDs/d7B6juBfDvZEHd0Z1gGxSrLnPl3JlbdejLSCeR5AXblq
FbnbBAYpOCV6jQF7DZcgl92n3Ups712rPdLs+9vCj8TJyWHBp1H1ObDF7PV+nDaxjTH12uns9mTk
wzd4as6FmuI69uwLY9hrOxr6YxUZ4JC1S+lM+bke6rA9dKgEvtPJQHsbk2tAcba2sr5EI6Njqomv
5a4H4N9QArgbIgjaz7oMsivMeH3NrCu7lKrVrqzLhsqnI7K0cyZsl0Kj44wz42KOj2x/I88r9h4x
KOgZw4B2zVbDxyhwYw0T/d3JtTfHTL/JUoqDBMVKQImb6lVmCbYcrlIRhiF28R3lcHGgdvUerbR0
XkiPiuETp80Oh95wFboDHUFU9vc5nlLY33rxj6AK7T2R9uAXsY2EJhm9bOcZRXDkYCyuKa7dDPNn
oBgV9F0ZyStsd301olI8QzZor5ltRWcvC5Mnv1N4i7gyMzHbafxn5bfNeEiUii9EP1gP/K70RMNO
8EjsfGqIs7AWCRhHov044SjTFGtcHeS0sv2B8nIwjGNjKWM/ArxvE2nFT0bs1FeA8mo71vVnDIix
qWto7x1Q5rqqff3BdEb9sS1BdbS6wXUf6OUE8l/zirCNkO0sXtlspksCnXrVqvDTULA3htaONxZk
Ewc8d9WCcyEIrTJWNFa3+Kke2zogDkyRqRfaYOc0XhFYLYLDXYcFbLZCtqaOcVJRexJi95yUZf7D
cBrts8h1vkCR49JtBPGLoNnGwZ4aaZ0YdAiFCvqDRK32EVRjvJe2Kr75DFcvvV2ruwmizIbJPcmQ
rTXu6wzj9dWIcG5YA8HoW6AqJ1vpRBTv+xx+fBUHF1BNaj865dcaKPSSDwwneRz44mteTpJOakN8
CBKbc7g/KQsCPRajrFM3vu/tsfo2FMhTsxD/+sKMbIpt6oa07hEexD1sd8G74uI6MPhjCllCmWeH
BJcTsW2cYF12seml3pARtriKCvwvwNe/as0jKoWc4CsuwSg/tbj9TuhM9qlZkRnwOjQajBoCm6co
HFeTzQXXgyCKHTceBAGZ7j6NMPiuLVXXHjMa7+j0nnfXyBjxvTAhNuQk6ZAZgyVEnBFD7IrmbGao
rMzMgmGfGM559At/g4vRD7ybxZNTWDqgvkkCIyOVceP3ZYh4aPKiVyP3slOia8YmaCayriZXbUOt
StFZ4iXRT+lHE7sRw4i2OqPtJ0snrIpu05kdz1Ao/5XwU7CrGFq4xuuHm1iaGFsQZuCeadCrh4nJ
/0tqutozfEMaGQJ9vFUmI2s3JHK8VzaWgHrUWOSapZX8nHCJ2ARmzSHqJtmWUA3qKqF3Jysqia5M
ZW5j2KNwKs7bN0w7vL0Tu+aGoI+fFaFSr9mQJ9+h5vibNsRYH34WudqpQ74c5uRbjbY7Xo0BKQnK
xWDacis0PPhsj9vJ0foTgQVjug3TrHghy81nUntTArRC5+wzYwf4JFes2ie/dRkHSAUH9b4hTyln
v9aIF9MHIVBohkXNjsqwmqu34zQO9o2f+sW1vxHr9BCixEOfTrW+q5Tycnihnt5voGaGCsN3PLy2
/QSKe0ghtfv0PJkRbzorhusmaZKyFwmUA6f8NmSe+iHQzvHM/F2h+ky8HSrsecW30WjoLxpg2auB
kzxqb63RitcaCxy1GmKrJnR+0L3qLccr5a5VFj012aLM5xvyv2DaMJ0eXkFPwANEbBOFTNSaf5wQ
7Ib7WHSRc6/VkS9OQQrocnSTJPtpcpO2Tcuwf1M2dqyfQzFw0/yinkeqLBVzbzL0K67LBD72UmYy
aVUjIpxZoUBHMGbBmLoEju6pFAW+GX0Uh8VzN0DguNdIEUWZcYOLlvmqGw4OHUZEvMm9bLsM+sAg
wgKhVakEG3pdkN0SGuTtbTm+u09/8prgTI7H/CxvKEzmtQrwGYvKiptcZMNHg9Fm8nu44UfTjbg/
ZEhy/0JIBiKD3JXWwAC4Uxyr1sHJR9aB1IdRnHyvVs69UCWIr5+G4Hgko0B5X+fuTQDUJY52dnok
g8/VpLsNVt8VXl4BAhN7pyObKF7tuooJYiSwLtmQYQk7oqEJgrVwe0TLU+8clzu0qph55bMCFaiJ
WOr5O/kJ6Fyc6ON3NQxlcp0Hn8M5prCZWnZ+yU+aygEs0uKxrX/lEcAR+U02WaUDxaB2EKFv4wRD
DCTHfRLx2xYKZomy3f4wRjlzMDKQ7mD374Pr2efhb+Q+YHibPhzykbBxx/P/5PMYValJUMO/xsh6
yCl2CbEvUnscXxiUoMXGXacGbPfulAXgcOFMb38Q5FVPhzSJcxdY0RYY7BV2ClJNzawzu/LBHSGx
ZjA67rHrCPRDwy4U7XvE8+1/fYl/oMC2p8+sb0t3wE3/gQJLxLSYS43qSGkAPzrGT/CZPIeqPbMU
zQG5ukzxt4H9fDQYz/7CrJcZXtMNNQmwoZ6hC6Vy2JB6ZU84a1ddApgme7mbJlYQwZFCI7bh3++8
+DtBFN2KYxoO6k3MNxwbCckfVLbGd8ccdY3zFy1+0lHsvFskIO/gaFcSplloF5c4Ark9J1OWeKeo
dof+okgzJIemRuEF7JnhGsb8+aVC6Yg1C55wqbZzaQDKe6vutOkt4zFyEN3UC7pWAXgwNi6+pVDh
1mY00Yn0zLLLM1JIHBLgJhFCgowzdcUPJryi+hV6ugYUdOMN/Pst+AftDdGFD+3JcGeKPDD3H1Qs
Q7VupfVFcfIxkaEVFGl2wgcheWl1o89eXQuRu9WXfbSdfHKcDyjmQ+NKE43+w6ySuPiLdlgZQPZP
cL36+wVw//fr/LvGiCflCoQPILgw32C//fmO8PTIV8qi4mQZxaztsW+gvpE0fryNTRHnaxFlxXjf
NaTXPf2/qNHmn6+pixuLq9seRFNUTv9YLImhc+aVxZHG0/VedY0aDWuLaeS8vEHMdIm+eios2jRq
mxvsHSNYtQ7RVBnmzzgOxVt729IypAHeR+6EvVWtkx4X//JMB0ysbu3Hk74nSKJpL202umK9HJ4L
w6QGmx2t9b/f2pkW87+MIg9ZoM8QzDAtNh/7H0Lm1EwdQugZyjPowaIh7pRLa9U3zqltKA9eA+Uz
oPj3D/2Dvj9LxgzdF7CYeO0YG1kzmed/pkakhESWDYYE3qaZ9vdes4PqUzPVzJYTRsRg3ym1Yy5L
p9yO0aR7u7ajLYWj0ttHFZEZB/Q5JvsIwThtuTTVBpqF6M8l6eDWRQsK47+ElP/Ypz3b5m3x2avR
sHnm/Pf/c8muk5tZUaYhrgIjevWFJ5o4fi23nhvpTCX1It/UWcdxT2pP9BCnjFv+42lhBPTn85p1
UvBVuAIDj/E/71zqUsKIwdCPdsJI52wgf/A3xGV1LcoT0KGnBla689EWhc4QwqgZTZ0WacNCQFzG
bAlAPlzFhRpWxcrnOd8Yi8upp8WYgTkkpbkYDfw1ySCetY4vduFFPuLsmd2Y3AoMsBpGR2xdTr3D
s4juXNcYQ5+WyQreXpzPJEPyCQBYjn5EO1VAPfVHMROquupB+JpjPrNkXG2fRGZa/mBk2j9wE6T5
wNyqCbbLdYbVwKeGXkeFZiBXYaAj8iF8xkwCcgMm7fr7YDlygLhUV+U5N2NLvo4DKO12GcZQmFBX
oGgpkt+M4MBhmQxbuX1CrOH1SJkJC2fEGrb2Q2MNWvY964GiZw+uNrpoLbqWZfwS2ujznyoHb0rm
945FVDT+OPsqBpAe10Weu+VOT9WUXlrU39razpiNEg+C0r/cd45NgbzU2CannnlfSZSK20QFzOx8
PLkMODTBoD+wrMwGb515TtU4Md86DGPS4Fd9U2KWsShVjUHz7Y+F/6n5tSKgw2Ld3PnKIdespGIZ
GbYDt/FlYzvm3y2b59j2FHFaEWr2tnfy1PngnQcaFzNF736ZS3WWx+9e6thlyEi/QsGs3bYET4aU
pZ1uEzsC1K9n62W0W/QjrzHFBr9n+bcLw3QpDxGYUx6i4+TxZZ3NQlkepXAM9sqFMDq4A8sFekHQ
fPjEoOq7HNzK0bciCDsMJgmcrQ5g1/Nk8TZTMzxSr3/3xCFp+9SbInNrtE6e/O7CSk9Ym3z7zdI+
1DXCoXY94eSSVYBGVv2kR1kWb10L9sAlCrMiwE3ATPz95OeWu4+xCEjPlOGFPKGFle2zkdPovXgD
4TmffTWlBJoWGbL/vLZQjehJIJ6DrB0wsMXR6gjG6T8y47GdAafs+ZLDAeOOHZ265h5EwPqb5xmc
xHdNg6bmIhK3EW8iJUfQ2/LAZHSJ/FbIY9rBPcU8phrr5LdD9WF/FMZg9seUuLPiEumOBJtbSLtT
kfDex7VU7n0YxQFsqwIaw8ZwKx8n88LOzAMrYGgOQe3Keo8ZkJbEq7jwxz2dfAGDZxji5gDKHqrn
pTVw5qhCGBvtPHMuI1wov+wMi4CDfnsXl+I4jdqZpB+h01VPE9eU4wbp1xVDiWUeS+puweaNn1D3
DimIV0FYXtL9l/HxTQT9t3PN48C2qexmprkjbkK5/9muKecrL+4tcaRw8788aREA5SVudyhF566Z
0aO0F47iv6QK1fqxcMHiElE02ZZQQiV3kKd6Y49PVvzAXBCEsgxZXq8FMsNhMxAj5q9md6H8NAre
m6dC64L0CefdtGZq2g7ZvtYgpN2LWUW2wbMGOMhVhv/DqovO3Yuma6NPwJAKNh4GR8wQyh7jwVVW
k4G7cQrHGjc6+XDBWkszXDCIJhwwL8YcstWvUYSZ6JY4ei99yqiv6zWurVVxrOB+MlUdzME5VWMw
VORc2czmmzCu1zCMlMGwpXSuWZNUzv7fz/R/tABIrUyPJgB9AojPnwVSHs6MWEfZx3LQhs9Yn9Ie
RpeB90ZFTzftDXaaGU8YuvY/2Pv2P8pD34BYY6IEwDWPGvGPQp58epK8kKMel8fKu1+bKxynf8Bz
Vliqlmn1VadZTLiiRu2G8C58CgRoLHC5ImE4JEul3VaMpfZY3fXGulQlFUU5/0EXR6X1UKrJxbix
YLqxcsg4JUSrj4pVg79FcieGSMD7H3MRn1rLJblsLeOOoK68V315CSMV9U8JHqFPTumKbuXCPGw2
vBvdcwgSQtfO3Gtcu0itqfos+aiC2v/epa0eH01FGPvQMLTFC9hk4KzB+cqAvTFaXSc6DvZkwTX5
i1NEYKRoiKZm1Ywy7zdDZNcXYh694kRiYLBG+gA7lhyauFkH0xDIDUN5q6SDTtWXl/ny6DZV8x9y
IcRKf9YrPjWT4bAi5sOfku/vZRPeEaEWdll0SmK8OC86VKQWVpuEjTmKfMSbaAhhPGE6S16r5bhd
feWGQ34E28mG9WjV4r7KQgySy8iYdKhw9IxboslmMxkjD+yD6Ve2sfEDRl3QCKZ7a953TwmLPtnD
F8IQrqgHvXzHDtC/Ar1Bgu2pjcBJKbACGOG+Dgm2MZp3kFlHK3HV7aN0nxGw9jq27GAns/BldSdM
9QrVKPy08YWoibdGRfaOWwbrBbcut7/rnGg8WypnT/EZ3htrDuO2Y4CZuepAbt3QryxmHc9d7/k+
+HjdeBvU0nydSEd0vLcjLjDpGhxSfcvrJEmPPheI6ZZZ4FcC82VdW+TzBiAlwLda1O9CEbiCBtJq
HfstlP0UXBUh2Gz0ST1qRzKQFX4k0LaKtZSEie7CktUTpDER9X2I8dm5QbYiST7V63Jj5rwfxzL2
OzJ1yzLZZBhVY0TaRbwqUqs7UiBNfeZY94pQewzlmBpmtcJ/FAPt6Idn5sm1GIMxe2jQuZio4zN/
wlgjg80dB9mjQX4kT18QjLBCHeExbYFA/jN1mpkeNMJmOGj86bTRdbh9j3htA2EsPHBYml6MPUmC
cx5+Lm5zzMWQhZeFXF7UzlTfOcJu/uLXhw7F+v3oZHb9hbxS4sOHGJ3oQ7/6Lcw01LbYV6v22DUJ
/uUWce73rZu368KVTr8r8QnHZVUrCGV0cNt90OCgqXWsyLxmbuepfhd0hewPwciWeClxMYYvMzg5
CFI9vnaFFrK3mHIc/6P+p+v9x/vkCXo2nYMNHbH7py1ni9hUDUXM6OZGn54MIyF1ssyS5E6Sdt5+
Yr2eM+NZlHOLy15DRz+9wYiZ/dMEMyXMxwjeLS/DaOryrQY3QucTmjE4opN4UCUL10NauWK3GMar
zAFKMjw9BJgwBISZ7j7dHMhst62cY9aHhkVMIhj8vr15VSy1v5Y7WHr5N+Y+0YAMtqlAXS+2VkJl
ofqFo74RP+FiKeRnqSypTrnK62SrT1gGrJTKIOXrHi4L57LtYW6GQdijdXPyHO6mjU0ZpmNi0ka+
rM0c6ki3SjmRVfl8tRL+nPVgYPhT/2isSJcXHdQC/nuA1z/D0lnU58CsZgdCJNy131L6DyAb8tGh
9LOfQdBrGotwIFx+WFUTXdl+EWMsIoVFsFAVvTP7ehYSUE3GbARnnOi58L/UFjfUJ3I9WMehj0fY
1sPpE86uV2rVi+07HUa+LAL4qqC/2hF7yEispyxAZoGwj3IPITYsxgU9GgNGcJu0bcdk5hjzKZqC
mblfxBmLzMVajCcW4f/i97BcNbUPz71MkfeWtHQzLRdprGVezcrF+3/hJy8PS+ALzI2uGocnyiHR
EloJMpetoYWbw4F2EghrtbgFpk6CFgAfviwfV6OR86asSnz52s80xr5pn/Qwu2hZbv5KQwKC+xAD
2no7Y5F/LqZ+oOuAD23boGxh0ulHA1IBNGW/RBUAihXTaAT52hMm3I/MnTLC7HS7n2KCC5oENzj+
3khZULJvMYyaNQq+NVun4JrPnUyxJ8f6QSRMR1ZShytw31lu5N+LqPeR896cNp2GMc1Jx8e13Fao
RZ095qkpMofYlrMUYBYGYI9XOExmVrCO5/830qPDar8hc2OTQIdetqzqJrWZSzZ+aJGIFjBhLYKg
+9Y7EkBPf0ep19DXrCc76opdV2I/ka6on33kGa2WthF85tm3yLxZI072VPPBGtg3ctnOKfNPDyaR
+ah587KKlvuoITvlp7Ky5gFIWZk8664i1PbNDMdIPxEfZdiXRXdpZa4Hi12XI6RFxA1sEYxk5n8x
ItD0FGeIaU3rBqlzcrJqCWGEaHo4ILljavUuR0Hj7g0J6/UwhJ1Hqq7m1tllWf6LRZLj5y7KAuxU
tfCnmUtreuKF6bK903aji6F6XPnbNiYD8rFHZQ3JIaFXO5ZGl7XEe9Jfl19lSGjyXisbxUjaNOUs
cBDxxNWOaTXbpVJbW82zr+f9UyrCOL9EbNyr5fVctEVpK423VNdi9ysgoGR47HMguSc6EZeOKbRg
uuyrvhj+j7Iz23Eb2bbtr2zUO/dh3wCn9oOoXso+3b4QaTtNMtj3DH79HRR9Dyrlg/S9QJVRdqUz
JYqMWLHWnGMqK4mA3DhVCc+nLw2o49TOjuw3nDHaEMtvFU/77qJ7b1tZuGvKli4+hNZ8rw0BbJZT
FSWyeyBYhd4CwcxMUWlqTZtsPoBvHZ2TynZ5FhrPyudxbwKZw7DRIXQOTJUVEnXkS6wG8yLrjeUX
+wJLWZwT8IF49fhEu8r3aoqx21+OCtoIaO2FNvHYMhLQwqfG7fpuHwngzCVB9hYRtDmdlukeTjJ8
R6oRAmXJQLDLz7blCu2ZqQf12fL9CqdmEwBVGbhfakP2+B4VAJUPiEu1aYckCn3/4pnPe5PPI0t7
2nzzrdKOh19ICDcsoY0I0WZ+EqQ6DPkJLcUX+oHAW722m4IPhMuHLdaMMLypMrdd23EsQBBrHtkh
CwS3tA1G8U2KLozBvmkrIChm5OT8RqePOCS9Yp/TttOOakyiOUVVrbdn+NJ8HkVaJ4T1TQGZCQwX
+k8sEa53+PXMXmw8y38vHoUoaTR967b6mH3gs6mCra4Dnd2E5eApx2WhTdtk+jnSeCnXSkHLaMPU
Q+lOtGuZqyaYqYSPujzVTwSd6e6qvxh7UlWiTYDNUNOaWjq5rsogpcDwwLgrWs0hq8pT2uvYUt3Q
6VnpigGZEhjmmcIxFfoM6Q0L3WZu1gf9ySobY35ML9zN3im4oI5w+NvCnNgUQTHMGyR4YQwn6iSw
ems5Wr2juCAwbHcA1ym5+NnJUHHHPrk5oOMbsglYzMbI41ssD3FbDIoLVtpp7b0sJ/ZNL2VlJIO7
Mka6FnpRA7aZR1XBJ0aubNELuBIh4MSb6NQMPxZa9IC+IZnk3X17QcvidDTTG5sGOJm+1oVBk7mx
zZWwSLNXnsqSQdFOlMpYlatleXOtweNRr9ymZdsKLj63y8XBRDd7Cx04/LQ+Zj/nIBMICH0ATnMl
lJRt7v1z7iXs8U1nge4/rWAwCJhxEU9cnTbbAm2SJoqUgz/FBx2ogAXCzJKMeA9Tq1nfDQSo3R34
4LH7SRnCFLga84jiyiozKhSmXH3hj9JtmD5eqA3LwPj91+lcd4rxwKo6+aWA2m3PMq8b1mpd0Nm3
jfq4cHtHFC+4YPF6dTtW/BIbsGbVD0VowPqBu9nRKmHigG0A2Mbe7QSmn6UowO3CMCuBjluvadVm
4dZJvEmsFQgQ0Ua5MIrpFkXDriVKQm7DSW/1PbEODe1EtTXyHSZNUueFrSYk0jcS0GIRqu6xUDlQ
80TPpj+StjgDkIhUBMMqbLqi2qpNntBO7Wz2jnQUDOQTyEQfBBlu3NJVagpvjfaPWO2STJ5HEVI5
4zIxOX/FGGjGTdonHneVjOnbb2ps0iXmWSfwjp3N2e3jAtGaj064chf09lLWSlqkuGMvq0jZBvOi
ujgYxqyjLljQs7nmKua600AL4VMiJmcN/7eqdrpKyvdHtNDsyqMz829/sbcclvldFxfcr9WlvnCp
/GByXQyUKWcf4cemV44+nsRO/sEfrV2fwz2VIRrWcRtKn6tp+pU9ei4FVMMOKmLYZv/NjGzMzm0J
OZdOiT2620KpgnaL1LGNV8WI5HzFjthGWzodebsrXDSJ68X28f59al+faDw6Mx4pOvx4WE7e9Ymm
Q6ueZWNmHBHKIWWW3gBVdSkIL+wDP8Ru7O47sl0jH85ZC+0s0MuXsrR5mBYn81J2GS1Z8TOQ36w+
mogf3K2q5spq2Z5HKn/4P4NFuGpYcv6hSYM4mYAEJnOALEtuPxSS6njyok6Tn7DhIBNO4OVzC5XE
KPdPuqvEzwFOF2O1OIvB1nPvCJI9EpwNKBh20PPD7JyoGEg47QQ0CR6Y5qEaj5ETCo6X88aKgYlf
IZ7MMiUMqD+iBsQ0gulcJScMcscTR0fvS2V3WrtukI8dJTkRt5qX58VPDYd3uGqoLb/jRZvCTVZN
XIfogtC3MYFLuFs4DHdg0OuzlXSSxqfEqLwvBsuTXznYTZ/f/wgZ9F+dShnjIV9gUVQdi9HU9VSq
NaqymeoSqquucBzAYsh9v5zHFrd2Us/ENAhJU/6dyU5J0FnHxI4ctYbNKJQYHXbIO/PsYME7/qmQ
dmgBC/aCacMKWcj7WASodFZwOsDNlnrafEpFNlogwG1DbM0Y68XZU+3c2YjSwQSgZFbTr/DpARRm
VDQ/toqwSBwbeB8r1KlmcMfDZlApdZ4anoOQTAvfQzal+8yymmLfj0XuriJ3Ju0tJc8vLonS1uU3
qvFMHulLTXuV9R4SSFok/cpMp7bf1NYkzFs1ZZcHCidmItSygCxHsbivtBiSMYPj58VS3+WRAe4R
zvYdQiiC5Nyk9dCjuUyAVksDhAwhN/KzIM5+cHshVLUuiHiwjSPKTUshryaITJpBCvwWbKd13dmb
5RiIOm164W7CfWmCuyMvwrXrbN3rWCa+wbmgvIgxmnNECmaLV9gM/Hc4L++/4HBNHVQ/hTGk1q3d
j/bBCRRKqxRM3INTm12+Sy+ufjzGzLZ4YeFUrODtD+OKU8v8ycJ/D0hnUJvBV/oRUaiKCVrbgoha
a3qqfu6dsArQTHo6VDqqioMy1brYuZEV0RXUOLucgwuq4/0bd45SeTP9pmcNRtG2aVdbdFS8+b7+
x5SAfCMYYKXpHlWwFrQ9kornebqc6hZQQXA5XQ1tlmMyRdUyG21Hz/xatHmRfety69tidV4GcDLg
yvpdMIOWo0CehWk6gc+cMTbWo+yTcxw3yZPosinw6TFq4xo/8rwr4Gm/i1gstI2bcb7wNa/Ew95k
se4v9tDGaeY6Gw2qvas0Sz1Ukhie2zJwrK+aRVbvOe1DLTrSkiMXzFSqyfvDDvL7pXLYQCywI1BN
VUZdby9VxpsKSGFRjrSOMUEufkY6XyTJVcEgbmu7hQsiS9ExacQ38kdu0BVz3YXyOpc0zBcQjoIt
vSaE6nUpbZUMplMV6tl4kI5XfW5CNwISJJm13IkwHQxfcw2Ttj39AjI9oN/2e0P0oBm6Zf8ljSLZ
pE6sRrsmc0YcK4uxNjW14FRUpa6tW62mX7gUnmE6ad2NLpkartq6S8I9N7Spc+Kxho9wq7V0l14c
74uD/P3b0/xt06byQW0Cc4FJK9/2qtQE8zDAG9bj42CG3J6lZinJKcuGqNtWLP3ug4X9+gFPMQ8m
LPlu3DAltcfPaoYxBpiH48Hgn/F37ZojeI39uNKJ6piMiDbylHTF9LB8Z3SAdnYTDhUxD92FLBJa
VsoWxqwHX79fj7RBP049Mh+fCDIupzRj3VsrspTrsLf0L0tb0KBJ0m0TT0OGn+ZW7RxMtTdu1C4N
tRvd47ZsGAoZlfJUxcoIRIQ7HHVtqHBbLyQIIy1UjSnHaP2pbr+We3EBPQP9ATIi1eU2uhZwzMlJ
hVqjWr4YRpUqZnFYLW7gZRwvulCb+YrlEPhgXWdQ0/KxqjHP9R/gRNd6EnRXpsqEUqVDZ5ocJt4+
TwNLG5ZjSUArS+90mxA/KQ6DV8+w+kr74YU4af1wZozuO1yYUOdLVBeP799hV/GwPFPcYDYWMY9n
GwzKtfzHCFWwE0rQHJesEq+iF3gISRUCHyuiZlbrD2WwhinUyKNSShRL+KZLfAF9FymbuGeO7rcZ
pQVuBqIz18aYaQZTkLmcijD20ijoYm2e2PRtvF0qIg3LGaOouK12XdVJtp26dNZ5NmkFmay0Y3YW
9oYU0yQnOrYNihfE3fRCwgttcqkr3r8Qvw+qiLqCzEklCjFqDti6+jyYao4euvDh2LG0ngePKue+
nCoCHqUySMxyep+6zFIjmdNX6RnwIQutQ/o5Hhkx+hNUz1LfL/lERGbhx19lwvviWcrQfzR1mhcf
OAyZ45aZs3qHLjOP8T8MU7PHWJ9oJ6bQkAcwH8MWXsA4PG11d0Zs68EhIioX0T5q6RlGsJB2zKEK
DL+qg9Q7dVAPPrfM0tQNPmUMxjSJhOqHUlT9d5B8dnW0XaXPIfDmQMtpy1Xs/8YsNLTdcOsWVpiT
4FnGHd9ckowXR2ouf7SlOuoYo4n0dTm9JhQZICwU48DonpIKnAs9T6eygOUscpRmNGiEL62EJguo
5JD+iBc3diTb3GXxTS7tDtsqq4mt3apj9ElxUfkqaoZsbaP4lLuIJBTeZ9oVOebPHDHlXjGtON8k
YUWXpud1qfj+Be4nT1eSIxmFUtlSFXH3QqnsvVPsOBNOvqVJrURj5lAAZgFF0qKSNXicsI00ZmV/
hDAzhLc6+GD4PpqtxL5LLBFgTxVv7ingjDQbeDAabIAgBCaKVezsvlLYDOH7RqvMc2zRyiVUJpYk
zZZKuu+F2dQgMkp2+szJW53YMZq5wFwJaxVEP6XbxEFJfqCFpQDVvSCk4L/m03oiwefBy0TW7uLJ
NopjCRyIZhFwkAdZ1bnYo+TKKedlE1G3CqBjhEu2nrFbhiWkzGbwEbCimPtUjcUHOWhTul6aSYPV
TSQr1cOI/S9ohvym0Mc8/RpPVhc/0SfMDPLWIYndIcLp/yD7u6L2z6sNyEJg8fMJYebgXj1jzMRT
FkSP0Psw56yeFk31YKF4flbUOR1MKc0h3o9JmypfWjdnIhmgihz5TEqSmOxBsr2Lktwckl0VrcOH
hJuDZnjIzYnqqinXdIKT7F4dZXGPXMXtD8vuXuoqAZ1uGVjrQOT2g4ngcNu4epHtCn7cB5AAbGm1
C8j16f11xfxt1zEczreMvk2dusm1r7bwWh+MzkkC7Tgo5OYcpjYpix2rLHPRihPDp9HlecBDgaeG
W1dmNc5OXZ9u6nLosG0UU+0OdLZmOhk3dHfO6OCrq8jIk27bSCU8Aqlyp01puS4zfrxgX5ciHtn3
3FW5dCBrW6caa+BnkpJjASUhR5T79hfIMu8pHW48GfLrpILsurOxSj/TWjIKomFkWRBR0tL92SCa
bzBLwvv4qqSRDH5w2znTZzkMbXPXJFmh/GHceYX254YxnFlZzqNH/YPodu4d/KM+R2XLOUtBkZrU
LmIziKvkz2W4kIlfsAskTpYxUoyOABL4k94Oiw8hQibtm4M9Rfxc3BLvf6K/l6GcRemk6BoiF+r3
a6GLMURmM5Lcis1trisDGvx0CGJ6DwxfhQiikwBaED8sDfKF0LYMR5fAwPKCgVNHxkPk6hbtvVDH
NnyEGdSEp6KVkfEcgrYt8NIUWbfpAlt2W8D8TfnFHLXK+VBkYuo5MiVGgYpkUMIzYVVOuhmcgbEz
ipex+EPtdM3W8+geAsicj/feHPJwJeIg9QJlCcX5Ec0tImenRYlyM+kZKr2FHPL+Jb58rP9ssXom
YmPWCD5wUwNkfrVOAOprG7rvHhkyxkgn2Rub3rtPWbMfCheBAylr4eDQxileIh11i0+/WmdVoXKz
vg19SWFO54bAwx0xiCQ1vv/y9Pmue/vySHCclUZIDw36aVd35dBq6ZC4rnc0stjYMLlQ85M76A7Z
ykrT1Ft5aTW1uoP5BOXecFsT5eesUttukTPXgeWdQzP09HMWV+V4gEcTRIcmdzQ1XGEGNuwNaAKW
Zi8vwQXBM5iRefDCpuk86cZgbkM0Hs6zTALgCu+/t99OeRaLsz7rCmY3BzHrbx84w87YMRyE1Iux
JrrAb0YKYkh1U+cqdzxiSP7SKR+tTSEHpTu//wK8+bN9c3FJNWXibZnUxpZNGs3bV1ARhNpyQKlO
g6yzH4xyxfgU440TBFBP1edFa+m6lV3t7EuuFgPFyT6zZob9zXjJVxtUxUS2HKSVOKjAJgE3XCqP
5UhPzABLrUH1TUKfW7AyIgjhXDWWpWri0uYDOrQx45EDaMEq/aDwd3e1VHV5G/Q9JblQP0+lNaAU
KhVyRQ/B0IrWx2KTjz7dSQrfuoIH90QrzCybla6FSRv7NI8oZpuyyz3C6EfkYbohQ2OrIR5JGNKG
I/EIvWFhcmAKfoiDsHJ3ViJTu0OIPUTDepl7NGJELkBhRz8AAuvcVWtNVC4xHCvPpxywmht3ksZr
FmSxtzGMLie6L6WE2kD0hAa79KDUIIEuyaCF2nrgjdJ7v8x/iktX1Sg5Yp9qUh7zLwK/PRqqJRZB
FdyKPPj8ykQ6nwDTskF1J86VFEyd10fTfgZXfnJ6s/ZW6GUQUBtSRWCCcaOX35jQ1SVRgrUdfeoY
qn/uu2AotsvAqXaVSPFDp1Srkx22ngJBYBAqbNZ26qLH5XUGTUl7ajLsVOxGRWHhK3vZjPt4FPPs
u5GopnIIK2PR3dm11Js/PCK/gcc9m9CBuVc92wHIk7panQQAFWkWVjrnPHMqTyOdwekSwGeHuZfM
EbJaDMSvxPWFmbVkz4IgqnWvy2G7mDyO4iZe7u9Dldna7pdC4DJKTVqN0TbTEFZAf6mpVX2GWplo
aCFylLUanJYpQhZFVN/6BXb0/kP42yowS2d1LBoeid0uaQBvn8FI7RGJAIE8tblG1HShm+lD1JPg
sYtVSEyfQ8aJ2t7JOgOB8wWk9f7P/30D4GFg/bc4slusRteXmIM5G6w0RzoyJmJpJwqQnVtsBQHP
3Ewcb0TWQVHkDJoySauAuzeR5d2VkxIlD+6MAj6S9kSZ0F0QzH94eb+tUayPjCxsjS6Uilb9agMI
ghoYERibY38Z5yzn1CUAQ4WXWzy1mG4PmAXFsIZEiXgxs1Rxu4TLRZYGvC6YzOyYIc8bz4ZFbNxG
ynhi7qbmAnKATqv9KC+NluWzfv8N/GZ985w5K0lzNcJxQF9et9JGObqDgrT8ZIRWmq4bXQl5cvQ5
nDdLVW3Y1mXqGLflZQyNg062tLbNAZqZW6TNjwXyGKZJjxbDSoNjlhS1df+rZXaR3imYEZSnRQjG
WTmdnoOsJcUuVty23uG9YBpCVgJLmVIY1qlB0mHSSJhicZfVlTLD4OdJ2UT+LCbQZnS+vX8J5lv4
zTbDMMD1gI8zcdKwZl/V5XoWowl3a+sk6IhBBczLNN9o+ixPXS1D2a5XMvMB04nW7N7/2b/dPoy8
TJJLuPLzofL69ukIKaymmox1GALm8BNCddre0cNV6Zwa3NiN3yQju2wcxma+jlJ+bciNnGLrD5vt
76cTOpTYmXjKdSpaatq3D7ootbxoaypIBSJSfZtHTh6eIV4VyZa+jwrHPLPc/qtlcp8+9IJjNCwC
VBrKjyqvUNnM3lmSS+w6sR4UotDoUV52kUVMkqac22aTo4ilr4/wBPa5CmQfgRi3hl0U1pegxcGt
6pYCVYSuOLENPQepTZyaNHGzvoz0IwptcDCFozgJ/mDXE9vGLORn0glUsmegT+KEr7v7XgOud2gt
Rc3XyogP74YFk/OcJQWb3mIgfv9j/H2mynlWpewlApSzLHfT26tXuvBc7XbyTnblzSt0nHbZGd5k
nRy00Y4J6O28xwYPqrbWaeM/Vy1R8H5OL6I495mZAzhCgmyv/vCyfqvWKUyxErs2A1Ucdu7Vh5pI
y6Jj6AQnQ3GwxTRU9YWP3JN8dslsGV1EKrr2mw6bKHzIldImD1iUxrPRjTz/Zuh0WMOcIHHaGz6Z
zNyiK2YldSurxfnx/ov9ffrLS1U1TH0ztFujN/v2Gvbx2CPOSarzEIyd+Aj+qHeQ2fU5bX1q/MQ+
L3Ne6yKyW05TF10UFQOLh33JsV6WmQUb/UuGcylXlrmi9qvDnzBpUQxNyB2sSqdG6x8l6S3h6HXt
9wAFgn0XxcOwNrywmmb8S1BhFKEjiwaSLpNfNNpxaWFFFSrcg8WrK8+NAaJ5i/osAq0wFL18HdQq
4cyOh+81J6ypW0+6C2JWDergbIC+qdbsWhRQ6HPaAR1vCJGISVLcHmQy2XI3jZ4K9Ih5Kt021RwG
AIEDmGpdcaKExIGsSbe2ggfNN7yc0ya7c+z3godwZYaRot7oiJX1bKWrVdOdrQE+kA9NlboUzSwN
/Bhq0p9UMcbVBJi2Op8gEyKimIhJYzl5+zk2cZRjN1L00/JBiaKzxTGkcdPdmW4f2qSrAIXwmWXO
1SssFvpa3pB+nUBZkjMB89n1VQHaBiw9hIIDQeQivbXjxiofWILrp0UkTkoxT5qTqMnMsfEaTLPY
mMpvRkdZeVxOStmloWE0cUiGPQeVEZ+upb4sOtsljd4ewny6m7IRmUmNckx/alM7sE+ZQaPoT12v
q+WeS0OIHNsNPmuLwsq4WiZgT7StkkTOiVaGku1grBu7STYuIlcEjoa212ija3cL3T0bAs25bZyo
D9eCU4e2XSTVwPHokTNHKEkrMlwFfDr5Nq59ppXE+HI04M/4PMaRiY/WxFQu+7Hi2ufupK3rVONP
8h477ToLNCSOyOb78CydSj+qmtpCdQuzQeFiWiCB/csz/l9vQtia//w3v//O0BGYQNRe/fY/z0XG
P/89/53/+Zq3f+M/N/H3mhCpn+27X7V7LW5fstfm+ovefGd++q9Xt35pX978ZpO3cSsfutdaPr42
XdpeXkX4Wsxf+f/6P//1evkuz7J8/fuv70VH2jXfLYyL/K9f/+vw4++/tDk857/++f1//c/5Dfz9
1/GlfPn9619fmpa/ahn/ZuhH9+uvfw2vlz/R9X+TQoi1al4uEf//9S8Y1m3091+m9W80F6pG1t28
k0P1++tfTYHX7++/dPXf3BGz7gcbAnMmck/+78u5X4qh5XPi7f/6/T+z9N7uK4iBiZ5h/mvwD6AK
PAhvH/FON9t6shu2WpiPPoJQ97ZQifOkA+rc/uNK/C8/6u1qwo/i4A9VmPdC2wmt9dVqAviDbkPY
i4c6Fg+jIT/lTvP4/o/47d28/RHO1buxxi5WWjQRD5rQPnXCO3ix/DKB9Pn/+zGmg6TXJA0AqSB1
3aWX9I8OppyNYgMuk3sDGaqmfFCjbFMq4g/D+atoLgIzEc3Q+KW5Ds6CbK7rNQb4lkqiVXUPGOjG
yZG4IV1FuH6yKnlnGvmHNgy+qgXoubLfvP8Orz+rOT2Bpr1G6TUPE69vi3TMVQIx9YCpVXqTeABX
lf5PfBHPfluvz2+QJjqTSqSxSMQc8+pIKlD5EGdSOXeoPDtmyzn9E9KY9i2qiX0BaWQNByr5rMMK
91s2qd3QgGwg8guYpOMNDultIV1uSLV91W8gQQerqffibRlH3y3ktPe4vK1D7akO4rhB/6KqAhvf
iJpgXUFjPNTQgVhr6/pAiaDf0iUb/abLpE/7AzBTY7mnsMJjseq6ptAPlpqSVJBqwy346fGeMad2
kGzieO6N8Cf20WyHQlAMR4dJIXqhHl6QcMdtPXSqP5I6swbq94Es5R6aZ9aE+aqPOdT6XjENx2Qy
0200FnKld1jQI3THO9stv5SjZ+36Eql3SdnqYwP1bhE6ZOsE6L9fjPjTVip2+FUytMEnI6KYF56s
dgwvIpyHFbRdTNp3LkC9R7bYAtNw4361k67BnVgG0dl2p+qDWY0VGvvMPjp2WG8gIXpon4d0GzPk
/BZ7NvGBVt6t0ecmOyt1nR9ErGGUbxx1jZha3Ywh3kUJnHRjcDcdXDc1DkpocOh05fcsJmapyfsv
EX3srT3N75liyScPttrVIJLBHUaPql7OnvdkZTSjvRUlqbUAyUYKi1BZt1WfWGvdgNVYVAx0kwBW
sdoo+QbWEj5Yl2T5ljbmCs4W5q3UnG6ruMeCYVVi1cGBxA0oqz2pxiV6TafdxOy9K3rr3b7ok2ij
lQYXPSdsZIXHd1h5rercVGZCEgw817XnEoA+Qm7mR7UmXvO8/ai1au1D9U1AFpAko0M3JNQd9SfQ
d++kpZ151upBPdf2PEhPremI4sBD6RzFW5QXJZNi1QVx4SliqyB3NV9FZ90wLoSllqmQidSkeET6
aXLfdOarI1msN5Fbd69NNn0GzB4cRrdGR4iH9jwFTeynvTc9FrDqTnThhp9oLL/1mVb7alLb28bz
ZqRKOW650ModXofpIRksEspDO9pr9Lg2LhrRO5fGBZ+pY9zJKrUPwmkMYkbtBq51FZJFREhejuTb
97Lwo4dLfCsbu/eLdoy2SHOynx6OnhWtVDixHczxiNjN08gzd5i0Oj0mKjkQYUZyQV5EfMACEqpN
r3PbYP485Ny+jyNHlthnIGM81H1vo9xzJ19TrMy3gx7TdBaWGwA97UyaV1Zp0jj0B63O10L9pQYm
s8kNWrMtbdp9p8qaP+c0yUXOUJHm4avTIys3ilmZ7mJvKtvQAYhXeIfcUiHvTvnaKsL2EIVdcauM
fXVIzKjfMB629gnnxYMRN/LGHtkjh6HiwyYtlS+2sWdC/EFNa8cwpaYxRk6kwX5wzeGEAqPGR9XB
+gxrlus6BQ9URluzLDD82pnmO62Mj1WDS6QL5DFQ1rl4yewPQ8BrIMbWh15cnG3phmea4dkqAcYK
NCMk+lo0jJ6f3cFaQ+WEQyAS0kGGeNMbyY86DJ5aAz8aq2VhftXDsV47Tf9hsOFH5HmgHYDRseo0
rribELft46zuyLaQzdFiks10lpDvuu+goBdBuUtl1d50mAZ8NFnFekhdABgKsUgrpU37B/BK34Ev
xWsMzO59zaEfymkNzdlonXXc2MaNBDp8MFp2LNPoxJwq422GFBUWQY+gavO6X+NFACswxmO5sTJp
PY5FoqwyshpliO6yblnANBTpLwoCb/JHRyzeLLG7Omrxy2Oc9YlAEXt2gehQ2FW2SdOs3CJvB95h
NTmpGElxrw2evmHKk+5z3O03fW9N26iqfkyiRG8qFOVoxGrhq7GXMK6zrH2fFro/5BO8xRjon4br
fGv1QLzzMf+u9yrs5tlVNbQui2OSJt9GmTX7kZn7g1YN/eukRknkG52JDBWk3zNeC3FC2lXhKjAt
6Oidfepkg7SjsExsdQLNsaY9Ft1Qb7BojHDC6XkMGo7jMHS2SZ/X+2FIFQZREslzBNgimhCK4W2N
tx2upNupjnFEc7b0wXh5X4ggIT1OhNlBEm25N+0RgCael41dcKoN9E7cD7bibmLwA3T2Rw2aY9iB
WO2zOeoxhmKkz038UnDiUErneSgR1oKBa/aNPm+AAYucb7lorFIlaxHRJBYAdFcZWOPZFFayHb+j
xIi3qVrbe7UzkievEG46u0NQEGmBepwwdN+26T0MhkSg6XaG74j51Gcw3tjaBWEXKPEfK7WYtga0
nq0WmdNKi4bXmRGErp36qBYZHgxCxW4wnpL7AFnUd9EMoNaMXktPcIOz+aysIFf3SgRQPCNF0Wf3
jO9Hx/hWxA2uhH7A99sEzZ3riOKbILRD0AxT4jX44fLWEeDWMdemu8zAaiwjXfMVbRCn0VVnKP+c
XlKI791oZsYGs4RhrUlrSh4i15ZcO2acu6SXMaTVsK7WaH7jXaaL8F56YOBWOQkUW0AFBFpQJGyc
3Ej9poUYXnm1s0ubQtCUiL6H4SRXJsNm3D/mJ8gx2g0dh28qb2JNp5HQIkkcC/oWwo06QCSkLLWB
UTyZJlqZKk7ZuPMSdY4V2C22YBKz69ZSb7W4TU+uGkYbYHDSBY6aeSvVpNu+crLWPCpEUq3p2ir3
RWDTiujV5mEEnL0KYfPcNjmbuesmDQlcNPGaTp35PUG2cYo+/oz+Xxwyjx5wUUd8a0v/qiLyOGGZ
cv0KFv8mxt0DC1lKXMIMxqq+I/+iET+FGdQv9Ndfh/nfwSK2Bgr8ERe+1/mk7Xg3Vji8CCx13A1O
t0LQle7HukpfOUFhVmnIikH8+t0U0UsxGMpLz5xiS5+4m20u+rO0mYOCeSN4oKRR8JSaRQ3fth/W
qWeEewY4YuW0oIRiL1L9IcbsHrtS8ZtKLzaN2qdrzHfUGE0v77tUfQkx2Q/YPOtvGJlfTStXDjBi
6hYBL2FLCGPi00iGwQZBRu0Pdv/NSB3eM9gaYhiIVfR1OuvHhM7rrQ0jYWVIdlypYxBfK2XhAhC0
74ZQ3hoZdEkVlrr5sQ4/u6G3iTXE9ApY5NXQm+OdSWzpOujKn0o2vdaK0h5DyC8rVTNsn8d5OFFu
FNtZK4ZfFBq+LIZu3RCS4Zc2TX3k5D3ik7baoDtVbgTnWOLdq3xPRZzcFKw8typP0oqsmMIna5do
AghNeHf5DAxawpRTFhtgV4fDrveCeM3wLVxnIpDbztPDA1oizQdu+DXXknQvRZdg3kDSZiSYmZQy
845VawMsRijucxTWMYiC+k4hTu/MKWBlTqOeGaj93RAt40iVKANXsJDiNbJ2mlVFHxQv7xF7Urkn
bQJrh5As2lFRxQTT886R4tzORAO/yCflY5hKc9PBE/wYa2nKkwphrWKfHTIadSI6dnRmAXsieFPK
cTzOIWp+VZnuo3TR5SO3HDHJgtwFc/E975vgPJDPcUPL+8XWKLniOZ7JzQB1rGKgzHs6dxD2nYH4
7dKE1omcaDPmnbWXSt4+z7zI86i71TmS5eDrOFsfa4KWVlrRWbMX4CDG4oEbzlyrKGxJqe2T+5Rk
hpU9Fh/GqOauaWoy3wU407w2PpVua25wQWobNc1/SgqkjY3HaRV5rD/0/TTc8ySzrYvMlGA+beHj
22AqAEVsEw2BPGjFGDU+cXj6x6GADeUVAFJWXswt3CgFAR96QudLM7pmmxhkzg99HdzbaT/c4PkI
b1jn5L6vUtK/LIHxvuppB9dpsdUQJ3L7kjHNoh+0N/AziMaoARAkstK9Ffy1HE9x61WPTWNY37M8
EZusNDHcESL4nEnVvAuLqt9lTuk+F9wrG+yUbEimBewxd3XQNQ0KAIVj0rFFB7NrGp7CSjMB/Kru
j1wPbbIHM8svQh31eBVFa9Eb4ZYSgZAUOGMr5P+Gb5oxGOJJp7IgLnIqSmNjtUV5I+K2BgQkhW9V
VbwdK/ktkRP2T1HKfViEr1ZGCo5HduShLSLvEMVWdAu+LFlxOMlWTk3daJi9so2yfFqNCakRSI70
dYAILpz56dPTGMfVXRBgRVpN+KjWfWeq+67ywu/GNLbk4rTlrpqi3LfKQOxTqfXfyMSabnDdhRs9
UTsSjnJ5j55JfhR5rB+rqZdrU2HM74WygquncEaGyXIi28D7nNqV+KAoGnkCTjuSQqEoyU7nkLVL
spghjmc8WpEswjUoUMjIgZU8GpC7mPJjqNLQlvPMctwqdtRq0ZH8ueyjUKs5vyIP0DeZ4ZYlM9+h
Lh3WxIwbPhkkII3mPiUmYrIx0KBtS3V64tgFrY5wblg/EWFrMAujvQwCiAWxNrzkTW5vOiNs7rDH
tivkWYIlYaSATslzsAgH8j1Yv6dgSOz9/+HszHbjVrZs+0UEGOz5yiYbpbqUZFn2C2FZFptg35Nf
fwd3XeBaacNC3fNwUAfYtakkg8EVa805Zq5n5s1oNxnWrNogVLGJ90bH94qyNLtFszTfNqtp7IQ+
fys04hxrl0iyZNCWvWsRu7aunPxHkeDVmXCRc3ouvN7MSd5Nhy5ILcpQFZ/lTduLd9gJBaK/etpb
DOCCKRWQ89kjA07kZ1zc0zFxEs4I+dSeLHWWO1R7VcBmpl3bWYsUr4uT26q02nOp5fqVKEszXCx6
6FpliSDv8vKAKQscZcZJ1EtS+FJEuENkaexUemS5fauT9JdSIbWtaorXQnEiGEnu975oSLIQxldr
QczaLKXwVOl2iA1S/EGD+8yZqvKakcppBJMQapCUeSYNRG0ipDFu6WhlV2p0y4AIRdQmsnGNuWaO
8gUaHfelNFJwyagmvdTqzSDXEC5W65OSatRhJt8F4uimG9Rmte90pns1Fqb1xUinEVaZbu5T3OQ+
8UggWAYLiqbs3P3sapkXrQrRdzhUvsx9oQVlusYcvsQbNmTp16i/r4ssfyVPpj2Ochl9/OHzXd/E
856Rwq/BHtzbpVYaEkbcbVOs5mNclLqXtOzuiZKVECZt91Bo7RTGCyVSt9g1GO+M01OCj2gcbOMF
ubgdzLCNv2nu4DDViYoHblzMLZ/lz2ZWtmVRfDdGfWaD0m95SazriuCQnaqo4Nl6Ezw7PEMP/qUe
AHRE6VOTvjeUWhEMVdfvcESmoaHwHdLLAYREDtQp3qhEYy8jPx4HcC0DQCiNyR1hfoqC/AjrBdad
0bPG/lcEPgoENQEKHZp0z3BiJ8QHN/AKDPHBFdDOh5gBThVPEgdohm8MS10luqPalBqOGtMHrnY0
BmneEddePCkoFv26r58lmU+hQdQX2K/V8twkzXaNVvJbRI59z6ymEJGccawz8QJyD9x6EU1hY3eq
Rzw0HYIyWkIcecMLYzklVLMCdq6qT3vcMdpOQ+4I4w7N8n5MeheCRInreuVwfJxUyXwzUsq9DtHK
G/pIC0eNvU7kW2mawM6iMm3IksIXKNDc3qZdz5ZdaVx5xOlnMic72tXwjqAGiT1mH+YmNpltYKc8
6RSETYyGfKhgI3p205X7ZFqaI96Abt+RLXOAVhofrGYkY4ShYQgNtr/hJ5RhM2N3NwijxO099z/g
5HyDFQ74eO6z0DRKHDRToe4yA6pDA3p6n5Ez55PeuRz+S0pmf4HduOIrdbuk3oa1OASEeK8EpyXR
ED5pjUnu9VOb3blGVh74O12/kBqlCd3SEP9kC+WF1jaqlu4eSqU8TcbwavMf9jf6JLx98o6DC27r
0cG7tqySEojldWykrIi/msCy1111inuGjFOPRTgBgO7nXZNd2fiPXhAvaD/Q7S0bOHAgLYnYlq7R
7UOd8WZmSQ0wpscNjc8Sgkg9m/TO2JY9ox6/OIBG/LLJxqBrMY7H3VIcAauLO3XSeRGcrN2rWSPO
+F+SnbZ2KhVllO4nK6tCEl2tHeg5F0+A03k04vk1jbG9krNCIkai7YDtfmsMrSeZ2NTvmyWdQzdt
yFXUWLKM6JO7jNCbfRXNYk8kKR8qDnM7G80rbnEQVZBQDVgt1svYttjFRhPUI4cVvyiX5AzcqDrq
imPdlMbUBUDImuM6axsgbiRjo59jkmNIm4PZJY9RLmk6ZI4MEPGVXq+Pr3MiCx+sp3WIySL2EPzW
IYuT/bEvxI7wnXVXOnX7xiw6eVTstgwsViw8B9rXUbo1jjkoYqps9d2a0NqY9jBaghiQsN91fEgG
9PwTLliwh7l2TZxNgwdZcPyvgXd6bVyWJ6RJcMEG8SKThrZCFjkezZuB8BFcnLRUIi9JBvrWW7SW
RYLJNTqS+Qo3XUEE50rXwa5IhnMYS7pwTvdo+qVnoh8jNx2+f29bEr+7FPdJ7FSHKebzvirlrzWW
xZEtd9hVJf25tRiWqwxvJUssopwAGUfIshMdxng7JZqdG9SrqbzoJO8Fha1QjwJNuZqmrrpKcbw8
NcR+8C+O5c5wEnU3Fd0rDXOVBsyKA9yeOB0UNfSuVctIfKAn5g+KFPvBkJlfj2YZjiAz903aPlP2
ZsHCSSpc5gz8Gmi7Y4xH5wFBqtcJY4J7Vk+epJDyhFEvPsSyxecA2dPW4+Cecx7+WqzafF3rypPF
JBc+e6T6dTypLMtBC2LVLrwZ/AMdm+ankdM1GJXODhEOCA/9V3uvsbv5bufwwdZsFAVJX9B2UjPM
ARUFZLoZESVkyaAxGuVrxGHhWsNaHaQSWjqVterBdDZ2LT26h0zeo0+WmaG8OsUMQdDo3JBIcO6t
qK1bepeJV+Etp9GmLDeJkBKslJPhxxvsI1qV4clMIj1wU3U4zalq7Ds97ndE5Iy+bJuWX55vs4Z+
YSyd1oGra40/AlPbR9aQniaEO8FIGpWXgVZ/SeVinBhHt4/Yvx0ilHC++3Uuh5vKJAhFk1L3FaXS
nhm9jF4KD4hNjNx1pgmlGcAwTcOowDPnwnTp8/x+Vrqv7bg1/Scil8Aijjzhqb0GO0SStjO1b7J2
x7sIHt6dVnGQxaY17Z01fcaR3J9GMsy8zR5Vs6EhBvBi1M+B3Ux6WGoUPQjrqy+EhmnvRqQ6vd9P
bow8jAS2ybHrsDcrlawc98ciVny52SRoSeUUiNgMAxPCx0lM6xpo7HzEIGfjDhM3Ug2dhN1OWeRO
d0p5nVBO0jt0Y+peUweiBd96DNM1j2fPcuP6rh3K+Bv8fIVZEgVXP6+6j5iEYJTSjO5xgc+7PC60
R5OEH9eDTp5v/YM4ADxZ+dBKzVOfWtMtYutuxwR+/dqxdu96FQ4mB0RSVvSp/tqMZRw4oq2fjJaG
kRhIDRIkSRZ8dnQzzX84maodRZRMdxa1l6dHOGujZFUCs0vFd8ct1HeOiN9g8023DN3U7y6GxufM
wlPjjbTLvmKfi48bpXuvTOoT6LfYa3SOCbUNDAzC7S2L7lnvKmcKxDQUT+pQ156R1Pm+A+aGOLpe
iz0hu5aJMMIm+8xFhftroqkU9kAUnjRFH5DMWzKYhctu7zaN32qiu+6iZjvHLX0x0S+q8plDx5r6
jUMXbekYgg2tbWK/lm9so8NdpKcCkVb/wLQxOeTZOtAKpuognd3gl9BOs/Re9xYzs4JkpWNU1s42
iCpE0KyWvCbG9k2d0pyEVU4l6L7Gu5ZkU77UJLAk4A42nz461mZ6NZkehwme+f2gi7H2yDxRrhcm
FIEDtSvoWF/32UTfYexMCl99q1dihVqKkN1rM1aWV7FNrKURm69b8vNCiTPOdyngdnCmaOdQptAR
yRVYpAod7o5GausXCV8Lsbjq+worw8/VKrlqcf0G4yLcG4TZyR2TeV4GqhIoYJ3b48bSQ+KDwvy7
IuaVTdlUTq5TmLSP5hlRJ64Xvm7p8Io1wjjSlJ7uc9VhMTuTTipsR9yitNvkq5vK+kpfh/408X3F
YrpWQZY4yk21DPdzJ/qDZq1p4DAVCznKtXSzFA5rhOMuflVr+qkmS2FfAwz2wbDlwbxGDhDr3J5h
1UzLl0E4GR7NhmZuayf1EaXc6vVOL/ZVSolHshYQk6p1finL2EMaiLbPO+c1bfuvMq2UvZtW/FSd
wVot6++R3iPP0bK3WZfrFSPEl9ldn52sest0PkS2Oj7XzKWhysGJoLPEsXr0WnXVnpzBfawAgPV7
Vnq+35hB/jQjZPVVmgzPjSKMt6zRFjJuYs25Ro2vU4LQ9apSwk1glcbXXV7p5yVfCyZhjX3lWBCf
hpvU0QBXI3S+4Y/DRDZneo4iv5E+bNtkr8tKHLo1mjSPc9MoaC+AWcLsPS/7nsdEMFTMcDXTs+uF
lIJb2THVKUXZeGlh5QGQ6OyW3shahzDO4zJ0mFcG0q0Kpnuu8rWzXStMl2TGN1+1u5Q5824UJcPG
RF0DjBVJiIY/OdFnLq9o75RHk6U47g1ZDsdhcBrORbb0q0kwqikl65IZyrmR43zIaECHBSClB451
MZuwQdaea00HU1CKk5Lphhnas13RR/GuKsaVUT57CNLiOjBUhzHeUq0H/HFRgBmHo0Ns5P4YO5Is
JIyug4wsgrb0dcdc5XuajeY+rpw8HIyEdp2O29kv3PY9xZkHMC0mLxGCJ/y2div4dPyoYPHWH0bT
qm+0xdWef9fSPo5t6YTDEM++rPJ+l8ieFDwijL2ZfKcbbDoMrJZJC5BGbwlftnmyZ5toLyDrFJD0
1Un4eeO0joYViHEot+Kuc4s2SCGR7/XBrn21Zkql9ssPRyQc1It1toEQu3HqeFInT41+2esktI34
oVr0iuJHvpfGc7QsBb/Ikl+54+Kn20DiRlmNukHqKee8TDL3pGfFF+FnbtnyXmc4FZIlZmGdEvnD
Mrjmi+yL+VnpzB638JwTKhPnGkSarvaKeuy8pqfpjAryxewq3bNLzt+uFSdBo43aaS3xtZAESr/L
sRlecqIa6RPZlPkZOX++ygjoh7KQcEUiMemhQa/KMpjl/H2KeMM9EqD7o9tZY0GJK3Vvpni5XWIh
QJAKGo7CaneaM/UHkoCAKpfDeCjiKb6CREfWY2lrL0sOKcPDM0iB49rT3dDUZqATZoa5RFfxMBpU
WWYXVTuznDWftQamQ9cgIXP4ebKdEfZtXDinZTARJUAP+Oq2rODMXBYA/kbvtxGRlZxAOt7/Kbsq
1BqzdG6RzrgMk98rur3rUeyECgkve/6aeb8og7Oz1Ej92pYNzXQVH2GGq/4xd4TxFGPpoJM39MzO
45gjdv8azd3gdVYJRa9W66Bwh/GU1F25wyFSZCERlFfKavAsoDEqgc1wu8JD1pp9YNdL/qQsefbG
MNF5TSIjo2yYx3dE2dWOw/+0L2YhH7Mlcg9CbdLXWUp6/i2HIXp1pNyh2A9X0JlPNlPVB+aSjF9H
pQHe61ZCA1Y5YmTXyHud1HFKPX3FoUz7nLGu2g0aMQwQt2s6CizKlqc22KQ2jQuuJrzfO3fQ1RDT
ajaEQtGXE13FNRi3fOCUPOWdqecgZcvxblZq0+9b/Q0btUp1WUa3k172J30tsuNKI5ihVbWJdBTz
pwpZBTqQrdJRNF8XqaihnUwrmXGF+ivhrAAdTol9XavsnQ13f1VLLxknfyQ40hsLLeGoO9PS6xVa
R0Q0wjtm4TxI0E1v9PUAJZv1mt4zgox84ntywhy1FUSdCwyH5Z34CP8Xr9Lb5DZnBEjXflWP8PH0
r6LK3QN3uzuXkGELzxm0+1TVGWfW1t1IpXQ2Oew1iHRyzCEklEOhQUtC4ayGmBCbYyVz/K/tQVPM
ExngfPSnhZckKQBwWLrahWveF/RVbdHA9GTEcZ2WGqD7JimudFKx3wCezgxgFP1k4Qze5DUZAet5
R9GxFXyUKDvmBoz3bBgCYrDdq170AM4W5wc+QdKyjGFp/LplK6ndmpZinMBmi36lMa95xj9wUHHT
baAj6IlBu1Lxd9jHMHmw1XAoSo3WBz24PNcoWA+4a2lZWFAb90UCDthrhXIryX3mvJO0odJ3JgOv
rnnCJMDNiPSl35ttn7+P8K9eMESuZ6g61rMLW9JTspg4VQInQiu3Hyaksp1Pudp9IuW7kKBRK5iq
ivmamZ8ONchB3fm7GXlstDQBopZ8Yfb5sMDkL0gjjAAUVe55UeQnkr4LfSLHJLR0Oi5TgSESPMiF
PjGhDtDtuW/PNtZ1awxHFF3iM+3ex/QfJIMalxFbSALddce0LsyWcwNPStWm+gxNN+zTkPwQhtXP
BSPbf4sE/7gQPtlNmrjZ/22AJxcXUkp6g4nTZI+g13+0zIOk+FkI+5CazidawY9yxP8Eow7eMRSD
uuDXXRp7mD0Cfh6T9BGw27CL56m5zZYx/sTC8/H3OLgrsPBYtm4QdgY3yr6QI3ZSdLWqNus97cM4
GNZF7mXakn9O55tI9Vx+cv8uHHlcD5sZ41UL05YhrEvDVjo1IkaKJu4LNy2KHcmc8a2j1uVNrTnx
l8G2ytdRTk9isj9VsF6GhP13bRs4wAZu0JDjXvzWqEJvYli6uC/tA2RcD2R9IKcfUX6fr/cFqO41
+zKhlZAx2XwSjyv7aGs8ZTL9RGl6IaTnD+HcgZQeHSiQNmyYH19AMcW8lFVSnKvkqwBXOb24HWXx
vda9RGmJnCH55K5fyGq3x/zhipciYeZiWTJhizu7Whv5nZFdt64FMDF5k1NHZ72mqKIxe6VU3amo
h/O/X5pL/MH/vTyaV4fXU7PVbY/4XTys45xzprg4Z6SZR3PzMpAiotNGGtM0DcYxsrxhy/dZausK
KfOTQg30yZ/wt3uO6HXLULGxrF1icVLZ6qKn3jpzvL6dlf5mzDNaINr67lTri1XTfHaTH/PcQsE3
A2guGZGbJDcb2Y9MsQ4EjTCNEf5cADXT2hOTr/+PRUHqiM1WxkuPDP7jPQIlhAqSGfk5L/Sztc50
FVzX6w0ahiXqHKtagtbqfyJEOH1yay7QHv89HWpJ/Fs6OTNsnx+v3NWdkEaWF2eJLqmDXt2WrgcI
lTyPL7X5oo/fne5amT/hRl26zv647LY1/b4oKEOStmZRRGQEl8qhoYs8fV/is5m44DBfogg9aHdH
IwpVZfI/Xo4PVo7fPQD/2e9/803+cfWL261WKSTfqSjOiqTkX7Pl3rQLusMFEiGreB0BlXCixa84
JagCOEj/5AzyKx+tRzMnNFFXd81qX9eok8zahA7GWWYWNUqA5if2UgWFmnpvKgvyx6EMa+wxXrsW
906jF5SSFFwuDFBNc3bLOLxXBQogQhf9bWTKzheIEs0LuehZiaia3vRtMhuhsa7k+XYnR9JQA+eH
VLELCjxbS18Gus6CibFVTYDth6hmEKHnX4B4kqii3kegJRBfzx6KGppzUKlr0lQaEcJT+iqsKHAr
uh8zHht6JZbkoMsoGRn0zkAU60cmTKBFZEFTaXsYLL/GxviBiAlF50QsSKH77ULsI/MXOjRMF+P4
qUk78sY67auABWI7vyRn0dxwny1jG1oN475eed0nBgyY4wTtxPF6qYynWZmuy6wByKAZ/ohiue7i
h09W+59fPAabLjuv2Kgs2uV7xj6w0jqz8jO+2ntOO6nXg+SiVQcRMNb2yYL4p0C5Y6174n5OYo6+
4KbzBafnLtJ+lINyRrvx2Q6psdg/LkdGOppwLINvI72Hi08C3XCjTo2qPsvmzeRLwHMy6LEo4kuT
7VxO/Mryox+fdPIql3b/yS3586NMfw6vBTF8urX9Xx/fRJVm8WhBoT+ro1KeQLYMO13R2jDtjZU5
zKy+t442v65uj8TBbus7knpf6QEkV6tQ1ZBADWLyJre/axvSiZU07kl8dgyst3J4+/ffeun45r3l
bzVgm8H6wYR2ySGCrz0zgDCrc+se0/EtJQ+HfDrXzTga3xs0U7LhJla/M5rxquaWGu61JU4Z+9x1
O99FEwKTaAx050cJDHks32cOBLkCokagDiY+zcQtEevXs5r6syrv3ewTQ9C2l14+Zw5Pjrk9a5ty
9eOtTrO4xiyw1OfV6E/RIu9l2qRo8hX5yQb3l0++4VASYz3iqwKF4MI9O6WVaIGs1OcyZxgpOUC9
0VzKD71iv814d+9S15hv8KMs5AQMTNHT2fikhP3LunLYw1xWFKwdcenKtuwUF+DQ1ee0eV4m8wEy
Hs2ixmOc6uY/CdX55CP/5zeen8z3kzLWpEC/9OACOKlUSCP1OS5d66cxrSD9jDUPY7snbKeatS8F
IQuMlAQD/Z5T+L/X5l9/ro55yMWGvyW8fny2ijrQ3m7K+kwHConyyG4aV+VD2heFNy7q0YjLYHA/
c6xenhN4IRztPy/R9kZQ2H68aqcCT1HW7SYnJBd2eaDY8/++Qvhwjf9eyt8+1Sm5I8o69vXZ0PYu
p/6e+NbafGZKh1RsDkY3LAEBL0P5yQL6y9vi8Js2oC3IVqRqH39brYOhF5HDHRXu04j93JnGLyt9
4n8/uL+cDEyOPxz/N8gZ/3WxATYpw0MNK/W5E+ZdF5VflGpkFJgf4qR7RNASwJN6wj1y7I12V00r
FXQbzoBFPLeoHyYpPllJ2/U+7hIf/55tpf12v8m6hqnsOC0V2Z3J4ZxM+oBpoqcAZZrk079//Z8f
xO1ieJ23YxmCrIubPNMsWLEno71K06NaMb4d+iPsvUOP2+x/fSmBZ82EO8axB2DDx9+VLux/Cw3X
85Bmj5ZJv0GK2t3FmfYeR4v9yV38c/VgyYf3xX90nUjvix1wsadBQOvcrkaxRXa1apdhoX2y6fz5
1psCz/hm8FTxDV5i1BIXPVyfzN25NtuwK4YfNsp4yFDsAjLM+u4aKcYnr8Wfr/x2SRh8GAgpGC7x
g8rS2vksuKRcJw2DiFBOaqNMX//9sP56FYhpHJrgavxxaNPdWSkQw3bkp5Rn8lEedT355N795WBo
0n/QdHSnOp2oyyM5c1MDudPanZ3indQZv8EHHzdvs8MRsEYnPAdGeV6RRhGX9snq+NvP+/3SF++Y
jhIldpztuXX1oQEM6DkjKpl/38O/LEHabaCP+SBxJy8/wmWNXohZrHlPGFSDnVC3btBhF6cVkNUn
lcWfrzGVG3hJYbMWrT8el5IRHbZYWXoeCE9k4TF+THQ8gMuUwOVs5PrJpnmxR9GsJevM0SmlSRD5
c9uQEM3EACbiPApS+ZSyqPfroGqhzJc6hEQ/IJju9E9AL39clAGYxk5l6qjfWfsXHzvyd3IkPYN9
dqKOaFMSduCPL/I0mpO9m7m/V3JS5Ger9KKuwKtOyDd0ExPbrkvP+WKH1BtaJ/msKmeNeeRRbYXc
9WTjHYdKYJUjUOhOsdPpKwdKXICUyldODEXSb0cpX1ZbojrUkjXz3WHKzynmu1PBbP0epBiVyszQ
mjSiTx7OxWLY3PVbhCh1MtQpNontuPHbB8RozFW6c6mcJ9d5VOu6erQSpEJTnCjXgGv0TzakPx4L
xRa5cTZbBecq579a9LfLkRE95nYVt2c8GCExz5iHHd9wvirEJcGX/+Sl+uPHbVeDqoVfm30DCdbH
H1dTgmGI7NrzXHR7dIlJlvlj9dJFyyensou3l07ldiF6MSbNSrDtF58rBjVLJrqsPauFDOyRjlBz
V9g3/6st4o+LbPvUb/eOwdFs4adszyRj79CGPcrRxnRSftJu+dtvMQT9N22jzzuXKLQoJ/9ljCnh
rOFayV/m9rYXn5SJF1/C/36JocEHAHfl0Ei6eE0cEhvjseAYiYfgSXOba0V1bk1zs23HV3marJ6x
nWv/ffv+elHLgqRPFcy6v9gR1oIWjGbMvEkO6qO13QMM9rBHeiYSfnkw9cd/X+/is/E/P/L/Xc+8
GGd0cKHyRXK9fFiDYn1ciJP79xX+trzhmPNZh3VL8XtRtphmS3OxjKqzgupv1pBsvjWm7dnHf1/m
rzfut8tcbBFjE5NQAtn6HJUk9HX7uN032h5AeIADzYu58L+v97c9gq+TCj4C6geN2I/rHEBgZZZ5
Up+78l5Gb0UUSvsam1f+Wav3b0/IBPrJfs14C/bfxwvNGczL2CxYEbiGrWQ/ap8sgb89oP93AToc
Hy9g4DBwSCrnAsjtyJr1wH77kUG0bGF8ctMsuhv82347C/y34Nh/OE4yCLL/oDTa6mwtUaFXZ+CW
FToC17klMWYguhtyUIfG7jjxfbqV+EVO2chAFZs3aid7puvRtFlQ4zmnjc3/BwwJ59jiA8Km3m3j
bmJx04Oh90TE1obioeMmLXaJS+cduJZ1wBr8XEYom9J6/SUhVJ4zEwBStjRErwyJDRAh1c0e553m
HsoiH+5JedgCV4poV+kFIXFy3dQmCUTxWdjkjky916KXRIP7JW8Hf4FtEaBFr/dM4X/C00tQVAt4
WU36vUKsNCGYCbO56XEud3jBO4Ru6TpZv1wbsnulkd0yIz3bFxKwg0kTBBNrlpwJgrkq1+Iwdb3q
Oxh3FHQ1eGowAdh+F8cGpq4JX1yeVYl1wKeT4uZuDUa2C+xSOzV6L9WwJGjScj1XNGVgm9iVKPFc
rJE4Nsk4iA6WmdX3WpX/1IvYCBG32N/sdRj2xOxUewTbw12sqMy5NbvxjUggHlV7KIpOoZEhMJhX
RVuPfpJaWahgHHno9LE7qTWSZowQ3TWu0fooS7R0WtoYByGi6pvdx93enIYmtDV0xG6FKMRJdPuq
RC8ZrHmuhC0a7YA4JjuI2vF7Z8SWX5qDeI8M3Fhaa05flsYi0c9c5gEreawSTN1SaK+bYqKtI0Ri
ji6JQxjSYG1i4c3GMjXeoBBjETeYfF237L9UvWUEsoAISgs3na/zKdGutbh4bzbyL/1V5zgOY+Wh
JbB27Urm/FDi80CSpRHqzUszpc78PR1dbLR4BELViaxwKVP9UBuoY5FVtDcpYOKrYmr7A2FPqBsS
NedZWgLneINMaLB3ubboW5ICCi8Nt+8IO/rYgAH14n7JQ5hTb9p0mqLYG8vlqbG3oPCEPjuBBuNt
FNXR3syizCel2TzMw/KGQEJBU+7wPEC2k+FI2hHMQngDtTaUewh3xNd2ZX/srL4OCZO4E+n1KK9S
korGGnkU8cIe+nBtj0YgPpTdZBwYOeJtx+2FfiTXkRZOhvR1Oby3k/K9WUy6RK0d7UmB1m47o2BQ
0NUJ28liv2CsXCwSIwuU8mmJTGJu132XtzaiiE6gJI+xLKWJcl9OlXPS6qrf9WY2e6WGOgfi+nya
cHvurBpKRJ808U1nG78UV0XM4fSmLxqkh2OOL8GQ9vdZZIy1OB77JdKGXa5Eqhf1Yj6KlPSZKdHT
m1Ym47GLRPQQxWt6hF1bE69Gnh4o7S0nHEYMOl6IJGWR/lA0nCeGgR1RIuANizwVKM515zbtk9pL
0YvtiUT6acGPQX+Ksk02zivwEGvXII3zHamhzioiWhJV3Z5wYlAnq/HNhP3rWEYOIxq00XRNk3tH
HecgIQziOS4sm5i+cd7pROYGM/iG3ZitNsLICq78qKBDzSLkgcqk7epNfW7WZR00g5p7Kdg2sC+b
iHdG+AbFAqJDQS9biiW+tvif2B1W6WkC8HUC0O5nrKBNxwQPX8SA6Hhwh2bxe9P+lVDMkfvXd3sq
ywRQV5z7OiEAXp/JGXGLBWfFcWLWTAz1vFctVGX9ZkgrsMma6xhMcTM8xvTUd/2mRR/qtbpKHAob
UIKjb5HzhCFlZRgom8jjn4juxYqtVU3qb9mQ6r5cYsxVXWr4aQeeF8ArWXS63QNUEHzoEzyWmRtF
YVs1boivVQ9W3Pa7QiHck1mV8bpl+voNykA/bezvLapon1iyt6nsftVI1xhHZm+jqXzV6wEAyaz/
LMHZ7jqbG2A0Ncpep/lpmrR5bS2qfTEMgIvgxgfrwKy3QD7xSCNKepGN3bLslSeS5PgzGyv3M5Gg
PS7U1ZMpNvYYOTSKpxaNslPqewtflQdoWDJhSsg4ipL5phwXgBU4fLov/IO8iXk6o3ZPW1oJ7Bhf
UhvQv2k2+TNRbl+sxja/DoMCKRol6hXZ8PGJ/EZMz4bAZz2kvPH2ZkFCbKn8NGLHDQqi7AKktBO2
8JhoP1dBrEeHMBAJ1P4ytn8BXwWBgqz9urNdXPhTp3icm1XGZh3pzypdobgddT+16myvTYYRjlmB
g4z3ZIeJyHrIBjHtUWh0N4AA+tu6NrKrtmDv3c7A1xyuZSDnBMl3Zb6zCdUB8QA2251C8pnVNx55
ctmuHt1lj+1x3iWcZ1jaE8E0MRpIJJEolQ198fnYrlfaOEzB2nXaY50l1uiN2TAQlTJM2T5VEEFO
qps9G1HHZ12jXvup1Bj+PEzvZJAYLTdTneJzNm9wKg0e+egyF3cr54eblb3X1AJXnLsat1uIHH7f
3LY8DYkwbBxDXgNEfbE785s5DM+LiWOy1fP0AcoLKUwWpZM5QvawLHLQ8Z+2p3xQ4nszxYXjIl73
+06nizdLlF0gNnOPI1OB0C4Vhn6I8oyHsMRme1XWBuNax0Rcb8bxncZTYzzpJmR9lnM4Uxnu+hxh
HUBodF85Lz+tmcjLGUT7tj3gCUzK3Mv7cr2abVJutFbPjh2q09tRGqgTYgMkU2T8KhoG5B1y2yu1
7/twErnzEmHDhjVRVId88+LaBe4sIguRMFqW9tIBFsAagRgHQdlqPq2LgxtgMDLEYbEYH4oZH0kM
g/9GGLiKJyV/x1Yze0mGJrFTrRbgkJLerRWWtMIc5YFh6npXVwNvSUfmwrVhTThIK0s5LdukBWN2
HPDFix67Pjf2sdkZ+14tiBPFsoHWbqify4Ye91A0Dvo6XewUlEL7vkQb7FeEA4IoG907zBms46Vx
fzqtTeJ6q4gAaIF7D0jKCQ11Qkw397ytOcUT6DICZez6GZxt/8NCV4vyUC7wK6O14HwGvlb6mhzw
9BiTehYNNNloiLHhDc28l6WIgtgtl9CKmcO75cquHDkuqAqlGPZrv8RPKha/ByPhE7j0FFDSmceg
JhgxpPlUPxmb7lgiEQt7hc0HvzIagplgRWKbnH3qqFmQNSMKdpdpWDY4jxZxFL4WUT8mkzNVnr02
v3QQdPsFHf6Zlc1aENYv1WBgTgJk7nUtmgCVz2/sEctavYIqMnfMvVVPVSJjE7yTtTgv7ZPajwq2
CZff6iV5VZyI8+ifGnf5YXVqR/UzvGGKj2+WWW9vxlYjsEsVb7O5PbSZbrxVa+hCJ8fxe/xeuNuW
5DDPnJ8ZXwtK96xDylz2twnjW08p2UydPv0/HJ3HcqVKFkW/iAhsAlPM9U7eTAipJGET77/+rftm
HR1d1SoBmcfsvfa6qVuLfSLi7425aPNTNC+1D0ucQ7MoXqZGywN2YH+OTiA7RNH04JjoibF86OU2
lZt/tZo8I+ZFMz4z1QM6vWynphP+hEHLU+dp2Baxm+7mbMlZ/gqNiKR4Dk1jLY5LGhWhjTnKF12M
Z9OhBj4ultYEaVb0hzQtmkerkRk+h1oGilGuJxhu/Re/+GWrjzmazWlZGF3a/8/Xmo5fwUxIHm5o
NPx59Ix5Yt1O6HC3pWOhu44dSE2UIEQkkIKAM6zUXkYinuB7pHng1qVzVlpCoayV0smoRX/DRE4z
oDZT/NllNB6bvF2mhxpXV0uxOjYfdtGe5tn6RExYI8Z2SFGA2l0DNjth2VeVs0Uc8ScK8vvryNSL
JEPD2MrSGsNG9LDFk87iWm+qVjsSQeuIa4dV+CwmLuZRmLYnMa7srR5RtI7Jz8f3R/WxCmT3pSlC
16mrXb6mwrM05aPo+tyTTepu1kYaX3mj0cQ4MgEU1hKQjVWnVonYTqivyc7BOV30Rr6fCknTVy/R
g1aPGZqSqLWfkhT0tNaaT+Pk9OhEWJdz2js3kdpECQHA95q2kfC68SX1H5qlD4vHgtQ51NR+e2NU
0k2D2WqfFWh1FIrqwMJlHbB0od6fVctfEvjXbpfjdzdh8TCcxA4qKXtUkbtIuGtjT57pG7xEvhan
BSQ/EWsLposaIIk+iqgvSaQ0ddhJeoYq734UIpj2akHYJzgbC8v5kpybbuEvxq9ePkuM21ngAmOg
sHcUflStoIzBxceJaWXLGV+khVsps9azo9W3vCk+BnBZu0kgNvYGAxmxUrjtdmI1/mTPahskWG1C
olzkBh4otwPgKQS/vJnoxJNXKgHGzXB6fkQSz/9sNRohiGbW1tKqEgtpn1xglSByjVdLI+uFAHQO
Bq167yVSbL10DNzAs73T18TwlAgzPFUHyU7pYF/zqOVjL+8AkhH+MX73RgZtt+BKdSL3yrRbvZtH
P2Lb/lUK1hQ6TciBAFLlDba3QqyHUn25S4SFid03z8Wo/aTH3aXIpIejGSmIJQyU0RwMvqU0yg47
CBNzJAKeCpUxaKK4PYkJ941KqAlBu9xSNY29TmAYZR5oD2ULwZkgCwHx4KZ2s+MxrNRDLcJsa8XZ
6skcGojT2QzHDRvutEMx5yblrxtjrqsr8HlaGZseOQtxkJoWpsAk0iiwWgBL7moE6mKC7FCNeSPp
LYBRjaCDVYuXUhBTD+P4qdcZajRpP+5aiwUsvJP41BJqtjWgu4PISIdrLq1hi1x4+AQd6BwF0WoX
oApAjCYSUSX0y/eEA+eICycPsjmHoMTLpd+ocvH3VAmQCLcansAi/I4TkMykH11+lmI96cnTUGwi
p818eiEejJ5rH1SzIycNRRAJcgALDGO4tH1thwnK3UCPdSJ6+5oeEFl4HqRJkvPPdNx3sxI4Mdpl
Lb+tNf63pPr0EhM3v+8tBUamKpcq3bMWLeqL1WjwG52kF39JbpGy085GEM1ZERYqKhVC5tFcaUBT
Q7l01aXr9R9hGMoBJsXsFeuoY6DWacsSbNZ5NHIMrDXmMcD8n6Ww+x1BlYxMbFOjFmzxU1QGKoUy
Y8GPEP/VVZc3O13vveYCGaOrKfeUQtnagxn5uWRKOJWUr2g5cQ3nVeW3sDs3gqm2ZxN+hBtofWCW
MR7VGLkZchVxNUbTxRGLWCBroGimUk12qRnFO6cp28dEd+wn/lGGJ2xe0tRBedhNn9j3lWA2cSWo
VFQeeyCccf04hFMuzbchJVdt6QvjM9OG/mTcLZZeA9j3b+2LLug5Uo+jiW6v6DvctWr0psMU4bRW
SpgBGDV78B5BWbT6rnN567DbfK9tPoaYQzEvOAbH6OpOm8y1o3Bq6+8ZD/0LwyYcn/FCjjyDNi81
ecTLspiPpZ28rNk0B0yAsDEbToUJY5GBnFMSugX5Kbpd+LWW17tkaE2OIZ6eCnplXy1W92iNpXJs
rco+AhlLLjZZzBuZO2TFgAZj7klMFKg8zgPlAyYRifb2TNnak+xL88wcI474SK1/XDK/rgWzcUBI
5ZsLHpEKi+IuFnoUEtoS+3Ga2lyjABcbMVVXO1WavV1y75X45Pj5RAJWVm/CWHW/EJ80G2Uo+TpJ
5vmqp+YZDUxCAdZNG92s5IUScXybiR0CZhQlHh1kBfjDareRHPK7DY8OYa1F/rHiudiU5UjRsVgy
pLcB46kuODjqvsh2fVWRbG7rf029oNCt19WvGwvog+n81bXaACUrcgKCF+uM/rAMzH5CVBnHRvvY
yGGmmS96OCOtCRFqioEXENIJ5TnqNrXsonswxTeLrITPlsDyGXsljh7NOIiSt39YtX93F4uHCK7a
OFEkcq+DiPqbR1YFON/SrhIXSwhfjsmcORrB0LtPOSyEk72CzGKE0B70YZ5g4DjDzS5yBzsWPi4U
NHjeSQV6LYAePoyGljy0nUE2Vu7Y7+D+GFXRonr8cusrsdP2BmuktTPtbglgVRlhrlAWt9NCB6Zn
faDEg451nNTxj74X0RFyR7tLEq3ZRVqX3OCZdEGprcBkeCz+kE360Rh5NLGIOdLVhtCrCe+5jLJ1
W2WuftRx+8C80GrPMOAjuq5Wbf+n67YxSdLl+qUkg80Itp7Fvp/MZIN+HX82tdtG6zAkdbUy7djk
Yz13Eh5HMfUMrkyxn2Zz59TpcyPwJiVVN4SFCSgnU5Nsj7SmubiwAg86w9rjCiWIC6bVzD/2ifWH
cPr3iADWI6R3uc077L9zmv3E3Tzx4zMCNknVK5lUDdZmhWi74bMqAoQTzKwamgPTztUrVEa+bwtz
zxK7aigro9/xcRob8L9mqJR6fVDauXzSo8x+n1fn2y5n3heV8wbYRb+piLH0ZqV09qRTVZwlTfnc
KU4X6ADgaOPd3tdyJf0Ydbs/pVlX+FaqgBAb5sYnV3QOsrpwId8p9cua9tBIGVFAVhR9FD3xMDRa
wKJ2/bLDjGTDTQtbgXxY64T1sazWeGD/OcD3mHVoaa06vXDVmfcRr75HFKZek5ophW5H424hfBzk
SY53UmooJkzMjrKmG7CYvv9g5UhcsACN/JfEmA3LoZB/jGDRlDotB/IyzOJMRTluSmmmQdUYlU9R
3gaGlYvX2bTGxwz7XqCOEQBfN7c3BE7gdzJ5xa/trBRBTAo1E42+9Z1omSlS+9E6D4L53KqD/yB1
4p04QSRGc/Orkyyxg4ONu1Cotsm119dLyM4Cu+tUlxtDM5Kz3lYTlCUbmBghiF7b6OabWMx3NvEq
9Vv9aeVJB627YRqAb7Pfmw2qcWWaQz2Khh9DulrMfHehLcn6uj8QuYJQ7U5B6dW+fdeljhu0lfRR
VuHr5fsdfzF1T3plckf0pfXncPqfbDl9IP+uD7CugVXmHlNB5SOVOBhmss62DBN6H751hgmyJbU2
4k32KIc/Mht7uC7xnw+9nT2NWtWyNGgYOLSlvSG/M9lNtaZTwCMsg10sD51ArcG3ZyUoqcmV8XR9
cI+1q9Uf1lq3EXzCTt8sZvoyuAkdizF9JPUdlmfOquFzFZhPDvMDsGNDkQYwfFcgcVKaENOkEXlq
Fj3OtBgXy1nxNzOhbrqXFFvGsMn6tn8xdHPw1S51cRF3MEKbxFAPgH+c/Qw26S1q1S7g+0XOILpo
Hy+MkXU3eWW3oPqlE8MK1ixnG+mKsqPhifYAvLTAIuHwxakAZwPC730l7optNkzM9NyxusOirKBx
6m+plt95JTXfwIhQhrPdKs1xpLdswyIaboUDuaVixE6o+R1KWFhK0GB1ZuCbfw8a5+NYy4L5g8l6
RRkb4xtslfzjnBrWOwQ2dLNPJmpVdCrLAWgZ2LcJITpRzukWZIB9WRWxoJ400y363NR3sJt6Zd4y
+pIafE2hiJ81B51VTkZ/UMzqX1TE9znla/smM9JbNtrT/R+AfSLg4hDiaMIMgJCJt9yc5X5VIa1k
LPd5MYabZjTaVmggpHo2SziuQdzFQqO0mEtYKnrmbm0sMQQBKt6S5S+axl6u7ht3K7X+W+pDdEhl
9gHZ/XvR7xsRHLeViZcAXi8wYAb1BSDGypVnc1q03Qpi1e/U9BfCWelL+2iPN4mzy4IHwwSUxDuK
eVlE7yuV2VmXLH98e1GSv9qchudMON2nBokhcJfe0DzXXLVLnrWuEUZNX10pmIaTA/bMMbrXuCYm
Boso1lMi1g+qrcBJnKuWZ0xMtAsl6dmoXGSjpp4X16FWp6NZgSxgXjx5VapEgaUwpS5TBhbk/cWM
hPt2k937VVzI7E4M0DcGkaFhnOgT0Glo24XGuJ8hUrG1KvOdJg3NTdL40bpSUaRCod0FVqJO+K/N
CcTLWOsjWNEh3WBXxwrRSaDGC0twaTDagdzLxWdCi+lmdi9NSt5JkS0fHPn61mY94nMgqlcYhxmp
vjOFdUkHEnZFD80Akde9HYaybhp86Eqr3wdGXE9eIcfuV9p0VUbuVGHVUc5FmgDgPsW/M/mEIRj7
tQxZibyTQQg02WYTpvAu+IOjUqzAV9voiknrmNaz+qMR0HmsexUuAthqT0qkZveLh1c3NX5Mc3XY
fqia8QjVijjFdq0b8qenT4PTKijA9flYg78cBYxgq4tmCc17pJIXr5G86rGjnWvpaKdxgp+U18Vv
Rad8zGKxQGeyTFYqLj6PTksCgNosbQk3o3EvPtQ4bmBeZu6BofR3nwwTw2HyIpysbCKeJRKdoOjH
/qlxSVJkct3i8QcAkxZYbyw7TsBEx8O1lO0XDEk9NBsXPXPG3U1hV3g5JKgR6JXdLqxnhjdTwhad
HFuelaGV9VHquTyr7Jhs7Cr9DCNrzCBH8ziUbHXCMlblxZgL/Voz5YdiUVI8qkP/MmkdZXqmzKAe
6zt0VX/lc2J1rU9jOFhWdlhtNz8I9V5/tzwCVq201nrcbJqYRMiWAKRNO9rtjlUOwPmmTDYUIcVe
qVydE7BUSfeGeBNl1rtWFq9oRh3yjrskXAmS3wHCt3burFPQRf3sbFhiLo+jgWyU3ERjL+6kr6nr
5KmaW4g5nbMGKPMWyD6QDHIjdskTELx4ppjPyuo6RzvmTziW+1l1d0JkrrEpUPU4RDMFTFmx2f+3
wJIMpk8PidYmbaBGgpTLVs3jcwugkK2NrXts2sdN0UU3ThQTkDzhz0Ir8t3Ym+nuzs2i21nZ7Wcu
HQPc3jCfwb9hsKn9aWHCZQJM5W5Fg4D9p2UzacvdaIERTgXmn5kZ76aPmZirliM+dWojNh5x7pMN
3B1njHJH1Ur1r0mCFm7HSNtOLT5+8EXVDuJN8aBRom3jbHjICVjZZqIBD2sW2rnP7t4P0xiDRBTr
EReGeRDCqvemgmGqciIo/23afiZpWocxWGvfpBj1V1fqjOe4AWDFEmQaqeOTMbKksSeAkSBBkRaR
8hZa5XoXzGi4QzSL8AXmhC0IH8jqbr6uO9eNRTiOZrKdiom18/q2NmO7A+RbhfZoDo8YWBZWSFig
s2Yodgb55qdab+vjotWgU4yxeaitzGHTtQzUeTCVzCbOrl07PZnUnjtlNpiS9YpJ8MZ9Y22qXxbJ
pufFxKFV2r3Yd4u+PNXkkW5USgvfppwp4QAYSSavbSKcUHGnnzQX03tMxnziLWLh4Mk5Cuop/pHj
Ija5k0Y00FPOolvlD4x39Ec5mQ/0FPFXbxnlltQHqOR9zqI3bshAzOzxUuqQGBN9BQBeRg1S0Ng9
wH13D+oCkbgiH8qPHPm6DHUOPJQLee3yZcustQ0o85tbm9fTudRkvrMdZ7gXiKSV4RENxKAsO02p
S2QOghJ5qQDQTQthe5n1UtSDu2Xt0x5q0d3jFhqVBnjEyyV6WDmRu+/sKvKVdJov9RxXcPLuoD7D
rUB5u39Kof1raUvYWf+zUGHsBalUb5Nh5g/jsky+2sZDaHAHX0tmxmE+su7Vrbg8EINtHUAspNtM
5i+ZaRf0opp67Cx95hfQwzEvc9Oz2eKwgkIaKyaUuWy0lr1uRfFbHi8/Zd984MxLfI0T3JfEgm1Y
q6obW6WKMhWoxnfEJzIXW73GEc4H1867TWWtugcvWg9Szp5zWXQY0ZeFpbmYXyBDIYt0kwIaWqJd
JhFJmHWa8gq8ao+g+7LwIDasCC7kzjg0TtbnqPdJYC1csI7GKw7kITkRHpdtadW0iwu74wEJfO6b
M3M624VSGA2F8+PEswbCx67YIeUuKhGn3S+dsgbGYn22lHU7ZOpITNwIFNswG15JKMAmIUmPT8H4
dDKWfqjmGz9x7+1ZQx6xOaUnt4yGA30NxigW5KmHK21CzMWAIMW642tmyetSZ8YDYQr5WatB5qwJ
PsM1SZpQS2uCVJi/X/X7HsEtaRBNRLaeJYgfKUZTPohYOBjcpzeAx/yHWEkCRl/AyrXO2q2Ry0pe
KOZfROrt/UPgz9Ns+JGb4RO1lR+LjoXVS/3hzgP2uGkYzjmH9S4jZtOLDYZAdWe+Ii4g9W7S1t0K
q4vQafngTGv/Rh46Y9GMNZmm6tFRIRolyPvkA1kPyDQT4eSY2oEWJ9NzVNn2tUn4Qq2c+RL5wf2+
Jqh+04kVtdT4WkUsGLMJfrrWDqk3ItYOGIBFvtOOMnQTrd/rJIfdBjXqt12els/kGhsB/Gnd12KL
LBJIGaUfNZP4tHS1243OYrzH2tK/KLUTQ7apCBphh+JgKy0Y6yEd8ju6qtBJmBcuzdAAIR6dO1w8
f2zZ6DyO44hPkXkUoNIB2qyWnw3RdF9NaZUnRlMme387el4YkXmimSDFxCWz2TRi4cl+7AyBXf2X
dw7NDg7M77WPiMrWnHU3J5m9MRK60pZ1ZKWYfuWi2GpKeDTZb19Nb4kSP8PoB2p7F+3MBSPB1gGr
VUoxvTox/w8wSaqw6dgq0hmxvYCPcbWyqf1W+2Z81VSanoxG1ysqoBiLqipMM1kV5J1Ir/SJMVjN
wfaHfIp34C6nwLUHLYxdFAnScX7cqeqetcH4BYCQ4RLq7e2sG5mvaU304GKe9NgNaQ8Z9ZjXCzYa
YFehXuvUOUjYwZmxv9hpRs2CXxmzqxFNo088Bxwl2WaDN8JFfEcapW/S0X5xOqE/Gmat7+i5UOyI
vOGAr7lZHCs6RVmz0g2wCCqS6CmF03NkhyhfegupRbk4xUkTB5RSgMdzJXuDomv7dWWT+VPR95gO
AjM2FuqjkX8iuGei8xD1VwoAv+VjJaMPPqN+zhECTK+Z3GhIjFgsnpvy36hll2hdWIPe0uIE9EPV
j0xqvIpJQR7/gGzkqmT6W4Chu+/5HbJVXpA3bizR7kzxDBEamr8W5NZTrR0t62SX1zg5OOkOZlrK
6kcFKeU6O6uhrjtBnIWaTG1c0vWYnkzfTUjphsKvd7cWOyF/XPuhITIjJXo77k7MIrWVDkglDzoG
+hKmLZfKWWGYBVzbfqjUFyN/Xstrkm47mwGftV+qjuXar5x2BXOoTvH1jo1VdVoYLKV7bb7dl9AD
68Zi7NmSMJLjamv7vwHmaKL9drSp03c7nGb5M2Cl1qML435NtnDjAVC7+Y0E6k1cPcfmu9KctDrb
W2ywhflgN+6GW+9URXfFTRXW/OaBoQWk9RzVYTN3PwuTCytH20g7pU6vC8OpLg6nEckB/ZBBwcVw
u5h2WnYwl6OTZLvGLALL3KnFQ1k/l3w5LS322emZ9YPEGfsiqI0TWz/f6Z2gGn/uT00kfyuC9DID
kLACrA0t51q1byrnZVznh1zfTtoRivZeFsCBaJ85GAb1X5aQxYI0VetoJV1/nJ6iGAfkwGR1/uEA
8qR2sAfGcWZ9aCfuHSCVORQ0tXytxF4wg1h100ujyWuMQ4L6iDeGeyTgp2bO12g3hZAp8yOuboW2
75OfO4URj6I/WfwCz4oOhf3syvs67IPpymQ/uEQJdKgu7X+m9rzMrzgpPTYdnXmOnG3NXguXjIJA
p99maGqkFfbaT8FmVXKrwvVLVwX0/7mKLqkJcB79FkGy3OMC4LvZqc2mossFUokeTFZKyyZ3NF8S
eKx7Brxfeq7nF8fhu1pNAG7nST4nDuEVHO19OyOPMm+OpfjSINKsINcKiRfwQHGK9OaYwE7Vil1h
l95EckFSp/BOoV9DaEGxy37p7k2YzwZ4dpMTz30ZGw5el0VbwSw18szxBShfwK7Yb6gGs3ybsl+e
MKeibN0tcYob+mlm8ybPAhL1nJmh1b1nytudpsjG1zHOOdgZN1/8rr9a84vqPjbRNkOUudZ/jCi3
Svuqro+6+4KEfC3+Jjit7LAqGLDQK3bqmKFQ294JwLql+cnykTYvKSkoo7qL4nkvJtXPITw1FcZ7
Fyglc3uKBZYI+wUljqmOxG4h+imfOu21M4JKVXbUtvtKv2NnQeymvya40IL9SsXPxHjBq8fSk+J7
Fjy+7LTytIZ0X8cMc5bIR4ROS63cEBoF+vQ6409w3R/SLLh9b7b4QRDoxwm0SYgOGlEuq74dTH5v
HLcLu/n9XRlpkhqRnN1FoyLhQOQdoE0KFJK30055HZGkAa7ynOght26QkXe58amjD19KwFvIHOL6
sxoxe4zPU3u934Qz00M0WkGhoA2oPRduc1ZQkUoNzcozyU0qvSGs13I5m+SuGDis5ujNcpFpJNEh
AidmR16f/hDFHfdGqGTHBty+Y+HUHW8aMUVjy2qcnRElK+d+E0zVemwhzy9khyRWEBuvZUVUIL+R
mYYHiUAloCxu2HvywJ5FTFTrfAHLZUIAiJ3PXr9LU+dLvvSBVKLvbqwDxsuA3c9i2SvybZj+Wepu
ISSWoil3D6X7VVk3eAKE9sJbMyqO6ENLZ1ha2xKe+gTdPieVeHrgWk3zLaPFYlL82f63cuZOzb82
f7atU4Lyxao/4uEDeVloISNA04AM87JmCNt3k3J25h2Ait7he7gNsOzlu1J9NMxqapOu1v5Suqf4
HmSQbqTc6uQ0j//sst4uyG5RH6B5ezJBUjdoDktlIBEs48guvVZ+mfHN7mrip/esaICCPHX1G1xc
Sf4JYwbYaaj0Vhid5BFE43dt3e4xI66ys8RjMf+x/6i6HzS3Oyh9dMzSU/UfuZCp4m6X5pQ1XJ6c
4j0QODKuGyPbrvJ5cNDKrldh3bjdNtTThIp/R38NQ5I/YjJ9wURP2ZbxazY+qMu7RC2i9UeFGiu2
3X53Fxsj2Eg5kQTosQxFUwggvj8UgM63PP3eB/pNOKIhEiJ9i9uEyZIHn2yoX3wxPYwTasKB0aC8
aC7yvwxL62s6EZhj/bPn3w4hSgZJz5phn60gcXkkvAz+kv0qrB4cOOg9euspMQNUpYulbJkpAvN9
Q2YWimi9QOjeSpW2irAGVtuhloO6QP5UiOFj0YxNF++l886mgFa62EjrLYl+xaV3iSmTu+7L2Tf9
VdT8F0d6ZW+U256lHCan/ZTsxYjosFK9ZD3dxT3j8mJwquaSM+N+QJg/knuKmL4gSm62xGJKPEP1
6ICprXMe8geHmEs8B9kOZV4EgowzzhYA7767fsTWE3nUmfsLUbQYD/F8IufDE/35/qWxlOYj2gPu
7fRLWj9GOjt5yw4JKuBv+62KcKHKYzoydd8uMzDWJ1w9rd/e0W/pV0bcO/ID6CmrCAccdNZF16+L
tm87Wll1Z872ZuTaMJyDprCJ6DZmdhFsR6b1AcEqWvXL0j4u05et8cZ8FOmnkpDECB9UBatdK+eh
CRAAhC3KIHX8mOzjWt2E8lOxG6yT05SSTPPFtEcpSSMt9rJ5Vg2UmF+qfRTmYzS9APqu4v1qbdrk
KOWjXLcACnxTXlzmsdV0LbKbifo27T+LtOclOFrOC4jSmVssjbGvvFj6c5zdhvGkxsQ4opvq3zNx
gCwzrA71Spjic+cN9XLx6OqXWX+omaePFt/j+6pd3SGkkQus/h/3EevuwOAyE9HvLKBQlyeHBDGr
ACuqFmErty59vtk/JLkWpjro78xEKbERDcYZlFIRl7N65/efJcj6uNoP9mOmTqdR/4yHaFvoLhNq
IP/thYbGF3ZL20N+KbuLWd3iTSbZpA4p0ymYGVmX1ARCJauMriS5lDRsNhewUz4CTkCQ+kJEHadd
dpjBQxbdvxQltSTucyn3UvtNRttr9LeMA0BXM2zkmc/MWVLAzywU4+l3WJJASRdIAMs16yQwIQa3
Gtcc//wasG51KOJ3VqLbwb3dgzThXW/We5AERcdsh3aNklo86YJ006l7HGJImavJQRMHbfQxW2j5
p5eoPheR5SsNuHymVav1N3YyWJOnqf4iNLWG8krqOMGYzC1bJUhVZv/Wjdbv1NekB5lcWrH0IgX9
NL/3iawuV0ezKDj0Bv2FYM1wqAogjvE/02Bdlf02I8mnFkp+RDVcigQ1DocReywLbo5d+JZMmUv+
yhKFS0RWlp2hb22fxvHdrLeiv0KDRILBoR1t2vLHYM3euimLz7/KCcVgbrUoekEpQy/e7BN72Iza
T9OAOnSJ8bgTvwbZ7mvmnip2HU+/y3yVdyWb9xWMXwQn91l+/NdGJLztNCRvipN6y8xdljwv+gok
vw2Z/Z26vsnCmRN8ioJeGK963nytqiDLtPNN46eRf4llHy2YsDH0Hlm8T21Kc474jd0fq+Z1JG3j
Vitcuslr6r4kuhYOYMHl+j0jC4mey+XPbQD1477RPgYykwZ+1GRnrvsS38tCh1iIz5j0ozbIVnU3
2uNpEM9TsxHscamBicTyNDbCdDtq+0P0y9B8WcZDQ1peZbCeOTbVptCug70dxd6yNUCuAa6MEPGE
31MfijLdDuTXTEj8dPWhb4+DeWzZiovkRxqWPzMw7pW9zn60ZoibaS+2fR4VbYsC1FPpo4DU+BkK
SNrMuzDAT+/dGEOb4XU2QMQOvWcUD7PzA5T/e4Uma0rTl+alMp5Rr3ppNTPz+eV8N6NLqxw1ey+z
7ZCTr8PPxtbcWh9d628gEY2Zf9FuZPI22ZG/TpxE2JIOhNV77AcA/J7YOhvWbxnXSEaf2Y6kiN4Q
m8F6yoo/dT6rzbOFaLU8aRlvZcabrF5Ejepr194xwc6xZrkbW6dR/hlCBDE435ZZVfosBjZJ0FTr
5haJl3yy/HG59E3Etp+S7E1D+LWAFrIZq9Pw8QJ00dlO+ezKJzm+Ks2T0z5Oy3bEQl06PpNfJuYH
q+B/UN/a7kOnezHdY5eq+4pBRr5Q/UDPl8UrSVbXOb3UyhGPIPGFj4V9lOI9g4q6IhaxBVFJsO6T
6aAC+l41tvH48QwGq5J2OqGmU7O/ESlqPexiwr3ImEkrWlxu7rL8cYHKEi64TbVtMW4M9D5NdkHy
FDQZOShxvRvS15H8ZpxurKz/pdOX2/MvRHSgGO+l/t204zYxlsBQ9+BRkXTxHq/O8DAoRHSBtRTV
HGhFEvYtNm7itleA2aLBj2ES05NP3ya6vkXNgbQNJ1xeB0YNkYe37xXArr9ySiOwzg+Ry1xfcS44
CP01L09FtbAlx/bIqAf0cbqE+tgdOuh//D5sJA1OfofNtzcDXtSgKdjjmlBGwEEa089j9c8hZrrQ
51Ax1Q83xkzEHLYkenHkgEVXcbD7ZddDY1bvsiZg+mjl+67b5rqKWnr9p0X6lY2FXyKHNUd3a3Rk
L2t3bu4YNKW5axY+dnuZ9k4Vvw9z9W6ays5dSdwV6qmqSCoib5ZJmCeW4sYsMzTG+cB8/8OiOBTu
eAAN+0DGSDBNyyatSffT7Qo2nAidSN33jnKSeXxMDIJj2Pl7bDJ+W0VsBjk/xovK+p711KT7q9Xt
O76a1MWsL40PhC/UEXCduYlbL80VH+DXU2IYgdaq59JoPufcEaFeAR1xC/egcdki/Cas2CBA2ghX
V3F9a8qx+/0t8qHvnoQ5Uh4jVdbdeydXvLMMuk1pvtFmrAP2cljXeIcY7la4bIUMd1u2RIuiRu60
7lxKlnklq/mh3c1RdNPTEWwT0MZh7S7DKo+lMhKJVwaRCnWcwTIRY0eHk/m+xbwhKDzPsMDK2HrT
694buTD7XMf5hyxHj49GXMAEzl40yHqzvr50a/cfSWe23KiSRdEvIiIhIYFXDUiy5HmuF8Jlu5gh
mRO+vpduv3V03KhyWSg5uc/ea+9D/huBOXJckm1o8r3LwdHSeLIuK/4cqNQJDeEg0SzPvvRNdZQ9
31MclXOqtl3g71lUfrZWcCya+bazzbYhb9lTIMEOk7oziuzesPgfVWeeUCLf52m8cYt4J1d4n5S6
b0AsceW53mlREiO62jBZsztdGvy87r0Yf8bYO4SOBWzWP6fCo6RScsFlPGJhgLX90fJ49yq+vfRc
n9OSyb0gEzco+0GKaa/+I5ZD/XT7HeaybZp2x7YfILQPh1EYKN0UN7DPow7q5DvNThEHlMX1+8PP
zhsZc/NvSOHDbPs3dEntgL3dqYZpbXLm5wkBafB1lFjocQLVx3hmVyLAI0v9iiV8oj+UBfVE1yDz
22/X8HkH1V57vKJw2LYOnjPJ+EjrGeV3Lt1ZnnHJblAOOA/5qZjLXdiVJyFq0p75oTX1JzvkktLA
FJOwtqKuYw1ztRw69XJhL4EoMhtgonHEkpiaS8AdaZ4ItDvKAWLeBoo7qaOycxHM4LeTQzwZKgJD
CoYRIkqjz03CWR6sry7GV+IPfkQwIcqRbQLy8VPCHSngOGinaztYiCqI/eeMw+hULBZcRSqGw5SL
Cb2QzXrCOzRyvaO+SslnCiR2pNNuQpw3m5xsQtUl7y0P8rJAZLTHx1r6UD9dWpwtO3+Ww1sxcdvr
SZnbitQgv1qOj1Y/e0PxmS9q7+JdwSF5NFUCzZ/xatTMdoRF8ULW+M+qHd2329guLx1bMT1wPDMC
8ajkvEvaUd8vGCj7lC+IXW8D3A54WUl04w1fOfEHZr44oEEz3nhdelPHNA/Gelc3LLSJPNDDgDFS
b7uG9xGQRMzXyPN6n3bB0UFjBfy6zyezLwZ/4xTy4AfVzvHqO8bMG8K/XLaYi6nrTiDwBQ6Z9k4R
ISKACX55m9VIYi5tPKwIcBjkzdYryWkN7U1IQUVzvballIdVdn90mXq7sfrn9QTwKrl+2DMbt2m5
nbgcriiz2sf7HMCgxm8cDMCOKe/lhE1e6pG+bbBmJQl5XGdhgNu2RWBpzj13QnolaGKfIw6Ik8Rc
t/TdzsGhF87lmx7zm9HkYotr9n5NY0oM3Oqp8TArerSFl9dAW+7WHz0hNa5srFokzticsuZ2Qi8P
+EFLzFO8UtjQMpld2+jSA2mt/Zyz/F35ANFGiS3t4thsgRhG1H1vRhVgIaCJpFQky2jJmjGI+6jy
hZbIJj0hTxxo+JuymdU5Li8+nGv74RrvNQ6qcp2plbc8pI282ikCyxrfWmqRE02DHXatbWKuV3aq
nev6IgLCxzYHTNPX2JUcmvDUjyRvsl0Kl8Z6tv4iwD/NG1VQg1EqQvx9/9swiGt+Xmtlea/02ahu
H69iL1H4tC1vbdT/lhzHJpngDyedc67d9UXm8ojH+6Cd/hky8COL4VvNL2cy6jBaexM2yKL5fExp
dEsGdcjY4hAv27ObexQDEyuryIDAIDifR7+yPvWMUzRg+WcLOm9zohkqZXkc7uis2rqMculoPYVU
abtzfRoY3GmAWczOM+NNSelj35GAdvxDaP5e8zaT5p9GZrLHqUvf3oQZTRGA4P+1wS5kAxOxm6zs
jNzvBdwftvsvnj3OWSLFLh7kwR8+Ss+LZJnfz2h0g0nZC9fkvpJz1rUH4v1seYatMsW96zYneyQl
10wHR+VPRMKRRFnQsrs/CeWcbDf816qMgqyCRE5aPzdQiq9bdinQ4dT4BdLmMrIwr2L3obGHHaF6
fsi+oqIHp6HkKPL8j8VCih96/44J5HPGRriNrfaxHI1hMcSfVzuslsL3QseXdSS0Ng84KtPkJazN
7VCO5AlJAHh6qDcjWQacWc0BkZnFRkZ4kJ6nLGfJwCvCJa6I+/q6UqH1esKdb+aG2qXl08npkgsm
jDyeD4eTPLezzcqRQXoQN3XaswyINXwGD1N3x4p1nw4cRxLHWswdlVqc49W2ufj9LcVuByhoZ39c
xiNLtp/AyMjL8otBZ6xcZ68T9S6SKRrjzr2b5wYBMYBt0YTcbOjAYascK9/eTqB1/TbYJdebY7Vw
myepSgX5u+p66p+9becFG2xmJ6mzf40MfkPqbjtwwZo2CNftmRDrm7kr9lTpABGkEDYpj1cXDNPv
bgmwnV2lIJQlhRxjOx3KiVk30qO5ViLDNxbvbhSxAZkyub4WLUI4GTdWt1swHVFP1xYpQx11FLkC
olG1yR5rQ2QcuvI0ZSss76OpZPvaEzOvTdec3NTdOnAWWuMxfruILIAUVokyPkwHv6zxWI54z/Pa
rfYjSJUnayG1Tx9QcNdoBZo4LzibpXjE+/eiy6qj+Sm4Losm59EOGk1F9VoNhypLCXpSj/Wd98Ff
0YmQX1fLJsKGZ/i2SpZZjnfp+9zvXhvcH+/gfMrDTKJrNxMn2yuFS0iCSD7Gfl1RAN8UlEzK8r5R
2L/wD4Gupi4zGE6dY7M1cBeLe4/3MU4U+Zou/V6LfjyQOsyIkteKloiuoNMjje8D2yb5mawpz7VM
HWx3yHkODAsRvGndOR/E/IMHx10qCrlN5xxclO0tJbLpwa4RHYopzm8mx7vRIZwMtyNmTTsbKUxa
YY4EXqrbFkLIoV9dom+6pW1LFcO+LXxCNT0ePUMXFa8GuWIhotuZzFp/Wzm/vh3iss3phJKB73xR
tYNba8Icn2g4AzpP4ps+43pfFaMhpRo6LKCIVz/hSKMOu5O4lpwYtipU/fyF2D5mr4AqmJKJHgXZ
DiVkF4fMzmMOnCMAapLMD7PO/G9VebBLlhHhM6CbCeKUd297buxex1wPx9PyzO4/ShJ6ZvzFB/zQ
hx2Jb8k6G8ZM9R3Y6xqNOZ+cKIF6EFH6Go01J7ijerSdCQQBqcpdXnq44BmsaMiclvTRX4fmX7EO
3HSzpuYu6joqxITtgx/ZDgT67umI1cd5FM+VmX+06PKb2rNvK6+MD24wsSSHR/IO5YbX7RAQPfZA
rjyEmfZJ4Q0EJbvZ/mABHb7gTjZvwF8GSrcKvJDEO89d301R4mj3LEI1vg69wzI4rNYTt0nCPcos
j3lhrf/qviw/BAZJSqbNdKzZm4JWVRlfkZwWdtklkhl9ltaP6vHvh9b4IhMnQ6MiRwwX6not5ppB
yOC/Z5+aagZN9BuK3MJW8Bfr+bsQRCeviLajXORza2UeVhJdj8wwurBu8K0IdOoe7dpLKk4rG30Y
abB8I1uL4TNZay+iQiG74JBxdo7DtkITVmUuqwdzopoFA4gax9fJTOQ0wgAtUITNq2gEE+pkcVjT
VbWKTZm73cHNycRjY+xdzCHecGiuGx89h/7fMOuoliIOBipgakkrFtCU+Vdnu1J7Bl0jYcDO0mBr
0zqEdssZVMPBe+av4IxyWIY3ohrvnFEknKTmupZWCZk7dIZDP2W/4OwzjM4zKlFdhEQXWlZhKbAo
Nh+aIpWy4aexZR9AlKY2qKwWXr09IIglxWAboIzm+bjcW90d6zpiQWM232c25a5uBsE/95kw/FAf
dVN8y3h9qQpDquV2ytRDkIKVJK4JrSM0C6Y/TDbHpGs4zx39nDNPzRRzc55W14i0F3v1Y2FkwJup
1ljsqW850Rl0RU7Y3qtlRtRNmnwi79onW8QhSZFeLQ+DX+lT30wBRl0Uh51xrM8p5EY7Mgd/FIvd
EMJ0ptP8ClwgnSJ+9O6U9WvLGYAOy2Q4Nrsq9zX9TGXyI8PkD3PKemubuvko0Ync5TUpNdo3OxSY
GzG4g2VlMUYclVOuiuN/nWjLJzEG8e+wKDthPx5nJz8O7mNehs/z7HZn18JhWFmUG4GMDDlUrgdH
udp749G/GkMFY7R1A9KpZddPJwBwLPkT2vp2TD90KIt0Dm0I7swd+74rwRwQhNVHSbxoC10bqXWh
dh3fcSuogMY7TrzcwfaIjrWt1ySN+FiTk5W1KX2zvKFlbvMArpbtnWdoDxiguDFcyu6j6j4iQiS7
GWjZbetiJHaY0zA7s6udQLlbytBxPFgMz6pdPxrYO0fMkeqS2d6fxfC0DE62nyAsYYvl8gL+PUbV
t5DUZkACPXx/NsdNv207Nz70UKHQgfI2ojkErkhLGS/GTLti/MZ9NdDJTiFEyXhHiIJBnaQfXQUC
nlUaKzK6GH/41osiwhzL92esyBWx8t50Dk3UiFfsz6i0oaFacJepmJQTy/9afe7bpRhp0Cu8YpPY
iA4yiMmEjENZb3W2gC+6ugPjkGAulrt226ddgodBPSZER+gw0Fgnxm6IN+hcdAuLMo673bTqWz0P
vwLQ9/SkGM1wI8T5QzfL8tR3Lvsicksuanp6F2a9oX/CCuPXxHLmfxUv9CO/TOdvHfg/yFrhXs8V
9yzG/mIbxmwBw2S6mfy/WHnxGlQt4EdhORZOW8jmvNer97r1nEfiDuMHlCDyuFeX/Bw4f4ahyeU+
K2ebEXCASpZAPDuxPRhOwYr7xoX5/NBeTZC5g2jlc8nZ+0NRRWXCu5isFglmtw8f2tLB0Njb57Iw
/T1hAY3VMmsRcZRF2kaXH8Fawu0J9BdX2BGPUlJovvvMJ1NHEdOWLQGcpiBPi1sgBh0bWh2QtO+L
e72qf/GYXadcz3zj9f3RC2Yo0/r3obLMbZzGZHztkCuTL9pp2IOIc3mhadXzgJC8QrZC6DdGNQdn
tefglHZknWMT6xtgLvDol7B6IFbpXaoxAPUyh3PKPpS481uFJ3YPDQCpgBow69ZJ8UEGM71z0IZY
FxOa2OYClsGlUSoPH7MkZHdNbypfOYXob7EwUTBbEhN+thRb74BYqMjzsvsEpbsd7W3ifMQDdwqE
l7ihBWemf/63KL0ncGFPrTsiGOrpQc7Wpe6K9i2OqfmNhzbdUsIuefHlI+uQfvqpnF6wQ3Zf54H2
t9qv3igtSSkMT8ZXz4RQUIRBvJWk12lqe1x080TI6qUMSFK5xCh5mXOUbta2fUdyUHdVzgzoUua9
48HsosJt5k/hBJUgskym8rCSG6zuhS7f2uQaGVt8tlv1bNk+3ndaEAEpVdt2XFkXBLwwAoSKTTUN
/8q6+hXUiyNRYRhSHkvpFkwVX5k8GaetlhacBsGDGh/sLB73KvBdTP2SoXseyFRPzKbbtqWgXWXj
H2eqKEXoi+B2GZJrR0uIncHNwbp1KXLiwm1pC8sLsFovneMoGyz82RQ29s7klbTZuro0TAZ5/4+W
vWpfFgw55YoFu1z97wx9Lqqb7FPrmgzJwkVIl9a6ySG4bMeFLvKcjCfLDIAYe2q8q29dieoLitrV
1l2gVe7djgWan/hY8ZWrObYdGkM3cvT1E32gNpd8QXEvCLb8BXWDCygvMQwKvUrYA6RTe6Qz3Vui
sStcGgMDY5+avJ4Z1mPHK6Jx8PgnJFjG37iHqFOnifFNlKfCSp2LIPIoJ0CnADlLHsddH+xkHr9L
vtzF3gqs93lRf6uC3S9ouToC0w9Qyp+830mWI9Xhznw/T/30xp+CD1pR95xdKaJVAbqZ62L/wkL3
RRCc3JWx5dM47QxRW7LYZ/xOCTqIN5nScXTESuLuFzf4pZmXFd4w+fup4iIdtSCbTtJbiQWXwVLd
9wsqXEu5PP+Rxy1Ksin3OCRv06J/XDuifoxyDnNZ0bqPVVqzpagWwdqU0WlDMyhUAEIZLKX4TNIJ
R1LWDz5ySvu6qDl4tOg1iqZ0qs5USjt75poW9ZNOisCjfWPju2kYtXHY/RZXdBtGFObFybceRqhT
P13Of2itPMQW58IOy2qw7wOkg8QE8Q49CAkzHPyjcld3Z1Vi4HYixgtft2Zbujx1MLTmo8KwdDuF
qj1lQRacyq5DN3dzwq3z0KCl2S5LEFPfdzPHTDWhuiFdyqugTPCo+691F0LBY349RGBCTR+Qbyja
9Efvrqmd9rMQfX/TdmHx2FM6fuvIKX8XvhcS8L2WTRfZEoVQaMU+pq+UGEq33Lie+F7xrFkA4jai
oZaB1lzrNBFCP7qJM+49hLJt7kt9RC3BvuAIDvSAHyhOpXMz15n6GgUY1sXL5p0DAGEnrPy1+L/R
C8MgWQaCfFTpjHuTWchtoR1H9mT/0t/7oRai+CIXy58AFecsDZlu9vLNDdUZxfMqcNiJ0pgLvm41
bAmosILuq5fVy8DDKORK18JUZqn8r3YpMXWZuzY0Dbv//MHjO8kkvaUXcHkiwOVsDaurDdkye8Nq
H6W1usnC5UoYsvTWFJmKXFsEI3WOzrDviQFAAmI6G2ICRH2i7Sgwob0TgmUrNw0NNQE5y8PlUnnD
nm8/MJBY++fOt51/s0PsuTcjd6Qhs9YoYwT/KcA1PVCYjH8tbbkBQPa5jMam49j9hWdG9Wo6sLNi
zA2ZHQoFjW2q48j4MDONbq1n7RferlCG0Ewsa9r1ZkcFX2rU6RvzBsm7GpGItg1c17Oc37vKzQ8N
uRoyfySMEYXa5n31SYvVeCZ2PdDSaJxs9S9TT25THGPlzY9tCVMyqhL2hTpMeFk4S3fTSisHFyAs
EpjM20DXyg93bsFHNEQokBqX7J3ur4UrCLHILXZVqh1XJJ0rWvUsFns5U3HZ7Jm4uXMjnNzUVv0J
g6/YzU7/UvbWu+BCsM/7xb6AsupesUL3d+ymadytE2Qsu4jPIQk+coJt8o2GQ7EjXGiy7XH33S7Z
FDljEW9GlIbPplkFKtaM0LJ23oXHSwO7kL9l23kECcbqmFbu6pw9yoeHH+NbKiOlGlDx7Secl9rJ
zh0+rpvMx/xUTWrG2pSDvBlIlfrlYrZdviA4ceqky62ZXfupj73ZPZFriukDd8o8cmInN1uCKXg7
EFymMsqzEZ5MiQkNFKpny3PrkndcACYdV9zxzy4rVEz4fRnRoUYRFBGEi12sbDkpPwdCYNl0qIRg
UUE57ykrtnar788+MpMokFoWTXNuoOA3FcLDe7sE70OGJl84Mil2tVzf5CrZKEGXkgincYIJdMGb
pClmPQ62/UVztNktlAQvm75dVjahue4+Vso0E1ivDV6CyqTO1tG0KNM2Ix8Cu5uQ3x33jhpo8RiL
jNrbCb+MGVnOgf1a97T6dQcOzuvfEL76Qzn8dWxkt74nIuBgQNuxOqi2w+iG+2otyp81jLtLoXPa
OOu4nNW2lywGO1/Z96urA2DMnRfpIQ/2JRe4m0qnA6tANlT9tdpWprZ3RwtX+NgKb9yFaqBJw0K2
m3HuLVnqXMxarq9weZvjSnc0SWBLbcMgHx6IbNeRdlboRr1NiTTX0a1Wbvy3nBg8kCwZG1YpDuRh
cXP0HO8ZvaHbuR4y1DhRHsqgoYh8RmMnSo55KwhsisA8prd+/przXt/ndeV9AxaA7uYh6ldQIFd+
ZFZ/q2mtQ9r76VYxOeyI8087ZezqdtULTgZZTFgLU15qLKIyTntWJPViZ2TaEzwvvkpeZc56jheG
Jd9EZ1Xk2QfrElDxDR/GaQ8od83B9KKKMlPbD3wXrisoxE063HMoqw0dJ1MVwhUa/1AaG2wsYmgH
lN1yb4ssfTf+IqglHruXauQJwYJBQe6gCi5AFkvT0hUWVs5UQ0gFiByAPQFDy1asqLs/dpq1P/MC
PwhVfjySMinObVLpu3oy30Kp5I6BouK5wt4cdm1LYmrl1qj0/LDqWp2JAUPUYye5U4MHekYmNVFC
0nJTwOGuOzYfDYlzbkAs6MIM+SsbEntXNj1JnRZCMP6+dcac7H+mkIo3w0op+wLqIUp6vmw24v11
wc50WSTXB5jjbFlQMwYCN+tHkYzua58ys80pKY16GhQ4yCCMSs+tjgINa5NnyzuwN6RxrsawOpRA
uUCL2lWdhza3NLxmPIQLi7GF3RB4mIxk5sEFrfgvxVhG3mWOj6IiTepVuPIm4B8sBbjh2Bl9HK4q
iKebMItYlMnDOINwhZnU3F+PsI1PCnNT8+bd1/SwENRsoFmN3Z8F9BVA0/guVuTc46XOdx0sKvws
6T8OIlC5tvlYJuzGXRfLYzqXr0xNwzYQ1rMJerOHTz49FpXTvCZKmLuwTcRlrbMflxofftAgSe6a
oBCRMTMPepjOD1wh3Yher/6j1SWqtSuxzmmb7Vea/VZrwOqYHso3zQtl59Cxc4I4ZZ2SmJZdTWH1
vhMunD3fr27A+2EvSdfEub7meH95JhB/udAiLEkLD4sZJJwBHpQtpevtrnVtdQgarsWztKe3JKfc
OejH7tJk9bTnmoTXb66yZ5Yd5Mc7PMMZeON0sxKV2qxd9jessuY8NV15xrDBjw5jCTUgwTzdjIN9
KQuN4hIMHhNIAu0Qt6dbPgMqk8dxre1HlkO4vvsag9pEfAEvz/WzSOycYWQdQGhNppV/vFnUdzx8
oBjS9Be2Bl62TML9iSWmiayhCzPLBrnrJXIq+gc8voG4jactB125ZlqHOk1+U+4NwezD1FJQl7Qd
q1e/QWx36nbLJ0wX4dhLCI4O1ekC742ET7DB1YlJbGgIYmBc2hgoW1yFh6cSZQWhpHo2o/tQjone
CzDdB3Cg4su/2syba9qQrxHDo+t12HY9casm669dzl2U9a5pNwS8u32e29MNWJKZmo38i+A1tcaV
wN/rBGR7k1ZEYdgu53R15T5x2BdqUXxmZY9N2IWh648pdb52FSX4LkCiFebS1A13jSHE6WRxG9il
rma0F1gsQuVUh2zt/X2ylN0Q4VdjXb2GZiuVxT3SwdgVXMuBEzOcQ2KzyyVYaoBfsRum11dA8ZCy
AvgLgf8V6YpMWM8cddZN41DCWQ4Az1mo4vhnEdcfnWHofu1+SB8zFQQPcYq9uKOs7Z7GxSu6Ku44
L8sin0gUL02Dlx0jL5Ekojbp1W0+YAL5YY/s3cW1Se/tgJRgjbIM4wRUl0O6X6TsXBG1ifmx6WZp
DlESGoH71lIceUztujuQliXsrxIBjoQC51nDTFXJyrWKOf1gOUSEehsRF0Ot2rkSD7HvyJNOTXgG
iZjswHHbxDrabDtzOm8LE6rzVNM455v6nfZuGSUh2d9iaWbiQ2mwH+xFvnTNSlZuZtSyraGMnGW+
mjP5VCu3+cyTAKdwYPE4T3yjpN3/cMHF1emIGB8KAHcLgMmzMw0hX22wB5WFOZ+vBzyjuZ8IdjD+
eC4ychlDRa0GCeyg9Prw5KGu4yOtfJhPCauSF0lUftr39MJ/EPbot2FP9jmrw2kTqyve3F6Y/LoA
g4XUDDtzWZAEGeb8JpQGKnI9Ps9+XRwl8PitP1vshuFJHR1/Ci6zS1Bg4zYtq7m2oWl8kyeOYeXd
CbWcq4ybwDyZ/CXW1Q9nMNjzWl23RE3+NC6xefaqseFQyol0Bj62cZU6HwtgtotrloIxHxNQyOw+
IZhnr3WbQ+5fMXbEvkmjVCDruyoWGD5W2RxwJzDnB+Fv4ldfA7xmfil2dlhbuzlr01KIOvvMe7qD
QJtCx+MVmGEXQH0UrwlYCjxtmH4FhG1E1DXZSaPsYJOzbdgl7ZqhLltyQFptK3srJL+yYfWdZ8Ke
9pOscqwgkj8nz/4gH4RcrKtpV84xk4EhEoRcFB9Xcga4gLHWGY2MZ8VsPvKJLa+IOa/Zxh2rsUv/
lJZif4BkdnQs092EdNPscGBgrq5BP96UUFR4vVqD4aNhtAVzWFyoBMazMvVexC8pjRYv/LVUiju8
TcJzKbvpLPnOgBrX6wX+gYWcG5Ydr/8YiHgSE15F056Wczm1MPezJjnYXMOiZZnQME1yBYFAnmDD
nLdAvJN+78q+OeRB7j3PUpXPS5bAWPB1fkVXyI3Xk75MZnY+I5OK7/h9lHbO50Tr5v0CfDYapU0K
OXZ5bUk3YvaPnV9gotNOTKOCyqcS+zkxaf9mBwVWTVI+qOg9oz9ZcVbDFqYIMYzdTeda+YsbMCs7
g1SIJuO472p8Z01WDp8G8ORTMyS4wExgvfYVG0rWkGiRE7dF2OKAS2dcA4XbOxB4F0jYASbAelLy
wGqAKbkDOAn4x7ATzM0joGn7xlLe8BW3nnflj5nuYbLhhBCg6bd2qX/QGOTvNNoc6Wzl9srJuUYH
IB1Wq8DVQaqAjIyrNnHLfdke0+pLlYXcj7MZPuqRGwZwEgbuOfi2JW+NMY1lVM0uxpfA61DtezM+
pq2fnZsR/dTGyGbkdA27yDnl6LGLz4BFP3d4PAzD0loPbRpU92Wg2kcHYQttFW1Y2i7ZH7Xi0TSL
8rZWkVHVAGefgAhf9SiQ3AfZxI30XMz+LhXOehd6jBPkCNF92K7gdNo3Zs6Z14BgjQ6qX25+MZ3X
x8Aa/IiU8XKAUtgdp5bmAYFf66t05nnFlu32x4ZjY+euvL4s1xSXZcYasgibbu8cin3cUuNXlmia
EtfHLRdoKLMz2RyoVRyBjf3L+MOw5pXXV3HX3fQWQ8VKW+UepuRsRz19r09xgDMXDlv6YJM/h+AP
0+00yjw4jP5ckWtX7SFu1wEwh798dXRIRKTnOTSABvIOIOTK3mB4K9MFvJZbKfYC19QJI8LRZuv0
YgaM5WIW6y0VH/QNU7B8gA8LOVjwDp5tx7pzAneKuIc5x7kb0r+1tq2TjPNiuzbm7+TR4zk0Vfav
BsqHG9L0kZ3POprpsyZRnEkYV4mM7BUrL4tjLpDUBkQuzR14VrGqpY3du4dyQXbMM+dg4HdvFklu
e0o8YAx5POxX2fu4T6nWaIZJfXR6RrK7nrgLab/TJK34JjCo4ZvMdH8Kyw3+uEvHYrFRujnBCe52
yvH4PGAKJMlnNeJL1K2q9ywk4qOfk8aJaVPZ16LJ4Ub41rFIk3yfJaPFCZvUe7lgWm6d4N/gWpCi
rngwBB9YPmkB38SGrTOsLdohHA7+J2oDi8/eekpE456vdeJPBqYVBAYYJURS8C6Mnn2KC9Z5s3Lo
KBwmamsC9cl44VxoDbDOCu4gkwrwqa2Ev7wjQvzLsu7qqqJqbJsJHxhT39DxURQjgMgizE+lh7e7
hKumQnjNyAEA2csPv7bgNDaxpj2QTE4arvbZKrR+90YQNIoo2n7kcbqXzEE3OXCAbadwqZR5ntz6
LKguM48+b6phxgtBVqAuaFyaGriCqfeXTZF8II7+jQcQiY6+9MM0q2HXJlIdQu6CN3RV2OfAWfqI
l7A+lCsnYN7VIUnQaoYf5WZRVvThJ8s5s+FSKTa0imEzVdRbUPzVb7MO7YQHcAvRTO29CnelhiSy
YRmT/5VO39x6RARumRN5HqUgj2axOTRNgwvTmhD4g9q9jnP+C8QAchMwhMDRgUck65Je4+pLekjV
TDlsTjdbrqxv3vSZC3KMg2nOVzfKYz+54IHFHrgil1oUUu86u3EjR1TvaGDJvkVb3C6TYzF1WtkZ
MS/dL5bP1FRp8W9Nw9eOJMyrKi2+UnHthY/+aMQtqeMuCsuMwYoQHBF7Sc03niYAF9j8aDMMdt2a
1Je0Mt4xcbCbJBAWOpgfPuvYO/aRwbud5OkDN5Pp7AiejrVZ9S7NVzBfKTnCWiRPEEqOKzWcZLla
NneUDjOILSV6GMlGx6rLQ1GRuWY+IEHQW8DzSsDBqS/mbSNqcULzhVZRZvosfM6hbXht5ZHz4t9b
ApfQgDwEGYxcT9H4h16W7WOlS8BAZS8uILrXbWajFYQqa44hG40jxluIBzYzTVQ5XhuZrH7ra7bm
HLjpScJY9LH/L0zOGurlxgSDv5spstnLus3e3XqhLgT9EBsnkv5NYHnyHcuTF/XX0QLyhT4MDjo0
sph7XgmYH/NuCqPK4KrNsgkOx4yt2LhV81Zkfv1keSRxuToveLjQwYtSv4SLcSJOCSiWLGKOQyH8
x0z0bZTBa37D5wngowxYTOFTYPfZ2ARa2deYcoQ/D6g5oooP3dSwOMWkyg7XnZkmAb0WGJtru8Xw
0YfIz8HAuwF/6bUXVVivblEBsSjT7tWqDLQsloZ3IKX5FQ+6egT2DqzDBTHZr7rfoTRqmOECJb7o
yktc6vWlYQq7eGn2sECx2OX1+MuhwjU5TEaGQiDyMfUngEYYdT3cPxvFtEitBoIz8DVTxNRrDOV0
0rFjXeIKCadrESj5ZWJBNtLGXDyIAxDujzTgtbCpxxQYMp6wuJy02Ple8Q8oaMPjCriA+GiLYQlP
L7gO+9Ek8xeRkz893IvTvKbL24BsvmNBO0VLAtAuq4eQiSBVtyzYmkMfT9xPyE+DWqBUp7ccbKNF
o8lNQ2QL0S62wGbCTVGwY6y0arayVy0cYl5BnamC7wIq5KUNYB3piaFWiDW95WLXckXBB/ekg6I6
BFPo7uIFrWi2gYDoSebPOP/m7cyxxsSM92dqAgO6E02zrzO84U3sX4yjSdAWl7V97AUYFFj/4tPT
o/c3c65ILZ/AkILDss1N1t/a8exv1VgsUb3GKgpE2L3nc4+c4HM7pvBdINCk5oL13P7my08KNS99
SmoKejq4G9zCdOQ96iQ9+R320WUdVhfspBVDVcPgQdnLd3f1ETctQJ0av98hBZl+Zt9X7B0j++84
HdMfqwFOmRdxFtltNlHvemVgFhP+aHxwEK8lstakx/+Rdma7bStbGn6Xvm4CHIos8qJvZMmSZ1uK
nTg3REbO88yn749poLdFqUVk98bBxsHJQZaqWLWqaq1/eAtAe31Wua+ByoV9Ktu+p3Hu4lgU5o3/
SnPY5VoeR/sO65EXB9V6IPdDjYhVh9+YWVi/LQH2hn+Fb500xM4EJnFTNNQtryJqNUDi4xhwbBCX
xX0RpQUVkyK5IVGNr7qRK7c6ffxtXDRkF+4pWsOlCXQMr8NQQsZz1W9I13yuVO+lQewd0X/KS7Hz
mnevmaS+p1HDeSp6ad95oM8BawCtA/eqQzMDLhixhDBblxOZHOvQvTNm6o2eNHgsUK7dGnoUfNIn
hpgqNf+ealn0KzHoRquAyB7VLOZ5qTX9xqn7+I5nRvY89om4VnBDu0arBd8CK3oLFKPIrqpdmOH7
gmicQ6XWpsCOacra9NBV3iX2xgD1KG785AEqKxoljUt7JK91KB8hJQgb7Z9JLaV+C9pJccNG77Ts
EtAlAD5pBIDp641gvNJlmW3IIcGmxkWCEJhgdDxZ1wO+vSwFowRzn7njDzeLBR9/wnakQXHrVV4I
3lVBt13lf0M3WbyY42jQne2ztSNqZ2sbfCmrRJxARQCJ5ln2RoVZ/YbpkbmzwmyvFuRDKr7/g5+D
t41W80rrHTyQov7d7uz8AdqT/6PR/PZBG6nI0ZQBpldYDhcJ9E5Re2qSZ8rCw+c2IwvQhs12XSxf
i6IvV6Xs3zV6QT/d2FXpLDkOrwSX61RSq18GXuAr0+iDF4XezHY0dBQN4pqFwha7M/0Od4Mi4rID
L6XhFSJQNJwcWKg/5XceuPpVYHGxcpBfbSp3k8Kh7fTJNKZGAtihiHlVy2eUjIvXTKDMMzkdeXdO
H4lbwHz52hoGWp+qMTwUYWJzYtf2o5ZSIMPfL956jcOCaaUDKogGPP1A/DgGp7wvqDs/09II0IhN
vwPr8TaC9/mz5Rfarm+RkgvpIAIt0pNb6qrwcCm7blsDoTm3Kb2nvrB+oFef3mpZC8nX6Ox7IzKo
uqYqmu4jj+EUYDmZgne61mfu3rIATHoyp56SouwY0co8pECqNjoPnedewjMINKoORoceUR3m9mPZ
VhycjpguZvA/wl6NKBfy1QYVPlMUDdiGTG8nfBeDXWCDruK9pk8C0Ck/w+B1nZKmutrB9TiAkWLW
ebU3B1QwySUIwnhYM4FlVGDjaJRcmyHgDLXz7950ZU6Lov1lo9D4I7Ea7zrGDQydOYRZfMVtt1Qt
04PaDh6OMaKmvQX9JwxB6UhDHQ6xgQqhC8rkrpZwr7EkxnNCR2dADAxSL+u7SsIZMB0xvOGRpVNW
dMUtiBxo4pb2biMtEYYUmtA+rE2U3GofBW/f2ZpgJh4R8wrgaAHmwPquW+Px1QC/yCmixQCKFVjV
mgvfzI5zTBdSt0cCCkGf2olVbBM1cZsDzb+2jNa5KZIx3yoaOJpmVModG49rdIW6eR3KYO3piX0X
g4xdc58jG9XNlxxU4a4CObMv7BF30AYvRQQVwmuK0N0Ngp9sV1lxUR9U+9XV1L2MzW4dZoO4H6X5
RW9N9OVjztM6pUUB4NLeN/Dr7qM6AdBdsz4KE4h2rDT+jt4KjCpwB9vBEbBjC5BYdFnZJNRKuW0p
rDUOJecBMyx/3UUGLBwUuHnMwMyuhmog1VfZneZAGTCagseYq9NFb9N0h7yWCvy7CXepaRbf0AGE
pQGcxBhQ2mlIgUKtb5DbYuEiFaSAWuLRmnwXolRXQ5u017lT5o+sK+MG/7YRTalRwiv0K6z7spQc
kUOYlXX+jlcSROJWaeRK40kKYlGHclKCAaGax7NcGhq5EqxRH5XwkiIINAog9L3B5iIFamJtjbBX
WlHWYHDd6nNZltWLWmH56BV2tPWGXlsju2auAeh+o/tPUxDRzfuMI2dj1R4y7HmFEAOE7SuAPXIX
h2gKGI1Dsh/0r00vi/uK9j1kI3o/lQaO2Sso7HcZhjWd1n3r20jdwrq3r+1ENL8wM7JuNScE2+Co
P5DrS65LdFf3Tud886UNrq2kZED77Cf4Xm1D24aXKfV0Kkiovdl5BwpENDhstRYVPzXbmoK7mQYt
HM0a072WAwRBgbHXWnhKtpUOZl1Zr2fs+NxIdo1ieM+6WSd7wUMR9Hjdt9cFhelbFtWPoqY5kScZ
Lwbb5yByW3XT6SqI0kpTV1Iq6bqH07sSQ4pUIRe3q36EowkoMNs0Hidf7dJqwrzPhyEX9Nte8XXI
QFRgKN8MNU5a6CE64OtuQ0ww1nwK3t6+OmzsOP2tN5hjIvcUf6+HvHsxZaN8KzoqQ4lu1BASxb7g
SvlIZw05KtXtv3LPewdmZlFqhRuDE2q/LhsqRV0LXiEMs58Mji1NNWhFWS7eZSEtKDv3q9s+FgIB
4aJ88Uk7Oz9HLxPIH30Juqp6CqMd8A2OK7QvdGhxkRk+mljLr7UEPq0IeDLJ3mlg7buDewMeABeo
Rg6giqlWqiMqNA0+IKClgDRVshxvHadF2ti3o8+1C2rS1mk1VBFHg6l2zCGlr6s6UxSKbWWJdH5Z
gc3p3rGipKAcxRKdERVhf6gkfZ/t6M0oV1EEA7LVjGEDlNqGUwKbQu0wIxpTyJNOb4EFaGtjq0cV
ZPVywC6BJuMdBJSnMIrILFY6XFdmRCXVZ6fFCHxA5Gr8KzsaVFo39M+CrOESAOIe/owK8lgq1b1Z
WwVNB+A2tAkEb4xmyL2N3crfntO0Hp3Svp9e+graVvCnINSY66wbaB8WLphl1HERogutobm1QKx7
3AJDLwLDX0QlprOWzaWSDqn2GfDR5+Ief8mG5j9WPxVq4cAXHLOl22qiy6hMxb7AqaL3rgGcpVsK
8ueIGgJf88zbKodGugK08dPq+ua3Z6FkKJD8VeL8l01hdgsSJ99iFDdMvy75DdtArFuDpr6vs89R
j0BecBIzVUnF8AQR9E58hIDUTwVqmquspEFpx6JbF5aK7hd83DuqR1TvO+5vq4qDFxacjHYljlDo
nKJ6FthQWBpHRyc4ssp7mljjm4VnwoH/L6YGta9skiZQNqLxB4h9wJEAJao/lQYwJrW44mdkGQEv
hUjneVowNcYkiiBa6P2WYaNfApzsBlVPxBCpI9/wIG0hGoTVTdRQ3UFc3t7odOxQEDHkpslC81bX
ogDf0P7aKOAn5zRHu+6hbRX9jS42REmhU4+0pHUrXK6VnBVQnDQD01FTTx8jvdc35ZgUqEZgGCDL
AJZbCSmuN5AKMvlL3JLbZJ5NaiDUpgGhBcGVKBu0bCwTNKeHbJGttcEWBA1NBPjv0C/L7lPYufW7
jm4XKqsUlV4KA4gZpsfm1Zi7iC8bLL8yQNwFL8o3m174tXSfHBgNXPAmtxJ1BOoK68PfmDw976kL
okUMUQzs59QoTRvx1eOi8KVIaYiNbazed35qPvsJdVgF4P1ezXM4a73jQLsHEwgksqQUb9LSpe0N
Cwv0tzQ17c7q4E8qbvM+NhNoUkefVg2gmPN+bDZ1HbwLqjeruKVGQUVdbFnv1OFEJ1CmAbGGoni4
ReAOoISKRtuk06ooXEBC1aHTyj2ZGovqPJgVGo6If5RvPH61bQtfHFY0/im3haaxVcKWK7EW9jud
0ws8rNI/Sora6q4vwCJjRhbJ/CXr4fS6gKpIRpTGdL20V3Ycs99ym8+WwLAJHBNdfDNNPoMrf5O1
Rb5pEyyPA+yGLScqfyHeC+CJR2+FqqwVrcdkQGIMs+KVU0CTHXxSudKjW1bzQ6/CQjH3IzBUUHlB
+RnXGH1r53F3iHzT4khh2VU6PVSaZyNdZHRl7EAXd7oOqp2DWwOwYjR0UylgCSEL5N/SbDvWhv0j
C2tsOG26Ap4LaOqyl/qpxblp6IajmwadGVNXZxbxjfAEL+Ehe4G0/Mkb86tMG75eDnFqck4I0+Em
beiWKdSZizr1L9mERZu9aOP9YL9FNXcWGMWwFC/HObU3ZxCadHShkZ5xpsb+/Me3fcB1/b/+Q/vP
wC9Hc0ic9CUPn6gniBxrORJnE7wXsAEvx5p+87GV+nEs+zhWCf0omMwNX4b+PfV+O8h8O3SkNarh
cQIm7A701uWImnEaUqhSWga7wAH3O33JD8PzcKAU033kJetQFQDQ3owvcESB5P0C83rVKNRMqdR3
Px3n0EfUCquFMZ/5jmxq25BCaAYNkdl3jHsKIPSW05fvcfa1hU6WOhxo68vDPPMRYeDoFFU08JSY
Lx6Pkia4kaBbk75IpLIB/kW5A8gC7kx2cJ27y7HM0xk9ijVb+6Hr6KOBkcWLTRmpgwonkJ7Qhi+X
o+hnwziGY5nMncMWOB4ScEvZqTVhOLVxgHhBXuza+m1innD1qRCfTMPdtM2rb97geEXzhyqmgMTy
5GQPJKzA5TX1FCPV1d9ginf5p51sfqmrUmWedUMzp/8c/7I+LmpF8R19b7bVl1J/BYf7+3IE7WTR
TCEAgugW54HFwXwcotXA8uNkZOx5ugAgQFpCdxEQaQ1sg7ofig4ix6te9D7+qlF+783iMOGvvDDe
YtmEmjaWbivuUdvLP+tk+0ruE5qwNClVDZTJ9Ks/7KUCp0t+c1EdzMEyrtUyLeDwDAWOD6P67ETN
oapMlJjgmnPhTbg5/314NpFKwtUsYc9XBEUoH6yfXvLkBx1WjqjcWZhoPua6rJ/CHN9BdQxCOg2q
eVOxH+4vh5/m/Ch5MXrBP5IDUyX7zz67CXl7oEVfHnrtrRwPBdpuONPAxnPsZqN4N5ejnSz/KRoi
+7BMdc6AP3ntw1zbNEqostolnoc0q6nXFOYvI08WpvQkb0xRbFNC2yFFWmKenOoUmGpmlgdAt24b
YNr+q+tw22w2XEovD+h011iOaVLvtDnPHEPOzhmKj0Vhd315AL64Ly3vtjONh8shzs2ZaQnKPjoA
BG0+Z2Ua9KMdlniaQIbbI/+iP0dajaBMqKgL58q5xSB1neGwTzVVzJKgxzNKDY2sPtCBxrTY+AIU
ZtdZ0KxrupSx1J565KwuD087N4WSlEBOEMI5uRKAe23oQhM0oebIrd269ikRxL8Ribn2iN827ecu
bJ47sFGtgzBGsEsccV3Ucn/5l5yb6A8/RJsdN3XRlT735PpQg0Sx2pchgz9ZfL4c5Fy2+RhkNsVF
k1fgwMv60OCWqTxFw60pqaDBOlEPOP1VypfL8c7OrjHtN4e8q4lp0B92HI5HZpQPDEql8F7WL6Hr
Xv3/IszyJy6wrSYAZh9ornncomGX9u7CNvsz9/M0xeqnSm/bEhrebJ850lE7YQ7VoVKeKYln1PED
7dkp3jWouMLdIWiwwm5nIZGc/Vgfok775cPkubJKUtyhq0Pcg2xob1Lx5qJ4NyIcxcO8iVcF1eHL
s6lNC+BkpKYhVbKkaRnzc9gF44Dsk18fsN9Yq9pN0r377nPubhHkSPybNqBxpfwCKbEw1rML5UPc
6c8/jNULkInKvYC4vniibvLZxflzYWwn11YSM6cskuRSFTZKEccxXBvoRsB2R0C5pczgwJl6sapn
vbnXHHmlVb8z+V3znpT21c8fE//6cvhz2c1WNVq5glRNijuOTiU1iiPAy4dm4NYM3CdbF8JDEERq
9VUytQX9ePAPysjL9XLkc3P7MfJsHQkfJY3YZotkaDmPWEEk2cLBenq1shwGBknNcFT0/GZHnjaA
0kySnJm14Bi82RXnN0KyPy+P43Q/SBWRI74ePRfO8VkywWuF20Jush+KLzyxSNZ4UdAgju+TajcU
j7a2dDpM3+R4N3ApU+HBCE2oNi/H428Whmo/gt5hVaKcEiJi3kjeGfAPdETly3LpMnZm9x3Fs2Zn
QB+0ugeCtz743t7lQwXKrZp76DKsaxtzqhJdhruiv+21hUP+9Psdx9WPx9maTUl/gzRNfuvDdy+8
98s9C/Ty9ztdh0SZXsU6Wk6GYc0OnywTmQpNtj4gJ3nlZ49jtbBAzg6DHoSt2SqvifkFggaJMbSa
Wx4kVMd0fCu5zXI72jSAGy8P5ezCAORmO1xY9JNzrbHVQgFLVB20joqP5V1rFpSYUkcttm5orMXj
3x9BTJ7DsChw6Wyy2VKMauh2oSUQCo4x8BAdUsotklRbQ95GEu+FSYFKWYG1uzzQs1PKG5+rkYVl
2Z8X5Ye8LKlAo+nA+6CLEG0B+CwwxErebfPmcpzT2w+7mmeZYximyW1hlh09NCsGyGbVIYq4mQh3
gxnLTdSLhTDnlqAudUo/NrYVjj5bgoptNrTDjPpgwWxAZ6fbxsHo/IvF8THIbDflgBprBZOpQ8Ej
pqHIT0eyKt4z+m7lwu3ntBTDgfYx1uxMK2VBMzuUxEqfffcTYGkaVteTLbaiHlR5z3UVW4AhVuHA
u+sgWUgc5+fTocw1vUAsc/bZYEhQDSy1+mBSNB2r5gFA1fvllXFuBQL71lXbFILcP/35hxXoY6Mk
KpE0B2n4KPGNQHQeZYPA//ZynHMrkEqdrQtOGPvkcRgX0qbflDUH5JvwUvaAFSM82HTXl8OcXgNA
yDsOiYMkOPVkj4fTdr3hedATD5nIryxQoKN20+FQHjzqGIrmt5ej/bmZzk4wjVFZjg4+D/jIbC3C
LpSx0o6EQ4fO8F5DIGqpuVeiFyEfde/azPyJYr7KQ3mFPvoawNOVoDgNSxgZemrVl3/PmY+pGUJM
D0pOAa7Ux6MHnmXIMIiGQ2DeWb6CdiqtaedWLD0lz3xMina8vineGXzL2bpUex6tba2PB9NC/f7H
AFUkDBdqdtPfMZ9aUzK7cItMnsezsQz0etM+yNWDqCbfzIOHg2IY7qS8Ddp+YdWceYFIzQInLize
qqAsZ+m/BAuceRwNB09AhmL20khTgR0CQpMw0DE8V/TqexOYt2MYLiyic5PJjdXkZOWjUc4+/miA
tY0aRMGANGu4gT/rhgrmiX9/0HAj/yfIbDbjQUeCJS2Hg8P+xjGcrs5LbSKmayx8tjMpi0C2A1XY
MW0xbzMY2GgXXdQOGNxD69YrfLXXf73Iud5Ik2oJV+GToxoBy14C5OkOqo4odKY+GIgpxcjeU6tZ
yL/n8r/OhhIGtXjKQPPzOUGAHJx60R0gteBj7iDolGV0dkVqw5nWk+AKPUPsqhQYfYXInZem6otP
uoVEW89FFpS12rd/v8mPftPsUw4mlrKYpXScScFVnfxslX2hP9rqt8vTfG5PHMWZbXIc55NC1cru
YNAI66MXNYSwFaz6/LmwX1pl09WvAjWHhahTxpxte51jgmuszUPOVKfd8uE8MjVur/TL20OEEB6S
xrFeQkdd0yfL+6304tUY0nZOPyEMUxr5QvQzOQdBSLYhLHOVHzHbiooTd45iy+agOd9ChJAoFANA
SLM711zY9NNHOhkmrR2ec+Q30tzxMCvwy1Tp0/Yw6r9jYElTkSiH4RzmCyXgM9lFp1wKlYAi9Om5
Kw3ExTP4zocG3U8Oj+2oYRxjLD1Rz+4UuBycO5RmJeXu4wHRhx2Bag3NIS4Pmrnx2hsjfHXybavf
073e1PrWw/oGeZOOhlYo3y4vmzPH/rRJWS40NqmszPJ37hlphkJacdAhcTttseqQgy36Q++D+YFu
OEabywHPrBTOWD4dzFM4YfOSlUWzmj9w8oOWAIpwd8J/UErA1ShOgGZYWJbTr58tlqNg0+g/7InC
NlzwwXaOzxSAgfS2ba6V6sWLf0b+q4yg0fTG1eXhnZvPj8ObzWfMNmzAROYHN42/4KC9anz9uq6G
WwyjgSAgyzh2h8shz+wIQVKnSSKBD6BhdzxIA3RG2kgtP7RPcf82yBst2jrp6+Ug50oAR1Hm+65z
ACQZRBmGXQdpQwSfK+xKGud3SWkaArzSb118H0S88A3PzCiNN9YLXnSazpo5Ht5Yt6NSj3FxiMEo
rUpF3GY4JYfQL5BBXJdAyyJlqY975iw+ijn9+Yd1E9mm48C9Lw5F8stVlPUk43B5PpcizLJ1ogFO
1ztGlQ8oByZY36YLEc4dQ6AK8Da1DTabPu8TIytSIBDHUiyrm7qCfKK8xmDBHOtZuE9Jiy7Is6kv
rf+z4+JCz2Fg2bThZ18r0pUibmzBYmzrL4WR3bt5uPsXU/chxOx4bTI456nHSsxF0dO+8jD8rMNq
ITFqZ/I/AIZ/RjLbyZlJ2d1IUCd1EE0JECXqRjQ7sGxe60aAM7Xt5pA39K2rRje20qx0p/ocB+oO
XhpcOtin6Ny+Xx65Nm3lWT778Ju0+R1xLJJAjSNm1wVkD8saeQQ395p1VAXdys/jEQaduY+Yng3a
bQh8B9BaGgeWp0fzdrvwa6ZvefprpCDtCPQWzVl2dfJcG+3EQr/VKPcS0EogwG+B2S8qbSN0QOTC
uW5787bjV+jIrXGCbstCfbn8O87kPybln58x+1CjGo28eVjnWXMvW3inaCP1NQgi4AqXI53fUv+E
mqfayI261E05T4oMWpX2amWPRfIYqA8ih2Ox7bzvgz8sHJhn89+HmLMdpdVWAjyXA5Mm4ydzIl74
CNM3HljRbKPZeE/p/sKXPb/0/3dGrVn683S7zuN2Ojade6N6TGxOr+fLU7nw0eb9fUwlLMRkCQHc
fIOh9otpeZP/73XZyevLof6PXfPPcKbf8iGbj9jw9H1h5gfff6xxghSvUr5NWgcqJo5O/qPVX53h
a2xuhbO0Ys7OJNo3dKht+nPzdJjrSdgDs88PRrlz2xb279YDvnZ5gGfn8kOQ2fiqLkIBbcoKWvWC
mrX033VvK9FsuhzmzM3NNExJJYoCBqWSKTl9mEYg6jV4Aa6KNl5N3e8o3ZrIK+jyK6j4hVDnR/RP
qNmabyHdBJ3pFQcv3A3ic91+aejsVXLhLbE0ounrfRiRjtR2lFpsra6GQ4guf7cSUJkrG9+nf5Ok
LNjuQuOfkzpy0uUKzm1T5kDZwzPu7fQhKx6sZgGqcDZDUQg0uQdSQqClcTwkBOudOHS7nFfLfZR8
b7JtjBNL0O5r+WJWUAtiRDAXgp77Wh9jzqYxqa2wrOKKA9lxD0kNGaEor2MN1nWUDv8ibwjqlJQO
aX3xjjgen1aoPR7PBuOzrHszR1fV7rZIWW+A1yzVC87dZT7EcmZz2XgB2rAhFw1MHlZq8a0CrHt5
S52fuf8djTObuSZBVdnyptGoO6V5s6LnMv8e+E+Xo5y9ynwcyOygRrAlah2XgTRRhJkcFKTozaci
keZ3SvIs+uSaAtjKlt9Fj/HCg+/8MpDxMP9NMuStaUje04gTzvtsKuA3yFMlOT9pKYpMjtrldzfX
F5LH2c/2Iczss2WBpgNZYzlW5XMZfHbNpVLLUoBZdgoGRMp9rBMOHQB5Wf+ysi+XP9jZZQGmQwVg
rdFHmf78Y16CboVx6MjNHY2xXtt05ntGborl0m19KdCUID8Ecto0QPCQqYItiejpJ5F+aoHyDd3b
5QGdnTG2qzA5QUzDme3aoasjOYas8xHlYDhRvHiWgBrnFzl/t+0IajYssOOxIBE9JHFU8ECFo1+A
B7G6u8B67HztWgucFRoxmIjuZf19NG8jF/IS1G/nnqLIwvI7OfJtjntaebo06fTK+ZGPeYbetUOV
vUa5Euz8zLPu/E7Km3ywnIX0oZ3cDf/EMh3OYwmSYr6j+ghgQpyN2WuCpHoYUmjt8baq1mieNtV9
g+BMBnYe/tpVVkd7ILIBPEMtSO9FlKP1oV9VQUT1XF2YgpNzlZ9lscN5JhtT12q2QUpcOQYlb4tX
r4IVZ9V4pH/KKGRpMG7shTLdyRKexZqW3oclHLelXcgE0Wfb/uwjfAtF9MoPMfGBdnF5EZ/7sB9H
NUvWg2pFRVF0xavluQgAQ6Lskk23WMg9O3k2DQdOLAAJc8yK3feJ2WRF8aqmv1ScaBLtKfC81TAq
uMAtYclPNiazh4ATy9Tiv50UHwvposVjDPlrZGVvZh3cQYdeWKRLIWbpGFylJRTZ5a9unX2PINA2
2Ete/jKnN3wbrDAEDZAPBj3ZeVERFf44iGTEMMYnE0o/5FQEwsiYZbUes5vQw0uwrtdG7G8bOGBR
udDuOPPNpqKlDRyHEiqg1ONFiO2IZqJElL/22LO3oY5WRjfCT1V4jVbIo2ZVtHB1PTOrjqVC4hA2
qAtjXu2HImqKEFGv16b+ijvLpnWWkA9TTj563QNEYPVpkuK0dQpaQfEUsl6mZq8BDBGBDKcV/EjN
6q6OcQhGq1fD63qJCHBmMx/FnK2VqK+NGLwHuROOZi32cOsCuFJmv728YM7GwTOYkqIlOTKmP/+Q
NBIUMGjDNtmrQfGm68dy44W5v+ly2aJEtficOZM5HFpgljDAIwgK/cfh/KqJ42KIo9cRgXDLiTcd
hZsCWt7lUZ1bE8AdTA0QH19u/kDTodc3YL/D1zwuEZU3RX4rrXTpbXY6GJODHCoUr1mLiuysXwHJ
WlfoBfmvdedfI6eLaJzYlFq7kDZOjzaLA41ulgA+DsBoNmel0WeWhM39GqOti1PhEH2VuLuZuEld
p/H3yzN3un8tDk/YBjTNqTPPqxGtRM2nww2VOgAaLN1bFt8j8oCq8VfZvV8OdfqRCMXkgfaEU3ZS
EfAM9PMqCqSvYeJizaRYqCkgZf/XQYBkTQewCmgJlMXxgquo/aEmPPqvrtvpj2WfJhvTDvKFd8Xp
SrB5gXFSQZLQLHNeYA6iToW2aCev6YCLNzpsxoDStL4U5rT1wDwRSZDtpuvw/M2XOkJ3LbvTD+jP
bobOvEva4gr1mWcsBTYWkDNFca/FgBM95W1VEevLk3l6s/wT3+Q2QyfQFHMwUVqMXmgXiX7okZvI
TW1tGLt4GCD7YtOO7oP/0A73yFBDjNq6YFb6YGfVe5xeL/+Ok6T152eAQUONAqDAPIvEhU82Dlv9
IDPsbkDZVX68lk0L93d3OdL5GZ8Ygjb2BPKkWmEWSmXbWAgdTFT1MW9cZZOebrDBqDaDz62tcwvz
F4k1x1+/EadBfog8u8W7I4IT8Sj0Q6XeluND593ZwUIp5mTZTkBPjmrGRSFLt6Zk8CH5w1w2/MBI
xUEpuxtcmO4Do38oivH68iSenJ9TGEhEtgqnDYT+bA9Gpa/WmlqKg5m9N+LGNH7XFKdd56nC5hOH
eZzW/zb/w6Dj6SNVh/SPneMsoo0HT5wZgfdJ6dK9Wfe3ESCP/1+M+Z5P6TR6VUeMge5Ch86zzBbm
7STx837TJUsPoxK6L+bsbDb0IPXJN/ZhiOAEo/KcqFdG81hPonmIk3nlwl3gJPcTbwJK8YCShqXO
eyru2FfeiH/qQR8xER8QpcPWFqN09xGq918vPe6pPOu518PgZoTHSw/7qngyq3QPsan+RFNth6Ld
bojjX5eX3ukKn85nTk2gWcCZ58/CNgNk5OFncIg9WPkivteNBmETZ+EOepqQjsPMbr2m6aMorDvi
kI54NAXoMqI06WGlUC+BBs4OiB4I38nmyjE/n2tav2EWot7rheN3NXIeqhFL3HCJ83gmDOvAgC0A
Ykk7BUNkca6rdWAdPLe/UaQLGaNY6e3CAj+t0fJC0OFWignnRUNuhqbPNBmPI4DfA1zKjYqWf3qn
Fo8oowRadCWNtcoZYmd//7EYk8braALNMMzjpTcYquKPQE0OMgIN25QPSKxsqjZ5AM2wcPs4nUa2
EsVscKSUe4CcHYeyI81D/7/OP2VO/g3zN3yVpkqD+Hp5lZ8mCniMGlec6XaIc/Ys3TVOYnujGoaf
+uyTjRtEjcAiwoer0paboU9XnfLX43K4hljsXQDFOvWW43GVOQLFppWpnzpVU24zFcEs1qLNYVyX
9RI5Zr65NDCx0uY9CYiOB/oc9mBpQzeGeTF+sjF3ear9nlK3Eldbq1DB08dIUCyM7jSgxuFBxQao
xVQTmC0QdKIre8BWa1+3/dcirzCmVRCRl9fJojTA/MvRuP4Yar4BgD4EJUWbZt+XHYoyyopqLQSg
CmHg31pxUwfewqk1z/FTwIley/CgzJy8WQYrr8bGK8N97kn3q2b3AMb8fJLmi93hrg+L4TbWungR
gjHfCcSdKpLAq/6nXzFbokoe2g7+DuEe5y/xpJWD5a5GB1Niq+tK+lnOb+z7musqMNz7EJsJLBaV
Go+GHj3Pa6VsEH13Q4zdIxvFtxIVm4Ur5QkMmx/I2x4CheBZDXhvtqSduEjiEMG6PZp4Be7UMVpg
Vq1Z2Nt26ATqk/GLjUpYXPTNrrCpBMSaBqtEuu8GYKRfbTwCNlIw+UldW12FMV5kHeJivy5v9TPz
ePQz9eOdp/HIQGWbn1kN/mMj0l+KQIy+lTd/HcaGbavywKWwwrPzOAzuPnk21W73oqpu4gYwngPx
e5S7y2HO7DRqKyp8V2o3sE9n+T8syqHOVLPcp+ZuDMzVWO4Ds7xywu+X4/xp9n0s4fB1ucCDaXe4
B4Ccmm3p1HARZtLqdM+vwZKuxiJdSy08RLNYv/aVwLnKJaZ7McvjDpEH5LPjHu0YKhThT66v5UH6
/bvhooU0DkH4BKSj+4Q1FGp+rWc/Fdj2Xlch21ZFh0Zf9aUhl3bQmQ8PUHmqaPAYISHOjpJOwZrE
s9N43zbdjQCMvSsgxqwxsflyea7OBeIZa5J2J2T+nP6ATHAiMWKN91Wets9D7rR3wMuil1HLlx4G
p5+f1sDkLcf9jOwwL6Ag1CWsocKOxVQfMW/Z2Ui99BLF97K5vjyo0zwLuwL6C30XFXTpvBWR5wbo
ijZq96H4lQ3vlf8zL7/H6tek/21qSwfWuWDUkDmtLLI7T/XjzdPnKl6eVFn3UuLGHuxKp7xpxxIx
eojpwXVmv18e3OkXmxj50yXX/PPCmu0i1S4mQxmngpBoPpWKu+7z4bVF9ftymNOjQ6cIxbmhOqxD
lsbxsMRIQUHx3HKvlveVb6274bmx7638qS7qhc91bkQQ2ijccbc4hTanuXAbT9erPQVdYzOKTF/5
Eyd3UmNcGNWZNWirYJsnwOiEOp7tKwy2M9gAXbPvqEd9STHx3Wj+58ztjLVeeEv9zDNzyI1QhZBI
dY25nEWzOlg8icV5rxRcO4NVo9za+s7HXWGJVzSvrmkcYhO1gZohqRW+5fHX8kPpC7S8uVl4m7jG
2AVJ3svrYfrexzlVJ2sjLmRpvE9PT8wQ3cJMSbt97SXw16KVDPtHtQ137eA8RTJ7sAw0MVVP/fvF
8YdgTOLgUWXMado6lu4jqLZ2j67SSjZfOiTpvEFbGN3p/PE00Hl088YyJxWj4/mb3uR2njrBvm2j
u0B6dzg8LqBFTlf5cYjZWd5kle1WZASK+8DLMwRVFfkAbGWhL6hP+//4Q02vHBK6rlPl4XMdD6Up
ejEYcRXsY+RKQRFBJxldLHfk2DxKJ7sR2hevqNaVjlQhEiX32C8N37wgTL/bYBSunWiSVO80gd6s
8Y3KI0WwLBXrJrU9xPzF39LwJ6kbOuTUGNmX6O1M0/ahKoVnTSeG0Qv2QZhsPbQfbW2bjsNNa/c3
lr5xaCVdXsgnZc0/EXkLgjJgOZ08qpu2iB0aLuEeCXHtSsDayPT71bqeZO/VvNvI2OswDnCMdWhb
wyrzjB9lIXqcVqJ206EGspCTTqqOf36QTblCCihdJxWzsSq4rVJD2Ifh64DAJQ/UIrrLMP3oHnxs
emJN3dTld8f6W9b0FJg7BiIMPCWtk8KZP+rdWMgo2pv06sa8/xxxDV/5nV1ib2+8pMainMXpYWlw
BaTBBlJr0pSZfW1dz/MkTLVwb8NCGKq7MY9Q0Nu1vrkW/efGvhbKg1chMazfxnSYU+0LhmrYZ09y
4lgY6MmXy4vhzKbkLAXI60Agoikxy5tFGg44iTTRvi5eIoRtqqbAsHapdXQmuxxFmZ2leWQ6EdXD
aO8F5iYvvmmLyIOTTjCfcnrkITDJaE6V9DoTgxFLEdE+GG47PDTxdUQcin9LsUuT6L9J+7IdR5Fo
2y9CIoL5FbCdzhnnXC8oawKCKSKYAr7+Lko656SxZZR91VKppVL3NjHs2MPaa4U5OOC7yJzeFXRx
L6/h6StnoHc0V6jgbhzs7PENriyqLLBc5wfq3UKtO4O6qINXTn+IveTbjwFMIUtHXAeUPdClx6bQ
W6qRV1jsAJknKMO9OhCpG/aXP+c0RED1H1KKaFoiP8SY/bGNSmJafSJNdZi8FwsUjhnC1ESByRni
FpctnYxAYdM8BPcWcOQY1Qfp2LEpXpZx5rhJfWBF2vjOYH4UqQtAB6hWefUsuvrKRpEgN9JdxVu/
FaDpNdimceKVNv6ZWwCeYUQOGF6YebIWvyPPFfisIT1zoAW/53H8K/fafamylRfwzMoiunNxRnHT
wDyxNNMbUH4UqEZ44gram21/B5GkUNb2yrqecTIesHb45+xIt4QoAoQPGTvY7S1T6b4C/+EA6CnU
l0h5cFenrc7aQ0cdvWcEYPqyT9b06DhDsIAdBKie0Y+7dvI3qh4h5xPzPYXg1+Vjc263QHMxw1ZQ
qj25BAnR+1L1BTuMJQ8r96apook+XbZxbqvAojS/jzoqJMv6SNNwU6Y1bHAHlP3Af8b9MyplYFrW
VrqMp1+DKXhMoKMugHgcDfzjOwAqcg/uEVea5nJHq5eOEowd/b38OacO+NjIoiAw2pDDgIQaToSt
gsJ4hkTitzfl2MLiIYlVrIGKGhaKfgCO8MHzIMDHVzzt2bWyMbE4N50thPnHa0XGZGqg4cgOjrad
JuIPKJh79P0/rNUXI/TYiMLIBVInGBkYhId+y3glQD3/EXgxABUEXG7ZrZuYaQHMjGhHo3kgMdvp
AuKO/VnZkJNuA/jjgKz9XzvWYrEs2k8ZOMcZWGDBhDoLEIt9X95qmAZOnF1NtgX6u3m7cnHOnTQb
VXm08ACDhFM9Xr1Rtk4C9nJ2aAewdcb3JP317e2ZExR3DmDxdHiL9L8sUa6FanRySAgko9IbZ7J3
ly2cbhCG8UH6ooOrwQPGchGtCGDNmSjr4om5n2DV8S2IKnnZGrrg1MPAigMgDSqBeLPdxXewvlC1
U6TFU+46/e8R4NiDKQAusBoeb9BGWiPsOXXSM8WAAfIJ0NqgA24cb4wyLU2bUKZ9siAlA2cNseld
bf0B67tfGe9yWpsMPz0IyGh0IIVgDOdgmfvnIAdlQBgXT1L7zBoMWLSPl7fpNOzyLNQv57wJBTz8
2/EHTZxLs8rBLF1DOwI87n88h12jKRXCC0H6ia346dP8fx4+n3sy4EtBbXX+3i95msXms1jY/aGq
I0NP5F5l8h4c9H/QiP0LSZvrzmzTay/97n1CYXJuyhAM4VogiVv41ZRCfJMo0RyAoITUWheOqTcG
l1fy314cpcxz+QSYK9CToARqLWFx6LC6GRQ8pwN00Ke9pnO+pQ0twrjpEwiaQiIjbdyd6XbvtNCG
34JODHLsA0R4IBpDyQH85VVgmjkxNyAFSdFUcDFg1TRsz1KwrXMqq/u0SbPfXCs95eemPmhbaHNO
YecM9rU7Of22T2m1w91G43+six9K0uIhqwYQb6Tj1N47ymugCehA58YdMOpo0Ka9hmow9FFE2Bqj
sAIosrtl6FTQIoSgKkQfxkSLIG5hbDsMpewAmixCiT/DoSmnH1OZiyBNsuQnVekQxcr6oTUQOrCQ
/vpM77tpAx1ClKoo1DSJKq4mT04MAjKM3GJAXvNbOUFPE3PJzlsKQYmNmWbpjcxZCyX0ool4PU6/
E9Pob+p0QP4BUdDAzQg0FbRG3049CKJRxrTfShfUPhI69sDGk37LShPi9SUlv1LHyTdFqhfvyuDT
4JPEioNxrO0HGxqPvyBtrlgACXYR4dzoSehAD8HytTj2Hgem2FY4yU9ovmCS4PJpOXFcs/tAcQWA
TQcV0mW6kwB5wI3cmg7ghgmI3ObavUWjSq2hGk/4kef0GJMhFG/9P5TZ7Ke/3DgFscw0t1l8UGRK
PiHmHEel60CfVTPeyh7DkLlRUwxiIHDyy06btnMF0PcYvYlTqIZSPeiF9kdaQHiM7vN3FwFOAPnm
3F+Z2ZNOojalJURZ5mGy/hSu4c+qn1A781tn8x8MgYcG7Wf47JPksjdJI4pYmIfcfRrUzohfxvHd
pWxlU0/evLk5infbJehQzHCi47W2+1n1Fo/QoUawkMprhrILky+Xv+XEY89GHKD2MLOIPvry5Igc
yBcplXGYlBFOEAGq1b0w96R7gRDbZVP/minHLg1M9wA+YD5ihqsu45CCqowQULEeugKz4uPfXAw7
E/R7aX7tub9pc83E7aAngQZ9eQ69yPYFFXFf2HIzVQdSQYzovhK/jGknVqeyTl4SLMM/ygacbm9u
ZRyvta534OHBL4cT0wNnlpikBXQOngm7KoomoGMRCu3OcbeQHwn7YVtwF5Msf2K07ZL6Rw2acHm1
SkV9eqsplgrQWzRyUF1Y/qh0DogTcP2BN78GQ8D41HIOHrD2h8QowuW9OWfK/WdszlJx5I6/v8Nj
F2ddbaNhPNxDVGnXSCOFUgn0i2mycuROzzW4XL7YWgTzdZxbDitgK23fDWwwcIV87Yk+ZwPIHoS7
2DT0/Bd3p0pZWUy4wlFqKowWg5YmHjbYsMurdtbKfHGA6wKnwzLcsZnZxFY7wUpXAL+jhzlrnjtN
rWzOaTEWfLAIrP7XzmJ3HNq7KAHpVpS5s5I1alkl2RjiCRppstj0fRdALM5vynfDff32F0LbAMDv
mZoZPH2LUEdLbAE5v16PPAOwsn7DwIoPpZrLRk7CYIJm8hcji+AeE7Jaq0P+JMomUBLGP6HvETj2
IxFbll01a/TWZzbtq7Xlpknp9ESvlR4NmXhwKvvTHSBpK9OVjzp1rEcf5S32bJSoYAwjPmrqb4x4
lzUHPbuj0Ad2IZV8ef3OmppRV8RFFgYen+PLO1GNJAYUcyM7/zuWbxMtw0H1uyw5QDv96rKtM44C
yEwkyqjEoOe2LMuhKN4A91HpEbrPYQVl0NlHwlOQz/9iB4+4BcQ8YprFwXNKt+K63epRkeyIA8Un
tknNJ4P9vmzm7GEAL/H/mFkcvdEcaUfbRo8gjhaUWtb4laX5A0lWPue0A4YzjuotMmRUNDF3ssiM
zMKWgnaCRG1T3Qgoc7YdgljDGd4d0V/ZLhoKU7WLVftWdk7IIJcH97bRszTgdr7JzRZakJWHaToV
pgai6yabFQtXyiDnNhfURSAwdwGuOxlksjGvPsoqofNt308gvx7tXTdgFmfoVzK3c1ceHRd0btFe
B6RusRy0aywjaXQco5HtHa/ckGpmrHWDgYC+ZVToR7hrzMlnv+6LzcU1sUpM8kL6V48MYvuat5+q
G2oI35F/vn+mvn7b4n1jsV2OBfS9orF6RcfWsn4kyRr/w9q3LN63njStGGPYQNxy1w3jXUdikK0g
IYyzla067QjMR/fLupnH7qXMOyce+1GPdJWBF/Shzm9BZJfZXuiOoN2B+GNiS5CCvtfqletw2E+X
1/PcWbEw+oYI7R+gZeEKzBriJloG+0N6l7MH2d5p/XOTPqP3v9Gbt8vGTlF4+Nqv1hYegQkjBtEc
rKEVc21N3iYDlkCZIoDb2xCd74XVX9UZD10pA92dfihVhK1IrnSDYNZ3+kikG7QQgFv5XfONOA6e
j37X0oFAxa9NIXmvR05e+x5YAeJ97kSjwJRNcZXmnq8TtomHFSLMc+fsy2osn5bUpVkWC9wZao4h
T81Xe9Cg0tlgRm8NqXzWRX61tTjTA2QMhOEi1oi1/I4RtY0xjwWty1siY39MAMpKUOzPxoNVFdu2
qB4bZV+PIgfurdyyRF5JqEizNA8NECwypmQgyuRqZRtmJ3GyDajWwU0C7nySZA4Z9xrmzYexuK7r
KwdikcTcd/J2lMyvyvgWonZBWQl/Ju27bPvsPZgBUHMKDj7nhf+yjarU8PjiHhZ/PTyJZQkyETA3
qPaHoT5TDJ5etneaE2FAEdyOyD3RtAIQ6vjep0WOuca01CNpj3+lO0EWEiJabnZwYx2jZX0ZomS5
Vdq4vWx39ieLJYZdPPu4iSiOLkcnEWaDa96EXYzOBES8dfEaSc+ahcVJy/ReOnnJcJeApUCvHWiS
7/KVIJ8EQAd/zuwDc3fxePFokiRFyQrEZIyG/bTJ2BpT/pnQBa808CL4c56bnf/+Symm7a20yz1j
iiph/siHItR6/U+1Wuw8a2YmyUHGhvR9mUkxmbK2BGNEpHmQ4t5BudGf0KS4vOXn3hgP+GyEeuBN
Bap/8TFMNxpct3GMGKVXMQTOs7x76FBe7JmzgSrGEyZRdmXT/W2N5sZhZtDLMmghuHn5d5xxd/gZ
KOogiMZMiLF46lJi9qhSO2NkomxdbLj5swEreilX5j/OJXQAv6PHgC67MXdljvfOtZuW2p42wtX1
QeGwK2GUQe3c5Ia2RbfGH8m9HUMrwHrUnV+XP/HsUgN/jI/EB86Fn2PbFa9ok0+5EdlFYwQZJdcA
s7egiUbXYZT5CwAIm4TYe9Bn+k3j/MZ4z/3kDa856Jgu/5Rzq40uBEFsAQUb1LiOfwktoBs8doYZ
ucPDFH/a3UNBUMNla4W0UyAKzq+NvjGKTsiiwVd0bCgbUmCKat2Malrou8bqoAsCgXEfwIDy1kj6
dBMD8LQTdv1Jm4H4iEV40KAo43tp362c9TMXCtp6uE3zVBgGxBdnrGvbBLUVbkFWhn8WZnLrejUA
utbKUT7j4+aYDRAABB6nJFc262O7z1IsrjuEkGq/pc64//7+fTWxeCCcAdyPGqRTozqt3RuMWTfQ
hcPYbwNwg8/Nao3g/Nx5+TdQiYYIro6+cNsovTV2p1ew15ohpjB8AzrbmJIJG7Yyi3Fuj4AyABwM
L9GMaT4+MBpwJwkQBmZkQCh4BHENIagK7i4v35n3HMU2TKPMqfQM1Dg2AtCL2VYGMyPwvvSQly3R
10ysn9R45e5j3q1RMZ1dPczUkzmjBnve4hLUzJUeIDxmBNANWkSvdq+F2cAw37Jy8ub/0eL9xnf9
n6HF4kGm0ioEhaER7cDrhqkHiEYDMpQWryXCjNAVxtoNP3fY/6lCAsmP//1SQqybEsBGKaVRDiyP
nxFjCrxWrM3bnvuwGY00C0wAqfnPs355cfWMG4ZqMhoBBrbJJnvvFV5ojBpeolRuDefbU2C4trOc
GHYLNOLIk48PCJXSm0aS08gZk/gVxDrGRtayzHxrNLXAswbr6vKJPHfsMTYAvBy0b2cM2LFBqXu8
akudRgUpQ5E+xukfwtaQUOfOIYras8vXMVK3bGtIp6OAbNv4Km5Bi90OjVjfmvmD0aykTOcMIYZE
pA7FPkC7Fl/T9LY3uhmqGV1PigAicy90oI1PCWqYBvQJg+8v3gzXBMXv3CJbYjsIvHpueBqJ+u7d
GX7E01augdXOROSowyIFAHMbsDbLA8G5Bh1MDQeiFO241+3CemJ644RWXJK9pTykHUIMdoh4jenQ
IVVOePkbzy4psBHzTAmwXsuYU7huHqduSSOSdHdC5j9VA0V31dqp38f/aUHxcM/JzqzDMP+YL9et
yKG0UuqMRoif/Ib+ltXV6D1f/qBzJx4sDv9rY3HFypFNjQeSoKjB7HmgrOlNQDgdc5D92/+foYVT
7MGMzIiN04Ea4c5OId6r9WG2Blybj/TS9X79nMWTIlLFFKSFSIQbnvmyca7AkLtyrc4uGRAkaOTN
/yyx/IVXJeAygA1aXFfxR21mvj6sUXKvGVnU0HhLC9IaMS6T9aBLDwRSGzOzV27s6WlGXovJfwy1
QWXmBO4jIAAjW4Ww0OBjcpsM5AUkYKh2FvXBk9mKbz3dGhSMwGkAXw5uLMybH59mCKd5XACWE5FS
kWeeecMPTaXmipUz0T2iPQT1wPjgT1Qojs14FcZ+2nYkkaagPo9AF3igT6Uc3M9XYZmgeSx3Mrtu
1MMIUraJ/y66ldjpzKqCygMtln+sexgJP/4FUz0lKEqmJBrJuE2aZqPA90+ltonjleLU6ZKC3Qvh
LdDV/wTdFpc3SeOi51AujAr2EqcsaNq/ly/t6afAAHJsB/k1gLvLVMnpLLQPHa2PjKLe4kgEog4b
bVu4Kx+yZmf++y+ejltlS3JwxEcJPJ3UwGnDt7F1Va52Ek+v1fxBGCVCWQXxy/LtbQktAXGjPbo3
VShb/VffzaSAa3jANTPzxn35HpqrfLQY6aOqNbeGzPcFr3+6RvH5/e2Z0WYz7xGYXZYcAKTCSzzx
rosYixywHdV16TNrDBv5/XbFrLcwAwMBRzehy3X8QejxtnYLSTgwY+8q67H3ruyk9d38eUg+R/Z+
+bPOrZ6FAHoOJoCyWVI2QOGJFp3Iuyhlps/1w5wUu3zzfSMzaT74OfFgnEga66nWpxjc7qOCP7fI
2Sr9wVzLos4daxcFnRnFAj35pctjsoMqlOMMKNzn1w43773a2vJehtxy95c/Z96A44cPCbVj4Z85
WDgJlUE4yBE1FSpyp853yv2QbUDGFRrDM1vVJzu3P19tLZ7yWHrtgLqoiswBcxGvsgbMKHu+/D3n
l24+ATPzGgZMFgeOJBhIarF0JqQ8SNL/a/o59F5vHi8bOudDkTKhJjK3eE6AL0PSeak0GhUhX8JM
nvCLNWmCs8v1xcJiuSzFvZx5UkXS+KXq65ihg7KmEXKmoIbBelCpgHISCGtUq4/Xq4pb6RZjpaKY
vdXaa0mvp9wGRdaMLmF+UleBRq8lvZWd2F1ewPOm/0nNznwkgIMem3YTN2W9Q4eosfl77xjXmCV7
yrl4mFxjY0x2MArjBogX3bfR05hs+fGffoA7M1zBPZ0kHhzAlH6gOCsuWAzoX9L3oSy3Qtvr3ZvL
Nh2/asmtaayEgedOKOar/tfqIkKD2O3YlDasjhb3RR9pIhyzn8ka8+WamUXNB6LEncVGe4iE+25X
H7ze8vx6VZbgnPvAVCrAdqhcoLOy8O+ynOqEjQP2UDIe6KoJk6nYaZ67yfTkAwjXt8t7Np/5pbtC
EfCf6wWGeJlHGbFwxhT8alEMuC4V+1l/qVN7MoBJA628ol7x9qffN08Rz5yoDhjvT0Rvp9KahtQY
qih1Rr/MiJ/3H5DSIV5YI9z47reBXBMZFWY4UUsA3OH4PsjecvK0H+pIz/KQdNfN9G45HI9lt8mq
raavcZSd+7Yv9oxFvMnsTnFVNHUkaO+TwvNrK3syS4/4Oi+vElAwf7uAi+iaArOAtwt50JIHAwz7
nlWZehUxPcNMFYPrZMFYeNvL63jqN2EGrzPeNKT8QJwfr6PWj6VbDloVudT1vcH5QyogvFU8rHXD
zuQMsyVEhcTGocRXHVsyFC3SKWU1Tn/ht3yviT2mnX3dVhtDu7LtfVM+Tx3Bj6h9qh6K7ypoEzR+
vtpfvhBm1nXVBPt2zj+lSW7LmLU+6lTbRFaPZrXGlXZmZR1cgrm5OJtdNpvimDhJVzIeeV26tXW5
ye2Hfu1Ynj6s4MPAiuJJQu0JNGbHi1oMvBEI6XnEks8WRC6tWhmQXDMw//2XIFvvG6unLgxQ+02Y
fz3ydPn8nXre4w+YV/HL/581fTpY7cCjsYz93tqpOPTA+MrfL5s5c33BEY2CI9qYs0rGYp3qoexr
QCjrqNQl6DqlCZa3Ko3QwXqLe/ddS9rDZYNnd99FeRqjfTjwS/+ERlRdtC6pI6uHcJCngBAXiXOj
efK7HJA41zPmC32EeZDjpNPmxXlRYlqfRwkn/FqNpTrUXbrGx3fuHHy1Mu/jl32q0rHHQAHOQa1r
1/lg3vFuTRfx1IQNNm0XqHo0REAbsjgKplE4g0DdNvLAVWRANB2QrpWqwemuzL1QzOHOMwyg4ln4
oDFLW73sBhK5LdhC7A1z9G1lr2FMTs80rNjQI8BhQ6Ft2ScQEClzY03QSDiDXzt7bdzwMdLX2PDO
moHXBnwb0tsnfHGQGXBGL5loVJPqSrfgS6ekuEcUg16y+/2eNfI4EFchpTdBuGIsNqf3GpCY1QmJ
KgCDhrpFowWaC7wMtDXs55k9AnDfnXmM5jKCtdgjwToLmtdsisDp0tmPZv5DsdfvXs653YEoBf0H
ggVcfMw/pQKtlqj7MRecbCJwxmtTrYSuZ78DN18HJxea/cthwtSESpldMGAxaeLnKlKQn3D65//w
JYAy4EBjVPiEQ4QbbqcxGesRLx8wkBL3oE5fK7Wd/RA0D9H0Qt4DlN7x1e9Yg1fTQqnNptdJjh7+
9DDQtZmf01gVzhkcr3QeGJwjumMjacEwylQA8YvxW5O9as3eK/fGCDI6S/jVWovjjKuBpwTtErqu
Z7KpIck9kGICNxP31sYZvLexW9v+MxkbGqBzBwWYlhmMu4is4h5TiaKUekT18acc6KYrrRTJL78q
kMuklrhylbmxa3tD0ZeSEEL+dgQJUeC5aDnTqQECu0gZBaZ6wGTlTZHUXqzxzkj3Rb+/fPzOrSOK
LogdZzgv9u5411rInmpA8k7AHzm3Rt/ex17/dtnEGS83DyXMrxucKgYgjk2QmNiJLGYT4ictMWLh
gedztPz/UEfCcqEbjhISSOFPqGBb7ILFBaD0uV5PPq8c09dHFdqZkQWcq++7IKCQ/tHdo8UBqMfx
Z7lZhadQ2HrU1Flg9cwvsqc4S8PLizev/3EGOGOd/s/KIn1260yzwOqhR6Vm3ZV157dVB2ufWtbu
bP3lsrFTP/HvFUIpG3NxiOoWfqKVMpGZSqeIdWBhkSQgZrmh2kokd9YKRZV8fvegSrC8VqlduWUB
8BSJtQTImelxGiogretkxX+fjtFj2B9h1f9YWrYYaj0bOXqcsESoX5ZPsfPmlX+t7LkBKETv0AVN
jWDi3w4c0SkCcensBNFPXjKjxNRW6EYqnPcMc6Lj6Ev56LFfl7fq9N4eG1ncW6sTDZflCLhdp19P
cri1VgmPTk2gWI460RyREuiJLA640WcDr/VWorB8y8cbMa1ROJ0zgGnUGQIyD2YvXwyaojSUTpY4
pGMegmvOT5uVaPHU9UC1ATiPWbQanZllzm93vBY6V+VhNK65+5lmz+gUo911dXkzTk80UsSZXXh2
O9BanH/Gl9C6AA2sakxRHeZKvJtlwFzUkG7/fp4AM4iqcWv+QbXmF/iLGVn0ziRcvTrEno4R7mJT
sDXh5jNXZrYx0wnPZPQnM6s6hYJ6w0h1cHXNJ92V5cZhwv8wxjYllLBThKYD132+Oll46uhm/hmg
ZjA1jArDEj+KCewuKQdw3NilF5Da+OEk+W6yqt+uoL6XfB80MMPqgPgAdgsQk+XJMFvW1E0Tl4fe
tH2D174mMCr3bcpGAitgHgDbDebzEUge75hKCo1hbqc6dOWNFUNsV5R+M9yDjH93+QSeWT28eTjs
EDQCPam5KG4N1KxQGhrTQ1uq974iIfpTIDTUQAzcb9TgvF02dyY0wmOOmWZk4gAxYeb0+MOSeoJB
6fEDs38mTlAq0Da0ZZD321bfJR6G+Nmmru5jqCpdtnzmRh8ZXlw1aTvN5BgxPyhtuGvtIXSUcVuX
8R4ggOCyqTNw0PkjQe0zN46B8FtEtDqYAYTp6PxgAASUsHuX3pn9HeMfZedtbPfT9p4NDHjEdht0
az3r02h6jpZAj4H0Bj5ySeqIflhCJLRHD9z83cobz7iFOMXGgViJuEqGae1Tz7hiFGMRnaGKiCxk
mepI4SmeqIEfiunRAZEhh/qzDgm6JAd7tPXHTq5MAfKuEZLQgGyKR8/Y1N7HynqfOcQIdaC1NMe7
BmZJjw9VxsHnZ9JBHqAe/0DAq+oj/QrjNNvSxHiGrve2a4x3aHWje1f6paFveq3ZJmP8WI5ticio
CkkG2Js06s/LP+1keShgCngJkT5BauCksKEyQ0AEM22eMgv4eSXAnbDW2z/ZcADaZx5ZDykUctvl
Y2hVdCSTtPsniI7k1ROUBXS5GzQw5dp+Za7c3zPfM4tbYZXBiWLqy0KN1gxFjwBaPBXVR1s1QUfM
7eUVO/2cub8GEmuE/Sh/Lw9UbfFJI1kqn1LvTik8HvbtYP42nJtxutKatZfxxCvA48EToWSD+jcG
kBc3VQM/8+DWTD4Nqe2TssVkzdZyXmJtpZZ6ckJnOyBempF7AOYvsyVueiBFiTv5pLduqOrkQYgy
IKTEgFcFSos1poqTuAL6SVDFBPoIc+Oz3snxhSi8BoxMkxqeUFXzyfAncTBXtUJsB4dyehowZ4+u
KGqPoOE9QWoJ2U3xENvGU9Y7rzTtqjt0gaorlZlgxnBieojrVjx0Ni0DGjvGTkKrtd4PKFr7haZ1
GL6JbUUC5tlip6yyuBVt+5OCNhJSWQU4xsHFLDdtarFfE0mzF/D3a6VvxoZZ+RWjIDkxB+OXbarq
UZXC2IOLwwE3mKdYyKTGN0NXaTtP2uqQqk4dtNGzP2eSReF3BcjEWsIJ0EvJXy7SbeewzM8yZGNC
QEUT9VAZ9ImDaMxTZJ/F7CfT8nTLW4wo5VX7hHLmYzXV2cYgqfiTK9LdKjmmNxWI130hafYjrVLZ
gccGvPqbtMXOF4m5nSQ6ZYFIrR+ybKFVmzrZuxStnftaUj8Rd3gthqYGT8aUv5WQ2wm7DPwwVuEZ
W16CJqcn8XSVYXDKdzuSb3is4Va0+Qsa4MltM2r6xui0nxMGXaXftxNNfSdxy7/aqFK/A1x/Ay1Q
+56P5AXj8PmLBOLzinBJA9fqnCJIiskGE50NNMCm89k8G5W33vuAGLvZuBho2hHefeaifyMetOZI
PdIb18Pi+5UHXg3ZcvXBeO1I36mtSfhxWb6MvMabAGrZeD8aRhOUlJmPTjaYte/KqizCqjLcyOzo
4LdaWgaxKJFg5UQmj45Rj78wTPUHUPlmC5mKHxUIW7lfMmopXya8dHxI178OvHhVjftGp2lMfdTB
9aiFQKSPEhxwudqYhPpUufjv+gSgNdtTtQw6Tat+2y7KCUUSJ0HfxNUhQ0h2ZXryGdXiHxZRUVKx
lIYDeBuzRv/TkkH6cW2rB6+ZhjZs3M6q7xqt7naDrP6C09eJt6IlEuPqvfVsZ73ogpijWxkCawgI
Y9K7kBuHIEX2NNDxvbLbKrRqzVb+SIdDLrMfRDjRyFre+Bqr3gfCf6lUaGCZSc2gynkG9rtkCGIz
c/yMp+624bbce1pnAy+e8WpTcAg8hDoK9jftlGbC54Z4MWfVaV/P4n5j2yzb1WxK0HBpeUjQEPvL
c8X3eV6+FKNKfL3OzQ20R9+6RjNe7YrW+3Fsfgu7bXrf5kl1DfohLeha60eXGJMTag4k7q7KbCK/
PW5rQOJBMvlNb3Og2QSAP+UANWNQ3tabOsswVJ7gaR5b+xUFA73daWhUd9cjSGLMh1gHLfHUyMkX
VluH4L7OA9V7dugU2V+biSp0GgYVuNq1CowTdXWxdVU/4QBZ1KeDfssgfFP5IKMUYt+MpekDYEcC
m0GIsUoEcFtFbd46pMiv9IQnAdo3baiPeURTdMlbU/3MSkPs7KJMgiE2rSCtDWvYNo20zKAZ3d/G
pDXl7QBF0Rww+btqgBfCgZAvtCxvR6ZFhVNzbTf1vCox3qP3AEVmz7EqPojL4HYE1ZUVlh5osa+h
9sxurV5iJqMDxzLxNVJXfg+GJ9NHmGo+cEMfjCD38uGl0stk2LeWllwNFk+eRnTZtVCSjuMtsSo/
1xJj505xshdtWWUbpjldvMPhfMilvmtjqH93NH93dLR2MesH6YfBHoLG4XVgpDKB7kges3sMs5oP
ElS54dD3PcT3rOFmTMAL3Gf6lYFqQZbiABa9TfqrSin3F21dd6vSWP8VS9BtbXsZ5xvwbOD4Zyp5
UAxSfqhh2BA6aXX3Xma0zMK8tuSbK43xuU3FT2CW9Zuy7R+rArtSVeX4Lqw6hWvJmjRAEZU0m2mA
CCmElu3bxHKLLdS01GfXynhn9JAj1DX1MlXsg7Ce710qrFta2OA9FTgduMJa0Ft97KOaBJFYTc9C
ZEOxn6lq3IJpf7zV8lirbgy7BwtYUU4/AXZh2o4UYKl98toSYIahHX1R9Mn4abYQIskHNYQdfL1f
pKYdUhTDws4WYPFDvXrSg8KuPX8YTIhQu8WvXhhDUGg9XGuFls1eWjlv/3jtFHs+asIWJtsbhqF6
rcRwdyuGId+qaor9lmICNqNgJddaFYkpg4Jz3GAXxo96LNzQLtHx5XQqb5IJUgVDCqZcsKOCNbv4
6bkItVOePrTORMOml8YG6l3uiz7Ar1pDD0Jdk2sfeDb+jmaW6UFb113oUjAz+FMPjKJfdTrnO1CL
VZoft/HU+iDHs2gwFYXKd+NYlTi5aYLHEe+oHkyu1O71UXDuOzPPidHGKlS6uGKOhv8GTUNSVX6W
4PfpBmiZh2IwdrVm0E2WQo8q61x2Z6i89Iuu2HGwchuZq8Jmou0Wr3X3hC6E/khlUgXoduKmxpM7
VZvKIsWWjzrdWFkeh4UJsdIwdgDTRWI0+lYx9b4BvPotqrvJrlATmFHa4e+I5QvwxvLARaHl0R6h
ljYnVLiWxrAxzAHzeBmNhw9RkGyLmffHmoh4U2ms/YDnGz6KfBxDOOX6unbT5uBigByOwcEAf+wM
+T0txuk9S6HNd6d1ZPjRlSaF6IvEJGRFQEXVkvhDyvIXaWxra2cWSs15RoNe0TjgWpfvbQjI7jyn
+20a7UEfyCvlpggbT3OfXM6MrdultgwyVYjAEHGJkUpSA05hXfMOVHAxT2vIsulZYGJO6nZMbaDT
7KrZww3PUZNbb/JMOs94wcT9YOTdtZWDFCenuB8draHpViKs3A252e1img83HoTxfDdVLt3kejth
PrsSd3ZMzA+jZ/+Psu/asRRnuH0iJIIJviXsVDl39Y3V1V1lbJIxxgae/qw9v3Q0XT3q0nczNzM1
bMA4rPhiwqx+dkYOebxk40XLQxi3pQS1OmHbpNIRX8ziN+ltto1UVZ5dopzLqP81GT+F3x+RtKjf
aTtss8bzGXFFol9YD4gLtKM+C5TnqfAS25gbS5AqOqALJsfC8aJpeGdIJy6hz6WAzUaKaqKAbFaj
ZUBf+iK9R6Q/Ui6hEM2TWL/yzNwqOQ4Hj3aiCJt6j81aFi8QKS87WbO9nmZ7bJAmXgbeAnPq2psC
JMqYa9+iFU4MENvpYJNQfmK9jtYOoV09WPc57q75FvGKkVpXixdY/MVUUv4D7oiusLQNKpZ5hW+s
K0USlUIpeOJotu2x3n5Ea/DmlEPJEu/BewERaeieyKwcWfyLR72fbw0D8QaGHEEi4txA0eGkJ2pk
3jncSKIMWuTOXDYk5Odcf54rV79rLdvdohr4m8PpJWpGUbRh8rqtsTg1Jr5xUViXaaY+uqHPriX3
518ojvcvkf80P24ZY5gCkXkZe04+9ch2rTrmrweuEkerlbS+vILdZMyR7MgvfDx8SNbX5CJL3UDL
UM+xyeEIxQ6sgU6iom4Fap5hjYv7ecAezoMxa8Li+U2tWABzf4zqB+KbZS08McJNwFn/morhB5Tx
PxxPzpFUiArvrHytM/fI1mG5H7WJo7zGVHPpT8YqhNUkrV9I6RDLkGFl+rVkW7ZfMml/YA+hSxz0
4rwjAsCSNHqsau6NVczataJNKC9oWOubsHP+7WQSsRsTFeNVJE1TSI4Ci1yJlT01RkGlxMKpTS/N
nKKyhSN+cCt56oU7L/Q/WG3sTYtAZ50kXYX5F1OkL8YDiphYW/RDkKEnvOPIRu0NNqo60Xg6E633
A+aowgVt+p14erjA2QEeys2rF3fZk24MH71OkeFQq4z0uwQb3KK1TO6adkTKpKgfRxP9Ghps9YZY
FlE8r2hNmnGooNsHpdbsIx5jAkrx6xu8/qprsualJVF2ualQVosEdYPkGvNgkg3b+AERcCKMzaNH
vJtRW6TVUURiYw2ci34aOyR+th2EkujufASom5l9sEohUX3eW+5dhGvX1zCXW3h1sUMFumLmccS+
EeVm3PnnRhMvebV4Qa+spTG/gjU8ydOJu4MvloEclQ2uAVhaKGptNBQdmf1DK+NorupM40TLVwBK
4JzI9ZiIrJR1+zOUMfa0EI1eB1Q46KVdfbIcKD5i7Lv5ibBmOgLWdUsJ0gcDt0/gXsk0dydCBCI+
VdvUL0vCs9xLWzwHoP+7Fn8P4jSIhgpc/48k3hofFBr2wWTJbpWZFGqc6rEIp00UDZePfrAiIET3
D51vngbwFidC1VbGHCvoSuFeZnXX3Qx+1xfLxvRLn/S3mzp35PhzWsB6jK8asaLHAIsI+iGRtsND
E+JjjrISrE1/ghDX1/eINAzzjLCxv+KuHrtriH7uTeJ/h9lxmi8ZNyS7Y74Psd3mz23OxvZnF8+P
ftQ+hZhWMV6Jfan9WD1liCNVuReu24si83KNWfcy63hSQjkOnaii2XcrtheSvfV1j4VRef6BJ7H3
XfbSz9EkQJtcpGNY70TqunsG3dtLwvHryTCkb3abs3wm0R3MM3G1rup5kLMoeonvAmFJ75NFn2LX
DC/ELQADUIKU1+fulRTVizDLt30xRWDp54X6j9gMP9UZES+w/qQ/oriuTxt6rbCqTmmbtwsbrtkQ
LnMxtDjItuCOq9a26+UM7aG/Q5goux+ynvYlLFm9Omxkvp9Qj+YuRXPWU7cJznY1hV5jduw9sOt7
Y+YLOyJVY0q6H2u6PQQ1hPTVkEabj0SY7C1iPfz7wYxST2VT7MfGbcZCmGTgb7K0H7HfgPIRcLYZ
8MJhWwqP1Awp+H4yHuPBf8Nh4I3QWRZDjwky7vw3BCdAAYmpKN8EHgai9zvg4kuNZzYy87yBwynW
DElM6dzaj5FsKIdEUWCx6nRDkKWu+aXp7XxCF9gc5Y1Tl2zjXiFc5MmjZqNr84YnL4sCvxiI9XZp
k7TECR8nPoeolQT2R+2zF08JL0/jluw3gdrrdYuQhOuyejdINuOnifEucb3FUV6d+VEm9XeIu9Aa
sWHTjWMqK1BeRC87wRGj6yC0abYWUfpua380cAB/g9CntwdoMPWNTM/gAJYeW7iUPGxMZk8jTL2H
1Gkhi7D2m0tIX+Mn1SC2N7cJWhLHCc7UHHvH6FUlETluIcqtSjZ46bjrhy7Z23ncxar3X3AudmUH
gu3aQuddTd0w0T222j/aAVWlB8sbluNABe84P88U/kxzanxEMWV026sl+4ZHzxBS0eLslmHTum7+
49ASd2gEQIDUHuog2FFh6MnXqStki4zLa2MaTS7pgDDhORbhSUyZLgC965I485zWcXRIvPCV1jha
LQN9qi1uDOG6eVLHl0z6D44hGH5r+M90Uq/Yo6XVVkf06DQOhRTMxZI27kHx2phKa78ttO90W3i+
35cIlxKlznDEMSt7S2fLithruyIi7aFrw0M4JofBWzuNQEdMg2myVeO0HGjSHiL9LYsOJkHi8hq/
hwvXu2lUwUVUI6Inn2P2HgMA+VGnBgfy3uczCgRhf1jb/gbnz+dw4oiRswjtYWqSO0fTKW/mqb0k
jjyIdfRfV0+oi65LU6QHMvWD9iY6Ba2dKl1vyTUjxN017NxHNJO49FP52Jntp+RDvG9E1kOXEYbt
pU2T7Elu8/ADDQrZo6WIBBsN8lwmDdc1+gItWnM2r2hMQI9j63WlhAxzyBnWlZ/C9fEr1mM3HDYp
f56bxS5aUGNXgidjuSDTMPcxx1xsmQpvTNARQDad5+eWMJgrMu8bDd0tQQnBXvfEVYM04tKF8H8w
CEdyMfcfWX0OHx4wL2QS5btIlVbYOpeZ8N8Y6yG8Z3Yp2SbSI4+RVXBaEAbwTDbAXjJyWVDA5wFH
5YJzrUXMV1bEPDA3RMsNAr9YYS+AaihgqcC95sCqQzRJ9SR6fs4RSV8sDW1p2yy4dy5S72IebZcz
zJ5bjl3KN4UlYW8inHR3C86DSF0Kz/2PiVI/p6gJczeN9zowISwk+Blo162dwVmqf+ybZDlhpQXe
v9J2ubStSHeLVW+r50hXkFmuwNs0exmh3YMOX3cV1x697tKZ79Bo+t4gj6SQ0ESluWbdAsiQfgci
gP5o000vG1jWG/wsteJ0lMBm5204g+HskFVJOAofeCtLd46trvBnCb9fmD2vkxbvFBDoLcSpLzOW
pIOdW1KwzAW20IuHSj2WvATA8FrMykUCex305XXzc9Yhaj6pnBD9RawUJcJBV6TyTs176vM4F8xh
NqQ8+m6MHS68LRt/sfn8/n1yix8/lYtmqylGIGZlSGdbMcSKPTLUaOaBpfehrVlhyZDmYTTgq+w7
l7dEkGLB7LOTeliAc6pw2HXpaO6Dadp24WaubOKiW3DLcs5dKM4HDq8hGFjRsmDCxdk4Uk4exOSB
CJYuRr6jAlh12qJk2RO/W2+h98muiIPje+1ihKpj2rg3+hy3Lv0+y1vqWSAOG6h4HsHeEoAxS4ox
iJov+Js/GRVYF1A3iHIfcPF/+P7GATu4uh5SfPPxVbOUcbcnAL419pV/J4r+5Dgg4oUIKIvQCxFC
fPA7x2GSILKdopguySYu17h/ANYS3+AUTL640n/cUgTb39kpCefJHyQRrwG9h03mPwTB+4L+Drdg
gQOWjtPp/34lsGtn7vjMjf/hMnTAPXDHCYKY1xCJJqPT9gLMSYj4LYGDVZ2xL9x50VkG9ptMLIR0
9FyaByso9JCflYI6SjEzDn30EFCcC7gXt0Un2gysrZ6utm7jC/RPCmkdAJU4GMwAzazAuXOzBePF
FmTNEVinuA9AYuQcS/Ye+9r0Gh/Iehl1q+/t1wSxSwHg4Oto+b4Ol8Ka5NAEsdm1PkcduobqRfgK
ZbIsltONv6W8WmLfQzBWE9xLifH993HzH28TZkSIYZB4As76szWKwhjlJ5uOHjJASbR9XEMwTdse
J4e/X+dPFQAe7TkLCtgiCFq8198H6NJESTwLEj1YNNZE7naGaA0b6XXCnhhAO18u53kfdkcsPTja
fiF3+JOag8wZ7D8yNCCfBOP4+8XT1XdtwpR4HAd33QfdKQq+oDT/vALabBHScK63h6w+OY+sf4mK
0J3Flkn2/aOfNjutvBNr5y9e1WdRERS0wAegV4M+6jw4P9PNNiBoE4FB/tGkCD8McewMT978nMKD
O8/Hja4lQECsUfXh7+/uH5XEvz6LM3GKbxAvDyIwfPWfZSooh44CzpbocV2ANgCYakjOcSR+otsa
7UWPfb5mw7MwsXtnXTi/uyGhF71y7KOjSYfcCh8hSwSzfAik14sQmZzHFjBl5OHVm3FiNXZOdXZf
I9mzoHNY32TT5LpcUAOK7GSjInWlG3kHxdSTlyG2uldTRYWme5yL1T6YIxAHAKSPE+ALWFqaBQRm
R5v2EhREfe9o/Ajxg1/+/cFEn76e84MJ0VgJfTPSzmBQ+6QXipwQkULA0iN8b9BPs6a55mmgngIz
8Fs/HpuTF28wCw1M/h8YC8A7vsIOGUurdSmK5qMZUGXYJPfdNJg9JpTwI3Huiq1td/BDl2Fq9WQ5
Sk8d6TYFe4kOm8Nmuhb0GcIztmxSO2uA8lhQoMD86qVYBVj8AqePKVfN7P8aRzyLmZ0Lo9YlugBU
8pXE+9Pic34MwISh0USZE3oaPuuzlGEZ7TIWPYLAzQkOKstyApH094f9T8/Lp1GIePmzCgwJBEjE
+fQRd1tqloZy8piuaTm0ezZ9o3uLyZd8B3wH5igayub9TJAhkmf9lQR3SfrdoobFs18pYs+Csz9+
CuxMEInB2oZP/vevPaQTgyJ1II/hPFzpsa0cqW9Rlw1QCJ6tertGyFIRoyY0GoIqHL7KovyPYXcW
k/7/y3+abIBFzLMUuLydAMA2OSh/T11w8lXs8Wd9GlIEEL0FDRGMisjUhLTp9/vcppmiLzkg11iK
b9DdDcoT37pTzS5qR1k52dyMmfi2eFUwNbc++SoM+XNI7TnG4P+EeOfINgKq4vcf0DjEAwNg5Tfh
jG3hMNOgCD0fGOOgHrvRb68g9ByOtWzIeTUOjxg7BtguaPwGqQSxf5izlhfc0o/NyLiUyJkDxLhA
d6atO4Ab+6pI6LO7859fjG5kSE3OClDwZ7//Yl/bZoFUvr6ZjBdXYgnGe6GXtbQw5e8slv/rVQU9
QjP6NJd1kpUscjsFsNxX9pfo5+aLOerzWDmnqSDBFs8uCiJ0vH76aiLpt7rtWnHneNgflWvMVRqI
uGhnMBmoR/vK7flpIcQHgevBW4grYg9Fsk9jU4Zq3YZ5kBCL/6JA+uhXMUKfJ5vPF/j0gDVaw6Ze
4AKagbpMnwJ7r231xVzz+QM/XySC5vm8GzwXgnx6asMU1BqaDn4n3HrRiOGaeNE+9QDPIwDlZonC
XRCzkgl2mwZgEPvs6e8/4L9uEh4j2Emw7GKO+XSTxmQCmIHP79p6LrmI9lN6o9Zvf7/Ifw2Nf1/k
/Cr/tWdJoeGJgi7gd+GK2lshIc8BfundIe/77xf6z7uBnQmGJuTnIgzx9wvNsaNAu2l9B7j6rRbD
rySBloHaL1aIT2K5f4YevvdzZCA8jX8I4YN+cYPoo/pOCtHlc20P0ww8TAQPqnU4fUUfY/DVDPVf
10TZLjbOCEI5b3F/vzW8ngFuW1nf0eSNxgcpHjtxQqFlPiJN16G+6u9P8j++rgwyVtgiYN6Ey/nT
K+N0QSEYtxgXbb8HqfQj1c3/tpM9P0VcAiLAhKB2Cr3cv9+R9Znt4A7ld8m67oGdXWhoRf5+Fyhw
+3Psna+DUzHsp7jSZ7+2VeEagWvdbr3NiN2EAnLQ713KcTQPNLCyRgO96MoOzO711vRjiVYZi/7G
LisabMogaZ1tsahpyU3C0FNmQXKjRpfkWw9mF3AQelhbeMIPFnR23kb9/MDnCPjH3OqD6EKE7rqJ
XJPVISNumaPSQDp1NSyZPbQBf47U5F46Ei2/mrijh5gL77lZyS9sWutq7KLoLqmbrpqWkZSpnQDX
xyh7RIvGGzgxYByRv6munIe5R5HE0jFUp6luB3f1cBzFkhw40TY3c7KVEF93F1SsazX68fCUTlAK
kVGSaq61d6M64ZdRCOmLs2t0GGqlruZtoPsNa/Zuauf0xCwgS6hlFFhxKHOgrfSh3QQMD8gIZzpr
wMaFzAvQ+5Rk95nu5jsH7/cNJYDZCeEfQ+YD+4x1e9MusUH1R50UzEfwNG8GHDLAr1x1EWRQ8ADR
coEGqByBbFazNj9kBIKNxF0AlHUNSmQooiq+Rix7yhP/ugt7/37qCLLeoqMC/rv2Czgg1lUCFfN5
3Wt+RLDTCrC1ucI2JNjByYsZVma/4rjbSiFhUUcOEQRrCVWQrtGxmp30KjpPzTeQgsPlEvc+5kcc
0nOSLGlwaYS4R0RABOXJwpBURd+ioXEH1hKvvUZFTNDlHplrqFPqV7pqCAYg1/4WbCJzUH4QPhda
b69Il4+nAuFu3Y2XeQj0RabPG7xIEyldFtLvIuP+a2jMVHlOe7Lw1jR9Ctewf2PoCnoEuTVcwl8N
q3tI37Xfm5ctguICT+UBY2KtWGfeETfmPUBqtF0mnt++DahGDo8Gyr8zQ6aTksQiyzEMw+GA1e6j
tlty7yaAkIJTwPjZyqEQSmwBYV2yx2JR3/e+zFROwSc8U0TXvwklbOF7NWZ3HbofbKLdHU4dXsnc
WHNAkDX0QEubXkWje0gRj3ehhd36G3BffA9ya8PDmSCyw/XyIeFbuaFs7iSUIVVgJPDJ8yBZY+gy
0eBwC0bWHtZG/GyiVX7veTbf1BE6NXs8kSeJ/WVyZCBKdwBjk4eV4QXkEDfwuxQSjmsv6PljO6rv
Yaq6l0mFrw1LYrToQjxvyZaAcIFGHRTOt81b4h3e1HKDB0xfotWERZ81QQmKyJRAWYZdg1miHBr/
FQBfHENeN4X5IGZkTMcK/9A4WPLW0GcCchTmnK4vfR5NVbr4E7pDiFYFTTt+RUYz40YzhHQg03lZ
31L5ZsO6AB+f2+idt/EGuqRB6opDNcAYKvyHMQjGZErlPujkVGSO2nJL2FDGhsqdgVag6AFLF50v
gl1k9XiMBkrKhtfp00Skf7IC6suWrxzMckSKFQMvdxuyyWEr8AsFBTHSlXCsZJjQcMfQNWAmnEB6
CHhhSBONL5Ml3hsAXptvBHhulypbhKL1LpJauP3WZl3RAa+HiNL6hYglxMjT3KNtSpDpIW0hSQ2Z
yPZdi6Y4PafLh420f6ER2PY2D6I9QioRgxYaIK0IG0jEV83XAyYev4A12pWtb4NnSFqmoVgHM11C
Ttm8xR7E5rnQnBaR1NtZhWxPkRzjvXJeigTIwL6EczObYslUgGR9cPR8ddkhRKJd0S51+ILDFKqw
Gt08hp0Rey1w3rOJrS8scJK7hc0K07gH7oai1UaChryeGxnvIKye7kEtIOm+neZyNpk5D8h1V0OG
cWE9k5y8IKMHg/LECoKO5ht49+4g1zUARA0xoWl9iO3FMJySCbA3awww4zrI2gvTEXIJ+ZksPR9J
dQE4W8noHfcCVoZy+tUyeCjAsUw5adsXbCdR9sc9AIgwupQW2oud70Fg5NF+u24cCoe8DPqfZhyx
MIBCv5pGUOTQmts8bBEoORjInDVhfQXdJoxW9RTLEwqENnSJgre10sw7YZr5agvB6vlDpqtIpV01
tmYtyOoNZR2v5MC5H+xYz2m1RLQrRh7M37H6ttVaS1FtC4CF1FPA54UnK9VgTNuBJEcNX0exJAQo
jNc24KUDepWMQQM/z1RXEyUfLU22B51xfa+k6vZThMums453qK/o4TxrlufetGk5OsimYN3wryEP
gSxwlv6xoczslTepqk7n5USNcFXb2WSnweiAXfbjo278pfB0kxwJsJ2HGeEVKC4MIJTw+VimCmNn
atKwSmublFsHLMRb0adRgM+QWLQmXnIDtTPUQ+SyXTPvAAjbO8QsBYVcg+ylA7ysncOksXqNPkEV
HVTQ2Db3qB/h+wjc370eWnXs9DY/jWhwLIM1I3cagoEKCxlq4TxrfjTzWXGdrSOYcICYMjYOujE6
f8x9/VOrsL+VIGbykPK+itsJSjO4uI9tyKIS6u7xQp158milKJrDYManLaCtX4j4idglWaJGwx5C
RJlCdAPpP3i/XwP8qjngQImcZQy3pRmCC3y6DEEOQbg7i633KQjFfDXZdgDyg4+NZbyUYBsLCNW3
PNpacjS9Z1GcBADghAPh6vJaQk4TTclDIzmiVMAgg7f3MXaTrS5bNgyVmv3kpHhkd2MXp3lmw+4K
9AsvkklBBT3EHfA/7LLqFEhItEBby3j/2vT+ljOyofEyPKvDERq0cxlBqY7fZvnaJxNsUjBNryqm
lVqgSunH5Ge22Z86XdJXa+FOY6gnKuQc+nttB5lDNYQCB6HYwWhFLtDyzSFCr8Uear7hudk8VoTx
bPZN20dFN0H7NHJUP/tdnUJPOeh9D6zt0mIDiQdvh3yZIZDQg6UVUJ5zTxmN8yANoRiDVmQv2ADY
ckigQVzPi440yFeUZz8BsClyvxColknj+boIKHhXYgUk96h1gJrJ4LubJnHop3q+3UCOH4Zpnq67
DbCVp01yPVrsDLgRE+aqrr7S/YBWMht6Oxl4bj84gAgrgMA076A4KxHooXayMcyU85zOD2vI39t4
KNoovhnPGjW0JruXBFE1azFsnv4epet0G4xz84so03yjW8KrWIIRc379swkaSLk8h1/Ltgj6ChoV
k8WWFllZ4WGILd1BY+xXaGGpET93DsHesqUys1gK1mldWUXAbnqJybfRkQOEIKZqPVR4twR5WoEd
XtcBGWH1QrubjGyyjPoaaC5BWAtPVJYvfhhVnAxetcAMgYAvF/jxiaCkyO60g4GvtwvLSc1f+Ebq
nBujIQZQdVyRDt6Imkh7GQPpbE+SyrP0NiYedJtmLiXR0SnWdLqmPP3ldONyNWC8E4hDd3DCYF/q
eHZg1GHlQZVQIVCWWa3SmmPqh/ODG4J6lyLT8DUKoXQDA2AeU+O1p2kattvE4yLJm2mbhgvNNwTK
Tj0bCwkmEztugGQ304I5oQ6Rdz0nIJKXCcBZuzYQ7rdxczsBeYdxu4c0jql2VyNx87JfbPYEqSZT
hXRqPi0Lb2RumO/gLEFx6Htr+/mWeGn30PK0uTCjhZFZWo69WtYsiMdPFNojXbrHfsFDku6KmSFG
nvO4QTq1hYE7tMNYHwbqppI06XeDYXDFlDJX0rHueRkTeWlr6ASajsXFtlrxVMt53S1RAg8Oghbz
aBz9xyxU4jbkHuResajvk3qc951dvQq6rvHRtiOq3DeIfahqzvseiLq4jempNtArD1y9eJOeql4m
3aUYk/5hVuwl8JB0reJovIlbvTykyciPvpYYJCDlkWQpP/BHsqxdhAzVEF8l6qGGg21sf8CBa7wd
1UgPng4yoJTEsapuuL1FwaWXey6VVRSaFrJHHDK6mruniMXhLtGxf0PxST8aPxmqumZd2UtXl8Lv
bD4so71AgE2/WxO73gvSmXvSIMs52gik4W6edrphRSazI0S+zw0jXjlLwJQ8dFBLdr29DhecliZM
hIVP+mkH3QbZnfnFIpp8t69jG5SQuLyzRkO2k9jxNGgRXA8hFAEttLNL4kPetzkLQDkzl3BYmR9t
D8Ie0o3oCro60NkprMqNGxMs1ktzquFagZigVmWz+fv6nGdLe+jatnA7OZJklWFyPEGOyHdRzNCC
sSH1i0Y2LEATQqFsdHcRZYyidhfF3Bm0TpeBkk2pJKWAMAUWdj1MjyTof0lhshs/gpgXJzRsXBzs
OcKL2uPKRfYj1EEH9IzNZWi0uUm6nlwEPTWndPbfk3TA1Dzr4CSXaMknGCRyYO3tbouZ3dVAHwqI
Ykge62GtkhlKOWThJ5W3LMEekm7I79pMfpBwDgsXcSgzk0aexDB3uwaySmQHxNiYOEgwMHl7FaSJ
Yi/iCVoA32AbimitU0YzDT17DNMYLGJ53aisRIoi5DK0bo/gKeOL5eweQGMqKuAFV69mlGuF+HUG
lZXtis1vtxMN1+YHMP9kl+lguUSIxMcqm/aJRB6eZdw8O4oQ62FmP2fkZTzoSKpb0zLQaEsY3g5h
avP+PBdbBN/ssRU/d60HKLFSoYOWc4jQer7x4ywgvg6T0TvNHOljObAT/9qnEYP3COarFn3NdeCC
I0MTRMXp6t0QVF/C7UOGi56p4coS6e46AX8IhEsPYJDAISq/ow+MEuhNfO/Jo0iqxKc6QLsnaX1L
whFHAO63F0NEh0IS9kH7Zr5AwuZyCu3YH8mC8SEgy8XxUIOk2zLX3vUhxOADno6H689+ekwYd6jq
lV0+9oj77IWfQV2jecFErC6iMfD3tvezYlSZ3XU1a4oxip9hz88OENz1H42FLW1boQKzEUrmmxj5
vMuqxxuIWGBUCukW54MKtvsEXMUxmQNZYNPr7yGt+tBtQw82hC544WhNWMQUXYzhlu46L7isleuK
jCv/dkRkD54hKnsM9WgpouZH1zVi3+L8BZVKOwNXgP0KfpKzQQ/aZgDPOj4BQV2ehiVBd97m41C5
yO5b43n6hS0iOcFcBqmx9HW+Jst042ErhZ4txstsHIFw2S44DI5t19ZLl7we4uF+FOAxcHhlFzA+
hVWnFuxTtd/sBEnYT7Rp1NhcpPXO5xqS0bY1kKB2tOon7DX5PL5nEDnBS7qF0PUrKK4hO8rTBVnw
m1LqDvvmLffATuSjj2HFaexgT1uCq2xe2su60+L57zDfn2AlRZo7mlugQsugf/kEVjLtjKdt4t96
Ovwe4hAOsOGLZJL/uMQ/ED0SNtAjjqv8DlYO2KM0alLxLfO7GyS/yhwWlo+/38Z/QJXUj86+cqRH
ofnt/O//BZPPZCAy8Yf4dsYkMYXpQ9wCiaTt9xSt5fnfr/UnnExB0cCkjJh96BU+w8krAJdxU8g8
N+1yaDp72th8B9PxIwSFP/11BizzFXn7h6wAfUjQLhAAysh3gTbj0zOMFaVtDxXIbW/ToBpDFgNT
1aeYAVYaahhkoItb+8cl8irXQ8369zv+kzCD2Rzmdsgmzsol+jkfR24Y4QYe4dsNsC7HDqK/7bXL
U3XaFISrkMR5pvvmM7JH8t4e1d8FWd7//hv+GEX4CQE4zuzcMXn2b//+hrW3MO2tE7lFOEGJknFs
W74Yp/91l4irRqEfugAg4/gcuBhbDpSYqe22bueyw3lN1nscGXJPnHp4fZrsWqwPzn/lcaXZgY1f
gPp/MrnA9GF+B5mKXtc4/PyhWPiPNRxC220QQzEflvV5Y7dcbDhvQkNxo3UJipQf/+fnGoGIwaod
gPQJP+c8s95hgSL+ctuGv4JIwEv0xYv7rCrC1+jjCueaOfCb+L7PzNO/vs2QQ4zJR7fgzaGIyjjI
tQqQjs7ceNst3PCvsUyqeAHMO33VTXr+X/9bA/DPpc+ZJtk53wfs1v/j7Lx2I1eWLPpFBOjNK8tK
aqkoqdXuhWhL7z2/fhZ7MHOqWEQRauAC5wINKCqTmZFhdux9aRqe20xEmLZ3lMb61A7pl2jQX6mV
bd+/hzK5t6lDE0OHadY7SwbJj+CVGpxGltsdFzI7xlG8hlOc/sp8MZwLFZQUhoBiXS4msNA6bUNh
cEwFoH2dPajib5ESryZSIxpebi/p2uPw1WTk7afmqoHW1swarB8cVUEbHNF6NWPg/Hp8aIqvudRR
qEbPdaCVUu3FakX3Y3GRNLYMNOYmNsCZo2s7ut/AWAbHbyoeilb/2AMHi3RqE1pzQHpy5dItuJWJ
5QQGcBrJijan04jEQiN9swbHoDYY+cmHUan+xQSkuijlQH0KEOfyu+UkIaTPyuB0Vf5HLN17lNwP
t7/W1fM3fawzE7MDKDL05sVwVThR/V1KJTtJT30aw9u4v21nabcI6iA2VKAgoTt4uRQfRxIyYDA4
f2tTnprYPfXDlfd1wovMzjkKoBOhHD6JyGR2aRnLZRo+AbdeVowY2gOENLuiZ+4sDa0KNXpkfZmt
yuIHK2wUJ/ajbmU3p1Vc/QCcxiTkCJn5nIskESBRYFwFr0FSbuihbcL0IINtVqRq00ZrCJ5Fc1iR
ILWCk36Ougwr6mzT2IcDMc5Oyb70TWXH1JWr5rOareiLLu4tHI4w1UJ7dvWQG6WiGxKAbqfvxU+y
5u0Z+ythJjA7grIhZNg6ZeQz/imNazzDi5YtWeXtpi/O8PXl0elUJS9dSQJUChiqawz4NSA6SO9c
5YPUPjNbuYGFeHf7uF5FamBcQPcYHFfYXgieLm36LUqgLRQlpEkZpAtD8qQnORwJxTYza90eCF52
iSyvYaKXzGrIZ6EjBc6UY3RpVq2qBupsq3c0hMAY7kGlk0l+mURLgvvvkOUrH3Xauvl5BYOC0yS+
hu14dmEYo2VKFeZuJyUJMy0f8gJqjPVaFLhw+VVQlBNLIvAGUN2Xy+KE0tCSq94ZVWPbj9pJisq7
2x9s2QSeBaC8TgA09y+QHRtR2fZOlGfN82BSdNSr3nu9bWXp+xikOga4f42XbWYlsdxS04Ssdzgx
dM2OGuMfRXyfN82m0Y59+/W2uQXnDOfjf+amn3MW/zC21Q4oxveO5NP173+b8kd4ffbjGk/mtP/z
Y2DI0HdNMOBrJatGzC3f09LeoRbyorn5A0hguG3UT0Yl2YjWb6zWeEoApmxur28pVAAvDiAfj43e
yvy8Z0wtAgwOByfIfBumUyoHDCprFaWdX4X1lpGbeMoPVVk5LEvHHjJxhfI2ad9VuCwIllZXgdQ7
+vjG/ClFqD+58GtlbdPdmW2qBngUqigOC7Rx06affTxdDGh5wXnpeOJJw0HKVQCL+KlxdYaTGTyD
+jQ9KuKjL/8RujswFLftL1wIWLknfwlXHGuc/v3MvNplZawEouwUKcQeVAm9YA05vrCNiLfKXAXu
HGnezEkGrUqpPZBGxyrJaoqhkd4KEA3w5kvaiqNaynDAxk/xlgzMUf7772fLGbIqHaVMHJ2atqIU
fEWCZxSCvZ99Uv1fEC5Q14dpGvyNupLbLVz5C8MzwFSoRYrXa83olKH3KujGzkdLoXNqudqOwbGJ
V0K+pSuBPZRzQOTCnzbHJkI0rRC2VKOTy94PPRJ/5HK+o9pOfdRHyT1MDxA+/ERcCiJq2vLvPjTo
bOAKRJiNqX7NEO9tGgWDLxNDE+DbWbGrzT//YIAQjZoACQkFgctT6VUB08RdMziJJ3xqeohf4OzS
3h8Ggqn8fyNz2tK6FUPR6goyARcD5HEvacQ0g2D96n2KpqL4Fa4AZizMtXGbpQsxFRlU9FyB5M7f
uUwf6qj2/wbTYruNTf9bLFdPUrkmR75iR5t9JtP3K3WEhcfRiMV6uX7y6I7Ymv9OPbMp/0ajgrgL
CB8shX8x+2eXzvJKwysgoXY82trTuLYWHm6fh4UXjjeH2oxKTDlN11yeB4FWV1aFOukHD0DaMZ3U
6AzV3ndy+Q9He6ryUQxSYQqfPzVGK0DvX/Uj7Cx0WsU6t0NTe3v/akimQFZOqr5X4YEZu27gSZ7o
QA6ys8LyGLqMylrSzgzfn05NkH0eGLIdi5f7ct/AAhG6CgM8pKXZHqRYTiA6MMSVSYilr8NmSZpI
8ewaXa4ndGLcURudAXSm7BWb2DB2TXbU6xX3vnSg/46XmIQg1yICcpVqSI+6vUP7AF6w7yndxDQ5
3v46K0bmtwa4U6XQhcRI5m3y4jODq7a5FuouGuHJnWpWEEXOI8TIGqEFgWuHlL3cJMIfbNlF/Xp7
JQtvu8FGUeubEuqr4pRMKhZSDOwdE0zSfTXm8sH1mhVXvZBcXhiZHTFU1eDwRGXPCUEqZuIppcGR
K1/5Mlb2L6ZoJEwDQCRW80CiU9vEGg1QhiETaLYslg9/pb+z8TEP9bcSyNU/7B+iEeQ8lINRb728
PXlcqmVUqFSoNLTUpLsuV1a8zZwu9K/rBDfO6JTIhA1v6aUJFEpykJQsCUmhiqfgsdNhUYurz6g8
1A8xQwe7ttHLr9AZDgAGZcVOoJk7NJAIZn67DY1kbcBwKZBhuA8Fd0I1fK1y+YvaLJYioaECkyfl
j0QKHrW88TeCUQebGoCVbSVieyjS5Mf79/rc7OwYDV7eEWj4g1Nq3QZcwm694Lh0HbSpQszHpLb4
N6Q6e6YMK0B3E8AtK3M7Ulha1ekAm0jfVvqDOEjVg9AG1hPoN+CWAc2xPhWSXZhExV1hFTnEM1mx
ERo1/Hp76Uu+gJEk6sfMdTKeM9txiNFaeO45AxIYkQiWUld4y6pu5agtOWnmRVF9Y2pbpANx+V0L
E4xXa+HW4l7apmN9T25d1aCMjJWwas3Q7Et6ZprWbYghd6DpJ2ZQVRanPumZLrHUz7e3bumwMpBG
0EGwT6N7FuF0gTfi4qh8poLwKHcDRNrCQQ2yZ1CJox13kG6KwbfbNpfaDbyRk5wzYpLMR8yMitYQ
yuVAiBD16TYDw1vRybV6SLuiT0b8oGRE/dyT8L6Nxbu8lv/BK+HUkTPn7aCGPfuQQdQXgd7IdDZK
GToiSOrMAVzE7UUubSxPLGg/hY6qbM5cnxkGRoaaFtAmKDsPiiCMH5TCczeuUpNmRLGxC9Uueq0S
f20sZNEyDyOhBON+5ryMp8SAxtlzEqnqOPFSlNQ0RvljAKu2pTuSsRK7LFw+5oR4gGkHqGQzs4+p
1nTl6cSJDpi6zVj+AmRX+59ub+a0WbMUn6YiAZ+K54HkfvoNZ46nFtu4ctVWdtQ4MrYNUk4u3E9C
1zwovXYstTraTKwUoLGjL7ctL9xFpoSY3zQsFCiuem9K5Eqh0fuiEyMiRsRk3UPb4W58a3zTleT9
QTolXwXsG+WSaUsvl6l2FlOZ9JCdptJfmE19nWDGtpCEp8Fc6x4tnJILW9O/n22pUIWxLvcRIXT7
LY6/SSUCMVs5eKMLlzBzdXsXr0OcSeR4ovLXqH1e0SNIshuHfhkaJy0A+eHde9aXAHA+TJrbPnRu
21roEVOjpwUyjWCR2c930coHHSQ8fIQAnvySmZrx1HhQcCFYq93lkHLq9S9pwpMLDxIgW6n/ePsH
XF+IS/uznbWYaAZPCGuIYL0V4L3L4L5JpJUdXTSi0hSjiED9fN42ba0uLcaIRUrBS9EAVU3syHi+
vRB9urqX125qt4FWox8A6cocU5CNVBND/OiJ1LXYl20CwW/vKdqr3wThZ3YZKHCWvKRaq7xlcFKe
qiQPfFuIJReK1ry9b8fQes7DXjp2IcUzwJlh8LkRGvMAMXLzoAa+5yAhldxxuZKD5pXRIVdosYgD
JTXA83KNFG5TwciQDv19Tyn/6BF4QZ6Vd3dDW8ffQ1CJHwqAX/swNKXP0dgLn2twNB/quod8rSmh
MHP12IdKb4S5MwRrz9yCse2iRkoP3DXolLMxfwoBfoLTUJW3PrRe66z+E3SCbAu+GIMfHIN63BOo
+3flMHiw5ZrjQzmYzR3UsQGF/LbQ//T0MX7HMhzKt7/C0t0h8zDpyqP4cOWBsozf0UNGdBLFDgKf
41j8zhOEZt17D0TjbVtTZHH1wc9szY5uX9Rq7JXYGlpoAuld6/LKs3jtTxWdWXggulO941q111SF
3Pcs/SRB8P0MWyNjLlohfBxjpXvSWlByt1cky1dLUhmhnhAb9LRoMc3eYbdpvHaMy5TScFE8d/lw
J5nAiHfQno5M+ZmwkEnpV1PMo103RtWTUTNrCAOJD0kxKAQxgFa7MivrNePYmjtTj4v9UCIWQP/N
2CiQTnzX6GI8T6MBmwza9nd7E1UnraEZOE3j6lf9Fp4EFUhieDLEYjNSua9gimUG//Y2XX/4yQox
GU/PgoNOSz+TQ+QKTkL7IFn+phvXjvG1w8KCZaBtRHnrGpLle97QIz8dnRSI3zQD0DrY067/8/51
TA18wJOEdle7RVoLSU0/Jic5jR8NIL0gE25buH43mea1eF+o96NNPj9PgSr6gaVAKiTJVfjYiqb/
URRa/z7S9PKD6rbdnSKIht370CLetnz9jSbLYBR0HUka9FIuX2w45atIDMvqBBHJRq/vWsv7BwuU
oFgWcSOmZoGx4kkqMoJZdRrKJwEOXGV1CdcviibrBMUiMuuIv84DOQlOmsgzPYjwsLXz0k7buCVj
ZhsxTgzr6I1N8LEz6I3qVqpCXc2Q8saq20IGtz8E0Mn1mvA9c61yU4tuuaE6/akPmC+DSh3wfurr
zV6gYvMctbK5hfXU3BdWLIBxH+ItiRqUKor86nW19mS6mnAM4cT1bObdx7cehizUWjLZO1aAC/Jt
00EsIyJr8NDJRfeWwIVqdzoUsHZaCXCQV6U4bNMyN9YaEwsnjIYSI/54SsoHczBWmNTMJ6eldAKy
mtyLoQp8r2nbZwbepF2rx8pgN1WCmp/WZ+IR6KZ+H8Lfua8yTyaoGTT4q616X4aSQio+lDsmCr2P
nm4Ee1gNmXS7fSyvPToxAoB2Eg0RPaJ5WpyGQ+G1sH2eNKUdtrVSKE+yGgwHbkb6AY2UQlkxuHAP
aGUCByIgUcG4zJKBiCjA80b6T7mvPEtD/TIK6cortdAFI5+ZkjeJFHFhen/Ua7eADPrk54ynxqLa
/4RvVTt0IYKXU3D5oMGedgTnwoitihaHhmbNlnpksfZL5Kv3i6KGyngQB4GJ67m/KeJuKHPJaE8+
XP37UnGLNyWuYUK2sjx6USJf/jjm+s9hcLN9mwDq93N0U5kGSQQ7s9w1hdalneElpSJuUAXiI8x2
X6wNgd6x0J1CNWq2zK/Fu9RsqblAQmgSHnEpZAv8p+lbzSvQHVrNdYUkgcvD+v6DQMsEMi+FlxFv
P3vaQ/QaBwaR+tOQPk04IKH9cftoX79ZE471/w0Y07c5y5H0gZ8uR2l/MsVvSeDo/iHNXm6buM5s
J8T1JE9tTV947nJ9F05biVmKU4kMgMogYwLtQdKI6a9Ct7yfegWNa5lb46aHGXyEFWp4fyYxcUdw
e8FSTWDC2S4qqCv5Qa1Ax9IBs7E87yRNZHsjHZXbS104OkB30T+ZYr+piDZ7wOjR19moBPXJkj9J
407zH6r+TUYbyz+YUbUt9ENQ3yOSsWL32l9cmp0tUBj0Jqk0zIaKNt4lvq7dDwlMb7dXd+0GdQky
OSJiYIoQdUz/fnZWEq/sx5Lh6NMQCcUmyoV2E7Rp8iYkUbePXCY8b9tbWBUBG18NuDnMNn/j3jN7
QZl3VaVPL+nwmqifVe377b9/nXZMAeF/f38WC9StFKaJKkinLg5Epyvr6lGiBwYpiNgqhd35cgAF
oFishFfXV26qRoKjN+lR4PZmZs04FTKlSMdTJMISkcbRXSpDOa5r5dvt9S0agmiQUoEKrHSOk4zk
WLDCaBhPZpkzhiQ/tB6Tv+GwKpu9sJGkEWRuYKaIfefvY6MRTrhlxYqCfmeObxXlIzlIH1VGomDQ
ur2q69iBLi8sAXR4yRgIFy9Poe/6VTeNGTk62HhP+aO5z339RW/uAqbEYDJ599W6MKfJl+Z6KH/B
erqZI2h3nTkwffbj9nquT/mlgdlxCHWpqGXJz2HkDQ9VvWcI/t33lpiF6AXINg2kq3PAABrDXUkW
gC7uRGg4fGb7lc72cmPvqmiIvHs9F9ZmLlBFxKaCryJwAh1mGTN88rXVKP76ZAO4mpIfBfFaCBWn
A3nmGZoUcGMBhaAjGiLY2PsyRzdvjQ9t0ciUA+H0ADbP6Y1EiOoQ5m0Dh6z1merkk5QJT1RGi5UN
WzjQE2BhgmUjnHxVXU6DoQILKwUg8w59+ODFd4gEoE1F+WVbrpWy14zNQBJ+0SqNUYm89OpX6nci
TPgyuPrIE2Hn+e0iHnX7NCxv4n+Lm12fnMlhhNpYXATbgguRHN1IeGlWCvQLd4gt5N1VeH1J6mbn
IYFHxcPXB06sl9EbejXlvYGK0NvttSxZganOohcvojM8h9CPijuphAWhk8jis5x8rWP5020L144U
rBaAn4n5DBrD+dOAGELRJy27VdYf6/QBllBmkGVbR8YKPO8/nLtzY9OnO7tE8K8ZHdysgeMKr8ir
eWGPBmRqJ3m4RTWS4dyVOtXSUSCgBmZAs+j6lTCyVIOlJvadEVIAhZ4QChT2qKzBgJb2kDiF+EsH
10CT6HJZ3eCRfbe+74TmwbLuJfFFkbqDIENjEf66/bkWLhPJK7NoFPsWSC+zsO98Vxk8J0WYx3e7
PRRD92JfvUl5eoT88C6JyjWC4utdnMDVk9L9hNiQ5o+63AemoKtC4+RQmgge0rim2X705GTla10H
e9ihlwEyRBLlq/kHNaESLhtl62RoET3RmW23pExIU/aZcSjltluxtwBWnAySCNJSBPA2p4PURrEV
y54h/ICilstwkQ/Wqf4ZIBmUn0qv3wn1uIEa4/YnvL7ThBAg5OEFA3x6Vf+PGwZcVcTdnNQYj2WW
nlBt2N02sZAUTDaYmeIJZmRqDlQ05cEIhqCHXiBtbY+xdyiPpPyYQZsQo5bVQOkQIKDTI06pJsKK
A/5bPb0seE+s8vyPJJvu1Hz8wDLVukDsvXYYNnjsA38bleZW0tM9oq33OqyEtsWMcKEouyGFuMUr
m9rWEwHFUwCVef47D5D20sVtUbQr12fpKMM3SnY4FYOuBtYEpCazUStqUM2KsEm0UHvwfZPWh1u+
Uxee4jibgDdgdJPI8arsF5pKXNFLq5xQ2WZ+ZDcob0nbdo0nc+k0UVUBqzVVVZR5N8k3mxg2JLly
Er2/AyTzIgnxylM3hbfzz0kZigdCxEFfKSLDICVROpMbx9XgQ/d/97EPOev3TDUOhfgsxQ7MSisP
xdKqzk3OIjrolC2EZqTGUXIJrIT0MVGaf7iGZyb+tunO3qLcbVRXD1mVl/5OlJ+5/C9/H6QmJw2Y
FqHC5aNQcwArVYxap4W9L4yjbbpGBHv9FgAAm5owYIcgnZ4/O1JVGqpfKA1pSXBMVNGuy4aIrv2Q
xO6br4TfI0nZrjiW61IzNkG76owJQ2I6r6wEnqr7iKxhMzpY/ZfYfwLmhyaPCjTJ2wX116goj2p5
uG126doyUKSCgCXf43mY7eVEnKaMHAe5/IR2CxI3vZ0PKyjOxefg3MoscDRNpZEGSeScm0P8PRZU
9S5xPe1jUSCamY0S4Gt4G+1g9L8GVuWfZKQFV37D0hM4uSVFmprDDHhcLtTQokASrKFxYICEaG+X
mNFBl++UcgUstHR0TEUXYYSeeGHnACUFlon/PTqimdw3XXyoZOukR/SI8+HJ0+ST36z5w+sgaepN
0J8EosTMzFWJc8zcMoaIxYkMcdO1z2F51yD+KzYutKhr5fOFAzORsVOFIJDAy872scqhZGzdqnCs
TN11eXsQ5f5Dmqvvd1PUakHMUx6guDIPIAqzbNy8GQqnheAB+cqwP94++EtnkkABugVr4h+4wnhU
vjdpHeWFI4UvMTBmuhOodD6hUI5W7aPUmFtNolKbrNxzeSoBzHw+yS6FHF4wcYoiLg+iG5mDEltl
5QQtFW85tXWAcoUb7vz+c+k+jN5Bcr+0+jcXhUwRrWP4gKTw1WzfRtQSJRKueOIVU//0cY+eaWnn
xaParmBSlj7y2W+cc0P4sZLkOihJp4k/U2pQitCuxLfbH2DNxswnGDSl/VKpK2ZUn+XsW6LUSBeu
vBQLl5G9ZlSfyFdlrmT697OXSGD+tG2KsHLgfeueUIwUTmjvKTa67JkNcRZDh63wNkCd9y+n69zy
7CvLOYPuOqRujpHAS6Me1fwJWqOdH8v2pPxe76PcGf0vt7d0wcdNXB40GIDKa9TVLpfbtZrEsyvn
DqyXm6D4Vim63Qv7Nvh1287StpJOSMaEkGJuYvbpBBA+ZeXicCDStzXpxURjG3Ke8pOf3QVr33DJ
u50bmy1KHQJE7xqMSfmzlXwdiqNX/argC1C1lWhs+kuzm4nzJP3DIQA4nAOx4LQSDciuGMwLPhfw
oqMHeXvfpIV4T4Eah2APcIFJhHH5gUwJeuKk0snDkDSA3qd8Ldzqs+IXT31rbIygtaum/OAOAtR5
wQOSVb8G8if0kGxavscwsjZoF9wHSfkrV3UHCNAKgmppB2Dtnl4RklIyt8vfp9aG3vfo0ToGfIMT
MLmOVrZg4WvC3MEoB+AgZkrnQTXiw2gwl0LLhCVMeYNWvJpNciwQTjIg4toOVb+9vecLd2KiCqHC
CJhvEim4XFIlg6yw2qBz3JIJoqoZf3RmYWyCMrrrq+7P+40xIwfaGj61CTN0aUxR8tpMkPNzIJI9
GX7y3IQg0Mb4pc/WEtGldRErGrAZMATAWbo0FVaCWelj0jqhGn5BG31bh/FHszfhtFX+wZkhi0BX
lxl/YsS5uIXFzCiERF3HMBbsd2LTPfZi8Sgp3rEAmnTHy7lvpehJCxGHjJOVM7nwTjAzN7HSE20w
kjGdqDMfDghCLJNu6JwK7t/M/y6qJzdcwTAsbSbvA2gfyN/ILmcOLR8ZPrGAxRAFh3eQpEFGEX3v
ovajRR3t9hFZKiDgoDklEznWNTcDpLQiAK9CdEajSL50VjLJthvewYPXz0ZcPN2RlQ339Rjp245p
kW2SlsVz2VvSys1YuOyTOBYtegA0dAFnG5vCHwL6FVi5NBB/W7WdlLuVtS48FBcmZv7OhzLNAPk8
Oq1Xberhs5goewMsy6Q46u8ZXN1kwwtU8PuJ/65QdoFfbZC6tkXt4LX9IY2dTNRXftTCtwZIj4dH
ScEEJTpbtmGmmYrWGhdHzj4kRnas9S8F3N5VH3+6vfyF1dOqBpcB6wC4D2P6AGcnFwCAHvaxgOvx
IMmtGZIqN0rwaGYPCNJso36lFbnwuNA4ZmoJokBLo7R9aa6GTY/5BEgBvF4SYPJRjGPkIzAsjxA7
A0wRQLoOiffgjRCdjlHhr1yi64sKXJHHgwECQFNgPy7tC6pWd0mbtQ4k1x/6ltEWTjo6COYqddn1
yQV8AL0UTXmAWdK8Q9BCclk2llI7IURlg/acax/j6o/WfUmGowitsFcXUB9Hmxy6zGYot4Nb7uL3
VyHokVIboE3B9bmqqRLep8JEJ3ESis42zWKjaysT5gsbyrA3Qwr63086z+ugcKn6pqmNk5xDvdqU
uzSTX7Q4fbcfIE3lJWYumcT4quErdo2l5nFhnBJN20gJw5x9veL0rm8CREjgdMkcGfIA5XZ5NCDJ
RyvH9a0ToPrHQRUiuwis1tYF/WdgNsfSEu6A8q0YXTglF0Zn149SsJhVZWSd+gJItCAiuX24fcGv
XQlDghRi5anLA+Rp9tybgSC6KUSLJz9NSzv1tG2SpU5VKxPx70pwumgLVsW/mk6T077cQkkPkKqv
OuGkWT+q5qumvLbyVyFYKdwv7NnEkvR/VuZz/jIzMV2VYGVEhUWHHFvM727v2ZIFhkVo5VDsIgqe
Dv2ZU6ziOq+UNndPsZ+hSC4+epn08baJyYNfxvHAEIF7mUDrae3psw8PXXMhp75lnYqIfgNamptE
l3Ya8imG7MGLXCUrZfmlb2OApbE4UigrzT0vLBCQk0qsSRLUTdWhfA5rqJI6hb/yeRZX9p+hvzWN
s80bkz5u2h5DQvAid89+Vm0Zz4Lk2DoJ7hqocMEY/WugQfgFGlTzh7JxITEVIMU+KYhNF8cCgJ7v
fwkR/9Cy91+kCWSPG0KQFFDX/FAUpuCFf+dtFBQ9kp9Jmt3DsWTBeHv7aCxUfSYsNC0p6y+D3zyU
lY1aic2800897EYw8IYPkZ/eN7q+9aP+R9914h0Lf5ORu+n0dPcP1qfiI0n6xK005xTVOjjHTJe5
olJOd1F/0BDyEx1xuM+KHJXt3G6bo7uGGFn4jowO/md0cs5nh4aUtxeg0DVOfTNsxKjZ1LzKfo7q
taTy/1cu38L9BmhOdgtZFZxLVwmeXrq+BMkeR/SkC9+KYA1hsbQcwAHTjA+cnXRnLpeTpr2Z0V0T
QOXpdu6+aV5na1q/l+J0H0XF/vYnm/7azJdwIP+zNl39s82LQteEUNkUTp4sNXbsIbzjRQ+l9f6x
CSopMqw5tLplWFBmT0mSQkkSA/E+5eV41+TVh4CeehSvReQLXwcQzNTfpj97ja0QxwIZpMw0TyAb
78os3yWJvxK1XIeh8E6ACmCmYWpnzG/YKME13Pq1e7JUYWOpb7n+nOl7xXLc+JtbPVXjWkdr4UCg
U4mvRzGa3u88E+bZRaG5ljynL9F6aGrTLvz+iKyioORTQ2NcOeELR2JCp0wzG9N/5yjbKhhyc0BF
wAGzPGz0Id8GbrsbpLZaeVYW5o6psHMsIDoFP3IV0csjOg5GBfoh6719ZeQfmEw/NoiQJKb8IU4N
VFoSbUu1HoEAomFfQtoFAP0qEHYKz2aX4Px3zJ+d0PMaZWxdz4FCvzpBya+hBKLIz5YFx3uOnsGO
KDZ/UHseC7PWvsSeXj+MgJHtvBzkXyIi9rdv5dIZO9uYvzn22a0spuE4A4V1B0jMXoTMto4/AvH2
PHQJwD6ht9SNK0/vQu1uaneQtMGZDPJu3vjICrVMDT3xHcusBZAT3+gx2YZUvPY0im01b6uD0WX5
RjILb99EVm7LWcCEcdO0dlEm/Vas8mIbeE2wJWRRt2EYxA9kKuXeUt9fCJ5+K1MxaJFCzTiPt2sE
0IYcnLSTmd2zFncvTASePC3aWla+Epcu3oYzU5PHOfsUUuvpkVCHvlMYCr7xu0+GD5f77e+9EGAx
f8PU/8RrM1EvXhrR0QISE1NyT53+UMUD05juJgqfY3WtIb/kS+i/ApeiKAIfxmw1qYuIkWy67klz
HwXrrpPCLQLLzGmfXHWN03HRFguiGEoSAX74clGB0otpW6oCi/IfLZ/ab/6c1wODEogHr03pLO7g
hEicyh5gvmc7mBexaHFThRM4p10eJrtcdT/7mfCr84rDP3wsnn4TZDS4rXmEH7QF8oeq6J4SiO0U
74NcDTvZ+xDTd7ltaOnoTTTwAKgoWF+FGrlad6rVdu5pFPy7PAkfvUE7VoO3UtdYqNhBQXhmZ/ah
uobapGs17snorY9+FHzvAkrjjWztlGR8FAJ5kzF6lVXKvhbFQ60kX26vc+mgsJ8Gw53sKtWky4Pi
aUKcMqDAixpBYJJ3tpDDdyq8xYhWpq+3bZnXMAQWe2ZstthM72vk/nT35KUMp8UoReLhjV+oMzb3
itsGhyKv9Y1SBOJGUCQkd5BzRH+tTEJ0IKvBltsaERYKRDtjkLNfgW98FpADMV0dRz1WH1wdFXhr
iOUPmlTH25IsY1/HAsLoIr3NjHr3RuD5sLWxtrYJzwozJqn3okeRe5dXpfWQoBe1sVBYsen6WZs0
qtxjKboNb6HqPvkw+m7cQbIeLC/5jgxd+TA2db0d6zE8dD0qcSjTdXdFqmZPSLtUOzdFSdBMdPex
jOI/fRPsm6BpEKrvknIjhnr7JNRVvimjwbBp5btw4lf1ndyQGlPCVAfUseKHcLRaOBYGZZO5MCR7
euihoOklx6gNvgxC7W8ZZeUH6+MPXtDSTgKUOlw4rfbjqFp2W3X+QR2TXNooffcHwZdue/uzXl0V
mk5U5sAY4j6vCzCKy6Y1NUZNwenabyDBkmbl5Eyu8SJImEwwfTZ1CqYHbOZh6pBRPsVyhZMY+I09
oi8pmOWKDenKjf01Ms3+wEmKK5uuytlrM7qVTAEhJBLpmTtiwD3dky679yYkPfvR6/zv7F1sm3Wd
b7IkHPapKJcHxlDDjSblwU8xr6WtEqCeoY1RNNhCYa0xt1/d1tlPnKdbbSqnZRV7TmsVP+k917ui
GZ4NQXoci3KD1PfKA7y87/9tyWzfdbF3RykKPMcI/J1q+pug+3n78CyuSCM1J2vWrvln5ByBr9wX
hJOufx4scVMnD5rkbcf8BZzSbVOLi4FMZGrYT4NJs8V4nRokyMl4jhsOb3GivjK5t79tYvEq/Gdi
XqaGAVLRGp10QfM/WOknQd/Ewb9s2JmJmcOGmbcMu0zkCJhgvqtfDWreBojR4EugGu99BKfjRvgA
pQ1xy1W6ZdQ6BC915aFoBFAkvZeHP7X75/aWLR6AMxvTVzu7dTntEU3JGrgvemGbDK0tdT+yMrer
9gFh4H9Z0NRlJOHBkcwzYdmIA9NgBMBhMnjryd+6RN4XovsPViQSKzJHkDiyqVwuaYT0Vp1c1qlM
0LoS1R9V0H8Xe//u9s4tHTZOMRMn01wQAdGlmZboWM57ihVt3qJuJzRHqUe1J9fWdm3JMcILC3ET
Lhhg5Mwx5h0afEHDHW0H6wk1kCPq8fdwtm7FTt38w5oY0+FBmdiN5gk+XgJokKvj6KWvuv/LNY5+
vxJyLW4btfWpPyqrDO1cbltRSGoPOEg4VXno3w3MKh50hAAPaVWspRaTO549WzJQUl4JXkdSttlB
iE3GSOuMdr3UDK+RlWh2k3lfxjR4xU/8Lkfi8t5EPvr2Hi5aBR1PBwkUyFVmj4adOGpRLZ2g2tt5
4iFMe1srPoXurhgfRjDNt80tXGCGI2GcpiROE32eu2qm6wltZoknN/vjpYZdBq7dwSioGA8FuMvb
xqYzfbWjgDumfhID4PMz74oDE6xhKp2itHMfDIUsYAjaeF9KwMhU9GWH1Jj0G/XAVkNUvm9bXzg6
FFenfIp9vS4lg6Auu8gLpVMr1RtR/lKWL64vrCzxuoxMPkA0zqtLhk2Va3ZAvTD3raCSpJMpP/uj
bDfdvZyJttfuQ2PruUjoHq3ox+2V/T31s40F5UlHmciHeRhlWvqZG65dYv84LrSTmkXFjgFrZkYU
wd8FRS0eE7FStvA2vUVjUra2UY7Voa3rdDOOdfXbLM1+qweZ9GTlfmlbudHYkajXB7n0y6+tUtWv
KQrotlIM0WNX1B7ywoL8IhcoIEoe8Zw4JBzUog+ey0H/2g9FcuyNXt6IYtPuidqTjQFuKN5mMQSW
ein6e2GM+l1VDEqAahYM8T1Zx8kdBbTQS4gtCilf6/ssHDx6L5PCB3gf2Ltmz1Rd+CPj/a15irVk
S/YgKb+Rpu6LU57DdF58BaZ2+4tcF+igFji3OPsisSwIWZWhhejGFgJE5sYIaTS5wa62MttNHuRh
r5CzydKPPtk1+vsfF+Ab03QUsfA1pWxfGF4uC7F5KibJwkJ/cIPqY2cGKzdq6bCrEHcBTQfUDBRn
dtj9ckB+TqDTHaEMaPU7t6ggmsJhCZmt+9/l6D5VNRtIw+3dXbjJF2ZnnjkYAyFoxsI8JV72Uxmi
H20f7PrkHwIociIcLguEHHnuroyA5nQ+yMYJzI6dyy9t8DE21+DMC88z3U7gJuDeFigcRW6Z4ff0
YNT/Ie28euNGmq//iQgwh1tyouJIsmzLN4SDxJwzP/37o4F3d0TxP4T2ARa+8cI13ayurq46dU6r
bNMBJcpRdvLkZxVsL2+aumiJ6SDAp1zEH9jktExp0lD0jHv6uPWuDyF9ysexfVYSC6yEHpTfDTUQ
dq4EGVeN6O5OY5DzECL9ux8gd/RsFgA0RxCUqy5IiyPsvrnTKKio5pofXaGKmF7pASXXTlBlZwSp
/6LpWe/oRY48Ys2Ba/pK34WFqYW86bvUA20blo91O+qvIQK0170Wm2jKatGuQj34RK6ngctzzZvI
11sHFWxrH2ZGfyeNYXAcLLQm+6oJ7mqkjnnOSZmdV7pwG5YgtC/v3cKlTFD9d+umvz+Lr+pYCqMg
8JGK7plBC7W6KXXFbqqrfHzokt1lY4vfCZ40nA7IKeWb98ayqO90wq5+34ZMjCWHJPvJAu1Oerxs
Zwp6s0sDcAIVP+5iamTzdJoORhmGlarfj6hE+9IP6/N8FQTBSd+Oqin/fSB86+SAo4U29H3BnJ8e
3XnCGs3bQvrCICGjuhDOo+A1T27bEqlzqrXuPdORTt62fwiGx6wybcXndinzeuXbrNmbOULdJmJT
oSN8L8TNnVKq+9RrDp5MAQlW7ayu11oLUySbf6Pz9c1eCaVreYpQDu69W+elM/I2fnB94xVZbKRh
h9LaBWUMSbDkZRvRKN9aIX1hAsM7jMYAaySslM+XfWYp8hpEe6IHQRG3ee+boRhWWt/TwtOs+054
bRvgXJ/P8MHg/Wtictuzs+ajO2ckIiZq61aRHuP6MTNXJn6WPH+qmE61BHo2c69RoSfXrSJw74O+
+BEKEEyYRnC4vFNLBSl4lwBJMPHPXs1rswx+V2OqW+59CzUgE58Muh4cxuN9OPlCJKmzqyrGV4Nw
70LlmA/WURfqbWO43+JY3V/+MYsLpk7z900LYnbmRl2qiK2SxVQWfQnWrzD+VqHFe9nGkmtMyGZG
YOmCfaBxEeqy8NRU5mhoExwXqc6iUXt7RHnrPxgCKMQjnYo3z7OZg9R9bqIxjIMYyW0jKTspiu/0
0V856rBuLxw+Zi//MTTLbgxVlLyuGqmut0pwXUAsv5PNIN7HnfuNt/u4EynLhkKp3CKFWuzGQXGP
ddPm29HV9F3qV+UWGi1EX6S2sJs8kmxmkH8rVJ73MVRjV+loNJvapeotyG6yBQfD3FTSZ3sETtBI
AwyPrVy3XuSor24SM9U2fpVRtiaf2MeGGGzzAUG8so7LTSEHlRMXEoP9MaXw1Grb6zjog6NVW31m
l6Za2Iab6RtjGEunDQZtl+ZZelV7irVTgxEt96KPwRJCQSf0MRxsYA/3UUbE9sKqO4h+aNg04cZn
czC4uJHZ3fdloB1CCYpUFMkNu6tq8VE1qGaMlFf1KmKuWBzuRNdjmE4bnxP+r7uqtdLtaIzjvkrU
F0OPf1WRyr9SpNXBi8MbVUwQqfeNfdOPIjoFBcIeXR87StGldp8rDFyOXnsTDKEAXDUenNhkDtJs
vOFRLMg9clg/nTIP3Y1ujPwFFZEtxC7NBr6+7FlL/XLTIAq0afQs3pdNpjqw9PQOkJL6TggUfc/M
vb5tTOarAK/3m6DULJQh8y9WZHaSPeL426wvEzTG6wZZJregDVHlVG+8wLs1ojzYFEE/2j3AETtW
xtdiMEanbCQRqU65AJpS1nYakT7RaGzu2jQTt2oPp98wSVnLidpeV10ggUtrWn6k+wNBBfnZDVvp
yiqNznIgZWp/1qknaZsUXfWNxtypVUeweJJg7pgSfUvatrdB6ydvXiP8lLsyvR1j0rfaSoPHZhCY
2Gq6zqGXaThiUNdb4oX6hK61L1117lOfmtbJF9COG7Xa5bcOxjUCxM3GQ9jF8SyaJpusGbWbKA2S
28QXR6dtcgtB1bzeyGmSP/uyUZxGEwnyyZXSY8+pscWuF3n4BCRpUpjbBhLQdD0QGN6JgQhUoYxe
1Lh+M8oyuTObRnGoZ8lvauGZOzXxvD2KWd2NFSrmpinVfNerWb6Ja4SqgMhX93FRh5wiL9+lRdVe
BdAtMew+VulWRx9vY5AaXFca/IIUEVlonwSbWIxfu9Jt9m3nBw9CiGYZfDPes6x30kTZ3lLP9uBi
PBpZNOyTvCxsaCX9KykUrIMs1ppjjL7PtKpk7rNK6jeZ1LXbIi9VGtBIBo9p5x8Dpcr37fjWIkrv
47cVZceNAqh2peywlJdQRYTKjmyH4Y9ZgBe71uj0LHPvMz2buD2awq5SH5Z08S1z6xvE2P9cDsJL
sXFqgwMoZwbjw0RUD+6j9Bj1ui9666AUAE6yvjpkpUtUkNdgJkvXF/JWwGqAU6ukee8jflOGchoG
NPkTtdnKpfRQMX25soMLNv7STIHYppOIIOB7G4IojXlijuEpSCq7M6iEDF8ub9nCN4IfTwMCBbMH
3f1Z7pR7JXrXAUOTuWZdBdZXUIXh2Du1QU2m/v0fbPGohLJkYryYd9p7UzBNfcjCUxsb0G3u+BMp
hB15+CbNVy7KxXWd2Zpc5SxhC1JFzzti90kBMgardvh9bEW6G7UeO3AOanYeqt8uL28h15hY7Ck5
TInGh0KzIA6eUg9hePLTYC+6N0OQXQXuy2UjCy7OvA+YD47VRFkyu/5lK1BCEsiQ+TBYcAn+tfhb
cruta60Mhq8Zmrme2QamGee4niL9Mc3vqaDabvlFy1bagQvf6d16Zv7HsJCUBqmIh48/MlrYObw8
CbMYmvdQyT//w95RNgdSSwvqAwBDGxI99RmZPKEPMQB6T0L/C+wI/mNRBXCMKPmatPKCR6BbqJNo
/6UYUWYfS2xgLoZHNzx1sgtsKrwLTfGI4tbKy2HNzBRFznxdUllUbVXsIYNKeUFLVb2prJUDtVQ8
ZDHEcwB+Ey/ZLMPNIMauYS4NT0MuxdxrTHvKAcW0WBuH2yZTWodrMAKwnqiJEzaJuFF7K9wkXpSt
5NqLPoOWG5GEeqY5Fw3rukiQw4719tVDEt3KzaMbnZTgCOnxiqWF+Asw9F9LsyhSJoI+emUdogzJ
xISrqpETcc9fdsvpopg9pzFCD2BiVLIo7L3/fEMrNG4FH+Qpicm6escXfo2Nu52AXJXX2k3yp1qT
XVvwmKkjwPZN35NOy3uTcO3WUhcLYEJd9Qqm5ae+472plWtfatEO3PqMrk0srMZs/2QlZpJGhdtV
rMpNZb7WJMlrExprNiZvOfP+JGyNdIy5weq+tNUWgoIg50m7UvSYfunsI1GqnwKHRrUGpZL3VjzD
V73YVYKTpo10TN6iutihcFGCtbnsDUuGUJ2ANYk+H+2a2XJCrS6yRtIClCXvfeVNaN7q3nDUYa1I
tWZnVjSSS4PKK3SxxPdfaXyVBb/LdmPUa6DghRP0t7PGjciV+CG/EJvSS9QRVrlOHjau5dtZspaI
La4Edt9pVsukcjK7qUYpLkU9GvxTAPLK1sX8YIbps2IIByH/NJ0Iw0aIkf9ja3ZdyUMRRCX30ylu
0TayJsWhfBDcjay54/ayIywFXMb0Jvls8lkYvCbHP3NsIQ69WvNbH9VCc2OROAfZ+GpWwpWcZhvN
99/kStz21FBt17C2rSu+Rqr7+brXu98w7f3Zb0hrSszQT/qnVmp1p0zNbRWkD7x41t4Ki35yttiZ
24/VGJpuJhKRTP2G20x0ELAQVrZ00QgVc4qXpAEoMbxfjRmpgVt5JasRrA5AXHAj9SCDLn+3RXc8
MzL9iLMtaxh/lrqu8U9icVKUn76u7GU5cST56bKdpbhHB2iinGR05UMdm0ennHsDjJC5HtqJJjFC
uk2y75eNLNxNKP38a2QWJTIxhhIAstvpqtWqkxhcCcKNkB+i+GdT/KrblQ7l2ppmb6o6Kiov9DCX
iV9ceCANaa8pK9nSypLmkTwRxtREkJsladJmEPoD9HiHQmy2ZtzcVmryWHbqjtLNSlyfdmp+gZzt
5JxQOi9AhVR9hFnhh6c0duieLPkUpt2+rwobrMPlD7eyk39pfc680OqGRhfRDTt5g7DPhNEH8i+7
kLk0KxfjmqGZu3eN2xObMKRnf1z/QTepzqyRHy3amEbtGF7m/p13yksj9epQF7hEVNUO+odi+Ja6
n3+ITAJo/9iYfsPZhnkQo9e96cKEa2VO2r6O2peq2Ynjdey9Xf40C+nrO0uzmKoYlddpmUe63m3r
EUYk0MSy1DohparKH3eXrS2Fo/N1zU4w+AktlgQzOPXSTej+MsOvkGqitPb7spm/TZYP/s0VPEnF
T4/f2S0cmOEwjJMf9CjR2HXbZrelQnW57I3ckQE8b0FCq2DwqC12uVU7LaRkP+SG+fdayL7LYgfP
UUvTTy5C7SFJk/Y4iPpr75EKBRmTQoZVG3t6BsZWarXcMYVwmLZLssOo6DzbDKCWHKHgtXNIQ7eV
BQDdBFRjt2o17vTE1Q4ZY5IrJAaLu8vIO3k7KgmiPrtRiqaBnWVEZE1OrFPnZ9cZKiqFMDphpP68
vMOLbgOFAA3fSThjXgvyCq/QjNYKTmNC3xkIQH3T1vQx0InIr9vSC2yTSeiVqLV0Y1K5M2SFxsbH
IleU1Woo0tk4mf4I48YgdLaaGishZNEI4+hk1szioRn//ujBDJaWQ8R3VotfIdQWafvr8tYtxo8z
A7MzANA808MStuHAMw7TOGFk6U+otmwvm1l0hkl2i2kcMC7z1H3UWiNjloTX4vhH1ganR+qq1L+l
o7hiaHE9cEoAo4EJEbd7v2FWpXg5KUF4AlaB3i7V60hytK7bfH49tHeAGdLOBmsyu43zpu/cKOmC
UwWrE3WmhCmJUds0lWxfNiQtLUhhskhEARw01FxqRAnzXPZ6fLv0273vpl+EChheK4QJbWQaFxmU
CBFywqm/7+IRhcrBLhLjNnL7PYNue2NtIG0pR6CQB9gR4kBkw6ffe3YZWL6uR4FreqdRVO6Vphs2
vssLrFK6q7xWN1aTnzy3eWna7nB5J5YO+V85Ax5+MrxTM8OdIKKvJDGexlHZJV2/UTJ518vGQZbr
p7Jb0zNYMzdzpFFOejNPMeeD5ci7fhfpwkZXZEdLhnv6mf/BoaAggRVpouxiTPT9tkZtzujpGPg8
BsOXQono00eUfwVbaz7NEsIGwY7NixAEGA/3me/WkZZA/U9VYCiuo+q7b329/KGWPJaqP5n3NJ7C
W/39UuAyTjxTC6JTWnB7q/21Kj3m5lr7eikyTpTvsOOBWaEk8N4K34fk3oyik+b+Sr3v/bC/vIql
pPT83599f6+JwoQCeQQJyE0HU0IRvsbwDHjNNS/oXFgbfZ7+uXmOcG5uFodhWxkkt56Wo1Z2WL34
aE2OdJajlY+ztm2zj68bjV8GFcsy87dyTMEOv1zet4+y6NNV9e+HmY8Yp+LUUsviCA5T61C315F1
LbhHwX3Ogj+h2Dtt+liXvxXr2Eg7RRKu2rUv99H/Jmb0ab6FMhHKubMlZkPIw9wY41Oev7TDY6lc
ydqn3/7c+VCMTa0hLpo5qj30gs4qBCE+BXFFjpYy94UsVrr28v/og0iKM3GAPhJw9g/vWN0r9DHS
/Jiq/EPibmnGPsTBQw9MP6mu1Pp0+cst7BuoLKIClH4MIMw/nGEIY5CrYX4ymqvSt+ym8e1gWHlL
LBoBpQ9dGK9zYt37Y5sZQSCg+JidDGS4D1EQty9qEDbPaldYnw6plIiosELDTFeIKeD3piIJXhpU
E/JT5sGErB+H4ZTRUF+j81lYkUoKwNUkoiz1gX0WhLRhFD3K4a1Ae72g0K5JZbmxRqk+fvoDcePC
NUcWNZmaZdSaGCaaEo7ZSaawFTGEC7Wk0wHdvWxm2pf3oQhxuzMzs6vINQIYAhTMRPnXouzpEFq2
rN274rUgnBShdrph5YX0MShhEQZSdPWmqXB1tjBYTMQsGdX0FJR/PGXc1Obr5SV9jK48DCTKWtSn
8Yc5RJPx0N6Q61a4l60nNWS0Vf9VG4U9dtvLdhYW8s7OzLvB81hJU2FH1Ts7i1+KfMXAx6yEhUCF
QMyBLZJ0+r1Ppx6qNB2a0hRICj6M6eQoL1aV5FD4tJVyreK+ABjHHo0k2OimV8480NVZpYqFPGkl
SwwqlwCHkp3E/HydP/fGdyOG/C794uZr1IqL+0i5ejq/hNm/d8xZkjnKTWIVVsTYXQT9rTzBhD5/
lrggaC3Rf4T4Y97mIQhFYRwwNRYnInIAln9kfKg6SumwRtqzEB84rADuWQw9wvnTB53AzFejkCqD
177UdbaNFOuaHV8JrEtbdm5m5hl10qn12GKmEOSXNlCfhmbtqyw5n0zqyJQdoxIs5r3zVY0SZpmi
+YhyTOM/8qYMrU2YXWV+cJSUp8tHaXHb/jVmzHqqML7lVpoZ1IrHaOt72jcG2O22U18/bwbeJF5w
NBOYN5mdWLmvUzHrKa6r9aNllHuQpg4wvJWQurRzjOrBpUSOT6dstnOBGLRtlfFxDBl4UcnUrZs8
1mJ/DC1h6wvhWuKwtHmTrglXBcf3A2BWa8ZYbeQCnzOT0NYb/yAL+a2prY3cLcVVigdTe2kK3n8r
X+fnlNKWMZg9HlEKm7Bz7UZ9aDp/A9BqZQeXLRH0DAZXPhJVj2qMeq+Bpo/XkUKKll1Q1s+qam/2
Xy97xEeSCFwB+iHDhNeY5/08xmZuNtTg07zTQGxNeV4r5U5nBM4OdpBQVpuAGlb2H7IIjDK8AkZW
J+mbvujZTkq5wAxlxri0Zd0GqNmmxbVvrhFuLbnFuZGZs7fioIdxjZGx+NIaJRQHR2NYSx8WjSCD
gjSvRLSbVzth85QzC6KEU6ME900/HJu0O7XwFKx8pumBN0tT0AyFAQ5qMm7EueylMMiFCcgeO7lQ
QRSKKn3h7hQhOo1a7wzD9NJQnaxt4DVn7sXtNnocbi//iKVzff4bZkHXV7XAKpWpa9Zdh9mLoKY7
Y9Q3sBTYSI1ctrW0r9yEcOaApPxYCIKUE5WTcETVSkoeul6/FeANrGjMXDazdI9w6xITGUeD3XH6
GWeOWIzcGxKlOjADQ7WLoJF8k0sNDvXLZhaSTA3Q/kQvpk8v+Glnz8zAOtCDVuQuKVUCbibt0/xo
oZnjgbf3oezTsqdGWxsQWwoi50Znn0uo5aSWEeo5mROQO/Upmr0Uvuv44n/5WLxApwUqE4hrFvCr
xE29zK8o55jZrS/wSrSywAms5vOZMxntP3bmLJ/gMsZGaemowrewgS1446+xQi2GQ0ubcCrQT/Gx
PnwpoXflavRPvahf52P+5CbmfdoItth6J4CXXxhgocKqnyJUmYWwWDliS25PzZg6+9Q/keavedFs
B1eM3Omb+Xc8t0+wl+1dU1njk1y0Y0B0R5WVF/A8nADp66kcdxCR5YNT9299/Wrka9p+C0bwagbF
GPQEHDvPA7LQa1VEZemkyZBFacJxrNDAi/rj5cO14OeY0WGa42KGS2/2yTzw2Ikis2dBbzDZ0YN6
0x1PePCaP5cNLa4HqBSoHPDxH+ZU2tzvgqwGxDSxrXutsq8lzZErfaUvvWgGXB0SzhD/f5ggkf0+
rOWB9CmHb9gYasZ/frfyp+WoSdBYyj9WZjimtOsKL4gCavpaxdVo2YIOzD9du4SX3lTICjBmxwQ/
1an5EK5QAr/vecmdwuabJcS7onWdWM03sKvbLaM4UvQkyQWC2w+XP9bCZfXO7nShnoVcD81PTat9
cFp01f3MZ1zh2c2O6cj0g78W3xeuEYrh5GoTBONjkXlo+1EoWuiHqVj8iJPUqYLu+fPrYVaRtjd/
AsWZeXlTo4Soq6NwL9XfSzi1xep+sH7RLtkI8ad7mTg4jCxcsrzkPkglFUaZmW1YeKfQIw00Ic1x
t2MTHIpxdC4vasHVpyinW3QBQMeqs0Wpnsr7PlP9UzJU22iUDg31S6vQtpfN/OUNnGVP7+zMrsJU
r5s88xT/BEbr1hU0B2LDXS9W+6B4BFi/V6TYUd3Gaem6U505VGbu9Nlad2shC3j3K2bXZB3CR8Ps
CNcXTNtqnTlJRM2xv47Gb5bbwWsAznN8vLz0aWUXVq7NHpZhJSWjFJJ5GHplB82dhyxT39S3TSnv
taw76fXKS3bhKBikASLgfm0CzM4W2aVhUae56RP0lU2UV5tq7cmyYmG+JHSRlFapLbKN4JYuoq3X
r5f3bNErKQwzHsnIIDW696Ej7yx4txRokNxh6ynXRvykrkoBTPv+4bvAcUl4n1RX5ljFVi09l+I0
+W3Y2mLT2IN4Cq2HIL5JxfYqMRqHOXQndFeeewtRcXr884Uo5VNqmkX9QigFaGISzOqGd4AO9mve
q89Bq9Z2N9TqMRS8tRfSkknya5XElwnoD7WnDjWg3OjJniwt9e68vEyuSk/Qtsz/FU7YjtbO6qLs
7fOfkFhpiRKlm4/8RWWlyhW0GhiFKSkvf1Hw++V6K3FyyU/QOYCYZgI288d7P6kkKDSYjvMANf+q
LQGtt2fmS1aeDkvezqeCAQ+sPa/J2XkyMnAGWZiSEYovYXnlF2v436VVTDyUE8fDNEkyM1CDw21S
iMzvCx0w55DThWWM4Kbp3LUhpoVEjYTzH0vzIlc2+krtZTDtTT39sXpok9qBfM+OtZXeztKeAZBB
YhWQDJin+ZIG0dXbgQNselmE2O1gXoMPSlcyjKXQemZlHocSLbaaZHqiGmb8IivtXdZoBwS6nrzI
PHCLO1b057JXL20gEEwKADBEItc0czh9zCI6MtSn5Wa0JfEukbg1jMo2pe3nDU1lJ3WCF30kl2qF
uAv7DEOull+5mefavirsGfvYeNm4Vr5bWBW1YnpKE4UFIJPp788zNRgza7NF4j7zh9iu8Y1MRlTM
a1/L6ufldS1lozTHpuQGgldqoDPPSMYwaly9Qm68dW/MMnvVisbxmWwG23HwvPHUluGVlavbOmvX
Mu7p356F/HPbc/fX4z5QvQzbIyU1pb9J6DZ14nUtdNtUeylKSGe7FRddONuMvkGeS4eLFc+H+qq0
s3rLLQE/GBoMJZ6tdtomttYKo4tmaEBPLF2E3HkVhTnMPhCjkYeeol9JjYQauHvwVWul6L9w4AhR
k1DF9DSi5PbeUZKizSu+KSWvKHG0Yu+2B/DUrW7aWZaDfDZWstOFm8vk2UqCSkIjgWh8b09Jikqs
UiUiX8ucIYwoLYMIlQ+G7x1KY+XILbqmrk7CQAaF0Q9Tg1ntlkVoFdFJzDyYcnPHjy3bbyUHvU9b
ZjLZaiCdeE20tVzkL9B57piUmadsHw5d/ni/Tp7Nhl/JaXSiC2Vco8gQ235Zqtd13PeMUYgoqii5
ScExy5yO4dSdWha/W60brkw9+SvjfeMGZYjqnm+EjwASK4BRurUtMvPVN4b8qulUyJtpfX3+pWxO
/W6ozUEnfGBsS2Wz0cwqj4iH0ZdMHegGqTCAZWutoKX3w7mheajXoyxHl4lvU+hWb2dicKyK4MaI
bsUMqr/2IKn5TdmlG4jkN7Cd7AQtPlbQ/lyOXkvHDMfnCoVMmZMwey0pZaHE+GpyapLxqkQ1D4yc
J/++bGTpkEHvI6u01WkQzaNxUKiKn0ducir7YtfEzRYJuw5ppf6NqtlVV4qJPSTCGiBsYcYFOnGy
MCadoMqx1NlZ62laF2ZoxYyzZo4CF7Kng/COXrUgtWvjCoJBq4XHNd4ZxZ+gr1ccafEDM1rNdDqP
a8aTpq0/u4PoWKJxGXrJSbEqW23SAxRlR9cvgB3G8rGz6PxOJXXVvBrl9ls6yNdmH95CLfp6efeX
7kLTnPrd+NvEJvv+d9TQ4jVJlCY4GrJniSa6W8Gr820AlMn2PSX7vEshfjbNwNI6I6zOQqqQIl9b
WYg/1X3q0DJ0AuNRar98elFTscm0JhJA4sWsFGOJadIPPXG7CumZ0X6060nXCK5FG0Ksy7YW3Bcz
IDWnt+dHvnilgU5U6wERhcpjIGlbN7+p47civm2SHzB2rdwQH8UVJr7If83Nrwi3KUsecpgz5QfE
68riKMGm58e3mghRYX8bDIz7/sxN3nfDU+09Dn2/SWHV63627luq7wTr7X9a/99zdu7ICswWpRDF
4EZRMRkfahPmkYc2e/Tcr7H447KxBbju++XP3MdIparVrQBrjFoO4/fSu86HH6LwmpvXlVvbgnsd
Z5XtQlWehfdxfaSuZKfqSpazcGj4CKBEqCFRaTYmnzhb82DoMMVVcXyKtAZ+bGGnifEhsuR72quH
yyteCMHvTM2uygaeFU1MMCXG10lYQRB6rOuXyzYW0g6Se22KgtCeI1Hxfjl0RvMg1YhFOVpmvv7D
6szNcBM7lbdiaGkxNNgIuSge8bac7VtsVWOeZXIEUEzdxN5tNl38qzRri1a4oWn1krJ9QIypTRVq
hdhxSXsJY+GiE7c3qr7iAkv3xyRrCOMS0wnMy842TZTkdkg9IwIGad40UnDMxBYIwOjk0CPwnmGa
RIAZz2NKpEifSj114MRfGbVa8kMAkmjbToz1H4BdhYqMStclMbwPjbiDvUXbwtIAmX4CRUutt2ua
B9JSsKPgTPOe5Ify6fSDzhx/wpMoVp8kGIyuEiiITC+5iyN/m6rG9YSpFf1ok/LG8I3xSsnlY5sy
H6q2P7U6fKnl+K4J8m2u6Ld6Ya7E/KVGGh4F7hEoFYMq8xHL6Z0li4Mbn1CK+a0Xdc1NCoivgWLk
yovElskjFTlFcQj2qRTe6FWxZ4pxTRj6//gZOMSEtWObZgfWJwrlSqHFJ2UIbwV46cRY2is+sSlM
c7iy/Du9Vx9LY7iPkvRZH9rj5cO85P10sTnJqHMDYZvlbEGWFEWtRin2C0ep71LAjGKw+9+MzA5y
pcJ9JMZBemq1X2l9ENrfo7xyry4FpWnsB54AGgIfqnhFNViG5+nJSaYoKhY3g2A5ot4fhPiqKPWV
9Sx+tXNrs4yhbqteLVIjORn+D0o5IKGQTTdEu1WAmoa+45VMyyVXqnoL1HHlTl86VOe2Z3daXqi5
mMjYDhvIYdWn1vIdZpJsHXetwucK+unLX2/p5Qcm4N+9ncpZZ8fYIMEW/dJMTlDt7fqKKR7xSerT
bdM8mIhmDcVWUkebSeKVbV7yTU2H5Z2jIX7UjW/LzDPiSTU67nXHVK6G+KfUrKEQlhyHOgs+w6uF
C3e2uC43qnzwiFHFWD6NGjooqXRVQ+Fse71xDFx1c3k3FxcFDofSPenfh+m4QRMqaTDpNxpxgur8
TyF4itT/cKin5unfVxI1j9maYr226jGgd9pqj212FKpHN1y5S5a8kCtkill/qVZmDwG3D+TMbzGR
ej6Tatomb4QHHgzAesaTUrbbZEweL+/cX6zSrA7AOPy/NmenLoxbAxQd/W2mbHdxihSobuy9iY6u
irYRE2Yer/0miTdg03ZZAduuHmx4GvMgJjsx0Q2NRwcRhJ1Zo1Bd+zfg0Y+plm9YjePX/p9QjbaB
3FzXbu4ISYFEVQ0dqnWtuMaxUPWtmIwr3rAYSXAEDVZ1vM+Yq2bI4Nu8lj73SddMW1OOQznYWh3v
dOEhNrZV9VALv8u4tkVzzfTiFzyzPPuCChQRQGVo4zcC072FXRpfvP6UVyc3q53PiyHzEDlf5+zb
JW6ny54M1iKp26caDcY2itbq94vp/rmRWWjUe7p7KBhRPdWjQ1rpdltqdqSXdhCoRz1RkScav1P5
flblYhcm5kOsgUfTFMfvmX7p9K+XHXY6Zh/89WyHZ8ewjSg6mTE/xwhutLp23GCN5WPtG+rvI7Ne
I5JlNOxqmLWOq34Z0I3y4uMQtbso+42K0/+2oFmyUEW1liNCF5yE5lpJPFLVlQfbUqkPN6HEyMTQ
NLM2LfjsqvEgd/VHmBZPHryebfndDb+Q/4vuXS89pO2dqT0KY4Vs3HObf0viwo6zrQpboIoKfNzu
s/i7lP2qe2gMV0q7C3y0k//++8NmeVowGIlXDPywSL9rM9TrwIR45UkcjnI1bHIF1EZ2auRfY/5H
TH+2xc5338LqmLYvlz/B/+Hj//+HfGC3AnudSkGcB6d4lJxC0O96enx2IKU7DfWysRYZ/oT4Ry03
Ql/v0ShwVH7uEIUHyRWvuH3+XP5Bk4t9cHKTNiPgfarr8wSyHSBEyQdAx9WA7kV9BEtz6CCaqT6t
2j5FkDNDM9cYkYsbpR5ImCoPVyl15yotrxu4RC6vZ+lI0TAFqg0VrwSF2HsP7EPB9f2Yi234q9r+
UOmdk2vQ9cA71QXePnbXwNSLvnVucnaKx8H3yrEkEsdV6wTNzjJ/9NQraushQg2uFwEiRf6mr773
wQ68miML/Vbv7qqMrMhaE/9bzPag7Z0oqmmxMQj0fgMkC17UfELFpeO3Id9DjWYn3aHJ7zXkjdv8
p1p/76OVhujipp/ZnAWWNKtcaYywqXU5Wlumk+Yvli7YY1VvJPWp8faXP/JS0kfqMonsUFT9MJRY
V03YGwMfucyDfVv0m87VKIR1t/oEW4rkw2VzSzkfirYmx4NmF0O477c0jQRe+SJnVg4rW2v3GjDo
IN1dNrLsRmdWZrcfrqA2DXX/U97mdjw8qvp1mkR7Zlz68iltH9Xw3pVvIGWEWfhLnvHgrR77epck
K9nnYog6X+7Mg6pGlGFp44f4/k8hfmi1P8SEIPgeDTnMsF8L7VQPez38YRb71sjtCc4MQ9nKbkzp
yzwuIVPD76DPDppkthtjnY5CxlDRSUkfxPpZHConrA9hqNnQwDqWC2ePodq6/hD6K197qVjPe2JC
pwHRhUxuZtoc8zHwxgk1FnfFtlYl87Fuhx+hlic2gvCvul7EW9GX3J2mQ7wrx+FbMMjlUxOkv7qw
Wnu/LR4uXA+o0ERmOp8aM7reSKoJaViq5bbwxJMfmBuBlDkoo11cRpumXUvVF8aOUZU9sznzeCJL
iRbO9MoRtTuac9s2krdxCqW3OOyEut2oSXhfJdXPPnQPYhZspNbd5HVw0yrySoq9tvzZ19DNVk67
KfNUYdmWDHDf+jGCoVYP4m1nHsT822XPWzzsZ0ufZX2S0KZCKxNbxCo45KD2ddN/G4z452Uza8ua
HTKz9TsxbKZcrDykirWJm695TVhxC8cT0Z/H1y4bnDKcDwfqbF2zW0pLi3pIpsm5wEuf3CL9k/T9
0XczOx1qyFZy1WnSdkv9ceU4LdqlMiYqYKi5kmfvFFNQurhmUPlU+82tFFcA0PIXeAi2SRxdi0J6
DKIRFcD/ADK1ADfLqF3xNMOZ38fszNAzQUpBbctWdAjG7Pj/SPu2Jjd5petfpCoQ51vA9tgz4xnP
JDNJbqgcQZwFCJB+/bvI8+392JgyNd9OqnKTKtqSWlKre/VaHHXmDoW22lrTmFv0mDNT01KfBb1V
oleRmWCzGLnc9Dp50ZUI+7RYKSIuRWpoo5r6bgHPBVn+pZli7JjJNZjJys5v2f0/6knNWolw8u8r
PzkzM/OTUgpaEw9maNR9z4j5B6IzKyNZdol/RzJfGyOOikHhREPP7WNiJA+0hlQ4dA2h9awB1Zk3
7yqTm0qCme32JlgaHGoREAECtSKkGmaHSTeQVO8VMDIApx9Z3JzgISv3+NLgzk3Mlim2KwgOWgLX
eBfde5E30a+DOFE+FVIEupn9xhH+RMDTf3tkS94BwrIpW49G3CvlvCoGf2yZACMTMWQgVLcxDPFm
5vERYJCVEV6botDWBFE4sv8TQdRsR5dg1rDw+gcXFXBURsq+TfTzbeScqsq1V07/hQQLjKFJGwh/
0DfQeeGFQPfUSyeiGlAcQLPtF7QKfCVBC1zt2uFd02s/4ng722yToqL90TmFbQg62ghCvIng5XLH
OaJT1IxqsNbYQx3UAH4E2lAbO0QHje7btVOvWbw+SmAR5Ra8lFDJpvP2oBHiUXFN8Uji0LEGEQJ4
9DI8nFeSf4sLONFSgCgXgMw59UE0qIiD1gONphIcdMJqNrluHnLhPVC5pop5vR0wojNbs+vUtony
rAbncOakh9Qi91lBQ4hxbusmCllRbLSOn5qiX8HOLg4R5/7kMRNX+mwXqsyubbSGJM+VMMOmHAEC
jgffY90h4+Cxuu0nS6sGnRQbEgRTInD+hlbRWFtViU44Wv/ywCneYaeDFfa2keujC+lmPOf+dj1r
V1g72kQ6T1o81C2pRiQJOAjo+BpxzpIROgGeJj4W+ODsZHaokIPZ4bKu3Fcg03yrWGtSWJqrcwuz
y3IYrCxyDJz9Co1uZYWiFSIPFhmb27O1eG6AAAqwExtcC2i1u9y7lFmxBkJt5AGq1B+9sG3eikaG
NgSHxOAP9BR1Rzm2vm5+um15GsDl/UmB8vnX8GwK0Syu58pAvJoazaYuTD/RviYAPdcKqgC4CmyI
SN62uDyl/1qcTSnp9LjpLVismfVJFM2OQ3AyRUfvip2FF+rl0Ka9fhboJE4L9JCEoaLY8fiTlpaB
V93p9E+S/GjyLOT5/WC+offRN41DAdIOU4CsXeyd5PX2iJd299kczxs1K6dBs7COSoIDBUFfG6wX
WopD1uRbwen+tq2V9fRmlwCDBos3GFNK0zvq8gG5TA/6DhESPLb66qxBsNf81qOXc8zaPjYrC+8C
5T1l7LdGG6Aj4bD1TwGarKhER085IcZ+6mtg3lXTs+CIQQSQ0mGaVR5q1fvYb1n9e/CeexfXbfTV
UI9gIvLtIV/Zqyv+Oy/h6QA+ZgnBkD0QC/enWt+P4nR7EadNd2NTzpNinP1nUyJkectMugc5812a
6P4o8lA4ZGWnLB+j/92R3uzwUd5oRKaLmez1PyBC8WX/5fZ4lm7V8w0wO2TchFip14B1jhi2Dwl6
YGNdPexZh8ab5L4l7lGY3fMg/j9wMNMRgJcVcjMY3xx2MTZVSoqJ0N9wk10GOTWlF7u274OhrAJV
bzN6yGMWdsU2Ne7dYSWNv7iMaFaBNiQC3StyfKXrEOArcAB52nGEyFWUBZV8tcknCeDN7Rle3Pbg
QUBD+AQInx8xpsO0MWXI+UXo0NLf6qr3lVZBzfWBmn+c6uW2tYWsLeb1zNzslOFWkWZWOdEIeq95
CQgE2OtNAEbqg2b8ap3HIr0b+MozbPEUPbM5O2riCgwrFbIcoD9ydtx9oNzy2+7R8lZisbWpnHbL
2bVhpniMcQo7zdhsRE2hpuxsnN4LpUf20EsKkwZ1r/9xQmdbsOSm0FiBJKal1FMJ8d+4tE6twQ7o
Qw8LPF5qTduhhnWnjzK8bXtxc6K5DyUwxPJXPf4lcOwa2vexOcs2cMqHGBXr8jlLXiFktnWjH9XH
aeDgPMj5T7rpUI+c50qHwqYJ6uogz431bVV434ciDZGU+H17XIunGhKjEyIeRHDa7H6o9QpatTHO
6Y4U75Bp9Qs7/nHbxKKrnJmYuQq4liHPW8KEZUnfYC+ucncx9AOr7qSnb+a4FtIsboEze9PVdOaa
aeaouIU29zOnSAV8SgbiD95WrBLPLl1xeMNON8LULePOthp050SSSRenCfqBPOGi4lnvkNO/PXtL
xyOw5ZPSt+tNoLDL0ShRO2lXEtCXa6VPG7GRw1cSt74yjSBrV+KiJW84Nza7giq8UFLawhh6NLYN
eyKu2NwezqIFPHkmhV4UeeasYh2vvSZ3bdyiqecXAgwCzcopseRuaECH+CVSGcDnzzxamb3djBLN
j6z4XRd1MEAGD43cfgZXgMSHka7UyRYXaFJqwosEuNh5QgEyHgNzBtiTWJWIf6t1M0jdL5Vu7qAe
f3v2llwbvQZTlgv8YuCuunQGHhkkzzO8F+3B2pBuDJXpgLiHBXz4ddvS0iyCtAIBAQRL8EKdW0Lt
gwoNRy3traAd0FZMHsvqvm6GKZV9TJJsZdnookW8hP/yV0HsYNbN4VV5FBVVmj2nUmgAsOUoTsRg
aMf+Qwp7HFRYM3TKIsP+roN78Vtfoq0ksSK+ydWAZ1jcq2CwOn0HcadhQ9AD6wNqXqMtSg5PDIJu
vopzRNue/susZAVYcV2HYBZp/ZZ4IyoChhbmRLhf+zpSKz6y5PVIf0PFEIrooCWcHUl12gnLBnXG
M0lANKaBiRAL+PE8KHhGENygQo4A5yqzZZSeGOukydDqY7cHjVu1D4qJdKWIt+SCpovOy4kT0LnS
kDNlY8bAE6CtSUsPWk78oi83AHj6ql4Tkl86YCEgCAiWA044UDpeervjTloHiZU+a2Yt70Y7r8C9
EDm+5tRr2sZ/3yPzxwTq/VNq0AN6br6zjNyxs5yYwGF3gE9aCt5TjI7xZJklaLISd3B91yhHlN0h
RgAFXSQZxtb9gqn+qsmuDLTerMIW7YZ7h/SmPxi9gkZMDaE4zWuOnuk2oaERNLl1zfAlZ1V2z5pG
HgDcb3xkzbOtWQIQ57lVsouk1kfoumzMJ553X7VeJvfe2BchngEmhEYYMNqmcB9d5BQDlbjOc4FD
O4A44hf07IwvjVYqKJ+IL3iufJeazF70GPjuFDXZe+na2aYDgBKdjwibZPZDkzzedSqdGtJQoy6l
wnOQjq990qR3vSHow+hYERjcmeWDM+8IChj7bqgcy++GKveBmGR+1+dfNU9+S9AHFqAUpbZJ9laM
n1x1qp6hNgvtBfTqym3WCPDClcpPonQIB5R6wdLa9uhYlEEVW0FUgcAQTO+7GsrtIW+B7zYqA30G
Jp7IlZFXQUs79+B2HCceUqrbtK742jZa8joQ8CPvjlgPbXMzr2vHShN5D0R+bkfPsRM/2jLZiHyt
wLS0j5BCRSkLUAfcubOrVqRVrAuvA8h8ArKUwGCbYVJZWyLubp/kf/N7c9c+tzQdvGfxkA1S3Mga
BCzZ8VMqBs0XhO4jcJVakgUmTcNs4maGJLLhqM3gdceEGu92MgaGrO+6vAjJQMNhWDtJli5OdF5M
YFX0pqN38PJ3lYYuoUAtcxC5fO/a19h7ovU2yl5i9LDenoLFJT2zNJuBPDZZQvmQP1um9L1i340T
JDu4bWR5QTGa6VgEWG52Y7YKClt52aLNBw+8aOwDp4595uyR2FqxNHng9YL+a2m6bc4WlNhaw6IK
lgC/0gJ05DRByhRIvKOUbSOjKUAXB0bYuMaG0STSdbcHujSbHl7PcFpoiF61lIoqVyLr8dpSaMaj
sKbM96pfuTGXnOPcyGzJKpHTNo8TSBBRLQAV9xvNvY0qQPs4xFsciSsesoCPmRhbwVBNAUGy0Ll9
Oad5h7F2OcQaU9r1fsmi4dlLSLWvoHd/X+H8D/REjhuHUO9eF1ry2nKcHkGtjcMjmlTsrcHT/DDi
dbrr4nxNdmpxytHnCioMJEqubkLbgL6F9Hj6PHoqyLUqZBpQ1tnn2wu75FeQosGhh0sQmovTrzjz
q7yMoGvb4EEDMrR80lwePnkNum5U4+bQZDftp7gQ/U5HJPNg26W14lcLSw5wziT3jM4vdH3NNlAR
RTVYWSY9AdBR+rS3H1SU7qPSuuMphFDMNUG3hUZM9LHiSY+eT7Q9oc/0cryR4THl9fGIojFoTLPx
3k7eCeS70/aIEhqBgH2bfOFe4zv8z2AOAdMOdfPTNV4R4vnYnlBOYU+6u9Y5Prna5fZG+AFiur+K
hBON+eXPgjQMSeI4ksdSf++zemPzL5IZKDf/Vq15qL2X26t+Pe2YbnMKfOBbEwHKpbmR2xkhJoTs
a/YyFD948TX3sPh6Fmr699umrh3swpQ1C/HBJtNUtlTymBUR6nZbL91kwMS4zmcRP3MZonv8tsGF
9Deq2aCdR9IHz6WrCnpeWRxvdyKPYnwyO1Dj0T2R7417zLptaz4X5u98OEmrWzlOru8CEK5MWo8T
Ta5xxWjdMytP6hRwqqxrApPfMzbhoXekeVsZ39+U5cxZLizNzi3blgLRYwoYIWSQfAN59601aD+M
uHE/F6Ak9jNV2V8a10n3RV6b+8y061CgZfxbGanmB4j50WVg4edpo9Nuu0mtr5OG3BZa+4bo2zqi
gKkCxTJ7A5yR8zmO4l+ZcCwRMGVFP5WnSXChjO3Wzbn4YjDnUyoqGtStXe4UJRHMoPqxiVOPPTUV
pX/YEPftnY174572qvjs5rgfa1A/bN0hch9YUY8vvCgavNtId0pc8pY4mXcaKSk2Xl5pu1yOeMbF
ZZYch9hudkjpWpkP9iZj4xTo5AwgPt3v+zYDH4ydEITtAiX9nMax3wM8sjP6DGAzQUBcFZvGtm4j
cV8kY71PdavxY96rA7jp4z0UOqogVV2ygxKoCcIhNJu0aPDZ9jmnYdzR6FnH8Y/cEtCa1JQ4Hbu2
DajBoAYgLM39MpQFeUrSRnLfGqz+x+AO+UFTW7cRfyKv+W4CCjMwcqdSI4SMevGSpHZz32r9KSGd
uStHLvapXY0bqDSYIMqYdKZbLoO+NrvAQavoU9TXzVEgYfnVooz8qoAr3LIx7V9Nj5B75XEVSKNz
vnE7FQFhXfFkNbLZZbZMscK6koEureRbI3T3VCGsOKJp7ZeyrGjbqlwLXNtk26Lm7YZ6ibNVDApr
nhMNh6jvQEBrFNHdkHg1ngPM2aDMhGJ8RcdA17N0DwSlja8MfdCM9Ieo3BItO1KFynKTEMFmF5AS
VZrgs8b0ICNj9qJ1TvFZVY37ktEqfUzQm+tXINy/L51Yf+qj3N2xqClQfwGVYa3H9TsvhNhJeFCQ
g+do5+SR9agbMeCEwKWB7AjvNUkhsivAkI72GafzdSt3IDpdGt81aZA/eofw00vRQgThanPfFJnY
QGOu3DGhYbKHAgRd7pBuhKuRjY3s8t4pq195N3F4Wq3Y21GlH4ghmp0T5xWAfnjbEKnzgLdRH9A0
pTvb5IjHCtdaOdrWjpjZsW1GpHaaJkufgLXdUu8LZzsvHqGS+/P2EeMsHNpIaumAXYD6dWJcurwf
nIbFY1aO7Gk0Evs7txzoarHRag+RYQvsAzz/hRm5G0fr1B0CRhuiEdQLa5s3B0fPPH8sMhK2/Tfk
PQILnGePY5OizU58rU0N7OFOtxEMXTiD6tRzUmjDD7eF11CbbdtuoAFo2WiAZnDzqUzsfOd2CMPS
AR0AkAlvQ97k1WMXdcYLkop8R6iKtn1k8nCkanhmgpCwbvN36bXNHbPwziRm6oQ9xLdCG4Qzu7So
xQ/R5eW2sL2fsgShbcxRuXAU84LKi4xHyfHYbzx3Sy3RvmgSkhiu53KAHDK7f4UQVX6HLmt702Td
n6KFcoHZoHvJkJrY9XbR4KIjTRIUORxitFwLxRINL6zI6H2nZd2fjummr6X9sItaqA8nGSi4ed6y
p0IXdVC2CT8NpdQ+HGuBeBRhLlAbU1PiHO7VFm7bo5DCnnLDeayipEQxmL5Jhx+g0bOLk+h024uW
LmIb3bYTCxmAUEB/XXpRNvKiLDUnedJrp3qwWTc+cDyMN4Ml6EaVVnqIEapBsLyi3pPR2d69UAk5
IAkarbHjXQfTGPvZT6GznyKApNN7O3maGjoq6AR5Rv2ijPHDibLJDLJXyN07SENPcddZNK0LK3V6
aBM9OboewBH81v7MJbKQw0oAd51cvDQ0CwF4xoksdDN5Et57iqbBHFXU26u3EJECLocuCcgYIASf
I4g85VVtqsFbFMER6iq0OJd+Q4iPhFoIgp2ArvFLLVkEEQCaHYG/AsJ4dugUEu8U1taYvNx17lHg
dx6UpamNXnLvmNS2m/la3iavqqPWymAv3QMQUscGHwM4LgDLx8adK6tIwJ5HnTsouGT73LrzqqOx
Vhm+XLH/mJjywVCswpaYeWBegRJ/sCHiWj5YJIAg5+3lmn0e2waFSvx8cIIZ2OXzGovFqWS5Yyaf
HXL/TtcKk/OvI6BFUQBbGPp4IOeYM4CQATyqKtKKl0Lbk02p3X3sx4NQDOBCXDTQlwDtozuZP9s2
ljWaBNcLeekHz2ensoxWYvPr3z9REaCKgqsI2b0r5rIiLagb6daLaw4+LoShTVbmf+ZB6DG5sDCv
ZLitgD4GgQWHbROg4Yboqz2spSmvhgH0/QRNhAchgwiNzct5SoWmuz1PxxdZhAjzmzXisLXvz3y0
F6nLjQTf52ovi0Nmrw3gcpZQ5pkQsRCgA4+tjib0OZhfI1HmqnH0jhzh1rDR8m2XbW770ixGggnw
uaJ+hfo5lGuuauilKCJddr13VIhCfjUqjNqN6D8WiF0ZmTmsKvLKxG3uHU0Z5DxkemiwwErD/20o
02yebQvonuQp5FS9I+DZajhGNKDUz9b0uGcThsySDhIEFBiRvUDVZR4W1FpOBYgLyUkl3zMZigxt
as+ZXLkZL13LBU8Rvg8VMyzJ1AA3B+xnGjE4Xor8JCT4rnz5sR1+/f3ZivA2L3SuefzEv3V1YK41
A6z9/NlS1KOqnILg55ty4+S7au22nfeqXc3PtEpna00t4mixjPjJU8/um6ef4v4B50cx4i0b9OYu
rbat55vvinwskrgyPAtZOsscq1qY/ESsvT6GtVhx4rWZm0UqdV0MCZitsTBqA0Uncw1pv/b92ZsI
mSVFNIWVKdXRNF+0NVDuyvfn+SvHE51TQRYPMhEVQMbHmuxu7/LZmfj/FgDlThxYyEHP1S/auBuR
CiH85LqvvNqN5k5vV95zKyb+BupnzuWabdJJZAZOCqCV6g6Kbs0H6VTmo5jzyaFQ5+H5AxORE0Bg
iOoPYo0oY3kl/jtR83KtnjaxXnowYccQMMIT60NBwn+OkH+/P9k/m6VIR0t/1uH7Q3bXFBvx+j+t
899qxNnndWIyPUNzz0nlaC4Pi94f1lKQazM0O0SGrMjRTemiD+MTHXFehLdHsPj5iTgPgE20gsxV
GNyWQCjIbpqT5zwRuwS2YiUOnKWl/3Ei1MVR/4caDJ4flysAutLelJqBrbBzk2CwA7Bh7dUa6/fV
hTddRVCFAlcveEvRZ3VpxeoBqy1tzJKpgy/03vijutD+8vGpQjSO1AkeLRNV76WNgoLIDAFCcyLO
Y+9u63wNOrO0FucGZseqbXRdo2wY8NpA8G+Mr0GqlmYJlNCAzEJi97pWXVhNjBlU9an43g6batzp
kIutVnDAS6OYWM8ApQPVA3qYLqcpqUXPY1LVJ8v56VPvx+1FWBzC2ddniwA2KWMo+rw+STe0433E
Qs8KO/GxJqy/Tot4dqKrx9MIRazLMZRQykB4EPOT3CTsyU1+mtkXRVcOj8WJgnQMXqkWQHTz5x36
6jtR13p9srNDvTXslehs6YJABfC/n58F/gqZIakRrT6VsfBTesL5BGbC26sxh0b/M1HT8xGP7Wnn
zWIopysU7URUnRrnrqt3ibe33G3LfIYMULMpfuhdeNvi4qjODM68iyGFPiXjqlNH/T59SrSgqFZO
rKV1QRsv9NZBkIbCz6y65dj9AAXGpD65f1j1YJgriOulEVgaQnPkYSb432yXa1ZR6OCJxueNrWvf
ATsZGysjWDQBICv2Cd6wYGC7dN/WbJLe5Xp1qlTA058I0YpVoc+ljYjWrf/YmL9bp7pMif1fnZQR
mOa7NENubiJjjTJlcTEMFyg4vDTwlJntd7fJc9kwrzoVA2A1of1+252uR2FBARCZO8Ag8I8xmT+7
wE0AIDLOxvKkg/afgfn/iJ4NtTaIaUnPinvYJSC8wTMMl5OHRMW8Ii70upEWI+UJrVdW4Y9s036R
3l1O71bxntfzBVMTGQpAFzqu9Nn+iCNAzAVkPU7FwdE2Q7niWQvzdfH52XIgw9o2hsyqk1Y/MI58
947Eh9peAY1c++/lIGZbBGl5EIZDGObEi0MMjVVzL8zvtxd+zcRsi3R9QUFmBhPowNa/ySwo1176
c1raadUtFOL/qoPi984L8mlsSbM1ovKUfXf8370DENGzmx/aFLitgymOIyqu3tvtYU3zP/O0ySKY
IDzQdWrWbOZK5ZggEoOnUe+tLUI1hKT30EVMA1et3MRXnuZQJHanI8DASYbq++XWmYRjCUk8+mJU
p9J7/nN7IGtfn9bvbGP2DVA+SYqvN3q3GbKQeN7mtoUrV579/un/zyw0ka2DjxwWHP0BNb+YoTR8
n4W3jVwPY1JR0SayHJT3oYF0aSSrohFohjp5RU7ftj+nK11Ca5+fLbepsi4bKD7f2Bu72K6x2yx8
HkqYOEVAq0Qh4TSL3XnGaiMZrejFVndi3KXjyhIsfx8EINBtBjJ4jp1kZRP3EdGjF+b44IN3P/r4
cyBgA7AVnZjBgQebRUC05ChSaa3z0rSPDcBfKwHW0q9HXw/yz/Ck6UUwW1vTSGNdjtGLiA9y24wf
X1tEHzjIAUhA4/r8EtfryqpTksevtlGBx6jyP7zDEN2gCALIJgQ0DGN2AhqJ2Y45ccgLI3EQV5/4
Gh3/0vycGbiSdRC2LsvGJS+x9NN4V1YfDaSwvKBWBkgLFYaJW+Ny/scYiUmjq+JXD+ABA8oUvlwT
D1waAjhdwPaAMgbmavr/szOi1uoUDHwteWnjX94jXe0Ovz6DEAGCMHwC4iNjO6+mWqTriKwtBtbO
UMbbjPuGuvPoxx31wspsH+hENl1jGOyVlZtOBrz8+D67+P7stZRLYCbaHt/vmn3H9mT4H78/WwX8
ckQczGSv8s1JtmA2u31GLywCCBXAR4GgHOIj7uwQZZYbdWo08teqDAEGzO/BrUBYcNvI1cUMFwUU
EmV6E49vGLr0pBb4Bglxz/xVEyCHcz9H5QODZkS8rT9YFsdlg7YHaGmh3QJtuIgBLi0VDJ1mTira
18I9Al+fEd/0Vp7HC9sCtQVcCxaFMt2VgnCZaEozid68bvn4JSNfbk/V9AMvYpgJdo30MerG7iR6
OpuqpOragdRR+wr4WmM/FsmuW2PJWRoAcKIuMDW2Z4D++nKO4oJ4ihtl9yrHUBNBt9a6uPb9WWzh
phJ0lia+DyW4vAxM8eG7wYFk+ERrD0ZdnE0zl02BqwCnvdm+6lti9GFOh/CjazAZAFWSNnUsXjU6
KSdGdxDvYWB876Id1RrwZK5s6+t1hg3sCiCykHcEYeTlIphDPmY0idvXodzxbJPT3aCv7LrrrQ0T
2HloTMBl4c0xTwBSRb2JLsvXCtmiLtTiUJFNlq3w41+v9qWV2WoXdDQaYZLmtTC/pMaTV2w+vhhI
R6BCCeg4EM6zDYGHELIs1G1f5YBON2PrDIUPNtP/ychfgOrZVaf3xtjK3Glfk/pJWTuvD1v95baJ
ySsvNzZOJCyHjqgJ9dx5uBeBt3LsU+wKhmdJt7GaoLd9Mw2HJGT1yg5Zcq5zW7Mdoo1ukjdN0b02
3c6heEJuU3dljyw515mJeZE1jfiIPxU2uf7QZ080Dk1v163V2lYGYs8u17qjTHgxrEwoKi803MD9
cIlhuin+XRd7thFHm1sul3n36gKBOPjtGkvkbH8YeIsCITOhp0CBhhbUWaCmsyonVq8DM6ZkBV0S
sFSW8oM1vX+MTAVv1KOxUeZwn4ilRAGXmjzR/ikymV8WKxmDRegbNAGtiXoJ7915W0WZ6LJKWpI8
cUMdE5l8zsXQ3yXp8Eex4RQlFvoL6SMY5B7aZPhd8/Hz7e3zN2A+2z/TEEEigAHiQfCX0urywISQ
bmqKlEVHR1WS+YldeLsW3NGfLVoYPodmJw65Nr/rU0uGrXD4Q1Pk7Waoh/a5H3n6FezL+qNjWBEO
W5kGyq7jz5XuAHjSY2EaPR63UaR5d03kqi2gt39A1scfuZe3+7iL6wY8DXq+zSzev5S5sk8JaPQC
vc3lw5CAYxVvMcDImDOGaMBEO6HysvGrxKqcItk7J0gaxX+ixq0+xRow6rcnZ2l1/mY8wMGK4sZV
yj6Xfaa5kTKOVOdylw4G/Vzg5n9xqCr2Ho/cnY0+JGjB2vU2TuF+CWfelio9/rPyS6bjeLZMWCgA
7NDFiyf/nM9GIs7UZcHsY+3kWQQuVOKAVp1BaBf0qIPDNw603JCgcV2546yrQvST1gcSgUqhbeIX
V499sO0Z26x3qlNKdG3Tozvpu9vYIFgV3DO/gO35gxEL6hy473FXArKFChG6jy99yy1x30em0I8i
G8MqbR+AMn+/PTGzk2wyYSGPgLoK+jfwrJ2dZNKodOnJwjm6CRW+15HkTUuiAQjhXqyYmp04kykP
YCHADgFNQY5qZgqso2SAh/bAwcde4eeJKX4wAvT/h0cEn0OUZEEYDLHY7GDrKfpbAV7ujwKEb0WF
1enfE30N4zu7Z/4OBocm8tN/xbrmwSrjQMZbpQRYaDQ2ufHZFMnG1h46YBduD2fRECQmgRCfaB3n
FBV600WDprrhqOui3Ne1JJukgdpD6yZfdfjsyv052yf/jAsXA/pqkOO44rOjonQEUEzDsR+4bzJ7
50qgPQY/Tb+3qIp4ZgOmgmzlnFhwQsCWkcyCUxjIyc7iAgccyWPZjDA6Nv5In+2G+8z4WP7678ic
CWcPagw0vs/D89hxRDskWX9MWm9rSOlLALNN+/ft5fqH5+jspPlrB4llQK9wWJhXtIMaiWMLSdju
GNstxuGBi3qb4ZZSPnPV8APPQzTMmCbg52keo40hUUboZWiBHiAlGpRKVQhZivZrJGi+ZTqoq0eD
Dm8RkhWBqNGLLighAc7y9DVxzXLLowzqmEZiFL7p5tUevUbWVmdUPUimejQFUABJXUeEqtB/sNJr
97mu7LCkEIzqzfGtx5qHoCGuQ7AckqBLUTWsiCyhksZ1n8SWdyib8nOEz4b9oOl+FSfUDEy9Eb7I
otEf07bdoTmDbe26xC0mku7ewRG6ZU6RHTtsoVcpRHN0BsSvpeKfsjHqnpiutfel0fjS3et1BICi
HTsBqAkhO1aPJBxB4EZyE90+lLdvzkD6fRmPXdi4Gg9TLXP31IX6eoLGCD9h1XDA9fYbjuOeUGbr
sLC9enTcgu+Rqxq+sHRqhRe97Wyl1OtDH9djiEoAmuz7FKzgoBH+I3MrRzesRsKBGvm2LWkXcqvF
O4Vp43bs+vSYVw3o1uo4s7ZovAB2s5m6+qvcAIeGXSAUlHHtG43OPklTWRtTkDEYc/sntbm9VzYv
NhINFwcgJyG3NJYOD0CFaQCnl9uPSS41XElUZn4GjC7mNs/3nEXZG+FmHw6ODqYO6NlBA6uNfrt2
nmyG5klHgc9loFnHNSoZrdGsDD2gURuqZ1k6+m9ql5mApAI6eiAMgwAlUtz029Z29soT8iGmUIbJ
S3SkgsO4CTzimUFJxopPjAzxvWeLX6wwjJOXOvW+dVCFM3SSHnVV5XuFV3BYdF6xA/EC+F1l1hqg
tYXO5YD+4lPaVqDlajkukymSDdreisytdKOaoVWomFSHiAp1ECZoPrfBQOELV47o61A/e/RMIljk
euYnQ9aZaC2sza1QFU39pGag0KcJGuIGmwe1o7KdBH/xncFt4bfCY5/jque7NEMbC+6j+Mg7bQzT
tGGP3LHKDSe9hiJMZxyGpKor30oNzXfR+HuqyVfZvncBo1Tt3NzVd2OTJJ9dowbpePXA3Czoi6h4
ZEo0mp/kIcS7q7cyaY1vTRpnrzEHqYLy4mRf68VwELpIjt4A/UPk8qvER/EZ62MlIxDFoNu+ZxJC
slAg5+9V1anPpRHIQrV30vY4VBOKTt+wWMKBImc8aQ6IL+Iy+trI8WfUGvUP0rhRkOq1goBnqtwj
cWMowGWW4Xsq1kPOsflLQ8v3aD0bDugOkUbYiFJCRkSoHcICd9dwEek+1KFT0MGANjHt6bvbj3qo
dW6Rg+BERxNH4zE0XnnEUogdI2M7aBl9BKlEfIht8qsGfHqXtuXvmGJW0VXubfAToj9WSertSGKA
rwiIKShIMAOJVl+Wj51fD9S+q3LNucvr2gt7iw4HSomNZWb2hpQ6/eRSngGYNH63I8F/6U1MIVLo
AFiil+YjKlzNPbFluVGGyR+iaug3dTt4D+jbt330crf+YIG2RlKShS7TnaAwa3DUgIkjXgHWLF1d
kzgzEm4UJY051qIB2348Wkwck/Qzje0w778V+Zfbd8q1jam5FolK/J14kGaBU93jtEsbWxy9rjrU
Xftoty9gIbltZAqLLq8tpA7/KsIhOjbBZnsZa+qDzIQAH8vRhDBBb/8R6FVM1CEy+01u5iuJgEVj
SOH/H2lf2hs3rm37iwRoHr5qqMlVpdiO7SRfiAyOBmqgJpLSr39LAS6urRJK6PtOnwa60UB2kSI3
yb3XANEtgOtvOnBuChqCmpTyis95LMeLB3mWUc18tbd8tdsY2RIPgxMZtTI0ymYHVxzJNy2nyagK
2iryCuLoF0NHrbdzWQAI/ROkQ2Hq1HovJqXPCk9OvSFe7s/r2sez0TmfuVm4fix7/w0YHUQpB4Hr
aBZU6rU1f5hTE9wPcntrA4hBxcgwSjhJLf3vXDhtDEVej9e8VdgXECplMLZqCwUZB1srBej8jZpm
8mTYZfNgwst+Sz1wZZR4/jiocKM+DFjIohomeZuYgzEM10HTXwumfoWw2rvRkY2L4u0TArJc/xvG
WKCATLudoAsnhqsonb/qCNV7sNruT+XtfRshABOYYap4F900h7WG9/DHHa7J9KM33N3YIEGNXQih
8Y2r9mokVGHwKgL0yFuWqpIOOE/NZcOVGuOD0/Ak4FYTpK1phIXsNvLUv8bbYn/jBYk6H9YiKvnL
tyTxCGsMR3ZXVot6h0giUMumfRRa4jx4QpfRYKuBSWPILOV+61bJKbctBvJ1S5/HsgVRWs88nzF7
iurBNn3CeX+8P/craeHTb5xn7EO505xqrag4765toUY0hcdYIarTBD15U6vexpJF9+OtfQFQMYAc
hVb+7Iv0OZ419S4HZ7u7Jo2Odm6iHPSGRxBqvPTFpi7/nECXHwDQDBSJ0LxHKWKRYNvBqtSmZt1V
098n8Z4p3xzjhY9fNJh6Vbj1nFSqHK0WJZ/mjzQ22rJrM/sx+LyxPsxsiyeDlw5Nd+2qDvxZXfxs
HPEiqeoFU2UfDL4lfbkE2sxJF+QppFswqNA1WgIpJZ19z42uuxZq1c1MZO0AXoqFtsjYAvk25A+s
MPIYjxkI+bRWEng4432r1YYAZ+FWz3gtP6H6g7s+2G+3z9q+KcqCp1N/bQXk5jumxJQX7zLdUg9a
W1Ef4yxesjLDMYCpga1wc9GGPFQKJciLNOiraiN7rKVCDAeHGprs6IPPI/7wRd2kYC4hbX8dUiX5
Bc32zqc0T//c3yGr8wY+ImSkQNy8AZvYvJukPWr9FXB9PCjGg8NklHXpRu9yNQx43CYKQ2gBLo8P
pOHOJSLBYOzqMDjjc+s5gXDJlqXP6uexoClqOsCRQmn286QpYKY73jj018ZLGejQ9QOEaHaV3oy+
2jobHaiVQ3m+EMKFSp9BuEuAoZdTr5xk3l+d0gpBury0ovqSSK0MiAuKLXiOO7Vy/+i1snEbWLvw
wIcLQFPceXBpXE4n1YjVj7rXXU3vWVUOkCDBFqtCgtvwWIWp8taKBBlno8Ayr+1lgkPxBuKgAN6g
LrbIpgNtCgc88+5aopYAFQ0OkSyY91UKNNgKy9uD2JXuJdmStl/bCDORGZdjUHtuWuvUyyehNAjL
kVhSaj/jivTr/i74Rxm5GRpYufPVGIJGy/tV1/ZGWugGJnTiU+SJaopAcgVmoFcMv7J7N0wg3REk
Biu+8qqYn/nOBJRfq0FDkFl41eMlyyrWn8oBre37v25lUaNfC7mQmVAN1+o593/IBFpqyn7MaHet
HN2H3ABqASdFP3Hr7X6clYkGWsKdi3SgfqIg/TlOZ0GsIeOIw9U3Wb5r7RZkZW3dfoqgf44wQss4
F0UJhSi5m99rTj34HMUNr3tuNShFileUCiGgOG3M4Mrp+Cnu4mguS2hJAMGO05G9NmYSuB2U0g8d
fcrJ6/05XIs0Mz1Qf0T+ub1xkAoFuPkctuhP+Din8sqr905c1enpfqC1j/Uh0BIJ7qldmpsEgSQU
RUyPQ1ZjqzK9+rk+xlh8LkgIlKWhzJcKdh1xN3RqEsCtZFf2r5NehfiUAdXy3ehsjG3ltMBJMePv
cPLd+nrpFlEGCN108Nkrx2iozT5qoJZ+TgzYWN+fxrVQ0Oy35hwOyP7yjp4xWXg1KpVXz6NnJzUP
KTm31sblbCvIYh6rUgAVmYjuCsgTLL3fOudnBuXS+yNZW3kfR7JY47bTeSp3cbdO3WMyd3ztg6m/
WMZX8z+y1+abH7jz/ztni0OWG5OiA4yEc4CMD2oCpj41ft0fzFrK+xhi/u8fUp4srBJqzRiMjYd8
Uv3KDC3QIb303+QYYHg2DwUcgflI0xFwntQPcfS+cdKmwAqn+Wih3mWpoVSmOro/mrVPA/dM6BpA
bnluRH6OUlJcdOxsfoYUpffEWwiHtlStobdjuKHbT+JsZkaxsYnWpvBj0MWiS0WeSlJhZWvFGd3y
1EAD+KxUL/95aA56ILiFoD8OqObiTtCm1E1cCBteMzRAHvWpkQe1qN2jCzeOkLtj/5h7w5bW4drb
Y9YZmeU5oAOCVtbnCeUgeNejhuUxKY9297NFrbWFCsJQQkyl5/vG5qGVXkiaXwiRYTsd7w96ZT/D
BRX9OoBTkeSXq6YePMi/5X177YzKFwnqtvJVNzaCrCwaBMH/cZrMUK3FGOEfrDZlU7bXVPNOWQIR
JNaegZ33eXFifPNontfg4gaE7fBP6Q+wLXS6P0+pmYm+pEneXtsyf7QKovp63u55Sn9aXVKENaWZ
n3DzpeSt39ppIMsm392f1pUjbS4tQUgRzWPzRqeTFylpx9JrrqzIf3jN90wMW7IZK1fYjyGsRX0J
7054fHROc6Xagbn9JR9teL4/66ixM7t/Ms2Nj6jP03YzrQDGoFuNtjgqM5+nlQ7jaEFnrwFAItFO
Dmrgic9ILx6Kth+OAJN0AZ3MKUq6jPoDfFYvRFVpyCoOLbS8K94H7s79Q56q6GkNVuRJmR2k2Zd+
wz3tqfcgg5dmRfYXpcnuKCFp9+jUFd0yf1lb8qATz2sRtAptiekzCkhJJ6bZXLOK/bQH+cKBdUUb
aYv8sJK1kETw5+MeDoGT5TIcpKW3U283Vy03UUW4lMPXoX+0s+/3l9rKcEA9m8kPsGC3b8zwoPbO
1BEwnWtZWKdO6YJpgLU83aJarCw3PCgA9ke7HclqOWsQzaNVUyQq+t7ynaXmd9J7f/rBPZelQtDH
IMzX8J+C+4O7jTpjPSCljBciIL3Le3zm9N4o2aheLdhChtMwuWGjK76dmLBmpkkwEsiHa+NWYfXf
aD6v9TkuMMSot4HecHMlFRUOWVaoVziiFT5sDlkwpqQPB1lckxoFv9LcD6L/rWf1N1zXf7bttGMK
CmTaVAVK0ZFw0tB3Hd3rNCi+l+qPnWF+yYlxyF35yLiHdaB3l2JqeKgawwucJ7/KBC32hO1rl0do
LT/TiqFxxyHsnMiIoAbaQ1LRGOxXNOROqHNACKTuX6vWPlBhBbZiBFqvPVDO9zjeNpog+pxNlhOC
mpQHb8JZgP+mQABufG5ToV4ZS2k8UXc4ibrTL5XU+AFNdu0pA2iO+63U6xgg+d9AFbTPY0I927eH
PbEv0w+RDqwIFbQmLx6xq9Bm7u+WtahX98MY3V84uPvc/GJbnc1scNHBYXAjK+Q0dEzHurMulWuX
QZO5kZWP37phCgxNRPAfR2e3ScKG2Du7MnYQHD5ZrQF3q6Y6wmvrJ2Qh/U72eQiDSzD23aM080NV
tUf8cWENp2yV1gFE+HEBGns9gBbWS+XSIRwlnn+tm8Rq39MTlIVhal6Y7/roPiS17viT3n4ZWHIu
C++xqdvkQdbtZUhrlNSzJrJraGzm2T43xuFvYjSAXpC8QzM0q33mVLZfEbGXzH2r8j4HHExeU1kJ
n2pdpGjFgz4f4RlUdXyRmsjC3tShLz8OsCswwXd2CxFJLzPCjNJQd5S/LssDCSlTN6sgcVoHaa80
vsNhqAGHk8ynY9bvCIrpjU/S4rt07TOv+rfM8kJRuUeTNbGldRcrz0PDSJ/6Pj1Koh7N3nsgmRVk
eXeCmeIbNPaPqWkfoLUKG0GgO7oppKLYgfl2KWV3yOvmq0NaqDok5yktdjUKd1P/va61UHRWxB3l
Alt0ZDbhRZZgX6pkPNSj81WzyVORcn4QkKcO6WSfkxZaL1kjfsJF4a02RIhi8tUu9agRHsRAi2tF
RXosFR4a3JWRnmIluDo4+tYvok0nNemHoPLyBNgWL/HlWKS7WgOzz1Oy62TkKMeK/CmTXWj05i+l
spydSUcWonKW+kJUP4zEaU9Nlu/tgYQdqik2g1KqMYZ0KMy9lZRHE5JBYQe3sQCStqhzueRnnqXt
qWg9LXQa1QeLWYQA65g+JHrTYEjYD9nDhccm1gatx73d1LYGEgMQ+qgTAVy7ONEBq2UEJArrYrdO
Bb3Aqd3r7vBcdU2kpUbgQfnS8AYaTuokdh5wOjudQRejVZXfejdGzBhCQtMywmHuT5yjhefZ8+Y/
coU+QQzk2yDbEFqo4jjJosACTdJz3lNo0cq+QRccQrp0al5kLYyjreRBS5TvasMehaJCTls8lZPx
CHQPDHXMcyYEvUidl77DxifbqyI+mHsd+2dg5jdCix9emb4VSWn5kPLUAq1tkRQ9+bPK+Q9L68+6
yi6jqYUZZxenYMdETAFNPcN3YUgx9tkPlHuRqi3rnKFxtBuTpIZYsH7uUw3eFOZXdbSQCprA5Eag
tu3OTDkewcCZpVx7IKZ+yPLpWSsMgKNy74yqyvP9jHZ7icbHQq9bRQMI1e1l6SwtXNRkM25frJ7j
4uU0zGfD+DTo2VOtKj6x7Y1X+L/S6+ecj4jgJoIGB1An/vnzhS/Ded93crAuqtepVwwxgf+Y0N9G
pQY0A2LMyPyWEWrqjqA1M4Yxb/WjmuVq1JZ/wcvZV7BfVGCnKd+bJuyRES710AEWAPTLtVRbiNQC
22WMPKrLZgrhEzy90lzrzhRe9vv7s3d7kZgVK9HMstDPgpb64glJQQArOZ20izfNAKI0dclprGT/
LKjXgLubEbiPpGN/qbqx/s+PAfAuVJTwIWI5K9HNJ9WHl7naNoxaEES+UFyhvqC1QHdQVhQb90B7
HsLnz4WsAG4EnDwh2n8DJnV1lGudgYhLCsujc2O0zYtT9uVx6BuohaEqsIfaLbQgPV35Agdq+1cB
mOFJSwe4oyWqcYJPb3uylM59hbq2dW6znu7cnhWmbzkpgOKyAZgJWrmg0VWFjGhi/apbPXkexprR
QGdd8kXmKn+aae2RVSRwnkDJWX3VmaH+7ggcuEzeI/EjdXzRrAlQVNhbfSeq1e+82vFeXKLjkjwq
FcojjTg7U0fOZsf4Q+Om2UVRsgYYJtofRg0Og3wgPQTxtexh6CT8jXTqfOk4Gb8SYosXXjEsM1yN
3jW9g5o5NnOQQc2a+E1qKyX0riAXlRPeRuBXG3uYM26VsG5vHwBvWA4oQyBG4JMs3qCCZ7RvVA0D
8kC2aaip+NqQvKk2bL/vr+zbZwYiAcpgwIl7BisvVjZqGRoT89Q5RuYrHd0Xxvd+LppZL/85EIRf
rblj4oEWvWQRMU0OU19r/EIthwNpp057Cmv2OMsNPdJQjN/qgN1mPBcomJk3jvIEdALmkX/cN9Zk
jiX26IV3tn6chmzaV4w1f8rUk89Gr+aBIwVggveHeft0nzs08ECdjQLAmZp/1YeoBpF0aJSCXyyz
baJ2VNUdd8YtgbfVKCCCuP96XnhPf45igfAFjzDGLxN+yXPpqWTHTG1LHe1fH2uRE1APRr1uLjAB
K7I44SmwlGAJUH5JJ0BCeWlCrg42D/FgN92XlE3Gbzr2AJ86VnJtp0n5mac0O8A5TwBMUlbf+8nN
TgRJIGIknYKqB8JEKYb8yeMe7pO1RvBUgWOyASywb5eWPgRJXxZRAZNZXxYpBPFlD8/Fpm52khdu
KNopOSN/DAHzetXHPhSHVHa/e2ZyQKoUZJihbqJRQvROlbgucQbnPqOCaxa2vT/aMmpTOMAIl2ZI
ajKB4CncV3Ir2ZnSQgmrcLxjZsw1hSnVQ72BguFQwUfazs3iDTSXd0321rsnJzvoWN9HvakNJ10T
JMrSHkjMqqGxWg1o5w4omb1PJFEuhdvrBcCkOUwF7LYTj31ORLXx1F3JGDDf9KA4DDr3rZ8aKxN9
UoHSv5i9Si6irrsfFF4OZ62vx43X3PzVl6ti5h0Yxmz1e3NSTC2BLAOn4tIpQ7WbbMuNKeEkbhQ6
RnAdMSLS18XZ0QvyjqP4v8nizpVqlDpBMQbUDK0lFB0/r33aUQXwvlZcXG383Q6gHtk5DNyTYksG
ciU14gkPa07kRvRgllj9jKQqgPRIwrbNgk5euwxoIfbsJml0P2esTChu0KjeItKsnbrIGTQ3BUpA
Lr8YXf+t1dOosXgA2dywwjW6tJrdJKBRURrh/bArlxpIAoEMCfrdTOqal9SHVOV2juJmeiYuYDxf
huxvnb2k/bFIgeGAHndt/bwfbm06Z9kprBwP5dzlKGFA0XhKYfCLmB5Ro4ab20NlvmnKn/th1kaF
9QFesgsqHsown0c1QrPClQ7hF7t2ApKYpV+O5TdH0t8qNfvZZuN1gtHARtpfG5yLeq0LgiwkzpeF
8LQQ4PzkAOL3KTqDCSisPxKNBlO5xVq+CQTgIe6fDpY/Cmm4yH8eHnCxnt2IJo9N7wwTaNJ/q9CG
dL7fn8S1KNBuA4oOZUHM4mJpaAQ8KWpbWcz5N0kFICMaVAMcdPe3hAlWI5l4j2A0AFQuP1dOmYly
IMni3DJOWpHuTV77Q1GfCts93B/UTYrE1HlAwuCuAxQzwIifp27UmU7AvE/jVgGXxKFfR7zs7W7a
QPj8q8x+yo9znFmQeEaIgMe0mDzpqXibStjeekYZGgyWjCjFPGf0QoYn0Izy/pnBUUSpCh+y2DA6
2ViKN/eef+GBb57RlrfoO7evadmrfRY3wplrQM/gmPwYVEDfCTtNYDf9H2YV2el/ws1XlQ9ZBLAf
VqQWjCaobkFsgAaa9S3dgmzf3HcWY1pMqWpKUVojz+JKdL5jnLxuY8GvrA3kCgNS95CStvHlPo8i
SdFFMwVG0WRm4JUaYPSvZX28P1UrXwbddRPYczCzgEtd5HksDLXB9SaPmYo3iIKy9UOVmPynx2w7
zAsH9yKYF21k+dWRQbxcBfx8JkAupk6UbjIJDRsMxNCZnhKM3jFNi43rx8o2dlSgcma4LVL7Ej1g
W43CZDLhAxmpP5iPlXzNu9lIamMKb7I7jg9EmfE/+PvmMWyWqV5klkPj/h/ewpXqrmfEC1VhvkCk
vwG1DLQeM2fW/v63WxJ8AQJCZMCu4LWg4qW8vHYoTQPoDM+L2GjSCMq7e7Q7drAH/iH17shr9t5a
1oXaU2g21Vkf/t4Pf7sBUGYzMQJ0Eyz8tSimVLoKXoed1TGK/9ZT3zTVT6hX8K3PuBYGv/vfiwkQ
+2XTiQ9e0UxtxWIzhwhsLsw2VJnYAiOvzKUFqCwc1WyU2PHqXDxfDKnntNVaFqtFcSWqDpedNKq9
VyN/qXLz7E5amGo2EHwoFPflxoa4GSPo2YAT4H/AC94ytUdhu1OTa1Pcddw7drnS7bwKTsf3P9ic
MD4dAoso86/4kBaV2Ze1dKcprsg+G9FmmvKwHN2oKY91sTen3sfJcD/kzR5ESLzhgd1BqQp8k0UO
a2BXb5V6pcYOl+Rc4VEVl5LkoV4IGAYbbf74f4gH4TFU96CegsLi5yF6XtVNeUumWLZlFghmRU5V
nj2W/x4AA70f6yaLzWP7EGsxnV5dGQbxUjWGiVrsGt2etxKycFr0fwmD/A/1VVe/Af4pLEEPB5s4
LppR96e2DwrpVn7Tio1Tc+VbgRgOrCyc0dEWXUrbmbKBGAUZldjQzxN7o+3V6H92eboxbbf4EDC1
IHKDwq8DyA2gZJ+/kdH0tEGnUYnVGkqDhvQnClTn9FBZtW+WMHzlWhW2rbTOqUK6A0d/JXK5slXP
uknb889A1gZUCprGNz5Rihxr0HhhYzcNmq/Cx6+OeEZgFvVcUe6zLb/GldWCcDhmgcuH/+iSPOM1
mWKZZFBw0F4V+k23990WnmErxKJu5oKHy6wWE8tp7QPZA0GBwgd5+f56XJs3nKYAgeDBjVLIIlGa
al0qpeKSuDd+p24RaN4X0R815cEbJ99Ntsyk5120SFpzTQnlY5w00P5bXFCqPNWNxNNJLKbvGcxJ
m3ZL5kdbW/gfQ8wj/pAXR4WzQc8RgqFkd7ZL45WC+CLAFY2VgpWHbpSeT/u6bX3LmL7oXkJ9OYw/
DWmFsKoLCDGe6szu/Mkd2MZuWfumqBNCVNh1VFwuFpulNXJmJoSQuJgeajhFSXSLQGG//0lRUV+Z
ZaTLOUVDzh0yqZ+ngKcQk+vQ4Ih16WrxWMzqrxz+l0ygadi5qBWVkv1muePtuGuIb7Xd1FEnDefI
UYmAxaD7XcsHOGfmyZ8Od4VQ6yD6oALPE1iNl4e8tPipRoiTjl7WoVH14ZhUXEHBi6OU1esO3ytq
V++1EvsjgXDJ4LvqAC0kKJQcYeKZhyj/Z/44I5yorWkw72ZNoJuZ6hMr++FwW4vkwCsU1Sw77NB1
LGw0S7vBVUIzM0EvChoN+Gz1SaCt5I68DpJWpj6bvKBUC9hD5onij0nt+H1bYftwoV+NzLR9qmud
zzSD+SWaf2eRa+VZF444qOCb7HPPBjUZLOwAwDPlolTZt6ZyOsevXVl+67hESVBmRR0WEMYE9XFs
lX0zsT7iRm5FPU3ZF0hmGgeQc5y3MkmNPVo9RjgOWX8SLclOVW0XILMo/UlxldxXy2x86By1i9MU
kgQaZ4CMwI9tD0mVV0CNjBMRDolG3alO5tTlB+pZ7X4oVRZ5KaCUKZ7NYWfA1Rn2cEUM4DAJMgLq
Pa5vmM8SkmCVgjOGUG5ErW1UOwHm1K53FBlOLtwkpUzEue5T85QZqEElg0YPUicsQpEZJW2YoPiQ
4fBgySr1cPTMNBiZlKEEA8tPpTOe2dgO+ECDOBOXQvnZFPYe4nnDV1eZa6W5Q+LWyclO4MEfd46T
+VYGixhwlWdJDLQ7TVVxd6ZFrgbpi6gjFJg34BTgYq2qL/c3xlpmQO0L94hZUPMGgFzAxpT3xHZj
WHsFTgp4jtDKEKig13zQ3+7HWsurs4IgEFZ4n9+gXTPXYjiCExJ7snJ9bNIHs6AXRZdo3bs10LU0
1Apvg5g4Z89ldkUdT0VREYot8Cj4vO/RKS28yZIk1srilBjpvmjysPKsL9BuqiH5aB/uD3Itz+CS
jTcZyqQAhy7uZ64j8omjFh17U/kO89qozbMN4s/akNDSAc9vrrfdAKxGvGEHbggSw+k86E317NQw
R9b+NFYfpYr3X9HjuEVAHwaajzgP8XxeHE8A8ZK8rDUPXqWgnIDiRq18V0xb4J+1Y+BjmMURleeC
Q85p8uLJiTO98RVxxJm5cQysrcAPQf6BKz6cg2zIJwlAI0wqh71wHkX9ZJfwqU0Nf2J/O2ujJrUx
pOWDa7J7pc26EdG492Io+b63xweCDHN/xa1tYWjNm5A+gmrjjaUE6MrMdKfZeTMhAVcJ3D1Obp0H
wHfdD7TyukKbDYL8qCXDYmxJCSSQAKuYk3ixAoSF+JvhZDKyU0siL8PpCYAdMA7/fxEXdwOdNPlA
UkT0umbHapDq2aO0fgweSsr1IdUZgIRblbzVNfJhlIv1bguc/u2ImI1ZBrQqcSC92h5wWazcdQUM
AaX5X8s48w7Dyxgsy1kpbymNMKLNpSZpSmKcWROs2xMLwCTyPc9+35/N1YXioYwxVzP0GxOKkfcJ
RSnWi/XODiUwbg37kXjdjvQbIKXbUgNGBOQp2ivIryiDLZOuZRZGy6Udg2weV425L137ayMkJtF6
6vIxQue58Gd/XGikpXsvN/7cH+rK1kNdD71g6NRCq2v50lOoSCwtK+1YG53OL3lSB+OUA6PVKFN0
P9RKNkYo9PChYQRM1rK+SGmnDjWer7GtvE3ykAjcjKh9yOCb/d+JZADDzKOa6Ygozi4Ps2JWbsnc
1ob7rRWkxA0pGfeKQ86cALFQ0E1Wz+o8YhbRzkcDBPX1z6enpvXQRJp6O84z1y+U6aupqBfpWX/v
z+FqmLlNgEYVfD2XmVJlY44CGbFj3WwUX9H0b4Nu9Ptat9jG8bwayYHCMJD+EGCw9M8DEmpDIRuk
23GX974DuRlvdHZi03RpLQxUW+bWIiQ50Jr6HEa1nI7Vbgpk3dDFnapz3wB+fcfNNNnfnzqYn+LP
WtxwsNUMZ2aqQZFuudlmtJ+aWcKKIdhTP46KAzkcCd2dLGmBab1anAdMPikoW6ZNGzV2hiK4B2Eq
pWXvpcrrNwBLZePrfasdwB6EqKRVtgD2aeZjQxPxgIua3Kklo2FRdMAKFIJNPmr6fWCZtRXiV72P
VENjWmv5c8JrGQLFWx1FM7BjlkIwp/NaG1bqiXdOG4IKCIy7AuAfwCSFPUpzTRTP+KKTFCjOpBwD
O3MgxU0gR0v0Po1JDWfRUfRJBMuDNrSGmkcJ/MWCBJilJ7gC2ccGoCG/VSFixSCH6dtWXQWTOUyX
JBe/KlipAS7oJCcBmF7Q4TwG/k4lB2FKegL9xQmYNjuYJ623Z41qXHreufA54V8Tocq9rNECTqzc
fXABSdinMFsJgHyTD0lBe4hzJQDX5clh1ppFx67WmgcLr+nMByizijKQyPBccZ0TQ+X8gOYo3+cA
DDxAVkmNR8ccH8tWeF9hDaQ/dImlRoqiVjBuokCRD9I4Qgssh/4SwYhoa0ynFFCHsIAp+gn+9v/w
fN5X2vZ4rY9Fty8qwnYuMCCBw5l2xD9NflMCNoWqZBcWRl8BFWkkPjJG4htuB9hwAuubvG9GSLX1
elg4uIM7BO6C2D1VoNV5H2rAu/8dpKPsK5LZgWpk7qkE6fjCG8s8QeJcXG0JvEEC+Y9z04KRTcxc
OVAutFcK+TSsLENKmEO52ktVtGTjrFlLvygbQrUIqfG2ny5yMhSZXVioatffbUGmgNRy9Emmvlpt
hxtKnmzct1YuCOiGQC0RyAEA75ZtWmG5zCw724qBromq4kUZ3rlkQNWCgi1+sW6TG3UD+UXW/xhw
cQsyUstUFMCugNWM2/K7NH5V5JqlB8t4REXM79Qp4Ftwk5VnDPQZsQvnsjYwSItbUJYPYMBZBP6A
UKnjSMqEbSSutRRp4TmBPwcVi5vmPU1gSidt6cTc+KMRI3ImeDlAYW0jPa4OBLJ+IHYBVnKj+i71
AdcUgFpiWlnKjnBWH1oGjQ5lqH/JYTAfoDlmvBWmnQcQRtMDS6htWLQ5MDbUYSFG0D3mZe/+97cB
bmJgZaEkhY7Msi0OcGlRSTr/rMb5C4xDcoaPYh4Z8DzYuF2aa+sV10t0WkE2Qttg0aFIUNKi6TS5
MQzumjAVwIXDre9NHQo9UDPnD8CzZUj00olcqEkBApPTfV/lMzUeqjWTZyZXe4CDFUqhkA/O6myX
jJ16wQFgo6oMYR8+Um9XlhSW4m5u+E7TopKX2zUqKZ4M6qzUjjUD+QdFE/sBqpX23stkEgF4Wr1m
0C+IbEUZdmZyUMseKnAJik3hUNX4dzxjUJ2hEuAt4MpQ05GojUgzQiYDwk+FBoIJRD5SD8cB0EHc
021Biby/gjamb8nZs6VujAXR3NiBGl8uyJvgMIq29cR3bWffjjzQKsjY3Q+6ujkgh2LASQiaYkvY
Tm3Udg9aCILy8Tyy+hUCj1+THKol9+Os7o4PcebBf3gQe4nayGoClkzgHTxmmW/Cbft+iJVXhzer
o/3PUBbLT/cKEFVwu4shfqAXD52FVW4+p7gD3I+zMWX/2FAfhuIAMFyZLYaSNK9wocGJ+FLzL/dj
/Lu3Le9aHwazfFc0EHkucOFxY1aDZJRVXwtb8XWzuw5d9odW9jNG24DSaR6okV3yXPWtug9Hi22c
euuDRfJBhw5Mt+WdT+mqEY+4zo25UgQKqBMlCEdQi4k2xrt29ADXNcOU4SmImt3n9WHJtKKFItxY
pSQkVXMqasvnmnkwR+N7a5l/+hy0nkkcnSk73o+9NkR4/ZhYPCA63wil6W09lbXH3NiurqooMcKn
qvtxP8at8AqOVpw/YJDjIALie7H+LcVjrduPKDk111z5XrpQ+JQHyzmr9OqSaEBlSHgHMUDb1boM
7CJp7w/iz8avWJvlj79isUWaEkB5OaHwpZZXVeZ+nrqBYka0BtXVDar0XSOgQm+8uda2/oegS6cm
KnWAAZBDY6esY1HYr13hbmzJWwWPeXoBZ8MJiyfKDbKhKVOT62nuxLmkcdOMDy6jNDBrFoOg983K
ip94KcFBiPzOdXdjVv913pd7dX5QQjVwLsQu90jqqKSztBpXmMFo1KCHMHvgTKQ7uoM5HOyGZYHt
JtVLkY0khrE2jYCVr6CyDZKeTpLKV5jyu+MJvgDlPMwSkh40rjs7d5IiLEanjKBO+nMcWxvNIFjV
DZ4N+dhGVV+5baHdClDkjo6u9Al0iEtf6EC+3V85xuomQT0dMBU0mqGD8Hl/Vm6HnnrqOLFOkWaG
v3anVGcubP3g6Ezb1XlJg6EGJa2Zalyv+hYWxqVe43k0eljPSvnocKrsy3TgjwK0SnQhJgeELppZ
Ud4NYCaPpPR81JvJ4f+Rdl67bmPLun4iAszhlqLCTNaks+cN4XZgzplPfz767L2WRBEi3BvoiwYM
uzQ4Uo2qP/gkFzsku8XHYfCqo8QDcQfAUNjRMiwfeVepzxYK+HYEkvjV89p8Xwil8lxqdEMSfSw/
W9XG9l1dwtTNUCaaNQP+sN8vjnwYfPVUcSmeQzQzFK3d639pqor6DAv4IsL8Cy4ihI2ajZpEGiy2
oZPGtSOgW2tkGz2K1XEgNmPAPJlrVov9rwUBQo2mbJzNovwop/njZMgbIda34n9jLPufBerfVdZq
xjnHiDJpUUPO9OmXidyrPcTdWZWi/TAIj1mH6G2wxXdfywEwqPrfAVrLjnqD4jjiv8Z5QA/VV74a
uptTYkAD8v5+WPuQs5QOUD/S6htJNBwsgPDGuXmWKg/+rIWunBBvXL2rMXACYb3NzZclgFsoAj/Q
O8WggiTbeg65UejkLULL2qt2vo/mct+cuS9WhFiKMPnywDr74smS/wGjs4/iR7WaTvFfKwyzxC9C
LRmDyDYLMZVh6zz6L5KR2XVrN8qHfzEvVLaBSc1balkOKy0xN5H1t86GOL7SpngdG2MDF7X6xbB8
BLEH6PKmz+cVUi/pqQcrooRkFCcWy6tPREdKc3FXVa18NGRUN+6Pa+34hY5B4XJuh4DduD4eOq3x
MyWZqRjIGXTaU949DebGPf0np1zeY5wMtAj4flQsF2vBbxoNJnJNEySjTlZa/1Sj9HXSgMo2+Xuj
ianNeq5oNmdeZK4kVCDDFISPJx8DyYnynPI1FeOHRok6u0TNOjB/B10IFBpXoftfY21ngK+i+cl7
mv7n/OcXhyV51FgVSmOdo3wq/7HKJjmUkSk/3I+y9h67jDLPyUWUVDVzgAV8Di1Q7XYy4Oi9WtMp
S9Ds0JFt2Fi6qwcnaCbw+FjHqTfl1Z4MpQSKRh7qyejpq2BTdDQmnUAzoFWDqETbvcZqANr+UZJL
84GvXX28P+a1xX35G+bz9WLMFLhqM+xa86w1HZYOU8BM4q4QyLAUZTfRSud+vLV1TasPPA76n1Rn
lus6RwhRKBLzrJb1Potwy/A8p8LS836Y9W9L4ZojyKKbuwQwNyIFks4jzuBn73xt9OA85E+NpWCb
oASvbW58z/PhrfG0nVqnGx91Xo7LfWVeBJevP6rYQJrMrRDow2S+RFX0YEXpxn20hgSk/QRxDrQD
LYflARGXqpDF6EOdNfHVynJn8h77AZ2qc4xfR5/u5bbfe7K1k3T/2Ej+xoZcu3bJfOWZD8GJuPy8
ltnUvO+JDqbooEzpb8OqDpPmOWlSbr2M194wl7EWXxPvBw75Di2BaqKurEgjJg3DTzmbPjYNGgz+
kFPMbg/GIB6nRqk3VtLtgkX7hf2JYy7jvKlxUXGiMjP0ZDfFz6zpkYc6acKv+6v19msSgzTTAKg9
A2YWb0V9lHOkUTr9rATCN8w7UHXOnwW5fir1YuOMu93vs5TNbLU5Wxje8FmFuoferLb0FNMjnWF4
kW9Dodhd8aSYW3v9dhtcx1oMq8ynMOp8WnxyNmsF1I62Zbp9e2JfR1hcYAHypkOgM5qodgPDyZpm
V/P6oAirt782axZr46FYAWWRiwj45iLXnBKjCYwh0s9dJD2XnnWc+o2DA3eEm6MDxiCq05xPtLhv
yiK+wKuuUUf/Vc8hlRxivExOqVy0TsN1Ue8GrdUefMWc9qncVx97owucCOTTQ1EDBu4sf3odhFJ7
EJGNfs2yIjj4Zqx+icJowI+2GY9sof4LwD7tPelFfOokLzkVit7ZExYZu1KsI6cKQdahICFrexjD
5T6mAPYB9W3m0AvUozegJFk2ZYcsbtKdkkxOHFOHn6TUgbnPaiM6KLBJ7UmMg8cY+4IAYnYbP0ZG
962q9N8G0Z9qKRFfGx3/mlSOrX2Tw+tLdJp5VRJ1TlDFxbPQqtNh8GL1CQqw1tle2Sl20+XjORl0
/6ylNXw88CE7LMyUgxZE/wxjDVopD6SdXyBGopae8M4as/45tsJ4TzWmozsWFwerF1UHk73c0RFu
/6DABbZLXFR2+dB6thwGwd7yIgX5T7l477VBuoMea3z2BD0/eFGTnnwMug5lWfdPRRnpSOUM8kNp
qF8Lqlq0Lk3VRjPQdykTdDvBp50p1eBYzEpKn9D7/cfvpcDJaoFSZTv9srYcDdZOE3I6HntUnziw
5iPg4kpvO5CaQYX+QuQ1di7SUTV9zGZyO/57Eg3ykpTRjFkBkkrIEs9soZcwDkrjv8qRdLIiepqB
91SYhUPXCZU3bFXS3q109XvcpC9eIv51q+M6/OJmaP22DQcK/q/6aH6bNPmzFjTHvpM3roC1MxOW
64yJg9d7Y51uNHqoqrgNvHqddrCS+Al4PtBWGEpjfcykbuNBvXbjoNxmkerRer9J/RujlrRe0vxX
IwgOKdxGr/afEmMLjbQaBjUs0Ptgu24w/H4j6mid6v6rOkitnWfBM7vp3Lf64f7ltnZqYoYNMJNH
LezTxanZRUGqoK/rnXMz/6FqcPEbydvIhtZizOxIkEfklTes06qRU7G1auEsjxTNFXjdycbbfCWh
BNf03xB//vxiV0ltqlajBgeh0wsdfXCrs/M0PvmN9UkuW1evDKetxwd94PQRtrSZ1ra0RbuU+xrF
mJtqZ4xLkhYahXcejOQQJd8LSorJ+D2aNr7jahwqHNhszKTkZXYeNoPSiukE9z8baeh/wt3Gbo33
avb1/ppYgXGBXhERkjAUROQoR1yfUZgnWiZNf+HM3pL5pKgoZQLq35DV/JdWidHBq1MTDZ6mPoGq
l5ysH8wTrfrQuf9L5JUUAj0jKgezmw8IqMUvydWqVwbISOexoV+Ii9O0q3sxsJG0GDFAkJKvY48F
AjrHWH7qBq5SnRcdi1DUOOS94GfDNXcYYh8EYV1GID7a5KgU0zez8gFR0X4+aHE8Is4n+PukaH+H
lvYUdtqvNm7Vl6mWW6fD+Ixy57jlc7+ywRnZ3FqRcK6EbnX9jdWS7mGEielZMBJQC8reTwxXzPLT
xhdcSVmI88fxHroo+mHXcXq/SPpECISzh/xiFpfA0qkD54rxmk4a9sIZojyCXaGrjeLSUTXa104z
n0a6H76ePehauxOC6mgO/Ytk1mgphicJ/tn9H7lyhOMzhKHHH/Uq9B+uf2NSaf1YiJJwHtv3ngha
JHFksaQFrR3S8f39WGsrCkcquj9wZ0nrF/evHqvA/sPEfw0Lz87LH4KpO0F8bMPjKMg7fct65laM
kVcYTwcd/dfZIGR5CfN+z+tO7oVzP2gSthCY4QSaAt2ziAD8TIAfcLqT3Ym66LNnmA1sRSNx/Mb7
yhsBC/NW8fYY5SUfdC/xfgwJ1IgiVbE/M4TmoJSd8YT0jf/h/kdaW5xwc+Y7AUUOBMqvJ6TknpH7
xOIAMD/5M44ImgyCb/v7UVbOM4mXG7oiMz31huTbmFqpD1kGLa9GpJDcOnWaEEq2V6USmATk4u7H
W1tmvEg4S3gsznfr9aimxO/J/nLhLNCvKSim9NbvBCfJEhK1uLHM1mPx9p8l+bkYFssMhcXUqnPG
JswJaovLb9o6OUI2hSTYiDba94e2tqqBgf8n3PznF/dfouZyoSUMbYo025eOFowcw/rcyG5YyZBI
/n7DsqzB+M5v7/nxfR1OQ5usglPpnTHNOgl++NZ5yrEXwn1Vh8cimTZyLmn+965LNsCJAfKQn5DK
GkvoldGISi3N5IqxVn9iDonc33TUOg76Pfs2iG00m3dCr+/F1PogR+WbmHa2JiUc3Mbnoe+fy6I4
eWL4+tdffYY5zxLLInXCpX2HPg6yGObcTpN36ITGTspHoWvtOAhOg5/uAOxuTPPKqroKOO/bi2mW
xqiLgS56ZxPFZi3GQTVj3Ba31Dg6kyBtTPMK7IFw1JD+uDnzDy/mGSygl8Xo4ZzHThvpf7UvypQd
xPpNTz7kdrlTxv6oeN2pmNRjLKcRmZe+cUisrGx+AokVZkEkAsuNNAoNbrS4vaMV4dmq8K7FybM4
6M3Zsr4k2ca5t7rOYFRQ5gRccZPJVQXqcKC/WNdi5qiJtjelZ3/4mWMx7wHOT82dp28kderqnM5u
S9CGZrru4qSQOlyK27zyzoH+Ph/AEuroXjYwU1TJNhrXGL5iHS6ogc3fRUrPsjuQhgVa/rWU74QM
Ie8/VBYywuklNkTH8nubFu27yNSP+XDCQXWHNueu1mR78E5CL+8iFVu4p1AcOQABxDXnPIHt4B1N
7V1Ehu7378Lwu+adtPhBl78L1pdRe5jKh4Du9/39I61NLssLLSZKlXyAxXqug57EDW7y2R/e6m6f
jucMgTIjmGxp+oEPp91KJ1nvXgXtXdZH4OsD3qzjXrYGIJc4togRwkZbyjXy2ozMP0mG+zbLEi/u
CU9NRl1KYT7pPiqmjTO0XyzTs0HZwyVU9uMEnVI6FIDdijdF5qBFs1ctvwngMTVt2qvRP36N9ijg
sGlwO0x81AwBs1m49LcXPVu56njl1it4BRHA79VIali1M5Z+sVUbrzTaKNIsWlItxq3FPmDJlP7v
rJ8cWXoU+s+Z2uxy7UtTvORg/mJl3/Hak4OjIh5SNeLpjMlu+qbpme15T5KQHOGOTsbHojt26rnO
3dr63KunaXjrGsxfs59pCXEyNE9F8LCxLOTb435++FqgeyldICp4fcyZ5pQ1Qe2ptD0kuwveCfVj
Gj+NlQusg8Tpc1P+UkNsmw/xpkLjvOIWNw2YenK12ascV6LFilTruEP5utTOka6+WENw1HSKFghI
3B/iypN4hu6D45qrMzdOEgbwDasoK+1syhFqq8+NVP4fI8y/4OKqGPx26uq6BR+tur5W25Hy5f4Q
VvYudSx5hthiMICNyXUATJ6Vzs9KHZEU9UUdWrA+5qdoKD7CN3dGwz8NWp1uXEhrswPmBR06HZTy
zXPQ6OVe6iJmp4tqjuXaqD7kHZDSrFO3KIM3oVh6wK/nxyd3D7WR6+FFOm+msGwTF7XVKvusd4ep
3eBzboWYt8HFFMl6LnRdUSZukI3dA8wXyqBtkJxz2dzqk9wcaYwGyOD85IHBd4MrmPw8i3wsZ1yx
R0a9b45iFBk2DG8Y6pCwWj873l8dN7n9HHAG5lOVoYK1zNikvsSt2SpiNw6/BDrKtd+rOkHt+3Q/
zNq4oG/MCnSobAPmu/6EPkKMadtasUsbqjo0QXoozBq0Wf+DbPikNcbv+/HWpgx+D7ht0oPbpnA5
Kb3vWXrs1iNO62IQf6x99VzI6t/WTvl8oEB4MHIE0gxdrL4EVLZkTVPsJjAQKwRYih9l8+X+WG42
8CLGYvlFfhiokSfGLjn+T1x8v0yK/kiji14NZgl+/g6m85bmxXpM1DVgrFIOXN5SE3W6MR/UmJM8
tOvgg94XTqO8UbhTuyez3iq2r04Xog//E24JfhJgFsNYUWK373wnnRDa7cqdv7Uo1tY6vUcccIG9
odCzuK56c/Qk1CwKN66N4L3qT9qXqAxQcP4YepyF92dtNRhoJvq6s/Ddsgg4apmf8PKC8FVVTq5S
48zDh1m3GDHmjStkLRTW0tTdUK6U6dNfb65ELZSwTevCbWuOif7zmEM6mX6QRd4f0tqioIWrsKNm
TNJyE6da3saKIuQuniXSQYhFfydM2sGMpJ+6HH0goXkWG7X5+w/JyQFXD8Fd7nlrcUG21aBkbVRl
Lva5wDgaX3g24mq0Ef8WHH+M5I14f1KHq9RixirO3UN9Fr27qTxpoxTqQhdkLpaAEQ2nIRLolevy
jtaeaRSvVSDso7zHksT61KTCHnvNcxKPGjoTddyXr7JGpbMIpQjfPbn9mE+Q0VoT6QZb7vziA7td
muzRTJQH4gy2XqCTU3Sp+FwoWugUpS7uiyysbJ2/8uBlam/rdRs++UHk7Yaqj1/rUvdt1KxK5VjH
EOFsiG/ARvMdFi5OwstenyA+8Ubp7CQZEhJd3zoFojg9V50vPNCp9hy+XnTGbyyTDkoP5UzyIt+m
wOThAVOmb73ZSmexlN7M3PtWhMJYHyDZ0FIPY3HfCwbsCsOsUUJJDTWDw2X+lvAQ/qwIomxbg48U
Cqn1R73AQzGBWuKKUmAlTqTDYPCmoHqgHWbuVaES90jke9+tWJaBcEOg2AlxKO8SNdMe0wTTBr2G
MysBhH2XDqPi9HncY0GVGnyYvtqY+ZVTiEcErSmE0CjR6PP6v7jnMV9LZk+QzI2rX2nx5vXvvOLv
z/KrEIsjyIwltJR1QhThd10JHxLraCL0P1h0ov1DG2whTFa2LPAStLRoDswCBIu7I0gnM5OFMHPh
IdjNBD64Bg+Zdk7VnYvghxBtPAnWPiHZJphc7nnqaYv7sPKxlMNaJ3L7vtybbe9KbQl23zjeP4nW
wmhAOynW8hin6nA9U0FryYMV9Fy73VQczbyuKWtE3h72pPgvFsVlqMWMlV4SaUM5xi4jfjX6ADLl
w9S9vz+e+QxbHjkarRzqdPNX+1N7uFh5xYCYHBJTsQvF7eckoBHpSf3GN1u5JXDMhBeJuDEqTkuM
r9aYWRpraur6CJaH05sUv4T9Y8f2vT+WlbmhEMWkgBej1LZ8b0T91FZew5JLxsHGNRMCBz29jRLx
ShCoeWAZEfTDZHyZ9XdBo6TGmKZuOvmOImVnmEUnb5Df/noshKG7BnYdAueyCcHNhta5GqZuoLQu
hTO77+VToY2H+2HmNbSYfh5oc84/y4vd9Kp9oImpIvoV5PDeli1w8n20VyUE5s86NHiv620v2XjU
rCyHGfArsup4Gt6ITZRqKyVR4hWulYwfumI/hhFta8FEC29/f3Qri5uaIGfBLGyBNvoiPVHbMlV1
lFDdOqx+KzU3opxtFOdWBsOtOTu5kCGo0JGuzwOUvtqggffu9kH9EAv9J7I8zH3CEwn6xlytjIYX
k6ogoUdb6gZaJIRVGoDGzl1Vzyl00ikQrHGLXrg6nlnxCeV6BLuX6XdqtEKueznjUcv9VNdvtaoe
2ibde0X69+sA6WdFAcuGE9lNWVPGiCAOcsZTZl34bqjlX0Loha9N7OM5paBKfn8xrFxIZFccdHxE
WknLxZDXYzegtJC7fZJJL1NjBDs57izkyFtjJ7VNAE87NN8SJZS3ei8rZwahSekwkOTkWL7VKup+
luWFhSvUX4WhcYz8fQPP/v741pbHZZDFYg+ECSiyRhBdgYDYvY83ewurw5CNOUUhSbrhUBh4jKNB
N+Vu2+nP2lg8om0Njm6rxL46URdh5oFeXElxR06O7kROXQVP0e44kQAPQ4tA3TtV+hYG3/7Fd0Pe
D6YEKmekYNfhMqShc1FiVH3Y7MBv2HL94X6E1QFdRFjMjJdrvB9qMXelzDxZiO5JiIwAOBiMV9WM
7DD9ej/e6jwB1wFPQ+EcRZPrEaEWEfkiVmXuJEewvabfY1+CT/eEjZTL4N9ZXB5ctf+Ns0i5wqHM
C61sc9eQ8xF3rU7fS/VY7rKhBZFqNAKWX3369/cvt+Jcopp9kW4aAtoA1qSpeApGQCC7X5iyhlt6
yKvjuggxn5EXC7BIp1RAn61w8xxTMc0N0THU9Z9B/FOKnPtTtRZqLhLxTkcCn/+5DpV5OEChfJG5
bWDt5Dx58dLcwWyjhm2HGUOqqRunxNraIE2mFoFyDyfvYs6UTBATdTQyV84lPFJC3pPY4MVbhI+t
MItNNXAWSYHBuAT5Jy9WWyl/aFsp0uq3uxjKYltRrBnLSjWJgdJXjeKXlrhhV9oNgrb6lqv92r14
+d0Wh5LgQzn2EwZkMTdq9Rn1e6eTc67FjYRi7RjHzxb6AdQhuH2LrF+UUyRNEA915Ux7AlL1rATB
Roi1yQFOoSDgoc0UxsWHM3x9pLTHGoit3FbG8yR8bq2NZGUrxvznF3tIG3U1CySNyQkhjqExY3Wd
van6uzYrM69LxuYbyaYl+KujKFXq+pC60iDTAT1XTeEo6Y98i027doLrsynGnCaDyJ2X4sVo1GDw
B6PIc1fAEDYoTu30ppSPXdA5huI7ar11l/9p6S6PViZo9g6iiWEsBwb4KgFrneTuEGnTkyFo0y4S
KsURB0k4RiYqAnrXffJElGgLWRv3iPVE+65vRbvKsT6WSn3cjYpSgYYW8l0oW/mjB29x4/Ram2R0
H4FdzO/hG2gowrN9PzYWh0n2OZYLe9K/yu3Geb/66S9iLBbrBADcTy32Q20V2FT3qGZPn3JZeSyj
wsGiD2HUKN5Ak6yOC20NEjYVx8TlBkEgDLZoSWYKNXpXdg9B9w/9l39xEs+CZv8bZHGiDKjRG+NI
mRbpxJ0qhHapVXYdfbx/wawOxdJEHlxwcG5wOIYgzTYJOp8vf0Lg5TjJJLuIP92PsnYUcyHTqJ+r
WDxOrvdHVJRK249G7lodTKbwo5cfU6uyx/JjkPy8H2ptQOx3wOoIt1r0fq9DGZmWGLGn5G7jJ8++
KR+k3n8QAnMDuDN//eUG5Mk4P7TQK7SW3SnDwx5R76bMFdUCWIEovAqm+c/9oaw8vudXFoRIern8
tzhVrDwS8JYQaE0Vv3vv1OjWzhKQ2c0ewiJwQBeU48bCXjkvryLOm+3iHItj8sWYD+cO6G7Fykvp
A1nhIamD9Lg/tpVpgrc3a4Ja4PduthDawakYxrTdGgGd4+hQYTqcmhsX2epwkAyeW20ztm2x7JQ0
DSYDAzlX9r9qaXFEXDGq0SXL+/2/GA34bbQiwFbjJHT93dqKJ2reGrGrCl8MHeyJ+bUp3+7HWBvM
nLDD+Zj1+paEQD3H1Nqs1LmdDOoWNRH8Jh0xLux23Fh3+sriph+KNgy1H5pSf3QDL5aBEDXdVLVV
4lpqWL+WevtWpl6WI9cQgdDClOkVad9zmIQHwY0QJxQS7ZBzWe28oBBOzSRh4CWJ8d5qptouCyg0
sTZlX+FMZsfKygTfTpSgPFhIz2LBUimPXeePR3MSqr1WaLVjIB12QqRvcL26yOyq74djLKiRwzR3
LhSi/qUDK4g1cS//zJNGeNIBRYLoqxXrh1i06rCTM7N1lLaVnWkq+9+NGlU7pRj7X9Ukhp/8VIt+
+HlunXIvlB41ZPsds026IzDrT1GXUfGXRwMlzhzj7zxQDw3aHrtOwBRRzjG8kjzaZkkcZr9aJZtV
ESG6+rPTK43fLe/I23mHLcbfowxHd5q5v15bOgWqTK1ZW96Y/5o0ad9UyZc+kJ5T7MXvL7Fb0ikI
PQouM26Xx/PNGsOCeyoTqY3ddHYgr4OaW4eO9a7KAS/0zaOfD09DJb6NnvmcxNMRGuxXMYo33o1r
I56rtHPNZ3Y2WLxBxDirxBTOvQuc0x3C6CR2JNVaXp9MwOT3h3ybPswj/m8s+frrakPu0duiv9tO
FebfjaNPD/HUHIrqvVlB7t06KW63FvF4XVEUlBFjXZ7pfVsZalvQMk87PEB96bmT9eP9Ia2G4AXH
sgFmcFOBluLKakytAzghsg/8XzVevPcjrE0Q4COo17BIyFAW56ovVHKudfRSUH85J/hzSlHs2aER
faxMY+OiXY1FDZCCPTA/NsH1BPWibOHZ7EVuBFH3Ia1QFK2MenA6Y8icwCqLjTLg2tebFbF5LJAO
3fRY9bbUoxxZdFcdfOPgQxHct7LXb2SttwkRBl9c3iiCQc8iOb4eVZ5Iahy2GW2iTAZy/Fkr/zGn
g0RJzgcVcn+2VmMZKMHRx2Ffa4tYdVPpjdYEMRWRtPuo8yreaWTNuS0rnndEacz4Z0LSfmMTz/Ny
nSAxwouoi41lcWFIXhpxwQfDKfVAm+pKK+1AS+Yb41uNBC0F0O2aiq2PIUdcRz6IkPxbNoBT69/L
+kYteiUGyxwpBxMuA5SmxSoUx1yE3FNGbtHjbd6IX4oxeZH9diP/WjuAabKxJuiJUtpZHvbDmNaT
jHmGC6BsfE5k4YMlaemh4sICOcqFbwz5P5WgaS9613e00psMxfZEfy7gLG95V65sBRYN4AaKeJQJ
l4/MTBhLsx/U0B3AM3QDtsK99+n+2lw5fgFkU4ScH4m39a2xr6RyFKzQTZTPuh44iageg/q5jCxH
wtC32JKTWZtH8mlrFo4AVrYs8geFnnSZkXKaeNX7VKve4T10Qi/x6/1hrRxa8MhF7icqNCtVNGiz
bQP2xa286uR34luQew8WWN6wVb/dD7U6Sag/4ZoEypAy4fVJUiYGEmUFXxDV3NwZBYVsPUqsjT22
FWUe8EVGmDZdldemEbqTgUemOLxqub9x0K+FmPUCSV+pPN68RHk9Rs2A6YvbTcKhQxQNytIGJu6W
lqiAEgICwMELIwGQ/vUwqqIeE7wvAzeQSidPrV1cSzsBVfk8Gc56IMDja4dfyN2/+OrwqSi2XnRr
+5sWD8wAQAgrRFa2atKMbem7fiyfte61aP7JhBZ1yz62G7jukaIds0ba4z590H3pQyz9i5m8/AVL
nuugiV6pZvyCWldfxdz71IXWxtG/PsrZOJNcEl+vJWNQD5Edgqjgu0JqZd9kA9nTYZS6k2A2wjO6
jf5R1ciic8MDv2SRuAeI0gCCBwIUK1W1v79DVvY82SxF0bmxh/XJ4v7ri1yuxEEL3EZ6TdKvWvnL
zzcemrfsYcWEqs4THaAgreSllH+OGjqXUBa67JGf1OB+BPiUx82vpmwPiEs9YUr+SYnl1g4axMvv
j29l46BbBnl4NtpG623xQDDjNmtqoQtdRMu9XawMGK0n6VZjYCvK/OcXJ0ATqUpW9ERBjc1WKaO3
mwyElcuAgcy8SmrOOi/P6xAoduaWgTchL9yyRvd7FMIPWOJUT9MUxKexkMazhWywoxjD1stn5cAG
aYBxGyUdEr9lAbdUp8hC1j10hbJ91IfmMTGnj3LfffJH9W9dcealchFq/goXH9Ib6PVmNaHogHl2
1wbFOxkd1J0pRsHf5+msCngIdMNmhvDig3ohtGWrnUJ3VI5JPrwzlWcpaXdlvaUBsPb5LgMtkj1F
nNQqNwlUJZ88lLGF+n2TDWDItgrfa3sZTDP15P/vCLr4eJRFCikai8BtNcl3jMkvPg2+1j/rFQiy
+9tq9RQDkWvNGAQaIcsqbzEWdVTgdOqOtYDpV0YHbohxfjS8ZihAFkp2gAPJoIcOqXznaBF2Y0Us
6r+Uvt3yolod93xr4RRCb325NeIs6hCTNH1XH8wnKUFss/OcINl4Oa5OowHTWyad4KlgXS/NIC2y
AAuqwBXz5ocZ5cdxsn7FJSWdpt7IdFcHhDAdHAyAPkD8r0PNMmFab0aBK4EX3/flWJxbrcRZEObw
xvm4dqzMT9UZpTuDrBeX/iigWT6GzCNKQsO5TmgLaOWrVuuj4w+S/FL5peooVTluZRvzql88gSA/
AjCaq4JzAed6jBYWYSgKDgFNmuy1CCzE4TW7SUZ7LMCsU+dKDKw1DARgdxhWYDlbHbwRV4X763ht
UmkTIUIHshzVoUW3v/Aqw5PNJHWH9pj3kFp1nOTGB6WPNjbMaiBkVGh/cIAiQnU9XB6SY4UjUeom
QXesy6/o4tpS8xm5q/sDWls6uKPM4sAS+1NbnAG+HAtjhwGeq8Dy86jL0eAX6Cbcj7I2GqQ42P+Y
v808nsVohrzCw7ZP3R5Ed6Wh7D98jxDUyoSf9wOtDsfEMnQ+1GYj4OtAHiXdSi/rxG2lFlvSKn2X
K81bq8UbOcpaHGJAMOB9SZK12AZROCjWYEBHwtGD3Evx0Vqz8uOU1p/uD2j14LyMtJgg6r9dZUlD
4kpKecCrwEal4rkX8AlNtIcw1B3dFw/YCnyYdM0ukvCTmksf7v+GtWxlfn2xGqmCmcuqkV9HNfzD
KXHRQ3gDnfeKIurhfog/z9/l9ga8LP9pas01veuJk1CDysYwS12r1D6q5YT8Rej0JcOL8x1nG3gD
tbaNfnhWaDrEg/WY5tEDODbn/g9ZnVjypVl9h1rS8tQ2o0lOLcB/bi6XjVMLJZIPJjTX4F8UWqhZ
Uh2eW2tciYsNHqdxGLYtG7wf4uhjpoX+AckNP7W9FnLr/UHNq/Hm44LSnRFxVEyXwJcqavUuk30w
wcX00ygeLdCMafaoTNq+r5v9/WCrX9CkWkVqhtDJsuAsWX4zQJbKWC1n8DY2DqKJsUVculWM//Ov
c7dyESHpsFRjhSmBW3taZ26jIrtj5dNZ88yjGUYYWHQHFQmzwh5tXHJV2ZEn4QWhMzyMglONIfTG
UT2fKcuvq4FOnhtwlHiWgoRo6hU9oE1gRQl4Imw3m12gTMVBMjPTMYwuRWC5RBoosz4Bnt1Splqb
25kcDQcJkdCbYlqKjoyfSWXmmklzskbpW5kjpzGS2+0HPE0gMG7phKxNMNUeHvx0a9WbJ1Ik9l3s
1SC/R+E5LWpsB7+q8ve/X0QApS2LdAbfG32+UC7yetwNhSDB+c9FyeVYNumxF6V3U7IlaLSWzcDQ
xlEN+TCTutl1mNCTyJgsC3y59M1Cnt3zf4l1ZwfG11ZP7VbaatSunaRoL/OopdQPm3VxPaWpiTSn
asauUUL3wWm8KKeN1bgRYlmSoNYxxb5JnzsLmvRhHMrknRz4/UaU1Tc6iv6UyCjAsMkXFyC7aKzE
iraSFqbGt9EbwpMQCimCfl1/GmIvPnZNNT5R84wPUhSqh6wdk63WydpKNHhTsOckcKrLW9jvIAQ3
esctLEzoJmZfY5z/smTYGOzaBqfMOeNVqdzeeBclSg6/GbMvt1OfTYD64J13HZV3jpRAeLYi3Iqk
jftwLWG6DLlY/z4ZTphbNI0bbgQzH3Zp9SDnlq10p/sbbfXivYy0mMhJbWicpQ2d8NA4ZVV8ylR9
36bRoQ21xx4Ok51g2mbCVbGE5kuW6U5mCh9bL9pI8NfWLcVrUh1kA6kcKNdb0fAN3CF7Mip1QEot
6TE3mzbGuhYCjAk1NO7bFReVEk3KIqUhC9wr+Gh6qfdkGlgs3/+ia2cKRvLzbQt2G8TW9UC6HOnw
0YQrPGCTFPif1Ig6wUuuPTfochrC+/vR1o7/2ZZFRaOWDscSyOCLk18PKR02RccjteisU5pYD0Gc
vPix8mQl3VYqv1b2BQj034jzV744mi2h1jQ9ots2RvVLV6TBLhOrRzyDgZ6k7RP6qgeh0+0REqJt
Girmds2WUMnqRMKANWG0UB5cphhap8Cmk0qOUf+9nPyYsPO+/1XXDhbAQv8JsLgXtCZuhKjiq4Yp
YtgYGT60YvJDUbfQ92vbHCQg7URMgWa+1vW3TAYKgYFAX88XBcnWpva9hJ2gEiff1VBz/sWYaJ+g
cMcWu3mymFlgtCIy2C7PwBdjVD+GauoYSvbzfpjVBXkRZt4eF8sjHswx1Ws+naZ7duDLGEQC6/OF
fRxnWEEc7kdbnaiLaIsLVRIzYdBUBjXL9ARNYBcBKun6BlrofhQsB6/H1HICpgkClq4AK548vTrn
xkZPdPXU+M9AtCWDs6jSqsEBiLNJaZ+HQMIDqXSqVHMVyTsbfv+hlrcg3auLD8lDqLeQvP8faVfW
I6fObX8REtgM5pUaewzVnXQ6ebFyMmBmM2N+/V1EuudUUVah5HvJS0vZZWxv72Htta74aKHK0/ml
ACdELwmKC7y/i0znOHYAD9XF3e190p6KM1sL714Jhh4vtEtPHveToBLjtq3tx35idym8cK+mtUhL
uzgHbRMUNxz8u/DCOWulMmuA70R/nwEgItWm9gzUHf6iEDBP58yIQgw8LTnHvNQFyEcgoqv9b6bx
QuX3Pnm7/e203g4z6oD3gdoFdcvL01dGNOujeSltHv2EjMauNJzvt01oTh9Se5C2g2sfZd9lggjc
BDcNvOnzHO8dfgeBRlFbB9XgvDQje/IK400lULK4bVUTV11YnffwzFWU6N+5XgSsARpYz8CO3eOs
bmynA3/29IuMxjcDTPWlWIOLaG4zuLnQGcVYJCQdl9+zkM7QZyzFqC97qGUagDDYRcfw9to0589G
ev97RBoYsOV4LLCy0BNI0O4HpQ0CuAgzE+KoYryR1RoeWGsKOAcLVTx3Hsm9/IxxPsqKQPjt5M0U
U0W0bcgvc4yCkayRGOmOyUyayVB/Rdy/5BnkaVKbhehiNAzKE83co9liZkf5GNKQxo4k8SEZmpXT
r9st7DuWhtLTdfFpymiPEoCMTyTJwtEnD0NTfxrUmr/QhTUAgwKeiUQQ6i5LqHPOhsqDKvl4Mpy7
1HH20n4eyaapGagi73v/Y1S/T2BapfbKs6zxjGCUQRqNfiqy3WXcmxe+HJKUDsCwZYEzfM/oQ27c
DcVRRis+WLN7HgG1J9wIkswrDmsv72lhRtEAoP3J6B5UAnK76Supw0p9Nstqc/sCaPYN1tCUwKA7
XPCyQENz6Ln1Bu1PuS+ejMQNm8L5FLf97rYZjXPEqQB8FTEUCInJIlIbK2dyjL7tT1nWB0q8+Wso
Is1XuzAwr/PMSSWc5ZE3DUDKlh/NAcQdWYuT/uya2Y4VD7JYIyLQnIcLewun2PJWDI479iff8AJF
kH7hbcQv2KdtiBH7219Ps0nAes3oOUD8wYSyWFzkQxiAVWV/osOz1ebbanqLyFpFQuOfQDSOfhFI
o+l1u43kGPKxa9KduLvtS4xf2E4w1zgVW+M+0EzygDwd/WBQ1aG4cjVhr9Ist6yctCdm94CuQfKv
ei/4P5y8DdmntA7exBGpiReKnwbbCHcPwIoTHW9/0+vl4q0Ghc3Mj4n6pLXYQNn4AuVP0Z5s/IbM
vkvEbmqhn7MSMF5tHZ5OMBxhqWhGg3doPrdn59JFdz8nfguJv7o091AwKANQ29mPEun1iuO4umMw
NXPjAV6JETmwxl+aUlEm7KiSRhh7ndh1Vl8+ZIWxRlGmWxDiUPA8ABqI6vviGevzNO0GZI8n1o0n
wFoevIEerCb70yOPxTCMFmCwf6ZgWJqJoTSaDzHhIUK30O+HZ9QzA79wVtzf1SmYzYCy3ZkReeSq
ZyKJ9IycGjykYw1HMWycNn4GMH0zJcXKgbvyGDCFcaPfxG6I4K74bOrM5n3qR6eiKMzXzM9+QQ2P
bqvRVgETLprp3F8bOdUdCQS8ADQCl4fS8xzanZ0+Gz1mt7Lq6JSoke383nO3U1Tw3R9epXllUJCB
gIyL5u/ybfStWKWt50Qnn/xy+3/K9os0v47FP39sBewYQJADKQPSlCUyM4NQQdKyTABuNA8jbNoW
mByn3LbJWqR29ZbMceeZpfmrnn21Lp7S0QQy5dRAFQbgnFNPVBI4PXBrTrxPiPeaS/Lj9uquG4iz
UZSiAJID5yD6opdGJZushtRedGrHFHAf352Bca7cNbbhvMYGGYJGyWQTWwXGHk1IJJczF3eWgVq1
y+I6+9PAeP45GO3EWAQYxq6AIH6SFrkwm+hU+kDhFi8Y8gyo/YX6v26vW+NOAKJB0xnIOaCZlwmg
1SpijRAGPFkuB2N6nFsHUK5Em0LG7f62qas8Zl7SmanFF24z5vq9VNFpUuDGVarYlFMGCVrEjqVj
bSYot04TpGr7eqV5rz1PDGV4PK8gB1ie3DyRigy2YYSpA9LhKZa/kPbMGccHQNDfwGP8laEjvrKB
2g+Lsj+qVlDgQt57eZ7GKinywZbRKabVIR8kEPfVlkOF9/ZH1TjQWYTABrYUxIRXQBNZ0tyuXBGd
MuC4N5NqrOdUQWCpq5QCx3LMDrft6TZxLoQgKQTAEdXUy2X51Why1D+ik+cl4LcFfwUwo6p87rsn
Y9wl1a6wMJtojeVwvG1Y9z1Byfmb9w5EAUvIQoG5RyIyKzrRgh+EitOgcsFabEd/8UHnjvYMa4aY
wBJAg7AAFYY0EqcKIshV9L3xnnwHak8fby9H8zJgMf+ZmV+rMx/XIgI0RmngGRcGNG2z9Bv0rVYe
V+0nm0vQ8+dCMX8BFsiYOdCeAcDVsnY3eU81Gtl5twb4067kzMoitaiqrOsU2tknWtYqTKc6uysY
Gtq3v9faWhbnruHWJHvFsZYI3KIKCrN9icCxRXZ925B+OWhywvWiHrZMyGyMBSJZmvd/9E+D6Rws
0az4I91aMBqKHg6wwSCMXqylSr1kaoCbDRnin8BqinwnBvXBG4m5cgJ0i0EHlbm/14L88vKUQVqG
CZAq8DCLxCt4p0IVkRWHoF0MpjXmuS909ZeLEd3kREZb8jCvlb9tbPVjoCp6wDjYmjylztUh5PVm
pP5Mc724MumMISdS8LBpMpD4k9o5lBChVHCuGzdjbOW50i0Mzzz63ehC4xVe7FI9Zj3tanjWety3
eQW2lWOPWsDt06YzAhQPhoigpQPmk8WbqBB7A0cXRacuLcgm5021s0d3DJyuYLv/zdTiQfKUkTq8
jKOTCUfjZYDD/zTLu9s2dOcNr+ysigKtEmC+Ls+b7KmTT9LFrK5vbpIu3pRr+s+6Q3BuYXEI3Ki2
SDTiLZ/S/ThYm3iSO8g9bOi44gd0O4P7CZqCOXO8eliHzukhYO0gM5HGlk/kOWs/lfEaQGfe3wtQ
DAIETNEA34REGNHe/CvOnoEOS2jjuEBoUkiIf0DOzj1EHoR2lDIaLFCoQxb3AxAQA8tXWsnaFSJr
ACP0LFWxfFHTBCKwQ50aofRcIDVLk99nSUmPecOzlbuk27WZ32ems0LosKTGh5KjLHo5GaEzOtvB
fLeRbsXpFxyXP79PSIoZ6ndIKzF6uHjyyGSNmBAB84LCFLYxqQ2f6Idy+HH7mM+HbLFrF1YWT94A
KL2pbMMDwo++5X6+L6EXGPtltonyAST/w8qqtPbAYoHOCfglrvAwlQn4d+2WLOQO3/sdKML7NChm
7D7Es+9Ii0rR7QVq7jHiO/DxgKQQMN7laILjGbQQCMxDLxm+KT/fmqr6fNuE5vTBs2EMdZ7YQY9h
4V4r3K+WTaUXevyJiFdQ/vTVCjpK99kwUjs/SyjlXlX8Gz5MKikSP3SNMgmKzHo2BGY8Ojv/7Hi8
Rz61Rvj6u2q1PBnnJucPe3afG0IrsHTEfjh0w8HImkPklDuRs+cBbSFLoOefsINI2reubz6Y07gb
ZPbiKvGYkOzOARUw5gxWYoBrDBJ0DjDsaAEvAro/HKDFbxrFREFWA082RK/SiE9Dnu6SPr9v+bQd
e/nTivDjqmLYUkFXborGvxEHmRf8m4cXbuljRpjiGD71QwoI0sF2ebtpSSYPoo4w45xDklhCZBWz
g2tMNteNinnV+J+BIIN1CIxcrjrJUsZcbvghFJjsxwk5+nFscvMpBofpY185CWRmUvEIQm35koNf
YNeiu3IHiM/P2+f8utg6/xBITuAcovQO73f5Q0bXi9u4TnnoxiDRqNPGDqJJQkA2UdYx9tL+a15l
aeAOvPtQN6J+LGpMohagEfvIG1JCNSopNlyO1cHCNo7Il43qCcN06fvtH6rdqrPfubiQnSUBPY+5
H6I6LUAoJVVQ4i3/1CpMeMnWFYehMZ2tL8q1vdK5gvMvtLg0VgWe+6qLediC05qJ+wxTEka6vb28
+T+5upnYcsQmIOQFlvFyG1IPOpuDiPywpvbeh8L4GK/l4vp1/GtiCVMZZNQViBZYOEzpW45msAXJ
hWFYDRp0dkCdhLgexKuobs9/P3MyxcAM122FH/bRC1DnAUqY+6j7+effC54ZY9jolV6LSiWks7PJ
gicroPhH05mV++W2Bd2BA58YbgWSLSjmLN5qzy8Kp858holQD2wfMkj8r1b3A8jyHQ7Zxot3t+1p
PxsyFKBGoEFwNZOZ+DbnyWD6YcZsZ4ehbIkIoQYKzEuyNZ87X5blaQN+7l9bi0sPkcpI1tbgh6PN
fjrCf8T825PtK4gYSbQ6nNPQgPKck2AozeOsI6h6Eo4e+fO4a567gP+xIOWINObypPSiAVe9UthE
cMbUgZ1R53uJSC+w3GL6NlnJmhT872f7auEYQ0d1yJ0nchYYoCKK2zQByVLYdN5wB5zE2ySJtQHy
NXvq06zcmU2qtnXlOp8gDUnvMhBbYqYOmNceU/9hLPpilmfqj2LKu4MNtaF9Q7t+4xT+sPFbx94P
qeDbsq/II5xlGaChJo63D4oubpibcKA6nAepltFP0hqqrSePhylNDtQ9Os7RMasdxAYwArfiljSR
Md7l/2zNl+TsLlsD1HrQC+NhVHryhVkZP3YqEj+YKNuN7Ku1GQddnZt4IDVhM1pglpy/NMia0QIa
0eahEUfq1S3b9FF5YHwd8JhuaC2+9RN3nwzleCHzCvaPMkwzCnLT6k/gMFibgdX5AIRnQAaBXxLN
z8WjM7EyaZ1KGKEwyq8Vh9yXLKDcDu5McPEEdS5/xXwNSqC1iWK3C8DT/OwsXgKvJ0UrW3zywXgU
9bazP8sq3xg9IvlvlfnHxJZ4/jHfa6IMjBwLzImX31uishN5HIeJTuFEvid9EjDyN48bQ0fQhfAx
NJ3Z4gXFFJfEW5PwUIz0F4u9D6jCrRxUnfc8NzH//eygVsOQ8DyCCWV98J37aDjYXXj73q2ZmO/l
mYmoo3HieREP0f25jxr+dSrMZ89kK3mvNjSEQN6Ma5pZp5ahYYfNBwGB5GFdFM/ClkEF2rl+HF/x
UkHdvkRzK2rrH900bqOu2WTSWnn5dA7m7Ae4Cyc5SscAbgw/IC+Ql0TVw1g4j0NBX7No3EINea14
qot95nFQUBMCOX7F15H6gC+UUICCWIu3z4CvVu6aVJfuUgHvhARj5t9Bpnq5dxM4PaGkwmAidjNE
tAn9hMoa2Ztea91HXdoekW0m274CoOz2qZmv6/LFwXgYbhhCCSCdF5Zp5iW5YIgeiz55R3noZCd0
K0fgddJy56ucbAxvCopmDYmv89woq6Ksgak0/2rGtWnpRL1uQm01Vf0xMyicFt4xDGcb5qbmTf0X
bzniMAxwoJDiomB4+YWtFp47iZHGxfRjFP8S/nMWfazlp9tfU3c0fYikAPmETgf0JC6teL2VZNlA
WIim4M6CIx7KD0P5KanywLJWCKm0FxFjKYgSMJCNMthi6+rRo3hq5wjQjO7K1NqSuL0HeO9TUxov
zB8eLDt/sdLe3ZYteTeLtaEw3dE5t7+I0uqGZi3OFQv7VgYZ+5RPB7/2gr5/llBXFsNpUD9uf97f
xB/L04q57HnAEBkhQuvL78uxgXFbZCw0zCqGFHANtE9UTvELZELsHz7J+Qcr6ZEPypiLp9ZT06Gp
eYISSdpBp1a892pIwUlHqw8uUtddL5PpQy44Zigy8bkEZ9MBYgk14sxhXIHSaI8GIH8zRAlghmX9
va98SHZ7EQudrtqjAnYYOPRey4ONcT6A5IPbX0rns/CUAYUPFnLwKS/eG1HSyuqzgoWVT+943XzC
NMP32yZ0N/jcxPz3s/emIRAjq7yYhTaXAQYXEA5ubP7Qjh9v29G9az5iLaimuO5cwbu0E3XgMwfP
AOwYXrLJXMc41Ekx7qRvZHe3TWn3CBgG8DVggwB2uTSV0L41UD5gIZHNk+zyPQKs+z4TL5PK7vpx
jfbveiwK0Q2mAjHKBcYPEE8t7DnQrHLitobb71T6U6Gqtik9KEcFozkYB6v1yf2EnHhCJxVzDYBg
YS+T3nWDKsHUoGgkhHtpZq44Fu0HR9sTqDIHP81ZuMrMKBu3d1H4m4i9B3PG3pXbem2kSOe9gJrH
CC/qLhgtXTaIZFmQxpp8xMnW+MFJxA+KSRE3A2NobIBjGC1QL292YCJ6qQr6WE5rkEtdYQ+tA7Bm
IEkHCfhSXor06VjJ0kUZ2mWBR59olmya9hUz02iQ9vvKwYRt4W1Mb+XF1dybC7sLtzmRMZJGBtbF
0lP/+KV6lxY7jlAQDFqarDENafYSlTOANjCzCxzFcoJyql2FGQVU9GUkXx1IPCvHbILGzI+3b452
UchbofA48zwsYzJAJcZSeajpQ7PPvROJqoNJTHxre8ObPybuykUlmoAJqBsTU00ze8UVe1NUkc7r
vBxOASjIj44jog8Z6awXL6fWr3jy2+3MLv+5rcCQPpWE1AGIs+InFBmxvX1j1Xeyi9kTi+mwTWIv
uquE2W2k0QyBrO1uE1XmGLR16m1EUw+Pwpms02jXkMrL22bj+dx/rwqEgsjsMnzO2Nrd/p4aT/R7
0ANj5+gOX5OOIsQw2thmYTfgJ/QP9jQEow3q6l9QWrttSndEZmHOmb8Qqm7u/PczP+7TKcrdNmVh
3ENbq8KH2qXen/twKBBhJBl9e/SVlpe9xJvOK0yqhwzKPJE/7vPqg9OwlUdP+9FmFj93rplf0ajW
Ju8gi5IwJIt1MAj7yCP7GRjNvUhjI7A8Y+XQa33YDOmbhR3QsV2+6ROL7QaUknMNzvjax/TVjeXD
mOYnNRHofeQCjwgPzNrYxYn9kvnFSkyheeWhh/Cf/fmWnG1dWvDUjEHKE45td9+n0UPreCujR7qL
DbzizPsDjP0Vq8MQtVNt4UKFvCnIveGT+nUsO4zLuym7o2K0V76p9jRizhSzpvBYQGZdLknlEJOs
SIUKGH1KmufEPiX5t9sHXvvVzkwsAhduFbzEGAYKwCbw4aCfFispstYAQKsUqFIwCyydbkz63rYE
2jaW+eykADxGa0LVmtAbiQxgNoDYaEg4CZtIW1YIvTPzOedvBGwmYOeroNWqyvdh+qdbOwY6f4uO
JsgS0PDWsHAafmmOOWKCIsn3qGM8EiO/L3M2BrSGjkKbcmdnoD315zt1bnX+0Gfn268LkTcGug5j
bn2Eqtd7J1GzvG1D+ylBmw5qZ0BznSXXYMHtJM4BmQntqdukfIB4UxIY05e8PXX2S9ckWzX+hccl
4LUAl8Ys9bzsdFRtMwCCa7IwSpJ//M56rU1/CgRfI2LW+UNENqAsgM4NuMHmv599PiePbZkCuxAO
sfxOHXlX9KnYeNT9aSVoGXJpm4fbH1N7TGZCw3nAb64RXlqUyNpwNnu02j0+ArHdqq3PWbyjIsk3
Jlh4dxGCrq2yebW7bVnjp8BrAkV6zH7MqeEiGQa+noKpIfLCvh8P4G8NRsvZFSPwyCsOUeOgMOHg
IXBFbwDB68Ln1mhJD1NCnNB2hrCi6cfBqD+22drkxTX3DCDvqDZhrA8Nnusn04BQiZTRYIfWlJvP
I5/8L6zImqC1q35mdRdbb3DrR1bg5aZ5YQJbbfkH6FvFB9YxOIOaFofKd8dHf1idH9J9BGRJAL4A
3jWPBVzuMzpAlTl5rR1GA3s1KvPogJofIgB8bcJBc4Qh0TPj/DBRNtMBXBrKMzOR3C3skEKAGEYC
B+C1GpGKFR88sqbdpTtEIN8A1gElKfR8FodoyqC+mKvcDokRkrrYUoxUMvvTRF5vH1bNNUFehdor
qMpmpMjiYjJWNHYkKick/qvw8oCYT5P5KbUfS+OhM77cNqbbK+RxUFgDR+c1jlWKtHQrP3NCJxr6
jTEDqZ24A+dV5f0FYBKp7H+mFqkN46ZLMMHuhMn4assXiBOvOGvtcZjZtuc66bVHQwmzZ0Pt2+GQ
MWD9mIq3mTTVXeJZEEvqHe9xxt2sODWtUX8OKDGQCt+yOINunnUMTGy48SbZ8izapfYOofljW7yI
ZOVp0J2MWUIVDRYE5MDcX553B4WHIm2YExak+GULuSm84q6vrTebtd/UUHzkFVnTddYdEISvGNAD
Qyd4LhanEcodavBznEZMQW+qPLTIkXrF9vYp1MREKD2iX4AnACH6Ektb8LyIhsqxMaH5LPs4cNdU
1jTvOAxgFhSNCbANXLH/WXHtTSg3hx2IOlRuBEbsbfvmV+899wXactHBH99vr4nMnYZFORI5E3Lr
GX44j8ld7paMu6bLwUIbQli6/TCNvbiPReoebAv8lI5E/dd1gTmZksncTL3bPNSsa57rUpGNSJOf
0pNjmGKU2hX7Ei18BIrcO8ihATo/BwFkAPg5BuRv/2jtRswENXMd0rqqDNp9UqAHDB8XVUmQ5Kg8
2pBBWTGiuzJzy3wuPyJ2Ws5UEbMkhld1djiZnxXBTfX8oK/+ITVgCla/cj91KwIAAtxoQKlhCG5x
fptM5JFBYic0ZPyphqZ7Zq5hbHQPw7mJxaMvxGi2RsPtMK3JFPi9sRcuHAACgV3U5ytXRVeZAqQD
nAEYtqfA2yyeIUqNjEeoeYRRE7mbUmVbarQPIil2Q0e/Ghl9ivNqR4r4rZuKldxFu1K4AgRqeHJx
UxdHesoNa6hN2C7belvXY7MzMB0XlrY17J1MVSsOT+d8kKmbc4EKaiFssXnSsds2k5OHir4VdBE9
DIoAyjKunBEdsgJPBkZlUTACZydZ2LEm6PHYCb5pljuZA73HJA+rSbkfoMttJ3O/gB4qw+wgmWTa
7w03k63v5jwYPGFsKjPPDpB/Fnsv9YZNCpjs1gZD3btb18lJdSNKhSVP70sFfaKoAhSZghr7S5kJ
fnf79uq2B0BAhESIsUB7veh9JgBACitrWOhXxklw95U78hgBpZuQtWbLmqnFKfQoN0SaS6BY8xKT
es52YhJa70iQ1D9/sSiEJnOxi+CVXTywqugrAD9RHeoS577CfKTp7brWeRojYyV41z2vSPL+tTSv
+SwjAvMzNUcITYVN+60orKD3vzN73GJkJaDNjyTb3V6YzjOdm1scOsZFGRc22lWZS8BwNjv4420L
2uvz34KWVMGAjPaeELAg/U+j89WM7cDL1ppJOtQLmDb//WzLUnle1axuFBDUtBnxUslPtj29J6x+
7EEDa7L21WbVT8mNA4SZdlC+eirJGgWDfqHw8XhmgclaVhAz8E+2jIweCtn+c1J5h8iPvsjhj3W9
kXVhZOVfM/OOnh2QKBXUBuoLdWxwPKQ++W5b/h5YiJVzqF0N1IR+Vyrp1WSz5Y+SMKPzwjj6XMZf
ZfQri1e6ONrrixr3b9FZNJkWZy8RXuGKHv1GYTw5JQZwHEBnko8k+3j7BOqKoJi8+M/Q4sVIZddi
UhOlf67qbdWMG8b4puk/VBDAJOozCGHbzgsa0JupNVls7f1CiOHMbUGcioWLohnm3KPIw2fk3heZ
9J+hj7RyhfXLQwfld0ES/Q16eSKcRkiLZsQNI/NLFIkxMGTVbiAckQVu3OxSk8LZt6e8NO56qJCN
AK/e/sC6wBa5B+bTUbMEfGWxSC7NwoOSnhcOxISIpNnLf1rDLj6XrTe8GL7ZfSumaNglqmmDOOHT
SkCgLUTgQsy4T2h5XVUzMzRBSJJLL7RG916U6QEoh23Lu41F6o++5x2UUN9llPygY3MHuPYpyfp7
lveYO+/v8479uv05tOcas86/i6szAu1yP4Yhmrq+5C7S2TwLrcZlH8ykUS+N8O1DRORfoBx+659i
Hgte5wpjh0nyIgMi0A0JyKLA+iYBAbK7ICn6l6mfzJ0i5T6yuqMY/wLnBHESAI4AowRx+nIANfJZ
bNYTSlpt8bW1v6Ml7QI64PpH5ay4I93gBUyBFhuJ0zw4v0hkTJ5NU9ZZbuhlMpdBbsRsa6kaqM24
kd8mUb3B+6cBqcxmNwgzuwcjY/Y4OI08dUPf37WJUMcqpnKjDOXuqsw93d51ncM8+4HLuMcVieGS
DrugaHLflojSiiaQ7p+PlmKDrRll4CJPXeZzWWObXFC4ZRDyfG1sfs/d8p2Dsub2YmbXu0wb4U6A
M/BBEHolDZGhCeYaLt4yHwQQeSMxLqCea5d/t4rhndZyDV2mc5Pn9sjllfFa32mN0UJMP5lbyNE/
82qt8KvdH2Bi8dwAtox23qWJXtFYOQVupUxZ4JbfXKvaEPtw+7vprj44OnA8wWMJncmFJ7RTsKlG
cYNcQd6VEOUZi/pYJQb4ateAINrlYOoF68H47xX9QD61g8qdAT16On6XCpXAyXtFNXhlQStmlvTs
4MhLxqqGGctWYWXHR+S3O+quPdHa/cfozO9u0SzAcLk5cZGOdYxZ9tDi488oKx9JZq90IrVHemY2
mUnUrqchI+QIEZIhhPB+vkknGoBVWAoAWVh0b2Mg5/ZB0Hw3PIgUtSoIJKInNf+asygN7DqWJecw
Ps9es2IISI+Mbg2huGZkEdeYUdr1WYLqOhH5wZ4Oqkfb2l+J3zVbA1gw8lGUFxGsLx1v7haMNBIo
GN/sP4HjDgoEYo0BccXG0nfyCGOd9QTAyVjw16hVjyydPt3eEE2MgplyD8EzIiXASBcepoI+s7Ty
wg17We6h1vfQN8PLWOTbngINz6ZvAG1/wWTUyrulOXXwBDN6x4XfvkKBxBam2huIFYf5YN4h6bMD
zKw9WarbU9Ee6SRXINa6d3J2PeDSm6Ul0W26PHiVSM3OYKUb8py82OQzwBjRo5tN28pzxQs3I3Hf
ZgK4Pr/DBHduhXme7jnkSXfCzsxvY1EOe0Cl14APuqOKPiluAy45RIAXF5zUXSUJ+jQhcR8M/mWE
5DgVa8MG2o8NhUsHCiszVn4RI4iEgjuoBQuCBRzRjDs7TGb2aSq8N+zCvdPSlauhO1PAB6PgPhcS
MUx1+a1V5RgJAiwnbLK8DRDnbeOp+QKA5a74raNp/LRY6mDyYC0K0DwzCHf/M7z4mv7gI80lCjV4
MBYNabfpHfDJke8D49vb10Z3M4Htwc3HUcI42mKJbkPaXnUDDW2vZpsGDcyDAzKqFeEm3XqQ1Hpo
OaNFevUhLdYNVtaXJJQOD0bq3bGcgLjTaLbwbmvOZvaKi9gGVRwgc2cZrvnFudy1BI3eEahkEjaK
RkAjgGKdep+rrvwCFlQaZC4ExmokDLc/pO6szHToqDQDC33NUZTa0WinI0VHXT5U5rBjEjAFmnwD
O+SwgTL2O/UNGnQZeIFvW9ZtIdp4M/DNQ6F86REAcksxDhDR0Oy6jyL3H9IpX/E6utuNBBsSxzM5
KWTeLz9pEUNeQTBBw6I5gvgp4Ma2E19uL0O3bTPDMMqjs87C8h3CQAeKs35po7wSlXFgDfn3HBrO
ASnc4hcBqdcxw/jnlpegjrltWbs6uC2cFyDZr97yomwcKk2DIpUb+6+S1eMbg+brVpJhjSNSa+p3
kwhdAkzNLzxYNrmKeEZlhzwtn2KWH1NL3PMyWam86M1gnwDQgZ7R8gpYideUo1uj+VE/Veq+49+Y
9ekvPhoYIBFtA2kBmMDlkWBGETdl4tOwL+s3xx6Ofsx/VB3738z8blScxVkTirJ8qF0a5pCs3ZYE
ikwKGtxIDcWaXLPudUGX7P9X9LsEeWaqsdIuNlUEuEPsViRAOmEcc6+0d6rp0o2Zow8x0HEtuddt
FQBaoFxBAQvxx/z3M6uyU7E95iYa/lP2PvDqmWb5zgEP159v17mZRXbkWlEunJLaoTLy6mMa2/HW
yXPjyzBZ3ZqpOQlaOmBgYpG/wlVAQHWRJI2WmVMqIidEVcMO+tju900SN5vKc7IuiKOkfMwnpfZl
UZVb1nB3I6UxbhqwOyKqUUAIpG16bEEsuRsjy+mCwTSzQ9ON5YaUZnPPwI8WJG47BJPXxfduWZ0S
wKhRhKlTMP04/BgBHbQ3Mf25VWUX5KnEO+BacFu1+92N2RChg9CaL3j9oKk0DN1mENC8N3JCgrg0
vzqGabwj4CM7Q6jmsVEjepSocwOLbgNni1qYFaSOSV8dHllBEot4axd9e1c7Zbw3e76WreueT9xl
1EXQvHauOtdlFY+N3QJz4Jv+llJM8kBSx1CA3qdrSr+6S4BEHU2q31qOSy+cJf6UZB48R9m3j8Af
hbLkEai6nA9Fz6Bu46wN8+leLyS4KKACig8F88X57+w2ajrDpiFyrW+ep/bIPv68cjNTaP1rYnH2
/TjifZ9RvF6WtVWW8+KP1rGG1OjtK6Z7wOaZfmTroHUFLuvyJk9lOhpF59EQpBlvrSXvp3o6uLkN
pIGAdCNm6IIsXcMcaD4fmIDRToRlRB7LWiRIPSGb7EoaKpdtBhYHNY9X4gvN6UNwYTqg5YFYMZzI
5brKkXdGOTIausz/HpHWfO1oLne5NOydPVjuSqyoXREKvehNIIa74iMb2qYfux7ALo8mO06cbdWv
RDPaBZ1ZmH/BmcsdoPHnDxksdIK/FI5/7AzxUHeQVuqKP1ZYwcuImAkASKCtcCoW3dLUVQjhCWIL
lfBvkYu+7zjIz2zEBb59+uZ7snC66F/j7IEsGXo8S7wD6KmGOuOchkMrfxrcEgGbqAhyUv+VJew1
LivuLGZFLz8f2GM7GyK6dmg37ZudpDuWF+iZs5Xk67ekxHJFM/kPGiugZL7C0ttkqtvYHUjYjpC+
U2auHjCl5uwYa7owbh1nW5SdGfjNRF9o3HQfHXNUAcVrDemqOgEptutVSIRbgz1CeyY+JvFM0xLz
fk+cdnzP2OhuxqRhj1TW6BswA8znlKQbK+LyFd8zfcgneAw7bpyNopU4tj3HrAVURPM94XbxwFOU
UANPYkbHE7Z7hLZJ/QEjVdmDH3GxVelxaru7GpBJFm1ZtgW29xCN2XYE7ZmxGSO+LVz2kESV/YRX
A5lsLuutifmVFwFiu01pmPWDxXrnhEGF6BceSrZz/KTZ18kw7WvF4n3Rlw2Qj+awkQOex86t4g1A
Qt4vVXox5AITEhDZGVvbbsYd5Szbo4YUv4wxpfc+J/W27c01+Snd9UKFb56XB9EbwL2X5yOPbBpL
ZJwhqHaD2nph7Ckvvqbpx9sHfs3MIgDlqppGqmCmt+rAIS/Uex7hYq1IrNwszZPoA4k50y0ADof0
53I9mFwtPBFLEiYgklNVfig76ygZJnTKqQokdw63F6ZzgNBXBKs6dAetq/YS1I/j6v9I+7IdOZEt
2i9CCqYAXiHHGslyle3yC3LZbsYICOaIr78L36vTmSRKVH3VOkcttVQ7iXHH3muwuWmAXN5uRjt9
arJspVa61FGbfE4hhg8rXNz0s1sXlLqm7USjhzKl9ms0evHWKUvyVoz1sCkrmn+FMSLdkMqqXntN
xkdeGTLIjC7aMIYUqE7S+o0L4j2CB5W+3R6ApQEHu8hDeR1JFm6eywGvVW/GQ6b0MDHzfeoxd0OM
7tGI6tHPKnbf1qslg6Uhh+QcNK6ApZv44JcRXQZIn1bjfUs5+sTOR5Ibwee/CWRDOFdSJPtXJHfm
eK2VwlM51MYwK3/osRtU6JYq664b1mRjl9BbcOr5N9gsE6kHPkp0bA0YKcCtTJMQ5deEEeHLbAOQ
eEl2dsv5ocxkhaoWgFy6Cf+72x+8NKToY008Qx2oy/l91FOrYrFRmsC5iH86s3/uyjVFi6V1AvwR
VK/BFIUTwmzWlGD6CGt3A++M6CDdTUWcQ8nfZH3SyBoqY3lM0Y/DaxrVTWidXC6RspeQHiqYGVZG
u0WS/Arm0Q4U1T16hge9658zKBlblMUBmtQrR90SSxdh0X+HKiee9PZsQse2yWlaIoM1RV7DrMW6
bxN3b+CSzyBMrZrc9vW8AujU1d6N0aZ+4sV7PLRGn01EhNszuzwUgLKh8wFi95UdpZF0XaJwtYY0
v6vR7Y5sHIPxBwComwiKdIaeb5LqMSUft+MuHfgWSshgK0NqACIVlzOgl7lnaYAxhTTrqD+kzNq3
UoeyENE0X7jtmujGtHzm+QfeDJC8tFCQwna6jCeYo2quDANFL3uTwJ2ExSTo8+3tr1qKAsA69MzQ
8b0m8Mm4YsYYMTtskw/4UAUQBtvoauVKma6o+afA/3XaJAYw3fOhc6o6ToBwtMMke0uqbdJsobqa
Z0OQjtAvrtqN261VYZdmC91DAjIDjvCrWxM3WDqOXo/vInh9pwI188Q8qCF716xi5TpbOmvOYs2b
mMAkZBIvdTvMiQ7dqXQLlPrKLE07bD6C0AqZ6qxQPcEr73IxNKMjCuYqFIcGTp9b7oAMC0iu7Rua
6ioYGnW/4r7iBxUR5TNJ4yAdsrvcfhxMCyoLA7wrAiqY/QTHXxAzjT6yArxDauGXUs9CG04Wzw3q
kFtQG1EPSSVwPb1Zt36kI9PGlUt/SeIkR5X0WIlS5ulOjpR+rwg44zHzZGBbstz2pjBeqj7r/dio
6sF3yujJw+lQdVUQx3ut3RcO6f4kcEI4GSr9bdh1/DXhOt/a/Qg9/wp2r24hi3skDbk/KDSLjFH1
voe760CirFjZ00urHxR/oPKRjKBwPttjLOu8QRgjylIqtv3CGAsAiOSGmMnKDlhajriEKErYaB6h
wnE5f1qFZM1GhT70wDl7MQv4UPRDlP1UcRy/ilr9B7IBuiq4KvAP2GjzRzNI3rbULVivQAwEPt2t
W2+HoS5X3khLXwV1zKndAXrSVckBORQE/AHxCLUYfGPNSh5BANiTuHtAtX5zewssxkKFEqk9riKc
v5cjaI4SujyoYYZa79YBihHsLtWjeq+KHpU4A9Kjny/boJhiQixcxydcFQKyXh9Gbo02UH3upm40
wBLoMYO08u3vWlqCU/EEnwX/hatnptSgY1hXKNvUefZDS7PvwgS4amzNlRU4nRCXJ4iO5gJQY8i2
JwuC2fjp2tgORQHWQ2HGztHr0AxK0CaWChDvonXH+3Qcuk1dDfb29gcu4AcRGe0NVHDwA66OYpsW
AkD7zEZhu9+XxAoGoflR7eDWbNoHBvsh7EDiQ+XDC/Sef2jq8zKGiIyViPIE+NRXAD5g77UuG6gV
kro6mrjFfVgE7mrOvkSiXfnc6/mc+m8gSqGVBCzQXLEWrOfEYgn6SKM5BJM1fRbrO0+teXJfX6kX
YbxZYSdlBCQpVVkAtxatsxd2xKDPq/OvY8KNME6NHDXnok2PqqzkPw4fk7eVaV38UGTsyIhAebvO
sFkm/i+rLjJeu/Yr2FOAH4Jl5NOYBQzuIXBn9lMUKDJc8r2+62jiP2VrStMLyxqAaJAnbBfAUHvO
niiFDQEvBypaKW64wvxQB+0HVDXhCAbNmH7tLb7wzaB7Aq6CRQQJrfmxqtXcLowcxPlYRJsq2nO3
2g2RtnIkTJnkbKviUoJ54PQGB8d0tlXdloP46nbs5Kb9EaTowNLDtDghiwuI2q1M4/THbgWb5fb6
MFia3rbs1JW/MNJ+A2iDKR5TGd9RNAjjAlW8XlZTpcpvem+Nz7h0OgBjhsGEvBHqyHPfpNHKWFm1
MGkiYmdHb4b7YAvAtQ+TCFCbHCtra6eP1poNwOIQT0VyAwU+3P/TRJ/VYGF5ZXYGHHZOmfbYUxVE
/BV2AwcCoZ8xXsHoLCwabA8gtSCUb10jnOoaZe10dDGBwE7rLWxUWtyV77fncSkIyq5TdgihPrTK
Lz+oSu1aZiD2nADZ2mTDmwuqHdLD20GWRu08yHRHn42acNmYR9IqoGvWBWX+uxk9JHq/0mxP3ZXv
WVwX57Gm33IWi0gPVngpYrlKoKFGthpqoaC3+xKK40knd63b/TRisYk9GWoFGmH/f986y7gd4Hs9
K6PFSTZpkMO4o24fqnofi4OVrezB69QGQvmW5Tpw2cE2mF8ZRQp0gzGYBfR1UKo1n2onGPSdTVfC
XD9TLsLMrwxW6KWOax9LJDF8LxN+a6w8hBYXIaz4YJ6A5v/VkzU1tIQlwsCYjT9aEypS7odBVvoz
CzHA2gTZcepHTmEu14XZiBKEw6I49bwKYCIVcPXqJZ8GMEw2p/8Gme0m4GIJAeSjOJXlU57+Ho27
cq0LtLTAEQMlFQgEwjhtDm6vCygq56LCdOCZZXffy+iuje85XkAd/aDOe0sOGtmQZHt7XS9cmLgu
kYihT4M0ei5c0LpV2kQSwuJ44xjy6FjHZvhZe9UmBY64USsPrIU0BdGmhH3y9oHj1+VsoWLbsMLB
QEJn/6DzH1b21QM7uep/2/xbkd3x6L8sj7OAs5kbpdujGZ8VJ4iCb6vqZ9McOZwnb4/h0hpEFdVG
x3hKBOjsHMy9amp79vnJHr/1ybtW/nHblSbhWojZ8UMbkEKhwZifVLONPR0K6sc2/Q/pzCRVggfc
JCWGFuvl7JhU6gyvH3HibrPTJdlU7r0w2pXRWjjecLRBpAzyVxN7Z7YGei2qAFZualjt9hvTOuRt
AVbFb1jT3J6VxTge1LBRqwQTel5lSrRBjCVH+dXyar+Vnu+m3YbH0m+077cjLUwO+Eg44IAoBGVz
DvY17ZZlUUfqk+D5psp+pih5ttxYGbeFQieM187CzAZOjNxwk3bAB+nVJskyFOdKoBb7IDa3uewO
kK31B2H68vPeKpeBZ5tI1hqcT6BtfypUHgz0iVmGz43jfxhEC+5IEICcsrDp6Di74B1hx7RUmK66
H+/6dNir8S2qVw7yhTsP7pcgCqMSCEn5+ZrAe9v0Rgdrb8jl0bOLDRqpK+ndWojZTsVpanaphxBw
RP4FFOZvAxWyTw8VKixThdYABOeKgadSo2NulYiTzIpD3bAnQ4qd5a4lxX8fS7O3wEWc2bwXhYGa
IG5wuHzn8g4tyd917zgQgWHmQ+6k+lFBGD4w29TZSnuI/Dxy3MfWcv6YPbFPAr6OB+iV928qzks/
0zi0Y4SVbQfq/NGqrANNUNqbmlSTmh8rjrUV/8k6vC2Upb1SIaygMeFV0ozu17TvcRo51hdFMnOv
Ccc7QO00elUlMR7dOCm+WjpPA9p4sECwJSr/0oBrfCd44Igo8vWapEGmd17APVUeEsrrnUjgD9zE
rnWQTCj0ru0xQA01PhgAsGw6bpdgQ6fJa5nlzVExmOklg2599SxYkQO15rwWndPsYXnUfesF74KI
0m4bJ7WH/+qR5wS0yHtXr0D9dPX4m0diir431HZ9C/0nNBKnf40zq9iW6TYp76Bskd+BTWADDezB
uqW0+F1eCODFIAfgj05GfHs0tH2aUxI4sk43khuAnRcC8MPOWrN3W8jtL+Z+OvPOtiONeaY8jrkX
2R8eb+En5BNQmKrhmHhr985CDoK30F8JG+zMq4pQ7DQ6EVlUnYzGCKg8Ce2bqTIfGKlj5j3oa3DU
hR2KAh4adBBrWkBkV54FRwjLKk9Z7WwyPX3K2jV843IIlEIBsXGAhJ6NHlMFdE6cvDoNQvW71Mq0
Xcszd3P7HFi44SAUDnUcqJmiujQvDCSprnWkA+Uwblp7kzolHEZb+HKUkfaAJ8RKtKUVAT0R4F+A
xoM2++ybLOzYFJY3iAb3K2Uccoh/tuQUsSyAYePKEbccDPhuFHFAbJsTAayUm01RF9WJi2NRvNnI
QmIPzWNR+427SuefEpv5QYda4P+iTdN5ttg1d4zhgYNoAwArSaT8WNu07rsrTjH9Ith7DInYfk11
cWnVo5EHZArw+VCjm5V19GQANGjwypPFofPQH+uO+ZGlBe14SMc9o3Vwe7UsZCmozXmwbsGgTmLs
lx8pI8NRuoz4qVHxVpMPI4wRjLUm+EqQOcCsjeu200YESRpyb8XZcdD0RxGpz6MAAcb492PmAgy6
aMcSourlySnf+/y5UaMv8DpaEya0ppxqvjLwYkFujzr5pE04G7QkjjVcL+WJWco5RBa8LgV6CwEX
sFqwzVHbKzvVNga0b9FFE6kPSQbmjynV71pat6esZenBbLv0gUEgLugSou5HiMtuFSQ+XlpmZsFY
mVaQSoJqOwxCN0bcFkEJX5W3sbW9PU8H5RtC4AoQ1c+qTf/0Hc/2w+h1W424bBMLNw5qzxYbYkNV
qZIo7aL46UJt1eCBjreYrxvDyYpa6XMOc+yG9Wv6ngu6TxOYEHqRAPijajE/76o8ZrFeOPwEpB+w
ZSxN9pVMId6dUuCCx0gOT3peulvRkfeszxl00emJJFmxmSyFfZ1z7Qj8T7Jh3P1CLCvfmF2cbTTw
Tu/7uHtzinKtoLOg4XH5m2evNt1gja0zm5+AKtrzTvvmtcl9JPRvnpbuarMPeC19zxoPwOM8ZBHg
bGot5126Js6Hbb66vChv4FHCT0S9a9qdCcv0z+95PEog/4j31jUImHouayukRqdS8I2tHiv20tmf
58HhT58FmQ1k2UnXBRqFn9jwI+uO0PraduLBSsodUEwrH7SAPbkMNhsy12PE8KDkeLLkj0a7h9pP
kGtf+TjlSW+l90zsctdY//QQOQbJKYt3twd0ccaA/cadC5FHMKwuzwOlStfqXIrzzXnL+3fPWXmg
LN176FygUwtmM/rQs0vBS4oYEin4+5X73Kv7CNp2WfkVzhxjz1aGcun+AUIf8tPI3CFuNRtJqzNM
buW4f5ypbFvGm5G8xsNdI3+V7YHZP1YGbqGxACYVZCShggpO4vwkFSrNgdLFxBVR2/t0qIw+yODY
dsBvg1vGCKBCYoPZojhPdqPpNhukigOs7kcKpoRWHDzN1X3IHqQ7d2DJHYUF5C633SIA/r0ItKSy
Er8jonptKnv4olPcclnmOU8NvBJeSCNeQWPJIcbTftiy6F5ZkTqvnMJEBs/q8TjqqROkdsMFVIPd
ctPF3vCrTrM24EREe0kj2Kq3fenXleKvzBiaz0NUkAOA9wynFKSlqJJdLi30umlraJ04IVQAlrDk
b433FlnlyrxfL2GsXUCIQGrDXEDl8DJOmeL+KmmRnqzin5gx34s//ZK/DDBbw6Mjae3FPD3J9But
/unrOiBrAMYF4vEUBHIRYB0DhjVHUMhMJpUmtAQJQI+XCRpS+UHQx4wfu+iN4VnawsnW+9Elfzr6
W/P+8PSQdLu8blYOhClrukwQJsw57HOwWV1kkLNdNLgFVy2EhU5DwneiJX4ODwrX/tlZ2845URIW
5cvtnTQdp1cR0XVExxFCs6jaXs5fVwLs3QwmIpI7V6Hv4vcDtKa+fzoKuo0WwT9gJ4EIeRmFWBHJ
8e5AjjiYgI7fe9kXZziwTqwk+tenEBxVz+LMUm/d1NyeT/5xhfYD5ZlA806GV26olyLh+WGUK+I9
1+frZbjZI8Zw49HwYoQj5neWhVGyl+wdOrOZKVe22XUmPPGX8V6nwL1c46b1tk41zkdgmmO663L7
BUK6B61c03q8/iCEQWcYjGmgwnGMX85TldlEqbzVYdrBDxFr91pd/dahJj1Ayk803cpyX/wqKEui
vw5w8tXDVlWjZBLOUSHT+js7jXyXE5+QX7cX3/WiwPsbijPgZ+OAutrctikg3pFg89TJeJ+J4aVx
6gI3g/o1RPY9V+qLm6zdvNfbCjGhYD3N1QR0ny34JOk9EBkKEhJWJb7KGYyqnd+mGA61ma89X67P
YASbxB1RhYBcx3x3wSdKxrLuSMjHrxF7Z0Cb3R7BpXk6DzDbVmWqu5VKEcCV+2FyR9egNr5mE7gc
BNmlY0EODN36y7VnuBlTtPVIKC2+EaoNlPZiNZv/8CXoF8AuA5XbK1yJ7RjChP4vCZM0pT4UBOke
qAGQb6GksbK4F2dlyr6ATYX/zZwqgp6FESvhYtmR6kuSlV9svVi75f/6ql0e35h6gP5QFQKq46r9
YZJhyCEgiu+hWQyRFhxyCXkQonnToJPh6MoK4rr5AzJH5SdJeuhpeUDHxG/Qj6Oi2t4e3aVPnjDT
QArgqMckXk4hkdLpu8jWw8xM2MEdbbYRlbOmt7Tw1prk4XEUotSBjsy89pBodhYnZkrCFF7p+hdO
830C+K/xZKTlwwSAsNto0xdjUKrnflhpQy8dkYAkwdgYaizQlZkdkSg+l1WhKxXmIyxvfHSr68DW
8u7riON51xuEH21T9is3zdJ5AtFafeKLEcjUzcotHNXmptOxAwcOhQfQDdSj3SDnLVu7u0OK361I
dS3Fg94Dwathwg3Oy0mphFJjHTckbHS6Z617aPixoLssOnx+xZzHmW16CeabXUoxfVf0XeX1AerN
X2+HWJowgFWxta1JBWGe24k8osrTpQLUstzbSfZokwiqzP34WBj2PdjX+cpdvTh2ZwGn/35W/ysS
PUtcgoC8+W73d5CH31Tytbc+3yjGQYVSH1qsEwh3TmdOqzSNbTWtiaEKQI6swALP8o/bo7dwKp8H
masbAeVXO1mCIOWgj+CJW9uKOR04aWswyuVAk4ekAyATQHCXo5bRMcrZdIl57aHRfkftfT283v6W
hYlB+gSpFqRRUEOeL+pSh9mOphkKJKXHuvkOOZg8sYEmfLkdZuFLANCcSnyA802n4eWXNPCwkA21
VGjCAjFlw2M7RltR5ys59VIYuKvhGpuI2ZD3uAxDNS+PEzfDm6BKdlrdhwwitYDor+zQxTA4dChk
tDBuc4agHBwUtLsBg9Ybe6n1u7xqv0OGfQVasXSoUwskXyAfoJKCisjl50ChJ68pj7FrPC/yI0OT
gVmkR7ywd3ljtj40EA881o+0Ug+8Ln/Vhtf4XRZ/uT15C6cFfgZmDyMKjuf8oB1pIlFOyVRYQI9s
KJInzWZfu4x+M6MEbzC5MokLQB2Q9yFEjmscKhlXGls9wMkRQOYqtIfM2KlKz353tdcfUnT9NokY
+630VBHAt7X4XnegLZaRNaAp44CMdfvLl3YHMn/0y3GgQO91NgExRIiJNv2SSYW1hhCOjDywL/LA
ycLbkRawB/hoc6K3ARoyUYMu51raaAM3ha1Cg5bdYxLn33JthPuIyrtkX1DgouBYS+9IbTVBC2bw
ptOcNY+nhVwFrQskZ8BOQmF4zuGDv3vlsE5X4dgkW9OtTq255uq0OKJnIaafcHYR8CHjvDFhrY3k
0qfjo+VpmzrOIVO9Vsh08ZdmaeCEfQchCTCYSWjoMpKXIevqjVSGelGhBPYjLchW6F9YHIOJ/aL3
p9sTuBAOE4iJAwma4HqY/vv5h5kNeOC8Rc4lmn1t1CAK9xvPfTXsHqomIuiNeHM74sJsIZUGElyf
tC6QVF1GzPsK/g42tCm5+p2jbJCaa3XnxQiTiiOyV7wU50AinUNa0eWlE6rivdH+eNXnM6rJ/uN/
f3+2GCrR6TTxOHSc3T4YyLaBFgxMdSv5acQIHtST3ybgUPqEgLkcKRF1BrdcSIWS1v2WMOPgRN3P
25OxcCVchJittkwaBMaOGvTwPOdd9Pku5r1EX2Y8fDoODiNIc+B/aDHOa8oUFGze9DaWWYXqbiaC
pH4w+9fPBoEAMNCkFL1oHL/zY09R2B5Bt14PG8A9UaLalka+jxO6Mi3X9wrCQH4JhqyAqgGveDkt
LorBZa2DtixHmEdpO+qcmP7Q5nuDvN3+oOtT5zLSbKElLSV5WSOSNn7xxB0zwJ9NT2Xx+VrbZZzZ
IV7RTGNl4RmhTofAMp87UfhVC2YKh68FzDu2n/8spDvT8QYE3hWsw/UA6CmglR06TgyLkAR2VY+9
o/uGWknfrg8CdEv+DTTHLZayKlwyBYpcYzt2P2qUYW9/ytJaQDllovlOWpfzVGcAYAhsKnBaKphF
KSvPfCMbPqo236V9/mGo4fvteAtfNOEe/sJUTFBqZje7JqAR1OnjGDqD87ug7Ng5a6IL10fCJLiA
zB3Pf9zs8xCRJRu9M0uUoOIPN+Gotm76fH/7MxbSBoil4LkPxZkp7Z0fbUVhRkXX42FVVY/Slrsc
XRTCKdyxj3H3GJd3Rc+OVfnpg3uSaIFmH5g50AB1Z+sc3VA3GQ28GprcCxLV/xqEtSXc+gHa4kpi
tDSKUAIE5QhlsGvlCpjsMB0eKci1vQPv/wz6k5Z8vT2IC2sBM/RviOn0OLu6M8iFoVghkGa32iYf
5GPT5Csdm8UQKEWh/ol+wpWwutCYLnItRUqb9XD0LdsngwwrMab7/jLhwaRADQj2C3guYNFdfgbA
dqYaG3yGNniQDS6emXADyvofBbhTELLp/bQRKwfD9DdnMVERn3QH0Sgx4El7GbNCq9ioba0N4ZcO
c054gWR66fNWPonMeHJjQf1ct3yIeqy0cRcGFMQbpMp4UYJJfNXsHJO6TDre4egDxjCJAugi3F4V
C88QyImaaKmCKYKkfJ4Nl0RDUUtLutAEJq8rd6Shj0Q71C14Wuqgt8kGQv372FU7b1zr5S4NKw5C
ioIh3n5zvLM0gfH0nKILFQV+ZcJ2FuLzbxtMGz4QonxQdriSNod3NVzBc7yRBXN3LVal3tGjGbsb
VawskoWzHQ0uvKIg4ouG/vz9GAOmOjDG+3BoXibfiLz6GWvI/qN4l1bvt2dt4biAXAYqkahnT3Dx
2bluWYxavMWkGYlzoGNbBiwrf0MfZOXgXYoDEh0AOdhwk2Pm5cIf8pT1vGm6sJNFOMbpKRL1i+Ou
9biW9hfU+g0bwoo6nt7zzynTQh/SqAsJD8vsH6v/FptHvXuo7MDNfjh8d3v0pu06386YI1RQkPED
8TjPyDSz5oAid7BeznyeQED3F1MoKazlYwsgk0k8+99A0/Y+O3K9YZI9bKZA7MmE4a3FxwelooNJ
qzdhdj6J22crL3cM2J3AKn5nwPZiEoLbn7tQYMHPgArQZKQ34QKmlXv2MxpSuaolOEW4AQ5k2z4O
Kcf7ngS1TdHOaTctY98IyR+ansNOjjSH1DVfb/+IxTHHJsRLDijTq8ynGnSvLrsMK7azfFYc3P7k
OCAnrWFZ/y79q8mFHBF2B2Tzr/KRHmJ0oxZha9iDA9Ilvy/l+FrBoLPJoRxBJN2wzNqk/Jvbxh8j
RNVKmznIJXlQE/cXGAUboxyfOjd+cvR8X5nFs8P0bUPW4BNLW2vSBJ5ad6A6z++xjscoxqQYkIIe
SvGQA0Hh5muF4oX7A7IGKC/ZWOq4lKcfcTbzCgKgkc1zGZZ5Gggk7Ggh3J7Xha07uc/jAgFhZRIx
v4wAvnhcETGM4EqagQNIrRSnVv4y7deEfETy3hVfbgdc/KSzgLO7OK5KD3YVSGmF9qA1hu+ueR8t
nOPIkkB2BRYNid9cAjg2Wrd0BOlDs86+a8rbtaqF6Bww/3nZgLRsJyuP3YWtcR7wb/J7NkmWleZt
Wus9PGJAMB93gH9CKuUL+Tz3a0r//vdhfzOBszhjmYOxUiBO7nqPRLp3dQJlba/e3Z6gtc8xLldE
rQ8G54PqYWGc+53xROtX3r+PzvZ2mIX9gy4uBX5lKugDIH8ZpoTmDoC73RhasElvjNEvUPFqVu7Z
pcWG8rc9Ga/YFHITl0GoJf/fYuNAHjf5S1l+vjgAkiZ6plAUXoDec7e1NTcph5DakKOx0iCm0s+d
F6Jg8dGtfM3SkEFUDPkJsHMQIZn28tkCGKC8aFHocYSdeq9yaEE+QOjh9qwsHQdnIeZkYLREQd52
+yFUTboHsHFsgbkI6vK+qB4oTcErW1kGS6vtPOAsdai5pTe5QkDa/2TF/ZA+lOK90Ffy8OWRQ18A
glkorM2dUOFbZ3GFlnuogTwgOZqIycRqXaM0Lo4eWrx4YwAbesVWYFUKQ5G4HkJRk+E+73vx6EFe
JYCkJb93Rgg1sI70B6eR3iHJpb1yEC19JfIEmILDqw8Ay2msz9ZHUwIXhBYMCfXyXcI+V/e+eGhh
3l4hS2/5Sa4A2gUT+udKcceNBhlVqtPxDj3EtvAht8q7B1n8kjDSK+lPy+W+k64VeReejdhjKEsi
N19QFBaWNXauCcBRp79D6WdbwXW1Mu49volqPZgAmbc/c2ksQbsn0DDC/1+93EozkbQwFAlbAEAD
HCTF00it/llVmrYyon/fSbOUZ0KCgOICeDbAg9NvOZ83DV0mMqIE4/Zy1zTPKTnhqb8roZ1sQwtV
VwEoML45NH4Nyo1Gdg65oxpUy7YcKj2W/lEN8Nz+RTq0+fOjEGsWk/rSugbDCOMxGYRevTHdypO8
NoEpUNY+ap2gjPRnE4JgyIeBjn+w0j1tNuiqAqD707aOuTjlURFYI0508wQXNCqSTVWsKbovWNd6
0MDDdsYLeEHyt3F4lLsFIVN6brEHL3V9sOOJNsB08EPj2QlEPAH6HnMeRkiXlB8qYejm9H6l6n1k
encdNNK0Ot662fPQZSe30YO4GVbOnuXpxfBNBWSQpuaPvSbnUc91TK8Ay91NfKmeSPuihNjpyFor
F4+/aOuN/zB7Z/EHZt5VPExGiCQXHKqF9bYuaGA7IwDgka80fFV2+vRaR/sJ+d9UkkEDZbpFz9Zf
VLsDtP5cdLsa+AXK0ogfYm6KLeVyrRa8sI3xkAHGAJUBlCzmT5ks7jW7bjBlldZUD3nD5G7Menln
y74JIFzUvLp5V73Umqcdb3/kYuS/CHc8t1G6ndb42UfaRm7rGVpi4eAam44SeDU8NfKJ1/FuANxU
1Su7+upim8hVkHzCygRXHov/Mp5UmjWQXEfNqbRBN+3yxEfjrQtsFaUHAO7XWLpXB9Ys3vzwh3pW
M3hDGw6TiDNofz4nyWOBh/HKh13l11OgqZqGhyC23xyfXrgGcKbD2IW66GnQ0Ni9R+Ha9F0tfTN6
0PcBJV7rwSx8nImnJ8yA8BDCmM4mr6FmAbEAVYeOSuDtLYoXXik9ML1I/357mSxM26TSBbsVpKWw
XJ6lpS6j6L6lHJEi+pM39Bkk3mM0FNu+6NbEaBe+ygI8Aw0yXMzox86+iqdKd2Jhi5BZp7IDu/pI
nNfbn7MSYv42AaLJgZASQujaXRPHvtCfhjXE2WIMCHhCLxQ1Y1xjlyudoXSapCKqwiaF/mRvsx63
c1E8sUg5n197qE0D2QbmKUZtPjssqvBYpVkdej2zmV+2+giZfGGA2I2csWyT4kA7la70Ea4LMH+P
xYmPgfKxd2V1Cmn1LjXjqga05K6VYRXdV86zo7815bOF2lr7PU+fI3Fka2pHFkbuIjGY4hpICwAR
w2qcv5FUVwxSM8o6BFMwP2aaowJIamgrqc51RmfrIFD89bDFDrtiAAmHjeNAVRnGXfta6Ma33tAD
qF1voiLfoLsC4dyu2ujCloGXkJUXx/XqMf5qJaPGC3QANt7l6tGj3slHMjA4VPWbnMRAvRK/7VYW
zvVIXkSZ7wPLZCV0COBA5XHyNuBVG6k1pvz0Qy8n6zLEbBskNgXtY9BZSBl07l866OsDn7y3uscu
/lElofPphhCmCqAEpKd4C0IQblYGrbPSoqaWs3DUN7Xh+CpZe89cH/WXEaZRPbszmdH3aA0yFsLm
eTcWWBQsOVSZs9dp9CAle7l9WC1MEiQSJx4DuuzIeWdnb5J2FKZXkoVtCQUTMw9yfa2UOo3JbJIA
PUauAwMgkJ/mlxeJSnfIxhFflEf3o5d+jxV7iOxukzNyr7VgXdNib+ndXaJrW12NwSjgiEXblYzr
KhnB1J3/jNnAmg5vvDInLFR2nwdpOj7Hpdw2Zbt3QHwBsuFPWqv326N7TZX6G9TG9eZA4ekKGVwm
VuNqTc8g6wvLS684JE36ANLfrjayewh+bu0eSq2J9HXIPpmNCvIxQyU5g4QFCUidbwXwbCtnz8Lu
1yHLBJmnSej0avd3nddQZRD4Vcvat0QIUt0GTssrURa2JqJM+j9QIYOs4GxhtU6pDdJxipCnD9IF
m/I5yV4SDkXjOvfb4aX+tDX5NNRIjqAhOOHU5g0RgGw0xfqMhTV/dvoGkqo7aJX4afJYT1qKFcGz
Iz/cnt/FocS+IaD4Ap83h3tqWqn6rMVxYIpDV2ylDqXPaOUtsxJjjrCIy6JjLcV3JXjruzBklemP
VK3pgCxEQUN2sssF1GJ63V0eO65CgYUyh4cx/zaKbzl7y423Tw/WRYjpJ5ydbO2kb0tqhEiMB8jl
Hyz7p5Z1K6fNdS4JUObZd8xS8rI3Mh0UJh62+reWsL3JIF6dyCDOV5gNf4/62bF2EWk6b84+x0qp
qXJu85CqLsjz307B/MpO/CjZwTdz6xQfjsAjnVuBO4g9p4VP2Z4PUaDKZ2j+BgXufPJAmPKp9iAU
pCLLd4goBkPv+J6XH2QO50hD+GPzp+BHA0YzafsKFYmd8rag1fqe8Qe+Lz7PvxWNBJGW4+24EY6+
iaEeBieyvWv/Jv3XHNI/efYiyceI90lbGuhpvHnJI9HXbq6FqwRbAXtwagOgtzGb37QfjahgvJq6
DNQot42drWy35QgT285ADn/Vwi1tWChRO69CQx9hcQUUnbe9vUYXLonpWf6/CLNvINTuRstABKgE
3uPZ5cfRHtejT6udpg1br/v4D/HABYaLBB4kMLq6XER6TgqNGEYJ9AcLqriATHtI6K4a/g9pV7bc
tq5sv4hVnIdXDpJlO45i2nGSF1SmDRKcCRIcvv4u+txzIkEssZT9lipX2AK60Wj0sBYJdeWB3twY
ClRuuH70AyH7D95cKV6y8DAxu4FUx3E2Hkz+NS+20NVXVYS0PybGAI6Phq3zBXWT2gHPo4IRWF/M
/EeVbcQrK+fbwrTb8hgBjthFvtXI+xks5ToUhJm3qn9O9c95g2TS1oT+lhxJMeaAmCUlGuTgYKVO
v2/6B+I+zWzjnbMYlORFsB4A3kMduI3fqa9OvIhWpIZHK6wH0Oa7uphDYBkeBHc3buMtMZJdl3Nd
uCnAtY4K2bs1qMfKsGPzXwjBGpZIElchbOBc98scmMpNrz66ZRsKD+P7XbdvWbq7fmaWrZe3DBV5
DArq4DcDFM25GIBKEtfM0uZI7NrP+o9uApjB+3YCOPPWU37NCixIwbwgsmcXs3OOTYyMWHlznFwQ
COtAfixRxGDCOwAsYiM+XTs5mIFBoGwBpeGixX6yWSNMmjVHt3tV4d8t4y/27VTA8gNOTG1OwD43
E9agh18JXfGgsa8m+H+a3/UWwP2ahixMKS/9p8twiGQIDRFTQaekOVIDSfRuUO/SnITANUMyG/WD
OXm5bhGranJAa4KUH+IXOdur2EmuVqJsQBP1s1R/amqF1+wPjf68LubicsCA0kKxoGtIoqLNWjpE
TYdWJgswscdZcx+dUvNBmMZJHg+k3ye58sAMdyOa0d4jyDNjh0zEZEhIADEY1QApLsvdfpprrO+o
MwxMaq2tBRUHcmdlO8W+EdSOlLykQdKT8kAmB/BFU1u9uQURDwMbAOPTz949OOTSnVnQORQIW4Iy
w6SI4eVsB3zEDj0cAn/1RGCPpROaPH/L6ABmo8RWMHzhCtCaKgaIOJgei9qhEZ95h2Hgdogwpdfc
5zabg7HThN+Pk7ZHztB+MMRQhHqa9k8dK5yvOW65iIE5dOo6PUhge3W240AO4W7nt3lcjY/akD23
lXN4S6I5sQ+u0wT5s3JQ8uGTreiHVOh5BBr5Oapnga4PTa19B61jQa9bRZCqde7PcCJhluCnekwF
VJnu1EHf8me1Hn8z0fY+KXgTsHpSfV3HuzopKu5jXMvYM8zVB2IeXg1F6UKlMdDv4vF6x8XcY1FU
D9KutYJKtfjBBGhRVs72LlVmFwOlHGRTPRkCVaO/nS4fw2Yq80iputKvC0NB8TEhfpeSdqcIwLnr
I/5g9QoLeTJV/mS0hl/XQFYbbTT4VKr3G7BNpd8Uk7nDQByIulwzOQwM8UdLiRkamaH7mFoAeW6u
Tft6yNudak6Jn+ipHoxWkgaqAPGH0qQW8AHm/K7uZ+IbFlbIbAR/mZ3nYYmf/MVyrOS+LwSIQnuv
34EHUPmITjM8MIg7o7UpZYmvpPa4517XRupoiwePJzVOl234jM3mHZtaHiE9iQaZKmfpkTfGz2m0
1K+o0HeHhoFVKBnAozniobgRCV62ieFcwFc6yPTjyF+k6UQDmid9tLOjMzUHt3vQUVKgj2mVBkAb
Uatyx9svVvs6sMfaiTUv33iUXTjrpYnQQE8AGvDALCHXVJDRKEfB9eJInGNvpL7A/Ph1Z3Ph084l
vMN+nXjr0a26vDOQrqD6fQJozSZJ/FQ1wgrcWtclXcQGkiTJW/PJEKORYi2JMmOew45Mq8LrZKuv
anVBmCEDWDiyuRfksSpesZlCkRBg6GnQq+/t+Fypv/qtedJVzaBCCT/t2kvzzvktZxLK+QzI+GNP
Y1Y+Ye0binmHlZFcMtpOEOMsTedLg/25hBmzcESAHeWY8PbRGhsfVOSfavGVW/ajZVk+q5RPtW08
OOypdvZAcd13pHuemr2qghINZQ3EfH5hMzgf8qFovZBxINvh5Vgm4LGuU3+esnAAQAHQRn13/NoX
vwZN9QdzDGZcbuV9LWjUu7kPeD+aPdHBwvWa+yZ5oShDk+ajnli+yfcpcENr03rWRr5x+lApwRov
9wA3PCJX9PjIM4nlxEU/iaw8ojlVfwBfKsEwNTF9O1XHXTWifO4sng4gi6+uNzyxFFyp+/armVZh
btmHdKgee/U76Gh81el/1xiZ9YG/BQrC+6xId7s5n58wGvONo4uMpEAsJ3dIJg2hrmbAIhmVIqx5
MYZoHwbTSOrg0V0M6ICw2HfwBCi+Mytg/qItek4w1wxHXFgBn/M0cD3gB6I3hKb5l3lK5rBk+i+K
rGpA3BYIF/Qjp91DyqqfGH5Wd8UEfprZwJ1H61hXGw4QQVMEXevhkhn0N7eafpp6Yd55mYPZ1zzJ
kU8U+RsHncUHAzMed6zt9tmRLYTJd51HH5H5pGYbupl68OYHkdFnwPy6e2cA4kTZanmogjo6AhXV
l0bVZr+rR9cvfnpVgtvu3sj3jn6YTC/wjB1LmmAGsPZk/uyzst6B1N30VT6MEbhQy8AqS5+QiNLD
UKJ7QnFA9zKkwKweMBTbKIGt/2RewHDpoxOj9OfRYGCIQT95wyvtrtRytNo6nfFPrbTtRzr3bkgU
w/yitMr3AjxmQeFk4HzmKtpr6Mz2nlH8YpzjvqJEj7oW0PmTOVPMa4Hh1iSiDUpRKzsyVz9FP6KT
nFZe1KSMA/OsAQ2u3TR+a1oDYM/tBGMqavqhGPgQDYDiDT2t1QMiACPW5S372LvcAUK1OYaZIpLH
VLRuqHXZF1yhmT83fES+I6/QuE6SQBes381E5F8wq61FZacVTxWHyfZ18y0XE/HLqWSh1nTTozGg
4a4g1Q+Ef1rQT87XMqeAfKfoFrAaT4+Ygd4Lp+uTnZ5bMRSHywYFvvvOFCxwGnu8Q2v+pwlAZkFe
55hiNyvQBFpTFZPMofsx817hVTJEYmg+J0zXfNqXZugOA7+f0ct9VDvi7hAYmA+lOdCvxmA5UVfO
CCrAV45AzfLmUEVd7HsPhNtoEouB95n54DTvcz256xulyqKeTtU946Vz4AV6QnTB7UBpXMPnDeag
+2EyHwkrXJ+M4FFNdIRSKQICnw9Z7VcK+P/gpkWUsgVYs20b8Q/xUvGhsI0h9bvZ0aMMKYRI4wDz
dwH1p+12YhgEeCdnZC30MfmoQIlRmrVJ6CoK/FjqJkE2VwyFLcXZccXBWdVAsJEDbS/gpEh2JiBl
7nIUiILOnEDdCzqGLyikNr6ngYqqVzu+150cHMh8bCObuRbY4aZeD9suGYKqajPAPJmqX9ozqsbJ
2AXMyiE9zftDous8UJV0RHMgCOw7WhmH0WvLQBG1FkxGQYKJGqafCUZDh4rXcqzrIBXGZxuQu36n
edO96cKDtaP9lnW6th8rDXh1TvqPY1IedmLog8HCcpR++li2tRKYCk0jry3MpwSgMr5Z0iGkFE1p
zeyxCKkTzQegjrufKsUNRVs1H/IqNw6tB8I7JKBwErWxiMAMqEV4X/V+QvL0vqyAj9ci6PVbSudo
AiOB3zc4u2XWCB+YRqB7KtLvg2J5fpY51T3Fcv1Maaedq7blHZJz4lCgjRHhVBkw06OhKuYkVEaU
GbKhBXaoYVVRW3PnDtG2vcOczlaW+eJhiOsW2GnIPmEyB0Tk+vnVWU45aixsLI+8/mV0XYBJiYjM
Pyic5ybt7FpYcypLCgScjsKFOgMy2v2j3qv+hDB+YlvBwNo9eLIg6UmYKCaYECsI4dabk8fc2Sgg
rd6zJ99fgqqTKFDttBSvM3wfGAA+Dr43vtwe/J3ukpRMycvRbnGTAwbZIUHd4RZS1ZArP65LuWSZ
Plf8e7fbyToar+gBJoNRFdaqZpSZynLuga3OateIXJsLHzllcNQ6aoESmGKB+xxuqcLISYRZmu9N
VvzUEvcLCAS2NLhqJgs0EbrZgMgrj4sVZu3WjocNoORpLj7VxtdW33gsrItAKQyvePRTyuNiRTUn
PY5bCcwZFCNI7Zte52vV1ljBqq0A3AbPEaRe0eh1bitdg7vAUVh5hLuN6vFgwLleV6O+FsMjO/4/
EdL55T1F+qpPyyNSYXbIW3s6uNw0/VZH9wDoBpI9Yo9XRBws6OZ6+JDZY3FnTQMPddYmCFaY689a
8s3JMDQzWxhUb3gC4OScIqxLgSQ5NWMaIeVhR86A6YHRJVPoDGBh9FwExERzsr85wCcrkvIrIygC
U0jHDBXKkgP/2POtOtGahwAaDCqE70Vg6YA5IsvHDEMeR2Z973C12dVB1fMNxayr/n9C5FYLAXxr
jssTtW0t01BPAjsdRaB6XfuXLTnLIQaHBwL+hc1Xnmwrs2poJq4Ux4xUD2lBwsyco9lgz0WjhdaY
R2A1v8+I6gT6PEaJjRySWUXXf8TqWTr5DZKRO0bf9aQGw2LefLQThnLr64CupOtCVrfTe0dbQVIe
Y9rnJ4lQtCZOdlkeLYLMGJ5RhtVuiFhdx4kIybGbeaYrmWjLo4qs0AgIZeLc4/D+SylSFQNYVKKr
BRYCbt0AJJuBSL09HXfXt2vVK5ysRTJxb247TuyqBKLiW+YhADPvveolSzbuwg0xciG8dAu4FAeN
ukByehor3Z8p8039x2hs1GQ21C8318HylWYwsZ7WINitFNVZ5ef1LdtQv6WfW1hK0NPHa6yl1epI
ZBYeiimG7NwNnKh1MSBJR0csipry1GYBMQtcconphA/zTEGr/AJ0i+tLWVfLHxnLbp5c7XY2dAaZ
m/IodNtn3QdFcQKaT5GJ4Pm6pHW9/JEkHcu0s2k9JVgNmb8yVXnrZiQr/52IZbEni6GO105KDxHV
NA9oGKmfu8rZyJ4sx+Eid+L9WYaUPyq1yctNGzLAK/9K26PhDNFofk3KR5GagceSwBg2RqaWT14T
KZ1QpayzZsAE7xGZuYfC60MLL1C1dkNPKV6JTVFK1cjh+lau2QXg9kzMOWKA5AKChJTAqMp0nKJM
25Mq9/X0ySsjmm/Bra7LQfUcU+RoUpFTsbU3UM8uXYTgKEv0fYF2MgEq9cc63eiaXDO/Bdntv4Ik
vTWm0vVWbeNWUB9bhwfltDV4v3ZcTyTIOV/SqpgD1CGhc36q+pvRPLRiw/jWLOFUhHR/6qlW1CjJ
4AxVO1Eg7G68R46EbK98Bd5P0PS/rlvB6qahPwrVuaXZ1JUO1Iz0qXBQnDoK8Wb1Nt7CG4AIa09K
BFeAQwCAAGalpSvOE50C9LeiOpYagN6svUi+JyILe+9HCU6e64tZ3TyAai3ZXwATyQVA5FXxgK/s
4qgZVUgMijTPsSx/IDMZKMPdJvrIqjmA3xgdyainA03g3BmZPYhIU8srjlU6+RV9VpXSr7b4Q7aE
SFatp66nAAkCbXNT+yoEf8onK9C0reBxzenh3QDUeBMjoRe4okSvQGFlFOUxn9guQ0mr+oXWYHTo
VX7iFQG3ymjKyEbEuuoaToRKxgeU37bVlyy17R2TqQgnGtYAXLKMrfmM1U0ERjGG5zFYeYGO0Hqe
IGIxjE57sjiSGfu03/A+q2sBsg4qJx6AJWU3N5pd1dUqWp1LvJOJ99g2nZ8WH1335bqNrx5YDI9g
YAjlE0fu4lLpRDDI3xfHutEeR3N6UdxpI75a3S2MIqGBA+hHF3DfwFNKzUpBU6zwfqjs8wBGtu7t
+irWzA2DAwAyR5c9UF+l+EpJ1Nx2Ke7YqVMPNh8wAOYhj/x5sv6phtekebJ69hfGdirSOD+tKDop
HcPQ6TGlzaMA4Lc9g8Ha1e7bkb1eX93aBuJiRVsAjAFYBdJ1ToHNKsC0jrAeGf2p+W5wA8nH8LqQ
NUNA9y66z0CsiVMrCXENPtm8wha6pPqk1vaBuhjivS7jApEbxL64suFJMZuG0S05ZzEq3uQhrdx9
aAbto17T3UToi2aU+zz7XlBAzbNj7i2vf+1eUT5bxleU5EE1ApzNjR+yGMRphLT8EPQtIkUDOgkA
ey5bfhL45SnKHqPj9h9I430qVO97V5IemWvUtPqM7YFWdxhN865gdO806g8jwWyZNdv9RjAt2+37
z0DDjIF7ETzUcq+8y70GKUv8DI2KHaZi9oKbSdhNw+tYoz5mZsieuQAE9Y3Z3WoOfH/XnO8BRvZN
IOIDCtFbiHbO94ACMAxsrn37YUb71R4oaMW9w0uQpAO8xknJXrGVzzWt3A/1xO8Js761hvht0vaX
NvavgiKDm3okVt0UZGp6oT4REDHsWtSxI5BQPWOaTA+BWVOim2IOwdBwSCzwzoyoFzrzveHNT/AU
gcNJmPcpcj1jue/tbvlH5wNT4KGZqwqFCuc3CGcfLaGxEFyfLHBpuptra5+iH0ZkYAvgDd2pDPU1
Hadc7eNCd5JAQTsu1frstjMCZBOMX4EwFRWhBTxSLoO2/djNhDddnIxvIwkwY3ndLKUz+J/vL3Ob
iG8AcicPIykswQB9Y/C4YG/JjtWf/+LzSMiDzQSIdxez8+2osl4MGo/N0TeaQH/+d59fVndypkx9
Ntx5xOdVXYnSg9IXu9sFGODSARTlwtkux2MGzmxm8KKPZ5f5R4IS+vXvS3fu+/bDBaJIjG6Pyyli
dQL5AbhT+xiYGj6oRLwp0HWfp/2GnBU1I2ULTAvATKC11ZNcrcJGAHMU3RTb9BfKfOX3m5eBDhv0
xqHiogK6U7qZWmZPQGBxxljNQzHs5uLQzXuhbCxiZbOW3m/EJmBhBi2Feq7tylSB3d6lU9wX+2pG
RQn153u2Ee2v7tSJEMlFqZkptEFlU9zgLnqt5q10sHSzLho/W4R+vohUEJZZtJxixg8DDTAVg6L7
X2jjZAmSNqaadpYwCiyB/Vz816Niodp4YyLjYiHS2WOjMs2NDW0k/G5E5YtvXFRb2pbuS7MbNYq5
LWwU5rbwGBIfZu/R2wKsWVc3rHaJ4wB2L0mpUAKd1KSaYrTZoeaqb7USb31/WeWJh8LgkpailWuK
tRm8Z3cs3/Df6+b05/dLLziSu4XhaO0Uo2BLtB3qtHW9u25OqyLAgYUmckBioff6fAmGS4sc3Z9j
DBAco45Qore16LqI1V06ESHtUmO0Y8HR0BsX7RPQa+fm+d99X9qlpDUyKxmwBK8PHBHiPNz+/QUK
wkFTurfw9Z5vkcZr9HoOnRprwwNXlYADf/m6BCkx8H7aFvYizwV4CWp8khI6y0K1OWFa7PFoKO9c
dq/T+9zceSTSyYasNW0A/hH3HnDhgHApySrSYQJJN9Xj3lQxLRDZLQuvr2btbJ9KkPQNjB5B0Oir
xwPaFp7YbgRX3YZKlh95Emq+b5gDYFAAMgKu+uJKGoAHNNuVqcVqEaLwXGZ3jN5dX8XaPgH7Vl2Q
1jB/KUf0DiHmOFvJHFe64hdZ6QNE5S8kwJzeOYUwNH5xbSt1MqO6GwO9wE865v+6/ft43i0YDLhR
kUo9t1uMn+DB1NVTjA5eYqBr+S/O9en3JUvq8mlmjYeww6D7TkX38IYdrWgA0IkqGCLwmEAfoLQ/
LOdzb2m9iAd0Pxd+Mm/8/hUjAjiFiosBJZkFJ/F8f1RjwoS52YxxWoSg+uXms2bE11WwJUI6Cm2b
onOrhwjwdKaALNFQpNs4z1siJO+HtnqQus0QYSi7KX0Yua/VGyLWFLE03SBDDseBd8T5RiXFXE0e
pMTmnqnoybr9HCC2/N/n5epzojtlrRr4/PDZNZ+67PZL9OzzUsxn2l0xkh6ft7qIKQ+lE5TDhq9Y
8XhnIvTzDVIrKlSVQAf0c9v5c4U6Atqq/uI4nG6TcS5kBlclGujbMe4dtPeCx539vm6sG2qWMYVS
LeHCWc6DOX5TfuTlP3/xeUeD70aCYGFOP//9CdiMXV6NQ4w0dN5zn6G97N9JWBZ4Eo7pJvAieAkJ
aR3oByOL/ubzyxUNNJvlqXX++WLSgUiX8CGu5yZQ0yLYeo8uR1W61ZZxgP8KcKRz1ri5cE0MxsSu
85SDhsYQIbAO0GHnV+4GxdmKrhHrAdYdrCILH6l0KFIkirxR1eq41P3pV7Xh9ra+LinCakeA8oz4
et0HPeLWv/AYZ79+8YknilY4OlHnBt9v5qAr0Aa7YUgrPhWURKDmgVeCtuUYiSSF6IRGwCLofk2b
Rx24ndmPm40JIoBFjGoamAlkqq8cGViw+eZ1nD8qM7pfbvepZ5+X9Ks6zEjRl17H6uQL8UX0Wy/d
NRXjCCDHj/tgoVM6V0E/qJqpKEYVT+aTx48E7e/XN2jlMGAuB+UK5KeBKywPAWJEwBBWrrdxWlUP
Y8p2HeN+ZtU+5W6k11uQbysuHGCFOHoO8B9wHqRrFA8tTJsmYxsL9xnjCAHYNsJejZ3bOiqWwBWI
OYj4FqCxBbztfNvyVKlpDabqOP2HYsjsp7Gll5VtQ3ER4/MLqhNKf5JeisEF5HNTNHHWAsMi3fWg
WG73vPId++26glYOyYKQD7BtIAxiTFPyVgAmccaB0Ca2xthFBp74vbW/LmLFyDDwg/gPuVHM5Mno
qRjKtDM0jNexifkBd785urTxfRk6Ne10HBFMg8e5+8E0Qj7+vv77V4zq9Pd70ilMBDCGbWqCkbRb
3u+6G2bZYyE2ApwtKdK9RBNRDTQ1IAWF0ORg6iHpArKF57a1V8vfT3wuMkLNf9ZSJ4BmQBJ+w2Nt
rUI6Galic7MysIqZ36ciUpp7qvjzltFurUI6HoSQTm1USMFARYHZhjq8rvHV4/fHYuXhrpbXsy0K
fD8DMZf6qCvPqbpjDBytG0fj+nYhuy+pAw03hJW4AqsiSsqg44/Z127rbbG+W0h9AOQUgIhyc4SW
2F4zNF4dY/4UmPmbNcL13frf921pEWViDLbVEujc/DwnD8DbLJO7ij50W/RJq74Ky/j/hcjhjueQ
tu+FXcdCDzPg36Y+pnKva35dIX9ELGs9OR8OpyIH9Vwdc20PGkXVey1JlN1I4v1+f2BuFLlMNIOD
WlmyXyC+A24JvdGxiQ6i9BPr+2DDghe3LQWhyKr8kSCtwyWWzgoKn2i1B6+/MzG8VL9kyq5JIqo9
TFv9zasmdiJO6h8xROv1tjPgwNj+VPtiS/Nb35duqToHWH6KUnrcZPu3bto4hRubJUdxSKZl6qRh
sxItNG2/RfH+N3iKneqRBn+TuTvVjCHdJrmTChR+sRQLgzUj6K2TT9dNePWU/NGFIV0kTY6hKruf
asym7TD+aqkfR3G4LmJDHXItKQPRZ8J6bFjVTv6zYONG1Lj+fdMAHRS6vOGzzk+hNVYeGNqXW6S9
m9gRs61/8/v/fF+6pYRW8L6s8P3J2lnpodhCu1tXwZ/vS6fP8fDoc7Pl99OIWYB98qm7sUXrIoDU
heHjBQFU2qLS0ZLBASxnzOkXuwoU+yHLdtd3aUuE5KUmzBPa6nto6PmA1xkK9LdtrGJN0cAVtRb4
UjTvyZgdo1NUdc9GHAYwxY571dloeV1z56ffN84NqQFMyJi6oo5ta7fMwmY7HdOd7dv1jVrUKTvb
UymSLsA+l2RaD++nK2/NtGcFKmGYiAznLcLnxY1eEyRpxHF6q6g6CAK2dpIFJLvHiIU+hoN6dLeA
2ra2TrJhbaRISApex2jYmFKUfO7m8UM2/sVL6nTrpIuj7FVuTDkMgAP1CuCHE144f3Glo0fqvZcF
NXz5eVBhAHLUFofbHuidih4pzItszHatm/EfEZJPV8pp1kGMW8dusde6J9f8C391ugTJjOexG3uW
4PtObMy+9vW6+W79esl8e9TCkW/DhVFUgJOPyi1vvuZHTn+9ZLVWYvcMOPt1TKtjkX1W02dlCyh/
awmSsabAmCzbCWY0TjtqBEP873ZICj8wKw4MKgoT6oG/0aGzqN0QsH7Y/mtASM6f+yla171Blztb
1z6NJpisdxig1tjnf7MMlNzOpRDcF3NVQAqwShzjzriRR/c9rP2jaCBInn9fs1Mg0dQIC/QG5dUD
mEv+4vcbxkJGv+B6yHfe7HZDJ0a4JKA+YKIa8InXv7+qhWUiGb21C6jMYsgnwT+6yYC+NMG9akXA
Wj+398CiBfbQdSmrxwGOCJzMKOsh8XYuBeizeUpmHAfVQ8Dpz+StvbFr8z+KOBEhKbpwBMmRw8c9
8XMu/O739QWsHraTr0tqJgu7/TghH9LR5waIHxtnYevzxvn+tEprNnqJ4Elx9qWBifWNmGNVyyc/
X3J3pDP0NnVwmEt77+6qr5+MrQf3loYlO6K1KBp7SUhZeTCxJ+Rxqi2Hsb5J4LUA6R+gzuQnizp1
SEdbWARyUtkQZFvv4NUlWEtKcCHdRfr8XAnG0DU5FzUiZILu6Z3NvwAl43YzAn8TsudonFtmN85F
lIx0pQWIMORqtTsPlBsm3zDUtUWcSpAMtSJzMXq9KOLZ+IdWT2ZzMNQtKoELRaAxEBlaoFFa6GIH
NfH5KsCh1VgK8E5fuwwjzG9uyW91SpKAxZxPnJJeACJEYVX9qjPiZ8B/UcvdOAD99eZzh8ZDTPSC
rheooEgFSyoHX4sjqmSoXo25PACvLOvVjWh8Za+AXYeSAmIxVE3kURZXcWnCSFK/lgowyDCzueVa
L442BsxsTP+gDRejjrY8Y99loqvQ8VG9WrhA1U9+qKWfbzRaSMCBW4Zx0M2At+m5NhSg7Cge8dhr
Yh2msKoOt37exrWDTPnSpoReUCmO4TagOWzKq9cJY2UYpqfphjVdqgAkVWi1xy3qorggF3zGIa27
tnbq18L2wcjVbNXcLjUAjEwgb6PBwMV5kJEKlaRkGLbo+lfQ36r1zm7vwEXktjevAvSjS04ep071
VDnjaME1zS1pgHXVdlboRVrLzfBWTZyLkBTtqokyaGipe7GS52KMt8CzLvVw/nnJNRElm5oO2Cwv
9SMzCz/PtvDdVwSAjMwDAw5SjIAqkv1SCTaQsWvcF63HbPGRcjO6eYPOBEh+CcTDvQDlmvvCRyBH
AaJr3BgQujQlnLCTFUhnoTXQjGhnWMFY8RAJLT/3M4zjIoS9WdWLt0CH1YK5A8ZPSdXTOFQTRrqK
V33fJGNoqje3QLlI8aJSiJgSYKi4Uc+dhjHp6twOXvaKdgrfvROATLqui4uL7l0Aokm8HADPIPPP
2RYhmdEr2auVf0SdmGnf0j6+LuJSGwuOM646216qeLLjK7lWFZkrstdy6kILOJhm0AFgxNuawbm0
23M50sFgGsknj0IOAYJR/T1l3sZebQmQlOGCy7PmQK17rUcSTaMZaOmt2QAMCYAABN4JhHm4hqST
kdHGmDRhDy/oxO2rJnTnrV7cC31DAuDCYS6Lk8W0zrlBFa5XjW4+jC9mH3Y0BAzY0O6v6/tim85F
yDgLiAZYaTOI0HaG9dHbaue6MCfp89KZYx1xKCDPxhei3ff/AD7Jd+v7aquOt7oI+D7c2aoD3g3J
heRWBoTFCVLSe0XN/QH9Std3aW0ZS6iEVy9cyEUjwAjEFZ4as3iZPgn7IMgrmd765GZ70tFphcAG
Y36onsvZ9mbWWjVpJj223sBhqVob2DSXm3T++eXvJwHmPGjmkNf4PKDvolbdJ11zsy1BAnoZDBUt
V2i9ltSAPoamr4DAFqfcFw5A4MJbtYD+G6gA3glJhwuQAbTtEVojLImnIuqau/yBN3cY97ouZGWb
kERcqOXQKoNCqryIbi5LrzSsuEqToNU/jc3xuoBLW8KvN3VkHxCioV9JSoXOrdOODUnsmCefBjH7
1bcW+fbaerkuZmUduCCWQSATneraO7DpibotY3acKlesWHg7XQmMjVVsfV5aRaZ7DZ4r+DxXP1lq
hyv71iQQIAQwir7U0DAmdUGm0zZe2qqEWLHdVv4vJys2jvSlb0X3HrIyC7EwOF1lPWcecCrLPrfj
bHxtU4LONy30nNuPNOhUF6sFH+KiifMz5xVzVivVaMfAafY9AO3SXzdrGQO7iMKR6FhwFxY1nWh5
0kugBw6NE5vark9Cc2t+aUXNeD5g91WMcKN7TLqBSl0djGQAqnKB+jhe9xGLbl0ABuEA5YHqFoRc
kOrYvdfkI6YsYoOEgNJs8pu93tn3L+43Ao8H5EkvVrWH7jeQQq///MvDbHhLGnE5xzoY1qT9L72B
O52tkXgoUh/0TU/eyJ8c8c0xbzbXc0GSJZmtmwhbhyBGo+peGaMt9Ki1lYClztB1G9gdF/31IwZn
BW1y+mJ6ZQC2ANt8pYD55OrN/hVdgpCByAltghcILh36kjRm1vRlNoOSPCTmRgB7abHL9xfWWvBn
Ai5c2qi8HvWG9x19wZs6E3dsq3v88vsoJiLAB8kqzgNi8fMT5xXMU0pPc+MuRGmu29Lz6ufdBVZi
6acE9e755zua1o3QUy+mpbuzO2+34ZGW/39WWsSzBFfn/76/mMGJw7DBMMZLcGrE04wp4JD0H9Tb
Pfe5COkGtaa8MLQMIsBpp3R+rd+aPMESAC2C3BKa0wFPp58vYUyzvB2nTIld/oz0g1emG2dtRQdI
U2LaBKPYCx+DFLQSRzherVgkdj8zzGqqyc0jGujB1RAAoJt4YRKX81cLXJ9jOR2J+X1lekDVu5EF
GDRv5wKWFZ5ouS3GhreEk1hj2Z72zn0ldlYRtnpo690dMdwNN7i2YyZ6cQGngAl5NBqfy+vHpmzT
AvJY/smoHu2NFMHq5z0cOiTNDOdi9go8RimSozXBfOvX0tuhp+ovNA7qlwWvRgPXh6zxIdV4Y7sl
iVuBNPWu0W8OZkwMSquoOS1gQhcPudTsp97mnhUb4MrRArAyXL+G1jbIxXAp8hqA2gVj1vn+j0lb
DT0gROKWh+pPdasJZfXz9gLgYiLPfpGuFHXXO82Q2bEmuoBXuyF3Nhaw4pbg7zC/tySyQHwvGVBd
a2mN/mRs0DyHTd1gZiYCR9Jf7NKJEMkxmWqRm4OAENP2wLXxqUhvndPAsTtdhRQU16x0M0ohoJ9A
WwL02ttf6+cCpHBM5VXD0mWb0FIeeh8cAEzfvEVoRNdxyJCXxltaun5UUHuYCXGM2KjmA4iuo7ne
eDisaPpMgqRp3RQ9WeARYqK8TRzc63cbprRirBiVNfF4ALEhZk4lLes8xYiCSuy4Th7Nj6a43RdZ
eKNjHhct7sjOSGXdwuZkFHppxwP77H5UjLfbFYCyjI4H4lKUkz1RUmlVOfTQMBKtxrd0+nH988vu
Ste/A3JWvM0dxKwXNw81vCKfa0WJ7W+2JQINzPc1WIcrbyt1v6JmFwaEEM8DIiAyouceadZbVWmy
2YsH+tbYVmTW9V1Ob471zDMh0kVNDXVmdBFSWh+rXb4FqLmyWQvIHB4QYMJGtLpY2sktylrFs+o5
J7HXhGBIUH5Pzj7dqvst5ihpBJMsGDNZMJFsQCOdCwEWezanPfHiBfHG8X7Y9jPJD8Znpt1c6wVk
IkwKneHglzIA8HcuSbVBbATXi7hJgJ4DoaXWGruC6/vrJnZ5/iwHHCGYlcIgEIIbyYVgNDRpTTJ1
L4nN/ecB7Ey3f9/EFYcY20WNUX6SAi/cmqv/I+26duQ2gu0XEWAOrxxO2NUqkDPSSnohZAV2M+f0
9ff0XtzrYZOYBmUbhg0Irhp2qK5w6lSftbdc+5WdjfLnfvHowWaJRNNB7pWz4V0RWeOY283NGT9h
koFS/Ef5nAkPy7nQ6gbyI/tgfd5N8uOY6LRn647fD9eVs66DM4/zGDrR50l+qo1Ts/uBQ+c1lh4B
EEaaw4NdHiEnC1FUtGh96y+WmWHqwXTcu/pvThh8MV1ByoQvP0jqFCKXlVU3S8Uo9KMc7k4HLOVz
jlIrR2aoY8YfMPLJ+8yleSVQsLYZKK8jYQ+6OywPfKXlChFQd8h5nza3ZviW6NphkjCvBtWHrBJl
Q9f3DJqACLYUIGpRguWsk1PXZDDKFvesP1eOW4lafETyuXtMm16iGNvQ3jCnfrRc+mvvTi9/PndS
R8PurHRo2pvURgfj+2SI4Igbvx8VdsZxBl47Npx6uRPm0JRVaMvtLcuJWz8pmKWx+wtg4RD2oPKK
o8oDW4oc8/XmqUlvcfa1Peb9t93iLVwDh+UOscEat/6zaU9mVpbxDeN4GjTDC8w0+9+X7w7I+O7E
c+tPIwnuQQHxmNH0vXrKu//487nXJs0aLZQGyFcBWP9R2uT0eHm2fr/hwMEwGd0HUj7L7Z0mRZ1n
KYlvKTnq01kJj6NolMPGCbI15AHw+iNS1/n2T70vUtDhkfgmD5g2Q57q/vb4G9YKMNcUmU9kDlFz
ha+6/IahCYEelIz81id+6Ortbld7KZ6pv/NfJprEgGVBPKawnIwRtLIKaEQxcfi/fQV3UHEBmwJ5
uPxWuZj6M4sm1rGDuDyoy6/gDuocJgOcbohP9ck19C/Sceq+YmTw7tuMZI8Ncjk4q2jE5TuYUdcH
9Jqm460uMG0yxQSgvWxmIORAohsoPuRH1jXEIjUto1PH7mYe9M5P1evuXQDfB+oAYGODz81Hbo0E
/r0+kwdwvr8UmXMgUb5/n5m7jeoeZluglsHdaJqTepoaZ7pR+hydibM7RwKahjvxnONF4jEiUQ/x
qvnaZTfzuG99UFxQgWwAlgQcy/C4OddFTxEsZJU23yrl6VOqXPZKh2Qweb6VYVAE5SKRzrZmcI7S
ISBfC/sYVQJEHX8H8MQvxHPGjgBrFWNowBBoE6hp2q+q7inFiezNrPJqOHuUyKRWIgNqev1QYniL
aOA6b+94+ZxBgusaOQ2F/NxBtWR616QC/5R/FKAAwBWcTmBwNmjolTAhcj8OfaBUN8XxbBnXwN+9
0/cq+IJSpBEpqZFGChTVravDzpHq6tsXwBJhljKYOlFWWtrs2NG6KtGyPujks52/OHvrC0w+yl1I
crJ6EjANS/mdVCtFS0kfIJOEbq/Y3b88KOS94T7BQgnPdClfxbBFWwObQRCDuZo6CQYaPl5/ZmXu
nwN8ANLACPvwNGKKn8otUEv7BjTpYxMY5ZMUAiaLCbZPeA0S6fZY0cZhxdRn1rIG92vNzgtYTIob
jWGe1HTDyFMEj7NIPHcXMCUILE0lxA/pqzR81/cix9/W6e7nc69yMtE+HwbIl+VvSh3EwePV2bhp
AKkgw4ZMI7JJOmetMy3TkEnNuoBWJ6X/hdFdBWYJPtaxYfUWOrizVBhgWceY6i5QiBdiunV6dCpM
KRY4whsbAUYXHFkTgFnUxrgbEcft6Ewqlkj1LeW4m/0G+wBedZvhiFEWw4TU5YWYaWuYY63WQXuS
wptTCvZh69fbrHUWaX+0evA+KlGVrNKbqg7S/mCknjEcHu/Blnyk5WFOYTHgFnGPfjb0llz1SRPo
9F186bKn/yaeO0Zh3BiF1kD8ZNyM7LUSVDs3fj1rDGDpNVR1YPeWiz9lVGqpJDdBrXl2fIwsQbQv
kM9nOatGyikJIX9IPD10B4Ex3bgAqIag1gy4OxiP+WSwZo8pzUopD5Lx0iVPUYmhMf5UCpyLjY9g
NRdG3YNYxOLh+rOdl9GAKSFBSV8U+5SIMNAbpmIhn9vjqpfgDxeQH1e+6ryv4g92Ilgo0Sdw+6xV
mEavUaiQlfP00ay9x6d0/eaAdRqvGToBYPJWc00wz1AlramNAdVdVf+G1KmsHiPyz/zrsZ71Z0AP
njbYCQ3Dlldv20wzjDUeh6CIL/SY1LudVDSRg1cXsH1QWMFBWt6GRq0oBvg1czB2f8il3otFAssF
sJEKTBwQGDhLnKkYe6NP5MjpgwZsB9prvrsu/78K0H+Dsj+8+JWl7ntgcY10CIbml2r92jlXD64X
8DsIn+C3gGUNschyeWowrWaVNMGHj8JDckY3vsCWri8CFGD1EQZidhGKMEsFg5Vg1K5VjYGRGG5U
B7Z8DbO9uGd8BchvWYkN5FiweFzhJQVIMrYqagQteNBAvd8Kwti1TQJ5FONHx0VgZJ+c/zV3GHwt
GZkZGC+N/MUu02PiFEdDeX18Fd54JJd+HvRgKgKSqPAy8PYsF2sO9bAlFbWCmgTKTzRcS/qp/tNP
v9BQdIkKQeCwcfOgjXUroXC4LioMOUH0OUFbR9CaHhSYWPn4ezYU4GOQmEdC0kJem9v7OXLsQh7z
NkgV032PwQ9/JR/pKmTDFFbZWy5XD5aRmpC2DYBpOahHcOgIDi8zDtx+sJowMm4q2gIAwlgqGAvZ
osByt4GJIcwV/djSj03xzv6MKRGJiOt1c7HudHFnLM8k4nQhdEkFYizK5ln/xXIhcQiyQABxUEpi
p/wuNTbWaQaXr0YY9KM1z5F13r/bcCdhThzgJtF2shQfDS2RojhhnqvbWUez2e3XIIi7k88tUKGQ
2ejCuAvy+R3Gr6aWoMj9VuXidxsQJOS34Rmsh18ZvTTM4ELuAgdcuLl+lONL40/oqmzlVzM9OOlT
nj6X/1TVoZwOQ+jF2bWe38MFBWj68VIq7KI/+incVhWF43SqpHXBZJVuJX3ope8T/R5LH5KUcX0Y
bTCTjyq9PVa7Yatx0tEDAyQE/C+LeysjrdTqLCG4r1+b7yh/oEjxWMHWGUd9EZEHGhfYWV8ekWGM
80ot5zrAxBupPEt7kRx4BzC6DJ4V0l3wXXggYaOENCOT1QZhEbqj5ZF6L0yOaUCpEQhtPDRAtLMl
vLtDKTBTUa/aXZBY4+WbZI773RU4Q2wuFUCpiGy4FVKGsdbnYuyD5I9ETrKo8L6xAcxNQdwHLAdD
li1/fj22Ya+VCMzoF+Wf+cfe3WUFdhCYwRID0sSDUJIM0PM57JPASk5NdIlEz8n6eC7k8/M3xmwy
I2NqkmCyD3XxNKpnS5R3X68PVKBJi+EsUUzmg49IGy0lq6ck6H/F9slRBCZs8wvuxHMmskHfk5PO
A1ZIcfvcHdAFtpddE92paNXB1iJjhLIrX0HT1V5XY73CF5ReFHpgVQ3DSxK6Zb87DFwq4kxUpxpV
rpdQpCu+Xb5vnvYfJkztAR4YDclIYnMu3TjUfaW26dth6pKTiEyV3aOlgcWvNzUEHYBsIAXC3bN6
aIHKM+okkLRDapylD9oPcOfkIn6erQ2HNYV/DVZplCo4D8ikelWmuhUH0+hZjqdibmd/erxQm1/y
rwqemzwulEztTTMOovyI3S5U36aHPjymQtvHdnS1ZneaOO80DqdwAN9iHDiK28antD9NYLbqBM/w
1hW8W7K3Gd13FrYum8rOezsO0HY7DC5mbj1er82vABcAequRcsaEsaUJTGR7kGSTJEE4HzTFbUY3
z56MInisZesr0LPFmHplAwAkztDqStJpk1HmgaWhCfPU768q4HwyfjTcDcBs+a5YmuqJbcYI/tXw
WFsnWzTrb+P3MwiBhUdUA+ycT8mrWYO6SNxkgUp+/jDif3avzkI60363x3SuayB26iwg6qfECvaX
vfCb7348t/jaiAxYDVcmcOZX52imnx//+o1Ljd4ddE+BxRh5f56FfgDBSjS1TRwYHaz4TTJuexFN
MOILDdwHzEAOqE3FNOjHTD8Or48/YGtzcXZUAyUF4Hb4Enw8JZkxziQO6vgUukjrPBa/Xh/WYoYI
lsGxkAPmbpjZNLmZRzB6Wn0h5dNcvJNFza8bDjJ0AKMADwwIbZDsLU8QHp8OjeewRe3XuMPUQC+v
zmN7sk+DdWheMXFe3Z+YX2rk3m5tHOZ2GKGxZx0kXjldLIwrFLGnrrdGRy0bdbA3VmZAFpffJel1
0REqpXiXiKuEn0LiPd6cTQUYU6yhowCD5XhCgDkcHFsH/XYglc+hI3l23p0fa1g/SPgEwI1xspC/
xfDL5SeM1qRiKo2ZBl3rpXp6sOOXsn2eY3pw6P6PQT8jEgysPAboM6fKieYpbaUhCooPtXYsLcHT
urFWgNlgbCCSI8hj8N6yFFfxVPYyCfLmqTiUyW4XB4EEGs9QmWR9T/wbkeszVWQQ7AfV8CNF15DA
yG5cw4V49hDeGVlwQZWkKSE+oYcwdg6xOXimKKBYv6Y2GueA/zeQg0EqiR2GOyWolPWh3fTFVda9
Ii+9KSeeEV9adbdXsNTDhab6mJSZ1EGPVV+H0p2GX48P7XqrEdOh3oNpQRoyfHxk6phZioR3Qq/t
T9N8N7cCd2BjmXBQkQXDUWUQVe6gdrE1yD1KuEhy299MeTrFnyRSn02t+vb4O9abjhAM7gY6AXFi
Qbq33I+oSuyJZl0YNNKnvDtF88nc7xogwECXoYVkNEJV/lvUQnMwqlWKrtF4LP8pRLCPjZ1YiOfs
rJ7rVaE6EC9Vr/Y/ZStIeq6tE9DZSHfaaGVACoIvTeZ1k6u12qRX8BxpGgjpvzrp1aReuN94AKqN
AJ4VH3A3dO47DFT5rMFos2uJyVCGKbnW3tmB6MVAMwb8EJhzJK0M7oL3ukbNTrfz60f0vLsjWJUe
n6WNnVjI5+526fS6lJZhftXnoz5c8kGwFSL53J1GFXQAcB+/Xx0vyXiyBW7IhnhUruCFaMCGATXJ
uQig/czrTCnTq+S4xU/zdffiLKRzNzrRG7vIzDy9AqkKotpG3/04oBcGvRGsNUxFmZtb/L4asPIO
Ta8zUEOxN4mQ1BuGYiGfW3xNCdskNUh6tfRj3Z/m+SAcOS1SwfmB4ywNLQYYp1cVcwKJR+2zspfy
Cy36oKxg/h8YMpjhW5q7riOpppYVVqn2zeqpGk57d3kpn33i3fNmGGNUTGORXsP5AuY4Yc58vURL
+dwVLqK4mjsHZzTKvFLzeudDupcvE0sE48AeHzT1AKHPHaQ8NAZtAqolQLCL1HEhGnS4vmaQj1ga
/TzgmIIjs1wii0RFFmWRGaj1h/JiitBt65cTvjCSoUiHov8CN3kpPq3SblS6cApSj/xTklOfHybH
273LyAXhRUD2Es8mX7nI0FztNEYvB0n5aRyPmrPbkALXdiefe5QrUHKqqQT5RAvK9pOqCeSv1gg4
T3S2qajmAryl8IgPovSYhUvULpAxorHQXaMmrmx9ifpfj9dpUw/S9kA3g4vL1LnbVmvdKNkysEkU
mKSm97LKK/VShKZb3Ql8BdqeVeZfoCmTd4vDsbOqLC6QYs/PSGISy9NEI2VXZxYqwHeDvAzjZEA/
+vJQxb2dmvago9ARnrP28uXxMm1IBygJLITgWwOyhCebtBs0MEhTNgXTM3JkUXX8T+J5elSp7/sm
nSF+sF+UcxfvfZUZWvLfX8/XoOM81My6h/hWOkVHQz/9za9ntVTWFI59WC59mpYocprqFPQvSnHp
I8GzuXF4GBr2/8Vzz3KqmmEfWhA/JUcbI5Pi91TEpLyxvYh0WGM73Gt2rZdfYEp0onFRyQFtQjd7
nhxR9W/jG6AAXZG4aZjWwqdn2mJUy2EicpAboRtJmjtmGNUziEK3re+AFjgYLLZFDnz5HYaDeAp3
TQ4y0ytHzxZV57c+414+03/3do697JRkhPxG/pjRT3lxmqmgWrapApV5FJs12CS+WqaqZVTJSTgj
V3ykw1OkuVUmKHNsqkBzMlqd0Gdg84EhMXKiK9U8BzQ/q9GhTy5UxCu6tRGgWGPtVBasOM+pV4cm
xrwn5hwotWf+mkU8bhviUU3UUK4E0hM5ae5K0AKD9qhUA+BRHebUM/e2hKFSvpDPBTrVaLfY6MYK
kuyISb+Y+6IL3rf1HqB6AjXIMOC0ghZweZLqOdXbsqd6oOnEzcOTTo+h+XOvXVrq4E/r0FV1jXpN
oFDP+UCq3WYP4lnAjIANHap8i6SN0npRjJYWmKP03ByKKhGUFte7DAXIgMHRQGMeQpPlGkl6Uedt
ZOoBhrm5thp08V98AcqiAEagtovsMWe4m0IeWrkblECrbqP0qT8/Xv+tPQb1DzrCkApjDDHL3z83
na1FDsTT+FM1u1OGQen+YxVbS8SwTsBvweAB575UkZpjnMVDrQIweZGnd/OnveIBQkPpHqaCcffy
qRfLnG2zQb7El+P64CZCYmATP29RfgMXyb187oSWSk/jJob8qfozaNZRV9vjlD7ZbS+4but1Wiri
16kKNb0coEjD1O8ebNZ0dvcvFQydjY41VkjhXbzEGQY9pKHhVxYo4trWlf9GAUp8jNoGXNk8N48k
jdOcoA3Qd2pykF0J3Ce7vwBSGWkLxhwATMGZJEeJiaH0puxXEZ5o11EEt219HeD/3snnNptE7WhW
I+RL3UFzPD050NfHX7BxnBYauF22aOLQqIUGzC5XMES2d6OfsQjwsHGU8PTAz1YRmahoFlteuR5P
m2x3g+xb1seUfJT/YpVYscFkjWLIonOrBI2xGVVU8S37EqleObvO7fEqbe3DvQZulUA+rGPoNFH8
1qKuk1+aEJWfH491bC3SvQ62U3eOEqg35zyboSPRXWvyMhFwbvMb8HwCWYpM4cpyRxPcMFAPK/6s
/9DTFwdQtl7giG1+AhommIeB940nkMiioXB6kit+mfZuf7H1/U4M6tx3Crg0gJrLiZG1jeIPxmt3
ahsBwHfz9+NtMOBg4NfzSYxpmGltlI7i9+RoR15G/sJcoCL6f/J5gHKUz9UUJqbiU+Uc06dqvy+P
5UGeUMMDAag4H3IiSEijPsSAnd78bLe3z48P6JapAOkP4wBErhmI4eUBbeV81kilyf5kuFkHwmQX
bFu9qDl/U4uCfLmKzAIbm8FpQcbcTJNZ9tvplA+fysErqotwfsnWToNbAFB3EzWAFWbYTjpqDpMs
+3VzTJ5j6fh4qdhScI8066YGhg8lUASH3F1Okt5pJCeWfYrRmsVJ/lOO50k7GcotEuUmN6410npQ
g5wefGKeNsQsB1KHGZH9PjqbsWeQw+558ozQ414FW8w7y5Tm0jCoE74mTK4Nht6KOAE3tpzxYcIw
WfiXxtN5SHkFBiJHm33bKl2paF1MphyVl4QKdmVrqe71sD9ffMeQx06iz76kH0lzcLJzIaItZ/4p
v/FoMAUlCZLRCKo5h2CEl1O0ujP7kfI0jc9ox+m/DCI6683vQC0a7iWLhFbBaN2axOrl2Z+Uc12f
6/xc7k+NsX49MFmjZx9NG3ysJTu9ZOsgeffNQ5wmB4BR93uX6MUB/Bd0SQhV+Oa9sInKHv7f5M/t
Ac5f4j2+gBtHCnilN+phm91Abh+6UE3wVMia35in1v5plQQ5gZOICXpjt5H1xngiEByi6M3DB3sk
meYqUTQ/Tl+ytvbqiQJJ9icvnMMQCSK7rS9CogzhHWKvDdteqzpJ01H37bg56sYzJqWDmCvdPZ0A
lx09Gv+vh88rNowzGHO6dX+wP1i0crvdDWucAs4ZLKUWUaoGBXLyDMxGGgu2fuN24FApOFSsORcu
4fKWZ0aoFZhsYvhF+1Kplyp/UdqdfA1va4TM3FvgwiblLFUMSUTmVi4Nn+rNUbEHb/wLRwcf8a8G
7gHJqN1S0ywMP41v43EUMWZsvE+oRQDrAHA5g9dy4qkyE5qXiu6bmHQRvtPps2Oe4uQdWAOEAevm
ftzp4kL6qRn1HhUp3c871U3Vg116nfUXoeTig7hN77p6ips3Je3ht7w/1wsjC2IrdLTAKwGVxnK/
rakcJacsdV+qLmV8uTy2VRu+CHriUO0AUArUX3xCItHMNMuUCBcidaUfmQjpurX+9+K5vc6Lzpxo
RXW/1zFR69DWL7YuKBYwt5t79RZfwG2xHWXh0Gf4gig/I4Fc5B7RLrl0BHCjcEdzvxeNiw3YHzaC
/c3Z9sJphjIZE90fGU3dkXYCS7u5H6CfZJAsVCb4aLVIRmANjVn3DXIuU9cRMRRvbQiQxzhRYMdH
jYuzHhgkUdlpWaq+Npy6/KRVbiKift96LO5VcHuekmFIUWNRfYK+pNkb1eeCHJLdnWSw5HA5GcQT
cKYVte8QRpJZKJHqG9mBvPaiN3xrH+BBaxpK1zY6kbh1GmapUHStURGwvljlB0NE+771esNrRggA
pBcSy5z81jDMOOvw8zvjG7E/p9kpRFtV/1lzvj6+4Fu7wTphmKfDrC4X0lQqcuFzLyE/UT9R51jO
T3rzpIjIHLYu4b0W7looeWPHWYHPoc5hHk/RO3B3D2DtDF3tTxj+xSPLICnIoiIgXLWFRxUKVpOU
YuvrY/0rjy9CgP7W7rMiM4YxISpweLL5zEjnwmGHqzcCiuHMojl0m5sCYOIbZRQuIWezsn7Syh55
bnyBF72X5EP9fhSBLrZuOqMJ+T8d3KtkgTJSApEqi8e/k/HUKpeu//P4bG0uE3AvSOiwv01u1+Ou
oplmhIqvSp+s+BnjTvbKx8AtJMvhTMOVAgnA8ukLG7lHV74BR7pI3frHIItu4foDANoF0R8MLqAX
GB22VDDLKuJ9CT70+G4uTTdvdwMVWQsUunwYBJ0hbLmcUahMYy0lBsx5LB/tMTmQWfD8rQ0JKAUA
IgQYEp7hirsgCsEPnnSZ7letNyff0HqOarMcfdc0b/9msNKLinYS9AbyFrGpJ4LRMK3uh+9H8znM
n/5GPLKDaM4ENpLPZo+t2vRGjIdPTt71YAhtrn8hHz4zUFpstjEPpK5z0OZIFBWFZjqk/blV/cfy
19cN64LQm5EvMawl56YRKx3t2CEG6gmIWi8gL0pEztTGaWVEISyyRE/Dag4TIDZlZOiS7J9CXT4X
dC+DMEI75gVi9gKI2FEn5K4zOJdrqchhMfRmOn7oqvH4eIk2fj8j4YNBwnAhzBHlniJFz+OCDonm
S/a33u+q/TsM98XCLgCUCpeQu2uAEWRsNKrmgz64HL7o+/PwyEf8K38VnEZpbpm1rfkD+TMVL/FY
uM543r9EMEiMwxaoWoDOlgapNsBrYyiD5ic4QPR7o4v81/UxRaoAuRU4T7gEOKtLBXI7glu2jHtf
Sk8ZWvWoSyOBodhSAU4bvJpgqtBW2ZXGaBP0t0qtX80XYvlpctFEfMibKizMmgEtMlpieLRc01GM
+db11lfSg46Rkopr2IKvWD/RsHFvPcSAXawhNjVJ1DGsrMGPxu/onhvj53I+2PuLhGClYJzdjLDA
BlRluR3qVBhEnszBdzC1gJTUJburClDASHJNePzwNLk752RajKJ2NPrl1zj8rIsgC2u/bymeO6+Y
tK7afQHxcgmsP/GsCGA51R1M1W1rN3N6T5YEaJj1xrD8PwwIq9OvrYhWE6qYUlT4mEPsDKqrx0ca
aYdy7yhi+OR4i9Acw/iSEQlwWwNkUt71upL7hWsC1+4Ise3rlxvC4fqjyR5jE1bMp0BL5mM8T7lP
0OV9NP84k6sqR9EksfVVYVreqm6Ym7Aa9IWqDJlpDy0JEJmuVhFXFO+xhVgG4AsNfB9ckfSpAWr7
3AeJFRiIYhF9z6Z8UKAAtgKUFagPlneENFrTlahP+ugWzA5atPvhhpXCzGlwKLHsCu/XjBiqohkk
yX1puFqxb+VHIQxt6wvYm/1G2McaBpdfoGM+SdaBJssv5tx9mojIMdjaYzZfCqPu0Cim8Bk1TC6P
7WaKGp+kh9yqL60yXar94BsY9TslXMwyd0nX0BFKctmTKjcM9r58GF8Azj4ULrAbcKOWa9RMWteH
bVb7hkvHoy55fyGesWWgSAVnnN9l4oBSOsynEnmuCLjh1+LbX8hn/b7wXFFV4Pk9aymMx7iG/LD8
kp3l+PN+8YiFUEsAMBU1ES4SmoqyinNMWPNp5023fHB3i0cWFL4ZzBDmGPDIJ90MFUyhU1tf/j42
z2O+G5bEOjH/Fc/9+rnCehEK8Z3pkU+zvNtpgni4ZgDzgiBrFcWhAT5uLTA1+NF3vfumgfn/8eps
XC+QL6EaBSg44Nr83salLVVkSjtflmpXRhCaFp4lyqBs2AgoAYwHeRpknXg8uEVlCQ03WednRnlI
jqFw4MnGu/nGPguEGwZGorNnecGKArw0nRG2/mS+G8tnOr6b2Bw9wT3bWitgJOCagQrYRhJzqcVp
QU4TS1irac7cKP/dqL9VSUQwsrVWd0pszuvokdcozB5r1Rhfq0OXC+7yxjcwCCyLI4B+Bgft8htG
lHDqTlYaXwrPsXqo5/0vzkI+039XClZK2c4KA/LRkyw5t0E7zCJ60g3fAk4feraQJAMck98GlWSO
MtpJ6zfY4VqZPF392uTBmAdR9/r4dmxsButjAIUbnh8YVu5dkJta6ca8rP2viuOnk2Ct1tJZ+zND
DqGTEVPkuXilw/C2VqWy7tcnrbmE7V4OTubagzaRDd0CnxI/t0WZVaMk+aj5URm5dR27u3kgmAJg
z0AJiBaldS1YlqwxNiakZ6Lfzz35tXftTdBMQLgDOMkaM5T2VasocW/40/u0+RCWgoh6bTLQWoss
KPpIoGQ13zvOjYbquaL6Te0S41A7XlhfjE7g0G9sMRgNGYAOvgseUM4w2XYEZsOwkXzLzetXEn55
vEbr24wiI2IgGRSr4N5eYc8HYldKVdo+7dvPHWiI8loDWFL6/FjN1lfcq+F8PJoa+pRZFabbqYWr
zG4/7o7ksBGs8gT+L5wmfih9Z7ZoxVSw13r9U8V0D8HvZ6u89OIZbBvJH+ZpIyjhjFKoxaqZF6rh
Z+nPqD2VX+XiZVRP8nyi45/dS4X9ZnAb8NIAAMqpUmwMdU8qDamyoxw9754Ui8keuGugTEA7ponB
DxxKfDY0MveyZPq56sblpRVFVBs7vZDPmSSbyvEkK9TylWsdJq4d7W/GMJHcgzMDpDYiXJX7gDiR
smYqK9lvnuP+UzjtBhAsxXO/v1cxy1BKGtlPXCt0ARTfvbuLX89dhFLD/PBshHhqeDE5UBGUdMMo
YUCvDauKcBZLxJ0eNCKFcZgAECbnfwr1JSRPoXRyasF12NjkhRb2K+7eaHmyQINSAdmmGb8L+VMS
nh6v0vorLISyyEfiSzAbg79uXSLJegpgmz+kQLkcqw4wJHcWhc5sLZaXGlqQ8sTQZ5Yp4W0GHeJu
xgyXybecczZ/lKaPnahpYr1QrBIOQkWkSkD1xseec6KCkDBuiuCjXesu7IrA+d6SDzsBP4Zx+sHy
LTcCUEYUyh1SBEaYu7aSuPtLNMgmgboVfEfwWMHgslSg1kacZTbNgy4FdciJ7D5IC/G8X5+EFR5X
C+KJ+plRYZDb44O0tT4GqsVI8iFAxGS+5c+nY02V2FayANRArtopbrEbkYCZlabxVsKCA8ZTKalR
ltZTlGVB4jbh16LY/awhpwM8IebbYTQzArjl75/lvLTsUa4CNQeBbuOit9d7vELrlw0aGH0u/Bg8
nbyDmuuj0iqFUoEr60Bkt3DexYorZy95jEmru6txyNyjnosaB7KtcJmWX9O1Uj7L2VwFXuN8cByv
6w6mq4y77wS04DqwDh88ozwxQwZK4CYaMNNAz2QvnJ1Ds7+hbqmB88lGO0VQPUJD2uWHgcreUJ0f
78raAEIDChwMTgi3XmXn+s7AOmBcTwpHLoMqec4KpHAvTffciuAu69sBdwmb/8bEhgIdZ8ajqTHL
GXckaNoSLSYu2lkFhnxLA6pCb4C/t17r5XdYJCajE9lVoNHPefFpNwclGPbAboSKDargiBo58yeF
xayklGbBFH4a40O+/3ZDPlI+Fg4U3G8eD1SiGmQ5aZhiojs4xQzNbaXL7o3GSHd4M2j8YDvBBeuK
QWdzahkXl34qpfdm/QzAbVoJvI6N48Qyn+glRoMmGxaw3IbQVNLUHvo8kNyk/v07cX6K5p9umBFk
gDCVhuH2YWy5A5sgeTwaLQy5ZCQv8WB40qB7FWYSjLIbj27VfH28bhsHa6GP+6KUVGFfx9DXk+lo
6u1RFhWf1t4B0t64gXA04SqvJln2cjyPyQgCx7A62SFxddutdME13/oKDHdBxRepLRTrOG9Qq7pU
t8uuCNTvw3DY76UhLYeUqwWWSwZ04aRHIOTO81Apgm76rqq/ZxE+ZGuFkM7FmE94nCwdtDxVSmpZ
XWqroNC8aq3r1O9o6j/e5a1zyywgkGZwA7AfSw1VAjRxDRrboMiOev5Jiq8oZiqCy7G5CWC/h5VC
ah3VmqUS9JSXdtYmeVA5v7NrFwtO6tYqsbI+bscWVs5OCSitZiMLyvm35nxWqi/q9OfxMm2pQC7r
fxsSlVWjSRGTPp2qMAuq/sW2zv3oqaHAz2GWdOkro/6DRBYMFcPs8M3FTtVqIHbO08DJfBmfEH8u
Vc2d8I8c3h5/zcZ+ADWFIVHYEbS3rEzJmMFN6A2YROvVRHurYD82xWMKBfqXkBRC9my53eE0h3VL
wa+Y3mh3EI6H2tgLwOJgAQHsBQKWR+rkOpFCuSqKoFW9NPQMy5t2d7KoaCYCggBZffwXklvLL4gy
uyczlFyH8SMyYO6knOr6qJOzHO2OL6DAYtRNcEdYtpQt5p0foo3l0NV1V161LDucyygR3L3VsXqT
/xarggxvRXduTtKkEruFfAXEyJMHRjCv+dlUP0jxz85TxZYKBRCExLiM+Kjll6RJ3GpjrtdXExDM
YyYa/Lo6VWhpwExf4BRYe/mq30TtpKHWzKK+5vVFkp+VvTUiRvKLQjiA1Wx+Cg98brIk7PWU1Nda
+xMdtVxgQLZ+PZq9gSM04JgjIF4uzjzkpp2Yan11VO9nu5tdCT/+XjrnpZVdZnYW1eprlf04mJog
RFpdOE4680zujqget1GPgRH19Xs8BdL3ofuy9+AAQ4MEL1or0cuH8tNSPnJZTtFHXX1V6LGgRxHP
+Xrpl+K5GzbKctrkKcR3zQstP6ciBpYN+YCIojiHrjE4Avz8o2GOkmTM4vE6WINnFLWnvu5eH8zD
g5uBZngwW/HAsihsUmLSbrgSx23IeyLtl48aJZufiZdtTfxpKmY12egYu7anximRPBYlFNnhXjxt
YJiCLQU6ADka4Jm5DZ6zJJ1UixhXJ/luxFeKZjT5JMI0r08pcq5gj8El3uQXNcIJjWpUvzaBpo1e
22RHIuKy39jqhQ7Okelbq0WMAR2Uqh4dvlSaKPBld4lfKpTAdeS0WFDHB/B60XUZVaChJF6mfYA1
OaX5b3l6QttmIvdPj0/WxprB0QB/Axxjhqplf353s2WwyaY5eMiu9ixfEtkD0SLGsp/3KwEfCzg6
2ZRf6FkqKUtdCaNh0q5W/zpbx167FLvZvFFQRlCERxut02uAC4ZqhlaUJRquoKfEl6h1H3/Cxr6j
iIZyMgCL+IuPUg3k2TXS5No1k46NcVB204yyqgeqaCwjgdmv/A3PEjl0ksaxr63xz/CDNKng92/s
8718viRhNhbmziAXfE3Lng3D0MHjaIrYwTcWaaGEc5qUOppskkMJJlFX5kUSHKMt8Xg3wYwD1xL5
Uvbnd2dVjZsZ4FHTQoDy/DuyBTdhLR34ewRy4AsGNxGK70vpGMqqSRrttGtbv5Oe7Ozy+ACtLeBS
PLc2hZ7oakMgXi5fHOupn5+G6Wwlu4EJ6Me8/wrOPqXZPJSp1GrXfP45jzf6z+OvEC0SZ8fVsikj
vA7atWwv2ftcE+zw5iLBHqFeANuHhO9yD4CoyE1aGvj18slO3Kl09d+Fs7fijiVCCArsMcbLI2bn
TF5YKiQpYzx22ai7zlS4eSW4bFurBJAzBpAiN4qIlH3m3UEFQ1Ge0dgxrhhB41JML9g9tI59wp0C
a6nAjIs5LgFMuHZa7w62F8qtIGjY+gTE6pgApKE09D+kXWmPnbqy/UVIzMNX2FN3J9nudGc6X1CS
kwOYGTOZX/+W++rdszFoI/oqSSdSpDIeqlyuWrUKY81HUOreQIBUN1++VujYbYdbcY01+eAnFKUE
iLwvwtTg308To+rsl6HMgqb1nUHZ2ASxBvN7FH4A2mniDYrkAVrjzWfQpWaMe7p1Xvrh0xQdvPxh
ODefvWK/RsyGkVxjJadp5LkYpkoO5iHa3ZoSLhMydHjtImgCtLy0D+4UctQxt+ZLzI6sP7ZbldZv
d+98mRBXQmwMGgHyIJyq+TIZbuEVhauGL9qVOZavF5EfWr8r84uXlIFSBVrnV97e/C+QrtA+QW+K
gXU5qBV2duk6YxW+xFF0DhXl9LzXSgnAiyjyQN4FqA5J/8q89RhgNclrx/22PSr2RqBmeXghHz6m
8DUBCZJbLqaWHeedkSavFN2SwCe4XzkgH80vQHwp/pajZV5XdWoGoMiLpje+k58BLHzHAt0MIJ0q
Fo5mxWsMUKkn9qrqu40H/Bi8zxHWfSstlcSrfQsSgipSXhBSTCsAOjdyXMv1h3zsAKCKwqOUgzOp
FiltOYTKS+48Fdp52KrsXTpLaNX6phQCg7cwHbrSIlCnWemrOz0U3iu1TwXffQnNh5DMRjHWltq1
GMJSDgjw5dFuFUPnLvEWFRAUqIB0yUUAjKZW4aavpvqQP5ZbdBwrOwCMi4loD+og8KiSvJl+iLMh
nxT6WvyO2yDfTb6HxwIuZ9w+qBECX5S0Ommd63nNvfQV/V9QYFF+23v85+KloLreN3br9BCfF09u
97FxNs7/8uqZyXclNwachG7am5CvdUHl5KB98NPST5MmSNxsw69cOat4UCFogjQmMihy6GSkth1n
Xl68OvaXsuv9cTxr08Z8lm6ZQPf9O4Y4DTf+TJ0zoBMqjKEcqwFsiEcton543L0ps0GkE+uijUCY
hRikBCXARJ+mYr9KIJiLiwfdeJCylmuFBxbaRRhmxetXxj+OdC+GEAFcyEQsWENTjQVSMc36ZoyK
2HnJ019tGRi7e79APuCtKJvDXiDjJO1BVvYZ6v1C+2VUD8nDZruqFYWeiZdWP1XQTBTdr+2XPhlP
WfJSpnzjEK2OAHwf8AK48k3ZH8v0xJ76acACNY6fgCbDGjZGWFEFJDRw6aBcSrAaSEaJhmh9qtau
8wIyx74+2ukp3OozuKIJqN2AX4yn+pvKzTWhTCxTL1nvvgDwGZj0U6k8VVETZLvLIXSkHhCXAUE4
uhIguz8fp8qTLDHczn2JaPUUPuabLsyKiZoNIFnYWI/jhvej+5L+07BD7J2sJHCyg7NVTiotGLDf
AlGLJzXS+8jXyGwlke71Odi6jNfEevp+LosP6fddZuM/A6BYB4kTJFEWN1HGWAue/s54Vfvo4KBr
dK8f/rcR9PlesLwFdiTGFFDaoZzDd0xAR0UEHnRwZeDPSJdRXOChVTIN4k3lnND4ss9ZFQuE4LQg
gcVDC0skazZFKiW2R/PV0P/xfkbG1/urI28weqcjNA02NjhMQvMkpfNU1uVNVNLnOD5Umt/Yz0Z6
GIyN4Iyk2ihbw0sRlUEiiAggoQy5ZKXB3GioY1Q+P2jNK22+jsbOdXobQtwOWDEX7GmSyqXaUMMr
c6PnsDm52ktByf2FkuyfmIID4wc6D9QlC92eH6MCnbu5N0UhqWnka+arvrNn6NsAcLkBk0eSDIyI
0gSyougUnZkeyYejenL64/7vh8+KimQA5AWD9/z7NbdyuBZZHsn6Tx96a19rs7ePR+oboSvRjHaB
Rh1Vo9DU0vHQEQw3w7ch33jxrBxT8OMjgCuOKBTNmH89tRVq8HiInpnlh/S3YQe65zfRhle/Pgq6
h8NpRVxDfq3nEUBe06hGz5H+aKCtoBXExbndej6vKIPAqyH+gww7Eseyyhl9VfdIk5KssXxuADzz
sJPJQGwHHnDAH8Mq4SzJbPyaG7ZTg1QsadvAbC6bfcFWFgrlNAizwumAiy8HW3M1cVPeqjirJfjK
Bl/1HiuQbA87AUaYB3YdeCkgFG0slCsd2jFzrUhvIo9Mv9v0mn3t+t3nFgMIPmEDlD+ACkjWNbLc
orEi1yVF9AGUtvY+r/Lt+4HLwVKJ7oL41/zYagpDGCPTXeIoJ/7RohtmdWmTxEaj6h/1U4j+yFG+
Zhxsa/LciXTag61/mMrTXpuBDQBVrmh2j+4UhnS3FSxitleME2m7TyN9iLeI/Na+/0a+3Ax9CB3F
1RLI965ZGIw7HUqsPn4hawnGeVEGIbuso+MiFj2GE0GQ0jfUR+QsOd2if12bw+0g0hFlVm4NNpg0
SQqOMsXfGUtazEHaAm9KbIaG9xNxzMAsUQT2Y/8WI1+FomAXBSPI8M5PKHdqbqeVMpGc/UWY8fO+
9KWpQ9mUwCkJrleEm6Wvx1PCM5Kis4jmXTVGmuKJJ6/3h1hZf0GygAI5JA9R6SepmFopoM0xa4ug
D5mfPcbR3/fli0+8CbCKDUBJsAAq4XKGqZOsdaanEwoHQofoxd9Te84T7oNkw0c/NV/VDvCON+Le
a/MRR9bFrGC85SwZD9tWFCzYBPY14MMjtbdaG2+NIG1532RpPKBYi0S4rHPXZ87r/SVb3g6oJUBw
CZYDHGuLbmql6xVAbLbYktw62t5pMBMfKRs/6nbyexm4hNA5D8sF5AbAoY74kpvIBkcDwGJwOoOw
wgti7itsK4C/OMFiBJQWoLANT6FFYne0FDfMklonXflk/tGHJ21ni8e3OQD4iN+4TwVQdD4Hxe5d
dCnXTJJnfp8/5O5eI44cEFZGNIYT7arkaOugKXimhvpI7OJYKE9p+3J/t1dWCFLB14j7bSV132VU
MfOu4kTN0FP6o8kelXiv740poO4C0XQMIDAC8yWyozIziyqaCHoBX4z8gHT7OxYJnqtA2Tno26ZK
VlxNUtctQ52TIgdTS5UE1Nyr18JfQjIRpkRQa8tJxcwbS7txjJEYUe7nRem/4xwBWgQUImwhGorL
BBVuW2tea006cXOGbltnZYugTIo5iIM6G0DahcY0sg5kQzpBuZCvGae4exiqKKD0R6fvy8r9Zyjg
yoFnFlEBuWGiOiFeQLPCII792w5/pvt3W2ja/4vXpQDvmHqTy4sM4v1Kp/6U7b61gWMCWQ6SV7qG
C1BGzDQpKni6cpiIpv3Tpszfy7chFghMeo6gfUIJDNjK5hqBdpsWGGFUTlAuF1Z+uuEVrOi0SD6g
t41gAFh0emqaMUEwjuL72Xd78O32bOykx/rPDG6GELfUjek2mW2PPcsnkjgH82ejHfPmwra45hdX
nVgmJMp0cAvgzS5z6jEt1w02YRBjOlg8KPaGx9624Ua+FFsKuQIe7aiCh1mdeu8caaehvejjRuR7
fTf+nYV0Q7DW5V3RYxQD9c6Gn3w3tuaxOgLqPIFbAxfkAgEZFgwUy53DiVV+LPpgZCTZukjXtgKn
FeFvxERhZyXrkbZuwrliwk+2/NYvtwAPazO4FS9HT9zW9vIe4uPOOeh/+ucexTX3LzrxhTNPEIcJ
DVyhEIhAiBLx+YnlDPgiTlHLi0KnpAqih2kM7J2NMd/UwkRVOzgU0V1gUY2pOgrabCcqThQ7Kcdx
Ou6fA8JLIjUHANYC4p3Cm2KIEnHiOWeqHKbsY+Rewi21W9sM4W+APRa+GRBx85WyprCMCzPhhA5P
8feuPqjxO+YhegGitgaBaeDi5yNEdR+HbjNNJAuvpfnsZqo/0EDZgvWJa1/e8pthZPKQHBUjoaJj
NwrtANrPZvpWskfNOuQ6etNe7m/NyvUKXxMhdhfpLXHC5lNq3GTwuhAvPUt5hi3J+alqnhDlsreC
KiuaKGJpCAOiqTsCapImMlXjKXc6lZTTazidrOHh/kRW5SPpIU4xFF52RKoyyrV+rDXCvGDkfr2V
3t+SL32/2kxR0RmZRnSPBilqY+vdb3okrgWoFgF3ZARxgOdbobaxnmfcUIkap75+mLydSEuh5UDt
CJ5aIPPRulQ6vpXLhjxHuoW4Hzk1fLR62/A2V2yVYKpFjgt+zpLptStStVBE2GAqfZTN2V8V74ja
xvsbvaLmKD1CUB+RRJEeku4lwylcp3EQO+hrOM06GBtN1e/jrVaya/sNlxbxCdDjgr1W8tb0NDSd
cGJQQqMNPI8Fxd4oHXYDL0gRYkQJPBA78+1uItMq1MqGKwJaOuuJjlvw+fUZ/DuAdGINe0KkqjUm
YtYne3hs/+zfBwH/R/tYpPkRHZ9//9gMTstDbSL0B1cfXYOEO1tzvZ3Xt9brqFFFREf2ozxniCfq
dRPeFn9XhW+BAu/+FJYrZICDALhRwdYNTKekcSWI9Swt4fa11B6TpyTcvcNz8dLzDpzBtjYVEF98
cMvAS4L7X79UBJReitpUkflA9lpSZ6egZqnmlnXVanQIPDnJpdmdvgGr280QMrTWYGFTxBWG8E5d
etpbm4UNFkBLVJDCywSXnhwk0MqoMGro+lXrT9XRijbutqU5gh0V5ecYAgZDJpF1IqBdtUhzr9r4
0uFCqy2GKpWLueUWrBwjQVQC1wZAEZH/mGsCo0lUK1rvXhP1r/6pcL/v3WcRBEL/X1GPJNKMc/FR
prW9kk/5tS991ep9hxl+s5GDWk4BXCuCLAvYL3FNyMpccstMjTK78iQon3lyuD8F8Ylzj2YuXgx/
8+yiWjvEgwXxofVjSo5K++E4hM91e6btWdsJpMapQhbNEWQWCODAm5VcGpAhOtRtS3at9ANTzmW5
cayWayXQx+IxgaJ65OAlqxGblc6ytmbX9u8+83dSZr59PRwkodOAcS5yml6a1TWdUnYdfWXgPkX9
5f29WHp8qLMEoQ3eXWvR8RiMABkI2bUrL5ugjf3G6w5ldGRolaoe7w+1slIYSqBR8VPMbL7tDMEb
NhmmdjXsh8x+1nYCXoREuEoigokUOSBU0qmdvESZahRnXHU051Z19Hrdakq4tLE4R29eGdxjhNAk
3QsZZ0YTGsbVtE5T9cinE09OuxcJQ8BnhY7Disv5oinBAmbMNq60P5fxgW+F9lemIO5O7AFM+RJC
YKVRrqPV+3idmgfFO0XGB2MrCLg0tG+MLqAkhK+EAJHkK6UTjTS1wBAo1Qvhj12cKfCG/WonaGP+
O4ik1rqFSt4RJZNXxQP7l0+3imCW64RknY2uxKjgBkZYjp7xaZqsNNS7q6IdtOrAs9O4VQe4VD2c
QmR8BZZwpbrAMlE8MoDe8grF7tOgyANEcNCaottZeAbFQDs6JB8FUTciv7JvqWpxYvZa3V1DswQs
8lu+RZa/NOi4kuAZ490IKDtgPHPNdl1FS9O0xQBfwi9aHrj8jI6HRWAU52bY7UahxBfUJXDFwXe5
6GkkqKKUyUn1K5rT0focexuX0/L0ihJiZBPA9gJiP9mKVEOalw6M+nVgHyg9AaOnsRP/tVfLxSA4
XFgy0cVKWjBd6WO7yGP9GuuH2vC7/Vou+I/BOIaKRjBmyMypaPsUTQX0/8pVcGg/5frB2cIirSjI
7RCylrNILZkFyuVriiRkFCQ6AEkbd9PWENIqccDmCi/HEMb4lP7V04dmq0HWcgRcRRYcfqSlYNhl
j7bvkqnMa68k3fSXnT2UZb/Nc7U1hjQLcOOPmaUrJSmUj1lxMVGBbXy7f5yESzl3qHBggdEXhB9w
CeV7qe/6JIkSJyY8P5Qu6Rk69QQdXFz2zKMv98da3uIOMpBI8MCkwDGRQ0RmH3fMbPqEtMbDixXu
Nutocy6YfAC4BJRLrpFNqk6PTStMiAUnfQw85/v9r1/ZjJl8yVtTS2NEyAPyo/xBpZdKPSflbgMl
poBua4jciGJ7sYA33q1rKbj9EjUhqj0ceOkG/Pf9OaztALBh4CIC1BCgEjHHmwH0kGsFbqaYhI/8
R7bfXxYFdf9KF/bxVrralgmQ6DExFNP/VNVbSr289ebypR1op5wPmoevTzqRjT/q5V+p+rOPrvtv
8PlAQmluJjKZRe5WYqDroPx2T0r283/bBskZpErhJNSE/MLw6z7Y4lxeOamizw9qJ+GyIn4m7bIW
Fmpde15ElOig/HLZefNBvHKOUPwEy4FXsVBnyTCludsqydRkRLOiL7nxoCHGvHuJRPwd5cR4d6Gk
QTpLhqEMSmKWEQmTx+jRGzc0bblE8MWRL0eoGhlIpHTmOwxMeKOijK4linXU0HqmZylY7Y975zAf
RFolN3Ya3EJZS7zsQ69/7DbCNstNEO+JN1g1sJhIEc7n0KZ5WAKd1xF1+qhZj8VOIlv4fpAPDwA+
AEISWKy5fMDOmdE1YOBNs8v0WdvKoK5+Pj4bfgZMxgITm2WqVdsI5BPaPHtBuLNI+e3rBZUOoB2O
+CU96QbbiTWVqh2xsmv8c9zJy74QL2Z3YyJibmm086aOhNmBtj9TthfZicVHJgXYSNwECEBIm2sW
4G1sJ7sjqdn72ckCSvX+4VzTgJsBPEkD3N4pnSgzO1LaB6ofdPdsNuf7Q6zt8O0Q0vlXnChRx9Ho
iNkmR50ph+rP/zaAPt8EuBJJnNaYQ+v8sn6FxnvEo1mEwCggGyTjdkA+2CqTNXYkumh66nfuFtnK
6gIh4IfgkgijyMUX9gDETd1BBdTwU/KoVvsKVd/OqGABd9DICWg2VdpiD5j8Riu8jniXBAyp3bQ/
7A2vEcIBCEIBCYzpfP3VOtY73vIaPvCDQ1/deiOYuHJGQWYuUrAaHG24jnP5zC371u5aRip2rJRD
6Vza9Lj7CImGQahzEvfAwiOKs7opQNHJiFkggvWkVX/fl798EyJTJsDyQLnARMudVFtEjYdIMypi
mifV9nP7Q+KdtWSjemRtoXDhg9rIFQyE8qOwQhPSvK6HijRd0FYP2XQM92f2MRHA8EAFIBL7cpYm
pGqmTq6HiXC/0oJ0q2p7baHwZDYBVETlAryL+V57DR7OIep5iBH/BL1vUOAdQq2D0ex2gVF9aYGs
DBFqcW4lw61X4+gOI2MkbBUf1ONbOfcVnUbmEjsBljU8quRKyTRXTfTOpZz033XtKdlimVoVD+yX
Li5l0ONLJk/QZYLKreQk+xDbfznmt/vHdVU8jJGgZkTlucyUNSK74qIpyEjARRcoQHCwLSd+dQQ8
0fDIwd2MVuLzfY4jVUMIw+iJaSALUVX+VhRmbQBA1pAQBXGIKEGfDxDpVZx2ttIBHdfwD165G80E
DCRoH9ELTDAyyefHCK2KmsztyFQdC3oalIPZnfZvAgCQgK8hwCNsnzQDxvOQq1NPGDqgHyv82C8f
eSxEvC28+XFK5/LTMhvwDu1GYurPtvV5J6G8uHZQEAm3UbQogJ5Jt0LfsILXjdKTqLUPv5TmHY4j
+qMBVSn48EXmYf75ZdVl0TTRAUiTn3160eMNt2XFmEK+yPjhiCKjKB2gJNRG1WVeT3j3QW+ejOTa
sef9O3AzhKwEStw0Hk8xROFR34xz3914G6xYU0NwTotybWCO5SheyRVNGVsbiLjw5OafuP5p6C7q
5f4s1hYKFdUIdSLssiwKj1K7G8e246TTn9GajSXnZn9QB5ldkDEgrwGaUrw053utNbxG1TPjREm+
KEE3vtyfgdjKefQLyAkRjvJEw1+Ejebix44Nrj3qE6mbE2sCcIaE2ocUNqnz8/TDoB7uD7dimkww
DiHMBvsETkIpgGEw5GVzM4S/2vSBBcLjZAuqsbIlJqweMC1g3lgiX2PPQErOgXWKFDeo9Y+Z8klt
yv3TADxOlNuINjyLWtXBYDCPLO1ByP4z88v+++5VmomXNoWOhUOdLEHnFwDi2LnM3mGgQNwCWmvY
KaBO5KKhZuxHKym9lgATR0/aTqoBYf9m4oVu3jwNHcqNpK4gPkJJh3rtrZ2UvYsBpGOUVXbiVFnY
kmRyff5j2mxhs3KKENnGgwRxWlhYuRhZNeETD2M8EDsORtenxVM77nft37jq8bhFMsOSY1QcTeYG
nto9aarkXCCRMQ3H8h0POAuPB6g48EXL9wNPEiexkmgkNUph/aLYMLIr6jwTL110UWtmfPKUgWjR
oSyC96gZYlQAnQjekAVcI+sBchz0FNd0Wx00/Nm4hNZ2WZQWgp5HmArZ43bickKU0xoJINMtmoLm
wWTs9zTw9BSV88DliGjVXBX6eAxTZ5hGApiAf8Q7cr98EG7gYgDeGM6w/Cjp3cjsersdiT4GHaoX
441TunKNisJL8bR10IjCkb4fL8ZpZGE4QNOCX+pP1vvVVkPylUOEXC66TwhqZlQkS4cIxC29CsTx
QNrsNOXnne13YCvwToArhjinQGDJ7mrqKUY4Cnd7SP6omj9a+4P+8wGkJcq7trUAMoY//8z1p3h8
2HsZQDwK88X7WbBvSstTaNposBTOnjOE/mR+062NLV5qwXwAyZvsehTAhgAvE7M5jf2xoddR33Ao
l1sshkDt5RvMBN1x5lowJHHtto2LQGr9KVKu1sZ1vDIDxGIRRgIgXpCeSUvUNKC7sxrWkVwtj06e
nFX8GXl+3L0TQAeiAgxeMVRCLlb0OEtAfa+1pL3ao3fU1f3PHjAM3QwgLVNLdbUwMwMDgEV3cEM/
Njb2emUj4EWCNgwpBWiaXAxrhi6LQ4+619yu/DI3gkzdCMSsjQDwHs4qCOiQFZb2wki8QVXAJy6A
GSIV2W/kLbbkS6fVUcrQ8nrqXU0etNmBfdu9x/CH/v18Y35SE9XpB95C/FAFY16AMGzabbFBPu8A
qCnQC+hRKCZ44xzVUQuGWFT9Xxu0G0DfMb/baga+ukQ3I0gGqWl4OdQ6RoiL5+mrs0UVsqJt6Eck
0uW4OcX7fD6BNtUb7lmpd52yU0TR3u8h2X+rgTdUZONFYTC4PKRDNMY0ZQwhxSsw/L6llr73df82
C9wQkKCaaAYueaieUeKu6ELnOgTl+NpGG6+q5a2J9bkRLylyZQ2TpfcQX/AErYEusXWq6ofU3X+U
UO4F2BDoSbFOMio3iQwjG8w8vKploCefrOLn7lWayZeUAb3qVa0DiOQ6GYFXn4z97iMcHlGz+4bH
XSB5zGJS6mFqwqszfqZ+Tp/vf/7KQZ2Jl0wFjfDIKXqIB5Ku63x3OmzRIq1o2mwEaYEydHAxpw4j
1IHbHTPtdH8Cq+IdJBjQn0fEYaR3YI+HNC2cNrzmluo/mOn+QiKUkIEhBA1okGVbmKLRzJXE6Ibw
erDzLnDBNbP/+2/lS5aCV7Glxm4fXil4JKMnY3qHpUNVg6AtArcJ8J5SoAo5GSXtwXBzLZSfbvxz
C2u9doBuxC94JJnJwiGFGdLGp8z6FVm/dGXjQl6xFIIqAqxLbxhieQa6rZTc1LBERnu0j/0lm564
8/f+bbgZQ55GY8aRFTliG8IfYXeMJv4OO4T7HoFUkJyhClWKUdVh1AHeiwsHhdhw4f1q2upgsKIJ
Fsr6QZD/RiUkJyLLLnWjpujta/fR1V+s7sf9FVrZBfBdABMJei3k2+Q0XlSgO0bSxs61H4vH2LzE
n7zyFOU7mc/FUwSljnjOCnu9fG8i1Wk2XYlhOu0cHbvufH8WK8d1Jl66dSZmlzRsIF652t5X13eH
r/cHEALmwUK8ZAHPErYCxCAybLH2DLRaaVzlqieZHxK3vcK9G1of2e39JwrJQkT+8eKBnyFXpin2
kGbMBA8FN2s/aoPU29jxlbUSfDnCbsATAwhj7sR0XuYkpZl71yg7WJ5f8KPGN7Zj5czOhhCH7sbR
c4pat5KqgKf6HNvngZ7ub8aKeERGEFMAGB0JT9mPTMpphHXH5dB+Z6A9x2nd2IOVJfKQ8xdpbRR2
LQJUEXyYSm2LmIByyVQu6E6sGBt+0tocEB5BwRIiDGDMk+x3P9ChGAwDGKfHyTl1xWX/Er01NAK6
ACgq+V1YayMbBy+PyeA+jQHVH94hHsgsgS4QUHTJS0V4KhnNromJ4/wZW+p7r/flr20A5P5XvuRd
lAUwZnUO+ZWJp06QZwHbSfQsLBLSmVh4OMEIA8v0aQ6f1GhgU3hlhR5Y2aUstk7R2hbfjiBpgRKO
VlghvHPtO9LzI3U3bNKWfMnotU1K48yGfPVPTg9W/44jdPv5kgvGVRs46gbiixDPhMCs9t//2AO4
dsgjIEAisyoMFsDHxqSGqLt5TPTCz9qH0mqD0dl4lotllkw3MiLg8RK0gngsSMtUd2pBKaiQrn3v
m9PzKej1v+6f1sVGIKUtmlXAYADKs8jZKi7ehUyblGuWBeXkV+nenZDkSxbb5PBREwvylZfxqST3
P36hagIyjaQ/8P4Il+NBNbfVBk/c3E1N5epqyjkaH6z0jEKpjQthaxCxgjcXgpL0U6XWlnKt3C88
RfX+p7zaa5LEPNC9EpeniPfLiR3TwJvHMRs4AOfR+lpoG3u8OgMUWKGqEQnPRd4rhrOK0vomImZ6
DtFvQz9G1fH+TiwOKtpSgHoAbG24EeCUSfYiag01ZmZrXalmHJh2isvAzmmgbTXsW5kKXlUClYR2
nwLpMd+MrDO9cmxQ0Wq5l1J7KouTu9UvcWUqsyEk21EBVpdnJYZQNN8AyHl8jNFF7O/d64VEFWgn
3vi7sCfzedCpStMhQcWsm6Iv04XWQZn6XrW7KEYUvgn+NBCsi8ChpCA5CtOadGjcq1O+9s2ZxoEX
b0T21pbrdghJPbqclY4WVS4qVr6V2aXuPF9Vz4OxccBW7JQJfBWCuABOgBVOnonVUcq7yL3GQYPa
IQ8MEfd3ZO1kgYwZVFsoxcDbXfz/jZrnYdea4E9xr3Xmm+mBphd1ixJubaluh5CUxPDA+GiKIZj2
nEa+owYh/RB9vz+P1YVCSglMIOBfWtgSK6PcnKjqXBvrsxIS+o598GzA0JDXgLbLQKuSG26JoFZ4
jdEcSA2qai9MCYyCiLGizE3UCC6qYZwidRuPJTZqrM4qMqz0qGwRpazs9GwIaRv6ugNvP8cQXXly
C93XI8UvdnsgUG40+QBcQtBiAy82P06ZE5aaESeUeEi9PTZ0wzFY2WVBQatBsVHbD8aRufherziA
OBYluRvYB3u3+ycSP+DPR3dDlFgtXim5psR2zLWEsChoYkTJTrsP6Uy+pGyjVrUMzeoS4nyj5mlU
9t+neOtaeGgBkSl85Pnq6DmYRbyJJWQ8cfNFVT/v/3qg6AxULOOQYpC5+NAxuNqPHiWm98lCn5It
r2/lgAK/AJYa1MHAN3Olz1dcIAFTTaekq4gRnvuKJMN+pwYmAgz60GOwa8m05GYct6ZeYQpp8r01
jxSd6tVvu1dJ1GFAl+GYCST6fJWcyQkbfWKUNOZx8gdzwxCJEz5zjZENuxUvXQhh3LN2iFpK2OS7
4V9VcoqrUxhuWNOtUaR7OuHoMeCFNSWT8mhVaCb6WjIsVfCepUKvMizUSlmS15RKVMYaJU54MPhR
2U2z+bZW/8qX1qqNYzwiHJUSHft84M3hHZ8PHIMJPIBwnSRtRkJAY1PdQx+UP7z3p90JDfH5UAek
GvBeh07MT1Klx1bk5XkKDn3fsJ4Lc+MZsWJMhTuJtmcIKeG1JX1/Xk5xMaVeSswzKsandKMkZu0M
iSCraH6C7ZVLVSsW194Y6RlprJ9mGQwnTz/ZW63pNRG2kPUBjrfo7oVoKNIO80XK0iHUa45RROyt
eRnpwaZPWXRQ2UGBJzu0k8+VoDW26nFWFw94cYzpifSfFE4BhgYtv4YJ47IP4evQ7Dfl4OsHaBYh
D8EELe0NGg/Z6Lw+ZIRGgO2dkuTX7rMLplBgKLHx+Fb5bPHIaifXSBISdp/NH3W9t5QFcPpb8dLq
pCkvBupBfFz51EwO8djtVz5BwgyoFe4iaJ+k21VjJ4Om0YTUNays8qruZnvBFFBxgNsUyDpQXUkH
q2BZ3k6tGYsaDRa0W4jflfMzEy/+/8bvdmw+RuighOJY96DB1djYX3E+JLXALY0CFpFuQlWaJL6M
eW6xASWr6B7L23Pf6b5HHX//IQKoFIuDxBweXNIgTgLq7bZORYH4P/FwiNQNC7I2CXTqEfFWXKeL
4okBvLMsoy7WqDiW2cErj6iUeccUboaQdjku8ilrMwzh1ccILYEO7xEvWMxgIoRfNt/lohxBHt1Q
SjL7IXXOyob4FRPrIbPxX/GSlXAiXWsaLYavER2T5FJXH70aDIind0wCmWMUDwMLsij1oVGS2M5Y
UqIAqBSm9NBuBbTEQZFPK7AN/x1BzPNGGTTFKPKqQxMdp6z84UeT7658gzLfDiDFT2zegHFbSSlB
X4/i0m8hKNa/HwBxwbIIpZPEe7S1jYgpCVGciw3U3m7GN/H5QGiISwVpILnrQGYlpkIzDwClbvBD
xY9HP97PHSMGAekbKtAB3MPNPd+EJMsaxiOsER1OqufzYv+VNpMvFvFmk5tkMkseQhfSr8D3Orux
q+LzAcGx3xp7LWB1LHbapGE5JTz9ZrZn3r7HUtzIly6cEY592ioVPn8Kov4Z83iHlt3Il5ZfH1ll
uzFcbndA++Hje+4b1M+JOxPPW9yZ89WPomqIChfOKh8uP9rdHE1Y/Fvp0uIYRd30fThCv74b/GBs
dWdeuwhuxUtrY3KlaqKUUxQbngp24AUACD/uL/+aKYUnj9bPiO8Ibv75+oChPR+GGhhALzX96tV5
6vJgbPjGjSmCqLKhA7gdFkJQci0SG2mpjm0LMgkSRihQtj61ziVOL0P5ufI8EMPvLlgW23IznBTT
bexm5Mg4UaIlX2zqa+3n+4u2ti+IlwhMCOgPEdmdL1qiNIPV9iwmqX3o6/NEz93WFbcxhFxRpFZg
mWsdkVYsfmjlVxb9Hr2/789izXoLGhrU+wK8t+jDVVQKtXKOdxYgxXhVp83+UDHKe/6VLxm+DDj4
0LAgn3kvNAQ79T+q+ttONyKIW7MQC3ljXpEfcKM2LlJQeV/5B6v9HychXXEKr3pHbzGJsQuG1C/D
zxY/b7oaa1p4s1Rvr72bSWhOMrUZzVISVgEfD1F8iaaTFr3jJkL+EjF1RJpET/n5UsWZoyuDXqbE
sM7mNTc3xIulkJX8VrxkanPmNbXuQHxe/qTWKf3TpMdQOyfxj73nFhxQb/S1CLgigSZpX8y9LO8n
hE/SEqgW31P7DWu13A1QxaAUAchT1FbCM5ivE07t6MRum5FEh1uWfGftsVEfx2yLtW6p43A5QMxl
i0AHPExJQUynagdVEE2BRNovUWO8m1wETMW3A0i6MZi8MMoCA6DZu29nqLnfjZPGS9QSHeoQOUYL
PHmpqOb27RTnOXni1ZdmeN290/DKkM5CMhycXHLdo1LYjdW4cUbSi/Up2cqWLS0H8j+oLsZjF+WV
oHqbb/Ooe/lYR0lFFHRaGT+77f5YyXwA6Roq+8EZ7BYDuPTAmsPYHe8vz8o5nU1AUoRCGR11qiC/
qL6P1uOQB6h/o9bL/lGAtxNdOZFURIB9vkwJHVvwx9GawIpXl954aKJLWl3uD7K2F3DOkNcX5fwL
Zuqq0ULNQ7kgsX7X3ldT/3JfvPjGuWlCdeCNeGknuiFRy1GzK1JlfVCyIO8ObrjVAHxtDgLmjQoX
gOKBBZ4vVF7VlkWTtCJl+kR0ZSMFtDaFW+niMNxcEbk9ZbaVQnprPTZJhU57ld8MG0CXlSkgnoGP
x5NdVDNLN4Sl8NBxkOIlpvpcFWSLjHBLvHRDKKinRe8wiA+x0RXZ0reVJYK3/MaSL4BSctK4ZkXR
RmBFI+mY+6MBarqrku/XBuFYagDyi2aTcjWiq9hFmgFgSfTqwzR9VorunHTlRR3YxiW0tla3A0n7
7eTUVVBOBRRHkKStX4xbt9zKagG2BnICoJoQCjekzejBioxeghxoGv2H6pxAdmhuReNWDBSSu4i1
IgoOOy5TFJRIsadFFSrXNP3WWB+98Mjic7HVMWZlpXB9woILmAgqXqTrOqURZQZ6ZJHODvIf41aX
KWEbJNsxEy+pNbPU1PMawGmQCQLtcnlWkm9q7HfVMQzuW6nViaD6EdonHmNybNdwSmXMGoFvak5G
GmTVhglZlY/NRsdDXbS6li48Y3S1zhoQWW9+/x9pX9ojKa50/YssAWb9CrnVlpn0Nj39BfV097CZ
Hczy69/junrvTZwoEfVoVDUfSu3AW0Q44sQJZTjG5W775wu8MZpUIDIHZNBcQwWW0dRd3oJ5sngZ
69Na96Slr0fqGxh8lLiiV6o0PBCQasEsUIDy9vlPoqw4r8ujA2MEWm3Es+SkkB2WtFEHhL1Hc9fw
N7IWt1+6bYA3/Hd8ae1z9MCtQB4VoffTlwOJ/jK3B6VFFggUgaiMQ9jVkY5pnzsltQKsPtSXe+6i
NYzAvXcvxkdJGU6OKOCUnA0lU5geVyLJ3j6b/M1Wd1R3A2cX/95+iiAIhcCI1kDLio26sXOERrQe
KsyjfE257cbd5kpm7DCY/PAjgmYgHJsLKByejaU6IKhYR3sb5RyJvnKPl9SeaMMKT0aoVjlHFjaq
3djtGF4d1aNW5nI3BTp7lV1brLismMBtiSAEnHAUK0oTKcGjrg1TCzHoCUNPRn/Q1VeWXM0OGBQv
qD+gPW7FyQfArKIksprwSplXsh3Z3A4I+wL/D8F2oOWRoZPGR1uLoU8tGLzC/Lvln0b9tP1gIeQA
5xKcOQj1SstlarGRFEYVXUEKbysvI98ebMdDAqU1KlZJUFNLBrUbSqtEs2Wo1/Y0pU/W0+bvx20A
IwuQ7CDQl3k0M1UHigYYoyuxT2F0XHsrLpg5mBwYB+BGEUuWiSjHlJY9zFJ4VfMLq0DLvw/VnZN+
qfpjv9a5bEGXQBa0ODK8wN7JZAKDRqI0cozwOqHTa3Jg6ZtSnvSL9QHPYCZH8gxIp4Z6IHwo6vhT
6ZXZP4+3ZG0ekq5iMS0E8Qx2PN5b2qk2vSb3+B9nO8AJZwqnVvD/CNy2NA8jB0cSOjOADzlB01Gj
dNdqDJcmAvdM4FFQgYHWhHOdiA5TDeENi66Faw0vsfOiV7uk+GvldbF0xEBZBfA53tyC+Xcupewd
vZ8UVHpw83ds7cPMo+nOyV2NecMa28CCPYdGxDMA5TUIsMiYsA6VSU7Xhkhjk2eyt+2Vy7hgzi0U
AkBTgXwGF1LakUprq3o09fBqoVl11Lqh5tHtOBXh6AhSFXRfQRcXyaKHjslDliH7VaiaF7qppa7Y
qYU1mgmQnhgOgo4GV+z42huKFw67gn9gFyABNAbgS7QUQN7nOz6VYUCKUI+vdZK7RMnd348v4NIM
cGzhriHNfA8fZVCYTshyoCHi0C3G46BsJmFyEOcXWH04JKLNrLQJABCbBRHQRWqdGvDnrDFhLc0A
rjIsn0ASIDQ7XyEzr0JeEiNDfqo99hE5RdshvALZ+T8J2lyCNZTd1FmQwAq3UV46/bh9DwAMxnMb
uB2wVUsrVIJzNqN2kIFFQnMrsmNrHuHCXYOtQNAaBHHvLK7zCXSM54YRWAjHlq9B7ewzGh7sZrt3
g0pDvOlFWQNYDaQLPaWDkQWBnV7V7KA77ipv6MI+Y2hBYwBIGAK+0j7Tjk4cIWV2Hfhh8lW+XR/N
hhfib7zmSkVdbKHE7Eqaz13ponPctJmNQbQjEQwuSBXBVZMzqemAQrrWdtgV5cOlu9qgfcFpng0v
HdNIb9taQ9fua5WcYrZT7LcGBXVrj8iFswT2FtHFD5UxsEHCEN6sk6i0b2mrpdcy2insqa9RwfCB
kyQKMPCIRO9r8AHPRShgC9d71UoBBY+t15CtJKSWDhL8NNR8CtJtmIb58MROOgQZUZlUlZ07nFMg
kh/f56WNEMA+wTgA/JFcGcF1J9frkmXXmL/q4z43jjz6DtfmA1JgPqH1QN2GJqDzaahKMGllEuA0
jSiN+DaBPmQijdvoXz8iB7Ya/eqApJK5mVk0IicVGuzqDJ/p8CmkrlJ7WroymwU4JkwDamORzBGF
ErKZaJhKih5onmtXH+LKBVZiQmGUfYxT1Ni5XPOZeWo/ECJERh3JF9FsDmR+0lFAw8uup1MBHBrx
0mOh7R8v3dJJQzAVoHE8x9FVSVJZDtPDRjPxUAbFiJuVb1Wz/UUmumAD8ClyO0hoz89AW7RDYlPg
6LT8JeN/WZvppqGxsDJwDmC77/ljbD5O4eCIkAh/6sA5VRyz7eAeiIDNg97AtiNgMZ8CJywx7LhE
zKvbwWyQzT0yxBT+N76MtS6GgCvWlMVXtendMThN7Se6mRoNMoA0FHX8IljhSNtgahEDtwW2wXDi
U+lGU/SBfcblAyIDnArmHfME1XjS6Rowq6RFBdFJ5yseyMK7QpR22/BC3usqJV2CuJdGgraKr3x6
zb6hXTFvXIXua/vVtA7b7wReYaDNRntNE47/fL9DRP953wCRY9SpNyAlGVQrk1m6deDCx1GCWwuU
qeSI9GWXqFwXtTL5U3suk//j8NJaOTVJ4lgMT7IfY/wzWPOXlwwsLKvIBqMEFappvkC9kjPaqTXu
nL2LDS/jXrQ2hXsRWHvBewxIIHqYySmYUAuMfuyg9qbguSJPuekO/Yo+F27APLQGEUhrA9MIeA/Y
xOezyMOk5Lzs8DIyX0rNawt0jDxG5s7Yjt6bCZJf9iONlAgoMtxvY9/b36rh9+PzurhW/5uIbJfC
0bFzkBPhbpunCPhGEBTQ3WMRYkfv1grFb6g/BHHgHb/VkLQ6t3MWwy8svd75Wa7VRy0KwJUAOyRY
WO+iRVHAkUMfgGJIOo8UbmCvXInFNboZX3LYiNImI0Ak8bWzvbD/hMzk9sggKtPgDeLI4imMZ8D8
ODVRhrUbLcwgNvdFsCtRpbF9E0TMHITjoqZVTh2VMWuzCkxa1y/O9DWxvj0eXVgAeYuhu4GGgY4F
nbx0HQKLl1HYTqgPdAtyGnvPMrxh7QmztM2o98U7Hvw+BlotzhepgC9jDPkQXSv1e/vSjb8fz2Fp
eCQJkfKESw43TZpDN9q8qgKECop8h1Y1azVdS4cIQDpUfwLgCG9DMqLFwEgFYiUQBpBTlSaujb6m
/WYmMxRl3AoRauvm9TJadZwGGYSggtU+DGuPo6UlAkATcHQgG0UPvPnwJQO5QtuaaJc1/gWPMvj6
eAfuzbSGItn/Di8Hg5ga6cYUYfgxfq6G58A4WMaBl3sa/8rjlVDj0nYgzwkwhgB2Y9vnU4k0BaRg
AeqIauuXrv9wuj/GWlefJRtxK0LajJAGU9HXI0OtzxtjYE45WANcNK8hm198iEzAwcfdw2MJLsF8
LiojWpQYEYgo6CHhuzXy4Ptdx/CAQYEtCsbuzuEo2UjH0WDTuQbLUqH+S4PPj/d9UQDKT0X7LNFD
VQoClsC/G2WaTOdi8EznU0S2A7lQaYeMDuKxouhOVq9j5ZRmYXfxBSy8LgELX7TWDeR+rzEsOhEi
yIXUCxgW5lugBWGZFuMUXbR+B5Li1NhPoLFBt+q1NPHCWgk6J9GyDugSNAabC1LtkfZhN9JzyUA1
kxXP3WZfHAwzcIgBoEQIBFdjLkCr8jQNx9A656+qccnZSunS0vffDi/du6wnQ9xQYp5b/szYKR9W
HLP7ez3/fFnNot+Lak34fK085Pw3cf5tNncQggRBmIrYMSwpaMHnKxSYHEDcKTXPlvUpfarrlRWS
ZgBaFkSeEA9HCA2PLRQWzYevCqudNLPtz2h77oIzbDdM4V43fm+6c+9S0PgVvoYglQdrzlyKrikt
bcyyP+ux5U7fgkZbiRItTeNWgHQjzLHqdK5BgPItAuRGR+55rf+LdOnu5iAdVUR8R8YmiAhPCohH
yW9vChDl/+fxSkm+zX+kIEPk4OWLd7CcVs2V1g6KDlIm7hLnOLiteTDXVutdx914UO9SkMpBlAN8
PAh1SLtutnZdpWrGz3lzauxDjLpcfuqjyLXYS2ocB+fbuJGN8U6kMMc3zkJMyqykYcHP4xst9v1G
2ra74SVnode7pNLslJ+b0G+nS7pRqb+Pj1CtiG8BFYAap/nnl+AdUaMu686l3bpRuevoxvDZfyQI
uypcKuy+dISn1BoBR0i7c+My2wJrGNmmrP4jQCRUYVph/mRMUdsHTaZZCj9n2nPAn1Ln0ObHx6dX
0rd3IiRl1dXAMiWdys9t88zH00ZuWAwP2B5Ci7AU8NzuYLlDTmI1b4fhXLbPSXywp8PWzwdAHUoQ
KHtktakhbzIwEw5u+HgOf5b0ZG+s4BSfjy5tAAaCZ3uh2rvTkPxnY9eca+01iF/jla+/V1AIcwAT
JSrvEPw1JQVVjQZvS9Y35ynaxZaH89MYXti8Je22snIxD4R3BcARNd9Q6dIuc6eOgSupq3Pgt8ab
vZZSEP98rpzQwfM9Dos5oBBBughj3vXalFTVOSb7vnrh/GdjuUa/37rXcDpw0VBZDrfjjpeUDVNf
kZwp51Ld6V+5uvkmiGQvoIdQGbhvshNI9A5N7Vlmvo3299r+Hu62fj0oTgV3CtI6iLfL6KQsL9Qe
vYSMN504P9Si+CviK+tzvwsoKMMdQK0iyGbuwlqx1tjc7sbxLZvAOnvh2VNCX/R2xf24VxiQgiwk
jBBEKPLDqLJ4VYZ2Pr4llY96wjVDtzQJoHrgWyJjDniE9IiniZZZQ0iHN3X4bGuHvHZBkthvV6yI
EdxIkQ4sqaJ0LBRteFOKfxOwRhUvyhqdzb1/Mxch3e1Bswcj1SAidQCNELlI0q+86+7VhxCBohmE
AN/9grmFa1M9UNsMIqymdM1010U/q9Zrahfl5o8P78Ku4GknwNHIfAIsIb7kxhVgRVHrXQnUZgiG
kAbN6HRIyaPaC4Y1xr6FSeGKw+PECdBQmyWJ6lQWUQOcrm9R4AYIg4Q7m/tjcuH54fGcFjZoJkjy
P8BKZlgtnQZcl1NB/qAILNrYQwFqV/DE/P+5wF2fLxuw0hzU65hLPHpT8qWsDtXadXw8C0S95iJK
cFoPJYDHb2m2n/ixID+UNe1+d+NVHaliUDIh8IUXrLz5HTem3qzM5DJmL9ahnFZO8cLwGBlth1Dx
giSPDConqRV1lNh4fLO/A/PbGnn83QIJyAQijqg8AhUQrOx8gZSRMrtT4uKi+M3goQQvXKNoXpSA
a4HgIF5liD/OJdRJGNBIDYvLMBzy30P3x7T9jUcVfj9wH2AxACDtPk+bGibBC60ll5g9J/azFnzd
SmIAJ2cmQi7mYHCUDb3uBa/roc8P6VqC+06DYHzgvqGnEICCKpEWKa2ZPjajgl4f4WV6+hK80LV3
8d05EhKAUsJJFbXbMrykZHGXcgambO2HXbr5/vEWrI0uOZo1daaCFBjdLJinJQjedCv34E7x4fsF
lFV4UAhHySzZbUZ7WG/Q66vZpeifMlRoDa9lv9PWkEp351UIQhhbMKvAX5BjUaARbzWLDc5lnDyQ
kyCfQzbiTd9Pk4DmIo2HQDDM0/xKoPNtSqgSOJeyVlzN3sddtfVpBCidjtQaqnUwBzT/mksgHSNJ
2HDjElb/8nAXtjun+rN5y2ciZNVaspYODkQYr43N3HjYSCEqVgmYBZgF1DghrC3XjwbZFNodMYwL
LFDId7XhGuZWIycQhyZaTaNxA/w12TM3+lRjQ4AWNYbtFgr3KguNs9daQS8cKEG9DsccXAaIMEt3
u1VyyhFutLEXHlE8PXb1T9u3AgocvjkimoK0bL7bStAq3AomkJSiWxY/tGuF7QvaCchowU8KDCWu
n3Rep2oMRpUZ1qWyPY6YSnsuqp229ppcuOGi/ypaV4ugwR3VqtVEBEme3L5034qp3JmmZ1UgqMt3
yUeW60aQmO6Nu5aUhsm7PrMvk+4h6jHY25XhbCLSdkS12fC4xfjfu7Fwx7BwH2/30oEC2hd8k2DB
gzKUbp6qo5NfmIrGSs1OyT6F39v8Aysk3mLI7Ygm6bLb1FRdAyuiWpeG56eJtgfH3D2ew4LBECTs
IMwUXhOU+nwPtDSKtSx17EsZFgfa/AxCe2WVFiW8l6nivYpuI5IEpzHHUDXACQ0IgEtqdwKE+QNz
uJGgzeeAlIvF6rDHHDKvid3qA8oJ91mYCDiXd40/I6DP0iyY7EuqPA38Tx2ftI1gmHcVK+ohoWcR
N0ef8fkMTLPtEsOArSPjQdGv45pn9p7umIU+oGAFeTKgHsDc3JE/KSWoabWocS555tWq14MMWn+q
Ri/VPyM0X/2tFIeSum3sKdp+2hzWgXBIRyWmhhgY/jefXRQFQaslxLxEw0vzlbbbmFHeF+92eGn7
lYDVUxJheL1K3YOBX1uP13sWSRB0K7iJslavR6MdLQvtflI3MZ60jfVa+HwMj3ZXWCB0mb+DfSR0
0rQqHM3L5LRuwiI3/b39+xELARwD3a4Fkc98+ZMAHshooEzPArFY4AK59oEFeu8e+N5wAanbuYBy
ZGWDBtTBJWB7mr6lGwtuxQoJNMN7UBBKUCYcAFQm5ii0CS5d9sl28+zT5vUBAk20iIQiB8pUOp79
NDVdrqXkwpud9WaspfLu9R++Hi8J0fkVQXIZyIxqC20CMolcUDzgiu7Z1Uqq894MQQAedtBM73Bp
ya9BI6cqCVU0QuLlm2kjtR261bj5jgHKj8Ag1gdhlbvQadLlVYOaBXIZxnOSnKqVI3rv2GB4WB9E
0hCGgJadnyBjJGB8iNGMQlEvY+clP7r+ZZWBTcJlvB8jcGMAnAT/ScCX50JorzpJUzZoGJUfq+hN
td3UcY+6EbnKxl7RQhTOLCw3AtqAycjzqXuktCN7CPB2caf23GXfNx/Z2fjSVJjVZNZoYvypcJFc
y9a4ABbOLGrngR4SEKV78H1Tj33NQ1u/mAHYut9Kf/PnI4KCGA3K6FGhLEPvG93Mh6HFi0Ljmeta
zVpGdenzBZM/iKdxqiy5ao3m6DzTQCVessZtT9mvD3z9zehC+o3bWteNQ7sWo5fVl1w72yCTfyzg
7kIDtwDnHsl5qIz7UBMnaZh2rGY+A4A/HyzfGFHX2a+xTt6tEsQgx4IyRVHdBU6S+TwikjSKlZDC
b7VXlbw618ezWBte8u7LNO7yuApLv3L7ZGe1u8fDLy3S7dfLLlNSNERDrMO3fxSV5iUcoJut6Shp
gaTMcmLUrDPFDKZ4T5oD/T8ukKS3+0SvM1Chln6nnMhZXWtzLf75zOXD1wPvDt8C8T54fNICKb0a
cRRplX5LpmORPQ/9ocy+J8WnfDgZ2hGk2sfHO3KnxGFBkRHBSUJ8C61/pPkM9VQEVTfkfu4cks8w
1H/ytRfdwqajMSI43aA0oGRlEEOTpXkCMqvcH/UMQdJTzVAinq1cv4WDS0W8CblawK/vUmAjuGKo
yaPSHw0Xns3OGov945ValIB6B7wbQfuK+NP85pHA7k0aVYVvBIeQ/OmtFVTg2viSQ5aUetrmQ1H4
ekpdbfiTTiuXb0kAeiECUIdqHDiVkuro0By86BSS+Bb1EA9iay730j6LQyQ6UgMOLdvPOFVUkjdT
4iMrBUQBIfuKbvWacFrRshaUaACr4HZI1yMuzVix0MrTb8O9g2Ay6ps38mMgjiycDeSHBCQanF+S
Bqy47Uw1V1K/yfcJPU2mi5qs4J/tZwm5NXSBR72f0OXzswRmDDU31IT5moEsFAoRVm710lZDTcBS
iDgEmm3Ox08sPjAKEw0j1L3+yRp1q2dJBdRdJLKFCExhPn6k0qBXyjrzs+gp+GyN268CuNbEsx37
LACH8+GL0ZgatSLMt8KvfRq4tNzYwknsMuAzYHsFAGPBV3LKUolJlOd+XHlG980ctz5P5uPLbJZl
Fo9ZwDG+7uwdELls39/bz5e7m4dOGhjKiOGtF8Tg2mRFU4hrJFkhkZBFyZLAEN+RtzQjC+soLZk/
meDZL7snSi+4EbURPylk81MLS3UrTDqrds9Aw+oUzB/VFzt3qfb58V1bsHCALIipgEgbL0ZpfD3N
BhMMSkzojCJt3C4p3EzdFYfHYhaunBAg+CaBXriD8Cd6jhVTi9oHh0uW7+viA/YHeXIE24EGw7GV
2+RkVlLbVlFUPi0viu4a+co6LWw64EKiFB9QEihByb7FhUPTtNVK39B22adPw7d62K0VYC0tErQG
AtTwcBC+lC62lat6lQyQMWSl1+Fn6xsFTxMUVIKaCUWP99U4Y4OFy5Wk9seIeeNuGD8yAdHLSZTM
2CC7kQ6TQqA1jCGq/bfUqnYMP9tPEbI2sDy4Evd1JkwtHKvPaiwQKFu6NjpQ9emxhIXrgNfb/yRI
qru1KrW2QevgTyFzQ0vbIb28J/yfYnMIGXshupIDtmoClC5HsKJ4Gutx0Cs//FlFJ6f8wH2DUwnb
CWYykCKI43zzoLMID5XRNCu/Kb6NladZa+7M0lm9FSBtddKnZRdRCNCzo6ocg61YJ3gvCAEZKMaH
kkWucf79NisnrSd96dPOKy13WKsKWPj82fjSVaNDMwZqhPHH2lV6V/36+BgtOHuz4YX4m+Uvukkr
aoJjZNUnYrsB4g2bMXlihdA9GoB01F0hgTYXoYLn2Iw1u/ST9HU6dWvc3IszuBle2l9TqSKtM00M
34APS9k36r6v05XbtrgLN0Kk55VqZnxAPVPp59nBhsN6erwLK8PLlKjwYfqKJVbpm7mXFusV3kvj
41GF9CgUtnEXJB7qyEaUMil9p91XhattxsphizE0whh4fgI5IG1xnGU8y0K78DN0hPq7bNx0xdFe
2mS8E0x00kIQERwI8zNk8LTioTkUft9nbnXsguewW3FW10RI5yiuCrUkLUQ4MXHN5/BLUm5kBRTe
KlIBgmEG/8FsSpetVnsSUG7kfjbsytoNVXf7McItE83sUZIGSoX5KjVBHIMII838gHyKjadgjYh7
webACCCggfgYMvm2tAs06xsnbszMV6Zjy0q3iwq3Zsffj2extBHAtmhoGIF3A4z0fBZmVypEVUju
K5pPKvQcxYVYszprMqSdyFSNsx4dlvz6e2ad62zHq+1PK3T+Ep6eIJtG9mE+iwRcQ6rZIUQ2DN96
fqYriySWWnLtwZwMnSriPfcv6BJ9eVUypYVP1V2G1HR0UKIjRW20ut+8G4gEYAZ4ZOEZLVfM1kWY
B4RaqZ+2v1iyr9RDaq3MZWEzcJYE3b6ICtx1Aws1swynKGQ+GqdOZEeji9L/eTyLheUCbBt1daJz
2n0eiGlZ3jiplvrj+CXhgLe4OepnH8tYuB1wkgRfM3LINigo5jveJHrK4qhFUKM6KsQ9D8Tdyqwg
NAiyuYjMiL7eoNiVbmAxMYtWDDKystmflbxe2W1x7ufHCkmg935gQH4JVpb5HIwCJfAcfaT94Bh0
CP1sNqOCHBMkIFDiosup5CzxiORx29PEnwCmeK7X4g33Bwl5XKg+gL6Q+rlLtKd8DBynT1Jf146p
DW94b64VkyyIwMCCsQHhHgiTNrkfbDrWkRP7sXZQJw5mQW2nr3U+X9iFmRDx9xunLBQRygQt/vzs
p26DJDHZnNQFg7VodwUqRjitd6Q+CKh0Tcw0CPimNV9J/PnxTVj6fniVuA3YA7yhpVNka7w1kReI
YYdSzzxpSPU9FrC0CwKHJTjzsN/yVbObODeK2I59PNwsZWcV577xHotYnMONCPEJN3tQD3WohJWF
jU5PGj0b210+OEqiygMxSgNEtJJH2RiUB1UWYAvyfVbvkpUX9L3Cs4Hqg7EWoZ97cpGQNhq4U2wC
OpyTZr5o9mcHjOLDi0U3v98gSFgI4d4DoiGtExAfrSP0nh99KUBG9s/2XbgdXbKizEFPbbTIi+C4
ekX+Ct/+8fgLBwkBYnga4m0imozMdzk09arvay30Fed1IG8ZIg7Oyk4sixCNHFEZAesmXebINiuL
UTP0Y+PQZM8TfSbByiwWziqQoQiki4gVLoVkFVo7SlKa2pFv89gb/priaOUyLM7hRoB0oUk9Tjq6
NkR+Ob2q6Wtcwivb/I5GMAmhGAQRkXuAeznfiU7pA1VpSuiMqdr3repm1ZfHe724Sii7BggLbtNd
RmAyCkqSXIfS6I7557Q9bR8eKA2R0xVQEzlUjAZtbZIXJPIDdqy107iN8Q+WH/l0PLFww/CIhgGa
r88YsjSbSgzfOOf+a1B94JSC39sS2RK4lXIJRBIVdjmBkA8atXRTGrnh39UHVKro262I5wmiuDIY
R7O7Xk1zjflKerJ0z9rYNuN9iQTloih7B82jbBXAkZwjos4zvx4Pk+bF9hPY8PSN1IX/kSLq9EAp
B6og+T5zRc/zLFSYn9CdVXut4wbFz7EdVkzc0mlFLaxgp4evcddHIZ3qsDXbPPPV5uicW/aB43Q7
vHSjs8AKjG7AfnPVdHvgTru/Hl+He28YEBMkKdHMB8x7d8Cu0pzClg9Z7lP7qKV7NTpozpFu5PN5
3wzRqBgKQ6hXOcOkU55E4AbGKjGPGf+ilu4D2yCMGzhnkSS7T2FxRH0qI2V+pz7F4YuxGYYgos8m
cm+IQcPhlm61NUWxOmUG8+Mg8MYy9Pq1POjSObqVIP5+48eMYZNH4A9E2sRxUaHQGtvtP2aAfDpc
elG+I41vBI0NVljk+Cb7je264QNmARgK5LlREQSstGQWtGycpnjKkMZFlSfdRdnmqA8YSFETblAo
PWBMpRcJuMbCjBUYH/FPrT82v7WP6AvRNAa2WRSsygBKM2KlnTgD0m6OW0bHtDhEpttszyRiHgg1
CO4pdDGQDxKwlT2xKyT3HPI9vdrFB26zeHFC7wk0tlysM+StnZljg2Winjac9N7tjX01bY6ZYBIg
AMNaiWZssg8Q0qI1tSpjvj08qfGJrXgxSyoJShtEAFgp9GCRLltQlk3HYgzfZt5kPCXM5dlpyj8i
RRDzIu2NUyWHr0gQO3FqAROQjl6BUv3JRddiNBV+rF4XPDIwHyLyg5J6YNdNbX6tw0GPjcxGQKOi
x2k6E+ccrxX0LmgOXYHqECzDKmrGpeUq247laAWf+oyhSTsfV9ZpbXhJcYAysEy1AMNPMcpDnqvt
OBxED1HkB/NgozJSTiy1PBpZrmeJ3wImM3r5Sine0uffDi8Z0A5Y1mYwMXyY7VnydbA2tioRpg3g
HlDaq7hvKDySll/VitLW4yT2J6TepjPdvvyC84SKZwmwoHLeik/oO5l32uBr9cH+O97Y0Vl8Pa4Z
3lUINIjQofT1jtNqY8U77teF2xUHfQ0EtXD+Z+NLp6dBEMzQxfh29k9IdoOyt8Lfj6/Ywg7Di0eo
CkUTiInJVHKx0/UMOQG0o64/G0eVf3k8vDggUqhtNrxkebpO0YPMwvAjc7P0mKA6ESwxhofuZdVm
yDJ2A7y1ouUKYoZ3pHvEThNNKcPOj6LcjfVf07fHc1laqpvx5aUqc8L1IWSd314bdZeuIbqXNvt2
eGmpelpmadji86nxFCcv0/DcVCt+wIJtAGoSbzf0GIVPLwdWm2ZQWgtVr36sPmexx+ipABfe9hcQ
OG5QLoD6RPh7d29Eh6IymIROgz233Kqo3Hit3ev9TswlSEsFTEbhVEJCVLpJC17w3dadFsxrIqik
gTAJhnpud0huVYWSaI0ffwMhwlD8fDz8/U5jeAE4QL2MgANIn69VrOalkrS+lpz02EMd9XZMHcJU
qHfAkwpkgbBqUrCEJ+2Ip09FrubR4bGboZbz8RzutkAIACOkIEPAO1R2+MogVNDGLA2u7LUIPW0z
WYE0vDjJNw59VeXZyA0MDyZFhHHdhPwOja1xekmGtEZNFxtpGyTBNeioCxZqt9e2mh9IQCAGpa5w
WwVf2XwWDm1CQsPOuRbjz8DeZ9FaGcLdSYIAEYoRIW6R9ZZOUk7JAO6wwrnq6puqFF6FF2K/OSgD
IWB/R2dzFJogsCHdBjqp6GzPo8jf6c0v2vx6fJDudBIMD0K3AnEtirDkrHofJ6aGjEboj1roxXBX
QeKmjG+xtVaMsLBWmACKu8C7C8CSzNeDjiQ97gQEacbB4Oe6+6flK9GxJREUS4WXkIZogJz6nnTS
0rGKQp+h74l5Rh/4lB8eL9eSCKBZgUIQDCRIVs6PFB2K1BzVGLMI9ubPID0Yfz4gAKVeiAKAM+6O
7zXrc0MrKkKukXpO2QuUYLN28cSBmTkF2HKkBP4rQvIqJ3t6L0gM/czxivS55GeHPTfU1dGkEPQC
ay+iBVUFceLJKNo5gtZ0vmQ5tQcNEyLXzC0q1JgPbKu5wHxQyi6uBhwovOLnArSA1CicbyCg+K2W
v8btqhbhbnGk8CgF7bXkZRqpwlrVZOSqi2YYauEaycq5XVoh+LBQ4wK8BP6C+QSatpjsKsEEaLS3
wIu7sXkVjBwW6GZ8aQcaPkUoQ2nJ1Qlfrca1qq+Pz+za98uXojRIW6Dx2jXrdw4Hw6X992MB7/3R
5SN7OwPpyNZB47SNkBDbnpq5auwm38gv6pNf6vsPJzuiu/W/tHTH2A3oaY36V2zB3QcAJoKub3DT
7xAKJAafbRxwAmO1B1wUbFPqGg/UgiYGUBchKEQ/EIqVTfoQ9YHJhji4Zsy1tH1kHwruTdZK+GNJ
ChKmVJRpi1SO2Msby25OjaKhRQZs4nQq7VNl/pP9ohubAYgDh7MsOIJw5eHISQcuUMGOV8Sqc63o
M0h8HG0lsLw4CZQs4EgAZ4GLOZ9EktT65BgTJvF1oswt9J+x4q5V3S6calEgKWCXogewnEkgBVcT
UCcEV9RVqT/KdGUOi8NDJUKpwLQbspNrkJLlRQP3x05fzKuabg36YguQfkKGHFlHONHKfInaMMin
KukD6JSdYngp2T2+kouf/94kFDletGWTYkNKYZK4MezgqrSpW0SZuxlSKzLKCmKjDvS68K/mE8iT
vqVdjOsw7lX6ZBcrb7Gl778dXjqilpNGU6li+Oas8M91tLL8C/pi9vWSwoqCvEFBfhhc4/wY0F3Q
eavtvBdFiIaEYCIHkE12RZwmp3nILQdkEjubnLi9a/TtLjqCNv8TIc0ib9u6bRqIiKJjT714DUu4
dI/hRuF2oeQChFmS/5ylZjIMnAfXHpjpED7IoZ5+VGu8cYtSkB5C6ldUoMs4fJpkTm4pVXAlnRdd
Mt1tPmdr/LKLmyHIcU0w7UGU+PuNWk3SZkgBanSubex245FMHiUrfohQapIJQstw4dgCX3nffAg5
QTUhCbVhgv5hqHXS3DLwShSH99WKuV26G7eSpG3RQqU3eQ9JXNuptldvf5bNJiKpjrSvTdICzX1N
7J999X1z0BGKw3l/GONiAHYkHVqSMtjxwLSvfeqGaFm2GWoujS/c65ut5i0BoQfB+Gr+PcgzN07W
/LWlw/S/GSChM5cAqoew70vbvprFmZpHI9grwQdu9jsXjY2iNphrcQRuJlE3BaJRU2Jfje65B8g2
OGw3DyjoEF1W4AYg/DsfPw50eOU8ta9p9pykT+lagGLxiALnh+Q4CA8B0JqPHxJCWQSExHWwnupk
O1202GMUo4hePSK+It0AYoVJkzTMuVp2557bcmOzVOEgYVuFs28CnnXXlinTW14pNW6Y8gN1o9la
4HpB4+GzUVEjqHERHJdWP7M73RwD3bravVcX2Xlf4Je11ltqYQ8Q7hXxDyTswKgoLZIyJlTlkWpd
e08Jv9vsx+YjhHypaNsnAiDgeZhvMSu5Tips05UOB83cK9v9L7RhwgoB+gAwkNy3MRqGwckjxG54
Br78sXP/ffz577kTSV8jcSaqy9BqVHS7nn//SEhd9PbgXPv8aIbP3b9W/qLq+9h263Hf/xOM+7Lw
mLUjK9p7QXugOx0SnHgUg89PZsHrrZhbVWTYVzt/0dOjWT8xtn88twVThFwdQl7AUSEwJUdQA1YF
ozbogCFNT7XmDdGuNY6oh0EPgMeClo4Y4sDvqAggMeWXcTyB+iNuhsivwRij/juu5c2XxgdTDOwp
emQgoS09JCbeKgEv68jXbK8HSbWx8tpaHB/lGDr0IAVAX1JTuW00NRsBLdSLF8J2zlqxx8JFB2Et
oGwoPsOLUWb4gC2q1Yr35jVAq69CTZ6UYXrq9Ff2gRgLIvJwNbFGQFbJE4mNSlcKpTWuXWK6Zes6
4L3ZvNWIo6JGHKcKukve6kFPu3ZCacs16V9q+qRtJn1AnlnU9SL0iLA8fs+vY1ypgOcPsXHldJeO
x6L9/Pj7hTqSrvtsfGmrkzAtNWPC+Eq/L35kTbpv6mRv22DBdjp3a5tnYUGAVMHrDk9gUPHKOLRW
M9MJkA/9qsNzPuXp8fFsFpQI3qWiDZ7oCHAHc/t/pH3Xkuy4se2vnNA7dejNjSM9kCzT1Y7dvd3M
C2NbegvQ4evvQh/pThHFKNzaksbETE8jCSCRSGSuXDkAxWfMiWNGrR6COq7T/cyTuAgbRgSUewg8
o0EQaljFs2dao9E702RG7gwUvU+No+cEqeOPZnh9LhuHkHMW43iAWRM4H+Ge0ktncNSJmZHKnl3n
bpbBJLbG5w2AAcwEkyoaSwua1dSGBno0J7K7KFYey5fbP59zKYHFAmwl8P/Xw8+d4aQlSJwiczl0
YS2jHN3SW46IAYIecYiLtK2eEN3L0s6NyLSr6lC9q74oIPQhAcBivzGRvySJRBBarc9Kk/dutFhh
1vqKLOq0pbOAWaFGltfuI2+4XihLjavFW+BzNsVxsff69LmULdbmVp+JEHz/JF/yHt0TXEQ6Xx36
zZS1oN+cAueLeW+EfNHCzE61YmizzI3q+JFVd5kZ5DfX+sJw8O6W/xYhaKteaHbWUIgA2M0aD2kn
AdNtXUnAwsAxBJzuEqKMgg8Xbl3uREPnd1Zofynh5TQSVdqyHaDbQ9k+/gBQWZiEsoBAZlYLOLho
Lmbco36lSAPTPLLyeLvOwkUE9BO5HqTthVsjZ3Fnd4ti4x1zMGKEY8PfGR9PgPfOzoByrXU2LbRC
QWUzLvAKV1JoyKJoW6ebl2iglQiiyhe5ETioFGWWrg1nMMjjkHT7yd6h+lfv76VR361NQTUOtBZM
20iUcOU+e1N2tEbgApw4kTb6uhW4xU5RHvo5aHXJVbulYpxVGFcf0veXAR09V3uSLG7UNkcTDafu
M5DjyOiDNoQgPgjMKY9BwosWrImdWclg9jjqZfpRrz9R543Wn24uYsLTFS2JkN/laR9wt66XTLH7
IUfOzIlmLBlQj5KzuGGuXDDw4cQDN+ugbGM9fJJ0KnPH3o6W2a+XsLElQdStNYK35uIU8uoWkfwc
6Ld56t3Bjuwc+DrFN8heQ/mm+fH6IeFWVXCtgD7UOA0VnmpAPKyn0XZuw/IWSpwUJ7cKXTQdaIsg
d4LFzf1sDHp2e3QEbwKwanDqZTwxhL2vsGkZdWaceicEZ87NpM9YsvPhhVtkpoVTqyqGt4Yv80l1
Xq8v1+auA4vFm/DwnCLftbNz6NbN2IN6x44q595rnqTFCbLxuR04G3/KSLuQGOOXd7q272TNqLaG
Bwab013xQg4x71LUk2mXg2vBZH3K1RfvcPvqnA0vltBMXVVPeofhc7UI+gyUXZI339ahQN0jYNgo
E0ESRngI0DTpWdIqRqRXh5Ltp+6ok+Pt5DLQIY4zBrE3ELo4FOtNaJZm7tu0N/nF0YHQQYYM3fBE
OJyPc2LjhX+R8ExtdWBp7RpRS4MUDKqZnfmOLbnGt4TgFoct5yR58D7Xk2AkLvmbCZ55tVPMY5o8
5oXEBG6KANMf6mjxkoEZWYtIk9TsvCm1osQLSvuxb3apvr9do/CEgQvugSMeQf61CKYkejFmsxHZ
1Suyz9Zw+wMAnbSQSuUdwTQQ3q/H9xQQqKDjoxE5o985yi62NMkM+AiCgUUxnIst4P2Sgd9cS2jx
8mf6gs1WvtB8Z34iOQQFQx629Y7JCqg3zjfeYajnhEkHG5wmTKdImkrz2lmPZj0A/Mg3C+v2UMK5
BF04G1WvOGg/puqRNb7N9KMlK8LfmgHqOFGqgKcGXuLCDJRKLxa4hZiBder29MbOtvxpD5cA6B+Q
Cbyzzq13Y6kc0tpqAn1KA+QRj2VV3O7VQgLCRpABYJxoPJS2WcaR5Ea06Ce9/5nUreRgb63QuQDB
8SinyqBFCwHqFMYne5Ho68ah5lXTSGDg0HH7tF4hpaksrdMWParce53dJfRERolrszWDcxGC3WhH
rWXWBC1Vm4/0scyim23GagbCHcqGuu0Mb9KjdPhiOF9uD5uuRhf8F6trtRHxGz3SP1kzDe3ECP+z
zxdOgGEO5YJyRGzAfAQ5kg8T+BsahE6RnIMULHnIxAhbXOhJkTgIp7XabgkTGfsB3z7R4iE3CBwM
/KTLNlD91JZpXs9W1JEHNX1pmnvSH7PK/Q1LBBvHIajgv7zgLCrarnTyxLCi0gjs2W9VyUHeOggW
gkKcxQZ0deLtNnYkL7qJWFHVPjn0I2Po8HC7v8QfkIg/8cc8Sl3WG9HRNh8JKSHCfNMfxlxyEDY3
gvfSQfofMRtTUFWzQ79OO8FGNKU/v3ZJWOc7ibJuikB0DnBvHsLWhKNM4j41Ad6yIjveORXw8Lik
q/z72H69fig2N+NMjjAV1IUaTQMkZORN+8z0QQuS/Ab8FLW6yBqiGhXkyCJaV9eyDhXmDCJY4pvN
Kw9MAAx3fR5bpg+vBs7SD7fjAtWsqwvVWYvYr23u2+4t/o1XI9ykv8bX1xrlNNNcmE5sRunygD8U
hK/1vZdJdl02C8G3TE1mGpTPorKD+nVwJIu0tdnwvpEb5jw8iHisJzHj/cZUC5Ng1J/tD7T+mHYS
EZszcPFWQatWbIX4UmmIPdNq6a3Iij9Yj8b0x29s89nwwh1tWFQd3RnDa5qv3esy+pTNr0doCSYc
mw2M2HqBTLZ4jWU2FrA9d2Z/zGWRre3xETgDPaWLzJewv7pdt/BkYTiWU6Mkfp/8/I3lQdr23+Nz
+WevXKIvtQqqNqw+Wps/eo3klbipP2fD85+fDU9Vqk+9ieHHz+7iW+qhnCWGe0uCg0eoigI8QDBF
kGS2EBIzBg1t3btWOxhtcRjaViJkaxfOhQi7nMeLlVgGhNj1fRcUs8SR2ZwDsoIuR6siRSsM39ZO
DG6T1ooM91lvHogeLObu9n3m9zP4cWxuVIVjADoQpAUn14p6984O2uZ3ZoA8F8JkQJKiR8x6n2ON
kWKxWztS63DJPmbNE7uZFJmjxgHDQP4agd6LXJ1RDg5t2sKOcnpyvdPtLTn5+EjLoowTLwbExNZT
AM+sQTMLl47aBYMZjjfz5AnjC0eB6X2R1DrGt+BfjE+W/jLIWjBd6hHPzeHuB3YOeS4RLlRas6sV
FbxJpvqxBZS9ne/IzWVxSI+fCxHWiZUVsCwlhOT9oaqCRNa27/KsrccX1snN2sqI+fjqr7F/K8jb
rQcBeDkQs+HVA44CRA/X2zxlhVHmjBoRJXeZe7z9PsbwCC+AnQhY6gvKaFIpaZ9XCIvFbqjWc1CT
JfyNCZxJEK7kURnT0UgcI0o/LCjs1+/+s+GFCyem/55AznJ/boOylkEg+AqvHyXrJRIUqGm13FGZ
bSAykgZlt9fIbkaG46sz3v66giQePETYB/stBgDapSnSeqzMyPK+uXepdjN0C8PzJpw8EwttElSp
QjOyrk9HHLfvtQnH6PX2ncBzhGM5wAiiimmHxOuyKh5qK5rVSMk/a7LY59ZB43lq0MwCfIas+Pok
FBNxcgKLHk3JXe2T5nZFwrCcxBYXAmdXWA+vLq2puAwALcMfu85vp9vBkUju4j2I+4wTg4vhvA4t
F9qhUdBxofv0fZFRXG3YUh5O5XW5vCRKBBfSDG2mi3oB6U7s62NYG39644ebN3glQrg0m6rKE2uC
CGuvVJHRS9r+bJwzxJt5qBa7DPdaMBS8yCZDE9rqRUl3oFhUqkD56qSP1LjdoiLxiiuZX81IZ4jH
YF4WpUoI+K7QSsp3Bsk0NtQU+EVQE6JGBW9nkd0Prp8721ZVvaTTqd05N5PLIrdq49mBhnx491/w
7/eN1rVJmUCL5kAdVN9Kh+D6Nm9oEmcLwHsWvgVHSa4PQqn24zRmRvmSjkGuBUUWMtlRvnz7Ax51
JkK4M4tOrauugoi4DNF6GCFtC32eZEjYTSmge7OQMOahWyHCYFQeRSmzBnLZNMycIM/26HGnyfZb
43Fr4X5AZRiopvjhgCRhMjVea63ZItnd0oPtPKiejyNItH2aBY537zp/kFyiYvygXUoEtxaSTUgn
XsAf0NzaiXk/DEJLn+m+hyrtOdAXfxp2VN/HpqyufWMl0YETxoXf41AMQSUKyys0IEuLF70MSRbE
0yFngX0zIyPSukAyIkeH5C5qqgULjK5ZfdfkSgEy4F+a+lEDtaesvmhDt1ciBBtTTw36ODcQ0fT7
IfueVzt1/n7z8XFUE/cQjD2SKWKiUdFGcNG6M5qhWPd1fBhN1a9l5YKb0ziTIbgkVUlIQQcGzS6D
uvVpE9bq7VYAAHLOVo5kL++Kt7YCtVZkbgowz8ucvpY1MvtvkyxstqVVAPFwFDlvUSwyu9Np0QH/
RCsoTwmG7E7vjs34HM83tymGWiFhA78ELjTvxLueCbr6jQjejcWLhQbn47FSJX7P1macjy/cJyhG
nKwpX4oX2wnz4anKQinqZUMEkChwTTikH5Fl4WRU9mAnsUW6F42eOu1odndLenPkgyMZ8SLmeGvk
TYX9NikF55BN+5fmk6riWnyJEZO9fjI2bkaUDAIfBDo3jhESFirvsybTx7h56e/y5CH3JDOQDS9E
JRaSJu2cgXa9t74+ePW36x+/oaxYFJCT8LpQOFiC5ZjbzG6LKmleGNlVlZ8Wj+kS5De3IAJsjrPE
4GGPVwAurrWuWiOOXFqhTcDwyQJNTCE51FtL5AD7gKw7FySWGfe5W9JM1eqXvAoWO0hlb70NPfXO
xxeOWta0DSlNjG+6Qc7CpQp0WfuerX04FyGs0Kw3ZqnGRv0yIQJoHMv8VBYhmyR5xk0pKPlGwRGw
3BetXcD+FHfoElC/sDLI9UBrD8XgW87uuk5tLhcqBAABA5MIKoLWu23HSNDNA3abVDtgdrxu3xBJ
oGtrIi5OG6pOTANJFuFYo6EVwcODoOVh9mzOByNg86HPJWiOS7XSNYMXNiHfBYpXMfGr6jQdlT7L
Xxo3QFx/GSVqe7lO6/H5JM+issh60HSuMb5u+czde/POq282HhCBRwGWCnkcQ0xszlZeF4oHTu6U
OiEBYWZ6e8gRu4xHwXs/c/CvCptd2a0K0EudvXTufZYf6josKgkx3dY6nYsQzsaYKAXeJFX2Mg6B
3gSFtUtuf8SuZyHo0wKIHDVSzMIme1rtKhk9vWQKrmBm3a5F3qXE+EMXqMuhNE7m7UaKTwHKiqpd
E200BW3yjJHEtRanL0wPB33vpqEt82y2ZuGgCA5MDrgxUEWxVlglHqelpSDwc6cQpaJj/Nbnh1tt
B7ymMxH8TJ6dCacfR6co0uylwUIldwM9Kre/0tYi+CzPRMSpSXqlh4jM+aIBClYfnS6wLclEtozH
+USE7eCtIhK8x7FW8Y5Mx07d/8ZCgVmMV7PDIxdLchAiX1AFZABNoN51+a6tD1Iq+c0pnIkQ9sLI
XTqSUk9fHOoD9efWx+tT2Byf16vhSQEgmPgiJ4pWdDSz05fE9hU1IDK3gC/x+j2JjT4bX/h+j8el
xhTjD95TUvl5/eQCOCxDkG4eijMpgjrVCA1mPcL8L1a51/P7AjbKfbm+ULKJCLo0LdTu+wpk9c4X
F1B3N/DyUz1JhMh2Q7Cy6B2opUgPpy/zso+dXS6zT7LxBRM7GkCX2TMf3whcwM0KyS0hGV9MYCtZ
7bmZg/HBz0l+lrJwuWx44a1i0Nzp+xzKhMBE98WWuOGy0YX7QS+o4cLypS+UnqxuP8p6wG9qEGcI
RAwP+AHxlqYTcZ3FWNIXsEpZ3aHKnrLBr43P1/V0cxZnUgQVmqfUmfQeNqlwA6s6xl54ffzNo3Y2
vqBCBCxsTeIAQUXY3Rjl1d0so1vYkIBHEHIUeK1wx0nY5Y4WqF6bk+SFNn6HYpL2MFNJlGtjkVB2
CgZ8VBjA5olQhWWkmdmmAzjX4tj3nB+dOu9vXSbgs/DoBVgbQQj01BIuuK6r2FLEamTZRzsJnPqJ
DpKduJwEFwEP30Rh9qX/bSep0UxGrUW1HjiJuaOpzBGQSBCTRswtc1K9S8j+8Oxgkr0gtsYHFTF/
DKEHPHzj9SIVhtFbeZNqkUfuKHtuZQQqkvEdYRPy2lYGFmMTiD36dei0tzPFIVtkI+UFxN8GrNay
R0tD5EGLCvMty76XeJteV6PNGYDSFZl4MAtc2Ay0kQGwU8EKmTYJabwElqyG8tIq8SpQuKqIMvMs
sLBGejaM6jCPgE4bQfdJ0UC1G3Wy/lZb00BsCSkqXNKXTDaFNyWjSlQtyoAKSj6MIFG5fZ3OBQiz
cNt4HIEo0SInf8jm+9/Z5/PhhauhN62kQLcaLWKxP6WhjAdftjzCOejYaI2NiuEV5zi2d40quRM2
9xicGoD6A2SOTizrcza0c11Ug6lFrRmgjRzxnj3tQb/d24YmnUkRFgl9p1BTicroyOtycMhm4a/b
9xisI2jXDYgWuBUEJ6+hDLwNncsi163DLKnDm11hpFnAPAboMTr5GKq4C7oSdxNgeZFuof20F6hM
xji9tc+ol4TJQ/AHXDb852evHoMtbaa5ixqVqIa22kOqycIZGxJwwPAyRDgRHBFikK8A5CVzlMIA
dvdL4v0sZT7M5d0M3BGQwbzREVcnYY2QvdYa8JywKEM3VvpsfwFS6/oub0kAyQysBGffBBv0eo1a
rTfdxc3UiCmPKiOBw/KgbyWhq41l4gQEINBCjxQ0GBFVaa6ZQUGLGsXNk7o8lT+vz2FreH7WkOPg
RCDivZkyb44HrWSRZwTJ7JeyBMrW+LzuHZ4FyiMvqjyLCSwpDlsW8PCMyZOjSryjDXMBUjO0q0c+
i/MPO+st0JmTenXcL9G97nzeB0pyuzkCxx+gEPw2AERLWP2hMxmtC7pE9JigViF9YvpTlu5v3gPO
/YZtNgEaQaeD9SQQOZmdblwAnAZr2oe8//g7wwMqyg8CuEvENTKTwVYK0KPU1Z81+OO92zHZvM4P
7wQUo/I3g2BN08KdFjUDCr8HZCE5VJITwNd4/S534VagABnEKDB3F30sprGvSU+dqEn8DGr0Uufh
9RWSSRAeCkOW6AQiQAsQ7zRtp/YhkejRtgQk+ZDiw/9F1IsRG1bDmaqilJzggDXFgy5jsNg4Clim
v0TwTziz2ErdqQtZFieqZ8+vFH6UzeLP+uP1pdo4zysp/CvOpFilq7OeYSKZenTKgy4Lj3BlvNhs
8OshL4YMHIi/1+N7dlPPdCydyEq/2s3JnQ9t9tX8o2eyEOu2IJgOvN1ggsSTTcmsZ+PYgCBMQ3b6
GKehWezjb96wu75gm9sC+8RbvnEyOOFw656lLHh32ZFifSuVgLjPBYgzfmNXYKaQPQYwDC8t4a6b
m6R0yQJ2A6Xxly5M4tsPCNh4UUv/zu14UVTYMS/T5mUEFax3sKq74YeT3O7RoGkd3rhINPF2VOIy
mWSkE/qGRwPovr9nmWQXLtUW/dHwNuEd0kB2JQ5vT7g8zDnXIzIHi+F7N7dhA+rFwjUKtBOCk+hL
tFZbzWhMkpfmHOXWa7o309frSsR/fX0qeEc/cM3imoMRFOucaEtaPU0wvPO5GB769LG8vWJhLUE4
d5YzVHMVG3MUF4U/0LdFZp42dkADsQsQ/x7+dkFboKaukxl6vUR5tgQttf0xMe5uX6VzEYIZrxLX
nsHivkQGbB9lIXiCnFIGp3rv9y3uBfAsmAwg1dhxYauTZjH0cZjnaCR3YF2pDb/uwKF3SJTA0Xxr
2Q12aMti0xurh5eECi8WJhG0hsIdnox9VfSUqpGnT4FLhnCSLd6WBERobDgIyApdTKtQclyxdcMi
gya+FdD4x82bAycWLhTvpgWDJwT7GhutWe02XqIme1S7wp+b3B+zm4O6vHQYg8OOIJQlcmNM8ewW
IF9ZohJt1POeBZXMnG8s00qCoGMLYUo+apDQuYH7xyAjgru8LfBkhJkD9pPDzERfx4jtxRyWdEDX
4sm3yMOiHObJNzyJOdwUg5sPp4VXlYjmEOynIAYwiiGqs48KK4JyOC0DIjYl8a/v+tZygVEJ/0Pw
EvsuLBcI+TInb8sJvPGflcJ3NMmGc60RDiMeF7g3QCUDOgsRLcvIqE2DmQ9R9stOyGP/3fiTTs1j
9z24fR7wRhy8h4FxvKDvok1elUY706gYQ+qbnWQ/tpaJ98HEwcC24yJfXx82XsL6BHxTxIo0/Jlo
NzctQv9IAL8wtsVVS4znA3TmWbVdLJGpPtbaQft68+qgThm+LWemBepXPNupDjqiVp+jrCF++9n6
DSpMFEKDwRC8nkj+XXBx4MkBAHOizpFl7novnGWUXRv3qwm/ifdD0vHGdoTbrzN7a5k9e4wSx/Of
XP1jqkkeMRs7jO8GZIqzbSIIK9waug38yUD6MULHJWY9xOTD7VuASwkJTGD8gE8VLggvbXu1nPop
GlJoP1qo/WfDCzvcu8aQN4xMUTeHzAkK2QG49MY5I9Bfny/YCTUjCHJMGN819xP14/qgaae23U23
u/0rQWJ5xtQ3tpabEGSQsC/90n3xFjTOxR1+c5kJBHHIKLAmKDQVid27sYhLhIwgqAkZMQ+eMt1d
35MtpUXlPu5shLeAkhNUyloKOAUzUgZN/KapJ2MOx9uzEh5S7QgO8T8uY2j23NV2RXQ1qoHfDgf1
VruBqwcVb3hZ8D4Z6C+yNntA1+Zmm1cUnVPu9eX+1/X1ubjkOEKRo1tA2Yq7VOTwbLxyqICFoJE2
PxBT8xU0zms+EhmY+uJkC2KEo+HMDh31GWKM2gpVs0Cr0z9unghsk8NBl7gbUF2/XiY96RYPRZQ9
fI4dc+8sdiTjcS6/XZdyOQ80CYPKwgIiyIJGumspaWuAOL7Uqyg1AjDY+Ip2M/IVaoQrCGlADjkC
pdJaAvPajrgUEppf/X15K/pOGFz4/Jy6tVssGLzQ7xctHOPX68tzqU3rjxeuaKAt54JkWhUp7qn7
sNjHCg362uN1IRdH+n0SLsc4e/irSCue2J6SWMSootw5Jf3Dkt7blsRj2thmfgsh5sErHsGrtN4E
Uns1OlukVaQCtOGP+e76DDaG57lkVF6ZnCZIrMfNmOkU2mTV0aAef6Lh+fXRNzZhNbpwy3V938+Y
WR1Zg58aYaIcQexdydgVN3aBR9qBjwMbM8eCr5comXHgGidro0b7MMaHbP5sKbcv00qEoE0DRW8U
ty/bSHO/6fpDX4c3L9RqfL5NZ2G6kfZqqxYYf1Ify+mQuHcLGD9kjUU2NhvONx4RyIijnYKYPFh0
I8nHpG2jgT7kjk9dySy46Vx597wtuY24OB50gD6IKRwlJ4WpxnYbFbY/2AFhx1rz2/yz0gRMFoDa
koUlAyMECuHhBwqqhX+ftllXgyXZ8rU2nKodMGAGsDXgZc4kWYsLbwfzQgQErC+cSRA333p3ujhu
1FiFLOutmMJ2DJJmHw93bP5wXQsu9oe/ilBJhNwRrg9w/KzlDMWcxmxkFRh+QjyG6c0GXRhfuJhY
28RmvWB8NR9DxhRfa2498O8SEHcEwTvqV0S3NlfdzhptGMSB7LvxJbGOeeyXMqq/zXVCDSTYZjmH
p5jAAJx3okXllRH7ouTBKOPgvrAnmATewKgcA4wHb2BBtVRz0novpnWUeofJ3S0EGQbJOm3NALEb
VPAgjYSiSEGEnVYk1qcZIlC0wvxWBuC5MLx8CmfjC5pkmYWZOONUR3MfuuNrA+7k/gOxjtf1dXOh
/pLyXmN4ZrXamk12pUBK0QWkex27T7EpOXqSibxH985EGNSabIdBRPdLc/2ieVCGUJeRIciECBeI
6xSNVS7YjTL2M2OvZc9lH9jqt/9stYQ7hKFlQOpNQ81bR1l5YDa+Igt2bm8ITgXIqd7hMGsDgoSl
HtepVkdTGrhNoMx+o4bXZ7GpuagTRK8fxAYv4sIzVRelGEdobhYWmZ9o/m+M/06VjJpjmHXhZNT9
QPW5SWvY9dF/VhFWuz4+//3VHcVPxtn4wsnI45jmLSnqqMXH14fZ3cfhNJw0yRtgc5nOxAimVjXi
qRkSTGOovsX5g+X9uj6NzfERPEVwHlctmp6td1pPFivW0xaeFQvBpjrJCpY2NQmRD9gmvIfh367H
XwbW6iTBMoHnDOUG2XiQIRlkEoRDl6gsI4tW1xHKiOYfab+nN3PZYKvhEKIoDcSUIFwX9mBe7HmY
GruOPOs0L7iGJNU3fI1FVeJNPJGTxIsYxVDrNZomDW3qLZw23bnPSWhlvvI1ORhfdV0CXNna7HNB
/OfnRjDL2ynXIQgNQFLwhbDd7cqEDAIiy/A9EAbhW3U2PoIhhdbUHn9K+m3y0Sl/XB9/68ydj8/t
79n4RWWDMq+O4dcgmKYEdRXM3r7ontvidyYC7AcyhqjZvHiPeXaelEuzVFGrBJ8LWSxqS2M5Khbs
gjZWSXyKTZnDtC6lFdwOPX2z4EPbko2WSRCMnzouncVaSCjQUBl0XsODG98a2OSHAucasU3eflYs
GQObahMr2lQhj34qqq/teOt7FeOjjoATVCLdhoqx9V7byTAUJcoQo8LX2cEy9tdVaesoIAwHdmRe
gH3B1kqrUc8o3CeQzXywhuebSe7x9dyiImjD4VVijG6sANMfQGYTkdKvZr+QQWK3Pv98fOEkKHNb
5mUCBUU1iVv79q2Fbkh22KhnhK1DszmElgWjWmu9RlJ7oo+pgsa/7jcUyEiOGP/Cc6MnShCMnpGD
30xDZuWxmI5q+2R7H/sHtHm/bZex/AgA8oNsAl4FfV0rkTfEzHBZ2T+ST1VyMpL/rZP97+/z/0l+
NtH/fi755//gn7837dJnSUqFf/znY/a9b0jzi/4P/7X/95+tf+mff/6s+6wW/5PVb2DgfwkOv9Kv
q3/Y1TSjy8vws19ef5KhpO+j4xP5f/n/+8P/+vk+yoel/fmPv31vhpry0ZKsqf/2rx/d/fjH3zTO
bvHf5+P/64dPXyv83n3WZ9++0uziV35+JfQff1Ng+P8OnQF9CpYeaG1+308/+Y/w/vk7JyAAsw3+
ihZ02Iu66Wn6j7+Zf0dB4js5PfircRp5rQNpBv4jRdP+zuu+8K+BpYEpsOy//fvjVvvz1379Vz0g
kpjVlEAo19u/tA7cGghaoC8E0BQAlSHSJui1lSGwYCR0jBZz0ndJYxd+MS4/xjKbfnRd4dxpHbXQ
k6JW/UI1SZhrpAqmwTbv9W6QMX68n6L114AmknfVAYsgFt4V7mNtzsoKL/UimsqW+b1inDS1Kj+h
+kn3FaXujxX8mnBA9HHfeozu2lTLwkzzjgqr/zTyyfYpQe+JrnLJh9ko+8PYgxyBNQXo8efFvO+M
ctrVo/cFxAB9eLbv/1ra1VKuL2O+lGhFgSgQHs7IMKKgdH225jymgzMqeaS25K6sVdT00jwoNaKG
IHLjHCNjcucyl56oPnpR7WrJPtaL8jC11nQ/kKT/PlQj+dSW8ZM1nypN+3n9C9+bGQrLi+wIZ1yA
RwJYgHCFjE1pmjMADlGlleqrWbXjL7gPZpD2trUD5Ma6V12Q+zDAEkCMQ5SwY06xt7XUR2fsMkwJ
6Z7Nypxe6qQhT07NmkPhZYY/KRO4PdWq3s/ZWB4bN1GfOzokD96sLjt7cu3Qmj3ZhWuJussDITBm
aOWLsA4A1IIxywaUlhVK2z8Xhj1V/qj2hukvg2XuXbeKwyRL5ymwUvZKLCXW7keqfusUaj9nREO/
hGwEstunSXlwyjZHCJXQJwsMQYUfN0MfdKxVvle54saoYfeg86VyUGZEXIG0HX7WC9Fzn1Fwrrhq
zvys7ZUwayZy7LqMHhgzK/Q6p71GA1jcIkAf8eZ+Xgy1893WKD/bToeuKPHYPSneonyJ86J9Kzti
10FjKLnnkzat/4ybmIWaTn9iyzrNLylCXP6Qut4TfHK9Dj2atV9MimKuOBnj4VRmWi9RmfW1iggQ
OGEReNRRZQoqHgQ31zqtFlZHEpI1b0xbNL9mmr2nbmtKUhaiFboQI9x9plFRy23S5o2yrD0oOUvR
lKP3UtC6JbEPd/Sx1dI/oYRp0ORJ9alG0PCDZwwfKize9UPyHt88OyRgAUVsysTDzEb8C46W8EAz
nWnOjcVuX1nFtN1g2PNTwywntN3GfRg0rQpgzPvDNKdKYI0T+l16jfJQwXTdFz24vWtkBE5oZ2EH
lsPXLJ/GMFsc+lzmtCaB0hk/ZjjDB92cjlUy4bj0NrnXqkI7IkdnBonhNkjD9uxYMlp8TtVxfkzm
pX3uXXf2nTRvjlZLAIAqJ+0Vf1a+3uXdJ9xr7vH6UggIL+w+AgW85RHIIMFuDFDGevfxzjNiUC3E
r0iJ+c3CHnOsA+B9AVO9IJvsk81DtjTfZ1Pz1oHqQSL/QvtQqcVpxwwVbKCcIWwtv+UeKUXE7TVm
ZneyYsXB6k4nu7QrH81Ny+OkxtlbptTjbspsF00qZtO3UHIa4t/3waQV5UNRLJMkdLb5WZzj6z1C
h1K49Wdl1NIHg8zGa6Mtn22qa09Wlsq6uvPbYqWGfO64kA38TQecnL+Rz552S1rEcWYw4zVBq7aD
rU8gsG76u6GnksO39jv5JgOxDmY3QPjgnSAUvxakq7lLTKNoXlleJYHSNCnxux7wG1Iv86eq0WfJ
RckHXM8Mtho0+JgeGH3xHFgLRD3QOJSaQV8TEwHgcXmeiRbQyv4xZkXYZ1UIHt1KInNDlcE0BKJL
uExIuOIBshaaIwkE6MDYvs5e6U+sf0sXN2D9cKhm8s3JtZB5zm7ojFDN0186mgJdV+XLOQNwi/wG
0hxwBE2xZD+zK5Ok5jS/TkqahGNtLy9FNtSBA7DvM6H6N3ySfjLdYTxeF/y+mmerjWgiGvABjcRz
nIBNvl+iZ3pk1gNphwLsjOZUsye1zYJK0ZrThKqz3NdGIJRKkrFdGzfNnhVV/NlMQYgPTEV37AZ3
+IrrqInyuNMlK/IeJFp9GABYgGBBF+Dgor+5YGfRjAcnG57xs00ZXH13tE5VN+lBhQj+GyAwvj0j
akzjwtiXrXfvkLnzi3n64RZjgsY3dXYc4Lfs08ZCEkx1prBSoUedZeN6aFtZNaRA6wfSH3SXg0eK
rwV6E9FZ4ZgoeplrSsGUZzTuCohR+wqCCJr16BlLqNcNcor6flIUPy6ZZAsF3eH97VD0DEIGED0i
RCJS/sZJXef9RJfnpaa+S5Fx1wmsfjkhCt2WmrVv0J7h6KHs+rrqCBboXS64xUAUxAFnOKrrI6OV
OaoT0pQ9G1OWhQTN6HeKA7IJJGzp/roobsjPdUEH7Rvnl0ZtFEInUIa1qGGZNOpkdhEtpaqgB7ry
UDNF2UGxvaCJkeJeTBmW5L2u4S+ZgC7iAQxnGKVGuF5AsSvoX4WnV7bEPXtFTIT5RtW4aOxIWIWW
p72Gkg6GxOeYVHdGNzh3C7G/x2qf7Bun1k4q6zV/npRxH1e5e1DUCh2Srq/Iu30XPo8DUjnMBWX1
AOWtlwS0EjlgQeXyWtX0Y6MVbJcMfXZw3cV7GEbDChCpznxQfqZfACSfHuIkIyAnGHokD8rp3imz
ZsdmMw+zqbV3rr2UgU00HudEtuQPcyTFnc5ATpKDCjMGIPmp0nP22Bdm59PZ/DK4TNsXxjCfDDLK
yowEo/S+9qgQgD3C/Ya/iLQ+GQG8X01G9oqgjR14RvZ/qfuy3bpxbdsv0oE6SuKrutW5XXZsxy9E
GoekWqqhKOrrz1ipe4FtpxBjP9yHu4ECNpCqaKkhOeeYo9GnwJi6UNu66XQQoVM2rTcdq+S7bps0
FGrNKNXtPT6iL75lU5CJdtM//v7M3y80/KpLHwxxwcUyF/4wHyffAQFXTTPrnau5Dn6SRHd70SFi
a2inrhDSWb8mLYwiPeZ+VulcXua7l40rXwhsCQioINd+3AuRkIAMhq73zpLFTTkKh2erpd4nJ/37
BX25v4swDcoVyA4u7OoP5RSbeWS8IRnP2OKW3RiQ52EakJ3oRZ/R5d6v53+udHmYF8sMzKw/hi0H
0QiuW9CPZzJX/IX0ni5IR09IRuGwJp1SKaj+DKH786PC2Y5C8WJICt4NmPXvVwy8otYFp4E+V+gl
ysgR/l00dFPq9878UGHzKYS15klj+F24UNlkidjQYURhmwfhyveyM1VeV/H09e+f1YeT7vI0Lj/s
soYx+cbs/sNS3jCODibF9BnzIBQg0vdepR/qE2PBduitYidWN/DNiLsm9V3VHXG0XBzBaj/v2Hol
0IWVoFDyHdkq/9hM8/eeJ29h59TZ3NnPzKrCSyn0/mNEjXQx4MQoEp/Jxym931HiOYEaz6NvSLkN
Zm3THlFnO2gzy2RUwxGLtN2F8RiWNNHreVkwrkmNv4nXSDhJhr9zOnjeJq5YMPEbdFnzdzLM7Y5Q
yU4tV/2b38kWxK4lAIOWyxNVwAmWcPYRkUjolfCTrgi1VDdj7766dT08YWMYQ1DxvPgmQCjUnm5m
vBGG0fMCp8pSVNuUao9MRzWEQy6CLsqkbsXhk1f55xYBlIxC3HnZm/GJfTg0oKvRbbTAKx0CBZ5S
27M9s0N4NH0y7p1ezbe8Ec5+MfqO9Nv2zNqEfmV2eamTsS2x885FHRGO5N3RZpbW9sY6oTiC+fNf
GlRePjrIsSl+5cWYBTXv+9VQ6a5FNqSjzo0N5z21jcoC6au0XxuSzxv5bNT155LH9QJIZpJLZQ8n
7Q/XmxsSccLUGW2G+6Ktm/YUwMcoKZAYO0cHSkb/k0Pyzw0N9lfYpzG3oKjsP6r92jgBXjPy4dyv
XpSOvvRzMYc2w3L+bDr/vkv6vYYhS72ItzG5vfCi3t/e6ixLFE64VNIm4BdUFb/pq9pkUtTdsdHs
M6HCn9eD8znmqxex3iVA9APwEreREKhB+nMyUefRKEMzzoRNrauWwnMq9cl06Y8PG60+CPkYUqJN
Anfmw/1N0zyPcpFAPcwY7TdvVGkixVJGcopSFcFyp1JtfxhdeAn+fU39dot+t99cUAYIokAAu3S8
H4+lFW62qopwqxLU8K/rINfvCrl+T3NHbvyBBDuDbbWspevfOIMkZU0UOTRiNIXyHJ06nd/nDfCp
56bab72k6VzLJQ0ds6ZU7iL8zfm6vjoezh2WIECuCwMnG0I9Putm4c86xgS7o1WG1SzLAAHZEnHF
1uwbM+tTv/2XmUI453G7UAABMMY4D9re91+SGpltzYIviQuojJKBybLFDooat7H7vz/aP9bkh0td
Xvp/9H5M225jHvaARLlr5jTTC5hFEp0DfZ7F8OLb2fukz/6tv/vwMtGooL0HkoBJrvthGwgXr+oj
mzRnfK3ucQ0TcHKahvYvUT944IPIIAti0RWj8e+GcVvAsTD2enS7WzNVoZu1SMstXIGvgVabLBWk
sOd+kiOg+7VLwc2IMeie3y6tRBEtTu+m6wj6XbohfPoEo5F8WJP+OLfdZ3f2oQHEnSSYtWDHv7h0
+P8CWxCoyl261KjRDGzW4dhSUj1PWasmU3ats+Z0DR/EEsACqx67I1vpJyvljz3h8gswt8MEHpxx
tErvX2djFmDy9VifV4eBrSCcKHwLqqAu1yX0Hq1p693fv58PqMk/9wzDKoxkQEmK0f++v6LbYfpT
CdGcAzlEx2RhZYD2lvQ4ijtw+fbc6cObbhl5rsItSiVcIpBAsH6Ghf1Z2uHOYYyCERpEHmjEP+xO
eqQx8BHenMfKyp2mVOwQTgfhZMLYlurpzWdM7H2+JgWDnSeQeAIIfVkKwAfkfmFj8k1U69Pfn84f
pw8gYmzQl0nVJRbxY1yRnvxuShzSnT1Jkuc4xoQEtD1ZkNrx7v9+qd86xPfLCu6ekArgBLqAJh/R
B3DkAWChSTirya/TPhE1Ty2mKylY8jwoFolprg7CrpwEoaX0MQj3EoF/x4jk2HmqykjoBIAPuqqG
oohPaQBPYzw538u478+lEFEwZB7CNveM0f6zxIA/GhyMF5F/fTmkEbMBKO79hxR6DlOhAMgYJm2U
dnDvLQFufkaT/m2k+uExQeuKZh4KSGxC0QeUD9sBRvhm6c+Lw9/kEu+NTJ77IYCiUxK+18SZ015I
dh84EnmoMHzZIRjEfqmB7GSN64+fFCj/toAu4X3gMWGsAPbDh9KfbRiFSdohA7JDn93WDS2gzaiO
UkWPKPq2687eTtXknOJhe4RzvN4vn3UfH8p5IDf4TMGFvfjOXMD0D5UEdzztO3Nv7j2ABYWeNw2D
B/dXS+KqQIjxuONQVZVBt+iiBX7VtssncPml7/qPl4IfkIDLBZU4gHyCKdKHZxDAbhVTPHc8q3lB
dttmmqKfqqeucr/xCXyiqRJhXkXQEW/Bf2uu9M/FKeKBECGLyI+PKI/bzKSKIjWd+Sp/+o4Nr4CA
t49/X56/DY7e3eKl4L08Y9xkDNr8h+8uItARKxPpM/DUZBeEhpcbRtIpXkc/phb52iifov7k+SC4
z1KINJTGFI4Q7DFSW32u+2T7FlV9fdMlFXy5vZq9WKr4Vz65chd6gSh9seqyC6wuk3kmpdD+Vsp2
asGl0et+NmhA2o7fMmYAluplOq0irnexJ16WqGl3wRrTwrVivIH8dUJjaZzCVpaetm3tr8U6gNbC
4+pxWeMgdSe/KYU/0ZQNS5gK0b8OcCO3p8XKabfE4XDFy78/w4+VA9YtzMLBIMWrAhSC0+b9FtEu
Xj0Fa7CdByp/BDYxmU8d99i0VJK0b2EfikYe1J5K+mbHuFWvXExfaw2QeGxq+V317Xy9qFHdJ2Jm
BRdiKh0lekh7kuikOp3kpO3NLRGWZnQhXU58FptU99a/Dhbm59PIm/02bJ9ZDn/Y/C53hoMb5Ty6
RiBLH7+OoHXi1iTCPaNhmNOpWp37Tgp2998/QMxVoNpAqAUA1Y/cnki6Bh5Wo3fWzZr3qyy4jQsH
6HgEDmjizQ8Iadw7a7iT2PZq5Fkt4Ih67a7jT3y67bpWpoG9ToyXatoVfN434/xYS5MmRmY21ikW
W6oC80Rw4n+yUf7L2wcUizyLi2kiltFHdrKxhm8RnZOzjvs2j/uaZ2PSd10a+mtzgPOXxFu2E8fI
oici9TEbRJpo1V+Hw4QU3xBwzmITkanKbIj1MMdNJD8WGqsd0YQeB8yw7xcXU4XEcZufNR1FiVNo
SaW/8BzpmJht+r7Z9xVtPjm7fw/Q3m8Ol3oNjSNEYCCQfSSBQmVrGiE857zWASyCg37GPJjDmWFZ
77ZtUdejI+jTFNk5D4yOUxNbcmOGZct6i3GwDGU5uK4d0mHzeZBiS6kwMlqjvE5kk//9I/pQ0+BT
hYYWB/VlNHOxgP6wCMHXjydDtX/uHccDutzTw6g2mdWO73zSnPzrpQASouUDFoy18X69c2u2hoPb
cfZbSFnkMjQ7CgZEUePzOv/9rj7Wj//cFu4LCVb4Hw6h99dayeyZbVbBOag2vYeEw8tbyxfgRO4J
TW8qxl4emqTmO+vRp5laf09dNuSIUdty38PqcKv+k/LxQzX/+zddjPkAxYIghn3h/W8K+wtfeBuD
sxTmF2pp1fm7JWL3TWDiT97qv14Kh/BFuYDK6CNOUhNXxATEg/PqtV8c6tq07iTMWRyXp3HPl0/S
Mv7li8cOBOdOkAcgo8X4/v2t8bDHF7919Ex10H+PHEozjyd13slwadIEVIeX1fjxlEvR7TeWOD8T
siRg0XTrVqcRWo47ZXkRgsf17LgxO2xSqoMHxBOztr6yn6zQD20y3gQAD4ySAHteJtMfAU+zrC1A
xK162BBlkDubb34Engr24AaBtt34+jB2knxSFX0sDS9XBV8MbCzMvnDN3zvifzTni1o26i3t8DBp
PzrAVADxCV2kSts69nacQf3o9Bp8w7as8rqn4+3WClGEoL39PyNt3qq37mEe397m62/q/wvuJr68
v3A37cjtNs3fPhA+8R/9w95M3P/x0WzCzhpJbkjguQzh/iFvgrvpA5WDTdfv9xhfNsr/S94M8EfA
CC/pb3jFv//o/5A3A/o/iPuAAP8y0wOIjDnPf8HdfL+qMY/FWBZzMhSeUDTCi+XjBipB4msSPuyX
wRuzehQkb1tFiy1cWSbi6jPHH2hg3pfyl0sC4wU5Cg0NwIA/giys09VKRaHYT+PYgYwkt62QDMw4
pn1/H6iJgHrdhM7NijZjD9aBOcSxJEXVD84eUZHqZMal+dko37ltwCu781j9EAlvGzPEbQ7FDJ7b
YW58g9DNSM/XVVWPv4Z18xpAKh7LSdeEb8vSoOolS+uUWrfhI2IuY5Wtk4D7e7sOiPVdg6chsQoQ
tGLyLl47DFYmIqs5paA7vvCQsh/eQJ1jtWCekcoprAf8hQ677cC6xEiIYDAEOmHa9nzvelNS6qa5
iXthTdqD/fOsZBW+eRIej5MRXYmQlf7gr3Q9DGs8YtAq3KrYpji6bwWqaSr9rUAOwfQsJLyyiHST
lyQyvxaqRo2Tr1H7S/0w53XAEUCtMdN9JBgGHd0+cPt0NvAxadsoH2PUusEqbq2A9QgNrS9zvnX7
cJ6/yxF8RA7WLDw2ZpGPAeIN4z5IwymqSg2HZTewNk2aBYPMdkkrHj3Pzo9paG/BKnPSgTT61Wko
zKI0j8BRbOdMG/4KvIncyO3aC/d8jN4MnLeyofLOlqlXFVcvamZx5vitSGGPkUbC31IOem7qd3GV
rUlUbN3A046sa7rF43dDVSZ0lA40RqRq1TdfJWbB6TYmzi4R8pqoYCzIhqyarj2NUT8/xPVgn8JZ
H2pKig6Zhoxv+6gN8BRNEbp230S1l7mJPIqIh8eu4z+NmfOloihaNCNZO7x6VYXRX72bmsS5GqoZ
LCdrcOj3mH83yRtkLRAnjvfan/r9nJBvWuG8GsIkjSZKUrdtwywIGE11a/e1ES9gyj4JEskmHRx8
hqlokz1zgyISzMuqqjUHOH9DwgeliN67YnIKE9kYQCX8X7MaM7wfCjNxAfyB2rSNXHwC9+ClOllt
gl3lT/pAqYSDhj+loZ5l3jejRr3ijUXlN/ggwtaKHSNt8ji5jSy2xY9RAdfnzRct4ogXPLDBVD8a
4UYpMaC6ukPlnOjo69IBgMpTNsrgZDAplVHAU9cGSYH2eSkrZ1Z+WrdiKbqAXJsxfIiMb1/gk7HC
fmuFZWqXEttPJSPRcCBMzvAIwhLbppY9aR60zzM5o8Fiu3icqx1vIvqwNBjpX0jTNm8TOd4p/Emh
ajMcgrAOMNNrUXdlzjJ+2aI1rRbd5qHbdZkHknI5R0ofx8rzfsUM7OnKZZl2Yw2K8cRvXeGi0ZmF
yrxZThNw/+peuYM6+mG/ZYmhwTcnrnCiq/W0+nDPRrbWvp7as+Fekw0xtQc2DdE1Sj1eYnS1bzps
IfE6XpO+oTytZvcLZJNOWrXD9I3wKq0akjU15OOo6BDrp7MNESmja+c9AdjkMJYPlN/UFvP7oer6
IqkVTdfmtunaX5ODXjTgw4avn2C3SeaUu+ZLZVc3U0OOLcce8EvXa0P7Zzk3+SqTCqTR4SsPcDvt
uBwnIx88zCtyvvh5Be5l061HENkOCFMpmuZqi9n9aqobSG6Pk46LgIsn2wALHVrDbqy3ZrISr3Ll
NAMu2Kdto54kFOtB1BznqHtzxABSmAAR55quGwiodthJEHHRLtf41e7XKBr4qdKyAiCchSC/YrnH
s5N5Y5XPrnMNOox3tdDOPznQiORzmBRN3e/YpgPQs+AMjdWKL75NVzBrrudNFb0jc+s7KouhPdo5
IWYESR3n7taYFFPgfduQLpuRQOhuq9i77qMzT3LvaXfDbiCPwbi9KNcZ8m6u9W5oRyRBW/LiSv0c
dfXOgtqdw6eyxQtD4dm4InfCWp6cLtrSVgM+GKav1pmhssbekjeE31QAENEHLyvGpeG0N4afg9ba
vQ7H4XaL+amv60KIscs49B6PSk7PLdjbVzEZ71f3xekvGyLTu2lWS+om9ri68Y71GNolybWDoL1g
BIespdFttSiS1bWPHpdwhONZW6pIVzfhomdQ4bCEaP3qN0ZizQ3FqBab10zNr/B2ASUm8X4FjQ1e
VwejT7cnh2ggdQZewwv1WJdVNXlNWlEkDnPTWXfui4pOYzg5t2vUopf0hDoTb2dod4zmXxNdpyes
DmyEMrI3a4yR2liZbldX0yGeLtSDCeYZLmU424YbkFbvEKOUd61iXzDm/RLTujpMiqy5T2qIRJYg
fmauOW1TbVOQPp6FcU7R2hUsDEwKMd6Ss0Evx1orU05q8LOpl+RLO64hbBdDCAFHb5eEFUmZw6Yi
nG2JdFBMk+v5ZXBZ7ac488KdYPFhiaJChM18eXnXnMV11lNjM19uBs3zNsq0r6e9HGJvL2sx75op
QYZxR3PAwHVK3AoZwLytwTSPd4lSzw2MJa+6CiMPA1LXaINT5E/zbrL991oNr5qaHBbVPF2Egnej
qLdS8PGmi5sL2HdrnQBSAtC2ypmJHbgkYdYT7xfiUQ5Bb0UqlBVFHC0hrpUA9NQNGI6tl7Paux+G
vs06z1lS8Lm/IGZ+7/EZaTPg6Fz3KvYfotH3y37lEoKNRufQk7hgICJ3MkIus7N2/pm7Q3fFzAoF
9gwW9MQi9Ferq56GYNh2QugiQp7GzC/OYiLe++2Y9ptvC7XAO19NFUKXQ4iAEllEWoa5ijZ6W0c8
71uMuBRdjiDLFNSd+pQCMd/3QI98x4mK5kIUEUijGnWP8SLwzWjwDJREod1NnO3WsStr3oPDXG9T
Hs7usyJIefb8Yef3cB+wgVeuEU4mP1E34OU9Mr2FKUq4a4cueIQc8W+QLCaZC2A/d/tZFUtEsYWv
I8xQ2LwHXTCbQd2AucB8L0XjpbPqepziDcDuMcHcA3hmyIA8e7cs4XWhK9QPMWUHQIcsC2DHlDYD
TS3ER1k4uQ+js15FpL64P3k3QG0BPHUDvVKcocyq3efeWxvMMeI1HT0XRPTAAjJDPXLNI1RNOr6R
UmCCTvcJEmwPsUGxYLRNUhUvj3ASUFlr2tcF3cVhchaStgtidYVfxJsOTxx0ckwn4hnUfsHdgxJs
zGBKTPOumbxnzocxW/vxCWtmj7ldvrSNn3ujqd4ql8ylFDLek7BieWQ1PjnpfweoBn63GO4ngG9w
wzZxMaHCgt1MhfMXm28cAxh7QEFqspHpCeNNCTZ9BGxQ/Ood7d07rY+TbOmu5waCKuByJmQyZWr6
XfY0mTs7toRWC/S4NVlK060HR7Rv0abnQgu69zf92s5+cmKEjQWs9v0yoKv4ZkB+KPUSeWXX9COy
6lW07CO/BzKh3O118iUY/ZAg7CQP5pOEScKVs6Fgmw0+qy3pvC90iH4EzJ92A5nddPNkjAqyk1k1
upjADg6fH9yRBQLmoRi2DMv4lQztCreZuvFeQ7iRp0QyniZhre6Q9LDuwUXYoQA7zN7wEMf2Skrr
FOFSDQ8t8IsCBC/yU1eiz0Zw9q6cmm5w9PdAHVt5X0yKA6hr4NBDrIcJwDz4b3PVMoVx3TgdCay8
7eL9mpLgh7f1Okd6+2lCZCljwyuRPbvrVaMK0k/xrqVBv2/Ir8Dg1BBhcAfu5/PMXcxJhjbEFLZ/
AkcyKaMuEmk9gRyMh72AKeZ/F1O7p3zdrlEk7mLU1HGFfDUQRnXK6ujUOa5XTIS2xdAMVQr1z5It
8iYyHbabNngDrxpF+zzt11COBzdxQlhrkFQ0dwsNxLWjWlXMcVPdVzUEK77A90/sOZHBo8bjvsYo
F/+o18T9RiVMQmP902PKu2s0Acuttk9bNX0fk+qM0eWNNyCU0ok9GC7HQ5difIjDS40yj+IORQdY
6xmzvANvsPYREuMRcwxQxdxtid5uebdshTdzcSKcBvsqRm2v4n7Ix6R1b7TxysEMvxjlkOF11y3E
RWkiVIFgGFRqOM+53kwejkJfrhEU4G7110Yz8xIAlMrA5Frg7YIv0AWtJEMjq3/JWLNH1nPvTJbO
/AykasBMTcyNr1xfYzOImu98ZP6VYIFWRRfBSd8OUqPyWtSLsHrYVcwPfkiyjKcJlBgU41BYLMq5
V83sA+mqy35saMl1lepA/YqQsDSFITQZVRSkbZI8CdeRu3pBekG7qK+ht2XagVCMMA9n3QiWRFsp
li8U0860qbYDTGPzqPLz5vJUG9SH2RBtXmYGF72iS3eJ9perulIHvVRVhpWnbxaXqzI0kco5fC5Z
hR20w7B0H8vpxxxuVdp5cIuhAWbvERg4Q/Vlk57J5iBQA4bKxr3eFu+mAahqazPtQG2JT77+HnRf
YSRwBXYeegc1AjBAGUZGMV0rqq/9ZisTCABoYGwx8O1rt01TlRInGm4pq+kxjED5MUH4nJjqgYS0
PYRQNqD5M97BtPZ7K7AYUz51P2s2PpBhLeMhwIkNRy4wXwvKMTNwnDq8QXQsuoNDpfeOb7O+PkRO
cy07dbCIP/8Gi3RSEOE9izHZB2K5QZ+6ZRBNv40tLdcJ2+Xso7vcRnRuYaMLr3XtiWPIeoU4ujmr
oynbFhdNtheY3eZEJHVkPF6FrVizye3AQ4JRZkngmdxA1tXPXdngMT6oCOhJ60d7nYTQAW7tAZ6T
J5eghDEbBKFMOCQbHZc9r9sksnWDCiyLh9Yr+oDU6TLPwd1qkyDzFp4cgxnCSVTN9LrSaDPrPhh2
CKO6l+hJvtc8WEtIJRAtFJr6kUKPgh310iDAZgBJj8bvx4Irb01haMAeKFUIlGdN3BSAypardfDV
YzvD7My1oxizgBtZ1ghaPPtsAIK/CVOilex3htbdIWmgdKPRSnLYYUDC1cJ+oMSkZNhxRq8HavVV
4wyE5RMHdXP0YrOkbF4e1LglJ+5F44G4kPouAXIiMYkED540J2vr54Asd7MaYFuqrXfdesv4MMTq
agkESl6s4JSOHtoNpNYnUC5gLEqW4bhobjKvD9bDBFXZzrGQc0B6XZXumgwpN558Yhb9tt/3zk5H
7vIzrFDRFKpJ0ngNXnmAM3Vo8MBRAqBv9YT/HDUNis0hgjGGaigoSbJ7XRnfUQaeTKJgFlTrYxyN
8BM30kPDrl2Q8Z2+1J5moKI5/NiuK8152Pg7Z2uTJzvYZ6hXUZQ0Ub83qMNyciFAUe28rgrnTKv8
x97Op9mvux1EYW5mQcqJLOuv/Q1rEukkRwgbnLxbKwhNRwcLaYmd0qpIfpmwpSUjJD1IZGquNf8J
ZzEcRXzpil4n3cGtBjB6YmAkXu1/cbUK8577TcoTsqYATO3B9ei1mXAMiGD1oW71G/y7CLVO54ru
PDbVKN7C7qr3+hfksC+lFZWLnkO7aewNwQ6hSlc+Dhu/ogh5C1sf+wi9Acm4zSbZfl8bF2RZyP4L
FyLetIrrozPRIIW8oYNpsLxWxvnBWXfPnOlNN3Xp1vwxVpV4Gimpc29wvAw6IJOyTfr37ophG0SO
T8kS4bA3kIADA2tT6/hQtkPG+bMHoRLKCvIljlcPs+Y4KHo3LnmVnII2KjcMhRDkhnh0G9antoEa
mMoKlQ7nD97i37b9ei0x4iv05J1RpYpUecQ9qSh5GiaglKtEUxzwK1bJvOUhFOsquYMn+cswredq
tQec+zegkhXrFJVk6HPlh/sJrIrMtz3MJvws3Op9HJlH1oyVSGPY0Zag/J7jAVRiYoB/RV01pQuO
CaxxgW4W+iQD+8YrOnDxjYW/lVRqhVCzkeAUCG2RCQA2KYAVXk7BhIpsblFXRLDaabazN3HnG2sq
cb3ZLhf4P8fBuHEumPPkAR19Uz1OnVm3RzLjvxghVs6GABwFVv9s1+6AJtDL+WTRf4FBWhlSjLp5
0tWyBxzTvYVixs9jfMh6p+Fl04VlNzvdoxz5kq1VEl9KT1lIqnF++MF8s5IVKgwZeLs2Xh9VC4QS
KTXLM26xP/RB+AKEF7+u40AZYtJkjum7HYPlQumPiYBY25w7QBBZveLogkS/vDyRHHGPYzr5gBPm
bQHFFjCVO6IZqKHiz3sNu3m5ANhE/Bcvhe1uA7xv4FP2fCE4pcD1FvA06K7uxp/AYUThNRZiCjIv
BVjZQ0Y6DyCwqZfXAfshpGv9IxnDQzR15ypW9w3k5/vNxsO9X+MtUxs+t3a9cxiQmkVqJxcmYLtx
dU2uTdiedSv9szQJQy8DRohhX3vFrzW+37QJnLNmwodGbkPWLQZEM0gqICnbg9m6JTPMuZBbx6xC
sJWdpAPEq4WixVuO4zIXBMv6i8NF/F0ZAmIYb4DyBYBaQ02vIteMtwbJUkByMaN01HekM2Zdr3de
r+NyYzg4fXo0DZTPqpWvQI+/dMH6qzIaLveUDTd9t+QwgkuNCscrzFrinMDm5L7zG5pKzoZMmBgx
CKiAhgw5tGMxVnTdk/oSYQ0kWNJxRn9pzd3Q9qdlquZ85aZFH2HmA21VfzDm2NbySAQB67d3LOgL
bpN68YaaCJt9yhmgpppdiSSo8xgGccSZtnzxhlcHNpdFS9YDClonCzEbOOIOlxs4meVkAlY9+uzS
CJkkxQ1y9Cn9uZm3GdqvzkF9Ppgv4LXpE+23IxT49alPWn6DMnECuFx/EQYgoiD+klO6xo/TeKkE
ageS5Hkspy3Zy4W+gg7F7+BEvGMDuRlouEAhvp1s7X8T8XznW/uLosZlEvSVrXahfZbA3OxKsgjg
86+OeffT6J1mAJrUVSIjMyuHlgdpMP0KdUxz5uC5oluf8mByz3Po3w7DNj+CA4K93Jm1yr0GojF3
9fBsnCafhqD72SbRfULmR4JaJYqMzfEg0I2CmLikMbLq/pe6M9mOG8nS9Kv0AyTqYDZgC58H0t1J
UaK0wZFICTNgmA14+vo8oipL8g6K1dp1LiJPKCJAEICZ3ftPd4ml5s4dQ33TmSWVgku/YGelt6rq
5tgIaW8cZoXtklFjY2grZ1GH5jaKKFfCaj5lJU+bszRZVyPzScTnTlTyWNZjuEircREqtc4FgLlL
4fnoepo8R7FmreqQrqUo4p4QweSgMwwWdIv2JS2vUJcZBlHRP+amuA/9YaUqkHHqpx7iJd/2WVVt
ZNjuS4GZRSjguowNSe8vwj3FhhutjFaP1qWo68CvUhXYkXXW6qY4+L0/I4IH9qhLsUoohE2tVSsT
t8veNqp2AZXhrjWuv+yadm1b/R2C/R2NKdCKM30vrfS71eBNz83swjGZ7woZbWTVLJNc1FsP3cpo
ffRiE0WeDDN6BS9b0fEl371e+xxS/QRNbdi7JnaZ9B0a/aIdKBSyZEMgxUVzIrmx0nrXZcYUyHnI
N4MUO5WeUiG2Vl8dPbclfANgvet0kr8jQddgJOVGxmm07Izkrpnz8sTmHUGx6WhonSE8OiB+W6OM
En3jT00L0vRcpiYKU5AbnVhv60nSthM8nB7cykU5yfDR1KshH7quPtJPvLi59RglV3uVHj0Orrek
NjPKeJlFqQwIFeoeYqMbFjBoyaqZ5DL0mmYRI9lajtQzcUXcvezT8GuB3XU1yUGtat+sVyZpGFvD
R+OPur/52Ks8Bwwb7fpRn/r+A2TsUaaEV3WJ+E5P+cBAX+Ou78akuMeA1FLBOXH6NTGdXUXFpK4U
5lRFxzJyw4dJVu6KArMFBHJm9iZcW8GcTM0mvPIDdZFrD8j2z6LVX+x8ylcqLQoQ/mELPYDKrLYf
ZdgcwCRnds1+4/gd+2glnK+ard+L0FzoxtEr9aVdeNoOvd1VwcS028WQ6X5ghrge4omVruZnjJnT
pmuKBxBZtoAe4DYZAMDwHRmm1a5lURD/UG2tDIB0tMTC6zx9lSFZ8LMnMu2WwGEPbIVoK+sJt3IU
fShN1o5KVb7IDHTRpte9Jl7Y0dxZ2UcaAbrUIV0PfbbUOzPiWMRryRRH5GSKNi2CQiA2hlC+fim1
4XG42kStPsI2XqA+r7aaNBi+6Q+nqauX9Lvmospxx8xpCNURzS8e1do+yl8M7Dprtj+mddKJwpiQ
dDW1GdEqWqHdT+gahzm5q5nctrVHGARbqyLsNgMx12k/eLuMTKClG873iT40m0rZ/DlqvyAJfT/I
qZ2CYtTXhVPfY/X4pOugdcbkOAut9T70FaTjZLsIHXHMXjC2ZJukCMeg9RtnH89q0Ri2/1G36mgV
c44tMmvA73uWfbMfKvPSQfMGnDTmqgXTC4x58BZTz6ijxijustC/l555ynrA7BjH7EwjJNGW2W1P
DqblE4evz1tjtLqlJw3Ed01Im2iCS83xDHygWVoAX2I9hsillqrz93E0sdhFsQBXJBLUNu5o6YMm
rJhOrSrJftOjyYsm42iV1g+mE4BTKAqTvIQIcX2ClEklJkxhjnfkAeVUPn3drrGmxZuK2tAOEqaO
rxsvs7d+o4xdGVLfwDmFuIyo5aOlUeTZmVBPbenVqfkE63qIMnPtKmPRivTMSbltPeHxkRTqSCjn
hDc8EVUeJH7L8p80fUMLwq9rl0hbdPnZdHrz0YmK5wEV8NnRFdKWWo+zYukRNLSaM1ECrksvXXmT
geMIPd1FS5NTjKiJNsHslqmyzXM4yulLgwTpK65K/eBpxUcQWrmkKNUWsSaSg4XEFq6Jsb/DHD9k
DDxbKjf8amr2vUE5MpbPvNSFz2BjEtrjFREtxQIUiT69f0o51UYzXeliAoEpnC215XGurxRAv6eZ
h/cpqiAkP54yQJ1kmD9MrZIPda+DXRQ0SJ3aVBl4Q+4gMJiDVE8/uxxJej4g+lMnf8qybNF3ql6g
enzpra+9W0MjJ9dgAwsjktG9OPa9ooAaHLGup/niSQCBNLX2RePPW99ok4AUjTuPgFKZ7JNMrGOr
vXNSecCfuCpIm1kmIFoPSWW+ekY93mkqzQj04Jaz6dWf8+VAllfe0JHOhIqouh/PYZjH7OIDCm0Z
ML/6RY7Vp8jd4jDdGFHIPBt61cIwP4d+HS+lP+7mqaquo4xGn4SGkNKBaSX0SiB+/gAhoWtgIba2
87Oq3pQWOxiTlmBjc/8z2cYPTS1XWm3f55izCtsGt0ap08hsn3TlasQAlI6ht7fD3g/s2do7pFgE
4xRah8aC1KgIuZyhFv+CVgvpgU76ztmuHeilPi1Wpe5oS4EgfOnrNbvqNaaqSLz+41SO/pIxeDZ/
H5YfRz0hosnR4gXKzUPidHcK27fn5i+jY120qWFVcjjdIXLbRdqAMkG5Bo4mucYvAZRRsYmLQi49
LfnYCYN2zRyyu7q19oKQfqQkmvzhlAK2cvAxH/giNgKr0p47U5aByEKCbCbK/8rKoyWZFkB2Wj6/
llnM6M0matYWUoUP8xgXCGsa1JhtXVlp4JMVuEua2vqEPBY9xeQOzF0zTO1u+IuTyJ3cZQSvmHiV
vZcWn1MD1Yrq54jDt3LvGxupxyYxaj6vQvto54m4TKEo79IWYHHNsKo7qSyLb7kyu/vS6eJjxOzU
sz+Y7ec8Fc6pqZT/Gg6p9IJZjdkR0EFfY3eAuJjqPisDmVXcVx0XOyjIcOWI2Dq0SegxJU6F9od2
cKqNgdgcBpilLyaJeMfJZ6iSyd1MupO92u48LqxQgObUjCXdVKnl0Z768bjpk2G8761cbXQ+xrVh
Je4pl6X1jJcF9lYf5T1BGpQ6onFelEqOyjKGF6DbbDGF8TqHJCp0ua0V0T1VnR55WvLYlZX1RTcm
xhgPXb/umGW4qpKr/J2RzGmkFYtwMKNFkmXzZpq6LnDqyXmwvN54LXD7rYwSQ5Kcwonqr92QYQPm
T5N7DHP3k+90H9ENmJCp4Rrtf72u7cH+Ju1qJ/Q73Vd3k823wBeUfkkZnQcHfnZU8Vhq6tNQgBIT
gSc2Sgo98G15pVndhzA3plXK/7KAQaH6jzIao1OZ1vySgwqPfjNk95PurUTuM9MYMkTU6zDvqbT1
p1Z60bhslZYkQZ2kC6Rb7YJAi3YxpfUAVxLDPdRGitbEpSPJC3VIjemgm160gB/yGUFLLi9KZs/S
mHVbjdfF1sL8ouB6tc06X4ABoJIxkRtwMixTGEtM77S1gxpG+rm2W5lZal08DBOLpJmLRdKlWwbQ
DqB0mrxSh+4O0N5bIXgw6AWwVH6Iq3wIpkZy0+zScAJm0qZwcl7yPa7b7jS1htFtR1nNsHVNCoDz
d53tLNs8tj8PjhrQhkgYBMd+GQqxEIVTbL0r5BLPQ7R3hVYuodjoi3Uv348ddJhoRHQsunjcI1DT
dkM2eZ/qBrNM6dSQ1WLS9lkmigsJi3O3sBFv3jfK71ZwAuUVNJ6CuaWERt0+LZKJpifou6acArc3
y5cok8Wq1+rhIMZ2XiNqzzd5adkHQw7Jikmm+qd5dl45rL4Iy9/VyegcQSE492tLc79OSeQdmpxI
xAGgBh15Sh4Oi/moqci564daMWBXhLxeXwNxsI0nbTTrcAlKOxyHXlav6TS1W0N4hUWD4HYc080h
wt1fBiW5P3fSEuTqhWH/mnZx9ui4ff+szNphRqzsp3kByAlgb45zOCwjGYoPynTHbUJQyRbYKl2K
qHsomcZ1YaKPcahZ+DtlTNWuY7M+EOXVHP3ERnLkOGG2ttpC3WV6qb3GLYqtJuujb3ri6Vts6yPM
nq4sDuUuyXC1heqhjM16OaZzMazyVoWn2C7NdaGRRFBmXh7oHWYBvC3AI2Z+MhLefCfvTKrpFU22
+DgY0bUsFMluzABqCjeUl0bW6FhcVC+2qI3HySBAwOmKDqKKhocArlmeSP4jeSifZtRhw3iV40df
c2mAXRglmrlslDsntfNPqPDqhd01mG6E89pq5JE5spZ3zBBpDuQrxE9QByi9vUhLqMziE/Is/VoM
ThWMp4iGXRl14zfRl/KDgdjyrqqmkfkYd0jXeN+Grl2TBZnU4CfD56ab8u9d5Qu8MJ4F52Yh3wFs
0OPhOWm9cl4gwibT0YiBlcv+R+xM/T1JRQRhGL5apcQLYY5x0wdMpwPWwAKZiBrSy5DjjkNXxYif
tDdkCz6ehRdzZBtqdZa1TkbNkbXVLmdPF0E2g3tNGNt3Vt9ZcpFEOW+rVR5370eftU5Md6UvEIaB
kwSN2yQ7PW6wMXVWs5hV2a8Z6dYfvLHRqA7jeBkPIb9z3qbLWhPqIpNw+IgHvLhwpexAm+d+c9wR
HsbREjsN8qYwntAJpCCPhe2cYs89x6L9ZKddvojR9y5zNyYpu/L8bdwb3oMOYtaQ32NmJwbAD3dF
Os1fuqKH9M3m4rPjhT/UnLsXLEtEC8SldnIiBJFGqKU7i6lj97KqXNCwJloMugsEKLrqWNBjcKAX
0SpJqxCpXBafLY/RaoYvY+TupgBQIMsmDDW1GaMiXadGCYkwV+LeIIzrkDudvxrrsFulBN2QW4ro
jVmYx9bw+KTUAPYDaca+lSWLsrXNZx9Hw6lO5PglchTg4FTXQ9C0nf9tCFX4WERm8zRGQ76s6tp/
iRLH+ZHl+XBR1hSeWkfV4wrmK99CLPgy4GP3t1AA1wrJ8/JLw20nS6+U+WsxD8lHDYJuFWtXSaHf
ZPda3H5MUdUvtCwXX9OemYTXBmcVNrUXLUOjUkfLqAuQ7xmg1MnlabKqbNEWDX+mS5fULLZ639DM
D7MzJHqQNondBD11lkn9hNyKHld6d8lc2dvKtMZlZA3djxKz5XrSKzaTCqiOHZBbEHEkccElyakf
MMgQMtIuQzMHJzVQ7+Uob080s3Gy1UClmgB9pniIDDavtsADm3aMh1yVU+MESQWwSJpMKfeDS8gK
OlrU0Hw53WvnDbUV4H8wDtKG9BwAw3ewfP3SJ9BkP/vZVS9X6/THvdhL4ch1p5poN/lzf7SHMEX+
2jsDpF1nr7RR6s+h9CesmDEUXHuxmgg8n5ZW4wsiw1Rdau/RmKzo5GTpzLwthqG2Mf6KRefYVzFe
WVym3Ea8OZTGIYVwWHUSSZ6tAdEjEdfWVTSSLzmMMUNOLWvpM9w4GMhkAl8r622WN7ILDOVEh8IB
oYdT1pYo4qJl2Vfjp8RUmL5GX7+SfMieEr18tVLXuzBgvXhREjk4s4WvO60NsNIW+mvqjCbMqz2P
Gwf58BqWjqoth/ehOPJIZmiodFhCRrjpCHpSC6E57s4pu9dJF3i1bf8ZMACyqSk/eRZln4UialJZ
+iOtyeXrm5avtXbrllAav76AemSbhh13XdaO/Gjkg3s/S0sDkLXkox+FKA7hhfWnFDp5RpicTl+V
poApW/BG1w0dko1FmHwvLLNtAvLU5scEreYimwr1SvAlSlSR6t/AfeMHaB9A4bkq0VdV2qekZ5PN
wylGVpIPaExJR4OAde+zIhLL3tf67yQWmFdSS5n2Qta5vtXbFsKsapDt6HA4fO2xQIyARBf5lNDn
vTtP3TdD8+aHSPPcdW8p/Srn4iH6DY2GyWC0ZeRZ/SrHQRUYRahWI6o0F3qt47sclM2hQbqxr6cX
paylZun1w5RQ4iIFSvnlkM8t56S2qBItdzqMcUpnVY9zVC2jagL75L3H5Jaa/aOZgHwG1dg6F0+D
FWubqX/SzM59spMu22B6vc6MjDsQAwLY52Aq1RaReru3ZVO+9Db1JLa2gvaw7TelOWfs9zXB5kXv
vmohpW1YTxutio1VzgWXUa/aA0Ubyn2tNaLA1QB/KP3jByKQNOZQAbvEIjHpkie+z8JznpElRUc6
jOrBILENgDO9VpGqmAPNU/4F15FG8DJj1HHVxQg8qvxB7+ovXouKdpqp1USk5SuW9DVoriJlbOqS
Yzob4rGyr7xlo19p+la6KLCQt9Mgpc6aFOn0OWrdvTFWtIaJyxwSqbmfB0mQ8JB1yXe0W0SRSuqf
3aTE9Jg2hoZIuDNM0HJwznNaImdCBqAd8zzMgcOtNt0mSVfdk+o7f62LOHlyOmmc2AfLmU/dNb6R
Tei/OAy4/4aSY9rNg3A3PTTRC+usec46eqSsL8NHAhXn+BA28ee2yp01vIB5JwaXuDjRdf254Cj/
VGRO96DKNkPsqbFhZaVzQsgzLySZ2jtbS3U2OuObsvriQ2uO/bgUXck+qHhyC4nR3EFOGzsnUtmG
wyhs5NAJf+Y3nvththv3oQgz1QQWk7TVymDcNdiKwaJz+ESC2ffzUxrmODfLBqLEA6X+4GZsXsse
wJKWxLxqvJRqoBnKrGmJfyG97GDgDV2gGdHCO7NgQNVIDxBvp0a12n0Zs2UNk62vq7QSd6BKfb+2
myh71uwwO4aIhC9F3YvzNWNcwojQOQZaVRgfXJ95rgH+dUTGkjgJnY55ZfUietTD3lt1ZmPvSf9p
n0I0NwcsL31g13n3DHKcod/q0bBYqDCXZa3AWnGkPFpJZgSehwxX9Q0bXC2STT0Wj57ZnUyyqA/9
mFgr5YXzgeT44pOcHRw7XXW17YAKtqkplmNES0kjmiFUK+XXPq37atFN3pWnN9Ntozvtirz0dF2V
6K8ykJ4PuWPHi95hcE3IDLel0kLnZHRasiuRBR+mhEtP8WSu+xm9ddyKcEGWNX3fjEy1AEjS1IeI
IvkgjWsOQGuZT7YvbSwSWnGOCKo59tKvHpmkUbxWA/6moNCH5I5pv9C5Lfqgle2V7pVmskUQz5H+
xUKEdCoIvEHG4U0bXLLOJTXsayJMon9J23E42nbBCTf1+smLnGjRNlpxsvyuPNeNSj+RHdCt26qP
jz4+uNNI4bCHogdiNptcCyy6MQKzYc4jT8fvbJreqswccfJHoZbpZEYfaiqnT1ICV0+WGx4Z0jet
09r1XvPEST/bqIq/jyWsVoTMZuHOVklzZBdrP8dVFORR4d5bUyu+uJiPA2VnGfaXKfEJHkkrKrBU
xE9JVDDwrQkBgZnYZT5MTlsuoBisHfBv+Fn30/wSWZ7ayCZNnmcXtLOsxPwtqq0K4YLdHVJtFNu2
vEqp7DmawJEHPeg1oEM94cY1R0tfCgSpHxwv74+DNJr9VFlyn5QzR7yVhmdNoauZhWEvcWooxPCl
XNDadd/HWKWH0e7Tl3HIo5XKGpQ+tuPggJ/7hK299WOAVyulme7ZVb4VxALyb5gGyn8fjFBGxfjV
yP3ktUmyB6o7tW1HpwsYEle9IDtvD1mfZrswEW6LeI/1x2nqEXPe+UP81aurYRP7ZA75LZl8gHLd
3gMqWrCrwkKzKO9ajC2LskO4mLnK2o34UL5QqsffSUpsnq6jsuKNVjBoSPcikpr8Glrh6jrykewV
0YcoHeHoO0Pzt5ZQ9nIS/ERcqR4s4Kg2NODVnTKx0xATRLyf6F2sM66oaHecnTZljcmhxSQBGg3x
aNQphB1mssgaja8tCXkfpeF2W9Ub1iJyk/iDkVS09qp1ACYzgJe6ipGTyWjggfa2OotKuK/Krqdm
yXzRgpTwaaQrCPds8iYEuRmeCMkZf2gecRdJZ8Qk/mkj/iFi4/mgDTV304JZKfFr4pT21qoGb22i
cIZx8cutkUaSCWftSPmMoGpfsyqpbvoi2zXXxgmkZNo7TT28hL4ZPkWxUzqAsXBySnj1a2PPYu3E
aM9M1fAEdKIu51wBfphX2LdRzelfVhEbU2QzsNSOonyVOu50rGz0jJBU5jfdrfXPQ+FM26FS42nu
zfSTjEb1XHUZFpFGR5pxVGYvd+M0pauxS9SK8HwLk4DtL0WN7hj7zMSQ6bEKULdXK4dzMlk0pbS+
WRRRxxKHwy4FUIqCf6VZ7TeVHhPcEvqkW0ir+5HOaGzQLrNVFpWNXk5qCEqMsV+ZuoEciwEnq75W
5QLMRNuUcdTuWqTYS9maFcjV/L2BxGe4SokkcyxG2Ju+dKn7PMOCRbWL/EMP7ZmvMhgInIAlhHDR
2RKeF5YHsSZl0VF3+nw7ZZp9bMZrp5xl457ZM+U27ayEZjqCa/GESj7NQkJV8h1CUFEfXSgp7rwu
6b+5se48Ot2EvLTNJK4IO2oQXMXZUlmoFVMyZ49FjaDeQypGXDRLpO2i5LFQ2rObU0B2TW7uSbmO
91XStE9qjhWujMK+RNiB9mVjV0uhd2qdplN8+ZfVkYSQ2iLZtrORLaxa89eSKRZrAjwJO5PoeFPj
iRMK8r27Whk69AZ60Dh4kjut7l6iKEQ6amQ4IixZzBMD3vjchDCbL+wP5YrOZF4zMMZa9lNhyuBf
CaIZVemju0kpbDZkSCHiaOlm/9UxRseLrTzeKqR0JEujGtbcKVsZdjpuEjqPDXk18u98if+aD3P+
O27hZhLNzd/+LwfT/P/ncSaD8m2P833FRJn/c6ia719/HVHDf/W3yZnoBcbNMLMAMoRTiQSR/zY5
EzF29SuTpyQYUAJZwj8By/hrQo31HzqmdVyBDK8xCBfncpzD139kif8gfZVJgIwyJ0yCv/6/mJx/
zU7RmMTAXk1ww01g1Djg+L8q2B58AfhUR5Gxib1ZfycR962r32TwCTfU9TasyWFJnc8Fn2QwIT7+
6Tn/1xf38zyYt659tW3/5Otvjf6adl5ED+wVJwRK3rJ1hPOHF78JQrNo7evCHMJLmadfJPJxUEK8
ZX9259ff6Kc7t4YWhCTkztuR4g4A94C37L1BXb/GfvzPC72Ju/Cd2QaWyKMHgAkmH45a9ZUZOUhZ
oDd2f3b/N4b4kZ+gzYSKPBhTrw7VmK0F08rfCcp867Xywf/8cDzp4+9IvfACHgisZdsfmdjJmvv3
0vyHT+atZ3OTl9HCo81TkvgXMVTUTw1VpmMkTBqN34siui6b/8mi+ffTv8116Sql5tKFTo+EnBmE
LeW2cYjLV07ScYBddcpG/42sjfciBN94XLdTJXIP9rDLC++S9v39jKQQnMSe/t7Vf5k29r9YYsbN
8iVRpSxLxxUXPXJxrQ/5omqcT79/F389kn96VDfrl6Be2Yu2Hy5tbazMGuRgrsgZ3JndR29+qhr8
uxTX2Smr0xU+UvSS27x/CcOd6Nb8tfIJig/f+UXN6w/9p5u5We91ZbQEK7bDpQ9rFJTjeo4OGgbm
9M6l+XSsb8rDhajNwWDuBu9ZjFlQsmTzut6H+rHwMRb9/X/14Fz/nQJKLx4EPMm00qofV1f7O4/t
rTu92Tx0rwkLFQ8D0XroTaxvE1i1yxOx1AHznzHidMdlqTXIGOu11ssFgQeByNVCL30YtHrx+/vg
lPnnJ3azzyDOTrWG/MOLXlw9DT5CY2YuFd3GcHlCWLVMegwg1wuaLrDpgOdTTQthYNdAghbaYaA6
NGbuLsuYzmUF1EG/vzPxxir/awjST9srqgxGfmgyudTFgOmqEbsRw7BX2wiNUhl0ub4Ym8rEIyof
DS3vGcwxIHF30o+kVBxbvf6RSP+YyOKZwPwHc9Luej95Vm30pLVMysM3j4FjP1IdNvF08AztTvQI
PFTc7rrQeoIn+ZYV+nIEHMBmqr6gOVnFeb304/jQa7CTYbjFlYUSar53O/VIXbBHQbUBxj4wtQRl
jb6/PrGEIA5whPt26DezbVxSrf2SlPVdKQ1Ab7Pe+kiz4iS/JK4PUalhdckxeef5R+aErXOVrRon
Bb6GBDdztXcSucdvvGmH+kA+xT1R2A9XfUU0ZCX6qvAM2PvO6fnWLnizhxtjEWESzOqzOXDAxYpU
iqtFctPnZnGnt6UNC2SREoz16vfv/K1d8HZjVwyOciYadEjrtZk0QA/F6o8ufZt2n444I31q7bM9
8kHMnYt1Un7+s2vfFF92VWSeK636XGP0CWI3vPe85OH3135jFdzOdBq0FnuacOoz8TlkNqBkji8p
toYTqIxf/Nlzv00hRg83CTua2vM0+pfezvepnp1/f/9vvNLbXHXRtIaPI7tGHkz49JxXDz06teXv
L/7Ww7nZRDVHeVpqRS0+S/IPNZJkA6PN9E2G9vAPv5ub/VE5ni9r12jOGHbPDFlB4+OW78X5vfVw
zF+LpN7HwjbA851HwXnjO1GzHRkltfn903nr6jfLFxo5bT07b8+5yj8LQCVk59//7NI3C7Xw4ynR
4745G6jtQZbmM/Pw5Dtn0j/ft307p1B4Wt4NI9tOHhr2gihjaNtC/NFatW+n9KSWVlZXiOecKf9l
zsEbqkR/pxZ668Zv6qzcbKbUrpLuXLTepmwQZbcwue9sxm9d/FpI/HQcWggpahIM8Tj44Rp4Zsan
0k7LP3mfRC/+evHQUQ3WUI9dpoYpx97mLNOQZKbfX/3XOKz/rqaJAfv16sUAezIiVzyD+fUBeUXr
Ic8e6yw9QEL9GO1kX3aIPR1Q1XdS4956WDertnXdadaz68OS2Q++p4VVosj8/W/z1rVvFq1fiSgb
UaqczUay2/tkAVS2vf39xd+ox+zbiRk4Zb0okXg4hk6UpNk52udZzG2QD6G3mmsFtcNnRpJNbd57
DFYMEUSGyCwd44GSoT6VgxOuZwHvqGbXus9JCQ9KSUSMxoChACHOeISUfMV0i/1xMNw//IBuNgQk
L0IpTe/OcF3fI4V3oh+6d679z2WI7V0/q5++/LAvwsZHVnQ2RaZtC6cROL3FR51wAXfMmyNzS2B3
pd7ufv8O3njBt+HhczcWfgmMd8ZXGRiNngVGR0THn138Zo9g9k94zUjiqJ3ccKE1goRbj73591f/
5wORIZC/PirDwgyFu7c746pMENE5xcEeu2LZMojzjw5027vZKvrUafm5WXOOtYqOQbk2AS0opn7/
C7z17K9//vO7ri0JCO61Z9FN5jWt/dWdMD7+/uI3WZL/3oi8m22B5LapSNABnxlbYO/0rsIJNiYv
RIBSiddyXqVqwIxEXPwdA2t9mEWrXuUx5Mnvb+Ct3+5m66hEzi7rNs15LtqHSjaHvvR//Nmlbw77
Skvtpim67lwJ+0Xq9isc5uvvL+1eb+//7qpt72Zxox60+vCaRZZWqt8Z9eQCuZc+/aqGKSfChrqU
OA2uw6A+MYfFXo416pWMzWqvEWxIBhIeC3/GroWrvH8URandIS4P1yPWALqbSSMCKoSqLjqO4zBr
NrPp5qtSkrYAaf6hHsJiacxjvST8zFwN2lwHsRc7Abs6SjKjK7YdaDkDJUZrTcjvTPpLXaOVdeQu
xnoUdMTz3Gs+/AekZrsszNl7znyNSJIYebOFe/ARJUf3HGbjtDfQxSzB9qfV5Okv/dSmC30U6XLK
WmY9j4wS9ISL58H1n8VQoCbBHEQk30Awohq+MSm7XtRF8oenjbhZEO2o5dOkqvqMQiJbYuNHqdEV
7+x0bxzM4mY9wHp79pAN8kxIUrGAqBVXwdJ3TKdgDmQA4d+VYRwYKZ3HXMXRO4XpG7vUbXT50MR2
G+muPLOVx+QKlFiW/KLeKXN45ye8sdDETUdmkj+ZMVhGnsMmPGqF4QWV2RjvbLLXzfQflsNt9nZm
jlU4IH84A8X36CQbRG2+0EAOtGlnTFr2ztt565e42czJ9i0k89HacyvrU9+EX/Sy+vD7Jf3WG7jZ
xFWSFd5E1ssZp4T12Wus4qHUZ+J43Oy9SVBv3f3NXjfNdVaKZJJnYgePOJBe08z79Gd3f7PXNZKR
EGNEjdTkiXnAkwspTfTEnUNz/M47fusB3Wx5vWVmgpxC92wmOjFWhE7BlzdygSRP/RFCzpyaX4+6
XuvF1Eyme3YhzRFLTE+pPx5//4TeePjuzfc/C7dOBsm1tZzI1D5t7mT7Z8g+gzp+vW/mQ2P2g/06
M9i6cTbxnzXD9pU9+/noF5mnTQ5JBud86HaFP36NLP/PapbbaV2mUm6NKso9C2ZmYaqOsiAdCd34
s4d9fQk/1SyNr83hxLTkcx0b+KdwWS4mI34nJPytN3mzRVujGgibLdyzo1Xpssm7+3DSqnfu/PrK
/mEn++vA//nOVd2ZPWK9c60P8n4MIVIiHzNC7xuk1PwnZ2e2GzkOJMAvEqD7eJXqdtku33a/CHa3
W9RFndT19Rs1CyxmC+NuwE+D8XjkKkkkk8nMiMAewwa57OrPt+mLIeVejFoaPlqvGyzn5E+4d4OM
VjDfb7UbSjDl5s9/4qubdTFqAafnVMQbzmnE2zy6zbNmBp/furRzMVqTlNKnup15yI2WQyLtIPA5
VFZ97+oX49V3aRcB5coHn+MhNHz5MFBW+L1rX45XQUcfNZftSWYUkRjUTYvafv3ztc3znf2PN8i5
GLQuVREic+gbmLKj7L2t7ud0Km9M+RgLCEX19ZQ6K93YTuWnaX0U1otuL1eWS18X9eX8W3NIlxws
xl/mvQuk/v9F+JfeQVtM1ZxnpXfyaVR2pynyIZcYVP3MgbnX4yMHFba69Zpsnw83Urb/6JJVY29B
xGTN+RCjcf9mWv3ibXTOP//X6BozIPWuW1QngoMNlaUWvViZ+svQ/eriF/OCtPu0ZitZnWLfuQbh
dhhN7W8z8RfHaLZj/v9PLoDe0ejplycfGMBPGADqjGF4Jzmfburl3OfYADWiHflDxMOjbdTPAK/8
+2lerKh2AD5R19SFeQ6tYHA5t6oGI11ZtTneDoad3FUdv9f1vrerqvot7WB/lZP5g8OGa6tBrPPn
d/OrO3Qx30wc/jsqbuWJtp7fpkmnZeBTI/jni5/f7/967y9mmqWsKO0yjPLUTMU1YCkqItjYgaUp
381k/N7ItS/mnJETJBo3x+LkJdO7or3LHZ///PG/uDf2xXxDBSt8M20oT1j31mWQUVdU/+2+m19M
9JcC9rQXSwMeoDgpziz3Ahz9Q42E5drUQMHUEJXg0HQ1NcV+0676RJtuKO4u7iEOQScd62IzUhK+
Alrnfoi0Go50NegbvC4KOuRwroUwHh1zMjdxP35OrQVBYaxGd4Whq9mU6fdO5G37YmZLCjipSg7c
/B5kgSm27ChW37v75xv3r4mBkmhpFZRanxhFW7iNz05f/GVC/urBnn/+r0tjVmbnWvT5KfflZ1AH
r4b7l6n1qytfTDj6OBkegpvslLQOrpHObWlq6rbfuyMXE47jtWixlzE9lWos10aC+xL0498G67nK
6r9G6z8//9ddsaTm1AvV36fS2wwQPohqSI7dSbXnyL08d7Rk8Aaqd+u8tKeU0kLOsukpo/+Y1Fxu
LEC9sACDpbLcZ98WG8owwyQQdFqJqDIeGKfRIh7P7el+/UJhAzFymFvmQzw0647sJH+p919Hfgpw
9n//rJF40fdu3sVcNOqaSZV4UZymRf8AXBh1uva3wfzFU7cupiBOow2MmVV+aoeKs/JpU6Xm9565
dTEHpUGeuFou81PcJMfK7G5r9b1507qIeOi8ygBNl+d5k5SPD3A5mYqnb93sS29zwQQjaP4rTzRh
xfap+eZ6bl3MCVVZSGN0p/xkDdCJA8rK9pTkepvvfeqLaSGPEUSw4eTqVQP1W72Sl3v53qUv5gVZ
NWVetjDI9SUH9qHyeqvRDbD63tUvJgbhVDjEBzOnb5cS7A7hH8XVwTcvfhEh1JXpAktV2WkukhfD
FbSSnCki3/vkF6MyXkbfGmnSPc21zDcJJdOWV33vcV6q63Jbp/6NqPZkZEG3HpDl0WAAMuxbn/yy
lnQh65S4RlqCB7GB9csPWbPV//O1jX9SEP8ROV16nOKkznPlyvSkm9qWifjIsHfcZ+Zap/H3etGG
abnvUMMwR1Pevxb9C0S1tTmb0YxdjI6JVVBqdwmUN0tZ2xYy5dj9svJHrlCQGLYK52hyFbenM9tV
O3K/IQaQvWUcaT3BGcNLWr1U7D5d5nYrh33aAw1bTkzgtXR2ldoP+uY8VXfYDms92/KThddCG/U9
60djCUCzP6aq8qK2v+Y/mrlNgAARwJ8//PiX7j/RrRna9i2b3SOLAeLWX+20x9iwYvbXeFg+XdBN
Js7LQqXOcgF7y19vvB7aTxNOfBHM4lm5z/k+mviM55rn+7NT4Iz4O1zSIBdMuxKuxmt+zdftNZ/D
gT/rl6Rwy/+9jR1d/a217W3iF5h9dC6VA6jiTRZ/qqHecENYzQa9PsSFvVKpDgwypsGsOfT6JogT
/nVzXuNmiv7LobitDMBaU/MSB1Ra1i+ms8/H5KjY1hjluZnIfeEzJORXkqLcmcZr29EyK503WiKv
YgkroZHg5sV6SWgU6K9N9+hxgCSAKLlkUFVXRAnAumkxz1j83fkWGqg+2JQpfaNal/7PTd+/Qa8L
9XG+okdrVQjKB7F91XQi4NBRr37uQsAPwPjqq+abSYV/Nkn/Ch7EyHFvAAfx1GUJkprY+UEr41+G
w3lF+q/BcDHrJ0Ax6elmG+H14yOY5JETKAjwFqzcMG1FDwKD9vU/D70vlnLzYg3wKwACAzUhp1wk
R3AyT3biXn3v0hdrQJM3NN2pLj+5Sth7H6dHaE/e+M0PfrEG1GoKXHho7KO16rUcgV705V9ysBcm
5P/LF5gXS0DDobXjjFZ6krz7YhIRXoADA0wohxbzzTni6fI7GGn9IHZiMW6M/i9bsK8e/cX6UEy9
LKYszk6+VfzmzEs7xUFXP5aun/+2Uie48ekN+cta9NXXvKxnbufYduvFTU++HTRXI5q9O9nFsIVo
XAmV0qZrPLpplNA1CdcThiNj0gj2NaIHcA2G2qdeYvxlefnii1+WOnuuVRRtUcoTjsj6mn6I4gbU
YPGa6jboKhuRocqK7nvvzmXpM+3MYJHmTEIHGt+bwn/FY/n+55f+HKf+x9g1LjaIRW8tZUsRy8mA
ccH87CVhAA0qOnc17fW8DXZaUCBgNMzqe1sw42K2oJNzjv0pL0505Q8RBS6cNhbfPGj8xwn6r2nO
x9kOUGouTvlYvUlaaEvd/PHnO/XFzPPPW/mvS1ui7TTfVsXpLDMw3OEH+c6/vExfXfpibpiVlveZ
bWan3tOf4y6DNeT8LQ321bUv5oYq69per4wCjJf+AlB/UzT9XwI48zwz/tfLczH6jdivVBHY6an1
zPIwzTrN1A5yvg5OxFpkZpqEmvQ5Xa60xjzzfO/oGaePNnDKbCVQxm2rSpj4CrRypc3NsB6nCgR0
EjQrkgrGrgWcHdpD4m5yvsRqNA2Zw6Nu4r98ga+21Jf1tG03o7OqA3FSYNZzJ9/QIRjS7R9BEwon
eUc8M1NQwT/0s3N74DyBUGt0Xxy4CJlzOkdUYPkha4D2PZk5mOpDhlmvyOAk0JRuPPRuuc69Er8O
ZgF7fQ4dBj+OztFWav0o83vVDSuLLvSls3f98EtXr4P6y7rwxaPXz2P+X2+sW3p67WR8OwLfdN4a
fxtkpud/Mf1dFvS2QdWOZEezU2HU4mFOa7Uhebo82e7o7wa4E2tcme06N0oQacCOtxKXMNXkuG+2
hq/TcgjolQgHo1YAvdiMKLMon3NTkK/QOhsRSWeUq7Qb25uxTUl6w0IIBy+jzVcJLF7BONxMlZND
maE0rKkdbECDWdHQ7vbGBoRXfjX2sovapDQPelsTiXSZHDaCmkOekK09+VVwrxf6ypmMW9GjW0BD
DjYKoHTYL3MB36RuQ09giI1i6VWhlAOI1TS1joibLSL5mUZuRZerPdrLZjYlBN9CS39raszefdAc
n0M11J+izrrbhRZ2SI9Bvg5Ac28o4QatigbgBSdfsmaEeCEOSUlyGex7mk36MaaIf+PWWLCtTPNX
lQU0zXA+MmHN65hO/QhyT0vrqZgO1Nl5TSTNDGdNkGzzpnlP/XaA3zLY175dftqWmTyLRbwFaGZe
sMg4V1gG4+0IOX7j6HUZ6SWeklBa44DzuOi3Yz+p3ewqd1VQoBKd9ToHm0bOFbUVRKojxM2ySp+L
tK1vMg38hVbEzTN7Ig9ZgV+77zb04tusb+9YrqNeE/ZubuxkzbVlaOiIvfJZGfwCp9IAX0fcL1W+
LjwPk33epbcp3gc24b0WYp37MU7w0uacaWQuAWEO5WyuWs0YohysyoOWeYzT2v5N4RCCLTORt1yW
So9We1IFBdV5MlElOIAZOaQDBI15SWM67TNX+4D9Y64sCQ4bLWm/s4xGC5PFUpu09DDDJ2LYJbk0
9plt8HRonwY+18/JXpeFt3WtcnrTAUaugsbGKyInwNgBNVgI2uCnIY9Z68C/T5qv5McZU087LwVB
m0rV2SFGiRJS301U5s3zYyELsMm6Jsjvgzmh/79w/S5smVspH4O2o/qACiTgTrAeDPrZQ+h+YxEB
eF2OAWvoXdvbyWfvxhVN7YX1YSd2W7IvjBGYgcbcBBqMdQR6+raKTX81B1pzA0ciW1XdbD6VTmfR
Xa7F/XtWWN5ejnWy7uZijjJ6llM2JUP3W7cd3tBKzw8+/XbvULGHyJ7ZXaozkGE2tHwLx8PcDG6S
ASgAsEIGl2Zmp8bCN6ip3y0gVbAqV+o9doDv1qMHgKAq6okR0duH0YO+1A5seBVbKqtB52W+OiBr
AlPs2xauazkBmmtSb6FVJgggIAl5kMFivXV6al0bizo7/+YgPSgGJqFnAYBJm/s70WHITVhNtvro
d806673y2RikdXQ0G6IwvEdOzCD5g+osrE8n90s3yixdbSgw6a5aRbqGxGlq3AgR5PFuMM7ulFqf
8qvFcgBB0Mtj7EFgy1u/0fNgbQYmtaOOUz6P0sm2JR01T313xq86VlPRHS78CWFAmYuwalIDzl1F
A9UiTPZmAMiXB7hRbjTB5/nVOQsdK35Rz+6qdyZ9PqNOaELw/dKg+NXXWH5Mu4Ih5daJog586n9m
GmwjLuSoZxXkJLXydvxdQ1EGHanOApPBtNSdvyBeH0yzXNZFUEBhsZsR8GkDAXvC6YgtcqF1MFb1
DQimYbv0lbV2akV3le115WpJTHnIsNxyZsG3kQJfb9tZKEGQOa7bWVjHEi3tVdMZ2rqsWpKYlY/T
ZYFRjedpStaBHNWdToJwNWWuvu56qtryYQyiVFpo+hIsM3Alqs+s75f3jtq40JmXGNhzGqmmieKK
PvZFHmvENRW2HIrKJC/8hDRK83ZZp8yVpwG8nN0ACkDqjHYYD5imoCnp4gP6D75GMzHvdeFiyWWq
sFf0FtBLV/d4yhywTgD5IH6bqLSUo+B2uTiCCkMsEbId4tcODGItehyTaQC61c663r0xuso84xr6
H/3Yq5cR2dQxoRR313hqwqAV+/kD4KH4TvTpQNakBa7u4JlZKTMQEFhiurJCW+oTRifObBAkgPQL
CmhdqWu8W7PTf8xgwyJg881ND6CFUD0pD/aEgsMSExkEQ+LNqBhHndPUMDgs9xYMUDeFuVsR3syc
y8sYsLtoB9hB5mCv9aCUT5Dv5U7YTnpTw0D8nQmXNr1puvW7mLgl7axbvpUFgWEaP+N4nu8Gipyj
HkHgR5nZ/maZB+3FBsqxH1VtvSlMrrxd8ALBXzK3QcwPk0z/YaTZT730bkWGYTfrDOuuqOwltOcB
e4ahRmwl8cNosgCUNuBPv5NoGwInWyHErnnzJoUr2Xlf7NkOTXg1kW9OBToRzjB8oS2oDGCyUCbX
33bl2IVeaahdS0/7Y2GZwGNomAhrIZCTQJ7ES6YBtCkozIQn7kTKQ+NJrBrOJT9PrPdaZtAlygjz
axkhSqvviGJ+6tIF4eWcUbdloF3TL9/uS2pikW05PqHqRIWLuQmaYj+LNt2W7fl7JH2yaYWB4TJB
4KXrvsR12Xs3rRYPmyCv9fvRLYw1x3X5Ordji1pePbe26Qjrjf08QDwJTfsRIaNlbarOKIiulAZy
0/JMsWrUoO/jRZeUb87tRil3jPDsuJvZ8t8Al/6skLQBsDXjdQEddOsSsa+tMtVWBSxbXvmpPAD7
cNkye1O8Ns2p33i5gosfV3a/rkwn2Awy+UQWCGbRSwsb6pMc0igt4cTSL5m2j+7swycn/l8JA2co
lL982wXVvDW5nW+DORnr7NyMmRracrCMAYh4PdImWrdJsB+KxjpSrHZvpziX7NRpwsXWMF/TsRwy
2j/PoewNnbkqhKoPGRRRRgKOymbrUJlJv+pEi9ZQx3iXOrWz1Sywo7UUsFwrBnGpMrAhLB2HsjIB
eYPgvyq04FUsmbuXqa0dy3p8SvQBYD/lvXvs6tabG6BLyOz8dzsj+s376tmrUSfbRG7kSnMKQtrF
0Z7gZmnvpDwRXQDcOrSOV5zKGUiT0wYwcOeNcHz11vEBo8425E2qOcbOr5r4yVXAUBfWy9W5oRNT
4QOzx7jqtWl4ahZd/PThDuMnm5a92STNBqBkt2KIViFol4nR0AXp1iq6YCuh8EV01WvgzCfLPMpx
qDaN9KD/WAOtwUHbo1gzHuBYERkGNMPWnecesR4lV3Xm5iQcpXXICEawF7bShz/UTp8BjkkvGrsZ
iXEsoQSEGpp5utNoHa/tYvQIYQI2TZo/R2p0ipsGs87RbSbC3cQYFL6+yX+s2hZ2bQIq7CfGC2Pj
Dm1yBUXuliDRfMyG4RnBSxyN1PlDZ0v0FY6m8j7LK0ILCkQAtVvBbRu36lNHYnlIgvS3G9T62qpT
E310BSmQXnaEWYlp7AS4Vkr5M++6qOCzog8h1Q5Laj7GDXuISBaiOS/STVipYQ6ZHGNuDARgHTWe
Bs7Zk2+5xA0UuQDb8XGnOZMffFmRBRjh0+5mbhLvCgp6+sN2q2xLV7MbLmVZrLxUzLvJL3+TtGdD
ozpxlTPRXilaSjZTD5U8juVn4Xh9RN3FtOKGiZvZwtEQG4R4tTm0lJka86bNnAWxmBXQ8ZC3oY1e
cGdYFvOgLWyOaUcEskotP0W8zKCw/GyKZi0N0jV4N+ZNEZjtJmh1u4+EPaULJ9ygm0T9WuqxfwTe
SjhI1EIvbv6zagYIxHOFZQNVK2+UDtU3HOyFVnKpE060gQksMCnDzEf8lZybeStvntZamn/aoF7u
LKud14qM7GbCpNIjAtTKRwhiJT0PJal0PvcvVZfDHt8mUm0z8zZTW7tb0BDlvim8gABXSXh1Z/9Q
P9ZvjQuRu07xvlregoCOdDigrXTa0UzXrbRhVFukKd1xhDazA7Uvr9VkVLu2H2DdxjNGLIrgo8xF
0q0Gy35qEccenb4F08bZfxj0vFIJHRRIIZnZ4AIWRP94vKqK9SUD/h5lQ4XPG9I4C3vsRxwzeHvX
quWzjy+KQMHVjzofAbZN6lJvTgjszi1uPlm0N4ZIerasHJY1Nrhre6rECjIP9jhP5Q/ZzCcgVe7t
6ZkRKc9OC4AGQ6QL0ay+lV1vW2u/Svznpvf6LJxm+Ns+JrzrNh6X24JoIypqz/69kEiAa4mRemLj
GnePw4yIwNcn91eCVnhnwPpGoUZpij95IGoTMW1Sx32t1OhHgw5wwg6037al6xsIMBZsqBiIF21g
kOZok34MEhY8EOjlVWIr92qudGNVVwFYsQIQP19v2QCxPZ8K9e5BlwZ1LLU0Pyrwba2kx6tli8B+
JjNuxwU1TujYEhJi2v2mpuDdyZ2hgudciHWzBL/GWKTrEjd1WJgs1l2HYaWvwUHqqtNv2PpCQgQZ
E+Vt42zmnBnKV918OwDrwxIDeXbMkvmevVNwP5saaphMTGuljelK6jwg2hyAwkLy5NhpQX0Re7Rc
2H51Lc+bEMdUwRp/pr7XdN9dWyCbD5XvLWGAQuSh8NnDMwuxq5u1QUY+b9993VViHdPRQInP4DES
XOtBwrHSQ/aYIFPbihY1UIWRTxXepjdA1g7YBSPUmc1zNk0UajCR45JOfyfJ3EdDj1RajL6xoi2p
2AB8lNtMqmFbDa6xHjNagaU5YSAepvpmMNsUaHtX/xZVnL4iMk6uWCi9p6rp873mmOf9eWOHMIUJ
2ZM4hgnbsl1cVLWH+DXfVEGB+rjAgmjh9LuJuep20ge8zrnXrAyfusf4zCOrFYYCeovGOw5lufmV
0HbdYC6/5sZyV4AUOa2tg+WUzpz3DLL8WRapducWg7au28p98pcy3tXE21cN6d7QX9g9TCVISH9a
CDgsP93YGU1RdMc6j2UNrncp7PhuaGW7GhwaHkoiE8L6QqQIzwzrHgsQFH0KmvZJswCVnJ3haS6y
ZGsAhtsM9tCu3WZ8HW2XPjrIhBwbej4nk16361mgkHCl6irmDCFMZ8/De8uRqmqkf93pSh77CYlE
7+KlJKpMht1sUGMgS7vjvZBya2B3RZM5pK9myW2SnoMiJvdsYAbqR5zCPmQZKN+weXYbicOnHexb
c5iD7TSLYgX+K7vp6L8LvWo0T9jUT0jDdBeC9WQf9EqoDsCjjqkGLqfY9I3/7FaeAaMxffUhQJp6
1qPoWT7Zcr0WIn7Lu6L8DU4biJryVqk36Ss1KextLmw6HCjTDz3GDu/T973OYRdGlglxv2ede+T4
GQcUmZtNl9b5uhLTQBfQkB5nR6PvSGMoJ27frBns77Mp8pAkhcOYCj5j0F/kxjApGj0bV2V16YHM
1l1O2d2ZtCfXOEkQYJk95qmCqGitBOyKQhXOY2u25qGSzFa2HHfz1Kh7Y5m0TZF+1DobUJ8aym1u
zyf2Q96OnfYQeWcekSqql0wkt3Y58Ca3UICBzU8vfad7v7Afm4wKVfv3OUfNV2ammffCTmmotFT5
jOfEPsV9i33SaoAfQ2JcY22nrD1Hk0mmxEDaxo640mFidnrw2qnlxhL2VWxzcO/HRYXc2URcVMHL
jUWerka4LE8l+YVrndD0V6aQLmGIyHZDPwdhj9E2r7In7hnYNLv+VfRGQ/4oUOuxRNY8V/3z3PsP
BGQn4AHskw3zPQ2Kx76U2Z7qXS/CkCLRoDoYL5aYpWYaSTvM1g3blD5ksFyjNY3iMZMoBpdiD+y7
MkJP97JrlWrdUaOJhwSDnE594c8/kK2dg4zWiHrURxjW2lVTORhXgmOgMjvMpebhqokV/w/4x0XN
iARc8PCwssluB0o8G4EA9+4f+8K01rgCXl3HebJtZ3q2eF13qVG1R7cU7iO5/XSjSdFv3R5Ub1vG
Po/TWcVKbavOL3+pRGEqbr0RnqmlVwfhFkDAZa/v7MpyIzYDeFhnF9bvKKk3CZ2SGuyxxsaCIkmX
vr+2ZAq1HSLKQcNduRvZwKOoT1FJAm9c6SKwdyUsf7RGpbMBSoqxF6DuuiAOWrma5gHItOfIaKby
pRGBe1AmB7xKoInIZHazmN0cevDy9tSNHPT67D/rBOhxY9zAWp2PAC+1O1D32ZOVcdd50sGVb6IS
VEFPFKCZt55vsEl0HIaXXwIAk2weiQZ+On1FKruyu+jsImfeclcNi+d1s9hXKq6OnpEa+Cwaqink
0KJhAi8YW/P7MOciKmuCFMfD1V1NZbHV7HwgAlh+uue0E+V9D16rgqjuAQh6PnxpDpJS+BrtT6Nt
XjVxrkPU05thoraP842FtKhxNxXllWnFAAkS63kpPTgtdQB+1zs2I91BZqeObduikuE1CSFXH7sK
zn4eDN06H4yfFktbM9WgyEtUIfqgsTdQPwbSJxYxqDHFd7YTsEtfynmnl236gmFDowRCituaDQWU
yMq8giLnYAH03cgNgjNPXRy8xTy4HYe4prFtcCMapDk9o3kSjemfsKsgzIGdfGgCfN+ayT5vwm/L
scLAsuzrq9x11UZ3g30qoA8LLCSods6yAwfAOhWl2U9DYSmq9SfeCJZALU1xAPVeaJj6buzBYgGp
IdbbuRApFz1576z40BTVDV6tLCy1CQrwXbe4MBanbSrShvOIkfIOR0tWvuO2G9s2dzCMS9jmQbg0
8hz3vVIPDBlYBisoxQd9Lu+HJT74vobaVYDdbwgz74p8WTdWcNWzwPW9v5kpBk7kMoBolTifyvY2
q61jq0noj6V64rT0BEznyoinu67j6UsbD5ORO3ZUFsu4G4bxlFD7FFZZqlazk8pTngfVZpyW4cFP
XFLg6fKaSLPepNp7W2fvi0Ui3wZvcHYMkDjMgaZyhJdufK9FtlAuh2oehp0QmNXSjFdFEKahXQuK
+lmp7LHgkKvtvafCRuXVAd2fNPnm5c1n0hWUTrNYxLIwzm2Yx5SFHlmXca3J5J4zlWgplzsThuje
NHED9CanZ0sDc94vxfOkqd/ZYO0gloMqDTCm2+096YJ8m7mjjz9MijCZhiN7umMx6j0KPGM3Ufga
5XksIq8L8msx6dqNJ/j4xris7Uy/aihdZuopc2ytInhYel1QOMQ9A5tM5hNQx9LbRdQ0DhhT9eCo
WUYqjeFEBeUqwA1ljaLepXlCOaxZYqXNZRHKQvUvDfKWtS1icAadOOaNvoPt/koblb4eDcIkYjwF
AbMLoqGISTzN03VdU61rTB+t3e8IJDXI5yUGmeyn2wZ4BXqhSHy1O3+SW1mnb1mTHtmfXzkza3/c
i/oxNqyrxvvlOOZLpbcHS09W7XRLaLDKU5IhbpCnV1nWUwZMLp59zaiPiEFkl75IV/7skE4S6uab
1kpfx7j3ruzJHw5+T5LPTBrrGtnVPclbJ6RG/TEnpR6243Lo+ranJJW+Z80Ytcj0xrfUZHZprP46
x12PzOJkz9Whq5I3kp0Vcrj3QFbkvmBQUyffhIBVj3rDlrpNDWMvWvOsxESo18LzTmPFgYF5CxEU
Km+LVJO5Kds3iuaMYHkpA71Dz1pvZypZJCCrSHF4Fnl23fCemfZhwdqKpRmKCc6VkzGyr538H0z3
17H1OXZYq6mjJtpTS389eTCe7WL6TOxA4aBkipht7XduaTvDdJs9TSl7tjxyT2lXxtmKKj7GuCq0
w2DMvrOlHyYjc70kXruiEKzgCBtLOIG8pUK26U+1FpBb9nwrYcr0poDiNa/90ZnjWQ4zn481rTth
Dk9YonnQ4JU5NfCMXWXUNsGKNlDKUwdkZAdcBTkd61qjbuaWLXrZEEGw3c8fSeh/aoVW7zTaSBtw
9asir/Ffs/1FABjmKX2ZQtedtTW4b+TC3ZVZG7+7Irh3qRc0JDS4RBR9RD6zWVtxVW6b+CMdJnY8
qlohTejIPOYvs5H6kV2UuFyOFIzrkY5RMu8YswikktDDiqVxpjUU9aci/tNNoGZebDREspKiuFnn
qEe3Nxo16ihhkM057lWBEr1K2FzhOivoySmvBm7RMKvI01MY0zqGJH6Vdl58m4X+cF7OzGa6Unor
byd3uqc3Zi2sfuvZ6sULUi+UXh/8Au251V0WvJiNEIfgP5PSgK0+zp9Z3oU6xoufuo+NpO3oUJth
n2nFyW+Te71hy11b0uMUEvWVG28Gv8rWc5ztIA4jQC6luHZSM9sGZv88dq0Xza685lATccXEuYg1
QDKJCajJznxUBdVvirV1OeufEiSyqZG9keoiN+aKHBQeJ2tKNatOw+BQoWF3XTEz95QP2pQ/6o7F
/eluLIeKiLj+0fN+Rl3TP/rICNZCqoX20uVHYwQf+HZ+mEH3waHistZ8s44MOckVC4wbIXR6UIt5
BO1v2K1HmtTJdjZl1Ec15kW4JD1CJBnYTxPB+trqxMEAh7eSPqcYmWY195DfnVXdV7sy7dk6CYx+
0iQlHiMzCDWjKX6lU+tEdaG/1IPWr5AI2ODSyzJyFqrRGosFyjNlfa8EG6eEvRp7ybl9YRd4H4ON
2uLyoKbTm3Jmpdne+bHWRqk31JFuG/nOVcOzU2ndjR6n8XrxDWpP0YZs0imfHgq7yZ/xbpIYtkX3
4Huk4oRIxmuO+ty1Nvnug6cG766u1Fsj7Jn4wzcgHIhqOU1Vj1CARfOh1FL9kZXAuvcS3L4BziH8
qBOInxZotqkIUVzhverL0Gy9spPca+byWB+t+6aWIzRrQlUQ5YjIae1Rx5ol8Ihul/LBbq4erbmy
146T3Vc+LkUNAm3IrkSuFkMFd6O7+FdmI5lJQE+FqZ2+07sqtyVBMmT6EXaBwbkVJQfmlkOFmbNm
LL1LUz7iW8UsaFjDXdE6SNUnmYeBAtAnKpLfiH21XuuuB0KDK7f20kijUWFXaXG+yg2FoKivp90y
VpvF4O2dRaat3dZKXpmx8VGq7gcScQejEXYa+sE0wOFOZa51N2mujLy299pkmmuERnMEeeGqKM0u
gpId3BRJYJIJjBVdJvTKPQrDlkfTXFKAJGAovXy+w7/DsX+u02FnGRlYRidjoYyB5BWZdUslwnQn
Gu1cbqP/tnqeF5oK69G2ZLFytJ6TxlYtq6nUXpqJs4GxL1p2E5zKj0H84Lk2abuBibOOGB7YGtP/
oe68diQ30jZ9K4s5p0AyyAgS+GcPkunL+646IcrSexMkr36flLT/dvcI6hWwJwvMaNCjrspkJhnx
xWuHdF6DLxgPxGQALE2YmrmBUqbDzqUk2h6avTWCGYAuSnedeN5yNsV8iOPstoco1NzJyvMje011
FzRD5yT3ZdbNx8o16nWuXX2t1QlycLSiqzkvGaSohdQDUZjL3PkUZ+l70AWSteHNHdbzcNjTqORf
TosXnds9TSnhlCMg0LrdjUlD8SdF07QduARj1SIJL6Z+Sg9ySsRrkzjLeiHn/TyhmrmlOxYSi54D
NgU3jnd9wlEkg1TbQfMKvrO6cM4SJ0yAYUOPuhdZfISdQxbQWFgMiAhHbCThixm+0TyVHaTv2oe+
6ZaDtgfnnPxoqm5imRbvmsfqir9MM0TcmMujHHvimvKeZjLZmbeq6vMXJ7PFkZJ0TqdxWD85nhZv
8GMS0QuFwSnUXYCei70CxNRZJ8scX4B8RsEURfZl6bX+yhVmAYIsAVMTLK/ndjlRljVQ1lonCr9c
1nWHdsiB8+bR20E7i6e2MK3rkS/lYPdlf9Yy3dxnTPK3fpO2H9FozxT+ETe+NguzP/FsCPAtNC1J
j1bG0o2xXowhvp4Azb4cIy521gLcSsddpceAdneA7zz0y3WVZjn5MI0Bkt9T7ptQsHSBnpoerwEd
wsqiaPi4jFl6SV/j8iGWsucZaYnvHOvhtTUbzhdV6e+z2WRlpLljR7y688ldT7lDRPkEgkXvdhn7
LqCx/pTgTyDUDB7tus8RBdUXbeuV22xcOOJbFfm6KyhZB19W1U/xblYx70HHslvTVNeeazHF130Z
Weeqi4x1kahqk9K2SistbB1gqLdruE7EOEIheGsm73VwZAFsDHCdDJQYBYoWbQOA2rZfpJxoi/LK
av4Mc8SgEIXwpFEZvY6G0gfTFOpeNXnakSnj6LVtdxN8DQsvDDQYH2iANKmqcnxgwMprvlLuXCst
u8tU8WWig3O8Vxea9QY+tHy1E6m/Kn8Ev05DADbbc6/7VrHQN1P0NUknu036Qq3VIKD9wlAfKQdV
AZ0PMDmWSLeFw5gbsd2f506H5WbWZ7kU7SGXDlqJKZPN01Kx+fj5WxypqDshN/nesBsd6KYlj9V3
wn1GP6lG1k4191yBKhkYBSrtYW334kt4scesZuekg427xAzvcj+tH5Z2pl4wAtWoNkVXyHcnom2q
M/jt1CXkR99mHU4pwt7aVmad07BqBtTq9WjN0O2EoN2vpuFHly6ZQauInlLQbhoEoX3V1SAcgk2a
lj69tmlpwlwSFsZ4cT+pLxgxtQG2pCklnr5Hrau2GNQiHfXZqoY6ua4Q422Hzo7vuq5GGJAYSATo
6gCmK1nvT3LtbUd/0laMvCdjiKpDjUt1HXuuvTGyhvO6qsRZ6YXxa5rBRJpx/hRVpbGigYdSQqLA
3GTdWGXzoiJZPWk+mI1yJ7YIXMXEqSH8mUfENKvEKLNdE3evOqM/r3Pal8RT0w7HdHedNbqj99q3
9zZ5lZe5I8Wjyvpu7yRzARUnwKemmnG/c2cOOa21NSv68tSYo+9wcx0US41Gjaol3goTbVPNL7b7
e7OsDrdQOR7nZ09tVEpnQZlaGRp8SOOFroat7xmQxtrvL7olkxjuIYiikOBlS4t+1cDefFD0PoJH
Uxo1IPdZJTlOloXSkp0IJ9AuM8ouIuXS6dwLEe1s4XBnJqW7lp3/6CYejwObdP4ci7a9qibvXfZm
e27riJWhOzXEU1n5wMI/bmIJ8Nnfm0Q/3TlzDV7QVuIQDnQ0OLHKzmaAsvPShjrvy9EIQHu+ikIW
xE/1xbnWacOMm5LEqXV/p1FlQq67+tGdwhSW04TkIBgcG3IGWiPKqrtY7GxeWyHVpKQYZVuZE75n
k0d15TotxR+mOlD5Na05thX7qejM58wLx+McazhlhWKJlgrzIW0N9JtZfctMVtNxTW16FMbGlXY7
mmtRlq7RpVmc/vIMrhEJbBL2yYoYSw7XUcflpwg5KSt5GSK9IAOSgmejLTcqrqpN77Uc2urav0Tq
n257xUhtQHEHocw/Yq/2dqMPchXHZrEX9BPt2ZG7M8leVEG3aftsrDSdsfSI3yb2TB9pNYU7YYTf
wrC3d1OcGedTPNivYdPyx6afzzM1uocYc/aOHvb4kLVVu6urMbrNJsCB1ahd4zJpRh04oxjfezok
K67NufNpSiVleFxQ1cRJvVPhApffju+eGJAOc+S/pilkrqGXPevcjVQazC60VCMs5+gg8anXRTe0
r1kVTnyFA4cJmnzfs8Eqz6jOktekcyLHz4xvVK/n530DN2k7drFpQlAnQ409nTlC74D+5sslNYZ1
VJRl0C/98k1EsVrHhRKBcObujlrx9p7+j3arW+EcCOK015oN4jnR5RadG2311Qh+EgdOgtTCMIdb
0HSw8E44NBW1zVU4WdkmsaUdrWC1+d1V1QZ9EbMmWjZt0ZCRkHYbZ0zGbU1VF+KhA2z4WntzTOtR
Vx6pHefT0uZ4P+ZzszHGOblPFqRiKrKHdw+gCuRtaY/NXLsbNVPUBbIBDcEgUa3cyXnkR7ujy8ZL
Pav9HqOd5PPsx50Mk/x1IQ3vQTtZv2VhCM/bYYzPSkSfxEwIfyMXzA6zlfWvFuKKF8PpPMmT04Xr
YjQfB65qx6fr3IZR1d750mviVd0OyaaplmYdTtT7TkazmamlObNGAsbs3p7vsEfOJMc5Yq3mvLxp
rRoBVFajhLcbL72KfM/dE4LGAN5awxH1wnS7nKqI02nu16Pd+BcdzNQT52WOmTHtLu/GRHl3ENYc
hmoY3b0/2P15ao3zFcfoByWKeUeEKh3iVjQ055GlH+qFw63dLE0wCu91TFz7jM6a6FRrvJphHzP4
SLSQeAxvSc55cdPq3QujFDwgAWQlogHsQtb6y7QX+J+MZlQW1bJfc2ClIjjmoEFGn/lmq1DsispN
D07t1xja4A3DlR1Fgl7czqYIrij4v/O8MvYzFap7T0hFc2j5YugZ5edCMt1e+gnlqcmMLsrD36hq
GvHasi4hYd0bkcnk2goraC6VtDdzt0z3iSKaroayw2gHbR4Xmd5lqfGST14aoMRy924Nf5KdEiN3
ZCVGZ7lHdTHMqFiLiMWBqNGxuUS1/DAb1JG3Tp0fStIyg5GuSPrl3WcX/cpZUozim+uhSUnjMd76
U/go8+ktIbJvnRWFs0EVgQWw4pZqQxHeVpm3N91LTR90LJP6xZBFctl4bXnrtpKN0mvXKFisJTFw
C8YLyfRo3SMIjJXMjaslrykud8RbzYIcsLt/pdRA9u4uam5M0fWXNoWnlxJP4jLIaBNSk7Xxoti/
MPP5jQLscm3VI4hvl3rsXUPJbgt4lxeKc05ZCO/db8hfo2ocSVW8OHIzC7PbTklDGh9gxaZ3kX52
Pho8/FXfRioEA44ARO2YoTLWSH3lHU307RVll/F1gwzimbqm5cueq/LeNlFjqH6wblF3ZCxEQwno
bqiVEY3pk2t0mD1R+1FbibRxjdQebaZh78PBqI+GzzGQVm07v+nzCUERwG0D9xeq5s23ccWi2ak3
NUqsvQUPizo7ISKbSiVEwbkVoH5l+9CVs5txpMJzGfV1DD53mHw72c+UO8LwWN05aeCvHsLcYCii
6ZDn2qaPcAjh3qNI3w0I73YovtixdB7SFD2P941Z5WtG+3lfh2kUWADu53FiRgHaCWCfkVOOhFRZ
/R5NGxpgE1bb5wfLtJiU+xC4TVkGYGK2GP6VnhjHdZT6Ox+13UcD08qhfEHuZI/ZphuT8rGRToUA
sQURCQbq49aubOwd5gHTO4u9DBIv54Rxkc0dvQ/4LBM0N9K9SVTPZkm0Q8+Z4qsDzL8cnDRJ15Ec
vS9VegjVBtQ7IbzoLiwWeWliwGGgSso7faqYxyYHNtmn85uPIPVYGbgI6wwQcXRx4YTpmD6MyKeA
pUZ91rc1cojQr+SWfkS9sugE4kIQ/hqz3150CFYB5FNEB1GubpVZICwxRnuVTmj6GFXMXW0334Ag
qWOrKLNdIpTjSzx+ECVSvPnm1F9yEg8fCtCtnd8s1bFasokNLeFoUnOHtomc95yL7MASRXv0hzJZ
DxyPHpdkobWhG3s2IosMzVhS7F5l3XFsNR4AlaLomGx33Hm0tF6WYem/jiPYXiu7cKOKqd3HGeNM
NVYTnRXwHMdFj/Yep8bI9CoZaHwOavGMiHLKoiUFJPaa59Z1ls3EYriSaTKdqwR/IiORjPcu8wM9
CXCcwqKHlFK2/rO3jSkJnK6qvgFaF7dTh/ijSmiGbEg92igB47tYFH715aDPpwE1JVmiWGUKTian
Ni+YsFzeKiu+i80m3JllCitXWM/IaYY0yNgNPdGGe4Sy1a7UoXXoa4WOy4lEuqoi6dwJquPOZ3Rz
3PxtFjQ8SCA89AJq6vkwVknwfIPqX01y8BNPeXoZOqhPOSoXj71P0MDK1nIGxfG6eOMPQl9RLB+9
RPz7IPVGzsYpu2dVh6R3zMlwtApKNTuSgTe1H9Fiqznt5y7YRkQgG0FWLLqg9ncuivY1sZmwiVHS
vHU0ZXAgSPU+Qq8dWMY8nI0WLXZNorND6XvdNln86Uu5Ic+Czxa6Y/+pg4q9HIpVU6JhdCNWlC5d
og0uHBbmLskBbKL5iUZCFYASvy/mMGxGgb7SFNEcB8S1G3tHNi80zENeIjPaIN+xGTvzSGMNoXYD
tBRnh2qmD+0u9SrKIEEHNcbrVCfxruEJvDTTBZPRYPbfII7zTZVhBF04sh7M2ZPHvPZS9ARh+ZJl
+fNomcCdMYuIo/ByhNX8bBjVgiPGcZGEd0ZQI+i9zTAu4JzPeZRnV7kZGhI6amQ08Dg4FAr+7m78
R51p91XBf/7r9DPvVT3jQYr7//lfP/xp91ldvhaf3c9/6YefoYvtz9ddv/avP/xhU4JFzTc0lMy3
n92Q//H7o8/q9Df/b//l//j8/bfcz/Xnv/+FgrnsT78tSqryh9azU3TTfxcynX7/nz93uoB//+t8
mD6Ltwo/1X/80B9VafI3isgcadKTxilFoIX431Vp7m9KOC7R/r5vC2XCWP93VZpr/mZ5ZMQrMDIX
PNjnPfxZleb4v5HDxO/yFf2HtkUy9+8fLhd//Yep8o8Ou//z5+/bkIR7cuj+8fcOH//+lzIt9BYO
XfTC9hQ56OZPJkwG45hOvQg1fNf3QLfTvOmLCCNWlbfvDWemYKp1sWcHtm5mP6RLsjGQd5gponcL
m8dIyMymw4mGV9+zd9LyvUc21ze3W/odPJnGlhaJlR/1r0khX2sVPmLmeF4mBIKNUFvPTb6ELe/N
uUQISUgySRDARXZLlUKPsCp2/aOao1tleB+Og367g6g7TEujTkJ8Bb05yQD/tHFW+jNUXxy+NZOv
n3uLhHg6DpO7SSNfqSNS51AHq4vewvMt5QzBHpk4rQqbaKKekXequ5piz27ZehEZlnFVOFdmaPr7
UOrpHHEM6ELcpeuuL3dKzA9eGdJkyImJc+tNHAqSgk3eJY5EkP7UnbPjABwDg6ZkUAzWC216N3ac
TruxbN5VfEJ0elofi67aTFZ45sWMvCGtr9uyKt7cRKPe731w8RbABGw8JOJDLltzEZybq7zBtkhV
9lJFQ1Cd4puk9F51z9l/1NRipzLuj9NURGdkzL3UHWjJpFoklmY6FeuwVe6eY197FlOOyRQC2xZp
9YB9b1yVRjFf5DN98DXKMYxMNspYo2X4zyGNaJ+mxsDCB9w2l5pFE7kKE04yz3qN9BCsi4Nnt/jU
wJayWNmJfZG7WGKXquWAntBP2Uxw1G7dPorZVivavD3+0Q+QvA3iGJKqaWGZA3NwH+VQ3Ztk/gce
GnaSLsbHuu77bWbNF6gyLAQ+03Bph2gpWlqOAz5pRKDxDLhizHsEw4jtOamsYmt86sFH147d3NFG
Ea7mbrzoHeYrNGXVxmwZoxNKfutSbN3TO0i9/DWsQzotOWQ3EFepVSRB08SXC/64dRdSazrDEQ0N
qGVeV9vaMZ8HidQ0wyViFXGxZiU4w8G2rE4izVXpW2/tyDEuL5crsM+HhfkcaRjHvglxVuc+5Y2B
fCOU03Z2vWbTj1AiVT21QWuX9qYQQ3uva5NDUKzQMzsfEfrvoCr1EyUGOGEq0zjEHVav3Eu7jd8O
z9Ax93U8hXeu0Yz7JErFRsTxzhNQuLNjH+3OQxbulSsjrOWhahRDLVdpbamrLTd+7rSrrp463IqW
j5K5fe4Utg0ND0OEowr3TLcR4S/j0RyHCQ2bOCD18vb+LHa1W6a7kfvryezbN6Tr2drCt7euTl9C
FAu9lUYzb5PRezGH6B0p1sMoaEqdZDSvvdwsYULg4mBgfGQ8HF9jxfuks+0SFQdzn3PS9HYKipd8
htGuF+CXqD4i6Fuo0JXYJlxccoDY46qykhfWhDiIPb7XeLLNtSWzp9Zr823iZNZadfpOUOucJHrT
L/Wy9jAPQYG1+TqMUdZC1OcH1kZ7x+ilgsrFgkJOdzyuJXk/KB77S7ddiEm3HWASD+UJvbRolYdk
29Sg5ZEyBZ9a5tzOMEb3qiy9dcZBAYFTToHYwuq/tpBpF6I/dKnd8qhJTAv5SZ+NRBFJUXJj2uLM
LjWrCoXoQfnqkKl020T5IYQjY/RAPcBwTvTCYqqVtvtLP5rfkHxnOyKupBe4YfgRR4lgyeC/iXrw
/XQIokZz+0VhD8m1PAyleuNcf56PCOYb5j30P42gna55ysFj1zik9mXmR0TYmG80TotdTsBygKwB
MCLl6Wz7aYWzcD5LleFCl49oGkPej9VP0Z6u58+sHRBl5xnVamK8mOzpo5qpEkqTHElMVx0E0MxG
hdr7I/Dj//VMcpG8t1VXffU/DyX/304u4m8nl7PX5TWLu/71x3Hn9EN/TC6e+k1YrrQ907UQJHun
8jn92fX//pcjf3N8nCXKkZ4tLXWKUvmz5NV1GU9skx9yXOk6P0wu5m+u9CQkDpY26XiO808mF97W
93OL5fqe7VqO6TEJCcf8OUKrjFEh0ABOhTBGT7RJU5h9WjXyVQhNg0B0urovnUQn/6xVRP3xuqc3
r6SwFGPbj6kISQzVqUNz2XYSHY1J/uwW2Lne2zqXv4i7/mk0+/2lMK7YtuN5jkeS6o8vVSxszkOP
ZXfE63zMxfDoA8Ru7WVhk7aN6+/m1j9Hw+9HwR8jXP64MN+SuPQ8YQte9sdX0w3m87Sf5i0oMDZE
ZSGlMiFLEUwSeKu1DjhdWUEhq7u/f+G/uEwpXSZPUzDpWj/HFScarhlPMt+kR1BC3Enza5DFvEnS
xdrg261+EZPyV6/nS9ZMzxTwj6eb9/tcizafJeG+w7It4vwUYZmSAbCO2mW8kSBV/hZGrP9V6NCP
GRqKj9V0TeqQYZks7tqfwzeN1oF5bJXeut4p3KLu432Tpr9K0Dpl33w3y59eRWGlRKHoSIm+5RS0
8l1iB40SRlkyrJ4AWtpoRE6feFoj31gRMmH+Iljyr15M+MrhmGn57n/cL31sAYrLaNqaYZ3sZDw9
RDanbJHYz39/f/zFZ6cc07E9G4CXPI7TG/nuqmqRlmUCyLI1fHWV1W4LAehPv7gp/vJFHPe0orjc
/s5PxyDuNeV5He3noXDehYOAK1pC7xcP9F99ZA62ZpfTICuH+OlFRBzSA0ygzdby5LirlwU6ya/O
8yj5VVvl6R7+7k4Qrnlalk3Xowvb4+s5rZ7ffWYaBgkheJFtY3qznNWSmGF7K2Rq9TekbHbJfurt
GiRjCWH6Rpip+hFVYjjd/v1X99MifXobtu0KzqvC4aY3f1rBDMBbb4Hl2famzpZvhKI13ipO7K5C
fp159V6VsXiZkG/LX9ydP30A9mkt4XngqCwV/zwd4r//AKQ9ayjZPD8zN+XqV3WsP32Pv18WCzIs
D58ykqCflkp3mUXeLkO+DRMv382wtNs5xcTacnPd//NPkGWD/RcxOza103V+90U6MTETpW/iB4xx
aRlR176zlA+HMXQWGoKK4TZrvOEXFed/9bWdHmnaYQS4wM/J2GFqm0jomJCrxAKpHlTfP42IX8h8
7LGBTJBraM/HSnz+w4u1EcX6JpYTj5uF7f3Hiw1tsyozsy6IXIz6O0Mqcg/jsnzucmZf3Q3VdWnn
ztPfv+hPT75wbUuYtulKPLCWySzx44s62nYUx7Ni28yWd6N7j9lc6ESMq79/nf+4aU6vw/wjHZ8n
nyHox9eJk9DXHe5WYn+i8MLNRue6tpV7E0dEAf39S/38/fngOS5eaM/hs+QOPe2AP9w0WLjQlyOM
7oP+JflFnyDDwE9bKNY+x+bBshy+L8Jrfq5KFINDnISwnd0IPqM25ryUxzHOzGSt85OhP0XVh7yw
LSABVJXa2TovPQ12g36uXGkLBStNxQbDGgiZ8aBqapdWUxr535zedYxgjDtySWEsqpPz1ed8U7j4
scg5adRzhZLumKMCjQLhTROkmOgwP4oxIYFf9CqojbLYpxr7etBlrTgOS9u5F7m9GASS2AX8n5MI
BGCG1E8KzcXp8G/Ht5xu5Leso2wQ0Y5zaaW9+44uWX2Yo1ne5EY6wMp2vXpOMjfqAU0EWg7QfLLW
WpFFmDaKisoNXEyY8ENn6PZqGk7cSjVJPzAjtHqni/YvY9OWKkjnTF8tceuIrSJeoAbzPnnrsimp
9iJK8VAJq0+6tWMhJ97DCSIaMTJf3ecj2SSbyWsAvlwr4vNnfJ+cffm7PE35xvwm4Di+xbmgQn0u
rSJf+UUGCOZEdnNM2ThOKVC92wdyGKoa41WElkLpqPwWJWFX4E4185tGyZrsTZIMziIXxxGpZO4S
7sNeAuc13ompbAlngbExxnzYZ24DKcugU2HA1Kq7DzNaH8rEs0g4mgnAX+W0CArEazKd9sQBeCaM
YU+5mUCPyoBS5AcVGVBHDZVq2VbnXv0RFu5y5SaLSaLK3HJCNrI6v6ghPcQ1AiBNaDFRBQHppFV/
PiRLObGvaIQ1em7Lck81lfWxJLLqUKqgnZlmW7zYVqIh2WIP+iDi+1DrfiyJPY56o63XEBLYsFBU
ooDKXPxhkJ6jxlzGmbXaAqqJ2zHLWtyn2My+/DHFKJ2HXlkG8Zj1z6FKKgLTq6hOr9vUnM4aJ/eN
ncCAAErpTsUzU58ldsASabctKnbIfR6RnIPkJS7KlSM73uEkdAvFSuzASb4Qqh3ggLccIOhxj/QL
8SNVJmnhbqvGMHEQ0wQQpEUzvKNJsVCgQVGXAUZB+6yWdqy2tTVk4AbDYN7wdlIM8WZHm3oYDsLA
DNxYiBzlgpC+BfCNkKDV9SkjQnJ/lhaN2rYU8wsa1tpZAeioitx4MRGTlI12eDSSBkW5QUrBzkQu
SbOc5QJpRmldFFtA0Z6WewwCQLrW0kU3uAJChwQpECg+iTndZIypZ7gLTyk71UDoghe7OenBvgur
UnZmeQytmVtuGXw8X0uV9gZkl69ZU8DCUC9gyIHIx9E4rozBB2WM+64BeNVlFDLeO8ItiOonjCeY
nRoHyWL20VvbosFZF03uOjjbUSMHTY4xZ0dGVF/e+041eOuxznpv4wD5mdhnPUuv4xbB6CrOFUbh
clZL4Ip4eLIwFLsP2q3VY5JEJp5Pkc0fht+7NikkZu8cumUGZq29qSJZTCTdcWqU65JfU8nnEDlH
f4gIfY6CSsn2iUCbPFuPRqc/ktAtBVLeXOLWy8Q0BoYidQVr4kDojYY6vYqBH0+g2bI8EchmnJeN
SaKCW9qxB21WRhVKGTNyttosqj4oZZPv2nk24g0m+hl5hTScaOvX8fClx8mwAvjG7DK03aLeul2+
fNZNyV9zbOBYMnqtIfCqkvug7gRqfaX6+HX04+p2VAlKNAuxa7siIgYvSSbLiswm/IHzqnRki2Om
Rjm2q2WMNioKfWPcTBk6iVWJ299fSYuMjtVSK0IQO9Q8+8IDFt8YnHZzSGPbzIOM2ulDr3+/37qi
2ZL801eHKBtGe22j9oTXRSU7gBQXob2xYye8RrSZv4/ZhFh4Vvy1xkzRvDVLRrpqYji9YK/q3c/B
lIY6j1yX2x8+y/c3BCdJH4HjUo8bvhC67JO5TEgJakcMp7keQOkifC4uFr6ol3ur8TN3NzNic4OQ
AH1vWtxda6cerDuZp/YLkornQhnWXR1141Gi4kGwXnCTuyTVrQm7LS+MsU/ekHF8cFLQuBhC84qo
X9IME+xKYslPeV/MF7B3za2oWHvWVU4D9ZrBpX7+HfwgoCREo6FSDz+JzDr0QAwKxA/imT7LZ9TE
O3pHBtjsYjyG6BDPB4YxVoVqM7j+KzGLV51b+JuyKD5KAzcxzmoE/Ub/4Q7dcqft7AseacsOtheJ
d5c3Q0UYn/ltxngVm9k3lGx7p7Zv3aiqArM5lbV7aXpBFAdtlQvmXy8n8tKeiacymvMmbuez+WSW
qhKeq5ktLlCuUWIS648OxjouQe18aVdBPhbteYv76VH0fbx2iCVzTyFgJPaGK3xEVVCPyYB4C+NJ
q3CWArJ3x5Sq+NVQRlujXqglbIv4CgHbeK6J5ewopWDVo9/0lBlgujzw2FaaT5Lj6g/ZFcO0SVFO
3rfm2BwLBUvRFZztgtM5bNdJCx2a67vv3VKBOscm99gKHZh9Rz5gf+sUgik28ef7BO8/1G8NEJVy
Ibth1ObO8sv0ymmi5dHprBcy4dS5oE/xCuVQEgXgHsm3qIaQWVmll181yKsMpikNB6H73vloZAFw
YRVDaN63fhc7KR+I9B/0OJONh9Zzdm/lQGRFNvYPi4HNAT/rXe+ZiO67yb6lC9nFXRTOzUGOQt0q
yKavYezkOoLM3pjQ8+gOzDUkHYot1OZDICxsxpu2Ndu3kEE2JYywC+fAyybk7svYmhs3o4k0KPkf
Yy1Cbb+ITph0WlDKupKIcUgwIy9tVenu2pMW4Wr4VC8NuYi3FCJeP/bFrMUmoecYgdJQ5SkyrWb+
xFk9Hedp+axcNWwqbfQXIef/9Qjp9TRGZvKRJ7P72Y1ejz89Y6oY4upxsqRzM3mAIadHhNstNaU+
kuJYlwTbCfu5hrU4+Noxv6iafpmIL7qx8cvezf28ZzbKN5ZhGV8G6rXzyg+bk+v/W0xXz5PjnszU
Q09FqhnpVaYjTI0h/fWXOisPKZ7EQNFSftMgslmIGkGgqiO/gLjxvsaJ5BSqqhHUTKm9yXq1bDqV
QpUNBoqAQdvzfeY7ZHCUItoIByFmgqksMK0Y85nj4mOu8W1bJhrRTFvlrUz03jeXK8/A87lCEqqO
jVu1kCyhlJ9dPJfsoZVRtqvayIdXjf5+PCWM6E3kmFCGaE+2sxxJTdVmvk5ssdWhi/EI1o7cpCLH
vNaizCbQBAkCkxwpNe5EVv5S8MhaJC82qOjX4wDlkg2kMgZ1Z9pvjhPKwI+nx3CQ2V1ddQTVRbU/
HxtTE/wVmsRK6bB8FvA3972PkNVLSUCYs0lep0Mp7skhT27N1MYxDkqANjLpLeJ5GG2vkgVZBqoT
bqrC09m5w162Um09HIlmjXcoUfVaLvgbJmI0icbreeTm1HL3BkKZDJfAxhvHOeCa4+1EZAg67K5j
WOnRfnTqFJVWzpw8iqE8mlHXXTEBtoFbFB0SShc+MyyI/mKyNrpgJpniOiVa4tGpu0kQDpc0BJLI
HHlS3UzPyVJ5K28e53pT5Ozm22WxoytQ1gWToiCFb+WnI9ZYu5pZNRjwjppvCemsFRsBE2DNczSr
LUygD3Na5ohH9GLHxHZKI1yQHemYAwWxVTepyzS+xwPqvhdWNSZnBQEK4iDIpGwuyDnse5yVqI3P
ReHJBbHoUDGuWCWBjNxL3cZrKoYPL2OrSyrDundiAw+Zx1TL6YtygiBzkkUHqAeWYrskjcPvK1x7
PimBSAzhGshDTfsrhP8Vg2shycPRfjMcGtmhhve9Nr4nFKQabhoqY4kEND4J6HExiSNFEZ1vBt3g
GlshqoK3EfUPPgPOJ0mXA25SMsRuUZh0m4qStCvtpM8DYmcE/NlVYgxNIJPYYnNmJiNwkXrFQOMA
GbBL1fgCSLsYMDawIZP0wbS1miN/el6ygVQHsxPlbtJztp3YZPNgbttyNXqYJ4qG02uZGMaaZBoW
2v9F3Zk0Oa6k2fWv9FJa4JljBrYkSAYZjHnM2MAiIyMwOQB3DI7h1+uwqtpU1WZSq7WSdvUsszKZ
QQyf3+/ecwPkDuyakE1z+6ZZy7fMyrxTnqUgF9xyFzD0nGSuwptQUONjrGZ8CqwcRJ8HMI1UfZ3j
RYK7Z6quIVIWcEocZFH090ou6lyMXrXj5nHuu7oDIhSoQHv7TmTk3uOAX/f64NafsXZbfndlLEa6
tcwERr8iy+45TuElgjaxQZzRVwTrFjDakyzvSjJuHbShgxsu9hf+xOXVd6ucI4nD0ci3CADisF2u
XZ5PYYIKpPb8BF7ZAQiN19WOyMOyeSDjBwT0svllpb3JpBdzemTDe2QkDA9up4E7tH6bHYIyP3dl
9OWsAPkGJ77xmuWy1JXmQsWEknoVFtZbs6jhBYafuY3SSNznJCJJIVVA5tb5dzDr+k7Zfn3X6Xb+
w5X1is6Gq4PQVbsJVZifAXwGp1q7h0jk5pGtxTGcCrBNS5vxs8X9L452ky1AQNtfZDkv702AC7aM
XHYLtr0+pCHi0sZxV3FdZlHMWZuIpsdDcds0tfPG8FA8D3LEc9sFaOkb8GeZ2pVdKqdD3M/ZM3TX
GIDqYjLiimnFFctY/8GbkdhZM6gk4lnKJFUzYIT4HaWd3c2iSY9RF+j3SWmRb8t5aF4sSaL5sq51
tniT0icCXeaMiRz2YRzWYbBTNq7A3CWkHJjKerGbBaxnBYWt2Jq67pJpFO8e//0k26Cbt5M0n0tv
v6Avefuswuy+pG1JKs43SdF0drWZmCOBMshzYYiRtkBxmC3bcNasZaGXsXURz9agp29Ix8VVVqu3
3h8J6EdWCitDKNBoEFVhGDbMHN8q7niwuzmmUhKzs5pfRNeRp/BVukdibn6Ravfehix26T2kD2Cn
uzz6Hc5LSgbzkhbdrMPF76o6f9lnRkCECJtaAC/hmZxERfsN5bjYKDuzbmCARPUpMJn1oOXlzAAa
dPlFvOjSusIQcZuCmTIHVLWm3tXT4r8UFLNxnGC6+xBR5iVlvchvp9fVDUCp5XXyjXhybXUhL1mk
cFt/iCU5agATOABacxCWTbhsLZsI5koJKUINLhwfSuD3eb6SNgwbB5PgGJFDVeVqYXexCOjGax4y
fPLjwBzbDziSrLl36BfM+fa3dYEft3TBVOw9f3UdgiqGsN4yBsPrGGWM+nOrglPfh8Gbl1fkvfJR
B4YndjR2u34UPt9nNjdNYtZQ34RzBxaUC0TivZE14FKy7tZGkWUknt6OxecIOhzKJkite+p5QbK6
QNIEw5Ntl0kN/88kk72Kr6LnoZ7Eswpod5nQUDaSdO5zGQvJEKqEMyZAzkjWBBMm1h1Pj8zehQAr
Hqe5lMDJejBE21AZp95GUWj/WNEli7n2g024ow/1xfaT5rgjKinKTTObsme+Y/5KtPbaA9041SU/
fgH5yjBUPyn7W1Q0U0sYDohNNy1L0nO5LMG4LcuQp3pEid197K54OMD22feWiUtS13CHiFnpjqME
s9w8nOM5w59LBpiNGEovp0Gn5HBCaadHaoRMKNAOTRdnZ0qee4s3ru+oNYas7tQPsEHckfhm6s8G
omnu83M1PllWXuDroYWnTEyBiAWTe0dxfFlOa85WZWzsi4dZQgn0lpQ6kX7hMuHWgtDReUvWHCcc
Yf1uxew8Mj3a/rklSRMjQoXjQ8arigYhfrIq8XjUznAJQlkxg8rQutaApstd2MG423R52z1L2UNM
CGYLmSokCvzb2Ai3YOcKDh7ofgY925VU0GK8VneiFLw0W1XyRIIRSQZCF0gVSeXT6ceIZeqPwh01
D9DZ1GY7m9H/wcHnv+vYIxbeq5isty198miB1Y7+1nXFcuORn6LuqXf1XbiGQGxIiWe/+RODHyoa
GDVT02e/fGeIfnp3Xi9BmWbeuxYcim0ZYJk/LHGVc/Bb+sDbNOwcqTMvHK12bTCh2GYC5Q1XEKGz
fTyG7vsCQIWe1cAS/lWgm44ZcbGCMolBbi48JMcFaKO2h4sChqoBDiszO2Qtc4e5bI62VhTjg6MJ
Gzy+xheCWk2fYZR0TEXc9o2lOar1dqyPzagziFDMig85gRL3iO9HYusyeXPwU4yQ23XWatzYrVWF
92R6afC0ULYknPCWdVesi4vD28mh/kpQNB9hWPgv/JvjpyJaKkYsx82gdRdx153g9vHPiviMvDhD
VXnXeqorMgfV4L0LnXOqj0TkfAp/jYDvhtj0k34V1pM9R1GF/yYmAGBgJQx3Hb7oZmvzlL943tom
6R1PZF9A2bL0Ng0cMd1oU3HER4weSVU3KzbmifhvgCg/x/45Gkvb3ZagsdAhbUtCIapsl1Bajsx9
M/q1uPW9HOTVqgYLgj5jqkVVjihKvJ/bIJ2hL91nVZDJ4jruCQTy0gzDeMJwZ3ryVTA8WFHCran4
uQbb1Q9bK7tqW18SZzRKtst2ghvY3ke8jSfcUBiwn4HOcWZ3RIO2ItnpEEWJ10pATydUuGlchnu4
jXjhE9UJl7KEFh7km3AbiDMQXTN9yCptwu0YzzJNWEdiIwxQ9RTRTBGZpKr0yMjN05oI1GCLaNOV
Eu5vT3uvjdn1kneFmh+W6XVdMb/uUi2z+d0obUPZHaqoRHfkrJnkc4g+7VjUMO4Qcc1YY9tTIH09
zwQHPHBu+zZ45cQAAsKm4PovG+eYAzfLCQYAT79m7z7KnVa2aj95kYx4wKq2/WPsTBMgiAoOastk
sXNBEPa7vduTaNrOirH2UAV9BE+vq9zsDfGgS+GRRjXTbrvEEBBcQXDd5+ADsKhijY9OYDL9XXm9
sg4hSXF/p+bajX/RQcSSttJ2z4AFhJPsEv+i/BQ05fhWlugjW8vDg8/8NKZFYlnlUF9bC8ySk6lT
jx6F8HLcYs1Rc0NHWRoNiFe+9+z6Sl5+2JBzBuOLR+V1QbuhXwGySCrT+c1ZusG7ngxo6ENqz1Bj
PBqtDU+1PDxZvjuHu8KYECqriYPgfqza7BHVt+B5nM+9Ze2FSiE1+1mUxVxT49SQomhj3LEkQab3
tLFEdvZ84433HqJCdQjC1FrAenlY5HGuLp8g3AmCcSmJAM0Mg8DOy8rwp5zY6dCN0Lux2DNJ0Mg7
jybwEsN1Ik5jl+rwQQfgq3j/V8zYkx2waRdDSXlF6zaRtUPNLpqtTLO5vlIDLdYQHGrVXE1kA36Y
uwuPlwzJmodigsH3UTQZtNhM2WJOsHVgWK2seaBtRFec52nfCF35Bx+fXJh0FpKJiJjWBVSTQyi2
DIuwLbv5/ClamZ+SyF7WhZPE1HXb3NUq/8b4c8nDtm7/FKc5XHRqGUA9e1ULFK5trSfcfnZ7aJvA
zFDbsrA/OGDfCEiH81CCExAgu0ghlsUxmIYqAaJEv1Zvg6vY9NiV72tPeU/E50N8xKIe/8QZ7qLr
lcUZrDmYCPfKNRMvYFLITx6n4U/fyalKXvI1+3EFwZ+NX2XKeiSBHTwSAIcEuAx9HP9aXLLT9w07
IBoPHB2cyNro9RpfvcquzMIh8jzSHlLtJR1G8cGFVoDRGRvzRHRHlpF/p6tCPs1ZaOx97y5iYK7s
8tf4oglxmh6I0Jbp+AeRjCP42tFocJg7FJJ9apOovU3zMeMsz5Vm6NJYwTDkzep7256r+27FFH/L
IIYBue4J8pEGbaLqUIglmM6UePCKxypENaBbWMAGM86yOzvVHD8jzrLck7pMv5hdxuu65e26WSOZ
LWS5u9zs58zLnzId82qOG8EAaQ018ri2PPpBV8bTXaOz6kX3JcmS2Vkxb9ejIO4yAyNEzrERnytM
Z38U7SYQ2XPwOFsfb1bRJl6QWs01z9TKueVYzE5EoNUO3Og27uhhrn8EzKUcKmnsSy5Lwlf7zhGm
TnpWv/axWkop9/6oalLKwF4UvlSR1+ZKrZKPGqgsXP2z2+CQ35eDCee7yhKQquaWNsh9WBS6fWpG
G05oRyKU7ceSuljc46mDau002XvdRBdYTc2OGrZMaJvrtqk5Z4PtxqldOX4FfY0mPlqLer/8iOdV
2Umnm/ijhuNu7UQ1gA6GgyC4/qLcrSU3XVpMt5kdkKLlbsjF9VANiGwEtIJvfxU+8SD+u0xS0Y0w
ygaQYRsXPgx8wDysT8PCxjRxhTv/9uq1vGaNV7FB6ytxTbmB4pafZv1LQGXlBG0QrpkLp/zFFtyc
t3HO2ppQaLUQYvVY26RctMHORjoMk9jq16tikAGbfJisC6GJNbZ2Yw16/UxkkJEa701fgq02nUaV
yUEhQrZx68NKUqjclIsdDIfZZDRlISwj+09CcYTueSdCSIeg8uFMNftflh7o7Mg9CCksOC0BRE2u
L20utTjFVDRMJy/lBHpco5DxMIOL3e0ywBvRro9ySmnyPru4MUv0UdDmyH2zCAEDU30lgYgPQrFz
8qbe3pimAJkop+Zb9A42wxyfJUksnZdmQxJrpt9KlwDZ/YwRuYMdcE45QDOiLCPfmImipcVgPXto
qT5T9r5lcwtmCO2VOEHjLXQBEXq3tjzkxDt1X+3KA6RZs1PNovv3EmeQGtvYb1G0+uEygCHD1LtC
2YF9U/ByVHuspSvDKO/eRwcMQERpCKNbQslYExxI+eQxaQUe5rz9lTvdS0O97UaYUtu/KC9znruR
15EryNRfBasP34kyIGnxxlr9NhnKqh4eOyYcFmZpbX2vYMC8q4qPdJSNdl4ZSio/odKH9PBc+umL
1zpLlfCzvpxI14qHAzg1b9wOtBQsu6hylvSKqL+3JLKY7Zq2G9GiFkZ2kfdXFdfbW8juHRxMj4q0
w9MBnm2gTQmLPX0k1VMRhoAkKCp1oF4Xgb92+3UKfHnJk6TDg69FcYZSnKrz6EaIbauLnWajLaeY
r1GQ/I+mmu0hGSpXp0etyG/s9CRis6dZxg+e/LKL76DJmWknHa9/jKoSTnKopILhKZVNsYEkYc/e
OpieK1ss0yEXg++fOsuL0isLc2B8NeqJj8h4Q/af6Ymc3MgJmsi3vU7qrtJFyYfOOMrfGgkmIYmr
CUoJGxKXOqF0hD4/WrON5kq8oiU62oRn0DxdeAjHtNcfSle4MrY1SFl6JuCu9+8YAvoPMgQhrFBy
P/2+DC+Mu3XUBGnT0vvKdFY+r3x7M5w82OHe2Q+4Z3d2DyCaOuUVxGWwtEi6jNJ4Zfy0Hg+FQQo8
ki0NA3KCPhLQzl0muLZslsPfOvIoCxgIDYYb0ju0zdDR1H5m0AXaqwbDT7xdpBpJV/Am1SdiT+ji
K8gM/7RmuSc+UjvvbTrG/NFfkOxSN9x6atH9a7g6qMRnzD7zzFaSXMxrmNdMIoA+spkWGhKYvbed
wpoDmO0U9XSdrxSUbAy813E/Yvbvj2puHXOaK855u3Bc8+kq4J1manw2nvOd+jwokyl3K9iCRtrl
EbTHBKQmisovV05sRqFv+niI56ALrolldX+ghsouKbTkIEKkyA8fRsK4/hOxjAmwGEyBfMNeoPo2
GCRc9hEcxE7V5W8bKCQC4hwjwnSTnvQVHpURYsasO7iVjOgBVR7+dOrmzhkfJ8fMv9j95XIXeWAK
N70xGg1f5N5PX1WWdcstJV/62YiX3A+mj3AoAAdx+GKsNaP6jZeplJvJDTs4P75fPxiXeSAJPD2x
IAhXlSehQp/YpCm7s03h2PNP0JVpduA7Dvtjmflg35qZhfhNyYGd39jKlHfUYHsfjGEIDq3P2vWM
1snghNlGFxtu5vrdWSz+p8X2Ek90F4FHWIpiztlFdBoCYiWdEm4uP/DgvIRWGdGwIGzi1G5EARJW
sc7ZUECDOOrOhaFYJo57cJL1SHFapKtV77HzlePBan1P7kDcRe+aDpA+6WnfG7ZguCjkCizHbZip
L5VbCzCv8EpkGUASjmC86ArYSvEZO3VgJzSeSfuKoTl9R2nomQoqy153AX7CP4FfWyxMJ4LCtLul
dHBUdV/sA1xdn31t6+U+XxYGZ8tqROeAqvb1ciUhVqzXcOkqWD3RwDhhwRJgSwoRKDsvjlNfOEQh
lJZVph6S/aTa6wyN/cL8Md5jDJkfcKYXN9d8+2W8tfKM93aVTsOfgoRNt21tZtrNrJtVbWURqxpb
KsHqbVOgD24LwxQOU1WDK+XJzfkPcGxdX9PqxtzbOEWKR37k/33MV1NCAWrYZm6lM6o7ED0rDQLY
D6mD1JW0E7ucLjnlqdIgsLqIhX4sCFVPOY1qiYgknS0hJCXG6bF6C/uFKb+TPaSBvmStuS270rnJ
wNt9ZfzQXjBF+Osm9Sr5Y3t4Zfag31HqptnnK4NytFA41sTOHfZehGg+VkGkEDTVBktATy+bbwX3
s2ECTIjBTR8jegQtEExOj4MCRLppwWpnKOsuTEiffStBHQ489yZrgtuB5eUrlzGumKmcALdY2awz
UEewBjdoWWzxvCkTW6wCAwlx1qEcsYF53rvxQPdMRw8GI43EM7jR8L3eU07/LVVVuCMuC9P+Ljfj
MOMOq7jAnEHqfRF4y5fwHf8hdCv3l/Yl+5rSovB0EyOy3lXrDPY0y5pPJM3wWE1kWd8MDKrPKaDd
LkQEBQzeDh71iGIUiZKS9i4Irvldo7SFdjhycyXg6P0vy8NuA7hiLThyZnXw5ddLa913sTsA77bx
Ql15ZRoA0S8v5CS37vcSfxQWqNW0jGGLU9yA3EOp73k0AG6oLTs9jcVY6Y+gd8FGCQiYpMNUtUyb
sqVwYFtXaQ8UAXwQ2+PVEuHdXKW8xrOezwjWHX7wpm4xEZzZnIQryObeMgml0x33qmd0xRyv/JsI
KCUQ9iJkvMNUzJDRrUPx43ALG3gnoUsHUA2/cY+rK7KOHbl8vuO+QJ4Bi4Oe5MlFXJUcv4Em10hb
N/7MEshg2YsphQqdc16W8bRf4ty5b2tb/AAAHmIeqAvADyfr2xvf81aeBOu8/vh1Vb1YeJjNJejV
/+F1NmKnsEgwbAZvgqk8+DAk8RsMZfc8kjfA8tn7mfun82Spz+tFgv4pilIUXzrS1OnUdV6BCfJa
kJ+yjovf7EchfYzT2M7HNmMC3oTSYL3K43mBeLHoIanHqbzRuJ5gS5eiLV6cMciZDsCZrodQ5Znz
hb3AjLsCgW59408EZk+JGsectA2RPdmMGLldpwZfTkv5AoaVEfJiU6yRT32lHBY4B3UPgJR/B2Kg
8VXUQliF2QvLjTDjqfYzjhrkYTvtOlsMzjjUeg84yM7qwJJtEPhYwLG2ycetLxDv8SmkwZsK0hqk
jCCqf7YayS5WgPPfFTMujI3jdBTx1PZSV0eaK/P+OWKPeDNTSAoRAQoLZQ49D0Jo2zJigjKdsx+y
LG6TyA3xJFQoPe2tZ7cSEp5fECymKBrRA9I2XXLg6bFiUUNRaMpnidkiDy7o0wrJFyUt3UhQPekH
JTwrtZpxJrpXI1Tr3DHgkI8qeZHVX+VK39Sp7mw+lwWiJS9uFllcfLJ21c4q5WDWRmviZwbCg1VJ
5ewijuzRudZtmV3h0mubs5VF8ADYI4BkSUxqwY20xwHPIJNSRJRGBcKi3zeORBaRJbTC0eEg02S8
I4Fb8Njbs6crva0Z6BnwGSKspsVkgQer/8o9XQ4n5a6g7Tb9PFUTzYFz88UoYrp9NxMN1TOwt/2o
VvYIM9fHc22wigAbHxcUezCNn2JtMglqKI3D3YRZp76OrbyoccJNE+p/4M3Zw9JO3fReUNc43iyN
045XmP1ksWumNcVmiu1XOIelEv57CQPph7QtcxUg+3ROstaRl6Uk1ExMHngi6TTgddjxrLK0fFTc
ieXWwVI7JTONkv4ZJkX5xtU7dwdAs943hPUCzFQ/GIyZS98sNwRM4/iYlsAy9/wbCYlyv7dwOKh1
rcCTcMj8rOcs8pLVJRqzzbE/5+IC+2Tpb9WK10cB4jS79dwQrHtm0uENI9sFb15WrMM9bLbEPukN
uQTK+XZ5dZT1+Nsfa5hCNqi9AC9FHtCbrGnWPTVsvSOaJdk39Veroy4AoBmyTfiAK6VGlVg99ytF
9i13ovQ8gbzT8ANGychg2Sjeq5qdQ6OjeYsqvqqkFHi89l5ownf6KLAolDVmgL2mX89Dhw6UOflx
16tdmueAWXPVB5Ius8KKrtgmAJ3LhRb6d03CVu47WHrDceB7d+7qrDLlnQPbYf3NclN3r5Y9M5tw
slkgrYe5mO4Y4HW09/oCgogwgyGbXpuo37oLKiaAGA7fd1A+gNRJBB+RDG4QDqc6hQHx1nMN4KoO
TbZY7zYMWFYbOufiYauFm3GAVTgyfwVsjyuKaamR4cOu3hhbt6sbRTnTcUsjW8tRErVF11b1oJx0
KTh2uQg2raOs+q3vV0T1rdJZ/2mV7PTuK5W2/WvXYuM8x065EAGM1awkGwSviP4UHcBhcMI56rXN
8FSjKTuTB8IEYGXTPPRTa49vY0adYENUw7Nw0eBcHkhGZ5nqfg1tZKqaOaOOaGR1HUmh3spE4p+p
5Crqd8sZqMJMeH7Q4uk4qRqfuVph8W1TIeOBjjbQePWtR9JAwtaV2HesfFwyLD5ohSaJCwgFx7JS
dXZaJHHxw6JUh6DA1j360xZRW7yFtiQlD67JMg8rMBDMJmBrc/tunWiOxM/Rr+Ovdqhs50YJSL4J
lMxQrxdnN4Z2Bs6Mja2synVYrglIZ1V1DSuU1PmdiaVZI0zsVtrRIsBC46A8qg1vkcS69syC0b/0
WGB6uS7anPYp8s7465o6JqfOe8qh61RUoBD7ngKKgDooOsFihydxXJYuNFtFI6kEDoB5BNLbhlqM
mM5RgbdvIzjCfMlB4fIzFcfYTYxQex3DcWIeNPzC9QhWJqTTlDkuo73K8VnkpwfAr5k3H9KJ0VI9
xSWg9+FYkkTwmyu2Fk7dwbwqWu6fSuIxXK4jZePiX33TjQ9GiNFB+PFrGQ6vBmHkwk2uq1ItXwAt
OKrteRAFYjh5s8m5F6Z5QNOaLfzWWeLCMfPk3kgnByaQFktP12e9BNg2lUrjC+lP+2zvYf9kmmcd
CX8gVBCLAwvPbF4v1KuA9mBrmA+GQr/dBOQseEzTNC+7DQvJyO2P2Ln8+Z7aTsGD3fDZ4ic3KNLp
qmMLssIQ0hkipmxqbqypjw5D65avFGqwtAXUJR4md61/ChIs48YvJ/+bl5DxmB919BauoD/iSw3R
RmH+fS7HKD7Mwl67q9qxqg+bqrG3xvIpiOwbSAG1X/dlS39nzMvVDP4sofMvNomTogWZ1rCL/r/g
8PyfBdrv1HfzNHTf38PNp/qP0fdLxv7r3xk+/2/weFxa9ogj/a+JPE+fuGz+7eazG4rm3/7bvvts
vr7/+z/Def7xJ/w95E7p7l9x6BIid2z/b2FyQmd/T7lbgfuX7buuC1WNtDl5JiLT/4i529FftuOB
4BE2mWlfuOTy/gHo4ZcEgccogtATkvoN/0uAnn9Njfk+FDaCpw75aIc8vetfUtv/FOWq0FrwYwlk
8NV2rlpN622OdYk8SzH/JwE15xI//Z+h0b//XTF/E7O3EwHr/g/xO0odY3suYzcpOaNfhf2u7voK
WGjubWG+8qAPcfIbjpZdANIai1y+0J0bdXwSIBfeYfjhxoFPWa0xdjIy1KBPE69rziFTzX8ScfP+
NYL2tw+L4VSwBHWj0A8u2IJ//sE40RD2hi8vgcrxmlVrxbgQyTMvwBt2BQiFFOppFb2Ao7USuJcC
wNChxINy2cbw1rBcjjfEYjbajX7j3HwOu4Lo2EA3fajFZvZJezlRyXkQb0+FQQ3coRkOMFBPjseD
2LOU3Plowwn1AQMcQbZ0O/yHmiZS/iCfhvu97ZSnSJTXHcYEtyj+QB9+jpn9APt2QA3FtiCnvqGE
+eSj7e/+dtX/l7AX/7/d3HyX/7tb+/zZ9v98J//tt//9PrZF+FfA101GHOuE6/rckH+/jQEL/CVw
L3IzYnsJhM2V9I+72HH+8rl3IiALsY3vKSb7+e93sftXzI1AHjT8O//iv3QX24HzrzFTi+gutAyi
+Zfr+J9v4Dxrpm605FGvhMQCN884feFE+Gg8MJ7Aale8O95sHYvJGm8omfYARzarNseVXdu89Wfc
d5spW8ofH0497Nq60zdmiTF1U2dY0/HFCfFhZp1KeUbuUZiEBWZjsm54V4u0X4KiaHHENARGsChr
Wv6yepbNtstaeTs7XfgmVDedRFUGicscc6tLTdVDyrzHOmm8hAdVjAczbWHYbu14tV8VjRp76a+k
A2ZvLr9Son/EWhcFqdyenB/B2q8iXDWx015ZJ7F4H26kVUOon0nVbHVcTjeEnlni583UPFj0ZdPO
PrImjquqqa9rkNOXtlfu8Y2omv5sl3l3xIiD4bTA/p9EJUeAoEZ1ZOcWvS3RRDF3HgUW9EEORffE
cMYnScXgK7Yz/YHgBsUdiOm1WXSIdLeOb3OkbSwHbo2uFmmwteiK2XBk1DZqa6yW4gFpHDoV4XDc
EIFof8OTpQB7Crrh4LHekGTu+mCPRumRx8PlYCK7foTYjNzjs0SSK450ggdloK+qPh9vaTohe4FP
kek+U1gzi7rE8idwMj3SLDBweJv5/GFxrQqD5mqzZmIUFNdIimO3N8aoJ5Y9cbSxSZh96HGtb8ZM
Woc8LYIPjrQ08+ZDyeAMbysvG4vCHfnBOWDaijRWoBmy5ozOA+6VRmcO8EGBCX2OU1qrc6MS31TF
I3UE7OmjAUoSo/V8CUBGtr0fhZkP/TTSIjB6z1EY3zg59EzMvBUe/SW+r2lkSLI49+keoxozmKJe
bLNAD89uuxIUASJ0xrceXWEM8l4LOrqIgfTzZ0l69ybm8HDvTJfCcBi7p4Ez4TnqOwiUUXQdUBd7
o1FeX/uuLL80YyNOCmWnidvr+oyKbv0J8WDtLM+bFjycNSsX1yVMkAkrPi0DthWKr6LfMkdo24xd
U9ypvC4OmO3mpEW9MFgKVUp4bMSPG9KtF4yMrMtKCwiVRXxdTmzFkNo6zJ+r9vPjQHncD/3o8R+/
n9vjGF6IVMa/LH2nmSYvjAM6fsv7MwANAs8sbNaHMjY2VzP+GXnA1EYUJ/ZZwNaSsjSwtB/AqrN3
MVJyRpBK3CFaW0/Ihi6WC6CqmfT1zh1V9UZjl35eq5ATSV6MMJCbDDbx3MbNY5d7w8MKtvXJWpT4
jLiSB6xzoofOpHFBKBmfUiwS57oG4DzVJF3rVgR35If98Zq6tOGqjucJrjSekZWt7ks7qSCpFoXe
S8j0omsRF2V/A2WNpcKSR5iqmikphim8cZZ+ugE87W6bAR/gBerwsESSEEQxxerTrsOLObT1Wk4/
Tswl1lckL1C7j/zt3u0gPefTNm3wSuVKitXaWx/pIrZ2PmHOhOq+i2uwpSY0ivPsijwIvuTM7u51
GprdZW18sW77v1g7Tvx84XsBbVvrEwVmZj95OF8M7TvXRSaip8j39J6lNxDvgrLUXvUeAVZaAYjS
RrRk0Yt1vTrl9L3MZVo/YWgJj27trs/RWEcv2IlfdBju4nK4XtnXmJXyWdGFKsmn2WKc528ZZtY5
I2treHTMnpj2wvl+GFDkFxNhfA6sP3j07tN6yZ+IM07Vpnfa/Hvq8RYnRB4QlVMHy1EVTvZjOPRY
lxuX4/zkXStD34kzDl5C373eM4/1dyXOu4fGIVfYqzA8EAEpvgEVmXuSo+qGnYVzNdvO8l4OWEKL
AGTaM+44EuteTXlySWMII6W+VCIszvq3DpEcpwHOunajJm3joQCUvR3oYDzKomuORcf7FpuUVt/Y
fIA5huHz2KjBw5XfmGNpR5QtyRRvJNYR8QxutTuakPIl6kTaXZ6KAt461PxOyOXeI+KJQRJOCH1Y
GbTlZpqfhUwLYOvZ+Enhmto3vLFuq6zIKPDqucknQMfnxrbFo6sxoZPwOkkDNd0p2tsCs+sTmyp7
A+G2u3OpaD4gh5NZoT53/WmUY87QOnjyDvDTdvqSy3c8S99on3AGuw5rG48cgldR2p8Y2eNjAxL9
4Cjj/cpRHl6g2PanTHKhsUsX0XNeVdN9TivFkfPqgEF3tA48ecW+Gypxq4KKqhgcaOQDWai52I17
eiHY9h8MFThXo/KXq0sWkPjgfGlej4o328MybnSnn9Di/S8PCrXhfiuc55qanMTWFnuli/Rwdlfj
3Qhdr9/G68OYcpy4vUU7HZIRz3wiptT8amfXOhAucz5CeqxJ7U+Ftxmc2nvnt9QsqZsLg22s/OWu
FYAEqgrwFIYw2cPA9rw9bDl5Gjx/266EUEQnxx1o3OpqYp69p/VQfg8tiR32kSHLLfK94WbgIcUk
zEREDwvwgUca0+Jr9qZ84pLusWlZu3s7t8Upmjrn6FqdfJrU7N7AsfZOmAwuE/SiaZSnLvVQxcNi
04uR2wdFcXmxDdAHHgUZ7d+96ZZHdwq5UpdybImKGMt+wB7l+xtVRPlriaPiBGEKkdakF7GfLOp2
9moe9+yfVYKNP7ss1jq3TKROndP/4O68lqNHz+18K74AQ4UcDo3UObGbzXCCYkTOGVfvp0eypT0l
a1v7zK6amqqZnz/Z7AY+vGGtZwmRUB8T/Nm7PjGZveYB29UpU3hfWr05G8lcD7ahlcFJK7pom7RN
91kq8bLJeooYhhjZT6GKLB/Bib+E7aiioVaDY92njbtoVvwE/yb9xUICkLSBWjY7ciP0214mJQIg
+PKdTfC3dwuz7TJx6tlQ0Y1YAbouXHVSpAr3ME+Mr6hmgG43opV/NPhMPEOYoWWRv7dpUE+dSIoX
tl2X6pcJmzOKnhx3ohqa1b7GnbdGjYKkrEeoKXklifQ7qa+tTUb1hkutq/BlRsMKO5XiDaliEjcv
R59tNQu4A4g4cE0zF3dVPidvEc83lCN5rtwjBEArtF+lV4ZzeMgyIJEgIzlVp1Y5TJLVbrpoaB98
TyNxLJY/xAwwxuTC0SvuX41GDTIQa6s8SuZbHxT1drYsc6800vRUAdNkOw0uOeAj32lNJJ+Udp7I
L2P1OvPEubA24GwN6PJnVlwY7pO0l7attqCsKtRmXFWNaVwlslzvuZWlftqBSgYiKrQkOphC7E3Z
xJO70BLYj5VKjCohjYmN6Z/FZ9q+R1kwuN2Shtupp16z5WLgMdKW5kbF0ARnuDfeI3Apt6XsumvL
SGyt6EX3pU7wnViuT5tqTgRu8Uz5WLSa1lkzRrs2R29h4QK7njNdqJUIMABU8KvateNaRPy6jaCU
sC4zlMnvLAGfG6uCDeqy8TAxmK4dnKvkk/L+eypYJQ+3FuFCUyQm39ksDZdUCII3IvUst5RV84Ag
i2BDOuZgX/I0PAlCJ+EfDtRzrDeYM+IkHvBKlRWqQUM2g2sqQ+WQFlzDDiWisgpnlc1KvRgafjkh
BiMu172xQt/JpI0M4thniCwiqBoorbu6DzZREo1HFrrluRpIZqKtEN1Jr6WDhaQW8ag6TaAwkZfR
P+jycSC+w69FyjHMJIoCOQJ3qVuOYMpBixdrxDvanr7vkUFcKFiywzT0QIbHr0I6Rr7Sz/oZaEQA
FTwb1svckzqo4632dHQQyE8UZb4PMNZ3gsURwUwvG1Hez5arJ1mIOSkpd0oSZmhEZU77bABHW7Fj
uy+VXPtRqpUeXjueJx01quBFqSSRcj9qJ0w6qgO9V14nrNkvYgOQ3KlipKuSGcKxUEh7yMiTeGek
UzrqEieeZenJAeuO5bcSKWR9LhMJFpjlicljtikLke8QLyBhBkPjTq97YmBjdPKcsML0raV6gCgB
KQf7giXxZLK39mbWiiu4pOGWhE5LdUpVP7BpIfhg0aZPrakC9OFyd6sCcV1G43BmIkmwBltY5JDo
a7ww1XS/YTZSubGQp1sR8PCnwlgX0ZZMGofGzXXrumT8nsyHwBlB7EUB9+JkiWr9GH3crrq+1+8T
kuK9AubcJYCn+DJFctUC9JEnHGp83qKa7fUGPTqCM7DPBo98Pw+k8DkTwu5nCMvwwnMA2e64tIdp
KNpPbEfqlrtC+80mmEKw2JdLLZn1V4bUEEsXaBtXNPSAfa2oGnerFRDrhIgtACKwKH2oCFr2U7zF
BO8VR7KUMaGFAkHaQtsWJ5RMdDejwP2HLBII7WKFfk91hrhwhCvC7lb/GkgxedOUsMHwrmve0KIa
m6EiH2apG45JSHif0UJnFjDmEu+s4jntdcwWjthzA4qQQlhyPUoFetVzbZZ886KZiF61Bkg0RF2j
E9ZMYvmScnkWeIASkVOkIznnVfRtalzgNh9abCOgtRhEV4jcFaHs/Kzs8mfEEOOmtwLrOShl0jql
pCOzvMRlAHxk1p0WoS1tX6f1v7StE8lUUCVPahoX33xtg/IYka6NXCnYBYaE208KS3EvL9qjY8Ts
jMUG54zU6tjDCN6Cupl3dyWntwp7IWl2BFUgu9XmaUdGJtuptEoUNF9KC2W4DscnlGRMwBtRqDyr
MBgthIRgYA6M5CNWC4lATXprUMbG76z2+gEt0bTFMmLuulpIt1VE5gXd0HjOEPx81MQRuKD6/LAy
m52sJ2Qm1XPNuQldicV7prja0hICUanDqYvzet3Lev0ha73hY5OGEkQH9ohftrxlKbV3frbS2xFc
F5Q/cvBslWF90BfVOKCSpY5jwO+3zDNO6Ga6Do2spZ6A9CCeaIAILaUoQXUumtWEJgQ8U99e9UQQ
92jqJ5we0HQdIZ6swyg3xVY2kP6reG8ySn/QUqDWuFqyZKPR2NpaM3EfoSF+B46B2WAhIRiN9aDc
AqttN2KYp1fwRapbaxaGMk0a/IWF8F0Bc/ELIpn7LzSi4zxCu9GNmluUIJr3UUUcjGSWw0Noq3yn
g293zUdgNdbIbM9iOQE38ri24C5rO3HIF/BWlvExiYs5OH01s3PCz5fuZF7KSp3E3rdiS7nT+pPI
F4fCehKnG8vE5WoWtQoqqm/9Atr5oUgRMuna2OMwThBrPLqlzWAtM3IdrOyUIYMTIjo8Yp/oR/54
xjyWNG+GBoXFUxHwvUWsV1iECuKrnLW4KotO6+yJsBqXiU7x2rfBtewfdVANHTyPS1bWpAjx9MYw
seZmw8YqFEZLTGxH9JgdSsLyaRjpcyumxFYokxT5nd4LF1BJwqEs2+plUKT2JxEK9TtKHy+6HlqM
jqUY+GIxzt6Mb9QR8Qyxs4LKOlcz6VKFtZ0k8oOXMp8RJ/3xe0MIqHY5wPn1xJm+xsIoHDTUOaod
MgziQYzsepZL/Z0Va4DmBzvuGLWpnQ9NviqRF/gkRZXHrtazVZL0/YGEi+w4sJgiVG0UMUYH9MUM
Jmq1ZaQ0Ii8xxbo6t+gO0ArmZsuJrUvbQVPKkrigKL928MreorQEEV93g8sdUTxlg2F9GziqkBIg
It/jWGNr31RR/GnEsIfwpGQmf7+WKQuCwTixlpdXaU6DyaO09sRKegkf6lxCP7JPUx7XGO8C3oQS
07Q/zUMAxSASlX01cx6sxYK6nzBAtHLT45jzqVDNTdcbCP/lSam/+ygnEwxD98jqTx17niKjkayX
qQ1dQSLoBJ1jI2DMfyD6cxpC9IbC9BSTP8rULVb4qAMBZ1gCXdZu0mQCzVBiWFITakfUqxJLdiYk
PGmbsHk1eF8kxlk9O+igjxQmgEqu22YVg3lUiknPt8uUS79VnGYvI7FGTokA0PTiMIXf3oBN+9EN
9BI27Wp9IK7RPCt9G0tuKsT9zqpSRX5lNIjCUTchBs+JPPJbpLph14xveYFTpBwTqW7xatcx/gNY
qps5bojMWjhfqV/qYDjjjuRCaAbpptDQ+m0x6M9hgKRAYr+706Q031YUkP4YRhSuFc+UY1XjU7Ri
VRjsbom1wS8wksi2Wpbji8y4ebHxtsyg5DsjXhV1oPHQGpXklpHCi7yVidvg9XoLyyCV5b0cShmw
IpxcXo4Q/QIBbHJ6fWy/iYlikJWYCzYDNN2/aH51bygk/QYmR3TwfvenQbN40BN2ZhKNo0t7nQkU
YpNu6G8jC9yVPDTRMR+tDKaUHvPWpFbkWHO+XCpJHS5TBMg+H8u6cJA5Fn4ytCB/6mHqLl246JnN
WnlB9Mm+z2bDMq3YnosuTPJ22YJtH8GIMLtsie1ilhfiiLA1kycwpqoSF3XAtRFKxnJFCtIh/Ikj
dKWFIPy2TWmdxK4Xf8WAL8xksfvOU+bPgSLMuHJ77nReDpMZsTKPmH+VDWSOEsl0C7OKTM/l3Zyi
6pwjprchdgrfI/NdryW6KqaprSYO/TF7Qm2tvy2xgA+vDKI3WBgRG/s0/k6gQR0UPqO3mtHlbHPA
PxIOAmSV0jibu7CqmB7WmXQGy/iwZfe5sl2yqL8nRqeQNiENoOxx44j4utFKAidD5qOTKJ53xIXZ
MJ8fj8JKWytRw7I7quZPmj7GMREA+zNW0fSLDHuVwwDx0/uiGDS3Acw9mxxi1Vd7MC3zmE7PusoA
JYyl8RRqBtYglalMqsS/eAn9Re9u/d4k67O0aKv0lTJI21CgwcmTd7ljOWYRYr8BjWkeiE4PmQuI
9CJpX+ckMwUQIBMa3IepOnkoZDDNZzRd2HDJ2Eq5UFLtXje6xoynq4rnVh4mlmwGFvJJqHP4ebn6
UP209WYOa94KqZn0twbBE2dAkIknHpUJhn3YnXvKNFS4aBJGuzBbxV3CZNxMmHP3vWRGGzo4OUXh
gviLz7YmrTjhO6DxwvyvkauGvlgE4WUzkc4Av8yduRPCjCoP7E3nV6qcvSaRFr83RrhcDVJwr/0M
jAGqg7Sfa13ARAqSce5FuJUJCca2aE3Qt1I5Rvk3gyTroykieV03+htKKAM+XZbv2gb3q9Q3ZGkZ
6TJvZbPpQGdgCSYmtoPXQRohInAZuEgOMySohDPemWJtxan1nUhZdVRitJiUc+VmDEFSotgDxhQM
/ZbBQXksUZffJTO1JCdRO2uttURVGcWQ3atYLp4jpP+nqVp4IkLAsHyCOyYm7b0gfZj4PNaqYgX+
AEHglbTKxOtkMirY6zy8tIWE7VsisxTBb3LVeSq4mqESL1kl/ZGWAHlx2GNXYel61MZcoxEiJS6C
IXaA0JJ/ZJqIAGxhnGXLTaL6LHTy7aDX5YWKGJtRlIZ73YzpYFujxMSH1/+pEnEWOZFcllCpsKtA
2KvgktW6rB1DBfMtqc7iMLqm1RYf1AvwJrpR4OAjscG8kU+xaGtTr5ifNoKAMj8ppTXuUl1kzaHF
taOQ23KfDWPcs19kWSG0asYyRkMf+toWIyabZlTLbJXShBPTKHHgbirOVyq9SsH/kU8iD3E9aAe/
kyK8TU2iSB8Y3Pv7xGjAVSZD2UV9UX6hNu59GR8LppE+r6nOsVIg1lYHygtDMXE3E85umH5nCkQ8
M/Hq6HLbfHSwg1AGRYgVexdLSHq1uibELCJ1Ab9nWQBkilsh+NAm4jvsultEGrVaHQnXwJVBFdNw
9mI3CI+lQq8IHEjmK4pUHbvN0LSl4ghald5KtQkkRxUIIe2CmZ18h5mDzEMyArU14kxgNUrBAfZg
k2KRtmAU5M6kPzZnwayYL0OCl9vL2rqY1uxRg1WZEUKxw+wWaK9WF3EoV4uJtCcRIXe1jyEAIjVh
KYE4YQhrB7rnFJAc8x/SYCUuP8ErEjMnjSKKkid2HuWpa/Js/GKpn8ESEMOCJVCWTD/iVBIC0lsd
IsEsbRDgJQ8ZGXvZhlcdlZLxNYnCiOlzYtTudrGZK4QG4/JIhZK0eewxxpMg9CIoJaparzOkskYX
ZpBP2phhI61Klgxs1oD5Ovgu1DVvL6tLkUVaYbVVuJkiIUCyqPfyfqnj6Gvs5lYliWOQN4Acm21T
z/mFnokZuo7Q0qFML18Kw0yWHduN6qmpsuR7wYy2wrLenM0FHxQZiGtqhGYixYXukIQcsKoj6CCf
mQSPM5NtHtCVmWQdpVKzV1Vckm7dmsqYu4AK2ftgXAYp3pp5hSqdPdriCzlSQRsHLh1kqg8M0YEV
2iwzmakhaUsIFNfbgbBASiECQJMn+voagWWjb4oG+J2vBiQBKYqqfDCoUNw+I4VKqXkJIX6hnSHi
Nl+wwNM96AzC60kYtmqVWr9FD7q/C6f40FUP2KBhEnsKRMl4CRlPcCKkZvbbi3n+Bq7eAAma9Pzf
TJ0Ur0+tlkRL4nYPYmnSP2cl/h5EYEPKsC/jQcmoguTfsVSeWBUb18f+6zwy7sQkTtgbvId5ejHz
WD1OOpkwAsvVC+O3ZDuWlbwKIrnfxlkkrzVTqNi/SdPzzDgWi87cbOXUYGtrFKKv6kw9phAdCmKH
lL4mlLOTFRaza7WLMtkUN4bp1dpsXQG1pexwawYyBWGdVkV1j5Ogos1XIJuEwskSUgWcQgFML85N
cl2GOtnoXSs7Qq11z6YOyAOGcN1tmBFJvsW0gKzqSHngxWVr3GLEhZeYiVnvs+kaPcTEM1NSRX8O
Fm0u3VTs8mOGq+y5z1XGPbwgFgnClAxYEjJgRjEx0G6Huww5+qge5ApKYoGTgkvCZN0VdZMyu8YE
pwzbC3C1YKRclMLW3Ep1FHKD5X0GfiufiurUm5OqebIEgZZ1eTYI/wV9zP9nUXUPxdb/WRh3+Pj6
KP/b9X/A8P/5I/nuEQCHxfx/5b1IkvIXHeA73HdFUlTjgQ3/m4SGP0EIZ+hoaBC8aQp/5+8SGqQt
iNwsUSHaTVZh4f9NQoO6RhJ1UxUBq+uociz538l7kR589L+r0/4qoDEsRfsTn52YRJNGph52xqB6
gXVMS+WZRdEYPkaP54BLZAxeena8O+LiUkt5+4f36PzXH/CPsSh/wPz/2c/9E68dVW3bsY4YkIz4
C8Bx6SqO5bEInyXaFwiMzknrmo8gq1w91CkuprVRbsEx9+pT3a0zvgColqMvP486ts+I1CK2u9RP
Y4YRSjXXLOpWZvrGo5NCaPfg+c7T579+7bL5HyV9f3/T+FT+UXVkWP2QJ2E07NJ4M4k/ifaZxe9U
dCqdXsL8EnJj9VVIv8Z0HL4k9kGhu4xnMZltazpa83m0GsfIjsJb/Ml/PWYZ5YIsfy/J+0MnbOv8
yugktQa7yX0Z2MdDoeQULWDHbfle/6ZsfRIs5RtGL+viULwjYsf25kN78psVhE1Pczm3vN5Duu7C
d9gz27FDD56rGzuCk7ipV5wE+9Owc7v1gtSO9slenjEpeGXwojHVNmTqnps8HqdondSbQHrTq2OW
PTMxzEXPUJ7TGkKy6I3ZizUR6Iyc2CxwlGKs7oGGnBDomCHVojtn23cGmuWWMbEWowyx6ydUF9gQ
dMZdJf/4WgvqIzh2bAigvKIHqZVLOp9A0JSBY+jrrLnxA4fC7hosfq3uQEBL8EBg7EOy3t3rYpvO
a0VbS9WadFdJXU/Due5PZsi5txKHjTJ861CcyY7r6XBB6j6oupho5yfiiHG2OyXjoDVW4eozcvtn
CC9aSsN4gGoPmsgmTjqzXO0JRydwwMpDld/dBfXweOh2MxLMk/VYLPvStoxYHuO4Y8YUv436I5HV
Hj7UL/GrV2xIowVuWhIVyT7lAQcOlq0qDoCnyQAWDqkN2uIXi0/zU42yt2LV8sa2+kagNLvGr5Pc
+bUlvYw6mqbw2Aarub2xa3LYLIArJQ4YwFTKxy4c4h5syA7DG1bWDyIL8ZQ3q0xzeZ8ibzLAkwDL
tRXDjVihGTt4Z8p94V+WR8FE7rG2ied7T52ipEdd33bWnVK59mWftnqjeNk2e7bW8lbzLV/zRY+S
F6ieuko/i/g/icp4qAf/6bH0J7HsxPQ06kyr3wnX7Bxs6620jk7KUTso2+I4HYttcZDO+e5f39DS
Q+77zw6jPyXHUPQTWZPy04p9f6+PzXm6lu8gQFaalxybY/42XwuvOZjH8r/4E/8cPALJHUwKxvWd
dBK3wVa/L5t6FZ3Sg743T9o2O4p7fS2/mEfl9p/8jiiZ/vlv+efckQGqtjRJSJGUE+oBmBS406nq
pBfrGG+nDQm4t4nN5GDn93krbeq17i1+uuYW2DZ+v+X/+TRHm3Zb7K0vcJv75tydKh8hyTmGb5KB
JVwzS8GsyARFAJwEOdOt4ZaNPhmXoczmiyGxExNyPzsPwE3u0TeyMSkzWz5YLMw/Kf/GSzy5jNCA
QNazy04y8QjUtReDxY6zP5b+BULOhGFs3hCxoL1We3mFT6We9t3ATpA23q+6lQYyHBXJ0Rp35J9j
OmBoxdpo/iWYlDV7e4fXMP+Skrr0jFBt/VeHWYd4eZVfxAMdGbtX86N+qo/W7taucBbSRmOtZ5ac
HqjXUTYi6XhtsGufIeSyWRPsmIRwfuSGH3BCL0EJ6bGUMN1KW0GQhpLGjCTPXANNSuiT5Vrn277+
sTh9y+rXek3br6x665S7XPyG4qYx1maynr7kw7gT3lBjabCA4Cyucn0Lfoesv+ZH/IT9vSFZHIJ8
5jZf4efyBtV6SBjL2PnndBYvSAE5tHZT+j4QSZi7DY2jDnuSJgBglh1ka5G8ggD8oscF0f4aQB2/
4iNW+HW4ru+s/S318RxRHD4ka93u5h1Ij/FFfxKfxEu2iW7Ka++lduxH3JLZoVz3DqOce+d+M813
SeF0w5N15t2XRo5H30IxVzsD14rskgBqMaLbKG7mp6tirR0ab7FVZ/Hly0OE5JgeURheesTFITrV
HjCPz6jwNzrvQpeZrhO7fFA2DaGdOMYme609QBh3JpUPIYXLbkz1xgMPvY3hBT7b1y2/YrVByYoh
l4vf5ckNXfJlPknH8L1NV511CeGYzndUh3Z4KyJ42llpi6wgi0/xx9rVT9Vb88ZFUPNP6qnJqlnc
pl3jgFc9Lk/Na3Jbc8Jf0SfYJ37OdjqsLHPYYJjqbmSsONEJH75dPkMX46/yDfTCYSUjPYnz1WQU
fhHP5sij9EkzfeVJ3AiX5iM5apf6VbrMJ0yqHie0p+xlD0OeM7udnbiLfdMd0G5Pwqvha/vHmyk4
kRNs37uNxVfT4zrE8fqRnx7Q4NtvMNn8/qb73Sry5nXtv03O1+Qhydyn3wlLjjfChM/ZMbj2r0Pj
TPxKaFDO6RYD+uO7AbDYLlueWe6DaGerH4gWuhhZNb4il4F1i3DrE/Jo4cIB0G1V35FuRM+LClDh
9mQzT3mBA+uJ627iGYxJU6Wasy3b8gt/2HG3qd+sS8tX8cEB3Zks16kUHQnEJE2x7rfX6qBjVZ1X
OPxzV1iVe+7EZZUDSfAIZbXTPZEZx/ASC/fyHcbzfgD2ACo4d8dfnIyVtZm58GUSAVat4ovEmuA/
sHwsV1rrpO/Y3NfIpPyEaknfSC/Si7JWvW6jara5ytoNet3jsumP9RHj8V3YLefxMnzJmo2DtY1Q
gLncke3McsyXWUvizf6ij2SWoBNXi/LLLggkhyKebWLRYSYcs5VAWJDuenZTvdtOF01ZN+1u6c4y
yRyM95E+IZ0xMldeII0e6d+X1SR547StXoprugt33b5N2cXeZemtMj6t9F0XXozXcEnfWtFYs6QM
Ysi4ZBW0t3D+hTdbJF7ynF3Q5NxaNkowGbyOiAwTesHjpBzXyWFCrfJpRTYduDczmYD8Scjrt/A6
3GCDvgxZlTtlXb+Xcrs3GEtWMh5j+cF95INnqvWT/5hvxpN8Fs/zKUeJ31PvMdX46j7Ct+5puISv
NdvmsVuJ+sBaqoavB66ImlD2+rpeZ7gx4/cwW2moDRkZwInuIgd/udpsohSajxtTQjVPOGCd7mr+
dN/Y3qma48ZJh31/7E7qm36lyOnnV1XQN8Rp4EGWNxJKsIfYagLx9xHHp2FYhcPGksmK8dWn8hv6
4FCsdVY8V/MuDp9p+z1LG+E1v3ev6gXxmTCgQGa2T3GLtdf6hAqhGDYOgPGRMpI7VeRUw33p/aDw
4wroAO8h1Sd+bGOY9hWlcKiHB6v9Rl2jpfBi3GrEyO7UyiZ6Bt3nlUiIuhc0qAdm7MvMyMcROGQ1
pyYL0HrKJb8Idkp3riW/wusqrOiMmh3VM4tNfY+W7lRfCY6F5XMnAqNv0N45ee8UD6WNO+SI3yj1
WCugg2Ac6IYwZ4cdcwrwvqPqTcMzqePYJxzxjacbv1qwV13rEnyF32jISWSKyII6z/kb8zw76v1s
doR5M6g+BC2oWlSZY7gSGZtItsIBodj5D5uoqF1p0tNiXbRuh7yac47PNPkFo5ee5X2HmtmWq3XU
fChkOwf7XP20VDugAdRQfm7p7aTmGXkswzxwouM67ZxssnO8yOweS1eTUBXtpuxTAkOgyzye4ckX
hBun95xpuT4R93LjsWlQwHS+cJrvnI0Xg3Ro7nphp/RHrT+mF+SAT+mHdqpelfI9gzxply/xtTwp
DGlCW+rurAPLTetOT9L7mTPJ65zqOXbL2qvwUmrw46OJ24wwX494Yy108GBjqASxZI6dUyogtEYS
RV5wgu5CSQJrNTjiZuapt0KPfGYanc3r+TMsL/JVg24AgAg2C9TLW38lJUUnW+lFOoi3+izzMFsc
lvx0HcQ201xOl/FLmTkmbC66OvaGbIP8oHF6nwsy/So9bZ/gl38xbqbfnjOEOCsc/wFtQmen1+7d
DPBm+oK8sqqdod6aaherjsU+Ovd6N23XyTp360+VEd8zthNz11+LS/YjgMU8cIWznX3kLxCi8hn/
Jnt4QKxHCKd4jvbI6o/QQQTUuZojhWvU/st3/WJRk6HvqB6FjSyTYAHBlaAgWwDL4otPfMwmeCPR
+e/xbIIsC9JhFwfJaIPAtMVeWetmchFewYs/o5TnCZCCtHatHgziMWkPiCztYNvQLrXtXZ5cjSrH
H4UBw3HhPXgw4kOyKNiq8CbVH32WeWOfH1BUerTTlvQKwtGbyt8/yu9/yzb2f+ccPX7gv/8t/x/w
jEqPodG/GIyVxCBl8cd/nIvxV/5mLZOsv7CmgaUj/+/p11/nYiQkGyp2Uv5UkpmA6YxZ/jYX0xh+
qZaGvUM3yFE08HX+bSymSn/RTAJATSZqjLM01fh3xmKyJP0p7Y+fLurEFur4Q3kV2Kbopv7BYRZ0
Atoh0cgPkRpBFjHUjosSqxFEyFpM8WS0aY4ewtWrOh/ZIJE4ztQF6m7JaWzKQvWc4JgUf/RIMs0T
HAbyMXp9Hj/lGs/GR2oFpbhGAaPqH2nVjpJd1gq5ywl2+YXMdTQTZ2hVaQEwQG3cVm5YTwpdFqzE
OhGJGJ+jDgZmVTWSdEbPhCUFUZPeIosW4lvWajCGNSjHt7aFOnTWO7nI94KlZk+AE3SR8LAFSkZY
pO0FyKV6hy+VCAiDtaR8UZdEyWGaToTtEfChqcSJCTklH0tcQ8EAMLZ5fJDChsWOnv4BWrVAz9XZ
pGPNaKY+Ca/koxpIAUbYSd96JZh7OZEAnQL8YyTCAnTgqI9GQvEGKUOxXRRdcWgRstGzDBq7L1aD
4pyul5H56S5H0r54CEjz7jUfU9k4EiYVRxu50coWcWslt9/MKNntANTAPif0Y/YeAlAGcBAL40lC
Sc4WsYyM+BnCO9oEUQM+KZv46nV1bFc9hqOVlHcPg04iq7dR7IzaN/MQrT+eA+xroWZijNEqnFvR
lBaykwSjALhXY9X3EyPKpU4q1GJyC4KvOsyALahD4j1konH02NRMLoqmtvxH0Mox7HpyBHJmxspe
H8YEHsMUSbHoVeClHmM1eOwczzG5VwFwkAZkSlkAnoQ+wyu95IpeBVsVDAGw31oWSERM6JnGkpqL
K4/mPQtxiMnGlKq1R1Sh0F/z3ESv3ZtGTE0Obr5szppZhehetFx9XCzdgOneBaaD3MG2QoLvqRnN
duyOmZlL6UutqIWGpS+Aam6qWJ3XZqRHFnoNtTfNb/h7qboZgcXPGp1PWs32MBLo6kuJFPS+LuSa
4Q7W3I2c72a3XyR2qW8SV4LyMlYipcNQNHnPrGl6bFxtaG9a4RVDKivPyJREity2y3XXCgyKWW0o
gnyDgGuMzsBKFFITiQ8UCBwYcg1/QxFK07uqRMiQl4rowitrXB7Oc2GiqrD0MAjRu6vkW4wiLpu1
FcTsh4uJOa43aXJM1S0WZDUEfcsOdWATgyxDYS0tvTZmX6A6QG9BPyvxm8/ulLWVxUcuZ2pyEI0G
RRO+p9Ccc5eYd8ChOkBSLJRdlZB45qqaOjVEYxfkG5DAhcwYhw1rUo4C1p+tZr1Yg2jha4GaE88/
RjSV2mdnqGPDGVFqYEzsBOFVCKOiHrSOQO+y0u6VuSiEJAmzZaY00yiYjUPEQlAwnQwrYulX7Ja6
bhv3D9z1thcMPWeZm025dtWX2JxW0zw2ynulzHQzitV2JC4BvdZvAQg5WhGpgxDe5daQPQ/YgGD4
FhhBvQyNPTi7pQueAhEuNClHbPjW5FCiXgwUNS93FoxxesRZi2klFcGwzmEJGcsZE7IoIeWaHktm
VXi4OYUcQWQiwPoF91EzB1bVWy4UJndPEScU1bGosWI12lh51c1y5mDUQD+t+hkr2CsZJgLrtAGs
E/Lpan7VibKJV/UUi/WtLueZEhXJJOaAvlRfc9QXbj1J00ZNI6vZBY9UqnZqQSSjclv2CKyQoCU1
vU+BRUpb6eUgdamtSqJQUyjEwxMcs/K1DsPlqJRIyuDaWzstQxfbWmUDwI8d+UlllUv/z2iBHJOY
cNFeorCOqooEGHB4b+EidG9pSwsAxAjzWJk1hrIeR/gqIvBa2mH+LlYskzQyhBNbfZSYK1SQv0yp
Ck5wa02aznwI7+ZsEHTaZiweiG6ooVkt6WWURrby6FFfA4kEAkwC6lz5SG8nbUOCK1lvARexcmpr
ucKXGcFAtud5FE36hkY7qElUfqYI/l7TCUUdk646PAAoTeerTOzTQWfNaItdPVebuUAZgPRWFedD
0PZQtB1MgiZbUfx3jKCrQNAPZKAiDdC7uL+WkiWjxR9bkW+lKU+zUkd+IKMB7UGRMZeAkwVvBt0/
cCIYrWdxyW5p2vOWzIJx+5/Undlu5EiWbf/lvrNAGo1G8tXnWXLN0guhGMR5nvn1vZjZqI5QBiJQ
F+iHRiVQSERmUu4ymtk5Z++10f0YzgJkjs7yC3wkPREQO1zRlVaTmY63BlFlGDXPY9nHT74FX2XN
Z9CXngt5fun7sjiXhTG+phmBbb0dlzfYNtgX/N5Cx2YEd+A7tQOBHf4J+QH7DySnYymzyruXstOO
5MryRioU2Gcf5na/LBGQ7nvPEPW21iKKPfRU8OZHU3tFlUN3rJUuBopWEcTYOOe+D8ZDFSPdQ92N
Rhgi0IvT2MSYYdGqjhh9Jz5BXT92I0odVY3a2Zm0YCl6SxyVxAqDgpdFJmJQKKODzBKsfI6mBCh7
2FY6a5nZb0+WyzelFbswQtVJVGh8rew6uo/7CJ9CEdHdMPFr4N+lA4QK13lBF5S8CkRTa/z/rB2Y
OgdvLPxXfaqpMtqpv4ghGY9ej6M7xXe7lwkHCA7f8ODgfKNoNeaxG9GS2AaSNl8huKS3FXb2nSK5
SS5LhbADc5la1FXLDIigBH6TWN7fZeRI3Gkwqxd6WmmIZYqWFZro7j1i3OhGH4poAUfTOfbRhPI8
G2mM4h16DLWOoNPUo/FoR+5F9QnLshXGO/I3NgNEFPekPukky3Wx+yLwx1Cx+MbFFlG8L2NuT7KZ
iNTNTfeCE95599X4PU4gWhdeYyOElHLbGggtilQwkrB194pJDONFSJ0NjI02Vic086ZDYHhJIEsR
XJPclqHEOc1Vk8oPkL/HZWpRGF12aDPb3XVEcxzZjAkk88dg2+VS34yjDy8NXvwxMshWYXRfOkc3
D4iWtzv7oTZ8QkD0Wp3w2tlXDR/ts4i97AC3ACuPRxsch8CtzAASF6T8bhROw2d/akBW6xhWSQRj
BKAL4yHPp8s44J4CX20ycYP+fVYuV9KmnbaRUcDdLuWr1XRfA/DUW1+Z3sZOomhH6oUEotcCbCT3
oulwxjsVUnmgG/4uSqOE/XYU6xpHIOTE8pA0oX4qGiYJrpnejmDj9rVNpVWE0cU2CaooNSZSk+MV
29ru85Nss1mRHsy93LL0w1vWhMmwMISisLU9Q5m3eRRXF9l6/ndpu9GbCUXgzoYvQuJVg6VHBeMp
8oaCspzTYmCzc3DGpXlA+OZkVE+lTBgPWtLly9dvcSj5fOKhvnfETCdlp1mRHrBBfRLgE6OijlM6
TunU23CM3fTNnMxeoX9FfARmVka3Pll65Io0uMQL7oQn01PWMZ/accNh7TOyBByPLw2LihYEQMuK
oHKPZhJM+4zYDkp89ci9N7ptauBVcdcmwc4cvHkIWMoREjSx1KLp8jOULuK78dnEaGUQGyy8sjMh
hg4eehbyOv3czvDlBB+apprtBA7K529H676Jajz3Vqdp7y26gqOX1O2lMnObbvZUtBvOV1qzIGe/
BiODc+noKQS1qnxkWTvLasC8jXqJxu5ouKu0CTzKoZox8GCLS60QHU4DDfVm8PNzbnF3s7gObRFy
+99JRUEeF7sRKlfBtNCkatkGBdcy6iFuhYTDLGB486dBi746CJ1jXcThcwenmBs28sZcmdl54J3D
zUNfLJP1Hiupt3EB7qEANGnL6BiwVnXDSLdMKCwWGtyfN78rvQ3Bqu0Rz4u+GbpOvKLQ7vZ6nXF2
qCxd+SRNfUBQvwAxHBFXjtU5zWA2BjZOSCHbdOOU9XA0pvKmkYZxV1gtMaxJbO9Td3JeVFA/ZgFE
A2Ro7kR8MQ3oydG9Vallp5yr1943s2Sj6262JWoASonmyXvCDoKtywj53pDlSxun1gKngrdqoTCg
+GrZcIYs4n2siJYJBnNBrVXd+X6U7CyCXVEDkDw1JFF9KUuiGpEce+OqAru+hNVBehx0sLXw3dmy
zmyq8dLhpe2bt9INkqMVhwoeW6p4ybPXBi02t8JJ37oknSULB0dYP4sgZ3DeVGwiUnBOwFKMYxCG
d01nzMiF3KMxHrOIRSTuY9cpHrIQ4Z2PzvKF7fctw1uCLRzCilTcbTSDHKASu5hqHHOD4P2dBTbu
dG6HazXK/G7MC5ssUb7ryqRpOigvvjVc8Cttl6VnHNpyxWUADO5Q3EvbonluyvFgwQxc6tVc/6JA
/khMBoGTMQTAJWgwgiRi4taBxEcpG9zZA41r7sOgEtnAFn5pRccsSbRdE5nTbpxoqtdjAXndFAg4
Qd15l75Hg7vEyONtHJjBBwMOHYMnQovp0tGaWLR2hSGr8d8BEBRnp+jjfVarfm1CQ7mnykdSzTVj
XtZ9SmnEcGkIxqsZFf7Vzx3tHkGc3E7IN4+NjrULtGfWEiqCVADR6WOtBe672/bFNQQYA8emp0R2
pxSiymhprw3uwU2UILyr9SbAk+/FDGuS9h5U4tdauj6pPkXc0Uoo8RbmoUpXFjhBvixw9TeQ8+h2
uv5wBx0e/p1jRnuCZLJHit3udXRG/dYDrHeMZWGu6bCnN3WgosOYcwlJ5lxSdod0W2fICO0+y2m+
Ds9Qqaha8jB4cwSKX6bN9ppXk9EtR8zaV3VygHcpr3nePuRGczWqGDVoFw1HVx/Kd8SN04Fjpt0Z
eiFfw5Yh2kyMvvG7fHgqeFmeC7JCKDkqbnWAJQnvqLSnkri1dWjVyTmN2HYr6uh3FXAhcEas3gno
gc6W3TYHf3CEg0BvVqfQzpwgPpi2jdUIwE86IG4e3Ia0ylSQl+eh/KjNXL1QoQzYIw3ycwilqbYN
+/Ch0J3x3AQV6AVmJpMl2Dt9gCzoE/Mlstkj2kx5asja3WNlptuBl35F8E67KnzTW7mZcYFW4q0D
e3oszKxcN1BG2KVoJ4RVc8OG3X+fKqLSkW4U2Tb0MYmbeGWWhSRGT0rL2BMOcyuT1tjaQnZPITjU
tVHMh4pyB8ClBHqGTltuPdwXD7mrrsTi4TjAjb8XI3dkZM/O0nSIUQ4LYAhF7OEWNoi4yHvqek3X
29vKtsEdRpHFcL8f3XQZGJVC0+mXFXlQSUKmknmxc2t+ZRERK0N/L3XP3/mo+xcev4mFiDq1i6qw
2k02vOekRJeFvj7bc563RzTs43Vy7fDqIc08Al2g9jTMiotGYB348NkhrQuHAI6i5OIpHqyiNteu
jvDTiO1Fnevtg9tkCYOEUHuY6jq903UMa2C/PRrvpXzr43FaZsBCCWj0tKMmRY2pUlfhrnR8/6bG
cL7FKvcNZ1hwhFo7wnknshCkofmdIEZz5Rl5jKGTBuEhSaseySeXNpg2gb+maekScUtZKyfCZ2O7
lS/CmYr3ZCqZhTl0Glf0bWricVV5W1UFU1zKIHCtdjxP30Lp72w/xsdB4/OLTmgL0wzNWsOHVFxv
sI2RPgzCuhyr7qBziV42kDhXxNu4S0rX7JDodfucRtXMC+7VbQ2xYJsYGCR12/KeOJIJdzdV/B6Z
HhKvCWFujv6Qu3weHXXsJ7tOx4GkhQhZS8fMGHO3CCC4AVMwWllyCkK9O8pe6Vu6WQY6iUk79EZ0
Zo7brTPMNqieMP1AaM9IRPXJsgdWr2On9vh+62nAPtn6r/RS/E094XJKDDp26Azc9DYcQoNpXtAi
r6mrcaVM670KCoKKewLoyqGghs4n01kbLu9tGJXZCyHD41mHKLcT+FuXZIE0t9aQhedxzHhThwzJ
fTZmG1kEiKc9q3vDRY/I3gCyDt/cGW8GIhqeG3wYm4z8owdJjppYQEipzgl6vqVHhN9NOZrjlgME
yRQKv28KvKW3aKAvrLC9xa+kSw13deR882wxndJh6vcioC2zKDBMbe3UdzYhkbNrQXrYYi7vz6pi
zgtlodtoGYpf5WtORT+nLzOU4ZmzjkxNu9IzpQ8mVH+1ojG8DyDiI/vNra3eyOnSBJkKYWHpZK4p
OEgY9KBnVlNz1KCj3AXtNJzcGL9IAsAAiC0Ss8LtML9q5EBtmozTEB4YTlXq9g3cPmD9Kp9VbxGW
yBmkU0d2hUBnionzKE1OPmEyS1EIg6lPOzBQwmi3sdP0jwbiZxzdpqlh5nFgBlRt4F0xf45rrQlg
BJIARpszJuqIM8nUIMNq7H9zb5feBA0dtcf9J4MVnvYCZ1feVktTN4mjswxrjUGgvacNP5S72hkQ
AfH6EicR6clW+JS1k0ibvU/YMMVRUK2xeqGNH+2u/qJSgE9cQ1vjXaub4EGNMam5nDT945wsQisq
d7YKmuKxNJAD6tZMB5PVwC26VDR/vMFCXU1ab4Q4ZXzv/URc2p77phglN0rNGe6dVk/WKWag7zn8
om96aEh+DNt4QyerzW9Nd5VYVk4dL7FB4Y79wFGB9eTnVOpw48wbvbQ7JuqDv1dKoz3eShrGhk5O
FVmy5jZqA5yoIFCIjK2vcJ2Q7bM6qVOtYWEqsO3KE2+pAspQhFw6yGbPnutugFlbt/kyLUldbMrp
hHOO+oSMV9qMBHgQmbnjavvdCduTFtXFkq7RV6eClsYvHBOBXRm3E04EBIFGiaC/nzZBFOvInaYY
XgPAFgIBq41iPWLl7xBLjeT5Ag2mteA8yYENfeBw5c5SIM/PD0U4HxSJdhUFY0gurw+dQnuC9tb3
tVd8K9ycYOm9plH5zYfsQ7PCMbiBRADzpUhvRvLjZv3ucM81olxImpnM6s3mXqtxei/c3EmWvRej
isIbs8GZT8mrYuoqlRYfTWIkz1MU7oTFpqlM2uJBS1OnA8NEUHsYUvZnZsXU3zLex5LtgsLc2rJt
3w+SfoSJH3NFM+08NSX3QB0S+B4OyDXsoLXFeM1YyfpLlfnDUxmYzarSCVakYR4sVUWno9Km8Lbq
g+LkW5Z3Vo6p1qUh7+ihP5bMejeFpj1ao2VdPKdksE+KIu9TCFx5cG5JFjlicRoutG0cVhq1KMF3
Z/DTyddGsiG2djGs7YiOAs4yyiDsHvvCpyIlwERfyKHv1g1ZMndOFDtvhgGGuxcuNzfM1ntcz/Wb
2Qm00Z4QlNrEzO2xCd+bMUkx0xjjeq/KfiMp9nbelGu0UEaxYWTi3io8qUdlpx42sti+ySx3jqTo
6jvdalG+FVF/l0teyn5yjEUg/ebJixB/UArh5I3nTVbGoGhSo6e7ZqWYKeCxA2MONV7iUoh6p4+Q
iYHV99uoqLF5t5hHCT2Rb45BgzUfkUD04MsWpZFpX2paAldla+Qzpyzg1qWNlutFfeuDvtjWgBzP
UPr7B99woTJh/kEpa4Z00UZlbrSp/Gs/JzAcSOJt7wTtGidPtYPRbT0wiMq3BQ27Q2Pa4a5xFTm9
tWXtU4NmsJfHp17B4BkcOtIyJ4XV0FPvVCX9dGg7LpMZH+v75Njo8fBpA5S26wWTJjyQhu+uB+Ib
74Y8YF+LWrXRwt57RPlNpzYCnDiNAWoXY6r6BxtxKCIp+MbHOjEbaomON6EbDZRVf2H5PGmdITiO
Ogddj2SISLQR5bShL7khK1RvUaG422nVQjCsOTMEo+lCrNsliS3hr4sQCbWf1692Y+ZXDhIiUQeH
7CuHU2UtB7pI0Ahpc9etfaubDpsDNoSMHF03gjBenEnEoBentxcp4nsPVNOtVXvGkYaER6IaoAwQ
V3l4oa9L4m3Zhg9NMWL5JciATUwjY8J0SkgCLd113GnhA+DX+9ZL0ps8dJsLH4T7UW143LWToYOR
YNHdhKGQc+qP+bYj0H3hNkl+7gpMteiNqOCZU52dLs1u3caR7yLQ6HjS8hjuIhmCDmwcGCUYu3Zk
SNsnpi4YE50WDDgO6C/a2L5ncRnPqeVB9URjKvJhqKvgplEos6yZ+1YUHIV4gixmcjmogXiCa03d
5K4mHTxgJcCDJzR/iSPvoytuUSQbPjehnVOKK8yJ/muZkp01dq5G96x6cQXFyEK3ShJO2/oLqdb9
nvJupBnJJcl2kyu2tFsSvPKzsLjtAyREcQVbnXhmcxqHtcD+huiMB9G8qSqI5Thle8jANDRgZHP4
eUVxZaic3kWlz/3fjaX5QGGv5ClLc/U8RrZXhcvS77J8WXNsGmiLBitcChB1zde0aemoaKJnBuNY
kQ0Cw3Yb6yUrW8iomMVkuQNrVlBgyYocOasNxVfs5i5D2kbgpZedwb0w8MQdMDtRrdrU7v3NkBtk
pA9Wh/LWDa1GXzDKIDdAJPh7/V6Yd3VTJvmmJoTiMa844elU5uVqGMbslklctskH5R80xmD+Piyz
sEFuU6txRWqS89ZKrHIIC3v+PmthQHL2ECjHL/q5bXzkpZPmHOiOtVe2TPoLBmRo0hZEiWKnTO61
sQ6+2pZ77YrJ/jIyHFqLoCfgJXNu8b7ShyQDIlnVzDruwlSZPS+BN56MfAIqkhm1+aAJQUzQRA7r
vkgq2Z6sxMu/50T1XPXO4q3vqNj6vebZ1rWKffkSBr2p79uoiK4RBSyaIcJgkDgmDkGFk5t3F9l3
wYQlLSjdh1g6FV0dIGXWuyk1BFA96Wr1WrrY4gnlYqzA/kv5mgwmXyI4Szo7qpFxcamDRqMjhQPs
HuY+AKLIlnr3GLh1pe2TRvrB10aTQJkTjdVDGhEs6rDOP0Tny2inJN/rZIruphv9cEu4E80bo6uz
15HDa6PiGDFZ2lgo9XJodwgD2pAsjTDs6Jxq3UOoNGvDFyaOjaZX6MNAlahEfJM9G/q8JVoVkTfU
feXOwUt3sSgV9kPTt1+48pLAZlbzlLlOVpBmGyiEILMnK67gxdAtzqceSmcpCTEPSSGphEyXemeO
Hy4HwX0qXLKukBWoR3hg8orJDj8G3JmHqe+dZ538wrWrhQDA+phJLgGHwQmQDaQH5tVfc6uAPUKC
BjtXa/bbsWRUy+jdIvoEDNFJ6a5D16uk84vTnRaQ3fXmt64u011XMpyK+/pZdi2bqVkeLPjiASO6
unxoBuLFcbATSBsk+qqu5+sVCMHXPB/e/aLOj6EyiHmPyMUIYgc0hQelbBH63HbZoYklC7hsiqih
JVz16qB7nbMtM17ZvuPWm7KKlg4G/Ctp3GIXaCo/gz9kCWtESkFkaLKVMpAtCG4G55C3cp/axnMy
BOINm7bxJQIct8FnGzwM3aguboV+rXCZpZQZeVwdqes7e4riBzvupj2zmXuu3QIxPNGqWzQJ/IqJ
7jnjS2aK1XZQFMzQdHasfvu+JQPwUSFMvTp5q56xQnPMhvCTVy3Mb2RkHRqGkNiaJVuUfkE1Y2KD
yrtnp6jjB580n7Muhm6F7CE/m8p8ZEcSDzM889CSVoKerKFmFUSAMTM05yjTaM4lFg127Lk9PSkr
x1vVHvTetu+1hIz1sYOFWurfhtHvQX+FNB0Muq2HTJ9gMZqWy3gxNNZWDvMMjiZZurGfoQqhEVcy
dVvohk4gL9zf2LGdXa2rYB9jnKfiNku1mdi8lgOb7lPce9OmsfGV+3g3583RXzidEnek1OVLwg3z
h9E2bYA0HbYErjbzSxcnlzJHDKBUUMAmMnm9fKDM7JYmIZHYrM+VUYo1jaUvFUnnXEPxyy8TpwIp
33QMd0e8AXlq1TteL7FjVG1BJOISn7AQyY2cnLvR8dw1XA7Ajgrrldm2T0GShB9NPhgOolSy5dxu
ELMLOP8ylJN537MFIOdzjYcua7oPdArDR+nm9i7VAD0w4ruTZluC7PCGkyZ4zYj0uvOFcRvZrfUY
ut6aUwEmqjCTfey5yB3RNjqiRHHIzwApBX7iDaOocqVZ6E9MzYwXs5v1LopG3DnJ8HWMg/fONmm6
QZGDJprED4pcVCxndXlL37LrN0XF5cKrjZPv4NJeS8Keju4woCIuZW5u5i7sQrMZsYacn7tKZECN
OrtmGjwwCxgGSIC6BJ0Um3lwjP3oxQmCwFgiEWme4jyh8yxj64GlgRyxlDEYWqV2RCnj0+pKfqRu
sk8t+jGafpbYONmEAD5F06nrEyTNLjUBFpcubD3Yp+7Zla55W6bRFnJvtRpNvX9n1WuriRvafZR3
8bpxUZwEhMERq0vQBiwrWB9tI98HZgY7Zc5kng4QLT7trLj3tTi4Z1TUP1j06Pdh7SG4bzpuCGWM
48UCmYU5LczEc84ogfwT90WvPXWwPVceq7yTWJn94DvdD/qxATk3xpJDKGO4kvdW8C2XKdYIL0yn
7ORA4Nw2cbXPDd5ZzPQyvhk0f6pPqHDUxg9xvm/qEOs3kRwRbmlsaqwyxlX1VN6zWrzXpgF6vgia
wLypWtXQzpOCwb1mBgDeGB7v3EnYe2PmuMaaVDtNTdGyMKPmpFTYhk8p2KmDPvn4a5zK2sbk3K1r
V+AXa5rqDKPF8rYV45YR/o+eGQdi+gJJfFzR+yUgS4nFkoFpRM64AHN0mEqUGxsmJMjAlT2dCIFE
6QwTsIIZMSkzfI10utm4BbUh7LcNWYbNR+q0WP48A3XToh+TMroqYMINPsHSerBzVHkroPQtYKSO
okZ/kli9nathE3xz0sA2UKkz3O3CtZsCLZ9oWxGCcsj9wdIeehN28rmNUR0dZWpCysQmj1+hioO0
+dKMQmo3aMkS/8oot4eGUErZfB2l28XIwEJNS18mrfRwVRgOkEeU3fTldWhBhPzZwbtb6Eb8EYDx
AnhILOOK92naWdxgD61VTuliLGhryK5MV4rI5EsmhmmpOyivQ5rL9/RjoHwbSAuPpAaOF513fhc4
dRXsR4+Ml1VjoJ4Z3MJfG2VKvneL6r0LdXfV6tK7bxD/ZoSb4+kgW9mITxGj8g96SdWbrUbz3dKs
xKZ5JlS8yqJx+E6HYvw2Fb1xaLBbv3eG2diHPs2L5DYfKbY2GcHs8jDkJWturC3xrQgDbVnkGBNs
lFGMbLwGMacXa+AjrH78UAHl0iAlBPJhJF5xQRhATwIPHQUuyQA4weSY9EwWGoyK7/nE+GkfN6AF
1zHnGznqYtpr3EZ2rmz4Z0kq8OCQ2+V8sLswPqKVsIU7bB2bmm+joCiOC+IgoTAuqGW9YGclWdXd
yESrgQHWXWgIoF5qDinqEujkz2FVQ/BEnWAV8TeUoAEtNqagauyeNa2Hv0GbFi1ndcN9MeKWaAFS
ipnFuqJZS7L54i9Nk9btjloytKKN4zTtnRQF+b2IDXULBT+qEZ8BQNCCseBrCsJ8O/pD8mxXonZW
TdEO9cq2vf5Cg7uvNZ5OOPFdYFYNLBX/jbFC95rlkx2BlJmjsU2XntK4Mggwq4N1PsrUf2arTOLn
uqYUI3ukTnaECFYzdTD3SKTuXIMuQ6ZB5F7oCfRUKhDT9Jt15+R8ORFZtvEDiiKzwTdQeJ12+/9m
XfL/gjj7/1zyB1cQ9CV/iP8omuA9+Umm/e9/7W+ttqP/S1iCsTmiaMO2bAdb7t9abXsWcUtH2ShY
Hf7PwHT631ptU/+X49hSukJJSyhToaD+b7E2f2TZQO9ciz8whKlb/4lY21CzK/izf1dZ8i9f7w8a
7ZpQ+bgrS23L1AVqB9KBBV2aA6cNcPEel8sQvGZ1u5Wj8Yp8gF502p+YM+ytDqYugr9y2Zr5K9i7
Y50Oryr3X8acDkV8cMRbABWG9uyVLA/aMEb6AbCbSm98CThbGwPbG6hF+gBQOGVD58Wvw3pZm8El
92DMaMkiryJ68I1LT7n2F64db5NZtgegJF4VY40nYXyXmFaCLEeYWKnTVNAFNkiCnJIPN7IQdBAQ
3o1vSUP0L0cIM+4HUc+DIIORryKkQEEkbqLujj3kDmr/S1CrrwhRXkc9/N66wXEU9IlCIZ4jIuPR
hMGacb4kpUZreURa7A32Vm/tm2gub8tuCQz1fij5KWokH3VXLgC/9CvUR+95Yjz4fo/IzKq+1ybM
0ZzJIV9WFvDSau5VDBkjOASPS4IizqOL2SgMmhYYo01DMlCbsewuugEqEzUxAp/Q/1ag518AwllB
d96WRWguNLh58UQykIenRiQNZs0ADaZxZ9EmxGmM7L1TzdWZyHeLKU+4nOwVLkRSXQPu9hO9BfcV
hBEVuoD7aVeXLNSd9QDUZjVBlcPNNja7XDU7f4yH5aA3D/bU9BvTFR1+Hj83t6U91VtuFsMpsBoG
hthD9S4Fhwn74WZC8v4NbA2JfebXYCi59AejtvYhwaMh9swVqcbLpNBv5/J6SfbIHFbpV4ztIZpF
doKI0BPlTsLPQS8Tqw9gkWu6W+7f9vn/hQ3tIU/56/+C2UTh9fiN2eQ9+RZ233/OMZr/lb83MBsG
C9uWbemMo02mSv+GsNjiXzBUFM6RGdTGmOl/zCb2v9Dfm5JNxCR4SHA4/3sD0/R/wWyxCDiatx3X
5kB2/5Mt7GcAgS2h7UqeQpSqa5NwJvnBfzSbhOMwhqpudBbQnavucurMJapa2IsJ1ii7qsKj4Z5+
+IJ+gWCZCS//s2nyTMcwcbYwxnPoagr5CX7gkT6RoWJH7VOyIRkEgmN35tbw+6fYv3yMtCwODjoI
6i8AzQ97tOEVYAL7QF/NGSDCNtemt4M0O4ApAZMVvubxc5ywvS0RiZTTunSXIUzFGC3CYvT35SMG
es0+qORSsC0APifeGqeoweh56UjG0Mup4PZIu3BF74PKnGTmxFijfXJOxgXChp2v++442xGqhcKX
GGCHX0bv8TfzHVQM/GpNW+tg7LDegMD4On4te7wnK6ZMEiSCEqtwOtruCaLgBOJ36KknSYde2x3N
4JW3/P239Y91wO9E2ErH2qTs+dT8eR30FVWK0bEOSsGMXY+nddDDZYMWeheT8by0Jn9YjpO6/v6x
v/odSc5uFNe2UtL89NgkK+BQ+TwW7O2woftBX9Otiz9APcyfARR/rzhbCD4Y5KLZVPXzp+tqQbij
RH0Q2MDsVqW9ktk2qM+9m2OiBRW3KEALq+o9zZ7q5GJYN2k+I7s3Dst/xJmzHBaV3Bto+QGq3Vbu
M0Euy0y/scXBsCnnb8KOUfjk7Yf+dTQfVUr7v3v128sQf+myP7w/v/w4ju4oyVcn5rfo549TjYE9
pDYsVN9ZGuoGFRtwn2gT+Kd+5BgMYUZEM5EiWeL+XQ2cWVZ/G1n8LSsZ8bWzJcw+1TdBeUymdyv8
0IJ9V8pVYkMFrumVnZKqXhf9Pi7XQbuyo4srV4QZLlDHMyS/qhbRLffxdv/71fDJ+fbXxsBVTmcv
ZBEazqeNAQOah/VETSvyvunBlNOGQeVAk8uD3tZ2vC2l/MO6N36+wf29NFzUAK7FJg108tN3SUhi
ikjJIkBUggQJ35Mw9i6BJU8YEui5dgZuqLjd5S7bYVuYwdaZ7NXvP/a8yD/th5IwOaUsi8ACAhB/
/nXmTE7sKlPDCmwzfWZxMutqDTPtK/Hc+vY/f5ZjM4XE3Mjr7n76uFKzWx0l57RyQuSbJEDpjm0j
JM2Rf/Z6t/n90+b/2udP5iIn4qACF2no8+v/wxY8FmSFCYsHicY8QUzHU4LidZEKCzJKUj2RerWM
SI1yIucPr/wvNhbOT1vOaZ4cstanc20YhhIuHhFQdGDBh8gm2o6d8v9wxvziKRzsruI9NHQDG+jP
nw99r8gkn3EVNMz/2qxkTCnN8Q/rw5j/M5++Rku3XYoWoGy2/tdJ98PXGIdmnpkt91U8UGuH4Tl6
yGBttga0CkaNcOZvMi1G5T2go9Ga/g+b9C/OBgvDqZRsnJLryvznPzx+cnvmNSglV/TeZnnMe9kg
+dPHDqtMPY4H3wpXrOA/PPUXm4FlcDswIM7x1M83E3r/yG4Tf0KRPMTbQBhM5lwMOQCmkPcwfPKK
xe9X6y+fyK5q6wIhk67PW8UPnzM2ytgnA2laRTkTX4l+gE6VB4tgSo1loSEhmCKiy37/0F+8/H+h
+KzZ9cv/5h/qh4cWXoq9sBvGVWrcWBUYH1/BNOvc/GMkref/41k4E+b3npdxBgL++CxP9oEWxzyL
Ue2mH0NtnQ8Q0VQEOGnUjD+8gr/6ZDxJJxxRF+w2n75OrwnpI7FAVnH72I2iR1uTM+0d0VpM+O9/
/9F+9SYqC0uuUPzFRvrzRzN1f0DFQPdHhAj4Bf5MqjaUeb9/yj8/ktBN2wBayLASveWnnbr1p97X
wauvIANIOl5vXRd/GUnskcIM/3Ay/WPvBNto0cSQjiXpYzifFgbcfq/grdRXkR4+VlXkbcm0hH8T
609j7WIz7OJVbfREd1jdH35zxnwf+mnD4dmKeYiYeyVs3J92z2DEBM7wdL5ghF+nCgB3hPt8QA6+
IgwcH1CJ8QtkCiLzDS71YKOTOdkVUfiHBfuPN5Kfw9UtW1i0kriZfvqtegN2ibqne9BPzTfB27Eu
dLkdvXgbC6TCocYU+ve/4V9+dK6jXATIncXN/+lXHJXOlA4deUYmGUWLWXPYl+41ijL8b611hg18
EMK3lm7J/KV15UfWuTS/Ie3+4QeZH/Tpd4AlxqL4A50PqPzT2aKTy2LYNsYcmsDtOkyb2eirHfSo
RIDuWDcjVIkFbd16W01LpmDdvm3I8nGDiya74A9Xzn8cAZSblIhIP0xdsht/OgIASaKMMKKJbkTh
MwsO5r14WYK1LftKYbkLDmkRfPz+K5D/eKld5l2uIHuQ0oBa99MyFL4i8Cl0xpVOsmubfnSUB77/
khffeWMgslgLvGEebI1gTXCrOz2l6iLji16/Jd1T2+6F9haAmptj54rFNZwxd/3OB3lN+KGdbXHs
xNZ3zD1wgCTMruTeC/DLrQuxz/2naHztAkYs1z4+D/XN7z+a8dfu9/Ovl3vufO2DRMHV2fq0ziZN
GRGeQg6baif1g0btaVvfRuc2RbVS1a9lholB3XjjQ54cPYea9QFeE1qWNKCAsS5V/2Tgt/DLq5w7
bc2LareN/eIUu4yiNt8CIxjdTVluUZPBKulWRbLE5EwYor8uiVLt1/9F3Xk1x41ke/6r3Nh3dMAl
zMbdeagqVJFFKxpJ1AuCkih47/Hp9we2Y4GmVojYhxsx0TM93UqgEnkyT57zN2V9mlVb0W3d8DTW
zgP1U9p8kryfanzRqmda/pilFyjpPfTRiUZ53tg0xidNQfllo33tH2J1izFq69/GMX7ZJ6I5R2PF
EGixCP9rH3xtR2hHgA1uR/1UQ8IrwIQRDjD7ljPcTDSVcSV3ECNqsJHXNX4/6N0X9xlS9PS407vu
RwhzLrhJXSw5dnhRuTQ07k2QHvK1P16SjMOQpNddjXiFbsC/c8kW2hk0F0vA4UYNje5Zd2+6t0Wz
tsxzs92RvEjW6ZSIApsqzDOA0RQy2wcIyz08M7CeNQKZG/RTz4W7NporWd0mEUo5qxxerrSH3Rmi
2qBc+260DerTsf2e+N/71BnMFSA1eTzRy62ZoN+DypCCsr+lPcrGRXEaAQiH0946bn+GlKwiUM48
7SdCyG9vl6wp09IsCkuyzIX38BC0OJuSFB+CjZ9pIAoU1IlKL3Q8KUF3PcZGhl39yIn4VohSfCf3
paCjW1MV/mVKAYsjK3E95Nzlf6yTtsWWIYbFdyRcnmtC83AhL5PRQ+FcUqjbHzxnQorRU8IIsGuv
AJXCEjdUTMomvZ/xB3KvlvwtL++G5qbXf2r6UwWPt0UmD9KuKp/61QYKWQqkBiJyu2ksB1pyHTjC
3nUTn8VfK9XGsL6GqECkjdO2X/1PU///RjpLKkS0VnicfuLKoqurhiQQ6TNvb14kMIKMrX9WX9Ri
Az0/Y/Bibe+AfV0Wtyp6e/HaQJ4q2GA8k32ioJBhla3svMs2Ps+bk0Tb2snqFPG5NF3FP9r6zgpu
UySKhl/j1pMdsAjIfKErQNDTSFwNBWCbIF7L4ks+/oBvKtyzCnWjdmMNlwHsxApu4teyvMz9E1WB
L7Lp21vqAZZJxReo7q4ZN213ga3LiBca5O9iq1v7qnoAj1J/cscvWXyf6P1KJ8pa5ZuFKkSddPua
onmLxqwhPcKm0XNcGimGgbEui+s22WfNiQmEY/j58Rd/lWlxY6QhR4WDLXL678PvXWd1bBawUDed
ERYbEbQ/RIkooCT0s9EFFfP7T1MUzhhEfyxuHLPVpRqp3lagIdHiR5BEp4bXFQh64ZumbFL0Dz5+
2uv7HAVfKlGWjbgPEWvPMuMyqqYu4zBAPraADyVQfDwNTgQIeZiHrDwjMns4oDgeVcotWChx5PiZ
Zm8WTSTJZLJCoVEGsOtwdkMzz/wm4vf2WOKtozgAZ6va1ZGofeMbqsjyqAYEoGlSZ0eciqOupgOQ
3iSmwD29NCduJXwuxaWTjLHQkWl9naNMz6KKA+ldUHGYJUxhkdlJ0yLhWmYGWFFpb8vUt7iGoGSY
btwUBohp+fmRPXf+I/HB0CllU4+nHA80bL7n5i4O4pB8N1raPeRZBxHeulDH70UVSEd+4PxGwKN4
jEpCrJEPQzucfTUMVzx4J9SbFbu54OTLI6BqRmHfT6AV1d23QbkxtWDYfrxe51n4VK63+GkU7YEV
8BaHz8VZTVNpg1UbTUkr0nzEnmuqDpZqYpzbdpdpa7VHfur8W1rK1DTRNDZ8jWr0/CRrx8FMAJDn
GzxMpA3d+4sCTQZuWwjWJNCfApVqrCcfufe8/pYIfJmGRZmFdJN71+EPDTCqzKTIzjY2DD6MgWnb
ZuQx5cDVvx7tm4+n9a2n2TAeYXDTfDHmv1HVhAFvBZ1OzCkbRwbwbhVAdUKkvxygKeORk/rVV2RA
IgOTGGrGNJBmPw7aez2SVKKRavXlhDAhCMHSbwqYVOsyb35FSRYc+YzPRZqXG42laqQhXP9JyJFO
E7OlA0dWUvBNTzaZdT0GWzsCjOaeW+W9WaAiiRaenJO9gYEsgTfaiEWCOEzO+RugFmP3LYq2o4RA
I5Kk3/z2HqAQDJxtADJK5OdNdsFfhyx0Ovu+CFiLKJvy79r5daPcMwbENAYQCIOQ5+IPzB+V8P1T
3PMxu//Nb8nvNC1KAiRfUxF59jvxadHFYEUpjnPlrdvRgy1yHfZsj0SnMHLtyM76aiegmsKimRoa
tk2NYFYb6Lt8MHqsWoA5cSUDhcphbgMsz1UnjuNfo4ZRbyUH122qX3/8Q998ssLjSTS1qXB1GCKj
Aky4zooAa7joye+VzjFxAce0zZd2WEpscTnBrRC2gH3kwa+iZfrJlOaoXXNQ6+rsyGrUIKq0Igzo
F8q7Qfbo+QcmF58B27Q8OVbYfdUWYPOa5lXRpyoI1c9ZtMQCWwdRjz0SAdXkf7TBqsY4SSrM3Tpj
uMQDcZvabXpJy8rbGHGVbSD4Home5yL1YfTQn6AzSd2Xd6EtcjjZWm6KPil7bCHBXiWIwckSaOV7
pSUzVPEW0ANHBnt9IiveXSvRx6TXGZzqyJ6m8SkLfsRMypUjMPDOEAHuRIZPhagMeQ7wKwGS3vr0
iDDLkY1ruzjlks2dEIp/Q9MjhwRRh1u3eMzx3cGKB1M88JLT0+F/SE6L5t0Yf+6CbQ3ZlOxjpeU8
7NxlaAQCES06subf+iRi+vrsI7QLqeofzkYbKhbm7aKlIHwZKD1IZpHUZ2OIt32Jf6M3QSETRXc0
OztrpQEQNy2yIy/x6lya2tY09ClpotCIfuLhO8iuCOA8kpYrbSytRoTzeguZ3faz2ZseVHpkkj1p
+3HIvV75HL3CEupzh5Z99PCZsQWws8YpejPW46ZpkDSGcYjAik6JQpd/95QAZ8WT6DbIJBs0NWYP
S0Fc1wCApxzDAGzSWOtU4aaD0t2mHNp124ziyO97NackFVwgBXEmT1M7+314uZm1WcFuDPXSO6kG
94K63zaHMglWKH70ag3NcUA8R37pq53s+bEgECxC3HqGqr28uXbwB9xO587feOAWwwD1QN9OzAsr
iJVJ2YW2PcdLSjkQ8cO+PJI2vqozWtPjVWGxtXAXeNXD9fpxiI3OgA2dBOYu6kOBiAItloHCAnax
tFnFDw9s417xK3VbBxIlkKB217FA6vHjBfb6A7Cz8rmnnEeXQYEcfnMIZWor2Rh6tFJxVooGNh0w
246jtKniiT2efenCIzeQV4tao+VK8ctWFWColDcPn9nidsmdCwQFN6V6H0vfY0TCrK6RLruhuPvd
3zeVjkGdTOtLseeCqkGWtZUZlNlGImB2hcz1HWmWvWyjbW82m9Sz7T1nd3pkXU/r9mD3RtbFlhW2
CdUyqI3M0nU7mPicaQZfVgXQVsFZozsv72JXHdAmQNcuxL3t41/6eo/U+HxTkYTOGZ0Ka3blSkWl
INYTZRulbxHBrilLdNTlV8bYuKepCgy7NmKMwfLJArFRCxSYOn/dKtGR0/p1cCGFO4E6yKVtXZ0n
mw3+uEZUaBiLRioCVXBysUpGHTJI1m6BY0TBguoNZKTF+OnjKXi9sA6fPJt1KImNieQPTzY3Zm+5
Tgs0D56qMB0vPDLdx37l9C4ve3cUrEz2qQQIo/RtsEb0ThoN1JS30urLsT7X1bDYImbsH3nulHwc
rqxJaJhq2ARpYf+YPTcJ4ETnjU/VAAXadTNUkDSl1Dty1r01k+Qe5EEW2DVUkQ9/nTeK0JN8Nd3A
oZ5MVAw4Ih3CeV4AQdM/1pt8Y+naOqAEFq5mPksfHz4uBDVvjxn08rCPfwRG9At+BkQpxb3oOBIy
t3AyDn4/Ns1TWhUeZVTj9OOlo04Vgtm88gpC2FzKbAEQ6vAVvJLuRulBVcvab7k/1d9AuNPmC9Nz
aOcIlpRtcJYhPLhClutRHyTo6FQOEVTD9hvGwTkCmqieamrmKEn7NJJ7ba3JqdeXgKejRXnkEHm9
cTNlyO2wzkgPmbXD9200EWoKILqNH0pXeYssLNqSW6OMNrExbDVf7nDAwsLq42l6tS502lHcWIHu
UaITz5joF6veklx4aFUYbSa28hYlx29S169t3fyiYfm95GFIcqDVzW2De+ThT8xcC9pd5UdoFpST
5W1EDTRSHpoc0T76PL/7y0BTIfJNgon09itgIigHuSt9CqToV34vC1zNc8veQSTepAqqlL//MBN8
CqmWNlUCZ78MoVIYstBuN66AhGoYO+Hq7QoBkGTVB8avjx/26iyCvGRSdSTP4rjV5yWcQeqBwMAm
3iAVysU4xKmgsK3HiWaqJGZ7mvg0kj9+5FzHXLdmz5ydRRICaWYbcGOz3MICPh3tshw3gSht5K9N
hY/B2NP2wlAiUox+jS8unruqvY/ITNcpshpjD2cUL/kz07VQ9tDM/ccv+Cp6eD+ai9wlKTAb8hzW
0g9Q8ymZIIeRWxL2RFp8pdbfi8xFb7fBrzPyr624y49sMm88lc2FYgiPZeuXpz3oRfQkgaGrlRnR
zRI0JgIxXJlAynFWQLcSOxX7qZasY19iOvP+3dcs7q9wIED5TvwJlvUciSHHyCLahYUOqOFiOhOf
1QgknRRhazqE+T2MQOVkkNAua2zlZxU1Xwd9PPN9tKykbswnyaFH1I7dIzMxnR/zt4LvTnZAMYEF
PrtqoIRcdq7k4zKfGxeanVzWhYvqSOWFpzmid7b24AfeeYBa35EPr0yhdfBkldoepb5Jsh+C7LzO
56ee3lCdJhqC+iSE349V43BSFnG8RZ5c3cmgJysB8tBVvMAZet8JkMPMTlNRlt+8bvz88UKc9QP4
PiSINre76TwHYyWmmXqxJvpQ6kwZZe0N4jDGRivwMbE2kmeWjl1RC/SybDfW9ld69Jipoux5ZH0c
bg5/PZ4rrQ4KnPR4jrQK3AZPkJDHtxX9TwjcdxKipKMkX0NKhD/ewtr4+BcfBsHfT+TiBRlH117d
vfIepUIKniEIcNVb56ndX2E4M2YWgoH+oJ0ULWoxaBb8ueX+f2An/I+jW02ViPdJCteP5eOPp/i/
Tqv4Mf1ZHTCupj/5tzGG+gdgTRgFXB8U1iP/5G/DWOUPMDGAkKY0Y3KM/YdspZh/gBAiryFpYj8j
EfmHq6AIGA7U0p9hmBMQ3/odpsLsPPnT+xQsjDHbMSUXOm/kttVelOFlGCVr1U320aSemukbRPRP
W036Gpm4NIpmpZYajXzV2wQaKaJrNKtOwxm1d9dSrp28mMPrPzeMl1aygvl4sY/880av4lXUataZ
Q7UPc3mPfgTuBVkOj5/u+xkKP9smK62VWyLGrw31OWomFnTtitgdm59FqALfgQva6+NeaUkjTSrx
imRxXalUsQ4SM9kqaXyH+om5jesBsxuED9ZGFt6oppfdKDr3OcTH93ETPOjauB/H7G5Mwkt+0OcB
ne2V2pcgK+LKO0GsUjijldUYA/KCmNI+Ccs99ZJsE47etZxld74c3xUJkpoJEoc+wq+rToRftQ4N
xkJSfgC++qw0vUFFUb4dBOzRrOUvTW1cjWN1JNl7hvv/uzH/O6HTRL/YABVYbFJd9O3eDimrtYWF
Vj2/2fMtuMmdgr4cdicT+TlQVoFL0T8PH7LUBKaDnKfee+xc1S4TncrtOjtJPOOpRDgnab81JoQC
qb+uQyGh04jdlpV2yWnn5aSv6hCu7VBtnXKggt6NLZ5Deh+vx2KIMRU37jAHV1at2X4qCvPI4ace
nsn//tTZHcPoa7mNJGRyBxcnstg/K1No26V2wSSf1G0qr1odCVhfuOYXV2P9Dmb3oAdx6LSjV69E
XZzQEkdE07uFnroTtvqjsWp3N1ZoO+CrjYsUUBoWe/rJH7zrxiuONZLUKXF76yvNrhtRZrdDKMnF
vkR0E54/ROZ9AIPF5qSkNbuDWX1j0cVGMm9SFHpoDfmzgWYMqrqwDDswwijOxhHLF33tGEwfKlyJ
rZzbWrW2zezG67vbjyP0TTdX9ow5/NtPc19Epl/uqZeulQBBOASxIrQFh7ZBZbv3fpSC5WNld7EW
3o5l1a4pXMsnemusyyw/x4sE4cPyWMr53kef5fpGSKALgcCHhRFCE6B30xBZx07V547hWx9m+mAv
wif1bSP05BKH4iE/L1CJqWqc1gqDMq5oVXvdmimyRTKaciWEx/S5X+Sj2x2ryS1+MQk9R//K9eqz
pqqQsYqjnSagh5px8CDH0a2CZFoWmk8ff5vDrOPfAFAPX9bELqUfsqzc9ynyOt6TjbBVFGJ2inUZ
l/sjW8ost/r3MbPsEkHRKkiCBh/fDNFMxHQN7E/1wdu1KlYhSrYxy/yy0TF2w0Lu41/23It66zvM
TioXSd60j9Ni39kjShjWGcp4iHhhrryqOuNXhCgsRfReuo+8Bo+d8CQ0xLbHN2cjlXXNwoBm3reY
+MSe/DUsGmoGZfvdzjr2Mmso1+T3x5BV6jufYV6ANcQgIQlg5fu6ax/yYFBXKsLHnFPNuLL0UUUJ
P94Znn2vqtXWF2MP6S35Uqq4JU5uRJD3PWeQ669JA6fI8y4pf2wSG7SsLsCHGmddH/woAvWmG3KE
pLn/bnJFcqpEvjgy2e/sRnNz4dGqig6Zy2I/BlWIiQOq5SkoCM24k9FdFV29KdBITfQI5UrkTXIc
SOlhNYJKiV1dDKgscGP6RKaLDHpz02UyWC/zBxvtiZvgtaR5xbHeivbeq872/BRp/yFx7WIfVqib
SY1qnY94Y61G9HkxDB4NxxvIUPweYmILA2HlKdFNZuTylVA8g86fNQK0QOoWBa+Vnag4ibs4S+JE
pDl1VFUnsereS134WXOVezSIvtkKXaIuindNFTzKleKTiZBgB71MZdgczqyEujcE07tJ/fvj7/HM
Vnpj8euz08FFz87KdCXfqyHylGlwZhjuPjHsJ7RWT7IUq8PyK5/rTIzaVi/rMzk1tmmcHgPJvE3J
p6Mw7b0vN0GrLhuA2fkepRw0esYhWbcJSY+hVP51TkphIwsJDhAuhyR33yNN/5FLRb0OGjPjuEJp
mzEBFg7eJh4EYdv87BN81dEHaVZ1hUSfnigNt5USbCEU7GSTj/gu5BHu797axCFKy8uzJEbDmFrs
Sk/9bpP6lnBsC/ettFHPLdTad7bkndACeBxVCcE1gAPrAt90EkCyKXR67kcrPkX3G0X/ssK5tJBv
uJF229Yvvwk3xJ5YoH44wGzQMukSLaT7KDa/+Fr00LKJ48qcnSeedpIjGN13RrktfP3h4w88q5L+
s6POIXl4MnWW0aroWPUktJVX3FWtXmzyFnB1o8nIi/k4xmvYO2CDVuO02KWqY7ApbjiJKYSSiqzr
SH+0/Zz0PNehDrie77h4Q5VdD9u+JxH++F2fN4G3FuPsRGwzRMNbrWn3ru5flu2F2V5qGIjqWnw2
FbBXeiP2ojPVTW8qTkleYCnQxOyyBaXcrCscYPtEwwBp/BWm5VXUPyD0c4Gl1a7I23VuFSc5BN8u
QKvA1E9K1HRj3eO3unvXLklxDMCRmP5k31zLBuepKuvBLG8iwzxDj3ZntMl6cBVHUj/Fxjl7L/ID
50n7s1dR4jJQZPdj5+N5ePebzQ5blyYjin9tuRc48O3qJsDIKI1McCNlcKpYQPJcK5hsNFHXyQxq
1y4btTRS9FTE+BhINGR1/G5WAf4UToWiMNUJC+F3FZUFTfd12rX9eOxlp5d666PNjmwJKyHZ85J6
Hybohq4zGxp2YISYOqW+S65sXXlxgSrEFICy1phrFKVw97axbpkUEjHqAq3rCz+4toKwue0SS1qP
o15eANQA/Jxm9Tod0fImZkPHqI7kM8Z7u/vs1B9wHwnQTs32lZDrzagDEY6QWMBVLFC2rY1Svebj
dl5qKFrgPNFhh5taKwNFItyeivNwDG7Mwr3Km+FEYNq2zgU5cx6HvkOZRMeE3hWrALDKWkvCGnyP
GSPno8orVQ3hLZsJFqjARdeVEjw0tnddZ4m3Vj1VP4ETCHRfLdRVIbUqgHn+QTE18wN5GFY58jyr
cghvhEvSN2WNbhVnmF5UJ+0QP1ilfx2Ajs71OLkgik4L17u0JNQkXBMZa7MBSelpcrqGSFSdukMU
EUdTVi+n/Q5V2C91VJNUm5mHmA6fSY3jCSuEGceRpf3OankmSb/Y7yHrGQ2X13zvSlDz85zLBDI/
Oede4vbrto6ASHhAaM2seep1FQ1RCfdapa9yx04bDPu0Sjg4OXxRKrGPRu1TG2rn2ugX3E40cdWr
7bmepigTwHn4+JXfu5Vos2tu1uWpboZ5vI8i64vf1t9QQ8frXO68TabiJ2gbX6gQfklU/wprv3oX
ZyU7pSGlqzEFGViowXWVICQdBjcL32iWmWhsuUiApVQyCiW4UoaQ2nuAdOEtviCTimP3Waioaal0
OR1f0XEYCNPuBB2XfalnvrljgxHA3qkZXXjuGOzKyRvpyLu9k6HOtQHUdkCWqZbzvYfuDQEPwk1o
yCFrsYHZeqP2p2hrI2ZlXNUe12acMeQVHGuoKonS4lTT61d+k2Ev3DUq9QQ5Y+MO69WRt5ui+43N
ShOH6YYyIs2aN0q7T/XoVB2VXZd5G0hbF6aVnRqEutWMWyFws1P8Iy3ud9fP7BqZqImsqPHQ7RGH
RP4OR9ZE4HKEd5HvYvehyzuEiTYFfpdR3+KI4d5XlbtTg6GgguIZGwTqry2/PjsyBe+UwZ7T3RcR
yEcXXYHw995s23stjNGArnEjzaL+2g17bnUVdRSMZJ8SyTyb/JOAJd7q3PqB2I/C0WoJEVfF+5EF
Oh40ZfhoWNIRRK86Tclbn2faNV68G+tSzpHKa/aNjyszNRzvm0vO/EsZFHuPTml1onqFskJaEmvH
9iyiGhZX1TdZZOdlQDUAhTe4QVabb6kYBPsUNwK82IwAKF58I1rNGY3wwTS50KXyAFWjPoKPee/E
1maHoBtLYL9rC+ufor0XtY0kXIgj59QVysvkQYnqb53HAaHTFtH1+tFkf8YFCTlY0fiXiSFdVJNH
vd6Y2tYbWe9Mgrr2i+DJS8lqj3z6wx7OP7mgNjvzjFwa0e7DoEjF5XFly+GFUvQRIIH0p4YLB8mp
dwW/ElvtsTi39AzNYo47Ey+QFapseAVq4m60OLAKF7k3krOm20jIFu2e3++3Cv6oDPGfudDQj/5/
/8jyoQw8v/7Pu/7Y04P++deqf4TdNo/148HfYD8S1MOn5qkcbp6qJq7/89/8Se8pm/7N/9d/+F9P
z6PcDfnT//lfP7ImrafRKG6nB/V6maX8fqV/9zg+/tdtXQb5qz/0Z5Ff0/8QSE1A5pxgQkD62bj+
LPLzTyYtEQUQGGgpTK6J878V1fC4Rg7UmtDxf3cG/lZUU/4A4A0zQSYi6GhSLfz7x1//GYjM25+T
8dffvyypP9Ml/o1XdJB4PogG+g+8IRDLWSssrWrDdHPKI5WI622LW2x62WqImGFF42omHWNOJnyr
cvu0UhFC7vi/II6ippo1aJ0ofqHhNYijyEXVqtGZKGxp2LJGEdQR2oiRdN+HV7hJZtuSNmDpxIMP
w4puYLxJS033rrvcCk7tJpYjjn6EC3dpRTnTzckwT2q1oQRrphkSX1Tasz9Tmd9are8uxZcr8T//
49pTE3v5/UV7/RgFVf14uM6nP/KXhpb5hwW8Hir6BE+cFu3fS9aYlP50SCKsV8UGS8hy+XvJIqLF
H5nEP3BTRzKZk+GvJatqaGiBJUFQw9InMQT9d5bsmyfMJFdzeMJAhvaRqkkNJ4Mzg9UxHlDdGB/J
bt8bfL6/GnHT465pOIqUfAbQca+it/liit8ItXeGnufNNQZwUWgnwtEFxZ8+dCUEq0dj4eizFBc+
aABDKTMcy+ivcpwutYAyxrI3nxLFF2f6MFiG5bee4TSt9C3pxRq+6+9B6/460ABLzKpXfhdWkdvQ
LctU/Tbuo8cKxfhlrz3LFD1dQiq+TwyHexM66lgRbTrBob1s9Okzv5gUra2kTldZKW5esy+a2Wky
ANVbNvisjKLlwhzazBWOieXhumvEr0JDJXLZ4JxrL9/ctruuiUh3HK/SuagnEgJI6THw/HurfBad
plo2dFld3bGbTPqEsJl1qidNPSyc9Vl8Vp6PR2WPnZhImge37WAWa/eLpgV5v4NpyToKf0nO0Aj3
hlO/7zzRi9NlY8+iMy7jNB5V7r157nFtU6kslGX9tGzwWXi6YdO7pZvxPZX0Z0g9IUiK62VDz6KT
VWJrmHMy9IB/SWxtuso9couZovDfxOOfwH/u076In1HPjUqVQ4zhuI+sas0fr9D0L8/Yfo90Kt5Z
is9XlBdP8DVfwksuEA5wylNTls687ueyaZmFJ6UtGysKXzjIwOxL0T7m3l8Z9LsJ2XsvPQvOtvWx
bIo9qteJ3KEg4UZnjaIeueS8N/gsOI0hLHDWdnsHfvC5MSYnSXFM/fG9oWeBicWGkLMp7nX0630V
NzFUJhbN9lzqQMH/SqZoT9FIMnB1MaXql62Z4bKwn6MRIcG2ch4yuuoOX/SmvKQ94yx78Vlg4i3S
DK4c4Jknqz9HZB1XQlIelo09i0w/wg2xb7zB6awe2+kWhwBV04tl2+xchwgCsIFfUNU7sTCuXVvs
xqC4W/bi0wJ6EZVSChtWm0xisSO974T+M3CPEv3fWYRzQb9YjzSvCZoeVxFxhkf9ZRu1RzCM7w09
i8tkNBopDvA/pJSvrdw6vIw7++eyKZmF5aAldpvJne6k3JrxCWl3Qmsel409i0sVi5LCCPqe/USv
1hiW/pKScdmcyLMTsyq7LM+oPDml3D3lUvXZ074temsAbAeLBDUMZcTLkpGV5BL3yEvZQ4p12diz
qFRCTc9tsBAOjdPkLA2M5q5RM2+3bPRZXBrlIKlRjoFfp1k/YqHfJrF95MR8ZwnOpVhKnNaHqGsG
RzUGCNy+sk9d31qWFM5R8S0EYw2GaY9LWbdTKpWuTr9ZNiWz0zJyoWo2dj44Go03DSd4w/WXre6p
RPNyM4ldMRalV3CgmbTwAxGc4yp/jA783nzPwjL0StcQOdTSPIi+pkZ8piTHdNbeG3oWlZ5lo9A3
rZIIiALqklxkLUDOi1Y41+3DWXEtNCNcVqJjeS3KOT4EMPSEF4UmAtaHg2upmmCLyEKhRnSKm9NX
j+bYkoWCJOvh0PjYtLqksMCxNgUciKHtWouPMeTennKwaYeDh5FIC0mrOdLy+qucoZjVyPIRtbb3
xp5y3BdnWlyMfqmbbClZCSQhNbXNiHfQZtmsTA99MXiRmbJS5BxqxpDf1J7/tYmOUWLee+9ZZIYK
HXifeXY0ktkbCeOeL2FcLtquXkkzFJoW6VadDI7vpneiN25GP160WVG6PJwSvNfNyvSS6ZyHlzS0
1pMuFn7KWWTigG3UVRVjwNpp+8TW0WPX7hZ9yDnd10eYSG7UqHcqkQpsUJM7PxoXjj2LSi8S2PYE
zEhmBaODfcQ6jrNku+zFZ3FJJgihwI7IfUrzV9gjxR4DmF04+Cwuu7o1I08LWIM4EK4ML31E3fDT
shefxaWvYrJZyMy4r9QXWoSxWxUsyr+xRT1cgnYja7GPLZITjNJT39k/sLVYFjhzLrGficr09WqA
JN3KGxzIAR9JxzrP74T8K0V2Zchrwe3BsdLhJrKpoAAMPdL8e2/sWViWMQi5QOFoQNG42PbCAACa
dNKyoLdmkWnKdRlaLku89mXb8bom3gxSGlwvWipz0i3EMEnLQ+wIurGXH2Klth9dt+tOl40+C8/Q
6JXEqkTvjJm4l43wxqyXhY85i81aUxqcxgVVZaneBl2A+oYmLau2oYh6uMirMi5kGomjo+b6p3RA
UK9Mj9wdpiFel38Mcxaakhq2RiAXgyM3gZO3siPX3fcOh18lOCqG9M4jZiEKdp9GeJONTl/4W0V4
W9lSlq1Fc3ZwGsK1G0/i7bF3TAH9N/cdFZVla2WW06Kn7Jn5mA2O2eSSo0djv2qF9LRs8FmIRnI5
GFGG+3Om1Z/DsvtW5IsuPpgJHK4V14x9tVU19vEu/hnX5hN32WO8/3c2lnlz0pctKEj92Dtykj1k
qnst+98XzYcxC8xhDHvZRtjQacL6ugrTL/54jM7/3kvPIjOWsfZI0TR2Kg9cQ29XYjPAD1r23rPI
1EYtHsKOyByD4dbDBFLGs37Z0LPINP3Cas1cAlyRJyd6atxWcNuXDT2PyCQ3LHYU1SlqiQzLNTpH
Xfzes5hsa0lCpIiYLAoVm1z5zoZYu+y9ZyHpj7VilwK8iRjbLyTNe6yWl+0kczIukGmrs2WwimNi
3oae8Thm5sJdak7gMwLqbGZg9E4JFmWlG2aJQ5d+v2hO5lw8IC56FMkIn4m8P+st+dOINuKyoedB
GZR5IOuswETL7yQMuRyvwct22eCzsAwzr9DzHimYIQsuoG2fSF59s2zoWVAatRVkcsLQSqp+DfT+
FubGMS7DO7vJnFgV+KDoVUHo9CpaLgb1R9Nqvix771lYtjiEGjr0YycLhh9xPj5YEjqMy8aeRSW6
mkHVR9Sp7SG6yjzwIAMXn2Vjz8IyRgMoVd1M5aSMt6nbnmATc2SnmlbDG+mJmJ2TBrJEY26MpCdh
rH3Ht3adlsoJNNCVSegLNBgWhtHs2FTLASPQjEqnqcUPHQJnce3+XDQ9c6YRvqeRPI4sR5mLt9Hr
9yNSy8uGnkUolIR+MHWmB5TXTdSnaymzFw49i0/PaFooz1QLPbm58gx7A69r4dCz+Az1YKiqgLfO
g7xbZwK+jJYtK4vNWTAlSmqopYSjE4R5vwnjoT9NM2k4ki1PkfjGcpxTQOB8tRbmhuyI0lA/gPGs
LhI3qI4s9vdGn8VoP1hCMT0unKmh/PDqEBJNazwuWymzGNXx3M3rKVPOk+RT0wMW73DxWjb2LEh7
tBt7w6adSZ3TX8URUnWySFfLBp8FZgVIFpo2zTuzNS9U2Ceepi073+ZIIA3WmIHKEb272D3HHSlf
lRjeL3rtOdS9i42xwweUhDa+Ta3iMantZRWPVwqkoV6h2+KNdHtM71IfUu/BNerxyJxM2eUbK3yO
A1L1LpU1KDlOHfiIenp+3F/FYqxvKt/2/c2yyZmltkMOd722aGu6Bbr0rZz9aIZg2eaiTcH1okxb
y0YCSYb6sirXOyQzt6p2rET23tzM4jP1sVocM85QqwqzUyGCdYtcgGlI7rLtZa6ljWyCEUOLpVSb
Rbe+Kt2Pg/Vz2ZTPYtQ0o17R/ZTmT9qIU11rvbUUeP1u2eizIG1kV/fymBpz7FdPdiDggI0onS8a
fA4IwnSnklybi4rs5wVmVOm9B9562dizA7QKLSQ2h2klBvYn3K53bm8sbP88M49frMRe8tJsMNhe
bMzgV4pv/OiM5JhL0rSc34jTuQSeGqoxwj68eOIPGGv24TaZtGqWzcosPms0VhVvoIAN4RJKKKCa
osINYdngswD1Jbtu/Yi1ksK8XlfInK8QMFm2EJ+lG17MeTipkrSCzVFYBdaj1hcltxYOrR5uLH6u
laSI/ujUg/IolRJmKOqygu1c27mqkJTGXplmtTyceGniJGV7vWy2Z5HZYZc0JCaLUJXzdWE3+zYK
Py8aeo4HMuJWhTpCqjVOCurCmIw1VH9Z8X0OB6ojres1WtZO6UZX8KAuS7Fwl33W2XmxRrzYF3Ga
MtuFEX5XSFSQ5/q0bEpmmS1IOiuwC946991dz8eMLWlZ6XoOBVKiFNEIs+sdZQANPTRnIByWHTvP
cmEvJsQw2t4MU4WI1MetW0WXTWgvS2nnSKDMrYLGGv4vZ+famyfOff1PhGSwAfMWuK6ckyZt03be
oOncUw422GBsA5/+Wdfo/2LCTCZ6UKWpNKoc4uP29trrN2ynNKBDjkzInUvlwc/eLchgUhBFwkAO
eWVX9Ev12aC86tg47k7LqjcwDA6x1isIZ6/TamtuuPXFscZ3S1IB4zPrLMPWHQdXes2ux+Aj+/Z3
ToW9EmjUasmmBhu3Z4t+dL6NbuS4HNtK9mKgZqNdyCByBYorgCtav8KBYVDH1vveoxgXiGBsUo4w
fwwfyDTcVeojy+n3OmW3KJcGr73jRBG2UVTZQz//KwVw6NBY7rVAvKNJN4+Yg9rHj3Nr7uDF80HT
/14JB9uv3UFJCW8SGEMtpzgRoIWhJgesyiFss1vwgsxnxyR5SLeFPwdANCer9A8hai6/NSzydyQb
om+gq9n17BbK7NXigOjykTdPqGKC1fQ0k+oGufHmefUkUIeErQnZRchZ6oXeGjz1JL66B5fxts7C
03/39DvB915ihAdkPc4EPc0D071OAXbD3Iw8lHk0qI+gNu9Nld26V/NsFhjD4Yek9BuLqrtYD9f/
/f3vNb1b9VHlkglCPXfqQvkagTNQiflYYQiQGG9Dk7XRg5a0d6ct+6nH5Hnejl1jYQz8tmUf4nl6
DtC/ax/CBNKXEe8OdQjcKN82LWHSZkW46FM6iHs9UiSwk0ORyT9ICYFrh6RakLj2QdKX0djCkSD9
yFvr3wcS3Oy33w2zfqwXs+lTlRpwEy/erKj5OVY/9FfV1t+vrzCrqGEcgF4ZSd+ftwo11VxEH4Sw
lx3vn5eGeI9vjWRFQvB29WmBAP0lU+4bn9dCwHajl1N26N0U/mtv+8ek1aigvNSnzc/gQ3g43YMS
sk3/Z2b5/6nM/wc8rFqzdjDRqFHDMa8AugEuBwurY2LD+FKE9/f+V1lnmIgnfTIVTGllOl8p2X45
sgXEe+HRCq+AMBL4cmKDKwG64tCNvx1rerdON+fDdhlh7bBlMlfW3AajPnQ5+QeHtw/qFl4TGTYu
iZrUPJ0uZc0LVLXHvnx3OldTHCh8OIPOMGWlRyIbMNfoI5eMdxbrnkEwtnUy9wkk3XT13yIUkjdT
eOw1HKWUb6fKJjZ4rCGxetrIdA/7Zg5KEzs4nruDdK11zAcuUKgkLJwPm9YUcokPNr5boYyIcZ2n
AY4WcQKwV7s9TLE6dE0B3uNtp9QpWxxc2uKTn8CldMNN2vLPx2bKbmmOMM+CbwiME+ogAAHeG597
sx6rI4THwNsPT3sqYXyA1ttInOAFfdtS/8G2+84kTHeLU7UVOCYWDiKo3/zWJMk9X47VycJN+O1X
hyZNF1ah3LTJLLx/6uzPCu4fH4Rc7333bml2KGaDRRK+m9j6BoyaB0cPrsu97GgCNkBQgapNOkXB
aez6okl7Xh6aKOluYTI5zrZ3OjmZbePXpI0+e7Z+ZCn1XqfsVqbYogWqjA6Na/1qXfhtG9yxiCjd
rUs3Rp32GhqyzbdfxgSM4OzYU0e8d0Bv28QR2mKeJAOoaatjZxbLYxk9MKreTkK2Ae7XG5RuoYR4
K6gRXyOVTMcGc685irda1MnFCpsAd8gHAiAeOTa/96Ijj8Mhjke4Dy7IYt3M0wykvWmiY7vsHqaB
wSSO1fjwpXKvSOx/01Py9dAET3YLs3HxGsVJhKZ9CuwfwMPtlB47j/fMcc6lXlYmk1Or9B1ZQRAd
04P9vVuXfuVdZzqP+vU0hCvWJJ5nGYUfXJffWZd/uZP9LYlVi0Vap9AnYgvu2tSBW8zIoWstevbt
BG9IDCW6xYcTvomSIOG+quBYGfg/cCJpW/dsA94ZPvu2SGD3Effq07F5sluYs42Tvm4d3KK8uq+2
4CTSY/plIGN2XRKIKtkgYT6NWJ1Xlw2lDtdj0jeYRL1tfK6lNA1Dl8R+eoU7/1U09YcytPEetpbA
ZW5l1McnVOcMsEQrFgfLtEPdvcfRpJZEwjv0CV+h0+078uoAv/l+rPH4bZ9U3nCwfzCWE5y94Col
ST7pj1yX3lk8eyAED4PBLQI198HIH/o1++IPGhHEewgyQf2d6nuXnHqrrrqu/dRyfj7WJbtlGbQp
CSCyvjgFaFjbxmGSodpUNbfHmt+HsnVj5+4yxVc2n+OFyFNQh8fqE8EGeDucSxCmRq34dha8RjPQ
7Flgjz08xnvBUQj9fDtLXLjXiv2+CGSXXZ8dk9BDYfX2w2M+E59dpooFG+VL28bJFSG1Pnba71mP
ONMWEgcwaICt2iNl8mE79n4S7+15wwVyDCyi5BRM9nZb/XU162Nx215zZEaiDO1scmIyenBRfYIs
7WB/XBbs3041gke2ll9yJ6CYq+uImvYMm9hj9xK2C2XVEs2R2ZrkJKP6rrLdF7HKg12yW5p9PbRh
OreI7+E3TYVY807UH/HV39mt/uE8dKl7rAaEKGkLy8XM1DfrNH1knP5e47uF6RTQiJFGjw8JUAi9
Wtqfaxtkx6KrveSoURO2cQbPF62btICdY/8JT2/VsQHdi460CpemJuj1EOzuc4V035MVKv55aD/c
C48q65i3kDHAMYBGheFC52w1x/IGe91RBcjQAiJYAtPg6g+YEtu891tx7MN3R6eO8EzV1riygVoC
vAcRwwXa/NGt7dLKvyRV94KjhQUpnlGwIfaMNg9b29Wo9e0pdfmSOH0skttbTQKmPeJ3QMGpqJrH
ZoSZKzGHXt7ivegoAVEGh8VlF5jisOin2hUgPH9kavzOctrbOUaRQu5XY0rKBuGhqEZZ2GVjxyKA
vQ2jHtD4DOz6SUxAcczJl2VIfxyaNHvVkejrdJ1idAt1CXvsSOcfXfqh68473XIhDf19X+9QZZVJ
gSkJTOwPN2xXejDH8rV72VEXSAQtA1zC4AevCtlGiBa1Opj03OuO0kWnNeZ5ckLt7FJUswBgKNkO
9vluoU5KunlBSfjJVjYudQTGNeNbc2x33PsQBdMQpTCqRtqzi+8Rx1wn8TEZ2cUD8s1wSt8G/i9b
3viSVQnhIY2H/fDYq2T8F/bkb0GAB43RZBo51SRhcMIGmwKlhtWxS8tee8TkVomhRiCa1awuqyj8
XaqD73B/vWz/7cNBlmu2ZMGdvFrdXQhrtmr9qG7xnQW0Fx81QWz/b6pk/Rms319AuL0cWvl76ZFc
sjqoIny1SKr+nDbtHwOH0/ixxncJ27Gm2sWS4mo7bzdZC/1oyNSv/277nZPoL9vkv3V3HKx9D0Uz
LJSWpnnV21Dd43Rqz8q5Y/YkMDh+O9GXCNd9PqBvDEPtfCTS+Tab5ulY1LgXIvFsSdphIOh5Wz0K
uL4tCT8WX+yFSM0IS9RgQ9OcpCh74z+73h3SkOIJ722fhClUcC0w3kgekgeHRB8MXMWx0OUvaPDf
hpQwDVxoileJwKzi1i8bP8NQ+pj9SfwXO+hvrTcw4gA6CZ0iA/66DEiEAB5+zN8n3muRhjruY1Tu
4EFFrvJGRZC+4i5jjk2VvRgp6yrWR5etJWvp77XwEyoYo/Fg47tF6lnDVTuj8YbPZTvTOy4+Upa9
s0bJLnWrW1vXcGZlp1pQmuYDYKh/LEMAX2g6z+HBTX0vSwJMZ6wig5/i6667n4bAFQC7HfOHATfz
7YRXqgOBIsKkXOi6FtYlvqyj+INI970O2h2lCkp10k/YIH3ghpe1+QOw3lKahH3Q/jsHx15HJFON
tHx1+fjafk70eAMk6LHwhewSRoxVQV+7S25RA7egxuim45k5dnDsublTHVbrHNbxadbDQ6a264by
QzlRtpcPQePd6yXBd7cDADtmnMccecBDuXN4aL+dLKOC0nEdkMutoFc79QO5HYLtmKgKdUZvG+/C
cZ69wmDqYL4ddfiSyOxYpSd8kt+2TSLmAsUCuMFl7WPC6uv0mM8cSOtvW96k2chMLps6Zy827h/4
kIpD0wSg5bdtR2HNDWNIEy+NTvPOjt/AeT4W/LO9fmgJpgmV+ugS59fPzdzcZEofS1qyvWwoZoEe
1wAfbpbtwg79HChxcH7v1mUYgpAZe+yG6RBdpLHbOYCL4KETmu0FQ5QB8OTShJ04h+dUQoKT1WY7
Npp7xRDc3BdeDZgpU9U8u94+6Sb8+t/B4r/vg+xidv/3GyhuzkzFE9YlxAgvKyHm1KFCqPzvxv99
E2d8ty6F6CFHgGAFSeLoWxU1OUrhrvppO3Q+M75bmhBnN26a4A+aNPMKy4VhftHUi0OhIiyV3vbM
PI5OVzNGdAZCpXR1BsFWE/WH0i3IBL9tPUjIIMila3oxvoDPfZOQYw8WbG9YFAzGjwAFI3wWusq7
Jv5Uu4wfnIrR2+/OagTQrcftGZCj226QryAFHXopZ3vNULBAsiwyDKftQWBsN6+LBdDZ/56K783z
XT53AEx2CifEctoH5TirOwCNjg3lXjKUBAq3uRShClXbkFMDYm8Xr38e+u69aEgCMwVABL47ysRD
PX4fGP18rOX94kyI27rLHY63c5mqeIPM0R8TxLO9VRHhNEhD5ClOOgwe+uF1YfrLsc/eLUvssSRJ
U4qWs+RnN6V/+i39eazp3Zp0oWR+gh/pCbVpWU4B7jq5gw5lbO9RJIG8pbVil1g8fcEr1Nm007FC
PbZXDFnnkkaZCBshwMnQ9ogohwD/2LLca4aazLklseiVOiYFG+anwSbHNvC9YmiO2qmO1pCBIgSW
mpinZ7PMh55t/0FQIU0zUU7R36DJgvKmab5S9RE29p3dZC8ZYtwKQGwuJ48Yp+dOUPmFr3N1tPnd
0gycCOdKo1+6HrRSET302bFEPAg3b/fvydW2D6F9wH6ygt8SgGhwxz1kg8fOh71uyGTAjElG2Alg
7EdmmjJr+LF9Ntktz3Bim+B0wpOcDVSutuaPhq6vh5b+Xja0xRneUyl6HNC5R0cScsdDlRycirsz
040hKEQLPtwm6SMIVp/hPX469t27mDa+gConC2EzQH+O5MB92psuXbqPqo/em+i7YzNO1jpOKki/
UuNewclu8ALdH5wre/HQlkA63TdQIy4VPwFY9Fj5Y65tbC8dgu9rMLARb8N6dNFtYitShKz/iHB9
OWv++dbH9uqhOQDO3esJOsGoYUXWafpnHbWqzbO5aY6N7F5F1NgJfk5AgsAEwPN8TH3uglQdu63s
7YtIs264a0IFQeTIHlQAS2IUnByr9mR7GZHiK2xGLLoH6bO7VdCf2dgPB7+cvt2/TJh0bWvwAjrG
Ey+I4DdTp1x5aDXFu4VK8P7ZZxLB7WqS0jVVVzCRfASLe2cp7T2MYtA0eEMuFQ4ibHXemRb1SLb2
x3bHvZKoN8b1YzSC+GDbM6n7z9t2rJQHiNW3fa5dGHiY6eApseIir9te5dV6zF6V7YVEopc1WKx4
SQyydS64BP/Z8PbgiP5DSLSQxfkUHIwkrYtsyp5IcuzBnP1DSTQiPSxEiHRZIuscE/N//iOq5jtT
Za8k6kcvRO0hD+m7bMw32YmTrINjD6Bs71601smYLTzFzsJ8k1PS3gWzPebSwfZiokGKdK1DkpzA
Kh4e2VDb05TU07HVz3YLNIyMpfESovVonnICbLwap5dDi38vJ9qGBUjaGQpF16+A6W0zz9ulnY7F
AGx3kI5xQzvaX0L06Y+oy75Lfgw9wvZaonEZknocL6rktfpdJo1B6qw55kXF9lIi3D37cVMSObN6
g1A2bdfpPkiW7OuhPt9riTId9GLC+xDKAyFmIXN8DesOnR9rfBfq6gR4t6EaL08I9Ap+pSf7YQXl
Owt0T72tNB8A/71cQm1cPWz9/JPTShy7Fe2VRDOCCxFaxKLUjsGJKPvLqHm7OtYpu/NzdKaeq0kg
yWKz9tQlYwf1RnbMjobtRUQC8NMp42h96E0pOrbmXh0sb2b/0BDNjVrxB6mnLZzzLqQ/aOMOqWXY
XkGklBUZUOQY0JnciTH6ndfiWI/vFUQhiEBZfMkjhlX16dJ0EvvzocHcy4eyOhvIPGInn5es5Lp7
qJk+lv3cy4ckHZIg9hxX88rNxYJQKJNkPLaN79VDyvR23EbU2Qyi+1QN44P/6B73TmS+x5jVtcmS
rdsQmbeUnECni39aEyCbszU++3Ks1y+bwt+ey1dVkSDAFesEycNNZajIW+RBj7W9W54B8b0WfYMR
bcT8LAWA2pBDDeV/t35J6v/LvWWvIBr6MabVgMu5rJbuftBT9SWeHASWKLQIZJ7JKL2XQHz+WnRC
Dyan9sqiua9cN7oaV2vT32+XHEwFa7YP9vhLCPpvv9HuWJ0SCkRbi2MVxcPkSz/FPRxwIfIQeeRY
asvRL3GQDxMotUVVpQx+hzQwxybCXnyk1j4zLQ8AwYZKsABj9XWcY/rBWF1m07/8Znv5EWlRUux6
jJWOkm9qmkURhtUx52e29z6idpIsqyt6WowX4NazqJSZTY8t770ACQ/rQbuumMRxR56Y3qLrZB3Z
sY1pLz2COfNSZTM+fVynG6eh96zCYwfvXne0LAMbgrC7vPggwYTp6p+hF5YfGCK8s/j20qMEFN5M
d4afFhQ2DKeWh/wrEQpPvu5C1c5xZJLxnA5yxbuH7fl07Gjb65KIUQtQkUjhZJbFYIWwILuvwsGQ
gxN1l4IieI8ExwOrIOmczgcd+jwIxbH9cC9N2jIzk7SS6YnqPvrimO2eWjd13bGZuhcn0ZbUImgx
mdKkKUzNt9zo8OBT2V6bFOk58nWNjpHed+Xa0FtdNwezCXujpCQJMslXNB5m3XgmQf/7vK3HdENs
r07CHSuYXHDZ2BpeXcnh1VA1HAuH9pokB1mJblYcB1VmnpXo+6dQkPCQBg9p5rdHs7ls7m0tQTEl
DrFnwn+71OH89+H5TmixNzVaVLhKQTLo+5rR/gSHqCM5AvORlrOW6+f//iHv7Pp7WZIRuhEkQO+I
YHlFAD3n4RAeu+DudUnEoIxoddiWSTKJom8hTB5kfHS2707ihPSZWgw2TwDm61zB9vI8RX33Qef/
e7/QvTZpoX2bzCBYIXLxP6NK3MMk/YP9Kwz/CkX+edbSvTipzvhGaodENCpDeHVfm8TMecu7KMjt
bOs0b6c+eWlrK5oiTFSsrgdFF6WvIjdbt+V63WCsCrlKt4b4fwu09h0Lm5vWpuuvtR3SLIemVZR1
ndkbp+ZoPTdxIOZSrwM0oiu44xbe1xYeXrEPBjif2DbNq0T3r2rrEn7KfLv0Zbe5ShSRHaqfsVv1
ULZC+K8L0aJ+gCgstXnFx2Ys1tXZF7+6Lf0Vib5qYOvTiel2UL1/WsFaQx1DI3hyD4uhrb7f4mTm
dyIYmhps0W0aXvEmlPq71XdK9bkP47nacj5NegGdmoDSli5zDy8/UHn4cgbveBNQLaoQsi4qq/ka
7EzRXimPtMQ3s0ZrdgVkuYyKyUxV/RVwvfFTrxCOP208ljIXNBna24ywjjwO3RTSItPIMd4Hqun9
p3gah4XmDcxKYkyrUGVIVUkgNPtCCkndvZ2ypf3NY7D1Tb2KxIYo7Umm9jmgQJ/cN9Fm4YUTWpKq
Z8tsrfGYFkI8m0fWu/B5smQwN4izap73i+IGGBa5bmcgP0FCLuOpkubEmlrFv81D4Mc0nzobybU0
JDWcw4ZaGA8betuL7A+vxyr8Bfv7afxCU+hR7rWM/fAUsDTI7iYfZP2T5ZvDAHAHznoOlK4b4gJF
1Ot2+Ug8rvRFCq1588V1NlZPdRfzjhVsBAdJ5/0cqvkeBu8JfxXRhOcAa8RWNdcdQS9Dud/WZ95s
ldJ5Au3NS23j0D/NfY+rYTo0rit87wfzv0z5arKneRxguE6n0dxBf8pnipgn5glBEeriPg9Vh2wv
rHNk+EVWDY1KrWpeTkaTrgy2PsSox4wAnTYw1RRk892GpHk/P45pND7WrmXwqav77EfFuK5vE55O
iL9NVU8bfqGgk4jIR6aKhPeXztFXCr0QljT0kylnEbffyKaUuaJZH9wiTzQFSJ41PTmtk2afwrEP
b2bu6FgMveqiPFx7m54VrQXPMwbGb85HCXBhxuJK5c5JZAwlPPd/9O3g15zXvA7zPsArgjBkuuIg
F5xhjJX+QEEuXtL0tKliaOZWlqzy05qHvNdXk/b0u5+SNc5NrLWAfLTlvgSAtrZXOmb0f2xNp6+b
b36Cn0ZegBERHXC93VaVccpqda1Gjfy5m7Y6Jy7OvtA1NuWQJX45GxhRNI9LnQXnAJb7ww2EX+bH
OIb1bWub5vdIhPgyIWDEVkifeHozZ1WrXnQAtlLRhHA7KTfZj1ke6j6bnseVi2epalBsJ1+Fn5ZK
8KY0HSG8TCTvgNTq1Y3KNv1c6QBh9BoHlSvnwbxIMybXawr0UbnQ1E/noB9WfZ6ncPUnxDWxyGGC
YP+c6oGSB9II1eTQBozdXd1bvG4olO74m6ETqpiqQA7XdKsGcwoVXc0D9Jo3A/fTn+FWK3XV111p
AlfX2GtGeiNUOL8ODcM/Ry55nIsOGfznBnXSPMetmH5KTCblLcA4MV5p687EZ8oW/lmMobB3zGgU
aTRKe3G2dmuDeyU7a64BAlnuBgmObc41/HIKV9PIf4poB/c2Om7y3E/rsgDJS9btqx74cpUie33f
sqYbypCi9DNmuG7eZ1siSbEkq0IdmxLmXiY+GX5NXg7puY5tuuSZ4FOUB2pol+cxa5ClrunW478M
taR4mxE8BKo8rkS59oODVmPJ2u1FxY2nJfxdUfNE7LS94GEtDeD9n2nxw2YznJeBKnO0bIfGP1TQ
XeLpkc+LPPk1omvBW5j05MImwl61UgI6msfUyZyiBvcupA09u76bXrMVkDm/Tny6HgW0lrfTuq7T
J98PusJrAOSXybNWa2cfcB5V8YOZs/XrmumwPQcbSmKvOh6gGr4QIwWvCvSQ5FedJgaVvRmhFQq1
WpHdSgvbtJsBtqlC5F09Ul3aGf5ED7Nrsxa8npB0d5hR40PD2xYFx76v8S4GhsppHZvQPw8XfNUT
jTtFCyt0+BtL4QmGREtfw7H84mjxlet0bOQdrXkalzD4I1ULP4Q5LFvGyWlW9a8OcuBXpFK3EmUC
mOhNlo1FkMJlDIEbS58lXhO+JUa5P7JNLmMedjbNiiqr4hvdUg1Ld788MEPsS9tBfVioCWZtWnT0
zjjnhpx51d/hLl0XMwqcilBLcsPMkN0taptJ6XkCxBzHP+p+aNPo3xgqKz8JpZuly1mlE1UyhXn/
AumOYdcT3ciQL6khzbmTIuuKzksXl2Nkkx9hlSXIeQbzshVY1SzIVWTH8BWLylblkolgvK/l1sDc
rNvUWZiqZVcQwHQ6x9Qzd5IZGGyTLexuGgqyaxFwCzw5TNHSa9V021zAJGBqrrnI0gfgvUabqzaQ
y1XcdC27pa0LtS2mZVpnn09kNfRJiyZlhR9AkikzIetnOQJTXmpD2i91NBmZk8rTuTCdnPPBgtOU
T0ki/GPQZaktWpOJGzXIvr9b0nSTV3MqAvMSReFmCwgl8BBDa4QhNV9beuZcB+q67boUd3LL+hwO
LP/rQzcM5ymOO1NmcR3eikV17RUHWGQ8KU/aUibcFJQ5hFRGxOqbA3bW5bPBOZCvofwh+ZTdtajV
zeHy+akTIwijLe0i7PYobhBls4TcnCNEHfmCxVjldA1xUDvCu8dFNn3eEuEJIM3uehZ1dE59mOZU
hTTHT1LllFVPi22/rxo8V7rE9HppHcf9WCd4jaQzzjLLOnijBgsUw88zsX18W9kmrgu3aGMf5m2q
XJGYGqQbPTZBcqZ6ROFfjeKryOYIZGp/E5IhHQs5953Il2hbxFnzZB4fqWusLea5p/W12gTcXpc2
a9LbOUVMko+jdvbXGsk4y9kmwVxz0khfmspzWY5jHZGiDRE/wBh7IdM33lSBKceQV7ZUNQiK+KDF
fEEGQ7fFBlfg+wl+b+6axpX7n7ccziGKVaQtvMBsukvSMXtErmyrroIYAdaVVCZev2TTJGPM5ciT
Yqjntf80No5+17GOsEbWQCFKyapgLDjMNXu8WEaqLY2B+dYVDVAffqZVxsIbQPpkVlJO6vqlRlUK
eeyzeEtzhAT1dT+EQYQe6KP5kUek6svG+yortMzCbzYNFoGsSJuI4TqwwB/mQ4vYtcjitqePEm/H
TSFag4oItxjx5KIZD1QNQ3l9nmwQUV3HWSPk3djw8Auypi4tsG8OV2kU8qduWclcdoluzcsWTv4F
301+Ul7Brk6hHL29IRus5HPYb3L3x+ZWHp2AWUYGZelnv5Zd2pr0FWWfyXSdYPRFWkxpmNU/bT8D
Wbm1eD/L62XIvsRcLR3sapuEnALQSttiDWYynOsBvqGlnWa73sH9x04Fq4doLKWFxxi4VZzct/Ww
OETARg53PRyIvsHDgpM8QCi+5vBBSLF9pnr5PYuGJWzw/O/9cG0cNuhrI+dBncwkULeEb3UZwN9d
3EC2hqP3ZOkYyCfs42L5rCyqP+62tQnaPFpW0d8sCzxDyykFTKeswJfnZThHjBVbmIzsuvURx37j
ogZeyvO8ztfhlsB20ncIq14x5jS+A+K5n/7UA47Qqzhh2/i7iFD4UdAkrJdPa9ys4TN1gW1OMHCp
eDl0pD8nLA2/qyicHxuKs7+MwtHGuDH0M5TpFOWepWRjtZXZoKy91mbpaMlZNwQ3WQMd1DOCUWoL
EBDb6SvvN60fBHy4EHG5YcGltJmnM0HLj0O1Icjs+4bKr10U9/a+G+A2+D0AhF59d1FPkqdwmT2/
XkNOvzgaU415JvWTclPcXk8Ar8QlQutQFCOM2IfTYmHmXECWTrI/KYXqS+VtuHkIslYb3AdpUs23
TCMhXWxylBorRqstH7s4g7YyhRgqvcWsz9D/sFYJnlpSVcEnAHsQDnRVgBWUj7prEolCF4zTma5k
9Uhqw5YqD5PZEijJ2fSFzTLBpENF76J+aGU7/0cGe8Dqj1lU4fa/zGHmml9RhIVKLhA9OeGamvGk
KqyMiM3XVC30ZMYLu6ttM39nhZm6Ui44vXIx1bjg1u3c/s76JPle8TBrzjBom3kMjneKFYD8va/P
tseZuZY0wN8V3NmF9ctdxfyo1k8h0IPNWmSOCqdL7AXNgEG1HGYVHS5Oqow6gxvM3KwRDNPwOpSd
YMBqRElbsZoCBvURyaGRqDV2hQX+DQ4X7lcnUA6M9CCKxvq0RNhI4MKdpBVkmjl3cmXfw6ijKSIN
FQYFa2RbP7nQ0/pPbLPjUPoMc+nc2DHlNzx2Gjb4cbZM2Y+smSLzYhtkCV4GlWpZmDgZatw0agvC
q6TY/FLso9UpDsO6zSC9men2gGFN2rsNGI3P0ZC03VXoqBufAkPDqHTYYbpbpUb/GWRKoDT1YBv2
rFvhEJ0iX0D+tDFl4SklKPq6htzEbcWEkNt9NqshLo+3vpe3q/GVu2pMSPEAsUW/oLnwJPeqXn4n
kHd/5ra2EOoH2kzwnLR0KKWyTN+l3rd/DsNaGZ2bCK5PCOGVwCwMwZ4TZy9J2uG35LmrjX7sNVfX
WIT2e0NkxXPqLL+Oko3/6kiKK2tCZBoXK9LY5kRFm8qHGaOiu1yMFvnDfJ17JfOt8xQjYbf4E7DE
KEdaN7bkBMNbejMzV0bxGH1Ksjka7igeUihiHxxveS2HeIK0TtoIprAGhx6QhBk9RyPcLk+Zjqj4
YwnrwZ7g+GgYuHNN+P84+7IluXEsy19py3dWgyBBEmZd9UDS99h36QUWkkIAQQJcwP3r53hVzkzL
s8s0E2aZKYsMhYc7CQL3nnsWjmcLBTYYhViZqYpli4OXVeyWcuSO3TEEjtRZAIDQZisa5Sov1t6p
0zoXzGF/q1SQgsYK+W6BHrQ/BLDWvl6GQeoUIUVTcuXCpUMP5dVB4VLEfUavrHLJj2D2SP+F+M7N
tyqGRmoLuA12n7RmAh9htgwRTeANqSxCQvg9XqJlV2PiJT32Id8fcMnh7wWnV9Pqck+iySDJekjq
KMjgKuC/+AToUzrDBOCx9GMgM8jaEOg056hODjhvIPQKQWM5APOso50ZyoAD04E4PiNe2xUY4mKb
gwXHOKMNiBoS5q2owTAajGzFqfPtiohoPxY0Q4uXPEyq5XFK+JTYrElc8RbBrurQ16KjmaQmeRZD
Ah5r23D11Mo2ei2HuGSZT8riHcKc9TGBfz9Ak4XAG25pduh+Qp6OKuB3ANc8iBebsY8ybyrtAb9p
uQuWwNtgdy3vS6l7ioppnkw2iMTtmJx7cjB6AcEVghpfZE3JECehR4TrbFfUAnILr+NG4rAbkGg0
CeybR6+bavUoz7zMr03ZoNahAMrDn1BNSvVowH4Ggu7jqAJwk6B/KAQQt5uS99WVWxjZ6MGDy0qB
a9Juuk6XyQM8S8mUxR7F1itwdNkhx3STibwbUOG3WGWeD0zNq7qUzYCTsnVWBp7AgElShtD2ktc3
lMXL80TLYS+rhCynXta2++5mInBimL6XR29xBiI1khQBH1MNxcPdTIKgynjZmjaFdsHz7oJ2Udd9
oBKSyb6JD2sye+Lg7Ax75roUsng2Etlmd0DyhuRKxzTh2VBIeU9iilSfIliHJ6Syly2i4ES9XM/o
rA9BO7WnRdBwyNBAwQSGCZymPfqy8s6CG/jNN1VV5GWM8iStWcEfA2Q/HjGpbOAyNIwdSs2xmF8A
1liU0R50iOhvdN2fvC6OMDfrpuVVDVRfqdXYOq240DfNWJuflR/HrQUY4WPLEEu1mpMZ0fWdxi7h
Oh1Wf5izpZzR7DNbefDuYbhnu0RXo1MpXE4K8Rgz2SQnT3vFsWrKasq6sJy9IxXD0OBqxv0HIt5K
mbKhV3Hqr+HS7kJ4AH0ZknkeMxRz4ragE70KBb8fBgVuH/zIkjnH3rleu6Bo6FWFGeQHdM7xfQJ9
+JclQYdxtMqvxL7zK8J2JIyWYYcQjq5P+3YqHhjUY/dhL1SbdiJevkBVFr9RO9lj2Qd2Q+y4XRQA
F2a/TwEZqjR0bnojgDxTkBdQsmGYiu2zJjcSTeZtACAceUwOE9zNiBrqRfnrfGhxgN5D4uC8g4lm
YKVVJKZ7yDfX4+hiVqSL4NVRNrvvzTql/YL0rDkkUx7veg7lfxadIWHla/lIK6ne/ASLq0gKC2pJ
yIYdkv2gmurALmuy3pS4FRohMTeLrOhNJNflXQDtezZMuNul4b2/59Z/4WRJl6n7yeT4tFaVD4S5
l/Ko2Vo2wP6YOrFWqQNujJc2LorwxFeTWfLedZNJcfnZs/DWecwjVNBdNnhVASoHgLafwYq6F09D
ADAaOXv8gaNzvi34kNx6gTYOR88iXepj2eI5dUt1r8k0j9u1CcJyo4oFAOxIwvYLQjYIxfEdBIDp
jXfvc68/+AHpkbwhJvs9ZOvykSxjQ4BELqzFuWCSnxZGVT9CNmr8aNSOZSaw+QqAH8DoAUkq+kgl
kGoooKbhS0utoelkA2jNq67rRV7zWHcplUzMqBCX+WqY50JnDED9E0gKwQyjFM9KdKZu+gqcsLHb
MWqTDzxYdB9F6431AnPDtV9eB2s3lmnUBMNtG3F5jT07/lYaREX/Zij+7+Y6F0oX2O72rmEFWMvx
SA+QFi5ZgPnMp8a7waV2uyLAN2hpMdDHEvdG1FwV9b58ZlIXXKq3ZdEU7agx7wKmstcjtiOfTp9L
8gj+It8WiEJLYOm9GWc/QyDoTS3DTxFRg0vxduxDB1kH5/e9EggWCqAWq3Cfs80LLuXbfejquK7A
t67WYEoTsEX9RXxquBvwC6JBvRJsWhr6ba93T4jYuq1jdJOfu5sX00uz2ggohTlLFkoP/qTJphDD
70i0/ySQ/A/zxUv99lr0vS7GEIpcA5BkP0gyxanHlRfuDECXOwtQYklrjql+lqgifvbgajLmPoM7
d9qaUg35AGOG889Xhm6nRtDP+WoHl/rvdgyL2iE8eDPP552qQYJ4sQ7ep0QJwaUA3A/qRQlUbRuY
bvrJvojIeqQOy+9TBMjgUgEO2rrmNQaam2mKHoi4oly/fWpBXKq/l0UD2VMr6FehS1cZ3XkR/dye
dyn9xjwTyg+LXUlK8a2ZzBe/S37H8Ps3++ml9nuwcSUChddmUry6ZM10/LkoviChv3IrCldUTM94
RJRnvzKD0akcv37uYl882QFO8gAWAXA2s4h0YFMUYO7+8bnXvniyg75VHCAE1NmGfqyY6fHWnz+3
a1wqvzGthDKmPes0Y+8bwuL63JdV+Ck2WnCp/EYjPZuAQakJGxyda+A1L5jatp87Bi4TI4JwAV7t
zotw8MWVD2SsCdbPvnj061JBRuYwmbIGK3NwN9GiM9q4T/nIBJeJETCNxJwngooq7OcXINlIUlev
n1opl3kRSY/RrOdDQSW6JbgrShWm0yqHz20ol/pvTOIjvioFub2HyeHUeodYq89ZMQXxxbPJJkJg
4NXAwSvAKACjMpwXgHE+d10uns5RziJe4eMFDh5/GVuMQIEHf/K1L55OM8OiH4MVnOkd3VfxsKms
/7mz5zIxYozWVsQJ3jZGB9vJ6q+8rN8/dUUu5d8dfDQjdnbYi4NhzaagXPaFc+tvCEn/Zg+/TIxI
FnBZpIDPox64Q3B4l/tIp/jNiXkurP+HUuRS/80AG8K7F6KYahrQpchAIFC1IzOYPkEDGgJQVF02
exP5859ZWv/5S1SX+8d/4evvdQOICiFNF1/+46k2+Oe/zj/zf/7Orz/xj91HffNuPtzlX/rlZ/C6
f/7e/L1//+ULBAaDLnsP7sHy8OGQhvjP15cf9flv/r9+8z8+/vkqT0vz8fc/vteD7c+vJova/vHn
tw4//v4HPcsi/vO/v/6f3zx/gL//8aTei+rd/vjLj3y8u/7vfyBP9m8R8AufBITCseIsrpo+zt/h
8d+CEPkSEaAmAo/yc1VmwfFW+JXkb2EU+JyQGOGDLDhrVF0NQOHvf+DVfNCveBQTYDwsQmHxv9/a
3b9u/b/uBi7Fn1//hx3MXY0u2+HdnPeM/7tC4iTiNELnQc/vDzvKZZlCmqHh6+z1+1IXyx2j43Dt
MRBIMjMALcrhqODJXc8kAJyEkZmlIfymzC4sAlTlGOUlQT51ffK7QvVXpv/5bWG4EQeJD9Y6DWH1
8evZwsCQHMEOwNsygxAnWihwhqJBeXNOAd9dwfS2ufaUKNymawPASpRM7W9YiL9SQHHhGaEkBls6
ZpQEyaWCMq7HIR6Het5JzwTRTgbSxSmLKvibLw35bVPyT5bzf78VMTAcmsA0BbEghPp/0chyvlCL
XNRdOAs3YMgWvJUUw7i8KnzydSrA66sEJjuNnUYUOKwEqaQf5u53Nu7/5KhfvJEwhtk/FmYSUVyE
Xy9+U/oJMmeAQlWyrwfMBWd6F5JF/hC98G/ASA5NFmhZthiMr/NX4jX2sQpWCTesnvom8/goRR7p
Ni7+vzZL3JKIopfF+NZHWJ8fX5JbZRsyWifluAsTPoltqFQESoXu7O840ZfrD7+IUYbFx1mEhuzy
3vvcBlHYtMPOr/ALN7Ilob/tm4S+ru3EQLicgXhrsEbzGl2cSEVvxe8ibM/10y+3ATtABByVM5+j
OL5016EtL0Q/23FXr8mSgBZCNcIv5oXmExJu5RVB4u9vru+v58X5+mLTiXxKCIwBCb80Z5oYxlSD
IqAWuar5AmYK8qNMPIPfldQhO+HfSuWJCrr5Nz3BXz8rdrIIdxQAMrbIy+d9KTBkXZeh2wWgS4wA
9Qk2nNIDNxYjFgFmn0Su2u9Knb9+WtxcGiCPI6TYiS9dFjGHW0OApd2uhTfK3vHON6key+kHgMLm
B43qNkMI3Vj9BqfCtn5xXxHdxiOKT4k/+WUZJyOOMU2v+51E1kgAndTQ/YwNVtRu0bIYdrFrQFBa
BtA/tjzu6e/SRim29l/eQhKe3ZNwwTGfxfqO+GXXgXxdgR2vHncLaGMpGFxv/ii7YzDW5Fr17KmZ
oFFZ6wbTUg46i27lEcwQXeQYG82nrpPAtCNMAhGyCFS6a91B9j6yrflcPZWq9G+7BRwyqI6+m1jL
TWCDYq9WO20oEhpBCC1Eyrqqz71Sgf26LJhsKdhJHL1aNDpP+rXdK+ROW+CrDfBzowrvHWGXaza2
Ex7Gtf1J2xp4qL+ewBuOD86XyzHmyIFCgFixN3MpTg4zsbzurXlTzawOdA5+QuTsX8UYJaSqxBPV
AwF6LEm0blEqqVv4tD01RKo7GbBbMImjQ5FIfixguVCnGH7Zr37J33o0xzk4nPSqbGyXWdAC25yC
PpaCFnKq26HfczHYJI0RppklE0mWLC7BJU4Drh/HWcdtSkEIzulQT2/zWnQbgm00rxgcHeYYJwAY
eKMtHm3fSDBiHOaP2YosoAYkEBbBwgZsLMhB1bb2J11iBA7Gt0gR1+Dz09gnK98uSTuAuFYlmF6A
s1CCOZpK8JyNzoW2RaOzws4lUI+hcyG/SzBgWRqQLhLVJ3gf5zE8iDwr3g6jHZi/om2+lHjF5oqE
GDkpMFlAD7yuQJXCtIpwade7Gpns3aap2Vi+YqKMbbnikDjmdbjMd86MfrRraoX/Qvmti/uQwcl/
Ry2V83PlgzlwLFRYl9simnHQ0yEB6IoLWo9xlwJOAk3iTJ/B9W4T2Jbm/zqRZ3Bh7Y5hXB3+7KWP
lwVtPxwfhOfjRVY+N1/kAp5IGoByDWqDb1iClOeKYBOr5HkCroUmPmgDHO9a6gbv1wFoV3lHNOa0
qgUlKPOwhspcGGCGW24ngjfWctvOVepkZ80NIgEleBjjAtpziRl9koloju1x9gG7fQkiAxatQJjL
khdjDWZwgmPjCrPfFiy6zmPJTVhjwr2dvJLU27YjXXdy0szuaMmItQx/3GS5qkDI/tIO4JQeCKIx
pyzA84YLhXKhzktlr+CkPWwjqyUGi/MCarXvL91yYL6uHnwzB1XOucfiKwM3TLGdWNXTW1+2s/co
uaiK+yIcEHy0dKWx3wvP/wCZeQHjka/hDx8jA349l6y5bSJGh2wKY6y4aIWkPEecRBynzhlcqTFo
ZN5iIPqzd7hOmCgshcxZHTYsO3Nd2UOlV1vvPbkkTWbKZMRkuAjEm6FgA6eRtqfuDImi26+QE7ms
HXLdWnbei8B4cu8D4Hhy8usuXvYVIfMT9FycInmDj2LbEbZmHsy+/dzCSTw+JsYB1DuHomEIUo+F
wZzQX4s90jmxkTkmwGgDhWnKBl01w5ZVvHMYUa9zV6dtCVLoTmPapfKeY/iZRaywCOJAUmuzF2YM
7wJi22ZbQr3f5BTQ1te1lrC6HcrWkzkUGzi/AJDgzNIFo1kTTqQuU0zasJ2zHvNwxJkWfGeNQR0z
lCwWJxmvAYN9iUAONB5MuuliSGh3dRI7lvtzMaR2XXFEgeR4bfvY7kdS9PbKoFfY+l4iHkpOvC1n
tb0FYhUdx7madNYz3/xEdq3KWs7LW+rC6WrlxCUpHlv1Y0xI5D/XjeA6r3UswM8rYCBNwAQtMiDa
bl9HjbwVEnwGkMoLDopPovgmmooK7MqqqDvYi2GkmNXQZW1bFbJvy2TPD1Jr5i1fMSX2BxHezrDD
OlW2C1PDikMM0+QbogO+m5s1AFvJk96+CedBZCWACMSrqOB5CGikU0bXexyibp+Ek97ZsW+349KK
6kBKxQ7glcgU/qZ6zwErHiv0QRmPo3o7Qo93cBjhfSvUEmxDGPuedGLlde2vr8THDDzlQweGamDh
gs7cuuxW00yPo4GvnljQNGXKCtLvEqh/zrm50xaqUZR9DlXRjH259cesh231ARsfQmbKKWpmbFIk
/BjQraQeprvvZUBfiYvGG+hj24Ni4L8h45IfZjAyNqvXlG3uurD33itPYH9y/XRyxq/VJlmg89hW
MuDipghhJma9lt2VEsR2PyybTTKCyLvpizgawI32cXxCJ3O38K6WmdFwHunAmVJHmHpIm7kFj1Zm
udRX01QH/fWcOP59cWz4aFBzbRLM+R1IA3ECa2Xnb0VrywPrdZTgjjcYV/JqOZjad1EWeONUQDTF
VCqQing/Dbrd44Dwr5agOQpOQOgEmUDfFPPY33JdFSmpVxxZo2Z3uIY6lyaSG/jF4pTWhX3kQWiQ
qTxExwVkkm8BrHthTK/w6VPUC17O48q/C2xff0wNXTbL2CqovoMurDYleOKY9vJJH0rk2jwiTr0C
jazBzFm2/YEC4sgovEZRRPSVTkFFveIlAWsc+1TyEZVhcHCt87FfO7hXIGnP3ZZwWYNCfgC5Cyxn
CXl5vYSgj6nmGTIkbw/3LDwbOirvOgrC3Ua4UL0QKJH2zM4dNOla7phDkRCuQa6U+zGtzZSveDpv
Sa/n2zGh9yyqiwyRVtNuNnCGxe5Lc2JARkSps1roa0t7A7YIkMPQVjn4O+Q7KkF3NaPiyQeCLS8T
QwyxxzIGt4jsPUI0YY8+VbgltF3TPgFdK5FxwlILv+wga5uxfAkhQLGp5aq+iWlZ3k71ZGlaA93v
UVa4aWsXxUuk31UtJDUo+0GEBOPWBl66LgZsapjZb0Y7jFuwAzZeZRTENuVtKEr/NQSBGGGC8xOt
mmdM35/6JLKpGWtuU72C3eOUcDfrAhoBgf/ekQHkRu/+U4NK2vnyB5BMaKsUvR7A/dl32Bihm16u
51G9M7nWaHq0Ae4gn4vJY+m4Nnhek/U5aofbRIPoS1qCB7JrbjQc9q8dciUy1c17EDaraxoNT2FT
qC34hktW92NeL8mZ7CzHLYWJ4c+hhCobZdkGQ2q1MZ5yGMRrhehzapHXF4NWEfWghTYE/99GWai7
9aZw0bSFaxPJFOxVX0KM8/shKQ5dVX1B6Ix37MHpsZFBpRV3WICjeq2IfedtSNMCCgpQqSeXR9xM
L3NdfcMWfI1d/c4ELck1bCdhoQzP6oIvC5agZVvw+z7UMr4W1ai3DMKmHEf89apVu4ELQpzCAgM0
VBQWUByGW1uuHbAZsAsh50uxDxV7MH6/g04FGRYwhnTA/pfDiOvMJdYixT3JxCL6PHBrDMqk4rsI
FRBwcSdvZvQnEPv5Sx5z8WiGBmSrgu+n2r8ZPbJCCo76FH7eZo9RKgRXYJ198ALELNSU4P7FAeRh
JFzfIL9i4FC6+HoGaLFnLLyfF9GcsHkGqagY5m9mJE/YE5/1Egrk9ki+TRBSlxM+QqKGbXN+ZvD0
TSMQkjPhgWzKw0pnJhIeGGcGcp0+fm95x3LYlh9mULXSeoJIs6vj77Skd8x6j2w56wuTQePmtz5M
/cSLGomPcJMSXJaaRXfxNO+DhmxJE0/7scHWWlgX7Fava7bJgpCiWTbeIYiC44KqZO9HTXnwmA+x
SR89u4XsR4lDn7at2i9q7WnKBeF5PSxDXkJhcFhFcxNPRKQYyKKcXQmYtx5ym9DlNMuYWqsWyKji
W2nc47gE4oau43ps4KOSDahEryAP1WAJB822i9gL4h+XH2MwdQevI8FDjFPgYepL71hq5W8BpZQQ
mc3ySbXWPlq9rhuQbYI3ECu77wWpawyoCXKGQK5ZX5F0RHbOxKgwQvttmcHox9HB5Lux0YvByXI7
kxU0YWqijJhkPBnwea+1i+DQt1K6HWoJ8etQt2YLo6c+bTv5trDYnBGEMGs6GBxqcP3zKDJxpiZF
9qU/ehtJuzdwKkCmNn7zACeAKof2ehfa1uUGqprXeIRWOnWGFulEQ3MD/MfeWn/Y9jBnuilbK6GW
BY0rJ4pEh3nS05KByFRnGrLPlPgFwdLy70GMy0P4X9zyRHc5NEs/O3Swke02sL1DCRDEcXWLnhk8
sZiS1qVF6wMAkAFy2GC1hao/kCrrZanOAhFpHUCfwj+LMwf6pAp3HU6m3Tqoqo79YIushxFgCmpz
d+qVjG5mwsMTCFDuUU4Ox1GzwqQp9aLFHKGrk9/Cog3zfuCJyQCcIR3Ys9DGibWLD1AdCpHBu3kB
93Wpo6x3KzboaZTRuaIEg3ktCgkXQ91CWlTzcFeNaMDGeTZfq9asoA7iPBE5ZqIxSIYeLgJAW8/1
RwYQtN3altBrUvXi6JXdhIVYBMX9yKYYZW9Y0A2YCfXTSIy2O7GAf5wKlaCMm1WM/jdxE9vRZmZ3
XhPIPA4UWKej36lM1fUUpiAj2FsxzM1dSebQZotiHM0DVvUGXVQ45xOEH/kQonbZLmP0MkEUJTLd
SHckXdS+LWPYrgjule0W6S822EEOXLMMXMEY+k1T00Plu2TaiXWmDcTZzYTfliwQDLWQxcW8jK8W
ReR74o/dOx/m4TibhG9a0HO9hrYwDQ6L9STGKLkSzisPKOtwCWBqD0thwn/2iw5zsSDZw5Z1cUAX
iIZtWfwJ2kqGvNKu6Hyd4RHTGp+ETNvGG5MPFpbFkc6F+ZLI7kfjYveOj5UcUFKBIphALpv5XbQ/
L1Us8sSRvacoy7AQyW3v++zOeH18VQCxf0sqDXLl+ei5RfGiDujLw+upZBTv1PN2MMkGCRiagxIC
Q0CjaWnXZNiapQL7LAIxmqWd8dxeeX4f5HMlqhe4nczbms76C6as8wbn8rxt5RqyFGgPvdM0Wa8j
R7BPNqN89k0wd+mwVOyt1s6/MqKp81E3w4M3J9OPchmad7SQtyFArfvW2XFvox7kdDix4wr7zYgl
GD6VyJF59Gm4HhP4TjyD4L08kTmxm2kooffoZZEBaZ0zjGb1xhFqHuEzQI5aodserFlTTdxEMwTo
sSlrAR2VcGV1kDKu4KzvmpEWB8i62HFUUL2qDtJwiJdRd0YCKZwpGn4WpBhvNnDAmaXKmwmkZDoa
lq4d+z6NyUNBmwQ4jU/TyoMElq/8rqkg4IGVEWDPEOLyvosKgJ+j0AAj48d5AgEa7Xr7rREduty2
0NHJ5+N0z7woORrsIXBb1e9F34G9ahDKBa/hLoU6fjG7uWXo1nmjho1d1uhWragSYjtCeBP1Fuo0
SslTy1ifmxUEZQ79Ur/jgRM/YuXcrWji8BhDZASlbgydAqbj28CYYMM1WbbIXi32o47MfOIRNB5+
AK51hFS2jZ8kL41r9lBWjlnl253PWbW3PaVpoHr+yvxyI/V0N2HDvZnnADTU4QrE56yeq7sOxc8k
h3Df9/3XpYZ+L5gtPQG2naC3DCMH3jLuFuwVXVZPicxXEloIVjUbniGb2uuWiG8OOj9cF+0/nS0q
tClmGB75ECnVUHVVuxZejBPKkCV2N50kENFBes67vW/HCv07DBt6tKJOYAxVlR7JoNGO/KxcsRLy
egVcflc4lNwgy4NtfFxka0QOPi08bzHBKtUOpgX+eAhnlBC3qiaQg8DYKzZQWDRDeYAmMPkpezVO
RyiZRAbnAuCcoo2g9XX52nXoA218Gtjs0qkoXycbFjlCBvcIXC5AcYXAvgm+lf6qeojwWjJm+RCY
KwXAapnpcZ69vCnmbcHiF0+Xh3Kd3tw6RqdwhSIKKcvuKrfF5LK5libtxzACsdPcOhyjmHZUaVMs
8ZXuhcxALVU5nFX2SaL5JlbLx9Lz64CKE5Y+VNXVbpzUVVeXBdjTVmyFq+tMMYMCen4QbWCzuCJb
0MseAwNVB8Ya76XRLRqVCKYNuGnhHD66lR98yKLPhADvbH4GmKcXUbaKiKEDHE+o06sbZaJvdZPA
eVFXueKh3pFWP7St99SzATtWeT0l5oo6GGCATb++tmo5xKUUmfOLo3H2B0jEiAoXariqE75Fg4QZ
mwbLF46CJlvIgNx2ZFvtWlOfHDacDekCA0FDJ9EjoJAnUiAhcVnePEj907CNmq1MAM5trY3cdOTN
9L3wWxjxAuwlm8KfGxzKcP+AZCkCiRjgX9ifCZIAegTBBaV9mcYx6ugGFHzNH2Uj6Y4KSV/g0pyF
QIWvx5X1D0Pt6dMYEFT4BnuLZVH53pimkPCgS7woZzosh6xiAfc2o7LzegJ4ol+BbNfLT3jhtPx5
EVp8h/qjlzmKVaduJodeA9puPxxPHSDaAb0zxxVfcBguWz828of2mmLdxiGsDO9CW8T9ewULizOb
fa28E5LogVbAdqCe+53XaVwAyXzlZb1GVwSOIRH1hqDibg7QCD13bnqwyrvzk+EFGD6Uz9rfh1VX
5v6kVI5TDu+dJU+qGaN0FHG8JWDsv6H4SbYgN76gRCy3rgPMCCL1Q+x5AO1C0l1XnrtSo2R30bRU
wU6uPUzLOWu9VBgcc2kvBwNeGYrweQ59vhnoRF6B3+KJo3wKM1+oSO+lEd2VZmF1aAOE7gKokfpB
xvb8+RT9KnEpoR4oOWahURX3D2x0tcAOFfIjJc4LUNPL4UCUrhQ2HFSbyKjBxelc0e6hO3vt6RIt
EKYJRY9n3f0z1FcfQJzHGxHP8RHiIRZm1Uhou/WlHOymQUOPPimWAHLJ9JZAYZXO2Awf4mAYtjLo
m0Mzdwz3qJJbwDP6Zq3i8SG23fCgpxZCHkbxnNPu+2L0cIgqT30R2O8xUvQg2y2HEmR/+G4AlyYl
S3bEcHlbNci6qroF2G4LTF/3cMUGw702N4UsgnRicCjEwwi6KUxCvmCuvO7iARQ1tU4wNHBVnVdj
/QX743z00CPtDU6s1Fsk3BjgrymvqBhplMF9AFx5jMhuLdxrQNH3/SNXPiCFqjM2N+NSHFc+NDAX
CNhBwBDkrAWbRGaWOHq2wL5f2sFqSJIFRC4Kha9fGRQdibNZ6wPEhNEHDkB4HGb6rO0dC7qWueYu
wQJV0zHACQe5nQ23KoZQ0zYxJkKeqaxNJZW93egCUmQEsEAOUozRFdTH5ssMCutj287v7Vz3G08K
dj8EHOYIdpFP81SoDEvsobJzdRXA9/dBV0b7KW9ga9CBYrFzYN79mOa5OgYqplhVWLrriO+SAsju
NEP7U5HCbs96l58uWtWpsXXz7uHsg/XEOF95bvg+AgC9F8a7LmN78kLocGEPX6IYhIWNeoAExG0J
JiE5fEmqfWLQK5VRTxBTUVPQq3zUyH4++/pFgv0DWTbUhRvds2UHFqa+oXKNX3owO9IRLg55vKgB
qFiiU5MAhsenLt5mC+wDfk+w5fEgMfer8sMo428KMJdgUzA9LetM9k3URfcINl92tF/5j0nU7Svl
jXfyGPLIa6jDM8OjAIgEQNOmiT2NNQIrjbgLom9eJOf7GAr4TAqveMZYgW3ViFgJ2HrAy1tVPuBR
GqVrMXQPHOZE2AL78GdH22STqHbJYN4R5gH1pgPKoyQ3KFVe2Do2NwNDlM7/ou7MmuRE3u/8ifgF
JJDAbRW1d/W+STeEuiUlO8mawKf3UzO2w39H+MIRvvHlzGgkdRVkvss5zwl1OW/TqPEO6TRl8aCh
JBlvKN5aiSvBqbvpE7P4epiiuYndysOuqtPqChZiuiucrnheyvZFTDI9jIPEAEGE4E66pIFYFHg/
a7fKH/i2zXMoW/fVkNvDzybC6W1ii+Nt7UZYwX2H03eHu40BGGuojW4mGnSwwoTCz95K5+GK5hvk
Bu1yp0ts9ZNPnI7Myo7+j0Y59vKUZqNxRbSpFq+b49yd+m8E3xirrC6R90CDZuY02tJfs2uVH7Ug
aI4rCq9Hm1bfSytwdrDCE88YmcjmjSrtVJiZZxhGo6/z0zgxMmWXp3b+YoZ9UrQNu7cpeSiZD+8S
Qa3kOxh3okI24zYIs+zHJHTkXqxWGWtjWJ5UsSm9Yg8EA/hHMS+8UEHLFDIQ14yfuzoZAl8vUlnj
oViboOZNCsdDvTjqjWvKijODE69yWbxiYmnf2Wgszw7ZsLFtkSzCSGB4yxuSuWw5Wlecp/k+h7Yr
oAuN4d4VbrCdqz7gNl2+AEbRIQdDzrserXdak9XumsU9+GW37t2wX7aOXsxGEOC2oUFrNiJpmlNR
UkeFq0+7kbAurfXovPR86NuisoIHZskgrPNp2LP3zI5eZNwNXka21nZi7XiDAzzy1ccc5tm3zVOO
fb5hQJYa7XFKBkVs/HU9VUmpHkUTNXsJncJp8+nIho4BY524lIhqPDKtkZi2y2BLV81UdIqyPRiN
cJs7+fSpu3q8ysyzz9jP5gMDBWsraJ/iyCqKIy7p9LTWBT2cChhwTUn4hAwKVlIwZXdsDtKrT/Rh
XCbT8tGndnOYQ9nfRqhh8wkuI+KzH7+pq5xtn8nmM/f7HrBBODyEenXuaS/9v3kKY7/OpB8jihyO
iC54COUY/hqdZuHIHt/hbwe7OkxlszE8CQfk5AMvXfiKl5BRbFj9cCuwC8syV4dskb9ZZGFups3b
zBEGPEJlvA3dEZowK331/Pq2ZmrDQxc24+fYK/pJtsKXUlAWrwMXDuu9/DV154h1asnUDMNz9dfJ
w3nTlDSxfeaXJ4hFFB0YHskxd5x6j/jD3cIcwK/gNd14mtc1fysZk6zwKSpFmynbIwk6y+MyImvZ
LOkwtfwQOSQvzYB650DYwJuruzLZTkVdn8ak0j/noa8Y4yCFyXbBYF+nrFtzytcKR+1t1HZX4RLc
1LMxvGlO+llhvj0NfR9QJY4Kax/5C1u3G5cnn8HPydb98K6LkR9SrGZYdzRkGZ49D/ZIdcNrxFLR
5P/Nc1zAx2gMfXUwsIm4ZJtkQnssqP2HqcEi77rpZQjV/Ls0fcTgqS3cU8hz1GwJXa82OMUXbqU5
/GvbanlrUj/bugiOz07i3JbVg+edMlKhxw3ULftzQBGXAP8q1S/80wzRGyUeai+wn1K3SnbdgFD2
sshCxYPS6zNoqnXAFMrnD1cqlbwWADg2BGUEHLA9a3gC4XhZ3H5MjzOP6KckpvC78IzeCVbj+Din
X2mQfi+Bwyx6UWn+GECG3fSu5OoWarQ4E0e1yXJrPpsOuzKFgN8exGLERRVF9FZ72Oqxxbr+j9rR
4WM6VL256FR756lZvUtSWnREaRV8uVXNkLZS/nG28oV2fhqHq+GEKTZl6o0X0aIztonePQylYknh
AlXh62nkR9D2eL+z2cBeKfvkxWmD4dV1C+vRLuby0AlVDJulroaaDXuwnvpUDfHKZ5duYOeNzja9
jYIgILpHB6oPw9VwoG+CArdtOARPChNCxRivjC5d6KTbrjQONA5KrY8MOoVmmRJUD3WveibxS1ps
ZbF06jg7YKR4syElOLpeYyTNcY2HctMzuTyEGZOTAykMldhotrr4jQuw9JtW9MV7kN+qKnXb9tHX
BMeu5HtspYDRsiirx7Eq+NrkIgX10DQ2CcqdNSy2EF2Lw420auNkRJAdTnGiwnJHXO5txp3qlxCS
bbGxwtqBiNBW4dMaqVHdMwGzLn0A6YeBq+++jEZlB/z/HeV9ZkP1qcbqtU9yxqSB56V7xpBz3PR0
bJw1ipxSbuRofUAgwIueDXKBJhWtTCmCtt3rzPZrao9hfiNm251obHwsqmHQZudAuOVycFkishmv
VX0eEraMuN4XgZO1jF6mic1a2gqG1J3DERWHK5ea5rDpYwC5Lnv2lqWIElCiak92ezw0ofM8jWL8
smpggvksgyWmM8RxwG498DeLcbMHGEkQ7Ypm3VlsDZAuWROL8i6phdmCLltT6gEND2VFzZULlgXz
3K/PVtXPRwlkb9j4peLTn5baoLyxxaHNF3kSNE5mX7oSMkfjtjFCId6yMrcGUC7uoOjRx+y+n5AK
2G2WHPpi4OciTvLqBMNHYYz/o4I3mQLbgILWW6k6UqqslzSqFBFuZbrKOB/xhLJxqgfeBKYmEMrE
5+osOZwD9xpaDNZ47OttYfzsvqWjoRPlLmHoMeFWZ5UyMmGjvN/20n2WFbj/mp/lHWdouS9YDeyR
DSA4AZr6VNlrul+N+/vG8GT2O6TslZo+1nOf7keeTkzmL3noJMd5mZjfwE+60+uwb4fuO5htugFd
vfhyyd40xe5T7rKSsx13fBZeyK4+LSQMZadqreywqtIsZxpeVhWwg+R8rhRbpB19ABO+DQzAGcUg
eAQ0GF1NUXCMZuAJuzLt0K2U4ZSBD2uDxDwbJ+Pf+GEbeKexbiw4m0AAi49//02VLoy7nL6w6zcV
2e30SC6HB4Ziptxkfgh4EAmOXfBbW1OPBhVv8U22COmtg4oyyT8OADDOjCSZEDCtFWPzk74Jopys
zZvz4vM+buYiQgqFN4q/ydh77fyTd9ttv6x0RhYkA0v/CEVhdTiyqnR+s3hZ+nuL9dC8NX2t/Yue
ek661dUyufyrJynxbnjHfqQiiIO5RY0x2bAlqq3j5zc2BAstyWVR0Dg+O/CwqDzrJBxucFL+SHsm
YPBQKQC+2+CmzdvVToiErAqsjq+AhOfxBGXIbR8q7iTxkFhQ+hxkNEL/GC3JpdUOfAxok24O6LCa
eWxXcZuMqxqZeS/tTcJu6M4Mvv/dUJAz83Dm6KhcoKhgOYaAfw7uXaMr1iR6IFtm7Rn/IVkU98nY
2c+p5IZEHpaaE01CDaQqaNW3Uw7mlW7ySnIX79c8FrnZdZ0UaOTwMBzcvrY/dSai594M2T1edJhE
lC2vTdYUQC+ocKdwTe/hl2RbK6W8DnVW/tGzB96uzZxhgopCOV6RfHPKJr3sUQN4v8zoF18Nle3b
WGW06L0Ibq0nhKeAvdjqfUEzIv9gSsoHDzYkJd+SX4pcmHs54QcdwmH+UKbeazg48Ng8Xo8Ny8/6
2I7Wc9oUj6slWfcHTt6e6HdWJrdq0O/CcT5hfECW8Ob2bhqYCM+L5z4MicX5uDhMhvLuE+NBcgim
Knw17uTFVjAVrws2yneW3WJH0+mhSAn0MaOq/DnihNiVkspl0A5gM07O/k4MIRomIbNzllnNtZpp
3LMmeoYLB/oH0E8czkP3gwntr3Icq0tblMVdyZv9I63Sp5DKDt+Z9wkQdFU76K8QuFcBbbOwkUDN
aONk1gTxCpsMjdhteh3piyxzJ47QZ+/9qRR3uai6bWpHwMytxpr/NWj+vzasXLPvrumbv8P/7lj5
LyaX/59sLWiw/8+uFgrvbMpwSv1rkfnHB8P/8K+nBaHgf1DaRxFK5ZtQHPX0/zC1WDL6j/QcHBuh
j2zeB0T0P10tFv9JhmjZEe+DtXTsW2bAf7e1WEL8J4xutAsJyQK/Bf/f/4WvRbjivzpbpCd8x7dd
1wO5j4EQCQoa6P8lwCM0UycMk8PdNHaz2iVybVhc56IbpysiN2FeLVEs9jkoDcNCm4TCNe4ax1u+
/GXwvpTSSfBzoHEBBxNZFqejxOTIEsJTN23fshZMMhurfh4a6J/oBegCUjTFEQqDeZ3nlPDKpXYe
Wi7UG8JFmxXRs+u3d7bdwMrdVm6QmldKXf/KIrCtjwlMsMbdARVcWZivQ9v2O3qapXgvm7bliGqb
rtp7XWD+EiAy/MxVJ4J9ONCVsxogLssUKHyZK+DcmV87xLFb1l/BLsubB2v0IK0id+SXZu9yHJtv
y8BB6xkWx4FavuwsdIEXWWfFSH2bsnSnpWBWQq/asnogFkpXjndAWnGxnVBfigLMUUC5vEcCkZyW
Kbr4vV8+uEWtZJwG7hYz1FO/sKkuOt3G2UJDxdU83a8EqW5s7CdxE6TMzozcsJG/90dU2vC6updx
0hKFmwpPtoDn4Sz+sHd9uCuVM+OSQxsh/e7UTtYZqNRfx1qeXL9Yt36jrH03Z2/lOI0HtuMMype8
eWKx+BXBcNh2UemB+dXtm66QXReiYrBoF1+WCn/WcwOvSdBvIzf+duHwPWBBoLfJclg53TrHyFVB
NzXZ9FJE4+fCS/CsNT9qF1rjpqxV8laIpfhJEG10zLTUOxSA800FYLaOumWhhIEZ51dWEKmNLqwt
3sVkU521JhjlS1tnywlBUOKe+2ka3N/JVIYBD2RjWdverXwj7vPM9SJKZH8YDjnZ4neaUhdseKna
9JyOYfBCsVlzDW4Wayrz2PG4tVinTYBYxms4eCnyFjZFYbNDVl774V/k7sOy3Klg7Nn8pp6yyDJg
HYto4tx3PvBxD+l5e2j9yoWZpNbxWdkoHC4hiqAOGXbnvBjti1/BGoQQW9f5OCJKenIgkDxNpu+Y
lfiMSWa5IrKCXrOVVPyfPLZIoKwx3DQuOUmbATDfMUVvcu2SXP91maXDlK7xX8jIlmdTq+V+VEXQ
9zuUqqwX3vssAZ4U5AV60QlgnlImu3dm91ExhItb6Va0+BalTlTJ1IuLhCpnE5pRo1rhvAjPwiGB
Izj0rTWvR/aNGmTibF0M28JjGA0z6FbfRddkLbsoRViQZknb3/W6Vd2x111ux0CSEqTCTbFEX1Ha
JsfSn6CnmjQZaKRx/R/HBN3K0vZvaQdYnJKJ1VM1pcwXjWX2LM7TRw8a9oHNibOLLCfaN2Ft772W
PQBqWUTlSSg3ovJK5s3Z56p9Wqyhbk+O8a24yxH7FWmXbKI6K56AT6/n3qtCj/BGj03mQ5+J7NIl
uj5p1fHC+h36VLsz+1B53WdTLdalGYARE94VXkPaql9KZQz9Zh57tax8GK6CGurffsmKF8MYrzyE
hQkPjJxSBccvyC5hN7GpaDogSsLqT6WQ9NfMdTd9pqO7Yo2gmpBmzjg8t4+2l+UXkxrrEnqu95b5
NuBYlYI/67uSLOGcfntuX2zeE8Rn/JFo89oXb4EXZ7N94G8VvauOE2tjmLnJmK+DP5cN++c/32DD
8uTYzEgvGY/zO1jS/Onmrj76VfqraKzsMhvPOnfouU+KnRxpznwknL3JwzC4/dYJ+hLloIZpPA3D
vvdg74WtMXsmndHBH4t1EzBRPWUdYnKDEeuhDSazC0uenkz76VbP8scNyvfrnz8f0kf6YQJZHoqe
X2G3Krr/5zNsVDOjfqiGU9h56XwlyiL9sHn1fqveD681FOffcz7YT30Z5L/6gGSoniHVr2J0u88a
5uTXXE03WRXVN5K6haNv7uWPwrHm06Cs6DXo5+mlW2vrHTUsIP0C12DuhExi6fPvjCMJhmBg/Bc9
pboWfRhcUMbfJCl1pMMPDFORFZx0kt/aMj5jKQSvOlri6ezOEnzktvBtB82mJ5CdMnPRI1BK27mt
kgMfOVzdFK/M9NzzHCzzYTDyIWnsl6FlVi/rI6LSNW5Y5aa+OYiyP9XsW8W4HJmAfekQ4RbuC5p3
hazVDloefh0+GJfGG8PaY6jWD/DSoPfoW1DpMtBmRtIj0Bus2Jsg5XHnLPusAwQfqb7Ye4zPd0kT
uttlXsMNnYzaQViExRSm3gWUW38AHjmC08vcrawDZxMoXx07ySOOkaVyoBIOv4KWnfQ8gjdOzPLu
BtHNGNe8FiL5OXbJt99GTewgMIT/2t5zl4BJM0t9dFDL4fA2PN0BR/G4Ip2f1rA8siSSbwgO8bOm
a//J8FLvgimwWPxODEQbEobrzpkPsk9PEKgWDm4v/DvbcOqW4Gg7zD2Wkvm2C1OctfwIGm0+9Ikb
T3A1SJxwkPoXVnDV/oxoBYHNlglmeFnK2qZBHXZVxShZ6/QtqRkeWiYhSKXtz+2QfzDROGiJcFIi
IzsMoQtf1Cm+M4DLwLKdGhCd6P4ONhowy6Mmj/oE6HMGE7l0liNYmXY3Ivvb2dFcx4GMEIcYFsaw
ub1lEvGSyxKKtUZbYSomQ7AQSShJOQb9wDpPOEo3NuNe3tf8YM2L3I1kPgzR7awmgGBQS/0rX9CN
9O7gPhls1AdlpgTGXBs9Vv7QspKQ+GNQOMR1WIYv2EXEQdWLi5c4mZtbkw6LrerxgNgO2Fui0LBS
SCd6SpR7ohoMc1imRrBs8Izh4Uuz+7WvyoeodKo9ZzUqHWex7KcuTLoPcIQSJNuUjcxqA+jErsd+
TjVcI0htB0xpye9sCpf7RDjmatdDuW0Kz4lDraunzG6b7QqFGVrY5OySihwKrjw5xIk3uocuIOQg
9Kb0PsFsskeS270SHOfRrltNA/yhXX/WUY0IbPS7ePbxr6yrMqdpqpDTu/m0z+bWumRViJy/7p2L
K/PgCPg5+D2DBeCRzK2HvOkmHlNV3CFVXPeci84J9eCSbiQSp62GPVrFQO7WbYppe4nFsIiW6zAQ
iLIGvcT4RVjeCHTpd9nKcjzQRJToqtFX+uouzoui3DcLISv1bHcvNcKZLV6B5CRDDEYa+P/PSVhQ
z0uBhlF1gXqmO4Ap508rmGST/sl90iBNPeYHRLWYTlIM1LtxQZk7VNpHAaJ0fOPwPmojoieI+LcS
mpwFWVj3yNyTb37j4jEyQ8k4nPMfO8D6Ns3LQSYeriOGe6fVRGfWT17MOHb5o1C4/g7RFx7ovJHP
I2vNCtcDTJ5gKEoSlPtODjHboKyO0yYZqI+5k9Ci/42qKtshRwjgSxefQ2H6q9NlzZNX1BG+vea9
zboCJYE9n+uuSF8jSsY4EDhiCJyBijZQgA7sM3ZAKjPGnvVfbvTnVXQ10kZ0eJEd3k/R+JzYHqoG
kS+8REaMx67jNkmitHrygAmyAZg51dg4fpTR8JpT2rNn738H0fhtl5BAV99y47rQCBxuIzCW7Ksc
OC7rbj+J/EuaPIohlf4KSmwvZsX/6IztA6RQlJEY5W87KG5aDTSbUqPfKmzkZJHY5dZO7HXHMOJa
1bW4oxepDmhf8u2MBO/d9jwH+zoG8otyOY8brQZKZYGFkfdyJAJ9D6MPoDq93YZod73PbDI685Kf
L0c+P9yeCIr484IUY8OEJjomXqaf5hql6ojM4FKl8L2zXKByLVnfjzYg/cxeXpY6lEcPqDLc99uq
Hw9PnJTePbKdX2HZv92MA3s7KNbdgjZu6xTS2vdtIknvKAte+lU/WwE1JRqj25f6x81C4oJaOT6q
xsy7oWj/mB6dnNN21QbUXsHaY6pfBGqGJyh8iNZFJsX5lqywZeKU87CNyXsPiUbHFFjyZlths3cz
CRVZ5x2iIO22cxl9M5suUAyM9dbz+J76TiSniavuiBsFUaV7giDXnmEi28fBzeTDVLRXy3PWg5VW
6uxEbJLLpiYNw0sj/Io4xTQMFuTR/XowfIzo6xzwkTTp6qR85GzUk1CTs9V+JgzG+jBDnSP9mZ+W
evzlrLp8q0238QYPpTaQxFflCXGYvM79QV/V7+fQ/s3qT54j13AWBu2DPVsPq93cV0HN3otKq1aW
3mqd16dCVssJSl234cH9KubszuZz/Ugc9GWU63yPINIxCkVn4tl7UIq9w5pRLTGc3HI3ibLASYdQ
kkRL7d0hGaifWWEyUbZy0pESnHJ4I+z9FK1gJMo12ZH0gUU2QQssrJ8k5YxXLMMzmgJr+kMMTvfu
oreLMb9Ee88y/pHzS3FZ6uQdKVB9X2a2OaySKGDjWFxhSUj6wwxGH6T0yUr4MKVt1KMJkJWvuKse
siYt9FaCbWXsP5irP+CdrR3XZzkuqm1ajcN9zuG8TS13vtls2vsMusWBDCYyIuDxu0y91t+1FwFn
n9MJw0RpsQ+mD6VYwX3nDT6NNzllXuohpOyAZZeOXHq6nrTeQvX4StGncBfiiFkcXxxk5qOz48U2
hXZ++CtkXJKHnDOLOI/nf6HWGbzPxZRq2yI9YBM22x+1FXQH9h7BK3tA+wnHkHeXR5rhwoywwI4i
bNlqUZesLp6mdrWwnkh3z/rqI8zY9YbYP9nQhcG2HNrphNi23yALQeeoZNbu5TKTyTCn6C/65t5b
q0JvRtf4L2vu/egAvm/I1EL3MmqsyjAz1x0i5f6rkRWYZizLGyq0BGelTSUy3qi9iZGoZIwqj/5g
2Zda5klMDAYq42qOnjy3BH8dso9k1ZLf0o7chSmrcnb0wsWxqXG2BSof72hRh11DNs5pSp0e4YAp
Xpuoap7dG/IaO9ISXlu3XNllD93FbfziHsjw9BtRHOc4S+JjQFzGC+JAG30+Sue58azPgW3oEWmQ
i7Cq1g+VVbQ/7NbT52BsvJ8shxIUUJXZDzSRlEzsGnPh2xDFA+dYrcA4WlG2d1GPwxJmclDelYuf
3wnB4ENMepeT8HAYO3+9Yyn/B+OMc4EUvd4lRrDW9fDduMU8UCWgZElDXqUoV/3Rqx123XAsNjpR
35Db8R3kydfU9uMB/de1o63qyVZ96IK5fgoYrv9NZEjmDLK4u4FK7gmJS3YIMpJ4kKQo/bNmTXTH
R5LFAbSQQ7CIKLbttH9C5OA+gpxxjyEBuxfNMGELlgcJkd+OMr7ZIcgrIcsJ5X4kGOwna03Ag4fX
2U4RNKzoiViU5mhMTcp+bQKofjBM6eChVOYQ1YGFg7a1PiOdIO7xV3TBbVK9rAaRkUqV5oNJ2zMR
jTVWDWaHfL5moJ/xBQ8X4R3Y5dsJH9gi4G64+S1VIGnvi3xM7slfwUkBpwCDce39bBb+Uv1ENBHz
C3KUhG6rZ/Lk3R0gX+tNDrQd2NCGeBRBcahv3b+tRntv5dyiS2GfsI8NR/5e6SlC2MqOoi2vHrL5
g0KS+hdPB9ShQDt7UwzlMWiq/jC11fIDKS3NpIo6GL+18r6lwL5FCED4K/SbYpdDgT+iUA2PiIua
/cI45rO0xwUJnccWOxsH53dEHNr7EGrSW5xsjJ7ZttsP7Zrb3zWhqzt/CrvtwEbhz8iYKFbFAubk
JtYYlxwkxcjkReDYYjAy63dGS8kX2r/mPskHZCdD0NwpPbRbdhpob6Pxw1Vecc+SuD2OQ0/BAhG/
+bkg/SQogyWAN+fzjzDTA0cDbOgpuwntLHs6FlzI1XY2i3yGaQ47oU84XMG3bU11a6DrxTo3s7PG
fZtiQdNcLk1KN7xRVY3Czmuc8FoUYXbR+Zh9uYWBp811gmmGYIb8EV0+MpvJhUEt+wyrWt+xdJJW
sVzMGmX6kEoXE1Al2fqykvV00LsI9hDUFLkzXUYrak8eOxt6MNVGDzVkh2emaMXVIanvVylaneEl
qDJSuTAiTGk4fVSOsjGTcK93zNJePcXGLkIsFZeLJfYiUgjPs0xvR/f2eqOn/TNqkF3Czh77Vk2P
AifVuUkq5mKYUQ6Jg12QqcQ1ciKF5DsgfiIokieLr41ic4kexVw5DC5RHS5jqa86sZMzZ2Z1D6PD
3VV+Oz/wegybYFHD74gCh/C3L/RUX5Zvv3gMTe9wIX0MTvIC6Zs6Z4JbYfvs8wMekzAVvysyQLbC
jX7KMd+VJeFMHbqMC0PD8nVwPEF1g7u1CN6kwU8ehgwD7UXtHcwoG+MBmEL12+5cmDY+BSqOnFRt
0xI/gprzPTSD5fCPjcdoXMd60QhB1PDSWTdjAC74KVWC465c91PObj11hDi3LkzVcljeVT1+Ni1Z
UKk/7vCl7IkhonNL7OnqgDTYEIt25AVfEdlbyVUPmFZWhteXgKAdBBklilhhKMNcrAwqYpkn0JCf
pJTDcZn75YAO8uZNLM5NlwxX2h/yhZzZ+yIcJY9TxY2ejeLJJZ7h2JL15k0u5Hj0Ywcy57w/0tbd
iyzw0q6Fx8gVeSQVAHZGt3MwBqVzuLEGDMzw58SOngk3ejAipgdNc8yALphN6wMZCfP8c7SLKg5S
z37M88G6Zi0eGny3I5jbsYseJJasXZRNr1VWOkiCA/bUi0FDPwzOtvXdct/iknmaBqYCtgksLBFY
SxWVOkvXAV1xp05RL5srOpBoH3SG/silee4aPvvQRkwrHYvsqNtPxuPwOtfLc1RTAmdT4ZG2gOwg
b1kx3zomEaXTrvXtYJv5MxlIYo77oNb3hFCeRJN/6F5dJ2391lNuxbgip529BNm9rfone8GRNAWY
eFHzBUdo/TK2VUhV54dfoew7upD6k9FNu51s0KJGILRbyA3b6uRWj0PUbWbmuutY7SxPuE+TdnkA
TMWo2bUR09kIVVdiOEprsjZF5BJEB7b9IeXl3npCZ7sJk/kprII7qAj7XjSfZsHSupTEES4tul4v
wzGQNTvaAgxurH32rbf2e78gLwt1rx2zdLh6efOKT4b7DYU/f7K8qyOsp27HJgDot9khdseTBTJx
l4d6L0scw22q+02TzGIjkDm8BlZPUhzjNxSV4VZZwcyNaV+SBsNBvoQmRmeAFSU02FEjfCljY+8r
bX/moas4WorpKMfotZGUUizq56vAvFggve9wGGnii/3xOZCarcdcTvclE2+k9NLSOxxZGebjZR+J
6eeURi9+wqgjb/IDJz3u1kGQIAo7/4Qi1n6lLMwPWfSNicZlLoeSu7CjV+rDD5XNDzQQMJ1cghWy
EQ8Ie5p7dv72frSD+upZzu8ACIQd6djO1o3TDfoQtdA1jDsiJCG1jxuz5EzjkQiIjDpA+k/Yg9T7
0tO/p6E6pY14S9rkFmJAPCO5cOdcVfldh/RPRU4OsaP+JcOUuVVFP+OgKY/TxOtPhfsP5Z7rw6rD
+m7N8zPdjzqbwCYH1nK+S0e/KrIppixzIOFbzrEweYkDqGRDRCF6wXftH1zKtDtbFh2ysdAc+yaa
dotco4fFFb8xg5UvhS3mU2OhjvZTrZGAttMmrNMmVumYbmnKuye1iuVQ1+OPbOYauTPKxFn6ypFu
TmVlkOKVI3pu8CabSTbqp561E49NzSNu9/mWuus0GAxZC4IAcCfTwa2rU2nWH9Xo3PVqxFQ+z5sW
Q2RZjA/NeBMKkVa4d8r8B+KpJz7v0+zCGIZ74t5M2u7S2jumqSiRspe5J5AuZ6WH7j95zFJ+0cT2
v2vh3Fi9fmaD9uzO3X4U6QloSlxBYthw1+ycinQarBvDxcNxTmLN4xg570Rk7Mh8PxWFm/Jfx98o
fYHuWM5XX9knn7dh4tE4gJu4ajs8IeB+cSRZFpNXnedenX232AUeCQdRIR7nHHE6ezOi05g8xtJG
itsgGInKVr6nXf3p5wS6hDVEndl69In79Zz+xcOahDbBQQUdPKR0gTv2t/oTtMh9CmPfqoaYKwoL
pX6zUwLEqGL3tXTvXUcTebks4gT+eiFeAcbPkKEPQ7u5yypUPShoz0ZYGQra+Wv13OBsdeRdTJa5
Bbcln/6tsvAtKihZjrGEC7XRo+p35TL/qFLb7OY1uQraEX+ybXiHCWcD71EZgZLSTfSgWAzs0TCd
FWSWC0gLEg4WsCYfDLqIXVM5ip9kMA9hYF/alTpO0kLuKjlke0YI+tMj7++RxI/8bOVZdo2slTyY
MfiH1YEiDfYh85PslPYk0w0CP8mGhaF+99rcfHm3LJF+Zp7CQ16Xv1Ad04VTV3tofDbaXayd3Xd6
N1PK4e3/LZFlbSugoixa7JFMw1VN1F/saskmY0/HSCmFFbsjBudRBlFOTpXL7U1p4iWImfpu549M
iBVTimwKXrLwv1F3Zs154ty+/0S8hQAhuNkXz+TZie3Y6eSGSrodRgFihk9/fopdZyfuPsnuq1O7
q6tdbtsPIKSlpbX+g1ueT2qZjgFkDIA6VBRoPlGL2I1jfsEb3JMN4oiyjvXBzE1H0JDy0ps1qkjh
RKvC4XC1PgVJfWkU2M/Rdd+HeB0fPWvSpBPzVGXj+3nyHmlxWpME+vpOGBRgkNPuot669WBk9CeK
aEj4OyjnQbxsPozNhABRUNwPW3gRJTgNjcZPIExitjYG253Xbi2Kz1Nz2U0bTOIVa6NafEK+q9/P
BoEuSdG9D9zyTvJGlQIipWF0YKWkzlYaniCT8MXKgFPrCoPRJUpuS51CNaIY0SvwQ0MGCDTYzqes
Am2VJqdmlJ/7SHwewY/uOysEMLVIv3XF8JQ2458xDnYGt7x1CeVxCtKceey/z8a5PTVVT4uncv8M
y1yfw21Fi0PRd1MggEgdvCOgKQjcVXXVoa6RjnN40ajiE7JZR12ibaKG4bZzZv8sACV22npzHyWC
o7S8H0LVvUsXtRy6ZAnhKwaj9didTpNmVyZ8+pdRrazQcXOgt5xd4isanDZhmvO4JG2nLU6RPOEQ
iuCP3ndp9CTior/FbVsiY5df9fhmHoGKnotkeVcETEPXbjQJBwyMeI5I5BzpSOa7qfQ7Kjt0Zkuv
AJkK1ruBhIzb3Vrv5zzHZJZG/DELSBTKyMtYdWt+UUUUo93QUweHYwEaFtO1rIKHCUrncZHznfFB
grjKfeqBtiOx0FqdhQa/8Mn74i+UJxp9M6S1PiLJUd24aVCRgMbVXkDBIyP3Od3AaqipznKwAz84
F9Qz/SfUa5YKwde0Ff7z5rWJOSSGrjyCXFUzXfgNIipXy7IBrG1NXwHzDHwwyAJltu4CUTwhrk3b
ZTDOMLCmw9SljoOoSB/PqCKYoPtStBkOkQqRgY8ZJbjlrqdEhAMYRcb5jB/O8mbg/Nkcqwh68Xv2
96R71znwGrdyiTo4SG5LHV5DUD7XWnaouiVopCHURQuk2eMT1aByIjtHXIPqICEMV5V9Mu2c+reD
DFR779HsIptm3pf59SLzZryfOhxbd07qmeIwgj2qL+s0i8dTTBuboryMxxC9LTO5+Eu7HT1kGCyl
c5VSU11voWrzcMhIUqqCl9Lj1hihj4E2xzSJHIWQYV6CP2rst93LeBXY7uwKmIkDcoXM93c5oAjm
8Yx22g4pn/UwozU3AUaN4vegJBAEUOIrlO73EX5fu2CaYOjhdg7pDYJlBA8Gf77WnPdJkuDNnY/p
Z13M7XundCA4dfWweXvPZS/duwAtLwBw3G+Tkh90Wv6RduoUFhmFbdyqPI38Tlr676NZ/+Xj0Ilc
A6eUYu2COxrizWXqRJbFvkzj9hRAuom+TV2HDhL45PAqrvvHucUrazbZCbbcnyDlxZmu1FlcdFDo
yYG76nqVgGOTAjk2XTQIbmABSHMFUa1FeSeaEvA0Jn5YF8N2IbBkO3QmBs6j0Gk3mzxvu6W5SgaP
wxtp7xVGPOAl48W70hJyB1hU+R6LIngdYXfWOX5z0S+Q0ma//Vo70W3mxZozkrmcW3I8TkcLAW4z
C8sSv0nHOraFXtvt3YwVMg9KPOJpQjxevPCmCrAioyq5AlEokgtn6oKP6wLhwJm3j+1Q/tWQdByG
pTsr+i05V60psLyK632+yeIjLKS/vDWCZtWMt43qyrNmmj9kS451FJWvO2OAxqOI0Z2Q6P9cD9C2
8qxnl/FhVQJvbdNTwQGt3mVT0XxREQfaeNtOwUL/G/GQi2TIFgg388ShytBgMOslzTj/XMVsguj+
tsdAzLD+0iokS1B/jFnBSbnul7tUJHiQSp3uQ6RJKAsj1gVSIb6JVHcf1FH7QcXwHrD9Ce/A6sXn
kLjUgaaJ+TNBSwOieozDnUG2M/V7cd5PYLe6rucsUdCBzWA87HyeHmkopJ7GztQXrHbqqVF0lQOS
+cvQEKBovx0xrZu3d5G34uFaxnKXSMfDIq38VOJCf+jxINo1XvFQFtOy19ESIeMgHrZF65u4TGjX
xoZsUI1oBkpdLE9N4GOM24F9uqSRPa4gKBj7HYwnXNcVIOcvwL68r1VcyeYODb7io0e1Xpxw915A
AayIUZwGFF8uZaHbrxsweXAkEw96HVRUSuEZBR/LXOR0Dpv2EcSavALMiKyKT+Ny3LrLzYYsyOVJ
eRNEuCPNW31dAQPcG5eaS4uTIzq7JDeQ6rZzco7iCcn0DCxTNuNukiyXBDAS6yjBlb1rmQdHJIAh
EXWjIOvq67l1UeVyWX0+gkfRXxz6ajQSRxkfoyWprztYoU1g5sslbYJ7R4Y92hjaOyxYwL6P0fk9
0Wsoboc1q++ztv7Tg7hwwyIGra8r5w5Sz52novai65zggXbHmaeqZ9kV0QHm93U4SULhFgR3cOTG
6ZALVJK2MC0SUDToEl1FYfrZr5pHOorjYc0xcjWuc1EkHJG9PL9fShp0wUptin34PDK+81wbsAPY
TiEKBGPfq5v9Amf1gghxkhKwTsQiOWoIOSOTvAwOQiaorWIGfZMq92GK6dm5lTijo4VAQwCzJxis
GRQcFRSSvP2UzyeIKYz9PPf5e+UGE+l8TZ/R+qyZVSOyQeP/0WsHdZuiIYQ1V9cP+6boXPiO3oBa
AdLcfeZ1j1tRPiEjzeY9mr84AA33QOtALzTzQ0bYtfzdZXkOVfCBAlF+Gumj0IG/TzXw5KRDG6Qd
5w+koDBtkTPYI7w5n8qx/bjFOqY8W82XSe/yasRArxsFWHu6mLsZrs1uXeKhuE6lRCTBmdWjX4bB
TYXgJrJ6cX62xN6xAN+zxhotpjbacW1aE1GxUQcfwwblQ+EO1yDqIUN7wvk6uhECRL0TXaAn495G
4wppLGGGJQL8CUQqIGd+Cs+qkCGUH7+YdyFOunuxleJ2a4bPWBzON2MpyrOq6GH6jGlwRZOxv/UX
E+wmt/6rZj4e2jEvr0wHHBXia/ocZjkIIHOch+VERf8aPfBLGZsHpMeBqaXQ6cGeXytHHdA8yc61
D1DDHzZBMo72UeNjk0jvsif/Qc/PQY/R0GjoQfTQUr9EYO98pNXmrUN10D02gZgL8wTiIU6HW6Xb
a+2BZ93KZjq1OgU4G3QSDnWAdUS6xe11UXQOsBxk2iQIpENXG7qk6YxEfAbzw+RRct53QXs+Unjj
eQF0oaX2pAUCaJXKKOczSmWPWAOqEBDfl+Le6Z0nmDcrfau4RawAcZdhXje2evm+0VOJdKWkV0Un
PE9wWndKi9gP23NacMshwxd41zToDfklqh9tGX2qMgTUgsX50xfrw9aOePpSfre+mdfzXDgnjD0h
ta7bd/pJ8GyLzxfzpp5FMQTRXoTTgKIkkp9IHG8XEM/0TVLj+1PuvoO6/xX4/X+GbH/XPtcPQ/f8
PNx8ad9i4O31/vzBDeL1+v8/XRtiNK//3/D2Mx6E0+jPrg32T14B7kL8JxBWHjtyY6m+o9FfXRsc
5f1H+S4Y51BI5XlYgPxfgHvk/0cqIOVKUvcMw8D9b3y7jP+jIiHgzIUBCTeONv8C3f6zOr30BKgp
JNr5HNrznghB3/8IbW9Y4LEri/mG6o0ZUYWMoG3RlR9zhRhtD5EmugY/0jhAsvo5Si4wgQ3NE+1J
3d7+MGz/ZCBhr/XfKvX2XlQgFTg2C+fHXvnNvSgpC/RZlLgxHqLYNAF8NxsuuwFs4eOgVRve+GXT
pxQ/hkKN1Vm6mqlAyHCJPtQ92E3kEjARunCi2FnPYtqD0V3v1Pl28ev7/NuQkWd7kALiIIgAML51
QJsWVyULxe4bx3PhVYp4dJabBZn/+WODkMp60AJdrLOZfIhKlgiz7tD38Jk//vvbUELx5lw7h96+
OUpozUrpsrohuc/rr52PNOTJgxFZ7nwdNuo0EnARr+rqtI2vChfA/GU6IOz19df38cZsQnoB0Hno
FkCdoWJwL1ak/gd2BL26AmIdsCdkmJNMXIYN9X92jlHHtGVzao8fhhz4EoVselNWlhDRGGhAyZ7c
xV1/Y5L2T7cTMY/QNwg932e7//l2FkgTyVxQGWuJ/PXdmPoZ6eQEAw8aBbRxNsN0m8sUY2uAONFy
kFPg9JzBSrhbd5DI/PX81yP0s0o/5g8hIHU/9CIMJ4TLQvv5jip/zTk2+upiRCyqWQ9NCmftrKC6
q8GFppgjgVOsqrUHvjSS0X6TQ2fPc7++C+9npX5uQ7kRZhe06BQ+pPHb5TX4ztZ5rtgu0KBDj/iz
6vw+766BO8R0OrLEyVFD9YAQlPmtGosNCZwsiNsMjFaoWvxEMU03xTc3WCR5O1lzse5nB/ggCZdD
Q3w9eouzrpStlRN+yZYFx1HUMIS0eH1lyi+6QMmCZ4ydpvySTIi0fxlGgFvR4ddP+nYK+Mr3sTrE
vtOT0vVwffl5wB1ZxLrLUcPGvl6gK690Na3NhS/7krvEd612qv2Wmsn+rJoqfD5HA79dnYK8AwW5
h1BrDVR/fVtvpoGvAnqSrgcfUhHi2BN+vqtWYlY6Nt500jg2IKbpDaa9RF8+rfYvso4Zqxe4f+ZE
ZyYa6/R3K+NnFxqoSxzalOtKzxOeTwR7MyxyTuh5Yxt0Eo4RVrp5q6Dlr6v8K/BmyMCZX/TD+y73
+N8KcMdTlpYt6WBdFfJi0GKcr1PU2dszl8C3FocKTNwn+JQg4349UuxtP24EWMVA+KKlS+/Mp6Lk
2gj8Q0RR4OiaHtv6E12RMDpBm6VQBgm072/g01cPYBmm5TeL9G+TJgp5OZFg31HMHICfP190qEjS
1ZyNpxHjUKCR7paHj5A9HPkuyJCCOzEATfowAQAy5wqfmOrGdBJd+MHTCa21Xw+BeLPLMAaE0zAO
YnzepAreWrYkXjGj/F4B0g7d+B1qGKB6R5EX+oKOnmDzsyiusEVK7lxbzmwYF+OdLjqUtbNIbZ/w
00vC59gpwhuvdxHBD8JKoGJNKZRW6tz6y34SSiJOgJyx8+/2JnvznEcjD08QMhcZW7uUH16gWE2A
+HbfnUoENKe7cl6sHvyQowMIIW3wnjZaWGhYt1vefINd10BzKSP5GwfH7yvqh4TC3garnxkf8WaJ
NG9uA2yh6xjWOeBlL79csGe+G2mPo66STgZhvDydlThCvZbtNfoBRXolgy7tDvGSLMsZBPEk+IYu
Tz83v4tQb5cidybRByfrcylD+v6bWIC6HRxn9E9OiJhN42Xbz7Pap5UpxoNQWasPjhyQsKmMpRNQ
ZR7NAYozpvJVEVTqQxDQw0WenZrkQ9VUpURPN5LlO2a27n9j+Pj9Xt6MIgELpRjSTUVl6M29joAT
VoUU+KntlX7kmKqy41rBndmBZmvLSy0ExXayVTjHWzJL2I3o/ABiGo34SPGZbhdcNL3vMw0BBjRj
dlKzGJdjCrASMCrdQQj+BZSfIdkQul/DfLlcdDvd0yo16KvmVsY6lRPOHoAfEVWaWs7TN7GnUngi
MDLNgwIFm9NSAWZ/UrC94qMo/G34jX2fnS9vRiKSUvEP/2FR2gj/w7ROyV+6NpKAU8W25ndujyvC
DswepUifl2cuKADm18p19OOvo8E/XjiSnBCwfyPbslv7DxceImQcp8lHp7jW5XyIZW/OMOZLs5Or
azNeBph9ViToAlHLX1/5H8JQRHU94nAtJRZzdiL/cGVVe0PibURFnW1yedCFVB/jpdPPm66H+JNC
w86jFIrR10GzFW+gZbuq/M1y+YfHJ10RPLyv2A2iNwlU41cpxgVIVYGbNf3JjIug+iYFsh+tFOl8
18YYDJR+maa/2Yn+6cqSc5vdiVzG/s2WKQxc2yhqYab6YgxPZkp08q1nTe9zCD0AJzAJ6ZtjG4Gl
+fXAC0sqfjPZOOABB4b47Lpc/OeRb8pyrBckYk5Kjto9pGG/2POPiC+7dtRnGHTAbN88z2tOKWLM
1Vk/OWG9Z7NM+qvGtZoov76jfxoLJZl86AiFpLRv3kLRN62us7knDoBtvS7RdHmuIh1fGw/Rweep
W8JLWsJ4T//6um/zpsieUGGGe5gYRtZY7OeB2NoagBNA7ZOkWhahf1pHH7rW6z/MrQFkU9LlpA+J
FAuQkTFEsuDXl39jws2xhusLSAQkk7AF2El+vn6+gaDwNiDpJTUm1MlS5BOhhahcodW2lXvhAkep
QH+20C5MJJ13zdKXVw0STsgREofeTUOL9Ao6ax2FxrWf/p0358sdemRLHLOiiC9v7nCkctc6ScYd
5vkKeKSEEPPHtmD8EGOj3f/hzCUwqyiafuet+E9jw1FduITEmLwyfDMnAk2nIl637tT6s/kwoni7
HgoWU7IPaYpXhzqol49lDCVyp4oqvBrjsL4ORerduTrcaKmsopHZNWjT7Is3omD2m83rH7K62KZ0
3Bn5LufTN5sX3o/oZqAhf4KIUP45+VnR7eRalzOtUu2GgMe84lPOi7/3V1FcVCC/pr0vaBX9Zhb/
PZDG9iyiwJKAHcQs7udZBO5zaiFqdSeYE5nDXNZRDiICzcCL2mtEflhn6cJdMUittpepl6ACFLip
f/+b2Wy3ip/DChllIOw51M6Wt2ElRuUfhqFjTlSIN30wAD62YzFVaFHPMdrSACOS6StQQ41CIaKA
nyDtO8lprar6plyUFTjbyvpx1kKNvwt5dgze3JsKQuzipIoiNJjerPSs0aPREpFEspHQP2ZTVF07
7trdGnTKrkgt9OM4FPUjhshre5DO0IHuLCTi082sn7scQPdvYp74W/DhwBTDo0CNh9KT+zb4LO7U
tMvEcEVzD71k7pvuESVOGuxS+OB/twVQ+liF+dcI/PVNsoUa3l3ocnyvNUhnUriB4ZsIzgbtawXz
JqiLFZ5PAyB00xqg2ughU/+b1/y33YONEm0p+6ZDSQXxzcblrVtfsB9Up2AOW+zAYQLo/JH+DZZk
xNJV3Q/L0i5/DX5al18669j2vgYO0H2SpRiQONM+0M7dv74r8vCQY4Vr63vo9f+8CIK2bh0/1Pmp
t4YRDupnFaB4RDRNlL8DCB6FlyNC8w67+0peiFgF8N/7DYYTWBKlm60YTksQ1M3Dr2/Ms3Hqp5lH
QZWd1iW+g3CO35ZoajpPkwpcAOuod7UA1DjRUfn0UzwckebFMy84bzy6XfMOiJAuv6C9NVM9WFMd
9qexlfyvwm2paBQIKt7ydwsdbDHI4brN5zm4XAOOFnRaHCDq55AxChf8UmS4lOkjQHm/2bT+tlcD
FqfGwIYJIydkNf080Cuoc4q3bnzcIj7+1OSj21w5351FQRFCIwSz7NNKHbFmrH/jnx2/3RUCxlDZ
+gJ660w9du+fr44a+AJpSxdna2uWIn63lD3U1F08OwtfQM+kjQPEKZ6n5XPug9GaLkq2A2O7GEX9
LjRzOHyiKU/NqPB7ak5ZMM3MEzFmtkg25lWzoBHhLqlbnLvtkC7jmSvd0WnPvZLY/bTAAiy++Qrx
xg8prlHyU2HYj5MdVdLwoQctj7ceGCuz0iDRHMWwo9mmJBn2bouX2ZO/coXmEMPb5dX0WxEn8REU
QwcvMSwHPhaMbleg5AJRd+VXoBG4KP261Wiq+AxtaxwUUL3uSopbxEt76URuOd9FtUl6QIwqtpNJ
cK4aY3hIlZ06Ge2yFUpnZGtiSxGkFAt9ROr7/CxFrpvJQgW/Dpd7PalwXg5t707r51H36/BRNOkq
6ssgpLhEEJ9qvj8ubmgS/yyZwOVAWoli6KgAsGqEIufMMzyGNjW+czj1OCW+JLJMGLnDSPObn7Vl
2Ie3ncyRD4MiLEYhzyOt4367KIMBgu5JMdhL9c7RYTj7d07sp557VhiEQJoL+PSAVFCIDiQ4YN5P
zsnuanY8Vth7V0xkz7evd5sbJhKArm1R1OCKBVwdZCzO3Z6z38Yw356SlVKL2qOpJbChKGpJF/Ma
zQzUPS+ZRtXcXLlLz3yROdadzj6RVif+hGqzSMdL0Yw+Ey+jKsrQL37hMuaug75nfpZ5ywZuYukG
nnjKhmIDfZL2rPASfYJvOJ0VvKf2de03c8ZLL3utGZKkNnYBv37XrNvEAKl81Tw9VJq4efJSr5L3
UQ+562nC43O4jcMk/RbSGugfK4Qy2i/ofLnLdSsWPTo7jpJj4gII3EDU7PIZsbEIWoZjL7pkMdsU
7gu1+hIYaZw7sea2grmY1b6tbiyJ5AJWvnwMPQqvyLusE0IB2ACNT6FXFdxy9XLnGXYKYEuwDkOG
CPwaKcdd6+EbGZ9BdBN9YkEgNOnwClQRq2JoXBungyGlcITofWrCW1DZOLpeePNqK6YlkCsvvsSn
IR6wykJsHiumHB45ZlIakfGrdcBRE3xcoub+/SSLKayPee4OkbtL42lbrs3kDFGyo/K3AczCgcOZ
ztJO+kSFTFDslcjmsrN8mFcMhJ5EJwD/5kNDBEIgZCgBIMMjb3zMEzEwHPYFa4mkd0GLCUGfop1m
PV5yWOIZT0hANiwtl9PXdO9WbUqMr6Upt6cWCSTGet6wl3wCcWF/LTBMHio1gWxE+x4d3I0pWHks
rfaEo2ra+kd0CuH53lZ0qPP7DRcPRimvAQWcF0k6MNnQsqiZbIiN2y/ltNQMZ++APfz2ssr8YbJ/
FHB4Zt16W1xM+cPmQw/FzQN+X/ll1EXGfUo0NlkrhBj70vMg6WxYQ3y4+FZ0hV/8AQWlM+e4bQZA
6wl9fnfI5qaKz4tgyZP7GsYSJcOSHW9GbiOKvGd3wVKPeZSmdl0ssiV2pjQS8C/IyyGc8JzUk93t
5jRyItT5qCHexabo8qfWgzJyJgxF4wivPSqMaHD6zVo8EAEn6GCrv/ETVeKUi7As6W5znRjOQGb/
+p422dKOQSpmcgntepnY8F8eOMdLKZ52oMjm+GZcB0P/D1D++CcIsXT82GHPq8RB+jONwb6y/FJw
I02L8Z2YWyRegpQ59FfTCePAnO/qsj7RNoy6O1wgquIc/G2YoUzl4Mu+70dEasphTCckLqoCOseE
FkB821F2pZeVJCUOZx0Cw9BUZZsn6VOQdh43nBQA8MrXJeEnkhf12tNg/GqYOOK7MS1yBtBMUTPv
sNIArNDZdTQP47ZeARsZ+CZBcoqkccS6k5GOpkisV4OC4v8FQ287DZd6NPIiLXu5TqckcXR8D8ay
509pvSy8U6r0tq8xA6RiQNGvaGS1T2pKxpiNdNsQUkpWprn2RxgH10xY5H8QAhBiJ0RF5aZnmkTR
pYrRaXX2wQwBxUGpAQV7f9f2g8c2h2892dmhjoPealS/bGwkF3KZzrLWR4uWMmUnsveVASf5ddt6
u1+/5koB6sKE69e9vKwKdJd2tTPbdZStgFT1kbVvO0Sv228BmZZbeN0kvESmLM1OAIUA6Po98ZJD
aPerqfYNf6aG0AZxPTZ2Tbige9mLC5PbTbWee7t/1kDeeF0YVBV2qAJll/7rrofkep4AIFncJAeB
/9KrC53Mxk0VLh3WJciueoDpGHWA4/KlSVQBz7KfPKC+Mu9gttj5kMrVNp7qKAIWvi8qoD/fBg1o
v0GGtuI9QXUqWLJI62d9er+6yVZ1jwUuyA6oSrdszCkTTdkSnVHeZ1WayGIWYQl+z0vpjy88cJfO
cb0eetYgsgwF5kHsg8NgOgLE4gQNfwCnxeYD7iBpeqGp0NucQrxsfaXSdt6Q19ill6Nj6yzHCVdm
G4FerqBKtw4kdgEUHfAFyCu7gcpUl6ULxWdpgYOvYWO3J21kaAaEyzqnrZ66brTBKk5yxy0+Z15i
R91sMJXQohrxjmo053D8fjpxC1It6oiN02Cnud8Iuy0jiUVd59TANOFX1qkUvHQXfVOegoy6YiAR
hsSarHVR9BfvUVDVXfFlq43fiXdpLUuGAoU16TpiN2H2OA31bhtccj9MR7EotyNVZ8peP6sS2qG5
E/amenpNCyA+5MPXtl+j8XF1fJ/FGCRg4SlUVxxJ94EebBjOM5Xbm24DmxP6FiExQLQLfHqoOUL+
21OO1R6DPKCPzet4zT1yr2v4fSMC+5A6i8mIH+YOBdL7LjIpL3OK8QzYMVfsByYdanvNlURqj0UE
msBZSK12MbLaIR11Aga+Uvg7+rGdFRJpGOZ/bnx7a68foUCfkZZ07YCVz630+4HfXLNes0QckzV8
jGjyQEUHqMqmm26al/lc9419dWjW2lX0CgjBNCHktsDMkwf4OQpXXA40BB9ZUvqgXSJNUxffuj7r
jHcgw8d9ws4Q+5hF1YEHPwBBL72rqkr7PMNWKy9dyHS+o9Jb8v4mf1KTA70G69DIPCuk1zALFrg/
4l2l+rb+I2gBWK5US8oI0SHX1V2L9syC0RaYUCwgQdIGZJ4HxNKn8iOeLaYTu0Xj8+EdMkOZE/RV
38fj+6bctvWjqRuUwKHmY5+Fc2KHGJN7gCNNzgX8v+TYAY8P6DzmkQ2KeOORCY1dxeOSrh5f9NZp
g7sO2JkRRisgVRXjLDTpBSVhmkwIcgAYWc2hrJhQ7/lcSekiGyqv/isHtz5g35h5G2xuxqZU4nqY
oqZo7yNAOW51it1qksO7IAYUP4KvbhJBsMtTeYfaTlRDI457e303xRQO+1Gnsd8FEMyC86RccTQ4
Qpoa9bu2n3I3Ol8M7BD801DwA0BNIpf54rj1XQnXCKpHALmC3mCyskfCxi7Ol75xuTeAhCATEMLD
WJ3uDzp+tdPddEttA9/M9LYRr2jYwJOXrPk1ZFuhXGAx5DZORSSGt2NnKQYEYj4OUYHIWd+jeQa8
O4GbLPAijiv9UOi1dUHlIX0gd5nsZfyx8MqIN4vXqkJjZoyxsF5vBlEh+ygd5VaoEjutxF41Uvk8
RB+jTTBvwjyxIOUgFbm88eRo01XddPbY5r9scgW4WZYjGjgrj+C//EoNjQILll6jkVIdaMXaQxkH
kJ6Q8XI2lYic8VkIV4F66BCAme6LeoHd/D5JlqA/MWljtnQmCsnk9v14UsTF932h4m+uxta3e72/
Uhbxdy8nXS9I7e4dEtZGjBlXvCqWE4XfpEBV+yVcAMKo2RFGVEIJFCR+SSeWPSqKMuuue917Q37P
OTGZBEI6QYHTfYkwDwGzU7CcMT7Gm5AvRaTtBqyilJVKvFJEdggZXjJ8xrM6rDAlacrvOWmi7bC8
4iXcsOGYBRnWBrxoHhV7Rj+5PGHcjhNj6tWtBYsU2mlhSpcjLrfleRgiAR2dxaDKlmODZoC58wff
eLzrkWEjajBrMPMt0QqTol3oVL9u44huLMTIFVcsOy4vxxin71NhdjCo+/rQ9dEEFzMAcwm/d4uZ
ZZjixmD0Tz4OlsG59xKWc/JWDkgvifOQxpRs4A1YQE4duzae6ZeQN2RVTD7zurkmrYPZNNxLB7Uv
pCQ1FRUYtNHGHMbI2GY++ZDYmOevrk0VPDwZCarDS7qeJojKIxJPt8YeKFaPI6LOfFtqEMtid7po
zEc2iKgXNtFy0Zzv4MPgsJNdze2arN7n1YmXeTuTDPAyH5ghUfzgBvjXpoca1H/6DMNvSB5ivMxL
7HkzJ0FGpXAmf9rFzB9cYeFLBZbtbFrRnVOiK6NnygTuB9MkiIRns29xUFnKazwL9JS3F96UJutT
m5R63m/hhmdO2g7+Bhut24yDqByw1vxypfxo8kOHnn35tJjCcT95iRb10ZsyDw1sU8Zz2u9SMfYY
B5i5HJt7TC82rNjzys+jc+reDmTReFvX8jg0S/BFJPiywKUbTPG1GDxBN2Fr1Bl6GrFBpr/apvBi
GyZnetB05JJ3U5rbddkjPcegI1DO8TrB1zaND2Ef1YgtAFkJObNUZSvP14aINRx63bo1qlUDe3p+
Y49myZkrEDzFd2lg5EgeVUib16ffKKprZD767evries1yyYNsFnPS5Hg5bzi+IndcIMx41SZxi0J
vPI5vKNc12DG6u2B3ismZf9yUE953ubwMv+XlxzKe1lVy7pRbpypHjE9csCX5ZeXI3eZbDbVfM1z
X5eEkpNNq42r7Vx0/MG4nygbtF8NVluY0a6Bfe+nzY9a3GylGjXC9h5YoImg7UXMsAN2J6/piE2t
kam10aIvN8D/AyWy4l0DAx4rcO3AZ7hU0xaW4WGFbkfIoKZrz0FYwHpcPg7ahcUP9D6xh5nE5SjZ
mlIYUtBRxCXgyIQ3DDd5bRPWTJmPIv1GXKoIXRtag/GxNFBlchyKYYJ+YEmFGNkBdezQ9+glSJGL
JFj1fMsLbOfbtGwiRMZz199cyich3Pgj6Mulf/bjeOyfySXG4msWGVM85UXsMg17KKrF16FwBEaI
KJNkMNZpOnYQOkbozowv+sIW97TVW71+bmek8htOX00bPhdASPLiLOn1xO8Fq2uDoJsuNn5jceqC
eH8pHil6+Q0aITUIx2JXOq0djtosLoG0I2MgNzK55Jupj7rwdvATuxMswqt5Va8xjBUXUZ7IeoRF
SJAEyomHtZT4JOwElDeIe4ZWJC8sfNmHRhf5qWpfvaTznevb0wYmczZ8IcpJLgrNhkVxwANQB3Cx
XjdpW3Ri2BtkEilrCvSPn8LZG6FVrdIFukjRNGq961o2dvLlcFp433oko052Xu/bgoYJ277nYnT2
UNpdlD+NxSEE+c7ExAjjO3iQInCFcJijVyZPs4kqjnfeGJdtfFhfagAauQxMEgReIV/wgGf9JLVA
3HkfC2gIF9EwTe7Hrc2puAO0bMNbheIbwxZhxDqjHybG6cPrnurW7ffi6QzQcz0mKmnXr0kAs3Y8
+oC57KCl68hYz/RFeGxSbjtMSbY4RGbHZZXD4EzXvt2zBdpdsxNQDNg14eDRrVGOpxkMF8veHqc9
nC9w9VtiP4GCQnu+3uar1zIAzVibaVCAKAkO3WstjzosmcMwKBtEXg+L6QQTRJz0GOoNWAlilovE
XGJamMDDhMPgmTL+FJEm46RAOOl6OdvqUNpTETvPvXbmvaCGEsoBhb8mgiZZToX9UkcN90QxzyA+
xhzKNK+uA8DBI6ROaBN8jeQWhxXMufjGyWrJESBX+aSR31lfKmp5OSn/mnFv2lv8EVIoo3mVuuRe
Ytlug8ybJzRH4mhevI/f2zP/ilrwodH8+5Yt8CNZ4L/+Z+yD/026+raT/3+oO5PlxpE0W7/Ktdoj
DQ44pkVtCIIzRWpWaANTSBGYJ8eMp++PmW23sqKrK28t7zaVIXEAHP9wznf+d+fB00dKFwoxtvwn
tv7tH/3hPXCs3xDNILwSrrhZCAzUO+OPtvv732znNxPVmYPwX6DYtjz2gyg/u/jvf5Pit5uO2/Uc
ikQH4Qy/Dmjf7Uem/ZuNPl/wH9mRiZsp4T+wHvwuS/jH0g3NuOQVeLhkIauy87V/WYmbOFHnCJ39
tizkiEcXfQVg+iE/NZyn37umIpYKqngVpCMGF1CzMwO+0QnY5/N0j23jmZARZGROmwYegrF9qxeR
fcKhyWGbk4/7NvdG+np7klwcLVp2i82zMUUy/j0aUwy4JgAuTLod0LlRMdyK8r9Yw2FhuG3a/ulN
YrAwhbQR4ggdo8Uv2QGh0egszSc8daOT7UTS1s98uE5/nJwwFBsgl2UQWo41r+3Q7oZNXodH0Mac
JjB8PvENlGvqZfO+d5dx606e88LiKHpEJdX22KtGltKxFbsbCZr0Ho6lsRsNc7h3MwYIxP1ZSvB4
B+q3KZdpuAp3sr+DHU3XaZ7Ugx9N4al2iQTrw5IPxCCJvojVd1tO3W4qInODMND9mEBQLUCERkFj
yBNnpWyLQOkefkh68JhEAAG1kKCKovwxSTf52VVt3gGQLgQPkTEiF6Cl/byXHc9E5Xj5CcJWdBYa
qNOyYxOwKjKjvpiEJnWrvK+bT29c6sessk257kUTfxKW4r01RJkETj53a4plj5R6FPQ1ozbZR8EU
ZoNY1/hLnrVxaN+QCuEchtVYt77UUrrGKNQNnw0TJKQxJTZyVonyFTi5iTiaEebHXLhnt5rKPQqI
NBiQ3e6iXsRrpEGdX9Mv7nhGptcZY+E2JAMRzISe/qSq0gLYI+GdG6aKoiAy+pPVO8bZQHG/dqgr
z8IL66fcSTScobraZWGWXRnJE2fQDuWmqW4P+HGcvnVWAmNhnobia+KR8raEkTjOei/PwxANANjM
5kX2hdiwt4iebzNMUqAXDvgZ4RTVQ6pvEhhGJLcTk/Dl2aN1ITz2luAaYSXTIjBiCzPVdU6EQ7VK
dXXQYJje1X1bwb0JJ+CGRrdJ6qT96FxvXffqjpIpEFIuflmM1Y4yvIW2qzf3XW2Yl1I00xpqjG+x
Q/niJNIOuVNlfrOIaBOXencstYIgViyt+xS37QuCFBz2ldltK2Zwt7lo8c4q0blvSQf6WSRmkvsy
m5PHGmQ7E2kE836WyG5NMT2c4P+4/aGs9PkbfI2FCa8bwU4lfk7QtBOYZ5phsWHvw0mwzPtFGp+d
OYQnFZEzz53wveHGBfI485gya8cHhzythDZfLVtzf5hud0Yd5HcCHoE1EDxohVpgtVFzYYQU1Asf
WUg1eR1dCjF7Kq0jNUogIgqlOA4PXUSKQyvhtxfLl12RAjWFQc2DF8JlW2xKIjSWSCP/2yAUC+fS
62iIQ+gZnyoHHmnSxmniEYzrHfkHQZGTkkEW6/2UJy9VNz8pWx3CxHzCaPEIPOPBiJtd2lsrzwQz
mo5bu0/Opp2x1p/aW+ZPvCqYhhO7Cf8kUk9lqT60dHwBu4jlgZt9haKCAkeQ1/g8e9bayobvsSmf
4ox+k9DHM7gCoj4UtQ4hEeaVONmvOabZWqEbuas77ZSBohlAPwis4HIEtaN+FDdAASvzQ20Kkn+G
aN0wVSJTuX3SvTLgRPJNFhKrpW/AxdbuqUty1B+wqOUM5NGTK1OfAiSGqwgAgN5QegIW4UMFyqfi
zgzCxfzMbaJZtdruzr0Zx3vyi7MdgKUnmYXWQbG92nVx2nyaMY1XijcKsa6FJG6+YNl809LY/cGe
WtvZyjqk4/hEXJkMdJYlj2AtGF7k0atBK7tqB89HVwbnPj4MhJvJ9JV0g27LGjyobHfxMw7MPNP9
pX63WECAyYE5naU/SqN5SAuz9juP472z72CgkuGVoDdHv4Tf7ykGTwB+iVKSJKys/KLLBk3awMKu
jfCMwJpFq2Br0I8PTkGEsU1yJml4goQl37WSQw76vI91Np36ZZr0s1Or1eziBu1y7TzYI4CopL7n
y11Pyt2ReEtLMSHaruMWigyBsjqkA/asAaTtoNK69uYC3msyuRkaAracvpW4je94AGr6ZrkzOKnA
qt0bi9uTkkZPaeAAd+zkLUrsN6Ouz9Lju0qU+cquATEDrqu4uGRK3IveS9c6lGJldyS1aN4JnXcM
DAfyT1MTsBxNcD7T5JKa2oWb+hHg0ypx+G0Rsx0/8fYiA1BX0Tiv3Km8BT4VQTdYF9CvRNXU9WUc
hlOt9d/qsbwLXcsn1P6jg483goUkswbY+6wnR4Y22qrx2i16/LOYnY7L1X6I+v6Yh/Vdudy2mtqL
ZZYnwYYvjWHFxgXGhRs2T4CmAGgbtHHHrhpQMvisYdUt3kqvDeT6CK/DLiinaddZz0ZH8hhxcoSM
T3RVlgI5wTAi3HVCnabCOk+1zZCl/sH9Fa8ngrd94FkOoAvAzFYESibmgD+hEYSt0rjZNtNRd4BD
0MtrWXXT0+La2qG05UNuka7oFVJfkeMBBwvfGlG/ecS1PnLRsB/kstZ5+jlco8xIdulCHHhb3Xx3
FBSHBOrldphisWpBenbmRz3a6XqWA2sHjy2U580QyxM4ZImrncn10bheAG+1CeRO4NDRowaoD1B8
PS0fgwNIvCpeRGdfFvYCLyg5JpyjofvswizO3HwDVHJl4dh2JR8QyM/WS5mQ3lKO0+nsmkwaXtw6
QyEg+XZaLbkW+u1WNlZ9Nd/JiBFsKV5wiT/LmeXxkLm+J9NvRhHTtoVxtrEKtmVQZYtLlwNIHc32
na7+ukwhpOS59mdlH6KFBxHOckd0Ly6QIq6/9KNXTBA6w910bf3VCObQ0GIG1BcQgJU1cF7W8mso
nedqzuWK+fKwbuv8O6Yy3+u0bp0UQKLbbtovmoKKlxKkRiX52EfGHvvSrmySa5vVj3EaP+dtcgw1
6UOpYRteQsqy8ruSmCK93eVTup4KjzplInq0fJqbHmIE4cFcIN42HuNDxiCKx1cDd9M0mEFaz7zi
bx7GhyEEeqj0DUKjmM9Gf5tiZMAJuYBZ9zMN67PXNQclUY0r79uUJg+1pvG2XFwSlrVFovBgVnnt
x2MjmVIl7zEOLPLjCJW1NVhgznwUjH/aYuSI6rjg6WjJ+tb1XROHtq8W4TOqX5NURRoCU+uqsBgC
lKeWWJu1cxtH1lyoKznukylugiZtTqnbI6Xj4LIbtNM2Ff6q0dTVkDhZ9Y5vCyctM0cFmSZtbICd
kxl002OkSOhheAX3W7c3yJ6Pmab7zJCNl8hywCz1yUM6AI9K3LHe6WHEq775E5kAM/MadoNu3GYp
IKplUVEfL8TGDNKOtmwdnyerKSFowRbpRTCC+hQYp7bQhQuyvgRIURd+od4KA2ymqH2DGhu6b/zW
CQiveX7Q8vJexlRiIwcJNAbn3VPkDipiM+wZsg2CAtIAqSrWww1XbZmU21USfc/C2iIhgwNSCAPA
SnODUMB66vP7cFnOAqw7+VawIz2obqQAhT8mONgMUu7ZzUFGU462zQEvlbPBBzxxFKZriyMpnss3
wimSw2hSd3NtHfFiti8FFdsuIhIrRH8DL0EROEYAB/nxDMDin3CvmKaX6iXT+mvtGC/oiHdRCKM7
AiQPcgM1EBclpJZjEwP/TD3nMqEGqECU72etI73Y0s9ASAjqJiTZmChpMQx6vq5mjg/irQhoQAvB
XLonbNaNuJLV/dIlL2kX73TO5wjQOMtkP4G+CMHmtQn1hqNtMG9iLdgNlb5rpwyKGmQIJKtkkXGh
irl7gX52xsq4auxllzvDqx0tPtioK2OmXdJMzyMoVJlq26qzvtCiRVGbosyFgjGMy3EZpmNi6j8a
1gmgE5NbSXZkG/KNrW7MiLo4LibhAOyhsnXTkInbWu1H3YeBo3gNQ2MwZVbzOwM85qrp8sFr/XDH
6I310F2ToDQRFVhsICXkhpbDd7fI7805PjHFmdYaR+Y6tVGPrCYrYjWgyIWLHExrGrmboRvtOylO
ia6zX2u2bTGdylYH5N9ETyXgrG1tgZ66KVXRlyDTkfOZtWcNeUYEkDEFNTShNAWHK2E4rfngRuqg
HHstkNZt+rSPZWCzs1zpyuagT59MlDA+6fZr1EM/he6tIC2eAKsHtjE/abo9B43TbU22tMpUD3nW
UM5z5Pa3uNkW+iSrGFDTjIP7tIqfcpgixA7llslKyfaq3ehxX5M31dMnFu6b5xQtwJUeqojbjZtq
MLx9aQ32fUO1HajJUchYKjHt9Tks9zpQ8w1YmWjLFtn8UXeW8epWMZssMTrLDtnjjsSDFWcIYbrp
RGA09PvwkrYyQ4tYNUyAp1bXkKF4ZO2QYPGmWwPsAKoLwu/qOkyuNFIi8supoXlt4yHy83ImdakA
T/ZkDwVd3ICOjjUo1LSMBoMzIxH5imJB/Rzt/tZGsFK5teViD6kd8kldi2ljNUq7TGrIv0gSqY4k
DGs7Ded4wJRu3OMW6XfN0ml4r21ZrqYyIx06nPIHhifmJnQmqsWqKe03pFaDDwqWRLACChqTEN3d
lF7rbGbHbb4szvpTpaORXGmsf55t1Qyf7JbnA4Ku+s02bLhQOXRLPOfzdOMKDcQGOA552aMod0ZS
ho9pV7mbxNPMHVzU+AuJJLDcxGF6uTK1sXB3iY4WBFUAsNoGgvZPVuTahbh7NgtOeJimeQxgOBZb
VNyz4rhT9lfYy+lKOdHf8spjeUcMFOt02hULZ2bCaWVTE6NKMpFFAEbu4C+8jACIPyp0vP6UYDkr
PeeRqTwwtTYj2IzVOpNzc5/H2YubgK1rukTfTiyTNXw4lREAha3OyIwh0zW9S2NVDSC72ttMQYNu
ZREgT3Vha48dJnzPD5uMgD16yhmPj2cdwhrk6DZ0TPWceG78Y1yG4T21J3OvrGLYqIKQA0uiLgME
rJ31EG6cCsfuEHsCTxbyyJVHb7+dhjj+yDnRCRSwZ+q1ZcidHSkG2ZU0r5TcCqs9Egg/beYxtvZq
ZH47sAMlXidEJAi06hWz6vhht91rO3Hdk/BOfF6zLZWJt76PMB/oZsq5WrdenNEk9TeXgX5jMGYK
dt805AxIcJx+yrhKj7LCJbmCcMcN7wi5TnGtsH1Ow6ut9xj49B44djs050baGfln5oWXPT2lKI+3
SnTNxolc5be2ddeYtHDgDVdjYUx3HdAhbmtIRbuWZIdjZY8VkEZWZ5rU8jW7wvitGsAE8oTJ7xs2
jN9IJDD3NvsTBlGl8dBiCD03/TDTJqdO/OxxfOzUnLDxYLWT6v5so/mQc+vQcjnW3ZRBhbtp9Qtg
bgzKUFUADDK0YVU5ifEDzmX6jc7B/eojInbncAxPVS2bVRPF82s2G9ETjnhyozLLuciO8KjY1ZOg
NjtgjgPZC4uBZIGTQTTUNVF2CMsiuYCS59SeWA8qNaWv0uvKa2boxQVgdIQgM9UvsnLGe0S1wyl2
luU9u8HC7Li37mPiE7dI1OejJHrn4qEZfuf5IKmM3dJeZ5XsgzHOkCoZVp6c68ECA0XaaPnVI197
ZI/FuI5F6JVdMJkVrWk8N4JSLja6+ijAiD/pTstThgavbcnCiTSfiBeCQzA4bZYkbJEJtMORJiXZ
ewBVLvQZYF5ybVkXFrxUd9GNp7qM8x3wo3TT6FYb2JOX7npkK+shbfrK79hyfWgDYUM8SvWgheqy
jhx+dVd1oZ+jomedphevsxsux0KQQiosLTw6Rndhl/ZoN06y9ULIbo5LUWEkDG9UX8jHxWkHHzgf
g1CsqDTEFWFJCIe6t5iQCfiKXnJUVdk9E2kiDwJjObalMn5cejcNEEJRQLpOvXK8pWVugAX5KdR0
D9cBURsUa7PlXDXs4PeqrPKTqSAiIuQfetDwlYO8VOqbKm4iqvmu1+6qZI7jnYG8CHwt4vizTmqC
j+M9OhaZavXNOCmtO89VzuyUHSkQeCtLG8LhgTA+IVDOnpMwb0FneF5+aXCcTcihby0g5mjOyJK5
dU/jR+MuaURd5dpPRQ2Ka3Cks45TORydPLYuOHUkQRK8RF+ZoiWOxaNhdlXVIHvIqH/saW4CJ6zy
A6uw+lMstdib6M5uk83qgg2Nh4IGshNZ312ZWd1DMTvi1e26/lpmiiMqpIk9qyq3Nr2NEy4vRHzM
5BI+ZsNSbruka9+MQjM/tUS3t5UiWlRoTfcdCG/4ORq18b1PdOOxdhPtYCOD1oFiL3FONp4Hx9lm
LFtvGmLSXtBwJQM7R05kRh2EUBmjcM+97Okpk2ZEBTCTcP/u5lH1AY0r/x4KpphBGuZqN4Aon1cz
Ogt6vdFLCPjMvae80JZNxxI6uSKh95goOZFtoHJpOO6Guadzywkj30s88ZSgUVtT1CcRBH/myo+u
MY3bUZuta5wa7hPLB4qAxuz7U9knxmZ0KByJigf0zFNWpTs1RN6L3WROACkCrwJzcXvl9SyrA3x9
w2GxyoKiFqUFEOO+CoHZMqch/8FVu6knMgSFMhmFrSnfwy4zvklUZFs+bSwbS2qhJRnClAEjXLCv
m15iP5UivIx1Kl80CpSL1YpIrBJ+P9qlxN23VcohL9jIPrcNY+MNUPPkqSazZzvGCVlw7BBhh6Y3
qXoKnN+OtK1gm7ovG8lxP9eWemzyfAjYHLGhxiMwX9RSw/zHX/IJM8dgXLVUj8lUV+6aBatx19fl
eI1muILl6LA0RwWK/zrPCYGaPI1kKBPp6FOjedpexwjzzL5U28/QkgjpYYr65qb9VzTMQNz6ymNo
PKdBPa7tk6axtkyHtTuU1xDV9U6LSP7y0JTsZ4DY26bfRZOcyItHvM/kPdTvsGY4R0kSWMlwBYYN
4j7jGPatzjcqDJC3LS2E3kxyracMfjjBviJSfzZxJcyzaU3qqa2b+rmKdCZGMVjPw9IxhWOtm2iB
wLRD3kHhiFUHYfkyApBnthYPxobolWWrDBIkPEl9VQJpXbdLFq+Ra2fPNHXhcbCH6kiDqTYG+9XH
kTDWw5Q3BNAM2A3umZpVB7M2Z3/I5HRUXktD091yjVi6zr5oC64Kk5FkXDfOY1SF8PhKLemfSBey
X1GN2tue9/RijVa5gzXrF/ncm2uTie9HuMSadq5GyynOVlwg6R7L9C1XcxnEIDPXcc7maSVl4t0K
DBfxAWeIFaikN7Ymg+7ppe8b+0KLIcrzbFiGCa+VcOoAR8O0gW5fNRcAOdXF1WtSf0i4yCZu9Ep9
aysr/WRcldPKEz1wTNCLvxip5t73OfLMHMXm50KczM8CWw4Ovr7HQFpzT+Se/Da0PQhcJ6vyxza2
q91kFs4eHSADWAF+5YyAPr9gFOzvgO9r+9ZKez9PZHyprMY8NX0br5Q+sOwGFnxhysSV1XnGR+IC
ltwS30GRZ0gLCF40DM+MxWBQo51sg6jMTB/6pwzoD4tNpPUAlTmVjnCZzWeuj68WC8cFFxNFYOp1
D1pHAt6CHAP+sNTq+4KjJl7D+OVSyInJunc9tg06A0vyOymYh0oNAbP/8ovlQUO0wVxMrErEHGi9
xr3TorvQsXyMxSkvGdaHTn+veqZfwkL60sU1jPzSMw5sA7HRdK6ZBw5BPM9x1kMqciK1lZ5LHLac
s3ZtdVH03RpdIw+MhMeDGMjOtJkaVU2nPvleTVqyuvvhjEa+7joNNjk6zrtOB8YrYmJZndnuz+Wo
0zxJp+0Yk+QWtRr2G6oZhaQx066pvjx5ifek0hATmlMX+CVtMJ+81FtUOTfVJqqs5Rmkig2HxhlH
XExWoaitR+mqlTG42n6Bfr7TWoTMonJrBM+K4YFy1DpHivheJG77ziEznqQ9L2c9Dc1jTF9zQp++
PJMXUiPaset34oqNNwsXjo/fYfiO6kU8lWH7VXgRw9kqDjc1I5WTIVmdoaojq8vnmwCNORTDUciw
uAzpZH7MfbRDGjUdDMVrzbOqV6toaJs9g+jpapeu7Hyyym7VVpNAxotVWpxCOqzFnvJritYaP2NR
HwvdqUd2AmUX8BirP7XSHp45hRh20KJuaa2orozlOAu3WiPNAe9bmkQTzDlxQQW5GSuyzBXk8WlO
YG8m3cZeElBuFCvVi6akADHKINGoWNBNYT5vaG/Hs1qWIUhBbpBfCRBzUiiqnVRxmdivplTOTjMH
czOTJnFNUJpT+WIY2kJgRXWCSbe461u2DpiiSKRr7M/I1j8yN45fvIq5lyJuxSr0bmsVjPFouVit
Zx61Uhu/EhDSgmmNZulX2sTKyebLZuQ9Mw9aKLrc2tTRrrgvkcdYE0mr409d6jtDvzeJeMYuVp5H
MmQY+2sPQ6vM45Axj6P9JSY1vPXvvUCtXM+vZcoaZaLwQqnK23bYla6zBnJt2auto0b7cTKifQ1I
asUifqETXfwqJpYDVk0UqucmX9x9ilRrT5FBlOn0rg3d7bXnnXYfkW2dp7fQmDJgZnsyK/09RAXo
Eu84Gfl+Et5DOpX36ajOS7oUfBRmTqh3eB/1ynkR5kLKczmE6Ic0ch2UvU+pPEG5j4TdUXaqVa9J
xj3dw2g39WqwNH2jtOmJZoO2PichfqSiRs1cfC6Mmw9LOgNgNmyFNi+lFPyekBtDQFEEKlebkmrb
StTtq4rCt94wC5sPk4a/K8Hc8oqez9kusVX7CyGdrx7WLWLKltBn9XYbNdXjQ8ctXfhZb7H8NMGF
0TBmJgi6OX3C6OBhGkrD9DTZxOugOC32OIjY/rpu8c5um546h+jUmASGM6Jg8T7JO6xj+bYj/3zn
0bf1q9I0fqb1xJvQq9BZVYvWb0dT45Rs4/weXYa8oyVl2Ku8Gdu+HS53A2fhdnKKAw+s4TWFvrVq
2cCvl6xjlE9nvjemOHzRG1ts7NFjYdhJSdOQ6YxdVgZMLsKc3XEjsIxsyF9s6/uoGqpxB40hWqlG
ZXxIFTs1kAVbYO1LMN20gWv7tpb1ocd0jJf1Tj0DS1h8gkGz42y2M0F3oQzqmako7qIpRxQ19m8e
a8MvrPvMx+Ym6t712aoe8tCcWBXBpDGXYj4yCi71tUXU7L5Y8sTitojLs04ye+N3VnviUT0+kzyP
4hHdzYet9S0zPqoMz7dE134RaAL/CN3ja1KV7XGanYo975xYe48d8xYTxGCiYrTpNpHqEtiW63ha
SrQwhT+MNzsEuqy893WqDgYs8ygemb0Nz305pAuNdQFaoZVeeZonoVVB1E1GeCCaR2t8bZGq2LC+
J6ozZQf7mLtDenAXR54dd8zY9WfaXptJB5LOJB5YGTaME8plS00aHlHkgLUfZVQcQj0ByjKboruE
mUXABil4SZBl0n2xYqIQVuwiK+4YYmpecuSkm4HY0B1u1vIeJrew8MYZtAiLJ84UjJIkjlmLSUer
iHP1Kp0CLYYL4W0KtP8B09sKUZBEO5B7hlrbnesc9JqQydxlQGXFUXqn6EuPKC6TDUkw7KHobpO5
kzxgdZ303sz5SSBScl1ya2S1i+bvYvbcgP5gkv3Skrx+dEpyrLKoay5pzQnI0o1QZC3XCPpNsDOM
Oe+PfSJbf95eMsrhfghLFshx1GiB64zzU2n11TNewmiHgJWQXxyCWPKs8E4XYb0jOCs2qnezTF6t
xmYq4cZYKi19eCzEUu3AiYs3tNDGNTeybk3tNby3sWYQDZBqp7psB8SbekV0Qe3l16WLk8e57et7
IjW+GwlTu4Bx303VSuC6XOlizgkmwqJUglQuqweEm3hDkTNf4T86azgVDUAy0/E+x8TK9+lcDay9
JdB08qo3WqNrPwXfIbmIafxS0IVuOA7MfaQkuRYR1hDCXhaCxydhnz0yyFEekKJb9wWtS63Ed3g1
zppFrnXS2RkcqmEo7whsdPesCqNN5JTf4xC2GQJiAOr0i0xX+RvN7VrqRcX7702L48slcEchiVTC
+4lgeXlKjRhAgJv8MOumPWpOngd04POZEJ70wtTYfWJjrj/E2O7vZ7Y65yTPGH+GCwZr4M0J1PjM
e8SHBNC6d1Lvgwaf9qmh+73hZe37ySiZOS1w93zDSGksIfSXO8xubmDNIOy4/BF61J18aSPiQmjy
Y0ZNmrehH915aQIA3iqEXLmV7WwGbYk3pleyXMtrERLPxToIj00crty5iO9uGYprBuX2vT7cdpg0
dsvWKRJCz7IbnpsAgD7yRW8w/MtFBKURccq1QO957dO4vxvhGJzTMTZHf/DY7euOK/b0+GwYEMb6
Sd60Pws9iV97zSIMk08QDjaYBjeo8uIZmJN4ZRrH6AyD2QnrA43iUjdBNaIKyiPGKiw7nVNi5t0l
HTUI24pASbez+s+wkfVaJS7gdSMrTwM00T0AfjaShuKU9ZzuobeW8s6c02TddB1Kv6Ikij5reXya
6Pjk2qCQG5dGIPrz7s1Yzmt8QeZDVWfzGW+J44+127w45JwhSfDDurvaIfHhPSIFvcYEVCNpwmvi
SEKK7QGxseXxkVGehMdyYcrSz/qEM9Z0kmMuh/xoD9287s0kRcFwa5mJ3/JDU0Lnb9ry9ebYep+j
lE1clR1LL1YX4dQYFaMme14Ws7vM1kg69awX3wRd3jYiJeItbGP31cZa+CULdasnKpDrBiwGtL1i
Tbpn/qzq6nlsi/VEH3FxcUYfdPAOd72+aHzGjTwbEnA6JpHmOLeVtmUlD7WT6KQrM3/eqzChoa0Z
G+l75srhi5Pq0xZ/Zo2TGeEVXg3ZfqTYvhf290TIx1Hs7ITZdKQ1EC+HnSBLH4laZWWJ/nA8s8UY
d14ncA07rhpPMAxADVYcGGqVeIn5Bf2MtKVpPntDQSyjkpGD8oFZTW3c9uakXlqHfqC47NqRbcto
1f3KZs31JARiAamVAda+8HsGxpIDVU+mLwyk5RXwi+6uSXzJ4VDUaROUs75C/vgDJw0+5GV+GnRc
0Pj+D/wd85gxXwuwZBqoSPAkvbdoVrYhMk8Gn9KIHzKA/h5NM25wFuDErBruWhWV9QXPgj2+RT13
x0wtvRsQewXwaprAbNQeCuzCZoOihw25lBNhc5FkW6+5gmRwzSIi5k+a3esfUtD/U/bE6AAnbP/+
t18QVchggUJJ+G6eNHUDZuYv1KOu0CcIh32y60MiK0dsj9U+SQ0OmI5V2AZBigoImsE3Ra92ct0+
jla9QoX3F9yWGxLoj5e3/0IRTJEEM1fopo4mUb+BYv+Z2kIKHYYBfbS3VjwRqxLHXZCYbbr9z7Xc
/29C7f/fMPHCQ9v7v6u1uRR+gcT//g/+UGob8jfW+DqsOYb9YA5vWuk/lNqCnxgorT1D8FOHavv/
KrUt+RtCD1eApXJsk5/BHPtvpbb0ftN1A8AS5EAwX/xP/4lS+5dLlOsBv4pr6ELeGN9sCG9QsT9R
IFEwC6VjD6NArMn7AuagdxudyBtyXsj1IeTSIfFnldXSZVCw2MyUDIYHRm+ov4I7I1n/01X6+0sx
0S2ZgGUBNv0PTO8gm7FpAaL7PYOtIOLEC3qlHuabz+FPX8+/uDH/6i/dGEt/etNO1RhzXxs6UIqC
KVmEeCPLVHqxE0P/C534v/qAwcJ5pouWFgrPr5jN3BHMcApxm57b3nZBr+JPgieol4w5IdADuSoY
/rA/kmgTLuO0AXIffvvP3++fX8Mv59Ai+za1ORqY28TJxTQbj3q/h8ZhMuH593/q9qv+cdT88SWi
ibdsYWJNEOKX6wmCRcGhzPXkLjMp8s5No2C7mcZomXxuYt+LaWz/OHhwgEQ/qn/xdd6+rl//JokK
FrcD7ErD/eXtWRrpuGzkdYQNtzBNraEkBlwZ+yghtTuNFE3sP5Rn//6d/kIW++OtkvxAxgxPV26k
GxfwT1fRHDXQBvtE+IUxVK+uYMFALufCymoYbcL0TMjwvoKzCsrEVd4aWUKu79Ws3OF9XqAk7qxI
WiIodBb564rUerla6lR7bLtFu5a2HtUXyi60HWnRaM0DY58k+wua3L+6EzxhOAQf4Bf5/dj683vI
s7Ia6I4xncuMx22FgH2HHMQGPcCC5+3ff2KA/v7nNyUljyCPa10XcId/+cgW6cH4dMkpXtgps2Rx
ppssjgErnhSWFyS31uF6kDej7xgZzsmxGoOhH9K8aJUsoe3gaqrCEWViG7M2iLv6BPLCdtajgyEQ
V0RpdrvBdEyCHBXmCEgmKCvnWMFC4XOvngeSBKl/E5nEvhf1ReKnVkdGshMxTtyFYd38NOrSZukn
XHSZcZERIyDKoQSVkaTzejZdlNEOaaXGThswY6HRbgYiaPukTK6qcuS4qxuXiKeS4Lzc1zBfvbMT
rPNNkUrDOkP0VDEe/0h7RIIov/eEntWb0CwXC2NmmNi+2YzjWg/r3+2zmvtJHjjBuFj3lbZqaXsf
xOQOW+X0VrPqmL6wlYqbjrGHxvAiMAxgT+upF9kbifPetTeLkPwMJetny+B5c0ZWW91bWWOh4WCy
4PwXd+ex3DiWdd0nQge8mcLQiZQXldIEoVRmwnuPp/8WsvuvUrJEMbqH/6wiI0owvLjmnL3XZsc5
G09WWwaUsKNUvjHqpnrhNVH3NXEL/jAlxZhWHXiN2s1mnzJNQ0Oc41CIvm+Qej9x+jRt3nV1Mp4j
TG7f0IijzinKWCcouJ3fkZjPE8eYQvmGJZfNGTl2P6VJHu4opKPtmys/eU0Uk35Unc8zKT/B1N5B
fiK2JytK7Tg1FpE9faFPDzGbqM4pUUg/zIIQBJ7pF/2DmZTmPURBXhS9OSRDY2y2qt3I6bwpNaRp
tpySQm4Poom6dzKb1qTHg/IOJY0B7JeXYrxDnPHj9ZwI2FxiFXBnrArJnoxSgiZJSbN6d55Eg45d
0BAhHkfE62ZMVPesmUaKgiqSEXgXhqWCqaO706+hrqj6LsxheOw4MMl+Y88ZXrq1rpjxE0lgIGfM
QMXuk4OWQdtAqNwTDW9j2bpjuN2ooCu1LcYQspGMvtHphJoh+hg/irUOMk1RhXRHY7WJ5Oshz5AN
q1ITgPOqNUpBkCvGu0AUEVY2rDQoPJnMFEfyFYoQGIHTdyVMIoKka1AQdk0YEZ/k1Lc4YzmTrARB
mEV2qjiYNlMD/9qJVc7Ndtwa7ZPCSjY5FvVsZM4tgBdKUzMtVDY6zVtaYW/ZV6rGkahMclR4czzA
YLNk4TrIQl/bYHKgFFnrgT4ckrmsdTen4zysVVIJx5WZEUHoEobKUGjNSRSlRYto5Vf0xrT4qagM
zuwtbVbVzfW5sog7Hc3p4BvTIBzkupum59FUiFPOy0qrVmWOs+EnB7Z43AYDelvYCAZyLmeSjTH9
Ls+CqTrWkDbXpLxk3bEh6ry/kVuanjciop0RpWlXXKlkojUuhKhOvINPrDxrYuubNhmaRb0mRg8I
T8voDB1kNlkGegDRi408EjYcQ8B6Fsmmp4yMzw1rJxib2JEl35q3I4Q61KNGzAjWkYW5CjntDzmZ
VUuhIldbpptaue3lBl1YmIhVTpeLXCsbGLrQbfQg1Savl0RmECbNQpOeNUEJbw3gZ98lgnD7b35W
RjSfktz3q9dC12tqIsWAWV08hDL6xsaWJYRPV4AjK2NT0O3vDafvQTAVaFAruZRsEUKbepOhHJ00
14KPjqOuRuMuS1uAVSKyXBwDj2mndaAJxtlgFcw1lfxp1pLhIHdJlq0HtWQQdrImYCiOg850Bqz5
j4iRTMLBYhgvdiqafet0/DH8VsaYPGNUnsFDTqVJWl/b6fqqVzpEvT4yhYMKCVDeoKJviodOW3K3
8jjXj0mn98j5cmsvSHV4YBlCZTLSKjGws6nBVVF34yqEk+bqgZI4o9jwXue+fGoKxX9Qw3EJL656
zR2gjNA6GrP8zQcltAJcJNkT3b77Jiybp7Cbin1v4VrTB7M/+gKeJjMIfNcnl6yWm9YDi3lIw2q8
juP0rVB9uqiVr9cwq8rZbUB3ES1IdbEJrR6b3wCX1we6HrbEVdhBnaWPTYQz2tY6SbyaaGxWiZl4
It2eeYhfglgPXFVJ4ex1YattYOxGK3w91jeUeII9G8FdX2IeJHfN3Cfwog9i3RoeR3LKLSFWvy5X
oPHTFxks3ZPTgUK5WLYosikTmELcv2kQEyImk54VV+01RoEZECEV9s2Kjlm4atHx+0b1XOE9Y9Ip
R/MNSom5Mqgxbbq87bZJ7acvRHsieUN0vs5apqhx1OCFBAhgHAPavleq43tuFc8J5/4NAkJvWsiA
vVwS12b6fbkytDE+0KxZ/CNKc5U0SwsqlvxXKsOEkxZDYVEbMvzvkjVsc2S4mySX35GJa4kjZNIr
+D8c2ThnUA/EybrLaugzRTyIdukXz/446M9+M5ePCvObw27SvBOmWfGyviC60+h+xWGpewu1o2mq
d8ydyB6r9A5S+hb1SrwWcKIS53Q7WPGI7oP1OFneVZKmrRck1FHIf0Ya6Ys1IfIIhLd0wbDzaeGO
PMxHOVXoQMIfRNRVVashbgx4fhiepiUaJYf15EQCjc6OXQDyL1DY33CLtSTV1sGE8ENWrmMzx8FW
QVh1UTAknV33ckpecfWq5lX4kMs9RgJTbCttyVA2Zc8IytuUbtaqrXp/y571UdEM2DdQHVtbrihW
6dKujqwNQAmqfk3xPRzka9zx9FJnYAyx1ODZL+ZdERg3kVoMpBs1+1AuKasBmXM0WqQU8TDXIzQW
s32JmusXe0LzO6I5wc0selchTWoHJNd8Fc860SZWJ0+O2JsE4hkU/VRsLvYE2RXITi/vwwnzCiYN
31OzhGIbGwFtUG662PgpohLDKDPJG41E+74Qfw25TlUtR5UmLCaA3Fz3skKBSsjefTOuXXVGIVEr
6k04BP039H7CVp3Du2Su2FMS1IELamGc1IrZZ0tg8oq47Br3IYVFLC4MoqX/PiISQVPJaUaGkIVL
iMj1baQNslvQWvGiHA0/ONwVoubXoOnNByWXdgmeUhgE3Rq6+sJQMw8+wY6tUb6pFjoHGAMPQh9v
W4uQ+QD7geI/EiyE3qCqr8pClN0yDAhbYgGj4ICIpfKvifn09IjSbd5U4VUpcf7x2dZ0rfTeVHMP
m6Ug7beSxHWYsB9WQDFzHBljVEuk11t0iS0Sw+kdw4xQlleO8auYjNYFffRLTKPIRb3iNl02O1H9
vcwozsu+jDhGR5BZlli1jOlVJewemW/nzYLV7hVzYkKdioPKjnewmc1NO52D4ckco0j3WrI2FoVr
P7qiPgzOUFR6z36kFrBWBFbLNtSi10sPoai/obykjxmq4fRdxrGGxLudgjveNZhfM6mZ3Dphvotg
rz5M0Ugxd9Bl3zY0iOFOnwW4bmQlxDfbD7L402hDabZjvYsqdHNs3FGb6AKdtDlDmMlayavPieF0
2YDoOcr1BsIlBuiZ9mBlzNFapM9kbcvZaK/jfvLVlYRw5TYBPgJeiwT3TSY24U5mieUoh6Ujsuta
Rt6OqG0jYNRLHASPMSOnyRPDVq1Q+R5IeppCdsNABIJCqX/xGlOEgi2dxiacrB/1ZFI9rxFZwyqq
DBqCc4Arc9UMiw2lGwkoavJJ67elbEnXDcUcXqMg+o8x1WYcwaEh35tTlBYO8bPxtdhOCJNq8tHe
JHxX84NPsYlUqEZrIkeV9CTERUMMrVfWsLtdEJXt4M4mChbK7DMtXDiFUuP2VikeOds+lFkZYNii
SoPdb6gIE5bzMO5R5ZX8d48aFp9nL4S/Sl+iadmB6VvwxkLZUkevUE7rHZJVSemL1wAYH0I+Xz62
ltaSJN0JzfNgGXXtjlPOWzJQF/rA7BMEUKUJEADWUCsSlUHwtz2EOXITozcaNLdSlx11Y4qOmDMZ
qNBXjEcc8qxeSOVNekF60JOk7vv1a1M2Me9qwqkZ+UJX0V0w8ttwqizVCyjcsiQEWLYdw2jTVyOu
EAf2BKBuJBl91raV1eqnLxvRazbk/Z2li8OrSWLvFrP7pDC2wRbibLe057b22ealeTWvk4ZGF7vp
2RidcqAmRs6ypYOcnjvpex9G1rPqIxu3U2yDTLcJpW9XweX21GA7Y6fOwOzpwqXDvQpR70fSZxAB
jKDyU6eDGbync04ZTQV4x3mkU7WKTlmj5muhkIqftTmpr2Lma4/w2gmnLmRVLRx4iiV0H9JO6Dh0
wsDENU4YxzQrH37o7BRA2udNSCaW3kv3JBW1d4GvZdGu4SL36cCewKbyI/RrBFkJq+SgL+FnTYd7
VKFR6WckNE8Y1TOn0oL06Bdy9d6n4nyTKKpULF/ZYpXqguoxi2WsRq0eYo6qWgubqSYMqewGHbhu
xMM6gd/tPAeKa/ma+qrnvjnx3HL0LjSiobPQ+ljSeCAMp3QRol95NCp3nQL8Fvut0RDZXGrzN3Mu
KvyxpoEZsIHCkq8buYT7x67dgO2KtkvoQJwxEdfVfZ+OHEAhOhSlbTLTBt4iBfhR+SUGen8SyXhq
AGuq3gB/GB3CNLHlnOeBjN1ZmyYaab0wuKU2Ci9pb9ZYV2ahLJw6paZq9yapIqsxEQiJyJIUI33b
TpyaNL8WcI0O3UjDIDWVFUdblotwiANUHgt/WqFxZ9oCW/gnkpxU/ix9I45ibYn504Ia1G5CHSSb
J8h1ue3p+AWrCakBzbJWl7aZNgXSKglj2lDzghdfJ/QlpoO2KKNti6TOo4DG2iDhQw3vDPalki1o
qAU9bR6aErOUWWP8gq+IUgMOb+gIdTL/NJWmC9cWDGo28X0v3JuhiD9LbBA+s3jUBpbOsh6edGQ1
eFMsHpMdNOA4CS81muGBiukGpbmRrYnJSO/qdrRUAA8NFP86CfuIgSVTIu6TFjEb1Gmmc5+Vm/NY
v5pJkqfXUurmM5TqoneMghVqFaS+3K2QpiVvXxe1PqmgcQhnf8SJWjVU7aQKmItZQUWJWvLE52zj
60D43eriWsjz4ULQyCe1VXIMZJ1GDsRtUzspW/d6nOBH4VJjPc2rKlMS1KFIRLHmDpsKf/uF2vUn
j7Y8FEo7hTaEThztHwVOo2tSEU+s6MjQXW0RhNIVQ4CPUhDGCyXcf1zKhFUjKb/TKw2ZXNo/L6Uo
g1GHYcqlAqhQhsj6lmtsEAHAaheaYdI/ipAW1wLEYmmUi5eq/J/X0gtVL30QNW4KWPoeSnW8zSjT
Zcx1BVoKheQBdP957FHKKK4JJAvo8MsCNhm2NE0AqH719RD6x+/KDUGJo0tNAZYorJMhFBH6lSRJ
ELqyMr30UdxxgAKojm4m8tgwi7f/9eVUjZ4TYTVUVZHc/Pn8SVDVejfquHnJtnBlf5LcnjrQhkbp
L3hCyoWfdnmdf1TnLYV+gGQalkw8pnga2amiYJAjMgLcdg795g0wYW0esyBH2BOGwvQqg1igv6an
mTdDff536+O/Akz9/9mUlBW+//NNyce3aDjBRy3/w7+bkvz0dBENkVPdv3lP9Df/05SUtH/RpQIC
RYoLEdYq/89/8FGy/i+AOIxVJgSmH1qPfzUlZfFfGkODmWlpwSgLdOq/wEfRmf5jzAgyxX5VZ305
6Q8MCNzbWW7EfR32yW1rTHhwA1SvMY1ArzVgeXB4rMddOgibSW6abTdF/mZoxHGVyl2IS7xS11k3
UkgZEHok6SKM1RrDpcAcIXRVTNzGGbRIPgHUY5WENYHKfBubpjeocsNWMi69bpBq2nUxIGwxHFzS
Ew2PKcOkN99U8DnCcC3Rpaflg7dGbs3gXRJb0i6thKmrBPBIcB85jxHrEGKJBUSFE2aKOYujTS3r
tY6KPweig0TxHsHqprX60ltoX2BzuhDkCTn3CalCW13ULC8Ys/RWTMX31oSvA8Giix/kqNLwyFsm
tnlFXQcDO6iB8OGfYtEhnUC3vM7gIyMQlQvgSqZy1dR1uZaLNvc0akjXfoO8rTAydKeJ/JaMg7Bu
WzNyEdBKhz7UgRTUk+oJMNWvUqsu9wmm1qU6pTig8ywuQeewzTLz3QD96WoqU3fWVxzmQiHYJqKR
ryNFq67kkNKR7A8TOBufWMsYq0uhoChJfUnZQj16IVK7P8RE8ni5lFUX5p6THt3fA+kkJGkJL6Qe
QhG6psrLIf4Qd954y1HFFrodhfz4Psyv2CTa8HKwNQeuBGwr2tH1nvv7D5/dJ93Jk/Xm73s4aYXG
Aqln9VhJe6jPggpz76qeN4uJaITUKBhXun43RFvT2gaUZ76+5p9z7t+XXJa+Dy1Jy881gN+pss8U
DtZBSMBDO1ForjueXJcrGZPN2HsC8Z7e11c8yaD++5InFDSKOhVQEWvemxXlhIDsPoOJvLHcsIoP
OFK8PLOuYXDj04oTNzGMF02VYi+s52JXz2zrQOBogBWk53CRycHZAHgA6sIoXgahvOKTv/BultX0
7/Xo7xs9EcEYbaunat7Me6Rxbtbf4RizVdfIQnDhV9qPTt5ceCPLk39yod/5vx9+BB2WhB7KwbyP
6dLVjwi+SfCUOQ98o6rb6CsFBA2awiK8MnZ0RSJCqanePRnCbdtt6uyhTC4s+GdGw+8EtA830lAW
F+ZJmPbqms5aN7i5stfL73iYPQqlXz/t713DZ097MmWbYpd3cZNMe8lciyIHTRtdaAbyZmjc4pfC
YUR38mGHVQg4v119v3DZcy/5ZBMzwvvtZy2e9wFA2czmJNeMlldkiq3RxnkCsTVf6fBtL1zuz63a
X4Pn9zf+4VWCOpREUW/nvUi1fdbekJzGNNjM1cDqEV4P6AMJsAkBSxH9R2iD22k2CklVvvCareW5
PnvNJ5+ZThhBDlpp3udG6LRdejRF/RprxMrUYmq7sRMb297CRvvaAEguqtTOE3WVasa6CsECxLRr
InMdaMNWjNu3lNqm3WqGlyVXSf5i4TQwrQmW1Lwvp9fZjBz2AK5sGauw7ldK33oVFd9uK8T7prgH
ySUbVBbTq2pWwPnuhPLYiPddnOESuIu053giS3M+DiJuD/NO5g4LgPBJJHq+HNxL0w10dsTJQG+j
d2NKncbf+vO3jki9RL6S0uI2LoIdLN8rgNcrOvvI99btDKMd8TGdrUBtt2MzuFFurKRoGzSHNtc3
o9bb43DPwjiMh6W7V/riFrA/P5QKHVl/oCf93Frd67iUw4n99pRWu1aG8D2UukNFQ+bCWDn3U51M
NCKGEZpYjJWuKZxKAhMAqBGw3JCTuJ4dpOylTTaIEThg70xklIYGBgvKhJBdiIU/cwOnIev+kEX1
kt2+x8mPxAlT515BevP14/3ei30yEsVltvnwKSSSbkEjqOR9VFfi6xiHM02bKPDantpcXNPJMnpf
WxUSHuY6HuWdESrSjvwgi6cFnoEFmbByMLO2OScRFVQdqoBP27BUrdqhadkhrFdCNzT8wJstisoD
Kod7qpSjSX84bd+Tfmnhfv04Zz5ske3ux6eZM2LoSZmb98yQU78xmUBCzvHJ+P713z83P4onO5Go
m3qSGVkNAuFWRh9NMA64j3rroxg4FnJAfcmbs90yeqfqICqvo3z39aW1M/P/7132h19KMlp8CFk9
78e0O4CacmZR9Sw6VPQLhzUj8BZ/8hbAPVWaY45j1xJwkcAfpj+ndo9BU31rrPt5vMrr5jUk/wmN
uzcajxhg7C72V6JUreIksGdxwhi9rkQvzUBVwBZvQKeM9PsAhIPOgWMGuc4k07oY4gNrxS6uEps0
GUei+Wkk13Owl/xdQH/MT17qcS/qN34HreEhHFI7KzYo5DwoC/tOZrsp22WSXPj1T3IN/5rXRfnP
n5+eIMkLTTrtw2Dd0VE0Vd0Tszu2rz41t+EeWIjdt1S76YJeFfENGNCvf5xz4+5kPo/CQSrTiWWz
ytc0NuF22oVwU1MB/Prvy59vdzRr+fcPP77el60loojYJ9JBHd6nYiUVG4hnFKqPzV0frfQ1RmsZ
Db5dr4Ud1JPoMT4I4rrmBCW6C/7xV/bSBxv6W+Guu1CE+X3q/+fsQdTYn7fVB3Ug9Go87QHx4Fh6
TcxjCy1u7tfzL9R7CBhGx4LxeF0Na63cEeAXhWt5mmyQboK/bVBjNTvsJ5NxiBDLaxcWeHn53j+7
r5P9BOdeMQeaM++n9NkK1yDvEcMRZEQc+MjOeT0D9ZaQZoQ62nk3LN9TAuCI/nDxj6nbJd2uulOj
F8ugx6rbzXezcnQK8Zuvf01lmS0+u72TWUTT5zAbTQ3vmi/izD20N63WXs/TFZS+vidwkFOVp9SG
E/artt8Fa0QGEGTCkpbVNSDhMVyZlJjzY15sNGXX6K5AcZYS9jbtD3B6hiwBynXb5NdhDc4N0uvX
N372vZ58YL3UaFMq5cxBUXhV6+PaMF8ykJTGXSRupgGxr3Jd07/PB5gBcBkmLP8NisdWBpW3iAXa
VRC/zoidYJ5tiDzCRFri8mLLhRxLuRsEUrt6ob7w2UjnxsHJd5kIxuKJNqc9dC4UgtNK6ldC4M7f
q2v8SbQAFJfTeX4tGk/Y8RDSSuOFYGvl8+las072DVmZVlB6BGlfZG63kWFsOPNOzlCGkr/nmtuC
M7WNjuDYPCfX5A+umZVQjmWcrG4CT5k22bwiJPAqaL3xYfL0h+wu++Vf68JtGT8rjeSZF37UM2sa
lZ8/P+KIfzEwnknL5hveW4b8sj5C0TuMuKI8eQs3pr1iW0AXVPe+HkjKcmr+5AswT74AvZehLWWB
vNcqt8R78m0Stjgap3WHYNMh5YjdHwmHdvUAQ8t6eWMxMW/qJ4ZRjEDX7o+YJ69pV4vsMSJ73CP1
aEywro9f398J+vz/rSSaudz3h/k2m7vQ0CTeCYm14WpCCpR56GRiw9WMq3iFzbwSbP1hNp+SNe9F
G59JrSqd4WfQOfJm2BYAD5q7Qr8hIlm/zi8dHM6scMhS/7wvMGIj6kDuK+zXIiLk8U7mO3ogtAq1
LGfRm2g/VlcGuJ8ocJLvX7+Nk5Dtv9/GyWeUgfIQFNWX9sNuArlbyKtm1t0g+DYQ0yDxD8p7199G
Wr4t9Ku0M+Gz3HbbkgSobFVcWGuWMuenQ+bkgwrBWAijvnxQ40YHqlXtCt+RrBV1vdJF6FSwmfEm
4Zd8K64WqdAiYnM729TWquTVh7hfWf0vUb7FHktnL7LuzNGusl1J+hA8GInQTBuuYQBhjvzHl//t
zRknNx2kIzZF4Gj70P9emlC2DmyrI6dx5dZh5mZjnO5a4SFc43RCXxAehHltuV9fXPt8V0Lz58/B
UqZRiECGj0y0rjua9bHjm24Vg9y1RwExElP0oSyAp6xk3smNVR+E4nYgxYX1+SgPD4HlUUjDnJ0f
O2zsd6PksHQjTjFQNhEvSZszylZq/ILAi0RJ8DSKdjtzVLY2Y7MZF76jDRZFjH92PqmPCaXYo6a4
WXcbtNQxb4L7ovJMVPXzpfn+zBOftu/ouQI8XaYyskpt0biJhd1s3yr+OmwoY7pB8ybxKrBfO4ln
qlQ6L7zqcyv6aTMv7KJZl0ouLK8FdtiHGXz6e9pdtaE3Yy6VeOm3wnW/HZcQJbfW7HnT3/ekEzoR
coGjtE3SFwVEYOKKtz4HyxXS5yG4NofbjpHdXno/n58lNe1k2o2zlg0BNrf9bGz0n77y0FV3SES6
1L7TOrdxS7bINmo0NXStC1PpueVFOxmFMgzGOEXftJ/urBum+6xZhT+QheIAhc/S2sprzahKjPtJ
P0TRhR3guQc9mScHaAsLsVDaq+OrpB2tCMZUPF14jWeWdu3kox5HeuZ6qjMTTWh7iDmlWx2K30pS
Kx3LRM5a+nwmY3z8+juWzozqpYnzcTGyRvCXgA1ZoK+td8t/RIUBkEwnmNaytZ/ys/wQdbDIHP1H
4JeudGHuOvMK1eXfPyyBrQ8Nz0/BmRpi6Az9fVgdu0a78ArPnGfUkxUFLcYS+8Qf17VvfrlKjdex
vQ9eRN81E0ea1l+/uTNLhrK80A+PoDa93uZRK+219luK0qflQCtT3IvR04h9eOFZ9HOXOXlTHY7t
IBYlaZ/qFOTCpHdmSNygsb3EePcB3iEGP4jjVqOj0oIZjWlTmC2rQfFS9w8E9nqEbmA05/PvNmIU
AycJnDb5bmSlHfaInFJ84O111Lpt/FSylQS9c0e4KWQnkwS97yDxMiATOXO8T/qwW03aCjTRJjZX
C7Yp8YYciLAovyEtx1BBc2oTB0fLsHVq1xQ6x+m1jh9rUg508ZgPEtpC3Z47wLRAjRBar+P0Oalu
yJt1gMKskDy7gtqzwmIi+PqHOrdR/71P/PBLZV0qiSoM3X0tfB8hDBFWuCh80RYCpfLG/FYfN80h
1W1Bot237YQULR7n7NKO5dXX93DmK1NOpgyxrQ2t8LmFbgGlJfswXhkyjukqv3ABeRncn2x6fx/u
PzxkGqakpSDe3A/y9KhN/pbkr8dpjlbDosKPl2Uxvq5CdS2ZwGEmxRv9CNv4j8mcbaVVNuXQORFL
RFu/qtROI73akid+4VtZsoY+vbuTs3yWq5XaQQLZw7NtDsqLsVEe+puYja6rZK96sTfYAUPq3xe0
QDSve6BiTQqW4MxPOGEggy1cmuevf4tlPfrsTS1f2oc3VeVtnHR+J+3N6a02HzssnV//4TPzzmlL
OjKLIh79EjvL5PiootmeS/mx17aN9aRFhZfV3tcXOrNG/H7LH54gI8cQoRNP0NBCCEPQq4rgxcYV
mLN1Gh6a8dfX1zkz95x2hUJArXQDGVNp+qoMP7S7ajuILoaXr//8mR/itx/2w2OIyeQLiGUZFCMx
xEBs0mFz4S8vq+Unv/FpXTueBbmNI5YAYhuwP0Bzuce5WN/4yks2rQFPx4Xb9VByHTi7bf0QqPeW
dMecZjz1w6O8gQ6RXnc3tCE7xYnvpHY9I/H81fwECY7KMMLgUTq7GHzbBs+PWD98fd8nVuC/DkOn
NeYsVsqysvJlXXz3Mywb+MYGAnWJNwf+hvsrtI4XW9/nJsbTqm/sR2quCnyVS2pSsq8XP2pmp/o6
Zy4v221k7eUHBPDysCNgYKXeAm9nf76pL9QxPp8V4dT9+SWak1ZDFaP17g/YW5CF9sI1ngjY6hde
5+cjTLWWC38YYQ3xC9GUWOIefrLbjHeVUrmwgshjwdMpg5fiMCHR+rouHkPtMe/uLlx32X7+c/ip
p/WZBgDVqCfTsi2dcHKQJ0+CKqKIKwul570PDHXVSW7XXji+fv6dqubJjGaKY1NLgi/Co0MQOh0F
QjC0o6YR33GhT3TmlzotqUS+ZrbSwIxTTwCicV2xaYNgaFgXtjlnFBDqae2hK/q2tMqCw0P6Gu3D
9mr018ZrXx19TE5sLDhxdaF9ae925tygQkb4Y2BMAoJSSxiZ2RaprmfexXGJWHo7hw4UzuibcZMQ
VoqxwEmP4aV96W9n+yfDwjzZ2wuIPZNmZFaqhu9vSr0a5FWvr6ptDH6ZDvCmq59xKmUX3umZooZ6
6jrX5VYjQYrLxeZ2traa/EvOnSj31MQrNEdEoJ8CrUQMhFkAbYu6k+eNmGxLHE/Ak4my0MmHdJN6
H1mUtxNQUdKuwK6soOyPDSeRkXd2dldNXijsqWjH7YuqvGWT11DHqcpvFz6mz+dy5F5//lZWMyiz
GqXLLGVuJHTq3XYmny0lhd0JJy9DkVNNF2akM1+SsXzQHyYMCViXRSipuA8VaPNe/4AnbbSO8vPX
z3JmPjqt2JCHUfVg9VWIlHGP+yE4FE1/4RNVz7ynU20oMv1Y1TSOpSQhAJzc5o+ivPLfenWrWG5r
rXrzya9u9eo45C4uN6H0KtweIC2fi+q4xP/lGXje7WjsOp9wnQFmXQ/qadezega7Qdv3mh2p23HN
yTAQ4GJvOyO7KmtC3mDc9xd+gc/3Nvg5//wFCj2PEMsxdc43bfCktPcLkipaKagA4gsfxpl1T9VP
loWi0Tujwfa0DzsDtb/6LoVPMic4bZNZwJt+qRZ+woFYrEp6achZA1IF0p74Mzo1WnFTWv791+Ph
dwnnkxnhFPnR5aYGvEiUAMZeaROFRREI3mPV3VfTjQ7iSQhHx3hWb2TqnVGM6Gy96LmLa71cK+0u
CxEEzY2bp4tSosWSRTlI3MQ3mfqzjNMVqsKYmDQCq1A9WgTKFaIdNvtZeO7wZqvrCAtY17oWj0X6
Lfkf8k+RHgHpxraaHmKDDdIQ2Yq6y6NDTcpfF7glQCqZJoLZ7kX19eu3cOarOC0lTuqkW5Jf84Fr
72L74gcXvogzi9ZptCiyxKDKAl7unN2QuE6MAKx9O7ik9Pn8TPMPOT/i8E6qgVDuZ5zBevqCLN0G
bfo/vZPTYlpYF32cQfbZqymILsoJsfb49V8+N/pPa2Zj27SKGTD6wZAcEqVhRxdyEvVvDAVdjzZ6
eBidwn8aRd0jph01v4KthtJq1jh60e5LVSEZ4dfXd3Pmc9dOFuIkrMqikRs2FlKyF2X4vGPh9RWh
AYT81Gq2zZvxwiv9/Himnla6iDDvxZpUl30CwJQoUAKEErdZSaVntjtcKF8/0JkVRD1ZQdoesmpM
svVeMZ4U9dj7KwUdQn5Thhc2l2femCr/OUFW2IwNYeQCk7Tu7n3anBYrdkWx2yHV7euH+C1A/GRe
Oi2hjXMeC0HLRdTMQ3jSFW9h6phsYncQ4pLpWmK5aKo1bQ0gxgyTX7LlovWNIJUVq6/v4Uz/H7fy
nw8qa4oyDxL3AMyX5jogWCPdU6ox0IMk4DmOplsIR9KvXMzUXfvNnDZY8M3sYK7w/SisZOVB2CNQ
+PH1DZ17Kb+7sR82B3Wok38wsDS107NWgOe5EsGXtihhZv21Midb7TZRCFkgc+PFfCXvCnMzCVfG
+Ci+5bjbkktSpDOiZfX3lu/DrQg5xmfZYp+Ci/i2C+pV9IKN2IFfsOm1VaRA8FMOkQLdkkyxbR8f
0ZBl0lZsWRcOmUgbhVj18MJoOTPkTyuhXVmEFkZicS9MudO11NshnsYGzRmEfeGFYsGZyVw5qYOy
KwCIGDJrlcZmnilGavdVSIDbhcnhzGT+u/fy4YV2c4LMvOQZ8o6qu0RKFHrUULv+euicu/mToRwh
4Mm7nlmupwqRjFt07GAV3DK+cAA8c/fyyZwg53MjxrAj92Yk/xJanyiOKXJygPtf3/+549mpUBnr
6BBrGqWtmr7aG7Is1P3UFolVwFvijD9NhHjBhe3Zme3A7zPbx5/CnHrcfa2yF8ys25gyLN4mIYbr
f3yUk3eVqPF/ig7IrM1dvZqNGyIRvRylWrICRlK71YVf5cyvLp2sbY00xilANaoP7LNmsSHc5Nrs
8EXml3puZ5a00wqaERuQHeTl1OyvEL9hjiSelzxQciVJIK1RdMQXVp0zlSn1tKI2YamZW4Pvzxge
xgikxBtQVZzOPUb8F+GbMH67SBw7s8KdykYxNGupGjDYcvL3yGAtt232o7NWo7Eam9T9ehyc+XFO
K21qJpma6JMd4Uuh9KbHuI0J3wxWTT2EnV1mVn9hOJ/psEFx/HMd60MZxFHZzXsQYwOpxkmMjeBb
6rtd51iZi9wVx7YHvZSEW+gSbt+/5DWJ4+WlGzj3Pk+mToO8bQIB+nnf+7uhuAJ5a4MxK3PwMPb/
EXYeS65jaXd9IkTAmyksQZ/J9BNEWnjv8fRaLE2kVv+qUUdXXJckcM5n9t4L+TU2WxYyQbtPl7CM
wvWbt3qMf0sA7aX4L4/PP4XDfyko/lPbGg1GaaFvXY/YHNiBAK3JyMx5Fw0vUaAKekQgEOGyncfm
nA8fa4vBPFUdqX4rCeuGZDMVLeRGaIcieyKS/3HeP2bFTkHlh4nX68bWK5UWpvCOigjdVcEFEehI
86TyIDeNV2afd5s5CXtUDsAxnnrjZx39//+z9M8a57/9dP/xptdSZEq4lNDc4Y2Un3poJG1VXWTy
tYriudeRr8ZXoj/tdnuqMi24p+bpVe4VaXXUje3Stk/3kI6m4wkZ7FLXITYy3oDfTUowQp9xdRty
WyapQni72GCc1fGMd/hfnpB/JAz/7d//H/cTFLphM5QZHwoBcDNwHs4tH/p2npH5Jj2ZBAv1PY+t
prFXB16W/OTCuam7H3SYdlx8b/nnWEvBGv+axWslUReGsyrYnbobslchu4wIMREgWrcIljFtRMpO
WcvmQ8lLoG++2MMNigq3lV7xdhInXkFPC5pGsAWR0OffQcgccsZdORHssnpbuuI0QTu1PKjjZFQ4
aYIYWalOhkWqQ+fpbO/m+l+a0//+8ij/OaPGyauPraaux3vCi5qHqR2jgo5r9pfrkzW9/8sT9N9r
KMW6//f/49IDH7yQJoJqc3LnE1YGy8//IE8yd9vJAVdGT+iavUkgqoPsaLxNkofbCTOUTDpXY8tH
oIWb/yjAfbH73ZQ4Y0+t/inupjOZHKX5Lw/K/3CW4TP8v/+ZoySpyPh50DlH8uorc7HGXTYPNOvo
5m+GMwxsi9mvAO1xleu/fDb3p/D/fTqVf4wu/8dno0X6IMZLJtLxNPt57h/ULSYEzYn1S/ramC7h
l5v0NDffY++LD23krKa9mG+qRBrbUL/KBPiTkfU9RkRj0L6KqU/C9bo6SeGWVM7aKUv03f//3/o/
FEoK7tb/63vMZHawgtKKR6kHp7D5VsZnIkN9Ydnq9fG7xWo7u0JLEtvhX8rv/6FRUiz5P/7Oterz
qmGNQhhZFswccmcAIKsZTl/qE40aYmS0X4f1oD1ZD9Xf9AhLdbtK6FGD+qD9WwEt/+OK/2/f03+c
Ir2pMhYiivuYlNkTFcSDuL41Qv5VTeMDGdwDMTYFYRNSzsBwY8kujcQ/PqZaTIBU73Z9daph78m8
y9XDGl3N1K87Yh9vGfGSnJZOSw+KSxQChOXGy3IlUcOBKfGTRON+iNczuXQ7sx5euqzBKpEhYwQs
LpEBhlQ4s8mFdMoWx23aHbZocNtpJjk4BrXoFkXiKfdYCBG+k2StgEkgkE61Tx6zeweIIam2TTms
YDSN7Wm2oKZ55A+H/cx7WJmEb2kXKYJNbTqC/MnB7UKp80ez/hzTEHKbI/HjauZ7lqmM9BCpi3Y0
fpXQzaBfva9W41TGX9xbO+I9nHyTW5dDMx/8ZnkVS18YaONqsyOIKSZzNYczKK/XRC1KW5Gae0zi
4JnrvKDLnBt/G3JvGJc9N6LZhfi99qqmf0RxccCi/DplhWvl1TPx3kGjqu8EczpLX34ly3wZliSU
rGBsEA+SKbQbBstmJSv32bFJuzLcVJ7ZVc6qDXFHSijrnfjlKqSrVxsSdyhP8nueB6W8z+Kfuh9d
FfmseKdKkzyiGeTOTPPFBFzCaQFs5aGd9Y/eVM7wyLN7SKleekapZ99TKbdfY92WuxRgM/Y0a+ET
NLQKB4ywVG6MTzUUYiwAZdvf+TL4TaaOfEZ7knUPeL2tKbzqrOK9ykIwKnRvid7Fb1pdvWblx1AM
01HLtUBaNLeGIb8r1PVD6tdiVyta/5YkKDxBu/2R+hJsc48u0cuGW5Rc5vG50y8JxAvy69F2rlh0
gECj9aZsM6rkmgA1iixPiYNccrJov1YlqvkSs6oJbAYHTZfgTX/I25UV60+k2nJ6JSUL2mIWhyVh
Eg34pktPvZPkkaOMjRulHjMGQt0SgrwGF4Enj27CqaW7pRAsDUvE9KiOADScUX1ApluoO7oNRG8m
TKXlmPTsH0lz74CYSGRukqxBAMqLuJ2wHZTAokm4czuJPLH1UIjtKUL1UtK6ozK7mlvyaGF9hXtM
Qut5zm8Nz63xtop45ODYVjfNJLi5+y3b34V3TsXyEsufIN1WWZke+yEJzFx9ZXYT6bFB3SkscMoy
JvligjwUfkzWOQnvuNQ8Vep1i57qWa5DoxIvqGUuRSedOrnzWixRIVE0r6Nk+tCpSO1/zKVzOYXz
Mn9seX3gx1hnBlVwhqT+JWo38kOHwyrGLKas/axEFmFd8k1Z1Ufs+8qTGc39PUXSgUkkKEtx0LLW
1Xh5m7LCiValocajoTIz6RCMZTZ5alBlXhVAbwuYJMSt88p3nuDCbw2/bs/TtrV34Glo3LMAS2+B
gDGSA7dsr1NbuzNexckSqKhsaMXje7HqfKjAx2biAgREaQngQ4gE5HhAA4EWho9R4FEB/+pTg7P4
x3kzP4Gk9jtjc2tNcWoD6kgjtiFY2kr2xPt6G9lSfayEiqBb5SQYLlG7tijwVmGHc+9/jpri8TtW
Gpp72QqyVLP8VuzrnZKw6rP05r1t1Gsjr9GxjG/zfBnb3yHrbEIWhjXI2yeTb11Pp1AYXBayvB2E
zTrGKDq9ctCFXWpWkVuN5w3pr5m2RyEpwrKD/CWSmEJG4FNEjoI7cTEpgn6TB1CvlpDv+YDnoC1O
EiVV7CFJ7Y4GJ9sFXnhlXKeBDDQNaVAB/sQWig9WlqZ1w4QiTl+gLABcG0H8UViBuO5whqDngHk5
FI70xe9stzAbnAbDiGmDbpBYhbD4V+wJfbuenmcMT/VR3Mgaf6ylK4nKW+UNlOFx65vSYYgehO0v
KSuvrL6lEoENng4DkXM+xs9Tl+yErAj1pHgeshYhc17LQV/uE5ntZ18G5pQYvoLwQLMIO1j0oOe+
GhUZ6Xju9GO3ODkmAJTEGleaxil4l68eYuWJkzxd8V+tqOA+NPhgsXaw6BLUCrIJL6OjabtEJJiV
iCn+hngYTm1lpF/SrUv9RfOiAnmDDlWXiSD7mjIgsydYice0xcVw4L0T4SZ6ca86Qt07bYpmIL7O
GumTxgDiAi+wcYJFIpsxh+gWln/FhvqKffgjTG0C8hYacj0H9YuhL6vmd7UfL8uA0QJ/B/3t6lXF
Ed9dTrJkj+1v8kZp3yhECXitwpgS3Rm8aOce7T2DW82JGug/0/zcS4GVU9zPyEBO1RYq8L0a9VcR
U7tQ3bU+Z+JzSaZkTbs37MlNlfrNV7tn1IgBRC1gMXHS7JR2fNDI4pmISv1oSBXmZMzQOi7DbXuY
kJFnwyMRRSQqYzOsPEwzpuHByt436vO6ch4BENMR9/TySCDCQjaHO4ofZvZjEKJIOvbqp7+jySEB
a77mnAJ4wNINbwmYd0sBB+RLkmd1T138rAH5vB8Vtj6d6uoA6CQuz/rqdRs5TG8EjwH0bRrOuXdh
uZXbU02JD1WFnE1gdskYVMPO0gP4yN3bFh+YHKq8HFvyiV3PN2XraOntqTdXEhBmpnGGNHhjW3IO
Zetjs2phzDfaxOKFzLagaNLhmOEAq7ouJru84w9r4atuyz6bIxAK/wTbrvkFoohdSYmX6fqn+ZF0
pFOCS1QyR9HlXdwXB7SU++n+4SOYgAbmj1jc2w1jSu1PHPQN3wXt+bAs+2GGStSObrWewd4STGlc
O2gsw75IBlde2gA6b+W0XXuEJXPWCQ1RlfbSgmsUbpFSHHr5kyiOao0ADg3TVUmF64Llry05qxbt
aTQYHMAbFpJT1CJZXmbJVhcHuNtpXlqF46nSMZnX3WGU4dpb20plJe3k+G00mAuMBFTbgLAp9ijK
EtnwAXOWX9vEhZ8ZipuVPstPyemtOlBj3V/VEZ1k78JyskdFor7YxJNxjzvOQy4BQ0U8Rcypupow
X2nCZD0guPqyzG/3AN1WhZKFALkrZ2KURg/gqJNoRwsUn81rerA2omBNqLdcbKl+a+beRz+E2Tb2
BTpaSygJohCTtyoyAiH6FGl8GanYm7W3jAds+oTkyjj37w/zHQ1JIpz50HV3aOO+scy/VSECj4Te
a1mFUSN+ShmWvpSvWpvaQG5mPjH1ZXkeul2xBeaNRbSmwR0zDiyMW6qQrftY1yWwOoSY00tpfcji
y7C9qCtlndcUDxvuJWnwV2wwua2SEztbLaWAI+vZ4ywrvxPCF0fEVoSUeGT5Vl7atDnVpHzbSiWE
esMTK3Q7Y/LlOhBLGPVGC66WpPo+TynEN3JySBfoKt2bC2INxZberprjQ1uV83HWe4EXckjCZF32
Eyn2tiVlj1MtnfRhTXaKOL3X3OE7dFIW+OpPCfICSMnfZSEkoCYJVn/JdMp3Vv4MU9MrKTY4mKXy
K89oTMBUPFazttum1u0LdnnruKeaDdtIOFRStoNDEODJfkERflBVIVhnSpypSv8UELt13IezRn6P
YcIJNCjSeOz0kdTTuRSPTV2duZwPCvt4UIBb9pFa76LGUXEm1T2xc174asIBjc8n9xpGJWRvekLL
UTItSDHTWj702wLKbeGPTa0xOS6Duesi5dIY3VFreiduysO2WGh7aAa6yAfF69YSJPKqEXfqABOx
2NbjEpd+uqWOtr7CfvloFto0qYLczgvFWC3TfrP+PaFCGsqGYBqUBF6rad429hc5HRxR8RP5q49E
21SqmyA9NsOu6QAclsmxVIvrAsPAkaErEX2anEf+BrlfcQkVK0Wb8tp39fuqWLu6z1+qZH6RmWYs
8rUdj0uV/BLMRhgCJlq8nySpci8ypC8FVEZ21DzFRCVIPIG3IbIT3oXcy5szJ2xdezIB0JGvSf5q
BWVxs2gHqDXu767a7KED7yRy/R1u/3bmKSGL5ckY27BNOXbJPyaB0sulz1l80iGCZbgo4a/Kxfim
zT88hC79GOeHE5WA50CNRtAfovZbvwe3KL+A8jajPRKO6/VzepQU0RaGX90UbInokepZMR/K1AVx
nN/nmTXyy4WJoFK9K1p2tSIJh6QA+Ro5SquvnHGTnc21K+tvYNX3q1k/t2lnZ325u5NpxNjt0McU
cCesvUGdqHxnscvZOuQfqsGH5KTIODI+uXHXpJ6aPkUAEau3RHFNqaJEPJrirvxiz9JpTox9qHqf
wS8A6RO9DYwY+KdZ2kMzJDAl2RuWr7Xc1LQpB20Zr9tsnmKEokiJxL6CYA2EY6CkxXUx6c4ET33I
MV5QEw0/y/arW7hPlbdoDbKutu/w+bSMPTk7q+0nyY6kbGU40GntJl/UT0Tflvgq8NEOud8ae70+
c3p23DBTdlQQsYkPMl6FhfenGVxTxDeJKVwlu8v8iGPCEyLyLENNPBrR5/qckOLb3v0spewbkBcm
eKFEjzKiIWJdCps7rfYcKb4WnUwLu59Dp9NQ8Q2COxrnQQEBMh0K0q+czTqbVMFq3kIKh8ZDVHiX
u1I+4gPkyKbK7ss4jOm4FCv3YroFOee1FlmcPBIfWliD26zxCSl6AGX5qVqGvTAkviVhw0jvg4QU
y2ULlvM3ImYihXnbTmSAErKfdsEUB51WYGV47lRUzEEpERsb8UN0h6yI3TpTqI1TVxeXy1wboRZD
1FBBtsVDsJbdjqv9KsyqLxR+lJ+G5S1Cb9xVRbiKnqLv6/LP4OiBeTb0YNMIRs1CmTW7TZ487UoS
ju2HoYYTmpR6/eybq5qzS7Dv+OEu3DgBSKmGQjl5xWpXvzgE7bbWX8o+lJPzILwRTxMIs+CUJlpY
9f7Twwp0CfYwrZNUUBlFB4urFnar5mRNzciq1tKfkgh4umUDOHZSz/O71orLO7iNnsGeOap7Qah9
ZV6CDPQy84nWSZLc14nSiAY6Xxm5alb/mbxrcdVhQpvVfUE23ByngWxhOdS36ybJKK5yf1insJK6
n03X0xMl8JMlxtWOnaoDyPppUJrHtpz/4pjGjUWVDRfcCIakemxM9FeRaT2Kq6Xbi57QvawRsSbC
Q01ceU92Bz+XK67jl1lMSRBH0h84OdiE0c86P+btGWZd86G03yyCxjw06HlGVymc4lsXBEDAnbcS
KsegaDjUrwKB70SV3iPCzeC+MjDpyNRTk6Ld8wwB76krzTbMd2nxh/qzTvnXA/x4UnsYk06i3lU9
IW+sWntpsTclH/K7E3U+Fm1GDGv5hoOEQrBC/+EO4kFiYteAEtBCvIeWdS1JAa7+9C/por4o78Lq
DyecPRAIJd1ter9Ib2N2GrWejGVbuw5c1lrsMqxAwInLi1C8vD53/FeCmouFaZvdFycStat4n0xO
lQUtnhTrokA/IWkEhUlleC2uaLrgeA8fKoOgimw/eiTN1sPdNOXfqe5Hq5tLoXpSJh9+MH6ILwN2
dhGx13ppUb31u0w5lGUTZnpAihEKz3n4SkZXTsMo+xWSz2h7iofvKd/CRvI79P6NS+tXMSaMO+gc
5AnTz3hWc6kNosEpS5eYGVi+p5DbmtrPzE9rys6FZg+MoSxmJqt2aWg91E6tnCXj0cjD/KYQfS8r
j23mcZeQei9XmAyy5FRSOrd9clTNo37RiNGTXbOy764YCGDfBPfSZXux8VIymagu/RRKG5FGOftY
GKgtcYLjocv2lAkCemZSnkb0ktZzSQa59nbPModI/6ir3waer4wBEylLM4dZ9UbyPHJQ3VPbY1m5
ifjTA901qy+rc6Xyr5muxM2MigVxxsOKI2kMOE5y+c6caUguURO22q3KT512rJEVowciHJusw1QU
PC69tQslOaQg2OqfKvIKQl6K0jUY2g0ehiVbZlaVLcNdxojDMJl0N/njSopI5FrU56pXOWb9UWDQ
QsbKeKIcaUjc+abGc1tytcXAeAXlYX5xqfQv9S8EF1KhCz1UESsT1CSRyKK61E0QPq3pEpX1A2EY
ttLwYRYcx48WIHTy58xnfhajfqhAerzEywX7mrA9dwqVTQLLJq3ODXmSGk21npROQ4KNLvLDbafo
tRJI9k9ltwS+0zla3jC5IQexCAxiYS1VclKCH5KrsFf7Q1JhPzyWbf2ic0uSKWvLCc1s8aLV1xik
VvkQDTzyJ512plL5Blo7EVUcheRJrODFr2t+s7aNsu/E+nTqLrLBmMA4rmBAlWcS/jUK2pqdERwC
2FjyriwOKdkTo8LwMPeZW2VV2D/WnIP4/Xpi0036mltT+Yb+MW77UmDGG0DRzHcgdyzjU8FaLXJp
Sp4IMr07GEkwiyQkSN+VumO4acNy1VJ/pPgYGVH44y9vmWB5g7pjjzdTgWzX1Hhuqt+x+NTb/oF5
O6tmpT82g6PmfHdv/Fur7H0heKTtWLAZj7VgkzjKuF7cJcwimvphKd/X9LwlZz1+68mPLpWHLAoq
+nF48NazuriM3axz1jEHUwKlAgQPpYyTaqIRYwhU4IU2XqX2oKewRpPDRCnLOaI7Xc/zfsy490ed
dl7iTIE5wWiIkqKrQiogmuWU9xHTOs9CtCCWJtnIZuplzfvF8knrG+JPtf6ei7e+c1TZA2liWZeq
rhxMdGR5LtKhr5mj6Bc21VOFGT4wsiu9U0XCfaMXtqG8kKEGPb7eHDG/Cv1Di1EaJtD6l2tXpb6W
haPHQaz8aFbhavoTyN4iC5MuGNUdSw6u4TtAY2MW/IyzLyuw6wintbr1ZAU15zG7Jv2rVjHAPfTA
7iZkalnxsVihAv1CtVshdnSqFJk6JjnkG8rP3BUWhBbwjjEc2xXPPNUL4BgO7s4MAaLfhjpmf8LP
R0gEcSOa3f/M9Y43Bdxs1gVmtus6ipennhyLPv6N9IMe7bcIcYprFMH002aUajtllZ9FzUsgYLnD
QuTqBd0xtWBPgyc/WUzcjwqJOiYtCsMlkXc55QokrgZuRRa2ceEW3Uuud7uhZOFxIPjVoaAW+s/N
NBw93Zc4yohVE41dte5ozXlJFV7Lc754qvyy/Srpq1wDcaH5fY1QwHMu6xUEYr59cgfcuHLBShbl
Cb2AoP30jFufVtVktm2XRM50nKMFgS+DL2iB2QULG4HlZ1G94YDBdZXQeTBefOIGMqLIbuSdrH/n
y1t3rblYkl2KoYUyLfrVi9d5Y8a6Edl+ZVSuAHtGiDHplOeMHZl/2HMfrgTjacZ7rJx6yBxr7s/Q
aOXlWZ4PPAlFy4zQURDLtq7Vw21AnsWw15XV15Thg3G98zM0R6GPlF4EtsPEavpCq7vTwkgMSQGx
7e1vHZ1njJ9WqL4TiScnlM271bzU5DHA7jWxFLzM4Ji2drG39ec+D3yvJtsQj+LysKAbofVv6mDt
vSbzxdmpBTfqvX4IMZaK6Yc5hXlWucTHMpQeHxQgLZtBzGCMdbl/qBbeMNpP7dyC4tKgqz/Gk9c1
u3bed88tkRqYlv/oPSMUYeprPDmL6UW3cXH0d+NvzEnNc2oR0/NOtmwkn+a8m/YD+wMod9zRv0q2
l35L1de4K09xpHpj/GEOb4v0oD4BJrPl6aF/U1bCL3nTvG3dGFU+VrG0owYh6cKhi4/Sj00RHQVd
Dr4IrSJEsYUZ1NMt8DkE+X1kx9F7ibVPKeWk9IbywLDekn8T0Br9V1oETFoJWzKXZ0kgZdfNl10k
BjR8+h+4dad7z9SfZvxkyEsUkp19YMYebnll8pA1dwWAUkNFYll5jpY27PTTkos2eWQqt64wMoX1
G4X54EJgy+eIg8B8EP/q+pFWotB3KuS6djloNdf0Qt8aGvl3K/0o2uN9/g+7i5NNLq//DJbuj5xq
Z8c02enXxXK0esd+AKmOyGAo2b70LBRJGBKfC77y+Z7bubpdTtJwZbNrNaKbeGNv0pM5RIhTuzxr
xS3jmUoa7L46KuJHNRyac6MExupGi8+0BNUP/nJssiUSNnoZ3i6MX0Enhq3k87wZy8fItRAfB80z
IgeqV9SAbSyxI92Ap0/1wWpvjIrnb6gQTv2mqje+drF3C7zEejB1PqPqGb7M16YfMnKGB51Zwui0
FDVCy7e2vmisZ9KXXvjdYLrz4BgE1YmHu7ddvYuVIECWjtJ4JKK6Y/mDW8SIvey6da+KynxF4ibE
O/6ms7nNd1TRDcwBVD8C1z8xaWzj0/PQfREGY2mHQguyfFdIgIz4/9GTCZ97CEyTM9ovaH05hUjg
EspdPga8mnrpM+EWoBMyTip80XpJPteBTr1kNyU7U7LTjLOElks+DdDl5e+Z/7iFkxE2uV0Jr1Hz
3HxWcrSPsmc2J/emxxojoJewvfu3/qQy0u8WxbnjE/SDNHGZS6j9n63odUnuQDuSKX1qNYlCG/Jk
xkqMk7incgY1iExOnO7OsNTNa5iF/K+1UVE1T+pSHhbii2TVx8Eq56jtbeEJKltd/qqK9F5LAvt3
ZnkLiwwEvZ2scHMc1sod9OZk/O/rnRCAumudlYjihACMuv5UMfCP7qY/GK38JjCAADMx3nfYden0
HVt7riGTyTOB9UyJ4oNMznCntPt+TUK5qh19bHYweP7ErPmwJvNLkNOgZbVs58Bf1H6n57lfzqpn
mJDSJy4Wu4p9lW72iuwHlaBtSm6d/MjJl4waQT5EZkALTkhNp4RSc7iP4RJgRX+s7MsfS1B2KVAi
mpyhvrQkosTeuP6Nk+IiEem5uJg571T+ZFHxpE0Zg2VoE6ezZn+CNiz5m+lXrFq0Mf1b9L3M6mQx
x/dK9WjG295RTZiIUGKiYTqs4NiqkpmYnLk6Q2o5PdePVv8ea6Kfzeahb3M/NvIHRgB+Pt4jS+TH
abo39gxqF+GO77vXySIGfK6gpVu8uOV4bbYTM7Vom94l85Yq2UMdhRm/WtOER1W4zUwlcq4JrOjX
JAHj5M6rv1nUWEftL55/Z+S0MRMAUo2d8nkyXEk9zBINEDbCGKuhw1F7L3rZDJPdqu9XBt/DdY53
1bRfmcSyrGKVoMQPVsX+gj1PqEmHTWfkLntNzikIWWxlTBRuG9s4CO9eCllP99XlVsEvJiZS9+rJ
FSKCMYJJ7MN6Pdc/Bgql3JiuDJeZUkzTlahv4XEbiFhkkMl+410zAYvRVMtBaeysO1JW/tWxWtUX
+bYoYZnjsw1jUpXy/lBw6k2jT8Otdk+q9YjahdAb5ASCfJN59KmT+Y5m1V3iQ0aVIVIg4Pcy8Ziy
MIqXI5Ed88QvZHjdfxXG+zjvDDlcF5sQMmX5mVC2QWCNLhNnuTpSrZVezpo4goJI/Omuny5l9mLp
p3U+52xZGfRqe3VAncZwt70HAi2tX5Bkq01vAN7Zntwo8ihRJGzIz9N6aaXb8Gf9QLiCwOXp0Xez
MMBK09uij+8SN8PKbx6T17r5LNBNWfNh+iembE59lqLK4AoFS+rJMY/tJFFKvOdUj5SRhc/8Tlls
a2eVThJdijwoqps1HTuCxYuLyG55zA/kwJmK+bq+kcws/Ir02sw9g+anjn4108ktmn4EqTksEwUt
zZkgRY3Pe3Hmv0IHpULh6lQv6exVT1LpJel7057EL5NfM+beUv5E9cuIqVzNr3fMp0Aqo6Wqp63O
3EHl/iSEqpf2cd0f1I4dIGZDVoylGBIzqVRMjhn1+bzLA7XTSS9e8o11OnKWEXFA0fsqH2/xinVu
UVcijhkT6C5Ys026FC3AN4z7QZZUvnqIjHs0luqt8HJF9vyOqvyudzkFihrLo/tQkK20FBv3/iaX
KSxQkRROzcSPkgGlj4W3JHvvnyRak8YZlN1CKvGjdZ26l/Y1sxyeB4agDCukmOWW8FdUHziJm9K3
3isKTemtY8wSZzuxsty1smN0nqWrGHaTiK58TSvW4e69dntfVz+Kdqj5RfOrJafrwvQcvw2boovF
dVBLfOjQV4d9M9LRWKRzyId2/MIFcjRIVVA3X2CNCcZpQi1RPc3vAiGNfCYCKo2uScJ48FMODTFc
aJXqDQf0KVbQdt7vGbYKcuNFRNDG53x9b9O3OPEs8UNkRZeqr3puBdpxEb1FZ/d4KJjAW6x/iNYQ
U/3ZkkQQycIhbrlpIkzqBF9vttC86RnHrJuMnxIxE9NnywAsd+k1KjR55nHVcK/qfDmosdXfJdqX
mRCI7K+TKBRnPqDsNk6tb5V50BrscFjcbZdGcvOYBWgdJtMRDnUhx67Oq93U31lyhmfgxLHTISKJ
u53Zlc5aMG3BEtR9acKTUs6Ig2aE162T8obEQAwVhIJV4mdbRQ3BXFvnlmp1Em9nb9XQ4xQxgwcl
vwzFbDeScRrZ6G+XRQDu9DDGN2K12HXHFgIpm3p7Mjra+/wxabCHTYXWoYFiYiI3uzvKVDLvOcKF
n9ArsnlmYjK8ms2nKQU8lzTjjBSF+dTVn4XFM5EycKE6NZP6LJmyU5kPQu/eP+rpQR0uJX9hXHzy
pxkZikLzoVB/ooaUiNdMRIMt0YDLTwLxbInmL9uACZNmlzo5QtvMUVHupD+Zob2V+ExG4DCgTIzk
O6v3lcxfxTo0HIXbZ2199XF8/y0Hnv8MVYwe0yacVIO6mwRy9XFeCHpVy3eubFNinGiAXkNoXBr5
R68zQi0WX0LBM/PCJwjIWAy8if0R1mTPHn6l253+NrV3/xGqXDbtPLJaj+nRWs5E0TTfakqitHub
inyvmGiykmwv8w+PTeNAFNihXKTbiEFt3lfqU5RfVbSMcfQi9kTbb5Z0GYcJIJV8rzbr96TIgvIg
LO+WxPwaoZsz8qOML6n1KMuTvxT7O71MiR6qmImS8jDE+1pmc/goCTvNJOg6cvXpF7RWwnZFN0KC
3qh2CUhMhedUnqi0v/X6C/aqnQ4hjBE2CFlHqn/F5D1v/LJ8HGaohKX8WBCZYauIy8q9lj805bfa
IZcYVpGtM0mY1fY591ykiXUTrYZ3bum+9CV9Fix27c2m+ZUE8qlE+ah0ddiOvOHDqHGuGd8jXLaM
G1iaBXM35iZU3HW/rMZTPO4X+dlAhFsjhE9bCMTxQ89Qu6PBSA1hOqVs9xmnmaJTpSx2c4oWX1PE
xG9k7dHQ4/SmqAiE2piavtrqULXiW20Qr6MiHK2/5Tj3ZE0JhRY1Y7m9buJ9BMSRE4uEoMrnImGT
ixBKhdKCyAohhNW9lv+LsPNYjlTL2vYVEYFnM01I75XyEyIlVeG95+r/h/4n3fqqSrMTfU4rHWzW
eq2dU2Itup3edyja8WUv9EzdtHZAW2NkEU0tl906aPQPv7LmwjuBamEMjsJDQKJrHbFsCtN9dvak
VZNsdMVeIBZDPd9r/bPE890zLmP3yPpZRXv6utAGhG6GIin7MEyqJYiamRYGDWl9nDDiYXdwKv93
KD1oxAixhOKHsLX+SogSJJyCsCFWMBINjUYtSZk/JELal4rUO0LSKFzbaSo3qu2Khq7j0FWyzajd
DQH/pa6ThqtBvVcDK36KmqLI4ErgLGlGLVkq7FxzqEV0pqI8VUHxYpoKUY0dTJS6RPqt7yLFOHfG
PgcmGJliBRDWYEiMwZvQhCvQ3vSAaIYg6LZVnR66vtVhtTzYruAQB2JdlgRokufQOpZIPceTan1R
lYRoBj7ft2VDk7RqNLoQPMc6qy6pajuCU0QaipNWv9uR2KW4TsuuzclYMtzBRodqaMWXIR2sPN2G
PmWIhNWA71MJ552NbhVVWNzx3miJC+l81gRJHzbJTKdIY3B2mCItZUPMj8bTYvBpD16GTJ1j+jSa
O6laqfYuN9b+cOvEXicdDzE9d1tTNFcua3/VDNEOOkufwOojCTxSQwOmzDW9y2jQwP0V64lURB7z
WXtMw+m9Hqod+ArbKMWOafVYkEvks92cobclcraDB9NY1rgba9cOwZkgekOeLC2bBQ31bAA2LhjN
9eghatH/a0vkD6ucZI92tFzN5+MWW78U9B0FqxYFQksxKQEPQb8s23ZTJtq21Bs6R3VGpgjNIaJn
zt/n8iEHTm1p6eHcZvhtunvS2LiXtbei+gI486rs1PjhiWzwRO0Pk/1LF4DdKRtKpe5Go16NJt9D
IW1F8KERw+5JLh4jvNwk+tdzZ7F8l+11LQa3KpC/2JV3r7KSaNLIQ0SCGm9QdFfKzXtI1zOTD1lz
dfvSKPJGjYLb6MWOVwri2nTH8EKUELmEDrerx3VdWTJIa97aX11VyMtWHmnNUahEUwzvl5KjR+Wm
1tq6W0ZFg2w4kqm/TA0t519AHwQFT/IplZF01mR2Wb69R4KtuTCA3B302a7iKNq0pb0PhgEmT3Mb
VEw9hHw+zB0EdDU6QZ2vgNryXEdy1gHfiC6L9hGdPk4eXEqcSyXwCD3qRwkyTuuUzYQScWipriFm
NhTxGXnuKQ6jqze70DRwp5bxfsLlkaK6MU1TXs79KSuzmBVip8HYy/pcA4+0M+9Ne5XNol107nOX
8mn0gq3ZLSaRbmxihwwGKp3tJMJhQ596qd0abvkSeslLK0a2Rl6a3b2b3vVyo7J3asjJKpQ2AeMJ
RizJ9c2HWj0Nls2sU7ikeXoq3b4Nb/F3XXSrzjMPMQqEikE5s5jSzXsslWwwkukO6UtWxE+KGM3z
CM0NlpCwms/qbSXW3KQ7W8XFDJ6lCpR6J2f5fMNlIbkVqflRmFxo2iuallUbY6qSURAHWklBrIMA
tBOvoe+vtRCyogSFi2XddsZGbGMF2X7zu8aGXA/MOPYNCUfVnbvsK/Y+gg64k1tYjL8QGfRM2GmU
LowGlGKUSfM1VxP1j/Y1lS+dvra8q6ecNK8JLjH2PCq05ZsxTF9h0VFVUz+LZN0k5i/6TU80sK8N
5GKk7a1Qyufa2ex1pEAJxIrbFE7cPIam6phEv1i9k6DGjbVm08yV8gQBoQ0ZbDS/Yhk2CRDDJS+P
Y4DgCfWqUGnpUlLXDKqNSYcMzjGoj5HwKq6uRU/SwDzUZvATMsyetLETCYfcKw9fZCdIuCpUIDJb
d/Ee0h6SKhyv+rLK+tPUb0Nvr4pzbUSOzxETd89d9QDpBLVMwHILwkPTlY3o1MZ76UiKsepkHmsw
NPSuvdPWe46Zxqk8GKT3trdXHNrXUC9XUv+kazqBYj3eBM3NYsm4Gsx6KeU+SVdz0iZX3xTGhmr7
6kRDW77MvRbeVLny9zs1cBAxMSBz0+ZxcwjZxNJ0OvoKEUbgFBogUNNF0KrjWSTmrGKi313eJPl9
GlWa0HSSf1VHUd4aL9/ZQ8LnwOoY3y0L7RT/x3qGA+EhqS5oEcCqNX0HwB94NXItCV3A8Gk08RWC
dCTTziYPVZ3ctKDjNyfhKBV+j66AtTeSfqXCREGKuhGhfRitA39V4OzOAbCpSuyKUbDfbUs6NAZ5
xN3S1WFBKAuEdpZAXOsN62dpYnGpRzAHbdV1v4PSEg8oA8pFF2TtpQ1A9Dn2B3gtP1BGV5bxedgA
VdFBbqPS6Qr92UKGgsEjN41LkWnrEJ/LrsJ6inFFyua2klsnMXi3o+CGnRBRDqpHjyQhAq9FQaTP
OL3EU0eHcLJRGplWpBR0pAqbteofB7LyCksXi1KNzpm0TBCItJQecE6xLloSzIIs8O4l1UbtJCSt
Axggg9i1lfzbXJ88Dpo4NMN4HyRwQ82QaRFSUQ/nlv1QKlmytIcHENe4eqnmTblW/d85WcZNqFw0
BlG96GMnt62LWsMqJ2fVe0Slnizj6L3UVvHw0lY8NIvy5omrRm4TesJWltxQPA/xp8fyVZXUfb8p
HG6BeGzMl8EA1VWeZEDDaFYEvUQ6ZLHG67hcNie7xzvgUcB2oHOoeqZ5XdlYYaDePTyXKcSpP8HJ
5Z7n2gxX8tx7xMzTQpx7U0mzU2Jt+yrW781ULntSg3Q6toew22ie5abxoDzK4strJYfHglGG4TMS
KWVnmAgyKq2wUAT30kcl+zhQontdp79oEgUleymmelvSJSEBL8jtYzgAyQYmgpvaSOJNYA0qtw+q
3lx2Uy6/BecQ8ft0dib+QTc3FAOOgYb3V0NXrH2moTgCXrSTkKGTmU2w5SB94xw3cg5Ma51lv7XM
hGBsRA6R2e7lIVAIG/rM+xezxScEJq/rNs+7eF2P6cYExfPbe24emzZ4xImF3B0VYsfXzfHQP7U9
0lBdzthWKGoGUVEn2CFLDzcNYzQIOthUP3+aqFpR8Qstm7DJ2+KttuQHP7Pf07n2oQK/NMdUQlsw
O/gRPa7TtHqmss2tAdwiszsSaBRJK3TjfkOLBIYoFMw6hIhwq4ptp4pmmbrNthJI0BsQ2qmG6sUw
kX8XkeG9AvxygJW/TLX46Phl0XHQo22vSV6JLwQhAZNID1J7EungOTX7hTuWL1bEUJFoNBf2oJyk
LbXYupS5jYJlLs2NKwXMuNGmZdM121ZGBDKJPTmkC8yxg4KohUrypAnXIfnOtgo8I72MPr9YqRwL
6wAEeaw6gG9hXhQ/3yCfTv2+eh1Ies3aHP8QajUSoqyGf85gP1iWx2mtW6j4Km4soyaR7XfvAeTl
g/3axhXUc8DWLeHTTU0dXEYnrF51B6KBTsjay22d2GIz2SXwa6Afsgi0j1mIoPPcLo9ai9JMKBVi
Y3nnqQzDUe1GEWVOkc9VWMsdcylOlNpAmx7YsIW6dzV7EwDJMk6SJW5WXDqKd8qp8TCZ6DVBTz0J
8jTEc4ztY5t5BQLMr1/KGHFKP2xyXTuPKEbxXsBDjngs1n3/Sy2tfRrZS13wC8N/8XqPoLtV2m/8
rtyGvC2lRsPfPVEstjKidw7+zZin+9C2Nl69ZjkO2qPx5KHZKQpz3jShPBTHA9udrM5Bhr0LvDev
4nTkQkFcE4RUn/nGqoHd1ocBKFY8FaSS5L10VMyLidRbCqmMQBxaTr90lFqN127L7N0mfhKP/zw5
9Wjjsi+7fZH0W2t9oQMLwrsvQ6SgY6PIRrr35Hzpps1HBdGgwZouJLcvqKM0ItTjcG5A/LF+0aI3
r78wnuYNGFbBXYzoQrJWMsH/al5t7EBbVSTDOePMxWiDv2VLX2sCBfyYbzrppS8pmSAAyg736vBc
YEZSu3Kn6LIjwnqmOUwlqZykkwAj55u+52CPejiYT9vog42uetvYsN4DEmi7MlkPlk5SNYa3DONN
iiBPpelUzxEmmMo+ZA7SMW96tX+su1vfh+tixPpnFjsNCwGmwCVxP7Obu9X5pmhZSHjC8icX7Mgd
JvActIw1yTeGXYzawwClS4NbZX5I4Y0WOvxFyNfeRvVDLT4teHmlLJj73/JswgMaUW005DjEi+xN
yaNLERIxVWvNRRmsp2CSceGnk1PY415K9oVtuladYdrcKqBiEVvl/D34AW/TwoJY8TthaJH94AtR
Es/jPdgx9xanZ27Faz9Hfh5DZR7b4hJ4N5aZIIcU3qf+bJtclW20bIzo0wA47W+j9MS8H5bepTOg
rgZs7LLfI7b2GvYNIHn2/10TowM3+v4qI0mdUNraY7dpWE6ECCmNFNlJLUd3MtLdGBjqgyeAOyCE
8UyGzbAULQpcRfE5uxNlXRjjpyqsj0y9W8llEq2TVBICF7VGkpXadAMYwx0Fex7by85Dxqdg3Gnp
DdQ0K9m3+Twl5V76pFSg+qzCrh81LddHNjPic1YBE85QjOy8ZCxotNk6I7tx4VsbWayUKluLEJVp
dgpL4BK1cizuajL2dNpn4xSSuRHeboi1mx4Fq5hWB98eMGSsi2itSChMkbi3uqtW6yw6ScJ7wBTR
hJ99b1398dXwv7D8QumzjZqG5KrBg2JcI0m71ODtlVWcpEF2TF2sclM2H6whRhEVWNqKZU6ASPYr
LInvNMs7Uk/fayoi/W558XQKu5Jm4aT//2O7lCAuVShMTUUpQaCVWILblt/LGFZTgPYI4+SQvQhx
RwE4aZ8FpAFFKnLnEunvUDZvFs/CnB7ZnbYmT59MgSOxffnUYYaSmo9hik9812MJ4+HnFBgmWCws
xEPjJh7GdSD8k4TmoByioxEVO9U38MoMxqotVNXFB7RMjBL0Sd6VHuhBWATPVSwvdZRtOG3JP0c5
nNerJu1Pfu1RboPAbxrR50+RqwnLTfIeLV1dKveCYr0AiIXcL+mltiqntTlZN4Q0AmBvVURuPamC
Jq41N/EBa2lsfOMAbpUXMW51jx/NwW7J0P8wUfwwoF5/YNAu/BvXh25f0XWLemuzOnvischMWJnb
ZK6G/NAwUSgl4IHerHvh3bjPMtncTdKvHLG8NsROpbfcLUmBQNEukExFheQqmmic0K/5gpUs3SV1
TwcXYG8UuRUbvB+6JbxN2fc7qzAfCMwt3NrIr3V9G4O1prl6qO0LkGJFe2rKnFHaZyFY5omnLcoS
a1q+ohkPvmpwkjlqh61Fy87RQFcNWkAv3FIOtvaVmBowZfoczIeeGa2YLrb0lQ4v0OKs6rMzlNxz
0toMMTleTqkZdOxooN8UuxIFhKg3cqB8dHWB2JjCPwAZNduJ7svXJmToNGGqCZi4xDPQJibpucnD
4xBRM9MV4iOYWNo8bdrrMPkTM0U7nPG9zMn9y5EH+niWuME72cCSoCzCdnjFOtTYX6H2WzE3U11f
qEqD0YQuHvEdSyU9X5mr4cyPjOqYTJdKT9akay8rOCQtvVbZmxU9jxXPQzznYp/0aNorZOO0dRFE
FFc0VCszb7HKLSxUoZvMakR4WoPhFTVaPVnHSvqtKWsjwT9sVthhZrFSGxZ49MUSJ1FAxlTdbHzc
i2lI6cm0GRV0wDhvV4igVZNypq5z8+mkmxn/McycBzES8oyVSiBGBKlYE7NkMxaHVD2ozDkyJaE7
4soA+BcToTcWzW3h9DwTYP4yL7Y4dUPQSWMLcKTr66Y7l7Q0AXf5N91flhnDNipt/Vc5hwcDkIj4
SULlgV4CxVJwQFS+iLUPwR4Nq4DOSuogYCucutKpDZCkEDQeI8qzWc5Vjd8IliA8w2xKBo9ZFBal
R3lLna36sT8UNSTHMWz39fg26m5EU6ca75voWg9HE+GoGp4LWeLSDOK3ItW3lhB8e592camkbGda
sL2VjToTi6T0wfixZT0H9sOwDZ60rJPAnRqxy236wmjktFl18wZ+ezCeZf23kWbou8xd6E9PUXm3
lTbFv4LloewVF5eqO6oNMoh4LUUIZQWNYnyi9oN1nV8e3RQoNRbAVveWWVM8yV17CKFlWos0wWov
dT52MYmGZ//Rj+arIrwadrgr+aZVT1nBvjha1W4b7Sjk0XBEzigb+TVtQ/FGbmoKy+Yh71H4+SuG
DYQAEAOrqOaBqW69mIy+zkBcMk6ZO3YfhqEBG7XABH6xJgQJXLUCAejbGPOko9rjVpHH0S17/TpV
2SGPEvJMAqaxrGtAWczOH1aeaAijLll/y6FdT0Qoa3GFyxMEqh3qp7DKudtrX6bI2CCZRG9U9eJL
ivk0x5jJrsme7/qd0W5tBQDBt8EUdBv9phiQi2KFwpoijS/ldEbiGSuvcZU7U01iAbr4Eg76zeIR
P/i3EjLIwEBhVysvqu56c6lMTBMjvrB+SH9lNabnsfaYVVsU/kr5bBEfX6UtY1jffAaaeqhKZSfm
TIgipfOt35u5CDd5d60AkOHWJiVe+IBhAgLZUngsYp0ZDGNVml/kF5PaEw1bj0IyrMp2wCIXeFe7
Y1zKxFicswqxGj77jg20lGQDj1+vnL15iyygRDT5LVGMV4J8pLzdpkn0pvn4crN0fLBI/LyBnm4Y
QRv6NfvuQq2nCWCVTMuae61qHwQhN8j3w+BzbLZqKC1ldSmsdgvLsi6ILSqS9BYU04H5aUKyFq6A
rBqCTVH5jfq7H5/T1PWRaaMODUdUDuMlJOpywbxNjgAS4ECyLuk0OVrvOVG9DOr6U22KNfeS29XB
vmWD0mLJMWAhrQQKu/TWKghRMNz0kQHNvAnQV7f2xsmx0oRRm6wnKe1+p/MFF65s01pr5gHhTund
et1YMT+si3m8AH0ri3esv22/EjQ3EXYTmWDlfFYsCKW6QkwkcthqUoBy6yyj5YvYMxQqYWQTHzIN
8gOjBNY3fIxBmLhTlvEcn+qT1UuzN/IKypNHj2W5woCLJ/8SQoqObHFP6EbJEZD51IOv4h8DbFj5
6aNol974oJDNIm25LbG2Fvaqkt77BoFNtGoNZ6je0X/7+aWVH2pvF/SPo7LtvE3sS+4QXrzokKBB
td1BvSXlauy/snRpZ/cQdt58Dw1IqucGNjV8Czgr+mc5WVrkTPdHFaBTyuIQ8RUdIPQeiPQypCDn
QpnFnuHBtxhszjGHht1dTcPNhpNKM61OpR+9eL7xXvDsTMSJWdiVuxMUZS23T2Wwa+0XjaG5AA9P
Oi9f1rbpnUXbO2rNjxbi9WhVzGAsLWSi631rne2SZLsatX2eWPpem821ZUlhUgs97lTEa6ZKzSRa
n2wDic9EE1Q0pWCNqXZuKlRZWj5uWknASOX1zrNyjoV2VNcdQiynxH6lpC+l/EmD1LrEUzIWFBRU
00QQThfyHxn7UfO2SlRtq6LcJBKuqURaK5gBBMkw6SGgYsselsH0FQhHeNFZzhsbqNncFQrl4paC
ihp0c2tD/tfAe0X/FsTJPctUBhgTjkNZk0Z163KmeGTB+8pgIKI3BgvRe9YVh0Bmmc7xBkfBtbMy
jt9xLcjKGdJ1Y5419axq1H3vZZhI2TokrOz1eBSGsjDKstrpVuC5UWC8wlEQPALdXQUEL0EwBvzi
naJ/+qrYRHi94glmmxq1FrYj6DRucW1hqniziJWSo49UoH4NoGhGVV8D4xY6Q62YdpUWH1OtvoU6
0l8peZL8cO+h0TAk/2TUobYQBWa0JtrYItioE8YI8sKGfHSJ3OggArMrGUALrXouInwN/TKXDl6b
VO6YGk4x25Bi2OJry6Xacbhqs2PZjDnoytJE5W1qlMiXzQMoNxR9TvMsBhZ1wDQQ1umiLeVXqfTe
pAh6GIbKNEk9CIwvk4d1lSwVBPp2vR3o1w0ZV4Lxtx9F+8xGyY5hgQnKyAHrxlnhma1bu11ayNkC
JVt65jXww2ODRseQQSvm+TzBiZuZ9k6pjnH4qFqEollogmIAXhi2pnQjvPF0eBi4DGvp2Vcr14Yh
aJIA4cbV5x0h745oUJsmON5s/Cpt5CAS1AzhL92IMUqkB+q5FxVC0zZEWoQ6cKHBC6ZJtqz18sHL
s7OZBDQ1VtshFZeiPUY94Upt+wtBTSRthHT2Y8MleuNV8YK9l5qyEweYFJjyoSPtBVjWMfbQOkUD
wuJ/B3L9ORlVE3Os239lhxVx1BmyaqCx01eB9Fg0D433/O8/rczpfn/Iu/peu1HqgTwmmqrsZbmn
6lDW1Oo4qkGEWNCAv1HGonxr4x7zqlEZzNoBrOiv1hcQP/oUoA/44X3M4Wt/eh/fQtniRs2qzkY/
Mw2nOcU0wXEOSbeaXBRYOInUZZk4lKrASnrSMQIRkH94aetvX8G3aMmq0czJtDizB518U9K1TN+T
scwNS9A29My32IZub1QMsNRw7Ttt2ytbs70PDVEENT+9VK4bGzchfo2Q3sZEXUaS/cXzpQ423FlA
Zxnf5lwbGaPOvarG6KgjM5TNhyofgvEl44Cs71qpbEIUGrKNDTzyzXvQP/F0w56EadIReMC8gp6e
qd1EhrRL9BoBvDc6U8usibWdS07DLZ8uTP+RAGmrIoOs5J67yx3Gx2xTttVGiZtdFkiohfQa3kkL
vigedNRyp/K/DQneOA2e9d8/qWr+7TfV/ve6DYSk1pLlawdf7TZkNsloHqTyNRbBa2XRa25rwHX+
EihrJoVQeaKiDKMexw5dzSiDJ9B8mt2MaNdC33SMYJtSc4qPqH4JmVFTciqNSxlcbCXZWCifW784
dCOsS08spWyoJ2Sfl/5TLp4SYz/8Nsb5BSwCrKZNmj1E2rNExl6xRN3hn6nwC/KZLj+pvcDw89Kh
V8vMHf5PvV0i/7vSHrO0bqC0U/BEf5xMXAQl0uFR4sHeuhajEIwsP+DOf2sUFNLIYzDrLScdD/Iq
64GA1/JheJjtheCWv3sL7QdWPIdwbfmofRLJVlz69q5xPnGG81Ok8T6BAJmKMxzkUOB7l3YIFCsx
LHpCvbqFRzZSBg4AutI/Wy/QmYZ20DjOmZvabgOUjwGs7rcmOTotHcqYFFLtcSBBFFmV+lUXXHLs
gh70ujGh3RFT/2Ho6HODlt7S6YRlj5M2CNSFLJtcVv4lqXw8MvpzouqXMDr6ORoR+5wix8OgHwGV
1Mtm3Naqjq7xJtRT6/0iT7wZztpQLo3yY8r2WGxgbp8rPElmtYgLbgeChXCJKCA66i3mAlbKW6WH
LXHD4qYW3aVqsw81tlyb2V/h0Zdm7DrktpGVMO5jw3aYqMNqOeCcZ+liklmI6EP1MgIJilUA50gp
TuFvUu9ey6eMgZL1tdAFiaREQamkeyDz2cQJ97h24iyfQKs1pKgZ7yru16gtkalN1OOqBcOSRqS/
9jIijsfBFNVP1bhrs70K416h/UVTVkbYoMOI08pofwtCzDwZ+5/eO3TXmBNbcXz00PRbw6XVjyml
1YD7/tY2iYwJ6UJ1e2tf1viyYpxi/luthq8iCJ7jbJPJjl08xc21yFRX6fwHifkn7ToswDQAZMIJ
WpwWtRashzxeIAYukAS2aX779/38t6fQt4TGljTChMoc9eDFgDKhxB3MRQOjnRNy9e+XEHPC5J+e
At8yaDPZRvVIt+EBWBOVPQFWFcFGSLqIWaRCciFQWqV+soKlPWZwjxR+SSENknDR3oQMYnDT7jSh
sJN+xfT3xGG89WvA0kpaiWwXxPzECmhKgXazZktOO9dIbVdDdBbOKtkyW3tA58wt5FPFtXgIkk9F
uQVR57JnOtzQlXKsidnRasCFOHxrs1OO9BEfup1wvSrvFe0P7bCypeci+FRi+VpNQOZR6nYB2haF
zE87AuKSWgoBnkv92lFC06QniMqhICV6eC9CgmsJjG6BG0d7J9lw5DyHDn32OUxPagXMGaSnakD8
zeQEwxAB8oZJYf0QxGn97Wf+FoDJQdAJeywQspJBgzmHvEqpu4c1Uz0azQ75rgnPGTCeTolylfRz
quB1Jy8T9r8PqgXSnkHDbxmD8CTesS+t35KOqjttZgvKveDakVmi2Vo6ksSDK3JrYiH2ATJuHCVx
i2zTrBzUq6XF7MYhGG+VuoakOvbSrkmOkth16c42FUQljwk8Y4IkKKmvxbgZo/rSAX8lNgRF0Tbr
ZG6eNYLgaoT2Z+4ZTi6+am/vIXKSMTWkzQ0EfFk0wzUe+g/N6zb6MDoaqQFDQtSv6p/06X3Itlpz
tKYfO5j/Mm98r7SSG1YEw6wBPZt1IBG9hVvwVdL9J91HYr/zUpIwsel2PzyH/5yvrlnfpkfOu36E
9JX3jV+YN6uK6zPIOULnNM9tUo6zjHADanqRhcQEOwnL+CHz9m9Bu9a3PGBZmmStyEZtL9UVrMPk
Zat4NG9Sy1MpQ82SWQN1s+HZkCk7Jqy7lJedVKND6xnzW1CZnGXflkPxw/HynxLLPxwv1rchsw/S
uvODUtsHfS3hHksaTyPLOZPewlwmhSaEpfjqVRSmemcBSZuqDD9rEN2nNwmhBJY+fFZxMhP+SbE1
yVUm1y+rs33TY+UpY7W6DhbPJTX36sfeNiNUe70C7zcfa9iXQ0REyUQmRStq74flQPtLsvB/buT/
2g5aRY0imcTEo9mapIhZbIj5KicMDnuH03oWdAGgsly8S2jyDJEfx5DskfHsa+GMHsM21+GvrE1v
RTKudYSUKZKdgMIUQbmGjxquqtpNXwEu45/rqwIokcg5K6S0zPypL+tvn2F+HvzXZxh0m/bd2M6J
rOkB1VECOPLdu5OTGwFaEt4gNDxLYmNorLkuYq4Chekv41Zcw+7eP0lMiLAPH/2J24qYkfW0lxBZ
8PFRxPKBSMQn3uPDrAgL2FjRHXSFWEx1Yb80v+PkgCyW6/BXQiUVayBaw5eKhHl9KX0yUUjwxKTf
/UIIIdXLeFdjfcaTSf/FGu1rkxHttCjfsWJW8iK9kK4n9GVcX4lXmAIfZdMe8C/7Icf7L9uaqc73
+H99T52vCEkeZApEDsp5OIgL4UmXmHV+3zxJq38/hP+c4m2q384L3a+QyMQkMZvX9hQ8L/qV9ENA
+F/6F0z124Fg2XEoSRN/WjtYD96he8HJu5I//N/6Dx0l83v8vze4qX5b5QCKrZZcMip/jiwHLj5A
ba26WIz//dXofz66TeXbB1AU01aUJB4P2qJx4/0Z7/yBaEbXOMXHbmusoAiddNu6udMvSadcEGq2
GpwTjva1fS1XNxic7bi8sc2ddnPMebv/6VdT5jHsDx9d+XYL1a2UNnULZoz7exM4COsXJADz6bUd
YU4/XBvqn29UU/m20nW+kQTC5lXIdFy3z9m2OuBodfC03+ynDL868KrjLYkzXErb6IeZ5C8PEhjt
/73sB5G0mV5V02Hc9Sd7ReDBku4/h9SEpbL8LX2Fq2CX/fBi6l9+Y/nbNWSjRGjaidglsQ73BrvP
kZSVDRY/ymguZPUvp7v4ZJN7Ml9IDLqph3rz76vrLw0Mpjx/6f91d9t9lyc+7MMhXZbv8lK8fZK7
526Vhfm8SnfWPlolC0JAl2KTLS7IABzV/VScZm257Uf8ETnW17/fyF/uU+N7kH+JiCdqI94ItQah
I91J9F2Spfpi8qP++yXU+bL8v5er8T2EX7XNaUo7k7nxwM546B/qY7nuYVD25PFv7KP5Wl6iDXkU
Dij0On02XHjVlXL598v/5as27G/XcWZl2JoFVQWIv1yxjBxjwS6wsFzyKN3G7VxSDhxpQajHInX8
LfzN1nTXNCc4qGt2XOILWlXX/34zfylyhfP639891SgF9YRE6eUaVYyLAGGFJ9fBNrMwz7HL4rI0
3H+/ljp/wD9879+xRCZxEbE5oVA6NVt9Z7jJY3HAj8LtRJ7ZI0DVWl9YO//C5vTII29vu9YPrz1/
nD+99LfDE01tMmUdLw2qciAcyR2W0WY6Wj80Jf7l4WiIb6cE0qOg60r+vk2qzuNwszbdi0RW30I5
wnWJHx4xf7s5vo/vjeQlvTp/g0i7n8guvyub8S3HaHaKlv/+kf7yRX2f2NVebnn08wriqriPw0I/
U8GyFD8dcH8+w43vY7lVSYNfzb9DtNUxPh3yPZK3VbfV3PoYArSv4A9th2tgO16UZTI46ce/P9d/
es7+cAV8n7+9yupVO+aVx2Thn8JnbVU+wNTssvW4KVyS91bpPbkoe2pMn6WjecnX4ROL0LO9Ixfz
5Dux26/8o7Uut/ntp6/jPw/IP72pb+d9k9mjDR3FZXMjEsDKF+T4Ojw6ufleZTffciuc2x+O+L9e
PPNx+F9HvCrLuZzP1ygIj1S5pmM/FM8EgWG0OoY/3Gf/mdT+9Im+HW5kjRKYPvAinRsv2ZVX6pL0
5FWxIplyPbkQZovgYdw2e90tD40THJv1/+Psy5Yj141tf8Wx3+nLAZxuHPuBY82TSqVWvzAktcQJ
nGd+/V0s73NOiV0s3ugIhx3bvZsoAIlEInPlWuxaPHT2T2qmz4/3enKmQ5xyO1M3l2pAwHFMLOAc
zE/Zrk00YS/nPNk15ro3y1GuqOHZihYcBiitTBvmVdiSoZxB4KQhd6SDW9BgrF/ezJmciEHEsTKx
x4RxAyJybuNekrfm1C+br3YjL6Qn9iM5g/zE6i/VE/18vHoTL1Wg5r+vnov0lJITjAbZFVtanU+9
HiOiOyFLjwuKs/ZQa93jiaaBtM0ozItrOLoyM9XBH99ZWGnkpwOVV3o1x9jAtZiRjsNozjlPYfDF
97498tFlVwSKNFhFaYE5ldi9hfKDge4eM1+CSOQE/LuO15op6eJCsDgtNwNY7QEi3m+8AUiYxu7F
bbtGVA0QtjFXAhImPO5YwpgIfl8G/zkxqPxY7aa61Fq94jSgpJf+AqUVk9jgwwjN4oL0ndZ+JRtn
X1nRpjVLewFM9ZI3ZJu3kI4ymwWA6Ja8nDGF+4E9Omm/m0JPQ3RhDHaeW+6i3lQmXpaL1EQ1AU8M
NG9s851/ID+Ab956tmQrum89HvkqjHhvs0ZHGPm/WKxR9NtUOjQ59pkNCh0zNKtn13xB+Gm3NrFY
i1uBPWTG7qfiMml0qBmPK+SQxZBIrCzR1WhfOMy6MmuD1z14Zc9CRUX7BMv+sTAgequldmaWxnNr
pjanF0tPe5qZ/P2npCiNgvE084OkE/BLuD1wOKZko51sD7S/AcLDZWG4erOUj9kh3QYzebqpi0gc
nXnkypwabcjcJtEaM9qFq0RfikeTN6j5NGdN3MS0xNEBlGvwvXAtkB/9B/OjP6PUWqI/9xeoUN6Q
BCHg+jQAXe+WwlOzJO/Zy5+tpih+N2JOZdMyH1YzN6JT99UbKUzYGw42p6PuBycGsk8NHNBzi3n/
FSeKI0MqmSCU81qGIXFoDdH4rXtKrXBLntgfOXbx8nheU36aDA7l5pZzZDGOWLQFbABPg3bQrto5
l2wL3SNcSUZ1zhfgbF35S6CmvooFvwDG2XJtdP09e7hyH/+GqZvpKmV18xsEP+h7psKWNl+i4WwR
0wk/gkMAfSobFaz0S1ilp3znHaXT4wGn3hBkZENeLNPeV7C2+/opOZXDZItnum8MyCt9qSv3KbZr
LPk6MUOoLCG6y/bpc7KYGX0ifCUjf5iBlr9sEyy5ZPOrcgnklV5ow3Otx1PNe3t7Yxe92ZuDH05n
IioyNeYookIh2O3qluBonsqNF2xIv0BuMkIIC3KuQ/QzIxreS3qzZ1+cF3lVKtCtvUCB54Q+HVTf
BUVDuRZ4fkkHyPlLuFDABlbKeyoa6EIrsVTeMZoxh+FE3XHaZOS0k6B3QVGBn4rkhRme/ZkTfE0x
3vvuyB+6chwxzfVAffgnlNaXgsWD4G8JKlHgYs8CkpBncavsweDyLBlogDNSvCNAhYiERbkFM4XN
rIKZfPFU7He9x29MvlcZj2QFbKAzkefDzns6q1NLtB1NMj5Bmbn3TN/K5kxuwpmMRbOZzkfHPyA+
G1nzTR/Xbm95loTMqGQc0JyjoydfgxbPqjawFFt3xuqEwaLvLLkwCsRoVxBG7rCVFer+g5/mWYCy
9HA3sKKs1VO9hlbUmn8FOc3WP6At6Zh/gKD3Z3pEOIIqPhrBgFP4Ua6ibb5vTWeNvsHHh/Ca77v3
00aHMJU8lkOJErfjB8gC0tRg3t1Iy5/KFY9Wxg/WgZ6LmczY3lQgIoycedskA3c6Rsut2uhM6MfB
lZeL+p0xyfIjOA33PvD8a+ZczqmTTyVlruWWGxMjEYqZMaDfG2KjcW3Xrrl18ARub4NbSVZpo0LR
rWP7z5bzmiW7GawvGSlwkuz6Bt0nb9mqeXaPsknflB/9pf4ZziwkPziBO9t29eg34yisVGSRCFVi
kNbv8g1dejo1FKPXVdiwhKQXbg0QNWjsGpiZRWiwL3PGPLWe1590M3TNtIBAexg6PwgQs0ReFYG2
+1M+xYt2xX8Ib0qpOWQ+ZzwR6FzTuzfjcbnf/kftG/Tye8gimr3RLjyLIn4D57ztG68Q39TBkzJz
WqfGG/lH0LV0ECHC/IB3XKraGZoRm7m6w9Rj+nowbiZDFKYSKYuPl8gPdjuQMWrBokUBQZ359RNZ
b3Fc2QD0FFJHg7nXVrJqF/k+WmWrwADF7q5e1+vShALcHihX01sBN9msg2zGlUzUL8VrWHMzN7Eu
mjIQBChlL9UfFMwMGpLuvWOjP4ODYA30hMA/jrTUAgoCImiloVoJysBXF6oJQAytBWiogCgDGaSO
GqysywYoEw8z53KIaO6cl7GMu9wEWeo0OJegpuAs8L4unV8+KEBP6i5eq0feqLeQrjBAzjMz4ODa
7w048qsZkPJKxrEINC79JvwJlhYw31ryFvSYqM9q6hIdvdKutP3XyJoZciK2ubr4m/VHN3IBrhEM
CbabY7gYdhsopxXwFn/oda4lq5sRUBdvQ4fHCHSJN3RzLJfRSnhpF5Db3QAXsEgXYDbRxRUQ3Qja
wId/nn3uTE1udHPIvtw0mYOGXBHs6sk5saGngubldA3GI2/tzcUjE8P8pvbuOm7XDYc/MxELa64d
WPwSxQxbOc3s0oRhjEtgNGtoqCQNDMPsC7P+Ie/5VXgql4BULPujd3GeSnC3aOlbMmMXE/6MHb3Y
OrEGVoMNhhALrdRoIoaSo9Z+zj0iprL17MjSCVP3XJfUQ5k5PAkvHnI76RY83kde+/V4zaaWbLgE
b8yOrUPCZhyKwYhTwbP5VK+AiJxD1Uy9utiRZXEu23kpOoM2YDDcO28Q8kx0epCem5MLWiWNs1u0
FIFtF5oQ74/nM5GkGpcHoT/asujTYzc1WB4RD+KqXiXLEuzCh+qPHg9EHT1nAzTEesygwlyY7Ttd
e2TGyU+sFjp0v+9FCuo9NW0VdgPZwmgXn5UjuuacjXqsdWeDPkgb8pR75uzMFGnubz1RR8bL8WDH
E3PMA8nnZ3LIt9lsrHb/fSWM88Bqib7wnO/kjaOCOyoLdwoPko64BQrj8Tbfv3OEceq3ZOtMacNG
3nDMwIhaIceVBbAtl7FUmlUzx3sipBDGWd5YUHOoMPf9pkfzY9pUBumeAbZDF7JsNRKkv4u10r9T
dQ7bed96hStI/OY0VklTZw4FF1ZdQVkagnVMtopYdI/ULjQVGiPlK0OMnx+v4dQmjfZfQKMloRQw
BaCx7J59E0D/LM0t3eChfr+jhXFC1iVS2oVE6DeMKx/rDEyd0Ex7/LuvT7t73x4lGmQ5UhLJq1B5
zxMImYQ5GmxDT5VKHbRqUL9tpV40WRksuima7fdci8ZPX4T2DDS9PTMSPUBl+z6E9q0AKvEKzQcO
TVRXa3u2Am0QD62ADhwpKQG9Ts4y/loqeHZJFY9dVyCSN9oSrHY1CJ6hQRMrr4SHdJsGAjVwT/i9
Km+UiIPsn+NAGYey6q8K2pM6TVswelGSgM4cClWPV2LqFIycN5oh8x60I92GLaCMAcndtkcbqQAw
gDgHphrW9N5ajzy4n4sS+PYwhCeEvp2DOAOhgSeatQweCkTIrNm0crHl69TZ+15erWgEwknoLQZg
Okx7I6jCdiaAmLLXIa64ORxeF6H7VJZa7FsGGKu/UsBr0PmZ/ngxJz4/ziwXtUOSVqjbjU9zNJBA
PLHY1jxrPv76xFaJI9/Oln5EM5DIbCSlIRph1Z8F9AT5onmndTBjDlPuapy3Bjer1/M9i0E6IHcB
TgEFXFKvgogAyOitFbXf90Ina5AIhmQIurYfz23irI/z1lnlZlnm8C2oIp+r6DUJ9n/23dE5l/yy
yuJk+C6D5krF8sN45vqY+sWjg5ODVF3OI3x5EPwpw6eGncFXTBnRyEbzAu9DhufajSh7GpTVHR4a
xPbj5ZgwoXEK24sct68pWpkJj9SWgLZBCZTbH0CBP/7+xOVDRibqx03vlkKUbCVQBLls72icLPNL
UkNWyWcFZRXGOPgqRTdlwkP/7fGo96MQ4bc8OUWjfU/iZFv51XsSCiI6WITIDilotZOwAtcVtBQf
DzW1gIM13DiQ1PeVNBaTYFsKyaB/l/mQ9cuU90AGLUcKQuO5zN/9Z4FARoZLW1/lBKeAMh54hkB9
Rv2L3K6ZDjyBxY/aS2fqNxNWPM5iZxFDCQH1xrZmFf85w56sHTVxFo9Xa8KUr/DOm9Xy3MBV3TQP
tsS1av8c1Hs2nbHkqU+PTglaBwEQIjTYMpBNi+QWEoZmlv9ReC5ccTU3v1ulxHXCBHJOnfpS01eK
MoIXffzRmlyT0DffLiNRdVo/isBYfKhBcgk5TA/Jh8cfn9jOa7n35uOkrOq6jrloW5UXiIOANG/m
wxPLPc7Syo6XVjGDDyeBxy2VOLdAjicY7cAV9/inT4wwhlx3caqkXgNZDrFvIaj3UYCosfwzK+dH
bonQtIsVuQ+3CRRMGH4v0OXjHz3hDq7lypv1RoM1ySW/CsG6F2EfAYqXCTqJQKMgxvzl8RgTNQBh
DLYWODyElMAPt40bQFhTiutuzzFxBQYMNDtwHpDzvTuIGqpJYKIfvTHVPhaQzmvfw1JhFpxbNzMH
Y8K+xvlzVXS8KpZSui3aPUM2QjtnX1MfHt2mac9VnhJldBuADiWTL2Uxc9ymdmgUfFZc3PeepIZb
pWdsAhLzHE0vPmRo5TknN3H7XCHcNzZQUZIzaYwRKgbIuhLs4AeH+Spz6IEJgfHYBiZmMc5Ldy6S
3pzoY3lAEFqRp9BBGyQ6OJO+nDl+ExtwxTHczCKUkk7iWg99X3yEsmkJbou5doSpTw+Tuvl0KZQ1
BVMo3ZadhAxRxL8AcTUT0E8s/hiN37LoZ88Cl25TqBejkQ+d8zwBKXkfSKZYQujOoeofrtDoRpbT
SKrcEtMAwZIb7SpwAz/e3In1+S2pWURInoGzDQ1DPKiJ32kx4zmmPjw6VAHDSqzisOGWidFdLZuq
wMz85AkMjTDOynmNw3d08KjA6zkQrk/QKCwi6IKaBrq4ChZ8lT70eOMIz+gGPGEGU8qAEUlFtSuL
hNgJLRNkO3vH/JM15NUhjLqxMTVLZBbyq3Qre3i64i2d5PnMXO+vIj9OqXkpCzAtwclg8dSPZA4a
147++Fffv/OAxf/+q9lI6HJwBNGt2mN7YgYsoEKdtlCVaTLjz4YYhr5ZmISVQSXb12ibAfM/ODVB
/yshrzD3CpqawbBoN5+PqrhLQDtH0WCNJN268+3Gm3lLTKz7GEGfVVEhtxSfzkowkjOLqhJndnTi
R4+5OAKWa3snwzO9ZgyGy/WQeU1ArP54wad+9mhPhYapehVMeZsyBUBWRgc0d3r85YlUPlFHi80o
IlQ4wNW5AWn/JTgkFwHwLgHMFG/hfi6unoB8kHHHBs1VLhBjym28JTGzZ3kt/2iX4YpPNegVUugC
aN4629NmobigEJxZtPuvHaLy381IdoO+YlnkkcslQE7JM2fTRfUONpnHK3f/liDqKAhAriJo2QaF
MRntg08gDIQYO3kHn9vjz094QzJuLEnEPsvCBjUcGay+7+K2QcdZoEHk8+jAI1og/toA2z4Tg923
XjI+F10ZyzVboKAzFNoBiJ55q11BHr+n6ci4rSOJakgJhjLKOCvo/pggG1v5q/IcH8CTYINx/Aie
h30BnDKY2XQWvTmS5RsQakGFvL9AMtCERORyDht9jaDv/ZqR3wK6SmnUYMDkAKMcW+yKt0OAUJxz
uq42ADzpnelZ5Qo6z4tmUS3A325AYBioXPH18aZOmKQyuu7TBtSAGQNGAFVDB/nOX0IB6OCcHn98
oi0LzNrfDR6sy46QyC16QzY9MNotyNZOsqUCZ5yvGwtifmcAy4AWgabql/vavvl78Mjkl+LwePwJ
pA80Zb6P34IeM3Crhtu0FnupLtXOXQk7gMoM0QRT3AqMox+guLbjE3jVZx5hU7WpcVeKVKjgsxug
DwPUGKpAK9mCjtTaB5is1JlXNM4fS3suILhCbe4Y0LhdG2rnYBOqcUw461JbKH9uy3NmByd/K76D
4WmZbLxFsowsoCxy29WDHQgMZ671CXcjj7xZmqEbvCiwuE5jAK0FNYqyOoFVAxn9x9s3dTquFEu3
127qlj2fi5icQZ77JbSxQW5tOwfhZajyASiBBpAOzRlkEcCWVsEwQftnjBJpNfMTpi6jcV1LSpkG
L1Of27AX7yws8O5Bn1kBOtUtPMLMQt5PJ5JxBYgWvSqmKfBorJ4/SavPehWvajuwH6/iRK6bjEHw
vRTwYkxwnzbBUnSgYluvhBXk68GNhbM+M8jgL+7Y4RjfXrU0YGTkZAD4qS3I42npkltEy8ByLOAI
1AOdWasJzBkZFx/UxC1YrBgWK9e4PQfZKQiAwqFEi3wJJOUa2A/IDGj5Ir4Ae74qL7kdnmeRohPu
clyc4JW89EjiDaB6GoGVXCOXeK1sfPRyDqgaVfdtMIyaAwHhqzzjoqc8yrhYkYTQy1TEfAC81JZj
F3a9Cc7+GqqbBnTWLbBOKx/dRv7DrRwXKbqORa07hjk2q3aPXPYWYTQ5MCeqcTr7oh66mdthIuND
xJEDcfIiAz8M7p7SaMziBC2w7WeJQXhDWdRbb84hD5+7Y5riKIfaEJYfkIpDPyxZoetjBZintmFs
aFVZ4kyG7JqlujPIGLnPI8+vyn45wM54E+zEGMQ1wy3/Cp41sAaAzDVf80vZdp+oHTzLB2bpQV8G
N4E68wumjvm46NGnUNtIhmlW6CqB2KwOUR8N/Yb67Bm/H/OTcQEi78VQkVvMkVkUmnNdTFD4rNDH
hDbmzgj3cwDWCYdIRlFRz/TIpPA442VhAlwKDi0EJv4hP0Yvj93VxNU1Bv2LDiizQhkDSCtQ9On9
sd3ONRRMMCeQMZi8c3w3Sht8u3+CyPI62fGmf7RB5Q0Kkd1s/+CEvxWG///maoyzminVYbfR3Gan
G0gorYUdWG8t8NwsKa7Bxws1sRPjTDujSnwZKRimtqo3cDRpAwif3cw9w6a8+RiKDQKwmnDD1cd3
mndwn1D+34cr6Ez8iN7qF/4HHpbgqtfdLQj9IFAIBjXDpYNI1ePpTbjzcTaeBuDq8vxheHRFZjuc
GRBqI0x7/PWpR+aY+6ToXUYqGThuyMmD9q65xJbyBB4RU4HQltGvSl0+dwjPxCNdzAw5NaPB4m/s
ouq9HjIUGJJvDEW0/AW3AO0VJEP4QIN0ucUvcmihQ/DHDg8Dqc2umxl5AvJLxkUCPi5ZP+Excvsh
Q3ssN0AOCz5CCI/ZZE8tRg8uaA7GTNVteAaNMf4DpqoZO53oJyHj6oHqozQQooEXzzr3Z4LdhFSM
DjpL9cldOEb3GtrdttoCjA56MC0+MeAz16AeuQ3WkpUsoGYCkqLPmT0Y3tt37oJx+cD1kEfjBfhJ
aJkasVWv+2NhgWnSLlZzve8TjXdkDL3POQLeSxFQ4min/ohrrKZeb3BULuCh0uk62ziWaBIL3GMi
Gppm3uRDcufexMYJBrw2vETCxNS9h8azYjOHjJ56KI6rC2GTB1BSRSgQb/g3PCZguS/lh2ABowQS
zkO29Z9hQiZIkg7Jhs8XFCr1K/GV33QzU5sKssaVga7oMy8X8ZCqwYMM0ic9LXTnF3uQC61f9Z3m
foiBVrw0q2YlzQX+UxmVMUy+lRnW6YZdLH9ElwzdILEmfUgGpEyXpcmuQ2u2q28Idu5s3XXaN36h
TgWuz1qknqoTg95uDQyBuCzibQbPMBdoTY0xStwpmQQ2EA6b6L6B/wHiR+DH11z9mZtLcE35mGsk
eTMLJEs7rwKH9EZ+ck9BqgXn5otc2mMGyiQf/NxDmxZ36FbxFjRbECkz4u0cF9SUgbCjGxe4Dj9r
AXHcQNl3xX/FZ6QuVrLeWXQHJtxjco5D7Sl4nvEhExcvO4qNfbWJOXCN94jm3AUL4pTGTIHOdocO
erBIeG8Ik0HZk+uNZswMeT+kEMZoXQh0ZWEpKsDIIaDgDObELWIDAd4lW3rIPjEzwJ/7N5Qwzrz2
aZm2IYs9RFv8iVruUloUhzkPNZHxEX7LgUqCmtBimMRRWgWvio1we8stoU2/qtd0H4EKXGPQ7h39
IutZ3zGxcuPEaOjGfSSrDZiWNFZ/719aDQVr7M+x0dBWMrM/U2DOK8vpjfHXaUiTKGYBsd17m70R
rZyB0UR7Ny6gmy011gZJF6u9MHqiKb8QOK0a7akyFFDw+Lprf7n6h4umfjbS5rKXV5Dy705FkEdH
gu+4LOlzlwexk2oJi3AFQY7N8OwA/N5mtLOCG4no0gpRNlrtVciAagyuxNSS4OrAroFozkFnJ+iw
FghgNQ/WFmsNEjpgA8cSvgngawLtpo5rfA8h7x21EQBuHM2BPKwNGZwltatFtfZMxUJ/7kxMONFB
JIzzWpLiOrmUYFZ4loLIKbB5mz22BhRUSqQVGsPXZVNagqYP5BnEKPH6+Xx9do3QAs//GmipuT7R
ifBRGKe//B6IUPCy8ogjoLdjqHipDEskoV3L1wsLGFrLm/M39x/Jgjx6JOeglwzDYSxnyzzFy/fA
OHQftQ7VbnPOgO9HD4I4uLob+2UkQQrY1u02TLYNQ5tvLUW1/bmTP+FWxPHlI+dimmcAKroc4Hcm
6Gyh4sgh/+qZUj9zBKdmMIp/KoQHkQPAyQbCmqxgdZwBWb+4nTG8iRmMUwhQq2ndYPi6ChF0Fj2N
Jrgg45NC9OYPO/+E8ctaqqoEyJk+2EJXNdyxzz3SwhCoO7bPgtbNxOL3ry5h/ABuZADIuRpgO9Cs
iWYM7dTOcDjDjfVe0gHleXxdTY0yrOKNNYlCUEOAaYD0gYC8tvNfYKdGd0zlaC1C4blQ/n5IAym/
76N0ClfWHcUoQQLiUgNhYQGKanCwS1rFrByIBM41Lk7NZ1RQDf0yRACFkSDdBe070DqjBqkUZudo
OZl9m0zY2G9pg6ApBB76a1uydUVI25so4IUHNjNJMnNGJjLm6LT8vmSx1DhiRTBEdwzAZAPKhs8o
tXioaQwy17oEosVE/yMbGL+vYyZvAqhGhMALGVJksCKEoDR0zgitkaFMNxd2Tk1p/NgqvI4q2VCj
TysdtVVKoGoGAXCt+nB+FNAB7qG7bj6e0mBYd67U8YvAQ0ZCzfuQbvuP+sy9p1/OD8i+/tm3xe87
UzroQJd94DCqL2L2i+AiWd7x8acn7GrckxlnPQM+B/xsSGYWyRqVzIMar9O3OWjj1PdHRqVWhRgr
7gAhoTp3Ri6DaTWEOAneS/mMMU08xoRrYvXGo9Rp4nvsdXlENJUVbyly3oA6Cj8F3X1VFuAhRRHt
8XJNHHZ2+P9vhkJO6O+dYLETzE7aiF/pVjXmPPBEZl1gR27LUYtEokVCtyKvJTsBiRgR/Nx6BXWf
r+5MoD8EapcXd6b7YGo2I9fFJE3b+B2QXSEioEt+Zk4Qjh3C7OQPBxgZbqvkDRCoGCCGyK+yBKMe
SCpydtm/zZXBJ1dsFD6EINFThABDuG/tR/wRfpGv4sicIHJUcrbyUW6518dbP5EfFsbvSPDbyzx4
zOm2+Qp7HTomUBkONOHEExNZjXzlfc7RA04cmnGHJ5GKpBRSLtxmVIP0qvfDfRYHjQwNClwzk7l/
P/LjN2PBNtB2loAaiz+ghtyiLqpo9IX/kI/OD9z2j0e57xP58YsxYpFLk9AVtG2ODm/7NoSa2rfo
6fHHJ5w7PwbltJkvMkoDBQj0krbn+gApBrQ3SPvyZ7GvfxbvM8NMrdTIg9HMh5p4iElQHMne7CCH
Cyj1OzQ+fXQtEo0RZvbk/q7z6iiSb31HdXxouWxBie81mliC2MBuHM3/SOcukolaEz9+8OaqJJBA
wBjQr2UEHaVQ6sElm3JugYm+8TTl7z7P//PR/l/3E0k72rlJXPz7v/DPH0na5b7rlaN//Pc5ifCf
/xr+zv/8O9//xr+3/keeFMlXOf63vv0lfPjvgY238u3bP0Bz0y+7Y/WZd6fPoqLldQD8xOHf/P/9
w398Xr9y7tLPf/31kVQxRO1On66fxH/9/UfLX//6CyqmN7YzfP/vP9y9Rfh75yoPoUvpF+Xb73/t
860o//WXJP1TUlCCUSSWY2WCEuNf/2g+hz8R+X8SkZU5WeUlaHld8yBxguL0v/4i/D9lQFAkWRAV
QVXI8CuKpBr+SBD/ycFgFFUQRSJBmuGv/579tw363w37B4j8D4kflwV+zLcIBl+HNoQAYB1HCP6H
G7Mc1Y4rxFSEWjaf5oXVEFLpHqdykDBoRLvJvGomnzR46P+NmP4zniKymJnEQRV73OjMA3gTq5Go
mFGYIXRmSqc3FMZ15hqpR0b/90AKp6isIKt4KY9uIz7IlIRReAUtq20XLYKsKqidEV/ela4vc3gq
MBD2AQYIXfVcKDncioaqkEJ/Cn2TM4d8GOvbpAknoc0Wy0sUEUs9CiQI8RWeiBIo0tk+XIDrwz1L
gRKvo66HH7sxv783+HZDvzsUzJtwCjZSBnxJhnDbGMzVQiQ7qzqIylZty8B7ZeyhFP1yWdZq9MKV
ubeOvR7EUXw919UwupX/MzQslsUMBbCXjp+tAeuFYHqpVTOVuWYDzUnviCsh30pNAtfJ1Swe4Qon
tavaqUHWhXW2KYQfz0UrQiyHTSVnHaRJ9Px4QUZX+N8/S2Eh5oZnDstfI8mbMI5L46BmiKiaYpKl
lhJ68iIWOmhOdjyEy52WhSZai8xYDoltJq1aKCwz8VpIM8noiBPPWeZvJw4bBP1kgnVSVNiC8D2q
jCPRbcRyUP3tO1zxQZhJUCIKcqgqNVHTLBPX7emMUfx26oYxcdZVwuHAs8roMJRR1El8z2DMNis3
lKJbSorpXMroN9OTFASxg6tjZV6GDX6fWaQmhcL4rWjKXpoLu4qrS+8I/cgqhngmE320TBSqy5qP
5XSRhFGRzVSFpGsgc3vQ4FRU6DzD/FSCROeYuidgoDabOxyybi2LHLMGkhsFD02ZZ3kdGjjVWw2Q
yc+2Rz95xtX+MwlZLt+ACzrLIA6VJm8QrqGf1B1E1qgXiaCiZ/0KxG8K4VTD8QsfarUScoDQoWM8
fh/zEigQAyhnm25IujN1IzZ77pRSOvJNR2QtIi7/RWK1LfdMEVUspDTRq/YcQPE2Ram3zfCoV+Kq
E6Ew3eUI/+SSQqmO8cIih4Q3r0AINavxeiU5x6d6wgnqxkd/V2kyVVgxeDH0IAfiS6k8BKHvY4k7
F0hpSSSeHvOs0NgJX3hOpTFJJkcLQHkkaZ+hB+0CxKe/kbt20PdsiyhT36NEEktXYxPQRECiPmVk
iAR5sZobCRs2YDwouJI1Uo6vIecEJgLyhXYO0j3VOcSqFz1b0OLgZVz/FXUpn0ARPPI+MtZtGUvw
RMKahUKRKlMav0FUJUQlp+FUomGy6Ur+Z0NkBFux4/U/fb4swPrUV0xrwZFA4ytv0vI1BHNJCa8R
oamibdngtemZlhgJYX2IWvOyAEoJbpA55RWeUdaSj8YPrUkzt9SzDM5QizLBV9esL+TlmnfVABla
RoX8e9DzMsSnGLYgRuEJWWRLTk2YRSryjBVFfNVtS7khWz4qeGgxoAfD1QCqFCEv66R0QWXwbGhO
L0bg3SxKx4O4aObFmlN7nrPskgI9XoD81F95onoQG4ZblFZsJCatDP4B6l1yOcyFV15w2gyzlhrv
4IlgDDcFmkfiqeCcANwZXu2x72BoVhHAN3kSP3Wp73BrUS44dZvIvOrLNranDfQAltG8VFi91nbF
kkJbkm0KxdOaBL6BgSBRhkd/37hCAapjGU4I6SvkIFMTnVY1gZeMykbPWgdWV5IS8a8SyBCbS8QG
abQqJM6HXDN+uAppm7lGXzODUjFue1YrGRVP1rao0agvK3yKifedCqUUFXJFZlKkpWf3IgX5ZV5Q
zlkXrRCpesCJUFbPSeCfOXmQx+u6pDEqlYihkYmCK+uJr0oWjRQpsJ0MPLaGItESao8QjMt1X21D
anAlzXaJWCN/6cdetYQrZTAXomaQUM8oKQ1B6embLxRSZ6tZmAdW31LKQtzNAy0GzwX8upB6BSeU
LbvPAP/1FjoC12gIETj+B8xVKjedF8fcuoyZPoFqmRq7Wt/IPbXhMIr6py/EPAy8lhv3vY3dpoCK
ZeuAzoxLJLCjKk34qspcCA0YqWhR3mp7DxTTUSqxkFlLCxSh3KQFOlJo2BY6Q9AoH/xYs2mgBevY
risIvcFGDXKNrey2wIiEdGB7pAG6RuTYE0BOUaaS5pdxhsJMJqu1VkDGDtWZCgzDJnWwsnochrwN
fe9E0KVa8WUto00IhVERfVMa9VmQD7q+v6N8BY27NPVZyE17SlcbvtQ7kG3rMu4XdQi/bHwk9XB9
EcAsey//6QWhINi0V7LeFoWS+WKSGhgBKe+6Zpe5gVpqBZO7zc51OUhpNoFQb2iI+AAif3IG/tbM
gfy4H7kiKvd96QLGpnV+pAQ6Nq2m4ADJwidwsjJvRSQpez/261Zneq4GjjVJ+EpvfDUojTwh/kXh
erEwHTyJ4MicME2eKKkD5D08x6HrrldKD6KAXAA8ZkBLsOU3TXLuKdRuN3wvpKAzLZnaMaD+jsd+
6qeQiRScNKVWAU6V1lbiWq02NWCvrc1IMlQr1VBA3FPElL7ENeU7I+ryGi8Pt5FtCkbpT7hllUGf
p8uAiAW4k19qiPBYR6iMVigOkMQesvVC/QPBd5Yj/06E2IQb5sq1Hwuxs8jbPmcWIBYohGUvR16y
gnRbLqKBmIe70eTeI6HdMGIuQ540zlOIf/IMr4VSGoPokSSCtxFSpvx0Wag3n3oB4mWDyrJ8zCUo
+2hxKfjVBkSR0jZVGgXMe8RBHTDHfz0pKa2gxiJmbKmpfBx8MWIKhVancLO9KqeissZjNle2rE/k
nrF4KcuBJahqWoJxLe/9whL9toZGfZoBGF6m6NIu6k74iNge2KaKVgrYZuD9UKOjjtRqgZJCxaNJ
fUHvVEhhaoEUY4qhE6jLuGdRGi7BorFJEG9AerlIfNYIEq/o9rKcpuy6czIRsBSG5skmI+AU2CV9
6IW2S1WILzTge+ihawyAcszvoTrZ9AZJ4SchQej/P+q+pclSHkvyr4zNnhpAIKEtcN/xjsgvMnOD
5RMhQCAhgcSvb4+sLuuu6nlYL2eRm4wbFvdyQeccdz/uydifM0s2zmthrFx3zPsiTWs7ZgbB1I1H
TByuZisZNL3auuQzKoVda8gLGb1hy28GUzPEg/VXs3XCfSZ5miP+t18J3Ptmnxanvk/Gy0gzIw/j
pm34EdjC1GNCWwSO2TlyusyYnhCKgwDUeLz6ZO7c4yyHuKk33LbvBqrFqNIbUeOlY92QVpGX2yuC
ktrwyYpc+fu11030pNJueYL1t0dAqU6Q+zaNUX4fmWaACBQAagQhxti1rzyK2t+j20d9ZybKbZ16
g9jGfZ0HeUU0Y7v8aFL46R3Y4MXy2cyI8YOmOlPbE9XZ8tSwYRRfXNI1710WDfI8aI8dywZL4TnS
MymyU4nAI/8+IUQb8fZ93HbHYk92tIYdfbGJx3X2zjTsGPdJq/AsqeIxGF6k1bLPLY6vmbfYp9U2
lY+JCcNnMTesrfJkwZnSNE2H4E7d9jOyUHsHj1FaNBE82GKwGdPKNTw32Mx/ZJ1cP0EaouhhiXjx
hCc//c5iiQ2yPVrgiepp+Ink2f2Zz7KnZdQQ8yq1AF21d7t+kA1l86310g+/snVqX6Ds3NvSugEJ
xJtDEHQZryhI8DkQ0XfEaaPncz0b0IXgkydfNmUpDKm60ZrXJRfxvaQFgidtlAGKT0xqbNkZO0bI
YR8orwfSN2goYjE+d/GKoOc1l1icXcXy16pDQw92KCBYZKQHeqzhhoYsvCI2+pIH1PbDGhhs3uXI
Y1+aDmcBrLcMjKJg+CCSirXxLOuI9VFRrzjqthodC1FlylabVapoOhjBygwZry2QiBXBmXCKwFlP
xF9Dr/DtwhJke4scMf6AtND+d1K0yVTpMCJKcS32z9JRrqscJQ8yByvgroJvCG+ojWX8iXbMfJtg
tJ/CpSRNPu/wcVAVE7v4jlFttvftju4M3tnjxswzzyc7n1bV9JBEak/tO+6HpfjZZ+CSv8SxTt0F
vSNixA+mWVs0qtK3qazHJZP5hfoGEVso4jwP527IxfQNrdH0oCS2wBEcSwQyl7OB8NdV9FTciOvB
JlZ54DHydkfVNKe9gJUSDrQhzQ08t9Bnc9RI1ca/8nQuoI0ZWYNLbYc4LXOsId8Jt25fo73vkKi8
Ofcp6vQGASDa1e9Rlxp31CPp+6MIfoQhVxT6T6xpPEFgJPFFRUI2YHMM/et0oIAwxIElA0VwabDu
EeuiFKbbzehwqtKNarx8nJFiG2WwHsTY1fyKc6yg171f+F3ABeRlrH3sSpMzQ8pYNeM55L3sT102
wm3VjSP5DBeenNW7ycjX1izRFxSbzB6UR+hRlQqMIVU/d+tXlskVGY05NvPAeXY8fAQzwyBybD2q
CcmUQHb0wIw9MhoWyOQmCY2pLoj/2eoIZHk7SZkfOSLCn5WFX8opDHLJyomEFVagzYCq3MdLkiAT
mtu2nmPNfsS4T5YqmvGUnzptQfWkfPAoUO3O4DePavYz7yZ+lzWMN5UyOUH+37Q79JVzlyJoaF7Y
M+v2Hoaj3BZdubHEvnM1d8XR8qAw+JHO0IrAIvnLtHXrfmjdlPyyk4Ixw6RiN1WTl1yeU2ugMMyp
3eOrjaLsC9A+kp0bPMcPwgr2O08lPkGi59BVUvLkyeVzDH1A3+H+2LOZ3rli7v0RGZFSXAKsM34n
S4yjZiGdx59tNe9OJPPpu+XMQxlsI4dIQZjlDnWXIJr4LFk/YvuRE4cBfks2et9ZMbDLaAuPa99n
S4oA+3hBFm+Bk2E9rJmeMS7ZfVVVtomAsy7WtvQ8zcdyh1ouw7nCIgEIJPOnhCVRd0z1tkHEiZk4
LtukF+9AQURxiHyO+XWYWtxM2nRrVjdYVP5GZILx0u3I6j5Z5dYvq+xjUqlt3b8rL1de4y7tsUUR
JELG9ZLuRR3DBoOcgo0B/hGjHFISVKqHn2NOW/UjHgo/XGhu4vwsdCais5A0bQ5Di8b6qHIiskcc
TXStcvwHra3t13/nqv9bQPb/EaX+J2T7cf6lXq359cvef5v/f8CzP3yw/tc/EOP/gmd/2r//6v8r
mv3xS39Hsxn5GyA0RhkAy/gDfwYK9O9odv43zos8jwEyxYTHNP2f/+MfaHb+txz/AUwIeHWcJAw/
+geazf6WFEnOC0qRUh8DP/rvwNn/TD5BucrQa8X4Ux/ANjC9fwHX7CJoIcggkPveYTiJrD75SG+n
loX+oJY0fcPc657+0xX630Cu/8yofvxRig8NGB8Nf5LlfyRq/wlghKUIZzJjCCVwI1RMeuWJrndL
cVpMSd/grOIJaFeStugqBrHQchWDT/4fUo5/Rt/+/i5SQgHwJVmKJdp/YZTI5jc9DbE8o627dBMp
4b4Mz+w93SpLx69jur9xnv74v3/0hP6xnPgPzO3j74IJZSlw3yJO8uRfgfbOhChE+TKdotxun1y+
3IUikPCyIqh8x/dA/DO1DmNXQ03+s5tmwCw6TFPFEhdw4Esffhjrt+zraub0Hc31vJ0Rb0LoJy+U
hEMbyd1cJzRX5ixymQ6veU9deofGcThZvauazKN6WLlx3QmVHHNs5OgTgOEHvfQEzpVJ7BEklebT
dmu6Hvu9wZF3hXjkKp8DVkmSASAXvjstL2rkBIs5fvtY/mhxaH9UsY9CENs2qeiQ9p8oF+pXD5YQ
juVRVrULvey0yC/Kbe0vTmPEUYwEzuVbn9cw1UQc694/zdw98U2898FmNRts9Bw8RkpMhPYVYKC+
BOB7j6AHCCBCFf8eohFZ8Kt6BatOX9tsiM7NDNNWOGq7em3wRySTKdydVH9iOvyZTB+p3re8FpH7
kmjzHfP052gg8DwZaXriM4nR8bXoT0PPKtSW3xj8LTL5imiBq3A6snKhhbrmZKDfbSiu7dhx9IX4
iHRP1K+5oPmPYkXsQ2b9Gr+sbfY+MmkOCNW8+Xx28rhFlNPDhwCblwoN8dkNGFPunVPTY8ZaXYVx
xfq+jsKvXc8WQaecZr5Ev5T0deBzOzw5Hy19Ffc2fZQOlmTTkE+gaQbdyxtevD1uxOZJ1Yhg8aUE
mn32IhSkFIWT7MqZ29ijABSHNee+90iEnxQqtfEJXG5t40b9knb7Zl4RThr789Cv7XfHo2W915ot
qO6Kp1cKVBPaVq5We7B40IrKqwC3pt1vszvDTIvdR35CGEQOaw13ax23bzCqcy+il2NbJhHAhypq
nLgkE7HtQaQxN6VPu1HgfcpUnZjokBg+a8Ve0l5QcmaT5eriVwnD397o5Af3zH1CdGaI0V9GyKEu
JlMk8Oxd87hKVjegx5+kThTSvxP6mG1FkFlJsg4jUTGKPa+zrA/rdwdFVDqWxI3DwfUaMKDSLj82
aW+xWrMB0zsEMc0vvc0QTJNSqb4ynK+y8nIeokMTzTI5ZZ0IL47C5e4yTCqZ31Ybh+E2+4AiPCKr
jJWgLhXK+9qmRcUMuIhqXaKQVbIQFNlqVk7tIXHQOlxTfGLkpEeKY3aK0FuOI06WeshoC3NG2QFy
m4B86NcOjn3hSEAlHCdJ9VQJO2RAo8ahcFfbAmq/xPB3nPH4ttEjm9o1wxtYxrXcR1I0hyKWqT0A
8bcAgQqahS/SCbrcIXGXf/K0J8Or3zlHbyXT4k2rZvvLTpS88jz2GPcUtqVrgt4FF1p0eVpvynT9
FzzVVgLtT/P2fSV6NccuRAJLJwYZyeexJ+oeApXCV62EKxFOernQV7I1a/fTEopfjcfg2RUlkphD
BphtvPE4W0CLMHS1SNzZxtqFPR2glePJ+taYNPwAZD6Lm4FV1VDBmEztJTjPtCl1sAa244LvRzls
240sSrzkftzyY0SLeaszINziCM2t+oFMuQSrFjHGWlzJzgFGMcF9CjI3YGNl6l651a1DyZI7Ip55
2kMlDemmuuHJJc3d1gFJOwDR3F8yb7eh0tjOBNpoBEMgnVlzhNTk8HY/7HkDYm3lkfvFgXObGoNn
8ghUJl9PUTbkCLPAMfQjXjPXnyax8a+JkuEbU01XvM1pTh9iz1YMnXPTn2bMkc96sGaBmpNs7LA1
Gf+MzmRLTg1gp6T6sN3SZXBLc6MM+NG530aFuMQBxFqFVKTxByMDf54S2CAA3OXCVzNYUSTlMP9t
GAwSi8IyiEMEcacuV1BbJWNF9JYne/oUqdgjkS4T4tYX4yiqiQBYKEkemC5112HLw2/LGQM6nyEF
TQHt50Pw5mRa6d3zgNjV6T6Z+22/N00zmRJYk+jAw3QzRiu6dI8sbGo4RZpNplIBuHq1UCJ7qH9k
lj30Zna2zKUKT30+zI+RneDtOc0zXAPBqXBUi5j2W5l63Ei12Bb4/EZTSqYT7EdBPNjc6w3wfmge
hYzNnVkn0z7Z0DX7YQIvfTJ4I19xmLaPXEcZkoD1Ls75GIusNHb5nE37RfsR1npTi6JW9saqz3PR
e7i14na5Ie6TIrZx7aY32ZI5lGkTyQvfHDZ9hIoeuzVdkdg9JBr3BVt2uFu4pHixbobHkcd5P5D4
Lk0T8zDGZl7fuUy9qlKQTzBUKSb3qVdt9AQU3JHStJY+ua3pE9zxoohPWzYKVWu6xNkp2gLkpWkU
woCR2IG/6/LgHlBk0Q31PUvdXSysjI9aBxADWxsrfsp6b5YaVs/7h7nt8DMfUD6wkrSP6pTjxMEa
RAY948VA2GFucaEWcfVzHvBDu1Zb0X/EzA9R8aCT4F+ANHXmVhSmF8dthdPcMeuzYb9OmZ1OU8i0
qOSQGHM/DdO+V0aZorlxtIbLZfFpg2Yhy6afzsdYEZRR8GcHvf9a74nO71HGN37Qi2Pf5t6KucYm
3BLhJk/2+GG1XfPLFWs8Iq988kW96CRfjtS4WB97ydsNx0Wy/ZJhbeXdELcDMiVXxMvUqUNXWwYB
Oz9Uo3b44BlhVNvT7ZdaNTCnxa0/LMsfkeGDJWlXmANUccVXwLIV9krebYaEjTyy13hmiLtLHaI8
OeZ/wM5DBRzluoGuOyd2SWQJVyIPHGYA3475FHUyjpA0CXJhhu0MloG+FXiEyw2z7e9U8Obab0Jd
4KSXnQEo2auyQKwmvc1lFNnkgaje/qJsNHWAxfyniA/9lxbig7ZEUSS3Gf7NiIVBHMQd3NKSn1aM
+hoRaA9mrlG+O9IeUy67r8Cv408SETObKVLwtT3oyrFB47Al68vOlwd0qeqo5+GuIeTr9IHbDuPH
ExfNIGh7u9TO8fQsIZyqZLaAa+xsewIDcNXLGp9d27I60BgzwGrDWcA3+8ZsIg8RjcaK8UgeugIQ
9VCMj+iNptou0hyzuHgxtkdbAOOWE22x75zyew1QoG6K/pon6tSLdj6GoPO6GNTZjUDMs/yWOd/X
Lts+FyRrHqZus6WamrmCFyv8N8ZFHog3/B4ckjuCOFnPOB5+Oz71J6BDX5eW17aVzTlm/K9Yj7yk
QR58sk6PfQNHdlgyXvGa5hoWM/9o0/7z1OoY7JyCH1KAH3cOTkosx4WPz+iap0pF8XNjVrRSUX5u
xwWZCTRD2RKJxLImhzmeBTHfzoD08wDHd7yJCplK9NpMDsTeKJ/mBL7Twk7RPb7BptI0kS9iJzDO
1mkuoF7dmnsr077OOvPghchqRPbCWmba+UHmyXnfpXrm4OhEGbdivmWijX+Mk+HnXc3p73TX8hsY
8OJ+yO03qRV/hhQzuXk8HEfOFazG8uG5l9FUr6BQ371kYBM2wCXRun5bydR+AuP72tIQv2RgTT0o
3pPLeN0mHwdxMt0LG5UoR2WebzXxpJRT3oKybH9tsqmpSU9ak7Wr3bzPJyu3hxR3zyJZ/BDb7Xsz
atweyUPRIPdjIuzbVGyPJoOGYvaXpod/MTRd/T2PfxagSZYEbnpjJM5z4t5mQ1HnOOPXBa6IFcvG
B0rXuFyK5B2NTMC2OfxtD2r09LM17C+5FcnBYwM9n5v5RFXrD05lH1WoLQE2oiWxN7hMiwroNNTW
w0hesnGcbmmRPYedvYDiRwbcntIHuqnie76BNtloYMei0Dfcou6Nmv4Ompi7WTXqTnQRJGbyXpFs
PPB+BoMJA8ISDEG4LLanl1xociBr+zJEMDXAekdt9u0Y82REOe41AJ+h3a4ZN6csy16iNJz6blXn
JXPtLSbADUMYxediW9u3lhiKNpIPn4Ni6YOAkd982BCX+CCEayoY2grwUjR5HgCIH6LGJ9hPITs0
OZ3BIbaoU7QH8hMwYffX2KG1AoFR3DkFgjDicX9s9u2vYR33A9JO5isEGdcpRqQaeib3PBvHrpvY
32IeFWekgLMvPgHQTg1ggZlNMFpcmT2Cmb1miEwqdzLg9YD2bnrW5phn9sl4x39PQYzf9jl+DXrL
3hxBrdsKwAkNjv5aCvpmWNK+rBIK0rEf0AGnbKib2PpKkW6qQ9/8JVNz01DOH8MoWQ5kc8sFHkcA
BZAh0S9tSpv7Haf3jSDvoa+hfS6hl+juR2e6I6D+04Yvpoq3CSHMgsQHRl09JUHXvYhg8vPBou9E
wewn4zjnJyuRhBM1p473oNFc1oE/S4grk7CraxJAreO5iNZvjLf2WbYzeYR3sSxRLJsyI1F7y4LU
R+vlDSNoV+fBIykGT3OPWUbl3xnzz7yz/BuECztMWpRrC/mwibmAPQS64LV22l0SGl+nRHh054O9
eB7HFSiS/J3hS75fWSSriVkF39DZYamRFUvpSTsekxC5ky5oX+m8heucHO6w6EsqCA1UZZI+g+oB
rcC+N/2LcVRd6Yh89UkXYOcAZJQrsIRHQlZ6HmMYboUc88EYNeomBJhJ7e3vxaF3SMGuHcTe7FB9
2+2OTCBEet0t92NHfzhAnuU6xRdms7OKyWmf5dEPGBPLGeZ4h4bv87XLp/Q6KNysi58C1AFKjx7w
AgEOva1QW72KfPXLXPoZKPxTRuKCLJcIRDvIcB9DDPHS2bXl3WGGGCELJwxrJmDXE0Hu0SE2SwoG
f0kZhPfoDPMFPk4NmCaEnkJQNkoktnXonQ/bkIoPZU+Y9feCNw5BsCEa8qytvbeCHrJop3NxjAkg
RVTyZdoEOUrbAtv/kWxJy5+yRX+ym1rWQ5d2OYBiueNVxf0Wxw4aTmDgxoGXg1dmOQwcqz4Ymrpp
ZZ/Bx6Wj+dY7qXKECs5sofbCB2cKdEedUd14nGmeEX/a9zyBjGKlZCzyUjuQDjuw7gX7KldQfwuR
SCTe13ifoSCynkRH8YfWliA/4T6RDNPXdpmx1qqzFIom8AJlMZjiCPYqqTXWqaola5dqbsyJj+kP
VFxbcWgzXo3GElw5QYN7yLooHFnmNyDwI/wT+PR7mlc4HA64pgvTn0BnHPYCRNlGp0eD5TWpkboi
o2avMg1OZt1lVvNp2nG8YG8L4kXyBYIYc9Aet6YGHQwlh3ZnA9k3AsyTNVkrRzYYdfP485gv4xWP
IjLFBZj/jozRPfxwMUA60LbTBrfrsaVFaSfYX5ZbHumaW3pDJksHfZeO8TxBsFr5AXXEUvvcuYXg
4yx+fi/gELVXjTUtKRef0UMzawxOPonkI1eh/5JEjaxsQ/ujztiE5HeNTVPs5kKsUMdpgvu1hVZl
qCNgmNgybjPAE0ELDMM7+AnEbxMkO1cJnyE8ESiyeZe2az0HhhSxDhKpGnoRcU3x1dZg4rBWWiAM
AYTB8CkGC1V2wvg7vWwIqd3Dg1+y/mKd+aWREi1DCqGOWWG+B5UQyIeD8EFfiFq2A9SpAhqmaX/O
9q05T4tpH1Vj7KdIYNvfDNlRDbt46BOMHCV61d8J9Hd9uWzpcmcsbCqiCNspHXQxUcLzesExdNwG
cb8VY3Q0CalNEqvrIIbhxFf0tXAKHpBl6HKAW1jYYS+Yc3MQeFDvt0jdedXE02/g6zHv0oFclpUi
e2Vrk5OikbsuXfo+Ew5PNweGDsDsJzru9yGHrumDoDGnWOpnsi0o8m4nd/G+/gZjoyprW0SKsUwj
zqFYLlkWzlIl/nnaWgTL41F/FJ2ml67nKebxOUB8OE0YtBkh0b1bXOPqDajGU7MxC9kh7op34DXN
AWpcfY5GhYTmLGZ1BNkEWELWvKFRlBdKO9z0aTQ96TV9oVm8HoakH58nnrJLIhp/HbDFC/Hg1OV1
TkfEzbZ0PHakaysWgXYs/kh3omhtW2Cegt1TAb0SGu0dzg9zBlOBDNv+hwxKaWxWuO6u7ZfoMLYy
f53TYXdVvEh8vtUYhS55s9B8rF/inM1/7T1+JZdwsSvZHyVRvsGuP2L50+jQDBu+6lcIQk25BcR1
8U5gq1wkiYGfDsRpCLiSp0xgPUVuSXIcU32YqT4abu13F2eh3ADfnqWbMBlE417nvtnApGb6p8R8
cZOuVbWLc3GyMeaPLInj0tkGxip8x+HfB/eOcf1DHSX+rpUKf4RTiVJLfIa8BIKqzgvQpICXDw2b
l4eA+fqO4/2/Adjwhxzj/VdLAVNWeev/ylWPrKjeWQxIekAGlPeohULoQ2SFPyfAptctMdcG0pKm
4hBg/RVitePqsumwDJGu2L4jWtZrRAY22F+zWCL4ZBdMvohYSn6mu/ndLsV4Bn6s8npqxvUVgpuX
ELemsnsf6hCYu2+mnVw2G33IfdBKqK0BxhfaY5eR4SBl9hkUxFT2u6alCVl2TIAJoItDBS66hp30
tKZ342L3c+OLok6VhWxnV9PFQP9/HKHWfPQtoSUphuQE1I7/BR/77oGZ/JfzjXoiXTacGE3QhgiP
JRzIeo4DiczDOnhfy3jZD0zNHos6cXtOwY88b4397KU5pUMEsSJ6urxorxmkcmUM/r9ulLng3lIv
OVzIL/CLhgIvgZEetNAbRKeYeRpMPTMeb1VY/WIjuEIYzdTBd1qcl36EHGq3X8bU+AsfC3EHwLSo
h1mQC/j7+Sl2DQzdNM+Rg61Zf4xGqNAC2/oqhyF6ufVsBkvvDPlO0zw6jSZpRTlNZOpLrDwsP4FD
7T/6PqdXw9akHNQQ0PdAY7yIxR0aSqNHrEjAIGaIsIIO7AqOFJsVb8AA1DEF91DtYs4vxri7MRnH
G0BH6EXH7Az5YQHwZ7s3EGtXxSbOTEThYvXin2TTibMKTfte/BE/mqkYRIXAhRmJ4VgteIZ4S6Eh
HXCcTmHtTl4vlxHnqPbp67YxVTXSfEI+EzsKhauzpf4huNide6dPRimwEln+DM0k7mgBI2RSuSFe
7kXSzN91isUHCOISqGAg1Fz6I2VcHvHr8VfAB9Bvhj9aTjQh8xmoP7vouIlMFfFxrgJ69eQGwSm5
0kmq9pL/UYX2HHEXENpAXDO3P9FYhG8u56hZ8QfvxGGRfWgsPQzOv69yxBgOUwI2LBWISNqWSs53
E8mHQ5FnUKEsORrhQCbgkX+UqWJCG3xkXEAFmzAMOKlOqiVqECiQxt/TtlNHxBGyX4GMC2rx5Gsg
muoBkuv0rYF89spcg9lJkk5CARblz81S7FWvOphiAGYr/bpOaOHQC2A1bDWXvsCDmc/iQ8Aswyvm
4xm3zQ7TnNzbw8IiFOBuasgJqpkBbzKz8iWLfDHUbbdxpLxIe4bzDgQ4fAPJ5RNApEOcTU8+Gqb3
BPWtTGc8jRBiw82gc4IcxmVtDzbB0hEEiOIN4Is7Dujhqi0iza0LGMAWaB3fmxjHOygmfg1Dmr4E
FecvH3DRM8Cd/JrKRV/DH13xoKg7s45wbJbw7HlFVXub8LlFOSL58Ix2da75jJ3zYZP+BWuGXxeq
+i/Y3oFYefsjXE6Kj8sympB83f+omkUHsUiJd4Rhxebhq13N/p70BcVKy5wsaBrN+CPQDmzcWhS4
PzCcFlCvA3pbyBkTdqHLduqyqyNtdJfMAzKWk2y96yVp3hs/OETcqbiG5JthcEI+45t1bDpxCZdl
yILw/ACPqVpkk+OYRsIBsOG/q7ZHSkL7DeoXRMkUVRQFqLHUH3U3pEwAmEqB8oSPPpFstgA7J7ef
uj/q8PiPUnwEFNhUBoPyb+cthpsK3TSAtyIu7A2xo9l6HMnch1LvaZTcYKoByy34Ot0C/6NDB8NG
FaT03agOLjHzK0D4/TxwB7kqFP/H1hAmj3Riw0PYtPpKZqxLlKi/OJk80emj7qFp33D+1LSYyJF7
kz4AqUX7D2UN8PU/wnj9oZHfIhNMBiImhYhYJqYeYrZeW/Q0tpmi+GBnb38V6kNgD80sMF0E+72Z
PkUbKz+A9RSKOliMnvikX9e4s+VAsZAQxIOEvn1e+cvsQGRCYVqLXb11hn3l5tuOfbB7u+lzgQ2K
vGxwh9fWZzecjRVUnv3ViqbMPUzI1A74F8zvqQAYClhPXjdQEWU7NHdBgo+mbY6Z193wgcscOrKa
YjfKpDocZRymI903W7lpqQr6Qe1MWcmlesojBQID3nDBiod2no7O7zgmnSfn1aUv3oMM04ZipdPt
lVgMLekiv4yAreqeolR0OcE+AfhIIBXnAoB/O4pbtM7uCBEsfo5/fAbGDXL5kkIblkXYchVYh9si
/bHg0mwHgmWpV4Yp8CCFf4wjRJgUXFUcz0i99hC+bvNDF7uHtWE7is3ymyv1tGOSqLB1Ip8hkqrM
6i5pLu+HNS/qj3TDrRCVhrnU2YSYPbVbcUsGt9ZNOkNQNXwnRfGYhxTwJH1ohlHXRct+Ewkpg8uK
7KWHQPx5DPH9PPofQ2u2asZJOm242jNhp3F2+0EXEPAWWANAeGMyHnZgZGWjMPFCw9/duo+dE0zu
kBINgkEo58R9y4X2GKlCuahtrkmjh+PofN3uEEWPON4q2xIk0wF376P7XsnnkQB9MQYdbAOGuuzQ
0FdtG49VOpm5HMflHdfnHFYBaSd5J1zMosoyzW4GR8gJHV+DmgLqSXrf3Reb2d7xIPDy39j7lua4
cSXdvzIx6+EJgiQIYiLupqokVZUktyw/2vaG4W7bJME3QYAgf/39yufMuRLaasXk+kZ0bxThFAQi
kUDie0jWgWKkLVboljg8bszp4nZy5BcxC+aQik0GpcZ6jX/D/RV2ESpZ0WlEjxbEl+EnCUbULHyT
4GCDhi+TAFH2CviKDlwFZvKvwdBGV5f+xA6P3l9MYuIfl/1rb8K2/jPH88t0rgfQOPCn4xz2UCoA
oe9zvIo5tBXRmDpNyYKL3TJGafKbaNYex7epKt+BSSVXHO5M2oLEJLF5nXXXV8UdHoiqdl9wG/4w
2E93/zW3oasyOI0cS9CEms9R1EEvmY/z8OnvsSnRc6YdkCmZ5OgocvQ9QaUNfyJXnuBywKyTUx+W
xTGeJSQtk2Z+XNiIy1OI64Q7uKwLxY6BB9bgSIlm7xWuLpvet7PMP3emBzw87pJgnwdNAyG+BC3c
R8AWoTgISAaw8OCRhs3VBItNdWWBtGS4z3eVATbBjXdx2iHImqCvZGILvAjkqtjVgK//Lz7h/4eq
/WfEQb9/Gar2sfo+d1/bZ2Tty7/4J06NhfIfSSoZejscr1vAxf4PTo2F0T9Ad04BYANUDExZgMj+
hVOL4n+AlBky/AdC7jOcWvaPBD+TMokEsMK4dUX/G5zac0JmcEHQXaBzvgA7IHBrvzW9O+cd2KXi
a7DGxydz8Asw2guRfd0uV6VsaoZmOaOV+CfgxX8GY/GKae5LoS/Isyd5NCgXoMh27jwrbPPVyB7r
uLV72rgviL4nwZG4gPM2ajkLXrYH17e/NeBdXdOCX3aIp8GHoM6WqFzOXJg7vLTixtSAFUUL7pFq
s1Q3/WQwcrg359dxHUDP7FJ8adEvH+PJ0B0OxIC2a7i9w9sKnBjZ7MIVL5S06B5OsqhKNWf4iGds
h/YqBW78VtbrQhw70J5Px77ma5XmW2pwlBzOWdZclfAX//uBP0c7/juBLvn+NPSCVx6XA9h0bqI+
jI4Wygz6Zouw13+dYWzu9mbNL8JDuQ1uky6JqB/bQ1c6NDgBAnPm3FXLd7BsDgx36L//ky5f9P8B
Kf/9J/nqAFHUDo1uY3Ph+sj8Ld+65lRFW7G8osvzUnwvfeUMao2aBwx9Du41A/3F2fe0oXvJywwe
x4EgMOdRiBWPj+h3PCTbbIkj99JXBzwUBuTdsykG9YjWbHJcGd6uaIP38rcAKbQMgx6DH3Hy0qAW
Hpp8e0sLfvkYT9J3GLYC7CAMfZKxHA9rzoY/8AJQf/378JcZ+NWa8fK3FEBODmE+n6MigCZN0KBd
Bse79nHcJN5vcl6Fp7//TS+tHi+XM2MnsIhKc47B/7uRcw8ApylfU8h4KbqXzhHwaxHW53x2Ew5G
NooBCDHrgTZ0L2fTJmfNmifzObVV9dC27Xg/8eQV0YEXRu7rJw61yfAG0ZkzNGXv8ynsz3VdOIrd
HJQbvJTNeBOa1OCtLGidfFRNad4HQXskTYuvlujCLRaaa0yLKtUtwyn4ul2BOKNF93K2yuYtLQDS
PXeg7FQ3o6qq31wlgNKmxfeydlmzHC8YP58RpwjCiMLu5tG8Amt/6aNefv4ka6EHIPAm287nIU7l
5yBg6yc0J6NXatdL0b2knaVVFV7iEb00oCtLXF6rbnyFjPCcAfHvKhJ7eRo14zoshdBnNfHlx9jw
6LYbNliYrGOk9q3J1/padjEnzpSXuEs6jDpLUFRCC2s5V/5wmyKZm2L1e3k74WmvmxfkbZMB0iqz
90k0vCOtHt9KYjGLmoYhm8/SlncqtKe1LW5oob2cheQRWgxDgUMP0EfAzASf+bS+puX1wtKJvEJb
CtnbAQpr59nAQnVjNQQClmj4nTZ0L2cNyxsHoI8+A06D5jyAG/WeFtnLVrzzQUV8RlMhADq91ngW
qcSBFtrL1Y6JOALEdDp3jfgNPcMPfcaIn9JLVIdLZaCGDaOeg37Xhul7XOmJJ8mfJitP9piwjNBx
nebpPAbyPobmxs5MzQfanHhZmRQFXnXEOp0bYGfS3EH6whGn20vKWekoqQM3nbdO/x4LiddB/Ypv
8guL+6dK/JMZAZq5X+IKowZR+L6doQU/JbRa5/tF8BLt65wDiIre87elXu+iYCGO2kvJTcx1YJpq
OrOa7yGUhx4/cWn/NDd4MiGVBDGSAYlzLkT/VbL5cUQzl1affYmkYQKQqi+G6exK2PwufT3eGPDm
r0gLkHlJOeBdC51UTErMx33CQGVQEfFTeklpoeU2tV09nfnQCTx1Bd+k2H7Qhu0VT45HOZAzsE0x
gHzLtX+LRwNa0f8paPnkW6Iz3ad1VkxnzA0k8b9L8ZpM+Etp42XkEGdcZ5e5LgPA8+M/0SygfUVf
+DbTAvT2AVuU6IpvpSn5DqiRP0hT7RuMr4ublIn76Rw51+DB2HzPWUKrNr6gbpZAOHkEpfws1uhm
FuwKUEhaSQi9EpnqgaGj2ExnPG48oKf9KW/R6v37KbnE+MVlzmdQDlnAAFzDJuWguQOwx9jUBaBj
7fgd6lO8PSQqm2gXi9DLz7VLWgcW53S2q7vnOvoiIv7493/FC8vRV8yVRb0OTl/6/gMsz/GyBBuJ
IGG0bct3Wik0CJgwtUNJBk8uzfRvq9W09qZvH79sMlGyxUFiW/FYmrXATkGqbXjl4740LV6W9uBL
wSc7wAM1BCoKaJfFeUNKUzyqPL+ttJKzYoPYz3kQYQNEYTIBNBZ9pHxO4ZvY48BpdGqwb2VZBnTp
OxxmD7TIXuHUEMKo5YTI0xDjJRBQZPGKt9Gv5xoSmM8npAhtkDmWY67TFFDVVLwHmLB4ZQXyX2Yp
3gCeBw9tHBYpyF7nnMGBB7r18Sgfu7Tj/Ue8DosPtMm5/GlPyoWcYDCfKkwOREyOdQo+SZYT590r
oFHZ4LIjJNAHdjxY1x0tzuO0UUfPR11r7FtzlI3nUH/TkMBRirgKvQNtuIHcBS7HeE50CzWn+lhd
IH60QXuZmRhledcLTHVXCsCl8dJeK9oRDqKYz2ekS6AopkEtOAtAdo8jVJ4Oa68iUjUSvu26kZUE
DRLznXVi34AbV2817VNmXnZCF9YtZY8Zd5m6NiO8zF1OaiUK39QdkztDpRXpOXf8Zm7iO4YrJ+lb
+gKnNRhliwPK8py59KD0OyhEEOcjef4h2VIYUY6YaoB6D0OWXXcqIJUG6DA/D315rY/DCvMRtys0
ZqDUI147UlxG99cjBbQWn4cOgTfEBsXHs2nqg4uwXUG9gDbVXkqOSdfUMxRTcaUCvC5q7gByIC4Q
LyMrBZSQAiz8HGwqekxis+4mwNxp0YWXkgzvWwJ0JewlsVI7Non3Wr52Gbxkxy/m21ddFk6XW2HQ
OBQWWk3XiUFTeHUsBinYCfnNQmUTomkhKHi0zUt4aTpteQldXZAaAeQFskn/kUMBkxjbK6N1DpHH
fl2ABJk2dbUB8rPbJsgAkNaP8OroaFiQTlk1nhe3nttsPDVTQhy4l6ur+qnIhNC9cW/DLnonq/R/
pV/+P+1V4ZuotVMlmakZ5nsbz2kDeVcg+GkT4uVqVrdGqAJncimKuQYDQcprIMvca8YML+wFvkHZ
0k8LxBUBkczaTQLXhStdCqkE2uD9lJ2SkAdQaziD8JgACl/rg2hjfiBF/2lp9+Q0NAFCmkPhYQSr
Lhd7JzjA1YrWsBW+FH1iNufEhRfc6+wMKaFhlzqQcmgj9/ITl/06shvqP7hIgKJv4TSxG9n0YM/R
foGXpPDYjBIFDe0zrkYg/sRQOnnNm+KFBZN6GRrkWqSbQhoJW+/xYvEwj5a2B6dehuZmgKaHVCOm
ZbxVboJKdHhFmxCvmuowkouasRJ1EB5AU7guuvYtLbSXoS5gUwRs33ReAOYHX7kZ+t3QRN2ftPBe
RVUAY0D8bgVUoq3Yoyu5O2qQwL7TonsZmkW5bEsFcgaYct/VVH4KsozWyxY+6Gjd5jQyDIDmWudf
U7AldGWosb33lKpswIDiWIXNJL+zGmLEEZyRSHPCvewMrUn7JMUHBXY4j66kk8N6gLJDZmkrhnvZ
Oc7Z0kUSGxfEIiPgxNsbqxVtuXAvPasgblYG7Z9zqpc3W5ufkjElPWoL356xj0EAKlmBI1IQ/T7x
7Gzsa/eKyynrFyck7qVnGQOSng/TdDaTzvs37dy56ZjFAdZLa5idoUa78Y8KiH0FPsQAAkEZa22J
f5iXwcCPxE3W9OO5WsYfEMve9rEYaWAq4WOSAqXA9dOXR64ZliLdwE7llhAvktxPXxksMppAzmrH
9WMXZx9xtvxEygIfeKTiyLV2QGtK9lv4w1bQPtmmPnitYfJCGUm8BLabhnLnaHAHEaB+hjj6trOl
wQzERZ/waZ8kBxN3rDtMC4RGH2w+fC7DmFi7Ey95Q+Atym7AYgGA82jy7sM2R7QOlW+RkgLWB0h3
ic0Y+t6uLG7nTD/SvqZXWudgq4Z66zDdsYKcTQHJdGuIDZ7Ey94OGGmQ4S5HX8gZDzjEtHqi7cWJ
l5oaqm+qFriqViH/FFlxXTeGlvWJV1ilATs3YAuuGgVUZPjS7teufM1V7aXl7SVmg046YHUCx8eo
eJja/F7XGalLL3xsUZNo3dsKmbO1FoRzA85jxcI/SOvExxbhHJN0EF9B1sv+SyPH1uwZYHDrnhbe
S8zErVBl7dAvmV3+tgItI18Y7fAYe3lZjeCxssu5NIHREiwkoEclEhroRMReVU1YniY2RsXWEGvb
8ZR/h5YnsR0Te7k5BsUMrexwPENK4RGKmPfdUBPXipeZZpsZXCoR2k3VGYppD7MuaDuKDylqssmm
aD8PZznnHyOnHiMbE0N7mQm1rniZQfo4Q7bxLjf6Ywdzvx1tBXqJ6TRUHWODrOd2+oY94G5sO9pZ
2ocP6Qj8ajkh52dX3aQQKWmz4Zo0at8lt690JtyMDma61ZDab9+YpX9HC+2lpNv0rBSrh3Oo5m9u
Em+ga0qslT85OE9u6NCd5pXcMOxE2vNWBG+AKqd9x8jLyGCGzlmWISNBYHsrhvJRyoCEJRCRl4/Z
AO35LcYGG5vwA8QJ7raUmI++C3EvbRhvth3OYgw/QLwDxo4R+I60Lxk9P/XMLlpUfSloYK9crxOC
zwuUn2jBvZzksEdrFcRHz3WfBVdmY/JTIBZNO2xGXlaynIMSM6Eu8CS/cYv8DapBtOa/jx9q4xGQ
82Iczi4oPtssfNcFDQmBLnz8kAW7M5YbSk7ENZQJOiiRFBaKmqQZ9w3TkgFuBraMcD4BAX1vOgO6
nk5pa9wHEeH8ANMPcG3PqeneZbN8DzWHz7Rxe5lZYmsqK41r/2JT+LnDRnSFoBVtGfoQImEilRUL
luGwQTYH3E2zS+F3Rhu5Vy1F0Ni+uzSfA1deaWgwtRkjfkwvNxV4TGswoSHH9bLu8LgItja0eGjH
Kh9GBLGJZYY42njO60aDdCwfRggMEqfcy81OQ7U7L7AdGhMDIl+rXVWFNFAOxIOf71ngxQ9baPA9
nXbXRaI+TIWmFTYfS2TrGkZMFU4RoFNDtUmk71hhSagQUOyfDxueX2kKmRy8li+wdm8W6LslIQRi
SevQhxPBfafMba+h4IW8WcLyT+jZEuumDydawlxBlAi4MFQ4Bl1PSEW20HXMh9daOS/cfHwQkXQR
DCGGZDjn+XgjVvteMUV7ZvFBREtbQqv+0tUOoGK/m0tTHAIHGQ/arHspCq0IseUoF+dy5Hc8jE8i
pYb2iidgGzFowqC7uT6G1ulQfqtsW9J2Ld8iPHcJVM2Ew5liamBeZB/WQpJ2LfCkny/zLlGQFUuA
IbJTBMEIeFdBHZ+Tuh0gZD8Pvgk7B1mPSQkbdZdt05umVKS74D9dCZ6cO9HQDng3ykuPRq1wJdG3
fURkR0Kz/vm4IedpwBLAZmtmoyCnNz5s0IsnLcLUxxFNIRwQ11ABoy1iNPX6xygMvlLWdyq9Yy1E
yIJ4TLGPQ0jY7QQMzfYab97EgcfPZ6WR3WZrKIFBRze5nur5gxX8A23gXmLiyh3HURoM57GCEdMA
6Z1l/EgL7SdmBH0BwFihXwWJpg4mVbXNSGkJMvnzCVEZnie3BC9ODSTdIeIQsutuKWl9MTiIP48u
g0EuYbMMZ5h33YBE8X0OxO+kOfHhQ25qU5jBYT9RM2xdu2ofKEebEx8+1Fz8OJq5QF92Fj00KyA2
VMwjbZn4ACIW9rWbI6xvGzaf49bcJUVCKvew63g+29AiyfIVJrlnGbeQRWkfLypytNn2sjIa1Qiz
bVza8NoMfRPYCl9FPfxTadG9rGS5XiR4iLjKZhvE5sT4ZoXIBK06+DAiUNCjpLU46BfRWxmVN4lu
iJG9tBSJkQzmULhsjrB7gW8ujFZ7mCzQJsXLTFmw9aKcj6+ZmpvObreOjTek0D6KCJZoo5qgYHne
uLrmUfhW1pJ0RU59EBHMPlJAqIExkar/4Vx93UlaKw/W8M+Xd9vzjMcWG6xQw3A9b3q7qafWkq6a
qfDrJXzwetnhVWNyHAJXwXloive06fbyspIl4I0jQBo8he8dDAtg+UIctZeXeWiVgAsoRg2zg0ai
61Y2tFLpo4VQg7toc1gkRZoe0V2/zUPaFngx0nr67gU+QNENAT7kWkEcULIBOk9JQRy2l5SQdYLV
Yod03yBv2sfNXRK+hv28LLS/Pv+mvjsVuoQNuHp4/oVkYZp8aQGL/QJTFT1dQ6Ofb0eZ6fBhDROY
k5AWjg8dQpM9h40lJgo6cA9jEd33rKdtuT5wqJQpYIS5HM5dn7V7QBW/NHzQtK0r9TI1h0pRtEGv
8CxSWN51zZtYrKSngjT10hSlwsCyD+OGDu0h1JDng2wlDVKBu/HzhSngKAP/ZMw3hI9/dDb+MI/w
Zf/7b3mJ8YvF46OGirKEQXOZwPM4hE9rl06PNlbp7/m60Db11CuiIJa0ERyXBhxtIT8Jv46vyqrX
uisvLP3US1n0Eap1ZWiRtyLqLgrv8/eh6qNuX+SwRt0X9Rg85H1P3CFSL4mrfJpUb4EmipX+HYqe
98LMpG5o6qsXzaaDnRlMLc8bvLp2QTs1sPmyNIpP6oOJ+mqqco1Vee6WNP5RQvkb0B8Y676yiC7b
+i8WEfcuowxetZNAfxtKkWb9EOZOfY6ntqSlrY8oipsxhQR/h6mBcvcpgu71rm/V8vD3CfDS2L3M
dcHgms3ikQ9eoB0eniT8lSK90O7SPqBoq8EKmyHldy6tA7+KP0Dqkrbl+IAiiYv/AstCtC0XBunb
OYH07i4tt1eq4c+3oF99VC9xYQZaqK6S/XkxM6sRuV7fzMAmVFCet1bvMmH69+jFjo8QaA4/dGp2
AY4RrfiWwf72tpwvCpWwkpG3U1IEHzJ4qUPjFzX2bTXX/ecaCu8TfJ5C920OOKzbURR1fgfneHtr
gxGx7GDzC47c0QC1Kfd2i27UA3T74JGwxePtNA73qpevtGMuK/1Xk+XtDHrZOoGufQ1HojAv4RNf
FHeumOTttkQjkJ626R9BO4QucZn2Da1Y+vilaGwjBh1XXO1hCfEpgSkm9sB6VLRDnI9hqtxik6Wx
8oRz4fcSPnl9H/xJSjofv9TIvptkjdBJdA+Q/bTRZsSHLkGyarbVhLiFg0lSiaxoKtqhx0cu2ZxV
qcaF8ARb8+ztpQK/w/Wq/UKbEK/Ed71ZZZEiOhwNDm6FQXP1jRb5su896eaxop4aWwyY6rDdufw2
a2l099QHLuVqGWSa9/LU6asgbPYCHsa0MXuJCqu3MHIakXk8XK06u1uARqOF9hJ1iTt4OPQIzSBQ
HevtgMYyrYQn3s24HKoE3CAsvo6bAoqleD3Otna5Ig3cBy7xVVdFFI3yVBcbO4S2e7BdRmuxpz5w
SeVm61KB4An8ZgS/TqGGTxu2d+YuyibWDqS3k+jiA4dc86Le0yJ7hZtvEwykWIcvWas9JEsgjf2Z
FtlLRnWxqLW6T09wJW722wyxaNZBG5oW3UtImPAEjYBPELDFoT5kBqLgWwlXblp0r2oDI54XgZzS
k+Icfmicl1fdNlavHAouY/xFmfNhSw5+IWkjhvQk57i+h8Rs/n4cHXWJe7kJl8Qo0S7lp2yBPx5n
19BSJ2aPl5tqahYoPFt+YqE9RP2XatpoVdLHLVWQyl00m9PTDHHiPv82wnKI9Cl92FKSmzCGfBAi
z3I4FAl7VAxWP7TgXl5C5QvesnnCT2qxv+Wbu9cL7ek49XFLa7zBJ7Dg/BSOkFWfx7zdLX1KvMr4
0KWiS6uEbws/tTx+Bw+1h0nzR9qceJnJMjBDwhqhcTY5wdThPCW0s7qPXFqsGiB933Fs3mt1ZNqY
Yw5rGuJCiZ6X+AmWEQwAF37CvlJeiyCcD/AyLUlI3zTyslKvKta2RepYCWqn4Gc46BCnxcvKZQFW
kXeGw4tSHnL4vVQJbaPycUtFMiq2VSuH93fWXmUKbmCSJTR8cupDlwYRyLw2iJ4tfLhq+irehzhl
0T6nD10K0DzV0YJlCLrSXW/U7/2W0KqDD1yaE9jt6hZZr02mvuLKKBZYM6hA03YVXwGphqI/FFAZ
hj4M5U2Mi95xmhnxm3rpuZVZWoVlwE8VZJtU3s37pIPpASn3mVc3s8YCZhAhOHw3kx1Ms+BZkcBs
jRbdy1A5wtmEMRjZLwVcu3fJmAeAYFxcuIm/wEtS8C0FnsCm5NRuw8Fu0z6KJO3iw7wkbXqWjWHf
hCed53vG8lO8RLTDuI9fWoGtXkCtCOHmA6KlU3DAlLSC7+OXBsj4NZ0uwtMYjO/gSfV+bAMSkCb1
4UttVzb1UNrtFLXRR6hzQCUPprWkheKDl9LYDrPYsvUEQWpYTVby9wVujLTY/HmZqNvJbiP86085
KJER+jeVfQ8zJJoGAHx3n4fvauWiWAl3Sk16n3btlZYh7UDuQ5dWuCFBO2ODW1MfHksYJM9NS1yC
XmZueVAnU+4w6hHSkssq34OpTDsa+upH3TaxrGDGnRysf66GuoDpZg77Gdrn9PISNEgJdTLlTgZW
C2ZurroyJ23j3EcupXJhGoVzOXUDGn14eawvxmCfKOPmPnKpT9EbCyu5nMCDBgqI3/fw86GF9g61
8DmZy00H5oRG/UHo8lSLhDTbgCQ9X91maIyubGlPlV53SRLtAv5AG7SXlj205pxguTmp1F2pLL+2
+XdaZC8j4V8ylD18SLBCluUx5YIfM5gYkrYqkPifz0jTxy0clOBcadkoDiVECq7ihSYgwKWXliD2
x1Gl4G/TLPzQcnZfEKlOXHqlMlUJPFL6wp6G2LzRpj8AiUaqDNxHLdl4LBIOu7zT2GpY/NY1LN6y
H6SP6WOWxsWNsG5Lzank4rRMwQE+sqTCwH3MUiZtBkFprEB3sSxuurW7LsM5IJ05uQ9b4k6xeQqZ
AfAstleBlBwueTM70KbFy8t2VNA3DZ05VV3wuKnluqrTP2ihvcQUEDtwPFTmxIL6lEfd22xrPtJC
e5m5JqA7VXw2J8hjPeSR/AhTxStaaC8toeBpDa4Q5jTUzU2zrLBsowm1cB+ypFW5uiXAqJsIJrYw
/L4tGvEnbdheVrJG5SCADTC0Sj8V4XIFsybihHh1spubmWepRGQw4bcW7tP8NWmiyyL7azsMXjjP
t8CoaxJYcSzmJPphlVeinUR1ZfMp+gyT3T7dCZ0oWp+J+wgmN8OvuZcGm3lc3UZQy5yHgLaT+wgm
ZRJZQuwA5s71sM9BJQinfzkp/en+u/jeP/xzLv6jM+1DX3Wz/j//eVnQv5ohLz3zLR7WCMbjpxX+
6R90OFR3eQsvPtKi8fWO0nQUKELBfIrbMoRXWyNuY5h100q+8JJUlFYZxSvsuN1FN0Ee6qKi7bg+
iCkOk2yJIcMOV9b0Jpb6DoKQ17Q58Spnj7dXSEkH+gTD+Z2Y8uNQC9JNkPtqR1uNR7B4KedT+iWz
V3FPDOslqEidkkNTzSf4WO65UCdn8g+kyfCRSlIo7H5ob5xMICDSoo6Q9nkNOfPC0vahSnHibFg2
mI1KzPntgiw6BqnStKrpY5Valw4L3In0aVL8Q7xm7a6T2tDyxkcrwctqDIGUn09FgMdoM1UfBnjR
kW5UYHN7m6JeYgm5MH3KZHuthDgqx0mtSO6DlcpSqMoW7XzaWPMOfnoH3jhaB4X7OKXAxXB4gHUT
PHGjH0yxL71htH4h4JTPpySds+niqK1PUf+du/pQy+pAW+Be2eSNGaN8xmTD43kPiMY1JE1oddNH
JC0rHIuny4IuWr0cU1NPVzyb9Sub6+VK9ovC4COSZNAxIyDGgNKp4vMCxPLXcWhh7L3V1ZhczYEu
2C4eoapMW/M+RgleoAug4oM+lUW47YbMjHuY2LwC/3hhL/AhSu08JkFmG33qgm24HlI1HETXdrRr
ha94VAeza9MJywfuQOFdwwSq9ETUDOY+RKkED7wEWHQ6wSAzPZRt+4nPDU05jPsgJQ4z6MxF43Tq
pXgDb8+qSN+RVr4velS4cU7Ax5lOcW13i4y/1WVP61D4OKG5rNzUKYSeelCUsFnu0sXQKITcVzRa
tFvUAJHmUxsE02Hqp/CQNjR1ee4jgpaG9dU2JNOJMejfNOHdrHtaQfLRQDGclBZr+umUrdkhFPmu
a2kv4txHAy0yhFRS0sLUvc+vt+F7FOa0PczHA4Uug8x2CCFMFsUHCAbss5l4z/LxQOlWRWUACabT
VHc7I90uGzragchXMlrbvgY9aRtPbV8Un7LFVQ8bnMf/ICVO4h1rZV9mORzOxlMBDRbe5LvWEY9E
PiIom9eyMzVCw4h4PtSrUXsxDI64Ar0q2ps+gIgtoo9M3cBx+whoOKlTCwvS5wUa0n1FIYumRa2L
5gOsXrpjaQAjps24d8AdLnyzeIOzPQMaCEe5t9lAe9DjPiqoWlpe5aFTgKowoIXzrlk+tnqDYzJp
6D4wCNtJnusS8e28sMO41V9M0BA7iL5bWlJmMST2A360Wp7nNd4JCAbSxu3dO8sKzss2qcSxD8xh
ieDuLBtoGtGCeyfcFRokJhiS9JjoeLcBeZQyWm76YkbhXCXjWFX2OFY2uc7KYruZVxiC08YdP1/l
AEdOouCFPdZBeheU5ZW0A62J7QOD+kwzPqOJfYS75rILJ3kf5RXt9ZTHXnY2y6IjQDvtsZrW9xNc
SHaw0Sae+31HNBm06Eroy6SYAs5xIjtBkZw4ch8cFMO1DJ7e0hxlAUHWLFrSPcZPayL4+KA2L23Q
OIHgef4O0jW/5wvtwOlbok3t0Om1i+0xaIY9U+VBWEFLTB8cxMpxDcolMrgVlgcbZcAHfSWtbh8Y
ZCbW2iRd7THk6nMTtNdLPRHnwyuZKJLrVPaLPfLR3Q62upYbTf2P+8igAc94UVmO9mhVm1/LImA7
m/QR7cLsG6LBtoQpPHHY4+TEYQzVh3wbP9Cm20tK29boq4zGHueZ3UdFAfHeiNEwB6B6Pt+pcPa2
TWcsFiAf30gpenSbJ9pW5UODRBdW/VjW9rjobY9fdBMLS1snPi5IT2HNqxofc2vDYCei/irgG7GV
+hdYkFX5MIaNPfYazxxrvaVXUMH/RvqaPjAI1hSWG/CRj70bb7Y23WGSaFXHxwSF2dyjT47Qgtf7
Rlf7oaDZrnBfzyif2DqKGqGd266lvYhsSOKn9GrlZMYQwuLIHBi5zru+Ux+ycFK0AwTzTrIjqF58
cp09dirc89hcdSnxTOWLGSkeFpbh/6Nc8h94vNqXY/qdtka8pKwSqbZuRuLEW3Ldh73dZei206bE
hwJ17aonpUp7bHv1Lqr/6ANBguVzHwk0dr2MdI/JjkOHmsBvinGmnY59JFAIOdheLZjsSkPwpilv
wFWiXXZ8IFCfQASM4SkZNuzdLoUdSAp9DdJ39EWMJoZMqVtlj0W1HWpxmoeeVtx9CFAT2T6yQWCO
roSLuyl3MCqmPWv4EKBwnNYx7LD7FRffzSoD23kj+q5w3wFNFiqtWYFxSzn90Wz8nW1WRZxtr06K
JgyAk0fsMr4zLNuH20aM7OVjw8otDXFROJph3a359yH7nbJAEh/+MxdlymeHBQI8zQFI7t3SjKRi
AB+l54U9HNJy0l1mjqPjKcRAgFKcax0Qo1+azU+4TmVWp4W5HLc1Y+YAcMrviW0caboTHwF0uWCL
ZcLQdbzeDG69WXqaAl3i6xYxEUVOwFftiBfecddfpGNkQUvKxFcu0pXI0dyIzXFKark37Ta+dXLR
r5ymftbavzbyEx8GJOcN16U+1McQHdnwGK7lFLwpB2nyPWe2yd81iqkMr5DTUt5As2GCWQ9f7HQz
SdermyZsq2QXrtLVb8rNjUsFQ8wmobUWEx9HlFueYgN1+sia+JYrd4CyFWmzS3wcUWbDbFJSI7Rc
ot3Cg1MN+jxxJXu5XbUFt1Ww6GMdmiun8AsgNEuTyUp8KFFaxKZs80kfi65rD9yu7RUc02NSvU18
NFGei7AF5udyCBYjjk5tshTg+c456WSW+HgipdqyZmGH0ePLnio1lndyXlLa2SzxhZCMXAp4hVb6
ONoP0HG6r40iXcYSXweJNzg72aXRx4HlkD1k7Ad8/UiNoyRLnu98tg543sJo87gN7eeEFwpPIjSb
tsT3UrN9nJQiqvUx09WxarJqx0YaRDHxIUXb1o51Bk7C0dkh2o2jXXcQVs1oW3bm1d4+LCq3MXxL
wMHrHZynLgT0jaZEk2Rejho79noeMecGdWFXsLzfzxn/QarBPrTIqNxCLB1Dz3n5KZyXUzwFrzy9
XtbEL3ZsH0lko2orbZJj3FFxSFx8lILGPkx8JNHczu2SaiyViPXJHv5SbL/B0JM2JV5PN1yGhlfY
Yo/53H/uXfGAPeyV9OEvTMnl508ODnZJoyLLGnSlZNLdQl2oOxsZryF4pVp8oQ3fS1EGIlw4hxxp
1Ilst3T6z9wOtJZ08hdAUQU/2WaIUC+4uon0Z9dltErkqyKhugcgkCJyKNdir+JwH8LZhJagPqKo
mAc2dBuCl2K8z8cGTy8j6Uk+8VWRUlf3PQdr+pgmQ3Bo0/q3oMhpjYfExxW1aRJN4RLrY3N5uwXv
+0tb1cRTrA8smuNl+7/MfVlz5Li55V9x+B02SIJbxLUfuGSmUntJpVLXC0JVKgEkQBAkuIG//h61
7ZlpjSc8o6eJ6OioKimZJAh86/nOGRvL3Mm3zTUbu3Kc9Odc0EdUER/Al5NGAfagaBoUSiUvQeX2
OeFE9hFWJMeo3/sAq5LZ6WRkVCGn/1SDjn0EFSU9aTsCUNEpb/SRJ6bMuuRTeCUojf/x7NN+axIP
2jYIgxHMUSyFbD7XW2AfMUXx5jINwhFsky0oAAfJkk/VutlHQFGYjIMaCS68QPnpmoi8KVybfI6y
iX2kOWrzOaNROLtTyrtVVJMdjCistBiQ+ZQp/AgtCsHumYGX8P1t2tLG89co+twML/vfcEWxHXwz
IODXWxdWodxO65zLz5mrjxiiYUwtdKMR8neaHdcpL2ROP7fBPyKISKAx96Vx6UinZ5RQKmk/B9tm
H+FDHOQi+xIt2OAkl9eKd1hzjdbop97lR/jQO2wb9J7UnFgkgrMkszx02ZR97nB+xA/tHcvHYBhw
9UY2tOi167ty68TwOX4K9hFGFBNv2lhbc+Km08WAGM568TmP/xFH1E3hOHA1uNM87gWAYZeqkV8/
t+ofIlvZutwNQTecIH45H1YZ7yWhEAz43NU/RLYe9cFp1Pl2anIUwOP+Lmmnz7nljzCiPSLxqOy+
nZaNNBXYtsZ66+kn0+aPSCJgfZ1MRr+dep09CZR9CxNvn/OdH7FEXEHPIAgHf4KQnwOx1RIeXa4+
x8DCPsKJxpCN6Ljy7dSlfuoKYDqirswHv/761Cv9iCmSpgcH1YZXSnDL89rWyfCfMCL/HsrJPgKK
ehXMzbbglaLxurzleL2sFmYdf/YD02ALA6F4+0T2tHP1554l+qPH3jdqfZrT7ZRMX4gjIHr67FsI
P1zZdIIBJ7qdYjUX06yLKf6cLAH7CDEinoGdPMMqydXdtmlwDD6pi8M+Eg+lfifd1ATbCSkGSBz7
XRfN+MlE9CPCSDAO9nc3bifOGvUV+TqZCz+G0X/K6gL6e2Xo3ySkH0FGbTdgAlfl9mQw/MweIU0s
z0uykPhKThig/QK6tsA+OqEaaPH6Xbn+ZUvWyINnjVu9dEWDrpcZoL/M+v0MtRpQ6my7kOND0CXx
cBmMem7O4zL46cZ50eS1opiBvphA5TVWRofxfOGnZM2uGVTKgtrwCLIOSyzA8lDwOBfPjMRhVuod
JqDSfOjHysUJ5DWjnOj1NDUoANyxcCbxQU2UiWOyATd1t9qMlXvst61Gp/K8dCF7QhA1/2C0n67j
J3tvavkFKb50Ijs4oJ1/zvg2X8YQC0lO4PUDu1GU0eyNoB8JShyYDQHSgyYVh8j3rH8I2nB52zfQ
qYFXrhsiyKJAPuKi36K4ew3Mjq5XTHTXn2SbtvtTa6XeDlOWEH9IMXY6XmCESWeXxOXLcB13sYm+
gxbdz6cIUgtNmSVT+9UJH4uSx4AklnPQW33RiVWMNx1YQ/1j4l3cVKrHgF+pRG6SEsoEMWCcJpL6
HFi22ZIa5dktOszNWuQ8JPkPj0UfL8BRO0MSU+dR+61pN04vyIr5wWpL5NQdsqQLRZlH6A/USbqR
2zXeJavBz+CzkrGZJ7e+acyXNWzbvhZyNuy+B+UE7mYy5p2OrM9oOQins2KbWqMOFIw30a2S4ajL
Abzy6E/tC1hapekwfpOqFYD/lc2ClLlJ+6naN6DQS7pOAZjWB56AsilgfX/McgDsioHl+9PqANcq
2iizpFypEqzY/ZwqPL6ned25WbRlto3zt1nrALyekq7zMYoTkv7awWAVnSJuA3GMAui2F7ONoPdD
QN80l3wg6zmlPAV5NyAzotwHG77gaxzYBFO9nJHo26QA/6N1z3ObOVWglJbmpyZ2dAERUYhK+sZw
iorJRMl8N+fMc1m4UCx70XZ95Kt448QcZpX5pnQCPMIQv9l3Xvamx9z0GqWZq0cbAjbLNOVNGWZS
iYPmjm1VABDzy9qKbSkI7Xvocph25lVGVb48DjNLv6FwwGVl1zgfi46vfD06/LM+zVk07UWjB5bd
onWQuAK0yGt/5F2GPw9yS2NZkGTQky4UCH62apxn6Z8Dn0vg+MB93/a/0iYf84o23RxdaVBh/gr3
ZqNHkpHt5wgJle9eqPAxyIxKULNoyPiFC7VTEMwk634ZyxWEjGXLRhvUEw8Tdrd2PqaHWXTaXPiZ
h/1RrqkaChfPy+2wzNoccLaiuezj0b6uDUPlnINCez5BP4i0R+IX8S1PMMJtZ8oGUFiOXfp1jXty
Vgv+pWjA6pJ+m2zWaVuDK1P3ql7dwvR9k3Bt3tDNC5IatDJhNgNLzKPkvE0RKCQLs4hYmlKhLWSj
IqFR40s8rB9vLFgYluNAWJhd2dW+7wGSCpglYQVeF/JC/oAxtiZ4UDNpDERLHQ+Gwg4CVbSk7exX
E1DavGZD1IlXBxWKoaIjR4jdNDrpLhvQd28XJgl2fbuPbfKkN0WiUtFljQ9jL2d3A2tKtpI1c58c
0DlNwwL0i6r7ivGRKP8q+oCfM4u+PkaiuRNnm2zJm57DDuhdlpr12hiDcCHsFvcNtLUzVNfk3L5N
epnuernxtOgsThQp3R6q7qGdd8KrYEeMUYChbY2qBvHScKQWe4KSRGY3W84FPSoyD6JuEaqRcshS
EdUppsxE5bKG9IVMXUzqlpD1JTGZGS56tVfRDttRrOh3vi/vlzBf4GsyBJCSs0JyD3rh8XYXrraN
u1dkzPcaJiHFHQrFYZ1Nxhk9TJrT4IKgbdEHVYQJl6fBx6iXBYnLX8YgSi+zqF+vk5G0/TlPmy46
xtC4CA8Mh2C6hgM8d96WA6gg5625ztekwchKy/brLDHDFcpa8O4RcCNh6VPD20Ov0lUWnqHjUuCA
5t/B2Olvcsl0WoLa+bewHfLXOB/Ej9BSa+5t2uzYCU0ggzKhTVZtQ6DgEEGWCeo1z8FZGEIFS+nm
B1uyw8LUfDaGDjUaULICuY+p+4kfm207Mdr2VSxRrndpdByjgBZ54G95t41FxPeuyEEOV0hQPGFf
tvcII+ZCYxK3nDeyFjs4CVSe7hVPk7ngfdpftWF4vQWqitPxma9kOYS0baoZgkgVVMqv9nT0KOWp
jFQTVN0q3i15KXuy5EUAHr3jJsB/Beus0+s804+zH2fY8+1Hyvl0ADkrq5JFrY/pIvpqaEHZDWaB
cShzaP/N2LaZgPmJt+0MRruwgAjTo2LIIAgsPFyb+eozAnsohrxgeLklMBRBwQJ/HXh+DNrtOl9G
WoP2foN+aifLKVVN6R290cn8G5YxqQcwN55QyPohGd/rKForwFp51fn2DXokTU1mdJQzCJ0hANj0
QW7y6Ds+lCKnU0ntDLcyB3e0y25nn54jC6xgEwPig2FhU6RiPnZsyK8s09dCbmuVJP5em9GqQ7OR
39gGh6CEupyW/ToQvC944L72q8rOLsnGWqzJm2qWG67QLi4N1jDW/YST0G/lQLMrpJz7uwcALfu2
9DBBhkyQwAr5iGgriiN3kFGiimyTSxlqSUpmhy8i5ekpnDg40Xt6zzBEAhoUXUYytIWax6K1FJ9J
DaYQFuB+ax0zdYFiRSKKYMWMiULRuRiNju+gV5/C04gKD8RNtUPTUxY23d1dyIPkbU3EJKp8acLH
po9mXw2LRqMnCFvVXgVxEKN2sMyBv4HaUFqt1HB55JmWqsTzBWEZk04EhxSVqe1M+yi4TiiRfcE4
ZlGLbeyzn72PTWXbiGQXmRbJN9t18VZEftqeoROZ0EM+DuLbqvXqEPNhLvSchyzbsDNH8DJz2+xf
c4buU52BGLTsvAm/QR6mH4uxbcZvqR3428jROb3suhmrMyucKRynIYXgdNPucCAolN0kZNP+y2hy
bs4pp1l4GENOgbjuyMRqG4wdqzJtONBOZhU3LhZuPuqIqe/dPql3xLpkBkBkiW0VWudX9Gd9Pld8
0rhXhnEZfR/lTfDTpRCX+yp7qucitCi2oka6Ds9Ud8OMoCpr9KkR1jz1k2f2t35K17cpAWqpGJMI
SP4RETF6v6sJWAVS8DC7W2TX93U4a/DUKeO1OqVQaHqgAROqtr3EhhzmDOOcvJkgoSrndLyd1pXv
CE3GSUGHapvNnR0sb8tuNlEAw9LSqUCFNXaH3Jk9KEbF/VBi6Dm4HUD1rx4G0E2429FROhwsnZ08
tIFAbJhHmDou1y3ENDCewkyHxUZtxXpKTwiaw9xXSAWvQPPmgH8OgjNoPVx6CYb2EPFYvO9jrWFn
vtEw2rfX2AvAPftlINNxtODlrjAX3PJ7BXXS6GKIMiawFG0SFcsSSFnSNOxgVxK+FSvepz7F4NkG
V/GmMNkX87a198Rspr0NgsQ0VYyQNyimHrRQd8hboBLO3M6ymkt1B67FBlNNNIMr3Rfv92pOZXLZ
biyW5yzgE/A1STpLwABdJoql3YeHbc7GFzaAFO+ogaMnZdJCNr1kSq5vPclkWEjMBn81noCG0wyJ
5idw+CMqSTYMUVTLhNi9IH02Xk5tT2oFR/7C5ih+dANR5yTNkVC0ZjvDFAbyJo4mthRKLRs755K3
DCnAAkpwtu9vaondE7K6LC20HUVUjiE9hYLLmqi1m6qFZAM7RoxsW9kvLNjup6CdfBn1eqlg67Ln
fVYCTOFQJTY4Y9Y8E5pmW91pxAJXAyzvfqsQrhYzRBcPIjE9/UEnF+0lkp3WHCfiVV/vecC/oKee
N/VOyBKc042x/JLb2T9CeVK+obe+8NINvWmOA8KtFv2kdQiqnemraenW8Far98DIzAKKO+BK7F/z
sGXJXcrZXltvXFqi+3faQOm5FQ6am30hCLuOxz1HhgjhGAMpE+EdCm0sYtWcME5L2SiFeAx62vdD
Y8kXNS4SnmhS6X22pnK+3WNnx7s18N0Ps5otxFxxL0nhZQj35Fw0gnHX7uFNbORy1zhlof++Ns+y
9dvwLIKkX8pIYMwsyjNCKhwAMAVw7d4tvB/GHNY+m8Zy29exOa5qD89LNjUt2Ot2tpWuRy5Mwd2k
nxHU6aQwLGwhpo4bedjzvP0VS7neo1wefW3SeO1ruU/ywkEAF0HSlHiNA5kQem6A/KnaLVhqkU7y
JNGpK+S2h+2BmnkTl2pxG79pRsq/Dkt8C61sVvQhhiZDOck6hQZ9VK4NIHx1Em2NunQ2WsGcpqMJ
PHvcY8qF21zW08Z4ezO30U6OkEWhV2E2rt/EGpFrQ1I2VVGie5QQMJKUnvYReUUdDFE0XgsXyh9b
a6QqKCLZtR7jYM4uk6BLTz5XGmiqcBnQ5w4SaWsbD+TJq4AVKCKkpclifZyjbniHNvy0C71hs4WO
B8mSHTGFTkll0iDiRy4G1xYL3/P7fNX7Sx/3/BysfLlREplgkW9d0F5n8OH+B9Rn/VLvHj7wOJnF
nrZgF9+tmX1fD2tq4G3kZpeDEQG1t6jJISlfQoSHUB/lr8ih9YNyE5C2zZ6chmxZHkYYy4vQRyK5
pNvUqDuU8btfPOvyobTST1U4bN05igXiGzWON1POQcAGMmCYMZuz6HkAbosVIVgT93rY9v5msu3E
axGv6W0AVdXpJPiEtLTzNP6Jk/1erKGpJ1/GYdMzEtrcXhm92VMczuzZAY/ZIb7Kl7Xugn7EroJT
bAvlmvwiAY0qK3yb9qTc8mEJL7mKeV4NqXl3Cbp5CJr+Ri0sqpTaz+3uh6KNLf0COcb9ytJtma/D
KNsed/iKodZ8xYj5CCKEegj6NLmw87aFZ8Pn9FE6yJZh0WWnSijrBN+xaiw6N5EyOwW0fwiNg9Vx
fqvEOix3CUthR5uAuHspMwHFYdnll71efwH0mewvDvPtv0y4gM0XRTxVKOl9uREQwR5X7j0tPMX0
oUmnS7pvdcx00NRdJ7drEbanTXR3vnNsRXEiTC/g/AHzAUMgNXFJMA/16nkWnBa/u4cmCGdVYuII
IiKBDtxwwboMvPKZY/sXsps5KGbNwhdg59VvSzhH7EQ7+KRyieJtOLQeg1BKQ/OB+3C9dvMyIvxS
PTnOMeod5TquuzxTcEvPl96hKVuyMQztFVE0w+Kvkj4qQRd3k8csTw8hUKDDA2DSvSu71Xfz49T0
zRuaDFNfwQUvKMP0wuIqO6Z3QAE5x+0V2bD+YbQld3Hf9frQDzv0ftk8+vgUA0EaFjwHa3mxNgG7
bbOwj8sFhv2a9nx9kY3u0mOqLEA/sEItWLZB2BhUrWh6ewBvkfuNyQ1dXojewdpM4NlQZc8CeD7o
u+Es21mGycmmZlEXjccZv8Asin1IVR7El3ZsNDY165tqMcy0RQeHJguE8jY/+2gO+wJ9nhkBLu1m
+S17V6Ot4DMg6xJ7yI8dmOqYq8axy/UhjYxrbnrRc2Q94ZLYep7k8mMCHRctgyVEn3GR2ZyVwdBk
DyBDa3k5kCRurmiEisYjkoDcX0Rz5IPHUEC3+DWVQOnfrJma5nMMMFt4HBahx7us62z0axdGySMI
/vjbMkHC9jJAtr7j5Koxvg0aFAgqOTYNuRPhDoqQIpBoROCku2yEEw0w3lvNvkM6vUnIKzxBoCkF
E8wUxjcRqpthVxBYHXYXxoaeqWnTpVrToYuKmWIxLlsMx0THNswHdWAdVvBp7ZQL601snlVLCr2R
Uq1TZ57nycO6ocU1bLcB6oEv6IQMvuCZoqIEefrEK7DALg9dBKWrqucmAWJnRTpdwInIb8ncQv5q
5gSVg3maLYLdxAX2RkH2Laz4mqbNw2YosSXGK+la2nHfprt0boe6MzPSRqQgnTrwrAnyN1SR4rU2
qY4HdK0QaBcO9Sj7BejWxYJGEx+40BlNQlWIfpbLgaeoYz4PgZAsKFC+wHAHDllEboeewNB2Tmbg
0CEmb3yRss4tVwpBltyKZAlD/iKiPJdFTpkaiwlaWC9S4c+IkNp4Lbpux3OAVn98QdE7gVQ9eqFT
KdoRL6gz6T6eVnyBrvqNYmivRSydvNAe2jYnbWMXf8nXbuV1IrDHi9Cn/R3VdFI/s5GA9MnqVrRV
66lMgSgIMfLhqo6ZjX138U7yn9HSWxQelmFuayB/CdKnTk2sTHtH82JDKO4/hyL9OBs8RVK1De/t
yUFP82TyMbtFrYx9shsTfcCSjYENetqN9pRNdKu0UX2xG/lPZYy//oH2yv39v/D3n2D4Ghshpw9/
/ftj3+G//3r/zP/4nT9+4u/HX/3NS/fLffylP3wG1/3n91Yv08sf/lKbqZn8/fxr9F9+uVlPv18f
xFzvv/l/+8M//fr9Ko/e/vrbn3/2s5nerwaLaP78zx9dvP7tzwFm8dD3++v/+g3//PH7I/ztz7du
wlTUny4mnBL7p7/+qZ76sZ/mP104/WJe/82lfr24Cddl2V+yPEyDmGH6ngbvIIX11z9+kvwF5FpA
E8VxmEaoEfz5T6YfJwmSsfgvoCtJ0amgEQvS/B2G5XoYSPyI/YWhbJvmUZSDvzTBPNG/bvmfbGX/
eE//nr0s+R0p+j9bU7hMjIwQ30Up2lYs/DjIa31nxp7o5Cuiv1ezaCgdUdRpxlaq637PwzpM2jc5
GH6hsvRmD7r9wGV3NaGWUDTBcg2DwV5XNghTNHuuS2it3q88HO4dVINuOp9tF+k2Tl94G5oji3R8
S9suvoVyC6pNe3flIA9cpHpz1T57UYs895fzzn9qGt2nqK9WnRmeOxmoQ5hOrEqpePVBIxBd8KzI
M/vQeXHh2uy3YInurWXNCQbR1qtZurID4XARd9G90O2PudffeYfM1GdNi95H9jj2qSuCgJgCCOah
4HpHLYWiCgmWp+9wHk/hIL6GsvveC7BgpDYDLzJ5kQG6JbN+gywe4i/KbppdHEISga+ln1AeDN03
P1qYIJTgn9G5+NEE2aPz7ASHRgoK8s9yc8kNZ+RM55TUUNOLCkThlyg6v7vTMKv4AO4UzBbECLl2
c6TTYg+zxN21ARjmto0+cYHbhOrS45wgQQkIJtJNhMUajH4DWSytppw+wQz4o18cMn0fTCjg4X8r
a19TjLcWmN4xBYZs7C0PRVKiHZNVY2zuHJrQhZ+oRuWll68iorTYGjOf2OL499XG/Fm0qTzMYGK8
04uWd4tGFVP0yLMC2xX9ptcqnxH1uFEgMZ528O8MDH2YQdk6gLR12Tb4/nSn9kcS98HzDLH5Ap2/
HXGStodhH12F+u0r0ew+TwmSBTx0CuKDkvTyzRD51kTirbFriLDOXPV+yyplsUQCRWn0h2d+QTdP
Ts1CthrbpCmnXNCTWO2XVGHmzNkgPnm0qIoZYw7YtQzCwxBGqXAWZAEk+zW0lTx6Z4ZVmPoaChH6
pyWTCFhQRCiWYBkvkKurc2Yo5FZdE33THpVluK7vXHB33On6BCkUX6ZukVUcpPeOcXCD8jg6Cprc
ELfEN8BBDj8NQb5gMW2BWg27R6PP1jQN7lXfvq7t9tQOuG+Fxuq1RTnlazcPbQHJDFIIVIBLEG88
JnCs9axJc0oTXAUSgXdmjO7BNLW5YkNjs2DR5Koc00KFEfyRD+0P4HUezIy337dYA2VdXv6+5sa6
pYABuyeBWYohm9oCIwiXq7J3dF2ul0RfBU3QV/tuQNPU4iSlfRqXymCzuwm7M97iIwt7WbQ9tm78
Pl6PRoS4yrvsIjcUm7s3d0OUNvd7m9yEeJvF6O0z2UJdkCVBzbGPT/2E0hkqNCckW98Htz+J1Ov3
/OGJT9gnfjUzRASzqWomc6VHww6NmJujbQy2HUOejmYRTkSTuUdHVVpnaDU+2gn2pX0P1zC8UGsy
AtmKZx/pfC0yfbVb3G8KhmwX2rt+wX6iIHUadjwTBVddISWQZW6l+ykQ01ql4bSgW9a+ETtfD5CR
r6JQdKB5D5eypRx9yZGgEJoM/Pvv9q93GDtmKDzXaNGDJ4FiF2m+P5HEhyWdeF+jlOTKZJDopgR4
xwPwLCWjOCoJmhUuZPeUoCQbZkl/C/ItVmZ7uqFHiPZDk0WkpoQ6UIqB0gBdsrjsx2DDjlpQpSsy
jiXpA/xc9JO+2CcU1LscxiMdxmcTjM/vLBFFOsPk+3xAz8Sbh3S0QxFtzH1BTSMuuzg5xHQLa9J0
WQWb+qQQ4hXGZY9IAKKC4mZQ6R6fZwlPYfkLS+RbF6+gxtJI/VO7TPXv1zZRqCpgRS4WpEBc7aIe
ZwrOuF398IumFRBwrnIC47cYy7MHuRpZTGt0NNI/oVL8FromLXd0oc7In6+HgPTlKnBktYmbspf6
avDqaujwebi9m9yt1xHnW72PcEsZa78bNj6Pcxeep0wGBSX7k3UJprYXbMQwzlB9W+dBliZJ8hEy
yqRFxpgS40vX7uN1PivsNYpkdsWgAVoF2U1ko/tlxbmjwj7knfk+kPZrOyB7ExJ7QQ3oy0FIEwkg
B4IBRY+mjHc0a5RObgIQC5w0xo4fImXTOpxai74m3mUId7DN7hldM3WGAOKrxYQXKshTWK4z8SUQ
/dFZY4jqJEK21VDpCR4xZ4c0cY3ictrZ/RqpHL03AmmqLK8xTOQghWHxbnnyCLkDiKVpizV+p8Bw
k3wDUuBhZ/0dyNC/b7it0gv8MvhBfwjU90B+YK7awT+RKblZ+mFAlrOkpwa6EkXE8EInMT53u4bE
SYuVmDLyC5mIqrRIL0yuv2MfPJsNmzpl6WPe5T85ka80S7c6DHdY72al6DXs/AvfzJ1W/glo/2fu
kC/brR2vIzOgvOPAcJMn5Bc8jSsUcmwCyqvD0EF3VXfd94Dws7eJLlcpXol4X/o+gQUCSXjRmJAU
6+aet9W2RSNwjwGWefE8vyCpf9r6lZ8VNGzqfuvae6IEXCk4xhIIcjyi16vqkY24hVi9gpLxzW8C
RT7xqmZYGRT35xOxuj95y2M0f3B32QpftzYS3W00SY7ARoX1gIISzideLByWxG5ZWdWh8FBpggZZ
g9M2Ery7YIUPhBYf7nBufiwROXdgNi/zjjzOMUz5POdZgWoB7gbwlWLGvFgR2AYFkW4txAprYHyW
FRQY6mId31dQIkFfJpFgfwPKMJYs5v56XAL2FEishphgdOMVhTA0CJofcQTPOxF9Zw1KtZQG5Rjh
0fMWJfyIbKhnzwNKbfh+a0KYI8UfJaP3E4AZRb6PFlSyOBg7qGuPo96Ry4G+sRi1lLc6R9X83VKW
s9ueGjSUX8YlwcNo9/we37mmc2WjVnNsd/RsKWKrMjMIamwIkxM2Q35Im55WvYOd5ZSbgiAQrEOt
r1wXvPRexVW79N+7vpkPiJuP0zqF9WLEa6Mcth/MlVKw/hQgAjQrETlGAA+fYp+MKKyk0QFV4bCW
SAqPBEiVol3wv9Bia6Zs00WLlnNNlnG5WQc7oaFH72mbHiIRBldNilODomCRGO6BP7R3y4r781RL
IJd6hULWAmfgYCMbieUGyOHH2MHs6A6Od5ti9Fc8PplNMGcoXbtCp/JhIeF88CM2qgIbKzRP8NxJ
JF57q76LNffl8h5iS90l11MEqDlMlqok8u6Sb91aSZ49AjuIcBqNASDGggsx2rGMl+P+AyTOC3A9
nvwQmL6qmEUN1xEcdM0BifjdGDYgsKoFD8+djN9QiF3rtme+RNDztFg+nVDbcsecR6pu0Hau8ljn
h2XCDg7RNb4UBv7t3bCA2R59502Aosqnj7tDvLztEhXjJmFVE27oVY/wRFClwzKqJDpTKad/jIL9
PyWq183PsXf92/QxDf1D5vp//K3/H5PV9PeRi/+YrF7O5sXJZkS6+q8/Nv8uYf3H5f6VsCb/Td55
LEeOZFH2i1AGDccWgdDUZMoNLFnZCa01vn4OWNnWDGSQYaxZjc2mrbpEerjD/cl77/sLgX8BpEc2
dXDjILD/m7Aaf1GhkTWVsQVwCmc87H8TVv0v4lhNsyz+OaTumSHz34RV+8vkD1GEAteB7hJSPR9I
WEmLQaq+TlhVW5uzXk3HSVgqGfUpkrXMhalKSlR9MrroIW5oNpWKKa1NI3omXS94xSFJY1sWz03U
2JsYwJuL62Zyi1oUP2K5HtdNmU0bPJhxA/5sot9PFJ5Rkr3WSVBBpU2fdY14B/3DdtNWDTY+qIh8
Un/cdoMW7iZKXmtD9vTjaPf5lTIO4ZZKi72dUAR3/Vq/H+vJ3PRK/EOzspG6WMgqlKc3aYebT80i
cHNmVLmWFCXgokkjprqv3b7CL8fkU9S9ESwvCuzClAdHYmLhKjZIvnHOTn0CjZoox57C8EbERoWf
T56VUbsXWXoVVtHPdAqfQ4sId/4btid/1gOstlSDPcynb3WCwa7j8rG1kytJFsSO0RQC7STe7aT8
eyBIxLscwtBkFMWmJwlbT7oZoxhKEEKl8pcqvAPFM+9gNdIEMC9+DsbWXtVB/uhb3fVQzAleSE4d
dmTOFBhmwx89W7MnDRgUtxUBv7+o5OipJLzZh2kY3IpmaugV59N49Ixm3FIzJzwmMHnJbOkUEDgN
ltimNh8JKJxyNRTmTRuXJLnmQAP9u9ywWp1kIIVIUfR+doY9pzD/rdxMvvdj9ZiN/tGbmmKtZvzL
hpExw6+McN6d9PdLeiMYpAg7srkORmwbw76tNdjpxBGB+dRmpKUmrriuku+AaYqNlYzDoU7oI07q
IBtkzqB88nZo1l1FsFZ7JUYvlHEzfB7VJlYa5AC/BpZsVcXRr7kMEI/zb2yT77YdB67tKwk9pPzu
Jf8Io6DdMO+p+F5ENtmRQqxaTppypWWAX3th6DfjfHUGrb5mAIXk2KBBrmjHtleWybA42BlEM05t
pepDQmj1rChyeR9O7Vfwi1s1bIU72douL8PnQsEjG0P+GJjNcFMM2ffaqx49PUpXWpQ91vzaqMSb
yumdUjd0aPoh2NSVFK8jNX222vjnGDF0RNeTwA11DZkoBqQesjzRN/pc47ADnFgaSIegIloeuQpq
wH6bLP5Jl4MYVrknPMm2BiqhG3jqtMViPF09xvQRZFKDnLGoK6rXxuc2jAhKPasdHC/Gb0ZjcqdW
xo5B3b6r+dljNfLOgFX+MkblvpsRIH2bcO3C7JdRmJIDjCdZUdXnEppytg0lfdx4KVlbHdG0tdP+
OgqD75NJJUXyiRSSiKMdCqvLVpS+IRY3fc5cv9G/MicDjIVnmOvGn657gzszGHxPOSSsSFCo4Cwa
5aoYwuE2VBnEPtU1CXnsJfDDan+d25W6inycZ88YtZUc8wcYWtm7wBimzTSRfmZB+RUIRbFqR5P5
yTIlhjL3g59NTt0aXcWDJ4W/PKFvXwJexQL9pRM7+V1p3FmYRU2VtT1zq3Q3qSknMY4ZOqBIahdq
sLEqbeocczLESZpr3ZavE6pau5yGhNvpI4UQQ50cuQ5+dmF/TVX8lxiS7nMSEfOo1PhXzHwTThjy
02o7SFd91GTb1lep+yURACq1+hoL/xkAxA8hd4kraWW4patBQOgB/FIoWzl6TOmBxpO6EiMxjEC5
YduBVlnnoZCcSBD6FSMD4Vt0n3YxFbNbIbRpJwav/NqS+a2Res6u0i6rnosczF0Xkm959ENf7o3R
kFjz2GjHCUycXU0qPdhq3MkKl4z4JNxJgrxOD0PyJr39hxD0/3kIAnB7luB6OwR5LKofTTL+Djfq
1wXy3//t73hDMf/SLcD+MjDY37Xu3/GGovxF31EF+Kug7qLMzJLf8Qb/BG6ozH8kKwL45UzO+x1v
mH9pqgUWxyRCsHUa3tpH4g1lZoT9L9yQVEUnOBK6xgKvifNVwEyfUW8t5AkOtZH9DZbaTVUPXLGy
laocECAo1/629e0LdPS5QXNuwQVbN0XIK1Frns0ka4D87K3ayiWY1fBzOBYX1ABehj6eW2RBMJJ9
pQ8S8Dj7uH3oJ93Vs8bt0StCGHjdDc8e0EOQhsdKm8hbqlWDQ9a9S3Ibykw2Orf6goSUmKkyhnos
MWm+3+Yp+a8nUa2aHKVOCS7uZJ1CDVOGKfStpCG9yi7Nq3sRiTu38iJohM0CDq1kXIaEmRT5tqnC
vdFBfvDpNsjdXV9aRys23UoqyaAuKa68eYkWdMOYtkjJaPB8P1KouW1vktvmCzA5wIVgwJ1Xr+vu
n028HkRDt+jcoS4bOBLN/aaecm+fdZpb6DaBYr8dq1t6Fm6b225Awen9ld66PUtd1nDsZZtxXcO+
N8V2GqmdC4pAnuoYfniXGISb3rTFDJOLPIGbJWKuLhDj3vqAS+FWc5IGaAR9swc7su3ku6a3tkbl
o09H3Tmmv1tzovqxFAj9m5cmMtNtO3u0i16qsAcpl62p2ceq7MyTfBHa20qdvrV5MvoAuAkNzLC/
NInvzU0ubA51hVGUjRD74mvxGP4HBlE/rOjveF+qa2ZNTxfv5XztzzwHdWFrYq+KhBZr5d6WLCfX
nlKFCs9ov1yfCYsGYLGU2o0SaZ/kiwZOeelBn1t2YX2Mnoip96p832xMaxV+Vr5m13lwHTyGpdgE
d9lePfSt5cTTqnO7vz3zQG33JruG4D0cQ8/524uOCqg34HpX8Y3RrurP0Z0h/eiuJAfWkiN87br8
kd/kD0m7BiS1LreGcS2tSUzgdNzk91G0b65FoXxJShqVX6gCOn8Lp1RB6QEh2jXaodZXtkpV/Vvz
0D3U4lpZK6v8SjQra1vvo/W4M/bS0Rv3w2Zw9ZXmbcZtdcjXjbwBDbzPdlW28eq/g+vqpt6F6aHZ
VTf2g8mfCBHbGZ7SB2nT3pZ3peVk4b3uPUdftCt/K6C67PxjvouAxqwn2B0/Ic9QKKzc7lnXMRg3
0qGHcLqtttnWio5ItV0gub955xY2WelT5OGlUd0T+QExsV3qlztQKIyG6KI7a048Pc1ldIwj+Gvq
3xfM1otK6rnLsDDJktaXZTzI6r6dn6+sOpZi04EE/6R+D7wQ1DHA1Op7qCD+jlnpmuIuDdXtSCet
ufjCX/RYzv2KpYU2B4yn2nl7oR9lLafpiZIccyB6OzrUkzeBwnYg2n1JevnowUNc54Z/mAKQaUTx
BsjLuZ0or2fc1tD18NLAGBNYh3PXdOwBlvmdvS/D8gG6R+XbsUNk3B16oYQbgvR1GVYuPrF1SzW5
lSSgc71EgV4lY0j7FrYKQGWj7iKnEqso8b9YY8hlGz9FvrJn2GOwofKirbp2/BZmwW09BBTpEoiH
vn43KMb1mBku83nKjZZajignd6S2aVnpTdBBx4tSl7z7MUekyldqAxRUupOhhm3GSG9JYIybLFdv
7axfNcWzL74rzQUIzFuOZKlUDBTYBvFSeHsv3EXlV9v2n4Uku0PY3lmoZQXTujGLh1FciwmWBF8c
O3zBib1h05dKxi1DcjojBs6geOVzoCluJuBaaYQAnuWGvnXMuYpNpV2QpHpzqzO3/JUAk14JVFjk
1NuX2ZatGR7JP5d89ppOnj8E3ejU4QPi4Zh3f2dZ1oV9vhV7LIWPJypY6eBL3t6cSyiwvrOCtiMw
94Dujh0VR306dsZ9lj/8u+hgKYesa1DdNKOKDtm+sO1DUlefJHDP80eNcn8dS9ddldwZCp7aVI+T
f7AvKMq+EQEtxZJHidEcdWFGoLjtY6mrdEa7Y21LRALjseD/z2HQhU2+kRa8fOZXnzOX+0QAD1D3
+SjfBZ58EMbT3HVu/foTPDYio9ApYIGqJKUXlpwt8RkT9RJNv1pymOoqAwyk7DuvOUrh5Hj9g4DH
gVrgGgLvMcQaeqN1+1IB4KfEo3XJSKsvcnXnFl9Yab0eTZDHhHxDd4x7e+eB0BA4hyhvUkeBkkjT
nvJigomK4+YKMPkxTezbtEJKr7rJpuE4Jf0+Kb1vhZZfaSo1wngLD8cptWglNYB1NqLexNqhrDd5
fhwnTNE2rjbA9gNlIzXeKoCNPqq7kZREJTIQYMYHuAYYrYAvy+T2cmjp2Qaz414FE62vB2069sWz
TiOLIDHYdh2SnPtM7EBTDDMGfmcxCXJY55ReHYnCJwGdBLTAO47xV0296dOjp3819IdWfbKHL4X+
q9E/p9mj0m1jbdtZv7pmx/y6rt7LxkZWtmkMynirDPOPhohTDVs0IqVuF/h739gbAS3CDSUyuMlO
4VHckwr1qhMjiUgXDSsrk3aRBnu7ap+Y/HalMZqp9SYaxPHRZiYMcm07cyzXVFRWWtht4tbed74b
dOXNMMIpi7RHRmht23Evy9ONLr5o5qcup6Y1jrvEx4fy3JtCP0aJsQnscBuI4aeCjKIlxkc7oR1T
a9DwM+VhrMUnvbkBlr7XEvPJ1rLrTEv/buzgaEEbVXTIWEyeHmtzDUjT9VPIo9DMFFtaK2P9dy+J
jU2Uk9aVW0TZj0m24TCFwX0oKNBOIzZH/5Qm0XYqM3rFHIZUZ3R/hHwlB/FTVFr7MQKJ9Z8gLOEB
5U5dUoD8Ffo7dGAS201Q83Qqrb8OWrGOjGor53DOkgyiVw/a3yepAzUxTJlrwPzrNXXvS8U6Vac7
9JVXggJTV/R05setYR7KMDmKQtwrQbXLmmFdtpprl+G6CFYTssBSoO5g4T4mQ3YbdZ0bQXuwFHnv
2XnvWFtvKOejuSWnfGriL1o8Ug0F+UeznzbB3JZI+7+LjH5eBntuKphhw2jZor42GT82RlEIz3K4
GUPxH10dHtviugT8PqM2nTyu+pVFV68bd6ocHnpff4gH/ZrK32PvW8/IbDBHjglEsroLkmQzGsZV
48TmeFfG8H5L476T+ytVxAgAmPtebrcG9QothZ3p5XtDp3xviZ0Z3MFXWANBPIqmPEZtvA7Ub1Lh
8X6H+8CH1UW47UWAhvQ4/EFbdOMHVARguWryVyyrE1tQQMI7xQwv+cm3rNwiEIMDX1H/axmmPDLg
c9iJsqM9DlAnEK4xp5u/UhDijUdIZSKFcSl7fpHnOWPggFOe+GcL1J9u1Vq3F8jSAN+69hseeNpt
8ki+0VqD+0yluG7QMIB0mMMqfITy7/oEfLL5WKKkKCyxsvzSLRITLisqgk3LjDwaAGm5yr1dhNiK
rwBh1iY3EdEqtmLAQE919k2WiXZ+hr26tj2DbpGOj4QzKqTtTFTvCNHAgaxbdUTy9N7vaMs/xFYL
6BEm4FPaX1LbfplQcu4IZr/6ysFMQccA1M6P91pA1zs7eskhUZ8y+RsexjHIOsXQ0tuHjeYjcTze
1QCTbGJWWE7oG9+3w17OVgx/czKzwPmFrq1qV0RuN2lpru9RVrjgfF8Eqc/90GUspejBpBsxE+ZG
bR/ghC2pcUFTbAEfNfqDbN9UU7yy6IfH6n1Fc572F5TM5opJkpu0t1YVUgFtcReq1x3ANi6Zekzk
8oDSxLoNqlUSr9oWzkzyVWu4bs80EVdl4m1rhkLHjIIfECquYQ75ceaaHrPEeeIzxG+aSbgl3GJp
jWYINEqQc1iMMn9K/XVoT6tUq2n8/52kv+YUwDCRa4DiVQ8xVCnLUUaoGnrqiEpmSDEtieaH1H9X
/H7Vq1eFQVtdGu8bZC3UWAZWeh83+yTYq9GtDnDOnGLKZ9xCxAoYLX2VfxmKZpOrYiNAHyEivIJx
vxojhJ344yvVcAYvWfupCTv8W9bITmo96XjvmU2O0W2navV+3PIi8Hbuay2qJ5KV+VpcM8EzuhKR
ss2hFm0T1bwbm3zrx3MHcm80j2302e9hyA7fyuDeSLvVDI4ZzXY9wQ1hsugTsiUbkRwj2gvQzqvo
Jck69Nb4aKCXPwDY8itwQl68buO559TS9/G2UVzd2jFNIqZ9YPqc1FT3qeGBoetc+puuNlI+oNrZ
N/EqiwGFdNNOL+NVZBqgUtID/P1drJZulOJXjWw9lfk6Cn2md/su6GwHeuyFRPhFyfTcOS2qPujV
KoWg1bY3km9erQIbM69x3kcZORPdb3Z0r27K0L6HQPazkMKnVt4Glnyt8uEg2t1oVbnvzPJeqfY6
1zwapdvJzOmQxp/qQP+ipvUeCjnsGxVwcb4CKLIysjmJ7nxykm9mXV0hDH0UUr7TVATLkx+tna1s
fOnkx+ABpa2I5HXAbRwz6VZKytuiN/fQQd2grFZl2+6U8bsOCJLBZE435Gu6h9eFhfBQWOwQx96i
3rwG5bgtZZOmqLmVg9aNPpezUtecMeePXoTmRTUD2ByTMeOTHG9jA7gawjEe/bP3r+NL3nPumPVT
K5f7Kk0Dmk2HsDRdYVfE6fV9SwFTwNodm9tB4m8nYlv4hlvW9qfU00D+DshZN3flaG8vlxVfegjn
fsqiDjaNnUdzWpH2Apl1jJd2lMfbeswVypn0+2KElDSgTYnVPxF+77XpkYHGsTiClsb+0uMtm/vK
sVDKmFRdXo3jlzH5NAEJC0zKCn36nLbTnrL+QbUdeK/EoKJ5mNCyOWgA8VR71xv7Jr65cLDzrz63
m9mjv3IfVqEbVtMn5r4EEAEv9atGRasw3UZBzMjtIvOYNf5nepDHfDiamuRODTiyf7n4Ij+JpxKo
b9XRpqEgPCoqCHhxzAv7R6q3x6BUgcR1Rw08w/wZ7Sg5IpTkSPpvPswJHeZ18f2tLFtehC1JBvZE
rcA6Rql1i4DDUSsNl77mnRdR48+pVs61q964m/Lo8/t7Pl/BAJBzet5VLNmyMozGXiGtzWgWCXE3
5/Vz5SQhNIGm6ABteX+xN+oXEKZPV5NDGVUt4Dj7yCw/mdhmw4PgbPxUA/toiKc0LNzcsFw9qO4k
YzxaASJE5EHvr34+s9fshcPvykwB7KEaeyTM3D41t1N7M5pg/dhmHXtbFRL9+yu9Me0BiNHpPtVu
GuFxkyeW4y3MazcS6SeZPc4nC9luW/2qS7EalAhXWWsu4ET8AKFppF26yueL8qAUT38BWg1Vo2mT
2Md4SziHsNW0lRJTK+c8gZC6TaNs1USswBfCd9cunPEbFWBtOUYjSTql6vVR7Gsbaqf1dX67pfe5
Vi0CnOmocPRmJrlDEd+V+cXzfuvTLmwgShxgz+jg7oe2zVfUAevs89z8h1KjOhKSKKYC6oKQ03aj
1j9kQr8f/K9IUn1nNtGdTz1aq8BaeZeaW2+9qoUVS0otbFGns/dFov7wOn9d68YxlI0tyhsE/fIR
OM9R8YxL9+18IYnyzenXLjVmGuRdYe97NXpmvAvCC9Wh7F/sldCCtRoabp5/CUmGL9zwt+7XwlSh
mOIbkuCGG7ycUJdd1Shcrf/q+cIN1PquHykWF19LaytL/r+zVcuBHGnQGkMP74mIvTv6k3GM6Ja1
vODZLCIXf5RpVip43Qt7fONUlyM6WgNIcBXr0t6n9DcbjJx3Okwa3ns8omzueDockFpxDcP7Z80P
wTyeLlMi/1+CmWo8grcBHk71YwqTE1wH//4/oA5JhfWoW1hAUBqmbLwIyf+D6pAs7S9baLKKhLWl
zEANnuBvWIfxlwoBDB0VYWk4MW2Wcf8N65A07S+LYgWybZYJRVjFGXwARzob0/8FK4aJ37D5CaZm
yKo6w1JPn1+uFzIYKqrusuqjKBErpWwdWpQW80MkQW3bvTqZu3/+4NfxwZ/LQe+0wZGAnNUU1VoE
n14RDVZSMaUDpUZoQf4Qjvp3sxzLBjxhA/PnwiOf/7zT7emGrEPvgHfKokvRbTnMwDclaJSVkpw9
NJZmPoG6ji48s9NVTA3CqC1UhQFOxM4WaOHTQ+ymCWJdi1SEUKXOHZuiW4EavjSHfPa8/9vL71XA
qDGHCiKtuuwr5F5deBRnEKTIInvtoUWKcNaQcIiI+oWxLV0Idf7clSFzywAXwd3lAi88U6JMlmEP
ooIeaMP4Ef2wCfCRH/pC867g9kLxtYTCG6G5enp2KK3Al5E9lML0QP0ih2W6b4phct+/d3+eHavY
fH9uH/dgOV2gKhM5aCx0KoeYUTergMlUrYMigtE6uT3m0F/LPnh6f83Tu/6ysxmQpaLNND/Y5WQq
O4PpknYjxcwyUw+yREDcAR69llvAGR9eChOjswgsZtVcXg3ku+Q8bVETQDaJHBKZx00RttCaojS5
oNN+5iRNQGg6bxelVusFlv4qywE1mgkpo0TbgUzdA0A1d9R5mis91+zbHirxhyzGyymahmUKkPia
LPir0/sRe20hZ9T9nd4oAFHGwVVN7+emCKtLIdiZ+24aAhY4mH6BZVysxHBh1F5atXRshP3cKa8o
1Vuxt/r4p3q9Cpb9dZaIBuo0hjmi03ZSIqSH2lc4ujGVre8aQNULhzf/Yacmw4C9oKPjamIvzD8G
AU1WUdUKWzKm/DYILBLSeCw/j0KJrwZytu+VaL9+fH+vl1w4lHTSmhyJgdJRawv9TKYF3ZhVwoTB
ovX/75ZajmcqyDnkRlNAaOQzmbxTAepZQInHQfvP+5s6dzVMBfyjaeiabCwHe5EQBNUE+QFisd3e
xXlBz05k2gUYwNlVMIG8LpNagbUwhQhW62VgW6UDUZYheQOCq2GXmx92VtwJ1A5kIKHm/KhOL6Ad
pnLXddgKJWsS8z6rGc61D7Q2vQSlObsdHbeoaxBiCH1OF6K8OeVmh6WoMmUqdqniFbRmOjO8cMnP
WSR4XThfReXklkiGCo3ViloWEP/K1swVqn3xAYil9yst6gB5t45ZNe9fhzOW3eQuYHBt/kTM7unO
Iom+X2hqJdVqy9wmXfuNyOpZLdWPzVD/x/hZsi6rs28U1LBOFzINmXqjgbEIPMlaIfsiXHB/F4XZ
TzOheRkwzDZz3zjEF1d1ukwgibBNDGTFShTlnDrTevi5QbQuisLfZj3c5sI0th6DQLaa0fRgzDrY
55MMIuv9g11UV/75JZpJkMPlNAxlGXMMyKQHyoBmZhAG8UFm3uymhC/6lHfotCGNeahqZtlWca44
GleWKuAMkbVWjdLY+3aUygsx0J93C7w1yGoScAvy8LImAO7HQ6azKdFVtc2HXNB/ppYfbeUWJY0m
rKbN+wfwp8FmPfjruhA2VeZl3jaSCE9+ifXsA6Vz0eqE7FzS60tpRY72N2YRf2xO63zipysu7PWo
akOK3BzsHC0XqyqP4tWktdmFD/unLWAVPuscR9IgXn5X3eDl+tKAKBwSuI5hGYhY2IN+YRXBPT11
d6wCs47Gg0Yovhzg0Y8sL3WsUsii15zet1MTDFnva24v+6gApFUQot3hRfd126TDhVD23Md7Maqy
TOtKXQ7KYUDbUFIZQlMELRky/DzfF0E7XUetVB1bKEqwWiJl/fEb83rRhZXN0LUCgYyLJ8g2e7cr
hXREMNZfCZHW12o32o2bTwNAwvfXPfcy5lhT1ubw/Q+9nAGZ8xLZCV5GqBhfG6mlN4qidrTtM1ue
Ffel5sv7K/5pde0578WXoB9kiGVdsNX8PoMpVCKiWNN3LMvK1RhyjSAZYJb3lzpzXQ1uEPbHmOkY
S9cVI10a96ZeILPRJmuZRsQGhvLHQ2n08aBzkYELVTaWiPVsrPNcV8cCEnfRb7WY1mccWfdyGRtO
UskXTMuZx2FZ6BvNH400azklXW+yEAr6VDhJJ9eHQEgprchUPuSpIdaFZXZPVKjou6djH/Qfvyys
SK2COzhnyfPLeZU0WPEgQGvgMCepsR/VIE9/FqqBKntl0lYvAs+48CrO3BVbhRMDOcbiIy4L5kQa
yJIqPYGvggpFAczSKdBhcUK5+9hQnBcDar/krgTY5pxcnu6NMWdjrfsF4QdczqPZlu0+1RrjgLSa
ums81OqcpAQx8v4NPfM1KTlQB8BtC0NZrlrR0pmahlW1lsmWToLErtuHeX0wEMe+GXTmNWTCrldM
D7/08v94HC8FI12DEqRi05dW1kBPsyhL3rgfiQJBhUzbEAR2HxofxbHOq1BXebmuwPrU02NF1tCs
B6jKaBCYTbMy/U5iHoNaTeNHrwoLGdC85wyTKMhcxFjpVCvV0PAumDzqoTvTxg823XpXRfnr/v2P
du7ksCsEhcKihrNsksV6qIdG0dBdQAeiQMtEmr6jcICO//vr/HH75y0RdXM1qAjw2k/PLpyiQoB5
Krj98ejWxQimO2nTPQjB+oJVObeUxTuTNRJm3N5iqYYeTJ6nKUsxh8Wh3IH81TR+Q1Z8/KhNZlME
RTw1tNxtOLinmypTEYQD1HWn0lHSrwC7OkEfXJr1/ce7gtaPg8EZc3iyZSxug/DTGGpGQBEFRXxQ
ZhRGzRr5naHrHL9UdvEkdmml7z/8wTRyPu4Eawp1maePil+oUQ08ozfQ2QJID+NzENG9x0CBb+8v
deYOalQrEWbFrdFs1k6PMcvH0ptgBaMj031G2lJbZ6pXfPxWnCwy/4jX9l5Ny0Dy4wIl6dbbNDHS
P7HWRStVsS/Majv3vShTsiGKCuxmkYopzYDQEQpIjhEaSIibKPHXetwCEkknoGZ9vrd9Q5/ARg7D
9v2T/DNZ4a4YCqEPChDKnK2c7nIqkyjpS9bWGcOyaUolcIcsi1deXrV/E/ih9DvQQBtDA9REniq3
eqXDqUGp04VJibCT1scP7/+mc1+X7zoLTVC2JYA5/UkBA18V2MAI1FrBd6tFN6UMzO5CCfDcIpZB
sdaikEXFcfFGzLJHmLoAAziEFUI3I8L3jYs8aHFpfP38a0/ieQ7YsnUKWKqNeVmWXTw9pq0/co0y
1OZXEeMn0DGQNorRAVZFVeDjZydMOiICpqsFefb07FrUCIcU+VPYP4aHKvlY7guMrPsvVkEdZBav
xIMucQRWghzF6GMwozqtrlCTTdeDoYUf/0QcG8kWBpMPtTy5OMsR1w4xYyM68jdJjwi9EhrBRwtW
9J9kygYyTo2A8gVI+eqZiwmFZ2l+AHGopdfM21JdRneICw560ZB/CQV0xFRIM2ixzNfh9MOk5pQb
yFfnDvOnAPbVkb4x/f4ARiBDpL6/69rsqpBkj7tueUfK4AfTLooL7mf++ou7yCNXGOVAdooCweJl
TaXc2g3CEc5kdqqyjr0iBQvip6kMA69Hon7o7STco2ehXkprzzwD0gR6gapGgZond7p/9AENuU3t
3BnTSItXgWyObl+EV5ru6+iJePzvh+8ovkil3k7gRW9y4Wpb1RrSScaK6EHAwCTmDGwsCrsXXsKf
oYMyZ46UtQTz0Ii+TrelJOTLlcVnNZnHvEqYp7QfswlRUQ81//c39OcJshT8eB41KxKrLJZCu1mu
DE4wj41Qcsc8KZFEmQLlkw1V52cwKyZf2N38UU7vC21bVSfaQywHU7n4aEHMoCG/hElXZKnk6nZp
fC7bfnouWytxFSVTZzmK4VgEGvSLSq0vTKT987oqGoUW1aT2T7BkLPwiYmKy3/XUWuSk8t3EtH4m
lfUdlRfTQegidVr9UtA5v8Llhnmg8zfV5tLo4ozrPoxCVSkZyCqpZLMzIJKnkl34kn/6e/AwFF15
COrsexarqBHyWjo6QAzVkSpYMFkYfi2nEU0PQGc66P8O3nwsAgj7VpLUl3zEmTtr0N/FLem09Uxl
4SOqqUA61eqY7cKQyI3hM75uZXtK8JTXFUSe92/tGcOnkDAjoU/vgWNdvhBNlWK9R2HYGc36jspX
/KR46Jt1epUoLoN+jMdYS0nWB6+vm43qeR48nrouPwUEGsVHM04kKCzSFjZuvxTaT9+QyoyHamKM
HwjwgOfatc1zbxLuZ/JgO8noxde1+KyUfvBhV8a6dNcpqQEYMIyF9YeIiix7MVcNR52Rfo3vadPW
7pTw0izkc9+WvEy3KTGpWPpFxplmGfMGWnTimKjkferGSLPWo2J7xyZE/2L7/rc9txg6RNT1qf7g
4uZ//sp1NihQB1Izi5LrpnxAq7y96TOGhXRm3j+9v9QZ44eCGcsY1F7ni3u61ICW/hQhJuRIkT4+
Ro0yfhKNBYeLyaA7MuPi5/vrndkaFXxQL/TJ5ub3YmuJjj4qk0qw67klXCkgq64qn0Y7/82FF3Jm
KbS66dbOW+NaLqxcaKaFz9S6HGE9vfLB7rcM8zKYTLpX6OVm7vsbO2NTBTGVPls5GQCOdnqQ0ZCZ
iT8LBitpGhHlB6jmSKhfEfGLWv3ZIOUkb0t8zYUc59y61CFZUpsxJkuWcNv0SqIioIZyKg1qRFFD
/UYd5XRVZWHwqWdM7JXoAulCcHfubMl/aYgTfFmki6e77axOTxvJ59o0FBG8jFdexGW+sqzavGBa
ztxQgZ0zkMajnGy/MAJePYZJQ+2g67mhXj1Nq6SdoLebndi1lRe5feZLV+9/yHNbE6o9t1lktOOt
xdbKHprSIFDzzGvd3KvSpLqpb+QPE0PPLtzQ2TotvCIRm6aB1gLORRByeoq6WaqNPyKEKfthcqNX
0eRGTO7avL+hs6vgdw3VoIUHYux0FTkt4tQ0sCYlJPc1g6jEMZCC/kJJ7uyxmRQogGFQrjYXBrIO
aMyZY8EqiTFYKwBvybjTIVqUTIATcnnBRJ67FRSw5jyGoIJXt9iUPJlVG2KPpaZ57JrpPs3BhZrE
U45Vwud5/wjPrUYMOiOrKFSjl3S6WpHVjG8reNzVWAKzDSttU0NKQkJ9KI5TP7UXdnfmk2GR6cSj
E8may9ZubCGrOgBKc/quKGimBrLaoR6vMPzu/Y2d+WosMdfNKBUjFjn/kFePaygYe9OEvGNKWNas
dMAwQAtB6xCtMnTt3l/szClyiLQwaY/bNsHC6WLeoAyQHBCNNe2AaYq0VRF3r5DbdbxZYoregx58
3DrisW1iXR2njfc+XXLKRToEA9IiURd6qxjhO12l21W3DICFUzTPCVB69/1tnjtTAhJyF4J0CoWL
bSKH14rKZJtF24TdHgPaJOtsjBkDG8YFB/wvliPknUviVLnURcElaCKpSCVqR1adHBggE6+TVIOK
x0DyC5b4jKvB/JLLz7EJ6eb8fV9dlrSpGJlZo4LTDFODtJEh3U3mPHvLqMu1NNjjwSpD78v72zu7
KOAkkmrEyiiMnC5apXYPeYX5fnXPrkLwG5/S0fwUmFm1+T+cnUdv3Ui3RX9RAcxhSt4gyZIVLCt4
QsiJOVeRVfz1b93+Ji3JsNBvYKDRDhTJYtUJ++xlBaN7WE8DXH+/5h/Ss5hmDTsmTv70+d7uZdFG
HcGdGNPuRuyviu4iHnTzCEC7+tG3bvvNb3Gd8YUFQX3V7Qff5Pss5tSc8k/Z6En3+/bjx8wz1NgJ
MIQZavtWOZ3BiXHKX0Q2qqstEtkew8z5SgzzByffaWG+Po5OVVK+FLoCFBTeNjuME9c9BuPsOrTf
bkWWY2djevXw94f7/vZOijOYLuTcp47jm4cL2x0M+sR53soSS+6x7PybWG11zjCeV+LV0vkY5efg
4jJ68R8pGt7vQVz9pDdCxkct/+3pvoBrKkt6jAnhfPEtZ6wXc018kbsDsNf+m1R+/vL3+32/HVCm
ZCFxSpHrE1G8XsAB/GDC1JNVtgYHyq+XevDWo1NE0eHvV/rTk0UeZlMLIh0iXHp9JVxpLQZGCHit
YQABFQo2G5oGfQE0bm1KcMFdtq27QVtDfUZt2v719+v/4U4Jtjmv/qfJ/Mce41/7A7mDAzThRD3I
4pC5bMNEFGHpLP19sPim+GDje/+VurxJ+puUGGM+1jfR01yJusKYiOPEacafHCC7eq1qUNEZVHfZ
MT/bmvF5WMPhyJCQ98Eyfv+xcHVK6SiUoY0g0X/9sKUKglrNXB25F45bQ4DFWtU5//mTPF0lQgFA
8wdA8JtXyhqNEG+vRIgMiFxUxvu8RFqc//29/fFWIuf01aNvpaDw+lZmdHMCKRkPct3wF1R4tNML
t5aPBFx/+PYiPgWWZxiHEYX719eJiRtbyCRdkgMvxEkCqX1st/k5Ij19EeHt/p9DUgRM2GLSNmOS
AY3/6+vNIGn68fSKhKjcfbNEzWefuhdOxdq7+fsj/NNaRP9JE/JUsKQS8vpSbVVa5FsYR4XhiuNJ
NQJFs71255i1OR/myboYafvfYvwzPBdhMXzwKbw/JE+RIvkK9fzAeaeD9hv8sCeL4DvDzMhJRiqK
N17UhFEyjPWoUyi1J3JQmZvpgxv/05VtHu2poxzRpXzzTns4OXSbmz6xt9565kXgqds5fIgpJlLN
jDaxru8Qd/kfbXZ/2GxI6ZE48IIpRr+t+8uynEeoHZS/7HFOBT/h+RJtxZONx/IHceube6TGwlmF
7QcqSIto4N25aIPCEzo/NfB6tR3cpq6+cZ+QvvDJbqKvs3Dz6pyuuvmoCv7myzxd+dStQxNHkRhJ
yOn3/7WjApbs2tgz5c5aZ39nY0d8tPul+m/nxv+uwh1ye2QCzBW9vgpTPoAgPKfclVApE+2H01HJ
UR8jH9NjphuLNJhR0PrI5PZ//2zeFjHfXfrN4QiTrrVK1y13FT0ZGTdqt+Sb2PdWJdIxmK3PNFG7
i9oVN5nO9GGk2XubKfnR5/tmMf3zYyA9RKqDIJm4/c0qnnqQpFWoyl2U53Azx8DsrVxhb1JiF/r3
W/7TK/33pd680mBzQ4ODQ7lTMcBp6TagO/Tcf/BK32y1pxtiNwVkR1JA5vNW4gR/sx3KCLfpMmRC
ojoM3mRKMOB+40J0rzlEGg7lbpz99D/fXshRe9oLEeLR+3u9llzjjZPfY6qBTiK/wmqcPjcr+IOr
/On2TlUT9htSyXeTYgO4OswBHEI3LE697xR8C2je+Pc5Z3YPC/7TYOYw+GCxvntzdPP5DOjKovXn
tHyzVqdFhp7IAEv5o8zPrAnuABjw/zgCgkSdKxBTUPAi9aAC8PoB4t3SOBnmV6mpAac36xbtuspp
Uh/TkQ+W4rtVb1PJpl/isuBRq79d9QNjT1PtxHaaEQXvM3gPOORLH444nhV/XxbvXhiXIhl2KWcg
hiDyfn1X2Moj9u8dO81Lky+pcZv+uhp1jClWQT/I2fIPzqU/3RvTOuycARV76kSvLwho18rqqmU2
3OoL+4Yp3mV8KKV0hJfMeTjLD1pqbwKA02sj5aejzq+QyvabcLCqg9HWCtqema3+U5F1w1FkW4sr
TZjfcfwOGNKpKq1a7V6urr9+cLt/er5E3STJJ92O9/Z2HRHHhLyFk7I0o6PYpJN4sO7AAAmwWF5v
3f7X98lDpeXM2UvCgXbz9eOtGRwVY+1mKa31MM1hrqWNtokCivh2WdyPnCPef3qvLvc2sxlyXcPS
87LUaWrvrG66BVPQQn6wSP90FTQ7JN8E3FS136yZdUHL3we2SI2jsy+RTfPMUY7331pWrBQ2LfZG
9q9Tb+dt4NL0pikC/ndq2IufY6vvcNbthg8KX+/v5VTpJZg/Kf1O9a/XL6jaGpXlOq52Q5i3iAlz
eRRIkj6YgPjjVU6lGUJO6hVvp2vm3l0xyhTVzqz4FuV9JIG/YZL698X2/ltmj0e3hAyaIU1ku6/v
hQp5ZlxIDzuxmB47PYuBU5hvZzqjR/7/uBReZD47/Wmk400oNG3caw6gbgfZYqRpisp7drow0cJe
P1ht76LKE8aTchpLABMa8rvXdzXBG7Sssqzx0ZH5j61W7b3v5+MBzorezVEvLnLKpP+PRxmwHXox
aQLh+umF/iugpF06eouicRJv4/S4ZbZ/Dr1QnBNlZR9c6v3aoN1PIHKad6Ca9pYNYG0jlvwqqnfD
uvXHeG5+T27wUcf//UNEgYJkg3YNR0vwdmOYXaw/POZMd4MXmq+q3zZsHDt9ib0LNJliaK66TUwf
taT+dGtcj9ujK8UZ82ajyALTM96UlTvXxhFr9VCbFUMb/ee1SC8RmQ3yNmaviAZev6s+tFoIO0W1
s0D9qmO/DrNz2Kqpbs/G1pHy/O9L/7Te/lX9Y1/icuhBCAeYP/+HI/HvpeFrA55dEIqLSJU3ba22
xIS6S1tvcHAUr/BWL9fMPfMKmX1QIvvT8+SbI39lcp2B6DcfOOatgxBakwUEgd4Fyqkva2l9VC/6
41UoXbMd2qd+4un3/7X2/UpROsv8EjTpshzcAYCOPdofVW/fn8TkEWhP6ByeZOpvlS5L3nnjuHnV
Ltvw3cnrcbuFvNnscvLVFfChjj84T97vjoiWaG//U64mmjv9/r9uSwo0mPa4VLucwuDB76oNw2hF
EbU/Ich2f18kf/jeXl3szZsqpOeJJVyrXRQSYkhp05cKRR+dkY9A+EFafrmE89zu/37ZPzxUNuQA
E4qTVQMyt9f3CBfXhHE+VrsZrGSfLsgL3JSmfxSAgozn4gwsTtl+sIH96V6phVN7O9UZiJRfX7TP
wqzAgaLctdqqMmSmg4JQFm7zak8JkC3M32CkLusxVyPC3r/f8R/easCYOQoJKg+8Vef1xb1wXedZ
qXbXEX+l1JOy+2CVLlS1fvnx90v94buge/SPhJbpOOttXmPZQ468Tra7gumNfdFZ1q5b4+2D3eyD
q7ydX5YKt0+vWNodAv4whQ/tp80W//z7rbx7arwrOotkvDRqKc2+eWqavI2GYtXjbivG24YC+M6a
p/VYGDt4/Pul3m2XdLBPkgvo8pQNOIFev6Bu6qa8a1rMD3vfvc9QY2Xn5WaYlN712WTFO87yNSoA
rFGC+1atOBR/sD5pm767X7Yx5JEEx6cfhbrj6x+CXnXNeGY97o1v1Uygiw0jsAbY+DbnNRQwb0bo
HpQn8ixE92muAJZHrRVgSEy7Lhv3cWnZrf1la11TvJQ1+gvvHPPuQTwUYQfJ7jEzddVVZ6FYZvGz
ayuA8qko4TeDia2Xrq721ppbmZsWpltGkOoLLd7qKONqcu8XPcSAx4KiWE9/Ht9p93kMi1b+tqU1
rI+bswXu56kNp/bnWHtSpY4ypb2vRF/iwVfZsmov1FCVF1ZYBcBcw2oxT7roJE1xslfQ1QcO3ww3
S7te1jihqxZx7kMar3eVWzTRAwUWx/vEgNBs/Yxnxq6+1vxFt0p6JrJsPJajxcHGqkOK1eyGOGtj
DPEwSIJ7prr1i21EwMxmL6ss27U0xjG/NDKevmrPnarrqfeFe9bEcUZ5jnvp/eexMQoTW/okdNTP
BoxrR2dPA8NtKRdg0jJaZ1Mxi/Uo26ri5TT8AOGOgZUSbnMbj3GbGEC5YFyLzDV3FBzt7idgjMAp
jxJ3msdxJmnH9nfqB/EZjWyffZbYpyJwVvZcUuIBQY9PFmqSJ1tBL2UKbOu67csQDOhY49yLzF7P
1ihTFfpNdTufLGlaiGNCxY+w5cL526AA0qqUEk+nvsx9RbE1WbqqmQry2Sy2zwrXkfouKLWsSWHy
TeERBBBNeFXSOJPaHgOcfPKvpR8tozjgXbAuzXmjFlXchoUaGJcJC8ost+sa9s2aQGNYTZVyaocE
+CWgwv5xCslyqVh1QywfNuOuoNTLxd/EbTS7efMDtFTt5GkrRJTPuw3AtBPR5bd89aUPGHX45Wyb
l2Px7MxjYaVFvoRVcXrdkw3FW439JHc5TtU5l+dDju+rzLTo1NUQRNvR5H7XPUuntes6qVi3K+dp
o8L1G7vY4liJVF693YwqQvp4FHNsZjdxqm7yc9xqpasmsD+bk/3Clt45Od1mwcyogjDGtp4iz2BX
nxSe3iasXCsxmuehiDf7YnUGb/vqdZPKv7hxJiEE0Rtpdn6ciRXMo7tBqMAmtNstfWmsqzbKMybz
KcJvD41AMcI4rwq4+ASr6bIv+nF6IK4rnUMfFRTqU6R2cwFEPOvtXJyNpqHfmXQjBLvnzmv5UA+t
ZYLITcLa2pCFdJXAEfeTOzntgNcpyMkGI+EC67kmtYooA2K7YThPhKgE86Nxai/Yav70C0HnapcV
M8qfxAYD0HsHZEFdhGO5LTZj42C3deszqkpR5UA6uY9LAL4CZSqWPyfgpOmjvH7xx0kPJdbR1mbd
BUTZc8S4DlzqKtkkshiVsMH66kdbmaooEuHk8YTTPWqLeb4IbdId+bnuLb+ZzifZFIM6Tpo54Tld
yEjCYDe4QeZfAs8MWoWNUVl0xblkt8ZJt7FjpvFASOK66ngC2mhaqjUanPPNbdm+vmIaapS662p3
rGP2kDhc7a9T1iNXIkKPfLc69SFFeMUEocY8FqHQ7OyHfMMkHjyxsvfzbBBJ7mKxVtNNW2F1dTbi
JFICt25lX1dJ7Dtr/DNqHXodB1mZ4LdkSwk/2VY9W9/C0pmxTw7xBEDph0AJsSEzrP1Px2VPTrBr
dKG/63JZPlnBEGb3huxcPViyn5pj0+QQJghC0MpauhDfQ9nidVQqM5xP2dYcVz+zcXNYx9xOGKnI
r4LMKa5jpg0OThPX1/TSBvo8bRjP/n1U+m29p+Y0aUA1MMWL62BYVkaGB3f0xJPjzmb4wT2V7pMM
KkyUfQaQ4iM/Fo0Hu6iVSaXuGveIxNpqPs0G+91dsBK0p3UVO+OTqxzwJ4lo23G4FH4dN3dOXTbj
pc0JnN2MXqnNJfvd8LR5VBUf8i4esx/hVkbtbVWLKLyVo7XFT+h/xv4w96IMoScMQBSJXQ3Aat0h
FN2Pos1+9Qx5TjdIVcv2oPNSx99Zsj1rLrORuNxOwIq6nzHUz4BZw4nnsO+3ZXJ/ld5CrAiIZXJY
1awRS9/Cpva7Rzz96wqu6jZuFwVa2xl/czym6weMBaXVnXnrHMzhwQLXpe0zeOtDptNtjarpNxSE
1fq1wEnDxr+QtqcESHrhOd+dSWvlMk7f6WDDWthasGHHWiXPdRLHRYnN9toXJyXqVLijntPAdGP3
K1StBZ61j8aZQd0id2T8MnqVNTyEpdfCzsAyR61FghpsC7Ba7o0LNl3ZqpXAI/JIT8coWhoG0mM7
Hq9K4eOngDgGV/Co1+znyB1m9dyiBWXgLoBtwtZo1zau7qfuL3hWIRMYqiVSIqsuvehB5zRLH7JV
tD/zbqjATQHLwIJZDfaDLajXQZGyhZuGYz61P2a1RXeIulQHhNTCjD/osCnP+b6yy7rAnz1l9xmf
IptmL+CGpX6eEfLcNaavfgalL9uzodfu7bCuwS2zqLn851h4ziNmfZlCnIOLbh0L9YVIIaLwXvhx
exyxpsWEsZOZ3FshEPDUBUrqn22zhZgEiW/70NshL8ts4nyajGXvqFgWVlIM2B+kiO/wJvDHpqkO
uGdnl5ZvQWoY2mZ7KQXn9/kgndEDrTCvZ1UlZbufRrs+BJGxIcNaXX4k88GUYjA17vk1WqBiN7Rd
b6ULQvHdRONCHVeOt2cX/WWTjhlnTOrXCy+lNA2eRAtKVpmaaVX1+Vwu4E+8BUrLnpgkzvEu0uuy
K42ARptjYGIgjne4e7eT1HjLYMQM/pRjKLFPl0pV79ToPGyVeelk94HYQdLRNsK6vLhju3MeZxdW
Y+KYeP7qVWH+1c919rtgiPfWnnDX4IlAcjoUZY8AxwonoE6Mpccrxv0zwSruQ0NwOWStrm/7fuvm
o+PN1XCue+ZyDsqVjv5aM+Q+7rwxFPih+vNKUtazNIM5br19ZiIL5C1/5/r0HiiHm7pfQCNkjpMS
o/S48W7EImgRTcshUoVgboNOOS/x6refchdbjB1q5pJ7sLR0od9uIwPtW1l963k1ZVqujTi4JZxo
ftoO4ZLvDx3au7Z2UjKq9lB5Df9JDZgYHGPqDsxrZecPMFar7MzLsxWaF5EKsosqivs0tpvhum4C
eFWhU+FyE88qkAe3ny3GkeKtjpMePDylpgU1L+6vdgFbBJMGf7+pdrhbw7n1v7R1XtnpGohKJq0O
hzmpi1HrKz/MB6avczfGgT9fQ3vX8z6Hz+MGJKPPq5ZCoNvojL8kPKLLUNlb4jINtCQylGxm81Z6
zaFrF3HtIODqv9t9bRIBYwcP/0ArYCv5yD/r1mFc7xei3+Yco3I/Rx2OhWncVCEsl4Y9nNA97upf
NfCl9VeAhc5T2wycJ1VRlngGz3E8HeSWW9yLPXcp0RJg6W6lgXWR6cl/cHwgLBddhvY/Ldwlv9tC
ECLJgNr+k14ygstlXQnylm2InV3QewAZMPGJcWAsdAnoxHG+zV5cXJZND55FWm4u2Qzjqky7bGFj
XDfb+zo5lvkm+jqLE2CGpX3nKIlbAujiqn2qp3GhUlbPUnWf+SwNvKFOc/IFWWmJm4K49n5Twht2
Vu+Un3rbB/wNtoQ/N9c9rIc8LyL3jFflL4dNFevMUu3iu4URk2qfaRzhk5wucXFWrmIMDjXynDpZ
GF0KD5nMKBBvImuLpOi1/eStMGLI8vyiOlABnfexu6A1zXSRwdteLLxucLVtj4J4engsKndNhigE
EzDnir2LnnBYw/dmLLI9m5hxvaES54Ag3uRin4+htJkKE+QsfF9BKZYjKiVdnXVeNA2fiFXI2mpe
S3VGkYF/B/iwP+9m7QFhYWileKSx3v5y7C3/WQz9+hMvmOJlzevmsvNRAKKmEMPNBl3lvstEo3cW
C+pJuZ01Hy0gxvc4eVvsma29uYdQBw1BgZWBrfIJKNxjYGsbJEfTzvdZSfC9peT7rUyBpLt3E3N1
Zs/U0bArsirgLBCcWilaWoysssaLSoLBjgR1adzgxjUVvhgbA0zxAV2+BV4pnEL9teriqD6XXk04
LBcr3G/NwjkEkKxz5X6I2xyYhRDFc5Uz154w9Ge195Uy8MaBm2Tuka24vwrpWDPW60IdSEIVB4m3
VVgHIKmIf1uTo39bUsS/sVMms12qbDSpspRPazaaOc8Q1TXwcOzW2Wc+6Tl6l5N3pLbb8WVdV6Zb
8sJt62SON/cHU3/kQDK2a0JkMX2NsrD/3nZGuBcuY+lHeqZRmdLjnkZsQKgJH5hWAZxdYVqudkUx
2g9Lny18Lv2Wfwu6Yf0cbF72EksjbpXrqNtYxGt9HIh4EGlKn0nisKXjtQdYNB5WcNflPrZ1lCWF
Ks3VOjbaOjTeCjwDd1LQHsLIH5U79i3+Mp0b7DLthMfGYkKGwk2+vcyWB1WHzlKnz5Z6dr+vqwfy
MjamfxnYPLZ9qKLqyqkc6zez/OvnRSwDS2mcg5clb6r7wsc4gzHGZr5QQU6I5NNegZCFWmI5axDe
mt24lu1vPVriezfrymF/M+ZL2UscYeZ+a4rrqhw9eqfwsn/ZYNpMupq4rvdGeA2VAt2oT6LVw0SC
YMbfeeBl34w75LeKI/wmaAr5XEg/apOFp/YjHOX0SbejTazf8c4TtD7aBqUiiAObBphQqryZIqLl
mUbTRS3U53giDU8grUuyKlOc0oTIhybktLo7DIAHqc/b2BsdltksKqnG0g+PaD7s50DWfgCaeBaY
Cvh87g6jliGFKnJ4aDmaL9kLdUhWSuM9ov8kTLxfXc3YRq11f7HR+PUOq0Niv3dGiWBEelKC1ORZ
43/ZyiDtlaPyRM0hiyxbPO86G6PigTpoc786ijoQiZ+aE3eIR+ykMWEIgItE+q5ucv/X0sfN1TqX
c35B3uF6+zgiiDlMuoUhWqtTO8fK7PzcHsNGHrSO43vO9L7cLX7ZfaoCa5HnU98E3/rFFVe6Ept/
sKOieMwJWNVFmE/xXRFnRjPvWDNXMLvaz1JTjOM+snVYn42211Vp7g3ez2h0NTKcLmtA/U3bg7eq
QaaTPwddmjkGjprhzRxbuq3rYVmKDSdwbfQlu4XfHmKndvatF8k1HVEYEM4OOcldxs3zdExsnij7
ufd+7eZf6onh3qSUVJeSXBADQKox1u+mrNpPjPidtnCqV8FhWsohTJmckTehNAs+vijEeADbGqSY
7lrXOLC5mobTFnTJEokA6hlhO7DNxrPO/WXlNmMGH3ChhOYTJnzP3g96mtlXa/DmRw8J/Td6FOZT
3ijIarJo4sdoXfqfVAKbm0kN7ffK39zzntucUppvpL+anhE2Gej8UaGtcXbudnMTcV1lWFEik+s+
s1zs5m0vG3my7BnUQRx/vmtwEiHZd5BGsHuG481ClgojDbiujUpH+N8WM/tXYVBNL01Ze49uKLwC
m45Gfq/nEgyUbqh/pnPbB9jC+VXjJJOao5csXwmSVRHnl5s/6ikxPMQroBJWyTiVVpdYihKkWLay
dyYLm55RrlEEiSHveBZ+UT5HZeDxczsDYyCoN/qjN1RZnZhl0qRAjJKS/G9lPx6zVqxXWWRvgIRo
zspkLJwwB9LXR2pP1GQ62Fdb9YQ0P7txVLAuSUt+BNEoP0VtdFz7sy7ApTBZhiAEeOYypH8RTWZ6
wYLNuw+22GPvFlt323cyevRz1zbncZ3X94Os+h8SWfUVkxG9OZRBGeukx/niiZy9lSAUJyxi13K0
75ql4wjICjwu2WKD8FZ3Vvio3IFUDuWw91AsC0fH2hsmfYKp1s2FtCr3U4MXK0dY5/Zq53a2eCqj
Hss4coaMhDTy8JGaiVou262TczJ4zbgkfOLBdyHWJt8X49qcuRUZcdrkdX3dueQT1IHooh9BGlaX
04Y5wjETwBmjuQ5/5a3XXaCZJ4ppFkIMW0ZAfysRjjukx9ma6khExS7yB6TsDQUxfC2Zlb8qaT79
WBsZBwcpe+fgBwsRfSerrUydaZqfrXGNbwLkdajeO2xIktpvmymNcYT8RGOz9xOap+UXXHzkkA6y
c5pDOS/EXhGeVW4i3bz9ooA9r2m7Du6WSs/Wl16Uw/COelneRZUZw6QF3hUe3EjZB97xsBG5Md7c
OrN4RkLFiDuD7g7Y28afLxsm4tazmhbVfSjWqbjAAp7DsSCsLhL2InEWF5ZejlY+wDSdINB0iQ9F
7smjWHYBBnG7nmUzxvtNw4w0nZl8EjDfuEkszHxdrgGnWhfmNDUbNXVnZUijaL/VfvHkZ8P2Msba
Gne8w/pSaenYu3idWdxNnbWPUtTD97htvDwNiFB+0GQwV1W4ymJHztx9lkB0mhsL+wWZ38UDReCd
7l05mSRT5fRsu6Yl7CiVpz57mZPDBeqi0XyvN2HNSVdLvgIRSd6CRahOZji7Jy5kGYeMNZdT/CPw
y6nbj9O8rc9rpuwvEY3EM7NYBR/Otqinvl3jH63qm+IQ2V33gI+696h6UU3p6or22So5dROLjPvr
Jqq4IA2J+4M9BazSOFBrsxeziqO9VtlQnk3UumfAbZ69XeZNTMyykRZ/CbyZ8qKtHdwAXArYza4c
6ghypqt6vY+iqq8pc7jtl1pjloCT+taJRE+FfpZeRRjqhHYX7tuGH2bXLyOX1tEYzjtrM/qK4Hkk
lzWNGdOWil65ZyK/RY5DT+hFmCWI8h/NdiopGGscb6NKRNHeiZC7pOs6mjXdSr+jMhUqaaXC6A30
mBmmIe3pcP92TGhhOsx7KJ0zP16Hb2Om8D7NQjW6KTVm0hoD6otKjwj6AWy3IxqMQl0c9hkCYDua
pqFo027b/BtVrfXlYomVuQ25kgrlWwB+vNATnvLFJIf14DjEGMhvcpfUcmgnCuMM9N1Vk3Is/vjS
f7bdEw3RVJvVHjaqvl4agIC5bRs0BJCe1UDFrW7DzzjiuWEih0D9RFOkVUIxxBp2yFm7YddOoqBg
NcT5zWIww0kolNTWcUE3u+58jddq6rdxNLF0HO+qybL5LvbI3lNp+s4+bd/NS6k9xTZNf56/XhJN
JyKzl3tn8+LrodVSH5HoVzdzlwND8vGFuJUxbo7YbksM4LsA3EhS2oUiErBmx4ZHHlMyemiLKt92
IIgXgOd9V25XtVeTqvkcg5DpGB7S+2ETmGqKZlubT+UU2WfTMEhwdWg47gtWlURL1MBUq5nMztmM
Sz6oknmJHMjXXJOIBn5+VLkbbTtchAdamVklc/hbbZSlgcr0i9c1EroZWeo5NVX3ug/X4HcBskax
b+XSpDMLKAQS2mzWoYZPtu2mzFnuV1+0IrHt0sz4YXhNSBOmDNt0aAdk32astI6QYLgbwtprpLA1
jNcIiDfN4HUk2l+jK5pE09cMcbGFAIBSSFJO60bVz5Y0Asp13NDOZTNyS7vkbGpsr/kuinKjKOnF
9X2GKgHYaChikwryg5tYV0ROgeNOYNyteaPObJr6PHMdpBJS05ZJfEaqul1I5Dqlih4fQNRs60kA
tOdPqV8N3pd4ssmrbSYf72j52JQwRlsRCCkFMbCO6EmZEC66Kgl5dzAs6vO2Logxllws425Zi+W7
kxmrId5bh8uqbhv73IGheT9tnnuL7HcDLy6zmAqr1U3TvqXbd7X18LGpnfry6z9NhiRe4uGXoyZ9
LbpMPoDTG5t9PI3VL9+FkZcMi96+r0ZM167pil9jj20HyYGbXQ+mC9iCst55WBoPd92F6tNZ6PTO
j0yx5XGrrDH6opvaKd1N34DhUpjftgWXLRUVDWPI2Lfgplb5e84575oO2nxHqroNqZv75gnJgvjW
0ZngIIsLPSeNskV1hX0p/aRcjsuXwUSFOYbuBgVhcMLp12Th00K0HvwSeEjC61R+9NlxVkhOZtLz
V6FbIutCKuuqqU47jS6K7Lbj+JTpKu0FPqbPxC1q31AkWTnbwZX2Ny+gNdM2txoWbkc5xnTXDkg5
3A4XzrsoXNisJgYT78aoq8ZPcxbCltucdvF3edhQpsTvOnLO1Ohhj+XjquLvpN2Z3zyh02ZFqFmn
A+XUB3stKJZCAaZk7nuUPfI1MP4Zh6BNXbvNaIQ7W9vf1id3gUPcOeaSbc/tSD8I75MA0N/vTLSe
l3a6GEmFF7e/q3Q8ryn98nI+xF6H0YujS/t2IgSx0gCl1s1M+D+xHUQFzSeGNxTT8NrCeb7ItX8o
s3ZYkpq9jpGkpQzNucds3q/IryovaW3lwTPFr/dpUZW4z+0K+p4x0/TS1RnV2gUL/zpRehluApxR
f0ycPNdUmu0bjIN752ZEmQJoemxrSBynDrGuOnt6zKj8WccKlONNa9kz1OZAblsy8nkFB8YC6f9V
4mRfremR79t5JpZ3oxLGlJTAFFLUvMX3rqY2y6jmREIrprqmTTTUxY3DBKzaT3KZ9nk20+LXXu3y
fI1DUDE1VnBb0z/F7X/LiRV6x+m/WzWN6X03sxXD29Ss2Ki3wt/StcydZ9QyfxqigCPHMPFip+Hi
6xfq4KGXziiRjwE+uMV56aEhPx1zGpLq0LuEf31O3Q7rGSdLKetuT5Ve7GdTN5GdLE4tPjHo3v8K
wpXCM5bdeL1WtIAfVRMuIUKClh6+n4fjeTsL/uV2WkZCWi9s/HSsI/83fY//4+y8liJHunZ9RYqQ
N6dyZaAoCmgaOFFAG3nvdfX/o/4OdlOwqeiZiZhhpoGsTKUyl3mNRrcDFMHaLM7hWRVqS5qFwrv4
g9oJZfGCQ21wUtqH8vXc5OK3TFBp/AvYOcXOGNPlp44c0Iw3Iuq/Lvpx5V06KvPbBBD5mQlh2EKy
kRWeMSeW7qj10HabERH+PQUfEf9mttA90VIBlEwJBNEpzUVQcPPrlGe8N+NHILLRS09t9hmFTyna
0KfOH+sk1n41SxlNNkGPSM2f3txbVdbqYcIid2w8bbCkH6DHK5zDgwTiP24baroT02z8Xixho+3l
qAgatwMNwkZGufk37+NUUz2s6RPHQzYT4oG8qT09FaLKa5tYvWpRmKDdNBXqr0DJqQRIpRm4UTPq
o2/EC9hCjMREgYyhFNrwEGoJXqsqnQHBmdivs1/2vZI5Oc9uX0ilSC8ZEuavtBq7U4VHao1faRto
zky5WvG0QpsSpxIzRbxagqwJbMSItGdBnugIFaEp4/hJAntnpIJUORbWe/MubiL5AVMY1ABEKSI2
MEp0W8pOojoTrnGAHQZBdcwKpco43MfiXmhoj3FLJ6gSL1JlnMRWH0J/FLr8BVtBOXFiDNgAQgih
xn0mZ9VDV0/aT9Dz1GeKtC8Nu+lgw6hPKuqF0kGZZ3m5Ths1FmwlXU23hlAzjgC6q9Q1uYcXN+pM
jMBTQeuh1Q0oQvghXi7ZJshqI7mSOT6oPEd1J3kqZp0PSRrOlHu0UYi9ElwS9K1IpqxcdfriyHMP
nlhKl/RREckcMG1Ow5Afbxa86+QF9+Z4osfRc9P8atHvVV06PtJeH/MAj9PC0vd6ioMuBf1xuo9Y
ysdqWSA2T4kVl46QcvY5QyTjli4UZV35lITC2zZaNTmyUZceBUxNv8Nq4fUr+gAAypxXU+tGqtmq
Dj7kQDHUwJR3bcL79wpOgANSNQoaXbLCYZsSZvFyFnJT2VJMiQFBEwCuaCW2JLGxXnfYBOWSssk6
9Ju4DYzAUyeSCPy5Z8svhk5IrjUEXHW8msUptsMBNSInKyiobk0cE39VWh19LzhSIhYBc9ZSIiRy
TTBQ6t2SZv31rIplfE10pl+PlWgUG20ohtjRtBxQDZED1RpJGqQGf3NZoACzhGyeSNPK52HumQj+
eeEpJ+n6PpETwIMRSkQNFrMKvqVmWM2wKBdMwyn80wag1dtcVRVhip9TU0+drJqbHsqs0txI/Vj+
EDJBi68m6NhbGNf9D32A1CXKUV/fULqn59VBhpw5lGr9tzXk8c+Z3uqvjOrro1rpQCeCChUfR0lD
oreuJjR346FSjx1wDxBi9GDRThrmiZbDoKawItAkR2hzbF6NpOQQ7COq5dwkndE4SRq3PIrRYOt3
ZlWodhG16qMF9Og1yqTpUawNs7dzuZheC/SpJTeJBuFEPLE8dknNhzfwklTVvnlMp1K0bM5qKYEo
BO4E5JjaELTMYRXDJ9cLXNbpbnZ2jOgLpQbk5ClzVQZWuFI/qa+a1KnfoCL1J1UgQbVbc2h/yGJY
EI+QBFVuQFtzlzNBQrqgV65iQlLdyRBfLcGsIJmNwKeCCu5QAbLg1c+rDXdh9Gaoo9ahbD0v2KPW
Na55KkiY2A1YQMkBE2zwrgbsAyeWlRgQMzph9M8rAFv2eibDj+EB452Nw9R1YVLupCOXVo/I22Q/
02loSngHS3YssFtXvHkIK9patHdz10oGdfKnhLZ2Pel4ps9GqjKzAKaktwRcMPTGzemlSsX0lYQA
7nacC8uDLM1ib5tCPT6o4ZzcyfOAQ4gsjXThuD7KygGvQWc6M7vyOHRBfZOrsvKtKcj0T5SdFBVn
7GB6mcG5PoflnN+3ekqIDR48ARMWB8pjpM0lrPs5Vm4E2tzRtizC+jUayhWBSA6S2iPSbd2mFwus
p4fe4r4Q5j6hnUQz8UHXAbUkEZhfe6yL7tcA2+NFJwUNiTcU3k+FICGkAiktsx2Zkwr2ykp73ZGj
VjvFxqKRP+WoUNt9L0unSRmnU443WUW5Uk1eQdGReMzd8HPChia3o3bduW2rxuV2qdLiqaQJzCa2
sil2BIoBok2/ILJsCk2UnxY9jQ4RlAJs0VW54e4d+SG/jtQ+wjYioiCeicKcbdU8ACzUhlN3CtsA
WEWyQu1tVR2jGQxaLzyRj2dHRaO8zWonwrFquvAW4g4iuYFUqDtZ6qj7NissiZdM0xCCTMvedA0K
aY8UEqtnTNxlzTPEjFrs0MTSDTjJQndgl1CsIkfT6UQnkjE7nK0ANgi3itPc49/iCrXCQ4462scu
2x4uSwhK70mIlGpylWgWt6NAy51zO5xezUoLHjQiF9ZJF/o3SVno7EN8j/GAkbSZ5FwYo0cpiLVg
j/TqeCxqlGF8tj+HGXA87kfcbiWNrutQh0TrSkONKa90roe5bK4FlfPENrqwS90uU+vFFvQ5OMqW
PNwNstm9DWqnNlsJdY6rIqP9TrRWBrQiVe2V2t3IkWc04bZUYNJTf43LjTjWoHkmVaiumGoLnMGQ
o8iZAe7+ivURSIsQTGg2ibn+u1KjTPeEZihe1yOBzIw+B8YHRA87I5hy5AvpkT7X5ijBeIiUsOBW
EkxKMtQlbrIGegGQGD24WYwMQ7+F4hv4g2gpB9cKyrAiDFLj/aIVVK2rADw+RQsQH34tzOlNapVc
mHmdjzLbp1H2qUafCW0bsczIm/T0Tuym5MdYLsZLBAYcEGakiN/bpSYR0jLUddQpAmETyiLkwrAX
A0JxfVC+swuTa+D4P6agzWpHKSoiPCMmJjcWU0b5scjEbSJXYJimhcYmh3RSR15iEqbbg0D2aSe0
6AAYWaO8A4gTmR6KdtC+sbVVXgsAcJxQCldvUgziNmprXgmK/dZtK1fKbUXVuXCDURmfa5mbks2n
jm9ygReQDfBJvxpa8F52YZXx4zjTIqMONWoHmM8jOxxAZeT1gPkaNKAqlQzeSOlc6I0k7nlwDfiM
dBIeUmsKAa+toMNSw6pqM9RDzCEbFM8N9NinUWnLm0KMJ2WbZJXoF8LUqRsOVCzrja7sIhWkBGVA
TIGoIWTDPi3oeUpr9xAcnWnDwFeG7WRpOT2GPNZbpxFkCrw4tEB2QDKflvagpLxPPISgAbvUaTrN
jsE8pGMsZtRNKYkfYLFRMSimVDdwBmrA5FKKoELBXRF13lAZmeLjQEMZO+mV5qlM5PEX9KtIR3mL
LrObdHN9D49WyK4B98ZXCadF7hjjmknRV+ZDAJGJQ9sg3npCb1S4guNN69pYxuRVjdTxF309Rm3S
NrVcalWZeWzUnCIwBocLOQA6t3RaC1NrvkO8q7SrSCvjbwANuo4ga6h6YDKxAE5kgoKUOk0F6mob
UkZrryEKt4cBcHnvmJS4li0GiVUcHemvTvIDqIrljWBrAAM/GWrQPnZhCh3Ea5DaMnYC7ftX1LzH
pylUpn5DH94sXYtMGFxFL6ACSU5NQTs0FuHZQvoMeS5Tt26iPrUiEGCRSUBdlvctrXvAVLhuvwlA
Igp3iVMt8ACEWMChSEdzV23BBdHdXl8AtZ8RJZQLc6gdsxFanajaAF1Gd8966MraPC29Moo0KBem
Cfe63oCuHQ/L0C6U3BZOBpdmSH8XApTu6QlJaU0d00wf45LWlNuXZYPmDsg/Ass0n6kPtxpHTiOl
JPomYBAJmFjXdWBRhCilrSCwbejZIteYVosRbGvqyTHyRwS1TinKtAlpuxW6j95XFXoJkmmmT7U+
5W5SZNpxKtBxVJoa3CmcohlkGlWKEN4TMI6DF0EL3SMaI1FVEQtBICFu2b7jJKJlUCf5HNjpzPFO
75Aizw71bxJoQCYGeK4lkV61VE4hDhfIZaKqOqSTmyuD+jNaCs5AIcaOxhaUnLqslYD7tXsO67sm
q7NvgBGVyiOTnx6HMMqjHVbnI/2MuFJORiijpDVJFTuy04tOolMoSYeRgOa1TgbzHllgC8ARNkmB
l1kLHNJFkbubxozll6iUDezMk0ncLVpYVsfGKpvTOBeaCF7DBLVeruF8Hihp46hiDxKMKFyAcl3o
7fciyshtE+Q/OeQBbgYu1XD1xHFA3wiWGTBcpcgEAcCb0N9yTC2DoyQpuMYqETp/rP/cA2pnDXYp
lt2Bo5HeMNih4An2RbadVW2eXEAOtASB9tTPMwy51q0BudV7bFrE3+FUmAp+0dT1HEoDEleJqCez
y+EimB4+6qSciKl3P/NQbkeC6DR8REt3OM1RM3DDVHr4GtXx8lsK6Jb4aWOlbxaXdOPpvFh0H+rE
rJGaSQywoDNhpsOOp8GtRgLvDcwFgj3S7fQHdfnitayMeLQlJOAf6dxSlxnbbj6U5Wi9wr0CwUOX
WKup/C8JMGVFMH9mSb68xeRTzErKwLH1uTGoThInWre28LTBEWMje4nRcMUiSFoQElCpztHpxJk7
sdvBAiBalEsO4EQUefghrbp9O85yZ4uGDLYeSSwhAlmUhI1nVhZQa+4WPJXMUF1ChyZsfYPfmTi7
hqiL11pYYCoQS2NWbogZ0+91yalMEAfcqJcrjn5AjvkPIKbJLezdDmxhLOeCBwo8uO04nyKH0F4i
NYvL/l4GH/6tol/zoGFG+apyO17nZabcJZmiFqc6GXskdax4mLeyOUz3bdS2yJ0ujYLcT5V1wWYu
leSur5SWatM4Q1SZxYUKI7EL4qiLbKamR2Yk6F6slqSIU1vrjSt3vDVe2MUT56M1NsWuUCe5h3Q8
qqZFPVXjfNCUjj+OoPD8qOKlEhxUzUq0GhJpxhC9BCyxgaQ2BIeBvAYQlxEMdxNYuV8q6QCPWhJH
jJxC6uuBGgEhm0G9AGnoxOxtbKbgISC6/4n401panadR5SAgBvSg3yjPcEBAd+RQgp7reOIibzrJ
2tTZmNJZhRWUbycwnXfkJxW+xoncApnXIASN0lJLTptBfbRTGa9xUCUURnAzhxpDHGkYt9SjiTY1
mABXSQPkzo0xtDRpGPRcTwBqlEd5ruO3yQTN62SZQZQLy7GpnVo0g9siUcEWlWNKkEurNUr9Usn1
eyGXAe/00PZuW0HqFqc2gx7KpamDYKoMsXyQY6N5AWq2CP5kzM0mghq8uGZYB3u2lJp5aZMTmWaC
UpwkszPvcFYsn02l1gR/AEjwq5fi6W2IaDdRZEnUm3YR0rt2Hlmnkf3wWtFcn8g3x3rXQLoaPAmd
987hc4kP6mJV20lIAgAxFE9/tmkcPs9VmLzk3ax8y0l6f/b1lMe0Y9lztqzkwmyH4LIpJmkoddgt
OPjvWUZ3RkrzgBpuPiw05A2z2oC1r2WHHCksuQ3pwxEyA863ewWVNC9sOuOmSzRh4gDPJI0qYJI8
NVUaP1hBat3SQKT2MmI3L6ylrqm0TV2A5DLFKknAzHn3SihBAiKDt7SxcOU5QrEK3vSIooXfWnWi
ujOoCAvEVzfv1UXPkb4Q13snEess9tQhokCbge1QPCk3jeOagWocNf2ya8s2bJygx1THRcFJvm6H
Rf0WppxtNkKaMfZEJCu+2VQEOUg3N79HVGGu4zrvZHdoRDrnsQm/wEbCaBocravDzB6WWXhCq44n
P80IopvxIj0ok4FeSw0CU+b5EbjZY1rKUHDSwjp1abBoNml7RCgRSBKviSgL38ZYWb4F8dBLQMPX
ijPeCP2rmrRK7SwjFRlnwX8iWHUMZ1pvVI9uc56qAJCWBNueFUM6QBxrbkwrBHpsSDnxfqgiu+3S
MRonzn8a9XI70/RdpnQMfCCjarjNpNY6CUWEyoVl0bu/UoaRvgaN8dYNunluIVsQAezkRLUEu+0w
WO6KRiBD7WjAe6SwRQIhMSnLkzxLAARAj7XQaQK2E22SoffqKZortxEnSXXMBWq0M4l9/zooozB6
Y99IiW9FVsqbFlk68RdQ1AUgXRgmrkRxMP45hZRovH4RpMHJS3j4hGtzCvjCquV4j/qYlR/GITZv
tTjNalcZlgzCVgna7gj5h/Z2D2OBxaiV/KeUFlLrz9ESTO48Ubzyw4hw2ZVYxcZdONqJOBL6VSxs
VgkS9SE5uItrgwijxvhCAPI5EJrMvMK/smLCZT2GAXJXdjOKNjUmAAfsELon0LMq7ciy1Q+1Rgfa
UZa5AmRsVgn6iGoggcHlPCNll5O7Tkp0gmZqqmDyRgDabgaT6GcZVPO3MpOSowo+XVyhg1SRqcsa
pKdl9dsMBlJCKrxUDakjEoclGq2bzsjEF+LAsXNIXAoC06Exj1Kl1NImUM3lJRRG8YB8yCBeQStT
fo6apKxlmgygJtod4Y4ScbTQKRWLIzQDRQLNr/QRDXfsDRzgQLxRxpSIpwjLg9QpVZEHNoii9tC3
DQ3mutdp9KZia+1mIezGzcjzvl+416etSo1jlzQRnXBloJqE1lh/DTSCu7MEh3JDzMAlkoltOdhL
S2ljY8Z1A/zCisrwIe8t2k4A7GWQU0VqnvS8BBbLJRQe6wxMsT2wyt/Bqg/HNf0DlCNmMMMEoWxv
YUwGP9KKWrIzKBN5hzqZGYARDFWerQiFNTusotkAqZVRxMgTdG69VV7wR0bZDV1YuYoeIrXoyIdF
q36GP65nlNuK7Eco1Q14iCCluGRZFORBpxfVg1SCBeCkBYmhaige23GLU7nLWzy/WLO+DET3CqiQ
kaKtBh6HYBLEtJrdqTGsBod+lP6mmY1x4mZqFb8MQjrebN3GE7uwIfBvKqVy1tN59uWEko+XTB0F
bc1cgEhGZn5c0aizG031dCCeKVp9G9Lbnr0IhYIaibdaOLQDd+k2LUtlZ1IpQYoVeXkS+3KqpGML
LfBnE4jLUY/NrLNHIBb9Vi0XM74yq7iQKM+HnXG9dHpWPZIhCI+CRVmUJlAlgs7XE+Ldbqyk56xY
qKhJxPXJDytMBsEmEQOhGEhQpjZVDWb8u4FxqUXDxSo0DgaFIhko25ASPPCfeP4GtnTAYcOCuOQr
FUweu+xnPGO/5lufCyxB5kbsE+kG2Fiyihbfe6pzJs2aVQP7oR2syi8YxQZ2n9b9xkjH6VYQstXC
IAh5XF3vZmkvbb4e/pzuvQ6PbStkfBPpWP3csQUGa9MBWsltiFckRhlA5n4rghFU4HZWRzoUlr1o
anjVTBmg4K8Hl8553n9Gl0WRniNMc10843mrUkV0RfvYTrMhQZS3o/fR02lu4Hp5WTdqaISZ86Yo
yLXlMQR4PZPcg9aw7LBUORtpMLopyBKHCqp54dN9+uFwEpSREJBQhT7ThKgnTsJeJSEt8pBiJ2y1
EChFRi0wbUu9dC+shcyD/lunZF0LAxtkXgyEX1Vp/fO/9C4KkTonTczCTgNCDq+RAg6SHM9ELyXX
igF4UVsM4aiDJIjJM2HLemkB7obYjtJ/rXdPX3+ic3GK/30gi22BqqksnxuxVKNajPS5C85hzXxT
Y0MBIgdlyrDjSZveAkKMC+IQn21Gg6aArqENuyp/nC0BmKcybenFQwmUb3WgJoS9EnjcTpx2IOis
TVXA3y4V/YLtw8eBVR20sb7uQ3rb1tnaz7oAWaSqIAMW4riKm86HmR7aFRgJBfx23bm1Wdd3lpaF
/teL/HGTvR/5bMpmCf8R9A3NRhT4IHxRiI6rb7nayMOOmhSN9a/HO5er4EXXNeRoNBEVbgRr18/z
1y5rZ62UYpXjBmckcR+Cb+XKrcoLmjsftw6j4BDItoGVwVfvR2HoWLFq9rIySt1eW+FvZi7tacyP
9waY6wv75rNFRHF7lQSjKYj80/vhMFQNrFxgpzYd91hHqdihAvkdgo20/ffl47hWRXxMkfw9Py5H
bBJUWpuUzhGCGJ1knDvTqYx2KC7si89W0MSBXYT8DivhXAAK3ljTTDFXUVDL9Y4gCeIXXOXYAU0K
BbqhjnxB8+zSiGeyTBKpfZ33HHdVJIw/gpkKm9UlawmzidJbVCEv6UB9OqAKDIQZrlrQZzffaICi
TSOm2NG/B8AetcsecYseqv+o3YC06C+ICX629/E6Qk9LQjwU4dn32yTu9ZHghQGX2qgBWHcWQKep
/g9PzkJZFyMIkEucJu9H0ctGC2eTUZQgpI43WNFuLFBacKYwNASvz4hpLrzU6zX5/uoAXy1zUCPt
tr5260r/9VKjeBImxborAzmVJoDTaZtsgKBbtQ/DBfkACIfQaiKpTyzv6xfi06EVg5dBZ0FV7Wzo
0uozom/Yz5R+pJc1De2orjsJ370122J1ZBa64fGfB0WMiq3DttGQhTzbqgGA9anDuoqK/yA+QRNK
6UKkQXxkD0lvxDuANEcoiMGFt3+dzNk6IwJLvxsHBY62c0mqQY7LyKw5Z9qgN59lqN8J8Yo0bLFI
6/0QhvaF1f1kx65BIYYwisSF+OG0Hq0OlF9GZw2AqqshsOn3gvKPJumr7y83AQPhMI814fmOXQJz
UTRwvzYyEZB0JSPYtDPldCVP/DoLTIpMirpRFTCsFzbuJwe3wczW4Tm8IUm/37gN3HcDqinzS6tp
X3e94YDc04Dlq/0FnaZPNiqWgAp2IoiZomV6dsXXmSgvo5azZyABukIDxmzSGhi4MV2lUwVe+SmV
rEvWE59M0FqF4TEP0vBwPjdJgDmNHPLA0sa8ga7YgEuC4xJsQhG6wtcvxSd7xVp1aLHYwPMGA6v3
a5nAPqecxAQDlIFcqwPQNNbaJRm4j6Mg24VcEiJUFvfgua+aOJhYeNS4sggoCRzTMQXYFyXDhXjs
k1FWyTz+5ghFiOosL+ghruSFZnHNGoBFK6nQgO1E/yp8bGIIQryAMjYXAj4L68P769icxGiYyDRw
qwQ9kh8bVHZKt2yELrpwbnwyHc47CSl7kSMSx6r3A9FmUsNCw0BiGdFHjXO5cUAuXlDq/Xg4rXqU
qHsiJGKYqnZ2KMowNsapoMYpi1q65wyLZy9uAYVUE/R/D6p1NT//65ZDmhchZVwiIJwxt/fzor3d
GwYFEDr4Qkv7DNdNoIDZEgj+fxgIS0hA8Twu9t77gTCpx2skI0pWlIrUKDIrv5qnyf16lE9WEAcX
Ii6Rqwy/y7Pp9CU81jKpucsGo3Xg5yA1ZEwtGMuUvg3Y/6evx/tkWzCevhpLcpngc/B+VqUuB0O6
2vEIQNBsMByS33L6ev88CpI8VMM0hXNINM/iEUruqdBVBAd02cwTIhToREAO2Hw9yvpZ31+NvD+c
49yMSG4T+byfS6BHqE2tWpoKbnYAtRFlgTQz3hO41tcQTgdHbeKVT5MM4QUvkY8nO/YQBORrh4Ub
7NwNPW0hcogTjJh+bIdtmmhrcQvM1Esm0C+8FmTS91tChiq7sF8+eX4mutTI6nLeytq5Nja+k0kk
IzBoD1En3CSamtttVY0XotZ1b5+vLG5JdFR5z9A9Prsjy2qCV28CyLIys9jAMQw6mum9LnoqiKDh
wpv22XNE+I963Lqi0nkVolewpAIzSn5oTvGGeh4syTjVZyc0ZPmW7FE46Zpe+wpB7sPXW+iz5Vzj
V9w+TOyplLPXwYipHoe6BhIfkNGthP6SV6JveCFX/OQl5z4mSCY81/jn2dWC/lKlIJYOSlhPDbsF
SPCiTKiKgoWtaWPp7fbrWX32+NaUFglaTkrzXPd+QdqkhK4H1SaPNHCKakivUKdtCgYL1aoLQcCn
syPlXoOANSo/S7yRigKniWQCkioBoH7seelbtKU1Zds018T2boGKY/37oKtbCcOtK/pBI36RwQ1X
C8SXGds0WkVwqmYOzRKhGazCL7x0n6wn8Rs+dNw3RMXniXE+ptBe0bmBo9TB9nHiZaqzJ8hYRj1B
2Z5H+VJ29cHMg42ChYgur6GxRBx+9gZOuRWFOh0C2+Ldy7146MTDOCHpZcVdsQ1MOjhSXLe0XWlJ
A52lS2SHs0FfLke07sL+/eQtsVAiMRFPZgmM81pHNAKbxKKpBPjShB5utuDrQvlS4vH5nP8aZn0M
f8VGid5lgxhgQxMsy6TbTb+qXeHXqGpOrljdkd0s7MSRNpeZoV9bZYgBIWNuYo+TiBcO+E82NVNe
E4RV811Uz0L3EnW3wFCZcgiYm3vEan+1wI+OPb3X7dCS8X79yn62xNSjuVB42BoV7vdzV/UFbwV0
Em1DU2qE0KD0GHM+XpjVZxvZwM2btAA0Ffq070cBtqtmU0+8TkQX/yoiPfI0cDZQL8f5gpTyZwto
gBKjqkxb9kPuM8RiXNe4eNmlroZPcGS1p6W31NbPSnStbD0Ff+v/hzUk3Vol0kW6GmfPDMVkgAIS
UUeDebgbNCAEaddEFyb26ZOCWMJZB2OCYPT9GsJtCioZu1TsgcPY9JEqUnuXJAsW9NfT+exhcRty
pdMKWC+P9wM1xL4mxFYGEjrRF0Cnu0Y5GKcK1vD9fxkKuwbyK26N8yJ43k5tZwnsi2rqqqMZdBHt
ERNYL+iiMfn2HwbDR5QESKSGZJxtQiRtIuSpieAHWg9+33cYXoIYd4cuy//DjiAuZO3QYV/X8v0S
gmlS9TaneKIoWn5CzsK80c3BvHA8rr/lLFpahZKNtUDDpWSejVJkgz7HC/uuaMFR2j3Y0R3n8fgY
UdLwqx7Gz7+vIMU+IIt4SxL4nsUTCuW1MNdpoKGpVTjJAkWuSTAIw/8puvCwPs6NEp/KpuCupYhx
PreRwDtrwVivjGpAPkF9Ks1mjyqdvhWbeLgwsU9GM1fXKIX9LpO4nk1s7BUBl3Ea69oo6Pswt4SH
xIKVQRVxuUWmL7gQ5358l1GxlrAIInQhmD733IhFHQC/UEJsp7v+XK20iFyRx7uvH9eno+BuyGtM
FYOR3u9CQRj0aUGhCYQbKqzqEDY3QDovqZx/snZr+EWjhaRkLQa/H4UqOgwpE5x9MczDrSQFK1gC
5u9ezUf9u1wH2e9/nhZbUKZzRSGD3PVsWoqeNXEYkYqgMkaSkMs/48L4R29q6oTkIZg4caCvPdHz
e1EWEJwoloEcr1RQ0m3Rj6G6qxYOIAxIaiLP7MLb/PFprTVlzaCsgZ7gh7OwHipYOIMFvi+r+2tj
SYKD2I8oP329eh9PdygWBMsYp3K6Uyh5/7jMHKQP0I8UdYyu9PI0/7WsILNGTy65YH2YECYlpOEG
3SNJxgPvLBlH7bcRehEyolTP8XNeCpWXdtGl+vhno6wvra5yLSl4QryfT0Z+s1JuQQ01GRiVuFGi
azXW8gu374dckcnQtMcBixiJlvXZMOBPAZkbDNPA+K3ttDBR3RnnMVUOQ1+BEkxaC5QelHzOGEQ1
639vx3GdrG5iXMzczOr59SUiEd+rawUPapjpWsr4qwB0fCGD+2Q1VboMIv156kIAUd+vZkJdf9Ij
BpH7MbiCEQNqRgiDC6aea1D57uLiQF9tSojPiJmQon4/ShMXbdO1+ksPG7las+x4m4uGX0qyTUWR
MAp6GW4YF3b+h9rJOioUJ+rGKtJE5+cGWEV0gSf9Zer3VmRe54Mnl4GT6Ym7LE9fv2TnZyLFaVHW
UYQncyF9++BaikTMrNcLsC525nd0VQKnH/PhSkDZ3QvVIPK+Hu/8pT4f7yyKb8oS9zBtRQVGwWij
fGTecb1wf01dcOFF+HQorICwR6ELTTT6/tnR6g4RHp7RrYRcxViWsNZ60WtyYLBfAoqcb8c/8/pr
sPXP/8rMwlkyTOTxoKNi5HUdFRBol0HJLqzeJ6OsNXE4dmtd74NJj6YHgbHUrB4EyBHWRB5sUHD5
15iQuZCOaFhjqGDw9fP+Vt9LEVB/JCDBoGibkb47/bTF8L/eCR/nQr0A2gWdGMpohDPvVwyKw5Jo
OmzIIK4qMvM28sA8/uvR/qcq8dcoZ8+FjAfhgWlACQEQs40417OYSs9fz+TjRqPEgv6riXYMr5B+
FpNNmdDJ4YJeW9kO+k9pQjQigwW8ilcYl8ygpPUu+vtEIoJhMMoedGLw4ZDPbsURIQZ1HuiQ5Ys5
761QhAzPXd1eo/Ge32K3GjmEc9UVCrOyM8WJvEOKN/vHw5eclRsZF0KRaqQon2fJed0XbR4ZT1YM
5aBGy9GZdKrxXy/rhw2yDqKS3P2JPD8sa462DFrF4XM617nlKbWi7YtCna3N18P8KZ7+taJgbviL
tSSK1+l2nveBxEWTGyMRsL+UR8kF9yddo7nW32h9qG0iUks4UZMGhRHm05hiOQKtuA93Vog0loj/
94X34k/K9f8+D71eXSbqYfIsL3id88KWKg4D1ULp5D65D/7G9hxv616Y8rpJ/r9D0Fs5C3gCqasT
pK1PB/flYccAzv3XA/yp9301wNkubeu2gi4rnXzb9592d3f+znauHQZytlcH98pxLvSRv140ZnQW
andtk8ndOqB7eno7hvbR9p5vHNG+sHJ/PJC/mtjZqZUnTasCYDod/OPLzn/wfZ7Pq7PdO/cXRvpf
Y+urodb3468rhfhKEiSmdLU7+sety1C2f3Xwfdf1Dw7/fXD5p+s69pav3MMVa7zjew4H/nPvuvzZ
1t3zZ96eL/luf7c7ulv+9MAP7/hWx9nx29hi/Ep+/fotfsnP7x78427Hb7P5dba3/rG/850XvoWP
YDvr/+Fr/sOzbWfrbBmX7+U33m6O/Por1+VXvfB/dp7tefzGJ/dg73YPNnuNn/G8dcs5zvptHj/P
71t/mXPNFwdmwie6W4ffbJ39o7dfv9Xb71joG8fla2a93ZRM3uHT+d6WfeXvDjyIP59tw0/eOa/8
1i3fur+5327v12Viodafdg+H3F6HvXf431/veuCnF96r9ab465EBDocShUjT4XTlX62L5R/+/M2/
jy8+635kHQ4vB//lcKxtHsrh5YVNZF9v+NC7u81us9l4m821fcOn3ztXW5bq+fr6z1Svbedmy0bj
qbLkrnO6cmyevbc/OVdXzGy/vXDI/w8H8dUOXKf713TSwTCGks1+xYPiYR2P6zrv7D9nku3X9pHH
9rY+YSZyWP+Ebzz4d/7d+izYWzwfvrrjB3b2DdvA56v1PNvtNjf8e3vPHN29c/qznY+s1Poi8aBu
HN/f/dkk2/1+z2N0r1hBXrejv040sresJGvAOvouK3XF72JVng7sb3d7dPmZr5/sxQd7dsVjfFMK
BivBkMyRT2dvDi47jaWwmcL/9pZzYT9p7wOLs5uAQ818v/7oIcE6XU8A/+UYerwQvGg8gz/b6o6/
GJ9FW9+n0Ob5739vEVy1f7vb7fb3aJ/uLxyy5JEX9vdZ9L4gijiP6yn7xOM93G+d9aHwhXt0navd
jpd3+8IG593lAODQ2Hhezdvm+1se8cHdroeC++RvfP/F3R2PbA8mc7wLbfs7U/N5quwbb8+L88RL
vLf/nOS7ze64u/u1C+1fd+svffs/8s5ruZEkS9OvUlb3URNarE3PRQggAAIEdYqbMCaTDK11XO1r
7Ovtk+wXWdVTSWROYnuu1mytzbqKRQIewv348SP+7+H0ObYfFvtLaO8w9Wwvpzt+fH3lEWGefOf6
HnvMP2/9e+/ef2OiYQTsB4zKZNuhvWV1fThcX3+43vve427vf72/dbytc4t1cDzv3rWfD+uMYt7f
s6psb78/YN/3Pq/fxbix/lgNu80b/8TWMiKmxj9ipo9Xju9dMzO//eHTPf95Xcf37tXtx4+ue+98
/fW81Nbt5hcr9Ju3+P0KLQWkSjA42PSj/ZGnM6yP9NN2w6pbl5/HG+Fir9YVdIvt5ep/fQXSt1Dq
ry7hbKvPO1NJ8nVOnHasT+fN38U2b3hdiZiEE3fNwudH1jP/Z7Mjsbr57Wnz4D7s7o7ux5JL3tof
r76sC5zpfdra24ebYb147Mgds8i59zADXmV718+JvWfiscHJtnuLCf1s2Y/e9Wp4XNt3Pe7S3q/m
6oIJUN89aWJClLhwGlpdM9OEyX429ZvCLMaqmkZ7oUfs0EwpUpWt0l1IP/10FAKtlO7IjHFeu6ME
RpwWxFepZUR0QNcH3e0zQbpwMv7ZKMTTiI8TJFI5S763K3neD9SaRAhgFUgY0hM7X+VzU939emq8
t15/PjFOQyj44MATKDxzyWKzkFFORiGMLlXEXsAjXOt1Orox8gYXwjTrBf89B/8cioJ2jZYZ8hji
eSUSLazIoJhwiESpsZTXHJH9dF+0VJDdjDW4zE0aL7l8h/Bu/LLEID8uVGmft8x8mx0UvRKLkuBs
47q/f6KqCnHJmHlvUdI89PSXo9iqbJcg9SFl+FrZfO7j8XMvQW1Ug/tC6z9O1DvOBBrrLt2BQ7qU
GvvJK6Y3hsCHvGbj6V15f0G1NMvRjNQIMjy6sEt5SwfCkv39r1/xpVHObjsf+pE6UrQK6rIzbEUq
FS+FQHThRPTzUaw1x0yQikPa+3tpEDUJiozp2i9htJGtSdhUMuqi/417WbOinKzVH1u+LLhaGWK7
vMIyST6jidNeC4OgX1gUP5mpBFQI1n+rljDMsydGZW1YDTmaOmksUQ2ec0yi81cKibWF3UGs0PGS
+6raK0MyPP76Bn82tCmvxGMOu8gqnk0JhHUKacx5WQqp2OMkaeMzJCxhh9CPdpOjI4xYrq7f0A92
qRPkxxdIgyTRdcTiCGoiEPX+BQojBURCk6DYZqr1MUmL0o+s9lJNz4/3Z1JnRpUS1XTc4LlVi8R6
0MUqn21EGe44WT8PqvkQLPp+QLMPlf7ON9Tmgkt0Fqll3a/VWGhFkVRfM/lnfiF95iNJlmJGdwSp
qo9WBQrGryQl1h2gAlXkSmbcIxc3Bobw+uvX+f6ssdo8U6LughJm6nsU/TzKTpV0ZFkpQ5s6jWfK
FCReWUW1B92SptauuZRn+tmtqswaSSLkTkrw7DAAzEaOewsFxGBtX5XQO/6QhWGwofcvQdrCqPyi
NGP/1zf54x6yFp3RfUeNCSfk81hIBNoaWRwUtZGwFJxULAUXqE63CZexv2BlfjaUTtHxGiymrO+8
iQhp3gVeN7KCaEWPMrZbTEUvsOIi30jJIukX7uyHNUFvDc2BpIEUk7TTeXm/MKGcY2p02moTym1C
g6JplYLK/Ref39opyRBrwQez87z8XMlQXTABSjmoblSupKaviSF1bl5nw4WRfrifbz2ZGsOA4cO8
rb//zhONljkSUaSMnXCu+x2ycblDQ3bh/vp+fpj0jKLozD6CY/RGnIdarYBD04KKKlLPudl6HEaS
ws30SPuKpoGJmm+VqBfmxY83RhYL4SdeEbsp//r+xtCRHxKjRqPGSlvNq6MBDY9AX7a/vrHz1YXb
wKqiWlMlo8UaO1tddOBLUD4p1O6DQLxD1AxBMjwIKMfYa8tS7gTZuOAF/jAk6fZ1r4NcThWXct7m
kYF4npSWfu64bSR3glijOVbZCTcSWpony+xWheK58359o/JZAJvVTHwTf+PPRU3NyfvnOelthCgC
7E95S6WnDfDMk67RxXOBxDmaR22SfdXYexhD9vzh12Of18/9MPaZS4r31uv1Onblfn4qXBBs9tf9
zfOFUdZv+d4bPb/Ds+1OiRtJTdZRjrX3JXUeXrXt89P9JSD3+7O4/sO9nC24bBr7QUwZpdvEdu+M
XrlVjrJ7KWF3dub/cZzVbn63sDneVVaUMM7g4tXyvmLvw2K/PF5H9k3rPuOV2ZGdXLAm3wp+f/UM
z9ZD3hatgdB4a9ceWpsOWSIHIqFjurr7vP3Uuo+oEl6wLdL6Xn415rpgvrtT2r2yWYq/jUlXkINm
lP2EKPppcYxHdNZ3F6bJpeHODIuCDpicrcPNzpdlI24BbXrtJrqOd4GdbfsL7u154uiH+XJ2gE1V
xBnQLVjfY+Tk/E+1ERInRF5deI4/sSvfL3DrzM80jaQ1i3X6m9rHPvBjwAgViHOtSNEgu1RZdml6
WmfmJDEFWUNp9M/byk5AmVxjA/DVeYzd2CUMNmNQRPvt4vM834rOVvl5zdIY5oCDagZW7uV9+1Re
13vlS3BD2q+Z7ep5fij28Um50R4uTJtLj/fMuoTdFOvl+h4R8HYRV2LWDD4bohPYhlN5hRe6pmM6
+gW7/cMR9/x+z+zNLBdp1q7TlUqjTexL7kPuEHQL7IrHW25k+5LlOXfIzgc8MzyqACkzoqjOlgrI
M0NAg27Z9PshNS6+ywsW+9y3taaoYP9lqNH5wkyyXwp7/+bcP/361a0L+hf25bx/Dr25JBPWUZYN
wEsHNXyncC6tvkuDnFmVKSvQbiwYRL0NtjUSeE80++6DS7Phwi5+7piTSM/UZr0XwVed0aEN3n4x
jsb+0qHup+ub8i+6Q1ZtBF0+M8ptauaFuM6C2oOuielSXIsNT3Wsq9wB2nzb3sAw2TZb9WBdstA/
mxbfj332LFETnDNtZOzOHT39KdtEm3Ezu+mm3cn+pUqFn61rijsUTq9U4lCP8373SUCTJAThWruB
9yNKqIwgTqrOr33RuMly++upeL621twCbVky9ZZ0c9Ie8n4wvYvlIMrUxRGUTtmgjglHQ2piqLrz
cmE7WO3C97OeoegfoqyTQ45pcH58P1RmyvokD7BSA9SIrkqrKChwV7IL29v501tHIWijcgBBG4Wi
gfejqNIM6qlF7LJDFeaEzLixb4YM1vws56ekyvNHWselm3/5KVKcrVKhReCBWsWzWysRxGraCjo3
iPHKQ4kfM6V2+S2AouzSXDzfbrhBznAStVrfTgjnAT34i81iGcLsGMVQWA4aZ+0j0r8oaDZaqaQP
mTR0SPznBqQCgsitYKOMnd9kyRw8aV3RlXaDvOewq3NdvqV2uIYq2cSVaVcipMxfP5cf/Gxq30TO
thKhJuqumD5nbwNsWtEZBixv2Ui1ypWbyEqcZoWzu1OrB7Ti6NowJRuY9sNzgy7tS9haoelKVGkt
m6RS9EuqRud2cb0krkTjbL/Wa58XNQlIdMaiVE0OUK0UtIQi2+DH8k+tEiNANVaDuZ8rGY8oHqYL
xvLHxabw0mhGsNb1RtnW+6eBdr8wzrQBO01nfq4p1X3skJ48obd+qQ3pJyPJ1IbpxDGIKnDyfz9S
2K6QY0teEFNeteQimtrdck7Qiqdo6PXXL/nHdY0oj2ytNpkST6h+Z2MZ4pSXCJk6BpKHXtdMXzFa
4YUz6o+znhpW4hekKgggauLZsp6XYQzLmoltAs7QvbAMhHs1FWm+sDrkBnewIlDL+5dvbNUJocWd
eD4VameOconCIKU/QY/gIqSHWmhjP2662f31KD/440xI1Dko4DLXd8U2c/b8KGtSkqUfnECIAnsa
TIAieajYWTjn+7hfSs/IgsyTxUQ9Ui+avWr5LF24iJ+8Q4vuuTXmRUCYyMrZNYyDXERzMiDnB8Ed
xUu4EuUsXhjlx1mpiopBteLaiEyjydlLTGclNTrKgJ14rIpjpraSO8Do3eX9dKl46scbWstmaZ1Z
u9IokDvbseVZbLNF7oABLXG4T0ph2QUA+Jxfv7sfbYlJeTVdqiRXaOw/z7oir0KL8Wy2jiHEhSuK
SBxmKDj6JKYEz8y1ESTA1A67QGj/qr3/t5fpf4Sv5c2fG2f7H//Ozy8lep5rf8DZj/9xjF+asi3f
un9fP/aff/b+Q/9xql6L+655fe2Oz9X5X777IN//1/juc/f87gev6OJuvu1fm/nute2z7tsgXOn6
l/+3v/zt9du3PMzV6z9+fyn7olu/LYzL4ve/frX7+o/fCVESaGMV/Nv3Y/z1B9fPOZ89tV1TDr/d
R3Fads/Fb//297/u2uy5+PrT73t9brt//M529AdpSPr6cBQIvK41i+PrP39DOa1GuTXblYmQwe+/
FWXTRf/4XVX+oH1IXVuuSXzTX8GH2rL/61eU4YoUVBLDVfi08fs/r/vdW/z7rf5W9PlNGYOt/cfv
dKCw1P52kwzEa8i/fWsVwdohNnfm56I6kJUhkMdHoZY+qLO8b6LiNmmkl1WZyE005Uoyww3fc4UU
ruG1WfmqwhAPzPKpV7SjlAMvSVr5MAjHeInugmXYoCDvgKbdkuB5SstFd+qKLVcPEl8bkskbyt5y
2jLcAUm5n5v01hqLp9rUd0Y9fzZL7aowg4c5pkEx19EGBs/i0oZCxK4sX4eUZq4kgTekddaDkkj3
uVB7sS74Q2i2drkqYXal/iaN5qnvlAP+2I6+pofSEB7ooj0FOfL7ZAtqJM17U/ChcX/K8+RLgX8I
fQW5xUgmyovA6WsjC6hl0LKLhCSir2pBukGLjRqqs7wfhwx903L+DB+Tz0zpJ0HJoPoleeWGc/wl
lKZ7wuK13SA85Git4o4D5fogD59MgCp8r3lS+a+thgecyt2d0Ap+gjbsmBtP9LAiYWjVqiegEKuq
gW9VfFXbtIo9quN9SFaZtnh5j9TTmzyWd9naWkmihEJji2c7DXPu5TI6mlDnNjS1cs1NlyBn3aIt
3QnDdkjyW2g1ml3XuTPN9ROfpW3ZNPxZN/jaUtlkZsv9dvxnBHuuo3LIvSCeLAegBphXs35NMi7d
EuoMGlae2YYaIX0fysinNryJpa2f8Hg+jErgzaJw0jPxKkvgbyB+dYcC7ItWVmg8TmptI/wC0qVt
7giSPohWfy1oD3S9vraVeROH8SdqBRDabovXsK6BlJmbxIKGE5j05eRNuHJ/S1s3YkicGTsK+qeZ
UyEi7U/J/MFKlAMAvs9srCwR4xptZsvWFOGtj9ptVi73oQpesp3bys1acGLabPkqaEu7qjMTKClq
6kl9V0uCLw3ihyGrn1JJ22lG+ZSJ3W2w9EfiE3dg39BRLfOnYJnvZSsLXUFY7uNMp0m5VJCq7jIn
m5MAtf/GcvQIuftB1j6CJgDQGAS+mDJOxEFSRvg2QF0ZgkHzmkI4sBqZloj0drACz4Q0ayiRH/Dm
+7p5HczUT03JM5P8CImUVxCYt5NKnbAJqpCGLE8wh5UG3W0Hur+Afx+ibhycvg9OSmK1Dmvsk5B0
Wy7PnrT5TZbaLSKqvphkvljJYKSST0ElfgYW75GaOgAbvpWoqQDbm5E66q2HelRfrEp66SxtV3X5
t0sbNfOhEIU36KN7IzN2qP/HjjpKB9WKvsyi9kAf/9U85KG7jOo+E1PfUqq7Np3uxVrwQeT5M9la
Gz76l0ggoSpPn8vRfBsK4TTWyp5utCvQVJ+TUt+l2vwZX/p1quSrUUOD/zsj/5ex/N44nlVo/2Ub
17Y9iuzh+pyrQyDIF2vhOC2PhZmKiGpWHxMpqwBpJ25ehS8I7BwSQ98sQXEIu/Zjkg9uOeqbC1ex
uinnFppzOWUmbPqUi68W/LvwcG7V1JI0jchV5JWnwO6wq1Tz60HwQjk7WFl5z0Hzcy6FoOaDfdko
t3IYv3VF7n27kr/24He7x39u7v89H+C/9BT+H9z/Kduhb4wN9r/e/4/P2fP8/NtV38TZ//6f/6tN
15+2zfz89RlfwH/+UubP8W9/ugLt977Af373374AmzoiAmhI0E2zluv80xfQ/kA9huw2Td4IPK7H
xL99gTXpTmIYH5Z2WJ33/7cvgFQA37iqiSAbzFnoX/AFVsf/+3lGByJuCN4QMlicGM+L82dEJjOZ
kOcjZU1brRavclV3K0Ay6Mu4fHiTQohLyvmCuhfNIz8ZmDZtnXXGqd2Uz5znVRKp7jqle0QA22sM
eplU9TG2UprP2YNEKfeEsa3RExmOdUheMqbBiZ6XsbFzBUzM2itEjL9V27066Rs5yj8nCyrTMZUB
8gC5W/SypHdDsdqNdXUzll+kXNvOeeHooQa2O30oqy+R2W70Oj+gLu21uf6QzMPR0jEplrZ4sPp2
eqG73TJtlUT/ZHR5ZHPifxA7kfKjmjBxMCZfIrXacg64tta2NjV+hkrc74bGfAjzDDpB9UkWFeB/
xk5BQjaL468gR22UuG71ZrobdPIVxVBZ1MWZ12NmPMDMvlu/Eud0N4xcSiuMuxQx9dEaiBcQSNtQ
uIRitQrMnIeVtpte19ypF/YJmm+drKuevqSHQgxe5mpodsVY+IWQfI2iPtmk6ahujbH6aAWBVynL
5wkJeRudzWgjUugkLzT/6cqjqJY3k1rQx6Q0AlAf/bqvh9EuGmB4dM9jNhGUr4E6Ze2+qnS3UPOD
ZAoeqQJHRXMs0/sLp7pv7dJn85RqSAppUJxjrp43cNUtwqSTBKJbNCHQTyvYCVJxPXt1rN3OQZ8A
2BlPchI/DHp4FVmZpzYQCzPjOmbj7aLqvuqMTT1P7Mdx+zHMpqes43mVFZotmi8HHXHPgM520hyx
6hu5fLt01TYOEJRHxN+GmnJd6PVNGUxPOTDiKOK1J/pB0ZqPUtC7yohodzhd1UXhCLB/7PXtLMzi
skzcZrAyZ5L6O1ojeWem4sWhCSsvGiCAaNsUPhYSj5+NlZ2eaYe6ZcMehPzzOJA665FDAnbp9nP1
KdOa/TKk18RA/V4Jby09v8ll45Bk0wnu1Kmq63srDNwsE67qVH0EAuPTW/U4NOFGwh+Zg/zGYJlM
kXqdys3GUKfjEL7Q8+qCtbgJK641KpzMSsHhMEOkbqNk+c4s+j0T9ADC4ELIRfoWVDl/scQjMH6U
aylIML/f6AZEbvNi1NvHRrQeKt16SMTMMzNzM/fNx0YEGzVK0wm5aa/qkmM3wkVuyrtg2JZ0nQfa
dErmeguL/BCblieW4aaCbShX8rHSMnssIEqDOwe/TCWocaiWetcr6OGv7EY47VdNXe+0SduqxnDM
p2I347h3xui1VfchwBLS4O5EKF8WrDdqLq/idHAqvQRS2+yDKXGVJvlCbPswDjrAgChx62J8akzU
cHqFK5rAzeSe3vZu2nUbXOytAppaxtMHwLEZiMfAUnIAjvPoq5thKHw6Ro+VRYyk0lnDqWdghcqu
cLqqPYbKcMqV3k1aWLHGdCU3C4cFxOmk8Zhb8raoosXppNypG1Tu+8QtSwhj9ZOqD6dgrPwy/Urq
Ay13zg2TYYvmSyNzC7Kw5yXs+7byW628SXD71+PUrlKw/IFwIYx91t1AnMuipEZT1l5MGj9JCLx/
4fhOuY7AdfvIsz72cBIlOt/CWXNatfDrej5Bz/PNILzNoN1UKIAJCYxSoXeFicfI5CDh9ElNcs9S
48qOstInXL3Byd40quoHOjztMb02c4K/Zf+B7PCO6M1jHcQv6yqRWbccGjeNTixstnZ6aV431qXy
ThyJ8111VfOjfocyUkU/D1eqmVwberp0jxHVPI7CmKPcu3MDpojSuQu28SxZ+ucTJSNAYR4RRCJ9
50tIaBShGtlK1RKl7bzcGLbhKpzHjfCqq7XHwBjxvbVDA7ZqKkJbBNFgS0MQcXi4pBr1rT72+/W8
9hJywwidri29PxT6KFBUDGUcxseRgxB60jvBkoGTsZPVhX4YTN2pKryMTN02huqjOeOPneZUmrbJ
WU9i2oOS06+TTrnuMnbUKdhHPSKM0GGnorhJivCqxqLKQ7EjMnaUh/KGWsmbWGs+gNO6GigrKmL5
MReGO73jNou5/4Ck9bUiTE9NphyaWt+ESfg1z0HhhZprzv1RzDToGfFry65N/ujUJgyCC5SbxX06
NxQch3Njz0bdOgCTn0ibTHYdVJ/CXLkFCdigeomdl4WHVtQPkxJdUfowXnjJ6tmMIkwjE2enKGyt
iUQf//2qqaRARZmXx6oLit+wiyvZX2nW/889fQpIf+nll0Bthufv/fdvn/jTd1fEP4hXQwNACpR6
/9Xr+NN1l/U/UJxAA57U0yo6tZ4i/+m6m3/ASSUzKNE7T5bQxLP9p+uu/UEBHBiFtXkbsSV+9S+4
7tSmvk+Mk6NgKrDquZBvFYrWOmu+OyWiYa72EKRjN7Fgz5pDMHgqVXS3MP6oxh8HqRa2cEtuBOaW
LVKN6cUpm44x6t0J6ECe+GWsi1jDPjZLB+BkJ/s6+c4PXVhieM3hq9JoxMLAWG9EaGQ2rCLTDdtJ
exKlCQnbprpqVHCBCWHy7WwFCeqCheoahXrUdMHaZmnY7sUWPHaTC29yNU5HSZ/v9bb6GsjqQG2H
OJFDLKwOPqvU9gNMm7pe1H0UhxT6qnL/uJR5eK1qQYuUoDKKEJdQWWLTGOLUTQjLmRuYAkL3UqJx
Fj30nVWQOBcVzY/rGVJQk+UPJAAgLVrmBN4xQcQvCkcF8HQdzMZGGizRl3rYM9gKoXfkUCtrJAVn
ixRiOR8HuX7q5lxotrI8B3cVRK/FGyaNlE0kGLDA4yneSUIP2lVP9NbTUsBASds9ynkkfzDDXj1Q
hYjCK5AlfhnOIQHBwsq427qAUQDkqEiJMo7Dcwa8ElZmKQ5eD4P2lFG739jGFOhemk7BqY3y6ouZ
NshLqHBccRFUv9OE4BQWSjTsm9DSHrUciSVfMGqYgBHM3weLBNMt5eGEezo601+Qo0hcwNSExJAp
bPdBpyqQNlM58TLRGqgJ7cf+WcuN7BC1grYf1FAVbK3WANhaauLVZjW8RFqT7pKetoi4aYrPaaBZ
thmmUmlrqBA4hHC1q6FL8dKTRjh1aaX30DiD4Qr0udZwgFAf2aj9rtd1cuht0xONS9HZIyh+N1s3
ZViGlDUVg4XfpCWf5aaFlTcmTtam8jEdphkaVFXHByJ+sT8NDX1FqT468wIbChQcFNsi1+3QDHV/
oMEKPeSMsGebwoVvY2tD/pCSlb6E75b3V+D5PoR6V7pQ2IG/AcK0tWLcCGPcbyh8d8N6PurkleyY
rJZXGok7VqO2tYQgcNOgMGjWN5zCIBCsk2Oe58gxW3l0akG/DQL5Vp9C9q8JQFMjk3BLjcRL4djZ
0JIHWxCXwNWK5VM4LbILshEBkWWetxVZALdWh82iW6OjseVshmDJkWTROPhVYryDrncYkTGx0tsx
K7TdHKAKJnYLFNdWA5oTdB2wDTX0dIWzYSfjekBOvdci4ICqCVem6zPZzeCv+dqUPUmkPdUOxpUs
VMa9ok+9owgifO+QD+aTklqg5EQora0ksBWKu0Yxj8Ru90mnHoww+qAZU78JWtlpygQ+HpQKTXqk
QKB+qGPL2Ixxd5cJ5ptahurVCMSdw3LyMkN6VmIrpgSli0CXzx8qSzmlGaZFTtJXgryfZqoWCfFX
/DqfYg9hNCerwy8JipwORD3UQoiiXUlBNpHi019nqSI0zQtpzZDaQ7hu1GdUKk5+5MaQqbhESXzV
lKzeTM2ov9Va/xnf+XoC7fgUhqpuc7gs7xuUu6D1Qi2Xkzp2WtbfmxYU0EyRaO5setom2c9DsRxd
HV6kM2rZsKlacPZjEF8vC2vfYTUHpMUTJDoI4w7ZI5QVOUVCqK00orVpd4Kd6nZSesjKITjo8xgM
3KRGd062nRTwxErPKXQQllthEUwSmuFrP1blPou00RekWN9moi6I8Ar1yqece76W4mx8VgJJx0mq
fYLikSMblen1ctmXx3hcFJGge2w9aRXwXzcRsvS+M+KJyGuBmimWSAk3SU7eQUGJzZPhdN0yc2RS
+p38SRVnk8OIaXjTWKu3eQtbzMm7ytx3WVM9ofwRYDmpA9A2GmbV9PKKRC/V5jWzygSMPRmZJHpj
00zbcSFzUrFYNmUZSbtMjUEzLxMuXzTLq/J2SYgeMaRn2oeCzVJlqidHheYbpQXw01xke4EgjTo8
aMzII6PSiw4Fp5BE4MBsxaFqvGyYAnbCHhxwasjXVW1VB5SOWifq0uUuHAT10FtkKiwRq1eR+z8A
T2zcsFF7WMVUBN7FkcFuMY2xqrkg+OLP+rwYp3rqrY2o5ekx1NLAMbKKXrFFO7Zp83Gcd0PGlWt6
4ytS4UWlHh8rXb8p+7r0GpG/DbJhuUoFOTuZY6HSjBE0zco+S2F7AWWudTV3zV6XXTlEgnVTJMu2
UyunIYfzoQhCYR+JbXmThZJGq8gc3ICsM+1YKTwEpVy571QiISUISY25mhenfJgyD0Z2deqrepMO
ArDCkQNwxv4nCC6B8NCbo0Hx5jqdkOmuk03R9zDBE/JGsEb3epuFdwElMoah3cdT+CU2Z8UhqiL4
rWE1W21qDVtatG+1qAmBlyqSbyyFqTdHFfqOxg3lWvSYZWq36ydBvU+y+q1NpbdBkspDJQwlZqAv
XEMiLYWnbphTtIV6q/saM+8OaGsQ2hqplWJQ0J+duugQFoWwMVpZ9i09yQ+GUoo3hZ4ne1Ob+l2W
8eBR/K5PgFyrGyEjUme0ufQFAJ1ul0UwwKEssRvUOsSG9WAVc/lJBi7g663KfOzlJwRfwYnAmEU5
LZllu1VJpylR4Pdpu9igMuvbum/C+7WH72me2rc+ZueRR/iHUzkG13GV1psILB8g0360O12/GyZQ
zSoG3qenNN5yOFE88rQ5lEutcMsoIWYwCQ0EjFF0arVtj3TjH5R8NJ1IrGYOkdFz3WbVgzFp7S2B
vOpKpwWSxV8sO7HCfSqkZDwqWp97JlUs+8YoGp+3FDjgO6XZxmKZh0CtCKCI074UjeRAGZHArqZz
DE7zYVfOS/bSjjKUu3QG5SqNj1VpkNGjiK5Rxj01ZxJLzSpujCGYvLgzSq+LCuNxHK3xVOAmnwCV
PNKFRlpKMdwIPDfkOl29E6BIemI4lD4o2PKqwa7cm7TQXi1V0npxGU6lI5s1+d5xMeJPtaIKktux
PLRtPMfVlWAFlB90AhmzGTQu+sO6fFWR/yrdDuW5K1YSBERdL7PnFL2vGISD9bzA0v4ojWJ8NOXF
HHecJwePjO3yPK6oezCyLba/DbU79CBZfd1UPuW5pt7MiK3btPm0e7SOHueO+KDC/k5OfM3t0kt1
i2zPTAlLG+FwzlH4aSS99zYoeu71CRUteZNTUlmhfHe99HntL+Y0voGwGO4GqTCu0jqJt4FgEa7m
119zo6/3pA2ityXUX5O8DxwCYr3f9Dln1TmlUzMc9btO0TpAGxpuTks1ikswVHOITQahk5WCDKx7
6PEvulI4NiwGwdUzzXhIsvWFJyNWUFQyiLdqoblDa1mboiVj4XVaU2NQhYTyJs2crqZOU/ZGG11T
Pdf4qhHpPKdhNVDdsqlgFVwvTS2/pHqlcUVl/lB0S/vGIik6W13EaAO3lOhnR43Vngj3h6k0iG2z
l3caxhn0tP7U1UNzxfwjKm92XxJjCHcrbZmsWtk6ggxWrxZK2cZ97B8rq8w2qhl/AgM0eQSU+o1J
PDeMzMeQzRwO6I4Op72moyJrllBrIrmtttXYuwVB8LyXa56g2D4UfXhfd6Wjl9GRDY/TiKxCbo/d
KsgOgzHchtQ2jtrXaeGMrxd2tuheIAUvSxDp26mg7NcUe782lufSFK7jrG3sqJBbgo2CuFFxNJ1R
xOepZckT1BanW6ZqQu3cIkeltVriXdEOxyYhomYafeiZbCaO3hdfq7b9iC+yC2KhfOQ4EhLRF4wn
oWP9GZlQu5SU7oVZou9sXKRTMMCQn3qo0pExJx/KCJmxObagyy6F5cf6kLhxE8V2p0xfFEMglz+i
YW3i2NothPBttEgvkyU0zixZcK21woOI1W0JuTvKNHq1qM0bEaeDyGPviUaU7tM2eJOSal8D0t4F
HC4cYVby+2ipgx1waNOekKZy83TI9l3aQoIdA2vfV2O4SZNYwK4FmbMsRHEnct5eZoyxr0nCnlhe
4ChpUPmDtpBILYUQYCnB11RsvkjRrNpSMkHkVQCIa8XgysuYHupeIWBqrInr3Azpq5qJJs3d+EzI
JDnmgqCcMMgfiq5u7otEC7ZyJ+NwzWm2N2bVXxbk6Pkj9vWsq90Bt/lQ8cztxuryfRjGtilmIWjF
6aZvTcsvR/Uhi2SJeW35jWW4pdI7qqrscqRv0bNOpk0NaR7tTgy5oB+kBn3GXB10W5t54GhQ916l
RQquMgSRcRHWWmSislokLH5lFV8EgI08ZSF2DSjiB0QagpNpzp9MPcp9ESNtBKMbNYrHzi9E0VGb
m9aPW6WjYEQDk0TpCnRd3Vl0BeFwQVqIgIr/h7rz2q0cS7r0u8w9e+jJc0tuumPklUY3hDKVovee
Tz8f86/urmrMP42+GGAGhQIk5Tm020SsWLEWDgakAqJXT31Ybu2rru2TW0EKDU/DCC8kTV9LqSjf
Tskts0eld1pzsTnTPF/qYlvEaBLDIwk2UgWIn9jqZ3/Tu6uycOAB9+BNhZmCv7RQkBWdcTPrpoZX
Wr9SimenSzKNUKULG4uITaZvdu1P/mLyOVWpglIrNr8vtC9ljifxiC9JlHTLdJGmcSETBZg2C5W9
kUAD1x+3UIbzauW+Wliph/RrjXPyTvR9Kl/qRPIkue1FXMVhP1OR0eMxF0Ndj56StOdsyQchLXYp
ZJWyVbeppS9JUxrs+bQ7ECYggCRGpKpw/OuxPuebaTizjH7CXlN2XHNMh1SlftiwPA2LfbLCtBqb
cMuHmFDb3KNyyh6rvWViWkTM1A+TeovytTDdLM9GF9PZjzXVHirqQimS2lotpnRWCBnlPMSDLg2L
YcSnHPsCrdLeOm5RlLjvioVF4lrYuBL/XEhlQSwM2opUJTrl8lGUYStuvxXmvLpm9VbkbRPuahMu
5QLIM6MRV5sfzVi9SRbukaecRFmtpldUWlV3icu7dA2VZOHNm1+1FUfPVusFzOrUm0dA8GWLYVH3
qPpJRCUk4Jhway2TcdEySDaSlnlVtY/nhtUsgBejYZbZf5Mt+E/SPLe+DUFMyBNerDWyAMyX3Tj3
lUmB0Gq2CEb04Fjo6zmQG57NMoXXoOKRbfYshcPqFMn0LKOoASUJqxOpW34YS34zZvtxTzsaIeqa
FsolVSkI1IGtKd5uGl5BF3lIl/EYmnlCe5K5gSARsal2qoQotlKztbYRZ2lz/paY5rU59a7cqx5R
tuws6mknomw1ajoURsycFxXP9ezm1XApxy/2qSjEPA/LgwqQxVK390JXmksZG/DbYJkLudv2aGtQ
Qe7Uqrko1YqbMCYQrjr0JCqtRN68aZLxOFsJ6f16VrrO9ra86DGq6B6w97yv2uU+KSeyPrZNu8Nt
266Q2wS0P2dxlwhrwdYW7O4ylzlDfzIpHrLuog7+kmnqLQXAgd+OZ6I0LxKSox1tCSmOqam8Q3kj
+Rb9tm5PihHflz17MGSndLDbH62a947abfVtAvwJJSn/HBsIbnkn5+cOW0ZBFRyYAiNrqFUGjzU5
fdbFDhhU1j/ndCG3yHlW2ahLZ0WSzXOlDTooi/RTgQWMMW+zO1aTgsG3KEhmjVoFDUohbmbsmpOa
yuDl2kDIn43rfbzLJ3FaGA5kGcWNuP1IQbVnzvlo25OPp8l4s/ZdAvxIZi+WqCdQL2hdOk5erDa+
LRC248b4GWPCYeTSU0UKHnZj9mQsA+CjXD7hP6Bd1HKLtip5tJsaa+iqOm9j7ydG8oVWiA88Awtf
oV9E9HvTY5FEzVtv+9rT9GYhbzPNYEg20QxfzWzT/VTNn1ezHcROFbaztx+l3f4y0oay5GjKbpqq
sBbbznYR//5UjCHoVE3U637XVOs1UaxwkOtzpy/viE9nYt+WOdiSdUadNpfBMKZKFPpe+1XNKqCS
7UKKVL5rilQHuio9DKn9Vm6qRNycJ2JdoC22D3iCrU5unEZ3rzuApWn7nDutdtH7wFS4Wt63Mr6Y
1qo6tGNojn2KMzF1xEPqGu9B1WzUjWxtCzMkVP1pTt5LrfSXFKVZVe/Ofa8FLU5Y7qzP6hMWq5Y7
sXujc588DlnBdmhL32e7fMPw6gEAGudsq8RIIJn8SpHEZiejA1HDhX72eDhCgjYsjtG2vbPWGY6/
JkYUlhnrjrptbD97EQfFVt+Ps+Gu1tetaT77uBtJ/GGCxCn6oyYrQqJa5QM1R8nXlLILUh0QBTsa
ARo8OfI2BE2bVb45JCeftYHMgWQypWkykfqLnI23qcwzRym6X6s6fkn6wV9z9X2rClrGY5skSFeB
AzMr7AFZhCYBk7M7d2LA7cSdN/u+zNY3Ogp+TBtp5jpZT8XJ3tzZai0G6N6KJZlH9IgIGEsLnBJ5
idlFq8jfGvYsOzeiMZFWd1f6Jxu7AroousRrNIZ3mY/PJQiKe6rVxts2OKnSmM9gmd0EmQAAOIYK
6/YxjFWz7F7hV74V1EWdeM20l1Jrv5CMnShEm7BVivyua6TnZtffxrH+adWrSPAGdU1tXh30fWdW
3zTGxlalq0izPjD6WRx7bKEepLnfL9W9uY2lWBMzo8RN8Jop9aPEF4Fv1Vi0RRXEjObamIFCzQ0M
jtO5dY0My6KviSdvm+JpPTpWZlPIrrZLMAGxSIXeEjNuOulDjxvLUVEod2sb8NHSMJ4xm3xwZ3RY
IeiOXwtVZ2vXyLdJedS2+9SlRWetg7+LJULpVjGBeyJL4QRkSpbIcndSBUo3irPDuXZblA38NMc7
a8g3+v23UweSK31a+RxJHWhji6STqTzEaxH11vSeYPftqrv2JbPUxtW19H6DntxLaTit46UcmHK7
0q2uPC6d27Cx02TTxCFyPPytzmUfxaJKWGhe+yk0ZO9wKHaNvDFcY6sXOlmKJ7AIB8ay6PU2oh/P
/JJO/YXc6gdJ8xJk8nVe5yA99VBi9de12PTLPCcHThyfVyLmoQTvzH4qbX5GQfvbdLgQde+ZevpK
+ftt1mPzSwXJXVjWbp0VmT2m0eMIB53c1Vl83HSbiqCQN5wJqOqKwapDxd6DdTS/0JHwYxyVL0U+
pCGFJMHTssNdAilsftkETm1aUsgoC9qttrexH0ynytVvZIj4KqyqIaRutx3Aq0LgCte7jH2xmNp5
MNufLVueOKnFerYpXwVQXo1I7xYao+KTEZrKcr8A4L3nO+FdV/WP2yQBxJcv9qI92q30DZc7OskK
qaFfZaQi0QKV0p32kcpjd4tn6Wh2glPe0MgzTzI8h7hxrTQuYIcZKS9wM/11t7EtkpDoAUe/rOXp
gjzwtaas7WbW/p22nMVRmxQVAIs9sLIO0xJI57+sfVmhIfcpBALjnpYlCFpx8bhOI0UYHUv2KXlp
Yv2hmvSHNU8eCOngvg+ya9jLHtaVcT8SFTm1kUHtllHuOsxKnGwZq9AmlHCkfMicU4afkbEoj/ME
57uCG6chPSKmbICcnNFmWJ9QN8IfWqSDpTmruZQutKjTEwZCMH3rpblv5I6aJ+TH/wvV4f/fekGO
XkcK6/+nKvELSFIvXeng+PXnSvE/vvkH01O1/oa3DWxd9KCo8R6k3T+Ynqr+t0Pf3CQaPbpBDtLL
H+Viyf4baM0JoicNYBSZf6t0/VEvlk7Ui492VsRfEZqiMfk/4npavxVr/knOoPJ3eGhxxKM1kIs0
/7VVUtWhfmhte5loF/hq1zr1psys188SC+cSgl8DuU7W641tdTv5W9LLxKltS5MkLQZZa5J053bh
4cXVR8RI6Vc53jUoRdMAoNTY8rd1idOPRR/BQAo1/pwlTPXY1NPcU9oaF2OWjRmSUpWmDzjLxOfM
hOfsEJH38Dnq/VZPRw2sOg3pQ8OyFeq1Zf7EhKO6m6RJdStdLzyI26WvTr27jOnklLreP1LQYdFd
6WVaponJM6XSS33Smndj4SriJm35NIBc43aAVio3nfCXbY7j3qs2bb9fMK77oDnT/vX7WobYKrBY
14zUJouF/l0STj9uBj+t65w9NlYnvXTDKkdQ+wqOak+a7sXJhPVcXyWNMGjXuFkgpNed1tSZO5zT
D3lSuDnch7mRxki+aa1ZCBkKkhgKSW7IeYaOxWFHtgwZMcnVc9LlfAWH3y0V2+AyU5/2ojevyTBW
L2Oltt8zo4m/K6sCgGpP0kYkYe618aDG7X6z9YX6YK6oxOKJTsBs1GwBSSKLNuEl2iBHjtmSlOTZ
VLHv13X3VTnMH6RBjV/G1apoRcdCKdwwdaVlY4ZBGstd8WTMGHyQWM76l3iu0gdwevQS9l6bWlpC
1uFrW9nGW97KxLgtbzpd5+GFKFj6OsdFElo7PWzFnNQoXtlaJJ+qGMhxVV2VXpB2NPc3w1z0jwyA
SqVfQRvuV9PwZVU/fUd7cKVWl+7QA/Xl3qqpfRjTLmGMYVcPOqZtHzZ1t0iRl6NepRQPK0jT92Uq
qB0QwqiYWJYDSZy8Xei6DKDeU2NNjQPvzO3bXs/NtzUZ5W9dmm6vGbZOD/KMe3pv8xG90IsvM5A1
ukkyvXfW0VdBk43XLApoRFqpbi3ZdqCXWx+heU6HtGQW3mnt51fIS/dZTrKwwfID8V6193S2ARrJ
3/CnGLQ9HAbmQ33CZ8TpCnl0lbhqv5snuAFyKW03o1WSh4py1ttuS0uw9ASS6sjcVLW98Ma9L25Q
Qoubhg/QY6lA1dwy6gPKPmYB6m2JANkFCDEn45JgWhgM1WDfylMqkVzWslhKjjcvVv1sxk3rb+ok
P8C86h9SlT7DKitlaL79t9NGtTbbT9tNU7fqszzV6505bukthg73EZMYBWaxzoRYuRxmRVbcyq2A
c7Zp+pdyy0g1dskkpyjHJHeTsp+h8CX91IlK7hHqg1pyR+NNw83Pa+oWy0Q2YCVkwAPlhodkIecT
1Fr0jxOQiYdKPkOnISSqV0UWhtmg3lNRrt9H5NSWJRE9LTJDHc3JE82PuNGQT1n03lQDeS5JQCpw
OQtOa+1MVMTmlsM6Vn2xzQ9LuS+SwAAHy+YJaNVERPGS7+8SRAKFElvndPlTrgVA4ANBdxO/IkeG
LqkTA1QOYb1aTr5n7imGyftQ9+/1+kom5q0UfJr7fP2xlWmYL16eXWYKQ9OJNtXlcVYvp+xuhCXI
stQ6ZXut88yzpfUdjnufFDTG9X7KFBozynm+hDbdNmduO813TduItPCy2M2NLCoqDHhFrV4sa3hK
frQWFJdwbJ60RdQN0TGsZrrb5IcC29PWojLux6efEEdyFueptJ20d/UW/VDuDE5Eo7zHXeb31kaH
muXTnmSnX+P+h1a+KdoaxK1G/TRKFLjVMQiq2SgiLqZg0qePNR9exliDUa8SD5OcLlBKOu1SlOa7
WSuOWjxlxueKZ3UGxROD5cHtnuzirKfEcD1iCJGp43jh6IUqURFa5LCFpfRVM+PW67fOLY1ZwBk4
I/11leYqc1Uy9xpcC3RZeknl2ZkTTQcwpr0KM/G6wBcdpjqseCeu+xf68b2hMx8NtZNcZRx+qhb0
hl2/27Pt6zKOt5KgvEJejE+v307GfJ3KXQxseWq+dMLO9Bv139UxNWiAmap97svyTa7Vn1o6isJ4
qk37e2GcGqQvXlptE1pmf+myd5lPD92NFcSFONwJKq73Wzw4Zn07nqK1kHNiAtQta6gu3QXLHOoh
uKtK1egcJA1KSeeivJ8l6u+wsuy4CoddcfEXE4bEGsyulS4WjXqRUjPYwrL71fZSMNc/Yg1INtWu
CdSelrjRBgErV4Ud/WwoEYNkn4Jiru4y5UebZRTF4p+xVFyBAqkqNB94cXkbUMu+UAamoJ/dLLUO
1+p5T/y9vuj6j31SPNN42rKg2Ugo7e9wmgIFPQL0aIF99hNtE2u/XY19qc9LpnJnlrr13l5lBrOI
lNDo+tCyEVBw4lyjLVjv7rpT9dhPI4X/7Y4A2s/U/Jbvpx+qWbvd9B2jvc6dNilclHJyc7T8vKS2
nstph7AJVeQ81Q9FI7KhdjebwsiL3AuVvhZbuzaLP+c/+769ZtX9rL3U+Q00tKq/VcNNjimNU0Yf
quS+m852fGUUhicrqn7kWe/2dmDDTK4/U+uAyVrRL5S8nqaycCEIlFoewZOl/dP+MEaDonrhWEmk
5F8q41sC9mhEtd0Q6VQXK37OtOsoKU6LPIolBhAA8nCdapjRyG8Av9v3yozvJw1iwVGzoOtx9Iz9
awaARwVU6cjkHvpTsNseroGCTtLASgxPpylAZrPaKMvAhi4ySsTfJApIv6T4c2qiPf7sxq9mG6ny
j266TN1Lpn9ZBjHvYUrJL00bd6AjYRDNSHPfN+11Ux4KO3GmIYIuy4r5YrdireD3hQoth+2lkp+2
8mWUl7dCEi2vTY8ANWcqTMv+61RcJF1Qsd0HrzR+xfm5n3A+XZVQzZ9WfmR/Ipe+qFJ3zTX0qDvC
tPS7WhjO0f1Wcd25NxuC3U3HK92QYShB1F9zRz1915bQsjyCzcgc7sb1PLNU7TDs97OZDmJBCsaI
PUhQTlsCv912llz6GeTpc5m+zMwgaQD9QsTlO9VapQyXhWZW2kwbmuuXfnEBxVx8bey1EnVfhpVl
BZJ0V/Tw33K8nCnfmr/Sle78zgpsLrbZBra1F6N/KBIKk91Ia/QGhAAlI6/vimX0yv6aLSusEhoT
OgUqzOJZ88sOPiu3nlKmjzvdj1buWBMluvCAQxNuAtuxPJoUKBoHsd9nmNVgZkNxXxKPLZBilqX+
KtMDQsfzmNGkS1iYJm5jZOJE7bueQHg2d2OEFjs9Q/dlVVD7fTSLt3p/hNDtDZmfksbqy2fZvnZ6
qO4mGhGhbN5U6Af5215kHgj0n3KpPzoM/9Jyqf2V3fw7LyEHO+Hwh2gPeqj/0hNAP3SbIOhcwsWL
GbF5v5QCr021FBmldgPwuAakADar73t9A7lvLXl+6zIaaw15Na9mTcgyI5sbNrUyf2vVkx0A+0/f
jDwDRwFsZJMq1a8YfN+1iwybRjLVZ45M0W+DW0WnstLcj1PWh2M9wD5d5EVoE89/QEk46Oecd3oq
50tb9JuQT9qbPT73jXpuK+bgfgRraeb2y+iPJ/POUqqPbFif7SxmLWbJ3upOpHlQrl6vDa8Nz76x
aktMFtrLNI1f6xRMLJnjMCYwcRBzCLVq809y4iLnEpTqpzXsY1CZdQL8N+3LXdpKjS/vkQUQkByz
/CZV081sPHN72+RXtf1QCw1gz76N1RMSH5et1wenVHmT6ByCuU4e66FxYu6kL2VM7N/el2V9U/GT
1qAlDlWQDIs7jdDeT3VOIWkNzRO9Z3P9OvImrBES7LixJNIlNXzs2R2MjYdNf6/SMWKqPeLnNQ/h
VEdSun1VlgWiZREcg2mazWAukC2WGUjdeNlt61mhxb2kJkA1hBrMS9MVzrzHMHbbi7Y+Kd2nuX9R
Uhu73dfY9uUDfUQU1vk3g5Dk/E89G2iuIglA+o3IBuaxyGwcXOs/cal3GYipN7r5klvL19O8g9m0
JT0T0xvx5n4rwIiDvYaCuAxJS+xEzxSxhuwnrf6Hoex/hLW8EDg21b9KafxFguO/bbj9y6eCX80h
aDH866H+H+zKxQfOUg81rf++K/f5V128F9Pf+27/p8jem20a6cR9hC7x3vwZnvnH4f4Oz+h/o4uC
FjT1H9Ibf4dntL/9bpxBKfY3mf+f8IxqIORxknFwhetjH5ax/+PvbH7+CafGw9saYMbEwvs/Amd0
/a+tuBJ6YhYdHv9lzfSngUcgpFvZnGu3PMou3Rkl+HspJKIWh1bCDfoHv+p3WCV7VuvMPkIw4XZW
nntyu/v4Mbub/dirb9vXLWSL9Csvv2fJO0PEFcM5vxbvZQSUrp2oqjhtpAfTJUe1cfVNV/FjF/xW
mB6y5dGh7Ki7Ez+vQg1aUTzFZ9XrgvUCk8/twu4yeLorefNFE2kkhWywQgmzsI82b0RRVD93QRHk
YvMkvwnNc/ucnDV0dou7IchWZ7opoo1av/Xp9LlL7ijAKz7011AX0g0oncKnfS1uVtjdqWfr3gy6
u+2WCjPSxX4u0Smdw9YnzA3gA3lg/Gf73DzGD9Jd+VycT3fNrQq78xj2XuYSR0WpC5XmZgSWG0c2
ImVUY27pPZkNRpAmqhiv8QMAgrP+qM5jpHuFB3Xb0/zB+RV5g4j9F2BYVwlMkXmqF3/CaecTbWj+
vgzqECFHEF2AzkMIXS4afE9+iK/rmbA3oMXTHbizKajFIeLXRbunBf1lEkrQh+b3/jKIytdcU2jn
4mp5i28FRaQEy0MdznxreaoeU38PTo8TBZLI9tPHRVhuERDI6k4RoC3i1sEmqL2iwwn2f4b56Guf
yrl4KD7Un6e3MWy4jkH0zvTiwk0SI3Kds2ecce7zzfsm0v3Ymb0iaEPKFIKKxtV6jO+3KwZ7QvZl
QUuA0wnzPn+Sr9XH/oVYjOAjAXFQnW52+ztZoCh5p92dbkNUPLevtddF66fsj64RWaLiINlDepkD
UsrAiHIPVoZX+PmNvhBRBrEWUbBudSd7th6siIyNp50Fmlv4e/GAlqkwRB5kQv6qh+0ZnYevUlSJ
TZBDCtsbf2b8zD4c6k/VRYumkI2M2p59pz8pD4zEIPYyv/Q65onM3z6mS/mqPGQ/mD98Mn+0oi3I
2GvOeiD52X3xTDZxVc/l1bw1F/spv1nMgP6aR+m5PuuX4d/o+GvWXwUE/znVWUz+vMcscEsbs+mU
24aE8pwyC0fRithlq3TgIHMNvfj8RJzDt5iVZdRGu4BG41HSF9KLFmnO4FXvAG4uiL9DQuwvnuqi
5Yt2sMj8CUlRUDQP+uKhmdpHzDC/CJXQQu7rJ+R5j1HkpqJzFaH5lg+AwvvWGOXjRU/OVVC4mCu6
iHSjfVwFa9g8Qq0PaewWSZAEWZD9qjrqmGdjcIdf+4/qdQ7HCyWkVzt31jALtvs2pG/IBRGdL0+S
a7nSF6rA/G0M4++pb0blRY+ogorm1f6e3NRIuUuyq81Yupn3DMgoidSX/cl4gj7nz2frVllhEs3n
5Fpe9rvYH3z93gi05sHm07GTuLmj3NbAcBWG93rMB5+qj6Pw90+gYff9e4m+KqvCwlwgaRCDJ59H
oTkfnznfXwRzks/GaNjmLm7jgiN5Q2Scl2sezkHOwmrfdeHor8Lw5wj6toI6Jzmmm/mUJbfwxHiU
LslXRpxo3XfaB6LM3V0TuePE/WANv+oBL+UmXerr7s9i8ha38abL6QGRYn6DIepDy/LsJ91CiJl6
LUNPDQwBKCMgpXqlV7so5UTS/XY+zlveth/JvUkXEcVOTokRg596TIEI0pWnB4R43ipQQXZV0d+B
XokSed5eLK7uKpfCo/jqZH7hL87i9P4WTGw1g0d+5UzOZ8KOANnOgwAl6sgQJ5iWzinK+VQXyk9d
mLvWi/UdWI3hl33rOTqtk5HEDiQxjHNuzXYtET9ZEX0oiK5LYctB0nP7moh/pz9IVPbXvOGf8+iI
5f60ZS5WVtDUa8tonpu3na2MTDWQUE7twgqUhHfSC9hwaBNzBzxK6slX/K8DGrx5OAt/lcRzwQY0
eVQqmTmL86VzDH/zKuejRigXzMtJ3TiYeZKWaIPyvIVkyEzD0afRg3slwRKreLMD4lmfrdmRnNxP
vIFdEc6ij+nKMWyOTZJ/EGT0yNZO3sy3zUDx+8g+xyxUvW+zlEOMZArLb9O5jI4DDqHJGJPd6o7a
OD9B/ROdN/Df5PXrxQ4mD/KGe/yJEfR+jOchNETD77LbR8UTEjtR5zUhJEZP5TR5tLgrN3scHI3z
KGewjOK/bgSpTIHoAYtBKmxRip1RmUd862ajtYsm4ZeJu1MZPnB6uOXijofGJq75rF7cOXPDb97z
F47Pc1Wd3o0905OD0QekR0S38jL+M12iijPH43EzpqSH8hVxI6/jkrZPXgvSxEzAH0eHEaQfJ30d
Lh1jRw92gbuJe0gYo+HHez7UeBfinJrXeWKYnvyUOYtavOraAfUKYhUGupC9WWxMnM2VeDPHvx3P
bHKYYEHiIyAVos7BxmgwkPHHYeE0GMpWhGaEfwzlxsMrgMnecJKae6gqx7gqTiliASzK7Ryh0uhP
F8gyPl/iRHHAA+ITkLAYenDyeHh1tH+zb8t543EMXLXNuyeeCOKgvabRcKbnjQduBtL98aYtsYU1
a4DFAE78PqBxw32uuHowSQZc7X6CVCCKT1cRqwJ9Wb+fBdALF41A0++HPHLxBf/L7AMyEU1LpwwD
lssJ1csYmKEZjuzKmaDxJZQurEEX6WEJh3BjHB/n0onyjjmSCIyyfw9Mha1i4UJztw1605UiYEPO
pnoWM+8YEvWVtSksj5HM6iIzxFIWj9jrA4APQdzhUkBzB2//tn9LoyNLFbR4hE04QJNlq8sDi/Gt
ByOaGIw8mV25+3GKjKj3UTXgL2mwhBKz+Bip2Z0dqOfZR8fNRxd5uZyiIUyDYzqMfARWg6OxAs/e
RhiSEuqyRLtSmEbjT51l+HQ91qpD8n5jyBzDkjzXyUTNEwVD4RQWowqCoLt5PNGAKfVovy6P+h1r
Gu+6EsoNZhbPu+ViYByGhL+CozkQHA65cjYTYiQf/Mypg/J4Hm7GZzbuv2FFsIOF97LcgfezltgM
yopwdWImxKxF9HO4MxsF84IwWg7sm/HTZPrKj1tgs8VQsxTtu4QjKeAU35m85svCdKwIA1YWnoU1
2GZIw17jzCfH8uF9EkgQv7qEbWEsatH6MD3dhHMrke2dBJRNjlvykEefByvks/Z7bZN/j/DVV1ix
jp3nmK2bC23vWGXqgJnqasSfLbdO0fM6GAwSiVUTaqQ7O7EA3PcUf0x5jIQ7x67HpcxX2iPF7ABO
OMVT+tHcHY+6OxtcaMljYPXk31vvREhuB/lLTIjd3ldBR6CSCo31iSz8sps32IeP2681PAIF+iK8
jHClD1k5mOpxoPCx092pcuYLWYlXMo9p1zpTgM59JeTXM4Wgc3FOzk1Qble4NOk94i234Tb8oibk
gL4EVHxcgiDZqV4pWAVZyLX44EAuSh8+A8xJxRJ07upkN7Iip3SQGyLqbtGr34mgCG6Jc3JSCljh
6K9LPBZFSOQnwLXHf/7oyB+Sm5AznNDSP+KW1uMF+dttuluvppv7thi93TsFI4HaSuXDGTi86mlk
JXGk4VJx14Y4v3l0Z4vClaP2YtzFL0DWIz/Iz9ZrZ76CrZtXAjEvRWHBqQJwFNcITM0lC3Bg39xs
cfLMl5nFJBovcdS88nwZKMAb9xNZSH1RHyCW2q2TveqRSgSnvekf9ov+kAU8Hj6bPydcjvk9+3W6
6y/mA+CRV/pAi1nh4DWWuMkj5VGvD6uALZIw84hDld2h0zGAP859VkSKYNbcPRfplg51VRE7P8ew
IJIyAv7gdO7gPBCbvtfv9OSNm1dcM/oGyGsmXwsWHzMC3j/CnXoX1tRiotObYTgpX/umPsfUBhkn
/NC88GFivuP1SkfSRxjWEy9qLsiSaKIjDzv9fm8nDoi2yru+XqQ3wlMGoDRc43AQtpO8AOWqUQYJ
IqBjzK1F/l1hPPxceYnxz0Us/uq90+PKotA7NkRLx+IaLdfyIOs6JqNrEC1jd+S3TRxhKLozzmGS
wdNijlOB2xFcLHAQnUkvZXEKVF9RaOCgpkwN6BOU3hs7d2ucJeNy1J9VlEW9l97thr9+QrL3Yk53
RLdx5qykXzQ88GBjR+UMNmfiKpwTUiih9Kj6pt/5x2WMxMn54CQf5VN5tyWB7jdsbkdYRxDEshYz
ptuQRPRmeYx2lnXaRb1KoL/CuWRf4TMtawN7Di+Oseu+j67GRsvFu8ekaTk7xua/g+7MP4LtY3Dv
5919/cyDI549HteRgowOKTQn2diiobV/lVijTGc+l1x3z5Z9XBQLipOzAKk86JwFieicREDlbwr7
DkdmX7RY/zeH5m7WdxiUl9xlUyMZrVnsBG4FbKP2cR88dNLQoPZGLnYSOxfSuhSwxBEOngiiEVnw
bL97aVj8keAN1qDn8lHgCY5Psv26673BDejh6cw4eukinhebEjWKL7tfEHv0rs3eSxEjsPHO3Rw2
0uDAX8YgPZZh73jKpAAsyoQF1xkm+OdAxIgBISfKvYW9hcDF4QtcMIGUn0byObvLoyPGhr+e+apD
BqKLlZs5LDLaX6Ta7DBHuigRVfwJePvfwPYo2fwFMv1n+P0vNCLq0Vm10R15I0gl0oQJWwMs/S/q
zrPHcuU4w7+IAtkMTQKGP5w450xOOzv7hdhIspljk/z1frhXknfOjme8MmDYkARc3Q0chq6urqr3
ednXt9/IU7YeBSP2kMJecwDgBUgyKxqd1IKoHBHTUiIglgpsdS5uOyYpRHSW3Sz51nhghI4KB1pt
dgWGDsni3NV8HT6Gl+FlcxFcNwexHQ56b1HhCMhYWywaLJJqfXSpGbUfsodpS3v8EJLv6bVHxAYE
txRqzvJje5nthvPmrOB/wMuWTeOyO/cOS0REV3Y/LMc2fsLhCd3a6kayCeX79pGJnOv2Ut2335dt
wHpY9rec4k26dc+sVckW0N7K83H1FfgGkR42DKEK4Cj/YQqc4zbOCnzO8QZtSbya+WVodoTgjN+s
8JgAmM6+8NNvqDk3iIbWxj9CsyXxpX60qRC8EDcLHh6FJYp0y5Yyc7DUpKhcf03lZD3twDtwzkBv
yalm2ZQYh9rpDWGC37PkaOHtuFuyG8gJS9a8Eh/mzZIbLOU7sa12LYFseRDspXtj7+3o0/28HbQg
JIU1YYo3Qkdy67A70zs8FvZt67HcsWOxybb4k3Sf2DIlFQQEGj0FIuh699w6YYDJgO3wwbidWWj2
dtzax4SjvsuuPZyxMe8n4iU6p73inJXsFLmSvx/Jf5rdkkcGm4IMccmxOS1wD7QL1m53HdxUl+aT
us2rs8Qk1VOXmuW9BBFw+9F6nZOEVahfye7kptks36TmnxuOWueM/+wegcat+wNSPsL0tMpuR28d
H0EPrNTZcrTlcM2aZUSdIyABZovGlaSqJ/9ZUjwbudyO9mZ1zLYmP9CSGI48uP7A1kosqYgaS0pX
kZZRySGpq+yL5VAiWY/qZ+Qijl2EX7Or6EZvRmLSUnIAv0ykyshn316tILb+i9V60tjI08pNM5AI
l+F369o5Bsi2yJPJ9x7Nu/kecr+4ZAZqsySyPqFxSS2tXXEDeZUqc/fsHpJ796Y8p6p2O3/NLvj3
PyDQ7ewz9vitf/RJSeLrkPrxkj2EN9GxuKdRdm7t7eP8o6S+GZHzzFtBlXPaJQfsHFfdBQdo0hiO
xoeBlJhD3K45m64zcg3vpjmXj/OR+t6mPbBpbtNjySeSXOQXLUfMy2c2R0L/xrxKCXjzdkvP9CBu
xHN3zC/YhUhoBXtZuINHQSLOafSsPSAjiTb66zCt6kO9c87r8+A6OxDfieKUz6m82dfiqj2XB47e
2+WAr/bB2c9X8L/W1vk/2bHxkGW+yVHfgJUrIaY+fE6/t3GSv2AtBbCLfv75v7dobOtvPi24AJKK
8AMGZf85Qbv8iudYwqRHsgzCUgr6+wStLf8GORBHZgtYgbRhjv2zRbP80oJHwvIApwrcHbw/Ai69
bBFKmjOus8zQ4qEpbBfvnJdlJ2EGc2m4WXkb5T8UA/koPhrGI6C7rses2JYNrfaYrRlqT0yRo6Cx
+s4ifrmGf/8JTnZehgVTO2j4CeoK37Z5ZLaNgyC8QX05HYDybPz6NkHV7nXrzrMYAPr255/wf6/t
+D/pX/4f/NAt601Y8IEBvl9bjz9/+1/ftGf/DXcI010mvH0fEDCr5a+2o8NQOL0BE6opsEDvJ+T5
H9908Dfwvg5e5m5gLn+cD+HvQ+G0HU0XhiImJUy7Ln/sT77pl50ICaIM/v9iZI7ADaNT92TyopgV
QvJaiC2TpcxSDq1IgDa1Vng2+oPNGaosGR4UBTOxxjsf8/JX/+cw+l+XhtPLWLzJ8oVt93I1FfWc
JKkTmltEIGpjoBV60M5AlXQw4+Kda53epgfBjekSwJM4P9DjPVk3Q95aLphV6k46Zxihtb8luhl3
cxZ5T1bdVVdxpPTF24v11WtaHuBnT4iFevny/lwjZawxlxzmnMkGiDHW340ujp4MpCtXaV3deY3v
vHPNE/Ck/fM+BaQXy3Ug9fpL/PilMO72nTRbJ5g2ThUx1oQkGpzSZNO1WwA/96Dzy9u37/K1KzoC
4J1cPErMn7jPX66op3ZusrjkmKbr9Nw2a4XAkNErs7b1B9No+/0fXy8gxIMkYMwGE4/lqf9yvTZT
rY/sitOaDed3SNH4xPFV40XJwTaFXr99tVfeIQT2xS/XdQj+P09Av1ytaYM2SUZBLgLWbV2O07Vl
ZJdJ3hvMaoIF8eP7ty/4sqMhlxeI6/BPlQijBbB5X97eNI2Rz8T0tEmE99gOKji685S/8wxfuwjO
6uxX6N6wuj+BSQpjZP9tmWSaQ4v9AyUb08Bz6fuHt2/m96eHyS0BzsW2Bsj36aqr06o2PduaNpFu
GGDymnzApdIrRbTrDSQxW1i9MY09BdrL3fzZtQmr+GtLfIVtdn4C7MsHKXKVF3XczOi3J2M9RFX3
aMWDufC/mKVLCmoOBQ/6nThz+mSXqwLtJzajmvd/W38zBCfJ1j9vkrEI843jAU5ax74Vzbu3b++3
CxHJiN0461koiqR3gk/vDK8pY+nOm04qZhRj/FtEbtbvYNpfu0qAobdvE0xc0zwJmxKhQWa4MUQb
35qgDQStv3GjGHX323dz+qFIOJaokrCIBkBs2/bJLjTUHjK8MpxRLHvpN4eYuoV9mV+bHny+gk1s
rfyoi955Waf4TJtM03YXrDg+iMsmdHJZv2davVXpsPEYeOEghCgGHcreE/ZZC/RHq2AbVv3etN/7
TH67X9ifvD+XjBb4Pzf88uN0+qk1QLczbSHt6AIxDeoMv2Q+ByagAwmgTGgOTFZ38/ZjPt1xma1E
ambhwIhzITKw09dZBIPGxwpXC7+ZPAjp9hz2KxVOqFizojSSy7ev99vnw/UgEmPZhq8aMfTkNtHU
abMODROmWm3hnF6WZ2GQqneWwm935aKzJIhZi3kbFOTTuxos1jTEcKS2g3+O8Vj23TCNER19Mr+z
2b12Kb5OQWAxPZPw+fK9GbBOcQZhFNGOA9pZTTBGDNtrZkCTjp3ine/zt8fHjZHesacuOdpvx43e
GTHYYw9EmGsiSe58qijx2LwzjfLaPXkcq1iAy8Hqp1fUL1tclagYuppPmS6s5NcCNNpXB53MMi4K
H+7tD+L1a3EOY7kxhX9qQ4ekbKzczJObwcRtrtZtAiZWJDDtx+mdb/3Vh7ccBx1Eu5zYTva4SKaz
8jCx3IDRq8791KEzL/P2nQC5/C2/5rAAt6XHemL4DzpwIE52GS+363YRCW4wumQMRHEbE0jXzRxH
lOuMOHt8+wG+ele/XO/kWxfQ13SvUq4nh/JhKFB+55Eq3vkkTs05Fo44tyWJs8sZwzk13G0MKAqE
LqpmXqcfq0ol91gjotpJJggZCtY9vyp2ftqaR+DjcNmHnlE40dM+SJHqRUP6jlHAbxFz+YlIwTjp
8+mQUL9ceXFaSTnlfDmyHfKdYVnNRV5actfqIl43Zv/N1I348PbDXlbzby/XxZyAwxap2OnX2ucF
xKjckpsRA8CVqV1G8vBU3meyNz7g6nWHglBfdtkoz96+8KvLhFIDebkUkKJPb7aBSmWAeNrY9WCf
WVU2IwJAmZUlpnznwPBy6BQK3/Jcf7nUSYj2izkDC8o99rEeL+LYuhM9bTtQm1SlbVTprTnf14kh
dqVdlu+81Fe/ZhdPXo66nvlTL/1rLl8GLdQxg5faKJ3sNaZv+6kNin8l6PxylZNbBN7uxXqQcjMD
uzhH8kzXJ/ArxrudZv32i3v1hpaQTUQglLon+0OGiWdN0sSLE8GwL6QsP0n0zPdvX+XV79Jzlyl1
kmocXV6uBaNPIhc2KN+l6xXHwAbuMIQ6ehoD6XwuLbcAwBa6e+i/4p1H+fqVfZdtycOww19W6S97
RewXps4FV850ClIyrkvrzDMT8Ax9GR/H2oEm5SXzTjdD+vXtm35tTXCv5IcsiYDhrpeXnmSrTbud
aXtV6F+Anjjr2mqbHfZ0/dXbl3rtLf56qWXN/HKXc2JWhjYG7tJO5P1cOOUxwbPjXwjlv1zFOdk6
OpRfGL6w8go5tAdVK6Ybu955J4d49bERwilCBJ7nyZN7Me3GdPHfZr7Gy7KvhYukJg2xaGx1b7/z
8b+2F+J7/I9LnVZHZQGXtgJUtJlquDPQ7FABo97ZWHJIFAgW2AJ//p6oXPk+yRiW7c7JZlj7kdOP
AZvvAJnoq2yG6dDosXtni3/tCeJmQX0ZahX0hJMnWMOErSOXNQ1qbERuZIXnogryXcnb2759Q69e
SlD+Zscl4TvNz5vYjOKqVAzlFsu4RW6U3yT2P2d9GHfvZLKvfeNYFCB1wZHA9IKTry9z1NzIgh2+
g2ixNqu62uaG+3chC/qS151GX78Kx2/8qJFOOCcbGfw0FNENlgHIdcEV2351MZW6P7z92N67iv1y
vU5pyxHG4A1NjSLKQ3beJlAe/qWr4LpGJZHuxOmmXEODSsaB2FfWs1y1ExAtC8blO5/Aa/eC1sRz
faqGgD9O0tYUyrsz59wL7QdnFYgoJ7bb7xVmftpKn6Q2y6ohvcNm1oYt8vKRVdhvThU+tZt5mFL9
JSxqr6bf7ZlqxiAJ6CV0nNaxU8xhpSP35mDrZj3koslXSoSmSxN/4FfuqGqKZFdy+qp3gZWaAHNC
H/d1fs0q8p2Uhg6pf5qB2Pe9r8SfRzdEg2QPZN4LXOVkP2qF2/dKV9YmUCqoYPNa/bgNJ5e2cQg6
7p0A9/vyXL7jxbTXFBLnopPvDPR+2mN1wGxZ5RZiHTc+mvs858B5YZZuW7yTmv3+KeAmRyPBJPBw
rBXLj/PLNmQJQNumGYuNAU54R0qImiPy7T9+hLg+8CHYuIvQiTutk7V+v+y2pkDkW2d0R2VlN7g4
RBjX1n6apn/8fXsUWjxSzsChKBecxOwhr0mNUsFgbWK636jR4W86FaN+r6L0+7uirkKfbjn5UZA7
tReMQA6XXWNzXkBxKPkQ3SHCbcMBYzCmRXn3dgQ63fp8SnAsWCq2Fl1LNGwvXxV3OnPucRne42ED
Es6N9Lmv4zLbREB6mO3xsX36w6+Ra3Jbi92SJemfLB2iXz+PvsXzOiscsIntHPjnlbZtmNm+bahN
2heMwb99i6dfI+pIDDMD2yMoWUtT6uXl3ACXgCBlNUcNviJoXj3nufEG8U6U/f1JLr1aR2ALSUmH
isTLyxg+jstlF4cbI5M1RiVZJb9PkMVWkRtWn9y0t/7QWQkwBB6ay3/Z41HHOydXpAisKRMDsSs7
3ZxVLXLXSrf+O49vaajxo/8acznO4YwIHwrzZUqd/sl6bhvdFjSAyq0WGSLHxbuhBnRA8nKXiLnV
u6g2R8yScTP8GKsM9G8vUHY3uX8dDfbI8Fo828lKoshlhr6Mu/tapeHnOV/cuBujY0LddcqPcxqd
B5EFIbd0zrANCpn2U6HN7EsehFfYWqRfPS/XN6TTGd4lVF4+QHPutlUyq3tIF+2dIYK6gG0XN9G5
MmdwUdpdgKXkVvHZBDqqhcxrTVeFbNwcuH2SP7hdr/d2mDgHMyNsbBOp3Kchwh4AT4jpyhAAKISR
VCu/n5lODmPrW74AWLTVqk/WFLTnVQvHUePJR6sKsNSD3QMlgQLIICg/CWr9EDWAO31JcTCDPeBM
3f2ICy7ylGEqxGZUBeCMoTbkuALcrFCIQeVm1j/VXrQ159wHXTUPrrGC0skUUOfMZ57O/fO6M5jt
z2yZ4efjMLntdvNV3pZqK10QU8bQMkE/NbWJ4qIwwd4MfQkR2UmZYknDfF7ZkGTV1mnRFiZG2F5O
2IIBbUwL8xmq8vhBOVREUiFcmIQtYoNKATEH52x/d8QgcPozIAet4j5Bj7NAXAD8dWcqlrb40FWS
OSYMfJYnVUQRltxK63jtYmuCM2REJXIX4nuATjSJXflk25kGohHU5gddOvKjjjVI5dKwgnxT+Vb5
OVMFJmYpQwM/ss4qzltecf9gwDztglUD1KykyVVaDrApz28ZIBjivtLf81nG1k0b8Qc3NiDMazlZ
QXjkr20pTs5gkXBD9wQA4AxWH4yXLrMua9xLGMIHV3wWRpnTbOusw8XFXqx9RL54lEQYUA1HC0Rs
dV0TdFBr5m5ifgObmFQgDmr5lNqxcWxEN6MW96P8SYzqDjx4uZnKnsHeSch8cUiVPQadqmLStJuZ
6B2HMvg6W116M1U9qqs+ixkLtYAjaUOE40qqxlk7ZtZNtw2ebfDLTCjYwKPbOsKmLomiEdJwXjKH
moDyBlDhaRetgvJqtxx2ibR+MpqcCT1tNcf5rkgCprjKOTVXaTminNd1W111YLTgKXslZJO6xBVh
ozzR4UkF2mC6VFWS2vldyTGGWssYhen4aONxyjrC5AU+UQZibo1P3RRjG9DA3hJCz+5WBqpSd547
56xsTQ0Cij2OMUN5HdTKQFrb4Wner3kcAjcKN2oZZu38yl0FqYTFBrG5/VBrv0ao1QZG9AnWe2Gf
yahIkXOoyDCOpd+114Y3BcbGIi61OEUB0Y/pdlY5bhJmQrtkAEkwbIJSlv7KkN3AXyzCiZljHOQl
ViTRhNEIMZ6lltYBA4/IqHcOa7UHKVYoxoonH17twEraxWM230TB7Beb0BsKWkzjxFHLriPvWx42
LewNAne8KQhj1g7EwEjXt17ccqpoSsDzmtjibHzTEGBv2nT+YEC3gaZmB5O9lYmKrJXOxvg6qVQx
r/ymqD47qSmu3THU8G9xIJ82pdXi/dNIOvKxNSf2xtfAybH78MbzCujVx6hh99s0LVYSkEvVyHQu
n3WwUoXSKHaacP6iVWqCki784XmYRSr3jsIalnDWRp+9NtYL/SQy6bTGjDiAj4I4huFsGj95jVGb
8I61BpMuLSPZgcsa99qVRrwGwAbACHMKD5XFbNYd2M16OgdqPRTrJqJBhSubnQ7bymxt3BUjOxcj
480+doqJNyp5kNrS3iV7OzVavoHcOiorbX2gLUOLDQzemkgaAznqjeOM4imO6iDZd3YyztvRC5W3
Aos2/TAZkYgPg18B+h3iyLsI0oTdanArE0WCP1o3oq4AwlrNDDUm6WL5o7fS4Ir+m+2cxUnvPnte
N6Mu6ZqZVteoAnXmVO1QrvuyIISUyrG+VzoZGDzN3epZSE4loHSgZ0BfqhJ/N0qre5qDDkiQn8xp
ddaxa9ymVSLYG8q5x7JtzhamcCjhbnUc2S5CWjbfjLSU8EnhUDgrVXctc9T4gVZ7q5xstGW9BDEY
xF208dmCra01W9xBZS++FzPzBgi8OydTe6A49m1cKuXu4trIsWnR5fgNg1/Cj+9NbbzpYfx2O8cp
wHUW0ajlusol8Gt6Q8G0NkWLmRZMIFLRlg/hE65tjWCqIMxAzMjR7rZx0xrPZuPYn3SWUAAe8tz+
qJwcCE7S4UK1t2grn7WubFD/1+PyMeVaBkBjRHBhuSqCmFI14ffacEaUi64Gqhs0uNcwwRt37S7l
xCnwsEr6a9/ClRNAN85MW4p2LeLRycn8dUhRFlFiHI0QYSHqPHbJDPytye2UaXpb1/3OdfT4ZQ6J
01eeiPvHECxMvwvSWH9yJL4baZeZILuSiu+jK6L8u9ETFtdV18XBbenpGTFRYkCFs6YWPlufd7pc
2+0Y+6vSjNnaBqPmBQZ5oG2AealE8IR18QCbRNUo38s5KXc9DxtpQDpxixrkv7lSY2bC9aFz/hUr
E9s+ryVubWDsAZAzje7PAd5JU4xmS2dwnFldSbLORqP3V3NKiAXGasctQSCy1UbgZncVwysUq5Ti
QkD2kMCQlox5TWfNVJq7silzay0D3fQfRUiQPwxVagFAaLUrPof9pJAHOKJNr8pipk2/KjGNnrZJ
MWjmuqPMrm/n2p1x2rBb/H++SJEk5bduNLyQ+qZM+mzPHuhDjAG1ZRfzpyIxNUqWARI27f5Wz7At
dwOgsBB+F25mFSdgw2qotsBjdCGMQXUsztzIcpTaW5ltez9Kz8DPafE0H5JvCe4W6UdpFSIzQVfn
xElJTgIqIRw1gm4JLn5X5d7EdHmRNOHGxeIDrVyE59d1KDJ1tJmK8ZYIr2ac9ZzsO+G6i7aybipQ
Q3E8u5DXqEKthqDG0qVJdPwdd9UQJ3cx1vcmOE9757izuy9oNGS7mP4mnDGo4qgxQykuc7o67KkD
L3VlE/dwFqjIgy4bR6hgB8m9eXb4u42tDxJnb9fdoPdA0jDz8xtyUoza3NTfhvmob+FpO975qFPj
42CxSWLbIi10IXMx663O08YKdrVyR8BeZtTdl3aueihquZrWueH3w24xezqaUW0Vh76sxvmxaSDW
bNgyKv8JC54GilMpk884Dprz2ko7Nr8ZkEywS3kR9lr3VGPXGuz1/Zh1Rb3mCbrVOu7HNNxFY9xj
RQFzHOF0gpUTbMMhuMN7EB5G5Sn33EgM2DRl7I0rWoDx85Ta9rNSRRk/qKpIayCPs7qOoQdxB3WC
AdSkNVgBWlsAM4JMkTHS63qW2Shy+Nk2nuANFlyK5+07xc50Gv+mmNrsh5Xmk1xj79abOHzMuDJV
ttCgtJUc7zJZFV+IiuIhLzBBWrsibKL9bCuF67BtefRbZ0+D/u7iH8t8hbPPU9F/m4y2hFgQ+1Q3
w2qqzibVVShEfSf7EZRs+5gKNqCfmrQbbkYn9bOVW1rhdyW8jqNL5ZG5A0hOv48+u9kWP+Dmwhzm
CVGPIdiYyy5rOcKFVnMsipisEKSmrDBcmUm2U8osG9tSNuCPwK7AfXDi0StznkIySYk9Eix12Jyk
Bgiqwrb4agFMXato+oG3WHrsUKZfz5Web3vR3+SNiTDf7KtLn9YZqU3b4H3JplO2NzHr/KHSY/Ij
TFzRH2JMfpDm9PXOy+MGoVDhW8WabbDdT5T9d/RSjJ1KI0FiXM/5lz4b6ieFSdrI+Sde6Y6kaFVx
1pRApFJnPww1WjOznTdmk9QMwnuw8ygLeeaGNJwjzJAwXw/k/A7jMBPdk6qtC4hkh1n5yBWn0Xpw
zGi8gCKL1KqbfGh3st4B+w0+BHETngdmaa0BgUO57k1tPFRJYTznTlrc6woMdyIa56ERergd/Bz4
dRgkn4o4pyzogsxefFM4tC6vq9lUsz8fY9L6fRLiwgGAVj7hvK3vc3wl1qGYhyvHzREN16AFSwP2
vefmD/MIg7yvckZUuvlCDN6AIcmCPcQWE82lCeCTjKdfD75ynpI6g3NR5urjzO6xNTrcNhyNraob
jv6lZ1Ah4ZsUoYsLGbeFq9l9K9kL47p3jnpKukNMwW81duZFN2fnskCCLCdEe3jJML3tIOyLqYwF
XtavUtiCKwYWxJPJyRofwjHdl+UonmcHNijsKPWhKCCfrrzIlNdzPA+7ZvTPMeMpHsHAFvzsKUSH
yWvOQyc4GnRGfkxDWx/0kHwMcie+sk0jX1eO2a4rbBxXY+YaT5gp1hcTFkgPvut0d2j/gJcDds84
qGoBACWbsBCa1KU9D/bOTuXzwCkTFxDzQHepfGp6qqBzVqit6Ax/NQ11e87ZM5notprBc1IrGe+c
MUzWcRsgHcsbIO/4Y28mXSKhlIEH6D6ff/i+YZ+ldUYmnYpkE3B6nvEb8CrPuMuCNDwTUYe2LomT
s6SiCrGKDbwhARHelJ3b3jiZlTwkideiferTy3gcjQPliPGMxUcMG6bvPQMaO/Yda+Uqr/9IGSrf
Vn26IB/b9CvU4PlY0m28wFzxc0HexYHChrBaOc6mHabkXOdF8tmI8vKBQV9xLIym3dYhhYbV5Hk8
Y6ydmImth51i98zWoWNgd+lSbNopzvKrliVzYPjqFj4lLPiB6u/a8dCR4l3FB1ykWmxjb/A2FS31
o4n/4LHyrOOQ6fDgYGlw3qfuBye0jRusBkY8Nh2kuGZs8j3OY/nkxZW8YqrhLio8+T1XDnuCF9k3
QKZ/dE771HMPnzl1wC7N0Rd8AkgPXt/xlYdlsGrvxZx3x2wGT2eb+iYrept1QzBdTTV28j4zTzdM
YZByOZ1+ToYEyefMwRf0cYJzoM0BhP0Ih7l1XjH7vOJ8j2lC6uThR8uecHphbB3y/YQz6UL46TyY
B441n2VVzVadjGlHdp40Y7NvzBbnIXK3/i4uSizSQ9+6G6LSHLf8+G6DWQXFhE0f9rBqnTozIBdQ
crgbtUvG6jeZOPfKgMJCpR37Y4VZPcz7yBNfmMEGWesEbbhLnVIa67n31NUYBQVQGwoUeGXUETzf
mrcFh4AQgRYrq7ucBV/5Xy1CbMrS81xcqHuR7RfzT2az8EnkUNmCU6bCUnigT5yCSqyOKfLEgZEv
AMfKqVcp7hnOzslj6sNuw/FohfUy9jJJZffWIS183a9nl4e3grFtsAMDb45WqRkP5carMnljhAne
aPVsSHeVYqHybCiBE7BSXihWmRHZT1icYSdJKd8DVq1EhzOq6erL0qlBMiorD741pdF+8bquu8H5
WbeQGZ0oAgs8jV8LI/GxImrxitp1TVDzYTJdh5JXSYGBolc6j0VlENqYosQXWxs+tvWQs8vqsqd6
Mq3TTqcgEjkOBZt2ymoFC9lr8dTEAHwVMIaBKtBJu3jj4JX6iZpWz4kjb7AX6HQ3IktOOpc6mC5S
yk9W5Lu33eSEl11r4fZX0KMJgcEqfRWAqcb4o4566kxeXT3KbqJcXMxt+OS46YiUF5u0CAJ31P3o
MQRBx5tj9lCmQ50fRmEyLdzoUMhLw17OypPsfOSlZVgyP+ykbDSCPVoANS0l4uCwrp+rwece8oli
aYBBIcBRM+XpiahCneeXIgf0MFYVBAEr9S+HIvPv5noApJyrMMXe0MMfCQc2juAb6SSGeaiHOZpp
/jca+Ho6Z+up6RSyzH4gRCYFg/wbZjxGuQ8K32uOImtMrI3MFiZa6D7j6YkjrZtFKt1qqq9wVoYM
UvE0NYBVybI76J/E7Q8e3o3fI8XOs568urjzk6SNLwTJnNpwgLXgawSZ/62iIzlsI9kBPJ0xabkr
wwF/Y0MIPEpLpj3zrZHY4Yx9cxE9ZkNIAZsPUHHk8yMv3jLgVVYrg/pwvdIR5tkrp3MaVqeY7BTL
rmC4hOTPYSwYWupGlb/Y/yYmrkPsGX7lr9sKc4ldik2leMD9sI9+KJWmaLOzXLQHbOCCy2KKKsy7
5tKp9kbJkuIkUjP/ui0wKkdXysGlojBSDriuuyYbiGkPrrtJ5sor12MRJP7aDrUBrZqWt6JvAztl
xtl0ZTULm3xiKuSqTgv12RoD3JbrJJ6uxTgRAHvPBKkfzrDrt6Hjdld9LItkE9uZwRcZ59bD0MtI
7rt+wo+IDjVE3qzyJPW/KIxxRW04jh3rwuLFb+pYg59fWaHTs/t01eg8doxPpbdN3RZA+Znn8Zx1
LLJsJn3DOGjr2xqI7gTNfDsHeZmsYLabOI/nVZ8tdex+evS7zEB8TqyjTOtJwLmcohSGwJlJQlxn
o72qAyjP+KRApKMHq7Pwsp5coMJUQ12mbEIvaPdFleKRDlub935fV63uIZBr4O6rSfVBeSM74ujK
wU7RX2N+lVY3U2o11qU5FfBSg6HDwmrOm96kJG4D5/YYt+YYqmueU2hHuTyMQ1DANKHaajxNVAVR
iWqyw51bMnwGLhuZkPlhVEbsghgY6QOcB5NUmLhE7tDdtG2VTFtCvhju3dbnPLXthW3wJvM8Ud6+
TMKmxo7UdTBJzQytb8PJNqMf2N3neBozC1Yd/dFlpI/AgoGjDgbBQFql4uBLGdsVovICNUufr63E
Mdy9S0OoOLRkuQHGFZZXFStWXlJjzjnGJR5zFXZ75drMaR5Zq7HqdWniMF1WP02gXO9H1zrjFy/s
aKYEVDjcaRNQUDCbXU8bHJyuXboiBg4cmZpQlhuzAdkgCL0aM4eoNiiRZ63Veo/BmNrj9dwaMsBY
UlD5sZJkICXqnRgDjRUNPA4CZFJWcHS0Mrxr6uYZqJTYaY18VVvKJ9lWxuymV8ZEHtVsbQ4Ixp2e
Mqu9KAWlonVk1Lh2alcPAQT9YBo9Er2CoX0EgG074qtXuKreV3Epp60pG0MedRgasMDtya7CYEMO
GOUf8nrU/V7WI06HeM+3A1cRSWyk+BCUxvjIwLGKIQCqvMuNdTMFpd63oVsGN7nqpuk8LIMkOvc4
3QOd6AfApzYdAiyhqqFRGZtboNMzI2u66o6uVCh2bpG6w1XmiZLGddDXeIWnYeBQpunbwi+uqw4n
jc+FRZPrfsrMOsecVi+OI/uf3cs/kt7+93SL/9/cayzapbSQadf+19DU88+Qi5P0hUDxn3/sL5Wi
9BEc0gXHRYPxFiZD6E7+pVLkVxzmz9FbuT4jAvSA/1N5K1DeMicc+C4zebSjxT9Vij+FvHTefwq1
UMwyKv/v//Zibqg9+f8vCdEvm6d/oSYYGnBPOuuhhMZbtlO4jzJ92Xq4f6IpGzjnZl/wnN1HAvza
0rUb+nWSyAO2ZGwJ+bFM72sSiFVk3WpaESs1eBBRzPBzJBhZlBlbUMF0Awa5VrGfM7IF5hrxgcKZ
hX+gIFfgsSl2QXDbDVQEY/9CWs0+xfRldvpHK50xOsxu5q5eIMsqXsv0WhsFhs5055D7rW3/Trjx
N8rnxcqVPf+ufUxV8bXO7UMUUCQcY1Ve8Fiv8EG8wAkHdxa/qTcqR83TgPaObHmuejLNmdGXjYo8
tTFnLhZM+IFn2TbosIhro/a70VR3Qab3YQdmBtvxNX5351p3dF/hZkzeWR1/k3h2GAVletNknjGc
cV79GFKeAfM8Fz5tQles5Zg8JdZ1bbvV1umHz27YMRdWPlJp++Yq+P1MqNxa5rydOmCdZase0twX
l1h5m8fRna4Jdca2jTJ4FEu51Z+6T1YyQEPsSms7Cf0hr9yrmfrxkeGQ6j/YO4/lypFsy/5KW40b
aYA75OBNrgRlkAwy1AQWEtKh9df3AuLlS/IGizS2WZv1oCZVZRWZ4RfKxTlr7/2JYzZWk/T/jq2q
6y99Em+Z70n5bOsaZ464aErqARybg9BmyR5dsU+COjoKpzLxCJkb92YejOq6Y4+54R7eK/Z852Zi
EkBNYkI3F8VPQsfLB6WJ+MEu5oRCgX6ZDRkAVz/1+74ODv+v5pjntdH/P6qef88SfIz/fnK5+apl
sfY94nhNRfCZOYZ/+7/nGO8vG9bb87BNFtJFdfw/c4z3FyMBgiM+grR/ou5f5NNA6vSwbLkIlZmY
/lsJLcVfCP7x63YMoBHEcG+bY1Zu+h9A4x87m2XueQRaeWIq2XRriV8UJsHstkdCoxbjJCjmmpzk
no2kIMzV0gZimYvYOAqZRGBmMTYiIhPlGbauM6c+N/7q9DUxAvoYfqAIYp2Hc/YpGZovY1c1GM87
+O3l6t6uOUNbLmeZEWMO4igVHfGgLLcE+2D1A/txzFJ6FVHm3EVy1IClvNE6Fo37TkNxcJl5bfrB
SlPzU62Ak2kIxN2m58dfVXn2hRAqd+tSECOZrgwOpiB1AULzvWF9JaUJis+YkCTGVEuDyiSKcmh2
RtMQe8E54SpnT+wXJW1rg3SVTaFyfuXEP+1btNm/W3EevI+S2tA21NBRrlFc+RKympyH6ezsy8qp
doWOzfvUTOqyzQrUpbkkA5So7+KnTMzCT2wZ+oXmkLw35fl3wJvgUM92eB+Qq/bBaQ17M1TsTkSa
1lTJDMOH95C3Fa26PX4z8yHL0o66Iv75hjMxxXs6/zMNwmazUDdbG6r1PcrqmZpuS5qWoBazqFXC
64EW9zY3zJ6k+wCQgYLm90Zqo7tJeLeyTeTq1UbopHhU3MzzQulUX5AoHOnnES3djlly1Zd5ebWU
827SgN4KRV4922Rpqx8im021pGNyZba28MtET65tTuEfu5hY5kILnDubvey7acy0SyqI/cNUZNl5
XVj4e1LNBiRUGUXmIr32xgpjPdssLs1A5NQXjJ7zbRsExGtjtDvQR7rqSub0NumxD7S1doeCpdiM
0N0UjWaDeZ5KBFXuhBh5nZrNpieSmpYYsyGBZw0JpR+GXibfwqgur6y4v3VViQUsiQZY68fuO9rZ
xEokLUaVLY9LihhHlKn5aakA+08zyslTFIP/n/mT7cq/nzk3X6P6a/zUN4J/4fdkael/uUKgnoby
QIAEq/33ZMmfYJeAFMLwLMuywZH/Z0MmbCZL9nEeEyIiuxPbCCZIpHegvfhKcNx404aMnd0TmG0R
1i3iWbITHcOAiX46Z1qaJROHssbOjohnThL1izJ8/DXRXedyrrRsJ5Ou2qbJiG1Q5M1fBKTRYdJM
G5WYKvaPbtvN7yn68fZw2QT+M3FTceXHIB/WAUpZVTB5ePpjBsp7HhpQrFRdtwJ06KNPZaHUpRVP
xaVupth+2Vr1mriVfe+fo66eNAwKQXvCUFtlPmg4oWELWM50JEiC8c49UorGfVZ0mKWPcfBVM6ue
L6nt1XYuM07sZcwpUg8wHCej8IsF53HjVuU35oIciYYMaFdbsncBb+gsjUz3lEdN7XOXeg4dmYEo
Pw6LeufE74y5HD/VNH3o3Xql80GghqBz02uUJtpY3452WN+5HoGktdm42xiG9P00W5gEB8mwbew0
NjdZjs8NmRxUQLsoT9tt7Tj9Twg5MsWhNNmVCnuYfhmSOCGysxS1it6b7C8UxDzyUPXktRSOlcs9
fZRwkovUjwFc+0SXQNMno8KwBL863Z6Q4z2Nx+0E6UcvjIggLbjq1Q+jNIifBwdovuSKpJforurT
Ta6HiDLeBzjKOoe4JCstGc8qWjcdtcyS/ztumm1AE8Y1mk1lur5ZaK+9E8+8EnyA8J1w4sse5+mL
OFdpW4RJQ0p8SuXWtVuC7NI4P778ui9/y+k9ssHCkes6lkF1/+kohjPHtNwynGqnnNauxTPNg9tO
XWaO+jI7AybEVVxsXx7U+GNUiG2I6tXIBtj+lMwNZd0kpd3ivpZXVMegHi8HNS3hhbE+frVEIn/y
ncIiegYmI4mEwAraDpdFPcqwsIsi7VJPRPKRjmT6EE2Z3FX1kB5He7IwYkTL8wpxK5dX5clt4gcz
e3qYhQi2jadeKIkmBkImAVdJWl7sQgaa1WkfbecZxz2QvuJQdwBTcx8AvulddogpSG01vXS2heGO
ZxbI1tZCw7uXmnDOiTAPdq0oG3+WWrpTg4UZXVafW3Zzq7K236qqSHYK85kro9DIMHY8nPVL/Y7y
e/4uTcJ8N5mkzr/8WP6Y+hZXBhYIYHf2yMzGT98Fq9ckv53qYdKbtS9qgidjtye+1fxlCJvWM0Xi
l0dc3q4nt5UR0Vq5gtFQw5xKRzJylwn9ZMSyru+nioTAiXkJsTM7pka+MrMbix7gdDQTbpotvou9
l3GyzhRpqteNycnY0u1t1lrtgeQgMsYp1HNYlhhyTqrYFDe6b6Pxxnbj18tXe5LKwsCLd4mFMQUC
fNfDJenpDe4CrSZqNKx2oe2Fx6xQeKt3KjjLnDmAlYL5jyaBEXNeO5uuqrwt4e1ML5ZTbpuu7re0
hJ0zvfcQATjtwZPt/dynFErZC241No47EZns8dIcAkCpepO7ETQerSq4fljdIqzFsU3jcWeoKxqC
Pf0YQ7tRAB80/6mwUxEM75pEc++pxGE4HZSYWCTs2qlHi701RhOINuYSD7yYODrzi+qRE3RMPt3F
yA79Q0w3HAi3pF/k8PxoeIy/5eT/Kb79iyPJo9dp97X9+r9+5m3cTkvi0n/966ypv/7MnhyJl3/h
9wZPWn+R/8cXixcI/4GNy98bPGn+BdBBDhpftrRArth8/e0LJv/C6sJctjp4SlEA4Y/+9gUjLNqT
oMOSX4U6942nYe/kO/+9v2Ri4a/ip1ABfPrim5FqYsdpa/jEMUl2s5XNn+qAOHZ3FPOnoOgCgIOg
b35Ojiw/5EKbskM4iMG5daKorraysI1oPy2bht0McXioIq3BzzlQ1rXRevSAUk/dU/jRMQVurLnc
c8DKP+hpfXRg9nOy8SQ6MwuHMPyfZdvgm19oVXGAxsKO1HSYdlAvFqN+GSZywEQWqoPCWhprxiF2
XZJGjKLhO00Eub5kDfoWoL62G0xFwa7H9AT8SCuqn2YjG/I21VjmF61pasRPQ7l4Rw2MTNA0VGbx
XshAhGecvMpsj0S9vaLrFBRnAWp1A5FF29UHKbuW3OzY62ayOQwXB74cfH/hQWixFKlNuKbUii49
G7vExcFhSKpvo91lGIiPuUUdoMgMIMkQmcGuxyXjPLX7FghjaqjqxaYe6BT44DS3gXLpTxnKWroU
ZdbfVnUVEHg0knWX2BleXHMeeN127LompgWtZziWDzlIPmjTh6bMHXUsJ2/6AsfgsBVEW7Lt45mi
vHCVdSnbcchJnxtkcUVc6Fe0CO3gs2eNKIQoqwb4Nl0n2tlJ7DHJkUafbJNaUkwdHM76ty084Q9P
c+Y7JWHmNmDXgR+GlSCogPzTywJDAwQTBcvIthvbknCqKXAv+rrN8YxWIVhRGcQeW0CM6MADYnsi
fYhUuY56Sa+wrR1477bCqbkug3Yy7fOaSwWu6grAgTr2fmJmVWCxXIcCG+0kLH70fWGRHDSl2hfY
DpRFmVNMR6ducQPIHDe9Uh6tjK3MDe2710YNVtrgbyTXgOaYx2a23E9lb5bnA8ncOL9PQygpGyR5
ftOFZXLdJPrAm9nFLQkIGiqLjR4Y2q9p4hDPicCYjmYVTSNFojwojyb9ZKi2uKkguxOk8zqe17nR
fs9tWKkrDvPDRWy2YagWD8mJWrRede4OQ74qOEeFNZNdZOWefixnJ7CP0CndiLYggkITHAu6RRpC
BiZaiiWieCw6NmVTrvHltBFJDXpO9rAQtIqw+i7NnNKolqJZqQc3HPmA2N8uIcLeHWK9XPlDLqYZ
SHsWZX4pUzdsfmAKQQG9jS0/rkROyHpV4EwNTkaYWFkZMwc/A6ds3oTrPB7jy4o5M9pEzkANncrF
YUYFuPV6T71Nq82chd8QjTQmT865eA49nbNU4UlDQyu1pZ1I3MYQkZ/lTTM9g8D4z6LGunX247/+
RYHgxUWt/lo9WdKWf/z3kma6FHgRknouT2A5oHCG+N1EkrSX2DzRWOJIxz9hsdr8vaQ5f3GssPkD
/Cwkjm1sYf9Z0mg6WayPuO/ZeP3Jt9QsbH2pAzzaTHIGwNEGxzkcgdi6Ijp++no4gMVZ0OuctMHT
cHivG9sPc6sgLySHBQzizA8K5vRdSJfBRqJQD5FvwcNFD2DekBP6GFnRrWNUKr1fCtotys68RkjA
bSFaHtwGz++mwU9StbqXHBzAiPBIA3kMDx7Ugn2OsYpyzu25kRH5Ek0tqy9dpczpLihKPlxLS7zs
PMlTzfxgTlnT0NvG+Qz9h60M9xghZPqsj1ThgBk7neioWgM3CFZmoFv5gXplCcJ64QqAEGAMELEk
N27dkMkJM5ozF6xEQlgudEK0kgrBOFO01VeCoV5pBm8BGxK04yQsSbsrjr0+tcAPfY+p35XVOWZ6
C7MFISFWWmKqqhZ0Aq0TKOfOEeYwnFsrYaFW2iIRNKg5iS8UxrASGd40Gffxymn0K7NBxbe71n6T
HF0K1SFXwqNeYI8mmx6y1CqQ6CwYiFuO/TtjAQeJzk5lvqFtBGngLviIuYAkWWMmRHqtfImxsibB
yp1UK4MChkFNtrZiIzo0K6cSYoMFtGKsBEsYmVRP4aWqB5NsXpbFhXHpV9wlXdGXcsVgshWJaVc8
Rq6ozNRlwbivVoSGrRE4TV85oDXOQtmwZJjpwWoX+GZcQZww7IBy2AYxtJmHkmSCptZxbw8bcn6t
heepw1EjNmHFfEK5ID/lb/xHa4I7FmagIBxnAITchRUKUmcR46wIUVPINrqsoGjuohUychbeaHSn
6YOawPT3Vae1hHd4HnBSrUYDu0LOdoQ8rgATC87nUNdJolzxpmBFnVjVwZ7A7Dj+iRWHmvoRQ7c8
daGY1EJMITnC/jB3xpB0mRWqkkE5j7vOmDNesRW8GhYGaxps50quYJa3QlpyBbaQTRREHQ0NEhyh
ouxdFk2LBGkhvTowASItVgAMMT6HnMRSVXscV0gsNBdgrFnhsWkFyfAiqNVZufBlAql4spULdebG
HYCrtcJoauHS7BVRozxePsyRBbgWrBBb1rfDdZLUHhk3RpZSxluIN8A14DfUEIBwWrRAcaWbTAEk
5qLNN1dwzuxL+YUyCEZgwYrWFStmh5isea+DR2Alv4J42W8obwX0khXWG7qh6dEQLhAfJfkF6FvY
Pm/F/KQLar9tVvyvW1FA1EJggd1CCAbUWcJdVFugb9Votjd53LXf0oUrBHAEMdT1frhiSwV4mA8p
EGK5AokWUrWP6YophumCLDZOOX224wqQMWTv5W6nyLZvshV1HOzAQQY5e4go9RWHTLMENBLpJZhk
viKT9opPWitKCecDVpmsiKVnluCW40Jext3AnjFegUzOBMCZ0guJzwa4YcM8mRiF+kjlRoRXzOXf
zWzhPKuV+YyDPkNdu7KgRdkobvzKiPbMHteZuZCjmRT0dmMN/XAIH/+tWinTagFOnZU9dedOXEwr
kTovcKoZOHCq/cqsWgn1hJ3EnKfYImzDGDlfEFeAAaJAM7e9a1YCNpT4Bx+hAyFj6VEugpYFmO2C
BDHWhAa631Kfh6m1ZsSnu2xBba2Vus1XApd4ZmhccyVzs9bknZMIU84EfTvotrnfiyR6l7NSxULR
3g7YyMg4ekBfJ88cUgijWSTXuBP1lzwuUupb/Ta1wuFd5JA1l5YoUbIwvRtt8yJLqorU9vwuM5v4
3aTwG3K1i6KO3gcot1kRxAWJzjfBQK8sbjRS3tz+Rk6ge3p1bqc4QUANlrraMv8XvoLEAuG0SUEs
q+oWNOjcrPWzKGQ/6DUqDjey+cAaR/5gRgpg7iYP6TR8KDmb7HV+hK1H25TN+o9QH4+Udz/gSXEW
xBGGKtgVD2EAHRUEx9SzviFvugdqs7f4+vBEAlH6vT2XiFjSq3lxS0ob7Yhm/Vthpw+No7qt1rXn
lWjMn6UxHiboz6sWM67zkeMdoXaIjT+ZIUm0dtSTp9k34Zk9RPcVf4OBq0cINO+SlR4k6OKBlnnf
N0HXVX5USxLbYchqioVKJzqgJeIJDg9xXijeiaknezVWdoCaLQ33EHjhLhCje+vl9AHnObVZVyIN
Ka7+1UEdhzdKwVmpKYA84uwiGIpz2gNqKwl8MRsyEGJ1m7XppdZPrUb6vJX+6GrrKtVUcjGHarx1
clYUuxpTArFTJPPjddLF3b3q4bENNREWPCUPQx3nVzz2fuMCLV4GaYNhCXPR0UVHDnYIe5Xq5m0E
e3nsLWqwR4+Dt8g1x9fM9KFSGVF3DisvIjFkC0l3IcwA5Yfy/MpMrwIvMN83qFGQoCjj1ugEiXCW
vB3risaAO+RfLAGB7KrKvQk0eNjZ1icAPpZqDtfXrYuJ/Tb1IJR3FlKh9/1Q5r8sh3aN6RbGkTLt
dJg6YudbbSzeUQL8IZJQnlVavismiLfNpKUoBy3ReNsIY+2mMN41gvIyxKlJl34Ki/d2OWSbdKR6
oJo8J8i8i2+ScOxDPqqsvy6qiFCjSKWsrm0ZoigdbtLSA2mLovt6jD7qZavdGmxVt/TnyBWOy49B
1xP0NYTfs6z9gjSDLQ00i/leC/Xi3qYndgiqVP5wjOAh0dX8kGEEssEymP3LDAY+Df1mMOOeszsq
b3Rr2yrKUj9ktcBTUKDBM390GjUSB3kwG9l97IXaewclOPlQmb2zJtRhRhJclgJD0LElCy5y2LPG
xWVaDdY1WjaUXXK8ohfG1xwR8H50kImdtaZ3pqU2sTSsXUWez2eThtVA1qBKxI3i4BpOdtPZIaiP
zO6CYf40iehX3Gn9raYN071AhfAlbCvkzGeRlSCOiC3s27n4vBTHqjCb/CwpdFzg9kyoi3tQE+XB
t0CfSv2G4nyfXgnwaRdgvU1H61eFVn4E5aYHJXdDULU8o85smru6pQJ7PrkFOQdb8B+BkMqK05oN
wNDbCxFdiLnczebYQlryKJweZW+aoi773rtwh/HeSqIenwKvsvUxvUaW1Em0DlWsoMJKqFW4TaGw
VNi4Lqq/2ySSbfUesbM2fraUCp1FDMgOSp7b04xx2TFSEY4I97XSDIFi3Vb8tQSPQUjnNzQGM7e5
6VNPpMnXoKrDSu2aoA9+6V7kxGqDPp6f1OAu8MXEHXRTUVmYwdFtA4a8N+3x2MnSvku8gRA9vaZT
aZcozznf9zjbXNdaosmHBDewT1KKUt/nIjL0j2UcmVr+u9T+nyrtv5YG2b/vwsO6ZD8fH2iXf/z3
eVaz7b+otQIv0hzlMPn7LKsZOqVWaqKIU08Ps5rhUIVFeuRij2gvYfP/nGY1y/6Lky+WjQg7Vlzp
TS34p4dZ0hqQkZJl7wn6SJhgndoeY1giE+xS5gusyHQ5b4bAnLovIscW9QGpfvHt0U25+X1Kftxj
P+n/LQbEpuHgOWSR3EDnZ7UUe0RJBcublxTZAvAOu7LAq4Nt+kymsyg3jiBFRwL3u77nvDcKsghV
v9FGiw5Jtm3TxSXlPGX715Xd7uXftTSA/jnTAz84mCAxKXAbOGXjAf30TF+GATOJ57THwoGeT8bK
PatCzbl5eZSTm72OgtM6nBCNKMoVlDweI2IlLDOaLI4acna6zyPSwQ+DN7Sg/Bg3vDzU07q7TbXf
WGI9qFQ4lD4c56RIkU5Y86VIIf0KvPww6wPqwr6DDxIiP1fCiV/pJsvTO7gMuNxFm94ujlxLPsnj
awu0pBK1EAyoOHRT+sYZPCfntbBSjEwHl6D5vrOOkOEErrWVc2FZdek3xuCygofsYtAWfS1LHUVp
axiLPhMLj4zYBGx68JDYaXhf3Wm2cjeNpbwrB6Jzg8NL4Yd1SXjU2Lf7uKFJhhmautCSlCRYPqKd
pJt2SIbUurbZLLNrUtm+7JV1ePl2/3H1PNTFAtfSKQC4f5i6Fa1ylOq88CDLSD94WZYdimLo3zqK
hWUqxo70zXHrcE7fn4mtQZDqMymLtgIxtgLUoRpNg5ev5fQtJYYDThvGEvxAh/A5xQ9qLRXWpMxD
23r1B8zktfOssob3HVU3/81D0QJGz00nmAnPOfnsBNZHTpQG5mEKnXyXMvLDpFoSpuGj794+FJMt
+yh4J97Uk6sqFNuBGN/Rw2yE1r6qrWRnznl0iAQt1JeH+uNloD68RKcw3dsok08/BYpUM62HiHxO
3pj9jFPUjlpZ9MoX/rRnb5twG/insQYsr8KSRnPywTVd3LSD1/lOYIhfeWnMWFhnZvwrQxox7GeO
dO+9pvey3ctXt9yox1MlS9nq8E5LcbHK95bX59EMrosI9xizh6UPwwIoss/qT5mVDukh1+P4Y2s5
9eeYVa/aIDwR3iujn85rTGwsinQvWUyZck7nNaVERAelyXxsIvFxmEOciv2xKehAOXWq32F3EBpv
vNO4GgqLD4+1mGUXp7ynV+yqsVYIfNAIVEXsM+GGn9iKKWoojrxAn17skYi3r3wap4+XnBg+DQMw
j1CLpcH7dNCkqEZnjnLcacbCIYq77dFY630/E+kc1iCqMgi1z2EFHPvG13cZmfwY08DV1eWql0fw
6AFDZ86KninHdOrOm0i3iquqiF5LdTidZdZR6DSDYy9f/+n1GbYRTnz6hY+TjrowFCYvdgaYkTaj
9soF/TmUw3uKV6gH5UKK28mn37lFMKaiHX3KSJRYLBlduFLF27wbsjeZPi+8GS0LEjn4LmEq3dNP
f6YYWkQchGl0BvW1FWT1US+98U2O579HWZrpWJ6aOLieAmIa7pEhKQSTvxzUDy3JEb5W5d9e/s5P
ZzEuBY98uBXcGiGgTrdEw9wNgZulg98i3GMJ5cS86S2j/fHyMH++54yxuCcyZYql3fP0bcPTEsNv
Ixt8ja/wXTO6yV7r8/4AvZ3clROyXXam0/eXB13+0idzGNeG1yVuYayorDsnr7hhZWWI9nf07dwM
b+201faGTOtNglHarkJ+tmvLVuzdJLDPsLB6zbH+mRfSQQSF4AqDZla/k+FTycQWiX7AginWCIeh
yogWXB8h7uz+4eVLfeYxOgamnSAY3mK6ufz5o6+5mnSV5b0x0KKKU0pSmUfPNNTjtznAru/k4kvJ
EEi80JKdXFNQNpi34JXmj/BpX7mjTuO7eYPOoWCw4uzlqzohuhiOdxL8mFbtcmjhFXp6WTRF2hhO
QPP7cIDfinChcm90LSw+5KGmXWO4oJrPifLce95i9y6vC+nuq0gfwg2aWS95BdlcHZWfvFHstFkg
uHLsVNk6yae/JxztxEwGXfdD7kO/EZg8w344uZMdxBzhaF+1k4XGXrAz3fFq6MaBJDn6R2YiSueY
BmObHzLMpAhX1+Yk21Fi1z4YYTzdiDHHSerN94+TgWB3QloS/N3pOWy0naRTcp78BGnMj5x4nYGM
W0yzhGWFVwNxJwcPt8srA9PNyzFoo9siHjAjNJ1x//JP+WMCWM8o7Gc8LKR5d04mANqpWH3gT+hP
cAkILTxza+Bmclw4tk9Bb8aXObfhlffnuUFdXdLkZ4LTDUs8fVwN1lLOUPG2ehYi1I6DRL5JEMD4
Hpe5Lxy879rRDK1XdhJ/fPhc6+NhT94S3DTakero5FNlbD80FaLdLX6Y2Gj0Rt7Mb133ltEw3IWy
pbbIkv30IsshHevexmgs7+P+DA0k2UJhUzlbEQn9tQ/g2Utjd01Vkc0Km6Cng0WGjGZiryZ/xjF5
U81R1h1FK4MbYJ0BFyQ997OpP5Slk37Uw6F8Z472PsxlupXUxjcZVmJXBmcNMsazsBWv7KaW2ef0
82SzgcRgmZuoPjz9dVrsaNkAaO5PZmtto7yZ7rMu1IYNeFZN3mD22nHjuReMLRTgARsdxl1u16Np
F8UpXpWD0n0QLGrUKvewMm2KB7po4b6rJUHng629krjz7KDoPcBW2Bmg3Xg6qJ7Jnpw1MfsVCkV7
kyf4pVq9qDBLmrSbqG+nX0lZ4Hjz8hf8zKOn1kDdhKe/JEydvNVjJTgIIRbw48Er8cUj1Urbg0i4
P2ye7ceXB3vmGjkBcwagiiJ0IvKeXiOhg0GWOs7kR6mu8RK1GQX82O6uh6jJ9/yOboO1U/PWfR0m
0ribY+zAXIEr8/KrHj1Ou5cFTh727OtmSSemNsyq2upD4oT7ly/vj+V6HWjhWxbY3Psj6wBHXwnA
N/sq0Ts8eWTqZ4tB49tHQQ1EVtdyhkJH+fRyiFNzRgNJrd/OddFjkjdAC7LK4mH88kAnGVDLOm0R
LsN/IcNgi3d6dsrtzNOCVDN8ITu0GNIg32M3VIh5tk1ANgVxa0P8gCHA5O4WH4piU9Z4FdAUrx1C
7YdMd7CltFIcodwYN8KXf95zd5uzAYUyCt/chpNJi/4TjqCqNHyaIyVsNfbrpM1jgfdaSeC5T+Tx
QCeLHOfLDKMKBrJynKexQq00HTKoyu6MuqLs+vJlLT/7ZLajGqUvOBSqKoJAnj5eIJquGLCO9i3y
LLZhJLWPdtKKs2Yc1XtlNc67uBb1zlMSJ/CXh14u5HRorga4mKgrvs+TKWgKhnTKHOaCSXn5veXO
rb6lmzfesSyYNE1aD9BWC6ZzicfPduqzMnnlFzzzTE0UbewNiYNkz3tyqx1RdJVnN6D8KskK9DxN
M5zHmFJ5b0pWWF9tknc4KJPtisZokRQ/nhPyKZtT1E6Or4eWucuyctw1U6vevnJxVqEKxwRLtd46
mVwb2Q2tNwaOH1ikdW48NYwe7hax+s5EFKXbZg7MTy8/w2deVqIWqYazmIOVn4beiRRAmZaig8B2
IFUrdJq9nCb9vG2b4JWTrGE/MxhLJConplc2KfrJzErdGKCakD1f6W36AwGq9jEdWZQPrdFWt5oe
mvY1eK7Mj65Vtskx7jwcENNRWN/bEKHiQaStTVQIZ0Zrb+Nv9SEJSZTaNcykxVmMf1a9aTO8F/Z9
Ilvc9eJ6MXkI8G4IezPJtno+B+8LYWQfsUxW13o0NtUnibWh9L3UGN8RF4ftEN6plr0jV0XZxygs
g/KgZYmUqLs1c7iI0qp1t7NZmwNAKn42W8tVxo+67lss0sHNLyNhaZgEDyL9UOHUrvEgW8fZx1lT
3FlI53ChazTY6bJpnH5fiNb83nvuMGGUHeDJj7UQt2SYNO9T5ykH4TfOvPUOWxQNQ2PekAGP+QTX
UZXK4B2NjL6A2XXRlTh0iMGfqeJYB5lUoIAmxyJcgSpXBHtiqcYvRhtp7bsk7uqrnvY79kCRVX/B
H9zhFzuG9rUJCt09m1Q8oIDCufZD25fdfdnmYICkaRn3Mk60n1MtzO8Rx6Aam1htvrW9rBQoV+iC
Al4J4qSxwS250Gmkx58Zdo0t2SSC2zrWNXR2ZmjfBaWFGpA44eB7lBP0uOmTgFOHHvSOzzX1DwUy
vOCd3YXMopad6BUyyVpdd7lRNltFmWfcwvBp9X5AI/9lgBWVR9m42QPecUa6D6qh+2HqPXbsHX8H
Bm2YNMPXEEbz3Q0N/GplhdPvRQR5iTx5His8J4uUcr5tdgJjpo4fdGhUSFINx6Uku9XnAdKMlGBD
UAsdG1w6MqkHZ4AWU79thT6ITST7tNmGKhI+jpmFfhx5z4MtvFojERwMeroZ8Rz7XmBH5G1IRcDy
OXXqXp0j5c++jqobv7OVot/upEi3c0PUBdRCVctDTSbIt9DVi2+mbAl4KWpoza0T6HR2i8nVPgEV
2M0ubbL6tmQ5ZTXtdH4G71m4d/V20HEkkLSKNX2kPYTDuSI6lsXi1//uU7IamqSSLCPN8lfjOult
8Eovs1cOKs/szjkxEBtPL8Cy/mhWcU7BRro1THpHbftFpWF+I71Awxm+Ujgy1YVTv5b29MwSydJA
bIez7CatdVp6tKFLZInfL2bDvjnImmAIYKt0T9R69AlWcugICkGYX2P+wnayb7FHfHmKPQkNXhcP
JDtswDiNLBHM4uniYRU1FlJGaPpKzBUBlNMsliQ8ld7URlRdzENeYtsbdr/MVg7AW3Ns3BbQG8Ur
P+SZ1RKdKftoMmDoway/89F9UFIL8gHfb79FJnRdUwjcAe1Er4zyzKadRhKdsYXMptx7UkHH5guJ
DY7yvmi0vsAadcpY/V29I/lCZxXNCNXJnG8RWoLi18t3+rl3y6boS3+bQukfYlqzK0K2C47wJxg2
lBB4oR0bqc93Vuk6x7GxP7883p+XCjFOP4bdtUdB6LSlhVlGrhnRYPlzoMD6oh5P2m01GLZ2GZtm
zFSMSmnEo1oLXzvv/zk0NW4QA5djJ2Ynpxm8OlvcuNJGkmdgRLG5JV0FtrXrA0FkgJN3+46O/LAR
EZ6Vr5w8n3mfqcGxS4EnoaZknvZlWvBOc7ITdWbHKEhg7Nyo2uZxXlQ4brPN3rfYQ0G/aXEjfQAk
OaAbnCU2ghAw6SvzyZ97CjZMgg0w9VU6sqeFj1SLKzlmcXpW1Q0NYw/Y9WJqDOu8r2P368vP+8/3
i7F43FQXeMdwMXj6IZehBQ2uZ+lZ7kqcvmWc7ukPd1eROXgHy0UN9PJ4zzzkpau4VBqpXv/RfhuU
XamA9pgfQ99u67wO/CEYun3ZOuNRJpNxjBtSZV4e9Jkb6rARJOOca+RSTy5S6iPYhCWh9gY9u2br
spgD2/M+7HT9lev7c0JaFBocIOifUKpZgJnHu+oa2NbB7NfzC6sUB83sMM5Optd63M88Nf5qwFvU
wISYnzYxjWDmmFB2gCaI+Vg0A+09Ou1+Hw/6wLdpRK/UDxax5cm5CA8OnU+QG4Ua01ku+9E8m4yz
HEbOa9SHBc7BkhBU/IOzVFYX41DJ26LKBxyGMXVU2wF4NTgmkRG9a4bauYk1s8D2dhhpx2Ffpd2T
4taE+O1IlV0lwswtvBfjuTs2pdXeJnrbB9doRszPbTB5D3PI5u/w9vcBVzZmVFwMdfv0A+usJvXm
IHV9UcoadrLA3ObgcnC+qWbZWvs3j0Y4H/trDyG+JU89A+JJsHW32sAfdTEa4CFBFe2hmRzszEML
gvX/YjgSGAQLI6Ih5EJPHpXWuF45a1gvlqgXJvKacqXtKU7X92amCu2VT+uZ9x2tLW8Fginc71au
5tGLUU0GNouREfitati+h739Geu5+ubla3p2FN72BTziozot93s1I2TZFPhENxBOsQj1ugcdgNB9
ZaA/91XYw7AA4dBCv5Wy89OblzpmX9lmGfizEzvzjuOIYHftNtuaHAmLzC572JfuGF3G06xeKz48
M03xRtJIJKN2mSCXr/7Rvcz4I5K2RODr/4ez89qt3AjW9RMRYA63K5KSRjNjT/QN4TBmzqFJPv3+
WnvjQIviWYQMA4bhgV2rmx2qq/6g9MkXKgy9/iNLjfKrrrRm/eX+lG4FAwEB0gkYBEg9OeWvgkWd
GwlvGhVfaUFYjw1GNIeqadRg1LxkZ79tHFeuRbOGSoDJylwfV8u0INuvAcrGK6g4QSnpT2qkC4hb
818z22PnDN64Y2hdm8ACNVlqXZ/Bltr3k4dShW+Cjvmoq+hK2YudP3VZXh7KelSCVivsnZXztnIE
Uo0uPXkEKAusEG/nsx9xZCJJUDhTCltF/FaNw2PWaJ11HmxcXU52IZAUx9ZC/In/lnvVO6g0O3nM
1shBXEB7d3Qo8+uJzsrJLix7UHwKpIXmxxVeUccxsoS4GPk444/gRVF3dMO5/f3+ctraoTwFuNup
9uiIjtwOn60Yj0NXKH7eLPZjkS7KEbFKfWd8W1HIhelSgkEklty+rxZth8gQ1OuKL5vN0CUEjT8D
8pvXOTuBtlYs4BGpSEAD5E3d1x49DOvCmOE4VK1SsPFHLxn/MSNqu21UZDun6NZmBEMCIAIAJ/fr
KkFBCCDNa8P1wKx05kkyYs7QuVCQS8f/sDlk154MG8gaG38VyrVoqesw9Hx8BYCO4Uc7fFbjwmxO
WTEUOpr3NcNLG897/yFAOgsSg4QWOxh3tUKWiqWPk4cHP6jvfdq2Oe6Ki41YN/Uvirr/B+W+kU99
jdXdmFNZsYeFTy+CZsQqnpVTvMf1xfVzzZqQFpSmRLGLndPcdTufb2NZokPGSQOcjb/WWkSAB0pD
yxsPwTsrec71Mn4Y7DG93t9iW48UMnVe3RKfAxZwdbPbyijy0uo9HyJFvyCGpxvFcUA6BT3SUG2V
S6yg/RxMTYm8XxFhKnaOSyNpKNZNc77za7aml/c/FVZAlmyR1VaMgEaIiua8H2X59IjhXX/GFSj6
5UVWedoZuFyTt1V50hmKuWwRRN3e5O942CUV6rCe7yJM9GBSTbtMM+QwdLiK+jHvw/KYRwNQQsg4
hxrEzPfWWKKrkzbLTsF3Iz8gseIToy1HE2/tTJ1TwSpa7Ex8pFkzGqMILFwr9GQeIgqmWEJE+Tlp
bRJdbtZmZxq2Zpw+D88LuXG5224PvwSkmTPAWvVpLrXpk7An4GAu39oJbGWaxp1FvR3O4zpBV45a
z6oRkRhJPZSGRdqqeHWA45LhnmiU4ZlazxDFdj7xxs1FH4JU0gZNxTW6Wk6pMCVZ2Qz9LhWFefSo
uTQPWTRgmJBlY4VNBJ4r57ZqKTLHeeqGuJu7tRrYM0YpcQ1X5tAMuQ2DCQcGjTNaK4qr2g/Ow0yv
RxwGuH3h+f6P3rgk5CuCDIrdCI9x1SwS4eIJd2RZIjeGYP40KQfyReMAlWc+dDk+4O+P56gOaTZw
E/SnVnNUhkk0qUsc+l7atr9qz0h+qllW/QSil8MBT0c0xO5HfLvcwZgBB3chFnCMSt2e1/etw9ay
Yq1wfWq2lJsgeyRf0A3FJMJw+74+8bKuyzMQIPP3peu8PWfzt+cqaJP/BVhyGRPiNnwMUHdA7dPx
myhyr4iQYTrWm9POtL5d6EQBvk0rmXc7NbbbKF0OHjWrOqJkcX7RFsj5WMbFFxCK086huTkg2Rsn
U9J5eco/f5W/4Nk6xMCKHR9DYOeIc0Dh1zqq3fe/2uaAHFXSdajhqa5ct6+igExVl262HT922vLU
eRrU9lGFM6u0709cmDsyMnJODeoAepo3oXQjspKpFnQ3uICO0hv4XHvxdFxmrKb+w6go8WL57fKO
Xud+aBzSqNdUx8ce77uGwAG4adFd3awWO4f8230NN0nCpUn8qButEcSJBdRwsScHSFfVSzV196Ki
rH2cvFKHwGPsFQg24kEpMkH3MpdUQFe7LIwNvQRXxC6r4P1Vapihq75059JA5F2zxfvPEVfCQOQ0
6ihlSemS1+ujRGaN27N3MZ5K1U8DXe7PPKWa7gl3SetvNaxSfedxtLEiNWaULqn8RpwptxEj0bfZ
oNSuHyvDfEgqrKto3junGRO8nSNrKxQleh5iZH9AclfXltNXfa+AlvSxNHQfYqvvTnS9plNpluNO
qI3dTNkQRoZMBnj4rXZz5jWG3XP3+MZImbZvu+w0tYrYWfdbq+N1FDngV7sZxz7AvDNOtdgMgMBE
qJs25zx+md2k96fCts/399lmPFrZWBpQ0uZGv40nSGRmGth8q2opUeSovM+zjd5qNGGEaZopstT3
A25+MZpIiOgCvWNp3gZUXOwVI6VyfWcMsc3scAa3geLR2Jv2yB9vH+l0zNhnVAdsLu41WHOw0o68
oGQuW1U/4r2YnjKTFZkVUNIXYah+7dJwbyh3nay01f+5P1JNrvPbRJb40JOkUiVtu3XRpcccOzbQ
5faFk5q1n+DG/ctrlsE8ZYmL+Xqh2131aW6yFo56i8w/iZDR/V7YevdQ0zGgwS7itNhZxxu3PDxK
XhYy9yI7Xn3xsp3ToZ0Mh1KQNdcHunTah7QNnT9h/nfiSKfd6w6uMQ7/ag1SCDvR5S5ZzwkVE84F
ql60PFanXwE+2m48sigMoLvTlNMWgISpBPenfmuRkadJeJrMMtd1yjhyzClRFhZZ1szPCOHh/TUC
2nKn+u/7kTaeaVJz2sb0g8oa14hxu557Ay9Xai6uD8pj/ChKWqRHzYrwMZ/K3P5pll2Kc58XiUBF
Jf6rpyE+D+B8r4u0Ma+wVSU6DqAcVdPVzxiMxICVMnt+6cXolWdoW45z+W58vs1gqVWS/vHpQPjc
DrbFjkwXreb5OG4l6JBQsBDHeMbvaeeUkMtgtUwg+9OEcGkzcP+vzvW4iCSUJKJdFKtVCGtfMZoT
+r/ZtzwP7QRNurz5YGg9tqT3v+fGeUiDmT4LLyGQt+4q8NwCNiirnPWZZ9pTz2w/TE4cfTCjtj9i
4G7v5Iib60fj5gLVx6za6zemU+nkiJlG4cI0xp+ZG9YfME53aZJQzo8F2kqI1WNngETdtcvS4iK0
fm/xbA2a4inlESlDDc3p9rNOZr8sXUIbC9WN7OeUVp13tZ0ixQG6NEzjzL9Ysp2LZ2OLkoJTroU6
zlmw/sK8/QWSM1x0bo9ZTLtIuZfKqy8pRtM7oTZOPJCjwOy4vQ0KRHLvvLpTVVUgNjnzsLCHWDWP
ConxzwEHHOQkNLNEWCbSPgE5cR285cJ88u+vqK2Bvo4u//xVdMOah3KwYm5YYBxf88Qzf3VcDRYq
IlbU7OybrWOAFyPYFNC41OBXG1Sn+WgCn3Z9lKCr58TMxBNgfX0nZd4aEm8oSnuSR8KxdzskNUP0
rh5mjtfZas+mkUTHabbNc9zU4X8YEM00XsAcbvieyDv21eyZyOwsak7WFQ5pE2QhojtuaVT/IYpU
LkCXhE7u/+L+XkXp+1SoZpnZfpwX8XXJ0ENakqbeWYcbvBvJtpHlehDvdKZX+4ya8lQvdmH7VZPX
sO607rfZUDDkHM2IazCzj3U4x9dan5JTVyN+qoAGfgIvRx/RHJSTqgjt4DhN+ywFPrEATK2dL7t1
7iKtbZHkUuGgIn473eGIYqEdw1L1Un3ACwnBGe10VvEEPk+stp1p3zz8Xodb7Q0Yo0WiRpHt1+Oo
/Rn2pvEPJL4UBt/kNEg3g8S8krguPxyjya1HgXGEeZoqN613OgBbK5o3OutM9m15Bt6Ou8IZ0q4x
u/UVkfY/vFhLjkDWoo+ZVcY7q2Bri5J4uXSOyE8o8NyG4svHdunODgRPxTim6Iqe8CTZqwpsHelI
SGKiwad8kZG82TcgqEXicqb5cTw7QdwhU4r7+USZoyo/NeYY70zgxsIxaAZR7OB7kHWvFg7Mt7qv
sQokrV+Gx3BEOKFdCuWZmxbTK8sqQY11ewf7xlcDts1cglWQHdTV01bPvDByFYIaPW65GcI8JyEU
y9cHK9nBT2+GAoJB8Y8uCgrRt18N7/MFGdzU8SM7AcmS6PqzU3UTGXuT7lwYG59OKl3/v1CrtRjj
o43GRswCSWrvyKMtOY11FV1jbKGPkAb707svKOqUyLrQZIN1tC791pOTD0CMATXXKNsj0NV9xCJT
fK3scCfS1shYJSR2vIts2Ba3k4i7Q9cA6pKq0glSY4lozm3n9o+LcNFTBgKzk1xtPAAx0qKYTQYJ
un6dFI9QNgwgHlFgtI6TB304ligLaXhkZpUh/nBtTDbOkvCNr3FqoAqXjenOS2Rjt8uykkeLGDgS
oPHbIffxpHL/ulEw1J12tmoef9xBzfH+J5RLYpUuk4fRLKFMTPr64gvx6v7CBCnJm8aIyGj6+glZ
j/GD7S7OB6e17aco7CvvxAz1qHL2SOe/PzYaFbx8SAYgKa6SgQHsuVFbHu1+JAJidHEU5xIOcfwp
T5b+Aasq6+BmnXp25sLdOUq3NiXQQUkZlirIxmpThk4Vok84Kb5aqOKECrl+RWp9OmXVJHa+48vT
Zj3FXFWSNIY8PLnV6kNStSiUqYyDGEVF9EpnAPV0fwrXfBo6AXZcayqqoFMt5QOtsYvDBwtPa/0w
KgW6Y3o4mNd2ss3lIkUolkODj/VwxbUaNUvLrVG5XDQJQXeE2exxJLb2ATVU2s1wXEi6V5/IYdOp
RbkkQTnEmXdFIHVEr7qtUXSzQ0P/A5Vt7eekmIBCkNlynzKNF9C7dKolhhiojZT34T2HvNSaK2bg
4NaayRAHroYwoue24Xl2or+7GenU+wvypYS/+lQmJV0J7uSMofpz+6kQZk3IESw+FVrnxT9NlGnJ
Y9x3sO3MzEgUXML1yHuYe69EjEx1FgU7O2EBnqZdngaRbuTp98Y0UVubWwReH8NyHJ5jkdgI3Btj
bR3nJcWbqITJNz/oqVO3vyUkY/YvhU3WH0RRT3zOGkW+96dnYBSonumAB+SRcjuyFEsV1ZwTYDxe
PdiHOIkgf6FZh8BaXPDAO4y214szfpBDunPEbJzdJOG8EnmsSVrw6lbShTwBRgy/DUrzw4didNPm
0I4V5YyKP/utM+Ohef+ly6mGxQMvNyqF1uq+mOJEr700U3xQ319RRC2/qnnxtejdcWdxbmQvyAfR
0Scto5i8BiNjgjwgdVeFfp4jg4h2esGrEILqQ4PaXntAx8QrwWhUxV65YeMEw2kFZR0WqyktlG4/
6Kxq/dDngg5z3sfuKavxLMWASkuNgzO17+9nS4Iv2Zl8c+PZJL/xq2siU8aYo8ANwWPoipxHynua
qNGS6MgrpqeB/7zysVyp8NRZxKh8u78zN84hzk/b46KHnQrG9DY+tcgKJ8Y0DtJidMZ/oKf08UPF
ghtPiy7gkYByx+s8c6QU9gCrARlRTLL3mgYvNeb1AcFTkh4FeSni+at1VZVIhSyKo/htYyvRB682
IvUCIyBGNGQ2zEBKGEI2HJQORYTYVovuu1egZXhU9Sh3Ls1YtKhMwo18sCZFGR4xRZufp4GGzs5+
31oerswfHFuqm3irSweEXjNnNTgrZeqiRzQx8VPPBzhiTlT8h73mQsGE2kL5ACm/229jFaJWvTZS
fERBBwzS6iz6QxnH1sQ/rEU66f5K2DpNZPGfjgNoWci2t9GKLEROKwOPGJc2jy6rqSxsHOMFq2Cj
jv5MMEydL/dDbmRislRBCsYpxlmyGiD5E3IGaIkE5qwVl652qssi0Nd8fxRuWjAyJuchrMTbgdma
0qnCsJNAc8I6SBq7xrsYPNn9KC/ZxmoFAwZHhkJimhAxWKWVwtSwYFe1JKj1tAsDA9LbRLUAbMeh
mWcv+jCkat0e9RD1FGwsOgZbWGanX8y2yf/ADMTco/FuLFUpVUZbgtopEILVwJtGd8fWdpOgQHX8
QSUf/ZT1S311klL7eX/0W1+StA8qtGzIsWZv53gp0jZpFwavR9F0nQAkHDUojztLdONOYJVQByGl
leIIqwHhzJ6pFO6SoB/AOuPe2mDI19LNr2o4arWp9x8iLf4/1/b/L45tc2xMJAVLDZbpS0/p1RGd
LyNecz2rVI80vFC82VTSU9W4+c4cbmxAVC2l8BPHsOyd3s5h1GCliGOf3A0t7xJPN49N0dTPZauG
ftn3sX//m23GQ2QOGARQVUA0t/HQO0Dy1/TioLD69LIAVfXNpTZOyRzP39Up3RMN2LhqACC7KtuQ
rJ1M8DZeKNyusqM8DThqWv2CTww6zEm6pP0xcXSjPhRZGU5XL3ST+pnmwvgVWZf0/VBoqNZSoZNa
GnBod5WvAdlzgOc3Eb+iq895nFoHkWKOiIrS5KtNuXdfbMwy8Th4JHyHhGa1ZtPeUUzSmChwzKUd
zmMXGi2uaO4QX0iFJ+fPUoGksifut7H16SDrUjXWkhLvq2eYY4gop28RBfPYAgbp8/oyc9ZeoMvu
UVO2Q1EPJinEn26dhZLYpyJuMgZY0hhdWpSyG7XWghpZseD+it0MBU6DYNRCARjcrqBlSrW80nnX
jgJ27ZJ2CJdjePCgFIPYIdxsheJpBCZEUtjfHDUZXBtAGqPni8aKjhEcNJ/+W/5AtrsnL7dVcuUl
9lK1B/eCn9rtsLCjnWZ6lJ4EyurPSduY5F6VOI9I9ePnGMdoQXcYeoRJcmraWD1iZLQnYLtRrkAO
jio4/SaZa6x+Q9e5ok3VVrYR6/HfqprGB9QezFOIlOZxNhPxm2sVv8K0Gb/f/6YbpysZPgFhwUn7
yPU3ja0KkVb6l9kY9j4iF/YnZxJ7+hnbc0z3UpJHpYPiakMgql9VHTmMj0RHE0GTV8zwhIAu21DH
MeQnqI70OyZxGvpZEbCjQFnizL6amUkD7P6IN6eacrMqHxg6Wfft53YGJSe5BEbaTrUeXb0ep7qD
i4B/71ep1VZoCLv2LyTVo99LJermnURl60CSSHcM+kCVIgF6Gz7X8i6m+Q2IuW2zD4kTLf/iKbmg
JzTHh3oO6x/vHi6POJSR0U4ibV5XhGLhRMAWaReJltaFZ//raMnHuLU/NJH9vdWMP6sSxMf9mBuJ
gnxRsXcNGiccTbdj7ARQ9zabAIZGRvWzCwuMR1wE+aLJodK51P+omW2+/8QAWUL+LOVNQWuuPqtt
FHFPeQEKgZf+pFjTHztUm5CjWdrT/dFtXKTU10g1ZQoEoms1Oru1bFSRTXrDiTkmR6XH+e/Q2WmN
snsDU/tQ2b01nqpYa/6KWrxljl7RKu9HlKH/xjsBoJfcVKvhVm2ujEnDKtZqBXcQJ1Pt586xQugu
dt/s+f5uHMecTVKllpiw+OSeepWDjYkyRlMxhn7SpeUVz6CfRp2Ky6xlYmd37kVanUdWNy2jafL8
F8mQAxupom+tFeMTY4zNzhRu7ESHvAtMDI5jXJ2rMwnvXk1PwwEmSDEpPBti9YkUIb64c9Uf3akz
r/fXzebQgMRw/sGvg8h3O4m1YVC0yZvQN9QMKTckjdXhrHd98cvQFn0P5Li1BymksBXoLbAtVuls
gnOL2vU2J65tddGhn5IifcZK2spO+jzjNaWluobfJADWva7u1kABzAPeIEumkLM64jxjwlMFrRN/
war2LDXsn8uqUDEDNZvz++cU5JxGJRecFIXc2znFed3mboHNg/fgchloVR47HKB8bXD3iqhbo6Kw
Tm+NzIe6lPzzV3ugj0e1xr7F8bNK5J8KVYvYe7NzHJeaG+3+sDbuKAk4R/6JFixv9NWwIjy4FlFY
vKziMFQDvQnL4bLwOP+l5lH4b4OIcneKRG58J0HI9xBpWyOV9DLkHmyJblpF9+hCwYL2HN8p5uJj
X9jTpXY7FOhBQX+/P9DNULxbZf6BXtpa3tTBfyWxaFn6FToHlzY1llMzJtmD2un/AWXseBKlJQPJ
ks7t9zP0mZafQqjOc5en2jaQdwGmdYwbLDnGrN1bLxvXBG1R8G+UF6V54eokQzrBCgHcgTJOdKsD
vWQtXxtweC3F9ir6ia1JFx8dvUj/pXhQPXjhMP9zf3LlRbQqiXDMoCQIOZkpXufrc9S3i1EBfdFr
yzm2XZ/jVuTsde83PiElFzptDJL7yFwdNIaLhp8eAzgeJte5iMaMwcHr0zVtM3tnW2yc2ADgeYCQ
ttHIWNOg53Zc0kF+QqoMylGItA4UI0UMqbSWYNRLeydX2xqahFIDEqdVoOmrxypWmVFoCSh0llCd
zxXWBA99DRJlVL1f9z/VViRyMwSvyJYAQqyu835E8wLRzSiIsbSrLs6AQdNRyyK3u+iJdJK9H07u
4PXKkNm4Tn9SPk9XA5sbur+cdYo/gJS48JKNvljz1B1SRG1PqWmaJ6BxYifo5hh509Hpkl2v9Y3U
2G3TIX1C72IUXcDHC5/RUbI/Qsbsz/9hfDyGacxIMV99ddV2zmTOomshIy9A+nGu6pDkda02sQ9p
Pyzqx6ZDNuyEqbHR+PdDv4AD1nMrhQ44YsAzwQW+PWeKpHUMnH0ppXPBzr8PXln9QT/Dwd2xzbzp
RMEfh5RBD8v8cUmU9CnqqWoj9JLZPyqttEbs4gDWH0PslcUJDSub9osFBAJ6hGKmn5PI9spjMllO
clDiof3a5DgvHkXXY/Np9ViEHUttTv6k45p+IwfA8hcqjvaAP0oeHwR6CI9thLXgf/i6nK+yMEC2
wRK+HTZc4QKYPKWyOhbRV7CS5ZGKi/utUPRuZ1tudStIoXjC0T+lo+mtEgzNyvCRBjweVAt6zFew
3eg8Ta5X/dPFvf6YTfRuLsPShPhKGeqM+QyMMRsj1rh8do12rD83w+A8DbZRm2fbSpPnSLXM+Nv9
lbCx3kEfyGIXdHiyoNVCmDhWFFRXFURKiq9ZZnjXeraRylUnY2fNbRz05JXg6Og4arxLVul5P6a6
B+Od7Zz1OYLkBTpvWE7tTbv8hKuVDYP5JQIp15sSO960ptcWJis7MaenpjLQFbCk+LGnsehSTNf+
qiEznyc7+yHGOEFfRvt1f043bgB+giRL0BsElLz+8gOVp9JTOEOgU0uTulwcqqRezsA6tIuWldFO
H3TzI8oOvQPVVzYwbpd1t9iZyDukGzLAyBhxj/nR9JTkOiihe7o/ts2vSBrLmYycF6CV21DNMhmp
NRiKb+Gm4qPDNPvCa60dWNrWDEqyIqeT9GB+I3tJz3jsgW4EIo/K35JiEs+dNSV/4uyXfSnMAke2
9w+L9S/xPuhtUqS8HVZSNnh+iFDxu8icjzifZWe9B+J5P8rGjYZijERUUOWQovy3USZPFJi0JFRc
syn2Z9h/R/yS0jMJF2K83jRcDSzZd77YVlDZLpXCwtxqa1hFQ8OiMCNBhzCOUMPGYPzB0LryQ46g
JMr2ZfObPjT95f5IN/JKSRch2wIWBRBgtUzarknsaUIDIoqT+puGTuY56hvAY4uRnCalLR4niMQY
InKBa+V/QcajvEfLAiICrNg14UFFzkeKZrEDadl8KPu6PGle/St0KV9JMuTOFL/dFJz0UuZJ1u75
wqvVk2q9Vut6F/rx4uhfHANvWmiI884uf/PeohCA/hURkMmjSyh/xau33aw3fdOLEf34unM/t2Nb
fwRp252GfHCem8JwIEfVgMUAX7w7fSY0lTlKECQNAAFWA8R1KkzR+h/8aYwH9bDYcfNHFy7LfHBK
K9xjFG8MVD609Jf1ygNzFS1Ne1uN0nIkWomuaAaEuThHxP+eopb0w1WbwbxEneGIwxxb3t7NvRGe
wiA5EX0oanXrOtKwxMYo6P76ZEnGseqpDxz6BUvKMktwsS1BftV57jzoQ7Hz0NyKjDwtBXYEeNA4
Wp0PHi4yI2pcgsM1bNEtqPNHtTQbBOyKUly1JXIf27YZToBaw+D+hn1ZPTf3JmI0uORQcSYx4km4
2rHIJ+GD4FnCTxdnfMja3sxOc4msnz7Gy3XSOuWpTgfjpzcPIw2HpLtgPxseGrtb4NKjv4IwWPz3
EJZ7kiRvy/Lyl0kddhY9Kau1ertFs2suUGFxb8HFdURBoFJyJELTJfo4OlODlWzNZB6Xss7mQ6PV
Of6luiiXA/+vNN3BW7w5TaVmD70e/gYJD5rT7SasDAircaqP/iAU+5tbohZU1gtO46W7fGm92Pg6
mLn4ev/jyP/p6ttwY8i+i0tJg9LxbdBGoToISnrwRTqg3KuEXhrM6px+mcxSGGe8brty56p6c6RJ
mz2JKIFcQS6zFhXAzY4pj+rR98q6B1SfzGeViuf5/sC2owB8laJMeI2tjrTO6bWkcjt2upd7fxke
qW+vL9HOZfQWdsFg6BtRgub6o58iP+qrk7NuEniN8KZ9UzjuddCrqD2Voa19yg2Hf3RS0asH0ZXW
85JU1SfcBSv3RMZmwHLMe1Oc3j9qKlcAX6W6ALC825/TmLlbtkk2+q1wrWs3ThX+Ld5eOXxrbj2p
pgjkUN7/q5XazTVOhugD+2VdKce6TO3j7LbOTr79ZmlSuqHejgukdHqBvHQ7lsqBW+1ozSJJ45l+
MMoeRlifq1V8sHHAVXjxTO8uGcmYNMYcyXtDImn1iuvrCt9ckJs+hrnKp8Hsu+eiDsXO2twcGeuf
Oofk/awFBnDys6wxMRdSGFRUKxMXPNyrm9/oQ+pXLYm9PYr1m9Ofxi7aRACdOOsoUq2uvWhCDhoB
h9lfcjM9e+BQn5yyTX+fjLg+TFrkXHWtavyoT6L3tqVkZPla4sJjWtcPFjuhw0CDXvUVpakvZmEk
n82ZArXtKf27UQcyFrcroGLybA6Y2wXDy9Z1+lpZfHCZ5rkNvfmpb+34d9HiPL9ziL29Oggm0cSc
LPQx36yUibaT09uYlYhcab4bQo8fyUfd5FKIdvQOI0bz2qHvrP5vEXnmszt608c0nbxu59Z4sxep
zb2gp/khUnxudc4pSgqO2RwNv1Sy+GTG9OfNodvjabx5BsooMIlfeGCo3az2hawmgQ9CSxsD1Oao
z7k4CmOqf08Gs9xJF95uDhoZUHdooAKzgvRy+xW5GY0JNqRBg3jIrvPSuee+KJKTOcfeg9Fb3rs3
o5SJkDViNJalCsFtPC4FdKmH2PR1O++tQ1Wl6D5GdZSc0xxn1wOQL3XnDbo1mzCxSB1I6TUaxbch
q6HCHaRAPRvAVXwCVTIec42WVKUY6s6FIH/9zf3Oi1DWVAHF8ayGTXwbSjhemS0q1KHaHJxPDarN
wRCa6ufcq0rpzD1rH2CMdQHCk+KngCeyJxC6+QM8ib3nIuaTrsZqIcSY1DE0KaEn7Z+oGjvNAyxF
gLVGXVSoa6KpbV3ztsDXiYpsUAJX+vv+pfhCqXkzCSwcwIEIiELXuJ2EuHCHyho8zx8HlbvREonE
fvWkq39hFCG872R2lDPyYcjbX5HSW0/LZCbPWh0a9bfFRHj+bI61I54F2vzTRfTNnH9TxOi0QdbP
joZ5QRUVHwotLn6vaioMh7Rtl2d77AblOIs2W57GWlN/nwB3t2cFZ8zhuszh/I+X1igsJ2GnGxdd
zM1pQAygPIqZqy6ocqxeJfxYo5xF6hg/zCI8tKQzPzRHzNNnBU2u9ND0caMe4q4YtVOZdPnv2tJh
Ltwh4zme9M6r/u3MIUfjou5It9Ki1HE3sZP+T6Vq9BB/jIEmvtt08W925s7TobYz9nTkWUnyKMsh
fxt5qGgHdUjJZFADb8RZK2qLHLh2zefUm9PsO+YohrqzLzc2CY8FFSTDyy25bgmEuujyOinR+wk1
5TB4DmZzWaidXTd9tywTm4QHAHgGGsCkw6szdJ5jZiWChYtIYXyFQGSfFh6POwPaONjwjeUQBRKH
VdwaoQvjzCpGinpcwo3DgrBg7tfWcALrXV9xLsBF8f66X10NtM2kKqHsQSPvSsFrdes77POS/k0e
UDBwn6wQwdrejPceURtRkLtgd1MdlD2p1ebK2wHbxC7PgfBn5TNed+1pqdw9TtnqcSTHomPSJdnS
kHKhld5uYcdssqymlB2YWjkc8iHTzhD2/3JGbaGxMCN1cYg463ZmcHV4vUSliEULmMYUOcVqYQx9
r8H6afNAWEn5BeeP7mEMMYpEeTStvEOVNZK1OCSgR1H4MD5lLt2q//IbUJSVOwHay/q5pBjmPJnm
lAfot7q/UcWZPuKn4xyaKEyPdrK0HxTFaw72nBY/crOtv95fRFsTjxAysCImH42j1QVS5xw4Y9VW
AYcbunqzMH6Gjt0c+nrsj7qilx8w2OHuendUPMKlSA4dVSAqq8+9iHbqvLmpggX+yeeoV/VrY0/d
t06d3A9pnf1KaJj/uB9zYyFDWOR+cFAVoESySh+1qsz7pR3LwKsa42NTKc0hVtTcvx9lY0lRs5SO
htIFHcLJ7UJGGAaIT6OUAR1l9w+3SdPsLBqR1X4JEC3C4T4qK3xjotQ+ZJWHmkLdhW3y+f6vWB2u
cmGD+aEDw6NfNq1X8yt61xuwka2CMgy7H6E5/j2Xs3VQkkH/cj/S1qwSjsHi60fferWFYq1e8EUr
qqAJwx5r+ci64JuQXe9H2RwPPX6uCgDUb/CycZfErdkuZdClvKhoK7aHyggdEnBlL6FZvaVepk7S
d9mOwMiNNU6+s6wqLbE6CRxn0r8JI4elNSjs3Q+ocFpdkOjVaAdRGqfoI2JItNdPWItI/e8PwB+M
HiOyPhT1blcQ4PWwsyK1DKw+6ZtDp2LO9IhlRPEpFzzWLzWQ1qeuQWf+1IaLOz7qcB+VM9aNU3YR
kzbFx6KtdzHfGwcFTXMIClw1iKevec3IZYCGTPo6WIZMOXXDOAe40g1nUZnFCWVh8umpN3Yy6Y3V
JaHLUMhwbYM6tDqdRFpFuDiNVSAi1bgY4VAdvEm8k8kiZ5x+Ntco7VZ5Iq1m3EAynH5VWAaxlpuH
LKnra23oiHEpyni+v5C3BkRfwZb6JpJ5tToepiKOhkWbCTVO5d+NLnoYuOiT7NRWNsOAtGDGUGZg
Id2uoWHqsoaspwqypms/RyJzAgwvldO7B0NRTD7mJPHpDS3Hw8gqUrqlRZLYNr4oViUeNG/Qd8ay
rsHJz8MDA0gqbyoVZMwqz6GqLrCgL9ogUkz1q6e04ce6VZ2r0mrdsc5MSlRYhB0xn+8v+DR5Rz2b
mi+WUmQ7b/GNUwiFDbBhPLWAAKzB5Mk0tHofR21A9798xru2/E4RokE7LRp3DryND4gYlWy60ZkH
32zcfsC0TpZJS+0mGOiYnMcSFQE+4jsbfFwO8FR4tFHbZI5x472NAucxVHjGZoHqlGg25lzVjEZ4
Y3dIuMVUaZrRfYr0ULzTSPQlMlcxySttNuCiqwWal1Tp0ga2DtWw6Dejh+cIW23YYVOuOfwvYaQq
kqQw04VaVzLDuux0J+7SoKxnY+KsUkllZjMqaD9N4P3OahHOQd1Wi3OI3dT72yATCw9gL9T0MYwT
2bnos+ygtrjvHSbb6H5qM0SGC/ZJ8ZeurbMSgY4s2UOYv/n8fBhoPZgcyoyFvuDthwm9ti9dLUuD
znaGQwlJ7FDOzd4p8XZnyTDgS9BwAWpCses2TJFHCRlumATR2HA6zAWA74PVFl79PGaFCL/qcb+o
D0LonXEZ1TEBOFxYpXKmEL1k7gH9gFQP7h8qbzYZv4ksWKajVE74x9vfZA5jGWOokgWoIkyPqV0m
wVTl2PDlhbdzu2yG4kFovkjzg+S/DaV4tCALb8kCAxFqf+li/TBVmeMnS/71/YN6udEpdAOwXdtI
RkVVp2PUp2y0wj70RtsHeTgZUJ5z5Xw/1NrL52XNI1gB2o5aMNjv1dYa0SmN8A3KAlI+/Z/KpAsD
w8fwvioQX2Y8TvPij4aJ/yNN1Sx9sCHBuQcNr6SfcIHa/Ni0g2nQK8uU4YNVj9bnnrqZcnbyxKmO
k+6Wf6lhaGqHsZuMb5WL6eRBzwuKDCIy5r3RbH0i2TlGxoIKF4bht59IbwAf08BLA0fgSwTukoKI
2jbHkbL9zptka8+RdEk6FtArUNu3ofDVi0uwnmlgJnj9LcOcPAEB2usobUWBMYuDMg1JwMerNUcd
pvdyx0kDO/VcEHrIgFTJbP8PZ+fVIzfOhelfJEA53Eqqqq52aLezfSM4ipJI5UT9+n3kXSymy4Uu
+LsaYBozLEnk4QlvSJ/fBNdW2RuCIBHJlmGZPX2WAU0mlEim4uwp7aXAD5xj6Ib/6Iuw7zT6t7Cq
6K9cyc4KIPaiwbjujHZ7/mYN0eLFnUTdCOJXnoVVdgEMev788+KNacNfamfKWcXU/QGWRnVEHdq5
kWVc2WjktrtQ0Z969HKV3ogaXdKEOMPG1cEh2H3v42wNwzpG+S4sj89/oH0z/adl+efVkUrv02DM
ThCYefqBKiUQXhu38sy4Wd9Nc0i31pIQiSL8UD+tlkAK2Cydb6YsbxU4+//6cmkCHpUU2u9QwfY3
8Z+RpmTs5yBhX52FOauTsw6EoJ13/na0yvqdqMrCvu/c4R871fsTk/KSzNBv3rE1F3Hdz7yqrvuo
Os+1avSRZC/swSXKKTz7UVXlWIV1/eMAmGo6aL05zlHT87qFWr/ymYHLUl3xlZkEXlZ3yBAvaE56
GAEunqMBodadFxcI+oIqpYf87xcMpFVgi7RvuWUup2N42Q+B8Or63OBMZ8cWFrxvu7DLf66O9m+l
VFe+65PF9nP0n+9auVnneX1G4TpV6oURlnmKOrYZD+UHozQ/N5nX3NjE+8m72EkU/HvqSA6HacHF
J52Kcemi1q3OHjqtc1zJcnk/1Gh8YnVbmOGuMaLWV88fnL/LY/YRGfguygYWF32jp4/ZDIjozVhL
n1XYbY+oK+eo4qz6Du0l3Gr9ejnOmKWma+lbuNk1c1LmXX8AKNh/H3R9C7L/V7tn/zXMXehags5D
BOLprxlE4O9NwvLcRL2T9k7eGTCfLMZbK663ryyxLh9r4IC/EQAOfnam9/P513Hto3NjkcOjrYHO
xUVtxO4t1sEOSSy8khduztP9GoXtyykXZZpRNx0nDLP1v1+VdCz32oQaBcDPxVXpmWZV+0ZTnTF/
3h7HBrBTZxrh9+ef7dr2QjWOWgvwGi3hi0DV2xvW0SOJzCZC41jjh3sE6Ny965ltv63wg06fX+9a
bKABsEvUcl6RX3n6Lf2RLHeIDN6lQ9t33tbm4OUTxhS+uiXJfXUpgPu7USZb79Iowlz9Fbl8VZ39
3vZir1u/t661JRoPlRv32r4BL88odybxbp8ew2J5+lDlUBiGBA5/FlNZvzQDY7nPaHHdPf/qrlxn
zh9sPAg0QvxfOj9mP0zBQr2Ce/c2P9TZkK/xGhVbdyjQ4u7xXc0dO42ytQvua9GI38+v/6cgunhM
l3R3d8vcZe0vIfObOwTBsJHKV3WI/txsCn1ucJUNUumK8ZHjYGhMr6eofeFYRSA/1V2DsWtIm3uJ
C0MjPx2PUdB80EWJ4iju4v2QbF7p1ocadzv/GLWRdcuC58q34UfvGoz750G28Om3AdBaO6LnGA0D
BU4lC/WCPseNU3RtET49HU2MFUmgLzZAWFuBASwkP4f4op4yUU3xWDj5jdbIlbO6z4d2djLJDDv6
6aMEINnwjZ/zs9E0XToWCPONa65fhcb2xWHIf7jxvfeW3OX3Zlhi78wlsNfmRcuOhmcBOgidDTPr
g3OEgcxdvTruw+wjFeFF6/YbwSfTjwu8z15LB8mtFL1E//H5n3HlGNMNhUSI0gfV1mXEaOzaDXOv
hKihXX1YQkxEdtG0NBsHfSM4XXvBaEIB70RKhcb0xbUnsQ1b6PahfLhaxmnyx+xdN8z112BCCq6o
DPuWIPv1BeHxE3qZ7l/iNDLelqtyvAYXawrSvHFe55ZL9eUO8/22Ge2N57u2TanzINTvJDES/acb
aFOVOc0m7IDMNIe0cLw8bTGouBGnrq0CMAs0JFc2XdiLjAV2ELKhIRIfgyPHxDUqdQoa5Fme3xZX
LuVdo+n/r3JxrnGJk5u7ojbmGG6btPlif/fmznoxqB79Zz2Q8HfDrbT+6qPRx6Opxteiknn6An1/
W8W8n4hc9n1ccURPDJlumdRdCfTke5w6dJhIAS5lvGQhVomEen7OAgd5/MoyDlBLiyMoA/te+b04
5aE001zq4gaG/dp+/FM4AIMieb/0+5vM0YZmwVmbVl3As8irE47zVhxVPO4yK+/GxfmH+nIRYpg3
oaD1BzMA5OzpC20zHDqWZhbnUXXNo+Nvwo0BcQgvBT1Uv7OWbG5ehZnpgxLh594t0zYzYnMXfe/r
zfaOzlSFZVojEut9K0vlKNBVpdCpP6rZiU1d5VkylvXqJtNqWwCTLUfkBz8qnIrJUujQhIU7Z8S1
Ki0jaXhiNHN34Z2jNFVzjILS6O+7LHTGuF9l6aSqDPrqQ75ETXDsrbUpbpzRK/v6j6YoPePd6fUS
ShWBa6VkDZB0crXx6A5WeKxokh51jgUVChES6I2+Rby7uihDeupkYhHh8+lnGBmPytILxXmx7OxQ
LducTL3wzghuBOnceONdRBczfv4EXwnsZNO0nGjCAr+7lLgNBr/LDGOARcT9+bqt/JFUPpg+GnPk
HP+HpRhtofFIGkAK//T50OHw53C/n+uiCI+Tn8lYGSp/HXbzz/9hJZr8O7B3h91ebOiyjpSnWlSb
Qq/rpsQqpNvGRdeoLwr7vFsg2CuRAlYLOQGMdGYMl9IFedsFXSORzy2sjq1ZiRHHIWE8qLWbWdZq
wgTNHyJxNvX/Q3bAvJDacAfH/S19oddctGMlxHkYp+mlGxrVMcAdG5fyMPffDQsSYAdPbZtK3Gxw
v+Jf3r3sNqVuzXKvxKw9KaJKAnHsUiM+/bawCOrFW1FpHqoJBmcZ/FSOPaBSU3nUin7wP+xaxv40
z7kA0Ja6+MCyWVw7a3bP573/lzbrVMBKG8X3EXTuLbW8K/cNNwAYgz9pt3XZMFubDe+HpjXuCrUs
Cbyw/l5Xpnn+9z3L/O+PdRHY5stKU6vOnzwJyXRti2FOPWBVd7qCVBTPZLFfnl/sWqiBJAHGGAI3
e2f/+386KGIx/aax4bvNPTzjOG/q/NQ345oMmaXPFhV2mk8weW58tmvLAjFm3AOj24Mg+XTZ1g1W
gEGwuSlsnO6eQW1wVvMkvgWN1aGh0HaRl3hSBeaNK+7aJ2TaQvMGPUDK3ovn7VqDq15O+bksSo6C
ciPA6v6tVa49Ht5BZEP0KAD7XQS4DI4LVQmlQV8bE8gJH8vaUw+N6xjOzvhiZF6BVbAjvNPzX/NK
DEeNExwMsAWkWi6/ZrTQBhO1yQb1SuteiKY4VM4SxBnFw40veOnzsTc3d9YXszraffQV9zf9n52D
jtamo3IuzrPAGfxkq2zsUlXLbEumxe6Nj9nidf7RUbYq7mrfM7okqwegLPaWgWUxSzN8Z4YAPY/I
FjZ31aTmD1INpX8svcwzb6RS197Mf3/t/vf//Nre0KUcBwUEFUQFwOsZZa5ltGOQN/9oR/1/Xwy8
I1jiu37NZQdUDiUbkGk2naJtfm+uW5M0NUNmxxi6h2Zq3XQYx+nGl9/j3EXmRocQNPKf0vAvIT+0
u/uu6UkZgjoqH8fF0rFvWCKZsG9NQl8aKa0Z9wufx0znKVI3qsIrUZ/TTPjdu6IOv+Hp650b4Y9L
mYuzb9dOnea9ZLoceqOyT/mKcH+szWC6VR9euW53ATSKmj2fBPL1dFGF2hLISdTWI8MuXlhTMxyx
ha/izZAWm4hmsIVFGNg+8Y8UkD+fmO4CSxKnQdpfJGhr3paVDWjybLSZ/9AEZstoUFiJXfbBjQ97
7c1yuHwKtx2ycxlKAu0DrlP71KTM9iKnc6yT8iv75Lf0OHOz226clGtvle4qZcCOjqDwfvpWy0mV
DpC+8izyOf+0DFULEqkrD71n6eC+GKaoiQmZ0ZFU31A3Fv/zOJf7GCdD6/8Jml5GMG+yMubfHW92
EuUEndLAxl3WNLfunQG18ENeNjOT0TkXqTOOY3Nghmnace+E9YMhhuVD3hvgWKvcHuoHiJi9RzVq
ZfcBDZHqMcuK8bFrZf2p64fNjNs2bLdjH3pNfeNEXLlo6HLRm2Of7OKa+3f9T8BZe9G5aDuKc9eW
6wMmhFYeT1jUHJ+P+NeWQcSNnhq3KKdh/5r/WQb6TYWSmxTnejb0y3ACe1+7gbixypXoSekDIZAt
iELHJaXSH7xt8hdfnVvPnbfUydsI2V6jBTrm0kD++vwzXdmBoCC4OmFZET4vG2tdIe1+jTrQgHNU
OXHN9eOnjppK6zjmYrmHNrMacTkb5amx8fY8PL/8nwH7xR7cYTo87i7a8Jd78oznDXLxTJUyZwjz
Yza0OJGzjv2uUO4yJb5o6zzmlIycQmuJ3DSHWHrGtXeGMWF75XbkLRYy1aWefjroeW2Ju9q9vAua
gP9+VQYGClMUZsOp2fL1cYGPszy4psiXd6Pv51Xi1kjyJ1OX5cY9AqUd9+U8yRduPtWP2Kxt3b9/
YAwr9qYs4sVwlC4OPcIfagomR51nq5Q9c8FM3WX5Knsw0oN7M3fY07vLN7wrAFCo7Hj+SwmOTdbj
jPcYb7iYrTCBhyGtZFJmr+Law/ee7p5ZMcvbsCeO/TwozATs6RDGxtxbE8MDB527ZVPtPxrS74Gd
pI2YDk4RKuhlS642LbWtM5j8ugz55mY7HY1VD7En5T9qB/5ZapcgQUYcCgAgmacnd3QbIXBikGeE
J60jNJ3xR6ayOpnsrf79/I6+cnyZVMAHA61Mrn3ZOc730XuLzsnZHJvwqCvHT0eayYlf1e+fX+na
0eVWdIAM0m2LLuvtJaumahuUPNMS+ypVER4i1Pxik870oxstc4Iea5UuVlt+eX7hK3Fw15pjRUTL
YBZcvM1sBD6sPN5m04ztwdE6eKUBeP37cJsEi4QDyAzwnPAii5SDK+uhH9geOEjdbZXRHsSKBZEx
WbdUrq+UECxFOkXbcdfnvDiRxWhmyjJLHijMxb1QS530PuVgMWmLO88QiWzN5sPzb/HKRonIpZho
8YjAqC7KsmxkbuPN0GsK3Q8gtYbsRWnhIdUExQ2EyyXZdN/+fC905/e8hrHGxQcbCzvqLcsCfLKJ
0jy724ZL5TyF5ueoKtsG9teq26RzVtggW9ms6+sZTKz/Ls9DO7tRFF6rZXapGUY53G+UCfvH+M8t
OupemXljQvgx3eJHZtBfxOpWlO8tX0rw6IGv3sOepjnWlVPZvzV0CzGnJ+H248lziwd7xGL4NEOU
egEYDZPNdslzN5bZrP5RCO3/vrgAdDAIYcaOl1lvEbjzVFaM/XBFyE7KXv24MavtrvGcLZGK8iIr
1vkG5/nKuSbd3VVpqV0oLC8S3rBtFjML5uo8BdL5gm6m+17nektR2RhPmfT6F4pZHPeb6Z2f35LX
VkbRgkpq35TB5VUhrE7X+ExWZzvQool1o82zhVVAlEqEtbuUeC4lFdWEot4swqm/sTeuHYm9609T
fCfuXM4Y2JFy5ojKs8oDI4gxebU/F7nb2cc5641bhrFXwthODaJ6pIwnkvlPNyJ1vRJNy/0DLDFI
h2lACRFZufT5d3rtmehmA4TaGW5E6qer5OQotAsnVpFW8AjwxImFqetDzrV4eH6p/Qdf3PSoRSPC
QZ8X6N8lKg+nsKozRh+Sm5dVp0GpoEicVQSf1moRDjObqf7w/Ip/P9xOHmeeBviITt2lDxjMYOjq
UanONXDnOlmFwSQBjieDip688sZqV0IHrV4bSAMlGhTISxWa2qUFaWSEjnAOEWmemnKX5q0X8ZCD
oF5PrhrCLhnhELaPUbOIPM6yCGi77j1Dn3zuYR0XwbRlh6WNmvLgd+5SH7raHrNYeU7n/vMHoSex
i8AywWWQfHmS7QEFjRqdzbMHMutQRKt371UtRq2hXT2M0bjdWO/K54A3QJhnpgoT9LJBC9avpdPT
lOesL52ErKNPyhBl/tqZg7vnv/wVRATxibJ1x4CSwf+1r8cOlyVrlGdegB5Sg+TaTpgt1ae2B6mW
RJOpqjiTQ9ectqAvSOXzfgS10cgKRca6ayu4x0r4LwQaQlWsOkbdqZ0vS57S7/eXdC4X7uAbP3vv
Bj49I3uPEFVnlC256i+BHCuKlkvfchUqswQTuWREQwig9uYnfea5v6hOIzhIKiLoVIFbvlNVpfRL
v5a7zC018K0WwN+HFg0UDhA4Hbp7WJ0+jQ+8wglLKn7QYjXte6sw/NhZougwQ8j+0E7rp+dfwJXl
ABRAqdmzKsbUFyODwjCXRc6FhE83LyeB7vPrqdzAV0U+nSN3K29VeH/fKZxW6g9GlMwjUFd8+nyl
O9aOUXlAkYqxeLsIIOJWpbMUpl10KFvccDe/Kz6gGl3eSHv+ju/grAnriK3t0f0yWkDOaKCRVfO5
rczusIWDTPraDm7cmZTI+4V8saf2cTWlHCEQuP/FO/VVkZlzJaPzkPeOOPowa/LXtQ68Q2RpQ8Rq
wWY5WbBL+WKNSzMchLcOQYomxqxjFRrzT/wzKL5ghvmfx9XLH9pMgivxugHbv95Sc/eSKdQ4JEu9
6gZcQS9ysEV2DuBGZ4iNdfm4zm+GpZZAUjbswZO1yiQ+qBzCHuHwIPrWm9L47HaeeqOq0c9pGNrZ
5zDPxRb7kgwqBYpp/N5QFtNpvc3Na0vl4zetV6leRtu6/vCseS5hqnhznTgVlI2ERxEyRmMOlTxA
bMPHPlpNEa80YL1jN3pCJ1sU6OoNSmHyvVmr6nNQ2s1na93K/iRsOXwUIR30g1Vs2xbLfllGFU9Z
Vf1CFEU054kulBGHkRRL3Hq4S75bsnrEhwHaZOWelsVnXBMZk26/5YVDN1LrzntrmE34vViizjsU
KAQtJxvXrAqdjGrsX1YGM9mXCgpXnk7eKqsXkzK0+QIgu+N8n2WEmyOMn2X7MZtthb5UJ20g9NZW
Z0kRaUnPwTcY9PUEkTeyzrp3yjOyfIa8s0bmz23tohqv9G5xXpVOQxsXu87VtAnJgVFT4mO5C1j3
px2KyU8AhNUrqa3j/WSGUfsvKNb1qdJbNyQTaNDgbqW3Nd/JcJY/RWZPn5lMk6EokB4fJhNNiDva
BmKOQZ4udVqO2l5jNAUDPF/gAbTYdYmlS4BO5b/DunXcBMphucVTreTXRucLvG+VL4xHujB8i6Kw
JYGmKfEJ7e22g/bWyy8jaqUyscOB9Fs71Bfg7gATHvBwUF0MyMDaYrVJ7n3Z11EVe5Dpf2Y5gmOJ
ZQG5gSKQ6zwFOxfJlERp/YgjufWaEfL4BWzDWB9EO1T9YZb50pM1hPMU+8i2yySMUPZNem8bfjOE
8dIZPM2jHqK6iAs9+i+NegqB/wUMO1VjVVbCoKZKyqz1p2SORPFoDD0ivx5CxlOMAsD0oipD2WB4
1/Qf866SL0qP68qoVftdO76KTnalrTYd4JPJJEJz+LEYG7+Mjdqe14TtX5U4etKhjvvNC35Zs5N9
3rAMu2/KtVgPMH0wKqpN6ch0NLfMeSm6zobwUrXuvaAz3sRmuwwvpgLtq7gK8uzR2sziczRRBaLz
UeTvmior35tet30VRjlsiVcISyelneU/MLERGI3asyySCuplHht4Iuk0q4I6vGutcf3o2J3zJmqB
o8VFk1cf12rzPkS5Oy3J1mn/9aRAu6aiCJcfjWtoO57mhk5pH4aNgJw1OagCDG2JcnaAi3oqmllP
cdRss8G/n4jWZPwZgv1N+QD4Lbd4siLoynQaGq9LHT0U+gdUQo7yEBWeSJstdOWdMXbuS8Vw7mHL
RJQqyOtI1eCPqmPwj+6WoL87N2lDL0XFCrW6RMlheWs4fo8r2hS6D+ZalV/Qpc/KNJK17PBzHDMj
nrFJ/Rx0QfUblWdyvXyn1WFFkwcju7DGlVxjep14upg+iVwOedKtudpibCQ4IHO/juhAe3X3vfLw
K4ozgplKh45W4XEUvv/RN8vl9+CH8qNTT9V6GP159JJo8MUbDwWz/ATGHnKSrrspT4Xsvb2VRn6e
kuhHFslNng3xkhv2yR0qlR+dhnFVPOdD/2qtbLMi0qnlQ2bb9Lxqt+G1NUHp/CjMIhcH3Xd6OFaV
DunoMOf54mx1KdKQDhk+khDlPwyGyKZEFb73iV5ePx5KI++bGK7o9tuox2ZnFa7hFm+WoT/hX1z3
SZQb6q53qZ+TpassdChQIq1Snz0TxZbR1m+gHJafQXKAxJuHcV7jKDLHr3medXjQ1I35zacT+0kC
6kDdYLCrr9LTfnfIEY7z42gZ0V0MCtZKyqLYoeow4Ly4zIr291IA30p7zy/VYZ7XIEi60JQPNhSJ
Rwu+yJqMqxBj4pfC+YgkH61Hs5jC9kM2mv4ILnCuv207koXjaBn9Yctr3NXsAMs311KjmSJqPfYJ
qt/rxxbm0JByyxoepjk1jrIV6TlSKcjqWPHW2whXwjhC1davty04hMYSAPYJDCATAGaRDXXdFoCv
mXnZaWjanYAZuAUvxV6ZLSReVdlGgu6hpQ7lYtgf6QQ0XQyADJjk1DTOz0FF0SsYUbA/Aw3vJu5U
M9WY/En96Kxz+9KrxBDEbt4DLOOKrB603esPblNtHxrZsVdzvDl+hxnJ3KHZyKKJHZV9v5YVKqey
z8Pu6K4odMdRO40atBdynLFRKle+dLrZPRc5A/68ISxgECdElehy7j4MriOqYznDFZgZKDT3aCtt
HYMmdziv+Il/wwkNqfe55f8woTxeEOYnMz/UfbD8bufNQS7actEkqNVAGDSHJnoF8SPLUz3p4GTZ
9dAlTub5dYLm5vjLq+lXxFtrCnEs9RgoTlke/Wbq0ON2TDQx4q3htkxwtN4EfpMFnohMu9XvqfDn
jdxCNLSgG+mSNYJiGBMr73MZW0sdPYhcoKdiam9NtMQjKHadrvw8y0n8alp7mdMsUKGmmW34j7lj
Npx/z3BrZlvSI8FAVRQkFBdr1fGdY3eqh4cttKch0czq3mI+MenjQOw/T/6aRemqMjLklpvIpkWo
pxBcd4G6J/RBbl3fz/pPttvYG+SUvHrf6w0r+LoBlxfj/xM+tFD+5zRYM/ZkY4/rcFfBoPvl1Eb9
pjJqR8Ue8tFLkodhWyVLGc1rqqs9ajGx0I9r3hT+XWmXxSt0yJBSGnBa85La6+c3FdYN+qQbmP9H
ooT5JsTAeSUpsPShmVQbvUZdr3xEaqkUh97tApXWngZTp40dmMF9o4nIWy7bg1kgKxm3ucm1g/GV
CNDKkWbx0jBy+oRj38g2WSCAcD/Oa8sRJdr/qrexfLMNGvkzyxWYZyKTtdl321ivPyNryk+DX3sR
52Vc3ze+bl4I7YzvTVNxDSKwXy5x3Q1dFjc2ETbByEEtsXJNLn+jqlBQCQMQDn6/+F9kWHLCzK13
7rNShSNPQMMzznqCcmLJpa1j1xBzE+d247+ioCvWOEBAtk3d0pnMw1Y1tk2boiMu9s7qeSmQaKBL
EvkLmyMShQ8Aj7DECDKRVbGx6Kxm+wnj5YAuhIpbMNH8sZijh0bSweOeCZQRZ0u0LKd5ZDrJpE6S
eJV4BPxqbW8qUAsgiQXKqvBqlIPNXsn0VP3ECHTNkIMV1jul2vyD4U3R5wA1DoBBkpg+latnnhYh
sv7Yb6NCtQhoVk9jujWapB9W32DD1waTE79uPs+RObeJZCZwhwGnqO/kWjjvVT9Jh/rDKpy47W3A
k9HUW/XR7AwXnKkHGiRF/n/krljq7MENt2CNhctMmlrXQ9yRCkv2cattsRwFE5oRkTmj27PdwJxi
1F+r75Ndb/1d7QrjrVIm+kUDEP0P1g5FSbwedby49EG1xuAw7Lsay3tmdWiM4uC0LtO7qGg7M6lw
4P46mFb+UgQcO6zkHdndIWFvlQk0D24Sg2KnIj1U7uvezeoyrkJh3S/asJaTAmQ3xDJcpvcoqHj8
atOT+CVp3/xatWV5v/jZUiV1gDxnMnbt+qkDojfGwhr8BUdUZ10TMfXzGCMmlrX4Ey+VOFgTiXgS
1VQ2KVvVqhMmSP0PUbkzQkZREZQxt4xhvrIMICcvKA4CGdulTbLrzLZ62xVFM8SoAtk/UAHwSEGi
GrHooGvVYSlrNpmLQ8oSm1HdvcnBTjYxagjZd2eyxo9bq/o1XUk+at7TXgn0aKn16ayrXbMlXKs+
zhhQgvPpuuLdUG7RA7AG7v/N1/1yHLZQuXHZRfmPsXOyb4w4LZV4YWfOiZ+5LcsinPu6YXz0s3c9
Mmxh+m8VapB9XBt99TpvzRa3+tpbv6FwhxZ6ZK12mLhNOyypjqb6O9zw/tMuPmYcF/KRz8ZmTb+p
kfeuz0onlyCt9BhXZC/flJx5PHvQc5lI4MmvM2jsy9E2ZPGDEm39LVspBnr/ki3qqravqCbmbolL
4RKEs9XjBy+LhW6KpMZQg/0ly5zxFdgJz02qupU/MAHqf7h5xK0hXbTf4k4MW5GOpeF+didqswTI
/PKZgpZARsACJBoSnl9WuXKLRFvFLFLSvHZ/P4oZ+LhJ/dVb/a6N8c2htvTszfkK347MxyjmcU0r
L2J8q6O5+VxkxfLTmxSgkVJROsXAYIwHMnaP8nXqZHaaO2Ut8TSNK59Zel1xwJZ6ALgKtnPkVlz1
F1WgTxePQW8aCRd8eZ/hfUK06Sv93Vjy4kVjr0P5WFuAjhpD+R8F5PXq2C46ghLStJHzAgHyok3D
QeWnMANkmJJ3tkBlLD23JzWjvBCvvXZy8uysqQG42BOVs3JtjrVaZWJm/t4oVjnXOEYs/S/8QcIq
XvRWUAPmYycP+6X9dTPcdYx9QEhVSozOXq+dU/z2/dEtU28w5NvZNos63Tf1iwbnlJ603ze7BHaH
/dIBR063bRjB6S1kj+9C7TNKGJZlNRPAJwbXn1FNP6tsAwsZGRtW3hS5611dRp0Vk1r1H/JQh2sS
lIhLxEbfG98kl8b3bPWbr5WTb1G8yGgi9nuNR0Xsk3VZ7mqFhL/WiJJStsMnLQOviHtj7YMj975+
V5pN8Q1ATveINJP62vubFZzW2erGhOkahdLg65YbQ9VTk4hNBYR/Bfg3VlQ4FMeVcL9NUz++dgrW
jQvcLn6ubaUkVfe2ZGgblA5XDXe1l5jduryR/O2tLIzIOPnK0l8ypaK32TyWUZoZQLw4CV3PzezS
uI8BZZFxCSAM57nMNpEYcnIAnoWbZ6fLUhcfKnLfU6TC6Ouy+S5xPKpLj3iHTDzYmyz6hRBQV8Uk
g31/iPrMlUe0GsIycUJBQNXZoj6RNVovFxTDp9htPYsCLLCG4diYXfhtzUr91V3s8d6zdvk6HDD1
T8I1eyUcPRaM1FQTJcEm5rFFC+DnqL3wYQq2bkscvyy+kx9FbqxDo76HrzIGdCkmgAb0A7rsLNqN
PtLQmdtyKqOlpFVvltwe/tYHEQWto04llfl61yN6aUDU9wzrIAY5vAIho3VSjGHRcDF1tKBwHuXr
o8nfy3iwa8l15uglfGG0i/lhEv30AHOWZGhzlXhJ0ky5pgWGHiAihlnFerZp2BWb4ZAXgimUsWjR
vz8oz84fTZwy7mrbbt4u2zAY2DdgqRJnVrg26ZKJoI0RzVpqRCvCsEiE0JyOCToL7bLZ1ofQFfL7
NlvRV9MY+xL/tMhi9tpt0RTPobZxdw3pjSfT1DrvHXNuvpZjtOLg2IfLEot1aM0zdeO0kLEufZHg
UmZaiaC7nMdeuLbvcrel3vDnTrw2jYhqmYxOGEfIkkw54GZ6b0vhW3UqbSx+2FYd4p6u5aM/UwZr
89OX8zjE+Rxs3PVROHysyjV7u6xOhuETg4tfA0/zuopsiI2BJcPHtRhXfqMqd4a2HXzNAH+puCop
yuIho7Mdu32UfxtReswT1XQtN0wuwu7Qtobzy3aWUKQIZzdcK+PsbLHXOlBVm8iOXmeO4k7taNAM
R0u3obwft25+MGSpBMjDMXrT+v1EgDbMjcZG0DtjatBtrQ+b1xhsBnw+rdhUm33fTI3v8oMz/zPS
OpBsGDWqR8O1xCsMMZjrhv3afAr0NLiJ6Rfr+6W0c95Xrv17o2+M4B5qYmgxUJryFQXjPPDv8cJe
f7fItmG7AFLvd+tq2jK5ayLgrLyIwNmPcvpZz2FF+Zap4RWZmZ5Oaic5xlFBjydZ63Z96Eljv9aR
PyEbxNz9Q4RPm6AgH8oGqcgp/NrWkXw/423AVbGiewviMqQWq7ZmfhMxyRJU2o1tHVy1KR9iW2C+
YxBo9OcaGbcujjLbfy3/D0fntSSnroXhJ6KKHG4J3T15PNm+oRz2gEgCBEjw9Ofrc7vL2+7pAWmt
Pwaldxvx4rppvFXrL1MF/R8mOPfb63cIgZo6VlrhRo+MnrGMIGmW5XDmczkI+w4z6zgj4S6lyWNd
jb+Ft+4x1FlSKYIlklAVy1HNHxtYm8vwXrVjwSwAtAjdJlRa9/X03dn0aUH9lP3fba44Pjsw2zjX
sbR48w7TP6vWqb8R5rBju9O6vR2OMk+7X+ufPB/eCzZk/w89tW6bGoUOldTMcvrVk2HxUFWycs9H
u1W/dybGOJubHUwoiVjG0qN15Welt+Hn0Tr21zY44+tMdNOX1as5PGuUik9kGES/hajKsRjV3jb5
BAI35IcFr4gEzXZpxlTufwd685+KfKKvbjC9yUgxYnFlUnX/9Ts4f066Vcgzt/KSrLHXkl1nO+1b
6Jck2LVuiZbE5/6304Tc7STd+y6Zs8A2xpyTGYSFsUUuHxDW7o8mSuTrGtTyzplE1F6W3rbrvCWv
xM80l4lJl9qzaSFxnUOlu/art9Ka9io1kdt86qS2ODaNtr1Cyjn4b7CiHTgV3ufrECthnHUnRh9o
u7XHAuJH346hNhECh2j5cCq3njjUKi86D+SDxynPJeJqfjriF/bVvucg4ngTpSxhXEdn+0a0yKli
7zWBxjBM0jrxfV1JPh7zt32MDPvCwpZz441GB4gL4A/TMWlNnDJ6bL8mTApDSndPDBbXMMumHazA
kE6j8CkWWThh0h6pt4AyWXmwvMrt/lMADODZjo3sc1becPKRETqZv6we63M9N8AJCNiqdLI6VuJj
JOklDYaRTGSMF3xXXdl1z2s70fxb6z6U3LkySbKqmeZb7RI5x0dstibv6YF+6KY+CTPqieyP0szh
t4K+eB2qjRljaXk+V/INZ3DCQPocT8pKcq9D/uoumuxcIyLxvq3e5r1TpOK/TCjIxuEUj5Ddn3DV
6r91ci3OeBWvNFyeFXddcCYBf3xoXdjUzJv6+d4RaDcueLC2vtg3Wf5aOTtumAxNf2rGKOiyLlzk
P1+UzVHIsotnol1DoGeK7RJWZ7mt75PSNSgrZ3Z93qJlfUiWBVM6Zdrbdz3p68bGgvgj2NvxeRdO
NJC+MHua4b/pH/TouM/tZmxRTDjBRBpLtX83fejdyTra3wLI1c+epzQgBHnSz7vx5t+ymcKPAYId
BE2ErJuD16zvHcJueR/RWzOzEXWatXJyGZ633mmAhLYtYJfgIBXT4wi6OjuXTsbe1gLCBHvgAe3b
u1wolEe33oeABbOqCliBIWLKaXYmdxsJclvUs1OyczmeuB1p++M/D1SEpVZsHDufOV/fG6v1nmOQ
U8YNVDf/adt1P9dWWV8zn8VJBzspd3gh5WANZVv/Fy0e1luXFRmmW+rmdgHTGvNajVcckFPmkczZ
TmJBc/VUNCUfB1bDhLeYMAb/ZNde4vzrHEyUqd/M63KKw3JjkkkYKEkJY6PncEB9tkRrWoaifAyM
b5ts2/vkddCTmS4uKb77eesJgL2CC/Z4cTVLXBG4vdmKzhuqz8FCEwt8MQPpdIeuw8wmEbbJ670+
ljs7rJqyMN4RJfkwhPGSCkVIeS6vQf6MJcvwgjdkb9KZDEJE35Hmi2iTWb8CREiVNUlnx/9quwtg
BeN6tm/V6hxBGnF71pkaPcazJS67lpeJMf0MMXRcXLWyOEzhOPX51PfTDn6KSaTwnMFmARToOICW
doQdJ/LLjfOMDWNDsckd9+nuZRyToxNcZcij7/V2QY2I+diidUloKowWfOQhVFZK94w+nvj1TW62
hDBu+bLF4x2Xdv+1zdq7JE03/W25werLptqhPcV675tTOE3JU7+pvs15WYAQGje6OqSasE0K6WBL
TcUaMCAKAPbxdL0enZtKCxk9NCwKf8vOJxhg2ryfcql3mTedMwypIbFGZkmHK4YQwMP5DgafySYF
DlvCsxON7vK8B2I9vgA9jHo4gMDDwmeMqdFP6Oo/LIzVfnag7vq7npIfVoK1jvoPiSnKPTkTKQY5
oKA/3XiV31SnLZpr+ejvY2nSSh/RcKOB02c2UZ/CZd4LhmDQaLHf9p6vnC+OLTaaZMTvIFKh5zVM
O8Ed/GjsTgTPVkIYi5dayW6WApdq98ZUVYY3LjB+9RROG4tdGwe7m/e2PP5JART4e726RM8LD9rC
K29D3NXCdgqPI68pRIVYN9sWmqc5dYfeOSH+WNlNeX6gUh1NsJwgVXjhT8rSvyUhK1zu0Ce78p2m
jNj8bTprVbzBHD5py/rI96WEMo+dH68cbdJuZmJ8O897iIwJxS3bbt9mNhcjk5jWNVL3khs//CvD
YEzOQPl9lXWxgh+pgyrZCriJ5KPeEwvZ33S4f73dV+alK0O1FlK3bQKrOizqQfsbduo68Sf73NWu
6zyQ8Wo5Z6sRkHrWzNF74pybvo1nzTb9viWBFQtc6Kk7HP1vrBpwkLbcjWZ4SZzvjb98uweCm9qT
B4i5vJN9NnRpSxeAua+DZvOyERsEwy2pRF7GDz1tX0QWrfcOCRXzPy6SWGcwTYPzbJVT7GV1PCbW
s8/ANp689Vi3x6TUMZQk77v+4ch11g9g05H/5ZBEEhXKKB9mRe6uvm32WC8PPPPOkrFVjmSFLrwA
uS/jyE23TQX2Xwdee85jARR/4+muG2+Accl0QFvPpbEEsas4p7gcLnOwjHUehEKrs7siG0pprNnd
tw44SKV9q23AHBvoPJt2aYaHIVKc/R17q8r1PKBDN+Tn9GlHKHSXIoyw72xnawCZhDfvmTv6ycIq
REjrbQLQ9u8YdzhlzIlqKVhUS+9UTSVphFgI9HY/JBPPDZT2YfKFUUe+NuQCuNxNgmges5rVyiVt
Bi0fcy2bpEADEJqslMv2y22Pzc8w1/hHygO2hJeqi5rlpNojZGtI6Bkv3GEblmz2qabNFR18e1GS
OOLm9eJP+2cb964NOemv4VugRie6TeBSWQrJVsw8a+CD0zS3vM+TKd1spCJBZpvj8QEUJcpHLrpt
o9p22ZfF3F4jvvfcHL5oCvw6Lj9WeODUqa1Zy8dED8ELfzkXouSH+1CLVk5+LGtCqAg8/j82J0W5
vVvtl5mX/SMURIenVFvE9r1dG1ufxkQzSQSa+RKGzmKsq8OqH2+bauEebGvrCHMUHwdsN7rmcc+A
TSfvlpYe/9VnnUVl1yyE7KWAk+3AmlCuxwfy0qlP0Q7FJXTCoN0nmaxlebKRvI7vEA+KX8zW9NUd
wAWsvxLLAqYMnxUWnakd3uFOKajrqnO2D2D3ujodpiQ4lLi0cMrHGHPybR3Ei3kc1sh6CJBTxDfA
B+GYWqMtnLsArOOd26jc8gVcgfMdDOnV5VsAifNbnwqgaICis9s1XrPKVZO+XaIq7NNGsDbejkdA
IDH1e84LECy7hLsnGFhUaGG75HfQ/Kp9Rx651Icosz48RqrMJ+mLvBkQ6vwc+54R14OHatLIg9y+
zFIo+ylpsWWe+q2P7Qebxi6O6g1sAPISQoTxBum/FxQEpjZkZkJzdUVsBoxq66xwC9VNB5rrIOe1
Hr0SefmP4BqA8tkudV3D+m7QssXYlCy4Pmrq4HUMhb3l60a68b9mKeMJVoADs2MQB6gBhbV5wkkX
K6ezP4NNPh6u04jcQtnqFUugk+UyVL5aTwly5fp1nc3M3IAkazgZi9Tusdt2edFaLW898sW7eW7i
OXfFckAfIujIvdoJhvvIa+R4w3XWl5fQCLAQsSgYwVl4G70pnui/ALbKMBNTXNZpXAbrd38soSBy
oFv9m7GaSYTasHr8G0dHPWlYri8yYcz/ARIbxH9Zdu8EJmy5N5VwneGVr22B0lJ+NOXu2FhlGhzM
voYEZtgtZATeaRiIWnsjOwMZekTN3n/NqsxxO3D66cLSIkbuwVlHFv4IP6N5z9wXhBZS2lnfgnP/
JzvdNWfCQNo+myGso9wdonA7TT58PE41Y62TTCPKmCnYtu1tGx8qaxs2spLBYu4RtYrtFDZy+sUz
yixHDIrB3UGiKH0uTkXVuXIPFwZkO+ZPFoZ+e5qDpL7HojxX53reN+8kwYEBArYWalYlhzOgpBm8
Mh/dtg3TmUR/BDzhDO6nJtuP0gCLW58ay9MPAlo+OQvN+ZE5ClYwC3rj7hd3mlnYVkuJ9TS003he
0FNVmdfhMrh34cX6vFyxH19icrkQ2O5Du+f4qNcxk+7uHPlSBXLNoBG4lLnJhQd17V8rb4KoejDU
RRFGP+gY8C5p68cFqSZioXoN+MGEcxShcBbvvCfD/LMZ5upxwwKN3EXwuR0imPvTwar0UddT+Ljz
uYcsKSnyAbYU8lObzv1NtkL74gfd+KsqnR5xxXb4x/NVXBM/ON4Groo8SZEWBK49ZuBP8kg1wbW/
vNaN2tPcUQbU2WgKz4exhv8cwbt86ky5DCda9ILgzPu3xIVbR1t3IgMCAdQi9308u1bYmnOIWkBl
SlRRcMLjo8q3bWURzmffvx7+w2J/8pc58/3CMOr8pkE1Cc5SWo6by1of9WmMQ5Wc9oYOk5e13MS7
3/i8rULO5c+WVibQCeN7v6By0Gg1c6tflx0wsDCVDn7NFaaQdGJ5gwdmIOEt5yz6UOBpdVbW8/RN
HpTd5wLe5xG0r0UyEy7RMykDM8KFONiaE8y52UEG6tJObU8KtERytQfCEasQ1Lu3h/damuS92cPx
GyGw3z34uy0QJPcYGNxNdn0WyRr8LLApP8ODxyd7XYJJ1hdkWTT1mQ1U+m2NroQEU/T6I9TT/sdB
Z9MTrhmzj8b0EP2DfGvEPRV/XO5lGCr/ztsXpb40WsjoVLau8s9zzZFyuw9yEud26KnanZS3oYdx
dY+RtWRpaYCLzM0qouWVKGCeTcsKx1899rQ/GjX1DyshOTobKpJqQITpRr40htCBPIz0qN+9atjQ
Tnmr2C/1TqfT2dom87IZDdsDkE+yzAL7nuRuvMMLVVaHJz6uxbbn48jqilBD7+qCSGnVOf+r/Uxm
PUiYxJJIoCm7bH1CKd3/J7fYQDztEUTzhNRhujtcd5FZSHHbS78ux7+y3Mx0g6iPL4LBYUwV7SD9
KW73oVEp0Njef8Bio45QcTvzEscSrjrF3iFJYh5dVRcr0Grz0MpGfNS67dp8kgSxFEM0xfKr67z6
C5PBgG5tDpMGfWC/OtleOiVnOREWy8V2Fl8T3tTbf5ZSo89Bax8cKKf09kct1kE8wyTWhVCKhuqJ
KAho0Io1fTx55LbBkx3Vs/7XUanqp6sHC5dpW2FJ7garltkE+iJOtX+VcCfEvhAM6I3jh3YJ2T7N
eqaolnOp9YrW63Y0RYeddJkKHR5tNfUL7bxlOC733eCsIQJOF5nAYGTl8LS7lLTaiRXeOkMlzQPn
13XsJO2TjIwoQPVR4VMHIa3sElkRLMpwM9CGNuXbEFeAo4s71/nkuGFPbpG6VtCOMRDfLpMJJTBw
EHpC0qyDdB3xf8HNQ+DmZqshelBL2sgYOIApp6zM4ebH2kXzRUCP/z6UAACLQH83JrOqZYIQ9fS2
bSLZbkxtnP9CVYdlMYNg/2gOhUyIO7C+gU2NwivB2K8F8vUQM4ip/RxGMHibEMSEBWaE8j8SDlHX
YL93no/Q7ZvzKsowuqnp5UTF6ynP5QYYJ3ba4LBRAbGR16eKQTA+B/xOv+1owrxVNUskzh1S4+63
msnfT5klYJVxXQzuBWC/usVFb603vhsk7VXJcoxZ2Bs2dBcQcXqRIXh46g4xMJ1qYsfccTo2OguS
MS7iq9ErXeAEnEtAHG1/ZtWpselVbd3doj1uDbLKQGFij8DKTjzNQ/vgIBHtec/AKQrM/eXtMO/z
Q72EJdNiuNqv0F/bC+aN5NeMhmK+Enm1tEGY7dpPzaHtbzEnVpsuUJN1DpXjeKc2MdAT4Ogdmi4D
lL1OYn6JtG/rnEocgxdzHcY4XZC+aaTHSrsFuHkLbecIFwU4KLu4aykG4e2bnaWCigeZ+ooGT1r3
whtXkScTRG7m2y2xf27tWscPVBdgZ8tUJmGuOzt46FBx1S+75BM3NEH3as3QlYiHbjHO8OQdeoam
U3udnD1LiGs1gXJebAyUpH5ZwjU/pkRWOg3tcfnPyKXRdwYUVz4xa+zX/IO4ZNAdbGmfIU+ZNvxw
mdxnsCUJEoAigU4110z3UunWT72SENy3AwSXOamtQHdLBgXr05kma7vfqaMbUHslVvAIgNVtJ6L+
A//dkt3h5QizDOBvKLz4undoLBjIjupcMbGKtNXNYvE1jclzw8oFAA21aV+QJCc/PfTbzWlZfZ6b
JOkMYkTP2/+uW7Jz07UT5HGFFoaHqlyqbwtzyvZSeRZsW1y2vffs1/GODhS4Rz8f3rr9QhLbzohS
0d6l03aE/dlfkDPREp9YKveOXalMmmh7PtbG3ZhQS/lzYc6psJFI6yfltkyBXeCS5ZB4/abfKLxI
lr8hsC5icF8v+FvkMZrXg7Qu+3kB8kH04K6+P12E3riGKjRtP9xo932QjCD5HJzO/j0lc/ThobVf
r5vb9LOvuiZ5dcsG+Temlia51/ZYdc/m8K6YUyzi6exWHl5vUB20b6MLXfvjEGBD9/M8Tcm9M0Yw
BP6yta8B/tDw0VpWtzkz4JRu4bZQIdQQJZsFUmWVM7tqWAlz3wQgSoVew+1vwoW6ZaoeR05hJe2B
8tKJ5b10HAV6T3reU4OqsE9DMa4IKAZ22+cdCEjmxIINZco80S8nfzy6LUXYOpPsSd8c6Lu5Jh+w
UG3MJuNBV++8xIjvFv8olyyadwmYJd3Vyyq+dwKv1klLZogwHjP8avN1QsXRmUvKFRXQPCrI25JX
MMl2AQqZtVMfS6aUcRoywp35hHEy2vP3YRrPra8K53UvcDEFbuYAbP8Ure50ioPWc4s1qiP/QZHb
VOW+IpL6gQwMRNBj4o7qrQNlPU47zSfXpzEBVsNb0XTZEaqhO/mITXbElKwtDakfqJo8wADO/TD4
ckagooxB1unPraXG+U5vrXhz5rFX2aaa3cpXg84WTtVDdeyDQD8d1GNYJxoJe68Yxqoab7UzNfWd
H48b86i3obLkq2HKHITeHwciDggGmzppzso0smGbVINisk72WxwdTfeFVTm6EEW4vkx0+zYA8uP4
WwdR9w2bGL/ReQOovbolAvrDPR5wIbZPHZblZz1IuikNXAMazXV3XzrGXVhrCOsXf+MSgpUkLokJ
SM9LVnYuAmZ7VdtJD8pL7gEanShf41r94m2YTN6z1ENuO5quCMms+bOPtw27wz4jaNurIP6uTOJW
RSNUazKkbWq8JPXkffcWAtUi7JBFsCFSqEcK79SMIYxya/6siPg/jeKOuLLSoTr5x9TaT87OOZ9B
RLjzjSfW8ji3fuX9ROeEjcHd+/jNoa13fhqR2S2AUJGjQU7iUj6t8c4hreKNxLvNxMHvWrRNdAa8
gO+SlRK3XrQn2BKI8u4uXOoL4tGososoiOa+QJWK/E11s3N3jAccQ0N2aX3bk4z5Qy5KXspBIkly
p5Ifahe6XIpS2v5tHPWcst4s1c+tt1z7FNUN5zsLOYcsH5IdqBVdOP12uFDeTR2qOauJ0vEKO6i9
+NILxvgCP5M/ojUZAnKkykpGOFdGtGFNqPu/povXz323pvXWimxNVWm1+S+jE4y7n5b96v6rogh+
zB9cwHxN+NjP7XDB8SYSoa3TwfFFJi5lZ7hqiRg7HWvAkgUGa+r+5FjGEVgR9PpcW9bwj5QO1t3d
tudfUnSNPCG5QnfcbBsQvaQnPGAWH+xP2tFU/YafRr+zjWCQM/Ge5PvB7Yn6wbNxyczcxjtj+R/a
DLXBmLhynFHtjMzK9mJkzD175GODdvKdGEpoM3+qp794CdoljVsCnCNP0v8clytYjTpacQeywVNE
oKZRWUxb2i8qr5uPXcQiShXER53OO3KNVPTi2FK/qwV6qisJeB9T6WMKp1RoLKLFQfG9QUROmfYs
F4BE7eSFLQRhvPlHX8E/oHf4G624lW+iTR/dTWsf4XyKXATfWWkbbzp7DGvllZ9PRLZBSBSTVTOD
kc4v/wpex/p2GbCfARK6bpdb2uOYXS3pg0bxAzX3fQ81gSJ/QiOCMhAh/OCu21F0KrZUMSaVeSRr
SYd/Dr5JslGYG+27MfJ73E7N6m6nWiSrV4Ta29tLFxl/4vsKOCm6o1tw7my1ETkrDNn8qWGc5HGw
4TQA20f5i7QuzFv8KjyRw3FehUOjnfyxRxRUKQrwTjwetuqmwgpjNFrMJb7Pl+sPnNDDtJXracb0
oi6xBXgOJXugfp0Xh2dOoWFVOX5PmaCc2ZHqitED5Eoq8msK0sJdJCr18tiyqT1E0aKqPKqXKroP
vd354xmiUWFIN+2fwY3MflYi0ePvVkXKzcSG1v32qvoacwcJ5XgGwYu3PLQq3FoMGHF8UY5umodj
cuRfFuH9hVOtFWccMeLBUuE6nrWpRHCH2Dt5I9BK/I30grJfQVDrB8ZUUbO2kwae9tHG1YwuahCF
qRGOZtgFMBRBwFagR5Jl8ES6Gp14k/C4mpHSBcdZN9viP2ONcsSpdJfmnnzXYykUo277qNgwTsPq
kdGVWNPMaUm/4TfVQH5zi3Rw+0r8Ujy6G9Rervpg/YvCN/lVR6gS7q210dttb1A4/+76pVdoB+Ip
xLiZoEuOXCwgOSvhlnBFdSa6oWhr+I9jz3k3DmnBkHVD6Wdc80ebcvethI+yLClSfJ3BP1t69a0c
n8HwAhgtvqW1WX9HJHhDyv6Cdmuu1/631Q/MhsQGTMcFvicURVB3LYNTY+qCwtQrXRV7AnERc+z9
DGIw5JONxDaNfa/1i9aJrAAE/oj+DKaGeHM2XD7MLVN75GbAIVp0kUALuBHW5l1CC/XHuVkP92e0
oobKHUTV3dkOo/JPSL3yy7yWK25muLQnHB/IpFaDpOUaYIMOZ+mHfbkJwLFPbbibCbUCz0+PmW2Y
P+tms9wLEkRyCmcv0OY8AWdOHAR9/BsTsPcDaYT7h/N8C686qLY6gR9O9atT2+uILp/beflRt1rC
xqAQLYumN7vm4glEe3HcymXCDnfWSpb7QeYWUPeXnGp/PXs7SxZ8VCX7h9qlRwJfXinXZ7sORpVv
077dt1s7oBVF2MjS5MHiPWCakDaSVnFA3PfeSDGjv4jVXCwHxDoFNHUu7tiFNhotgzMHw4VqcjJ8
hrugGSb/iQ6Nej6F1hVmUVsinvlAwy80wnw/6QHHxaS2OzU4AQXK46tXGggMco4XJLrk4uNo0XJX
t00kk74gRi361eKVQ0dP/nF85lyzt4tVIz5F2JAoTkTw7zfE5TuTczC51UM1r8PyqJPjWMEoIp5C
/KYVi9BM8fZZrdjjz/1cltELH2oAksV2U2a6tL33UkLKZqMjWHSjuk5KhHQDB3BSI/fb7RXf+Ab1
f1+6VhCdBgwLd23LQ/8jsilOurChI65nu0IAF06OVX51rVkBOgepvwNEBMcNC9dszhYUrXeL1J0R
Mxxa74RMveNBakT7sEpHoyxF3/7mX1+I7Bg4i34wdiZ/kSu2eH6jap0y7Fguu+oiq/otnOrqNxqh
aD+NpH4G7BB0/eG28iP3NPX/XzjJ0/N474DR/7p6nHWKFrZ52A5gy1uaI/otM32rvo1bA1y3EbAk
Z/pVz2BNA79twch+nOxgHY9byatc0YIgxLOo+gZ3RcSr/MGNPKDjh9WvHmqUzvEtonDh5WuLlRSh
IxRsXu7LdNd3XlNmIHTx50RaTnvG98cMs/Yk09xEs9PWt44rpM4A7TvMNdBFZGxW4H1pVcJZZ3Pn
q/FTy5a3zHUboi/JIqVLIRjsZSmAsePuCZEtHQGh2XGW7O5YPdHCJ7lpt84U4Pp+WfSNBrseLS9+
Hyq0Sfyk1KU/8JIhj7iuca925TvrpTtippUyijkiwgCTUYhRN86Vo7juE2+U4f1qIiwDEQAAx66j
owfdhseXmAO0bgq0Pcl6r4RBS1qbbcZttv2559/hW8FlIHiBR3YQEOZBZDbUf1B4NHnoovfw9BWD
41s2g+UqOXdmVFLEKrh+e0ZK08YnV8S9fzYWxCcxWsN8tmOBNHZSuycuflgK/7SJ2rtqv4LmaVl0
KdGnteH4dPSzGH7w/srwpnQsbW4wQQAHd/76VEe4YDM51htiT75EpnASp1x7dNYHgnxMfJuM8/BY
UUlf3iQ7SSFIV9qD7UHsMcqVsvk+cKnON1CVLE6AUYmwn3sriMeUKLTW52lrji7vlzqQ+Qwl+kf1
0PBFpCw5Z1MEesRYdVQ/FJp+83taPNozBFNaW5QIO8LzuEFgXcZtjpgWCbH89rgc8WdEFD/ldug2
w3lb/U0/L45sQ4x53f4RaZoQ+CfCPsZs4M13sTSVfbYXNKvpelTwDmQ2cLAPFV5DEKiJm6dvkbGk
pg0dPmjZQGgAy3VIjW0r/JfUUTVDEppaZPG8T07Rk3t9YxKOzwylJGGoARPyzP1lZvWutuoIU61o
i5IMSj72qmrd31Vbxj8quBuHcQE5fm77C1XdDqIitMqyxrI8EPeMI6MLlE6DMpp+w3FAwSdD4rG9
+jUyQb4cAVrBLNheEII7beF60QFIE66+gNjCEFwQeVNFJ2cG3L/ZkcEAVw1IRxm7WlsBAyKNy6dI
CytrWsXdVpIP6d+YAzH4JTB9/A9OASOVVWIEKDwzGa84ZL+/8xbDEGKk3NPY2aVz9gYSawlD2Py3
Ce2gvJeJ3pfbagq2D17wa+PftlZFn0j5z1u8/RuprcD9NVk7eq6YgRlo28UojVn0xDXbi8JO5AJ7
jSEuOVtGHXNmqrI8ipnG5R+Sx/1Zom/6hhBPcvR7Vx8RcPP8dezb0fDhQuZfzYqBLWSrpifYp4mR
0KBXuWFa1zGz+DzHqSwPTj0vIZ4hwzYzyILqkQDtynXJyU1NdnzKILt/bkmwvHqTo36aPtovHdFC
4nZSnXsX2bF/NaBqjDMdbSxocCN6E0CzyuZ+Qr/25dZzPDBOSmdEQs3BzSMfTaYgeqoEy6SzJbrE
2orbfPdqbD2J9uNzHSNcOI+I9IhjsKYYdUFcDc/Ur00/CcWtX8TeWj+ddYC46SNuk3sirDqvAKLc
ggzRenwfNQYTCA0+PiImm5JAr40QO/Slqy9XXhPODsG8Tsk39x6Ub8Y/Nt3QuliNT4gAYQj4vaNY
VuHZUAmQwKcgF3pZ9jBhqePuSVmQkg+Fjk7geSnXME/whr4FKJGbM/iBeWMunD5Dv6VGy3Nk/Xvh
1DNF19vRn8lCrZUiEK7Mmeh6+zePBPmirCY2u1CkzRPhEP415O4IfKoJ5rYtVLIq9TxMy4wg2juc
v+HEhZliwkfJKyPSt/PqiMZXQY+NV0zjWj0LYp/+cZlHYW6tHZ54FlNyErBtdX8GmDiDfHyK2GUO
7aOQ81ooq3mTSIEOb0eEPuI3Rdcat8ElclnIshrNPLCRS1IzRC3ZEpnr1NAUvqkS8iUEEUQL4q31
3FZyK7nmdfhFQqfGm+L1wVMVVew/TpN4X1sZuTD6MjI/GtFV3V2ICOU7jDbxpayRd/l/pJ3HctxK
lobfZdaNCCCRcNvyIEVPUWaDkCgJ3ns8/XzgZkQQURXquYsbHaHbygKQefKY36Scrbfm6NTuEKlL
rS1yRsGLledRdyrDCa6F5VvOSXF00d/C7cK3rHOGFiykCPXxyjZBjJI8dvRB8hhP1E3cDOa3sR+Y
/A+t03jHuKVq0SDchYcC/xmV1KieG8aQGeVxUqbxU1s2fesK6HPOzowpVGEL9o51zRS0TjmEJb9C
aXNa0HAso5gZJ3oQO0NrouI28z3kKdi96ueYaJEdgVvhHaXo8Vg/xmYb3cf1OL1qMBXcQYMRydSt
HaESdnnpYwY/GhPEIptWteOZjtjKgizAzcxSqsBKFKThZBjE/tFAV4E5uyFzfzdI8ssjvfhA+z7U
Q/+cy06pDxASzZup8dPqaCLn8C1sqSxorBbpI2DMrN/0Bi+ObeBk9BiJ/wlkD3N6zJPWGDc0D0aQ
t5Vik5VoJsiUVhnpMVHhj/7Jpzu5F+oQsn3DVJMkLl35qxE2RUIDWqDZNL05SKqdyXtI21RXDjrg
/1eVMZvpyl7ov9upMFLaKaZ6701xClw+t9uvsyV1DdarKkgVZOYYVxMgSZzSUfy4y9CbkpD0fbbW
LGhyVzrA7/cjlqvTAc54BuAVUszGwLLsRw8Pns65bdQ/HDMNFLelx/ZUQjOINjCbw9sGMHC00/RC
3mv0w9lwo85AQIx56N1AIwyha8aVc1drSTIcoVdibSzmsQz4mPJJ0Rq6U2omnGBvNEnJSVKqpr1z
en/w92Of4FJWIxWfn4hUJF9OqmGTzM5MMCYZ7Dhha1lIgoQZyJDAZ0RGUGps/VgIacCHfGsQpTPB
k9YGN9Z2hKZ9beRDx+ZLASeRQwWMY5BiaUH4aQyufsZV4NxF3HSIvHCnfDdhaVVXYeD5Yq8MFu0H
+hG9vreQCgl3MGitR+FNGsh1vQhS7C0q674JSgJ+3ZLvKWkJyRVlm4JQjrKhw2jASXx9N8VeQZNN
FNZBZTgFdCkLdGPbMoChCamq+SP5Gjldn6sajLWaiHWcDH28SzTC6aYbmaX1RhTO2XRF03nqzIjG
WB4G23AAzrvpPKxarvVCTeqZVUJW+ZPyxrIQ9jDEHe+Za8UwVBzImBWPDxJdrS9eXtZoKAQ6cPop
JJgcBtVpqiuVYubR7y3opdIoQgBA8KK6TR6BKr+h90AfzM9r+eLZsXff+JN3ozKu8a5lbk7WFukM
pd87Tq+lm2nUzPG68CXyZ0Ojpn8wViy+KUHrvYxgQCd3Vtf6wwQkxCAtA+2wsZupQ0a8DGiNaZ6T
fqqrmVWmyy74iSxRYB2xDcIHchyT0aTCRd3AVayivPOCUqMNb1KD7Y2KeR+fIcigIxmmp58sBSw8
tHp4ZDu7Kqs5ypli00AwupJZCnYV9zYDL6WQoQUwmMjbycmyAaaBWsZEJE7a7BH+Qns/Rm33oKd5
TdgGnF6DrA+GL5Wc6xW4IN0Vugogw+w4tfprYp6nPrElIUWYo551wNGQ5tz7no1eg1WBTdtQqM5y
/WrTX3v2AA7SUAxELhnjpVvT9jXV38SYVv0uGaPPeDRYwxva9923VrNBc1O3VI9BUwC/R9nmOgcI
Zey9kWEcGkw+3DJP98Nfftlqww74NzIus/6F2ExAPLyDQR+mgfyvO18MTwQvCLznT/EQcnpCmTWn
0cxVlYFMIK8h2/hiE7FzMAwg/4n2RqyjEDGGqnPMnUj/xHy2yTA6p+F9l7UJ4Bta1sZz49hdvSla
veI0gPPxaC/43KCSdLK+nbywdDY+wlPGttaymZHtk+fsFV+Lvpp1VE6HkpFLe89PHR4rLivk/OlN
0UU1Db3ZT1AHwEpyl5m8LoNZZyqn+gX5JuZASWIXr7XTWdVG802bqyNpYWEA2gAjIqtGaTb+bKmw
jXQvDY+VOhTMC9oK6w+6Q3p9KyYnfKbpbxq37MYEqU9htt5eKw3uOMYADNH9FuQ0jUuj9Pdq3KPu
wv+1K/coGKNBEFlTxZ86NDi2vFv4U7STaL4i02BFu6rrm+hQG5YTUHAF3a0QnToLAtjBzTTpiv3k
e3J8TucTSbsiouotcsd8ViuamUCkivjar+xERy3Hqb92jD+HYwpf/jblgsCxKcN812cAlXNVtP33
Ron636gfyE9SSSUyRZbt2VtfAoi+gpWmIsJc5IOL0pBxVVVYOm4gqfjNdiLTYr9S9xvfNZqiXzTQ
l6RRYIxoagKZtJ5MkejFvqs6E9UaLuhtDWHIRVSiK4/8WRBv6n5gUJAIs1B3OiwhkCiyHb8nVk93
e+oCx98JKuL0O41Zew9dd27x6CAPTpR7in4CM9hedXpHX0mxS4MTbBnOD+ZoIoFQrwXzJYHAM9yH
pNefUVVTn4ZaJK8K++RbnQ75TSD9caaAeIRRwxuzV0j36sw21mifOajS/Q5SBb8sJjHmsBm5xK4d
dvp4ncg0uVfiKDa2E5jfaGNYgA6+onLhw1zDmhWmGQrL9O4nKkcuG8bOu2Yo+schiqbmMWdwBwfK
qZqXlB4l6E9DGl/BWvT2EbiYXoL6yQiXCJVaxqYsKURPvZor9XdG5Gq2FX1YFp/oc+RXOfnWdKzA
voh9oPoK9AQgWwjupEPwMKt3f9d8j2w0mwCQgMduALtNalQ2SOPgF7EpmTDlNJj1IjpOkzPCDssS
kunCVB32XJBJ0mYC4HAYHaA921YLxubeyWR8CzGmij71RWLsY0tNAVnFvp6BBI6kvzfoKheklN08
ES09Sz6gaAYN3dBCO3MBy5j6FhyW9wM1LT+6L1qjig4YaIhsXwmnB3dpi/IWT9uy3Gihyq+GNCPE
lbCBdoPAtpNjoqVJcEXDNCePw94IEHxWj+rXxi6UX1TnGW+3z62H0Uwl6MoxqswNCpBt+FT6U33Q
/WFs94kY6ABMoqvBuOpefgBFF91rqBYh+5TnxXQblqWOrS20Gdz7ANj66e1/gACaShM2vWvaXXCF
xGZh3XQi9JzNZI2DtvuP8PRKgntN3cnrsNfS0qzIkM+RWbLvEfMdDiDM1Zy/agKekEfFeCqqMbP2
Scu1NbZ8OEgQcX9BoXNFDNQ0LdRgkdIVmtQX+tKMQUeGPUXrKt2kbjUj10GIANEV1J0XdHu1FVVN
BD9UnBdmsVOIev/zTtM5GhAjhp3Tui2SBzsPAaN9aAr7dkToZUvHyPqueBP1hUMyyHQbyHNOdg6p
L9IvqIaviT5aOoYGjIYsTBoW6tIKW5r2mdq6tTU1hxaBy6ugDrvjeRXN+W9ZKj4iJs/D4r+Cdv1C
MFzxaeuOlCVu61VPfED/ix5QO6q6rbj0EyiqygRy9flF19+ynK8v3URjXi6eLYPO2Hs0Id2+67R7
AA32kf9a2UorYY95CipEIG32aW1Ou6KHc9xYk7Mt+vyS6e/a1rL++iGz5udfEt4oJ1VWZfKSuzRF
SQ/AlW1r4TXUz+6C7+vq5wRQhw02IqnQaN+vZJmDmViyal2TGfJRZ+vdmsVkP55/s6ufk+Yyj6Tj
p2Ytjore+CZIqaF1C6jHLp4P/t5mjvMFvavsKqrAMZKNdf/NTv1r0YXMdwc8ptVqndoZY1taZNI4
5X1l7M8/2sqnQr/cnqWnVUtT9cUqDlkujUfZuhbahntm981tG/ceQmxQ+M4vtfKt0JnHY8IEuOQI
udDTbhFOAhkStS6OewIuLAPOA4hJBuj/uo5QddU2ER/WNGktj0GQEc6Bs7D7olq/zScBHnQa/At7
4qNQLqvAUNDxd8I/TF/o8iK8CADcYOd5SCce7LwUnz1nUIarKYyES1/QExes5z8q5eJipaLbPH8p
4B+LFQUWJRbaQrVLitC+BAZlhhIl8X7ITL/dVLNEf2zmKLl5QlwQsX1Ta34f0Jib6DYvFOKpyo55
f86QAdIheYWT23SKqbmxl0GRYdTgUAUXmcjdzgKB6FYt+diJKYFZUqZoxlXbQkM4xKpTUlx58IOZ
06PBYiTWmG5hPXjGKYMaC5AgRdOTyavt+FepZTCJL2qk3RLo9ekeE6kGFVH0S8AM4m37bFWTXlwI
nx+3J0rVHG8JdgYtf33+87+CluYkeRiGYgTTGpvPiD6BZZgC9eH85vx43uZVsMVAFRuV6eVNWMVK
LJlxjIyukAwIlL7ZKl0g3L6Y6guX0OoDObQqHTnbKC8dElVop5PtWyzVeUy5JZ3aGUR44VSvPZCj
GobDbQq2Ul9eOkrlVJUjR3fGPm3H2kDGYKKog6Pw70aFCOupGhc39E+MJhexiu5mlLayHFx6Fgot
vZT5ad4DmKPsvy5LNdqZel5cuGFWTp2taTS5NJyZTXvpjQG0OoMIaQ+uT1WWb5K0R2Cq7WdNJBQQ
RfAJndbgR++0oH5FoozBhWi28n5tDTEQPJCEjf7tYlsWXhFGVlONbqSEyVVg9sneqtp+ryNh8++f
0kYbnggjVSHF0jDGNyOE4GP2ZiSHrwB3WwhczH4JgemFlT5eqHzJ/1tpqTLelApyMG06ug1J6CP4
LfM2c/IRKozo3BLFEma0tnn456Nnc7AF7s2zf8TSfBu4mtDNMGHgJswSlYZU2QWgZg44yfw3z8cJ
J5oAO9HIxd7HEth11Oo2XJEa3MhPHeTFa1pQJwVh1Dw0ja19GRn6/vz357MpA0HlOZqw3twR/gpg
6EhTovbF4PYSge9elpCNwu53O/TOhZto5fNhPWLTHiSI8c8i6ypHmWedZvZuVHfNPYqg+mFsp/wz
o97yk+35ABlD9fX8062uKYUDuUxFMP7NKOyvpwtH2oraPC7tAAinTIHr5DpBM34XDoggwfdXkfIZ
wZXL0/mFP170ujZXC/hYgOEhRXr/LcHDZTEaRyWXnhFAjWb4nsgu+ZWnbf5bR3DEv3A4PsZtFtTJ
321oqCgmLSJqxcHrA5ik6NIrNTUjunBpHNYXvuHqKrjrCJXJh/XB80erM5Qah6Z003wATuIA4H9w
IlNceJiP4YuHITu3Sb2FiSHl+7en0TqVnddUbtWjTQaap56OJv3EfhegRPzn/KdaWWx2MCJpJlTi
9LfI05l2jVYZBo2LeI5y3WBaeAgGL70d1eKSZ9LHa0E3Z09R0wRJhL3sQtPf6Q2DqYJXuyY9tBFZ
EHVAyx2hQbDTHYPI7ipDmvMe06GEKlfjmj//qCufDzEjfIeQTiSrfqsF/zoOKDlOXkw71TW8oP2k
Ni3QFyhHL+dXWXuhnG+CNXcglJv5bPy1ih1OOeZQeesGqQgO3pT+gJib7i0J5vj8SiunjHNNQGE5
1ZD2IrllutAH2mBVrhlN6rEdbD+if42oM/Pnrj0indr8u1019SC3nGqqGt9x6SZU5Jgi6EgOuGql
DPeEZ9SBzMm5FvBuD+efTpu3w/v8Wad7b7EO24Uzt4iYsPoCMDGIG0l4nunV7DdXMT2HpLOBWyGv
aqPKf8N/7X9gKiD2xED1WSDXfSGWrXxPNoxqEMd0UtylKQvI5kGUYsYwgOl9RoOWkaUd1sppTAHZ
n3/mlS/qcEvrJNMqTy7193vHstLEbMOwdUOQXtdKXxifvbJNYfTV9E2Qc8TiZfevS0pg5Owjyb8d
zsX7JUHtZFkSRrWLVQQKDYa5Zw5b71Tky7dZDyH9/HIfzyDLmWTxyCMDWtIWt/zU05gMGrtyAy1o
XYQsYHTyrBdW+fjNWMXC/RJGCkawy1UScMXS673KDRtnukU2xz4mvgO4epZsOf9Ay6X4UnSR2ahA
nkyag/MD/3XclVKiwN8qDNMRV72qc70GtWrlB98I/9XK620pshXdpp/CvxehmuELiLIqUV0cQbIT
CctX6IP9zM3yL7y/5VdarrTYh9qoO3Hc5BhNBEV/6FvP3EkFWY7zr24+wH8f8HkV7hwItzQ4PjY3
umjUNCB9mquRiaCcapgvtF4tl3zd2qObEO1Rd3Ru8D6p9wNahZcO2/I+Yn3qcqTAVH6BcMzF+wTW
pIe1FegYXfv+eBiKKhQPRovJ1TXCwAjEINvUXgvVUn9lqBvAjUMGBEBqHT8jcac+O5L7alulUQk0
Enn8LNgCCbYgFaG1BVG/brRqF3mN/QJ6kXmmFojsz0S9/NQV1HwHD/lE5RopSO/VTOiPbxQj8D/T
fczTTzaIW3sTtZbQcMZA92lrd575mrSxoR/xk4lfLYMhPhxMxfiNkqv+WiHsdofupv2zgbuFo00w
a2/EnSgQxiut+hg4RWs9079EDCUGmtA91kMSZdcx9P6HKTP6+OB1xfQLhb0K99QcAvhu7Nlq0DRK
8dwzcWVvo3acb4kYmXYY+hilECwle33jM39+TWIv6Pb5GDWgUXC9vYnxdFC3MFJBGyhGPHQQPhvn
ZwwZ5gH8RBX8Y4L29kUp/dhSpumQob0/jDF+2XhLoeYpwNRcZYrdnsKZP3J+3y6j9LyKRvlOeLE5
hUsLMnTWTBlyWbhZbCAtkEIwDtWpx+IndLYGTj3/aLo0rwfNhIgmMGpz3ryS/gox7aSQ3HqK6jLn
VbstuP/oa1VZSAWef66VUIaJ+lx8sRBD6sWp7wBzjUpmCmhJLZB+D7k75K8a+vKQp9CluLDcSpCh
QSa02a92Lr4WkdPIS2gBUEroghiwy8oo+oQznnWhDfc2k1lEGQIzkvUcVLwJl9bAojEjeiOALAkD
tfMS5llAv0rm9XNZKED8bAz3QlpkfnDIZD1iTFIKQQY1IWAKPLkTWwUXlODQ2K0VHnxHrU6EK63e
VuS4Hm3SgJPbclOiKsB49iGvskbZoX1k3k9AsejEJYouD2Yfh843NLPH+ntQiA54PUQRwYwTD5qr
wUMNB12niRiCgZIKNQBA73ghpVr7wDangs2rOpatzn/+10YafIFEEIKybqDakTtBJN1ESpLTpuGQ
n99LK2eELrihm/jZSZUW1PuloggBEqT+J1cdgu6LhbmQC8+w37WyLX4PY/ePltscEZ3WMlmpANin
y0VaYVd9m00qy+GciATU5Kd/sPu0P/uYiGzRJRZ3aLJg/51iJXP+QbX5VCz2F9khWRuNc26RZTRI
Ez+qyxI0Ha1637guMhl+Bd7iPHaKbczutzZyg0Hr3zGHL597tPqvoG2Yz6WXiy9906V3HR3g/flf
tfKlGU7QbqDvR2W37D2ng6b5YSwnqrraOGESWF+h15J/BiAZXXgB60sRckmDOGbLW9SRE/ITismX
blTkPPMKBJYRZje5Amjov3gqQYYsDIuU1V5sqrQTZYRroIq7aAkdDf3yZpcoQfCIlEBzf34tffW5
aAJTE1PvIBbzfgebPs+kwlJ3c2UQBQTxUP6oHMwY3MYq7eqIaahlHzDMicN9X8UBFOUSJDs4qcH4
2sN9zu4AkMcChecQZoKXy97eFRgnYTMHRzg+1FA31VNedtHnFJ2iWe3Cm/26gZHVQOMFKuKAaqfP
EWqAgAxGwwQIBvxEfm98OJVbSAbN69RME9Rvmxn/Djh8+Tz2kYVSql0OwGxbVKmuEcDQMfE4/3pW
zreu8b3JRmlgc9W+fzvlSIkd1fbkgoaZ4hffsNTPA9CZmzZB5epViFG5lK6tnDPNkip9Vh1h9mUn
O1DS0NfibHK1vrDQlkAMFcwnHkWtz9Qh8S9ZqS+bZ3NIeZsLE8AMOqeL7193SmGVcTO6ceCL3SBg
+3YF4EHASCk4af9VdXTzH2vNtzUlTRLeLPrgy76ZE4BiTn2D+ymz8kegUPCYAcAf8z4J/59LLW7f
Jget4aNW405stHCfYZvxkMYg4TZKoorxwnZZSfWpnHWagUz9bJpa77cLRPw2s0te5ojK7hXonPEg
M4ZX4WS1W+YW6ctMIjn5U1G8cGbE0/ndunaWhUXBCcGSsLjMAWZEatHTc3INyHe3AyKZx4Zs/zi3
My4kaytFhS4gQ2l0WtDKUBc3UYOMbqSMGUsBjt2WqQX2zhmRpx0y5yQHrf3VBTWIlsrMswvZ76Wl
Fw2TqK4QWcicAY0MwVzQz8sT7GANlnKMnl5PhoqrnL/JwMBfWPmtoF5egjo3L8fOJOw5i/5raRQd
wJN4dJ2uqnJSnsbrgPOOYbdD6jqyt2HryXLXp+AkkboGPbdBGM7WNir0l2BrZ9JHnB1VgAYVBmm8
GGhx4wveGjA04Yhon5E+dPybtkffav/ve4MxEbekIIwxfXi/NdMg9bQRJT+3TOzk0DuKtUM8IyHN
Vu0Lp2AtaBpzD4mEF2GjZQNU7ZApl/00uV1Vjgc/D+oTlk/5TvXH6RMCOePx/KOthbB58o0xLQvS
Jlw8Gg0m30fA2O0czxEH2ertDZguz7/v9FzYburNuipaXDeP5xde2YmSAaCkx2u+nYL3CxdYcQRd
o/QuoM36J8fd+gELLv7FvBwOe6CjsgfcUUMgvA46uk3nV59D12IzSjqvCC2wHSXuze9XR4hR7zxU
9V0/xYwCIWWefgNJNvgvLkE6MYy9peHoXMiLGFr59P6HisccpeVxQ2tg1htOwMFQhuGpU50Lr3Xl
e84iTvSPnDnV1RYP5iCxC/svHVyJ2EaAwIeqKbARUuxeEbuN8UkIpulTVI/Rj/NvdCV+IkyHYJhk
GggcZRHUpj6qTdVgoCrQacdfwwxHZ4/nkd7tO2GIC+PblWMiJdrK5FxEUK6L999PooE0lrDZ3LKZ
WqSlGpRVZaiIYWc1E3IxJgrwF4LA2oY1VBhJghKTTuhiSTsP/EYPygkYGDqlN008c7TNIDbBmaY/
UB69sTJLH7aZ3XgXLoy1pwUmgpmILU2LjP390w5RVptIGAyUwcTFLVrvCU2hOOi/Qz+IkkPdtmF5
OP89V65jiSuJrmoWc3IuxfdrInOXqTWFq0sGWp6Idsk+bUBiVraMXGyA5cnEa2yXVZEybYqurC58
4bX9ZDom8ACSRzq+i2fm7Kak7RrP3GQPNv5PLi4VPyescy5EwDeowTIWUCtQghJ1mVwsQmCclZBp
ynKkqQhJGUIjBpyP0EyUbIcwE6MvRLtsunh49GTfy7rMTgDx7Bc1zXSQprBZf3LoSvMqBJvUuLAX
vOJCg+Ktqb/8iVw/tDoZ0YKjmQvMv6pyRWh4MaK+6WrcPcnR69K2uAb07l+1OC1BG+/6SoflpEXX
FpamqG752fSNTnqOz+sQwy6CvpAdVSuEcmFZlfarVsHVo1EtdOxiJmE1W5TdlOyIbhIsHypCTNO8
dIRxEzlOZP00lRq5YMS1VXFNOZeMJ7susa/G7T3uUYpNLfSXi2YsdmEYF1gZNETtT904Rj8H2owP
MvT9P6Iw02bn9bNhbMdWBxoLvhX+QNdVV7qPP+wuVcwxw2uoF1e6WqfZt/O7eiXuA+2nlSTFPHp2
FocYRFdjOekwuTKA+SzaBg38Gg7/+VWM+a9ZfC+UCYFPUu9bFtDy99+LCBJ5eUJznKFAXB2bDvYO
IiYtNri0UtURmVFT3E545z05UYAgaC7t8Qskd5xMgCF4cC9t2zP3/jTZNoznAg8qVOF6iCF9Uweb
YiqHcDM6faXtQDkX1b7ukTjc1jiDmUc7zodZLWCC+ebrnvYndVBXgrDkjxYWi4X1pBW4hW0mMPq3
XqsZf2JLU4KDMUCpdXX6ts+5jxvbpsOlgc1dt09OD7Dq4NCxgt7SGArO9dWIyGpnYU0Cm8WMXYQ0
oNoaTNxcE2nS/k8eQNxwGUjhOIWykZHtKohU3lZD53rAvCWFXLz1y8A0LoRLbeX1z1HSmivPeRi5
yHITZJfRJ/ENWhttKF65SYr+d4uy1hckDYL6XpW11G/KNHCGE7waNJbbAQnejIZtsKXDOf6xIGOk
uwu74uOmANPIrmBc74BSWxxiW0M4Nik16eo57JKNb2ifab/Ie/w6hwvFzMqFwVIztIlKmCHhYpur
TpX1eWHgR6swZkM8sSkRr4osfLn9Br72IyO94EI3ZCXzoL9FY51zS063RG76UyhC7DJ0VFhS0zxx
JznhoRf4Nn01e7uAiRTi3MeN6Q+/zr/Y1ZXnu5FeMViuZZc4qEdm+pOmu6mOjIIOUehYmThoYFyQ
foEx0R9StXg4v+ZKNmBrIO7JHqFqcaDfn3CbVlfXZIEESGIB+UZlTNTb3k77+6p0SNzLjlaiP8XX
qBD4lzgGK1HMNgDIgivmLgAx8X5xSiRkL7ArBQiO4D0UQ7TrsCW4dOt83K+8TRoNzN8YLiyhQX2I
9RDKtaYbt0aPtauFS32gRRcO68o9DwiPbh3tZoDgyx5a1BiOJ8mS3QH3iJ2DkB5OhY2y13MG9ue/
2XzsF1F5ZkoAFmAqw0U6v9a/blELLSgkkmuTujsfnQMqBE53UFClC+/qSjrKRhtD66SZ6OjBi7cQ
6UKcL/Iu5Rvz1lj+DIfNyqt1ICUvZzUQcKDw47PuVp2FzISZGp+k3YT7UDGmkzVa3A4ybb7KttN3
gWJHu0nv9AvfdiVAzFAzTqlFD54r5f2rMCEfISsXWa4B3/BLEhkNTgWad8jt3vgy1tg4XLgS3w7E
4qnZr0QjA6yGTjv8/Yp2nZgFLD9zLoSyZzUz4MlNGVxtxyh2DJIx3xzxuIr7AbllP+xxWJ2sCxF4
9amp+d7CsErZ+/43xKM6DkGiWqjzOvIQQ8/fYnmFWB14ol2uW9GlnsfKQQVFBNCARqjU7WU1jwJG
YkZea7mQHSMbpSAn3pcIq+0aG38iq5Czd70dPoJ4Yvppq/XWsZgMjUZUbTqGAzumyfYxRIzq5fxR
eLsCl59jRpyTX5GikFO+fxUIgeegumzT7fGAUbZofBi3bBZDbmUpnGeuzegPrWU8xzXiWbGZ80fM
Qqs+M+F9M4nb9KZvFQfIAEp+xEWp1/Av96P40NktlF80Pit75zt89Ps+bUS743Bp1n2GKpdyN04T
s3r61LMqC8AzaK9AJPqtNZm2i5w+fjlFFOuvTKBb8Xr+0VduC8INgY2wjfbSkqpkINyWhmpoumqs
+XsyhO+204gvQy9/dMiPX9V9o1+IcWvb4O8lF7WxluPi0auKQby25SMvGQvTtvMv7DZ9bXtTf1Mv
0VEBqLdIMLDagORgk/YUVdoqm8JS2uqQZ0OBnROO5psGGyq4iQlZ3l1WBzX8zAKRtRsRtZn+KVab
7htS1eMJly6v+xYmisS/RmSIkI2oRSGUBDoVgVl0Cvxt1ffxo2f2uLHFojO33JWzYoiSDC8MOhUc
XH2/NnAXNWpr55Wkwzsd13II1jiS4HZVRZq3w1TJ8B5tbwCGmetzY9mHeeTv6h5pm01tGvISamXl
tmHaKBhH6EB6+f7vt70TttrsEWW6E8OvfWT6mClGAitAJ1UvBJuVDIGlaKkR7fA9seav9ddtExsx
REb63G7nh8GvGBblxsZRc5/61XgDtXY4tSifXJHEGhdi7dp2A67MwSFFcACILlZOy9KJxsl06wmJ
ycwQ3VYO4aXx7dqrhAPBiFgF5gBA9P0qSL2OccjTu/00YK3qaykhNNK/IIr9+fyJXVvJERS+tM8Y
sy0nA3jt4CilpyQiEGQ3cRzmP+Zu7U3YANo6v9RacCBe05MHvktDYBEWlQwd06Jgf6SDpV/5hlI+
m2kqPoV0mD6JAQMHy6wupJKrj0fDDnwdVLgPl4QfDXochbxIS/dba69Ai0oZ63XFHkWn6Nv5B1xf
TIIepAcPdmr+8792paycMsXsy3DDTJ8PYz47ImjRCVE5eeEAfFxKA73FPIVUi8H3W5X211Ij+T6m
7QRaRyTTNfUi0vieMT0VU3Cpa/5xx7MUsBQO9ZxkmIu9iMJMTAgThmsg54H+AtlEirTq4fy7+8AE
BbPBoHwe2lJWMfddRI+wUVU8O2LdhR8Wej+KuQu5UcuAYIX1uSZvukLvgYHEEVapgekkqPTTZEaO
H+FSFD/swqkuXOQr3SsgxCr0MY1Hn6f57z/ogGFD3IAtcqs8ejCLeEKGJkIwD5PqobqxR6vZawGq
RQT13wxYnF0ggwhFLF1n6KTEOxE1w/OF9zQHmPfJBUh7iQvenOGS6y2yyynN0TtNcuHKZGxjpGyw
nv4UZmjEAFRz/C9c89I5DVko1U2NIn+0TR11Uq6gijXJVcp7jQ4yTLE/vfDDPt6QsHhhF2q2SiEA
W+X9y8K4D+jzmKOmFuR5h2ieV0T7ZOxL52Z01PbHpDjxuOnq2M63qI2qzRYbMIzUNhKLuheRNoN6
UpAi03dU3UmBSknT/ABeMN4Vodb9Ov9rVzY1VRdZKiB/mIn2YrcZ+MbitlvpTLNT9SnGDHfYjjo6
oxfeyvw1Fl9L0Kyidqc0oqhdpA1dCy/QDlTdVfvM+ZZ0PqYh4IrvdLIIpJcwSErRHu/RxxrqBE0u
LvNMuzC5/xh3sWCb78r5MiEtXTyrghQBKlYlB5j/8cSvtxEwTgUSOFgZ+Kgtj84pAal7IWVae8Xz
btCpxhg6L6NhWCAyVjcTjaKpE7g7p9EVXDFx4YyuBEIyDmpOEm3qH2NxHLwEYQl4S9JlPoInDb1A
57V1Cv9BAtqPLgWplVdJuQ6XBz4PnKwlX0mtw6jyYPW4eo/7x46DbmZPfVxU7bWdKQMUpiFw0m0y
FO1zh7BxjYycilA8WIaw+RbAKe13jYJE3YnZCvqBKvzN8rqMekvfj0qPaJmGvuylwfTKl+BXk0yQ
vdIbE4vSjDyxGzJE5t28SA13JM49TE3kXxgqrK7CVAMkO90x6I7vz3/Z21mEFrXukjr5Vx71/4a9
WN6eP7hrX4DzRJcZEgTA78X3zqbG8vS+7Al/lDYPGZpHA2onwox3cHQkyrI10eMmYw5+YeWV+MZQ
1aKpwDVIxJif/68rN5vMwbbycnADxSqPNm6GCHBm0SehZL475phbnn/St3xoETvmegNkFzQuoPqL
F1rrOLmHg965XYz9z00qSjCKeF0wDQNGVt3zfvB8w323mXWZfUbmCOkZe9+og2J2XYDi1hcBVjxh
mkbazkeo1L8bkAL43IcTk8tWJsmNlZQZRiBxUGjPgc+9vhkgwmNDHnNR/NAxIoq/FfRvfihNoOWn
mEBXH2rEQqxDn8ToL6ekkP5jYnepuQnyyxznlQ9OJUlKYNNMwe5i/ix/vXYrAI8my6Zxo0gfnzwF
VfwQDHUJTqYRh4GLCK8hrewfz7/9ta8NwJgBHRNXKrtF0AyyEl1ECRVEg4t4n/jYCRgYhG5hjtsP
YAyaCxfFx4pGo66kV8BUkJH9MjmGRN+SJcLJCIfAeOgzrX5FDy/YIj6Cnm/VTK8mX3oWS84u7LOV
czvT5AFUw6mDh7bIWo1C1IWH8Y3bSsT86VA0R8M3huP59/kWGhe7mWYnDJc5PAh1GTrLyY76sjCh
eoYtyj+N4an1yYw04ZoF7Q42bB5PDGJsRdklqHlN10bNnnhq8eWNN12re82vIdHM/NDiyVvde6IS
wIhypf8scGiXF37vyrYziJf0ENGaAeq4eCv49WDnXUWMSOGcMPA3i/sxSXCz6Bo9bjdh5SVuPjSJ
szv/ntbWtaFt0/6GR0mz4f12LyId/SVcM1wlt4pT0jbhg6xybLK7WLvjeq/ROa7Cl/OLrmx2xjmY
iBBtgGMYi9St6wbMCWYarm5PBcKjKtZodmfvhzZ/8bBmc88vt7LjiKJM7sgLwNUvJyhVFquyw93V
resWBR2rc/A1kUVyCR+yVlOAh2KuS8zmn+VlMRklc118Xl0DDPq06309/GGVUIMQZpBGcxiCSroa
stgdY/44/F/OzmtHTqUN11eERA6n0HSaYM84+wQ5rAVFzunq94P33tJqBjXyf2bJlquLSl94wwdZ
inT11OuV8YjYlj79uD/vjbW1yCewO+EBUTDGvV3bMcglZJrl5kJWWI1XW28qqpMqPcxOLR4S1PpU
X0mj4u+rCcs1BsQfSit9bm31/s9JIgvaDBBze/T1gwCf0TQJm3NPXODfn+JGvLtQWS1Au0SbpE63
U5ycCWitKJtLMUeKZ4Sm4la17HhyLPjcWhmclEBuj4KzdIwwn/x4f/iNaBA4EIEOzUl6ANpqI4+Q
eVAthXg24oR+MB2A3q5OXFYfmr6o5Z19vFF3BxEL5nzBiy5R4eqFjmcYDEIt2wuqOnNwUK0OHbEc
f5H3RcD59korC8SxsnijfE2kOmXCWAm/yBHy3Tvvx8YRJvoFYwlPkghsrVSTVS3o+LaBJjkUAADb
qDuTHnaugynVAeeJfKfsuvWl/4BJoWHTlFwzviNcDEvNidsL+udoHyDyhjnXmE/hN+xtGvXd/XXd
eB3p6dLZpeMM6mENSQKZUaJIWrcQM7vW6yQFrwtDKS5drEhHa0R4e6Qc81IhqrZzH78dmVIVbFCQ
1hR90ai63dBmPDkqfzVd0EQv9Q+LoIfzL4ZpXXRC9x6cQ5TVkEyMHs1vTwe7U+z8gLeXxvIDQF2T
78vkHauqWRVGmPRZ0nQJQjuTP8J0UKunkEr1iUJ7/AxCpHk3QQz+ev+Lv91P1JV4pmmuUKlz1idJ
NHRN5kSbkdHmPpIt9GJlXAHdAR2c4zTwJN8f7+1+ome4gAbB+y91hNXFkSZWVC2fAWpQk/sCUXrf
qOV/2r4bvPsjbXzQ/4607huNqpoLjEjkS4svvd+OToebVo+vQZFiER/h5GSMU3W6P+jbJ4/pLVcF
1z5307ox0sYTkgIR01MD0E6D0OxrPyb1zoW0MQpfbuma21TSwGfcbtaq6OcJTjqeNVUenxelkIdZ
zrudHblx7S0CPSwG75jBVb9aqza3YhAsBsOY84jKZi3ed1OdfMMzB19WTW0VjQ5bSvMjaXjf1boq
Tk3bDTuz3SjPkQQSUmpL3PIWFmknpSHiVNgQSEVYAcqJ7KOeqfoPzOjNDzida99Lw0if6lKrn4QI
7WMTqubgWrURfQ/7fAx8rAtty0UVXdl56zfODzkqPQp4yZQ1130CyRSqPXYSbNogqLzSUMvj6Djj
Qy7X04Pc58bOrt5YejQxuP4VAiqyxdWamGmZmYWGXREWk4vhqpI8TJka7tz6y/9yG8T/aRRwHyI5
xSuznK3/JGMdDIPWCdhgUqqBN4HyH4zYfQzac47x9Oe6ivIHHTD6I6qQ4QfkgoNf98/RxuF1wOoB
KkbHxaSocfsD2hBrsbZkyWPCipfawiXWbXUtPQfRgt3Khel8nIqg+3x/2I3biWF54TG5VVE4WUVQ
1INita0ZFq+L9tDgc4RbLsiiETOf8/2htjYOQTj6A0T/aIIsP+U/n1iGYiWPnconJulwA0yDeeok
xUUK23lWQKrvnObNqf2hzlFhIJBZvS92WFZUAXXrYvUTliShWV3tXi9eCwfx2/tT29qjnARag/DU
oNespgbdWk1UkswLbANAbumgPBv9ML3eH+XtFlkCUI1eM4UssMSrSzCYTLXqldG+GI0kP8RxKOGI
GFl8xbY8U2opvEFl194f9O1XhP9IYX5BJpJyrKHh5mxnIunJlFRcXhCMQ3meSNwAttkrO19xeyhw
FguDQX9TEMFkoArkobYvxYR7Nlp1mhvpxnTK4iA63p/VHwG52/O+TIs8lCuW12sNVIbH2Vh11dkX
BNPaJ5DCFv1q3DtfGlXit3lBM0kEBnKrVm7RFogVZHKSa5ckl7QB4oscKjitmvMPkKzw4AFJhprb
FLFSuLCe2gw99zlHwZrYPPXtJK6vZUun3cPHSzxV1KHw/Em6+pvZcxlhdxDZXX8ARV7JPlhh55et
tIg+4NamPTsZjjMu0HKp8OAcYwupzTm6Z+gWOzuX0Nt9zF3AKPQOQOUDrbo9ongziQjjWPtSRSBz
K/CNT6WeVjsx79uLgFEIekktwPwDF7kdxcIpaOp6DmaaGb3sg1cLU1eD6YeGVGwjMjMtUob3F3xr
bzkotSiUVpdi8eqeq80I1xMtdi7qiGcIbodxo3gWzu+eIYxqp2D89jFZ2J1LF5OGFtWH1V0ugXGu
oCgZl3Zui+8IeYTRecBgG9zSACLuMI6ajT/0iOvohCZTcFD6Usl2tvjGWgKZQpYI8ZClrrtay3S2
pBIcjU40qMy+iJUMkDri8ve/K50lVmt1kkjNkCxdLgjGW33ZPJuGlmbQAkyL8+Gz1uMn8X3uqnT8
YaG1nT3IeqQOJ6j/FkL+osbLJ8BTBkumFP1yX29Up7pQv0jor8EXiN3SnNr5IPHIJ6eiyGbD1ZS2
rNwU+91FnLos44fYSWkHh2ZSdmhbQn49AHbuqkvDdu3fU3CYVby27P53qQcoz0SiavF5iYJZwmpL
UXK3XcxpjxhX5MkpxCe6h8Y8ad17KbIoR0Ebi8aP4H+lT6aI0ZoP07ALH4zexq7ZCYbwX/zWE+ug
l1hAHKpOgGrRzahx5wElb2+OcxGfZNksnwGKidRf2mMzioTCfKeDDIiQ8WvzXwXVoqNuBMqLDZ3v
fc0PflAHR4kOYRTKPJH1UDeHeaYpgd9NHFePiAQZiG7gqfRZaRU78SLcfUem1KrPQ6vM8ddm5vy6
qIK0qIwEk+WQJ2d1+d2OO7v+2aZFAEC7T53owUCJe3qeZSn+3E5TFByqqhmKIxYCzqlXc6395Wi9
+IAQf5acTBP3lbONJW7xXi7IX37l+HXVzFcqQwzPzQafs3ZWP+CVhQJvM3Rx6pc0i4r3cYU2gCeP
hi1+qA393Wtj10DaJT6M5ilZraISbuS9c+aaC8QFUgkGUTN2digzlS3mTkmtTNe+ouPpQbVqpXdp
25sDNOUckzYbT73gm1nG5rVtVRxyEQZB2kSjX/1VMuqmd1NTScaP6VyqzsGGX6u9C0Sslz6Uxizx
LExR7M9DaHXD41x1g/nZxOOm+BEmCbGJatXtWatVth+GLNbo6jGq+49SG2Csw/nl6p6BQ+kP9Sz0
+BxmRU1htYHe7eK0ISkHYJumcA1UUZojAuSg7VO7Rv9Ejg2t/NI3whq+EAU1qpuiDvEjrLSoeShE
jrde2EQIhI4kw/J5qqRu9DA6YUCn1Yp3lHjJWWnPWvIRyzcZgXSz61/GDP7WgYXI60MLlkBg6GAq
euy3dYDzTtzO6VUusmz2ZiL375hWB7hUYE0NESptpxesaXGttsG4/nTwQtH4ozk+FVkywWdBQ6Lz
EoBSP4OgNit847O4fMhtZ/ztNJbIfCqtLDvNqlF7KCPLkC5WCwXSTWMRieNsUuzwU3zXTF4zA6Nr
KAFq6jW93Sqehi3oz9oA8OajegN6LMB5TvYyot/sEKq1LA75KInsrGSdkgFLD7DDEqUTfy7Gonsw
cUrG9csO0hfZgCvr2zGEpyt46H66lo4imqM1W8GFhDgZ3hERiCe8/OTilA5mW3vZlHOweA+A0ozR
lIWPstIO2jlN5eFDiqjoLwSlWvyTUwT9vdkwu+gwDP1iTllKMSrqZt0lBA2I7p/w85qfptquHvhq
fHTwWsj4VMjvZO5ky7niz7GDfToYT7P7PMptbf3WZLkzfbvpsNAlSQ9qiosqhZDJyBc7apIWiOLU
D37nZW8qv0ZV7j+Pos3fK6mqfDIg/oYnEaXiMoxNphymArvgh6qr6vrEf6FdepsSrFvUBqAT1DD3
qlgbryu4liUCBuPCs7560Qc8Up1aOMYlX9yp2yQVGGAIoJ9zlap76k7L67l6cKjbgHyyqAjaQFFv
w4cYm5o2lMGxS9xyXueM09d+XuI3G4zee508uYJ1ZcmPQmt3lSI2XlWQQubSsaP6jqjo7eCa3Ida
YgJIriy1OYSTmXjtZOyFp1ujUE7h/VYRrgfvfTtK1mcBbdPYvthdk/p4WWtn2lt7wJatVUO8hsyI
YIUi3CpCKBw5MMORTF5AVfbG1kowHcjxWaqmYSe93pzQ0mQmcWZOa9ifGK28ALBpX8y0ifxEj/sD
Jftxp5G9OaH/jLIqFRB/xJWuJ3w2VcwgJsrsGI5B/zHGYOhyP+5ZVmC9CckcSNRp+stcobcrNCWR
os1GaF8mqU6e+jSquMGVpv/pVPQaYV3u1aa2Blw6SxQRF3WoNTspmFtMyRDOgIOGFY2RzsNRHnCQ
hH41+jWmSu/vT3BrxZYAnc4mW4tCz+0EM7kee30YrEvCZ3ye8dn2wPzYO/tiI6VFyQcZREiKztI5
uh3FSbXFlgVpNuIm51uB1beDkafidTM4PFv0yhkvqf5/SAaoyFIrRe4DEWd5NapNYJLWwMgv6Yjh
hyglYA5TiIOcE9n+/c+4sWyLWDRA1GV26DjfTpAbDHhULjtghYbCcQcpSf6VNGl8hrYnX8rONnYw
URs1TMqjf4QDF4Y61f3bEcew4iNqWXAhZkXYADPX3+DTtC+8qs7HEdjZIU9aXmkdZiameNXXeKri
8nh/2n+EL1bnwwLEqS1MAVNDxej2V8TImIazU0nE9I3xKzLsnAdPQtalVzCMdJOBfppr2Y38jyxZ
yfsYMic+SM4k3sn4Vf5QldmYP2ZREgeuCZ4oImMz5vG5EFmRYSc2xY0H30QsLul9i5lHKAnl2LaK
FWDxE8tYznShw1uOP/ns95CxHhu4QejkdCkSvo2ZYikVmZONH/ckhuSRE4y0RY8snXEuw1D5COLN
Gc6KFKMLkYa99toMTfAFcQ3x2tZ5qh4SgSuDT7YQtacJHtfLjIgMnjzDYiLdUk6Z3XSqdJxLk8Wk
thf6+MFMoAN7SanLI87bnfIOkwIThysjS1/7PMrMA8ab+cee5wuTQLsk2msDCZMjQwD98uoxq8Ee
Va3VHLLeKTOvxbnMdNtQwaDMIO157WSlR7yvjHCzirqxIl0pxvzFKCJMfpDvx3/aztNRfZ/H6IQA
69Tw3IwTe7rmZlv9mxmtits8IMxycsLYH8Iu+47wXeK4IxFb48lwQn/CldM+1pnIftJCCb51dVj/
slOhTte4i+dPgOXxUbOZao1wQGc/QgWDnxRbUnrEYQp2SLDQlTFfXDi/KRwX/VMmWWa0c0dvpOEL
NJCuP4k/Lb1VGg5LvEDNrgivhVlaxSGz4uFhjqcR6RAEFT5H9BQc7NOiJPIcNQ/REFTyUuwUHjai
FWQyFlnbpUMOV+32IOgG4rLR6Eh4K83iMgJIeF9gpOj1YqrPIoIuRsTf8PBiOXj/DG5cPYy8QLbx
UwMgvnoNrSiDa45q5KVV5HlyHVnKJrCn0vRvPgcEE5EZFTv1o43GBaNRX+GdAipES/N2tnIrKBPI
unQxZp3iBm1itzON8pQo+K/KSfM0TzJWekr42WnIjqwWuTqljyUvqIMXEE/fAyP+e0Q55R7qFsiU
k/qh3Xr7m6bObjSl6yQYtOJL1wjEfiUjlX1dz8XOo7kRgIBvgRpFIYRvvu4dV1glg29WCUCqunuh
viE9W/1cXgROsTsPy8b7jGSGaVB1IYBD6+B2VslIqwr7OfvSkhueEzxCn6cYq637e2hrFIicSwWY
5gBP2O0oXLNhTF0BetWEqIJk9f1TqsJEuz/Kxk61eSKABVE9d0Dj345iYnyVF4NlY8ekSF/LTJOf
aEtg6rn4fUWHsbCLfmfIrZXibIB/o4W1yObfDmlHg1IJiyGHRpkPSZ+NB70bfmnykOzcQtsj0YBY
pMGXlbodSYLolKe5TAFdb1IvQVPhRPIqvBYm2fn+d9xcLVhK/3+o1U7XTSk1zYjVsvDQXkwysWIt
g7/v+JKTcIgJ5aELARa+nVCXV3aCDaDDU47ffUPF9XcjWfHPv54L4FAsTP7cYOB7VqMUlp1KdeRc
wqbPfA2NraNSFLl/f5SNxSE0A8eNrjrU93UY38pzkGVNbV2QsO0+JkNMdVLVmtGljFeFO0/B1mBg
VcgaQVvQ4lhNSQ168NQt6QkAo+AAexY8YNOP6FDheH5/Xst/tQq/YGDjJkCUC6R3ja0IzZwnR50o
sVO6lTwMOynQBYkdow6KjkHu5+Q2GA1gzfms0MZ4uT/8xoEmOwa4rtL5IuFbna5IQ7Uom+lUYU+d
udIk4fE5RKUOq62cPiKjEO7s/I08gr1IkxbeLFH2uuI+p5ThY0rClwgWiex2hlnrfji2+TspBQoG
Mlx+bvo6+B9SaCoBOrV+4mUSmFWwPSOwI7olSwJlOF+XSdvHxfLpHQVnXd25szaON6kSnA6wMsAt
1tzAhqsjmK3CAhwUmn6tOdmznanpzihvdyligXzBpZrPyq2PRK91WCU2TXBxKLaeqas2btdExbvR
2nXz2AgXSL4U9J/4dugxrU8EgZtCjSwKLnlFz+xALjFFh6UDJwiINPsTUVk9eNjAmsOhabNm9IoM
T3MglXqOye2QdpVwqxIhzIMUVdEX2ZjxUL2/l99ureU38qKDDqcnueZhWFkhJWYlpEs2jBM4mtgi
tK5KkFNeLDet7qlTWAsyu1oTO7fT21PM0DqyujZMHiq6qwtjtAtcNGQluIiuMzIPK+ypRzUHLJor
hU3x0A+y9qVQtTQ4kDnvPv5bM1/wMMurTBVq3UFS0ZGb+phMMoKIgoCL3R9E2+iHPtalwyyJ8KNe
jnuUjo38lZB1IYIhUsGc19+7rqsKUEIRXGQNp/RebzPZhdhrnqYOF9NOaWXfUGLFU0t7eI8zMcaR
+lC+3l/0rUMAkhUzTo43soOrc82q9E3j1NIlGgfNm5wRCfO0zX01t4yd8/b2VC8hOpU+oAPgMNZ4
GitpzLAYConOJAYUekx6YqmZ9j9sJV4C9jGdV86Revuc4q/ZlXluL181no6ykmLQ2OaxPyaI13QY
oxzSZNAOwkLd9f6n3NpF1FiolKFCtjgb3o4cdQAaglkPLmicmqRbpuN1KDWdwnSccTSQuKIhGO29
tVtfFaYqu5aCGXt4lXbFKNVk+N46GAUJW/GLCFnzcy5XXbPz8mzINOsofxIKgUMGSrDerzjI6Yph
tM5lRr1jSeazRP2O1lVYvRr9bGbHPOvyL1bbap/mGtNtj4NaCH9G6TvyZ5GFlx7y0otWNPkedmND
0ojfpoFWpgYFpGgN4zUSe07lugRUlBpJduyHJPkgm7Fqu2anVZ+1OiqGI5YB+XdZckLdRZM9f9GE
pdaHobPi2aukUkl2NvzbtJwSLbp01MMMkvJ1JbNJFoWB2rIusZBfpy57LADxnITTGNcpVFI/j8rf
na3OhzCt0q9/vRnJA4EgLTAr2DerbWHmaoQmLPXGUDGfujw5JFHt0YBJn9Miot3XO9PO/ti4SVAx
0A0ebMBr1PRvt3/RIXURJpVDrdEYD7S0UDY0nPBnPA36TqaxsecZagHCc3kCHlyF/105QXhBeOMi
rAwtGqnuDnBe2p3l25wQUhH/72FYq5QlQiM2pi53oT0Z0um1Eozp1QKz5kEjwbm/XluDwZ0kaafV
YiLCdvv1kLRR9WAkoQ5NygX03PMDMhOGa6rBXhK69fAACQZ+tLy1ZC2rvaGHQtiNxEGuMrnLkF/j
V7nBiCmDi3vVWHiyKZSAPWKHH9qpM//BZjv8Mjld/On+pN9Gz9wYNoWCJSkBJbAqopCl2IR5/BDZ
luaDjSSbP2ttdSisPvXg7+xpKG/tG5RcgccsJwO86e1HhoqnKtOSfneNMTwtcEGE3cUeUmRrVqYN
4AewN8BydXUQpl6ip0BmdAknxxRXI1SKD5nQuPnl0go6n/bQ30OvoTkBlQNfz9uKcsvtxAb8Ihs1
5BGwBu0fVW7qxzKbgycKtekey21ro+JyRGZMQYYYffXKTVLWOQO79TKW8uD3KjLsNSVrT47QFbu/
PTaGAuwFGhr9sIXHt9oe8gw4S5tM7RJZgLr9eaCLQkXVkP4toybJ/PujbVCN6JMsSTIlPYje6/ik
F9gOSnRwLgmPvO4FWZh+wyU1NRAhieviRauHGS3zsEYKoncGuT8kiVrHXtlA6fOp3GTmzqWwsV/t
hb+4iOItOOnVPYfxTZVkIfzrVJfqL7McfhmNXHq9P++NQaij8G4Si/KArsUz5SjQFBymzYtSqiFC
NYW4SBPKbPdHeXsoFhg1TEwwPBTy1gTmJqiUTk/I0zu7KF8ks3MmPMCE6SrVHP8QU6jvfLslZbgt
DDAgGr/0LGkYa+tTmKDmZzUKEl6QmYKX1tQzOA9x8wU8BrXZqP+KvGPuObHR7HT6NmeKvsxSR1z6
wEuY+B/0b6MErRbLPWhc8A0nAJ4lHSnN9FRIh7QztT1G+9v1+1P5J+oh1FgkdW7HmxLHBKlZAaEP
+vFUjIFyrvvB+uvXnbryYhihysyKnXI7SqciIKgBPrjUIZ2DSdbCx7yefzpqX/z992Mui14Hmx5C
1rKw//l+utX1iTqAnkZ7Wn1WOwdESNsgolpLynGWARve35lvw/al7ovQG3UGms5rQ77a6uPIjDUq
G4t4cGyK2h+h23u9FIxXWMkOAiFt/D98ThRrybIxMKbevHqJANg66tyUNGZrxzyIAu8Fmqqlv3hR
fLo/v439sXjCsnycPZiUq6HARnYgIsbgPJoieumbob7YpTLsWTotG2B13hiGtxWqFcCHdXYwaa1Z
msipngtbl0pPUpTigAok8ABZTfZ6ApuDkU0CdweUQPntdo+g96tzM2bBeZLN9NR0JdU+swrOkVLt
sTL+AKRvJqZhogiAWqHLS/1mzUBV8E6zM7OOrtJkgxWOUCewfLlL0LCpJ739NWXlMB4K9MRNV65T
7AE6o81/5LMT535oGTleIuNYfcmNIvtnyEnijt3cTQX1jbT4GREEUWsBRxt4utFZqYdlFNyEUbMl
650WsmaqG4ZY37rpHOuWu5jCpF6RF4iIZioySIe5S8LgAJRn+qJVQfXPMCUxinTgYDGGyACEcLFP
yLcurD5Pw4eNv5zzgdJoR1vKK4egemdIM/W1bA5ReG9mLfvCP8Abba7z/t85Dusz+HBDOUS5o2D6
PnQpWDd5Tl7H2QYB+Jcbdvng8H05FkCKSeZuF7ei0IqBlBJiO91YXitm59xX0R5Q580WAvjNCaQO
sYgQ0z68HQXGU2PU6ShdUCmVXnn1aFSTU3xO6MTsPEVvTuCfoSyGWUQ8eQJvh7IjqPCGMQASrBvh
a32tPsx5Nh7/9rMxIbIvgDoQu4jNbkeZ064z0Tig+zekzgk5QcnPge7uzOXNbYlkxf+NnRcRAOSL
bkcpZ6eOe9sILnQbVT+w2hTEq7QoJOaU2WNbjQ/V6Myf789tY7HYCTD5KbNzg605yfTkGnPG8/iK
UThKmI1snQLibzeK+t3s6M37zQwpb9C9oIVB7LX6joUyqVUk08cO1CmKGKIeAq+tQvNlLLklfJF2
6QCyex44KpHZXrGrC19jNR5f1XyUP4yG1ka4oY1S5xaFGts+Bzf/CSSh3mtQbX4WDgnGdgvXaM3t
wNa0DSVLky6DKXUvEpiGr5GM5nU9isq/vwJ/curba5BcDfIUmr6091CauF14JUyktDIdgKW2JEBo
ROHg8DBrJBhTDVb4nPSjPbtNIJA/nPAVks4hiI72rCqt/SMTjha9aHko9WiY98ZXvF1AjEZo/Wjn
JE/qyaUr2Vr+IHODPvRIlySeERl19KIEY2KgmpGZMRKNamuciKuanMsqHnA8CWf7g6NPTexjmN1o
vmF1VXWMNJTFKLPLQHBkdQaJoYZJ3f+6/1E2DjYuidRusWOF4bG+QyQjVoywmgKMy/SIa7aarlpQ
gaK/P8zWMi+cUMT9GOqNrlrfqIORd3lwqXQp/9UZWvRUKumou6bozb+GjLH9LZgoXIw0JUGQr9a5
R+JAHtLgksZ9AtZ6Vl1DTbNHgHj9zp56W4hYxtJI/pfOpGmt6zjOOPaiIQG52CihuoMJ7T1LUtuf
5Ll/bFDAP0k5rl6zDfxvMFMHKH23F24u4c96X1OCYMaU4ZH3Wq6D/4SbeZ3hP56M1JLI34RbTolx
FhmvAb6dlYezQe+rZqp4/WAaj02/62iztYdIKrnYKBDarO/t+IMy47PdNc7FyIPoOkTm7MFK3+PI
bF3bdO2oOiwgNTT3b0dJ4AREtRo4FwKC9NNY4YeeGlH6beHeniVp+FEPVrPzVGxtW0hPcFkpg1Ix
XgeehRPN+HYHF2OYtVNZa/JpBPwGSazMT39/QhAH4fOpxrKTVpdTo/eIsy2bNrDr5DEngHjIq846
1mW/l1durBfbFSo/9h+E7utwelqKdAhBhFckipvPlRYuWPes31Fee5O9LpJr5CXgi6hHkAbdrpdZ
hNE06ohwab2d/Buq/XDqUwtjJc1qNKgYSqZZrmbk0SlLyuB4/2tuTRE0ApH1ItfA3XY7uJVItt3S
e7uW2EedoBtpA8oBkCMP98fZOv+Ed0iJUn0AnrK2FjExMQqbllkWedP0vlJZTemFotFSr7IGOCtO
pgjjpMAaa71mqowULmCevepJnWc7l+zGs8+LvwQ3AM4XANvtpJ12TnLaGOF1hhbsQ148z1nvO6Id
z7iF7HmGb6wvd+tCRl5oc4SGt6NN2iR0NQrFNdLKyk9TyzmW3WTiIWPGn7RKrS6qndVfW1h0O0dl
4yag0AN3d2mV0P1ejTwmhYOaYS2uqQkQdVR649SmafIRqr32kM71v/CUgp3iz+aYNvsJITTwz2sR
zsrJlW5I4TlRXqZnlM1Kq7iZ6gyG22RhaZ6GCf9Fb4yrWtvZy8t0Vtc7HoTI2fOA0uZfx95zIwnE
frPoGltd2p7SPgkBhjahbrwWSVM/Kbo5/JTUxHhHKNmpjwha0hPa2edLULz+EQs7kkONOio95tvV
xjd9qcdn4qpXTSd9Tg0Nnm8KbBEV56IeHLdDRnL2JCxvf2L+Ynzq2hJxTfZPgxBAZfUfIPPkmouN
THG5/9v+FPvXv419QJ+I2gDYtGXt/vP+zZoo+W6Eu45dj9NVIKGhuIVZWK0LhDKvH8ABwnzDQclQ
Xoyy0CVPSziPbmMsbVyVDDFzEzXOJG+Kk/FDEM46uGPQUqM7dnJ77ZRG7w4DYlSFq2J6kh2djjzZ
i8M8rb1wnOwnEXVk05NZyjNkt0T8Slq9YyPO5s+sm7VXo5gG4JMttChXbiIR+4k62uYh7CSjOTSp
LQpf6SpTPQw9h/sIYHv8XNRapvNsT+G5KIyhdTOhyN+rUgT/ZGVgPivmhIcL3mTmR3x7tJ80StB7
b3OndB6CHAqVWw5lExynZO6/1XOUSW5SCfB5aSjFg591KFk+WmEZTm4xAIo4OLgmfBqjVkqOM7p/
lylJ5d92kFuDK+l1+zOr+inzCsoIIXBtuIku+1UoT7FejZ+VGluBo00P1zgM8aSJnT24dQ4I3fF9
WTYgBoC3y6x3wEioU4RXFbuiw9KC9eNyCp7TlKZxkJm4ckp5fhDjWB8S2ud/HynTsCMCWUrA3AOr
2zWY+mKonSy85npdubY0GY8Bgf7H+5t5I+JA4hhQD70knuh1LDXZpKZQpRglJAUGCQZPlVGOQzXv
XaPbQ/2B/zIk3f7b70nxsrECJ+G5SFTHb7tRf9FiZTjAK9xLvbaHwhiYaRHjrDsuZdgRX8VheI2z
ocU/StYPWT7Pbtd3ex3rrRcZdSbePyp5OPKtAar1kEZ5ge/gJc0T8wEucO5LgWZ81KS8eR5FgXyT
nJPyI994bEcFKQEtSD/fX8W3zXyaEGxSeGHU7elQrq7LCv8uESmEWJ0yWd9owYrQLau6fNfIaQy7
FI/O7DQmOtl5m/B8PE3KUMyHItSGb4WuSI6rmljM75ygrUcMPRiqD4sKMB9pteJJNlvc0uGVW7T/
GZX9CPciDeVPVtA2D+gdYhahDoO5E5f80RVaXdDEghRVqXzQBlsr+2Hx2KOTIYkr3aAqQ9XPaX8W
ECl+FOMkf8vVrnrtJyvNX9W4L2CTVnInu/D1YjjPaS3hmdG21uto2PGnGY3T1M2sWfqBFV+fe/nc
KR+10gGzLvKq6l1ZGyTdg1msdAfbBBV1EFJZH/tCVxFIcJrWrbgUkXvoYusDquw0x7QK3DmgxxqP
0miOmu/0VfL0IcNj8Dekxv47yD2r9PFd+8OtmKvOg5UdwbOY0vgVTk71W4pFMXgFxBUYHXBQDdjS
Uaz5CVw66C/TVPxobKVQXOFMFR5dsZa9dwABF18b2ygehsBptA/hPCZ+pjdz81A1Y/yronP3jwij
4ff97blxHG/WYxVAcd/bU6KxOwcj+aH2wvKn2qq8XE/m81+PtARL9K5MrApoZN3uuG4imRtaEV8n
HSig0WOUlA+9dcjFaLy/P9Ry/642GR3rpZa+9K0AO98OlTcVwrhSK6594RQP7Yy6ilnUe0JoG5+O
kiutY5JC4Afr1o4FLtictDG+UqvvvuhBIp5zB3m9HLeMnZDzj1reekY8OXw+MoxFF+d2RlNmQr+y
0vQKh7UMfOAVEsJ+dhE2rjXY3ehXBuU9AGJWr56CEUbjNYPpA52nj8IvaRXHozuhFPsLEr9quL0u
8tIH+YI5mOp0hps2BadB68nT3EaXwpMijTj21U5t2GTwhvyubKamfwDd2cwPTVQHrUtQZaueQLn7
t51NaKJIjgAU1dWqWxaOeK5iRODMORi+BqE8/CtCGU/UsIL84EaoJP8C6Zx+y7H/CX2z6eTo2TCm
5nubGPpriyDws0XCRnI4y+bkYSpQfby/Sd52yBeyB8VscNaAWEl+b78pNAwEbI0wvg6SU/2QsXX8
jtzm/NUorPl9V7bDu6Eusx9K1YvyLORowKZn0LrSH+Dgfb//YzauY2IZnMsW1Bt96yXm/k/cGhkA
2ftKgK/QjfrZbme49hhuEPuZlm8UsfrVMVJz55hsbWC4NctNLCMluOZTDhhCtrmYo+vUZuoVnhyq
lGFQXmdl1g7/w/yWhiudQALPdVyO9kQ3h0zwGgtBRXGR5v4QKrnFH1MRfAPeAapQp+ao7Tw4W1cB
uRoQRgTfYf6uEoJW7pVWtfiwOUZq/0jK8EQ7xtqJB9+CCdlKi5so3RdqKMzwdvkmXLVbiwL7VdUm
7YMdWos+lp4iT90GOroeZZi+l6Dr/qryYLw0fZmiJdLgLOsP2VB5bSvHyrGa++p/WOEFCEzwwy5n
q9/+rlCFIVN3EamqqiTPg2QNpyGwncdkTvY6phsfGtATVyHHBhjw+novsK2yU/TWrqPqZD+sWtWO
RdxJO1TxjXOC+DGdUoq5CxpwdWZBjFfO7Pwfzs5jV24rW8NPRIA5TElW4gnKbcsTwpLdzDnz6e+3
dQet4iGKkDwyJEC7uOMKf9CjoFG5r2Zt9TES9xY5XbwwI0cbcLo62Lo7p8QRSFEEa6lsEMbdz+E0
s3PAiRKGG3nu62YkX0xlylwTZa1ffyKR/qAziysCFnxbPTIC+xjj8SEJJtOqP6xJKi1enutKf15X
5Ly8x2dSbMrNmwImQajwUrGiCLj5sKzHe0MpUo5GU1YfGjKYT51lL09YdcpBTBb7ZJidLXlZWCtH
EPm9SaVcLoQSgItTprqf1Eiult5qzDio08Y5OTarNqUOxbHF/p2NyRCw7jifPICbLbNkIMhGcTYr
RG7fmbL9twyi5ADmsbf7RYETnDSsaS7l++/B8mXSVt7aQOnS8mlGrDQ+xZreypfHa7a3/4XyGfVM
KsRvKt+dihVkGk2cslKbXDRe10DC9LKGvyzXnpP1Y+KhD9H8xhkgdSFfEOxwQ9l8nlni14aVGveI
pIfv23oqPFvBtwX71CMraGVvKgly4DPRxubAbZ5C6EBaF5l1HkB3ncOzOnRN+i6nQ7ecrLmPdF+j
lEy52NS7fx0V4ScahHH7pQP59V2OouFTmffIBxWlgfrP5NTWUQ7z9geitygU0WXa31S6NntXSRK9
W4olD2qCIbcaQuWEXW99cDr3RiFdZMdqQNS5We93lO0M5AhWRMQ3lYmfIgt2WpqsPj3eT2/PoQg2
cAZkWSmkbK1Y6iGmxNM3qAutZn5md+eXtlXqW9ZC3Xk81N4HIbwBM0RQRCgy3H9Q09qp2k1TGlD4
N/w67+pTWxVHInVvDwgsPF4fG5C4yLY3rYZi6Yci6tM0kHvky1y1b9beKzQzfxn6SCOXrmelPY1A
iI6gNTvVBjB6IteHPAcEY1ucbbu2R0enTAPFrozcT7JY/562Zqi4C1ykzJWdBR1StPS/jV1OsVS4
AH1XowZP5cczvbeogkFuCQQt7c/NjQdPAFippiZBXfbpJcfB+6RWdeZVVuYc3Ht70y2I4wL1zKRv
Kyx1uMSTpM1JMKN05QLcNb/RzgDubI3tJyhBimfP3S9DksEGUL7kNqIoJmBg9ztpHHpFa6heBuqq
KtdugW8kV47igtyV/Kqaj26/tw+l4AAQ3YDi44rfLmyTxpnUhWMSyHVaht4YLtFnivv5U7dMxbPZ
y81NV9tB9kncjhp0e2vJ5LKt+GQRgNx/awskbFEnxi7z3IG5NqIeFk460mS5dLBt9g6oTR7A2WF3
QF67HyqTGoLwgrUMUXI7zXZZXyun6A9uHLH57qMOnnuQ1gA8BIRoqwucL9qa5KuZBapE+TgviktI
Q8OVG5RqzENpIX3no4Qgk6DbMyJMqvuPMikMoVyWFAEgTI0G1dKptjeqQzv7Nf4zgHyUVXcmN84J
wgHCOdkT+n94oEbmuP5jseu/lWjQjYQnAwT6lbRY9yZ8Tb83Ra/ortREEY7QmGREz06VxBAN4OT8
S8I7vzMQ6TM9+G76O92Jk4+NYqIw2qhOW7h2VWizv/ZKjpNiz7k5IYinwd+JI3W5AGYoF495Qrnf
CEc7R0Ok01s0UpSi9+xWiJnmXaEnXlXL+n9WrUKwZHQM4A1ptVDR0vPWxgHK4I8f3y0/pAO268c+
pvJN+0tGYOB+QiPc8CQDekwQqYOqQ0VWTKizpfU+KSc9P4vhZ9+IOjjm9kg9zG2bTHoeCwBjbZLk
XikNTXU1tKKwPatymqdUjooDMR1159RQmxdBtKCp8g7c/8g5YopBV/CsRQj2XFaQTYCctCTBdahH
6PJZybVIPjVDPbyLwlnvPXbPWJ2Soc4/K8ua/5u1Sa8+mXJS3YB/90KssdUxj01S62Qmi5P6MhB7
iK25XFe3nAqiFDgQPUbPtoXdUWiv2XwqQrPLAilNxyM4wt6+Jp4lkybfBJi9CQ9M6hbJMrAMSunk
n/VCd1wNdcQDyde9N43KNcBC2Mv0WrYlgsWMMWBB+fDWdrPq6rFc+EWeJDcwuPKr06UVbb6+fCmk
fvB78hfPsoYjJ+8ftejtljMx8Ra8CXL4rfAsGulakU2LfUO6RtNPTjTGtd+kXdO+mknlDK5EoTZ7
yhxnSi9Fz+uHlKeUJdcunVvD7Xtnci7gscLlrGkTYpuFhcBOhnS34RrUu+1nehHL8K+ssOieWpjU
kgs6cl/kwejya2evMdqYUQuNZ5ZGufpYD/ZYn6s+m74VuYX2KQKPSvVi26vzYq6LqfttbLbvU0NK
/7RryeCWyfUMAaR87vjlfbEsntRZU+pKqBZ8RZbYsK5rrBfTR/jM9CEXVB/LYFzAB01dMuAQyj6b
/dxZlHeytmKKZTk8gAcPwM7VTEcbuLqgL4sa/f2pwZpG1qu0QGy3I6T2TMC+/qRAfZSyrvEJu6QP
B5eJuCw2K8uIsFNgrQu3vM0uDiuBxm0l+P+oHripCTRjyorKT+qBjtBQ5Z5ddOAVO25AmY7fE7pc
7UXrFvUgjtl54gFNUXsDtASCaxucoiBZpLQP+CEwx/ypydZXSZ37Ey+K8doP8oxaZ2GdDeOo8Ldz
UzEwmRw0enrWWyU1i6Koo9Vib8tOeQ67VPbIiPWzECy8HMz27liOuLNhldJR2MSFrbFYAJ/H8KYy
6gsyOjiEpDYAa7fTVvqoZpGtH9JkRErUamS6gdC8huTzMEnrX8hoxxE3ejgtX7QQIpPLy2Mu8PeX
5Ii6v3O3cXlDPSbaIsMyN7f3MmPxMQkNEVtq81OWFGugzVNxezwdO6GrAMTSbaJsB8l585BZmlEU
C1EQyNgcLdtZXar/Qj9pRWt+cIJ5yCzbTY04OYqzfoQ4m11P8KOhpUbHlQB9c84oyU0KLH3pVq+c
eHCXNFmNFME1hGEL/XlFFfRDrtJlqitFfprDSG1dgJSGB3FKf6VOgviqNErvHG2Wzqs9yJ+ipZuu
gE+kPzW9my9xLh3J4fxASm5/NF1M0XEnW6R9e385pDkO4Q5efzfbSMePfVXo1clEbj2ju+UYdBfs
ydLhEPQ1IvPGuHybjWT+l/uz/4jeNl3WMlsULGFjrXdOphIaDUEA8vt+aNXjHwtYOLp6Viqd+8VS
b1zfcXS16yUaro+XfeeSQ2iPF41Al+dzW3kanNXqnBiUMbdLfkvXIr5MtV78m85z9jkpJOXj4/F2
Dh2lCFIjkWDTy9/MW5w10Eh6xoMxlX/PIZU0XjUO7fuIzPuIbLA7mFDvo4eA9MN2sB7TCfy6TOm2
zEPqU6VAkzpR0yuqfMb58XftHFLGEbVlimvIjWwSkwopwEqq+S5atLOnrOrgV4tx1DfYXS1ge2wR
k5t5q6hqGzKwlbgkdswBddTNmp90qgiXCMCJH1fqEZJtbwLprolqKL1pyD/3u1yCfdIihhze5sIc
fAMEy0kaVbKBrlIPIundodCE4QkhuVS3JH89DK05j8SnJUv/bBRD/xl4R3dTzTE72PO7QyGIQYVH
UCK3mAuln2iMDBkXDiinfw2r+xuoUZaAl8vy3/mqn4ba3KpIayvxHKUcL0RgznSEei+EN/wlCpNf
9p0gn3OQFOaVgNROA/Z+rSzanpMqm+EtRYA8dodFaz21SeYr4iPjwQzuPBYUlWCVUq8W7RQxwz/1
56S2V1PQGs6tyIbo1Olr+hoXY+pbxvpXM8T/6p0yHTzXO4t2N+TmtZ7K1chmY3VuipnACCtNdf5U
obk6EqF2R815cVo3tzsET5DbqLoir7ZtkzUK0b+MT82tts3yVUKP+ylrOv2pUFKgZlBkIFxJn62x
WP6YERo6iL72PhWIE042ItVA/ON+dvnDte+G0MZjUs4CMx6o01Wreo5weD/YnzsXivCwhRrtgIV7
oxy24F+pdD0RZzVKvb8i1elPWh968NYSj1zuyGJmbzxQd1iQI5X01oQYYnA4jCXiDtkwpuekn9Z/
ps74qiN6HyTm6BwkbDszCYIRfUHUF4DEboOaRElKKW8FnCOO82deCfxw0Ru/IDd65Au0OxTCXT8e
UtLs7UmvEjiLNVEit/D0rJXG8kpZwHw/2NqRdsUOhgrSM8uGHoA469vPMswcswcz5LEhnjojkw41
J8myy0yb/iIp1kKeskKqhZz22mp1/59iykpPVWrpKYqowTx++va+nN4VxC3CRuq8my/XmqWQKloP
txUl3NMC+e0K3106RdQlD4AfO/eOkJ8B0cr7R262uePGloDbGuH1YQGxPNddFV2VRJLP7Rrlp7Yz
3s9Slf71+PN2XnbGdGhwkCcQHG/eQLkrctTfF+mWdmV0cpYy+0CJrD2o0exO4k+jbCaxlovKHG3k
PUczTcjOVUpnqSN0wZIRfNDjT9qrY9CooVZsA0F6i/UYwnzVe1wvbgqwob/RI0lPjbU6vo7l6eL1
Tp2fLCVZ3ylNpltesmoAtZrwl8ntQHjEe09ZXsARtm42WktGn2qEZ/Ui50FvWnngRM6R5PjuzIrj
D9wCTZRtyVOSUytKizoKsAXD1DVvsIMw4v7VcYrf6OkwnRwC2i0aRWr1/uKewOulTQNE1Z5jAI6q
U17zsfj0ePF2zwCxGOdeSPVt6TDoDzitHQoLd/wD3cVa2pNhZnirpKgij3nSeUMW//14zL05pJGk
Ai2Gakwf8v7DwKoos4VecqAvUedPo1q59cpsZiFc4d8YiiaGytVGar6FkVXcnDk6aSRW0O+8ZckK
L+/k4haiFXd+PNROlQN9QKqF6I9Qgt+CPsnu2kpuSDzRhs0vw4CUuTUN2XlCWsIvhin9SjZpfOmj
+TfKlT+QRkIF0RJ06Pv5nGYqL2iHc4HHtXOpENvyrWRYDtAhezcXDXxR5xeg1m3PNItiZTJsTjmw
XhRAWkm+Zap6hJvY2xtcxj/CJUoUW214VV3jGXIpXOtRXoLVbvPvTqlqJ9Oald/Y+gQPYKXpBVIl
20ybssgtff1cukVVYfsCoeImpjxc6r4cz1mGP15RVekBW2vvvNHsAoYtogjegfu1EkK/cSuD5JHC
aUS5UcE+ByeGU2ZIH0x7AVYPjeg3DgHCByIh59YCGbwZkxJMrGJFHFhKpH/KqjbxkDhvvy/W+vWX
zwAlMKBDiAiT422LYEW6KnWXgiCSSjSGIEHo7ZOWRMorHDkHaxojKj6ZvV6vF/iV00EasbNBIZkL
6RiR+Nnbyo+V9s2Ee1QUGDMgUVdpZcBwiNfKB9O5Ow5VLZrRAk20lYDUq9CMm86AYd5mNTgRY7LO
Ez7U3359LkmU4fJS1wA8sKkBxAVSDKs+UijMjSagR4oc1FIkLm3KMEDPv/ecCJ5dktdHyfPeB/J1
HHLSP9KVzR5Va2kxu3AKb+1QjB+h4TTQItqj5+3HtbRJiwRrnkMALx2g72YYa1Do8jmIIEqtsUYu
MnQNxXlLj41TOkRJKMC36kfOLv27dlXm2m+7ZWwvRb4aonY944FBP6h3fGYPWLqqlEpyNkOuZwg8
hXrUXN3BtBKWCvFLW4VaYW/r2CFOKtbSCO3PWCjAFm03dL4ixWwCqV5WCppTWVunInWK0IXzMaFj
H8YTDZNVGyxPa0utPghh95YKPCB3Pr7RZM7i739KnSt7joy0gmpf6PLy2knODNR+PorJ91IEDqhC
ikCzhDxyc1VWfRTlXW46N7RAaq9ZjdKb1bYO7HKu/MiEQKHlkgpAsIhe6QfPrhMP403unQaLpvRI
7Gt3IQjAwCgiPwvkZXOhTcYgjVw19i2XEDDxixi8AKxvI2n80lws84ry0IB8o9zgq6eSo5xqtFna
s0Zf33YzyZzS2+PDuvNsieuO+YERA8Bqsw5cvUW7GFl4y5YkP7e0jJ+1dFbOtAH631hy4QXKIILj
vy3gF2sVIimWcDotOT4ZfZOepLk5oveIFd0eTouASSCkEK3eFjvnpQy1rsGrxMzo6cdNHV1HWcnA
urShX6/p91+fP0r2gk4kAphtvuuQR1d5JbzIzFn35BYxiLoccZ8Zs/zXX2DMVEnfWSscd7ewXUoT
DZJUkYR0WRJeOq1LJVc32/p57FZDIxKNFc3NjPhImGTn5ecSh9fKhYXe5tY2oEJ7tcfDmiyJu/fS
DlIb2NYSPYWpjRMKigfB3GlHd9YPctl2HUVUKPSjZESsNyc3rqG1K9CHA8oaqXbuKjoMXhIj0EhT
oSQdg4Y6BAMuhpqbanH7fWhtnFatBtjGqKUh4YmcIW0MxcNarj2g/cwd4BtXXtO2y3Cy43z6sKyO
BC6hzebJVZJhTgF4DGWN+0oSYrlYgK8998ge/YlBbhZ57Wi2X+UeYsf7zhlHzDjBcV3TurUtb+Qi
i7zHm0s8JNs5EGEJVQVCZKS07i9Jixs6aeqaurMUV8jYz1b23Cy1c26slPKzQk/70re5/vds1Mnl
8dh7FzQVW/r8yPNxQWzGzg342qXSoByuqslpaLT+UiThEYx677RSraXZ+eNd2lYyqoJOuzzxYktN
ml8NuZXBM+JzF9YGljeVlh3UFPdSfmKD/w24ue/aOs6HGNO8W2dVuJwmXeFp1Rq9i2agcPyf4+oL
rko5mD1XDdH3shLaJY+ndvejRQDGe0RXfUvbwUwRFRVoX1xRFn7rhKQX4fzqyaPevUROVR7c8W8P
MLhZxiKMJooGZHW/jaoUSIiTEq9A6lu9CufGl7VYJ89B38ijR6i9yms1fnz8kW8flvtBN08dpDXg
XHTGb3GtTB6HGVonzB1vHPLs/HgoEVDeHxOGcsQzxtuCb8CmaGTaIS2TjjWNpTb6MIdO4uEi25+z
FvEwNze76kMWUflzpA69NnM60njZ+1TBJuX9RKf3jb44swvGox+Ara+t8Sme1/LZHpp6vfVjlskH
r+juYJDXUNWzkM3YahQZ6gTlClGMoK6dOrBWo7pKVji/p0KgHuybvaFU8ZDSHaKQs4X+zXq06Gmb
A+M0ndrvUxvTKShapy7Tf1kamLycQfCRt21alFvVWrktaznqIZ7itCw9LYqU/9NpY+9bizZ/frxb
3p4+uMwidqe4QKV/a5SIBa600PMA9UfKLHU8F4Y2RecsnDLfUe319Hi4nZiP8cQxJ7FD7sQWs/xT
pNt26ZJEEyK56Nran8e2DN15DcHdSoVyGodhge5vamdsIBYf47PsucbWzJszRTuog7x9TdB8BaEO
iIKK0hvKg5lP8YjhKEjOqU/fO5XheJpJSq2lkuXp82K4SYOraVOOxoeDORA3zPaE/jy0uKF+mgMU
jnJjHJYsaFZZ7gDxdHVvnGQjy15WG20+t8Zyd3RBGcDPLZRWCwbSrjoY8lA+d7zMPbPXaEfaYjuv
wQ9nK84SerjomG4euRlBt26krBDg7IuVXtmZl15ak3M6zmSpRV4/aWOX+v042ixaG1/SapIPHvm9
U0ZYx7dRXkc+X9xuP81Npyt4ZLBHgqw3LC8sW/mrMgy9Z+J2d7AOe1sf+TZeP9JBlU15P9QoRw3p
JfyarF7/QKmglD0b4Rdf6mrrU0kB5OCu2p1fAhhGQmcaAsymaaDF+tgQOcZBmA75WY0VEt9kKTR3
UELTr7RQPxltnz5VqhK/MxqKtngRte7j3bf31UQyAmVBAEtMef/VSNTbZRdNCUKnqf2X3Pbmu3HJ
yjOiPN2TTgR3JC+2OyDFOcwKwAsxz/cDWkqahrnDvanYbC2jkPOPi4R3ujVJMRAe2zwI1fbed5p6
vIAik36jDFXFQ6bVNpStYkAIwpomDOlKuvhuOaQLue0Y+m2qawcP/O5XcgoFCJQ6/7YKEkeE/umI
vE/rjPPXuY57t5Ti9HUyQhq1KBydHy/j3ivvkKFycwHdBnF0P6tq0xZyX9pxAEMMN8YJpRulGL8u
ZmjcnBAPcnDWmYf1c+uW+fLP48H3drI4N9R3wQfJxtZDxBgrIdSK/WBIjwq3yUhB3FJRYFlfpN5c
zwX+WYHaqtY5wpP6hd6B9rEc19g6eJPFEd3cpMJ0T2hsou8OQvB+FszGmON8HqIgp+bh5ugXfMLY
Xj4Ik3dHQYYDaC+PMmoj96PYzLCd2zSLlqTR/oFG+qUpZ/2Px3P6g0q4/RYAaoh+K6IgubUx0Sh8
NEOZkNAmVMlcs03Xb/XkZH8pjqBSJmvSvwxyXVNco1gQyHZs/ckZzjPsNme6gRBQWp3Sd8+CSHG4
tu7isC1djB8JNFdzxhMzg8zd+0M5CtfRChv4o+ddbLs3HwGSS6XcSXiwBZXnosefFAofYeqN40lT
vD6nc9zZl6ov0vnctusU+rmp9n92Q91YviSP6ZMSZvXfUT+Ez2aV24VPVFAdGYbsHFA0rEkyfhQL
3sRUEwT3vDQkMGZSNJ3nptfO8TKF/6h5JX+Yy/VINX9v0yCmBguOhxRQ8GZrsmksaUTmOVDhLAeG
GuqlO0CxfP942+yoHoA45E0RaiFEMtusGGEdKaYgFgVFnua2C4Mj/jsOTf1Lt6pN5kpFiJQhPKvo
b3WwlPlFWrTiijhQO3prQ3HoVVuqzDqphciBIATOX2PLBCegqaUd+Q0YRsxsjdxu0fAZlz+RWLK+
tWPayxdl5gbwTTttcD1di+JTZYcYzrr9uNj9dUJZwTlVQ4XjnAFV0XZXGQboeZp1o70uvb2s7qJX
1ROQPydyp1HJPoVh00uBkkIJ7btC/SrH6VBTph2i9qKCoPjL4p/L/tvHcJnB47aRdepqgqcTNIsm
+nQwsztbWVgA6jSXBAJ2+26pa1atSw+fU160QG4c83XquvL6eJSd14qWIttD3GPwp8S2/SneGZ2k
gixOI6lOK/mprafmySyTLsjXrHiFJfPFqULlz8dj7sRYUAxBTMAM413evsj9WHcq1l8gIFOcd+dC
L24N7WEfIa8jDvPeqUPVHREqiGFCzOb+80BFpnmzAiVamup77djjixxnyyd8P5x3YeSUw0H4uDMe
gmY/UgxQbzRw78dbQjsCalKAHgi1RXUVbakxFCvticpV60B6gBYkp18ez+feoMAvab1DN+aCEfP9
0xri55w3ywBmvE8k5bRO6jcrXjvXXGrEGuv11+GDphAFEnLZCEUaWx2Mxko6eC30L4a2mojEI3Gb
Uzc0dK9KtPTgSt+5x3TRA2TtkKIijrv/uEjX6khuBCqkalATkPHoA1KoHTyx4jBt3g0I25oASUBC
o414P4qmQ+OtTfrFrUyT5Tx36An8x6r17MkZZT1GL9HsnxanXatT3VaR6T9ewZ0TAR8VgoHw8kKb
f/PC4y5rdCitSLdm0htftbr0MjjR5E5rVPz6UKhs6cL6kx48EnP3X5p3SxqjGwaqpRmrs0WK+5Jn
xE/eVC7JwRWm7iweaDAwYVT/wYZthdUhZZqSump5YCHHXJ7GUIEgaa6yMbqGMbamm5Bqfm8HK/kr
KYqhQF5knDPabrn+b5alzQt3b736WgvX7lRnKtLPcxQLH8ikrVxI15SRIXiDVHDgeKu89333TRlV
+R/NjswMol06fbJx2zqynt77MPrTGDgQ4HN5ihT7pyOnzwNlhFnKgjpxWpTwl9oPsRk5uJz3RkFi
lv1I04x6hfj7n0fheTLmiETd0Nf8Wk/26jnasvqPN9/eKGBzqUYQxfKOi7Px0ygYg0WJrY15AFSw
f06gcXld1c+/fo6Brf5vlM1NPDQMM6ldHiQGMAltNuOzajbywSg7B4lrAvQYkSwKAD+EC376FoD8
kC9hpAR1IUvepFFUoktXnXXQq798ZYCDoINGzxmVbGpJ99NGx3nuujXNAiWMktYj5WhPoVnYH0fF
LCJfmwzrjC7wVbOy+CCTf/uVDIucqlAF0OHNbvaFQ8hoyrOeBWupl9g9JbKr6eMSxNKwHGQ4by9G
MRRSpjgWCNDOZqgYAbiS1DwPtBhO3CXu0m44t9ZsR15ewif/rlojFFu90MKgnxconI835+74iCtQ
IqReh8zC/SwnbTbRtGaW+9oon/R1il7DrpdduzPiaxHP6WvROPIZRlp3MPLuJKMqQ4tNHMFtYNur
Vg+9VIy8ysrq1XghfIMBYESurdZH+/btGSSN5gUinyZa4a28/8xyqvOhQ+Y/SMi2XViQ8TMCGsPl
8WS+DfbgFlCchxINFv8N5CTVyolucAnlFlm7EgW92Sh8aPld5Y5hw+XaxH34YlKdOeos7dRdGVrs
WASAfwgB339gK0fl0GlZEVSwpr+EVTu/5HlqyqcCianvcW+MH/qutHyU94enTMPXz8vKvMpd08Zr
7DeWVqQrOM/aon6xufEiINcpNPCcAmj9uYkL6xYbseqjAxt//vUZp+5EUIFRBjy5zfYFhqz2gxkX
AdD1HOE1R/6wQHp2nbzuPrdYWJwtsJIHremd8oho7NMEESRwgt/N69SNDQXeIiqCcqzq82JGSC4o
xvx+snFUGSz1n6UZnEvW9ggj5jhWUxg56hjvbWiIcxT5KK4Ix+P79U6kKYQab2VBSxX9MjS25qUA
f0+Pp3f3S4UCDe6fZJ/gJu6HkXQ7UuTQyILZafMP2K6Ojiurs5O6uVLHynlepuUZ3El8ss2kqNyy
NqcvKw6HR+jltzE4Txs1IGYc2WXy7fsfEqpTrw9QdQIMV7LVrTVr+lZn0EbdBg3cU6lkR4d5b4ap
aaLjhV81club94dKtdIYXZoHdiWtr/rUmAGuxu1BkXr34P48zGYvtQP+QQPhR6BrufYuJccP0BrU
/p7R93xy2qn9x+ZZf5o6QAleNoVm4w5ZMmZeq44Qux+v9+43wy6nyEns+mZjz1RWo6IJWe7OMcoA
SlqI/mgSDY7/eKDd5aQ5SwwB2PENqDOWJ65Ph2cv1NXmbGj/6EbyDWcw1SsdFOMfD7ZzLUM7sUUs
KRDnW2rN0MtzZGVaGmSTqqafM2mEdFj3kPqfM9MKL9gmVDdZHubr43F3PhJmIFIi4rJAKUn8/U/B
Uq8vOv1tA2H2bgA8Pa7kDF6YUjJL1Kx7UsthPKgW7Z1XHnLGIpqgA7e9mcjTxzppKVOb5URh3p2a
SW2ebamXulOBoeHHVVZH7RzVa4Q+fRHJVtAhfdSfiynq9c+Pv/8HnuE+64MnS/SGEI8wmNy2qrtG
78HddWnQjKX1Ya709LvkaDDvABGNV9KUxLjksZS8UJ+rm6vTW8mJlHjwzblLPndrTG8KfZKD6G5v
WegLQrnn8oaKIA7BT8uCbomaMS9JYIP0foF4XPm12o6AAKvoObaGQ1EkcYTfTAMMAbAIUPzBM20G
5A6n5YN+ja0NmH7FYe2PyaI/t/TRL61lNn4TZwibLGrnmXjferj7PmVSpHwlEv11Fh8wS7p/0AjE
smxR/WjnD7pOWSqo4mw0/HzQpeJsdM7yn6a1E38c9O7m1Eo0HFwtO4EmeC6kg5DrQD7I2Vyn0YQ1
RFbQjYuisPD1tcz91j4rxcnA8+Z57J33WmodObKLmd3OPNUiQJf4w1K+2STjIKBq2xodWoByiGZJ
3Vuvzlod8dt2Ilmid/JvKkTsp229LXbUwiG3Q9jTkAQYI2rPq7KE/lLgwvv4SO0NBayV0jskHVAy
m8iqBKiDMiv6Ws46welq+nYdkZxywG8VI4aYj0fbOyl8kbAtAXxPHna/cRsJCnUXS2lQyDPOc0mk
ItOZ2ldnTb6t4MX83xjuR78JIzK8C7ZbJF0rPWnVNFC7ornRvrf9ctJgA3d5dkpDozsI1/cmk4VD
F5WWHo4Jm3NZIpMyqBLjjVMXB/EUrqceKRm/Asl7EEjtDiXIa0Qugkuz2Yi5Mi9Sgrp6IBXEUfVa
qqds7pQ/etylDmbx7Z6nKcF7Q8GL+w0m6/2idV3kOGk9ZwFi9oTEJMsntYfi+Xitdl4ahtGxJwXf
K+pc2v0wMCJMNr7KMC1aDLjmZhcyMP1UO5GN+IJmv0fUrblYKHi6kjLrvqm37cHDLoLc++MtfgMM
aAJ/RxQk7n/DnPb4USwEwYYxsGG4xa/zKC3PKevtTbUzGy73eeViYIZBw5JaB6fx7Z0mxqc5C0sK
wPn2fMh9ZKKwZxMuoRaTuqbZPmV2154i+pbeAKLJHet1+dBbWXJwMncXGSQuZT8NuZZtfaxXugF1
9oLZL+L+tKK2fulKXfvlXSvK+oK4y7YlAha7+qeXEpxsmTQZ6k1zLIVA6RTZm1rF8qOulX5jKgWv
jT4vYSfQ4vuh+FBU/vuaocK+uk6W1Z97Y65dS14dCGGzfAYdOp2NvsP57fFWfns2+UoYfBQAgdS9
2UWRNo6lpBmEh5HZLCC/0vDjishZ50ttC+r48Wh7K0fFg56hEHPAweb+Q+eozi1cptMgxGRKczEz
sT83dt8dCSDu7U3ArIh7/D/nczNOYtG4X5MqpSAwtCOaZHX2xR7VdUT0w56faNeS9vPz8sjNdS08
SGv25pQXl+IqbZq3lG/DSsKiKrM0aGW1CIpsnv3eNvJrv2pHE/rD93l7CxDIAVVQBD5jW5O09DGv
e6dIg3Vdm+yjWvQzXjZatEa+IiQJ/2AdpOFqhqMyBnBPMJ6Z0kldfA3knQYfBSUzN7H1OgYziQPA
QiSvnmajs7trvq7dn/2s1viODPWI0OISmgTOy5xcZXnUQndd9Fg7uNd2iBzYMpPUI0xMcYMpvN8k
2LopTTeOaRADyHrXRHVzxptk8qRSjs+1VMQeIj2tl6D08GIbE7JRMGn+tfsYeJ+C9vyvb1m6/ahn
Q2OgDKfe/5q0T4bIMFAtBbTYv87rKHlWUVgHl83ewRCXKMBWEW5sS3Ro3sZlb4N8KLJmvBlWK12R
IrOPCgl7OxO2lIl6n0PAtkWUrqM9VoqJFHLdKqYfy4npdT38TyePrAN699vwiWo/xDCkxMB9wM+4
nzduygmaC0LF8Vr3L2iwK9i+U9qc2Yj+qtnL77zJNLP5j2eZqdxEGUM2o/KHwh/dZU3+hlDSMp56
qxz1p1yxSlxEKZo3bo4vVO46ZVYhWDiU9js562FFPd4ze9NMr00ohRKFvAXz90kk2QuK4TGUI9/W
2zCIU8c6p9jcHXz27lDQnejvMSISeffTrANEgXAGRriCCD76Si53ysuEnpiH0Qqt4scftreo4Ngp
uYGC4eHYHIYYGxPZQpkpiHpBrwIf9RSlwBWcJNS/g+g8wgrvBlp8GrVrkWQgsX//eWqNZjelOVxq
wknNXdxK8iet1/X6io7nmnlTRUEBAano81LGaXOqwza6ZnOtHdVsduYZNJrBPnboF5jbe7YzbXPS
EAOjjLLOXqGsuL+AQkivYzk1v/5+UKkXtXRqfUhHbXaymg8sNb4xAVhp9Wo6aXtyLCh6mQKl5fGC
7tw79IRJAiBlGKAKN0NFU6vHUBXZPtUqX4qiq8+hHB6RW3bgX9CJUAixOZZCzGmzjNoyQ12GjRGY
6ILqLlZi83c8oJS/wEbZr5pSVvhATKFaPg3VWCOXqDXq/Le5cmpOyIHXX6rWNLMvU51OGUSkQh0R
GlWn+pqCfhzdlES3dbHLyAT6x7ZO+lJjr/p4qvZ2APo0oiYqKBpbpWMsy7nu0HEOJFPDzLexFRcR
5+yamblxcKh3jhmCdMwU0T3be7sqxZhoozoleVAhZ/3yf5yd147cRteur4gAczglOw0naCSN4gkh
yZ+Yc+bV76cG2D/UHKIJyTAswIBdXcUKK7xBkfrO9iiGVt/iXppOmh7Mys7B3pwcmTUNC8qfpBPX
5yzqFgQ/coJd1ZDnx77V7XMthR00i97Zid43YjOhk4+VDTEn2IvVw1DN5TJAD6RPZIfxs1Q4yd3S
pGZ5FlnqI9Q7qnJLUp8qmJp7+OCt7U5fE+FaIEkU01djo0sFziNn7BgpkCM+W/axM+JuZ4Zbiyls
ZXjMuSiBXlwvZqkNStCJfptT57XpgoEyUB+Wkt/moifn27tya6uQnIBegTtmEi1dj6UgLYuqepfh
pmYmx1iNqvtJCj9U6lAeCssed+SFtobTyXfpQghuwVqJdUS/qBrB4vkF2LlDyzvzOewrFUfAIT3n
mrHX4tpaSvJsoi9UHShir0o+NHp4hxAP9MPI+rAEbX/Hv/nkqOWeKuDWzhDFHkFiRzdiDYMlJ0OR
BUCXLwdDcK9UQ31Mwnyv4bw5HTJFmioU5Dhs118LjHbf6zY1pW4OLQ+7aCSTKkd3FxwVP93eGGKT
rRID0SsCq8BjAWx3deWmQwmQqspS32665SRxK9Iji+x3hbTk57Zt07usDuSd5uDmKjq8XZT+uSXX
Z7sA7FfXYco1UhMiGyE5h9xU/92e2dYeBBbNE0nLQChRXi/iBOGrUSHe+lo4ANOpGhcV6fkUzkN9
kJRiZx13Rls3AfW6aAG2oLM8lLHxUGX5j6RO0+eOg+dVqF8eb09ua4dQT6GNLaSKyIGuJ+eoM+SM
Ikz9eYCs0ANJ8KQIDmtYdsrh9lCbM8OwBICRigfU+s7HN3dBH5nNqEuSc4o1Nbuobdh5cRLLxyaa
htPt8bY2B8x86ocgQSmGr76bpi6OVdhUOfCPzU7oNFV+IESab4+ytYCUo3mnEEASnsDXC1jpbZk7
fYmKnD04RwMu73GmLHgJe7X5h29FV4N6I/9U3mQcNvXZbDS5DMNEjU9lEEfaQZqW6YiW9JDvDLb1
tZDtYVsAjYSju7roy3CxmlDLM1+K5IEGdDR6sYVGtLzQurPKdg+hsnV/UKEBwoAlGWGIWOc/yl+g
UqCvFDxis5MXn5q8a11UeeNTXLXyJxnDzqMaS3sI141BCRMFmpaGu+icXQ/KPsybVBSlKa60fpmh
yuxmndl5s9mFninlOMH1Tfv19pbZHJU+lNCXoga2Jj9KlooNibUkfltgRxiTOZ8z+jEnPGeseyRA
CtyXSuXv9yngH9gQVG74a/0UVIOzDFXSMOjcpk99sUQfEiVOD7k66Ttgso0jQb7PS0CayNvz2oX/
41OqVqQ7Q4DP3WRFin0KzKx+F6YcorvSJKXZSSk2Nir3CaJZUM9gSqzZ5BOGJpkWBeThaWZ9r6M6
OA993Z6NeJRal37ruPPobH0+Mm1SMwQP0QJdPaos4lIMAzaMcOskL46xU1F1xIO1SB1OBUh6T5fx
Eby9Z0TgsXpeiUepoAjDPjrOq0HV2u4HE1t1vy6U6tlSpifSV/MUW3hnWlEdn+ewmM4TNlAvtwfe
+pjiDhXqfASZ676NUjR9CjCF4iLyYImHBQX9/HyECjWYZvAP3xJlWEyOIWMRFYlV+GPnABMIIpMy
kd9bYd6f5j7UP1RaFVEDK6FlPUcgm+2dZ2njmaAxDfgRQfhXPZfrMbGFxa3HtqHUib6G6RTZox3u
AvC2RoFbIhQBQUTTSbgeJTFrqFUdde86N6pDOotyYzUUO5f2BsAFGhslIGS0sM5iRqthwmysELVO
/UFrS8ftUA756dSV9NxwChMvRfqicFv815B46GP9EIa6ER2WGMyJbGndTmFh++egqo2XAqEFVbnr
n8PFW+YAHIkuNFAf4VDmXoHh+YOyFOaXSimrrwXa51iiSPklo8d16NO6ewwnVCdv7+KtIi8MDdJo
Cp5UktbhaeRMGQdXIZvOUqPBPT3PL10wmN4yllrJQmWOH6bz8mloxvAyl8b8Dh1o+TFq5tjG/Kb7
e8KsqGhZBOU0fIksV9EJFr7mUpTUeZs0+pWhXkPelrQuyq3qeUykeuf+eC15rC8Q0euhlMQ9CQj0
+lO0vPNlmLEBZTwQpuMSWjR8zMXM8+NSl9hTDHEWjf6kpaUC1XE0PyRGF8EaNqjle5NVKV8UJUQ3
3rbH3/IYZRg0tOrQeRi2t49pFYQZ1FDkkN0GazzrPCxT+D5Wpk7Hbb6r7oMyXWS37JIwgT3Sll/1
plTmM5EbktD017ofFKXr6ERJvfmMz2KsuwW9k+gwZ05sXwrDnONDroTlc5PncPPmCLndLxThCCWh
ny/Hpev18DLVZah8UdVufsFEsd1rgm4dY/YyoFbCPTq/q6+G4hO4HsMkOleS5YNh1em7CIjFzjW4
ceeiI4LVKqVc+h9rUS3EUMw5nDVULs14PLaa/Wtuo+5E1lHtPNUbzwrVMSGCZ+GA9wagEqblYCFl
Afc0zxCq0aMyme5yu82eZMQuKreN8gKwTo0fyawksbYTom8NL9pzgLERhyTSvN6U4WJXbUbhx5eo
X9O5BieU1G15UrADuaCUZ54bPCKOagR29vaFsLXEqGqIm4DTh1/T9ch9GCrznOW0C+R0PiaWZB8i
K0jPZdOVO5ey2BOrkwfam7IBjEK0wtb5I9I6mRy3Y+inS9v5stw1l9bOcy9vw+kFGk3BRtfnsxXh
6OjSHf57sialDIq7XDMUswg6r6eKxceIWbkM43ZIjxCDltPSLdCbujY+8GV3FnYjOqI7iLCPSCZJ
81aj4fFeoorZBHdF4qCPJRnDg43bidfIzXxIaTgfo1EOX25/zY19JLTPkI6kJoXYweprUmhJMRVP
oBciKvK0xEt7Bm1XnDKpSv6XVHRjcIyKuPSUcOfjbkyX2gBFN4o4JC1rHckoUOqmGOlwqVVU+o2C
1p06Rf17Sh8obQxhg7Zqugew39hRBPGvi0y/5w1hp86w5Okd2JR5H1ZHZ8nkQ4ro9pda1bJTvGTV
eQqLwWstEF/DVPbfbq/2xtkhDrXQk4QKJXQ/rjdUaQ1JCo0U11grlQlBC1zBllCYbI9799PGfQuo
U6YZyuVEkrYaqsqn2XbmVDTZhjJ0cYsdDmVWTDtlxu1hqKuwY3ka12IdSbvYRB+ABo1xKXI3n8P8
RxGVe24Z4teubgJmw5Gm4QyFbA2hCYXsDa8SPomRYzxWdu2c41ZT3dZ0jEM5Lnvd+s1pvX4noAlU
T8WH/COc1kYsqJyCcLropMpP7C77OGXDXrdlexSmREJLzXQttFWHci+nWC74bWvgUBDOsgEbgwbN
37+K9CdsIX0hlDHXs7ESuPAAgCJfG/UudAelJPMqrRbW8ygBh7+9ybdmBRhdhEyg5EA0Xq9dVCpq
ktdA1bIil9ymAqcdNbvChVsXl5BBA5dNh8Ba48fMroe4D/DH10NNeuJMWYcEsbiHxU5bt7Um68C1
UniKMv29aDe9a0oLwMbwOOOAXc9vkRxYZSloTWWhhTmXcuYli9S/h1/49fZKbl0XBlkPp0vUO9by
xWwFbSJmi31MdodvpVHUzCxuXybA0zsfbeuAcVtwtnhp2Y3io/6x4RNn0Oy4wzYYR1T6EY3jd2qW
eWaxfO6i7svteW0ORkkFq05SbR7268Hg69uSluqRP/Zh9+gYceTmvWyfKhygjxNrcXd7vI0dKSIW
CqcU8/HAEa/CH5OLF13NRq1E8SZP5hPIx/lugXZ6uD3Kxtdi8SBhcE3BJlobj8RdNk6zMkV+ryJP
P7U47Jh0BR/6dtwDT25sfoSJTarqnDBY++r1hEwZPyJMVSJfzzNH9xM5zZKDufTNpbQlx3BLip3n
hk362akXc+fK35one5FTR9cCOvcqUy60UoksvIv8acya9BCMufIxSMakOsiROp9uL+pWIkzWAIeJ
bif9/HVhQ8rCoDBrs/Azvu9RmbXgkMpT5iZWJ50GSw0useK8COVjVzIKx6spuB7sPt05ihtblq9K
+iVqHWyh1ZZFu74OmmTI/Uwtw7sCYR1vAiJ+MnKHBGpI9gKVjS8MXhJBURjvooi82rKqXEp6TYDg
j9okNwfLjqOv8iSp7cFSgpnwJTbftWkUH2YVItftNd84LgLzJxJsIkN0VK93V22PPOaBnvttDuKP
DxwYzwSF3Z4k00YECB3OQvQKZDMP4HqO+dIZEnxOPxuHELnjARIt4Phj0YL5qxE299qmzS//MDnC
IbJ5HlJCo+vJhUmFvFqjFL4eyO19rjf5XTMm9U52uDU1oX/ItQ33jRfqehTgn3qVSnPh0yMyfrXD
ol4CxUq/OZWomQwhylCHfkz3oOJbXw4JY2JLkFUMvzqa8K6BGAZRQX087Y9pY8VoeKrjDmBs4wIA
sUnQLoqqFDdXSxhQAoePlJW+rFWl7ALk0b41SVsOeF+G1Dhvf7CNk4CIDyePKjURhSaW+o/Lu+6I
0AYpKHw7GNTwYA1ahBeobA5fW0eJioOlgW30MHXtFfCR81Qa59s/YGO6DrEnOh5gqTTy0OsfoLZA
pxHypJ8Ton8qh/Z8srRMv5DIyTtDbd127BgEewBNA/NZ40n0QEnZoTZjLRP8k6XXU9kFldb8aCMn
wZmvNqrlMnBFobWRpJ3gVqh2QiG7CxVXgvgd7Cz/xsUHjsrgOUOqDXz16uKTQMyblG4yYri6Ohho
kj7gudhjsya8yiFl71w+G2wsbIPgBwu6A5XPNxe+kYXwj0F+9E7QPbWJaTwT89f2CfvWmRghUqfF
pRbq2KcW6WjT1zKz+WhWNRr2Y2epyd3s1Po9kHdUMf9+J4DABoYNRY8/VzshVwurMEsn883SLo7R
JCHSqiB1krWTtKMLubXpUFXBtUg0zuHIXW86SbWziTgDBQMt/m0EuvNgN/1w0igIfvr7SVFofkXZ
cBOv74wJgk4Qq0bmUwgoD7Mcx2RV6NTl6mzt5CFbIEHwL/Ag8GUTfPpVapBIgzFHcZ37XRYk38ei
Wd53Y7YE7pg66Z0yOvrZbOrcdPUkR6jHLo3j2FFS3dnTbxeXtAH+O5oNPHG869eLmyiF5CSllvu1
poy6V8RZnx5AuQk426w2e2qjW8MpnObXNE+ofF4PV6b9YMsRyG9LXJdlOmefZ9P8sRSR9tePG7pt
XPvEocLocZ3oDfyGIkDE3lcx4eKSDJa7usz2SN1iea6TcUbB4kv0SgC+rfmSAC9HbbBjehPI+H5i
n8iXEgmG7+hH6KEnR2Z/HGS06ne+2tubiAY+bSB6SiBWgGxdL2PKW53UCab3sWzWT4tVJO/Gtmyf
zFmvw/OgxYp6un003j6njIjKkah10sdfm2ZYZUNiZuiUa+LQOFATyA9SZSk7l/7WckKAgnApSuPU
lK/npZVcdi0Ne7+ts/DSlKVynPPefoqxZztRGu0+ClXQvz+KNO7ZKK8JH0u6OopRTIKiLGSxcVKo
bhpw9Banx0oaJYKPDQK5v0f6pXdK32QntAxDt4LbXex80leJhfVWIpxGGUEnjqAvfD13AXgFh8o3
TdI4a7wUWvdDnY/57C5a3dKgTUOclkIL0Z9Twul5wYssD382YRkBGVfbL4OJL7zcdXlz6Mx60M62
1YYiK+8W012iUldcRN80WiITNbaT3TnGEeeNqj1LqBgeq9bWs0sYIbFzUqYFvIajxKWFglWV6G6I
QKy087W39hQXO8nTa/tqzSCqbH1kG9C9ouSdn4PICe6J0/YqPiJ0Xq+rAGPzXrOC5E3X6wqoZVZw
zUj8SpLm/jzHunORiB1eQjUxnZPaDbIMNT/KPoA2jntPxbjr+e8PD5LYVJZVDRLoupyNzGHY5WoE
USIYwjtNk5TDiMzwzju5dSkIDgF0VsFsWzfneha573Ak8lU7XLw5n/rntFFRkg/Dn0kGwuf2pLau
cuojolz3KtkrzvIfwWiBtA0pMVwJWeE+lxpNw4Yosu86UzF3zsbWtQAaUJwL3uY3dBag0xonzgLH
HmXVoXcM8PSouC7H2DIjoU/dhZelmPvPt2e40e9lguxPqC0EYBS4rqfYz1I1yiW1hdCop8CzQRd5
0xTIDyEo399G3jZ0LvVZORt0fR2XtFgPjvWy2O+wK5PowxSh/ev2b9o6MyKhEZVzEo51kyJHMdJu
5iHy2zHWfqahXTzrQ2TtLPjGt4UAQxoKrhSF4PXjKdkStJQmjnzb6ALfGtGmcdRhfjQbec9sYGNC
KHkJTCQCVQKYcr3GCFYT4EkgJ6bSeVH6zHzMEHXfyUG35gOalDwQJjaNAPV6kFDL1C7ttNiHS9Qd
CAFpAKhLfW8Mo7zzUG6cQgXFA5tmDqEqycL1UGqUVnMtoC76KCvo0S/ju7FTo0drWdQfhQzw//aG
2B6P7Fp8KerzYup/HMPBKlRpsXiYpQwZxTg2vxbwCC4Dpcp3qP/aO4/l1udCtIxiNjkdNNrV55Iq
Z0AfI0K/rpF7GuXKdAyTpdsZZet7wSYXxSVh8LFGedbhorQlrEt/mjPEaHuzOpSSqngwwaqdDP5t
Tg1bgblQFOVPqmvX61ei2IiDCc34qDHmXylqlF7PW3eZ+qz3KslOHiy8pp7pCe75dG1MEtI3ux7R
ZqHvsLpdjNleIECjWYbt36C5E4AB9PmcKn3Sw8LZO2cb+4QuH0UeUTgkvlhd12ajzQgzCxaBPMcn
TCDKzut14BtF2kqN2xS6uqPasbFVVIqypGz094Q98/XKppq2FFNc5f4SSaVnDoV2Fo41x9v7f2sV
uT/grIk1hLlwPYopGZAQlzj3m1anoB1GBMWoVngA9PcEMbaGAjhHqIhuF43E1RIiiNU7+JTmPgJd
y49BnsPAo/9mfo0h5f13e1obT55qgNA1ELMTxblVTDoQmOmJgd9qqY7ZozKNc+MFeat+jAM1LtxJ
VUoUVcvs/C/DEufDGAJ9uU4sesFNrmYAtI09Fb3bc7FU7hBlBim+Lhleg9K0P6MFtOcxuLW2XCpC
Kko4863pJzPkjeGVPTROvXmIMVV8KTSMU/NJVj/cnuPWUJAPRRld0A/XBUkpNdQpzS0eg64w0HVB
nt61Kj075qMG8uj2YFvXCyVWHjY4fwLseb09xw7B29zEzUMeDfNLm02Kih1Ua92ZWWPcJUulXRRI
Q49Jkeh7LOCtiWKOLnQyKDRQr7seWwcyO+sdGYVhw3Ypa305ynVcn+LYDnfO+irIRq9FwHTRZn59
8nAxWA01V3m9OKntL6d37xzv/NS4e2TGnSHWvdSajvAQZIht5e73yHvp3CfV3U0FxW3/R7Kwnsc6
vJrN/z+P9vj+6+PLc3J4XrxvsrtXyd2bzOrWcuZBrwCtoRzmfv3+EroPgbsT8qzrp2+msnrY4glP
UPB0tm+570L3w5eHp4/v96axrmK9GWR1x9d6k83GzDzuHVc5vEQHJpIf9j7L1tv1x0ZeN7izfszC
alKAINh5cioSuz2NRCe/Fy3GD6uOgr/v21NnF9w0QE9o9K4rvZrU1lVc4JDRK+PvWB+Ch6yN99Jf
/m/Xu01YwwuZHkodIPUIBVaXA2I2MT0r8GNBFRn6Sw6zYSld5BEkaN69Kp+yJW4tNwjUtPMQRDJ6
7KkcxQ/rIEtcQyuK3LOUXprPZm2blTeHhvy+HVrti9XmoeVC2EoavC7yyTjIetaaz/OSNr9TeG8J
Dp+N8xKmRlFcHBPJkLNm1yCb2qgoW1dCLN7PFEXqDk6eBrIXFdP425QLG3eg0pa/KmbhqIcQ9O37
YRiDD+lgLu1xpC5cHUx1UkrXScLhQZqctjvVTqJ9tQtpGg562oe1V2Takh8ytpdzaI166F0cniUJ
795leZpUrTLvqrGHQjFKMDk8B9b0L6Mldf8QQNLkRQrMVDmrVdMqlCkXegQDSofeHJdp5nWBZE3u
bHTgOxaQsLh2znnRPsFjwwa7zuwMX6qmnH7m6FyisU4ZEaxTEU6fp3BKP/EGWsu71rFocrpQSDLj
PzROJ2RGWiX61iZ1PN7lle6c8wEq0p2E4VV4JF9SEk9LZTs7BnKWmkc5D3UcTvRQ1Xg1Y03ySi2J
nxbAJ9kBy7P2f7xNk3mvZlOsHkNJaqSHdEyK4VMyk0YeFlvPi+elrNuPVVKbj6g6hrm7mOPUPHNN
RZWbNeby1TZS59doLvPJmUBoun0MZeQiKWZjnQu5zhHWHIfhqU8LNX0c23EYXejM4N/J3EcKR7mR
hoclH4YWgYpRXy4yxo2hG8rEVEeMI6zsoMy93njVaGK7WVHwbC+pPCi5G2ZVrR+azonvi3lsexeK
sfOVYvNoe91UGJ9qx2gLV6Rl9qMqjaNvVMqYoWhNgdGTCWOmyxCVc+0Wip3rMdY7ba64HWXzGv5Y
NXaHDMRdfaekkVl7FaFI7dpD2P1X66hLukEmIa04aMAXvLaec/ke6L/xuZeCCKSvkRRe1hdoeZop
gAd3xjkyfB5I1zGYtc1a+lxMjWp6IWx9X6ra5aOWYLvwXOBcvbjkBMnApuSivpviuvk0zK3RuXrV
aV+qWl2UE/q+Zvkbv1Q191SMXvbuvI3Hm2AIdVjgiCAC18WxKZnaJRtr9LRrp3w/RdN8p6jBSN7a
7PnTbQ8lkP60ckhaV48RdPQidGQIkMHYF4e8CBeXWqJxUqVgz+NrIydAghVbOBoeiAetqbFxtJRt
bxd0t+ux/k9Ynf1Sepp2t4OurQmhpSWQhQjJkRZfRyNhjIBcEkIjnbSBfdUsU+J4tp0YP4Ss7vL3
IZ4mZP+FmhyeH+vR9K7SZqcgg0xRJnhwYm08D9AIprOpTUTttRNPd/pQKMdSVqZ/2Sak49TUSO5Q
W1298kUN1BCESuIbLb6beac3sqsy7l0hdd3fqwQ7r54mwouM/tja56AwY7mLFkqpqoLGQapyhuxu
Orf4t+ys6Ub6I+pOouZGu5tm8/UXrNIpTK0GdpvR59ozzIbgxakd+1dO7e9j3Sr/NVM174z5ZtcI
VptGt5nVtCgXr8LlNrVHq4aWhdHZHHutoBRUsZQcZ8n4eXt/rqI/sVFIxOm76Vh90hpfFVHKTJW7
ebJzPwqzgXtvcvL3odaZ4DedpPtaDZVz7tO25OGZp89ZNsza4fYveBN58AvAtdi01gUzfr1n8Wud
dcxq+QVBU3iFqnFRt8uoHbLK+TGElna07SnzgqDYI769ieUYmUSPYjRVAUAM67krcTSGdZ+TRQbT
UdKK/JhV1XA2Umt5UGNj3iuQvRaL/ojpX1fbVG1wCySWeGCujohqSmaJ6jFIkCRLxoMov9/PjdP+
XPTC/p8Z6bzNcm6npBM0WH9KlU3eGSBsGNzPeqVh0Svxcc79UENukINCBoYwUiu6/UU2dh9iMSwK
NGAhwSPW7Y86HsrXdVBHrEuB9bZPEKfcSYmseHCesp3U4LXc+WZFwIrQ76UR+waehyHTDPjbos+t
LsHgqiNCBfiOj0Z40LWu4YEMart0CV0Ea7cu6swf56T5rqZJ+V7GaexFNWJ9PiwzvNjL0CPW7hax
0UYXzamtT3nbmiOeJFX6HQxK9i1TAxBx88T8joNaKstxrLXlVzFJKLdWQwBkRo0HJcPfsWnUz9wt
fecCp56G901ESfhotZCW6eGi3+AS/5hUb8F+fqvD0Jhc8gIr9rDBTRyXW2Ho3LDEiOiJ/n76sUH8
K3CV2R6/3P5cbx4ytjGyI7AhRCme/u/15wpkqcZ9F/OGCmihpxOKXGwEPneO6eYogj4tMgW04ldX
kmwlWLTJWe7LWafynsTSY5PXexKl61Tx9YTQ+EP6h7Ku8aYGH6NhbWYglf3FCuJzlgXjkcBHPkxx
0vP9lcCLMlV/F8VdjBWisXyPGkt7hyDbnjDUm2ufVQVRDOcXRDFIerEefxwCcwyETiaYnzjV5yM+
WTyqUgvyQdamQ2pL7EkeoZ3jsHUXUgOGv8Pf8FNXb005y84iIEaU2sLif6GRD3eJFNqWS6JpnQK9
1L9DQEweA0Th9wjrW6deGFoBcATdQtPgesJsrYpDVhW+2c/jfSNnAyjGAP++wRl2mpCbQ0EXIOVk
NDre10MlUkXeJwBxSJLbVNKlEPYOYhRTutin24dj4zNyj8moM/J8Q2lZfUbSiVCb0YHy59Ypz7Oe
Vn6VWuZRoZvtVXVU3stWUOwMujE/sH4q+4aGHfg09Xp+jVabhOhL7iO43n3XsE09x00PMTRWF2sP
r/kK7FtdoajJ8KqIViuY+9UzRn2WVGJg0zTkj24zGMqd2TS5y5WAInY8yzgVFcmxSXv790hX9lDF
IDlTU24vCbTJs1Qsxh3F1k5Ijy5uUMt7KlkbQYZNrZ+6OMEMre/V9x5QpFKmiQclNiyAclHf4hCv
5nNyj/Fe+YIvVft1AZV+mlK0x1BzyebL7W2w8dRTCcRblTMFz2cdLtY2YKqGnNtf1NS8l3vjGYMU
ZFbHHPYYDjs78dvWcIIQQzRDkZ645noDVGZdLIAacr+yFemTXbYIWxg5MrLVkB0Xa+6mnQHX1S9x
b4J6AbQvjGCEYOD1iO1QFU6WdyChA7N6AqUWHvOuilD1MtLkG+ZY4ymru8rytMKZX4IuGe5gt5Z/
HzlwcSClR34PaGZNAlYnKWtyHQhXbrbxfQ7fFRHmoXY7KY933qPNJRZ8R6rZpHBrakSeyUttp2Pu
27h/Ha0wds7o8WQXpwqt+25prG+3d9DWmaaFBCQG1xmWeXU9qtFUjaPZQ7gOo/Y7IxkLXOtE/2QM
A/Td24NtTU7UIoDkCaHJ9XYVjughbmoEX0ten1MlXc5KrdbnEgCW11tT9A+TE+AXkJ0C3bhmwGVK
kVrBglNHxUk5L0HxYXCm6Rjrpv759sy2lvHPkVbLCGZJCRfCIb+jn38AdJhSAKMAh8nxXuV0cyik
ynBjF2djrcCiQt+KHIXUe26r0i2jsXzM2g5bsymOPv3DrHQEKymL0jBaR8wzjUcco8HeJXLR+bHF
YT+UdjpRG1YJ6W8PthGJvYr/0pwiLWU7Xh/1lJqZTLko8fso7L3R1ub7qLKXnVBka/VAkrN4EAiF
1eX1KGNrxnoH8BnR8UX7lCxRepw6YzlVS7uX7b4FF3N58W6RbZDMc0WvZhT0CH4WEVhu3enU8Jio
gTlRHU3005CgVwAAzc4h9EvQyN2ycJr+XJY5+sdpiissHlx57gI+6O8Inv66SiR+mggdxC1OziZO
6h9h4JA5pP01veo2zFDkiqzaB8O1h93ciPvYpHAoScCpZaxVq3CwN5OpxooP+QB0juU2cnV7bu+M
wYyOkU0NOa6H9owV1941uvWZBakEfCrsfC7t6/nlZga+jgcXQbokhqEkzxdoVKmXTWl5+vt9izw3
6DP4JTxSq6VszQkDNvGVCf1hp88dOrKDtQfr3XwJyecFmQSWurzWyAbHEE2thctcHDj9MWmThWqu
HH2ctSU5kZnTrkAbrDtq6UJBZexbHL+tcoeNtfVBadYQ7JDD8FVXz3EzhEkRqHQDCsD496NZ080w
Lek5j8ufYzDJPxykAL8P9B52Xo6tywEpQxF0CHzf2i5EDWxT0pwq8yd5MB+tboy/CJb5zuO7NT3x
LvHcUKN64+2As4hapFUOYtxs+pc6DN4t9BGQ12xltEWU5Qxia3KdKa3Pt/fQ1nYVCHENYyXRFVut
a6dj42R3SIYZuSE/5sqcV27gWJ3ugoBTf94eTGzIdWANx+vV2JtUcG2jbjatvcg5g/FjIGtr8Vid
yWoCYuQm0s9FANdj5/NtDokIE/5g1Cswh74+jlGVhei8ct3QVNI/1Ir0Xzplzm9c4CLS335odprl
W9sFu+v/G2+V1TdRoA6OAFl0mTJkbqF2809nUf+heACQGiEDeBpszjUzkqYCfNlIA19UltKjVEOA
J1X7+yAGGhCvL3g3wYxZzUW20objTISGL/V3zUgxkrZ70wNOW/7924g/HWUKdr5QQVWvv5Ic6I2W
dIiG9n1efu5KmxpRUcLwzGbzH95hhCdAt+HIbDOU+IJ/PkAgNrQ+o+xlo3TxsbJS412UVMHBmgbr
cnu/b12djIXLoKh4CIz99Vg4Rsg0f1ELHSJ1GC6IgFGGm6XEPJhxZioHyTRjxTWK3lTdqOmawo2x
E8sOOV6Be4iRrUoQEh+iQiuqwlS3rn8Mdi6FZLYI9hmt3kNqmtX+d55W5c9GrquHKVGCk5K1NdIQ
2PcdQSMOd6pW9Io70uzeue82rh2HBBYYElV5EZhf/5a5bSpbUoiPVTMKv/TNrHjGWDZ+loXz8fZH
2BtqtYtLzLaHxQGKF+Gj65V9Xx/QQ8ufJC3fSxo3aiMQUiyETUizgXatPnerYUndilg8ShVQcRbE
lylK4jtn6tJzDSTyMkd76Jy3Fw7YOLgFouFAl2gdBExqXHdJ0VDtnwLM/4LQeCFllPfEpsUHub66
GQbUMCkUZ4bH8PqDpTotqDkC8GdKXfJfl9R94FmdbJztYKK+jMTqnWHQ0IhtvC//+g5nbIS5RP2c
MGRdctKi0DIWhxLmMNjzMQ5j7bEdpeIQSIX5ELftnirG2zdDYA5pukGFwZVszZtS07rUeHOprkSV
4raVEjyqY5Q+qdpggs7DfOn2Dt36hKAA6RBwy6LQvNqhhTk5XVtDum6DwfrYS0r61MlKvTPK23MA
EhtBQtFxFgn+6o6NdUoIJgof/kjG8Qsh6OCU9tH0qMnpjv7h5kiUtSENkeyQf1zvFT2IonxWC76X
0cnPoTqn0Bnn+ZTW0R7OZmvpkGf6v6FWkwI2AlNeAyFa4sR1106T8hBP1R4wemtDQMUSzUNhIbiG
LCc9MS8xP/rZc9V5xShZiYtZSXgfm317bvlv3t/eEW8vEso9JvBaxNYJPteISbPVlGCEfes3Sj25
ZmQBsUGQ4xJ0aRO5VifQDlXr7N1fG+00xhXaM/Aj6ZauLbgnMreePCX3x2TuwIVYRE5uhxe94g1T
VLxUdapwe8qgULSg99Oplx7gRGBEhv/oF4j65g9Ue9OGtmee5Oh1BcPO3nrL24DdDYmMpI4IUoQ/
15vLVlMD30id5gw4kA/ok6WnsRmCF4TqhgdsypcL8C6M07OidOvcll1EwDUvHFr7MSutaOdQvWpq
rO9FfgeK59RB3xYmDRkkVNwNCBigDFG4vZkHiAemmu6P+Wg3bh8ZRXzAWzOfT9JYVuXBnhCVdWNF
y2wPSJOeu3bQmLaHOABm5yPGZMG7cVGixitVc5pdK1/AXcWRTVF/6hpV3pmCuF3WM+CaA4qM57RQ
bL9e0Ki2ozJ2zNx3qBIcdepGpx69Ks/q7eZRDdCKolfzY4jQoIEpuKeOvHG0DOoAtIME8hpQ9PXo
2D47cxKp0N6HRno3ykN3UozMODflTOvNtvcERF8pYavpGiTm1M1pJNBTWO0fzpVUhCE2SAUGiXc5
NcFjEOoPyM4eJwokZ4Cuyz3M//rUz8t4X7S2gu/VAInXk2s1ee4rufkYBfYeLeLNZ6DIDCqcVrZg
kb1heJWFmb3aGd3hZvy1bvT8GWEFU7RejUtTNfk7bWmAhMlLJsBZxt1fXjj/j7Pz6K0bSdfwLyLA
HLYkT5Ql2XJsbwh77GYOxUz++vvQm+tDEYdQD2Yx6MaoTrHSF95A9YDaF7gBkNMLleB2GaqyN7Gh
Gc2LI0E5LAGRPdM/6h/5jOMxVzG7pYC6x7n/k1zerAVVZmokMFsWQX0AGrejjrYz24mcOBdHR9by
Hbc8XMhmSPX0QTdG5wuS5vZVm7Muds3aFu97Pr7p5nmXRH6KmOMz+0qWzoEz0T2cgzT8WLCbn2QT
7d1Zb+YHnnJ1L45+tWP50ejJ/yGPgWFcaxdQrB7HrJTsSy+irwmOgSfdCtNjw2XltY0udsLXjeEo
fwLyJo2gqb+We8flsQkiQPkX1EDHl8BqGo8uMR70Uyj9tEX96a0bAS4eVetFsY5i+br3bVuh3Ov4
DV9KrdBoaqVB907r1W9SFujvc5RRz8BC27cWIZC7AGK1hFtA2hHbXu2DvBL9Yj9yAdg1XWxd2J4+
obo4DIg+3p/fspFXW44EiCsH4UwI+mtByb4rxzBoRracib6hb6MpGp518Cq/7o/zetl0InIgxjzh
i97gKgbqDU4T9SrrIobM9hNABBerA0oVzHF8bCuh7GyT19fHotewKA5QFQBWtbpHW3WwRa429sXo
wvqDk5btWQCqOIdGVV6V0eldySrLJ3tET3/S8r0S+quABScycg+uA/odpLpLSPhXUi30zJHnVrEu
uSYHzwh5ZP/QuuwY1SiM7wg+8ko7lgj9+1/5VaS5DEs9Hd0UyoIU8W+H7eoWZwLoPJfIkuYTTmWA
qIGYHMklkp2Ns7GgiAFQMpAXsjaYgtuhwjxEa1brJY69/Bm0tnoZYtk6EkQVfl+N2Zf7M9sYjpIB
Z35RIwZJtfqgaNTmJX0zjoRZD7kLt7D5Z7DT+Gksc8wehunN2C2WTafIA0oJrBJx5+38pga2JiUB
52IPhf1REpXsJij9fgODTodHqf+9P7+NDYPoB2rhpMpgFtbPcIfRNEmr4lyCJb0aoDY/TWmnPGuS
JdzaUbrLLGvd8f6gr5LYZY5cb2yURQ9gnUjCeAKiMtfOpc11JzyFuOhVrpMv0I8ZpFF6KVE4+W5k
hfKjzOt2z3r69d3D8EsJBjUzUmlz+fd/HRI0arvBNLnKayZ9nGwtPQdMcqeWtjXKIom5wItB/eir
nWMnmtYFre1cRC30rwJt1WsZh3sFyI2Tt/SVuEHBSdHJWY9S63pIFR4hvclpDsKpwDcGmuySnO89
uBsTuhlqOSp/fbY8bMbQkaBFW3FB1V9q1ENXpXuR/OYoOnufvIvVWZcgw5Jtr4coDVvtLHylm9SL
1tmBf38Hbo6ycE/gKSPetC5Hj1HlDJKCMCuiyvNFGVOA8+G851i5tThAeGUwtkuEsu5BKaGi5KJG
RlRLii9zG2SnvFZiT1jmsJM88MTw9W8fVCJ3lVsDuQDawq/VzcSgjjEe2M1gW89WKcJvvSaZz8os
R4nbaSnaVXER66M7lDnyfWBD1OxL0RsoGAR9Z17LKYrAUOtDfEYyBlcPnerkcyRlyb+pGkII4UgD
rV5Ii+ljbKJL50dJJ/9PLiOzc+FtqC9WawFoLajvRQC7ev0xsvNscnOdOqqbEtLiyi3hIWOBcI49
p4179ZgprVA/cfHmdFhQeeoPaNxbBJpZLid+KXCg9HDypU06WaX53pzTQnanSrKygzTovGxOp9i/
dDuVK6gMIe9NWo/6e3vqEGlvwtmZ3WgQ8/REkGs8GE2NFmk/2vKPcnSSf6NIsz7AJw8DMj5skFwT
d53fMK6KlyxDzPBUcPs/o4gVlP5gWmAw5U5KNa/HWehrIhXl96bvcscbDCO3/ayvgsGdJyv6lNrQ
bPwWpudBC+yhOwfdaD6axVD0H8zZ1j5WhjOSmTeB9i1pYWVQd9YW8E6USoeh08bQNZH5lI6pEot3
+Tg0sTekUvo9Rg8tPheoyo2u1Si1c8TtPCo825EEQFIcbg0YMSNqdp1qiGcM9BThB2OrViAoc6Ff
5ibMf81Rk3wtcSAQWHxGkF6keO6EazStbbpmGvWSD4PR6ryk5D+uLRnVM0bWUuqLAHq6bxK7yayU
KVGXaHmFn6YaMJQ/WJP2YOXWWD9K4KCaD02oyb+LclY0LxVIJbu9ELN4rwZpekrMEhuXEPCX5AJ6
qf9Xsdi9N8xpkHiiKWCR6PZYfpitcbBcI3FEfZZUVfyL+kMWXWqGZD1U6DWuEduJ895MKlV+7nuT
Yg3ZSfOOCxfZCiBxFRhWK7N+4MITpdCm+jx5CeAxlzv6IJunkFIlgDzo7q88TsxYKDJ0s/g6teHw
oGhNcDDMot7JErfuFd5qHFtUTDi4+m9v4okLf8QOBzGdboh9+D4zTd8u8etg2PNm2hrKQZQRA1Go
D0jm3A6FByQyrXGG8PssYTtF+gFaIk5PpELNjkrAxlAAgijao/22VO1XvQhZbcrBSIR0CZJW8xJR
58dKmOE7re2dPQjNRlgHE2Epr0GGhhG9iiJbw8R8D2wzXiJ6dzAnOT0YpZH9kPIwezco+lDvhK0b
G4P3DOgv2vJU7tfRQAbRWi37IrjMVjP6Oc4evuCY7VXlNocBbg46b5HwXZfMW0DDGe66BB2EU34m
OsfDErn2bORFXHNQ9f8ZfZ2ezSnX/NwMy4deTD8x0Mn8cDaL81CpndfWZX++/9xuRJm8SfRjSRMo
qK6D2kVZTotQHr80ZoVLQehEANaFjKaSXX7XJ9M4EZTtwTI29hMJAk38P3LzNNZvt27AhTRn4Isv
HZVUP4gVceznkE53J1k7x/71dmInLa1FOkB8+TWRbJrtusQuRr0oYZh1bhSOQfylliGeD0XUxD/K
IdjT1Hg9O1qP8AyphaMJjUbZ7ezCAq7p2PTKJR4H268RGT0EKjDupBC9f3/1Xm8qIjGIJMRkC45p
PbvABvGpYwpyIWUx/unDoP1CvLw3yqtvyEQwlgBAg2faAvK4nZCJ+mxXLPoxyL4D4w3lpD/YBll6
LArddbjfd47kqy9I6kEzmE7hkrGCf7wdcJAj/G1beHJhAhuzlWTtAdG32Qvh6+zkAhtzW+pGtO/Z
ISzX6mqz+kCCL4G9Th6K/CzSIj3UWdueRClXHhzW3Yrecn/dRIPL3JbaKhTrhXqk3s6NQrxhtvGQ
XvU2ziZfILIk+SmuAx9yKZnr36paid+2NHafpimBD20Uo3XurMUR8o17hx+CqSuTJuPCRHO1qoEe
5X2kY1soZXaDjY0SfGiCrnv5L6Ms1QBudZKg5fv/lZo4Wj1LZmoT/HZq5Usoej6ZedL/uj/K1oYB
y0ZdjK8Krm/17PadMLqqQPxEN0rMpcX0K7Omwi9ibc/sEUu0Vwu4bM0FLbNsUmiWtzOqUJufbEGX
MNF7WxywtDePqhwGptdGiMy401hZ/6ZFqxAhZm1iu7KeW/ZRK4Mq8TACsj6rNGhDnwpyHPjjgEuX
S9YwEqeVVummmtoIP+qsdLHKLtXnGDmQEeP3kjQB9XI9PUrNYLx3ahzRT2mDwoVvQQB+ZzhTqJ4c
+j3ORQ4xIXqnESDoXg6sgWDMGdVfZlsbzRFrmuGbVSrjdK5Q8bIOAaXkfwocymJY8FkzH1sty46z
MvT0duvSsC6LBkF1VJxksn2zp3nwIHUNYW5oDbXuG3oWO54sDR2iOk0rB4eoHMGbK6QX33Mo6CX2
M7lIXLpqmuHHttSqbq079cemgT5PmGqD60B/1FK8MuioTuFYoaG9Z/X08qSxLQNXcsxJdfUsTJV/
xrw0S5gUTcZlhGfJTyOu48Ajgkz/F9Ls1I9F7DjfoLJBhHLCIntoFCeoTzVRcullutlExw5tkJ9p
rgTZEXp7+6KkVZfgIhOXo1vAIM3cUuu0d8M8D/ODVjlR+Oikkt17AWCNb8YQmyRCkYUyfu6k80Mk
T0Pm24hPtV4v15rk6l1Q/moxy8ZztETF1FfiIJVg/WvVO9vJ0t5DDmvS3WQMtd9zluff07bVHnAt
KoeDmoVj41pWEopzkjbyGV9guXU7JwcMMxTSL9VEndVWauP7NDjSOe3V7GdXN+JbXTStA4HmBaWv
sgti/ZwFmvOxm6suPgyjMiFSS+wBD55jWLjRnPS/WXTxmGjdrLyXs9k0D7bad9kHLPrwWe6hKte+
UKXpUx+PUNbyrO9PUjLF2kEP8hYNmSp2npFlkwRqBkNsea05t4fcVpPoUnRaUHpg66rvWQbF3tXj
2miPjTPL6dkyA/13OVaO8CkLSSBqo0ZP/aybIYSOqREchRxWhaeCwYv9oulCtoAsjfXkDsrYvASI
QvT+rJWaeCeHZJ5uWzSG5Q9yoKUunqhIGIyz1J7NPpudM90utGVHPKqfhRTpnAZzeJnLwHlsSl3+
OEX04s9V2Gaxm/dm9pmubjaxmnpYH0Rr2+GpsbTmO9wo2IEV3OP+R6jOg+LnjlBIXdPJEKcohl2S
x02dunMrysiLFLsafLvq8/MYK1XtE/KoL60SGfOTI43NP3VpOj8trFKkh3Hu5fYhikLyUymMy4ch
MiP7ELbJAO5p1DLFhVHTPteplkE8RpRAOk0SCnjwdQPnM86Q4/AR2Us+pZqwwzmfhFTPJQF7+1EZ
yWU/zGrRhF6XIed/ZVVUeBlz+zVAWdA46cVcfarKWsw7Ycrr65nrf6Fo0KgHGrOOffVkmBtk+lIU
mmF39QUZMyQDycX6eq97udy+t88rQ1HrRkoUewiq2Le3c0vnXUYFFiBCiUJb2EHKcKACYWOk2l/L
0jQ/8070lyoOYUVJUriXZm5N1VgsJqipEw6tu0MIfjhaY5g872GiXKvZ1E/UIaRTiXnezgP+KnRH
U4lGLf+Fx4pQ3OohQt1iIkFnqphajkc7V7Ins0BEbRjofLlRQPGjbOa9TtRr5DzDUpYmKoMCxkxX
L3rfW0ZZVgEus60lxlNexKbjakJ2qoNVBUXgalSHrQ813me/7bZSUr91qHHhWhhAjs1SG2J5G5mW
GyqSscco3Fp+VDKR7loQ9GyB1fIjEo7KMmrZGCQbB/ivdD0HYZ403rhTS0H2M1K3s5cO0UmJ9lxa
lj++3nsU+uhOL0Asa+33a2kD9nsVCGwhGeVnLJwlN0yk1g1yLU1dzDLknbx8awcwVZouEJ8WfeLb
2WIhKAdSC3hyNIzgSx+FkodBRuCm7ZA/dlUyL3FEtVPQ3Nrhfw26liOCNWlZchJn1xmF4pOBLPDD
IBaKn9gVRH6V3ixbjQ4htEZakfpauBJEnehsKFfXflQJMKhOPMtBWr8VOP9nFCQdKGwA5F07bGpR
B4EtYEJULdUXLC7zY9MbhYe6ia645ZibpyQavklK4xzuh61b84OdsMggIgtOteN2/aqI2BinwPSK
YXn6lKBq/92Kjf80Ci0dlgXt8Vdmu3mfSoFFEH7tqdZDsKo7wmQne2shga/4xx+AYiP1qLWdhp0D
YIGKDkRPxN4YjBmeAJ1+yOIaNZ+5MQ99+Wai7TIkly1fEMYMXLLbz2eVIIpAHcLHy4fh2MZYtVVN
HfmAaeqLNVux3+vJtLP9t9aMGhjfkmsGhNWqPlVU5R9PFNQDxib40qmp/oHi755e5dYhA2BAJ4z3
CpLOujmuaPFcI4J9zUaRe0CoFA/RHvHS6WV/ur8JlxdxfWuR3fNeyuAnGO/2K1I5ANCKi8eV1AE5
jqGrMNyrU/gNyDIFboupIkjoMjumWhx+uz/21gWGpS1yGOxLKqarFSxjen1NB+AaB1fLa6rWogmv
j4fMakn8xziVPIJ9+fv9UTc+LkyHP3f0osMjL7/qr5w0zyMUugbuaamK7XeZhN6CsKTkOzr8e13/
raHISqHKUj2F4r4KRyLJbsnf+bjzrKdeP2H0omh54Xc4ou1UMjY2JjtyITotoQdh1u2sNDto9DHD
Y00tlOeYWuJDjVTTThlzcz5EN6jNm9pSOLgdBLtP9pChMkhq/4tBR/SJLKw5Qd0s3n6fUIwFMwjo
DtTdGvlUSUYcZqqUXp2gqx8jHHI96gikn2nwO1XxPrMkO7i8fWOA6wFMhM+7jNLW7eyCFLejFBra
NWjV5HEaM+NDkM/D6LbpOMQ7Ra6N9eL6WirPtIjpeC+f+q9diNqB5oQD4uGqmcreoEXxUVPqPZrf
xoKptCSJ1LhIYI6s9vpkpnNJpza5lpn0PW2K3B+lXL0g6z3sVHo2Qi+VRufSucVJHsDa7XzACpb0
V6bw2lRm9zukcDLzeNYKyAEVeLC7dKHCTw5pQOOjAzePPhmhucfW2vqqVPIBhSzGvzBLbn+F0msC
hnYRYmVvTij0ReFRl8o9CuPGKJhxLdglNjud3dXatXM5UjKl95IghPDgDGNkeFZS2Xux1uY40MGW
MtPSVVp9U0AfY2uipQcpO1awMs7C5wy+6s6Ttmzr1QsAppKiFj0Xgsk1c0GxU1Mdckm6qF1eeLSB
HdzplZmqglCf7CpRvQiXgPch4LSd0Gtjd/K2kBqCrYSMug69VCOS+xix7mscBkjjGVJwQDfN9rtw
jnZi5Y1PuQAKuLZYMuROVnXXUOsHlUQJt2L0Ed7Xg6X8MMAm74yy8aCBgAK2gJg2Ksl/bC7+OtRz
LOJO6oLwWtqYoR4UEaq/jdR0EBUas9o+UvKuxksZUjR/+80MyH9Bt1HM5mZeXf9Z0delrQI3aQfq
KU6U1n48zZU/FlL09msSHqZpwJbgikYJ6PaMDUoTZ0DlMAaoYgx7KU0XwCDD+Ig5l/ofpsViYX2w
GMNBsr0dK+1TTDsCK0Q9MeywB8oi8zxBdaVpHRfDHhdyaz9SOwBuhWjIcmnejjbUhlNLcRNfU0Ei
bSED5Q8iMHw7lvYab1v7kUIFoBB8+Rarr9uhbFVp7UydaaoUQfhIAWo6Sdrw7/0H7TW9btFepiAO
v25ZqPUBK53aGExSdERTo+qQaGn9AWGq3CvqQTuMSSt8cgMsdBPJPATxYKAEOr0Za8NvWPQXkNzi
ndPWxfkotrpEDijOD3IuLpkmlJM24A4gwmba2S1bH5WEYLnNiBi4Km4/KtQAR04KxFvTLGrP9phM
pzG14x0G6+ZXRZ9vQTmiFsbmvB2GdISONKyFq1wpqh+VqnUs53x2LRjtXid3mT+gW+aVaN249dTl
H0Sgv5mstHxVjTLdIjCvY0pw+xviaeqzUK5iaLtY1sR00sB0loMLribb+apbp4LolUYjDhIAv1av
UIQBedU1dXgFG4v/XDdZSI2N9fep2W01bg615PuAdJc22WpWwtIi3YDKfoU/nxxUxNd8bYyhWsfa
HjL2NdsTfQ4encXOj+qJtg6YC+QfNCdT8iteebNfpGPkjrlceEIrBt8qRo3CqSG7Fm2JpyDuIIDS
Iz2ZMyos90/psl1W7y9dToCPXKZcc2vZbdsIQ6nVENKJNDtym2Aqr2qdSCceYftjboSTf3+8jY/M
eJQCwL2R963rVLLUJaEqM15XzTn2gbbavtOozL0HLxbs7J1lwdZzo8NI729BrtNivd2mvV4NkCYW
8iWghsQ3CAV9pBCcAoWENOcf6GlyQm7X+nh/jhsxDZhneEfYdJBIr0tHslFqFVK28IqrNjlEQRT4
iSZnz1qPXkChJA2NjU5+LrJ8eHtMszT+uQQwlqexunpDxjyX4EcY6DC0w+gbYRT52H5mhzHftb7e
uoioQQDVX5QsgZWsvm5jTsiJZREGnGWkC9eKzfFQqcp4TArTRD5AUyHpmKV1VSVAX345is58EI7W
fb3/tTfuXYr7GGGTGi6F/tWxLdNZmyqTQl2Uq84j2hT6Y1sl8eE/jLL4WKmAdbiPln39V3CFRWxv
jbR2ru1Ymb6jzJlvybBs74+ycToIgv9/lNXlXoSZ4LkCEaBS4fmkyN1wVMNpEX3Zla/dOPhUIZb5
LMxJHpTbCana1NcyFc2rnubFAZksiypPFHgLN9+NGXkn5dw4FDfjrZYJZG1UNUu9OB2G/Afc3fCz
Cm3oVBGIXPSkiBO3VYyCdp/ZFZ/vf9at6xbmLoQPCt9Ar9eCRaVImqmREJgCABpG9ILD7JK0qf2V
dgJ+k0OHtJXbgJPy5SkI+SVOpr0zwnJ+hBiT72FatlaZ9hDeKZSfwBqv9lKiz+QKmD9eeZ+xh7Bo
jj0ioFpXrq4N3af7c99aZ+BOZIp0azD4Wz2g9J5GzaE7jY5P9b2gjHaMEsSsYT/GfqaMb4ZXoduA
Ygl3LsVeJre6gUixBQDVCZnp2Kmuka43XmLpkh+FprEDr9raUYAQ4WYr9L0516sdHIlgiDT8mrWa
JjmI0SD6MEglQupRB2phsEIgLHVsBqMPPCvd2VMb35WYkkIN9UsYS2sUN23laTSQFrzK8WyCthC/
5QnZG0Otug+JlWQ7x2djzyAZSxjLU/bnDrqdrDJo9pSBQL72dd++R6VJ/1eEg/in6qVuD5W4ORZ9
JC5URLcQ3LgdyzbmNOpMRHVayxjfFYFpXIBmGZfOQFT7/u7cGkq32CqQaKinr2t6RbB0GRUuvKjt
o6dZGuajGeb9p0QS6un+UBvvBIEoe4UDR11vLW+TFoMplwFKE9loJO9HsMFn+vb/YZ2IHa0FZ4Uc
0ytCoBJQVxa2vGCORPTP1LTCa8FdPPZdo+1M6LVvJYgjBMsQlwDQyFlbHW0JObkkQHrhOtizJYFf
rqz6UA5cJccRpETsaXWedB6cM+Ay2AabP4NCR+w3qTX5eztj/U3+UE6AXA0l/dTkI/+XqB1M/Hik
vkHTNwv5360xGdA6B4JVK8/t5KDx9Du+bDWJ5TmRI8U+Blds+LDMtd84pg/JUTaCBvnP1gaAcX8V
NzbMgl0jc/0DglrPGVBOB0IeQgOSquIAs2s6OIhPPkfN8P7+SBvXC0AfCm2LIgtl7dVNJtlp0NRI
yCPIoqJyTBp9skczPWHcUGIJmuee1oWjKzc4D94feeNqoePI4VPImxUerNvz11ltHeRqiZFdn+SH
hO/hijQdTkkbtm5eyHv6tBsng9INZ0LnRQLCti5PRcGETxjA8c7Uw0NZBvM3wPXOx/uz2lo5gKlc
1fgicW+uZoULZzQDQ4uvwQxPL+nV4UUa0LZDhHcvAN8aimyGHAMyGQCFVawhUcwjr5HJ+muz9EUc
1ke4IpmbwuLfWautXbKE+CpFX477OhXG13SYZDXAskVPpOFktho4qK5rvgpdbg+pmOCb5GOSf4Bz
WoX/4TBQbyMIp8K9aCPebhQxKNYcJjaDR4C8UK8c/8mD8akLLPHy9sUDqk1jYgF9IFx+OxIFfKDE
hoHIgBQmKBaGuof8qO5NSrkXaW/tfl7WP6NRYFgLM7fDn7b7FKMINOWeCXH2RxZksmc44fTOEpQ6
7k/tz3O2ShMX90Gg8ZCrF0Dz7dzwsDPB6aELZA2R8U2bCvWrAAH5QQah+NWo8ujTmAlse2Krjnqk
2QP13xK47EdMBAvZkztLmjyCHvxRrV4Ul9Gh6eHaDU6NA+az7bFLrP5HbzR2BRpFjHCeRkPkfq2W
xoM+F/qbtQp4Fii3LdhaSjRYat7OB656r6P7k1yLzu5pt0v5r0qt4p+lldS9p8+6TaWmVkd/JgT4
rA12M++8TFsXCv6ldOMRBVxaaLe/oDHs0aqFBc1/NsqvmkkHuUzDcafpuPyV9bqBX1j6/X/sRlbz
hCzU9hh5LQ64UwHoLG5OY5x/dpxRnAF+1p7jxOr5/mbZulngjENEhBBP5Wt1ic2WojeBTpeut6Sf
UI+UxypNorOatd1O8WLrGHB5Ib+wNMZffcMZTRT6x4Qr0ixL321JV35oTZaGSK/N5buhKfbk0LZu
MjrhrBebB6rSamqRg1GKaSwG8VFdPXMkJs+JcaGqJFt35Wpov2iNNB2yjL17/6O+XshFZmLJUCi9
cZktH/2v3LrRoPiUJdd16wzZAcPvAQCsPR5sbH29scNJVeRG9Obdw6DI5FJaJF1x1npr9M5wGet5
3h1hCkTUUt3L5lDF/igzng25CX1HDrGjuD/VDQQbwyKogNIsYxPP387VngytjgeMXPSySr+B8skM
d4jnGT4iJgMHyMkwn5M6RYagdaSBS8dwvgRNUz4JrJ5UtyGIVb2mz6K9e/e1dg9hFXaoNOOgPlGd
XJ3aUKCTR1pIRmMk1hfwdUXoGoiqB76h9MVvqczkESuINPk0EwP9sAC444xJ1z/2WjUn0qPDl2c7
T9zrq4QfBTcCMguJJa/s7fdSyrGUso54Ws679qz1iOSaNczE+8vy+rBR1UC9FKWCRbBxTQqyigTA
VUnE5QS5cTW0ufpWdHn4fkg1OvCd7uR7hj6vTxsjAvtiMNI66Dq38+qUPLY7iUs6jWLpIc8o9jpy
Nh7IKeVTLmvTsQtL/UFH/mcnYnl9hS0jLxQ3tiAHfXVtQiCAA9nRlQerCbi7ByNVCx4ySUGT6f5n
3ZqkSsUNnhC1SNRkbicptCbJ4VQS8oVRfomA88deETiS7tuZVOAUNwX2FxE01UMyo+K6s3W2FpUa
BGvKvlm8r25HD5PQTPQKK0GhTY03ZXH6wQqtyJ3LITnpahqd7s/2j4rH7YME5R6pC2IJC8mctdk8
WNQpFuXiEN5ryWOstkMJJbgqWmDzNYrw0CXymsUFJ+/NpV1hJEd38YeVOo19kJRazX7QmZu+ZWPk
PNiRaKuvs2bDpY2GeHjqtbm1v/bxILWHaqCIdjbTOPgWWkDsPAT/4O6R7xnSuTbTMThhfx2nS0Ff
cfxIxyPvOAqn0Q55D8MJidegaFxKF53mzm0vHgezT1r8ugITeTBVCR7ytAdBXtqz+ZUWsh26ciSK
hQVR6o9B1UWyByuqr5AUaMuXzIpRzRxGSSsPTiny+FDPwN5dK6upoYU8kbhd6Fm/4GA1BMl6qmMS
s49LuBTg5rA96yZt9IzJ7H8acK5UfzBGi7Zk3Wec+NieLK9oZtyMVaOtIQs2Eo2SGf95wPZjn5pu
NRu96mdNYNpHtYsjxc0qOR+vPXD76iol+dgdO4TyxZmQTvucF5XcPeag+CtfjL38XqYtH7tdYPaR
P7eDor3c3x1bx27xOKHZQ0Lyqr3bofnAI0aPfEpCzafMg3UhkeJJDG27855uDsVLAUMTRAW6Ubcb
v6U1IWIzo0fuzPmxl7im0WEJHppS/nR/UltHjBLyYhtI55r+0e1IBqT2OY97mpFITGhuV5vJC/mI
eWpHu/1pCHkP07b8wfURw5Rgce1eqh7rPKS15n4ohYBJnVuF4UpBKLB9lDhTO1fX1syIC6CJ4gHN
UV7NTDY7k7YC5u6znNTeQA/V7xTRusim9sT507hzWW2tGSjI5SNS/sd36PZLjoGOjreNw44mz9UJ
qyXhl2nfvHQ0JA/3F21zKDolpHNIidG9uR0q5MXp5SJKrqbc9Q8hivNXpdKawzSZuv8fhlrqYCi6
8B3XuKxiAuieJSNfsSj0g9SkuivCqD5EOlzOtw+1kMTJGJc4Yd36ak1z1KIKpeUpH9Hrk4YxOSMv
FgSkYmjn3x9s42FbOL1LR4GAibb07SeMdQU0orwYD2p26mmzY3cupJLOlVoQ/pCNNK9FZvqJlH8P
0bD86dUJALBKxwuKxyJju3pTq6xEG1QmcMhHPf5JW0UcUl0RtlsbIxbvVPsD+hcm6GOYfY75OZQ6
ZzdU3DiGIHaX/cqxp4+9mr8l19zLvC9XgNcWJZxCSE+SM6AtW0Uie4dIi52/hHzBGvF5EI/eRMmR
xwM1i2e1NdJnodmhemjarvyeS2200xnY2OEAD4mvKRMCYFtfS6OSq70Zl2w7Gx0X3M8w/Inq9GC2
wR6TdaO1hLADMQ4N36VgLq8COUcMICAtooxITVS3nZzxLLrZdpMqsvzUEOnZtMrqqIdzeEjnOaFM
2wX8MBwW7+/JrTUhcl+kk2hLcLBv96TSG3Kc2+RvSZZ1Zysw4g9OrgfH+6NstH15wkxnKQItHkzr
b1vTuGtA8OP9Ybf9sZPQz7Qd6F5YchgPTW8XF23oe5faaX1M2/mLTlF6J9DaWl7irEV0GCQM4eXt
TNG6K0sLUYjrOI2hv/iqucJIZw+z973i0MYzAK6NTfTnEoPVczvUWOF6plZ81LQSIBMBLngTK/6U
EG38MkOr/3T/826Nx779kxQQKRir050r5dxKIqZyIsVhhBiDBas3IBH91Rdy85L3drWzbTYXlJzf
WHwhKWusEXV5EwdxDr7+qgdC6125bGwDGqNa/yJSrJ6hTiSfy7gzzlYtjZ/nOdQu2WTtKY0uH3J1
rXFvA5vAn5P3di3gNqomc50r1tRoJEiTUdY/0O/q3ptd3J3IzusvlCDGvQdqY1hq0ppBuL6gh9f9
p7BtKddRXr0oxYhdYTnbEcaPKJ4ea2olhQdFGWGhprIRdry/0hsjg/+hDk6qQN14HaRVVtiYfZs6
F91oraNaFcXFGazxJOlwLxMEgLCeKd4so8WzATBkEVIB8IOB4u121pBtsaKCQWMcHo6AV7KD2VP0
uD+1jfOJrvSCxUCE5jVEDZaUTecQxecExKkviST0a107NnBjdzbvxp3HTWThjYudjk4v9nY+4TxH
IAxLPMtBSLijVqvv2zBRd0bZmA/wZK529idFAnM5tH/VpxB6DaxAbsNrQKp2LGGAfx5Sy3Aja97T
+dt4ToBlkh3Q1aPACAfhdizi6QxwGHhos8CVtXCCefJ0w1S/mvzT3KUrKz0niiPIAas5+JjrCcKm
dmQF78KOLHMnztm4HPg5xBkgyvEmoEV0+3Ns0Ud9x5V/hfUe4PFUxl5dgyJwqVgFSEc0yrGJqslT
Y3Xy83hUXTXQzd9v3U/8CC4Gaq6E42Ajbn/EJEqjwplXunRyNfshvwfZJtv0BPJaO1t3c8KILdNe
xPyITH61o6oy16M+NKRLCsaTqyAUiebGpYZZawaQ4QxRW21PZSRLiWsFvREdAcnVV1HbSEzcn/bm
XgDiycXEM4ti3Cq0YDgnbQ0jpI3VRMCcy8r8mCC99pSHVf+/RNLiMw0g/WXK6unSlUhRH/Ds1DW3
mCMUs+7/mtdxJ0DFv37MKryoFJkXcIZioRZy8RLxnMD2VSbrnUiqwcsmxUYwCX6tY4fvK1S6ds7g
5sKQPgOXXCQNuTRvN4FoKq3rEaO7JqSAPnW8FK13kMQ/MVbIG2Luynma+jI4Iq+3aM5JzpVvIRWH
+5/h9Y2DsSP4UMryJE/Am29/RqKzGUOzC6+pYbXn3DAnyZuzuOl2xnkdCDAOmKUFyUeDw17upL/u
nLK1nEgaFNgX+giV10pAKhpld5wNM3KRKJM+3J/X8vdu31/GA7ZAjZeuBuD62/EiiPOz7ozccXkl
+c1Yjad67jt3Sv+Ps/NYbhvZwvAToQo5bAGQFBUsWbItjzYoeWwjNmI30tPfD16NKJZYvjWLWXjG
zW50OOEPVnCBp3BuKLqydPb+YOtPn/raH9Pan7hTCkfLw5TWWpz6K5p5NXIHFy6ws2OxjnwwsIqI
or2dllc4tajrMr2WRTaETgWnyxn0GZiXc6npdXYo2vUU/zbUwGkoUZfkpHPmIkFb6dln5Dnsr8Kd
xk9YtwXfP/5Y5zahs8mhMiPSsFM1zCHRMJ93i/S6s8dpZ7eJtvfKSuw/HuVPgfR0T6DtAZQJmpEP
EOLt4lkidZpkWpJjkKs533s5Le27JVvwN5COoZ7zvqyMSHgrPeCx7eRrDtOlOCAFVZdR1gSNE/FA
LDlwuqD4IpZ5KPbp6NJO6uSi/5x7HtCwTeZmQG6lz0s8WWRlH3qe9DUe14Wi4ZC56e/cLsDG8Rbh
EJNZ+VxETV95YywHDYb76jl5FmEX4v+uUTgyY67S+QHHsDkJqUBV832XNGxnHYlKGU2BWZuRUfSe
d5X6emdHY5a5dVSgRbaH4So6pPmU28ejnOdgR02hHPFLANZzp5ur/7Uwylnc4q4r0Y5GpHK32AXu
hwP+VVeVVwugGl6bFVdr6VovboVgf5jUKk125TyK9eBVkzbsDNkgotnqbeXfEmMvV2mKfGa4qWl8
srQGlPAyaepb71ciOWZW3//UdRFkO01vyzuzkx26NZNAigQyvFQ7CaoaJR1w4ojzoiXVhAP9qyc6
OLA9szQ3+3AwcWAL69pYkOMZeupyuWY3r9Tf8+LCQ3HmHKBOxEMNbgbReGernfzn5kpymrImiiLH
wp6qG/YVJrtVCvpipdCbXTjf7wsxRM7gc5ANxtWPRvDJYH3fWGnd08Vz03xHTX8OkfBeY7GCvkBl
Jq5FhRail10a+H34DoiFTUQRBPwf/347sDIbZfWen13bell+K7BHeJ6MqUAa3fTlcRYlb7FsU/fC
fM+8wiQNXGiA4jb+38ni+laWqK60qSJnzXAPDjy4Qgj+frKxRSgC+1/6i9qhn0dq4I3qLlzcZ5qX
EASY9h+AARH+di/959MGeN3ZQqr8GjplHaBYNLYHPJOoeykJZ2/o7bG5Rt3SHELov+IFyI96UFZA
FoeCaolhfG8d8kxNVx/fVGe2HAAcNhxFmD96DW9/lydSsea9DoCpwUCSp5PErVBzPNOYurC7z313
SlXBlqsim3AahuQIWplr0Wfw/nMXCuaqoioQv3QrbcJCBcGO5u2l/vi56dE73TpoiKkjhvl2elmx
iGryIfYha2LuuUCMY4LM022hGZc0uM8NBXIXheotLSZJfDtUKUGCEWCxrQ1ang5tl3jsjRGn6no5
fPzRthNy8rrA+uTsQgQhAT5NLZIp8IGI2DxixZJYYVMF6e2kmlHS/y7kIYdKpV84PWeG3EIb8tpN
SZBt/HZ2KU4qmLn5KQ5gbbZD9t/5Qusn3QcZMlOlM2sXDsyZzcI5JZ2DC4LonrWt9n/OS1NYE6UD
VKvzwOSJVvNT3VfNCxBpN1q5JkNnWpb/42bauC5bArPBkk8LdBXIbM+dAzLIvFNRP5ruvbbUUzTN
QxUhhSyjuW3/2lhxE4HEAJwPunlzncphrNnUN0MHTWtppwSxRGqc+I75WXJJZOfcJ9ycKGwUGilf
n/ZYjXRoXDS+tKOFV3RIwySLrKLx402Z69Dklbb7eJeeCbUgmm50mg3MDnDj7SdMykQUnpy1Y1/2
7Yvn1yryS+fSRjlz7AjzKepv+AvS3JONqeXjWnilrx2roTYP06LqqFlrPxqa3vn7Y7dNBlwWmxLc
y8nDVYDvdemVkkxnQR5mmWMcFquWsZNV5g7Q1l/bw7Ez/jveyQIu8xKoKmBqtpk2d5MGz0RYwfei
6PwdPp9/L98JPZhYlceRZUQl6u33klY2LF4yB8fFXqcQGZjmGt1VO1KjJi8AhM99NOAbMFw3LAXV
07dDLS2MCqO3g+OwlNvSNe2V3c7MSsG+/ngX/qEXnVyWFIMINahDU6w9TTuH3m3T0sswUavN+spF
+FvRzy+m41x7RRPh6mfdT2UflDscnIufva36KZw2E+YQziRCkLa1+OuVrC20tSuSZ/dJz4NVfvGG
2ZY7G2sXPTLpLHWxaFbdecDUzDz4dek8F7ZspsgBI3OTVbX75DWr84y2JLG7666V9Ul2mpfseeab
n21lCWQKR1/eJeRC6Q+fwHMJoWDgvpXPwLui2TQyVCOBk+vhpCV+ELY2aPUQ5X3p/0DpXeo7WJ/p
S45/yBJWzqTbR7+v9SlKcn38XprFpA6wUp1vVOV4pMhQEK63MqRibM1Iy3D0hoW2/+IVv8WUmDSl
Pv4YZ2JOWm/c51v+SgRxEgWtrlu4eYsidWaW7k01lUm8GOieI0ruknyQNGuANH5VUGIvnN0zO46+
C+wCOu0EA6f2OINBAKXjkotFhdPsJ0CDcZUN1HsWZ378eJLn6i2Q7KFOM9xGa7be7m7ZatKtG0s7
apjrXS3ktjDFtHIhvmYHatWihTxeU9Rnrn1v19YrymfdXxcl8Fehv4h1ASBI6mBvf4PAOlA5NcBA
IdsgcgHTRknvrV8sWa4Xnur39zwA7i004E4ElHXK7xPCrr3UpRU+IYhxRXSrXVVlp35/vKrnRgHM
xlNC8Yik4eSed1bgM21N+I4LonHbLJN9RBfUvIS7+hOIv70u6AKCLtukCzZM5baR/hN41HRYgB8R
eKTwXV9HamUibKgnlYfEUtOri8JxG2lAHNIw6MfhCRwFPTtgI/LVJX+VtzJFE2C2h9EGdkNaH89r
YP5ogdHgx+tDUAhRt1rnfZbqkhqO1nRl2I3W8AUrvfzZ78WUhRYNwqvFnIsqLtLE2HLsZn4BFNVZ
5KM9nJSWnmoQW+6K/PegGahNCTEj12ekTuvAWNGtV0nNnUJf1Th9OHJb/J6nJvNDiQS8S+l5KbrI
HGc/oe7Y5E9dtgYXa+DvQ45NUsbcdocL5vfUrV7OHbJ+AMeAIPrqs0HT77Uc59WNkEeuxgjU+ID7
nIc2JqUB+RXjhPWw5LBu89VwX+HG5v8WUx/80Hp3vclXvcZQR3e/fryz3jvnAZDc5N1RldogtPpJ
UxQEZWX69ZRdo2Y+XDcUvhZcKTLxe9T89IocDblsE8rj7VKnI0UEsX4Raznt2kLzYmf09P3oKfd+
zNz1+PFPe39r0XNCmA3a1dZqs05+WabWfMb3BlV9fxgPWCr2V06CfU/tGlX890NBKodMhmDNFui+
3fe+5tPMq9B0kZrSY71S2EnUXbKrrPKShNKZWXH1B5sQGzEvlOC3Q2n0msohQ4hE+PkYmfNa70zQ
059nq7mEDXqf9G8UQ4T7CTQMLv+T06yCyrGSgPxvrYsXQ1nZYdUcGfnC6mPTH/SHAFJCjEO8Hua1
vMTY39bs5C5B4ZN04o8vEgKnbydqgGHwVUVluLdKPRZ9IGMoul2UBgHOu9AzgBR2l7Rszk0ZPg13
JPROLuST1U0nT5QaisvXs174u54GzFG6g6lFtpqSxzpJFgAviUgOWdtQWOhUr5kXnvk/r8vpxCkr
0cUk1Ye2dJILoy0zLUFiJggJy5LrKKjEkT5QEvxesJ4w/g2oNKlwpPNxlNwf+RUuSLyKKw1sbdfX
tgl8uPC/mWvt/LanZhIxgHYT6WRd2LuP9/2ZK8pBNoa68yaM4/15zP9z34vM6qRRFAQGGrCN2NGC
7HFOqSNFzdL02Okstfft4yHPfaEt8t0qUYRDp0ct6GyQaV6fHAXGNV3U+mDkkBrOiTtblOfdUOa5
6cHaWef+qnXTTP9q5IPtX/hKZ15UDjyxMT0ZmLGn6Uyd62RjZc/MrWCJkFmqHuxatn9NxsC9waH3
SLkPKaDTCkxaEWQid54crRInzrjXWvcwiHEJdiB/gieftvrXj5f3zPUCvIVCBYQk5JxOe56DkYD/
HtLkCJnsoSOq3kmLgsFcleJC8Sx4H89SWtpa9ehgASw7RWk7ZQeEf5FkaLMwniht5w6cbZwdoryd
5x98/RUtdtBNALjaWizHsjDyHxPFmzrW6rZ/Rfbc6kKYb8GvxEWuMbQ117hzSpTiMTiZp3AwusKI
VkOf0T0Wmj7s+1GrnevFbCmbeQMl9F/GoDdeZKbTzLuVtGlw1Tpz/4iVDf6i5jIn7UGWZvvVyQeq
qmBnMoEbDKnrbhy7keZ/ouQP+i1oC5mzZn8ZDSA0CL8F9YNGq/QYUNAiY5GaHTxuwIwbDMUMI7ZH
223uuL5n+ZliLwhnXxVijROjAng92t362Sbm1iK/DkoosaLW+qu8rJEG9+vOyGLN7G2M1XA6PGSI
c8+PokkM5OabBYmI3g9mJ9Kt1pNRrkxdYU/dqvtOl72gfOrRPc0q/auC1fGk0EHqQy3Txru86to0
XAVXcrTOwCcbEfhPlkVGBWh69D5ZoMu++cbQ+EBW0HiM88br7H1GDQqw+VrMaMqs69yFoh/pdmE4
mfaQNGZtDNcUg6Swq5PMj/3MRfRlFUmlYvx0ChVDSdArNErWwIGm1lQwQMxUQ4imbOt/oCtgk4Si
dnHhLjmTbGwaNJhGe1RY4AKdZO1DUTlSmql77BY5U6oipXwsCBdA3k5proXCMViWUaqyQqiw7Vqk
633h7xadEvuFTvP79w6Cl0O7CPbbVss6ee/GXjo+nUjnqFPa3knNzL9XmHTsdTGibjw78x75+UuB
yxnyzWZFSreNrNLhrTmJXDJJauU4vXtc0O1C48jubFSq7GZx6JCi1BG6Vp/+Sv2qnnewi5byaUL3
6rdjj/WzmfVLdeMXqPVf+DDvb6G3v+pkLfiZbBkNJ2ajFGlcY1y4a9zO3M36Re+9M8sOe4Ig27Ag
7oKRfxtmeK7guE+mfTR4vCIA//q1cppM4HO5BvuV43snLUTC/vaaJbPdQqut7Abb7mTZoe3JXInR
Oo5c5ofE1bsY8QNoG9MludkzS7nVC2g+/gknTi01c+niWlPgzKOArMeddIpHqWf6Taec7PvHk3oX
DWzieH88DDdYm3/KMaPFmLejmQbH1tQeV5b12piGL8GQIwW4Wumlp+rccFulDRItM3xHNzBqu3GN
zSeaLM/drZm0oxUbxSgoEiuyxXrJqPPdSjI9cPJQPwmFgbKdfDMsITIn0Vcwe4knviajTLAA1zBD
betVuyRQ8S7M2QYjkwZdBs6XkunbbWkrwEAVIcHRKfM8uaqBNzlRVZti15nuoKJ16eY0HLFhSLm7
s+p+UGt9QfPt3AJvNFogDEQg5PNvf8Nq0iXBANU7+nTT79LF9qrDOBhmR8ZR1TctF/uXj3fQ+04f
04YCSE8VBWjo7dtP+k9AafOmCPBGwTErfXe46oyhWmOL1h4uZWnSGbGlir6LVKBqK6Y9FbjR4o+y
R+GyTL+2eTaBtmiHcoBzX8lLFbh3QR+/DugvEBLUvfgyJztA81feQg2n2A404xcTf4Nf3mj9tXzt
NgpxHwVXEKCI2rxdg8CEv4bGNoawdTe/tAK/dy9ZQBykSBl9/XjBz82IsB2BHh6/rTj0dqzGCmib
4OF5RAZl3hEtq5u8zc3441HOnRzOJ5fdhlgnQX47CqGmEGRObOZiKqMSr5MD1d42TAIqvB8Pde7c
AKmlwgxgb8OvvR3KnQbcGHFCPA5Graeh54zW95Yg4rNSInmuwEhk2NmkPXF0MoMndGniLBdyg3Pn
hjd8o/9B7YfS+vY3GBgWYYK0+McFtOLmF0ptC1bYMBaUlWtNP+JWemne27zeJI0e+q6IocEKQX2C
1tHbMRf8J8gTTPdIsuPHdS26Kwup6uPHq/sn4TgdZguZ2BLUgt/BRO3e8LVC36zzaJO1BXi4fhkO
QOGLJ4HIgNwVUAT82Bi6QWIN5CLAiadS1T/Yng+gZ82dpotQP9eclx7jmweVIIIeUh1N00g3Vrl8
CtDLyT4lXtZ8l40jtZtVoZgVLYGX/hxtWxDwa/W6Ryw3GCLdwf7JTjRMlBQ2ZpgZDYZVHdupSb5J
OhQ/fVWWT9hkW36M5M/iX5k2PjDR1Hfji+4tIF6wfvExWizyBplt5f11XwiH060jSi3BBErpnBxm
NQcQmes6OFbCQF3eqLJ4xAX+ui26S9f1tq1Ovs0Wv4Cx5tLmnJ0ETXW1ZL2r4dW9EP5HAFSCcLCz
IjY0AECOKcjiUBnbfbwj3tf/mCBwVY/+K4QF57ReT1m5bB3EDY8o+Gh7WmQ1GQqtuacGtPF1TkCZ
RjV9xrt57Jz7dSjFnUaN5V66ZXF0x2BZQ8k78BIgqZtdffzjzhwKh5/EZc3j5XCVvj0UvFrOWrTU
CkzNbf5NNGf9vKRzt/94lLPrjnIIgFmTFtmplGVhDZ7MOz84ag2ScgX6QQ309Mzubz2YDepYaEPz
b1eUqIL/HwNz4jFCQeuWq+bt9JImSFDqGZPjGMggXucgiRa3qHdT0ejXcq4AhZh1+vzxoH+qfqfb
DP9wCh9g2zZ8+ttRWxksflJXydHeSKyhdMBXxZks8LWpPX2AXV228lexThmLXXr/dE5m34CsmAzE
fldrvpI0FF+SxOZ5ru08fZghCLcXlubMM+BQPyPqhbRGvfTkLOAqvJT40AREvY468pvzSCsqcVX1
qkWIy6hu+0Co3aAmc99Wjnmhq3NueJI43jwKtbxDJ9HbYrhFZXQ5oanv999IPK17x2p0toWHyKEx
1HFnVENIvj1Fs6dfQpOfeW/JLSDWbHghKOinw/clztcjkWqd993LbBYekIVioRgwWekUf7whzhwy
qkXA9KlKb1o2J0vtpfOs9SlRvwm2ln6tdH67s67++XiUM28qwTzwZ7I0wAOnLbk6Mypd0xr/mJar
e4UUl/E1W6Tc64mt6ZHs/prVxoFGExsG1haHcnu/3eWlJft26rPgOJV1chiQ/y52nlC9OHw8rzOf
CvgKUvAgyDayw8nq4Yro4RXY+dgN9sseLfXks4nB8a7TgbN8PNS5q/rNWCcndzURAUkKYiPwproI
l0Ckj6pSYBdpuKb3NSX+F8w7tOYpSJbxx2DaKOVSppavZpXbWJcFNlV3r87b68Jr8/HCmX1fjWHN
tzxji7ABUZy6sqBB7PVNq/vH2U7UYcrAYeWQkUOvCdorwWmOIH5YIVcHyh/ZTM1M1VV5YTuf/SAe
P4DmCgjnU4wz7/Jaau1AjI96/53tapDS+ia5Rlf3kpfPuaEo7ALjRDIJLvv25/9Jdmq19osj2GON
LdPfgxzVDiNz+c1zmy8ff/ozZxSiKPoiG2EeGaHtz/8zkuFQ2MvB8h0HZ7B3Ikmbx3XIvAsqwGfO
KAeUz4fuJ6npac66+vT+nJ64F4Gq9ZvOm3A1YffxkLPUaVQGyv3x8bTOXLPEOVzym6LpBg59Oy1Z
COmleu0fmwHYdLh5Br4MtKaX75khAi+0myB7XftKPc4VbORoRF710q499xuAT0Fqx7OLy+LkN6Cq
jBNpPXlHNEGnF6u1qzn0R6suwoTwPwvh89UrbYq+vwGtsF4vPpZbF072dkmcPMm8cvAn+L7UJU59
EJY1oaWldOcYZNRhU+VboeFM5a4wMthRbSU/L2rVImdImgsP3XuuEG0yGoSULUl3CAlO7hQP6zdv
Sjv36Hutt+7sebD3Hf6XfmiOpjXeonzZUl0G9HOYJqd+zqSXfCkCb/20DGVy6fBui326EMA6SZ1J
TZD6O7lNE9KrrKoS52iKfsAOkE8TTlAwYjd3g73R9u3OF/36+vE2PHO6IDVuuC8UNngKT7YAqSBw
/U64R6Hcl24lsIcVkV0oxpy5LACr8kC4nOBNPOrtXielrHQxMDWZY2Ym9LlD03tRyw9MjN1u9/GM
zg5Ghw0NJHA4BPhvB0uKdPMqX6hFF6I51ui3XG/mn3EwTPbVx0OdWzxuwD9derBNpxuo14WbVO7s
HKngAG0QrdwvulNeOCFn9ylA5s0zkMjoXbNp1oU1JUvhHFd77sqdr9eCSFVUxSNVpUJG3WoUtypv
ijKiV5B9QiAZcZd6nnC7rXWBTPPH0z63wgTQ3F6URGCGnZybwGuGoVpKdqrZZDcjRaUmnGAAlrE+
+raKPx7t3CJv5CAYhh6x0yk3gvKkPa/+4B41cvtI0tTaPF6rC4nQ2TlR+SULAjkFUf/trrHxBxrr
hlFo30IbtJwpKu1u2QNdUf/P8iHCDKQahBZ0tbdDIW3YOm3NUDATyrDCjegYFHMQJ2lvXBjq3Nqh
sADvaYNv26eE6SzvtbU1Xfeoe5q4HhkPzOV8ydj0TPCzae4B+SXu4cSd6msElEl8KOEcuVwEPyU2
yUmUrFJO4eou6B8bgFZ/Eh25CB2JtcKIuanL2LInClofb5b3zzi/ZLvKQMfDfz11oh9S+uh+bjhH
DwTS3ViWqC1N0k1HDIA9cWsu0ryUQ5wbkgvbRl0HxAn11bef0wU7m6cEh0cTztwVDKpN+wby1z7F
ivJ6ttSlSu77rQppBwoAH3UrzZyS5qibj8Lyc+8IlWGMC9GnaAenzq7uwTZ+vJxnh2LFwE1i+8cT
+XZu1qxbYDUd91hhfAmLW8c7FAnTfTcU+oUW4vtYhFmhA0YcTbEVP4a3QxF70fHG2PNotb2305N5
3C9yfDXy2d6VhUc5NPMT9LM6zBOW4iL879we3siBmKFt3rwclrfj64WlZeCQvOOMpxDIiLR/wuvK
uNHHBA/AzpgOq9U3KizxTMpDq86mTwj0tF/+jwUnEAIvsUHoT3/FCGmvcOzUO+qDIfYmNI8IFHJ1
ZZgABz4e6kxKBeVhs6ShzLttqJNrHEk334N97h6BfyOoigqY+W9VZAvpiq99qYBSHDRHBE99P7vH
ea6xMlcQRm/XSp9uet/qDiofi0dPlfPvj38avSJW+20wtMF1N5UC1BeAMp1sPKGZ+jriO4PSQ6a9
tuhMJOhp5qgrumtvVRDqlV5Gsh7HMcKSVV/DchiG2y6xdOriNUpvuyUFhI2yLNZaRwX2+tUcEFgJ
C+LMIrRTfeziXp/UEiej1aAR3enB62L1K2z9jbAcV16ZYgdkm/LZTkdtfp7qziyj1q6d76Ne2jwQ
Wl7imbe2LjJhCXKUgJTWAv86Abxq7WXbhfAvkzwGs5Fru9IMZHLN35KsN63NbRHmSWr0cdbS3y2R
XJr8+4SK3/I4dJ6f77RRtP5h7qrsoW/1xX7pDWu2UBg3EawzZGGkm1O9Az8wk9hvxlUboHagg2JN
Do3UMFSCx9tfB8HQbGpmm4z5p0IYar6ikGRC98rrmVC3E5ob6bpMVGznFpomfqFrxoGnfC7jUUsd
d58Hs1HHTTXWCtqe2zVX3exlcp+aZtF+Gl0DWhfQlq746qE6oIU+Ej75DSj2bvOYtlsoqJisoZlu
gQX6auemfr/OAC6iwpWWilpVrPBfLDT9Qnegysa5W/SHWfhjdUcX3XlanQDEfhaAYd5hm4xxrBGk
DWZpKPClIR0vx75qx2Z9nefV+JbA87R3vWjb9FYzvKEOyTFK/OpEI2DZ5SLvD/RRugcV2M0awk8T
QVjh3bf9hwhi7EzkiQGpEnBk4ZJoq08OlrbaTo59LiMPAnEejsophqhug+GzZvkCe+xKI/7TZMca
RGWzWF/q1q1UGorAnSSWlKrqPokk7/rfxdrXz66euyBcHHvxb3LDT29Rc8FLpCjaUiFfYSYIJJRt
jlS75iMEolfNcCsmc3CuFs0lOQO4L74FddW5YHpMh3NAheR5nJR73bb4Lx+GxSiA2ot0uZaV0zdh
mzvJeMDC0sCv3vWr7yoHGYwsxWhnITaa1pNy2uAflWTF0xx05k1KMqhFKnNEddv6dCnDvqm14Aq+
hLqr7AW86FSuXnGFbuGQRENJsLaXVWFOoaAH3MSYk6g25KjqsG870/9UZjBc6QXXMMuHLq1brGtz
8clHaP+zH4xWHzq9neixnYps4vSsrb0DbKuTGaYpiCW4KsYamWCjHJQ0mvFR6bVd3uoV6mYgnpfk
2RZiFYgi+vl3SEheFbmVs34JCFB+j2unrzvM5ucv5Tq36qBBQZBI4Vnb31lgX7sv+9F9TFe5gXh0
TyL9XDv1p3asuoYU1LF+VmO3anfLFKinqUZmJxyBveu7ys+7EmTX4nmHxFd5FQ4CydB9Q6Xhl1a5
7QLoabancLSEJdB4dJZHZBC6Osq47c0Q+2AljkFb94d8EEEQSVTg4KgsQarDCYPdfTPnNArgYus5
n0xJcD5roKwmzDQLl+iyTYJQ19yu3LdDZUEox5GLT6s5e2vKFHGmkcw3yhxVERECzgJgc0tZwWvk
9GXMe59kMzCHL0XfeGZMacd1I8Np8iM5QKXCFTnv7+mQ2ubB6dI5ToqxhZIOhDOLZDrox7K35nEn
+l5TUblQZT/OZoo4pDEmxQOC5O6LMFXWX0rA/kQg7x4K2kYbw5ea8elDYRc+byQ0hWNSpsH42gRU
MT5PTmVokaVZXre3Vxe9Sw+JS/MWIqqE3LNoyxJuepzGfs5U77Vh7XQoReUlmGv3MzdYPbS3Tmk7
5QNFoSHfdYK/Phz7ueHge2X3G1S+3/xaalem+86AdHEr9bowb7sA5M8XhxsuDZUzT/41mzQF4Lro
zfpPVgVDHbmDjcqo5gQLjmnQCYpXupXdFI/WoqyD5lnCuJK+Ia0oaBPXjnCHUMlvDydFMYbmjHRn
BNwpLe6GcerRtkZRZY5HHEfIW+xGvVZuVpR7ObmgjjOBjGmUak62RLWvhIwhudG4HtBlX+6zwhzp
7mrBwH7ti+5aLfmUcCHW/hxiAoPcKQqB5oOfN7TZ+6FDgK0sF0NEppUPFClg9PgAVefxR+80oxvl
ZqayWO8U/2efJ9mDZzadui7zzkiuwEDo5g6jUqhGQxpMw7dSWcJ0Y48Oqve6Tr2R7mt78JJda8FF
2s1+vmAsBO1jrZ4BFPpYuhW5Ud9MhbM0+76idvRjasSsRzCy3DGqZ9Nudnmt0ExskIzuP+tVq1WI
VK/LS985tR1DTqyeJB4m2g+MnZtPaVNaeowQTO1Mx2EdjFaGyk11+65aOqVHnW3NtxudF/zfKJ0f
njKd5MFwh3TYo4faPTtuN5YxuvTAnQ2ZAeJFDMTUQ8RDkYtHo0ofD5iPge1YgiH9KlFbdcLanOdb
0SEwcHBb9s8johHilUa414X2NJVZiI6Y8X1JTG24h2A8G2Fv1NK6BQ1gfXJGd51QULSLn8px0/Zb
llbVcqAfOd1KHzmeh5XoKtvlqWMWYTGWy0Cry52vsTobk/20NuM3dMPMgMBEmx6NxHFudL3UvgUL
/6B2vyxka7knIrVkyT8NBUAn1PukHONJLisqPoFR021WuZetEVTF5lUA9Ekj226th55C+HjjovuG
/u3CHENLKGuJWqvDXjEjEv3qTbV8lYOvzDgQBf1tHYipuimTXlgHoipLXeWjqn95htdOcS3r8ocI
VNmFZeD0VthSs9yv0s1fcyCQL8IzNCd09QpZyVSbgq/5kOHH5dK1VGE6qvmz1mpUDXhZ8yHk6YIE
qzo3N/Y2XIRgjyou7mQaxf14ThKQONnoGVQDc1EfZUE37qq0RJvwI+38ruiX5KecfKOLDaOdv6p0
cbOYWrz/4KKpWo+x28+W93k2EmFHVp4oZw/0Copdb7eETEarDP3ZGhCbPVaVmzY3PSy+RIt6V3pL
bCH1ATA8cwAH1+0Goe9tj8d+GrIgQcZpcqgRKMvSHj27Fd4NEZX8KiRokFd/KasiXAae7zujLwz3
21ws5RVlDShgeZMNkI66ap7kzVymVnLvmXne3xVO6zURgsTBjeMSVO5SLVju2kCff4zFSh8HhZhi
hIbU2Z/brJT6w+oFOEeNPUJiXKWV/a9Bi7yM0FgI5mvLH+zxAFxluJ0pGbthpdfAchuifMJdGDPy
IQeGepTJ2OF6u0JsDBPLGAFL90X9POHHC0nPVuvEC0Z/6UHxmn3SmgQc2Zi05bhTdB1SNp1YHCRR
8+axbWoDCtXCinXO2j0NXdlM34xMJdUu5X6557EsPCiamv7itn53b2mFtENrGHQDPZJGosRA62IJ
8UVYvdCX0nvw0Am14ajanro1WpShPsM6l9/XXuN8WKnf3/Uue3uf8SDAb+hLP9JduKURPhLdErkW
Hopx7XCQnjExLJd9aoHAvmlWI8dGLJ3z5jnTBmkcbFRVnjIF1WDPt/WDT6SFi4rczB3v26RJ5wgY
+zTdtYsHenowhSdjK+/XEnkjVHHDKl8GEdqdnlU85QQn+6o03XTf1hReeOMMVe0sEysVUlej2TsC
o8ooT0cAy2NpOv8qe5ZGWCuzwjqEel9Is4fNu2D+GHpL1TzOwCJ/GJrKf3lebz1UAnV0KPh18TMf
+umnXnpuEbdjOnhQGyFqxWRU9hN91QJmg7HqEDvZf8+8yIOIA9Us/wRGlzyN7jzcNHO9/Ca4mcEW
VYv6OlKh5Z6oZylDHG6758lcq+paq7S134NBqb961tD+0yZG/kQ7MMMvrazaHWrQBn5K+ei/OCXN
PlzM67yMa0Tnfrs+XeTrRM/G5miousniacz0+8bXyu6IOUD+6X/sndly3Eh2hl9lQveQsS8Oz1wA
qI1LkZREidQNgqIo7HtifXp/oNQeVolmWb6zY2YiOlpNsbIAJDJP/udf5s4eTI/84DBwRe+YkQfk
Et0S2VBZwFfMai+RrbzaCRQLiQ87ypwuRGkaXyL4ogHZQp0lu8Q/jD8Gm645totEHNrUnpcNoes6
Ba2BO31mGuGFnhVV6qLEjEj4mETD0bNlPTNSa6ZdyCGORwaj/SYf2wIWjAg5IklFEj/OVTDrK+An
ouh0obdf+7BUqi8jhO7PcE8GCflsiZFcYUSstATzSdaum6poZ4dRULJuaM7XoZ+qR50QNI5GrB3y
/dSPtbEOmkAh6ieaZH0l6qrYq1be3Gu4wLLLD6q47KRGvQN5FrNnQO4bXa1fzq6lyudtqnKKTb9u
RziRrsjmyj6z8PfQ0DO3feOmTRZjZYT3KXEYZlncDHM4GrRH86zzglYOdoAO1p0JLJh6NGOCT3aB
77lnT3XbXAM2qOwvWVzhNOEkTulPkjQ/FlYvG27ZkdHlN0g6QRktc9LORqHaiY+/zKSsRikb5Y0K
XWnbKsIyfKlM+ugiU635Q9OXtb6BlMschxM7fuZErQmvE6rVeZHtcFJE3wE0m+LPsPBUDSJPKRiq
PXGc87TFe5LtNw2D+VaEEVfpIAVBwhAPiqebA1bC46TlUoSPRDCb3wuBycOXtwGSV3A5aO903he4
jAS4I+imdIpRMeZZ2xlBKVbKUFBXDey0Dl4uJ2CiV4ayKa2xiiGeDcTxqHezWGrFQdZquH0aARXm
0GWblFjSaZV2yLtO4LcLynZUzpOMCuVbRtaAS9ECtr5o9uJDSZCGZKu7uYdyxOtjXs5CN050/pbv
fDwKPoVsjjBUiTI5QuATXTbqrA5l1OhyfNkYHEZjNTcvjAkRSC/LlTdpmfLHnbbnPuMzpwt4+tgd
HfufwNJjWd7RIMvPW71Od6XTWScQ/9cujU4ULLolXhYZ8+ENtOEbqjqROztiqewrFUyYOlO01+S9
65/q2pEDd4qYUP+LYW0U0qi0sfemXX84rAhzEc9xJ+8UrZJvpDhBGpsZ8bqnDtQ9JS3wJSudpK9P
jPsKTrj4TmLppuCXzsp8OG7fL9TEKFV2uZXru1RKusEXcor2Q5tAjd1QDsLzlkyNi6SzlPoEZv3a
u0Hzmkwjun8oMI7mEVY/ckZpp+yczFmOK2F8bZRJ7lZmcspY7pWhsOPDG4ycGTobx3w5KpM8kwRF
Cckfgx+OaeBZQdBuJ1H9sV0j1DjivBc/bMVYwNfDe1pqclhGA/7fRasZq4CAmnUIinTz9hL2Sttk
saGlrwn6u3AgjkYReSd35WDschwGgU6Nrvo8sjl/1IKhWZv4Nz++PeBrd3CxGFxodSgwj22aer0p
8yFzkK1wwFopvVAvhsLChjVLT/nNvzIrSVCBzorSGSrfsfnt2OPyoCLcZA8ulXo1k8WxCqopKLYi
kNoNHsY2eZFiKCgSKyU6FWb2+61FWw2DcOnRIoHQj6ZlnrYA5WWJbEaE+tqS4+BczVAg6U4v+/SV
pu3bd/b3RRu7TQA2OjeQBqFyHz7KTMH/AcskbTcvB0WoEa2v9qFzYiN6pQ3OMAgskDzRi4JjdTiM
YhWUXnWi72CJd4k7GG175RQJBr4iHYonWgnF1dQWxiaNJEVxHTOpzEXcrWJqqiX3b1/z74+YnQhz
GZn/06yRl9n2YqOyZ8LQLU56OyLAygsnoAqXVLU7A96wbkAyEhxOnc619TzdvD3ya0938XHnBmBK
RYvkcGSR1a1qtWzIbaPaN2M3KlRSU77WO7vYD0og/fESy5Uueg7yvij+raMr1SN8R4eq1nbLe8wi
Lko02Vq8zoLya+Dk5h2FYA4k0/Trty/09xcWeycY0LCEeZEQ6B1eqJT0qIURG+7MLJwxpzM6f1RT
m7O7PJ0Y6vddk6EWLTSTmBfm2MmVA1yaJAYu7dB/Zj/L2/BSAClfhUsGUKpBAehNy/zjWgdjQIW2
MaUOu8fxa9qbU1t2cyLvhF7XO6cLHo1JPhVc8spsWco2FiP0bZDclyt/MU+rPipjUjXk3agIs/bs
bsi/oZ0Wl8Q6OPWqtWPjhO77lcdGwIDOJgXsCqXuaPWJza4ldlKbd1MKji0bUXw2GkVM7IGdn6jj
lql+WMcRV0HbHa8BnhmFx+HFkU+q9qXRKTtSgebV3Jjqt8X0b4OsUz9rsPfwkLg0OFl0nGUwNj6x
Ir1ybxcDN94JmsYcjo82yjhKMytjz971+DOumr7nyGAmAS3COfG6Qf9fvBDEwMKJflY7wVk7vNw8
pTOcC3ne9Woje9WclhvIDv3OMPrsBB3yFTEbCjZKAJgNCixibVnzX8ybxjCHwuhMeUdIHW+2LFnt
w5JUUbvKEDWPTkaAlBsmWoGsOHGkxGM/HwUS7kbZd6JOkf1ack+W+OgUf1w58NVoXMvU79i/HU9p
nXLW7NTWwDQ4Nj40mjZ9U/oxSf3BrvTHSuF4eOJNfWV5WFw1qKdZCm1kooc3o84QuppWikAJ9tGu
l9vRn2aNwFKj6s6WcFCvQ0/+9ur3CiFBpW3JG4QlFc6Lx9sdkmZV7zkp7cAmrEX/0oC7Z409f0H6
DbWmHhoj8Ft23nUVj/iUKSLP/bRorVPRNa+80QtFEOdkRGEWJeHh5UsC8YmS12y805yuA9CKnSq3
xkqp21NUoleGgn6xHAFZjpGTH73RhSVEnC/Ym15X+yC2xT5VBA4qhaSu3r6/ywQ+Wjts+I6Qfrkk
CzLW4UUprWjLFueYnQroU/tSYAB2GmWunFijXhtnORZxB3Eh45hyOI46RlmcE12zM8akvID2X/hT
r8onZssr5QhrIHsYggl2ouO9kvq8kIxKl3fmyPxHT9MkGJBOSaKusTtWaze2VWDTMTXLEB1skZ46
dz5rpY7uJ7sL/yM8d5GNHC2GCDX0LjQnhd2M2tptMXBGH5IW9J3BlbPKNeRpkF1I6eoHXmoHP4pa
0x9xrXPuHLPSHuV0HO4CMtNnXGqkfN/VADLeGC0G5wPY9Fc7anJ9PyQRAnczHyoMI5Su/eA0dGpc
uSOLYafhvnClURQ+pJFt3EshfmQrXDNmbJ9bq/vaGMl8rrWpkHDWQ/vhVxMMghMF0yvbAvstZGYk
NDRAj1X5RmKXbcrc22nELtBiGbFOl0IQfpq+Hoqzbvv2TD5+Z9jVIWghdWYG4Fd0vFQn8EOVFp3B
rh/N+oODSnOTTfxRKa3xxKX95qm4eLWj0gQMQhgEA2259hfbAg5duQ1JZmRRSsB220Bp95lkjep+
TvG78ZxmFOc4MBClIIVxdC9rplS6Ru/oV6zY9sU40950UZXh/SdodqheMpRNeZfowWTta2jCXgNf
+YH8KSf+3hiZcyEPoiVE1a4j04TIMBjYLfaGkvq4bBjRVRuNBv2RpupKb5xIGPPCzAxCVOeWfD9P
zkzMIR6nYj1mMj6ualU3oy+1ZtZ60qJ1cklbQ3Itz00dbrtRHr8YkhrBpM1NLlDkth36UTJUxfUw
DO3aGEU/7fUgp6XeYkTrbPXBibXrWg0TUKSwTzFkYaOudlBO4nBT0qk3t7RkJ7ILbWhIt28//OOt
iQeCYy2cR1YxFrNjIxr8XzKJd6TbxXZl7/pibEE8CZKsL1qSe+o1LBj1zimjMTylFP5tg2LoZwUI
Z2l4c1hJH84FAl5UXZLMfqfZTZgSqFIRJRUNZfhVLlOr9yLyTaQzU+B/vVOEpHy28cOcXIlEL/lE
eNkrd2GZktSCYBdI/o++itUlMOVhg+3wq2+8BOKQW6at+uTo9K7MKq883WrDEyv7bwdSbgAhRAj1
4NE5mGEsL+aLlwFVIxSUqux2A9w5xtZCbY9FJ9b2gi5O7gXmkD5EU1DKl/kYojGsw1qYvpRULc1Z
JUxOeRgerwRUa+xmeO4uOlpUJUdfKCriJMZac9rpRelchZ2U7Gx50Py5btMTK8HxtsZQ3OxFrUBR
tGzWh9eesU5Q/w8zEEeXbHWRIwuGaLF5e3a/NsoC04Kvsb5RBR2OkqfOHEhqL+/mrMv9aE6bjdJk
pyQor8xkQDVc94kPWg71xxIjA0OqwU5ZsWNkkYsNuozvnt2urLpTfDVd0uzR3pRxfe5ItblXiuKU
G/vvE5hvwPgAKPjWwfE/vNByaGnQ6pO864Ys2MKtiLc1ytx1bAXWLtWaySvNcD5RNPxW5C8PEZHx
wl6muLWOqfVajxlfNmBeiIUGjVg1sIivlRA7R+uuGOVdX6W1DoUO3pGiTi1ukrrMPUhMg2QCFvb7
3tDEj97CPOXEV3tWu7wsJ56/Gi2OxZWRFtCxR1kWOhh4RGLeZUqmnpfJYC7URrv+Zs0k6tC87PMR
IztohH67UOjo/TpzsZP7Ro88SNhh4UH/wb0Kc+0idlurzdVtI6g7PEkQG+qa+JE1niYA470gGswv
mtaao9tUqqb4nVq31ybHjNGTadbdk0HcVniA1z10PhhmDwPv/tWYR0njBkth4zaizgtXDuXhB5Eb
MWiQsJLYNQS0NTeDeX+t47h/L3eiSlZvvyTHtd9yq8CgwGh4SgDhR8dC3ayC2BHtvGsMJdjLRmFd
5ElI4oc+p873AvbFD6KOu2ZtlY356e2xX1kDF5dPoE7OYdiLHB/BHY5NLa/PvAOEiMuVNanGjzTE
ucLV05z6g6Z6cFUnXZJ5bQ6B1F9KiC+ZGMmZUHQBXvj2FzqGBLgZKqIl0KqlHMJg5/BFIvkJZ7ta
yDvLMAYJst+U9Dh3EdqmaJhcuyJKYSoqdPZzf9K1mNpSlrSHt7/EK+swaxVqFcjV9HuO48JHXSrC
YGqGXVU2CYi9PK1kKQ0+UgZWJ1bIVxYO0B086IA3weieC7YXe5DeBgF1/zzuZriCV7VIIT7ndeUN
YSWfFSz8fp4m2c+b/G+P47+HT+X1z/ew/cd/8OfHspoaYhPF0R//cRk/0v4sf4j/WH7tv/7a4S/9
46p6Kj6K5ulJXD5Ux3/z4Bf5/F/j+w/i4eAPq0LEYrrpnprpw1PbZeJ5EL7p8jf/pz/829Pzp3ya
qqe/v3ssu0IsnxbGZfHu14923//+bjEk/7eXH//rZ/uHnF9zH5pvD9/L9vg3nh5a8fd3MPbeg5mw
f1AjI0GxlzdxePrrR6zrSLJZcBWcknWeY1E2ImJI7T12WtDvUezSyOKvvPsbwN+vH7EfLbrIxX6D
1pr17q/vdvCQ/vnQ/lZ0+XUJqN3+/Z26LAT/XFM5fy4dCXTuCILYUOXjg0mRwD5UK13yEkO5wIwl
FD6LbLya4ap1q6lDd49Pmq33LhV3ygvbSriHRlDMocebKkZFYmp/GERcqd4oyuwHrly1ixhjgIRR
NbniUvcM35XAhrbUVuZtaRQJTJls1n7O+n9NwHfU1G/NwLOy+f5wOGOXX/g5ATXnPekg+D/jaICh
B6XwX/NP098jAKO1gzaLbN/nmflr+mlMP8BnOtKYV2FdtbgT/Jp+qvMeUJVO2aK6pkYgWfVPpt+z
8vKf82/pRlEtLuNTNnJqOQbu+nHZptROeE7UK1tcXbqLZC7VZKXXjWNtRSNluDyEcrLT2zSa1xJr
dGZICMhIyRHn4WxB0VS0z0Ou1rshtscbtRb3XQn5p5KGfdHH062UW9onFUkiaRDdOGwqLRnXYpbn
C0z0DQqBSlwjia4vWyjO7Zk2ICRYZWPLt8BoJW/WTgVD+8yKU6Gu7YX4tzBXsDXwTLlpLzvZ7ARx
FmYRBy7x3UH6lBmZUT4EEN8wL9JatkHXCSMbhEFeDn24cKotViNJbja2X+pQo9zJ0skViaHGudqg
W+dDjajivELhtJqrKZFdKPq1qwWGSknR4D/ll2Fo7LNmGHZ2Wai6G8M5gW46F5cxn5t7SJfiblWk
sSJGrxLDbO5jSkqVUqip1U3Rjab+IZAaCOZuItvlDftTvGsJhyUpcY4VuXbnCFTR9mvUbMifKucT
ZJ+ABIGU+6QXJIZE9bmRQkGWMOW5r/NxtC4gSRX7uh5tPw2JIbgaWzyykkkMtzagRHKpI2zs9plT
8bmDGHFLMgrHeNC6sOEaYrQtn2RzKvIz0kk6jd05UanpIK52LEYQgsogsdatFASmT5pB/KVTQAHO
zW45ZfmJLBOtGHemIvnQgtnqIikyvsSaCYujghpRu0lot4YnzXWonYMKlJVXGk5P2YdaaF5JCBMs
7GGnJvNmtVFHRERZiDBhQDjoV6mcth6gnSbdp4PTzBSLsp3AlSR9zRtaM3HWIuyMeiU6lD7YReX4
ZQ2Tssj/jFzyhjSPjUV0kaXeCG9JqJBH/UWhgo93oMv34wCfa5WDE8gfVVCscAMGi/kTYX8PGSxc
itee/CjXiFN4ZCVGoh8B1YznjCEIVdloYcsC4gjyEWH5rHrLYfQcPt3AQ+o66woYIsNBmR7xVRta
xYxmBCoWnPy6BfGM8ngXDLb+A/iZDDaVYLNzUJiydLWyDCCZl1WarApJty4kqVINN64ttB9aRiB3
lA7zh3y2sDmNQz2s3GnUncuU+0NwGfrrRQ8Q12tin/TGzcp5+tQgVKo9jqfdNzuuYNIxBazvkdV2
aG+sUb5rcNC61apSpYGiTWXhyVWefuoKpRYcvcjoguYITexCLXq5vISZrDkboyyliJoOl6rzsMFt
2K2x1X/qggkD817PE9QJtRxLPrl8otguR/lLHbLi4m2TnSsSC+Jaqjo98UvA9tkf06mXL0JbFoMf
YGG33BWzKtdz1DT0z1GmQJTv2ar9wkRs5bd2tVFSNf8sNcaMXZiFYMWl6s4/ydj2+GZn63tTLtrU
g7LNaY6Do8ZcNeVoZUYRZoAAep11M1d43qxHS6s+W03YPnVO4WhrY5bGu7jJ0w92OXOUoNusbDFS
wBAnKntSvG0+yFrXljVeGbBnt70BadxXJpQeK7UzEaJujEC39fUcjG261tQLdYSGa3S0ZXIEQOup
zThV9Zb+q+v4r/2Zau3N/fmcJIhYHNSHyy/83J91+z39nOdCDqYE5+2/tmfdfG8sbT2IU5RdgMag
KX9tz/L7RdligmoBC/zc0//anu33i4k4XXd8NokJgOv1B9szWSgH5eFyhOD4YOGHBI3KQoK6/PzF
UWJKrU7PGyJ5laFFChf20NM81p5RbzBiVpyyQf4lVbMXEOJAiElnDqMrVXJdQ6BuZMVjTsa5h6tz
OXm2wD3DJWoqQAEzdbFX9AFZFaYzNnBm46gaPQMBzujBVA+Dyy4109pX26IttjFpAI9NmEyaJwWy
hB4z7RTNz0Q/npVyNJMt2dvKjakq4Qcb2HPw50zlFXP0qp+xou5sFbUTmiu3qhQV/44yTWkE9xXO
IlYNp9+MR8nFUEO+JEvHtLdFm0UXyNB09H86bRJfh/59ncMVLXZQkC1cF5O2QfxQ4LeIM2AgVmk2
xVfyLPYz8RD7sZSlS9UJTYMLbPTkJmF3vQ9HmhsrTAaHfouqh+3F4GMjrM4+w2STC8+Y+ddCLO6o
fZ3r0wfeU/N6SmtJ+xiAYXffHQyujVUWFpl1FhWDZJzZSjmE68xszHY1zX3g1xOLI83WgDYJ1Nem
2ofSVBpg7shn2RdKlYZsH822Z4Y5Jr1Yp2+LmS7LJu0iLbopIgdOrxxqYlvpsQiuRVNr3WrQcnGG
761dbBOtrM7Hui70b21XKlcEBBkzj5kqP7Oc5DqjGK28nLvsx3iVfAwULMqg8/cm3d954r/2zUBo
qa0V6wjd3SMyAghfAPT6nRGqwzYLmueVttob2vSgk+Ltzyg4E5jSBrI7/SzImuwLCk42JWotZKOh
lkHt62Rj1S1iwyCGlu2h0I9XyjReCaxVW7ejCOp9u20yB+frymsGgsjcEXKUs0nK8VSa23Mj70V1
y+sD5UqlYMY8Ajz+NxgGKQnTZO78KozjdSjF5kaVAxrmVOb54OIJ2w94QvGY6HsheBhbmTjIojC3
xqBV50VSWjdoMXR3tqvoMiigu0/L3VOnaPRfnBl+nQxfngT1Q4BiedUXehiNZSAbQLbj3rIupoAD
Xtr5ITbtMR18LUivA3hVNk87SUdU0ubQ0SOTM4II1PbrCGY/nmsYizgrrW57H2Y34ShOq8+NOw7R
8MPEZeEHzu2aV0kOYUdOqn+kj8IGg0MBNRFpzOV5pC6Ut6j4YSb2pTZY5b7kZVwXUV5hIdJ2qR/S
WHtyJiNBhjej7Vmas67aF0Rw4RFPh6mNlOBzbkjS0xQG5U2t22R7QyC3XAwLq46kVj6CPnkU8sWQ
8yBGSXsI+pwtTlnVPaeVHT9ytljuJ9gbAMyCzL1YMRNltPohUjs/SWEilBjH3yEsuk3pfGynMBOQ
cGmMFEjtVrXZJGspFdZDJnfttUVONQ6SsbgNlEjyUxgG5zbl69oCwllPYN4nHvkhSPj8xDG2olnE
6r5kVS4z4sVXhaUWVaZUdP7cqN2XiKeB1WI1r8tOVjdOYdZrsFjwOl6n8gR74rU3g+4Q3Xx2PSwN
nsMUXo7tNJGdI0yCtoqVRJE29hbZi+OLeao+2VKv7JHpiHUft/l6mlux6sqyR91arnHanVdySkZC
HkoX+oSFNN6h6tmY6ukJ2tKz1eXhw8QBcOkzkNsM5+I4DMhOijGHPt/5mZ2wpTRZ63dhG3ysOnxY
vXlqE6+1R6In5wndGqcJHM96bfZqK71zwnZAtW7qdzCz8W+uVWlPE5vUYrvPt9A/p+1oZd0mLFTl
RomC6Fdm9x8VXP/nsLalnfPfg20XT98eiiN0bvmNX1iH+d5cAKyf+JpmPFdJBvgG7tMAFkBffxVQ
+vtlQaapg1wCCsZCxv1VQAF9EFqgL+8FdRmm2MofFVC/4RsAaz8rJ5MqD7LkEfbciN4uwzxVvNGM
RbNCeBl+h3DcR+R92+mlLOF6bkHQv8+tckLoOzWJ302p9NWyG9NeZUlYfu84yQ5eX2XZbSyG4Fu6
qDJ8UpOV64BYL6LFCgmKYo61w9cwlWFcZaiSXdSb6QV+p2mxDpt8Lty8VTr0efKsZOx5s9PzmUmQ
eSFNu8qXnWD4kdWOcVtkxIwnfZF+Cooekj528NbH0hp0FD69Xl2gYh+IIRfxXuq7CcCwj8OLroFM
uGZTDiJfM7sAm17oSW5vTM0dEGAQeMIBgfFNJDr7qJ2tyrPoptx2EF9sv5GKYtzMVVdV5xC3gpWj
j1PhRuhIccGAB07dMA3pfRhX37OhIeqeGmfFM1SbVS0Ni3Qtl23UprXD6kr6ifyVw7J2SYIrsqpI
2eOkZhD8rSfkp+HTNq1tjazvooYOvSZlW/g04mvVDTKVnQ6Y1ED2ZkzIl2ElyGcVXQqNw1IefTUy
ORzcYqF/UVfSw8ajudYkV4vsTCNxrUiEz3+tHwpdwiAg5Dhperh9Dh/7xE72bWvIV5pMlAoXN6GX
zpBApJ4ugNx9VEpysLHawfgQt8X01baD3Nkgo9JHN4jmhKMsdtKrPCu1CPODLryGEm3CS1AsFEbo
/QcZrEaL7seuDOCVmEBmbjAOJPrQrC8l4uHx0e6UDlOXsk83mP8H9XpylPRHjoPk9zjKEHzPTUsc
fVpI5pPaVOVtQS6NoODs69CnYpUKt0Jq+Q1znkpa56gkYRcgYb6sktDJ1028eDQnpkP+XJikzU3c
zsh2RBBrhm+UIv2hpkR8uhBKsIDXe0tIXmqk7Se9mvOPkCeJuZMSFeDY1Kr6rJkN+26cBkPfhG0n
/zIL+KM18v9p12LpF//3K+lVfgQZL3/95zJKy4KCFRkZqyPL5jO18eeSuqxuv5ZQ1XwPpQJoGQ+6
n/Dxfy2hCsswFsVwEWGks7f/GUT8XDC93IMhF6IdwlQOJZG8tOQPqxQioeIE9yGDBQU2BZWzoaVr
iESy5jvjpFz38SwJckfsvr6UCqilbtqNdudOZWkTrFSBW7rSqFU/EHwPKX4YVbDHK4oQmjqHounW
EecSV3CYFcirA+PRbgkso1c7RsuaqkTFAnEiNMecyfgoYS/0GZlvZJDqVEJdsRoVCwHdqaiNTbmW
bwQ2O3ekBhkw/fEATFhwbbhKxAlWEw6elMtbRYHFdA7OHamU/M14n+cOpj/q2Gg6enarnsDV6kZZ
G4ZEl1IIpewIok+MMyOyk2CT1yDp3tBV83zWaI2iejpOWenK4RXirGBkuJa05Gxonxz8Zs9HxKWY
h4Zawr+PJM6i9kXV74qwZpmzSdrYznmp6C6Eq1o6A2FVUz/F//Njr3CRZJ+lc8A5uTkhlXo+/hw8
Wo4a2G3Sp5SR4AAwHD7ajHAouUtM3R9IZAer6iSjJoc2z4ftYqJ4k7A4+oEBqEZ73trLrSxMvFti
04RxbNlbPrg4EUbMzv+iH4ZcTIE0RC8MVAXkD+O6w6+kZNXiMuPYPmQumDuSOfplPXAEikZxptbB
Kc/cV8Zz6NVCFlqkcr/1ynFO6zN1rhlvbOd1J5r4PrDZjnJRto8K6PCJ3vDy/V/e8oV/iLoAUIla
ZOnSH14f0vmUjqRu+1nIpaVSOJzp5ZCQCRycsk9kAfl9KJYRdDmgSMCoh0O1GPxhgY2Tg0RwMpjx
WD7GQzXr7ot167WD6/EwLD9o0/gn0eLkBCx3+MVJIh5EmczYAvihpNqrMJqR4NMWOjEKcsnDcVBL
LP1bDOIRM3E1x9KMdMCqJ57xuhVo7HpnhcenNPpKOGikJGs45t+imJeN+wwTJmlTYKXwg2JArVZB
UpfY1BVRY7CPZyQbswpF6The4cYZKWihBz24X7qulRuqZQrOlpiViihTBVZxk4FU6m1qlNITLJs6
v0RIIfXQEmfziz5IYlrNomMCIT6Cc4cFvaHiXN+0OUlxwkB2PdjDnN9Hik6hhF/WjC7INJLRAkIn
kype44mTfRywurMQuzdp4SeZWjl4DrWBflNI9VKrDmCEvRsQkJj7s9GHzTlnHRxIPUPqpAz/HEzX
bMMLcozlsCjKI2M6SwOJ0LYwNa1sC992wshFycvSUwqzz/fKzNqK5VSXFFhvtIBV5x3miMzEPE/l
VShjPEGUalxlhQtKMgUXeS+b8crAACrbB4NML9nMA7ze7AKz/m8g/UW2qumr1ZvIbtviXC6L4A5z
A6nFVKKMu7sR0uwj4prsxkhT6PFuWyuxuJ4LNKKfcwfizo2GwUv/CUJdlWztOC3jy5mMOlJ1s+JZ
nl4NZlz7CaQXnELaYOq2Yq76+mJOERt8DuNJTz7UqiB2ztOaaHESgKV+TpAcxrZGhnmO7wi7dq56
oPjJr3O7idaMaJckolWx7c+xbnzDtCMj4T2EQhT1ldG7jZS01fcA5jLElUSEdrelBepoEK6U1jRc
PIAl6VZtdHMkl0MWM1ZwixUF5CQLp5kG3O62jbpS/9jPSjR+zpI4LFZtaI/jZoCBM3vEoEz9VVbP
BcZEoLJZcEdppplnmMbQ6TelUCm+8ixwldkSjGEpIYWm0asPathZkthUypjXWBKo6jB4PI8RiIPs
ZBxpbJQglLplGtN3LPGp0uJFS92yQ/LY+84BC0kkcY7SSktWlHz24OdRPuRnjVNbmxCupLW2nQiu
alYOrFRcuZjXoikwtxIShK6VWEJcvKbApntdN3OnbiuS+u4xsslUf+7SAd8lgTzel3H2yNyMOMjF
HYtIbF6uqcK9bWgCcWYL2kCrrAKCXelgzAN56/Z0a09BeIGjWGavRs2Azppxwc5K2K1i4nqhN7sZ
91bdj5qxddAMFEDjnaSokZ+r2phuMLQAToudasKXPoqw4IDZLocXmk7i1Zp4oX7aRmplnCeCRPBN
kdbOV2IIw2pNg8kK8QjDUG9d17Fl7sy8joRrzZ0pn9G6xktFWBJhhCRxF5dq2jvhFeF+jfEpikZV
2pZaJ/coreVi3/aGVbEqVWXqNximf9IJl9e9sJbYYmx2G8wWlC7R8vly0hucDfx2djQ8hYvZ5BHz
zTOLcTryaiK0C8V+JMN6dvOxiVVnO7J7sA7pMw28TdjB4Q7rs1pTa/r5Pqb2GfA0bmitL1lzleub
eCgCrArf3giOzCvpSJLhgeKafFE2HCJjjsoJFhLovmkw+NGY0C5zbTMN9H3TaBgkdxUWNZ/HXIKe
qppFFW8gXqlfhWaXzkVR4uN0UacQ6TY1JEfb4yw7OfsoqZ3+9u1vebQBcx4Dc8bJG49kSmRSGg+3
q6IIwihusPCOhkK/ciDq0xIMBlebFWn99lBHRDzreSw0kuxabPeU4kc7MDVlxfJg4b7V9MWaJm2O
5mMYfB1rqs+T4cQfKq3C28tWw31gY1lXLpkrTRpVu7e/yVGVs3wRTqnLUWLJIYCRfHjRDk5qmiBo
wVf1yTK3bDjhNwRx0B7igNSCC7sJ9D+TUi6zgWIA7uMiTDCxsodC9bIuSEDLdUnXB1+ph8kXBWts
Npbp6u0rO64KmHMK66CGXRfsQVClw1F6OBZR1SuTXw69vgqrMNn0DtajfzyKSvtnCY9eKtOlffjy
Wmr09zKB8BM4uZBvmlZXd4PUWo9vj3LIG+SOqXw4BzbIaExOxjscRWvVAfZFBgBVZ9bKIJrYM6pM
WTulwz5hY/EXSURVPA/6rxP4O0Sg9AFw7afSVnj7MKB+8TwWnuIBkdDDs6Z6akRZ/G3XZg/F95cd
41c/6+dxXVJkOFlLhgwMQp4ciSN/QaDPP4L3yvSEsQUathTHvw7wivyeA+vi6GBRNvN6sDj8wkD5
EbONUDQZERHxkH/YRH4O+PvnmeO3r36cPQMQTvYwhIpdl59HtPAs5SnvcagqOGVHhatM+9Ty8eCe
am+ab2s2xWLlNFRZKzvyDKJKMLQkDNnyhL4q0631iJM9sjbH/FDXOKztZ2fDKqZnW2v+YsMfs77H
fekVE9FE4rHWbxT9gg2PXCnauKHFfoiL5UMcfbTTvdTtreoMW9PWvC7tCz257tvzlH+eS8H5HF+1
44YEMC8Lzjmze2q8b5AuWdNMab232OpgmsjpN6vYBsGHwflsxFeU6WlTuB0bD5z01mncoieS6TJP
/pO982iOG0vX9F/p3axQAXdglgOT3tBT4gZBskR473Fj/vs8YElVquq+PVHL2zHRaqpbZCbJTOCc
77z2Rh/2hrIZgqMofaN4mKgG1lwV1U2yU5t9NL4SFAadHjlK0LpJf5fP95H2sMh7KX1Wlpch3ZuQ
gO0u7/bGfAzHbcPzjBuj2iXZVtgnQwmcJXuyBf4EQvGxu1yneWvEG11cI/ukjH6SHdtqN0Vo3M7z
cDPLuLW8KDosw1ep3GSk4srDRkugokhg25nDrlm+eCLcSdNh/YPoRX+Opts+fQBqdKTkmOfnQlwa
/b5u74PsnEQ7idLr1Ee1FlOHRTofsbLJdjYOjbQjVFNNz5WyUattHf3mTv5b68hDmfPnf4CkGPf0
v1sK7pFXv/58+39+/XfBiIo2UwczwaEKcIRw88fdDuEBU7W2H6OpxNm4Sj1/EB4mN/t3i/i6Cqws
yQ/Cg+eDxWONYsXHT0Pk999RjPAAdok/7naTxAcdtylGMpgVUMC/2lbaHlFSQt2zG2sS6rdJbWuH
QxudHmVF2OlGilat3KI1duLKtdYubpboQvqaGS3+u+ZTZ0eUNpo7YHIEEp1G3J+bFOxJDjLjjlKW
Rh0bN4q0CgafW1A7SpraUSeLZBRXayrmxYtX2V8xzg0KwE81oMYYHB5mO2uRCRLHGRtHQnCT5xRO
jrSyMcrGzKnlKtMQp9UaMd/QoMZEQF1XU33mz0pXF++E7gKUYzzsRKo8kVTY1Yuj5Kbe38cmykka
G8vZVP0gtIuG6TyKRPyxAOhwp9u1nfp1r3XTLs/Mvr3D0MhxBEGa0LwaMRkBvKRZT+JDUzgShq7a
9VN67pHHyDeWpARvCXgVIlAxs+ZPTj/BNTzVWd4Xe6OYkHTOpJAhAU0CEMEMTSOxkVJvLYHl5GAw
L2E4zQ9ZYrTXugfs6wPFZccPdyYg53srGU9loF26cHAGSNmTmnXbWZbRSWjf+ji6rbPRjF0O2WAM
fV1ycyuyM3d2TrBdeZbAKh4XoFSnttrmtOLGPrXTKUnX0mmw4xNpSXmOAmU+irl6S5fsBF+yTZfS
qRfzKSr1DYyH7jaNLp1Uwt3CxY7vjY6fox9cwk020jCHjmK70hq4T8Cyq/fF85BbX5sVh6jmTB9P
1pS3PneOO9f2Jh4JfPOa0nyYSmNTa3J6rSaz8Gyjp3SGLGwTj3DF5QozNUX4PzRnVMY307ALP54a
v891splXElfpKXLQDxZP2DlpQoQ8yRoEq1kqy273XOdpHhABGaH/HcpYRSsfLZzdSUhvaair2VwS
n2Pr4zw2BbIehDs2fJhVRrrulk16TTNDuZW6dNb2ObKlXR3C1kVBuut6o3AJ6eMYC+USuTQzYcNK
uy/w1a4F6feS2HStBZK+a0kwcjUiBfeyHth+uZD2PdTSa1IP3D2SdVMmMqY/+UEE0+1cx1HiWGHh
iGg8FthvHKVr7vX6JWy63UKK1GbJYrdPWi/gFQW1w6pt9otf4st7KENbCv0KHUODLgyvtM0FBAhR
7WLR3MWr/MM0g2IzNNMlJiIBSUiROcDdl0Fbz/6UO0aJzW8elTthzHcD4fH0r3XeuHTFFknaI3QZ
TXiEVadiSc9aRzxu2WtHGaE0UpLugX4NMpbrgXDNeRGJs0rHV92uMG6nzG5eF5Cyu2nRRLRR4dAk
emJsAhqH4xDX517SRvIp46h4n3N7dHvygtxMC6XJUeOA+65R0w05pcazGMPhFvVDdlNHRbezmuTB
HoZaENsbrCsZfVyZYzW67SlJpT/PAa7ijU19NeDQSGolUizRpP5gAOEU3+LUN2hvKB2lL3Nth32t
+5bOsMbgcFwXaNv25ixfNGMOznoU2eoB+k2at5V5TOOMKMPqrE/uPETccVab+EosVaNf6IFS+Zzj
kMajxCNAVkoLLuRkPKGrt1IybzlyetZq9i2STSLrY+gqRPM2F0Gh7Q5c2mhd1EEivJ1LXtppsBgJ
iEM3WV5XwpgmgUe5LjPXUsLqJDOQccr/MpsFecm5VpOHb1hOY5VUhRLpHltyLjPBFNp7Sy6QI48F
YjjE92fSFS9onRInje0MMLGUbnQjOjRxdYmLVj+u3te+yvRrNiR8kSX1rHS8wPJANKskJxNENUnl
laZ8IIyyPYNwX4In62/NmAcfTWS+ZLbka4M9ODjxcmeRK+SsU/AcDDOVAbK0n7p8eVQLFfw1sOt9
MmiXEhQldVl+Ss1tERe/loFUXMNiDD1F5LHX6GCvRXID5HqhgrNRmaosdCmmhEoY+tdT+9JyO/Qr
q6qb3gGqg51KNEjFx6OSLOdWHzSf+4VPGZP8rADkuLrdRtKtAv1yBF/LsAuCUFVJeW92gWeR+wlM
D+JLa5QtgZ9Y0Yi2XN5qeiUuAI3dvgq61jMMYph2VZ00jjFKH5Oo3WEehLe0bCQ0deRuPJv3AXSw
CMYvGAX6XT4Xt7NNlXC9Ky3wwaGugDbb08JyNCcYd1kbv+RJIDum3e+L5iSW/USTE1n317SeOzcd
29rVBILmsn4KGxkHRjABlzAP+IBYRzTFk9vH79Mc9k4SheIM6KrfaXgKftWGb1lF9KzQeBWltk1v
YhYAwM5buxsdoUzbLkhPtDWDV1T1NV502HEc9y+ire9muzhlkXZnWK9VJ4YTjhBvwtfeLFgJ6/Ys
l327k2bWYaOss42uROWbHfbXyhSHMVLOeacc5iS7TdU9mguM/wQfBwcl7NwJCeLUlF4kj2cp7k/h
rPRuoUiP8ywuRiVhoOOOC4tmn6vhtyrtxnBPdHzhqiQNxKgMN0wyJ0v6qJTbvswIlcg2DA7Pg71I
APkJfg7WY7tKbQcHyVbP4yz2xjp9r1gLy+pB1d4s6riGSHcawrsRvYVTeUU0spFR1MrNGebcnXQi
C4rwAXKdW40gs74jMSHEjqW4UhTvjI6TyX0uNc81tn812fVs4/QvsI1+swxyJirMKqbk9bQFZ8m4
I6H2YiwX3XpZWtb5iNB/FqmBwgTTIu1VP3Pb3jCDulneODQB7OqFMoB+ZKmfnTpOvLSttmE8HFqV
AlylxqXwnjXiahF7EOWln9aWm8NDALoxe3wV0inXdGDmGkmwlaA4G+xz3g++zQCWmZ6RKx71vqr+
ayOzfapqfIM+ldcrPExlBba7GH4TaGC/rW9J9cnOKhQR4TjgwO7s8nZpS1ePdDBRdRPRAwQNfK3g
XGhn3vXGTd1GieCWoIKFePtzQU4sUTlAXYBV1W2CVCF1mKstlyjt0UWH2HgrEbSTg3yPT02gRJkG
bRsh/1IqrpZsfq/KcDiQe5p6ZjBtQVSu4wQ0axBq3/FmV+UBb3Z7u9SSuhf6WBxKScS7cM4n3+o3
Y9225zLpuP+L7guZ0to+qUqqEQz0xSzZQdzcqmN8lzdXM0rK3ZCTLd7Xy1W12qPSDEe18xsN4bGK
3WNwcNWyTJbpncCb9DRp9rAzQt4BEhcqoorrHI/RhzmnN7Y97UMe4ozsWfCs9yEgpTsL0e+QU1LJ
MiubPG3IH5cNZ6zmkyVH97WWyR62EYf7j+1lW3YJ0bg6Bj/+64q0+KIXY3QgCYOrWw/C2GmMQcVS
NOkuCTOvEXVCppk8lyESN8wO98Ec+REDmFbH2J7avS6yB5XvXDQx1YqGvE1U60mPe8+eO6R16kXv
bms8Yk6iZV7Va3gmTLdfbawIwcdyPimxPPP+8sI4aZnsI5M4eoBvqnJ2cVxSQxt2/pCgui101x65
WOOJ+A3ZizLEUlOPsjkvvCjIN5Ukf9EIL04nxQvm6j7Xy0uC+sRBq/3Yys3z+iijyZ7kKb0njvrF
FunZHLo7kJiPThoeR7tO2Ov7yLERJpN5pcOy29J1GYt7wh43dZZs8qk+y5lykLQcT5nizhHFEPKk
3it6+zjJhaeVb23G7QX1whk7P8qZwRVgvCjt9NXux69WY57DXvaNpdDQ4zKIqOGWFtvHqQwuei92
fRkaGyBwUkebQvhhJ2uPo4lA2zCkwBeWmHlszZqLLkEa5NgViHL3aqz7a3i/LPVR7YSVMXt5KHgj
F8sRCyHTfRC71IRsddt+6egHQbo71bvGjE8grD7qd5+UL7/TMpxkB7vQvlrUi6RcJ92EpSmIDAxR
Mj+o6htZY2+S0jqEkH9SXtXoOqad6DlmJdHXxTJIXi/mdldU8ivQlTdRr1XS/WmxMtJtgVDB8KL2
I+r0Q2mWnlTbr2YrPdiBSer7sDVK8svzDAm9Mb2J9EhehO3oFa1InNjAUO2rkQyTl9u5F2jLMbFl
J1yEOEhjmhyNqS7QflU7DJWsQJobLlBeKXlJmvgij/IWJsdX1XxjjhUK/HLcmOZ8F5vxXmn1CxzU
CZeQEzCpsML4dVu+ZKnhV+zso4yh0Gw9cyUtBfU5gThEy7WUKwfZO1FOPskJYSn5/VLcxrQNxWiX
y7I5mLhyJ14jvbjKeU+8OHmLnKSQSjBVhfLtoiIYF8NOZ2dLQ4s4lc6T8+SlzJqzZEhPbXc1i+me
5vJzGwIvha+jGareNNub0DDOaURlXDc+lYNWuxFCL+xKEhDPbLE30H6luG14SVqyooJY+jC0yZfW
WBcy5S8BVQhHQ5lE5mVQW7IzzHX2Tu2K3p8CUzDmyWkZBdugaWfVCWEDn+kGM1kE8VNUbr+UwXsW
xRLSfQtG+46gCblzKyU0gq0glEnl/KGMH4lgw3XM3kgOcSWR5ELcu/Ea4S9+seV2LVVAyf0R0cMV
eaUWxEgUNXu+1+fM1PAxzHN9RtSR7LVPmR3MaoH7yhZ1y7K/SvEsFJpXjnmQn7OAUqWEimI3lzGr
eYV9R9Knfsr7zCDUJereglZySNZHAqjMIXJALofoJbMY6zet3sgH7VM6KPcgD479KSm0klaS3fxT
b2iu0kO5DKaNaTR4PtJPbaKKStH4lCuuwsVejeQX7VPN2H8qG1GJrLJNampQPE6FHzVMyZ4W6VQ4
WLkoiTX9FEtOkoSAoMqbAMkFRNex4NVltPqUWUq4ih5xZSK+ZM0PL4KA/MLrP+WZ46rU1Kl8xbfx
qeJUtb41Nukq7lysceq8oE7iCz/Y+BBKfXUaVYmKsoTj+31umlw18SoZxVaRPsBhisdlFZRKYtWW
LnJDLDhSqpUFVlbrQ9auR4txktlbMcsmMLd6xvSmljos1aKTpO7VtVkjIhwEJKLJimG6+sB50qm7
xrgLIGofsBZC2ebzQJyBUhHucEpaO88AP1GVbVpK3xruuiVPfW2h2MwTRixGx1zNj/SS4IMMVkuk
RQUGKtfVKMlYiWdyUVb/ZPrppdQtkAUW8dVjGcZKcq90NBczD6wuzCpGjO60qzkzTnPpiSAaHJu0
xOHeHH9zcq6mzvHT34mfGK/niOuz/PR/Dp9eUIizQnLnT4/o/2dWunlNZFhDjP57aaNX0lIXv78W
/7j7VvVvWQwN9lvQw4/HfidODOsXUkog8JhmUH5x/vwBpdLi9gueN0RpGKJIr/tUFf0gTuxf0Kvx
thCvoqwJowCgP4gT8xcysg3ysVFgq7pB4/vfwFLJe/0TlAqdqJBbwqC5ijBVBGl/of2oKVJBBbLR
Fx2Ov2PSN6Tclh1e5k1KscuDmprJyFLajuF2CVri/VoTqxa6ihqgX8Hn5WlSGpaHVmQzX2jTO9Qr
xDTg3YviV5QSIUFQqIl/rfKgIiiSkhVmhkrvH4vEIIiN9oVEcdQuZKAq67gp9siyS4MexMZ6jAsF
UIAbmCSiodM6RIuFhUa8pfUPy585S7gejBaVe7Gm5zrNMJJ+TLx9QN1IonOjtGViSq5ZmfKlUMbp
wUxblWbY3spBMfNprUtYWhMFVWkO3+xemJyskXg+NDJFRLuU2PnJq0Cgh0sd5TQ/UDBRAXnakfwW
2Xbwa4JqoXf0qFN1b1DH7r6lFMk4F0rLWJxyZDyP9mD3h6Rb1JlUoNYi1KKZ8pyoo0XFZY7eJHLy
kChllN2dSpGdYlFNR4IIZuAiHzRkpnJfNz42mYFSo6JvbgZmJQpduiV5VaYCLMY0eKQLkDC1Pixh
qYC2MJG4oxwXo1dOXR+9RF0hX6XAYBSIgYtbSk2tfLiMc6+P25bWquc2F0M7McJ2yuBLMSKiXV2x
1Ko2xhd3iO38BBVNHV4QT/k5MAeZTd5KrmYqzLe0CDlMB2JOaY4rezyaJI3R7DL3c3LNdLt7qgCn
LVerLLoyC/q9mK/owHtbzBU3aqdkeQxtMY7OyHEHeMdo+hgALmLQSqSFMXwuW3XgmKniHwq1Wpi3
iWmXEsKwZRDbBQe2dtBBtVTaAUdG4xIOISegSWnvpCSjk42gkuCM2KlTPSY185uVUcV+gVRV7zpg
Q+uU6ANjDuM/4lSUJmDb9hSkWNlzihhJnjbN/Agia4z7QmqwUQ/qDKcocV90XttNKLKyLpwxtil1
F7v43W19I9czTqueuPnV269lwVaqLf2sGzkV2iH5SbxvErGz2wl5Q76h0wOnYVS2/V2rROaadWiO
70o+sn0YEp4SDIhRNJyKzq6/Jmo315APUzC5dhdVDHlqg0ZOSgeAFr1tVRe3rGx6jaENKOGUgvEa
TL+2PatJy/tgXIKImCIptN18rXZxmGZU62svcKj6ijEn7JxTKj1T+xdhQReT9NTEA/KOODfFEzoP
+dkegMZArNTC5B3Phc5tFXC1xiaxC9ZUv9tlTX+qTmxCDzoYA4hjWIPPTIcbiTBMzmfEbTMx0lz4
0eTlYLtzqpJhFZL+dj92+bc5aJp+OxnLPLlLnAaKM9hWslViRfdYQImhyLIJICuNwva9G9a4xTFb
rFMVUitGfkHNbWNG8fRAH6G46FrAYWsu7FrxCC5hxmaQIzY9nE1yqcsqBB/nt8Vg0al0SHYTCXAk
EkjEPyZSVXqqaDDJS0qXMsQQxx86kk52pGPrGdJIu6dmDo1LZlLDMyiVSy8fs5492QY9cQPpnwjq
8lE7EiKJkSKX5fdcDfrXAmHd4osxWtFePdN1ZzaWXtlOsZk86klStK5aCOUegZ9ZXYwxigtfDkX/
LBuL1jphZ6s096gznXQZ8VAV5lcuXc7ggBE84YgrMeYtUGBaw/AtDCLgF2q+RgJMVZwlzUB4gBtO
qMsdq5RKTmKDrZYbq9cooflpp/wXYtq/xN6tWw66GWx9GqIhatf+qg9WGznq26kZ/cnmvYK/DgrL
jbGo+D255OcokRvXUJPghUI6ccxjS2MIZU/4fwiG/iyr+f5jkGZNlCIaBLL+/iJFidHVkO83+gvK
QdZLjZcuI+v43/+2f9Zird9FEGONCN0gGZF9fv38T9LhqNXqsTa02jfI+D1QIDB8FVXSPtZxoTNU
/D6C/IsXdvV5/cGKrt/KotfdwJNv0bIi/ppBhuzLVloUIH5W9hjiB30SrZ8qI++y3dFmeGrqzIYX
IcYmcnpszL3bJmUs+58/xt9iyf8z/S7kB/30jvyTuuZS/gPHy/9q//FPypr1cb8NhJ+OQa43WycW
izTxNfbou5eQrCTitihYWFltHNJ85ge1rhCjhNWOGQ1DDBEO8PE/qHXlF0ZI0gI0E0L8M+Drb4yD
mLb+dA3BrMvYzgzE+9hr4P719Rr76XLNhrGXVAHADkK9T0BdGu0SVuUbnhJYGjXbsIPcEHXz2AfW
odKyA0JRXFlIztMjHTwGjIj81SQM3ZUwpEba9C1ctM2cU0LmMtYuHjL1jRK/tp36IgUKprG4hJiY
s2olHpvNQpt2IeA3Qiwkql6/qlRmqbvk3k6uYH9N5Y0sjdWG7cnANXKwK69pt8I61NbNtTMQrprA
FRD3p4lrfFvrfo46PfQDIngV0GU8N5s5cRgggYF8AmNkyZkqX9YB/W7s9BZEMC7vguQYo4clBCDw
UsyB0H71Vk0vIEq2vs/us3vsZ152DcKP+lGT7+qzIDwpdPmo0Z2YLadsk23EsxQgOHLyFwuG7R7E
Jk+dB0lx5dKtwdXjb5FyV9xD6zzU2aWUntR0zdhZsN257CoaCgYHmfy5TrZyY20J92+laQv46VYx
1G++ePtsOqFH2Bn9bSltox6dN6lOipMVpKitLOC2pcaS1LTI7b/M79KL9DK/y59/y59/rx+j1+7j
t4/Rq/refajvP/4zfCSvYiu2+vvwob8LaFNnlMg9MObL0G6CeWNva4JxTHrNbdBtcDyt1xztkFX5
C53f7UYebaL5v2J6XGhCBHT/kr3qmjv0mZM+oKG9I+wz7WB1to7ilvto8RFDcNBA0TQG15SJWGzG
yBsyxyivzFvTcjU0V1NveS5T2fKxj528vFrNzqSSGDEUNagqHwraLyV/Gr2vk2ux/TcZxUzugl7Y
Xf9O7yd3apye5rIXAoeuTuPzddZrqftwD+bLNm92SfWuWldBcR42ek1GcuyapmtMaFy9+Ybfk9Js
epSBwWCrR0d/mG+it0De2O1NHh/N4jCpu+IYaF61i3pQ6pb5LbsLpfewvdL5pe6zfhNueXgZPU3T
3aS9iOJwY8ibRPrCpRrqtUcy/nomQLc2uCs3adE+O0kIzLBR5CvTMuwJv5g5aunHRjSONt1E/U4b
MF3SJujVEuZTjeipDa6L+kxcsytBZ7pVSD7PWWMUPgGeTRsAzu5k3b4ISHWboShy7WvTHaLIpyZU
0dxZfWilG3T0bg7dRH1gIt9gEhg/oof4cvY2npUdrI9NjY1JuoyvZ4nkKMfGZOaChS/LBmFH1XqD
7rYX2Y9aVN++rZ0A0rMH6TpEPs+ozj6ZJUxOE1QvbfWZekrzjyB+tiLVSWcfwcaIgfV1AltutZzM
DW2rQhESLOUQ6ObRZgRlVLhNLHvmIu3s6Jh1CRz0G5gfJN6hSU5pdyrC3qkwLDeVEwCV8bPZnV/d
yK9Qp0Ryqk+EqNV3ef2RrnP27ObZ5NOSXd4tVKZHVe+huq0sFpirqh+SVt4Vv8blkS5qHDuMdzGI
XWcz96//3/r1ugmBfyreUar59rBPmkNMuGK+EJXsRuY3e2SwTjaZ2GXVftaOue2bBNZb4UOkPFMK
wW+6LeRNWjwV8pOc+dVwnC/W6zobt1THcaxVl8OYHTmtOLLlM+k7xabPbuT5IcGuV20GLNNn8xky
PlKc8ja/BYTmz7xS3ev/KK79uT1//jP/9ttnZJZXWMLCQXgfukBUv/0Rrdt+K8/x5LbjnoVxOS7P
M9RMiKmEvm+4NQv82LFuav0i1qDTNy57LfakCZ4hx798EXPGlfSMAjzUvbjnniJ8pcNVjb2CutY3
pViwV92ZjeSG4T6syN3ipzCLfZt0DulFzjgiSpgPAfRbRebsY+4Ho09yXDqb8AdE/QDgfmnpZI5R
C1R3vKqF4q40ycpCAKAWb5YT8J3p/nUWW6WTpkQzYW9LKGACWhz8gV9IJd5kXgEiiZAQdtB+NU7J
Wz+6NZlsOghveTHCp5I9MWDWL3Zr8SOSsWizXHBeAhJDgEzqF6Z5UiYYqAfJDabJjy3uHZmNRF18
Djc3HTxgLicOFu5Gsf3iILhp4+5ZF5Nf6TC5ndgQA+QnZbDJxuojFJlbJSyxOrEmxGhBZlNDT4ZH
+sZu/jXheA1sOzm6FbuxwH3Ryzc5UQBBb7iyPtPHfiuXmmeFgxti6cFT7va6sm8Lw5eyiog6yLeZ
FEEpo6+28cfxYwxPVvucShRFG1CaZApuEvtGotHGx+UVO0vIQjHHtzHl1gTM2/4ULxxAbInjXwt3
aF/z6V4JAQEs009V3ZeL2mPkKBwV96MzDsQsptteml6EMlzSRDmB71/NbHqisvRXlFCnUL9GBQpG
JuS/NZr+T4urINpVMIX9fhD4p7FzWzJv/uO+f6P6Fu/me/czFPn90b8Pn2S6yij8NWbM3wdP8QuH
MITamg3brv5p8PzMiDWYUzlP0PlicYb6MXiqv+B4ADwEt+S5/sbQSSjGPw2drGYAoLCCGt6AFSP9
eeiMq1oSGsnKbh3YC5ZpCpSIhyB+c+z3g5Vt4GpPdEs+iy6/aXRw2JDY2NI8o1BFrd21RzI1dwRB
uZgQr1QDHIiQuCjCPFpj+hRX0YX0rsdhIma7q80DR77t0LQ7JUW+UKhvlF9R2iTflTpJBlJKgqee
i19zqMQc+BxL9odBwyJN0fm4zTJI0zJJ3sw0Nb5Vw9DSBrKoyuNU2P1WiLq4CKkUh8EyASESRdtP
EegI7Gr/1KWoujQ1m15kCta9CR7dxcZp3UaF8Za2r2FaldewSZgsKgPlRowXIhGKh740P9BbP2wK
fDZXTTGjnZ60GSAqTT4OiJO1NzSCrpuVs5jm9D6URflukjixTg8K7i5Zv3QJjeBlBnzoNZ+cR1RD
cqaFJXZyYaIvZBmce3uN68LCWVEUDmffqC5qupsmpOIkQfEz5oSQZoQquFGTlV4j98pXEAm/Kfmi
1hwPKSDsrb22Ftclgy/ratwMblCmW3vImdj7Y0IYGJmkSNGrnZkeCe48EoFDiQEwWA6L2O1LS6Mf
t9hIVLhYYrnEMRJKCuHdJIieaPjgC8pLpLPf2E3HyaNq30Robgq1v+G9/zoR5DmCxCnWF4xoG9rG
QD4Kkvy3LcMQKSNmjsCTnmOjKGCE8Qh0KOFt40Qg0oAupr8p6rn4WqFhZWgkO6JFaRZW7622kP0p
mFEVvWr3CmXET1qndl5WBJe8Sve0XzSbqZBfJl1THldqH+JS3k1BklxrFIZSeRBB8k0fjkhFNtxt
GzORUur7aNXuQkF2Bx0e4/KOyzS7YbgRu7aPD8kgCBPhR8zrQfKQxwBVDPMmVaD9NaX4lQtBcoFQ
CWDUq3RD9Fd1zLPsCk6Un02Vc09bi9PUqPle0xG/xjIaGbNu18bx8KovqEDDFIeEbtOCE3Ho+s9f
cTHSoFZfqyX++0X3oS/evnto2p/X2z8e+9uSKwT8D1wfC6tCZyJRPT+WXT6zFiAQccwyikFGY239
ft5XDcwx3JTUHpIMZbLu/r7srp/6OTUZlOBvLL08z0+IkanBUMIvrRuCyiqufSJ1P532FTXn9qCa
2zNhxFMAY2csoy+Jlr7lfdRs7VKZNlS6/PRC/QuYSvkzJPbbdzWp8SFoAwwEg8Gfl3v+IQZZjkjb
qBBvdgRWAhRkh2SO88Ogx5e5KZkYDW2b5NkNXTuEr+UcqdImekxYZj02EhQkRaJv/v61+p8JXH2/
Kv8tevW/3/p/nPuWieoPIvOPx/1+NeN1ZEqw1rAFcEau2e+xLQIyk5gh0Kk1S55aoD+uZvELsSqo
e+lNX2GtdfL4PkSofIqnwa3KTsU9B2T5N67mv4JXXM5kmIKd0UvA0+omP93Pc4SE1GOUyginQxce
tJnJek7wHqG/4eCmKr6IwJhHEd3byBykxUB2L3O81kSKfSlKSb5V5t0UkhW3cD+0wvoeSfe35s//
zCtsRQ5J4VnZZFp5LJ08jp9WhX+aWf/rzr/375587//845mmgm8NA+xfDUn/8il/H2RpNJA1lkeg
+9+Mhd9RVAxK66TKssrJx5BXfPUHiqqtNQm0GtBXxRrK1fL7daipv5g6uzKWEfG53up/5zpk4fzz
uvqvXoufL8Sm67UGVavihjm2gkaIXagYdC+V1bKLadN2Yhqnt6UYzpRQ38I6PnFSI/aPI5nQk4Os
IRZt+mKL3JUQ1dQxtdTr7faS1m1GYtcUuAMxY04+GwG6oFDdMtw+a00bOXGWlIcZagzPwKxfyTCM
/SRePjIRftVxQhJ0aI0nKcMNXkyzi+P3DokZAto0Cm77biboayj1fUVIDYwiJ795LLzRtqOAozKM
PuaTpr5rVKbjaFLQ4/TxtJ3HVW1jkqqrIP8vJ9NHnnhucyKgCYB8TpOoutFjgDdhoSRa4uah1LXX
qIkvRW7cyZE5OALOR6vxYvLFl1IzL6RpPJFlfZtIygln8plsy22D68qnZro/icFqXFqARs8iTdIV
KnrfxrS3utyrftHKZ63KP+SAUlQCfRVXn9RT3i+nmTRRT9NrkJ2B+Cb6o7+1UfZKjdYljCZoNEsi
s1uXaBWbGrGZupHRsLX26IB6+Pc5PBUVR3TiFNyoTcklJQguKOz7NMj2Jb33iB2WLUEH07emrT+I
nGrdSITM6Om875TMa9PQxavwWgXTPoC25xhQUkVXJxwzOPaPgXkt4uyjn5vFSSoaC4wiLx3VbKqr
sZSbkEJdndRU1MwaUvIczVzX7tVZJreikfRL0QCZDjJpC1gNTCQaOhCAPO3Wwsn7UYFznSmIjdr4
MGNNjUIVZ5RV5ASldcQMT7zHfbkkz3G8POaRiSYg5FUmRcQnsKC8mSO9PHV0AdwsAsPNII3SYSna
r20b2du84oozs3cy7OpNx5Gni9TAJ4fGPDDDJ5w5pgK5yHwyJbnYSsP02KKTwyfbWbr7f3k7ryW7
jWRdPxFOwJvb5dCG3WyKFCnxBiGRErwpeODpz1c9s2c3sLAXorVPnJvRyARzVaFMVuZv9IrSrg4O
EQuCSs/uPCf/mCbNl0Cbz1i0UG8E6F//XYAHiGWybrS+8Bhgg/JMV0TnvooPUVjdl5TG6+m7gJWb
doJqJNJ6sBHaQvNrQOJ9Xj2KUD8W6u89rx08As40j89KAIPQ4GNQoRCJxebwXkY38536RY0gpbcP
iQfl5jnt3INUd7YNgMPWUzHG58AFVqso2keHJA+NnfCsOjVt3t6vf/1/mJvI++fHG8Ocf99H8tT9
T3FE/s35/5+hjexe/c/Z87H7c5FnyP/6Xye74pikxZzcKJLjW6NSqPivFENxZYdM03XaZ//RJP+v
jNn4PzopJVpymGlDOddJP/6dY2hIzdF8xd/GpsGEiNN7jnaZQbxtscJ6laUKafCka/TIVhlGKdoW
tf+295vGnS61gUZNHOl7BmnLBNmizWgjrY7GOv+DkIe8w95eHxgbg9nQckDGpvfDajUEytwAIZU6
VXfk0fYiyXbgmwdApZRONdjAmZWqNw6joIYCfDmB2mp45zdfeCPtX3enGRTyv1SSpBELOZosAr0J
5bpDZma63vllSQtDKyVfo4fqc0jbqELQwqv8vFGbCxd/8/vg1XvmWBufzkKoRM6qNOtaN+I1vQ68
TBk6HxNn+6AqHiIBgVGebo9yKwoOMywORLkdda0Upg25q8xq0flpY7gU/rvoHESUXG9H2fhs0sfm
P1FWn62pogYLGNH5WqUoj8ZshPfmJLgVQMu9f0A271eQhmTwqDjLn/LmsxVGV9GKDVopKu6B42qd
z5jZFTsoiY1pA4wFnhHpM7IzZzWgzhniOKtMRJ7c1nycyjGAQ9aMO1GWz93XfWXz0rYAdMFipgO/
HEvZ6u5QDnrrhzpUK6GZ7aESKtd7C1029Ch+dE7knfJY3dMN2hqfq/N04lRD5c1bzaKa4CnUFm3r
d93UQS82q/PAI3hni10vC5kQc3SixIG4hrV6WDuzildkjvIBykc0x0ehfNDG2IYSNdc7Ru1bofCM
MvHmJtcGT72cysCzJrWpRkQWYKY/zHrn3KNiXT8Lxyruby/267lD3RjDXu4DhD7RVF6G6nuA4BWa
GH7OeUyD0tSewAykd/+7KDKlf7PODTFO0k208in4GXfUgq3HMcz3xrI1bW/HsjoE0Y6KwJ7HRMF2
41Q0YNdKRUehfcbx7PaANkPhK2rrIIVZ76stFecJhnwhxn8O0LY7K6Jv78EPI5mCcno71OYXehNK
7rs3c9cHUQtJgy+EjY9774TWDP1J/+t2kL3xrDav3RmiKmev9Ct8dv0o6BxMfxXt1DR9u3O8yvt1
ecu/6mmjLQFsW5qcLMfDcg8wKnBLP2ms2g/b3LqL1Ta/xG7+g9Mw+ydLTzpW2pptyofpMlwUKsgu
u04JqD9WLkobgSpQnPTdHwklD5PCCAmUaaK9tIxC9dgp8twp/DRqv3Zjn54rzxwu7/xI0meQ+wIs
ksS866tdBG0PejtNXR8zKRyQ0a74aaBfcQmqGiju7VhXq+41loepHNbDjMxYDgiCSZrEBrFElOm/
BSHtjMacxj3H4VVViVuDOBRjNQ5UKrmkkcs4JcaKOdT8zFfdNHpWbIQm4I3Rek6t/MPMS/cjb/vx
Cca/+CCyVP+Ygs/71gHvBoCgIAnWGNH85HTo+ABsTh65AZrPhTFVj7fn42rVyt/JpNOWAyXGYbn8
nYHexRbFhczvws77XiNo8KxBVPaV0HROaoLO+O14G/NPw9BFeM1AEoRZWsYzdbg42Htlvq4pXycV
h6lMdXYtQ/hDFluRooyL2gyRqClRKFwGSecisFJVZD5PbJxkaYKcA6vvdqbu9Q5ZhyEOtXjcpTkt
V2spQzIFSiId6YbP9AcalMZ0shWj0A+F6WLo0yRVf6yGWj0Wcz7+Zhg8eYVlq1+4mnRwcU31GeUC
/cNAFgYNmYnAEaxHCjrvQbvgEFBehqrUkCoY++rTe7+DLpGEtAnADlITkwfnm9NXN6a55FZMfcyB
UGHp2vKuVqY9EWF5PCxnCBgrDyzT1jE85wG2jAJCXO1c0aXQ7Krg96miqlIO6K2iXx8/1n1dfwiG
6S9njtrPt4e3ahfI/UdkGtDsdFUWkVd3plE5heLaKDw5UZSMB9Sljc/WPFl/lFUNn3joHOpHwGKR
HElgAp5ENYmUDmYazh8qF6mMA+0z73s6ukiPRDYg8tRqVDiKt3/n9fbjbUF+B6L4tY2+up86CxIh
RlSpP9uZcRqy5LsVwZ0t2nxCcszodsLJP279PYCLOqADSM9pnS+/R+aFpVerc4KdEqR1FxFuKAEZ
bJgyyZWD3caBb6eV+T1RYu2Tqzjqey8tvgqrgVSWhB3k8WrHRHqdTOi9Jv4Y2OW5jVobuCaL8Pak
ruS7Xz8+bw/k46TEJBjt1bIr4tIe4jpLfCQogANlqgbGr8/HX5pmNKE218bDNGkRskA0iMs5NO8H
0QdQcYp2vKdO7L1/2LwdpV0axWLu0tV5BBdP08rKjv0GPA87gF55Lcuit4d9fbTqUvKeDB4YLrLT
qyWPqts4d5kV+12kjOdQz6uzhpf1/zLK6hNqMdrCCIrE/jA5+TnlUj/Q1N5VCL1K3HDq5uFIMgBY
BIXA1UoNSlO43WRG/tTnH91CNT5HMWYhyAJZIjtEjuiaYyUmqT6h2PGXrASXbpZ6GV3cxFbvY88u
C/6vp//U2Vl/o6+EiPH755uGEcUlTlHaq6v5bstYwQ3OjfykG6a7fHbnFzNDKvh2lK2JYKewlNHH
pkq1OiFSMcOIiufYh8c5PKB9KQ6KR4GA9L3f+bRyW6xOB3qrCMDSlHNV+nHL0yEaskZHQyYCIjv8
PSbOxwb2B1AR59eqCi7wT/+8PbSVDKzcpwY9P036sQO6wXVpFdDV+rkei8hXECTw8y5GSCsOaK4J
3vEfNW0efKW228cxUcHpWmFxqTAYeeFTWt9u/5TrWZbHIe1sFUlKrAtXv0TTSxzJ0zjyqz6bv9hu
op0id2zRhLbzncPg+shfhlrNcjkbbYQxTeTr5NYXx8vTO0vrJkg7XvjB7oT5v4y33rBm06siIB6E
yPRil5XxM07B6qPGNx7QjTUut6fy+o7hq8oETzILuGVW8RISntZTy8g3okC7E6mKjhAiBCHGhFOv
4YRRA7lyquIUBK37e4Ym3N+3f8DWsmKKTby1yDRhg65y2siAd9VorONQ6OIT8kLlV4ci97ELAuNx
4CufhZNnfjaZ6YMXYr6KkBFQ9Kq/v/1DthYVBECouK9FKlmvfptjRWPpeCHmbv44aLCl2HbHru9q
OGrolvyDUCblQ1rZTLu3KncEY19rITomfl3DaZunOAUAPWEtp4MwvR1qa/3CxjfJr9gv3LLLUWFq
gIlJ5oS+gFL4YETjcM5rKziDxECkAKOenfV0fa0Z3ATS8oWiNgfhar+kfa14IjZAvc9R+VjUvfY3
iNBipzR1ffYRhdFQatZNHXzpclRiTKq2EWroI3/Qf0NmXD90IVr6uoPLwMjj7FTVybvrvuwOaDi2
LCwb0LxWQUMKMOSbBcR8AHOfZ/ivnyLNGHYOgI10yIAhRJIvYZLgMlc7UlGQ08+UBCp2Zuaf0jmd
foRIuiA7ZQTP+gC6Edm66GwWOrpPCppzfeGML8Al8oNTYsR8e/1oMtzymuHnkNbJpj/G1hLCtNgW
YuYASXKm2vDKjykZ3NciAn6fz0h4QegzflHdAmKCNRnirxI45FnNJ/MuBRL3VOnAvI0CYZCdX7W1
yiDB8V7XeAWTky9/VK5qgxIrIoQs5Bl/qWqBSg/uDtlOmCsaI1ceAn0gqDySQdLBVZxpMKbGbqPQ
72hN/VniZ3HO6rp69PLZeqw6u7yfcCC8R5pYOVd5VX2axwlS0s4nkMfB1SdAVwApeuSjIFUuR8ta
8LoAgf6Lgbjab4hRmMekBOTZoiR1RArEpQ7spaDRk+R5jsFf57FX/nb7R2zMOHUHJMPBs+Fr465m
onc4sirTxalLddJPCkLx6ACk//bRoncZ/lW+/GtMb91D5Z+yGildPI5WCHBSMXB1scttF6G2oVzC
uf2KdVLzFEf5pRDWyPnlfb49pK1gaNYCiuP56SJbu5xWI66MOe1b5YLnRofWmudAv8isFysr3EdO
/fSX2/G2ppDWB9mxg/c26rrLeJGH+1SXdQzO8ObToKXDUUGHZMdscjMK7VNUvJlDUFfLKF0xkDh1
tXJBewT8sJ2QC8JPON0ei7vxoSQMi7xB7o81sTbE2B4JXR4SaB6YT201tI+inZAKbUrzTwcl1bvG
dXs/qHDduB154+jHvOu/I6+WCD2WaK4F4+trK3kJJzc/e408ddSwgcgihse6bOL3T6rsKIFr46XG
vb0KGgNHaBLK3xctykdf7Tn1E2Vo/NtD28hAWIx0PxggX1CC6N4etXGKgSKqx95Fy+0M8toM27D0
4CahF3N8fyjuMYmvYonwhliG6oMabdQIriM6A+6vDs7RD7jzNlKobdpZKq+c5NWmJsmBdUrZjfeh
uRqW3pZqjeepd7FrA8lEu4zysxZAXSwwAf5haENxwU0n/olgXga1BlugH6XZac/6rKa+Y6f9aeLi
fQEJoqDcOzu1dqg4DY9oQlRPUWG5p6nrhj0E68bp4IKcxawJDA/1wtVLTuVlEzhB7F2sNKuezWxo
An/WjNqVOkldnrMAuggioaOi2pXNJkQDNYp/pAr6eXpqBS/RhHfTodVUKHcZ3x1UCZCdAo2eEMfF
d39OFwyBBiCSowy1/eXnhNweouCrupdORUfh5OjKFJEclB5+HLl9/gfBJHxBJgRUhlbfUx1wI6/b
0b2g6zV+5LYAn6SPw5MY52DnK8g/ar10uAb+E0p+pDd1T5F6na1onYtqc6Ghhwh3b0I9+ezU9V4P
YC/U6jaY+gET1LJ1L1HqNl9wElbvMFR1P4ioG3Yu9I0j2iVzZfI4o3nArjafQtmnx+7SvbRWO6O7
6UKWHJy9zG07ikMqzsWN+8lq7jLCT0nN3FHDRy+nQGusioo97YON9yNj+e8oq2lLQX6pYybcCwq6
4qsYBf1vdKQ/2JRhD5QpA+jYdWwd1c5Gcs7GSnTnPtgcJkkgXllAkilOLJfI4GQa2lgNS6SmKKpa
Bnp2+HzunJebUUi9bHogYGDXL7Z59lINY1TWPLhLn7+DN1jk4U7uvx2FgitpP41wdJ8Wy92dkino
88K9UCr/O0Kq76IVot9phGwudF7asg8iX2ryR7zZUx1VHB6cnBUx8u3PEe7lXwfEafymCvZqbnuh
5L9/E6qsMSYLbfaUSNv8USPN9ltzmI+Iu+Wn24fS1tQBjKAlhsAqfaRVqKRDqr0PWQazDVVWdG54
mhIlP9+OsjUg4GfyjuaFRqd1OSDd7hFvUQb3AqgczeE2aR7wF45P3tA6O6E28hwpneJY+ALRtVoD
PfB4a9OiT/hMQ289iCmOHzIwa3dSbeUQ6279KH3Xv90e32ZQ2QBloTs8dVdnRt9pGJPitHdJevQ2
ZR/s7AXm8Fi27fyRunH7HTvLeOeQl3/o+pBH+wLsniVtJddW9xWKfL07seqhv9rP+TAYF91VqrOV
dc6TA23k/SeGx6cjj5P9Jmudu/aIwVdqy15uyxrVwliqYJaD2DnkN0bFMtSgYVIzBQ23ShnReaJd
JBhVwVMCGgw6Aq2SoCcUJy961ps763+rbEA8lr/h0U4ltVsuzaTMq7pnji9cp2CNEQxuPhldqUDC
7nhrHLqM49GsjOIlbCr7UqHdBL/f1szHIg31e4V0ZWcGNjaLJB1R35KwMpAJy19kqJ05TViVYvwU
xCcptXQ0Arqk6L7+k09KVk55AparR4VmGcoEpVmnmBFdqrSOP/XwP/Cp7d2dCuHGGUPujxETrQ7N
hoS5jGIr5aA23OcX3PKqc6cmOVTzJnr/VQPVnRITBUJZjlxNW4i6VBIkRKkcqr2J0/0xY7vm397o
W0OxpZmUKw1qr5AiKbpu6FZqziVukvlsTBnS+5a5h0/ajKJzKvOS5/289nBxvVmPM/w+LoZX10fE
ptzD4EbdzmfZWmfAUegam+Tq7OnlZzE0JavtqEFnr5ncOwwvtYdAifJP3OL1zi7bCgXUCnSQ7NyZ
6yf8HBaZMUyRc8FI3PB57CCSy+PjUkSqufOFtkLR1uG5Sc8ZxMIqr0kjrXfmEdKr6Y6NX0/Q/gsz
r89hY+3lcFsleGntR1mCw4rnwyrv0LQEoDU4j4tWW/cxor0ouihnCtS/4VEJ+j10fi089A1EoXJm
NPr3oRV/3l6Qm8MFZsJCIe+hHbD8iMEQB5ipejbHV1dcSsulopeaxbkW3rDzEeVoVveNTH/QwUSS
U7ruLUNZo9umuToh7FrpymNYWvqpChH4KANNe7IwzzyMQyHOdRv1n1zRhP/g+qHFAMqRfrd0I1+G
D/HmUdh6iFC4KMI6ZtEee87KncP3+ptCuZPtOupayM/zCluGKRUk9uNe2BdegeZhKOKggEyROT8V
DZ8yaHDIIUGKgdedlL92g9kjh941L2YyY5Z0+9teHQP8FA5NsDLAlyi2rb7tLDR9TMfOvrSYejya
Ni4kdq9+ux1kfd/CpJVG8tK702EhrzP0cPKGyhXQMhxXlE8NefSxxaDiW6jp4S8FJbG94vB6xb4G
pCwOI5IPiXHecoIrK0xzXYMnYNeiOSdpFp5slAmlZ3Jzvj02uSTerlgqdiRjqIMBGWVvrHvXXoQL
lV7MPb1rc/qbmuFPTEmqU16H4i5FueBunJvxj9sx18N7jYk4mMxeCLzekJGDIKuOHbOP5iG+QeGI
Fn6ERwn4r2nnxlt/OgpDZO3Yl7P5Zba0Sl0sFwsKo7CFH3DMXzKNoXWllOsCkoeQf+HtMCLWB4CM
R5kZZAuIQv662oE6Wv5533cCT12j8ctRn+/7MBFYYcUpzK8IGw3au/b9yL3ySPs3MncGvN4Qrz+A
t7/ObmBrru9F4SWZG9iZwGmrQYga2ixEP3VErvb2N7xeN44JI4POAWUhSeldLlE0YKTmB6wLz8Wp
+VgVev9jtHuJiS+L+N7VOuOUA3T0b4e9XjqEhYkj6TpcK2tAjxngDG/TLvDTPkPO3MV4oxJfUMPe
I9FszCNVDBhBBsYwkpu8HB8ys4MitKn0R1K++1zY5WEKlenu3cOBSADekv44T6J1CxUZXtWu+rr0
QWQO3wYjUO7pUxQnBLcRjduJJa/15VYHd8dZKT8YSq/rJmMhAsOD75b7VQF54DhMVSw+mR2lxjPo
FQwdC8yng3MajW6IxA4iHge8RPSPEX066t+ovf7Jxs3646QGU447MOJ6FbZO5bHN8BlQmxT13zQq
qz8tzKF/4tGLkHCp5EH7ONtNN+FxbqMolNPJ+zm2RvxlQMn4firz6dyreg1nb6iNg6IZjXmJsrrI
/QEfyxDoRdaXd0o1G1/VthlKv0EH/qiQFZ6mQDO+C4OnLIhnIz9XtlD/iIMh+0uZTHU6hW2GzlyU
wgeCsFr395FQJu3cZl2AFYE1i7NelZhE96lDZVg3Q0w8C+widg7Z68XEzHv0+7iSX3Vqlotp1tLa
C1DD9SMlbw6m02gHgJJ7XJvrsw5PNcgvPEY4VP9FK35TElHLSY1Bqea+CLvk5GmYZ9Nz8wcTH+tG
Cep3nzSEk00udomsZevLQY1JXSHaHEPHlKK79AGQOE7HPZjwxqB4p0CrhpEJeW+NbmfqkjmPrNLv
7PSbnc8G3p1YybV5IsUE+9PtPbLxodhfFK6o9pAcryErsEUdi6St9OtRnT8ZLc4sg6e+F3Ir315Y
3pJCUe6DKyB/xZsPZQaK1WtCK32Bl9iHIdPGr0apip3vc31UEoV3O1K5WI5fnWDZVEx11prQEGY1
uMCOosCt9aY/5kazc7RsTRu9R3BpkOPlc2k5oES1RJoqaun3Vd0dVGCBtO+7+fL+j8PqBihBMRYy
1OpIVihtW9mYQeEYBnwhq7mFjKDsNQG3Fhy9DoC4EmNnr5Gx3lhyAFde4Q84RP0WTY127ibPPqde
nx5rRwQ7T8ytuaO6iHg4SipSv3U5d1mn5anQ58LvEvpYroOkfB4p/2CzshAoLEBgZMW9oqTfLLmx
qwa9GLLCL4EcQXGHA67a5b/lev7HHvvGkpNdG7ItziEqRqsvBAA3rLXYKP1o6PM73h/5eWbawKGi
a3h7MbzWKla3GW9Keg9UJSm1rZtoVdbGuZJwQVNRbQ9u4p6txvhG3/hPtMb/zrP+MeqKz+XkPVZx
/c6eLRtY3toUnggOYWX1zYY6yAbqDqXvdcg8JlpfAURFE+r2ELdmkyIZuia0QSjbrA5YnWOxCcyS
KGUDTrjlgEWu6VPswra/Hek6a8URF/VfnlIOrT5H/vs3q8ObBa5LVlr6wGGiSyA66+A2RucHWZM8
GzOk9xLYxx1o0PAXkZnNTha0sQVI6ggNoPpV23sZ3uLSqkQXl75TehNy9jqSo0Hc7kznxsZmRXIF
A9HVyBJXg5SmLiqCAlzCrdW8JLMC9hsHP8GTnNThUKT4cd2e1uscGegHhWedVzLlI8tYjivV8kLp
OYf9rJnEI/Jl46EKS/OpxnUR1zCYxAfADqLeOY03twaVWlRzWDbsxtUjxBrDplCCiCNsRNM26GLl
17Au0ge31s0fY4n+Ikmf8dLGRf2gk6R/xWNhr0W4MXbg7aTOPBHYLesnbGzmg9apXu5rrac8JGOS
PZkqlfDGwtujTPT+CaDAHvRgYyEB3ZO3gzSNx5FkOeGQ4RGYqMiAagBld1MaodyvhO37l6vFaU1F
iScl5Bm5b9/slpjT2rVyPfdVMYWf5qhqTwpFh/PtxSPvzNX5RmUfghRrle+4Xq6R4xRdkQ25H2AG
8bGcK/0j/M8CNdo2OgUVfMxERCjGClxFbkfeOHfwB+KVwAKCbazLjfRmfG3e6YlRixxVDl0cVN6o
uMCjHTzr6rDzXL6CAHKSwgFBj4GFSttk3RXin4IpGqrcV2z7B6+ND5bSPmF9fEqy+kVv+zt7yD0y
CvdeYFWRKslZGOFdXZXfbo95Y+VQsaYaSo1SgsNWlXG9EGHRcmnBsK45AXNM39o0nd+/cqDvUmiR
j1hE11dHkJFAK8pCtASFqcVky4aFu1mzBwHeOOiYTF4cEvpMeWcVRR1rId0wMt9Ej+VQYIJ7rwBF
iwJ8sR1XeW+XnE8oGXasVCkLCr1ruVyMYNS6tnJSP64r9ZQhw/672Q/z8+0PtHGeyBeUpA1J9Qxz
lVrkTjjEGKSnvuWl4/cIz/bzNPf1oRwT7yETvYbUYajtkURfO9arXcjJLcGyqCUACl4NLsKmGYce
I0FMLkSmW+nSzM9h8dw5md36SRIO5yCf9E+zhoYxPAW60EqdXYbGtI+K5WbHkGcretnC2UlBrppy
TLuUPgN5zV1GKrD6yhMiTBbo19QvDYSIEyVweHvjlALi5YNrJs9BEMfoOYbYc+YfkmJ4zgUiM4k1
/rz9YTZ2jqcBx4Z9TGZ53R2vC7O3BMQ1xcbAtms8cZkmfFP/QRQUEGj5ybraGtdS9RipWIWS+KYA
G5cZdv0QtNaP20E2Dj6KvPJTg5CW9eTlSsYC3K3MyU78YO4rBI1wmvQaeFOd1+1E2tiitHpYyHQv
2TxrXqoxAsmdkynxMcpKj2HM+dY4IV+PzH/+Nofp3mPwqmbPcoFCpYHKkNZfPDTWYxvSrEfey3dn
LGstYyxKFLqVGIuc0PIrb8wQ247rU5O5iEFPU/RYTyW+Nnac76zcrQWDnI4kGkv1yDUSRWZKoxbk
OPCofX2ey1w5KqA8d2D8W9/SBOgLIpZePBfpcryuE4VZVKoJlFzsaLq8FycPkM1pMgt152i6HhAU
RrIseVPzADZWZ4SKshWeU3nuw8tS7s0AzfLBVO9vr82NpI4ovANYmiA4wTsuBzSpIkla3YDKjGTZ
t7727N+Rm1KOrqbUn6ocA2kNRy7uk1p/cAo1OGlu+t7GIWkVv+FVjpFzHhvs5W/gPZTpU2JxBNq4
rY56P+N+YTWH1nT2cuetSXWomGFnQkBWyjIUQrWd2njQ83WB9F05BemJNPP9Lw/ga696j1QvuFlW
A/Iqw8LNqs78KA2MOysf+ucM+tfOWtwaC8kNBGgweRA9VnvPDFOmdB4gGlXlF7UH8x8EubKTSl0v
eBRO3gRZJf2RjihbOhEkjbHdahI39avYxrlDSfeIOJuheNXQOaLUCLxm+W2KEMsjp+4zvw9VVO9s
EVwCII6HbpzanVFdH5SMClgJmYU8LtaHxQyqZFJtLJ2juioemqrV4XyW+CBkXV1FOJWMe72360SD
iNwx8oXPg2Gtg5AEdezVCREt0Rg4J4P3s6YBDzQXrT2pInLpE+P9hROCSuyfrJ5Re1wdIWmaUFjz
osy3+3h46EsjRrQxrrgUsIO7fZBsLEZIEFgHcSZCOdLlu+NNdu+OiOcXhZf66OUOT1mu23+kwsEI
8f1hEKGhCEQcqHerETlNXqpqbRDG0odnvSmb39sizHdOxY2PxY7iViPZxSRrDZshy+WCAYLkJ2WG
TUUltHsRqyhJQv3VnoYeo+y+dtwdVNlmVKlfCzIU3Lkpp/jNFMLc6+xJTKkfwqC6CBNPYq0dk2c7
SNVLGZrJV3v2LP8fTCjlSCqEDjW2tV4G5VBdVklSv620/i722uAgHDxL/kEUuoYy/yFPWA+NqTS1
pmxTf5hF+GGsAtw3EBotd05Eefsu02r4Pm/CyBPmzQximm6bI4J0vtW6yb1N3uUcxjb/gQBKevHi
xvazxAOHP+WR+2C0gbmzOje+ILeXY0hQL4+xdQe6KfQpQME+8efCbJ971KiOoxkiI9l3+qlH+PJe
yfPw6+253UjZ6SZa8v6mNatCmlyOOsakM6kEfkyp1cfizEXjPcdV7fA0a4y/B9etf/S16jzSpMPs
CMueu0hRdN+Gifek5mmws6I2jnE6Uq+wSJPscI04yjk79VGpEj9yteEILzDDvkjDVjAyop19unHo
oDUhJThYvLxWVodO7gYTzgU8EljY7SGJRHouErzUb0/w1oAcWSwxQQV6SFct59eM1VoNYAf6QRrB
Op7n6lLglvxkWMNeW2pzQLJxC3uDJ8MaQuuUaqAJ9Pj9SHjfQ9stHtQ42qMGba1SABI0b7gDcfpd
3bPdGEGTcPXEN1yMN5NRYO9SoCJrRpNyjPBFvweauPdS2BoZJUtEbKgJUzxYTWIS5GXnMW0Q4FH5
pcY2/DL2pfj19qfauNfpTXHJSnQ9cJfVEYoGV2DqOQ8gx4qHj2kY1i9FEqDB0RVee2wDw9o5cbaG
xZJ41fWGSLpWT0gmUbU99hh+opWubylmc1FQvt1ZgVtZugSJmlLmXKJGV7OXKWrem2mf+B5eeA9q
NIz3Q67FH4yqS1/CEFoxiQxqv22LiV0zU//BiO3fOuHvaMPIqUUMDCmnV1Gw5T6ATtYV7hxyzriz
+dVTcHwSKuIKddDvIf43ppXNZrEDGLTM0pahugGnXjefYr8o1eIPLzZZnY1XnG6vlq0oZGN0cjD9
lLjSZZREH+KinFIETRTtO14jytkQsOlvB9k4PUDtmDyNWfvwPdZBkNYL0yKK/TENlSNlJiy58LDF
Ec5od8azGUq61TgSKH4FgMrnobDryol8TEN+F+GIr9SgYz+C4PQ/GBPLHvg7imruuojM7Vf1k4N4
SunY4bGcGvVsjBhcacEuqWDzG/HQphQk8XjrqqOJKgjkfx2dFlNQj0J//GIqobuzwTYSB1SSwMc6
NIE5EuWveJM4JLXV53rhxj5NKaQNAPgH8QUpN7s5Qz0Yz8NkO9MxAI0xH4YMHgJ4DsXaoblcHV68
faRNgbzHqV/Yq9xWQh3bsGF/IflYfoz7pDn2gEwPwKHxKcyL4L1lYxkP5Lks9cGe0FeHCkLqNYKt
ReL3OEhfPHXoDq7Zhjvr/+oDkkCSViIAKhW60ExaTq1pozTLgzv2NW/4IZSuP6laHRxuL8jX37rI
/GQUuASUoah7cXsto1CcpqQZi9hXqCVgGB03ABQUdNkyvG5/cWMvfbYHbBd0s1Z8J9GkQyPuM3jR
oIcXNg0S5Z7Wdzh9hhivCeRJa2MYzyOgwktmob9ex5F1jEQ3Y9tuiOlFmWJ7J5G72r5yDEADuLl4
r/ECWI4Bsfu21ltmCt/2pjkJAXr6ULp2Fh9GEtqdw+L1RbacMoOC3SsonFoFri7LcGZspkmoDKiH
6Do6BOEkkrMbULJ7wN7ADR5wTipNJNxHIPDBKH7W8xQ+e+VQoq4yYXDuBpr7ALG4+BnZhuKXk45t
URNa+PEVTv8cpWZ4rpxOPPK16IOycw89rNVjYczmfdsmrl/0an2XD6ZxLwLlD9C/e5zv67XHECWg
mOz4VUFvOcRYUwuNNj2CQ2VmPU8pvlipWcU7++j1w6xnEgFn8g2Ez6Qb7jKMnRihliGq7Ad67B26
Wb+olf5LJFoA2t7XptMfTSd4QTIuO5g5BktKc48vd4+2e32MiullLPovQU+lfVAH9VAP9UVknXGY
kJQpjXGn9HE9J1SkqBhZwJFImdfcJcjJ2OHR+bqYRT/1h6I0c4HHVqfsrK/r04w48gEAmgEC4pre
FqbIOkB1dy95MBufMQwv/iwpQ+c0jrF3mMEE7gTcGpikH9BpA5rkrovfaeOMdcfVcAm8Xrn3Et5d
xhhl7034SL5k613Sv+gY2KtdY3mx24Nag7pR1cO92bUx1rz2HuB/cywAF0jQZTVg/Q6wjbKdq5yx
JO0UPYWqGA5VnsY7z6frA4dXDXQnqhxkW+yT5bq1mjYzYxD1lxArqP6EyQFukFEzGFh/FfUeUGIr
GgIx7BAgQxTf5IJ5c8dGrl726QBfohWVONm4ffdu+VcBNmNnIWysPJk7UtZD9kv205eBWiNsy6hx
bXhs4fQ4CKzIJsPhpdNbw69isvdOme14NKkk9E4S55bxYhMHQEFOd8nnrP0+dOhP2jmySC16lOeh
1Kyvty+7jcUh6WlgMckSABOvjps5LVoNpSv74uqt/hhEVnKmQjVebkfZ/FwkXkAkMbNhbMtRQS73
EPSSozIAzkTAMe4aYxoP1mTv0fO3JpCbj2NagrwQd1iGMiYXMT5jhvhBrflhnoXxsR+B6c4frDqp
dhb99exJQT102OgrSzTe6mu1sVWWRhAbl1qfsIupaz7UoBjn986ebEJB2qH0SilkDYwrE2seCaNf
XOH9OdupdpQOmJda7bKdquHWeKQaGbk41zgwxuXktaLPOH90/YLNaQY83+pOeZgF7z72GA+4T9Jw
PhM4jmWUyQjVIQwNnSYsvsFx2mm/Ko3WfXn3rHHWIQFDJZIi71qQ3kOUMSqDQb9UE4KAaKTEl6Sy
1M+NbgU7oTamDVQBmlj0LbkG1/CC2UQjuHRHnSxf3De9aT12ubMnjbcZhI/zakBGBrI6iUYRqCj3
EsTOioneguM+xIOy19O6LgDKvEO2eyk80tpa196LPkP1NM+1y+wW9Zc6akFkcLW00SfF5BnxogVD
gwarWuHO6ARFhZ8NZOPwvg6zLKYuOURYJ9tWv3cwXg+f9UjeLy8XqqHrg1EN83aIYXRczNBO/8rA
G9L9VsVOn/T69KBIT8pPcYIy9hU3xsunvMksLKntjG6e606or4fZhz4S1dHKs3pnZ2+Gg+RIX1ZK
fK+x3Gqiw6/JQ/XChpnvi8rUL7GNWlHY59FhVPM9pdKrSWTmZLpBJsU8Uq9b7rw+iM3aLEzrYvY4
3YNmL87qbL4b3EMUdCLgv0B54wWyilKpM5JsnWtdmin+afatc6ybCd/5uf2hKFa+89LdGhMlEShU
tkGRZ40aGKs4aUSt4mVVmdkRcfbqHHpGtnPSX30pxkSHCFkAUMOyHL+cOQF/L64UE7uvyA790aPn
YPbzcN9UDohJM9oTpnzVfVy8AyQdldRGstqxC5Kumm8zHK2x63wqAvNiGQlQ8ll0mjgMdY5BRDYM
iCQhv/4XXRAlemDLCfOAfIb2INwmxdY8G0NqC2asjad2KNFs6lvV6/3eaoq/y8FJLWxhHWjydYDj
OteISA/DhFvwZ1xU1V+dBgnOc6/JJ1thaX2x88B+1cO9GhsJDitQ+gypq6Ms7miAdaijXv4ve2e2
XDeSnetXcdS1UcY8RLg7wgD2wFGkSFEkbxCURAGJMRNIjE9/vl1dbbcouXR074uuDokiwQ0gM9da
/1SqDExWbpPOiAwZ6p7P6aLQcV0pC4b8Npbuw1bbXqz6fH4gf8Mr04IYpQ8kXQUfathMhHIVs7Z2
dWcZDgej6nQ8zqTWcpvk+jPI8FSRv/3NaQOhqaP1QKD05sAfSx5aaSl3z3a3fGyhVOzW1vBTRyIQ
xCQpvFzmxfnZ/TqVR99dFb8/+Cj0WDAsvn0XxiXczCCn28u3or7u1im6iPDduAjrcDoWitSIuPK7
OfXIlG+5B364Z6zaXbtdmX2aHH/8SZP6gyXHmAi2GZo6cIW3fgO5OcnJLZHnR23hEmZ6ElTU6/Cr
ZQIrgB+O3whT6u+ZHAwfNakyGjsM7a6X7ix9ZoKB/evbB6jFKQ8XyvVJ7PLtve0dW+D2Ubn7leyN
xJvwvB5d3rK/LkZ+sH1ADDvtiKeoEnjW316lZHxE2nXo7JdhyMMEHzUD0qxh3ulldS7nKnTf//UF
f/CIeDZopzDqRPv0lpuyVMFq1Q6VqQEgS4J0x4LWUf+Tm/eD5RDaJE5ydp3quLc03Ll1R1ONpr13
Ty7eZI7KboexmpVmM5VKLNjuYxge+uGvP9xp73uzHnA74N0w0R7Tpr+5m/5au3hrrpRC1pLH47rU
9+VMJqMl15DRYDbuujAzb7Nw/frXFz794O8vfAKdkHRwb980F8oK8Ch3Jupjexx2emrG6wof+rN1
9K2frLHvp5DM3KlaQybjbJU0od++MlU/CkmWkrVvhck+3BeyTjBaG/jUizSqNGN0+blwSy+Fhh3u
APvHnV8GpZu4W6d3OMf153BgtlRzkMA2V/15nRfkvAQaV18D4DEaO3GhWBpxsdpNMgpLDj8Z7v/g
NeSwhHjLbgEJ4q2MLMKDy+TRWPvI6/2jsVRlkoE9/WR1/fAqOIagJzyRfd5arQyNazKI0tbe8Pt3
/ZAFNzorrZ+8dD9Ywojh2HxRvHMAvCU3dAMz4cUcrb0wNrZaMX2KZGNjKjadrQMDiL9+0374kSh0
A4BVRhxvyd6tcIoxG6S114SexKZ2grNqI4zqr6/yh572zQuNW86pSWIDPAUpffuSteQA9fUizb3Z
eq1HGGfUPxEixmSVgVL4yaia4qEr7FKQH4lbGyPZZR729cSsN87L0UTqGFrDV+UsmYx73D1fnWDY
XuasJ9N1CSvh7pA49CIxeterkx7qtDhga8eJVbvjJvHVjvwXr5FRlLrOinsZ/0HH3DnWJOgsMlIr
Rem2z82chV8iwNFXi8b+fnLD+cOiDeHCfHLcJxIaqiVGMO99dPMBSQCyFm3FJio8CKt2CAuwdnNz
SRocbd+H1WSGCfElIEzoNbu7WszVU06CZ544bmNPyWR2W59YMlzakwim1jG/+Ort/j3sgqAIh9ba
T1ld+rGfw/uNzS5sP/3k0Xy31UCHZW/l0UOIBYL+9slEYS03+GPm3qJ12NlLLePFEJIwqOVnXk3f
M8h5y/CPQAvDEg2/22pMb+yrYVPbnjpyapPZcMGFTTwJYotY8v5s6cvJSCqnIIM2c0b3gNwNVl1d
yrrGK2VuLkbRZmOyUpn2e7dqu8+/fDNO1tNAWaeOFHfXb2/GsihZdiiSkFArO4nQOqZAsVZsS/Uz
KOP7hYfH0Sn2A7YS2/zbdmLqWtU3rtj29YK/5VZH5bnE9fKXD06ucppLcIydqro36240taHDzlux
18xopy2VyVtrc1e03W5u3GDSRehOvjqYVv31nfzBxzuNkbjqyWYP2PXbO+lpry4yd1n36xxt51WX
fY282fzJp/vHfPzbfYVyB+8FnIyRIYGmfXsZubW6X6xo2GfdXEVHFenV2DWutVU7J1uXZ9dTSPrN
Lne62NeR/zCJkGhcS80+US9qyAg175baSievKe0YW12DSGntKBFb1mwVuyWSnr3j5F/cXeEt6n6J
tq5I5kwsJbYBmFwcCQpkFKeaaFH7vB5QmHsYDu9a5PbOcZsLWSXLwBQ5Zsuve+KJnTJPRMY871o2
DYkn61YHZdJ4dv6o1ik0EhlORZhGrQwv4fLl7tHPFZTcoO+iWFazfW+Oo8rjaW4MSpCszKfdRBtX
7bK8Ebc+av4G2CoPdfKHg3uajWZuxo5NYRjjptK/yt7K6tSxVkJ4q8xuHpXf1/fw7+vbKcz9Lyob
jTuYfYzWlSGtu0BZ1sfRGUNEVrJ1moTULtXGaug8H3K1PV+5tWXDuvaW6F079l0WR1VQesm6dsGy
HwpVYx0cGFt32eAKBDa9dQhUJmGMOchlSCumZBiJazqvxsReLJjueGtt0oe3wvygprAWSSWdqcJC
ZGsakq89kpGFg23JQfmyaJBl2VmZgqla7925F85uru1BHpuiHx8cr3Be6IA1ZicnCwbR+9O1bxhF
HYc5ZuAfMiGHC1Fs9rZTbjQXJ6VX5xw0H7ZNQrPy0zJcmjB2vdz9GvWZ78UmTDn4eW6RO0SCrda7
aWaPjSsxmw9krrj9niIkPyVRi/627oypwzvfIivJ2mzNtMcvIh0HmCceBwWKG+PdaGRs89v6VA2V
4qaFBsu0GI2V6Cw50IVNkWQJCwEkV3deIRMCczsGtfn2acrVWtC8hpRp81YNl0x7Nmcvh8m5n6ao
Him9zEKz1PM5Snx7sX2ytMbia+t07qXtzeIG1BVDBqMOxU1NAfo+zFVNJRgF7ZRqFYJAmKUlP/fb
TErRGNQzH8gYsi5hd5sxDh+d6bwrKu9TBaECWJBBJp+niTZ3l5f5+lX2lXdnz5MfYJxuM2RYtb/O
6RxQ2yfkojJBJeCmYGfqwnE7wlAamiTTuXkz+cSIk3pnt4ndFAxflrnIlrghvh3SUCnkV7vzsmd0
g+qpDVEKxsMcOrcD03snsSP6Rkw1rP5q8N8FU36phMzuZ6mMr2G9DFWipnFoEzxVg9fZXfonombt
U8x17a57e3Ka5qL2Xa3jWZT9Z4RGXksYXREWe3ssKhH34VRet5CTyyRwVxLJlZpeBeOiW+5OhmUH
r86SmDibvnZRMQYJsnGjjWdiMl+wlh/v13U25aHDCpm/DaJJp05jOV0y4tGcxRvZfPfMQkWdmECD
VtwikP80kCAPa5IsSi8d14z3oqq97JFvE1DixtmPq3wui0R4KtjBmfQpxT0jeK9xLB7PvLIKY8ca
9E3tSDy4iAMNeBlJH8ebXUQ8g6ENChk7MHkvotnO1FmG5/e0ZyFF7/zcDUkCW1ZoBa7V9Xk8+DZ4
rMDfLoiZ8833lEDYMfMI55K6yXIuws5f3ztNaSYzBtjMjMzVPVdbZPHSWkU4nw/2LFGo0vXoBNvU
vIn5gDOBcIE/XBieL24zXy9tWrW1R17KZLp3WZE1t36hBp9H2FkVL6K2jh4Ixk0X+Yh4AlAfyirc
f9RucIkSMCLdwh0cxeWG+ei9IvNi2/uB9NR5S6ScSgYxYaK7DtEWJWKqistTOgvvhjv7y76TTTDt
t0V37WEaS9kymWvD9ljhCAnjRjTQZZdueKyBJEirB5A9hFnuss/KFtP0Zpi9y3DskVbXtrKuTQhi
fjI35XhlqQHbroZwwwNxlWyeLal54pxE4lyTI1LM1sHzJ7ZKhU/LfV+V9efCNub84Ilwyfd6Kltx
qOfNpP+hnnUOwpsjalNZsCOVuZDPXGBhBltQjyAjjaw7Ai6qKeYBTV+Up/pnd3b6KV5cY62Sog7q
R8fXvnHox4m8M9Jc7SL2eJIVD0dIO1miZvFiZ8zCLkaqqB+bUJjYDpQmJjVt4G6PRFETZLY12r4N
7ao+c0b4ErGYVbfEjoOaflcGuRiOGfuwmdr5GBgYp3XBXY6/N1SlxTeecDJo5FkQSMPEAdw9FYFl
W7/WYuxdqn6RP0EY6C86HFozqGpWz1xWBtTg6ybXmyzajInEl7Zh++4zb4mDskQGXRpuy6PGsvus
XjIv7ugEDqMKzGTL9SVy8OFmmg3P3G8UcGVsk+k17D0pJ24B7g1Ee+WnLEow9fHGFUtexpDl8qfB
M5ox8foJ/QAYW3lujp780jFTo3nzRq+MS9ekuqYGNmRal22pCP9ZlRXn0u9Euq6BcTk2uHgyS/GK
J8fV/tW2qlkc2C2dJZWGzVFWWCU3anIbP9G9sqqzTJXLjTeWw1PTZXWXOF0gVjZUr8K5aLZklm7Q
XKq4m2dvSlk0dbTLm0m/bOApB0yj15DJrqiOquf8SMtADvlL5VX+thPVnFtnRWsUz4E5uTJ1Cs8u
U23lJIwtjXXQi+j2g5AYIblOpaykXWVzyb0s6cFEN3SJ2IxcJjaWdNdbjXr0E7minUzGSvv3svec
1yLyEaz6Qz2bu1qHOL63fNgxLi1O6tgMe7YI3fnDu6rv1atWnHYHPAMhvDlDttLYsfUOr/k8hhxN
JoPYNjPXj5azNK/TZkHiqVS/uvfVZMyfdf+lqPdW2WxfCFwOn5Z6a6nlJCPfJdOQW2xYGHhNToGv
Up6bB57bG+stPsf6sx7r6WOHlVQdKyS4D2IJpi80JRR20rfkHK/2QGHnYgZY350qk9tiXI3iMNUF
To8RAVdTjCACOUvv6XFOMLRYimRbNiRKZiSm+763g48y9PRjFYphvEau335GyFv5SThYQR83mdFf
B8sgvnq6tR9tx5V9krtZ9pXNjfN5sF1GLqSlNnnMz2nfj25rfajMJrib1GrCI2qMYkygMtQqXdjq
jJTVWEdnFFD+sqs6aznzN14nSMint6dCZYFzSIEANMx1cEtAVlXHSyELxJB4jd2aXe3k6Wzo9klm
lfdaYY5F+VxO0QfDswsHRb7XvA5ZZLxr+7W9AmBYdmKyqnXXWn1ziiYQ40vTdOrzqjSKtibL5HY/
I+izzoNllh9Lyupj5wzl0xI57mWQV1ZAOCH2XfGUATjwYaoVoW/bVR+4c9V0PmF38lB0hqgRhnSG
vN5UbxnpZDKgTAM2fxkzt+J0KivhBQdpWcwtMUvIvbTOtS3oVYamfGfO/tp9GAS7RzL0jrul1WJC
GWVL0Ld4hvcyaaNg1XHDO3vd9r15u9aGT4qEObPPUYe1ayyZhDaxVRCKGodjGa1xFWFnGAMvevnR
johwI9pt6UUMVC3HXaXD/IGE2OhLB3oG+zBYii3WcAjvKuWTeKN903huSBvZqKbr4v1sc6TGQjCO
Wno322K7YIwZL13edbGR8VxZl23ennvaWgriICbnumEYaB8GfxRfF92On+zOrrI0KpcmQCq3nNqP
0rF0QhiEHJMeD03jfCZrSuC0EBb3ZYCrMhvhaiwPRPau0zEKN73uGhpBog9NXwG1EyrKmRPZhscE
0x/l3s820R4VuohLu9d6TSunZFxM21vtM2F3A8Z8jvf1FKtMYTq3oXfWjd3yBcJqIM8b18n7eDCC
jPmMnTdJhVzj0XE6llSlA06Urh+X4Z1NSG9zzPuxjpJ+9kSVWsu2PLSOHl8yqJx5Uo1TMST2rOWL
iESfJzA9g89tuZFzOrbt5sdhzfNLBLnVXuwauv+oTWA/KGdN+FJ3I/aFmLsxdGoaL7/EYV0ZO1P7
VrlzBlkQ4sYx7cQL9Po8rf3SzFNjyyduzyZOfod5tTWHyW5QfhCiVQoySPDnOPhBjcfE7I9MXfOy
c+ZrzCDa+WYaAv+DEeAHk9hrs/WpdGf7BS7N7NwHkgae270YR2Wv+p4xXu4mpnDqu9CYOXsZJPkA
JlnIhAtLWXwCkeOs0HOZmSVePinzqIbasZ9qokPGa2MYZJhgUdReFWuuurOoWovrhtrCj8eqdduY
jlU/Ybmjb3qLaPJ42TqvTCKDAjZhJ0AduHn2mCWtrzE2qW2Q9DhUa0mpX9bVHW5LtROPUxuRkzmM
wxz7+C+3SRNGw3zQvBXhQUSkXiRhXkzFhd060XpBNUWuQiCt8KxW0oT812K1mtRl0N/VVjV+bSt2
0HSuVvV+Nl3vthkrGoUyp5O8KLOhZq9BxEFql+x0cWlIo1/AMHs5ERnZVD13bGFhLsXc9THOO+4L
SvChSCvfkzfLQuLI0aBsOFQVSPSum8zsea14IGlPOVgloVbmrRwVhaYzm125m8bJ6E+3JhhvmVV3
UaqrUQ9xuEXKicvW4cZpx84lNajZjdQ8C++bV2zwAOAaetZFJdifzoup1x0VSy4/BoapxVmFTuop
NEvM1Lct77e0iVqCuut5xV6Siksf9MikFD/hjLxNvQbLa4NVwfkwefS500aMVowUD+MdU6omY1cL
mylG2Z5fDUhkb8JC+re2EbLFWypvzN0aqsyOJ5+Km5FrWQWMVEQRca2xkklUhJGM7W02P4dTj7Wa
LRf9RZWI3Y4I8rJ9t2xRlvrt0H4eB6c30393iqmTJIrN++rUO3eVTbGpjMX8WYzE9/AJTqeQaMmt
xBMrfIv7+iRFT6FdM3zKwWnZItj0/S4c4Ll5P3Om+n7QBXzonBwr3ZPN/dtB1whZZrZKue5FN3Ea
j270rpiL+suvjtOADAMCwaCjI1N7C4BZYlo7Z22XfT+5VxiR+lQUA/PhX57a4eoLE8A8aXYYf75h
85fraEzSMue9iQgXyjRasdZcf5YB8z3CAaMe6TeiQyBR++3j4bgYihyX932Uj+VVUxbNTd9E9bmV
ec5edaHzE5eF77lGXA9XOWgAlL2MW99MQTehnM3z8nk/u8T3eewtTT9xMDvLg4GDSRy2yk0UDs2x
t9GANOVt6dMJ9L8abegFGMOcBI/OCav67vfo9UQxktsa+6ByPs6SHKYWo9FffohcBc8byN18YngP
385EKxslUu7Meo+yFSF6HwxUNqTC/PUb+d0aY4YPRAVrBFweKtob3ghjvVp0+YSJeDZPV2VNJgiz
ZO/UEtS/Cu4RhwgpFiToZK7pv+XE6EXLfJvqZq90MCR90YqbYRHzT5bY92AvmDlWaPjYMU8GWPj2
tvHLu83Ac+Hh1KA4E+WqX35esolxofGERA9C/M9Y+N/dRJy5zPAkL0RmBQL75pr1aDarNj0eVVtW
idWURhpA6Uvwwf5lLWNwugxoBe55EHHffjx7G7wt8/S6d0mgiQXt1mGDq/OTt+IHuyFXQRuDogXk
+o+V+C986bps2nl0FXiDNLYdPcAWb1b3y65cp8/C/06J6ey9b+mjeRPMgaXbdW+Yix97TOP2QhPc
uA3Gn6bZ//GNgHD4+3/y58+dXHsid/WbP/79SnwmzK77qv/z9G3//c++/aa/v5Ov7Z3uX1/11Yt8
+y+/+UZ+/p/XT1/0yzd/2BG5q9fb8bVf378intJ/XIRUx9O//P/94r+9/vFT7lf5+rffPiMT1aef
louu/e3PL519+dtv7Mr/8a8//c8vXb80fNd/1Z9eWvHy5t+/vgz6b7/Z1u+Y0OJEi4L5lGt3EuHM
r6evWNHvyCfgLHF4YP6CHe5v/9Z2dON/+821fwdXQ1dhQ8s2ITWxFIZuPH3JiX5nTRMpcfL8xKmO
L/3z97r5B9bzjwfy42zLb5cU8D/05ZPnOCwReCIgyN8uYwXnS7U6y5OsJFiAUrlWMZU2OQu1BGT9
l5vy58X/NUgTZig/7n8AKC53yvzCLRJBIbcCzvmbywEbuTnQM8OYzn3cIi0+mYEqVFwzzLoKDcQW
+zlsBe5cjT1/GpwGQ+k6t6drUqh859gAE23MOr3y3ZKteb3Li2GMUpDrEj9q0PSUiZMwE/yqm4vh
JLJLmlbOZ9NoAk2IyKuseIGH+VhlOYNDdz3NuSbf7tckz6yujANSZR+8om9kbPWlc1v5fXcTzc3E
76JQw540L0xvUFVMqeGG4hGuXn5G3hfzzWJDC5MMbjlvMRCJBPXoWztKNJjRc+QAkgLwBMXDAP5n
JaZVR4wH2gbxlYf8jHkarKom5Rw0giSs5HSd93X3cViy5qKbZfk+b4O+PJbO6jITtVo5wmpXNBDM
mmwDgzGlbibkV/nO0qs1vZYBXfBOW5t+zrvIe1dkBRjHuvTeYziAk8RTX9t+HNU2dYuxteoBP4xF
HBeMrd24MKPsMqh026Ttyt8koTTUE4Ls7KOIsNJNoesyv4aUS2fCLFXYSWls5otrigEEuLDCj/Y6
LUiccGf41CD0nfedi94pHhVkq2SgcpuSJY+sW8JRGufoam+ANLNZ4205O74Rq3lsdOKMAhhNB+5k
HubFH0e8xvvwgrcWjnPYr9E9rnwM32k4vS3OW9lOsW8EPkZvgNbMG2z3Betsw4alg4hr59Om9Xvm
K+pmnfX0qSTb28Wna9MjkZaACEnjDpOKwf7tD1R+/ZbA8CBbS6mtOOh8xvCB2eD6Qcu5bfn8bnnK
UPSnd1NWcBIOU9MzqSw6L/WMKNi3PnOig6Pd/lVIs2t3rq3ntLJ5ZS5DZtVRYveh/yUvjdKK13o1
79vcHkRqIlvYdqucBvNomf2wK6x6Gh/dmVFjbK+QP8AbhLZ3dRXMz3kBGA/I4DtD3He9qZMci488
dsfV9mLCsqLmDI6FW5/5bk0KYz011tfK9ldaek3nSKcl7AcvE82H2tz8p5LybkkR7uCuYRZZqdMq
XAc69ROXLI7wMLnLBa4TsaBU6vYjV6h2duXaC+mxIoB0MoX+VyUgScRrlldmXC8YwdJXOXQYkbCY
dnlutcnY0HpoaPc856vORvjVuYwwZDGQ8RL4IvXSpb4gR2dHiqfLiMxYmdKAh0RG4tSgWWd049ho
Tm3GBNZxwuoKH27pxBvN6jnXt5pdI8Um4s2Zxo2sp96BkWJVEAqlNMI7LNv1i8StSPBT8y7YAa/U
z/NKTx7bo8z6FDe8IN8h8XZeZ8dr9BXtCyPuRfYIULfCEt55xNTivoDZOkMJaft27wmlP9fF5mvi
2pnVXOkVlDLplimc0VsWgBPOsDFWc/3af958o+cOVwIFAcPh9n0eFdWQmDjm3wCCe9ZuU6GtUq9y
gib9Y0/+vxP7t5Mo7H8/stOuEa34/O2ZzXf849A2fOt3NGwnQr7lw2jEvOyfp/bpS2hpsaaFH0JP
hiznv49ty/sdagoTR5cin2iUExPxz2ObL50YmRB6fBiEVHvRrxzbf+hN/+cghdXJ4YnVBtJu2grO
2TfnNk1nWWhhqdTWMAC2MsSGpj4dA5mBW0rSjA60sEBiQh6z4NsoxtRuSD0r81NVNSzQWZvha9WW
5+60GgrgWt5Y7WIfxsH3SY0FPQYmNkwyOiuG/3FlOQxBYFpYh7bU5rtSIDCIizJ3L/twHi/LcFo/
Rjqowt04AQ143oABAlGBNmzHajuPlFguskV2CgYFw3WS0QO569rmRlpajfv/e6n1eipDTySx//2l
/q9x0P23dejpG/7xTlvB76cARZyVLRprDFr++UZHv3tkV59k6SdxOjIUWuB/1qHR75Dq4XkjQ2Tc
SdT0f7/Qrv87lhpw4Bw8L0/aJOdXXmhsCVhs/1ob/pEqBreLoRDX4//e1IYAr5rQWXhC9FlI00fk
+kwjlzl4zHLCzZxAnUf9cDCdgyPNo1hcvXOX50CUYzLZtX8qiYr7yFvHlUl0UX2Yy25nKGqufInn
4n61C5SvhXfIIAtEjZMn7Nx+wustYtyM9kLcD6vjpparzyZr2vWcNqRCI7OiZgnz6WyMwtiuHvXg
dZdO9Al6/flqh4DPWQX+2lepy7Hd5RXkF+gDizxf/AkI1rav2tYGvwpvVWQSl/bRsPA9xK68NoIz
1WBOwJHLFGweUmTUBzuzVTIvdQLAuTP6q9mI4n4z0qYCI63Xp8Wa8UHCAEtZcq8MYmyY1rpD9sg6
PtqVRqFUjjvhZWmfP3ftEBfzuSWftYYMJcJHv9q5kuBF52lsv0gJQWL5OBl4V62V7RyDqEEsBvw5
+MN5P8IlqptDO8wfxsr9vBWc11VUfWDeaq9hiuMCsQOVvqwH6FJl2yWGs1xElXEMoCviebkf3So/
n21qqKgsju78HkIq6Gm7PATKSYbwPojeBcSm7zC8TcbGSpZuedeXhYN/SjMe8FSJtzIoblXp7/vC
PBpOcFB2c2ni4zuV0W1Nv/HQkbB1D/10vDKz7kFrm2xf/QwyvDPn8KOlZVybp8pVnusKCmt/V4Jp
NAPVESE6ddwUmowsiAdx1nfHurN3AXLO0LiCe3mh6wXR9CJ3wzafY+oQptXqnFHpxVOoxEM/Doma
G2JgSrPfhWXxvt3Wu9kt1adNjfNrKD9S08Qe3BVoCClZOTdkNdz0NqZZ6pbpDahTD4kIQMlZcgxA
qLNR0PT0Ic12aW9Qc3r3nunY8LCM7Ye1roZ4wWH6SFhUuVclFBhtmnU8dtZhcawEbkEKASnx2g8M
13azdSW2+tb25YWfoUk8+QXp0E2Kkghuy4yzJk+HURyb0ruVUfbQddzSlR26Ondr6H1VbVLrHZAq
neG6CtvqSvpnmV8mTmNSFrrHxejS3BhjbDY+hNR+XvClBG/quosqaN4NDdQYBzTUuwDo2K9YCAE5
xVE03NtFdCfqz1t+ka/lB1te8E+vfKcadzYhpP70vDWfogFuXnkO4zpdCHGJZFpYCw3YRQTRbSGL
K84stN+G/oT+JDbxuErc4jaz+XtM+UvVZwjceh5yG68GEUVKoAw3b/qt/Ljm4TXMm9PsKrb8xFkj
yPaLggZwXodtfRmJLVaRvAc+v5XBmbPUZ0E22WnjWcdm6PwkX0IFu0Ix0p/yEUb0cjQG4+siAoEX
BnLMqr9y1Ph1FuK56cdit63lY5dvwaEozJ0CV4zsEkWUIVTalt762cI073GTMrydawgzddZqopxa
e9c61n3hTtM5Tcjwrtmicd/jGhIj9WNp9WDipREC80SYng/eXe9076twviK36FDCmvhabav3UAdQ
GyDUubGys3sP8X8bGTEPTIrhfZWLvTcU5zhyHqfCuBorE8vKLWYS+gwwQK/ewHv07E9W3R9r+ID9
atxluO8lQfmEWT/gUat3Szjl+5Y2PjGQZ+7yMZxT2KFFovJdrl4yOAp514JGT/a7Fss61aRz6S+P
o3vRbVtSy3H6GDo6h5qZF1/mbIb3wqjKjjd6vPW4AIKDzQ2JE/StjJvNBJ2ogkurLzIMNsJuJwaN
vKIyo8PQ8pqqMBjjCpZJOijyoYY1pVYx8xiKHPixemzs8L6wevOAW+DAObGZnycU6knU1S7iNrXu
YHntlPpoB+oRFJcuKnvsm3Ojj8L3SnyRQ816roOkAsFdWWTlcWJxyCVu/dQI3gnzHKMdGsuDdj53
faJzloZkh1QXa92dNfn07JcNfvxhdqxz57wazH3FayjB1TbnhZaHkq3dOZBTcK+Nq7lOqZvoINyr
esYtJoM5FFjFwVwfhxNGGxhP5lamgYLNgPICf0QwtV0ddDRg4fzeysJdOfeXmEdfyqZ8X3j+HTOr
XCRm3dUXsgmvAymeh2WZIVEulyEfj/kAM4I7YV/SmI8Mx3lJbHNLt/A2dPOnRog0n9skE2E6Dpeu
e6fYX5VtJoWZP7vlkNpwpgyN2WW3JHMUvYvgB4Xd2dBfDvljptWzMbCo1fnkMEhg8DQ2fTxZwS5q
6rQIekz782s1acI9jCtvqZ9EAONCfUDw+xjKdY3ZBS9CiynKnDvgliakjzBjiCP9eg9fNLj2ZQ6k
3zOamXoVb9qa4TpOl8ZcAd0N8szdpE6aPN+OctmSJrhu8/kQFLDZ8uK6dsO4m3jKa/TFXft9rmyk
x32IE7rGMRSf13ESF0upzkboXrmkzGCanHjd9P+YO4/d2Jk0TV8RC2TQb2nSGynltSGkoyN67+Pq
58lqYKq7ZgYzvRugFgX8xymTjPi+1057iu1jUONshYLOP2qlRpNYfRtFc1w6uvXmMgoQUFMmap8U
QhHqoZ6eRtwLSe78UEtpofAyfgbLfRs0aMM5Hg4Gb76HhwKEuOysDWJf5UilPeI3k0fFre4diJKr
5AMlGAfeIvWwJAvHmIt3LV6X/dLSCdwKBzZXkRT78cOo03O7ZPvavefmKZDrtovKrHs39fJZ0aJH
rZUaJEKzSdqI1T1t2U7lPbuIoyoZJBYId5NDLg9SPzYo/qJlO+qZX48NIarj62BNe7uECCdcdUSC
LKFSBZOJrMPc0Y51XV3HbI8Fmw7HWajbFvnM0q6oU/ID6UI7gI07cnFMqy3TQT3q6Z5LTPh5H22y
wt7K0g2shYKLTnijqvyd9M5rXDtw1/RRK9unRi8fV2VE5rDclKQOFz0qP3Qj94rRQiAyfKjqLymw
27H+1Vb9MPdHLf6KzdFP9Go/q6O/KPPObolFHjpOhFOjMtbB9jfnyfmMBLlIrxpvdFQZflqGc3Mw
17fKrcJWXXd5tnMlpyxqyDUBKXRfdchbZ/7qS2R/3bIR+SXlN05YW/g6+e6MAGL3OStMv6qXHVp6
rovyM7sPeINaibeuMAMRmX6tO54zAxk6y7oTM/Aoo/ZRk4VvI1xQlfEpmx0rJBHJQ+r+qzq8SmN+
jI35lNbo8OxuumTJnsbS41KsQWWV6gXsiM5o4083tr67qAaTTL3TKH5QAczUqNk1hYuYuEmD1qxw
9taPVi4Y35bvqml3syT2CR2frzniIFJrX8QFuh65bEyrfnEyHHlOe9P6s8CQKhPxiJTGVvOAgjZO
W/XQJ+Kgy+oBNisNZIlYthtyzvnxtY015o8hjNJI8/QuCitzpiPcfTWmbp8yOl2UIm1QHEWa3+cc
nHqy8guNJA+x6sN1gFP56lKjL8i9zKkpV2ehLfuDbp7HclE5dPRftDYv9cyPgBPVj1Ec39xMj3aI
rVkpMvFQtwC0U/loNt03lpEhcBe+E2upj2mm3IrK/SS7OpSachWddh3WfD/XP2bdBtBHJJAlRn0o
1Jk9YPF7M3sa5UtlxJ7b8YHW/V7P3SBBXuvZtXNWi/6gdd3rYEjUWOubmcyvuS3ORaoduSd89Ete
VqvHVleDVCRnUdc7odCMq8nxuPR4cBpjmjmzFwpKyXurBHWISSY4iEUTNllybC01bAysa5LtHKUX
lYrjc9bLnYt1kUXneeUjV+Yy6BG3u5msTlMlnIAUocKzpuHFKRdm3VFNwjmT28wgAkdFCtZkw1ef
sgXMo/qH0bX7sCrO/3zR1EtcWgaHB2XhMheDH1lI2wIuXTOIssqgjdEWq6co7dGOiO2KxbptG0QR
8KjmvsjiIB2ip4LQ+IdiwUU99V3z0smOE5cw79m+KuuSX1EFLh6qQmIoJgBr12w8KVWDWXobYRaA
43aQVrgbeywY/Vs+DFSab4tTRw80AYZU1NOnJIdls0b6XnZ6s7NH83lRlItDuAsPPOXMfoM4ddMh
X7hbuRE/VnJXO6x99TSGjp0ob4nDOpDhPv9ULPchUxG2CJOJXRP5dc1suRFz3u8LZGvYUmqOAwP9
eF0fcje62Z2uenXdXJIUvWdVVQ/dFOX+VP2kmRkW3SACi0TzkLoMxYc2/NKsLHtIs7j/0UzZ7/Cc
o+ZVNX9OGd1aXZfoETJl69RKfwI9r3w0o0wGaeq36eierIGLrIuR3i2qcjAn41koRRIQ9YEUiU3L
rKrAXsTXJHp9U1dju0tBl4K5nV1P9hb6oKnT98w/SAI7Dr8m81cVDgQtuMOXtGmqTvMseUVwuE/t
7u4uuJaMf8k97DCffmxJbIIhR89C+RW12q/lFCcEZVd7bJk1eVkE2n908jEMhsL2V5PXR/hlcl0q
ST2uwY47IAzyIllZfmOW/WbFNO5r5kr/jtp/Np14nzvtpjdit/b2qW7bcNCr68KTjWbotzWcD6J6
drNr/1ZphlI+/9tNpkdY1hd5MjtR/nHc13jWXlH+P3WF8WwuZXKI1uQP7MKX2fWfddl/2Mp4S3V+
esUQV9wzRdhJ66uJeRXUlJzmhJF5Gfa9QA0M9pWmPyVL/DG5S5hJ18OVNOlwsr1pEdCG6jhHHo29
B7mffCM9I94gzWRqXwtQheaiKAoMg3xEPJTs9OKz0QCSYxWzTGoO19qG7zGLoghQxp1l0ScXItkA
2lfHLx1amOLJk6r62nOF9EX53N9XwnT8TpZq9uxKNhw06GKdIduKZTjUcfxWVMlTXRWXyOwvjcgD
k3JVgiF+pnT0dC5eP8EahRmHVIiB63qxGNrWGS2UGqg0hrCV34pm2gy5kYNnrF+kNxxswmRPthP/
ErEutDg70sHzUKnTjzugI+abZem3Yf1k9e5Ie6NaWHfom2Jor8Kqc967rOQDIvvGqxoXwbkd+7YI
4kz7TLPhIU2inYkwUb9fJMJqw8IhnZrkEJZVNIZCHgrD3XY9PXWLdqgwW6jzPSdhfDEFtr6ktLfR
Ym8mRwtybQ5SlNN2SoIFo6TnclLl1rrrBsTxaJNBUcSbpMnHSw3gDa1nzYb6mId9MlqMUvaXrpf8
6vGAAu7FGZr9qANpoGArPHfMEfq5xSlmRF2nSCM8UL+gjvUHXXmFnJ585LgtNy7Y7j2xbdrFfTOe
7HpNGEWX/US0A1trNgxvTETjyW3FH4O7blBkoM2Mfk7Sg6VNsXmZ1hlDPmEYqNNxSlywzXAhKnpi
zRhmnOXRnmOKwmfTmh+zHuE+aMaTjrmT/6Ov70MjDjO2vHkh0cAbpqTy0c9/t5YZustPthhBXg7P
SbpcMFP8rclF58Sc20usNwr5PEa3vsSRNecAUhSEBS03rxGORCiPXMBdvLFhm3aZ0qu3NqqO/LMH
P1P7J6IFeRJ4ScJhVhZv0ZfrhIN+qnryIPgEdau5Fnzz6BL9uW7PiZpu8tKqt+rgVAHUuhXgQ+Iz
l0XgzC1dOZBoRfIamXXoGMAy42yaJ0xDyWWSteprrMh6tr43hbPvmtXYVEYP59LMBnr7+taNeXoi
1GANyc6HpMavUg7LQep30fxC3IyJKOW57ZouKFca17U5yQOlyZ0lAAry0nL5U9Z9aGrN8JCNKz2F
9+pA22AT2c2DHZCwjLyVpkYVvqwNU4TjPpYg68Ihn785RBJ5GbsA5/XHuA6lF8/ML4NFY51JLC/a
iPUymv3yspbp+qUUavybV4Cd4wW/JabL+I8uhnQbY95Gn2rC5yYsW4Aih6LpvFyxDlPxamrs0XVE
9RSSXWc0n0Y78dVh2aGFtbaTvu8X41dPwT7yu3HUTB+XutrgUMJ2HbOQua08J2PzpujqvlS628xL
7E1tcutVvFlxZP4OSbe9zyi6Rf2Vekqyo0JufG0Rj2D2Wywpz47+Rx8mH6IxdI3x5hJhGZQtfRrj
/CNm3NACse3U5cfULoudkNEtM9pziwcNdQu3EIr23TTw6Bf3zyUp0ltXqufSdpeNGqPFVlo9fSui
D8TbJzHc3PKGGnWHxH0fRVZ8BZiyCGzBILZtMkw7NmbOT9mvvd8jUscZlwVNW1yIwzmn0XejP62j
ofmTeUk7/X1tws58F8ByQHqLLH0Hs1u6KL7kVlKGRAmUKgqNtp8YReQ7mMcBZdCOvBzpIyE52Cim
vUJjF9DapylS2N9S84Nk8JGSSUSMFgM6KL3n5M4tRV+QDdbnSnAs97YbWp1IaZMobYCV9piZz31s
ByZn2cAVO4IlULl8JI/n4FiAPSkAUK9mu1hd/Xu1tChnUARh7MkQ2K2uQPU93fMNnbclyjrPjIiI
VQirRZTqNQoEeTV89Mq1B5TGUeA0IqRrJVjNZbsuGBn7LDBs8vE8GblxoJJP8F4Z2q9ix7/3t8qa
Gl+t2q3Sqe9DwQE8VfLWVPy8enGYq6Cr9uCg5NOaeytRPcW8RztuJ/ct59lZCBEZy/ozh573pykK
Bbno7sBxPA9P9f2oUJ5rKr5raeI5ZmRehvNEfXGr3g9nd1stf+CxP3s3CWT0bgFKjNNmXp2/GRuO
AviZj2VQysS3VhWt+XjIl2GTlAijw1w8JctfUX4VzvsKzRUlPxzZRxdLmzYK38o/+vQFREMt020D
1K7ihABTuJBetul7VgZNu+Bn3NBBD6RW9ccy/m1qbhWtPHeYNOtY3Tqj6+F06rykNYLK1BnYTB9d
nBc197by5I0MkQ1LLh+gER9E8pkIfV8V5V6ZHgoNBDknWQiz/C7FSNOa1oNZPTn61z1uFt1AONXi
VhYs9J2hbEdBTILR5dc+zY8RO9tdco3VtQgWvQsqPD2Y6MZHS87fpRH/1Bq34NI3D4UjgqyNH83J
OUhOvLZK9wVKVQ9Iqzp0qnhrMCJZ7Vs7Xciu86L59Z7018S/C1wC7oFOvFXzdR6IvCpf63Xhw+19
w5Llg1RG9TAb1V5ZbvkEFbHQ6WEtA0IH50DW3UlFaIplI5j091QO+7SZnwvxibDbyyb7RgXHNlsr
D/9HoEXH2PwwUmdXNVMG52K/jCZdfMzPJ4NM+LQtjvVwjUhcedZSROwK5oDM9jQsEmWPdDt6SrPo
CP3qV4uy1cW6ycw4lPns54IcHcPxh+qhTWykOxGX4G02nqsRgawgdtpKw3j4HMVhBewd9grOdZvA
1RyP56Qe4Hi07sQeZWjHsjlLlY8OcDI55PS5pXKvxIeK6TjJwpxBMQ2r6rWQ18IqN6b6qXCFZ6em
PiyxvcuYH5Ll2Ziy85yGhbpygUQ8OwcqqkhxjAOnbfFW5Jv7WmgoGPDlT4Q/DgsLRuvSa5c3x0D+
JHpvKvoz+HI932FnedFMVshZJ4QkfkAvHBaavs30XWKkl649mzkMFvEefmYwJoGs4fALKMrc2615
xW6PUIjj34tsjJQERFdHszhbDJ/Krh6AijZ6quGO/7tUr3r/JqIwFdx/jX1rS36pVp+jFDhEFLti
IjRU5olXKq/U34YDZY7+VGLSwGDgyO3a6DvkUb6Da7vuLp3guY23rTt/6Nmj7AOCwDzgFQ+dzqmq
tk46+sDDg87BknJGEZLkysBYtG9NOk90McdeVz7clXkQFdAfjulprn1UhNIGcVlCARrlmTRGGHXX
fsPLoYe1HHc56xfjE64wuRea5cEUBL2WoQnDt9NiXMhK1Q4dPbJ3WIoDitgij9QCwYE3wtckXD6F
5rUqLktj7VnPihMejjArxlMvh3pXKc11SKIv3OSfusJ6O4xv6N/bt2wqqgP6QoZCLW/OK0kx+fIu
VdnjvOn/1EV66kp0L2MO1jP66diEThJA/m9K5Yr33LtD5O5KFJGtcBzjVFyvkcoPvX6qxY3iGd9Q
mnBs6/QFIfx1tY3T2kYliVmEilMxtcLa3kHf5xwqokU2G5ZZGpYjxFrDr1y/5gqz0+uqvbYUQuNx
Z0j3pNISxBB5q15sInEq9elB6//MurJP624vnC+EgTfMp+QGPkSImRy7C225bmNzCBkV5rzeJwXx
TmESvYv5WJlP4NyXjnr6ozVIX5AN4ZkqMFTfDk+ywNmNtO6DSI2gcD+cqTk1lh64DTwbkXqeTVrJ
AseVFfKsrvpPFX8bwMfBCFLpCnRVSWSnm9auLiAGOmhUs/i5MZ0mlX9kr6Yo0sxdafb5tYq6/MOS
xC3nq3jgDRvCDKYkRDnmgEm4ygebNi+VDQ/Ujx+5rPwklxu90B/jEhGbaqV/o56q40Kc3SmWhxQb
8pDHOI/0Dmiu2sUObtgs43luNfBpANFAWe3dZCsu1HIOx9sp37XiXrA1BpOiGpcid52jkw7T8ySN
L8Jc8Hy6y00DH1rc7ncc2v2a4cFbc+y8mLxYTQAoKQ2HFVmWR9fN1K/BVKxdL0fnYHUslXLwW/Nr
hWr30M/gpCwBWeLJKve2u577UW9DHE9WUEXxAiqYtI+KGd3kyP4xmsmLK2LdB4ts/CSi9zUu+3iX
4eF/JN40cvWEAfs6J2SKrMo8k36gf7mJTAFSY3KIIECuLaeS5wzrvCM5AiI9JgzgjdXQ5RFy5THT
4mHrzJRHl8QzmiEqt3yDH7oJjLLbkQz5Fi98Gy3xBaHRvc2zs1MS88ulUzcn7hwAUbziyGcJExuM
thg75dWa2j0c8SZ22k3XJ/tGqKfBVS82nroiUyyvFstyyCS5q6ObnJYcB08hFXXr8iQ92NZ6RNc9
OdTOxfG+ys2C/Hh7bbyJvrg3dGZGFgpwkm3fGyIJVJHZI4uSLvA6WfEzYbwEz5A4AHxJhYCrBvcG
0Nkqwr7Rh4Oim1YIj6MfR4OfqYd3AKVFdhr5kZOaG2yi9bZXqxv2kupWa1Ck7hrZ1yYW7VZHzxPm
Vipe7L4553OphyybpMXac+dpDdvN1KhLUNaAFaSLDE8tuEsIpq89zIWaxP6yWsNOl7gTqfErJaoJ
kWICnlpYcgNZ9AarQLJDHO14pa495VHzZ3RGLb9UEbECfhHX+sdc2u3vdId5Y0GjVDODNRVYkX9l
SqiKG8vxL+8gVnVyjq6y7jBX5R34SplBByNMPZf8PrQM68RiJRX+CPgYY/KgKJYQMvNnuodO4qgW
D51lv06YMD2jiXYZ4o1NMlb6B6Q71HTdjNdRSCU0kOcS6zBrgdqoxcaUqfse5zj9vGKYP5Gc/k1w
wQy7yprNU9vP+leHifSIoSn/yxw7l97aMtyrGpqTWdm50VBWnitbsDYrGZk+ZLWbVaM6WQqwUx3t
+C4GzsbFPJB09HeYtOZqugm7I4Qkt+5i+w0XFGiPMhlMd7O6TxSmM9S340UrVvMdo2Bb+1rfu794
9AjwMVRl2oqCZBUlns0wzeo1SNhptg0Z/RoS1ba3vRhGi024WIu/nWHnT+MQNbepWnooFFlTLiM/
h6gqNyrB53/drL73vAIVQcZOjc6dnFbZYz/GtqdIBjjE7y5fsst+Nzk540FJLFQ7iw+tGsW1VSPx
MbDa7JvcLM+Corit6ExxKVkhmHPI6qFohkz0QM80Ddk08alA4BEMaBG1Fu+1Vp+yjKgGc06cbdMu
aWg4Vcf31kGpRHljbSv1jFJVgUtcDOenofMlhNNWu8BC33JFf+t+F52ibTOp2OGEpf4ckcK1IQZd
OYBRM0pxn177SVne7GlZEecK66HX1p7o4QlnpdWY1rHDhHpxct0OpmZAC6OzWOiUziHnbueWpcKa
vos5NrstUYtsLlGh0jXSVeqh6x3uTxFrN20gtIMRza7DyIXQZQdbgzpVarA5HHherA/9GVGIgRS+
XuOHEQg4ZNWcHnJr4ecbHAVeWrOxhWEbOJsafHCsE7DCq8w2B9S+zTFPoqRt1DcniiSNE2W67Iyy
cD6nfIgnLMulbANuMeUmcoQ/tq38qFGJcTpbo5+yu8uncTMGpq5pIX7cugKkiNyLG4ObdIU7BkNm
O3wtqbnXevNhidqSW7PS0jBqMMRXtqWxLNa29mYUkf4AxOPiS7aaQrtYeT4qHr1dJVtCo/kUJ42h
ojiZxjsr6hPoBgh4RgQDfsKAXgEl0NfMecTGu26XaM6OKulnISFnmh/blr1zMFbcIrSPjw1bRivs
8kL+jo3sY45+06ZbZy9qY+dM5OYDKVUrva0E01SduhltqnHHSIITNyTspVMTv8+5bRyy2XybCR67
GkO1PAiBohI9ox7yY5ECpkfRDhhpOLZ5pL3fj8KN6bJJCYrWXmZ14kvgmbjFOS4v/LP83iXlKTI6
dW8Y9fpsjaTM5MRCMBUio0lBKB5VAiwfwaoaHPgdinnPIUHRCpI56+x7EIdJEsZQviRwCZEzGyQK
l/MxyulOdea+5Y2IlWBxNOevkZIak5nOsKkbeF/eIWiVlp3HI/x9/cnmZD0DyX3XI5x57zRbV05w
yUMOIFMssrrYdDZUXtYz5JNAZeyTLld31iJ4hGd9u7poZ3rXIWykBvN3cDbUanto2bYfG9JHz9CW
xkYjs+esr/0aKkPBO3b34uJrsW5LVFnYMufxuk7msiPQIH916gzMqaFYckSosIwXHZ4ESXtKH3HG
f3pYsMptkjseO4jktmIEv658t5ggTPLElFjYuyJZXtPMKR6xdI2niUaWN/TipBBo+Ttdx6pfKr0W
yGWpd11NHdJkzBtt6kjFYGp8wez7TvW2EzZksAHFr8X46sx6YpPLEFtEblkDgJK0h2bXtfgEzCUX
5ywz4P7jWt0w/sAkFSuciwFVSSGAuNqmhjCrBAiCSz4u+axf+tbq/C6Xn2A9QDT1vHxHka76RrGg
vpixoC/YFEPU5XIiyWNsivvbKMJmKUnSUNQIvpiqGwATOw3tuagCBoaBS4NBpMr7ZrOO074Ezyu8
QWOJkdGnIAbC4MC2kA25DZVh2EHyL63iq4sE0gKdMAKVKK67AqMlRgKhF6qTAdfz3yrWnNMK8Nei
rgmkrqDlyYpAdWvbpz5VPfCA5jsXN8N3mbuIM6Elr8g4dP6izt4WMrHgeTShXFSR8HPX+S4ayE+E
elqsvUqhbAuwG7NAr0N05WljO0/7tkDtFKW3AWkjI6Yz1WHWiHQ3MH94/LXOW1F0/Y7YtXL1HJI5
+AqwAU+kMIrE8gAGl6vARg5whI6NcIBCe+jmatlnhJ4h+RwxAhh2n7017AiovtpUBI0WL79z2aZX
o5CWXxMg5Jl5svRgF/e+JPueCZfw56XMx3LSTo7TtA85DqLvfiGPwKutkfWoUNqfdajlb14U9cEl
YiUP7ViBK9CnOwe7xJ9oMMyrwkm+EcBQBzFN5BXMrkmU/1pVoYy14TiPAOVzQkCTXCb6b2MZB7Fr
Mk3rRXNzcW2dQbLqkHwHpuhk+cCymvAm1jTBeQMyD/INFvlb5Fl5dqNo2tSFdEtPCCVl4SO7Bytl
TNLN0oXrCnBBjTbq2CJZZdDJFh1rOTvdFXfObsnozWq4kvZUVWoHgSEaMdJSndu+qYI0W9frUiPo
6VL7FsFQbhZbzz4SB+8Rmlc5HEdlrCmIt8JOSeRniwb8uSdacN9mNaSrvQyvas9D5S10cALTDfaR
+nckivOjbsWAhj1yBHXtLkWbETFXifG6qBEMdZrb7ktHWsautop5i6GlDZV67B915X4xLFPBLWSX
nKSDlKjZnAoBk1ydi6yQXfHOKKdE14zvLubDTIgY4P6MW4j2CjCPrDTNi2I5P8os6/nuLBVzUWNl
lb/YHBG5mWlvHCbfI7ziHmLYJSEya8J5VlaSgZfsHK0Z70gUZ7wLsynnL4t8zEcnPhcR5EdydM2H
qEzKQ9y5/U+7GNxO0anN5RZE27OtgRGgi+TG1u63uVSObQxaaYwVlMvRnNAddsT9aAai2vJoVOkQ
DJ1L1FoSyYWX3rkngJCQZ+8YUMw/sBIGuRVltEWtSDbgXNvmH7dVotexrJJdAZwBfw5Jv2BOURUG
+8wKCJEwjKAoqtpTjbbzhUPJltbtsMC9qoCAo+9ILX5w9INjK8cxqsD3OqrDirqTezKxQGpisJgU
2lOszcdoxp6Sy1PkjK9KzX/RE/42AZZvrn//+/L/57rkf/9uLP0vhtT/N6Pq9m99N3n2//5H3R02
/9Pc+v+HR1VgN/k/mwO8v0WcjuV/Nqnef8N/mAOsfyDkd7CiCoyl/5T5/4dHVfzjXmxJ5YZKojd5
5fq/zC6m9g8icC26wGkPchwyv//lDXD/YWBahZVVoQwwFBj/HW/APW/gX14X+5/Wg396l4lYsPAa
/JsxQDWyhbwXy/Ry2pZDhHQso+PbWBjHiNSPjUAP8J8+l/+dT5WP4X/9G0nLRdCNwYFms/9qU8Wp
X88ZNe/ch5gAtRw5Juiykj1DtD4JlxmtGRsuBv3NHc0/qt7diFX8XssW951C7dBo/k2YkXFP+lbb
v5NFwaaOsDU0euf/Uo2Ce+Pf/rGawLyLVx2fhsmX+M8w6f9kIqeLKrKAfAV36gzQR8sEM3aboyRB
fUCzpFYxdSbZbnAG8dyxeT7mab7tkm5mC5Iva01iTRFXsIEElhDI1XHeLbBDuIX7S6EnH2aK4hZN
1OrjgdU/4SceO0OHc5LIu0fUW9K54gYcwjbXN/3MWdYNth4S7TO9ENigB6ZdsttE6Q6HFGczVOH3
IobLwoTG3nMXsioa54FWKexbGSpHoH/BkeWPnd5upQuZ3YklPmGCtQOVudnv7PqzlM4YTLIAe+oT
rQDe7J2ApiztsR0m5TGOYmvjCk4lkmH13XhfnltpG3T0qCGx5BciyymSKxmckGCv+t8oV/K/RNpm
mzFWaOgQsCHmSF4RmxYIZPrUOx260rJ6SwbD3eP+epdG82SiMa+5s/1+KaCOmLy3CKTyrd1KecJg
5u6zOXolEX9Co84x2y58QCqZ2YHhCBiYLm02at32SNaUgzu1L/Faqjc54SUs5VSFmjIpZ3dVD1mW
V29QopRUr/qW79DdtXU9XmO1vRs6K/OcMqiXSfYzp0r5UNBvesKeO2pBBai2TQEAiDRLaLxv0i2S
AD0nqFQ196YLSES6T2QcnXskZcrU9tQKtOd11Hd+CwcxsHt4qYjQgoNh8RYaL2lewrPk7t6V4gv1
OcblWpM+VrPFl6IqQ3oOHoBNunAcZBVUPeK/NOnqi6nAIU15DQLc3LeiHPqSXE/EJ9iF/cqJfjMr
iX+A6L76dSgg+Ioy81MrGXaNVdaPEisC9VcaTlOLp5Sg8zpokU/5sWZkQTcl8YZCqD+VLdMv4Siv
pMvoVx1+64RXsyd3R9GPCUpPW9YFQb69+pSv4J2JaoPVxGbUB40eG+duZNgV/xRKmFky+5XdQGxF
zcVFEPnZLlytbN+JVznxXS1n53tiwCvAWA2DTZfOftdY1yTT9OeBYkQ+HBMHbocCqsFae4kiZLV5
4ZrfNg4N5Oer6avjQkr3kjzUZoGS/Z6IlpWuC3KWxS+tutzQVGa8pHGx6YYVp0q0SxPkWI3VzUGn
DdiHKIgO0ZPsuo7QYIft6IYnML+YY2NuRWXUF0V15ccq7PljlJHxWKx38VaXwKasUxJtBWpKjz20
r/rx2FlwkKW5zmcwVmOEnHLQz9gRwUl4uTxdGb8LJllLQ8rY0MGkDknNQrGe09l+McDRDb03Tm41
29uejNrQzO+kBLaH4XEqI92HxtjonWNsVQs96zzbbetRO9KHfWqkQT7SRzotwNpxZ1gfUdS/Ev6R
wp5UyM5T0k97kw4LP54x/RjV+CVF2Vw0Kjt2dme9ZbrIXljb+see2M1LTc70mWOIts2p18I8dqqw
10ysCINbs5aA1mM9cz5Xha7clGf1sWkbaIK0Kh5ERp+zXSe4ui1zBabN0eWlleaLqPkC6UONltXD
L3ia5qWrHV9NA2u6kdojgs2hfm+b5HMtFz7LcbgNq6ptk940jqU52RhA1Cue8mdFGG+Lqb6aUM+k
nJIpcM6LNtnlBviTL7JJu/W6uhzMQmh7DCZk1HBI/tWWCu0vL/Cu0SJEJoxsAAVVQ9YVUEWs7YFV
eRKnMT3asEdrYKOw2OlkVqJoLieDZYCkbCLlQQcyBVSjjYj5Y/Vtm2vTmmrCTdA2Qd0244c9dFq6
KaLRQF+YoCn2q2hQn+u1Xvhku+rXaMZyJwcAEhVDTkb6IImXdoTMLS1+/gd7Z7LlOHJl21+pH4AW
OkMzZU86Se+7mGCFe4TD0AMGQ/v1tRGSqiLz1VNJq0a13suBBpmKIJ1OAHbPPWcfW0/2JmmC6sat
h+owhm6G/OVH/oew4mrnGEm06cNQQuPL0Y8K7agTAhqIzNzTm6iKxSVw0vqeXoSMCS2fDjH01SPw
LtNZxZ39OScJJfci6KKn1u8sFl2ytzbVVA/XqBnlSc9teU83gsU6QB2tIIQgw7jsrIj4L2SUat50
S41b7DmMmwVYmA0wZmOrpQjvKhVxAG6L/NSlwwbbmcDYiw/DCfEU92TxLxn5qa+mcvs7cNdLD1TJ
KZyrZgfwikEeUA4WYJcdCxa/jk0P2a7w3EXya0AUe6lUG24NnvPfde9XN3bnMoU3SKo3tpRZfa07
r95zKEejAwSe45Lui9s6jdwPg2JuRPFhPoxu/2g3ZXSSk9+x93bcLR1c87YOu5+SusBrOxbV1vMH
a1lqnEj3ZNsUkeWuZYeya0XxqhjPUR/gvvA0qORhSkpzTX9cvSnHIL3kJni+qew9bhPTAPogD837
yrDZHowG/rIsCDCi1NRDYcAY30WFVi7Med3l4S4smlvZzsk1G3DH9Vl0DngCEYyE8lePAm0873lQ
djzjNrnKh0cmt3pnaAogNrREtNcozB504RLxUnZ0NnTovDqcPQgklOWtCBr3MHUs4fpMEYjSAz4H
bZiSxbAfnKGpW8fMtaKvDkrmCmJYdWO0ODMtt1askNKvpA2cI2nQ6qaByvGStHxJuWUbkLMJyE10
tJhp3Y8PjKgY9IPYRHBz3OAw6bEDneJIyN9liyY2y3SDPXa8uA0are19ob+7uPSqOdzlxXg3UfW1
OHxanxVsfFHSwtGV2+Gm9bB/GUVKdvWXMFoLYnqg/K+DEqzvO6N+m5MxOjQznu/WHaIbOUbqHPdj
+gqBb961pCDXGY+/G9WPGuNH2I00U6r0hHWhJnqSRDdD5rU/jXERXYcirrZ2UQ2XIZ68PaRq9eBi
/9NDJzdlGT8OrVUee0S6NU109j50FkMigUG0d2FuHPTlQ8DtZ9vFegGFVulNRdPXLdEEgIQa+Kjr
Be2pDCe9n4V/x2qHVc9Y4RYIsp/CbaKdMJAUfQkROsAaQjsxdBUNihI2BxegNVWbzhmm9dA35QH2
o3W1xhz/j0jO0mWbWCr/aWDrSv6IDbjb2z9KiqtPQF9Wniiclxot4T7u50UVrJAn1Q8VazxB+JKj
fshWECA4wsv03mejsk3qvrtnLQXjwpmD4MqTNH3pOx6erRNX3B2b5kb7iyFyiM9lmHo/IwiWl3ZU
9kuSxOFrAMRvJdIpBIs84PmrAUHeSRsq5UD0I4EdjSFl9vyQXMbQodUlaX0jQsSFKknf8MRygKSj
e+OgRqEc5+pqTTGHQiNPuXdXd5FVPLktOUbbKk32DKnYO5042ZSUP7L4uDR5iwPBVlvtG/nZwbaZ
tmhhZIjyY2phcKqUR+7Z7GFN+ZiY8IoVfhJuhc+TrJfpV626GXnW+ZF13ndgwk9TVd/PzGMXjDef
LMy/k4iQT0DZcXDHNmuW4qnmoH0qEvmWuyMITd4ZoWAr2yDRJWu6SjlNFnz5BoAvu6zph2OaRM0a
C2S9znPRHZJIi10xTcWmSu1s7TdjfTsX86OqymAHeorytnYkHROz2kvcO36TixqqLnVu1g+I9Thn
C56gbleDqa2iH4aXJKu6JcvVc9ycAsyl2SQxXZpxum54gOGYw0qNdo/Tt2zrJ8+FWp4Rjt0LHDIx
xg0RN/0R50RxyQWeqrgGtjp3tDc4pOo4jAb2nZnkLnRq6e4AyOC6n/UhXhYxaT0EO4Q48TCM9Q8s
ebjToakzOvlkeFJ44YKkFVUaWC21eYUiMaxKFqYIhP43vzbaA2zb8dYtElYPuQZtGsw3tE9iVS0N
Jc8Tu5hycBm6WiXWWW4QTfMtTDzcIyvPZVNiuOdaOcWdTChCtDQuiDTN9QmBkjJwI4MmpFtAQ2Uy
n7NxpLlHV69zXn6YDd1JTsOQs3IQT1fEsfoP4KvZSrAcebR13NEMFNh8UUehcFOpoMN+UbnrCkFu
M+V68QpiZSGNFneHrgkPYWccppI2wZVvdizOinSo+eoxZs6R/oIII7YW5grk3spL1rNmIW/3xrRR
rfnetF9DPGJxLoIgJ7U+vg9DH96O0g4/kZCW7qyKVSEnJLCOZJQttFv6I6oCkrv70BZQV1Ai71UW
frDgecy1jE9utSjDM6MkrM/HBN/0wWax9TaWVB81jOVj4T3rMKhQ68js5s10NZc7nR8SfZEp2TZq
97ptUcBEXFNFifLMUb86h4V1DCZKwFLbZ71hVz/abi4es3gJ0ZfC3LtxdoskRvFHHs44lAQBoaKL
VirhnTVdeOI9vXvTSz7FSIdWdcvAbj8of1z2+yWtkeP0ICrcGkHqt+/Qh5mUKR1hY5WR/oT0hLNp
GTdHkOk6ZEmvZuYl3l+/M4flYwq4YGu8Lhs70QUXHj/AVsX05xRZseMLtPVkmu3DkSOwOZ4HO093
LbP42o8ewinLLkMZ8cgKMV94tvdc+fnBjTW/dIA7Z8A69Q4wHo5v7otzb7iPYIaNF87cLGAcbzqS
Vo8+fYIBaxIe3ckxxYaOhvZVZd3Jz7Ck1ZWcIPhVzqZiRt8YYqhPqYfev3ad2oQp3RPiyU3jMqNx
HFmMtzuaXcQqZ5b9OTtT/Tk7Kt2plOjg/5cR/xnUHbrXb3rZgtL7A+zuCjVHfY+7778rib/+zN/Y
OYH9F99ZGg5N8AuuDd7u76QRI/D/AkrJdk3ajgQFPgvX5m+oEQA5jI3EdcHZLOSdpbX77+wc8y++
uZRAChG4sEHc/wHyDrqIoK/YhHWLcOkQjlzkxt/0Mj83OWjnTbtTJdunthHiceEB75yozP6b4u4/
Kpe/Xio0BS24HqcdW5iLdPfbS1WeU4s0CdVu8CtQH/o+rbM9rr8nNoQcJ4zDb7+H/0K3/D9fjo8c
DBZUQTgu6JN/fLmsNoNpSITaeZ3z5JL4dsiFrhIrzXHG5Jc5zeO/gnaQtv8ZfODyA/KK/IaRjH3I
RsGfXhGtkOmp4xWlS48cO+jt2DfbiFTkX6/F/+sL2Qvb8z9F4L++kh0QM7D4JvC/Cz3mt49SkItP
S0DUuyaO2oOjsmybWNpBSsIRcKosmd0Iv9VPYkrrXVn2RzkNj/xN33q3fis44pa0IuChYre7mgDA
my6NxJ4dHUvRZA+iK5r/pm3rVxfgH94xkGMETfwqfMf4hP4Elk1tmMvcNvMdbakXUOtnSqzv/Dic
zgVpkV6aPTVaDkt8OlO289AO23/8bbD+CFvkI1veAL2mXGwuF6HJVf37RzYSZrWrPMh2KShDxvWx
ym4ql8L6cNSbxCcmLsP4GFrGOuiIKBT+2Y5CPMXiOzvWmyomt6DN+dOuMPf+47e2/Oh/+mggaNk+
cP5fXNI/XYJJIFOJGlNg/sxEt8Uww7AYO6I96o6ZkxF03hZOrSJOImJwN0XtOnf/+C1Q0PunN8GN
yKH0lc8pcBwumj99POnsV24C1n5XAAD+MtJJfJsnOoKAA/nm0WBCp09KzdldyWnqnbQxGX7OHpFB
Q8CqJB6Bf4hOn5mtxQN/rD6ZYiaAClJs5/g9C1jQjF0PYSHgCsFtWj1Vc3WcRJy9jdHO7p2AA30k
Wal7g5tsRwoOh31upL69xd2XQMcCK9ed7Qqn5zZye/PDq7XfP8RObn1AKaFGKaoaACaTEb6rJtGv
Lf+8GlVkfkwzluhrO6vZ35QOUudqnJrxDspfQb1KGE3Mi2lILw8lpLx+2zLtmviuiwLrBy4OwgdV
Sy/TzIy9wpTAqd1vVfa9NXT0orJyOnIbyoijgnzfAw2ddlnZGKz/aRd4ZWK20v1EsYiH260P96Ob
ZkffU86iUHnlNWhRInp6XX4WvNiTI3LPQ0glAYqG1hKONfWXPUFWIBcRRNe85ZjKMKTOdWZTuurW
U8Pzf2q4nvEE9tU+7ypmHuXrL2kP08EzqpAofrR4e0ejeMOIFGGIDYeL5WsiI1ZuH3OdEMAzCEyj
5zh0r+lsCfkqGvpOUmqYhL1bTQd4o5ZNZ0vfGytRdGzg87CJTMwg4bCX9th3+3YIFic6mSlmM987
hzPgnFVKn9pHnUjjNu5EPR1lXdbTNo19fplB65OAU6NH7Af6vARonDlDtaEwNdWnojHVMUTi5IcU
dGJ6G3ItzXRsFD6WI/H3BUmILLWuZOLv2DMhRzbILjzKsiK4tZNkoi1jsjHO9E7m3Myg7CFnK4Ra
3Ob62Y1FalIY2Y7fbbdJqfNA22hOmaLoetvPeoovcxsbtMNhblmNWZbeR5lbh+uOYesproIxW6lG
g4dsiE9uO7pikg8xB5o2UmiG8w68nF3tIuWL+9GYInkM4m5Agk3yL+VP7k9G5YEocsMZM8PVeZhN
ShQazEoXPrj0S/V9vSWzehcRW1wgj8+Yhi6ZLPwfc1g+1gD4nv2yyG4MLGiHBOTjKjKZ18m4KvcW
AgvjUo54nsxNvht6R3KwjLz7KezBHsyTjRBNJMmlHP4w42xdU1uc3kjfxsjbuWIfOL3aSJeBJ7VJ
jso5rJ7bJq6+E1d/ReeK1zbrvENeM7YUuGg3Xe9/mHEQY+dIRpIWU7QG4oyNT+llC7W09aUBet4o
Cc1ak3tf9SPyUe3fDG5jYT0mD5AnSh1Thrh1JRStKI51rYwYWxN2h8nqzlji6PUIQ2bCAhuLqUBC
guA4zFbwaADdW9mki1a9UZDVzg18jjRmIKxSyNhq6zh0fgEnM2DHMpJddIa2hK0Zdm+21zNZN/ad
PaRfKXaho5XE+UZEhngyTKs+pnO4IE6yjwYvxMUkFfI14vd7Lrhvvim/kEeVtBjNNdqqzBFE/YI7
eaGIZFpJUCJpjMmmRjrGZJRCkko7LM4supbwDJdYCZLzHpAvFqyaTXOyGYr81YXHuMOCdGsTgdy0
NXySFaZZdlQYFjm1oanTJmE9wFYSpBQxej/Z/hKVGspTmVnEEUQc53yrCkwjmE4esmUecpN3N4OH
4HVVeeOJjCYNM53Fa5PhRI5SEBnJYuCyBJi5XjLfVAnWZwOnxNGZhnPNQLorSVNcSzojh8SiWN6b
OUFua5fCvKBFZyaR231JA0PEqBO8UNA5Vjod61fWmGFED9ac7r2aTSUt9UfaPmi+BFKzi+v2R+pi
VQxs1dxCjmKN5FamsW8q2X1hE4WbSt8pYa55Qr33B44ViKa091buy1hKEB3BOJ+pAAvvyyKcTpaH
JFeGsLP81HdeJDeLPRY1m3hHbZ8tjZfYb8rPTDje7WAFxb6CwHR12/khNOL4EBhYTzrsTMhQYGTW
c+gm56bkpBL7jsvatZ4obdPlKS/H8MMjDP0tJ/u1paY5pYfOqJyzBhvMwzPhuRLU+bSvC0fcNRWn
wjRN9FM1EXqwumi4DfKcLAGOoW3fNFCj3Hg6DjIU68Q2gQbZUUXsGaL0To9ttaVq1kHslu+KGsl9
xqCN7UZN7ZVHsvs5UmCEZUs1Z7OgLy1I7IQUGLoa24qZ9WeRMVE2HyQNT301f89qX9B+RfVWzY9Q
QQ76aLk9bYOifAhbZ95Tv3LnEOrLpVTfi25I9xCAzHWKInSsVbylOk7dYXC7reXwWLajfdPU9mfs
BGrT23MDYiIVGzPKRnQl+CTGZFC8B09X0O6CE7H5mPKBXuxoDI+RiaYf9sTb/M/EmqJ9mXXD1gOV
s8o9EEt8nN+KScq7eSpxx9fa+Gn7CxBarGLIxes6kPkWkKZYG1Qf/lwctUetEjjvxA/uO4UlgBTc
2LH7DgPsf0g1eN0zRbcJN6rc9bodZRYrLwqtj8luuu/SlsiJqNXjdWa1sZMj33W8+cp947ThXaFr
FBLsIpfMYQRp95wYusmRD/unesjitQpa56nPA/KqQdjdRRqf1layzdrkJDNvVQxgreNNP+ZV0n8L
lZHcUnGVQXKsqiS5mSvbOiPih+9zNoMPsSIXmUcbtvnClUDUUDpKrXKjbH5mYKg19SpCv82TJe8t
g3ZNKivJvlZFyU2x7jKLkh3HjQCA944woKVoHWwmEG6cJRKHM11Smwn6kwToumFCpebGzuIG39uk
7FshRXVnzGNnotap6oUKvtHc1GK0G9x5IXr+1ACPRMadCRy0+KTXLU6xF6fAvLaSgWq/2q6DoUqK
Hd3Coa6sWimB+pg3M2c9oBHfqqbsNmLOuQvVhkUgqnGvCVq/e8LE7UenqkgJXHkFfvUgSNIfHrgP
uGqhJJLtaedM62FAhMAlzzwVlHaAHx5fU+4Ba/Tw8hFa3tZhe3JTSxdDuWfqkluWGb1P2ejuiyIa
bto0Xzo24vqSTNr9yORywgRMAd+GHVrwlRfNCAlynO8HP44OZYxHf1OzPoQVQVV9y3W/lG/3E8HS
LIe9hnZFbrXL53gbTNl0l9qx1z8kYTDJTZeYBY9AT2xiXzv8tW0KC7zzw3rthQUJS045tN7Z3GQq
nWbnzA/ILcAXGd+soQgvZkOOKNxEWrP9gxfJoRZokwRe7efjp89o9bPugukR0ggxTk3C/RhYTYiV
nUqpemMr0/xIYJ1BbuM+89jEZS7verXcDKqwYxfPfYOn8FSxHKY2r3pocr4Q+6mpjKvG1UzHZTHm
29Qm3GZbsn0zkCbfWv5uWsNMr9iQ3+vvLWaEU1JJ/YDgauzJWOizPzTtK0YSDks0smN7NM1+fAFm
tgD3gLkDTItnzMUNFtvq6DpU4HHunMG5FNHYey95QiVPp2ZxsU3HzNeJTr0tjVC0zvCrTRHTUyu6
9mhquAilUPVP7vAK5zqpySLYO7UbBE9mSxLmBd90emTtz4kgxO9DSy5J8hcco/Fd4QfwHn1vzB4a
Ww1ssyf00qFxAIaQoeCDUOwI477fzKkGfzpi+933tsEzULF0XDk4G27isuWnZBRvHmeAFO8s/osR
NEXif9lhNhyyqTvAymIKoSruGfmV3qownV91AgeIVQj1kF6uMUQGpdz0cVgdvaGNsNCO9kEaM36l
bpaXTE3EsJ3Qh82lGjpxI2Cjkd/8sKMCD2XUg+wKgs58mqXf3f+aIf8ldvb/kz5DZJ5/4DOsWrow
/u17+ePfDj/V/DOucEP8QSxcKMJ/YxJTZkFNjcONFbzwUmjxd6kQOdBH7+EX5wArpgeIP/N3KDEo
bV8IvuC2iy4IgPg/lEJ6M4Tn2D43acx7thUE/4rxkGDfHzQCn3nNEQF/If5HgY4jlhac31QnoKug
hXo3/WWL4yIaXTZHERGai2XObIGwluHOZgnM4UzEHCgCxbgFYirmREETz5DuUtyRBIzbbvge68F6
biX9GrAc55IJrlAq3Y4zt9St7jmwg9GkthcAEi3fRzCGQ7exe1xjG7BFpN9GD0fWVZhjCTG2ncwv
UmoDRtvei8Yt3O2czH1m5C8G9222kR5HznUplrRohF/z5NuatUtCWvglNNzkVcUyO6uwCwnd5IF4
HAZJ7wKdzQs8bh6hvoLlhNMhfDq+q9i2DjRr0WjalCHOf7CS6qLDggx2YbeKwm0CvCu6x71t7Hfq
JnHz8NEsQosnCvXpaHr8tU4Z9Nehi8BiEP5tAMn0WI5g8xcEgToCYToz7S3vPoP6HKubvMDSzrQN
Pp8u3UFENCZPPD8RRTAlGk7aPIDk0l+tZM9wk7t87gDODRKS4TKjbJwhVwHA1TZk2nN55J0zlSU9
Rxsz2lqNyb4ZIpnEgliHybfBNf1+BY0lvHXo5ibQrAdB0rvP44uRtt43QxXBsOpg7H5Wmel/Gm49
0xFYZmyHBbUYWLAS/xBHKYZwJyjwDPV5JJ99EppqNfjlSGTMzLIrz2h9be3WhMIa9MCefRnxLZOB
HvoVOTf77GU1yQ3VRQyySzeDrQzzmKU11A9rAsQKP10oRt650+s5KztvZRVu8kwyna0Y10X9nPpF
/FHC+CGXGVV+QA9rMb8yJLMjKuK6MLYM479e2jRZ8ADA4viCbH8390mBdab2PRtTJRb9HSk0O7rx
vA5eLgYE4pdB5Fk3mP8JRNaKQWxV0/qH/wmb3iM5Y95a43f2CrJuesxZ6KdHRBsMY2kxXH1vzj6S
0cQB6nlEWYo+ts4zBfRwHIUXPepQxR4Blxa+ERZRfE25spyCXXcHmcDTXi65wkg26NJgQaR97fJ1
rYdvbbygGuaxBTjtlsVkreeglY8GGweOm8kUfFK2arwGSJWs+TsACHYFeKkbTZeNYWr3kgUeF93O
4w/vS+lzVih8zFcb5jcPX1OUOjMCqWe9iAaP/orjhX4KbMS5tXKnadzAtvOttVswMqzIZVfpRphs
S2njMOKKHplxdNYTi98f0LEgwIUofHdZFpavyZjbn2FUqJ8YZpmEUiCtx3zKsOINwxs0geGNvUX2
4AzSmfY9YV5wgszHw77qMwBRNoDXh6i3HNghvtVyZOaoU6xGawIZ4eSBCiHTmRqNw4rK+8GbmACG
eDbXvvZWylmYPa2eP2Xrg/HqzETB67KIKINoKGGPi77fy6hnttem6550W+fAUOEQ/wAM5b7rMObk
Y0+RxdAYDL5g0lLhZsyLyOVsrqdnlVp4ctIgk/PGYy/o7lBFGXRbwyo/8qmwWDfjk6B2ZjT77ejS
K70meBq0WzIFZXAjGE1eVMeeelW2y5Y/wknxUjjeyJAXUcC7MWTpQcfCRIlovLhvUjgdnzwnjHIj
cLBNYPsATRsh8eE1FwGFH7aX5nJr4GN5bSusGiR7Enp/NZvteVUPtDWfU05SguS9w5nMGFOaeVJY
HcW1iFUJIC5I7dU0DN39GJKupCmm9R4QI8yf7Zgtoa55ttKNFzg8DWY92wSswnkWm4QgZHai4USO
a7+OUgMuXiWdVWnOmPCCmqjuOsRlxj099oxDj1jXr5vRo3ul4B71whIN8h6aleceqMhEA8ozRfKW
aKXYGbQiXvliFeGa4RzPXJPA7N74bZuotRXH1hcmLjsHzFzAo5xBuuYnNc2G8Yyflv+75IEVrn2j
0dbWt30d3JA8iuvNUFuhse14aH8LB5+imeUoRx7d9xExjM6wr6aXzQ9Vxe90E1KdDL+PI+RHV5b5
q9e5VXeoqsi/iVwrh91GZ/Onlslw2xvaWwAhPrI6W34y7iVBOkNSt5m0GTz9qJPy228nkv9iU7Y8
t/9zAbE8193AZcBwzBAHg2//aTfjQmzgTk7uKtRpe1cYsTzy3PYBN0OgttOSduM+LG8miDJ/XX38
S2fGfy548r+tIW35EP/BqfBn/h0c/u874+UP/PUY6LAxJnRiBg63YoduPwIXf8ufOH+hrYIDmMsS
DXnpt4Wx8PhPNoIc3zjxq53iP46BRFNszAisCwMg1sJl9/YvdKTZnPj++H0hAvJr70j8k/MgzJc/
nQN7MopZEtkCpBAtR9B18TRaY0PCsZt53mO+g6jqwynGba86IziKPL7tlx5o4CFzftPkib+nFPhb
Q7sSQBngUrQBw7mbDAz0PITtGm6NzQ+y6lrzvoy76QCyMX8kGQHFG1LmgrA+IfBzxEwR6FqThzAg
WqAGdHltBOuRE1H4/dTrhSjVd5uyc80NMEUIWhZY39DZhTmgNjzUNfXaGut94XO7lr4o7kc8a4e+
qN9rt0WyTpm3upYLL25vy3zGlcwOTkXSPPsRnPPYidud6WvgQOo9sfzmrgGwfuSpPSARAjicYCnT
qfgtF/oiq8DcxpX/1fH024reBI7LPvIQOM1jLjWo6jC82HnP25fTu8+PXLvWd11l7YaA8c1gRW+p
yIeN4fbF1SYgvy5N2ZGl7Zyce4+UuwD3974aIpCwymEhh4nYw//VpC8sjxBn5qL6MbkwRId0UAcp
XH+PpfRs1YbcFAZTJh4YvJC0XQKuSmjsQMJ/cjxrwoDsB8eiMLpg5Q3h0fA6TnGgqZEmKkDvIUUW
z03m/gizRLHOb6tdqJQHEAtkcjSH34Ux3wIC79dQp+1dD8MHTEKGExZX0tYYxeI1oiuOHI0D5VTd
jU6fXQyiLdimwmmVM0Yf0RzIR7SpvyZyEAJv6o4OJmzIL5gI+yoZNnWWIQPS18dpNaF90/oWSmq2
a4M2EnpJkLswok0kJmdDGgB+gWRyPFXfLJNC1SRu8oMcGkhZjQD4yGl1wDjX4yzyvqeQ6BZY8GQZ
5zi3NrgmaKniEDB2Dl6u9jyA/2gs70zb2Skui1ePmAjfIoBHTOdAjFNlPY/tgnUTQIIKCWWmwQcf
u4eeikOAsOSMLWXNB1iIzdYUoBfKMQFUVnVK8E1nq80V57YvesxFgF8cXHSeDM2NNCKUxm4+Rlwp
ALrh2/KpA2bA5kSFHCAipJW0s/c92QjZAhhA7AsODK7BLYZO55OdfMn4YKfrNu7arWvSuu5SqoRX
t5n0urINfbbM0Tm1onGxmanG31ZAbbbFwkLRw5JeyBZex4DE5vTJJY0c7z7XLan8UHo/hmy6hoXe
AsrcV4lTbVjLoJcFdr8xl/WbHTEmsSwrnt0KSAJbE/VGb2t6V9R1A0BMTKeBZpp11BObHpxu3Gdz
h/+060BLzkKPdy5GWL+1u8c5jm2aagzgkiSloA+2C6tQH3Ta0WYROqx2UZQxJAN2bAJgbH2Xi1NH
3SHnFUgd+cAmE3fqCmakhn/BCtLxv/te49/0Pa3nfpJxVCIjc1Gqo11l8gNIyi6Htw7JdhV6s3Gf
2C1B/J5lYoDndS2HMdqqxHv2uKbnVjL32cE+zIroGPf+NisDxOYgfKAbrweP4RtrIujlBiO4v4Md
y60yJe6VtAb4swBPQgPBhvkwtsS1qiNwFZL7gExFdFfV8IjIx3K4A2mZeAZw8/Crxo5Y1Kze+yT7
JpTnXGairZTmeRfTB9bUgu3hdXtxNkgnOGtqjdHCR+R0t++62x6K6Bnaoz5I9mVsV2FJ4HTd0FzS
XGUg8mfC5sHasFg9smCAe2vUOOpDGq0a4NF7x2kZaGzh7xH3HGBd4G+3PXIUR2sXtK3M3a2bOphB
e5rkklVZVQuFr8+JV7Qg4glqD8U2k9ZtERbv09Qd5Tw/ZdzxY+WfxtrcYi5eW2G/dTufh9G0TkMP
2/u0Bt4BftlrV53XfnjM/cuCMgyTc0QeuHPtaz4Gd3GYnIQAoMb6n2/efZEFattMkAsIwTPd9ojU
unsvEuNW96+DKx+x+sNCn+7dTulPwjJohYFBIwY/2xjmd7FfcRjEmw+gm3mA0aFjwklZH1offRpc
JiyykFw0gTrZJPLel455i77pnDl80nOXo7SuHbvTiPL0iYRjBdyLO+5THQc/qmIsMMuLZza7w140
YQ+NkkLOVTnYwCZF09/0Vo/TtR8QUUz5xZcrOIQizeyNaOoEaLJZbHGapnR/uBOZPj0ar4S14Upk
KrqlVpHNVss7b0diHQxfN1OpL7Zk4lvk/PiQ6yy52DCYWZoGotjjLJIbhNzgge1J/N3wMuvFY93E
LS719d5VRUImA3f1ZXSs7ETvfHOZHdN609DzRj05H9KneDFuU+9DZVB0WhIhe6g5PPidES5Nq21x
4GnD/TgzefDA9JoOTZk3T1ROhtfJN+tbJHNuFBLTK1egV+6zumj4ui3/DtnnZ6UGtgDE7FWHoL7S
gfTuslS8UXuBJ5P954pbwUlSCfZeda1LbxXNn2yYuC5z0k8KYMm2NYlhgRP+nGcIB9yUFBwL2RVn
cnRoJdzsd7QRPFYwseFM6Y+ojEG7ldRRFHk2YeedrWMMJWHnV6HaGp5XfPS9DC98sb5V6C8rfkUx
YgX0iWOT5JAVlAgeZNH515yOn/XUzt4BPM01CuR7Edn6ONbzeymKBamtuBbYyCjFeDZMmfk0pKN5
1FmYHzowCrtSjNVrUVRiTWMsC2Qtm4uBG4Cyr2SOOO0PwXlk1NkaNQ8xOpeMHakWzXzLQrUu9XyO
Uef2wwxWofPq2zSkZgsUm7nmDjF4KxdD7JoWPCgrhEg0SI5XeqSJKC8AJFZlwK6TPqreS5BqO7cO
xhNLsBoSMVL9usV4tUkduGddKPIttsj7TPtyp9oi23eU8ZDaCQEJ5mWy79h4vBSWDSWQteqqH2iQ
SNhVbNqmLvahyjeJeeK0pi6YNhq+gka3GVxxMfQES1wjPpmUQtnisamKb4RdH/PMXCUmWFgNL7RF
cpRedBdbEfUagUZdwhmxsSARb6U5Pc1zJl5/taJOybQP8yr9DIjVoQh05aktZX9XtcGtN1UkMVnF
sdhM9Ec6R8N1blnF0alp5VtRYwXIZXynVZ+9+oYrnh14YrdeTfAwsBwWvTUATNqmq6ecT/EcxjYO
NYEsVfV+hsNiIhZsD0QERNhjkgakq/to/JFFAW0IgbFzZlI2mgZOkEIFO9gRSAwcaxHWOz8briq0
qW0AS+sNIAU9uP18SUVdP/jjfHSzia6N+IhpUnIGcLetF6yT0j3ZafCWjOPrIGogyybYbMFRbowJ
LPYOVyYn3WBa8C+U/Ez/Tt2ZLDeOtFf0ifBHIhNIAFsSnEVS1FSSNgipSoV5nvH0Pmzb4bAXjvDS
m151lVQkkPkN954bsanOg+gtgYo9E+YE9ri/jf1CpUbghB17R3MWeOHGwB8BLeyWpX9yKw1JIsMz
bWxYyIve8dtInJBXMbJTUfOZG+5nXwbADkHrD275Orj5X3eWWzAmWE95W4vRvYCfx6XTGudiIGnW
7Y44DzZRyRqtKJ8TAFRM4GHkLyaJIPIpHMP8Zxgz7ZeTMx3rvrfRVeGJZpWdnFqSUi7tCJkucy0f
u8Y/iDpKJYRL9ApRezZCHTOm0VcnFB9Gy9U75WCTLIvpRslZx68UZ3v2Vr+IcUZfa3KKLcCEuIuJ
OjDLHdApNqn2TKADQPyJaK0KvqlAHJBGbeinCVJVpg5qP1Sx+VhhlNljvgUAtEQ4s8eLAXEthSLF
4YgR69bZ1gWzQLyCGiR3MDVQJ8UFSjpThU85oLSvEdnEdkkT0m1E/6Mi4JMMYu9xRmHvm01PAE3g
jFfMzPPGS+pi7S22uqL0vyiXyQ7cDKZgifnlxFm1pXiKfpI4hsc0ieSbMILLVAwcYCjLVsPwSxRJ
8eoRzUcKHJkT0Y5UwjsndcWtgHkKpvyaseJ0wZn5RxdmRWZt0yFO4ypVArgRU1jk+bb+iUz4KPNA
vo6o7C27N+c8o+bE6FLV90C1QB3jovwJerxk6Bbl2VPhayuZuwdWif2x/U4SwFCQOAH6ssjexWZ6
ll0SfnmJW0VkR7fJgoSEmLTAdMmYYFL4xeioBS/SxNsBRUeq4nFD2SnXQ5pFRCc4CJlzVgTce/l+
bqw9WYhn7SzjM7zim0brQY5AfSvt6DkKo3cnQ/iKuAKSCgqxCL1dGMYbAg33RlIeud+ilSH6+EjO
rXUGlV0dOI/iU6SYBLltp32RC02cYfYQtFRtXl0sO2sAiwrkSf0KGtbwuVXqr6JW3Qc+O191xMoo
w08GcoAoVjclmUVRZb/l5ECv6XzApah9xmC/6BtvjypW7jKbt3r0gAX2d3fqGL4iRTGOkzvfZBZ/
a3QDG5G76Q5m9ddQ4h6D7uDa6Vc3QsyuJuWAZ5Ria9uU0G3FWQTDcoV+jJsN6PsDQzFNQkL2aHBQ
BoFwVrJTe9P4GnIDdxR+rNHS+1iSF5kbjzYD96+OTS/EgyQ7uNZIJWtkXCihjTlpgbYUj7Z6sR0e
YNNu3K1WJLKxaWWFUaN1qUz0s0r+7uPmoJw6P0khkou1ZBMCnbRnCtzTVcvm2UvpZrC7e6vSqT7d
MfD2LqHNe6bRGR0OqVp1YnK4esujMvJXXCkA86y7PADQEv+eo4rrN6Z68boxBlIuMCaxoqGPOy0I
SjcW9X0BnsECdMzrufIwaZBcJHIK5dx6dW0zAzhpttRf0jh0bdYCiXOKB8PB79i0zN06B8F8h/sS
bueygE0fIpjScUZTmpn4/opcRo9xBbenNuMSWhI1R2cXw0PJPf+DDiLBnymQaYkYybWtXyG4Vnsl
s/w7KM3mBUaW3NRLXPw0zJGPgzUXW2eyUn9mdbzOFZQgD8KUr6QKOHRUui2JpnqvgeV8VCrvv1hD
MqKM7Z9E9uxm7jqUpXTqLUPUdAX5IQQWQXY5Su+7ZZM8S2fi2inHu1TYnVFIZirdYHdbUFtUyL0M
TYIiYotgFWRG9cRXA9GKYF6i6WMw/LOehnXf1+CMi8F5BgTBjBuyxw3FiXrqlAObsTGmfN8NQN/n
fir4ZuaGAAa7f1RIRB9pwN2HshAj/Ak4S5OB84YdQ7ZOXXLV52SCQDy1VCAIwpinV+GmWDBHZ46O
D25siBdSMeJzkEnSy1AdnhMCmxjdw+cNkvaYBCFhgY2RD+/1wNfQTd58sEQpDrOwSXuET6fdvzY6
xC3+pYpXZ+RkLSYivvpCXmUDTcEexsnCwogPeCXmjo6Zif+35dTVjhIG2bWJqdcBA/3UR8u7Evk5
HPv6IrIKs0OZ8mCGd+NU2Zl/6qAJRrStXP/aBvy6SgtCFdfl1GbPUzZ9V6mBUoBN7XPWqnvKGwYH
3wuDD0IHyZBD7z36krb63s7zq0cGQeJFOTPoaxm6gCB0LrOFawlhyIeMXTy1sUNEJA3O2WOMDErC
UHd2YyI/AmKH9qHuBg6oio/trkXMK3CfKLUDeyZonE/nRL3J6MwCW9FV2TNu/Q+DwD5UzCZjoiH3
60G2q1DPRwMZpi9aR1GKDqZFTwUpGNnPHQOcAHtMDbZAEK3xzjWGNR3qMQu91Yg1dxWQsuubwBD8
aWZo0Q3C3euyz36p3oz2qMPZBCfmcmp4tk8B4/lrGlr4nolk/eVm4trUFeFVbRVwLtcLm2pURNrv
wiLeGHYVoN0G5zyKZeAhXOaL7aQ2PV0R3cqyzo9iIXzCCiHkRBjlMBd6CIzLsfthNhOQBzYtR5J7
5T7ojcZPIObpRCEqJ9vhOhPOBzdtXWMMVSqFlD9NwUtVlH/xb7usCKgT1smYoqJBC7ZrFpkQMUK+
EYNCCL6iNQ6NSc/7z4h5pQHZrKURQvNqsYEQ/0kjOUHMHsuY1FkbfEfcuSMxvx46Zk2QKIiVhKCe
WjjU2ykRkbWnoKQZ1fTMRi18aBEMbXsjCA+LZIFY0Yd8aKLPsk4t+6aImlM+AlSk9H3UwrykkZO9
VHZLv1ShCu6q0T1oZPAueDEFmbFWJ2kF3J5TK45dNxM2kcXztZwpJGlCJRiTLveRVAUrRHV7GAPd
vEKrurURVPtmPnwJ6fwJwG5lUUyFi2U4JwQXJouxrzxgAs5EhGsdmYwk2gDAfjIg1cvSu4TXij4n
aaO9fDFQ5AbLMUSajjgBMduULObNmsp7muCyBf7uoh72vJ0y8U22Zn3z4o4Jc3clUuMsluo6elTC
swB8VHdURExZoI5Jjq2q3+i8f+ORpneM7FvOFmgVeOKdxuzojRThABg4bYZdyZrmL+MLxsHGc5E7
IXVrHf4JyCiI0Rpsi8gikmpBNT1ygv8yhXfsButJ2LAdIGL/JQDNg0yUF28Qtp2VReyErxegQbWa
vs0iCbbBmD6BqmbplAXjL91g+u4k0oB1kkHIHQDlaTP6qJikjJX1ZLh4gfNjaYAgNfggvcwDN1pu
mY2sMadKOC4a9kPUnhytGtr6arjoztRsgp38iG6RpbT94ILCIWAN303dz8/zYnabOZzfrcYmhkAU
f82mhdknAqSMTvaQzQjcjNHdjQyf93FS1KeJvexmqKLj7Mz9eW7zcY9XgzOFpI9T6jkfjh6DP5LZ
5kjAHZTL+iXUGaTEGBrCCWrJN625CbuaOUGbOlwlc0zaoz2jgFsAyVkDhusGNG1OOR0jxFaGXcwP
bS/ShnFtAsS5Hw28yE4XXwVGEXR/s6naM4STctuCL0UCyDKZGVzag+abqyHKv2EIpi2yF9aqhBb3
BHbNrC81P3xx7iNoXPKINOOFkG7boCsYAxs1fZ1Vf3TnWZcyCY30GLgJ6V9Ai9wPc8CFTzKrWf4G
Zo62Fbla/N0lxXSUbTiuB8OE3DX1kp4+Lbo3mOW4d5fpswuJmeJZ+SVYGd/d5Ul0dA2F03ZZUSZh
ChctYzaW3Q+C1uS5cOpwbU1K7KBECd7VzruEYZs/j0UanRa0Jh3QDJttchQIHx1kz4TYWmh00sTc
9mCNyTekzXNFGJ1E1SVchok+eMr07SgBTUXM162H82c71mcVYaYL3OWIsxa+D6HXs/OnI3aTfX7J
LGz+6eMk/1U5wn3orODIX4XAvi+cbQUyc6VnklW8mbiuYIGfs9xpRF5UueuZONSdaMfP0bNvnTkk
h6XCiRPOY4j0my0SW6qVbXAKGcWSvgZBQimC52gbsOmS1F8crsigF7vdoJ8/NqmVHYeURs/EoN/X
yeAj9Zo3ZkD01yRZamQ5s20Ugq5vI9Qxa83IDYnuJLzfw4D/pJ0NhEAL1x/bentgV0NmO+KL0Jdj
txC7WAT9Le/nRzbVnBrqXqqk+jJ3zbixypGXeCyzkUpO7lS8RIc2TF7pbl55RuW6QSZfKvERES7h
uOFL7y6HpkAjH43qLzOvmm/MJnxI1LxAUZFmmx4AR4T+qXlx5wndvxB/wpGMg2wg5281qmSPY4x/
VQBXdXKqC7TuHwttpk9Giro27HMsHYPvASvK5H6BpbwifH7du/byybwdltcEaScg5tovKUZWrUSb
oPuIHU1q2vueYBNMirCoLAikRIYhbeoOQRuwGPLomTntSfQYcCkMaW2+mZNyrzMegUNduvqxw8aG
SDTvt3oISeetQhIGpyYFKeXod88oNSeMgIECOIArPDfek4zwo8Wa0beghiie0rrP3tmjFf5CMUt7
XMC3iP8u6FfqzPhNtAyChLDCsi+z7UCxFabozFGyQPUM+l1VFn9cnnMueHg3xmqpiQKVMduTtCjr
fVDSUHdL7e0YArx4JisAq6EIKmP3DxdhBoIDtq25ENgWFOdE2TMZRgX0dtE2zxY03fP9y+wc4k7s
BjMCevMnIUTMg7dYaKsZUI4Zql2IGQTRE6CGon+55klV7Cp8cb4zkMhCBB6C6SRelXn6G23Rq56K
4xgtaMlT9po2g+0IMFGHvBpcdvPmsh2CFgW8Gq5avUUGxKq1Nh4dC7Q574aV41LJB3rueG9D8F6R
CjcTWe2On5Tnty4eMnTc+fLmCJZwHJuBb412+YR9ybtbq6z7ID3ZgPCNHkYQTU/1nCDSYE11wyxN
9kdXomMfvDvpzdsWU2ius1gYzH6WKnvBUVWTjRWgtMk94+B2XvJMLne75THsu3uY2YSpxJpxZOWV
zymoIHNowmB13fmUub+5OyVsk5HbvmGReY9xSjAGgPiq42flGvqkcgQlukkfqmiA5FtFVLdZ+xYu
91kcoYaQBn+k2R1M4jO3cx5XryjRz51oFUwKqhngbhDXgP8RzmrLr14jo2oml/Tj0LzIUJS/C7uH
swhmYg2aFIqfQ2PYVQKnZOBhFdSxfQpmrv9KYF/Lw6eAX/wYtt56Tu/LrJasDF+kYNuGpbBOXobI
cMDww8TmV0csEVstrD743s7lZFjHWtfjvoKEb0xd8UKPSOrQKF8M8o9XFTr/wsRn4gI7x1jR2iSc
A7DoZ9ZWEU5qq0HHo1TApDfvN/RLCJMJVKdhMqbfiONiZC1FF9x0SZRTZRRi1zABTrXxx+ihxBX8
bWw2E6J+kpqlN3rlf7KCLPbD9R0ZxB6X2Nm3ru9/uhGGT4kNZN1mNAhl+e6G00wRwFxWZqp9jJZp
PTXR0QvGTYcsGqwZ62wGyOuyli91lK+LLjnV+BRhfifjcsN9pC+UAOVmkdDyEkH0djqSXWDGd4s4
T2dzh2PkIfkrfeA7mqcs7dhOIDzkHlUt7IWMTq2/eYNOj3FbPsQDIX+1js8xDH02o3lKOCTw8u04
5iyCHet1YHWyD0cjuQY1OjJCFhjkGmnDjLRQ7rGbmDB7NEtTPH/kLDBC3tIDnxAcIVLVHHL8aFEU
bqDcI1CIHaDFymaPDNzamVHS/0GWTm89hd1T6i0VFSww2U1STsxPZdBt7KIkFHs0kwk3oPNpMx08
mYA4mW/obQsOe+KRYcyt0F9Ri7hlYz27ZZSwvZ6qvdWVGpFccc8k7JNLjd+cegkhKrkeCd6/wlyJ
mklwB3t/X+XmI7rY5oRLMvQj4sp9D5IiX2IrXN8prO4b+6a1Bx30Md6PuzQgj1U7PesLzeIxLyTR
PyUcPceU4SlwmqO5FAYqRKaVqfvRAvLlt0JjiWSWTJig39QxJy1BfOo8whAksGwfRs2fFhB6S3JB
N9W7pMueHHT16XBi2raOJMKGmlc8Zu9rarjn1bvJFwTFg1o0O2OlIULYfMfbyGi7fjbIeFrFM8+n
0dKtMQvu9MIcPtmOklFrLXcd8k09mJducsdtORAbIr0Rr25zHAXJO/h/VnMlD4xrma4NGzEPfg7T
MuE9Kup0U5FSMGEv4PVnK4wWr+hSrMS5YqwQU5dWnNQLTsw6l4eKCOrYML+dBPIeb0risioMQdQ1
mHwUMS81/EYSZMn864CGjsDivQGepDrQHDBsMI4RZnQW0TmTftaFQbYzKTsPmGzMq8z7jmcmJ+Wo
dPC39qDHNhC8xZqp6eNA67xL02y6RB1pc2PV7xObXREzJj5DIV6X0dhF5VQ8guLq1maPBayy3Ogq
yU3yK9xkZB+SBS+7Hoh+wGAqZcZ4Nkf56TgYj7DO4I9uEit9iMO8foTKZq07oscOXd3TB5TcaKJt
vydts6MV5XVBEewbrEi5x63XzmWNgtU4e+e2QC1Q3O2+SeDtoobs+ZYNIe7gbAMzaUEFKH7cwpqv
MSbddTy1Pa1kPPsWSbLMrx39a8l7XuCMLR+D9fqegFeCawe8mhjqQ9GwENy+82SDXYrjzmUcocbK
72uYBkyh1ynH4sYuzT0eDN/SoHhMN/5DF7Np6nLnIAjeh3F7JJqh3rjptMBy7FG2t0FCfJ7CS6IY
kr17s3lQMTzCYfSTEiGxfVewmnI6EFb3WMb3czH5mWucaSTLjoOOOGrjZb0IdXYwzLlAtvMW7S8q
FNCX0EwXKuzhrLW1tQVjfkLwHNMwb9ieuAEG9ykl0c+wSCDJJka0SA7XRGoQ20UUGQ2Q98g3YVwr
2oYPZba03V3QuLse8jY69zaWF7SQ/BaMsyrR+w4iruqvosljoZhP7n4YRLs25tlCwg183Y5YA0xe
DAgRbSx78VMbss2XJtdaou65VpkbPuDJefbGIIetbUPN0i6dU4+6Owlig0qGPDmVnUL6/TIJMLPq
R8SwVyeunxYjfqsIf5nacOc2+jG2nCcZ52q1MAEkEha+e2h6z6HENB5iHsBYSfxHbEfgpqyanAHc
cIga7Ej8dUw3QRZuOM0vsyQDUZgRmT22cpNXWEWwaIcoChOAG7gIULUzAl9qBTlJkOQTOreyBY9H
eEpe9YxnTG49CGThZkxssrUoScnvjWzBRNrB7IpoWXokZQ28kT5i2UW/ePew8DIicKkZQvGKwTpJ
fLp+2/P54bzOdonu2c5S3nShAUx1S3mDTBYeqSadLeDb+0RLcC4Nphn+RGRzk0LjruZm8cvujgFw
0swfaivfOPcpJ/mG7rqcKYjQm13s1snWrTCvTglODDlOtUJx7pdecEeu3Y9YBbXNkuHBicLmHCFg
JLuKQKqJbIE8xugGvPIX+mw6BIVYqWzy8DZnXM0uK4iEZDzEXT+CPMxlxKxqGe68UW3NxH9RxCh5
+OBdnQBFbisBet0GyRY9Co4hjCW3hAcO3HtzrLLyIibCJtLy9T4N3bbo2Q4WFpm1GskuEopVgUew
D/EAsfc6T1NDtLdxaVLJoaAZOJDyCmmuaZ6QmbHcXDYTs/dVCS3GCperi59z0fdF8bAAaTLVk2nM
ONPB29sie0kLxAvCLkneDBZ2xo63cYj7wjxcM/CigW+4wxmfAcc2LlWLF9mIvN4gsQEgXlTO3zm6
ajzikPNqG5qiipizJV39MDjUq0W9pJuwRRs9OvjwqCf1yelFz+1TGA9kFNm7TP7zSg3htrJqiQE+
Cde9Nz0XM81cJ+odztdp4wQCt0k0kHKI44LqLGQjPiB0LnvMLZnZI4VXMfkqi5LbOZ6O1CX1qapK
Y9ekZUeGeg4aWUECCUFerx1ykx+KmIqvrsb3Sqtxn1iiWhtBW/oiJI+wB76xY3XnXuK2/hnYLABm
DcfNMMXxozHArrA5n0m1FJvWC37nRU9NF4WEprXt3hi8cZsP98rVoipjXBM8eGL8ZA3b7hFrcn3i
KfENNXjQGkW4HxfNoH4Zw8ee6ayfkNTspz3Ll6C0xAUxHfwtWU0vLVXLkZ/1GqsYEhdC1B0cXTGy
F6oDsjetZmMnnA8NHsmtdob0hUofRgKDZJilyntsori51SVQtJlUCL7VwPoOG3gxqOuXM/EiWI40
GQMbzw3sg6UrSiOvJ8LK7EEA42q4qcyWJ9qh8VxJeIOrCbULkbaz0/muBrPKHGy+5W3a/Rlzu6Kd
TgL3xR7kI2UkgLCiAx5NwdixMSW+AzDmHDUE7aUo3DIfk6XwDVbE7C5YiPoGvz1ZOrDRZgKY/paV
jOrPKiAiap2h8/0rh9rmUEPTBQxnViZNgIU4l0gN89SqtqQ+qtpz00VDvO3muwYEbmHoQq1T4WMq
y+VWyYIhDR42irGSxIwIs0dU3UP2iJyi3MB4Tr2VC/d+RKNObepNBfxhy/vc+NgBflc2jEx7Ib+l
yVHdY0mmagPY3u6JfiOE0H2UBdxxh34lxvF+67UJrsUNxMkCsVFvrLggoCW1RtOjm0QdYjDt8710
OgVKvoBPyK7RSDk0D+nDaHnVzRwkfu+s/ypr60oiqAJmyMo4d2V9hAln7Mnn4X0tJbVeyBAtsvib
NSNFck3Ms9nFZASXoJ5d81El07zHs71RhXOF4OIHzvAeUdOSqbpRRC633XASfDtxUn+VXvgr4RoX
UdT6TAMeAu0dpj7bCMmUj9pwQzoZrhpzMNJtz+1I9opW4bEOich0JjumyZmN00JciJ90kbWjCnKJ
HR7VKUxsfubExpwN0vAp23lblSJYVsvobM0IOq2GT7GBRiqOA4Sjp5r0TmrzKDC/WifpUTlUwfC2
YPC48+6Srw6rlR/NBJX4jQqyTaNEv+4obiMEJE3wYGZV904BdoPX2TMQnkJCBMN22KV0LnC7y4Sb
rU9+dB6D2dXVU6ksUuvt+RpJ8VPaJJxUxgEo5INIyi0P6aWGH9OODXI+68Eom+egsL9dNl/UFBZ9
Y+Mpaxu5gbGdEqN61ZJFMZyT5ZImMVDQGiwgoEjY87m9qYaJSxvdPAau3p0y9ytrHNYECqryulkK
wuowsn1MHZVdFMZYgRo5ALc0soMaC3sjJXlXZWFe+7HpR9BFkf2gRwbRK5r78CMivnNlYeR/w5C3
rNKpyA5MTbDax4p6mDvRGbtrHgn5mmMFR8gYI/2pCT1xIo903sEMtsow5AdD1yfBZugIk81lTDYY
f0DsGGja49J7zSsek7ScMX5VbrKf7AKvXq6W9yiWjD1YIP8gpyjPFp7nlxjdLEsKwzgUsubzqMyv
wZa/K4/q1yWk7koo90cP4OVMuzL/ElIGeyTUzW1GCgSSRLPpp0c49FVdX4WorMcx1vKEQyh5gKvT
XDmV2WQ0GUD6lG8ybYrx4CRp+k3uCqpgZBrehNfH6hn6qbnpHwq5RJfcmPNNmDf+rMNk0zSmR/qt
J34lk/OdREN3GkamzzpD1U2SunlJ7NnDpG7d8i68W6RBF3/io558B3/QM+/rmp0pmMlYiwPq6Ic0
H/8W9nhYurA7zYSsIzEZEuDwfUWKjW1NP2OBHizO5oIh07wtg77x7X7+YzhDB2i9Km9eX4WscrBq
94uZ3ZxhZtQoXKI4SwDPtGmzfk5K/mIC7fQ6E2XrSycFG9ran52VpjMUgMRvO7f/43DAofGwl36N
pBWy8xAxpGoXs9rFjpSXimCCjamS7zI0WCuMFnmiUfvTwibu9gygoNcYvfNMBybJoA5h1sLrZsNe
fSYDC8fRiHltXBf4Qj6/lgamPo/x0BrE10EabnlhHmSdmLFxHN/f/TlZPpwIeSarZK9Fv1g8w/jn
KmhR+O/bUX9Gvec95PelhzsVxWuewZpYQuK6loEvtUjRoThOyPkdDz+lVjg9ZY51tmQmvBRCblUH
k4D5EDISFXQxqC1j2Y6tQHWfR5mz70qb8cuk2gKe/5Dv1TDYbNfxeI3O4nzQe7A/7vTBVP2pq0nJ
YX9q9Xst7OBkEn+4czojPcQ0skw/zOAw55hE+zvNt/YSUpIdF0sEBi03qnKSpQHtF65Duo/cENaD
B2LiBtJJ5D4GS2eiO3GMHW/FwlJqCV4kCRG/C9eDZR0htKRkAJqzuMl6xHS9ExRdX6gC0UZKBsAO
g3ZqP3N+qBFQbWwyAwgNMX8NgQ53Snroe0cmjZzdIvxkbkJxpBvxnLPOX4dG6K1brdunrPWOnlIl
BNrpXDrR73ghRoj1ZPLAepQGLx3VJkE+QQYZXL61AuW/J+Br2VToJNbDlP7GC/JWxfTCeK4RztX9
ocV4u+8McuOmxTa3ZUu2nunObxPsLeTYDKYJiupjSZxdKT4G/H8ktxCMGIu7nLj2DrooLkVmPXse
bNHRacmXATSEc5co73iwscWpcFcUgdgMdfkkuapvY5u2u9yw8BBHItkrQ5di5aKNIgU8G19lUd3Q
H9jrhCkiOtr7TnZmIivgQ8O5Sy9sFTZjnVkv9T8PSFHYODs55eN2XjYl3Ia1lEyhvIRp46pzXTBz
czv6ggw7Q9DCxvBkvV4RVW6K7oCqM95Tb3P06MV9w2BlcZ/VjPRKo97XY+yuPZ0WqA/JiYoMw97b
TWI/QDkDAxLiNUCD2/2TT66K3whqnH2MqTPMW9qmMj0LIxaXvjfMdVRbAZ+LnHF8F6SrYFcEWEVV
g06EHW/Xc+Ygyp1UnfohPkeeVPpcDaI+SszqcZS1urYusnsVzndDZTf1bwjJx30zVNMD5VfDjs34
vQzRfT5kqjUP9rVqa+qdOcmZLd3rrTCHxbuo8UG3yfzvaTr/J3fe/zffnfrfaQx9Fn418X/jL9z/
xL8b76T7Ly1w1fHS/eOTg5fwn8Y7+S+ihEzLM6VlWjbevP/iL1j/kqZNjy+kBVVSWbj1/oPUamG8
U7bmTwn3Hgll/p+Md678n/wFuA88rSa/Iz/IAib73/kL1hgHwAJ4iMYwTK7g7KRvG1ToGHhLQcRO
hCRq5u7h/ehhBq2Y4uBySVWPgT0WdOHarbXJntxOL40VB+16RjdFbt2SAwVKiPR8Ny0DB4jdwKdj
DTfIlpVJtzjrdLJlSck3NQjwyZ99WhSFPlcvlB0/+GdTEkWme+sN24EpNEkdMkIvWXsXMkMbrrwQ
EZLJt0NJNr0lEFkeumDhx7LkTuE/V+xvD46dOfMqDViiAInvU2KL2T/XSMHH4tcAIVM49lWq/BoB
ODKIhptG92zY7KeZaXt5i5g43d63zTaWLxlOm0Dmm6ia9sBsV7I19/x/qPgTNWzAuyBTdenP0Nip
7nHyhPq25VvjlaxeRUSYJXNL9OrrKoBo5ug9Q6yvunMugUHohZucqtpjtTpRM+lyZRAbvZj8yd4Z
kQdXQBtgUU60ORNxti3Ky/t/NgiyQDVFrgBsoGb+CDAMoJdAt7yV06t3vCPbuQBP53qVuTVqZswu
YRYxd4nBiEXWpvEzL9glzCl/ixk1dWlzi3X5HaLFWemKGTAhmId7+oGG117BKnXTF2upt3FvRSgZ
o1sLlrPLsoNdDTciUNd8vO+NfktwaZTGR+iqbdKWiJOkn6lxnXb6jPiLD2lCt1ySjKTG8N3lON/a
LdnspD88R85THM2vg7zLyYGrkTuN8ILhAbsDHy0d+p/UQ/3b3wsrzmRYtTaivwBCx6qWp3JODvls
PVqBt7nbsFzwnyUKvEyOrEP1kxbZyRlN7AX3sYfX88nFBTLQfM2mF3IrwqQWY5pJv2Rvl+RNZNnW
1NjmsU/FvXxlSXtqO2sXehnCQONTl865rMCFp/VvVpNXG859SIEU863FTvvYhs1mauwnFlp/ewuB
ytS+WVT7Fss132VmT6TAhrCMKwMMv0XmmYDGm5AvWLnnbGapDsykWArfXV5PLnsKgw5wCJ6C0SBj
pQhZbWaPHuCL12hEEj7hF8mCbK/TgaUpsnRHVBspjKMO4vqjqc89G5kViiob51TzZvC/SQNx4Bz0
17yM1lM2Pziu9ZLlA9t7NyF8bCA2UZMXH/pNMQvchaICdVCTHZmP5IuZGtJAlm9N2GJ2HayZkrWb
gFEGDko28JlzsMmhQG10JtOH3hpdk4jdy8j8BIDrmYDfvaiyI3gO2PidfnSq6dCgNS7FzJUb4F2g
wmQZ1K69EZrgHB3kQBut7b8TUT0sKrYDT4g08oMY0SAS7iD1WF9To/Me1YKYrYWWnh8nNj9kdEp/
mKPnVC8wjdzqhi3lBE8djEcyir3BWi5ssh/d1LiHg/Xd5gB/1SchrGT3nX7MoiGArcf+aBF1kGiB
zoCwHpaY+0jxiWbsl1mklWi8cRjuAHmtCpq8zLOuI6qJLpI+yFlieFAlxHmPHxnBt1Onz4mpn3PA
afigX23Ck4O02WUB/3Q3PDpmzkqkhf5X0/6wUjwxbXmc8vAyT8sZJPyD6Cf8ykyrasko2zuQfMLo
1NpL4ryjVJNIogZS3DkYKPl5cf9OmGVIz8Yn2O1Nqlf8j2szv1H6FJCy2FhB9H8HoXeygvkq2/qo
iwaZC1o9UxBkhkzMRl1qJQd2nnw9qd6jkobRMNfIkLsZQ6ZA4D70yO5Rgril/c3animQyz8JfDhe
keYsMoQeSXx0DPMszBr1FmBLJ/1pUl39qlSjObnhfqIuYMfzEIjk07rbQ+PokDOPqK3lGUvlObLC
tXbwpBB6y0j2iKifx6mo11Zvb4HvrSfE89AG/y5uubVnO/e51qb9rCmWKJ2m1t249vTLSbutl5dM
CaLxwen1QYkO1fPCVmCE6Gjyb8MxvQsM59g5/8bdmS1HimRb9Itow8FxnNcgBs1TDlLmCyYpU8zz
zNffRZbZ7VRIV7J6vU9lXWUtgghw93PO3mv3t6WsL9blaAqirZPW1ukkfxuB5w8O/W/b/TXRdjbJ
0nLjG4BCwx4gEX5WAgzdekNaAE5l42UKLhlfnEk87r1OLhhNMFwvm9Pe4We3p6uR0GtKovQahidN
lxwVD3UBoImbEdBJKIEHlctdDIC7rlYu23Qiyy+6wc4AVjRIzcu6M0hPC3KUo57IZ33mTiVpLXoC
Eelj9GXZczuyH2hjBuWvju7QQzR21T1i4b44GRsiWnEe2h5NxWTEAVS2bC2eEoS9IDj/Pi1edo/a
KkMjNjjODXByVIwLOKqfDDMIIZhz52kuuPQGh8RMAZe0xYVjJ4wV63TNz0A16aDaRzpWjY0wNtk4
Qx5rI4tGuge5289zN1sQbEftk9e4xhe7b52Mea8wL+xyxs+fBI1V7tDoQprOKMYGP6688UKmXTLu
pskkc1C6OAnozjYX2IcD08fSz5cwmDOrS1bxhl+Umcx/Mxgen127MaMrD9w1JrqZsCXfoyN6qPEu
Y9hwjao/RBqj9hqSEOgTZGvo5YuZiSJePhk051M72w+d6rhbTkgoFWumS5t5ktCrYqoEeg3jkJcX
8NcgLaJFVO1p2cGYvRRF7oCTWlJxm/UNbk3CwigRLGVoRMhuOzIBZH5rUA5BGblYEvy4h3HqclAh
LLY4MWh9BBjDqA+RKpiG3E3I8IKtgcmC1QBHCmYEMczE1jQpCn+tyRUDJ1gZvR8tgZlj1EX9skv6
ac4Rb6xiWI0F/sQdFgtzUTumIIe8INMXQ5KM8IhF7sI0FqIcr8YposXqCQDUfqe7rj24Q5sE11Uu
G/VA7BlZg8ScwuGD4kAh0w7QSGlhCMJ3UmehEM5b8DCXOD4iVpEOkOyG7kXxQJDx1CHXqtthyxMg
2Yfp0tMzH1IV7Za4xEOAI5EmcWuWnHEIcyIEw/GYcfrSks5ywuBkgoDqgcXyRYntiU7wgkmc98cc
9yNd+hchbZVfj9pEasCP361KZswhpwhH2x50om2c0dJx+mua7fa3oFwbMWkFSnZfVXQKT9TIn0KM
GMzQuWTAG6O0EYenXRCvnZKCae2aguJEP7Kc2Gty15lR0pSferU1NB2jjVsGxQ3P7FKdIcGZMbzg
MzrrmMsa1GolDSYGlF11bi9zcg8MqcI6xObSnDjoTe7xKQ4XQU3g98byyAEhkEzBIDVtFOAu6GxB
e7rF5rJMNIyZutDnCDi5s5iYXTz5XUOX5hSsV5+tIlsXdYmaYE/RHpE/myKRIWjtAYqqac6AhyDT
4ttIBnXeTxUi1dFI1cXIiwnUOoigJ1BUYPgxRJ9iGBomGnqh1aDwYb6NicaJaT36Hsde/g1uzmpb
T2437W09WrRXokavlhRy4jZgxdqfc+/iP/aqYCROPsYC7OskSAGvy+QPuR117wbxGcBKHh36kSpQ
CFTcsnYxsWZL+Stv6+Gpt+lwowbu1Zo1FDgXMZ25320d4iYdCOid8SQOQb+VdL9bYX2pPf64yCNm
BGYSkWLp2PxKUZblJySuOTZ9a85JzIrGe4luCkQ0yO5FtEm5bZPReiJRwcw5Bo4rQmIUMUrOsD0H
xNFmSDCDIjvkZR7HB2ImjNvZyhc8YWEZ/nDc7yFPiB/lsv/VMbx3rhzI1rfp0Nh0s0IE5xutQu9Z
IkWXHH67+RpveZf7Efgu/JECrH+WuOzORtYzSecLVl9cCP/PdtlhJ7JGB/wyLpXqWQOAanZk75X2
IQ8Y825GMwAyx1TaPI3wqoDFnHIa8SixXZ+DEuuth9aa3GZtvzjBSAgl4Urd1qgn+6c12g5ZptLV
6C9nhe2b9KeRVY8c7ZxRrRYvDO5o39vVQK+UtiIcdyCsCjEXfhkOCU7NAGhJS/eubDFYbLwlbZ+n
dqWvuWPPz9fVakDeVZr8SLay2JJIvO12tjXj4CF3DlNTlt3ZTQ1cll4yqriy9sraj9wl4GlyPTZe
JIDIG6x87bi1xVSzJS9Cng2VjfkERVOowDik436uXFK21BAQVjvaZX0boQvAd9In0c9aNd4vYTD8
2fJVV7AACcNiyBdCkdnYahySPZOw6S4zZXFL/dw/GvOIAJBwUjpTPfZqJmGs2e4uioLyFFlSMxDc
ZDFRm1KL1B5Hk2OwcXOcuRvmZIvcLSbt6Y3AnItFkUnZdVUqB5mGojnmZzk04g2JLLH0/1CE/lXH
5v8nT0mBtfy/eUrb30X+2KR/85TW/8M/bR3h/IcGDXQUJTykd577v1hN/R/T1RYNQBJihMtO8d+2
juP+x3Us/ptlAcSS/ON/2zqO/A9/zvK81bXn0Q8S/4anRLfpL/gWS5W2uTJXsqSrJO/q66YOqkYm
/kjQaFQ37AE1mEbicLEIxHV58td38g7n63XQyJ9LaQH/CU6oELatj/pHaewGi+zZjC2buonLWbj8
2/RicofiIjJDUjWbPPuWVIh5qpiAgI8vvzbWjm8Vhqljr+hQUgrWTtnf/FCkBTOZiRC6Y5mG0Y2w
Ig2KAufCno4M5GhDEnW1sZFtXALubX6HAuwK0+dQfHHtwX0OEze4oQvXYGfNZtZrTPY1dhfBKX1P
YHUuiD9P8uLgovF8qceaqOFCRcgtas3X2hgZmO5kKGksRE1dcKAv2eVyK3Gput1OfAkBeILrJo/x
CWTBcM+AwvqGW6q49AYW7d0IGfnbx1+KEK9ziv75VVwJqFU666+i1m/tL6rqXJmYqpBu+mPscdLu
6fs9FoND+txcEUFCa0nJe2ov8Zi1ChEIuNd4xHSMrp79xK5/LTkCxA1HR8TJUQaOoKWV8dyKCdkS
qpk88J0i0S4TCrIuDpxk7WcadI44sHN1X4POAuARJVn25PQRIREG+v7pRHdV+TD1mvFErIL5zkEA
jm1bR1MPeNVIVrw5+JOkn5FRpG6b7wzuYiSnsY+uBsopi/BJRqXXHDCSdG8ium5PKR8KDhrJlMPb
8irVbydlAa9IR+QB0CtkRNhEHoPk9/CnPJoZItpNoWYUPG1vueqSmtA1tm1r65+BYN0/YWwywlIf
wCbt42ZyXQhJXsxpY+m7Lzgdw/DGBp9jcX7S0aPbuJY6sUrLwRaJ6WvwFcmvFjUa4Ve7tFsRLlWL
/n5rLkj1/aiJzXSbODFHelp1CDPqZZA9VTIKL8mZdjLrbbeMqX0xUE265y3JzKhMpMruYrTG5g5p
USG2Fk59ziqawfMJYQme9cwNK+ccUbdCacOuHN9Cb3DHyyAkeny/xLqK9zGzYSA4PBWMs0z6qKeB
bSMKD4a0tXYdepHiOiEFgMl9TvMW68yY2exworm2VLGUWztzR88fwd9ilg6GNnjqFxnFe9nZbujz
I83LJjEQgaO48uBcuKmHXt8soLqimEiaCqIO9j0jDaZ4b4IiGrYfP/zvLUgMZjVgYXx+5B+9fvRb
BrzpYMJsBYnmHVREcdaqllYQgA8YpWM37ZbBKPcD+BySYfvg5ePrvw49+vPqedJd89c8MsncdWP4
+9XrhBHGmBsGv0rCYkeOojwH3RSfWTIXh1J4yScJaOKdFdBzhP4jNmD3cI5yuxQeQ4oeSRZ2gWqp
kwhCm6mAUtCU+rGvJ8xk1iK3nYMIbK4H8zSrK/upHBn876eZRmWOUne/YKY9tw3iczYffx9i3QH+
S4JcvxDia7X0HIRpjBjsNXfsr7XIyk1vqus1hcIIypvSmxnQUpTsRjPFXQAVhzYscKyTYshdqtPJ
Er7dScyPudEdWkq5T3asdUd4/XnYr00HU7bH3m2vY5e/P09htIXJONj0UfbSKhuSMaRRvk6/Prnx
t4uwwxlBsid5wDAd52gRFlXqjNjQTT8qx+EmQtie7FjO7GSTy9b9TVYBU+4pcRRqgCbiPAh3me1a
qgjNtyAOY97CXh8famexcbjRjyQs05CUDQYNnW1f5lTwH3/mtw8vnWnmQQj/+GY4iLz+brRD5uAQ
rB95WKonYZftIZiCfB8DHfwCYl8ePr7eUYSba5rS0RYhbhawcc07c/S24nEv+5DUiVUaI78jdfPI
EG3U2JMBjRZS1SOAj5wZz/Vsl/Yj1CBqAAj/xv7jD/L6oeDswunFtAXYZuEQJHf81kaLU4lKJHQM
tTHeZlpbG3NI568fX0W8dxnQseuwT5G/6B09ezAP2RnTqPaNcvLuZpTA9LfqXN3FfTY/T1mCWZzT
zKEn2ou9uk1C258AnpAPkKg03WOUT/Md/zu6Q9ae3X388V4vneuXwLSRs6O0LA2B0ztaSSqdWK0M
+HSgrYLT2tHGjqz4iKyU4VvYp8lOwwbZBjV+TLRk7Zd/f3WqSm06SpnKPZ5Exg1+UgkICuVnB6e9
y0pmNWls0DyJwna7TKVxyfQQzKJAAb5rgKJ8wqx9/cL+c/80/5Hr2qzc9MiPnn7XjDjl8RAMIGYW
v6sCZl1dQqxbCSkea3+GCGBuh93HN360Qq7XdUzAoyTlsUzSBTzaMuy6VFZToWgFWVfGDBgxPGRh
zdlogIp6yWHN3RktOCcnV+SoFVM0TvvYwSVPCz5bqj1ylmjafvyp5J+F8L8L5Z+PJcQ6ajaVINxQ
H30s3MOo/DxV+2013oQ1CK3YmFoU2mZG9DOmyq2LRg/Rardi8q6cPt8BIMSIahx0lE6pj7SLPEQk
lA2SDIbdG0g8PNY2aYSgW7JOPeeIa2iqR2gkt7AZbRfHlIgeVAS4YIf+aTpA+syIBWoWXI/efRKa
4YXLMhLsUkOjWQak7bK0OvCOOQr1L4SWRA/SmKjyC+AKC8jLCoV8Ds0VYtlUzc/Yh2uy60dtkdrl
kJex5OA86LTC3GgKRf9Ckzb8Q9ajeW1UQucIjdRQbzpUz5CjoPas6cRicLcmrb1rIjkQQbeVsE7p
PXotThwLiDSpkXhHdFrB/C+xGPj9COxl0xAOGfrFPA8wRlyFUYcTIx72AudTewbfvNvncUmAFUcq
/aJrw5g3elL1dyWgu25qDvPTNmxTSApOVze/rSByc992cmfZVpkRn9Fe54QV4i6Gr9x3XyfHLh+y
IG5/69CuF+yCOehlp22S35HgWHjKoiyZVrQzTEIIlOMTW3lMhDS75FdTogTZK1r8KBuZ3GrC2SGB
7xOA7AzkSzFfF30mfqOAnJ60iKIrCqbB/grPI76PXXfmWBi38hJhC2OQpgQqidCrJDK5mZi4+3Bf
EW8FXQ7Q0IJWn+6Ui0ZvU4U81puxWvhkLBa1vsoqO36I7EWQnUi1iVdnpmkHSQ4dU4firt5OVuQd
IAQDqSirikagKGay/4RjnxZNhkcNuzyzYZiC6a+5T5fvkrBjE9ibE5zSARKMY0ZwKH5azQNuXMfw
+BGzNvmuERw8JgPmeJ+phfmDvDXxi/PlXEPnzJcXBeXnIUoB7YIVmMR0OmezA5QYhsjXxkjrH8jf
zVukE96tkeEW2DJ6Tc6Qr4YVtl2++NXQRf5EoZbpCqZHiY2FRpRL47h3n1fdNB23nNHUxiqlfeak
WgUYfK3Vl1XafbOzKicczkM5UDcYqgVd0U6MB/ZRMiYwfuqxrLYJUs9rrIIEEAC4KClLSCc/TRD/
rDGPhs299NqMz2xFeMM2HlJsAkAVgfYvQUTRIlRZP6o87VrfcQMkAdSLiJcnOpxk21dT/SKzKXrU
JZGivjMtPVb4GPcolkVAvpsQIzDqOGYa6S7F8KvP5kZJAOlpapwOs8VIKY0yaHodm8BTgK1/2ri4
m6szbh+UF4FBoTik0cy23NumQ61eTbTvOyR7dH4Xm8oOaQknrIOs2nUa4iC5X4UGst2ue2lxiFse
lk1qtKG9zyxwiZD7SuuBcm5MwJoG9lXKO8gEESxvfmKpgdEfbHdV7VabubWV+Ny+ej2qUbrpqXdF
0mirt1RZJspmXvOKnzHuLmDAwlUOFYJx6E5S8wfz0HoIY434BCkarMbFSdT3EVPtsFVdTyMhQw79
IG0YnRvXICj2FMShC6G4M8iXhDvxK5vd+tYYakZBPZkH6mDEBrxH0gCK8wabUr6jOKdjqpqY5r1G
YLKBiuL9sAxbv3SeFxBvUCxfyzzr1+91Wl9A22u/zvNi8bkxWqzGeeAKGycOhbtvXW38EE7IXtzZ
cFY28ENsAIZoevY1vGuC3W1hXXYh1MWdWvhq8B1k9O1JuaTErICDAF2cHNyousUGxPE/2lhpP36p
mNehCRlEO+9IPELJZllOwwOyDPlFHAsH/Jvu6G8mXmmeMzdebnBzZF9MpvrzpsoQimOZbRyKfGiH
JV7PDjtgj4RqYoJbMRjriiHy20mJq6pM7Gk1ZocnYlmf/ILj1C9HyDDzp3Qyz2KeCG+bE30hL0mN
5NDtdbnXE8s+GMZed4pduM0kNUraLrfGaBW/4esk9/wF+dIaATP9ZKqLHzpvRowBSxoz8Ati5ACh
zXxjO2uJU4XxAeOGyISLSVJKfCdghi7nMBhRjtuWXVxrq+oCv6zBYflm46m7Kajn7wA2BmbOlp7u
h6ycqjNEWH19QsrNnAL5bkCqwZIUmvjGOctOJrEoqnVcBiRgjuPywhoqrrwkoL6rW6Ljgc4iRCdN
yu7g1FYmJuBxchn4NzXcgI1ZopBGWFumyKPIIkit656VdryIItXeZBEEG0YbpWI2jqYWSmmoVwVW
Ejpfi2Vx0SMFJi0KvylTjxVBNJJMwpEYtPNCq/kMfSb3O01u6ZykjVdzCLCYCvlz5Ggc9FgDgn1p
9gMhIZUAsEvOHLgrCUZ+m3tquE1Lp9+j31Lf0fAad0tJwtzpkuXw9qaWjZE0PXPlB/V9fwAAvsvG
0rhgBEXOlQzSGgZ1c0dGA3sGABTEx3V7mXtF+zvPsupe1ONNMzAU4ohzhviRCcnHR6m352qH/qRC
LEymkvumAu5LA6NyUHZ+Khj9hKhfOFUuIQdM1zinVVDsrA5TTZok5pUqOuuT2uZ1UffnHGdznDUd
DxkiBfjRsV5AEwaUYbR+gwHnaomC6gC1TMLF6HEgKeiPH9/u22O0Y7uKTAHTXUWP7lHBX02LHtOW
95LRCrquCntzIfppr3nTvzF/Ie9oCbLbjy8q1krx6LRqkzdBaWUROSH/ZHX/1Wag3dYMzCMhc3tx
dZF5IIiT1hzOZkYim6lhax8DZPSkZgR0owu6UYZWfuRVzT8K1/8zSP2d21+tfyBlafx5SCpfVxEG
aAnk9ow32xJnYYsRfueN44BkChW8u6py0MqYpx/fvv3OM0arwWJ64HhM7Y/bXqkcXOB+Q0ucbzv8
KngapC+GBj3lGAPb3XcGhhuoHWgWDoWaQGkGXjQ/Rh2YS79mGYVJQkJCgTNxCfe1cJD9B1nfX3oW
023fcht2dgnirNvDJDF+mHbL3mLByFjmCi1ylEjsDem8S0vPvvQcOI4YybBUQSloSuU77VCisiv0
VG0Q2WeMrq0i3GoGA+Ts1HOgtiG92faA+L+l0WkaCMHMGMo50ojA/qQp9bYOd4gmNxX9XTS2dGde
/0ZZZ7g5aPURcUluvWC5pc62W4bcn1xn/TtHD6VLNQuvnZaTSWH5+joGVyYfJuiBnQnMFOwI7MUC
vSwAwNtAcjTz2QqbeEMG4Gf3+M5rz1u4TqB4JKTlHb2GFPkmh3aEHbxseJVk2J32JnJwmcnlHOi9
vv/4EXzTy6GMBZuPxf/PKOaPaPnvxpo9tH1bciQlkpI9YFliY8scRuxT9PA7QoCzjdHo7kvOVBVp
fjidDlZj/Ltu6J/Fbk2zo2zxuHnoQq+/cbhLKnPqZvCzKspPQt7ES7uxU8b+ovjaZy7pyL3x1Lcc
c2TeGhsSvsNvXheal5LYqLM2L9PTpJHFozM4+pMOB9rs48eBkBPWRYHsQtj0sl5/uKzkrBY32QjY
JYWdVGAPC33guVXp4x9Nn2Mn6ZVvJclynVhIa2AgrfUi7D2ENZwvRgY6iuPzBuOpZhtzo/5nU2V4
IbvakKQweSY0/dYk3H7FL2T9Jz2BdzoV9OrWj85AaFW1H7Xr6glhYzZB0YSW1G5Yj6FszaRmb3uy
cX+Zbv1Fxg6ynUikzSn9Z/OZY3z4ax2O3A+EW0+f7Kxc9O1XatsssojlpbX+/K+/UsSUcFNTxvme
xwn9bDAZ+p9MI71CBFzMaLw16HQLATWGEKShRlVNWmufZKXke27amOZHLYZbryhNOCahyWSFQ53S
G7q3f6IsRPTbsVSUb72sY7TvETc70wqyBgKkvGKmCYJg9BeaVaAhRHuQk2H1FtkYoV1lT3WDq+hs
Kbwa3iEq9pMelSsFgzDQEQzDHHxBR493fizn8GvAqeeRAL3JhvfY2y/Mc3DTyFFeYyHCzr7iNcFU
APmbttEiu8iXgfbIZseXap7gw0QUqsJcfcviCbpCFNjNj4hR8xcY+ejKcnJCUZ+DYz3APrAo+rsO
RIRkCmec22WCbNwJe+yGSqUhUaVz+hK3Sa1W0yEOr5H60tlKW0IvaKFTQm2jStFDszzihyPHvcF8
X27c1jONbRE6hAfmozGAyMpAZQB1irthtYIjwCwgP6P7K4NdFvb1fe8RmLftHbey/bxjeOMXrZf9
DEH6cKx0ygwrvDOIg3bb9AUhWyBx3w1y39FJ4FQK2Dna2Fy78uOETD8f71l37S00SDf0jzOUzAZg
h9qsqhZtBTCFDatldUnTwhHIHo3U2IxeVHqfrP1v11/FC4BFgya3Vjg1Xj+ZS+hZjppQIyorEgfP
mUZ0YYn2KwJ6z4zEGz95Od+5nkRdIOndSsv8p5331wHIHJpykU3e+QGJ1Vc8fjUOqGIKrjsOXzFu
4zk2PrnFt9soIy6PHc5muKPUGjf194rv9oQMuFW3rkr4XqNOM3DnPIG+9eOt5Z11U2KH4EUXq5rh
z7r6162JvmzbRnKAdmeUr5y5EjjlFK2haIyHPqdV41BHnLIlDDs7N5Kbjy//esK2Liq0AdjWaNCy
aFDbvr5NE0XbYg5oDIap0/u+x6Qv+mryc9MsHz6+1Ds/ImBpjxEBBYNFPvzRpcChZZyQuVN3mb9E
fWgF5IK6ELM86jYI3+33f39BCGXrj8ccBg3K6wtyEjKNplwJw/g290iY8hNiFPKvtatwIqox+eR6
1rogvz4SwQ5RFgMXBiCcf46ORGUxq5a6kCFljizYLwAk/B61A5N4hF4oWqK7DunYz18rWDwYlWtP
YlBI8Fk6bg0VSqVJVJG0pfqriO40yKskxFGBfru/SzrDQYBYQVzezKVXmdsxbMVn/fp3nka0ozz5
HNRcUnCPvrK8j1ox2/TG0F7OZ00/paDssbpYtQNBzXXC8GwaDRu7ToJvw5oW55PX4W2FwZlSIu9w
1uMWx67Xv1lIS7AvgNf6bhvAg9a5fZjMuXohKFrRAQkniNzoDT5+UN551znIWqZjIxZxrOMjc+VB
QW0bEnUmnN1klKZ0C6Nkufz3V0FOxBSSV309xR3dWolkBtts5+OoWW4balVAB251/vFV1r9y9Awq
KRWkT3ZGh+Px66s0lOC92QYkojcYAsQfyFRi07EhyndTFbgOPr7eOwuIS3XmkIqI6Iun5vX1gGyY
zthomidW4Zx7oPDugTLjlgGx+VnJId45Ebme7bpMGG12IOtotWLJcOl5ge6iu/STnn9zjr+TaQX7
/2lcdXh+gQ3d0KhnstHVwNziyLoayGPdp6bChR4OWWN+8gW8UxugyFAsbByyECU51utvYFjWpk86
QXgIjeCaQLnqRM9J+b0T1UwKuTmSsV4FuUnKbZz84AFfI5oxbH38O7x3fqU6YNRG2YcYxj2q+4ou
RFo+kEjn9bV0Ab9K61ub5mh9ifcjitXtu4jBjMSJa8K//q2bwSNGI47EMy0a8ofKVOvwk/nfO6+z
ZiAs1umfxXd09N20Q6tz0j4RcBjBYyHD+dRG03lmDtOy82KOayOKhU++ibeF6aoUYahHf5V6Ta4P
0V87qs4MnU1hhDW8WDDwBGG2FRJiJr372nfZ53YLRICLCIjs88e/wTt3i+OVI4NNh4hPcPTuhRP7
TeIBjhvJd76JGI1eGxY2jJDK5mR2mu6J82L5+PFFrbdXRSXoCu5Ur3v48bpSxnm49jBZV1TZQN91
equ74swGj6jl7AC5Ke36Bfu1x2gtoO/QgyaGq3AB2Ky7B5eQcHitZFT4Mz5O8oZCSXqL1H02bZg+
jAnt5kpcIRqbb/tUy99R57A22yKgTgqdCRdhLXPS+eimqEM0xhaetLCdL/MlaD85Q7xdbZAncGAx
kbHwrh+XREZGhkmp6e0SYAioXcLd5dCI/yeIy9OPv9c3l/rT1URpaHkumtVV6/r3Y5QGCTzfUiMS
t7qvS21MB6D+jl9FkfNvH1hOKJzE1q4Fsy19/JLEOicHYaTyZOISb0dRB6cYPgrfNATg1VYEAMCq
9s62inb/8T2+XVB5WLVYtVyO7Ug+w+ubJJLadgJ8UPiAlvKmRmf6tcGfe7LMi7rJCqR7xsK8lRmX
fdVidL0VETrtvgtdWHR1e9WW68rx8Yd6sxsrPhRjDV5fdAMI+15/JtPLbXIWxOLD8wkuI92rc+Ti
9tnHV7H+dE1f7ZQULmiZVzGxy2hGHu1cTtpbeV1akFBxYup9TEAxsdEu4dQ7bGP6AbV9+WBOMAn8
1pmIygqKZGSebZfk3OFihqg6MkvO8A2yH2/APDU/vSnVTyWeHrGLCqKnsYQuRMCMqWl+MYx6uM51
29UgGMwk3HDyq/EzWwBSqOJNKEqCGI/oVI61Bf+8DLvVSMyMDs3kYke7qc3rZi+GXl+SNBSQWukC
Dd2YaUR9P8vYJNkVV5u9JklTu8M5/NEKgV7TyhtkSNLNiexTPT0BnH+V+7WMMgKjmogclrOwXsPg
xqZvh5Wkb7anY6oIklHkvs6nlWfgpyU4RRvYPey+PemZXbt3uZ7JEltCHogXux6db149Db8cXS7F
SZTnCQ4r164QCDYN5j+Wnsre0w9lltkgJgaVMQwkvwFe/smQD//WYIR5t8n7iWkJyJMaLjWoRHCs
eYBK2TXC344bkgbVmuBLmZ/X8jmupVViHav7H2kZyBdUAdb5MlnIPI0mrbydIleqALiaFZfM5kRy
tiQpRgyFaArljR12X5jJwrEzKV5pUM1/GMDoUvqNqebMRt/ZUvS5seI8Po02VLVWVs2XwgFcBrYa
xfDWGTr0p2NXLN+LqjC/6TaqfzBsJ1EMJjl+YOZt4OxQh9bBtm/H6ppcjPEZpsxkQhpr5p/dEqzA
yrrKvxl9TQpYlK5cgkilNlYsCtWcvAvLDBCvjdAoR5S5RJksIgUfbIXFiYluqDmhJQ16Oq0rwOQy
WZ2prjERZoSke7WGpDPGQNqU1guUsKb1gwZCOoUfixs4aUNDTzMFGbXF6uHyRqu8REwHOxc4GaPo
PE/HEONOsfbu8tKoTuuuIuUF4dk4I+/pe4k3vzCxcQShax/IU5ueKubw9gUQdW9vkiopd/3c1Akh
O4qMniSWzUPD+nZTqkiXhLzV/SU6oeI+icAQ9ygoyl2bTfiWekA8QISsxrvzSO75mngToZVYkIMn
rPfVU7sMI3gf9MEPOcc03Ny1WBC8IwqlNRuDh9nUunbWVAiCa3DFBsa2EXRhUIga1jeoFBWApaV+
pq7pT/PUtjGP5ZjwthGYn2dO0ZiJ24EcikIutH86R/LFDC0MElBErq73EXN6fuLZKDNokky5N55G
xoxrjjdyE+W198spVf2QLStXp4tsidrIEtW5gBP2ex6HkKVARQPvc6si3OE9bLDNEBcQpjjvg8G2
6YODNNbOYO5h1Tvxeca584qqBtNxY5QW3miy1q1Pdqe3wj7WSaKysV1oepFvyuiWycXAjNnE3S3d
Yh9ahfutUJpeWUJ/95zJY0LsgZqmO96x4K5myH0Knze+HYsw7c9XHZaCXC2aezpwhLx+vI6/s01T
pwKy4NMJj93s9W7BSSsrMC7AUsgT+6lbCRSlLNofZRl9ctB6uy+t7RILha1COUagz+srxR10nnik
0sFEN6x+WFwfRrV8tiW/Ob7SVcNH49FYQ6WKZu71ZbogKBEZQc5r+pHJfsN78zMTuACjwNBnvFTt
jZVpfI6ymg9ZVNY/0MTw8hDvBmBrnYlAPz2ZZtRd4EeSA2KHH4AojW8lz2Pzybf/tvjh03LURW9M
6NY6AXj9adG3lBnYSjh/DOIJJkZsz3lTJ7/p9ajrfvLqQ9nP2qd5G15G8VQCLZP9v615+RD0yRkN
cogRzCBefwjMiDZ7JrMHJl7GYZwB+et6+mE7nbwa+kp8UtS8KbHXy1HyMu0W/FDH9zwNzLa0y4Rt
iAb7KjTz/GmSSwoKarUleXHwySOxlg2vDyquSX2tUJsrd6XmvL69lE3GAKqLD8mAraDTvGo2Rl7M
l4SZh7vAC9wTYlr0XUtjeNcQXJB+8iu/qTC4YepaDkqW5fH9Hp0SyamdR7AeE4WjW27jPneBGSzu
o5Mkv4ckHx+mSDr3//a95pqcymgrSAvd09FNm0YW5VZbTn4QpwkN7bg6nRDsoCAN3U9WOOedH1QI
cKEM9yjdLHddY/6qGANvNiLJCMSnkRHHfoysaNr0jQS2PnpuD3lwaH/QcsjCg0wces+kwsUXSxCw
tbPayTtSYPv72EisLx25UN0Gp8jSHwanEt+UIQKAGLFztWZB3ZqMvfJNbU5ZRq7QSNCEsVTmE1hF
iR0THegho4H4rai86JGkkBDxHBXy+TgU3uUSDzraW3KAmzN3SX5DchpkEIWH1N1Wol4Ok+Nl8TbJ
iMXZ1U1SPM6uiOJdbtjVk0MEEqzaaZSUahLtUmcASwO6kZsWSatG5BxcOxxe6KgTG2i1QLn8bvSa
8BKW2VTfDnnEXI6Qlbjca0yutV9jBPysYfDeT8FTpihoLX6M44KEgXanHLumFpoyoP7Kuphy7s4Y
RkRyaG+KTx7td67HmkG7lhIPacMf7cFfP722vXhBNcYBxoNNyhcTGEjmXIh4ZJlmWx5s85NtRLzd
sbDvoFXR3KAHRvNotcJv5RiC94kx7rJcTazjm7Cyyys0TO1j2UVI4ctWbBl9JhdNMqH+o5rGbKQe
Ks+cT1AU6t2QkMubkDjTfLK2vfvh2N+gdlFna33UwjDqkeRFSVFUiym+tyNmcEk3uDSvlFo+qbDf
WVZQRvNuM3NFvHPsGOj6fIwM2+VaHsTRuK7ri6pfzHOUwGS7wvQ+BGU0f3KD1nu/ODU2NIZ1FuHq
o4WlL5MoNhzucIg8rEwQKlVwXkBbkPtKWsQ79C2Jo3t3zKz7qDawPZIdYW4EFAv4d8AcybEqMFBA
iKSVBZaFMJhKB3aGvCSp7xHPdV+IDwMz1hATNO2XvNbX/E3p7mjJ9buBcHEiAaukfEG+jfKkN4ZO
f7Kkve0Grmc2S2jsWlLZ/JSvl7SBF3ci+FH4WvXN95heFJAnSfB5JQrvf9g7sx25katbv4rR92yQ
wRk4PhdJ5lRzlWqSboiSSuIUnBmcnv7/qO7jX5WSVfC5Nho2PHSLmUkyYsfea31rG0ekcaPm0oKY
UO0gkXjbEZBCfYoA7l20jd8efr+c/6J44vN4MN04cuv6qQmlNerIR+COfq6s85QqlqnThoFY/M6x
HjPx6Wb5HfaGGZnFw9JPR5MtvlG/7sYx0OM5PShDrwhHQ8d8O7sljno4P2ykIyiVF0AQBMwYzjRC
MFEFqLWJpvVGRmZyhNJr40SvnOJOp7ZwzxqL8pszeWcAAnfn6Zae0fSUSk2HeJWOMIIt6DEp6ocE
2EfE6PQ8j/PFIgzLqV45+BpfczG5nMV1u7zDeptduLOf3OQSpffG0Uhh2XmErRoU1VHzZCw1Iorc
NQgUZqjvfIMhJ5fdDAmGV0Nk9nvjzu+t8zdFBnpLBqzs8fTyLVzebx+YuHfhTqQ1YT6JT06Yg/1/
RcaZIxPqZUAT6hpPtOXEHchFvw9XnHtxRmi78y2TApr1YJXxLaVHZ+0ItajUhRZNxUs542IOawK/
UHrz6dXW7WAWfHDdrHG37Khp+5dK5r+W/j++D8P+vaf/8PWlff3HsZMv5es/1n9dfiEI7EX+v/+t
+9Ht//3P+svu75p/IqRCZ7LWWexJ61Iyfu36f/7hij9RPdEgc6h0+be1s1xW9LH++QcL5J+0RUGy
rQZ1vIAO/9TfGEfNNv806KvR9mdYj3Md4/r//T9vNIbdyX//R6kKgjfKvvvnH2+rX6ajhH8ziOeM
wftoMyp/+2AuVse7URYaxKrII5RhWc6YZx/8ZKEXZyRogiEJ7SgNPnJuun9n1Vqf+v99K7g481wk
QezWNEd5Q9bt8ofywCdHjuo7yuCbdO1NrXfM48kVrJ5wWBUvsky0u8qoq+3gRn1/7C2CUSFIOUYe
DE5OC7Aaqi2y33O0T0BjqXaN8zQppbFrJfP1lAk1OQsVaBQYG5H3RQ5yPosRUd8tsHLuzawTX6j8
kod5SZpvWqb2Fv0DhfdDMdwycnVJl2N8sXL3fuIt7IJiQRCyWVKhPc+oNW+knwKfhTEOMAccGxaz
Htiu3mQTLo5Iv3Zlmj18/83++wL+sap9//37t4U8Vb5Fpa7/wL9QqcgCkO8it0A7/H1M+tdLJow/
XZd3DOgp2l5BEfqvl8z2/2SShUmNbRMnKc/fv94xcBv0IdjKGHJhtVyb1yev1O9esZ9aPAy/qcS4
Poe8tRg7qYnooIm+TTNkrfgNzt2le65jp9trxmJf9Mvsn6VGUZ6ztft7z5DuHnEApAHXxW69SRYX
6jhs8LOyJEHxh5/w5q837ceX/7RY44OxfLAl0WBgtHlarLlRpmWjtPSwmermvKRkhHHYjXxQ2mqB
zaTvnfPAaZ2CrpvqxEAOsBqcWXHevvCWPrZpx7sUwr1ReBa89qw1tf7x91/rtMdDzcvEB00p65lY
D7hvr7I03TSlXuuFizchcIgWk3CwJiWPUDPFQ2aK5imSyO1svVYffn/pn0Y+LOXMO1hKIais3/Tk
G0ae2QxA0uOtuTj5JywB8qwr62WDKGOg3STNco+ue9z5TgZMo/M4zi6JEvuC/eFKup1z3SN1/vjO
p1qv+r8LLT0kPhVcKdvEJkshelp+uCRD+2YURyESQW1HF9I9NEbVERKlre4YlDQARsfrtFHdeT2T
vpCgKDw4eJme8hKri7160FQBrrA13eLdNtd6Q376eDQXv9vHDfG93P5hH/AW11ti2uUhGR0eFFmf
MMTMal+mSk0Hd86NJyag4F6dFLKwYUAn8QnjXavpCokCeP3f/1ynJyd+LfwvrBm8q2zR3+/xDx/H
WRg+JV2bELfi8SK2ALG3PacIphqV86kgtWFHRPN7c8qfJmbrZTmXA0DnvIbK5OTRES7x9SkZ5VtK
SfDkcjBDeCbydpImMYPMeGgDlrCqkpqoj9b2xr3WcEuhU8FBEH63h9CSb/EL1mcaGN8HfZyWd97f
X/wyPN5oINDxcLYUJx9x6jq7EZKwzggB+W3bR2sGKHY0K44mIsoxEbht4b9zO04XDZwgqyOCUgWN
4tope/s6C1Wbigl0tq3ciNAskySPxZbV9e9v+i+ustZChO+QUgCZ6aQQKh2t9dM8yrdTjjZq4+Dg
C6Qyi7vfX+anX9BANkFdh6aA8zE3/O2XKVOWDuw6wOgZf11ibLWOpYNdAmF2H+0XBZaRxoNz8/ur
Oj8tiVz2O/ibIshEDXny7Xqr9O1GT62wKhYtOtCO0r5ZxpSUuxVUuStGgtPIe5Y2wjetnQG7lRWc
/XYZ4SjDuCf+VmO/JG7Mb/sPudYkyb4yYZt6c4WxvLPB9uBRnuu71iWPGdPAMt1lmR1f8CiZ1xhK
jdvGNjsCUHomSIDUou4CToMxBZmyZ7mpC32dRkfVtFdYBPednonqip/RJvpuSHgBS7PeNZoYMEYS
YPw9BFQxaEyM/jGpJ+dK14qx3A0JtEmeEwbAk+vD7sythED5PM2BAgjlyg+dl0oCAYwmFmE5qnpA
aYeH63YaSvKQHBr9e9PA68qcd5Cfehu+5BYSjXyElJNGqB01bQiXns0jsHNcewHp606zbxnvM/5t
jl1NBhlw9OZRWhnku6Itu/D3t/NXDxGrkwlxg+KFtertQ4S5eBERmsyQASIBrljE9siEnK3TwLM0
FzlcEVJXbn9/0Z/2kPURQu+5glhWhdjJEXZEyKDMuLZDbOfOdmF0uW1Kkl0ISn5P9faL70eJsDrO
DP76S1vwwwJMnEtOJeVzKV4IRnjkXUVJkge1WVtnlGsz5jNNBr//fr+6KMgrB+QMcl9wEic/ahwP
0bTkKEkrv79kmnuNRR4/PXzUUHcpV5y+1f/z35ReIM1ANBkoCr8zyn74otiyEy2eLb5omlo7nxse
1KlX7kzQ7Ifff73TWo+XZmWzGFyJK1IXvf16FHNqmIaKZ2bBzTnMxD6Pce1s9Wy0r+TUdu9c7+ft
jBYzxsVV9YzgFJvF2wtK124qlSduWDg99U7h+d9IuvNN+vATMigPsvVer0BlwZttljs9cifC6kBl
ugG+4mrvMJ+rQqI29BtAubhimTvOx67UvPcEqr94spEWMgCysYWyA69bww93Ier8etTWNOcSwceF
Uikw9xrWr1OT7vP7u/CrS1Gaer5hwPfTT1XaA6o4vyljwGCM+jcjnNdjpmmMFlmM37kBv3ieGdmt
bysH9tXp8vZbzYnoyIckHLRb7OhCoRbbLBSKoKu6lMCeXmbn+HSGd676iy8Ir2mlwQAmWSdMb69a
+X5KuMvihsrNy22eMHdpRTdvVDyJ/e9/y5+faA4TpotcjvQXGs4nzfRkWlwJU8Uh2gdFXYasedss
qmWIhCXWyHv5HyqMWYqQcNG3ddAZ859PHugoMXMsxeTIIDSwd5029xc+G+s7T8ivvhXcPeYl68ru
CO/tD9jQtah9q7PD1CF1RzNStcffra5Mx6+QsDfeO9fjj+RPfFN9s8giCmPp437R1D6pDWTu+xzJ
SnRQDlnSYZZOcPBLwxr8HVwD9LRlZUKC7uakPuumBmY/LDTChiPE7MPG8+rszsVO1G47Zu4MdRxM
AFU6EOUBHyIiAhZbXVB1E9UDEg/z4C/9QnoowNZNNNfySxpV856Q5/FbB8LkGrmTFLsGi8i4kWYy
EtQwsq9uICDH8ZYAjvRqWor2ExgHqhWMkvS+aoK+NqXdyY/0XiZnY+nxmiOst+prUlVQSYYaQ99m
NMX4OaqouiAIIxjndJ0155zX9C8WjWsI8GCNHzqlmoecu/0tT7roKhKkwVKDLATgAhnU1+GJVgLB
a9yCKObOsDJ6PlP12a6sPjrzXQngN0uj+cbWoF8F4PdktOvyFGHKXCTtlaW1MIYz4rSgoud40Tck
GrvkCORVvvGnePoq+sZd49+c4sWp+6bYTqoW9xwZhieZzwRu5HI04gslybaDlKwlL5gPITR3NeCA
TUOoBSFDpBk8JcRU1rt+MTnSkcBXIF+Chb0ERjIv+R60oU3FNJk97DBS50rczrL4QpyRdlfnPnGu
VRPxQUbqHGRi7UxCL8nY/C9UgvaXoo2Sb44YRr5XnsZq16ZjfEfKI9J70SDDamlzP1Kx0RTTgFav
iU1L6aH8aSCA4B0jtW3MNTMmsVFkE0x6AzlRtnS9thn6Ccs94hfdvaAnF6mjgqz9IKvC4QCkoGRs
TDJMz3pRQkXLFw/lklk2/r6ZnPFcN2SJfdiwAJvXvk9Atp9CvoehX0bn3MHJCCg6Yd7Ny5qLPsca
OSncW/5GtwZWEWSRqa6UV/XovbXWvc/0UqvDdNVwX45eUR01u0xeRSX8fE8MfXRc+tHBwZw15TE1
S/IDBlOPbwdnEfdcSIcb0bXV4ziVyx3PdUrMVVIPX5uq9dU+J526REXIJge7N2quoXG48p1K422f
lw7A+pL7WGdg6jmedbpYpjjWpMGYPmwYVu0bxiYhW7C4VI42bik5iIbQxzF0o7GlS2Edf79U/9wW
4fJMA/F+4rHngHsylUWK1TSC2MqwLrWk3IC/aaCmiiX0ZmztRQ++Q1lrgomjlWGNW+Tatyr3WnDD
Q8+GJoFzfH7nMPvzVsXrjORjrVDWiezJVkW8gTcyKnLCxuNQYVmkiWseBFfyJ99lDKx/1skaS8m1
fnnQvswOT67l57ibLbc3wyEyy3PSb4gB79G7iaGdPsxoDF4S2y1DOAQI/Fqi+Dh3VMHsEQ/cOMjB
XTWzUOF+2P3+xvxcJNCDR4PNqZdJG+Opt7tNKp0R0SYSAL0lSFdXI0gMEzncrvIAdOEKKh+1fhjf
eRh/mp9SErLfcFHWLMG4+GST033VLvmAB1PmTnxWpyz4jC878uQI6FnMVXah5e6Nm/buEbxIV6zK
+u4TerDiuetRfPz+V6ARdnp/6B0zrHZtXhTawafHcqOdJgJ7zZgKYlBnZJws9o4gEbKUGhMWCMFJ
cyr2JFuoK9KuOIqImsdng3rYPIt5hl+HmfZp4C+le5xyg7NhIcndhFiGLhyxCPVlENl5Wx85KbPW
lWhgzuLa8xVCyUbWQR2b9mOudB2CUI7YsjQaxIpFZ7QHkSUxShIyH6uNygy2UbCcHdbJ2XaeEjsu
nYA4CqMjSkSYES+TSq+kEMkap4y4YVN4OQnndNBgr8+oa/FYo6w8koJYw0a32/GBPBIT7qyGDDOo
rTE+GqpPn83ahL1JwhKxkm2DGJm/Oe2KL01cQWEoZqUjmKNBxb6Wap6BgMmdDFlZOzN1xbWNqP7B
Wcal3xlwga8V664Z4BA0iK7OZn0J08lp7zuXDsJWiakwDpDVNIQztn5ZVK1T3gysKf0G9otJlF2i
y8dGQVtIJrR9+34q6XMR5kskYEPIhUk6U9/E5LWQPRGYqulvpqq3X7PKK7U9+6IsvkJE1/v7dGG1
fFj8xBaHhtRuDCRzm+nE5NauOmPj7o4LQ+IrgHXOcIH4EX5XbjJ7DWc5VdYxG/um3c9Jz1zMhadj
3IrcU8COrRWG1RJviR7JaxlWE1haB5Xskut0aHzs0EQ03OvxZNNJTJg9cDdjcLezavF0VykaoxAR
MtmVral3X5IoGjEEzDFOeNsi1ZIcjM8UvWs2A/ZxsaksApax+bFRlomOhCrRYADIrCWqIqlSfA7e
PKZkXHXjQIuuyOkS+H2abdK8I99jbJL+vuucdemfZrnv58rr8P0WSNeb0cXe0sppV4Ndy4LKBZCD
dDbK822vTdBflpLHlEzEvEZ+aw3udTanngiwghawk6M+QZsr+u6RqqHTgSz7pByQa1TMNOXpgu7g
F1SfGjJi5401Zf1ZS5Mpw5A+2lR62lB/RVRcJQfkOwrhYWkISBhODocNFJhs940k9zbDG0Z+UBp7
4oKkFS7pzlp3KCeLueVgWjTc03mOIAH2EO4hIw8q5Hmc6gsUyvpDAhCfhCDf1j7jViWwviS0DUDY
0tmgnMkfeMZ+Mx60wse4lUb+BETVkObzghH1o+rVrG16FTlWIHJGDOHctVSIPRHi+nqA1ZpgnvWZ
zNW5nD6NGq3E0Jzk9LxoKEiD2Oehw21pVfumndYiJ/aetUqbSJrrcr8MGSivCuW60x9U1zN8JAu4
OZsWK0Ol32m3MYiaFWyVDp8NJ2n1gCAv/WPe+No94Ct43RSYGlm1JniQlG7Nh548cEKJnEF+zDPP
eR6Er+5tI8u/jYMzXLZxnQkmEvU8rZTZ5QGne/xZ9vgCNoS6qyLIEOVOpPElZO/wygFtnOEGk1Pf
GB6lNCw3wAaejdsY9wZa+CiaXXszIjXzN+v4aSusmEwPEUkj5Q2VxjXJPBEsN8RIxb7kBPAJFVzu
BjJv5jNvGGveEDvOxHH1dpRb1ZP6uhGQQb50k01c+7jC6M6h11jDbuGQeRNNDWrJonQIRHdK7wEY
nX3WNY1B+IUkeJmtfYkvjQFjDtA315gDZK2exHTRCaA3eeE2TGtm0z6w0bQJRjPQXcdYTnp6rJVL
jF8+FOlVUbZQGdqew2BgetIztq0TL0VYGkgQ67qqHiEa6uBofQuOpBBD92pqGkubF2faNUPoPN7S
BSA5u+eHVQFaQrAb2pTrj2Ov+fAVeEFbgjRJKA1SYSWPcORMnDBLS84ySK95X6VEOoSAkBlqxV6V
59eu1ZdOiNl7mveL7+MYmRtMvWOltCfuNNHmFeTEmp9gpOK2yXgZsDsYKahQbPPPiuMCERNxRiS2
l9ElkEVGRI6fK+dhiEq2r1hV8jU1Fr0MTOi7Tz1BGreNzqghNFRZXjRzupjkEy6WvemUNUVBbwGj
DKfGlhaszKUFpehV0+fYEQB9BCX0M9j05XPLrHw4JBWk701PjiQ8IUHo2mQ1RGTAFaZb21fQ6xCn
Yq1xW3hoXr8WanBGjeei7ev2kJTmGrYiiiEKEdqMKIMQTtMDLhgf/NUo/O8I/o9VN/bvR/C7tFzV
Lz8KXdZ/4K8RvGmgZkHIjOaPYAvaFhxA/h7B638idaRdi9MPD6W5zm/+1rm4+p+6z+R+bbca0Gs9
jgV/y1yYztP/WEckjJlQe3n/kcrlJ8YXTV1s1MRr0FVBIXJ6/FFWPiZEXGkhta79mJZ4DAIMM0xA
s9EAT7pM7fIwz6lkKr0oA7tuahAcpJOc8oS/FIXmD7/czV+V/4+T9199IFwOa5+Hnwpx80nhPcYM
+XqH+ADqPFrZS+Jod3FswpG00mZ8mQUurSDrOckFEZRF8qzgsT6BystfCr0Xw//H56H+xUNMK41/
O20C0emcYSnMWqhrdv/Z0GABQPMcV1c78nioGbJZPrm18JqNTmoM4ePaZNwWDd6ZMOb4/nd2zBud
0o8/0Ol5VWfrQybHQZX2v0177+3BRG+1MoqZF4VJWRhz2FQL0VvCGWFhOcoZjA05UlO1cziRtxuZ
V6zBfhT377QY16v8eGxjbG5zZkUmj3YI7vbJsa2jdWl6tQdWpx+aJ4S7LMhoIzwVzO6MYnHsx/iD
Q+Yr+XHl6OaH3z8lP18eDQFaJ/rEvB/44N/+CL0qCaUmzQqVOm0h4hFtFjaL2lKE+FbEJaz1fMKS
XGErTIjczMPfX/+ncxrDaGs9pJlre5W/Tu7CSJZzNeku6XX8SC9e5qJubzxVQTNq+/GZ+G8cvGU6
AwN1HXs2N5Bn6/thoUTeMO3vPg6pbr3nSfrp3eFTIeXBT0Brm093CgKxyXCLAN/q2zHJxXPOEAGJ
fd2DfHQBM5Vh3MzN56lO2CgQXPN8KCHlJXyQrmMoqNr3qBpA50/vFK4N5k6e4Gi/zo7dk97w0uLy
6mm/AYLWXLVJ9dbQAxrlo36hdFxNt6wDsRGOnhnfQtwoPhTzRCeR7JKSJO1axp/NsaCzKnkt5Mau
h9LaNEUOZmhaOPgmM5HttMkazfjA6mT12wFj4nIWz5lGgKXqjUevmxEDZJkS6X7svGRcs1M1IoCV
SIawECk4bun42sdpLPJv+mBUJTh8jxyUhMXX2cCx94gfmy0ilAct96HOpk5N1hu9MfkEW56aNPMb
wISjW/XDJZnpTrx1sP0RPzBZEiDauGBPBElb14cxH0HH9TGy89Dx8T9swICPgjmXcj8UPtV+YEE7
Jj1u6Sl4SpOAcQBAi0wD2oVRsfXs6DXzI/8WHXEfwyZMymmD8LXWngxNoGoX3ph9gycO/s/qUiMO
qtjjo/eW08e7fIiBL9RR9UFNxG/RsdfV+vEFcBNiOiMO4Gk1CGLJfA4g6TJ0yHJUViQ71YseT7+k
0An6dJnAV9myzYMuHts+ZLzgpgdGHPrLhEeedmNblVmwTntyQlcHlZ9HuD9ItUscTs1DGicz7PLO
u5kakdt7BPmz2AnV4lLp1CBUmDDixSuK7QSeW+TnViAXw7pPhxQm7GwmBMNNheahYOT/NcKhyFWz
jVuR3kQloY9B45AdaiM+26xH7aBtTYdw5oku7iSsM7Pp3ewVbsJZGTmpdrMMUb2l6+BwHnSbftwY
FmV7QP+/TI8xWB1CZlHi1DeymDHLZ9irxcaq6bKixxcJ1s6KI4AlOjjVmkU1F1ZDPx4VLrD5Ik6X
Lxx8/I+02yg36VNDyYtI7iXrXjVBas539NLJWnWcmPPMJCbRf0B9JndUrnRbOwJJtewjxR/tODfH
TTdAg6TvrBz9LtE6zqsrZ8N+iYm5fcbBC+rb1uOvKCnKsIWcq5NSMl1PJMhC+h9zrwsleii4JCZ5
TWEWCwb0lZ8HflwchoUJhq+6ewI/nWSTSTfaplYZBXpU3wsw6fi1sUxMO0YEkwOKzNyN9KTNYzJX
Q7kBIegfqhbjLswJc+8uNXuPVRfuteXm9VncS+2S5dLbaHpS7DV7eMBwRcqkJ+tjbac9t98fDA/S
ShlfjUYvoFjkd8x9jKdCzxb7zNasKd/DIi/HAM/8gddgr4+cvAZSnzbkgCFO0R9jI7mc3WJ5YZUr
bsdG617A2mMGF5DS7roxq6G5S0u7GybLnPd27Dk7vdeea4nVBTaB2s+EMJ9pa9wyf8dlRfHd0xEp
3LUmQotT4NDOJetCyUkmwqpcbSYj40+SyLGasdOI4aTh1G1GAivdZn6OYNRUu1yAvj50Y3LJRP1j
FU3lthHjrssma+OTgtiIeT93Y3/gpHmgFX4+pNC4SY6IwAGg+x0P1iCb9hh1SG2Bo3c38Oq983TK
82KdtmBS17E497oYoZQWBfkOKLW6YHGy9KFW8Ok3nduS10Pm8Ycqn8Imwq6t0XwOuB/DFeMq3dg6
eXeLuLc7xKmILirLHT5l4BFe3Fhw6FHFROCNc0O20tEnhjr1lxtWhwsday4A6/s8Z8AJZHt+aiQd
nXhdKxJpvLAz7ZOMFY9oBYZferqLI7J+48QhUXtiIAG0cyncq04rvvia2OtDUj8LgEhXvp0s41Zv
LYuva4GYnx4G0ycEaoo8MFt6p25IHCfFPfLivQacMJ0TkHR2ejaCQT7MkeGdVXCuuzHF/m3MR06D
QUIsIxnlBOduSa6qxEVX+Xb0VDiDfeOTFSGpp8SMqR9OhrzVh+qJOF/rg1PLdrk36tq9msay/GKO
2ksZTfE1fXwIO5kQ6WVP1KF65ZxllOer+Su5cnHeiWdpmqMbxqJiD4TQnANG1AQjpTqpoYyr2HJ2
adJxoDWdSZiBNedZiuDHyb/yO6sLg4eg5qSdT1eNMYhh107J7IaVZgxPvls1xZ4RG9JUfezIcB3g
cZZTvrABDslD7PgJA726UGGdah3HfGfs94wvx2xn53XaMScel4PZJ/ohMVLdvBydovhWRMopwkw3
x1CrHUhHVjfXLzp0li3fefR2cRrb26zw6l2tTUz5nLjW/bB2Ug9H9lDekYE0mWt6euqFblLY4Wyp
6pujXLQx2pLMD1qvBsnDN4ze3uHxu0nITnV2JrBRzP/tUF8ZLV1n5Oo9dc3qRmmHrl7jGo06PsOQ
thxrb1HPajGIFlkaHYjj4I7ZeaoiH1BM19siUB6B2sESdx2j/dSOX8hhBUsEAnK8a0kHXsIGqd2l
8vPkWHmJl4cdDUEfYrkm+sOIko986ahq8kDr1KRR5GOs9wAuEr92VYGkeV4ij1jjqRlihxkdFV5o
97axEvxKCcIkdyLg5WA8yZtsX7PWQnmbt+qJIGBSVfvcvEUjRtrokqKIzYymPQfapekNL4U09myC
abi2iKKZA48pnQXNX090SCijvEClPCSjdtPltBR3VqfrMQ7xMae77mRfs0wsxIE0KtTNxYdOoZZy
N/c2W+AI4dKhxiLvwbeKXSHBichJ0MPX3A3uuSOL98yTT2dU7wh3YwZ6Q0owmzLzkr0/oMDeGXWZ
H2oj6S8k7U/0lhqwendXRUM93YLnrHeJu+5PGnNTpjiptiM+2bmq7PpCNJ+kEuU+65LioS8LcZ4I
bWvlllrtoVCKneE8s7pdh8qOroV7Xw7xi6+YS04IAMY1RtABzmZU19IoagDlw4Wa7O3ol/luWpY7
Z0niME2I56olANA4VuIuX2JCZr18TwLhi0PabkvAA5Kpc14wcSWIo3hy4mbJQocytDhK9MHGUe9y
Hf9cpydnTZ+54DUEjcI+0JrFxU+ZKb+jQh1JaEnjyxRQenWXYPEYb/RSL/xX30YpjGHaSCb/m0HB
pl9LaejDkxFpcbLN5BI1uykZkQHuaDov3q7tnFFu1aI57ZYAVY0RBDhd3d3xpefmWY8padayklH8
TqMprKar0mqacd8TD8OrEVsy+7qUZQUTVEVzf4dENiMWVroSml6aClruMgF/ShDhHQ7BZ7a3TgFg
sR59ZipPcLqAjPaOvHBIaNmpRnTX9phn93VHIp0TAdc3nXTaEPKQE+kKQaaRTnPdjVP9Sqc6Cwq/
+dz0onidajrTzAvWMaJXHp3B9W/RYPmXfl8TojzUA8a3EZo/XPOQuAae+wTtbEYSxBn5IOrrrPBj
9tmUbjXLUhOv7NQ/Wcn3lGWv+uCv4oRlEVdpZq2eZmWQC40ysiwYmpG3CAvOGN34A5Jf8VhbqX9Q
yUjYte1Oe86M8nwo+pF2K7CcYmwTomqn9EPKwH0PRYLmqU4iurXo16zQ9i2JGfBaEjt/9olcvlZM
2+n0FzA9qlpMt8AVsdH57WNfdpiqyS3cMkWoDzofGQqjXh3d0uzPs7IlQQMd8XU7Ds0WhO+hzmMy
i2NH+9i64xXLwczSYmeEsqQcSkKydTn1RASOPLG6nk99wzRDR7bkWXVaUPr2n9Vk+CHDq03mliRP
zLW3S4TfEHLNQBV440td1g91llnn7FlXTUSkIA2mcaPHtneXeWW809Yb4tSVuwdbS/RdR+BM1EQ3
Bmk828nPmE1XyZ3pjO52FvY9+1Gyw3oZ39a0XUPpunmAmbx7kXo5baMxafa+3uSvXm6VZ0kiOPYq
bKBrIjrLwMKWMNZnVuOV5xJgZsgfNG+yzmu/QvHTNnWiioc2HdC8+uoGhapxBdzGeZlKWDAKEPp1
l5jyM3XXN5WJbWWlLG/ecm5OvkeOxdCdJ5062jJ19ykBDh/jKnmwjZ55nMouZVwKfLWd9aHwjIjD
4xxvZ45igIAVFvRced55win5wlqw22ZVPF/qmWL8LNT5AvCFyQhnTuxVQboGtQ/mciGz/LORISKm
BzymenHfluq+9ZrqxkcrcZ+g2QiIxSFMyDBfhDWG4GPlJeC866Gup12L1/KCtVAeqHOizeyqZd8t
2nE29UfOiwg7Wm7QGrZT1AQvOGlop9bzEsdiM/vmA6FMgQ02x8Hj/VRK60CXW4SRZVcXjWF9bCaA
Tl6Go76MExniIqXyqrunjo+2xX5nboqI8ktvyd8xGdbCl4G6lFbua2lZ0aY16yfwSiHIPhjVwgu8
0RKbJebXzFJOSjaaaRpyksGLmW5BbM+hWVvnjubfV1Bk8F9acgc4NLpxDMpgZ2TCShDOByGjR8T5
xcFGX7xJPWRwxA4hPWkiufXUDCF/0MRu6ClWfLPA7Nbm/XWpV5d20etkrFjxDmBGc76030y+fTW6
n6AevOZ+AcMnZVezGMNCIAnjITMCRmd5gH002sKZHj4lBGxsSS55rZd6HTpfTXHZHn1vGTctaoIg
n5pwEDoFa3m2zCr0muU2GqqDWeahkvYx9Zpz21ZC7eLW5OBpqvo8z6QR+mN+sJBw5oSEDPoGlzV3
TWvLGx+LO1SJ0nloK3RfpRTtfoiac8+Pm23HXmqTz8hUOm7iVl4isd63EHQZSEBR1CIYCm5TRN9m
byoO0myhsSbtsWqG+txqu57RcuOfe+lyS9+uPEo0Pb3R2wEj7/gGn2OgerKAjHzmpfAD2xT8/2lu
B5MuL/W5ul7UdO3G/W1D8wDlWtqeTYVc9ilqrzPmJQWDVJ5H0ejQPqbl1qmWT2SMP44wQGK3vJ+T
4drRexapcnVkGP2BuHDQh87iXSPo3Nqd8U0s801ez9tO648Z8eFihFUxMbQ1pu7IoeJCuCiWdD1N
brGeBFCPznJnsgNEwreyfWxjedVPB9nIh7maLpOm3Y49ieDWV3PWXjRRceYjJkhol0QAbtq6uCbN
7dhOBY7DYuuOGsuLsfVhegVVOWzRGu2jkiERYMbXJfE+Frke6J7HEZID7mCP28U814CxDjU9JBYq
7a7RqXs2vrsM8VWc+nHy6i+DGV23TW5r9zRP8jKoNVPin5Le3AVGVqCDS2EXZjvyZuz5ovbszjp2
CO/FgTZtOh34Yfp6D+iKICnCGQxAR1GUZTJDcYam8r6pZ/IJORbh5OfoZtIh2NjEQ/iXDek6/WWd
JZZKN1U9+mIjABxb3ma2XK15tme7qZ/cpq6i63is/4e9M1mOG9my7b/U+Pk1dI5mGghESwZ7iuQE
JpESAEffN19fC5n3VaWoqpTlvIYyiUIQAXccP2fvtRvjBW6Ikz9pURryVhRw6DhdjsaCdsKYuu6g
h3Z+wWZkRFuHPEJspTnYR/6lYxQVh4hIJN+TkCNf5/RvsIgMAurbZ0v2HzwF/lpDT8v4NKxx7qEZ
5mDrIvPr5AnugczH/EhTRqd2pKJACammr9ipTpo2VnuaJD1s/aEPctmFP+i4ttsQ8trGakll3LRx
T0GRN3edPds7IDtMs1c6W5Z0BCdm3jVa8fGGlW0c0snObir6npvBFoEWa/iU9ah49KYkKojkSJst
DbFo60XiyUIb8WZQ+igwKEk8sbXHD81oWkFUT3HAqJVl5ybdmx2pe1X1ZGvxznvTq/bUtJ65g816
ZxFu9+QSCO0bjjoOtBmFUxy6xMp1KHtfmZ4i8mYIv5uZU268VL9lHl5nW9VVP7wqvR4pDe8BgSvG
41ZrPDa2d+yxGu+KkqyQ2U2J7xqXmvhkE+t7ngQJys2NsvroFGUpeSudlR4SiJl0jjq6MmLNnnJz
qQHPKIU/dc4p63px0h0wcGb0LnjIGC1wZFb2LdmjBOaETPWZtnMUromOOyvbfdH69DjLvuENMh6U
rr+ixYRjGiUNYE4odufEbnLMDsVtK6vqyH/IFEjNBpEJbX/uROFs4FreSsNMHuxCZJtJ5F+inlrH
nJMWkQUN0z4Tu6HobiuRhRdr6OurFPYJ0tgD27p3i76A78Gkd7HRGdef0IosW/gcA81IUR8juxmg
56fhLmY67tehkbzUS4NEyO0erYZAsSae+uMiuvlaH80DR91pT3hsstEdrdnS40FCNUY04JqOcI3M
85oLLB7xNXaNOMB4yehmpjRV5WAGGXIDSmVFEjeUAZ45cGgEX8t5w2D3ixryYTsU0hnBIvZmYHTG
W0kyCN0HTsv1jGbGkfeZqVBMmVJswcg5jybVCdlIKEB36KSfMteLDywt9uRluBcMn32U6AmR6q51
0DoXJ0lJjzfr53NFybX1EiF8lJyk3ZGDe12GrcS6uKAjiV/NKHevpnAsDzQ8ETdx6kCMNVC/h1N6
IlGh3LeIfTZubeEXkkt9CelJ7tMoE1c8hzrlcmZJGDvR9NTMzkPn6REtOdui4lmyr0lr3HVes8sZ
EW5bNVqDr425e+jJzTgYk/UmOXKOGnHkq63gnIFx/NJ2xBDWQ3IJi2oE0y9ofjoEDqRVeiW0nFw0
KCY76OavmRPfmJEZDEV/E9OO8/tKjns8FOe25+RCXV7uKxQbcjTMS5WLAiYGd0238Gp2BXU9/OMY
1ZO+CqiJekO98+qMuTwN/Qwp04ORF0paOEjj4cgZBxRPka9sVroawuggvfbCFP97bXTTzuFNS6Mf
p7HJ05Gk+TdXWfERXuJIell6ZVvS4k+Ii9E55Bt6Q+l5bdD7c2V/lbNFS1g65yJJLhjBDjW8xoA0
Vg9NrmemNEg87WpJm93CIIT2ZLSJ3eI6d5dmN1jjsCtQ9nAe4kg7L96Xem5uxsZ7NqsRXCsW5OQc
FmlS+sMS7eu4bzYTA5h9oayvvHLqp9AbvswTY1pXE8WGUufWozajQzln0cESZutnYUSSoHCIh9Bs
vP5zu9H6MPtGarLm98SXbm2DrMFmRp3FoWAdxYRE7Ghk7YWp2luYQA82DdXrvF+8oLV5Kc+ZfTar
3NpnULHJ7nBwpWYLcus5PgxjB0KrGp8so36NXedxDV5kgEIsXaKWO/IhA0Ae5p4FSwHU6hhg7LE+
5bZzgDMjX6qUBALCKToUKdm+7pe3ssRmlVfph11IgCnzvJ8sPd8JCLbX1hqpOniEYcgq3tNL0y41
5vPNRBdj24BBf9GBMO4Yizs+9nc9qLDWzG3l7O1FeM8eZ6utgRwK5Zul3ZIRcqancDOJRfeNbrD9
fNCaHdonbl7mnQj9fFWRngVj3q967vC5z1u0RU2oRU/lIG9aWktB3SfjXjfD+sltGnWq44lZIbr9
Zpey4nZIQUZAU2zN0lVuUAgCo/uwMYMyNru7LjeQy3vD92Zw4PsrYGG9iQKwrqiPVJHVj6roO4oJ
4wfQFrU1ug5NoqW2aEIGyiRIXnmTQOKrT4MYbvswvKrKEWWW6YoLooDvdWTBNLecJyNejlrenPgO
tjKsumM+ps5Dm3U/TD054M4XHFYgbraVZKaGqIliIRkxaU7LG7pP2JJQWTeSuTcxIxIgczfH10Y0
tLvJDfPTaMvi6A69cxnDEaNAcj9PcRt0vUeGlTMkh9CuKS6ZHKHE3Eb0zphBkVhLeskJGXF68CLY
5k7HXRjNnqen7tp565QDm5mpkEkjaX4SUWfeUgZbz1bfsgxpXJyokcetSVVzbpQg29QijTSQA6d2
Rjz1GWIhGwH/mhIkvko1tgWdcNMnlfSwyyIKWJedsnLHe30ydI48JmGX5Txsp07H3lEmRhf0UeEd
aBWdOJmku2UaaGLyhQa2qeEoMABi99Oyzilc+2IQvhqMZhi0k6ahh5xjsGiN2hkZ1ZLXaOk561H4
yoYXo0ZRsvWkOk2qzA66RTeOpsxDCMTo+9DAQ4vEQJU8ZVScMFk/XAhUZ1I9nsDhdr5eohIasqrw
nVUsobW0+3RRXlJ6yVsqMhpomZbdsGyie1OZu0FozmHmkqdRpLjO2ujWtkoQdRUnGjjwLihzohe3
hIld66WG8I5WKrWYvOuXPttmwrorKo1ShsITYWJz6vLCLzv1tSPaVncmJhc2IFfZUMFzlJ6G5IP5
p/STLD5b2kx3bixMzmDMJ/bS9N6dzhj8vs92WsS7F8u7Q5iTtxyiyOuOTuOqQCHU5xFA3LghVLL5
mkUy3A+mfY1S+zqyS/vAAad8ymuGqmxU7wQXDcHiIi8bkzG9nr3i3g15pRdjdldEeQwpJVl28SSM
Y9NE+KVI0qG3/zIUjdpynJqPZZHWdzSom0vpzbjL8adsMoFExKo755qNjLUjknjbK4uholPjC0rB
32PoWNUAU39xOSVdCNk4OHzqI6o7+1hZ1IUW4aKhUTnQqupwkxpeTLWNWFNk3biPZVIflxBksImo
+F2hq4i3kZoxKS/hoRy09Ka0ckUrzmwfjZ6KLR7UE5WJ6Y+DW90Qw01Dq2NWqcom8+naFb7AVUMW
FrtbL8dqy8afbvLUq66E5SzHhl1oA8m52/aLU+wLGZuHZBA1LJrW1K9aleuBG8FcGpY2NXaOnbdM
pRHYbpvBQuOdhxg6tp6d0SooWzl+J11IZ3cwkukqbTkeb8rM7B+QzfQUkKHeeBsDaYd+yrXZEkEL
ofZ2UYR97nIFDG5DC2146Jw8ecC+V2XUjWuHUzZ2TkNEZPajCmNOX8rsW1ICsyjSfN2K6HeFuUFM
VTswO1vf5uXLUjfJuyaE94aUp/7i2lQmuLngnvgZ0WrEFgz4cUo6Dh5HWs18pmqfXtoZ5c2m13s3
9gU0tZaSQguH624oOE87snfcLQ26Jvto6VeMNym94o+acwXg3rEu4t3oIkU9tw0hxSh/TcrvZKaZ
RZMoZJ4IaKi4c9CPDByYDHmQZI5pu7qQHk2pNklcP0bl9Eo3Z6DvIySyzXkW4zkPmQCjhBnxIjnE
Zz0jhWatlDKOo3Om9CKm81vFZWDEo34zQL578/IGBII+FdWw6qxmhZpS6OZOjPTYz1Ae0leTsrI8
5HXtfisyGwuUtkTllx67F7hvmscfFaL894jg2TgoOmgyLBJbeRDdHdglc8NBf26XD4vBF89Lmtff
Cz0x7xicZW+ZiHkq4biURNm1Q66OcD17RKdpbZhb6r3qPep6Nq48gowZSILs800zuina2ShdpWBE
SSTMuVL1YxDoe0923YEnjpbOPWgcEKxWv1Qyf3DL2SLk2MmPU9SuW2uVdreeonDdLjQQv+oGwgpG
8b1Jl7pJZU5QNs1gkhTppZ4zJ50kiOF5eUlihTunr1rhHmPGeA6+N2t6GuPRmw8MK0IKxjhE0aN3
oUsYnXQwCboVsnxCsIv6QdZWR2anRSr5pp1BLB+9Ihv0YMmQD1UxyhCfvudIlBX6KQ76dCRw9ttF
JpmBoa3YWulkPOHRoGsPjXKsNqWbjMWxr9bSzSHJCeOYnochtvopJbCrdfwG+uQbEgVXAcj2BhfZ
bY6mIVJj+y3KVI/trMgZZuitRWsiql2PFsnctv5s6PK+AAbQbKPEJiMKskVDbvU01eoeSVnKh9Xs
5jJ4i+UehUGb1zRUPW2mvpqircj/iA/L4zkLMKfb955hsby0bGwv7iwb4Sejrl7TsRm+xA5DcW2Q
KG/hUOL/aGM5Uak1OqMqwiGI03B5iZ4sGH5poJkxEoMQhXS0JakvziCnSu+5Qsj8WiScYbCzlXVE
MEQK5ZCQNcx99ri8ShORI+s/N+/yFZOx4R+TrbyUzWOTMwn0cZVnRLEPetZydA7XJ5aGnAF8PEm+
TEuhd7us6ep0p3giHvWpGYCziga11wi7IbBiDGtb2yFe24cT63hXzLzJSmM/sZdr8jhzUvP0BGGF
bBv9oeDEdEnB84QbhYZ+9gcN1G6gitL90Ls1U96MerAR2CIatsux/2N2KZIWIUzcWj6ZoNpxqDBJ
bCv65kzXE6/FtgYw7VvTq3EMMKZi2aNZawz7KVVYFMxojBXHwY46uBDtwJOqlaQOuyHP+wYf4fie
uENrBDhGG7ldsJ04q52GcTIM9JHOsI7Wbuu1AE15VGng8gzoLuObjGbZJh0JIGHnLYxHmibCoSq1
zZty9fHRj1qzxEdHJ3+0nQaGT8OU1uEaGWx9FJwiTgq1+3bol4QIVYzwtt9VmX5KOV05m1iOTJr4
31rFCwXH6GY0W9v0dTnXz8kw6IigFw8l/VQ7xNO34KxewSj26KtbrVj2llP195al1Dcie6YvNS2L
llBuN1+CyO6Iu3AWilTmiySzBotOyiEhKjgzxrBTAHfLDBVXVxG3STsxd7iPGR3S1JI2rA5d2a9x
REm2gtE1FkHj8TNuz7wyLlL9hQYuEQkep3E7ULFuI0nPXWYrDInhuhd413jn9uzkyIdqNPMibNRb
mjMF3pTK4LtHXcKzaLJZ38TtTDYAHKPmkcS2LN1qWc4VbL1nVNdWdDKxFut3AsvmCkgMIfKLuCsV
gvrSIqwUL7x+XIhvWNPWCTsPaIBpULtTrxFMCQ26+xLoisNxNpQLI/TUK7dO3udveu1FNgVmLXC0
eBGnTZMQg2Qjhy6DQpm3Xrhh9kk7IuNbb7eV27ERhpmXfnN7N2TIqzBkIBGaSXlEjiNPMBHogGOt
ZvJPDqOJTL2dCeG2K0eRZi3s6M5WEl+A8Dg3BcxJnfww8X0+qMYdQyJudXqCeErJSfh/4Ermqp29
mbFXGj5b+M2iXedYU7yjRoIwBbFgeNUwp8Y7W0c/wp3TzffRnfhlHd0UfPmGxUnDHlpIKr8Riq4w
gb8KZbkVuuO4DjY6gkUMb/UZ/gWhMBbVDE2WUMi5MGYEDYJYTER7lk1Banpr6qfQqSO6lJRxlDnr
cUNzMGBzK+Knv/8sn5XDfBQ+BWrvFWyGPnS1ff7lo8iU6oOJMggbNBKer5kdmW5hXjuGrxX1KjBs
Ft3DLd50klFqmfKSMyLz34rq/3MJ/MeaoPO/uwT2/XeANt/nv9oE1p/40yYgjH+h6pc6MnMAlvBI
nP/yCfBXsEng5JE+BKEEYiY/9W+jgIUbwNQRzMOJtiTRkOhv/20U4K8sjShmfgrCGYyaf4Tq+5lv
K7mAA9LXgQFiA7nBLf3zwxMjYaF7Ek+b1K2Mbda68NCy1QRb9+rilCI+92aOHJxIVmq0qrv2tLY9
0Z/4HQbiEz7lz0/iAoFwuCUYZD8bBMRkAAFnBISPyxqrgEiseVfli/wmnUTd0sB9o8iIb7CpRd2m
Nx3ymuQYvXatQBYZoXy5s5bWOnCuymm4dkrc0kH/HU98Xdb/vez/+JBrGJgDUo7jNir5n28Xoelm
iJ1o2tRDr3b0PE04SCt+Cd1KXPu5G/4ugE//2bX95yUJMSTEwXTIMfqc6MmB2R2Qy468B/w+X8hp
0cr4Qeir4M6ey11kz+ZWhP1LgrV4W7KyNybCTaSXWJ0sd642DC2RSKey+VMt/38r/j88vte/WfHf
mxU1/NOC5wf+XPC6/JdmOtiCCLQ1qBZW4s2fviD5LxT8NiICvkYcFkBj/mu5S37I1k1sNTDF4AGu
UW//f7k7/zJWpxDgrz/BuP9ovf/8/DoaOAJcFaRNwAHgTWHyEf76rlhIC6jMbkn8kDOvwwQAqUvE
kCrU1Dax1vaN7cnpnRNke/zLLbr9c4381d/y2TDAlbkrhouGloAW8zOj0hnbFOk+U522zfNw48Sa
9q22u9BhHlQxiEeVTOend7v0e0t1Uv7O7/P5ha1jq6J3T7gIuEoMJp/oQMzhKvRKqvTpDpcaQUoZ
nWrXbsv9Smp56mY9+24ZvM23IqUhnHSVXu67VrN+47BZ4TL/vYOs3wAeKI1XNf1tyDqfAQQVDbdl
EK3y0zy0hkc3nF187IBJrzvT4D5ArJpu//7W/7yD/HFJAncAU2n8/jyRn/Z4TiFZXc+Cygqh9Vmj
Xfpimf146mmGJb+5z78+YCRegC7k7EeaCcTTnx+wdhqnrmfghKw+G5NNhXE1PWbdQOLUKmzcN1Oi
VReQsNq3f/5L0qfk/uIf8siZ+3ThwsagVEFKxkfV2Bd7UmCWzUkwXxIRh6a/v9r/8Guyjlk/vAK4
nPx0S6u+M905NYHiTLY8D2pKg4gjyzaL1EfOIZc4O271319zvXWfnhyPwylVgct95Yjx8284LRoH
RrPO/QoO0Depl3x5Cj/Xby7z60IFqI9SBPMT64TW5M+XGeaEwLSUTiLmc3lu8/aDwXQHpWJi1jzo
KBPnhWF1huDsN1vEr88p7i/2TunYfOxfYsALs+VgW02c/iXbw0ZAI6JL1y8fSxH/cwYrUdXemisu
pcXe637eEByhp0VtGAzblKWenSG3Iz/XtR7eatK3wVTZVrrt6Iihh+o5TeB96whWmJ1JBHVZMIzP
yeT7HZnj13sANIVd0uCoxQtE/7R+UleLyi6cS7+Pa3M+a2E+A07x0vE6SWLvN3vR/3QxODkkvfFG
wPH36WLLrFnxFGXsidUozx28TBwTJp3klgrs9Z8+vevLTad0ZWegZcEb7q9vHpvdDpliX9Kd7729
qUae3pzAt3+blf9XH+Wvjy82WhM4mA7jhrfNp9+pC/UJMnxEMh09z2s1i2y/jKPcZkuNTNuWXkSD
eMofkXcO6k+j9P967V/3dkpCLolxkI2Wuv3n3xF9aNRNFb9jzLnxG0fcheSbxU7Q1hrKSK/7yuDV
84/vK3QdC+yz7UD3/gwaAkUQ2Xid0Jgby3Qrlix7Zuf9HTTtl/0OG57L5rOGbUjyHNa//8sZs3fU
oug+I8BlwnrrWiq8DmvXOqWo8f3JcqsHncX7G0LtLxClFeDEIRsrNQuVq673+y9XLRsBn20AUO9m
XuydQ3KIDlnOSDFt48U9iGyZo/2QutnaGet5oJhVRx90P4sDsIjFOyrNSc1DCkRm+c1X/cfa+Gk3
5osmR4ADHODrX+sZs0y9bh5oMiyyKveuoalhr6Dyx+hJ6ckChVVnmC3xbYiT0J/VUhxbNaAjT5b0
e+J4+LHlBDEycM0++d26/mURgJTlYEnm6brH2danGwcPY3GVmePo05X7hclD/rZ4KJsCGLzJ3aIK
oSFoFzyY1ImUgfrSTEYwLwZMEArEL8heigPwWFxkXjQYJCQg/w6spncgVmXNNG+rpWJLTgF9QkRW
iIA2vTeuYDhu1rSdcQ98lA0Pkz8Y6UDSCCa1cQdrBSVTJSwKQKuiJY1OedJwpEzu9yHXi+nQoiNT
O7pm2birkDyFG6w6HtEemLIwf3o9Etd1bTUEnuLUjic+hNd39zSWk1vNDIudkSNuZIQwZe+OniF/
Hcc881FXxhGpkib/YyKG6bZMF9FvEPC6ZyOyIPMhWaf66hbgQa8KHdsFrwzZzn+/WD9/L+zq1PHY
8rH/QwX7zJ+fsnTCjbUO6C7ZsGOCSswP6mIagH9/HU4Mn1asBUrWxZ5LuQ9FlaH4p31QTT28jiZ2
N4aV2DFCSuE1TIbmsvUNLRnKzdIwRB8Y3gSLpqoO8Zp5GyZNBHkqHNpN2zXmlT1F8mIXUYXHGKPR
7dIuuyyNr8zJEBsLmwbixhErPO+08H5JV8iZycKLgzhnRr0whtgbY25snDBEATN2yduC+Je+5AIy
j8GWHaBwzALybLSvYzsfSiYRL1qzWiHdMB0fEkaB0YZSi2A07mYLChwSQDvrq5OjRlLAlpjsaoJa
DyHgvtt6Qd1ylRDx5mPutZu96rQQc4Ebs/dHfWie2A8IMC0sNG+h4xSLnyXpqCFsd5071JTyOkWW
baRCs3d9TBoPsjBRV3uRVmRRx/O0sxyJmFnv9eWLGSXMdytz+cqXrvtQkeWKm2NivxfwSS3GPePY
7ARG9UckoIwcl771W+JriDye1Z0+VCZmJT4FPc7aFqSQLK44aflSbpXM2rtQgy9dY7B8gG6Vf7fa
HjCYF9coh/UMiakfVYoc6T666b2qphWRuU2FFqD1fjSV3pQsNSFfwqFABl7qi4sc25wcvzNbk5xR
Z+pvNbDNd7ocsqPNc3LFeFqeRIdfpYFL32DxOnPztUsxWw2TZaH29FRaFD667JogKph+HTRdfo/D
+U0o0E0AgkbvpeGJwsAqmWaBlmRInIAehOBovnZaDfYKOfamQCYui9G4bTQapag8P3QVFYFKXBc0
4UKkmY8QY955TcZoI8Jccj3ntjrnuZT3laeD7Vt6Ov2bQTEO4mLNj2l2StcvBUXxfnB7Pb1AZnx3
YvshUa2Lr9YY5/0w5bgU0LwtGY59/Rn9QxHtw8gwdpWqtDvIDitIU05bEYF6Wj2++Dmox6SKGDXh
46pSs793sqpDTEoeZejloLI4S5V7q1REU/Igdlt2rVb6KW7sM8I4G3W06E6653Z5UITpOs9LGudR
j9QjabZdhF25yY5pwyRsmxdJuwdGJFWwdHP2pZ26hTuZyowdI4p4jQhEq4xf+1vY5tqeDD5t2+vW
ch319nTimI25vUle0XMUzBuaB2R43aZjIlj35o5w5+dGyWfFKXXDXUU/J4rjPOHOGXmPb0Y2rg0T
5WprizzdZXWvS0yHnvxY9Rm0uMpOz7atWUw3FRiGkDQHLB5TaiZ+JMclSLKpBt01rcqvyLojK9h+
wnnHhJfOlD/IGOmC1I+OFz1UdVffwflLPuLBzo9FmV2prn0k0A7BDxwbdIxfq2n5mjoNwum2SIc3
Kp0PPG2LP4nhWzPV1ouaF4dn2bKOqHDIyRny+8mLbsRcFmettsQXPN03ckLHiRnnVV8+miJ5ciPv
g6E5FiN3Ps1adM0GxfykH4jqbvf1ApjMs+uCiGzrFUXK4GfYenSB/acD3KiK5cl0ugmN3XSO7An/
BVQn3S6fIobtezmnP9AlMi8xXj1ZfdPi5MmTo0TMWyIy62sXc/30FSZ/z8Spmt+p7e4nc3l0oRvh
+6L3YegiBYqAugdIUM34NrqqeL7Wkd7Q6Pd1GCEa4KV7VaIvaHTIhcaAabspGR3iobrJrJlvZxkm
P1bRFaUnA4GspMVT2cZ2LGdxyTs6iiTmoRqyXJMraPI02QiAwAxgHMkRYMSYh+uIJMFCR97o1OG4
6czK4RxkHkSRCiAG6jEa/0DTLRQHsg4m1ggWDW2TVdGDYbJ+ECfdMNZkHDTmVMHJdzeOrSOVmwQd
URsWc1ldfpBBalYblYvpo8tk9yI7vTiFrLErBuCVb+H80ysgIOMkvIOohpu01YWPjWR6gOOKGiov
nrR5OC8OY5DGWw8YUdL7Bmy1qcJIarjXC6nDG6+mVbfo1TYbPSvIjPw86O1LkYYn2G8hfFi4pMLq
g86iUUSbD0uFXC2GTRIH1eC2BJZkT4zZyty3dI0vBnYcQhCBSqN/Up2+EzK6y6i9cLbg+8/keIej
8J0W7eCzv0ZXopZdUIn4vUW5ghGF3bAoHER95P75zG/l1jPSiNFy9W7EDXLC1D15nYnEMyt+uIIx
EtdOfnA0jOFJhFoATDD+6MKlODeZzHego7MHJMrZE+ZDvhTS16hsxBJoGMXYnDG6kSO3W1JtT8W8
r0YDpJptfAduv/DUcerv2zm5TvLCPTbVfB/r1kEfh4e8qK66vrpnVqxe0AvcJRFKduQeM2BI911H
gIqkMTOPy9AYNJZm5qWYCDc4XoMQ2PoG9+8F2IF939TDvSZLNBvjtDc5IIllujHrGjdBZT2VKQcL
10PhWke3KsWYKSRD9+HOiGs2uX64GFZ6SZ3qEfEz1Sa9kkM6Dj+QxOHBreYrxrbsG9C5YE3AYovi
EtKv9sNuvWrmSzHMM7ha4BLGeE7LliDp3DDQQYxXGCH2dU6AKhWGg5ptugOvG5mwHKFvQmWFJ9m9
Oiget85k7QUbTr0RRUxgdjSuLFl7YxAM/+R1+TunmnizKhMFWq8S4CUdOJ7Fhelp5MyXup1PXeMt
gdl7r2zeEgT+8hYCwGg3OiwKeKRAzOHkX+mJoaF6zaqNkUlfFvWPKCWbeRh+5IweGTnwgNLCyMER
ZzNqgRB9wxCifl+w3sXlHPrASXaDlwQ1WsUYeZNp4eMpuuQeEVrjm0X0wwNa6I/Cc4h/KD601eZB
VwCRC6JXDFMxbLy42bSDeVNQT/vjGD7aRX1lZ4rmjIH6Pfeqr9Gon4fIm27IE+kPMrJwwMcVykyD
ZazVuOHs5BrEhuP3VXhB4xsGTJr3WZ4etewxdKJDOM7bGS21VRNppsXXTqwCzW14M5M3hj4CbzYq
onLbhcjIs/ojGeJ324Hhsd7r2F4epUaY67xYznGUK74kb/gJSA27xsC9lcYVc/3F3ldxshdjhjm+
MW5dRPRSe6ilFe6mut3bpngOOcGNqvdz07jVx/iUV6spMK2wWVsfQPVObVKeF03syYGJcV2jJGul
2EXpvBsc95YO85OWg3IprB1O8YAuUoCTJyhL52GU+Q2sxQzbT/rqNJjTTVCkLoaAnrdtC9LJGixr
1xlNujPd7JZeKsE72CIDIzdHv8YgTj8sCak++UoYOhLYp9qLQvWkOrvFy8V+z3zq4E08CQm661gy
oQfk8lDXbdAIXNsuvTWWHB8CT9oXrXMhok4aJm/tHoXLxcppPdmTOOtoO4NMS7sT46WMxwrhe5lF
Z2Elxb6US+/rOEIgedto7ej8BGE6N+urQW4nb76dZ3Ve3OIKp9dwQc737sxS+Nj31VWJ/cWnsv7i
5vWt445oFBc7PqAeZBW5vMpzsHmGSA7mHIqnhBPKY+R632ywdmAejoNW37u2eJQk63ZEa/mTbf1I
HHfgSAoYdHCcN81TmArsKkecUuvMCpdrUJ2Fb/BSoNweXul7f+07FyFM41QB4MRHe9QNMLHGriyw
x03LpE5ubj6mkfsQx8heJqu+Y3R750RTedEMiT4Cq5w1ilPTVYYf2/0fSVH3ehr+cNowDPKouhVp
kvltuLLPbbC+7Lezku3OmwAyObHMtvTPb5JwcPwWwv6OyctdWatv8ANsdIDxTVlllF4dDE2o6/UP
S8/ucvz6G3SAiOTs6rmF/4cXpfogmQYFnmcdK3dGKK2DWzFGbILYAWa/19vpNIzLTecQUCpQbe+A
TJLzVM8IX9y4/qry/srIquuE99mpJi8HKSpWAV5fCSoc9o5rHrvlPCXDK9Jt2y/ymW2P6mRhR71y
EGeFWyTHBWST8l3AqDx1HSQOBx9s3YU32KZPoEh7yCnK21dkEm/T2RE4v8cU1RsaMn2FLJSpjk/Q
WJpAmWAVVINrxVP5c720B8ed2NHYXDYaQZ8zFpGrTKoFNJsBo6h4KnPxfZG1ewtUOb7WXHiapVMb
uzzhW55KXQSAn6Nrc6h3Whoe4xHOAfrU16HgwnYm9l7usIAQoeyLTNzinN657fwcDd1zCUrdH+fo
6DjNflUDax14/HYyr8quvStx926Mqr4y19QcOXd+ilGddxk1D4qf+96DLgsFBiNdc1tr8mUuQH33
5qHPNf3YrMAS4boAH/oxUFH7ZC3iSU9q7Vy75d3oRvfElt3n/ZzAfE9etaHeQ1vPgVdZVwPmQ2IG
jBNauROp04FbV9eTBnWy4jDDm3sHTIktqnR2Vt/sx2lCaAfiZelwA0VtcXHR8+u+jWr5ymjkgJfH
O2J7v8N3EyEUghWgjeHRq/KdmY/PeZYjg810rMCcb6fU5dCs/+gqzI4GKN9NTE5hAJu0ItcW6Qx2
0dDQOL7itXI5rhppua3VONqIUZumB5w7ek+cHbsHtLYo/mpNpPlW4M9mU1EqRM9OTtZykRn19L2d
NLy1EQ5n7UGmQ3xdtyK9m6Ky/tGWTOU3okHkA7s6MS9G1pQ0tpLOEqdwov3jR6U0PmjqyGcx5NMB
RNF46UwbgtHY9dNzXcryhhgaDRiS/p+cnVlz3Mi6Xf+Kw+9wJJBIDBHX96HmKs6jhhcEqVZjHhPz
r/eCzrEtlnhJt186WkGJqAISOXzf3mvHRraLMQDfBhVN9U0DPNU5lpJ8dYAjqQeZI/TqjdBDt4W7
gz006szLTrXuI8kFEf4EP9x04XRDYNEjGsA7cIjidRxHe1N7L0x31TqZXpHF3gyYOEhWsJKTE07o
E80If+gOsUj7beQGMcI0BumgdDj8Rv2dsvJu51LaMjRnhyS6AjLxiDdmNRd87nEE+MA5Gnb4rRX6
d9SEizVyf9YxX92MUUYVBL/SlTUaqEjDQAevKkrSGxSq2zLB45+UYh3MiQdRyn6tG8/d5lYwHDP6
xUztJRi+MJjVWhiMXZC4LDLNEJ5mmYTbwhnLm7JoLvqu/5LGwMB0LbrHBsFe4VXPrguLGLxFtIG8
sY8gHG3qokwPyYhtbigXolSYzBcx5AgoB9GXKFUo681G9IecSWWVafWcTV72kFfhVyvnzWWQlApp
Yre2jRIGXtbKFbvBmoSOsmg9ignwdsOwjuQm6psBq2ZxcHV/NGR9H3fypp3LeBONVnBBy/21TJNy
H8bT+BCBOF9YI13xwnktfK2LxgOqlkLxiL3sPqwsqr3xiLi7NRT9heGeouVmCr1TNDjz7djrcm00
IbDaDjqamZicsJIouRRFqB540190M97G7PJvCr9JypXnl8Bni9F4wvJLFTag2fMwtc18ZHkklYAF
9rHKOftl85zcusgKTy6uMaxsxokkottQJl9sHshFaRflNnL9+dlwsKhCpcN8o7UnyI/glN9FaQQ6
sM2f/JmighPn6gG7LF/BMSO4NNI7wp7wN6NyhtsKUPgPtC/OD9Wr/hlPvFxlrf1co2+6iOI8u0lC
bG0eMvUrJIU9Wwo669i9kPrX47iCFniBdbBbjxW8Dm/Q+HVNGvt6/JG4+orHQldtIOrQiLNNo6q7
oS4HpNJUpHh1dvnoYyEnw+yClkmxxW6SHzGUdkevBKMVg3M7lBV0MQjeUL8b3/lqARODYo/8ki2V
ufOmnm2iNSY7UZb+HTUl+FFd55nrNgnSh4qDxR4g8Q+vhHIfGKgfEgN3vuOmT1VkbNJ5drf1WIXr
OmfrFkdSLvwSnez5vU75EDY4Gze55TRXbTVTqpKyF0+2gkJlWRXaYKyA36iOILsZHAE6zlHmBcYI
sceBTeHMwOcUtd3tJNk6Z8rJjthdYZARzwrIpRn7XS8qfZgq5eIMHsyGyTwzjuXkJNdN7lQnzJIG
WiCobLvSkWTYeWH44BIjdVUk3aWRW/nGkSr7loEA/1boBBGqqcFf5JUrXqwIayLcS/lz4YHRHZAj
vDkcwC9eWnMOo3cObC1ptPmjWqrLnJNqQlECkCgr3o3QBmIXJQy4SYFJmtjzLX5InJFyV80dAOuN
57YlmvvRNty7UsQFQd2dzYDDe9RQoTCoVPP+Dqpbh23ivxDbPjmUFmeE7CfthVVwMqO4KTHPtFFB
ZZp67slszdj+2bZQ3S/pRDfBysnnovme8DuHrxg/mPSJP5Lhq28VeFDE3DrxkTGowy3U6OxZA5ZY
OhGQNbcd6mGYAZZXCdgRbNPW6JgpoJidMPd1HUh1NEfXKTnuOGH8IHLbeQ3z0LmtOejj7PnVQgAN
oJMj21BsCH5e6EMn4sq7y3p2cycMfa7cBYSrDIeyzdsvpZOZERhV9NaHkfSZpF1NI5oCCiCukZwi
a5wQFk+dlIjZrdEeT0MzZfm1xMt7m01d0uxkJ+Qh6nuIDwSB4svvqDVSw0bmLl7zOhc46YVX/mwt
Q9s3U+/Y+TZRua1oj4EM3NThYIy7hnzR+kApPu/XY+QIvDhhC6WPJQoWvdtXfnqScdB624RK6qYx
oI3M/d6cjbvJRr7PyveaY0glVWjvD9U9FrwBoz0lZ9/8AU+G4qC+adJq1zcawkBbMZ34Zn3oKSvf
zZRYN9BezAue9reI7WvUdz+9VgBbdRHzg6Dc2IQrrSYN/TGdqdlxsqLOsAVyNGzakfSMKVl4Rkv2
4s4uK5cj5fcmGvD4CcegVYS7ccfpPQD0IOd0HTZ/xb53wEny3Qxb4FTEu2LTHXdhH9Y3/BP7gTJ5
+ij9Tj0Ls0oOnRpfUTmzRkczibFsq7f9nAHXz2rLPZV81lWSuh6PmPLkVjeyoE6X9r6f7W3Rls7d
kGUe5EW/ZyIYG2faa7uHPYFaeOQVcepcXnauKF5DQicIaUzi3j7VesglNYalxbozByvBna9jDu82
+RnepohaDgCgAjiGcD5EzW5bmb8vS2+yL+M6IU2irjzlA5Op4mIrh9pZ/MmGzlZlYRX5jgHjaTyL
/Sgu3By55E3Q9a5zsEoE/cjFkRUExazSK7MPhXMxVNi8jzzeeD5AoyOyJhhbPrfr1kyWKFTovKLg
CIddCQoqvWNrPIaPLTFI8jIdBVOB0xv8d2IC8lYCC0QLOEaDpZyL4LKx/aDdjYWvox0wrUowu3gh
nqyGxJjL3Jwn+ZDKoTEvEJDr7CDwGg8H2AdpBart1zTRewnq9d5x6vjW1jLJr2A6kCUjhk5XyUpW
oV4oSLkwrnynsuIDvxmoUgBu7sIEokkVs6lvcMZylMJ7Op1UmbPk2am+YQwT39H0sjW2EnHC8IyH
zt/KZgTG7BuRPuQGxz08BVVwmwo47GjHhqXP84xj1SQfpdL+phnoWIZsMK/nEMwo/be/oYt8Ycnk
NMVO+6Ju5HTDvN1exLZzUfRedsgj39kjUVjUHgN1G6nafW6V8zaao3INHR9cf+2z9yns4RhpI1o1
S8Mdm23B2cLp5F+dlxg7+uTB16CwNGZWbDZfcx1HYCgH1Dqc5nEoHyg9s4nsm3a6LJoKjxdGDeeg
tKzxRUmKPhHQ3Gu4jePBiiF2zJ2fKM4bRbDFCj8lG8YyW/RcF/pxaaXsOpDmX0ccdQxz6RU/aiOd
tl2jLkPCM17H0JzuDNO37nodw2bB7NWsXQgVx1mIBzBx6HwUyEgkGTC2IZkBvc50APrZ1zsDtNsp
ZorAjsrJa2912c8sNJJN6geAhhqL4wuFOJtvMgH4wXr9nQyH4SGiZfI9jYsBSwDEvhZ/FpAPheVD
lAb3dIortq0TpSzgEvZhxkQPwSkYb12OpLcu427tW/KLXcxWvKY7axEL4bk0y9zWIvrXnp5SmqvP
USrLu9R0v0pSVTeDmXvbfOyDuyDAL7VNvenWMCu1lw1yuAW2cuU1DfatsvVuUr9bgFCUsVdiwvQR
FTrtj43fZnvPSf3XocvafdUP5aU5FPpaBqJbuVQmOWYrizCVZbaro2dTBPICI8xrk1rZFinh0Y2D
8XIaa2fDitFeA3WRJyRFFV2lpnpxYwJccQZaRHc1xVIbTWRf7uggwsNQdYDf0pX2a2dEYYeJtKjN
rU5zRlg6ONNL7abJgKHTsDjfJzGGu9j7GtlT+3XIPJYJKe6AXcorac7OTSfpBrG3KOaToFvsbyba
ZNcDu5CdNor+L1vV+q6YI31rNN0pMV3qQyYUsgOVA1pzqllYRmaibBgd5Sy/RTUgjBaL3VaWU3Gt
7VAccMItVUrUjSS8dUm6zxORbR3EOZDsxRx9jwLHwy5TgkFp6WXTdq0q5lUPX2qOhh1qsYW1PwUG
GlEbXDD/1ENyEoCHSgnY+ZVtIwmI/Ieu6bDVI9bc03/06eFFgbWPMotzuWtkYh0OxbybbVFf4dpu
Xt0pkddJ2v/sRAGtTdfzkeNKuHZLklk2MjfEscjL8Vg7FM1U6qsLM6ZcRbqS2tv1EBO0Mgf2HfSH
4VulK8vfBGjjryxfYOALBzYdTZVtZ8LlrinSeKu0DA69wj0dzHiWAL2sKjHeIwExHienaO8aGmFs
WuNyx9BHDeEDuMcZIr9oU3E6E4GSx1AxCAkfKt37IKbh75VJdvSb3j9USRccusSlCBf7m8QTJRQp
55jCjvqGeI5Cdkh5USROc2fYgd7gmhs4tWIteOjkYH4dlBVeE6lHHKK0Imo1jnVjjf5zSjQtR8M8
T/adMuONKJESoL6DRwbsi2ObBv1DxsY+iNLudq66jB1GFjD0I/+nHAL9F2F2PzEnkU1Sd91Ln1ju
Na6oWq+qDsGpqzuuQxuP3va4FnTAYZxZEXuaJDtNrt55mYkJ21Q7uzYOYwDfQpFrQkFUnSxrqNfS
jas1wOxv2kqSLbqRpzxPfyhsZcwjIGxAJEIWFJel8mubnQLywMAy2A7VDogf08rbHRnNbG0MI9sU
U1GtqZ3gkebETTbpGN1T7S4uYHXd92yaey+PydrUHCKMjg6kRGV7gkbPOFUTp+EwN6YIl3Ed7/we
Oy+yjpYHwXToDz5rb06dKuvnh1kM5YZcHL3thxBs8qBRTgl/G3b2oyuSV7yh3k55eC3pAW4X8vdT
a6YHqunJKfen75U29dbj3vw0SpaiWA6xvXbk9DR71WCuqhjTJfP/POWrePSikzHn/hfATjlFSXci
MTo2E6bJPtfJxgsW+/nAIraqVWFcZOTPbcp+MB5hebQnCzDfRcjKDNinSw8+FTPq7KO+0bVH0Qis
5ZrOcHThpeRKgq/FYp9VlMmpLEPEEnvqhpw/OGytC08i9PN7gX0srx5jEOCAWP12W2Q5ADYWwJ09
WyCBjdzdVNRXrkLTodwrcsp+MQArU7v+RVs0LIAqVPek806XAOLqJxVwPs2pRn41HNB9k3Eqp05Y
0A7L8pJC9Vq0zfe4U/lt1yn/wkny+ITR1jzUjaGfAs82L5paeJdlWNd/wTAUFzEx9hemSaRjIOMO
eXIibhB0gUZlKqOxQGfsbqBosVZtkh+qCc0gVBK2iyUGwnGU6XbKCn9nWYZqaU2o9hZipXHtkVx1
EXKmf6yMyrsNEJhuIaiyjoNqxvk3ZeW9sKoXnLLFpYagV+40NvWDW2FjjG3M4u04ta+QCQLgnQ01
6MphZobf6oycuq4mStn32E1pBs95WJtrDN7+yegpJy67xS99VfbboDbB2Qp33FMOMU+g9AGaBnyD
okFvlQxUL3dphoWIxCS/WjXTBMI5beG1sR37PjHTjAfeav+hIeATdkeVj5vI1RoQUGeUhwkY9zqP
s3Y7oU475O7UQnPBCruKVdN8CcjEgAmPJqrZ9KJP9YrqHGTNxrBPIeUSa01Qmvtkh5b4O/Im/9A2
bMf6KbLFU6UcfTfYtvFUxJ111Sx+d4JbvyRkBlyNnK7uZKKaUx445b2RE2yKpzyXR9zBILXQB8w5
PIbQB7XYc54nP++K8n22VZwJIXVQqi+PGKuY5Z1+oZiLEJjChtiRZg3kC8cm6NzixySLqNv61hw8
RXWb/i3TwKdtAn1jhN6XrdtWMGxAqScM+biEgl+VcfJoVZOyF3e15RHaWSu2v6a+aLVO90xobNcy
NSP54sgIdikkjUy3s0sVYUa36VBFTsGx3sJ7jLzHfGD2cyaEcFRHpHdTV5ELc3sGrfNsI6Ng3wS6
4eQVoOM5jDvyYBWUF0SVk7w2RiVtDXvsVQmloiJvygRq9lO0SU8r1EWVVUWAVGRhvkoNCKj1Z+YH
JUc6FeA2l+SVVZj1xVU5GMEXa55fo5H6jVK0u1PFPDbE8WWauuO1HEW6c8Ehk+7nLAdku/zL9oZj
KyqQZ35yBTj/GyZbg0LhGBN8UEZgKWIFsWe0U840VZXnAP10AUELkdkWzRmzHhttgHkGkbdWjA6m
kwnGeiso92aY1/HKmfKS7+TAUY7gzIGjc39QoYt3TV3stYIuGHWFvsrgD6+bDPIghwIqgRLakgAz
SmVF+btoanKQi7Rd5ej98IGvb0ihtPd5bbZfEsMMjyCOQlj+bd0cOgvEagSdasM51wCiOYa33G9k
Q8jvLtIxITmAUDIIIPhudmkECt+AqU7oaFttZjoVxoUv5vxxyfwtNk4+EN5VGMXVbJvzreeTeEgD
KTTmE/MqbViXJjGbJ0pdtEBtGj6rnMHnbce4TY46LNie8zOx1UzS9InzGnp9hyqFs0h46B0pm40S
ALtCtCQ7KntGB3/Fvh/oJO6wFdADcm00V6P63kulDBb/ZfRZyj1wuGpJmouHgymrjI2DB4S30CT+
yU7RrqzA1X9tlIE00G2m/KoNVHIxCNzDK/Z7EPoY+kXYiX5j9OKWu83krMuEZ1iU8zGmtvqpxhL1
8W8KYBSWCHMcIbBmeRx7z323Zdm1dt+U/1bPz14zjbTkHYeUOyY56jBsEZizlgNn6wZH4obaF3ry
Lr3eVjf4YXwOwIchCPC+12OBnpXZcLz1aTqyG0vGAj4kGDsiZLM2Mn7mpDx4m7Qr8+FfcuF/5ON7
LMmozv9j+Tc/0Ek0BHW0//kfb/50Ff9oSl3+3X74t/Y/y+uX/Kc+/0tvfrP+z18/Dn+Wm5f25c0f
gIrE7XSHqXa6/wn+7V+f4t9/8//1h//t56/f8jhVP//nf/9RdkW7/DZ0OcXvpj1ToM/9r21+nMRe
2vjlj3/xb58fNlzkcY5v8/b6/A8a63/5/Ez5PxYHAMdeLHsmtmw8t//b1usQDYYmxcejQI0EZsH/
9flZ2HolKlCTKqQwlx/9uv9889t/jTpu2n/pRFjUvb+NTcyieB/4RY7E+YXr7lyvr2w2xAU76cIi
Vqt0CBn2ikbsfrsf/77q754+eSYy/nUZB58Xt8BBa+ucGR4yeH094lsONrHZ3TuWFs/MDkzisV03
9wCK4/uITNkrOvOZhe6kIOhkAsEI6qqW+T7xxglqyOyKLxFpPsRqUwsBTTQBc1s51L0vVEG2epRS
Db1IFanBSHiEuvaHnhwIRacWOkIHP2srrZ5aPJpo41semObDkMXJc5+mIz13RADJJspb/yEucWCC
UVdiExBjclGnZmqg2029G6+jCviJR2BR2Z89BEAgOLZsgeUSizU//82+QHm8IDaEDcsczGuSDLG9
eQ9wIUPFoPs/4/Kd57B4Zz660NljmKMU2Byxxsj1ui8T0QU11BNHohUe5NYktssbackj7vr4smdP
n++FxsRhpHNYYIr2GMy/f78wjruewHJm/wkpe1/6wzZMMsJtAzfYsf9HtkRf9JNp9zwM69dVLVvh
QbEwzPr2mZGoFo4dsENGeIp+al36fbxNM44Hw5Rbt3VKYWqlXSfdDWSycBRty/042Sj+eGM+ccrZ
Z55SdvES8wf+KXNZAMR5yJ7OC9qE+chp3WH3tum7SF3hrLMATAK+p7tbCrg2k7b9a6p9w7ixdZZf
1XGi4kPYZ36+E5glLzksEMEkg2b6EnPi4lSYdlRSgJCdqob0i3WfhiWOCUpg095OoIvs6sYBQ9p6
BpzKjuQpir+lel4inYdVDpSUfkbtqtdluhE7kZucc2Vjk9iORHS6r/AqFrRyNGSpelDGiRjMCImS
0j5dgEyMKBl08r2eUlFvPh4zy1D8baj+umWLC1p6+I8lSIS3YwYDUzhzfsICUHnkQXhO/YzMZ3qt
RpqrH1/K/GN88nhcpQhhJ1ZR0dB6e628rehCEE2x6hyUa5WP2AmkStdeSqOKb7EGtGs6PSDFcJRc
G6lRbXMyeO5UUs6HBpcG2S3E2F4qGZWIhBuyOWSSbMbUbpNPBvXZTPHrriyBc8gzMVlhUH77ST2A
VCnODLp5hTFQxfLTfg0oPiaAAAlFBmap/MSJYp5ZUZZL2vh0BW1H7I/4H88uORSgkJcQLmDMwY3K
XO9nYOVF/32qmrBY5YmBjrsWEaXpSaLAH5w08Lax0t2LbGT61GZSoRIxgulYzyB0VkORplTUVN4/
xa7VMSEY1OYPHz/Ts3Xt16dmp8W2i70kk8+ZB1bUjP7Z5pEOVfKA2An0b9kvV//4Mu+MHGXSDmQP
ivFN/ZqDfp+5+zJ1kPHCJFJF/A0tlrHzzealLavibmoAgXlu8qnb7Z3ZhBfDY2JzF5ekOhsEnMuk
YXU5WAcxoXuYCXNI9lSWVIk6o6u+4Zia8U002TBs9GJaR9XIVnht9u708PH3f+c2K1fgxmU3oiAV
nH0Ue0JCQZnPYI4FJ+G0ciYQqAs+G4PvXgZDGLmAFgrZBY3y+wKSK5DEnqqQyc6kuWROWm5T6qTR
omJ0CXUIbft7jwjyCDwRb1nqjbCkqRH9qGjeX5cZSsIVJKIRWW1kXf9/3AI2cTiITJNN/tmaOpVd
KiP6QPQkonajOmEc2e2E//wqzsJkIN6RrSJL2ts7UIWNUdYLqSlMzPbWLZESWxWth4+/yzvvOq+4
tRxWeGfQ87+9ikvkizmP3GdTRrB0HcoCdWvmh6CW8/XopOFB2p0F8oljysdXPtuZLO8rW1DhKJgu
+Jnl2fuK8KFXC7OcRoOmoscpnDeW8WbcJfbkU/4YyytBUM9XdxrABQxVmNx9/AnO+ClsfxcrrrSU
UPiBKQqeDTIdIkai4s+KM8RyHRsFshOIzysObOombzMYnZDF97qT/ZFsDfsUNEF1TE1sjHPmYtrJ
hulKhfRjW0/Pn+XQvjPz84bxGaXAagnr5+2j6cwyZp/uhUCTG/MmdZyOvA02E8DL5/6SImzV7D6+
Ie8NBhbDZWJjA/fHWjOSTyALSX4k8yyRfxRyL9Cxlq9F6GNiMaXexIBoqPZ509ePr/zOrAr5gz2H
ZXL+Znp5+11BjIlclWhWKMKxIWskA7IaeiymdoO+UTvBttJ18PiPr8oAxNwqsBKzTT0b/KNFoS0b
ab6kRv23N6Ttdxp/Qb9tS7FoCSgqx2tSBvL9x5e1l997ttOhtksRGc4HAZPnQAp6Gz0azjpct1nF
WELwpQ/aqC1z7yCgP4VFGShQdaIyti37sRPcP9mfJCD8v6d2MljichvBSd0L8TdxfVBlcyoDeP5S
ND7rDgkveXj+NL/GuSQjwe9qHUCe7uHtu7Dtsy0ns3nYmZnnPXqhTUiPHtn9HKjIqemorXyiYpjP
ulhr6TTlhU4nePNTGecHGbL33NTKc54sb4Skbxl0VpKhs6e91VA6pqiSYFolMQJC++hnEZTnEeLc
qhyQWX6y5pvvvCMciSGX8BoD4PPPViPpG1mnxMwbjFnhIggXK/JoQq3rhjDY0WLs1siZBfHN+DiC
dJwubTe2rnw/sQ8TpoGjN3XVMYmkf123wrrp5cAp85PH/c7ThlTtSgKETdz4ZxM50Ukoans8xpYo
nL8SZrP1ZNT994+v8s50SiYzC4XgdvyZj2z7zTjx4Nl3RRXnjZxm5cYaSDYjIJ74Ui8op0sTnRkc
/NZDqJi6Yv3xJ3hnyYYDwJnPVGAjhLf8/LedUTukXTxNjrFyqFR+NS3yUEiZDS8/vsp7j5zzFNwz
17aYqtTZ1p1TXC44PIdrlRTyEnOUsfYDsuzIr+ij1ZRX/hFlo7VXVhPvvHqMby2N37+KUzJP86kp
niPsb/g4Z6xn5AeHxLlm5if34s+ZlPcb5sxSx2FiWXhOv9+LCapy3KYsq3nhsjoUEjVFJZIvMNjD
63nyzeMUJl/GVjifrKrnMdWsaTa732XfzpUt7xc44benENkSzRHEVaCCjdpnVqhuSmcY9l5lhIdy
LhOoq737N2UfvHxkz9KvF+WlM/h4kCvos/948PNxFoQId4ON+a+P+9vHUa45xXFRs1cy8GHk5YBR
uwDn+8mg+HP024x6pSTxzI7NzPr2fkfaqgZ3wFU10rbfynTQm5qiK/4fNH17Q5vm0ZiGezLK2m8z
0ohq3SRDsgoroqt0LEp7l5GWvcW55+cce0ivWY9J9Eq8DhkLdWzjh7S9T97YZf1+uwrwmX+dPhek
He/t288MeQ3DbEuJYBjKV1yFukKO2RK+0BLk8MkN+nN9tSn3QQYEd+nQ0T27P2FuExk6cX/mgNNJ
NzewH5NMPtWTcJ7wDbKpUJPz+slTWX7r+TcktB6kmcfUAuPr7TfUOaW3ZhTGIkgRJ6QEvSRHEfC6
W1jl1xAH+ow1rbRBsc5eisuMQD8Cons6OmPs07dD1PrxR/pzvVhqMhZlT0oMvCJne6qCCPdu4DCF
IEhjqB0qFizt2unaRnuTkdw7Bp/sqaw/z24gWNheWlD6LGbms02GjBwKBD633ioMed8NI8KQuZuJ
Qsr1ULb7vhoXxqK0iXQrLYOkEEgr/kAQb6AKtJtFkq2jzCPQTVhqzDZAdOK9S9Ll+JXM2orGPs3+
5MavCz/e0ZvL4/WknMj8ZKl9Z0ajbURZhoIJrBfrbNrNjdB0046v4fbmcNcnSXJAZujj/OqbPTyP
7MoKILSGUD70J4P3z7reMoNQ+/hVTecmnl0b45xPYrZrkFDaRfcxRrmfsc5pn9EEbxOcB0RQ3S0G
kMsmCZX6KeQwPyKQTIJVqIhq+3gMme89UWr7lG0pbgJHOnuZJphsY9WbFI+Aez8OdaI2lHpB4hLf
2X+tshq3ZmpOyVM9aLJClc8GLagicfXPPwf0UJuCmb+U29XZyIqnSgC1CanThOb8rSMbzdlpfDtX
MRS5ec82iIzLwknti4zwlmyfegQg0VK3xuKT5e7Ppd/muS7lbEg8JieIty86wTva1y7MGKRJ9YoB
UmzIiPjsePLOhOlYHFahayo2GueTWOFNU+uVTCcDiIBqpeok4o1JXFxBJSE5H9/ddy/GakoBwvUx
C5/tLIsc5iC0NYODKe3xuEm8FwJrvw7WaD5/fKV3bh5FT+6aFCDqHP/sMaZuGiszXN4sENvHqAA1
kIos/qQi/QsGejYZg06zFOwXOg6c094+IzeLe4KYl6nPxyPYVAhT5xYJ7TGk9/QCVCGyji7e382U
QXGYQzNBqGyEf1lDB/8Z8POL12GBoqXq/p3HS1i2cDDS88uWrnC5yCEnV2QP//zmUP6QnA6h3oKe
e/upqTQqfIs925mR9nTcEowwicr+ZHJ7Z1mgaAibHVmoQ0HgbLuW5TVVkJCrGEXnkCPhRMS3aPNJ
wnG+ZF+rP1sUlhnr/GFQQ+Mx0BxbAL9vvxbmfTiPvrWMLrC2KWCcb3BcEHbNutuHDXpE3HbYFRyR
UvFq22NkRs4W++SMnGXA2Uiy2XzsqEGiEfTyg4NBYld7DZFzHJmPpSEvbR/o2ELNaD7Zgb83XgGY
WQwiAYlCnA0k4gNHs3IDY1VyguKY2sQHUkOmT2bZd68CvowXnh6qFMuO5reNY9QiClIkc6BE0erU
zIo0TLP5jLr03luuoKsqNgS85Oer2hymsT0E7MF0GaDOHh24FJUvkw3qKJxiH4/l9y7msTtlkNH7
Q1n49iuNsyJnKZuWrNs8ukTy3BxLUp5hw4T+J8eA9+4e7znyA2YV1oizZ6RlWpNBwfgCptGuCrPR
kDZz++7jL/TOrtIBrmRSlKaCR9fm7RdCUuI2mFaMVY/8ec0hoNlBW6CzrO9HXWySPv5s7f3ze9G0
4Z3xTOrhHP/ORoWiLVXJjsNfyCkXJv9Y3ajWGD8Z4X8+KKV86cFuZ6fMSfZs0kF/R2yqZjnrO4Hv
0nADVI2z6W5NNwr3H9/D976RT+2QqZ/JgEPS23sIf64hVoJrca4j1t1DYIRkdv5kgntnF0pVj1hG
aq4MduucP5hO0YQVG/MuAC/jR5MRzz2aOTZNh0x4UouwLSdZcy/SMLk2NFYbYubJPFSzv6lUA5Au
mbpD4hrtLk2cemM23Y90QIs3Iqy4solWx3FekFf68c1550E4FshWTo720v442/hlfSnj3GeAaWQu
HCFL+i5uO/i0bAPr28fX+nMwU0yAike6HHt173xKxqdHyQTQ1FoLF9AG6WqXE55J/BZYPFgJm/Ah
9oZWffIVz2mBbDHeXvfsO/pt0I0l/IS1EVLlVI18AfECz8lM5k2bJ96+GMRTDyzXXCFpdG78Pn0h
sIkQ18lIy13fYtef0qF8+fh2/KsK+XaN4oNhc6W4Riebps7bkZk7E21nHyC0I6K6utPTbBhPogIj
eaLqopKHuegtIpvD0Pzb07yZ6yaG0bdxmzap7lTVFzjSGgNEmIPccZdEHfnA1Hi9B5qAjn3gwWec
rgdbPC8Tb0n+htT9Gv2yY7Bf9tXWrxI0daWYITCgYI1gBlXgkNeel8KzSLTfpCcSaWa1Ee2MGA4w
/AjAZZ7NZNPCnSIyGqflz2zWzj1Fc8688zB0d9SwEiQnYVP8IIopRg3ZKUw8tJvsdBWMkoQ9PuVE
JObA8L7MXGqhrLpLb7ctkTQCPEqmL6BYsmjrN6aLozggWIb7ZFUXlBZryDe+h66GENXhx2jVvNMe
YhTkabWvLt0gDdUmxxIbk7TrR9igq5j3r6sxqhDobT7XAEq9CzVUCLXZs9H1isUoiPVDr4Z+vzPN
15bEy1ef4mXBfi0S9i7lnswbMUYGogfDsB9pFJPhofsm3Jre4Crs3iM6Q83WmYZ+Yclvbl3Yf2ni
4Sz8vbjNQtKuCXZTfb8vqsLYjKaA6UT1EGhKqF3YdAHi0B+17KovDoUKe+YOD0GBDTiK6/Kut9i7
EtoktQ92Sbr5ThUJClMraVob7QEGr5VpBh5lGJpCq2aMqgFqXESiKNlpEUySJs7u8yEhdwsdx9dx
yu8kYQPHJnYacseCvPlZa8v8keLj/QJ9b76ds6RMQWi26i8PigEuWspc5a0tigovkS2rBEtFBBKl
nmDUrGsbGd1GG1LRRMdk9WgSTNiuMlebz1RG5HxKELqijXaT3txA0gHuokBa7D3LQSY+RBMBbFbf
qpZEyMq6dXl370QDB2UVm57xpY0n70dSNTbNWC+MHiT/1lxPo27mtQgG28HOWg3ftUm9HGqZgQu7
xqSmWge0YG6NkDbTxpT5qbPdjnHmhSioGeYhATrKCR6mIbOsVYZK+HIAGQY9ZBTtdT/F2Wua5MN1
ZrstkBDs/EeXwKVjnbEjnIsRHy0FQ/1QJmTS4CWOid2hVguUL5WjeUFYXuNusYoBrKhkWS2pKdj1
toK8MtJkwNEjKQ4CwnzAbEKOs1s4PJuhroIXe5wxnOW5jRZlngInWosF6B3lxHCOoCAcbIGzelA9
EY2Ug50Kpw2cwBAlsNdk+9ELx78KaaAoqdHDbuZKdA1AwgLHwJi21fP/ou48lhvnsi39Lj1uVMCb
QU9AgE6kKJdyE4TSwXscAAdPfz9k3b7xS5mR6hp21KyySiSBY/de61tFSUZSULT9CFOJHuZX4eRK
vGmqFFBEE5su+T+lYdq7mSYRWV7EdnbhbKeyhBVEICGCX20p9+Ql5usklMZT3hHe6JeaNK74vjpq
KNA9P/FqVQ+a4O5JNrYFPwDa23SEPus4wQLzDuvzVKY/auiChe+oSvQM+7I+VdLF9+RNkfeqkjH+
bNYQZ31noRjuU/qayEWulTZn/sKz2KieKC8wH9eKF3XKB9Uwlmd8MMuDQJuPIh2zPkDYQS+SIBmW
4VFtUcX7Y2L1l0WzJK6AxdJfnDGJblKWbPzifSruKBEst56MEfxUyEgk6IjFkDvUC9ASIkOa47F1
Tbwjqew0JMManJGqr4tvSJCTMcDYOIVWk5k22V/KdAsg0PrajkV/wS2C/6IxR/Xr1IrCIZxnyjHz
q62aUSUlwcztUoh2naU+yWx17ORmH98i90rh+CAIsTfMY4tH3Lj4Y+saTnCg07O5m1yDmqOG5Rn0
fNo7R1hsQxeYrSnO5GBGdmCZYztdRYpA5a9mafEQY191d1S8zAdNHwh8JiU9u4PnkuBytqmyR5Hp
vmG0z59SKYZ7Ux/nZQ9VXMdv7zC7fSRXw5OaVNGvBQiLypS1151jk6Yewz5kfBhK9HONbX+CuWDk
97axFM+s3J57Uk2uzbDrmvrbYEc5URukUs8+UbfgtZi+X/BnLOW2xVum+e6YjvcAG0sRcnml5dJK
EStXSovENxRLAswGlF5BxsIoupmpSZit3xQzfNJomE7GECVnpY3UN+w2M2SwqZDfZT5j+8gaStIH
okFTALFkkYNoAH/8mquk7fnIP7qrhE27OFpjiSnEyzQ70CtDvya2iX1rILlM2+vSBkmQGVF+obMd
dQHCIzRka2gUDhcqmBlaI9bSINMldqEacBZHbUXqtY+3GTKsTB3vjQ+IDH45vOVt4g5aHQItSb5M
5BnrO0geuy7DWVsYcXKMJyacJIOVRmuU4aoRbtrotNUVBccPQ1DuY3dRrns4stjcLTP+tpiyxGBq
Tvq1FnUavh4yHEEAYxXzFdjq38zFNMggY60EqV15a8NT7WbAMzE+zU3qdnaFK9KEeGZGwv1KwGz5
WNiN1528GJsnjihSANW2TJ6XZcTVLWxzphNbmuqtXi7UqZd4MpLdMBi0LlkcYvtgWo7+mhoehiXF
ZuPwpSadm1nTaNPOasTfU6o20cmFdtRTB5RRCRpVqS+xNL10k87WoO50wCvxXmij99zGboywIsXw
IqRts8C03XxmaVY7n2DwJbouKg2rm44NPyC6ume4WJV5mYE0EhHoYQEl2wYV+UZv1MX283wRbhAB
/C0hTQxttMXZR3Ksk8ykDsa9W4hTxJv7bnVYB6lqmgWdr8i5B7maEerWEXvhQ9sr3zgTIsktJ69n
gI+mOvqaNRlvcoZWu0k48ykbpI3EgdnY4TQgGS4rbyQ8Hfm6l+nXdi+8i5INw10TJcm1vbTxJUk0
Rx6rntmr42SBMWZo811XdQD9ZpyCJJqN6B4h4PTylcMfN5DGynVyDFVM/Fgk0nz0m3aGncRZpb+F
i6O/5PCnWLQWmZuo323nuugTLi2mgHMmAFaKpvV+Zr0N0kun/akuMiE5WgEFhDIq1iIf/ApY6HRS
x61hSG1v4YIZwkRXkMF0ekrAKR3s9i7XonHaNA2gvlvmR4JZb4ijelMzDws/jxX3ZZJ5UhybjGjm
q8I0SXB1UwHpzCmTDkULgbtd0CdFlh9ySzXPAo+ntmmcVoBK1Kim+To6hO5siTZq2e7KvAwJiPaM
oBVtNex04CDuDqdw2hxnN8s5J6hZF2+VSLWynTd2JvIoIQec6GL+UnRKdk9CsQeAm65D4Re9YgIW
i6vui1obmE/MxRo1zix5mfnt4MV5OFtZLgMxevkT2ilT9yOvVh+t0okfrHou9aPuzAmeQ0dbCCUB
/DTkHpbvgaFy0wEfIiIucrO9pxkTgLRRTOfVas49Ej4ant3aEFVAvAlOoHF2CggJdu8YWD6ISccG
v8z7irCyMiAgjXENEc5ZiQFaCTaqL51TURtQRThXCY4vieIRqjT13p1WOhgWgQFH38dxiB2SKIq4
wF9j6Suk3EL3TMJi8nN0iPzYexxWzkUFtNgi5nD9cOQOmGdc/Ru75/zIZCIw2EBSfgvewaJi0pQ3
Dfmb0aHRo+5FbUjNRcudw3BTp3ZHVnuOukFfebR9o4FUjZXBDuOmy1Ju8kVybRKPwd25UWV56hah
xGBLCL0NG7IA9pBEsj4wJw4FOL1xiW2LfrWednaZ60GNeg0urCNA4pk56MogK/HAhU1UzZuO2pyN
fUkUVeubeCgfEdi31xrXnTnkhEKxX/XMWg1zJGM0I6Ykb0JXLaIxiLWxbck/bcvSR/dgyr1lSP7K
/46XLieEEvVPbXHE8jkqYnAaCP/d0JHp9U9KoH+62tMYd0wag6to80PtSKK9qroSPgfvKtk1St7/
cMhd36SVCWbxk7ssN9XfbrLuGv8CRpnYrA8NGzxAnGqNge2nrVf3Gcb/qc/6n5UC41hXS/2Tu/Mf
hGWWjfnBpuX6S0n7oUxltGgNGqCuMH5yoJmkBQ/+oizkt7vF/D1KyumBWHSWHq1sv+SK21xaCXVW
WCDMO4UJ7k9zi0GqUOZ5ly8ODei/P5E/FTts9OYUV1GM4F5/f7dHRKnWdg/KSMZ8y3lMCrgYM87B
ZXSVG/BFZNFXtfzkna/v9MN74GaP0kr1+Fh63+8/1YnZlRjJfKpRiytl1lZ/OqyfgAbfsu0hh/ip
a4hl09Zz/kkF7PfPprq2KkkdlZQ2OgrvPxvyWZS7FZ/dLRkEwHxy9z0+ZPzb1Run0ehmLrmgr3bs
T6q+f1Bk8MmkdK2uGwRfzofBQFaOJ0d9YvRJq0GkP3wXiUlZQ+LR1lwtYtq71iGK4/orCtb8mKhj
j+dujn7Y9px8Utr8/cWT+okqhBYaXXDah+8fw0wMqFFPFsYMZRJHLkHlkRDqNlwoiELpkMUz3fPs
k/e+jqb37x2pLJIdWrcIWaGEv/9QhdQjOGVIPY04M45YX7guLJyGaggDJ/6h2P19dP9h/vG8PR64
AQXKoO7y4QPVVMyQb6jlKTUwrCErwtgExL3MnDnZ2exIW1m97Je0bala5opgY0H6mdx5alvhmBTq
UZsFYiYz9ZLNpJucjf/+Jf/wUNgMGRhIVugIfBQBTtnoNvCdwBGOje1PkMzBkp2SzNiqrfb975/1
h5Y1em1znXcoZFAVr1Xof3RTJoXo2LlycGONWNOtWVfxx8zgNDZY+Ed3YySOpW8Gz4yfxDIr8c5I
VOKYiRKp3PCT77K+7fejgRdD/Z7wCeT62HTefxc0eaAUVi1K6sXWcKpwTMNFbBb9eiowbQRAppyt
m9sIlCq2HzOQ8D7IJAbD+F1RVO/T/LffS/CuuoqlVJc/v6oy33+h1HCVhsAWyv1ZBy+uWEzE7Rw3
miV3b8ukptxdJs0OoqTLIX2REDmNdtuKaNx3WTa+jFQGQ9H0UfD3J/X7CFm/F20pJFTYYT5qszt9
9gw5MEKyoiyCeelVzHQSJ1XsKntCiz4TKv6+RCKFpReB3QRZLF3X989hwB3bMiBpqleT+yRpYfnp
AKsMO+p6QYglZ+0sF2h0LFefPpkOf3gJaIRwFDAkbNqLH14CK0/dV94CXK+ti2AYCyecuPN9Mvj+
8EgZeswFHDWm7f6my8OCu2irRjHhAvmQI72+6XTQgH219Ae3sOVn9p3fjznsczTJmCkom2nzvH+m
8KpaZE5stKLt4osFKyCosgpc14BE7e/D5Q8f5dCHwyS6OuBU48PSPpZ6p2E7jlELiQWDd5+FM6oa
nwTo+bMFdv1bH+YwTlSStFj4aP79WoD/sZ7EDk61MVE5OsxJeWWLqnlKzBIaOTQo95yM8Tz5EBT7
U4lvfz8t+k99TGEvdqm6aQbqycKp66PZIclsBQx66jfR1hYm9k88/NOxQDD7yXf+4+MhZRepMApV
WrDv38TozYhG4ZFtqGRlP0BrAr+SwrpN1WU5/P1N/N7ToWHNuwZoSSHb4Xz74bNw2OWFWyUc4BS1
vHQi791gqNv5e5aQGIy3bSxeKlvLumM2mzH9JcK4x7cWCOMQdktHkh+M6cQODJoZ+m2TeLH3yXno
l3Li3StET0EqmLd2eJA1fmxyGoNKBDskpM1Cy1A+xSk8rs2E7cPbAIikTA6uSBY7W6uSaTfMuie/
oDfq0RbnThTMjgXCErVEhw6ENX7bNm2NRbBpqVu7zGUCwvteubazlnbdDAmu3sCZ0iH0YGRq/FlE
1XQsLaM7C+g0eTgU8QxzUE3mgyIiICrgaGd53dOz0D+ZKL92uw8/HVPR2hfnCZDK82GtwfDP5RWQ
wqbjsLmblFaBsqy6+SuVCKMOFleUWUg10cmhUZtFs2VrpRKGnFCeMQShIm/TWgEaMdnOfU8CmvFa
0H64N9JMfnMIRCP+wTMXcOkDr97nFCZes7Lmx6ujKYswm9OEtB81Te7/PvB+W0SpZuK49ZiT/If+
xvtx1xI2knMKToCoc+HzOpKZm05On4gofz9eoSvg1mYQ4eVymrQ/DG+elJtq4Ko2MFmaE4hwb971
leyToCjNbkfCmLJ8kV1UUfgmcm2PEq8Xm1Q0dQAJpkbPWFmeEsTzgI+bukekh6M7Q/r9T58GZjmk
tXQwiT+3Pqp6bArfJP4h43A0spBiAftP5dr5yZby+zNnorMMurjB1pn0YTBRIbEyJislpYQINAUh
IDzRJUubT0btb0su6n7dwVfNCuas16j371ZZXdZ9aacAyJoksFJb8yPqJhDPh6reZWA1rsa1d7SB
sNofOyvNre3fn+dv5wO+Ac8TQzcqKfU34c8EX8ZoAcxvTL1Wtr2p1r6DQ+00OHMMDcQYZpCRmrfT
aRve/P2jf9u3+WgC/4CD0xNZu/Pvf/xME14QQEGndQLoNuFWOdNxjO5YdLTbOcrLTy5tf3ip693Y
WW1XUBI+Zp8DSFLR3VJ6GZpcPcyF+V3i0P/kjf5KvH2/Dq2Wb25Eq6dzPZi//1UR93PgmGRNpnZp
PeUUrfNt4hGjsOk4NSRh1pPIQruSYDg/VUU1hou8DLLBhDtRaWqvKKuNlzrtxTeFCACIT5K+sQMA
VuzHqiqeDMeev0ZKIlgH6p5qe69Pyx1CN524Gmdwtjq5CYLUgNogaItv+jo3mqeEIs8hEK3cGJvJ
o4D6atW+5IpkObW41LIBoVWgnKT7XynKfYpYMPrhkkA77rHb2LCap9nwQtq0UelPyImLIFeQC4AV
K4clpAxdmgE0k9jcstHPXMPYqZ70CFN20FFnvYVdPdUPNbdjeTXrOUE/dEcGUoRg83FPIdxBg5w6
lBWI1bh/Jmwg04IkbsjmypKkHnmiotZ3Q76ApMoXo74oSuQMwSh72liALu3bGDEWFoi5iB4ypRvf
+sZuEBKo2dS/NLSjD5bTAJ/iTkjswK/R/B9RVf7fkCmX5kd1P3Q/fgznt+b/B26Ky7Hrf/gUK8Hl
v3krK/jl//yvm7fuLRZv8h04Zf2//Bucoljmv3DLIO3F2qP9qqD9X3KKYuv/sk38npym+RfEv9zp
/xudwpryL53rraai3fn3P/4POwX32b9W48kqW0fStdad/hN4Cl/tH+de7iVk8+lrhDQh7ZyzPx7s
ZF5z87EplxtxcV+t3CZYGsamITH9k8Xhz5+E8RmGyioK/rDimWNua4qZ5RCQpbxuhGrdTEtuhvUM
Rf8f7+Dm3wvOP1ktf/oojkNon3iC7Oof7ijsbWLQB34UOPabpCDKDPDhXdtFn4S2vl/E//3wDBSJ
nL1ZWtHPv1/usMK0PdmoWZjDlyD+ZIYeW+kr9dlFVkWIXv709x/m/OFtcRdFOkx4L8e8D1vzmMVm
amZpHlpY4y9e7b5i+unOimugl0k8/ARJ33+yc2i47j5+LE12lXfGJYwrrfsRERCVfat4PZYv7HrO
zXqK/gEZNwpTsJh7MpTd+3FupmtJ0kloDH2zRztS0AEfnevIEVaABqwIrCYvnzzUSdss7qbjyI39
hjw9l7ApALogwbuDpyrNXos5g2Yj9v9aQ1DU930RYdf2Uo0Yn2a4asbChahX5y+FbtFOAZBJfjcx
C/0GHPcQqGPHGi2LWXsG6A0hz8idl5Fw6V1iKMh2+qlXLu5out8I/zRfzRUNgsCBLKqyoyUNew9c
MFzt4c2pi+9Jzm6G0PF67Am5pQM1btom97RgMaiRmOzv/ozaHYK+MV/BvC32rkZ0EZQ/5UkzE/fa
ctop1Mpx2Nq2aLHf9s78WDlWv0O8kF4o26J/ITLqYEJw3COofQPjrmNXn0gDbcc+flTtWnvj2K3d
N0MMbE5FRyIw/slv1FiQzKiTW1Dgm8QOIim5lzQ1AYPZAoGxB/zX3RR6Ji4WIocBicFcfB0I7dpE
bLenpLBqhA9C5V5QKt0zGon8TjOL6cFJGg0vKU4QXVnsnpgx/au9GAriBhXoTBWnRrBEqXLCc+wG
SqqSrTi5Yo1/ox6ZRNqDYjQY0V2cv/h30P2dbLjX+xGoKfInVw11uqgBEMP+mCBNuCDWjG+Goo0O
mjMsdGj5L/cExygahtcCHztN4m2eIurwI3emrVLo47EZ++FellZro9ipJqRFCak+A5qnl5iGEvEQ
2ERpAZDjAzho3hqLahwRZ1dv8NPpwlJI1b+NkQarDRumAFDmskMi1UYZoXfuXkvTjH5i30F5FrEW
mGU97tQ6vaDwWPpNu4jvA0vAkSQH0WIfmLC8GUan3Q0qe6BQ1f4qi+i0w4nqnsmxMbZpv7RIimhg
jX6FnWbT6FkRZPDvnltgiQebCxtAvjEJBQxuJzDEuARQAhHNlOkSGHJcI68065GEgPpGb+w2TGKu
JVHdRE/usGQbTc/sZ2KH1aNbJvmjhRSfOLC2eJUKkQBt7TS7bHF/kDpYbYcqdZ612tYCC5PeQ+qV
8V2FMOtkj6b3JaJtR0vedndcY2Oy+ZLqrDL75o3kPPnFWBIV9DEhZ3Bs6fAM6LLukwjgFBkq0fcU
7NplRjCHjMrJr7x0zm8Vq++fXaNxhltzaPBtK3yN/puSmEj4dOmV2X6gnVmTnjwOauAs3jKMvky6
qL7r8t5od/Got+3ene25vB1VPUvoJyut+r3yiqlYwe+CVKOldatdZLkpebp0B+pzQmlgnyPjy77k
1Mg0dAaF+r0fPeFspTrFMoxTtIEbTOwkErKl8LyXmNyfTSQH83VpFXsIZn1xnG2Vl4JkqSg3p6Od
NsBt7di9UYdy72SUlTComvHgd15jTsHiSSXbVxZf9s11pHggi9jMA8tbctRpCBbOrrv0ECulWU7H
xJqi+ljRW3mqStUEMm0b81s5ch30W7O32k2rkywi1ExZdqAXjcdJRJ5zzJ1k+Fk2vbzXIHUaD1ke
EYeF34d+m1PqS3IgDQ1BQelw1ryiHq8NASeC4q6j7uorafSF9MJuhwkl9yndKhtEkScLix9xL3QX
u57qiBi6aDuOa4XBA+oH9PgYu8m2XR1yWiWjR2Nc9Wtllv00EwmAtUkQY7QeAGaG08z/sEGIRoTN
sMPAduwqNyIw1lOvlLUlEfE8DuSf/8gsZzyh8mjo2KXaRsULn9G91fe1AneTwX+P2CAgm2AD7Tff
q3zeTpthdg6J90Bi8KWz7X1UlYgtTMVVtyVBd01sEyTijlBUqfRWkalddFM+ivUZLcmOHYgwqe4K
FfaVnSgHskOuirl4nKb22arbdDdH8pvVam8Ggr1sMHdaN540u/niqsn4hX1o10p7r9oxscJdZ5Ge
AOYW6xoCElpkfhyLQ811dtFxXo328phLpo1PcyxonOWtSLtTnedndskdEdYEPGm72jAvJhQvqo/3
JHrcVoZX+Z5q7ibb2KVOIl4Fa4NfEi8UmI59cEZQuXnVm4TPRT8Tc3pIu+GCrGEH0P+20cV14+gd
kZXeEykXQJ4jchHlEJXbuO9v3YZxNC57R22vkoKIX0la+5Il32Y6Ko0gUs/7IRop/NbygmQpHuuG
BBE0tSyZBeke5L4R5mNstLY6Wdb8ktoOhBVrg8B7Y5ABu+RaWGQlEsvhrSNRErrqCcjdhbrKsUt6
RJBS47zZIPwa2m3fTaGTORe0iqUPO+U6xv7HTVycKRHr96bThaSx7NpxfihjEtVsAqrPrRvty65k
HOnl3hLaVuJ48Z1CvkSWQr6FXRwnVDAmwUa+rjGGo1rRN9Po1WQyKeaO1lpN7YYoYVlN9kabyNKu
XdTXlMfopyHfdCH7wkHY1S0MZqJY4Mdm7ZPm0mhqDLO7iNS5MciraFa1NQLrhfBSvTWL7SjSo5mO
NITbZPCpoT6kFkdDNa/OdkdXKi+qrVjSg7ogj+6Tt6LOUY+q7R02/lA6iSR5XD9mNq0cjDxxaqf3
XuleSdI6L5mSVUC+SYnlA/jxRAg5EWn1naFunUEhjHum6RHJH2aDNKdFDbsRNVIEmQgah/00+vag
ObegahsC4LMyKAhZ81W1u4YXC98W5c2tOkAf8GrruVcACk+9vPJQnmztQoWEVaq7uEEUNXYi2tZ1
O21LJSLXW5/edGUmtwyzOVKwiaj1ai/VCMoqvYlzrlgHbCH1Pp2WQxf3M7VX5dVgr99rAqN46Wrn
cbFvKyJX9p0ek7NkZtlLrpIDrDTXReL1zwk3pM3Ukb4rUObJaLqryp6wJZE+D56N5GROnlEFkqbJ
B2xmd74lzvqx1qa70jWvvAntmacTzEoTfQ2GRZTnKGdcmC3xhgOw4CG5R5l1rcHJQdd5S9vqKNL+
NGodsU+V3c2Bh2hv19buWSNeGylK+VpAurbNjmD36QKXuNpKoZ9Ma35opPYzB/bqGO1dm0SPRWHf
GZZxHefdySmSGwISiEJaRKjJhThhldQxytXfbCgXILhDM3cP3kD8xpSRmmGeFKarb7pyW/f5uU7i
a0RY2RZk8nU9whqey2AR6W4cMhhEkiVIU9xXzWzvYqlBATadS5YXIc6CrZ5rFwgnRN+hUyIdSznZ
avUwLOrXinIZqeVjkCgzYDbQwgxZAkJ7AxA6wstd7NJMlfMsfbuoSLydBKJ1ngv70nJqZ+2EAq8P
+q5jLSSkHLODZdw57XCt8Y++awptP+QKTDpSAf2mMUYCdITje43+BbYB8dhuE5Lu5/ilOkoCWkyd
tDH9u+ryEvNf+SRQ7gFafmsKUyXiUdjHzJhIOkj6NQfsHrI0EZwpsbn6RIRgr1tEdnRGl95aHfU2
C2u2H5P3Amc8S5Fvjt9GsIObamzOwp6UYzop4cLUZqh4z31Rvc5dFTh9BnF+hjfZGCSu5tRJN/gH
2i0ibW1Lh+/JGkbJn5xeZKmdy4L9BjAqz7YpUcWhHtubS0+u69xn38nu+aoPxU72ypWEzhrhBg7J
abuwTIWmzeNF+DVsGxIy/NXMid2EMlTnNpbfxohxa4fNpbEP/H5+il1dU6D9Ucz9FdF+ZJ7YM+D+
VReY4jwgLShPrmbP5PyWeSRdkYzjI8oGMj32JnKCWTkshegzZFR1tbeznNzTxc7UoFKbjDNrTMcY
l4Rv1PJHuRAAkhegSSoDoTGk/yrUiaXY4fuxqkAX2Gy1Xp0fl0LOxz5WrG8xerwHkDnXfZ/JzQAT
+n4RpHkvDZ6SiXiJU5kPXETUwRaP6uprAHw2+io8ga+0WJA96GWihaVRY7XB3xbgL4TfxFxk1K1+
cWos9Q9tTpYTTXXrcYwt76cTJ+NumAxE/naJnFamOfJu+lEe6Gtv2SDOTO4SfBBvmJPnfWcaoFsj
SM50A64LSXx3JhYqbIbX269EvyrkUCmUDzWO1RvUkuig+tY7VC7peiuVQx5SobU1Dgbd3S1VxaUp
1kr9lEQErA7oPTfm1LZBlQ7LTUS/bGtP1nxNFNBwT0/auhhOXp6JlnkhAaTapINq/ogK3CUUxbGm
lDbel5jsCyigA7hnVsGdOdT5qely+76TFRHChrCuhzWlqdaLeRu1XRs0SLQ3SCrHS0X8zqMc+4VM
kERwiZJNf7an0bnqUw04VOb20W3jxWWQa7WyMSJEpPCvBdrzRL+qFE27pThAO9NLjPwMAT59UOKc
42+kqsRH5FaUbxmxzjdTU+oQn5P7NDMKfzqO6MIxm/SvNP+Lk7qWPoUtm6ukRGrvd6sPj+jTBBk2
wV0EdFnM/WM+TfGO9FaCqcxoOFvRUIRFqv4QfetsY5WYJTMC4J6h6r5giGjv6cgqgewnjmeldkis
JaKQ6n6ngRCFMQvJEWQOL3rWuyBRm1peWfEi7jqLpmRoOtnc7vpMb3H5r2/qmJoxaXlMsIRTk35T
qIxb5Lalbpjuz6qXhluHNOIU6wYYn5TirJptqk1Bay85frE1go3itbQRxYeQRbOOZIrILsOZTPWa
ipeinfvOiswbO3e1J2rIknCNOTOgrOOdvStN0EaWyeJaTv1BhW+z9lPrfDforftUSfxJw7KK8aIJ
0SOyy9Dm23MQTYxtFXX6VtOK9tS4ekIAIrlG7jyqYS1bEVpuIUOkktFOlLa1RUc37fGEcjxZxrAz
ZLvhbwT11JBcAOmHEgwxJbRQhoA6oXtauX6+KaKbduK0pM1e73Nrm3dE0oL9zTKdWGSH15U3446f
Oh9z0212XPnv5UgDnRfsHiKZYv6h9J0NpNRm/fyC5+WHnc4Zknrg578CqUYlMY5JE+3GsTtUnGP9
ypm471Mz9706Hk9zLIegwEOynecuCcdGiOOQp925GdxpJ4qluErodB7TrNU4YhrGMyKpbzMTeher
FpEd5PVt68IWYRoJiX3MfEBCuye6ud+KNKPIPugYfJoZsZSDfeNq0H/B+ZXx3JVOs42aqjsMNVwS
vyT71a8QGV2LMrSBzm9nKICB00g6pdby1esShh6ZcpsSaddWai0zS9I03pSJfQsp5KoDVRO6hALw
fcg+l54edAyk1q+9ug6wmhyWtHZOzOWZHdPBFJZjrtHzxLzQXLjG0+cdiLgbtjGmjmPrTZr0qWJl
T31dovxHFjkdRFd8pWViB3Yx5CGKujHs3XwFBhPngsnF2sT4O4J06t9SuVRYICr04KmrbJMoTg/J
4raXthZ3WRzbOCLjR1htMQbOKQ+7Vr4Sqmn6jTqiJNZrb8+Ed/Y0JWSotx5xYqO6rUvqECRcG88Q
lNttNCbdZqZQ4CNWvMaKLa9bSrUB18oSFGwjrizgABujz0FsF5Ylt7pu+jVHjk2pMTJjso39jhgn
VOBKdMVN7U3V85/YJK4Sl7V5WsriOpule0696OJaBfeJTh9fIKxlB08mJFXXo/ETvhmZ961GrjIq
fMLvyvi2wSF4wu7IqoZsajuSQLt30aK9aKzMB/pnHTFbrXNmjc82BDH3e+4xRchOQMCJ6xDTnaV6
KDvHOqi9JcJC1+bnhfoqGnFXniiEl5cMBQE3naz6qkTRdIu0xwIUjg/mxRqqPGxoFB1wj+Zh38xL
2OqDOfnU8KODKJPyqKvS2ardoN55jQVOR3aImgGHqV/cFkUo0B1STspK3Fcgeq64jJN82zntE/iL
aaMpbXvO8DofFLyZa95FRmUzI3IIY6PX4I8q3ehasWdt07ctIvJ8OcD3NjYjarMNAocm0HUdT8ZU
vOkptGH2C8Zb2T5iYbnW4ka9xMCIWJg8jmV4MsltwOtE5GEuPedRzwgIShc93s3AQI/g1gmJx0NG
FaL+4tm5pnJwJOdmJrwoq01Oi4qCKdPUA3IFCcqxlmeGA+Fu3WKGw5TpKLtxsfn6yBk0YXr41shI
MTkp99ornKh6bwwaVWcD1yrz6YaYdpxpbulukaJbfqYlOXzIxr4ZW4Iozc647pqKkOLFkWrgpRDN
lDqFAax90VxAOH2Fc3usLQ6AsrUIqSfSc2ZIuB3kYGPMN8ZgP7YK/cfKJB6pJCuLa+KUVwdPAOSa
mxd4uvssMm4M6b4SovaVs5TFGTcbdy25CZfEnL+bzWJuM7MvUW043Dv6/msSEwyZNyCIU4VbXqsO
B62brBvmXHdeyJU5dezx+zLT+qBJC7lPWgQo8B9yeLaOot7kep0f5ZSerRSzbyvflKwVXNkmeV8t
an9nTlQ42iEmRr3oSjvUB/3SCPwSvjmjayagFep8Ol0JXUzbyqoIQurl/GQZDRcpJIdnXJVnUSDt
dho6oLFLY70w53t7dB8hIV3VWl5sizIPitxii1s9oN3cohqSbUD+8q4Z56PjJERrzAEV3ZNEav/a
SjbSHOsLF6r96Ij7qUvDYXaDMl/usGHjuaMoZ2HNwi9Vn91l1Dn8VuiMsmFTYT66nTriRfDddPyf
8LfMfibaw0RWIV6fayf1nr1Ovcoma9OY+g576DFuzb1LjMiMGGNbpOUG8e1ekPfTe+ltr4gHgIRf
OkCMXe3uKapuk7kMBfUQrxyPcZ8GRWJvp0j7QXBc2GtOIO3+plIW6xWiVtBNGiwOdtul6QO9VcI6
7sK+loTvOOV+gaFuJf/F3nntyJFkW/ZXBv3cXjCX5jbAnYfQIlWkYDL54mBSuJZmLr9+VrC6B0X2
XPb0+wAFoiorGdLd7Ng5e69NmP0wbxsq9QI9Sddy91bq7JJlU159O7QddpNF3q7UD6Fyd8ovPzQl
APi0e5tjIhppx4zXs80Sg97Eh+s3O26rHVB18zaUwY4EvafgmhzWOWaF4lidZhW8RE2/BoS4Lbye
q2hhnN3u5hzHaUboCYixdeCwv0m5Hum/r+Lya+k27d1UKn0YnXrDrnEanbH5OLouOqhunwzj0UvY
1onpO8YxAdW1t8JsQo1QDTemrgA6UZw0kXtDDuSRjgFBrXo98EphwL81WYc6E86/Sgn0ax4Yh36U
eOFWYcymLYKb0q8eK00HSQlDb6Vi8SZuU9bgRbECKWKZMxncTFLvkwCbV188uG7jrsG/r4uEwZEh
Lk/l1Q0f5a3yo2djulPufHFH50anKTnY+YM3emcw3EgWCv2MyfBhDhPay/hiMtrPnHaUMwDljG9i
VTNpSsunSLS3BU57on4ZhTmbpS2HzQT5dFWN7iUGGbBe1KcZxmPBzRezedAgJZCNuC68sw75SGSm
dfoWYgXrRXhr9Q2wKxxUPveyVR+riHN/zz2mJiZ/2INBGbHLX5oivnGH7NOo+4eZJE5mCESOZQtJ
Yn74SGd9pgworvHGZhv4wW3fe9PKsq4dzK5dVfUwXVxMOhaGRDYEkz2w4V+KwNx21JSLyOkgOPTW
ePc5tqDcV+Y8VMljmzb9qpPDuSk0eUB0YotR7NNE7RqywKYSNLrGwbym7/RQ+eWN55bFmjzVx8Gf
n0hq38jMOae9GKBS6HHbu6jvjGI1jaymWiWYrHYmFYc0iTh8cl1xuN0GmffJDSPyVvP+rfb6D53H
0mkV07LJtTx7ziw3cdF9FfgBCLr4Do3u2I3Z0avR7YE4HxJ5YWT04qDspPXefyrc4YwyWh0ZRjx7
rFoNw0GGnLek1rzPw3zCYLOLsuBhVhnGzojlkmmPjY5+00VqJ+3ucfTpKjgjtkg7nc6tZx/9vNxH
yn8JF+teOhTKNUGgKx17T31a6XXUwZeJi9txKL9ltbuaWmffTNa9CpLPSg/WmsYLiGZOftezXM1b
h1t8z+Fk44r87BfJOVLTYx60jz006jWG6lPV6Dv2v091qsiws8OXIk4mglUN9ZMMtzFjwTVZ0vey
y8ly6/N9ZC2vjLCB707nUvX3RVIt1zBGcRMuIiU2nYO41WfT3YLi9jiGNU40jB/905KWz3k2Tusk
ok+SCysGYsVR65h4kX2EAAEWQeTzzWhjtYRTcdd0qTmEmvuC+6M46rmV+3jySHRkDTmYVtov83Uw
KGLM+JUdmhkXmlHHq9duDV//CrMgw3M/Us5+tLI5W7jo1IIj3rVvYcOYdW500ZLSi8jI7jBhOXg4
d0ySmSK3RX7ITZE8lXim33PXyQiabmn74PdrV2Qr4qtMU+cR6oD/4MpE8GZQ8h/KKBffBuCj+cqC
b8BCFOECh4xBJIVI3otkirpDlCJ2J2ws7t+ssZ3ZIcd6fLDbvgG4qcKezcrJnQOP/d4XkbOO0Ixe
4OnJA9g6icBSLa8BSeH3TTmEd5ZqbWSlBUdmlcbLRmNW3SZdMT3QO3TfED6JT3i8kwMhf2pa+UXU
7IJWROgWXUIy01i1jHlMuYtkOj62fDPbmfJmS1TvsrEd9rBKx+ln1eJUTPTSb0i7m0iybsjwHmZW
n8xMZ78nv5l5gkNhF6lH4t4LhsyagyPsAjtdGctxdzZtEhb2Ybz1Bie9BS4Cgy2snPFDUUXTOuLo
fhr8MfyclIr92aENGucwIsKwx6DvFdOL6MGPjG78Lc7ZBTCMp+3KjGwA6OaaAy6m/kRQzXIzphqR
cfJJAqm4T2kf4AfM22f4paIHRqCHGzXl9XFe+vyp8+msNmNKV4bG6mbpbEJza6iTObMUQSwOn0QR
M5Wkg+rL5R18Zj2uEqXG40SI9L7RMDNJvpY7GbbNua27ihuIpa2Nxcar7buapvtuou/2SNJYfk6N
v0eZcGE25D4m5UId3Hb8ukDWs5nIjdtCVWxfJz0tx8LNaZRpGGYbathh68cFHfV0hs5ND3WD0Bs1
F6zPhzaNwtuoltbdXCd1sJLDVAMHTCdaF/VQ3GNiZ2aGq/DsddPI3jFG190EycUKpnx/l2rXhZlt
Z+co8bKLqOWntnPaHQ0gvYsJe9hTOykg7P41xbJmY+9jY+7EIGvQOEBo0KApPz/1fq6eFMJiaNp9
rb8udiS6ddx3UAHk2N+HjSg5rgVVsukXp98Po1oo+infOONLb794ujOUBRnT9C6JWWhc+ie3UTd5
J+hu5uTlDR7zGgUmnY6kyYddOU0EkzMBxcMfZxG1v9N5z3YT48T2J3dZMzKEZGviRd2X0MPhY5AT
Q8Vo5ruJuDAc7LH5aGt4//mQJhvlgzeZjPFvUyZ1PKYV3DWRlhvfymhT+uT0rsKsdlZ/J17W+E1v
00pQzpxwLccCebOOI44SdRHZH1WQBclHV0qspFPCaGuDFlG4x7+bxG7tllnkNh5Q/THfCGOb4Zhp
xV3QSm32f8cFh2vbpVHRAMmzocvwXOuZaxzqDxnTH+LI5Uz8Qyz0/0V5f7OvXof/XpR3NJ+LnxV5
19//R5RZ+AfYNoXFAwIXKqoA1d34TZv/+lvwx9XDJZWkYQ6HLbhG7Pwzykz+IZTv4F3CZumTaoaU
Wde9Sf7rb65PABqZMBh+0bS5PuavX6LLfhdl9rO+C3VVgHeBTgJyd5pQSIR/FpTVftkuBqgjFwjj
6EyKzwHNHOwLjnsg0RXUtE+c5l8+m/+LWA7e6M96OYlQjlEm2i3fQb1rI+D9+Wkdr8wxYFMnNJHR
y0szhll1LHHxyo2KMtVvhkFnwU1Nz7i5y7KwlvcLBxz82p5XteessggLBWBWkE05dOCGuMXsaT2I
BaYjTcpu2/DZfrVjpq+bjPTJYg2HRdW7rOCM/Ya7QrgHUBZtcxIaiPTGdzOmCpIx7ybPc3K/0Y6h
0gIW0rwyUZ+/WshkqKRxHGziXBA7HUk9fBzyLBl2I+57B2AVIZIP2SyapyBDErEZxmYJTnQ8Gc2T
eh65x2JR3kff6pd4T7WQzLy0aezpcF85hJz2ADqsqyyF1dXm6HLWYMotPKUKOFm2nvI5nTc2bBl5
ToYB28jGkOGbr5yuI7ae8fpUPnJijHC+x4Pal4iMLsCKUB8gu0AChDj0rSzFPdSVRG8oDsfbJtU0
3rpggJntjvJjyVCTxnCtvfohGmVd7q4jWuuJBX526X24PQ116jWSvINsQgqR2PnbaFfBK4zqaFs5
XeBh1i+bt7AJu3tRheN7rz2aGD6QzWiD3J43Wo+puh6jZ6d8F7UuSRxofd50gbIProuF+nFtrNKx
DyK3+DlUFLVh7WUSlcKrkKuFQydDdcd9GiKGYjtoGG6zjoLYgA7wzHYhtctl0J+rtn+A0jQMT7ok
j5NfKds34dfJOmjnGQCMdtGgxJMEW5Wa+i7HcOOdwppZg2T3TVEO6rHaEs6bfWE3x704pa1/xYMV
DsAk18DIapfF47RFjxFNC92A4moICpns3HeZNYxfQ7ebbERgqs2odr14EQ2BV31Z74yn6cmi0cv0
Qynq5k0AhdYPueXx3Q/0kzRnkcJBVDTItK7veWrKyF0XYQvZwj2Luodc227+wKTMUF3P5dRUa9jE
SXbFrnB92djl9GVqmfw3wEbrqh83DJ/d8UG0pEy8lI2TFDc+lz1XYZBffxvGj+5dARv4xw/DxU6H
Ay64LGeOoXjkaJkktp4uDwPtrgv0fign7RE0+bJJFSmhnEQiGXxiohHPKHpKioAG5If12sF2CfYL
x3Qu7XRp3oZ0CNyt1Y5lt5rHnnd9PZRR8jZNeGHMlyarftCtfpv9yas2UYABjjul9jdjKPFK9HPM
Ua8aEHSS6k13cl/Lyc5fhqLjVhHNROyy19dF9kGapMsfxsBrymeT1qXediVG+a3RBJBuM6XSdJNR
ijyTrWilx3bOMjI6GLvILw5EFgmusegEVJ46+Gq0lX4vOls9Gqdu/LekChd6PLVtdoTRnIgLRAkR
L+EHFyiL2o2+9p7jNpV3dW+LW/pLhyQmGwb6y8RCuU7aLts4kIVpDMo9hfqxcKhbqzi6zjWDfrfE
/os758OBAu6GZi1pcy2wQwN47QEUT/HQ+oKSqgxTsQoWToMutJUPiPAo6nPHSuUlcKrnyi2/YyYY
DUG9k79nXGQfe7o/ioRujvRz6t4x/jAk1ipvfKpsVsIideqvDpGPq3wSwaWoKXKmtNvJ2H8dMrrs
VZV4lGJkzob1t5Iv+paJe7tJPPtgTaPez/DNjvRJ3itT3uP3C2nxUR+JyHqyrhOPUcsZXQPfzPVg
ZKywPXUEF2EmexlTs6ctnux0QtBmmI7ydtCR4XoY9n0XMWFJbbhqnA6wKdzJqmJlDUP6gKs+Tu8Y
733AUUTw9rKsi5hAA3kFX+aMrD/aCDXXef6h8ubzNc1jLez41C/h/gppPJmg22Ai8Y6zandFF90s
DtFKnsdmgNPtTJ+52MU2gTaY4blCXHN2TcEC1meP7F4jqlFu19ijY96whKJ73LFM+a+0dp/dIghX
Pf6p7xLlp488D3bxckNczqdmAULUVT4C3BabPHmo9cpGqbtWqutWce/ue2ZYiwo3bt1vYsf96tA9
sOziUKUOvF1dIj3KO8CxEZUkdkPBKFVUu8a2bpwsfnYBErDXc4iFOLNapo7zbhSWLc7wNKMbPS5J
vxODG15aoUh1dk176yFjiwkLv+sj/yJgJa2Bbhis//3rMMgLMwrw7Tq9Mco/DCGWTNwod04KBLif
iICIvQyxzkyXKXfmI+i1jyyd41r4+a5jmDFdfM2mZOX0Ra1GvaPeYF4HFg+JkTcEsM4EayHx7ct4
USESDpt1ZuuPxcXuFivbxEaA6zIaOMwUzgAozMIyZDWyhBk1DRxNF86RmM2HdttAHtwTyugfRgYo
LwiDxpIXGYd8yB2h1ysviD+qmW7JDBmfkYrd4z1L6FicOjj1z5WRNkfYMv6krKYJ1oHsVI52BuMe
U1oULSAk68IPP8qwsk/eklefkcp1NE9RJm5wQmJJxfCzgl8Zb2Lp54eYvD90LZnbYHtvnfBZI10m
VyQbExRdi2dtaWLV24i94TaJ84J1MF7ijWCQ8DYlxj50IpGfmsBpCZYs0ktOpciWkA8M+ac5uO9t
9Vn4jIhCYF7uCq9lke9tO66Dd85Yxr5hpM9JKKSTiISFwkCsZDg0+yagqzwaCN4xUML71o6n76ol
H5sxRt4C3LDSVz9s6PSSmRSsW3LkAQ/YvmY2EbVOuvUiNxg2hE0hW3NEMfOFU769CvTGdyDPaWpg
V6DLXYlcXOLSTOPGEhVv2uFMSfcVv2u5JAHlVdPJfT9AMNBDl9yXlq336BvluyJ5/rCIEbUxPuc1
Cd/uttOG2WycMJhC+Qo7lORuuElpwXhBBC3VhPIvsvFJL537xd0E2srbW5IJmBckg2Tsmetm53d5
+9S283KAHkjPESW3fRTpBCrc1mCKEH4MX7DDzntXZ/bHtrExGfTAXJd15U0JTU3Sug9xnXkfdR+A
oEe36+ziASfDqmxT8UGOag++lP502ZpD5JFULkpBv7qzWF4w/DLsikfv1s5aeYqdsn4KJ/masvFs
tB5seiKDPuQAS+9SkDRk4gR7QgNsQufp+GxI/LKfO40TlO20WrdRBYumnca9sm33khZeevBYK2l+
OdkxdeuCno30WfkgWTZsfWfZWt2+6l1FYVMMR4y3cArSPLgM1NWXKgJQ5SxNc2N8//skCA5siut6
24YDvVI6SPU2K2WtruNy+xbKgTgFul/uEtATJa5OdPzbOCrLL7SgGTNleqiOoRqqu2VSu77uor3M
O4TlyYLmgprP5PIRUSHVVBxkEa37xWxC2iHvM4yyj6LTHYcT9L5HabsqOsjBptvaoJVSFi3fhZTj
s5YlsLNmTL6xfWoO98aMezlO3QmMWXcKcUmt3XGErDr744WlB3kR+42/R7ExU+MmXX9Y7KHYDxZk
uHUDoXdjXHrOuU6nE05ha5c5i3kxrmsN6zyjM5BpkZ1NnJld6Yzum+JQU3/z6iiApGsC1Z+R5Jr7
XKvxQyMIg9g1hJpjBUSCjO5cRuYpHNrw1u1ohXp9MTxyehTk6Vly3AvEU+sknGISVwpIW6sZh3SF
fk9Pz6Owr8S0HlRXUAouaVhXzicaqv5ad9it1mJWLvTWrhl3vVUgDhpGofZNFYc4sKYw3Awg09at
O8zv6BMRYak8IUamC5zpHoFaCHUmDtPuEMArG1dTFtcIeRb/UpgFJBz5ZHW374ZOnhIctM8kBXhQ
FErIfPBRT1VZZEwNwuzKhf3StMZuwSvYw41fK4atPFV7sSZs1plfwVHEvbN1UkNbCJo2wQXxaO9o
7kSMOgcWdXigdo0+ZUbbBUIk9rZXmySEPL7+mJZUEMKz5Ui+gouVr1yvLdO900tnE3FlHpgpf9ZD
PT+mgSlIMh4z7W8ou2iPm4b+eFRZR8NKfdMnYIN7VJwwWVP69ZV9DsvFv0N4bq+YV3p7FbbObuj9
6NZjFb/3x0punTC12PPj9MUfW3J62gVW8OwktwPH6Y1GcvMl7JfmFdi4vpm6YrhAoMv3CBBfMrdo
j2J2c3TNZfXCrFLvlmaioytijdemqg+R48CsYw1CEVf1YOFKEcD5w1J3mxuHLZrcLPQ+aUpRjyhz
1cuRxamdHpdhCvZ+JSgxUkTFdPaKSCN54PC4TVBgb1ziuOCbstnv4S0Px6tV2dyIJLJ2187GKawC
A2IwCKxDW471zu2qCdwnT8+TphSDjWpo57k9UclkKXjrqOKMncXctb1vHDbxRV9PkDaA6II3nBs7
foimINiVKI5vi7aSNKXm5XumSGukJyqW+1J09xwWgSG3vNqtKgZvjR+EvOW8tXIQglavzlFGWYhd
ohZnWDto+jIEtwuaTcZj3fJoOixFpqKK3xejlT8Esh7UyvJirMmIjVnA0O6RwwrrITn1xVjDhpMo
IJyWee4Ik/JrWy/ztoSssaNN53W7sbQSs6vawCX83XeuFyRHyjPpWZJgAo6RN5ap5HHWZYSQkvjo
BqT/PX5N7z0AlwGCmMFloXUAHaiH8jCkvTdvxZxBGmEcEeIH6sIh3mY1LqmJWNRXN87bN9gb5BCg
Gny03b7d+nMcHfEbp4xhGErgmijK537UtloHFWAmdPC1+u6zFD0LIb+V8cSuO8TUu4mjBxdFaqf8
laZd8DrHQGiRYjTul04YLECGDY4yoOCsySyLs6jJkc8tTn7UXTrsrC5pS/qNYbxtWwgmMDLTcRVr
U+94ZqKnUiSojomY43e9u7H8Xr+yuZVHPaJ1gI5kDshH6hn5CTUgfeoifYaVnt9580T2TWMWPnNc
2HwZpyjr8l3rzpO9jYK8x/zCys72IPLsa8GQdDcUfep+mXs3/1yUVsnXOcv3lACwU+M3OI+qqj5i
LUn9rVRdhmErz1P4voj5L1hMJF6YRJbTsR9s/2mRozMcGsdUr2bgq15fc2pJLxFWCmSlSjnmUUKd
kWEQarAUzA03fZ7me6dNMNrNyMEuEF+Znke5E3wq7LjAoTKVJcRrhu8xerPMFAeJG9veFUbL97EJ
x/Ym98dFrsN5mdwjssTqM4TF9rOwyuVlEj28ckCoquPmoRpdiYawg9vRq2Yk+nleeuc8nxHCZ2Hy
mqBPoOltckHGNnXmd0oyzeWJZrDGd2Olt44WcY9WgRtrckv7jf4ToipD0vpZpm702pbymV2bzBQx
6vrr2EuRgIpWrc/1NGtUZco5jUnFgRtJKR0Gvxj491I01Rd2gyE5jpYlLyAQhmbDGtm9pHmf0aNK
XKbgLU2Vw5K0S7c2aTOcrHDBTWYLDCTGkgiIfEoMQaTga9+ExYlQwdJed5EffzZNTevAtyKbk1GE
WM96ncbGLY69G1avA0IBf5csNv0zy0B4QviTTFDbpdbI94zLaGbCjIF3i6WcRkRCgsHakE/yafKI
aVh3fU2vIVH4kVeobZ1p7XS+3bDo5TEuqMq33vnblPo+bjROZkXzRpxCdIbGGo0cGLK8ybec1XiQ
xmdj2lhxCxG1aCSKnAjHPIK30nsJbY3ADOUmeunYdbl41bBw57glfpU/f45W6fpGr90Rh+zRYxgi
qYgr5p0qA7N9JNJMlBBTx449GtZ92eMiK+ksLIdCO1NOhhDizfq+JPOYd0EEAtPFZAmW8lyoYZQO
A4yRxpIrG2vZybLOyYeZylg/BIuiAYO4snmrPOa9mwYK0IT2IuJPOyMX9UxXWtQvrsOoLuSQ6xYv
HQ6wjnMY/uODSXr2HisrmKyuJjg4+a1G3tG+o+ukyVJG9FD/0ayhQ8WH5BjMxDQuYNZDbYN2vUHk
FtVbVUJAPYjRgo8T+MyD4VO0zZvlozdYOxBjUdb/6N64zGnKM5wHNJSjFnwH0NF5c9jY+B1Vjy1y
Nj+2g/3sLy1NrbGDZX7oIcRPa6NdHp+ZCQ86NU0F4MAmWRcdY26XZ7TMoA0LSXMb1TvhBC/C6Yvp
wiIZZ3sNGzS/tbyO7yrheJ7flvPkZf4amHmf39ksPeUN8rCecXemzYcqYHT7gkidUe5YS+jlYogj
s+9B0LRrNPY8GlnBvNBurP3iDuQQrwrKWI8WTCq0dlVp5jUbuUZ332lWlIHXgAF4ShAZZIFLYw4X
d+StR3QMyFWw8CLdLDxePrigcaIs6uJ92mPn7bRX3lgB6L6OydiHdApJuekhz5a+zRhWLuUz1Ocx
WP1dOElFQ83z8adEvlxVYo4WtrhMN/feWNmEv9baf/v9eOBnjzu8T/IOPZJKuNGdgPvwF9t+NsaO
EoTVrRLHbe+rycWHbUqGfCvwJgSSunZfmn9jOf8BqPsrR4QLl+Rk0oThOjJ3+RUNQwnN9IWSaRVI
q3mjPzdgWOZq+NZxqMNisPgnb0acuAoHC5s0RgvL2s20Vpgg5+2lGBH8rxGd+tuMGduqmgRxqm7r
f7oK7MaND/4eufnSsMXPBrMnxxUTvniBNTzJ1k52KMrtEyJemzlkkHXlv+ET/Mqd4e0ppL4QdkIB
t+nXz3TBhWezfTD1pHfJtV13xzjJ2412/emhG73x1pUjbPQ6bp//w28TQqMLcYbUJkFyzq+gqJZb
bUireVkNmUM5mZMITl84+Zb4DccGrFsIrn7/jLb7EzyACwgoFXQ68FkUpjY8hp+HS4gSdT+UNI86
FB53izfA5vUtdQKP5DerNoJFX+atvLf8oTlVqChXdOh1vBZ9qK2dZeqReWniOv2/eWG/DL14XaFN
w5ipHvPA0JG/sBQqZuJ5y4aOasyZHsKynB5gmVEkdiKjNvj9p/AzQeH6IYQ28Wg0MEPGa9xPP38I
imCGutZ2vyJLgiNVUjQuSXMTyWa/f55f35RNKCnRzDZdUAFBJGRQ+Vcs5gynKeOeAmwvNP10QYeo
2HZ1MpBrXdbsDb9/ul8vZJ7O4TpibA9hQrrqOs/8CzWvmu20Yj2qV82PjSedUqYL80zrZx9GOYs+
AOhr64mNgdYxBL9/BxXBX8BT/HWpsLmmGNsSls3QNPjz///lJaSjg7GcyQ+xaqbtXxNdLNY2g24a
MGO04ntqDm/YWhqn4g46Rv4WLdjZ6Oy0eDR72QlagoIM8JVhbHincXzguKkk/jOEO/B73TBD9RMZ
16vX3hQNtNYM68caL0PKyWLBNDC5qN05BidzTcO3kjifRe2IQxM3FmCr3rD2/zl48QfDRsuk4FqD
eohP7oHh459DuNtl69Ka9KcQun56rihknTtGDUGzsaA4zoeuMMI8FOPElwjH3q5fOFGwoTKbYf7X
ZhObrhkEDxxWcNiQbOCD3gG1v269Y8Sf9WDV0FcAMpzR/8hLrGZ+2vow/64ZN2CTiPaw7f0o/OtO
nCVUA85Q8uLrzqR74xq+Sta1+HPcTE20SzM7PJUdztCNZ2R/k4W5+i7chK2SzxjOByEic3vqiZeI
XisVFVQmSZJ8WDqzXCRaVDZTol+Tq4yJuZNDv724IQ6NDb2QA0WICS0CLxIfg803H5/bcqgVvr4n
jDKROc71wHave8BrADSuuKR6CdMSrVzI47iQG5DbLC2h7Z6ipEIjn1BF5aSk6R3dmXRvTRmfZcS4
ZjlE+NTM0ZQTGzSR2ikTux/1iN/mKj1NtWdNu9Q1NFA1SRLiYNA/ledJjmWwMmlL0xrVStNuhx+P
gD7zaiNhApNtaj22MELiNFWoiu0fH4LkTUsG3WTIW4jqbhZq/GyNuC3RD2ZSzZteMsN0BmQy/eVR
7VJoMK8O+pGNkwmmGTNas7vIkN+JoAkfRBNZ4WfS4G91VjFLCKpsvrMDj2NjgXPJOv1ZpaEYHWq+
2MFbEddebjz6md9tdGiXOc5tD8W29KDVltVSnDg24Zv8/Wrxi7rhmkQZcKyWimUXdo3t/LxaoO3P
G9euiL7SKTU9ZiDcx83EOhV6kSWwkCd3WdjzFfz+eX9dfGHzkCkLbI0kTMqJX6sJZ+R8GIUjE+1C
sb7HFg3lTc3p9j9luqkf3Hf+hFkKr/mX1ZCBE2YxeoZos8Ls7NqU+dy817kuHtm3IU6JYPr9O7su
5z8tfgrBCturIkPQFqg4fv5E6d96+HzrbuW5lvyQKBsxqXC79pBgJSGnqpIclYtFiPAcLXb90XAb
fv/9S/iXHQe2FVoF+AMoZK4gpJ9fwshdNJU5I9clSdX9hBW7wUvvflNzx039++f6lwuI5/L5jAET
IsGw5bXU+Mtan/Rx5XUemk74bvm770dIBr2k4AdqQCInuxAW/Q9Nw3/+vEFAieCRjxQ6P0qcvzwv
GA/HgqfBEAzp+0M9cziibScvtmMjJnH9+WsZz1xZv39Wbshfvl5HOAgF8T55LiWj5/769SY1LtII
2wV9oOJeCJJVZk90Nc6Tomq2jsf4O5X59N1Pa/urb2FBXjsYOT/rxE3N1grn9qtTXxnQiET8M1Ai
xuhNpIqLREj70lSyRDxJq3GVonH4oBgCfy4x2OL2i8IQ0gGtNnZAtOwN3Mtm3ODIHGBWhFetTKqm
kx8qHwjuqObPLvapdm1lVpvdsGgy72mD+n00kdXuF9uZjogiqpB0GckuMqddnH6sVVgas068FhfD
KrBk6e5BvrB/9OzX1pqMCg7iYihldDQ0qPpvyjGsDjoKl+Y0XnN8mG1Vg3VA6cJiitoRMFLXW2nN
iPh6rFddw8+rHz0fy6Xcv72mEIYP3jDzCHHRpNWdMGAXcxnbTFOX0QiyygIy5XHHwT7Yl31ZchR1
dMljVkntsJ+p5SHWLthsrlJUIgtwvVXBsO+2HTpcRenisb6ooZ8fOFFVT9OP/kyCC3VVMED9mpnq
2vhKlbjXfml4I+hjaAADb9moLJz2fl4ge3ZJtHuyq+F7Ubh+hRxkiNmP51AAWsVOI260n9E+9nPP
bJqu6b1D3VQz7UbLj17TpKpA2wAyPUxL7H7UTTp+wGOHJjK0Ar85WbXrn6su9sguSLIw3VYq1EQc
XS9tgwzuwNQ4DNZEbLIzzZlnsIFO49CdNekNG9WM/vnPpdqnaddxY0RWfvNnr4bszQriYDJevyoV
slU3cUqZ9OfvM5YJ47NIfRnepKYLPVhbQf5xgvy4kWFAjIiZFxXgMNfWm8Ww5Bl4aE5TxxPR8gk9
Sn6ucBiXNCatlhY21ecex6S/G2c1mh2y6AjHztL30W1W0Q3edaXR7Rb1RVne4m6cB8iLgQfxCGWN
tUbvx8X8p+5k6WZeclWZuNkHZUj7uJjZ0ehFk3W+6rhHSsZh1y8361LEqE3Q1epcg0HY//7O/9f7
3qeqJaASBSAxdr+e0iqEcMpM+D9jRfODCKsmty61aZbq/ccT/UcS0ee65J9fUYxfpv/5pW6odOLE
/K//Fu14faL/82sIHf/xxFdM4k//sa0MPd5L/62bH7/pvjD/1Ehef/P/9X/+A7z4PDeAF7/UfWWu
jxaTx/oTffGqbvzvtaGnz9X/uP08f/vXv/MPYqP8Q8HmdICAKZdzIa7mfwpELfWHkBQRbLihy8Qs
EGzH/1CISvsPm1SGEP0nqHmYrmyD1x4FClEp/rieLt1AQtbz/yN16M9HaZ/RoosR1LbZEgTpur9G
SONKbyDxWcuGvagiCrOe42M22N5OBzI/MEKS9AHBkmPltrr+ro39Pj2LRWy4W+IsLg6WldJtR2ws
aeK0PjnniRnRoVgeiC14Nyp9xY0UIM9M5UjHPEnlLjHRxI6bCUA/ky0Y6WG57LE6cpgB7gGxBFWm
+wCtZPpun+nZMBzAPeliHFO9linoI5sRAWbI6nO2GFrrIsr6J0NSkZGcT5lPaPEyen5c7odUlWca
jUu3cRNr5sjYkoJqVflIw7LTyWkM/OwLyNcjQmtdrjPo/pjCvWlYs0f1H9hMmXUkMTQKnY4TvgNh
k8mYeE+Ua5FYZ0vcP8dBiajIj6pPxZyVtOWC/83deS1Jjlxb9lfmB1AG5RAv8wAZMjNSixdYZlYl
tNb4+ruC1fdeNsdIm555GY4ZyU52VWQowP34OXuvXZfI4CTlQ0VFtjrlaME2IZfzY2my4b1CiYHf
QqdrMZTl7q/fgP/07vr7m+t//tuBU3Wom//8Pjx9MLL5+NONe33A75tQtX6o+H6JSafcwitxpRX/
Fmmr8g/bxApBDQin3yJN/b9uQWH9kMFwKrQpmR6ygPJHf9yCQvzgCEC/jdYLhH+FG/c/F6A/BNL/
SqSt/y1U4e/Kbhp2Gt0GZMA6awTP9A81b76YhK9ayBARi1ffpT3Yb1VJ+wCl7xgWmhT/yquprVAJ
Lda135CPvrWOy1lu+1YHulDozwYG/wZpk4RfGe0OqaSr1myQ+XAD0IE2wdsAvDZlXwGAhQpUL/CI
REQavjFzwVOecQMYB3sZESZ0I1A8vyTPlptJRAjZRhoQgSLMSEUPlxuzC7wnf+RTGyBuFNvyteg0
R8JSQOVytsZCMBTXDH5caSb/0bVo2OO+E2mb+RjraUMnuoz/fInkFAdTkb1qhaUzTzSYmDi4uboG
92KioVSbJI0CcSFJkpBWvXa2Wu/knTrn0iFS6CKLft4ukx1V3z233CFH/OlFExNxs9i6O9yHIMfl
Te2XoNTU4qOETzu+rNjzUQ7gdDsParneCJgbuTNnYNyIvxWJv4xNsseoxfE/7Szlba3EREJso2Pc
a6toe8V/AmM8t6vmg1xVDCnQhzCO55psDR5rd0FPbpKumbzZYP7sZgm6BsHvOsUjQBnwbAZyNCCK
euylVTd+JyJOn2Odp/ELmq05CfGmZLp0yxPC6ZiVnJWEnNgDrLD4aW0wlWNInbcX2hocVKoxEYuT
wtOrUUxEducxfoyfBzkjzaEra7tFu2GhqDMzmHLIgep5OGDriRBFQJGU/apIchinmHoRUW9Mt+e1
GkaQNpnyEzicdtAaqbScWemQmkxTPt70Bdk8Yavydvh6NVp2+hwtImi2aTysBL41TPZGZsQ54Bcd
iGQ5RZRFpoi9inlSt5sYar3ag0Xk9WJ2GtmQ6uTBdgL5quASh2ihk5fgyWo/nsYJr5PHxs1rQM8V
E8humOunJonqlUZXzTVj1cunZEfX7aKlt+ONup6k8LtosbnDGHEpdaj/NBfzX3XqULMTIJv2LRxt
M3/JlE3GU1qI/OdVH8IRIjWNp7LEoOPnVob8u20JdvGnmZgygBz26zAxGEbtXeAEXs3rV18T/gis
0x47INz1KL3oKyr/HfPr+BsC0LwS5E0Hx5u1Ps1vFwRyaMJstYLgszRrmKCSJhQaNSkiN7VLnqMt
tns307OoC+OuIW0nG7Ttmeg8nIbpqjKRHtZeaeBYdXOCeFM1kwAsIyy2Ulc0ttJsHk5k1tN1y+O5
k2C12sP7MrbaSwRYNvJoKDDNb5ou6s+aBZfWUexs7oLckMDp1KVZ6disazi6NKFLsE1bjKAf+nq+
s6S+BxPG+e92naWRABNT2cA7YAFE+U90b+/qXYQyr8OtydgsNYENdC2RZzgjKCvcxrYXRGxqvy2H
RUmiR3OtuZvlrUZAnDbpdGd1Fs7rVNILsVsYZM0PSyPnyntvqZni42fRSwZgygI8stv6V+RxQsfg
O08L3F2NylrFKNa6lD9rhrYLBlWXoaTlS8L0l4joLp5VEy1GJPUTo8rOnk8jKmklLKdKT25yzU6/
B+LFJifBsYaMmuBEvt8U6meIyEt+1qjnLN+MF/uXGm/QXwictlSM1UOKd60rrHy3ZJIOCSmtzIOR
b5m6lzqq/cBaQZ08bCRuRl4+97mMco+5InrkXHzXkjkxa8+n+oiePDX9qhEDAM8IPfJIt4Iw3QlV
og/lusJxJuiSunqtwmDBMGPEd+pa+owKsbtAWd4+Bb6R1ZlmNhEKk3kcvcYSm+poVao9boYOzW6U
lZEEadmEZ1FnU4fgoZAjxlUK8kyetn+BPNh/anM+RPT+2950BoiHTL4VvcaPPUhoPToxIjKLlmhU
fDMx6hQMIRHY3ViQsi3JkvlNqblwAARUQZDYxNq9R3hla4h+FVapNEpqkwsopyFu6a3pox2ENmaB
DmSCniwokERizEhLaIa9piz7SigRD/DZyU3UsWRkhux1qkQyXLJFA23eNO/sPW2c4avvWsj8EGW2
R0mJosfetGCslJb1Jpl05/VSz7awSBBEb1E3fwqohsfRsFFek8oRTejMJkiHS/3Y6dZwnpE3fo/E
EVohUcnrbkAuxKrJU3w1mWi+sf9jsygU2WQLmYsJ2ysBr0xooVYipyTF5Z1F28SHyUX5KgZdmR8l
Wt/3m2UML1ar9LU7pct4MXUdemW+RfNLnkrgzCL9qtzgCxKhWfK94Opaiz2h4q3krjLTgqBrDbpK
Ffyp0YnyVVU9ThkE/SrDFOpdIR5qhtyxV0507f1EFARUtBX1ObIM2X6bmjIxfd2Oko8caafl1E0m
A1NB/NcHGOQVHWok7R2HRWj75v1wfKdRbNvhmk0cvJGEZa23ok9Hyll1y23SJWvsG2W12CR+EA7M
TGtiIa+u0S8imexln8zRavyexP2lU+j/r0UwR7h/XgQ/FPX0kf9jGcxD/iiD1R/CEDR2ZagadFhV
/uR3GawYP9ik+ZKZeqF5ICrgv8pg3cbHqLGn4eMDx6ULHvRHGaybP5DNKUwhGT7zGNn4K2Xw9dT5
5/4kLwgmPC+BEAF6srzGP/dj+37Nu6JoJmgGpZq8XZcECiYk4bIvTcqW08HrKF5j20iR/xHC/NMC
h+1sI2GFE9rnOc3XDo1LpPQuQhuweZGWva9MqPfRrLZvlD2YMkr277iMlmeGyJrLwO5RNNQvpVhH
r19wEG1SJ8KZq5MYTjP/Rcptdpz0PHmdzWm7z/DzcIaLTyUohp3c5otvdlP1pepr6s3VMj03Uy8c
qxXSXdQM0qlBrBo7ltm3gWDAswO2lLhra3QHfahYv57BIJOR/I5SjRmY/jVn1cXOL4n+3BDEdFdv
eByEVk77jcXaGGf9Z4Ok6AHPynI7y2M64kpRhxuzUcRnDE/hnugwBmLwHV9hX1M4sS2VwO/sFQzL
bJC1DEHcxuN8yGTwGCR0DYdGs1xT2DPbHGWnPEIUikBLO21TgHeJZcO3x7rdzQRjvtrgkG4ivVVY
Dby+XDBfoFcPCN+VHVoa2021ZU8jAiRqujYuJh/nzXLS2mY+IpregnrKEY0SYnsaRR+FEe0Boxdf
Si5Gb2AzuECzX86TVlYnhHYKyx4BzbWeXgB9K96ArCdgzc/u5tx+xpAC5aVjHjGWPW+hADplxPS1
a2zhV2H/wSjLxpM7/SdtQmOfIvHC3Fg9SkISZztpOloOwxIyXwLcojYNPKosfpk3ArjpDWD/M3rj
KUvFG0pIcZGGKHIlpp0nACRNGKUp67q10p3GIaOHxAR/YesifGYttV0uNiZlSRn5WqfVH2P5bPQN
sj4ytO/KFsMdCr3zssnwa7Rhdid7+G7wil+nj6NyW4LI8iqjHs4LLxAX3dh7Blyl47ZcaQNE0Rf3
Vgw1aJkmWOF5XIUgX3F6rTFfzLAMzwqS1edl4hOc8lV+0XDiEkgzHaGzxsBW+vaAlGgKAEnP8E1q
KkEqy7JVZSDALYu8wEaE10KdD9Fcq6iuEv290WZaIciQvaRr5DNiv8XXhnQLp7pVfR1E7m0G6vhM
vQrLeWizsvKkbHmr1IUcZaUgG6cyyVWfaOp407C+yDzE3ZY0jvfkI0FWRd6yA5Ju7oqUpOWJcfJt
Z9NScQe2IVxdG0DUDnh3ZZXA4DY1YTqkmgcI1oYrNdAcYDRFOB8xBbN9r0eVs2yQI7D8GlBYc4Rh
iKaVg/Kkx1q3j6JUVhwmJtWhK0goUOROCyj138AOAuGjsw49g0SsIs7uF1sgTZab2f7JZfRhZ5Ax
qV/HQzJD1dN6a3KyFRSLPDPa72muhpC3+Emu42DZjPfNSoinRkJh+xTNCvdKlgTl1LZHmFj2fhY5
tkyzBZW8bUbuMY1gKQJu7BBf3d9WKLweyjSdDjLGXTep8wwR/TQdhaKXx0jVae/Oiv1oZHN71GLq
fZqKaLosCauDEanSfpwRgmFpVHecRPQP4CwEWWqYVtGNAJRUrh4ZiN245hr1QUpV1Y8L/aRu9ZkE
kfSNOeg96SRvEvobv2HKe2PiajglSZzspZx6dkVH3RjGLeMJCjezw7rAvY31ZwFHM0+jRxgEVumW
E3IHwR9aEDBhta75Bus5P0E9tFw51s1PPV/XJxgXGB5L3XyAyZRjbZPjYxRFKLDGGfIjO9KpK22d
e2LAbkm6/OLXzSTvV0O+kLb0mao72PM90Gs1kEb9PZZ2hsFExEBp6hDhESxN+0mWjV7j45pPQKzp
eOKRyJwKKe09BfV2q1lrg7JO2+fS7AvTJjEONrUjD/Hg5enUgFIhnXhq5m7fFcSI2/38IuUCdKpc
uik030qOEEMUGwehOLugs3eEYkqepubTMVbUaj8apGowyFLBXPcPupXergrAoBrknN9reXkz5tJ0
mcc0fpGjofFHVXqnrIemHQvrgvdMCyAU+ukUvVbC3LfqtUJeAXDNur2jgXUACzA8mFsWgG0h0GM2
9yZY9CGW5KNp81O0xito5NjA+L62dRADK140+1vLsotQ8yuMUYpowcYfsh03PuAaBTIwxnq4Rq1n
loIBWWdtX8PUZp7Vc59mBjx3Fb9UbIj8JOXygGAnMgTUdXzi7dp8I5R6Sxok8Dou8EeJqVEgF5g2
sYv9oieNEtBUwLZhwQRSIAkQ8Kl16htqU4lj/5XEd5zwJfs1jZ7CGVmrlnQSh5o9fZ9ZZhvEW96e
rGY8L2u3HkwO1p2m3HGTBYqRQHlXOQES0XKjWHl2Oxa5Yxt4VvxanTS4LzO9IVK4KXkni2YvGHY5
MJqEoWZRJ9/2FE1P6AybXaHP2I02Tb6BnvNe96oGCjQ290Y/a3sj6b4JDS8CK2Fo6Cxk6zzkDQLO
ihhoOIhpfARWJoX9YGLJl01izCJgWfct/Zib2B6bi6UbphMTXxECCSvvabXJIT0CA0vXEJ05vRhB
CxaI+r+ojwk5YHspxTaPMXfgBJxJT/KUqK6o5xkFVca2B+J1JGsd0+yTHadZDTun6X/pCNMBaq4t
FrN2Xl2TfeIzv8pBTdJtDnZVE3dJT+Q5YwZ2ySakKYxm5p8VifE5xiWwMRwS4jM2SAui2IAMYzqZ
aqEFemnsxCjLQAZkjC/EsgWmOnp6ljyIptZ/5jOobYO9e1/IGnpabZh8aAKLH8kVhgc+/CuvzjB8
WZOi2yVbxa6l2oIhrlr0Vaz4vZc2aj4Ln4R9XNT1aJgLCAkpAGEUyJrpao2AuclZNk/HPf78XWdn
xxFFHa5+Fu8Z+kKAq/AsgCul8aod6qlBy2IsvacVmoe2vTjVVkl2Z1+F+bgcNjtq7tbJMO9GWAPB
cnXKENX8xQF3H+E12bAgkn55WQdQPpDS6zTEAwqULH6jTchZd6nPgGJvrBgUaS+txwFwjFtzIYej
6F6UfDtPZoVuqhSOgQcO23yH122gSTp82BzoXEygUsj0mN/duqZc7EpJ3xcAVj3LBGpo21+JYpte
knERc48EaUkByPDGDhP8HGM+f7bS+9BU+IgJllrOeL6Ep21IUvEO36+ruLeiLjAWPskF+EBQZPqJ
3sQTEUUF0XsTzQWT0iuuj9ZaNGFa3cI+xUmxCUJdMB+viAJdNNFMfVdwPlU8/ewUdfa0mUOyLNGy
wAXlrJqFU5ZC3KFDu7di6wvXzrMwDmBszyX1t1NpSuZLcnnfRQavfzpqbeZMA59xVAwaNwyLTGKy
N2LDcBotQfhugwxG6xbqsfKYS+ZO4TTubRwqbqNk+JnMyxFv7YR3ABblbCbPg67BGhvftap+qIfi
59TF31He+rOc7ZIqb51mwvOWUq2s+arRm0/vQKuO7taUCKxxRgEnoQKG1Hha18H2FEb9eqwGyWjo
TpuA6upniuyCL55pu7AeIMW6HAtwDBlXiOb0ktBWReqoQDpd42BK0ptY4FVaVBI5a6blNRL8qsaM
gxTsOTYJbli8aWE9XZnz3y1x5kVKvKfJWR8UFHu3V+gHIYEsm/gV7eZTGrTHaSM/3EkUxIXcyVio
Dg0yrnUZd13XPjYCsqwyWJVTpgLObJHdQOLsDtLVTr0muLxdrjr7tWlRFfalpH4XWybeC4CNuFaw
hqEdu/ZHtXqAaUXwGvNt5uHNTc5lyCED6Crd2KtnPYZsLFqz+wWTagtizG0uoQaOoWKS1Eh28Fc5
Y86YVtLN3OHPHgzlk3d3ICD4TNrVlY7UT7e4g62nwTLo+JaLfGMydqMo2iyfRJ2OPufYep3VAZIp
MSUpWT+7pj3dlgohHmSN1OE0tNJREh1B4Ztdnls7Np6sXIb7ZBhNqKLd94fmftUghhY2C53lCaVz
gWHDPwSDnw0fE0SvAqf+zFcIg3c9WXPDyGJwDV29qaP00JC7ydi0Sg+9lYbrlL2t3VDfZoNQMSJP
h7y6rkzrlAf5HOP6sW5SCGVHVKUtrJZWOVOTGI6YkSlX2kI0Rn1ezfE9lycj0Jft3NsgpBbUPfsJ
2/Wu30ARjq11YQtQHWmLjsM81H5BlvIL9DzOFe38q8JlwbEHN7g+RAfa2BT6nTQ7M/obSv4O4nai
nWmI3w8ttjCOkyghYa1wn6SvxUTDbyuJuMDwE91O8mC89iuKasK2WNskHVKjNHwWaWowCoh5X6TU
BzbpAj09M70on7GDs5Tbxvek2A9QY+/ZDQHXQ53kPt1bxoZrQTXkp4LrHPCvzn1crHDm5/KqJLIj
dDS8ToA+Gra17a6c5xw+J7TgmJmXmqySl+ORcHPCtnwZWM+X4OxfcZynQV24cwUPo4oOVU5uuqSw
hMVWE/sxJo4XpvP+NYjv0Ati5TBfswtbLKwZXGElxj9uiwMjIwyK9ilRZ2o1W1v2jcIw2txYVJk5
3SNnSvxNiHNBHhYLWHQNJCX7pYAkM0QmAza6jzNdtnNXA7CeUvVrUMdnCqNb5hzRxdy2O1WkR1Hp
b2oGtKEgBW8qgYpbVhRRlWRKmCjyi54zji/0irrcUiO/7ZD05139XNsbCaVJIp81AzoFBW8RUnI2
v1Cvrodea2c+RIJ3GpjVHPLF+HOk3chVvDTE0/V2Ye3XSspea4vupgBeEZp0KaHSkNrjQBMzP6py
U8POQGrPaSgv4ICW0au0TdrLtvbM4IxUAviczW6ciNmDXVg7tRZv4Qqsb991W/Okjtxj5P5pI5fh
kscs4BSY66QwhslWUuxs8l1LqZj1YLTT1yQb6A5srNIOtCkDCpxMxqPRaivVdlU9Ga3+Pi59uY+z
ujy0tSrcHJeshwwLtaTErM6KVaCNiYlbE6IiyHeMj+aAxk6VIyLv8lres+qlj4RpZQEnPOnG3lZ2
XXPAXA1Jv78ZMEKBK5Klj5lshjtkWpU76IP4xoU4HvJtVc4I3JbHto+rnRwXwlGhs1dOy03qTCJr
X9LpquyF67fnZpxuuaFUnEFGRFm3WRVcXb2MHhQRSSA+6r72jaZq7+euzt7HHj2WunViJxKVlJak
l+6Z4m1Hi6OAq/ac6WFKC18roa4Cm7DIMIjk0AKwQIp6WsAQJVbHIQUpubPp5odzx0zRRuV9LCSC
lHqtNz67RjOPytjbBz5FNOmJaQLn6CeedOu5EScyvfyx3djGl0ovU7+x1kiDSN6QIRurSzDbWhe0
42zhUVwgFpTTjJZMMjFSJos5uoMgEMZKrjJm05JADEb9dCxSYbwZaymfuxix3jqJwjPbvMV/TuI1
YQv9Xq0WglrSPAosXc2eGFJ8tDTx7hiTfwiJNmCtmxKohaTbiwgOcGFrsQtaQ/eJbYQWPZi6L4CY
5nLtGfghW608l1QoXirTq4u2fc3YYhoArJYc742NaIKJF5s86pY9OFaON24Z0T+OpnWgyLc90Ibb
LpVaaycaTKdJNcpMh4X2VrVAgauocGXIWtBMNKpKmmrSpeqTwUbfXyYHSe7TXSfp9lcNBGrHgFD6
bBg1BUMN5NDoEqLqBvJen/KsNB6UHhFNxiTzUMFpRDwWa/cb9kvkaQ2SbozrFymiv8B2L3lKaXW7
1lwmZJAzs0y1MZkIq8WLPYn0MU4i80aWlySs1V67j8aYRaAAtHCfEThMBIBSPGNzvlFBOfESlmpG
CDRH8wNyQUo62v2STX0FcArpQFbeMGvTXpC30bSy2jJx0ljn+FVHmbyH2qbgONVnxgfxmp9ypoZM
r3UpC00me5dYXup7nZYNPQFRjG8zAvhr9LmIX2f2LSb/rAkPiZGJ3BWWJCv0mLRY9TUjHo6Flhm/
pbB/aULw7yeA+ZdCtFP66ysZflX98Cv9sxhN53G/BwC08hmJ/c07hXoMHQEC4N8DAPsHqkea/DQ8
fk8G/m4AYP5QTfQpCLJpFKN4+m8dDAMAmfYw7R8FU53M7OCvDADEP7b/EdsYSMcRwvA8vycNfy/H
HuUZjRwjLARgKKoIdemP26Df0unKvTkawFuLAoyVoAUz4JX0NeI3PK1ac0+WR+PRxLbjsQCM0Otp
xubbBJMj/pT09NUq6XCpotS53QVM5Hz28qihnMtP05bgnc67F2QtNmIWS93njUlDl52PXLoum/0G
TCOWmDQCcR6XNWKNooHeSiDVggXNTSH+PUllTVEFgnffZERDGDSUYXxZFTlahX6L+outZCp7L5OT
iyShWLDkGdCIQmqapmW4YYBtYROESRy1mXmvt6Pu/XVp2P+NNvNP6rHwV30NrO7/Ueb5/6KAU6D2
+uczs3NdfXzVfxKOXR/w+4Yxf6DQRzRmon5ivoXT7T9vGP7k6rq0kRUzqdJV5b+1m7r2w8RQwKPQ
jiGNuFoY/nNixh+pV2MbStw/ZJ1/QTiGUPTPAzM6oiqzMvXK2UTPr6r/EEwNW1qsgJYnp1XvUMsD
azreCQ84RJC4mTftODngRquc+IHW6mH2K68M0xDa5hps0D9pox+fSUDFYe6GWjj4E/OD16VzDmNA
akoWzK907Q8QhQ9zvON4Lo9QiJ3+5rn3gR7tmDv4VrB1pxXme4Ok0tip5bPMnInWy+AgcHEpiMrz
JO4hbk+8sNVdgsmzFJ88Keb678Ib3buRV3E3upFve0WY7A0/Ccn2cOhq3WmzyxFrPKKIH53n0UlO
8o16V+xl3o5wGF4cmpMRqiE437ej5BX8EsmjVN51Bxgzn2kQ+ePuGR3ag+YgZuAZmPebtxxHtFMU
aKmfmo58P72pZ8IMnbvI7X3lFnKHcJ4Pd8/PtnM+Xv/P6nYnMOP+u+5S+DvdiZRNZz3kdB+dY+mU
zmvw+Bg7n4ycTsy2/PKeeaKTP7eY+CmqUEwcZVQV1OZeukF9c8bnJKhSj2wRft176jzyWTnZfvAG
/t3imV8wTBzDpeD/7N40L7/HQuFUJ0JSboDGu+kTzWMIN24aZijuRtQ1ZkVoxl37tYXyHs37Uc+8
nHwbyNo8CY87ibv0ErtN2O9GR7m9RiLHHNxKX71Nee+QfJiVWbezeSFZOCg8y0tP8Z7r4HnxKfE9
gBcHJIhaEyiF13vENlTzhRyB4kJHUOrd/K751GdKM2f81dwqiFJ+iaC9G0MUjN7whe8QlumRUzGi
PrF/X8ilkHBoeSvfNYXO9ms6C5Ce4VV0EdKRfamuJahDLDDvhg/uzFRY9bv3eL8UXp7sF6dO9pcq
2b91qAi+xwVGo0PjJQs4VB/lPQ2bE/EVBBjQTwGo5GBzsTEy6bSRYm+IPYW4RSKBT73sT9PLxlwO
Y/5d5gCYC62X5pyc1LP20J3mcHwyzIv0aX8iTvaIDGRU58iuxg/yIb9JPOmWE4WbEfg4+zKh4SSw
OrIISv7Xcvm5wwNImd6E88ncV4uHIgoutG4jlfBV5az1jAEcAIDjN1uI2iHDcmaUdI/jB7xUcRpu
e35HjSbvgHynTnaaFx2SS7bPTnTfx+/ojl/pfXLocC6X04HX37ryQ+uRre0RwEm7KHmVsNQ+XtGS
REG2bv9tvBvn8piE9p6zQ4HPxgcAFUhcYKBiUskXX2jPuAaU0EvQ87glGadBzCzaIT/ZgOrGifOV
q44OTvqiwCl1xZsHrTx6kL+ywOEQ5tDS3OmMcd2JAbQrvnhjqKiCJBiDy7pTbYf4uSPyEj4dZJGT
F99ot9GTFOTe9Q6Wtaf1JSEoQ3b6T15XBKbEbV4F64bpTq/RXXaJj8tPg87PL+lzpGNfu0i7ey1o
l50Iq/il5fy3PpKQouzWcxXobrD619O3M+w375ZZ1/FTcvozt016zH7mN8aBgbXxUXnwMH9FFR8J
+lXrrfgsJafbqW+X+Gx/IEmiN5ld1HvtktpPWraf1Ldt3Q+ucqed1TeL/Dyiapgzjs6XvFe2s3Xr
b64ZWq9ALc90uV0mq5/qZa/dh6ar3CTf2o11mVzNXx+0w027z3YobVtHju/NfI/GSn8mAlSEhKii
99nlHsuy//GR7MiAs/ey8wC7/3IAw+i++I2TODer54s7gtq+VE/1Yrf/qZ74yQE3/1p9vGks5rXK
t7MGgz96c5B8jF7lWPwbxV38xS92oGD8+XRD6Jt7Uzndc594+u124C2gMHXLfX2ir+Jbt3B3+CsU
Sk7jTC79OSJQ+TtwmAg7vxGH2eMF8Z+XE8BppyCelWQVjaOCm5+NtxyO82H4ZjrGj8X3mxn+7VXc
DM8rOsIj6HyneDZ9GFfUSiXtvlN7Am1GGA9md2f6ztRD7zGkVzqHblFAovXIPwa/3PPjyQ6ngmWG
rWo4MECNbkHUAeJXwnENRmCvDg22sBAByVHM5hYuT/msf8WM4htww358EeEbklveAxNG2q34GkKu
Ss8MmRJ5H9rHE+Fahwd39y3RWvDUo3G0gieED2D13chyxAcNiT1Mn4N5Vm7y2V0voPC9MWi91tPC
63+x092ZqDff2WN5+Sa5AE78WH3kpdvbYX/iRVmvHJdu5hODaOig5Aqc7fZ9RYDwc9JpZnC2pbFz
G/l3tidmti/CP9PbKd7pzCnZDwteMio9DTSbFTTSTpt2NKnJuqZdTPzk/8GR6n+jvPx3KhyNfym2
On8Uw58NB9e//7tuVPQfEN8tjfMU/SkgAhyn/lBa6T9w++gcGDht4fy0qCj/8PxoBoYDfMUYEqjm
ZPA7/1U3QoW3ZINQWUUIDmO6Zv2Vg9bfKtA/+Xyv/AgNYIhp6Vh/MHv/WWglz3FJ2KY0OALhdUrb
Up2RTAsCa40RMvNEXvAH1MOLUnxsycUan8aarEiARGtyhzgoBKfOsOBUojrt+wf6Y+AtdyiZqFV3
GjIGNFZ+3MK8zQov2naWcrepdMjF69acDVpN16eem0d1CQcqhekoNV/IAGwJ6uoufjKWO7kIzY7L
DamiSQhbtR/iltrDoWXCSh95hLBtbRGypxrkbxdJd6j5V2Yhe0a6h72BFJQeIyOjtPtFygj2HDbj
/tLEOUdHgI0XpADQxruHqaJOar63mVXCfl0bBmtl+8k09XaQmahqhaPndJ3jXSe0M4OCIGU4tZSv
Vv6JNRw/Y0wssAGeGpFFangKeaqz7Xer5sr5F3qiUy0e5EglvOqDJG8sk7G/RHMg1g1L01wTCvMM
JDNQmjgo6+QYt2y3Whwoi0JK3MSHOASzMgU1GNRBoio2m91c4xRdvpcZfxNAKvNuTd/1dj8lC4PD
tzE+QitDSHKNWEYM1wFmxfxpx36E3H+OvlhnoBkhat0V8i9l+7JQxdofCmneQ6f5CjFXyfp5lQgP
cXpBC/oIdNLPzZ3oYr/L81DuKeLNV/rs+xVy0djMvqRDGBLDOQJgWShhVCd+QpQxEh+7KmDN5uEU
j7eAy1mvyN/BjJFrijsmGuORlmnY6HfN5JuMjTQOKz2qVbX2ZbjLSdLTOUdBawESaz8quNgSuqI5
pY96nKfkkCY9Hhe6jiPHnTU9NrLqbvUDdPgl+4lSmD5Z7BL1CVFiv1g6WoV3mQRqtS7cStANYxeV
WFznWAsXjuiGIHbRJP8XLH/Fr9LinnF+KNWyt9hVSH/rZJTT0WRIVzHLB2EebkTtDMLVTD+Gklep
xSE2nqfpDSmSUxbnoo94o7wG7oTrM8biXRlHt74Ki6q3/LrZ0YQn9iNLv8yFXkMHz4PxExRXx7qm
i7WbN7EvbaAuV/J+BOPtvmW4nm67igj4Es0eybLupixeOixepX2VebqrSrQ1hB4ySwAlnqxURQp1
2wJfnfmcecEG4kryaVIemny5LaPfvQZaAPGv+g+L0/+oxvJSp9XQ40mkJ/S/LjBCJrdRM2VANddW
z9853DU0o3aCEJ60qe+Uw0lfPqF0d+aoDKgeN/UCHw2Sq+JtnXXS22y/mqWvTOSZbEsgEd5HREqw
MGKdNCWYYgMc2aUkTBkZKg/DP6B8VlAvESdb3vCLHrmb8hilJeyH8flaePiV5ozikrRrdTrWyT2x
2rUpuehKoXgpuFUYIWnvKwW3xmhMfrZJGVa5mw2oqP/B3pksyY202fWFhDY4RvdtBGLMIXLOZG5g
TCaJeZ4ceHodVElqkn93sVs7mal2ZTQyIjC63+/ec0fJPQ4Marn2nE9YZhsaKa687qqhSiLvTmn8
1VbM/MC8ZVhqnhi24AjttogIG/xPXfyw0rzcP6V4/4V89NdT+6eD+hthaPBn4ksOB3XJn80+u3Oq
NKDmBuB3tinK97kWGI7ecI1AOxdzu5ub4g/ndY2d/st5dWysXqvmgYX4N8GBbLwhSSwMKFc+6iyD
ZHiQOoi6uzXF7H0s9qbotkvs79x2x+7HtR4c71Qab41/0iGwmAuPCtN6oRCVu96YT9q9iuQhV0FG
35PpHWuTaPZw+UnR+Q8ux9+ZYxw43M7Yi/31m6PI/Ho1Cq4YZqw5ViX1MfRQnU1vu/jXc7b84fis
/9BPQT4EmPWDiObaJAkduj9+/SAU9hwVsxhoG9ta7KEBuEbk3A+JPFJ5/s8/Svr/8rPI7CoYRQrx
1XGF5fz6aZM0tcFUetg0xjX81gc/FKekm45olFQYjQFmyaBU8Uak9ttU47J17YNwT1m1c8lXZdNN
7jPZLZFosjl9XkN7a6NmlLI7yItXM1qJ3eBfjZVkWhxzbBIpdd6T/RJz80Lw/zTacsfzf6sA2yYg
1cz1aT4ArI1up+6bwItBKvduEUEnpxuN4VlfHPO+kcPOZjcYzfctrioYxgGj4dnFi20r7EM4A/0M
/ZVNIfY7k2opXDfvI7TEytTXmv5OR/AomVbfdX60ohfA+zxjmxMIvAB05DHKd+QTCuMuyrpzGx9k
5zNVsDZpqIN+vMXEaVWrkmsFiWDAzAtRNiArwycTAKMkVNMf/fKePBJPdYB+SbeBNLlhgrbxoa5A
iK1fDfdlfQ1TfQcs4DVmYG+vxejFcmQqtR2dx9qfmW9oyE03k2azPH8K8zqTTeCtC3njaU4Thsqf
syzOJi2YqXueB7i36ocUnz6HwMbyTsRrKr9CbmI0d/HFQ1pcxv7I7CnrGToLHlULp/41ysbApLyG
N0BRvfYDDQvSpfYgCQaj3nYWtXmBnWZbg8RIUWEvlkDg4/mw2HNATdbW4251WLT1khmcDrpK8/Sc
sUFNTAOvGwdUgadwABBeWewTToAnmfdwESXvT6COzjgFue8ctZMEXZ9CmTvO/Hib0TzGUsz56PZk
rBvu+1xcLWygKGhQyTEm10ZjGa1cB3/+lsZNkLLgsblPVodmxLtvaMFqXeeRAq6DXsLabGVIxnjR
W4ecegiO4yUjFDl5Z6s7lDZDI5fqSbQA74Wh0m4cmqPv3eGP4VFO8zuvVBvRvdBpULOQwXh4NI1y
i8dsq7xbN/kksHivabdjlivS/sCltzczSN9vUixMd/lrQ3S0tXPAfEnN5tUoWTzO8dlN1cktfKzg
3gb7J0DOZNOGNA92D4vlPub28+iONzZZMCqkzgLjePQsaSbExUojmL3tYvK3qFoWtgzYIfwSadzF
odiK4b4ZvmGgZfWFk8OkXNk8M+QORnqqJ38/ye6MH4Q1DB0jpJIm+lck1d+V9QDZZpfX00kgnVj1
j8o8ev1D3eJRtoO16XONYU2QWrKMPXv0lowT12rKLBVgaGWdYnXH8m+S3xev2Epa9HKFZYZXpHhp
5IU2uICRqM2Kq7B5iRe0WtvGk5u8DvoJ0MDJoI5DTTGjRGuzjNFWlNSZWpeQAkGf8OfQfQMYcuic
N5zI25jiy3mazhSDP65LSpDdOyraCbCN4HjGfVx/K7vXOqvJ/fLOyC6OZ+774QtYsmcGh3i8zK3X
RFCfNnZ3NEIsMlgkXkafN2Ub4+z7YdUsNd2Z5l1/awhcUBXN4XuSSuAazU3lsrcoPKarPpfqXZ5x
v4Dtt2cmr6gSw6tv3dC0uunGV8LSdBZzXZKF6p1l52B3KqUOZuutMs+dsatd7nm8zjHVquhtodHv
betOHLMY56Ozs+IXKiVp9eUZW2Uvahp3QKgpQHF361ZiEPnF94lMNTOtR8uhKTBMl/3OntHTmAgV
MQ4Wmh10TlYy7GhwkODz9TFVxQb0ot2ybsEt4Xncxkil7bxXRXPibGHAfhnSZ1H+KFkrGYAtXS8P
mClQrcfaKX3piIYvlQjSx1x/umx76GY/6oIc9vxgGN4BiMo5LpBNQmx8cXtvdNRBLic6G4ibxRuv
pSI0OSbLROIMIQOjqQUpbbH1TpaPvBo6AdOmz5/M6YpCqsOSn0Z51RhfxYQQzFfpqz4Qxl0GucZn
v0Jp9M4DYWdUDKLdbuO438ieMJPmtqXN1eZqRciYNdAiPo6ozZ4LCfsUfYKi3A68hzJ2trLNsflg
zPBf3fmxoGNIdnQHZNU5lZ+iR8yU5yEUV2zIDxEjhhihHPPPh1zOozqCkCD+jh3Lugr7Z1KaYHU2
WAKp6hnNLxP1CXRkNwmakV+eXAfg5EFbJOPvWyOgVCkyD3VIxOfa1o+ky5vwmLMqkOLaXwvP+2LL
eOnYIUF3xvdOv4XsvVj7KOwQHXUPmUVHGWXi3mFq3pfypV4/hwZ6nL3vBg3zo9u8e1JtQxpx05em
6gKJSZ7VPaarp9aPrunFCkYuWmUClca/VkbmdtCXDEzGhInRrwH11P6twf67n5r9EmOxH6t3mdB0
SG+vbvCRwfNf9g572GzHBP8JIGzl3Y7Zl9F/F1b+LFpv64gfBQrTvOzrtArm2MZWxHXKACrGtgU9
fIkpLX7XWHKyZY+sGrIhihPoTVBCwh1BzM1AO69TBLPJnAVHJ3AO/I7lRt0vnLB0QTij81o7vLW5
VPVAkTpb19ojRBpowUvG4h5t+32DAuwj7cfi3PIwdetD0dvHUTzTynZvVe5OU0hDM8sha8e9lgo/
mfHa8KifqhH0e7aJ60fdXQ9Ds8EzSHahvhb5I6zRTY9TTk7xTvlvbO5v6Qrels1zqL8bxnzb2cWJ
FumtRUf83GU/IBFtmr5mw3YqFfUtFSfmi4HvqVdqV+LPcnNgiGZ5s6LjQmZtYTYEbsh2/okY0LbA
g0TNMeZ/9itc1lS2bFqNNZPfL2f2RzG2Ygd8k9njn4wO1Hw9QfznabK+5LLzQm+c6ick03CHRYTs
FbgTnGTK2uLjKDg+FLxhs8TZVfAc4eja/EKXlGuzlDeWVe+8ON5hKA7ykXkM7Ky0xuShsPKax7hI
z72Ja68GwR0nuzlnJVeRJeLlW23zDMoTmvmMk5Tek1tjpVChq/Thj0YXQWfRjFWGgevfaXWGdUS9
QLZJMn6LvcXzd4gcI/CRfDKLEtSWOo/K3SzFcm2z4zfC9PtoUoM9Sryd9aFlKuTQ1VSY8jZeVyl2
d0kTzbDIDCithx66n8l10we69cyasqMKBJnDpr0KsuFlRToNXbrzQq5U5kGGHdB3d5tnLDuz4qbu
L0XG8qNod3rdteryK76826GNTlYLHbGIiX8Qly+Gz45H5ujlZ/jypwjHo3QmtqvtVjd3y4wBmNh8
6i0nxUKUEmOJ7dD3ik9Kgfc0XUAeF4gu753We0t3G/ibGyAEQYgFfAaNnlmsPjlG0i22o7HnYdyb
VzaAUSLGUAeTveN9KeTjAEtrjHj9lW9czU64FbN5cPAjYaILMgP0VRQHefjeCVYmRnF0ZrbK1RJM
1UtrLfvS5nxD/yyf2RRYNTDLxd07OW1v476tv0Y50vy4mrLfopYSV2q4m/Qtkm9FxpJyGg/TfGPr
ighBl1+Mqb2dmGctfXNIrOmACOc6OcW9KZXrycNfG6D/lonnv6A4/9eSwP8v6dLrRvA/NzTcfu/j
723+tfzsfnE1rH/rf7saLAtoJmYawsBkI0z+5G912v43/Nmua66bZXK9ykW3+V/qtGv/m7v+CX/R
cVcg1b/bgFwTwwNNwrCgJeL2f7Oz1PpNOyJp7jieXBnKnsk/t1KxftaOBE0imiAwCkvdsFHqXDTf
HjWWwAYOnMDPehLtmdP1uw723yF1zLSgL7FF05wse2OZekB+nCwKgEL1ZUl1+dponU9blwo6ih3K
OFv3Fyp8cmzgFqo2aYtny7L/6aj/B6LDbyzN9We4HAzEdXAL9KD+JpWYziwbG4oFO9nF3tf2SPaY
eBuyb9RjEc6L5qGiTuM4GSo7AdUyt//8+fb6AT+JEX9/AWC9HjODv7Ldvx7HlZ9StNPMECzM0+s2
NbObfkrYxfYNTdlhaAMs7qIxPNeZNI7+kM2QrozHnPzsqawZlS54+DDrs7OLu8syZs3FUrrDS9rQ
LCQ7uCAOJbC7qsMnG5e18axI6myphVZf0qFbnBunFdSIkfVb9i7kxvPfh7rAmPXPP1Ws84rffio8
BoYn1M4yY1gdbz9fMmXkm6OfNeFmSLL6IetSddtpE2bustTK28fVom8nScUCVYdSQnOoNQuwjDqz
bS5VjF9yyr/6RE0gD5J+I14DMoWtC8Az12C7lHLF/eErm7+73aj4lciVQJIw8SBycBP+/J0n2xlz
0YPY6MlC3Aqhv1PDsqCl285OWQQEi2piRKr0o6Wd5egXE1v0qHc/5mJECLB1mQdVyftSUE52CFs/
r2+TjAoqB1fZM/RU+S0ib9zvqqVNcN60RfPsEAZB9FbTGdTJsLe90ryTcCPSsHQOnMZmbxRELcq6
Qw9PsuYj0317I/D5vmaWPf+obGU8NKLIz36ihn0Y1tZtbazYQwydOwyr2Va0WXdV686/0NtHRm+Y
ykffHdVnFS7PtIouL9XQlK8VQMkXw88ZilJxSmab4GkSsXGjFG++oyUlX/WTit7BrNBn3tIUbc91
d1MtZXlpaWQBL4T/3G6t8NoVi8ZUkz0Qz+/AGCdTFlR+Ue+hCUyPlHet5aZGeGo0vUvrkgJTzjhP
N1RvX4ME609RtyS3Ou0uY672unWx6ECjUoP5xaopNd2kOOMDVlPIGaVB26STK/NeJDN7F12ONMVq
sEaFlinbxKgOvDGhXkDh1Jg8mIhUuKNJyKx+lWR/9yhz/V3jd6CzzeGM81lQw1NUuz9cX78/fsQq
d5IolY6z+jq93x4/tRcluqJFaEsueWLgrWtFGLAbmwNTqRa/DEDxuReMiOnqgCOQtTez57/2hmUw
PctG2gQ0oRoRCFCuIK0ihu2qSo7jevdbPlbGGQPc9R++9W/6MhRCCzoWYqbnQcclo/frTQFXgUL0
Cgm+qA0zSMESICOgPMFMgDzKFeQXyfhd0F9xyCMBkD6au0DlSfjln7/I7w+U9Xs4ri1dodTqSv1N
WtW2UcUASxgF6LF5UhiVg9RvkiAeZrG32gaKaC36P52zf/1UXhZgL3AaOvhsrfXo/DQ1MYUXWcYw
GQzorHjc0aTbvDl+G32jp4gdhFdE5XRwU5ZqGe1Ph9B0C1Q2DZv0y9jMDlYf5XwBFNBdG8BWceQJ
eeU1dF6DcV/+8ACDr823+fmhKwRvN15vHtRDZO91ffHzt20n+jCZhmJdYoK5xS1/4ct/xHONOowR
NjyoGANRS80unSJQVfvRuyKSGlVwm9iKdV0iEK6sr7XDPNalB/GWKlGfbb8FS93NRTA5YftR2sYR
+k1yHseelLpbvtpzg4dBwJ+ACxs+AlrG9NEU5sHPnWcQ/cidiwxnGEy0U8XA9B7bMEZDnCIouegN
5TYGL38rTf6HWm/0A0Et9EEBTtexxV7DQcrTM/Lm0ozDK7necRc6CGKuoEypHUIT5nfoYXw0l/g9
Uf58rkAOHlLIyLtOReE+i7J22VJAisNkarzHbkZ+M5o4PFA7zpI48dqdoj170zWx8wX6v0undM4/
vqTCeyNYx2CrqVLUPqrBr+kicYwt8bdzO1ntnes23X1vlOOnE4HS43GW3Zq1FVG/7YzLuYgH8idp
bfnE6g2shLoh2eVa91WXTofasus3L2Q0H4WRe+t2Q3JnpLZ1jsKSDSOLvxMhwBCCGQYaXVlUO2Vk
GDrwggASvPFQMEm+FBBOeGabEZIsbAhMXLXvVkfGIs5H13hi10ce+CBjYGrtpvZY7Qe7Tg5EhkFP
Y0wgpml0R93JeSeTLAmDsmSnQX8psT/2wNJc0lMRJcPtnExeIJNQX6e9JCiW0LsYum9keGwCofGL
F6UgDVrc2d2Y3EjCV5umsFaudgmfzHCra2fp+gMkDoWNy88Ppdes2l9O3jPQUQ22YRw4z24lb3rZ
PpOlRj2senmRI3OHMSvzG3+ktTKk8+eARnZndsZ7DHnlYW5JrRlph421HlFM4ib3dhSJt1zy1gGi
HGyUNHyLMru6nyaclbQuQGhgLfQcNrN4WT3lpypK7Sszyk62/dfMLgY9J7P5qWhyYwtOun6g6Sy7
0qWctxCuXkv21ACZnemu9er5blRGcjZK6RxRYMOnvJKHMKfJtx566Qcj/a98t4EQXUyDL1eYwn+e
lNA+Ot2/cw6nR2hl7yG75DN8YOtuHBP32i266sxrzn9rMpBqqeWRcfYYERcRzQxUxH+fjRnWYzVo
+lm1TTowLXPrvDSqA6UAb48+T/TvJv4OpARxhtrQZK8zhNF6FE9hSdwriZbmZjBZne5bqzLue26Y
+wnCz0dZRTdCEgJvnbb6xloMQiRQSK4g6cmz7RQMFEkAbBfZDqRXrMeUSqhzYXVmQ8E8m2aLisnd
klQpsl/NRr0Y3PmYcwJuSyN2vgoe+q/UCRbHimfPs8yX+lJ3VvXGUpUUn53O1yRwwAN0RBPTA7IA
vrEppyW+7JIY40ZDmHvTp4IBVqZiYnA9HYcZUL7vLRjDIujjorxJSABCdHemE+3U1oFrrPlAUvvm
NyW2rtaSW8Mn4JjHyjuILJpxFBB0SfJkuXRW614BwAGD5i+vduL9qLjjURG6A69GRdDLKraC8JyV
0y5fKI2lOadZalC+83VMPDotmKqYtQaxmKvMf/HV6gcZFWoU66NkeiGE39j4GVAa2ZyLBktL1l+m
poq+zQR3dqCKsZV0UwZtsxyXwxA1aFCgenaq7sOjSulJXJcCt3EMwpgDNRHZbcbykdA5+SePHtVD
ztqB9bUZHcNlAGnvAV4fRQ8FVM76Yx4ixN+6Km9oBcvqrcypDu1HnX8moKm3XbsUr7IEBEFszfkY
IJA+0tPBg392dmFHNYUa6TRKvaY9ckNjsFO1IqqqODMjxhePeWNdeueR2BomUx/ieETOD1uSo9ce
2ikngMj7v/oyNzQLBrM3tWfBc4zKSMcyuAPWe7+ucVxasEePROuKS5JnVoq8L0K1G0PbmneJhmrz
nDBV3dfkv/pAQztA27NN8TkNiOmXMe0SAqrrJ1GF5t1geogcuo+5Dea1+a1oVtFzGESMjOnPk3Xf
JnSDfw6Um8AA8czbsQrtAlM1jb3wNEzqxEsHDiD32o7uO4mY5/ICTsEy0PU66LupnMEgQcrHGK4X
cevLWuKxWP0lLg/foQCHxJzjL8hSZfEgDtvYpfMlaut9B2XR3k8jPd6BST2KuKqSIed67QuOrpkl
hynB8KJBT1zzHlcvfHjePJhZnKYfoSapdud4Db1KJJnJ5HijqHPwqSGA+UjIesCwXfSfYw351Ss6
cQtuiPTa+lUzRXERxlni0tYknmqzwPJa5uK2oFP7CHRUkGPjrynBy5jNWysDAvc2AMFFXoui7LxN
tf76ROO9KsDHPAAzgF4locs8V8uCsdeKZpZAdjXqu95dy1p63xsftFFgwV0qAFMsJ52vaUPj9Ubo
GTOrA/de7FM2lAybsyk5dOH6D5ll3h473SpaXLsoWAhJfqECge8BEnQhqNrWX8j49fS+VbJ+sGpF
BZyg3JO29zHlgq1i5wS0ix/SlQtno4MP1geW4TNv7eoaVThNidZj6tN3ecuOaMgB5ezmeGqPbWe5
l4p1IlNLoaDZlKUi0qnNGQKaa6gXFVUcOp2l9Li1VvfpVL56mZc5xhK+QDtmRaHdr3kozFehRrK7
9Mjpeg+OY7xLkUR+LNJIbyi4kbCuI0qIasUFGutAWsUZUihzcliz6q5UtCJBnHGDyXemapd5fb5X
CTnCbpznfWyW92a7OF9zbAs37tzSG1mKXQcf4141mgGYsUy3FPDSYNKNkENz7YdPdp61ekfPHmbA
XmAxYDd1tvN8Pqo2zy4+rsP7Ibecm0WtlRI56iksiPYMAyLZTUqtO7VOqcBhJbGHz+1/iK4hjGXX
GO0aiLVXop+twA+T/LPzWXU01iGLTZVe2zOlMW49FEeodczI5krfFGFvPtUxXCAg/Z5Nd1zfimRf
NvXwZelJgPXgyGKmB4I3COVUOOGLBt7/QiLt0DbwvyTRM2ZPNVXWZbXkDGDjcOYNaidXVPCCJgCx
eUpzB8uSV4uWoy3CgeWEJ8KjqUv/KusM/Z3uly5wckucWtBnZwE78yF1WgteOzv/Y+Us0Y2TcWdv
83F+AQT1yhrz0Y8j3BWAJIympmRhJlKZD/2DY/uo/cSoEX/aj6hCtu99dPaYK/5SaxZSoCWMe2Oi
ekrDBjnMi3EfUyW9VaAct1Q9zIwmwoHPWsG6lqsvUT8OV1WVVpeuWPQRFUG+23Fp3RW9qoBhZfYl
jWS5c8j27oQLuW8CYnzT5Vl46zHOuS/jJn1Gg3+tK9hfNijfW7scvhrQjF9atyblYsQ1MIY0SYJ8
7pOjCruXqGq8L4M21LZzovazTXAfLIvsuA56wkiLN0kWhtI5WEa9p8cJBDFJmfs+Lk2sHECgKSa1
/UM1WA5n3/5MSvcZ+NrN0seE1/N29z+Yx1YTZcPuxu3kLZuXaAe1HWsJzX4ly85kNi9mtmZ0NTs2
W7QfHRN2OZB0yMRrOfJMb8wafsnwmBnpUxxj/oPdaMXm81971f+vg/+pmWGtJ/oHHbxqp6/zrxI4
f+FvCdymX0EBg6dZSeKB9lb17W8JHOc2XQ1SQaI06V9ABfg/EjilDPgZefBKz7RdFLufJPC15sFe
04DW/0Wwb9XSf9paw6n3CAn6Jh9PhpAA4vrnPwkBSQosqa952jRzYzDWnV3v3RWVd9/OpndntwYR
ITHZGAz8fIaAGLODvQAqcu5mFnRUDvDY8/+w4Re/6smeUjbLOdoAXXPte3Tlb4oS2ww+uDXws9al
AY5mTIH40MnGyk7nNg221ECQhA9XL3WqK30f62qqwQvTNPzTibz7W2P42V4qOAe/HJ/1qyCvAwv1
ESH+9rf/dHzUbETAKGQUaDbCjCpBExYbA+tkv/FpX2gAjlGU0+PQnoFjtsU3Z4xiRq1zZJuY2NsK
k3PelVTrWrqaYdP2A8PnVDI9/MM3/VUk4aABdONkMjfBEkLl029nUoqqFa0EQxUvyzLuRVmNL0M/
gmOJmjn5oA2I4rTCBo3BRBLFAtUgcb56iYJC0IdW+4cjR1HIrx5FvpHvYxd0mEmYnERO5K/XlkVJ
sZPaqt/6kuz+bqxt3CL1bCb3ErCFv21x4rWH0DV7N8gyG3cmlAsemqA2eZ2gvy/eXtpL+cNtE+I5
/hRDgQkHfuYmizt3PNNSuLBoSGscfa6zoNKBcWj2wmubh9jNWgpKs/wWJXvyCQ6aEFrsKCn1YaT4
QG4d5CsPS0/pvkk6sVgNjcLrd0nf+7xG6bgRny291/Y3mSTMXNlikA5UjTD3Y8bY6LbFg6BPSMKe
va9UG33VYSmQhzW0aRzvNBpCNMqX5ghBD+cfhZIZdWcuO5tHt+d1c1RuZHxX2k3Ilhtwbs41DXnP
buO1KpC10ve+n7MFy9zEzs5Zkw30ODr++Cm7wvpWDAO9cMwiIFh4hhc+h0ktjkPro7uHigA6ar/D
IkCEDUNelbWYe1RXVgaA8GE6mkthk0w00xSrimdP3sZsKUENakrki42T1k1x8NeLY2tjw7dvGqNT
zHnjfnjyYTKV4Pv0fLZkG+sdy3j13bQt8grT6MgIQV+ZLLiFxV5MpZyZbW0B/sNr6JXZXldNU2+p
CoquF0sN98Y4jXdlGNXsoIyvXV8AqRjlt6Wq8n1oU0bZ2FdNuXzSmkgxRTZgc227IF7t0+xeM5hz
7cGIcdMZEzY8q+UlixOh2puUgl03ZTeefGwAvvdNDfZFUoW1Ac3NVwEmXwJDOePQiLbVOm9qlTyj
Q67T8nca2Tas9NTeIjHCHizjgkXwmndpiWkSem5yNhlKX83Uku97N5dgCAFJupsoZwiOwVA/ZPx3
oJOM9Ig3jx/sE+KvU1MG7B3e/cYq3gsZusQ+dMlJsEy7QAfL5AfN3Iz2aXj84nbdJXFqA7ZhDUGj
j6xLRUncQ24wB6dFwnY/LOp3o5PsrfDGR3P/7AtDsMYn0gr0cIQPshZC3FGE5p9sNo3gXD1GUUOI
6ww1DTZYAdSQjnWItoO+5nVlPblllOzo6f5S1t5Xe7LPOXuIuxzMVVmK63DBmDRUebKv2nFlwmhl
X7Uj6lKmQcTiMfsYVVRcvEGZVBq000svcrFrUtZZnrLvWlFCoZGslSBiMQGKQ+BxQeHk1XuSxNW5
pdK72Y9mNaRs+6kWoMk6tb/nqSjencHA++p1MzWxSZjq8MpJpr4hSOOOuDFMKyK56Dcs1aJej+Op
kkZOwq3vSI0ClkTYNzBykdgwiefsvbQa3GM9udAaK+0NmINn6XwKDDgwieq4rW4aBzJZ0LZ9Wt5T
8O3/iHRLPrZegbEYDXHFcpk0b9KeW+fgVbkurkVj+4SNlgLhYYhzYR1R43hpbhW8q/4yS3qoqTRk
zblrANxVn6ai8eLNgqjI9q+CE4xxEF5gERhF2mQMcWTm9wcIwcr/gLrUyY9IzD0Gzj5kdCJ3YWT5
/mvUo9gerbGt3evJXegaDRNYA0eK09bxixCAzlh+M5vb9J2yZ+CxcaiFsSHWz8QdtlVlizsoSQrr
oS669M2oGSSxbau92Xu2DekML5WZ4WpafL+Lv0YozQhWqInLJ6irkXyuHry6OVZzFglvD6BIYv8u
2buS/FXV6u9ZeGgfmgZDddDrQegXwYsBS6yoxAQcxm/bY4iK2B6zwYqtV8NJu/zKUItPxil2ILZU
PruZh9amu2HY1zLk6XVAvpvTe09n1nTDKRI9d0uh7Q+watSwMmXlxffA/kf6t2WZ2uWuDVuj+p5Q
GV2S4ACqo499wkWyLbMiqa66UhBkI+CEMZTMe9MXp06J+K0p+TbXYV1KGF6tOUS36dTUbCPyAYOw
AeaSANk4LQmg0UnhC5shnLpnnlOu80rmw49JvY8z4XutI9yeKHRG+Y7wbac29GtAhR+lywT/grhV
AB1yrJiTqHHmBzY2iu4ilwKa6qYemmY5ePOQqF0TRyVk1cWJnNUTPnqQnJEvGlUFY1RRVY9SyYZu
lzICmAnSUQiiE0KmcgqPvZf18S2Ky1h/d+zSm2+GaR7zM96wwrh1IHS6eyG5i8k6e7oF0stNa6c/
7FB2UUt0aE56zLvSigKgq8XtaOkeJKyGPbTxM2esr2RlRAwyVaj94tkYkQnePLS48DLDBqaDQfjL
7BAIrid2g1UaO7zka6fKe3BXXatuMl5dUMYA7IUK6xbvXowZoHi9p9BL6PJZr024JxGqBX6qXsMy
PehMpfoIlI98YIWf0yGEoN352jMrleJxE3m8cXLJ9V8RuSu35Rhm1IMgQBtPchnt8GLEKoo/kUTH
6JaQF0Mb7A1scwdPvPjSvDHtq8UHHVoV2KUQXwvaudiifmmr6bMo8II6dopENu4WvzYRXg0MwEQz
iJ2NiiKXhKy1V5N58y1/60UfwpFk71ocYkjgRXM7cigTh10gBSHNkN36i2s94MyNtoyI1gKy0+TZ
LMmX4cBmN2im+ICKuQtn804Vzg8o4LvcCeWFwkmYGGzblxGxksCWg1FwvFRx86RD/6iK7g2f8xtT
/+U+7K0HEGjGibsHX2pY2xTr5PAdeNqdbbxYJuSlaQnfwGdhkuteZ6y9ss+3dB+6RNh4GOVxuNXL
cvKc7hzG0xuNzTS09eSbu9klE4E8obLqlGXi3u8XdUUZQ793Oqe+siZ1SEiGtPIhnYoXMF3FcWys
8Edb+Z/51LPnMCg58pL5EOHFyW/qoiLHlieGu/dV1OzStr4qcqs9NNir8fuX3nPc8XVyQiN3vcF4
qYkWeIQNlwlDpOxIrzEjP9eur6ZSNbu8MHEozGN3FZreKc0wPo/VMevEvQnYTyzVebJM6ppbBtiQ
2XSHvJkXY4vQGV2ahRoa075gBWj28K2md5rMw100oS7TJy0AnhhG4DbhORzzledYPCU2XP3Jf/eH
5mb0f0jTAaPNLbz3CpzGbdfcoLL2F+TYardkEzmnqrD3nWkxkEkzDEgDgAnaNq2DoCyIIqAO0v8U
8XYOm0eyFPo0p+JNL0Z4F85Ovp8AwlK+ET07tXM1i2ImbKOS3diX954R43TUYK6p0oAxXkqL0Lsv
tzFzwlaPAQju18px4DIb6rMtyJ861DXhUbVpEwo1EF9G66SpBqwK5oDtQCf7NC5IxSkzumlYqW1b
4XwJq7S+dqlaYEgIW7dq01fFr09AlCzKfsYpvoZanbceOPRA8dMyVXgABprXdY2tPrFfujTGwWAt
XCoTvsgBi2fXwl5ewlHvKWC6jDrJbyyySIQ+1lVWek60zbC4FT2pU1FB1J+eqjEqn1jz0TXrBNoq
PqbRXq6bkBAZkTarDEEuVNa0t6z/Sdh5NVeqpFn0DxURePN6nLyXSlK9EFJJggQSmwb49bPol4m5
HTH3tW+0SjoHMj+z99r6Kk14ZZxuWG4iFEk7wW9y3RA9czUV7rITZe91+wUe3BHidA5tOwyfSn/g
72gasr74NMuufBG+7N895M9nsMwvloaHbK2r7ID07KrHYHcwlQ9ruvhRZUDhZBjlLy1sZbe08cfG
yLrVqb13evzLTRjLl9DMDhLVcYIbUS+7ulEwvoe0vVIYkxPi7pkuYyqAt2x2LBIH1GsFFW5G3pR2
uwG6I4T/sWvVhySbdK9SveBzEeXDLL3N85g8kw/KpzFUjx66mZ3vIM12hvzebZpXk0yRJjPKJGeV
VFggpIan7dTZI2MMSOkz+9Cw7G8bguuvNCqqPV6TFWfRdFF07EZT90LMLnHuaWB2LYqko24psIXf
3U+jrOhOcRpseruRqN/4lBu/fB0GYJWknSl0vXm/UMhxayJ0SextUsTOe4GD4GKMdHAMrch2nUJN
4ttW7wg6ANswFfqqnNPuYo1mpLSlGJhZS3Oc2LHt27X/PdRYNFs+3wfiE5yDrHRnEU4P491KB/kG
4ZfA7bIHdBGu7t3iutfofcxJDI53FrazeCI1rMQDXXXH0QnsHYNSyZdRLWey9M0x8wek937u/8Za
Xj7xFXIhVkQ4nK9URrvCBdhZVais3dW/hevMUiftnkJ39Ako4Fd+Xb2JwV8f+wCElCnPmHSYb9FN
NCpEkGBzXMarRCO2rnM0Qk42Qa3YvpsOVfzNULf5Q5hy7nq9fyS7/b0ZebEWv2m/cqs+M0tk1xQX
wxfhG8PdzOWLxzyvT36MoSzKFR7zCZOySm31nJcl5WssAV6nlbwmTL7mLNTFKyzb3+EUTxpraP5W
+8RFKNmUuDQE9qq+SUiOH5bNI9uwYFOPS9siIWc/1VTfJc8X7uWQovCMfZvR821hyw14W6x2dejA
WpQpadsoN0Fix7IYq3OO43OYYttQXso13XxzADo9M7rvHC/DOVxcwsH6YWLNN0SdOQ9xUI2cgjhd
Ehz69TC9rTNn3po0R2ETMJ2T8XBiGUIq8lm/2mhYDkQBghbK9Iq7KzulFHPo2WL5IPOOZ3qyzQNB
TdQ+WXJVLV5+weM4ssuB54zYoptvWxmtglPRn45OFR1l16RA34KdNhMjjkSFJzMZTHJplqLLckFs
lIqcZOrxdKd78RY4bF2kOzqs4/gcbZWEp07jQFeDHT8zMHDXM1Fhe6+DGustDIeIq2n1zTI1t5Mv
rksDkBtG6GhYYXcIMhK8+FkZA99hbUFbTxuWb2ajMkarpqZkRbEfNuKw5friTJvXe8ji1/OyklwS
hMtNOatrvy1f4NWx8mvZi5SEMmrkpnsna8MExwrs7V1SpIjDCYdIzpbGhzO59gQQZrjs2E0Fp8Vv
xxsInFhX17YK8dOhb68qt3qvIv8jhEx/SajQ8DkTc7Krp+mL6C8i3ohpqAtAerGHVIkEnXS96N0+
ey5zeHbsiNvIOwYU7voZ+TDxLikykfGqzXVyrBoKZgIrSx4VaiHtHm3MeIAj53mS3rqXAwBsFlHm
rGXFfwwwCO7p8F75RHA+ZgPCsOyjk+nRqRdnq7L5buriZi2iGdM706kKasyYcdKM81juZhxDBjPs
vq8FFIb40yNq8CxdU+IZqJSOLYU9P1Fz3KHNAoE0HcYku5S1+Qm0vomCUFzPYXbPmvYt6PjNaRae
+pJ5TqHvCe87Z6LGctDrvZ2XJHgbcOUhVbk28PFFn72PYf2EXOlv4RTP0WzV2bpyJo5TcS5p/8N0
VrgBY4r6rqPDr/QpjBQVcBvs24btZAbts5MYSWxwwNLFWsW9SzQ3Xp2rbtf4BZakLMEBAgUq1fcr
uRt1IbeMLtjk9SnhoJl852iIYCBx5dnz5HdRZGdKjVCSaP32qU+MelAUYkdMJnhqe1EWJGjM2BUD
D2PwJpjI5084dJd5Le8jxivlDJ2XdMOG7VCcFQ8qdm43tsMsgHgA9xKeedBWE7DQ/RVFwrKuCy8A
HxwaMpUc/UzwxEekn7TJHschvWHbiupClemOFvdyJt60HoencSlICqdGOhBPDmUJXP/ABTZI8iU3
iRA3inZ+DELd9QjdfWgfymodETlSHvEf4z6ZWaUKM8FVHGKcIFXbXjHycL/L1jSoNjnXXhcECMu+
wy62QWsHx937XoRjaUqL7JtgDsjfKFFhPpuwye8Ew4YGmHHOZD6KnR4x7ORXV2znp/HVNenwOx0E
gW/STuODuw4LucFZ1G3QbB8MXrR2AcBqrQRfD0EVPJqMms4Cl6nmGQKX+Nml9MX8jKJ9wUBkPLiv
PQBO6tWE6Xufkzawb1ZyNbHy9jN+MFbquFHaNH5XmaoJLsiXltGmKetPGrJpa2QR6xwbrFnAVUqc
XEPOmTc7E6alta8L4CddvQ1cUWaczBDWjCUC2pS72Lj2kiE2wo1cyJHYj8S4WAS1Z/ZRYqabplTy
YSJnS59oQ2aWrYsFt2HFnN7OAc8cQQWRO1zHamgea0buJLCY1vdv06lKhsu0G8foYlMU/8m6pWJo
urbZ1qOaUt7XBaTyc1uIhAtwlNN5yfX5lM09B63A9XzWr65aofghTLt220zdMltr3/oCIdxx9obq
PajBD99OuVfXN1UhhHzBFlu9miVy+ptchdFPQWeKkUAVNCmiCRPS6bKgzEGz8RVyzxakn4xs9h9U
U6/r1Rqh1qOt4oyngpfrQzqHjKimyRHtZVwp751hYy5/UlEiEJAQXnAQW5gHtOxtzbPZTsupLaem
OB9Si1XTR0IZIi9LcnnoCKr+CPhizRZzq+qDmQvopL4laoE3ytbfBiTDsi80HTNweDd+cWFaIKwg
gFSfvHws7pgYFF9esFCUxp1DXWXJ1EQWn/b4NnNvUFdZS0FMqF9twgub1UBlOIQJM0UERweX00dt
nFXZ7j2cziS2zFmD+9dJkpcsHDfTUTMi8FxH66BfLObutq1Dwim0ct0z0iI8oplKluQ7TcgJ52ba
yAtqEdUdklSXctchyNJ7WZep3DsCqIsaRnCrqwryvwzZoXX1bjHzvNTJm9+a8JGxDYxVdg0LqQXt
TO+qnLDeL07uA0mcRgP+o+8e0qpdXwoGEGbnEMtRcoY5WLHFNMvPgeiTAV4hUpGTspZkjojZ8ItI
Zo5S46sw3rsTo/d5N5FfT8ow6cprTkOWVFfzqrvXPEwAzaTgjD4Hd04TAmOW3u4reOd/UHevFfSA
IBqhnKGLemCF0aMSRlsHhdLkUEw817FbCMxg3m3L33jEAWb/zAB1/4bKLnDzAsvVq03IAT3UGRav
tVqfW2Yt2K4NMDjV5Wl/qAPJODK0ffRVczjhVV0C+2xx8ntXhGUAbuoDhbmjcIck/9bFugAbSMaQ
jKcliEDx6G68VKpMFGk7dXq9uiUbllJTtR4KaQOkfIEpCMgqkgq4Ed3RK8dcgZsfbeE9I/yx3XUF
FkXRMgc9aIGSBMRnmJ3almhfUD5SPerO8x4GV2V3a5r0yc/KOj0+C1ZdfiqRFyOlcOC+eWKjSIxT
Dfil8uD0H2y/rl9ihul/sFJFiIFSOZjrqIo5aFGmVrA9+050R+kEhd4Hk7dKZmEllRCDF6mo43j2
28wZP6QbwsRHlzT3zJUqEI+19eV9MaMx3KPK4oFzU+vdFAzNHspoAGyZYo9zDpVvm5ug7LpXKdxA
cBhgfN7LhWCNGyhA5Quxru1jJlva/HaK7oPWq94LkgU+Ezxw9423WMykvWE0sjW66NEI0dZ7mvms
x6NZzK+xMaQDCnpKUIJFQFBujXlxXxFkV+EPEiOW/JL9WCw6LghShR/SQDmAgNxgGFH/hS4izrY0
r01Tx/l5XBXen3q1w3OfB3BGRRShJsLlxRLAD9FQ7cgrbH6bRvvj9aSW8MVFiPqGNmv7LTK/+8aO
4371/gquclr9/mVy2uy943u4qet4xD7qIHwi1Ddj0danZQ2ZWXR8dVMtxJvnZth1oyEtnkzv9N9r
O7BnTYhGnHdNHST3EzgzFsEmJPmo8Bi1xVW1YmO1YHXhhPjNK6czHWrk9Qj0Qi/yP712YIYdpeTa
oSMnzHAHFpnpGlFY/pOVSLp8z42/MpUseEI7OkP25cTbTkOaz/vezZf8uMwqOqN7QGzuCJNGF2lY
uiMboXxNWGAUwQqwwB96yGM2vCudKRzOeg9h2X521/mz9Nrwppk7YhN1wmrb5CXwsajv84fekg5k
p6AjCSdI1HdUr/FKUks5gAmpF4gQVTg0AEE1kLcdGprpjYsnjc7oQ+q7Jlf1zwqcp92LfoZ9kGLe
AcUUiJw9k2kbhn0Zu2hcQK4+WwpsL5xSm7+XcVO1W4VbP3ZxubT7JTLRAylt/KQx75o3Mgqil4or
vr0SqXDw30smXXuT+OZDOB5fWIUh6cFhifdtKqYIuCtGtR5YF0nn2HiW+i/TiXmMI2Yyh3IOo+d5
su6fIOsYDMjFpgREm5nYqU4ojlMvhYJxqIzNX1YiJSGa1Fina62JKGYhObUnf2IEhWWCNMTd7JEO
xzKZXGIT+lYCJ7NDeUqS0mPX1qoMy3MUR+992pfARhE04lkJ4vpJssHEE1wMgk1hCt9tseubJBmU
XzfIAKZGddzc27xD7Nw1TZHu7ByZ+MYhfCLh3qB73Zd5mcJxnDzjPaRJXHrX0+jb6ZjGk6s48213
26Ni3OJLsHqdNcvc3Y1DXdvjzGzib75GME5WgrHiC+U7jLhXWxuDP4ZksvO+pXE5yVY2985SjARF
hh1vTRDkj0K7wS2Zl7ir54RZ4i5gEwcCMgcSc+ahawfEkvaDt1Mj2qfjBNzp3em1AD5KbuczeubK
/23jZPrJWHk9KS8sntrBcfJDb4v0J6tkfYcvw1zVdCKC4CEsQbvSTZ0PFO7um8hiCXUCX9t9FdIi
TGRYYhjWCSb5vGw2l/aqPxO2+6QmJrVhm+ivn4UI3fC+EutwDCXFyHHUfu/cS4ISirPtzVnOaTP8
v0Fluy2QvlHquCyB+F4X7X/ZZVDTTuiMiT6y3PAPDwy1UgXMwDu6yFE16YtR9Rka2eHfzwEh7KRP
54YzLxHPlU5SudMxARxb9lXJBxmm0W1VBgYWqq2W274JMaSTjs6rrVcUB3QHrku8VoYYkXAIAvz6
aMF63je2vwjyan1P+0hwOxDgCYJ2sdt01lVTv7dqZe4my3FmCYMCkbjBAOo80l8jP+yUtIxjtW6D
g5YJ6X5VE2kGSHNIlIaIc+JOVi8PNoW+y81a6eCNHAm9Mn4h4XSHJBmDPbjhgq027u72ng2q3RoO
4qMLFeD8J2c6vqQMjh7YWy34LEEYcHBYpl07GxQVLvS0/FyA0H1nVjN+8ZsuJqxvbuWNUqp9kqoq
aLMl7otD1mOk46cb8x3z4lPAD+n65HiMaAmNQQFKwbhM79MwuJSXhLB99JPN3/GWpMWViwoEvWUU
tddq1Tq5mjLXnZi/zN7mUlfMjbK1UGSXLX160nT0/lFN3oBUzs+Lr2ydmfivnhYb8rB7saWlOmAH
FfTHxu0BKKLVkVc+jf3vrrXVFYJkQvHigKkE+BC9xYj4Xv6apEO5HEuXXn+HIB66Ictbs+65TeyL
12xnQhDlqX8ECMW5FxCS9aRcNsVcrWzSdr3tF5DcE0lP+9qDxJFyYgBmMeKDqsvvDxnYiifCPvH2
0CPAh50FJKSd9Rdmk3bxGNFVYeC8tq4HxiqXvT2Nab7dcGnAfKDllfUYqAgJpE5F3suYtdFVh9be
hf+UR390SE13hlZ/uNNQnJ7FCCtgF7pzxvC+1KwZY+Gal8p1DKkkle0PDtk1VKnM22+WWmE4S6wD
lda2FYuoksPhMu0ZQxElMqtkP63r8DX783xdFlJD5Qhm/Zu8GVJQ5zmfvhjqRvc4L1YOg9KKO46O
7BYUYEflkMnmY0rX3LkMhsAwRKPyejCFnD41kZO4rQkVeneaidI9gRKidnHYLre5iYhel27lPLYm
tsmVLYWaTsiIm30YxRy62u/YJwS4SpFQlX/COE7BT2j8S0QkCfkUbftCPHrsy+kuhh4+Ic6vkyZ0
4S4WpDsfdD0yc1CgVNrTjDuQ164ZhHdTz1kidkU1qejcbfICPuM4LH/YzI7PFdqL/IKJUxAdhsxw
/6m2AWqGxpatAH3IWba09HhdqOcr7HPb8VHGvFhkeXUfS2KGaZ+1Q5UfRJWYJ1WlNYFWC/qCi9rr
3eY4k7+rT2QCeR5uUP+L1qly9qOJ4vuQRlfsVzck7WtWLlMb0y1ddMXOeAwZjvbzV8jkHwBer6rq
RKzR+haPi7yxcQxAmnIReno3THbeVwm4ybtCBvium9J7TbFoBgdiKat72G5IiVLrG54VXZbvvr/E
+AQa4T5kU973l0MkubQbz2CME0WzvgoC2vIzkePO3Pu6XZcD/4pD1FVmVgo2OuSXQRY96WSQ1Cjc
wdXF3OzhfDMpVCkAVvT4Vdaazm7FnzAdWZ9EdCGqf2bZi6DVypwsP3b/LcnAq2q3yFnPQh7BZENW
Hofik4NB7E2UPovbdCkaECKcl7s65eHeYQ9vfnNI1sxkfFP+KDa+1wuXvdnRIcIkyYutDMXM1Dvb
9HG+9bqC4Ys/rzWrSoB31Ct9rpwbcH4BQ02bBPmJk5cVliOQZC9QAl6jLsDzyOHQXy71PMIQJ8Vr
2os0TaGDu+Ngd245xe0hB4NS37AScX6o23rQARY/yG50YnkjCmfODwwmqujWDXKCnNwxHUDtlwE+
d4ZDUGLCwffPyzqTV9zt4wfZzr09TFZt/Zxb9fFxdFOUDbEOeU2EG28JalMLnC9BnLfcozHbwh/X
bgsJiGitaVbL5KuVOZ9r7JfFX4ewqLNV5+uHH03zXWACLhMn3GgtcuJeP645OrWLUc18diKei+cS
7M8fxA7Bm4j64rWwjAZ2qcyZJQfoXe7idFWv1RDVaptlRWjB4xwVnIzINOFWIPXwsC6pfdZ9NT1F
Q2lDZk8to+KkdZFfYLRt3Et3SuR8gcql5cv01VPsbRejsbOQJ1Z4bJAWFHYMoLKwesOUp/CuDD1g
WVOSDeqmlLj77UUVtLYeawgqvBYenJydj3kM5htTteF0PpRGvPCZIZl2a03guMbh2puKFFwk8Wgp
uC7FcyOm8T7NjFMAHnK8Iw9G9ZrmFK4MvbCNol4ztXsTh9Z2F0mWI0lw6YrTmxy56ACmP7G/G1YP
T4Ee7EPhrRh2DLHt707Nv78vkgSeVLpSFJ9Fup4iBEOiDo4o5+q3JBpAe+eRTxj87BtBuloqqq9R
O8HNiAjly2vXgFzeCKmfcrv5j2qRyOw6AjPfFFa+R7kkJXoKV7w4kzUOuh3FBLIKwvC9q7CY95EK
S+L02oz1EO3kE74NQVPkMRwm8a0dgRdFxfC7pZy7Z8zWviNbJu1xopeKT7h27U+el0CwJIAwsIqW
2FnYXJyO1KPG+U5cK26j2IU5nndWEgqyMDk4jI2nCesIPO+vLRy82Chwnpd4ycqzKGBLfBqZ79z0
dkIb4KR8PjGQhQ9oh8N7ky2KRmnkL2xgeU0IKjTYyEWFP25E7CiSLkm1VbMvIFcjqnEkeqWd7hwm
A7R/Y4U+l4tRX/UOZ/ZphlT37LTD0l/X7krJP7BOuhy4Ek59PZXZfqlIndxFWQ72AC4pcKDEw7pQ
J05JAek26rdwcmwuq6PROPYwLNEJp5LntM7qr7YYhoyBuM0forLjg8s66X2ueRK/liqgY+ddYJI+
AXR7UDJY/sTZNGPs4eL7HNlNyAthuQ8IjU7g3yNo5WkoLXmdA8Ze97j0M9+hp5LhQipbOjeZUzS/
e6vrO1HHDkrkIdb5cVpC/6cdO/83MyRGHYwhG3cv5pnEM+2wBpt9WknCygRWy4zAs7+u48CrTyoa
xYHcLlb9tnFh0FY5pcNSrUgE9JzPL0XmEiadVf/pxukwg71liMun2FrahSpuut9r1JbBUc+efh1F
ytEYoGBiDCQjRSpIIIq/xvG9u3KNY8R1Da6R/WDrlj0kCeQvc+phEpJLxLSI/TfMYb8j5JxJdVXd
1Wk0JifAd3Sr3Zw5GNGosh8cT2+dkNNz4Hohg/G9ryhdj367xiPfi7T3ih2SIPmSMd45LrbmBndH
MFAhBKs57/FWJke3gsSVi24xRxfR6PSmCxP9rSY/eA1SBeGRyrH6IpSwfVG5Qzs8h0tGEoWLwQpu
s8/62q4ZXg+GXM1TM+C35wqZC+7TqK/vUAEYTUJJI6CSJprg+JY1ktmPIwGQAMhEBYccmZPF7lMB
SWWIrn64pea/C5Y1wUxa4bNmVwFGEFL0sufebV49mdAB6DH3HroMJSCEVk/AP3cJ1Ea+3ozM3EqK
4F3pJOkfs85AHwtVsARddeS+e8QHk/WDfCRZiS7NmKDYGtna3ujezaBy5WSi2+1XG6jq70KbkpZh
lsDf0YnL5jSwKzZXOlFkGwOjLCekMU1023rN8iVjU52Vaq4/QuHIV9bxlISuYuqzEyiy2hM+HFSb
HBPe35ihMSoFh5dqz2nYfEJ5pScbSYt9cMj6RCrsCjZOXSoSJhc4/hmCp6u90AndxzmR59VbYPGV
wwRzUKdhjhvFBXPpFlWnneKPBT/dvGdP3exSZlT7xcMBRGgi59ohn6hgbl00ezcFlh6+jDWMzBEt
Z10eqdyQwCDMxjDP+GN+KxpchReBnP3ucm0ggRxKnpaSHi3S2S6nIeOraVPVXvrUPdfdWEfR3jFR
TvQKYXoZFewHu9b+s8rQguy9vg7vXKcBhomWWmfnmmTAN4T/rssUNZwfi76qv6s1HN7G1aBoUWEN
B7x1OelOBDtygoWxbp9wYYU8kitTql1sjXfLOAOF04BM73cV4VXYp3pIXr2R1VqT1/RjCfNTOJ0p
Qo0G+VB7XKstkhHAGGqdoWJ+euVONSrqPAgdaLTGme15n4Bs2pdWBc7ZUvUoNJKFlm6X4iIlnolp
zKfwIYxfNlITieiOvGy03dKDd8dOE21ojTVqAJy3nLMz8wiRaUXFwd2s3FO55fXlRHZATVSB79+N
ZQzaxyyzfJ/XqP8jEC63SBcqzz4oPmscWSkCC6IaM8FGp2yx1tVTH37nRRyF1yIc4z+BRra6Y0ia
/QwVFSREa8cFJSHWkJUYAeavIpoI2fCN3vpMBy1s2bGZZoFZJD/10Pse1J42+Ahhh5T7ZkJdiyKx
jaGfhA5Pf+kMr/Wgms8qZz5/oE8hFU4YDJ5oBhlp4RHtvRvb02qdr6w96n2V5QkCT+PEBJuwwPb2
idv5n77uNhUiSRoFYKoqQ5SWsw5xd7rZspRZPdaMoId2CVlhVfoussY+O9wi5rpcxngTKTcerE7H
QaG/yLZ8TCPjSTwO/mY01rO+iX3J6I8xPnxBTl46gwgwADNUBoUkuXuccDOj2InbOwneG3pPjuEu
le+OZ0ll8njuLbnlEBsY7WfBXvlE6oVglNYT6/hqQwR4YXpiW49xDqCuhF++IiulF0Q2vTPxxKyr
D+2Y0QCDYTl63ewHp7brSvzJHluSS0Es/I1Lkx9foyjv+fhCLC/nFk/cdGR90QMXGsbKnGM+DX5K
pkoE0eZpw+DOSWfStlmt5Joz0cTAHdkaNsQNrRKv3Ngvj7Utghc1dqj/ZbIV7mjRm+KEQgRaKYr4
ixr9V8knIdgIcSAxfwidlNp27UDPlU1XgbRbR668Pme9/DhsDSM6gAAABm8LPX7nOiN5aUWtXJh+
Pe+C0W76uqjVJzUWyW++x6kVPA4cet3ewzWxJarB8Nk37TBgK3UmpO5rGtiXfohpp7KaYQrF0yYR
mcdOvENQMm8sNIU+IYUsSQ4MRQHWtUoXF47vuIynNa9CUiyYhiQHhPyS3fnYzEimSuN89H7MBcrj
xB1RFXFyWQVd7d8OrpO051NJgHlrF4YYI74Fu2MXBQ7agYt47zKL7/+govK+8wY/KBrlkWGoCRI4
WHidsHnPXhiU11GCGATBhY/9IPOrlhIMN0m5OVmxWwRIhcp7UFkptzt903TSvu9/MghyQ2jWsWH7
L3RHcGpUoI9Kan+W5yLw4m6PNyT4ZOBBW9R5o0R7Wi8TMagaVQxvf9sdmG0MyRUEG8BurWkRmeb5
BD7XbEuag4wioLhTUm3gz8Lg6JZAZwkDWlaGzGQ+L91BTEBh94EfDahsWSXejPXYZ6dmwQnPZFG5
ZHtjOh0QWgW1PLgKXEQwRWCaOhnhxjewm8IHGbTTxxJqngUE4ws2rLBfs93cB+YVBom3DQsDh7Sy
TOLsqVUVlcd2mFtIj8FQoGXyRr+8smNYEkRvnOrbat/4u5megXNFsMzbu1WLuqhhhUYb2K2CeN54
2HLB1gRtZVXVAT9s8YLyEJml+FlW2fZsFCKQ3O5QG3YJNNloryjC4ruWs6O4otPgNMYvUciLJVyc
v8usIJo7ns8AkrIXuhNBlOC1Apkn3MfZunlqWE1TBNOWgamfY8SV/JU07qb3pyelM1KruS69926c
5x9viKrv1SncP2x3MvjV/iivWgd1C21MAtC57+VvdrUTF4+L+em4FAWU6l51MZmd/P9AJHuIKXbO
jHAHAK0Tfnt00supAcNNaogqC+69fEhhrPC/yyMScfE30lYwp2KDDAMHQvgCYiTxvcdFjlFwHNH/
gXToXfKTULGQJ4OIircwFQUBy+zZFwJZEKwTmsTJ+Zt5DnOfNMgH/7NmrRRd5SILJVHiQea9VihX
5Xnh5ewEJx+iz74goKV6VMOQy2+Jugm+vdQIh501IBYkNCr5qfKaFOVszMKfYmSaeLmgMUam0TTh
M0GSSUK/3G+LDfRpcHZF5BZH3Zk8P6RQpxzkMvh/9r+MmMO0HKto203T/4NbiosDtCBatl94H9ju
zquiuBTsXnwsAdsgteey+4U1sFqTscfbo03/lo5xCjQZo/9NN8jhyXaKDfgvs+KDZsgAkkEO9rOg
Mv6MAwlHJh7Lq18OUh/f67c7uxnbCUaoz9KmoLvChbjU97+SKs0cxGfUEK3LTJXbLE5JQ64wAAgS
Bd7oc8R6Un3KmPjXpLHVORwgDOQU81+3bqBC+wOyV86JInuQ7NbJA6rDcT04hYbTlEesTA5d1EtW
rzIk1MNvocgsqI4/8jDv0qsmn6C0/lr8qeHnAzSVhV2rc6/2EcFIO6JTbKKF2GtwVNnVr7qoKidQ
qKmjFNkymMcOnT3rAOZfWnnJy6+eOafNGpUcwPCM19kG0/UaxrCgDtn5nn4Zy2Gca1MfWyaGCgsE
i0vKToj9kNGNPFk7op/91bmkGngT3yn+hOzPlFZJgpekrz67tFjOSw4/IlwWlmf7X4xmBO1RWB9F
UmwFFGHLnNUOk4ed0+h5v/p6vdVJnR29BdqRmw3FR2oGHR/8UU9/milO3mIPH80uBojl0VQEYtq1
dubxKoFbnlAQ05lOJerHfdr1E2LaUhSgEYLs08mYZyKMlndjUHXYAVtffiBcZ+vNZJ8uAupNe1Xy
DwOlZpU0ncfMgbf1ENBqgk3KH3gqzbv0AeicfMSiFyabiWr41fSe16f4F5FeOQuF1+AMsI6b7NKl
jv5bkUOgT0KLbWqFnkNCDRiC51/oRScnYl0EPLgANe6aoblfJ6Hf2iEvn3r2/mxOCuxLp5JR+92q
JyRwv7wsKSmzpuUIKgWZK4MyrndocYk5/CoQRtSgxrKj8Zf5ZskF9geXS5/KyQ1A/DmD2hQGYX2A
l+cyxKrVdBU5zBf3dZqgsI4keO8i7jbZL11JtfsVBJ27ekiNTsGAYYpuFfoEMQoJARP4uwRD90lG
T5qJH/Gkfds9d1aN7b9YiP3/8l2j02YwnHgeJDqu1n+klzBxHNegmJeDK1uWTnAYJ7Z80rH+XmuX
iIdQeuCZUi/KblEDACEp6rr9GeOBW6eLhPt7nXXO3gid67UcClbpDHvYg2DjExxI7dSChImiryLR
KcpFX8RP/+KC/u8/gbRbcLKwSD2u4vgfLui+U8qXltExEGzYZmjnfNJCwin9FphFyKjjy1twHoHW
3jFhGe+hV5I5YfIw+5coGO+/DNmMF0HC+TEedoxBWfB/7c+0nbrnTALZH6PuO4wDaEmKa2QjLIJD
OJ8L3rMM9t6KDKuaqzk7OfGEExepMDjzuKUE+Td86fbn/y9JD0s2vxNG9tQNQq7jOPwHSc/4XZZa
S5wm4xo/ZnMpuQ57hgUPc1P63zoJ5RPqBhJzbJX70XEduv4/Wm206wt4m53yqaCO//+X5v9fguR/
fis/i0ixcd3AZdD/D79/OeRr4BgHXFjRmfkLaqj/5Ogm+ELgo7+tSmiWiF2xxEFOCttRgU7lf6g7
sx25kXNbv8qG7ymQwfng2BfJHCuz5rluiCpVifMcDA5Pfz5KbbtVtlu7bzbONowGBKmymJkcIta/
1rfyoGW3sIDcJ9B99QTRO/aWUIAl9FU+dzjMitzt2OXQOMJnatlo6j4APBb4MsmvJrRTejQkLRqb
KuPGeuQRk95MYZGfzGqEOpfMWXsKmRYyZfaM9uGP3/SnjqXvb9rTwRvbtu6a0FA+IRiLRBbCqiJr
bcAsmU++ymYsJDjnCh69LcZw6UApCZpZZ/xmd7PxYYadu2z0UEZICpskseGOvceUfD/+4tj+zWlC
6BsopQVmApje8oX9jnqgXKcpLc001+3ox/POnJfkvlPr1XWc6S5D0ClLw5Xu5imyVGkNYsveQ+dR
aFTpN63W3LvI8tCPf3FY/3pF+cutCW8O6yWHY/v5sEzEv8Jr5n6djzB3QWbFBnSDWBsVXApjZteA
rEkM31zQXilGTp7veMFwuXWsZ1hKTT+O6E8BUS7rDwAP7ceHPH+t/ze0lC83ov8MM7mqWtlHr/lP
OJPlR37gTDSHVknhQC2Bm2qx8XI4N4aPTv71LxqoE8HNxeL2a36Hk/yDZ2KJLwZStQmaQojlpOeb
/a2o3NS/cNH7XP8oLzAwvT9VOPnznYTfYHB0uodMjSWHZcqnO8lQlfkMpdsNIux+Fxi0k2vVhc3W
U1FyBhgerQEIaIgunSXneu/Et7/7rP4NL+TTI5QDsMC8AMR2uKo5jO9X/e+unKEGMBGzJQ04Uo1h
i+Q67vE+14SFDmy4aS+vJnQnS3YMRCBFYtbUWn8ze4qMJFnB+TjaTv1QTM4zRIcOtM+I8VJEKXw8
HOA2qPzS3ZSj0+3++NCNnx+dy6GjwUCp4XNzuRkbn54NDXtcMCZASqAVsLGG00GMG6ycRUvGBKRx
grgGeovZF+8pRJk+VOZoZMdpFDRt/OJg4OX87kH1/WAYNfg8otCHuGyXv//d59hME+prTCl7lY3D
vPFV72FHnfpM345Y899STxL/NCzIMKQE5moL50GF+9YvpL4b6yKJzyqiP9NWAFeDf6hB/9jkQwRS
2Eq6pDsKfRiaXyygfgaecNAOHkPul55BgarrOp8+QZJwHfo+IS7WOMx4ohK/wx59i9awuspw+2Zl
RHLWiBJ/IIym19WvPjbr88dG2NbnsmRwB9HH+3z6KTQZx5Cs3Ro7xufH2oLscTH6IxG6fBldNsSg
4zMdTwpGK2vyLcS3vhpxXCIy0gglctxq0so1hzgNFlTAo00if/Xs+zeHyenmCD4njhFszc/frudj
ZwPfQ54ZV+e4Kjuvv9VhV2/rXmfpo4tGGkGL7in26ayJ+KImIpDu4KjW4YqtczNuurnFheSUDSJc
gpVcHP/4DDT/5XJw6PCDK4epC3aNy33ppzOQ01yA7xFV4Fd21F7mjVm3AQCUyl/10+DMa7uGZ14o
HxcJfYnsih0vV1tUQeHuEfyY6rBT987mKuzfOoZ19NtQ8nFsbBThJiUfDbOgvals2XhkqG2lgYnD
JLVutSFkpEeiyNr04CzVZTvYIcXcLDXDezhmw70LN8TG+Ol23drpC/BEf/zmP2GhOJNZJro+J7Ew
OVzxmUrtzjmlSj2QJUUxXxqg5EbE+3Sd/t1BL/DHVGHDDmUYrHQzTEJ/jOFpn1pCPmxSK6cMAzrQ
AAP/8WGhd346v13urCZxA9OybeFzx/r5S2G7P/QerGIGuFXuHoxqaA5sipjC+UPVlG8sENpwBXev
7I95IQ8lemG6SQeTBLP0rvxSBxhrYJI+uDXtOIqyky5t24de74c79nRP2KzMQ07iBY2kAJcZSDxv
m65tx5MvGcKBDwKXKsrLhD0aC0PBQAcxSZKqadONV3n6XaXKd7LYi2ssv8+j2bmYWvwfK32ayNLi
oKUDfGAO3gybSceeY1jytnYJQ+Aq/6YaTD7s8F5GvQVtiSxPSl1rQaIWtaVDt6GXS7CyObYeNRSe
putwAuWcBZwu8XvWaksuq+F4OVVdb9PpI6q1ljT2uT/l6B3M3QPh9v3ZNNJqqvv2DlAVVN96rG+B
gt92M7myiDNiz1RzPrdGwnPLFIdyOpwVu3p0vFetyQ0SCWZ8HhaJgW4QOi/cy886s6UtHN7ZHjZI
BFdTlGdjU3UrFbnYLlEMl2iWHcGhAlZrPzZONC4D9Ns5ZTjepbI8YGuPdgZS6rZI3HbdTEx/XIIU
N3Ul7v2wyS4FqtTKWMzrFLhNRLOA/yTlaYo096nF2PGCzZjZKj4yRAc9lbN+Zg9oU2c+3KOPEXjG
e0Ejgz1iyjW7bNflI3ZaBrkbTN0FQTv5klA+sdX78sMcRdNt/GYEtEB81GS3oTszc+U2fdNb9KwA
0UzZQc1U5tuior03lmlf+VbvPLZj6H3U7Uwdnc7gDaZjDFUjdcCnduesO4RV9AfHnUv0myVyrJdH
3e78A/mrUgUu38PGsoS5ntk9+FQCxEy/Ie1fD1IOh2huwwPG8KLaDegsF4jY3ooEKKaw2Vc7R2FB
AW/orDX6rXZCOfGDOYW7CJfIEZvosPH9wToDPoz/ig26tetVXB6kivL9TKaAu76tKsYM6qvKIlBh
wNDbV7b97ZsYMLOv+sGat14iSkhWMLkkCRQSqqxsiO4zsnn1y2jaMQDDKyQRVr2ulo/keigV1lC+
uIMbPHc8oelVwDRmwFbT0zJlsHFdNX1eM6vKrD7lSsrKbpuNjtseYuBKuz61LNCyyVOk2eatJ1uC
Gmpq3rixZrSoieYlhhxw1aglZ6gjOBsT3V186HCJgRcEGTfYO4qa0csn18k2mLVjyLYibVeayMS9
vZQTxi1xF8dZnE5+RrC3AMNBg2szn0ctwUHm41kg4uQ8twlE+bHl7xfk7xE8NVb7Ubd2bFTfagzP
94bgjAULJcazIcFyoIii0btFT1EeDlc4aJ9hdOE90T3KYSYPFoPLKnkzC2N4rjCiXfsIuYE/AM3w
Biu+iTqlHQRRNSSFCfJN4RIuH+L2bmxswhoF2JU9q6or/pQ8wHxJ95lLH+SKMl33ECVmdEcP6/im
NCd9kgDIaRRkrLsq3Lq6mJQxI3ZK/jNi5KFVcmrfjQoH5crF2/Ass0ntJ02Ql0jUtA8xKcBcyUMH
eaBs8/tsHq+xZhaXo+ZMb4uHN2gm+ca++8Mn3Z2talOLj2ar57cFjveLXqTq25g0OmtftMKTZpES
DVMt3mMddfZiNvn6zGzwhnU4DrS58Zy7L7oZACfynaXJ6gYxaiB0Y3pnlAOMcO+WDwGcfvy1SIf5
4BYFlcE625W1WxrFZsQcFER2yNbeai1oIkYc4Tv0zb0hMGTQHgnDY9M1snwQmWdSYAfH18aAhh7Q
OXtDj7MzEUKPB7x0XeL8OLO7etx1deZucW0BhBsdnbwJk52+bLuHsKzDUz604oDnb6IKTMmrJu+y
y07y2wb+NcWh8GKwKcYk/4hgumGe76IOiZsV2PBIY5m8yNpCEenAWGtvQ9TZeTtlSXPpjWxlkhYV
EEtdFH1gg8D8Vuvc9/FQXTgdG4nBkf4GvRkcLJiFcc4/fOGo88Iry01SOO1Vn6oCSonnAQGgAyBq
poe6lOXariRTl250niyTn7RCrucVpTc06IVQ+ANQeqZGla9tsLFS11ErsnNbxfGNAYTqkFYhQG+C
lszlLF8l4Nds/aFhY3YKK805VVCalqAEsim/WuzyhBa61k7cPUNf7WvrAjjwKQZFWPXOWDtPTK4Y
9fNU5462Qmdt16Qx0j1upmqF+w0mcCdb2lQ8cVeDtJpXZW+9a53pn7y4gM5gyV5dwjDbTljuUq3u
77uiNHYww5y7urLFVo51f6CsUby4frHtyJLxsUgUFxt3EE4GUV6F+C53LELH57Gv54s6NPoLujoo
po2S7uDgB6cht850QtT1eDSTebqU7dTslWysdelA6+UOYB4TevHu1Vg/Av33z0iXaVhd3ak61SH8
FObIGdHqJAPQzq5r5jzZtelQnlmlqfbFqDRmVzm6eiLER43T8BZ2Xk5DO/cWTxUweXBQ3CGM4qBq
VU6jI+O1beFZ1S1Xdn6cmxbMVdtiQPZYgdPgRuII7Ke1wVSsPWCu0S+SKnOfR7Nw91ETQjs2wxDz
WzgSVce6MG8aQ3l3eli1Dw1BsSeNwQDhbBzmHwYb0yunnJkgdZBBNtYol5mqh6dUWbcF+aSg5iE0
uvRkhNhlX3pi0bdKCOvbMFfZR+TX8XWy4CccqTl7jzIpj9kiKa+s9pQIcEyOB8fB9Zcge0mH3sMs
AwVhYoHFXOUzZ21x2crlOxNWpBGmKnlWZUmd7FOHSVmWcomYk97cku3r2FlYrC6Yi5m7hWAemGop
eTRVEl0L0TJmLuwseSd3Jo5CdDhlgZHaX2s9mW9DU0lrI4EYPQyqhltcs8AnE1KgzNX+ZD/NA6O2
ghb1W2XazWNTJZPNp+K9x8LGP+eZhOa4o3f0NZf6dGUzR2GrXSzgJTP3LnE98d5lGWO54sKiaNHn
qt/24xSfMDVXN72W6QatqhMSqY3DYSymVmztpHGfRTQkLkaFiv+y/PPuLSaOEOlNHws6JytZdbtN
5RaCxDiexVROeQ92he+Kca/PE9Mlm4HPxPItMnR1W9AzyMbWb1iwTvwFgK/Gv1ZJTRKHM9Sp4z1j
aR7nDD1rZx86+XTF2ZFFJz+BgIYnw3H89aDDddqi93PDiYRX7ftO+vdG3BfvwpT1XrHZ+xY1NEKy
tijk+djP0VUxG5DVCcY0qzZliMN9x+/p9AS8mq76sjyPsXzSsWL476UuPUR0U7HkidzmmSdvfKpd
AzN1kjKKTsfEUrseIz3DjU7y3CC27+xCLaHVXpqgfVLfoEigTUnKZZL1zZonT/XMEAPWF6Tu8N5p
va6HfULRV1CSjxnW4MSxWbma0whCDyp/l4Pp3ecY4S/GoeWF+6rBvtECWX/FAZ4QcPFIv+OIcKO7
bLTCV53cKi2+oD52LcQNmi29xrsfkmwod32Xu89l1oK8GRk0yp3hT367TliWt9QLx+4refJ2XeR3
rAidFyfRSB4UrtTjQK+67EJjnMNAUgPBBzhaxN7WGdrqhrjvsibxTCLhugY+fT3AIdQpzhHwjSql
0QRgY7pZHtd5MA0JdclZWHr3gA1Hezdnvk0CuO9rWhd6Iu0vpdnHJy7lUjvTda2XO5YH/bxLJ7sS
GyQT3NhLRCEnzzFT2g0CArcUzkT9IaGGDPBboeNfyGmZdMmou7hmmAbi1TR0G7uSBYQSXATrloRC
ysJ9sF30DVpj+UY3ZLxAZRI/YnFcDsSrsCdJn1W5nrvXFlTji2mAEuP4Kd9WngMEXZEOm1a2aCiE
6EfvmUQWzTVhD5S9dCi2p77tLHJi56rRQ3FWi1QDo23QcEkFMx9YSsJXw6fuUF0dQ15TUTYSO2l5
NBSOAc8fr+5j3dMI4lVYLjbVCJ6np5zmdeTmfVHltfrmo0VaXEZatRcx6Y3rJG7JoKVFwZ6zb8VQ
77Cs9zKgRgDfwuz1gPg4dNPZUs1ak9gjN6utayqEu18MYhYZ9ifVjZmQy6bCRfWw0S6tT7p/gxO9
U6HRrdyGzloaddn9JFEruXX69c4v0tFjtqJhTC371HlV9A3qAaUlAEYcJRbSb05x3CUFbJq1MbDp
QGkwZltuBltAM5gT2T/3YqQGXcuG4qiTY3A5O9QA+ZLT38KjJqQIlN7AIcTioO24tfh091AGA/Mt
nn3gJVI29MoSJLcDQvhd+qspw2dxCpAx0jbynaAuD7TOp8FMU0KBYFDcgUZIo6+WTgY7UGFXfcCb
iMhI90OgA+S/hp3Dgp8HOqETZzZkIO3MOCfznF4aeWJx1ibWePHHCsi/iLQc3AIEQk33DEZmnw9O
h+Ug64ZVX1fAso9Cg41fq89+yhnYFOpEWjMFFTbqyUbOKV1Ybt6oLtAsijJ+ITYuauY/Z4mLvKgL
wazVYl6M6v15vhnVQsQEago2WVO9xi9/LPx+3DD1lVsgZ/YvTs6FFv351y0TKSBmzA9M/dPXYmHX
wGqIyQpX8qvUxvpBOh1jZ+n4r3/8If/b3+T7QneMhfvtLtOx32nPRVRpaRVNWJcSMD7J5BMEKOIh
kJTBHL7/qj81QLqrCv7/eXL0dfw/X6nsa8FAyL/9x2bZ5Rf94591f/v+ItFHtX6Vrz/9YVPKRE7X
/Uc73Xws9pW//V9+8rd/+d/9y//6+P4qv4DlI+r+7uNejuS3n7t4LT7++pdbniEfZcJX8uPVDu9/
/cv3H/kxXzKcLyiuXFQMklzLpgTj7+Mlw/zC/IjdmuC+JBhUcD7+1hhrOV881HbXI/KHvuS5fKO/
jZcs+4slOD0RMpHGF2H+L39/61c/zi4+tR8fxW9//gkHr/vLafbP09DVOfsEJ75rGsx4hGuZP58c
pBNcBSs4odNcLx4oqPDe6F7VaLVmIEVENtKw0E6RgsxL5JB0bI45tgrs2QIbyXBo+NphQkFd9Ntq
HxNkhluF4+xCtyaaDqVtRV+7qIzjQHNn7YLeDzbbSyRRrPu6o0bEMwWPowkFLAos3OwkiSNq09Jl
cybMnVX7ndhRPJvcR540qg1MNxlvh6IJgfNYdfgq6tSPF1YX6ABcKgyg1KzGaj1DdAPo47jYY6lt
w7bdYSEMSUsTJIYHEmaXfbTYYzobIMY+dkLkUNxBHDoRUmdtALcIfJb7+ZlZ2e0xi0ymXQNs8Jc2
83AhhzaVYIGqcn8+jNkYkdXwWMC2RjcShQs74zWtquQ8DeVwakjjnlyjIuAmVc/mvpvKgjasOaZa
umW05m5qCELa0dSE7u8g4BUUqtZ2JzYjpPOnNIoWtjHbXfA3fo1vB/fF+CTwy9+Y5djBBGXSwNJr
ytRTCN6s2HSe3z4VkW09u0ZkP7ggPF6yxm8ugc0quTZGB9HWbs2YqnQ0LpBZY3ph1j6WboRgURGX
oMG2ZiXMDsTDkF95D37UHYmpkEExmerTsuCTxWlq7dINn4rxqrXyI8WmpEHJyfvWnqMoGydorOSA
Kp1sfGsNvnmb5OOrF9NzY5wqRQTUmx9nmoX3oprlxZwmayioKwEHC+sLeRWzeGNmcu+xfw7QsIPa
aC7tqUCO6c8NG5R0MV/ig2UT55/FmvGQdx9pPVw10UPuJB9WI9F2ifT3JVuNBEied9lLyQRtxBIR
HgwFtGqwzF0Yd/S2AcEp04tmoIjGaq65/EgZMKmDl7BrCow2otoM7lmF/5o42LgaHbEtMLAiKcc7
ln+n2UPAFWZG6WVxkrq3mhL3lsX8IQ19DASRFHdMjs1bJ5+rr6neHcyRU9AbxnEdu7nGIMKk6U25
+ZJw2ahBd28zO1nwNCw6ob7xQNkoY9KesBOw4W36byJrzx0vvbJxCx5LG0WO5cdw100e+Zts24f9
WRyp9sIlK2qROYpUc5D+ia5IHEz9FSCHbWLO65mVnm+86tMFDOMgA+lpYd3VHxlKb4xweqSjflO0
fKcuRoXwCubiiuLFFX0g84apwS3FVIHWEwTT0SRAJsv5xbHUdThLMhtsufAK0ZXFyWLisR5pBr7I
HXvrsQ/TyfF2rM64Wa4tlOpMUqzmOUcvZja6IIe09LjwyqAlbpvUPiE6rv2OhIJe7rHo9huLY7Hq
do9187bX7uP8q+jDI2ZtfJ1PwqHRyadALmUfkRyJYW65ZGk12AM9/xo7LocVM/CiDoO5m3pe+jAc
rG1ufDv4xh1O5WqHJvqmaf4rZ91R4bAnqkX+sxEwzbPrAXkc13lz5za5CnQkCtYyJoHG+hrH8zZ0
iJY0zmCu7PLJkRKuHZvAiVRFNpJwlrU4sOlcq3LeIQKydlfNWvHOHDKWMT1NPQExJxw+CIqSubJ6
Ia6T1h7WmNmaoIqyqwTgcjjkJ4hM++Wc9vIhpISCUAxnKZgfeuKOI07Jm5FfMzTq2dUqgiypOp9g
pJhz9sjYcFcpk8mE0HZd1h/s2bstZnAOHehYWNbzfKknyZmfz9uKekVgGzSXgGUEWvxGVSndoERs
wAPaMPAaIk/MaSd/27jOWaZaB5M+V3H3ZCrjBdv23i2L9BYM5o5x7doqzOvaTS714oTf7hRl3g4G
0N1YuRduSVwQVc5VC/yyvXVTdSO04WB5ktDSlTaxWkqimwGEGQLsGQxYpUo8UV3f3ubkvJT2zTP9
e9BLN2I48wf06ta9l3W2rjGPE2YrhdyNA4yFpB7GYzSfXPbhrcZ92UiTS/aVpznVT5hk95bFhTkw
bmqQRsZV5Xyvutv4+UUu9oXZnobYc4OsKhKqyaibYEC0hgO1zGvcTeXqc4aT1ve7lY8wgIRAtZxZ
E0grmekFc2oSDAi/daN9IEy/TyB4HqknA8Zk4wXXlbd36+aSxzQBbzgdAQSVe2sofKxThPjBj0UZ
li+HQrRhN6bs3WR9kgxBbEYVPGdneZlI+9SFX9tcPyE3Bh64SKmKTUZ81U4B6NKHSPCczXD/1iT2
CdDhFVkU7Efz1hqA8JFRE/bbLA7k1y/d8dJj8j53Vzrp8UEnF8M4yCSPinZCtJOZKkWb8as5Swz0
Gpv0gPzvZRaOBHxaHOf68IoT5NRO2hvFHN+YuR37KSN6Zc0MAiwmm8mWXRF327HdusWhoUOyj5w7
OqTEI87hZeJ30so8oGHusmCLSTLYLO771n725lZwtX2F97dOdfk2t/126LTqLcPXemYzbfGIOXWh
xyhxsrYYbgG3tdVTrLUE0BP9Cl6Vs57mK984FOTcUIa5uCpgE/AveYJhK9+bxcxdMHlFpXylLYdv
uYPXJc6FHAm15CvDqOa1dCwYY9Ep8jUI0IO/j1yd2Q5ZKj15ajWXLyk7RYC7r7Wcl58edF2yFR8Z
Yl/MLfMbNAOmq3Jrt37As3TETkySurMzljf5fjKfupBGhnZGQhzs89Ftv9k84TKaQNcj1GZp0Tgz
DftqeaxmLBW9S6N9tApiJl59P4/iGBHonb3JJ2B25UXu45hmB6KR1MTSXzu+eQY2aasajw2MmxTw
nBbFu8ZMzpCfgM2QvBfY1GgE3/aWTPCBQh4B9bxpU/0RM9PXooXZr0/7tu0u8I8vXNDtVMkDoCdO
Y9Pemn7/HoG8CGw7OccwcVZBV6f6hnGolQGKmow7h0qfFUwW8zAkzRAUTFW9zj5FJsNCkn2JveP2
gY7aaucp78/R1zLzd72h9Cs2+cTB+1VikPejQZ0tusGiDpdyYKVMY+X4WiypNLW4cG7zNNqCzA+a
7MVMvWrtlc8Qtqj+nEBBNwH5ZRNGaQKai5zeddIxgofiWmbPNkVSQESwuyYXYKvJ6Z9y4r8JNYO6
R17TeO+daC+4yWfKQI5iZVtEgDMIXhCX9EBKu52Jzllu7aXjrSZepI1XmjGtXYVWTZuqZOo5W9WD
U9EHmzzP9WOcdvThglK5hE7Fcwop3rG2Ea2odFuvKP1jp69VF2DxAJ+TlhR8bc6ZFzNFtii42yei
OaRAMSfFG51gXjFobuzbgW7gR7vmmRyne1Ym+9Y2VthFg9zRNjEMqij82lvdtC5Kta2jdyUsiAes
dFlM6oAOlwfsSD8eUD7GyBUZALXCnc0pSsBp0ud79kaMxiJr67XXuOvb6ySdnLXCLNzMxN9A87Eg
bszzOhMPqvlggLabqkulH4uaqp+whIRCn2RKEqh+88Zx48QnV72O1WbyMU0tUDYY1gU+n/IjtNUh
Ky67Oj6zJRUYeh49MayPrqfBnD96yfY+l5uKhmW+PZwnUQUnN2IbkfWlw3hxkZrzJ7gPrHTLqwRX
aNkIEvFD0xzQu4MlqtHyyrT/EeUqDVIyrjRvS2KAMyu3rNkPrsSnpC3Bj3hHpe6r2+2omQS4FpRg
5v3Bfacaej1p+p3d89CaawT5JpY8lPOa+5uk/qtkYzS73RtkhoD04Dtjn+G6BEdgonhOobWdovDM
cuk5nF4aig0mVt4ZKCZ1TL34fDLsPVRS+7qkx0afj4kmPqAxwcnV1nB92b+wyil9Ngo67VQ9F0YY
znuw4IQ0mw3Jw82ylBGolcuQro/FdmjSO3I329wuDvH4NuTjPk/N8xQkl1v7OA8Ax7Uf4H03NDyt
nfArkf5LuVAx8b3R1hikPV7nqjxGbr6lFIr6JVR6ddO5+6K44Vj9FStg4sf2A8UfPCzca+EXa9Eb
QSXK87QQq95z9xZdN7P6ZiZsHcR013bOuYr0k8d98AITAqQF9pZDe2WkVZDSOUOAKd3kMBPXnaFd
T078avQaDYMAge2WOMwyIpFBa+LAgIC4gvNza84g9lz7xKTvZZwUKafU3Y9NHR4yJwISOGuXvtuz
kiFFYaRPORVGnlrnsR4QO1u7mtasdELpryZBtMb1rmggggVBA2V7FYa6u1GzC64hp5X+jFLUtReV
57ix0GB7UAHOtOUffpsj8miINngmCntKSQDqF2H0MBE3GoCnmzmpqyY9j2YtMMdi0zRWt1MQoBim
ubAL++ElpgjqTpTtfmblV7ABjvRXKF9c3SYp0FY4/UrrWc6Y5Z3gAi7YWkytwXDDYN8SJ+osRxBb
sXE5CXrzdjJJ9ondd3uYMEutMYPvKQ2bzRJ54bE6W4E1UiBftGRqlkeC7k/vbsZ0uqrD9gzQpDzi
1DGDHD3qQ/O9FuSIdsqy5mvThTtQJlBStHHnD2a8cbx4WtMGcUzN0FpZmNCo8c64fzARPGkemcQ2
L3cKdOviRelH82jP+sHq/TV0z/Peah/LadovwPDJqxLq6GMqOCO6Yf3utYjUzm0EkjNOT3IBChZG
YA7+zLp9PuADUjeANJyVEGsgVyvX3ePgWJeQOCfvJHEa0pTXB4Klp1VSsJHU13WHOQRqDb2bgDAO
dNl8m5PD8v3BQfJqXoR6LRYmok2nmVSyMz7EPl2cgcy97jlp8Heskj6U3+ggDcUekX9psCcnH259
wwbrlmZz71FLU+P810BbLAA3nx+ahoo5XGZM1mVf0aazyqHC8RlgD1jj45vDixLEG76DxhjP5eRw
MWumTjFb5EWCEJjvPxH0GSMYuWOo75zKga1Jfq++VMBGAGfPOQ1ZpGFZUHDxJgu0qNY2ozG5V2Qz
WPVbaU+wXvRSvKQGyPhDRzaQvHlnWjHMg4p9j2mmBohrOFwsrBS7Svzr8VNaUNq98qJq3mRO7ben
Py9E/keV8fci49/+t/ndUf/+UI98Lf/r/LVNyupnRZIf+k2RFF9sgyZO30L5Mx3S4/9QJMUXAIW2
zv8YFmA4R3b8uyJpfvEZkOIFF6ZAgFzco39XJM0vaOWIiHiEhUv0w/oziuR3x+Pv9EjenUf1I3kt
i7CG6fqfjNLkg0vhDGz8XJdrpcS2tPMXy4SNqXZdTZ2/E2BXmBOoS2gTO6NJDlYq660usruc8pG+
HG5ZT7E/hw96IgD/YAIVIMdLaE7zunwTkxBct8psDw6uJQh/Yb7uGlVt4yxlOaaFH7kYrJVQZhrU
5JdpV3O/ueDHE+UXe88vH0mxsWEfSXg7vXGrHH2vuUSxGk1w4hf8G7tj+dgfyuYFUOGwMqSDUmCF
d4USP0JZ/2N6+09Xwu6jWjTt7rN0//+lKM958Z9DH7f1a1L+fP7z73+c/9YXU5Cq8Ik14ArGks+p
/Fvgw/C+GDhySYHQSgDRcInA/fMCWM5tgqIo+QbZVv7qtwtAuF8c4MGLTI8YBifK+TMXgMEP/iTJ
M4giPmW4VF8ayzyKi/RnSb6edHrNcvWt5zpW17HLlDTo/EHqlLYyNAISPOPbc6Zp3mhGA8NU+sMe
3B04EF/k0XNITYS5c1qYnEjS85Q9YiGY6QsXJeSYbEJCMJRp9q89lzwL+MaAy9maU+UEdu0iTit4
nQ7K0Sza21oLWajhSqNxyI0McwffxlFwjyy7280qhNc8zgsZUzjAh+mgKRAifPAf9iZ1CrVOaDQB
EG/UzRXG94XmKAi8EsxPW6pd9HSUqzkNe4soe412R7lgGUQFmd+d9OzyG3SBGF6dI9LmIjGS5tkT
JAKOcpxw1zHt7gKH0it2tTJH1VNhWuO46JO53ySdK2CZgoYXG17kBOPdEpsc5MPNsLCMVuZYT8+a
wNpLGlXRMDg3EZZ9KDK+g514GKZNnqXJHbGRehM5eTLs4OzgEqHugM+x1YDGrDs5NuMLP00InbUU
oJLYRx66xmRb99s2ZLtP+VGl36RUnNvnmHGAhZmyG2DUzwsAhbVP8yx1Q7DDVl0JU3xS7TvzudC9
hTWMzq7bdj3vPdgZUA/Bg7DpTPJ8G3sTSkgNeGm+6k2DakWvYQqNLmlQ9zizaUgYqBjsgAYFsKAv
XfcCh1Nj3rhzo5J1mCa8C5mK+rnqm9g/ZEMorgem3OAnGOKd1XKel9JNFY/byacRMsAYMzYX4Hzq
BSnbWRMrVx9bAGZ/vTnkjgOEFVPDfOaKJll8D7n31HekpNZKLbdZ0+7jx7ikX57bLkCgjU3JT3fQ
om6kY4SawOYZzFb6rapjxuNVCa3gndHLeOVKvANBryptxAtVWq9GQ+znjEfSEG5D/C9eIGmGnDZd
16dg2Lim4o1OziG+r+1seBNV2uPMEDrbqi6fgSEmGai6wA7DXlySvODFotHgxSycVOSxW6xB3abB
hwlcHscP54WnZic8VmPT6Uw0BkpuKHsar2hcw7lEf5MCRGlJzzp4msHFJg3q9zCDFLxoP1HTtzba
cbwawd9NVvDjUqREROHKpR6Nl6h5wo0vY0Vv3j7WppklYEUhL5YzaVZx8W6ReJmHFbxnAlYrLUto
jgfQwULyYQTkM1rMurB9rWdqHp69LpPiMseKGW5/nK6zALP61Bs9X3oBIg4Xy/eTjr7QJNr1rSup
We3msjzF2RIvMJ08Q0LpvFfXAhC2Bm7VcNLTF/IkWtwgB2KSKJzRRJllbafdNZ8J5s8knqxnTYbZ
yc7/H3Nnshy5sl3Zf6lxQQYH4HBgUJOIQLTsyWSSnMCyRd/3+Hot8L4qJYMp0l4Nykoa6Noz3UcE
Gnc/5+y9tmqvbTFQC6VkIX4ftYESJPeLn0TS6XvOGfEpDPza6xtDHrqm4FPOyzbdBI7R74Ms/82A
pWaMZ9hEyWkZ0YGpQU8f+2sUblGJdwji/Bbs/6zLwcMOqX8dewF7LE1IiJzj6XksCcmk/Zp/gd1N
WHGOH/cF4Jt7SidC2EhCICaO5mSHHzwnRqImovdR90v3UMmhuKTlTgoA0Kz4xkSl0FEnOCbACziM
i94apP0o751wRLtfhBFYCkvv2/YWSkLXbVz+G2zIXkscAHM8tYhou4gAHgnB1mBoCK6CWOiZ03AQ
GauJaeOmFApyT1Fr4cZAX3ZjC0KRhFPyDEyte+iIQVg3dDqOkxoRR9YOfYeyHeQmIFH6DgQreFAb
qMb1nHcV3cUi8Rwp6Dak7RcgsvHVZEy/4b/VXwkmKRBmS59622ad1Q5Qpf2vYxLfd3MdHNqqq8m/
AQZNKE73PLo4/KOecVmCentdpl2xo9/P2LUtafwCqsqPAAIsL+rDdqBEcSjZy9eMJKoEaFiixx0C
cxpkgUzD310xZfes2LTaS38ZM8dlU+10N8BWUaosvB7cyk082i31VgYNrW7S4maiwNkTjHVcZfHF
7GKLWDtIDn84YUqne1YRFQtBEf63AijwnsgK46WjDUnbS1PV9yjSkDNTfk/31VDZOz0CurBKseUk
G8Y/BGgD3QT1Qk/yaiYi4KCjb9yxknQX2ZAopOVWcDQsp9qnuZpf+gknRNAZXQYdroQMAL2l+M7W
SO8WShYSzSJu99hd6g1RJBBNWoekpGOEoYKCMlv8Un3HE8NGkvQ/tWK0ftHp/O3rc30ZpARxkRDG
8MJy/WdHT9QLzCeYA1ZTfse2Q1shniJ/Xes+1WGgekFyTSP5U8C8T2D1Yvekg4y4s6xp4Rs4Y7Sp
3aH8NdFl/u3ETXXDCr84Yfj2rjDWtz+EaNV9F0IQqgdBFxvNk7rocmsuoVouwUa+4dyWxqS+ZeiA
b2PNjpBH+7SPomD+mohBnlonFKw2pX/pEPnyowEB8RXdI/TtpmlvpbJcBLOtC9QN+lBmlwF+AZxN
rB/KpUucGeH8MKMZ5dydOCwMbVOX/T7Bce4+4ypCj2bQHwq9OBGEkqEYcGiTx+DsQlJ3n5OEgILC
mHt3aS/Tidbg59RrcqzS30470PqPh7J5BPjC3s9y4DA/iOaZ/cQn5wU2s7HNQzDka6O12IxR3C+y
MKAhagsZcBy37AbJV6Rsvb1tk7k/WTR/1abU3XTXtA0iwApzAiKAqmj126lwmn3bZvJXFpNYOIcs
7itpmqO9TgXDX5ILFW6s2ZiizHM5jFlIZ3kGzpfeFXRwnbzD8gM1rWCZC2LpPBkVF40UUMaShtBo
W3u6BSCAtKZH1sYhKNkUFh/XRoi8dDeFn2u/6LcwRB0cGCqbIAXjiGHFYL7oju12GGEGr8OyB1dY
TyVrNyoEl55tZ2QM9Ru3uyhl0UUk8dVNR4lk2NrdoCLRbIreVYHHrAVlHTrBVLwUkSVeOhOa0E3n
TjpSYcsqGUBxFGIPIDsePWNfhV4992V3Y3NSii4EYcAocv3JaI+kULnEbrCcJxdu7DZP0WSVt+zI
Tn+0SBlAjMCpIwb5ErFzTXVZ/uwmkmh2eqFcY4f4tCu2ajTZPlLIfXv021mwi/sWNGroQjvqZ6wx
q2GQSB0bEwEKYvHYFrdpZaUMJ9y+v5GDQuCRhKLcdWbi0nbuXMczOOA1G6pKUqd1qBgsJpF9mvxS
QhplhLs3wWvfGd3IvkrYlvzN4ejKzmJBO7cxKkUKWDNi4SOeqV/Q9gv9KAAUudXILD8NSWGeMiAx
1k5nUp/QHGsS61RkI++/BqsRHD4TNKAunDOeFQFNzsois+QqYQ9dok6LW8sPF2RQp9O+NrHpMJDo
TcIhfTo9iDQ0azLXTjLxsafUPV4WNAvGnmPAN3haLaOPmW15Jnz0shad/SsQikGNFpK/LDlt4TIh
nCxJs/LFFQGdnThM+fd9ADti5VoleRTkOALmSQDBw71HAmaQMRDZ0AUbyUtKOGLXr4Y+wgsFKGYx
3ulzRcyYCgzIQrPUCKCKHejJndTEkcKnRSkAS/XRhWQm12QAOk9DVjM1kdYEggfAyWNl6iHTq4a1
Z41erjzEfWgejRIJBMgpxedb2zmXGZqF8QhYKL9w85H7P5loGteqi9WF3aNY8gK9s76YbVI8W2hZ
d1RS8YsVmRzmRVqMP41WVLdOVQBa8KvQtw6dZpuH3DCb4QC6L0/WEpDMi98Ey2jitQgIUzEa2KuS
RzqJDsJOd66ITCEB1tm3zgCIymI4qlGq+ANDD+H/NuUQnfRIH/HKKeeAaay9gAxUoC2GcETnNoRX
semQ2kAdguKDMYjB7NdQ1PNjJ6YOZardzfeK6XZDdyMzT+ki9DdMxMO47UfnBgWLA0sztcRaXxYL
KWrTYIzfM+Qxgvqe4zfZT3z+DGoGcjn8pSAMC2yx3Pjk0kXgfmgYkXolqSOHELeCXGwL+mJg4KMb
mBE5Qb9Kaj3jIS9mh3CxPWgkktxaERy02iLKueuldpe5Uf3ijqF7H0x+4C36NPyfGuA++eq00F9N
F3y+v/xXJ0a5mDIAPOTlugjn0Nzk0ZBWu6qe1LOoCxMwbaNPRO3wyBgNk5drF041XfcGUkdC4Nut
kyiQte5iM0GEheMEjVe/Z3qVHxk0jzs2Sxqp1JQOoux27b96WGx9vNE5eexit/4aKRV8EZphn4wa
2wjxRsZ+RsjA6W26trTKeJKvfhlIYeFJFM1sonTCXmMvRhtDM2sm6ZDqgt1ojd1hXHyrIcyEL2Mq
1E4FHOAr3dwC1euxUhkYfPzF6zOn6mcxCuw/iR/qfKLunJ2cxSjU9vgU1n7QJTHx0JiKIuCSB3af
X+EQBD9trcLZFgIGJjptZGy2mJRgSNTmxlWEI61biTlg3cIEu2OVTDFQdZk3lJHLElHydrLXLwYp
c/FKDYhEnooIy0HXBDGqBcHRVjeddUbhBz61r2+yKAJjZQ795YAlCwOlu+2R0xxq20xPVqwZe5K8
1jiYM8urgGz/Wojx4LyIemCix2yJrCHMYPGrMSxcPGJW0TS3ue8nzJWEdqy1AG5U49Kt0zoVKkaO
AbiUuq3Aq6O+M7ephjar8xvSNhjfxkd9sbThcfk2B+V45HjR7kHb1eQd4wxwTMe6RnRIthOk28ob
nTpa+oum+jrE47QLXy11wkAkVuPsH1AJRLxLvJ8HwjMicw+CzP1uAd+4yxu95eGbjDpLnMztSQyp
D2nw1QbYLo7AdPEGKsGphnXSZZ5bl1GyGxZPoULPwIiyLLujtGV/0yiNjyiEugnhc47rn3idMS6C
28LDmLXm15pMBKx+nch3yeJ7JOmdsN+YUwdf78RUZZVpFCi8xjNn8toKdBJ9ou7ecjLtwGEcaVio
S39tlkExsCPq0ivNPLS8ZnFtVr7xbFWVOOUx8HcMZWgPqiFGpa9pLzpNUHy3OEIF0WCnkGizw0j9
AdBRKz3OKOytmHD6lbM4TKsppDYgEJnxvzLFl7FVmEVYF2Ti2S3XPNpCfC2d3EdkDsyBdpSbkDFW
VC8yyO2U6rwpHqbRZ7iH/D59NcwONXOmLZZQjLR13hOlpl5dtiAFBkRQveZfT7Jn4l337iPQvZqQ
In3YTU2QzNsxGCybagWmDzJHAn0Xw6949f4qIWvohhiCu1dvcIFLGNnZktZlzt4UaemuXyzFnDxx
FzuL0Xjsq9JrMhwQbIDV905oyU0ocdnWfl9Qgs0DapBXN7M2YWxG+T8cCoqk2wwwm1KpM29UMKXf
8Q+U05qt1z0IYpYT05lWovbDvVjM1HiGwr1CufE0cFjv1rndOb9qnEfNWiKrlxtivDrOALZWo2Na
jNxq7runSjL5KjqjaW+mOpm2pNq+sB1n98Q0j56TkLaUTeGh49fuOuDuwcpZnOTWwPz0OL8azAPl
NIOHVkt7mWtZPcEDuCpjA/8HzU+G/Cp6ioJcv6vrGAHRnDAoa/To2QVJvAdPSL8QE3zh4wmLaZVN
e87M7kQbA8wsxragQBRkZxck/iQHysl8hyzXfsFJLUirwoUf85TaAiM1Khq/H1cYYfMDvR4wdI0x
HbrQ0u7AIfEbFr9/osw7oSAA0PQD6cc2ta3BTlz6VjtdYBrTQs94DdxwG1MhPXEEzgElu+hKr13x
7Hec7IamwHpNTFpxIjd3pDcHsUCFJmc4GAYCGPC2MtLo0UjNjoOVH4Fjk/ERmFRN9i9EBAM0wow1
aQ2K9adaqAmyafiCGmIrrlMXWy/hZ4+tRTY548u8fWwsqR0Xfvaz88pwkCZ2zZuYc8T4kksHkECv
Oj3dtH4HFZ56yKbdNUTELKzKzOI30urLq5sI4K/Y4IkYwk2oV82DImwKUyAuy5lxNp0g34p0ctJN
aOarygw4pbptoWuw8jX9y1RZHU6HEH1XEPbWCQY5/w8U9vbNhMLsgR237rd2DokW/VsBtgyIMO2B
nmIkQ+9VkwPXErC4ZIpzqFqFDjRoT45iLC84mWClx9rBMjNaiqKLZ+rQfAqJBv7E4/K3jrkEocGB
UjfgApwNjVB3+4Nhur8wwkxHJ+t0uQd0G5J1WeDbtorOL5ie1tOVSrTy6Y/Jwl809OeIJsUMDQ2/
LUF4wUhaxml/uiscu28qFF/fnKLJL4lA7XbBJGJoxG23iUTV7Qsz7e404J0ZAghN337858W7v4+5
x0R0orsWtEWln00LBqerg7AiZlami2g8D7Rh3istt811V2b2jgKcjqWLnop4QeDm3Wa0e5hjAZI4
auzOJ0ckJpC14w4tR2ILWULjASVYBvSS6cOaTHYfM6quMnKgiP117v7dn+Bgg+MmWuay96JcfnsL
QyVhntmLplAXYehleq7ogbpRNP3wMdz3D6VjCZ3Ny+UtGmGEfI8JmW+2taJB6w11R4uJsqWKN5OM
xuTgd9qUnpi9+cZOhgaIVBRl1XhTzALHNQwFU/tn3PzfGynemaw4OllKMlVyJf/n3EahhTZQb4FY
Hr5eYu/COqSVr+U5tMa+p8HotYkQKae9hGcU5g43N0iXCBf0XsOj1SRZtkPHRv6EeH0KWqURzvfJ
ff7LReKy0qHNuXwmXOfb+0x0TicVoJuVXQIW3/mmZhcnDF9cF2eP25bgq19u0jJuQnDATX59K1wC
F2rPqALD9kKigOlYqTqc6IDK2f3kOzbPrUoYWrh3ks8J3zBkwzPeWRnLOXVD5E3kK/AOmMmUOi8p
pJbeg7tsut8yWC2EfMFTTS4Dw0BjwboZxlfBZBfhSSozkPs0LX0GWjAt0i2zsCbYDLIhyZVwFVbP
eBkL0RKATgFpx3iU0rdJt6tTu6QdFifWtuIAPW4yKNJLS6dydppTYHmpeZF+UzrFdxi6aLpGFcMT
pG6EBpYh7trboQntB/iuBALhby2Lz96x5TP4r9G4ZFRvSqxCDlY5w7Kxcr19fAwuwhIARwSBLXX7
u38W1cZo4nGH9La0r9gXZLO1I+YxG1XUk30IRiLdrgiIgHS7gl+BiaQZE46HIGz5lprR5DPyKwQd
pyyqTGJI2qG1ncuPXzxjWQPfXrml+AAWGxT2OihUb698ZraSKeZSONjDMbzSIofqjBzvmXxijn2I
BWVhmZdN3VIT4iw2ptPs2kFyBCPDP1vUndcMMBq0ADkjWkj/0ir37ANJfNLtybG2ma1LsqJ5p5pN
lXRMn5ws4F81RvQ/1RLCBKLMqbvY+UbUbjIfaBzFT8wo9Onh4x/7dj2GJITPkmXEWl5jnWXp7CmF
A/ZBK/HBkDjolikCgnUSjekhI2X4aKPdJ5C2ICuxRZnpTZqLyO/jCzDefuZcATcZL5fUcWhJG//Y
2d0ORznlMUbSOYyaYmsHwuIcjESZmc/rVIrbrKyD61vhU6QV7Ugsd72srCIwfpBnhSeXPILIgoQE
B3htpLRbtyRyw8vH1UL9QGl2gNSA9kuiGtmBakcQUVGvY6+Rs5YRsmX4mieJpch2n/y489vLhN1E
fiLEAvUC6mm8/XEytAPdt9ufFFfVJc0iZOAGuRH+iiaHe0kh3BEgDA/36KuEpEY9pyOqVJ34Hlg0
3/QGN0eNXOi2ez3R3N30UxzfG2QEImzVhLx3u4lEeiLgsDf4Mo8JaUZCt9H1QVwSsqCQUgo6/85k
xhgJcsBotCNl45G8Vt9ZPvXcJ7bUM+6uMvjFSBVA8Vn8My6eszURwrZKZYEb31xGgyaDG8qgolna
f6gSyNiie9ZveceKy7QP0MtILOgxZQWVGXracPQ+fgRn+oTlghzwluCIUSjgXlVnJ56MGAbOQdOy
VrCdHwq88/dx7OZ4izpBSuto2tOXvuoJQ5EQdSJvkJPjX7hQThCld23TkSBEFNUKX5r7Ow8dcuTj
TLevlJmY5BuWSfa7jshXO8myyi67Pq/Se51MHkrEZUbLQlM+G2Ujkc4ycgBipdOAfP1PkQSVzBt0
AEGLaTHqN4HmJOm28TVekaIlwVTvyT1YyaZIsOSUMHU2JBUumaZM4gkynM0o2mUAcxcLcE7DMaWu
CPmvHKxpnbGKtDDVMDmgVVyGqEZmmcGeJM5qb9oW/BiUC9TC0ieeimTNpdZJ/GL0TBKNik2uMtc6
5FO8qAUgNF1MgMC/NESMd2tZUL5hTK8VCMPMvVySQQQeFZG6ntkCFeCAB4IG7pBNmMEkOiZmrw/2
/5mY6P9HndACNP1AJ9R/S79/q3++kQot/8o/UiHTRConLIN4QxNNHNvu/5YKCf0/LOnqtCd19mUH
U/X/UQo5+n8oZllAsqX7at9lBfuXUkihPSLyxEAutIiM+Bf/HaXQ25XQhm1kcZ5BJORi6l+u8O1K
qHGUnznaC29SzXAteNsIeydyDIHKmLnOhUA/S+Rss5BjiohEtwutz4T6+scN+0v5sxiY/9jb/7kM
x0Wv5FgwVGAFvr2MHJMDLzDuBbzfVFz+OFruocAWyJQtGvwXZmxQa2L4hE9dZRuYgGpIKoiDIFfs
u7Lyr5Gosh0Rz4aUwAqD5mjD/aO9PFU98mNl5cHNJ9f8doe0XZYuCbBWsFNjynZfsYw/vt1FiDr+
1/8Q/5MgdVfkdkGHFKIo4Zr5tGR/tleFrZenPgAU3tJ0vWuA2XtaF9ts3rhW4soSp4BsH/AtRLOu
VOgzgfzk0t76sf+5NK5NN3WEmIghz44Pnc6tE6SOe3IQ2UlN9kjychB7IyX8tmnnWxjAjCA49m1m
TYh9NDP2JXaQU/3HV/K2pv7XhdjUCrTgUQnIs1U+Yfg+iYruoIVOCcQY4Zq/JnpwN7LSBs6MTrSE
SYNnhMH4GS73/J1ang/lCWdcamqkpWc1be1HVGq+4vnY5kx+Sz+CGIm6WN8mvTMC4EPVw4i6Qmfx
8Y8+22xff7Ut+bWCzZaT03kBgnfQZ6ehP41WxPQyDckFplvD2S8pFTE7XlYf9NwZVvXQWXcDyp4V
uXXZrUp891P67fIF/9exebkYqZAA6ph62ckB8b79tOzZqeVsoF8zSq3Fpqu0uN7EgtwcDjCFMjYB
uZjxsY6Jn13P9ph+K5EemWu7JATjkxvz/pHY1GNIIhHmcGHnQQS0T/OZ7BbXcyqLbi+zo2rLRN+/
ZAwBFmVATPscUbWsA+JNriLARF96OJ0PvdS3KcM4HN39VD7X1qhdjHEkN5gtQC3Nrf/14yt9/96+
rotkWnAAtl3rbFmEzyiDSB8gxU1hh79HV/i6bBpSwFwvjdRPr6zOsu5hfAT7j//y+5cHGTQCUJv7
RBdD2GevbVHNPvG2TbR1ZjimwiincF0wuGOOppX6c5Q1xldB1svvxA3H/Vg44YmRULQlRqP9JK3h
VST65t3hCpamCu8QIEvOy2/fnS4OYn2cgkW2EGFqT6oRZMFUsKxdtAjJ7vLMzaejwQp9PU/wcA8u
iJhuxUQMviA9+vkW9rMZnWD4iv4rAW2bIg8keNl6XlIbCxKxtqY+iQtNmsHkFUY2tjumlpxeLLXE
/CXTCLH0kzv87ouw0MWS+bAwWlglz4+ecUofLhIJWGJJ/GHfDd1e5JQA5KZHm74qzC1HSMLCcyP+
MULDJTxt7D9bo99Ws3yWXISS6DOQD/P2vO6If+weLMlBZBdjtzXscsQ10lZL5Jsei0u3VV/yZVjw
8c/+y8NkcwVjZCANxhLpnC0EJsSIUkxutyWLc3jWqQFwyZOYZOhp7mxIEoKKALvxopqL8sJFmnCk
OYPy02jVLYfVnw2Mokf0i1g0JyN+LAtQjYyNTiGRr+k6zJpsL/HIMX2SWUGoHwI+HL2a+vHx7zjr
VS53jt8BjohTFQvJOwwz2AgL+6ffb9sGJ8KmtvTWs4uugX8ZVKdC9HLvuwxAIy0o9+UcTJsmK9T9
0JS3k1WXWzcE2wzn076z2PawmclhVTE2ufbJvN2Q9/YZodl4t+xZ9IxZ85a1z6aoPv+M3DbRprYe
ENfW0W9in2LMxkMHgCKdbhfo454Og3vopJHdKW34QW2AXaoAUdAElR1hPp20C8efQeY4dnttEHOx
aaFnEHHnz9PXGd0Xgo58vEYI/UUFWgJU37/UiEYlzIOpGUyzvr8asfV+cgZ6/xIvn5FgiWCfNXgg
b9cHo4XMFuei3/qdPl00idYB7+yLa05y04EozPiTd/j93yMNhXMcPSDTFta7ur0zibvw5bil1s6f
CDz5yaEjollTD9/1AHTaJ2XzX/6eRTN2YX5LTCvW2bEU5ViG1qMbtlEjrS+waJNf2jyqk5Swc52h
kp8suIsL5+1mbS3gDkYQNr14QhvObiitqNwJ9GDalphO1mihGL8SkXkP/a7S11OvrmhaWvdVp/We
NSiSProux87tFrq4IVo2eDBbC/pYO9qf7EvnhQJeBgbI9N8EcwqacGdHSqSrrtZE/rh1UzPZ+ZMr
HsmGh+2T2t3V2DquhxVa/GpBAqxMI/+Mwva3P+9YTAZ1vn6+/bPFi1g1sv2agoxsPRm/6FopXpil
7DQrA+TQ4hfbjFr7E2N3eQxjTX3y48XblvKy5vAO4Epy5VJycXp5+6I7RNSa4OGGbVNwZlmhiZAP
tVVW67SaGHrEc/Pg9pA+20AdCPizDrWu+mtzkqjt0Psi7OlKZvpEEoMCZFz65eM18d3dkVSQEEwX
bwmF5jmW3067aAAQaG5tjgL7GgnqdREU2MiNqnoapPnDgXV0x+iD9NC00e8//uvvjyzkevC/7Kk6
KHo+0bd3J2qqYjaZjG5jDIranVYs4bA0FoeruOGr2qQ1nkCC/Ww82A3z3ZiGLSmlQkBkWo1x0/7b
R38uSLnUOOx0Jr/q7IICUhR0fJvEpY0D1I2+1SCk6QUITSaeoIzai07L/4Ut+2/HN395CIAVllYp
JjZehuUd+mNHz2bLH11TWNskaGBWxG4vfrdSzrsps9XO6ofsh6LzjIAr5j8rNKP87GCzvIVvjmuS
30o2geEqcqO4AW+vYAwHm8xSG2kpDFvgxHgvYvrGQ5QfiCOojnWhx0RVRjg1EGSa00Wo9cVwY7ai
J/8TNvzy8vpZ8Umv7yz/ha+H62LA6FITLY/lPMoK4QAaOKODYwMvGSMt9D25xvucg4/T+zn0HPwi
4xoi9Jxv8sLOTHiZDbo9PNX2ARhsj9KoN5xpTwjy7G6JmKR6MIEuIZ2dQ3kfRQPxgFrUzf6uGQzc
7TnDwOGz+/tuFZCw7+h9OCwtjg527e39rYssFSXy2i0oktiHzOxMYJfiipZD2IfMxv08sOx1aDYw
PZcQ7U1R5EpfozdBtDJN7dTuGL831wJ9PTRRXZnlxpwmYso//iLfv4pYIE2CKli18Hed1/+qsNsF
IK22Gs2fTZJO8tB2+lfkB+6lEU3p3qnE9F2WxW6yjWj78R9/t2lywOGAZuvMTwxq6+Xi/vgOrDoM
/SSK1BYTtnZHukt/Y4euDlaE4gE7cvUJ/vH1+PT2tV9a2jpbgzQMy1VnXzsNhsYWIRLrUOVA5jVz
3KXUvBsttvQL5pNWQcyxJI+7Lpw1ZiPdS8akOBgpC5HS2uyqmFWywefTnMxMlrtsiirNy1O6IVkw
O0+hIu5tmBrOVxMm/4/v1rvIMyY8bPUYsYlnYuM/31hD7Gua3hF9mfOGX5m16z6I3ASRFojgMRup
eVNo0kRjRBOSzgnplQimdkM2xZJzasaIruwk+Cz2UCzv8tubarLp8T8L85Ou8/KU/3iKNS2Topxh
92B5S6EFsO+BxcY9/iWyiQb9OlqhXhwQBJTh2iJMofCA6NgX7WyqY0syC2oyTQuiFV6qmpgNI/C3
Q6ZNw2moXJTcZh318qI0kJx8cj//duHYLlloiRnk4s8unDfByO1eg3/gjJCIK8QGuZd0tnuTK9t/
ztsKKJAv0pz2odk5wouFGF66JkcGzFZt4v3RelT1UYMBfoVdUe07f0QXN+rLibsRnVzslJr+2YW/
X73ZrQwy8BSLCwEzZ/vHULYKRaeYtwj/SMEMTNF+kwlImtQMbnOB2j4LHO3FqhvtNiAK+sEpUkJv
9TG/ils+7E/u418uZylN8bjiJDW5lW9fgNbsqTo4829tNUzbwDdBJBhjdCxs2VwSCwvOoAnV0SkG
91ho7XiVijm75B8OypiCT4KH3h/AJPMrvg5EB9wheb6jT2SJo7YcOeFExS41feRXjEKHO2TQ/tKG
ME5mkNRbMLjwv+y6+wJMMd2Amum9uUPsBjpwvmE8DLSt6dNPju1/WYGogBxGWtBnidl83QD/+FiM
PA9UrSPRRruHaqygfb1ybaLKbjQoKRCszShUX7VJa3fS0AZ962hAoF5QxHIASrNMwzg+qkJc0q6n
l+xLu7Q3jg8JEibwHGbH2chN4rpVtVBnpB8W23SOOGZGVC2f3eq/PHjkJ8tpkuYIC8DZcuqU0MxI
MceaCKoTL55RU4baznaMA80H2dHMl9jussPQBw8a9+QGoZi9N0FR7DAcy0/WR+P9pstGpgsOcZJZ
LZPCt++hzdMLOyqDbQij8UCAR36VtzwN2Jr6TIyBKbx2MhsoNIbl+ePU0lFq9BsnG/NtWPU6Bpqh
gsfLWkFlEriWhyOy1hGay3Q9RxlyBQR52oOSELebLIxfKqPaoltvvyOJjp/TTNmPn3xb5rvFlRLW
4NcQCuvA7V0ewR/vSx0nk5bUtrs1+MCuQ5GYl3Yd1Fs3T5NvvWLqHiSoQw09QhsOkvJXFAzfeRDl
Zm6m8K7VE2P1f3FJFFiSFW7pjJ33KOKiaw2YGj6cHVx7td2UFxHv64q28rwxejHt7DTtnlx2pSvW
hWkzcohbabWwseTV9vWsI5D/+JqWJ/t2C6JN56BYobqhQ3a+AoH/qEZdKMynk7S/TsA+CI2QxSVn
+t4LtUL7YjUq23/8R//yvtHy5V1jLsbkgCPF22dD9GnfkQZi8fIE1o7Gp7FHH6B2cZMhkQmz7IRg
oniK6jg+lY1u/x7M5FsoSZkjHFoWu8Rp60stdcHGGGZ+kkZjX2koVFfJLHAP4fdtdkXWC0+LtfQw
k4fysGRVP7DRXBBQUqtP7qJ4bRr8eR8tHuvyIaPocOBxnHfdyQE3li1Rx2VXAYIzx5mgtpaxwUPs
kta8gZEPFbRlIhFsWIRhG5qd4R7GrG0wmkyUnCtsvNW8mtFvlI+5UQTBxsjB0Hh43nXjatJNbVjp
eMvrl1Gko9czjtjNDL6bdR9jMAMmYz/IJJyefBDGjF7y5LEYAXwGXdivK1zL+UarRFt6nZtyeo/N
Cneiz2dCEAHn446zmzXcJJ1I6D+HaojWdmiNL5J47HJFKJCgq5n4QHabJhi8vugFaUUZZELIa9q8
scSoudB3JD7OyrbS9OBbOrm4WAHr9SRN/5Zbh5c3juvkV43wJ0YaO8ITQAsR9KeeU46/NyBZEi1g
tE3DD9S65MAJIbmlkVP/JntkIAGWH7fJhgl8F+OBwVlXIgVsWjTVlRX2pGWnZVOYawJdMHB1g7tQ
y5SsyA2D30qtYE7aCYJPBU/HKm3YRwZ5JLM24NEufN3N1x3RDlcxsRYupYbd1ftGVv0BTRdRL6aD
fmH2A2V5OiDja7eBC3YUBTM2L5nT0N6EgVPpm7DKdH83oC0TOzNp0jtuHsthTQzUTGxkQDK0VAls
38JWPzMUXvgFPv7EznjtjFOWcaluSE4VkGKoUN5+YmVl1zgGpPAyEYljrCf5VlM13wsglktzzoAw
T2NabgWb+NEqzORA/SgOn1zFea+NPwDKfpm0oL3lsHt23tKteoYYOPveFJftIU384JjHUvdSJ7oK
uiE/mIF97zRaRDc1gOM+1giClQt+PyafKYCERB8oan59fFnn1dM/V8UZBzE2swn9rHoqK1b/ag7w
fE3Z8CtNxnI9dqq+6bsgfZKYercf/713ZxdWOCo1NlggrGBLzmMny4SUM7vulee4o3sRD35yrPUw
fSbEyFhHsuLbCKz8CrNfcGjmDI2wjsGXMktgeLETgVCxj8P50Z7q7A66T3wvCYMf8OPal3rWsUZU
mGqBluL+tvRG6J+9Tdyhs43C4mCIiGiRFLFVsGe+fZ9ca5Ql+i3fw1g0215hqdo5VGllp/jb244E
hSkMjz6c1Ganp+Z8X/H+BSvVzTrmJCmGS8Ls4J4mA8zBjegpategOopnII2DWgnwoW2YJ1Ai8ep8
I96dc3efAw5dVU6dF5tIL9vHOkf67pPusPPVIMNj1TQ1UQhJEY63YbYAxAoDQN5qLlX+FNrzwMLX
NiTR0bxDSxSQoUN80xC0jVfEo596PaiK+RA4ad7euD7JY4DoHHlc6mt3Y+i1kF5eBwWQwrnPvpdl
HJXbODWS2fOpJL6jJsrT/djEcKRtt+bgmGL7aVZ2JGbrGM++Qa6NU08Xc0JrDNMEz4umXf2TBSJt
H2jC1N/DOrd5kl0QUk6FRIsdc+AOyHZ7xnobJzPlVeqYACcdPUKUQRzv8M3Sp8zYWmMcZyxpthh2
nb0MmFC65MGBsRi2BJuxreWl4Pkb4ufcFPAvMl7IYOMsQa+nkTPsRRml+VGlrjVdYuvqcO0Nc7kb
9MG/NAyW9kkv5+VeG3d+4XIgmohaBGzqp9YPFiDnRkoXXV0LoWRjjrnmMm+MAW3rmbmnL1bdW2ab
a3u/gG2zNmOZSKzVaXM9aNl/UnZmO47jWNd9IgGaKd1ash12zJFz3gg5ipoHSiLFp/+W++qvrEYn
/osGGlVZGQ6ZIg/P2Xvt0WRB1CggMKkb1jnQPP9LUjnpi6pBMZCtMzTwrBubzmzDyr7vcddCJmij
9gUl5DZTtG/bIw6vZc4qOC3ZoONe3cIjo/pQDAK9OerymLxW7Jj+iX+bpodI0hg+EOZn23diJq6M
Ol/Iq8EUeRbeXPbvKmzX3dGaVk3vwfOt6kWIod/OU8jBRFqVdH42NXfXS4l7ZzruVoXxESL99MEp
iWk4pVPfA17u/Fnhx1paTDFbSJcMJt98P4wktx7bPQRmHfqNRCAxqJRcwipO9fQC3pB8y6DawWDU
dJcekMQ2bi5gRc7gaOv13HHRJ3V2hqx8Hutabw9o1j3+ZdOsM129cihOSNaS+jTYsX3rOWa3POgr
AtJJb+pfcLrAJq6TlRR71xD4CBWYpevrVZSPPbGPQHStqd6wAFbY8NekMA++Cuz4zrFjDIOLd1Nf
qhmv2MG3enfOBg8MuPJkFYzHTHPjPeyigPu8JWQdLcFo2rP1m1aesXxuuaah3/1q4BRXB1e7Mrx2
4xYzTOHPT3dEGd08ZpUDfNCvJhAhPp3OEBzY2KyZpiFrn1l62Ms7RH5Q1WU7n0rSOMnBA7Lx4CkY
HHedU0xs6txauOQRAgBvScVZh4s9l2R7PvBFgkXkiZkLRiJghkVSpe+ws3rihQ1l23OEp6YE+3Mb
xWimoO9bTbxc2yRK5WW5iibbPM7Nx9GLGiDSJaXsyQvnAjj7LgPMLGUImKyY1NhmIBk88mLCPX3X
Yd/zrn23R+8WVemf0bwObG8DIsIM+lWgTr5uO3nX4YhqMofuozpMs52/hD752xm47X4CwjJ6PR5g
mBz4TUsIMwtZEric/XpdjxoL+seGqNpfGgPKx7CZ+wmUQLTc6ETIAu6hfne3JEudRMdy78EzNCs0
owwvNYSpQHT192Jw9XK0ZA9+jBn3zmfEG+SvNYaI13wjZiI5twPsj6PXlgt+OlbMkq3kJS2vQvKL
nhC7UDEav6nUsRYGMnHatD9qL3G645ICc0XqQCzFq7uMy1XjCEIXFVpPM22bVfwow1piMmtQ8fhr
xT5xi4UaDgzW5+U4RXF7h9lQqEPZrrzqdLJ1mpfbQo5n1CbLqzutywerZiyLamuW+jGdaoXAln4B
Sa6BCn/zdKP+vuOC5R8VRdJHZ8ccnKF1sg9aK/UrCGZFu9luSXsM4O24F+LRwXhaEpPiN7SwTpHj
cdL+2Rhe/bOhIt6OdWtK2NYjhkdCBvrgAp3eXJy6btdLs07DO0UfAFBtvHT7owGzvLIoAYdjivX0
diixDTfwiRaKtMRVoPJJzrHHiF4a/tZN4n2gh7SQxjonRuZBNER50zgTnODFhayNzThx87BPWMBS
leE1wAfRXx2q0yxKu5ln39txOe8oYTXGEtd/36BOrt6RRcZRvrY6na+4w+yCSrZZqNiW9f2YtuM9
42eAvA3v6HGPa++lkV38eVvEYM6N6xLusBPZ+E4ECkuQ6rC8P4Pd0HCcrfDrQ6NCtlhJjBU5ERPp
lczzIKfnGDcltd+ND5TZyUWZURNweQX032nO6Mr/JNe1AIlp04r8wtEQRTxE7fKmN1HYLBZCJwdU
eO3Mpm9AFnsmGCGfeIsZTgTqpb9knfBcEn+iRUl/eFTYGUNbEVDs8bdABR4vZovMvd02vebJbfc6
zLbkFFyoCMCF74RuHHRX0XxLV3rfu0ZSlzd62stTDfkEODv/CCPvFgIzSefau85+P+GS0LL9uI9B
CziCvvd+mRPRgn32O93hccEiWC0ttU7Shn10KWKL+sO5MddTQC7LQfBYnxrEhWAOu8Cn+KHEut8F
MbfUgaBCcttasBYzTI97yB2W0SdoLvMwjgmzWdsCUx+rZKdBZmgwXwk95CDsmYRQFVQ0vAJl4zdk
R8uWxRGYpfddK7X71DE2k/drucbf0a6lIyNvf5EHQtT6ml5EOXfInKflm1xCDNLRGvDTuOVbkgqI
cj1uWzpvWTJYBYXKarVkQWBb4E9m2t9ASNvlSIaX+bka4X4TXvta8rbwuSbgCBm7Cw2mlbD4c0xm
/XpwBzd4LXaLGeLW5UbSxwTKe3Rql/QCLCfOo9879MtFCiyAn5G63V2zAdI6mXCAZVWBCci7adsL
gpuS5LoIsA93dd/ybFyvKz9UdF8P9Deb9U6HSpaPxN8gOfDpanWZNw6kOdYLqpYLPRlzGYbSX96s
6UfnIOwU/hI4ZLwTNZ/jvlpnFkPG+x4X+C/k8kp22LIft0axUikpqI56KymHlSrqG/bVlkMmp4Uk
TjuGS45MteuR43vedtdjqttO7BqxOs7thgFFpMADMkFmQnJX6D1B/L4G4euEDWg+8PmduyXS05pN
bOQ4trW+obXGcMyLCD/ehQxB+HMY8BwGgsni3K1zYpdvND7dx4G8VjTqDC0xliZWDS9lF6/FGUm7
ZKzpBWCqVeRhFAnGCgAQ9U96qqC72XPSVgsNCKVkdC7GMO6ODmPR+sIvGBdvA3EYFwRohX2c9K7l
M9kD0Yysz3Pcc7P73m+aToG+mrF1HXhcwGq3Nuz8o1gMA8pOpf1HDLELifZg/Tre0Sr41nDrIIzR
QUOQL6a185N2CNKBYBWW0x3evBm++OSJIedlHwh0gIbQlStY+A5qjoxl+63E3/ShTZOeYI54jYmE
DtvJJ59dsaczR1PlIXaM+NLUYZm8jGNfzydMauxD0EnkdldNcOI/u4zKyBnXvXxe1s6f7tnB6cOA
eDdPOunS5hrocETdxogQTLfBnn9q4ERHxDTZVT/UIS/qA7kLilp4DKv2UnWgf44+k4YXOU1UGHKc
EzDaZh6Ya1eJ1A8yXUN5P1UkZyKHRt90HtQKpchXlZNPw86eWgVB98aSR9FSIYlFc4U7j0tYNYXD
iVCj9t7zuWjmW7TH4kgEk37ABsklgjPY8x5L7W4F3Zcg+bYQDh4di92FAlcAgqZo7MZL0XswWaG3
wotx3SZ6m4LJJ00qRDB25MJSEM8Em4mAlskt7S1aL7iFRcFCxIsYN+RTdbX97lYNtgpdyfKK3pTw
PjPWPEJn4sjW3ZoQXI7CaYIO1TsO7OkhOeLVqqh3lnL6VYY3jIJpHR08AbcKoCvZ7ntgNLdSo8cE
odQygLjvnW76ZWbqt8tQ3ThoEUBDLvqT2UgZJfBpPDpOUXZEI2F2O/ThDpkoESI6hGpSYbY1hQKD
0i92vTb2pouNunB+f3sbdDZ12GOyWpfjR+aV0zuPFV3lkR3rFuOi0QF7c2JcKEFcxQ5uUtUK+jOI
FUB9wXJeBlORkydRBmrPK3/rZiZ7d1qnhgTEIAiuSysA5LvhOFZXp041tna8RcTuJChA8A1ufg61
r0extjjrS6nxqZ6wnvTfvFo1JL1XoVvfs/cur5qrRHxc6i76OfXac0pixwP3HYly3X21lP0dfe4+
oz7xBgaQgUu6J4Tup8pQeR+6djancqh18j5d0PrliR2ZVyiXq8KRjr4afsdmVz04Rw8QaOWM8D/W
JLTvt3IdtwsTpeKhG+M5zmrfm0PCpgJfnTxv4j47l1WbHON6FRtcJyvqU1WyHvIi6eW3lSQVche8
eU5zQwouclGfX7oTCTyhIvHDn9XqVB/XsNviG/nPvKNvJ9/maXB/sCoaItapkPoDBp/RXijlF/lU
jkQsEgdAYKrypLoLd9EGEGWcW5gqoT17HgqtzGtBbeHmvk+kJ4RTeQtR8ybPP2N5gOPXUMCJB4nb
LHkQELe7A7Bj8kIqQDZpPgtmIlnsa8IZCeAQ6jno4B5lHAfwy2uGj1FuaNu9hWi6TG7BXbFPVFMB
4o4AtaJ7oQpqHvowcdYHScTrXUod5z/iCBYr1TNYnhdH+4sP28sBueBXvn6b3IqGQRCWaj8PHC3i
A1Oefj6mqBExZpROuhyD0kzB89js0dnUK5QTF15sdccbk34J0IEeC+TkHAIULfaS+g3Q2MF3UkLB
oLeWHyTW3sMNWjtSYnbiKuGMkmg7DWWYzbtyC9ABvjdcQzlXAj6jTdmeGOTdJQLjLW1hukDA7Lfw
SQ12gPdfoUzKhjqw+hSqVBLJKd1vehGJk61UOleUR66G7joQR0DToXq4taUI/NGVtx+nxG/jt5To
+COQNo1aZfTZ9SMxquU+coF7kEo5F0ykbBkOeSg9fV9A9sI0P6weSNa+vbV9kVHGAvPLpkXGH0xg
kCHlnDkPmwSwXEvvGW5avU/NZdybtMXmlrr0ydMeau1QFcXrjF8tORGfEF1mLeYlr4ti+yotDYbT
xMR/h00CdfdZDnCN3qfT6qRPZMpCfKVXLWi2I8DmmEz0lzntOa0osigboOCKvJdrycWmbLflsI6i
6F8Sh4r5Mtd94V/EHpIE4OwYbA+Tp+R0Z+xtz3Rwr/WUH1yYL0mz4qQ+EPjlfjTcZffjoil9jps3
jvY0QufTB0Lki28kMbMPmo77FDMHlPe5kxQ1xExIsXfMnn3YCBYCF/YV2mb3TlQF7jNPWXyX4AsK
Yq+Kes9gTBgSSM0t0aqz1vvRgVhCvecCk38txqKSuIehe93VbRWdBUC1+mKNvl0S1dJe67BvvIPH
4ISkcOuZz5UmCiozOPw4B0k7L7NUslozognTTMN5k/kK5YXoQBHOn2wsK0LRA37lg1ETe8MQkWN2
XlHWytOMSI6zKTLr8rSsWNczhDVgSvzBqcjk2TS0qEQm00XMXIef+9ZtPpqhqb8FWxN1BxWEbnll
w7VpNgPuYiiMxYLqsanj17SADdMzHfIOQ9M6z767TgUhaN7cvo3+oiEz21od/blpLkPH/p/PFXEW
gCBbn1zggpixqV/bx7XpCtZWYtoHt5u5sRfTNobXiP/iy8KotDrgXg+/p7T6ymNXF/34GAa0Q07+
WJU70AXu9qC+GlJudvqS5h7qbWhfRzK015PA7+tnilY8jDZRz/esSHKyPCfexJdAzd1nb5eMInte
zpC8mtpGWbHsq7545TA8NtLpko8zJmkkHrGcr23fjKBDqWGBSG+KJmAclxtoRNShYBa3EdOLUUP7
axOxwBQVJvVvbvRDfx7HhriDyOwMX3tiB75vvXFBLURe8iRT/toDH81PzmAj+TyklDYFOMnIeUX7
F85nekbkL4ukoFwzrXYfPesme175JRV4IJzgFXSLIA1dl+kvVHAQHUrd1e7djbVJ8AaJfS9yjCA3
GlrFLVdCvVLp2pVMQsh/93NnfRpdQkpOsj0tyCv39gmgFb8R6KrhBlMtJsbpB2beihifSnS/kNjY
S9Ku3ne6gghY2iLBfIYBGeijhbBXgxz5DM678bkvwQN9ARDgf6lnE8s8Rsk45mZVEM/WoiNZDhWs
Z6myHKWu0lVhlY+x+k2TW4vXNKjI2ooS7cxvAcdSfJwRhvSn2Qow95huAyD5ign81V0t/ASK3ASQ
oZN08jHoNZxe3c6lkzsVd5sD37W+RAUnFxiCZERZvljqNsM1/Z3a6WRck2Uy3XWUk/sI3bh6p2FS
UQAkO5F4wXCDBRH5eJ4hDQNnrRJqyz0iHOTBHzdT5CTAcH/kPiNfylEQCzMS0zkfaGCIR+IFqunK
YDqGsha4vX4iXELMT67YIwJG1n3jMgMte/lG5jw8iD3R83mQaMTb0XW+djHvDVJLXZ6pDfuFXsg4
PqJK3dNLgSC1plZwCLAGTkhul2rhe/HOL1t461aQt0Rbz0bnCaG1eIYPiP9mscMO9UaYPf5E93Ik
qiWA9QZlp5umO37jeoTUk/jqWOCw2q5T60T4qYvAtdfF91ZCV9omTi/E39XYmRO3oPlQqcR5qNQ2
N6dIaw2ekK3M3m8gtH8FY7RRY+NRnaghutU/O/vgk6cKa6D1n8dJuhcqSji9C4D3Z0295N3pzhdI
172U6ptolkR9nRSamSeCmnR7NdEwfg6bWnxHB+zLTPaLJC6knbz3RTCXr1uBEyNzZ1dxWZiber/H
3rn0Z1UGUTbPnObk7YzItvZpuIXkdP26PxAlM3yybsyhpMug9nMVDQlz5djyGy4Kwkce0jH7AkAx
+SR6cxPHF/Se8o6rIMg/T+3Hhjr4+9B08rs7rOXXAmTkfpc4ukB9E3fVT5p76yXUqydOsAx2lmY6
EcYn03p9h1EIfAilXlxlmm+GZq/0IXwxBwLhW5SuysIpmi9+7YlPU+Pan001L/NFgUUl+rbBZH/i
fR7jc1nRG2f4tJAONzWNFvdDeut70hLW8jGqffYnYWqPO7GY6iH+yqx2Lx64LYYEZtbe6p2aHpjb
24gGiehII8z2K/bhtebEzKRB7ukQoWrN+gte7EQNkjVBRd+b4k2FpzoW7aNqNuZ9jIObb0MqOUmi
XfZ5a0JxhlxPNJm0wRwA0o+8M4+AHzN5BVd6P5ppHcxjiiGhLnYFQYivpH2SItbDyTKD/roZnBQv
OIPA4Dlia8Q9peOaxxNb7QwHj1hO+mqakI2pKOK7SG7dz9FXkST0YuyXn8S+rQh6NHFBB+DSm5sh
j+IeTwQu6UBc+5v0UdKoei16omCYiaHvyFLGHp/g0VX7AwF8a3pnKK1yDibOAU1nLfzesUw/qsJb
x6OLvf4urYGnXKt1YZwfVDe6aNmGq59jqXfb3yaydZMBjunGUxT1sb2vScOWNqMfHhaIk2Z9Vw0M
x3KNzP0nt+d6z3fPd34TP8L9aXRWBZgOdaL77hZyUD1ZTH01r2463lUV1JOHfg6QKJmJBj3B8c2Q
ZmHbOH4u+316Uz3JA4cOaiBpCHIkgHAAH5PmdVX4oO2lgWVowFQgcEwCUqwccIHbwSs2jQsWdTQR
mt0UXEmnBAJewX1wDmzTcx5BMwrO4BPQmbqoJEVeD4y7wUPyTn3WsyW7J+qIzPvAvG14Rh2yRAe5
zktzv24jcfcd+u3q3JKc94xNLKbEKGPfyQhendcj/0AdalzCPxKsSyROWhPeNd7kfNIT2xUsMtvo
nJ25KLhm+Wxl9JKJgYDv1ryVkhkzvIUiuDitJlYAo2gQZ6sKyqdq6eYaTqRa9JmnxCGzF15P4CKs
4pjXKrllicblqC7FZoAyt+FOY1PFDboWvVYrUt9wj+OcXqFTMxZCAp8PzH3X3MYzvbjNM/Ap56iq
uFnM3fCKu9HrTiDoNvHNeLF6P7HhfaZgWsnZ24fJZ0C0BI/SjwDRt4mxH3c5Jd4V/a9sGCEQB4Py
NXCdYzAKqS7JOsouXyCzeXdRRZgvbQWe1SiX2+sE07vLW78a9bnr2uSsJJO4DChhm54XdMtcn4bq
FsarCvNRdWL4UahIMz9lSCngb4riTqMnnrOeSx0hEYmYgW/qJLwHPWiZvDr0xw4AzDXlm4A7dOZt
XwEHRyO+OrVF8S9uPpO5xSIMEReMVidXDFdIRoqhZr4GLXagB12XSF+Mt9ZHpkjJrQ3qe88t1eKe
odZke6xiiaiApvL8CF4OgPqoPYIE23TcT7ItNnkw/JHXrvO2NgNW2MiLHlr54ApQ8ES6pvMvA/mM
qLatddor9VpLmwL7/alh/11PJJIk9V230a+hk8bYNJdW6/5ZChdd0sDvGZ8FklVSA1tmfswMqvmB
cSF9wX4v/N912ZAXfhA3FH87B0VF4O6CXIEEbKiZ1cr0nMgr+tXZ7OyFm4OeDkBx7gmNFzjcAVco
KAXHaTU88c5ExVWZ0S2Paordr8QI3YIJd222v0nV/ovugYCjm9vjxj2DFvFP3UPZuFzRvDU9DgU9
JEUPJV+2aL26TrXhFxzKn2BuDJNpDxwzjQ7vZAYg81RfwXWPE2JCtPWvq7XxXTPM5K5si/ww8s5S
tpflF89to2OoBpJRyPNUH/638ORPnTaHDaY6PjigLiQo8R+ijbbb23hjOgLsPQzJHPOrixQiZYxD
VGerWoYmvTD0SRnW/UUyIv7UX+K9RSXCNcpjGsz//+NnM5SySdgMIJUjXz2vEZK0Ygk9H7xx6hIr
yIllUIMz7a7P5LzqIp/jeI/PndBBcMLMALKh8rsY9PHYuxHK9oRWPpdqJHEa9jbbDqV1dc9BV74q
3en3tfC1ffKqOiFvo6x1Q+k+Ilg2HpAX5hcxiZ6doCUHOm/c5pPciJc9+Ax7GKgwlImOc2G68QkA
u/wExPrmyZ7IhzPOhhx8nxb9ocKMHZCds/wMkC9lNHD7T4he1xcGGzPgotoQySA3AjlLtQjyEpCS
EmUiXR41X1JcvVKY2OmbrIs4yV34YJogbr/+Zo31h/1Aie30n2ky4wS/kSdFJqOh+dkRqf1aenvg
vqxk1zH5Rj63vcly3uzZC5FZsUMXw9fIEPWWqUE7X1GqoCZ3SwmvHmq5Hmiqtg4N7KApvFO3TdOX
OoZh8TeF/b8UX7evnYgl/waEuNkY//m+hPR29y4gSBxu5XJij00ODfaji8/jPwZL6+UafM73OW2+
bPFE7HvRiVNf2keofYyXu3B71hWf+X+/CP9ygNxWIzllmP5DUCJo7v/5sSQtEp9WoTkhOhmfOMzc
j6msl3MIjAUC6qTO5FEwT0zSGfjZWgQfo1hD0EKkm/m+BO/u6y74izzuT/EtH4pXg2fkwwJzQYn8
80Mt/jitLqb8k9OO5XVOwfNyP5jqC9nm9qC5al4iFDZ/cx3c3rx/aFUBLmDaQI2G+xUg4x/SwFgs
FE5EQJ7USBO7mhWVZxPOT2jnkY/gb2Zixp35nTO11XUKt0/8NcBRk97elbFwobZ66UvUuOpo54Za
6X9/Vf/t04HzYK+FG8YX9scC8hA/N0w9vRM77DPQWaUOVdNNj6PfrttfhO//clVS7YUxsjY8BawM
FB7//AYkQ2UZrCWbtrOE31c1hSVu210dl82FzL5Tq03V4B+rcNwf+1sCVdKOgml0YY//v7+2AFOE
vROVpCvAUvzzkyxE4+nQJcGpqPTy1nBhh8tfpWmWTOQi/++f9e9jIfERPpJo5t/Mxn9uzfQiV9QU
0p4CMXIdF8hBydIlbOEwYKRi42nk5zXhnr9SDPzlZ/9Le4kiP709cYSQOPXFH1+vMknBlIk1v1bh
DWtOwz/xtw4MoGrVERamI/+yoHz/z/WOd54Oto/FCpeD++dr5q0SpN7owQ1e65ZvEKARAcKbOxyX
oKOmD6p1uxD26W6I/ZoJ7nrvDWfaVlzsuRK5lz4JqUh6dx3+I+FeohfXaRqVwXynK9lQDrBq6PwT
d0itmBdty5WvCpdZXZGNtc7f3CN/PkOwpR4zCCJ00HizaP7Qry6NYRVNkms70ubv3HdsD88PuzTb
f38/lZH+MiUTqspuZ0/rhOxRiKX0MOabIZbjNzqsAamkairdx3V1gq9GlPVfKJj/7UPeCg/8ifwP
bfcfCxo9eNcx1j6vwyC8095W6/7BHRxBztpiPHXF7LYu3/73yv7XC82jYYn6xAZCvknwsf/zpyJX
cucQws95JCvtQr9npDILozdqtOJoGZA/BqCq7+adYclB97cLo4ZFesfw+W/2vv+Ykf/ffTZ2A8BV
7C83m+iNNvvPz1I6fjW4jJvOhecipxtQA94DzPcfI1DU4mGM/a66t9z5mifeiMI747irBTh+ZJF5
IxhaHFJc8ERKVG66PSBwZWaBZmz27rcRBGm2Q+VHRzcrtnGnUdET85TWnuIgUdNF+2xnBwLiXHnn
qxGsX4Vgg1x0RbN4NH41P3aIGsS1CdnnrjUBy8VDZGmr5UrT1TnYUMNDqOjH+YwVAqi/XEBvCTya
O9YDYnv1OQIds38pbe3Wz8Pc08Y1arf3I1E18X0QzmHw5C8Il4iWcOOHkqXWZuEq8d8NAM1Rbaxb
/EHg6S5ynXaRfkHKJk1G0xInxIzx9fyX5fHnVhBz3Lo3gwYWfkriP3fZHQwlXUbjgshnZgVTICUv
lG4ntrLSFRCsggmvXzZFbrJhdJKBgwCwTXSWFtXa3rsm0Wh8Jnfe/lIK/HnqsQ/7gQC7dEM/IJf/
oz7B1ukCWyv3syXtIV+WcsSI2vC2ljdn6l82EA7SP7ZEYBt4TwCKcLWh/hB/nHsDYMNOxUt5Rqkm
ppvgyxuei2FqfneBM+7HABME0q0aNdjrSpTlx3RNquS60hYsn/cNA8q5WcvI/VomK/dtEyEueqXr
Jp/SDhldVqYllPIGDZL3ZXD61ryfZDW1x4ky2RzHUc3uMSLeimRv7VLuqx320WMx0GXHuPKfBz4A
/XqyblFu2crTr4/CaADIRaMdv+Q/ixrv4wqUdr9TKmztB+Eh9z7oKSSwOwRg4t2lTdqfQwcLW34b
h35OvSL5BQSdLkrpCcB1JV05Crt+2Z0jXLbuq9+V3tn14iK+tt6O6hZTVkGKYINPCWM9BBNq/0A9
I9meI8bl1FZnBmCgKZXc15jxU7mC5A6crfigGNKfY7rtbRbt3fDDBO7Wn9AczUSvyHF6n84+BpRp
ctbf49CJw2hT3f7g1KDj04En7z4znPGnbJGVR8ZCVRcZ5VAwfxqbqLyUXJ+6S7hG21swjDHHWlEM
xSUQhfkZsLOyxQ9Y4rOgWdf3SdCn+qIZFgY5U2n1+XZYpYcJRanMolpDHB9CmcCbTtrgt9f6BBIN
1bL/6lFNvgvaZhY/myZBfu7IKe6nw0rmR42TmxiTQ6W8mtEDi+WBzPa2IYBNm/ggErykR+Q17YTg
qlhPoeh6xqmzoa/IyIdbDFKflajvpHKhpTUdmZh7QCoXnyJyA45Rnjh+laQuzzEXVpu53tp/SQzd
34Mgopd+VjwWXzkg7XAr26RTnwdDnikoXy+6K029+x8xy+Iw9u1CPpU3VxfI6jY5ouNL8E1XmoE+
QPwxuWuhG3V5JBP1y9QbY8bOK7lHTtAbnAOCN6YNCNUWfT9xAElyKqBsHRzuv8MdfQnR38t1LImJ
ivbpSmddYMCqhDSHIZDV96Xu6xFrsYb55nlV12XN7A3MLMiXtxl7Nl+D7KMQ6TBxdX7OtLJ88SvE
7vR1iEnMnUAzQnS6aB+zIFbdO5C39HG93lT3ydaE2AWmOPpla4I2GXO4xCvpodifiYBlpjuwrSbP
dMYRvpTWeTGDmL9x+4/TW2dqZwV06nvY2Mg/UUZx1xE4zLMxDE2b7WE3CubBcgNxtHlp5vcd5ZOW
hV8e6zmorrHXeM2xXzbkdU7Xv0/jer/0yAZ+oiGZLnGTVEyB/QZg9xjAR7n0Ad8gwJIWjSW+mGTM
He6xNqvDYU8OzAeDh8qPUk7prUf4u0RqRJmDH5biG5bCdSPg8iPt2JUAvmU0b67XChiW3eg9IOF0
5nxfxNQ/0LiEDymsEMWb9q1M7+tNkcmGkoVFmszW/wKjmo6aqjAMHmio8bh7ZIp4yLzSNflMGWuO
cWMMIyvIdDMj7qJ5cdpW7ne7obWFcK32F0RddDqw7OBLIKewWHgaka0QFqUlu1B6k++IIlQP/Vjt
+gjlkmwaUg77V1T60+eQJpk4DDaK3qrNxHMWELZ+b29u+YNLiRDkokErcphMowm+IZjzmiRbmPdI
/z931KR9thOQafN+rEtz2eqk/Qx5zzUZ3ZewJLqu67sMmxYhD3NKKt/u0xLQow9LxuurL22DweUu
7abqC6ZFLDNFWmpyv1o7fixrdIBA2oRh52OG2LMqWtY2f33yQVdkhDAGKupP5AJhy0PWbdqjRelz
sjDpp6PoGlKCaWW7BZl9dWVRV/r1/rqE3ZweizYOX/qxZMTRh3J4U0Uc+fns9jc5iEUbnd0mOAt8
7tSr6N/74Y+xoW4/bp0V48ULF/tZx5IyhOQ2QgKhd8WfWgT4yEuQKNU5LXxciP5ChKPctA+McR/3
MgMo7J/2glZo5pk0Ojr8gyETo0CAK91o+hHLiBrJkEkS5IjkxatuDNtPL5fia9eJWWQrSCK2H+jo
z8jbIjwle20/WEhe3cGEs/+Oug0kdbzRibhABrvp11P8SZmN5iEn8Lx1aF/5jn8wbuj0hAm5or1n
1mQ+1oYZKfu4MfKNYKvm56wt8XfuMMm7uIe4yYblrIRJmsKLPnnMVcDhz1CBrvAWHHyUcclxxEzt
k9f0uPI39HvDkQFnnLs7ox7SDMz4aR6lv+Vz0qNCZ5tixhzCIITnsaehfZl6tzw5KUKlzFq3qu72
hVLpgHDbc0/OGHRcTpkC+Od2w9anA5PEJxkuMibu1SNFWip/+IXDTaF/aUees5yI9kBd08YJEkRx
xLJ03Wd4C7gpV5xg1q/MrYc9TD8SRq8uLV8/0Fm8G0I4tzgowvejSgKDvnrdvBfj2yT+UMQsvQyv
L4ca6CZ6W+lWgJCPgCPldV2Ub36NeQfH92bOM9WDYiPHmnVL96t5IgutTzESfPnSbrP7lCr0PjmP
dv0a7I1T/B9lZ9IjN7Je0b9ieM8HzgNge0HmnDWrJmlDVJVKwZnBMYL89T7ZD7BbaqPlt2uhVcrK
TDL4DfeeW8WlMOZgl3NK8DPKimDeCaPa9oHGC2pq2xx4mnYEB82ED+XnrHatJ0stUX1kbI/fi3H9
+FGiy2rwWnSpeR+aRGsFEyCfDdqjjDQDnp1NTOb2y+jlxLJmDeK1nRVkbc3CG/AVetby4uiIapZn
lRAPJafyB1rvIudDBHaxVwOeDeS6Tb5bcj09B5mZfnjWGulDyle6zcpavpU0iuuuy+v2MxAhor6e
O7NOJAFCBhaFtiZdBi9xw+FUMgtTKg9MNB48u/BdeOOazBg5oYGrTp8DWh52wNY6q4NBpFGRjDS/
dMMAvG7sCjzPE3jelI2tobtgN06t/2Usi5pwYLfgHKt8Z+DnieN8CtZFEZJUROvV3JbwOIH/NEfS
g11iMMG17vuxEahYW8+/kinsyMQMMTjs0tXFI6nzEGtfqG2kzkYxFqB45bis95j3JJDBoXdJxc21
S15wWS9s1/2oIH8EcOJ33YsujJdc2u6+0GXQc50PDPVXM0DLOYZcB5GQX6y6sAXys2l4muVSrVSM
npvU9mVCBN8+yxOxSJbgdTFqY+syOmuIf+t0t+NK4Q4SDi0fIQbLfMU6p3sDaIXTwNLm7N0aLJVV
EuaLdbMioOPoWS2pN01j5dlVMzZTHxM/mn7zSHL+7DhOvHhWhdeem2W27zC/seDB7DyWPmlATqM3
hex0cQpz0J6bsuawvoKDIeUFaVrILc+D3N3aynLTG276NUQnN+ttNHJoXRts3q+1M48wz4fc87+4
rSCOycqAd57Chi9pc2mlEY9k4VwnjomQbGcXvUd4kLkum6g0XdQ3RRu+GkJnJocTwoe4AQQTHjJR
Zjh+l3w1KDeA/xCmgJq3iQPWNdFNltJHbCzbWsNEq7Jbb0vP1y3pb+kUbqmqSVWjQE+JNs3aCZ8/
qAdrU9hoGrboI4kSnnVFoShMzCmvJB4j+qjmtrN4bBmGsxlsd7wGIW3UJzJJ8rfVnGzGwFOXf6Q+
33WCm2Yar1oLWey5q53KvwVx5M8/Bi+d522JbH8+NsXq3htF7np7KqqBUx9Bm57iBcVHvaW0ib5a
mdscdJabYcy/4uJpGoDc3OVDFrKCmO3G3JKAyt8uDAM3m+sVo7jKXREVD5WvSH/1Ob3moworkT0G
mC8v9kfpiG1eFmZ9m6+oSK5r6LDVDjeIUK/WLCTt+LCEWYPmGdRPUGXpvGeJ14qHChw2doBudqyJ
pY8/LDufQN0CRaGuQlazmXXJ6B4iEo99UrQVwn1D3cFj7RlpVUV7L8YB2TpZ3p1KHMXuiqBq5qUv
bua294gd8bavGdIAysu8fjUXkUe/S8j46wyJSh/1ihUGvhNBzfh5gtKI3EMeIKY9ArX2BujDN4lh
T8XsjM2NzPXvYLyXwdmfJzaQQtgTwA0JAXRA2PplMh7RfFdqWaZ9sZTz80DCQMKToHhQ2Tjt2Fak
UxI16hWuzHRNvfs7n/j/9fIMAICJMTpiUvnL251Cnwkz6XxEXitES1NrgLQYXLd/Um42PEfWIH5U
Y4teqs2HK8Mxfvz9eOTX179sbJiPIN7mg2A+e5me/AmZwvh06XvMUXvGNW0Y49hiCkM9dkT0NG6h
dnTbNWzniwYPDT21Zbf5+1/g17HEZQrCfoZix2IqTWzFz7+ApJowgbov4MFQjyOxFicjl+ZLxFu/
Cv1p/urxLP7N5P0vqITLqzIKAg/ms66kzP/5VQVWPJswP9DyRvnMxiY/zYrkEBtpar4xC0wNogjD
c2EB06iQeT+Akqh/M//5y0cP9c77A5YAsph8pMv//9NHH4YKczDfzD6jDG3JmQTidjbVNKsE4GG3
njtIUc1D1rn99zoS5i0IlXHY/f3H/8dM9s/XP0UVEBNQBexhfYZkv3wScFia1rKQhS8KyjGT07l/
N3up1u+916n5AdWKHSQ90xTvYokbf9gU4vmugs00Xo/FYFXXlats465sonb4oUZZ4fnN/UCchRuU
64EKYCHUmGbwQAk8GruxSeUPz818TlqjX6Zt2aGHSYzRqszzqkPSOXSXtWonXdNPDwXUqvoJn4Xb
viIID+2bsJhwWHhZOokDw18J4cKHQ3Wogkm5SUli4rSb2sit8IpjLSSVzG1MhTPYa1/YuC/Wdprs
+jseUaJbVY9aMJEQwh6Zu1v0OeBRqnNJyrP3m/H4XzaSRLJgx2cC5wDB8YI/Erb+9I2baGaXoFRY
yOA3bzSSmF3aEjjpdXb+XKAAufJINj5NJFrFLWX1Ldh4QhTlZWk+LXnSmrI9/P33b/2xOfjzBcAG
jM1bCOKSYEqmAr+cAOMqL7F0i7WLhhCgk8JSZpzGBkXc87jUAADCdMYCiWyyS4QTrc12CiiJbnoG
ZdwcDVDQZ00URX9Ez7aYe2Q7Vhe7M9OO75ioh+cQf7w4LCmToq1qDKKyyXNA3Km19yonL/QpWoPu
xRj6itjGAsFvBRG324naXNODa+MhiKfOvgSs2w2qDIAYSF3qdKEoFMz7tlWeSmSCUzkHZ3wZqjkx
9vDce+UUWu4qF4zsl3D0RXek3iR1POrbzCWgzlFGPBpFeFUCOnQ3rFC9F7tb+wpdb6d7puRT2nyV
VkAOxjK6Ey0upI5+15LAhq0Lzxu9Mak+FJjj6CG2sOyxuFuoUIMTfQ+bbgjTa7FddNFPt77dN4wO
m65/cAtp8iRFl7McfYg//vNkAcgSRuGgmkKY4T8JvqhnNbfO22B4kzwPmrnLlgRNN0PxaqfZrlnZ
qyCIHpDhZna7rrsKXVl+o8Ze0RkPa/jozu7iJaUU68PAjdUkLbQQf1NQFGS7OjUYpwVerXIauSnC
LFzgR0DFwBaMBWE033hzEbUbeAyMygFB9lu+hTXdYCZcyt3ghdObrAS55SNslZO2BBrYKSuG3aRJ
Jk4o33gL2ZT5SJcUYE6UAe4QR2ltGdsBfnx+OxewbE6tWXOZk+zrz0kgZKs+AJui0o+5AIAwg1Ud
LyHmGqX3leijS+NqDQavJfxqj1w1XO5kOZgyzo1geKUXowJG84IEbijtTN+KIer8B2tqqxMqJguh
eOiTRkzC9LRH7dRau9QqRbZvDG15Zyx/vOkcGlxOhGydvuJpB3YelaHbw14AO1X3VvrpZiPGp2pR
KMUUeMbTUOlgOC1Gj4bJ8Bv1XJfDFMSMgM3pN4+vX2skSIYUvN4l5eaSkuL8IiIAbS7NLF8FGC0o
eEJH/f3aE+dCHbMeGy60f3GBe3k9CoQLvYvvwwp+eVJRhU7TbPN6Tm04XwAVfwDsQXCK1OQ983r1
/vdn0l+2t7weTOwwAmmEYAHY6s9PxsCIZAUNBttb4GGQCXp9m4lo12N4/FrUIGSgV82ESEZzG0e5
cq14jGy9Z8kefrV98VYGZkNn7LsbtQawZIFEF2HSpCpPNxESuYRCqL0q5dxcZfifMZbm7svfv4df
9+2Xt8A7sEkEDPhv85dTlcYszaYSvJ7Q8F0wF1i7AAPUxg9Whq3ChnxmMv+7mnAh7P/+pX/JmGPh
TRIIGno4azzRga79soZt2wlB5JT6uybHWoNusYSEO6gGq1hqelN009gzviF0xmhcB18g8jBUsb7q
sfNIGh3BfSdUiyCcBpprHHnOZB/oLrEywNlaP/zK51rzVyYSWDrpXhJ8PFG2C70JFbMgR/xa5kEE
H4fB0+/iZP9y7TP957NFLsIRZEGU+/naMJo5FU07S2zIS7HxGfT8EAXgVsvCUYrw3Ch+U6A6lz3c
Tw9IIJ0XWj3yM0pFiuWfX5EsVowwrej2ajEZd6eCXBlS2cHRYbHkQeD2Kj8HzCHqvS16344LKipn
kzl8bltzzMuFlFsTPwkYjoiFjt/Xz81QuSPSgxyPAI0YhuMgc/AyrWypn4160k/C7nJxREPElD5v
s6SiHTbJMfNqmlW3GI8l4o0PSVu4VZe1Mafv8PzHhfQvZY7dys/my9h/fo7Xb/I/fkoR+6+f/zj8
88/is928jW8//YFNAJuj++mzXx4+h6ka/+s//on/vvzN/+///LfPP/6Vx0V+/ue/f7RTM17+NZG3
zc8JYTRwfxMqpj6/f/71B/4ZKWa7/7AQSSHKoT3g9LnUyupzGImdMv9BMgIlOkcuyhJiJ/4nUsyP
/mGSpIgIyqUPYY3LBTlAdcz+89897x9Q4wO0XoivHBQR9r8SKfZLz0JvaDsc9oEXOTDeUfFc7ow/
VY9dzV5NVwz9i8jrSO1qnZTa1pasMCRhwLj+oLB/2C3Rqokvo7KE8DKVzzgGvN/SQy+aiv+9Jy6/
i8/ZyykDDpg19R+V7p9+l77Lqy4VMtvOTOhumVmtYsO4JcsSyywy/6YhziFMsH0qO0FtiSHAmADH
Soxzt5obvGB/MQSXRWwe5kmVtXLYcLojBWao59tHFKwWc2xtBV5sY9oQu4asNM6sua1Yh2H3vs2p
p+akKqze+Y1E7OfGjDeHyIZoLb638PJR/yoe6nU9N2DcWSZkq7k3qoJNdNbZ0XfVF4ZLOHPEu3J8
LLgJtrPeoF2T4+/q8svc4adP2EcRhl6KSy70acN/eQYyvqz1MLIwJGOwMo8dogrWJ9JjA0UJGXo3
TFRtd6fTYv62QkGqL4gK51F1tnSOTt8OY/ynG+Xuny/9b1Ce7lqsU0SthZdH1s+/EZMS16JVuOiq
+M+frz/0122bwj7YkIXjm19YYrdFgrHYq3dQfeYxGT2j91H52qlND18sT83AyOM05t4o0FISVcxz
YRWst40Bi+5C5K9z3TShz4m3LBHgshBubwDK4L3pISaVKZLdTZoCsmHXmVFSKqnGCd2aG7LJn7zR
jbMstJ5A8ZvzITRHVuchABLjUZn4mBmyZ01zhR2PsIS+MrV3MrDiY1RfxVs1qZZGtYT5QKptyNp2
rVukuYsf5GpDuLHn78zFaH04Tf4g2Hi0hD2KQAOX8HgABbcdAPNu58298YWuRRhbC5FTTeXoq+ns
1UxNCXllAP2FR0bp7IhHGq3NiNez+qAaLusXm/V/fhB0UMBCgJ8GDLn6EZj7OtQSI4rRfPVnt8Ez
IId63kQRg/YNtChRxZ6rlpeaPA/UPShvCraGvQ22N1hLqFGwTtQmbTCYxT4m8CkOJiGWA5ok0exm
XFb+oQqzFesmIIiLgCIH9OUMePF/8+yEu3upRf981VjEHyJFp01D3GlSCf181RgYyHWtHCtJ56Ec
XygyQWpAEMn8xI+0FlB5PLkcCSE27NsynezxSiK+B5bqdCrcga0xmmdJstx0GEUbrVAuoLAdlLIa
L7GLOSgOsCTYxfodRI+Th7BPbZgr4EspIL+NCd4mI4CjNClj5898Q6+9y8ApqU27tLf1FCgDWkjR
YzllP4L0d/B6i0PLdadtINy1246tgAJWT8ZY7q06r8t93ofd15DBPlBA28mHhwVEc7gRfd64ydrJ
VhyUzDMGaBQp/U2ZKtE/GVjEd1xpgcuyrFpVPJF8kJHY6+I+dWws5nVs23b/0iDkwZHpekzsgc31
zIMsf0GjPMBb3Qi2GywwBzysJ/qstWTCQjDYJuoc8SCBmlQ7PCJBQyQCssvENrzLzRJWnndVF6zn
0D6t1nvhLChbbJ+p170lV7KeOPMBlhlA5iUPlNFDN6INy873M40S3nEbA+S2ESV0GiF8SJU4n8Y3
cCFswPspqIoHljBgJCok5yflqEFtSwKUC1ytmHZjO6u1vNZoAt8y3B7eZkjnutyycUyXY5X7yLFY
dpNW59q0/fEMUm6KYdQAOhJT0AUIASB3ox9RfNdt2g71o9Y0yVsG7136otVcXjBTAr0mYRKsWUSP
EyDGPd7JHWLFbN52ywRpiac1wGenloD6PMnSGmNsj72nNsh23Gi3Gd+Bd4phE6l5qBIjnfkM6FIK
bmE1V6+wZ8cLja7GKosLSbVx11XcaWz7Or0LIAouQGDC6kkLI0SYULPiwWEzZw/aarruwWp6dqn5
bEEyW4sg/2DFUZfJmM+o4xae2HjcJQ1+soTQt9oOKzfCCRhqSeiOHXDJlSnVHmzeiGMQ4h1Yv6yD
ttGV0dTBm0XxGreWQKpiFUtj7lwwit22JKiiSpjTlMaVYQTtj6hQEgJZkLENx86TVYdqjHKe4l29
rBuC5f07VvOMXqDWSjOJoCCZWzN1cyRPaWW8i8iw040VlN0303QpiYE0tNU2x92PuTItEBl34WIq
vD3KDoG8ZDTDVisr+SUMcJKxZHStT1DObFeHcIYoOGkh7S2sSMkDTYviiwFbqkeCoi2TPskxhsPY
9mAn2WOQ9BXWwAcZJhaG3FihBzuZAWqFZ3Gwlm91zrw2ae0qfA3Yk2bJaFf5ewnF5j5aojzYKhNF
PJ8/cqaNBfmz3FRRrl+wIYVrUgY6qpMZv0OWDGWQvqTCptrHZIVLxRRy2PqVkgSIh9oak8pTBJCm
bkPeM174MUg8Z7TvbB9eMhOzPHpwxt5mxphpvHsu1wOUoKVK3Y3EB44/EFQQ6eMsRv34cvYwT8HE
Z98BF+7FJtWiD5N6tEnzlLpHToX00rrJQG6xzSyx2ya9qSCnAqECjGotajVgbKM/2BW17Ng8zt1r
FC1abuY2AI7Gype6aXZQm528YTT8OE1RvOFJsbyViFi7s2/NMjsAFZjG2EMMyoDM68TdmKGu2et6
6AgQHEHGbHrB8/gATDdvXpQ9d9aZdtgXF5T0xXw2Lyut9iXi4M5s5zC7WiJGrrGeLnTqAqveGNtw
CQBjZGW77xYf/+DMWPGAONVQm8EIFge0Tgmvsdfl+G5K1evN7PGjSMc9g3ORpPNruAxVvkMDiHt8
JpOOPbBVDkFcYCXVsV5kmW9G5RcjsJCQlXnbd/VDMafDB/gC/3PKUifcs/vtrvyMUfkZ/lnvH6Gi
jk1St6G+QBj4KPGtMh6JnQKhBBLDiJUnXJgVuWxT4R9sGeR9q8IlYOMJUIEXngHnr3Dr7KSuJ1is
tZuvP5hOGi5SNotntgG/9UFDvLX27Xy5seqqah4XHAF8j56VOslUTC4cQyH1d81qyAVHuPjT3jdE
Y8K7XpHsSgxRDpRvI/9Rr6MGkzR5C86fwpbliDSJzw+OWJCyvJknB3BHMMtir5mvceQFkXjpKxhH
caPt8MExhQOuNTVd3lteoMC57B6do+nj9kf5lo8FwCyjEtdSywiGTVugSvS0iJ4oOxcmpnPWfng1
/Odjhu0cxhW1ZnmH87HMk0EZHBOjoZ13w5LgTHO+TnTKqfGGeREBSB5O3e1am/K7RWfd79O1q/2z
nktpJ4jsIi9ZI0xXR6MMiSWC3mPe2ZI6Kx6baPpaGq3zjY1i9B2hYRAkQMGNMu77biXrDQUJauxh
KjXUl4YslZpxKgtnkRXsGSbsjyhRCmTLlVUEbEH61b0m98g/RQUo1m0/dyhJ7DqiqtbVOJPNskzp
gggHjixahYoNsMu+99XBOwuMV8OtNdkWP87WfIE4jhYMGKaTFjfy4MMgTntH7HSh54cqn82GA0xm
T2lth+iutUqLXWg2kG5IPCJ3vEnRL27cftHvGWD4MYYD5Lxp/JskLwRLiLO1pguNh9DUDio1RH4b
oBVmh6ag98bdMjuLvw1bUM6J6Uz5K7px5e3GICo+8jZ1ynMeYJfYujxcH03Uyu1W+1PPcBwZWUXp
Df8qMUTUy5iEqBY6sCz6eS/w+gMDyDRqyzrIzQ8Dd9d48FcS4WVrwZtvJofVT0tfeMb37MvdrF35
MYwoUY4TLImMQZjvvrPg8L7bcpg/+sVkBZGDCsUEg+kVECji8FfHmeEA8EyFJ4mCuHiuu6JXcdAB
OtlQu7juaVQCxKWehP00UNobcTgaPOaDlS+d98EMPKlap3lTjb/stcPxzUTFDPILAWCBYAhv6oWe
B7tqLS8b+0kbnp+sZMLxg5SmcAk4lBhJNzMSezNiUHOAd5Xeu0iDXn3+yrJbFpaoWzPrW/Q1FiRH
RrH5GwuJtCYGzMeuSmGCbwNtnza32Bzr9cogt/u2yadBAi4sJY7ftFBMc8IK9/AI8MdIArvz4DkK
aoxQLCGgQu4jrtRJUof0dISPC1goTiZRlT/sXgcyhg4PCKuD3OYmNAnOa2na6RxDgtTfeDZFBvDI
LNCJ9Mcx3wQ2KalJioA12HszY8LYxkl/1S4zeFt3ROHEBhXwbwcdK9yi+SSGrYa6nGF1dqqF8Snj
V9pPX3LguOT22bwaSF1z0D+GmYiEpA1MOWCrgtq2LDDwIDiGPKrXZTWeGkqxG07QnFCENe/fZJgh
zRxw1C7cvWl2soiLBAxuecujlxmXEFeIhPEwBwNwFkS53HrBVPwAvzVm5FdYFTQnZF3QG7JIprHD
p2rGivTfe7WyEIDKp6crlMrWFj6jfVWgLWXd5mXOAaBbixZ8GAEB2yhavIBxehnJqzkywXB6CtER
qpzb9UJXpIkFonbx95ojwxe7IDJKz6G8bfnAk3wunpwJjUpfOcOjAi3Bqsgsb8GIHLJiyXZlBTF0
4xqh9YGwN6NtzLujqLHco+uAVexU+RE7BxlPzSMWniAx1+a5joxpw/HgH0OYG8dmyg74E9obj0zS
Q5MhiRaukAl3t7G3m0VeVmNio1xEbmCIgmuuUmOzTmUby2gZMPfL/kY2ZXc/gxNCLI6Rve/s1yxH
XD5cio9c6S3QlJLYLG5i6Kz4jzi0xxIVFrprHPQ2kZnDjEeebi4RFougxXLEF2CH19BarzPowfsw
zIa3WYfE9zRlpTfAIZioiOiiI5TLLWCJaj9P1Q5P1wxcQny3XY5lrzbCuFU4MjY+YcdWs0IISi21
WzyoksjjOJnWI9XebaiXPi5A0WwURfS3SZs864vgHqkdgwdmr6fBXbHg9KwwJ3sixfECGunQLxNg
5Ii7tqn3HhjvI3D04AjIY9dGkYDXZla3KxXWIexMEh787mYANBGHYQNvfqA8kGFrxszHURQtw9PQ
1OF56lXzwD3oHzKD1J7VWrsk7avsE/7YFxtyRbwUbXWQXXViDAkYasaXPUIkuZJDVJ5Z7cBHN+Av
DAVMDWPyrGQtUHGJKL+sxQ9+YUZw5mxs5oFjlnt2fPRuevZ3zuqWO2soT7NoIkrl3B63DDNrKI2B
t7Nk0Me2ti3KcvXgh2t3Uwt0TDmRvkSUV0+VGYiE5uGqnIZs6yCXoxisujOGBH3veUa0HRBadxuc
guPZ6we1WVRZnNqeUg98kfssstG5Q+jwxHoTbwIljY77ET2odqaMim3k8efx8SeKlD9yhMNln/Fo
j3Munf00RRrass6GLYvTh5BK4l77XnMc56Y5OWIedhAPs+u0i3TstkCGCVyfYswEFGa6/0osJU00
Mwhgh1D9aTrz9brsaB96UR4uCqoelNoxzbr0q9/B/biAuEonvPfpic/+anyuTmjcjF7nbOY0vVLo
uGTYnUjEekLiZ54hPszbEIWxM44M6juk1V5HwEDbmO15KUp5VaJM7XmUJWmRXfgyPMOy4EKWmLKQ
aS3DWp5dXh0Xw0Q/hSxnC0QYzrNXqX1lKfzxAkRAn+mWWisjr4SBLicXYuR5Xw463LrauR1SE+I0
stibmtoXT6OwaLos4ysW+1MaoqNoZrPfFYsHQsJava3mvCpD4xyMYJxprVGHsgRlDzWkz4ungv24
gBzGP73FQBQkdm8Zu9m0g1dlDqyr5syK8UrQ1ut8jwMj3bruzDyBG+Sa8rVmv+Ute1BjcSPL75ha
om1nWN86Ve3doWKdjArHe0WGcShnrztlg6X2veS25FByCPWhzXaqD+z4fI3kiGGvXwiodwTq6uVJ
qTFiBuNnB1CVazz5RRCblBjBZYbUhZN/Hv3qqZlW/lYeLNciWrKDTo1oD46p3XVM+xJoSAFkHTgS
sL98pg4VSSz1WL/3i4U1pYs+KoPzGqbQvBVDCF8kH8Whc9Wo4xLORoyMDtcHwJtcedPzpPznBfs/
e2fKnnzuj0bDfiYxeys/u1L5OgFx+VxZFR6mbsIgJAmuOQpYJORZQOnacB3JbTcE23zJHheP1OOA
AUEZce8IgOMLgLTntOeey8ryysiZDQHPyY7YZN4ROGzD0sWjPlTvRl7nV6gSbko2YofS7+h41sst
7Bv2ac1QXDAXZFY7tZsWkfB17QAOyVN6RB+Q7MZrunnL2b8AXLq0FMp2bjq7/uLnRrtHBJxtbCX0
foT4n2D5vk2ZgsdEnny14Y3tes80uOckv2HgHiAzG7HRSHXq5/xmHHFD1FFVvHh+FJ5FBKXNWurP
NA++zUFGKjxch8NYKHfGN+QOG52PO+wv995avY2sZfp4YkuLyjH40ttCP9mqwtVkAS+kP56YX/h9
tx88TrCo44wZGUHFCIYIsAP5Al4Zmh9r/gyEH07+BULR4cLrv3JXmhsJy2XHvkFdI1smCyk3jIRm
xGbMPi1QdxgKlVOwsVC3HkyyWBDeECSk8WcXzD4uvoTsAPj+CVstQffZQLZEVqvhpXYKQkjMwHsA
jXnkFulIasFZTrX1DZy3s109g8wP0DPzZonKl5SGBsSh1yTVAJWwHIUNNaebgNgW0tlCsIIGgS9v
kwM03y5yTd/qKOrBGDjAsQuAE6gjluAOu3C/odWjVZO13tvK4dceMa4T3X702A7G5FI89mtvHvrU
zl9zUHkJLVVK7ls/k+jQ9MeU5Jm9rAYCyQpjOuGmCBH7e5rEI7Sqd/hPDqHATzxP3VVnVOlNX893
kCUAokfNhlSGIXa17LYQFF8C2sM4wnX1hQDxsxBcabXPk5KjOTDx9Uh5tC15R6vFHoFy7JzlvY6n
cqVUKi3rK7Lkw8oeGSF9eSz98LWn4jqzs0kJRWMWWKzGChWy8O/4F8eEkjf2dA+8aZyMEyagE5ts
5rlh7ZG9xBQF2pMPUpAn2QVFUh7UJBkPu5M4MW2gUKzzrQycETEWnsg1hJ0KJpiE3CZad01nHCd3
sB8Dr0CAoiOveUhleV2O8gfo8o59Vgnzy0wBnIjQhrQFYs3Ub9jca07NRh6USDdOUBwjlUdsDXzv
CZ/8/TAQGE2/c6qD6VspJxc6jygeeMKP37DnDcRVOHz2a/bFzDN9loX5no6vrTm530h/eOrcgFuy
KPuNdDqmXFk+No9WBglY+cYWyxeqLB54twtFLHPyQd1GHTmWnjHiKcvIl5iY9mesMnegB+9HvHCJ
NxRmFht12sRExxFa7I3pj7VqjbNlKsloJjihtNZvhl9cIspqdnNkMNTHiIgcfq4RzpvBNhLdH/xG
/Gyfo/6mUwZh3vRd9MPz1KoX/F37oYmetAmvRIKAuc5ZVjDANTHOmB02XIWMe3bG2rhBezNVJwzD
7nItS27rTwmRPrshT0jBAhpyRk5cDyzpAK3klzn+Aii/GsEEgyVar6e8CR3wpJloul2wTDlPpQmw
y54iGvMRMDXCDG8jBovORrp2Znwhfro09ojesvU2R3cTvku7dAoYBV1jNN8whAmTjoowJ4xFgUsQ
EU4Px31BAxJ5p95gwL6Bfy/sRxedeHMDJog0sYapt/nU+w5OGCOKGveA8WsQN7ayfAvOxthVVyHY
vVdjCXsGB7DUmj0yMbYkgEbrvD0TITcMiSiDUB98ayYmKDZCFLmfAfVds0Ww5Ac3OErK+WGUkQzp
7Frk0nlMZpAJ/UqXtrrumB0U9/aI4OUHRtV5Rbh/acZIcWGfzZfeBN2sHtaMPGWsYCvPw9Qthuo8
cAtYLylk+v5QD6rrDyFyKXVjhm3q45ailXpmHzMzlfMLd96DWyln/DkB2Tlc9LCztsyZPNPfwUdo
OzZQCE88DrY1XL8b+oKgXwIQWW+NiWxzH+A7n55VqxUCuC4sJSRB5o2g0uC/zi9O1jrWnRUIxLRk
TKSjZcRer7FS4Ke0Z6YhyPgyuSl7ZBP8vlPgHWaPEvGLrc3Go6YjOOcwKekFL2wf+iUkbsxEe8mU
k0f/uw9pKHifuBKCEbBV2pa7Fd8eancxdZRGMGRbEJ8+dqVXGUI2/R6t2H63NDb0J+C9q/EWLyja
NAy8iAEPtNhpcNb95Os9AO+5vjJL2bmIAMvuFQrsxK4iQ9yZaTiMRwhzwY8mGrLmvssc5tljmbXX
ZqgyHLfhErrfDbIFpvgSx5KdPaIlvYMypSh3KdPdLuYSXaIDFTeYCgKiymjvXrZhR2ucU0pR02aE
ZdbebG6cXFFdLgZgoXPXQVGNlYfxKPHCuv7GTNP+JJoxV/uABrS4Mbow63Y+T71T41btt2rqUK+m
wh/9TWTIHey81KH9X5w7WUxv2WIQieim87PHfb1dGcLfWu5cvRPPk3Qo/s4e8uZz01/6gzTlKSN8
zcOvsa503r3QkNh3QWqdYIi/Mej/OkJM3cI3sB9xRF5ldhkmYiLQpjEr3nlkcmKX2Mn62WdC3udd
cASAZNyKWhh3E1JAsdVLZtHSA1b4XrZDeo0CrBSYJh3vnQEGN3STr8FDzSP4Ni1l9Zy50rhiInE7
MYX8mmG73am2DN9rjUe6GaI2J2bBIb1zRHoxl239DY2QZOni/jd7Z7Jjt7F16Vcp1PhSYB/k5B+Q
p8++z9SESKVS7LtgsH36+ij9da9TtiV4VlUowzAMSzLzHJIRO/Ze61vpi+POwxcGupjlcz/bQy2c
bmWMNYTsJt0Cp7CINkjtKtuBCRywfJp8Uid+V52EmLm4pG3MW9P9MqBH2nWg91pz/owqJWx97zTa
GLWQRMSh0LP6RCdTPzQ1B0Ebmv00GVeWfHMn/+RqGbc987NzyNFIjFP66IyB24NoZL5dZrn3WBh2
KdV9iM2i40njVIYbLGjH8atvGGdoUA4azu7djPsHZYd/DbjePehdgblMe63RfoSCqIpr3fT7G/Ks
43M4fS3/serzncRkUwSLDu/nhYgwfJRzWWSo4EA9ywMoNxHvO43TJAlyIHtLciEe0BwkJzMD9cup
SSU3kVZLG0CahdZiXRDKQ0bOzhnLOONvV9SZop3lUGxYxgA1PHYbUR9ii7pz44kmtjZzVxhfDeh1
JDSuHNWdU9N23ULhipkTMOe8idE0j3sijpgk9Ci5Vrxw5j8VfFO4nWlqYQlz6SueGquZcpIGSucW
k6D/NqdjVvJFcFTY4hAtpxBGWPEIn4AwEYua1jkDVskxcfIT8kstzi1iL4oOnvNMLfgFuyhgW5yG
Q71NcfDUQdQkTH/aSNrPTtcm35iIMGZeFuZRIf5DN96ZQnNIIlg4WgIvUnA6eQamDWB6DeskQlBw
zA7Rbpx17P4tmTMIiMyLDMhS5SDsTcr7BOvdbdEs6IK4tp0aFh0mJ2Zv/UA70Md/h3jn0cznip4W
/IApKA30CDvllJBjenfJPw9JMfvhwJQaKz0LR7KZbbMrrjrLS6eTAU32XUkGhjRbi5yRl1ZlBTLA
uok2ehkRFZN68FgEPFiDFbyQ8xnye0XRO5JYiYSNIL18SZ3qaZoGLT54iaQudKiQLvsywsO8kC1I
1mhqdkzPiKbAqpZDOn6sHJMBPvNZGpHO6BqXwEfSkpcz5snOJrFAV/HdDMzH0rcPKQfmFKcy2U6Q
Pu3m4JApQkSWFmlvGhwqbqI1zPoRMYLfP3L6odXvejYDM9nm7jd8ERBTNCK7iGvBu/coBP4wtKbU
Tk+xyhxxnqsc7bOYCQUN/uVNKAJrxxg2UHFG4t5iHC4MQsipTaMMeLlvu+Oz15bGw78SRqPjWEIc
9lj9j3YJSz6M5jkiAo82F7zPqX7+V4zBnaxoT20jUXZX45JOoQBsUwWR1fVf/0U2RFwsmPu2NHos
tassc3hTtWVeicUWfIG8M8tuGZO0Of5zzeBF+oa+qP6mPgoEv4v+3mrmQBC81X/9X6cstBDc/b2y
8L4f0Ax9kCKuf+CHslBDM/0JMhIWgu9CQOSF/5YWCveT7kIKZbVaRa0eQrCqlqt+UHM+uYgGERc6
CJJ9Fy3Yv7WFJIB/EhwWGGiRY8Uqa/0TbeF3/Nd/VDpIlFeZMG4ovFjkx6Ly+qjS6YSN4gPX7wMz
oiIssWCeTVY0kTna2wemEx4m0ancu7Gsr83Bak52E2GtgJxw3VnTcNYj10bGV+3jGA2gB1Xm3PdV
e09mXkVkht7iXJ7igy275YygTJ2jk9NF5/QzcxPFifyNgm8VAf/n43geeg5KPQdDC7Y6z/tZwQcc
0XEj2MF3DsiaTVxW3hY715vO2fDH8/5DnvpXqri/utKqiPMQgUI4+0mK35NalI24WO5MPAz4MyaP
gIMh3VfOuln5eB8aTD/wIgpj+Y0g7y8+JFd0Hcf1sNfQSvl4zxJSRCaP0OE7SK4oc4A8nSEqsM9j
apDtHx7lv/iUf7oUDxkIpVXoioILUeTHS2U8N4M/lO29Nrpqx1b1Wrqwwle/xG/u3PeM9g+3DtE5
LkweQxfym+79pHIVte7GpTu3JNXp4FO6o+c5O29R51Wrb+Hf7GhTkih6RIkUDvZTq2s3Rm0SMX0W
0yIR72SfIznpDsmoTnN5rctkMwz2sbRLnOZ3Tp88TA525lIcGBCfEX7ODrRqGzgFUItd//p7W3/Y
jx/Ghj3H67nKg1n9fxK/sWAD0zCL/N4AYbQTeleHpAeaQNpUTUCkVu1+fb31ln+8Hqi91TDhWIgw
eTI+3qdmnASAd2nf657u7pdoWg6+NhVnIyf7YzON/k2urbIv+dsn5KMgmDeOeBnCB/CRop628It8
vLKAIen6cWrf98Idt3FTRbiwo99ZJr/7Mj9+QCax0BIxBtuGr4ufNKgouyAka5N530dGfci0JD/Y
HPj3eSnCmaHpxiRgFpSlD4BZuukW1iOpQ6Q7EfIr08umr6ytNu/Nvn39h988bWyMFzgvcHsI3/pp
AW2mlrwp+BMPDNyYpRaqvxKGZoerhDUw8HRtByO51YQmbn594Z/cHnzzAC3ZG9awZttzkbl8/OYN
tbg6LX35oJCboA8CaMQ4UoycIrv5SVrDfVbMJMrF6yyhsL5gt92MltyI0o7I/umvk5HQ0Xk2XmvV
gPgy32MGWgG49C81gfa2t+zX5h4Ag988rD8J2vnJQTqhRMSlgv+QgcdPHhkNmaIdL8P80DrmBSCX
/Vg0m5pgg84fzzKUlA5shVSzn7Czf//S/pGz4f/RKmXduv++SnnI5WtavX8oU9Y/8aNMsfVPq9eF
WoOKhEC71Xj1wwBhmp8Mi+2UpYUnDacD9+q/qxTH/MSvQBaFYM8vgs3+d5Fi258Y2eKWQABs8Mry
//vfzo//3nQwjfztVvtxiRE6CeRYxP3V/oAPApvGxwcdAWGbmYxX4YaZ/gkYu33K407+Zlf9y6vY
mNEpyTA2OD+9TiJtvDJtIP1oUTprxI3k6jAR3/rlD1/7X+yoH1fq9cOs7iXxfede34KfPgxHqsay
3GRgEFf3TC90Fg06FgewKulJ9FX3oBGBfVbnBlPOX1/6p0X0x7XxUCHkYRvQeQE/fpHV2NTtaFYD
K0VtRJ+Jj/IWxCa0eWiIg8SQ5yVEMsKgTYdhvfD8+FEZ0nipzLKNNkm5nmPJay6Y92sCJFgp9bq6
LHvdoCv765/1z3cDkjWudC4CoOBPbi8SJAdAWPqARtNStx2heiCFaJtOvylweEb/sHGuX4nDBo0z
mzvO2PxnxyHTJ29cHW0bMloVzCDLnJwrU5XteOGRIy5JUu+HJXtO2OOU+08/pOfQvnJxh/M3NeRP
u3avGM22VuZtRKe5GwAb4sxqwQ39+qv8WMPxEZFeUqZy21f7HMeJj3e9ReMexUYLR0VkHSBuD+6/
YzWPBCQ8//pK6//pP5v09ysJIMto/rGmmn9iDaPUQ4/GqHCTtsaE4NSNCCwbiA/wpkk7K3IH6vmv
r/inx4SlimfZWikSDF+d9fb+wY6U9r3dwwAALTnb0GfcFaHg1tpv/Pt/eki+X8UScOE9uJ3GT++N
A61PkjJkbSy0fbcZgbS7At3bJptSC6de+2gRt/mbCvJ31/xpnSgxFMz2wjVNj4Qxs0SRZeTtW1O6
7hN2GeYT9AJOv/42/3xNWCTreQZkuM6a/nMtF+NC6TKiF01Pi05Dtqhrw1qmEwpLG+sJlH0VDPSH
o9+8hH9+bihhXAeTCKYR0s9/+qxxNWpe1pJzCE2puB0IsnvFWeYGLL+iDwZiS65+/UH/9EqwAvKX
YeFRwarrmB8fG3q6UVe0jrMxFLotw2/aZtPrZQbWzvvtSREvzFoE/uHFgDID6IQL+eupAAPFT18s
sdzwH9p82HRuROgxEOesOjWZppanTKER2qNHLiPAB4tZ7U1V0LBDSLcUQYFV+uAYsjVep2LSmW3G
UPHkibR5Lz7NUszajkkRQ4qakRjCqKmhIwxPwa63hnQid1sNdTXsWdawis6iQyfa96I2wkFCsgTR
16cyLOVcNlcSWaJ9Ng/CqE7jkljWk4eZryUguwi7xToC3fRRppYkLCChipkxZok/qS922jJknb15
rM/H2m3dw6Azxz9lLl01Q5ajvgGA2DzXoAWdo5sNyAB9B59+wGB5qIieq+sqjHUaZZt5yHnaB6QS
+5Qm4RJEJdSrwCqaPr9AAEWb0PIsRuax5mTXY4tVI1iE6Q3XWCATa9eaonkmv1FjRr1kTrPD2myj
ABDwmYNC6rAyDVh1Vx6mTuvgxnr3GOmUqnidYzLKA1EBDXxjdbQZTzRmjCA9jKKOETtyDvyIHaHh
wn5QOnaRoKnnha8QJwLxt6RgrRNND4bYgvvocZ7KKt77RY7wimBLpP+xCXTwjNardzCRwsMQw2EA
eYekoxt8hKO+12fD/xx5QvUMFeahdaHCjBL5ll1MnnE3sl0YN3ZLSuAeL1Rp7hcmiQ15dejOYxw1
uRqJhvQXc5dMw6Cdj8lEEoemwU+9FzVhpZAnY2p+tol4pAGqGBtbBpn1AeBEN782ja4iQLUF2Yid
E8fpMZJQXDY9rINpS8yL8ZRlGtiJCPbpWddx35GALVrTnaMS8e9jTrekYWREVkMrG9pHDz2LDvdT
MQWnrWTnl8jSCamBjxwdGYMpngTC94oNJxD3bhV9MhmCSlefsa5TbJSND4Ghkp1Zhq6snFeOORRM
LYM4uBB0573nVin7PULcMNO9WoY1SqAo09AsdVJWEVq3jySAafemCVJzZ1mQ2IgqXjmKUJ8YIw5x
BlcLLPeIM5XH5htPPuhGt24IGre6KHrM+6FtglUXjWvBnYguWhqT14LzXnrCyT8myCpUc1P1eG+2
JLtH7QaUIPRXuJe9hUSqjp/qokJEPeUahM24My3iPOErf0HehkA8zeo1ndx0ZxFOXj4nQdYTjhEs
CzKycBwj4yvyTwLZSZKe0bH3loVDoIgUinsTHwJ582xGnQ2rm1a2nOsNvjtEO9y7fD6keBvsXYff
ptnNlgftFrP70l81FFZgQBLSw7c6yqbmvtRA/N6yCWbpDiha0ofsb+3lHPko/QhiKl/6eNSftaHN
rjwswva+TycmYRjQ8/RIntc4AUfRTO/BtCz9xKurv6hxmOOtbDTzDiPv4n/OTULNdy0TZw0ZsWdI
/zNZQWVybQHpxhk1IPfk/1PqeceYuomcNiGuwy6Jq9RH+WRAE+2uLdHL7oyIvP5usGInOeo1RhtG
FQq0Ux4Sc6y3O28uzPhoYWWCjopiNjtvQH4xpDLnzrxu41R0t6OoTRvvqJLEpZT4aBkJV2kuv2Z5
bkz3WpuigeHdrIrtaHe29x67SxrtIMEhnjD7CC9IP2sTEWwj9hsiqjIKAYZq/SUJJEzRBuZqmEmS
BdU8OS6fhWSbCbF4L/FxNS/e6DD0JAKCZblBMm89T56ykq2fDYj7iJclDpJkzJe0IDJaNeX4DmNn
+ZYQjOYQWdVkV/2QL/IaWLb2GgFp+YxfXdyjGcjxXaYenlKId927TxDDtW73g7GJ6Bi8w441mZrw
7zBRLJW1u8WpfEmG85LvMzYatfGGFcSaF7VwA0d5+t5ZEFMh4aoqPEg99NDYswbQLoSu7waiiUH2
KXd0g9GuUWbHuvJbFNyY1UOB0uE+NVg+g3KYawQ1aeFuO5WPhLBUWf0CrxJfR5khFz2UHEDazWCu
TncEttpbp+m9E46EZD/5cy3vF8tFHlAlk54hVbbM9ynPnGpntrWlTvBu8QPHxOkyLKt5yyPMAwc8
EZE8Qs53X0ckkehek6l/hmCFur+0EVUxpJ2nSyw3yw0IIk0S/QYtEx24m2jEC5H6uKXfmhJZi5i3
DuGl1++0fYmMpeuWBsDwsm7TgvPqNoVjF2OIAkfq+0LvcXvUkIZuLKNo5T3mM4J/DQIZXj3X0N9A
pFoUVpiU9MDSRj+FhYqneT/Tvr4YhT55IUECNvKKylLbOuti7iJAXDRGc/I8O3z+jYe4tNqy++p4
riZU3JsEvTM2SIL7rhFNtXKjOrSehwE3gx5Evt2yc4sGm7taUu2LBI8CQVqrmXoOyZi423y2qs/K
FJF/OYNbBBdqs3fc6/Nga0HpD8VFNfaGAcDUI9ZVz6zoIAAYvxMh3GRhBYsnxtzqNG8urOVul/cZ
wsyOb/QbaU1S2zDV4lGY3Mp+jFtLDlsHOn20nwpiSdl05ysSopxp3wp/cQN/nhMnqIG/PJmAULtd
FfkOJ1jUfXng5UzwIQdQKiMQM5xkZ6DVx7NCOCpCYQb215MERE3sR228djFZbwH5DDoG0DxHDGUu
mveK9ypCZKWw4ORjjXAsQm/7sIy4LbizBvlEC1zTV43442LjgNTiAcasNgcqneAMu7KbPpNRHcU7
6afyNs7WoSNnlqYPmVHW474avU4Pm6YR08bBWjltQQrB1u1MhSDKi9pVklbOW2kksINtSp0vKYvh
rcemTLCmHcklGLyR7FRZ5ei4FFWX2gLzZLk0kD+SueBJAVjfxhJzZMItyrBHLvpSeAO83Jwg4Imh
rZn1tEVnPBYRSkk27qbXFzwpZnfAZCfvZ4915RhVRQ+cs2PV3Pjp0uiXY4wSapM2OXc1Vyq5BX0A
F2xEMrGSueSM765Pm62Fg9HdLYUzfMnglFOqkqZHWAX2Kj9w8Q1mLEmuVoV2suCyJAR1oJySeXyZ
Qd4YDwphFYG2pPdY8AYb45iS9E3t2OQoF5Ooml6KxEZrmZQlKuCRaKPbKMa1e4Lx6LDzwE3EL25R
jOE3wP+hmYl11dL5tff66MbuQViwW7dW1lL4pkaXPo04m1+lOWbelmmuJzb2kIpvUZk1GDKtiIHW
gIf128DaeOcWvX/Sxwb599Q18nFAg/+ozBhLopkQVEAKY2nsld85GPR8geg7rl23Ce1+lo8joc/s
7aJvvkx1Ut9V5IQ+dLIBgzrIpjmIWvGhJTQPF8ObJ6GyE2mcMWP3vc1S2syyp9ytbqqJLNWwtQg0
BDxqtE8EjCKkd1A5IZpzFxQPvUEyhzY04pEeOUZf8lQ9SXI6gQNb9iR+IjYcalKHtoYeup1JXqgt
6UjxpoHE2ojKJYA0tj1xhu0NdVGCWeGCbFIHxjEoMIFWH0dOOAiOwIGkfItIR9Y78LbO0PgncG+Q
VI3Ide+Im7PzfWM41YUDr/tZUtllGAxKykO98ynkzDQjQNZa2vGI9KN6iuZIoxKqy/KS29maAYBz
xdhCJOaNi6OAtPVKVtDQi/JODZl+Z5pz9dBlY6nAlqroHQRwq4I4nftrnyFIiXAvh9Mxl7OHMk91
xCPLKX70lxZOPTIQ4kAprae3ISmrS9ua1rMGN3YIYLp33XYgj4PCF6k7Ls448Vi1FIhMHPCKwt9Z
3QiNq1lIqsRkPmkkNBCXAPUb+e+S8eUPhGAfnczl1YkoVG8WVkjJIzHU2c730+hutns2EegueGcR
VLQo+vvmm8F/BvoXT+0XdHqYgtzEkldjFnEUmIRfQp3tljHje/fhFpuEp4o6wrpZ9Ivm4sRG4LpJ
ULiBKZnc8SWOsbsHftU6F/D+rGozdGN9B0tRY3FuUmTXQCxGbNsRO/wpstB/BxNL0QOG0eSL51fN
dCjKCLvagDX5jCWyfOlmq6wRiU/eHYNj10OvV/eflXQd/jUerf3YMW7bUAtEjx4PQn60zZodXCc6
NVBRZlD59+glaCfQgpSeSh8M3h0SIjDb1gE0Jx/9xlKxsENx1EUAcgNFTTTwTFJ42fa3EodZHfSG
jE8q8ahVkkbWKqz4Z4x/siG7EowlC6pucmLd4uTya7S1hS/CriwJoSpKJHYbwrWRrQ0ah9hgEGk5
ofsvTTjdqaOn2Hh1sUahJijrEGWtsEFHJHtStYcIkadh3Rt2zfLsjJ7zQlqzjZ7cybCCRUypAzko
vPo0rKH7m9QCZ+3Q6OxXuOSZb4zw3G/6pqAgHN1+fBksv7oHPh8Vq9OruuylgfGIhqDPEiN1qo92
MdYiF/DNsqGVu7qqegxZgZnO7fUE8FrtYg3JMUuk6uftkIEEJN+0M99WZtnLSCLqY5Vni76d2frN
QBVa857gSgTbiMH2tVx8DmBe6bF4GyReI6vTAKqQAGJm39zJSW45WvXJLoIs9rl10uG9Mfup2kFC
ZhOShdSc/dQBgKHBaDsR3ro8gcSgdPcb7qW5vqpmy4ZDMSyzTwhJX6Am5FhKOq45m+WO43b2TrAH
4rQkS4o9eRt1coqqGFkhPSILxXy85IxP5+w91UaaiWUFlxaxkrmscy47d0OBRBi7E5yVc0sBDu37
AnZgp6Ocxl/MkTLxXPPVBDpyPshJvQyxnhIAjX1hje/I1G2rPIiOHpw9knBNI9M3ueMUDjpMUkB2
rmqiLxQCfQUBSJ85rWouP0dWxzOhEKiBR6SowrsUIhd3mlNpDwAy2tcoKhb2cAKQ7/tyPa9kUU2k
JEJm926iXEpCv0zb6ALXrW/t/YFQBvrOOX2JmWPHV0RPyTNq2oa4YDOlY4+7T2G+QCASqG4xEGoP
NogCQpQWdeQYSiEpTZnzOXLqi30zqvI+50aXTEMd50AIhN2eBtsHIqirWJ3JJaZ8Jw3pjLED0G5z
hkqM0SZfxrBFg6+FsdlYt6ObA+JOFfYl7CpOe0usNmzvwrYWVg+nzCiZF0LlN6K3a/xubUypSXqa
vAF14wMPMHkIKMlZcbcaCQkre2Nw4n3vdM2VrWnmi6+UOYZmw0u5YQUGKeD1PQ2khi7JeV/OtbaP
cLYsm95ODHykdkUkcSmFLeH1c+B5rZhkmZt+KWd4A2NtPxGpWzcoBkcPpaOh42oaLSe7mnrPabe0
qRaCinw1JZu2LP1jOuND2Uiw6/2G+NrhUYmMZoytBuMVY1KCDZnQK4x6hFXUp4rTWHwY/BR1sDlo
OfzLFXeppTNwBqjeqjkrx1nyOxzOoB7zh+eRSGkgeykRfLg0BD9DZWnJK7ZELlPhEvHPJEJT7SDr
KVmT0V0eLHvoucI445AlOoaZ78HCIm8e+nlFx1iSlJMdTufuItWNpDyOpCSAwIRUlwdr1qAfKFSG
Wti17bjsZKpqf2vHDt4XoodQyXD7hl1m4/DYuB3PCu4P+gTPOu2obFdWiQBvoU3KCyaA7m5oMUok
SAK5897IOtcFwEMAA9VLZHobsxynB97gxYHgQ1eEo6KTHSSHJaiECAHxxTrNCgeB+/5OEJUFTHyY
Z5YKtbzZynVOpuFOLHVd7D479iyeZGbKtxiC3ir7SPwVCzI67/SHCwoPO04ZaFOXzDsxmv3XUUwk
M1OSty9+5RpXnmpiMsbS2HtgfwK0ZOc8p3uoLPUNUwxdXHjSbh6UVUYq6PTWvy5ElT/TuYjyDfGE
ipK57cDRd4SKtkEr1h1emzxymq3WwCnvNCnKfI9zxNsCjJYI6YRBZddkKRzUqZ4dsIqAQ3aDBwvN
yhDtwEiQSVgKiIwXi9fV4DoiwCXCmuG0GDDJaSbIwRoPuURneg24tm82JIaTJWKJTpiHVLV4H12W
WegWVlM5myWqUITSlKyuzcXkjehx1n6rcMAPgAMt6oWJdII0JIYCeCdRh0P5oOVZ/TC3TGuCFHzE
PUBBOwl7S1AfKIfj5mEQROvwEjkOyOIpa87rqWM5t9FasioMzBDo7CGzDlynNal16G+eI9gk9s3E
9knKm5PyW+BlVDdeD1glMKRb4sk3ovyVlGqTtgEvIYGoKQLdcGpc70kvfVTxmHfYvPs6Hrhwnc1U
613pXs0LyoJDYTeg56WTxE++Rvsm7OfaxJWLRaALu1TYX5kmSGNTsBoUQSYbJNhVXWQvKalklJJd
RgKwMRkZ8nFzyb0DS/Pw7JUVUlsyUyoqbZ3mUhCXWMnw01Q4OJyobZ4Iq6pJsNWNu6zyVLR1+2Tk
ZtKgwlrctQ+smMOlieMWHhpHSmiQLNDfoNrkX0w8fGz4pLvF+7nkgLO158F4jpwVIdz3EvPhAD3n
Al+pHocp8Y3ulhiaxSauBvYGpgLLJKNGt6Po6NDkpZ9V1qhk0zlvwAVpVgwpoWqv/UIrCS6yxuhm
Jj0Mh58xZdf+lDHT9f3KRCadD/7ONobyUsvnsttlmhGBHrAj70FkyPkD2VmtFxLpzjlTV4Xp7Wo3
whZMc35NbRL97O04P0Xn2I76MoS+o7oTkJT6GfJP3W6jyEy+6T6c0x2RDOhRJr9o7m2mqty0zNE+
R6j+KqJxbKveNTT34q0YYW9gAvWra0o87230rYEUGS8un3QXYtSmGYz8IR1qWW4Ns2Ii1E0Dsh8F
V+NhmPKWXZ/1YQK0ZuRvjJO7leJVZNWrLaOFqrgT0Yug90f6SKpb7ZehsUGcqpbEIuxjuY8PfHD0
4kiU8vhuOb36amAvhD9sJ7I/pYqJS9Bpo+bvatwdVyiihjzMjbEj147gtWnTtr7DYYbOxIVkhdBY
Efv5IOzeUufYtLsnZIRIzTGHmUcLzjt0nUbabyTIkZ/TthE9Wc31qqdMJ9doE+mzd7VSI25nujlv
Opmd9IyAIAMBqTkNIX9MvT2qUoyqjiGab23llhpb5KxdTGwVmA06yzwwsC6aE1HMODHnvsXy2jTU
oYq27LuPf4WVqddKmFCNiMKyK/ANE7+Rf4mBHU68Sfibg4TEKagjZD0JdEFpDvEY8wRnFWcWQzgq
RboEZzPSuyX+IHWo8dGcNLdov2YOoGJWUOYCrJcjcSQlcXPGzp5zrI8V7fCWojbCOzvTIzPhLoj0
hTghHhNOZSRYQ8ng/SVlXl0RwjZ/nmD6c5yzqHIDilDipejQd+0eFjYVqqHP8j5pTPvdrJZ02GRN
N10WLRaBQMdJQLhfWq8heLlm3FpJT10R2ZgQiUCCU4Aum8cCK1GUDtuBUeWMRcZdsiMTNOdqtNTQ
cRy1BjoaI93DrSs9ugAWbRlzS9UA3mMw2TH5UfAbhKTB+/dAwuIoNCOa8oFLteieNa5MnU3vL7Fx
VB0YR0IA9GtjfaoprthqN61qUIqLgtw0ZkVlNDL2aTAvwZ1hHETKmHYFaRNTKPoRrFtjPvMuF7I2
9a1BZhuTMalF3j5JGEHufFL7WJgq0Grbpitoe/uk/jGn8mqZ7aOMvsW5y8tKAWmyMV7k9D61TU2H
bcG3OVQvBJDikG383MD0woHyhkpEq7cUmtRdAgrzA6h0Z00Yc6L10Aw9kQwTMJ37bllEcT2CsR23
dEBcmrfJjAg2BxdkBk2LQGZbTC2uwSWnARCyZS/1phKj+25wJuNIHeWpEQKPAWrUj3S1kNWV/jdY
Vq63V4JfCGQtxTGy1sP4wPHzwsAUZ24i5EMsWwjRu7A0B6vYV0w3JA6gaFUqN25PYLupXdEeKWma
JaQNwtCyojr08VG828tqiUmZ9q2xKxydd13SuR6YNewUIQLEjIA6Ked7XtsS6qOt2I37hUVh1wg9
ukoLy77Ua/zaQ+ppSzjRlhEhsQKNEZA2nzPOXaiBQqPAMrxxeOXoweNfJj0uarSZxW2Obp0i8uXe
b5PVoG3QPg9EbHE21TnAHiiDJ7HjJEyjZkDSrZ2ofwVw+SHVk3udnrV6S7GlervGmhMe7zLygKcm
XDW/qpvKlXuqfCaGNY3N8owkGgabZHOAMavMoraDZuY8tiNBkveybewnNktlHqymZaOtUlfvdgzq
i+wAE7O/MlyHQYdhgKi/xbZCOnjNsuUGcSyGZ6b9NIoXJlw9h9/CMwi8z0g53xRsz/YudUrh4RHr
rR11/mSErl6UPB2Vpm4RJKWfuzqFJ7cUdGTh7HXjOU18ytTe8cu7UgEhQM0yxxd2bDcQdHwr0XY4
KBLw9kbl5qHWgoYiaqDlcG45kE82E2c3BfbDLyLWItOmHiG6eTpYSQkxm8y38sVgkedoQeC9Tgd/
cF9kA52E4UCqK7wvNa0HPYP/fOTKxYs/aPrZ0Ha0G5pcz74xncifpxTJXNAsRf/mO30jv3J8QWcF
PS517JeaxapsKVuZ6nz2aLqW36CdM9ZaCluDYwf8tsHjXMv5RPer7rfS7RkNRqIqOs4waAUCMTWs
D1bBnDAAZeUN31rouyxtnaS1auVVHN0zbEgUZ6lRvo62YPXQCH6NIdVErr3HVYiThjOmp+EtixYn
LJALHGINaw69Yj/1trpElrQlGdO+q7yMupe+Un+cfAGEztGz4nFh1Wy3GfP35qxQLuu6v2BFCgHa
WcvdnKJ73ZMxyuabtXrOrMgr9JmuvNskcEOYMm4UxU9Cdxar2UZq/Ca4OL2lHZvR8a89irxyK7TO
cLF2JgS8Yt92QHEBlaO0esVh0C+PTWyk8li7SQPThcM8X1QrzIZje+SRodRmfRnogldjbUQXcRr4
MqKnOiwlvS7ZYY3hte1rhejLZVOB7aotO4OY0CSkleGOp3HsJ/QTZe7vooatjEmQja8eJxCHhUkl
3Qrn9mtE6Nq49Ef+UTEp9ogDkBX+VG1tBs6GRb1CitK6SBN8efKcpMkwxMWKk0zNODxkTuPx5jVu
9xWnjn+nLWPEWVBjHhjiEm3ssJht52hHoxJbTbU9HcQqAjgLYqyRtGp102FUbWA7y4lgpNEBc6s7
cyrpjWeaM7C8jb5qlr3Rp5l/MhhfXyyzAtyUicLA7I5UPXTzsvX3WIuIAbRbaFosjwX2BUVT6WT3
EhQm+i8wXDSj6+UB82maHRJYTUArjRZCWAgUWp+ObV64b7Wo/TejVeMSjKgRRp/OGkDdC84MZLAC
DqPh5De6IN2FLn5yHedT0XzzKhJAcnKoysuxoMl/HOiIgmeb6PpvFe6lK1pLZBPRPyGf2tDox8UB
Upm+epw5tta0wZdOHAstTvUbMiVy5wiFXtl79nKMyKlEGIBv2qOtr3qHma2d+rp5bsQWJfxCX0vf
W8wMk6tJpra/TWwwY88mW2J1jQ+y1UJnQtQR0rKgy2cBLv2h+Pr/2uT/aToInv5em/z4qtK31+p/
hKmaPwiU1z/2Q6BsmJ/AYdvfWfy2DWYaCdkPgfL6K1S8qKtwPQjXRNP23/pk2/i0GgU86DUuMmWc
LP/RJ6+/hNCG309JgAbT+0f65FUa/Ed5F4ovmgWOZ2HLEi5y6I9yMoW6gbg0i+BIVlbZ36T2TQQh
d82nVJuuOhCOI6Y73Q0y/3C1K5tbP70ySXuLiMZ1YKppdPCt2OWszMxb3lcICpFnzg/J+KAvl0l7
3at2k1EUVEE27d0IQuyNW7954jKezkm8dYy779//P3oU7+uSv3/p5PtbJf16oX8b/v4PyQcQ3LW/
fwYv6kq9V+/Y2D48gesf+vEEmvoncNb/i70zWY7cyLbtr1x7c8jQuKOZBqLv2JNJTmBMJom+cfTA
178FSXVLmfdVlWl4zd4kVZUSGREIwN3POXuvjRIZmz+iO2e50f68A93fGEkiS8fGh+9MLAHr/7gF
rd8ktwUGMZ2eGUR3bug/MwK4O91FZ47vD7mHaeh/SyJv8p//cg+63OCIOwxTGNKCzf/zPahJzZRI
s1M/o1DBo1vWnFkoNQnewZw20shpq/FNkNdgbrp+YnJFak+GxrLIwB4BLUjsTTWNzLzgIOrwnl37
3DR0lzcJTdF4PWeTTh0/w+LJ7SUi3HIHb5mkeBnZkyiJhkzm+VqZmfJBB9afjhiXaBbNc7a4niTm
7KCmIgkiojVVOPQ3AM4TNFGE8wIfAVn8lI3oG4NYQYFemB3Rzu0E/Yee8CVfDJX1lLP2Kkz7Hawt
fZ7ZtKexfpsYO18gR7kRoE+neQIL7cW+4AqAUAwEXRxRocGA5oigUgdp2ZEWIquK7VzT94mlWXel
JcSnTeEJE0jUJYcvMPa+xtGcIsWNXVgELR0cz4LLvwowdVdrukyC0CwpKwyPenp09arqrmyZprtz
IHvsLfiqTKUJ2tb3YjLDR3y54TGmPGQYn2UOdNbUyq8pU1vyQLncr1rWypeG2h2UCl2tk4OhcGIO
AFSW2FWSZTawVzfGYFaTT0Qcp9lKz+2Sa2Pix3crABv09fsnRQVO2nY4wa8KZTA6RC81CYoYx+VD
VJTgX2knxWWEBXAT9sL6TtvL6nZ57kow2bBI7DVoaq++TGFuHM24J457yDryrXMjW3wB410perfD
ezjmBxO4RkReaWRrmHZQZxXluFUevXW+5yg9u5qIX5RRec82vVC56QLdwunQ2QRnxR6R5CprkVrk
0rt3Ui175gZHVtj1dsDoVUtRQmnBkk/VBLLy1m2d1oDVx6K+ndt6PpkM0RelQknHnuOCcg+aUxnP
uZkZ3P7SCDcZAv+QU4Ni+BwGDQCDUAvfSZjrkjU0deNJ2Fr/HmPCndfN2JKDCU0cOEQKpM32JxkS
RVFNHoNpBD71q84MEW1e240X8FecAcHKUmSkZdrekzMcXIZk0nkN4qpodLhAonyT8+eBDiOZ07Gz
qCGibmY2rbldett4hVMxGxg5W3MPlcJ3kf0x2zVrMfpDWAJLiIhIY8YIMhJUMHvj1UVkk2zoUtEc
AXimbbD49TXyaR0Vjkkv9DDrVX/xtCY8SlagvWNqCfSEsl0iPFOC1I4w16pDUzo5SQY5wcSEXYYW
+GG9TyRue+sCP0tfh54a7xz0K8SeDWph/IANAKEfNfpdHuuU37NCk7JOgjqdfVMhl3lEtL3UKabT
/+mX+Fvb0r/cc/665fyv85gbkhDGf7c/HZrs87/Kr/+6vP8UYvPnz/2xRWm4rgzhCA9q37IP6Cbb
zR97FP+KSBNpeY7OVsW3oPNq//Bxid+EAXcVP56FkfCv5yQpfltmPdjXHZAdGEyNv3NO+nmLknC+
dN1j0Ew0DvZ2fDc/b1E1bT1zbqEw5U4S7NvgHW0WzDAJQxlopbyDhbVzIWdsyoqe2l+u1u0fh7G/
hpj8knb4+4tjInMttmlgkKa+WAL+4hTRTc3LzcHC+RjWiV8OtdEcEG7SbWqq4NAoPbMAwCngbHaJ
MoyqyliHWuGeiSJPI78k1I12t+jY8+w0O7UDf4ke/1s/5eEa46WCFAnFGTSXYzAdS4Pb2MjHjwFh
3UhLl95KjqZrE9ayfal1JvZAIfN2n0+x+SM2enr6ZWP10RZlULgS4P/KjZtNlQnUaDoHQeTd5TDL
3tpZQA0JNRr/SLqG8TkN0l3ruulraBN057czi/Uqs3KWUCB5s1+bMP+n1pAXYis88cdl/f9P5P8x
AAlQMPzrE+N1YTXwPH58/iiL+P2vx8Y/f/bPg6P1m45xmdrFdQh95uz4j4eSIyUnQhs7MwYmTo+L
kf8fB8fFW4kRxkEPCJ2BB/OfB0edg6MpcGvismLWIP/OI+l4v3h+wD4QboVamwdcX1gCy0P71+di
AooatSNTawdU/14HmXRGRfsZV1dOEN+SkG0vAbg8S/fNaKpvJFEebHS+77OGn7qI6h8yzCv0id0t
FX8K5Bru/h6bPUMCyCyd9wr1xNzmqbFzA+POmJo19fYtDyyKhkrcyJBGCjJAMjpxIcZYNvSxuZbZ
l2WhAq+yJgAv6MUPbeuUN3N01NNDM6X5QxrJFP0Am1UyI/hEcuVxsLkvVb2JiJxP3XxX2slNOLYk
/40tCTuluZ1oy14i+JgXMskZJYueo5fOztsWT1lZP6t8vjDuuRg0yXZLLENcYCQh3iGPHaiNJSZy
PDT0EsvSvpEyMi9OOO30Ij0giwXxHhy6OntqQwu9qzD9OBYfFrI1OMA1vog8TG6aUjF9CR1Wg9kH
S0RTrK3ONHXOuVP+iGLjh3K1PdFe84ok8BenhxfuxsYj52Fr24UuEe+FeLAMrVhhIQFjWGvbbBxe
amX5Uzg/ghL/pBfan8kYeExL53XOnaPMx3BrJeYP0KV+YtCzGSftrohJHfaq5raHs3OooAnHMdhT
DQXmA34s71ibJqTKeacZ9ffGpox1A5BNmr4m4pDUpEZd5nCii5pHj5Yt7JUlmIgx/0JYBC5YEtr6
w8nRMtpD4txDQ3iM6vsMWcqK0T1tIBRXD+TXAOz3mkfHtN7RlaAlSbYjWdhMbnmbOSb3rZfEcBvK
Gbq5O9HLjOtrU5stYXizWJNRg1UoB5kf0F1k8B6ivCAeOKqRmEdJurFKcjlcRRe8cnLPj/XM2I0E
EqxGUBT0VB21MXV401rB2VhXTM/GIXqb6E+jyO4JxBmcW6nBEgt796S5msvgsFiFfGD69bO5Mi0d
UxyZJOucUAS/rPLvZHMeQPA2+7RClhKjBprmm45j8Mow+92kaPuHHTTDhJ6kPTrEFYErrXPW9Y7g
Gt0sv5dOAfe/hbdbzwUa0RyhkG/2gf1qus2rE2klcVleSAFE8GC3C2DGls5d0jQvA0v/CvEZDcHu
BJ5txy2+rnVFV89JHm1hTTwbmfqekNS8ckoUo6HUxKuG7Ir/Kzaj0h6MBIDQCsvJaK7wFCHvNfkG
sBHdyvKG2PnXkm504FVHt8Bl9dKl5hoZ6IZ8V9hjnbnkd0RXGc13ZB0SPuUawU1S7zmScMjs5sNU
xBt9iTAg5/2TWQDiKr6PjdOQ72Z5b6EDp5en1pDakgjwKnti7bQQlRVfSs2cIBUb9njIqYR+JWKc
9jZLzh6VwnBr5dLZlUhs1oSVZDvmyA9ZYSPzQQwURftitMH0184XRNgLaQfhFTHcu5wC5xpVoNYC
cufTkJ0641eDvFmLYQlrgK/cn+PQhLCa6MUmyXPjvpt/txchxChKkZ4bUFGIEni8vNFbp6F1oEAS
FEXdh8rIIRWIgyo8G7YHcB/dIJkU+ZITYFZE3sI5dzsCJjL9E1fesYuiWzh1Yp9OJVPl8d1DGruJ
84w5Ya/f0AdYC0MDGD4wAgd2z5xDUutyZimgN2jGjmilN/y+8MpNuNoY5to98C/uFdPuVklmkQ/Y
DC9uMp/p4Oc09wFc4mQ7joH6Zo0RrEwNE1sy3fd4kTZequ1tUqFX/G18Kkpz59ojXsKMsNCMUCEX
+mYDGWtNpT+/6SkZ0pbzNuX5adRJJa7zItksYcPoxqZXI3bWzK3P+FV6fxLjB/Hmq1SUW2KPVy6s
diQD+VpmYO/rUu4RF9zGHYJG0sByHyf2o06aAcA6v7LfwsqAwUvVe3HsnTNr38YIfmUE+kRp4yrS
m3dXMS9U/ePIyBLn1Aseh36jq/F16vpLEqs1FiFGYUTbk9fmXUJnoIInNumouS3ys2Qky6VADqOG
eCOLovgoeyxjwcDIGFvjO5F2II+8+c5pgJ3bebyu5Y1sxA+jt9pToApzXTrmRzOS0WCHz0M4JRfE
xeMbcEZw0KW9q9nq4qhn32uYFkOD8t1hUn7twtFc4eC/S8bwnVL61OvtPrZbkymkcYAtru0ssJzf
koy9EyWItykEu6FtqxuBZb0cv2ey7dZJmL86Hr0fx3ktiqrfkQtpw9TZtC3jRLQwzlrT42sMl5d2
+iku7a+wAgep272xKjxxjBNua492yjpNeuE7Vf9RxZNcxQh0fE2PnkKnNXbKtj+mBt+6hwv7QddH
dYcuv0Goiq10hcU2PKStEkzMK+0pa+Nm0xUkQS+n/HWCmGFTLzecB8Hz2WCoemmCtLuFM421M87V
1Q7S+p6TunYN81geyp7aMxzc6AvTYnZu7QndSIYD8MRYoNkxG3K+oXtBPGd3szgbTTNvczI8Xiow
XQdPVTMsuNn67mHuO2fsJpwqUsRx08hNa2F0I0WbC1Z0L6Eblu9YHcQR2UGwUYbdHRt8RxuPFsB9
SFrfGhBjO/p6keX7xkyy+3QOzBtX0+LjEguXEMXgy6yW+y5uq60X65gAgZk2X56L8lzvKLuFixwK
kyUqErORR5GDdWvJWzrN1vSueUH7I/VS9NhJrh6xv3Zr1gtWX1LKE3sa1qpIhjs9nElYh7P3gQAx
QPrnCuOggCKvk1bpoNhN2Hv6EFUnK62bjZBKv+EjRMcw12gyEE/l/JAIUC96A8a8yEAmdu+SEBaN
oVq8QlsRb2hp3SA+6G7GxJXppla2iteyruu7YfS0I4HBJNd1ptwZc4QPMbHFcF16VistDRrfm+Pw
qJFR4RHX4NUs+LFLCo8ZlZuODLhvsQXTliC3CMdsQQ781A7fB2kSqaSZyMzDSfIrTS19Lp1I35LE
xgEBF2hClJ7OqSHuONxRksnXVJk5v9iCTUgzat6F9PBO/Ax8zfIaOOQsuM3WAoPPjuaRTWGM+q5r
8w+6m7422eRC2idnqumGmNmBnIj2CdkWbb1hLd3hLcmzkzZhEiQG7GDWA/67Lpdrh6BTDmcYjyr5
+/WlSZjru8DMTPpV+jm3O28dSWvXMp9bDTU9MeLxHHqKdw6hzacqm4kEiJKT0eSTn6QZS1jG2Nzm
KSLpxMmeJqiqCwOWAS+I/HaOCKrJ6TEWBf6y0iOlwyi2qjLLGwaSlxLMOsSgJzoxJgKEXt2NA6F8
vX3nRafB5AGcA4bFEqFzUxT6VTTAkhDWb3N3vFWq9fUaRUXKMXQI1irmIY61rPTBkpdPUtN9pmS+
MKdDx4SeMd6WbLd4F2jx/RA2YkW3bdxiFD3mcfA8zy1SBVL8dMpgQ+nPgV1dcbCxAxAZbRftxpSY
lhk/rhC5enekbOYb2wx2gvQlZqXPFsz3s8N0hTAuhBMYBqdvnsy/sX2fUBuM666Ve9P9Urb0bhwT
vutYolcb+G/fKd+XBjf7Rzw063qc1rXdfoTKmI+d9zim4RnJ1zaHFr/xxgYHEkRN4t+3WhUxTszR
G81WAq7yhSyFyI85JWaNt6bSuzXHuQBsyTG+VItd7ei0zrCSKog/Ma7gsPKSi2qXbad9NiKlnS03
vaDVmDfdMtxNwoukUd3wDHhxf9Hb9Azs4WjhHPfnkphz0GEPQE7RhQMzU9QeTontxfCOGXk8PaLt
yeg/iTtaGcM4vqXE8u6EPp8Q7S92b+x8LrdU13rFBno2s3XMqKtRFkfRcypnV9OYNqkibzdMndl8
SFfjMEqzHiM/eU2GXxT2tcl4eTHfNDNUeOboF93DXyBp5jL7tc71pGjf/15B/612wv82PKSxzCL/
dZvg8jnGHz8NlX7/gT87dq79m4NLZGmKmRa1uPHfzQHNMFx6AJLUXVy4Ls/iP8dKlvkbwBhcLxBP
aNsBbfrv7oAhfgMvIeACLngLppLO32kPLGCTfw42f2dW0i5k5GVTDAEN+rVjxwEaeXOkLhHeVGet
SnMyblKhUvMD74JJIqRmOeKEDkpq2yCrk/n5L9fq/9G2M34mZ/AO+NwkBNAwpD9i2QtZ86/tCcyw
WZTCLz+XqNcBk/S17T2I0IIMNkkvqkhCtUx5S4E9NuDdgdGJY5Yzp0FVhzWIfQI7T8C2/h/eF53U
n68MnUSTgZ90AKX8z/dlorFriW4xzubQZg2hN3bMoTB2h95PkzTsaZrMNc/QaAlMVjldzbVr0exj
Benj5FZNWCd8IYi1Okp02sZ/IKr8gnpisOhJWkcmPL4F/sPN8vN1I0VK4NhgOBXbMcFceqlb08mq
NPdWA2ZdfY1pNbcnI7Vkg80FFshqFBSd36c0IoMBjF597+Ev6U+h2ebzFlOnF98OiGnk7X+4kstg
8i/3GLgtz9Vdblrw0jZ//vING+VksO6YBmQMECeHvsBic1AZ7JFVqEamlZGdF584gbo7nCTptKZo
aSRBLWMbn/79e1le6qe3Al+MeS396eXG43/8fNGKOCIuwjaGkxk4xForA1nsBWO/xUQEF3P1iuij
RbH871/1l7Y4UQM4P+iL64uAhhbxL5PbYsa5WSRTeyp1A2dzN9cK9LGd6jodpVmqx1nWiU6DQsTj
rgRsoSP5xmF7/+/fxs9MHMnb8CR2Ur4CbmeIWL/cMVipSLgrBnXS0YtrHHl75JIiT0bGtVUZl/+B
qbT8up+vNV+7ZDQLjQyi4699R2g1GU1zWKlmXaYpgW6MvrD8k+Ucjbt//8l+bnHyGqyHPAOQxPhi
l6Xx56+VvHp4J0jQj2miTR3djN8voRHZ1imHvJU/1UUu6Eu0pRT7v/nSArUKYkKuJyIY/vHzS2u2
yCwC13B4awbSDZfwjDVOHdO+KeOZD6olE2hyFXZa/R/uql+/TsnABuMLow6Px9/8H3oAfQqhAxTV
seG8o/uqzXnS/1iOInvgTvr3H9SAY/fLN8oeZhhAxqSJFFuno/zzZ23iagwIfeh3TalN5QZ36fTV
WvOEB4VhKOG2VQDnJ/FyhhIeaoMEG9kpz5xAEm+vphtrGRv2qfAOUzUxZla0FEnCcE9BHZsbuHWD
X7cjuUp12x8zANkvyrNxqemafT945ESOdQGfqGuvJNZHD3DHhooRs0dymLZV8Rin4qhr89hqn32W
YRapVffltUH9veqaHuekkR0ia5ZXbofveVdpO6mn7cUYK5dzvU5NYAbGPuM0JFcmrI1TnRrtzp09
91EbpXsT42Dw85BJz1iVzlaPqvxcjyWkGI1IF5ANWcpFMQufTfWJsQCiWc6rpKbk6XZxSR1tSDG7
Isifhiqd7/rBHDf2XCJfNrpgcZbb+7Apo/eqa7+cBf4JaiNVvjekYJIW4Sp5Oyn17yh8Jeve23EZ
LEAZorpCuaL5SDYlsbGVsW/xwK8G/ITPpOrlG6g2qYt/q6jfazCgu4Bwqm0hg/IxVA0iXT0g7Ee6
xnd3gIeErY/EggnH44XUkNsGZcyddFuMPXZr3LlFlN73pd5/MUfG85ZIrzh6jDpW6SRBk1pMMJcE
N4T5RjjpWDIKKKarDgrxG4YbEKq27qmziXPqOFJT+pJAtJ2cbJLi7OohyQvrWEb2uGG1IAi0VAEh
wvxnBQ00WNOaZ2kn8i5obSV59xjAUn9N+iIjsJog75u0newHww2sGy2M+udcIEsvo34JiUm1k7Lh
W4zE03n+5AmSNlXuGrteqWiDdLAtVzXhUERf9FPykY7yZBpN1tgIW/Qw8baOphKZPyio/VlzHQWe
8WMZTB/SqCRQugYzUUJCFJk546n3GH/0FMH0qeocIaWG+paOuIOFQq+fTUAVP6xJGjjNm2GXWIoU
Ujvrr8ohibRCoaA75Op2urp004gklU5K8UQFgUzH4xvqxexsM5gsPoa9dJt0Tkrzr+n9mkiyi8Bz
u2ZNxqVvQupdVTJ6cGqmPlAf/YkphK2Ilhiq8GBUU/4AVeNlIld5Rfhuu3VwF60mqmZaee6ul7nl
t2FXnaew0xFUdjdB2Q87syRuDjFSsh/Dsd/EZpr6hhZM3HXCHbZ00Rp/gC93Hcii3ZlmUu1xsZe3
eJaaB3sO8mus4vAWxNJ0xqqgaDeM3UmrbK3zGwd6oT8PdYeQ2oN24FdY5MONdLAXMn0CPOWDbhg/
rSo2pV8uWZyxMWYXI2qT9ORGQ5Z9i1KizF9jhreYCD2XFJTV5DlJdCFKp0h+GBjUvxTfnPk8o+64
Jzpb0hsoVNte3QQFxovn1FS3NQFiOl1qeoXxEeeImX4Rf9gT1AVjyH6wOWf8qN0Ms0GUdPV82wtY
AjuTLASyWEIANNs/DmaFhkcEfYbbQqxG78q7aqbEInlCT3HxY6AhHcNt6A5vKf8QKNMp4VTXdN2Y
MR8pzegwNFng+uWU8xt6LKVAIKY4vURGKBy/H6vOPdOsmoXfjACOjhJ7AD4s3EtlfR6NTPR4lgM2
FRo91I4UljXrynMXpRihSGBwdPhLuFdwycDm3gjWUdtH5zuIs6wymV6UR7bmrdAVOyxmpzn4nCee
j0tepeLdxF8tj9XUzE+Fxy0WMoWqOR7bdsiu5Kg4kN9GZXBtKIl1wjmRQh1ns6ywp1qBrbPiYn3o
mxLCHVi8OdhaRuv093muwpSGuV3Nt20xuvZjbruE0RuWN8AP4O7sIVAObuWu+GLxRfBIE8T7WdD8
WrRqQpYns4nJh9QJ5wvJUtfceABiovMNRRunoFdVb5H0Fxe7HUxrWzTKurcohpL4rHToBLavZQiL
8ouRNVkanmSXI8JACD/2rF2s8uC5Jmsg74hvWBVbgbKv2MXEojc8+z2ijU3hLnkevUoxqOBjnBuT
WOhUd354GKoXD7AxOai3gIxN2sZJmp6wXtAV2zIGqZPALAEPspO2BU2JmC+3PMvMSMOjNzLyffZG
d6g/c6J6OlT4iIIgFEURCaP+wB/o83hxV23Cso2Ts0k+ERAHkFUxix8hTfhCyAIuxafI9bYiaXgO
ZGstTVs9/OL0UVd3M2fThRmnRHMfBiyY9A44tu/LqArjp6o1G/va45nmSkW4CoLXop4Klqygoz10
rxBGgnho0N4JzGUUVXD1silSyRcMUR0dfZQVPdpr8BOkEK/LZjI5JU7F2CXQubzoBdGIsdHIeVtl
rqd6+AMpcbp1RtOxA2hxbS05vsmiIWhm6r0jeETbJ3OkWruZYT9zLH/Bahwf+HgFQaPUQKj8BhtG
XHqykdxnW9Xp+CKrvGxvvW58V30brbJa0PByE/eitRh6BuycnAmq5mATQvmgl0GxmxGm0YgXTKwE
5hlOXPpdxbqy9hrPuYmd3vK9GKGd0UVyHSmFRchxbUnnyOk2aibFEuQKOBVT65D9hbPl2yMLi1uO
6XpmHJDdS6I+1gy0O6LDKUVpIHtJdoxcfHZASFR5IS8oS4lqE/rBnPtgHzOE31tGj2krH4JtHA3P
dOhjhyloSIu2QJWv50uEzbj4TxKpIMAMdLVIoz71BXe1BEC4iaoS3AfjBPndDMnvtbBn4JMl0qrJ
O2JbC1fdlbMBRwIq6qHG3bMpmgRzVV7fq1AWq8ZwunU5Bx2mxjK6xzPk8neh8ySRGDITE251rvWi
sEh6r5ybZKiXCD1sh2x4swHApTV6X5JhBaOpwhOKn50pV99b0eRbTszEvG4H48sLNBclg7CezYBi
eJXhAvabCq8JMu2FcBc3LRMGWtiK+IZAPqf4r+SWsWruvoqa6eq1H6YEVR6LL1UnUXkcAZsoIiTP
xd5bFS6yR3LLSMSZOR4oRmtd9QAxLz2GYWwC9yuDU0qM0cEcMxzOUB36HchCw1u5OBr3RD8SylyX
HqDnpMdpOobt8FK2JG20suZAxad3MUOVsE0q20kfizyhiTqFvUmmnuU+oSUcj1HdlPdtHFgHJhN5
tRZoeA/MuGg11HUDwSTFIosSQQqCpzCZbKYeUI7fiTT4ASTEe5ZGjOPX7qoWlh1xOEDfBFUY6I+R
ZjVsaFIFu6RFwzoukfeIi4E0tQKf9MjwZ9vVRCriv/JWlYWLHuTN5AEii+u4A3RTdecpruu33o3T
ByMbg2Wc1M0v1iJ3L/QqS0DXkAp2dem9Ntg4AS/7eBoTQpt57I/uEq/cUvDfsaAjaYJKmdzUY5Dt
245Qbhx22bRtBtzTmzABpbzSsj7zxaTb3dbLJySalh02+8SLhoHrOzFS9sYUh24wJdnJnEJsfNE8
vpOU5GzwfRgPfdeQc2TNhR+lMtzSGpW7GrT/tgny+DEtsnc642LPB5TEm1NivXBplVxPc9WsEXoa
tLpnz95Cn5qYPjTFiTmFsbNs8kgUmh+E2ABf+6vH+fBWxfrwZMcOjEDoPsPTaIGzwmGXksWc5peq
yC8ac5yPQaErxVbr3ph91KKQmeRekMSHRmFw6t3EcAV1EZGbUL9M30uT+jzrCbdYY8JJZ7VAUmLn
9Q0pZNq7S6Ey4lya5w8eVjNf65ZdvGbxVL1LUQw70bk/sFmnMR+nQ+RL4qXoOK4MFFcky+5FTDmW
1xgL10YcfkLMtY/awHNRF7GxIz1w3uFur6mviubCiK7eoLb+3i24v+3I7GiNJ8l4sKmC1z0orz01
ORi5SX5KaEtrRiCn0OlARA6Bd4eXUX9sqQGOOqdY8iu84doOhNuThGiuAnAnGwLXnW9kyjRXyDGs
Olob7RjJY28SlXOQel/tctHIjYFedZ25rfI1oc6giIkXS8mHUOPQ+G1p8qOpTfbkADR3UoXxKoZE
31Yi1A9ZAaWqBcLo926zDwJSyX0X2JW1xVrIe+ENbd04D9aznn7UlgNjAWPYpu8J6YR0NO0hYWfr
ye4oR7UUbroXtmo3GtbwAd/lCYtqekyBnRzJ9kOm7c33dmY5X9RY5UNPHXlNqDyazQQLpNhgQR7u
iaRl/OY2XXVjNrhMLxPK7BHkWeieIuLqYvQhtQu1SpOttFZaOdm3cSG1R8IkPHfn9kGc7JPCSUBs
AjN44+xjrN0Wd/JqsvN73dLNb7jPmx2QFmJU3RAmwdkw0md3zKw18Xf1Oi0Cea+ncqA35hFoVZqv
3dBX90BnOUepoL8tKjUcpxnioVc7ximwpxYMlmgeAt3t/aTMi3U8GhzppOW+KFzVTJgy7SZOzOek
Ncy9HU00AfUssteItS6dzhrm1q1zgh7Km8DE+8FSBqoh0saXsqtw5YvByQ5zwXo9tZyC/MIGcQsG
b7yOtTOdebbJjQN8cyZR3T4mQfqd0ji5SylDYJwo864QzM0tdqj9WJj2NoTdwWEgXSZKpkLmhR1s
M5lZ/JB4VX8VHP+rfQ8+1Qe3n7/hGwA/rJS6CnLUfKPK1T6LlfZO45RFfM6KLXe0k+5dE68hLWu4
RaEVGF/1QEbi7DjZphICyTp9rE3j1Wh0jJQ5GUsOxuaqYmXcCHjO3IxR7jdp+RKhh78106y+t22E
HZHVUypqE4qOQksvTJzng14Mzb6q+h+xSGt8rKqxMWkXMRM1J63eZvIUVrqMKVAL9m3uv7FTG07D
75Jfm/sxds5Vohu3RgPyJlj2WuREzckSyr2MvSmutBWtuwbdabFCbWbu+yg4AT+Gq1rOmeNT1USo
qtCd7UA2DONGcgB8iBK3uOmIXHv3FjJDG8/6V0RDg5M9Y9rVwskBJgMvReitfi1toufA0SrjXAiz
BWJT9bpvYPU9VoHubBrwdrtQaIdex2yNukTfhtWSud60xgwGydHbz45e+VJN9mswemRGl2JezSKx
35pUN99nejHNykF8s+a8zwVzG4dMdgMk2xR/ZsJ7wfOoAd4Q3r2YjQofhhOvMK9ke2NQ2MNV2uwG
VSeHUOBzCcOR0La6MSaUeMRbcI6W8kU3VXs39k5PS0RK3oJzoqSVT0B7x3e7aQr4lZB/NyOOAqoo
p3rNw2G6ddUy/2awt2AOsdfLNe1G3M1tmr1lWKSb12niKed05PVbo0j5YEVdig8vD8dPNkvS9/hi
z02vgS0oAeqv5IBSo4NI268QmpboIMDnoNnvekRYwKHX+CnS+ETLKAjPgQ2VoknpHH3Xh7By9mT+
5d2asku+IPMenrLUqgfISnPkaQUTfsNu1bnjxu7al9E2+kGhpBS9Sfas3xouIFuL7G+kFNhrm3G4
TEYEWbo3Pbz74qVmp73odZp/0ivhyIFNpxe3aWuosQzWJkG/JZGHFu8NRP1Sw9QRnYEr0arUklHf
ZmJHB6aFSzRjWf5GBloyngh75d+aFQyMi0pd6BNELPI3UwNZktxoELQgMhhm12j+6lL3rnPnwEIg
LF30j6HXigsulYJUr6HW7bcO93B6mQeQKZvAzkBH4uxuC3gDrsYTOCuXn5pURhMxilXqnT3FF34/
maSO5n4Bap7vhDdGjRDDJxU7nD2UzyzcwfihRajukBCAlgme6tSG7IUOkjfrDqGbf0Kbbed7hyw1
mnq4Xygxwf2Q7Tl3eR2dXABcZGKJuXfwrWIj8VG1xHTYS5Qj/EMYaqKE0oEYsBiOue6EB3eKu2Tv
MBi5ZtLijcBOD+K3ucyxhBA9QPHYTVZDgGCJaMg9tolmjlgYGwp/4ros86QqYwEcWFkEomI1NSXt
iUqFGOldL7DyW+jIlb4tHdHQBUk5Sx9Ul035ydVCWt+6Nzhi37HSMNsg1X58kSGUHeEbfdEAnago
/3au0ZrtjqMpzQIcw7pxmGKXgoGpEFTdlZBTftRpL+ADcjyRXoYCeNAXAp+KIghiZHtAMKaM7dyB
lUH3P2Xt9DUbbg0A3Aln1/5ypJWUiT92DfeTQfIIIzPyGxGMaDV/wsG2+3tIMSZ1aWvPTPYIm2vi
cxbpKjnlhsVrFw5H2//L3Jktx40s2faL0IbAEABec0IOnEmRkl5gokRhnmd8fS+oTt8mk9mZVlUv
9+HYMStVKTIQgYCH+/a1v3IYR9odsVBUESGL8l7LE/EjptOcpvCU21rFHV6vhnXoczXmzSmokHhz
LKPi0FWGTTcndisT+JDuKPJ3WSuie+pjR2fpkBap/J+F1R2bBc2VKReNKfDkFGCluI0Uno+Pu0eI
+VQLzyc9PIwohy2YkXutDixjU3kRh5TA5FO/b33w8RsoNFq2IUweozWde5kJxlFO2V0URcwT8szM
JZ/wac32SegDL4qsBv4dPQgmRmvcEydgopa95RPYO1cToS5seQpfxjUGdUa54MM/afeBUYNf7sOK
AqmXSi6Do+1s4hhW2aaES8VvGi3nIKp2sMGfIHxdzFLI+FramsjWXkNEsAl12acUxyK8xvpa0IjR
lwWxFQffUO4zYOEQLa0OvgTPQzX3dW9P9t702izYEfFgg73+qypq/FnWSh8q8ajBd02XZWfJEuq9
qZYzDr6brpQ6kR1qzaLpNmMLOGLtTF2f3fR1WSeraGiVA5tLccA1GrRdMWL1YEQiLn44tVCU1Wjh
b00iOyr2XDW18UANrrU2EQyZbJtobao+BHE+ZrSe9eaErzINWDflhJqFtAI8fpA+mQMsJC28zUSw
TwybOdK54mJUhnSMxUO6LsgfR3uz0UKSu4ZTvXROmnnADyS7ljRNA3pvmPL6JywSI1kJoytfR4AK
d37KEm1HTVT1L/yXoLUOIme5W79KxxW+TtqLBfnT/IpWj8uUNvnFL52l/kGOKNa3gIjzcSMH1Gwr
ADse3rscDN56fsM4om0u9dskm7dGgxXZ618vZ1MJ9qitVk65VZvJCmJYhXU/bbNOJOMqkBqJwRTw
UI0rcIoFc0KgKDewMgqQbGWRaes4qtFKdX7WLkJdbzLQhf4w7uWoVf6trnp5eYiULIFfNEQg4eEv
5BH3yiYUNgT0rJ/IP0pYHCAu0t7aWI0DYJdOu+jQjU7p7yxVFL+tGsXcb30GX5F51jyQPwKL98wt
FU239hRF0vQrakve+VDDwHcdVym8RGATCaW55YQufLrTtI4lKCwQoq42pb7ba5Xmr+qka+xpth1A
pWzS2TDuubFTHsboRc+i3xG5nXjPZ0DG12ZnR/kIeJptuqH8S2ZdMQuZbYrIGZ/LMRuvtDGmKE4h
ouL8xKKO02uIaZlcRlUPNCN2LJnuYawDxW+MUBl7gIC55j2HVmCWrqOYtiJIlBNpc04DHrpNDHJi
t86Akh3gi8OO0Jom1N1hNnNHyTa0bb2EbKYwhyJVEG/FYZ4k+zq1cQjvVTvaTpoTmluI1k2047rh
fDGM3AiAP1LcW/m22vC+AjpB408jwavahVy7mzoU5kaQEvtalSDrV0YcJWhi/3wj/iqVDmmQROs8
jATulzL3r3lIZk476ggSqaKY2jwXIyD6m79OTKukO/VLV6kAdwfI3+aSVigNOqJi0GzlKnXLwjkW
yM+tERhiPoHVLNiimwb/pLGUu6ILDKwhQHnVv2SlefiJ88Xj9KGbU7ojcdiX2KhsY4UItP5WCEuF
ITXaEyA5Ky96rUFe2UoiZRZZJWbzy0jZZlbDthCjR0ys0LZV3MFpIXmC7nFQ6CcJB+dWIfPpLUIs
6O3viWmbyTVMMvmTNEM5XtVKYxiriM9i90REZHYPPpHvdOdBPeqeLL8teX2HvNsZkSK7qwSG6vRQ
YZ3SPUmkRZBRHHZSuPOUKjB+RpkcVbGhNyJtDjrm0+Ub3xOotyseWRomC/LXk3JTU88v3D5KVHVr
GtAduVi2Gh7lK67Q3tAvZyqM/OmllY/wzUB6eWVXZpoH8zEloMCodg4aPR80xVNXwqGg0B+yMh8h
JZu4bUGGTfW0W8uOL/33Ku3MHqcROYt4KA44lAhCBx3KQpA2Jx6urCDrHmvMyIt7LhNj6FKPNe0r
C12cgS+olqbbApj3NzroBCbkcWtXcw57oMqxzdLSFjfkn1IcDjOt0fc+RVOS7VVE2eM/MZIJs5eo
a/SlsYUrm/HpQpVhNbzFaTrd+ICif4lw5ARQpAiUhtbd0Su+V/TDG+QCoA9f+5FSDI92UYT+KvTp
ut5mcE7QsUcg47Cit6B/K4riV8uEbuz2cQIBJ7Zqwq1nCxNNeabQVG/7Xh1BiTdRFl15nYmJwtKX
3Tgg3VH8N8ui9vmDO6uSffUtTX21FC0qf85uMtwD+yGQVrPoy2AgBqBmGahgQVPNf3W6ug++9gjE
vbkJgr3hkd50flNgGcrt2ARet6vGKFxh8RJP5LBxjSMiymI9vq59Avm118lafRzJZxW0xPBgtzr2
CVi2pmRQbjy0GMVmShstfjGp83PQx0kHZ04EgayTjY6dr0H5kKDrVxBgSm8vci+3keqOJSXFJKq5
UdUi8Hmu6Z1eInmiPjnhDTTyk1F1ttgvTPeFR1n6kGPPVr+mWVuNCKv8PkSzQxWqPVSFVuTbCo0d
/gYlEKmrqWo07aYgU54tFCv5gx/tuZ55tDjkzfg1N5MyJDuSmf11WjaZ8dBhcmhs00pwNoPFIh6J
nF5O+65LMvRABeYBFmrpeKzDHVL+3LmD1W1YN9jXehqlFiIWSVIEFDpvfaMr44E7Q9uuVUFO5MUy
ldDB86NN23qdRLlaa8u2NytyhYmfYifTNqRecAsvc+kn6xRNhVLAgusa4VwruR7SxRrOSvYWXa9F
2/kFsduRCnC+vpv4x1mGaWjSQdHyUdgB/X6sJIAlt8OGQX9sjNGpX7LIKOIfQwDD0nUEFfe7KWGF
vjqJw+fnj7jkb8lC/w2O5ENruPuW3/xI3+pjssn8a/5/Y5bwpP9vZeniDTb62/u+09ki9n+EpdZ/
IcLBhNNBUoZAVEMf9J9WcNvB7NO05B/PTgzt+JP/dJ2iODVQHtDmrekmpr6zjXCdt7MluTD/ix2A
PM90hGPRy/p3ZKVH2iQ2FH8Btq8UKfi71GMfyhYer5C6WmNhE+zswF6FWcX5O23ePY67v8Rk73u+
j3Rffw0jSGhCDkLNJ2bB0rvW1nEqAbNMY+22inLIGxXb8ldP/0WL011ixBe0g7NS972g7a/RaGpH
dwnxhXfm42gxUxKeNtWuXcHlERxjYdl/hVFaLS0oKcvKKNZDrIJah/VY2cFd1CnfhZdikxBeF1Ow
g6JnSMTanl+/ou98amrl+fwD+WNU+E5099dvtGn3NYE0k8U8epMF/e/agNTd5W5I8goTb71AmlNw
Dq1IWT+S7noqybyavvJQxBpJEmXu4IiGOyNyrlRt2OFgRZrEpLEhKPEvVfDlPv8b/8gdj38je0yg
jZDwdMwjGRnGUJgQSVLPKIsxJivpMG2rTRdxyLWRtleM/CvSTwjtRLZTRIUnMGh7Ky130NNtFeAV
pCrtt6Aqv2NV9Dj52TZHjbIA0Kitz//UUytOYYsdzJuGDnjWLr/bX4pp6Zhg8DR9zUjdIh1rOmg9
vB/Q8sR4gGwNKZDNVBllRlga5wefl+rTY4JFqkocKQFizT/u3eBqaxcy9oraTSpM56XHe6R8Oz/E
8WtqIiFXwWqZiEIx+fiDVHg3BHq/0Aj02WxOtQ/tWG9DM3ZFLi8oQY/soPn753FQv+sqbw5a4KNd
iWwsHaMsqN3Kqd58TIWu8RML17meZCswkYmL8ojoaUx8mvIILcuouqB9lRxsH57m/BMEWWCOP5VW
ZWP+83dTNdPMgpGqwJ+DM35Ff0O/5r7ZoXgbx02T0l65pzg7voQFbgGd4olvfmyiW0iQ1ag0ogPQ
S5PwrSuSuOA+kduz9mTY0ULebwVxZbGRplJ/HyrvGjniDTzN9NrM0D6JuNtN0VSsuH0s1LCi3aQr
hCtaedsWSguRzldX2O/ddnFOK+rkfcnzRoDl868csAFbfsaVouKhRLbC3Hhi8J+MRjXwkYtIi2Cx
sEDudWsXmrU2QlTEZhxFSzwF4wUCl6se3s4aiPauIf5f9JpKC6HlL4MmVl5gYcYb1cHTzjeGVyMF
9I051cr2VIUIfatrvbbWu8a5QoZ/4cX6Y5r+fnPPy2Fi9o74H1E4x9bH5cjT1ib3U9MIRqv5mqRT
vGwjwOgcDbgPmUtaeh6awAndEiuBbFUUQYvPXmXsglJX39rQfG5bvb/tW8rSOTt7ifrAcuuUJmLy
nvjBdP513c1W8T4HMlNWXoaKPywq7CQqhEjfST/i/hS1Wz4i5goJ2oSlmf37779gsFWQPBrMmE7x
j9McfRX0bU0u0NdqOiNxGL72p/qJzOjb+YGOI7g/z5NPN2U7/mfoR2dqj/ix4jtfuYWaxNusBOe5
pJJHFzziFmLOFuh/VyffIvbBheDx1CEi4VcIXuwZaXE0R1XPK1E0ReVClI7f0JNeo94U3zyKdBdG
Ov7cM0nUU7OnNueq/mkkb6rNJlG9wp0yWvbbEq1rYjz6hBnGZKAlLH797Ycq5z4PUDsqoo05wnp/
ZoDz9LI+VitXbcBb1+SEBFp5LJyalVeIawMLviZJL0zyxONkUBIMlqC2yGp+HFTJa+z5wr5yU1ju
K0dGVwZ05YVmYO55fnqnjmWpoQPlWDSRz88IkvfzM3sFQVVcVq5mFW/4m/zQrX5yodqiZKn8ldkP
ux4pcqnWGRy4+Of54U9OFMU8kRRNimTUPo4uS7uzKod9U2FYimnJtUT4UANCPj/MiU0jkecDU7Fh
ODLex2GcNpGN59Fymk9at9Gm7DmssCOlO4EeT/FExcBZnh9RzH/l0eEGphJkpcQMiRTs8b4RMIkH
mLeuhifaCzc6/E7qXQCMdCHH5GEch2ClYHK4k72vrW2tir7ZdbHuG5lvTNlPu2D8nxsWVxr/Lb/7
a/T3ofLpxYZOQ7OZRnXkeF/JVinszA9YbE/dNFYLUNgefxTOzwpAIJWDAbtala5sR8OIpKGH9vxD
ObkMDn0n1AsFOjft4zJYnh6ZVe+UrtlHDw21XC8lrSmzG8B5r+SO/dX58T7tLl0IzkGycSCpVKCN
H8eLKMfEQTTCiKF0H2AYLiWY6Ta7ENp8WmqG+QPPMiFSAP85Wmrktgp5I1A0fq3GKMVJFDwhl0FU
9veng203dB+LOJRH+HE6PoZoYeMQhKa58WiYxUr05p3mhX/dw//PXXJqOpJITSf05p05jjnFBKw6
wUXPjaK4wu8NE8FQMR/Pz+XTVtAFuRhun9xTiAlnauv7Y6ex4U4PzZS6mjOuTS2/SlXnqhvBtHCB
oknp9d8NdxRqqKPaewT3qVv24warmVsb6o2HDQdIeMR59YWY+uTsuC5w+daJeo/bcrIgVzWqiAyH
ERzXY9czJzdA65iENiSj+sJhM//6D2cND5MM7MwDBZ3gmEcbg0RNQL06TV3y+hBv0HRMJWrZYGmZ
NyQuKbla2zn5eP6Zfoqmj0Y9eptbSf/KmGepi8JpWWDVILphTW7MjVO5Pj/Upy2pqjB3bVrJyE6w
I/WPu2WUik8oSRUjmZw9HrAvJZX180N8WrJ5CN5dPkT0jonjXe/LCK/lqS9dn1z5BipPttQQbGx6
MX5FH3RolQsDfkolEMm8H3GG0L5/BXwsc+hlGhkxL7x15CndbVEV0SrNuh+1WdAXVFlZ5Bq5DXsA
cY/JnayV8beu1m5wGNw6tN7gkwXeINWu/VJJ+ff1AdPX8O38o/l0jPJDMUonRKfBjmzO8faqRaZm
XVu6sRI9W8lw3evljRkF9/9umKP9FLdITQDhl66sS3WlNPHST5BBexToLhykn3bu0YSOtlOeVHie
on9yQ9SRqGPWaafcJq18btLh0irPq/jh3ZzHmgNWlB8Oza9Hq9xbqhYYCRYmEW4Ki8xA8+lIUuTi
BnuQa9VOdkqcbNXQyF2U3A/nH+mp90YSKM8N1jQmzmDi91usH8KwxyijdPE6pAVB2t1rnQ7F1383
yvwr3l2raSoYNOwGSndE8EfSb41vwoVP7ImrDV66wiSdSIM4z+zjEAPtfR5NGYWLZOC6y/tvzjA9
iDq6swLvUS1TLHtxwrmwTU6GS+DIeXKMSu/s0Vcjky0EiMIqXG8aAC5lg7+exoeM++lusIhikFdC
0akFVYRE38Hjejr/YI/74uecCalbjja6/OksFfNGfvdkI7DJ4JVT1q8Q3/MyecHt1V9KmsqFn34Z
yvibUYS/Gy3J1k2MxhJP1dX5n+CcePkJNhyDjws/4xNxOg/ZXrhPFm4O6M+dquQNldlDlw0WJCzF
WnTBCP3GSu7LvtL3aRr3btPRzh0aSK1JOK3Iisb39egFriizvV9TIsnrLtmgJ1jphaShYYjjHQyx
ZZUFBUCo6Yb6n79pOoWyX1AfhN8/jwpakoxuvGFwIGE2db4qRRS7lu6FSwELG5M0ZZeU2fS1DXEp
ZjN4eFTX2SJlxaQyQW5SAEmFhEsLq4iHxajHj32QYIaXG3cFPjNRkAcU46lGgknFmapPrzO/wNpJ
RfGkTSGgDf9p6JDZFbG+HyrwVjbF8piuDqyFbAo/ExISyuTqyiBJSOF7qtdREGIPr5SPMhwBEyK2
2XmTfhsMNJvjfZKtg7jPvmHbqy3oJzmUadXjrIN+vbbtq44S1Wak8XUpCyRCmkC2SUFW7GNk2XPG
8TcgtNewjm/0bNyFsH9Xfu3Q1JVX5qEVQtnlSJbP74cTn0lb5bYoAFoQUR/TXXEs1Z2UMqXb9FmE
JhopceAH92od3mFl/MB/deElPDUgmRNo7Nwa5kv/x1fAouSmYE5SuFnrjMsisWkQCVQ4gMC4p46q
W5NdmOKn3DRvHV4BxL9zNI+s6mhIo8ITA6F2zm0RGAWw2HhNBjt6zCnoLzoooW3JH8oudujZMe+x
mX0r8uaKn5Zd+xpyPa8Ikp1wIrj/4TDemk2WvRroSTatAMQS2QkghvPLcuqkAHfEMcEpBXpEHB2Q
o53GeH77hVvTj2xbxb4dFJrr0gCSXAF30LbohogmGpNKrK4V+9Go+vbCWXHiqLBxRucWTy6BSHRe
ynenldEjB2taK+drA0Q3oVemx8gsmCz7wmznD8rRN9WWcI6J0pgytZ+PA+k1EPY+H3JXi9PvMjI3
ZA4uXII+hdTsAQ48sga2MTfWHz1P0o5lG1UIiONee657rKaCLHtOIL6TYA0Xc/QjfR0mHFZm55fy
1KdOzp8c1UQRr3/66CCGcfRBzemxCPexjQlm4T2hDLsbgww0I6bcWdRdnx9z3tGfHqjJJp7zAiR/
j1YOpSwuPo1gtjHwxdGbHvHPXFt4FG7ojrsw2KlHS0WQ2+VctvyUpmxHuKCD7RQubqF3StSi58dj
MNblobDyg2JYj3opH6NA/X5+kqceLGVINIQScjaJ54+7xuwlKQADbUsnFpRs1qi9YCjn4SxhFcjV
caGp4vjl/KB/UktHj5ZqA1gb2D/kutX5pXn3UsRdndYmHza3mxzssZWaBgvyLvSqvOp4pS2Qhkqs
7OGJymZLnniVxfFBjLJbKjMNMbacck11JIW1NU5Lv9Kx3m4s3cQ0kuO+in4aRkFSX6mhDtDikknd
XIq6erRi8xWBMZaIk45roPiix625aAWSZytW3BrHTkwA4AzoGv1FUQ0/LrYPJFxxYzNm1rsTB+uq
LrH+s6qZ7Osoqy4sH88/Hm1+jz49HnLiZIMcXbOMo/fMTAxZOBAl6OhMCaYs8KnafAErahUqag4q
b0RHifp/P87RQaBo5fdkzDYxDUiPamCsmjao11ae7rCXA5YP3ZSHUaIMCo1v0o7SGXmFpaMMLqW8
T3yY4KigmADEBD3dOFrYxjfDIK4KvhISN9OB3wO1bBJoVQf/yi5Y1ZaesAvvzolL45xOIGlCzyrY
2uMcUIJ7hlZNZu7OvSSblu68pZaQSiz4LpPLRH0dTinQO1PxALZhsGdgXU4mB5tHFNpfUJi9Dn3z
3HYYD/bqdB8VoJSGMinXag5A4/zqnvgqzUGCrtMCb0H+OX7lirrxS6s1Mhfaw6Jqoic9w1QrzPNq
CbFwmP8xP5NWW0E/PxXVMt32Wi8ufJc+HzhkRYhVEFcDxaeO+/EVHCJk69DbMlcZ4wMIwBtVpbe+
HtdNgE50dK76kBDWJs91Yfqf7n74yNiqZZAIMhy+IfOJ9O7dN6shNL0upAulLTDIFI5bBLiYjQ1u
g/5rBb6EXUpjVEvXwYU5f/oWHw19NOcSjWWQqgmfSBrTYm/YjTmFwKK7sMIXhjmubdmdlgRWGfMS
ON11lrRUSWq4EJcSx58++PNsgJNZnKMziGv+83cP0scApdUjHmQ/GNXOA11xSISRrv/Jemm2Omtf
NCLAo8BPm2w0nLgxUnCM0cIaj4E0bmQYvHbAAFsfR0qq04eyKrdaa/+jwfnga7g6EHfq86N+N8cC
sTCXAZ/BCwwfWxT7XvRrjBvUpMWPsqHdPQqS5WwcNea7CxOfMzgfTuH5+b4b+2jiESjTIPAZ2w/b
jekk60rOkgsufcAys657Ko3o62ArT0ONEY64ZNvw6SidhzeEhQCBUgnly49T9zNrmOh6yNzOfg1G
DWS0f+jLWw0LSgvM4vnJznP5NNd3gx3lRIDQKlygrcxNs4pOT+jgeMr04MxT8CD/bqijbeupqAC4
GmYuzZuLvAdWx+knugeN6to/GckUDp8FYQAa/PgEad0tSil4QdrGMtaFpOeCmu/AVXYab0AOd/9k
ZrOmgzdSQzl9lBJMkRYgm2Vmo1O1G8gv/oKWqmLjVam2agc9ubBDTy7au/GOdojVx12rpSxa6Bd3
luivwTrtShuGqdZs/8Gj5JwxdKzmkJMdLRqN7RpUUToAgCLOfbPGjVPnS2yeesLDS6qYTzHpvPMp
EJK8Vuday9G61YCiPCo+zGs08P6UcA7oi2idZl2X0y6CwB4r+pfzE/z8VUaCQz5Q/tHCQCI5egOM
SlXUxpsXrw3nfjFlVXvBa1Oma+EXOwyvrsqArhM/GddZYz0mXXXhcjUfZUev4IcfcPSIW6MwehXa
qluG6OcSuTUoNSZ2/3B+ovNf82kYCiOcbFQbKaR/fCmSEtOtcODh1nR57YnNy4Uft5e2JsrJz+OQ
JITgiQOIQSnw6PSkT49jOyaGlZryPcSZl9agVG6ICOieyNZ1rwb3I95N61Eff45FhAqDlN8q1kJ9
NnN6jJUSoFBRLkIb5wDLjqodvlMWrsHFI02rcmNNFe079aHM9eto0O7HrMghLEs4iiLoNqigFSgz
kLLablCXxPjK0tOKL+Sn6qsx9x06cmmo8qvMOGDDBpZFJ9e+hCMGqa3FnRunA1D9i0KPQ7fuUvt3
3qn+FoCBeZV34bbLlLuu1dNDzEirXE4OXWvqXrS6DaREP3h93Gy62mnvpkxZ950Tb7tKaG5mMfs4
nX4VTWzcgGn56pPfWg2IN1Dh+wsrbTrXNpQvepQkVyzSdzORw2PD7XiZA0NZaHoxwZaqEHlD79/K
AvMG8FXlru8U1PhKAziflrx2GrZ5AYDfAeyzoDGgvA8iw3bbzPJuDfzYXeSuySKWiKUMk1uTFM3K
D0yAwZ76rajbp17xlIWeabeWJ3YxQCwo66NmbipaBBEOada3YMZmhaZW4+ChNyT8lPF6jNV+FQAD
vwcs0uGcHFV7VC/2suQNA9mhygVsOfoqgjh+g68AH1Abixu1IvScG5ZGGrAQhDfmWvpadGWbcNFA
s+wqNTDXhmzUXZ/5V0LRqf2koKjDmeaV6eJRH/0fXtpHi6h/xIW338OjgKxcVDgD2fHPDEfxm26q
XrlmY1kmnRVgc7xYjalxdZ3Gml7Ntz0iIQBPeBl0NibDs2Jv6whsKrVIbDtgeI6mO0vpjDrMjchc
of/QtyAs6ReaWLveo7EmHBprMbW5+XUsDKoagx+1B1R2QwUWxtskUQNggyp8D0gi2PdVWH8RqNWw
ISi7hWOlmitSX66sycCMr62HbUoukX4m3F0iP/+a27QP0DcQL3u77+/BZnncDnU8eGvvuqCZ5aVX
fHPva358V3mFDmy+jaxF7YBIGA3vSmLGsfIMo4cMhB16xoOv13R09fqmg0dXbrtBKNcS0G1F+rgC
WiO8kZaZYKFZfrABD1LftxmoPGui25f7GLaLHbg78rk4/05FcUgpVewUlWb3uo7cCL8Y/vP82aKt
Q6R9/sNsZb7zIvOBezRUBYvQZwFAzNmVnWx+BDr+xxH+P94iG+v+zQwCDXaE0Xfl3tHK3l4pIECh
gLVP4Yi7GwkLOsfwtcUyr1B6On5BNeMBLfeDZuIXMohDqQoEtEUCZcmyplvUvRXucgrdqazJpLez
nVwN+lW03NgW+egly2xutUhEqXCkKH1/pfn+j0btJW2YfF9T3Yz0FR13021ToBN1fSwW7uAeqDdW
WkNM0qs2XhQY/vhLPZ20jTrlpD1tv8K9QavRGvp+qbmK1fbRsqgGC++YKC9uFQXUtIWfzr4WvDMb
LEWydSqV+jEcFbEz6NsHD5Aa4U/awW+twK6XU1fLdd7BSOtUT71XOsqriz7nJBvpMb3yon7X9fWN
Hvg9AIrsl9kCbFwWQUjrRulMmPCEJjlJbGnkTtQmLgJ5XPU3ZmY+YNG4rBtu0A5ZmEMcBz0db56x
wmJiiRPJLVjYOzTH970wNoFXvBRV9KsaCwV7FuVgJsmN7atbK+z3xlRA8aZlbWVZOBC3lXiBwEJa
RkVL1do41Uga6Eb0cu5U5wdbJvcTZkwLO6yy9QQQbcX94yvConolM9lsYlXQOMIXA1BegfWPfmfX
XENgROFvEzR35Ox+0a3qLYYaeH3XQ/MLjH7JJ+cZLD0Ynsb6zUAttB3vuim7g1eEX7LWWPX6S9dM
SKqr9qWW6UugcifvbIVLsloA2mweY1u/VtIsXsQNHV6htcYKE/Vi+dA1xisErXDRy35N1zhF6XDr
82TE6Nwrjccr9uy0Vb1Q8GFJ8mxj2+11BvfEsuk3Fk4vwF20sHRKEqmyCq68zFx6TfoWdTxA5znA
NKEsnC9ZFm7IdeOxgglE5LtRWl/7SXAIzHY92O2bmmRfut5YBb3o91OszclSoniJ+jPSHy2hHPj6
LwWX0jE0XZLnN7r/TQw4cgsveOkKea3H1tyDE5XLPs7uaBjcOpKzYPCT7AHz0GEZT+mzjjtnP9qu
wBaHWvFSdo1JKUr5GXS4lMTSvzFEujJC8U0x6nsD1N6Oc2YB6/I779T3uBuXlhWvm0Fkrw4JPz9I
D2pV2a7vPEg86RUx2D/SPL5uUnkN9SpZRh3bsa+U7ZgYeyzUwXnxDwbdy+8iHyf10jCHlQUSMTah
LhKQAE5pQMSNslka9uQaZf0QZ8NbP9bdvqR23+yTuvfl4AaSDsyvYzB04b2ZGuAj7r3cGoI1Ymcw
KGE87clg/j4fhn0uo+rEuMi+Zm+0GXF+dFnwBo+mtZFMGcKbK6sLEPYi2LW/af3tqKm3yOqffaPf
tnb4D+7UNr0Fc2sMCSDiwI8RIHwoSyuShrzBWO+l2u3TvFO2lR2/ThXWelQVsVEa9S9+GewlULjz
Ez8V5s5ScwvLHe5Ycv7zdzd6Qw1KVO+kE3pT7mxwZkSf15Nirs4Pc+JuNBeKadmiJKejN/o4TBCF
eJuBbna7ut3D9HbTQEHnW20AuFyY0amlnG8qRAMItwRuyB/HMjBNjBqLsSz8N6T0NnL8oWXPRo3f
ip7VVEl0YzWSay3sS4XA+a/+FM3/79DHEuMcd6wsbHiaYzIe/JCEOqgwvoXFrgdgOE18IdrA2gPf
/Pt3z/dzPr7r1srANqEr0tU954ke+o2ZFZuWzkdtaPbnl/LUjuFOjcOr4D6BZuTj4x0mMx6KjDyM
knH30sU9Mfsyt9vb88OcyLeYphCaid6XdTyuSfhaLuREvdtt+3YhnRctoZmy1bdBHa9jxbqg3Tgx
Kd49aqm2QWMZnOyPk4qDJKalMOf5TSk56maEVWuBpqxaYVx4FU7cxGhrmzNIGkVq2qc+DjUWYPeH
qszdoJvMQ2HCtE9TrSMd3ofbGEOcFS7T+A1PjbxQyDhx13w3slCP7pqFgt2Xis2La9X2bq5nebbh
nl+1E+/5nJXgNJu9HOn6+zg5fwKfCYI2h5PcHDK5tfUbnQAXJuiFgU5sD+QuaD0EYmlcGea5vju3
UulUAY23uWvH1VetfKjG+FeOJV5Z+werlhder1PbwyHmxZWSTwSUvI+jTYo9VPAqeHIwc6pGbiqY
b/5w6emdWKD5xqLRngCsnVLnx2GqMJkg47DnKZJ/r2axnGncn1+gk0OQpCZ9TOMfOZaPQwxJhh+z
yhBDOF5LqLULrbGf/t0YR7kGXxsyGTicEEAzlhTCFk18KQ1+YkGA9XMCmZTX+agcva/oMPqCC3bm
No76bOfhr64wtgES2gsfk9PjzK2mXJ2Qox89rm6wQdhJxsms6blLo9dOz4IFDQnr84/s0jhHj8wy
/K40C7JNiEcUMHbdqrftp5Ic8/lxTi///85nfq3evTZKP+qowpgP3aP3qqXfK2lwKXl9cgxcG/60
6jnmsdS8HWUlHTiVXKg8LNa1bVld+safHoJaGSkti8PmKDtY2KM9UCgnJdko+6jJrrrukl/CiZOM
5BcyAzpUTeZydFiqnYNeziEBCTnut+G1cA2D17JOrybnUoH55GwsKkY6aUAseOY/f7coovIA+5Rm
5g4ECItgYkrd31ZPINJAr6FjwoBCyZr7sz+M4eSx08Uyc1HG3DhKXuIU2m0MMGhQly+kTk/NZ46+
6NaE8WBZxy8nPjSmk6uM1aj30wxjvnTCnHpdDDqPAAHMestPcZbAstA3OxZnTK/me07uxSS9wgtq
jFPDIIpwUGRghKkfl4YTJA227/GR0a1oYeQDSTOUjfolkfof0dFR2IjsFsWHanILQLj2cXFKKIAK
N0lYiDVg38DeAnhbxspjnuBc58k73HJ2cyMAomOuuvJNgDAfK+u+EdZhqn+oibLC++/8SaGdiGX5
hlvE7BQZUOwfHRUTKWPbS9iV5Gpv85GkW7DRhAX7sVxZhblRIoRajrVqKnNnkvUQvgYj41ssw0Um
xSIss2X8M53mwGZaGLh7wuFx47xYESXvs954hPG4ViBQVnq7EPoN2IsLX+0TMcKHGRwFI3VQUzB3
9MxNGp0k7GtjaG6k5teaUa0NrXLPP7CTo5kovmhLYdMc36R8p1VDCxqSC3AY8O4tAOOFEgDZzX+H
EODPD3ZqZxL+/L/Bjr4X6UC7qh0ymBqQ0sQVLWithSVfzo9yekqzIxDRKmLDo32JgUZT25CA3QEz
et7i5aD+N3tn1hs3lmXrv9K47zQ4D8DtBi6DDIXmkBTW4BdClm0Oh/N4yF9/P6oqq6Sw00JWA41u
oB+ykJWyzBgOD/fZe631JWRbXqC13VS28y88a9Ex/+NqR9vGONKarSuutsAscYz5xFLuE/2DGvjX
HxxyB30VkWHrf3+rRaPT5EWN2sMF9KuUN6pXwbVvPngrv3p4cIz4x1XWD/bNjp6Pi9o5ts70KiP8
zDtfejJ96Yhq5n/y7Rwt8RoN8ThDrDwZjSpwgUfqTxaE5X9hGSDoMVw8cfTIj04sPIDdsRi0tTjp
TpTph2E3JxXpWnSFNiTff3AU++Vn98+rHVtOGPGnQzdxtdjsQhl7wYL/eXZ1lvhf1mjyUPTWRzxq
CsZvx4vBbtTaUKG2nmDK3KDYhzrpfPDZ/XK9vbnE0UroBgLGRkWyEhw9oPnqVkOQEKfz+2/ol58Z
BnUqYp64SOHfrzfGHmnEEKCkh3RpJSoGhyqsVc7KH5l+f30hEDs8D8kyOT78x+bslLbDo71nMiUd
8qm1ftMDcjSLw199SyQ+QBukYmEs+lNjCh71mo1P/QXvZGsYzWnXMUhohuuMptjvL/Xzk45L4apC
UW28OtPff3qjDs9zwOIJONTZknB7j0rgJNGSK0UkJ4VxwVSzzPoPLvrzwuCidN5gGqJnRVLy/qJi
8XJocgsljFhC1XnwqvwKkPIHy+/nHZyrEJnE4ZVilpPS+6t4BNgtTsH3NWVLiPOCOVkRCvUhHXVa
HfYH39kv3xNnefrUOOB/Eng3eK/ggXA/9YoINPwYucJYjZzl339fv7yMzUWQrK3ih6NNbzLhTMfu
wA4RjZuJ+OGlKIHCW9vfX2b9a95XZRr1GAQxIgOIGT/+7ITQIy8iVou2PGnhKWwLhRnGcjtCZVZH
0uPgN7xe8X/TpQ5z/f3f/89LNZR9O99+j9OqfJsWZbEs/zxdCqtN//xvt+nL8/Hv/JEwpX/iuIkf
krAFjJFo7v+ZMOV8wo5lW5yqKIjeBkxpn/gFhplYADArM3X5R8CURfQUzzrM/qtNwWF5/cf/fWdM
7o7+/zs7O3/Pu1XEEYgDpIVRg6wETitHDwClIII0nz2xnSpuGPIHxz6ccPedwWuR1QY0BDahJNev
WtR+oaLYScBckUk/iI2vguH+05vPbv+39fv2BSG1On5FzDjWm5SjM8DLn8T7Nh6tLmnAWWL6595x
C8W3iCE/LedYgyTmfUvaXIKwa5EMu/bMEA+OMbSq0QmR5KoXi1Vqe4vp5WZeDONRjxTrpGmJX1qI
Z5+hR22HpO/zIMVVddk7IJg75uAopdXbxupfIr2LwyofhwsyNd1L1FjJFTAd9YyCqid33ygI32vT
dt9hD7l1koomduFY595Qk0SN7gFBPJr9H4Y07ZNCDNE50KfyEi2RQ3Jofl5NyDuRDVdgkovhZDLM
l6JnhjxW4gsvBIGAlczfGCyWCKIVJsCdaWxiJ7418/xcerF5n/d2Q7RvIZ+FZiZbmVzl0BpQAxsv
jiKe7Ey9gmD+eRp7Z0t2I2eLMr0UVZI/uhle6rzWkhtUdInvIJslJl2zoMjEpKKTdx1OXdtdLg0B
u8YUya1IrO5zOZWCdOqyOyVIH9NVrhmn3kocSKU5A87Ta8E40rj2JqLUkRikoVVLG41C9kJ4pKwp
jxT1OhqUielvhr6kMqIEaYo6w5eKEUIUapL75KjrJM9aHXmgid2az/nUpPkZqSIXipak0a71tI2Y
FhIIqh0J7WDIx/vaUh9th6+vjmGBFklnMzItvipze2Z0yQ9mSnj+kj7Ej5/46ETUXUz0CTqPqj3P
VECBMwq8QNr5i+euyCGN1Gmvmk4J8Z19d7T6y9I0+pPBSmt/nM3Mt6zpnEjK5DNsMrERZq8E2YL0
eAS4k1TG18yLth0BqqeoXYqA/g8OHkPPDw5jcR+j20WSJwRZ1vO3DN1GSJcQ9fJEnhIoMHXT2sl3
DcYbMcePols0lCRRD5JATH4nQMtEwrqLJXFiZt7sHEVF1eO4xSafnGsD0UDuK67bgGhS1ZApyG00
tPrk8/DYEC6j7uucyIzt4EYekhDb3MdRPO/mZfA+443nK23gAC21Cjmv6aL0LEpV7bqyhdynRAcX
4LmcmsDpzt6XoKYuSvQe60pGRR/CRyByctBrpu+DYi8C/s+UnFezJLJOd6cAClKMBXCYn1NVFTdK
Y58o1roGF2EqDiGZlaGRryTs6NwGMJZcVyNjsk2KnIEDe0eW8YpunJGlSKTiLsSfRmo3amXJZddW
7VxtHUvycsyJpFIGx+IabpO0YvEINfbUyoqDmtZW0I8xwfrREJFum0c+KcRoIqxF5Y9CSDbMybqd
s6XfEPRdbkFX4iJUmpZA0Up/zh1Pe07bBaGMleQV4HqEKyPS9YSh5Gx9KcxI+a4mznBDbrV6UEhd
vjSiAvFxFDnNN6WKlk2li2arkJQGGGsmmFWtk8tem2CISanvcKhjYocycBpFaRI4eb+cGFNewGeT
SbqDy7g8oNMY/Emq3ec5BfXoeuNO1yCy61Pq/CAMv5CBqtHngH3R3CVl1zMkGgv7fGrrNCPwXKNl
k6E7GtFvC59oyjFILU4wpVpxjm4YzlszC63V20n1XXiXtyUrjD2N5bovpNXfJwKNhb+MSVpuB0vJ
TkE/R+IeroTtHjJDK1yysaGPLL6bWG39fXEbuapzMi26Sk0z23peR7sm6yGb0qxQSXUBkQXCR/U2
BdI6+96B73uInJK45gjhCGeHvWtNbeu3cUbYuTC1x1knmryp0Gm0ZTu8TLkGRElzjNPMKKcAHg1x
XhrSuKr2amPTzNlEArk1hdnQaRsXq/ipUTvELJQDebdNJ4l19yJ5NkTwjFZBjHbAYUXOcAORDRWG
E9NhUFsp97EVfzFkBMC0JbuYfaKMLhrh5J85hOKjHdJBNzZllWUvs2PdpS3nOzLtXLkvsTLsWTJy
7+CMuyirOqkhyyeE+nddrR3Wsc6BaFK599zcOp0iem3NyIahxhT3JnPvu8Rtpx39xuIunov8TreV
Pff7dJrw+V8O5sAoY4nU9jK2nDhMCcIPY/ZcgEl5DtKMKOM8Kwm2qIb0RLYjC3xcilvbHsfAaAxw
clnuuBdeZpzWk6GmvkHA2qFdGuNpZgg6bGBza/1dujqDem2Ot3E1ZgKHTo+oK6ncVkUJY9aXTmLa
DzX7kPTtAT7VyEe8UeI8zvzSsQjt6ot4DJoBqB3/1pxMLYSWtAT9MFW1uAHshCaoVPVhzfW3b5jV
aINPx7HVCDcu3TBu6uUaBJuDXtM0TjRbMfLQhuN9CwUj1N1afLaqwop31lyxDYyyPxSzcyHN0diy
CNUVhlBx649F6OVaxP0yTkDHlGkYDjOhxvs4a5ebcqwM3yOb/IT86uWi0GrlHl9oDrBSPVEikhSR
A1ln2rRMxL6J5ikHZRHMUWU86X01bdQh83ZVpAA4EUl56NqseYob1b7EUlLvZ1LbrjKl9bZ2bCKu
mSWZ3hr3Xey69nbmsZEioDNGfYMP2iF/EvVPlBnsWmn2yPhC3BL0QImvTm0YL210vgi3v1PB22Qb
e1DhxNYA50+TajDQSWbDRNvW6RqfSXb95HXSvYim5qCWWf2cmgPrUDqez83gPotZ51GnZFUCfYLS
EPFf12zBbeS7eUriz7ZWjggiS92+MdpmgGkEnOIhw9yPGjYvrDOLiP1gjIwIsZlT8ey3e7cNbIx4
EQ/UpD2zurTsA6Mzum+9jONA9HbYOK3YmjBU9u1iutuptrqNphnljQe741Il9upbgntODV7vQX3J
WSxJaZPNZyI5JIB52WU8rs6zaMgCF1zuTs+bfGM0Ghi4ZMzPCMSun143iDhNh4vM86IneDBukPde
dFVr5GlTwancaZEo09NZUxJzw8qqwkhlwgZ2zlTjs2UyBvNSrXL90PaFGzAq1w/50AH6Isa7ll7g
Za7R30VN3n9LRzguG9ue2GbcXu5Jy+jSzwmuto5KJAHjMSo295qBKSYo3JYFL5ElEr4XUdXZpS73
r4/lRu8IRxu7xvtBhDKAFDSd38pO9YbKN2JTO4hM5bPVJnigvte2WhUYjjau/LgecCmxeZncFnE8
79uudwNUJdMjIS74p8Y42ieFjaIA+RnxhEZfPxngBC4jT4Pqbjam3L/+RyoNFmRmGfyvjUrU4G6Z
6iec/u0YVIPlphuO1rwB0uXZ37yGaiGRtf2SWIX4AW4JVmte8mumjTbXBbYTh5PU5B5jfv2EdrZ+
7LBfUno5GfY/rbf5kT3WT/MyqvuRyv+klg0XT3O32fRD42l+l/EcuivgEpy31UhOAERVcxPPA//V
NYd472U4jl8//tgbvWvTaj5oJ/xkAmD2RjKshWqIkFjVPJ6HLzGnczG6TkiZox2SzjVOW7vzgkSr
p305jOnJuH6u1ap7bmY1eiihw96ADF3+9kr+yw7m/w0Tndep3J+fucP83+6e8/H5W9W+PXSvv/TH
odv5hFGRRg+9OQOxwuoo+Huss6d+QrfDARMb3NpQe3vsNj/xZa55JXh8VzGF8Y9jt2Z8Wm837EGv
NjockEfH7N8du3GkHZ1ySQjnMKGZ/J2qhbZnPQW/acE75iJnOlzWNhujw8Ag4E5IpXoG6bHs6k73
TrvSys8BtIBtUyOrDwcPto/fwaMxNuPoahetVrT7HvLCxk7dXPd7c71JO10hYr6E8fNUaR3x6XbN
9oJ0VF7HrhMlGxW7PcEKvQyAEJZU/nn6BU5fedvZxoJjhej6G5wFHIg9TZzXFdxBJ45Rzlu6BDMv
cRA7yIOConKcr23vZYFupTCMynm0szBqoRgOq8aMJq9qPCSpYjgcmsT8WGYdQAuR2OplEnU4qpul
UG6ydu5vCq2wvtVp2ZiBtyR67Q9dQ7oewFCTgOARFhiG6i5Geb3k1c7IOVptIt6HE+RW6ni7jL2k
h4mg27Wv4VV9aitnuZC6JrYNs+YvaU9LZdMrOakvMEcgF1GwwykDR/gsCms+i/JiRR6W0xeOKBGE
zs6o+PsAR2AgBtLk1t/ApMCmt4yZeFdRrx4IvoAC/2vcX+e60fLWpXGpMYLKQvzn6hlO0ZNy6s+o
bOxgsd0famz1hxhuSeb3zP04Mi4znFCpEzSLoG0lIyvZVVkXexPb3jf81hJ7QmtnCzOaig0ZtXhM
KoSSq59jnv8Rc86heq5kpyIvH71k15cEE6lz/yhFU1Pcl8ouL0Tt93W9XnNqgyjTnwqzhxaN+Vph
S1euImsNhgH2E/+IDNcioYoWRpNpn4XWQrLo1cs2GqAItp75ZWyTLyi7wdSQxO9Qw8fdOTj3JPbH
nPTuZsK51lBXG2l9xmkGUDAF/SXlzCVMx6t4NXg7ogD6Uriy40NhvMr0nHTVQsnnm2itj4BHOP5q
uznQGRYvVk8mkTVPRXpiAQfqWUCu+7AsmsE2m1ES1vNhSap4i4u23vVGH0FaKV1yagxoBlDtOhnG
bc/pP0ss3Ch5djcSynACX3MD1IemgNuvpIDyhz0hg1ekPoZxpyjfLQ37vOyG57bMMl8d+sdJn2/y
imwAGB0MkTVaRAkn2CqDkaUnwxdbFjWH1K4MSs34Cqax2JiJrce+jivc6WhPNRzU/QiIzA4C7nxK
MClRwUndbUuva4MJf47svZsuEvz5TCsPovG+057h6F3pRThU7b62ehFU1Ct+1bFOFU2JFzLLSPtd
ekZgYLkdc4QEqShhbWpyN4k4/QLITn1sTX3Zxvo0UVPOdXkibF3QRtBvKlVUmxp0DlhLLQ11qU7X
vUm/LC/s+5nyAeanNL6ipLAtf9Q645Gjq8UCitqBaHRX1JumzDyw57PNCU7X9u1gcTcJxWStzqCO
rIqgBIUItp6gavh/GH1aex5Bkyr6WUzCeygiM/cz0FQoYHXv1qFx4TvwfMN2Nj0aZa3nz2bcbatI
A4k+CVuJfA633r0u1/aQW688MahYIQw/1wgM0pAPJlYmK1ia1I2v1Al3nDmTIKgYqdHBaHNuzXop
CZp0on7P6R+7SNN0D9gDojs5AxvdY8fGM6DhlUiU9CuoQJr56izOvGmS+zzP7DsEfRacwIkySaQJ
2KNYw2OydF11F9dedOhHZ9mZoueY3vZdIEyHwB0V+m3GrrFFGZxuipkmIp06gXBCIrUkACCzMfeg
dC7n0iPxIpPXI7XSRSXzet40OScFflyS/4lfwa9twlMWS0ZnlCpyP2cZttWMgui7Nax3GGbj57Q0
eWZ4sox+DB7Ho30E0e6hJcSMO9iu7buycTrtInd6ssfePJV/0c19Tdd6N6QgOlRD/0jADHk2iOHe
P+bs1unqODKt7cDp9MRDI46M/DLG1+PKka4CuSy2V+1zjuB+racnIHNM2jUS+EwTktR3Eo9RsUOT
8kEIxM+PX14X+uBVzmhbDpSGd49fU7E9r0fAsHXyut8gGL6Hc2/4wHwGP2ZuaPTj7oOP4qexEB8F
A2pEehSLtCIoLd4+8UHGp7OVjtZ2TMg1jwHsNDZgk16cFal+Zq+MLlEKLDAuh3eH9NhaDIR0YFav
mgdRErJpu0u3//2rehVWHX9BDoNZSyOlnnLk6FUZGTqmBHPHdlASA7JrBIBmul+qyfbrtDFwRy4H
baH5MZQvBvel3+RVh/NPOYgU9J8B8zaqMir/1ejrVV5gWkXhg3k5GNh9OX0MP9AtgzzvsrP1Pnp9
+f9lhe9bksl//A/inayq7D+vjk+G5/578Zy/G0itv/JHbewyXKLiIRaPUhfdMMXnH7WxviJPkDes
M22yZdcf/cE8cT4hqmfkuKresYKsURx/ME+MT2SKInS0GLprGEWsv1IcE/DMrfBmUZJJhfpEZwO0
GWsyX19vpTfFsZgKgXOwFNhwZBqWr4+79cFHMbEH+0TVtT4URRb/cNfHJCxSZc26u8Els8uyuQ30
9aFK0nfsIzuYTyNLxKe6cHj6AqsNI+bmU9kYIJxjEgXIvf+qL6Tjz2ZN6TlPX6osFX68dqdLa8C4
ZVKCKI61Ian2RrjjI0C7jCyY6ZmDHu48QenkSHcMm3mG6D41P0Dh5cyy7cTvDQh3pOWdQDwAYMIU
mCRvyo5umAkndbvKHxKUEX73WrloaxFTosrY9pN6iNcCx0gdI8jXoqf3GrUP8tgsU1gWGL845ouX
uSdgb9ZmY8uP7Ut9lPNNndVYfw0S0HfR+rhzX2uuKeI+JNrvyqm1K7kWZu5aopnUauNr0eYS1ZZF
LX2PtaIzpro7p8FLnVeCMDlJjNb60qylYLsWhRnVYU2VqEbYJQshbNLklfgHqTlUk7XnXVUxPtQB
V2tMV0TnlJ93gUYquy/WkjRdi9NpLVNFPGFqBsjYtcvWLEzr81zMny1y5HfNpMaXZTIUnIZc/blq
S8gWYN5NcNhW8iWfcC+X2qIzYxFjd2bJ/AnX5fzNcpruIjVz+xRnJJiqRum+6lXzrC5zaa7Ve9L7
jtFYKkFJcjwRYFt54jjetDCLmpxNBuD+dLIU7xp/DPu0VTVnDs08H0lEc+h1Jd3Udqf4KW3grtbz
x8WMilNXaEMwguo7d7vJ/kZhM0AXtsW3lEKJ+rshf+EmsUtDueynhmZfL3VwYz0PftpxvZKFlpWI
s2W0MmszymhsmXKSrojQLtoMMm7K3VgpWCcjNxcZicR6eZvEVCI+LhrGPJPDgIEh5cUSW8YFrttb
Dp/4asfVLlY6jBuWhK5P6z7YU37luQQ4KsYMbCt/0PuJE91c31NUdoHRznd0ec07pmbi3KmSkmNV
IzgiDYRQDhuGHPP8UGPlbx5HJa8urcZwd31LvWSVQ/cglSndplrqvLgyy+qAzt1yZ3ci4knHFxjH
9vygUihv5VT0dxnxgxdFYUUHtSq8k0xxSsL2pOWe6y0ItCFDCOygGrsVVZtfyy4tHo2ZWzYfKvXC
UZfMCNNhzqprfZ4U1kNhpNtycpUHGFxyP5S6QhOSIyT3Pu7IhO9QyU4YH1Y7uow3jJF/qBGI7Hmq
tI3Te45vu0MeLJqmAVExhrOUcYGfJMV1HkWPQpWBMjrqTpmum8oZAlBu4hRFeYqMvPg+yEli+DbK
bTOq2yIjeaUg0icwYIz7mJG8jVma8gC+06efu+mcVg/LIt4OGRyhKI2v9Kz7FqlG/71PWhxSqQcX
0gejRrLxuQkNTvksOttN0os2VmA3X9WmSK05jKduyeawo1tFUpdtRTq6wW6qh3tkc+cL5/sXg2C2
bwya7UerKu09ADvzrGkApLT9flkUpndx72J2tXF+u0u+axoTKuDSMlRcw6lustR66XuGIZn07I1O
AEGZjF6YmxqTuTgZ7+FDG1elcguRaLY3ke3UAUlx0+UAjdrPOURdeK5InjKvj66hhIyXUVrElwMD
eRLLCbXaJq2y8ky7vgk7xdgSEXshp/Sij5xzd2grX8ryqz4zp1Q5ToxdST5LPWz0VEJnjNo7LKda
0HnqjbVIPLoleE0OjBvDasSmy6TcKqIRZ1Xz1Mhkk65cxBhf4znp0e6+zaM0HJJ6vPayQvgKZ/R7
ZjUDbXSMgTRgVkaGlqmK36Mn3nIAFH6lSkf6keOQ3q1VVRoSJxAs7fKS44qRdUd3WjWm8bQuap1e
S2L8GB0i5/KBEfUwzjfrnkm6uH25mM5IbJ12zvfFsN5m/pcCtvStpmF2iJHgYDM1xBGtXbu5Uu5K
qcpvOsz57dQxjPXiWTuTfXrXmaR7OsxCD4aNoKCCVbKpqcoDtNgTUX1tvCOkOQ5Zv/VGSzFb+WWv
3uWtUt2OHc2dVDaPquLm532TOSFdn2/sU1vZVAriAu64SkLdcaD/6hsm2csdVL17AhecbVkmW6oD
QZRF/hDXRHNWJidEisMZTe7c7vHcsB6l7Dc5g9y2jS4sQvu+EF4PJwexlG9Eubq1l+mEnL4yqGR/
EsF+DpPC4zCqYWrSxWcox/FJU44p4JlGbl1TuNuOZ+XB6ePPkdm0fM2dG1TCuRun5XEZJ3E3dlnD
CGOC7Dlaxc4cu2RTySHZDoQYBNQgpJaZ2O7JNiDDo7qK5XDVQfzE46+7515WEzNI/ugpGsL5PEF2
uAMB024YitATIBCNSKJVAUHfOkxnum8OwFNeooq+XLlx1YGmSD+XGyOLrkWkXYm1DVAN3bgVJtJb
1xnbcx04NbM1NqZ2YafqBf1AuWyzwXxcSC80UrISmlvYqAAjfbvTrcw8A8lqjolvJLQWfX3W6iRk
CKg690oeC8647qgHOp2S/pnZYnk9e9V1qelbneaIyMt7tm7LN22Ai/3Ya6FMFcKP2yQjqVKniTSa
D1qvWydTl+yk513qTnNTlRmJyeN8aVQmefxxwhPQvsS1sSWWNyix5jOF8KnwT/Fbtj6Zx+WGLsw2
m0hGSR94rD7TYSKqQTKkANfrzywLFxRqOzcttRZSTbW/6paI5mWUIAKYT8skDSVxEN3Yvgx1nFzG
oyfvlCnZU4repuS2bBMOnjtFVGqgdwLKlMHTzg5yvP1AT9HBGW4kXpoq0e7IT+Gst9ZpSTb4+hRZ
n62pTgKEQlB2q8G7m3SUPfrkfbe8obwcwH/6ozRfJJOrbSWd9kZph5GHSNTXhEJkF5jxVIb7gzlO
ehJ485xm4ZBTeIf1gIW796sqSZfLto31IehdWYkrE/mQdSkGRjyZb1gyc04VD0K0j7xlVk7NOcnG
B+FNqfcyz91M+MD/HpfKPu3nw+8FfAju/vy09P/a4eu7kxJ/+u8HJdv7hFECUCHeOpOUx1WB/feD
kqN+UrEdwPpkSMDetv7oj4OS/gmOE2cnG5MRGSCrX+aPg5L+ydRc+iAr+JAAVeMvTRFebYRvzknE
KqMORIAMzAT9HlKC9+ckxc36GcmXA6lbK24slcYYLu54NyH5S07T3inOWrVG9oauQg2SdjLccCrJ
Mq6VRRzSrh7PwBavGahq2KAvg44KP/gapUg9BJ7b9LtCtFlNElJu7Ue3c6utbrf/yqq8TF9AhFQ/
+mPY6LsT+nX9vbzr2+/f+8vn+vhP/jccYtksij9feOHLcDzAWn/h72vPsT7hHfbwkJKWhTBzjU/+
5yFdRfuJXpO545qKwI/+WHufbBR9q7uZwG8TIdE/lp5ifeIZbXHsR/q8Sk3/wvjqGI+JVNVhIkF3
4NVLhE7zaOEhQUuEvijhAmxvcMTB6NnJix+lZe7oUJ6iJRry5zXt2SFJeww1u/V7Uj0aQH2SLJtE
b0OVx+qbj+8X3UY+rHdtAxfApGFQRbvYkwl/Ppqp5ZWM3MZTvHBQ3ZoTlCg3U9d7YZcYQ4haSvnb
dvpOTPtWq+oeSbA1AlEJGFj1qgjl6eqtL+hNnyJazGxUidgO0yXnONjYpVVc9USmRWT6Czp8sWEi
W5oYaTCKRhKS0CwoyeTXsgWud9SNJYFPTX41LHPaQrmPUPSpg0VxMamdcqMhXXxohAS9XiJGFb5h
q9qq1jD1xxrwOkkoY7I8JORffVEGR8bgSue5DkZUQdkd/fFFCwvdWlo/q1JiYl+VtyEsxk7zY8W0
khMb/V7Ocb1N3TOKcr5NNEICyvii97dRpzng7ud82dZSGy1YH258otgzWVa5MuTmNmfusU2KGIVE
VRv2WVPl5XSSNlZj+XIos4fYKgwD6FoCN7UEyr34+TgNT40JjsbPuiYhlzgbY9iDOu2BpHaI/UnB
xBd+aUkvI1kh6vuNRwBS7ydasagku1Rlv4VBb9OPieblxY0o6OnGIJA4E3Ft1agG0VT7mdFVIijj
ab7uDHeoQ1uf+XhNY3VoLBxbbTym5KcxHvImBGoJwtvNgE7f9lU1tz4PS9NSvoLZvpekVZmbKZ80
FDpqnV1pCtqpD1bTes+82czXxURTDdwRqYIE6blHnVhlyNJcFmSFmbRsTm01967sHAuQXymaSRpd
LutTmgQeMq4cpSXyDR6MH7yGnxc0kIzVTMA/qxh8/fmbBd3pce3mOEHDqnWaeQMri/HPQsJndrY4
JTlsZGYVlt8PqjexuNEHbX9/C7/2m998CvQCTUwTfD+k4LOJ6UefwtIRKDMsQg2ndDIOg2i6fZZ0
UzAPRXsxjEN56uVxCb8z9TZLlLoXyiQn3yGTb7PkSRwkqJ43v39N67bx7iWtKo/VXI+Vn97ncZql
g0YlndVMY+AY5Zee2Q7X6Afaz//CVf6WrUz8ga1TNLz96JHEMAceUi3QDVmez2mZh8CUjPD3V/kp
fYaag0wKPLx4rWFrHV+myYitrCLeTF0Jd++NrnU7tL35XaNNNyxrUufsPbI1mwGNu27TNyL5YJc+
WufW8Svg4fX2jUa0atBLFTDmk4HQqdrGT96YX5qkgQbc1029rbN4/jaXpAZvCrWaPxh5HK3xn65/
tMJcraJnJAUp41L74Zgljt+uHwk7X/zKbhyy3kiwy7AJfZAYc/R0er0uvWy8fDYuehJW3r9vpVTo
yppo2FjU8TYyi2iTkMO1d8g9P3Nmw/76wVe9rpj365avGJkJAyeNJeUcrai0Ugow2zZnI68VoeIm
TtCptf45yW11ozsyO7Vy4d2MtTJeLUR1fZ/twrmz8hgtxe9fys93EGM2amHmBnS3X4cKb79yAAb1
UHK3B+2UO1/xR7XXiaYWH9ynxzO9tZzWeb84AhjuURq//4Anl0Z+VY9awEwrO/Q4FE5LIZ2DlSyM
jytWOOqWPPpgkvjzezMpqFAgrtk86k/pCIPizSKvWU7IE3jOJoMIYap8NEg9Hh6urAUOIty5Oqoh
7/W2frMxVxUCZL5OuDhOh+WjkFhcR3bEQsvyp99/WT+vU845AC6JSGB/UH8y1rsJNRYHnmBJxumy
xNRxj0GU4WStmGFVx9kHhtpfvTW8TKBp1iegrh49cxQprbIcXTUgf6s5sWgoU1VOWTDIIvngUsfj
aLZlNr31GcthicL6OPsjcey2VgW+i77pxiWMNfhUvlVb1VdjjpoR17guWlSyDZroKSNQTVe7isEQ
muOZAAeolCFx/HI/xZgIQlEDkL6UqUPedjwpPJN//00cU3R4uc4Ko2HDoNRfsw7er2htGZahRJHL
JHxQv0yLzGpSQ3HkZIRBzZsuag2JgyLJDXJEpRFvROyaZ5qTTTN+HVNt0b8IIQM7XbxnDFs0zGgl
r5GU0jAPXUdz07erTjeDxbGiEvvSnGsfbPdHX+/6Hjg/Ay0nNUjHPH/0Hugqm05bZXqY5mitjR4/
mehRpKoG07nff16/uBR2tldU2xqo/ROCRXhSs8rUCJmGuRd6brhni97O5w5K5tvfX+por1nfFbsZ
tT0jFE5cxwkfZUPOF1I9irU+0U4WzVxoO9NT9xdUp6FWqvBmmmy4+f1Vj/aa16uyrzEWZbsxsBK+
Xw+l208d1jEtpJfbX+I48wJi35Pg91dZv5E3z42/XWWN7ncxl7L8jvbRqC6mokbRGuZ9mV8Q7W6j
RctsVAm9m5xhaWm2wsKHRQamdxiaWXywo/7i+h5rBu2AaaHFtNdP4c1ehz5e76rMYrOJy4u2Nc5r
3TwDkXDV2On3Ap+DX7rOPc+Ul9+/76ONb33f3Gompss175Ae4vvrNqWip+WkWmFRwzMUS9udqjWx
bvbYpGGvOM4Hn/Nx+4YLMkTHQk60I0d9JBjvL1gNrsrGUhhhUabdbdY0yLVFyyybyB3CR/pWY3JH
yIw8ZUaoTZsecVXz/9k7j93KrTVt38rBmdNgXuSgBz/JnZRzhQmhSsw58+r/h7JPW5tSa6M8bDRg
F2xUqRa5uMIX3uDGfohcQ6I16Je1c43kiebP5lkEThA1Ovq7O6PO4Az1jR3lEBSo3ZzTG0HD2zKs
Cnh821soOSsxtKyPJ/Dth8N6QVdZNQiMLApex++T6ZVpB1Khwj3ranDqWnqvZ2F+SEijM+roobax
JVXa0acYXBHptMc/fgBlGeF46ZL6Q7nSyR5e4A3HT+BHtOqpVvMJw8G/pzVjYcU0TC1gFrulPl8o
AiZpZdJbcIrE1ABeYl6Eop7W548oqRunCO7LWl09ENkDCg4EfEyOoh4/UB0Sokm1pm8WsIVrVfkv
bbbSU/fE8WsT5IGxstku5G4UIShZHo8iDKltcgQJNnISU+JXA9P4XjYh5AfLz4W+zbhHbqIc0ARE
GtQFPYrlFnI4cg5FcizTL+ix4awp6DuUjlViZHGPVUiuUrcpaL7o4Zx+ahKUXPeABeuIAv7s51sk
eKafJz7g8Xy9vAnKXHw68NeEOev5sgO/KPNIVzc9dk1NoBK8xiZ2fF1mfp/HeZSdGZTs12iiIO9I
fdXt2oKGpKPM0bhp5hJwY5Qbt7olJY8fP9oyh39/SZ4MNa1lkknSBY+4rvXYEh94SmrhWSKqvL61
uHpVyja3VqAYTx+P9WYWXorE4OaQwhLElNrx95TUwEc4XhXeOGXghAeYg4Y6pSe265s3WnIDhBfI
uRf0jrySELNDvZ1APljAEcELJOMgNhRq+h1OlOJEzrVK65m9ZSwKlhxyi8H32qMqxcJDnumLeHJe
Xs08FQdq17tdpojvtkZ9ywKOAQV47rZyZ6tnoCkTCCwJnLIuLrdVEugn0rG3b0+0zh2OEeWSJOmr
uERta/rxjeDtJX3aNkprUL8bEJldiJkff84TQxmriRa4Rag53DovCot6M1HEcEWTci62c3DiKDiO
S5Z5ph4JNAHxMY25XgfTKm5dtt9ZAM5zub/p5Xp6KgTYAtgG1m3fBIpH/087cWGvKPt/jUrEQGdD
Xrokqxesp3wK7T4WBMqDwG8hlhx71OODPTfqPkhRZsKWrqFdORUbM2rCC47w4iY0o/pHr9QqsGLs
Su/mtFJ//yOTxZicjFSFF0X144005zAU86QFCmCN9ras2tkb627Y1rgWbH77I1N5Z+KJ1enHrPfs
UASFPmSm8LK5kPda0IDFstXkSi4gh3481NvjATeO5VNT7ibP1VcB2qyUVbEIB3lZg6iAkUL3k4Np
PLFqj+skLx91EdEFH2upKjHKau5MCfKurvnCC0eRxls8DYwvWhPk52MWI5nWq3Z3bRb5fA7x9ZQb
++oi/3NwAAhLKRI0Iq41xx+uCZJZD4NOwBEAgkPhvNsGSaVfm5lfeimikIjoG8YTVYx0m6GZdSDQ
j54DMVSntIuOg5q/noSaKNZOS8Nu7Skl54GPux5okiiZ0ksa1Mn3xqzGq2y0mr2Wy9NWFBiFiEHu
Hsqmy08oYr6zoZH9WbR/KDFwGyxr4VUwnEQzpMREMkGBSeN5Jsna06h3PvCA9oE/jdVU0oWfP15f
776yoaC4rSBbQinleMxUVtCVSWHXKKU5XM9mFmyAToLn0MNsW5pVvLFqBObTSgAz4To+ZZZ+avzV
+ka1f0LRNuP6K9LZTWyVEh259qEMLekbN/t0PutK9jQ004iGqzk+fPz67xzXoF91mrRkd4vg7fHr
d4B7YnushOdbSrUNLa27GbME7X9V7X78k6GWzSwj6MIdfDzUpE9BFw0sLnmqBhRJUh0zGSwhTCwp
Tmzn99/q76FWwTmeXXmeSAyVp8CEfCppm6hsAWeEVuH9g7cyicQXZ1my5NWa7VBe1Tl3haf1YHFn
g/BFHVptOyqRdWKodwILNuYi/2dTISP+Xc2gXBZDbaWz8ID31A7VBuOsiBs8NqSuOjf8yb5RzLDZ
Kq2M+IuWdQdDDP4VxonJl1wrzMsumcLN778+mIDlZF7KveuzC3LbpKQNZ5cWIsGc1q2BlMQIiJcq
yP7joY5T1j8PJ9aOYQNDUFi0q5TVTktLMkeC0iGnlQjbKP9qy3V3rmpBtVWmoTwhrr58uaMgGHIk
Fw+nIaqbqM+uTgbYteQFXcHJUCnCheHaImmhntL2fO/Mo9zFDqRORya32v+j1giBPgFHrkGRHDUg
a5smZrYLB0MG9Y0hMlWZePfxVL533b0edDWVItMztVJ4NbhlzVk1zNKVpWTmptfHybXbSLvMdC2/
0obhlFvxu5MKfIMaH0uZYPT4EMCoXS4kDlM+oh57qZ6nh4mo5cT7vbf/af+TK2oUyO01E0eKFl1J
waRCsbF2FkbwOznoHCH8U1aE776PoM5PVXcpIK9OGugk+UhXW0DVs+GGtQGOQ/jsnDjP3l36r0ZZ
zVqp16KtG0aBmq9uEEKoLnVGuWxirfKAPnaHj9fHu4uSSh+0XQAZ4iVieXUR90qK2owglKzFPHfw
Dq1yow1qtYOWBZQ7yYbLSdfoan887HuTqdMyon4KhYrKxvHiaPMhU6K5ZMeZc7jrFrQlRhGnXD5O
jbIsnlcv54MLLTQ0Qb0mlbI7pY4DD5ydfGIK37vXicQXh8rFwuSNydtI/SqX2GJRWtVnkwgANCZV
PHzp0XnJUIWKKsqLdAocGMaKskvVvjtxNr8XWNLZoLgIYAq4prw6W5KamDkh7QaUnnJwSRW1RTNq
x32adJ41BIgol310DgI1/15h/fgMmEOeNiX9hBOp2jsbEn1AUGBouPEf68J4itCK30NV9cYh6M5h
gcxbYMaJC3lVf/p4Eb2zdm3iOSpzXJIK2LPjzysrZp5KRWl5tW+O36Hq0jWgHAVRER1/bvFt38fG
iZl+Z0kxpkFZAZY7eNLVwm3GSYLTW1heEFWzF8axcobS5Km+2LujAImGyISKHZyl4zcTvQmJuk4t
mAk5bE61+IWUzSkP0veCDJqo6Dxw9aEXYK1GiZoR1bAiYP7yEQ8yU2BOMWj0UZ25MSHHBUQXD4Wa
688SJPHeabM5Q+F0NgIZpnSuX+VZrV7iwoXjyz/4sq+ebLWc00brJiRZKC1omfAdSbaSDUtffJlF
p17TJkhuh1jRToz67qwD/VocNBa8yGo+SEg0M+wZtaJEc0nZXD+H1//t41d7f9YN5GIXiVBmfRXa
NeocdZmksFWHMdnNqRYtBojNlRVm80Uk22iv4qu1SbtEOseiCXMyeVB3SQnhq1HTxEC6qzpVmXvn
CIPkBoMDtBdPZqwqc2EUCuzTR+FBSW82atn7P2epFBtIvpXHGdpnjmkV8XawjMltRys6MfOrluBL
xMfFKhN6ERotdlDHC74121AbkYX0CKhBiKAcgfJ5m0pX5MnWVZRKyuex03dx02KCBd57UxndhICi
XB7GEdS84Uf1T1QkvgiR+qi2oIRV2UG8hVYXX0dmNMB1sfxT8v7vLRjAebRVOE1smrzHTz0ZqWTB
7LI8sC1o4gQiPMi+b544Ud875vjLiW0WIiL4yONRqhBOn4xfgFenvQZ9dZBGFGX8YatoGKXb+aQG
blBIs3Fi3LcnOSRZdgFoYEiV2kt57NXtmee4O0LmtjCeKwM3XNRtahGm27gtA+/jTfE2SmUojb7Y
ImuCM+LqJB/iUoJ/QStKHvLsphk6iCjx0I8j4CRLQztXk+OLrpVF9lUkUAFPLL+33xHNcEohOMDz
tWx4nkdxgk1LVc1j8o3EiIZNU4j4rqbG99tVO0ZZQAi0vjmr1u2MErVFI7CBNYd1RwsDd8WtMfc/
EzUbTwAC3ptOlbf5i2wKKvbofSwwdXbTMRIAzfIgYk19lLtZ22plTYlLGrvqlzohiCoZ2s3HH/Kd
mikvSfMPFwp6+0QAx0OrbaJDeqNmKslINiHpVzYbjlO0M+RJfPYHlNGECR8V1ZZmiyVTsqtp5Z2z
sZVNnIFQkhL/1ij94fbEg6kMfJzjLfkdkfsCU9LAgRw/WNtg9JSnPeWPqTE0+i2Neg9hcHigAaJf
jUYZ4JWQKOl3tBIkSIUtktRIObAG3XGUgspFoXD67SoYz6STT7xkuZguHz9T5GPYAyVEwC63iitM
UX2n6/r5h6IXhTdW85yi1hKcgou8t68R4Rd08Oj8aGtAUa2iYdXrBvHqDJU9UA3IsrX4oYz4056Y
9OXGPJp0hAEEEtiIAwPpZhcdv2DtKw2CBInkVbKVnlmAc51SG4O7iU7uRWRFcFakcFC/pm2TwRY0
ul2RWzqV0Cq+U+es/G5VevijHFX5xpRgbDkpomQnzp43m395RhYG2B8aNEAQVs845Ag6Qtv1ui4F
2hzaj4hAniqevLlgV4OsVp8fBBI0vJKJMFLYm0Ytffdr339uEhOrzQYenbwrUcb51fH+iwxks/v4
U7w5EpYHIDsh0lPYn+uCa9wuXqEcs15sSRd4NJxBgs0RRtAuaqM/b3XjzmjqEw2Ud7++SXTJ7UED
R1vN7FDpZWhKkeRZJv1yZwiygGPPrEnCql2UB9Lnj99xhQIlilheEujBEsIoqr6oS7/O92A2I+eC
/5En5M73gi4wvBjP3xTJXr3+NfZZ9S0vbAMkW9Y7UwVoblGJ+/ghXsBWb9b8q4dYfeqspsOQTqHk
gfMIwTXkFHkdvy7K84nF5fjmpJ31UzvvpSrt95ZohxsDMVFvTCP/Hn9YCRNjBFbsLhB32WwbXBeR
f24MQ4UMjEWvukvbXRzrqjvkUHiBvXdePQ+Wg3LcXDhl9fjxC727PwgAFviISoa7OqToIwaAatgf
eT7qZ7EI7+ZMSfcfD/LmTFq+3KtBVgHAyO4MA6OQvAggqxNyTdA1lY2rruzK+4+Hem9VWrRs+XeB
562PvwkloTGQYgmaZBr6m3wuZ8uxKkve+VkjfxrBqf/6eEQ6we+cg5gALoosQPUowR8vTGhMExB0
iIKh1lrnwQJDchE8nrtNLEq4lRK88dtClMZ1HChj49RGOwKFjwZEnZEvMGPuSwnKBUaFprHLuzLS
IALI6ScO+PAT9YCbwtdseL25EumbsAkxRg8TLc9d20co2qESN8HkjQr9c9h1drgbtULQiS6a+qaS
fU13ckkZbnWjl687KNWoIspZ3bkJiUqBljYSY17VWL2J/V4CHrTD/DlzShmEiJPVvfYDNPn4C7Hd
6cKek8beJKKOP40kibWT09aitDnO+r1WTsVTPQqZ9ymn6slIhHyJOcyYo79i57ZTaQa/5v5MLX/K
RYoHNYDe7xi5YL1tmK2ELXFcmhFA/kIfz4Tc962DYhP6FEoxlCNVwKjd21laGa5AY52o3yy74EIC
Z6B4iMhW36C3oc5pVrN8oDfffYJ+jfd1WyKg5JmlVYS30qA2KHnFifWQaFOdIIAxVLhtkjVaPULC
6FzJVWDTdM5xcZ69cs5qoT4q1MfLiBrPKLLKs+iPVoNrYBb9GAUaZVYI98WDEiKFquw60aaZ11YD
/O9cCyvc56FZpxsFOVDNlX0Uoz3D7BQopGlYa6R8snhuxzD5Wvc0IdxYthcd0FQfUR7zLfQEhi4Z
WiczoJYT20QJQqMiGn/2wLRuSzpwP8MhEa0jmxnKxClODshngNCenxp0Kwd0OSs/2Temjv36PMtt
CS2dYrhXKghV48dpcVNXmAbfK01Omoh1sqi9sjGI09F+FqqTakgjbwQcnPmMcMlCiULoKfRya1JV
zw61QNpEKH8kTjuP0q+pYg2MRq9QT9CD+obSQk3lJhHoAg7cFtI2Tv2Wpa715pVlzLPupp1cqyjy
GqlTl5TNi9RsYG6E0vSDeqmIvUlDTr7S4nxEfcwXNz1wrcZB5SuHKz1pMgoA6HZ+nvKAG6FHAeCa
iMK6baeqvKcLi6zaXC3VJHRLlJuprGJwpupYD8uqhGld+UVjbgeB/46j0D3tnUYuGsTG/MwMNza5
6BeVzfZIWaofNoZKIuvOgVkfolqWezTpYBh7XInjN3oz/bOGQv2Sx+lwqKQsmTWoRv18b/iBfE8D
Sv1qkPwj79YnBUY83YxgUtoY44YyINrqieabpqd2kRwgFzAh4UeCGP1sNX/Cxo56G/dCFN74+uJE
i3h1dpZIZZPvGs5FhOqNcKw9OZQGNHHR7KCtFICnrYSsBBdWo493Ui2Jr3jbGzfIEbbh3owXWecU
oXYv8y0k1kIC00tdQiEXEQQhvg+djdZ+xkRhey+Z0OHBQcWZZ02QMdyMHs5McS7UUb6QtabzplzT
f1ZtMqc3vaQhXx6EeMzvTXlSLCcljNccAbs+OoR1kn+p1DL/oviB9tRIIeqCclX3iSMaw/5qxchu
oYThY5Bmo8YO6TwbsN9uoyRvXaoYAWz2FoMUp9bQx4m14QH5b3XfoOgLTc3WZqecz7okjb6NE+gZ
JP/T+HNoyNGEHHtScwAbRv0t64PyIQB1rLitZbaflTY1lT0aXJNYDobOdJMuCR/lwDQf1bhL0Omx
YqTKpiHKxi/UCbTRg3dtJJspCtXbMfL7ccem8HnqSJO771FdpSrCaUBgnSyOGnGOlIDUHnwdzsUW
YZxYOEoz0nS0G78tHETEhQTjFUTGZgrSJEKAq0M1U25H+Wyps6SOSaFM2vFc8lcENeZuP+lFpqBp
KLXoEyjEnAil9fLkiUYHhjV2ZaE4ZqSCEs9lA9KtVbbiaz82wRO6ByBdZsQwfLfsOyg00yhLiL/F
ZiofilAPArcEbmHsk0wMOys2YwtXgzjp9kpqak/Id3b+rixQDzw0okebWQbfYSMlIaP3Jw9BIBbt
gixCN2CUdmHYyL9UROnljT7KSXeRGhly8hg9dKXbNfrgPyat1OQ3Yi6SZJ+aAik95DAV5MWGJgo2
gSHXhxbpi3gzlQr3S6KjM4pmOJYN+1hJiuhRg+SX/WiTeBi80hqj3MnMBieAzh52gRmZj3Jlz5/1
MQB5zQmqz06k+dEnU8MknOIEKPOrpIWasUn0PI+/+RK3jqOo0EXpDNuLcF+HHkqtKZOMLHfZ2a4Q
ofTcS42dkXqTjSImGNejN6th9BWA03g1Z/GQ3LG0ka0Jg1LhSSPpe63rXXfQOr94lqmKJi5MSuTc
W9MPODvsFjnvs6hLuQSKXGoVDl570CnVSYmxAXVGBxX0bZtsjAmBmihrlSdJ8/3SxdSdc0IiDnm2
Iju40KMEy9Ac5VCUzvRWfwhMX/pcNTqyA5I2EjFJTY+SfktdqHXjOgk/ablQArdImvwxA7egelXR
K7+kqm9/Dto8fYEPOrDxKj0+F34tCBnySaCUgDYIu0uSy/MZrH++zf0CMeRUROnBMLALccY812/I
ndOvqghxaTHQjfamqSjaR0Qtoss2n7Xas4u5umr4U8gm2mVpbmQ1TL6FGooybhTn+OBOE1KD1C7j
/qeqDFzWgeybF3Epl1+7ou4kZ5SVpN0Qj0OwtIrROG8RrWwPUTRX7U4vE8kCCpKr9Ps7sJku8hSc
n/Y8G/UWDoN+q4f5eO/n1lTvRBlZ5VU/64PlmUM5IexvdAjvQKogEAEUXVTcpMB2HRT68tCboMT4
qFL103PS4iRBaJNJjdszL5eSKIB/igJOLFTaFCH3Kh7PfLVG917LfiKUMSLWVOnSJQ4gMQoldOiM
wYS9GbGEuG0oG/S7sC2S89QqK2sLszH+UrAfW7fvpDRC26LsZjdtdemz1ShsQqMNm+cazXZUmkja
jI0pldZZXmhF69SSDGuNfSSe89HayVrawtHleR1MtLF3LGq5+ZaNIpA3oD0Q4NAt5L53QFgXxp0p
UCXNFvMNLn8xn2kxot74i0hoXEtdeAVWK088uRX6XYpCGZUlbGQQMOCtM1TAZSS7Va6SQS1TGE89
kpEOrhMFoqk4XU1oyZR5tdGKYDy3sJnw0VqCIAi2J0D1kJN/xBULV55NlRVV65phVP3Qs7H7ZckV
EVEemNmlDfjccIK6B2acTrEpwzCxpMztI7vWUGlBi56ASLdlTC+ozSAbZQSdCxUNlVAiX44zmzZj
u6VJY+qeCgSzcmBqqcXmRCbxJo8AEU3lkERCIdFdF4wQ5aLV1adocXcRvRo57u7YFCkVtkw7fDzU
i83kcR67jAXnHlYU/eE17B3VHqo0GLF6mP2gYJpEVfIzkTra0JTv9as4Ve3AiTrZvDAIueaN2Q73
kpxBFmm0hkA4hIykbHSkTgN+nWO8XloD13Ax5JqH9HMc7OSq15+jmXKUO86+327VIFevrClIEP8S
UY0HgZDrO+AS6i0AUfW5CXq8gxa55GKb5U2tO0VWjdd5Gzf/aKqtBXVOY1GnCn6csiWmyGfRJLaH
FkXv4GX0LU2SCqsoq/4nH5X+m0btQqAMuEoO7SiBfIulhqfHyAnVBS0OAqg7eyL8//ibvk1D+aSv
Rlpl2VjA4i0qKtvLQlHujMSYD9Y0zmCZBIi7oBxc9A/Ch48HfZtvKxRkaHfZglon9dfjiTS6wQ/L
tLO9CVaHN6ki8SL5KiwvFN8/xZRYpmq1ZhkL8zCKtvTW1oVvSWqrqoh5wSaXwn2YKM09Fh3Ktmm7
fIPLk+XOZfWgk3x8+vglXxD8b0aGErF4/lFjE6uqT50HRduIzPaoPhfXkdXJV01K3t6auAchitPq
9zTf0Q/uo/xBpz91HdM830VhqV6CLWBVf/xAbwsqzDoMWQoA+E9zvh3P+izniZXGMct3aLJPGX3I
xrEg1+yoeJ2kg7w7GKVkS6H2D2tj+f1XnaLEb4M+nVjBvW0X26QM58BJ0TO4kabGP9FheGcNAyr6
e6zVcpKaaYKQxifOfb85V6x0ukR9Kr0Nq0GDQmXMmZfPeFR9PJ1vi2CsKCqYi2wJlOd107ZK5tkc
Q9Vnj0biXJdz80JRgvTEmfvO8iX90mgLI3FCd3h591fzOFCItma1973UVibHDrl+3FAHWB4Ns7lc
KFmA9xoyzqhzp9H+41d825h+Ecv9e/TVksFGMh/TwvC9yVZjVi+aom6ft9WDqTUXapUpLpp25WFq
QnGPZUz2IxGz6ppQDs5qxQ7PjaY61ZF/b0LoySH9QuNs4V4dT0gZGRGyW5XvxbVtwT8skv0IQ+DJ
r5XWd3W1MC6r3Bz45Cph3u/Ph1hSloXqidXCGi+Mlt88+K3so763WPHYIrtEFVBxy1I3Lk27i118
duKrwbCzAxXc7GyIjeEgppl67wiJ8qrpzPB3kYo0bSjCqshJoG7MWXI8IYPpk56qlNQ1dRBPmCrj
KoeU2p+dyt/SH/7fKV1ER+B/Vi76f4huBd3zv57zH/9ynutv3Y9ndItelLgOP/7r3/zsfwS0lD+g
MC9UFPGnUBEH3l8iRqbyx4J4NPhNmcABtPDfIkbiD7DuFLkhY8K0Iq76bxUjxfyDoImuJAoZoF4X
W4/f0DFaoSko0VsK/i0w6+lnLSoJy2n26hzpqJZYJRYU3DZIH0Ro7J21kzUVLor68jettFXo4X3i
bwdZwYKJtTs57TBV1JX6UBz6KCjvomQY9qGFxZtp0bZ2w8qya3Jsef6GRWu682epyx1Kt9bVqzm/
+fPOfC0/9AKz+fsqXZ4edD4wXJo1suCsZ95fP70k4/Y1FcZAkGtMz8OoqfeJaZBFjzb9jdC26ycY
pKpToG6ZOFOmQgTvthMoGXwMOU0OuGLaEe5mtBLcgX1kOJ2UaI9BqGxo/1iXUmoZj7UyRg9Zp6Gm
lMed4c5hpbh1RUfUFGndkUFJ+ec5II2/DtK8psBGkndrxnF44at5glNknUbukOkjWc2UVLsmknv1
xBl0fLH+NRWQj5BpIZ4x1wATpdP7LDWL0QN2SOGlDYXTUXdx7VL+PZTJn0OpLxhaIApAvFexYVRk
utJmC6teTPUmzUv5rJF8yVWp31Fp88Uu6PI/m/L/d878ewmBPjpo4D+kx0Lmy0/853hR/8CpyjDI
vZZ+24uwyH+OF+0P+CtEBvCqwRvRVv/7eEH+HE4YOCTS6QVOwxf8jz6f9QeUD6AEnDBgsTmVfud4
WYFNeSKTlBCI5wKEJNZdhylz1iOHjMObB7g29aiUfgqWG3Iqi++F3X6zIusW/ryyD9WkPGuoFuJy
gYfPqxl755hYNXuXp6CLTc938demv7zGrCGbCi5rAC3Q0dw/76z+zMqzn00cP4xScx7FEkqdsaBU
kBcXiF0OuxPjHweif44PixXhObQLOLRXsQn7v1SaDm+fDFpu5OngH1zKrNV1mVFed3x5bjNHk5SZ
M8oUcklrs5JwNm2SYTukuUSxXMiRC01Ws10riUPPrDrMRPH93KdpWf5FX/m/zfbvJbn5nzebWxTJ
vw4Nunw/mtfX+fJTf204GrN/LLE9ySnF/IWo/d/3uWIaf0CQphBAv4q7YiFI/yVKKFlsU3SPbOoD
hAGknWzGv3acpBIHwLLChIAWswZ2Vv2dLbccvq+uRECiPAc0TLp1NoTUNVtPGFgao1Cp3TWSij9x
ElCJDAuxo2iFsH0gg5GdBtpS83z/aqre2WXHeQ8bCHkjwfRAylzuhnXBKZvAXjdBrd+hZF14haBk
TwXvlHYW03v8eor9AhAiYpJB0q+3sgGftcuA993Okkbps/rpY1SIP854lgw/Aj3Oz2g0bz5+s+Oy
BG+2GnMVIxVNWpcjxcVbeho4LAdipzTZtC3l4MYqT5V4VmfFy2A6MwlvBK4KWgbHIc0iWdW32BXd
hihxeHbS6ZsqTSYvott6n8lDuP345dZH9DIggZ8FYQgQHv+3eru+a7Tab4V6C1T6TgVefFH7FbpR
ySGQhodaR5Y3UruzSt/73ZXR0j888QCryGV5gEXshColtUp66qs0vaDVX9ttod4yFKr9unoV2UW5
q6RB7DGiLZ3SbGzE/gqitzBv75NtrxJPliXqilGUH6RD2/TtbwGS+OYqBEggtOTvFvAge1XTC4B+
K2UaiZsZJ0UnopTgtGlDnb0EcGON1ak19lL4ONq3DEg8Sy6/iCDSWz3+7jTrkbWvZqylDTtwJyu6
rxXpXMnKCjU41EKkVp0fUnhF9FMl18AaWgwDrpPlVB5UrHU9OcN0qROntP/enCc8FwQNbSEzwepe
V4dkdcSMxJ7FTSFXaFIYB731v2ZxV20IL5RdaMoXHSXbPbpJ9QnM47tzgiyMvABhyIf0VQpbp3St
ADmKGxE0iE/Fv+yp1x4VDOt52vGTgH8NSzTf0WLRNxC/goOt4HgssK7T+gmAyeir3ser9c1ZwHRQ
snth7xBpy6tHklTO1wCYzU1e1skNWCTcOIOOarf+JW8s9cQqXE8+sFxWAxQD0EewANeBwxDRQxg4
Be8su3u2K/VQl9IWNfQHzLK/hnP7OEa9R4PLP3HirbC57EOuN+CeoHKpjYInX63GgWJj6bezcqfb
95HALNgKPMhlTnAWGFe9dFHRCOvoTmVe6utOHEUwXb98PNNrid0/nwFlPFI8rtU3FdoiqDV9HlTl
jqaidSk0N9S+6eq2M6+M2mUt/BLmdoz2puQGuVsWbnigJRPrv3s8vUzFq8dYHU9pHU1pwCV+F/wy
9W39XaFPHXo1fsnizMxdDKHiyk2fwSoK5UyXTqy3F4zZ63NhPfwqdmyLANE77KfvhtSLlH2g7vsI
Ww6cpK8HaR886ooT1m49P+IaEH3O0xu6KuHPE59iOe0+eojVcsC/GqwpxKq7zsR+sfrSA+vorBp5
+O85oCEWSA0Mq5l09+OBX/KDNwOjMcalr0HeWmNRke8A2hCl6p0Osh/ok4zkKRxn1xwxhrvzA4gd
2p6rwUmGyxgHtXr4OhdXuX42LZHzgwgA3Wj7XrsPOy8rz+B6ZIkbIExxiof8Ele9eVL2C5QEUnBO
rePzOzUkHDoSTblL6u1o7+beuTaB7o9ugfY9ECdQ2qXnJ5scRwa3+t7/ag5GvpF2I3FZusWOsOqu
KgWnRFwEncGTt8ZTU3gYMnYCI3fX7vYAZU7M7sJDXT+zTiGeUAN5C9g0x8+MmoCfSVqPsUy+G5L9
9FyrF0HvSPkXoW9SPMkDR+wjnYffIHlgYgcT3M7D4yht+twbL8MTp53+3jJ7/TyrUGRUMNoppI7n
mVws06fAFVdWfxkgKBltTbEZUUxOLpvggKNTiKVz9Rhre2WiD9xdB18zDqL0NpPPDXkP2hWjqUT+
FA1OXWxU3IvEpq/180rfldHOBFDxObFuU3+PLrcMePbEtl02xEczu8Q8r8pqtty2ndQys9H8tbX3
ttim2c63nrvpSTtJpHjzGRFL0knncexDDYUc93gwXQrJ6HNdubPpWd9qW4C/O39vX9pfxVl1ipmy
/GVHb7YabPVmONTrIkS08a4DC6Pxj9PWi7S4k2GYUpwBCLHzM+zF9OQcBCQm6BLx0zjfRcO+mOjn
X/fdFQQOVJ2TiyrcwAc0buWLOdkgYtxYSEw7ZLbKfXSfAGTAvvSzvgVqlJiXcRg5ZUGDbHhotD3u
OdjMxqTU0wVervxw9B3l7FC6U/MThfQ3YQi6rMwvPPy/CqWrbUK0qUt6Pil3084uAJS5mbFVvmuf
B9Nt1K0fYVjuwhaJwguMdupT8isv4khvZpxLmKfgTiRAPv680pDq2LAw43awiwHzogY+e8sJbKBX
yaWzmfDMNXbFsIm3o7EPU3f8oZsO0BIQPnlxiYNNSP0WAy41fpJAIaRAExw/u817ShF3SXoxN09W
4ej36j5KXC3Z1D+r0lOzz3ZxF0jAZbdh5fjWAwY9crkHo19gt3DqpH93ERNRkQGrNEjWLZSmbGwx
Y+Rzl4a7Bs2T0VOfZU7PJzMAXOd2yiWawep4llPcvOoA7ZmONrtjs41NT2527al7/4Ur93ba/36g
1cXrt72SYdij3FmTG1WupD7F+sWQeOG1FLt9elm113103Zto85wr5lk+e2CE1HujdkIQjaYDMAG9
XURjGh88PKmLh8HQ4gVzbYVgU93uW/MkvpfedBfeGs8I5ot7Vpc/H7YmYt8UoyynvrO2/mdTdbQn
0LOB6ei/uFoswxmesitiANzZbhCUr7Lt0LuqBMrXIUkqz6QfH18UL3pKb+YCPDoZGoU06hTHS1Bd
VK9kaVDupHv72vge/wB6bHzLVNggB1nZmtIWPvB0UZ8ZP+vZCXBPvubds2cCcftzGDvFs6R4GAPc
gY97yh6qg/GrvmLJIYqYf+4wpubS+R7d5Rf+eQ7r7La5aA7FqWxiHbq/bGObCjlxrfX/2TuzHreV
a23/l3PPgPNwS1KipJ5st9t2+4bwtr05zzN//XnY2UBalD4Rznd7gCAJ4niXqli1atVa76CiirWa
hJEW7WgxCRZ38XtWHB/HgUehdOvaKzXQnAc+m/G7Tewq51WRb53kN1OI9TIujzxU3SnMXtAzh8YS
AACH8qfwVx7bzUsoOBGgS9dSPX+AAGenwz619gRNDV3Gb7Jt3jWf80980O6YlS7OfanKy+ahfcHF
zZxdQ/Buf+gVNoG8nyCDRN2iH700oLTVpodYWZe6yRrVexHL09QeP3P/ax93ceQ0H9oXa+Oe3Bxw
Fdxq2pKCvuysvOYpYeu/USMvRRvVnHqy5wc1tMFog6j//5znai/kSQ4/ZtkL/sv8s5Xt4bH7bX6W
PsY/+h/Wl3Qjf754xp2v6hogJKDZ9e/Rgi9ojQiKY/6Qf+G10M9O1G0ldVuDLYH2XeoRzC1yP5ip
fZpmRxwBgzrB9FQAycXnzR6LbyHYyhGzafKpIt1H4h5rhdLcR9zA+G4Zh0L+YM2HEokgDaBg/UXN
H1S2W8/LS3vyK7ApycZPvihBrXbd4uby/icD5wYsFhFqETNRQDu+5MWhwA4cg8+Je12L7Tze2nhL
nnJxFv+z09dqdfjSp3oQMqbPd0AZadoJ1j5vMNGzBX+nvAjoRH3CX4Spax/w+tvYgNeuO+oqoAuX
ui9OD+dTFgKkbro5kz/5f4s/gunkv1q0HP8CVKzaQvsUZRu59eWLftmD/xlQWRW05KDHDaXARFK3
djKSG4mjWfts+pwzd62ywXbTsfVy+c4gz0pEfS9viWItseNixd/9gtXG7GurgfrHlPvPYOd5FkH0
I0+fks+31/Yi917SB0IZ/jxLRXMtNhkG9TBOvi8+DyNvxtpOu9NU7fvMhwEi41j6enu4yzrFarz1
vDCpNhY5xedk2qXmocOct/fSysUDEreWhbyTuXL1MYUzzuP5pf/YoDm+i7ZEo7emvTpEtLc0f+j5
GaZ0Mk3HH5ysOUnBa5TDUPrzKLOa9Con1uJiNv2Q0QQYcZFTjW7R7BH+EMHGpral7nr9KcNe1/HN
XTAexdccL7rgQVfoRriJb/OvQNxPEZIRTq07NNSBmkVEInl/+/O8FQnPtt3ql6rnJ01L/N4sC35p
2oFhdoLyHhXmufdiKoWPYXMMirsy8KbKaTAMrr2cAzHSndemn5X6qJbk2ICRjSJzlZJiQv0woKle
PSY1BTB3EmRnTImj9+Hc4V7kdWLoaFxcOnzZ1KFLh/8vTkGHAnyByEO1Mp6z/tftGa7QWOz0ZYY6
EnoYFlAqtFalB00IsU2RmWGfP30vrQEFYGfUj4gUaMqrAv6Ap/38AbpLu4UEWHdWL4Ze5wuwAcRQ
ZOhQ3RlY1w4sgtO1sLichqMgY5O6dXVfRM7VbFcZAybywz/fM70vxKPojP2pt/ai/ssIOXAPirUz
tijR+rVBAXhheAcjWgSber6JwNlHuhhP0jNVuLY6qqJXwUpQKM7sNayXMEGEOfyFzjUoYDk6xVgt
hp5EJW7Yy6rdt9yaxwwkDHa5pYsJVoydEWLDsasOtvZpeLUeRBP+zk/h+/QasBcD/tGtG6Y272PU
oPpPtYI1pYdjiPWApAplRgyseBOQqMJGCc17qwTArn41K68NTmh+D6hJmRtH6e1OXB8lsCX092RF
RotgFekQbOrkoBXEZ5xiGK9unOC+/1t38nlv+E+W6oi5yy5QISb81RXeHLkcn/rreFosgW3zs4CD
sY1UURw+kOCp4U40D0qz78xD9Bp8Th4yziVUvx1CIimUhOmuwyHZtHU0IDonHF8sYdepf3fCKRUd
BcBOtwfKF+FZ6VEqmlnMr6FOOf63nx9N3mhUhbeQfhfJFZvv/QqsgmxrNahlxOz3Rv7YljwjvEg4
6McfFc6ZknC8fbBX/PB/H+z3o62CbCiYk5DrrDdFlmP90+BTY/0+VOSPBUIu0FBCW/idIv0g223u
QT2pT7wxeVf9rL/Dn+Si8f9KtipA62t8WYIl1BiYPihIBJwfBSRuxCiZY+m5VlylsfvA4V1ye+KX
ycoyhobGz6JAIAKdOB8jr5JUyupRejZCG6KRYME/tttf6V+BbMe+0y42w5AgYWQcgq+3x157EryF
tPdjr+4LZVTQBc8YO2ps9YvxVfxtlssW1L72XweM3gFqTzaM6OB1sVWGnP0VgpRwSFhr2IYbCLdr
l/r7H7OqtgWWWAzROEjPbeZghVt8hKgkNm4dOFutpsuX2GrNV7dIbs3469Sz9NxM+QERLYq+c++K
nWNK9wa3usDDZQ/faOo2wsrmyKtLJMmmUJx8JllXLgWuasRLZjcMmIPvCtlWS7cyoRy5xuYrcPmU
F/Hs3TZbXSUwhlRl0hhY/959qV/ZY/oPGP5xbgtfhN8hRsYVVrqwpbbusGX/3hp4lf1rTRabRsJa
a8onRXLV3kXsBpLgtFOeph/q7270SuTpxHljO8nX99PSbgcvSVN3FcGt1GiVHign/RBoea6iOMK0
r31Ps1p3+q6bvd2Fn+viW27Mthr/jILn6WUuT7XyihyhnUkfhoQODL1YWoE+JN4F1D3ZSoQhstzQ
YdndPoxbP3cVa0K/lPqWkZ99igCqU3LPNEdf+kL7sau2yrxX7/iluIWY7iISutoNSIilQ6mW0nPe
7ipdshEJcCSVXgFQg/sQaoYf7cvwtFn6XEk+/BPm3w282g2VUJgoPhXMkrQ9tbkDaRtViZvKO1N3
RNXuejfr3fkrjZBE3reCo3dugrMjlM4ZXuyuw/a924W5GybHabxD2FiFkRjvFf0e3/pefQ6ifdwf
++GkdQ/z6MGcv/2drl6L/5nBW2PnXc3BzCNJaLKKbaU6LZXpmv1BNXSKX9GVnEPyncS9PeJlSXIJ
Vwsd0AT6KMOnO78iUmlWi6ElIwOFrMyaXcf3DSQ+6JKumh4xnG6CvdF5lejU6mFCM2jkDSghvZbB
kN5jAa5lD2n6QNFNbl0tehrnB1OGzghcHtGAYzU8GLyajOJrLb5G3UPT7+b0WwpiOD/K5iE1K5i6
93Ab7DKtdnlMvVympiJ9Cv37qHnemOzFOQBCiU4WaCA8gaBGrWLzBLkhhOwsPlvlQ0Fqp5qd27WU
mU0v+1JbR6P9GJdPnNYsuwsyZLz2c0pb9qMGyVm3fSQ1S2eIXOt3aznK39KErbybyG5HrkYSRvLw
KAi7mkJ7zrvtrvXK1Kn26bQb631jHIdv8p1oc/WyIG2KLs/H29N76+KehcPV9FYXgKDNU9s3TE9F
tKDjheg0lQPV2BFO1rFP9khq5fi7Y0AuuYbMwkP2u1M1ClLIUe0pqZXMTXVMzZXknR841vA3FOQa
1zCWSfEK3YklpxG8svSYe5Y540HNn+Hrqyn+uIfWsC3TEbFCf8wMR4odlqY2XS1wsnmvJz+ybtfK
D5TYmwjFB5eOLe6snYIsEG7RdsLyfR8ru/zO87WW92k52zqME3Nfa19La0Ov7TI1WtYKgyFguyZ1
o7VwUS1FEkibgNRI3U3yXoSXPbcf8qC0WyBBqleoTtN9CKrTvOTe40lvN4qZy8e4+FjvfsAqN6t7
eWhRwJeezfhgVi9l+2jojiHfDf7GEb98166mus7ESk0BE0WyLfq7lqflNH2T9I+ycaxKuytOln9I
6jsjclFAa4rD7T0pXYS01eCrzEvMlGr0lz2JthvtaD11LTbDeBIFb8jvm/6ohXs0Nnz/FNWeFD8G
tafXjoVOBNfiVuns8p29+jWrADDXag6BKJSes/yuNQ4m3YluB0/wF7i9CvhAs5WTXWQoqwFXRxJE
D0RcmekDcMynX1V/hOCLS9RXMfuUT27VfOyyb6w6qYs/Nsfbi3/58AH1AmQdB3kDCXReG+fBvUa9
dMxnNXnONMRT0NpB2r3N8CCz5lffKFJ3TmfY4nn3PaigkyXL8wupvsGF3pfC7NM0b6r9x6HGFFed
pr+RxZ1sSRJ+163+nZxv8pRs+hkGe3hbBrYGyee5qeuNZOsiu2QSCs83fI2xnDXX5JSlVQ/hSkqe
YXzS39KrcTdybXm31+qyeM5zXNIX15uFSwTw9nytWmNUhBg90efK1F/HIpt3CmrOtlS0tJgSH161
pN4jsEJBRqZz2tFUV/qtuV6GpbdfAZZTg4YDn2l1HY+1WQTYxobP+kgrM2mQb6v02FnQ/0fEbAoT
2BTc6WHHCz0rDoJw38Tys1FJL90QzRu7dzkN70IUZmqArOE8YCYMjQFNlfMlqdB5bZEfCZ5HBnGr
KH0Ox8awxTb4e8BdbiP5kVdnZRkOV3kKcHT0NMCiq+ESM9fE2SqYe6/c63Ik7SWlDdF9l1/8FHpr
qUaHVlbqXZlnPzByAsOAytZdI87fip5bvOwNwVb1stoFafaTBmjQddqhQjTBzkZVcSICi6QNyTHU
tXQj65VXWe/y45cuBFRSgEtQGFfbB00A/KFAPnySkaxH1ojyYS3l6t7yk6Pfpg+aYEhHdJBauxKy
0DWDTNgHb/ocVVLZuJV/mYoqsSNRPsol5uiKeaeHE+KBqHE5Wtftek3Z+r5vRPDzD/wGswKKST8X
ku0qYx4mv/NlJCSeR116DDPRRkAwdgczau7m2P8sRInwUc6gZKGTaBzSsMx3eSOLHo5/j1pctnfj
SLEQeOn9FGXTsVOgavraQwSu255EETUk5ul02EGjraX1j6HYDY+RIMZOkcVb/Ot1tOMT6ACwLB1M
8eIooa9ibat3sRVpYvPcx1blxSGrHwhNRHKRGzutRr4hir/BOu32ckNu5AcAaYwsAQVXkLPVeTee
hEWfqaaznCeN/whn3OmDWd9HNLmLuq0+trJRkARN2b7tS1SdhNp30UzaIqGteyFApQGLWqLO+cPN
BTTz+ckTh9Hqray0PsVlXdwJ0fAik2piCvWosZFwly0bPNW7gzZTK1VGbXjMQgAtimQmp1RKdt0g
xCcljW0eqoUL3Cl2ZYXr/i1m/h+/5X+Watb/m9/yOfwNWzX8kf1o3tNblr/0D73FkBfiKVYLGvEM
n4eFw/IPn8wU/wW3WuJaJtIhGbxs43/oLbLxr6VMyR1HJ5e/s/zRP+wWWfwXQVgkPC7uPm/cpz+g
q66uVG0JVEj5QH+FKsOAS+B/987UapSDoL6UHoT3wuHC1+y81suN62OV4f4zymL/CupdA3d+Poqc
FVYPsb300kbm1S9amQO+e7CtXrTAGteZW5XBBjrl6szgfUBqob7+xgV+P7O5CJHx5w7wMqjqu6lu
FjH3snHffe4P/46Q7wmz6zySqS10cIglSJXguvB2lb1bQJ1bKoKoS21eMPUTOJXxNRr7wZ7RY/yC
ztn4GIxieJpj9ddoIr4iiKO6MdN1ue/tNyzO08CJABRhJHK+vEOB5BVaUwUwL0H9IBSwYW0hLujO
+b32xcRj9+M0yOontAmNY1xV1c7oxHE3STmsD6EytkxbL5cehoPEWkDOWnbpKtPvLYHQlOMOOwRJ
fRRSlIcFq26d20u//FPeXVmLUzI0BmBS/Adhfu0GIURiLgZDkHpR2eNNPRTpSdRpnqaRUG985Yv9
y/GEsSFxHBFvxsf0fIFVrZWlBmdTT83y6i4b2/FrC8qe5kGRv4hIVP+S0C+K/3iCaEPCrcRhA+wQ
ciLno/pVrLd9AUZxilTjCRU65aPRdsb3aFa2xC8u1nIRR5XQ5l448Fwzqy8WyEZfSa2EMjCf8xRG
KJal5hTftWm1pUt9sTnehqLiQuyCLrvOrnG+S9SxQYQYg9n4c+ird41g1BstlVW+iqAtfsEE3AXC
S/68TmfiXE4HxEpLL/ItsGntmBzkduyfstqqH9JOM/40wAFQ51HFUBi8Gejon3+qiBBv6dNYeYU5
fJCV6H5W4wb4Yr/LRuGnNiIwdnvzX1lFSyc15oMtrOK3Cui7sONH8jDnukl0M3WqKlMMJFIJt1wI
ro9iKfx8SENk/ufTMrpcznQFuSIpB0Y/yx0+5JKfbezzq6OwgNhpogMOb201SoQ+tpGqpTegNgL2
dvhrlBDXu71g61fdsiUWKhwNMC4Eg7b++Sh+W/UVu5K5qMBcB2nIHVlC/5sGzZdMmvR704+TQyXP
oSOnXbSv5DzYFYOou7d/yLXZGovIwrJRaPktf/7uy8k5lC/Z58sNZVM6TWop+znX/I0NuYZYv00X
C15ONKpWuLitpotgmI60HNO1fKvEoFtu7Tjsd3I2PE9Z/zmsUAmLFGV5OHnY6RxpDHwfgxFx4FpL
nULy8VsN6o1fdXXuBDPWH36kuAaMqlqQ+JpEHjAp3WfBl4W9Wk1byca1QZBMI1Cza8lvltjwboEV
rQFZUDNIiRehJwh0raFlBRv76UrEXARGgLFzzUFfXm3apjETxK7G0vPrXDx0SRl9TohqJ57F8Ubl
bHntnl107FyT6o2swyyhTby6fSY+Rt/VXen1RUv2lNOxRl87d0s5BsY9JgKssWra1eJUbkzy8tDw
lIKaDU8I7Q6d/vT5Wvp64MdqCXdUH5r+FamO/JQ36JqWXVO6Sh5pd50xFL+RxNQehixJTyn2ro7u
a9HGzlk+2tkaQIZGU4zag0ZXhB72+Q8RwJEUbWEVnhxUf4uiEO/KqU93fkvPLOn6rWbIxYXPKuPR
gE45fiGMtlryhtdqk6VC7sVqFkNByCuK9T3b9zH22wGd1cKn7N2r08sfBgfGRYeGawtu5uL8ez7N
VtOHOh46Mid+0wMUztZOrUDbuB0vTggpPy9kZAzZ+LDLVydEsJp0kI0pBxAyoSkskgBW8Sbb8Mon
YxRjUWV7e+Ws1nCQF7OuZMy92k9/BiUNIR12XxRR1IdUGrlJn38IFeE5F+ddDAXfHnzdCzs4CejC
2FJe3hcjsuvYqWxdnhdnd5k/9HpqoUv3x1ydXa2yYrPDqd7LBiRnul4bUF7FCSTDh3J3+4NenN3V
UKtF6PyoLyAhs5HksTvOUo2YaYlxoYz3MSjZgL0kc57USNqyMb36kaF5kgDpEtIjyyK8C4NBP8sD
RZbcM2sAQLmOznmlh39mzLjkOywlEpU8geC7oX5yPkqilIofI0bkDU0nUQPmuyqz/+X2Il6bClxd
HnFUQhf/3PNBREGrInEUMq+W8GqYO9mwi2GQ3NujXPtUPE6XOjlPi4sQoyt1YPhlzK7g7tz7ppp8
C/1Bc6dmKB7ieNBPQwCtIqmhLtm3h742wUXIRGVBlzxrtSH7JEJDOB+xI83V6IuagvoS6kE7bIyy
RI9VEEUmf/lMHHqM3FfnvmiaKsT+OPP0WJhfKtOcUFJKu4NfZ8Idouu9Y7bTcAyzMPRawUgfjcZU
6O7xBtC7bH4lXk5H1GWR600RvAV3Z1LPC3PdejE69VumptPHRCD75XHfe7rcEJuTqjpa8dBikh6U
J0WA45yLY+cKgtahK6r2OwQ1Eht3IPEu7+bwDqOA1jXRrNkprQKvh1a417akIkmAinWWjsljMeVb
LrTXghXpIVbzeHIvvYXzLTY3/iRqZpR5clbpd3maD4+sTOgWAZW/OlDDH7e/xZXNtrjB4La1uAzD
EjkfTx6HEc57nHkCbVpPU7oI6FugoOa7tIS7vHPl3uCKyVEyvj3yMpPVJlDJtAnL0lKFXtdGrdRM
+6HoU2+estrVGhArMwr3rpLU8bPOhqcVDHUkaKIKQFgpbbRbr2z1s+FXAaPjgOE31qSeUKnIxVPp
Bllbb9n9Xvmc8Pu5SJkiZae1O2WCTEHpNxqjYDh2GEk6D5h7oB0cyoitYpfwx2Gei4QmjQWyDtnP
dbNm5n/CjjJMvX7M5SO6Z9qriQ47JGOdM4BE+xPdMwt8K7v89ue8zFRgIRCz6OwRHnGqO99IgxJA
1tbF0our5ElTVfQrS7X4KMzFeMfeEh+NdMswbg3oWx65SPVACcAhga7mGrWKY2zb4CleeoWUVcgY
RLkKZTC0EKkRLbD5rDRsVBXBv/spbQXAfZDRj/TrYmNfS5V2rMRqlEH4Zn/xjrUqSHxFpzxT7lA6
Ty4NFQHjqRHupzAX5A+dpAUywPYmqD5NQbQlkbsGC73Nhm9HZm3pNP4udN6UagiiwC88HKLj8BM1
seG3GtXlcDemlfJbZovygKoFOrRjFzYPvGK0xqFjIha7LBitr2M6m+CWR64Ffar117qRIK9SNhR+
DHFqxLaEsHcNmsCsNVvsWjoOBviMT2IiGAiJdx2vLjnwEXMfh76V9rIZN19yDbthJQmK71Ucx/cZ
lvUDuJPEHOmHA8bhrQYHQtDNVyUwF9RqMYTfEzOrf9/eX0uacB4u6LaS/KNbIeFS/IYaepdGZNqc
5LMYoVhsaf5dQ1qGJrqufFGobW5cwFe2MtqytP6QbKKssfbRzftZyYSqLTyBSo0fjPfSYJm2r+Sf
UXgvbbkxt/yiLqu3yB0ubyvGUwysg1bRqBIjnMDrKPeQDuqOOuYVp0lE8o/THpws2Y9Z8iHfjTjJ
UEaq5fipMYZ+I3hcznv5EUs9nxIcHterI5yNTZHIjZ95vbU8M1Krr05dNZtHaQzmCRp4AE3YN+df
t7/stcmT6ryJa/FeJH6chw5d98Ng1tTMayMj2cdlIT5yWARX5RzA/27bxyiMze9IGTXAtpp8H1fx
VrP98jZCK4HHJbUlci7Sn/PfYAlhnYkhKYmQK+XnVDGiYxC17c7AGcXpghDOL6X7+C4O22GvJonh
3V6Ey+vofPxV5uW3E/pdk5J5VdT9CNrc/KSpc7Nx2V9f6XezXCWwRUNiXPly5nXKWHys2jn++GZH
EvUDfV1NK+8CJM72CGWmTq9CyY9AQmzc+9dmSp8CNQPKlFwEyy58d5Dbhlp9L4vLLlPCD02viraE
h/rhz9dzkXh6qxaSSa32VBgkQ1eiAeoZvipCl8/kD7U/mRsn5rK6Zcr0XcAG0LUmZdOWqPVuMkpv
NbVqViTMcVbaGXRKkAlT6+qyJTy0Ggytqhv7D7lPXSLP05kkfkx+m2oKUWkU9Me81JJDMHWJqyZt
/McpzvmPW6XZCA8XsUXj26vMYvbkNJ8+Cr7RbUTLy8DMKMBTxAVnoKtrIcgwHJSqk1iCXC3TF0Wp
8vu5SiIUHMKNcsFlMsVIaM0tIOdFJ3f1Tf0SHbNORW5jmiPJMetcsUPDCndlVH9vjXzrtbc13Coc
IrIXjFFdMJyInbBSKLqr14F/5CEfHy1f2BIEujoedVguN52WxLqP1LTBUEV9lnli7wcvmVJIntCE
uhtWRkt5vdjiW10fDzEoWruLCtfy5+/27oBllRlg7+D5eSfcp0OA1fOklo5lNpMnwzjcKOJdGW9B
oTAYeSLFgFWIzfNGDAdcirwwymdH17twh2nZj1mamzsDU/H97Qiwxr9wRYB6AZyFWiKvTIBa5/MT
gkJOfNw5PEoGQM3i5O+2NJ2gbfeYMj7B+wrsHi1hfNLuY6E6Rb7pGuD7ainZC0VwX9BIxfYi3keL
pkxR7pW08DLQFSGmRRtnaNm558kN8vyUDnkL0RC46KJITdUqg64kXiLn+WHM9N7xfW0fonkUqGj2
T63lxoJpbITiq8PSRuTyJeOkOna+QkYQSGFr6Qm+vPXgKYawPLwRChGb+CHQc/0UGPBco0hvNuLm
lTuAJibtRJ06AzD51W3XB8WcC9DNvWnoNFco4wqcJ4Jvt3fAGma67ADEYQHgLCcK4f71CTbEeSj8
MPHaJDedlB7d3sjD5mlsLQQI6zk6tUM7/+g6AFqWhFuD2I/WUUvrxC3VfrEcr7WNmV+JljxUiGBv
Mt+A6s6XvLHq3M/mOPGMQsN8MG9Jc8RIcpUUXtvt6V8dinAC5oOHJ02I86EwFjUpVTP7pFUjL8cn
xoXjlx3bxPp6e6Qrn5OgRYOYDJZK3/pKz+RKVM3GjL2q8jMEgat63yZm/OdLxxddCC7g/hRFXX3N
RpzUKSuL2Mt6do7ZS9YzAnvRS171W2+xKxMCskgZjK+koSiy/Pm70Fhgmhm1lcaE0jZ66QTfOvhl
kx1vL9uVD8RaARqgp0kvau0F3glFNkZyG3thhl6EUsBonydFPoIaUzeuzjWubjkKUIkB3vJf6ChY
yvmMskYqcJW2IhoJ0vDZqqBzWLgKeqBw4RYmWXOoxVo8zPkU7vVKVx9mQc+PCk3QO8UM/Y9hpIJK
p+z5C4NFVAWEEUGYKcAkbqwjV+wRX9MTeiBKKsR3epLqWHf6/VMyY5eh+aOFhFydbpQcrn0lFPgp
AlA+p+yx2uCdqCdVMzOnkYaNq/cQIiatSzaO0eWriMKyKelYmqDwC9TpfOWkzG+itEdarMAMYl9o
OIz1mtl5oxoXnq4L/r7iObFxeV1uDe4DLmYqgKTIYGnOB1WmsEX0PYw8ykbJPgIhvKsKqhSG0X++
vQmvvAmWIrNMk2nBKMCBPh9qFOJQRPYr9FC5AwHfmeoekKt86opK2Q0hPl4VlllP2kA5dBgseGFB
nbu3f8Tll0T6F+gXWciCq16n0T2vOmSvs8irKbTstSJtd6hxFhtfcg1l5hAwDBkqHTUuBdCx51Pt
OgHMh4XzbQoKjts/EKRdHWPuIczQ0AK0lQ/p1LSQf4r8GPp18DRZ+XdsPrX7eeihhbCJ75Rprrzb
078ETvHD+MxUHYg2nNDVfSiV2Yzwv7x8A8E/Aq6EJTYGzUHLZtme8Fx+zOW+3WVxjyynPBuHuSxQ
Ea+jeec3SCXe/jnXNh+lYERFloiO78r5Mmn6OKhVoYcetpLaqz9N4r4nqiDMl2gbSPrLDISvzuRp
OpCqUSZdDYWBoq60WuKJbG9Kv01pxx1l+AmfPFvPVejRwWLcOORbxcNr+55nC/wy0NHAf9Z9Kblr
o35SqsSTY9jnyK5iEchXouTSD4d2Lu8RLX7wNR/ccDnJnhkq9fMfrzPPGZQdEPCg8Li2RjeGrutC
OUhIwKtip9BwOCjF1Dk1acPGAbsSxGQuGkCIyMyx1qt1VqI41CdFiT10aZuTEOrmCQF/rIBN+MCN
1ld21xZ/jKfhkcaJBjcqG5h/rSGJhp6XU5ww6CQrEKgECSnjkb7L7VW8kuUhWUAayRAccGQ6z/eQ
kldmPoMS92TVeJzH2Hwy21iYXNDgqG36Epm7KERHvVEmt4tIp3M/qPg/ct3SQsqOUimVX27/pisn
COCHSmcDCBbAr9VPwug41c1xjr05nR4TU63uY7MvsS0p1A2U/5XIiW4FOd7iGaXwajyfvJpIbamn
WewpkDKgp+HWZxtqh1Ts7Rktd+n5CwXo4dIhQkQMFOt6RmRewiyVOXmXMkmOr+qBrUbN71gWnwhX
6cZo17Yr7UEgUgBaoeyurr+2lsVQAwbl8Wb093OjkiBHKGJMaobkoRGkbt+lW5K01z4aGAs8NdBA
oKCx+mhxalnVMFrkl3kBH7jUg71ukcoqPf6ut1dzjaZfbqLlAbAoRHEjcdeffzbRiqRwEH02iADP
FcXDqG4fZVO59zV5h/3OIdaqY5NQDfUlSD3GJ7FaJL6aR4gQbh5QbB/qR9UfX4yyP2z8NvnKp4aE
iLWULGM0sH6cGUYiTOR4sZdS7MTyUTUcfSwl25CiwdWzRNsPcV0+zppcHJlisOt8RHcModNBAgVb
VYNrdyMKmW9ArYUytob+VA2pUIIOObI+U7mLMOK4G7P6R9qVyYchN4IDBxCKJIhbJ9Hb8TSpRr4P
cGX3woSm3u3FWa6+9TFALnRBwoJso812/t1yxMlFeSDWxHSHjrSrEfUtxcrxc1gyJcxCdw4t/Wsh
hz3KPOV/kSfJkMHog7BrAJWtMt7eMIpQ7Pk01lDyapcqFeKFrnv/xSR5LKA6SzSlJHE+Sb/ISXiF
iVFokuA9Z1ZfRHOSXMrCmp1y5BGx77GNHtTssSmgMd0e/lpI48W+oGXhzMCJPh8e/Kqc9d0Qe2Yw
17smb2hypUG2kXlcPe24IC9N4AUDufyKd088Q+mCahjYVmFe106kjOI+a0NowK1lff4vJgS/m9HI
Oy9YZGNkzZ2FsMpy2E0vtKYIHlj6x2D3t5IorpdAKwgt6/ZhlVgxcDAx9vLAqk6D3lm2LsjFf3Hf
4F5G2sRbH1LIKjJXo5LKqc7HUbvFSNkXY1fIxj+GgXOXLUy/hXBIuVBc3WrlqCUp5KfYo2alAlQq
J9tE2BFXya224pV7jZGYBy0JC2eO1YnS+loNY5W9PunmfN8LCVJHWIQelSKJ3Tgpi41td2VzL/Ym
vLcWxJu+zvQzbRSLRGRmI0QdPFBzY58YiKX98Y5jFE4+1VZeE2v5b17CXSaSCnlZB6E9zTR9F/Tc
IP/FKIvT6ZK90stZHVRogCYKxqxdrk/VnR5ZPd3gJtsoXVw5qIDkACiTCLyhks4PKvfPLCthF3td
LAV7yMKTOwR5udOMMti4lpcfvIruSzX8Db7AaGtNeqGW/KoQtcjLNMpMpWX+7pQmsM06/iDWZXcq
GlPdiLXX9gP3OkCoBRzHhj+fXR0q+ZSZ1OeMNhPcsRHmXRjp4Ual5K01sp7Z8sznAQOGnlz5fJi+
F6NBaCGOxBNxD1JllKE1ZUTNcKilMnzqhKyYdxG+vPUedF6LFR4Z93Cq1cyMoR/6850hiGplEwCK
yOUSTL5CSqw+J7P1C6v7eSeMrfZFoscm2qLRIi0bY9fZATkAhGBXpdGrp04rZc2O9Kp9DsQBFZFQ
GvrBGyc9Jik3JKS+VB5ePw0Ar/sksuCAiYGK6DixrJI+Yny+qA/2Wf9Nr6MYVlGdDa1XaT1C+hEI
kMHJpV730gIIMwrAhfwq8qyOURRQs2MmIf3HAmk/s7HXRlvJqPXnqP891dW0l3NEfZ1m7NA/K+h0
fRhMIBOAP+X0e9la8vL7pvGgBzM/tbXwTYR0nenf0lIUP7V6AVLEbNv6K/6BzV/zTAPX8ZHS0dHx
KpsfejJ6/M0cw8VUU3cYpmmdbZXaIvgt9zpKfrHyqea9ooG2GhJEPXodddIqMZLRnmDifqyzWUd/
Uipjt5k76Z416+ZTXcbBS5WY1REDxOoDCsT1rpvCgi75LD9UA7xSUZuygxUZkegEkYydPIZlFBsN
vZq/Ks1oUvH3BYictyPDlWf9UpcDQsC/wRVdUsx3l6soDuLQaOzqssonC2Gvlti9dGGEsp5RQUak
WS149Q+Z+XJ75GtHGNoQ8mWwCVXKzucj5302UxEZIy/S43YvBIr5ScincW9k0+BVvCv+SvVNU5Vr
lwisEWzgKDQut/z5oGmHXW9Ugg/Mh1E+scr9UcnGwivi8SetG3EjZlyJiFQiNTAT3CHsy+XP361u
7XeGlOsNb74yRDYw0Qq3LKNfMzydjYB4LflmKPoHlD9ppq/b6Ob/knZeO3Ib69q+oUWAmaxTspvT
kxRGkhVOCFm2mIo58+r3Q/34ATWHaG6tfWIYkOxqVvzCG/SlwTGb9NJ2m/xjKLnsVRcH7xqohp+Y
teNptJnPRotz3RhG9mOjV+05WsBPRoN6RNvYWdyrX7O5LNUyspQw4ilgCSmQxSgBzgrWAB2AnDpT
8nuZqj9v76fduTaAhqw9xJUVdD3XXcdhdxpeg7aX4mxacXXqq9kKFqc0Dg7NXnnSpDMKdxKuDIDB
TSwyumk/6SB/75wFgFaUTiBNIrM8J0kT+7aL8Xydg2dzKM751WQM6AGGyn2ZFkWgV6Phd9IRZ9hf
ByHLzu6++lnrqvy23bhTI5e3g0h5yeQFnL0aRGla+F1ttme1pT59e8p3cixqtASApspZMraSSCNe
DXamSXYanIjT0HQVddDiG8Ih6jnFgPnctSaaak2mXPSqPzpcr3xzSc1BJdMOXTmIdJCN688F/zIV
qaNzg2CfTp+jPGMX649Z/QSd/9/Fsc/mjGdJ1vwVjuk96Icnwi2f3XFSuuorTidfHD28l3b+1lEH
NGT7j3ov5oMrYCdsoDlFKx1sKVSNbRg5wCiK6rUpMdqt9Ju0EOesL8c/D/Cw92QeoEoBg9sqS2dA
6dVCiSjLz+7o9b1e3mVuph18yw65Z6XoAkN2yTjRPtqcMVUaEKITLQwaBfjxWIv8bGdddsmXKbxf
oYBPQkmrl7KQ4VltYuus2416l7fJwVl/vdGpo4EmZcut3PBtLKYigdqodPgDZ05nTN7B8UxLFp3r
eLaQL27qA+Xug/G2efYY9u3shDUFrlgvnzIL0Z1aMfQ7Esbye10bzlFl5/VlRvl3RbmhXoOX8LYg
qysyBQnkiCBt9PvM6A2UH81GoHtZGukqp9Ocs3KeAyqWoae1mePFpo4iU58kb906HB4SoaxuyDie
grA9wr9sDbEoitEDoUaNAO0aOGwdq9Op0bsEh2mUydrZqyPVB0+Fpk1hncrY0XwC5Re6/CZ1+lEB
/4NPStXzBSZt0xd7BiMZto+VU3yYmyNo5M5SUc016RuBYKE+uP75b3egU9WzFnIfBU4XP42L4cxe
o6jvs1BMn3DGlgcr9eoKJHqhLIGCPCSTlSlxPVzU1Wkc10tyZ0aIEoaK6mJNnQ7PrlkY/pRGtGzD
FqFx7etULd3BO/TqlV0HhwNCnZd2GWT+68GXKTf6IW6TO+jQsZcb0Tt7LLApyXKv6qufljm8u33h
7w74q+JKUEONbxOzJcri1mM1cJkNVXgnM5wg7Rnov5hV92zWlu31bnfEw311g4IlBvfCTc8kr0fi
+isLBTJUPPCVao9uvj1K4Rch6ja3P+3VvllH4R3jPkF48hUGQ2STI5SIT6sjrbqPLBWRTUWieNfO
/XkERv2nN/Y6HqUFKmcUCmHrX39VPUTN1DtEommO9gI6OUMQDu0R5G9dkKtscjPK5oksJt3RZFyz
YJbzpi6hZVJscJ9DG4MzulqOP+iV9S5qx6Pa9M50cjuvnCFEoFZfuuvPm2yzHfRkpk9aFv2dsmRO
0C1TcrbVeXrOrENW2euniYhv5ShxGNd26PYsKBH+gGlYx3dhpesXu5fGSxVNxkMVsVNbN6nuu7mX
d/MAJl2LsIILEwNNTJEqH29vpK2+K9pb1ENBpFCkolJAiHj96RF4sEZxIUSFcYPADsZR+AK1/5IY
AtrnZvco096LegpSFMZn6iWnuZzRDeQy80SY+gTJzZkyu3kaM/Uc2uqpSOf4PCfufZaUnTep6vux
Td91uXhrAHzyktppPOoJjxRE7HPbdUfSojsn8OqLNnsV491aiYsoJs6bfxSWEb1JwP7c3563vR1D
x3PtZdBg5kK7nra6r4bQ0XEta1vUP0araM+ZrX4CDTOcEPw6IjW9TpjWZXJccLC0BzQip+vxJidX
0qVzort4qP9x8Dc8pbNpvMtg657y0HqxjDk7A1WJn7iAO0pLWATiDK48Dsaf8xjW37ICplY1SSrd
m9NSGG5XQpKO7kRlpGfFGCNUX3DgCvWRhFjieenK5Shl3Lkb1potdO0VMwMw5XoCSFqiXOtY1aTt
3hdRqn8UUZ9/0OhRftRiE73PnnIe0mlOeLDUW0vJ9YgwNEk4ARw1/a2XFdfFos1JEt+NTvkYafgZ
Z2GImuso6aM5lEa6DHdNOX2ZkI9N8xDjDhRm7foHGe4/tRX62VgPVEsRvo8zWkoScrcyfKdOfYmg
Wp3apn8GtJ0iVVN/d6yyPfc5isJRpfxpB2T9EEJiiMH0X8QWUt33pW3NgjmExNUFwumcQGhw3G8f
jZ3zBzr+1zrR1IUBeL1SVEFJLKMwQh2nHk7saN1Xhtk9eJF2HndGQT5v9bDnDdxswj7LMiUbEY+h
G7/4UDpVtIyldp/bfFq34Ja11lQOtsLup4EUR7MKdL6xFSLK1CQXg2NEd60pftSdpp2tKMnPt+fv
daa4LhN+0ohAUvwhcLmewLIJzdSl5QlJHo1ec1WWbrVFPUdF3AdFZMgTCT3KZ4pQPilV3fl1I9Uz
kLHkA5iY0R+HyaSSZ1pvh6UzT/RvNGLYxlke0wpTlQn7Gekp8lAFa3d2XIIDKs5wfLfRZYoEaIjX
A0vSi9GzddRh7CH+eXt29gehiUFAzs27LQFWWRk2bs0gqt12d0aaW2e7wQLsz0chSgbjvUI/WO3r
JTCcLhvpQrDQCyTfYnYav1+jgtujvKZ5sNJrq56eLxTHVwylvM+EGTodN2mkpn/V42LeS5Wyub0k
qJeQp5/wQMe0YQRMuVTTeyQwnHNtgODKgN1ecC0avDJDeSorivogV9iLUcAvqYwCOhHA4GYO9Kiy
8wj2Lmrvsv8OmgUFd6gmvpov9YNqtYiF5rwtIJpNb7Yl5KbeDtL0WFl2HWgTFkK8B1eHug2tpy2A
YlnKpOizTglmdNbeRsn0VEeKe1nU3Ays1MjfFtWY+7EIf1LUzH+GZkSUsQzT+wqJ9Pe3l2xn++Gp
SWQPlWJNJTchaiTasWndUgkqOdcntIkwUw4B8//pKGvji2gbxAj03m0lti014NwLojm21CdUSNPm
PpbZkYLC6yuUURCbXW9QztO2CGuqs50V2hIGpKjoV1fzfElCLFh1PZkueq6NuLPo08HJ4i54tZwM
y+PDm0qlmWb89dlqk9lorInKPfZKJeLUT5WRVz+WkULxWTWz8a4CDim8SpQNnjZ5K1+s0JkGJLSt
CY19deERrhwVh3N3fg9OReERVt/aqRAfosHMvk0lSJyzANuX3BmLnn+MY0P/4dI30HyzSpC71idj
/tZjGDKdahPHFG/Iuty8n5oJjUlBJ0pCk8ggoUpjST+mzSxDeFSJwPAsj/HscAwwS/jppGI6JVYZ
hSd06BThu4repJfUltHzMHfJU5P34ddpVOKTPYnqexL1GElm6aoZqgPRez/0lflJG6f8Z9Hpxd9p
FdWJt0SqNdJusQa2s0jIC5Tk78zsxJsEbRj71BYqQ4WUOid2uT0RgTljBcjAhmy7DFn8I3VrTkCZ
tcl3ZRRa7i3KlHyO9LL/y15mWLduT95dLtXiNQZ7AAFRvbgb9K4f/Qo43Y/J1Pq3doLBh2dbdnOZ
Ic6+z0GBWxg66MqT1pgJjnfxaF7i3qD3huyz/Ib5zPi5qMz2vTQ1PEZDtX3v0k/wYyt/yvpcQYvK
7dXCq5eKgksxhh/tobYeuV2cj5J61XuYwOE5p1yEX0kh5seSdp64dArqpAgES4FCu9tW6t+Vk3Wu
Z44iSSjeiMnyc6D0YwCbNPqmFctQn3pN69+kQ5zNd41VKab/H9mliLXUOh2jxIlhfFameK9kdvFm
UAvrEyJ+RY7b1hi+m2rRvUQwvyKvcDOAmlquuBSF1Cz65EpbeT8mef7X7RP/qoSG5uVKj6UpQh3o
FVI5aoQzhVkaBlGLMX0YF4jJlpp+57T2pz8fCc0fgiY6rdQPNoE00UStN1jEBw0CDY9VG//s+qx+
o4o2OQg3974JZSddtQjc6Spt45g0iuJhwkm4IR0I6ihvHhdEc1GbV77c/qZf0d71E0EyQoUVTgXs
LBC/13dK5lauq7Apgypqkf0xlvyj4tC15D4wLjwe8yk2W7qWgBpPcTTAxsryo+t0KwBPnrD+CH4A
bBLyQn3zI8bKmLh1QkwSI3sJ5GTnnjWJKSjN4pM+94/QMRuE/rG4s8L2e5G6VFJ6UT42SvdvJL6l
yvjYdeHXxLURRDbsn321RJc2NaqDl31nXSgeAYUie6WEJDbrMtXOYqole61T2uGuid1/ZItjAVjY
8I+DdGbEXsE0gNAJZTdZshuFwGsMGeK4gNX2kFu0lXrHQYd9wim2kcbkmXS1/3zfUWRf1Y9WfSay
5uvNEIXJiDjoWo5G8PnL0GkzVhTpeOHv2v/FVEKooGbEwaVosTlMjtaZIi4YSmSx6vVJhsuug/fz
qHVHos+7e1zjwLK/gfNDir3+LGFl/YhigAiGZqTlXwIEOKNE2p7bRRdnqVvD/ciDe1YsbcAAqSru
a6KHg+d7nbvtQUN2hLwOTQtO9mZubZQkZtySBT5qmgw0oeenIZ4wg13oWyIj2nyskVJHPqc4WtXd
kVe895r0raK3159vqeg+K5JSeQeF9FwU2Kabce0+KANKlFkyRp/mMm3OembpB4v8OuYD7uSAcke5
mwqkuRnZjRBtaCJIfj3I2vOMZgw9DXGkXrR3KvFr/6Wrzm7amraPddarSTFhKauEyalN7RACofIE
Bso5aLzufg+ZBzgKWAIckuuZNAl8apnpIjATu35Dd6pk5yZHCKR1Vl7tFIpDALiIU4D9Xo9i0TcX
BBmMUiB/MzTY9hnaJJ/VKm2eC6qtB3fNTlhJcYx9AT6DeoCxOYoD2iZTxX0bKEVcvxUz0hpR1VXn
shywv1kG/TR0Ru4ZrRG/LZrxqL+7tz25TckN2Ct0NzaX6lhpIQAahm8nqf5o7TB9xLo2CWDf5O9n
sToaGI15Uhz74+2372Dg7bWAgC4xVc3ASJmpeEdG8rOeYg/Q66hOxGkZn2ojln9neXgA2dxJH0CJ
rKqJoDhIxNc//6131dnT0oBQYYHpmyFP0JQn15DyonZ1489dXH5AuujH7Y/99YZudxVtaYrnXD82
jZbrQXvbSkPkY0QwWfLv2bbz8+TwQ7xcGmGPgaOpB04aFQ8N6qY40OHiFHbYFos5b4FmKTO9Euez
pTT1u9bq7Df6ogk/Z3cE0BztS21iZjAMdR7QQdXvJbU00GWoUAI/K/hPjf5HU+TRy+2P2t25K28Z
mBiFrK24UtuZ5dx0TCR9HJzkcpSc7g1lzu571cLEK5wbX+/D7FGpdennpDX3t8c312d4M6kUc1kN
WqS057YAkbhZHJIrXpYO6f9nVU3kczK5/XPjmJgIGkX5zA/Jn9zOEV7bidCr43p8p5C2nQotU092
5sj7vJ/cC+Fk8TioIMG6xR0fdWXBaQElnxCBswviPQgDLrn9nEgtOsOYVz9Z7jB5bdU6J4FA3FmN
2vik6iAOJgb37UXXHpGnK/1cM2gdT8niZ/25N2iSmKgH0VM3466GoaM3mN/1ZFoHU7MzMwhxIAK1
Nr6gb1xvN7WXtaI2bCCry4fnyh3EWU1i4+Dq2jnCK36b7hNCwCtj8nqUOLeSUHdrAkd0xc9RjolW
VmFkEDWrp8OcyZOed3lQUqcJbn/fXsy64hKo13JLryn59dBlog3jQGRL7pTm91Vs1MMj3FcdE0d7
UkN0I6v5m7RS7b6K2P16nKH3JCfnDMtkmv1k7M2vRdL0H7oKbXYfbRf1yVXjEpdZo21Rpk205D5e
HFwAb//ynUPDD0fThbuHaHtLcsvmzEV4fZ2zQjMuSoRRs6NPq6VFXZ4W3exPtmWA8CdmDxTRH0HG
dl5rsg1QD/Al1gre5vKLNGlOc1MSjOXga2c9NL2uauXF0sKD+321Qnh1OklpVi1TDTnx7ZUnZzXr
l8V2g9np24+LOWtf5qmYSU7nKcOtrO6EV9K7/xtGo/4FmsfYeG0vvisNRQOvHpL57QwL8UcIAgkP
3Wl6Tqmf5l5sJelXXdGQcZvRAvw8WQaSrMBtcahzsuqxqxJ0ZvBF179kYYo18e0FXN//7aXDM015
i1t0rXRd77ykdR1kw1hALRmiIHHRHIvUSD0Y5TX4DW4EyccawCESTQ5zPcyU5EneLg0RajOOSaC1
idt4oEgnlFcJNaVfxUly0cci/FbgkPKhFdbyMIYykZdEkQl9G2CKJHLl3GVeN4nkw+1p2OkurRQB
BA5AaYPT3lJ/SuEoaehIEYydfaoV8W1Km1VGLT8XkXWpyuxxKOUbEVLcicyXfFT/zobluZrzh6ip
3vc1xqdV4ltq8WGgol91hp8500XRyrOOjqUioCFHnIbe4CnpRePpCHAcTPJOJEC1csU7wHKjkLi5
JRNp9xloejcgywO02QOsyaseWznTetJEhxHrCnK8PW9759+CNgiVjPgD8PlmXXuUvuNidoNOfJcy
Xx5RUM3viwoIsDsg+Nuome3FdZOdjQjw9u3Bd9qxaHmt1FD6A9y6WziwDLXQqUD0BCmtX89J60ct
bO+UtPmoRi6tdK0IlF5+KAT2jrby04THoCftkaLr7rw7dIlIi1YbnfVd+S0C09DzjbK6c4MlEm+0
MV5L9QtPZ5FEZxHWneeE/97+8L1DC/SaLOhX4LfdrGMvJYw6VrrSRuMkcheHnpiTe3uU1wKMqzwG
eASTViUl8C1Vq0xUtCJ6Xrsumr/BD3SDAnNnzwAdfNKzPPGqjL53Re/kfsqK5gK+tfeFFluf3HCC
K5dga2hrUX23LGuPNinGC13r+GlGDu4RETIDz0UqtZMdyzdoX/95b3L9+f8P/uOutY/rdWkXQyna
ynCDetCzR7p5uC7qY+vFkd7ciSVVniNFmQ4O4e7SEBZDrkSbhmjlelBK3wt80MUNKMikFC5r2zPK
2joIGPaOHfVJxwL04FBF0q9HsZemaoxwdAOpuWUA8cKmGjqKoF7K9JNlJe1TsiTiMS8G90MjMRq8
vTPWU719NEDhg5uBAw2OYp2E33Y8AP9aSIXhm2xtpUsbfYUB7xf6BCJ+gDrx8/Z4u5O6grlcEmWc
ZzaTqlQJgKqB+oYbm5o3h4556eDvn/5Po2wTAAsU4kQ93A0Uo2mf+raAhyyU7mDudr8FOYTVyBng
9ZaFRF1mpoTSsiu1noe+15xT5KII8V98CwgVxFMIZsFUXa+QtDIjN/uBbZjEEXev/aFAVe3g/t3b
hWSc8LZWs0To6deD6G7RIULKxTfFhf5WukvyZhGEYMqMxaiBE5inThitw7rSzwLw2sE37sXrBJ00
R+lg0YHdnG+gB3E11JKZzPXiYqW9RgDGfQhzbLykZJLnzugtf1Kd+SBa2LvxiRO4fFVOH/2C6w/P
dL226Rpz/y5R/K5BN/pU29kXrWk+uL37EjvLEfJv78T9PuLmwJvSBcWhcgMjUYqLfP5DOvpygfDi
L+OiHGzR15oLK3l9BTqhlmkB9tksbN30SZ/1vC9yVIoveVOuNrkIAJ/rFkJ4zJv7tLSIOhaz8lds
d+JhRPTtNBlu5vdu/0+tYdL3x/sZXBx3Dod/tajYrHUjFLdXqPoHEYpKl6Iwh4f/RZi6s65Xo2y+
exniJorWe2ae0KBCrdcM0NmyaZ217bssmhN05Y4Si537ABEWFzgVFRyLftD1XrJKZVTEeusY5TIS
NC541q4p/e352wEYgtdazcOokNMh3FIKQsfIStPsHV6M2EHgKW2WzK8yjJYVFNq/dbZIv5hGNpUe
jkzqgi+kpWQ+uclkPVjpsLgevj9VhEVPEf7sByrQnlDKwT0BtXPQsFPH7l1b2/pXsyI88IxGQE7u
l7mm/kN1fnUqE3nkGz3/9JSsXnuJjshfiCqiF0PI9tvtD97LOEhKocmCr4abvbUzwcsSUSxQjtSQ
9OG91YuY0CSvT1Osxec20ty/mrSbAyfsKh9uZfaILJj5nQ7j8FazQvkQZ4riLz1gits/bOfSBGm6
Qj35VcCyNncHqpMmdlvoXsSL3ax2ia0/dCFpBGUmP89y2mOGogWDZXx21Wb4dHv019IUqMGDIkHs
AxCphaHZ9XbLSV4X2hVhQD414HucRuNzHFpD5ScCplkxaZo4ZW4bvWj1qshg1mb5LsnIJWJE4FIv
GVoa1m5BUntS6AWf03qScZCWiVwPP9eJl7nSPPjZO1c9HFqyx5X8B3ZuPUS/BRzOpFtKOq51JqGP
z3Pf5w+1Uvd/CRkjXDCgxOBQ7grUNrQPWBw7x5OGA91gmNakx+pm5EzVKJf1kNOpGvX/aOnU++tp
OGBB74zyC9j4q/RHU3hz8YhUpoO9uE6gzciFecKtjNazzCo/iE5fX3A0gIFPrgwsleh084yo0mmM
sh2cIGyFPKlKFr/EaYPfqzk5dxMZjpfjH/tye8/tDLq2U8AMkZMSj28GZTtWVaZhdmGGelt7iyvm
d6XQPoe23jyV1VL8aJzJPngwfoFzrmNU+h0sG5wf2OUg+K63TFEYUwVABBRsTzR2CtUMI73Q7QzH
WxwKZm/aaqg+qs2YRH7VWuXHJGyNjmA97I0gz+32axfrnQXZtjAeu7h1Z2rAcdSeqsge3XM8pHbl
L3Pr5H5rWFjZDng2v4QVtDFPtgkmukKWqf7kNnNdI3LTp5EX943antp+Mr73nLYO6FYBCUNtwvIf
UWTjd4ei95fEKTvIzAhYll5jps1w6pZ2uW9g69RB2i7kXIU6utI3M8QaPE1RFh4sqb5Q1VBVDzn5
zn1wizDLL6FV1sJPKGc9DUkn+1NkKzncesVaPGpnVrVCYpbBt+oIc26QkBWg2HyysxPZq3w/ZU6f
nOc5+ZxZSlud1TCcpO/AWPkyh4P5fnITPF5pI0/yEbWyyT0V5Wl0hlYLJNWC/GSLxUaDdcinZ359
+jQ0eWNiy15kwHF71QCa2KfFwX7bCV+oFcOzJDLDmAvky/XSY/SRUHSMnQD95eiBknr7MlvUXNxI
M1DmRL2w1qrwTSMAEU2TLd6g4FEFpU2HunWBJphO9edpoY66AZUSAn5qFtu0MO7dMHJbww6kCOXF
yOr+Dk/U+nz7pL2OEhkFLiu6bgD1SNmvP7ySZpzg42UHuL/JS0PsfELM44QjyUQqWh5JkB4Nt7m1
WkO0HRcKdsW1a/utiuW8GIBkq06PS3Ey/HmCRlWelJ52KQ4KNN+vPy+RSqMsymwHk1E1d1NHg11W
ynhwc7x+axhlzc2gDaHdtCWoNq1t4ArQ2oEd6tnJCNvp/WBEBphKhfEw0X1ygJP4SzIdMfjW37+5
spAModjCJY1syRanIaNK5HKu7ABIu+LPskVWzZT1fZI5w5+Kh1M8EmRN0AdokoJ53Uxlai2OlY1W
YC2iued6Ce8HR1cT7/aG3PmiVYMHpwWgGatewPUwVIbyqEhKK5CxEj1mSapfBjBiQVk75cFDvTMU
VFlMkElFV6HlzX1v9jGqCEUMdztRSrTYltqPxlacqnI5KvjtDrUqpf1qBtB7uP6quI2TthmFGRRW
UgbKiJRqNOrjncaleLAZd95ODMTosPJ8UuncalrSKm26eDHNAN9kyLNZiIhgHFlv1CXJPmuNpiL5
B8rv9qrttKOYRk6BCU16teTcQBNUjRwAP2MDPVTqH/WIVtpU8YZKx3wYZNagpziYL2Ok/0iFkXzI
DHChGIskwbQIgTCXpT0siF6cbGl2QeRmMljQFKEplEVIbYafbv/cnTn6VQolNwSVTInoejnIvkNy
moUGU266XHbcDYFvAjO8NHkYX24PtnPnCbTdUJZkMcBDrz/mt0iULqxwUWAyA3y0jUeiTutOmZUB
4Tw8NGYlH/+YxoF8kU03mEKLbRO2XY83ymrkCAOxDhdwuI0GlTh38+Tgq3Z29C/2GfkAyw7e/noU
Jx3SupIJo9iz+WILOZ8juXQoxnOd357A16EuF8HKvqdjiIzHFiOIn48sjNSh9js32ttQtBHKBslR
lrXD3qASzy2O1BQoBUxlrr+ozp3JQvpTD9BvVB4U4YYvbRbhYj8iXZJ5iamUZ7eupnvsuKZ/87KZ
g2Iyp/sGDYi3DsTZR2HT/7aSulxQh5HSr4lhcdZIYq934qX1F02x31kynoM/nSAqLiuhi143Kfs2
1+mMuuzsytWRVKGVIqvwh+s20X8zCC0ECGTMDufmenq0esl7xHj1AH/rAfxj2X6zo7r4ePtTXh8W
9N3QW1gDcLozW3qemUdZisIADYRFCykT97G/dB0ZIsAc1IaTI5vAnez2ekD9+rOUkYg1nWwn0Cul
e5hlUwbZHOf/jmWWPMRPMeRNrR98OtoOai49SXgyxQH6RePXHNskQltHvKQ20iMuWOaAMMC9tFWu
39+el9fHjZ9Ju3FtEqxts83PNJKlBpHpONhNZbVf9wSC1aj2HmgP42Chd/gjjAVdg1o9RB3UDa+n
BOsbAUAPK+ok0jIfLmFz0spS85U6nYKwqOiHIAN9r1Zle0JSaD4Nman4dlEXB3fM64PPD0Eafy3i
k8u/2gyC5BwKjxNgbzVcxhCNcmMWR4XSHXwmw/CdIOtgQIHluf7eqFhkG4JZoLcUkbvAPrtEYdx7
tVuTWFsVCi+zPvoSN6vHCnj7/UgV/WB99z6VGJU6JRRY6PbrufjtkSjTmIwXoEcQR46JEWFc+oba
m398kxLok1OvmBVSC3UTXKmVq5WrsVCQdKNzCudxvqSFU5xv79X1/3IdlDIKrGxUglYVj+3+Uftm
ghalrxxFB4Snq00XbXH+HWOHeouuQWEbs/xBJwY4CH32DskvuWxUWshptuV9NEq7UNYmk7hUzmPX
WuG5DSW22VpxNNTePQXui9Cb6ijYq82eQZvfUKqZ9Rr7qTgNKX1LTUtSHIY7HnXL/PNE5leKRiMQ
eDTR92blNBSTW2UancDW5/Je7xPpySF2D0KH3a/ifl8t6rmAt6HDoM2YjisTRaXCcX0aZhUVmKS4
JPn4yZhq+e72RvkFFXm1U9Z2KzEY4eM27c7oQqph7NrB3JUFcuK98B0rmU4x1gF+FBmV10LHuaAz
al9GwoMApgv652MTv03M0b3UPSLsCuwRkhLcQioLtqo5NIo/tLnmIRk+PPc4mjzFPZns3GHYoIV2
9eTaw3jqlxVoOkbzvUNC4wNJU0tPaLV5qZoQr18MDIx2nDy7dD1Gce1ywlgote702UgfywkRhf9U
WtNFSdOg2ZhD2KyUpX1AcqqHuDO6n29P1t7arFx/5DCAyr4SMjPq3qjmhUKc0kg9kDILA0oWYG8g
i9CgNrQDsPHeKV6xxkDFaZcZW/B0pdWxtBLK/63Qa6/pcuMvq7O0t3WYGn6N0DdmrcgCCoBjB8d4
5y6k24B0miADBKSxuQunqBRm6yTcUoNVP/UT2tWabNvL7fncuSzw1OWFc+hGgqDchHsggqfMhr0d
DLLDSE9a1SUxyqfJmtqDU/U626CI+dtIm7c7zw2kpGXEqYoiyzf0YsRpAEC6soBMchQsVRtVaf6b
SYQnQki4xmxbIX0F7kpXt/haCquY7gpRKbSL0iPs9i/I+eYE846s+qUIT5F1bGKFhC5VDHybtxPg
6bkEz+yHoidxk3MY6JER3S/GoF5cyshwC5LpQQckCw+vkpd8QqaZVK87aWpn3qupgZBPPshTpyT/
VN2oP4O40GBkWOVF67TqocuGr4uE8SY0UFdDmPdvJ4QpnpQutP1OAzQYpWEB/WqJ727vlR2+LzmB
RfMDCTACnq2MSjcUIuny3AmMKJ71QDMqpfIjxXD/lhVNSC8pVZuOVhahrZGM89sqX8zGC626fXRH
s2pPNcL+F3suQYiho1R/yTp1Oqrl7e1omkS0qddGLC2I6xgiruOoMiuKmFnTI4ekKoU/lqP+0CnW
EYhzdyhuoxXChRCeu3n+YqVJIkuTDoFwVp9qoX+ATppe2hKczMHU790GqxLv/x9q/fPfI6Nc9pkT
23ag2JbzLJy4CtqwzJ5MyH/BJMLqm1LKn6k7dZ491PFD4hKH9kXjeLVUm8e+sH9ImCYH8dpOtgjR
d+3lEy9qFhDP659FoZ65HZgBM7a90YqDCl/bRTjfNLG8jRVQl6pG7mLCaIzTd0Y/XQY9fh5XOHuf
Je/mSrm3teKv0ur82VDftI7ij0tzJD/yq7C0PZ/Ez3DuedK5yzdpOlUOZ2kl9V1XUUI6tf04Pwor
Gs5d0lGHx5gnyPW2ukRYQHjVUo4X3L3qE4GdPM+TMZ4VhNTPWT6nF0VK843o0+XJHm3g+TzA59Re
tM//gSyiAdS3MCevsDFGw3g8g0MyPfhcR5DFHQTfyrAmtlxrKnzSZpfPSz1HTmbawar89mOu2tJD
8Wc4papZ3NNt6HzFGPQ7Rc+Xd7EoQFOKhOw9zy0c7QlK/4vtSZmNrhEPFR4pm32AB+k0p6mwg3jF
5bRNjuKRHpl3VmjmXioXpFVdJYHnimqeKu1/m6EYoMLLzCM0RbGxUfuggVh7cP2v6/pq3akGAMGD
VgM2/Xp7CgVEkuR5D9o4fCJoKj7YWVR/6AZkYytV/ddOnOqSQ0IOjAXdxNuTsndkSTNoTaIchtDH
ZnB9HLLUTkM7INeZT1oCzYMwSRwkMzsBEZV9QNzrtCNQtgkTei0cW6q3NAlLbFKtsB+fill+MqGS
nNNO/DkKC/Ie6o/ARumComZ7PaMrm6RPGscO+jh0zuFkJKdaR7P49tTtdKIYBp0ck6oasOJf2/+3
6y5vY0NTRjokRZb1HipI0qdm/HnRa3Ga+fdv44wISNNYD0ZUovDrPrsKnfZ++uv2D3k9u/i2IX5I
LxT+HKom15/b6K1mR3LUg2mWX8m2dN9SoGdH2LQDpyu6g/36+kFhOLDkv4wgX2vP1NaA/Zpd6IG5
KErvgR7rvUHm8aNul+YfdzKuxvpVD/htikmgGnqwGZWsUJ2eCpn9DKvyqJy4O39YsFDvJcCkPXM9
f7IMM6uxAZDOMwxatxfq2Zir8uw0HUmVMx+l9nsTCBYI9ApQUnCPm3AWW9J5xTVrweRU/8PeeXTH
bazr+q94eQ4d5HDX8R4A6GZOEhUnWJREI1chp19/H1CWze7mZl8Nz75nZMlUsxqFCl94Q+dLFPRu
CPzEprW0afP60nhpKEBP6H9Sn4NPuv782fwJtUTjAmkuoBVC3fQpkB61c/GgcqL8yFAvzaK9PhZd
J4ic+7OI2C30dpwFyHdM88aQVXXeRHW1iYEwXkSVqI8sw3VV7x6b+BiQ1YNLhzqK+ujuo3Fcz3mS
Sh5tUalpjdSlNinOl+SEXbmJ1LoMFTiT4VR4x3bA4aHJ0DpFbnjCNIr2AR1Tr6d6GxfaFrPv5kTi
duYL2JlHJvTlUThaoFyiB7hft1gwva81N9VwNNXMoOspkaDGcMzo6aUVQhOP5A0hJMLR9bU+WyFV
31SACXhtq/46RLR5wcOwmoParJsjD/TSCsGtgfodqQ5om711X5qIi8mm1rZq1hZ+Fk922CS9HsbU
BvwOivORZO6F+AMYMwx8ePirGcl+sb32Mtr+IlK36Zi6Qdko+aXiomNkqrHl52jgb0pWUeIbCF+D
Zoj0U7VWlzOQGHXQCOcY5P5wqvk6FIYRtiHoB6ezO9VCldrAl8WRrXVhUql1uh25wLZgJe5f3/aH
M7070vpNnr3UqCWFhTWhbknZ7M0s3R5wZ46jVqKWG+hoD68Pd7hSLWBbqC2iYUNctu/i1aLzUJaC
B1sVSE68Oho3hSbqI1zYF6ZPs7h5KBiS4VHI230otxUAXqS3IH/XirPUKuKtAKt7RuZ5rEf6wgOB
kUUyiqhsPV32btQWxGunS2vZLhZ60Cgo9wGYnOxIvvTCW2IUGmUuvd81Ltp7oEi1esfWl63VJjVF
+eIqyqNrbWhtFsd8DDN1+ExU3UCOwPhAO4Crbne0qo+YMmPSt71u1FsEWwrEgVrl/etL4QmFsnss
U46Ewv+E47UOhNA9UZcxyZy67fs2MoJRnaIvi9AtI6xHVJz8QWmjPByLaCGexZP7IgNPXW3jRib9
Of9kjDeDFefmzVQ01VtaJvHHslVyFJM4K0IwrvFdls1iPIvEUn3ARsJWMPnz0vlO9Zo/AbNW7zGc
yjQ/qvrlY+UaosI/2rSurFopujAe1EXxjWwsipvEHcmfSi2rNVBMCsspb8B3T458rxaj1uNCtxbx
prXHEr4+TS+8DPJkDVF6wC5smL06k4qVtjDsQd1ObdmdNFOqkpwmyefXR3kBJrviaVDRW0VocEXZ
GyYhnoebhxZ9NCn0etMxuRZiaVBBROYiu7SqWcn8ui29Fo166rs+7BJnDrJMt05iGZlvU1ut7rsl
j2B/Aqs6sgEOr3DAHIRAaEURdR0ooY9qnuqTyOetMdniYuXChsaYlNdNp4CJgG0CY7wVN1hwHFPB
PZx/RqbFT9WN0N3er55j3Egn0aO72+BscaoDag0NVwxHnu+FUcjbcCsFbwRPY9+AgDDPVMaMDd71
2Yi87IIkvjnZR+Clh8cIy4h4hB4H0pmgAHc3do7vuD5TxdpaqSbODXypezCK8BSnORd/NkniHFm8
L1DHVgzOKkII+Ifluz73s+ulLhpjqGedprrZkxjHwso/SlrRzXmh6Evtt0pRX7aTGosLJW/gKSfG
iI9HrM5S8TNDce1Nt5jdQ1UlwyV5ehKdmNFcv/eosiZBUynQyyp4dyhj1Z7ie3pDM7mL4HCGQ61l
xypkL70mWthEaMBnEVbZn8Aa5rzRYG5SL3UflvUst54Bp+31zXhslL3oR7Nqx63VbtnGsksvbNBg
QWqX7pEld3hJ8mp4ORbgAgBM+zHW6OajgpwYSy4XtS+b1PDNXCxBzIlzJP996YG47C1UW0FjgDLd
XQUKvEEzXlLWXeONV2at4MqreceKii+OsqLMwDOuFJG9aYvBgjrp7M5bcg8KdFY5hooRHYvoX9pD
tEEJslc0g7WfJzVqU0JvNGdSQCP5sFhDdwK2rTiRKAIFpYf63OuL4cUthLIHPSJkm2lp7N3942IX
TU//blsClL4oOn2QgZYuH2MjQvabZeJPVSWCSbHEp4hddYODdXXigK/z297WT6NsjN+W3VLhcwR4
WRlUNOBSCQ5m1OtTs6lVWuTZd7NTk/fsZPHLZ866Wzg+CSZode9fLHZbOb1am9O2MbVxm8GkuOj1
wriPrEnHXbS3j0SYLzT+1/YP+R7xC29pH/wKIKBok3W+dKWONnOi6x/TpI3OJ119b09GtkWxBIIN
woenRPglarjVMVG3F8AWKw96jXHXzi639+6Cr+cos9WpGwE4iuoTMJ8C4hTtsVtZxc2fikINhKby
WIqNUY/zndCcxsHoynkQ5lge07M43OikUqvwGyEE2OP9cG4qUmsAqrZqhtN0Mxqnv7RQnQvLudCP
nCmHWxB4CRWElQBNeWm/XuFkCT5CBUMNwxh/wbanD1vgHkfC+5eml2IxQQrdG5qJ+7cl1kiePdjF
uKWefI+sTxQUA+3MeUFCZioul846n5zRDBR9OLO67CvZ/THg1AsZI5kZOcyaxTCn+2hDfbacoZiT
cTvmCCpZmjSxxdPjm8I0ap9SmqTm7hnbSfRl0I1zex5lmDnINO6CMh3MI6fECxOPKiz6TvTWkS/Y
R73mFZWGQbGGbZnaxtsKbk449jI+QqZ6YSXBric+5CqnB/g0J89uc612gdO3jIL2TY0Sf9y+6xaQ
+76qGO2RJ3pqMu6mByuAgColvShwBPsyLAsiGMT1WkfDccIRyK6SAICLi0vI6C5TOElTWXxLgeZ2
Ug8Fvt5agV96YA0KfPs2Gs0u9OB8XdBXih6stklLPIWLrjir7MgoTx2vo4aWdbUBeDVtN1brIOxv
1FX6ABJw8E7i1GKABNuHxW+NSsuR6HCRW5GA64VPsV9oPhjTqg7MVkanRkdfG/EiXb+Grb9cpk7r
vFXNCddkte5EG0bOrMY++sKJCNCH7zeajtRgoEWWN/mZVIfEbwa9vZyzqggyVGjKQMeZPQmF4AuF
tpKX2OpJjN9O53Km/4UpkL5xseuRAIKh1QVRhn2I3yaNOYWFa/XDpeGVLe0II0HqMAFsNgardvLr
F9QBSpj4Dhoz8IVVgpfDbr0xn60KtRKKiSwanBTgVhudi/BzEg3IAJFcXkNAxsKgS9y7IrKKL66S
x2emHJ0rk2arjzw1LagU+e4KhMdFUzr67Ge56n1oOBNPQaFml7QJs1+MR9ZvjNkwYuegbuC/7R3P
TVUpUNX7ejuawgmSZXGIH8flSBh30KZjmFWYgd4tj0oW4exOzDgidcACq7faqOq4TWYdGn2qnqQ+
gpICaSnNKXDxG9MuCUlk5Rzk6GIGAiqtr5dlj4egDkY2mEew8n6cmFPhd5WBTVhX4393WtE1q3xK
E1XsW3C7pY9AWAWZcJBYVQm7PMsGlZMPUzP7V/NFng1wAPNHoWDt2O0FWwVYsWQgtt/KxE6unblO
L40i8e70zm7ONIXKu9XhAIhJRiPfwqKd32aOXMv/M/CSzMwqPVhaadwtnnlMsX3/LFy/GncDlTOC
dFg/e9Mu5oxiQ4WF+ISDNVxEI9nmMj7ma7GfkTIKzQtGASJPpWl/1Tu1ilsNLYZtMjfFNbyz9gr6
1xD0qbCuqkjYV0jk5psEzd9jG24Nl5+fjOvQuNqgj8nSJSneW75RqSMSiP/LtrDKD6UtWRuGOgq/
ydX+3YSj1HXUQls22+hzldsIR+fTeOQK3r8JLK54OuVk+mC3zYOIHkdgSx8dY9gOiyGDtLHb87pJ
lBOkP44pn7841Nqy4h4wwA6tr/vZ8YJUq5J2LppwS+4+tvlsnM0y/WiX1TFI/0HkuD6UTf8Z+jUE
AlCAuyMhYy7LyimHbR3hDqsmOAY5eW68s+cm3tQ50jITkoJhNBbNfa6KZWMavwyL5zuQW65Bo0eG
AdV19zvY8Trbg9dvFxcQgZGWXbDU3bED8IU5XTNYvHVIAFFh2hsF1o8H+zPq4euKHEhgGwWQlPuL
kiLEkXv8paGgF1nM64peeYJcPHt9SavarSPtHihFoYYagojnUs71+URW8vpFtL8j16mDYMq+oGxu
oE2/O3WLZUxjEtN5TxxVgOOh4dK7Vn7aGJjbGovRvsUwtduCKTnq6bgeKc935Do0klHUnNG1OhTn
h0dpNGPV9Ns4nXv8zAzNt6oeKQQP6W8tWYT0ufbrd7jcU8pQlxO7BzTWa011MSdedRrplF7YbtbW
MMoc+z1zua8jkR3JxV56FyTg1BOp0a2p+O4MDfQxogSB7606gk2wUc8/aeJq2AB7tY689v1DGOzE
ChcmKOCIoLS4t5fIMuYep/J663UVTvLmgqrpGE2nr7/ygyCRYSxuVhUY/Rot7kekdR7n0ZDKaqs1
dW2F+dzOXw2VVeDHs+OeT3j/wO/A3fO6mNq28WfTBgibGdbo+fgZV9LPjdZKt5Ww9bBIKEyh3246
mxSoLCY2GgavJ5FUCfsybTYeq1TU0m8tq+X2xi3inG6RcjVGpvoIM1iBmFMk8ReDpg13fFH31OpV
7Hr92RtbAEVZk7ZBYQv3+1Dm6qNl9t37yjTiOMyGdhCbHpsN9BcHy712e1QWQAok0+dUSSxy+crM
PkCoxDNPt4ch2XqR5SC4ILT+zho0LGJjI1+lhvANUJNyuS/zCPwSeRglPqMMsEte3o+6kW4zs9Yd
X0H0KQ48JXU7GBlVe2tGUGB+MdDi9dBNW2OElcwIDH93wRVuV1hNa1Vbq0w4Vmfcp9vMFEdGOdx9
4N6B8FH/ozkCvnR3FMRfZnDIZbUFwNqEpadHxMz4Bo4N7ezKUaIQmOOx+/9J9Wp3z6+YkbXeZJJ4
YTC3O2orC7hwaLGshApz8CskTudQmKlihsaweDdWXeCMnTdjBnKYRWqi4dio3ywn0TbuMkPCSO05
+oLY0DJuZjudr+s+l9aJKbs22Zo6Wr1RE9k5TSwSm82E4v98ZntN+naGlYrJcgJleZPWXaT7AmeK
TeQl6AgaFBemQMmMCRekVZkqpBKMloBTdjEU4Nju+q0zxmmOIIamoqNv1BigYm02LZt67KsyFEop
3o+VEdl+WzsUlWb2rbnS0mcVzzAGM/t7hc1v+eaI/nLAcax1R97pE5ZpZ3o9yG6rc9hTEwo5u93p
FXWnlkrV5pRreKmZktFkLft+uU2XKi/hUcjc19XGEHwJd3Bv6zKnbixaHHeWAr2tM3UZ5KPRLymI
OJjEfl+yYwMzVbM6yGrsttloS0GOuLTdJqsqxGsRuuo+gn7zrnsu4dQnFfbGcBSzLG9fP7gOygcc
Vw6YAnJ27ObgEO6t2STpjS7vm3Tb4fIMH2cw+yU0DaW+jWZPAeboJthYVa4HT7+AKNaEw1R5CM4y
KSCD7OzD6CXFj6juv75N/yd+lLc/prf913/z92+ymoFzJt3eX/91lX5rZCv/7P57/djf/2z3Q/+6
qR7Fu655fOyuHqr9f7nzQX7/X+OHD93Dzl82AjzifNc/NvPbR5KQ7mkQvun6L/9ff/jb49NvuZ+r
xz9+/yZ7tKb4bXEqxe9//ejs+x+/r/Iq//X81//1s+uHko+dNI/i4fvD/gceH9ruj98VW3sD4IdS
BHmORZ67tuDGx58/cuH9UouCPwQnZgVUCVR5kz9+1/Q39DZXtjP6Ay6IPU4tuKBPP9Le0FWFE4Ri
GqQdh2rNz6+2847+eWe/USW6xVena//4ff9SByJh2ASLVKMoOpJT726UGfELUTl1FhpskqDMsCuJ
EzU/Lc38WJXpQD1oHYuvS21vBUwfKH1pskwQDW+zsLY85aroBwU3VtNeCy1fsN9rAz1fbS9pHc9j
XN0209idjJkG6GWCIWRacRbkCASPPc7hei7MjV0u7XaOlR6TeLktB5mFVY4u8awrqBm7eesvsJ4D
A/orSTPV2sKTy5UoOuPu2Qv/a1afz+J+8MiTAXRHUxUAqkE1Y28WcRexvTxi+EVBSb8j6wm0qV1V
O5uaM9U0Qdl6tr/05TENv/1I6cfIFLrWJQYRZO8kQC57QMRZZKGmiXiDsrMIgSkdw/Tr+30LhllB
CoT9oLu4jfeuYon0btp7Xhoyjdm31IJf49uKA9ZRRZbxqkurtAo0LY6+dVEWf56r5WM9ZrMTaLli
v3OU5dyZc/2kKsuu8a1CGn8mo5veIRvSCV8zx6YP00HGnp/1fXYxuVr2JWsmBCIdVzZ+KW3jwqjz
7qwfrenj07v732Pr95Ux+Mqx1T98fyxkXz3unFx85p+Ti9dNJrkqvrBv11vo+cllwypYuW5Q+9e0
+ufJZb8h1YCty61IKsXH/jm5rDeAA9CDoyFFzY/j61dOroMliSgPx+na9magA3SjXRHOzcbQh8Q2
H6NGX6itdmk4Tu3kJ/oxEO6BrjrtmDXffSoiUKXcp+w3pogkANEOV2XT9ski3W5DUDl+icu5P1/G
th791M20ybdiJ/ku+7laIYKGdqbmS6f6hlPPl3YiK5T0iw+K65YfilK1QQxn6maB0OI3fTd+xzZJ
BNJD3yYDqGOfKLlZnFm4bJ1AZaTXFtWuju1qeo49kjgvCl2/x5KJMGrqkOjxMH7yp1I9m+dlAmth
RV0f0muot7E9JzFmv0BYwOoO+d2YJPggGd6QHTkLn5Kz57HXOlMgHSgyAUrgbllf3LOcXQFwj2/T
OlNeUX8RTVm9hx1gaRtbUY1Ar7lwfHsaHOnPQvnCn0yodWYRdb4iOq/FVIsLyF9QfhDOhMWUQ2Ii
uCRk/D6rSjfw8pRECLp/M/uLWKijW3UO6CQb+tIflkHbaMDxvrfDkGWggzz7fKyz+ayoM6v2O2Gf
TmpnEepyST2ih0hVtLXHU8ABxWYBI8RvMlr5qC7N/WALGi6D0hCCpwRRz7bbC5fGAc+cieIeB9oN
sZrq1L6c9bI0MIXIo0N1QhkvMyvbx3dWnFXtoF1AeHcHf9ay6hLKkHKijbbfab3lU4DYSLfIVRpD
T7oRqIcPbQ+5JFc/UOaPcb2fis3r3/XgguMcAGpFJwUAOEIIe9cMML8RLjK4JoT7Mp+vG52OrphC
Y1KpPiude+I6TbNF1WM4oshyEOsySwD5qQFRuoI7sO+Wm2V1zdNmXZjHQAtaq5lCd2q0sIipdoOe
ak4pumVbsgHUBZc4Os/bDGS6tONAKyJ5ZCIO7tv12xCwgacG6wnmc3dxk5GimWLFXbggQbCxFKBn
QsPx4PXpPrC556ChKmHwtGvcSEFxdxirjIRDa6YNC+SmL3VZYAxuSBjniTWOfpSM5Z1qRJa+URXF
fehxRIKOaarvsB6INlWrVI9Lng9vqbL0FxnMmcQfBxFdjX1THxOXOTyH2SloingrRBmkzjpjz7Y7
WoNUTPDBC524Al8XXxW1056NzXIKI+cvSPsvXdb/07KHJxWhf38Pnz6kXfr8Cn7693/dwY72Bg40
KlygylfTor9vYMd8Q7UQRB97A8oZhM6/b2BdfcNGpaigUwFm96zdlZ+5g/uGwJtql0vaDhIJj6tf
yB3WqPb5Qc+lS8kSIIvLGcZ/9moYi9sYcJoTZyNo2HP7yVSepLnrnck5NSN8ujx5NUV6DAtvVOeT
AVeM/MhGYQJe+AqIodHLB+6979mlZ3UO0rvBaEPIfNvUhhGYidBwjoqOVD/3N/76sKvYzGpTu1YW
9h7WqhslKtXR3pSaVodqtZBHi6I88jyHU8o41L1AO6HZcoA9TtxCleCDMP4acvWmkTNwm1qu/adM
7VQTCnrRnda1UK7tqbc+DpPU0+3rZ89BPYxgas086W/SB4P2v7ufPUfUDsBMczM3dbup7Na+grjr
wW9oy5PJtgTVk+gYPQz/lYM3iUIUFwvYG5oUJMN7w+pltJIzrY0qKkQOZZIm6pliFgYtjESvvI03
aU181jXaahHt1cLxaSPNCMhiI3wTg+R8Xy3qOKOgWFiXorILjBcGu37I086jiiljxGazxjMuam1p
KI5kSz5zkwEZ9j1jmeADJtGy2mcI0hC+qQZeFqXwe9WVlHFTa6Ls2TjYV34Hp6LUgVspAsCrhhJV
YqTZJ15W9tYpDPOrm9f5sJ1RPu9Oy0wzi8CuPfttPHvplwVFIfuus5KifG/mUwE52Jrr7BRhYvtz
bM2ReW0UXtK/z825oJqX0bpyRa7pgWbThMA/thw+OqtS8kabTK+6jvpCfxfbjmiDOXWy94u99NqJ
Z0KOYdslXgE4z7SXjdCj/sGuM+2bQSAZqlBKjAs5pNPkRxOAGHipaoemoTpoVWBqg3Pl9ks7I/PI
tOOKkCDJ3cPuj/3MLYoqQGMuMrYiUyoZolMClHLopr4M9a7TKzK2sU7CDsDSmWggHpGqQ3mn1meV
2IM4XN9mP2NvUES9de2in3Mfo7ft+RpECQ/xycW9dMYybdCqSt1vZTEBj0PTtAHVkGpmCLk0O1FT
tDJxK17mKbDZKFQBiupRoZf0bsn1LPWHKaN9qrdl+WftpWZCVX+irsl0DreiGb7KLJ1rv8ik2eNm
ahEfm+5Uf4sQ0g0WpdVOG2Uc4PWRVtwVnZNceq3tfWriIXkcAYRgQqWoHsYM7mJ8Kuhmn2Aa0504
puJelPnsDBeZ4pmf60opbvUaopKftrp5LnoPTIgzGfrVNKEoRY1C8+4GAHxNaKfTqnQJFGhLRz8t
Q2yC2g36IbUdjEI1l2BwzfF60hKaA2Y5CS30JH5vvqUryYcqH5K7qsgLZZOaldcjWePaaVDA0ti4
sKGzDyUV53yFnxBTn+NaS3UCGIApaHVk0XLp5VNWhpVeem9Tx6v7IFG8Mgtkmy8nmKwogONn1wId
GWEEiQOJsixhm0hbnppjEX81h5kLX3hFVvl6VKHm2A2d6deezL5Vjlzrrh1Gz5sK2KMMdBD1xk1m
jF0UzILK3CanZHJNgb+bgrSMlrdzP8vPbrfo3+JOgsydaiW6wxjQvUnyzEGzlCbH+7p3WOPZqLWP
jnTFrZeqphrElJnu5lTr4k0WqUWDkGSZtVvXUqwPpqKWXxoA4X96olNc30Od+0tLSPtVi2Hgc7ho
CR24UdggjM28VE9JNa3oZiiaWfXht6ZGoDpxj4ZvIXEx5iwv3EBV6Un6jczZJ5qTebf2YCVdqA+C
7LSMjDzQRB+zBktLIvaaCv0aL2gj922XsD7M+9WTxq4VFakTnTDNh2Ku6dtUlZUZ6iPFwmBIveVz
rdhKAg+yEw9WLCfh60knMzw1+snmIFNWvb2B+heb1W30MAXAkIRR38wayVILyhn1yyK+Mao2awMj
L2Hq2W41lif9YFQJOjwY0OGjg3lNUKQA+besdxmRiNT47HZ6HPHnCIyQbw/u9DD1jeKEuXQq/J6n
iifrHAPgE4FDTNc7a4wxnIZRTc4RjcmtoBozQ4Rj7ooHNzbL24XVm/hRnegG2EK53NizIjR0lYbo
m9dXmbkO338uYkW9rxUL72aJ9g7ytHSvMr9R9TEL2qzS4pBsrnEDXcwG9mNNk3shVGDrvpRZ55wK
aWRNKGx3kOdj37Eyp7yx3/e4KmZ+pQq3DCK7zbVjDca9Ow1qDxcakntA3ujr7qN9oc4v0m4za5MW
UrkdoZ+H46i428EozKsk6x5fv7n3I/Gn4VZuHfh8qsr7EGZXcuD1orA2iFpbd0V7J4GHnWdLUb01
HV7N66MdQIuhNaA+jpIAEo8kKfs3dtPA8OAIMTfDEvd3iZuKBJBb70yB2qCF61uZMJpgTLJs3GQK
pnvv9c6lndYNLPxN59VtEdamXc0hqiTmldqL1vIl+iBRwJEsoMUb2nxieLG0w7GycCjj8Olsn5A0
z+/npE+OqQoeYDgIQdArgatBFXcNKtc0+FkuQ9mnTzsy7w2iCEoMNM/xtK9mMrTcSUvu2ReETZN+
VmclCsyTpq494UVXrG3Nwf0Xd+SXcp3/zH4K4d2ztbb2a3YaKlcPTZeKtO5Z/z/6M2sT5ulDP0uT
6hvCxLUqSTTO+lvZpP+UJkmYgKdQriA7Afj+d2KkmW+AdlPOpGpJ6rTSSX7mReYbTiR+tIrKPUGD
fyUv2k8VVt8LmDLAt2msEEvvRdAiRzCcIFKElo10bEqR9EydFfdIqvAkXfY8/XoaBvdcYGQwIsG4
7i7Wou0xfpYJIllI7CQ+9YroFMba1Ps25b/7ckiwVUQoBSSbseCU3Y8f7aU1H0s7iR4qxTmFhzCI
UK8yD1PVSa8/aoZyIppK3lazJt+Osgprtao+WVkZATTMipNeH0kE8kp8QW5QvZdj2j+2lXUXxw4W
RYiWDEh+D/VFhrDJTVta0XmiWIDVZeMYvj635rXbcJk4pUfZfxpc7TsOKNYnyrzN7TwY3DCULd/F
lQ5vd+pKK/GX1OjeZYoA2QCT8E+0Pbzar2cNTfUUJugHjcjqO3aHDkBVDvO7Zip7AG1VV/j6ZJqE
GYVhDL603NIvANnKrQEr9qyQ2ryJjHj5ZNtR6qtuIa8kse+XqKwd32vGiezBQzenn5149nOa6mfS
y/XvhRzikzrHj7pXb5Fp197b2EN9R4yx+2AoxDi+EavqqaMLL5iWihu4qByxhqL1md3YRkHpeC4/
uUOCGOg89aOf0Kr99rRdfunk+B9XJbHI7f99leRK0r58bJqHbvdM4EM/zwT9DcDGtWsKAg89pnV7
/zwT9DcQ6L0nHDgeZPzxnzPBfgMOH0lCrmqLWjUn/s8zwX5Dd4Ekjf+JHB3Q2l85Ew4qegB4VxIu
7qWQG6iX7FVQBxcMz6TnU9jbRvse+ujyOcmnk94sgJu5jZbfes7sXfVzppHTcf2lyjKdA+BVzsmM
+s92nOtoX+f9hV6Y8dmc6sVbXKGLv8B9v7R2/jNvHdQpXlth7x7okP92kXZd+9uD+P7b9eOQts8X
29Pn/1lsFvUgey1Iw6pmAT1fbFTJIQ+xbhxW1drw/9kbc96gIPHj/yJmx9r9udacN6v0gqta1E+p
+oBX+YW63EG3lo4C/WA0Q1cRNirnDPQ8jMmqdF4dcVSAL112hVpK/tYQhjqHpRPrt9mUFyeJK5Nz
C8tYfL0sOQAFG6BE+2o/ABAzAAXnpJXvkyKN/F4WCi0KLf+QUhyRviut+VrvtEb4IyzM0h9Nrzlv
HI0zlw6yTes9qXOo5WbzCD7nGKX2QA6Hp0P2dpWiREEZHipT//zpUFTmbh2nJUTrI/pUS8e66bPU
xulUbb4Xaj5yFyqGRmVFaGcK2ijvPBf7ch+DDPHVrNwHOXaQbv7zj9wnZtm/P3J/bIjL/lv6sLMN
1j7Wz21AHIYYL7A5atBPTeJ/toH2BiwtpycEBpqz7Ih/toH5Bsw3sCMVEQqCrrVl8HMjGG8QF/IA
pxOI68Tg7q9shCfcxU6IBPmHJQbCBqAN3D1jd6k0M+qvFSoVYTobW+ggqbdpJ6Xaqix+OG3Wt5Le
4TuqZN1loTWjRQjTFif5LC+I2sQj3DcTikXnQLKD/2L6SKgvD50bJ5fdOIrLxVYz6iCyxp4TbGx/
o0/NpVF65m2u6N6DiNL0Np6pZChpqgUxJab6qkVJGnxWZ6eIvrXKXVS3yRetnNVtqQyz2HRWPXxY
XHGXgsfPA7WIytMJa7j/D5brivL798v1viFn+P7w/enwvpdfH2K5s2zXT/+zbKG5ETOTQ3Cx76UP
pAfgrTScCWjyreJtP09vkFzYNtPR5myn2bC2XH4uW1ouJqE4oqjA4Z+ug184v9cDbHfVguRZcfWE
9eAI9ssGpDbxVMeWFyTj2J8MQ2tsxmnqfiyBHbTeDmZpXfzPhgFZTV+Rxg2aGMRLJBB7m2NM0Z6f
UNVVIBfep0afTJsC+DAWN6jpfoZNpCB5kSq1HapzNmmbZWBN+lo3TTezJdJ5u8B0UH27Uod2Y6+l
DqTI+wyWqN2lQZuo+nRZGWZ/Uw71THPddaevZhl156NiKPlJPJXdBxISomyISqoF5x59gQBpwvbz
YlXNbQPvO75o7SWi1g8G4q5Ie732+6JvOuCw3gyUSFNKqmkQwayzqOjc/ixz6uE2YxujiDZU0/Xa
dbIxjsw9he7FXDdBHZnishS47fqZED0FciyZqJ2ZPB7yK97y5+iMdRwgSypvciVJP6RQauChtXb/
oSb6GgPQIGnjm4qYL/vCySCVtI15pmf5cj6PKeVdu9SHZUOTqB79kvpi7rspAP1A5skA3xO21lrO
QxR1IFW8Lxd3UUKUDezrxACk7deoR96tog65ny9FtIXvhQVeNJmRG5gdHplAQCjdBaaS69e0ivSv
eexSYkS9z/3+bBPd/lgPz5fJ3mIkZHUsdOcIhWklriIyu6skL6dOd2b0k42l9U7badGpMib99vVR
9isvP4YB6Qj7Hhw+FKzdYWaBqZaHTEwwt2iu5KnzFhCEHkrYJRcuxcogjaLoQstkH7Bts8spyo41
vtb1vrMfeNJVQ4M4DFwt+lG7XyHOKhohZaUEjpW0V8XUGKdpm+r+YiYVkmZA/F9/5jUK2x+PQ4ZR
Vx4Ul+jueJ1pTLmpZkqAVxYtl8XqwqJr80AI55jH6j6ZcJ1eYNTgcfSnKV7D1ecxU10lESbtGZX2
TqTKSa2n7SdlHmyUsxOlw7CsasYLRa1Hc2tb7a0kh8XuoATnbRSZcUnxK3GDScjhph742ifR4uFH
bxpDCgqlg2tELl2DZZrF0tFLSeqPlA6rtw017MtEeM5VRg3ghxr1/2Yqv1PAeraUDupj932T/8hR
gof0m2x/O2sLMpZ297rjV/x13QEiWAUgkOdZJTR+YAX+yowd/Q3BkY2I0rry163393WngzOGFkEt
DWirweH0z3XHjwiowBeo0Bef0p9fidLWdf5sHxA+ruE8ooj8KsRJvb3O+ozzTZR0CyCwMe8+YBkU
+9oo5er7gyJql/45NFn1wdAkYerf4cELJ9ve/vsxLvEpSfna2N/X5llmbJorOMRbZk4PuWWbt1lL
/ydVBVnQ62PtnaJPY63inVgtAPZ6KjM8339MZT8MwxxvseDNsQVJ4dWiyHXkROGNHMwkZT6I/Nzq
lDn2ZrJtTae0NUYhBy03aNuPOJNq+SktCIG77lReKjICtXjStGN59voTHsIGKJYgzQa/H8Lygb6f
Nfbx4haMPWHesXES85JG05VU+3SLrI62aSqKca8P+cIL/L/snVlv3Naarv9Ko+/XBufhtkhWlapK
syXZviHsJOY8z/z1/VDZaUgsteoY5+YcoIEkG4m3tDgsfusb3oEyAez8Ymu0qIS8D2qq7sdtISHP
NvhV5Pi5hB2QFc/4EOrhBfTHB0+W8LnIF3BzeIOtjifbDgmQQggPA8PoTvFHybXnPLqCRZUcBfh1
PZGO0EzTfdoaFym7H+wevsClo0xWClRwdVIYosFGVujCK/vCcsLSnHfSVKkbWrzWPhvk2lUVWOhW
PnXbKJ5ptbbY5snWACAu+Wqj2eWEUqRfeCYfPX48bRHkY18D6l+e2ZthCZjVsCkKVXiahva6Uc2p
w+wd/fYIbvznb/pMYGwhvJAR08UjAyeIrc5muYqHKNWicIsWSQFswdd/hoAgv9Ns1p8qXFtx7Bqc
Uorzqw7xxSqTMAlGTz/CKX0LRH6+T2T/onzfWaOFy2LeRo8fFjtv5rVV8eYRNF2tBUCTgu08FBDr
69TMNqM0WYUblTbEBZCL1pc0mOQbSF1qsCmHKXQy359u7EIdDoMyiJcOTmHGfDUN3QaghhPkeQnk
r4MFkasm47IscJva0k5RIH5CU1IdBNxoKUuL4U6v+PkLHplJcSFgnfUryUcQwgF7SP3OqOQ1o3hz
a4kJNR+MkvDq0Ey2ej93R9OOAT00hTRKjl+E0q/RL5C4n8QIEFRr/dGxp17Z4H5SApUZw+k6Q1eo
dcq+tF+yrDEmtwqCMPRkdbqEy1RX2dvShKBLi4kNRGFGOK/kkzfX61tdByDSQLsUm+FjPvoqOOoc
cloGauQYh4X80ODzWziVogUgdijcwyy1DnkwmxPptNQ9p3GrGpt48kWykSs/29BqblXuR2kDRDKa
1gHmwH9oFRv8z6gghrSxtOARc8Dhjt8Q3uMSwjRBFKN5jDCwu4tGO32IUh08Qg67F9I/o/hW2zFL
Vw66pesI3/nW6MjNeImycR4zbChFlKKLADmC26svRu115A1VzWfKEfVPaTlJO3ht+oUT5+NVUDkn
gV2A/avIVCIZ4gtb8j0bY1J3UKa/itKwLsT58wSBW4EgRfSjqkOS832gEUWF1ZU++B4Y6NbV49n8
WitqtglQzoI2YgabrhxqZ6rzSxZb67yZXQXLjqhFI/XVC3W1dB0a8Gdj1faQl4OMDaMWU/qRUtdT
pt4UGzROvws9SyJKZGneF2NWwsyOFQyxRsssT2EiTX/GjX+qhqxxlUWLfpPkKAD4SiyOfWiqX2YR
4NBs5Hn4IJI8+8NIBbLGpR3fjV3i7z4PpB88Smbb5DOvAldI5L5/lHHT2kwOGtvrdTVGk2ZKaDIk
82aq4SQH5tMQ1CHkBHRNPl/3/PxEuA0uG4SRBdlsrdbFRBmxkVKyvbC0+y2cS/ux1CvM9FqiuTl2
W/bWDeSRcGeL8ZLu3gdsUFbnawKxIOGXvkaJJpDABPAQ2yuSstu1tRY6vshrJxeluYuTqr9NRVZs
ymnwXREXHKeynmznVFLvMsWfvCq3nhMTr4QRiKALuXbc0AyF3lFotBaaAeWeelDcUir/ClQd6E1W
/0gjzIFbRb1ERHnVRnmfLtN6AvtLUEY36sxeJRhHuQ970/SqQDEf5kSlOaLZ0THMWni001ArDieV
fRW1vuamCBtejVld3Pl1Ezx//lI/vBTobmC/X5nTa3eRMWe2GiUFu6lOak7frv7RdzNyimrXXFnY
Rt3icShtKg1mcdXU/QZU3ElW6/bhwoUs6df6mSy9OnC5i5DuenvZvM10aEIupKpPeadczbMuXcHG
jE6kY1DUGbk4qRqcpkZoe9oJ9o5WQuqWkaL//k6nncbMhfkPAj7rcyhUFT8T5ApehUDNUxAm1rWR
RMOxQagYNH9gQuSRf2AdMx2F2VQXpKg/iMcoujBE4vCmXfT6Jbw5BQskJs24YnVcUPxr/NmtrZpp
/7YQ+d/K+z8B2r/ZemeV998jkeco/wNcymujuQ3/+o+/CcBR/lfzrgJfftU/DWcqcGRMTDJlPOwX
1NTbOQmbDx04pomvVTav9J+Gs/ovMhkqYqTf6c8uTZt/+s3Qg9FRW6AsTFDA+cu/U4CfxcfF5Zum
28IfRWX1zPvWt0Vt4VOWuHKfG80GZUGmE4bdN4VT2k0FvLJJlKelWfxih6RPm7AIrbu+TZsnqa3I
RJUM7Gyh+FuK/CbexbKwr6dO34/UnJ4la2MB9TaCfpXMz2VoNfu01s1bKfcb4WpiMq+R0bjAG3ql
pL6NCctN0dlg8LS0vMDjvD/qInjwphbnaEBHTeMGk5XdaeVQbOJYDR19apqN3zTml8bGpQ3B2PRa
rRvtvrPKZBcCLgIWigVcL4prqNixa5IWLlBhxelC+SkxAt3zgUfv27y+5EK25BSrC4dXhNcmY84l
8VbfXzhYAEkXU5K4k5pl23aYRy8YsudhzntwsSiItH5zya583X+lggY7scROVAowdltHUAA0tlpY
ChoPfaw8JfH0XA5ttpE7xXYKk4RED1CRUBoVbTh72CJPY18IXa+aV+v7him/1LjYt5DIv79vs6I6
MnsuocSpyTNUlM4mTc6/jrLaYRQWmtdSY9VYAhrzThYxFkSTspQcrfAM2I3HMJIBkZbJH2U2vMr/
XjKh+4DAzpMhsNK/octB0fv+CmcTcYsuN3lI6nOEjyBaqrUYN30rb/occ9CabR7fGk3kzBK2Zplx
StU/ATdtYpE5ia+7EyZEQbYj23DmznJVM3dV+9uEwpDQXsoR4YZGbCP7sb5o87kuj3i/i2YPnQv6
JRId7veXXoWMOjLFiN0GlwdQVjXY8pxc1k5A4fdiLq/exMUPmmtnFTuMcXA4i2oueTvzg9WClt5r
dgdMn3RJTNvBSo/SVMa7oh+QpEBd5lrp1J9dG5sbKS0Gz0qQmDUHZMIbGVa51RjGrvX79MJlnT8G
rorNtTT5MSZfO0V1tlWnUsdV2fXYOyIkWcrCodwTawsXwdF/61D+1kn5/xsSS9HZ1//dSD07A58e
/+M5qoMo/7DtvPzsP4ee9q9FHRrJB7ScluyM8+sfQJYORY1Cjt4JIqtkkJyH/xx6FhgZxG9xGiJu
M5skbv9z6pkgslBwZ1ayADt1MFT/F1PWV9IaZCvSJGS/aB68/yIEPYQhgBXj2pB1lGjaTVAn3zyY
Dz6CdYdsvcRSjb3JxhaXdFsdWGIMtWulhEVUEqt6+/HzZdab+u9lSAbQ5wVusRZnaBkABq2EqL2P
qG2hZSck0txEt59F0V34fs6C9LIWI3CEKZmdo83E23l7S7YO3U6aJ9+1+v4Yyu0RzsUmkSW38qcd
WkBOpPbHYgp2Wpgcomy6aSdtPwXqfnm69jDtJPQgPr/9dU37ekkLUg/4FIFmPaGUY01Oi3mEGhCK
h1JN94u3QyJ3x2B5sbX1FKTjbxqhrpdc0vA3L1ZTgolmONViJgUv+cSyDLwR63XyLkY9CUHN0f5N
h6r1kstee7NkayWGXlfcZZnGTgyhItSS/ecP8qyeW9agkmOogxYNLo4rRHFsTvSXg5aX6xd3s5R/
zy1tL1iLNtO1kWnXvdEdmzZ27La4kzTt0vrrMm5Znz7P0ihAiZhA/f4ea03vlATXXdfov5dafTu3
mTs16T7J7ZPlR4cpiA6xbj8MdrqvMuspbNoLPe1XY++3ScjrJWgQNoBrAvhbwHtvH7PtT1ag9pnv
ThljlDn+ptTZqaTFxPzhKUcYGQ1mUHKDpwbqQZMVgHNKdLDC1MV8zsvhTAU674cPj61wQsPrmNjA
f1HU6ctho3fF3efvbPnezq+Xd0bytvSpVq+swlXJ0MKCVzYZ120TO6kIPE1hSj7Yj6JpjrRMr3Op
+fn5sh9FNggmKtBHSpCzJkTmm3xwQ85uzIefdp3dlUXv1Ub48Pkyr3Pp9e2RcdHFVED80Wh//zrU
wJL9usWPIQFtnpR3uWY1qFioXtkW2DvBbum1A03lrZSI0xJiAMR79iROymSfhjy9L/N5RzNgI6LZ
HfF0MZLBywCPtwLFBHUiHk3jzooDzK/SvV1Wt2Uwu1AKXbJfQI/qQZJ7j8Un/ZKBLIjkD94dYFAG
V8w2GMGu3t0cWlYiWtN2c9n+EprZnTL2R3A/10bju6lvuExEkClDJ3WO2qvRQNKvTX50TeDByjss
3riiiL6NIzRK+rwlnfZhvK3YfqPQnHKiz+brVDAYT6Hij8tcts+xW8dUgwhp7Oc5fphq9mWNW2Yi
ECvtnAbCjWKm+1HpvRHSQNAEuxzhaN3qveVJStiZ+wqRteGDaIafZjN4Y6Xva55owH8P7eFGr6pb
P/temSNgluYqZuqIHtO2G8OHadCajW7PLlIqiNv16DkF2ck2e89vsI2u4m+jFXjLglpW3PGVn7op
cExoA8GIB7CRfqum9piZ1p+DKrZNM+6qCMZuGB/mUTkIP19UGV0UqPbLJEyX6h+KFh2iOL/rowCt
/rC+hVN3bQWQ0Y1wpw/ZsQDvZwb+42xXP0QJfbysxxtl4LPVrOdMjh7MpL2NqlR3yzn50mPXt6nz
9C62tT0UN08EodcF7a1lCQZP0Z8WRowcRrsiiLy07L3IxD8g5o0a1nO8nAu6trEn22tNB+VzT9/p
6jVmQMCAfG8JJIXxK+TZLnF3edYlbutq7mnVdwJ36SAI7ZSq/ucYaHuwrxnIpXFvGuWDHGen2k/d
bDYfxTAc00hs61yclt9V9PMumJtbOwkPZuh7TZuexj44ZEMLtlGfdp3QvqD15vVBeFhUbBJ/8Sad
n3xVp/Zl44n5ihnCdRt0DoTsU2ljHq3YpxgpFWiC90vUEZG0C2T12krDnWIszD99HySLQ0P4MOR9
QV1m5w60ip9TJrax1S9/b2BQc2w2gLZS+5GO2hMTGm8EnEvAZIMMcnaKK2lXonqS4R+byc1VAxNW
8jXqrPAgsEjIk/hg6IE3QLdVi55JyuSWfnuV9vqmHqCntjxY07iKgu7BB8RlVfUtMxuv0CZXnVI8
4ZAsHPgZ/G99c8AuzZb/aPIs2RQSkgZKfdU12mF51WHKvzPCSizxLPr2atAGT66SvRT0TloFu6YQ
Wy0YtzT1rU1js4/77qpFp5bk+JBMMwNj/3UPAP08gGz7NcGqrRTfS8PZxR/20WAypqWcLhyshvLF
kjunkOODLiPJxmOtl1cDeECuo28N8z8tA1rGPumzbK/L/lOmjLvPo+9HQR4ICPUu5kIUTavgO9eV
gQanYmNZVN+aWMkF2IZ3unLh2D/zTV7O3KW9tUgaogdurFKb2NfSskKIwB3s5FfIV1wbwSZIi7sU
q9hG1g7RlGHfTE9qKjCYE/ldkgdflzNV0v2XsGcnNWP2AJH2xcTAAVkAJx4n9/OHcQ47f71KGkn0
KEi01VVB26pxmGe+ZeP2OOmbUpZShFnnPwZd28eKehj5X1RRD7LR/Zzhdmv6uDNpP22CInYuXMpH
eRJzZ+pqEiWg1askRdHTIVVTA/fXIXxA3vqLls8/u2Ta4UfuGibCVGp7zIfqR2S2TmUSLDThfX4N
H+6NN5ewehpjn4msATPo6up4Y1ZBTE+w/BHTUPt8nY82B/0KjfmiwXydk/J9BtCnVSSUVrXdeUi/
lZJ2bZjCo6zbt7P9+o3kve+Z5uR2hKFKDb9O9a1m42xPFLL9+kpI/ba27RMWRYes47MNu0uNq+Wc
XiUpnN9ArF4hdli3vL9EI0DDHUkD28UzYwOqzgtrAg9gkThBdzDtkRf2vU7YTyJQww2u05vPn9EH
9d+is4Z4gr5MeteNM8RN1bAaJRuLue9jE3qWr/wRkQel+aXy74NSC3g+TUIov6Rl66GyKOERJym2
w0p8lXWqh5mtG/uWWyoQdUuNiHzBMwQY2kcPl4+fRIkIRHv6/cNNDRh9bcSSpUYixsHR6Tp8KZBU
JLq1rIQbswIYwx8uVWcEjKxTrXLjD8l+2REoCzhapR8mfMsnDYeTWdnrU7o3DJxebP3QzPVV0wZf
52hEY1zadVnvVUOPi3nmjvxMNvaeSRZUI2xkGdkpi8RzmYnHMQm9uGpu5SlGk8E+RQmHX6gf2pom
baAjQhUdmgxsTB3fZ/GwMXt9Xxnxd2jQ36fRfJZwLqu56OXn2xG1kDj02lLdt5w2EGw2Klaag8YZ
N4Zfl2ysY7286Y56FXpl2l71eXA9xrEjd+2tNvleTxY4zdpBRh7cosxevpLO5s+b+lYiYtqptl+S
pWHonC4JvgaacBcwWN7GB4ZUv3or2avUylo3PlT2fNflo4QSW781SlLEqLlC0hY7pPhgcti2fc/p
lu79UHihJB6sJNjpcrDjtDto0/iHprTHORhvlvg91drBV75Hlf8wlyl9PnFskAEq/RKtalIRv7dO
ahxcpeO1Eebf5S7Y+ZijV4X/LDWk4IZ1og3hIDHsLNmoP7dOU7IL7Og+IPusyHrNAsuW1j5NJjqb
dXgY0IxZnmHfVrdSFjzYCIQg67Vbfi6aSQw5UaVR3/ejei1s/h7E41BFv0aeXxGjY299qfuJSk93
6GFuWylyIg58JZnc2U/u8SgCbWQ/zKbt1S35U5q6i77Rkshosf1saZmywSXmuhGjazNU96lHfLu9
NfPppo/6o5Zw4Me8U/ZaYPcIt2Un3Rhv9Ox2NuOHuCbpbr6DvnFADdwtPSPLJ63Sh51cqoch66/K
KTyonEKtBrE3Su7nKXKCYjjmFKeFntznFKx4Z1iuqHls/HCIFt5hLsPHpRey7BFjnHYBYaofCE/s
weWIxZ7xajIThqTzTpMy9uvg2Vp7ZRBdW5/9CQNGqeddHerO8m5q0aHrgoloKB7NggckKDujdK+P
yV6uyeSGL3zST58HuzM9OJoTOsNvhmggMpiRrECO8Dnijnu3ebTicakHFK07zmSVyzbIY20fJcGj
CUQu0qZd45MGqvaFsvQs4HIJNC2BEyD5ukhzvY9JhVRJtaRi5rAoq/QYn6eKBkMhxVrnkmEcle46
AC7NGAA2igR/lXb66n7l3BZ5jiaBq+nxQcz2BGqjrdGSCR9MaXbVmTQemZJ7iNYeBIpdXMnPVTh+
r6rwoZwq2OCqcvBLcYLgt6WQ2Yhx+GlokWONgeFoBSUnsUFmKoaON5k6+iKnOIkOyFt3m9Za0pzl
4VKklWWw6yJ9L08UBRFEQGXYDUbnLM2uGW0NNBLGnVFOu2FA/gu1zL3vd0fQZYfCVK+LRD3oKv0j
M3qg/nho+HSATdzYjHNqkBebsB02SAWR/E/adZEGuRtBy2gyc2bmFrzE1hxuDGO+yeXpZmiXCjQl
RqlKO27GnCg4ZyetNq6HNvyaq9G9SIq7ts7yjTX6Xo1sIJJPsdNlJjGWvZpTOCr+Qy37j1JibPJB
eMTh17tvJyrqXDwKDltkasKHTgkAykvpXtPan6IO/5pGQ90klro38vLOMrqrns9X0IpoAvGQxInh
it5/LAzdkVXeQFCJU5YEL61KRUjlmPd56flV7xEJDkGU7YYoPviI17Q6RR3w1UNIsabk1MBFv0Wj
cnSaIHhA1HxLRFYTzrrWOkExe0xYk5bZvey3W2lOT5WkHkB0X1vU06mwveW7aADxqbm2H+XJZZsd
Jop91eATpc7osONqy/BQxsM2qYOHJcyapfkkD+hutp3T1zU8lxL+5/LL7XgfjWmCmHHkmGDiEKnf
twqH4lzvjYY/6KAvwG17VEpQMD7aLLT3/zQN6Gt4aVzJ6GbhZFGpe+Ck1gbFNjhxvyDQlPgT8HI1
P8TYM9knzXijYjaoY/bTSPmPJLEeo7pDGCu9Zwa9N9vitBTeMUF5ppAqpfZnWKfWRmRIdSZing7l
lN63rfmsK+FDo1gPFcHZs7uMgMUcOGj8p6XEDuM0cUYzcgTmGzIRTRkDRxiJV/qBZ6SclAVoroHp
VEltXQgPYOOVRJ28sbvvBmTCJd9OZZthOTETKWT/WMjqgZb/ITWNL01DdlLN402C6NemMM0c6XgU
AHAU+WbnmDCoqC11jEiOy0lf58GF3PmDyLEgrhizkBMihrHq1be0t7KpkUyXiS3ZEQ+TgxdszrGB
AJXQnfg8Mp8vx4wREMECFwX3YqyWkyIjHNU2p0BKu+OSn4RUzVae/1h2ejkOF5b74CCA7Q+pHzww
+P0z/YsJ10JID4PpFgT9lAK7jlCBwMtsR8/GieTkuzSFjziVnqIwg8rTOaP9b7Hb35rv/Z+x5b8U
GX+txe7fieT/j79ouZz/1tL/f0MSf9Gq/59nhKDMo7dYmOX//e+pIPhcxBjeq1kCnv4XIqec6JC6
GT+8YaEIlPDZVYsxB5oO7OJF1Prf80ABD4WvYzmGAYdCHKGb/xsDwXWFD7qfmQOceZPtCwVnDd0C
rB21utJoz5NaTQc7sDldcrWIsPEe7au8qfVbnNfm28TIJgz5rO5GRL16lYByccZWzH+kU5xd+IbX
M5nlohB4YdoGRQUa11nJFQf40QzCfNYUeIYt/h6bBhzKUSP93PQ2/itCFPl2jhVUi6IUkUOBO5rf
JtmF0ciS1LypcpcLAZyBWaXKuJTpyCrp8WdF9XO7k5/9vE69MAgbDHPmS+CXVyT/+2WAtygqhw/N
IJUR/fvcakoN4bdK7z8LP0WBSVcT18qkGRFIE3lkv7V2o9EeNcWeIWTOw19jWaNvBg/jyoiTGEWz
Ot1mctXtRox1XSOfgytr8H3OXFvZtU2Uun7Wj0dQtuM2KSttK0th85S1JZlCk8W2p+V15QWqEuze
fAEfDIPXKCse4KvqOY1+kBg0u1btfn3iqOyRV34mnzuWnXD1qL4p5OhU5SSpwEmhgnKQ0GkuQKmH
kaNO/SKTuInGao98j6dJ/lZRq42Sm4cMw4M4Nvdj0T+2Ov0o4e+EMjmGuICjOn/ty1VbTMQYLjMn
X1214gcwFdrWeg4Vo9oLK0E/vKyaCw/nw1WAWCOkhxvqmSdrtjAJEBCzoH+RhIVw6L2pMcft569A
XnWtlleAKhMEUaCZnFBrIHCgVkWopEr4gvlqdN/JqUFlX459zyACvTQAYPgZczxHz1NddoVrK0N9
HVoS/rpGouWV19bKMHs+3bce3cZOzrzC0JAZ//w6P3gayNVxYGPxgSDqq2/Vm1lvktaYLpkZ7WK8
Jj17IWginnSpbfTRp8Y+pKVGBaMjwL76orEck7B4Ef4zaCd53xdReawUqXSknKI6pgfkLCKBXhyX
zW7ORwvyaKU8QqXOv+kAJlyR65IDVTzaTkX+JzbJ9n4Y8/kubhlbGWHfOlNnqCe7BNTUzf3sxqUh
b6cOj4oiaaX7DJH6gxIrxYVR+Rp79PqaX9EjoEjQ7Vk/vzyLFKWbeX4SiIgDKhCyY9TTT46hZGeB
tCevoyvXgUrfICBcX+dmUW2KItUeRCwjjCkFwtEjHHQ+f62r7hkMR6QBQK0simXE0LUahc7YxkJC
NXgJwFAex0gOydEl9Wj5VXGcaqwQCWv1dZM1nfv5yquC9e+VAYgsU1RmtmtIYavOnRGFcfCSWdmJ
aaOBJUf8V5374qqNjeZCf3qVCL6uBoIQpiNYFA7o5St8s331gVJPRQHsxUYP3rELc3a7QQ3gDMGB
KCsaP0pEEfD5La76hMui8PLQhAEhRALxyg96s2gAFN+yC9t69hkw3IRRaTq5quWOouXFVzO0Tdp/
+QuOTvNOX5oen69+FlhYnXgC2pQxr80p+f6WY3lOYKqWxK+ACko10u+hVOROOiWXkJqvbJd3ByRL
AfIBHLrg+XBaeL9UheS3nuoR6J6+7rAYrhpjF+Ty8LOvunBfqQPKuZa5l4fqp2XP073fyfu5HvWl
FfWLuVpFCWAUd2qkfO9Gf96LSvtGcmVuZ6F0m0lJenei+t3Cvv2VQCy4QWS8QrwU9c4YOABtMb8+
6p36MkN58eCpQDqYkIsGtgfrqSkib7JwJpxlWEHKbHia2d1hZlZfFZmYNgOqtj+mAnGLVmK2WNQD
jNGGAtOu0SPF+lh1TXmSLnx5H+xIsLSLLckreXDdoW9MfVR78JXPuV7bW4WhgpdlPsZlVTYfaF0U
G6ZoyYVFP9iRJuwhbEHp3bC48v5FxXoglWpp2M+qWhiMXA3VlUGQ7jNiKRLp1GPBXJXQNIFC+9XQ
XfggPtiSCw2OFIqmkYzr0vvlW12a1DZN2CehuviXKe1dqQb3clYUFzLDNXh4+faAaJAg4N3OP9eG
9XWUxKhxhPazEc35ndVJnatGquQ2RoOrMJYF28SsB2ewJtVJ+qLZGO0wXfCUPU+UuQgqT+pACTAY
Iqjv73fMGrRV9UI8p0WmuXVrFqeslKtdUmdIXJtqfVDmVAUYEk37ALeUbQeKfd9IVXgBHPZBsOWl
o/HGAS4z01y994iezKgXpfk8NjIS3qSmGzsuUDae9Af0j2Xv89Dzwd7GIAzWh84uA+C7SphjQBV9
nqvWc40G6aZUc5/ZeiGdhDoZuzSelJvBNv78fM2zBIXbQptmgWBCwIbh+v5ZDyn2Dpo8WM8NPrfe
FOU/6jG5JHB5Xo8h4ckxgoQZ75RttRr9tGZvZ0k7RC+FKJFwnGkjtIk6XQ2DYTz4JsB7WbXHQ5BV
nGd1E+1CWUEtL7Lbm6zC/7oXQ3lpq69mfWx1jlBgmxhzUKxSKb6/c8T68lYpGlKLLs89yPb9Ke7B
GciJTy9Mh2UZqirSklj0uFVkDYdmkIdd1YbThdf+wX4HPrr4ftH7IHeTVu+gKOQ0CwrMjM1cDQnZ
Ybu3i7K/pXb1vwPKptU4mvkOVRl7r4dZcsClQd5UedjuPt8M52nNAvWGdsuQjk1xRh0YURcaYeC/
6CKuQFG3ifylkgPg+8A5Rlx+SPgQBcmC8AWBnkK9kG0s2hjvC1NouCTLS8KH5xC14/tXArmkCnq7
71/8pJqdolSQS8IywbG0pnLIToc9Duj9SxWh0u0nc76rfLt6tOTcegF6MJ66sW++A6wtbxOAnY/d
JPUbrEdrZoOchX3eMINpYLfmRig2nYEYUT+N9b5KldlJMl3exXaXb/KEAWyc1iigyvSTP3/E5yFF
e1WNXIBiyyexukW5SMOpkKXshbHY6JZ1qoBZUwy3qOx+14zQID5f7/z7prAmUYUVBNEQ5N37R6rX
6dyUZsgrzTCyROi52akivIj3XLbo+1RmISUspD1IoXxOq2WMKs3TGd7Jy2RMFl1yHc6ErZAjQHlR
40l1aZ52nqTk4jbTB3RXo+bPIVKkP+Ikja6sNku3udVEz6DI/d8+PanQTdqLcJo5Q9dZVpGlos2U
PHlRogAjqqBI3KLGcV4qRXnhYZ9/Pzj9kCeTJ7CauT4varUrR6VQ8pd5yvO7oS7Kn6iAVhsrK4dd
2GCTJyvYriL+ftFm6DyaoT5EuYSumbQcm6tccgCZ08xKk75EyGw8BjoBQjVH4eEEMSmbcSh+xr6s
OmSOxZ+tvyASLVEzh5Xl397gsEQY5y24ftwR1xO1Re9K6zU9fxGyAOLUMwYxYGSYuc1sQCrzC4/8
vBeziFotijjQqxZxwNWhqeOjEudKlr9EWH+8tPoc75pMao+tiqw8kmz9fSUPfOhZLXnwwoYbTI7u
ejxRr0AYzXvJ1ylsQorjPMzEISpRZUjiQcXaMAquGwv8bYRG507PGGOgniwB+uvGo2qU9X1ZDdGF
2zlPAQjiCyMCjRDQSetCPsAb3ZezJnxpxiH90sRmvZU0JoawYe1drzS1O+uxdSnhWp7R+6+XpgFc
KCiINGF5a++DRFZYFpYpafzCWZnc+alsHgq/l3axDlrxZy3ltZeJeDrGc9bfxLl5Sa39PEjhPUKP
kD7/a/93tXmbVpEGFCnSF47H1tWQht4MYXnJ3uo8RrEKlCH25sJfX5fOUyaZs1GZyYsmNSltOSC6
SQxtnFlIfeFI/3ApElcJuidvE8Hhd3UzYgPmOIAmeEmLIts0pl/hyqo+xSCjLqz0QWoFut+E8gf1
ZhH6UN8vZUdMefUpyV4GpLu3Mq2BreiqZm8O6rABo2Hsuqb7KszS2k7t1N51CQIVcjeEXs3o2LNz
OIC/e+Sg7kK/AFHGhdi+5pJHyShqLc64IljLu4wWnjPb4lKdfv6lIGmF0BQltM7tr2XmTERgplIe
spfeKqNTb/aGU1pjvm0KRkS21umuGLXhd4MbQClmF2AVUCOlv7l+r2yqFLD39CJM9a9Or8NtZ82a
hwORiq5El144us7LMdZD/InEGbKxDIDz/cuVpMBqpaSYX7osjbwRIq9nxgot8KDKD8EcyBsxt8IJ
1bGDLD8znB20S3JQZx8n9GSiOV8mjBJouKtrUJbc1PI15WUwYXSCOx/RvYiNC4Hv7OhkKLGIBaI/
S2eXEcn7O6UVVOWSUMuXHo2pKyx79JM0ToNb+FrnYU87eL7e+HslGh8/363vEzIyTaZOPFsIIksf
GRm09wsnr5a1lt08Bbpxkrv4vhkAeeFvDHc8+/X5WqvD6u/FIFsgawASkpxsuZg3ra1Jm9pMLoPu
KZvJzJjLM1wXRp3sGMWaTlvY0w6cruFWwEg8u5a12yBrci8xhX5VtLCytbnOd1KMJTs2O5MjY2ix
S3DidTIrShgr5PKJ7M4n651yl0Iq3iElZe0qHRRBBcz+wsmhvT85uCHYs2iAcFrRkuGfq+gT8QGK
2Z+756kU2SETABICNsu1n6ImbVWRAoVj6B38zOmvB7RMVEVtQKExH9H01HxuTSXygEmXXm6Bo7IM
TtQky5NnyUzzXVcN9Q172zpgG2V5bTMkjwh9gIusKtOdNb/exGYkjgw0fo0xYPYq99UXBeFQh0Z5
/Idlh1q8aceqoOtlJgdAH/7RCnDBmkNcTKNUKrdjxdzZkGkyfv6u3382fz8ZHVoq+2tJidfI3rQd
5KmyzO55aAAExgZqQ+XAUp+vspqDLMuQ8rFzF0lPpjrqf5F3HstxY+mef5WJ2UMBbxZzIwZAGpJJ
0UhMStogWCUJ3nu80TzHvNj8wCpdMcFsIlh31Xe6o1dq6SSA75zzmb9ZXN1oFePAoHricexMmecf
LQypMtWF0dx9mca4g2MT4mpSCdreC81kjoxwJwxJaMsUI4c6rdJt1aLGMyLzuPLrXr8DlZ4xWQXR
C9vz2ffiRbibnlCNqd7z4yzg06o0SA7TL2vtCny1hXkH6ODNuqZcggydTndVhosbntaaeDR7H5Nc
DjNX7doKeVk1uYHVzLNKXmBuFKUpHN5L+U2UcYuahHFmo4uQZrRWd7C5wpu81eKPzBz6lTdxWtnO
n4le2txvmClx4M0W+0QNQvy6TEE6xpGmuZRpJkSLXuadaJ2jAdHce0jdQeDwv5s12+TtKDlNR/5a
ndSKKRmj8HkQdfqCCiS+BFxU5WOCddglvj6NHfo0LNNgalY+xutvMc/vadtxqgL2XsoSeU0xVUWS
KUcqi3SrQqVzSWpxGixk/zolR195sQvsyPOzIfRKSgf/91mk/PTZFEbAA/e+Qr/eU7+iOalciJVS
3FiggGyNloIbjbg1MeRXLgRhUh1ogN52auP4FoLi8K4E4e9fo/P8M6oaUtfigMfuWAh5OYgK9Lgh
0Q3H64xqyFZitCmyFrLHu78sEU8vHCkk/ju7d7+8UOSsqVA/NpQjB7x3RZZIDOFk9hGJ9zVDy4XJ
8V/PNo9dRQ4clGmUxTbTvNZMu5YYbuvcuJnoErtdL9zpva9vJtA7HwOxEB9FIzKQmk2kPaobskPJ
OtK1qT7LOV8h+kOBXQMFTdCk1AkGae1COk0j/v6N7DEYhgBAAKKcvg89SYNi8lTp2Heyeq8q2XDd
13myGYvW35oMfrdplIMz6qbo9u0v8fqsQ3wRQXGwrMgwMj46XVmgfvLVzJI462R528dyv61MIOnv
XoVuhkhWiOoBXYZ5p784UTVjAmgYCurRbAIJ/0a6qXWQxCub6syzEL4zcmO2sHglIWIMQWQFfqId
axqXGzXPPgNwX2sKnzmUZg1Vk6YMrTCa7KePIglVjq7lqB0lPdAvfFHw92qbZ1dYhIt3739riBYo
bEsOJnB0p0uNMSAhZWKpJoM2V2TMLTMlbVdu/DOxNwvRm3P0Mblcji0oxAK9rQb1GJLo7CbfMHZ4
1ml3/djHV2NeDIdcZGytVJa48r1QrecJflfwz3EPQm7W/6W7CMxjEfdRrjdRhwf1UWoHK9hg6wqT
IEob/ylJiHo74FJRHEEqoqsw7KKHCrvEe9pY5aWeYstJXlxeF/CQHqXArzJngsX4JGSYGviooN00
RQJZV8iMbaOKDNij0gg9J0ui6Y8UJgEYck2MnyZyTqzhxxBndznW6RIwui0O1iT7W6XsIi6BXooL
OyrM6glBSvqRQqiZV1lnajD7IFfznBSnY+sVOI5OxVDh39Rof3qhZ/xhlV2l2PWkBJHta82oHIIg
lB0lo6+JOFpb5BvJqPXyqsIRKnFCsxKfULU2vgtqU2gbAM39PoxSoXFiKS+hCwZx/WnEEPSTorYY
M0pG7t16Sn0d5NACHCCXmXhRNarxp8W82C7CAo4CCWMf7qLJp3+MUXZcuLGXR1eWFuN46llhNzl6
JjWHuPSKzC7pnFcOxvfG17EnLO22ks1tkIUSSKBRIVf2kq6eNnUyKLVb5krysSQT2xVVTwpT1ioK
3K2hVY9NbNKRKhmHB9u+7LlOtcHLnoAEezA18Le7yHqZ9+cpo/K9G6Bx2qR1HL51pn8smeeF2wSd
nwrMdI89bm6hnERbK6+4ISf0ZPeIGnufOl4/vi9x1h39TtB/Wm0i7EMlym/mOuWCU1VKLzo/q74r
Xmr6tpIW4H4HoZNFu9a99kFOoiGDRaQ3D0U59fEOGbv2izmYGry6QcOJU6mM73GQTAdlqEtGzoXR
kJvlURfZU5PFpO3hGHwspTLBHEAAlOwUqjddqN1UMJtWs/G2SvFlHQdV3o+zlBW0VA/9yHSoxi9d
KciGA01EukywWAdLnmsgyhH/B4iUyF75VSYeKZYlBM+nVNJKxxAqDIRTYDE/+3yguyaFidzYojgp
j2ZRxfdeMLvYVngFHxpfFGO3GyMjdlV9MG/kpvAcUTKCLxKWuI09mJ2+9ZssQjzCrGsqtmnKf759
kp12PZ73OTc9uABGaTAXXgloTp3Q0dMEU8fd8jDkI1g37E8Ezx4IfjsG5LVpM3VNUH8hFvLXusyE
Zykr5PTJ8E5P0MSoCxQTNe+om712XYZe+WhlghzbnVb9LCvNAxICC9pnqucWfYuFMET2vZ/K6p2p
4XAsmwWIhJLajy1pXsa5Eq7cjMs3w2CRU9xgjIlYHj9ycZ20lScreRY3x1jrwo+xX8NQ6iIDNf7a
RxtJle5JR9a6z+cWRfyG8xjbDZVe3+lrwXIMRBbkH7JdA60I9Jqc3JenjRhsRmtrdNn3tz//8pif
H5IeIQPL+SNoS9xRV8jtOAjYynhTuatMKvshglff5lK1Bxe0cqEtGJuzyRqZBlcZw0CaoLQZTx+v
VDN9nOVnUSzr+i2SxvgaAG29CfKw20fcDE6t1elGscIKcePI2wfUeI5XKbITFVHpNsyx4RQl1oYf
Xm4y5o6OkKfRJgij+tryYCNN7bjG7z3zUUAwzNnL84RtiWFQk7q2Ai3sj7E86tsuVc1bKZAlNnsm
7eWy9TZBr6wB/c58GeT2kAOcR7iz78zpq6L9gqBwmfVHq6xKJHIEYd8B97OBoPZu1HTpSuJ/Zr0Z
UEjGSfELJ2AR7lijNzUui8PR9/X7MJJLBqK+5sSFdemr2Km8HXfzr3+ZXhAIJv41dKHmKh58wuLp
mgmdiSoejvXMFEO12nd0tEJW0pgzz8Tz0Ewie6cL+NxsepHcdoqPTcpQDsesKXun08b0sun1e64D
SIgUySvhfXY5GBX0rvhk0nJkRrqG93MoD8cpwo0c0Mmw0UBEX4xC8Z3G05rG/Zl3SJMMcA1ZGt2/
JZQxxzy596ZsPPamGmzBK+fbHAHRh7e/1JmH4nZAjosXCdd6qZWY6YLpIbsxHsVGe9KS9taSux+4
pf8whi5bqfUX6Mzn8wGcr8JxxIgZ54NFNeIHpjGg1zwdU2NsXTmOUhsp5WnTRbW6G40i2PdkXLZg
duFF12FAh9v44BpB5uMNhPd2IWqBm5EjvP0OlpUFDTfEDihQadYTq8/H2os4ssJEqLJRao+C33Xb
wowUtxFEcy/mXPlvL/Wq/TCvBWV7Bk7N4vnLfciATgtDJMuPLSm4DW5b+FwGXnToC73YKHUObkFB
M1O1Ot8RLWnEn70u4L4WyUVDJr77Jz+Hc4GWPUMhBqKnGzWREHPPsTmmHyCUF5PM1Qtao/+YBvh8
jxO9p7rLFXD4wPbwPlDdtJ1wgZeyeh+2Wb+Cn1qIbs8BwtvBJWKO+Dl5WJxSmBykvoFAz3EEbH0l
drAttIFU1gKT4OKaEdpqkNLQHqF8FWnYfRxCz9qVZkQuO/aiUxXVxkA7amcxznVMPJJu6ikxN1qh
CR/bOksup0ROtwn+eIjxz5aceLDaDTKEK2ih+YeeHoDI3tFXgK3K88CcOH2vrZV2yO/43VFOpsjJ
c0v5GM9k7SBoUI4PLM/BTKq6UiP1+PYXVc4FMxyN+ZzibqEfeLqy2CkVN3SOk1w2Fi513fQZhCrp
8WCIn5Qugrpaqdq210o4svIQ78bU+hpGnnzXTkXxmGuRsRFICR3VF8MdvWDBtmJJ2+CRVzmmIiDb
2qKrLGhq7bZVgGtQ2XkOhMfUnqwgfzCT1rRTNhvjJ5yypKBqryAvk/6jCL0poG05TTUmt4Is17uy
HseVvO71samCzpKZ7jMIUzCKPH3+OGjAzvbheNTMMdpOSt5TeL7TAWMOVMx0qI+ZgwPMoYQ+XWWs
0IhJQ306+hq+VELVGTZIpOyibHph5cg480DoMgKPYJ43p/CLjr2ogzbQEPk7toA6d/XUlXidIFP2
dty8DhsaAWTDM3Kb43m21X7ZKPIZ0VKJx9IR9Itpa/Cg7Kmwbs1Uajdvr/T6xgEsjRipgT4vWukz
QezlSqiWV8w/SrrvnbQXY6l0dCm9K0btEoMwdeXlvd6HDLpx02OCjzII2cjpYhadXSQ4auUY67Fh
C/4oOumoV9ciagNbr4nE/ZiL+WMiTms9ljOPCTYPQDVYScbsyxc6QSylhg+Uo9X7xufaV5+kQBS/
C6HVulie9Csn+ZnvR1IC6piRK417c5F6w+s0m8IflaOYipIrQojchWadOrKgtw9vf0Aigrd2erqp
s6yySPMIFU+G6qdvVdIHvxojzzgGJi59ZZGZm7Bq/EOT06yCHKIan4doNjRTY8H8JKmBCJBKb0rT
mXo9u7RkD4B5PpKEto1K0ksNpCHgm5qJ6FhDngXU9WL0lXat/1AZsDX2tSpVkquo1K9OZBUYzbZp
GtllZXaF3WRDoDh+mPc6XYqsjzaqQFrBJaoqo20iqXtp9LFxDxaSu0suLLtm0nhsmhDM4ujndHtJ
VcGnC/uiNvJ7w0ubFqZCoMFbKbv7ok9y3fF7Xrwt05eqkYkL5C86jN8BVNAofQnU8r5H/ABbQrmJ
EtBDQvI1UuOo3ZnwDhrb5ypN3LweAdQX+Ds7/lALF/C1lcoOkiZ0oV5TDrdic6dF4PLpuWCosle5
wj4j2qF9ZyYt3PZDOrWOaRTewzjGFla9stgFTgl661Isc9KpIOg8UmExNWytqgDoVyD9sZOkpyVx
5SSNape5VTBlCLWWVgpaZ5IT6/1wN5aI6jnaFBZzD8ePr9oEceMszuOvUjsKf3A60ICDE1Zwnib6
Xoonzn250HuE3TA3HGxLjtJvoIXoxcx9TywPx0n4moEH/VyVagzDTQ/lzE64OcEHVVP9QPu2BwYP
kOqTKA7+VSP4CYoAfvOpFs3pm2QIfbWrgwxroSBRK5puaj/pOxPcJ3KHoFOGjV5jdv+QTaiM3HiW
33l2X4TBDaiL8H0knuczHyLNrOIO9ol5wSJXkug9F9BppmMW1k5j6MU+g5++bQIU6dC509F7SiTX
EKOVrf36AkDZZ9bBwQCJWme5tctQy5MhEKxjOQA+HdEsIEdcJUq8Pq9mAiyN13kiCs5tsacLdfKE
Lm+EI+lZc4kyfb2T+1xwzFl3JtXUtUz49YHFeuS/cD7nAk5dXDh97gVGaHZo6piAmL08RP2hVj7W
MA63a+fVq+OKpRh3wX7CQ4Y7e3FceTBFh8oQjmFtIBZuSdNGoqPpikbDaKdUBNePLP8+asLmplGb
7Kdf+Klrab3iRjryGSs/5xR6OcfR/HOwjwI8x3x1Oflh0teSJsjCsZoQlUMVIbytK2+8hCCADLji
lVu2foD5JGJClV7Q5CS6nWYK13oC5wILFCi3MFUmc5tFEiNlQhz6su8/4m8Wu6060aj0Ws9++3nP
fGjuYIoeoEDQIpacMLrUVdgbjX6UgwCyj4LQXz3KMnIhzbB/e6kzD4R9Lh54CP/P3OnFbY8J1Iiy
UWsdo6RVL2QfC4AiAIH+9ioLlNXzB9TnNgrSdYh30sM5jafU6lGjiqH3qHLgIQkb1lcDJldbjuBx
I1sMLvQskDeT30t4Zk2aqwejsDI+XJAAnn8EWBpNpadL1UpuePojorKKYwXPnkcv6AD2owvoHahy
xnSbhip6OFQmXJOzJQlTkbZ4mGDVFni1C+YDJlbwRd5+KXN+cZoSzKwXOChQ9mWyu0UslXEpojaU
w3A0qkl2IFv55VaeCi13A8ELkW1N2kZEZdK3/HcvzZCOuxzd4pmdvuTJ+7I5DBnn5lFAgc8NmVk5
4NYtp47Tr3Gt/BjyVQ28uX19+rRIDyB/C+cQ9DKs4sXLF1pRn2aqejmMyo8EYPBMc6jLY6AmAggG
dC8URgiIJTu6FsoxfmRAxVZy29fRDpcZJCM4WOCMwCdPf4Seo4QVAvI6RqIauGoT1ZeqABXh7Q97
pmlzusyilT/pAE8izJCOpVUwqdLRbDE4Oq6MUpZuDSFNbuLBrB5S9No2Mn57CHdZhp3EYfCxqHRY
gO1Y3oxlZK6U2Ask67wDOEm5Ghk6y9xXy4/Q1tj6taGIJqes51v+b8m1KjJ9SYOgOCT6hHUX/CQ3
DFP8nvw2oaE7Dd8EuRwgJkeRK/m9v1J8nntZtL3nc27Wp2ImfvpNqtLyJr8bZr6L0u9i+Ckbb85z
BQQinBrbXbCQUrdrzP4HeGLrplB73SVP5MwfVMVRzTqxG8vs330wUr89T4G4cy0Or9OflXu+rDNh
YgzUKb1NuzR1C3h5m5VQeX0IQAeik85JgAkpPdLTZQIY/PoQFpAKhDT6LJST8FMO5WLEjFFKRBDz
UuQEjJJdv1WmzI68rN0piHphj4gtn2XLam3dWox775AutgwXx03NlqJBDDd4DBor3abnccRiF6M6
wIuB7EK3Wluc41LgGXoWm9GjMsbmx2liPIf7iv+R0x1ZhQmAjGII9X2Ng/KlNpIwBGOXXqqigTe3
rtbbvBSLnahDaNbaCmn0KexaewCosLLRz0XVbOlH+kLHEB+SxXsdDVpdgTyYx2KcKltIUF6rE7n8
qMKv/8MfvO57MFTq19xPGlRTG3J3rR5AgUJ9nIUzYO5qOX0c+kVrwPXXWSMHLkAqxla0uzAoPf3i
6hShIYxGCtTLWGB2Mn0FSKPYaAx6TpFbwUocvwLEgpfBvEN77tbqKl/vdL1QUMrAapHTLUQzvYjl
ymfiiycOzAp9U7ZNigB76tlVME672tdSJPo8/wbsQA+FWTd3+K70ziBVgi120AbrLAguUzoS92Ur
j3ZCFvPQIWO106xeBBUh8i/7ZrSxjFZwfD9Njm/vmNdHOOMyBRViBNXpvyy770UX5CJ6KvFjDIBi
3xuBeSnl73M7ns/JGew125WCRAdeunhnqupJg9CL8WMwyJYd+Knm0vts3Uoyx7VU+/XFCACI0Qih
wEEAEPf0+8hRiCeC78WPhRTodtliryxEWXWo0rzZiOyPvUBedciLqnIFZRAvDQ83FlNpJTvgCNv4
U6rfwL2UNmaq167hRwg8Kpa30xiRffLFaZVUfyaC6fkDUbMA3wLTX+wt2reJj8B59EjqiGpb6YXJ
l3QYSmyg+q6PZ8hJeQO+onjUWq5jW7Ti5KKr6gGQjDq20H3UYlsMeXDovdH7rPWGF+AWGaX3nCUD
XVBtio9d4Fl3fVrE18LAWWRPI42LTSYXOD8ahQiXPy4FELYYmR4iyytTR8obRHD8ug6f6HGmAQDM
kDBpaLxLvGPdtdJwcAz+iUsT78iGkrtLP1WqiWeX1IxS5ejN0CZ0zmWIVGxgSQD10DU3mZS0X8XS
z4DbJE23Rmk79zpJw7gDAI7OyfhpANSaJiRcjdGjlknB1tLSyi3oTP3Rx8jSsna0cuecWw90/Gx8
DVHzlb2k4MnMxFQhggqk665SFqFrIpXkqCqmj/I4rCljn0n+GWvOQ0BoFpxASwR7PgjGVEhRg5RH
LdO8QYzsMWiN8XPXd0G5QWbPuIbhDxM4TRIB2I8YIubTZYm36gf5erMhuEbxBohrVgC2Fhubf1Gz
mlLoHmmuVBeZKqqfc7O3tkVfXOrQiS7JQbRb+AOijbnHn2UAfju0wLCLbVVdTBJ6ruLIVrMGqSdv
zusdrdFoE/XTNyqfdEVOaP41J7ctIEeuCBAJ1GeSNqt5vez7moDLB3x2EUVIySBDWly4j/bp31nx
u3TZ/u18l+b50L/WVHNwz/zzKX8pq/ZsKfHLbclEQg01vLkEgktKa/a325L1gcoQP8p5Di+iJsrp
9sttSf4w27VTMfFnM5mPnfrLbUn6MKO/nwnH89jBfI+22jNx4fd3n/9liCsmdSr/QTpgOfEcQ1EV
gkmXXfrMwneo/MHHuOqb4qpDhWgfdzOZWTeybVGoupNN4tcJM7qrrh4My1Gm0ptsXy9dnLUlaxPW
nXIHcHJwJgnUG2ymCFvtKuLoK8ew2qqZZwV2B2R3LwUW/jGZ5Cg/O7D0F3joedomN3MAJmnIyJkM
/roJwqu4Ip/j9J2+mipYDM7KvjY2Yj258aQUe6vmGNj7SuVFboTed+CMHRrUQ+O1K+SY06NsflEU
knMuSvVMMmUujk7ZLwIryXKyNa9DDdOj3Vs/qChI4qwUt9vnCHrXNvmXqoMvRQf/499vM/Hi/vVm
+vT0x9PpTuL//msnKR9kOAgY28z8JFo7bJdfvmX8EbI7jFdmpC4JKMfbr52EORltU2MGktHSox3w
eyfxR+SrIrRm5oQMg4z3bKUFoh7IM4aT0FWgL85uia/aDhIqWsbkmbI7NZawE8viAjoDZi8mthP9
Z1xiaidS+j9rX7rANDt1wV0mJAb5gT2YbdALuk6yTr5WRAUNdUW91pqv74+qf7944VO+ES8hfq+b
tm6emrCtTyOHv/grcuQPUEpwiIAxQ1kFkuJl5ACMpndLgq+Rq81J/u/IgYyuoTXwHCWkoC8jh+qG
wJmFw+huUEu/Q+BSXp4tsx4qotkz8IQBBqF6evmiXT/GUSZJblF6hjManqMOT/7gN3uEHTun1iIX
axKlCh+TPp0FhPVPsua7spqKboSRDwWW+kXqzWjrTcYffoKVJUp1t1Iv2k2bC26OU6idtoa/Mfz8
Lu8np4mi0fnvH12A69+Mrqc5vOynqgn+7/9JfqTjywB7/ru/A4wkFyjnHFwvTYTlD1z68GtA9/36
o9/RxWlFtw2eD0YulIAvo4uYAvfD5S8zWQKJ9Y7oeu3VBZ51ptJhRkYzmjbsaXR5jV8NZowPujxp
stNFI+DmRghdiANKCVzHh2nYGD+syPushxxJ2DoIm6oaLulLtDZUvHvP7YFL3/ZAYt3MUi6yMYKu
0jbHRix8J8mp4RkTR5J86ec1JhSlbwAtwYywC5KrUp8AqVTNj8AKTXsUS21Xical3mnp/wcRyF02
QxVXTrjrJ2LwR/Yy/P7+i78CUPnAWcQ1NoOa5quRgcPvu5GuO1URmjEMesg3f59w5odZp4HeFUzp
57/2Owb5IyBK4K8l/uH5Qn1HCC4A589XIx0OqJrzWAY3Ie7gl9UF/AnG7bmmuBque0y6ddyvsm3c
R3YoNJ2DmMkmzrtvjS/EtgdBqc0gixeRrzoIyiTIVSYoXQoGR2EcqysDijNC/nPqQIt+1rxR6OCd
/rg+waMl0zqg7nHf203dZXutEpmwj38EJTqfYuJ9Q+qTHkgy3RZFhcuR0dpqkh9HpPYuDIzKEk1w
q8J8kKRKZMTdo7DkX1s+2uyGn6BW3GJ3kKXm7TR5tE16I9locQeYsAK57PqxmjiWOVF3xdTG9YCn
RD3auhmnaAZP44ZB7RU67In73//AnuP6X++V/00iUD0l4UkKOf+Vv3YJZe0HLngGE/N+YDbxn5uE
4/GDxWhgdrOZz+K5SPv7nBb4O6DJ4KSidm3QBJydjn4JXavKBwaaMGQZr0ngnNEbeMc2YZGXNTgV
HagrMgBayYzLyAROA3GC8hobWicfYlOyQ3GDq6ae2EhnSR+r8kqAePri5dz+VeX9D6A2tznXWP2/
/udp2sGjsh5Td5mtKfMIS6GYQlUjTShH6QD1F4msb3L6ZyVFuyBXVhaaf/jvIvPvhWYvTAjTEjPm
+Ye8gPCmBhJ4Y+fLh6w2L8qwcEwzANz+VzxT7vg/8jOPc2YVRE3JvtFL4ioW5/nHi1WSDhROnubq
wQec/bkZvcJJxNBwY0R7Vzrdc0K2eCCWwnIOQjyov6X9pTFUUeYnlXooe9l0DCPBxFINvJWezJnv
QzOVBFNSkBl/7gG8fKAulwtaNYp6wDIsdKFufG59lF6mwiyux65eOwiX7fs5HlDjpNlIwxXb+SX/
pTN9oUSUST0w52hlR0iN9CHv8boDjzT4IW9TQXIg1CqgRmbfiZdx7FdPLTqOsVvnVq1t/F7zqPvR
tUicDtDUUxv1hb+VtEYAMhFE0ed8aCYqZjH6GZRVH7phJndf/dCQ29tu7K19VMSxtoE3QP/g7Whf
zuSfH49MiFYc8O4Z63AaH23dI740tepBCWH0NBITGhAWDMBxnBAnwxk85MzU9hs2hdNlUgv1DGBT
1vAlc7a1CB0uGg4gigdAHc8f4UWU6oVX6k3HS5YVQXJlnFJUq7mOzBFZPiCxgliCh4ZpYokX2JVF
/+AlgO5ii5BYIiRnzWfQi+XV3BA9ZIe1gxoXuaP4xXiXSfd1BXFRbbB9CiPVpVlV4qQUXcRCpdxo
xqCv9FLOfAr6XXPFAxWJQf2zdOCLX9HQQyLLbLWDLMXlF73NvD3tsa9dF8X7UJaxBEvE+Lodp3Yn
lE2xkbxQ2tdDIly8HROv9vE8oEbOgsqL7Ai0wOnbKBSrVnozF670GFHO0TKGTxO1+crBtOxKG7P5
m4ZGFQpHQKoo4E+XYbxRK7XcCleV7xredDkYxXcLPxSbZN0JoqDAUtOc8ZLhtf/p/U84U4i5TTDk
QAP5dOkhl+K+8ifhypQuKxQxev3b2wvMp+pJPCPVMIucgn2mu8KReLpAnhhSa9WWddV0iuRIofZJ
FaptWKEuFEVevPexHt28veSrc3Gx5OKr1WYFmiM2rCvjJim/SvKDGT/UysPbi7y6TRaLLL5ZHwfQ
TXLduvLFb332pEkXfXL39hJnnoM8hCIQxhIvz1gUZnSr6lhQw+CAkoUT+aZjoU83+HcdzsJvr3Qm
zk9WWnwkRGsySZ6C4ICCxzbXTOyihse3lzgTB3NSRReNFGb2UjiNg9Ls5CEtIwZtRRvsuqm8wH0O
HT5fv4q9Yryug3BNPfrcU3ENo0k2t28gbp4uiVdA25RFw5J+tSvH/mulG7dvP9XaEotQo5c8ljkq
sYeK3jIkCcSGCm0tD3uV99F4Qu4fi55nK8UlzUeavLYqvDY4yPKd53eXprAbuWhxpdpm1pVZfgKu
snIknQs9FCbp+9P6AuW4OBZacSzlRGFJX76mATBHndDfhZh3/YP393udZYhLyJAbndYHBz2udmov
4SGBk8TKInOBtjiC5pyPs8eCj8eo8TQOqM+qEO344CDd6BkOwnY7Jjf0OXYmBRRo7bcf6ezXerHa
ItDTODamMB+DQ0qbTW7TS2q+72kwAgpXXI/GSFUXDoPmlUNvIadLEj1HyYt1F+mtNOqdEHusWwX3
YgmmEKqCX+IQZgeyDF0eB2QfPI6EBR1z7zS+CpIffrBPa88JhW/4ZaThn32n2pPfXPt9h5orOlbx
NrXiXa1ouyFv3AwdAEnY+9X4D066l799UWI3olGaaSIGh6IPthK3Pa/QHQR0OdOnt7/OuWPo5UqL
wO61Rm817HcPQXtXicXHcgq++9WjHwayLbRrjgpLrsVfHwV4DV26WW1urg1fplOd1Qq9gYrFodNC
TPL2df7Tqr9J4ICmsf2qdOZnnypuKL8IkYu/rJfcRUhJBBUulqjGttll1N3ptGIVA5U3Y+sj2fD2
+zhzjdGV/P0DF2/ei9pArFBOO2CtYW1FUr+P7SAGEOnHtWv53FlJr5J+OEUR1d5iY4TigPBaKwWH
JE8qt6XKtlt1VcDw3Mn1cpXFGwekF3iNNrANwqe6ra574Vszqpep/E789fOnRaifYELAHV3KRSRF
Sa3FlK3BIRY/B0XudvL0D77N7xWoT06DBxLN1FfAEQ+NkNixVUGGufsneQy95Hn2xXwXKPniq7R5
AyotnIKDJ93BQNpjkumgzLhSEJ8LM/wQSKIpV8kHF4+CRU2mFHiRHubQF7pjMX0D5vD+UEYJgD4i
bXPadYtjHhipqIeRHmBwf+1NCPvWSNqWKxfj69KEY/blKov3pSgTT4jL02GQM5FeuCq7te4HF5Pn
Fxuo+de6Unwpwh7nR+2rVjcpnlTVsPIrzp1iL3/EIsgHzVfQ6ORRJ4hIdpmoWIoPoYLODIaFJgbL
Yg415+3Xe3ZNULEYYNEEYGJwGo1eSGs+bvmEF+nY2R2KK4ihOqp8M96/vdDZHfxiIfl0IW3QWxiZ
85EEIFNQnjQ6NlxSEy3f/9pCixQ+mquWbjCDQ259AktlDyaeqMqlWRQrd/PZ6Ke3LT5Xka8mLNxt
ltLT4jhkwoMPQ7caHxCOW1nk7GszJUos5pjAhRcx0cpYyFRCFB4i+afhT5hAf7TMBGR54Lz92paA
1r9OPign1KzU5+i4nn6goc2E2bYBHV4FlODYQDDflf119gf0XTvL9oMjovBjuSL6vBayTyuf7czb
hHcEKwXTIICRS+5E3CdRaAzzg1oPjfIQUH+tHSXnKvKTNRahIVcitESNNXRV2JEFM48aw02xbbAg
H3FRE5LvgimvfEGV97bIUyHWcRZDFDPpByyOltbAtSzU/PBgev1dVGouKtrB++8U6nwiWwZvx1xx
cRB7RtsINUZbB6/VtpTGghJvKm+NHnb2SV6ssjgrWl2ImkHJwgM6eYhalTYa+CtReG6JefoEe4T/
cXedBmEOEmkQrSY8TOY1YldbH0not+P8zIaiUKXvDQUYP4GliqfFcBJ9pzo8VOIxlK/7Ib8PZvhF
stLyOxfPHA0g2bFrQ1Bu8bJCxUPUr9SIZ/2HCvC0f2iStTTvTFHC3OD3Gostm9eMDKJEDQ9qMLWX
fqxA3s3VAmeG4jItjMfIquM7eN13fRSvlV9rz7fYS1jnlELbsXZt3lrdMdK+NtbPtz/Vkk0yH0kn
z7eIhskMpWGo9fCAS72k77S9PtpTB+E1shXm9iWkl53aMncrHIMR9turnwuUly93fgEvu5Wy0reI
DIWHGMjumG1K7TFMsQ6I//wH6zAdwVGHyx8p29N10JrDEmoyuEZGjIG1OrzXK3DvdRWj7zao5j+I
f8axM66a2gXLmtPlGDYKaSlzHKHpZNd+4erNZVJCyZHXXuCZ1IKOtwUhDi4crZrFoTSoatlWBqdt
JQU2eagc9Y4etq6KJmDaXr39Fs9dXyerLfabNHpe2UasNlWu8Tgz7KrkTppsBiZBfdVGSDcPDz3C
h3jP+bGPS9qarsHZ3Tirgs8zdRgEi92YDUXsSQYny+BTZcsMA5x27E27EjscsCTLs5MS7dwKF7pd
7hX1/dtv4OyGfLH8YkNaUL8aFMzYLJjSt6Fhe8LDavPyOQtY3mYz3+V5X870iNPwmdLAFIAqz8fa
7HV7U3YhUXodpV9CLgWrejQepPyCXMJlPrRSCpzp+CCeAswBfXkmGUtuEPw+WklBGx6OI65lAZ73
CUz7PL4yBmWL8vX7q5uT5RYXdx5FkEsqlhOHxNaMu6T6MUXH93+0l4+0SO/g5AyGPLBG0V1CMgnb
OzQ33l7ibNaDrAdvDYz8LAJ3+sk8T+rwbycu66B1SPCQdrj3CzBkrfC9hZYnZhNCoN1FE8drbK45
Gl5FC+apfK35Tl8ujUiDgkA5l0Ra+MqFPqUhDI52mAmh5s4QsW2Fllnt6FZJB6Wq+52epv7a88+B
/+pHAJxhvM7wCbDd6fNHQhKW+O3w/PJdro/5NkbbcOqU72lYXSu8e0WYLuYmmFKIm0TYdf1FmIkr
U91zu3OW8vr1IxZ9BbGpKj9UB+yFpWurqmyxvvt/pJ1bk9NIsK1/kSJ0v7xKttvtdgMNNAO8KIAB
3e93/fr9qffZg13oWDE9b0QQ0ekqZWVlZa5ca7Mps3o+GMACQrbk8WLZ1TaapE/bgnSgVhIP2LV5
b5hBvu/S2bhPyk5362l6kI1S37jC1iI9il+M2gCJIP8U7mkTwYqiTzEMyax8Unr9LlaU2bNzs2dc
yLB3ETO59xtuvfpZgf2SUhNtIY68/qxdOfWMlFeEW0N67KrnpD8yrFRAVaAw0k51rUN9NNH3kZLu
qZHs+y+3f8BaqrrQdSPjsCSroujE0Np+Z/ZLzh37j9ZCDa6o3m0Tq05zYUJwGpSPTbMeSLjl4tNc
Vt4sP2rmlnDPqtf8NiIWceowBEcNoe1ZysrP5Fpx8mEE6ZQ10VMf/UjTDV9ZS6twTugsFoFKmMiv
P9vs+3o9Oci9yNlpnpjvS0/UTsNs4zZcdUkEBUB2gWOhQ3Vtpldmu/JNXHK0J7d1Qs8yvqZGDjns
9rlbXdIylAHx1FIFEzyRASrIs0ZsxagyRxAat8WvUp32xrAVylYdwuKBp/LBlrHL61U5Q1q2JfNn
5yJt3NH/O5wOanewjYc59b17x4YHxnmIWoQ50EIg8zHz/jBMf7/CKy9+xPIjLxLjvLW4TBQOXhx/
C+vIa6PTHH2/bWPVKal5LE9akFEiY1pml6EMVCA6O6RNhn0cY2QnqndBeLBK4M4b1ta39bc1wVmY
jZyNqubVaYS04+td1ihMPz/dXtJqvLhYknjV5zrz9ynfrmX23PS/BuWrTvKFBeGiszRgNEXDpuWd
15rvg2zhtpsPaT96DsQmwUZ0EnVLXp5nlGr++UhCeIK9Lq4ZdKZiFMM6NL5NEmjFm7dFdL80Nrro
xAhm4hry+5ihX0PrdmEB6xIemWxBSzb2VgwqiakMcZSx8jCFwtd68lETvv31Vl0E9Q/gHAB5qLJc
O/08S05oIVN/lqLuV9NZ8/1sGp/zUSs2cqbVYHJhSDhd1VAZY2qyqWPyTckSL81JdbPM9ftmY0lb
lgSvV/xaB4uFpXw2jpVanGhE0LTf5VvDzqtf52JJgufbed6VGsqxZ0jXBzcyfyYRM13/7fsIvj/p
2VDA7sbzz3rOQm2fN9+VJNv/NyOCw1OssLQQbpmzzUdJ/F/0zzeTuPWvAj24jL4H7yzh+8ux3mT6
iKNlyBUP+exK2a9JHs9ttOFo6x7925Dw+bUgDx09YMesynzItJ8wUe+l2t74Lqv38ELLAkRTX3hZ
rs9N2Q4WpHIk32NgWA9IOCC/jGgRzPvQV6aRgpQTBBSv+Uy/bQpntUgrYIoGNrv+m6zAdGH+LMet
oerVG2oRXQbDQ4ohBoRSDkJe3DOviuJXkmqu2R/16GcP36l5gPrm/t8vyQDJv2CSkXATvSJv4w5t
LIfKdZjLd1Uh6bvSj4e7Bp2DDVMiBcdLWKcdtozI0UMEOX39yZoOFTwd7B0Am/nYOIqLqOs5SfdN
WNwVJTSuh+UROSTNPumnnTU/GVb3oYXQr5ERZpDkBB2A6e72+tdOBTRhTMaQ+sC7IRxv1e5np0j4
TVEE+bDxVcl/5a3kokd7285aqGIoB5AMDUdwc8KhGOIJBiw7jc9p8H4KftHSuf3317zm8u8LoTAO
ocS1IWI5Fzk4FdPVFHhLgr9KVKxqLkjIsW7bW338gyEGBqgsU94iVCFMYImb22VBzlAd6irRD3Ni
am48Mo8blLD/N6kTeJWZOG4ZjNnnyQELevtHrEWaBa0F0Ily4B9SNJqVtIVhsmgl+KQGskdjRzI/
3bax9uFMpkChzIZSFOaOa6dN8rlrZ7WIz3maPTe89l3ATuUrghkhmcntZUobDOu1kSqqpqmY8vhc
NZDxIkLbe4iJhLu+LH80Zc9l7TAGfXthax5DgxFus4ULGlWqa5vUa+tJLqb4PMmPQfPcG6mXFF8U
H7bz7HFyio0lLleYWCyBqZduO68ZRN+E51mUOlTcwy4+27H1qdSgv/gSq8cxP0ajD23BO96fG96x
atGELUtHwpHsavGei+dEoclwfadmfO6bPTlPYee8W6bWK/SAUiYcvtX4uTLsw+1tFeZ2F2AVQrkg
7EG205mjRXNttjHKrAzHAOzCD+ugp7sqe0Bypvvu/6RCg8idM55hY4YZGcR7n5xms/FCwBrBZpl8
paTKL2FMAhIh5pgB1F7/kimUK81SQeUlA08CeEfno1T778ypupeN52H8OeWlN9QVCoz+m6nbYon7
08EwTx9MQfGZUXcRml6VljmFcxOeuQvcIKndgf5vD1lJu2/1L3SxNjzsz4yA2RnueeIrDJPMXl0v
N7XKvGZ8JTxXVuNF/VdUSbx++JGahzDboulcs2UwerIQu9tcnYI3pwhawn8H6EDry72afZg/whQC
8NbN9H9d34No74XikHF0CHiFY+p0oRUmBRe0pP9KYpKc9KQkW2Iefx4VKHGIbrTn0Skjll5vXaYw
wDlnlGpaZirr7LkaYbj6NpnIPP1U/3KGjRfrimdgjjHABdm7dDGvzaE+NBoNKtvnYkjpJkjMrv+l
+wc1ubcLh4Tn740jqfL3rmPPsrzf9pb/v4gEEviHKG94hitmeih9xetL4z4NrTtb6T9poFSD8dfc
fpXu0wjxw+8b1pfNu2Vd2Nw6tMfBnihrSKF0tOzRLWb/4FvlqYlOceI/Op2xb0r76A/tQZWLXdkb
Hjn6xulYubDZhKWxwsyKzHy4kCEwqGEXxlL5MJ3xXm1VT5e/TvGnKYUZK208Tfsywc3Wa1t325+X
NIeSYU0qxwxRMTR8vfk+FNWBU6Th2TET13ZQW6o7uqpbLrxSNAC0DbRugb9T/xN9mHJqZEwp2Op5
+lu+C2XYQCcv0UP4kBV3ytxn4968m/tjLrlFs9EkXAkHi/QOVymIYRx6cfgLB1sCRDUFEVUl64cy
Nm4af6xrRqDfxfGPDW/6s/PBN7wwtRzlC1O21cETPWCqGr7F08/CeBNlhWsG7635TjdPvn0oir82
bK6cn0ubYhVEny2lpNnBeU0at3kTGseoeIj9u/F7W78PDR0pTcaOqHDdbRheWywtHqoiFCV5BAv7
Gvg12z1ydML0rPc/5epb8rORof9OYMZuP+p2cMikrcf4ElGF84pG1ELrsEzKkaxf77CPXhJCSrxf
x3q/FF5922FmcvbUfCMMrrSWQd1dWBJySztpkL9b6lwL0zfTbFLzV16re55EmsPspFdIDCvLD2EZ
vlPV7C503vvT+K/hJPyGBRXD3APn9CVsXPjT2PhzLC+r7SVJ8WppKF3fAo5gou3mbXzOtVDAm2GZ
iF1mwEWIzOQ3c5gpU8RIJaRdWntMSzSsaYEeK11HA9j+pOhMWVr+ztIzBqV7V02TcxjP+1r1n2//
mJUrj3X//i3C3ptwu2uooVKkoqRX5otC37fEql1ozty5y9w4jLzN6vPWBiz/f7HZ6Gb2y3ObGKwk
z3Bf7gZkE6EHfcXSFjkQOCR5oInb3JSmwciCw3GdlWMND2Ln7FqEw229/hnbSGNrXtzJx9tGl/0S
Tw3KRQDReIjh00KeUuR9Z8qhQm0kBZTfl7rkZZrWbdxia2fz0opwmaiFFNjVQHFEldK7NlSPXfWk
Qdy32T9fNaQQuJlQXRjghOVko9F3fifhHhS69oDHyrvCsH7pHMCD0gT2Rpa3unskyzoTfTS1xdmj
djbsoUKb56xOIEvmp6nodre/z+qCltE60mOk1MRCT9JBOw7xFbGmgmrLeFTkYi8Fp83q31qeoS7d
qv8zJOwc8gH5PC6GlNA4W1m4r0IU38b+nir+TmlgxY3m8SA78Q/KAl/+2yIF9xg1I0CaAtvmfIzn
Q5W+K4vYVYJpww1XPxfvKkpG9Gnhybg+x3bJZJpvMKdBPuUxGqJl8/72SlZSZGYFmHtbHk/IbgjX
PDzqQ8pgAjh7Nd/RxPTJlE3lM+oRh5J2sLVFdbgWmZhNgM8KxDbmhK82SagFMdEXnaf2fdyPuyZI
XXXamhdedcILK8K+aUaOuDpiAOfhV9EmrmU9geyfy2+39275K3+EogsrQtZQkokyFs5aRjgbk7Ta
V+NDMr4Z0d4s/yUl5fLaX2Y6/tk34TtlTk43FYTxuSubRzueTkX4c6z+UuP6/e1FrW4d7BCUKAHc
yCKKukukXmllXLuSp51efVIm7bGRd4izbNzSq55wYUhIf8Am1UawvAUbpSRxVpbnmWN89fPK2Lgy
Vr8To4pgiBZpBLHSXWel4uQJ34nhbW/STgktto9tTE9KL8Jft7dv9Txd2FpWfXHzKqAhxzkGVGHp
zfx2yH35Lpvst62l/KwbK7rLs+m7Kc/F3W2zq18NLg8YFskm/zhWSqNmetjRwbfktoAui7GBIvc/
5LrBfHYYj6+JSwvDE/RzC2BGWGUDgYxeGZhLLQqVi1LLoWeaa397UWseQtkXauqF9IR/XO/lXPul
VZbp/+LXOMOt9rQdYreMCAcrStCTtxeISqKcWqNmHPLRLLZIHNbi+IKhh2TrhXJ7+f8Lr/DLCpi2
QyGisbTqg9JXMEJKcbHxOlxpfKDCdmFG+Cxx0OnIX5P2KY5THPO40gCqpV/TOkaeLnVioLLKtAvq
uduPTmfufTWRd70voX8I3ee+n6HuGVJTg+cycshM5+AEv8fmFMNSdhHj5uXPXJz5YjdGeOP/F0FT
q2i8DbTc2/0YwCagGUdbP3VQpDuJx1Os3SxArYUCqlyL/Dr0d8zHXZvWDMhAopkKDcnCA/A5e19D
YmgZfUZpJHyrz9HGwVxNU5bczkZK9KVKem1xmGhHBROZpFGWSNB2UrHLBrlAyHxI9nCNQxPaBTli
zTyIyrYov9RGsSUyuurjHFSyJf3l0F7/hjQezC70VS4P5StTbk4MxXDy/fZhXQt8C18csnLOIvYj
uHgeJOqABBcNLmsnqydUlncSr+b8K934oNlo/b5U7v5woQtrgqcrTmHKuUZoiFT5APGgPE1kmdMT
DY5935YHqf6aaRMJTbe31eb+9lJXTzOUW1CWLVPoYorr99AzyxIhY4QOU1ELd462Er8l6vyxvgsT
gp9K4yxNFuJhZ70aDokaHVTloZm6Yyx/LLRPxuhuJmarJ+PC4vL/F4eyNYZYQj8BjIP+Ix0l23VC
hG4SKHKm8GesHG5v4apHXlgTQnsmS6o9zHgLHGrnuarfLjG3C+pXFB24EiHGQjeCF4/gJr5i93L8
gmhPvlXx9zg+bU8JrPoi6Tko4aX2yIV4vXMdvfU0lKmupHH30BaFF2cfZxMUZ2u6qaW7tobYqBHy
Lo46hDHtrYrk2l5SPaKlByEoTSFhLxWz0lGp4wlpqL9S4C9U7jtM3/5gK8ebv84echvTzBGbLJqW
RXJeYKSGAE7TGrfs7lLUK3gp74qwcId845CtnICF39ThDQmPKQ/+610FSwChqEKrElwUTHvxW13m
plChF5sc5MSiUyefWmurl7ecK+HcAX9k8HjhwoUnS4hitWTWVWdW8RmpoYwajfSxiZLHVqr8XS5b
6b9PgYki4JxBCUKRIAp+Fjrk5fqYvDTrU/pipfI42BvFv5VzfWVDFfYxzkGG+3F8bumKTbp/SqzJ
DcfHoftUR/buFV6yFMehaqICL7bG/IEUSAv6+KzPL81dJAQqA6Fp1ZfTA+qm36QqgCt7NH/etrty
BOju8I5lcoVvJ74qCxJ72UmH+OwM9mPgtw/UUPtxA7y6EvZJQ2FDArNN8Umku23MvpOdACOWCq7i
Z2FtTbCuOR9wcAbuUM1GCkAIJKPSGAxoWfEZOhAU8nbRwQQzl/vvb2/WmkdcmhHulkbLfV4L9Kuj
FPqM9KDa9+oxQkhdjz/ftrQWNC4tCXcKhZhKqycWZE0Hqa+RaZTlz6NR0f5BBdLep9q/Hw5DiP5i
C4WokevUleHNjs+a882wHk042avQZTTivy1sCV4Xl6VjTW1DDhSfIcXWB5hbpOK8VBiST0lVu2lZ
bwTDVf/+vSyxeB73mtFavoZ/z/TtLL/xmoX9rct+3V7X2l3G/tFaYtSEAo0InZoTw0lyCenwHnn0
ysq+qJp6Lw/1m7hof1T9oZd/1j+NkCLRXKAwctv6qrvQ6wY1CB0TbejrXa39flHVlcAW2cCymjLf
mUrOGDDap6Wl7qsZDpkf/82kUISA6MefhwyTg6K8TbtwN+bQtsUwCTTNvZ6W+xDm6dsmV4/fxSqF
KwYmv7zs1SRB9Sz2ytAMDnWmFW4xIKZSh+kxG/pkw+Sq+5ADLa9DuDTETlM5QyVZL7BPNd13NF5j
amKNuVFaXjUCnfQyzsK0pMjNNEpNyWgBhXm9+wbKLuyeNxtZqw7CY2qZWFnYeYXTnZZhDF0m75ho
UL1kYhxI/u6XvKUAoqlH1d+4ntdPw4U94ZgnUhHmeYW9MoqfgmpwZ4Rx5kclOvRqg5KT6mbafZJ+
Kbdejat7+duwOAjlSJXMILlGlVRBgoWpMtPe0w5+d9sT160ABluuTM6bsJ12m/lNhKD6uaUIaxWn
Oq3dTr+7bWTt1oQqTl5mS7g6Re0e6MOsqM0wEhvKOanTh173v902sbaOBQJFhQ/aBchor+OGqYbD
8tSnhAOqecq/6c4zrGCvsAGBCyhwfvEf7cvcyIrOiCLS0fYkMZuVTbUbU/K9bWUtAwAh+o8V5Xol
dtDDlWEGxPn6Kdfm/djCbJWdDMnYuFBehrvERPfSkhBrzREJM+SzuCjDoL6XUiNzFxGiY9uF476O
ynoXaK31JEswulV6Zr6L1fSpGYYv0ECHaJ7P412hBJFb6jZinFNUuTIqxu4YyhCu1vZfthkwsFww
o9xogXNfxRETWVEa3llj251bwNZQB/JK6YNmi+Vh1R1IPhdgMx1gEUXglxpUGBQ9z3Mce1ba7kmr
I2vrsnrBk/yxgwxEMj6yaN6IREuaP/NYCgCmGukBgOrJ0SbP1rMFuW/uJzV+VtMPqr7gVMH91E+h
GX9S4srrzXda/r2Lw908FPfN8AbG1Mx+AgZ9kNXnQELmNN+36RsJniUXpz7c9rC1GqG2JLHQl9I8
Jae4drEsZlZfDkuSzPIhHrKnqAePORf3Rhjv5Gk+T3H42GagevMqdNw+hGC16O6qpnELK9ohIXSa
InXvV4je3/5lq5/t4ocJpzjRzLhsDEC2Zjd6Y1y60anR/eNtI6vRiEFPwK8Ll4k4f1ZVU8XHrEnc
xvexE3uyvBGLVk/whYFllReZYdhUzSRFGBjSHbyIfHtV/ZAEn24vY+0iVC+sCIk1InvouU2cXtV4
Y0m7EZApLH615FDh/ZvPdtvaWg0TWCXzz6A38Bpx17rZhuC74tOQP2jq7A0WY4LodxTS+6bZxbXy
wLO1l7ay7OV6/eOEXZgV9rLwJaWYB0oAdbi34Z7TyQKR0Bw9JbRcBPw8c1TcTqm2IMRrGdrlcpdv
fPENoyGy02R5lmv+WxkACQtD1tU1nH1NGnp7b1dtMUi6zCosnG1CxJ/QAUXYjS/ZW6e0TXw3URg+
Tvtj40fUFrc4O1cP2YU5IezHlhH1ek19wwm+0QFgnvq5yDauytW0Cbw3fGRA5KBOF9Imp850oxiB
YKv+aHpKGZ5m21Pmbz6DpehoQl9zV2bSJ5gu8zp+fs1+/mNbDP75XGX9OGB7SN/5U3Ns9cYDUOGW
9k8HSYbbxtZ387cx4eOFvVQXpQW0XeLpQC6fFncd6MOnPJmRo3uFLYZWXwY76IkJcVtXwqIuBkor
D6VReejf3tnyuFFWX3XGCxtCCJ47KMGyQYnPjdy5bWt7U/YN8b4dEj0ujZn/tqBlcy9OGcdhKmC/
jc+ZVf6lSNHeN6y/kR3Z3TazHrwY8oQ6gmFq2RZOs9lVQRvWTN6UWu1ORvq29I2HMjv1RXEvJfOb
Mj+Vjpd93zC7fPs/gpe9sDQtvH80nq+XN3ZybmUzZiu0M4rY8rLyWa8+tv3HsUxdrS9c5Mu7u7na
gi6tXnGIJVMy5THG1My1YSS4zHiGtB6S8szyrGgc7wdfbu5ur2/LirA8X2Gcs1YXK5BMeuiNTjs/
IXzdtrJ6m9KzX7gNoQIX+8x6BYA7G8m6tThUl0qw4c2pzAWEQN/IWMSrzEGAQ7eOWuKicHPpkkk3
GqE2cc/J0OprvwwIhtqPcZ69Yu+Wmix4HvqCL/qJl2YmU7eiYSAIpwibk31Pob6/vW9rgenSgvB1
1CDWElVtyE2tH0VDU9d/W1WbacGaD4BYAyiyqNAxb3a9XVI0Sqk0cE/WzYlJxTHY2XGyc5Rop5P7
T96YPirZUZLrQx68z/I3uV9vfLC1gMUIDH0CSPcg0lh+4UUMmZK5R22AD6bDHQxfM7xBnb7vTGOX
R+ZuNpLnV+zrhT0hZump0zpthj0ps++ZbfW0rnyUimkjS13hDdMZ7dF0phjhJKH9cb2uKkA+KBsZ
Buv6cldbj84wuWV1ooTjKVYPbVhouxmvBS3fSSNkvB+7LabtVQ+6+AVCFIliuezziV9g55+62jjM
mePZ8RYD5aoHoQUKjR08CfDmXa+zV3vJSFoeI7avfQ8D0/bCUpl3r/lov40IHy1m4jn3l6E3nu5R
pZ5s40fr5xufbH2/fhsRbpnEaHJtmJfEKiqPfmDvylE5bqJFV628gEigJGPWeHkXXPi73VdxYcsk
HIVZMVHfQRvV9OnozpKUHW7v2urRYmB1oXgHemoLLlgqRTkFMaZCxdxbn5H6c8fiaAzBXn/V3oHH
wN0WTSKR/DEN0ZFPjXlp9cleHnxdIKPNllLw2lWygD7+z4jg0JreIoMpk244amS6yjygGDRM1kHT
sxzeHW0LsLe6fwb9ImZhgF6I7DqRZddIusi4timhOpe2sQf6PTxISlKjRqdT3I6G/ycl9//VElob
CtSYQvzHqhCS9TAr5xZ5rvPc1Ce1mT1Tke8mBdqYIt/PvXNvoRutftN75zBGzt8gu99YRnA243dz
Ep806WlBSyxsDbedadVvmV+jMgw8TRErjXRUK3V2bHI96iSJdVfrgWdv8kFsWREWb6RNMxmVw20g
88Cgp+U8m9NWPXPVj2jXvghyMcImGBmCXM5Ir5JzodooVH7zZWiNnMmb+1fU05e+8P8aQnjm+qz7
BVMFkyTFL1XNpNdPsoVaYVa8JjpemBHOBS8XOW561lM6404NnKOpJ7t0k4xyrWJxuRohI9GbWFrw
A0we++qB1tk7RlKdOPK69nEZ9gGvvfGWWXMGKNuYpWYSmDE04WophyGsZpmgEg4fwvnn1D920VYN
cNUG3VqqzgDdaZtdfyK1KBMb0lLSrDw+hoV+ZIIxNsKNL7S2dSC3mCskJV3Gmq+tSJLVBF0SJ+cI
eT34RPcJnVSqwoqUe1I1u3G8sXVroctYdMKWKTcLecZrgxpzdNrstwnI+i5y827y/w7myPLsqre9
0oEiWvWV18RLwCsw1y9Adzhnr436Y+rY/ZAlZ13/XOYHrro76ZMRelFd3t0ORqv7eWFJ8AxjyOsx
D+rk7PfDYZnuCv1DbfcMbhORnGoIjrK2FQDXbfKwYMZjEXsWPKWvBrXQ5iE5dxWARxpcxV3Zaun9
7CRoiySjvOc9t4+S2NxAQK0+fyFs+MeyEK+mwh/LHGK981RPDM8pAXjD6bHrFMSbPCAwoauiyFHH
34FlvqI8QuqwlLWgRGGc8PqT5ilDZ2phJLBVJ3+N+TTd61PyOZrMYCNUri6SiZZFqROVRFMXF1mF
dpFG5JHaUO4L3zhEodcnxcH43mjmQ19+ygZn19h/33aktXNyYVUczlYn3+4zncSyUB7D9iEvJXCI
H8bghODixlau3TqXpoQonQ0qNHAx6WVG670Bt1PVj00U0Fx5vr0mQfP0hVYAbMs/Wylqi0msSU4W
lEtduHmU7qsIoMaY/QTFk/gULaz+kMgIgE/0c/zhc5fdxUjuDt/mon8zbB3V5SiKRRT43JlEoD1J
n0W4A5F+zqywoJpn1uUOnZIxKw+317sWwi8tCBsb0WKARgELsO3tusTas7Gbafu6fzJhQ7uFTPCP
CQTZt8j4opEMNzTuUmY9C5lJADJCH43iuXcLbVTdtusepHRrGHLVSS9MC4fQrpWo8Gfy+Do9KMTv
YHSdrIbOuPUGc5OUYvkgf36w3wsV7irbygwSbbLe0HkGpOeZQXRomwQNKlW+a/S7YYTKzZHftrG0
kWKuugpjTHSgNGi3/0BB+rGlBsYCkQm+2f6vINg4GKsn8OLvCyGmjFAXSGqQRegYlHX91srvjLDY
w4u6sZB1Q4sk2aKoSgJzHTXjKXHGdKIIq6vFfkxnhIeUuzk/SKCBb/v+qmuQH8GVsvAkiX1zQ4/J
+xYUU5vJXpNGi77pPmrsfaUZu3oLIL560i6sCY4Yak1Cz4oNlJxH36aDDruz+fX2ilb3jtSFrgP6
D3/IRM6qkzc9rH5nPf7QyjtN+xrDfbDhCcuX/sPH/zFCSfn6A9koJISlxGMGT5Mg4IUDVDWZ4P5J
k+goabGbjlvF/7UJbli6aE3iE0xtioOAsZ+H9aCBy+rGj4PxTtLq3ULCC4r1oKG2CRvDiDyTVe6N
QrO8sPWyvNqXsLydyuzfK3rgllAsgHmGx1oRYYq+FCtJ2/BbItiQ2zl6LF4iGdRZ9mtq2ZemhHBS
TkOXdAkvulgO7xq5dhtF2cgGVw8Bb1LYkHiY/gE6g8k1HMyR94/WPKqhvYPA2UX73Uuj2N0keVo1
Bg4LHDWjGORE167j2F0vtSXG6ib8hD5pq9cHKUAtFEaSEh2A26dh9cS9EGLgk4zBC28ujbu6TYDx
U6188q3Eq/NTigDRbSOrcRfZLOC+gMtArl4vqR7KJjGsKGG4TvpqxNb0TmYY9+1tI2vnGsgX6Hbm
LaBoFvyAedHKSLQyOctz7sbZI0WkFugIuPO82zC19omgqwJGjBwz9S8hUx+MrJTioUrOlrKTZ+0u
T8OdnU6nkqIUEi+H2wtb+0QWNRFYQwAW8d663j2nSnsj74glo2y6WYG0aux4fb71/FhNQC7tCK6Q
yxMa9QrBN03PUKy6IUx3VvNXBYIHJq6DYtfuWP5skq3AtfrheIHTJYBWG3216/X1aZqhdEmsyPtT
M8BAVf0VZn+nc7x7xT4yHgr/FkOyYAau7aDZCSg24o0M91WZ1HtmIEJnS+Fn1TUujCz/f1F97cMi
idQKV09yml3gLNIPSmI2oH9PQ7vFt/7yOhKvGQj8/lmS4Ih+lg9DNy2xYjrkEup7BpSdgad8KZs7
s1DP02y/TeUPZjp7wfAUtiCtmuqeGbM5VHdR8DWrn7LuHqSGo3C5v2fkrFsqSGNlvL+992v3IVB/
9MU0yDbQ5bjelihXfLPR2fs89Rzpq2pKe6P9G4FB5BXueaAEr4GzXhoUdsYeGj0yOxC0cu3vWqfc
LXjWfNroT69+7YtlCa5Li8UaIxkrbfczh4ReSo6y89GId2m5pfi1FkNpu/Mu0JjBp9h8vYMa+Dlp
nAhvveX/cJJj34w/bn+j1ThzYUG4eGJ/VFq7ogowlMW+rLMYKqzSi1sj2t82tHrgmYEyId2ixiIO
Q4VZY0eNSu3Iib/61PeS4TT4kM5svfhXv86FHeHAy0U0BIZEEYeK8tgPyD88jNED5BZ3Zd2jw+35
6fdQfe663JvGB2coH604eIJ7/JhPI52MZmODt36PcAjqCurYFmHkM+yeYXwcDOtDsUixV91d0EZb
yKjVz0liRLmMHjJp4bXDJADlTakvOHIO2PjqVPezO2zN6S7H6I8ABNKVqhxlFe6oayMoIzrDPM4J
TeThcxXqT1rUHOgImsWOKtYhBte7kUusMQlqNrzB1NVZHJwy1ybnxGbCjjHkc2Br3iAd++zkI0Jq
0dytHsyi2Ok6hEzMxHSeaX35955LGmPTguKF/sfboRicKZPSHNvSO2nu752CqeS083J5S+pn7Yz8
tvTHAwLttkaqZb6eMlenMJcO8FYPjvGOzN/9L2sCfX+9n5SMWss0seSkLUPV01uwV49S1nlylGzx
fK755OWqBJ90kiSLQgkepWhGr136WtvvxvzbK9bzUkBl1gs0j2hDoRqUIaJ+boc7XQ8fguYxKSov
nZuNfGIV3WtfWBJCslFLUiCrPed5sj1KNw7w173j7yTmpJTG/DsYpsd0rO+cLHs3xaqXWfmTlRbv
FhIpZZaPzbemS5+TuD8EgULZ3rpLhi/hMB8nuXFcpv7uQ6mdXfCWPKHkrbRr/SDBsmVYKFaiPiCE
xyEPUtjk+fn5MD/HhgaZ/V09/VDs0LMNr5GSB4Ru3xiZ/RAGrcvI50Z8XnVxi04kmPyl/CuEw67o
ygEueg5T5id3Smyb932RaZ+0Wane1NIrpCzJ1Bchd15VMiOji3NepGYoW4wxkhM4H03AnS535qHN
mT6EkFQ93vbB1VyaCSlIeWCgUi1LcMLenOgWS9gq/He9VN7Nll14RVp+oBB+ku3p2Q7qven3By1r
3t22vZYoXJoWvLIN27GcKiU5p0zAowjSg1Pq1a2q6+pJti2KXcsblX293kwV8Bi5HnV7AzpXTjI9
uu2OyJqH8OIG5UJ91+GCuTYy+8j6NYVPepu397OV34dJfUy6rnGBG20Uuta2DQgD7ChIU1JGEbKf
ItGaysolHsJq8sGi/KoWTbwRatc27dKG4IFqK+VmOCzrCWCFHR/bOd9t5qSrm7akVjbEOcyJCkbs
Cr1oI3WISu14SIOvJS2HMOoOMYSt/97TnAtLwueZHD6F4dtY0n6hf+DK/a/bBlb368KA4GRlpftJ
iHDJOZLvKGe5CdiPzRRma7+EfAJO29hnUpn7QnrUUoos9ePUQ36aH16xGMANIOQZkAdlcu3MxoBq
k1yyGOZ2CnrnwKo3mwirTnxhQ0jHwBQlUxrixKj19g2qNaja3l7F6m6hgs53B+jP2/N6FX3TMrmT
Jem5Sop93bR3rfZUJe0+YIz2tqU1ElXeOrA1vwye/cHDwtROUOVOR4hposFVQxI6SUqGnWL08PV3
apA89IEvQwJTSzvdbz9rk//YoVP0YPRJtCtk2DgtY3BrWzL/vWNe/TTBMS1pHGP0gXhd9rU3jKc2
Nd3Nqfz1DVjQuUvVDFp5ISRJQZ91YwceAtbaXQB0IA6eBzSztcAt/E+0as3xJFm9qwelF5nUFxjW
kd3wFWLuXNCUyg0yDYB4upAhRpbSy1ZBlcGqpUMr7Z1E9bTi+fbnXjnrV0aEG3PKA/ul13BeZA8j
DUELO3Fba4sacsV/mWhidJlpCq5lXfhyaThG5AhACKTY2qHgCM3BTsKVYc379ycFwg/qHQs4k3eY
8PX8zGhqU8ISv2NfwZ8UduVBsR4MSHxub93ym4VHmO4wTwt2HaIZeI2vzySaI1ortbynqSgzftXq
JysHOz5LzRcqR4XXR2WwcTjXvtalSSEMOKWZtYZCNQL4p1v60/tUj3dBrOxur2ztay3jmhB7LUQw
YhqV1EqQz8rE1xrUwe3RxTxW/THs3hpGuqVsuhI7GfYiP1yIn3hGLb/lMj3M+7QzmHI9p6GZu7mh
Gt7o1FvP15WNu7Ii+J+clsg00jMnpTmM3egmi4zVuMXytWqFTdNQcICoRKyFo/NVoU0Yp2cUacN2
fk/D2m6rjURzcSvB7QzEdf8xIixFTcMos1EPPVeFNewBrnyABMDYhXFru5FepPtW6uxdPMcbD7z1
xVEqXliCURASEtw47DpQihSpZWWMdnLVoIc4DDur+/fvE9b3245wgFPJCSIT+cVzXsZHJ/8UWoPr
FKNn9cfbXr5yfjEEem+ZtQS8JRymoa7gFKvr9Ix+wdGHp2Sn6m/UVD32kgLrYRLe37a3uoGMFrxI
lkIULtjTnP8h7Tx349aWbf1EBJjDX7KjqGBJtmT7D+HInDOf/nzUBc5WU7xNeJ8FGFgLWO7iTDVr
Vo0ao60Co8rgTkvlA+/WnYDaV2JsbI+1LlI4UFTc6QxK418uDxSd+JOc1AyrB/VPZcG3EQffG7F4
F9A6OrbefW/+7CPjq994TjPdBDqwEXgc4s+w3MIU8MXMtka+4k8uPmkxcs0KNI/0RjLTaXe8WGIk
P7hmOmgPrk/x6pL+Z+xL2I+Ud+Y4dnVy23lfBk89STWy0EbuZMMhbfON/bP2kocJBrVEmnbncHnh
ugK5bpjaIrnNR6F5adMkOpe9BLwJwJUjpGn2aBZm+5RBu7OfojjaIVn5A06S6LHsMuvr9aGv7i4d
otiZ8ZmyzuLY6MgF5NHE7oIF7rMgltwPhojoj79xN6yhkHirQYzEax5lFXmxmOYkN5MlMMfelPQ2
uaoWx6Nlla0Wj3B0H8CsHj21PXZwTHviUY3/ptQ44+c4eRyCjc2+Nuh337IEISlTFyeDzMaKah5d
VN2DId9vdk2u7ar3VhaB2Iz3R5mHdRbjVyG3VdVGhVbRvm0VhdeOyXs7Cw+rKnVaKyYnVyyUfUq+
PI1qp0y/UKrbCF1Wty6FdXLHsweEfvXSSTSRbvmCyMR15aNR76j+4Rsm7UaKznK9C4RnwdjHkhN1
z9d36VqGhtD6P4YX8Wah9FxtYU+pc/AgHrrp2/2k2Plw0Ju30hn4Ibsrk41Nu7pP3lldzGzRVokf
mC0nNdJtASzpLOK4+XJYtQKVo0FOCzy9sphUv07HuptKQhmogPwanr5+m+1idTNSsgXoIQK9W7JC
09onVHrM8YMwMlCqY8yboIb9BMGyZAu4tdYuzNUIp9aMdpKof11uE9DbqdCpWXprqu2+kaUzeIyT
Px0a/RluBK/v9n6518rvUfNfLBhQR149NLUDr5ln4V1UGBLp+kZYp7decd/7FKnQuk+2jKxN5Wxh
bqudoQsLI1olpXptWOltZei/2178jM7WYUjlzwVIoQF9i+t7/4M5fCY4IZh+qNzATrG4LrI4CnQ9
8il5FQ+CKB36urWt+M5X1GMz/jPXO8YYF85+VmaD//ByAk2hic3Q63vXk43udymipSsFgb+DSjUM
7NjstzrzP57s2SLNzzDmYdlaZg1Dv8r63MTiqFsll0MuoKAQ9vW5EcwXfRx+F71g3Uxi1d23nZd9
yxTj9d8nGGdGM+p8Pj7A8/oMGs5GCAY3bRVSld+zTLMTqzxahStSA79u7IOz5mkJpkbjlQkdIRr0
lxNcdVpc+LExuMZwD3H6Pla1O7AcpzDTN/bNiiWS9aQVSQSQxvxwyQnTkFaIBrkjoK6xzx3LjPey
ENtpsAWjWDPF0kFoT32YiVxs0XGqzRbGvtEdwL5b5Q1aOjPzYRa/XJ+8eXIu3jAghhC2nDtT6aIE
23U5eUaa69IYtaMrR69++RXO9Ou/v7YZISsDYzdzVIgfHJdF/SdVYnN08yo8JF5gq1mI7Jr+YCZw
6WfSXp9eBUvcg7M9Xje9NjRgm3MMRg6Cd+1iaHLUK63Eanm1J9lWWE67XlC3LvCVhYLlkBQV6Tia
DZfRXjNIYRU3lM8FC+ywUXwLxupYBnloVyRXro9ofjAsFgu2CDI37AsJgYrFppDlCeqG2h/dvhLE
nVHq6i7UhPDQBk33Iiht5PKf3q2MyKRz3fKHCxW+OdK2xNYAsEAuL54ywWSE45hqg1ugAxNIzbwX
y38mR5uN0O2N+yIBQR/i5YKJipBLiRyMrkiPfF1qDkZk+V8fz7MR2FJ5cHIJwEZ7aSSbcq0elHB0
CyrlEsG51TvIrW/M18oNQ9aGspD6ViZf5lJy2VerFnEAN9F/GcJBo2yTJDeqBXy428I5zPt4uSso
ws5vHwMCgGVZLyi4epoonFxFFg7BqL12U3ozKn8jUXZk2ZGqL621BQhd2/WKBs6Q2hegjSXxbEXR
d6pka3CD+kbz7irzqfNIDsS/r2+7NTP4Wtpr59axD3R5FqgYTpLBYgHhkBAXtZOxuG8Lw+2TbH/d
1oq7mMteMB69Uect6eRyUa2quJomV1eT7EzVtnnOy8h4um5lbURw2EAthV9nzRaRaT0keh6p2uiG
QY26r26Jj5WiKQ9djJ/PpUbeAHuvbcSZpZc/JLDJYF9udz8aKiUN1MklK74bhIeo6H53lV0Z8aEN
y5frg1tz9lzGc0oKDhGGOI/+XbBYR62FlGkgun3cQHm0D6Rpn9G5WCoven1MgtMYORRPNg7bypxi
Fb45+GB1/NPCatNGtQBll+jKLQz1VrIXBoi5/ijlv88lTHwS3cBwYnGdzU7y3ejGySCJo7ciF4qE
MNcYqd9zCG4PhR6YRyFRkwdx8sqNW2zF589ZelCvszAsafSFUV0L68yQJzccHs26PXiJG0uabXka
b7XApi/7+hqubJgLe4uHxjgmZuXlbJhOOxvJY9/0e0s+6sld0SQbQ1u5VCigz6UBwL0GaZvLoWWa
ZmT5mI4uEJyjUANITbt91XsbnZor24M3BX5qRkzNyNdLM81QNtmoFqM7DlJkh171SCdh1HZuU2yV
xdZMvWkYQLNhEpAudkgax1WYpdnotoUTN/EXQUW8TavlnUn/+PV1Wpu896YWmz43RpnoBlOJ9iTF
ko3P96YNZ7WyF4B6UcHRWKWZf+Jy5jSeNGITDaOrt7ktqQ/qr7ajlA5R1FYua8X54nVJZs/8q1xk
i10HlR4CVTFuEWJCWwCcKE9/rs/Xmm8iaCcrR/z+Bp27HIyAQJk0qBKD8YvHPPzk+Sf6WgvxXPX/
jwA5NG5i8fN1q2urRD8KfmmWJRKXMSh7Eo7vQMbda8Joo+t6UpQ4tH2/ffwvDKFbAZAJ8oAPZylS
IsXvDUbHdvC9EuebOJq11X+8PokaJubHHXYWR9bU+2rUBdYJKa/dKPyNvR/9IXzInPbcCffjFsBi
xflRDpipPsnGzZzzl2vW+GSoDCGZXIrjO18E55jaAtQIkXxTjeNNoAj769O4coDnTvhZT4d2FyAk
lwY9MZ+CpC4mVx00cJx5/iUMqLV7NF4eikn+dd3aRwobWo4BR5kIixETYPPSnCX7gdEO9eSWpdrf
KAbieQMVLceI+/5EXDeT0UelHSJb68bhoJyQ0c4edCPRKzscrcaN02lLB2XlKFK1JUABMQs3wLIh
RpZQ1ZCbZnKzNhCJHiGA7Mrinxv4GDnxDw3bSCMRiM+u591d2oimr4p5P7lSZCGQFEO/lYhA95v4
rAz5xilc8WMoDs8MSKSYaOFbvASFliOuGyND0gfbq7NdN0K1hIuup107/dxY1JV4HGszLxFiNnjN
xX3jDSWrXTO0ymjcQhZPtDmdSk//PLa/kuRB877Q2nGH9Isx7crCLcW9TCdxmR4ay3dS7SkVA/EU
KrF9/bvWtjZZLwPAGh4WP3E548GkT7T9tTwTlCdVvov6yFan++jfOd2Q4YaMiU4x2pHhbFy4ct+E
WUXWOLN6/0W1ng0qr2Vyl1d/iahfolB1TOvB028E79/fQRh+U3CFqxmE9GJL+ei2zgycnN36Z4m0
sU+QZnaOrv2pvgeaHUDxdX1GPy40DXGUnbhPIJP5AOMfRQiCobKfXE3M7vEmlNFaVrC4bWUw7f05
KqR+l2jjRrj78U6ZzULWzObS6cBaRIS9Bd2n0eA09ORVUI6N9TyFG47po9/FBNBGC2aLOcG9mMqq
TWjiCTABIc44hruxV6BFeLHQwxS7/OD9M5iSPTMXzOjwIk+jLkO01khqQVM5oGIiy6dcpX5HHB58
l4pwo6b9sSj7ZgqGCdKSiN18eCyMkzrgdCe3+JWV2TEV2l2r1rdVM9hNGezglT/UfkYXS+AO9X3f
lI/pBDdD4uSt31G07R01kTZWdG0jsWFNzgtIJ/65PJox+RBpJiVypfQbwH57PLRUtuRT7d82TpRv
RI4fHTwPNI4oUN8ZvLD0T6TVKy9WJWagJ1XwU/n3sJ52CPoSKC3R6/SBfwsecz1DklN0weAe4Gzh
XATti2CEG6nFj14dOwwAMB5ZDwKSy1mbTHRxlDLk2RfIdiS1B8sKd/REuKMf7DxrY43WTh2QF9oP
eWnKVEIurVWjlmqNOc9aFu28pNgVVEGGcZNOf3aPl9kcRgX5CS9ZED9ckJd2hkKruBh57wlsfz20
yWEiMjdmsIaXuz74nVnVszQUD33sHxUBmotNxsJ53q59wWI3sg8zj8sSt9ZEByGob2cPYPnWzRgf
iF0TsXmBRuQQejuYjuPGGcQtjNrqXKP2zTwDBpGW7w6vrdW+a5gDsbg3Kbnm2q3QbLSwrtqAXJIr
kbwI1aDLedaELimajneu3v/IpieaJDbzmWvHmkicccxNa+DSLk2IszZTU3hcSLp8JwTTQ+LFf2hA
fVHkk+d1nyEoM5AU2MhSrA2MBxtblcMxp6QvrUZC0sW9GItuEddOVN0J8gMCmxunYXVo74wsggnI
KyiRa5HoDp31UvjtPh+6A/2zTmHKjhnLkEAbhzSPj9dv3LV7iYiUSqgKsovRXY4tRCcwyPsSFfbq
s2580uGFVdQHZjZCSnusXq9bW5tJehdI4VI9oMC0OAhyUozUTrBmNcPXWvBdYahv0UE5/xdm5iiY
UgVQyWVpdyxVHeYj/Jgmk88JfKRVXi0czHUrH8O/ufEcon9KcpRDliVWq83KGjSt6JrhaQTY3ykP
BtnvLt7ItqxNGgwB8B7wTLTorLlcospT/KiqO7x/VDlqAAmXH9hS9PPfR/PeymJpqkxJyzboSTQ+
tvUfaaZePMpbUO+1CwYHTCKTBgzqBfNQ371RBNalGEdFpA3oPuPX1bZ2Bt+xunG/ncVfuZVnWUjE
Pzi5pDMXT8FskHlyDkLnThCyuQ3M6nYEB9fz9Xn72DBNBhOhbLjYcEuUkRYHl28Xq2j0OrdM3dL4
2mcHL4eU6daUvwnSS1XuvOhm/KN+gvkxzdyQvu1kvDWfQ+EmOKFip8a256g/lXZXJ4frn7byGL78
tMUNG8VW5pkBn9bQDjrd9X5kK/nOsPaZcg4gHfvWx4+qcgq+sKGum35z9osr72JWFp46ZkmUvsN0
lZ9D8ax4Ry0jSWPL0o1Wn9LoVaVo/1WAUX/0Dl7qhJ9z4VNxoF+/EhLbepp08hL+bXya1L1s/Wnk
Y6XfVtOdz1/ObfkQfImeCt/OmvJUCzeZSYfcZHvZxhF/6xu+NozFHjKNvquUzurcmubC8AbeeJPK
p9x/aSTdjslJGoYd8d5sg8PUOwHybHd1mh984SmMjjE4wCg/m8NXrQjOqqv5X6XyU5btNDWzm0Kl
7WCXTLGjtaiSfYmEv3Xv2yGtu9HG3fKWR782jMXVrAeDYZWD37tq9okU9wCrFbJ8un+aO/wnu3Py
L8Gv1K7Ohreb8DBtZscPWu7orELpJvC6BKfQuBec2H8dzR2Enk0X7OLoJRedUnebh/BxOPs38l6l
nmS1eybNZlmqGyl9zg/5J2Fw5PFBfTStxzT6Egv3A1SZdv88vJSSHcYP3b0e27lsD/RWyLei92Cl
OygFrGBjIj6CfubDSmUegmOUOOimu3RAxWgK9cCTw4XWw0dAJq33elVO57TMoQYdMtmN8iS1fUV/
SMa0/5zWLXRZw7jVzffWW3+5IrJEMC0Rx1AyhV7/8kOkpCvbrg97d2K7AN9xJK373JEZqlrZmarG
Nf+UiHhWemTnpbRPLH2viGdr/I5Umk0Zfj9o9sgbq7EFGJQSRH0hQjnN6ZckQNtXhG5PcJpjq1cn
c86B0Yxkpm5T6ydxi/1ocyyLSZXbXC4LK+jdRriBId34qp0EjkX+oLh+jMSyCXxrPwwnCP9CJLPS
AHZHkvj5OZYeogfFsFXhFO7D7pjHjifvuvx3fghuSDAYymPe2rhxe0uIaMU1Mv/AJ4gPyEvyPLic
/1AJiJWTFAwR7bBAiA6pfGxMUIm5M6fmBOne6qZ9M6bfWuW2Lvy7SQ+20itvDYAfNgEwZmjEiWkJ
wS4/woyqSEzbqKd0OQKbEj7BW4IiW/Apj7WbDN7QQq6ApuFpcrJso7wTS8fzkmMuW0+tOT0H3fiL
J/ZdUJmIHHb1XVd6J1KQT4gsMe9OKCk7nx4O4WBBC51N/b5RDorpGu1TnwF2M3THFzaO2MeoiIkF
b0D7iGxR/F3cOYWodGliZr2L+jcwm2iXpx0Zwr1HovD6HfMWm36YvnemFmeoqCS1rPyq59rVnyo/
o3mJ4miuP9Id/UXRwl2SCaD6EIZWxruuT752cbHLnprgT1I3Nl33p84U7Vb50Vc3Sqo6sjYc5fS0
8ZUfwxAmZC6XER+Q5V8qVHt+Z+Z1MPUu7OrGYRS6Q5ZJ9S71dX2XCUiw5IJ3DyIQtxxDIi+gwNmo
XbQT6tGyyySTnKkWVM5G2x5KKpcHlXbc28DPaMIdsmwflqaNI0t5Pk46r4ZGP9Sy2jxdH8ZHimc6
ZiDeQlhi9qD0zl7uVWCtdCZbde/mkEcZMuRRLXxjQq6d1ak71trZNI/D+EMVHCu4gw35YFp2JsF0
Ko3ngmCjj3/I4IWuf9XHRxPs7TTy0MxGszmohsuPkkFgzVPbu73pPWXWsckfJV89tHV6AvxUdm4w
NRtB1cpyYpKGGx0G3pll+9LkUNJ3ZcUiJuPKmaIbaKj+m0Gh8T2T0yOGuZRcKRqjF5pk6N2MOzoI
jo18b8iJU3fHhAJKe5OPGyC8lVuRaSThM3eRks9eovAqSxj6ZGBMknGK8uhEdHKn3fviff2reukS
7+BvSV7M7nVxdCFnmikAgbJRHFnMYuurMWS0Uu+ahWen43fLEw5h+qQE3blNv3dbCbQVp3Rhbl7U
d++OUVbHMh4ZYIc+Wo7Csv/bEG5h3djYHB+farO43f8Oa4n9y8rBylVj7En0nLr2vh4wuFV1WLVB
PxkZLeBJNGdcjkUYwgypVLYHELmbpGZjIEeVbaHK1/fEDHkV5x4Q2g0vzTT0TsZ0BzIUwvBOnk7t
V0vL90bmmjGa6SJwzeIbjAhOr3obB+ANsrPcHXN7KqjsGZm3DI6SqamLxtO4F8vgUU2Otf5qJN1R
zW4n8UFDtbT1f1aqrUb0usvoYqL84bttfeyrz+P8cdY30Tr46unfKaCQIKfFiYwSwEsKUQsn6IV5
BwFUAmgvfCr6v8L0fexfrru0teUF70NzIkDVj8KVopAZfiFhYhx+1PL9kB9V4/G6iTWv+d7EYmk1
Gqu5eOLBbZNnw4ptPRKOU0I9Qj9W4rluTv/eED/PG3neuf4B1fYS0lkraW9ETTq4etrTDVE+SMPP
QOju6eY6Xh/b6vSRIYdNB64WgJ2X21aOPLWRYyxpUJXdJ4JmS0W2EXjM87PcnuCxqKsgS8dOWOyC
OJuSULeywe1hzev3FOyctPwct5+uD2XDzBty4J3TSsUha3MdM515EqrnbnqY1HvgXv83KwtPPPo5
7cttyWD0r+JwDALJjqsBqpiNQz272I+TNtOkABqiLrW4qlMDBhqPx5c7WBGVw3tJLzeWZf6Fjxb4
bWR5gHYt1R5SX9DVSisG1wTLoL+k/nP5CYIWezOLteqf6CuiyxrgOmwsi7HADS+XHSlM6qK8pC3/
VlR2Sn2OHgZFdEzkbM3xMbPOfvIa6D+tIADGefD6c9j8iv3s1c++REN334zKadyCd6we7XdftnjW
lLTs5WrRsmeqV1UWbCXZT4Yt/8rCR38W3Bw35vxjs9V8sv9jcHnjSZ6K6heKMG5UnpNP1eiDNXrV
q4Pffa6k32XyvZM6iOcfm80U0+qGemd5sXEblOxpAhEH1zdzaVcKAyAqT1A2YqPVQ/jOinLpT0JZ
ShBV7Qe6LE6VbEvdvJg36pbXX71u38/jPNp3h10b8zj2W7YU4X93lrtvqfjQSui4erZS6HNuJBce
FATCr5/+NXcJ7hIOQOJZnbL7pdnUq4IIObDBzUdYs4djhyZdPz79F0Yo5gMConUMS5dGBvQ0s6hW
uNLkG6uQnLJ5lBH+/b8ZWZzJIKdZQvPkwU2UF781bVE/N9nGQNa2nPZuIIvTFRUqusEyNkzv2Yt+
CnD1Xh/ER8JljtOMDwC6REaAB9XlVPWmafaNIdFHFX6hj4SEtXfTGKXTptrOrOn1qf/QqZaNz0VZ
kToX6VGvWnv0v218x4ovpdI8fwWxjgUq8fI7Ks9Xm8hQWbIkRM6v05Tih2mGwU0kjwlaTImmj3bY
iyR1pURMn72gUMFAR5I0nOPKsE4diLpkJ6ilGNNRl5o3mpYNt4ghtT5p2mKr9rj2vTwj5pCY3fwB
g2BGZiI0qBXgkQG0ZW0q/MrLMjmiLDM6macFrjEpwvH6LK0anfcz1JmADJbPpkEexBBam8Etuy9y
/8Oqz2Whcrf9LtTn65ZWjumMeCTop+Ft1r67XI4OArqkT7AUD4q6U8tAP0VyhUZs01obUcfKoCAS
ghoG2gDQsMuV95VCaFWROhAEd2IZg6eabmEe9YS7UU8/Xx/WyiuQIhCZIlRoQf0ssZyjVakeSggU
VjvxlaCXVKd1P0NilPxejKYdcOyN0HfFnYOigPd4xkejzCkvJpLXG0BMSXSzyvIP6RRbOxMG33M7
WacaEreNHbJqbp5IYnlga2+35zuvHmRmlveZSL2TbmeF96fQqMdYNP/4RrXlAFcWblbgov6uALb8
0LseminEsX0iuWruQcFQOcEwOQjEHXR1+lw1Ww/EtbWjGweOGLYkvnXh1MsiMPSGEiz9ONMhHE9N
XVm7MBL2pm/c1Eb2tdSlP9e3y9pszm0CzCSVUHq7F4tn+KLopaboxn+VVPmbNiWcWr9QK/77X9hh
ycgoSaA2lzXxJqwMaO9byU3hYIrHH5PbN5Jd/7tiPIm0uRWR/UEHBNWIy/FIcqllcdNJrp8HXw2r
OPSTtqNzfWMTrkCMZ/Qe8DbQxQoR62Kp8jqudbKNkisLxfSoaWmzS4lKD9IgDXvT6oz9ODT1H9OK
BMgGOv/caeawuz6nK7tz1hGYG6q0uTFhcXW2cjz4oSBLrkl5qIm7Q2IWB9P37xpL3gdbXU5r4dSF
ucU9KqnIYsHRJblGJKKQrB0Lo9ypw09cqJXER50LSEcMbsj0QwAb+sY1Pv/64iWCdciMqDBQgF4y
EAyj5JUZrfRuLuW24XHlTd6xt0zKlXdFcUxE9XciFBsgtJUDyX1NV8aMq4B1cFHAN6FYqJl9dm0W
fIZ2P3vNOuUsiJ9zLTkoerEBillbUI2iBVBrDGrL829KWeBZHQWzhlpdFlHc9YrbsIwPae3D6q55
G9i0teERe4Gym5kUxSUBgRxPspjrqez6gTOJJITI9fvlXefDv1HdRiT1/n3DzvJnxGPQ2Xx45Dfj
2Op508luPrX2zFlh3WpJeEqpiqZy+O+PcDAk/2ts+dTXp34wS6OW3bYDrdJJpRtlvGfSMAw+Nd0W
afRKGEsTOTAtQIU67fOLSzDQEzk2EDkGpUDTGlEzBWsonTZO/LoVwOHsSi75pdcR49prka6R3bpv
qKuE+l89C7c0jT8S2s3FCJhqZgswRrwR6r67YQF1TG2jtiwTWmqFXTXR9CkTq/ETT/N6z6uAl3eq
7f0CqYHCg8JXyGF2iQb4coOBSznwS+WmECfd5mrZ4iZ+e9ksHQHiSxZdqwjMEXNcengzHKaqlHvZ
DYKJDkEZykHrGOvWuUcbM01cT0t/tGHr1tWjaB6z0rD96aVKj9Dz0ge3AdRdO7F06aJySCgJ9d/C
JwqCGKWChoOg1N3WPyx6P6v86KEjo8cbptbWnso2qqcQFshQJ1yOO/Anrc5lQXIBIbenmL3mJDEQ
y+tHdK1+qpPn44C+vZeWzWFJVhVp1/pssRRqq3yS1VPvBd1JG5je0MzEp4lnzC43/dfcY5018E1H
4J9nSEA/66renluzHw7VaEh7qSnLwyBPvlP1neKo/LIdVR4omQwuSLNJ5MPYe/mOzvdkb5ogd1Ar
1E+dVmh2lpXSrukRDlTi9Bx0kse0il/rdlAPcZsG++vjXnOFJsRdb2TUqJsuzm9p5HHXT6rsll4U
nFpT9Fy1KOJfalB/61OyhbpUmbshqZSNwGjVMGnPGX9JbWr5Og1iS8kb35LdSdAPFfQlWZAdihpV
KsghFH+8yRNp4+WztpOoswF/I3Qht7eIkYSwrYZATRS6bWXL9sOboQZicH0+117dUK/P+o/EJuC3
F0bqTB0G4NfsI/S8AUpFUH32e018NaM9Otd2bvEieYlEwU6iv0BiNsyvxLUcFp53wMeAhCyVnYbc
43brPdkVBHMCgqBWr15SGpOjwoV3TvOiP3SiPu0nU6Ig5wvlofSN/Cb3VXOnWeVzJkCEpktNvO/D
rLqtNzFuK89POK7BJ4DthVRm6cZCSxB1WYgUVyrM6SkHFLOXlUY75kq/lb9f22L/MfWhFSMex8xS
El9xJ2WvI6eoq2dL9sDM5WfurVt5S4d2LYH5bmxEwZeuqo9HvZJjxtaqxc1YdndjKh56obznXXGI
eGMXsispyUHQRyfoS9SMflxf/tURv4GaZ/485AYvPwBwSscVEiqkLsycjon6ayGKO9mYvhd63NjR
5B+zcKuIuHYzzU9upKCpkgCKX2QUdNEbBD/iLRUqN/FgHj3Nd9RRvrem382r/1g2ZLSHO98oXASY
dhMfUhr9cYRqodqiKlq7wxHP4Z7gmqTPa5lO93wLnbGJl6sxoxi0z14tuGWoO+E+6e7HVrTlQrwR
iwdfP1Xpk555n3zzu+j5G95t5X4kmKCjjTWgv99YTElg+HWiqL3kevk9K/2pC7z9OHnAEP/E9EFc
X/XVBZhpNOk7mi/kJSI/G/qyL7z5QUS4rEmQ+GXj0Szi117XABiCmCx2YZPsE7klmnYNw99lqf84
VPWnMGv2wmYqeO3NZMCfoMNBQV8oaPDLjdiNepDmAq+WSixfJvlLoHq2l6TPVpfutRF26cH0bcsf
zo3yKmdbiIC12Yf/Ys5yUSJiJ1xab2Ndby1SxW4nCId0vJHqeJ+hOkqBVbKeNiZ/5VYh+0NAhpD2
XC1a3KARy2EmRSy7qtKR0x8d+kbt4PdjVAFDTe0eqVi9GZ2xCRw6p0vvcaRd6fo3rH3CTOBDTpyS
KNRHl+O19DaKVWhEXMM3mx0s7p5jGYl/uG7lrTdhEYECPSJYoPAKsmOZowQ7F9IYGhLrd95R8n9K
hvZZIXWsV9TyleAmHyq383Yotp3FMrM9kpntdCiK4m8wSkcLr5D0oRP6v/Osc4YpPUtFcOxK8Rz5
WxXCj46QxNVMzMurGWKS5as5UQu4iGMeQU3V9gTr+9L/Ejb7WjmLHspSxp/rU7NijhCGtiDaDU3q
7Ys9oFD1lqqB2Lzwu7noYZV2pZ0q3ndhh1hFM9ey9H5Lt24FeIiHow5ODotMFtmfy3WXrCDD/Uiy
m/jgsPWfKYJIqbWztAh15BvdeImmX0n5W6VpIUUPOm62MjH/ny/QeJHQfUUNe3HjAQi3hJ6OZJSL
+sipp5y2Su+2Fb2/o/kzlf4GQvTs93BVCPUfL5S5ezOnG7rj9en/mCOZ54F+S5CCFgQxi/M+BEnm
k8yXXf1Lqhn7APjdmB5aNE1aSzuV8eO4FTavOLhLkwsHn1W5n6KcLANpaYGixkp5MKZJeYLrp9+b
o5Hu1EjNftdqmx6qREmcJg1NW2iLf+/GuvyQOSB892jN0SUJcbSyawmRcBiSoPw0WlNyUKtOfLw+
zSsOAFtUlehN4Piz4pe2dIGMXq4z6CpQD5GqAn5Sw5fI2mWd5gj1Q2g9QkuZo+9eeAC+czAT9vTS
6I7uPaTDwRx+GRSYoMsEiTuDtOFnu/6FKzfh5RcuZsP3g7ipGpnMTu79VgEH+81BsVDTAvPqDTdF
8ixL6iEUXz3znEJomDu+dB9ak91KW5+yuilBrZJIJwgQl+iRoEisBqF42RWVurf7/gHV9Km/rQrT
jjTpLJu/y6g4Sflx0NCAbA6V9HkMy2MTGARuhxEQUuyY/kYJ+g2LfOnDFeI0MlFotM0iUYslLOWi
zIWCN1DddslneQzrfeZ3w04cpzu6g4SHSYuQRAW4+RR1tYU7ycS930iPkmckNkQk34y26XeWp5tO
mQfJLkTz/hRY9Q/+JxgbdRENKPmr1BgxxcYke8xjOb1vm6TdDRSNHXVKx3PX1luUV2uzDRJfm4Ot
uX1mkc+fL2C964S3d2zf2SR5xsdcsirHVHPByU39k2L5RmbnomTZBknp3fWdt3YD0FM1p6Pn5NGS
HU0100ZWJuzrnborKZiAtzSL0KYBQhh1u7LSLcT3CooWhjRy/gCHuPRZz8VpNATDK4NMcVO9peuj
E6vnAXzwrg2T4JeWGeOtonYjnDo1PNJaLsZOMSm3fixVJzkJx11V+daPvmgkxw/L5I+Vw4iXJWVw
K5SesnEa5nO32HZcxDy9YSWZG6gW9wQJ+yQqpU5xRX86lqoMTV3Zyrt2iFtHBnrxzzkjWHHY3UhC
0xxGHHo5NdnQSVFL/yg1sq+yGlIL/Pcbh2os1T0gW9DvLBFIHSyeqp/0qutlNd0J5a40TVvRH/XQ
c/ykPSWxXb9e32Efg1p4OBD/meWwAAsvsZp5mndG0USqi0S0dkoVMbpLWnpjlMCUHLGNon3R6lva
8iv1HjBJJhRXc+87EcZiJgW03Xgrh5qrjtpXz4osu+05yt6zUcevSh3vLNHft6puT9EWCcnKkeIp
R4WVZxQ5gWUmZbAyq9Q6U3WtSqZJSJ2CfZRrw97qBv0QxgKgr04I/1SZX22s7uwEF7t1vuXQeqUq
SVS3COc8Q29Nj0edm3QW/RIpm/WlGjdu049BO4IRPBpmkC8HY4ljNAuJXA3ZaDeuhGjvj6FhW0Kp
2Nd3zdokUuggcQ7MnvLgwt8PqZBH0ahprth0bg/VuBH8GLxz4Af7gm65op6erxtc2abEBhQ6wEtC
grkk1MVD122Rp/qMOsnSgxgfQzD9o586WTxsJG3XbJFoMySS4ho9IvPg38U+8lD6LVl5nSYU+Rgi
2iqVEqyvwlFBftgKvl4f2dpZ+B/Szmw3bmTZ2k9EgPNwW6xBUlGWZLc83RBtt815nvn0/5c6OGgV
i38R7tMXGw30hqIyMxgZGbFirbfMx9QF6QbYwEtzndJU9NzRSEGKSZ8fjPaQR6ei0MKdmrz0ne05
+p6pave22esThKiGHQVMz4QwvC2XVusKqIwx+dY584dDkCs9CBoyacesd/I47E0N6XKnHrf0ja7d
E7MGymmkMEy5LYmGGiecC15y9lmtk+lYKkDWkji4v722lXLNpZXFHTZJgEYKPbfPXRV+1QK41ZXo
I9/D3reLo9b4YPGq5+GLFjC1Fp4BfcJW8U8fR4dy3Pjmr32JX0J8pX4C4R0V3MtttqQqluQusM8l
I5hZ9EiBtpwYGGNuMAw2jvT6Nry0JZKZd37rO03Vm8Ttcx7Gz7M98kBlJC99KtE23/j+V5xW2KIY
SHLC9PKSE4zZD70y6to+K2JLpT76O0qa0ZWTMtl3QU1vt6jVhyAzR1g5LOvRrJLhy+1TXnMljZSI
WgyAbRA6l8sdk4KR5qGxIc3oAdO17QAOUdc3DnB1pRCEMqSPu8LvuvAlBl51tNU7+xzEn8ay3IUZ
tNbaU1blgNuyU+xXuzlA8WWLjmftNCmHwNjCS9wA5XG5PNWCt6kM2OGiyqp72q/jixHIj1Y4yo+a
Ocgb38yaOd0gvr4R6F8JoiZS4+Twu9pvl5MkPQ319yjkIaFslRfWju29ocUt6IxaMVXVZJ/7rHR5
TMb2Fsp6zQJnJaYgoLyhGXS5c5FdD9mUmvY5S/zWBWtUu6UCs/Bt97u+zQFh0dZjXJe+zxVHZ9+a
3VjXjXVGda4YZXdC6zLdYtLeMrK4G8rEgSEtaq1zDE1E08uCgvn/bGR5IlqX237ZsZI0cNXyA/CY
fbTV2l1ZCVVTnhWCSUdF2vLyUByF96A6QRA0RcHdkPoMziRupdf726eycq2RmvPNUKN7Gwu6NFOr
w2BEUiafTUZunKB4KpnQ1/d1qn8R8yNmM25gWla+G0akAdiDheXbWQpPTvmczYQeAILWyTT+stxC
q3dOvPHAXts9xlMgVyL9uSYiyuVg7KZsls/kY/2dHaX7hCmcYzj+OdoaiT/CwP9AEMkkL/fPQpZE
blX2LzaK77VZuXnoPPf1sBFV19ZDo07wABJBrkpr4JJMtfAxoyXFLrQew/hTZ7z+uSuISUFRJMEX
dBEm3l2HYZnIpe408jmr2t1UQ9zQH/ryV59/sdvdVlNQROPL3B7ucoE11ETllPz60lhOog08BjcI
PrT+Y1sV+8o0oYV72JLIXglu8KQL2lTCDo904Y/vVhWrwSzHViufJfOH7v8eij9+47KQd39/ce00
igqX88Dfn6cPdvH3f/v7JAz0aUX++Xbdvvv9GnS8qVlBFdOhckvQZPgwceq720e/5l4CSCa41XhM
L1ODysjCuozB0CbFr1Sr3JGmuZL/vG1k9cjfGVnEZt9QmH8OVVbSRwhg90/4cWCEf2vy9wKWjNvG
1sLM+xUtYrTaBEHSt8B0wVqdNPXvfOx2iZnsjS3E+FoAJUQbXNFvzLIL/9ImE0FKju4M60vBVPzn
cf6oY9I8Zlvv4VVXFiBWaPn4ZJZsXD5Mr47WOMTqhqbPvDP/A/3lGwUXfkbjljH8xRHpxqDMZocz
51n2t9rqH+WpekBdJg22xmrXzoeKjSiYCd2LZY8+lIzZCultnU3tmOk7o+JdtSuQOrrtBmunI6Iz
XVD4w+g9XH79NqiaMCPzORsdJZMPLZJxFB4V1K5lOdwN+kZSuPYd0fAUSHTeLpRNLs2VURIWGm/h
s+XDIk8zkv/PoUi+3V7UCsDhDerHbcPTnrbuIlJnMegNw4pEY7V6zJHoiWCFZrDEPrbGg+l0uzYK
dkrdfWyLwBvldO9vyZau7Sv8/I7QjaThuSSw8hnCiGr4qM8TdCV697mwn4WWtDzB6bMv0pfbC96y
tnDL2SxNJJEzsGdZuKv18tAE8rCjUmMHR4h4D0Abio1sdS1YUVtAJVmUGEAQXZ6knCdprbQGaYp/
0hkKsof+BGmRYIzuAR3/+fogOOZliD8A3Vgk4KjfJT3T8xB1lRzj6Jw7igl2MO2hNQadtTOiLTjz
6vIE9wO9aip7S4voOmnKWOCoKpBBNUPcMK92WnZHKZMkc6sxvtKm464H9sIsj5D6WMLvszkqHCOh
MzGSloOB4dvQ3db+a1CU/aSryN3c0QHpo59ttxEA1hZKyORdiDwQy108ernuOrUZakUUi2bIIYvg
52BK7jidyAWPt49x7esXJLcWtBliWnVxFShhr3VTgC2z8g9+YnzOq9Jtm2zDNdfNoHNGBweWm2VG
I0RApkRhlsEpXrRu13B6Q7qlzbIWnzkowbpN7OQZf+n/VLsqiSxROQ9B5Q7JKYCZvbaf53EDA75y
p8GWBBRQsHhec7/nZgkTikjUYQmedyMNmju1aNTD7ZNZWY34hkVJgroEEwuXq5l1ZRqLfITXr8vG
Q6DpzUGblV0fjHChltJGuFo5IB4elLBAsr4hwC+tFUNhaOFAoqPHn2LrcW4+lvPp9oLWTUAVgWfD
LLC8Pn1eM53fcX2mQGx2cmA+5oj5uWHVbJzPlqHFBTraTVJWLPZslr+76FyGL5OxkUGvmqD0LkpT
6CgsS9UtXU41EmuZ5pwx6wcul12+tWGrfsbADPwBFKmv5tIyKZKicAiVs6b47WM2Ofo9fbIvt09l
1c3ERIyuEQZkebFZA7B0I1FK5ZzqQ7svfSNxJd3w79qZCcLIAW54295aXBWpIBwvzBtdw4bnxhmM
osuVszxX3f0gSfNeN6rYpQ4jU8iRwoMVZcZJSSocvY9BQytque+lYQuBsrZyUdWEMxkKV+qLly7f
OhEJiRSTD6D0HaiPjeN/7vO9KXUfby9ZfKmLdyPcWgJkQ2eRpv4i9RmpGffWUClnwDA7o7zzJy5k
lD2ssjzq+uttYyt5h2jrAujShKj9Up+3DIZplBu2t8gYwTlLNshB8/vclXtb+9zZG2FjbQ+J5kQn
IHsCLrXYwzYmSmYsrVd2kvWjzL4PBnrA+X/43N6ZWaZu6eAw0jdw9Tf2l96sXTn8O3M2lrJ2SqQz
MA8JTlDo2C6XMjt21UNwxk2olep+ZmzgYJiZdk+tKd3lWRk8zSiNHG6fltifC9cAYkUmA/SO5j9N
k4VrNFEsMxpmO2d1nneqH9wPQf+17Y6j49z3ermL5n+GJPx82+hV8KKEIaIKVySIG3C3lytFqFLv
616VzlJWPEnVPexvHx2j2eCLvS6qCzNA6USrWzxmluloWmaSo/vSOc2qveL8Zf6jV7sKdD4DH4EQ
qbof841C3crKiGR0uxA+BCm/fAvmyQxOWZdDLwEzgUhy28/IwG04ypaRxbogeFa1DEpfLzSbnUl5
BqcvN66wtc2jgwssmvkoKihLnbk+Sh05t1jJkH+g3rozvjjWt3Q8BuNDW/wOsgm9uT93C1FTBQeH
WB+jrWLd76o2iA6WRZvNoScEMCOn3jGX5Y79xqd8FTF4+9HtgPlSFB+4Qi+tDEFImb41Q48Uy5Xk
ZFciI6aga9f/vu3lV9/zpaFlFi3ntik1qhZ6fezzMPmSRZ4PsxA4R3kL0nHtEbzSGQsROELWdBXg
4fsozNrIvAi3q+ZTm0Kg+scxkD/83sjiePpG5/E6Y0QK/QfZwYLUHNH9vr1rq0thalNkNWg2LPGQ
/mTEfR/rmTfbf+tj4+bpQx5unMx161Ys5Z2RxVIgbU0o5WiZZwUAJLLh0GfWvi6Tr5PdPzpxpuwG
v96pnX4IJ2BHWt1Bn1R5AJPcsS7B5289LddWbYrnz5u+HbWVS6fUZ9R4QiWMvNH5XsuOK76vinnZ
P9/b91aUhZUkdIqmjiKvNl+NptxlyqdO3YK+bC1lkdUIhd4yEkac4GMkl64ytXsjCjbi0xv/wuXF
RfGQXilNfhyfmsrlWho1ioo6kzOv6VO0jhEARPYl0Xd0TO0ueZS78lCgLcaspacUXyLzl5bWx77J
jgpgsiT9xcHeyY1+r0blbq6H/e2dvg4yPJ1o1/ELqTsyp3v56xw5HEqAHIVX6g04PuT9jh0qk27U
wrQ7aV10um3vKlOnR/je3uJkraQMlMQKC68Cf6DPzd7v/o8WFseapB0ckkNSeGMSuKb5K9rKG68z
kcslLG61Xvan0DBYAn2gvhMkKtiRfinmS12Ye8pJB3PcyIu3dm2Z/CQJ2X6ZFp5WGJBQP/aWvLFr
Kx/DxbksAo0zFHXR+QitdMppnJ3zbDwYSbQBJVo1AneuiaQOZYHlHORkRGGQjmXhTdSiXRpeX/uS
GOLn9a8/9zJxN/N64oOjG3np1UmEfIg1V4WXhbOgMY8i/QODE1toiJWPx+Jq1tCQofYAhcelmaaF
OjsiF/AS6ZCV8ktVyL/15h5o51Z7fcUB2DNmPSDfpCq7nLjKBybaejMvPGfOi7NvhurRiZrPt3dt
5XhEAwfSCWqigjTxcjkyQOpSz/TCi+WguR+VOvgBz2i8a6l5bAXfta17b2uxdQMCGdTTsBXNr3JV
3xvGt5GbTIc99/aiVvJD0Smi+ECMowG65Mdp+wnSzN7k20GFOOUedeekO5V17Wpauu/lzC2q4CkN
TYgUn2/bXokUF6YXG8pLHOFD1cHfhewmXqnuUxK4sDi06T8OWE6E/bwugj/ntt3Vg0RykYlHUixq
zpcH6WsqI8097i8P9t4vX7s4hMrC6rfK6GteyYuWMiXjX9QrF+sDXYUkUTfhMG2oP2hFMe6ntNqi
jb5OTzlAKGQEzhEh86Xvq3ZtJLoflKQcNCGk7Dxa3QfKCD8jxqR2jq5uPMdWdw84M64CKwdEBZe7
pxWdnmsWp2ZHaH8l01wcpLS2j4UcqhsHtbaBiGKKorIpWJGXuUHSGWatJaXnVP6pURvGqHyjoyH/
5/4AhoHvGuAWIN/FS4JqcsYvKEqvsZ8ns9qHpPYNQrO3rawshtekwJkAyuA1Js7x3auojVJ71qq2
9HT5pCoyFv5DssJLWWjYMgfF43VxMmGLsk9Y95WXROWzXaTnIpx/6Wr4y8i1P74PmZ4GBk6qC6sQ
raLLxXRpluSKE2VeHP8tFV+Qbtatl9v7de1nlyYWh99mgLz7Is48mhdjH+1ACSv5620b1xEIG6CE
qXJBcnxF+jKHkd8jSZB5yBfc++a5Cl+r4dEOPiJ5JiOOJP+xpwHt5DuFionKEHt3uW1qwj9UCjOv
bGATD8xzGj3qDMbeXtX1znG3G0ziMgXyZujSih0XgSnlY+aNo34Yp4+9nu83CwvXW4cRhH/RrqWy
wMV7aaSqCGqVyStyqGa3GBE9QJZh7n9H4egyxlOcmmKLouv6Urw0uYin7aS2VtfzpIwNyVWGzxZQ
HQ5q2KpFru6fgwwSnNRgApf3A+iCyBxlFTuDfsiA3jtMlG4C6VZWQ/uRLjLJHv0SY+HfU8nlkJhW
5qll6qIDxhMj43Uqf9o8quvIQ/R8Z2kR36Y5k8vWwJLTfYnGR2fYYny4NgAsQyPgMHWErOeyWqba
kkLlYvKRDLpDzP04RVsYnevNEuB6gQCjsgoCbBHakjzUlLIpnDNKrYdE+oyUJ0N8+UOulhuf6PX4
ngBkgGBgbh54PW+ZS8eeZqWsNa3yadf+k7fMlnymXnycLX+nos88q3e99MAYnWRPP0qexWXrBfW9
1kYH1Bb+9Dt+E7ukugofDCSJi0WXsdPNWj/DhjLZg1daPeS3A/Xc2pG3VB2uv2ZoZ4jksKMLuJUj
Tvjd5RTWMfi3pPWpWben0uZVncCfGuZ/qzkA4mxCrkF9qdUvf7xANloUkBHbZKhzcYsMsK80PAak
c6n1e1XzouA1R1PpthHxRy4LDLxwGDckVeH+pZ1xubSxcDRtaCnfVbp/dOBPJiIGk3Ocwu9IZdy2
dR05gESLKrXoTcKAtQiKtlFXWtkHkQeN04/U+p4rL0lufL5tZOVrI2hwbXFfMRe05D3K27ynk5XA
Ym+34X7uLdWVwmiLR3tl2xyySUA2YJSYtV0sRU27ap6ofAKzeWTi/oPWfIj1FyXrH/Tpx+0FiUh3
eUI8DumeoaMHny4tyssTUrMQYgJfotJk9/sshHZ0Pvlac0Tqxk3L35uqi9enhD1GNMUp8VUt2Zy6
kPR1Dp3I0/3pTg9nzyils8OQ9O1lLXdQlD55XzMDKBQe+dfLZUX6OFtR0lGlizLU1Bqp2mt2lh/l
QiKPhUrMjdmNP6whMDxC5QBoMZgC/vdN2+jdh5zFQarzWIu9Jn+QlFfRUmh/317X0v8wIcQMBCkf
La6rrk/jR1auJlHihVYXwGkafAqMbGvo73rzEFQTPBI4OuKbyx5CNNixk0xt4vnAY2z6tr6lHqZ+
+FlEPnpRW4iPpUuINTHfBF0LQAyLZS3Oqtdy2YA3x7MaaozxjupbZH27vW/LGPtmA8EcoSaEqy8b
FlZnR3HtjImXIyw+weIPYtYcn5mM3Y3dX1m96+vvf26R2TTuD1JNHlKLUtwMsV9W2knqlbXys+6i
+Tku9OHJNnN5XzV1fB/65nQaq6E5JVWzxYCy/KzFerlKYOvglc/8+cL/ofuX61qOU093mIaOW/uu
7IyvrT3su2E8afPDZqKztsPgjyCp5OuGXmtxi411q0cq1C6ePavNnpk1zfWH9qjLlbVLpSR2jVQr
Dlkto9HCZPnG936VObBg3sSAEgljlLyWsDmpkzp7NFJUPTqbBDWq6pOBMBoal5QlrWYoT3JbVodE
Lbs7pXTicReMsXOfj2On7XIznw5wafcfi9ZPz1FWFx/TTI6eb7vEysfLsKclYJpveJNFrO0Dw48z
TUm9MbWSQyrp9ffUkOqNGsEVJ8fbVggxF8bhwWktR3ahiMltpbJTz38tyt/xE1iq4mT+BfGV/5io
bjm65S9Nuru9tpWYIfC0AKrIYfjEFh+xo/m2Oiscf6n8rvtf4QdVesg+xa+3ray49YWVRVamd1aR
0bBIvSQ/Bw3yqOVOsf6C66Qy0p28ReFgLu7G/9nIf9e0+IQNrUU+JdZSr82M0R3UOoAJwZAPfqrB
F9q0wf726lYCIY18hsn5dKEQWCYXfZAkAE/U1JsK2LG47x8yfaNxu3ZMLAsWDzGFz1+7jLVGmnQN
X1DqFV0ZuggFO488hMKHXEmt50JNkYmr441rce3QQBAQDEmlKRIvbFLNidokwx87/3k6OLt5p8w/
w+p3/Ov29q1EICjNqcHwStGpJS3sTHZYyVbN07vpJabJgkD/iFhB81j6eXWYBsm4pyoZfpgK6QeI
vK3ezqp1wbwn3smMqy+cRUqYr4RkIfOqMTnCsD7tyuqbVYH9rA89kitzE37Pkw2PWfNQkmtqgQ5l
K7Dfl8c56EMFRs6k2uCjS0/zDpJzv/5kH27v7JpjckMjTEwyD62Z+O/vEps8MtARqzGTtg8N1AZa
8Fhu9ZPfsOPvM1HxtaEbDX5GvBdATF4aifpAH5yszL2pfI4iZB0D2YUtM25eNHkn53AcFceso5H8
vfZRqiyfCgcmeedQm8FuiNGB8TWAla3l5mP01AxflfDO78OHct56pa7txvsfKr6xd7vRlfz8Pm5y
T4NMkE7obtaOc5Jt7Pn10fLIgN3DEqMKkNovvFnuqmmYEsA1av+afNR4/85KegeL6NZ1cb0cwSbP
rQBTGnP0y8+zrTqAWaWceyNiuArMHJLyo+rinTwXrpg2NwZAJG34qiSfbFnizZ0Af0PntTOOofTP
bUdbucYFATS68ngtedPyEZcPTGdMpg8Ioz52+cH/kCLEN/8TZQ9c3MewHe6yWU0Y6z3b4z+lEb1U
Wu1O5u8hOt7+JddBix9C6sv2i1R+qZJQjXVcwXeWe1WS1MdEm3E526pdJe26k2zE2qEJTf+Q5+1W
Orxy8FgWz2WhBA3F+qV7aXMam2oc514ySyj7nqrOrdNd097fXuCaGVghwG4K7D/1rkszmcQNIY9V
7slGmpIEwymsF491GrrR1st8bS9NElEDSB5oa0WEzncfjDNR/ndKPpixhjrEANTV9Z7mn6FoAVtQ
fTO2VM5XUiCg91ykghIPSOwS0Tjb6QQcJMy9tLo35OooDb8sFhZ/Rx9CQ3Q5PaWQwQWeodwNGwOg
V9BY4vB728vHOwMxfgt6LUdh+qcTnhqF+mXwLa3avR/tquKlG38W/THYUvjatLsIGP5cxklcYNex
zaM1OPuseS7Ce+XBwY8KzZ07iKWm7wXM0bc9aS2AIJdJp0g0WKgSXh5vrBZz3k81n4pUx26Y5DGt
S8oHSlNstT7WPImuGZhA+LnZ5oUnhfo0MDSDdl9kwOaH7oB06hj5hxd/mI+F08aH2LQ6eI7yauNz
udLpEsf6zvRSnGrIqjkFb5p7gWm4WqK/Oub3djgqqJP2enuvtOYOqNMMgdcnZ9rz1BjGh0j9Mtbp
o2/Wp6l9pk57pz6bFQ+O2wdwNZa1/G2Lo7f0SLOYPefonQfV2jfKXRCChhbEJMdgenYQTHaRxxwd
97Zhsd2XVzZ7woOduqWAORqLGNLWrelIyUCoyk9dVLjF9DRnxyLNT+GugiqonpsNi9e+JqQnOAqw
Z9RZlu1COLVHtYP0xYvTGU3nOjj7EBDtpLC6u7206/D43hB10oVT11qj6kkLGKi3z35ifQlgAal1
263lw21L169CYUkAD5HjEe2IS0tQxQ88XelUO134gyd95/ZpFm4kiisucmll4SJNZ3Zha/bATiyH
G76FPuCXU1UuabQ7FfMuNOqD0sHgKx3gDm52paFvFERWj45SoyBLBaq/nIg09GGWRrGjlvNKdaxW
HmX19fZWXr9uWCQcnKKHYPBuE1v97qKZEk2v4k7GRGvgfF+U+JPTdG5UP9hQv922teog72yJ5b6z
FfptZZcBtlqoC7TDpIRuUB3+w4PtckmLZNMO7DrLJqXwzOi3HcbUMz6mlA0kc3Mw/vpjvrS0CONT
l2R5maogM7ri1Fn5Y2yN9Q6Fsp0Kyq/Pj/6kPE1asIH23jqzRUhvBpj3U5MF1rP+mPr6nRX3e2O4
42mDZvsG4nF9jYQNC0kqgPPiUN8dWqOMAbhBA2Pjbz/6x0DOEfE4/EPJItd6HpVhw0vWV/evwcXx
5TOt6KliUxXjB/J7jV25zb2vP5kfb3vj+vcNxdf/rmxxembPNRzC2OLFkdd9NiT7r6k9DPH3qe5P
83DnkOM5SXfPM6JHV2XD+GoIe2d8cYZm6qQKT4TSA7KZ76KySXaSkVAArAE17QJz+mopEzVOEE7W
IU4cWJy0Kvrim2a8N7M4f7BbCW4rCTrJjV8mguflDYVTi9EuwcZPP3EREQwta5xoIuiE9inSvyL3
q/mja35qBreVv6lI3dvl6T/ZRI4aHmBdjKFcOpmTovPaGCOR4TjJxsF3vvbVJ9U+mdpHaXgN5l9j
tRH31vYfphZ0fqkCMGawCO6lojR+nxGL5jJ/Dh3nsVWmw+1VrX05lLJpzYry0dWI6SCnYzfkNv5l
3bV8mkN2DrvBHeTnzE93Yfu90jfKRqsu/d7k4tvRZngi48xnH7uvcju6Su2T6SmwyDtwTWcyxJHN
XncgT40+2s3HcPL/lKMGWgq0YP5d9OKjcoIqaiNdAnmqH632IUmMEC6HZpdY2ZlyxX7e4nQQl8bS
XVVQmzz44ckylumNLlNeNH2WrKd3Xe+7YXZHXXUjh1q7uRh4hRMMUDWVwEXWNs55bo89eNrR+Ach
TR8JFyRrAmPrOxBet1zM20J4RjP6unxhyn0QzrSRSGyCdG+rXx03VQpXQUUZivST+qMvPrUw9N72
05UKAq8Qnq5czfRdGF66/PrkSS9radYLL/gsSQ/04rJd/JcMKUae77XTpIy76h8/OlbVqZrcUd83
3UY0FE6xXLYuSrgM8Isy6+KO0bpRG9BYLL2U/LtNn6JO36Gk62bRSdUey2BLNnfNHnygPOKpVXCs
i+PMhsbopUArPXtsX4v6VS+ixzz9mpchGE7nbmzal9tbvOakZP1kWm+F/iUeRCmNsnCKsPJUZJI+
DOrU3aeD9ZDWk3J329IVQFZ8gIi1iCcGLROGqC4PU6nnJLdhjgVc/q2QYte3v8b+Y+xbyLhLx7Iy
HuK85UbbiKerTvTe7uLaaHR7FkM0FSiu8ahn+z6zXcmB0f6VXVXgZa6Q7Am+BulR+Qjjv1k81UHr
dluuJCLcwpXo9kJpxwS5I9iKLpffmzHypgM/I3GGPQPdMWLaCnwymhDYKDZyo7V4CwMTihUgPt8G
4y+tJVOfTc2INZ1iEHkzlfro22zQJbXmezmGD3F+lGymfZPpMBnpXVtZGz9hZb2CExX4D7c1jdrF
t5voaZ7ZQ9Z43fBRuC8CIdN9qDzF0Hne9qyVj4YmFd8MkCbBBKVerjXSQ3lG3qjxBvtDK417LX1s
5NbN54d6vGvD+9vWrv1YcGeB9gfXRo+UutSlOQSswqTJytBLg+9q2u+TO9t2HTixU9XaRag0l+UH
X9nw4qsrWxhVVHIQgBY8lxe7GUlJ7hjtEHpyIieHuVdzT5oAeFt9nTzmmVq4TNYlbqc1T00yRxt1
sKuzpPImCiZQrglexCWwJEx9cy5GMYiYZrE3MEnoJnrmH5zKqh+CIRBqmF22ke9dJULkQKj6MfZA
wgeeavHBxGOp22kO3qhQZbfylW9j02+NB6wsDOC1QO0D+abXLP77uzeEltj2bJfMPnJ+nyKt2pnT
M51jqdKflS2R6DXHAToFz5tC4sWjZREA+06ebCNX2MX4S92ZPP8+WNUpPQfJPj1n7Xw3lr82fFX8
yYugI/bwnclF7AvUXmIyVuxhOX5kQpfGS+tGo7E3p5YRTJ7TUXvs/PFFHhG1sNxZ/5Ulyen2rxAH
dfUjuMjFpABKVssJxr6J53JS2eQmnHZpNruR9TLD03HbynXIE2t9Z2bhL1PS5jmFa86yOalFDVVx
sXPQdlail2j/qHT7vPhYzzvIf24bvkrBFnYX8aBQs0GCQp/pY/VXaKPGNeruEO2yut34Cv8/K2Rw
GygUxOHGYoXOLAdtPjNJmNjIgEQlZOjkQJHrzMUnJVYiFzD5N6WcfhZtlLla4QCPCfO/4JIyn/98
zRRnLMhooZW8GudL6nDMp4o1g8F4MKKDbfcHZ5h30oadtRgAKSFsWJolLs/F3nYOck9NYYeekZTN
qSvUL9agVxuB5ur+4ADfG1kEgTgrlFibDBZTJ7/MwS1+lnqClgQMGFG5N8tuCxK45jGEUpKuN/ZC
bXFhdU2iRaPKqhz5OZm+OVbpWqbbqp9uH9J1F4GFvbHvMMjFTbwEDtlGYIL+GiKv6PehdaKs7cbx
Qy+j2/FprnYTeMdnlYmA22bXtpMHrMA8MtnAUOplTA30KM8NOKy9RL4LxyOlZOtH7btysRuKPyWd
pddJX/VfWwv/GLrQT6IMW0pRugPUtptQqDUPfG9h4RyBP6rTOGHBYbRKYpYq7TZgHGvhUfSGBa8k
WIPltEmKrIM9iVNiPs0dze+GUbp586cF27eN+tfI4iKQ1dqQZIllhMGr3vFekqsdMzCH20e/vln/
Wlkcfeo7aT7pU+TNibGLupfNCuqWgcV5+7pZMJUxQxygBpCkvjRow//flrA4b61uW9bAEjqLL8Rh
KjHaaNKvff0qyRzBk9uQxOry+5AUJUxUm6OoFMut1OmQx/bBab5X5cZprH6I4uWM1C5wj+VsUW/A
UFBlYt7b1u9RgvnsaE+N9pGozutGeeyT6e723q168juDi5UN8mTFJk9WT7FeA0AUVf04mFvDgFdc
BeKbJyeUER4BYwo97+X+wdufjWpjRl46HYeX+We2N6uz4z/M5YuR6t6kfaa/njxJP4OwpOq8v71G
cf7LZOa99YWLN2EKnw8dOk9u/tZ6mwF2GfqKR3v4lU3/JbpRdCHxBg4EJ83ClhMWoZH7uvB209kV
yZDtmYkzN1a09k1xhQuOFhNPMBclTgOojWKUWuSh/3TnOPHDhPLv7U1bc3nGWpgKBKYmilWXR5a3
TWcgJhF5kSzvdFSlv5rTZ6jVb1tZeSMBN9EALerQOoG4v7Qy2FqktoGPFYQp8x05yhEFaJf2EeIu
u3nqXS3cJCUUu7P0h/dGF0tDK8wodROj2fSd8uXgyzvQql9M5ZcZTEcadff+Fi3M6kNCVBBMED7Q
3S0hXIkB+3/RhLFnjSNp7gkdNmuKYHINaZ6+0DnYxVB3DlsVjCuRIvHlMdbJnDtVDF6ji9hYNE2F
9Dm+rxEXI53OQJeproXkFTWMKvgwfZGUp8qvHlQhjOiqP7L7vjrWv2LzL7qlGz61dtqCiQeiMKYA
r4AoatM0kVyx8erwWgm5EM2mTejWUP9B0Q2gFLrZDZNrAVUMnPKtgH+8QvOUQZxEoHliD2mHBxNB
Oqt7hJ+sCp1j8Jz9uO3Nq9kb40piDlUscxm+I6XrpKJLY6/XIO/MTNcw29+B3+8mHWXypHoW17nm
JI+B/y1qtqZ9Vh8b1D0VUUUCg7lEl4ZNmUhj0MRe3Y538vDCOOfPCA2NAuW74bWtXWP/ukWzvbrB
7Cu0LxRdabpcfsFMYeZlHw+xZxifndm/Q606dzxd/1u67+tNEfa160oguOFWIEulSnVpDQZ5BwrE
PvaKLHXH8FhB6uRW4V1kH8z7/vOonYBHFp8b61GlIgprwO0DXnXgd+bFZryrPSSW488GSoue+qhP
SMAwHpk/WtZfpAKlaeyqLX9ai1Tvl7u4nePRHpSEXoGXN9qvOLZOeZndt/azX5iub9z744dA26np
Vhayscu2erlMte/LuW9YZpBEO1n63vdPdbWR3a76DbcLZSpBZGUv/EbWC6FlOsVeUpwy/WUGx+k0
H7Xh0ZieAEK7tw9u7cIUE+7/a21xcPNQmXlqsyJfz7pDYlg1cbDbqmquWRHYZ8E4JvxzcVxNGdJ6
QHLTQwHOFZP0f0ySJcI5XQ0oCJB6FtS2lydjIGyi65FDONN/demzVv7OtrKl1SvjvY3llaHVEMA2
PqdvIzzUlS5C5MfCT09tMN2V/vwgdc1dNLQviMc92U74oR8QskrHvTRPJ02pDoFiv87dk7SV56+5
JcMbGsUFSBmvWM+apJEnKQsSZvzrfa2cMqtw463B0yuFxrct/tfK203+7hvXe78xoNRJPKW+j+Lf
yhjeWfadw/c+Tv3zCNVSaDqu2pdunIMV0oa7UHEzf0JhtNylc/bXIFm7vGtPml8c57Ll3abfJZV0
COL60FrakyPXj36VfnISf9c31eG2p6/kbcyeMN1HXsgjYslpUioDraGshRqunAELw5uiha7KcOkW
g99aSsO0MD0+7nNapctUN2tHfRwhbPLktror7PSpqZGFOzhQPCSvnbZvekRSUmt/e30rToD/M33P
rBETa1ff2JTWqpk1kRdQ0a778KiZIDqKeaOKtWFmmWFPgZ40XdbyYmkfwj7eC3xRC6H6ny+GvgTv
PAhvEMcRAeWdr3GQnRIDc/Ya/OfQyb82X98r7kDb418LYp3vLFSSU7R6w9s4nfMz/MQPmT0e63r6
PHfy8fZiViI6SoXwsFLTJdVdsmD79czUrMpDX00PSR/t7UnRDuk477v4MJpNeupR3LptcuVlh0me
lmKmkHRr8Q6KBlj2FIf9G8ZDDlLq/5F2XrtxI127viICzOGUnSS5ZUtjyx77hPDMJzPnzKv/HxrY
4+5SoQl7D+bMgFZXscKqtd7QpOMh6cFmecUdxZ+NS2QrmnAt0j3BW0/R43PnLNMpCB1vr+QeCP18
eu0tfGOx5N16OksyjpWHDF6PBHYVML7+fm1lVnpY8nKuG/2vYoyOWhjslE65mxbtUFdKvJYHlWlL
rEO6bGCEctOsnD5R7ynT8yawWouqUDL+O1nLydOj/Zhm5S6ll3/7I8q2GgxhWOMsHqorwhtQpfJo
uikvTStRT0n50C3pIa83Wpuy3BhCx68owlYb6wGo7MJERmZ/gil5LL9Hw8l2z5rxLctPhYNTkB35
YTvv2t/17+BKQVhhVVnBDJWrRVimGIUotlXThjOW1yV8/n38kfD3hVzKMYK2G0b+fhj/sNRvm4fI
OjfCg5ldDaATmDm3ryjfM7it480YaJ/bqv6eR9BXJ93bEtGXLbnLIEKK1ll5VloV8LlYu6ekmkYm
++nJ7X/cXm2yTUw3FPUeRO2gwQthZvwxi6xnLFNytpv5pIaKrwOogu2nJFsZy09825uZu4gmZIRR
6vSBm1JeS6IRjRgtKLv9HIUaHMYOa9NeHw65mnafSmhWi9MMK7JhfN/3hbUftbzdj8X44qbYid+e
BOkH/fWzRIicuzSlA1SQql8cKrsRMuQxbdRmI4rs7AIZgy4zJxeTLSzLoS+mrutrvmhlfiyz9KhM
gR/ro2/36DKbfqWbD92WiqTk+2L2AHuJPBE5PJHNrnWRtpYgOLlwe+iG9F3bVk99Dx2iWyENUXh3
eyolp9dVPOFScNx8quuaeHxlP6Lb7YSPc/0H5/FVFOGMjCA0lpFGlMp7NCeMh3+gntTbG28y6Vg4
okAzrTMnao6ZKLumak3xEpu7u8xK7nVfdTcWxVtukIagNQZAqFmraMN5woT1KIfbqclB3CZ9cizC
+L5VovCp7crDnMSaH6dFeSyd8kc6pOk5sWsqxUb4ZW6M5b6d+i2M4U+8gLBF+T3oQSIfBglALGDY
oRWbecb1E3rZu8KuH9Twe5UGX+I4PXqR7duVcUqN4h7OHfQen0eR72ZHNGFOTpqugv9f1cT+5/ai
ki5iargYqVsrF1M4NrDKrDp19risqvJhyPQ7dRn8OrLuNeTbm6Q83Q5nvz3fuZVWvSxgKmvv4TrJ
0BKrC3DgIHPDex7ezLjPjL+N4fl2FMmhQxTyNFBloApEz+66Nc2kXyiB4tXd43ZjOTsIlls1RkkW
ehVFON8BpriFqSOo0ngPjjvuzNY4BctTqya+hfZmF28kFvJP9WtUwqcynDYhx44p0Vjdu8SuXtLs
W5U9qTayz1GzkYHeHBxUXSGRyLXG5GFONTMxdJj3qR+DK1f/7ssPqR7tNp94P1UD3uwNwC9c/dhN
UYm6XhiD6U5lUxPP68L4kOROjW1KVO7mOlX8eSiSTz3aIfhApdmhTgC2h27992S0I1basYmiVxug
s8vUm139Y56oeIYRwhRLPOQ7Fp23W6bxu5W1GFdpxecI5aW9kyfBO8pFrt9GBoJI6RxQaVvi+bPX
V8Fu0MLowzKG2h7j53RX1RnylfUAecabyp052dNZi8C8mgi/H7RwVPzCbGywpoaxcZBJNw2oDoqe
wGTQDbieGzaT21MmSCBwPmvh2ZjvMnXAselP9uZFGGE920PX2OVMmDAJDo3x0ozOLtSfpuTz7d0p
Pft/xRGNBvTQmI1AJ46Dd8gU4/P8WFKTux1EulmoSVgcbAAMxbPWbMe+g9BLGa75y8tUTDV6mAqu
77zaW3BKaSgHzvz6rkbtSPg8GTBAJcYS5YzmigHSoGgdP3ewfqseavtPTjaeSrxD4YyDSrteCvoy
5IE5Uvbve7LWNjUdrJ2Dl9tzJ/1AF0GEhYA1fd44Kkl+Mb3vrFerfKjiaON8kU4ankyrraULoVSY
tJCXNokBmTEEtWhp/CXTfCjJfqmexy1vN1n9CKMpYMUYn5AQWMKtE1ZoxiycLjDsExN9o+W9M9bq
KcR3ZR/OfbyjEf5ourO5n/up8idXq/5gza+1RGA9FFOpJ11/N9uNqiJt6JfUYbcvUtt3in9qY+O7
yZrfcJ2YTWyoaPyJzW+jBlUbIZJ3rsZ3mQrnj9fuueuepj7zc71GfRfuU2nuDCY8zZ+T3j2OVudP
1pOD/9zvLyIOXHrPAFPXvXE94r5M7GCK+C0a8o970uJ6V2bZh6HdUsaQrVZI9OCJPHjnPBuvAyFX
GOiwwOPzsOivS1B4ByNW+n3MvjjcHpLklcHltApCeOi1vYXZlt0UVQ5SY0GZvgxVf67mD4V6Hy36
rm3/LqMnZdkyYpNdw8zgTyPjVQRUmEVr6tOpaSceNml4zO8ar/ChBs6hvgvm0A+2QISym+YynLBM
o7wr9UbTeGLEzr3m5Z8whaE6rdV+o8b3fzCbv4Ymiv4PegmubmBobvkZ0JsfjahPeBi0IYHxbETL
Xt1qIMqapoBryTEoAAFUFtdk0dVxssQqr47paGkpNu607v5ytengermfJfsIj+oPdbzFDZTloxCn
kRGkobBi7a6XaKHp9oATCUl2HYc/KBh0u9Ue6Q/OmMsowiMYhZ9lHEZGh2bJXWXsqyg5Lt2WZJxs
iVxGER5VeYbIQ48B+tnR52966xv68gBFYxebW/0R2cam8w9FgUuVV5Nw17UsjshUyXcDcuK7Ns//
AbSk7pC+/YMiBUwE8isALtzWoojEVLv5EKyZj7243SFf0miftfUWeV+6Cn5FEUvI+hw6imHyKlGM
V8TKdo6lbJy50hcmLQvgvzRK3Deq4V0RpJrRUdmy6oPnnsLuWL6oyvs6RBbinde99tP9/D+Qcdb8
dxIWu2zZ5eW93j7d3tmyux0xdg5Jmg2s9nUJXXQCjEXpO6euQEGl9/EYHqPyvo7fD/Z8NKItfJJs
OYLw4ISEOgQEWDixFKdpuqqhFTAE+Wlod1/zLNzFg70xs9IhoSoN4xyGqSZqPjV1Z2e4SwPkoda/
qGfH+jttqMBYX5vg7vbsyZY9FpIoX6D8uGav17OX4/IVpSviqpiav+za+isquztLef2DKNQhgHAA
i4K8dh1ljvirHajwc96hH8HDavzozFvO9dIKDOxGuk4/BYs94frqx1Rtp4w+xtQcakoaRt3vLe9T
aru7vPD8bL7z8pMdnYC++oXxoKjO8fYwZcsDFRQUSIHmuIgNXw8zVZtEH2Ym02mSHtCXd8RiZt5D
gG/8UAmjDYr723CrqhWpyIrJoy8vzOrSK0FeeWTO3VTvhg4OVz1iO/uoWtXG7SmNxDlMo8HFZspZ
V9HFHlt6zwnrBrzGMFJJyXqwx2rcHCaAMMHvOoxQHVKxMYEKA6oMOqB45LtKVbQWuXo60pNONCO5
K8ocUT479nzXSd3T736063hCRresOt7t0NPEUACReT+M4gfrfxNq+3ajrWEQcoM/wNtAlFTrmjos
BxNcCOP7Tof9qWiz90qYbUHeJQ0hxOqoEnOPcYSYIo8oKNzcLULGo2WFr4fRzslV3yYRrsOEnBFp
JC+5y1pAHO33vrrvKudwe0IliQ+/YFVlQv3ZNt6o6ahFa2KuxmrJ4kPXVFigkm4l+7DO2ZKRH5jR
bsCixqwP1mbzXjbNWDHw0lsn+Y0xs+Uw2mrqqCT1ysFq7tyvFeA4qjrAV/fR/O8072tr2EGyNpiJ
PoVXETwkuf5lYw7WJOu6wkQVmIcmuMiVdyh6wKpeXo5BwVcIiw5InLlrEame0sPaBLSDh37Anbo/
R8vGQ1f69al0ItiAkC+oTOGli2E7aEmF3WMqlq82/yL+coii6aR707GPysekK56y+KhrA8Gzb1Yx
bzlvvL28GDlPpBUrSP9aRIQ21RDUSaTy+JzH96jFHnWv/Ycb7QtqyY/tYH7dmOn1lHsz05Qn6IEi
1GrowqHbLygoeXg7nhu13IOveIiVMfTnyv3LenGTXat+aaZ7C3qgn6r/3I4tHeraAQWxx74WaYEO
R3oQOBpbLdq7uFajOIIZuK/E/a7eaiO+zefWtsKvWOsRfXEE5/ZihLNjQjzv3X87z/RjTfnr9nDW
mXozkyAdV5lEJlMsLc1FM/CM5cstXJBGpxzc6VQOsCe011h5dJXeL8vfTj8YFdOHPRa8Exbs9agM
e5nVaLG5WCz2h/0N+Lqm9/vb45J+posg679fTF3SlNViVg6pcO6Vh8Szw8Pgqf7SpolfOV3kN/Wm
MJLsxqQnrv6ErOogwK9jNglGd0puJedJ/1yoke+mn53pW0n/8/fHBhGXOo+B6h4Z43WcGHpIpTes
/omR7GkQD+c5sAZ85oZ4p4/p/4CWahsxJRUuylvUhuFXrDfNm3QgiIY590AdjtirfJnmJzsCoxKH
O6PwdlP24NbPubNBTZJNqEmDE48ilgmr83qgqL8Ng+HqyRlpB0XZBQnFJeXJLLfMs2SL5TKOsFiW
1EbuGaHE8zA1/6jlxzaNTt4XyF3HWQm8jUR/XQXijoOESit5LfTYrvD18BLWp2LM03O9fBvDAJHc
ya+Uj73yoHfRbp5eby8W2eV4GU6Yw4o7kcZ4AQRwtPxyfHahiWyy1GSnyGUQYQJbDw+ZrFlbnIMH
GP8pGLO9Nj1b095zDymenuomBkZ22V6GFDZboXTT1BSEDMtT0dwl4WdYof5AeUdpvnTtSbP+Thbz
+fZkShfkxbcT7p0KhtmUd1nKIw3SgfaXww2vaR+Wfqu58FY1YrVJ9ujirkqIZPpCQadv9TToljKF
snJqbMgVXeaHo1f7XO4fZiU+xZZ9mPDlbdJ7rBqPWr4cyo8WfIhFLd+pQb+RZMiWEcwsPNpXUNwb
r4VJyzpLsZr0PKuPjvlCwryJ/JFN7s/XPFVsrNbEIZt4Q8dTZqVn3k++NvxYqdpha/u6tjW7suVK
FZsatoNjKXyd63MFUXNPqRc7PZeZb0b34aC964oQW+rMb4oHY0k/bUr4r39S3PUrkXj9b7V2EF4c
g2PMamuY6bkxJj8hQ99scErwOSt/c73LeRhyXgoHS9N4wRjX1OPd8IONt2miPK7I3nGPecTyTqu6
nWpQFXwB8nhox2Nvb3SPpUPkYv8p07ACNa9ntY6UqcpDboi0d4tjVCkvhRdsgd9l65D3xX9BhB1o
RvEcQgIi1w+Ko9GkfuNMu20a5kaYn7fhRfoQtrXXuQapfNbq9+H0TB3lbnsdSqPQxF8Z9YDRxOSr
qrzR1XKDwSyAuArNRVCo0L4rXr9F9pBdOjysATjD8l3xl9ffpvJ6eg4uqUmlZLsRIeTIow1lWhFP
Mk879W2o+mEVbchuSXc0UgFQCFmOCDVeRw1ji+qwut7fzf2sOHinPC89n6v+o+GtKhpQ4VSIEUL9
wOBzNcU6PCA/d4nh3MGosRKeBrFxzMsZqYutfEj66S4iCvtZBeqMGwRJbJ3O90Z96md0bayN/Ef6
1RxeABAEVulu4RJYXYiCbmB9pPbf4OraoxXca+PnuuLyaZ5uX23S3bsWdQ2qaS7H4vW36qKsyam4
0pJ1xu4pzHXlQ5nX/eF2FOmKAP2FkQhL8Y1+/2Cht1pHLuUrvd5R2N8BvEda6qncsi03ZGc8FF2M
7RD9WEks1+NRWfCLTkJ+dtvR/dopqbWfA1Rr6chGD8GKMk6WkPdquJyTOtF3kFEi3zR7+101KAdK
bPZezXLzrp60l0jRHNhRenbE7SO712YDakBQLXu8V/CZ6SbrCJ9E9d2YUku5ZH8NeTP6TtpHezPS
qw9Dwu8Ip15D36WK76ZsjHelDTBBLe35QE85PQ1lHr0L+cu+kdBy9yDLbtzg62YTb6BV/YnHF1wz
UorrCYEYXbultazeounHuTM/8oa2n7MUd9i6CqOvkdJs2fnKQ66GArwbgGgK6zfOtVQ1Epxyqn3p
tQ+T8zVsXhUjvB+tl9vrSrZ60QvwQPRScYPIcT241ALK3pYMzqzdmFZi+qkJ6o0JlD6B6Dr8pCBA
SBHLeVQ5Gq1XZox/XP1u6r6kXvOk0t32plPt3eXF6KtZ7ffxp9tjk9S4OZsv4gp3XsxfVQaP3CEq
lcof1fRlwZTmQ2WhQJ5PYfEcFmGCiuI470fXUu4DXfu7CDVjP815dU/H6fclZ/hBKK8AcKfahrbg
9Wwrbat1uG+xphNgqM19loMGzw89o789dNlxQbqN7bSK8TRPputAcWTOqdc66RltIJUyotZ1vvM9
er0dRZo5rSgRmD+rj5goDZdZTpoM45CeB+ff5kAhJDP7r0rR3eH7gIoP5Z3ZfbQGBD9RSnAyfyi2
1INkJz0Pder5nLGgrYTNORgDvBc94LTChTOBfNWgi1LVn2eMK1ubZLHcmFnZ/cWtzMMaYjyJsHDc
U1qITS3H1EmL0crw1Ph/oFff5+nW01oSR+NGxn2BthY+s0Kc1hycwvaG7JxXP4D5wBioxo1bUrJI
aDGBgicAeF9RGzKM09RV7NUuKHOO8/C4Al1b9XUb5LNeGcIJujYA8YDDyIw2rrAaqY4MRtTS0UqS
F2d8MMZ5t9DV91CCVaN9Ye+zeNeUhzHDdvbfP0h8r4KvE32RkaILsiQV+/6cjcGpsQ6jqp/c5Xh7
J0gO7KsgwteaeuQ17YogVvWJYztX/lKnL4h6exvvaFm7gOYj65zHhoUzoTCVUaD2TqbAnq8AKBs+
Su9BCr61+9xmh7D2q8x37PxD7myAwmVL5TKskBTottJmVkyD3EmcYzeBBksn/azZ/Xd7iLYE5CR7
mjEiprm+4VeS9/UXs/lgoWExxlS375P2RK6tFeExu/OsY+ucfv/Lcc+S2rOpUQcQ+oJmHARWtSI4
WxzfEyxueOEe2vI5VicoyRs7Tjqyi2DC18sz5ACCAdyEEc3vLad9DPuvtjPs46bGOSs9juaWso/0
wyFbCWx/7S+IRTM3JPOvClCJSUszcq7q7tTbAPqKxtT8BHDW3e3plMfjWYYTLjhyEQXp4cBtegN4
vlC7/3afJByR05Y5i+xep8pDt3Mtp5ITC7tNjadQb52SR5n2Wa0qvB8wWYg/6vXfkXk/9vehHvlZ
FpBIvtbmXd58uT1G2dF8GV7ImeYinpcsqFA7wFTCB7WH9cXykZ7vX7fjSDJxhrn63/D4JHEVNl2F
7XgIFgBspPHVVK13RtLdNTkq1t9r7SlL8sPQ/ba1g4ZI5UVIYeuF4Bvo0wCGBLDU7qH5vZodfc/c
rjfGJjswLwMJp3Jo5Mqi5XzCOWlOOFjsK8zWOhc/NMOufQVdg9tzuf5w8Qq6jCcsmSVWAlCZ67qE
6xSbf/Xu/24HkC+KXx9LWBTq2HtasAaoPll9tKvKj6a1cQhvrYf1dLm4yeoEjNRQs+6KHoGkLH42
+3avqk+QP400Q0LmhxFtVfykw+IRwovTRnTAEhZEUKtpsGhr2ah1/pmDId0FWvA4TVskaOn3MchC
VnbkCg6/HptVZ5ZbdGsrdnqx+zvF+vgHnwf6Ap6P6CWhTnr99+OoL0n2adeN0NByi8YPjXZ1KI+3
w8jKz0AGf8URMvxAnVPFHqk8KBqhgmOeQg8Gq/+DB8ZpdHS6TrW5yxr3K7DDzi/aJysFH6JP53yl
bgLrvv2DZOcxRee1bLAyT8Wuq4KYpGIt/J7Ee2mrfzpSPHN8MtONvES6TC7CCNsrD+2xg1hFwaU4
gInd4Zm2y7KtbvlWFGGPOZM5F1HJYAzE9/axYj/3cTH4m/RQ6UZD1I+1wpuG4vP1YmGFBsvCXkJg
JvDeJbPn7owc8dU6xaGi7Mfm1Hite1/q9V7Rmq1RypIE7jaqmsAekWIWkoQkooNh5HQps2w+NE53
H1vdbmyHY1590ttT+fuEv7VC9iuecM14E3wdRyGeg16RqaS7kjKZXX25vRDXORMP4MsowkFSVq1W
IKHHZWZPzKH3uLTeB7vrHgavukvS3y/K0ZmHw4Bs7QruFY4TsHvenPD/uTEXdVfm4bQzJm3Z3x6T
rLBBXQg+BCrHHsZTQpiqLGlqqZwqtVXisnunlPtG3zXueFrsYj9n2R5e/R5y2MYxI9vVl3GF7Vah
MaMABwAVm7/3hlOXt0cPgiuFtdsDlG24yzjCqal4Y9EN6/j0NvMT5bsaqgc31fw/iGKu73cWCPQI
YcGPFSLvk6XQRfaq0whw2c7N7VardAFeRBGXuYc4g7ogHGNpn21keTosDMdMPZTza2u83B6RNBY6
qgiuQTwCIH19gChAK82ZYtqZtqCFUjwiL0Yaq3vca5MTaY9FJp62p9tBZR8Lluh6aHEDaSKUPSwC
jYWALblmvlJl2mUDXLg/OehNUvtVDxBxfhGqFTBcHLXpik+m9n6w1PdhZ72fZm8jPZSOBUjcKm9E
9Up8lYWjMfVVV9HrV/MVWYNCJVr/G303aRC05yEeIQfPkK6/kjGYdCzVkbFQu6rfJ3mB10e8u/1V
fmrtiAcfeuhcvkgnIJAjrAV1bs3WMeLsrDZYnmfDMu6aRfuqzaXa+ktgByQIOaVku40OU9C7OxDa
1a40QRCpXfBAF6baGc5cnBJzVIAI2p4f8gDaD8aC6sg0wJqajeXT7V8tu4PgAYMTU7kGgaddT003
JEk4NKR9of2u71+gg3/Q28H3hlXV6HU0msPteLJPAckZFuUqV89Jeh2vVsOy7DVaoDn+gfsBB5Z3
BiAF32uSLUsUeSjowSudVQU2ex1qycZeA5nO9YpnXZs7uwiNJG8LWyk7odGL/y/KekJc5OqNQX8k
M4nS6sXeTRHbnrOd139f7P7jH0wdX8pm8ggogqdaXUM5fFXD6+LvFgLt4fNmAU86GCgD1O5QMaFX
fj0YO+vrOeu4Ta3kZUaS00Gl0/aeNzMRWd6FhuB/cYQNaXptqugL11reGwerinemUu9qBTGWyd1F
s7rzEGCaoo0JlN7i8FiAUMDMWD00r4c3x6HVziO33IyCc5R9GJEVC6vdNIx3dhGj4favHjo7ZH+2
5FXXP/zmaCDFA35Keo431nXgqtQTfGo4sbMkwSnhB4Yuf3C1rg4x/y/CuhkuliGoZ7OJWjLZKXiB
0x/gvDP2n28vQNllB8KFdjXATiAGwiha6v9zrIAYTCv3uJSjP5kfgvDkmKBZcYS/HUw6ZeBoqH3A
wQDEej2gyIYEHs7cP26o4kidF09lmW1QBX4qK4jfhT9NSkerlVNJCOJMdjN2TUKbxnr28GFEQrKN
H46T+13RD1352fyYmDs1+xI0h2T2rZbeI8tl2leou6R6cbw9ZNn8QtJkgSIHj6uGsPt6pVvmKQP3
NqjFocif9aHcz17qu/nzuOkmKjsd0XMzQAdieEFH8Hp+ywBRFeRZWZL3+Kj7tfcIrWbjG8q2+brZ
Vqsk1NvE5HzWvCqYoLOf+w5zqASge54dqkb100FrGFa2N3LawZYybQSWLR7gS6s/G/NI1fd6cJ2d
dlpNY/WsjsXHgm82Tun9H3ysixDCEZb2qLkpAQ9h1d0hSPtRsx4TozkWGEhPjrH7/wsm7LzcheSl
WKA3jOyYjtW5CX2jiY+hOZ1RbdgIJksJLidPOEqUftLaJFihInBrrWzZ24g7ZGN+cIL3bVYcMl0/
3B7ez4XwZh9SlKeW/JNTL2Qheek1oABa+iktzzi/mPOy37VKTn6kRrrypbCLJvEzF1sxX+01QH6J
1nb7ci71f8y8Qwg+RgaxgtAR9f9CnG+f8jmNE5gUc3ysFjh2ZdCMr6HX5LHvtIH6KZqcOFipDsFT
n2luwOYemvhRSbNp44Uq3Wh4vYN6Bs1ti2kIkKU07XGLPocYyvOkCru7UdsqJUiDmIh10dwHXS0q
awfhEqrzzNGhBKmvLwDUa181v9/+TNJdBbh5rd6RS/9sEl/cMbmSFbaVAijVxyB+FzvLfCgn6/cF
4oDHOSphXMigGAtd793E9dIY506eb95Lmrx3osbvoo2bTDqSixjC4afiMmgWMa+OdswR1i0Lxa9j
t93fni/Zeb6q3GEiAhDgjb7CNM/RbGeAKLM4nzFA79td5hTLvTIs5TtlVM+6BVP+dkzZQriMuf77
xTfSerVI2g4kRF2Mx0WtHnNqS20z/dHQoHDD9qeRIDattbhtm3EEdhCZxj5wk32dmHtdLZ68XsVY
Z0P4UTYoKi9Yy4NGRU1EGJQzFWGYdbys6vIJFDoFCuugJOXh9tTJPhdKM7ThQURxAQtRqtgorHxQ
mDoLdiJkGcwMC+/doObnqtwyNJYOCcQarbMVvPzm+l1i3gsLAJEAA14NH/PR8Xv7T0Z0EUS4BhXb
DniS6ty/5bRLBqxR4uNiwE4M3L3RP9+ePvmIaF+BMVw5F+vb4mLllTNchDpiSQxqs8Lop7jxh+kP
XvKw2P4Lsn7DiyBJ6aUjWj+IAiOnkSzBKR6svaXGG8t7ayzCfTTky9yGDUDr0Up2FWQfN29P8RZ5
Q3YKXQzmreqshUFyzWBcq90NfYs6/kYjSTqOVaOGzaPqbNXr6bLGwCoDZ13SCXIn3j9JkqJ8spXm
SaPYcKMgGK+IGeFNrxV1h40X47DUH0XzGEL0Il/fSOm2ggifpIoztBUzF7j/in23Hlczj02WxrpG
xTwEnDFMPTBO+lsfeqw83DYHZJRHX4z+R2GcMPSrt7zZt6IIt482u3EUjRHHmfZY7JtEI7N5GoaN
/SiPAtkKGA4VEJEH3Qw8JvBCyM6tVdzp0UPaeUcjO3nl99v7fp34t3P2K46wxkI3RiisSrPz6uam
ezu1wtlhRDbPwYLC+CdDLmLz/pYROldVAy4ebb1bVSFJ6HJEVjFGzc7F8rSsWEMU0pT2Put2Pwms
qt+ar9XyqUZkpzbMw+0RS+sIPLSBMwHQBbS5rtWLU8hOVa31Eqq+lRkgt61mJzOe3ztDe8hBNs0f
eiv0gWKQUxYbB5Pko9IyxZmIKwrYjFhBXyItmqepzs7JaN3xzjf7+pild0Vyuj1EeRyXRjDSH+hV
CyOsF6VKaq3Jzq6pvExm+30YnftiDh9K8tyNnS25dxnTr1jCma7XqTWXDrGGmnMwj7vB143kqcnS
53QCC1RvCfpIzl0QAisffK060xC7/ny5YdRtafL51OjL4vS+mxxvz55kS1wFEEaUuVlrTB2X+4I4
fH/AQuoU5vfuE6iLo920J3PLBV0+Ioo80I+o3ImSvVXTWVqmr/dVaL8quvUEAfPT7TFJQ8CfBkiI
eQ/9yutJm1o1qBWVbV5M+d3gWsdo2sBMbUVY//1iV+Gd6AU1Eodnl941Bc4uqDZWmuQO4Sj8NQZh
VUexbeQgerKzrT/XtAuz5n9U7DeCyD4+tVOAbVRRV3j99TDURh1MSvngOdVhJZDg9z17d6v17GoB
ZI7P2qx+tPTo7vb3ke3Yy7DCmpvmLhsLAGDnKHhU21fFpJ6DpFu4VcqUHX6krb/GJ9z2E+WexNYZ
X7LKqAaFjvBuB5txsOKnzPqQzdqHOfa+FaNp0/AI8o23gKQ6cRVeyANCbehNvSJ8E3xYsk/DOPqL
388VJslY7AYb0eSzSoGM99sqBSOs+nhoo6wyiGYijrW0vm7uleyhsLZg3LKVyYGOdRNgYx5Uwqiy
yGmdcD3X4VdwIKXOF4fii1tsHRTSOCurb+XWMh5xcVY0sZEsyc6d++KG7r737sdqiwYg28irBT3m
y7BKoCZf7wBtVppA6RiMoSjFPq+pVimJtWVbI7s20JUl38S+hGK+sJnnrtBLDUXQc6vZ+2B8DtSn
Wnto8mGvb2ErZQPi4KDI5qiYsYgCvbkyFk7eadnZq8pmD74dfekynTfqbrJvA0AD72FgRewwYa0p
i24NcQBKO4mzyTeCr4se7zMPmvztk0I2cSD5jZ+VHDwOhdxpNjI76nRGk2sPVZPcAQi3w5OmOjsv
3XpTy2YOsiXgB74TeZq4ro04rRdryM9tHR5p767ViNujkUbgvc6c6Tq8AGE0ma6QgUac6atQjVLN
frHVPZadARgj/xdBSNfzapgsI83p67bf2zR/KPofavYSOtnGCS77/pdxhO+f9IY3NuvttI5k7eE0
6AVsPAhlYwFBCkoMT20WmjBbbtrPfQpT+qwHxklpsAVvo+PSfQvKLcKhNBJCnwDYqXmaP413Lm7z
Oi8bp9c4aQz1c1k/eeTlsRH7Xu5sLGfZtAGSByL/U8tc7ChHXhfg4TllZ6d7aGPjnm+Tbp6bslV2
GURYx2XTpVXSsTdD2yK1f2i7LXUz6TAM9NP4D/NoUT0iMftg6AcijKg6dfA/W+t1ky65FUQ4/o1Q
U2w9Z67MGKfK/se6X7xx3N/ekltRhFRkNIcwbSGqn6siLPfZ4Dq7ya1b1CkSb+PMlJ1lsJ+s1fdw
1YFZf8rFKsvUwFOKJcnPXrPYeEo24//asHL9KFKV57kovg92r28sOOnKBr+AYtsqdSrWCZGZhvqW
pTnnNKbJsHWbFAnGYtjb4+vtiZRFQuxOZ1Xg7vTGiSNWIqUuC7hjmoUZR4Ga5DOCLsg3bLCQ19Ur
POHBPq4ERBC5q5+PMIvDPBWVlefrg2ga36Xfy/EdqJBdb6yeqbvNMotsN4F1p/+PMB2CSMKJihLD
XBhunbMMZ3+xTb/falXLskQ6j5w7NJW464RzTm8RbA0bRpTWgd+n9aGw/46/Irvk4iK2zeGSJsX0
zNbuFSKZbOLrGcwXcoIqL4kXtE9tHj2XlHRCFY34xFb8KfsnLH6M8VFDm/73l8hlYGEqmwEqY94S
uI2aE5Zs/hwPxyB/zrZwLrJNjTzDiixGOoE5FUaoVsvUAoMEusxI4t3cPwzhj9uDkcdYez6UOAzi
XMcwrCRygdnm8CDC5bjaCO4aw/lhzVp4uB1JtuJXzRxWCIUUdESuIyG8WWnFQCR36kYwYdpA5miB
+/CaSUVCJ+we+8Cu75a6074tg75VmZeOdFU0YMmQUIrrpQuVzKWiymdzq52LRkm57MwtAJTs+IDG
/F8QYW0o7siZiWXJOQ7HUxhO+3F4jl39aZNfKDuFbVyroK6g762JsKEsRXCvtgI4rhHmus1j6yIj
rCr+YeNikcXhzFjLmUjp2SJ+x+rstnAHk3NKD/dR8RLUP8xsOHYtGkHDRjYmEfLWdfS31laGA0BC
BEAOeTzEeGWsxN3+7Aw2yhNNuXMLPEK66DCDIQLCMJ1G7zVt02M06g9db/3t6dOuTreEQ6QDR53C
5dKB6GwJG0MNhrHXk6g49+rDGBnHHqcFp3jXWR+D0by/vTUksUhDqKuikkxfSuzyxtY0u7WKfq1S
efaHelZRPQvzHE9ZUI1Om5eoaJXZxn7UpFHB4KyHJ+R0S3gzWrnTxUbYxGcQbrvgc2kdc9ufPL/W
P8BlO3hG/KQlj5kywCD/No08+bUvWtkfOrgwxZaPsmTjGFQGcQ5C7QE6nbBx7NFTemtAPFf3umNx
tNrIt5VTXG9RjOVx1mIuJxBnq3BrFJYVqYWOmPkUJPUR6F3r4/c5HcBNjndgReuN/SO5d9GugOOD
KjEvTPFWVJR2XDwm+jz3IP+XNCj2/WTpG1EkZ9tVFGH2YCfGDgw2rI/njyNmolF8LOxsY5VKg6BI
vfbPAPWKVbaxctrIbEbc+Zri5OhPeQWrf0s1VPp9LoKsi/Yiu6zygjzfHahyAUpOPgXGK+YIxu8/
yaj5rPquwNxQNRZWPnp4S6U5jGTQjYdUPbwu885t0o1C1s+cSsjxrsIIR0g8W7g1Bki9h2m0S/+P
tPNakltXuvQTMYLe3JLl2pSkltQyfcPQltT03vPp54P+mXOq2JzibE3oThXRSQCJBJC5ci3lPjHf
R7p0LI3JG1r9E5w40KI+KfnzJN85NNQ7zbjzq2anq+9g53TrvTPSE/wD5Xn0UWvtxF5+lJLmrhhi
wDjvjTvADvuulPZ+c7a35D3WVhsqOCFLA7wafonrhcgKNehbHQphqTtyqHtJwp2x1f/9Y0ITvcEQ
N4CKe5MYGTOF/Lawkmuen947M+xaH/z2q259/vchlkAODpSsCgUT4XcXfqWMFuzcHdlTw5hBNNjB
r7qN1N3sZ9LRgCZlZwspnds2V6fwwubCl+dQGtKmY3AEc8/MfozKffQX3DU0sEL5KVjHDVB/1+My
2nFQ1ZSuZ9KMbpud6SQsrGNwuD2StSgGcpHQzEuZVIa4+1/MXj9BOxhZtKhHue+mzT+hdrxtYK26
qF1aWNwOpbFvUtUX3dtmciSbejDH1u3lz6la7cdMo2B0XxtPer+zrMLN+39fB8G6/aeNAMDYMnMS
6HUvxykds1YV0EeQ5uUuhNBlwx9WhJ/FH+fNR/QEmuYswrTp5xVnRE3DoHQw4heY0fb09Z3Kzk1c
vYkQnLJccqr5tIMG4KM+nEjjmkl/AFmMrNNu2sx/rV0BLj9o4T1ONvpNEICkt+ABqEFGjYo3qpan
Iwk1jxvnx/rwRW8LPgSzq7nYg0YYZnLY5awxGqCln+xmeskT/1toI9R41s75P6MKnUl/gLL5MJ6V
j/J0CBRBw5QiZ3Xb4VZHfvEti71ZxZOE6isrbpo7a/45SDTwF6fCdMtkqzq1xuQCshceF5LmUI4s
m4dSjRS3MdCA4ctPeWyDrWvdRDlL1b0/WQc/iFA02VnO5zLaj+VpEg33Q7+Rb1iLRZffsFjpkKqU
ngnuuCnIdoLf1jC9TRlWsUmXBx6vO5Dd5J8dIB3XYcKJ6qkaZ9olYN/htqOq901+P2T/yNpj3/8w
/a0igfh7b+xxZybGikfdkqDGmMvcyQ0mljxkFZEmTpG7RGGCzobb3rKWbIAKD+EAkd/gLqhdjyyI
S1+i5Et7eNIjO/exUixP5HL9qPScHmQXwYqXwccNsyIgvBkg5AS8/XkVcI+8NptpSWwhbSRIdZ1D
NaceQqV+/WuoXeUxiZ2zMz8r+Xwfb9yP1kgg4CiD/MEUVwCybtd2FTkstXSAI89Rf8bIPkdasTcM
pAuLhzwMdnWoU2Gd3DaAlWieXTNqTlysN56Dq6t78RELbxr9PIobg9YR2fpKGdkbaFABWHwXb/HE
r51uZMSAuAlqFLg3F6MdTQgThHKxHxm/i7IevFCKrQ0XWkmPkT0h06zw0hIccNdGrLiwYzuICQKW
fDfpIqXtjk/BqNDx07t+szF5a/sdgn9LAANxoOX1zbKjWJTP2IqDFnl55Z+dNH31a38rqK8FUpjl
Ib8kJ8yuX5xpkxkETiLTv9Rq9clQ+l2WPcwQoVSeEj6k02NQ5W5kvlOdL/CV1MMhlc1T0yN+9jlQ
tsp5awuJ/gpZab6ISLtw27EY5BrSG5pdtTK5s6023kdBo2zc69eiHG6CfBvM9mChFn6ZF7M2laMO
O3nvH8NU2ucRiKCw2aGT7rb5fVP1T7FV/kUABx2HlBptoNzCFv5Dax2QLNJ1j2Fve3SqWGUC09/x
dsBZm8BLI+L3i3ueohS6MoAEepzrp3L+oodblGJ/OGqWEe3SwmKJ/Jm3n1EweaHzvjC7nU+TgZEV
9zINMbk1u1kg3gEZxNNh9j5OzhI3EbjAkL48llk7gNfUXZ4l8FlF90ZhvYuHfZDOB107NhDvKPWp
VQ9WtIX1X3Pyy69eLHky1RLgdbHkcA0X+2C0XT99iVKvTf6itsbzBMokmCVA/SxhCTS4GEnhEHrp
YtiJu4FEdiJVDn+x0OCKyFVytgDLul7omd6PPvH/kKDaYHIiT0o2suRrAQhOzf9YWCy01CjzOLZM
WaGArhhMzw4fC+Rnbo9j3QrUwjwdxQV+MY4u0NOsa9gV1mjterrOxXN4nDa2xVrshvb6P1YWY8ki
vwodg22RzWfVN3bO8Jv0dI/Igqrucjn497wiCO2Bvae4Dv2etfC2YphGPXPoc4ryd6QGsjE5dxAg
UIwP/mb6KNWSCYMNkxrDtRtEtZ/kjQ8zjOAgmDjznOF5m1FYfO+bPX9hZTEehjoXliDdCLtyn3bT
k92LfP/93GzBotdCs8hWkDoWtLu62McX8csyk7q1fBYqhZ08p+5UGZ6RfgPVVurJXun3JFtuO+Bq
ZLiwKFznwmKUW4EURmykpuh3vqoeJgfZMbsPTkUbfq39raztqisiDofwqtD2fLNiRZJVieCcSfLa
ccewNk6j2dzleVK6VRpEuwF/OqZjvHUFXt1pF4YXixhCgTBGOee8KboZurOq/wYu+jf+CCkzfIlC
rmeJtY0oxPuzD5GJ72hHQB8Jr+PGfPqLJaMTmaIJ0e+NMk3ghw2IV2IGtQ230+K78avTz5wqxdFJ
tijq12oa8CST+YXfVhdg/WsH0XO/b1qJOGiXyNcr8wnOBYf7e095KHXRwwvP8n3mwlOaHi1zb22R
ga1sPtAnoJsYKe+yPxQKFw4aBpqkGCnqALGU8rgOym9VWEGhhcqxHxQbl5RVY0C2AKuSZUP853qw
VlePaSLRrjbIU74b67T3ijbTdjaN2Khbowx2eylX7cHYCLZWrOfywhcltjEYQ0u3zagBO++V+2xq
PHnO92oU/rxta2UDAKZCcu+PkLv9p5xyMZFZZaulzOajEgawLkhH0gV0euz00o833gpbphZBpZmK
OJRo+3tUfN6VUecqY+zWSrK/PSLheou4jGiKuG3QXS44Ia9XS0qnPussQNn10E8k2+xDFQ7fb9tY
ichEfhqidIfnCDoA1zbCIcit0gAmrVdIs9CX9SAHyX4u9lqj7Iso+053aCu93ja6Nn9ULCGxh1ie
npLFnptQika83Oa6BlQ1qV9ScomSdHfbyEokFtIz4l1OSg/Y1fXIMrO24pZ3xmMbNF7iqAc5+Gjc
h3ACS8/zVoJy5ZgBVyH2FA2asOMupjGbOlOSZ4wV+ZcMqs7oRYt9d4gzD+DB7XGtTh44UsBqgqHk
TSN3WdYyDV+MKy40N/Al+UhVP/PKepp2t02tjurC1OJNI80pT4ESP48ow8ntyzB8nOz3dWe5Vbl1
fq05OxBMIUgGnQK57Ovl6vqyS7OBYTnBx94EkQK15O3RrCWJiPCCZMNGxZse+GsTcTKE1qARamkZ
cAOn4mo4UcGevCSV3KiZj1H2yyD358hbKPu1OIjYNBQiuMZbHSRqWSFqUrS9NlP6Oe1G9LGK+yh2
9tFflIWo0v7XkviSiyjYI3XRxSbNrkFbl54SmSgj+qPq2UYqb3jHmiNemlqEJ22247Eo6HGrwtcy
e0X9xNbvby/Z+rxxOrOxyFsuyShqM3PSwmI0sh57BWSCVnGfF8Eh6jaCxZr30VwtqJBgikXM4Hra
ai3p4iSHvbiHFQu+CynOjreH8gcXv4zmkPvwanRI+XB9ujbhlIMEV7doSEndRmv26r4oPDAuwcma
Pw3R65zfxdRTkOQZEGApv7bwzMxelb6goOXG93FwByF+CGx848PWlhHyHFDcgAWpUi+WcZqktm5s
vsuyYfCQfo//D2zba9NLXpZUML1TBK6FVw6VNlq95RBI8okMvgKwZysluhbuL00shuEHKpptyGQ+
tll8CtTzFA+eiZRUnr334+De13zZVcBsjNXntrbd6lNS7IzJOhZKstPCj0b0UJdbxb/VbyLcsOpU
lLjgXS/5pJV9glIeEFmrOKvmp3D6pcTVg5pr72pNv4O/bwvEJUb5xskoAoq7lsDMLiY6lWe1p4mf
dp7ig6JUh9L61YksWPZgZs+3HXqtbKILqBjOTDKaY/x6dKOUKWaQ0H7qq/irHp+4LnhIDpwi2T4m
U7NrSxI/3XmcdM+Ooqe8GT/Yrf0VTNDh9qeshQmGC6Ka7gpoVRa7V/eTUh0lwmunPRnh4Krj176E
8+fjbTNrBOQ6+T2yPzxdCX1iK10EV6XW0VWxSER3lf7JMepfTtA+6ClqDnP02dZ3SbLPAzfya2un
1ObptvW1fcrtlkuGaF8nhlwbbzopUysoOh4T7ejPlle14WEsso1Dcs2B/jBmc+80eKWr11YCbdIM
yHaBXiS9a8aVBLYhB6MOZK7s9Z9hI21ka1eHBSMEvDusH0H+2qCiDgEUKDpFeDKJouO7cl5Ue8NB
bhsxluUhR0p8Io8RUU18kLP7wTwp9kY+bS3EgRT+3+Ng6q7HIZlzN6QCTCD194hPuNvyUqtLc2Fh
4X1z6IekM/A+EzEJjY5vaJB+Jd09vLsbTrA1lkUsjWUfdRnqEo+zfS6gMJ/CjWi99uq4mKw/aIOL
jaT3IWhPn6HMnUuutogOjeH2u3x61exPYbdhbWP1l8nUMZT0MVLF0ki7KiwPqNfsK3MDorCaSAA/
K+BKJBLe0FfUYR6aQcz+lCWyz6PqOrOKkq917B1S5PUEqdM3BADDNHuKOouidnpE5/Fom1nvtslW
MX91CS++ZrGP7VEN28nG462oRxp+tD7qpbZVOd8ysvDIYkgUZ5QZcpEr+6l6njJpfzvobVlYnGed
brRV5mDByV+y4aGQtzKS6zH9YqIWvg6sKDSGDguS9iXu9L0f301xB3f1nlxrNNwrYb8rstiz4R2/
Pbb/i8f8qc2JwuZyF9QRsuiOEOAe1KSVvbwzTNWLuqSLvHLMcmVny8VkEIWTaXBhfB6eYsWGozgp
KwMUkax86FQlj45+Dkf93mkj8tBOrm01x62drqAGyD/zeqHjZ3HOm8qsmpqA/tSJ74HDcf3p4A/V
rpd+b0yIcMrl7eXS0uIcl/tIs4MpoKLcpF5sAq5xzrH0efzYArF71h1XMdkr0M5pyqfbplfHCN81
esYAQcmFXEdvo3FSKdcEC7mauVGsKW5vO+hva/fMfrCRPlq7FpoXxsTvF9FPQ2yz70awLWE0v0xD
oN1Z+SheoaHsVT0kHhNMfwd7qreu+qthF9pdKHLJ9ujGwjBiC7URZhSdW/8fh3tvNLyf1MdgONTB
+5jcNCnO29O6OtILg4sXd2ooEhLAGJya4QgDANnvdyPNLaHCc84wduG88WBcDfU2UBBSx6Cxlus4
V1AWkShmS73GWn4/Kc0XUwE1dHtYq5kE+I3FTILNhmb7egUHykKTVWAmBwOPDk2o/iyi4ySlrlJ/
ADDpFhUV063S45qT0gnNuoHHJLG12Ih+rfpZ4uCkNGXU7VNZ3itF4HbDl43RiWfJchte2lk8W+IZ
VfY6xs6Uf6lJDp91rwzdKIUByove5TvZ+gdqeJNj7bbh1fGB4RFvF4NXxWJWnTmSY2tmVp36CQiU
M75ATm11Gwe12MpvRgdEWocaFIzbEpQ0gUAI/KylImQgnNl5JjyMzm4OULjcyNStBnjQJOAJwYAy
pkVUKWhQyzON8p32yYKCwD4MlKTt6MuoKIfeVj0eT25HUdTqdHoJPD85G9mPDJTx7XldfalZNMuR
LgSaoNgi7l4EnFjOzDH2GbICmX75KzAPVbnvOy//FskvNe0S5jy6DqIqmfE4a/dbmdg18CjseBRX
YOZGaeTN0yWLUtsYRdmo1L0u+alPo6vTRZcPp+E1iw8D/IbDnTLej86vjaGvrjZdOALRQ3Z72W0t
2yEaQCHlHdXuXZx5LL5HaMIBEpD0U9HJhzY7gpsRaEo2utfqT3JbufNUuoJ8ZYuxaS0AA1ET5J/0
ToPWvV6I3NFSo0wFSCTJbTetUfAunE9RC6eakyTDPk7Rxhsoy9BGk3zfmApxer5x/Avji9M1acu6
lkpKodBd7cJa+axr3/vgkeLz3Rzr75qucsMs2Bev4RaVw+rGpiEBRVLQ5LQfXg+b61VQtB0Fc5hl
Wvsc2ciDvB+3WuXWJldUllHkI7vLa/LaSl5EtYmaDuGx7h+CKL9Xy46RVZ+rUOXgaX/MtfJN0rKf
t+d1zcMuzS6ipd/MFP5nzKrHlophUGZ7yc9d36rO7dRtbOW1841qGp4MebcAb1yPcTI1qWxnZjIp
XyGUK6C2tKKN+L92aNPbQBOq2LPq8pbQ6GkYSty08YzAK7TvHDV6ke+SeD/B0J4UWxIIa7ox9MQD
OQaFKxrZFmFSVqvif2rmpVF5UfMjqCCsqBp0up6cU5dKhzLkxVvtYTV3myk6VSqvq3be26X9owzl
jYf86hRT4gbtDlMHWaXrKe4kOdWlkPXU9NqVlOdEAypnbQFjVt8d9AUg+QP4j+i4uBoNU1yqSBCy
JyKK3Hddm7hyYgFY6nd9vAflrpdelCO9vXHIrg4PgLvoM6YytqRvQdzFyMIW7tWstwVHiDGau8Hf
cNPV0QEwRsCZ9jWsLEanKq2aamVHPSyKigc7R0Q80SD5d3w5vmtntT3w8NIeppL/Kuzv2lDBtc+T
+NPtvbnWQ0eKkuqByG9TmROR6eLka+s+diSeVI/99CFIdnU0IKdXoUpxsqx9Me8NSTvDQ1XNzS7I
w++qfvL1swSbbyEIctvgdPt71ib/8nMWng7hrlFTCYcFy4pPHSj7eXzOpS3fWguEdISCLQUhDJh1
EejnVsqHoeKUyRprbzkv01g/FBaoPZNGzSZ4Z6mVWxV/0V8u+lD/Y3URftPUTKcEcsjH0nrN1N6z
ARfMX6xRc7Ns9oiQ3u25XDtUgCaRcYMJgGNlcZZOzWi3gQr1upM805x9QAnMrkKvszducatrBlEL
kNU/CLbFmgVR4wf2RDyQ9NdQgh8IEr9W3Up0rFohqwxuFQY2rr/XjhqQb2v7lvJn0aRno/tNJukQ
zL9vT9naUYXW6X+MiI+42A1TlVVVJ6rUutV4U/UqQw+lf5izXT7UGxFg1QcvTC1mLW+SqJPjAhHe
Qfuq0AOdmd1+rPU7K0VnQNbvbH/cR/FmXF31igu7iwMSbnU0nUBbPQaN/6slD2tE46/ZlB5mmTh+
ezpXD67/kXu0IFyi/n89nzX9WFYgBGH6dq+HT/LoyeaHPDvY/fs8+GFDHm/PZ8sKEQM+B/K3gExf
wT1/TLce9qvew7MQmOWfD1nseKN01EEXxfMyij1FfVbNxC3n4+3hChdc3h/ZAvSx8aYxeF5fj9ZJ
ACUFPd6jBMGOtgdSmeaG16yu3oWJxepNcz+ZUo/XBE34rjaNnVU3h9DSfwk949ujWZ2yC1OLE8qv
Cn3oxWii5lUuASCGv8utxoV1G3T6Q2NGY+OyudgoQWvLAv5Uy7lnS79ru3A50/9mIP81slj71Gmz
smO/Pdrzk6A6l/tzP211R6xGDvO/RhbBfcimSY+QKHmkyopG2rGUPiuUr2dklorg+98MCHosHm1k
WJb4fVXuJ8ALOEGtgBmrn0tLd+tkw9NWl8aGCkWwoQBQE85+EQr7KBv6UFxQoL4fXJqU+pM9Fv4B
3SXn/9OU+JQLU0ORKopfMHd+/iXvst1QPU1A5m9PmvjeN5uT4joQGhMc17IjaKqjvPO1AYRJbT0P
s/1b2myXXU1nOKLQ+4dulT6O64FkVmjqWYN2RWYFtESG/TtFzx5yNCuCtjtEWfuhZZvSHHiWyoRM
5t5EHhw0RbhLtOBxMP2NTM7qGl58z2INAUL3fmgC2mhEdWV4gh6qTL7cnteViEQ5XeO9jnwayb5F
0KvznnF2+EnedadRtuMjRI/FLkytyR3kLSbHtcauK3OLAFiqTtEHI8uYlcMhrwkXwz/KLD/b8vBV
6D2E6V1i3UkNqitZtofcchcpG/FEmFh4Eg0HdLDQlWQCiFmssjT6uplP6NoXMeKcEL4bUufV8rxH
m/FDPD6F478/V64MLpYxMUN5gqsKQBt03eAzrGmv+7m9YWUlgl1ZWezCBp0VPdcZ1lS8Qs5fHhQ0
SSkxlFuozbVs15Ul4VIX+517Rhe31MaglPgYmk9lNOw67TyfEuMDlHk7vUBT59wCv+36jSDwfzEN
fEm8XOFhXqwdHFy2nDSw7Ebmp4TTOShptuFdeUyUaG/DawD3+dmePo6m+i6rttC+K/uRgZu0moGA
dN70tOVjDKo4gVt/7rNd0t4nAN2k9OPtDblysaR+Dy4chC+8Utri3LbLFCy1TdEseoUOpX7y9YfU
QPJ6flS57WXm79vm/sBE32yH/9rTF3c8aJGDWu7pmQ2zw5DfhY/JKXzq0l03vJfrxEUN3iJPrX6e
6BdUaD0Cdt/8Uoz3furlxi4Y3HLcK++lo7LV5rYS8UEZsFFFSU4kEq7dbATdiiTdxHtLfyVbXtgb
I1/dMLRpUGlQkVF5o54bd6x1KNJAo/IQDl8iOKjDXWC8glTegKWvdZ4zFq6uoHfoqnIWfluqAQmD
iLejogBB+zpkO0X/orazO9XwyGWfoW7Zpbr1aBeB15uHfHwfGoeq7nYSt23TfNkSqFn/IIM2aUHf
RMVl8UERHxqODh8EuxAio2a5S97ReXoI1Jcu/5imD5XlUCLcwaoY6c/qruxeZv0UQnDuZH8h+0Xt
ABkOVsKhkVMs1EU8seQwmaeI9pwRWKxhfHe2En6rW+rCwOLQmWtNyZ0RT/KbL509HYdqvNPse6P6
Wev291H7ktIQcXtbrYaKC5OLXazE+EHZYzJPn/XoPoh76kva7raRtTIdWwOtK4uyAzV+8RUXM0eI
KpQ4A2eel0ijpCRO94njWAdVRkFHdtr2ACxodgN5pBaqS/6xV6J+49xZnVxoEWGqosQPnc31N2Tm
UA3kU4lX5Q/tK16055mYywCEtNmzrafbQ149vNlHlFoQlH1DO9bLmh9kiM880sH8PjG6HYo7bjOc
jD6/Tz6MctttLORqFLowuNgovlyEtTaSHenbcyCkBZQt91+dQJHQp0mGDN4yUZpEpWIkNkKBggM2
Tn9knac0Xv6Pmez9vPTQANsY0rpBAxA6qSUglIuIH5cx7xLRyWsZCMmW+mM8zns9TvdBJnmxsdPl
fahvYQLWMqYIzavkZOn4pBFoscurNg67OAiRDxLM4VWmRJ41luauU1P/mHXwfrWzNkO1bR1rw4lP
qjXVHycniDb8dXXTgFGHPhaoLufL4vpiyWlDFYr55lQ1j0oh7xXttTeGQ1Y/1d2L4j+G6cYle82J
oOgXLzFSCzB+X++RwXdafYQ/9BGWbzesXlXz++1tsVYBhaHh/1iA3OXaQjvJXW03dDKUvRvr+Q91
2I8Pctd/z4v+bmzfqxRuxi9B/hzQ6TDLYMDNjZ25ejejY5SsOABwsieLT9CrhlgkZH3Ntvyd9Hnp
WpNyoBPGk9rxfWql6G7ujJBW3+DUBOq9mqunjVkQsWZ5lwG6SnM6omvkwxc+NsXpWAYNKVNJCb/k
iA8Cbtn7s+RlpnpSa9mT4ZIwclhOIcAZ4UC4bX9tY12aXywzsidMgE2sgIoFCpuS7s/KVX8psFVQ
H5DrnWbFG0fA2jlzaVJ80sUJoMSxUY2liL7djzyydqJgFmziJVcHxs4FwoVwFRjdaytR3hbypPig
h+bUbWXaWMN9PXzTghe5eMyM6kApaePtu7pNNfpLRbsCJPxLUGOSOIkRNjLb1Go4S761o0OJ7luU
+XD+zh5PDH+Yn7J+8G4v4tpeFd1UAghNa9rSrhX2ajVZdH0EiSnIHiN96xmx9uSGCkxQWXH7kpdZ
s35QJrRwiQalc9ak2M2iL91YuZv1YuHty91waWd5ModqG0oBSdNcH3dp60eelmrcsNRu3k+EYi6e
yVb1be18vrSpXntKO9O8ZZfktubkYFdfxl928dIhjT64ad/8xUpxjiCeQLsTz/lFwIHrV5OHmGJT
V7xKfuWaWz0Xa5uLCzL/EPWgS3ExGGcca8maSW/On+LmLKHLHbXNRsxYkxAHlAeCA+SCgnDTImjE
MkJ3Tsqjso1a9RT59rSboqLd5U4voYepKScQdHAK5JHjaX3a7ayhhSPXqAxXtevyJe3RzHHsXRH4
vkf/lzhWp3o/FrXt+ehpek4abGmTrk0MhyeXB76aSv1iYpJOC+NIRmOMjloPQkDbds1+C4S2thE5
TdggtJnT1bZw36jzATmFUfqYkiZV+te82Or2XnNW3mJsc1p28J/FcTE2TamHMnISPLA9iRtk1gRe
Y56JpQK1tMmZuzptF/YWS63nvEJs3tGAMJ/qTD/0xeBtJvTWBsX9DXZJsvIwxCx2RWj0Rq5aDZIS
qulOCftdoQwsj3tHrg9dEZ/0pjj9+5B5aXKxUkYvNQVSg5C/Bz9I7u1k2I1vW1i9XFyaWHicI9OE
UvtDSmdKbx3NegBILIfDg1NVwTHnfg6dcjsfS5kGOikqeUJruEsWpsoTSnXyVoP0mm9efs7iVZDO
qdRZBiMOubMLlNvwF1VZUYKCg8ChcfINVx0cpH6a9ajQGP2Dqj4pHaRs0vPtWV07iOAhADlH0RQR
EjHKi8tDEhp17StiUgvH6/PBjcFpKA5S1xuH+dr9AawNZKf0efO0WKxeV2vl1Oc6choojszjfNTl
l9h4CXPj3g+LXT1Z+zDZelet+gyBlXZ4TlroTBbDAyIsSdCsInwBuYg8GE9FPnhRqiNo9nno5702
fc2sxLNQKCjCYec74OZuT/DaCewAZnXIGcK2uKQjIHD3vjL7YtwwGYnENy2Peey1o30/Wfle2hSL
W9n9JjRtQqzJRhnYXoSYWR+KQh0RBa4l0Vv5YJW7Xn8/zYlnwhe0dUCujA+yDPr/gOzC1bZs4Pfz
job9lHUN1Uc1+ZqPP+sfZfFu3ipSrNmxBPJCIVllAlVYOGqeWBS0TIQy8gfdf0xM4/3UNM9GB/Wb
qvy4vWhrL1WOYrBDQurvLYtX4kS21QtrjZWp7twr5a5sUJtK6tihUOd8Tp2svx9Sq/UKULjIVevD
MQHseLz9ISvbE5oVYLxAqMTFYDHqqlRqWekQNJDqyuvLn3O3s7m/dVstcSu7E7Q+SVZB+URqffGG
aNE1ysexzB5rnfzR0LqNfVfdaY6nzHBT/86Tv7gAAxFFo5QAJ2owi3BQxlE2RkJ7Ija5hMqfpDLa
KY7ofNii+1rbDjaJeiHMZhHiFlOI+Mlg5b2RPhb+XpLjQxKruWuY4WEoHBQUq4wsmbrlPyL4L+7d
f2itSC6ARAGEfe2tai6Fge0jNGApQ/wOFb3vik/vpu/4oeMOaQH7f5lkBx/M8LsumMujao/585jk
IYzTw7wvNYVX3G1fWrl60BMh6F/Ajwqpqetv0gdE22wfAZM86LPDnKWdF4XsU6tXt+r1a5uVC9Wf
mECtdgmjqBMEpmADQJxn/m3W030Pf/2OV8Gxl7Yqz2sAFUKrEBwyAIY4+mJYpaJFSh/lqKXU9fCu
Dy1/7wMQB/sTBntDVaJTkRf2PqLk503KQFGX4LkfB8EDNdTNXhnQcAlTeXgY53w8yM0m3/vqbIAS
pPHTEfwj4veLM7bV8gyV9jqjvFIUx6QotaORh84hKcx0Pxt69EH3/fzu9mqvRQ6AVgIwAzjxzdu5
gVd/bkFDAcPr3gWW9mGavtWmXLiyv8Vnv3ITMjniIM0DkCzYJ67Hp6QRShM5zl7W94b5lBZbW3hl
LCjXgbT8o0LJHeLaQK4FdjsHLHFpfOyjjxKsI4riVfrp9pStrJNF9srUYTik6raEOrURDZuJMrFO
IceM/S61Z9cYJXdS27tq/Hnb2MqkQbDHZYeyE4QE8sJtlTxzAjNU2I35+7g9Z/mWvuqaAdQMeKFx
/hFpF5M2NnmSKjGjaYrS3ieaIrlt01rH28NYCSqWBkfgH8UdmOYXvj2x8hN0atlj1ySuNs6eMj6T
PNoIXatjoRxKjQjuGcqB1w5AvxhtbTn92Y5O+ammXLgnNaxuWFlzMwTMyTVRgqINcHEINtnYFdSg
Clrz/B+O/8EPrcOQ2Kcg/Qs9Rkq7ZH64oMHIuuwCgqY00qoZRROprKyHWm8a1wr17BTpgba/vUAr
g6KshgkB7CSZtnimVLU9hrnkIHkjpTv6V2Ex0eC8g8nktp21qzYVDJC4ZF0FT/HC34wsLy04CrJH
kSP5KOlfOvOfen7MDdkdpAfbm2HPbT9I7W7DrnjMLo5aeo+EzrnA13N5ufaNcPTFAaahDlO0pylM
9nr/0cmHh0Ght3IMzn6peLZ8tkxpw/LazAr9LOr06PnAy3FtOOgcn3Q7TineFq0OT1HxfYRfSn2+
PcKVLcbNDxJdAMDoky/DUtCAuyu7KH9M1ddqONMypoT/vqUQE1TUHKhkjTeimt3MXUW2svxxlF5y
6yWk6L/ZKbayh4HkCwZpSGLf1lzCbLTD2Cz+DMOgFtFskXWsrseFgUUoKkp5rGFzyB9r5wx8b0a+
oqrPmynVNTM8eBCGRcTMBJRwvezwKfW1qcT5o9I/lDbSvsk/ffAtKr7dXvVVMySKSLGRlwIzcG1G
mlS5rrouR4pbO2b7JmA0aus5W31La+0DdBP9x9CfJPzF7WSykqSWip617xxXs9s9BhEXj544ypv+
QdxGo6FyU+NznO6iwxyYj3bj3M/wmfW/Zefzvx42Zd0/lxbq2RyP18M2ZqWc2pDEeJ6/6P133/wo
mR+iLYmslS11ZWXxJgjKbiiUnDpV6gz3zt5IkBoot7ij1soXNOUBKOUwEUKii9AL3l6NLJ3kNFXG
YrLc4chcVrIs2IUN4zhHpqtq+ePtCVwdGjlZg2wp1fFlV0qclUoVQ6z7GMnHsKzcWPqgtBuxfsU3
YcaEk52THJLFJe0c1RjLyjtAkro+7foh8KaiOCTg3P0k3Aiyws0X0f3K1GK3OTWowMrG1CSfzbh/
iNKW8/+OB7on5b/DJj8FW4z+wsVumRSjv9gQvpbLzdgCubTHZ/jTigfLMt3GmHcKHZO3F2trdAtv
D+tZViULU6Wx979MVfEhNh/y7qU2P1TJd98pN2ZzLa8B9xzwVi66jgNq5HpsbAq/nhRwiHPzFMuq
W0v0iSK0NevabgpDVxf8+p5qBZSkKnuDU3jNNS+NL/YDL4dMUUvWUkVLUFVcRXsyu1+3Z1RfWbxL
Gwt/4QURTEOODaUvdvDt7QKz2hjGuglOY+7WGuC8xYUjhuy5HHRe84JU7F0T+M3eVyTr7vZA1lxD
YGnQg4FTjP7765Ui2abldWdApSb0SJzBC0IbxiWyJOq3pr1Luo/5tPWQ27Ipfr/wfEme6rqpsFlQ
JoAnn2K+W8eHZupOdO928m9nq216ba8Bt+bVCM0WD6/FBlAjbpSS7gAYUL8rxRnpghMkXtw90vjD
X8znhaXF2Lh59LiEj+dHozcMpTcaD3PzECTPaq6AVhWFkn//bOGBR73c4OLDJW3ZZZqrQWRLBuWr
horFQVGGp6GWo3+/p4UVHqyQeohC2cIfzSmtRi1FQLquRrQwpEPce5VmHNVecZvg59SB/R+jh/6L
b9zdntO35wCWyS38eWGSbF7UmcymjDhpKFDo6nlIU3HdarRnugtvm1kB5V/bWYwwHSM5nVWKZmkl
n4rgWwxPjQ4RWQKeom6/qtWzwhUcpbLpM5yGfW5RxlBQsZHKDSKvt1ufD+F5SGoduRy67a83iC3V
mllnDNjM3mlt6Bnz8+2hbhhYInG1zKnRti8ox1iV6+cv8RYQfeVSwhBEM6HANojs9vUQElvrstpi
LtVQPyWNcSibD7l87vMP8dShv3SfjhCHTlscRCJcXR+qmBXIJ8q4xLNlOJuM/0XalfXGjTPbXyRA
u6hXSb267cRbJvGLkMWmRO0btfz6e+gPM+mmeVuYDBIkDwZc4lYsVp06B+Jy3IA4tJlvEJy0v0zt
c5EWm14n0WrRXjmLkI0RlR9xMqT9MjEDEjmTMJZ4gad9Rpi5cnF/vMowHJEsApQXwZbcYcxix0yW
BBayBDqZANsMAGZX1VpwvmZGDPTMIePRB3yDMFOgfCk6uLrydnaGPxqMgGwIxl28Zy+tsNYwnSFe
/qdBjh4T4LvBjH99Yyu6PkCuhC3niKcyKjjS5c9ypGltHayNxZ1dBDOOa4eA6o4NO9t8cTorpHEf
JnOGhkkKjNbKuVK6kHPz0kxmQNykcYGDReYQ0etd4T6akDNGYkDLjaDgkVajf3N4IczZ9Gaz90BD
WmggtHdXeww/3nmCZgrpH7ztwJIq8/eQriJxYeME2rum/UnTFv0trwytLuuT/jE3cmlKCiImmjsa
azBqBrnMuNkm9G5Osy3UHcIijSpSBMYYlj+vL7Xq9J2PT/Iwdez2fJ6LXCQTPPu54mvXqvgFsi9B
HQfwPoQMuF6lUTWtXun6gsq7rmMFvU2TPlD6TO29u5ueNW3ldKg8F7r74e8hZYTGUGk4+aLXpT3D
Wkp5sjVqtAPGswaxTq/LDu7ggbZhQMeQ5+XR9XlcMSyDKb3WKh1CYbgQybM9HaPc+Dk5Oyd7TICw
uG5MdZWfjVLGObEcIIquAA6GVyRw7Gfq0GAuSzAJbK8bUjsCE/Vw8UgFmaAU8nlod/X0ieenGe/f
sX8raH9XJ7fdz0o7mtZPzYLUZ7zRIWrGwUy2hlNReVRUKfByRfoVJNmSHzAbj9VWDbzDVLygoyTt
bsvk7foIlSaQasXFg0IC9umlO9UXMNxYs5mfLOfA+jt93OrN43UTyq2BmoHolEBCXA4sXaZTkzYW
rh8wHiS31vjWoqus3FvNL5Stw+vGlOM5MyYdgGVqyRIL5IYz0aCPIQaQhOOaHK7aCDoIwEriQAZe
mjQ7BjkdGWDES54FKYmrfelavrb3xPP2g+cAq+3fVqS9B25kI2Um4CAehOTSIRrivWWfRucb914s
L2p6EqKDPssfhNTl9VkUA/hgGqqTIFoCggFtEpe7wqogJafFWLLUGKYdXSw7mElrREbRgoKpIdZa
hV2BB4fzR0IXcer7SZO2OoiX+zEtCaJme4lAfGTwAPRmQ+RYtyPkPnEvhFAP8p37jCLhkCFZvqas
q9ymZ18gFv0sfDHQT021AV+gh6PzV5vRgJW7/IgcvcfW3LR6fn+PVtpAvpuMuONjvIIW9Fclr1P2
qMXoX2Jfrq+j6vJBkxIoUAEwRywjnwbPQZWwZ8XJ+Zo0h8qLOu+vMp0/O/ST2fcbs9G21w2+F+rk
nQMKECwmQJCiQfdyFifTQUtlnqDO4Lf2sRutIugtISvH+YjO46xAK6m7bBF8p4dhrpIN8KTa3u+7
4dOY1VZoVLw+jn2sPVV+/L30igEpXiQTnAY6JSWgzkGJppSN0OHYueVAjlnSguDanvxbYqT+DQri
9HB9TKrFAsOzSJ54eJPLJY2cVlqHYnR+0ki39SzgLPs07PVs05J/34UFWn2wPr6D6BB/Cpdwtge5
k46ZC96Wk9NNgdmCdagJNH1ljZSvKjQQChp0sNGgKnBpRbehKUcFnGWhZhwu40yjmvBvdrmkoV+N
31k25FujzUPbLkD0wOfN9QlVfwAK/WhTAogY8hKXH5Dabt01o4bt30boK15u+mKb27eJdU/+ysqA
f7tuTxXDClzB3+YkR8qmPAXoAKcNOctfbf5sxNASMuuNW7Co71daJ8XkfTgAYOQwAFPUQfEnGZt6
sLr5HoArlhYu5Vb7mXfTHSMHh7BPcxH/NVVrZOvK4QF3jCwbSj24yy9ncwaxGe8SXpyyoo9ocyNE
An3glMpIS7I/uF5BVCXIGtEVpL+/XM42aDtk5mxkAGpUTbtttHqjV/6xqteuA/WQfpuRNoi34ClS
sEGYAbqrSnYcrU4otERmvBzThazJFSpSzag2C3wDCoqeSO5dzqGexGCc8AApM6svU79noFFoy3Zv
U4Aq9LAtqx3SfEnzte/WRFBU1865ZenaMfMEiVO3Kk6cRp2TR3oROXTa9Z12xLaDvtz99cOgil3Q
2msiUYu71pRlVY1cY2ZjA99jdPelC6XT9Dat1oh4VOt3bkSaTndCXsqLsU1yb5+An46xKhqH0M92
Q/Hv4QlYOnhmGzhLwGFkSJXhtpU9JA4wA25hh9yYy3DRQMIAsse1YSnnzgXN3zsZw4euaG/pDG/g
I7alxd0bZixzVOnkYJbOWvCnunOAtRHoUYR/oOm83I+VBcbhuY6BEyB1oA1TNCRfdHTmZvWKL1Zt
P2x6jAV7AV5L2n4s0zka+4HsSZ2ttmTRyB90O2ieSVxuyMCfrm8+5bDOrEnnOgETFkjlACVBdD5t
ltQCOHTwwqn2kq3tIca9bk4xOMyfgSwzAM3QGJLMuWx0SmbDF3eQ0poXyAz8AEWB2R/L5q7IVg6W
YmzIkKAMjBIg3vlyz6RfDVU9DuIgN/u5OwEDn7ig5yYrC6bYg0h74dZEmfb9FF/ujAzAI1qiOHXS
gQB3SNgMR2dVvltxfoFAhTdECIIRyWLI1uwss59h+yH7mVB7o00vLriUB/cFWIKVRVJgIkV+BOBT
KEDBoJwhGbQGzUFtVp4KE8lc64mQalsMNhy/V538zj5Z3ZsGTK+OHDa1yVum27tkFyOVkRg3Vjmv
fY/i3YXmKZRA0E0nBA+lIKwv5760AbREHmqTTElACAqrWnsruJ0T+tnOQ8uPBv6V+iAVzY3X63v2
vX9KCiBgHpVqlOMBp3bsywW2tX6eaAeIQ5mluzo+juOh0W7aREOqj9/D8WxpN+P114XtNOihUz6P
egMas9vJRU/EjaO9xt52yHbjcFeiyj0aR269lngyaeZNau6K/kDWGtsUPWHoxhBFBiA4QYIqy1C2
ha4NydKVp8aL8hQ5GZfuc98OgRJLQu9X4QQ1nTeasUDGlAf4Kq5DY+IuG2+FUF+3eDsEw5/Gbi2e
FnP1YS6h/wDIvw1tNhlOrU8uR0QN2IJmVnQzIU7a1XbTr6WLFX4G+RkRr8PJoLYljtNZVDQYcWc7
LZoY/MdkPPLkp1d+g7RyUFkshMpXOy43U0c/+d9Z+9oXr0nKHwezDeBeISa45228EqUpXJHIFwHS
jDobMHvS94xYIg+gB0HYlYV9PrwNi7lbmPcw1mtXosoU+B6Bp0WKTLB6Xg6dx+kSN4LsrEiziCQH
02FBNbHQL9eqGO9qcNJiov8fQSdQX/AUcukQ6U6tHAfoSaYmifLYD7X8h0bK0KHOnTf96nbMwZNl
5lti9Y9J3EVJvO8tvqXI0GCqUdDUINH3+fpxVY3/HbGK7JwAP0lTzTTitvUCgp+l/WrEW+hTuPW3
aQ03qHD6OFjARSMyBW5VzsfMaJJDFhk9vkgEkqUOUDUM4ofrI1HagAMGDa1F0OZgXa6k2wJtAapG
5HzMJ2c5FbQAdfKKb1XNlgDF/m1D8m2znhdx08IGkhWBjXCNZVvs4iCd15D2ipNPAEDE1Y/aISp4
0rrgCPDaTVCrT6s7OwWjL5igr8+X6tCfWxA/Pzv0sQ/wRlHAwrzs9QmlO3+LXj5LDwBOgZLCHxhD
8Q5ZCGRWwKByacwrESR6gyiEvmiokwcuFJod/Un3Hro1Z654wMKVgyhTlEVQLZfWqDJLSpYSuIoy
7z55dvfoU/0ud5GEI8x9MqBuCSg4kDfF9HZ9jIrNcWFYbNCzCYXabp2nNY6SSaeos00keToIjDiB
rbcrDlI1RkQbICCG9K7Akl6aovYCFWoO3oUFV/tiHPzxV/0JJGTGs6V3Ye6a2+tDU+AW0Urx26Ac
ULUsQxZZKF2avXVqh2nZD5mhhTNUXMLMQd6r8xsQKy1JcaQtmYO0rkDWC5rbfcp1JyS9N2aR5pfg
5sePfi40tfZg2FkTKVK9gy++U3p3WGCDgOILGCFIYZ0S/zlp0s8s9jdWfJOC6xuZO1bQaJjmgDj/
Pn4GezDiLQBVsZlluEIGLGVmJrhEnazc9Aa0x4wfREdy3dVWPJ0pXJl0kwiaSVyNBPQQQBJfLn9c
lo1Xm7i0wIC9nZoNYX0wOSQCe8Pe6m6s4oaCUxgZ4bAj5Q4KAIa3LZufZbrvYz/S653vhtWEDA/o
deY+YH791RrW8E0KjDr2zD9f+YEuoJ87mscVmA67YsO7b3jUBvP8iVvDVgNrB7AzfyXj8rVsDx2/
s4Zs5WJTuDfAgKC8A5gdyGfkgp651FqTZMCD5qIx896NQX0O/VLoHtPYigA3+I/2pJ2X12OmLSPW
pE9PcW4GFlQwqH+o+yLgSP1qf2QOVVJw+yB78P4oOXM2qZZA0MHD5IIzIdDIs2Z1gQsojgZ2OM18
Gmi34sHfhZs/bLr3BhqBwccteLnpanix0pnBQuiMyPnzDCBKBoFzqz+2mhvV6Ga2yv1cPres3eej
vk1jLyTN8lzM8SE2HorlBL0wsLSwT321rfwttciX615K5YCFnhSuTcH8IxfqiNtQr01tOCnOUZ3T
oIprev22NueNu1jzCjJR5YMx9WL6EdahNHg5H0ntDWYFoq9TVlUbO7fA+YrDXrwWFv3cQAqm68zX
pXT318eoiHLEmgM4IqhhsA6XVvu+RFcfkBtowHvSvBIyI3tv+XrdhnIeATQWaEhgluQHbaU3wPY3
iNY89r3vXYE0E/QM6Rq3mMoOgk503IoqIdhBL8cSF7T9H6uFyY41xH90i0KzbOvStSe6yhecG5L8
pWZ2VkldhG1dAiG2hj5N5B7ce9zud1Mbb6yO7q7PoIjO5LOCZlSIsCEhAGCUtDdQ2qx4/47KiJ8n
at+W9q3Ow5p4xwJyYH9gC8wT6KUTIkcyf06lj5z2BmByJLVBOjUOmwoUDbV/12fpHhSvawQqyjsW
Rf1/DEpbsI37fC5c4Fygbr1o2zyxnw39B7jGomoIIfYL7ZcoxjEHPcr1karQDFBTQ7EfQlnIUskv
KNC2OB2zgdBqPZ/uuSaQRF2zQPpwsJGcJdqudOP8pswaeuO6zbRhhN8nBoUiTmM6twYaLVa8ouo4
QhTBFm024MWRcy2dxxO/yUfAizrA0vw3AqEpuhbtKWccyW6RB8B/gPBeHpSm91w+WAZKu/Z4N4JU
upq8yOHF0aAu/u93ZupHnWYfneE+65ftn0y7qC8AsgZHZ0tvkXKxSm8aPQTvNAd7b2zyqJnTfKND
KyWwx4aH8Ep9aGdlHLFhIoCJTmXYu3iB8aHWTkJDeGUrKOcdeHCkAVyQbsvPI72Yqjx1RIF/yIOM
eRBYesmGNUYc1THGykJkHbsdhM3SU4L4ZTdUo6Bb6JpoQaFxo7PaD+J0YLtmKO66YiWGVBlEHgL7
SBBY4JK9XGjfBXcK50AXd8y9LcZvhn5EYsxe2qObZofryyo+XvZR57akTbX4bjwtApvaJYLc34y1
DZ1tb+W+Uu5dT0fpGZwqYBCWOxUrm+Qj9XFmmd/UW/SlsU2SkHiLtl+w8c/jtHf0Yd5Yk1Fu3Hzx
jaAs4/Y0k8LdXR+w6hYQKFJwjSH3jPW8nFyrameX54B42UsNBhIhxkXB07PlNJvC3Ep60J35T2Pa
8xUnobrnEKGhARWYew8PhEvDJW2gFxZjprn11iLX6du33cAi8u+Vj3HXgFVGMIsbQtn50g7kf7rJ
jjFA3i+IP4id7ZFibaJ+pmuPbOWQ0HgKfSUQouJRdWlq5ni8dTUuHcdKA6ftbzOohCbZG57kK95H
ddKRM0P/k+A8hde/tGTXdjx2A/ZP0T6gByRIQR1rFvMf+BOwgVrgPMHOQDrw0graMLqy4ai0VAig
bxHJP/dW4u0Xn8Yr17Vq5hC+Id1ovmMlpCNuVolPHYIyCxPuvAm86m7KfzrJCnheOW1nZqTTPS8l
h0YeuvhRxzHTNzo6gb8GM1YORSRqkTcX8mHS0kyVlfXvwBLIKyZxHdnk4IGsOCm+Xz+4yrH8tiM/
5VDnKFtS4vpLu1aIkSQgCqyzFe+gcod4TaNqJAigHLlLHI6pznCRwB0aFvouiyjGZrs+DvV8/TYh
fn72ZhtnrdT6EuiYOt6VMYls8zOw1/ofoPsQs/82I+1lgtCsNVuMJI8PpfE8+Ic2fr0+krXJklzp
1LZDRQHCPRkJCbSmCanurThN9aL/HoW0ueI8GTS7EaRAhleFaZtEBPhcMGb9iYPxEdzgyoVUEipm
l6sCWKBPvRiGBjvbWuZ3K6sPBnm7PmGqpUe5Ez37YFRARkJM6NnSV25S0mwEoADH0fdeOkcLkqmO
JtavbGMxLfKtLlqY8S71AWGT3WXq1nO8+GjQdxEZ5vcp/274KK4VYaL91U50Y0z/OmQBQA94AsBO
8Behy+XImgy1Xm/E4cwm9+DNnxfSBTrU5hozO4ztt387jWimAZ/ZO2UE8jrSWmVTgya9EqXWrgR7
+ttcnerxhaLx9rqZj5MI1h5E2oCOgorygxKYXnmF77eoHY/2NnV1yGYX25bXuHvm0KNuCOcOEYt5
f92qIlQSZEEgOQDDB+Ry5W5ixxrnsUiQuQZxCEt3jvVmjTELgNoINTQ/ZnYWTGkVZst80tcE9j4e
N9hGug4HDsQ56EG5XMY015E7yVENwL13qC2Q9IwTgPBr2/PjObg0I7lAu0p7m9RoDAR7ccAKiKUi
bWU8uGR7fS6Fj7s8Bpd2JB/oOo1RLmgpOZGx2GQNcGXj7Wj14TQ/jfoaLbx67lDQA94Fql2yjI3R
LIxpY4JgqPyU55+MrkdP17/uNBcDgsQ28JXiGSi5w1lvl5oYFHcH0x+sxg9I39ya41qWTz2Uf8y4
UnTScC0udB1mXLyr8u62Nu5d79f1tVHtAbhbMJnaAJwgerzcaoPr6WMCRqyTzvb69+7FHyg69l//
mxFpvvputHluwUhh8cAdH4wCjHx2Fq4W6lS+wkVzPjL+qMWAs/lyNA2GU3PRRDiKrZwdJqAH+Oto
OEdPQ79fYYZ5UazcjaoZBNAPD3ITGI8PbENG63rTIrgqPaYHuOVrQrcpZxGoVK/Pomo7nBuSjpHl
juZoFh1yS10eZniMpr9QlFgZjdII6sIe+PERFcti0r6zoEtOGDET0OMXr725Ww1VFTYgtYQECsG/
Am93uUqdBYEXvdNBEWczlEKOQAcFBR5J16dLsS4GiumCPlDHFSwTYLZQ40bvJeBh5ajdu1MVkY4A
x/dttbFUhAuSe4MhoVkDYAiauaVNF3MylJoHEFU/TGI4KAetxBEKByrwTOhexXsS7AXS+QFFTcvG
Grg6wCwzNHAj9grz9Lbx6bZbY7VULc4/tsTUXS7ONLsZZzoWp8z9zcg2vW2vU6KqjQj1GVEgBJ3M
pRGaJwaPawRGnev1J7DV5lut5ToSd5yuXD5KU/DUQKkghQM8/KUpVqIlwOR5KVhB+r6IEIGn7dpj
QmUEWGk084siEFpvL42k6FOy+hLMODS97xsQNvd9AA60f/0uRj0FfGOCgQfCNXIiu/eYPWeC5gdk
KjaKdfmRDG/XD41yIMhWgMUK+i14gV8OJGOartcWTKT1EmrQMSkExaez4slUR9MRKShcz0BTyjUN
VhpFnCPlg+cE5IlTC2iye0jfeCxdmTHVwQEpF5BEOD+Cq+pyOB7vGjvPzPLk0we09nXgBhDcMzra
lsGOu7k+d6pRiSEh4scC+bLDyT28XrzWB51QWh6YzUJsNQPS2smyBuhVDMsUbTHIt2JYgD9fDgtN
3uAGr9HysOSQ/x0ORrlf9HRf5A66/1dyF4pRXdiSdoQ+u0RLNNgaj/acRr0eduAkX1solRU4OGRZ
4bDBoyiNqDU7rQIHOYCofUmDRqNp0Dc/F8TlkacX8cpKKSCGIC07MycNaplZknkCJ6+/dAkEFrqH
rmi3NvJLfbuzmydn+oX6oTUHgEgQinZlUKh148lHTQwnJNLnvbY2A4qTd/FJUiBW0IoVDJiMU8Jv
wH21jJ+StXKl4qKCCTDBosKHy0SuXCx5a/kLEX0JcxFk9MFon6+fAPUYfhuQbsIqh5BMIgx4UK0A
nXbZfh797X+zIQZ59nhv0Bw8dxpaDgbyyOnzSOKgK1b8k6KBUOyP3wMRAz0zYgw2Z2hUxEw57hCC
SbV/BPOX4GuYaDihj+STVVMQP7mQAlnyrAI7uW5sU7vPDv3k5wFLTCccoC75cH3waysoHRNaUOJl
YoIJeSznXxr/8d9+v3QuUr2f7RjSEick/ze+090MkCz6AxPIFiBcQpCpy/l3DqAE1TJBIod6lZkc
p27tJCkn6cyCNEncSksvnsEaWA0tmv11SELsro9Buc8RhgElKeJXOXyxFjpQV1tAYsm+p9NRL1/A
xnXdhPhIKaiEVNJvE9IgZmuCTGcLE0MNQqo6HMyt/jgjnXPdjGqukMNBQycSHf4HWhdb7zhrBtGx
MXzX+5dutRdXNVVnBmRalzkeRkNPEYX7dr3TxuG2cPVbRrO36+NYMyM/KdyMshH6tSebe0Hv3RqJ
Fq4lQVfmyjYvncI82pY2LSaGAn1cgzyZ5Nf1QajWHNR1ovXIFOo70ukr+eDoXMxVOZp7MJi9utpd
7aFrrF/WsLPKsaB+DMQjOgs/6GQYpe0liY6xdPWXCeIllbPGuS3uK3kDi7bdvy1IK6LVjj8JZtdT
vDRvJagWA/QeVE335Nlfp+x28ZI1i2tjktanLfgyeKYYUw6d7Pw5H9auBfHNH8dkCR4fG1l9XzqU
Q8GMxho90V6X86g1klffbKMl6yDY64aQEwIPS8QW5ysEow56/Ad5NLQfAE0NMDJ05GRwSTnXyzyh
lxFhXz0GcZIcG24fvfLLMtq7VkeZ//p+VE/ob3vSLQhydoTuLm5B7jyz+pXz++u/X3loBbk/Hs2Q
xZOhDM4A6lgkA8Cbq20d8InO+k2+KnMjDs2HNRMPPxA/CSUdaVdYFAF/5VE0BM3sR5MvwYJmMbfb
56YdrSXTFMKiNsi6gTtFoxhSg3LS2MgGOvYpHptjztFVZM8UeEO67Bcy89BwtDjU0XP1SHo0NiRW
xbasa+5rxr5xovUhsP/oOaSUQg+A+fsM2B60ZNUg6/GHae0NoZx8vIiJ+GJcNFK8OeWV7bVFiXuY
xtA6EDV4J5jWOAOuWQHiQO7lAdO0rdEEVprhx1w/8/ZuaP/gMkZzL5iXkXwD/FZyNHZZVYwkbXmK
SXyHZrMUvFd6ApKHNeCa0j37iJyBnkUzjPyYBFK1WbQSsflot1tjSoMyMQAojjdA714/GIo0pine
QaKjHc9j+SLQWY9WhB7byOsBlKVbMkYk/qXNP0fC9qjozt5axUF11M8tSrshJ/O41B1okImuBZn/
JV6VAlgbk5zD4vXYFhosaECZtPxzA9ap3j02xAy69mT3m4x9uz6LqjGJ2g16qVBMwR/pvi4KEFYu
dnmqvVeLoU2Mba4bUG1uPMBBggan7PpysbIbDJd5NVwLeMaLb17etKHrFcmJcUizXDelYDkAxA9w
O+gu/Y/e7XIwntXHvbbgIDkL2vGr+67Ut5SlG9081bpxvwhyWOe1IGvBtGqMGBzqscg5ge9Q/Pzs
JdSwyqu7BP2LXjNvapaEfvrKlpWeN4UR9J+iSQRkUwhGZNUuL2HjZCZA73pO7j62NZ221mRNx7rn
8dodrohLcIED/yNSQlBzlN6oddoOI1ohwPSZxtsmST9ZCVBHZh8tzW7yjnE1wVHrI4hGnk00QXo+
vwfeLyhvCQio+8woAtNPUSOJhxWuB4V7ufgwsZ3PZtodOWhAfNQ5DcP/lkAQJkUp1U3Znnkr7kUB
3QRM42wOpEXt59JLnAF49WyYt5BfaBLwIDwPBCzY1ifD2sf1yZ3yyE03U8aOy7IG1FQPFSgikHvj
AMlEWJXD9TzGS/CUlV0w0zczQwenczDzr9dPjXJfIcf/tx3JqyGRPYN8ETXcYpzjT/1YFAcnnZ/Q
D7vG+aC0BBYLtIcLZTQZzkacRXPGGuzCFvDSDsS9IEFdTe72+ngU3c1YuDMzkkvjDRC1tQm5RHcJ
0dmXQtpVD5Yy3i4G/5FxGz6g2QAHdMupfadX47ar+ZaPUN4p9GVD6BDq4xpdryLAAtIN4HfRagMo
n3SgIAZXzaiP4EDpJN2D6CLKnenZbZv7Qh++TGRaYxdXGgTSH5e9yFDLwm1TPDaJq6G1i6JppXIi
fQmqb0M2RtlaE5nSV5xZks4JVKKRvW5gaZ6fTONJY1lgQLLUJcgEzlttfFpZXsWNBUAxqKsASkFq
QR4Zy3yWNAyF8pHpS6g3Bds49ZhEuaXTsJ/yOJiarI+MJJ4C0OrwQ8lps7dr0PguSfYjrvspStqa
rFw+ys2NVi3R3oLOZ5k5jozmxB0heNmVR2Bzg2ZpA3N4vD54hU8AbBtHB1JG4EWSiZHA1sVrZqDP
gc2tH9nz/SBe2bS+T5Ct31y3pZjndyUGZEKFso4MWC5jmJ9q+AWntF7att8nQ7fSEqRo0sOTA7VS
dBIjjwMzl+6cVZzrXglwRb80Bwi4BDFHuO+C/DMLSxMF3OZLlX1ZiioAruqbObKQTlPkIXk4GlVY
zkg592vfpFjIi2+S3kKA3SPJTghayzPr65Iu+xyVMLtIQZocjNNjYTpBafCI93dt22Gv6d+ZWb3Y
8DOZna5cxIpTfPEtktvoY2bOOgW4gSa5fQAW2Av0bK6P3lDHQb5oxXYqlnHlraBceCivCcwGnAeR
FqVMk3rsRyxK47AurJMOwa6hL4fr20sVrEFJ6bcZaWxj2vk5qTG2YnyGQlRgIqjQ2zdC32KdhC06
0BLP2mvNak+GenwE+E8EUzpaey83XV0lzbLY4LPVUsdEVW3qN3meAnlc9wYkLLix3IDms/2LQTn4
UA+Tdof3aLbRtIaGhhazkLBuCCoWxyshh3Lnmb8/TJoRd+jmGOcbMBO9hKJAE83T6x+0MOHInRkR
s3MWQY12ZnUtwbQPlG4o9YJhfusSYG1J8u894oUl4czOLPVdNqLFBvTm03Bs0NjuxgeSr9FjKU8I
Qm6IEwLKhCfupZFsaJB9EfCfnsWhM2xxSFn3w8+PZfX9+oZVbpvflmTeBbPoF6wLHLzhjcdleGCp
u3IkxLdKWRgkYP4Zi1x6ogVnrGcYiwHsc2YcC6iNFt5npj+Jy0SQKqD19fqg1NOHfiA0ZQP/ISd+
3AqS7ckMJMuC1u/d0sX0viviHfXjoBjGdGebA3u+blK5yx08K5Az83GLScevMtsS64XwrLG/ZaAP
dBmQiWtYA0XDMbb5mRXJiy8umadicvFaGpOTPYUVi8YyDyZbR+PIhC5Euwu0pXscEDSMpE2CMesC
iFyC6WGqj37RbcASFYwODe12iixUqHsnKocYj9fh0TPKtd5jRRSF7xX1HmD60Y0tzQqfuCjv4nvT
Oglc0M2MyU/LOub61/7W9dbeFso1cBFAQAVGYH8kJ5D2DEMZRAxF2lu9HMZdP5hQzBv9lcL4miHx
8zMfwL1J74sKlylqTaHj3Xs9okM6r+xiFQ7VBgYV1xXUFAwM7NIMRHKJz1qYacqj0ZShUR6ycgjB
/ILDU6ZuRPvNo1euBdlKl4BH/3v7LnBH4nSdja7Ki7pDtID2XfPe9uitx/2VK0G5Lc4sSI+z3EMb
m42+iNPgV8FkeYGZ6i8pvYEwXB6Q5DTZa+GP2GgfnNCZRcmhzmWc1rOAbeaJtgehBzri+AZEGIjH
aNAl/t4dD8zQoyXJ/+qa+Om6c7g+o2B9u5xRZpu5nnkYb+uWB7Mv9lWzkkZRhtD/jA86yJcW0F2K
kECQrjSjFQwL/Ywm1E+97QY2W4MJqrcl8IGgsUae8oP0Bk+1alwy2KqaIWwZ3/HKjZJ5OYABA5Jg
1hgiff3Y+sNj0ianZFiDqSlnE0RsyMWAx8aTSTfIqHmaIZCe3Zx3gQn85UPZtNOP62umAoog74Wq
EZiYBPWbdPp8cEhYOUO3GDIm4YIaxVQY0eIgYqZmWNU3KP33UIywj/b4lPbLJuM6pG2TfZ9ZAQrd
29loDi0zwAuRnsbE/X7981STcP51UhhS96DwSCd8nQ4RENoRNOJ8uW5BdW8bUCcQMHSCcENyA9YA
itq6Abi1yA8UkrEsbZBPQHf4Hpcg3jJ8X9osum5TdXGf25QcQ+aSskI3PeacfmfcDmk2hEX9FGM6
s+7tui3lPkYfHMB7KCGgR1wKTLmdt8yDhsrJs74UAD4UjX+o6PQt4w4YV91bm2+MFmxfifOSZtVa
jKKgoQJU7My8WOEzN0sqlhSEzmBM5wEYe7IdijLAXzc73ui3ff9AtSSaXACO2psGmeVyTHjQ4uEE
CscoGdotwCdbHyHGEi+hXWorLlr5kAFfB/rLhWYDgI2Xn5dlrtVWPt4TVZOHeZyEvHswnCosqP7Q
ESNs43gDArgYPGwr6yLmXfbV55YlX2bkHTqbTR1tZuMSpOjnTsa7sn+d6tdmerWsJdBL1MWbGw2x
jRHbm27t6P8/YweYHESu4KOTWXZ0k4I3AG0Yp0GvQ6+5r0gpYD4hn5dwMYGE80Gv09+0Kd9fH7ty
/+NtKpgYUJ2XE2p94Yyc01HIdpunwil3NjRChqoNPNLtGjSXXzenimPEU/hvc9IWzA10qKVCaSWn
D+iK2mnJvf8nQEyUl34bkfzokrauAWZVPEwt0Nw0/m1rfDeKY+GjvQs03tdHpJxAQH7fCR8AppDO
NKnGBqBs7B2z9cN03LQOC5n+UiPFsKQrN8SaLWn20LhMyla8uNNywzo8KrofsxYMCMFdu1kTzVNd
8BA0/mdg0izW2QSPL4wlBd9q3pEY5hYgpTDHWbg+hWq/eGZKulosMEVRXTPx+ATNaVvdZOZN7KAp
nVXh7P1AeMYZEHjNqa75ShSj3I9om8ajV+ixyjyriwbyOL+ESzRIEvbQd0ibcKxXjCjvNTwRAApG
/IAqxKVjI7lfGf2AmUTP5I7QY8eKKONwtfG250+D2Qa9oYfX51S5emc2xVY68/WeW0NrYIRNvz0U
5gt0JQI0xezQg/bwB4YwdagUerhd3j3bmSGgxAkoIBpcoPk076qZcwQp9QJGKuoH/VCtxNXKBYOI
LgRuRVFJ5vpLeto2/YgrNAfHBDqCeQrqnTV6mvdI68OFAMgNIk4bEadMWufqjFe9kC8Z/TzqSTcc
Yg9FFgcax8VAwCaWg+wIIu/LT9blYFxJAm5swQC2X0CFMpO1nLhyMX1cjRCBQ9jwnv49m+O21/Nh
8LFL2+Gu6YolINUQ2PaysRiu6OvrqZpgcGsjqSCIKlGLvdw41AFxV2wKhRDzzYYpzp/56okXjkqe
33Mj0u4E5UbfpZODZrOkjiCGVgDccH0YKld5bkGK64yRjWafoLd3rPLQHH4ZfOcmVtCjQGQCkH/d
mGp9QAAnhG5QsAC86HLOZh+vSYrgCiXlKmxKcBpN86FLwG2G03DdlHJ50HVvgekSuCzTvDRVozCM
IICg6dZlYWtGZUciEHD9NyPSnVZ4YDBKXEye4z+XvAvSdJOjvf+/GZEuMzs2Ri+1PPQ18iPRjNAt
b7V27eSIZf6w0YCfEwJyCKxkSuJlYMzxFzQUcLd5QhIubJfs/zg7sx65jaRr/yIC3Jdb1tYLW1JL
ctvWDSHZEncm9+3Xf0/qA+ZVsYgiZMAzN57pqExGZkRGnHPij743nyZdvbSi+ieiXXl/XZueB8Ds
p2YOE0xWzjDog5IZPOWCJKkDy6ajbTwmFU0H4FmUwu4b2zxIsKGRnKJnxn2/cgfDDOu2Q71CUzuC
peqMFzc1qp1gsul0SNdKzR1g1GunGwqjjJWpgC6QeeVBqvAfTLvXCJhjebm/oM2jBJdWCu9I/tGq
bDIpqWc1KswEDwZ2Zb41cXSe+sx30h0Rt+01/c/QugXYga1yQgG6vWIedzNMJ2/8I9vVEdpZzpp9
iNY1j5oF9r/lhAiPut8a90Oc16fCjk73N27LE1AxBtlCGQ1FjvXraRZ5ayK8FETdAtDBNvvsH2Er
ew635d0msfenog2I25WZfDDMvrcJD+M8PM8KMbCKqu9xr300mY0Fe+bT/WVtbSBXKpIGkLfAw60c
HBJ3FNUq5Jm6aQ6l+z1lpH2ktOdyfL1vaIuGwaL+z9LqPiocsJOj2iLP4gr3oM8oxTpea722potw
uepmh2puukczygbAo9733g6jQ2+oygGVoyBVavvQogD4H87Dr79qdZsoSZowYpPzUBlvjvuvpn6l
JxMX/X844YyJk/rUUBcZmX59j+hjWTDYqeMeYU6D3T3J637sop3baus2hrIop/TazHxZJ8J27jJ/
S4dnoAuUgF2mRvfii9PVT62unNKewmiyN2V8y384E8BBkQrDi1ZP+8aKutKdwWmLfjH8ePigG+5B
63PVn/q9a3LPln69iUBFOteSKHQa9X+VyanP02PEiz0Ml+N9Z906hVTJIOPR69dRfLq2RGojVGVm
coihT0FqaUGYKifUBy55bp+rPNtpn289YECJoBIP9tDU1+mwqTVmVXRgD+fCK3y7t9+1E7qx3nNs
yTEGF/5fT95k79zQGzKyYLXlPANA24hSrp/WZpzbkxLD3rFiyj5x9xom7fuSV3zhGhfDouC5lIdC
pC9qPT7bS+gnY/sfrh+PgZSMnYHChwTh9Ubrc5rMugO9x5vrp7F2/ixS41Blw4NT77UoNr2Hwi9Y
QT4taJFrU/hkJjQLHG6Jysfkje8cYD/DbL24u8nxhik5uMdEMxIdBuZ+XJsqkSLyPMZOBm755jbL
AVnnY106NH3/uO+nm4Z4qoG0RPIB6P21IV2rLASL+YK19sIAhg9l8aOcnxTb+f1XIboSYBWpmqPJ
ukZLW62bUbcC72sq6mMEYKlQ28t/YWJdWVmdutqc4tYdBBhf6kqp85owvDMVe6qeG5fklZXVLWIs
XVzFEnw7DMr7AbSVrXzSlU52qcouOYZOt3P3b50zLMIDYnCHjAGrr1TN42gllcSaO3bvM8QNRc1X
23qbEbtRq5NohC+iwa/VP6Mx8oGSP973ko1UzMI5qIhDMOa8rzxfeKUyjELlnJuTXxU/eAmYYqcG
s2dj9R5sbRoLeo+NwkR/3nk1XNO3fl+uTGoH0U7gmU7MWaMAkjynIVbBAE/1H05JraB5TRGtu79b
W2dKR0qfC5mZk8D2r89Uv9TqUItcBEtiiks/25UfFsb3Sq3fo7DQ7ESaTWvMYYc8SQMOcytriK5a
6KsCyY6Wx0ZH36auP/VGfCzLfmdhW59IJ7xQ5aD04q2B2bWqV5UdKmVg1+JUht0TddWXbDA+3t8/
6c2rJyGMpv8zszpfuttOpWWkIhiHnGGdP/p6T0RqeyEoQEhdQV5Nck9/Kdf0bYyOVJ8JFvKGAdv7
Qx1+3F/ERkSWtKz/mVg5gTN17pJAqwk0mEYMoRga3+sW+sqnLJmenck8KnX1rBT22327W1kyhUzg
7MxzAPe1xglVJQlV51jwXUVjXLyKoWhVYvR+EnYlt67LdUVycpkm3XobDQeuUeUcsjI1kKp3zEe6
bXLC+ozwz/0ftuWncK7QheVHSfLP9Z5XzRiPHqXIQK/nCyL9JPDLeTZexLJX7NkCW6JHiY6ITIUI
a/Lz//J5J21oSaLxUy21Hme3Pi/Zo1G7J2f0GHdwUOnejYn3ACn+EH3wOuscOuNxFsmH0Z0OevPJ
NvdgKFsuDUeQGZ8sn/LgKjA1M0TOKBEiKGur9t3GjA6xGf6+8i5vy1+srA5OM466GAx8bprahjun
sQ46c0p8N5yr8/2vuRmSiEnwXQxGt1PduN5jQwg90ZZSUED54dTaYQTAUyWy8zaqkP2fK+1h0p/n
Elyl5zwi+Lxz7W0dYd4paLdCUyZFWu3oPJZ10fU1O9oqxyS/LE14jKedtHrPyGpDramAYek0IhCA
esgn3Ln2Eau+v5WbRng8M3gIWSKqx9c76alha+TOhJH4lTfuoW5eyuH3x5oT7iQfgfAtp8WvEkpv
LBZBCK+CKmqF7+Qv1ZB+1y2ILfl/CX/ATpCf5bGIPKy8CH45fW0a9XbX1RUzzpibVCrfZv0frUie
OVj3N0662CpOcHubsAa5T1A4NK4NzamaKG3WMcjNZBq3VylnpYueXIdUOR2PVvHnfXMb3+nKnDzj
v6zL6cKCuk4rAref/VB81TIaG7vjLbesMBVPdjZcEpU1aDCcipqJoSp+DRKy7NpL9JBY2Q65aIvy
w7R03jB8HxNCjPwVv6wlVGM8eqqqoFXcy+iZH+Loj6pPXmxYUEtbHYX4CoDwUKaN34bFBSwBw8C7
HcffuBRZ5c/xaXBOQRRc/whQy2We9G0VuKJ6FE3zVO6p4G54CFQUVc6HpwJL8+vaAmXyPu/TvAoa
hj7U4bvYvEToXxpF7IfMmbnvHxvLofhKyKcxYzAPeLUch9kIrpPPFU99zViOeH/9xYpjniD37Wwt
ijYuk7SgKoBBWl1Ko9mHyzLr3BdelzMyQS8f7bFMzwOTBf2wgpHiLvHeBPONxZFb0tJgdQgDuqtD
XdBoGge0RgIrr06Z1PRvU/0/MCjZOkZ8m5LIA7f9+nN1mmsp3uRVILY999JVSvaUxJ7yZIqp3TkB
G5sovxIaUOTMjrXWASsbtadISf0/4X9wnqzBeDLrPvHtxTbOZclAIkd0xs4jeGsTMUhVCClP9LlX
mzh1Xq8UYVmj/tt8VWIJzPXCy33v2Lg/gBrDm6TyBEdnDa1OQkttptis0cV/cSE9N14FZ/g/CEbA
c0VRlhEhuscYwNWXGma9dcekIZykD+7SfC/S/0KiQ9oA5oLLl5LN/2sbRqdZTW9UTZAM9iVylKNW
R6e+Dx/ub5jc9OsowiLQ/KYhRL6MkNq1mVI0LaK8Ea81Owoa84vNcMWm6Pwh2RNc2rO03rS0ygmL
sQCp/clJ/y5CqCD2+0z5+/6Cbr2MBXGA+DS8QDiv1wuqkA2IemJ9oGRMonCOZWYf71u49TFyWMQk
ie3ceCiOXVugPTt3lY2FJrw4TCrtujc33jmgmzYofMnpwXycNXpVrUuqbJFDcG9e3eQN8TT0uO8v
Y2ujAIz+z8TKwSy9aaN6svnyTEUrBzkE+b6B2w+OogKnXboWt/XatcxSjefc1ESQtUyCim21Z2pm
RYuzqtLDpIzLTp1oz97qy0dlaU4qvZjAFqFxcM06fJwK5e9SBRVnNEWzU7G5feLK5UEshYDACAld
7u8vSUQRKnHZGwtuoBjjsWSwiG8SE7SxOenDv7XRHSdNKH44jztH9vbyloalSD+hlhkH0nd+MTyE
S+IYIRkzmIGCwRVlxGTYl7CND0n2ev8Tbq1R1kalAiIUgrU2IeSJtC91gq3nNEGBHAlzGEN0St3i
rKP/LFzHt/cC/K1fSrFzOSmCBBo082pfRSYMAp7aBobxvTNf2r35Axvbd/X3V9tX6ikT/wz+/jgl
PBDfhX4avReJn7k7m7fhj9zdbBvRCKDKmsAqVY08Y9FbErx/x/wdvsBEF7Rd9zKvzQVJM+gFEvPW
Or9F0VrOMoVtENvWQ+VAtf7cK+Kw1MNTbu30POTmXIcLPg6VQ7Q9mZtyg4EVyIAvupp0hIvEFzDl
zZjMcucK3zSC5q6sT0n6+CqVbITCfEYTIxH7JdK3oT/n7dtvezaTCP7Pxio3VjRkKphc2sFRVw9u
nj7VIOsmJFHnRD3F1XdjRNK805Od7HXTuZmMiPzmzzxl5XzNYIb2PBcdnOmPZfk6jnu1vU2n42Vj
8OephawnzeWugK0i2i5Q6w/5FPJen47cSJOun+5v4MZK6H05tJxkRQfht+tbqClr1WBGTh8kMFtP
BrOWHtsu8Xbu9I2nGq0eibenqwe6Yx1EOqWLQ683+2Aul0Pu5W8idl8GTTuPWcdMu/Hj3BcfzaV8
spKLnT1p7ps9fLm/0ttLEEgJ0AUp4MUbYH3RE67o2tjGAOM7LE8xXdNzquhU7/Qx9Bs9y09xRNsR
Gd9Ha5qLx/vWbz8o1kHQMDRQo66wPt1dRabT1e4QwGg5DN7i5+qFaOtX9k56voHxprlHPKHBgeoa
6eD1F22TsHFbexiDbkzrDDnCvH5SjdI9lUiAHZKl886eV4QHEKmNX02RdlbUVlzuL1caub5g+BEg
7HmTkPfSqrj+EYlW2GmHYwXFEh6nCN5uOvlKY+6cw41dpXRGMwn/pU+xrt9NYVjO1ohWkTue0g9t
JClCQVyVO2ZuXUc+r9CVQp+WNNuSP+OXUN1Ses6drFEDzarV58rol5dYgZ1gDPnXzkFf0J7V9sHM
50+AU42dPGFjLqaL59BHlSVnw1kvslqGxZ2EowUWKgiziR778rnKX/J/x/SYPXvLx1lPfab/hf3Z
yp66j/yhyxx+Hn6U5qcsfFTt5LCntnK7766k73l8WMIiB/t6Qwq9tGDSxXqQTG11mhu1cV69Mh3q
gxVbAipNRUF856bacGxkdJAdkCBqPvW6IzX0ej50+YKitjP4BmSRwushJLk+cly+WXtHkTuneUlP
jf37tyQwSNSJIQtRq4BXc73eSEtz0eaaFhiFwmSEzLaCNunqz/cPzcaugj8APEKSLUctrk5unTcD
mNiIXS0T7VEd7EbxBQQavzd40o1wZHfuittTSmj5mQnQ6GOFMiX5xa/rdJlcp5r1AD6UjjiPjTDH
t7yxmuIlnUTi7njyz0rV9a1A88D7KT5CU/GmeyIY3Iz4UqsFqn0s6oPpMFDAr4wjQqDMGPDeFUDz
9yY2b23qrzZXGYKahlYzukL7ydKuxg/9UVj1ATXF+99u44pAQg2vBP4Du93Vr7cyq8n1KcZogVOY
Q3NYrE4rDrloSp4TeVaLAxBBFIrdqluOUbxASykURJru/4jbFJKUWPtZdoWcTCv1+kegne8qkzLw
IxRNv1DNcI8TAipnLW2cR2tJzmNvJjvHcsumTI1ReOGlDoX72iaSn8tk0BQIptkNZjt+mWmg+MLw
GkSF1YBR2TuL3NppGsQeiQSInZvRpzmDiM0O1aKgLMd/4hgCE7pSegGqC4GphzLNDopo/Tprdrx3
47AQBTj+RFc672uIoNbEepNM3HkAk5STO43dV6EX3qFL22HeyZc2nBZmuRx8p0mk91pF0isK8j90
WQNTjT52A8TTrD71NvISpAz3feY2ASSqmWCWqaHLULrymWxUqmZAvgZNUzP+WtvNcNaVRt3ZvG0r
1PLAkXHu11CgyErEonEDBUA5E7+Yq/4hq8Y9cOrWJ+JRzR/CLejdyG395T4bx06MuZMagZszDVo1
+h9mHHWHGvDW4/1d27Yk6YOg/aher3at4qRlaZYbTOK2vk2j9Wm2unfKsDcGbdMMUZ/kg8wZhZfr
BdExpMOVM2m+XXSUJabIu8gixkNVq8tOqUqGsNXdzFrkVFCyYwL7qhy2xKqltJGtB9aQP4HFOBj1
n3WjHorhg6EoF/757R2kacKtocFkYCjiamm14+hxD0s56Ke/yyX3PQgv+p6ewa3b0SjE4wB9UeFz
3JUR1WSGK+qZNnKJzF7zqvnv1J6ynQtp0whoEmrhUvLVXUUYkTT48xRhxGx79VjXgs7M6FZu8l8M
oZzJIbco+K9R+F6fVaK0alsqddUHvSzIe6Kl7P793S/D56elhWgz1zpcoGunU5fGTJkzYzOTpy3U
U+s5Q/0wzKRAfl/WWvrx983hdyrtEmrwvHevzfVd2LQijp0gd5reH5zhkxm7D/bvk+uBLfz/REAy
yIyVmaWvR+QmEyeIlTqQVtDV+e2qige8jIIXuuNyFN/K27xcDq1WIofxqMkfPFpCGjHOv3Xu7rFz
bsODNIS05M/aIZf29ZaZTJGcQzdz6Pt8aTPls0CsvWCSnLb3bt8yZNFyJDIwN85dD+lpxl4Nqxix
Rlt4h2hEiy+C6qqi4bj3ee5bupk2M4IKU3uVz4Oey0nvvhhudRx7tLvcvdh6m7CQqPxvTTczvuOu
9niQYskIXzTRvEODpFLad1pU80jd0VPZXhWXAkM9EOZcv8XHmmO81OyfnibxoYz0+NxUyQdRiPK5
dNudg7txEYHNkfOAAO5RUl4d3B6J1r5QR7KGmOapr2jRmwO48p/753XTiuzJkGeSga2ZmEmmW2Gp
1zqKHGlV+6WhNxeN5O/7fTPysFzHI8ba/0SKsn3klisfryuti6oCKdjOyfNj6sEUyBXVONS2Np3u
m9pcEahzxBKAngPvvT5OItG1cmw7MjszGQ4IDg5oAjjuTqNh24qcP8b1wAUu//0vyQkigYvrxgP0
97TwPiI/kp7tMnaP99dy493oDHJpo+TMmFn+syq6KiMKUREyJUFfRH4Tmh9bGmetQTh3zE+GaHe2
7sbBMceDFRFfMNFkKfIr/rIoSyzdNIddH2RoLOfcP17pHQqmzuyd2pvdA7MrlRQ94HA/eYnXhsIJ
MFyq6T0DyYY3tG4LiljK3jCqn/fZldNJKzJHRR2CpHjtdL0+VyLq2yVopKrgwTbmPIKJPpjfckRK
u6OVKqXxblLcIX9O07T/6Bmx612ywc6dFxEK0wIWZ7iLT74T98fWnOx/ja6yqlNoOckXF/HNzyJU
NUZ0TxJIObW9+c4Yx6w/1opWfyyaMkORtxLem5hi44eYRf2P1enL+zx1s89lpjeveTcrpzwKi5QH
tFF9GlCypO7FvDFxrJZ+/JhSS30/FunSgR73lP40UNb9Ry9F9q2Yw+RzGsZ56VtlJV7DbDHzQ7VY
9osBsjc+gfCMOWOIJ/wVZzoXfTiMKr2IeJzP+tIO3gUcXW6di0FkyWdTlLHwjdybXxqzUcxznOgK
nEfL+GaHqdr5MfAD9UWrk/x1KJB6flcmCu/iRZ1ReIrrkMZAXozK50hNsr8WZxBfRqd1HlO1nv/C
y7PcHyqeQgdjhhfoJyyxOLaFGLSjEoocuujQ958iahfqeXKNVDsWllanh64reWXkcdcWft3r9h/t
Ykz9qS1TEfqcf+9rnDAd4qGf5tSjbrYor02lxFjr7aQ9RlbjNAz1TJFVWxj/83dSRmJ57Nk8m9mL
o9E9zlNUaDuPPvMmBcftZIGJRh0BA6TKtY8nehq3+jiNAcPMSiSb54GHrCnsMT6rizfmxzB11I99
g8CKX+Re8qkTnZOcoIOVJj9d8C202htatksrvoZVPgEAyVIdsGrKrlta2aTsCvW1o84YhOGUq64F
38xOCsfXMqd7IadQ2ecZEsQhNMj7DkgGqi/UJ4sTSv71P6B2mvroaUv3XUElPDuWg4sYpGUhP3pS
mk77zFjl9mK3Y/+9EVqvPEA4Kfqz0w7NdOm8pp+PBvj10gfV4nyc2lFVj1CMovw0TMss+FMtMxr8
vjac5FA2VIx2krSNG4sHFYUKiS2WGef1JqfzUMWlTWV6tCuYpRfbiM9D/V3J96T1b3sewErhO0AV
oYNDS2/1RnSVcpjQq6M4nUbaRzQgJt9Duvk8p5V6KguUNJJ+6lK/Ll3m+SjcF33oKGfhgM/k4Rmd
RrNO99R5Nu5RV3YhCBE8iUANXC8fBfLM7sxiCnhCzAQFBQ0c2/7xu0EIah/by2QKWnM39fKp71vR
J+YS8LA9Q2VBGrR76lu7kGNYPSR3ft8c1USeDtSHpTb+9ZqWxR5MsURqIIALvu9lZ9up8OACxDK5
1uIcjGRSfzvyEYjga0EwpMfirENF7rbO2E7KggJg6p1QHi8e2kb0T1ZrCkqM1p7SgIyk16FJ2uOT
kYvzflnjRId2EnzUWA3iNHEOUWRWL96gDEdrHpSdTOX2HpIxlnImFzUKUmu5QWc0qN7pqRqoVjg/
Wnb5Ve/c8TIlHiEH2N670ta6Q64p9fn+h9w4MhIHSwmVOA/Ud02wUpUyiYRuLGC/64NX6yfVHR7G
3nvtpUYLqlz69HnoMuZGPyainfxEDg6owvT1/u/4+fFWmw38iHQGmUK4gWuPAg3TekNXaoFJsnUY
BOVz3xntwU+nsj7FdFJPfdXYB+7L6TAvSXXw0qE9F0nP4GnmqfnFOHyvE8c89FpXPhe9qryo6rL8
gabIeIa13xzp++YMk5u8h7KOq0/lXHf+XM7hGf2z+p0bie7T/UXdnnwDHg8pLvRU6n22/Oq/pGpq
lehVCzcpMKb5XaXXf3aVsdeP23BSWL1AclW+HeCP1UmsZiYRkNdMwQJ940XXp/CIPyffHL33Hu4v
59aUnH5j8TZlsCctxtVFxtTlRMRGpQciq03fs7r5AcmS4mBO3bRzHuSfuvYG1kNEBsZC4EP5+nrn
KF7FrNkzgkZN6me9a+eTOlj2x7Iw2mditi25qt3Bmuzo4C3zsKfMe0tTIIpwdTGQmX/Aia8iSePR
kzFCwwi0iRYfUnWhhz5q9k1hjq03n1q3uphL61fqeB4iKbT9eH+vt3+AR22L48ly11QjFyasV1Ax
AlrItNkpOmX9dMjVGun05U1T/6iRBCwdA3q6+14dW2CHew+Njc8t+9k4L11lOY/o+hvUPfbnQeNO
EsXwR6PB3KMK4pqHOAzBOt5f78YHl6Gb97r0Zbo518YgFCHsa3ZqUKhoxZFFL2jhDKZ5drJ2fBuV
JDy1+pCdSyctDsbiidN9+7c5CuUjOYWPScI43Zqi5saTEuJNajC0mvdszclwskXaknXa+ZeyVMTO
1XB74WPPkpI/jBDh5bnKiUJNUZeaDgGNx9R+QC63fIpCN2dMqD58yLOweKeEo/neFUjG3V/pbVNX
Z3/ZZ/qesJxuUgU9D93RHVhqrseHUHivczq/CdT/0n48WKn3Gov4c5siXGjuYWw2Vo1pqTftymiz
DnNJZMaTq7DqWi1lxD6Ew98iDUw78yunOiTt5T+t9f8MSh//5QY2kpAiUY9Brx59pf47c7MzdOL3
bqUgZ9oCE0+eyrou/dHRdmxvHB+QA6AIWCdxfT2zaqFVwXwJijZ24RZHPYu0Q1YM9CMHK9sxdasv
CgEbaBTlIdmLwaOulwnF1554OOvBJFASrfwSQXEX2cklzP9Vk/Ydo1qOSlY/VnXycVzik/5tHIc/
U689oc52CpmbEjP+Ykl/wLE7ReMeQGbjcIFLoUACnkIOGl7dJC4VsSoFExZYBtqPtjgk9Ze0pMXW
7F0je5bkv//le9PpstXaoh6XIcOmDi+d3Z1Di0b33hTHTUO0obgfpXrAOhZCOvbaKWx0aGTeu7H5
knYV87Us39obnLxxZJAhIacH0A45cU3T7eCmp/1Ms7AvvluMZvI0ChnDMYlPhjGelm4HsnWbsqAd
QJOIm182mI3VveSFjjNYZmQEVtqVD5FT/EEo3pOm3Ahu9K1ZlMPmsaZ1A0LLFBsB5QxwB3rqqIv3
4yNYD0ZUgiNhcEBiLSfbntqHBqzEI53L/jSTZr2Mrtf9Qet22KkZ3y4a5qu8DOVoEin3eO01XayY
Q9xkatC2Orpo7dJe9HrIjvcvo9sLgbk2oE0kD4aK5DrEZeBmDGOatAAV+8fFDhFm7R8jeydzuvUX
EjRuGwMaDK/uNSABfS8lU+NFCzK9PaEsfq4rS2K0nmd1+hrW+quxN8b29ijQv6RnJWlFpJZrTlhh
eqM3wKEKTKD3r1rVDsesDO0n1wYZpoz2dLi/jxtfi94sIoHA3OQgy1VuqHKdGh01v8DMMg3hVKd6
j3izNu1kJLdmaMGTg1ryNHh8sWunyJUmG+J2MgN0XyyGAlFLEH3h7izm1imw4mFDIuJJNVcFqMUp
ynDqDDNwp7BGI1bRvnEqvde6bY3T/X2TKet1To2DYY0KE+IyN+yLttCWJM1TK1CqLr1YVcFVr5Yq
89514zKnw/wWK/1eaNpaH6PswX6S5tC6kLv8y4U8hU5YlKKzgqQxhwKx4TQFq0aF0/TNVkR7IlZb
H40HOy1oPITq+Mo3RDn31TLWVrAUtXVwGeV67ttOOd/fya1FwTOTolW8VEEMXy/KQyZmqVHORDqh
9MXy3suiBy3Vj/etbH0v3o1AuXFyqFmr3hJyFp2FwLsdJG4CgHUw80c7N8YHNxTxg9dRjAbc+tt4
Ds4T+0ZiSscOnvRqacK0pwHUsIUKYTUc3Tiennn+VP6sed2OP24kotIWaARWJ2lnq49lzFbWmKFn
BTX8x4soZuU5h3T0AJOqD3qniR5LSpsPs2IbB3PU0+dimrU9bYqNWEQHD4FHjT4yFMI1jCyZhkgd
wpIWv1qS8k5PnRmdzPJvRBJtNFoQePUjm8o57M9Pzm5GvOFK1AWoVFIglXAG+e9/OR9V46lRuKgW
AnxOwmCWeDqa8Rz7JJbVzn5vmuIhSf8IwBoJ+LWpaELrvu9dQAZ27KrPlgHl/kM6J7nue8owGTuq
37dH0SXTA+LEpDkUZNfoliLP4xrpHjtQRBh+bnKn/V5NobqT+t4uSlohbkshMMnkuF5Uu9gKt6tq
I9LsNl/1wTPOuUG7xU+ytt85kJsrIg2DkIJCLfXEa1vCUaw8V3In8Lp4bHwqVqM4jwLW/E5Q2DRE
p1cqJfKEcFaHUKtdq2wHvhRhtHzLQ6d4UBW12qFR36KcJWBCVqQlo5sjuFpPm9JvEDC3AyvyxF8o
foCzTVvlfTM2w1M/WupzNC3aUzkp8ymFwXzOUrW4tEXRf6y1/NFM05xBxGF+ctI6vLjKYH5Ru6z7
M63m6r0Tj/ZxaLrsX4fW1k5s3vjqyPgg6senkCxteXX+cmqcseFdm7Qh0E/GDouIQp5dWJ+sfN75
5Bt3FIcT75KseotH8yof7p2JDqClh0FH+NJ8TY3jv2xidX6iKJD8UwupPhr39XA07CEuz242irch
s7S9Jd8qF+suqSOJKh5BS3bdRhA5En9qGrsMKE7TY5Wq0+dGib3u6EbZGcBD+DAwe+uYFSRczag0
p24O3yWF17xHQCV7yTP3zWwQ2Mi5+D/cj1Qbn4P0hSYubDccdi3drGr94HV95KJwYM+f7YiumCii
6nWhkrBzNG6DIo8tkFIASuS0hTW5t+tlCaesspfRKw528Y+BlGGDiqioPDjsv325AAXlQY00Khk1
/33tZrMRtb0lnOJFuO8kdUNbUKTeeXDd7p0sdlP6on7LPbWudLIU+jqZzij7ksZgMWn/mtqwHOxo
d+LTTZ6OSBSdMWQ8ODe3+s8GCq9GHIn8JSSYvs+zRNYVY4eBDFb6xNHZGw1+U9Lj/UivRr6OpYbt
mo4Yq04h+roTL2Whmp9m6hPHwewRz4/H70vYWYfRBJmtxYb3UWfq/E6OJu/Iq2wX6yTuVHG5H6iL
rwJDX4ed0XSDeBmyyHxJy2U5MdZqurRx9z1TGNgrYrU5oHKjfbp/GG48VBqWKuZkE8SKddfI6JEK
XQpPvEy1JB0ZRlSh2RSGkebPOp2Kc7F0zfe0mn6bWoBhLijKqLzCpKzqtbcmCqjoUourl35B1hve
mnrCnRLfzcdu52DcXovSFnAnQJHcwDBcr22lVolcq1FUL1Y9hseyqTxoBKRpmtC0DwBb4x/ukJpP
YTelue9Eif5B86by4f5O/3wxr78xwZ1SBfIZEABW53N0o5hOelW9LFpjf4JrhqqdNcnmuWOwAXCG
0nEuz6oq+k+F1aNak+TZ/DqLLvcXL7OfOsVyzl3ofdMBdZ4Xbz5PMEAOYdZVX+//1ptjLjdM0vDo
KlALW9/eVTJYHkOjq5csTM1TrrvvSrLsS1W6xrf7lm6SByxJ1jGB0ZBT61a1QHoamYY6sHhZPC05
1ozERNR2Knbu4dvLRJ4uSU53LV02oK4dIHHbsE7smke4FXbZsR5KndJmYxevXaumI5rfnbXHK7nd
Q/CxBjBMElhZcFi9lXmLzzmn2mYu3hItn8o6m2IfzQ2lfl9NIt1jP92ag2kFzIrU1XRdb83TtHpj
XNCBcQOmNAL0cegXui+qB1LYT9Q4an8bJyDhT5wo/oJHFFtXoSqzaWtldp0g0jMj8ZnxmQ5n9Dzj
aCcz31oYXSVJrKMce4PHwGWWJisTN5iAmB1Q10UQGahS9mkMY2ZS/a47AsL8xZh0119SNWprscV8
YTfoQZb4vKiEb0+p+9u3PU83QGTAdMB9IJV2bcUFzrwUgwI8tx70i7E0KDnjRRCszDj1x9EhWbA6
U/iNYWc78JbbC580lFoUXQbZw19jkNuQUcOjFXvIQUzHagifkymhL91+XgbtUiuff3s/mUZoA2oE
H4xYx+ptEHWzGFMyxKCv89nxZ0vNlUPn2pn3uzk2I29446AHDghQloyut9R0a403SCVgjmUPiUO8
1ntNOXn6XlPoxh1XhlaR2q5dIywtNO5yezjq5Q8xvjpVshMrbm5FjPBChHItdf1wk+vVhOHcxomU
fhB2BwtZiM+l2hc7tddNIz+BPpS0Ue1f+XoTK7kSumiP9EMCkM6K+uSdirpG+btnSi4GNTa+jRTT
ubmZvJySkeei1xcl4eNYMFmZpmm7Y2Xt10R1fJo0BjiRSk9pdd3GXeE2PU+jZ3s+VFp26PvUD6F6
OvNlih7ve/XaB7AFQAzCyM8BefC9rj/PaM+OVYFoe87VD243Heqj03XH+zZ+9mR+TRd+GoGgTTud
AggAhmsjMwQLKhWe/RwZUX5U4zQ6GcILT4vplG8D76KnevaivzoerE8LELFLZCzJwYX89qfa29Gr
PTX5pRxd/aimII6syVEOU2H+I4RnoMufmtHeZL6fd8fqJ1OEJm1AjoztWT/RK2OZG7fI3WdgX8Uh
NEvxqKFsdaBb0lyQhJqO5dzUp26q3WPqJtk7u22ni9LZZUTJrg+fhO7Wp9AR8TunbcMXR0nE504V
3UePgaoPWFYflyUO0yOaNuqx66BUQq3urfZkOuB//VgD8Llzs6xzB74DjFTJ2wQNSF1zdeAB3xbL
tNjuM/RtHm4XTW8flf5LRv3h/hffM7TKDyt1BlQArPx5WJ7pqx+M0fCL5H02vP0HO4Q5idCXkXvl
vYtedl1iYsexZmbm2ievTL5UZv3/OPvSHrdxrOtfJEAStX6VZLtcZadSe5IvQpJKSJHaKUqUfv17
lBd4uiwbFmoamO6ZCRrXpLhc3nuWjZ787fVQFzYlnm//hVqcyqOnKrNgQXAHTbCvKVRg/WbbjcfO
NSPbHlbOs0vzF+IuAQETSTYqPKcbxs5VRsBCCu/yHnrsA2S49xKM4ptgVF8cf7RWpnGepsViB9d8
tsrDLCIxWYQze8JSq0K4oQ11JLxSJa2drSkLnO8plO1nyK8F9jXW4BLXIlAu4qHfsMNgZ3UTQ+s7
rTc96/o3SXsfLij+YP+UYCfgGBpzpmMtR6ViU9vdGIsqVM8qMEuWtNDMphFK0gQiCGMlHBIROk6/
aptVz0Nlc3sz5RnAbB7c1NNNUVl5faccKDp3dp0VRmKP4JVsq4wTe+XoPhPzxQ0HZXs882f/6Fmp
6vTLWaPKUt/S9BByYBv64AHY5RundRkMDw2Ykv3oG/hZEViOyuJtwv/FsXId1W9GYw2gdrZiT3+K
v3iPFKgMWFU20ENn3BYmRxbR7HJ75w9BBKnd3Se3x79g0NdxgYQNz3CpYKOOLutGesjyt4wYm378
27NnGLze9frb9VBnV9Ycau6RgEoJ0eBlD9uANyswtxOFWHCT2OmtBqJ7XFMzO9uB0C/BAxsnJZ5a
c/Zy+h1Dt4J7ZeVnh7YIjip9TS2xG+A47KiVJPYMQoIVg0gzLRQ1C6Dh51/yIU/vwzBNWaEBxrGM
O9evhg1BSts1pHoaGjLuhK70JrfgzeBRS3zVLJDbkUEpYWBBvwP1wH4wB2BzKwtZXONQ+TVFBnmv
SvJY9aH/CBQmJOavf4Kz3g1+9EwxnPPgWdJrSb0ZM6BXG8L5oeHvjDZwYxoTe3J24DdtfSjLNOMd
xCeT8q3IH3J/Wil7XgyP7hxAwGjHoFW3WNoN4P/taLocWt3wXW1A9YFDwW3n9hGoCiDtaRwu7lfX
/U7bNyWdhHHgf65PwYXdBdbofz9hsUAqSwhXuB5cFMeflIN81kWpkfSdGZPPIlHmycYqREscjZb5
nXW6Qpj2HYhxY7TpeDM0f3U6RbT/UcBV1KYvLtx1r4/sfOmDa4mZnUuwuH+WhPyhJJAYthU7WNkB
vZC4DbKkDN2NW/y6Huh8I6OWgGYuKpRojaOqfDousPHNoHIIwzvfnhHQUWG8FHIFYnJpNPN5MT9Q
Ubkw5+/4YXvxvOxUn9Ps0FR/DCOmD2V417U/Pz8SwPoCoCJww8Hp7zSIaEbX5kpm2IQyzuskh7Oh
Na7VRS5cLkCDgjaMPQf6OhhPp2EMnxI/9dwMsOY3nxRfTVrtKp89Bq3Y1hO8UiHe3TrfQlrrKOja
+2k0/s4MVkOtPOouTSo+W4DHA9qM+FGnP2TSYx3OkAboS93W9j9L0bZR0aDXpEYuLRGsDhyNyEyQ
sC4e3XnWMHCKB37wDB6XQxYpV0eUr+gBXBoOMDugKwKcCVbkcoM5lcEmx+EHaqrIwGkJblmEt0jv
rBz2Z4kWes0AIAFmj6YWiqGLQ8O0epvRFMBLybuvlVUM0XzCJtcX46XRfAxin34coNUtb9ItP8xK
xl7d3dekikT4QNvgfxnO7CoeIueZRcpPI9lOo8NQKH7gfsGj1uD3pjGsVefOSt7gRoCaAYKCBS0k
lF8WUXRT1W2bYw2Mdq93LbOGjQ4nN2kBuUJZKfg9GsRErdvNN12pw006hPzThz0uO0AzZpnjWd1v
cd84dqohMGjyg5+5LDHC4K4Fe23DTPJ3lLWbaAcX9fWveGnlw/wSlX70UnA2LrYYFEpanYp5TfJw
h5fCdINMUsQc5mUrg7uwXnD+oj0FHAbYW8v2hVebqhlKKqD49bfC/OGAJKKNZ+rNp4d0EmjxISlT
qna4wQ+unW+A+rtNB/cAIu3mephl+wvrZU7cAMmFOMpMmjhdlRTkvr7IhID1eNhs6rSkQzRO4S+P
FzJGEZlFPEitCCZmA03selhtXV/4dCc/YPHpJiODxWJTiYO0zG+wHN8p073PR+MmNb0h0oHzhXvk
raHNzahg2obSNHAvHA7tBYfSl84LM4L4DUmuT8ulX4UHHo4dtCfA9ln8qrIChgKkUHFgrRv5mm/y
6dGv3c++XDH5KJOiW4Bag+0uoUUNJ7C17zD50pLHpvnJyL1lZzchXj2fH84/txbw5vHWWvIGslp6
mRnmGA5pN5YDQpH/SzafLsXNw8GrBsvpX5Tlga2IP6SyEAe18dC7YuWLJf9UYGW9XB/NvCZPXuCI
g0LTDIcCHBbkgNM1O5A+5EMLb2nDhh1o29cVMtlhcz3IpRUAhzKkKLPG8ZkxfUFbIqVb47iW3+z8
lds3Lf97PcSls2SWqwIdCogJVPxOx2E1RQqKaIMQ9EuRPmqxV2nirQlMXpotgItwGaBZA1L+4qs0
Cjpn2sWJRaqp/gM0vYxhTeBVKwfjGUVvPkk+xlncpK2sK4gMMHGov+WijAyYEFglaOJpZEJqqW3M
XVrkt3ndRPCXy332pbSclf10/szAT0BuMutWocuyTIBkVmXSHbg4VMZhzIp7nXexJ28GwSD5ugYP
v7BA8H5H9j/r5KEivMi2VAvPG59b4lDoKeq8v1SWUe67K8vwwhoBjBg4IXQ35sfjYo30RsOGtB0x
q8EvM+8ig25B+Ma0riF3Lg4HtQgg1NGb95ZCXJwGqpHaxsWm2siuaDxNt2O5xny4sBhxzGHfOliO
mLzFcIamzCT3fRxEgYf1QWNTtv/DjOHTozqPLiVM5RbrMB9g0QLbWwHH1t/Z9ND3GS60JhLt06d3
70wOAPsJSw2pzqJ45fHUAQIqxFCQOZKBgZBPY5LvIIqxsrUufRps3RmlgvIsfCpOzwmXklYDuAQ7
7AJKS85bCDa8/1lFGmzf+ZCYEUszmXiJ5hN906dFD2N7F8rPNNiE9N5ixyZf66NdSDiAI5971nOn
AFiixWCAn9WyQBwpYJiZiU3bZnvhNUknD31Fb5kKbgH53F3/WPNmXFwZM8YHqTE+FHbSYrMKdzKL
ooeD/WR9FTqCPVcNCMD23anfrge6tF9xnuPxDOTfuRhgadaNgVc8prGnQH79gllB1JsyXn2qX1oU
s9A0ANwzAWDZnujNlqlwzIuD7Ph7BXCnnICW9eTnMwfc5/+FWWxYQ5qajQast2vp3pQl20/5+MN3
+Nr1cWk4uAr/gaGQDS2XH1qpKSknGIkP4L9ECvDNrRjoXEdx1UqR49IZhF2LJtqsG4MU4nQFouuB
Bps1W3wT7sVWCvKq569VvC6sA0C6kDkCp4AH7PLc1rQNw2HCgpMyi5nrR4a0Y9RD0XNdOR0uFTpg
EDWDlyFOM5tjnI7HD5ogV4HOD1zdwvsvguCgnb818Gas0Z74bfa3Y/aroD9Rb24sNx67tUP94lhn
BjQenTMJeZFh8LStiB5IfqjMGx/JZQ090TSL6f9wRUGrD5SaEPkSilPzh/1QnbKsyg17SPdBW7HY
VRABQAnMYCvl0nlBL04K8D6dWTFiHsqS0ay8GpC7Ls0PgkCtdNpNuRW35KFLX401l54LhxLuWbAN
4aSMOtUSktE16O+4AguxBKk26gvKoQPCi10xOnpfK6ScBeDvxwzg98/v6hkGCzkFVFaQrS+OQ7y3
bLvAXwffgc3rH3Xg/ecbKkD6AioETaZZbWpZ7iA9zO0ZZeygul81EFCmCxS6ui3AGghX1aYunB4o
qqCRgtbmjOxdbAEIF0jPmMbsMLE6LuHnTaFINz58+mjHdfVPCBM4A2S7p8sP8j6FLVwngyL+QzGp
xHT/erCH+R+6KTPE9r8482A/LPPMZ+M0OChc+u6jl/qJMn7y6hF4mpWD48JKx/GHCul8amANLhIY
6EjqFopVGQR6+SZABpNkroWivCWisRA/pr7+rBk6cowPEQHXOB2ZIy1SA4WVQXUzjx28EGz+CKPD
yDPzlbFdXBD/N7YzxTuW17y0yhTFX5mitTiYGKD3Uyt/5S5Zi7O8SxQcdjCz2aGAkvNIOHz5kNeu
sSXPUPWYOFzyeMI5oHLhkb1YesAOp8INSn6Y8LKCW8AXC5gEJbKtIZ1YsGLTlyM6wlBoAiRPen/D
Gl39VL9rql/acS0nuLBw8GvQAweiEv3v5WcUg3RNSPzxubIuxwdo6Hwb5QNAZ/ddoFc+5IUz8iTW
4m7pKRUqtxBLmHKTOz9J2cat6d8Y1hE0swT5aXx9l18KiHQevYl/75Qln02FHIwNDwFbY4oznm5K
kNnQKcQDooGQdJ6EzbQyxvNFRGAzZAHwNQMKMK2n2wKM6lRbBe4Bow7iiomo637ptRLp+bjmIJCt
mLXEAC1aBIFuIXztUC47VHW6zUP3CycvmefcMa3vWdGBB+vfXJ/J87QAyCxcMmjXYtvjXD4dVpsa
TgiIT3EAxybqcZnprzR47tds9dbCLM7+rE471pY1blFvk+duFmUSJYaiyaM2/HN9ROcLHyOaK78o
r/ugbS52ux0aecDNoUCn7z7N6teumo0y5JepBsKCrfmQXfpi4HChwoUMciaonc5faioDlTykkIyj
nZPhLW7o18aBbHXb/QWQdP0NeLYQ5z2NmjbSuBn9vZSPhUJtp82pVgcn520iAUhIoFBQ3RCl1+jR
F0IhMwAlDs2q2RV2nuoPl5yPnmk1Mqs/iCx1joXOv2lO7e3ku2p3/aPNZ+NJQoduCHphM3dyxogu
Cxtt6tlG0/T9AT2PxPDrhOX76xHOnrSnEf71ZD6MpUhzT7Y1xoJ9ZERKmWqDiO12KkV3g6Y8jw2z
tbeOK8NEC229XA9/tirn8LBcBO4CzSoUrU+nsm9SBsi53UMba0vhv+zbzzRpyReYpV8PdLbT5kAQ
icPjHa0CyGefBqpqDpWfAOOU3l0O+ZsUtqPch8zV7+txLq6ND3EWA5q6RljMwoA681WQo0Nfc7LC
KlwLsdhbVZqZY8YdfDLytde/huBYkR/XR3Fp3UGZAvSDWZMZS/B0tqDGxglkZPqDmenIhBuiJvXK
B1kLMZ8gHxYelBlLyQhCdPyH3d3z/vH6EC7N0ochLFXX8o6OMvPpcMjLJqmsJq7QVC69lcbo2TmH
ZQVyLI4dYCh8sAdPRwHy35DLTgyH8h29i5i7z7LY9f2mzXa4dj89IvAPkbUAhYPDc3mCB8ofAITD
iOr2oeTQpDyO/Pl6iAvDOQmxuI+qqq59AfWPg219r/J3fJemupeA3X+1qpXvc2FDnoSa18eH72+r
WhkBhD0PRS6R5P4kwXcNyUhrLXe4HAeVR9QF/4kansYBRYMPPckwayQOhyAuAzzioAfqhFNyffIu
nGUY0X+RFit6Jp5Yo4+10FU8FlBphTfzRpDYSOGltDJ7F3YPdIhgRAhl2tnl0T4dFTVHewzqfDhk
ADCUzhQNePlcH87FiYNi67/0BzICi5PMhVNyB21+aIqat0VDt1AqiBzvxtHFzfVAl+YNxQrQLWay
Ey6D07EEjXYHJ1caWHsVZXqf129B+X1+W1lq5ba7NG0hEEj/BANRSl2EsnlFB9OR+gBtO9AyCWex
astPJz/grs/0WfwH5UdIt5wOaAgKvzI0BsSIuPPeDZsm2fhm041l7QCl+CTXCAYaJ9EWe3bEyy3U
oteo2vKkqODimD70a8T8C2kCgiCzQgUfa3wJSGotlIRl1+rD2NzBiw2erDQKmu94VpD0HaJqjlor
mF34VCi9oCwCYjBUt5ZVb8ga9IaRaX0YyLFCK79dcxe+MKSTAPOffziASBXkpqMGrAWhN4PgMUqO
KUQAoeWT237Eo3rVm/nCnfQx5DLZ0kMzCWUgpNXgMHKPDLkx3tzXt9M5jGaWY4DpH0r4qI+cuQ5w
qNsENbLeg+D7fqTRRDyk3XLTKy8SPDGxy3zYvJne60rgy5/sv8CLdQ+4FQctF7srkIdcJhASsYds
zsJ/NOobyaqNqd2oCn85wo3GPogCOxrEmgbHOfh8MfzFHk+rsrUDD7uP2g4wXsHREXYCC6cOP4eD
1wGO3OQnafEIZXCin8FKlXWEzm4exmaeNGrXN9uqT/eOqNFH3AXTtgu/yFXxo8ufCTQDVJ6Bo4AC
5un6CyyqHIB69SFDq1nnddSiuJ2joFm4sa+jPv3Cu62C3fn1r3ThWAc0/7+wi2U/eXR0CzbitDWf
QlpF+Rt1UrRmVw7187LP/Bn+Lw6IYafDY9DEMFsHcUj4M8h3+Vej340vsDuePwL73tMfMql7Ek2d
jX9m8bAyzovbe9ZrRdUOmKdl/mfXLuW5h+kNMqjDZsZmqP/CnWo7GTK2s35r6Bcj3V+f23McwTzo
D0EXZYNcDdAtyREUXN2HAEa3LsgNvLoloKq5d7SPA/vV8fO9iSXH4Nc5VSs1vXOQ+fwLsMEhNuzP
Fa7F6remoBnsycLmd4tyR7pnRcSmS+UPq9k6Zr9R/rhvhiaiJGGigxh5fQd+fs8M2A1Xe0Hv2umH
Hx5Vnt4WdO2AmIe/eM6e/LhFSjG0HGZyBD+Oeu7WTYukC7+makd0krZHSCCxR2vc1+ka7m3eSWdh
oekxoyowO0t+RFlURToNc1hI4U1015E4L+ixNcKfk3Y3QWCsvAr+vY+uRVx8BdgnCPhgI2JdumB/
qRvaxMS1I/fg8R1jR+lY+KNXYkLXFokbNaJW7PvJ3Mn202iweUGgkYfRI1MwncWShFmPUdXUxk9R
O7s/uvZzTVaGe77VAMBDkx8i3vgvkMU73erTKEk21tY4i3U9G20s8ZYvJhCDN7CNQnb63a779+s7
7fwUQ6QZxAuRNUgSLUVjwrSRpZd74wFycSmyHVDwLJ7IVVjy+dI5jbP4kAIE9al13PHAn00vKtud
ASTqW2s+KIChrw/pPDk4DTUP+UM+0oiwElYRjP/SYPj4pp6Epfn/FARIXhxSeK2SZRDd54QOCOI5
W6iYNuOESVulgc5n++nyn4fyX5Q54/8wlHCqmtozEMXhbyWIKbsS7ik4d3PyA/Z4IXiWRLsrIzt/
RYA8AS1YdIPQuYYq+GlMuAONvQ0PlYMvtjz8PfCd332p4d1SkJWb5cKHAtEZTHRgP2cFyMXN1lnB
GAoppgMUgjAYdQ9pjilrNteXw5mvKFz40IEMoCYGXipQH4uLWtVdp4eJTwe/uq8e20OdiqioUc+E
NsK9DqIOXi45/tf1sOcLHlFhOowGMkqpEE07nUavqKahdjE46YCOXt2VILDp2CXPFIXcLru5Hu3C
hXkabjFI0L5QfuoQbhLblB2dNo+G9rkfbtNHke+Ub2wcsjGc8WZkGo+OX9fDn6+Zk+hL7m/XoOVa
QVLzUELs3jG/Nd7b+A192ngY/v4vkdAkcQCHwxt3se/goZfjJDFGINSeuPFipj9Y+5ekf/Bcux7o
8owCWAOYgYsvuGy3BWGvwNFiExAVftLwDJYvWYSz2cCrQ/ZbtPrqFDJBABlaxkP9owd06fovOL8N
MKmzGhGQhSjoLo8YuzA7M6T4pCMk5L1I2Ttr2joOGkN53Pi39uP1cBfy6NN4i8PGLlRXtAH2yWge
jelJ/oSzzjdiJl4WgN6x12AlX484f6vT0w0B8RiGiPpsgLIkufsjsIzCxKrpJnBboVcopzayyT1b
Vag/P2lOI9mnm9EOvc5yK0RyzJ2DKoJXTIk7bYX5XOXfyvS5Zu6m7Xe2SeO6tvYosMej3HdqZZvM
l9y1AZPTn9FKuLrpsJoOYfo9C38JvfIJL27DDxO6uGSDifCOsWYC9rqoH4MUJfN7u0mEw3bXv9w5
nRBnKrpgkG6Y9XvwBDkdSS3LHEK2E2xUaX6E13cRd0QGN4Zp5tCumoxjMSgZEUgDxpVXb3K/avZF
qzherpRsr/+YS7MKNN1M0gHgF+f86W/pzN4am8yG10rz22f35Vpn5/wkB/cIFnNQF3GQdXuLfREw
K01r20sPtBBJYOCu/+oaX7mAKVI0fNZLHLUubHWksFCXQGl6mWKHbBJ+JWh6YGUTOR1spT69RmYN
N4CaoNMAlfOlHmEw1KDOBji2tA1uWPOl2BDx4EAzY014a7kYZ5HLudrpQfgQCNxl59cqvF43NTEO
BuokNHsv6z7K4f4OSH1cNSsL8lIwoKeQiaG3h/bUImlJUcb1qonTYyf35VeswJsCEt0BOhZsWsGX
L5fDPK6PoRZnSTe2rV3ngh5Jmu4zHYD/1hjbRiIZo7SIOGS5TfBnrq/xs8P5/0dFIxgwT5Tal4vQ
gxUcV8owgFfUkaLP3rQbhht6zPa6/ksnC3i79+shl9fPv4jQSJwV2rBg3MUWHys79aWBKbW6ne0m
jTYj8xvqvpGfPo57P1t5cJ9JnvyLhwWPIgPWP3bc6TauQGnNJ4F5nbL8KdfVLNQVWZIiZ9qTF1Y8
2dkLTUEGukMrhc8k6TqW/a4vWcTGqK//2NMaqnJ5QeEnoc+PYjpBZRin3HytfEi/KwcLWA0OPdJy
V6h7yR50+hW9iZWPuzzA/oUBdHMupoOzsDQdQ0s3K3HIYPEG/fc0a/cURkHXP+a/VvrHq2eOAVU3
+CdhK4IKu1i1eRk0yrMUXsztax/8wHMQEuFJN/5uvwfNC9BBLoMUJ0za3uVBAK3cRFnx4q5qCF/Y
PCc/Y3EDBmEGWRe7Z8c8TaMQtOyQPDhGItQtETu+hpk/S/0xakicAKzh4CQizrJ2NcAJF84WQ3YM
9ZMNu1jyZaBt7KMXy27EPdKao7smeHSm9DfHRAsGSHOQ6oBlXgzR0iDB63DMjoU8+NtGV5G/bf1b
DgfeB+gKknDrNImXPufZO90WEVRSzTSpgpU1dZa+Ln/GIhcw8gLQaW/KjoT+HMCxhu8GevX3BZRY
vg36TtXPdp3U5cZzVGy4b9eX24WzA0yCueMA4MrMxTndOBpsPlGDGHMU3lvA/Ch14S+YRuJH5fMo
s4CngvrB9ZDLFA93PwSm8JIEQR5qYEtSyVSDVqtQMz/29XMG6+u6Rc3w5nqMs406x5gF29G5mUWI
F8PKGevBRe71Ufl1NIDqI/jas/Fs5hACihaz2NBsorEklAStaffDSMfjuJvks2sk5m9dykjCCtPf
h+Xa23gl3FIOt2dexsMB4bp2D/U5OH+Of9Uf47enNlURlSy299NG3jn3efZg1JGZlN9W2/HnZ9Pp
mJd9SxkEmYXG6His6q8mKtxbP7JFBHPDkEHg6Zm9G+ldBUyXNO4oakd4XgIAqeqVe/1844JnB1TA
7G2OlOXM3yDt+3CE+GV+LGxUV/ZSvsiqTJofWflmwZtQoiloHiiUHcbjkIKzhBaHjDoZoUMTQjr0
+lK78GvAwIKoGTJa6HiDZH+6hZBTlNIqGZDfZYUCd9XQI5a3SNIawuShnXYb26XNzhp1t+naqfvt
lHa4L8Oq+CJmT+R8LNm2DOwM7OSx2A2ygsmc79HNlJnmyr4433v4rQ6YhXOKDG+IxVmjbWfyISIk
j3X1XRGZ9MUT12vEUqjsz0fnySU2p/eQr4GQAl7k+Fync6Iru2pIa+hn4vvMiXIUFKdIpZn94Chq
/aROz39PTOfQMTKd/pgaRvdnHAMv33WFA6H1YSzKQztAQSDJ2sL60cKw/ss4GtnfKheeG6FJH95O
BG6w27zWGYSbq/R+Gjr/tS0HwPvE4Ao76tseLkx9a/T0huBNsxvQmNY7C1q2z0wRuFFxj2kSNWmO
KoxrCrUbJ3ziCJp+hrXP3R7EjH4IyiQHpwvc6sHp3hsITb62VcPIvi4NomKr6zM4Gvr59Go2UkoR
+01RjfXBraVuaFRmlsn/MshbUHSQgzT0+0hzOUxb+AxDey2DJ9q4zUQAN4IIPHL+a1QGZJsFgdZw
wt1+Qu8wGw2QI2kH6bZohJJnizxKODKyPAYyVi4z7n5xqqAq9jIs0c+16qwWUYmEf0gqFEWtr72h
vCb2MZN5RBoRFDt78lR2gx+BUpABo8L3jiJrR2neqfLYTaWFnoiJWiIoCaUb9dzr3qog1TwRbpd5
dw6UeSDDLC22Z/C5fWxy0RaRqtz6wHKv6xMg0uWDLkz6NvGi+wU0mm0Ck9S6R5uLsENxawqeYHkR
NjsOOV0YT49ONyTwy3UTtxK9iGktudzpOhA05mpo/2gLjNkESkJtngSB2eAgJCPn2zEjAjLlIKPv
666w/zRumBq7EnCUW5eXhthkVaAnGL3NH1oT5cPgOS86FktldHQH3afiOfVN9D9V54IM7QnT2/ll
a4UJeodyiqQq0E0dhM/LbUOodcxlGFBU7kR9D55V/oR/q8oj6gDSvS1aoFzBm83bB0DXLH43MafF
wGrW7bKhTq24Mkx7vPGbsLsbtDlasUZz9I/wqszYkyot8F5pO1tu4cuNRTFWpvvOq9aHD9dQ5eHG
NkhOolab5KElQ8pj1gOUfKNa5UPco5GmBb9GwX5XRaB+h6QfoMVlyK6ZJUbQAK3KoAM/xup5pL0J
H43STpkx9ew2Q9o+9cUmr5maEs/pQ7wBHdG+CAHUcNSALDomRiEzkrShR/sIDClA9vWgmodBE/ub
Kxtnx2exZheNfjBG2xGKxBxem7FbyfLNHSEKGAUZPsu2drqKJZDQMeyITJYabwcYTxpHH+CL4CgN
Fx5NVplV7bZzJwc6Or7X/9QQcnuG54P3MGAqH5TZhbscX2qMS97r9x4gOB7ZGR6gsQWrTmQxMK9+
nZyMvxSQ6H6hrsfSyNZwXcWPp5iDKsVag2yA8t7MYvDxVS2/+UNGVg4Rb8l0S3mG3d+h0Cki0qED
jN5VJ/N4Squqi/D0CKFHDfwtOr16EK+WEmDR65G2v3Sp9d4yihEkzcJld6XPZt2GoKdhDIC5dzPw
kiMgmqjwnMxSMxa+y2RERyO1AQkd6jwqyjIwNlNasI3ZtPMFV7kGgHBwJI2EKJqXunYLBZCznWOi
RGbgQAvt4j3vhiaDwKbCb8wmLw/izi2sLDbgIEpjpzLDERX1IH2GLEhjRk6KrhngsC5SMh/uRO9u
mw4yKQcWYryeV6BOnbbWiw9Yw5ggYfd+tT5sTaJJVmKKGay/n8us0D/roREsDrKRuDfOyIPmCHUP
8wtMFmsJQ1UYk89rDIdCaHftrZG2wHOJ0sNx1dm5W24mfzLJDTdb8UvpOgQXj6amuyFWA6UjNCnk
rSnGNL1hSPuGaDCJsGLHGfEN+iEcPECO+OgmqPcP0M90pq6OzbQg3zyrqxxww1TVRyEUtiAGoqnd
gtQqA/jSlshnuKBqX3qMv7Ki8Y2dr8riDQL3RrsPQlntJlOrele4TWVFPJ0MsYWReRgcGYNi0AMQ
v9RODFnMbmMTH+60ohDKG0f03qM29/KjnGDtsJu00T3B7sf4gmKyyJ8G25D8YJiqslC5dsgOrW4K
XATO/G9gPsImlMCn+5dUPtxyUKbNfmp0LJ5GOEmSyO4D90Epv2vioPTb56nLBY9IreGDGNYOQcPZ
L8x+FyBnmjZ5qCayzahWxd5xZkCwDmhd7owMMrkRB9HsGdolxLyxPGV4O+mO6b22cM/EHoDlVmQ4
hf9LS4hk309u03cxVEQJeTLdFrUOh6RNfdSyDo41GBnoGjaQCE3MFnJOcSuhMpfYg0vHO6MbGEuY
afVeJEdSlpuSdqEFzwD8+tjC+qxjD+VRTCPcQNKvCoZPz8gzBivKs8Cd7grWjIjXOsEI4FJH69iy
8fiPGWnldzSr/EdoA7LvvBgGjuvZAsvGDTPdHuSQNupGFIZ+EGga8G2TmaiZ525YeRF8y42NaaoO
glNzsKRlAUDZWgTu3qZdPcQEZsrh6wQFVyOaPTVp4pat6qPA6KYfFKrfOkox0RCMNwZwX/raIABf
+uTI+rqwt6xkjg0avZnqvdu0YR+j7pZlSFDVSJ/qmoYiKUAJHeKeQeYEJ1Ll5bd0FNR/6LMQq6gu
TL+L+9rscUTMHbQEx7mbzhQbVgJegcUdp6GsXwPqmTUQmTC23lo5hTWX09VOuTFpS/9qV+h6U3DX
v4cy0fxAghKISPLBgGKB9IYGGzRDKTpJ0RFsEwOykyqHl6ZhdjEliLJTtIEmnG0godFty7pbfAvz
3vD4mN5JSxXsxlX4051Ow97b9VbVPfsZCFFxn9bS3DZeIZo7mmXGnZHS+r3kbv44uv2ok47lqNdO
DP31jZwqQvAGrxy5D6FhBTIMpMyBvKOlH2JFahQKKmL31pZqq3/Ina6nTxURTQsrTsnos9t19kvR
VUEYwY3ekndeZ489DAFH6KkBFtGY2WsJDkUVDU6KIhWyDxw30L0dh8SBfR8H+3bqusjsavVWDZb5
d+rzuoxHdOmHm5p6AjdZy2p7m3ZNjkwPGSjK6PA0hoQ8q7x+q4SVQbvPLMMNTFeDGso83eDeUNtu
6ONUhjZLghoqC0kplJU/pRoiC4k5pvylMyGXmFAzzZ2D3/sTTyaparqbWFu5e+iKleEerww8uCxA
IcufBg19+pRiDxWRYQDSlwwqGExkWQI5FJKFwB/Gp0pA+/FLiV9VJb2vyVuH1fHDTj2r3qYT/jaw
jhYPVYYXFjDDnfmNWIZmMUHz/1EadPrtdmbANlYaFA8F6o63VR/gAdFnuXii8Pxo9q0qzEdA6VFd
ne9bpJYwJnjH45X9UEyM42ORioDCHps2fTQoyIduTVZOdcyUxbLYrSvKofbWNyyqwGc/htTUv528
D4JoAFcoTESXpXJjeDhXsPDDkUQwpnHwpzYt3iH2CjAbPELav0VepS+N31ty0+BozOEe7wZdRAIA
VVAkbGm2SQufsKiHyvvBHsu+2P4/is5jO1NkCcJPxDl4swV+I6nl1VKrN5x2gylsAWV4+vm0uou+
M/M3UJWZEZERXGRs/7ddUj90rb96aAYX/4kaEve5SO34OVlrVU6qOCOFbTXnyIjjsPlQ85TzVLdN
xvTRK/vP25Lu2RPVgcplG/4Q1DBXp2VVXIxtt1Dj6TKyD3+MYuq/gy8trHNg77N2bZhc3OAYTn5H
NZi3htx0kwzvs/Gqixj9/j4jn+oiDjf9qB2W8JUzqmdXulVV9GHlhadASe9n1rigBMQIdbyOLQ0x
mI5CcU2DJuGFTnvcXJLaXTZiyHYz3vq7O6tTG+nKzVkrQt0KgE4w9RpuUj/wiOjB21QCQvWZdPrb
bJmd2zpiWj1FRizvlb8DGTUprX7OFnYW4SljtMnXzU8NZtIiS05CTkiq9TIon2akCtsywnp4Khll
jpH2/QDNBH5CcYLjzNwUTpdkyz+rE555sGKyVciuHbqLwhdn49qi/NwzfE3yIrtouIlq2YorGxah
X/qunNfnZF2OgYNJzepZT3DQCyPQU+c16YO+wK29e5xUCJLg1l+dhh/0tGeuIQyASQm4jKS21LQ5
tTP+sY9j9BFsHUPHHGoc6520W5ixNqUfnF3iDKpjjDNBzOC54J+VkYWd6rTPp3o+ThE3tVf4Erg+
j4kvoNXTC60wXkb7XR0hkRuYNIBSQj1983f2LOisvPR2aXfTFlm89jI/Umc+cuFmBgS6TX7Ufov/
3UpAoWGzzQ702OGYPZpgCue8X+qYyLI9EvGXI68QRdq3PsL8cLd/qjrp3Rxrpr4rmy1WE5q9eXwm
sMH567J3AZ6TqcGyXyz7sdjjdMz4KPtxokttm1cTyfB5JQMmPYWrTNZ8cWpDaNJAoCr5UQQ+2BBY
MUdlB5q4bC2dqF5r/Z8E6ER7GqrwbuHPjsJVUf+IQIehfQjE8E/5Wjx4oqnHUzpLjmQXj2lb9HRN
ddG3IkjK2k8iOP1u5DdFobJPLrbr8uz6XDTcKEvyxpfXvCpMZKecP6ud0sv6qQE08+WjMVMtMQhr
FlMaXGQZ/MNJPw01HninehEtE5RKu9vg8AVRZPFMpnCs9/Fhj8EQa68j8YXG7agZZY2K8obcSVwc
4OQ/tqDvXohfiwF/8Ep5cyfhThd2sGI/b2Z3sbnPaSCFI8RFOR/8WfzrBum57JrVXIONSkmBz+Kj
+YN52vGytTq0ZVABcPCPdN0dT1ZiXuPF0wM+G87GU0+cV+uzaOtNweSeXNnFaMI8EcSljzNDnXuq
Jtm9Ss1Qirpjwa1iXz0uUwa7z7SvQveku3h4HNrD4DDu9M2nZVhN83iPtihf8M/b8r7pU/w21xEJ
KfEQWLNKp81eNGEm0yVsRYPvPWsi+0nvUXvCUNBT1wG4H9peTr2XYy5af3phqMZbhonJK7l8gO3a
1GFaHUnH9RnB+mU64f5de6c6IBti1p1NTlr3zZ+lV8PTBPbZXP1FBMt1GdZlfp2zuk/oHwXOgZma
SdLql2Go3yZvlC2rG8cWlulEOvbN5g3yhxFTSmVco+y9Hob5KL5KaJKHhzszBbszI0tNOqZ3PXqz
iMtURVtw9hr63bQ1Xk8enNoJXgLUjorV8bzHuO64uc3oro/S9yaaa+H4nPuBGptXk+M33ybpyf0u
kjuzIqEYQMNhE2X0+mFYX2O9VbbQArcvbkofRd/chCNN7DYEcx7zCQLrmq7icfkhsZmkOIZpIVvm
gBJo9J1/nbkgOgFvaupo/zjSaTLFtsiJYcwB2H8cHJfYXEVeL7XcNMd8G0QeMSLhssm0xL0WzXXL
l+AXngxJkloFooc8SboVhzYm54UbavXHu7jzK7ecXN0/BNmQzTnDEbfd4Y5hgIF7HXZFkNS+zcVa
T8mpmg5yQ7ZhZPO6rezucfW1wUl7nSBfR0/0kuMemDW3QeUspA7E4NVhbWGXUsaTf+4xOZ/HEm3e
Oaa73iiaXzboFd860sp437JHrCqyCmBZJI8zjukZIKHxRrpLAtFpCRsk5JOs/fTaB9HwM/OW4913
fIucRDnmP5+kAGaZYGciCUOTFmllq5dscfjitS+of0lQU8Z3aK8Pp0sV8wXGH1GeAVuxVT6P9jyn
XNF5huieW+9AC3dmnp7bIu7DNb7fWR6pLrvtkz53/JY7dhe80VOPQySMlk32tdCdcdOiqxBsF42J
t89gHc10IkBChiTHI8TIG70fv1K9B39HG8SgN2Pkv6rFrjpvVnqjIhlDDjM2uRNm8fEkqKFZMPxR
AqcL7Izo8IEG5cAFvtYEezty2seCPIbxTvdZzz2mW4anCpMnh7lLfQWm+mJ6rLRNj1Pqmrku+24I
8DnEnmArBNfBv34WmZur0J3uJzkGwIPttH74XtQHl9E9tvs0Xaa2tBMQTd42qzveZ0LEzTVO1Oqd
fasD/9w5CtqnEcPIIcPTR53hFTTi8SjYEHL70q1LR3lBd1Xc7U9Z1PVY27dxS//mJElbLEc0tY+R
dbr2TgcdyRSr5yF5l3qa/VzYtA0Lu+zbn6DZvLmMZhKeiZmZNl3M3tCmJ7WE/m8cJRPezSEWVbR0
O5jrE88nCyV9/ZGqRD0MdlJUAX+edhypF/nT2Z2M7pUMv71UYx/RADRdT3Xz5viHjr5gSIPE4GbK
nEnfzJPbLMWMnf90csY9umYJyT7lgCbHy0cMva/JzgByyrJ+aC+jHYY0/9qH5C6tnfRh2RyiM5aG
rmrKleFqKBPkPkgHLQXbseAzey37l2UQPYCxnuLk0m14rLOWucNUKpsa3JoFhj9n67rthLcaR6Lw
htoFWh7UpM/ZItEQL8xlTdnXJDuKJXJEiUpisIWVTXi3hksirzWRspifC8MRY4U5rcoDPLMBHR7k
VniLSZZyH33zs+MrmwrV94Kmd8Zg25uzZi618rtbMOjBQSbtBIAwPERxuwoqIG1WON9NiuztwoCV
PoRuqGWRMbVdJbE0aykm42J1Kobp29bsLj8h2uENkWezT3FM7Z+0SbkDa+u+A+oIW3qTDWiYRkSI
tDLLhFkP8r+t8Em6XECKtvQ/r81itvQntboXfyYaOO9s46oS9bo7XmlEhqnAIZHzxOuiK7Bhk1wS
ls+aH3sgq190ZLYpms60mOfPy+yv14lsvBZc1x2c284bF30+FP+TQ+9AQaXBvrA0T5nIvhYUUmAh
u9ukDBjV5Jl41vhVLJ641XVP3mZE2EfUA0hze9XKiPnZ6VXtubk+3NYnVTXDks0IlEGLMdbCI+3V
XXeAqhTgK0GUu/2kjlKKysxlAkL8w7aGDmmaOv1Sx0P1I2qO6M9Sdcf4g+iu3TytlJDozado25uj
Yq37iV9pmvJw14jSVmWzf+dGlV/91JM8eGHjMn/zZj2oYsz6eio4X4qlpyBZRFmboP6UrpfyMYRj
+rboFB1W5aqB5sQ11fhqZ6G51oZhBV71V1unuui3aRCXOV2/PEmJKwunRx2adbqp/W3ysCklHHV8
xXHW413MKiZ5pes6pyShLuZNy6l96fupDenzvEr9xRZ2S8HHIQwY82Fzib6WwUhiYtVgMncmn8DJ
CuqeRre/K9KVbrfOSXwu7LFxSoduVd+q7fC+A45v90vCAHcRdBHNqZaqi+4x/5G/6z6VFq3wGG4P
Qe8iMQ8aOwBeMy0yemdTmhQr/6bhZhBKLdctNqYv9zUx6lbBVXFNO17f0rl5+/2wSju/rzbuW5CH
KW7KLwA+LJN1Dq+92d3hSgRl4zh4n4+NT5yJBocfAsfh/znvyJzQkg3N7SwOXtquHPeTjjfusAYW
pFOG6RDpkjiT4+uXhby0WjQMQzAccXIHYreup2rvDlvWInWQegKqrtcsPUavEJuK5xfJkNSf2pSL
tAxqUS3nqPPq6oLyLvgeJrQpPLe0dcp2w32uYWuUJnKfq0qdDiQX28XTqu9utmwNxzvjke9KiEFC
/mwstqH90Ad34k1X0d9UgHwWcwEw8GCL/gUYYdo79/Dim60Otxhrqq8dahCgH4OzzvZvu9VJ9Qeo
ziTP1NeAKcSOX/oZOdAlNd5ye4TTlEBgtT1t7AhUQ2/fONc1DCeQLtlMJG9UYFswAkhqrAEdk+xN
X7mqpFsc2TjZ/6SajuHOiZpBn5s5GR/X1lva+yq22qWFETA2+Ah68BuN9PuiXebxeBG0I+9OR59X
2Dju39BkQOgUwpmsc5u1mUo/5t4/Lv1y0FIcLDT1Nzg7g2rOqTvMZb0S2XGJBz1Fj5n2Wvb5ZrH+
9togdqBLdS/y2Qvd+Jru/faYYKsZ53bdvBMRUsd9ReSNj180nd+J6Wy4k0u8QPVVGVKecJTdX78R
bnKvpmXn7zCDh9GrxiYuuHfW5jYIlJQv0eQbmI5pcJtz2wl63loMIci0SQeAzi1tmEj8me5gHI4b
f0m7t6blsz31ToxUiayC7WXBSORF0WS3NxD7oAwjJTLO53liMGoq13/nkaZPDBrmXmw6/qkyXlk+
hY26JO1REfASD+vnEWUbuUsRLvrnZomDmm8hWXxEwe0GTqpl/OwBZw7ABnFi82pZ8DoCC7BT7unY
eRMg705eTwanh26sKAka8N/k2WyTAWy6DSW/hiSMIqFUc4wW354SLu03befxlwTFe+rURjuGWchU
hMcR3bQ9ENRptgx8hSc2flMb9nIph1C5/42DF2x5OC/ej75xpl/kMTp7PiszvIT0WWG5M3ub0+pL
+azZ4Khy1oGPj70n6G2b0zE6HY1dTDF99ZnQGLF4b+KD2XyIGxif2G+qd9GvESqEL7x+Y/4+GQQJ
LS3t0umyMarVpRJ9nHEqQvmaQUQDVW2tjYsVPGUs1mbOftgGOdJNzwzwcCDkfa1bBYtXeQvRwZVW
9rF3JEi0Zxv1q64Suv6m7UeTewBot+vYifisvbG7qVZtIdWghthiANHkPTLP841iM3SFCYroa7oh
ftLLVv1W/b5/IC2BICKlfIJlwyP+zeko8gxO+/we8CD73B0o7bkjB8eCvLf+r3hf04e1X2aIDG9Z
ROGkm+KqDXz5vmVu9eyFrAWk25G92bQSLgyPsk7utRK8v997gDvTevIZ2XCEqZqgbIPk1dHH7uum
vSyJaS4NUXZtLqGjvhmN52XuCNveBibbIGmmsFOyiGkEb0wW4vd6QNL8rROokBwMdPhOrs0IHgZ2
+MKGwqhPbL6sGYlP1mUd0QPnLqKeXppRQlW86cYGtwmrel2+mFb9adxxC3ET2sFrvUgv+korqUKw
eljtAkX+AHc2h6Y7z2vlPi3VQlytNsBdRToZ3u8eugT1ynkCqdhaNLdG++QZWNWb70JV3X96zpax
qMctgUzqtvhtdMYp+LYOwfQO8X+MeaYZhYtx7dPpwt/af6ibsIUR12126QIaB6iIajuvQ9u+yOUg
d20RGx9V2Fom4WFp+69DbqfrvHQ9DIetxGuzrMdATDP5vadoZ6+tcAOb/jm6AEH1PlT6Ba2AeBr4
mY97HWm+iPWL3GA23n5MzjZ9Ax+o/1rVrEyQNG+/CBU67gfhg+SkNr4dvC8BrNqy6DVomsjNnbGP
/xvN4Wcn1e3x+GoCGDe+QTvf7BuflXRD/4MR4ws5VwmyJlWP092yN5h1HKm/0ha5/k3T2yo5rUFk
ET/FovmV9WZ7FjPwQr4xNNszMKWpCgw2zS8nJKbxbHc5/0AwQfOT1lEbl3SXToRIYF9vtW9ZhSbE
SC2gke2y3IjB6vnc0fm+Jk1wLJ9NgxwEMTbs+XAJHBRzxZA4y9nBtHS529cMrjkO7NdX1i3qAFfw
m/AKbeE3EOb46N7ssyKw2MQmCC7N5hz+teuz4aPjqIUAtjIKfgPJbt73PtGB/KTFrBFaaBaugJj5
J49OdMSWwU9+gsOP8WUza+ue+olkrJzpISYSC8sm5BVDgsRq3z22Q9ANbtGTq5KWrrCt5uU2Omho
S3+fu894hBwvK+4o9zT2IkQ4AcGP/pIhpL0ynlW6SI2usvNxbGy3hQKU6pJ1Xr+g37YLWEWip39p
Bg8FANdt7wmzWcrXHvMgFVo5UXAgtj99mg4DisoDTXS2a8cjjbFx5TkYdrDwfOiW8ftYw9X8Sfnj
5G5uXact5BxkFE40BDusRD0E5SHb2cGZGgYkKSWeW+xT2CrM7uZq7b73OzA690mVPEU2Dv/bF+tW
py31Zg8mv01+pqO3Akm4uwspDCF/jqPO0deuQUOM+JG5FEWTi3mBXUMlYE63CeQgbYSzniJtuGSN
A0p5JuEhXk98doADUNbhliMIGvGcVA4HdcT59ymYRNs+rtEERBoDoqCFCBHa3NK+hjv86YQ1i2pD
ZEQVJXcoeiwyxyKQvqWBXdLo1fWyQ8EdWyZKxBzCue+HZNHMfFkDoha4oj8HQvdhbkN0R5CfySjA
C1Pvu/C9L7qjZ/XrxlhdJfmUqtjj3s6ireibjBlop7FPcycBKdUZVG8BKp/+5hybLe/mfYOYNNtK
eAXrF/a7LyQVPx305pzQT83drWzdLs2bo4EdUwgp4pOKGV4LLtRkP8P62aDEmoNRd7fdMJVi8APz
WOvVg+iV0HTHyfHX7jjtM+amT0bWcX3eVoiopyhAlNdwn6pkf9KAarokQvZobqdZDeJRxm7jXlTY
+/omkxrUflg713k6OmOaaxv3WcLUacZ7goPrzctDJ1Pdd3A8QQKtO8vpJZAWIyuIn3Bu37wqEtlN
OiVwL3vvRBFPGLT5g/hxb7mM3gBUnx2ufguY0r4yM6X9Mk1o1r40NtP2klVTAozXOT1/e2c2fxGM
gYq5QZeoM5B+Ij+Fe2C9oQJn38+eU41TOU6pNYVzyKopdDihyrP8Dqos1oxXCFe6JEI2GA0U6/ZU
pVFX5g7N3TYUyPMAixo8V0DVwZ+ALQc9ZsVOyAQmQyLEbaof/BY7lu1gIyDd5Dy/1EMDTE951cfJ
ExES46XNvkRFro4JgFvS7ZMRp35OTA0Z4ictxssrIoYF2IO1zNMmRnUvIfmP8+Asdc36Eu3Ej1FU
E/hV3AzOmVeLBm7soX7zATXzVs56njIkFf6RndGmVQuRhU0r8hDf1O7Ukuud8iMDA6Og6BUZhIeE
J4E0bn/nbM/Ls/piYvF4CYPl+57h6XtBh9oel71hiipNl/lHydUSLDcpLo3qUSIRvl+cod0+PB8v
1nJCl8dJUxTeglRzFv5rb8V+YK6XlgdS2blrX4cBkoYEVkczf0n4XXCt5qju7TiFMEY477MygVXh
eINY0oS34xo5xwnMujXnec9YJgH4Nt6Z7jSNT+A4o8obIY7qxra1fHTgsaYrmdVu97pn4Fnvbjo3
/u1I2Wn+7mOSbneeZSUIXzg3MlerRfzNm5KtuZA5NxzF2FiPDf0YLcp9ZXr2j5BVsj65HwcAXeOk
ByM3vEL73XGTYP3mI1HLHrbMSffPcA6oGk5Ya//2oMeJSwg/iR0of9mhPDbdwUiiGdlZkew9Kpao
kvQbWpEku+wGivHa91smgEtjOrliWzk7F8jgdc9x9g29M6ZhxLMv2HFmfGtbgiYjWsPmluwbvk2N
xMpclsmNx3/e4pK5e1QBUrdtzrIBWmydjPM9DcUQnbrdqboLQg0jSidS3vzIjdw/zYNHCZy8ZNZP
PX+97DpK01fv4+4Y9eJi/cJPp1RV90JXtLZmUPUfz2Hn6duX1RsoPTC1cweBiM1OD+SLEnNuvO6v
NrGPp9A6ke5SmymEQAWKr26IP6J6ifUwkFJc2qY/HUb33tnlXt7eHFid7Yu5gfKj10xRJYJTV83N
Xvv1H8AITeQmupvAlqO0FSae0Hj9zQ4ZAKGcDXgaOmPm6HPkRji/WL9L69vYmTb/Eh3e8ZZgwHtc
jeBnXyLT+Cjz+XQ+WFVezWlno6uHKKFkTzlwDNguqhcGDSZkckzB5ue9hBxH/O2oLaZ0ZBRq9GnS
/1KTrMl2dabdkXccdrQM6TGE4vfYM4uRqY7P+Ulnyo/LUBEO/bZ4/hyzyWvG7i6eEnVH6grjn90c
1j638MBvW5nO4/wPoYOrrhVoRoJoCsPCXyMkv1RISqo7W0YCWdFHLwS0ppcJ8bHJBxoembsq3ZwS
bR1GJXtFdBmsv5PAZKDRCnOqDyLIblzi7lNMm/tzDBe1gDrI6iiRXsA2SZ0kn5DEYXKJ0sl7ZTaK
aKyXLuQC7NalfYA3GfTFjLA9N90YfJ3lzTWc/W4wcb7tsaFEyxBV7iKkjO6cw3U3hjZWyG6d2vH5
CI4IfNuPRHfkxEsxW8ndDyz+D6ONb3wUKu7VOaYOVnaoacacMAq+uoeVOfTLIiMrxwrlBCNgn843
/n5gtE260PrfMPnHf3XcdfFpgF55PqYYvCbbR3c50cYc79wc8WO4MIM+Bxl86GWpVvNdOw3Lc9k0
ri9g+vNjli5txfiz2teW1Ux9aZdRHueewf5AULgE/8bOb6IcoIeupvUCG8KaktLMmjThM2WVpdt/
kbPa8FrHu8dfPkoqAT6E2yOjVOT8gkfZWoR3c/yyWsi2AsdfSWj1uPm82tpV94Yya29CuhPv6tks
I7xms5YEEbM1H26b+Z9MZvODwvdT5rvOXFEoRMfeVXp7hFNZ2M0ox+NBFq6NRF1CvZK5Myfdcj95
tjZFijckwddwB98TtIDTNbHIhH5LEO8ddSApHSUC8qG9BaIIFwwKBuXmu5lShGU13/wJ2RjJcUwP
fHCCZB2QhTU2/xLVHwvbL+vsnLdaIawwzeodBG0f7jfF6REl0ZSa9vXL/DXPooDGVa6tf8GnIUMd
MKaDj98x6Fq5I9qlzoSBbUnimnD7bEOxjZdxarem5LiyE5cQUg+ckzakcwepo/MwCXrFKiRp7K77
lekr57qvqAUULUQGpiGWde/weFQ+DQcHbB3n0+b6KBJNDIfLePUlIYx9jIoLPVEwIRa0Z/HbIlOO
0BvLsENf5JrrOnTqoUEwPgLG0Ufkft+xZSpBl/WJtri7Opjqzvew6NlbhgSgPyXh7iCUX4c4Knan
P4KbDkWquYU84DQ4B8Lq00AEcA0FuYxIWTsgoSJu6wW14ZyY72nMbFQAcXr1Rcc9NL5YM9meZDyE
XuEeyoXoG/blRXYu7UaUYMGn42hGVWtVFV/9PeU3SwyDg02k/6Kpc15R5SRPqpLIDWZstYNbfgzY
l+n8vi/mWCtE50vKLjUjgP2zERgw/jByduc8Ga2/5iLu6ugJviJoppK4ZizqS9zvPf+mh6bjs4Nf
9hDjozQ+SXeNju9NCnabgz61pIBvQdAUIpz3/rzGR/Tg8XaygvGj3k/V2if33ZpuJv9S1vwCIB+I
XTuWdi2Ccapfqk7S2A98ZLfQJhyDIGK0PBPxs742+M2FeWShFi/bVgP72tWtfsT1eKRnOtGjKodq
BqGTK4e9SPDKde/HJLDX4FhrlLd2G+m42w2YmYcgnB9JckgGUNGy16J0EFY/N3ih65cHWIRsg6/Z
XiJ3WFH9S2FeHSckCFulIB8/xy2QjC3zwq4/ziOOh3kSlzKIhrDPQ2VHFF+xxD4smdkxORPuIs3t
wG33BiuT/pERWsebPl33nwuKiqZcopCD5qM21tdWJgPrhclq1fOE45755jd2bT6SUDf6zGPGlprO
0HlX65LEp67mSi6WfovMrZ7qSiYoPcLgm2azQyHNkgG7Xi250TlgwqHOiaiy+KxaMX2hMyL7mcxe
+nvcfTOjCR6DN2eQ649wcVz2laCputMYV7st9vZIn9dZdA1qSWbjcx93nsPOZT03tM0BvpdwSCKo
HpBntmu5qVThkdDt0fIKtxL3ZTKxXlMkOsZZyZ1n4G0iJN2fe6iap25tAqKDAwvi2PdMbQ9+dsyy
nOvWoI3RziLLbNxSv/za/VgAMox89/Xosy/S2OpN6woOVTZtW1MduNNODMjD3ZBsKfUtrAGjabFY
yTCT238QqrP9Ze1HmPtJSKCbRKs9PTnSn5qblrfwb4tmIX6GLgsiQFNcQqXaNaBFICXVNJudw5Rr
VDfbKW7WWvziBRI62zKo7qVhfRSbFArzUMZBKH7NVMpHV7vmJ4pcERXpEaFmWjwVrcWxuvGv3QRL
dN64RFvmw3hxvnvia2UMIpqCPU5VZn8HLDQ8ihnl2W8pO+PcrGik3RL1XrvcdYob5/WoITaLNu4A
F+B8gYVPnRFDfwOoXK1/6YhC97ylsfFvhTHj/Oh4UnLFmUN/TVMasiSSMvDQPXiVCO42G61ViVxw
j1lD31T4Es0mdG66jvvgigI2xjut1i3KvNlXzUUeqxbnJlyX/hqt9ZDcKqq1cwNUDB3qTQusPIm2
m1dSKBv3XPsRbHnNdAb0kdbbS7tmDO1uFC7vupljm89xCv/roaB6jbOtJUyCThwrEZ+VUIQWDeTo
NqQL9/wRzw+zdVCWxzBR6owg2+NXVxaRPCZqBrndEXBpQI2r8bJIZwq/8Tkm9clsjPNF7YGH51jf
OuGFK/HYi8FjxeGauR6avg2NGI9XzHtRE/f9k73j5bWXm9yfs7UPwtOk3ep3vKI/afuor0o9Vs3f
2oRVkNdb0Lb3JrEOuAzrWc03H++c3wAc2W81JUzCwrhR+tIz9BNbMaJvExcBeYbgGN5wf60Uq32n
vhlWOtEoMpzFI6nc89putrnREWJg7im30QjZg8WeCSxLq2+uW9Ef+zr15yfc7Zq23CUJjXAJcbKm
P0OHsYGPtLcfmkRF7+J5csOyq5oz75uKD0ggMx42uK9C5DBnL/EPeg48M1Qyn0ZWLpYdvU+P3A0w
bDRfDXlroxl5w+TNwAIYM+8FTaHlv+QgOR6HLHTuPQ90tub0ehGpPtDS89sAATmeB3CBo1jWyudu
yAbxt+V7a4oU7nl+l1HSxgX+7hhAdm6ng19Rp1T/Ni6wmkWDuR5kekQrprWSv2eIsH+ZDcdYUMMR
qTnGjkQHzU7ag2DMVr6JbnMJWokd35nuNlcIrqW+nj8kS2/wRsqdPo/ZqDfp2j14yUyNASW85fjD
l8MeFmrYtJtH4+jFP/BBm9GOtuh5c78xAx/doRdQxI5eyi+0iWx6DlIWx1nUSY7pbOxq7vwQF/kc
odrRPGpAKu+UZgZjhH1wdPsnnA8w4y2dNsLS2N8IhtOq0+PdNln6NLCpJGmX/S65d0Eqh9sqrLb6
G9nGXXpCx9WK+9CVY/1syL8KJN1T1g5oGeiuiPSAPk+fLSJn9R1q3PtcXcihEzvvTn9qNtQuXM1N
QnE9Yown6nE/gMa9qHnDaUSoq/LQWcPwGDM8BpX/tXHD5p1m/sOH7lT1DpWi+p+089qNHUm29hMR
IDNpb8uXpHKStrSlG2Jbeu/59P/H/oEDidJRofvcDHqmB8rKZJqIFWutiP3wF6V1FWQP2kDjnM1S
zfFhsPFrWbL7eFMgWNsvdRUmj5FFeQctTZKAyJK+apsqckx2kOvXNLhCknqXdRbJa5XpyREG9CTk
7en/S+fWwXgpLXVMzhRACZ56LIe8laVVySuQleTlogwJ+6cxMrQTGph7a4Z0JzbGwEQ1kU4UZzXQ
OvsORgJVtrix6K1lkoPFVJyDyOEtzqn+uwb/9i/Ir+ftTaCkbBOYkJWINKDac3PVWrFC+KklB1eL
fW0dEPBCg7HjFlpkrMqkO3kEjMG+s8Kx2apqWr6GOWn8yhzl0JL2azTxskK/+NMbvfnqq0XO1ZBq
4TJs7eicuZ39XUMM8mopYQkV0dOQGOLgXxmrtMmQh5ZaFr2WXaNot7TcQSkBmT1o18Jzqn3U1Ya9
cGHLGXey7oLme1gajbvg2FraAgKnW64surlmq0ZX4P/mjsQ3LUxjSTG86O1nomraUpjIEvwFYghE
aXD+YUQ67tDzhazG7SfVBn2YWHpirDaqjWKJ/rlWidGNcljlVaJ1L00lQQbjJOu9na3nOppRZ5Ld
UUcinl8qVI98VJBDIhDH2eXFKFt5AKyoG+DVuP6V9raF4sYABAVtQkgz/iFG6p966mzNxstzotGN
Z8GgTbFbjruVMP0YAxXSO3JvPeobJF8u7n1VkaVi5folQotU95OHzDH9HPJIYpbLug0LdZ1prZLB
2HDTC+pNNpsjWvWGON21VyotNB/wodOV21EkWrkK+8YdjhVIH6FvmTv6ygHf9wi7TAzHORTQO8pS
q59xP63MZWNR7HOxdmgpztn9sxs0fvc89iM4dCnMoIHcNW3Tzov0P6A1fIcQAaa7U5umIPTmWPOV
+lGKJXVDgy+pt3gg6nCzVlahKzZaxwnfcMcpPCo8iVK3cihoQqkP1NshcNxkIZJAf6QJcuEiCBJQ
cUzPq4DTPEVpVsPYNI/UfFNYOTEqBKD/wHVXlii72xoSMtgoK3kiOY9OZu0iKgKIypKlAWu2Wdtj
qKK6rCaVtKGoVHMD9J70z8pMcQs00ry2kdZ2i74Nh0NCzkcLgMh1+23aTqRNCtDqpVdZlGNbU6zY
U1Frc/x3qvQX9PmcLJ12s0cWMOwB6WC3UgEJZLnRnCijxNDqGhIjiI2oJLKxPFdKk8crL85I+BWH
H7E29NL+IWWD4AAkFB56oouG8NvD+wnj6RHNN8chKSAmTOTOTqGbyFK1UxURLzTBJaim82zSAvtn
qoYZ/x1A+7mOVZV+dYTJy4yC05PnEiYv9W7MEA80bnSpkLFpCxveIlAv2NwCQjnwCo8SrN8crPkX
ty+W7nDpEQ3ySXq56QO31xaGjAfOu+fgNEaE1FiHYFTrsxcow9kXWqquYDAlxdZMnP4vfaOUahEa
NaVDjNCbb5Qw8m+IkHimbBlHxk6r4OHflhQtfyWRi25hjGRrrH3Tj+5xrGrJ+AvZHI2cCv3EBGio
d1RF8qD3ZSzW2NvAnfTGPrxxsdZFk5eq0T42c8Mi99ekm6ZcwUHuHLiDFehfriEg/FBVD/JXHUYS
VhfofKrwRwAnEsoiOyK50XSl6FalYThIRzwcAC+qShp+1ovULm+4u9q/mAFg005y1fjbIjHSZ/q7
KAYMrzCrHsNcz5RNkMb2MQCe5G0NVD4sE4FW16ogIwukWrAQ8lCnlkeWWuu3GqrIAsFT3OvdOkkB
Mp/GxPDOXU9NjzZ2hXofqXZc3oYOzeDWtcxlcOysyihv3VRO1OzG0fx13BOxI0WKxl9oiCkdkdsQ
zJD6UXOmRuy92BXxEv8P1/grLWDdhaLGyA3oLRrRVKiGdrgrx852lmks3BOeMEGzbnununRKr8m9
QaFY++6WrnzU67D6MepaV0BUanLM/+OcNBWuglNbcCeSiCZoTeRgHW1Z0H32pRqr4y16mMy+ILAe
HmQawYXow6LpVlMwVt9UueX3fMYYoR96DwppfRzayirMywIKZdBJdy3UhMcCJpW7o1LQfqtFKp9B
XsJwARUKx344xbZNh0avfB1ppwzNu1UHdYHsI/hRjk794qSRwgHsdQQpPfTT34IIiQpiBYyzhCDd
t8+dEjVU8RpuxQ1FIKnTxrwnF0ZVVNMxRI0RyTke1xGJe7RyhqzXaSybQJpuwSEy3oSR6mBDS1B0
E2numxtdJba/OF3nOGcL3RA8P6vz7hVAw/bUm52DOYMknaEHGsVTe42k062XvZLCp0mQqdZLtchK
udOlDwstIo+wVgM1PWdJA6/qMY2MFgVdg1CIoq/lrltdqvq+qLIcNwCf8lZeKlW1bZMYNavfNPFK
KwPT5PZ20wJ+PhbQhFvqS47NMKXoNM/AW0OZ7DTg3knIViZr0Aij4vz0Y7JsQ0Hu1ujC33W0UPFu
EMS7MNyDSOm+E+0kkuS/S4NjBHem/kPqljrjInYTXIqASGOLd90fjjk6gqdO1NBn05pYYiGF6IqH
AfcjGH0jrFJ+rm3ET4FjNcG+yKP2d+QjUVrAVSq4H3JLvhipMhwjdWATZkGWR5u2aPJvfdgnD1YQ
j8AQXTG8NjzWv1sYKuYklWrOqR8o+Yp2KoOA36/C67Xs3ngw3AEWoVHa8jn28+kqGCw3WSK7S2O+
B6HessthVy6Cosa3pdZhhK0cfqe1GLiLngy8JiBblYH3VLt+FDxIqFyU/rlX44dC9P63KLH7AbZi
3ZwBh8ucrTgip2k81W531IPA4Q2vToyNqiHYXeTgj3+sgThzVckxPNaDi0Z3bHz646WI4x5jPJtc
WLoCRxXc4QdkNrTVfK3H3PYWWadAWOVp/KFyvMsVNNL01QJ+x3oHNWK7Qs6BkUHaqdaS6nT3jKPS
oKNGDMNTkroOvtO2qqjbmhDzAC3Cf4aIBKfeyMcQezasO54RebXlBvc9r9i6EJ48qOJVVPwYeceJ
wdRIPpBb2v4ykSnsfjWoygu0kz64gbLk8T+bXZ/uTTxfsrsxTppdMZYlu4SKUsDe1U2o0NQFnocK
6tDSqur2GI2Z/loKaKcLCzwPf7qyA+lWHCQ9cIlMCFMgw9WjTmL+C61HUm8Tt9T+4t5Bb9Ueh14s
YynPY3TeetPXaEQAxx7/orGhwKeOBnKRPKfWW+Qik0srygd/Q/6TKkerHLMnQDExFf669JlLNz32
xATqEpjWJlqqAvqMW7of/OIGaLQFsrDeuRuwrUCTJ0LnBrgYvT9k2CS61/EFaJlmBgJYNrVNmOhE
3cHSIWZx5eUdUUZBSLUIopgLp42NyvzWakL3fyBc8fxtarbhHcwp6YApYu3DpoWWkQNS9jsAlYJS
td/gqWCE8CeXpghdKi+6aonlmFsd6gAjdX5P5KpDSxFB3Y6V3RkE7MVQ3k5Q8o9A4FcOO8GS3yJD
OEDnPWqxU6Z1VXFPsQqVWWJP5gZKEGnlMZZpHa0bKzW+16E3hAukzuHJpfBELA/n6XuuDchaWpGO
3q5VgiGlscJAiuy0UUsBIPPiFLRoom0AwrMROAo0e4nVtiTet4pBO6bV6J1UxDd3jWaixF5wwZXR
Q4JwzzmaVpdqRGl1iPZ7qeqqoqlHrFhIIzZZWBiuvYSrYlQ/xwT38HIFYgtfdpHYutX1Gyz6MX+5
QMjXCu1sDw0Kq63miyBB1YMiMPHunQGPheLWlrCCyRTJt6S3NtHUGxYSFfThwR7vcVuhW4ShxQpx
aukXP8zcHFUyQAhPqyhoc6TpqWm5m8DFSTZdZaUQWQDtmOg7Whatmv7NK6+AlEnRuusOSkY/vQdY
6qO9FlnXEXmpAUYKMqstd9FIbfgjcXDJbkaXgIMKg56nj13gJvmNz01IQh/b6auDp5J6rijqT3pt
Lnn7t9ImnXcW1uBQuLFF5ODo1gdxs48U6vxbWkTWKTbWZgvY0nn0Wh4Hs0z2Q975cleDc3oHpxOq
eRM7PnemqEY/WXVqaPUPNWea3hGpZZqoM/BEeCoaEY63lR0Z7gGNEYorQYKKjouSKIwIjdNfiwVc
PIRZi5TTZRC3IiJZg3yUyj3gCeKdPqJ+e6NgSUfzMUxgOD0jLgX4GMXwcrzaGfizVNLbBZl3N4F7
BV7zXZLChqNV5bkZ7AhufdNrI2JihyoB5Ivwm9GW5g+BjIb3Iu+cey0fU3pQCGDOgfoicqE4CYls
eHdSEnHHNRaR5Q5n3TX09kR9ijeME6l/q6SNvb3HGT+2SttiecDndm4Uo3R+9X7h/YxYgHHtwwxX
ARpAdtZNaVa/Er8jfOz0APDTonPYwpUdfzNwxw7tnC7Gl3z0FHcnolwpd9Tw+qc2tbpNapqi2taV
27fHtC/xXbEhFTy0DuAe3Am0wLvezdGd4gHUsVesCLfAlh14HDNe2FvfgvsDb5LbAdsg2oJS7S53
YzLWxTqri+x+GP5576TWfysklThY9D6lTCQ0qbn0Gdda+p2j9aDjRoTapGj0fudmkf+M7UhA1tAk
zh2CVjxP6OSU0etUo2s4dAtoqoEBG30BaNtkO673nDtLb7H/GX3/AtillQvSdiC6SiUDm4ArTa4r
tJgP1PGpT8siVk6D7wPWll6CeN1tneZv15k16SkHKF+HkCpI1cGIM4BBlGlHD5Goi/VDRv+oHgzl
1h5rWNM9nWFoToCJj7htZG7Ds/YqCBQq9dmCA5X04dqXecXUPLce74QFAIo8vXTbZVeBRy9Eq40k
JJUutHNcyj7Y2pXtT0KtolDvRIuygKKBAm6Xl33br9SEjGtJ/qtCoBhCyFhWViEp8VqsFijLhQuv
EjJbicjr/kC7IfdzYZw6C823Gn2bVZaHlIT3epvhITiucQcz7v0C14QV3h3tRe1s6tyN65I4QdBj
n8UQ3r7VbqFTMXaqamXpoMxw59TyggVMAJ6FW0N5Z2E09jRkXe8eMzo6PNvqUK4iIZr2ZZDUvUHQ
Byck7qVoz/mmWItgFu8/CI5l6ywo6KjpEkdALF60EChyDfEEkqvEZADWBamZhmazNJ7zKe1ZuYZV
ePxiM0/2jj6630rVQvdM9dZ4sHJ1WCEub09FW8abEaarB5HerH8j44fAg0IE5B2jOpKNEcBXXZPF
qycMZ5xJsUyxdAECGaFZR8StrRV0Tph3QESGRAhxAnlpPlJtF0kZP0dJF7u3dhwrPSTvWF0loYlh
gKPZ/LOTG7icdUY3HgqS9l8ZOgPE6koX3vtjaQjEdMhjFlCQG0mxEnLxJsRFX7LPnOo2UzVX5KBM
ZXqf6x44Sqqm1d9Ua/OfGdAwv6BMbZJ0EIPhZ2skpQUOW/SnBGirWwSpK50/pqpQPJIU6LeeFjnJ
EsJR/YCNhJkvWt9OyIrqPKXltFnIm14vqZ5UqeF7+8ys7HHlUHzK13YjsLW2od3fapPV0HrI/PbE
xdpGa0pMENI0rgNlK5PMksc8aYbuFikAiokODxJtXwRoxBySaoiAalX9bLj7m7uGmqh7ziolMMhT
RrFSKQPEC6idOMehNvSVcGcmDWKwQLf8H0gGQijBldPVJ9/rzYrP08P3CqvG3NQ5stxTTUWtO6it
21MqQdESRBvIDDYbt4uQBmqogH8FYMA/8NFpfuLUV0VrAorWwijIQfPIP4vsYKFtUPZkLa1AH1xn
8bqg/pThCYGSBlAiaKEbucRSytLBwjzalDGJEycroB64DEqp0Bsqdm33hlsO30hDKhOTCHM9/Gja
sWvOiPPxt2Xj5zamJt4I+a9eGoHeyJNXKSk8FhTFQcej5iPOKJcal3VyDwY0otHE2dzYdDV9lnaO
ESFQpMzWyM2IE6R+O3SU2yYkWLA6PL8rUtPRXwaxVv/umkKeEx0f2HjpNKA8hwHLfcyoUlOl/RrG
QXVxC9Mm0b9rWEpQ/jUUpbsAUfnlE3RJ30PbDpVAX4VwXqDECAqDYIM4q6RPgdWav2IuGiggkhqF
NbY6lZ7OxJMRXpsVr7oSHjp0cEqumySPancfd3Aot7j1lNXW6QhYeBAhctAzKyyjHLKz6WAp2Zdh
c5OlCapkvy3loe891XNAqX1N/hxTvbwTKej+dwtWl3auYSGqy3Icavs+zOvCvXMQS4Je5IqCnS9s
zW5bILxVvmt61Wa0Q+GvPcQWeP/OKUrK+MhfBBw8ZOKRnqyE6xWXWqlTsW/AFmxMmIR4CEXgOatR
FQTXRdRB71EmSWShebV6o0C0ifY9qm1vw4UMJaAuNdJMp6xxG0gs238lw+yrLXaWzbkVVlGtg85s
WojKteLtERd76jJvswFVFzIETbm1Qe/x7XId3724US5+hbniFfvcLuiQbUqHNASNr/nKnVJjMVRT
p8PQybPbCLTBkjZ1swpiTPE9G3kBc4R0iR/d+H6o1q+2SsANOIAUfp0FQyGPBv50/i4LISHgcI2B
1MIAyaPBShx60TNeLZ03sXQN9T4rqjw70UMFj+pS6lV1rpwC0tvIN1P3KIU8gnahGLJ41JvcpDrd
VKAebRcG/SqpfD05g5v3/Y00If8orTTRAlh65iJna1qdUJE+jgfsZcffut0aAcTcOvx5xV70o5Wt
wMkQLomh0gvcEDPD9KhNNBv+U32AOdwEDyJO1glMPAaE4qQuRsV79MZ402Ta3t7VyyVf6pr37ORg
OnfztKXA6h7Hb8SDM9dQhTHa2PKaQxcXw7ot8TMvYUVRl+3yHTk5WCChvNxGfdFsFNN6SVGQ7dXW
FycPxYB7xXH1g9m3JhwInrpK6XpyMZ0s5t+YfRsN7jZ+ljUHihHrdtiFyR/H+45t1pWV/2BV/884
NLyBXoUXjz1befpnNQKpUHOwL339mC2Hfm8dDGVdLy3tMUgP5Up62wR7hGVG64ZTcs1n/dPxAfam
buKCXzAf3wosNCd1c0A+vRyb44iXBAmAp27R5Ts8HkYOzf4vqRhQ7DqfuLj1fpB/Rads8iy6sgs+
WscCSqnqtOg0yfnQA6Ss0T62+HkdqHicvGJDWekQFvdfr/mng2gYgLPLLFObf1rqlrKPYfUfND25
QHK7lc19qD/8h0FI34DGiVaEPjOnjVJP1qbutgcMXp8cU/uDovti+/KKTfF8LmxOnmU0cpYD1mbM
zZJNxalU28hxGAqeS+1eWN/s4soQ85PAEJoK1cLUNIM4SpvtEKI9o7YJIE5hfqmj+8j9K5yfZXP6
d+s1H2W6Ht6ctwAf7TEutfBUlT9F8Nt2TuO1Vg2frNW7icxumFzpXb8PZHiygm+ucXT133p2xfr4
2lpNP+HNLLDz6nWnZRadeza8I2ulhvdD9S/31nytpl/xZhS/leh0VEbBjW4ZaxmOMd918/J/+yCz
CzCAbs7rbYQniY4hUv7YsK5FeOWrz9+d/z8TQhM5tZJUtdlMqDDnSq6a4Wnys1pQerlRa7ScX8/k
049iU841uMhNGFLvl4tUAFosFvQnPz/ZuJKG2FZqwe+yu9Z7XZtfptN0hMFxlBapuJSzTWy1qab6
QxSfgvqO/Dio7lBqrwO4Z2P+MhjgPlRKcFrcjOLkWt8jLKIlnfZ6sH0f3p6DodTXU58s6N8+qvMf
JN9Pva9HHZNXfpA/inWMkVZgCIqF3qpUclRZ3SJ6/nrAz9b67QrMzpjSZq5ZASucWmcrfqR4FCY2
lbGrKz1vhTef2OygjVYB7AZ56BThhJlAfUWsBb8E4zBnizGbg3ov6jcWFPqv5/fPjpyvqC0t3gip
wRae79jGjjQVeUF8clLlhPYONtYZmzYI5VjAKQ/RvfWTXKO9S27MuwTjH4DUazb9n62xrdtUdaYA
RTdnaxxK32gGeF+nfOU3a18xFsjwcPm+NtXpYv8wVUMzBUR1Q1hytsaDZrsQ1ur4VNT3gIYLfLdi
wnztxV1YF32DNRM0sHh5ZYHnPQgsQa8MHn9TJRwxhTm7EiJIQiUQxXAWtMdQyYQqjAX0VR6292b3
qGW3QEshKX9jbW3xsy/i8/QtoFAMGE3lO6CqjdEmV37Vh4M9+1Gzy7AOgqHHPGw4N2j3hv4xQEvv
YFLVkP9q2ebrJfhwKU6DEQ9KLFocQfuB94c2x0fSSFxWwPLuwQ4WZfnn3w9g8venZhxY+eizFx3Q
C5KKkQ/njjqQlJg9Ky9fj/ChQdH0Fd8OMZuD0vaGTW43nHNwLdO+8/XfzPmoR+sOA2gKq3tcJNrC
ufKd/pdxyR4syyBccWZnA9QQF720Hc5RemzzF4z1Vsqk/nJOio2hzs++wbiwuHJSPhxIJssyWjQH
olcEAd/7D1ahiCioCo9nBVviOoFhz5mE+3DQr3Vv/2wkeptpZEg6+Jk6u8/twnXLzivUs+4J0sNy
6YZ7HKih2hy+/oDXBpqvo5P2ke7F6rlBoH5Ep6gAeOHBysGN9/Xg2Kv/MJ4lQHj/Cf3t2Rs9kJ2S
xfXqWVTRIq4fHOInLNaLZP/1OB8eREFDXcPUhTDZ+kLMPpXhwW6BOaGiobZOtRFt6+LRK0rMeXQA
fnFuM/Xh6xHFx7uDIS1iG1wXCNHnF1qCPLrSu0E9WxkOnbGu/Kxc0/6WjBQLEpyjbg1dZjcVhZ8b
vRq136Lth41ZOzaGt2F1TEKKIqOG2HThemFy29cwpPEBM24wo1g0df5ao5ZA3WvUuxZvg0UNeL5U
OuWY2Ea4xx3Sf0Gl7F85aZ8tpJw6H2s2O14Ys50IHSNDvCDUs9Y9pC8h9ojacmxXdXnMr2zFT840
mSBug2ADXIfavBUY+JGSVbnD8cJ/Osq1TW6a62C8kXa/zDFo6dF3dCMGQeOw/vrbffx00zXi4HHN
JWkR2L0/2FkVCdo/9OPZMpUNAnoMJJRNm9z4MKAq+fr1YP8kUu/eW8FourRp+mfwH2I6k2/C+ghv
GViW1nj2KhxwUKbc+ibu9mHyXUuon+GZi89W/TNDcoriZlXL8ft/+QUOWBVfVkiSyve/oBcGjGLM
G85VpbC9yiegr73br7rQ2KP4fUVvCp/ZtKNFQ2T39eCfrTVvPp0BDXpJEly9H7sJvDGsqJyeZVo9
2jeVtXTS9CEZ/9r59v800rwNmE/lEtq/+c9XzRY64mNqmjfJGO+VDn2InT59Pd7Hu3SCGYiKgacM
HojZd00l1BEn8tQzM7xpTHeDoS7C+vzebq+M9OlRMYHx2LVIxcl23i8iuJ0/6mrCqTwVZgZ5/ldY
PdLJKUQqpLg0po7VdZFZ107opzN8M+xs3+DTJpOoZFjFqjZluw3qcqmY+SEO3UfXFfBy175XHby8
xG93hVVSo3Q3gROtcwDO8lp3xCkunZ8j7lsQLcvA4cqc7aReZG2G16V6Trs42Dpt/5fGLR2iY5TW
X3/Zz/YsOYChOhotYYz5TkpEasAIZN46NYxoxOx2B/ks774ZyEC/Huqf9rfzWb0daxa0jWWfF3oc
qefOaFDL0J9jSQlvpyvpNwrTx05IZRnq/d1YlBcKA7fJqD8kMf2KsQRa4tYbrqsEQqmBVfnCcjBj
SDWJFEY9eVju+mN98QINLzilHFcZiBMmAWDbrvbbt42tgCK2LIS7NtsOYquorl19H0Ney+IZMeFL
CtAyZzY5i4bKUPhKnmVh4A4r62MTNc+qMYbLJE5pmCPTn9jK7rNCf6W+cghs/yYuM4EUU+7gto5X
XrdPf480DBNwzXD4Ve/PEcEXiKnbqOea13TRGSJcwk/Ur4zy8djYvJCGTSmYfMe2ZwlWiTxZkdIT
Z7uEFZ6Lu8Q6jjSOgo+q7r7ePp8OZdC3VqiEWI46Gwri5Rg0oHzsHrIWbNt8nBopaEL5/3qgj4eP
ORHocNs5YPnzuAD3kng0BwYamwpzCFGM25oWOlsvk96VWO7ToUyVAp2DO4MpphDlzXupaEOSN4TJ
55I621+kKcHSC7r0lxmYv76e1MdzzqSmoBFKkXBUe3a/SQxwDcdjpJTCL6VhHD1uzDM+gnRNiq/A
rdoUOb0/6AxG21+bPsr0jJ9nE1GsRxUNEsQ5B5FHT0hh+RttbHa69VhbrwnFyiB4QmGFteMuQkMm
/SvdQT9ufihpJrEqV5pN8WO2V1IfpVLR0ZLAHqDMEgYkq1RNzP+wUYj1LZ3nXoMjNhsFFyWNClgn
zoR+KhV4Hd6SSJfi/utP99nGfzvM9O/fbBK9ROxLL0hxzmIuihsluGAfCefk61E+id1Ys+mZZ0bs
+3n1Kq/GXHFxvTqH8s8AB0uJHmucG9NkF8V/IEYs9OS5TuGSXr4e+LMz8Hbc2SoOOSittAZx9ihN
6Yl+a3U7La83X4+iiU/25NthZqsozVx2Y6KJc5qhmrZdSb83iDNVCUY8sc/oHVC3e2Ll8ohtcHCD
x11yiKwouBuQP1/5NdNgswNic/3qOvczd+e8+bFep0iKO886DzAEyEjJjzDzWHilJdeYnTbrryc/
hQuz4RyLDM7hjubLzodzAdvNSMdnrA1fJf7FICpLr7+InB1boyDwmlu/qK6cwY+DOipiXkO3TUAg
QvH32xbKfotcJrLOQaHtlHQxPsTy3A3aXRTe2+aNY14Z75MvjBpedwiXaHBs07Xx/YDSDXu4W51z
FlqzLjAaqIJLEe2xjMb1qlwULdXt5psutaWFtpDL48oq/xMrvV9myJA20q/p5iN2m7bgm4PqQNW3
Q33wL0nzw3BOSOMWerjVoN5E/bJpd36P0RtLjp+6klzgSY3DwUKdge9MgUdRYyZ0wPvtGMUVZOKz
lbFsIndHStucGjK//2EZCk0YA5p7jqD2Q9lQK2KsGwiwLQRcnw6OwAeIGr+bm+BqE9Jp1WeLwteY
im4G0bxtzZ64dpQ1DD/Pu3SNeMrLfU5j9mYDDIXf9sFq+rWDB2Sp4HXjjNssORjBWVN2XlBdOXKf
PEqUpgl0SWDoqkKi+n4RYPkjxtAi74I2ayWNJ3Uk9y4fsl+CqvQBoqCaeUssPVZd/mJ5V57faZbz
VXg7+GwV8tRAuR6gh41Se1MMGCoj6Hb0V+yllznsIs3Nrnz0z9adkqeUvE+qQwPh99MNBhX2nSG9
C04xCJwC2DM41jk7DBmuofmfnPQpuODYwWDSrTmaT6egcbAGy7uYB/zr9GCf9kercxaxGa2z4kWx
rx20D8GMpL4OsQGMgTRRnUNg0HiEie1BeBmHo7eL9f3gHfTwb8uaRuFjo1MexRQ73wymd4w7sL+l
1v8KV7iyKEuhbB3ltsIK1cU9sciVZdFtEQn5uBnHYXAlPv4QiLz/pf+kRG+uhI4GjrQR68JL1b1I
Gt42f76+2T88JLO/P7tysHiyKtPl7+sten+7WKLXK4IfbfPy78exhQlUZvJ8yHlEZ7dlnQ7jEF7q
7lkvq6Odc2ITc7gEXqdcWbPPvq6ts52Iq3i21FnmkhZGVyuRy5ysJN2qfRZjAliQRo15tquGpt0j
v7oShGgfPxQVIiJVh1KRY+jGbCHriue+riLtkCSQR/3J3+tihCvv+9hdDO+mSi4C3Ew+0vyD/o7K
wlLMK9P+5BcITZ1+hGkRp88v6SqIauH0hUD/0RyTovxGr4Ltv/2K/F16UxMFOJwcdfoJb3ZjQ++G
ptFKcQhNej7iNaK+WMlf07pWd/tsKkLl2udGkJChZnePRF6toGAXmCxDOo82lXFl2//zF97dp/Dz
3o4we9FQInuWHjGCAsdv4tlPPt+3qovkN1un7bFqt2X+s0mVfW4828WKrjfWlXjj00lyp09UXkuV
c96K0BUrSAJDHAw8bUeVtsLh6uvP9RELm2YJpkC3WNXUYKi8/14yhl+YGaE8JKG7af07XmynTelA
lyHu/u0ER5v2FDJPrjyVH+7zaVheSMpPgubz8xJNRYc0e5QJqqBkGQYpFO4/iH5re1/4d0p4W2TP
X8/zw+NIqgaRyQTqUrlijNmB97sxorWk7Rxov7YMI+Rpcb4WOS3asUopcOEorkzwYywgTcfWdZ36
LF25rX9yoTcHISrC3NYo9B8MtPxKSe8c196nGp7QQ7NK6ZVhpTdITRYKhnlaSQVJwVtBDxZfz3s6
Bu838ftfMbtzuEIbD4t892CJPwO9lNJTYV058deGkO93kCIshFVD7B6Qa27CeO90Nx0Oav9hHpMX
Ft8P3GReHiL6H4BsWvdQeRVOm+e6uGucKyy/j3vS0qbDYEwphQbR5v1EdFrYaPE4+kc7ujG+a6dc
rtXwd+Wc4pTuqOW/PtvvR5vlLgNdOya41D96dDhaNgmaeaWCwv31umkfN/4UGhORS2kypTlG53d+
EuZWgLBzTPdJ9hDQAt5d0h97KAaUz08JvVYQxK+Rz5bjvpM0VbLySQ14QuC2Ds127Q72lR/1MaJ4
/5tmUy9ErtRR54XHUHduaCEiO2fvxZcW//Irs5/23vvtb6OqZN66xTNB7Pj+k8ZYS9t6F4VHO6hX
hfWc0zXPX7gnz185FwKyIz5q/R/HOH89rvxkhpoFwRt2BmkGqcD7cUcnrGlW1cbHGL9PH5e5BQ04
FiZOGGlz22o/tShdpr+lsQ1pR4JJHYaaCyXe4TwkFAzKF9ErMi27uVWUdYcfXvgcU+Txkbsg2jnR
xyAsTghx41dZUnFa2uqzgwHI13P4+PbAnZkwUInbOgjb7DSEIBSiKM34WMTZbxv6ho7m7ushPt4c
74eY7QP68Dl6TWOuowdJJmv3vbkayitA4bUxph3y5hqWbWAMYmAMA8dH9bYK1kJcoed9hLV4meHO
W8igaESpzy8OFedDw61o06CUxaayzlr5oJMQoVZHv7mKjT3akkVXRVv/Gh/0Yxz7fuTZCrpd38gx
q2lCaD+8yozCUUyT112FIuTrT/VJnPB+pNmOrijEprnXZEcE8Ja28uw1zTcDSsr2tj5gpO1feT8/
nRlppW0Tpk7n6P13y2WShA7CuWOivyh1uWgxFRb5S4E+LcDH9uvZfXJcdeKD/xlsdk2ovZ5MLS+Y
HNoK5MSy+WFlW8j116KtaZVm9xEDIR3QNZCr/8fZee3IrTNd+4oEKIdTdZ72aIJnnE4ER+WcdfX/
I+N/99etFlrY+8BjwAO4RLJYJKtWrXUD24LJdCyjhvXyO8QSpJPuP9DSbdSA4sJHqNd6/Rn9Awr4
WevcH+LyApIbAS/FjZJGhusJRT6ikTKhyBx44Usfvt13VEfLjM7Od0N8Lt0PfbgSBZfOHhIhQKKp
53IbsqY1vth7YhXAaxYauTM039XfCeqGvosKX7WrhA9jdtS7nftTRg/bfOyehsiCoH3T91+Ndqfr
3u7+8BeOQT5Cp14vc7Yb4mz0IQo4opGmuZPldA9o7SYavA3Yx1A+yl5ue8qw4lKLBnXVAPjBfcXQ
Zga7ofZ8Epa5U2lfQPBvxO4xdL1tqDsVbOmJuGJuwYOB7nLX5FELLmLemlIYowBhjJyjkucDqEZH
npQXTEVhswYeWzgXNLxXh9luqsfNE72QeFMmL5LCoasZgrRw01Ur14MlC9y/yCfhrGRbp99fuI2c
N3SUK2nhVEEinXvaoHYwaqwFmGUrpCsJ2dwp1dmen0QB8xQ6JCc3qxJWnFx6pu94DRuzaAW4xuQC
pDSU2VjAaCZxFQ0FnBLQdibniUX9vmcvbWzSnqRdLW2q8ImzXRbA+V75VlA4yPXYCrC6J3gZxfpg
HVLvUeJkNZEPvW/z5lCF9ItyrEYijs3Nu+p6hRAGb/IqxQfolMk2JWxlRx0Zll2pGu32vil5OqCv
QubM1mwjoSIOH7IXFU7SvyXhr9/ImNEntxXq84AwqKk+VXT45y9uukXtWqufwm/8PfyAh7Z9904V
NJGevDL829TA7Juml8SFh3ZwSkmFyTfpypfeg6Hu5EsfBf8rkgEku21YTaIDzfwenCHDYexoUtrf
n5XbK8fVF/Aouv4CxVJ6gJZ8Qd39cY+u+2eiuCmeRgUal3GvGZ+y8ZNUWCtR9OZQnm6zGt7G/V0m
ss3WXcnFGg2qpnHMLtnl+ksrPchGuon7SXHn1/0h3vgYhRaDOAMSiJoLCZDrEQaG0hSFrpdOkcRf
8sjbpzlyFE3z6b6Zm8A51XOsv6Aj2jXJDFybSWkb1KjFlw6ah7tM+Rho+aHLHjtUPe8bWhrPpaFZ
vIkqpjZpMARO4g2Fb7qkrcdRzVambWE8GhkHHh10yvH2n90IIXbJ6e8OGA88sWg5mv67ke8zWED/
9XBwBCInhxfP8vmBmkOwbaKMUToGRaYqfA52I6/k+zZuvVzD2+hJsaYMPE8Q+Xpx6hDSL00C3inp
wvCYtYVCjU8qaRQZkPUI4VqKKhd9oTaChxFOmQnkSKM59J77+1+y4PggwaluUb/mxxwsJSZ0WuY0
pzqi0dro9BzE4GekphvXCLaqtfZsvY15jJsOHHXq7yN5ND/NwzScZAI8ysT519H7mRX0avhbRSY1
thk/KF12FPJnZNTf+3xvfetq74AcLcw1vnjU5HZD9kU3GhsIedw+WajBrqzLbRXy7/fxOJzQulTc
Zk4WlRGEx5QCnKa0jjWyePpPdCsByX+THiBNjN5yw4a/RRAf4ggBcOWU94+VTysC7B/qY2nZfvzp
/gJN5+jVKTF9EewRkgqkhhLCzFMahINraDM5zYfiM10vG3qyV9JDCxsY6DWNl7oKQojD9toZ6XTx
+7QraieXRgSQH3r4uSJ9ZfsuONrUFACSVtHJbt8c5k1lFGNU1U4WPUjjn8KytmFobWR/UhhZA9Es
xIorY7OjNYZtT0/1snbgI9vIDZ1fP9v8d6Cv4NZursKawppwYCi0e1mcHdcTR06pb5HzbBy9/iEg
DGTSbySBzCevLYvvGsmn+74gT4s9cwaTJjaecwo5GBzi2qDSebmi6l3j+OZBqcMdz1VIb6ovNew/
iuVUpxRmGGM3/MzexHN0yt6s9t2KHvBURz9X6vH+59z6zVSZ5oZJMy0QHm1y3YvLQpygkBurAQWX
9LnWf5vJhxDyqX9vgzelhMvAy3tTWvLVLBagD2ucEkWowHtKs3hTtyt5jts9poLPZQeQFwLj9Xfa
LwbiK52ak9hqnEaBHLSW+icZUYuVkfzFb18vnirzSjWJ9vCJUkW6nq7AsLISWo/WidXksXvTO25w
NSpfxcYP3hP/ZWzyL2IPRVTlPqAgNrjIIaloMKjAH3fem5/vOgjs4scMKbXiI4x9H9Dm3COgJbiv
9yd9YT74Ump59F8ReeZ+DXuXxOW0aB3XrIRTHbfIK1TD7/tG/tbkbufj/6zMYm1elqhWwGXlJONj
AyOPinobp4D63X9WE6SpEVRD1drKnnsx/ZT/0f09imqeHK948cJg6WLAu6ZEMu3gs89oM91F+rQa
nFBG7LeF82hloAvbBLUjrhLKdNRr85Sp4MOOIVTy4FQoyOswDNPEFlf19v503oY8NEJ17nwwLxJe
/568Fz6swzKejT0sxlLaH2GgtLXO2KTpZzlfMfT3jL5eN45uyALIAdCNgXtc+/Fojgai45nsIL8X
bVIjsF3hc4h+qfpbE3cJQk3Avw23s+PXTP5UVnso+vZR2j0FLtBjnokwuh1bOAuHnbyGyL6NyFSm
Jv4AcgZcEue1qdJPAh2wjuqMUPBtslFStyMk0kha58gkqIkOdYQIWiWEne7+/C9b5hw1uHZzLMxe
EIaZ8UausFySee/IjqOcY4vQIZ6y6kuAWu99c7deS9pfAVVABYT7gTULJqYhhsIYhqoTlABHhHxf
C8FKVFw4bQA8Afmh15TYyFl3vdASKsXkuCzVqf1d/hzS9lmfRpQSD8nv2Ek+5A5U/5Fsdx9AiCrq
voYdTnqW9sFW2kAxfn+8C9Hi+mNmXhe6VgrXsak6w4sIJ7Z+ltQNtXdAv0F/qhB92SfF2/iJzpmh
Psp7qzmtfMDtBWaCfwFPA3LMq2Ce8MgmkQLAUaoDQTdl3I0ivQRn10jf81C29eYh9h/l5iEyHzQJ
elsTWuh9qP0Im9fux/0vUaZrxWwD8iUEThntOtqvpoBzsdUFrTAKHTJ4x/hpxpSwbbVG+vtJ2ATP
WvCE2FwjHJLisTjLD/6D6oQv+lP5EL+Ov+nDkG35s2QcKUhZtLpscvbISnyYPG/+dbxtyI5ahFRq
+9dfF5WVnOUhXzfUPxvY9WvrJVH+/FHbbQnJcpZ/XpkNecne1PQChwmwUG0Wvz166GQkNzRHeeom
NmK7fu7Hvfca7CJtD8lZfICyqOtfqUUiWeWdi0+WtJcf268jfK6Pwn5Ud3K9H40XTT+mUJjl3rhD
+fYQqGs9HLcHwdQT+39fOo3kYt3qqEQ4Wk80ahqtrcPSDMWFpq7lpqfx3sw/OTlVp2BD/WaWXpB9
qfeMqoPgAkqjEtIxlRvNayAjX43sBC2pqlrbKKvt9d39lbhFSk49v9wbTFArKtnomWULlYEhEVrN
CYqf2llwt6m0hQqyRSB9ONbB0wDJbCO+jsHKkBfn9cLuFCsv5lUbXKnRqlojHn0qg7eUFc//09qZ
IIAYHgn1v3vywkZZdxCxZqPmoD/ljEZ0bM36AMP7ylNsKciQ5P7HzMyZSaKiRNn3mqPF2kHrYn1j
DPnPkkRHPIkFwi+arxwkC+fWdHyQh2LtZHCu15MnQbkXU9LRnDj/GpXnAJHtSEOuzIXjMwB1K6x4
ydIIdbo1yADwkgGxdW0v0yM0UzxdcyAvBjz9WZO7Q+h+nATZe6iI77vk0ik5gQN4PHMluu29Dco+
EOkpckyySui5WcYuS+livG9lIatBAZ50ATlq4h63/Osx+Y0w6YvLqqNDvp2a3UaLXpP4kwpliqju
dBwFpK5o97sOAsNJBPZHlO4L61RPehZ7S/kK2Ztdi5rdJDuzXHGpxWP8L1CeYqOl3My4hqBBI0e6
6qRh/ID8su0C04PXv0OIwddlG+74jeYKG9eFXX38HoOnb6pDIm0U5c2zjmDALNV2P6Jn0TYfEKdZ
cYjbnDNhg+4ng8yewck67zcph7FWoM5XHQmguaYgr2l3ZXV0t3AMfne3wDga7TV47gRzO4jv8Ljd
X71Fh7wwP3PIXuWpjbtzZewTZMn8odsFYVEgmRckNrNZ8LIelJVBLzkmKBkDDK5FjJ4Du6FaMzpj
4NByZdjlKX6FW9Sk4v2/HxpIRQ5jngYTAujaL8Hzt3WFWDgQGTjxw3djOHdGsW+lJykIV6bxFgTK
Ml4am0V/N/HGyhxU1YGaf5eXD9R6ZeNdTffSD5TkVXWXvCsP5ocwP7twSN4f6BSk5mfepe3ZCUB+
U6lQP8V2/FWFu7Urt81/udfAScaqUe+CPWz6hosTIIKaEvENAqU3fMv6YzsdNAhhjU9BdRa1fQmD
6P1BLfkI6TjAhISvCat9bbCozQJWeOqqhYtWVfTg+Svpq9snI/leasck5bi3kpi4NoBIN+TI7WRA
Ow8OrMncpr9RkloJj0uLYwFNpJMSiO5N//NY+GYaQI/vtGipNcNDqxwz5KzuT9biWC6MzEKwoNWl
5cuV7vT4nUmVWDJhMrSN7Pt9O4uLcmFndrutDDIjKBDoDiq/KSQ0FcCnIhpWzq3lKTMmcBcC3Dxp
r1dGLE1UH9pedxQNlSb1AwSEkrL2pFo6+em0ES2Ls0sHz3ltBI2I1kOdQXcGGEyzT0B78nejR72N
p1z24/60LS7Pha1ZcJBpk1ZLFBAczzqPP0XaCeiakaq1y8zS24Mezb9J/KmncLZHpbaBuNYvdCfP
oQ1VTlUl0uJabPv+hUMOwW/bsl7vj2zh+GCdeHYQX+nanFfbzTwNPZQwdcdC2fRsSn6Blpx0GHP9
seJNTR91sGJxwQVpG0Z1CbEBNvAcgIEwnpF4AttWKaXPUsh7uK3e7g9qYbmuTMyyC0aQyanYxLoj
RaoNY54A+6Y67pPkXzfawJwDbIfLGUSGMqi4ax+MR1QCIwlDRfGLWptf0FLbr+BRFzbTlY2ZU4y1
aHhGiY06+sZYGuMo9SsMCIvzRepHpXeNRZ1DRyx9aGOkUIk+sZ4iZTm86TpPL1WoYjsCDXV/dZZc
DvAiIAVNN0SudNeTJntpklVjpzsCaqe7duL2l0ZIOdzKFw9aEvgHaKpWNvCiTUCAtLYCt6WcfG0z
QSIkBVHPQln1Wx305iYyG/RlyTCq1mC3Gu2Q90e5tGwM8R+L8rVFSKt1CSCl7pjgaMvXEPniYAU6
tmiCnUu3DC7IdF6b6NI+gUFT0h11fOq8jyPAv85c2UpLu5W69T82Jte5uDZYXlUKQa0SksbuZy/V
PyGz2d2fqaW1QbVwelQhrwUM79pEW6GxOGQGM6V56l72Yv3gJdmXfJJvb+TkSQcit71vcsnhyWTA
1EYxnm6ymUmuSZHUGbHhaMb7EJ+49WVhuJGz6N8fhLQ20DUFIQ6ojHmaMxngUS+lwOC4BSclprD6
xy0VkQ6xlRV/W5zFf0yRQr+exTjVykLTBJyhKj+GavtJ7eXPRiDVCOsNGgp1fbu/P4lL7sfRS8Mr
uZpb6F6KvkEfq6XhWAKM2S+i+NviZLxvY3FUFLamBkPO+TmtjmBE2tB6meEUPmQa5JOfq6zhQaWR
CVKex/Bw39zikMypxKVAIkSe5HoSKbOMcuDWML0lqHQO6CiZ3+vx/b6RhUoa+Dyyn/AEKcAW9Fkw
MgZfRf+mMZzSHWy/O6N83xLVhz99/Qx9fmvuLRMEqvhcII9TIwfcbFAoSMfKTo+B8Nq3kV10CIrC
pTC43aOHdKQbb6vmWVwD4dxi2DjgAKtw9ZEpsN80cnd9XVZlPRiO6yeAppS9X5/hUEGHFPEHtDr1
agAvK1v/YR0MFkGFNQtikXmWpewUk74gxXCkbhImNeoXQUiTg0uKYKVKsLTitMrSfwFeToa38HrF
SSilWkz3jxOM+huHz5teGgVSR7K44sl/b1KzR95fyjb478BB3JDfSQWCcLlnGU6MrrTabK0vQ/ZL
6A5afXDTs544oY9Aps5L1wIl+EOQAFVldlmdhmyndvKmHft9UJm2VADpEc6WcgLzss3181AdlfBs
hjwc6K+ukRqlScZ/SNB+baKnqtlXAqQ+3PMhG7BFJ9DJoSbVttNdG1ITLR82yGjfd/GlU2Oip/vf
WKffX5waQtjX/dgbeHgr2WFAF9laAWkpglNCoI4x3V5JEVxbqKIox1890zH65xot2Dh4M5V0kzUr
QW7hlQG3j0SAIzWsK/rswdQWcm0oCBs7ivddHL5PEnSIIRXpd1r1d6qZ7O5P3G2DChvu0t7s6hoW
faHUOfYM84foPbq09MZHveocwwelnRe2WGySDtXFrXUOwg79ir2bnnw0SGjIreWIfqgeUuWdMiDb
mJ+5329cGgOSj1WxjaWvAzR3rrdJ0GMpXuP2k9l+jFxkcqJjBE3D/bEsBo9p3ibQG1W4OS1S33SZ
V2iJ6cQns/8K/Z/tk0g8qcc2Oo+q06/k0ZdSOMalvdmVyzci3fIL7LV1vRmz5LNmfRYbf6M/wTDr
WS+5WdgZfQpjsNOjF9RoXG2tOefvgTTf5ZffMD9BfHoGJowYjedPoo9wz0dDRi4IYTgJytUDmDxZ
feGc2yjQKKPl0vU7Q/wuBuVr6R9z37WlVdj2wquSmgYoPYoqoP6NaStdbMYaUqMyiHCpjvV3lIJX
ZPYzzzc64l3ekebqlWWftt7NFGCOaiO3AjIm1/YQlECQzMtNJ9GAPe+0Z2106NXvvyIpnlQ2VIdV
tvKkuG3qZNtMPer/3+b8TTHoReVXXmY6Wr+vK/3cwpGjJ+0G2K1eHfyh2tQVVODAyc/wK1fZGvB6
6Z5yaX/mek3vhbXWYb+w8gdF+IICkCGeRISJNX+No2pxPbmfoHhA7pXM1/X8hqqPpLtbsq0GyaaL
cGNV25h7Q2icBf1ZVopNtJY8XN7KFzZnAT1WcqVUAJo4irJTD52RbAwmlyQ7VSUkFT7n75L7574f
LZ3M1DW4OtPlBlpsNkzYPwtFMDv0dDVxW6dfRCqdWfR238jiupFvgbMN7hgKSNdzSU+8pGalaThh
mGwC+eh28RYZ1VqtNoK30vG2uG7cY3nqYO7mhu4L6LWlHeFJ81OUCfGLITpHzZYb2D4a+m9RiS5l
+uX+AJfOLxLbMiW/CcCjTRNwsflFKWvI4GPUrBRUrhMbbu9DY9HYmiF+KL3ft7a4ZhfWZqdlUZdR
WGi4ic5Gz+Ufqvxr4KZ638ji/ZlTEpAzGid4x8wzBiuJUlnwCWjCp6RBYEj/0VanpnvzvC9xfUQ+
pwEgIAbE2McwdRLp2CM8l4iwAxg/QutxmFo+mpFuhHxXKvnn2qsPZXDIzUPeHe9/6+LGmQr7NGpK
vHDnzHWeNNbwjLSmI3k7X9tl2SF5hfhY433hgzaSXqu1+Lu04pcWZ+HeSFQvDCFBc4KAK7s3Cl+9
FC4WBHkC42cZdV86zpz7o1wzOXOyxs2aMB4wOUTRDs5+6LTe+vgpA7bvxd1OFbSVrbRmcPr9hVcj
mWiOVdtPBh/ch6QKPkTur8J7NQJ9mwbt8f7wljYuaVlumtRNJu6Aa2taIysV7FwAH3TeQOVZMo+d
YOtAEDJbgpd7jQRlWqHZAWryOrQwBZSbPqhre5LXDpYskRDBeXaG90POq2NtmIj6VitbaSH8XVma
zWMs5IjBFViK3W+1WNrTBROJtG0c8TAVVqZxcVgAfyzQxkT0v9e3i0XzWt9DMtg3kGqlIOSHe1VG
1EqHo09cS4YsgfzMKTbwYp1oA6wpUF3YitCz9oqCxAvVriA8gWcbjZOe/Ry3rfA16neRn2+j90aw
6x+wkgUVAqLyRq4fmpPSvw36QY7WUsVLkYBPolbMY5O78N9PvvikIkIFUEjgyEzQ9lXH91J6VU1E
77/lQnIysmfFyz4pyuf7rru4wBdGZ/eSiGSa3qcYRWQXwenflPq3dfa7Ae5IYnnFm6Z9cOO3xGMy
4Rw4JG2uJ11E1TwNGoyJQSJv4piSuxAXa41ni250YWW2O5oxQBN4zHmxSw9QaEJ8HpgtDR9dZAcI
wd6fv0VjDGYSKKKUNRczGKUijNOwIscVfjVrQpn6o6o+y8Ja/W9p6nSOaGqMExD/5h4CaZXSJuRZ
evMtGB2z/nV/HEt+MIFEuOrA/arO2zBKo3VrYHeGA/WJrRVfezW2rfQTIvLQw36/b2sKGnM3AMA5
TRcYz5t+jELpwjAUZRId6m6USzuTP8ajYLcvFbmceOXo+Vu3vmNtTodAcjCWgQAZqEObJyV7FDNp
o4ZfS+Ekpd99ZR+5m1Ij1vjxOYz9bV5Ku1gcH/q43MEHhZrM577qNmJ1Mv1PRp/YrvXkdi9+tmvd
DToIQY8Ib3COigdJPE2o+rF6oOnpBDWOCV989grinqYxOxWAJKYf4IxpBltIXg10BeVhe39mFw4i
kB7/zOw8cQjTihvQeWU4qJC/dvXB1IUNqC4gumewpN2pltbyr0t+adKAPzWuUYWaZ5U7C0HbiMS9
kxjhJkzFR1PIT/cHtbTFcEmQ2JMOBcTX11EDnuJmoDHecKJMRVgwlq2NAauwLSY8nHPPM1aOodvu
d1KK9KCQeiXdR/Z1FqZ8qFeUTnZJ8vY7pbEhp0/0c+Qf9eYkjqe2jzadU1ew2TyIFONH+MCAR1BH
HOx6rWFraVtOzNvgu6YG+Lm2U6Qqo98N3M69arD1/qvqvtLEhqT1c4ke9f15XoIgU4Ogc2NCOdIb
PD8TLWPIWE/ejeQNScYUR98/jMZxYHAIrwOF50yItlGDvK7dj/wjrKThm9a9rXzIZGi+ZS8/ZLYA
lolyumQWpiMUR70OjkKx0xn48JrBXGEdeMCm4R9X2ZRc7X/TMzeslWWW0gVXUzE7Qwqp72M0Tk3H
j79lxr6qmlOLYrWg7Q3NbruXCSg5/s6Rv02yU79Wt1t6wExYOyD+5GNw/dlKmE3cCllbm7Dc0PhU
yvsmGT+qFEPr+GOoPMnuo4zccfizTv5oCtrgp+HnCL2SRpI//CoGw6bPbUmp7FLWqARUtiT/qr8m
H3tjJbguuQyJcfA75HJF4FGzvdmoqFp6RWU6rvWFJ5SXuNsWtLwJh7k2oCesRogwn5G+9Z8VK93k
7nEYt4BNt9LanC0EIsjVufTyA3ipPnvztZ6UBHkn8eZDwxGGrniNiGyhp/UvffukWzSdkX8X7eJ+
5ntKluuVZjq1eWiMrXUU6hdJe5zaJouXXFftojoHa+jGha0wccb/Y3TmiF0TVIWbqqZjpW+a9WPK
ydfKfmW/TXMz228TMy4vFNB69L1Mc3sxMrykzc1MIMqIYbE19Wa0Yd+RbbTr/ENau8am9ftwPwK2
spWoFva6lRhnMWzMFx2uQ1vKrf+QLyMEA6piRRGbm5OfV3KRJlLNctbCo1Qc3GdBO8ckRZPX+2Nf
uIuQ2QFoArc1FfJ522ZVF6FaRMxvREJC5NIvR2eIx0kCe6NH7W0ltC0t56W56XMuZnpAxtutSoVs
S/BYy9/zAErbaCWOrw1ptictIcqbcWBIYUM+NbPNfC+Vii0XO+ND+B8u2zRJsUwIG/H0nbNGmogR
R42aWU5CS0wkvSmNbufCl0Zec4gl9P2VpVlMVGnjzqI0pQtUzj/HIGaH2E5L9VC5e6NDSt2yjeJ7
1fCO29ZrULLFOAdHMezR6G5QU5pVk6RMqawmKCxHPqjjIYqeY+M1RXhLkZ8iyaJWctKa19p6yJU3
Aa6Y8F2hWahZuZgsXIT+PuvJREJvCaT92nnUQVWCSqssp6UvraalcEQUzyy9TWWupE8Wrh2U5oDg
TL3zOsDva0tpJgd1OAoW8N10q3kfhqSx6/AkBS9m9+n+BlzaEf9n6oYPI4Vvrbdaz3USETF1muxo
e6KIed/IwpWOwCZzpaG7gf6mOYQkc4NwEEKcJ4g/Fto2jTda80WqeHsEj153iqmaBqcu+WYIlMoL
aKePbnMA7VELxzVq0NtVJL8hcbfkL06SeZYjBlZStzo7Js7Fr5lUfBFCBZ5Jo9vHSrX24l5IKtCl
RLcM2UVIlEBkX6+kWEiAczqJlZS0DV3UeTnd6DReA2aQb4Z4L9pqvrs/27dLik1wvTxWUf6Vdfna
ZheRZ+7r0HVq7sNevW9kf9OtlOWXB3ZhZHbeV7U8iMikuE4V/wnDV2ufpjaULfqpHH8KirhNx7Un
+G1chSgOvkq6H0mYw5h/PSyawQbRJX3v+ApoLfdrFuhO6amH1v8Vpx+oof/7WZxWjcZt+OkQxLs2
16q5T+NiaDkiXQ3D+FBM+gMrvROLs3hpZBZUK4VOvlLxLUfVmp2kfEBFojIsW67lQxq+9NZn3f01
CPnKnl+4SjGVnBfAsxGP4/F4PbaU87iKRvZAlzqZHD64VrGF8M8uT80EaTD2nQ9HrxfAWr1yAC90
Y1ybnk2rlWS1ZQql5ZQUpvro/aVHv+nYIzVqu+Eh3Zq/LAgfzXZvZDtBW7N+W/qcrNO4RqmVcc/j
kKFCrBb703xLaWOn3e8Q9MWjIh/TkdNsJNO5UTzvvVrV4llyXtKq5KYnBusbUp6wSJTWSzk79Het
U3ccHrK+a0k0SvLXVZnohZYcJCohz4IAkIoy98rr9YWgv8l0s8Z3TajiAh4ggXYoxC+da+3L0t+Y
5d5ViQ2SuSld3paD3SuPRj/ynNKqzRBsxeaXWO6NmKwQLCrVwVjrqZuW+frKO30hHFj0okFwJ05R
+uIiZkpK5On+aDmprj/7gu/ZZemt3C1vT1FswLEPvwNtzDcMzZkU1xWaFpZjQdhX0Rwa9q9V1toF
b8lVZqvFBSZLMNUgaOI1ZjcUutEyEzZL/LpSNpF04gXmgRszzcyu5NQOaTZShCcxOgSotQhyvzH1
A4KN4MajXWWi82G+ecMal97CWQf0XrHopKfRA7TW9SyrcemrRuBy+ih7XTu7pMwk+RRU9UqsXLMz
C82NXFZjIXJfERr1sQrSI70SDypPpXAFUbvoNhcDml2MAilLcqvi1NHb6LvpR5DQQsN4P/AvuQ2M
DRMQGf3jm66mWO3VCRXjOobm2yn3Avo8lPSzWMm2364Au5eO6ktbs0BM95QktEnKUd0dDPVbkbwU
2oqJJcec+CEM7gIksuY5yaByY9eqGY7fA3XZWiFiJv3ZVU6S8qAb+/tzN83/fFsD28USSHXEzWbr
oxcpmOqxcp0hET9wcG3A8G4FX/itk48tTfmD3P0su5Xb8orROZ1IHdRBriNV5DRDCvqORKF1LkVe
BXB31WOc2INhbXzZX7uQLC4edNdQsUO2Bmv/9e5q1DRPQpHBeumfPHoz1V+F8F8uCBOl9v9szHZw
4laeoIal62ioAiQP8qncqUiSDt/C6BG6kszT1q7q0+3wZgkvLM72sqLUEMnIWNTd/qmt0e4wbNFE
Fax/9LLXnCQg1D+69KHvkn0p+8f7DrSQ+eOVAEOeDD/ZVI+feVCW6Pk4JJg3KVLYkr4bkh+59B2t
FCv/KCVHq1ZsUbHj6CEalG36H46MC+t/72sXx9I4TmXyvHZBLkh2ASBB642j0W2TR941K0Fz0W1p
9QK9b+mwbMwA4QO7R2s09n7Aeb0x6mrbB5qxyVr30La7/ks9qa5Lh5X5XQrV2vRfg6jlm+dHQtUV
lpknEssb1JssOZA3i4RjP25j+F3V4ktt7hFjDLxvAcD0fZhtiuJzI62yqy8F8svPmHmZKGaAATs+
I2oU6FbRV/o45jtvN+y1Q7+F/sKldA//R8GsCCuLvBQR0VID+wrocTqrr/dtZQZenwVExCE81tFX
aGiBwdk5mpqVtMm0tT7LRZf+S5VqTLcdkijX9lAjh5ZOZKEphG96PXlv1RPS5Kqrb7L0Q10H6P5y
9xbRKyW7LaqndE1ue3HE9HLJdG/APzVnF0jzIRSFkQhJz8VGCvdWfgCX7BZbWf5grqlKLYXFqXHs
f8ZmNyETRalOkyZj4/sERS8fYfT9L1Hq0sgUxS42qhmPg5cIxF7OaLcst5H8LVZg8ZI+B26ykTrv
mNDcYzfduEejPe3jtX00Ldo8TOI8zKdocFWYn3Ruo1SxnxiuE5IMitUNcIYtMF0wIGQwknPd7pv4
h5k/poF1lIO9IXy6v5GXoseF/fmhB8EQLR+x7kKdvosrnhN9/FpsBnGfa+1HkddUsAoXXtqzlKbZ
OiBfgDXOFnYQw1BoZYt90+mHJHI0+edYfi7ds5jFB1ftCF3GNoo3Uv2j8MIdfD2PurWaClx6wpEE
4LylA5PU9OxElGuxzqExEwibgJWHj35zMgs4D+A88Wr4ZvrWNmiLK5TQyTLp4/1ZX3qwmxzGpOTo
meZpMZsDv+mqMpJVYfI7PY62frBP1Nd2Fz1ZkY3kg7yGmZ5OgZmfYRDKJ7ofkK2bv1h710jiKJYF
pzLETV0IO/ABzYD6S4VO4sHI/4hWt1FW3Xthlq/MThHlYn9JiaTmTJ/gZPHHHoJnhIIiA913CAhj
SK76Dbetalv6ayx2yxMMDodyK+I9N+k5yQ98ZcwbFwEIpEkDGyx9Mu5qEyymXZ8bFS6kNRaPhSMR
Wt5JEx1+PkhDZ7EkwNd7s8TkIMAHp2xCH0ZOTzvT5Xi67z4LcdjkVkMnIAR9Oq2p17NaZ02nhwKn
XpuZJ5OHoBmck8Q8mnqwkZTPBkxC9w0uwN0hGaUFmx5YmBTRe7q2mId9VQyqTJwUSOySKod+AhB7
r58CM6HV4AVtmA00izspgwfDgFgNmI7KI5l75zaUv6TeR9l7V9aO4IVqAt+FbgBUxUzGTXuI72mB
rKSh4LQx7M/CTkv58yFUiBy8VKTURkvs4FUHOelQFP/3Zf1r67N10CTPa6rGFxzDHRO7qsBmaI6O
fnmrQe6whixbXHVaNMl3APCB8/B6DYK4lKF8zbEGbb4f4tZJcxwUpPga8L5xDtewtJpZXAjWtDlA
6kqudMpJzB4nad0IDespUMIeQLrISCc9WfU+c59ShNoBHUNlRWrCh0EpO8vFU5qcs37ljFocuD6R
4yCQRdZ/Ns2ooseNEKSC0+sHs6j3RhFsDYpg7OZS+QUB9oq3L9w84MeB+x4qHuh11dnbodJh5etR
ykVqQxe3Vk5KOhCkdNsa2Vr38GKckphcRF7YxyRZrhe17kXXi7wKW7ywN/jyUfDF/tT6EeX3OHv0
LLr/ojjTHrrMHza+pK+dhIuzS/aWtwO1U1L+118gDH48NL4oOC6ea8W8dX2S8OeGdumw/urHn1dC
ydJJhDUk6mDlB/Y/CyWj1Q29m7CaVXJ2w2hb/VH1jVZrT7BoGlpk80AV1+on01V8fvpd2pytaARN
QaNI2ExKWx9zO981QF/iH+7m/uCW5hJlj4lWjhKYOh9bV7ZtLWiW4JS6+zUtsn0eQ5lDi338Dfy3
WnsrnAFL9ijvUfTm8cdhN3v7ZZEkN0nE2jXGJqyDg/BUHaRG3ojFW58c749tKRJc2pr5SRQEoptN
ftL1ox00AIjXwunSAXppYbbPC3SK0zofBOeTX8s7HW1fYTeps90fx8KN15zUYSdCYC5fc157vdRr
KbG4eumF/tibR69/M91TXsAKKRUcIDv/5b7BxWEBrKFnieQxad3rDaYhGlhNZVgnHSGTFizUeSHX
VcSDuCapsRS4KBGCJIf8QIG7/NpS0Ui5nCZc8nLtU6d/SI0v/lq3zuKJe2ljtpWKGG8sSTc6Lvx1
7q76NJpHAwks95TaxjZQflu/TXN/fwZXxmXM3Lw369gdW2xa8p+4+WNaT3n79b6JxUB8Ma55GNQV
gUyGjnsrxCAxPksQoCmO6B7Jcpa/vc9jucYGtbShaOsCdQlChr6nWf7AKro6aEzRezLiTtyOijbY
Y5quCfcteR9ZP3j8ebDL/4+z89qR29q69RMRYA63rNSpWOpWsnRDWJbMnDOf/v+WzsFGF4soQjYg
w1YDPbnyTGOMG4h11filr2iUzFFugi3t0Ds/+lqBa9HZ2OZrJTkbHDfdlmRu6TlYjMcuw9a2I5Pa
lNPtE2AT0fx39QSmPx/oBy4RWzyHznHmyp8Usrj+ixl/y+a3jXVcu+rff8XiDBhF6MxSaNHikf3q
ANY+tX/VzmeCAdp3RxdyQhluXeRfvTHa+eoLXyJ1L3Oy1VK3Nu2C+gYmZVOlAWpxTFIZlr9BHX0P
dgC3TOgzi8/V7Lh90m7cZ2t5IdIk/zO1fATMYLaz1J4poaOgYesuusj2U27GD0C0LoPTk515S3J4
/WzlbOhv9ZYG2to+hkRVYPgFM/UytGzisjHynGikkc+TFAL+3TibK0vKMRFdLKKHhefu+lrrTauw
7DkPLo0DeUcUcDx5gZLvYUWA1Wy5ZGJlrnwFxDQEJ6zQs4eKYpk5DqY01qreCpEmpZy5F+VOHZF3
tG2il9I6VsPGG75h7/fF9C5ErqY5H9oCe0qUI83wPVSR6JouTvMFRv99nT/VW7pgN/PJCC1yTozP
QYpYXxyRTmmDYvD14NI36aHK9Yd6OKXJa+Xon31pf/883pwDYYv+ACFV9Lv3+Xrtsqr8/7botqAk
fqqg9Wgt6bRZrN4ytAhU7DHrgjixg0vnf6gGDZYhNHEy1a22oKSrhghCVPaGYHNdGiJvU+NHB5ex
1/YxsANb/xDPzmOh/rg/dbcHW8ydwwJxbcu0j4uD925npLEM8dkQhhdII+oBGYV42hP67/WseBq1
6DlN6WFB3xJ0AHtELr5vjnVtb77/gsVYBdK06MYkvFD4Hf3kUeqfGjN6tPVsnzTJrk+zvRL8uj/s
tfmFNcNSCLxIqi/rGZZWNqnmZOFFJuQCD6yj1Gf6j5s1sXU7FpyTNOZwFsTP381u34BmNMYyvOjp
gxz8EpB1YMfhHxOvsYgErf8zs7i84go8nNlipg+mQxnB258Y7pA0u6aSt3HOt26MMCfaCik7k2Fd
AozKCvUhYhPMtdNO4Q77FkeD66Nya/cH4/Mk/ZXEysYZF/fF8sa0ha46WGc4lqzFPq3Kth9DZQjh
X6ND/CVgc5796LOknsKtzSF+1Y0psVwAxkU3nNiw7xYt0eZI64sxvARBzEtndibPerD1BNzq64hZ
pIma1jccd9zpazMQ3Zh1ApXTRTFi1yz+7tGFDhOaS6Z/0NSZ9WinZuMJfV5yItXw0M71DvalnZx8
qs23HPLjQSrAF2h7WhpO94/H6gzAkUQwgbg17Z3Xn2ZKYxrFyhxeEshkkhQo54YHtWYARJQuQ7cC
Ofoy49MNid4PhcNqpgZHvGLLhhOSt/eHsTbFdGqL/CycxDgNy3DSj0hHtHZ4EYijOcxgw1QOVnsh
3+laD79K65Ot7M3oi5SlMOK5o74vJzcpH2Xl3zBNud7/QzMRVdT3n7SY2r7tjMqeGHnfZ/rFLg3l
UfOH7/cHvnZCSaGSSGV8IDadhZWwz/uIHD13ahLSzQ3r+AN6IrH2ijJP4uKmbmEbb2EoYlzvLIoV
f3dowFC3Saj54UVLXmR7xIUCJksCROSpq9SkS+6sT/E+RbLK6uxnRQtPY0vz0bNk/2zRFzSmH6X6
LQw+DSOYlVMf7zsDGoow2rHDOT0f7s/QynVy9bmLRyfOhqEPTImdUcFrI+9jGmc6QMtO+rVIK4B7
xeG+wRV/6Mrg4iVIsqCRM535oTTwIXT8fSM/O364l4qNtV95TjGEAhGZagDCS8YUbWjUKOwSKObl
b1Xfunq+15SJvbzPNCjUjW/G/Nf9od1y5Yi1Z6MJOmDRBL4InXWzzuO6SKOLVv+l2NxKSovCbqie
VKnYSb7zCPXGwZHGRzP6rEvSrms/zCoV/WGLIWHlWqHhHTkImLNF9/ZiEzZRLTdFwNhHSwmhKJqg
I8rKPwa6i+G+s7LYO20uT3kLJfalj7/rp9g4deGXNj9AlXd/XtdWEvwu1ujoBb2/cKGjDq+tRVv3
0s70u3tF8OT3OaRM/Y88C10nc+YdnuF9m2vn4r3Nxdvnm34kZRI2nYfhFfzPQT8E3bkIjR2koX9u
in4ycFgICYAKWzgtZjVF+NBFfFHaXS/0nw4tVQ39g9+epc0A9je4evGo01IGJhSwItWc5aPe970C
OrTFWiYfJKQf+ljUFIZPUnnyA+Uc9SipoItjvkrhsUpOdk2PuBN9GmOmfBi8qv81SNo/2Q/9BQH3
evwbvZ4q+tpRoBh5uOPmMTQfLOD/7WOsfo/1LRaCtfsDhUzmCx8I52pxf0Tm3M1SXMWXaG5PJNDp
QDGzl0yBB2mr8rd2imAWQJ0OPlUQEIuF8dsoSSUnjS9q9JPEVLyV3lvb1yalHnpqfgf0i9/fVNFk
OAlL4eBUSf38GM/nKn2BG9ulmWhoB3rK/1izglNEwA3ukLoWnsDiQYytBmIRCL4vuUnztNa7cfxE
Cmfj9KzO3DsrC5dOxz8llzwwc2bsuFlr/yTDtyUSsDp974wsLjkmLTcVp4svcvHvmJ0NZ6/kX2T7
ITRR3Su+xVs4tJUYBuot+XcZWGibLgalDNqEH8XUKcE+TF5SGS1zHQKIfIvvbG2Lvze0GFg7Gg0C
FRhSrY+y0RwUi/f/ElnNMdf39++eVVOkr3FYRLJn2WQEXmqMpLnhNLX1Xu3fnI4CkbRz6i+xtBFq
3gIYyEmQkGfihEIYibprz0hOHAulD/x8NTA+ZFP+YNeyK7iq/WQ6JP681wxI83a29DmKtjokV9YO
24I9EZ9A0F9d29ZTfUglFdu99laWDzlUp1zpW3pfK7N5ZWVxN5nBKDnkHMNLZyuFW9IyZsYvGvJT
42y+Jfrj/bVT1syJ4Qi2WHADzsIcBEi6gppSdDGGYT6NSoW0u9T7jwqUCztVmfR9OiXtMTQt/0ib
e049pCi+TANh0ihPltvkHT1ASVrt5dSadiiEd4dATrfYJFbOKXTeJCy5rUUIsrhyGjNQfJxiHDEn
ODWgf6Hs+NnqmTtmwOM0f6807Xdk0v6+Pz1iSRcPnfqbKYNnnArNsmnSlNAp00ee1WEsPyVJ9jGH
IUfTtvzZtRBDI4ITvdoUlbVlStFQm6CNrSS9oMQ3nabMqdxujlEtCTwEbHW1DXD9Chd+7g4ftNzS
zlkZJroTnKb/x3SyfA97ROWzKuvTSw1XaTLuzG8zklf3p3Jlo2EDFA7wFPgUlhF6LOeR79OVfalr
OzmwdPK5sRWHFpg8/MtSmupDoGdb1ApLoyRW6CYS9IoUk3m0FtdFaMp+FgHMvQxqT2PcyQo8g6aS
yrROsbbVsi3u7vebRRijYRviauB+olXs+n7QpNCcWw1jgfyt7MajrEiuWqIbBwDfvjjWvle+dfV+
yGTXt5RdYm5A85arKOwbcAKjtit0fZcCaaPpO2Ne++lF81OXPNxI2Tcx/osRgQ9nGSEQXRZjM9K2
TkIL5qU2Gtc0vo5160qboi+rQ3lnZfF6BXPGm51E2WUi8zwwf4VAF0MWeX9P3gRbYsr4Qy+nCApY
vuslG/WhiYdWSS9JohwbG5GKEN295JPuPyhPlnKSjfxRyeyjLrVu6DTQ/yAt9YcHQ3yD4LHFgRPw
1GU1iBJJkNkpy1a04RsEOKSx2Cn+UUkPhbxVS79JUf+2Jp5Q+kSp+C3LXFaihrJWs37ZDANxue9x
QEgYiYJXStjeJONj5Ixuhdc+Q3Bbhv9m8PHdn/a1U0nCSpwVDXKVZVQNrbNf1fBWX2Tu1p09qPJz
gANxmCyAU37Z+G5ajNHDfaM3UHJGjnwnoRFpSGBRy0QrqNHZH2ysGiC3Jf97MT+oY/EtVXfOAA4Y
ztVhD/WX5vyQjWyP2mMMiIXL3tjIKdyMXpTEaCsQoh42UYj4+bvkjtwVfhrSBfZqyIF8rCGehnkW
ffY5IINjQJhVZM3p/tjFcbm6mTCJ0jEpbdocqTsuvE7JCKUx0ZzotWincN+EqkLDqjof7lu53VvC
DIxAPCPofd/Ux/VakHcg7v4KxrsdfrVltdMm5Zi30dEsnf0wfK3a5zDq4exCys9r03bjcrrJUcKe
c/UFi/t+pFXEGFo7ejVTQO3pXpqe++TF0MtvJNS7XnGpUKQ4No36z3iQCPzzp66EGMV0W/Us+Q80
jmtb33TzLPyOy3nycFvQcF02jJez1FtZx3oPmVI8RkU8nJJUUZ40HwRbFdSaO8eNQrcYigDJYJjn
pCzafdtE6lFG2uaDHtoCutW2w9PcKuguJn66k0pUTWRe0X2ZtV9CQ/8hdciuoeMeH8KQbNH9pV26
vgLLzvdTouDOgLxvsWdR86nSyUzbMwLO3SHXZRP1RXs8xWMc7DNEgLbc0lWDdFogSE6TPfvm+pAY
cxhKUlu15zDw9Dx7s9s3tUIOpH7r69G1+u/1oDxK+XDyvzaPQ/jcGT+4vebQ2nghfidO3h8dMXIg
ww6lW4oYXB3XHxI4Pbp7RdOe4Th+DJSndvgKmzkyYFW4C4LooFfQ//jPTm+5lQS5df8hCA/+h7T7
ERj9sQzOuW4+FPU3UDUhfxHQod43l+mLKSmnYYuG7PdBvvlaxFv4GFx5aAeuv3aMSGq16dieyXk8
jYXrdDoUi5Y7pSgCtp+CpEMc6ZdJNzf50yctnw9Na+whXs7Mx6F8ympBgOqFjbHL4boznI/GNAqm
tY0K+u+QcPmdNAH/7rXA310SkMt13cJDl3bn1MrK2a0Ho3zNFaGqpM5hRztEIEdEHrWZOm4XWOGz
OqWR71YjCm9yRLHMBq0FxZGOKPKnqqQ/0TU73X6KK3/MD11WK16cdKCXKj/OaXCQ7OyfOQ7oCy2D
Lv6nqowhgE+zLs8jfvb3MKllsptqHY97PW/t+ZhriUaRcc62eFvEDXQzchJCPPY0u4MOul4hXY9g
qDBIyzVwqpV+tDf6f3PlO/KAAKFf7D9tQeap4amnZwCmW8KLJU2MqYywSYaFdA4i/5ylPhujfrKM
+TmRznrS4u37ytc/vCswSZlIwUOzNOhEF49NOAdaTSVNOpvxEzW2x6E9jwQ1kf75T+2QbwCrgF4H
dxJx4fVMdqMDP+qERy/NiPHa9UNdPcFpf+jLacN1WHqj4k15b2lR+crKIa+b1Aw8JMp3qjTLrjS0
P6XW3qijiFv0am8s7CxOb9pUfUAlAjt694Kbti/z4NkIMjBi8T9p/afpaYYlXDBBq4NvBNfF9QT2
WqF1YccEhqn/NLxp1cHvzkn2HaeFF3FjV9zs+4WxRXAkKYWlU6tibHn0ZMPzDA+sW2YGEDhaJJrZ
hcTr/v5Ymc33w1umpcygm+EiwaKefYwS0uK2v59BkwKVCoN/79u6ea6uR7dESPVmJ+lJ6QSeTCU5
GnZ6/5LjPE/mRqptZSdejWmxQ8aosXo9xc5cfKMWC8ekelTK4/3B3HSMLjbG8gTjH456nmBlkL5G
pv2197Mvua8+q5/S10rfS0H0puYAJoy5Q6xkA9S99FWXxheh31yUjlYrPrvS+uwMv6bsD93v379f
9KWBQsEb+81Y9M79NgvfH7JZCrzUAWg7Kkb0sTPVYRcodXnsq7Lwqm7cSh2urRsQUGrIdCFB27W4
q/pMmqchakNvSOXBjWm8fMqsKeeZkbdMLTNlYnzE5sJhITynxHF9qtGHi3B0m9Br9SqWDiCJ8dCK
JqMdjgDhQ9pkQQ29UlWMp2quuoMvB/0Whc7KcRARAGpdoCR0gJLX35ClXC3BFCVeMAzRX1rk0E7a
+cNBGVtpN5V1s1H9usmfMWhUoRADRWcCyNyyRF9YqTOPTpt4Y4+Oh+pDfUQWC8GVoB4OyZygBO3v
OjPyVEhQNk6LWLvFrQ3FFcREpBKQe1uyAVTNpBuzoSQe/H7pl9gp5NOkVchZOFqyG9NSAdmrSIfK
kf5qlWHYV1URbDxQK5crrimpLhKksHgvCzKtVcaqNGqJVzh9lR3HeTY+Nn1N14XthEVF9laX052W
V3m096Mk3Gr3XrPP2wV/Np8BDGex3q3l55KZz7EnTxoiFHGVnoyu6T/LalDuEmLOZzmU2hMa9epW
T/bKVqNVmkKe8CJ1NsD1VqtmeVKSrssghlWCSwGjyslpayTiC/vY15V+ur/aa+aI5DhcIFEh4Fyc
rinu1Maqq9wL5hwKEkK0Iut2SOruaEbfklK6SU+xrQHcIG7E+gjsjZj3d3dV3st2PYRz4amtvbeC
zh1S89GPoodEPSOLvIOlAfVqt1PMXaZIF50CY5Npzx2y7veHvbLAkFQb/APVMH7/YpaTJmxD3axK
ryJpUlogUMPi5CT2U1mP3S6OuzdVig73bd7Uehj9b8wxWH1BcbpMjMUi2m3UrvLqwn7og7+l6rXK
vlr+xUGBizKxEbcP0fQxULdYaFdua9pELZKpKit94xjZUwFGUckrT9Hzf1srOMTGAAwp3pLRXrND
+VykwyG+oMvienmHxE9633ZKL0m4IfU0M13zi58a5sbqid+zuKGIoAWCmyOigeO6thNTZUS8qqi8
qYkOWQ3skFyTMURHPf2kGR/uL9vK+20TtQOMQ/6LKrE4Qe/2bBB1vgT4jvQOWpGvipTnpwBGqg1H
aG1IpLSQxxVFC9z/aysFzZ++5US1V2o7bucHe1JOVRyc++bzIG/1Y62cQ3ag0KDjORXP+MIaG1Vy
BoRKPeT/kDWRwFA+TR3BU3sxTtnBLL/780uOllRmfY+dre14O1bCKBCz1C/EUVh2FcvyUEymFpde
2gO4C77LWkBe7ZHHYO9Emvuny3dtTOzZd8vXJYU0JWVSenkLx3pN5+sWTYSYrOvdqEFNRq5bB2lB
XLq4QhPbHGBWthNPkdPDCPNGAjggbvyXzCo3EC63B+za1CIU7RD2EXTbiVfCzxyh5/OWpFu9JFs2
Fv6qVMdSDddWCmgmBwnZl1EKt2xm782ibb/cX5yVnXA1dYvFoUwwZKXsJF4WVO5cPFYpO8F+lrVi
N9sb9FFbthZ7nlyukUcWyyS/FubRGL+0P5Dx2qXZFvBmJdy4XiXxJe+2nEFhu4wzLIGAKebdCArf
SUleTVr4MQzrfSl9zOKXIUVKlwahQdnyXlZHyvNGgx+tbpq2WEGn9buQvDIbcsh3eVB/jZvhKE+h
mwY+QgKf76/hrX9OQoZnhX1H8A2Y6Hq0rTXN5ignqZdWaCCdu/KkJ/vWeJCSs9+86vLP++ZWXtEr
e/ri6VbnJnXqBORBGxzk4jkLETNFZ2rawYAY1JDTNa3rkBAsxy2tybV5JfdEq5CYVSAR1yNN6snW
Zo1u4HqU9pEb6J5tk+XK/0m2YJQ3SDagPyLN9T9Ti80aJpWl1wWmxvkrcrSz4ruq2h/9AinGhyKZ
Tpq1D+YB/j30xtGYi/yj2Yxugzjb/eleXd13H7JYXXjXqwBVr9TTg7+UZ33+C6IYSDO6T9k/cr4R
KW/ZEj9/d278FLdhsMvUs4JTjtQsKURdOlaVm/2E383otzDZNxW037MsGuypb4MbWHKgCIC4r1hd
6s3ScT426G9IPzI6l7L5QZnfpO6n9tTP58hE+yvbz/Vh6o7mVtJqJdTjhHJ8oOjnFLGxrkddS1KS
WW2aQeNba4pLVDgGbh5Dt7sL4l4RGQmraikRdMW/GSlfpApkmR6/CvnY/3Ad0xCOfyFirxtAShOP
YytXReoZenOUsweV7T2lz1lxGdNxY2OtPTPvbS0uyUqOzcDinfXIlAfN51T6IDkbWflbJ5+ZhUqe
iiyvInHk9cwmmll2XcPN5CTDHtU94tR9aEPAAt/L+M2OtzIVa/bgQGP+oC+HnWrhCJitrM95X6We
P58DoU30yzQfg/55Mr8PzsP9c7n6yECLbMGJqdG4uoxgojCyi0mWMNZ8mWI3Q28PUpS4H6F4VFxZ
cvPA3EmVcVDnf6atnNbaSOFO0ih4IDVO/vR6ZgutzqOwTzJPQnk0y8KzFBwzC4WfLtlJ9gG1u/uj
XbMnogrqvTxrxjIdWQeaFo3KCAgtkp8M6VmppZ3vvwX63spBs3dwAdw3uHYVwWkgzgFTC0/z9QD1
tJerLtMzL3FLM3Zb//XXFPLfX4LmU6Bt9Q+sDc8WBMbsHQKNJXxptLoZFLaTcQ/5bgANgBkAV853
RkRInH8sQn8jprmpK7N2JMrQh4R6CpDREs9upYGi1I2Ue/NMbZlMVldo3lR91rrnVvvUO8Nravtn
QIyloR3oaN+pLwGVQHqcyrkHOGbs5+gfKXrqvt6f9xuan98fRkqYEwS2Cgje9cQ7QYlqsJ8Wnp3H
j1FvPNdt9UNzyp8GrZFQVQ1sOAMsoN7Ip0pSdzURS+gGIe4V+ppHvzZ3cj1/kOITydCNb1t5/3Uk
huEo4euEVPz1t2lmPWjmKBWeZf4a/ekyq7FrQyxczPtAesuBldev5pzsuz50R/9Bt7udRJpS6h9n
f3RnEqX3P0jYWwQeYFpJqBBCibaTxffEWa370hBknm/7O0MH9KVb+TkaYnVfBh/v21od+ztbi+u6
7nPZ9GddvM17qTtRxtpVTHyT7jNri09ya1yLw5cFUWqT9+Jp0MKDBsRN/SjJ7TEfNqKptaeX7Q8c
xsbZ4gFeOBwxyQW7cLjG6gGa8kQvqSIXCAPBD5DIuy6R92GqHWeAOFa2BeJdef+wjT4UbVrklZcp
ZdCnU5z1UeYFiHQWkfWYTPVnZ5Nr5KaHRRwoIV9Koh7mZO6X602rJL1kNX6TeVoUn+tmPMjR8NIF
HzvrRxo4+9Z0Z1PfD370EDTD37r+Od2UYBFndrlP4aORRT8ocL6lHFTV1do8+3nm5bIS7boxbHdT
m/yHKxs3SnA10thgUou/HmgfNXSXtQw0nM2fslJ9bKYWwaBPE+Jo0SSfjUD9puXG8f65WNurvIK8
hPQ/6TesdmrZG3qVVhkAnHxntXQnwD4fACNogmnj0l7bMWxUaPwFcI9CxPUA1VxjhYZWtDPIimt3
jgRfoqMeFB+t9fujWjX1+2lAx4+cxqJA3NCwboITE6bywxhouIFN8xIRyf4nQ2LZkHaDsG4xJiK5
qo2sIfMiTYf18HM00BaZbFRT1kZDHz8daqBVYdVaRIwagJ6scPAeJOjLDr2l/hzqQnbN1tzqV1nb
6aJcRRKU9ksaZ6+XyM+KUi593IZaGshgvBbRuDFhK46JIY4yoFUZoQh9scuNvredsSpyr577AkHa
sSVL75PaP5XS1PqPoaQRK0r+5MR7ifrSiddJzg5/vD3IU5LMRgZAlIgWHwEj5VSHbZ/Tk4KyqHOk
idtBve6+kbUkJZxSFDURdrc5XItlc0o70+OsKrykqffQzMKHPUIsPxXNoY4fW2c39nCaHHz9oUy+
1NGTBA3h/U9Y8csMFapxXaW1UZWX4+yLFJyBluQe7TTm0YpC/1DTPg+VIzgJWyuPtYnExKyVWxnS
tVsbciggVqJJnxbPxbnIorFQQ/7l8XKUf1dyO6ApO+o76IaHx6i1xeIq8amcInTfs8rcDQ4l30iJ
s1fwP9Iu1fJm46ZbmwwKYmhOINFIF4y4Cd9F5yPqMmkJo7ZXSYn9XBeOcmjwS57UspKfgsoJDvVQ
TntDD+W3+8uwcn5prBUyxWTfWQ/x83eW5XDq4ZbMS08y5qNf9g95vJsq+XTfyoqHQ3pfdKww4URv
i+0mO+E8tnNReJ1/qKq/1f7h62D8u5kuWzNDlzJSFtx5JB0WK0t5beShqpnGMmEV0xjXbZQfh1m7
FP1s7EkCbEFSV+4Mkv14GSK84NQu3Jw5C8csT4oSbn7tSckBOUJMklrnQlP2RvrQn2T45e9P5trh
fW9z2RaWl1oLKQMFtnb4aAfnSP7e229dKj9m+cjuvOio3TXqh5muuCz/VAfFqdzKw65cxqLGIdAD
sKJyG19vG0fxpRpUX0lcM++k8XtTbPmP4p5bODZwbwP3pZLI07+87mV6H5K8GqgiJg9KfJBpCS4J
2g59/2VIvyhT5wbppzQ5bGkWrTgd9K3yLJM14hpeYpz6yRx9XyN661K1OWR6+7cG+/gusSLZzUq7
3N9fzLX9AxuDAJ6Q9MQBuZ5IWUqKLpumAh+nmyvXjGQwVTDxvSo99YHeeawQbn2s+7hCuE2SN9ye
lXsHpxEXiyZc+D+XKJSCHKsVRxLVIofO1CbcoReQpMdaexikXFzFG/3NK9sGnCEuCd3s6CItC/Ca
PyW9VtYUjLqvSte68ZbKw8qAyDYqAkNLZzkdO9fTGad0DfS0BXmxptcPwQRtamGM04dGSxPPKVTa
WyQ1gGc0sDZKICsXqcgUoSBjU6m6aUIetHFo7HouPah+yBc57UvfTQ/x/B9qbtw1gnUMTwhg4yJY
pJW3U4YpoT47j7swMN1AO9zfkmvpL+rZNPtRchBlxMVrBNQ9K1SHWnqQS0/oZX/s53ZXWXvbr92g
L95Cq4HMAvnZobJdv02PbbalqLm2UVSiKxQLwW4CVr5ex8nUA6T8qKr7SUSZ5VPT/bo/yC0Di2ns
G3sG/5FWXpM/j/LXsfA3bumVtwjtIjxjOuHJ+S7Bu3lYZXE0BZWXCT7IUD5bEKLqh0KDne7452MB
QCHgGqwa3vj1ZGVzKdtl0VReYaGLXTSzvAvSaKOAsDYeHAUF4iGdWHe5IqacqEVT6pWnl/Wum9W9
DBe02cQuJCqvkEht+OIr1zDxLJ20OkpcXIsLjwFCrNGe+qJGOQ6RjWB8sjr9pHFduuHGwNYOLnNH
QCFyrjw5i9nLQhlvP6m9JLarg+5UlyHpioc82thxaxMoFDVEr4MACYgH752nNcPDOzadXuNppcdB
Cj2lPAFioiZbvm1yha5sb5j9ce3pSxHCn4vtbZZ1mMRm2qDPUnyZnREt5mqjArBmApeHRgfoR0gc
LzyfJBumgQIWHTdND7Lf8uND36Vbef+VfWDjYzAKsiy4AYuLwPG5jFKFdhS1tp97K3alGTYTM9v3
0en+KVqxhOeIRA/Am9+Z/+v1kcwiTTXQNB7sAXs9+tkWX2RYqDaZyW7njQ4eQbZNgw05m2WDjSpl
Za73tI6as2xfRsMeviPOnO7vj+bWr8AKtTeaJ8hQcS9cj0aO1HhQAvyKPOxf9CHPAdv7yl4LWufR
j4EIj6NdonXWSAe7nZzDfeu3c4lLg4NIWycXBq2s19bBeZYFz1fhNUMJS3saG6+6b6V7vxjHJ9Ry
wo3RrhSuRdMbuUbK8qT3ll7bqMJ4Gupl6WlDQBPlLLXKSyPHtpsqkvUyNnl8mRveZbvOaO40G9/8
y+xLVBJy0CTH+4O/PegsLjc+X8RGYhmuBx+Z2RCaPiFVpExfIOF60eRvyCF0TbWzrK1reSWaxRqk
HrAVClrLZZNh2yThAHW86AtTi2zfNGX1jRvGGFy9T9XXsShI9Ep5BVtFLkX6XzDC6OrLAJASvc+k
hshM66UKRYzZKv/4CcSlFORfENSKLOliIuI6MOI+83GJmsZ8mILCPxl+pBzSJDb2kh99hFZF3XDD
1naeyOBxuGgltpexUT/JeazHuEdtHR5lScqEVs+TVcXlrjKbv++v9K23KdKFFJZxU/Bnl3gvJWuN
Ilcx1hSTK9L2DvRe87SbfHSFE+dAYnbjWVw71ni1AP8JULgSF89igZfJ68x12CQfVfl7qRxC60kL
3Pap0X/G5tbte/s2MsB35hYrOHSNI0PfUnlD3H5AJ+BhNL/RB7Kl57F2YmBOEbx/Nl3gy+yrHgdl
ZeWEBfz4NKTBsRmn89jjRqspbcLxf9iXJi8xUQg38E3qqRulqCsnufTsRDlFIb2xs9P9mjX7hzz9
EwLCv79L1iaRYqBIz1MMpIPz+j5Ikk5q+kYv6WEDjdjQfgss3Jm2aA3Xdj60PhC1cOEzlwv/Igz8
yrG6CZcZoaG8kcv9ZATfxln/KOnml/tDWunuAJEHypMeavr2wQ5cj0lpLD+UEhVj5A/RaHgIh+I4
qjvgTpGG5DWhSXlUpy+W81FOdIQz8HOGi2ydp+g/3LYcc3CMQm/oJl+at2OhpZVdedV0UE2viZ6b
+pMVPBjyhqGVihZjJlVKsgysGjTC12OO2jkpefIqb0ahSyFrCGHXY1oPj7JvuKmjUMwaP8dl+nku
t8LalZ4lUsGIghAJia7SZTakzqAeSuO58nqalXCI6c2vq3Nbf8ss3S3ic6q8GerfMvDI1n9OCjj8
MukDwg9/7CtzYkRXt2ByEtXt6ymAqXlOQ1+qvE61vFaO3Eh9RuDq0/3dJSbyOvVzbWVxYKaimtUI
5IkXp+mTae5ganOJqg9tvrGkKyfzd4DJU02xkNfzejhDUESGEVW1Z/fdQbZT8N3qY6uNP++PZ9WM
ZULUJzDKNLJem5G6oBr9mfGkkuaAllNpY63S9hSSGt+4a1beB+FU/s/Uwu+XZIS9oOGrvbAfXDs5
G3GwC2PpY9RCDlg5sZtU8GP4W5WT1RWjz4rMNRRpFHyvR2j4BR5WFYrYJnZpQT4UODp67BySYmMH
rlmilIUCB8Eah17M9bsoqquaZpriuvYCKspRau615AmU4LFqf91ftLXjjiw6riSd47QCLCtbToOy
4BgMtacUSveaFFN9VMpp/pEbanuqyyJ2S0V/7iNrPs6y+tRGxRbz7sqzKLAqSC4INXM8jeuxxjDP
1YCAag+yn72ZIRs3fgqkYyTpx6o73h/u2rxSBkBnBEvgYxavh1SUlu8nc+3lyecghcD7Oy1jvvL5
vpUVhwnsFY0eKjB96CoX/oTpNJLZJrxR8N9kl5Dv+JZJxZMc83+VHdmHtEWFGSmnP8dCUlkhq0uF
EpwG8IbrqQz6RhrNAaBB2h1K55sRvtrNRi517ei9N7HYmXWfdnloyJWXpCRrc+hAZIpI+fSmO+1B
lj+k8kGtTvfnc22HiKQFvrVF7nEZ5ncNiUJ+VnlswN7o9z3qwI47991Or4MNiOzqgYDcEx8G95OC
8mI7yn0QKb1t1l5dqn9Lkawce8sOdrVuVHsa9ZUjct1CLTTI901An0yXDs6Gw702XgTYKAET6lEv
W3yCk/UBJBLkUNrmqYycFxzKj0EUnZRAubTmRoJDLNjyGQLZQ2YIena2zuJIxOR46z6KWpTG0gNX
KQwgqa9sXNhr5+69kcXNGTQ5/XZq2HotUoxDfJqdD9LglvN/uDaRoaRiQ1KcGvfCjARyKPS7En/N
GeWzqmS7bLKemtjR92Ghxfv723JtUA4Nd6agRkf2Uizju0vab3P6ptGU89gGFXh0yHBbpR72qVE9
+GbbbphbWSiKNaKc8Ltivsx/yrFFCS71G69uW/aeaVc7MtgJjTfhluDBWrhNbdEBY8emQAZw6fhq
fuKEddd6VliW9E//myOa6kaBru2nEaX6lob9oz1L+kPaydqxUbP8MqDtegyz0P4/zs6rR1Kj/duf
CAko4inQYWaWmdkcTtDauybnzKd/L+Z/8G7TrUb7WJZtydJWV1HhDr8AfK4adr7sjclTkkXVAMQA
S70VGqxja27NKWl5JACuhJYjht4zxM5Fc+vwU8qGXbhmusS/m8TTVqe6j5qofzZOdv0YWIe4furM
ln7AQ1mWR9WMOfkP97fRjalRHpFJMTCcIfLenPYiyCfugHZ4C2Z6/UOlCCfpZff+KDc268Uom83a
ZmEtmqUZnsfFqeYvfeeVyutI9+3+MLcmQ2y0wsXImFjCyzOhTkmQdUU8PhvlrzF6jBRXdP/eH+LG
TKh+0W1YtwIx+ubCgghfypRIx+d88ZP4cwVUMkjVg43K4v2BtPW62FyNVPXo6FNhXFOBTeDczvKE
4Go7Pq8aLI+xLH7NUfWuqb9S40M0Sow5rBzA9FTcMq/Mz72SuIY2nUXysUpeNfv7ELq9ipb+P1yq
+vg+x1qy8soCfTFwj4Gbp98a7blKPFk+xBgndSdj+GzEhhvaZLTfxKum+2OUHSx5eermT/dnd2sZ
Qf9QNcdABVntzeTiHNr0EijjsxknXmF7qMY7rf45NuKde+tW1XItVXEtc6XwTm/CoXnOqsww+5HE
IKNSOWJZ9DTU4kMYl69d9R/CBv4kzGNpCTxA050jvW64q29IDocEF5UyZD0vN+S0yNOUpmJ8nk9h
8jAa+olqVWKMTrPLE7wO+7A44QjrsNpp6WzDlHjIpklO4K4aA2173oHuKfHi6N9a+a+S/rv/9bSr
aUE8Rql5/Xr03rY8WYGN40L1m+RRn5yJu3naI61en2TctoB7WJSQKFdt90ez1EbY5mvVD89Oj9qI
M2q4Mina33oHsf0g0ODSgKoV3d7tM5q0i0FQl9BCzIzOkSPMfHvrJMdoRKXYsmby8/gypNlOnHdj
AakxYJwMaperaltBDSYza5eZXE7Rah9VpR+KXezcHzc2Pt3l1fVJrKt4pQEwya1lpDGhZI/8gJct
Co72Zv5idFHm2TVielhyYNfdUKtXIwt39yV3A6jWOwfw1lTfoHbwxXna7M1J76usskqZ/B+rxUMq
FQct+Of+blz/hMtDRucKigzFRvY+oKTLQ0aBOhii1qyfq6py8ljgYZ8OaOU2gV9pSueFlvZfoAIx
k+udZ+36eBOi0xpYJwYeYavILw26TtXIbHDAzs461QAj8sMVS5OG74T28f40r69MoEBw/dFfo+ED
H+hymqoGVhIm24Dp9yIeKoFstGpFiRd13fxgilLe+XA3JsdygrgCckVIom+iMHSVSyUfSsYruzMQ
lq9VgFiEhA2Bo83Do5Zqx/sTvL7BmOAfA252SpPOeVip9fBc2OZZhcIR1Z4J2GNhh6aBeoJccro/
4mZJiROA5JCokijjvnOVfShaKMYJ912/ThQ02YypeNDHzHI1JVmesk7fa9ltbrW38agrApdXiByA
eV9+Qhx+LD2Qy8o3IfxotI9i6ra1+eP+rLbYkrdhUDKDyoW+L0Xqddp/pAam1loZDRqGSUqWkJPz
iEogErRJVbmLOYp/uzlLPwwjYmDKPJtPgaJNnlqM4+McB/lOirfZR+uvAS4ByAtnAgKmbT3TrugL
xara+pI2t0dliT8XZvLJ0CHt22GuPUgBkjD3V+DGOvPc0hel88A6bysRRd6GuByJ1hfsYLiIUoRM
YDSiALNEO1toS/h5mx4vIKVNVI15RzaLrZW5QLFSxdYhUlLziPh/ABSwh89mp7FE8B4bUAX0tmm+
RmU6WAdJQZLbKYUU/hvgZPWtbwfpfdrPjeXk/dIgnIdTn0AENiubQ4NmzOSgkydHDoTDaqeesu0x
vP16jDbEaq7Fe3sVzo68G2ZttX6jZNXopGFSn0Nzyb2yNPEMaodRotodFse2N8pTKk3yTxBYnepE
fS0dpTpBMkmW+sckxm1PC5DuHKqg2fmc28To7VeuVflVTYdKzPZ7pukSzVFhtr4JDR2edtK8b6UQ
eMyULW5oZfVRavvM1Y3IpmmAv3OIFdLOh347NX88M/yINfmlTvFGqoMufnmqyjmozJAil78EKcZK
uRrooadOy8oXDMwJscsybr9wvoP+GIF96o8NULXOKeYp/GccAgHEZuxqIjNlqF+sfNbdRteTRzQE
ipAivzVX5JYTkohWFBnFP/E8DZ1boM1LijGE4pOOsJPkyCJYlkM29UGLzswkf/rbo7P606PdJHCO
W9GSl7Ns4mU20nHu/FJVykPRtAosRTKOQbd3q79r6L1dUd4V4mNuYEr2mxXta9NM6FQyFoqsXhBm
qnC7NsE2yA4srwyD4PNkloGnSdF8bkTPQVCX71jbJTsbbB1o+0O4LdAbWMVUkS+5nHRYNnEl6eyv
0pzsA0IsnwIjS8+4rlLCSTBJS9q/e1zfNhOFYKhvq9McNnOXI5qtpjeptnS+sVSogpqEXd2iIXDc
G+GBfTaeAAN1D/e/7SZQ+r9BQXqRHBirHvkmUIqHEG+uROl8/LOa9yBKYlQ4itIz634+EA22p16J
tFM0z5EbLEbxvwxPuM05Xulq2w60jOJH3vd8bqMyGlfT8/E7utMKOt7arzRv8wdDk1o3HRrVpea6
19XftvfW2dNlIFbjRVzBsZtEUJfpYlqBNPiG3MYfM6OtnEaT0Tm0JuMUo8R1EFM8H6a+7N2Q6P3Y
drXkEuZ8EAAs3K5Wa7LnMfxqDt1eS2kT+rz9NpJ8cHiAltQrR225n2CKKGPlhyFFC6sDVD5oGJK3
i+LUFOTeW4MZvFaZLXYi2OuXkjeSQi8sOxgxV4pHtFiqgX5W4w84AU1OE7bQwGzJ6OUT9qaaubMF
rgMu6AkIklHgoljNp7jc9ovZR2MCrN0v6Wu/zzQoKJrRzq6lV4DN00qPv97f8usfuDnZoL65Gd+U
xhGiuxwwDpMoWWK78SU1WY7SuvGoae81kW5Oa607UaahHrvlQtKMGVt7CFu/nwIjxxl6EE3qUvGq
pNc4yBYiPSkQ47KTRd4Ylj4x0rWrTgpiD5vVNOIFFNQ6OXX+oejAfYC/5tKAHmS3k2Ld2J+EUfq6
OwFcUQq9XEazUuyGbLL1axxlukx3TaM7GDje9eBiKrM8tcUeOfhGFEtQQoWB5gqcGYonl2NWY1Ok
Q98PPjeT/TXUs6+TkZWHKst1L9Jxl7EnkbkDYauT4oHiUkqjXxhrOp5VQ7An2XVjIyEND32RVJr7
ekvmmpKyClrkS32IftqHaAqXYza0e1X2Gzc0VUU03fA1BCO25YBWNA7qOFYHP9Xyl94Ojqkpe7OE
eMjyUDYo4Jji06hFOxH6jX1E1QgOIxg3Vnt7MU8Kpunm2Ax+E/aDE5UjFnf5D7mNzrV2vn8eb4TL
IN5XmR3MKnhrt9pZeUkW3gb64MtKF38UgdQb51xKBttNuiB5MZK++JAGVmU7keCe9uSqBTnXNXX+
S4Raehzl0nRSnrGXsIqnV5qF3+u0Vc7EuO1Dk0rK6yDwc7v/q28tEIZeVGPxKVgB2pdbMQT2009V
OPodIP1RtwegEsNPMdWVWzXZ6f5gN84axc9VK5yYfC3nXQ5WGaPIm2J9p6ZmcOdmMZ0sy351ofoj
GjqvrQC/ad1e3Hdr1NUzGA4wX4WM/3LUpDd6s6/i0W8M/WObv1vqf4fslAbEId1hdcO9P8kbG507
ay25vRGQtkmhNSaVNHXl6LeDcZ5CE0m6LwV6flV6sEVxKn4F47zTHNi2ldZHlh7H23tHc5Wy3+UU
rRkCQipno28uFlIY+Ww9DJmBBDwii6dOk4cTIoblOYzn1Mt16xtxZndQqHU6uR2d9NnaY4je2Fbr
I8g1t/59hR9WQjMIk7wdfVwwkid09brTTK36pHIxPEjZssdhuDUeQoBgHTh/vInrHvijLrD0kyL1
PPO+oi1eCU7Y4eT9DEX5jVi0+/szA2iNaIaSHFUIebOh8s7uDByTJh9T8e81JRx7+a/S58+hUe/A
Ud90aTaPPLU3eGT0r8j4t3phCY9QIttx78+GOn9C/u1z3ybf5XqoPDlZlqdQzWwvaoT5CaR+6WZj
27zgb5IeTDmO8ZqM9SR35qr4jRnyXIPatquPLRM7BlRwnSgJVCcp0+mEmIJ6HKk67Jz4t4bm5QR4
44CErNhqspBt/NCWkmk1bTr6iWYmcJGlPnsgdbA+hqE4psOQnMO8a95nsRWeIxNhT0UF3TsaBZlu
nJvHKhIT6myG8DoaKaemTuxjb+vduRyKGSsZpcMwxwgcObM+RHkieZHdk+cgyOzm3EJeWmWP8TAA
Khy6PYb8ja+DYSndF4voCxzFFpo5wWixm7wb/TrF3ga8TfwxGdrwU0y77jCOQ5M7USs+w3Sc3W4R
47Ew5+mgzk3iDf24HPo56J2pHbpHpFeDR4sLym3ojZ1sPTROxawHTiHHePMI7MCTvtR2NvL1y8/v
XwVfV/o9d9YaQv9xahpZTftA10c/WKoANp1UIdqC69j9C/H6bDIKASSPPtci6smXo1hQXOW04C7Q
OqnzilRZ3oVqOR4zUx48c+rVnVld3/eU4wGurDVCwpktQ0IxWtEuSzT5Rj6obmqZ4zv0bBZHi8Rw
MNMy8rrOKpHH1vdU0m6NjPgMVRREVoFdbeK6dEBbM6i4hdqpCk6xGn5OFhQGx0FHOVRW53ddJ05V
O+3Vs6+fHBouYuUrUrvB6GLzHY28N3DqbRZ/6E5EYB6CIdN73WgfFek0V267J4q0Fg02h5rxUC54
K0Tq1vr//9g3Jk2luUjixR+r8aTGsSMU3IvC97WiuUth7Oyfm7OjA6JAsWJyV23Ofl1wvV98yOa9
19g1+AxbEpx03XaU2XyWwBV6c71WnQxj2dlNN3YvhXQSIEihSMFskW1dJbKymNGaa5TuR6vkXpz9
GI3fESYs94/JjUVlIBuxIDSPQSts3nBYNaYyyu3iw3iImhc5edb7z3I6u2j53B/pRv6xIhOZDAuz
4j3Vy+8XTYFkyJk9+2FDWiHArx7iyEtSt6U+oLnd167LnEY9DYbu7Qy9HoHN1lntO1cOEwkePIvL
oYOgHDo1XBafJujgUkHrRpfnwTryIfUne4pqR9Jj6mZ6lHuziapJVA/xTlZwa6mhaQHOZAmIejdx
aNj2kVVr/Ig+XjwtcxZqIMqjnkUuN/LOYt+4E0gqKapQCSSf3eqjLcqkTlOpyT5VineUy62RKEjn
3wLFrO6bWjU78ed13YMqBDfBiuIlBN1CjKhUT2Vazzgj69mDRIz9CSfH2KkKaQ+yeL2MjISQP+5u
4B1YzstvaVRR1bZjoPgtuozqe6v+NRiP6GE4EFd3VvHWpLjaqLARA9H42MR3aiMa085i1cchqXsq
GgvchyWJY1910vf7W/T6UUTT//8eDoryV9aKXa00ZqjPwk+GojrQG+ndabH2JnR9rYC2ohINbmM9
h1tE/mQWRS6Psur3g/ZRReFcbmwnxk62yfZ05NfPcHnkGIpTLrhXVNLgzftLHG4Yc2yqPmpEr0L2
FPkdUvbHcJZPsKRPDTUO2LE7BZzrD7YC90iEKMGBLbU2eSWiLWNqd4NAnzhAD5DSv4QI+ICI3M7O
uJH7MNIqJcndTOC4BaIUzRJmSc70KqNTfH3ofgwdFKO+MKpjXoavioYfXC2hvDKY+FOkSr04VHEj
Z1nqlzru/lJoiFyMkj9gFTqCxAHUzS5PBYWxYRSBLPwqLZwm/y2CL/c36I1y71tTYY04WeIrsXpL
DxtraRWBr5OcJI7SixZJggD1WW3m/pJbtfkS1/FYeETlZAFCbzLwtEDVOreNpX46jH03SW6k6mXk
ZnKEaIvdd/nOQbrR20IXkuh/dQeB97EF29v1FFXJZAjfrFrNydLMPPVpMzyVoV17M2wAV1/Y9UIE
WIXV1j+91M872/DGMUMhiC1IM2ZtgGyuqFFPzX5ses1PrJ+iX7VwzoWdH/NA3bl1bxwyxExwQ+NQ
QzbeFn/mABOSpG81RJZngCAD3muZKRlOU2XlSZer5FDVU3aUsi46DZPYlaq9vrWIrSliIiKB9zvc
2ctdF0pV0ijDpPlwUp60EmN7OXmdu/Y8yfFTmEJ4Fg9a/DNWYqruyNfqCm5+rwOuOvc3541zD0iL
SIkIw2Q1tqFhoE89ebrmc11DM1ByB+n8J4inn+6Pc+vDrm4va6itA4zchDA2enJNola6b6Mea7fL
aUbhfRxCLNt2Rro5oz9G2lyfatxYZWiVup82DdCzr3EeP7byz/vTuX5Kyb4gE9GvoGNBsHn5+Zqq
ouWKkbqva1QG9XEaXYzMPqOSAQe5h8Q0K9j53h/z1sSQfAD8i1XyNaRUK4KWd8TS/WmkGDrOJkAJ
K9OOVVfvuU/c+Fp0KujLkQZCgNs2qLJIGC3/0Pywql4NG/RZJL/Tm181wrT3J3UdbmEuDcUOiAh9
OJKwy4WcqziySzz3fKwtHiXzsRKxF8lIMiv/iOZ3oR7vD3ejBMB4lGjQUqOryNCX4wFQG6q+m3U/
1xcZM10iB5Utr8wnpV+mxp3qyH4KUbL8ZuUFKsAdLbyTKRUQimetLtvzqMz6c63YsewMxpAubqaL
1TYDxhcSOnoX/dLUPAKNbmZj6UjhIr+bTbMyHJGY8T/3Z3MjMWA2RMVMibiYUu1mNoFi4B6q6j6+
FmodO2YwO5mUniqYoJbsJgoK+fJLD1R8HieHme98vS2yb308uauprjE6/7EtrWmC6Gstg/hmiBd5
GXwYM4hS7VcRJc/dV1N+zPvR6bpjFql7iLdbzxX1Q74jMTM3+LZVPtUp8DRkXXx1+hkvugvK7kfa
vqJqSWMN6q0AhKxOFRzc0/1lv/F2kOhQLgXZTTy9xU7l6YrA12vDDwaAKcEUDoco76RzMdionaty
ebAaS0kdqZoQH6Y3dLg//o2LACtvYGJoq0G135aBaiRAia8GYlHkQL1wKjNPB27r1rHYc8F+m8sm
GOVtQMsN4juUqi0wIogWXcwR0VqyJAfkH73E/l7HwUsKwDEQ7hy1kP4wHwqHo9F8CrVVo/c8F+dK
f67C39l8sqPYUdDsbSk5ZBF8BeVodjDnxcP9Rbm1Hcjb6FuvoGMUXjYvWWBSaxFGJnxN+R7UsVe3
9i/6dp6lvlvLAH01HJtJnNt0T83vBnJp7ce9cUrR02apLk9hsJSSlRA4EdGGZ1WEpwC3YE3/ZlWT
i926Yb2TscvWUv1kis4L+nMUd+egmI6NHp2zyPhwfyWu3yZ+DrucYgFNm+sqoZkueoTKoo9dZOni
MRw/pkmjHUgrySJAr1I2sP760V01QQETrpY73K6b9GEWiVUFQYwQXrtgvNsGlZeoau7kw5yc70/v
+vStCjRE0TICSCSXm/e9kSvDaDoNL+TGdqtMvG/i1h3z8nmZxNEKezIyg3e/e70/7PWTyLACYPsa
l3L21kP5Rw2tivQIRJZh+FLxaW5eo+nfLKRuuPce3pzdH8NsbnRVKrJZDi3DF0l5pF79WwF3IYr+
JRm154AYEQ0wb5R2WEU3tgyTQ0CZSA8o/bbAMkR9U5sGOoZ1s5Y7IiN8iqaqfsiyIvcsqeoOVoVc
3P0Vvb7G1hX9/4NuVrRDXNiMUpTZBphsHq0ISr5D+S2sg+5wf6QbdwNDQQ8g26SYdVWSLLpg1seU
PVPYP2PU7k37zHl21Uw+F+pT2jwO0Tmq9r7lzQkSISKqBqb/SqXGqDQAJQOu3eQUTobFsvLFCPbU
LfYG2Vx7ata0hdSvG2ZSvMY0nCDR31XaX8eeLCBwKVpouAVb29JRaCcGikk2d4odhoeWcpXb58Uv
yk3DToS2XpaXDw4j8bwR0fDFyJEuz1k4VFOtSpHpJzq4N0NJareil/4/jIL419oMIttFzOVyFKuW
m3TV7/DHAuN1a4SORHkg2dnh18Etwof0Uwk1V5SZ2Ozw1FjAgQad5RdyjtJuXstuZmcW3ih2+4jA
xeKMZf1PFpl7At63BgbRR5ML+UVqVust88dlhY78PEvyZPnBuOD8YuTGEbZYjk9gvBymxMzOSqe2
Jz0typ2j9mb0svl+kH+gOfEk8hZvpUKEGAEIS6Pl69WnRf6COeAxj8fzkiMaFv+YAEymylnTpcOg
Pw5rIYH+FSxjJ9Fmx27LM/yPRwtdmFiOH812xZzttgHXx2j7E9lia4xAMQ/ppsvVCfMsqcxYMnyj
y5LfyEJUn3pJDogUgvpFk7TStWqReuTt2qkyFqpvyLqjFhe5aGpJnhWJ/lgro/5Cm0p2m0SzPif2
CFvNMGqvV6R/pnxJP8SyNO7s2huPA5B9BN6Itom7t16eVV9pVjZzjZmL4iaz7smFVw5fI/lhKf/t
6ldF/37/4rxxGHloedlBKoKd38I053i2qzko0HHRpf6gZOaPoAPzdH+QGz1nkj+O+mohyTnZClCa
9VAiZxgYfjbXfmkfcvOJynGXR7mTLk5oR8dl/scIfhdJ5OTRSwgPJOieQuNZ0HpRivEYW+NTS/zd
OOl4aKxPvXWu1XdlC53vkEb0uwaj2QkH3mxLNpuIRaHJDzIM0tZWElfSqKUH3Iq+vCglexsP7o+K
0dif4s7ocndKhXxSe3PIscvROOCaGtkh0M1i/q/XYohxNb2e5YhIUEzXOarL70Fjx6FjqoGMMKyZ
FYBQR7RfIjNVO0/NkWGJ9Lz7d1r0BUuaMY2Fp6SL9m9Cfz3yVBEXsttGGZY8QxwM8KnKrs8Oko50
n1dFSZ8DA0xWI4Zitn/odWtaji7ltb/aTKbgLQPI22qmI5nQVeqS0a+b20dCoeADRlLKNy1KA3Le
ViVhLvVU6bnLAsl0+kxJExfdPvuUWaP2NVxEMzr2pDefuyiXE6cZ2uJrhqB/54RtGRIl63YP/zGs
Ug9oHf32QJVCV7JjHsc2n9vem0dkoR6NwSShaRqqgge9L434hEqMUT20Xdv/kAdJUQ8SOhzaydDn
+kdJ8fW7EQ55gcmtHoSu2RfLeMaYzhROtqh6dUDwr/go9/QmdvLgbfwEUB05fJjiPJErJ2oTtWG9
bXdLK1GaieXqVCqo7inVlHh2OQRP8ah2hyCS97BytwcFCEj6ryu6uQmE5UaJ5XKIDX9Oz/0Xq9S8
pTwo7bGL/zbhXKeHiCWvJfEvvIfN9Bo5gkEkKmJfWzhBZHyx6/6BzH4nCl3/mD+PFC1G7hria7iC
K3908yjncaVVci6T0EucAN1TA8SAxpMQe5D3q7LFOhJnlvuZnAXmo3r5AmRFFSzD0On+nPya2vZF
JPVpHN7FRe50g/4yWeIkF++71P6ZjnvqZ9tLnLFXbUuIuOwVZroZW6/tRVoCQqlgXjWBkiO9Mqco
9EczaRwFSpuCn2y/E4lso8R1UHYmU0Yvjv/Y7JXMNtoUYJLh93XiRF3iNeDbQ/T3d67y7dPKOHji
Am1DR4c8cNup7vsoUNRGsXylLKxT1lqQVkGyulBklKPad6oXZkboIi/QPiSRtXxrjbY6WoP9LTXV
/mnOR8WfA8KCrEGocdY74UsGrlFSlyYP2oDwcKAXxjFQoj1Nya2PE4wwtHDot6HkCA2cfXG5J+IF
3yatTQI/zkJHpHg4R1L+eQjloxy8C6xTrT3ZjenKqwpCIL0b5+ZQVDOAn96tck+XPppjeGhCxWlo
gifW3u+7qvVRXKMIg+IYPw38xJWRdpOGMtXKwFeU3xEfMamPSvs+PWh16BXygmUApQbBRa6078pm
78tuI4F1dIBHeCSsybe+hQOrHV4Ios0CP4d+45SxJDtRYOyEGzfniK4bldn1fNCmvvwGkhKZFTKS
PKpj/Z8waecm6jn4LQWukPw4aD/p4XjUQ+WI0CSWfnvI0+tTIlBmFxioUF1AGnYTr0elSmmduM23
tMIJ5fwoQ2ptwc/fPyV7w2yuU2EEUWgNs+SriB10+kmqfimxuTPIVc7LF3vDUaNJTepGhHW5lm2G
qHYa2JLfWOlJHQcHgUVjpLmrf28GZFozhBesqnOzOduBa1whq9ehV5MJsh4gyvA/L4fOk04CDJ+E
z4GCdJbpSZp5ZnTdeA0UDIvQFV+E/k8mho9S371iDvfviKZlpxGPTI9qYVAefI0z15o/3F/4q0jz
7YeBY6E8yuLQgbv8YREFyNSo8/B5aA9IISBs7gojfq7LY6Y/mPBuoSyExYccK1BUmzsE1NTyw+qv
gFeMp+RnBYRgn3xOyoNtf+ibo5oUh2o6J8lAla9x4+rRarUdy53r94LYmIyKF4u1vFJTAH+TiECt
+M3ScQZbykg0FvoY1bXEdC2ZpassSB2QNu+v1vVzvA68qn7w5NMc3C5WlGg6bNLw2Y7V59EcnRli
O35RhzSPHv52qLcuGkJPmKdzv623zx/5aqaYoZLhgvhcB5bldWZybDVlOYTFD0Dnx/tjvclPXIYZ
62DAtggCwDpsAd9AbIQkkQTiPZssnWOkYZM5QQvxx1XVRJmctKfNKpDQmxxJIg7RIjt7NSV8qZ1o
seenskY6Q14s9SgG0OOOMijjL7vJwi95XrY7h+n6KyAKgZ0T0QLKVFQTNktDVUHJtSXD5IQeNc2e
c1gEjzR+Vtrazvm43mqXY22quKaaVTV8EExc52wl/wajV86zZ8PiPhaR9S2RtOUYyWn8EMpJe77/
XW5O1CbuA4pJrX4bQ9cBu5+qQvYsJe/k8GiU77Im9ux+r6VxI/gDDLkWshTw7itl6XJFKaA2uZ0n
+TN5k9uHCGo2nyvtP4oCh4W2XzY4Y3SqC8nTS3Mnwr1+RXUEx9+YBmu+u3VBEtaUBXaHzSC/rPuY
1ZrylOupeH9/JbfVH8RdbKJn3lEk91BF3hzcGpUCy5zw4tOHIH6caNe4wB8r0CWTGjM5WXzOqfHh
0ds0wc7pujX2KlzKdYGTA+2py8XN0CQqJgnruACpnxEjF61O3UhC4gORoFQV7ytRffv76QL2pOTE
3lmtQC6HrJVelexeYP+HT2W8sGfFyUy+sc7HtO1gcX65P9513gWAgfYb3AeuK3SgL8ez1LksxKTj
wTfAGaYkMUah5FXlNBavzVQm6slOraU5Az1JrV/3x761gVbtIEz52L1U9y7H7uYyq9t2wd40h4K1
zB2tNKEV3t+PsiISYWdwIYA2vxxFxaUGgIqMZWtX5FzFsvJiV8p8uD/KjWgPIAMoS2heSKfztF0O
E+ajnKddkD/TzHJMPXK7EdbJcJaBX0fRdJT08ICpYpRbH6Wg9zNrLxC7EfNDmwDpSUy9Kplud6ts
hjlHacYzD4S7IxtJd6zN/Fk285+q3gdH9GoiJy1NrqOpC9xCW36adXdOGnk+Bqicn4ou+4SuUu6m
5HXOClhzw07tD6bItWOs/C8PJVAJyuPk/KBxt/SvesEtOEWd5LmzpSOaOi8TAUnbvDbBnm/6rYMM
IGOlOyKXQaP58uMkbZBZmD3nz1rZJ0ddrfGGgQboYeQ2vYbDqLxU5oSiTZrtbPFbx4usmAOGJIqK
JevlwGYv7MLI2eJy9tu2UweURk5gMD4W4Z4345vR2iYUsG2AlqR+5MVXPHADpT5wxRLfH1ek9+mA
MIcaKvJZx0H4XQQP2Rs6aDpyLjUHO5e4QlH99EAGJafEaMqjELn9jqwhcYGGCtcc48HLwkZ6n4ch
JGKltc6z3Zle20b6U6jX6Yl23ktYV9JBS4rqNCYifJTFaDhqVw+/NQufdqkrMxdbsxpZSNE8zGpL
0lya1pFyWAAlLO3O98/hzS8NngFWLYISRBqXCz5kIA+pxWGBJS2/SSQ+RXLgKEp6ZIO7Whu6swz6
8v6Ytx57etRIDGKdDCFyc4/lkhWozdQUzzCgnxoFzTfpnRYVvtl9vz/Q9W7ieuGyJG+FdMdGvpxc
2nWxhOkDpqJENDjf5krmdZzsdDFf8mH5dH+06wCKFxdpSrgPlHZQM7kcLVjIT22jKp6F8e9gnlfm
Q944zfifFmZPoIo/YAp7f8QrQBMwFLotULVW2zTCps0Ew6mLR1lBTF+P8LUBXDp3pZNKsf2rQ+Rl
cUpogyR9wm5Kl/oFaO8Rj50Xgc3zVzkt9c8qoiuzYw7V0jtmaYjeqeRUPCxdoX4v+6D6aEd6/TME
VTB4SSbizskLI/oPEjuyH/cnc+tjAeAGG/GGXdi+O0NY1KCXxuJZ6uClVLJDERk00fwptUZX75O9
8W59LrJBGmQsH39trpopCtuUFK6ksW48zPBN/bCYjxkWflEgn22RQl3bs/O7Pm2wRkDvIS9lwR3Z
8lPmwcA5dQ6LZwMZpMo+FsaP2iofaYO3UXSwScrvr+mNcJcBVyYtDIMVYrcJd61cjU1wtBjQylJH
AR/O87ccGPVjOFbBZ1gJ1uDmIrU+RmCCDYKnjJLnNJRIXkX6BDL1/u+5OX8ECjgccGYAgV8ekWXJ
bBKuunhW+zR1tYTWWlQM2GQNaUHfzS7fhxqKRTgO2jsjr/fY5WXPQqyuDFw7FLK2I/e0FmQ55XBa
k+YNhuSm6UlE8l+n6ywzETjdG5aON+VyfoEy4fsUzMXzqJxhiDtZ8mGgPzKWi2vKI+j99EB5ZAc2
vd4r26kRb8O4AFC/buXLQVU7HTJ5Xrh3RrQXtBeybO/+Z7u1eMivrZwu2LrUSC9HqIvQDkJ7NcuF
+F4SlKV+ttsvv3X+xYqppStPc3ab60ZmoAiCqeI5xGYyBQlfSx+m4GMADjNcPtyf0PULtLK+0WFZ
oe7k1pvgswunWsyTYMlEdlgGjcizd0WxHNSh3VNBW7/59vOADUJZiLxuPYebxYvnpovq1X5XKp+C
8KNcfZY1RwsxVCCs+TlbP1p7T6nq1pYAqbQ+D+hWgFa8HBMqZQtmDQ9W2n/BsTX1xUsQPDjeX8Ub
VUaI7Ai8caSgchNMXw4zD1MLz6Mtn5WowuaAVutrVNRuMH8qzvjtepWlO+le9HBrM0KI4whDEeCp
3Vxpg+hSc1HhhGrmU5V/yvTHRt4rE9y6p/4cY/M2UGAphmjAo7dNZsQ4H5YKgi/6x0hiCWhnO7vx
1s7/c7T11/xRAEP6szFFE2KJo2eHPlXdwqwcUX1J2u6siz1XhVt7A0wKCBvEg3kbNodZHvskkQYS
L10HYZF0xHhISe912W6cMFhMCKLaBCjAtzZzyial7pYirZ5D4/+Rdl69kevKFv5FApTDqzq5HVqe
8eQXwZOUc9avvx99Hq5b3Whhzhls7DGwsV0iWSSLVavWyvNdM1taBUC5Uw/TmEV3OZQ7K5N4ZViM
iWcrbWB0GCwbp2YnTss87RA3LspwH1AsdmEw+UdFTupE1LUAeYo3g03pf7GxRtuO4snu65M+qr7X
d9DP2KVkbVc21hWPEP3BNCbD9oGlhRkJ6HECq7pQaCC7O3wqx/AxkT/p9cDLs3xOqS632nQUf8Mr
tNNgbAhRqoAt3y2yfk9JYOuH+kr+6g19dXaSkf4jzUIijo+ivXexphV0m0bDmE+91Y3f0ymJ4k0Z
0yK6HSa9uGsrLZI3HeWFeKtFibTtY8M86BqNTlulyyrDRW3Xek0AFLy2k4+KQVC1qosX1s1miif9
AxRJNUjy2gl3Psoi1k5vw2HcVHUDPHAyqhYYO0Sov6VO1YO9RBeuuaH5fvgTd/Y47lPTH7qPRW62
w11d1onmVnCyNK41OGq0C6xepBRzP+HHYDIBIZQQia6snDjyLuaI3Bdpc5z+QjVHTZxycMrQJIqt
tKOZlUdfzsieN4N8zIECbqy5tSY3CsNGdZsaXoXekYUo1RA92kWVrnBSXAaA3NqiZwScCmg08hnn
ZwtCLbxDgaqcWKbWLVLtWGTtVnMOSqpByRncQ8i7n2nJCZL4wzz4KwHRxWH9Zp4sFE9LEJhL8tYo
TxW7s1LzNDTBPq9MhTdKtAn9IlqJdC9ObGGIjIHQgqOCt2zIrqq4i/u5NE+FnYMggUcjrXlBZG7d
0q3cPg7+yh5dMbikonIqRwMbVZgn8PhuB0ehA89pU24VQ3et5I/kfFnxLBGTLDyLCx2AO/BjLttl
+SqyrbAdZHYfIOF+x0lVPGiR/nfuQN9nYYrOWFTM+qemAlfe51qxL4fBPEhCpeT2l1xbU1DCLCpn
IXYWLpVlod4jkQMCq1a2nXPQlR1ZtJX1vG4EeAuLSlC7DC0I0DITojzz1IIGbKiUUlvn3F/ZrmtW
Fu+RzCFdE/g5Vpr7lmyjlR90YyUAvHQUXJ8MNQVHch38eL4DIa2kKb7QNeSNsy0dW6py5ydH+Jo2
Gtrmkb3il2+lknM/YafRBEB5Q+yGZdIjlFEXqY1YPxFCZRvAszNsu5Mh77Log5o8T/p3Wf0ikzuW
9XzTkrOq+2mPPulToNPkka7dmNeG/+5zlk+i1gxGLWj4HE171H2oC83H1vnSqvsxfhjyleLHZUQK
FImgAziCYPVnts8nG99PYsuQLIRdZfNxTHLLDUowhD7R3B6IZn1Ss4C7gCvlQ2+U06ZCy3Z/e39c
RCJ8A3oxkENQnoOka5GUUbUwAU5pWaeU+5ES1DbJvv27BVLz3MHgzaA1EnP+LmC0BT2PMzf2qZQl
fZOw2bdyWq6JZVxZOVIUYDLJx8A7szxSm6LpCoQSOVK7YS9pf0DNPkrRk35Uo3TLM/2fjxUyIpQ2
AIAAZ9OWPCV9hMZgLyVMmy3fGyq57RxpQb0w18QTLzc95TceLvwbuCnA0/PZQ8SzVFSI2lGb7B/y
po2o80cfFN9Z2YkXITCA+fd2lhtfbaggyNhJhtm14atIoi8geHfl8O+XvLAEdIWqAD+91Vre+UOE
i9u9IFfJORT2dtdorhwEqdsB4N36qS8d+3b27yBaha3JH6V91+UGx09u72475kW3O89pHckv3heG
JoLwReAqQ54nWYGPNuMkuQMSUVn2JVR3eaZ/8mkKrA7WvK3K0YuN/KUcx08U7gRKNE2qlS+5yO6J
LiEuSxF6cAguOwnMoAJG2qjOiTcKhV4lb45Vag13k5YnOwLvnhZBX9lXbWAd/UlVjrcn4pp52nVh
M2VFNNIM5z4WmlUZOznmpcGBJjJotqVFGJjHFgrBznGGQNnMUXc0VoZ98XDgaUKRmdokKpkkGxbn
X8xNA+jf6E765PnRN4MsWzT/sfOjb6y8Bi5HqJNwglEDTBi8LEtEmj9JCTQ/9XiaHTgvpQ6xg3Ej
+V/JGVaDTjJP2kBwu3JfX24pjApIE2JTKOIuWxumQQsHI1DHk2J8BEjFdQoV93NuTivRx5Vp5HEn
bFGnEPTt58vXdDKyN6E1nipayyAZcTs7pzsYgLbyokTVSoQgDpzzG1unq4zmRYEKxWvEhfJu+5aB
3DX+EE8nGkIeB6r0pYROS77GPHxtUKS96J9A6PfyKTDacS1R0ZpOTUN76vAchmClc7eFivbfe4PF
U/G9scXh19kA3tExmE7WHOIIG7mot44cPGlp9jfXX+vmsZfKx6K8i6SVtbs2m9xXokleINCW3Yiy
JOu9n7TTKTSPkSUd88Q1QZXc3t9X5/KdkcU+m/OCVkS5mk4k/g6WHrnpMD10j0G4m6W1dbvi9KgW
8A+pFChElhRpI31kjpXU80mLwV1G37VG3cjyT0tbua+uBE80xnOBQMEPAofS/7kf1hYenpvdfJJq
IE7Wwf4mt/QPbQvCQ9h2d3m6cuVfggDgl31vcXFMJoOaQAKARaub97ZefOyeZ9iWNqQyUNgci0eE
6+/y0VX7/8oy5QBy5rxj2H3nY42TejTNYJhPhufn2a4uDxnv8z0JSzN5rT8AAmrmj9m/ZupFfYuu
MHDGNMpeXErQAw9TpaDlE8ck+iJpl5TJyrF8IQ/AxqNhh5wvTeIEmcuKjzLFSWQphUwFXdsZUnmS
M/vDJHoQhy+w72xVqdv41rDtwlcHJhrnrqmoexsPNeQ087DvLAk4YcQVCTjOOcED4VKYdilcbVTc
PIrMXdn3K8f6ZaTJNwNwRL9CA0C+BDbwmNF7QDPyqYjvrb577ou7PDs29s+qedInf+WRcHlzvQlU
0UglfB2O4/OlBxdVT3UcKCcYDZv20Sl7NytRKd1Oar/JFW1nNb9vnxZX3mQ0Amqof9GISulr2bac
zXraKomJycPouPqcuXGDMHDxtfkTtoELg0L+YHb39rzXfFiPee8aHMl+VtytfIgY2/lVIzoSaQIg
PSUYzhZurxmdTUBtKKf8UbLvZl0hUwfX/PQLKmH6ydr8pTLznWL9c1gizHK7AScha7/M2cdpx07s
bOUUNzAHJA+J9KNFKDLyIunb7RFeutK5pcXN3Zdqq8SjxUy3sdu9ysEnVf6SV8k2vPchVrtt7MqJ
KaxRs4bZiQenLL7m3c0t91YLaSvjaqbd7DlsEFr+fQNdtViBxM2HyeR3wE66bfbaGJkvKlfUlHTi
7XOrkQN1jqHn6sm26JBy9mH7bCEx6G+66FWSVyb02hjxWYpygv4cigNx374bYy1HyRzbhXrKwMgO
wzZqXOSYoYDaZZUbVU9Sn7gpmiG3x3h56YnuWUE6QcZE44A+t1q2oTnNcaqeKvkJZFiXNLt8+hR0
w0q0cGUusSOGJ1D/BGDndiofUENl1uppLJuNXbyGCDDFUQkkB9U6x7iHY/72wK4c0GJk/29xsXpp
PvazYTWsXpG4SQrPeeHm/Tcq7pK2qcbq0EtbvXEQQ7NcUgCuFDqA0bcFP7bjr8aoHnzn0GbuUCFS
gZs1kXXIA/OQqtbG0EDRr4HBrnoAGDCOC8ELhtedz1ERZ2pndpV6KqV97CeuGtfbfA+EVKkgpqtc
36Jpdo2K8UrmGjoCAhFRUBfpxsVRFU5KSbm7x+9C4zeiLJvRiXayti15a8i/eQRAmFy7nQUfb+bc
3V4k8bsXxyR3BN5O3hxI8rIZTTHqYe7qTiXksg14JppiP/tpsr9t5cpFhL4N4QcUNhAvOIuLaKir
2c5CH0+I8xd/nE/VrG2KqNtKZk6jscxyaqTJmpXD+NrMCk5P3urgoljOxXqaYT3UEim0U9H/gllu
wMIkIdjrauN2sl3EibU/jaRub4/2qllBSvK2zYASqOduFPaVWja1RGISFD0K6400bUczc+3xaCrf
yqT8bEp7NXqELeyf4y64KN9Z1s4tF4CeEysJjFMxVjXdtEOzAQ0zrxxZ15aTa4C+eyRtEAJcTKuW
Rloe+6Fxin1KcwltsO3fqTpKMEEHfb8bPlSxdViZUxGSLxyVOrggfwLKSL/GImSXZ4PyEVv2FDSu
vGunFxXawCo+DMVnObX2w5y4yvNtm5d7g6eBzV1HjkfQBS4mc6KnWIK4fj6laqztui4yj41k1cd/
t0KRmlhJcHVd7MAp1GetCMv5pM7EyFOEDg40vP+qpkE8wjXKg5isI4jsZShY+3BdJ1U1n0xpzvZ2
BKOLPWrRymlyeZedW1k4fpE5JlVw3ho94qiPFmIwO/TtgNKptnR0fH1Ymbsr9rg3SShQPqYZa4mk
G51ZTf0kUU5+rJk/CsOZ9kpvEx4Yfli7wA3WNMAvn9wEtm/EdP8JcRcHmdA7q3naEHRRPwcW7bch
HV3QcElF1f77YwEOZHSpgVipbLNlnjjMRyBkCHWd6kx2rSlww3HiSvpoBH9m+0GLV7bY5WSem1vs
6rGShswBMAr2Kd4Y6bRhw22QCK7/PYl7bkgcL+/iLJWUtN4GsgWupfiFWPBjGMWz26muik6yZD1I
kiGYPztP978PKM7c3m8i6jg/SLAuEqX0sfMCW9JiWHZpOglx7imjQff3FBzN72X6J4Hz67ady9OD
vgLRriFoiOFcXYwybaKwkhCuO8118DMD0c5F52crN9ylP2KEXjKKpLyAyeSdT6WCfNpoF5l9ctIs
2oD4Y0wUoQDzt8N/M553phbRnJnltllC60Jdyc5dSy/zXTRCJfpfzNo7KwsnHII57ouJAdl+tm/b
GY2/Nb6iaw7wfs4WCwNLc5P3AQuTWdtcKvNNRomwsz7ZZgrLSfz59oCu7ap31pZ1AkGuUZg0GZDI
TZu90/ndNpjbl8kJHpN6mlf84e3XLb2bpAiPJtjsRE7+3CH0uamjXqvs0zTlWxUSLb9tnhpH2cmx
vZ37e6ftDgi+HXW128j3yZS6UacclKL74cT+t/Jj0lt/nMR3tfmgKTx+qCGEieJlmulO/taCQAgv
OEwg9Avd7ZOekPTj7Qm7EoQLR1bJ6RBZcCUuLpG5juALBmdzGgtjW0TaMWqyfRJyx6vbdtzq/rFr
XpIWcfHbht+AU+dzZyNdzI4lP01pYdkaX6exOUE4op3aqYaB5Wvs3NHxmhUvWfkqQ6YRGB/08Lda
/s3b9mnQPvbOS598tez0oZeMffN7Tu5V5GW7u8CmCSyWf93+vssDBZQNLJCEPwQlACzPl7aRBGpV
KrVTD63gljIbCatYXoOXXJl+QNs23YlEGYImeRH1BJUk0X8TmadKK928QQtyx+vQ+oI8X/1p8PKw
XjmQL3cIlQdYnGwIFeDNfeteeXcdOAUNI4Ffg7Lo4QCX7OprmZGvkpPvUuX0KwHyZVssyF4eITTA
U7xjFhcHjN4lENlEJrClRN1V+UxxUM0PYEd4CTvqT/BXMUqwNjnBPj1mPjuobZODUf4Z/eioqaUG
Z0Na3+tKP91PtfHz9hpfyZ8BPEaIgBgNAB6R5/ki251CT44fWqfAVh4GyXysW/+FZm63cL6oPJiQ
qt2aTXfnN+keQspMfzS0+0axd0rvqWsA1LcI93xHiK8RTYCAaAXQ4PxrBmkcHN+nUq1+GQlBbLqy
vzuw5G5oIzO6n9EvZdg4z1a3EkZenNBQloHsYL65h2GrWJzQnZmoDRw+zmnu890UfkPxdyMVz9b8
CZ7T2xMulvtshMIUuWpY6CknU8o9HyHIaD3L49YBtGHumuIFAnJXQh02hZGp+KZ/vG3twtUX1hbX
tab0QcnJ65xy8287NS4tW/QffxdyhbcNXcQFGEKJjQY60SWLJ50PS6nNSUqd0D+l5uRWXKFq+MPp
1viArlkhcwXCAIgkVdjFOslxh+a1FPuE3zU8FVsl/6llKzvi4tQjVSUg0LDUEUTxSjofiQoA2pTL
QDoZZtZsB6OQXG1Qs+Pt+bo89VS6iMmBKG+wOlrQz82A0q+lXJOlk1w/xtQLJ8Nwm+QH2pJ9m7u6
v1VLkCDKyjJdOjpvFpvtzoMORO+SzBXRGCkySi3w6IN0+/m30zZu3/20lG+IjazYuvR0CgDkGHFy
ML2s2fkIq7iPEymfQ2/I/4yR8snunuSk2wILgYxL3w5rwoOXLVvCFtkX/m8QmbSinBvs6rCpZzQ+
PJ09lTWv3SaRPVRT6Aag9X5+bI1fA5RiXfcR2D6Kb8CYpfYB8pxDJOoU31BpsEq4VZ10E9Rk7dcY
J65MPvgbEgriyud9tdiM8zSbvhMNkWf7j0kZkJAxULX+U/rfUAPb3vavC75A7m0yivgVfaa48bIP
AzjxMPiwfnt5/xLn3/3h8zw9Tkbv+mazG5TDbPyuJDci3qUrMv+V154KmZr+tS81uFNm2dXgrG8F
0DdYgwZe7jBiCvxeEClyyukLx5ARgJ6mTIs9JQK31+RkatPRd1Zu+QuKZWYAF2czk1kH67jMrc6T
T2KRNnnPUAOXju5tKidH8WopYYIKpOe2qI5dKW+tr/5YuLzc1ZB6NoCvLICtP/0qZ2D8iGencjfF
+/YNVThCEGJss2htX4qD6/xWANgmKL/pIxMkKotbGPiQb4WTnHhduGnyF72o95WgfzZ/dupw52eo
Q6wcQFecESAYDx8KHZQFlyDbMFeVdLbsxKud+7D+pHTPUXDfNo+gQ1fOgctSNHUG8Yf2QxTiuPzO
92UYZBUUnX7uhUW/B7/nRsnk1ox0UA23DGqPRytu6G+T6Yvi50/V2P/zYJlbOnApeQAfBM58/gVd
lFjl4FfGSZKcTTRNO6hnUvIbipoe7JX69+XEQroo6isA+kV0uVjKwJySWrUj7o/caPdRJoXuNBrq
o18otBToje7p3Sqf+HWjULxBni6othZB5pyGcxbZiXSKSgX2cD0c7E3uBMpuToGgylPTbFpw9V9u
HzKXJzyQGnJ7lMPZzhc7TCnMXinVUSLjYNfzJi8jw0Q3GMoeTvii8d1m8h2qdZHcyDvQI9maxN0V
13pjjgZkIIj00B84X1jyIZmuDDNf4Adh4Y4pHAEg0MLHnFT0ps/ZqH2a5VsJMkY3zxKYZMz6jvBL
PRgt9D635+MyPLEBTiG2gLgDZa9lqI9SMyq7tpx6oTwqu1xSxw02qUiX3Vqt64opknT0ab3JCNvL
5oN8IKNah07iNaOmbROBCRtrei6qcVpjvLpkc2BM8J6A+INtmUNVON+791IhAQ6LujjzSuAKLc0N
dtVAV1hv+geTWIVzQx0/s48fOUT6aZvX1l2bZoey2VtG4db1uJ+y6mdD+5q6stcu3wuCQp/YAhon
YEkXM65ofRqGbZZ5su+gNMlVrxz6Kdv6JYDsH0rdbSxjryF01B5a6yHNpH9ecWicbNEXhWAE58ti
s3O66q1aWJnny/d6rrPn0m22Voq42NwgnWH/g0jBFhKib6Hku/kP9A4CI7QyiGv0+1BXN13zwYEb
oTM8Kp772z58GZgurC2GZOhS1wVTUHiz3R/tanBl/1iO288xBH6wKBgnVVuLFN+oZM6uP2ETyhCe
Q2LbWAubhGNN74x14TVQJrih0he7WM0/0PD0WutTs+eyih7iPoIfuMumrTY1oFksC/pP2Sm2pR9L
r2EurdVJr807WVt4WmBIAvuzuLeCXpvaqZ8Kj0oNXhRZdCu2vQX4Nv4RDmm1m/V1jjeVzbScCuoL
sAKSdiFIXxit7dhshsYsvHxAz8FodPUY6DQtVkMWkBBpgjs7CLi9JEnamknmPyAR+71QrOo4VK39
d8UZxMRffA1fgZoyAneAW863finDt2tVeuGNc3FXKaYbfKinctv0jesgoZSY952DCMkWoZnblq/O
vXiowCAgo5SxONidaKLVfQ5KT+7az003xTu/oi9aNWb9EOeyBeXenP+8bfPiTBUdBZzc4vYmObQ8
vg0JDJU0z4UXkREElh8jDVZ20qamJ2B329RFCCxMUVkElkUQxmvgfF7NeWoIepTSs/wfmvrZdD7f
/v3CSxbrRhODwGnzBqP8IIb67sgYFCQwUkcrPcPxLPtY9Ns22YzNx+lFMrZoBd+2dmWxzqyZ59Yi
dTaHNLVKT09fDKSLjQ/ha5B9Qjvmtp2LeIOHpHgxwJf/n7/P7VRopSSGPZUQhG8niA+HvxW3vBy8
QLC2ScZqe9vclUU6M7dwftuRJgIXzM2IpsWfurVy77VFAtkE1ICeTwKHReLTkWw7j0h6eqlau1Lz
yZzuE/+vXx2VamMigdjTyP7vI0I3AT4vek9g21pYVEnS0DXBQtn5QygFOx3dlP/NgpjTd47XhDKM
NzYWaIuQdlkSQJoykUa8bUU41NK9qaWZUMpyIZJjOLdixunkJFFReYG5DyHFTT+oWe6O1goU+ZoD
vDezmK4eLp2iaYQZhBTb/D5U726P45oBMPAAj2FnQMdwEbaPrTmVRLCVZ9vNRsme8vXg7cp9Iojt
kdjkWQBcYbE3U8S2DBIPtWd19zCTd7prHodtQsymWXs5elbUO1S5x9145zSfo1DfoYSeuMOm7raG
sifbmq018l5ZvLMvWm6rPK6yZrRqb5TaOzmRhYO4efi3l9eSklfOJcIyETzRtSo6Rs7dJM66Fh5J
Cx7qYdrI/V/TfogIH5Q4gOf9w+2lFL9r4ZI0pfAKoq4AH9JSn2GUzbQqs7L1OhguN6R2ENFt4vQu
jSmR/rspXAbRSkgGqGEsLo/B7Enlh03rzYOy0dEzjXnnTYfbRq6sEi2oIvChqMcWW7gmdid7ttrW
y2CrTDK64JPk1Sqm+2ooV+76y1ecSFA5gvOf5ABpq0X4Fw8NpxIs1h6qFg9Kc5gsXFN/0awXKzE3
mR7vE3g5fUm/ayTzEKZr5IqXY6WvkGQoHRxgtuC1OvcTHa5IiMKrxuNDgNv9SdVPvrQdkRO9PaeX
PsIzBeDdGw0bDrnwR1i8oxg9vsZTJKis8wKGTPUgFWsJl8trEuANAyLZInQwl+x7LUzPat7PrZfr
sTson4r4iBz4pMEvPeWbSj/eHtUVcyQc0HoBLsufZfFkbDWtpYjZEjaZX6RuDwanbzZy96nezJW8
Vj+58j6BkOf/zS3zKwpcjbCBT61n5r+muEcc+6GuvivIHfnbKLKPsa+7bfz79hivrBzaX2/8OSQa
6OI49xA/SeusRoXNi5D+0vsH8Zj1yxX3uDyuBPsFW42MCsnRZfyppFlZToXfemlJIyht0wMZFD8H
jvrBt8qV8+qKzwvacSSHKIXyflzs77YnUWRHQ+dNcf57hjkgBsVRzwqim2ux/JXJA2smYGCUuRmb
+JR3MYEyyHHZanLntfpnJ6h+zk7yYwz+vXbIG43iPZkonpFkRBZmOsNEoT6uOm+In/zYM7TgpTZ2
knRv1n/NgU7tgMS+o9zFM0qpWvExD+5uO8lli6b4Ahrb4CGjUxTShPOBzrIP3WFXdJ5jp3C+uYOs
uWHwoBZ733ie5+2c5hvK+lMI3+Fzy0u3dB7X0EZXduPZNwgnezfZqlr40zz2HZufhEj72Gnpo43+
bQPxIVJg32d5jZb82vJSk+PJSgWV/b84vYtObQYweJ2nTnfh9CcvQ7cs9itTK47g8+uVqX1nZBHx
9Tk8pnYydl46PPQWuBllMxr0/softfGQBsfa/Bq93LYpVuvCJFAqfIri/UXkVKgIhmfQjuG20UZD
wQgBlPyrb6wlMa/agUIN2iDe/AC4zldsNp0wS02t86LYeR2QmbFD6WcWf530NcKAKxcts2iigg7P
Dj66TFfNfazMcokpJy4eo+Sp7fJdRVspicvtkFq7Yab409Em0/twXIyf5bxZ0Ye+jHjPv2CxjlIz
1maE0JOX9vVzrLafjXBtPq/647tBLuazi21nyCl6e3DP7holdJ3+UTf/x3GIj3i3zTQ/jIqg0zk+
1XzbKztrWBvGZdpVnCaQAoHTB5RE0+e5iW6IZCTFHHGa6J/S6ikK6JXdROGmbO9J2RyN1LzPo40O
EBpw9CmxjcfApONpbI5ySWFF711dot0JmRd7WHkZXT5dz79tcXukFffhYDP8aodMMs+JD+YHJflM
w4Q7ms9Tra7EGFc9F9AOTyTkxWBdE371br7DJukaTQp6r2s/yhOVSSd68iNRIlef5vFjTsJmnsun
TG4OtSHfobi+1sN5bZtytYBOAcjJfbYIEk1YICZTnQdPGmoXMdJGHVyt/qWvkSdfc1/Bng+DMwhj
5KLPR5o39E4njjJwgfEsKo/lz7ma3NtH27VLAnkYGnlpMReMHuc2NKiOa9WKR6+aq10sP1rqbmyf
x9HfluNuTYfsmq/QlUOfCVEbOc3Fls+cTvJVMxs9Kek3QxgfDBpyOGSqNn/oY8ut4IuUp+3tEV6L
pd4bXRwCtUQdJM2SkSjxT5jsLYui9jezOBIw3jZ0WWZ+Q/GgIyDgHKCWFus19HBrFiaWrCLYCM3U
3K7vOrn9RL/c1k9+6vn3vHWrqPEiel0QtTuYyvcyei2k/ocZ2YcZOgezznejkm5Kzd9XaB50L20F
97WcHW5/7CXai48FvE6GU1DY0ARwvvCKEYbQbrMWmXzXFVvzG6IzwbhzpnSTpT/bXfYrountD+wV
o/8rrNx+5aknfv/iTj2zvzg2YcMbG6r++EKsHitLerHHf2/EFGOkSVfmiCIHusx4WHWkpEZVjd48
hls0j37Y2sk02qes8MLZdhsA3kX3F9TbzpqNtQkWzrwcIPSQomIAxov3+fkEp53R6TSaTl7aOcNG
tac7GU0mWsc0/5MU9T9lDS6CoJUOUaVWu1BGTq6z4u04K8NKNHpljxv06DMZZMmoqYjz7N2J2UsE
xG0W8yW6/L0q/shO94wO2WaQgLr/kJ01nOOVcwu4CWUSEow8BJevF6jQDH1o+8lTrXKjBOOdXu56
a9iMYerOIRRJwT3Yiql8zfSvdeV49WsX+PdpvEb5cNXH6WqE6JTEN0Nf3Jt23thp0MyT1+ZeDIlG
F7qq9mD1B9vaTe2+t5xDCaUAXIRH0cQjR3sZlirlT24EK95+7daiW4TCHbUTyOXlxdHXo+QZdPI0
eU3x0JWb+E+5dXp3BvlyUvud9TTb36xgpU39qlE6l8j2gTAD1bnYY740T9DDZDNE8uVuRIss7GDM
hu99JrUHusUm5aC6STC7JVqKvuWsPtEvr0pwlIJ2A9knVmCJ4jSjYqwtQ5u9Kv4Kw9Fj88oUPVSx
U22qoYIEutxI8gaRL1CvtXQXdI2rBL/7PP8dJj9vn3iXBw50LWSU4D9iHeiROd8FtjYhOqPKs9eN
4JnMaj7SSvzP3CkUCYHx0cNJ2zfX6eKyCfvB0Oq2lj0jDjaFpbpp5v5N+0//PhS6jphR4FPcpIuY
y47RCjKkSvYQoX0YVCtyNfgHbtu4kl2hA433M+8RgNHO0mOlGnQJ7QmyF3b3/ohO8H0kPbXxKYWU
fCam0hDbDPW1Dp1rq/SmrM7xQfltyTCqljFk2j5W0ZCZ3GGekh1q2mtAhmtuCZETfafAsQUFzbkv
hIllpJwZslfw++vEP4BseEG877UMo93tebw6oHemFh4xO3kqt6khe4o+7/rpCcrRzf9mQXzBu+Pd
RutMqyodC/IE6qIqXEdLV6LuyyOdh+8bhpAsMz63CHnDOFKt2shkUaVMUMKQkZFV5n8eCA97nQcp
BA4URZelUCtsegUrqhdAZtrWhxRJsNtTdTkMfjVXMnkhqmxAZs6nymkkqYmbVPNkhDzjtN4NYNoz
Sti3zVy6F0EHbxNRy+GwX77XxppEV9HOujch+5rIx3aO3Nm4j5K1MugVQ2xOMMqit5IIfnHBWVKm
9kOi6F7eVvvYjJ5L3/6rNeBe2+zr7TFd+jHUipRcgbQJUO2y1MBTJ8/gGrY8LhU3lH+UnGy3LVz2
LgvcFvgtcu8UTmDgPF+ddtKNfG4L27O0zZg9ttX0ofEVjtHBcZu4ywGsSq9GNDSARJ8cSLdXPuBy
NqmGciQAzRWHwzJ9HQH8H2c9cryweeo6GUrcJ7NGXCJawSqt2Fn2ZY1THzRhHzqeFMYbP4rdHlyS
6hz79OftGb0M/MSAULJhNqlFLQOxcZLVeuoTxyudp0m9503t+pB6dfmrEihHmrU+3rZ32eEi3EO8
VQGUgme3FitYmEae0HwueUbY6ohR3TXKvVwMz7Utu13Wb2gSh0uDPqonZ/4AVNFtpN/loHHn01kN
3CdaiYCuTABVdSE4Sessxe7FRalBkicqPeGzVUjbWXpNOu2ulqpd5E9AwYFCrMLALtYWQ3QlCOE7
6iDUXM592DYGVJ6DSjDWvjgTLMBSULfb3pL+DsgI3p7u67bEGUNUzwKr57bauquz0B7MU2cb033U
NJ/tBsmLuqqtfWxo6f62OXGYnD1oRPsxVFLg7AjpCGTPzdUlikttbUDp2G/LDl5M89DX/Ytu+l/M
PlmzdpErEL0xAk9KVQIEjrw42oKy1NuGjupTZ30zra99FTwgVdKi852j4stJstG7tQm9HCE2dVQE
eLOgTbpsB0NgvCCTQHtm3c8wclXtM8HXoe79ys3SydgYDgD125N6uWXEONk1ApxOxnx5rg5JrpRd
0tqnqoaMDpt3hWU2hyKQlTsKlQ9a58ePYSK1h6TIvxe8ljdQpqCeGc7mS+FUaJs0zxS+fc83kRSv
+lUqi4tLUwg5creIdYeDZ1n/tQZ0w+kUt0+xhL54Bn1G0GU0ymUvK1MhQqFzB8MQzIOEfhwfznIq
MknpUfEJoJN8Yrxf5vYAc16PJFT7GTitG71of6cj6TAdRdfbpi8uN4YoOEJ4m9HtQ0/guWs3taOH
fVfCJBmnw16paXqgY8BeCaIuwY2Y4RVI/ERgzXQuwg/DCUq/TnXnZMm1+WMKOs5+JdSdb5Y6Nz+r
NuPQnIbA+TbTI1m5nR8lgStx1pT7cRroou2i0ErvwrnoD1ltD2tktNemARZoxOIgvKWEI/77+0gy
aOSsE/zkcJjNjxC4F26oTsPKZF+bBoS5BaYR8Bb57MU0mAWdkI3q+ydQBeXDTHTsuEqdUCRGDMk1
Z7M4JNZk7/RkME6KBmQtN8tg0w5Zt5Ps2NqVnZqiFpas8RRdnDlgiAQln0hMCW6RxQnXVGOZyHGS
eZmqph/0KFQOgZ+2H/xAaTZhRJ8EqGL4puxqAtNNb+ZtL7zYaG/mkewRYinAwJbTH3aR3JUhEGYr
c7Z5L0e7ZPYj8nHVPyNvTE4bm0jOoKSlwm98vtJTFaXQVtjhMwzHw+80I+DuI6W+m5pUBnobdq+3
h3b5msSgmFyBdBTvusVNnJi50aVRED2bzS99/DQgEgYZ1D76XKqoDoTV3pc2kr7GmXFxQ6LZxZGF
kwEg5YRdeFoQokZQJXb0nGs6cpGVGuzrudV3idmUbjTla3J3F/HGwt7iRh6QRSh51zJK66EaPiKu
k4BbNUgvbjKUAW7PqTiUzo5Lrn0RaBDX0UqDjuD5GkoK0iUdXU3PmUEiJ0fcKe7pkNWNnxBu/UzC
wF4JAK7MJrEUbIeC8FO4zblBtdN1qerS9FmLHpUZsbf5+fPUjCvDuuYqZ2YWu1CpGh2e6iyFOzU4
AOW28uBBCaJDkeyKwN+kFPG6/+PsvHrktpYt/IsIMIdXsuMkNUcjWfILIUsWc8789ffj4N57ptlE
EzqAARsWoGruULvCqrUU81RI5kb+eXP9WdCP3zd//wf3B698MhixEF9EZAm14TFKPpUDdCsX+hY2
vJw6+rV/voUfLS7enV6IG5VbkVyq8UWwqh1SNP6zUBwqVArvW1rZO6qgaBBSBjbI4haLaghoiMih
nF5UpJinLjym4Vcl7V8meUuUZmX/8O7wT80z5AQ3y8lSs4qsZpLj/DLmBgQXmsM6hoMDQXyURvBj
O1ne2FoEkv3+J96WO4EDz8qA71O7BCyL/eurPJR7Y2Jau27+LgdnnGzINw3rIAf7Jj1LSWlX4lEK
k5O+Sblyu77Xthc7aSXNAA+5hO3hcwCXTJKd0hZhx782vvEG/fD+jeiPUY6hy7QkQ8yivDGjuMwv
gnSpUXHNa/84eE+R9Yj4BtU6xhsvmvDzvtVbtzZ/3P8bfd/xDxcjnTPWpq3zi9QIOyG2uByqk1Zn
SYTZeKocFGG+37d4exWvLS4cdxUMkS9OfGZXu76Y7KTpOasPZbgL+xe0JACvHu8bvHl7CUborHNk
58Itk7LXd79Ji6zjYc4vlag7nSTsfFM+pdkGCfVtiWOOedg75DaocYAOujbj+UNGzhiUF8FDEopS
cbfrkaaxFaVW9k3J/6uHWNzlAyI2iTKkf4FvTp3aN4rz/e9dOa90hJjCZFjpPbK//iHZ6IU8nVpx
CdWepGHWjXkAOwun5tbE5crKkqLSf4NpkD7jEvOVFzS6qNUUl7wd7UwcLqjD2xFQ3PsfNK/c9WvI
q0TFnZobwTENt+sPstQ01qYuLS9mlnSHMhBh9munLTW2lXPJoAZNLeg7KBQtrdTBVMZVOJYX2n4H
zesfmLV0o0chHL9LgvljTKZj6W/chTW/dmV0/lEfrl/Q+2Obm3V5GYX8HEdfy4pSSfWQCp2dVYNt
aC1AxPNQOJkgfPGr8HJ/Zdc2kOGUWSGG9hVKFdfmO9kYgrSTyovXaOg1N07XtftGyHf/hZk50ade
Smth6b29icKKVajlJRBoiJVqiU6veRgL/dd9OyvODFDgf+wsPLUZhFpPv7i8aMZZLiumud6kDI7L
pzz5xGDZBjxm/tuWx9Kc+T3mSRXw/Yu989s2jQOtqi5DnTWumkf61zaPLYfeDuzsuVzsIyn6c0VS
QjS63tw2JiNu+Q+MhPpbqabVRYuCE5q8GV0/TfpJwS1WXqGXIMhvp+woJFsUPiuLC0EizS8AHvSn
lh1XiRavWTDWf5m0HEUK861DenU3ZLGrMd0SNqbhWAL9qvtbenv354qxjFGGnknkF8FNTBM3TYS6
voxGRcdZSoKvta5H7n0rK4HNLDhDcKORIlNPXLwRWZmKQpiqfFw6xqc6GPUHrbTCnYKMOrPkYv2a
l/3wNRJac1fqrXCIScJOGz9ifvmuDxQ/giIFigmQptIuub6Nemw2cSJZ9UWpStlGRY7CT2X9kOBf
O08jyDCjmwdgPS118qTN94hlW5QEoz8eWJnrGJTISOko2AN5uf4deQ23J5l7fWlJh/c035vTFKXl
xrO8trMfrSzigM6s6GSEVLig7Or3xO+whox1s7+/qLeXdP4WHt5ZAoABx4UVj9GuOkxZU6ktH5XG
i+Ai0H9GcnD0fV9zAr3dgEjculQMckUxCQiT+3K9eHIZpopgYVATR1TiAumnLHmooPvVlsrh7TtP
cqjTIZqHaeee8bUlymwGQyFVc6mrX93wVWl/lOmXytvwqSsLeGVFvraSUX4clDJvLtSPoHSG5doO
EH2CLieV7UyNQVxncN7f37Xl2SAcoVM4N9xR9oBdYfFpY8UMhdVq1QXcQY+8RglzWhKoG0nhTci2
NLP4NrkpsmkoTTCqJiqHMtP8KIz1/3odM6i1awT/jmN9BkSe/+EZWdpdPLtTXwwJ9crqYulf++jY
jF+G6Ov9FZx9xUdf8m5iXkMiUerdS4fmq7QLk9qvL0b8t1wj4wccD1W7PUhxyA8BrquajQLWxr4t
D4sMvhm/Qd+SysVc3L8+LCPqF57nUVwPE1v7mfXBOTL1XYmcpq5aG7HLDXR2aWzhLoskkIPUl5qL
lVDROIiZKpZ2nY3iQ9WhF2BPQjw+DAPu4aRmg6HvBTmrA6dpK9ieNEPzwiPiyN08LlfIyckra8N0
kjhkPEIP0R7bFV0tTidZT4BDKIVeJ045ddPv+xu1vMV8BQi2WdyAKha413lJP0SApF2+3iRTd1HG
LjoKNAGO8Rg8ArCPTt5YZVuPzMoWzTeLt47KEn3lxZkPi7xX0iTpL4yGyM9h2ghf6jE1znrYoxoq
dDX3u5hisDt15yhxIeyKQoG9TI86h7aY7OSTfIqKQnI0QZDPEcaIfdJ663cus2HWZab0QY92xiTg
S6/XxRdGdUDZpL9ErWfZupw/alZVf0dus3pCPFuxB2pW+1LPwzNAeOmhglJ5A9l1e4dmkMzc9AQl
wzO38EJZnylFnsv9JezV/oEaxIvA7OY3tSqafSgM+ac29L4YvvIibUt6vDekri/w3EjA9VJTJa1c
oncTeUwStFeGS+TL5acq8YaDJisjTYRgcggSxEOsMO7SSkL3ZE3ILOlph3BlaRX71C/6H1ESZS9x
o8hO1AsQPCVaT36PRoWC6LQd94i2IKyIoysq4wGdj/IxKrr4BQKd3mks1bPJSKApyz3N0cXxVQ8n
69CJnX8SOv1zlZed04ziXiBAs/u0gTc/y/KNvG/FP9OTg4gNwro5yF7ilDI/rpJADIdLYP3T5vLO
HxEHCr5C/H8yY/kyeIBW5AOR2Gd+4f1ruXJNrkwvXDStQhi0R1SeMll70WLvc6VL3wYrfqm7h1jo
ow3HeROAzsedBuw8ykdfFI7M6+NeF7CnDGIyXKQoQkdB3UXQwgHxcxJZsXOhcZQmPwsFYAJfPdz/
1JumzdL24pyrWdcalZENl84Y0UMomSyY5F2XHFvhR+oZjmx5uzFjYFit42MfHgzRdMB8KskWQmxt
0d/TC/jMgMYvYycrEqcO1Wb2O2ptJqxEHuIOkYKx/k3ffeP1v40xYFLC4zJaziWHUu56xY3RqpW6
m7hgkUAHytOkk1ZZ1Z+fI4iC5iKJQgID2P/aiqkEqWVG5nDRU83tApSgVIZufqkWs+ZfNvZxZflo
xahg3/BX+M75zz88JbnhN5Ad6uMlbMpTGGh2ZX4tx7PKZMHYC7ZkTQ9abX3KUD0J6D7yraMV2Llx
qo2fGcjVrEqO93/SMhjGd5MpkvWDyaQytlzjcag8rSjD6eJ7KulhO9TwriXNQzjyEN83dbudmMLI
/PE83sv01EKRSMmmdLrEs35MSPS993Il2923shJ08BThjhi2B+lLFr5Y407LBD+spEvsd80+ScLm
XIhqbhem2h/7UZDdkfYttIK+f/BLxdjpvWrs4Gczd1o3dchGe8ZTlFr9wfQq6SlF2uhoiL3hBFWL
3k0gtYprQQW3EXG+i6ZePydUKnAtGpVQYOLLceGuSJBdNyPlMvrpjpKBug/QHv6ttrZeHDTDrkYn
slFFYbI33EHRk32b5ntX2cVWNW/lTMwzxDSbEHGB0H7+8w+ndGpz0delTLk0hKJZ8RWxpMragnvc
RlXvdMMzJJCNAkxxbQQ6qi6oo1S5VPEXKFoO0Vjvkx6xmGArTpkv8HJhmYom/5rxJSCjri2FCrTY
jZ4rl+S7LpyMfXkco2NWHSj/CA9T7vQnTbLTLWK/ldNOyQ46QaCOoA2WBEJRH7Kd4aRdKk1/GMtR
dTQttvb3D/vKTuGxZmWfGdWAKPD1pylyH6pDXJmXRuqqnRE3iT1W1dPUhFtygKuWcBb0leA7IOa7
tqTKXSIPvmxeIk0Id5oRNju1VdOdlTPTfv+jVlaO4TIRBDDUKEyOLNy+qNRNGkSGeRFKFcFqqk8o
8QxbqgerHzR7PViGQBwtrRhCrTTFIJiXtFaqc0e8FuJv2+ivBhJi9/4X3dgiQpzZlGkTk/FTib9e
PEPwi6QIE+tSy2Luxp6fKwdBNgcuNXM4W2qKN/PP86ED8Q+KYp4CAc1wbS5k0sUsDEMgKk5sC4Jr
y/vbUHpku459m9pKPF3G8qC2HQNPpe1X3pH/te8EhHH8DbTlzV7yU2b91Hc6CVCQi72U0IYN6y7x
3TFn+Hmqq9/x5G8Rur5nGlc3nMaDyDVg6gsoFwTf1x9sNG2eMgwUuGP4F3fyrKmfhG+ItWY1xCkJ
knPqWYvfiuAl80dHrp59WXwcdKcyrY1A7cap8UMAHbPwRMPgHhcbLUppXUe4NbdRo1MQJuDbq6Zg
nszI7DhUNi7KijWKL/xD8kE/cjnvIHiSkDBhG7llN9kcceBM3U5EoDPZ3z+/q4YgeibywxWDjrle
X7xXEbeVF7mmKTxOU3+y0umfyIwdw98at72B5HF4wYjPYBwFIhCyq2tbWpqoJpNpkRtGwWUovqfT
Uew+t8mxG/7RCE5E3Y4kKM8BdU8USsCpURe2K/QUo391Ibnc//IbZsP3nwNRMEU8Kq0EL9c/J0tb
aazFLnZHAo5jWEeZYltWX9hFHzxYKCC/DgNafLJFqTKScgb2tDg4953WP7KUgeNr9eb04M2DhgOW
QErOMz0zUdrsbj68z0wKIR02qLHr9ckb4jefYrPdj2Jny295pThKfszoJRKxdKYYwBA52clWaH6b
Dc1kNBRFRBoN9PuWkq1QqSZBAyO+m+uPpE0vUeyW8TFQz7lxrmWOoUCjX4w3krBbR0p9eK6KMNQH
WPG9Wffhy6H/8E0y+dglZrPDmd+0+N0GW8CQFac1q3RSWwc2xfOwiCC7wBcrDZCWG0rm4JSZSKrT
mcJu42jNzmDhtVDmxjPSUJjV4BfOoogM1dPMPnE9OUUL71Bp1GyD5pxpR0XIIG8YnaRjzDwfbKkJ
d5X52CW/wHntKhAxqvCcevHGPb9pdnLaqW/xykNNwH+piy/XA63QvAb4XRIkny3PPHd59VPrD1pm
/SyLzhk9zxZGJMb/RdamicfD/SVZW3gCwpn1b+5DLmdQBKHP9C4PUjcbQCBKwzgeNB8WtvtWVrwZ
Q90zPgbBDwpXiysdRWrWS2mTummXOEoZnsfpbUqjz0L6X30PgAMmP4HeUS26vqgdDasuUHWWM8sR
gzs3/rBxiNYuBHUvZtTpoPAti7AslKZekcMwdSswy07d6z+9oYWkUci2pnfWbjzoM6ZdWDxegmUE
GCcgQtqyyNzxKMJ+0OuHeDwNuuuFr618Eca3Uvzz2w4HD8gFPg+AyJImz1DMKU0B5rpxJ2vo1XSC
bQnKWZS/3D8QN1VEbjnCcjzZkCdL8vJAFFbuj7kaZa6qvDVnSKFFiljWl6Z9iqrXSi43Pmvl3l+Z
W4RnXhUZUzJmmStqOSPxo9Lt2qL5NxwHZEY7q3pQTH9LMnzlzGOTxJu6P4pRS8lwvaslT5qwGUn/
Tm1y0NTC0SY3/GMQJh4EZm+Ve0WwAPH90ql5XiqoSZ25fug0kXWQ0N79wuBJRuYqkk7e37l3jvqF
D8Uc/8C3TcPbXHQYvMyMINlOczdKJv9JCdVw7zVxd5HrbNiJk1kfe18cdo1P66gqZPVQVrLsGIIO
P7IfDweVgqmTa4g8VIJSHyDcV5hOVS1niAr9XA6DOHPbBju51zU7CqL8UUxr6WR5PRRCPioFmd60
hwp/dQitYdwXxRifq6iInuoy1OwO3PKXRJoMx2NRAMD1OHE/yF5jRLKPVYoaX9fSYRLKZucLcvBA
ObV4kCmpfqqnChppo22P95dsduHLFVPotCIJCHyVeua1T6pkXhv+MHdHNU2PiidlBwG9F0czKGsO
aSIdusqovlhJu3Xub4vFnA2UoYnE6ZzPjuTadDBZSp2qZEAts86q5HSSfDSncx+6g3aMq2hXivNz
Vxy6tD3f/+q1888QBWEyduk2L0wXgjmZZRPlbm+aDG587cLCNWafvPG2rLmSj3YWD6istXKOBmHu
euVBib9kn0RVsA3vmznzYnb/NFvUmPPvXu7mR3uL898weuqDuMjdKvzb7F57qEqthxgt9ILTc38J
V54aiigg6GYyW/5rcXBy5EWBkFiZW8qheu7MkGq/id5YnzT/3re0uojQu1GtgS/yRjPD69I8yVI+
Su2e8kFzTLqjehRAk/ST0upfQIXqrerbOxPvciEpATN7QcwHF+hi4wSrI/DsBBxksJOKsx8Gtln9
CNW3Xm5tLYn2fnoytfhg5k7uBbuegDuytRNZqR0LD37rEGXL4a6xnkYxedA7FCo0MAXm258vDfUK
on+2Ym4+XV8ho53M0NPi3M0a0ykm/VAX8W6i6C+Y/aHwyr1YBl+Zgtk41mvHjIkUSOMInKjWLY6Z
WaZSoERF7pqAs+sudYLsd2j91JO3yHq9/4Vr/umDqWUM2BZ5VlUyHl2rlAr/DLOSlPTPpg7ETpnk
as/0OHJ2SfqnLKXzy/XR8OJZHmg2ZEKd4xiH7POkt/YoPRVlsRvCb0n86/5Hrp1wpqDNmZtEYn54
sZ6xkrWT3lW5G3ihXZSfcgYy40+iGe1lK3zpk2ex+uPyMp+Hfi6t7BlaiuzN9ckh3ZELvY0Ld5KM
GtKf8pRpaWpLSqk6CQKjj1anoQ0bT8IxGKbh1ARBfiitDB4AZYJyTQ9/Tb3V7upSbU6m1CWnzCu6
k8w760lBuru/QGv+GvIQ6vd0p3mslpGzJXrUx3gqvMHqmMFJ07OZMBbo54JvD0G1BS1dy3y49nOV
H1ZQiiqLizUlCaq4Xlq4ilkfpP5znH5PtLPnwSXxiYZ/m//oTH9XmEDaN4qD75MbS9eDVgViFcCS
kVtb5CNtkVkj57xwm6nYe/Ej+f3nRrEcNTT3pdx+buNfMD7ow8NQvZZJa1uXKXkctcQhpSQq7h8D
8SjEaD30D12SwIf54Ed2KmzRNqwv0VxupY5OMX05zxuoQ21Z4sDv7PzuGFQDqWrCRAESAZMTVXLy
EOCt7UEeylOjaeOLHI3pMVRaa0fjRN6YLl6NJgxuD6MOc3V1CT9Q21JqY6EoXLXw96V0qpFp98+Z
8ZAJzvSqGCNqIy/xz/vn8ra7xDVCU0SU6dUwkL90wNR1xmYys8IVQ+kABjhnyNr/lQSFbfrav1Ux
pE45mH/H2SHOUAc2/ee+752+mHizhG8+DDxq6Z8K4XetxLa5SX6w5lgY3qQ7TY4mAS+/vuUF5Pm6
OLSF2xf938RXliPUjFurZtqc5YJRfiU2AdJ0groX2rw+3F+d91dyeZTZCWr3cLzMDKDX5huzzQQz
KwtI6CbY4cohpVIWmX773SJKf+pL3ZuB9xNKMJzuU9eV8OJYnVKfmyiSC3s0/OJRVGv/ryJraYhy
oLqnQVaLfu6ewCKaKvH3jd88+/Wb3zzjZfE2IMuXc8d6JPploYqcI3l8yDWk2kvPjjKCtd7fp58V
/THwnKlSHfhQNp7V1TPMk4p0O2zH+OfFO9DEQ2xElly4evrb8J4Dc6ZXfk2K71NlOnRg95ZuS2b9
Ym3FjbfBHKd3JiidKRdmzcnrjSqTusyMlGMcAqiCy8EIfqWbQOgtI4sX1RwSi2ooPlV2/Sm3u7fa
e/Z70+6qYhdFpzT5onw3tKeYMiFQmF1ekANtPHvzq3a9ueQaABXo8AOhx7svvlMrPbUZ+8Id1OSg
pN1bJ26xs6wURsgroO6looQyBZfu2gaMomI3VGnpSmPgxEDnEyRyQaOfw/Qp8OFYMkanFL/m3sa3
rS0vpZ8ZnQb+kuHta7tprpgoVmalW2sWAXLQeo6gKSVTX/4mDnM+D8t11Hij8B7k9WhZXNuqBqGF
PLAq3Qx9obBRnwsUCw1GcgUf714WpyISHmUPYj8ru2xc0Pmtv7GNo+d5JvGgFHRtu/SmsRwY+3At
cHgMrvJKGmKgA2qKbItZqKEc812tQ2EY1XWyz4awcsyxr895XcHbiL6cff8X3YaobPgcTVEDp12/
zGM9nIM29mLpKpn8Gdjdq95lrL/xM9fGc6ZmJ2PYchTzXi7XYC7bYBSGQ8709RpocscodJ+XbldH
eyOAOVkvzmPvUiuVyxF5TN+m2u7EcB1mIyo13rTxzWuHjeGQuRY3T6Ooix+gtCDBaTFw2PSWsCjR
7SDReWjR/9j61tvYjynlD6bmn/KhyB81aT7FEmzbXT79PQwRL+tvv09++4X0MBmVUyn9U6hbjqiO
9hCnj3WnOn5g8NyLx1E7DcUWpGTt2+kGIKJJuC7e0GK1cWmVsZGULpP5tpiIKHbCjJBtrPDaZ8OW
N5fogD0R815/dqwm8CqT0Lu61x3rQrZr0fq3UIsTM7n7+wd4zWVRiAEbM2+oqi7JdtRSVMKhtSrX
9IR9KRaO2Jlu0lT2kFKCmTrhLc8FKDTL+FkPDveNr7hkQK2zNi0QKGK3xdNDaTk3IOaqANG85frP
0dh40FfWkUSeEQ2UhBkVW7qLQhazQZzaymVyUZBpgE/PcvLsb+E7Vg4FSB1wOu8FEZqW19tV1aPS
Tu1UuQn4dzHZj7CqolZwf61WjRBKUVOlzwf04tpILRphUoC3cye1csoAdngaof3WNMnqiv3HyrL+
LYZdo6stKxal3cFIBEdUfpfyDzP4b3bmg51lPOCLYZn02Jmas+lBruFXthUdi3jLWa10bfHLtEdl
mJtxmMsip5C1UR/lMuc7oU8MwYHSUWlNEZoF9mBbEEFCDpgdiayCL11nHu/v2vp6/sf64mgkYRb3
JWJCLgzwjqJUNog/Yn3GWuG5vG9qDhAX78LMss/INzMEM9zj+oBkgxp6eZ3UHBBdPCilkBwFuYP0
k8Z80ksF/FmyOOsSps86IJr9fetrx1OBL4NePW8SmgnX1sGY5FIOZN8dq1eQ8Ieki+xpzDesrCSe
8xQSMJJ3Qn+Q8ddmBCmrW1kvarcMJaaDyu6QK/IBWYVHTW4Pli88FekJGouzpbe7aFIOmiac7n/p
CsRk/g10Jd/p4ek0XP8G2YByRDKr2oWe9HthPmugbpHS3I9WYqNn05JyF5mAaoNsy0ad2aVUPgmT
cgoq/9Bpb1KwlY7PBm92nuCduA8ylxv+KT9HuhfOntoVhOk4IhRvji9K9cP0XyWRafuNPVjd6Q/W
5hjtw5tsBpEsJEB4XKEpGCxqY3vU3VTOt87z2tWZU5L/+6plmJGIQkSsWbuNZ6vZm2VOdiN/yzY9
xG1Bk+2kiUk9W4H0bhnPdmKhBi1Dgy7BOVT78t4PzhB32LWk7kdtY/HWP+o/xhZnJ0xzLdV8jKH+
blnfffMLrTeF4tv9M7rmC+aOG5PlQOdQt77eo6HMeRSHsXFL4n8x+9lp3zrwTv1wFOM32X+M82/3
Dd5ezBluNefNFvk+UkSLpzxUuknWfCEnKi2dsM92tVbaJYhlkKmWeIqforY8anFoa8AF/nSMDyLE
uas+j8kAgZGXw3Xm6PthnFPqSKwvBCxR1dh1J//pmgJxh7KW+RTCJXjCFlvnN6MmTrpOnty+Dmf/
3OoHwztKwqOSdKgIb6Dlbm7Zwtq8wx9uWRILbTyKWgHYyJW81unV0C7lLXzlLT5wNkOEPYON2T1r
cVCMzPIizzILFxX6eU5AL53EKB8GXxRscgz10isR6GMSqVNqZvlRFmRhbyatcqjG5pGHrLSpLPS7
YG4Z3j9SN/dy/mlAYuasFlDRsjA+JhHCHBGysXVINlNkBwVvlmh2X4vPir9h7Lb8cm1tGfi0peZX
bY21pGCyCq5QNWocdCucODefxbyzK0pBTRTY3N3SkE73v/UmEF5YX2yD0PRT0kxG4WqCB9eXPnlO
aBRbHcn5hF69E1gBHUJlG8egwSNyfaZMogOz8/hGMz1OxSnSTp3AQNA5pbFhbNyWVVsU0mZCRAlq
ncUrIU6RngeRQDnLGBEQK53Beza7p1oUT2UevYH43UqaVreQ+X6kIHQiBGpa15+nFGPUWkNcuhoD
4YxQ/jKqz2Uv7YsYJaVdZUj7euybuYexZwzbvb+Dt3nUvLgIDvCKQCRIb/naejbC3JJWbGGgwm6e
/wYSvcvV5i3QcneIhOfOQCm491/1aYst7eZNebc8DwwwfEd9axF6TXmeSlrsl25TiscGehbhR1Vb
R2iGzve/cc0ngRSQ0NpAAAUGvetPjIIKXo2KxF9M0CL0S1NxArOi90t3ZuM+3l4IbjNYefiLZtry
ZfG6a8dONXOpdJMpmZzBKHWijGZLJ23lyFAueyd+Iq+i6bO4EUKS6LxHRukGb3Ub2flg2n1yhHl2
DBRH9w5DeTDTl0T4en8h31nWrm8idjkooPV5U5gKuF7JoUG/VqpD0oJKpkEfEEFqAwFOKBbCEVoB
me6bHjHfGve7nkF5hsrQLbBMpqrFLvkCWhAiLL8qXhU1GPZVJr5NsHGeRqSunF7s00MqlIfSE4li
VPE1V/3gOR4NBTqPpIeTQO0OYWVKtmAI1cbG3UQeUGww2jM37IjTbxr201R2ppIEpPRKtY+qYA82
/ZDDvHqhHtWiSmfLbbe/v5xrh4XWoKXDLEdHahmQa2CeYzMtyL8nC6SryEBsM4nlRpfpnfJ8uWnQ
yQLdp/NN8L/wL0JW5ZBb5JUra49+kPw1jLUDOHPmzKXMcGyKaKcLFpQ6/U5Ek873p5dgYk4HeQcz
/KnoKbvIdEnuFNQF4+RT0TMMS7+uKL/dX49bh6CAxGXCCipqotrlWxYraUEHM63cNP48DY/+F4+B
F2lj3vP2ecYIbzt1bjQ1bngn6JsOk2VSu5G9S9lMT1HYOW2gPlCb3FnBxnDvrefBGAMTAFKZjofR
+/q+ZJ7F7H9cUcgxREeOy5MYeQQpW8TTq2bovzABOFfvl2X0oOHqyLVYuQ1UF7spN0Mq9op4Yrx3
i2NydflI1maJAuj9l4lspUAWMqhS5dbyQ2iJULOcEDC3E/8vv9lYvLUrSW+AwXXmJynZL5xcGJal
H8HI4rah8CudCZ4DO0BEvqKDLVFTFYu/xHILW7ZqlDYBMwkAKZnEuN6xfMp9EM8UPoz26Hlw+HWh
DcFP7ijEG6lxjNtf9w/92oLyJP2vQSCc1wa9Xm+KdBJYUMETPmtW+SOQml1RlaltpH3GnLVibrQj
Vk3CaU05AndAaHVtsjJKP4vmQkAZn9V9goNrJGDSRz/dnOOZ/6ql74GJDZpJGBDmA3NtCjJ0iSYP
Kf44/B0SnDqRepBjfSdp58DUDqX4alVbpPZrbhVsEWkVMSPc5YvPMwO5UaS8rF26uzT1m530p+xy
dM6Zz5wHe+eSJn3X669CvzPPVGmoiZleo+zvoT4lIIetYM/E4T7wM0cNtqoXt3EpJqFieR8n5gme
9/RDXmUKcaSOlVK7oa89GN+ivD1KrwmUj1ADfCUX2XgOt8zNf/7BXO0nreF5au2K9Wh7MKx3JeQX
cfajUp4l+bEgQb5/DVYN0pOibwKE+QaZkfi5IbSFVFPO16aDb8Ym4YUZH5HTTU9WPzT7vKGh4CE2
s+Fm1pwnocxcAaApRdZ2/almpUSQPemsbN3OkVNQH3wjSne53yS7+x+5djLnkYR5EJwe2DK56IJy
GCsvbNxkzMt908uZbfg40ftW1p7Rj1bmX/Fh7xRpkmLRihpXTzw7jLS9Grz6/hcVfpv/whBvzowh
gZlv2abQm06zGq9t3EosHVkIdkr3JZT+aqwtQyvrhiqaNY9TgBQFvHL9RWFhVXFjBB3a7NG0F+M2
ezE8P/7TZjSjWvNQjob21AwTXPiqLvH6wO+ga8blfgHT4E4Bgk5acLy/aivnjWrPPCICJQJzm4sM
M00yq1IKo3G7MLPpR9qsmiJ1G3uz4uMB5zGHhlgJh2E5YNWJqjdaYdq6gY4sptBmkVP09e8OUNUh
ZUTnqej1esNprH4ZFRmCGeoeMGpdb1McpbJUCgE2w3+a4JOSvgjhRgaycrZJsGiKwbTFfLm5MAGb
Xz2YAGvcWqT5kfSavBMKUGMtijy7GujLxjKunDyF7jh5I10yWP8WZwI4hDXKgda6WW2Vh7HRJ3gr
YKa7fyTWNos7BCMkPEo0/BZHQvMmw9PjvqXAAe2KVz3lk+Yor1JZHMwke71vbC15ZIQCl/aOAmOW
4nqb6qITAz/UetdCk/YlaFJtZwmV7DKrpJ0EEi8nKC3I0kpBPiRiKD90st4dqhhulPu/ZO2zAbIz
/0ccMrNxXP+QUo3oPxpR70qNnh1VAcBqJQ07vcneZD3+NHK8N07oSrkXyBBlJAYhmbiAZ/DapFUX
dW2pQufqU8jbCRJuV0lheLCKuKG/VeQvbZOJO2IL4YX3pnhMfYvcWgRSLRrClkDnSrB59WsWT49A
VWLoer1zh0YsdgqC3ftOtwQHOo9sN8RK+NAWClMubd0+SJ2/BclYeXOBYxBMgLKcOdAW5q2yCfM0
TXs346E1KvNvo35uUt2Zmt9TOZ0CT9xSPl394A8WF46cMSUL3UYsJgESFd338kvsVad5zgCqJeNp
DP66f8JW3AUVQ2YTKS/R3Vs+uDlQ4MzT88GdYDjM3N4abG+kSLGlEbri+VSKPQz9MdJ6O5GiGJ2m
QVs9uBGMsW0J5UQ8PWTSt/tfs2KF9h0q0kBXKTIt0zwTwFKVyP3oIqLyhITtsPPVZC809RYnw4rX
47VFFw5MGONyy8qc2Df+BF/P5EadLjxAw13vykIuNwKvWytzcxsVXDyAwr8Xd7HU+7GEf69zhTAH
cFbZ6hYO53bBsECTjFwOzDip/fVtLwNf8H2P41aP5d4qwUMbRuQgfLflVuYk7TrNmQ0RA9FKJrZb
KrfGhKWdNDS9K47PghI8lTlUWVP0OneQZLuYvmfBv17/EyHmjfdp7QtnBL5OeZO11BYXSvG7QGIe
bHCrsUSPsWH6Lnca8/f9g7eyU2BxKb1DDQDb5FLtoe4E1CcRwnRF/1NRRHY7/XPfwK0nYpeAjvO3
Qy5PBnC9UVLXRZWe+aJbGXm/LyJRJdvXhwuIpV2WznpBaGfsh15LNx7DNcMm9TcSK5BEvAnXho1a
k5J4CkXQvib0NAd9QD9EcAbRCTv60ckWU+jKftHzY6cY5KImt2wOhaYX92oXTG45tLbYn/S4s4fx
eH8154uzOI0MAFDd4g7P8xmLixVTTOG6ppObj6e0/idQVASAP81lYS3fMHXrYJmMJ7Gnmobm2Q17
3VhkQ69Y1fQ/nJ3XjtzI0q2fiAC9uSXLdLVTs6SWNLohZOm959Ofj/0f7KliE0VosAd7BAiYqExG
RkZGrFgLsLZ5GJLuPPX6rkdfxxCm0+1VrTihinYUhVI2EObORbZA5bIyQ7ET3S5NLMdoxWBXVWWx
cZRXPhA9GOb7oDbgvb2ko/GMBJJ3axBdP+2dLHEnv3SMLeKW2Z0XHwiwLfSI+Dw8NEs1xDishMYT
FNEt0/04oWaNGLufoIZ5VBQo71JvL4vfb+/eyocC6wXbLrw0EG0saQbBt3pxrAmi2w4aQgp1Cvli
1E92rJenJrbEjY+14oI06qD0gZ4G9vblpLUnlapa6qXkps+VljmlYRw86cEEXjJkWyPqa7ZgkZA1
QiDP+CUQIm9lq6g9XXKpGYfhsKuH0Anj4EMhP/Qfb+/ie2oPJtWZ0oU6WUVolt7VdbxQRqmNqqSW
3UJQj97wFAg+lE+VrcNqVog/xtqG8RdmA+mgZvlT0nl7Mcj2U1+c2kB6LvzuIHrWl9s/aiWGXf6m
Jf9ZqzFwlg+F7MZFuJ/C3eAdBP2+UY+p+dqqzcYBWWkYzpUvCl+gSPm6y7mmITAnWnex6Ar6XeKn
tqd8CqtkBx2PkT7HwiuNPKabDrfXuHL4uR6QA5nFzt5LO4Z5pfaNkUluk46B3RvdwJiZp2xEsxVP
urIyH6KLyomRqp0x1ZHkzuvKNYY3pAaK/Mnx5dFWog2oxJq1WSuSQMCjhKGca2sp1aggLjvJrdET
hndc9p4YpRuaXVpveMjK4Z+fPLOGMgVmbVnZkLW4ED1fldywMvZa1MWwK0cdlLQgCrNkq+i74o9U
NWSiDQq8Cpfd9bpKrc96bfQk1+rrnaf7zwyaR9onqfsmCajT9O5t11h505HaMb4AMxV9O+pD1/b6
yoiTLKEzLlPrKrtPU/5HyRonk8aTpu2HXIAFD2bP+NGKrcfOGzac5j3rHfFt7lOgoTQns8srIzKa
RDf9kvOX/hoj/8sI2xdU7yeh0e8LQ7FHoCdxpRzJnA6RJH6vh9Hx9e5U5i4MV6/hIXgszkxp3t6W
92Ne88/SiPecmzkHXoSqNkHMojR41+dNtVMSbKovlelK/SEx/4miYB9QbKWlEv9uLRsJ764CNZu8
dtB/1uJv2GgfI8ZZPGvrh60FEH4YmEvgZBbMIovvlWTQ3QMTYr94V4xoUUT+uIvCwjaMdu+3pj2q
MBMk47HeVGlZCSMGqQol2FnWHTKva1eRyj5RG7OX3bZFM64TuhKgsLClWLJ23Bgygc0EloJ5juza
St9rUgYoRnbV8vPQRzutnqgyKAcv26L5WQkh838fnC6Io/exuI5CJUBlW3azSdnFqb8D0QBHhW+H
sEYU5v62S61bI0s2ZVJm3qHX60r9QWFQnw+XRqZxKLXQ2vtMwx0GOOjsgWrCH6EPsr/PJBBgg4GG
NtIbEPraaKjrcWAYo0xj/rOWGTvQqvtWeOqb9qhnWwWZFVwZtwuvRdLn+b2znKFXq6BtEH2VXUmY
9jkCUC3kB7qv7Cdx3DF87Hh6caeHz3743Sqi+7b/VUh3vcLs/NhvHOA1L6JmwTQvT2Pm3Ba7Pei9
VE7yJLvmeLLqL333KTI+jltU3atWVKoJBpAnbpxFlJC60TKGBkZRMUpepG54Uqo0P2pm88Oz9C3A
w3sIMjFpntaAK4qWwbsxlFGP0jwmYrlpTVG6OlrxARTwQavj+0GsP/rhOet+Fta+aVV7ssS9nDS7
JDX4s7Ezyi0+5JW1c0LV+TUh8mpfivFMWT9kUZaobp4eraGH3SK1teETBCy3z817LD9YoEtDi032
PU3JkiHGkPog9GAp/Hg3tqihWsOjksUfR/MMF0AlnTIZ6Y0p+ZzWwoaOzMq7hilNEg3uZV43y4dn
ZHRTAXhNdafM8/dhk3d3XlSJTq6C7r693JUge2lqCeNAiTMUy2hQ3TQXH4Uh+RRD/3XbxNqXm0cF
wHQBCuTduQgKsA0Xaaiqrpg12rmW6b6mfS6cBmROD+p2gX7NHp+QIg+vQmbmFvYy1GG0ntPjdmO2
r7Rmpxuvhabu/GajB7W2d5eG5h9ykYFKrRhHxAP2roRVIQvt3nRvb92aI3DUwcMR4QCOz7/gwoLZ
Vkk3yLXm0qcp0e80gMpuQGzWjjm1+X9tLLYLQYvCENNKw8CwHwsnqE+WED9IXn0YxVMhg1Cdimcr
2bXDi6V19231oWhfe/FQMYNwe7lrX+7ypyw2VJwZbFMwBtyQyT6Xa2fe1BD+emvr1l/dWC4pEnmo
qEF0XW/sqNUjb0Y2NkkgsclQ2HqVo42S6WokIXehBEf7gvH0hRFLL0tmjQ3N9dImSexYqskzC42q
o1F1O4ZFh1Nvmh0RRm4eGzFRThJwSsVjFiFvjeLRVIMtfPnqDnM7M/IHvyYw8+t1Q4nkjSU8Wm4u
q7YxPXjBS+JFzn/b3ws7i1Jd2ILWEjtLc6u4sNPomwoVVydsZBtr54/W4v8WszgdeetnflBhhIXU
6s/e3EL7ru0WO4XIFAyhjC8urgLPAjoiWpXuBtbPSppA/f0zKS1Pvj9/7fc0CN5iI3Rp1FWvv4oH
O0sXqhl2ArhSanQT9kg9Vfs8DssnZm221rVWGZlLjfRYGFsDsLX4PEZRN1Ukhrrbi//INTT+xrPR
P2R19pwEvqNDgRiP+kuoHyPdTjXjzmxO3asaw/6xz7aoPVc2Gf28/7txEdpb1tdaNZ+iDJIh1+Pp
k+ZnofJ2RvVsjVvw+xV3uTK08P22as0C4ALuovs2HUVIXP/+3sZRqHjMA/qkg4uqZ0xjWpy8+TvK
g11E1KRrV/POt51lJXThJDwUKeqAg1m2L2CsbEyvaHU4HI40hu0wOMMluxGJV/rOGm1nkmuRRoL+
jsCsK5pAG3nCu2USjY+95r0KMNnsuhJ4kZFkIpzGVgAfqqoVJ6kzzWM8xZC/ggKKD3+/XmohACSI
oDPS7/pwKMAlx7xLDFeyXg0N9Uz9UP6X1gwID2Z7IG6YqTmWl2DYD31pNAaV5BNMJor84NUbQL41
P780sVxH6xexlGPCUigcBdL3tvjaJsD2pQ0M8Zah+WV4kTQEUjAwB1AarlL9Ewfmbupe/dbt2q3G
45ad5fUmeLpoti126tPUax9Tf3wuwvB3J27kWWsef7lzizCsZWbSVV5u4PFM6Q12HZjQ9v/5D272
rwcsE+Gw7xNPygvDjUSam6hVdeF96u1uG5m35LqXQEmPliN5PZ0J3Pn60xht4+nJaFFtQ+RsT0SS
HT0elX2VT5YTAmgPQj+4C8xmq8z3fgvnQX+gkFC/kJEuy16T0iStlWeKi8SeE0QfDDqdqBf+/eqY
yoMek9wb3rZF+FOiQTE8tVJcs/9ugMjqKbCHj7F3avp9l28h594XOHgBcXcxhgxnP+nV9V6KdVV2
hjwoLi1B5siicC+3Sb1XQ2NXwIY9Nd1GCfi9v2OQeMs/8xNxKRxoDUNFF0ZS3H7YR61bgbXPknvf
2pLVfH9PzXbokdAHpyS1JEVWfBgWc9pdbgXkxuEdaNqKL21hp9dX86+VxaEqwl4DTS8rUHp0tlYf
5+r54EMmM26EozXXo7lJKxoGK2qbi2s3qdMyimAHclVBdNK8tcNcsz19w8r6cv61ssho/KEstbRh
OfSEDn38XCmoDUiVXeobWf3WchZOLgQ83HMmx128z26zc1B+No1vtw/SmgfoM+s4FQBuvGU+OI1T
qDUKBwl9aPUhSsPuw0zXsdEcWgtGPMeZMuetTIqw+DC51faJPDWq21ofTf+DxgDi2YLTpJC7j76g
lHYoD8NGyr52aKEzm98exCJxCVZRyqKNOqQFXEgX92b1G/apKYVDtBt3qFoebm/jmk9cGltECNMb
6iQqBHxCfirCf9TiFCBfrm04xNqSIOyfn5Gw5VCau45DQtc0E5pzqiv30Wdt2E8WEmqPkh7cNfQS
bq9ozdZbFR5VGQaElp9MScqwJQapjJKF3Tc9T21f+ZU23T4qNvZuxQVxPcAC5JkijPHzMbhIImTV
H1VziHTX96bq1Cdoh0RJXP39euYox9QI0CVC3eLUVsyHVa0fk3ZlLUivTnM7qXJyHRZIwYt+aKH/
9fYGrrgE6GdYWuaWMCX/xcfSJjXWgb4absHpg64l1Ryj1B4S+u2ONop3/8EaSLY3jleKeQsHbOIe
fs8aa2OjwaHU+bQrdygZDK0zyJP5QwcXsSXSMa9gkWLMfJKoKcGaxEFbxPW2DZVRnbilhJIJZsWZ
UlvITlFmPude9KHyt5q9K/FQJoqA82VOC7LGxRpLlNittNYU15P6nZ5/T4PBmYYttPLqd7uwsvhu
mdJMZZkTN+TpTukkO2t9Rsc72D827pGt5Sy2LxKHWIsYw3EldWoPqZR/1/uEbpdXbsmTrTzCAXjw
qeATIMZL4nLnlD7I28hX4dYdjurkCmP4UvrdQ0atJGmeLcWRx9wu4+yuMjsIOD8o6DX6DoJVU5o4
WlkqG4++eW3vXIeZFcb6ZgrU5exhJqeV6BWeAgDzqbG8P2MiO+FzoB8nzy1qit5x7/+HEwJGYO4Y
weoCydl1mIFDggGjtKAOp8i2IWaHLv6Yjr8DGE1uH8WV70oBB+apmUaTYssc7y7iGSKwhtgIlHJG
4dkUXNoGnb7x+l/x0SsT80+4MBFNYxHVSsPrf5rCo5npJ6p/3c6L4BMg2uQbK1qJ0DN8dQbswDLO
LX5tzu96SFJMj3snD/0Hixq7rWTeFhnO2r7JErV7A84X4sniPJgIv4RNF2uu30Rk8xGdZzgiNon1
Vy42+h1k1TMEYZaZuV5MrZPEj11GoVvdRwzRJxmkHkJOR+9VHKrjbV9Y8fMZu89MNNggOluLnUtB
yyZqQpnZs7ojk0NO3+2a6kc2vtZJcBARWo8//weLbzzws5YFzILXyyus3u/UHIujL78qQRDft6ny
WleN4TAiwR2UhMGpGwWBeVCIZG8bX/NLqEso8rPBiMwsjJckL54oNJwxVF9T+dvQBnbi1U5subcN
rX5EBn+Q3eJZxmj29Sp1Jr90daKSJzTJvhF/N8p3ozo3bX/o+40NXcEl6Jxjyve4DPBMfXHYGtOI
Eimm1GZ24yHqy1dfr9FT+51nqUPtyqmF4Vj73gtN941zt7adtNPp9SJGzlztYmKxBUTp59YEHZGe
oZiNoKPce47WWB9MKfxze0ffC7Eiu3RpbPHtGoQlGbqH+0iH7DJECEUXxX2qJcWj0UnWTwkE512o
hPqLFXf3XToVT0Ldxt9GxNUOgWROre2RuvpOHctbSLbVfaAfK9MkBle69Oko6KV+MBMEWcr859h8
k/0WuoD0W+pttmTnVS4uJmoWwKHgX0ZRcTm7Fnll+X+RNR9RN5h2grTzMuOuaSCElOwgK224hX83
Q3qQpe+3v8Ba/CP6iUDedVD8S02YxpzqEeCN4Zr5sx/ABS7f/5fnngKrEDg9+pWUwBeJQKIlDRVV
6lte+pCDSGy3hrNXTwtRhzE5lIGAD8zf8uJqGqUsNYcO8RxR8I8Ajk+JhXCJKTgxDPCl71SDeAqr
3omgvLy9f2tewgAYOTf8aHy6RWCnqMYLcz4tubdn6GIn1YbdqPfwM2xEuTloL33kwtDbFlws0Uo6
Ie6gbXP1AKqEzpG0R0GiciJAh4dwsqVsVIPWHANQBGgtuMBnfOn1lrZKNZpSYeluUWi2aOWMwXp2
XP2Hwh28Yf8zsxz/lppJ6aMJM0FlmB/SWurvhn74CV3RxqW4lk5AoM0gIOk8AIhFpBGgjSmpEhpu
Y/h22kROXyWHv/cFBk8BoPNUhsZGvt6ycVKYqJ18zpIAgLKvHfAyqQx5RSb8fYzG3eheMKfGx1mi
1sZiCATSPd01xM89idFUPXiSPWVbekArN96VnYUTeM0wtWnEipLqZJhnE+qm1kh3huyORrtRrllx
uH9tMVO0uHesvkUEaHY4sVFsebgTTGTB1bu//kTQeczgNB50jFksFjSNQWdBe/EWKKAWUjLo1IOp
cqQKtHQlG1vUxiteB55Jwt3ofzIEsUjFrEYyPVPmhVw2P3NJBwf68faCVnftwsBiQZE/TaKnYiCU
/omT51oJuKROt22sxDgWQZOfugI0s8uqfgwBdl2MmeFqzUnS/hTTI+IKdWxtRLj5py4i3JWZRRBX
O0USqpalJHro7bUqj49WSvE2y6XQqevxe5u32qnUc+tjkBQb4W6lIQiWhgFECoas8p0cvWK1gTdl
g+lqUe3I3XiXdbY6vfI0sE2luguCj3L6vdXOHYSnt7d3BTN8bXoRmuRSKKfQwLSCTUlp7qtqOkpB
vGM+rP+ZqYnje8PeV9S7zEKrx0s2Knzra0fzi84gRDTwqVwHrj6ORLnsYhNAe35oB/9+TIJ7Xqv7
htao6j3IevAQzbNWkZmf8/jr7fWvnREuGXIfaqbzaPO19TJRY2QRR9OVOzSDk0SOnVAUt5KslfuT
no01a8TA+Q3w9toKYwJJnpZgjmcigqH6J8qTQw9jRgTZU3jo2z+3F7WW2VIBhlGR3IpBgeWLT4v0
WBg8EYwzQNjhY2zu8hwdwTvA73dQrO4avdpN5iehG16L0q7QROusrQr4WvgG1wH+h0eZxVV+veZY
QxPWHylyCr2+763uzie7bv19oesnf2uAei1KAKjkAYZFGs2LSGS0pR7XPR31ZCjQes/o6CS1op1S
udAPsplu3U1rkY/3HhAPqoDzYOX14sZR8AU0gHmnWGAdRK1QbKqiqM9F8ka7YnVlSMTyGppRD9ri
ZjK7BFHYjpWNXXPX1AaA8D6X7NJ/DEJ944JaQcrjnhfGFmdRawA21aSa7iCFWmT3Y6LfFVpuxjbA
kXw3iVMH/4la7xQ/zPfSkO41OcptpUGs1stFO5vAsPYKPAu9Z0gvZl2U+yEplXvS/OxOGKMIWb96
IwteO8Lz1tAbEqEQWzLNBbS8xCrVQVPk46uoyCd2ayNAr5sg47Eg95iHb64/dxyU2Ui3VHfDRP9d
SOW3URy3qD3WzsvcRwZrPfNlLqeJZD+uh6bR2Hutd2iXH2n/Pwym5/hSdWzkYKPvv+ZXVAXn1wMt
CPSOr5cEH1Ya5jDBuFPaS0+aktDuGK3+qMrB+CMZhs69HZNW7cHxNutBc8dZi3BgtWOtdxZZY6Do
tjZOh7DO7Tp/qq3scNvS2sfivDDax8LItRZOnArwPQGBJT/tjPAAzqZzdL3coiVfXQ/ZtjIjxpkP
X0SAotbGXC/m3Cfrj7Gcn5pOdqaC51FibaRAqwu6MLXI40wtDKVBp5EDy2i3C6HNsc1U3+JJWQtp
ZIk8iDTQctryjSfPDWs/CIHQeNALCTqaIIExdQfT8rbeKlumFl8INEhHX2rOtnP92Ke6abchmjLJ
MG0kqGtvc4b3mYikCwBfwJJS3SuaIdbViFdR9hJ1fwQDwHJyTIZDaMQ2iq17K3zxt4Aoq65BBZSO
JXkrgtCLoyVZZWRFGNWK/D5t52Gj/EUN1AdNr8//wde55meS3VkTZ+EaQen1Y5cARxLV5FkJaKqI
+calsLYanq1kpWDVmPhcXK1N4uuVlQ6G25XNqbeqQ+T5n4tAfESY7sft1ayFwAtT+mLjkt6My8nE
VKzW95r+O1S+yG15sJg+idINW2vLgl4Lzmkefgyxzn9/UdJgYlcqpJQoIbfpYxjeyz7zaUPpCCBC
bq9q5fhSCp/nSkj/AJ8svL0z6FKOCvD1ocrOWhuKj8E4/v1wEG8HivuQ5pBHA128Xg5oWmVUqsBy
hzo8ZpPFZQ3/qzMKuTPE7e9U8ZINv1hbFkMAOIZC8VBd3lcZ0KGyHXLL1fTkdxmmoZMOguXc3ruV
SME4I1ci3SuuxbdE9+IrpRJ3ohm2liuBk7fFSPbtWg8/Fap2vG1oxfWAx1pwvwB5hu9w4XqeFZRT
oFTWrKlcZ/dWJRx0jCU5AsPKl9u2VhdlUXueCd75/4XrkVAWo1WNluu3Z0AumfQUtxsJy4p3z+n/
/0zMy73YtzgKQsb6O/bNUh2qvgd0iiGSyHZhv8VXt7ZzpPJz9k25jgTx2pQ8hGnZl6ymM350kXKf
v1ZJZU/Fd1KcjZO0tir61PSXIKin5rn4SD3K3hCwipZrhI9V/SCXj8MXXfx1++vMJ2VRCYD3DJZ4
QgDwiWUhjWFNoTYZYHD7/lsdfpbU19Ta9TVKI/4HWY1hI9r4VqsbeGFwkRl1Wq+ZvjxZwCbQ7NST
vSh9jacXRoa6st44tGuuB10YeR84u/dEU3knSqPmaZarq27df+ryl77cmotf+0pkX7NniyDPlzL2
kw6tbgqHnNvJvQPXkJajKqr+keXvtz/U2loYq56RnhYvvyWxWxYmdSPVkuV6QRPvQFwVUGiK6VMm
Z8fbllZXxHg62STkLMxEXru431B6nlQPv1M+i6pk5+E5tUhkNxxhZX4aMDiNEEpdMj3nd9EubZDH
FUUPfmItOrD0+mRKTe1UKqR1TRlkj1ISfYFMr9pTZJic3uiF+yw3smObSsKHaJS6nToF0zENFHGv
dDHoAgUiHhl9T7vRJH1/e1/m7GJ5VOamJ2OZTMJqS8BPqRrj0DBM4TKP8uRV/ksmPGbex6Trjho1
+9H657a9tXTurcv6/w0uCR5EgYVImue5gSb/sjzJsGd+yoonJf1ZO4wlcjoPTo/YrtStB9Oau4Ft
mNsR1IveuZs5JfEYK6blhv132JxsoflhFluPwDVPg6dwxjCTPdL8u/Y0o09MJWwiz01HI5nJ/eOj
FCv/NOj02pTci42AuhJ6YBidWSthFoa1a/45F9eE1EMd0QQcVU07y+GfskUDNTzrAVxD0YavrIRV
0tS5l4mfwPi4iN1WMQE4KxLBZeB9p+bRMUhHR+oex45ZkchRY3Q5860LY+WbkbGyRHpzDLkvQ0RZ
CRD3j6rgRr187MAUe5l8sOKNpb23MiNEqHRxI70JcF7voi+V2jAUfDTZqtGeUW3F6mxZ3SgEvc+3
rq0s0shC9SSLbrTn6lnveGq+C7aGkt8732yBJhIs7JzqZUrsiTMapc88xOOY5P4KCehOaJ7S7uX2
KV7frn/NzE554XRtL6aeEub4eCZUD6GlTveSl93lGaPNty29d28qyrRbeP7BO46HX1tKw5rLrpOt
GTOfeqYjigeDfn1UR3asbNysK3VsA8pKbDFJw/zBkrmrUoYmlYqC79Mc0vaDOHaOpj6OfeoIyUGP
XxL5k98Lh8TKN+pfK9fGbHlmsXyjuViiBEkli7rQ+G55/UOKXivFzozJLtJDoR9l5TwFh7oEvxGa
H7yXrDqIwl4wGLj+IAbxV9UzP1Xp1vjA+8POL2IzRGiM2f7laG3gdZoSUjIEZf8t6wY71J0uvydk
D69yGzj+xndeORo0b95E9QDwcgavvzO1iqohm/NcPyGUVB0EvDB2bOmmrvjtnBLCIcIkCwTe899f
+G0viP7U9zXbjBqyF+9JPxBF/nzbZVd2DlwwEZk8QgMYMS/1wkhuhHEvCITJqRwOVu0k3ecA2BT3
TTHuxvFnavy6bXDlTkVwiXKZQQcKhqpliURSerXJmkpweacO1b4UpFkJFuwyktZTM/xA2j6SbQC4
6SeBOnfrlOCpkGeqG+vvG5azA8PVNlfyUTRaLF6ruxLFaU1wpVSjCVeW3we01DeelCuTw1iZQzVv
Ffoj714RYzdYY66wYDOxZTk9qUa2Y07VVkbTsZpDku3r5slU4g9gSA+tAIC+39/e9DVXglESqCvA
e9gSFwstqjHWPMsQXKH4WpsvyphBjfjXSSvPSwZDdCqg6K8s32VT30r9JKX+OfLhDtd3cfFkTZHT
xhtJ2dpaLu0sgqyBhmzd6Il/DiIQIWN5X87TB8VGeF0J5VerWVwa4VTWvqbHrCaaKE7ez6wNmm5n
SPF1Wzu36iHGzIBNGKeqtpwCLQcmKVDq9s9T/k+i7BN1F0nmHQp9L5p6CopkF1UvWlLagwvhwqkd
yi1gyspNrME6SrJJzQNtjkVA6wVNzr1J9c/z811QYFVTno0kOG4O3KyFG6S5gF8Bkp5TmOtwY6WZ
aQRhFZyblzG8r8PfQ/XQFOi/+d+hIvDEcKvbO6d5108G2HX/NbhMA7NJq9RKbIJzputI7/4uhWif
zQv0kKoVH3MJ6aXwXCRRvZHqvn+rYJjiDpI2vHzJr69XOtfrjXbCcFwVh9jUuA+/9LQfRpVa8JOJ
dtDtI772CS/tLd6MeZMSII06OFutZNejO8WejaTsuAnWXDsZ3H08TQnf/GGxsFKTlaHO+uAsx3fa
+KWoHwL9Z2/mdmU8giEg58n9J7mex6mk6duQfawFSLm6Y1huBJy1QHD5QxYrNsJABKQqB+eqe0j8
b7X8ORg23GfdBGpZszyXIcvz31/cjokVDVMgK8G5wE8aT3bEOLebbqtiu+Yr1IWhr+CdwoDJYiVD
KyuRpcPB0wQ7Kf82FOVnKb2Lzo3RfI/NT3/vKJfGFmcdRagq7hszIE8zySfUh1h6YfhbrrcYV9c8
8tLQ4tIpU4mOdW0E5zCMd8X4W4LvTq0l3pVbLO7L/QP7zb0zwy15D1t8ruvPZDScZsWDzrzM9lYk
HmppV5QHcCi7YNpb3sbV8C7zXppb3A2tpEYA3OPeVYnUFL3lbCcFPybjp6+fZV3ameOvMTxo4UYH
dXnw6DUzN08++DYlgGLv9SrlQgs1zVNEd6rKQyKoka2a/bkahNTJ6/jUhOKf256yZpC0mif03LEA
oX1tMJWqqtPjVAIKZdllBumk+NloYtvTQqcL/Y0AtmaNrJoaxEwAyw1/bU3ucwM+gkJyhzjMHK02
fniZePAq82vbjYivqFvZ3/IuMjjW8wgJ5OE81ilfXxtE/yuvCzCt7iTGDjzij5kyfRaF/J4pXQcZ
lhel9PZNuaUBNH+myxtpYXbZdBpDw9fHGLNUM/9YQexYYv359ofbMrEI0RHTprwnAs/tY/k+TZoD
rYb9bRPLyDi3zUAWUhjkGDGFt/haVeEHRWuE/tny08NkWPDnSndh9eW2lfef6NrK7DMX8Rdq+bDz
EnJKcYDZHc3ATLGcVPqYJPEp4PHZWE+0AD7eNrq1tDnaXBhNwtSTuwajSss0iQ+CKIfCXNo4zfMG
XbsBS5uZOoEPAYkwFvWpMVanYtCwoma1rVRwHde907f3SbTVzl9dD8z1cPlR4gOxe72eXsvaoS4y
/6xBVZhZzDqXu82b8t2zDoegijP3azlQlCwXVkqhEE11UPxzPxggGH3Brg0GcpKX+pDFwdscUCzp
yY45Svf293rv7VjGvUgoKUjAfXW9PmhU1TprLXYykFPSDhQjhkg1DretrOwiD0XyObIAJjKXpT09
U32ojj3yKzk7MVdoN5J/ivUNAq8Vr7iysjhWvhDIcUBz8CyZJiK6r4V+HzTFQSg3xtvePTnmz0Vl
lCcHr39e/vNyL5x8UIpIUVNSDsX7HrfpwYRbRMvcYvhTVs9p/a0VJXvUTv0AArY71unfDgu/2af8
BzaHTWWi4No+uEWgTX4Wcn9Ju0ALd9nwOn4EDLmVF699txlsOcMg4XlY0m/LfmrWVkCOH3nTMeuM
J7ET7gz15bZ3rH03BjJMKr+0qKlAXS9nAA1iJsEQniUtZNrZgFL4Qy2CaCs2im+rhkyRZwUTdgwu
LYITci2V0ZpjeNbMY53op0HcB2LhGIO3UbZYO1UInFLIhAJk5upZrMgv/TjrxPDsKcE3z09jWxIh
T7y9be9SqZmCXXvrbrB7eOHipmJwLxOyrIjPafuaji5EabtJak6JejDj/GBWvjNBPsnjYgt//Vby
uI6/M7KO/6HA+3air9cnt6No+ooSnWcRdw3WuMk8ijpTZx8GYborjfBoFE4bPqhGfRCbclclX6tI
3Vr/+88JPn9+d9OAe/Oc61+RqX0hRIafnP0UAOnJyk+xdx7a9jHs4jtoOOPMgfPUiIujGRytbPhg
BXc5/LYEhY3v/f6czLI8ECyio4EXL/lXKzVkJrwb0/OY/FSKX1a3L/uNoLPM8PjYTJXPgBGgPYg6
LWJOECRaLld5evY0zRbKh8KWkLjTniKqjbf9am0xUF7RtUdinh7q4o0zRl6Ttn2ZnvsWWj7vTs8h
Q1O3KOtWPt68ElJVGrUAvhYXTzU1FUTJUnoOkI9WKdLKyQ/RK1/S8dft5axcrhD/smHzq5sH4rKY
YISF6I+enJ5hwHdCVG7ar03G+G58n7e1I42Ro6skSN4W1uIdn+T8yS4NL16mk6+boxBhWC/OQV/a
Xf4aqvfFoB6TtHDiTtgV/Ct24FlWCN3t+Ie0TK+PjXW+vQXLJ97bD6FYPFMugf1QFl8UqgOAbZOe
nsuutf3It/3+U96fdA6vakCrl2540Kq9t9wWXCeQrcXCjSAxDR78HAdpfFWLRq3spMgqJy0H/dQr
UsSwYpYcolzt7m6vdO2U8OCyZmYLLuklxC7JO2FgPhsyGrW91xOyXGNnirvQVL8MwrBhbC0MwjBh
cZXM5Rw4DK4DUJloVVmhOcRJSbnu6Th/UKMi3LWFt4uEvnDSJmwOWqoi12UFwjE3jeTRK/vqJOVp
cOc3Y7wzhyzZgCasbT8dppmsmEsVhZ/rn9UzpZGNZZGdKyt7VD3tNdWTk5J4p7HwnsvsQxUJW13V
VV83GAhhqJqnDW21a5uaVAdDG+rZ2ZCeh69Bf+wUou9QHulelf6xKwM77150416Wanvuj8efk/ti
i+dmvlcX9xK9CADZs4IHOIeFo+cQpZu+l+XnygfkPymluZe6aPwP0R7VGH0Wm0J28W1K5yL9UzRk
xCcRKwFXbCj/QhdH3fiEb66zWAkli1k2dcbrgdS63s+6b+SewkJ2nkTLpp6tCl+RV+l/qkdzRNyh
2KnenRyINlK7lX6fJN/hxegfPCjN0j9j/jV7ZtJzGvZ9c+x5UWjyoRXtv23YE1bYAERFAOExDKQu
jnkjtFE2SAz66NF4HJv6V6HCMxVUWxW+d2NPb4beONv4EywhC4eeUq2VMrXLeFSq6AsX5i6MRAcU
4L7V7sUfRfi5oAFXaE7s7YTN/ujKTUW7jcEc+EBm6/PfX3xutLCnPguoyIpwFJjPU/8sSPdx+P12
5Fq5dQE9k81bVONmEaRrK6FuxSOQIA6tJ5DIx3ZTxrso2Mro38p5C8eiSDo/Mpk9ZcZpkTSKmeUJ
QsBB9ae7ughswf/QUXWuLdjK430fPVXFMZp6Xmi5Y5nnLDzU/neoL9ABT+3QvI9ew/CDPxyawZGK
1k6s4ZiZj6g/3gv9Rrq+cprJ/KlLMnFOerXkkwqb3ogJutk5yeEx0EymONoiHjbSyLXPCxCEiXqU
dBmxmH/FxectrGEaOl3NzmX/3UdYPoSlL5/g7/xz+wO/L8f8P9K+rElOHlj2FxHBvrxC09tsnmbG
9viF8HhsEAgQYhHw628ycc91t5rThL8bDjv81IW2UqkqKxOQlpnaCbhsEL3IrfsqFLvcvKXVqXYi
DxAx0vyBrFYwAoXivQv6LGJ75RpeuAwvLEo+ORtamqVIup9ccIjU5abOyg3L/+h1semVNUm3xUMK
XgKAFYEjBEJJ2sBaahTGZIrqNI5BVgks1dfK+eI1DfSu2iAh9te8O/DexJvcfK7Jytt/6TGE+37m
JYD3BxZU9hEUcBukGRBpVcwHRb6vkvQhdvtt7ShfBBt/lBUUjrr+pRgaP56aaeVSWNqsOFXIv6IC
iABEctjpSOI+HSk7lWqsbJu2Lr+NjaKuPJUXrMwsZGC8xWMDV510ej07pRmtc3Ya6sYJhTsNhyLj
2kpgs7BV8epHaIOXq4sQTprLRrFrz+lNdurM7zR5JKWyi1VtrxENiqNO4AjUjvt/REzBtwKJA0gT
8MK48mzpGPK6snmnVfWpyFsXxMuVEfS9uUY1tXAkYAC7A033SEZ9CmmcHXY6pWWiKE19Qq/1i0pD
kvR7JxEBsX8X9Yr7WvDoF7ake4OZmVtXeP2erBGFr8m8S5vxaHliZedfLxY2vYqUEKD3QPDIuCkL
QoOkqUt+Us1t1w3G3tRrc8uH7Jhl7FEn/EfbqvrWcdO1ZpPrOBOWQXQ2B0JAwsqgBYqDMEK2gZ/G
4lhleMB4j8h0KFm+MbyTGq91Py8MFL8G7Ape2qhxyE1cHOUrzaNle9JEfQf8y5Pb/MjJHcmQ67Dd
HxUJjdXQ4/q8eZ/iUwhp8ZZD48Tl5SC40GunyVoMh1nbUWSzKDXwWbevhusryENP36y6g3Y7IEyk
ndLbvKQatbsTd355nuKjQSOg+ddSX3vaL00hoN7g4Z9J8XCpXg7HE3lNHGZ1p8zQNiqBlAfSy8e+
ocERCmN/cgZZOLPZ3R7dQroUjNLQ8QISF+9v/L20WonSbvK8bU9WYTxVrQfEknHw+sRHXaBOrfuJ
ED/Ps+9dnm7smGz67DGjzYrnXEgDzF8xSwbPVUA8Di6/opgoyeKuak+gq93YQ4ibzO9o2IxvpvGo
KapfVX1QA027MvprN3Bpd16TM5cDlcRaCMgMnbo/wt24pp8rJ4YG/WljPaZfnXBMwwGFC8P3ysBZ
e0csXIsX1mVO+SKZLNyKsK4S9SfvP4TYJYnpD1oTws2OzR7EGeh335i4FW8P/NrVzoUMCAABoor3
oMyKNAAs42Q9h+Xyw7IOujjkDMWuzp+aJrxt6jO/dhnUXtqSXiKgm8pzhOjYYTP/wo7FT635tRTo
jAQzMej6xlrx2fubIZ7KJkFC4L7wfqE+xUU4rGyztVFLL1BzRMm3Sfr2pKf9AWJdENDZUetnobv3
o0lWjC0E8/O4kYuFb8J8yq9EMOM6IDQq2hOzqf7hGkI9It3ijf5UqfxPN3WCB2SM2ynM0S/a+W6c
qdoh57ystmYvunCKs4J9qVvUSJLCMt+bMmPUJwN1oqoodYZez1xY4WTr5NnMuN5swBuaKztNpazY
pZXVqYehsTPjzlXK9IkYolyj8Vx0H8hkIJUGemvkNCSnRQDWhRjn1J7a75CiM/3kWQ+L/G4Yfk3q
Pqs73znwepNrKwHdglNG9lMHYADwYOB15T3FRJZ36YhzSzoaMDuO/U4vi/3gxP03p4iT08omVuEI
rjbxmUF56+RlxT0QB5yyofYLUu91ICQc/ZA71aZFzqwYvhbmFChrfQULdxzy58D94l/kB2U6BhwT
6jJNb0+k0I0gT3LhW/20Jq+05AYBWoX/Bb8l3j/SJaBYLW9Vh3anurhryVus/9b/WcAHMEA80//a
kFy8EyeOmoDf/WRb39X+VNNjz0MRVvW9QGdlcweIQvNq+92d3jzw+mdC6G5lDee9KK/h+RdIzr7U
xZR0Iu8QxR7TpHvgDQTu+O80Rwtc2N65RnvHRffS5mucSEuLiAwFtuvcRwjmg8tbhqWN7im87k7K
5KpRlVmVD3Bu/Hp7fItW8ORGHnlWM/ak4aHrPIFEM+9OllWpB6rz+mChcWwFOKbPO12eRXR1oiEb
DDtQTpYGkxp92zGidydB0FVlkSEHY9rQ/TCFnW4mlnX3jCvTE5pSnCA1tPLOsGMkLjQXgnbEgZrs
lLQbPMLVR7TPZSgpFu6BDiVUbNNJbBsFrVamHtdf69yjj5U6dXuRkDVY/XXAASzvDElFMhql2ivC
0BGxutkQtz8VCks/jJqmQSm49qUSiXY/NVA2Bq0URfslCGXR486m9qiBSe3X7SW7Onf4CrwLkEcE
cR8Y9aTYsjOcvhkzKk5mbhxIAcnWNDm07RohwdXOmM1gXyCpZEBMSa5FKukITIveCRw9i35P3NYe
AlYJwJlvD+fKK3/aQT4UHIFzNkVykoZS5okYuTjVYLfdUKP4U/ZgwzHpCCp9Um1uW1ucPPDG/I+1
edRnsZueuVaZIIA42V4ZB55NlXCi4NXkeNlv/4spVC3mfjXklKVbrsxrPsR1I07IYPu1Hh9p0W8c
Mq2UEZfX6a8Z6VargcLIDFBTnFLXekH3YnzUey9deZIuThsaMEGip88+WXITRO0EI2mPacv4rtSG
0K75UbhaeHvKFvfCXzMyaqbzzNzt0QR1avXfbX8U3hj0WVTrw4qdleEY0tI4+cQsxcLSuOh5c5B+
z5rOt9s1RbLZq114PSQ+cIaQPwPcAg050g3JvFwneTyIk5rV6VvlxGDzSnnc+0KFpKUJOO0mJvq4
gf7BGnxwYYRgpECxCK3AwJPIDpcy8MY6BR1OndIELsXDyOYhZI/92wu2NEKQh8FTqHNfuAwDSjWC
WdOqAdmXkJknvRl9Qgct4CmG1rlA1Bb/Cs4HUh461fATwOyhFiuX6HTWgKZHnwZgBIzCr3lX+Y6a
/SZpBRj70I772yNc2JIX5qSby+WG0We2GE5CiK3nTI3fohPVZ3ExbKzYXbkoFw4zuESwYYALQB/b
FZ6l1XlppOpwKmmxN9V+h2rMvyLt5vk7MyEdZbPTBShZ9OFk029mIzaN8pCbP+N4jcN7cQf+tfN5
mZ552pJ3ALDqxnDK6TdwNIdaDuU1b/x3xwT/isgCohFAAshM4V6XuU7TOtiA4Lo22g+teY2nlTh+
aSTnNqQZY106iLJShtPQjEFa50HHkcqMv97eaLMzkJ0FuCI/cS/IesvOolQYULA8HU943KlR2oIw
GyFZtq+ZVoQKJ/qjHY9iJUe7dH7RmYu8KWpUgITNQz9bpNpruw6tWgMKn6YtNqgkFTizaT2O24mY
/JflEPNbVQ1sK1Ilbg63h7wUUAFMAPQWMMRQdLDmw3duXpkmpVAwswKJTXfaK8a9RZG36Q99P/lC
z06dtfdEcNvs0kyjnoFs+2cyXM4b2RboBDKRjSezO5kKVJzRaNv9EPZRpC+3LS05D+TbbXQyzPqw
csMEyVHWSL10ODkeYkU35tu4ym3fqQo1MGJzrXy7tJrO3K/kIUydE3OX0+kU+ShKxRhPY2I0J68R
A/GtjNv91kvHCbJf3DUGf0xGsErHdpWsVUyWJhY3Dkg7gI/HqkrXqkmnXCt7fTpNjN+Lmmzcwtuj
L/c3VYY3+NE1F3NlDw950wKjL1h9UF+Qp7dXTXTSAAFzSqFJOEIvEMxWAe/flfRXWf78x6WcbSHV
CD0ClBoQFF/OrWZMABspLl6iRGxL4BzSAWIgfXLQ9ZXteX0qYAqVE8gSQJYTqA/pUFa56J3G4P3J
trvQFg/YrjszHrZd/EEd5icdkjgpeensNWrheQwXLshELn7OGQBognzyFa6qwG2XC3RRUJYEA3l3
0yO6igKKO/ytj61d98/xHprBcEWgIQ3oCxBgSLE/BVHXVJVEPXHtnoHYOk7Zsz5k24qudb1fncRP
S6AiB1sGpKfkobnosuN5langWfgGfrV63GWJ7rPVgGhhCsEfC1i5jhc7qpfSEUg0MgxQolXR5+Y8
Mr0N7SJDIs6vHe634F9kQ/ZeFStRw9Lgzo1KTwAtAWIYHZPqKWmANU8PavKB8z8a7/98BNAUiQrY
TFaBZ7wUCmVlm3ZgGlJP6Yeqdr6efbX1OhiNlVvhyovBgQGFA+UuiIAigJYuBQbGYaHljXZiafqm
j6bfVpvC1B7NtL/P9aBL13hUrlPqqOCjrQfid3iLIo6QBpb0WqIag2mecBq3UzsGRmXtXOoFpU79
TNHBAzkEaseiWkWWkvy6Pa3XSCtQec8akJjVmZ5RflxB/1GpLHtyT23T7dr0sQT7cckB3yjCSo08
8ocNb9n0XO5qY5+RPLTtH8oX91/VUHBdoPDnwr+hJQffIp1FbywhsULt+EQVDiJpu1TuBPIQmAtt
La137bfn3mjMN7qjEfF8JsHPrn3ijnNxTE+jQgVbx72nPKEANyYsiPPXlbmdv/rSpWFWsZOwYXEB
Xz3CBVoICmfsSGQ01DomSf1dCKI95iOYSKxSKb55VNc2o2rQoKHqdKg1+6mBttUxL1skoZQ1Ptmr
WBKoVWQDAKjAmxB4Rsm3W8xAuU7D9/TuU9O/iFKEuWNsV0Z9lXiesbEATAK5B6QNSDguLyumazEi
755EA7hju+nFKSKorIPKLcz1PxXjoa73PrQ5b5u9erzMVqHM9dkWgttL2kGqnjiVTjG2vE5CazSD
1io3/38mJN9gWkpeKV1LIjDL+LHxQdI1deCrvfkJK8YljwgRRWlZKIpAxdbOdVjI4LlnQNQmdUDO
WrfuCcIEPwo9WcnfXDlvyaC0IyhNgR9LMGtQ/PYLLzlm+ju3v9usXzG0tPVwrwMjhjwbrndpeRrC
aa5bA4kIOjY3vR0rPkWEEQhX/Wc85eeY/pqad8rZAQdcWFeKCqZGGo2KCw2J2Ed0upJ8uPbbsxmE
mkhbzy5LvtTtIsmHSY9xmNTfSaXt7LR9bgrjgaD8StnB+CnADwA2j8fcWauFXtewJNvSnUtjg+sg
3yKR6QQTDYi7YVutC3j8XisPNQS/8kPS+4OF0v/KGVjYMCDZQ8fTDORB+Uxax4RbxNZ6HG7VQX9E
PZ48c/B8WmrP6NBbQxcubBqgM4BbhRMBdE82BpyekguCleQGTQK8Lk6KRctd7xoro1o4d0iuz0gG
pDLnXpTLLVMKl+JDsJbak9VFtRlC3IjwsJhW7CwOCIABtCmgboX5u7RDLSc1SqKQCBHcXvFeIZyQ
udpKVuIqCkQwC0p9xGTAfgBGI+3/Lul42nGaRdCVn7J7AvV3RTtlGvDiuT+wdmOsNV8sW5ypW/A0
wStF2hRNZtVgHSyyqO+O3jdGn4EkRt+wWYe6tVM+bnvhNWPS8Eo+Km2GlrkoS72QxYijEzdwho2j
RIWHJjkXQdqawv3SYcec/h2h5Cd7i2cdzTDCJAYU0XypVX9AI70Btm5jCPP4dyK2HK9ea61P5xoH
+bmafy1Llw61qaEOI1ZT+wVRw0MP8LbyWidjlLX3/ZDAlTqB26eBlz12Tb8SDc9zeRHASMbnc3Pm
Sk3a12rBMdfgUStDyvopJBUa+2+v6PWbczYz54rRsYeikhwx8IJBiD4rswgkh6bt686OVgeiQ488
5FCgnu7EivNe3ENnBqXlZGlrFbkCgzx+mFGBViQQ6mt4VINLo3rJMrK9PcQltwmwGUDSIFxF35Bk
UNH6CiwB2D+CPQ5iq5V/6A9erRiZf+Rqtc6MSFulNpJsTKomi+JaL7bdZL+nOteA2AAA4PZwli4g
rNgsC4V0wYxlv9wYJVpCmhqHImpRENWc47iND8Z917xa9jHJftV8P77wHLodgxrcNv1Zuboe5V/T
0iidRrdKg7VZ5A5PMf3d2HdGGzQ1uoESf1TvGn3D61/2S/cz6wKz+ZqYqR//omz0m/rZ8r6Z7jZj
ayKYy8v795ukc1IUYFKFGATcQ6bEG6vOQcaNqtxG8cxImdYYpFanQLpGkKMBf79TwQU26ZabAn6e
9sDOvydW/6VtCdwhupUCxo7DnzTTDsLdD9o2y/dQXmUVsPcT3POzYRw6mm5uL8+ix/i7MeQGcAvZ
cMuu5k+zOLqWR042jYkS520r1wit2WOAHmnOF8387vMBP3NMStopbdKiPGcXoeo9xiPdVf1LZXB/
1Le190oPGX+FENYd+3Cbu7EDR8cBdCfa2+3vWF6Jv98hey50WQydauLIgZGjmgJr25VQnH2g9ohT
8VTYj3a2aVnj69YGAg/+UEGbq09C07nPm2cl3nfKT7TLmaeVz7rKYlxOjxzPZP3EDGpjevo+fYNi
Ydnsx3RP6ycEiQ2tns2uDiabHTnb594vPXuD2hHRTkhMjQY4mTrTT+M9G7dlvaEWATLjISnAKs6d
O0P41B3Dgqyl/xad19lMSjEENUbArF0dBdc4mbZj4w6+Wcc8aB2xJit1RZqIUsPstObyJNwXpH8u
dw8tOOqGDlxIaSR+VhUBKZIDED6Gt2Hqvk0n5FtejGlrt8Hk9n5cvIzJ3B9rFkGDyMZp/SJZ2UmL
d+D5N0kuBPgUS2FtjajNVXbN9GaCSoZkZFMp09Zof+XU9Vn/A6mv7e29sujKzw1LzkQY+mTWLbZw
mtxVZWRUmW+QJ6eGoMtTRbZIasdHwTbMuSdrfe1LYfe5aekUM1EbTjbBNFOVb1gKJUvuCwbhye+u
vtbevuSYzmx9zv+Zx7AZ97IWfyIOBR1TJf6wtoOXLoFzC9IjwjQzdC12WMFCH/d01A8FKLwnkMir
TrrSC7C8W0C0Ae7luXNQ7hmcJqfldS+yqAHXMwVXyaZ32B0LY537ebdXpu+jvSZkdd2fOh+bM6PS
EVVslCEaFKQjvS/8kUGadc/1gL9AoHU8Vgnx8cYAZqqunh3la1OsbNQlB3FufV7gswUsh4Y6ejPM
0Y1b7RK81jbeYMKzQ3No7XqZ389yjHFuSwpvUnQXl1U63+fVnT0FhfqgqWhFLMAV5yvDfS9IkPAn
NAqoK4HVvONvGZY8kzY4w5SPMJw6+8H4U+MJ5QWDn7fxjjgfzsvts790TZwPU/I5ueJZnCHyjkj5
yKG6lnUiSIwfcc+CNJkQV21u21seHfDyeMvD88pqTf2g6Aq6lOF3D1Z9AHauNwMmdkW7cSODr2VJ
Fk88XtpIvaJ9Fzmnyw0DVHJX8NjNIvRKe74hyORPFp4Ut8f02eNztWRnZiT/qRP0VVgEF1dGn1LD
16atUz913RHHxTcHX1i/zXhrKKFd+tWY+gZEJdYE0q+T+PPJPPsGyZEOzKOTleEbBESMd8adpvkq
FJsD1nzjH8YXtrHzR6q9uOzYKCVKGmsd+p+cKv/7JIBI5nKuk7QnCu003F4qktfH5LUvfct97dCQ
XuxqtjXzfZufcnHvPlffwKDhKUdCQSYCtoRez3aFQ/xG/0LqN+GesmLc/X+tEeBCl59X0q6rYw+f
V6g7mm377jFtd137PuVbUDdwdzvFz0p+36r9QVWmTTb1vluvIcAXkwggRkLDJjblzJxw+RVUh6CN
mugk8u7yDFk7fQxN8lE492X7I+MdWhy1DXdDq3+7Pfyli8kAIAt0zABl49K4tMvaMS3qskFC1MrQ
WP2kFq8gVA3AOrTivZZO3Lkh6SgQOrUAF9VIXw/CZ0QElvv19lCWPNa5BWmjx31tOW2DoeQWlG4B
e57EfU6fRPZel1urX4OhLpoD0wVk8fBoRwvj5cwVGjEVS4wkarU6AAXCJs6pXzTjJnasLKhAOLIx
Mr5y0S0tFxrEoRY0k/AAy3BpVCNFKWyBZGRG48Du7yCE3ibPtrfi/BdjCBOoSjDeoBiE6PrSDipT
Zj8ayEnYeaci1FOGDdFJ9coJv9fBbfQMpuLRL+rauzc02n4xcys73F7Oef5kt3H+CfNUnN3pXuMa
StFlWeRoG5O3ftod+nL0S/dOMf/D3gTCANU4E+l6kJNfmurUdijVGg/TxK3dY8G45eNprKzccIsP
Uwdh2ZzQgpKM3ELjNH2FCwFBoDNGfXIU9VdsSmP6U/8uAakwn7Uu98nHZG2z91jdCG8fs1A8ue+3
53XpIJ5/hXRMqlED8rJBYJ0kqr2zK+hilipdw18u5iaBE0EpFcAG0BVLczp1dh83GUIymoaGowRD
r4eWcqdUX2I83yw3qN0HKNm0H4O6Fih91qXlrXNuW9o67TQIh3tzBmB4KqHhFbfKsauKQwGaefXY
q3bA8gxdGm86+0V6GozaNofihIK8/qFv3kcLfYF7Szs0FQj6u00S/1RYdsi1bG+iXTIplEOGPgHS
726vzP8yZ4iiga4BJkueM9umJW9HxECiCJP2vVIfpsnaK2DOif3pa5ofSA/iK7Z1vt42PK/F9XwB
2WmizXvWhb7c/+3keY2KuzZqUrPxGfXQY2Wk9W5UDHt729Ti7psVCf6vKf3SlE0F0lFiyqIBCL8Q
9FjTnmnaivuat/Ct8UiPkR7y1o7XqniMMG2P7hg+BnaS+2kSR3HyMxZu6CRueHtgizc4BB//38jm
kZ/5qx54d10tsHguCAeT2AosMC84Bh4hHdkkBnQ5gF6wp3t0P6rZuLltfWkFXRM97Qj0UP+To2dq
A94mBOJZcxi6UK+scqvkqbLJM/tfFeXmBAkiFLD9gGkWN580TgV468prvTknUIBjuTuSfgNKyVDt
7TApn//DuND+A8eMjl6k/y8nFZml2h6zNI+MOG18lFHHgIgGtEfltPYkWJzCM1OSXzTLEQXEosij
uqX2LscjJ8zzhGzVwh1X7ptFB4Xi2/8MS+aWBaaVGoBZ0ijNmZVsW5e31E+8xum2nPRT/RBPmijG
o2IhaRCowjCZL4gAVyGo+60wRymBhAydksbeyOJcOxTMESVoUWivbXSSJd1dYpRGHXTCUYpnJ6kI
/6OpaY2Eja0PuxG9SpVvldwe71yhg5ElsYem3nOVNRxkCCokLCBLX7lBnAAvZq2Mf+kmRBCDWBto
LeCb5IbdesopTmBLI+5+aDY/gsM+jE3Qog25GinV7way3qmCpBud7ruxfBAkNPOXUsQQEf49KFFs
fXik+bi91xYCOgMvXrQMAJhiXRFelJ6g7cCSIjJnmm10aZdqubXpGHpsC2UOn4m32wYXdhwqWgjm
gNuEMpSshlKl0JXXe1JELbhsg9R1fqcs/WlpxdqRXZzvc0vzl5z5JkvEMVQUYWk8inzfVTukKuPx
1aiqDdS/K+WhDBU8OKwwBvHOV1f9Zol91m8y9np7xP/LhwB9iGYJiP3KN03hlsxhRV1EA38Y9DAf
AqoOoQex81f9Oz/VdVg+Q40wQ1eqOvqUnErdTweohp1uf8hCcDkXE//fd0jXEHfqKauVqojQ0ex7
40ar71D4mIYgWWOuWCoDzDCvuTdvlkKU8bktNdFkaLeY+/gLP9juI+uCYaNCeKfz+RvvA038ar8m
w7FEe54RVt2Xuve1ncO3049yDaa0lJHA13zy8M66oLIIX1FOPdVrfE13HCgLpvitV+4KF2ncke1b
5Q6FoNR6M+2noYNcUd/4VCFHK13hHFtKLKPVDYTeQIOj5U0uQrRTPiia0RcRdBR/TiU6SF3uO31I
Lb/INjpEPLTIVN7Q/yEMZ8X7zBeUFB3MBHq4KcEiB1ihlI9Q056XzJyKiLk5SlHNXQHes9vbaymS
w0WMPiDcWWCHk4m8LDo2UOxRsejT0WYBeFIbZAbvUzuwvvJXDyIFTsitldTktQMDrgNX84xTQe5X
zmToTe1kpjnyiIJtw1Bz30u3yJx32GcF8cHQHq6M8hrNB/YhpJmNmSQFVGJS3GgJ0y2A+2wjlxxS
1D86kC7fC2H6zsA2Sn5Aw/xorSBY5tj9cvVgE8xH8wt4JuSWYrsGZB51VVVtZGbWnZYBh+6lH7w3
tr3O/twe3/VGAc0TWJ7wCEa0qn86szOvGQ+FSVyLtVHSqPcgn0T8QVZC/ms/dGlCCjrcTJTMHus2
ctCXSxuGfOe+rkEiqaGitnLoVoYj84uXY253FoGtoTVPCc23RryGSFkzIW0IldlZpXXzcECgZiWW
nyXfbq/J9R7H4iPARU8f/kUD8OVNljZxVfcWxZqwMfZ1rds0YMSe0I5r0SrMavHHU/kKin3NpnRZ
oBxoonu1aKMizgLDrg8j+mbL4ksLoH7XoxRo7m8Pcmka0QKE9pxZIw16vZeDzIzMKc0S02hNox2O
Tmb53Fa/3zaytPX+GkGb06URTeAnkxYHyWrMUJkiy+txHURFH3RrCmlLZ/bclLRoImco7k44SG7z
i4H7vaHbV2WVGXnZioOSP5QicGYlz6CZddoQAivToGwKtiOaseVG9t52ayyRa5bm9TtzDJ6XZkOl
t21UlV7px3pyImAGQI3vq1JXK12R10Hi3KALXCB6CCGeJ2OXrRZK9Zk1ttFYJ5syReVbe59wgdze
DAsX1mwGywC+hRk6IW05IayJaRPMpPwhgQ6ipvNQ8coDc4nvpKHuJI9pbARVYny32BQOyfDPwTA+
YG5HAx4eXYayWCFJCvRRlWob0fyt8jBMep+kawiUxck8MzKf9LOFszswvxWphlF6yjYV6R1VxJdC
WVWzmt325SUF6jzc/WgVwT5Euu/STpx4SueYMTZI8TvGWwZg4QClWBU4ap6BkLbw6fQbSipI/xWA
loVZX4RdhZRUlT1ZeRXoZAxq8sKmdMWzfDr5W18mzQAKXzXpuAP/iZBzo/BNfOLAQv2Jp7B4dPZC
AyBm47w6j1a/tT/cyI0b3zKjbmVXXzsfTBBqDoiIQdeFXPblBHWtWbrx0ANPm3tBqn8ZdO2OFkdw
c1v2at519s/ymEF5BhoRtIUgpy2NWVEUa2xM1s1AnIn4Y3Hg+c/KC60fSf0TEbEPVIVS/EbD58oo
r/04yploe/zUJgezj3y7swF9XA5Qw6nzw7LveP6+cmpnxymNbKbRwRMSGV10Bkg3EwfVdkXNrI/a
RvS2z3nifhtd7vB9n6Mccl90rkd2+L/3riluZ2zMwp0c385rZ68rqMJubn/Q9flCm8XM9YroE6hs
mSZBzackd+N0iJCs0MgG3VKgTRptlW1Ad7vWF3TthWEMKh9gnUaDNdBe0h5SCi3R63KIFEoPZjE2
AdPgOIZsGP2hXAsGF4cGOVV0kaAAA195aS0epqpzGzZEKM2px9GO7cfBVI0DGGyyL/9hFtE9Crkj
QJEQ7UqmiK3m4CDGwEa0GAMTTve6VRl3Rgwo821Ti3OIjqdZl2sOp6VzyF0CuuxYH6KsIo2f6Ps5
IQVo3hB21jiFt40tgETm/l+8+lEvmwGR0hyiAiMQH7IxUgfF++IldgNdaStBBzIaP70pSJyR5V+Q
eaTghkr41ilahx9J7dB31vUA/TpVTAe/aln7mpNCXeMcup4NfB/KM+j5BGWhI2O/DC2hExSbx8ge
rdbvFd0DxE3UYWo4U8DAZbzyYFuwh8QPSOvxYJsbGKWIxZkSR6kNZYxqQIDv0AczHm1YASlwQ15U
U6yqyVy7XbTs2GhjRM0SnQyfbEhn959VZEaXG+YI2MM9be9os9O+ZfaPge8GQA1d8zSADqH11QPL
0kBl3BfDM08/anOtVWQhAXD5JdLhnZhtJWwwAFVPQqO7s3/a7EHHc7n+mW0hm6mWlk93Xvf0c2UL
Xj9ZL+1KGx6kXsqEfNwYdd53BrWQfN9M2yLeIkX/Lfm1RtK1tMAAdM8oEyhyghbp8iQbPQTPi6ac
IpLrKDpUZARQKH7ySB37vV7xlf20UINAgIjti4gDuseQX7i0R5qWjrgSpqgz9I1NfufEr1/iw9uk
7bveDUBC625vT+i8Tpc3EFpP0VxnINJBw6Qn3a2jpzXEEOqEUNhutpmase3otGvggflXblmR5rGm
Xgq2mn6KXF4FXIt3Fdt1D7kB+Pad62Ur772lUwJ1FRCx4u2F60y6VWlLy0xj3hR5blI8qoiNfdo6
9UFTGmPXmFXUZ1l1+A/zeGZTWrle40LAJ8Gm2meojbJhV9SVu/8vVlB5QEYDYJMrSDLiS2hVEuTY
dbN9oO70XaBEu2JkadPPnAceHq+IeWSvNuRQTOhUJPL1dkgeEs3Z6rFxoo5bbkYCodzbQ7q+l7EB
0dkO7qe5gC/fKcg/KVXMCjWaQA7qC7drf2Gay0eoqdVr99eS87CRCppZFkDsIPM0Jr05mU3sTtEE
SrDDADkNFCyaKoBk9RiUuZp87VukrR3Bqsea0/HoCM9eCQ4WZxcVCug9QdMPAfTlEZ9Rlpoj8F6f
kPg6Zrnb+sToRlD/WYikJ/fj9vQunm8XyByUpC1Yk/bllOsFWCjR7e30Q7OdCk31Xc6UFce1ZAUw
PPTxOTPdiiF5EatQ9NoSKdgEHfFc5nkNgufu9O8jObchTVztdYpDKPZ+XiiaT/o2CXpvFfaw5KkQ
kIPDxQBTBYK4y+Vxcqd0jWKAlR5EZGh3aO4cd/QO8TDTe6oQUMvdxgt54qAz0uSA1SSj7WtxMob1
JPLQIoq3FY3gvlaP06ZTbPKSMJMGKYUQ8+0ZWTo6aDVEshhwd2iISXchKjF16RW6CthLHG/A/Yl+
1RZ9xV1G8+i/mAITNOq44F+R6XwgTVQmTe6pEBnuxkCnaf9aNSAotkbU226bWtxLkIcB89LchGtL
yabBsgihjYG9pHbJ4wRd8NDUW/W/7KYzK9Id0fLCcAg8dqS7nblNO1YdbNqZu9tjWVyhWW8cldI5
BSTtWVenQ5/biRZpBXRPMnBVhmzSs0ekYeyVI7hQGQLo5K8ta3Z+Z7EhM1HqzBRXjQq8opHCd3nZ
32vDWIl9Ykxqd9+PxBh9pZl6Dtb1uhj3BvFQx9LAPYaiFrU6pIXA1A45BKtJ/Pb/kHZlO24jS/aL
EmBy5ys3SSXVwirZVfYL0XbZ3Pckk+TXz8ka4I5EESL6DhrwQ8twMLfIyIgT57QaOl0qNZWY/d/M
igFGGAlU5mCEv/7SXqp6wmgoAe2d1Q+UGdrHJPEuAOW2tZEzFxO8DDzACgr8AoJ0AMMWRwRIAKNm
VkYB6pC/jbP2q23k11h7iygwmoieRWmSbYRUa4uOnmZxx1hgNFmqTLexOjdjB5u8FaIpWtPj7RHH
PsqLW0y5a5EOOMqEqK4Odo3lVT0hHBhoVdO3OC3t5Mh0dwy9ofNbvhETrB3KS0Pi94vNFYZhBobL
Smzk8qWIEyePio1ky8rFiOsJpU3keMBys+Rc4qp4WYpdEXXRQ8m6XYqmR1vjhWNU3+5vwLU4G1wZ
cJloS1UM7I7r4UxDG1vjgOFIoGBz5GhwdRZDMH5sxydTbYnDkoqfWKuqTqiZjzqUIN8LotQbs7qC
7UZ2AGBhxKrYK9BVvf6OOkdvTjSmFGVM3Y6q/HFU0Yolf2/N3Aa202keVIZu2Uh2eR0fi0l/6vLe
6/PhuaiqAymjceNorpyXqw9aXH91W1mEy+K8xJC6S3w5r44hZqGfuJ3xCfRGJ3UL+7Syt0RJEKOH
O8Aba+GKzbFWpTjpYDMqXDV9kcCfen+910f1fxaU62ke8eSyoCGIknQbh36Okow1vvU8+dYOLV7s
CeRYw1NjbZETr+VLrka22GYzUpl13jL6NpWfevZOniILCZN5OqeSuqvSBJkQCLYnjqU0HtpDnqD9
kVgbRHwrlQFMLljfwf6OMNtacreVc4mYmsBHALeghCCYJNzJDA0EwxSQmLJAri18SHXmh3TU7TJV
Tsq4Rcclts3CDV99w2JbGR1uFGvCPdiC8PofiUh4+ZXD0L+PAyKlGRxkJ54NsjsXZbfhjVfdysXw
F1ewzs2SJmL4BkCYxPyN6NVRjV9z/u9zp2KeoaqOGoiC6GWxjdswAY8tBHbedHZSlTfS+eq0QbSy
4u6vTCz28TDIeT7xBu5C/52HNtgl5OKfiJu4Xw73T8z6rP3fYBY7lxVc47qOnVvMzjAXe80s7Eqv
niFRcN/QCqLoetoWNzSCwKmOJJzNHvnBJju0ha93qqOof2QUy0jMXUodkiovc1b4o7mrB/6MdFar
Tv406O9qofzREunz/letOoyLtRTTc3HdUTyWaKFhok36I05cKLrY6vzAk58deS7psxK/3be3gtfH
LCD3A30cZN1BWHdtsOzTJEXSABf5YLehje6Nqf5H/yxk25Tttn7ttmBN627hwuLi6imqWZpGMe9d
HHp109jGbO3qLEimaKeSf6rsxHt5V1dSZXfDd41t5GhWnf6F+YVH6ItmivWwFyghq93FJk3tLmpS
7/68rh4YlCWRXQBrCm7a62llBJRcxMQ2VsH6OYE/vTdlj9AfRR27bP64b0z8YzdO7sLYYg2jntXJ
bGFG66r+2fV56ZgppXaR59l/c59dWFqsHTcmg08jLM0a8wotyEyvVfadfgKtdV3PDnI1GxZX/cGF
xcVyWQUvUm7AojGUOzPcT8NHVwBKP/j351D8O/fmcOGt1Vamufa1YG1hx2883UkMMh5qZGdJ49Ji
SyhqY82WCbVwVNOMaRgX1GY7MCmqIQSqpY3IdsvI4kVb0CoJpwS7UOaWB3BGZs12KH27P3MrK4SS
rCKLTA/emsvwueCW0oegPXyr2lY7WQCMvoaVJv2KxzZ1I25p/z6PJWrkgEAjWreUJZBHTRWTxQ3s
DcZu0o4jOq+JXPoTMfb3B7bmG68sLS5WbklVi4QZRcOuB3XaxqJ2WT6mrtr86PJnYGuQef33YTBy
ZoYGbl3xglt21UHOgo4VFMve6nLmB6mt81eADkvfwjvMY700vxKuRhQkNrF8iEZ1i6lyZccIpR40
M4EhCzymC1dChpzpFRIkb11SA97YejmD/OPEvI2p3bKzcCSFZVS1UsEOqs+uFkfPfWO6kTk/NMpD
zaiTgS1CKzRio7PluebWwcyyBynOdhmeJHTaaqBZuXavhr3wMgUEOqKYaxh2NJ8j9YFW82MCdu+J
KsckV52ulDySbklCrZ6ci8le+Jw0S1D6qGCV573P9MgP0X6egcaRDdPGhG/M99dWv4grRlKllsEp
Rc9hYnN1/jC6p1kFH8PGuopAcOFGLyfy6/17YWcYUg65BQxJKv4WxsfQ5g+gcbVnWoHjCWFWTvYx
/CrqFX6Fbjwkdh09qzcGu7GaXxHIxUdoXTVUSLnTN1LUdsK1B3Nsn9RUP2psAI9Of4CgiceUrTle
e9xj8ChSC2lcVEkXh6dJB71BxQGTHJsgOsGLJwEsG7i4ERrqOFTOPFd2oRnOqEhOZ23RQa0l4kCg
JwPUIKBQNxBty8o01gwmfSt7Dg2I9JGjE1pShqe505Gy5jtU5vGg1o/dfFK77G1KVXtO9jqZ7X6L
EHV1DS6+RWyUizVoR8pGmmIjKLnPpdTpwITlGpOXgnkLNBnZf3MpCHAvym+gTVw+5aWINHmnEzx4
xx+N4vDZp6pd9huxoyw8/s32vjCzGFVHza7koAR9K/MOMPsigUpt3bIY3B/pQNBrDY0uJ+Voi0Gf
ZOgU2ljbHau5p5iV5XbmnD2AbSLcgWlo9AZ5+pEYI3QirS58KPpC9WZ5ZuBZrGY36dThKSrQPXj/
hK6EvyKdJshAwTBJtYXP4UgE6KoayW9Z2DyztnqLenOLs2TN2YDYTiBDBLxo2auRmGk/GDTFLOnT
tE+UyDiYHaSaUQ7aAlSuwQGQQQWeF9wPyEMu+7wqUKx1NKnlNyNTfqJpDX03Oy4/yUpqa9Zblshu
Lv0TN8gbZp2njVXklABw3Z/Tm2AfvJXIgiKfhxtTYIqu9zow63OYGF13lrTaltAWqiahGyp/az1y
I/n1vrGbQNUEeAnZa3Q/oJwI3YtrYyQhk0rJ0J2HrH4jjRwkY+VHNevtGmS/ZK6x7yUu7e5bvfUt
wiw61gUVo2D7XST5o4bwuVDG7tzNk2+yYVfnpzYLcNCQ1/fZ9NHmp1o6R8wb6LDjHYg4dqq2xfXx
Rc55dQDxGYDuA0Yl5IfQsHg9+qxLYz6ZVneek2/zM3T8oAeQDzujt0PNVr1pFxHPKE/9XwgpT/Ux
0f2Cen1Q116sPUBJReJ2c4rpDlScfXaCQggt3H480tzuyXP3tsXnurIz0LiDUhJiKSR8lwWHop+b
yAI29QxM26hXTi+/G1A9oxV8BbzGxhrdXL6iHgeRVpCToNMSZYfryWm6iYdA/XbndKj3Rtmey+wH
un7Rksh2LIpOVYbmAKqhmZT/ZeRPb77znLobH3HjIsVHqECtoDHNxH+L/ZmGTB5IrXfnDLBwoGYP
SpMGUaBVbqrKzsTAPQXtKGvwwoYbdibRj40PWJlzgZxBew6qX+B0F79f3DxhAvZ9s0zYWU3fQ85A
rQNmCuXR0jvbqJ/rLD6M37v2wOvHOo/2bQyeP8XVoo+EZk4tqxtdJ7epWMwH6k0KGl/xZgF56vXn
IKmt9U2hsLMCqrhWOQG7Q6LdiJgIfM+VBQq3/m8y7vT0pZFG2yxqL1PkjXegmPPFqVEgbSsB2y7O
z1KRW+dgHgJnTX+OqobaqTUpNpo3R2dj5sVQbsygJVERZJQKhM+uh4raxiRJdOjPIL/sIqfIvMz8
nihPRgM+pXNYuVLl9v3nhtXbDWd9UcxjybHtoB63sGqlfSalKK1BbWUu/OlpGh11HGxNO0JkFPeg
rdvjuJ83Y+qbjSY0rU28k8BJjtO27MIEIQOTx2Sw3uLqbMqPDQGzfvsjqR9zJNjvD/JmAaGeg+Su
6PaEUB96Aq/HONN4VnqtIW+GHNtN+qvY0j++HQsOLNq/wJePlQPk7NqA1qBU0bZDclZYbStaZ5u1
Dwl7B97NodGWEOSaNZRfQaCE1nMUKxeBskrQKIB3AqyZAGKh2Fb9kN9VUCpuUQitGhK7ETA67Pyl
/83VaahKpiRn2WyE+EBxrvHMbPZNsnHMb8JdyHrD26CIiGwfnu2LU97j0a4ZJEnPxhsYyO1Yzb0q
ZHZDnBylFUn2xmbjtK0NTUcdR5A+APvydWFfuDk9BYhZl3JYtCckhg1HRedzfczat/tb7ybewMgM
4b8ADYTvWO6MTp10vcxYetbwmDLL2O4clLxtgwb8kG/dl6vGsNHRXQnGZ9MQZ/1iUCNn2OeJmp6H
3rJTc8/62WUN3YPmShALFVtgjJsXOAaHCj0w54hVwYy/sCebmVWQocnOVacfSpCeV+FBJ8aJbL0c
bt+GC0vi7r4YWds3uCtHWALMS/Gjxm96PzSOebNTXYJg5UPaAgZujW1xpOPWqhVS1hhbP9tp/NKP
T0My2lv59NtSMm56pOIkLBriYDRnXI8sKbKSVhlJz7Lhtv2xyM8RdxGKxkpmK0MCYmvZnubjQPZ8
l70h3V7/6Sz3/ia9HSu+QbQh4QTCJeviRXIxu9LMY42SJDvr0741nsPkGDaPMv1138rtkYP7xcYE
5AlBKOol11byPOLQGxizc0z88FF96rL9FAqF+H+LHRHc/6jNI8oHmzuem9d26npIWlDxlmeCdtzZ
DJT8UZue1d6x2m+CHDzdmL2b99rC3mL2ajIYo6bCnhQ+yUPuKs0xUbeQuOKjr4ID3C+AwQCegkwH
AtTFUUv0aFKMVorPXftLou/1VvSxMgh0S8M/QToBd/GSimkorWoAkDo+a8bnyF5IuUvCraT97SsI
DheoDRNwQ6D0ULy/XhkEcyUJ6yo90+i1GnPbTF9o/ihNu0r7NGW/OqvRcfxZOcOrNRQOMj73N+By
DnG8EN7j9YMmdPTs3FDizzzpIHJWnSNQDmUaECNbjQXLWfxfC+AQwgBhZXlhZtXY1OOUVudqzt2R
nYpwBpnCRji6ZgReF3wZSHGLxonrWWysDLtBl6qzoSUofHw2+iHNdvenasUGiJCgNQ0VNbzNlyFv
VJKsqQhpzxJ9THPLllAzirYY/NeMILhAle+r6cNcbIdMyQs6QNb6nNBDivaHLN4BwWzfH8ntouNu
EpEfAmt0yy9nS8uttgHeEtkFAyy2aa4TcMTluff/s7IYitSTklcSrKgxMN6VXaEX6r6Fm8ODacJA
BFYQYTMA8gv3qVVmknYhTPT0YVYBxrB8XXZ0fbajFzCpTz5zhsqBXAxR7KY8lOUGiGF1IkVTJfg7
4FmX8TrN9ExToqI7jwOz7MJoCsheTnRrmOtmULJE+QbSV8tMCYh3wmmKkKBpqStpYKN0wOENJTi5
s5H0lj+k7Ocw/+w7Nx5cusXksLwIxRwjTyOg0GjXQSr6+mhBexLJ4RD5kXpq95r0HuqpN8nfu3Rr
V95u/WtDYhYublyKJOgkCrNnVuKlp1J7qF+0rUO8NpWiT0+As9BotuxKiedKKwpaszM4MeJXtA9a
7jzH3f7+xrxJKn1NGiqUoKQABQbC9+uxzLwYuQTB6TM0Pyr2y3gfu4fQ+GCxb7ynqkNjOPrOzxq7
o7uSzKBasDzFlcrPSWlsXp3Avqcb1SnJiAuhBAedJmhFLSz83/m1j3bV+EeboJAMobdqb21pcq/N
kS7UVZFegJdY6uvWPUiEGyL1Z6n/Z4A4C+VbLVdrewrpFE0gREDxpovfL5YafOGqMaZZf467NH8Y
WVUe2tJsQWduWWhZoI27sR4iFLgMFcR6IJYUmpSoJyN3dm1QartZs/qiRzRnZ+YxNZAnepVi30Ls
TGyCNHlQfJt3en0G5WH/UWZ2heeBzQ23ASO9q3Ye+6akR/qXgYlP/mW5MmgQTuHkxluR09fD+96n
LuZGHgeJyGHVn3mxm7IdShuV9Au5j6h1hBZP0GkPVhEU/LmpZ1vhR2g4JdKvGjoKELBGgAwog0I+
ZtPJHo3WtXR3sl4HVEwyTwVuRH3gsl9wh/C/9aHlNi1tSnZt9lxlHiRprMyjIJ2F+Ef4knY2rzsn
RE8A/mLe2cOfrNj1J7P2Zt1XDsnvNEqOJnCtoOwawy2nt7JkAkKJqAS+HQxdy/dv2xZo95jgW41D
Lkm/E71/VN/Tfwyy1y2/bNmZ9HtpctN/TWyKzSKaA5C8wJUCty4c1cXuVKokDwUc+cw1QG26ufmp
ptaHlEaPVjJLG1vzBhIgrEFKFOSmYPoSz/2FtbRNyl6Hf5WVHLDYc6d1bi2proGwXP9IlWdoHnTb
JL/CAy22GZgcRFwrkhk3Em7cSGqVDEjggYUysS3Tl9PIZd/Q/wnmM0C2qIcQ51mtN4KoFd+C144s
9H4h+YR26evRgpOwUFsp6s9Ee6zkCGzKWwmam/qNmNBLE4sDROLGlOcxZOeG7mpMYlyivzHeDZGf
kYfaqSAMa/Nfwy7i3+97ma8q8M2civgTaVmUUZYNNyBmA4OaGvfnWvGM3Al3Xf5U7DPpWECHT7bD
Z6nxJP65YVXEUbdWIUgkummhNrK4a0wihaXSwbfR3+NBB/YhstWfkqcqfhIdMieUXuh0AiF8/6bm
576ziSs7LNt4YK5c3qKK85+PWDhY3kGSOtaxncy8516MtjCHJwqeLXr9fn+8qztINIAhUWiidXhh
yYpGS65qDQUQ0FZUj1LLnPsGbljSsIFEuCP6pgDgvxHcTkvUvEuQNp9Z84grOdbbnZZ+a9VvbTPv
2ehV1blubCtHLg7d/dIemHII0tsxijHVQ1uEaL8r91XpQ0Tl/petbe2rLxPphAvP1PNWodCQQTo8
3cvNUUPWf3iJ5R9l5qrzU0j85gd7nB/y9Nd9wzdbjKJKh9yqgB7CJS8zg60Zc9Y3ShOg+mVlfq07
shq99tMLlE88ykPgebby07exPbKDoo0SKwD0KlbkeqxJ1KmjqtddEJPnaApCi7ij+lwyw0Yz2/QO
+jJFP1W9r3AoJ7poSZL6P/dHfVObN/EJePeraG4EPR0yQdefUNVmHCcW64LeAMjBJsyZpJ859Irj
SvKpRhzdwL38lEyHvDkYsdsULzL5O08AxQ/NswV92s+I2AqU3sjGgiyzml9fhsoP+KdQu1Ru4kuN
9S2q1F2gdLE7qKeG/GXdmU8fTLf2SrjVSnFzusVE6CpUy5FCRUp/cReDiJ8ArYe2JlDXOmp8tMbE
0buX+9N9u7sXVkREcLG7KwCz8wncnwEv/hpssBkzXGtoXGiH6ARi0ZmfyvsyLJym35fztzFJNs7X
+oJfjHPhStFBo2kRwBYBmE7TuNwZhIHHq3QMMh26uXJp4qhZDbVCu8h+/Bibk5r9ZOwbUJdeGLth
9aBCQ9NKX1Dzo1G58ahYXQQhBYQipAYC2sWBqMBIlOjp3AUzcjR9tB/Dzsm3lPTWjCAwR7ENbdmg
dl8Y6U0zaZkRdsFgkl8gsG/3mTHnaPeztoBdt28kLDd025H9EocLxYDr5e6UPmaQEmDBILGfehJ6
0fg4J53L1J0cQX9KRTh7pMq+LNxOeR36V2V80Pp98tIc03Da1QU7zWCthcg8qiM/Eyf1OKrvoDQY
mkM17CrD5kD9gQ+/2Uppre4TcdmK7DCUVZeUQdWY6eZsGSzICD1mXPMIh1RwPL0mkW6rleoU5gvp
/oZYqBjth4XxC7Gm3SUvPEHZocjtLPfljz5yLVa7uSq5BLv6/mlacdmigxIq5Mgrgw1h4bsYTSNN
bzkLYmcoHnvkDsn4qkzBoDu0/Idv1kzFxriKQrCaIm2PogRSZDd0OwmcFV4KUR/0fxkDLEa3rdci
fJ1e+NjaiAL2ifYvW4bhA5HIpmiIBEGuyJld759RQe681MAKggfEDJI1HntWJGdOt61jJELGxeCE
pzXwGgG+CeHrtSmpstqYTvMYACHh1jJE06zIqZp9H210OK0cvytD4vcLF0gHOWprJo3BwHZGXtss
feinLUTwTQQlJu5iNIsA2ew63HcdRsOz9yj9VYcbcfDtbAFOJI62hI5YHZauB6HKfZ4ZYF4Kqiqp
drFWZ0fG8VIz56lCPUeO3Ptb/fYyRI4CEAS81gBGMJcZ5hkE0kMmt2MQJcaePedA2Idh5xVgDwO3
a2tH6RYk5XYGkQWGlA0ayCELgUN2PcJBBZ56kOQxyE0r8kD7AEx/CW2I++P6oma73nYypXjNINss
dBqWHnJCG3NsJhomcmiMQ5sXpo9ksOxwqc7cHnKk+5GQbJ+3AKJ0U/l3MPvJS0ZjsKNijDyAmyN7
aLPBR3I/8sxszHdKhJac+58pBnvzlaLVVTwmQeSx2E7JoCVWo8RTYNXctqzEkQoQyXHTNbmfbrID
rk09XMx/rC2mvoM8gCZPCAiHpnKjTturXblReV8bEKjgQAlsgE4W7NDXqzvhZdxzNZsCBfWE8Fui
YRs96sp3ib7en7kvjqPl1IEBCdwuoJoAwmjhwrI8BAlJ0U9BXFd+nP+UWt8ktZ0yZ3xuX4xo9C3z
PTa524zUiaefSfpaRLsUujzUhZxAPvzWfpSJYZsCGjduxJi3vghwuK80KVqykRFZTAM3jMKaGj4F
TRadEg35dKtB12xc5htX1dqSoipp4sWFrACO8PV861VvyJywKZhN9hSp7V4u4m/3Z3rVBPASmGbk
k2Do2oRB1L5TOcYS0xixfEk1DEaaNwZymwAQCEJU0XBDCODLsj91qnTatLo2BVUIKr8QfmEXGZS5
LTrznVh0XmtJN+xLErdOMU2dp49a8cDatnMKlsob/mNtAfFwMWTIvACFs6SIyXNe1W1Kp0DrjGcN
Gyfvi2egjHf353bF3eNJCGw6QOoASi/rYnluYG/o0hQkECUuAdHL5tJr23+mLRD+2rkUlFK4XKAS
pS8DYIii6XKjZHPQDemfNrPcEn+AaLBw5dk6QxtyKzd3G0PhsXthcHECGJMjxeQRDPZsx2nq0Pq3
Wp5z6ZDUtmz+Vgbv/lSubiDwFWEX6ag3w+lf79MZnUhFgWpPUKQPFByJMn0IoVNiD8yO8N6M1M8J
FB/THD2D6u/QldH+/gesnRNQoqD3B9lIMNKLGbmIP3hKGwVNV3NgGPnstEpU74isbGnR3TB/Al9N
DRTtBKmVgafG4jhObUyKJjHwqjeyPa3dYXLbxJaZGxa6nb4pxg7tTADD72qCRs6+cZVZPgJg2yG/
nWQ/ub5Pi+ahZcrb/eHfJmPFhwEfgZ4zCvDfTeeZ3LG21PBhI3nW61fkJ5yYeDIEab8ptZ9oP/lW
OmvtkGIiUCkCck3QiFzPuKyCBSFTlRmnJ/JIqPgojBzKfIuYYO2QCtAVur3AzQCa04UZubTGXJrn
YByHHGCylCIv0bSgEQeOmcef9+dxJSJDJAxINVI32MhLomAW15k1skgKaMWkXZVk38ycaOCcVVD/
L9NiV7TU8AYIxGx44JXZhGG0uqmAAYIVaxEdFFKh0DqFYQvCFY2m+1D78+PJePn340O2VXQJCGzQ
1zG+OCYTeJXUsKqmoM18S/+DuqXTSkEGOJtknrutRtIVNwQGJ7FBFNCY3TQDRHEt8dRqp8CQcs+I
I9QCoedmuhMa2SXptayRzw7P/36ECOBF7VeQfy+xNXI7o88SArFBC7VdNZgI+i08rUSPkz+kG+CN
NXeA7gPAKqD9J7A2i80JXhCjMBt1CibL8Iy+eq546Wpj6oepfsjyU0q8FsUo/qIlfFfO7DvBIzb8
tPQnSXMSZF+Dyfzs59/3p2DlyFx91SKuhSgEJyTBZT5GQLuZw0FOucsBuQcH9kYIvXZeLidgsW1D
E5tW6vE6j2Q1t7uyt2U5+kQS3bawp1KOyW83TK5cpoINGD1dCrpzbm7tqYyg7Tgn8DtMCsJoV4eS
Z8WHIf+l6d79iVw7lKJrR4brgQdaCkKFdM6GVqnmAHXefs9Dc/KJigdNqszN4b6plawxqvsYEzQQ
MS6w1l77uWrSu1ia6znIIOgjfy+yP7nxmz2bqZvMT6z9npP3sj6ywkXBnR9Zurtvf22ouD5RNAfa
DgWuhTeXTNJxsKNhVtUx24EB5LeZzJE3d9BjvG9pzSkgdwYfJx5dyMtfD1SOjcaaKO4NPjrFq/JW
Tc/KcZYTgFv9KN7aoKvjurC22KDtONcRqfQ50BpuM7RJz2biNX208fKS184cXvBo0kSdHkmrRfzB
JoSZEWhRA3VwQdcBRi+rDizrR9nW0LNM7Ln2Um0/kNbh6WfbuSHe+NlLqNhp9tB0h0ZO7fQUQUxG
np+08ZzUJqh+jEd9S7tm7cAiuwYdDkAP8TxfrHM4NupoauEcAFAi2UqrvPRovneGrKWOFUOFrEOn
s1OZ7L/IdQBuhLwDUm3gVP2awIubp5m6ujPQjhIYHxla/OXONSMgWKDhPbrF+/0ttrLoiBXAm4mI
CFCZJaY+I3004QkjBaC0sDwaFyDZYVXitX2+xR719aZevIRRxdBUeIkvORwx4RfjSlOLc93gNDCN
6KznUuFWIeK/fKSyM0+tBL1GwEjHlqT+POuFN2sz9ftWKvYRHNlrm4zlKdMTEPD0enY0EcP5xjBw
X0mSyG5zq39MZbV0zZy2pzqrTK9s+zq3Zz2kH8oAnTokMBUPxcviJZ+k+HWMI9OW8qFy8z6KN7zU
yi4Hrlk8y5CJQ11lscvrnjVp3JdKUPWngrWPxfRiQocCT+SNF+CaO7y0tPRHYDerGqgsKUFh+HNb
AksyI0Zpvbis9jR5MnI0mAyJk8Ugx4v89OcUHnsImxoj+XF/L608LERLI142ErhYke6/Xt8epZ3W
svAhEi3dTkXOdgtZcIMax5m4MiG288UWYqSYR6vMlCDTjnr1ZLSVTRBLCOoXY4TU4ZMhuRSpwXw6
MR3Ej62dp0KUPkxf/5uxIqhHSINLbwmvpFmXdUxvlECTyEkhg2NkycZDZX06/2Niua7yAOBjXsBE
MvSOBkUl4JLuD2LlKaQAG2yJwi8kw242qTK29WyWRA268TDqfzv1ndnq9KcP/eJ3A+YZ/769W2cD
cwBzIsEunMCSJqJj8tzGWqkF2Ch+Uj6PxV7Ktwi0bqcNstKSoQCagRwioJTXWwR6H52eoVct4LHO
7Klk6LhG3cC9PxRxfK99GYDc8GWiWoA/lqyfpCsgckh0LWC+3oC7fT4RB8RsrfbxjaZb/S0r84YG
LiEVDOgHiBAWN3OeDSAzTSIt0Jvi1AB6QdxSGTa61FdKs+g2REYCuW5gsW5SL+1oSFwxOgwprFu/
o6x91VKGXkdpyk7lGCeers6m32Sc7nltFE7eG/GTobBq18jQseNalm5sGDGw5SwDD4ssBe5g3FCL
G6OdUzSJDLUWdJ5pfEAisVF/c22vkd391bx11kC+YmfoQA2iH+umoYfNOtrNOxrMsatJil391kdf
m7Zwf7frCHUOvCkRJANKjBTl9daMRSfKVOgUT60m36ENq7LlVrE8JGna/f0R3Uh+fimBwAnjSkOl
B8CGa1sWbjRJ6zQa0PkdtHl4YrltPB6UMfXmX6T3swySz503GInTN+ehfjWpD2gxM2dAXnblULsW
+hFz6mWqDe7GhHwm9GlqvFZ1s9gl8fdmIxL5arW4XmzkYjRscbEGiHfFIl349kZHs3+CUknA0enE
QkjXHDmpfIIvMovfdfOhOkab7Gg77gdwvTRImZVahgwsmthkw5ZnoDefY/45Jn+6CKPy2/65bd5l
gJh58lmReqdPT80JHK52rSTHrH5EccuJK+sfdBfdn/1b7wAwi4p5h3NFNnrpg+jAeQtWcDmg5MEo
KptPlV12jtnGfjV/H4ldTx/3LX5lrZazhzgOnImYP3FJXs/eyKOSpvglKF5r8sOsY6fI3VIDYGX+
Zs3SL+Qu6uG1hEQ9HkkSYC5SatrDE30tv2vd7MT1eIi5J0FKPhyMQzU5KWiY+mzDbX4lN68/E1IX
6LcVwGN0pC5PmtlU2cCnWA14G1qQeQJJXgMix/0wNV1QqbVk1xUJgQJSBzs0K31P1KgEFp0Pf+9P
2EoaFl8Cx0I1xGiAmC1ekVnbFXpEEjUwKPTBY88gPxi6MDoTYlSZx/InTNGxSf3a8O5bvt0c14bF
BXaxzyWWGUqnYgoyC4KY7oSuflbgCesU1gPJXrp448G1OlJklnC6kCzDARNu6cJgaBIKcEurB/Gp
is+gRkUz/Y4EKVJ3BGeIlWCttTtL8aV6o3y/kvXRRIYQhS9LdDUscYuZUoQkGno9AHu1nRSKbak/
ediCOFFyQaLqJDmxZb+tPQVqML+Nzq5ar873VljvJ/UxSQ9RlHuWOW581+29Ij4L1woalkyh6HM9
I5CmZWWqcj0gmrxXukMdocV8pm5ZaT4EqO6v98rFCulTkJqgHQdqL4CSXFsbYqpyRZuMoM/tsDm1
aOsVCb508tP0bYrt4rnlj5V6iNPpaNCNKHIlZAZ9NhwDUiZYf4BHr633vESG3xqMgCkeRyOuHkJP
4pT2b/nwmTevxvfRY3Y5prtZYMHfgciZxo0WGnGvLQ791ScsQjIpBqHDmHAjgDQpJb6cfQemEPnM
R5MdU/Tc35/v21v2esCLg62YdC4JmY0A717d4TWIuIx6QhuNWW291FeXFvUNRJyIZ5FLXUwuL9kc
s0I1gjGunan+HqNypB/pbA9HtWIHpCVS4AYMNw8fs/7l/jhvgxaM88L2YlbBEJUyiSlGYBm7pH6p
QohsnviG8/g6oYu1AzBBwTFBpyy6XRbOAxV4rexyJX1ViYQd0uQh2EwjIxzQC1V2aYMwgaIOyhoF
kISEZVn12HR0fE/qqG5ADEpYuB+lLvmnAe3RO7EscBOhRlA+pcWIjq6hmsB4ZeEvQ21QyoGgHpK4
DPcsSyXwxM75bIJyBRhNd4i48acf+qR20NxeFU4y0vabCcLtDzWewAA6izQATsFs7FKlQHSg8dnQ
H7I+QrijqjXygzT5H9Lea8dxJN0afSIC9OY2gkaUy5SSaapuiHRF7xl0T/8vJnAwKUoQ0fugZ6Yx
mJ4KRTDMZ5YB1otyuTz/oS2X0j5p0/d2aqBwBdZfvh0kH2Jbaa0I6Jokw2vPM78380jtQNWQhIxC
bxgWekVbaTlN1Kx4i7WB+bBtKjgY+/WiSBr09xQ6QkJRfxxqZAnfQlNArACOqyhdANk7ftRZ3+Rk
yHwlP064614Z5DcnIgNgvU+ENK1oWfuZqRZxn5gK0+FB1Vctt594KUhIj9JaY6pYm8SEjWL/oaph
AzfcrEN/jYliYTjcpMjBe2ZAJZ/wTCkqOypkkKrHrOikZ5jTpfvRB9pppch/4+TNBghQiZrF5IEO
urxq8AI1oQiHlDM0Bh5jVA+D5J3Thq/7+36+nBc7Eu0D/PnQM1KBk1ycuUzJQAUNjPjMKcor57dH
vY/UlTvkxtlC12d2UgJ/CUd7EYv6ktAF8sCh6JTFtIOUeb/VjcGsO+/+XG6Og5Fmf2HIay2NSDjJ
b8G1T5NzG6PyFYS2Hu1kH0DjNfLszUX7NdAclPyKAYYB4SGcIUGIaj/8/Hmqn+9PZOXPl5dvXFSC
kTkWydnQkg+D54ihsv+Mm4M70v+msAzYApXrVOzc5DyAVsfDTIi0EbMHA/o39+dyYxtjoBluiLrd
bDd9uVZBJCPe5KrkzORyP07VpszEiiTMd++Pc+NZRE0f4RGSesxrKXzjVyU6s76mn3DtPU4iUplS
gaSeuh3bU5v9gbLQysRufSS0TufMBGGIsCRGgpKX+yh1GiepfxL0LaS5/y8DYCLYzUAfSsskROQ7
wDeCDgQ2Yy/rD1OwlljdWjIIssweMuqs3LPYxkxph7TWfP9UtCL1hQduGknUZDaToA74LFf8WlHk
RqQ4t3hQiQeBH2bniwEFCKpKYhVyc+yWjdAVlU0WvdT9S9mNLuR9h8pk7MkobH184VF6lTPiG7ZS
lTRec4G43pao/8wNgZkFjZbE4ogVRZcUoNlzJ4A7qFQPAD+C1BWvkHzmCV3ertBw/el46GjQ8D8R
z6+LQpPHXA6VNDqrLTJ9qBpXk5M/pv/CSLCD3I74lS1zowap4e5Dl/Kn/CItr3ON42FsleDRgBYO
bcLMkY1X4xOJKzSEmJBuJy08TEgT7p+9W8NCrgBpCaIaEXCjxQ0fa1JRqDB5PDcQNzAB9c7sDFGy
5Ut1fwbyJHc1ox8QmfShCy1n4dlI8jUzu+svOpugoBQKKA5AtEv5H67LUClqpuhcRqMORqeGzdwW
nFsq/ho79vqzzgp8s2EFxEjgJbZ4NCED5ad5F+dnTYD9LDSBCSp9JNdP05TuIGgG8qJ1f4VvjTgn
O+AxIO/AHXd5i3ZBlOkRn+bnWkT/ikwGyaV9YJgFo50Mb3tt5YuujTf/7782rqTkgpQoGE/WzYyf
oGpkiYoF6Uxco3rqief707vRdoEc5v/mtwT1+Gk5RUmE8TiB6u27CgN6tgsBi2vLTQZSnE+7yG2r
AkdVpuGpjShE2u7/hmsWG8Is4DZwnSMQAg5n3mC/5pw1Kd8Bhp2f5xq0sq/HY8e9+8FBYF5W7Fj5
2ZQfBow2/w0CGvO6VbaE9X+SiqfSgApYgVA3yLZTvcYuv/Et8LvwhGrKXIRfFjrjNhUqTY2LswBB
pha2YrirnKHEC5fsq/SgreSX11EUlmH24kGzFEizZYqbMxarNVSLziGQe8lZ1PFqZ89BuSYscAOs
jbDTQC4LWjtkSJYqhU1Tt2MMj5lz377LMpAb/q43sbcz68+/yjL+RT5MDr1G2WtRAVz/rloJsK/L
ZyJuCtAsoE8yE6aX2DVFH4YKBWT5DAlo0jVPURURuAGVgoa/PWqwpFDjB2PMidr5K5vt+sacxwYP
BvqhSAZROrvcbD2wtCEXYGxVOMjluyxuJa4gEu+iHC8V51axkeGsHOqr5xckJTx3s5AJLGTRzrkc
MwHwNQnSxDiLUKLv3JTbVTIFS09aAz/cHAjoZCBB52dvubDJmAIH5qfGeQz/+Scw54egJuBnhLV9
/8xe3xvzlH6NtHh4MlYHDey2jHMJM/TiFcqjyqZSCTvX/H6QqTG+iOHfUJGxshuWgXOwJjVydVpm
uiv+MnTgM7Gmi4tSLZI8mrgkgXFVQoavonsaIRg1rgqLXkWbMpoc6Dygvjbrwkvi5bcLB8B4+yDp
n3QujB8YKHemWKE/e389r0fBDGbGHPBAM6xssZxc32jBGOTyU9TC8F5/8Bvv/gDzHXoREMFWEUv1
A/hG+LXkIsvKmKYxx2RIBe+FFhk2RyP9z/0xri/yn0HA1QfcBMv1s2l+XeQ5gAQQjJzkp9Yekr/y
37wjuMMN6TPzH5PEVcqBpMmuzyjQ0UQ4ATlG6lmO1FCIipr1flXY5+o8LH7QYllRVxDiMRXkp+ol
G60COhmxvO9T0YYF+f25X31AVM1UHDgBJXgwBJcpsJy0A5pSsgrTesiQlK8oYt0f4CpnUAC7Q/MQ
9VfQaIFgv9yH0ERD8xxK/V6D3olXF7gd636AonOoxbYO+UoKaoR87oxwTbzs6qTNI+MQwKATbxNa
0pcjh1IUdBNYOp5WuDqELKqD8fh/YOX9jILXCM8BgujlOfN9gEfjGPNTqhBYGAsm66RFsyl25GZy
VS0xU0doA+e/r+ps+ADAGNIiwJUu5yahbtECChJ4qMfQSYVsnkTLHNq0oSPEnxLKWffHuzqGkGlF
uRMsUjTcoWG2SMo5MWrHpoXGY67sm/hxVL788T/nxxgDzwzOOKCM6AosNv1otIEEL8/UU4GPGaSO
JGtOONd78XKE+dj9Oucpi+MqFuvU6/QEStPHTM8pFGa5WfPwjE76yqJduVUhRYbtPaSrQO4B9MJY
fKVY1GLWKHLiNdJpYLTlkM5ZQX/mpL2cC5aCKMLPeLcAfqZW7LgZSS4zs6hPQ7lXQ+jjFPZ//4w4
EYBv43dB9XTxGWsxY72IEMpTfTi/4j4FqxOGQxbQo+/3R7qSUJ7njiIENBFRwpGA0rlc6zKJ27KN
qsxDEXmEhnQRlN9yzyKOspArvrUWkGQz1NppL2la8zaKw6jCJ9LvD6rQwnVC59ABByiZSz9BpmTV
ygG67h0sft9iKcDzHoOgajMvKXZDPsIDhyPhJLsBH5li+lUINoDiORkDUCOewwGhVn+6v0TXVy9W
SAXqHJUasJyX5RqFj7g+m9JZ3haCQ0MHEzh5TV78xhhgCKDoBHQ7TEuWEVwJqksA/7DM0/mydBA9
BxSSi8bKtrr1sREAaLNDpoCUc5kJGf6g5WNd5p7fsP7B4GrxDfiN+sSVjNFw/n1E4DtVJ+KglVjZ
shFCIiKvhxa8iuvTafUMHqsNLC5RWAqNJlz5hddPPPTjgBRCowj1BhT8Frla62tjUOpa5/El1RFc
hnXU02o6VcF3G9t9YYvGue/cWIyeuNAgFQvNsfECFlL41gS+KXEWLJNIiQbimqndz0e4iHHm34bn
F4GhiMVbVrn4ia8gEFj3HgeR40CwS/8DrrdQxzrD34b602bMGytRKrDc7YiLXL9LHagK5llFuIJm
b4PxhvYEYtYitVXFCrNNGv5jsIzRH2BXbOGfZvUBtiERehAG0IkwMVXHlhSlxWkWxyMwLN842W6U
Q1U2sK/7zPnCCo/Rd9ZBt+pDjd8MdKhRW7u//69vY8C45Z9y1w/6dXFD4Cpo405Qei+r+pzkaqda
PEt5W46jf41czV4b+lfHuGQllfp5SBbrjfwYoifzy4mAb/EMCJGvApKv954yvPoKsHe8XQRukZ/H
4sxHj5JGIv/FGF4iTqKIy0tDsMoH6UN1RW6b7fmnWDNjHZYhxwEGagFVhIewQZ7tyjtZtxXVFA5j
pJnCcIJ1SmlFj6Jha3FLypoMh0J1gAatpGfjWzTM+wt63e/HS4OSFo6hDmob1LMv79xcaXrNr7ne
4xNoEkBJtZYfDBlWb1STnXA6sKokamRqJ4XCVyd4UrVDVQ9Eix39mIUkTNbqfNL8Zi+X+vcvWmQ7
Qw2Q/hj6vddBlkGw+wqKfI+JAaX5lpYG5NfU/RiYMkq3e9VVw/fuxQ9JzT0qPOiab1xnagX19Q02
42EMrUkzxeyQy3gcTFiTSP4mSSvsHDgU7CCtFa60eK+CHhQHwVaDJg96eiBgLlLuRNQiucz7xIt9
TnEHQI1pPQ262QMDtHIWru7peSgAUxBMAoEFYsXll2t0uLCjmJfAgAEVOryKjIp6G9P7G+RaEATD
gGc8czfmvG0ZxolpnEkFGqKwy0qzT3RaEig785GfOEKlFgotRg1l9LSVa2dKGatpKqeRjj7tCCh8
VwGhSLgp0kuagwA80twf4Yfgh1oPLkHLaaETqTlX2XIotXjBffhYkwE1czDhJF98qkrJwOeEjlVH
M3VsUlKyacwpWPQ9biZAkiIbsNH+PTW42LfZlIcSBZqg+xsVMVTZQ0MHVfD+klzHAfPViz4msCi4
C/D3y5VnY52UUhDOIdGxtfvGRlWl7wmzm85q8xd513wBKQMgzcoX/xFEvDgaIC8jJoQwnI62LXQT
LwcOEDfxg4qSWRbS9Ks2I7MprQ4wQSezAnnD6l1R0Q7glC38pqE+MJidRHkLyqQBGf4UGdFmE+8J
yu7/sq1mVVvJBqJRr0l20A/iFsDB4LtKSA0lnY9aArCYxG/9Poe7jQ9VDUgYHtLMIMKGf/d1BzYI
8que0HB4x8MR1V47OV1uxanbqqQLVgBA15gotHIgSgN8HlYfIirzcfgViCsceGph1YL8D7yX0ne2
JH2P8skAfSDnzRq6iTVMeJ4M9l6V3UpCOl85i3Wfr8eZPQ553it+B/bgUPDwQfck3Wmal5I96q2j
PPPpM8/sbK3BcnM0aGfjBoGWFPBHlzMdUevJjVwuPAT3YFJA9ZH47KFvNkF/XKNG/QCnLqeG+wPd
fyAfAfGDOP7lYHmStZERKBD9pOq5AcCveD6l59ZOoUi3/9qzjU7H3V56aRWqHcIPOOYCirS6sW8c
qYufsUxOe9GYtB7KGl5FXNMg7mByHwn5SqyCNhuOuLXdmTZgHBWR0eQ6HsyQKC5nuaG9c0camCiv
SB8PyvGtzSkTd95gks4uNpl1UAgP6XYrKK3NtGHOW+M86LwlfaonAfeNIwdb3zH2EhInEuokoro5
bCvngBbEQTgDk0kCyAU9pi7aie2j+g8CuKaLk4R/AOZdu4HA4Y1UTrp//QcrqsHUj7UpPDW5GT92
vlsdz/m+bK3iRbML2uLncp/6uxIT+LSROCe9I9njeWhosfe3GskcwQntw2OhOyH9PvBuazul/W0Q
xSyIiy1O+W1lHaCtRqNkM5gxAxyR+lT54K1pNzxUpHt60K2QmrltGVSloVnaQI2+uRWB/SiB7C00
LOAZZ6N+6NqKA61bA/rlBOBcArOY972zwbE+A55kWRrKnMnBOAW7MicBOenbzErI394uSUdBSERW
BulSExoYxre2E10ZDY2MlM7xMTSLgbhqhI4VggaITJ+AzDz3vvml0J7opOrp/p3/yJzta7U7Vqby
8iB2VkeeAgvHOfNyKrmcefK35bPmwWrL6slXb+MJt7iTbzk9gQwx3F6OXW/C6cly2fa5gFUKVZzQ
pDpzIzeytWNKqNUCSEZDwLlgzkGwR2JIwkxmR33XKjdPPZFcnuT/vnpTfNh8PfevikRIuDXR0Hf1
82AFW5mEG1J/qz1xtioRyQTo54ESGMgHMOKg0icCJk+TiF3bvhN/a9Rw46MMUUliPYHKYlVmYu4L
u6MSfe2gu0i1bWL+YwL88TY1cbfSgU6nY2TzRDjXzyFJiZfh+wq0Ox5d/J/tnkBBvycEVQf8FjOg
WP2N+nVUSEmojj8UK8HRt9DMPybHVskxx38VrF1GbEQ+r1xqbb58q/jobRQkSUZk0ptRaRmpddy8
0vRbdh6K3ZFRzLRKqUZT04kaS/NKx3gUhB38sszk+duFkBZ2/t7f03ZbHr6cDWgnJfniN4BPbSbN
3jrptiBn4yvISfgvMsc3337WHt8Lu3xmhZlvi5bEJg4aTwZroOOGSM7W5XITvgo6DS1G88NRJA5V
vt4TegZF7Ay4Ftkys2ko2aQES/tpJ5RzjylK3w/NLrXqhJCNa0FLzDRMS6OBJT6C02EmDyXZjNTH
2vz7DkniINLePX+9ZQ8vMPg+hYf43cwHe9rwOAwsPWxVzH8lRJhDgOW1OncbZ3XGWXRp8VqNEPQQ
GknvPAFd6tEsNEv06Z/A5RvLeBl9U5v33v0xr3IjvBTgI6AsIKJ+pC31yFMwXERfBu5tpM0zYy8I
AYLSVEOr8//dH+kn21nMDghDMMbAcgVxZ1moycNOLNMw6D19MKPoNZKwS2FrrPV20W1C1WEgZEhm
hIhQIbHwEI1kUmgI6Qqeppnlx/jKAO1BiiQOzXja1uWpqRy+fFr5mTc+AtRC0chA0x6cKXWRtHUJ
WuV1UiBpA+NUaiwJooFguWWlRDr+fdBtlTNg3lBQ2MJx44Of/sm4zai9xyFAjeW2AC9NyruOqKDl
hYGp82u7ZP4By3X8/QMXqY4a552EykLvSU/cQ7VNG5yhBjK/CJn9N1V1j9PByCmU8josX2vya+n0
NdRYB9UBDE/8C1wyyMRdvv5qlCZZ0Ygw7XLaL9DxwqOouU1h46/KCjfpYXhWnMkaSb+Ghb0Rz2Fo
YKzBIEGrBlno5dBSokIlS0PiCUsqnGSdcd0EEmQyPaiZIiN1YIXRmmWmjRLy0iqqSJvWAti1o85U
y2di+w/4C+Hz/p6RroMv/CxEXhDnUeCc+cPS+RVm8lPCFUKfDF4qQoGcCgxlxm0qkYGheRwCNQSH
SUhCJeZMQoj1czx9Qha+kk6wmi3TN+XdSPEoKdVHiqZPTsTx1ZgKq6kPhfQPoDQKFnQkfoDRkoA4
MaBZSCFkOzZujJxaXQlbb9wImAtqeGg0IGRezqVQYl7rpXjwypTG6nf3lBchkd6TJ+n5/qrd/pj/
G2l591SaENSiiJFi15ApquJh8DEO20SkPL7e3yh04omW/cqNJ906P8Afzf11qItcCePoaGcnCBsH
tGtIAp0Woo7WaNWQln6KttN+MEjnwlZapsqbGLpp6Pgl4jkFTieEDRvkEQ0VIfAPrO/QH3gGDQl8
5AmwcFcPHG6LDLNTj6lusnJjrAHjrisF2PQz40gALxHGcovAu+WSMhs7uffkzk9R1cZVNMwdUW5C
OnP/89za07+HWtyD/ejDMZCheMU70htARJVmaoiBuAwS3PYkr4x2XSvDpYK2z+wJC5otuCSXJ7uu
+kbiJMwshbzl1FJBDs0U2iChwyaAu80yT630a8gOUCKkjJmt1U9vMdChffIY51tJPhiQ9PBTkm+j
xlWCgABfXcNGC8ZIf5nhpcXOV1Gi/GzDt6Y8GOHXlGykfDMmdpg8ygGsmHtS+8q+lx/45hgPGz9d
QRlea8TNc0TDCZCOuS9y5UKUKnXF6yhSjc9SSFrOVbdcBBMDCnKEyr8Vj/CBi/60L+2/agRzBPmx
bXgTlPKPsATIab2mBX1dx/v5QVA5h8cTisLLt65W1cyAaD3Ouskplq/xSME7MoiuoCHCfRrCTV6R
cgsfAmgvVojB4cUT0XobxLa21jK6lc1hdaA7jucXtYplUVGdGK/JFX7MUJv6+8B29SMgVVVNW0v1
ipNiw3JDFruVjXd72LlziwocrHp+rotfdzf0X6WuSbDPk2TTBCetfYq/skBypMzKO6jy7JUQfU4q
K6W71pi5ddXOziX/39CLMqpe5lEtj9gPvXHkGFq5ZBhNQ9mNpSmskVKvcT3ztwZCA3Ee7JVw7V4e
sIQBCDnNNVs83FJMh4S2D/LotNl2HPda8Qzw3v0L5NY9C1g9jEcQWEILULoccAz5xO/mkmyrfEEP
4rn8m0+0ezbaaiVku3UpQsEJOwZoKZh8L5axF9pGQoVx9Fq+k6yE92uziyBX2pW9sTInYQ7Bl8GX
KuOZh3o2grCloKSijlFjlNngsWInT39TH8+COcI03tJ9M+EfVQg5J+4MgTF52bm/oLfGRnsXbVX0
l9DoXAQ/fC1IDN8QpzU8S7NsJF7K+yPMz8dydmj042kBvgCruXhegiIp5XiAc0XegxHJeqog6w7U
DRQ2VhbyRgkJPTKYAasQJBCBH1x8NKFvaskHSdFTHYUn/hb0T0BHnyYTZ80gxgccb6GET8t9biAl
Ie178JkDDdMQuTp0L/EaVfBGMHL5exaLy7VTy6cTgpEiMZQOuVdluAJT4K3Cl0haG0FDa7YWqsoz
xk4/zhz6iPA9EyPiy7DjI72cwTng/ve49atk6IODGQ4sOFhZizOkjDxw2l09ego0W+xBzt+rTtFe
5KSSidKMgwPs1z7lBQbf3sa3Oz6rHbks5Y3fJ2uSmDdeC/Akfv2YeX/+uimh5Bp1QaUPSDxiw01z
CmH3TqadzRQwo2z/jzZSMK5SWr5kJjwVElvR0eWjypqyuXAdm1z+kkVJmwGLg66BhhCuMrm9PNBC
crRiIydUNflhe4jRTR2PWuBG7S6losPT8UOT1l6O6+v78lcstjC8JfoqEQysh0gQ7ItCSfrOitxG
oyOqJllC5OlRMF6Z8RV3thqdYTsNEHrVnjKFrRD4fg7/5dHFjwESFxk24jIkZpcfh+vHhEEgAEuC
QqGG8qex0Z60/G9rQE4WCsO2ktpd53B2loBTD1kdW9JJLT5LwpaLiZS9ItwIGxsNWH7aaSXKk+2h
TdyypsHKdX1j2YACQ2YBSDM0nn/Qt7+2USJIo1KPw+gx8ZRzDUmNo1wLhLWbPIAlc7nCJ7qxVy6G
W3ylqgmQEsYYTsLCcLpG5PzE5q6qUKCM+eobjJbRy/1ze31TQy/kf1NcBrMAWmZGmvSjFwY1cB+h
WY/h5v/fEIskXIaW+CimGCJjEc3rD3RQ/g8DIM9AYAhYIj7X5YYytKIJ2PyZ9AQ1WeRKTbFygK7f
bazSrxEWWzaVdCYBFDh6kfiXExMTOS+JUBa9P4/rMORylMVd0XCsDLR5oRRYo+oM2bWP0Cc3qJF+
Ks3KMVyb0iJp8jlxKOJIGD1+gtWT9Nl3Cjiz/sozfXN7/Vq4xZZuUiVXq5QfPQRFyEsDlGlV8eP+
st0cY4ZJz3A83CqLzy9HGUNnCzPxkRnr0lfI1prEN9fq1wiLz49ebKXEGmZh1G9K9Zrn1qpx+c2r
Bj9/psPAXGUZGcKrVIEHezR5ojh+inFkMmOgwdB8sYpvLQFN6cbvx5Wvc3NeQNdALQhKAFA4vjw4
cgVBOXBGJq+uDn5yrNtHgVuTfFwbY7EDWNEKUdGkkxfrHwXriCFuuVUW3togi5BINlI/5Y148lKA
ZyXJ7UrBqkCLvr/Rbn6jWZUKsAMkQ8tvpE8cNzC+niBOc5KDpz6v9nz57Cvg9XR4Ffw1wtLNjY2+
LAo/syPUUhSilfsgzMYc44nfBXeuZe/+fNb+/HlVfz1vQdTLXNkV+DTZ30R/VrkVcsitPx+mDMis
oFXIG8vqax2L4N236uRpavEmhfWbUfxn6V2wLkGxAQ8EqAENzevLKfRJN00VtDc9VFCJMbpMeSlG
8/4y3ci7MYiM1BAWbwATLcMAXoszsWC4YPoYDGzaGxBRhwuvgTqg3MuVTzS+1BHuFzoQBlmfjrGj
joYBtRBBQ1d16GSfQCUgtau0mNbIE9ePBsitaNyjxQ08LcrNlysA4bI2ZWIO9ydGU/9PS+rxAWWv
UFqhYd5YhXkgzB/dHjBqlzndWBqRVPIFgqHM5MHUgxy2skmHfWo8SZUpHyrZyVvgxQg6Wisf4Pp4
Y2hwbiSQI+EFtsTo9nHacwkuRC9OQfmEf18HBUHFETtXRmNR2EampO789u2Zmx6hFdzrKwHGNc0K
1NPfP2CxyFMGBwuIKg6eHLk6D9hWQpkjftYvDPgToAgrMjhb8WvYTZYSvkHlbWUB5m18GTJfjL8s
OCG/TeGdjHymNplmjtBOPAO+VvtWh6LXi3FoQsI2xdr9c33fYVQN6FDUYaB3ttxa6YBEsRfT0YM4
U6pYVWEpSB9iNy532Zr/3a1trAF3CJTGDEWV57vk112ED88Vfi+PXiU5UetwvjW6/KvRrhQ2b1RF
wH2Y4WswcIbG6BJRr8VJUIOyxnv+aUQWlM39Wf9fZqJOGBbvvU+CyUSWAWiesR3llQD/xiRViGqr
qGnN9J1l0YJjHAMcEYOno22QtD+q/ju/0/6znhP8l0DFg946giEQxRdribZBVlepxns1clzBGs/R
cGrF94CjfO0Ya1zHa0j/PByYQlhQdNjwCS8/XVXyYt1D49RjtId31qZ8LDNaVoDSGmaY7YbJ6lCv
hoWfiSMqlvisUmwVaw23G5sVkrjQLpj5p/i0iyOqtQI/DtiuXs22vROJdguJXEdP9rq2AlK/UerQ
IOWIpiuw/D9UsssJF1zWFDCUFz2ltfj6JYkdbSAhR2ugWIGHhAunKZrl4N2/BK4rXlAGQxAAjOLc
71pGA4GcA5oY1ZJnCJCztwqARHr+qVpDzN6ovgIDjLI2JHhBFkLj6XJ28AYxAr+beG/0m8lKcfX9
CZK2DElc8gbpp0jcF7oxbiIDnkrwHhGPTTPWK6/N9Y2PH4G4FFRtqCog2Lr8EXUKsxSOE3kPVoxx
OvepLb14vb+g8zG4vFR1PGS44HAeIayxFJ/QIIjDF00lekPiQcOORExeebhujgCYLFAE6BJcsY6T
QoyUnJUizOjBp8QrqTRrKNkbC4U+LkhIqAnOfZpF5BvoYiCzWpQ8SQYoodt0AFut5j83djziixko
O/ci54725eeIFb6dRj6TPal2Y2PDepXy+6Sh8Rk4GnXPRsqgd7gWb19flxBEQ14IF6o54OYXF4vA
5IFPIT3hjZ2Zh2aU7oad7EbKSglkXqLFPrgYZrHX4lbOAga3QDR32WQZDOAJ6EC/t8OMPFs5xDeK
XxA+g/o9HHIASpCXtQquAXun6H3Dk0yJ5E6+zwZzciYaPHMPrdu9Kk7zHEMtWSGacoDvpZpDGJMG
jDJ3Opd/U1K38PHzAsXxv+8fh+sLFNrikBpFbDdr4sqLb8y3Q5AVYeh7UwVw7b7VMreQgYaFbgBL
U1tTzfvjXR8OjIdqOvo7YMfgEF7uqQz40GSqDd+TAZ6OVSTWK3fI9XeFrARuMIB4ZJ4Hm+hyANmH
xHbX8LKXEIAVc/RBqKIRqHon6oO6xqO73qsYbFbt4KEboqM9dzlYPUrQ/gEExUvCk5jtO2aOHFU4
srJXr/n2OBK/x5lX9VeclLVFIXa+InstTIjKB/1flz1DXo4MudV4447p21VBlOuH53LIxctq6GOX
N4h+vejfW5O+FNyW6StP6o29gMABLxt4rYDr/tw/v2YV8FUJRyVJ8WQVCrQKpHP6zf3ddmN3g64P
lvmcvoDtt7gneajit/CuUzzQCPTqmPnb6T1MHcNck5S+EWEaeLlwW+LhAjxuKSiKZE8RfRDlvBEY
vfestEWv2/AhDbJ3GYg8lRQxeRorR4qc+1O8gXa6HHmxN/S4D9Q0VBSv/ISiY+3Joqvi7WRwKsgB
Af2j/zEMyvs7CK8bgDM+9StpyrVgLs4s0mNEDsiXEB0tFrkpNH0w+obzdNieDwBjap7+UXNOHT0q
BfGFcttLf4pJI2hWZYWdsBPMTSJjIBEPCVwRyPaDEtckxjKl20beJPEeGJUsf+h02g0ubHVAAfFq
7hhOFhzj029ooa2s4XxOLx+DiynIi1tpLIuxLdWa8wBy/ie1rggvwcxlxgHVnfLEuaiQdsxbGXT+
Q+8Nurg80jDTwtTAoDnDhf+UpLwZPKrSGd31oqpJyZ3FfI1vcONA/P5Wy8pJBSMmuEmUnKeItGps
X6fAixvsu9uB3WZJ31Xtsk+ffGoKmWSSmBXMm1amPb8oF9PGPkGMiQ41WD4o3S8uaIUvBlX1Rd+r
XoyI6BB/6D542n5UmVkbTxzPyLpe/9VSz3sTnBbESjBVRXh5eX+OUJjnfIYt2qQbpX0deGg37vqn
QCBAqPV7zr0/x6tnAUkRWu/ITFT0JSDpfTlcxkNs2VA5H6kCOm0vZb7jdLzmR2NtC91YSwMlQoQW
+A8oes8VhF83aKFXsDDKE86r4AV8jI2t6lsiHXS4iH+2FLpgZf+fU+l5bnPqB+47XoglRkgQioR1
lcJ5aWCx8qVQd3zwAEGf0LCZ4egpVYdj9Adl7L5zmjV+7dWLMQ+OfwNfBiknALEu55vH0AuBhSPn
FcJDB3wrX+QrV8F1Exl/PFQdQYcBexBVzMVWEUo/GEbGwmdRP+L5o1nsSsmp5N5UGUYOuc3RzIJx
OPWDl1z6o++kiWKyY7lVxJ0CUXPDX7ngr4PHecIKti5CcYT8P83mXx9ZNIS6iHwtfJ64U9i6Q3WS
++dheG3wqIDDW1CxehFBY5Wat04E8hhuZxOZXuL+XdNoB1QgxD/hakfK9JvraQTX1Kmwe/WAhnPX
I31drVtdhQ7zD559U5HMwV5hKfIVaKUPtlwXPMNhzjcFO32TNaoRCDxPDPVSqkuwRHGqgI64cmCC
Evy7f/x+SvKLKwYaLCCTzUAYtDkXQa3W9pCkqpTwGdKwpHyEd1lrhmDWuv071OT696kFzaV5mcqD
UP1py5IAyIfQ+6MowLIjkEYwFTuTSW7rLQXqG3QY2Sq49+lcPWcGBYCaV88IkiMLmgm8YoGNDECo
4Ph7Q6cGlFNc9bWc6HSMXOZDiQIWzmaxDVXbT+3oy8fb5rUHcC2QXGdE4lAl/n+cfVdv60y25S8i
wBxeGSVRkmUFh/NC2D42c8789bPKfe+0VOKIONNoNLr7A7xVxQq79l7BDD5634y8v48n4h6HADE3
zD8PQDJkr8Gwu90vKR+IkKURsZinHepeIeCqhxYoOqnyVyVwKrsQYMZEz08q2AzMSvJOYMF2x0Y2
2iVw0D2ghvwWgHYA5tOQJNHQ0BEd4Wwao/DS4FlRrEfOTD4wleW3FNljPOhFfK58g+eA9NuQUxlM
64g4neuFH1p8YjNQmTGy2OK6136pZzGz60F6xL+waHFkI1ekJqqISkDq0/ASrJk3qON7hzpasT8w
VPf3HqqteBEBjMt8Td9p/CdidwDOMs/giSw8Xu6TOUwSgZeiO09EjmmRmHwY5Krpq/CSjAfthHUq
bdML0sh2fGYIkX2yQdtBcjeZrOqUJ6VbON7vSRD4AXBWJcwClojaUhMRwtmm4gImusB/d+gMSPLn
ipF/195rbjGj25cZZH46vWr3uDyZ6jjkdulbvarnn/5TLO08BjeeXUdP0bGpDOnweEGTi/N2Y9/+
Our8r4agngTy69CEAYEAzhBsjrMOhIL86AEc2piP4923AMBzgQuiAM6LjJIEbRdYVlM7Qls7vUT8
tghM+YP1rDYyS9bNd55nYy+HZ7ZacYIeXPLImErdXyJOkjFRY8aTGW9aOBajIn+3NOWiGbwozi4Z
+6PhmMfzcmGQd9kvxOTwsVFxwXUOmRJqVjkvjGLZr7JLp67b58EV7MbVNkjJ/WqVm6LLtAurjNyh
9JAgw4HOHWC94GFT5zM0VxpGEIL84lU/AM0OzUuX/ytLAGOCG+ivADQa7Bo1Jk9Lfb7pmvyCKwdO
5fykZ9FZrC3uhVkCcNzXyahYVMpQdGWUSFOdX5SvHtIGIK+5QbCNoxemeZLf6taATWeSW4+/2u+b
hJ5EtGhQ9YaQBwcBidsjK2pLIdNCpbgEoOBNuGdg05atO8YuOiMQtl1tprHFHoSfEiJISOObGCoe
K+bZ17aM9CeE2QjP6SUkN3Ndhkh5BEUBI8lWigINjZe2Xk8wu6nXXQg65WbEBQaPshHpRGTk7clb
ctS6XxEoluLoJYsQWRdtxlfARygI+768BKEpSX/ybCe29uMJuz87EAIMMtR9Aei8s5hLstpjPG0q
L37d6MNwqsB7DI8sfHzGdfYsHx9Hu++PQL0Wu0omkjZEz49aFCBHCCPL1uVF8MD60aH33q2Dygna
PTirZnXkjpJV6FocIy35K5cOs7AB5oarkQQMewDdNXoDFHUH9fC+KS/SZBae3g+qEw+CmWjwsv4I
G0Oql4hf0v0rC0NGoxZvH2huoIZ/uyITTWi8sh3LS2cKg53jdZ9BNZDjLfWnfGlRWAUv18oYw2PN
JLO40G6hMCAa0zHh4bXsQvaIaEF9lJHeWDyA5hG4nbFRqfCMM6rEmHyjPgzfWWEMEJ9r10XxCd5S
O+1AA6jSlfzJ10bHrNCCKpDOHfKFWtI9Lwe5N1CueEiiiYeaOBn+VR7ODXyoTp0EQqugs+C0JNVr
lBp+aVfxaAg9tBkcFnIpgR2/j9JxEE2xPwnfCuoektlHRqbp9QRQo6WlqwhuIrWqi9UardyJN1lk
77wRKSuIuweK23Jmrtn4P6Vm6Tb5xS3fHhu3o6DOXq5MCohrytUFWgOhZirTSVB2kK3Wpm39M32i
Co1HuOdk33mi+++Tuo4im1McbzQUdVVHcFzf8KwzmqNsRs2qzxxtOiTsVmSgzmdXnhEcJeEpPyh/
wqMAzRfh1e8DJAp6NFr+k/jVeJaSbxM4ELwOjFs5kBmXtWcFefB3GTnwV2fCl1hz6vgp5uyJWXmx
zUtGtc/xTCn2Y1RAoqs0IA81Oah6BvgrwYYBH1M2YJpdbesSvTmb64yxPwSf0C4qNR4vUfz70KPG
GCzpdd5XZrEowCAgFzQxFKKrGWOVC3HNKNWFBS08q39gZqTLp+woOfiNoO4sPAZnEsSbeDQnTchY
OcU6rC78c/ziu510nN7FXa8adQ0JxvdpXONcz014lOYS3hf86fGx9tvzoZePTMBQ6PwSRBRV2pAS
PuvTFOPV3PJDfq6Nwc3MarJ5GTmhCyEm0Dmhs7AGc7b9YV8LUIbMEg/1ffOXjQztS1mlaapLECPI
OwsOdZ4OhK1WGqBtabDHwJzFT9B/4px+2npGY6Zmt/d5vf2MnjssCPDMvSXF5vveJ/mG0ICBwRsw
NRDvpTZ2PyZaqoT1BZZEwYBL8UfONUPNklXLb1m2NKC5sq+Uf85lERV3AzJ9uMAj47+NqrJdKoWS
V1040QItrH0ZBnD6/wSu353kJUTmfX2ajFElMpAqUtk7J4lS5FHkZKL6EuDNVX8HDW/Lza7KX1Fq
FYvVFH1JHfQaAcPwN+AMZskSdeOu8kj9AFIzuzo9YUIa9Gwe1xcxXiccUaWAEEQMt2l3UUYMf+lu
iV4NlVqiaJYIYypiqGy85iCCHUHle1i43mcejLjh8KxGKoHez90+kDOZ9eTG/10zUf1eSudEWklP
aYyOqHKRR7dsHaawlVEHAAOv7xIyY4HVDO8Dmnmjw4YLwN6Zlwr5QQqyQfwclOeo26lU/WTsZMyv
ggOvDfaDDVsFDncMSBAJPFsKg4GWlAoASgUe9iEBWz3ZZJLx+HyY+8pIStFKhJYq8g4qKW29Ri5K
qcFXFtGRLm0veJnyL6/eoODxz3ZOWFHouSnAKqGkK9IPo7KIYxj5Bs0lgrj3F459BiUUPJJR4EJp
5fG4ZnJ8BENVEF0qeBSjLni7fAOl7oZ8KpuL0Lsq96b+MB0P1LnNoUruO4IEoVPfKut4w8cLj6W5
TPImNLVzOLlIixAyp5fqi/uMBcEQRlOERFWj6jD/Nmq9Fc38JEvOsK9FYO3DGPZlrrqUos8eIddT
QO2rToQ7EsvVzcWDXktvxvyuZFC2iVBie27gG98akLhnOUPpVspZ6xZW1uxNq0GX91d2HEcm9QU0
YfJypmmbSwsP2rRwC9ESS8MbdkUjWZUWGTWnj5B+8eTzwrcnf5k+UK4jUx9gzEBcqdFJvEQ19LCI
d5mSGikETFmUfr/j2pyaj6z8SsdT3bq8tvbHVyDlhveFn0HC3P0MFDNF1AEEgD6oayqIw1Yoc5xr
Xfxn3HWQMrAHlTwsxn6TWdMHk7uxuFYCI3zjnlS46xVLGTC5ku5+ARr3eFMA/YWNd7sJeDkOBb5O
6wv3BlTgocd7uuEhmMVabOhGViY6Xu2g0VcP9uh6euV4CXRqou8GCdqmqnTWDN8YZ9jBdk4aDCV0
0PPp/pm0imOBoAv+90eSI+rqoim8ktciCdMEU+YRfGUQhFK3LFAM941FrYnZpQFhUSIOjyVCa4a0
ShYHEuAdFxiFGTnyzsDbZ5EZKQt519y5CqgdQM9QMydOhreDSrKkU4q2qy/qhnvq/QT6e1ZmRO1T
sgTsIyf03Te+ikSlJdzUF1oSIFKTAe/TZ4xk+3X5urCWyVp9FIVay74QcZ0InMYFr9IL8yn/ROUq
621e2MqZzubrYFd75uOYMyUGYIghdAmWmQSrbOr8aPvQF5VOAtCmCawIGzQu3iXh378TPhGRFYY6
NPFBvf1OWiWlfRox9SXpX0MF6kPdM1RHIecnID/vu+H/Z0xX4aiP1YdBUk6MV1/K7LuFrWCufhZx
uHDyzk4c8KS4+/DUASPudkzIgaKpkTGmVjNioGYhDZDE/wzpx5aF/xSONRYYS9znt0EKbmiZMYra
i+9B9E/ShwYYqSV1irmrFPVGDSUgApO96z0r8aS1mZi1F4U7hrKRJy7Tb2CfYoLa7ouQ0QJVhant
FPq8Qr+Z3nhHNkL7RR4XijMzmwyIYHAjYD8LuCNdVvaEUu1iNm8vA8rFE7drwN19vNpnLguiUkA6
cSBIAbV6O5/jJNZFOrXtRYCEGC7JpnC9dpXUB9GzH0eijyZURCD4gcoaAIJ4X9CivV3SenkS8e0Z
WnJ8n26Knt0FkQZd++Y5gjlVvIS1oSfvPwEB8SKNElhwUUtFDlk+aiq1PTM8Xtqdcu7EemFfzYYg
YAFCPUCjm17y7JRksRZ2EPtAdZQPAFP4x031OwjITBGRIlKoppIpWQuYLA0rSGlNss1oh1KIdchw
L4zjt8p4fc6SMJA2gJE1ilZQLaHCcJNaT7hXujPKIOFKFk211KHIx1gx5wbsit3y+br9zN3aWsyY
6WMDoWEnR0oFINEQt7fbFdiySaRWGjSHZFRGQmvc5ayRR/v2GIsnqT6L7brjdzJ/kKCuua+gf/Z4
WdIb4Dc8mp9QQcCRBfQqFV4rgjLKy+EchoFRgsvQqhfUimoR9OeFzEwQ8LeoWQZAD5QtlUDDoU1w
G0sFo6r3/Rax0FutPLihPYsdzGl0DR7SpEGF2pTSpSYE55E7OqkI7avmr1dbslDpY/Ua1Ju4eOkh
/wbMmODGnJNnEBTTi8aQuQ1wBSeu2cg5CIE8YGziwmF0l1n/Z6r++/OpLyVVXs9UCqaqUdb8iIxS
Rz3OP8baTxLrmgACtJEscCLmFiamDCgBKI8CKU2fGmEgenEQdMM5Vs2mXkHGrHULt9vwolW85txp
TIxWW3fxXnpv0YV9vDbmowOKizwWNwGwArcfLKqGRmGnBioZ1VGEIUFVu8HoQZpd0T20lwVO54tV
RiRkizUTWRBTy/sXTl1yeLw/ZuAUg/c6KjJQVwZa4fZngGyoIW8cWGixx4xR8FAWT+IxWzgE6BwV
nVx0DYEAQNUaFwJdMmT8WCgURmXP0WSLVhoUZjjUYC4cH0/q3Yb7DUO81GFORZ7It4PplI4F0ERj
z9LWH3ZVDSABJ+jSL+xgsh7HuiuD/o4J5CwAtGHGgT71bbCxlQdkPgjGFeeSWynlqgY9V0gNcOhD
6Bs0U7EKxMmo02IXte1HWNYfwJQb0egscidm5xfdYcgTkW4mXRIVpjjLOfJbBqgE+EPiTNEOyt2x
sDjqu6sWU4wuMCjvkFLA4UpN8SSVIgrAIXeGLxRYiONzdhYzQ2WO6ZEn1e8AGVM1mn77NCngXr/U
8Lnr896Fvufj+Z/9IfAlRZKLt4j4iyK4emN1SZy0Uwzyz5i6WsvYQBJBYSRqvqLqwPdLnbu5Ccbk
QgkStCZsF2rYqVDzmg/zhHMy7Nv6pXJLgHmgy/x4THdUR7KmsEUITwwCWPivt2sq69HrH+KaOyu1
VV9SIFkTuTIElBUiqEzxcI3ncV0/d9N7qmQb7bAQnozi5hL5Df97YQOpjJvrNjxk03xwYiruLAQQ
MgV6olpVQYIm0rPW/Rn6VMeTdoCVYCPBLis2BWgMpoQl8PhnkITg7lcAzs5jW8Fgjm5yKYDXxYE4
cGdetnMovfYoT38UL3xsd/0lxB32ONxvbZ2OB6QLdg/YTSgaUglK1UpqXcQcd5bzfcytiP87BO68
bj8FZtMDYDNJKwGexJ6teWZdXKIXJKO6HDuDfAbVW/a3smQMWahHkwU1dXAn0uoTDbdknQ+7CfbW
Y2oV+cIk3Z3bqNnjza9hE6KcjmPo9lOVvVIJRTmJOH26wiBwQgOMsWJhk931JbAIYMoLDjio4KAq
0VicqoZSw6Qq07moS10aX6PmBJJxKUrO65CEBkt0I7OlBTAbFcJRPAgr2HDoidwOLhGbouPLDteF
9ON/QParUx1lspPh7/i38WpDCZam8664ihwby43AW3AHgg5Kpdtx2iWKMGFFFxMag4lga9NLHeAs
Q/naz4yiq054OtciJPMvAb/wfpkZ8G10asBFU7ZD2XEQEuzMCcWbEmRiLw/1QlwXjWjIyqqKeRfQ
nsdL/65i/ztqKHICDQ3mDUsTNsEYb9VRzZF2jXbSbRil1qd8WnHocYrxPhh/Ks2OfMDQBleSanQy
lSPerk4D54Dub9Mu7MT5jwDUJumBEcAplcSKvs8rsVZBoOcLcrJT9VxOq5z50/3IHZq+J8h6tqth
6dC7v0gw91dByU67ukhCETACTkTqyUDvQuVqC0Je3bAtFfBcotU4vjENADtrNe8/c3OMnnoOOFJo
Ek7Zxyjumuyy8E3oCufvN7n6PdTOZsuuD7H6B0KHGjNXiTldyy05Q/Pk2ecOo85HubmYB95hI/8T
FnARNJHxJqRbGVPS5yXX9cOZ3cCYSBGPSj04Pg9aWPEnUt8FxS7ldB/BJ4I5aajvD/muqNfxtBa6
HfTI0vIwcL3eBGdhdGTxSQ3LhRPv/nIi3+m/P5D6Th0cJ9iaxQsn6oW3QmNgcNEGLpPx08JuvGus
0VNBfQEFLikM8NfD2QfH1jspsHLg+Aad47iwGfmsoPg/mgISS0xBuqlKg/d2TH2MuOcqOXEwBvTf
F9YEf3clSkS5ipQOcVGhrHy7RqVwKlTB54azBguQwcrSAtQ8MRY/tFGd7EwqvxtUYp4qqfQslhtc
BqIxED8TP/pETRfeavc3D/ktpPSOZYIHDHVSRhozZFENib0kzvC1pUyEqKucLJwFc7vyOgp1IqKm
nYRCghFLb1HvdHCX5XRWwMP9g+nfFmZ3bmVdxaL7lnJUCSkDxZBzzGyZ9F1Nvyfvj/yHz7ahYPho
XgbxKtrnw4kf98hjpYWhziQgmFHQUDiks+AV0Dl1h38o1xI/nFX2PVGfGrbU86yz8mgFZkofuYoM
nWgufGrjxqzyd7n5GOEJNWVrFomHipZL8A1VaTm1xcFtCnR5p+OUOXEt7VXGW9VqbxTMoW5K+Idw
m17sYTzxeAbv310YACA7eHgAYI2a1e3yLEZNiiWegSwpABuiWeRlZKkAfQMtXDQR4BIj/I6msVqY
OH52W1zFJf/86ugeSr+RxVgezjW8ELzODFG/lwrBEL2DkhixCJV/5pUrHL/b4SXf+/B/BmQezsC9
ZAbyWxrnEC0GHwHbN3OXpLvuaxpIKRTQ0VBbQAnqzu8tUbEBpw4KfJUIX4rwb1LspcRMUNiN1vAu
VXpGrzYeJHgffwx+7gIhYqIo7YGgjZ9wOysJI/ZS5ONrSEFnRzJAObLqyt6oFypsATTAAfwEEpKQ
dXYrEH65XVGco9rkID0xoXedToKr+HYmH8YcldTFlHLm56FaK0JPlxRtUdO//Xmd3GdA36J2Wg17
dCr0IjzygTGgbRx3MKgYzz40AsettH48LTNrFDaIaFkChIJDiy7ZJkqZJWrNdOeJfam53Jlkp85L
e8hSS+gXPgE5nG5fFGAXQJgCZUcQS8ErvR2ipqVq74swKRAHiGQHete/oAQt89tOdQEpFI+PhzaX
PuL1QjCraGEgX6bypk5kMrjUCnAogITtaRh83ioQ18YqgfIGqkcChv8c4mOeeL9XNkmWLSXQM+e1
Cg1OCNniR8DAlhpyISYJX4Vadz6qEPlvW1Fncydn/iYTjKuWzHV+7WLpCZYhEQFfBkIpoZGlCXoo
qF3LECSWx2w/iRJzTJQG8ill7KNjCPvQzdBixQsFqUU08DHLwOLIRq21wnHit8yklt+MLIzG6LUp
Kp8ADrZKpBotMnG3DdVLzAeCqfAAhE5KLK86r4BfAEQSTXSOGkuo1A/4UBQO0waczfRJaIljI+ot
ysC2yI5SqdetgPNGEsrp3w9byM6CDQDpKZCLRGp7DwFb+mEa9+cuyV4lvnkWmU+lf+7KfS1cFhbW
zAGr4lVMJLlR8rlbWInaAJgW5P1Z9CxNXEe5t9ZQicwCsGb7ny7JzTpNX8e6N1KF0ccp0Rd+wH3d
BcVJ0PSRkmEbgRRyu5OKrvUnhSlRaBBtD/jhFsa+PO7HAnSyfnKraZ2Fm5QBHkL8YttT3oIwVcrQ
iH7LIn/hpTC3xOHejVKTBGFBQItuf4uUTVInSgWggd6fsv0atSe4DVSyruT7PFsY+NwJglY73mUi
OB9oSN7GGhU0cYOs7c98E31OEPOKFVnnpvBJ/uqYAt6sRssvwbdmP/ZVTGquIU/EF+D4Q/raY75g
yBV5Tl7gCvU3eVI7zATAbTvYIewZvGwyeRiAL3zsmTwMA8YUY11D0eC34np1nU9F07QJ18CEEu6N
0bpst1Kyi9sndsc1VggFW1hJVYXLRThCJzPbTUs0itkvfPUDqK1VtWkpjmS1geBjSUmqD1Jmewco
rTltGO+VTFxIPZdGTH7Q1YhxhctRJOMzRyO3H7h6XabaVmrlJU7X3J17PbNUNs0AQ5FrEWZ2ZOoV
F0N4u8TFK69DoKcyBcTBcdLVLrAjSU8l5/FnnZ9USCzg9kWpilbUYbxKZboaY1TS95JdNfEpU+AK
cxQAVF9ICOdSLujyoZAhkGh4odzOZxj4QMizVX/us+8+3MmBYnjEjBs8lG1S67ln/+TNz+PxzVUt
iBggjEAwPsIpvw3a5U3GNh32DdRoRrW3BFsSnQR2Uq3BwChDWqlts4Z0b/D9OPBvifvuFrwKTF37
RampSS712C/TmguOoTdcJjbWCZu0wtEUyAUcQyKdDSGd4bsJuKc9kGrqSkO+1cPQcgqLdSSeg/JQ
siceFqUD7wA/N3ios/Cw/BZXavfy+DfPnudXP5lKE+qyb4Y2x1zJHeqjKphRfr9qmKXW9tzUoDdB
GKcgphPb+dtvEgx93k5CjWKBtpPswIK+gVBDde3FkxyQFxMYZ/jYAOlz8llftOrMQFoV6D4917wD
z+zw1pPzHfgzm2ovt4dhcnphNeAl+Hg2ZrYGuPnoYeCAhy4bLcsGelrAFQyZDSedNoP3LAnrMoTP
jfhUSkty8vPBAF4ENAgXGEudNV44DTGTStiHoCFnK1+AGxrM3uIvFq4eWbckaLEQ7jdnvTraokGS
iqlkUVBNaqNkZWvMPvyN70igNydwmXw8k3OVTCJz8L+joxMFsRCaOOtEXJjRyYMZGK/UDrxT1xkA
DZXYmHXzBGs+pVmrWGzewAJij1anUj1VXrXhw2YHW9WFrzuXluM3wXIXPWYAH+hGhpR1PAy/8Ztk
Nj9oilegoprAMbdreMVQoUb+Dstl+IL6ygZgQWgIS0B2LiQtM88evECwwn6BECxNeQZittUCAV+9
KJ8D/sgavQdDSh8me/zCA2vuHLwJRd2eUTnkWiXIWGCl8lRmq+atJGpEYb1lmU34VUlmBAQ2+BZL
3WVyaFDnIHlloWxMLkyc/rebXYg9r6o42HZAiULVGa0XdW2IloQi7zv2oF5dh6Hyv3rIimgk1jTs
uFLD0e5qF66PRaW3737rVO1T68JrJ4Ed4NiaVfbBLU3w7LcURfSo0PMBcIG63XxvTNtRAZyFT/YD
lDHhOMSOIDaZSfUG33akEnotHsu3pgaXa4JZ+V5rj0CdeO+PNxu1taHShRa7CmMKtOdUPAqo+YZa
l9JoQc9vlacMZ0mgIzfr3/LCBDX+cSTquriLRB3jAzf5bCJ0PETBnvRSXXeJ6S1C8u6CSKBGEgoM
oQyioUZN6zj5FRvzIPTz/HM6brqKwD5YaQFDPxOFBMDzEO7yKJ1Sxy/2oRqzgRRsuTd5+IAJgljC
6eD4j/OFygYQJeBbCsikoYV0uxPyQZQjiOsEW0GB04MTGpziYkE+DkItQyilQgYEPG2OdATRoaNG
osJJusTODreFKfK7jLdKZqWO3zW3UEWhtjXiiLAawisXljXgsdKgzz4Y06Twy2CrjduWNbklnRUq
+SZ/HyoyxA1CxX8A8Hk7WUICZwpBCcJt1FijDPYhctOFqZoLAdIGmF0wvtOAnLgNwZUeyK5hHW6B
s4KQ5GgvdYtm5ggKzOD+EbQAwYDfBtC4sAjQkQu3WeeApTr8+7cGhhhPXpgYErsbem8kiRa31diE
W/TCh/jjnKlmWZ+HfxSTJJ8CpwmPLAiwHbyvqWE0oppMKlNEW4DkRH/Hqh+LWs4zn4JgN/AlcB3K
KGhQMzVEmpAIebSt0bdmXkqweNWFzsj9xsALRyQcKPAwkdJRp1UedXlWQ7plO6jrrNv0wyaB3tk+
auzHG3B2KCifCoDu4kyhZ0vmuzYZqjTaKnqMipbWtqCCLFSZlmJQY2lYMZLlGjEEb6P2H5wZx8W/
729BgEkfMXPlCI7n9ovkcRgPCh4ogE/YoaKr7MKrd24I13+feh4J6ORjc+Dvt9V+BOdZNntmqU4z
F0MkBWWAkHAnalSM1Isjlon7aBuw++HIpSaKBv/+sVH3YnnAj2QwzKisqtYmr4iiKt6KG84zsj//
KEb7u/WgqY4yKtqruDio26/qmLyRfC3aZulTFT7VgfXPvx/KwejbAuuOBJ1mrXljr5Z+5OH3j5dm
lUjn6PI4AE0KIyPAz1ZwPpETHbARah0NadD7UplsY72FE17lfBe1MfK6kOjjSSkgQ2j+eB8LQe+u
c4QFMAAwKRQCyel+GzTJ/CAeFQUNtzdx0+8YODyHF/8S78RDtGc2FYyz68/x+Djq3WpDUJI64P2G
NBfCu7dBgyCXlFFWQWx65k/hVvj7+M/PjAl6KKioA6sJWDutiVKkNTZrJkwudDBTa/KsxomWYHsz
QyBcJWSvwC5hVVDLLY3qDBjzdnL7Dfs8/vUWdgtdAcLssFCig+AUGm+gxf4KRFw9O/uqBYQ16yZX
3Chv5csQEgktuGaDGpivlwxg7geDTgdmixR9UBKmE/LJL1U5kmEG5eX7nvmBtuWiQOldro2GKik3
EyoZAtCHZNMCuBz7IeRcGIMYQKO9AMOpPaAZ8vPjr78UibqDxbgNubFDpIjZfAPu4AuGNFoF4zwO
Q/7M1WMNHwgDgqayCDIPLjC6V9WzWYOmrTa5AGyuqoWz4H4F3/5xagypyNf+pOKPN8wmzo9FsJug
6NFZj4dwd8+TISDzJTQujrRgbrch7zPBUITe5GbVyoO2L+NC2CHCs6G3HweaGw7SIfSPOWg/gTJ2
GyjTgqYsg4J1w8ySOugAulFmZfHL4yik+Et/EeQSeJigMoReGrUlfS0WwCqoWNdfJdwenWkZb1vL
Y8zMWSQxz41IAzMcpTMsaOAtb0cEH94EXSOWdWH+PMJZkzW8FjiehZufrryQRQZ1TzBziNKbKNKp
PTvWtTbIXufmH906MY+TM9rvsCldeAjfjwYiZaTgAEIskVmn7uagQCVTkNPe/SOuD8Lh8We5X2Uo
DSKtB3sKz0YcNLdThWJDJuX50Lv9YEEcBfSwQXJGyeqWcvz7jU8CgSdDqidg9VK9Ji9RvRTv7N4N
ATgx8i/cY2vgAB6P5n6RIQgEO6AVihMauSs1GjGdijxAkGQNR2jZUJ9q0BrgRFwvJK4z3/42Ejm0
r26Atk7kVFGn3hXeUqf99t5TQ/gRV6Gq10tStlRbBcvsNhRZH1ehEn5q8N5AqOhQHQRWZ6zWTk3Z
hvtvpivm4xmcWWw3M0gttgnnWqEMCDYa6VGMzP6pX1LmofHndwOispoITnOeUpG5ewoOXaM3n91r
awYb1m7XUOtqXx8Paea2vp1AsmquJhDE5arOM8Rr7Cq0IW3pCA67hVjPGiQKb1pYgzT3kh4eLcoZ
dm2jhSzXu+AJlqGRrlC7Qitzcnk4R29w2AFP6Kg2q5tKZwV/llYmWeO3By1GSx6gAIf8QuhuR6tF
aRoyDPaA706CmX83uTnkCGV3va2BkD6W2OWBNcLLY/V4ou8TldvI1HdVGB5N0xiRxdhSIyeQHHUa
l2Z3doHingKAGmB6CBHdDq9IWz9qOh6nYbYWHbwcXeg3yUb0BOcAudVzGACz4LY+i5XxeHR0Zfb3
uwK7/R/VD9RZqBss4sOgqYRocKOtJK/UwLATN9gDBrBidsKzfNL7teA8jjl3aKIIhtwfsFOCg7wd
rIKiZNlqyeB6F8iHrRpd2w+bYOloptVT/zMy0PrAEQOgCBDB2zB80afZxCNMspWtfOVbNZxL9+VO
2mhGteo2w0Y5hJ+TLTv+k7B+PMS57wkA0/+NTX1PJc1UaZqywZWdDlrkcNDbyJfHIe7fbjhBUfcB
swDuFGiVUDHSBHhIsUaMyuT0aaWuQ6dZxY5iFI54hBGrrS6kBuTWpPfgdUDqHkrZWByaAgF7A8Ih
C1uAn52yq+FQq2KovNEbOvx15mSXx+JcW/5Hrk/rTlfX0yrclGa8kdflenCSFf8W7ZV3bz+69WHp
Ypo7aVBRI1I86ImhXn+7bFR5qguBjFKzw0tzEjeqFa+6Vbit9vW6/dfm239W6VU46ngRIjnO86wY
3PqnXmmnBmtVsEOLc4tVf+jfgn3ycUpPS2p4NPyTDvt7u1zdHuNEpEqVfHC7EpJepuoUa7nU9cxU
TdnkNvVJ1EHmiA9wEDOE527DbdT/j3P1l9cI6B2qM7QgTDAh18nrZnDLyVE7AznzyFoLW4RsgbsV
S7iT/xODmtw8LDq0nRAjfYacUvYuwQot22XdEd7R3zKrw444XPLOpCHw/zO1/w1KXcyy4stc0tQI
KuswQfqctuOH6lQrRgeqcMd+4faQv6LVRnjHrckUer50Vz4eNR70tytYbNoh1uoKP2B8AoJ1Uxvy
X7CZ6x5ZsA4A/kdbLGwasjf/3/N8D7mqq44NIXSL6oelMk4YWnWzcPjM5jtYksCFKgrW5p0ZiFf2
tVeXgxu/QDBnDSzbulh5q8KonNheWDdkj9+NB1cUgPoosd5RFuGhFbAyWAwuFNmfhA7EHl146/fT
q+br8lbZ9H/l1vC+iFCfnvlLV/LsCXQVnZyUV3vT99CWAJ0IV3JqKNCS/CFGC2v/O+Z1PjHUU/kX
xLgljC/Nyf3Psr2KSi3bPERBduI6zK9nwfWKw1FUGuvOrdw+0oH2zlbbIjXDs7ZwVc7fY/8NTGeW
LaOFAQBWg8s+ezuiSahYmlFYvanqpTlsKn1Jpns2/7gKSN00OPUAM016GD/aTWxoe89WV1BmLhcy
dDJh9CKSiHMNhMlhkkML//dVj/IWx8P+KtZVmG1lFlNYcrku0Q7KDRhxPV60c7cz+hkgCaBEiKci
tWqiouZaLkc4cN6NbOEkndvg13+cuhSHQIpALcUfj1eQan1jFt7rs1no9d+nDmqSF8PgEX+f36X6
8/A0mACBlc/RB/fsnxvjB/9jaY/PPEABA1DgygDtSECIqPSplMQCMGmBd9vMGWu7dIKX+l2b9BBq
u3/lz8XvM/dAvAlItv3Vtm4almt5DwHxVNT91OI+mVhPPuQTDNCFD//gCybxG1ga58xpAtF+4H8l
KAuiQ0ilwWIRK1zVKbzbe4cO2K2neCdvO9GGUwu3lxztpT1US8LrM0sfmEW0hcGNhLYfT+0wocoD
takYzuXqzfgC5wgCK3mVt3KzCWvn8bqfKVoQbADAaho6lCApUGtzqmRJm/DP3RY2FadutDnW6IR1
363AD0kLs4r+/YLFmkFpmRjc/R/SvmtHcmRZ8oeWALV4pUzB0rpeiKqubmqt+fXXIs/umWQkNwM9
FzPTmMEA6Qzl4eFuZg79cxqwP3CC2neVrhyn0A4foTMBSlkFJaDQ7Gazzq3m8w9ke64P8/J4n1Rg
IIYCBT2iWLvePUocz/2Yz/qRlyFS9zqzpGnJLK29lQxwAvYJ8kx4LNFjmvqxkbmO148Tt5jBT6AD
BuN1FfCYjFzM5d6AoVNGHs95CFpQ+7HIUyWHWhTYHOVHUECzyepDO5sdq0DXCOWvAxOUY5BehF8E
kgziAOtZQ4lhaTqxRTQdP1bqAWRDJWEFJiScomYODK7/q05OILRrG+LIg0iBxAOuk8ZfoJUp7aLM
9NJnPjJZrXAvry4MBNVSVJqIcgPdzVyoerWOGthqBBvU+MlFuU7+qfECVBnvsY1lOrdEF7TCaRzT
doAlxdSBZfd6zbntFqv/GTMGuufiboFcAynOQkcAQAaUg9fzN/eFMNTgjPgxv49iJ4Q4gv7+l4eH
MkEO15nr5WqDL9Jxjnz1ULjN4/Ufv/x+VLFJRIpXI0CCdLuoKOpKvFvj2Dciv1I0U229emEcGnJ5
r/aYLqNICxj6KW1ygecR2hgiP31W+jmw3wBAvo9tg4ZsjNOyZQUaKOgHjKAFcTbZE2fTJKRBK6RN
WfqtiSZUGW9G0U4b9ten68LRgOtEEHASOEjIzNDvazUICI86yX1jckP+ZrbQGwPNv3kWoJ22gzoT
RNrIw4+8GdDabz2YUVL6cYbctk9aKO0QuE/QNm3MkfmUps8/4G+gnAPng+UhrUYoH7OodcWJXJD7
qmbL6ChkcXe9g8QkZLSje/0w7KXHEojwwWwztypvl9SsWXCQizuQ/gbqDFVS28RNyOV+Z7+PTmSl
jtm/d7essZ728vk+pO1Qt1DcdByXd0bu107vCO7gd3vZEZ4Ntzzk+Ct9iA/LcTh2O825B4TA5Tx1
h64JB/BI7/7s8icIyZv6bvDQr8jJ3dhlJfrpboao9ZwkoYB+A7hHQaMxatXVrjbqQkeL1kdomO/v
QihSvKql9bsxBaswdRPYT0dE9urtI7QaK7VFU7EqqASi+SH+PbUNO3AC5/qWp702af4JtTuUIQH5
BK+UnrVab4uAH0t/fNC6Q21VaM8XWcF7GjGc9uWeXxui9rwu1kWizTCERqNyb3OVN6iu8syzssb0
5XAa0Gl+IetDukasZznpG04O9Kn0Z80KkSseXAiCo48Q+ILO9LcKH1hTjEo1EHGhgzfgTpS1PDQG
LhgNOL/b+AiteVBgXtL7/gm9ixfWQ2RrBokkFUhzPMJXnTpI/CJXgcShx8F4uEO/C5P8A0ET8700
XRGdLQ7VV/zOeile5D7JCLE3wABF12kZMeV6PoXUUNVGi2ufGAt33T7chbtmP+KIha2Jdg77aq8f
wmO3T3eQUYGy0E2Y+bw9OaMfsQCFJxWC9SEHCxV0HDAHcY6QxV5/jRFqncypVe0fNTIDr50/2Aqa
wZc7Bf/9+Y1ssxnZIQSM//NXav0erMWabcEJTGgDWwCcWpMz4zyhnTtjheg7ClMFNqMqYI0AHwBk
af1xiTaK1TAsLbCIpuihAJVD5Y1xjC7OKzqJoV4AgXggLQCwozZcILf9hEYDkR+B/aI44AVphhu4
cvYZskSZL/YbZYp8ytmVW4p93iOFEAGEaoagGL+HP8Fw0P9STpF0R0MXGbhEgLSRP6MRnEPbNZrC
CZFfanbZunjF32jcPceIH4h7WW0cWAFCFHG9jnIrZm49GB1rI2btEvuxGdisrpyXdxz169TKI8qP
CnUgv96Yyxu69+1+6W7mqObuuremyRinyQJvF1AocqXjSK6HsYhyrVQhgMHRPYcjJ0O35Sk7zjZi
OwGtXs2BRQA/PUPoicNBgwAdUdEFJnJtMW2KtqlbPvbFBxVc1SMPVe6X0AFmyUmP+afyILuZCabj
l3ZIQnNfJy6L5njh0TG5KsJYNHQmSoYXWKkgFdQgMWIfbSQ4uKDQWXz9HhJlmXV9di/S42QrAn6H
kgfuDpLNXY+V042snZDz82dnepJfiwcdNbj+MXwYH9W97Gq7xcvs1B8eGjQC+GaKf11UPmj71OrG
UOQyOAn2IU2D56Ct/JruJxtyGw/IU8SfgrccDYdzQOwaglsUlo/FPtuxindbxx57C7o0hHoDf7ae
BCMeUbROk8SfD/EueepFTDqzqExGQu8qtL+DQi150OOPtZGyCpugbdCPeSZ9MdOHMrGLp+R96czR
G++b0I3vIIH/UT5xH9zHyIq/LxL2p4lW0b8T2rXgYtMya5rYg4KiAAatPkz7GJ1fXtEtq34P7gOz
Lt5/rm+rzf1LkvWYTcQKtMK61oqo2RkDAMtf2q5/Sa3yDlj19sgKMDe9EGl09v8MUVe1KvZcCa2U
BJH2n0m2ngO795fb4XZkueyLi46cEyDLgOiHqhoayK5Xr+CWMagIPNqdviUPmMLv6zNGP1tPy/PP
7+vU7hiECbjpHDMmual/UBkh7/YxO/t56i4oizhBtQafP7izE3x1rowIfN++cu8Gqo3hASkSPDDn
X8GH9ikLJh6CbqaYYu1dH+VFdeE0TBQzCUwekQM9TC6JsAvJei12ePjQdrOlHLu32IKAy0P8VDss
fY3tbX9mkNogCtcMhqTPiW8vookWqPmD7C2VXftaainVfcNs6UzuvYtjfmaQuhdBUkx4OcQIoSTh
zA+GGx5a/2ex8OJ12n3A8N+bB+3MGvXEKCV1wOk7Wat80ZIBBRj+KNaf68u2ufnPrFAXotSj763e
TImf7/R79Es5sl6yF+Uuel9QHhii7kURSbDQf6GqYfY3KJc6lZPYEsqJndfbkzc/pizOwykZcG2x
qFO95AU61EXYHbKHdhPpJ9oU263dmilC5/RgOCBa18+zHdlvnMfvpA+IX3vljj8iENhBeMkMrNll
JRU3PwqSv6BhgC5GMFZrV4PApJLTGDwGzR04XA5A5aPD1/CTeZk/PYXHwjcQf7RAzbR+5XV/yvfW
y58lp3P6fW9Xt+GvymMFJJtR2PlHkY14FhlLgRiH2YSP4u4aF6I8dmt16NkcfZH3uuxe328XxRmy
Hc6s0SrLsxhXAD8GxF3JVmzFePj9KswcKYPMA0/Uvm6Olhw/hZjn5ijvuIgz1iLH4HqnsMfd9P4j
uBE2QnQ3fkl3vNN9L2+Nkx8UT9gFdxWcY3IDNW/RHHeh173oBJ7l5XiRMb5rK4I//y7KecUZmtQE
PL7L5m+4O24vW9JeAkUKXa+AxXmOdynqOdKu+OIc4aBC68rUHiIHkKPf0E9tEUQ9h78ki7/nfWAQ
b1k1ik1nfv55lKtrl1zhyhSrJOEh+lqTvzXrY0FYfvidMtaItQFpqq4eVlktJzDGH6B8Zkqe+y6Y
spk4X8xIbcvdnY+LckY9xydyqpPdB1cQ3XHmgDxZ5M5uaE/IUUlm4r3+ub7Umw7w3CZ16Ke5T4x2
hk3jKcXzfnakXe/kHtqJW5w1OIDjvBeHijWpJKqg/d+5VepU92gSG40LNhjvxY/LrrfiB9nO3dru
Pq+Pb+ueOjNEI/Mhlx+ofI/hjY7ig9JiGl7ijGb0cN3MRhRF2hOQKiCwYog9115KAExDE8ox9uXR
7tSvNPgOWIdy462AdDkR9cFjASoN5MyeOUIhalqOy+TYFzqLj24gtoX6ggtN6+sj2XgtoLYIxLyG
N6gMeMTajFq24lh3Kp7Xwh6YL96qof6yoO7O7BbMskTNGSers9Si+bGPFpdC+NKEJhoHJc7cHQtG
9Lc5dWdjotyZjsYRZS/oJ0tp4bTxQS+sIH0Z/7I7EfHnIDAS7WOoFSKFR13rEDAbY1VIARI0btL0
dyP+LffrZABEYgiKSUgQ0G+5pq3nblDr2E+lycKMsS1suH4UflCrB4kNJHUKhnN9L23MOxpqAFSB
NCoydScw+dmWlUKjyzMJe4nj7HhxlGM9POeSHbF89IbfPLdDv/p40BWUsddiH5q+I5qRBXYQHGpW
6Z1lhdqvraZV+RxhF+UmH9y/p9prIDEu3m0TJxIpFviiKFZHWpQOGY4EyLwT+q34RurULIrChq8i
6wG8AlEJwymnTjhYhXPWxHCJldVW9+3HyOKTblsAhB0lAaSzaWZnpNfpUkH02q+i0a6iweZCRopx
6/2NQYDVBQU/UQJXnBpEn2lJySOpoR5yw8nQgFaxAvm27yGTwu0lFnxm81ScmSMLd7aTyyXRjUhD
oia6N3sG531z0c9+m3IaYOR2YgBygV8i+yXfNYfl4/oxZBmgLtsikyTIo2OuguwAbq8+eXF7w4sv
/ysrNJOzL3teyCUMI3jpb/X7+HliAAQ27ovzJac80//RuKHMamTLECwLsYnG53q4i77HzjGS1+tD
2fRb/6yIQd8XWiSJSw5LQuYC89nrDlwtpHh5Vtp/86CANQ44D4qCINuut1XLhUVZQAval3kv0xFc
ol1FzcrBbM4bXnUITqBTf4HCMuogyMsSCbg2d5LYQZWuRNO03Jojp2JlITbPyZktakDxOIwJ18MW
0FDAs0WMY781XyJIj0Dk4YEKtt16vhKlJWWNEkz75ScJnydWcWFrqpCNFsAYRCtwLMj69yNBzyuN
J2HcS59C49jUf/iPILlLWVm9jbAUEmL/GKLukmmQFOi/zLjH/zQfMJVO5uPCOWpgsxLtW1OGeI5U
aSGNfYFv1OOWTKUQ+3fNU78fGRi4y18nUvdYEgU0CcCkqfVeADZtqwTZw/xVzVDNNiXRu34WyS+s
XwqETA9I0KnFwEUMweXiqC5Lm/iJ8SIoNynoSA4TvLE1DCJBgaAHOeqLTlJlKOlBS3JnBbKBmVeg
Xwpr614w5xAGgYuq6qfSLnCI1KNVzaqxbtou8dPX34DiHxpb8b+Dj8itXo1D7XIH9T5/0p5D+/r8
bSQi13bJkT27uup6FmYFoip++BqC+ixbsmxC3pDfV+IB7RqQ2ypYmj0bj0rYJPUMoO6IHBSZ7zOb
atMNSy5grKXJlebdoHqRLd/XLxNvDqrZPdY6er5AE94c3+bv6+Pd2i+wCr04MMpAyKaGiw5oS5T0
It6zdxhlcScVDgupdunkgLlDaIziONRqsKLr0dWg4aZcF6e+9iYgm/33ZWdUTSEPRbo0k7IN5RsU
tYQoRoyf7/9IqNdM5jya6JiEPOT1mdra9Od2qFuOb7U0nvUo9UXngzcZ+eGNHA0UfNDZG/cOUbui
WyM2oVqpsTQR0RITuESkTCzjTXjW3tLf/K/8R9Bs0P1bzbw+po24EGax/rCNJYLq1Xpt9CGRa06W
Un9GudbXvkPBFX8NX7zZo+NHy7B2GSfAGHpXQlwZHQMvaN/t3CpF1fTYCOY38t/WIWM4v+1ZPLNA
rdHcNz24cLCQv4LAnj90u8WqdpLzE6F/BmfryAxdn8DLG3A9JGpvZ2GvzBMZ0ogcuG4Xe0igQd6U
MXGnjpW0Vz+fOcpBQCE4D5IWZibCWlSAbYFmgheb4Sfcg+m2/mG0Y/stdNDDAWnXeh/eDc7L74WJ
ydo6BGjtBOYr4iPU2ajxzk1eGLiJM19oH6bqIOt7o2WkoDZMQOoNglkABaO16gXPtV2yrC5HAHUc
5Q2sWlbT3Y1dCGkD0Ggh3IhWBSdSxZmzhXfvq7icMgBnPfRSH3b1cIOzJbKEYTbHAeoC4gXCpKUB
zlFocHzWq5k/Cp7S3oyJo7HUIFgmKNcX6pk+NQlMTI3TFgeY4FiZuo18rojQDmxZAqAGsouysaRq
x2U9AqLAU46Bm7jolQA44Lz7eWHdg9LGZbSyRd35cdgXXE1sQV7d+KUDCnkMbweff1lcBQnW7Pgt
7DobCkhO7PZ2/5RY2a62y5feK2zpOLvyrnEGUoZACe9pdivmObzMw64ng9r+hdpUaC2MD3wVbN6Z
wLNFh1kk01WzsQL7rbznkYx7NUyWpNWpMyjlAFYzQzb12aadYr2U0XAB2Uy7N+vb/iC4+l61JFwT
pRVZyV7YpbeVu9jaUbVrS7j9bA/NPkJO2pNsVPRt3pbd0gUS/YkvTdHNHgRgz6IdSJX4WAkIzhjU
Z1YOlkwH/dVIZKHjs4aQFOd5/dWVEcy1KEeIa4Aa3c0sePfWSRYFiJThMoEyKJ3UmNsm4UQJr6fq
fsI6hFY67lLJ7Kqv605+a1tCIpAo4oAghiBtPQyJm+o5RYcTv0r9SNkDAgY0ss5CfmxNFtFpAGYd
CXEENGsr6ZynQVhrqGb4xjcaI18fw9avQ5aaZFkBnYFbXf+6kqWCWNY8slgIkJ7G3fVf31oJcOiA
uiASZVCcWP/6kOfDLKY1bvbZTZsvTfaL0EbKzmbywbZc3rkl6gSOA4DCnIiFEFtzH0UmQF3Xh7K1
2DIeNnjloXqA9/96KGrG8T3fl6lftU6QOmV40ApvGRjJmS0rIPwaYENBlgz9cNdW0qUMUFdWUr+J
HHm6MQLLkB9S0bk+lq3JOrNykf4WqgpAPVgZB1+oPfRmFdT76ya29hWS1UgrIjsqQs9pPZAGnYYm
dLBHtsTRHFaFbyO6Qn0ZwQbocEC/0VqHUayqo5rgSOiFxwN8wpmS4Bitm8wWemZeH8jWiqBAAHIa
eAl401IDSaAM3+gC1r2GvPJoB5CjUw4dS1F5a7pUqCkDxQfeC07ierqiqS2QGMdBWWLTsPrn62PY
in/hD+E9gB0D/In2iEvHBYuykM27uIjo3/Wb2RxCS1x2TYwuy4/Kjs8Ti+895YVhmXgn2tVrKjwx
rim88i5wV/wI4e9wwMAMUxhu0cqmPjSFo3KHXvW6953BGOrW1kZuwEDNDXBIDHU9kVBWLTu8XFK/
QxOByEOegyXWu7Uh8A7Dlji1B6FLoWkVk6Krlvq6cKi/suAoZA7r+bBpg4gSQpgMyX+F8ptljzZe
XZoj1v1Evqa/BTIglVmNv7emCl2LVEAKcdhxBaynSkZ7zyQ38LQEHw3J7Lq50eLX68u/cVChFwpJ
QpIxQ3WBul3GkpeyPuSw+uUHMhhQjVCQO+etLLP/XLe0MRjoUsACchYI31Uyo2eBUMiXdZ4WXeaD
EgLZBCjeRgPjAbKxKCSjAAMa3uMXANAJtFhumvEm7nqr+Km6Y2jsQlZJf2scApDSOiCmyF3QMAkl
Qf07zMrMz7Vj9Q35bxZ7ZsPT4Cz+Y4B8wNlEqWM1y+jRnfkSALuSObJa5m7NkgCpFzDfgEu+kCRU
1UCIZKM4vT2W/qCUhyI7oP7298sNdDVpTi2hwk7vXU6TkyZcoLQKE8H4wMHE+HDdxPZA/muCxjCl
msGFvN5AzLUgF34+WkvtGqxGP1tWEKtiqiCWTijX6+Wohk4vlUzKfNlBTSlFqlyyYo0xlK1NRcS5
wabDdEH8bm0kE8qmC0Em8Bds3uG15ZHDYWSwtzJGhOtIdKDRMhfFhbWNKNRiUS6yjER4QXiYAf17
UF5U0ZyBAZvtZmQErpepf+g1YdKAx0b0DSeztlfPchH1OsY0vKt/sqcCofcOMn5t8/YvrhQiFYjs
G2QcQfygLE1jUw1GWOQomAW19d3o9vWNtrU6579PnciqGDi9ybPc57VjX/oIK8OBEY1tmVBBwoCf
B6dSoVOtXawoaDmHIXC9p5UHKF0O01/XlLDsZybIRj/3K7WUhBOf5yQDhIRDFt9oEyMUY42Cuk3U
LAqMRocJjALxN0Yhl/9mFHgPAXiCK4unkzNVFquJotVgn/KfGAXALf9uFLqG9lOo+ICBTB2ULEAW
bc6VnPiVTkxN+C6NlSvbunc1Gchh3FJwLnSRJC4WQ2s56WSDE025NqMn/XmIbkaWVtFWXQRvYOSA
SKEA6kiUAxtFJZOx4WDqD0T2Fr8Voad7D5HjOTCzT5UlQk7WmIon8QATCSACYQtQtuttBlG/uowE
6cQ3abhjvUfrmt9VwnAup/IGbQasOOjpgYSOAiO11YQkq8QwB7ijdmRv8Lkd+HFoWbqv7ktr9IoE
UlSgL5Hck5mDt5c6Hy9vjSUdXgZH2YX3SMkDXLrXvMJKkQJK96n9igKRlXjZfvh93X1sVYnAq/rv
t9KwnWBMw0LukU0RH7R3LTb7xWw/oeCYvuh3w1fw3n1NtzUUJR/gHhmmt1YDK49mnxokPCCMsl4N
tYpDgRNQtywXa4S8k4lLsr0JzRjtbJ+7P8ZkC5+JOYfm/Nw+69Z16xs3AC4zPJig3wHRaxoegyK/
ovdimPqGaOudu3x1mRkOVvxLhz3G9bZxoAifDGlOgAcVgc52tum45GEHVMakOOL0ENWO9FVGfq+b
Pav2sjWn56Yo/5CoYlolENoHAaF8FfzsqUKgyVq4jWfZajzUqZXLaEnBhgFGXbQ/+9GsctRdkgUN
gQHoY8I6t7YoKCMoDuAJircT3ftpDONqVhREH5X6GJuxVdrpc7rnzeCu9CtrcJUDB1F0FgxhYyZX
VqlDvExTwuU8rM5IhWrmb81jIeY2biSI7kEAn2BPIGBDhQYSp6ZjmOBJUElm+zHUVpc41zf5pgU0
1CWYWJTjaBxpX1foW1vhtQnt5aEkGjzV3z9rEEf9Y4E6w7pUhS0IynjPzta30bnBMWdtadYgqC0d
LH3dhxEGEYgfaNjaDF/Lv1qJs1FQG3pY5iLKG5hYKtAeFcMxdtcXYmszASsqEsYv0SKlKqJqNUfG
HOO1HAIx2ldmUN+kwX7UH36u2yFbhrp5ZJKHRWEc2mNoK7x2qXqgGKU2icgACrYGJTXp9frvb9BT
oA9DsKl4OoHap1M3aBUsZVmJOtb7BvotPr/TbyS7c5XjsBNt5SEF7Ul9im+6u+UbaW0bKAdw0Tkv
dNEQB9hyzUOrvsq7/lFbCarzj6IvEhQLuqCVsQm5u3zHoWaRHwJXeAt2vC/6idfv46frFjccugwO
N+DFeNODBE9tyZzAj7kIszANT2JtxaWD85Xuwn3VPV63tLVx8G4AoZpwgWQ6WYncaNdNKtC70V7f
KyinWM0Dsz3Z1q45N0JO4Fn0vUQDYjNViX2Xxd8+qYvRG/L8p6nAvq8AcKjIT89OZudmepS8BOyU
T9nufP53+1DcL0fhXXIT0FtyCyUXcDuE6aUDOlxgOMMNoo+IRl//zCV1OAy+gbM18C0GFBOO0U9k
Ke8Kao8TLsvMCQ6SL7h5jkYbEHLojpOHjufpvXzMPyanvAt+5Xfdbeqir+iLgVDBvr7Op6D62kSR
LXe2BkO08EEUYqGxex3kObGrnBCJO2eGwHdo6ofqw+hMwBMNa97H+4m7HX9QsQQNYaftr38La89R
Z1wDISpeyJ7LcbFmr7Gd7KO/r1ScLcWFLCrHV10EIBt6v9j9DYTmbxjTeX1HX4igxgqaMygclpp3
HJYm6PXpQfJgvVKFHIylQlZKXSzIji6Q2GC9i046ef//3XDRUVWA6mo46LBhoyWLaP2B5OdHYqe3
ovMcHseXuDZ/QxJYdNN78ThDmdRL34eXbMdqXbf1PlutE7UrF4EPm7oH30XG+4UUdIXXzktv+jtu
NNE10bu+8bZu+n8OKERf1jM7olWj1GSgEBQgWr/1rMbgjJ+noyFJjdomJIPpfuZbzpqeUi9D5DWb
olU9jZkZ75rqdixvZtazczOCPRvYaZrPDrcYNeUs1BhYaVa2gT98kJHDnfjRQkR79IzbQjVHn9mO
jszXlV10Ilqema21CTL9Bcw2NjIF78Mu3YeWYLFwBJtm0OGDgHdQraMBu5nWG5W0gJPRwK9CXyo3
JQcAm/wNDZ4YL6kt4AjR5PmvLSpS0+R5DPgAByO4yewFChW8K/m6D78YQ+WLlTPaPOpn1oibOZtA
fZYmFUwwuCngvvD43mugUmju9V3Pmj7qjJWZmvAtGVL+Jz7kXgW9ce5F5sHQv25nK2gBzAA6b3jv
6uDqrAcTDXhdIYzCMkE+Z8KN0lSmE4r308gwtDlrKD9DekYAuYWuQpQxKqz6BLCrq6G4Onmi6CSy
GbLy0qc0Pb29kb5HgggpIjxuqNWJ+6gcZtLbT3yY/HmnHiJvvAk/x0dtNPuH/AF94c34G/SvBQLu
xcPslohF+6e6N9HWzEYTGvP6BF8o5wJdDDHIfz6IiqO6MdHTkHzQbGmu4aQg45Zec0zc9EV20zvp
I3lYmFkUsmzXZoGKsKJslkaQCwg1NvKS++/AbhzOWyzB/5Xfszz01tKej5D8/7MDoTVdrjXcacoL
9zcU3EyWuvGGWMV6EqnjsLQy9FVHmKjs8tYAFuPWaC1fttOjeN881hAZ7yEckbrCIfgI982h3/Nv
jHXcAGSt1pGc2LNRZjmgByohUGR7xZa99NCZkK7D7crynFs30tl00vdCm8eLOAYZMmAOUNmSxWqr
euqqeGVznNzp2UiGcGl0tcBIpLsalOIJT7XAqj7kA7pvlLfyHtJCh8mTnhRrdGc79rLClJ3iO3GX
29mebiMf2HDofkOM7zvaFRZT6Hwjk3Q+06eX3dn3TW2o/ocWI1qjxZuJpYEdrNv5XjR15/qqbrm/
87mmDudSDHWeV5iK3lH2zT3uf0ibzwzXx3IBp0jgbECh3EkDT3qa3kw/9+l+MltzcAYs7W8UyPfG
Xc4Ialijog7kIHRzHUew19mqYwC/SMbFIisSF3JtF1FHUuYrPTYGGFkEk7tdDilsXF+cDSWq1amn
BdqVIRYwDJCwUIHHc6e6w7OnPIiOaiuv1R2PZh/WcFPcTq8l3Fv/86Wx/OjWiwFEBQ21AdTNIW+4
PvOQ0qwntEYHVF5EgRONmkubMcQNC8qpETQ66wLURkPx0IFa6FIFoCZC0kFbz4/AC9DzYofG0E/V
c4jUu6c/CJHDGSZfW9BcVyKH5++LILd2hRl+sMT+N5wP6ciIbvAo84BjTl2fUmGAPtFHgLWbkOcE
nofhRi+VFKFde26AOnGhxI3CVIJDoQIumn9Bk9IT3vOd5ka/Ot70nkvkjJ3ZV7zoUbEkyayd9DbZ
p0gP3GWMytxW3Lj6FuqcTMvAFcAWpP4N4SS83yyNPS9OEdvjfdemZhuRv68v+FZaCjaheE6KW0QT
fb2lyoaT1DQiHBIrcieos6DDgYBQ0o0hNGZA46ENzHiOGWa3lhWlVNDnoFLMQ2RwbZUDbHyIUwJu
iJGYd4vpU+4YBWHyE5Q/QMkZssQaJJDFCzC9oo9yrZWAy3TlQ21OgS0k0LEvfUL/ZSh6k3WhTKHr
OOpTJ+IkZCDXoxnLtqgjocr9praRZkuh1vrGdwegphiLteFIiZQYvBAaRAB/QiWy40wOhiZAebhN
dkVsin+q+wBJqsjS0afmMcTivS3e9EeNoVG7yxJ7Yszpho+FViNKAej3qABnQR2WVEWbxCGYc/+z
LC0jN8PEzFhy7xuTubJB+Ti1QMWtnmADJFRUIXPgUgoLnZJ5FjmLZYi6MPh2mPOghCHU2kHoIMRd
NI4qkShlnGuWIWqzB6Jac6MMQ+PsLTwaJFaf42yrC+NMbSwO6V8KgAJAMECOUOOpuEadasHI/bBO
TGCdy/bQNzfMPOyWGeCDBeD2oC5i0OFgFQpVkUA7z6+Fm3J8kDQb+5wp+bHlCwEOFImKCdGVpeGi
Whcpka6jsgUPISa2+sVBjRvdkXhTB0MCQnCcWWReDYnN62ds44it7FLbb+6WIOQDPvXbCGVw5K9U
UAjaPQvbs3HPrsyQPXMWgkGSMEuiUEDR6+CycCrbvw0FRTCT0XeCLn+UxtQCYz2nPhiBos/CCp2A
AZS3w6f/9+dp+n7ZqoMQZCjfZPv5Rfby3/nBsLInqC3fNc6h5KzZMfadxQKlbsGvVnbF9ZTlRps1
WQ67rQmmgz2ZRHlINjOHRYTeuDmw44DoBXIFaQham4Ur+E4IU2DHg5u2sDnSDTptbdBR9VuWqc2l
+scUXXILxYjDGQCWF0yptPO40bq+m7eSeoAuQMgQtwa0sGmngK65bVAEKN9qkmX4j9UxPXCO9l16
rflLqkGw5XeyG9vXrW7c7iujlMPTC7QeGDQYbSD6/NgxxrThgEhrW2BukQhSUUhc74NAiwQhSoC4
1UCAiifzu8YplXP3+hguraA5gygRaBHiTszg2oosxmqvF4hQBsGAkjealkqJzaowXC4/ksUE/6xA
aRJ9B6j7XG/ECu38GhDl4h89vwlmxkJcOjP8PpplQJ8HgPsLUMIij2WOrmRAwg5mHO7hLIXH1u6s
evx9fbYur7i1IcqdDQmHtkEKmIvN9HuQLdVH7+y2NzM8GP53hqjFT/J56pcOI0rAh49mcFtje2G5
mq21B5IUJBUNkqaAKK/XXi/RctzIAbxsHQ6SfoLFesdtTteZAbIvzrz/gHRCOhG0arUXbCTZISDI
M5LQJ/Du2k1jSc5sULEax2vZVEqwUR5U80WGWCSIYod7w6l26G2QWYHZm63TWD8FPIFl6RYKnLWD
5s0c40tOR+Xal1CbI63KJmlLfEnji7PZHutj+hX9kv60E9iKjVO5g6WgJdIj96SD08iqqGxUVNcT
QW2ZPtWjXEBfV+RUNGgmQ9vYzA8Qf8ori8i8cSAxlm7uI7hIXiunMWNsKXCN72JX8Iqv5VX8zr8F
R0C2h+UnN4+nhm1mkBZNF9yBPk+lpOeAjIaGo60gaPeFnbrX4t31M7Nxc5I+ORCIxFUCTBSNKCSP
raCNNADWf/WfeN+VXlWDwik8Lq9MXObW2TmzRdPqyy6R41TUT9zfoibgeEXY8wqjNLtR88OQMB7Q
pMG8QTOl9QkqgSpfBiHNkYDlZzPzo2cRqgHDd4imx6M9sOivlzcaMQfKDS5RTCL98BH1Wi5DAv3N
sx2ePjOB31xfpC0LCDnQtQKlHHRXpnxOVWTAektC7s/poZTNht/H/+JGO7dAOZ2uLzrUisTcj9qb
MnWGxsqDfcHS29pwbXgAY49JELwGM4bsjzPXFmbKpEgcXiHA/vaNNQ83OurCtV+wuk5sbDSQvYD2
hg3yGqH8myjOOZcEHF5VggfyQlIeBt3+F2xFaWWFGo5WKanQLrCSCwelMJESEtFlkLW9NiYNrfYA
8cTyEzIh5SHDSW4io0ISpswO/GRy0heBd2n3PeP23JgzYPiAsQN9AcZ46tSE8hLrctWk/ntneGN9
W6nvMytdvhHTAEMKFwB8F6F4Uu624CulE1UEf7NX7Rih39Y8gW2J06FCtuWiFYAiDO3SBXgCdO0B
r3bI3RrHRj/+uX4Ut2ZJQXIDmClkQZFrWW9haWryoB5SyCQ8gmc1y6bYHFhFla2RKDJYVgAVI2tE
S+txadWIcwAbwrumf9ePWv9Shz4I6teHsmHGgHQBIatAEQ2o//VQiswY2qkPkDAubLSIkCDlZefG
X0eZ6DRImEpYGoglqNTDjMvEZREb7CrRi9H9OYQqtmBlv6+P5PJRBiNEhhA9Vkj2idpWeZBNfBJG
YBEBa7KQ5BP3lXAOUSd7lllJAIYxmj2cN3qpA0Cc+QHEFxZzQbphNIPMQr6rATo+ZKzSpe+HKAe4
73jToAkKQIvrVZLDXEX7y7rwba7dfQvp/vrUbf48cnaoHCCBDl2O9c8Pxgg0J3qGE8Y1hLHAvvkX
pBKMgJAx4FoQZ9CvJTUDgLcNhcKfS8eQiYmh+Lo+iku/gq55eJEZ4PETZX7K3/cCVy1hrxa+YH6w
sjGXJ3792+T/n11asZovclRphY/zzsk3yDa2+Q2URa6PYGMdRIAxIZeKpn8EDrC2snBtqvZ8UvhT
5w1PnHB4uP77G6MAugUJH4j3wX3RZb1W7JdSJZQYV/wjv38wfn3r60HCgGwxSFDolUfdUbkK/aK6
SzFHg2K2vxO+R/9Sxk7dHAHyLoizQHq7YKIbXS/loNgVfhXa3ejF8u3SvOi/rk/T9kD+Y4Sw3qnj
kIDJO4MvWJAqXme48fjUJQwT18ZBTFA3CK8mYKzkGAeCIKSWC/mmAgeAdSJYA6HchpJwkjaOxIr4
AC9lCIdlca7P1eX9gSwLWQsIpJ3ai6y3bBYm6INpYK4m3hegJAU2EKSePuXg+bqdrQkjvbNQiYLE
IK6RtR1pLBetqpvCX/Rdldxlx35x05RhZGO+ADZHeI2NBd2Gk9LM2SlvVHX5H9K+q8lxJOf2FzGC
3rzSiTKUVL67XxhVXV303vPX35Oa++1IKUZlzMz2bozZCIGZiQSQAM5BrY3Ii8ZDZ4rbADCQhIE0
WBWBsAEDhpFxA3EjtY657zE+BP62NbXAlhGbWt9v1IoABLx4gCBlhO4oGoPKh1Ol96GB5Fe0MZKT
2m6L4PV7EStnARHIeKEiCNgRXc1Ke7Ep+jGGp+U3ag6Q+Xv3wrMokles+Y0QKmbI2jIqxjIhKZbh
zH39txVQp8AXnREVHNz3gomhor94A1ggJEZVZ/UkkB9E3Q8RFgoht0ethqjRzyJOwi74ozCcS9bI
p9UtInhTlHMAaqYpXyOx5IZMRZ4z5b3UUvvN95u0/vPksYFwCjBQ6gT6qJ+MVAgR5cJ0+P3Tf/t1
yjb1mAy9ZBOUqEbrDiOfsbbzQMYT8j4BMRPNrSRE3RjlSovYGd1y8TF/TllQ77W9QXUaJU6Q2wN9
TylQkc5yUDVIYvCjhZwUq9V2xari+YXiNMoL4IfUqK3nFcSysRyWh8h4aQJzybcJRmOMnsTKM67s
FJmvR6YeAtl9Nzp7SvDeFKUU83kXC/5Uy01jZPT2rFgLBX0DZAAAgn8kS2+vQRXmiZoXTYlmlN0s
7vJfLcg0Gfd5ZRmYmYBGTQT/gPXcWSQlSIpSS5qDhAhWW16G4aXhnO8VliWDus5AdoutlKQNprxJ
1qYGekJIGRbjXqtQUcIYu0tZCdQRVATVJprazdJQguRKmM2OddisnyePmiv3JtdqHEY9fn50Wqtn
RGYrCTfEZQYyyuC4wUxauihWTWM+qfDTh2awdDztMV7nZahBdw0+2rjwhX869Rlo10vuHVB+wtxO
s7MKg14EYaANhxStDpk7Vu6oWEvocyrDo5JtuclOY0ICyBDh7TAmlDzGqW2LWnTcgz3ikGWuUnu/
5nQTeK1kjbITs8p9d0qGUgx4beC7EYaAOZq6LHyhlsnULtLBUBx1tNpgM7Jsy50WoCoGOl1cd5wX
1I3SgjmOo16qC/HgLoC1fX9H7uwW+W0y7oGwhKnQhdut6pcwD4qxExF8OBVnJ5ire46y/cv3Usgm
XB8IDkJVCFGqjg5swgp8K6VK+ACUVIW6D1+1ynEx0cgZ/OHn90LopUAIsrkCrB98NxrpiFm7uiyc
lva9WGr6PsWwptD2uebR61jMJ3crAWYd7yUk9pHcJ2QIt0JySZ4WJVE4DONq65cBk949XrC4ZBOw
+GXvUvwA8CtwJDDFlxGRdD68atGaoyMyJHTqnVsfa7P4mBt7l59Y9D13JWWIIhTxeIEjiMZzn9Iw
Gf0seTyCOCAKTEHeCiEQ41teNvOzsRMwGei9/QwC2w0eij9Cev7+2OjL+pdspABgRMlkbEq2WgRR
K8gAdfe5zQVWWx6Wh1IwjWQzjWbNKlyRl+CNJoJWAkaIcK9oF6L32/PTgzgUEw0geMC3gb+p/cys
rUgFPIYVcNyZV6iHBIuH9SEjCFoOSh8TJJmbsQljGO/pEOxU61GVwbnFoRLFonu7lBLoZeFZp+MQ
wS6A8OZ2WWoyt3FZtBgeu6kfpR+8k0Sm2WjuQ/2RIfl8ZjV43x8aiUH+lkdM1tVdS5W5TbgW8jDZ
JXbcXMHc5+bB+CMzxmPc9QyRTYRbBQ0QuP2go5SgGpMxKy1HC7B2Ek7qq/6p2sC+8V5jhfjzvSbe
NVETYUgOE1eI/9zD1keFD4t2IU3N+kNyVnch6oqP+ePwLBxqUKKW4EufvZ6lkyQOoQ8PGRhQEIFu
EtUCKnuhJWSwAQHiABWqzkCNjOcMwNB2KzksHMXqfl7LomKiakkmIeMga7QMMsi7Nd/w+gfMoLNY
GTjabZHdvBZF6WTb8GLXESxh6yiYuvX9WdFuFz8uwx0iPYmBE0gxUOuYla5CtM2jSphZkiMWTArz
FUMBp06I5sgEeBzLrYaXbdZjGgQad/XULD5r3Vb/6D8rlCbsqHT+MS8xlkNIDglOAOl24NtvpWV5
38zLKGA5hA/lYPQmvylOevEu2v3nkJozq7X+3o/dCqSsbsUnjTykROCzCIQ094KmZEfafn9IKy4M
0yHI/HjymCCzoG6XlSR6WasDquG6auaOXjymLiYYaq/LnzC1QLDCEEfOhLpIN+IoY7GUoRApnEz4
1faLlnnTrxBNa6PTYeRJag3pPk7ctrL7epe634u+iz1wftcLpcKoCkxp+WSgIUH1q+gAwuZPtMro
H/9NCOVQAKpZ4lDDbk7t5lfynv5EZ2vw+L2MlVAAYSC8FtwkklFIEd4eWQQY2YL/5YCMShiDudgf
+W4y/wBJElqFo2ASIWsQ5l2/OpT/RiSlJUsazqk8xjmc1+Dyu9HhHUyP6cwzqCq3E9iIFPv7RZKN
utUTvHdUtF1r4HYBawUlUO6NrOP6EnxZsyV0jtYfl+qo9owW8ntbiwcIkut4peOBS9J71FbqpVBg
kMRwGH7L4oNsbQXNDLfFYzmY4PUG2xLjut3d6Ys8qCHepKir0MUIPS/VtNaFAfphlX9AJ2yWdtXb
C2d+v333fpISRCmi1MuJGBgQVGZ2/Zpb8jb+YzgAqzmx9fLF26nLeD/cXS9KIBV1h2Ec1QMPgf7y
+xzZwo7l+u80ggjAxApU0xBR3HVA86octmMtDofldxmDS7wUbYexaXfukBJBORS+xOukVqThEMWP
SWvHzVmWzc47BINZZebwGr5NGDusfHLufxRMWcVKqcMlCyFYOYkGZr8AchfV1tvoSryn7H4274Dj
MkTeOU9qrdR5lQh985xsZxphIl9uG5El/6gw4djuHo1iE4gMjSQ36eZCQ56EfCpKiaht4NLd3rQ2
QuNfEsbjQcQMwK26Z3V13ZsoSgDlLiNJ4NpajsZDMG2raltOTh0dpffxGb0wR37/Ep/A3v/w/S6u
LgqZGXSr4HEu04WHKi7EPCuwqGCyRBMhTsOKd9dUEtgPtI+R0sBdbS4qskAckLQ/zMIvnmQwXMFq
zMj8ytA7KP/CkhgSyTbdndP/CSRVtNtzioZ06hqNCLQqjAiOLe2j08wF4PYFRXmGlV8zh/9bHYRR
noxX+3TUk3KEJ5u/DNOcvt4ZFn5FAhrIECRq6IzCs4G60lmZjHEslRMeJ8NzC/SC4FS11WJuT84w
7feRlIE+MgNxKGJDwIXouUBcBM+vxMN06DCRFewiQbnhOW9SzQWIiW3JmlHOlEcZjWaaRmOWuukg
NkcBY+kszbCGI5/7UWtymAzMegOtWPib9ZHLcPWgHANBHUeln4BIHtzWSk7li3as7QBIb4GM7DU/
c7Rq/1N6LFIEJYzY4LTkkV6jszlL3aRZX4zYVbv2K/N9x1L4+4f5rYRLkuBqXXMI5sxKxrmh/dSV
0I/bfRyU3fyjw6z3wCrfvjcZd7RHfy3oAuRAVwI4F263sWvkLpdHbONoRedxM2xxpTGvWtm0SLrJ
Nqh99u2mccrDcZmgR9xe2eZ26X5+/xkr9wLb+n9fgQaS26+YM75JwwFfkW2r59EJfvaHCqiE74Ws
mMcbIdTlC5BprBV0wh+ezxarqW5FG/Hb6N4nRWVwi1ABDqqow9wZ0Iue37STDdrW1jA7MCqzuKFY
gsj/f6UejZroTTXOUA935MztrvdYvXtrrutmLeSwrkRwkziMaTQRHRetBOoguMAM2NH7kIEyEVO/
E4aRv098EZ1H9zO6hmAc8Xe3EqU5EpulF6aD8sR5zwHCeCD5z7VtbGOGvq8v7koUFcmLeZxF9QRR
QBYK7nNgA7e9OTowi5vseGCxkK9ZxZuVUTpX1HGRIPaeDpwAGK8lLLZ64L643K4eCos16f7+FqH0
hiYNJFHwhIZ9ut3Gsq0mKSyF+fAjczvHArcII2paFYCmIgS+gKvgxXArIJh5dFyH0nyQfgBbOCUW
8ubn/pSwprXccYwB6Q3S278FUQoh8p3MzzMEwXmJVvcRgm3Nm18lTP+Kdxo47OJt6/5pHE01a4Q5
tnEeP57Uf+ysyUfoCrqL0Y4HNtTb1Rqgl5+UBtspqnjKNpa85+yAofp3NIWXlaKFmZRS8IMy5cY4
IYurjtfmwwTCNt3p3I7weJjjTrfmo7lYioMmYPA/NE4BjEIK0h3V3BXmrgEeRcPn/IsjJiU+pBbR
wwm0PaVDs5DLUtXWyD+D0fc5ALZ3H2DIsHH+3hbfAQhR/UIDMtpw0AYH2AM9MEMbxUVLi3QBPSNn
nopt5/JO6SywNpzzp3elyJoPAhPVt+Jdb8TSJZIwVbmx6PLl0P3WX0bVSkqP01yvsxrC/DiZMYdp
IYxbc58hIWvFc56U+hGzGJRzWLJFrOYuW0CNWDpdZJeRVyFudoKn6NHYBdZT/1Q8RH9Slq27f6Ne
cLNomAUMFEkLypBXmpSXWlUuKF0Mrur4zSkFyAh/trIZmJ+YhMJkB7y3ELciKfXRewlMKWO1HHhL
2Mu2tsO8KJOVyr1j3rkoDzby/y+MnlnQaGEKGkJI6Z3iJFrPixlZi3d6/BjMn6EtWMVGsrJNCQyP
ZDEilTv+DyIbFWJSJcZcL55udC4aJQAGFbInF2/U18WbzMrrvMzW3FNhSjsB09BUt9gpIOl/Y1n4
FcN4K53yJ2PYtwOXQLq6Q+rfqkFFGbmx33gaMimThQ+wAquxZT/xua28B1O1yQq8yRHePsnwCShO
wW1hCgL4QW7NYg52ijJsa1whF9C40+TqTugqdutUWyC7BBs1bTzREP6IqNibBTKODsN2rCkZelxR
TBLQYIeH/O0XpIo0t0M0LIfyFTNK0sfmuTiL79pgF8fxTdx3lmQNMJfFfjwxcafkt+9X/7ds6pmj
KZleyHy/gDG9NueNuGlA0TNtg6/h0D7Avct2BWLQ0Hr/WVmvCkx0b33OZuK8bI4vLzo4oQ3rMTPf
Q+vn5hkjvDCZHOCz1nLeDyG4ag7H5ii6itVtnl7GvfrIsu5rFuF65yhv0y+ZJpY5di4Hzqzb54eM
hcghp3+7P2g6ABQHo7DIA5e2dRkmrQZypOiHTrbOIBQ5FDsWZ8OK70Dxl0zThQYgzrnMUbwKUGOx
lTNtTIKD/lK/8k4EurTWytzJ4l1xC1IF04mACB8Z5nTl5kMsmhLQbYamCiS7b9VOifihaMUmOLhV
5CxveW1uhw/5GaY8a61NZc5b+W3uTD6wwZ3GnVm8GytWD/KBDQD+AcNBwQd/K5/LQ2ns8y447I0M
E6HFV+6Y/io+ge/fGr8Mf7TL5/rcbRKv9cBSc+aPLEjshfiHOlw0OYI7kRQ8se+UQxG6SjBKRQvw
WMSc1VP8DtI81ziJm9FR3PixNTM33ahA5S9mbD4/qnZono9vqvl2FKz8PG5B+GSL7gBq5cRcHBG3
g2EZ7p94yK6QcTwABYLumH5IxHyVBd3EGQd5w7nKj3ZTvlQOepTe0GN3LJ+KjXCOWMHqSox/K5SK
E0HFEgCCHgaH9rHbLxvohkPmIRQWq+tiTQMNAJJw+hoWB/DWrQYEZTd2QL5zh3w2Az86D1tpD9IF
v+JNectvAy86gqXoRd6Hp+DIHVi9ELTlR0oMTwvwBxDxeANQdneaw6oBRVvoN88nPbFjX92m0HQs
9oNxjuuSUL4nRW4y2uN2oRUQDEUVcVgCEt0HsJ66mZ3YzR7hL9hP4WGBGTYB2D0Z59ZjyKYt2GWV
wJQixQlNgiG7lZ0JU4MREFglKP0QnJ6CXe+nL8D+yFtg8w7JMTv228qPeZOZ06IdGxGN9jqDTOMg
8DzKtaKntQDNVRX6iik0fvK7egt+VifMsrHQX7NbJBfUT9xBepldbsvqCLnwBl1fblo4fbnHup/1
CsJrp3dyB2NmT/k76qBW6scHJcIIkPd5Pzj805E7D5zJbFqjfRPkA2WAhh4JiUs8i6gzl4oRzLO9
HPrt17BbLEbf5R0Unvy8hKw4waZhigdd/4+AO0DYhtkwyVbfVK6+W+x81/qK53OO+gk0LCYE7gx7
8auHBAMbAoSOnoc3EB5kmW8gFfG9mt1FcvgeMrkP2Ej0NqItgVpuk0daHZZT7EcYGGeBb+utQ68I
mjkiM5bRDow8ZuXIp8lBJPc173kbY7XLfdBaDH2/KNXNueM5j3w06o0gq8W2U0onKGJdpVk9+blZ
IhppLZDdgPBGRE++ai0/8K9/fZx/znaKj1zMtwY1mQjNH5MDwnw8UFXzD2cN5tuCIhhSlF5vGvYI
+27ZPIzgPrQrRKXgIjKZdvcy+4r+ckSgPDBnGHyPnp/bm9p33JgZUTT7s/XL3w+2Z/1o7OV374Qe
YnPRwpT1t9j8BTJ384fsmCe3sDfqVgH6//R8wpxG09z+et7+HszIfhtQi3x6eJBMe3cYrJ9fubkb
XdlUzXNudXBgmeWRjMpR2OBvG/trsN6/eic1FbAojNaXegJC1JXwj5+kT2w3Wo37pJuTpZvpNjOP
CAWVE54jm4O0eRvtn4X5cshMp7e+16pL8+g3W0K/b7mhHHtZC2d/7//yeQtsyq+lufU/f203j77t
n7aNg/8enN3ufXP402x+eAwXfCGT+e4LqCgpj6ckHwV8gfqrs5uDam1/ndw/rnt2bBR8K/PJGcyN
am5Mx3OOB+vVOzimeTZ35ubd1pnpjDtjDuW+UhEaKqPOshxqC74mBWnfDw00Tt9v+KXl+bvlUhF1
MQQBxhJBgPtaQLX8H6cSBdN9avoG9OwZRSTLwrp/uO5jhyt92Djn3ebw9Aa2jf3LA/TgkxXjX5Ci
1CehfwDdTmSsEyG+u70WGqclo8Itmf+DMwfb7rbhHgxGx+w02YVuKh7o2a3aFjaNp2/xSd1GD80A
l8RukA6o3a/E716KiZEEuXNt6Oi5NO7zmP0Kojwqdqg1AwV5I2l9NUVT/bMBQC1Y1nRTZbFX3vUa
oB0VQAEFE+cBeUawTC2/Vgutmoyq8/EknWEFQie1dDuwcz/fwqlaocuy5WsiUUaGFYVUQcOgvtsd
V6olEjWu7P38HRmzqkN2RXEQlM2fij+6gcl7RmJGghsZjF2l1Rt5evQfID4CLg/gi0toevUSEjCx
r+MGMTkN8Gmd0/Rmr3pN5nU9Q89ZgqjjU6I0m9D0DVSebLX9SQK0bXYa0VUbRnrhLsZFbRSJX7x0
gOtBdyM9KTKfI6EphmE5N78NcC38XD6FJ35nYPoFsHRbcTuEJj+axjso7p77Z1D2ud/f6DummssH
oC2W7KdCugZvD1PmlmiW9Wk5j7vwUUYaC+6YOyp4zSyb6vUYn3NEX8a29RI/VxjneTmw67uLJB0q
i4A7ANiEhnG6I6fqjSnnU044l3Ba9W7clKOTnDDxK6ndjNmWQ0LZO2ko5KvA7qAXgk7lSLMQSdUS
CGehsUfVTWztF14QmcsfhpeJJY2O6cmIUXRHAvAADhqMrqUsJQZlN9FSGOFDBdKGED4XWPfeztG4
WNkyMzigX4JALSJBh84mFEQuiJvbU1SMOOD1tE8eytfoZ1mb+rn+U79MTr/NdrrXvQSE6Z2hOXfb
ibQYyn9oTMcUewR1VCTFzzjQWlIXv7d6ZwSJLJLJWwFkQqeccUvu9hKSSOc2GZ6OtmON2stcKXMt
HkLel8zJnrbcMbZ0l/dYXSx0SA6Ayo0YKkadDQ2EzRyHBe0mO/VSsDAyos+7etxfIgzSVYfhYkhu
3J6TEWs5z8kx73db3HEkDHSztX+HZ2sHEurD5/cntL6e/wmjo6PIkOKkXLBtqRfZhiUeWJML7szk
ZcP+FkD5nixIJmnmL+cyOmBkPYg2i2jjrmJP7RjtbGreWNpxjHhfe+pKM68tMhDkcTpg+96CE8bE
Y2WjHZ+jfXQcfxsPARqcMMjR1cDu+/120j6d/hLKKXRKKNb5mPB+C0JvItbYxTYzp0P27MZIUXtK
2eMxU/Q2J7re2SNyroqr2/JvUwSwibWe9Vv19+lRt6oMg7wfEqxntsJ9AoJy7UH0OGRwv9+2eyNP
rYi6VlzWykVT4ASBe7YXO0IaX9wW78OGpY4X4OV3e0dZJPRrj5UyQFLwYFxY9VNPMMOH9KXaG0dx
K1m1K74FPJ5sLNgT6yZQb7OwaqM4FiFZxFDCai8Bx8LcR5b+UbZjAT9PnU84r8U13HzypI/gnFoF
+NxIV1pjqUfjLLeW0dshc313PQsX5SfPd6S7ScRCpYnqAhxnSpQRtcTA5F1mi9va1jY6iDSZx0ji
x7tjvJJFmRVRDOa20FMe7Uy9Mzupp3mBXXiRJzmlzSKYvvecMPpXwsjHXMWUBVgNljbBwraP3gND
81kLoSxGI6dtLYX47QHuJHZy6P1oTw66FUOb2eqx5o4Rb2hIlyJjDj6G24UY0pBzXFHzPoYKoT4H
SqJ9eq78wGL2r7AkUSZK5gYEjRIkES/ZmoGNPsVdgcou61atm46rNVEmSkhyia/JmkZn2LYm2rP8
HhQTzab8NxHGlSDKRlUBL2bhXBEbNdmyRdyltuv++9bRFqro51JXsKDBHrbTNrHRvvdlYST1I0P1
WGdEGSRjGgwBlNXQBrc0ayS6jCOSbpbssTr4Vr3I1c5RVqnP1KwIUqyoh1fM8PBEDGh1DzxjQavG
728xNAYsqLgecy+xnskmzlfc4ilksSzPihUX8A7SVcCvNRXp09srVOkDZq0bF8WOrARC5kP+9s8P
5kYGdTBLIithr19UujUTGxkJk8zIZXmLlf26EUMdS2WkCiZ3NORYWiA4eTi/0WNaAnLTKUt9LYXu
kAr5bI6XuOX9mrTNWx1qFwIqF4UXW7OIPADpk2bsHzFj34mknEOfNuDU6bEw6aQ+ELvKWYWXZWZv
8/bui2UX1vwe2LANvG5Q4kWyntpHIejCpBw04vfQ2Q6A24RbpL3HdsaMx+5zAQA4XsmiSzGjkaRa
1V1k5cdhsMJHIGPtFm9HtEIdxKfgJFjlJ8Ye7Ph98Mg0tquH+fdS6UxSnreNIYUX8cSsZ3br/3Wb
a3fwGyvCO49xliuxLimvKQRYTTDc1F1AxU/IkkHH5samjLAJFQAkECU0n2UW6w1515aECIa8VtEg
jqc5SDQp/yhEdZzGaiLAl4hWZmO234dYmeNPMj+qsnQUENFv/MHzjEXeFZpouZS3XCaFK6QRckn7
iGGgfS9G5nc5jEc4tYP4SsaIbsYeI9CCU/dO2txaRjHoPsdDlk76t0kvPkIDSokHQcQslRnDC/qd
cqoiO3qOH+NHYuI0pwUP8FyaMcoCj8WRlDtYVmJVr6/E07aba7Mw6tJU8CNAbDrbbw7yrjvEnusK
x81kRe+CJXwtOHcmmndNpVFbQwEfJScJf7016IIyliI/tzjzB0yX8lo/gsMNPHKHRVNEtYal0nd1
t8tpX0mktppXhzmU4g5zIiJLhfEdLe1p3JB4ovBajAnAqw7ZEsGU9hMGTJJXZOCB2lE1g9/BbyS+
apf9OLlrpaA+iqbcT7g46rgF22B4ykl/QPbrod8trog+ksjOePAmtL9ne9hUKG8NeE3XTHr8u5wx
/QmU2R6DOOlLGZ8w2ZkdIUwo/eAsbhcLVCc+hwvBPbO8+R2+kJZJhfZ4K7UqN/dQewcEPaknXV65
rT3bCmBQTyywxFq0SoY2/Z+20RZGayRllPRG8H9J+whBMYElVRaKqR7Dbq68K24EUSalWzBdMeOx
MAnXqTy2FoeiHQaYZyaQQsyoaC1pdSOOisKbPjeChaxrRKl8wtklqCUPWF5+DmAv0IK4/Y8LpMJx
PHI0zGojJ4fLQt6AaGC3tMfCm20Mf2aFsExFoeI+Q5sCmQugnKC9sPOj4f51eiPgNdyOxShzV8el
1ZIySlMnzVyvwUT0cETDNtFNw13szubM0AFFnxfACHAPCuLbytKgPKGdIdHE3GNiiehA6lpbKUul
h2IcNipOtd91l6RMgELZcCLGSrY5X7DaM7EDhs0xM2l3NTtqC+i4UQUqwcjJzdQfgl19hCl0JFM9
hm8dUEAVdv2EHNsJVRfPsIDTHXbZq4pat9U59WBqu97O0JYSWtW/TMBdazvdOZHXo24oA5ShdF5b
0EoF9nmjPJAZiAwlX4t+CKhQADsSZnbRDW4VxkckgOAJvgrUrnaxGMNuQFNB4jGzqCxZlIY3XD+q
bTyQIGSwhafJJdinwSb2v/DCc2dqwIMQt5jgQmvM9BFR6Xtd+3uplMprS9nHcQjx/c5AywWytnB6
yT8lyP9Lq/6WQml0okpBXBTY0NFC2GwVp/iBmEWwHJz+1TPk6vBolwpbL0wFGCmQbSFJzeE5sAfi
PXF8oin/u5cWZkOBSxecc+AzpvxnJmXI7szCX7c1AYxgATgkdHB42wH3QXdZbN2rURtCRtDlgVsL
Mqkzy0cNdK4jJ6CDaP6abPFV6rbPpJBeH7jZiSvTq/zSjfwSrzxuo7Bi1jWNhS9Fjw4qhMg4UgnH
fg4MI68i0TdwM3RoKCFYiOFsEKUzkj+rjvtaFrW5da/zWaeCNnPe4LnsG9aE7gV08rIfIeSe0Rfh
WhIVkohxPrVyglWBrsdt34dnDf0JAeZadl/Ne3GsXcwiwQpnRvZkNfy6lks9fmBnkrofsMLGDh7K
44CYVNljIvGXBqoA6Q9vdmgV+Bf2DYRjBI2rgiuUNvJBEAhpo/Qi/Bw6M07lLkRniLRZJpPfsx6v
awbmWhZ1goJadnG9dNAWj1Qi4z/tdtiw6oNrHvNaCHV4gwJ4VFpjQeTOE9OJsH6jIMD7fuNYYqiz
Upp2DMLysm8pEt/DbrRFM3BU53sxq6mN6+VQUWQzV6KWF4OIqupwah+kfeiUSBMNG/ktZjBmspZE
RZCdOIrako1EFOJ/zDbEeLkJ2s46IeaaqMAxho/TFXRuwKeSeD90iFmeMPhH8Ot/k8m73j/Kp6Y5
V5dCiEU19mSPx9iJkNuPPARv/1EhKEtcFksLWBMWBWK0A0kIEbuPRbHMIDmFO+N0dWEp/1mClgI8
H1hQvyM+LfXk9/lIHqkditQ9nk1LuTE+GVq4kqhG+8v/rARNdCoNgdC1EYSSeiePxExuLbvZbgDs
+V7SWtyNvlMMBwMnAYjgdOq8tHzpo0yeRdToxmPqoZPgINm/O5Tg0aEYmO8vuGhO/fQU2g8PrK1d
sU83sqkjbDnMwuSVRfT3P6qz6KR78DmgwRStl+idAm9Q4uRutmHtLbEU1IHeSKUOtNNqqRInrBj4
HUtM8c4IcI7tIT9PRxVBpvT8/Rav5diuBdKZnrbTB1EB/s/XTF+ww33lnrZnpzq25xfvk7GnKzbl
RhZl8pNFx0zVBIvrHRmZrBgp0sQEPpxx+dbioBs5lNU3pinu5AZr+lGb1U/e4lCTX7bbP6Qv/+dP
0S3tC/VIgPZfxm6uhECYOgBmMMBg0OZH88HG6IgRgP0i93HCCw2NjH61746kfs1sO5BXVOVaFmWh
lTaVCqEisqxLfhRggARdRB2mzQ0bVCttg2O/gIg1pvUTxBKA3wIWC/p1ytP1eZ/mQiKLvrwZ8PxF
3Q0Zqe1jinee6CJBZ/Pwe4xNXbuJ1zLJRlzVe5VULmSYAdEXTsFD/tijj5V3JPt5MC+o49cM5Nrd
UXJGjyF4TV+vBVPmJ8AIUUBxBRF9ysEu3X+kTujwPrF3g4kRcPZoR950jEa0DjA1ibVoyvwMYs9j
IJokXsAO6RFAGowU4Y7g2cJE0YmMFFRdCYPxcH1YJoElmrJBslCJRacRy/fhf0g2AUptNmckmqfN
EyD7LCO/dmeudvlym6+OFxRfpVwV2OXZUjcgZ6vN06/M3gLqDGOrwtI35H22H83P/7rJl0LAleio
k7RBwLQxwFlmFN04c9menjdn8qp+L20FycAH1jOUoVOXxO+VSLkRtQm1MGIhwIBtJgAE9sjesiLS
OwgiXtYiWCRJoyqhT9UpW6s1XFyXhUL0JyvNBAjrk3uKzT/gJGgcVSAAzy/GdSFm9c42XImkzK7U
CVISh9hNFN5QKy93NdIG3a55VL3KYlZI1szf9QIpSzQJc9dHNRYYRchwuv5zeLka4g/+t7LjbBa0
bdVRXsujzK0xgPmxDP6/rsgWeLed0sJuEv3MQN761YNx9/sdXb2IaLQ1BEwpQxM1ZX84PKjrjlNF
v/gRYoz5YFdv6HCsJUdl8UyuauWVJMrapH05GlINSZJg5oDMKHjhxjDmv/vPmEXEtOpCrmRR5oVX
m6YRC130Y8COD49jBTDTf9o3OkBt23CR1RirqXprEs05NeVP3SBz4CuWCWFsHI3nVOIwU7RII6+X
ODdbH0O4qtmUQmv2RNYhXZzr3QUD7QWAy0C3g7H71hGq7VgYuZ5IflujGqnWZh5adWzyro4/SBSe
xjeWCq4l2jGXweB5Dag0kN9Q10zhx6wS0kjyx9nJvRH2WIbbbX/X4EgU8UYzfrJErm6pbGBiCaEt
BNDudpVtUjdyn6SSb9S2npm8bBeKGX/Oz8nLxJpGsPb6BLM+cBFAkYHTlWaXKuNWB11WJfn9V/iY
e4PHHaXj9Jo+p66sMaLD1YX9Txbav28XNg79ooxGga0EerI0hWdVMsPn8LO0/ymt6sX4X0mijD8X
gnpfGyFJ1y0F5GO/p6+qNjPR/f6ereWornYPDfq3K0rlRhVTIoczeT/+hfhTxR3LUZFMz7PXvLQf
2nYEofzL93JZG0kFhBHIhaogg9iyMYMG7fmuhir4OXlsdtz5v4mirhwfGwAeJtAP7il9TJEPCwqz
fAZ3cen8N0HEal7FBQEHMtCwKy9r0l+Ft4Az49jkHoTQElipt5WSNxkZSZp8CcckiJJuhUloAOrA
3gmcsDNvZit3TFTq7MQNN6Ej2JzT2rqN4qTZbHKE9MB7blQXRJfui/CpMziMVowamBphYDAEGghX
MO7cfousDaGatVp25DfK736zgJ8gcabCk/zFMRSrxxCsyplZd3ElPoItI7gkMm8SFpXab61Nq1GP
1OoYvy9ucf7grPEsAx7p6FixuEdcnb1oNuuUVzIat2IpR9tNYSeDWrk6ch5vScAMpS/iNt5Me8NJ
M6tLEDEtyH1FQI8TSCoIpdHeojvlm9wyrNFKi8ntp1B2dpmrcOYr7ECyXTCLAbPZ4PvR8zBY/A/D
rw+J9+UVFnfWMVX6e11fyd4DSwE2NWBfUEm7625ZJD5Hp1tcH0HWjhomaPwANw1PIqO8tKbn13Lo
5EaoSphzlkDO4GbP3fOCfIBgJifOqe0B5D+cA4X3I/TrB+DmeJ/N8ClydC93i03/ET4ZWxZ06xLd
33pwsHVB3QFm1gGvpsm0DEyEFpq6w0zbLSY1gI469XhHdpT9ZIJeRfUWJ3usrJcRfdovGZOeYcVe
34qnAkpZGfOmbyBe3BXP3I8YvfYcyqT2Bm2mBzSGJ2b5k5HzWWlFgEyRINo10sckURZUCZVa79Kp
PhqeuEt+z7UZ/FTtxmnBnhXs1Y/Qzj8Y6kWWcbfLVyKpu422GTku27k+Rlvlt/QDy30FN8NHsY+3
c2wau+SRFN/Q5cF6Od9nRgkZGyHXB0kgCBLotRZtpKcIYI7gSAM+3T1neDXvWPjZVduFi0MUCIOY
MTDg1mRmmJXLSTMmI6MCv0HnuMs5aAmKMGnkIKEc3O+lT8Iv+pWwEHJrxhqlof9JvlzsKy/V5MWM
KfWQrACr2+CNrjxme/m0WO+G3e81xn7enaMigTwJFwXDRlCM4il1FWI5TeRxbo7zq4y5wFZzrmWn
NxhRzL0UlCzRJYwWAgU1L42KJqqCV9ukr8CY7gKuJBVmiLcdasIRQ87daw6m6FoOpRygK1FauYMc
fYbl5x092ST5ZlhMnQVRXZEE1w7cLeE4+n+kfddu7Eiw5BcRoDevRddO7WVfCElHoveeX79R2sVd
dVHbxGBxZgYzGKCTVSxmpYmMmPMA1aXvT4AXdvvMcmjFOiLywq09i8DAB/jbAnNpt2ppRIECC4hk
nRIUHOFad05LccociAkPyUM/kh4A6Omy0XkHFCZfpN2IDzkTifQSn6Nr+wTez2NtpuDxSYh/DI86
2noTtEVE8m+x4/bHViIxgLIOtLyRB7EF3b7JVL6pq2k/QjdgAJtNcaGQnwGQu8wetyMJjyikRO50
ue/D6GG4cWFY+W+7zGEJ07DNeK6c9i/WcaHgNs95mN9m3KMsRpiTrvDbBpHdj27boKKomKcY/I73
FzGjEAHx/M0qmA94rDQO0lmwNJofqRsBQaiv5XW2mtz6pbbe69UIFiR1j+sWDCPoc9v56v4TzG8f
zNb8iLNhPICy4jGukpOzslfTSNkPnatt+t0edIbk8X1/+Wfdt6TRXbt9Y2ANUOhktILkHLW3W6es
FZKqxb0k75trPBAbuOizYe7OPnHeDOJ8uiFBGXmN/9T2nGXa9m7zbH+R993746XdgqjkX0A2q4vt
7l5Xq9Nq9XL9Pl1AjWFtLX//ssWozvY0Lr2f+em+fWbmlPkeXxTNoMn77UsOoixkAhgKmKyciG4C
WsSSoO9lD0QHmv3oE7HZ1DscE81SFuvdP6pH7PZB5hEDyIIA1kS2tjEafgbCiETdO+s1Z67BmPil
WjL51GzN/PKsr2MISggQp4GmgFxW2jp5eQJFHBnP/5ayy58g7N6jMKe2Vv1gzDQ8SkrGTUpeXgzy
cfjAPA6pdi8fznWtW1+pCUoKQIGPn/1LBjaFgsDPAj3qvFPqmdg5bXO73T61i0IfPyMFzNPhs6Iy
H7IEl8RWEdrCC1oh5dX94KQEXTuNPEXuEwDCNp0aQnnQPPjkS7Pd8/H4etStMxmdjOwAn7bMHpX0
1fcy081PkjZ7KLDhUl1k0BhpzJY1El+1IWiE9vVm3ACD12KKpMHzKWD4bUEUUL1sQZ2yeZFAV4Sj
dv3K0ZTDw0M5hyAHyM3z1xqsg/FaRQYWmjJq/5rpBYCCyaC9idfRE/TMyHNn1g7hCTqGp0VfNQ8D
wGcAmgqBygZSydbb79dPdKUqw1Tbv9DydYXj/xSiLJ9gogxJMPpcCdCNQMWAbkkHRvxFBCQc7BKr
VLHvexKZltTYzYSsJIj+kSAhoGQ2s+rbouYiSdu3ZucM+KPAO44gtMN3iaQByP9zth4syKTihR/w
tgcSg3+rsynDUUKOvvvl22QXmrVIAqAxN6dTaxoLMmYS9WezpwSNHZVZRy2Srf0EU1IkY2poCAE0
kqxjMLkIDu2igF/GXwkWbTZ05DMhu3xdoGNPcXY9Yn7FDAieZ2HP5vclGHolMEeC+x7ZFbtnYNWC
oEqGp6mwLzl5QQ3K0nD8UiIRvDAUOQxkW6qJpzp7O9/++tTJ5yelTyqxceCi5j/pCRvBcHyKrQw0
PxiqWGrZztM/qB9CP4yHpCNk9HAf3Z4xwK4KT/VzHd8uyIRBjBqYw4qDNNBAjjp5zvAEdJwD3Hl7
JKPW0kDNjAsIk6bgtuFlcLJg3hQjtLf2Va6DXnEd6fuCKvatozUP+pkaZIg+uOM4uLSrgc0LRGxe
Tib0dz986LmouyPkWing4vHdI+l694heXGKCHhzfIipw4JV6/Hf/fYp/fY2UnxOpBq/r4Mm4fdK+
6jPcTqqyp81XHc106AytiqPkoDxF3mSM2avon6GISq6UMrgj19qcNItv7Gxp3PiPeInS9UDiE1rg
qFGxhC+9FBlNyufaPnlpeOtj8onkIXUFpPPsPyVv91c+B1rjm9cpjyZK0uD1Zv0QFWhL28bT9g8v
CrEmOFHRBTmXRl7eHj4i6yPHqX7BP30Cd2nSL0vGH1dNzO5x4VGoy7v9xLFmjCFhPA/jVzPWIFUp
mirMamOPYa/zNTAFOOpPzVRRHeRMyqGJcrntk7eJ4D/xFtzqbI1byq6Wof9hxvpCBjUPsfA8ACZi
4k6kwonM8Q2rQBGiijP242ArUC9I3SBYBnzOkngQKP+ywsJY5WmU46mAlckzPWgKyq4vmfHjpwby
j/Y4aguL+iNIhj1dA6wcZmmmc3vUFS3iE2FMvX1MuAsPPxVcgd3FZ3lFft3g3WpgI4Mb1Tb7DnHr
/Xc8T+QM9D5A6INBO7xkg/nOPKw0j6vKg0fAhFeBPSXTaHoCJtqUdiEYp7/FHicI2uIvcOGBYYex
BXm+DFLukbdPAqjyWkvU0/OCJhwaXCvQ1qhq4wNifl/U+7JWeYHbRzta1B0wRs0RYVWjSWZiltrV
16HNpbbYO5lZrpac67y4BvPYRpQsqPAsChe37zENPdGvisLYd1YJuu8avikkml3Yr48FIkJ+tXTp
zVvSgLOjkYMbDyxbABwxgQIac7XfSklwSL9lsEVyh2Stb1I7fhjOIIv0Lj4iVfRjFts+s6sftRha
1ENBg6Y6bMk+G8eySUbYzW3Q2K76E1R210G9l1x1SdDJmAVD1JYmQjQKBxX5AbNGn1N0CJd0wWH7
8gbSbvtwEAioEf85wKk5cI5ANZCzfUZiRc7nyHK+gAPIESUF1vXLPl7fQO/71QAZsMONutmbr3v7
OJn7wP73fXoy1qftaK40hKgbBMivq8vpH1KLk3k5mfbGuv+lzW40ZiGM80ryAkVhuhB/Lx8hLLcC
h+ZSfW4WBf3YMCAVDWJakH6wX0CZqV3MVcGB3whW9r5Qyp25X3w8qMLgcGOqH4UyJnpRc0gaCp6O
43YmRwqOub9BPxrmN/6B/j6SCF6GMC663PQo/Cou9qggJ4JnBIfpE1cLuerW9eMAvpQYEDMwBdI4
tyPN5nn3ag+m/U83N+R9JQ3u/ceYd7wBOJXhDQFwQ4UV9FW3jxFPmsY1Rpsc+pGUIyJIGTJYe5Bp
R8AE1c/i4tzGjAQHJOEiXAdWDRwUlDyYG0AQKq5rdT89AEGgW40HULJkNrjb6TDb5d+/7/TQL1JR
s+cR9RCoRUq0xw4CY+Wn1Ptrt4VpbFVf85oHMBh7YC2CGDZJ1fX9zaQH7vcrRflRAtEZ2OIgloJQ
gh6p30Zav+viKfLBZEH+K5IKU0O4t4CD+GFZRz58+9tjIceaX2j+vtiJk/0wAPScusqjjq9dWLij
Z77dQMsGktdQlUNxH/1SxrdzVdikWqfHKGQZTr6BcsS6/MJ0MiUfRtgM+Ush2JSLTUo2AKNmgbLE
p4zCEo4lU73SEjEfUyVOaGhAeDuzDufPAsTk6FAtJFCzUuuPKWjIqCBvh002gQo8eWoVNU/22bqk
Y+4WJyBxwvjoOTsEB/HVf+iPjT0BjxGSGNWObDDLdMEDCGzoRR8CwR3GcXEu0Q1mPoSar8IxUlMA
OgF+ltAVTV9SkaQYr/yHGRR/kYmTjX5gD924HzVfENUBaHV7hNI8CXS1LPN9mFrPht3RjBWlrv3j
sz2iNvHUogmrLi2SvT1hFEEecgmNxlxzRE3BBVIK/pV9ljhZB3kGA7yRVl6voKuQWgKYAJf2lXXc
kCFBzkfXB2okXKWM466NDmR8JQ9BWMgu+6cmOlWhWfUL3dZZnkTNIKtFooTUUgIby+1uCpgKA9OH
UOyrXRx/tyDSh7R0/FlDNhh0AY8L2cmPg7r1LUiPQBOgInTWoXXEmIuVxMu9QCv3cUVUDVPHOUk+
lZBkAVnnPfFaEtbWtKSVM3ObGPzEFYX+rQhubGTSt4sUwwSimSmspqOKggcIonosT7IWogX2Jsde
CiBqlXGJU4p5lv8h7DQPs+lRtTfGJyVZhZ/eUjvqLwtwLdDoxruicgm3C1G51INWQ1ftdbeDEPhB
6z7+q++nZQ6I5kEDXIfWJ2MAwLiiryWh2k+NmxeuJL3e//0/TjW6UBBLx3HDOWDZs2pNi6S8TNp9
SCbQ9Ib7JH9feAuMCaiDoFiDtg/gdtD6RtRzu0eD1A6hNlXTQy86I7ifgoeuelu6x9jv5scKqgqC
QVmHRehq31pJ5LYaam2aHjLRkp69q2ylqHSLlk7MaEkVmDm+sIX0C6UyFfUnfD3sRRZC1iwNklF9
iEK7Rxq/34vjc17Y/+nVUCt49woIjsFtiiuT2TdNlrO0Rbn1QTBA4jBoD9pGDxYKkMz5/d82EIxS
ohCY+gnjfoUWZdEp6dDI6kMABKTBm4PSEX9aCHmZ+OX/GEFPBzAVlEJYvetCULnATxX1QYVnnlaL
Nx57wAScLh6SW7gJBI32PW5fvaT4apyABuZBCt6D5JELTCUMzPsvg7nkoISHxBRqEbhzfmAJzCUH
Os7YKDHMtA8rRxU2NTBeYb+JMjezc37hcmOPl4AON+4Y2ELliib5t+upq5xXItwO+/a9jAHcIt52
kMlSqj1bEWOF2bVQTlPgzGGFP/Fmd2wfuwhiZcZXKSxsHXvG2OXQ4/HrjAmD2MjpBENSTmQreEq+
7r8aFqCEXpdMoafIpbFfeFPMzWwMgRcXfDyiZjDaxatekgH4M+SvMmllEqugCQEZ/StahM+Vy22S
N1BhNm7oBND0+hq+ilOxobXq+0/1Q9D662alTwXSJXS94VRlVWEJXBUubUNe7NF8fnkIifOAZhZ5
Q+UceXf602MCJcxIc2wUVnx7HYO/HP9CAufjg/LWCbSgbB/Pz7tr/gJ9gc6mpeMAxXURiMLcKaBA
g4oICTEke4KCBYfZqItNzu5ut/k+bQFc+fd9f0U/IKN7K2JOTGXogwZO2gnNihwlg+22c0RwlESY
CTYcoLa3zSo6GLa3Uy3jrd41rqKY4aE5mase+B20+VcSWXAtbNZHdxnz3SK8Cq53xBPM4fIanY89
JechRpyjPY5ujgEoVogOzvMjuog82cvnhW2YuRvGJD3vv85zGsrd1BswKUuvqkk5JykNTWpe0S8p
yVuIVwdyqRfJTdd781vfS+sAIETVbulglyMkIMMnIjiWnde+WTh0bOwPtBTSXwgjAc+E/iHYvm+f
rZxAONROMb41jFY9ed/VYUC6bQWiW+rQFb6/E7ONgDEJJxvpPe2D8PT//9oItfcjANBDb6+JVmxY
KBGmwVZfQrL/uSagAXCtozKJVh7ziiuEFX2iwcyEvuxpWjUQMEjBn4RmWWL6l/trYrEOdAfh6Skw
Bym3BlTr7aKaKJFjzMtye++xOgpXWXB04Ge/0K8YR2ejnpXOFoBUURb2ki1DIrqlQntghIOAAgQH
2c3k9b7X6kLMD8pFo4xNhdXQitvwLZkDvvJ1DgkHR1jKWGm97OaThlWUP5HBaRgbldjJC4ELFBUU
t8VBhMroU9SYgkaq0swgq7h0Nmf3DXWFoGEDDR2C8hnhfoIIMPISrTjE38W6OMbQQbVK8Bxdg0WG
duqImFUhJEd4hssTBHtsDhXnftf4MVZVQ7oGGk6lWaA7uAuJ+s+7ZiPJ9XWEbsASGPiPzUSHC20V
vENQ4LObiQFLPkH5rTgoAIBfE3ktgU0wXkVg12id+8d0dqcC541aBrJBxD3IE5lvwudyiCYKWg1d
xkh/TPpdsVQzngUhmLGFTwXFPRwJusKsJxm8YQoioTmU3/6plvda4Dx24Ju8v46ZC6FWEFhhz+hd
yeZPfV4PBpfKzUF2JUs7t7vo8b6B+am7NcAUjBHLGeAAgQER3WsVzTcV6jyQDF14H2wejc8XxQik
AoDoQlcXwoiM2xh5tZd9sT0Ea9TS1t0nv6muvttsYlCceC+de39Zc6fI2GMuIT71OFBiC+0BUsJr
fyNe5XVhS7aybvqFV/Tn0gAchXYE6lrAdjBLayct6YNabg+FI6FfaDU6KcCumzst8LGJFWLCAWCP
13p1f4k/urW3XzHgpCp8koFrBqJejN20Lccw5rCl0ip8qzGE/u8jQDfIhk6zjKktuP9tt0rgJDEb
8yL6pF4VX/kHSmoqbmPIsuoEWvbRV7jkyP7eEA0JAeSxf6Aut+9amCZDyyVsSISRWrALkCEA1OVT
HJy2Q307XosLIccfXwlEUv6vQfr/f120odQKWajC4LhJ1kA9mL20cP3MLaAKjFoaBKp1g4Jeby0I
caYEmjJNh6TZoMyQFg8CpDU96/4rnSXpUJSls2hI0TQNhWeVXUjepW2hVfwhA+2maWBCpoWWrmhl
m+Yhe1tinPvJXm9PEJpdPOqwIL1Aof4Hbfhr3wy9ETVIlXIH8YT6PPeiNGTtNaZ/zTZgdn3gnPvL
Y5vQVOFNBkU8PD8EbRB8MbtYN02Q1LUQHntgk7uVYScgzBEsCa3+BLRVHEJ8znR6nM1X8TM9toKp
ZGa/dDfM8yEgsFCUoDMSCpJ2nslVxzEctCzP82MHs/FjdVE+4hPEgzCsQaVpc1c1013u8NsU1Kvj
DrMrduJOR/4snke3cZT1UnFmdltR2C9uEoiZ/hSb6H39+z3UJfCr+QTkCQhp8CLelr9J1s/jHqSp
MqjCUHiHoiPjLMopRdcY/PnHUXaiQ/govqrX8KHbeLvsG7qKG0DlgIKDMtg68TfRYruL3oa/Txoa
hZgiAEEezfogesOYR4VC45Q0ko7qRjUz8CgeK1Dahk654BRnR5oaoqQxEBnHfCJwPbdbKRk9mPOk
TDpKyDVSu0SLMnI+pY23hT7n5f55pg99syh6hlG9Q10TSgFodd3a0suI6zlDD04He2EZS78s3v4y
zxmQ30QT9ARogbmUErKnDdUs9AHhy8BICpwL2whsAt0IIiPNT4Xl14DiiirJK5OPkU7za0CmC5K3
JMDEI2kXNuwvy7iuUKuDCDxt1d0uq9OnIpm4tDgNDsDtS8xwszOGdUEN+WdyBKEGS0wnJH6dx4NY
nISXeJsAsqSDGy7CMu6/dTbwQyT2U3REJQVHDH/fLgLIqb4QpLQ8qep2qjaD4MqGG2mmtDQ2PN8t
fC4U54qElWY8jKFAbttCEdrqVL1Ilnxsr/fXMT9j+HnKI4PGMJVqYrxg2fq6MLYDft6SycIe/fXo
dBJLQdkRJIEsL0TgqXo++G19ChMyoVvSJQEJpoUXPjOCyxiJvCjTwj96v0zoapR6HQedV5wgQB//
q6Yr4pr/uEWox2O4BaEF2jBwzoxfzjNO6ZpQLU+DaGFUtiyt+7/PgonQ3aED6MjDIAQGcQHWW/ET
n4tcplYnEaI3CWdBD1F2RkzBdsB954C7VQRydq500Zfl42fvnzYbQLBDFYxBe/UTQf+6dAq/xvkI
g/qkCFb+Vj7mj+NjdPCA0NSAfBhfRFTMuvX9BbNhFLYRqR8tUyCdUTGMe/vtyGEiyl5SD6fhM0Qn
FJWh1hKWBnr+MIJalwo/Qyc/kW3cGlEw/J5DkFI5Da2btduuhhZ0r5/ur2R++NAO+mWEORootaZh
XMGImrrisAqDcxcvjD/9sQ4UjkCHQP0NTf6YdTShXgd+qZ4qcTdqOy3d9qAkkxZeCf1Kbi4xHGvE
BMAJU5wVlOJurWRj7IODO8dCZEfx3iUU6/h21bebqFkI/2aOE5bgO/GhopBigHX91pJRC5IWq6l6
Ekj8gHoREpElQpr5mYY6B7IiRAAgppmpG8thNqpF6KmnPrbdpLfvv/P5C7n9deZWVjyFE9QEv+7T
Ypcbm8nkJo//3Qa6NAjXkNmhcMs4tXAcfE0oS+1UBbbSmSPwyMJD2C4crfnpxa9ryMIRj1NIKPPS
R9XL43occLRUN0AUdln8Pv542Qj4cAeogNUBDED38rd3qdtObpvUOD34jePxq64ydc5KEus/bxdw
HDSMR0cIIQ3zrSdD0XlTo2unPrd9ftumptHZCef+/1lh4pZJ4PsIiBbtJIC4fToXoHX0zCJf+D5m
ITqif0ieU9AGxRqwl2adVkra941xqlpTTEi1himvtidk9m+LzdO/jAH8TaniEJAjNL99P0mVq0bX
CcapC0momUFp76MNUE39xV/q9MyyWoxUUUXY/7FFn+XXWRhjvfLHijdOAphzN9OH0BDjHK4hLWFz
sa0vaez+cbhRtUIijUIxSoAG87YKuQHPEF95pwpT/6hNo5+kXe8fiD9ONxpW+HIAagC6gYX0eFHg
513Oead+sI3a9uBtav/dXyrt/7ESRAVIl3+iHLyp243zMh0A2ELzTs0Eup+YBJy/SP80XwoQZ0A2
qBhMxopmcHfwDqMjknknLSMKOiGW4hruMPzn71RDvg2pDbgdZGY/JaNfR0DJNNVH6M6deoznV89e
6+q1qSylmfO7DFZQYwQMkKIpWHB0yzWVUPmxf/bbc5i4rtY/Rrk1XnJ1IfScdSOg3IoBLuAOATWi
LJCMA1XTwEcA1fjnpxATPeBYIGpvpad2G2okiFFOxxdlVp65M9NywfYfL4ymtjLlW0MM8vO1/drK
Ukz0wOs6/4zSmofuYu02YA5s3WFc8Hrz04c1YjwMRS/sKf7l9vRNnCjonCr556Q6FIWtt27Qv97/
jtgbFXhKHhVCSiOOhBQSzrcmPGPMuHjM/HPDbfARDbw95G6sLCyEfia/Qxwgg1CIpNcRunDIPpm7
qAo9yISFXnzOT9l5iW2D3SX8OG1qaKjWCTpFq98uIRQnoTPAwn6uXsr2IDzIS08/3yN4GjhQzBYj
OkN9+dZAI8ipiH3Kz7obme1TgvmjhWiAvQvoQUaUiZKcQb9NNtAsyzLN8f6rc/801gRsWFNnyS3J
AxLFdlAuJFUsCBStn5/RBSRvFLOFIs3tgurWQJaujM1ZAdo0dwc0xSUq5bjh7WINQiKR9K2rbi/5
BxjolLWlLWB6ZjUi+gAqBZnT8s0clOZVXeQVsdSeR1Nw5Hcd9b4cEozFE/DQ+2yx28Z6JfgkYJOp
khWEq+g/btcbC6ksBGMbXiQM231rh876wJq/Q7N/zUFCBI0pktgQ9IjIcPSWkISzy/fHOrrdgLvj
U0ZIeWtdlIasGwNY714GNNXBFmvYYU6674IUj4tbS9/dzadG1/rLGuMXuTDJxI5vwgsUjiDZzWGM
C7KjptBaGGzS7fvegwVMw81Ta8go0MxTgQNiTpLkGWnr9114qUmxjrf+CTnlpo2ABeGt6qFfcdfG
UoqF8zvrgMMqJQrBFBU+FiSZzBpjKRD9MQuiS/7dF2aAOdDM0l+/xH8CptaIaBB1VS+Ba+dn9sco
sPRIyuEIFMYZC9mEUQLIUF8myUy/832K8cTendaqWcTrtDP1hSrhzCdQexrcJqD7SD/ZYDRFxF0b
POyp5rSKAoBHVBJnZHz+d/8dzr0BY4hZWOkBnioKMBQ+jd/FRdvqX+l765PeTg5CSkd7pc3rTsSk
6GBmZwrxvf8Af+/sr5UymXzNy0M0NgleJ6Zhz+NAQJ3n8A7Urq6Nq62tBXP0dDBfyM3GMt9j1qOL
1A0wB+pm2XwTv47yAZ1JzOi6O+NoRV9LRNV/v0mAXQCIxDXOxqq1XOkVZiyjC59uRVTfh3QNTuNH
/8gvVUb/H1v5P6bY+m4uG4Fe9DBlGI+iZse7DoPGEkkt/TnaBF8LO0lfzGwnEZlgRhNsGFBNv/Vs
fSIncSYO0UV+zN+SS3wqH1J3sPur/Byc4gu3VFf6y5UCE4jiBYrLuI/Zm9gPVUgj8FhendkTGq3c
u2YWEEcbHrqHJdaM/4cxFRwBqJXBezPH0pfiOu31DnuZ7BB9+Q/CWTOVkajAcMlWeBmXWvR/XFOI
YZALYP4EDTqe2c7JG+SuF9XoMrpGYKWY9D1dkiX0Pv0R9p1JwPGoKM6AbVZh0s6pjwHr7Mfw4sVP
bfCdXvecSjZ8Q/zxHwdSqY/TwiGZRU9wL5SDUEaNAB5NpF/Hr2g5Ejit4AQjvKAv/8ld8sHCDNIx
RUl6VVrxPwmiy525mo4LZv+4B3+bZQud8VBM/FTCbGsmoKM4+G/SmXemN/6ZWxrH++s+wvDTTwUc
BwVJ6e0SjTFNwlKUYtgq7Y8JpOFfkFIin74Jej8zXnJgNFxhXiEKhkiuELNTd8JE073aF/XIhekF
yAqBZFbHmeRLep8e20sakIV9/MsYxa3+wHxR12O+gqhNNSTzMFatu0vqtiXpnpKNmR6iTblw41HH
y64LFx2q/aiFo+rPmFKLTO0BW0wvmROe8iU+4lmpH1EDvUf/5+cZv6/54ThmXplewtHUciuq3Ci+
RgkZt9lX+YFYu/uaIrwv/nlcZY/6vgfHvb+wnX9dtgiTMDTzM2M2o7oaSq+sdH1ILyC4P8s2aJKm
j9INgcTUTp39aLiNyX8YSDDyVb1tFzZ41nenW0DhkEiXUQ0C0uv2oCq1BFJmfkovBdr+PQbNwpgk
DrBNpjdi7LK14iO3kezXdXNQdsPVzc7dHsz3K+UbSTyRz+HH/dPFcvDQ+PHmgRhvFKB3Ves5Hkgh
4qZ+L5wPKjQQ/YNsMSBKELRXIAbZm95XuTrlW+BYSLXlzp815FF913jU0aYJ183Kf0jIq2Q3Lsaq
igmT9O01WhQj/Alm2fP5e/eYz7zJy8YXOzxsgjA+IekpVM3k0picJT7bwlmx25W355/bdWOu7u/T
PIKg6r+YskCJEzGEwby3QoqzrqyK5qI/wnC3/kSKVj2li2pwf8QPmLICH4VKB8hQmWYM9X4lJ6UA
QwB4P06Yro53KBWRaYOBBWtY8NHz++7WGPPywybLAbrPmstojmBYezfemhEMZU/3924e7t1aYd5a
alRYpgcrgxNcg6clWOzcaYEaB8cUrQ46AMtkQP/1UW9/i81T+VQEb4w8XtST9AGSpOf7P/9HRHP7
+zQ2+HUVq2Lge1yI3xcDM36Lt8FlbdQkBnfAYwpWpqX2+V/20GpEmQGtM5X2CG7tlVUZ+ZqfCxfh
kkA8MYKwxaSR6Km89gf5YzEcnb9pTImhvITqPbJD5Gi35rR8QM6UtcJF1U3xcS3DEgVF70RoqCWI
D03+vLChdMNuPcKNRTYAFrlgjPqqES78qX7PrNI9e/+q1We0L2PTWzI2v4lp25b2pVCNQvGRLv/X
2xP9IGooL8YlfYr+lTUZrsq+f0mP/A41k6US/h+egFrD0Dha5AYONmPNL2OZ00JOuBSvQ0PQMOjI
ZG46NzuBXL8n3ev9rfwJA2+2ktYQgOxAukt5ZNlaJwY8pTouvfparLWP9Cu0OwybpPYEnbVmyx8r
W4LxelU5jdOv2l1lp5d+21jTgd+Pq8i+/zTzWIF5GiYU4XI55vTQqK8idAdLu8bYqQ/2mwhADcrb
/Pk1gnHj27cW/PwMuKkBmYtiJqaFMS805yDiogEYyFLULxa3ctYfIXj5sPmmqW4XLLH8Q8AA3Fpi
PpZEVBpFqGBpdItdtc6sgXxlALxPIGCVzQaDP46AUZ8GPNHBqrNDV7dUkIULdmgFmxTQPN+ZjkuZ
MksPOHsq5tTlitTSUoiOSHqEVGj0T99k6wyqJpTRWdoKIMFNAMv4ImDWAH15jz88FHI4V3Q0FxIQ
JHFjDB4lCxX/2f3LbBYTcU+JxKMWg83qTUA1AM+gFF50nmnh2M1uRMYOc/0KdW7kefRjJ3+iHEE0
vAfTyefzOyXgqncewFT/7hudhzXUKKYQkFL8DFgzJ8HguT5VMkW/TA6VZ5VWympahaawifYjRlQr
MOMdQIhnbbCv7n3bf+wrPDZ031CIRjzKakD0UqcGVVRwCMlJXpoDT3zU7wqCshNm5Pmlbp4489cQ
moC4BTq7iKIoJcCtC9XjOC+i2I+uDSjs2ocPeTOa35DPOqQYx/KBJ8AMG281LmoKGF5bwkbMIPFA
FGOShXIBAO6LPjN9vF8eXJcbvhmkJLqqj1D2ABt5saods1245kX6kdy4UsYM47x6oYyqCJXKa0o8
VwGP2AgetcBEYiquK8TNMgn2LZjhQrAeSoTSFvmg+rz/ZsVZ2s88BLPVCTAiWh3iIYoXf8WB1wKK
2kgwchN1GwxZDuDnwUQaVNFJ4eoExzsxlQME7837z/ETY7CbAUYCVKigrkOx3bd7XrZtmPdeHV3r
99hGScUxwHjngWtfBCee5qQ2nsopQPI4QFjx49yAtBZiwWbo5jvFrKCHCYnFV5W0a3DgubyL+8D8
RlYPMVhk9tB7G6g++CIe+WeIa/bYOrpCtImKD5N57CCKuioW5ejaORJI7NcYtaQERqcJA40iKBBG
k4c4eLEuXcg5nM6t0zsAka55RwLNC3lPAVgfBnIJLe64SMA1f7VAkfGqiqsIDDqYzrrd0kEccrXi
4/g6OMZBei3t9Ls4RpaICVHNbVaVDfYQkJQuZAuzji8QBb/MAjJ5a7YHht7PR5htdq0rn/ITpC8d
w542LYrFxUaz8G4P4sf98zOb8YBVxJI84nva/1PZ7g0fojBS+HxynXb16YWS5cIfh3bkTEhGz+5x
t3t2v45fX95Lf4gPXEG6pTCaOv3bo0BDPswloGWGFiFbPk5TI0KTuMyu3lvmcO+CHS9+rfN4B6sE
Ngx1HkQe2GbmlY6FUHpdNWTXcSM/tW9gr3oLqBLxijuP/xq7v3jPOFIPMQRRCmtRHpw6pNkKQSFA
cbYiRpKZvKfqpSYtAym7FlD+lO1p67vPAppyGdwBAvel0IcelHvmGDcsjHGXxJgqRKiZrtLTIJip
ya+NfbVV1xhHWElW+ajsa6exUY5xw0v2aFw9G8RuzxqUF/fca/K45C7/CPzwAn5tAeOzeSOMuMKg
z2ShCQsG09INHAWqY6KVOx6os+8f6z/OFG4gOjyHA0VHk2+/pUFJjUFW8+h6ALDZPoukXtDmmo09
47v5ZWH2tSpDnoriCAvym1+a/VP8BXHObfLRW/4DkVZjZMvrEGOWjwBuLAlc/+GgsC701FHmoskg
4ynkLJNaCcnnNU1Jj6tvVZ0WkcmzTwZ6BUAJwgqqeXTYgbngstbTGj/182u267+5Txh7Kp/E93QT
XNBYtpRN7JHpGxxHx/7KLxzhWXb2v40D2UeRYyKKQ7fvr6v6KtfHCMav4Kp/Dszgou4SmztmbgjQ
wELTgA1LqTVQtELzDwU74DiYyyjqjKlsZT7H4dRVp3yMU3OYUDftF+qTswCJNcQsq+ybNC3KKb9K
ANaY/jZ/TLbCptjrqyUnsGiKfiG/YjF14gtdBPr7ym29h2KdHKARswvOKBsubN6f70pHewz8MnDf
gKncWgK3iBR7gpBf+41sBygzfxTPxmNEhYeOSrTImjGrumATUSBAgRmBNVrSMrOJFZKsgjrUq3RA
sbA/1yf9EF+DrfQdHpa+tD9Oxo0tZhebiWv9gEvKa7wNNw3xoLHdPi+x+7POil0Q46wCVR9ArAAj
wTo5Siv+ADT2wgf15zpQUsE8BuJWkJPdvqPQ62IxLsryOn3279I++JAqIj577/e97qz6j5WgBYEy
B2hAaD2XcUwiON4wDJyX1+QF7ebt2XWcYUtwz+098myeVlQm+b7JP/buBzyA8S7w6WLU4XZhKaax
Wp+vy2t69sHzf2iAl17CnMyydlTcAP2gQ1jgNQLRIGOEU4RcDXK1vlL+4g8QbQwf/ldWmyo0IGSs
jgcHSOGutB7iA5V1EskmIC1RLJqbUAXjC2WPv7/uWar380w6wKd0Nnxee9SmcQp0nWuQBOkg8kvP
FqZSM0fYQmnARSUrWalbVAvAlm+sF9yYSF3/7wCDtc3EM23ZYZzFgG0w0z6DRCWCxFO1VjfdoXYQ
njv5+j13UuuJt3QnsZe4fmf5H2uecThJV0hC6/vtdXLADeFi2h9RK+8Way8hSHgcBYgvzewBsCjO
4m7YZ5uleskf3hXhDGqVdNIUTUpWeU7pIzUI2669+oUZFrvat1Vuy63q5+zB2C2d8T88HuVO09FJ
wkgdIF7Mgusx1hIuSVvcTwp5iC7Kwwpa8avv+0fqh5Kbfa2/zTAxGqbMtYyLYGZ0o524US7Kp7B1
HOipq8dq5e1c5Y244KftyHlt2NG7za1PJwg2vZ3+F2lftuM200P5RAK0y7rV5t3ttt3rjdDppLXv
u55+TvXMfJHL+l1IggZyE0DHrCJZLBZ52CAzdc4x/ePrT6/ZZK+nv4kyvTKp6rSu4uYiRtuq3Uu5
uQKKB+JIncyB6MBp8zVglkaIQfbl0hRP1mPMos38vh1QCwPKDNyu0c2IiJK+mVV61fqj2lSX1/eH
H8gVcUa9Loz0CGL5wKhw3yd3ftyWOAwZ8cDGQ/7QW/VN9cohl3Y4bOwNb2w+4tWTZGNSGTwGRrT5
yDUOuAL837+OTKlbP97f0zlTJY3QiGlQy8vfBFKFVPClSBK9+sOzbuRHGfMzzxgA+aRaHVKKko2B
Gga35i0BMR23rrbpslj5jBBh5lzAmA/cu1AEjnI2JMOuvbSah6KOgubmgmZsp8TYc2T3v8cqYFoB
+rMwp7qEBnkWZplZrIkYN/dqqNAVOHW8irKXjo3vNxd5L2/ac47JWLa3AXc3WoRt8RXp/n5ZOAOL
9fQm70jjUnfODtSH3oJz60tll0ii+IT8ApnHaKcg1y4lODdcI3NSzGnQL5ohMkpub4o2KHj6LNYT
12szCfDcNt9xB+2gn/oX7aDt+2XzQz/6exad2f/YZTJ8DIE7ynmpXS7xeKx6fdhc3N5InqNTfvad
caWb2Sf47VXfQE0M9yZdzpXNeyjZcg+scs3bKAc7Tbr+4JAJnQ/lLHQpb7RQ4+tLvwPVwEqJDDTQ
PqmslaXv198rO4GhAlBhLFOUGAkYkPQlfXKv0S881O/kc/GQZozs3kxsfS0RtaTjkOZjIAFqBHfV
+4g13MegK0O6esvv+r3eGfXbfY9BT+UjI1DwNoN/VNKuh3qSa1vV+FFIigR6A8ae8s1dq2/JRlE2
nYVxwuBNwHS85MVLDZXF3XOTIqCA6a5KueI5Mnmxvsg4ysudutRf9W2xFwaD+0qc4MisMyLH5pVb
R8oUDRZgCyA0IgjtriWVhyEsEqWrH4vO8gUkRrIU02Zi10ZRYXHWfiLbNjDOs9ujHLz+KLBF1AC+
PP2W7dkV1CD0xh49sYagrdrG9AcHiVpML1EtTBhrn1uGupL9upaSTFdCUwIhEkIzNiUlQvaFPFQ+
/yicRTDidEuxM0fQfXwJDUN15pAQHyOPhwdVJPOosFBO4lFHzcPwuNjHZgmqsOdTppgoPGXyM94Y
OqnJRCcbwnJSzEFP8469xcKNdWEAbyIqiXDjXPiGuM0Yce7MZokwB1g6Wn0QAMiUKYRlwwt1nUuP
g5lKVqwuEzOLTW1ZbqLSLlwrfmXY3k1gDZ1AMhbkBXiTJkyd1xqZK0OGx6QEI5qNxb7EyyT+hK3v
qB0SeD2GSpmFjDCBgXrjzyhUKrx0CyXmJC6LTuo7hqf9co/yOto1O/dl/GMFIeJhBgLKJWTUuFLi
kY6JGmlYjD+M8TiBMdtiZ5Qgpt+lS1SmMaQizv5a76/BKKlaX0nDMQRYvnhIProDOtuqwop1zOhV
NjVKatPlYFjMWJ0EydewGEyElBV6XxGo4ynuegtjrtAKNw290/bHcApfFXUzLpXeztbBp4zJpjlA
7wt6cwMm1frgRUU7Mmr3b7g3tXboWoEP05N29irD6TEWtmL1s8xgwArAHoC6E1IDRB2sTRlHwULW
0xP4Yzlvpy52yZvwIZm+ZvCYMIxmhHKp7Lt15Yg75jSI27gCVPWwQdBVA12CmNdLOjQSH6iooj8V
dr7LDvFaflQf0eUH1q3FenzU3/1Td1GWriPjMVdfs4Zn3jz1Ear8KT7lQcvcS3vsgHwSzXSdO9Em
WdbbdAWuTWQ30Jm/9NaqE668B2UtPkrHyMkccYXRg0vW++5tOEBm2+ggQQefBtwe3YxcqHneF0Gh
nFBO+JVneDxP9t4u2XlHhJIPrNfrW/+Hpn3c5DEYDa4IFeKULvPDQq0akVNPr0gfvsugaAWP/EO+
X4zGGDKbxG4jDwy2RF0KbivE9QH4ep+rtqjKJov1U7sCsdhLei724pvrdLvFKnoIl5Xt79JfzAHi
N2cJvBHu8LghgdiSNCJeo7o5H2qD1LunRjEC8D5iEIK3PKhP9630xhtRKJQ3EmI3Tzpwg54Sw3n5
YwdOfZz4pEmud9FkHM8P+HhzGJCierh0RxQ15gYKw5b3xbgN0ggUaE3RxocTGJx011BFHIo910nu
CZzFpcF96k56dt/4taQYYWC6L/qRWelOzOvKo6K3H91XaKUjHNCYJHEN6Q68JzeK4J25lbcNWgtD
5nW7R43OuVnxP8r94pC9INfGitRuTkXAQh/AXYHGD0LCdA2rdIUy+rLvnxPZiTmjMsEaJuHBHMX2
duFUjFhjRgtBnwVqKRg3xkrRKUYUTetFlwb+OcXjr4ZnHQlPVi7mmL7/6QaSngiwSWLsJjwpjPta
rDJz1cKr/PjsgcBoqf4qkcB58V84eJQdCJl/KT97xlPZjWgUIrWQveh6GLbgxWfhM8Xz8QsGc1W7
FOSBLJ7Em1OKAqIURe76wuM9iBaQGTvKCUG1KK3ur9+NHVMYlI8axBbDfSII0x51G6mD+1+/NS/q
89RBCyJ4cH5J+Lx/yQ4oFLe0Q6SumlfUKSnIOoUoVGQ5D/KLr8yLgqROt9aVXK8aAdnZP7qnWERD
pfJoL2qM6v356EoMB3JzR6DQyB5OXJXOt6NWEgFBB4g+YPcYNg6Kvce9fpRZI+nmsEADhqMbDdSk
j/IaSxAbvRAqEXuFmaMobwQ59OeAka4rDmOImO0XxHCu1xFnM4IjOEYclugFukZLklEuiq6Xz6/R
B4QLTr4Tv6TP6mf7Eb3cV5Pb5D+ajVBGQDgvUCwLJo9rLCkfm4qPFPm87UyM9fVW6NUc0UHpg3e7
N9+qy8cHsqJ4dmB1qN3a8jUwdSMCV1Aa1b4ko1A/UlFNGX54a59hYrdRzpV0eOW+lo6XU8yuGkWA
7PNzvv7hrqOlvuHWIEGzWT1p3471Ztv+W0qUCl6DoR3BDwQfS9mWKz4z2wftJHlIc9ebYKdiLnt7
UF3rzzv9EC1PdhC1ldewcTbqIx9iIaNn6SKiIjWwhUdtz+1R7mnf15ab85OCotyinhexEEJpz1bx
uG6fOdblgPV9yiVqQt9EtSvIZ/ER845C0fKPQ2I1o+lhbGCFkVLo49ion+NgywHLX84YHcwbHLB4
jSFztCh9zCWu673UV87ljjO0rburbfcBerKstiyyittomKQWf2PRVRchOrcKVXHlM7/sd6FlfGJ4
XGlnO1bbyE1pCXTjCohSycoPRpkLNPmsncuLI4F2fMu/ycd0i4Iw8IdKZvmE4k0U6B4rVv/WzAF0
jU3pZVv00iAnunwGO5S3dY9HY1xy78pyBAu65xtMwBmHciUrpZyFr3sRWM5kNEiNGCYMytYlGR18
3wJuc+HUilIqmuSYP1b0nIz65nCdHos93opdq8SCSmb75G+aFxZ38m0scr2O1GmAQrsSvXhQzMUy
M3a9zbDpWx+p4C6OWgsQ6ggKCPOpfQr0OCGhsnbOX/kvzUHviWZzFWakx4h9UEHns0KTGytH7hWE
56gFwhmHnkwqTCglyS+lQfTRMcDj+QR9AoxHots3VYKAGwVumzroiGiqloTrAz1oZTQxreVNv+tR
rVbtwCVrs4ohbl+EKCRq8VypGLRIVvxL6XArboUJyJtiX67AqmO7K+ExWKM2fFMyM1Lks1dHDQVL
6XrEh0HTjYDtNv4xWMlmehQe39BMs1443Jqh8jfXFwqMUvnUb0aOQ9nCJTpcvMiQzyOIH8N9sWJV
r8yo4vW+UapeiLznYgKIf+FWi6XmeBv3p2IrGwEVhT6T4fnGriixKDXskoXkxynECg4PwkuKOoN/
locKUdW21+VqlPxLuMt39U7deKt+JS3dB+6xWIeMzotbZw+BSFEoKX9F6EhrPfI8mRqpZXDJbNQ+
o2o+tpRtu1WtaD2ahF2WUOV3qJt5/mMFIfMJUa+PNnnQF9HRcZNhjpebi+G3EXgnBXms+EtbyltW
DdWMYV8jUXsm96DMilsg1VaLQm+0Bdgvkl1tM5ZTJDp9bWDXQNTO+V0WuCMRCSz53uG9PX46C0vZ
D45/8t6QGmRFPrc2do1HheH5EI5cXgNvgL8irKaN01hITAh/bswAwnsHqHpJKyZNahDEiVxgXlWI
WsyGdK0Kh8WDYPt4pWLN1rktrlGuoaiIKgtQBoLMdngp7HIXO4UZW+8tBhQnq8DuV11uDEfxYfFQ
rBWTx5Dh4dR//izwlM24lrJ+h0pdAsIE5b1Fjd/RgXFfgGXUu8UjUp68Odipgxf8ZbDunOY1WsfP
4UFfkkmzkaOtmUpFtPNGqX6vvUpFY/6iWCB8wA/BPBgLz3SVyZ3ql8+30Cj3JWZYubZrswpSb1Oh
2AWUq4NaFiOQQXFJmUyUiFmrdNCs1lFLQ9r55rjFHPeFxT8Uu/pjY4aP+b54EVjUQ7fu9RqXsqAE
5EoogAOu9yGjqkwUkFFndZUSDaIXdCobZTV97gek1I5YDYfKmR+q5Z4T549HASCbi7FfIBcCFTnK
l2k++twV8rIZ0GHCL+WNu+Q3GBaHF4PKCfBM0SzdZbUsV8JmRLmc6mSoQu9WLObb2ysDfgPagkmU
hhI9/B4sxSTb0Y2LRaZ2eXJpvqoDivTMnbcuPoWncC8cGe58xveBwZcQRoGomrTUXEPhNRGNp2OS
XkpQH4yWgDNrsVYxkTU19A0ywytmGQT58dQ+gtpdBvcqsrMg/qLO/RSsYyDwS9NLZRS4vnq2bh7t
D1IHeWQdIbPCIe1Mbl9kmDUVzChaW+S1m6WXyDyyrse3mwRKd9CUozKWVJDiEfJ65aIuyvtR7CNU
d1qgOxwwRMSyz+jUR43M/U260XyChPQ5WA6QaEB3wjVS4S7auBjH6BIZljY4rYmsa0l4J+7D3F53
gAOKETz2E144sGtd4/BymXaJLsRoYEKh2kGyKjRbYFSuHR4+5FUMIgyDgXijCxQipX1q27Rj64kx
Gg/z3T6QNklngn/VLEaH8Ee4J+ZT2M3ZS8Yi4ShEAQBa38CNey2jkC/cQQiSBNVVmiFv9qgwWtf2
cLHuS3bjECkYSrBY84ekbmJYsJk8vZ2/WDnr2+CIAqA8bqXnfuzlAHCX2rY2dgfJDg3zz18zKBjK
6fJaO+Z5ReRAr2QI1VsYBx8ZQsaxfZs/oHCo8EEJRrfSE2xL7fQORHIcz5DXC8MztU2IGr/7uzNn
uxiOhQJH0mOLV1rKotqSX5SBROBA91KvxV+VBf4eDFJmscjd5CmIXBMgSt38fgyHLg+Sy2thoH8L
9aaJw1C124sUwQClMB65cBmAVl+rNMpccC0dMmA4D1i29S7anR+ZseSMqV6hkFvq5EwKF0WBKgKg
gFdQMBxhhdJV5Dqf0Cb79Xh/e+YWDcksvDLBdaOqhVKGXligHyDw0gvnG69Zj8qZ0DNWq/sgM06V
8PcpKB8jpO80R0VW6lIhSw3OBsN9lx5ScM/x9dKsWBe1OYczxSHrOlk3FHtzHJcC53V0DX1veJc6
NjZnJrn03KJNcSiVzmKpl/QAOO6jCK4g9QGXQJuhasRrXR3d0LQpBqXNcuFj8odap5etSyaJxj97
VgPerGVOISi/xlVa1upNheWK10gZmZzNvUvmmfFsOnfUXUlCVnOyK/xYS0ogQJIQ/QdOuVOMdLHW
ypOcosL6iZUEmzsNpkJRCi0I4DMfKgiVGNFHFBgmq96dLPydjaFrIGM5FdQSRGGXei1b4Yax7bPe
efL76UbUPJVJrT0+r27c3FBs1TiU5urngDb54uW+WbIUgH4/10rVa0sfbb2D2ZiakWw4s7CSnYAu
AWbwy7BNmllN7/m2zdqS7AsCAUcMjcgJHM5iaBvDNOkwNOzUnitHKBum7Z1bUghoBpbH2iSWDlDG
mcX90A0RFq74Ch15/UvfrnXwRdjReViJW3HrWc/3t4olFhXjdCGnePkAQCs4/Up2mxVLJIbZ0Kxb
mRvzrsQD4FVGCbz8CVqG9X0RWAiUG+jygmtGHoa52G9HpzdQ/sKyfcY5Qx9mvuyN6KrG5neoXSyW
pY0mL99gnJizMcBvC0Wh17U/G5qYE7WqJZo8mO2uMIafnbNZLdAa8vP+kjGcAdpfr6FKb5STUoLR
oDUh1B939hP4WjtDfql8NKWwClxmA92pZFTc0UiVJ/AccW2OpSzwWJ2DxSHe5CZrCecCnCkQdVB7
oie4Xv7tDBTQuizM0hktZVVuZczONM3YZKwjWaf/7bNRwHO9jl61kLNSIuYTGe+YGwweod1T9MAy
ovtn9s0Yndotwq4esH6YpyGvK/B1rBiC3PeiqKu+FoTv+F4MSuge7ov1eXH0t6ZtLlh9MUxFILY8
ObLTvKo7ToAg/JeBOd2jaZKZ6iwvet8jYPrYNUqbSgJG9SCM6kykfxYmnqQffDPACML2IwUlivbV
7LhlarMudPO45HUOKQXM3aIWMfLK3uM4H94bXT/7ijS9PN/fp3lH9BuBWr9ECTqez+L0IpyzEwaf
byQksMLlfRCWGNTyCYXSlbwLEOi0fuqclXT8NwAqlOLVPkDyAgDJaMTohVp8hk/3Ef6Hov23UHQK
GWOHx24YALHvQO5ljgdbSu0NJh4xbqFkLW4dwG8cypG6fou4Ko1S5Aj4Z5DQPzzFNsM2GXtOd4BC
1xZyUUOrOpBmofvnpbc3+Z4B8j9Ctt+CUJ4zzFtlKLUQLgZttQke5DkjWlZWeIhXLPMk3v7emlFO
M+7KREpqXA3D3RYsqM5CAinR27hPzRUrOTXvOH9LRcVTQlG3XagEyFNuXjGA/MwQ5fal4vsy9fv7
lMWnehUIZYO9EaqNZgiiJSiGcOAOlcUbiVMaoAvyrdMp+hWYWm+IiK4YDmFe0UF6jY4KPBfwNO2t
qLRK7jckPQoWqn4tGNoKDyTorTBZZx3RgJttmyBRbgEFpU2cK8gyi78KsD8jpeODI2rb79GXywi2
5692EyzKQ2hJGidBC6kG1GF5Zrf7MO14tfl6lhCliAzdnw26f4PRlfXIjXVjygHMX/tns3Duu6JZ
bzr5OuUhFoWeuXAQ6eWZ9PCdks/z/e/PugekQklnAOZt0TPdCtQzKGAaxsndW1aywpjFxEBkdR+E
7O3N3k9AqP3IczD0Cj3inMUSB+nyCUVI/4YgUcFvyaEmzvcQYvuvoGmEatVLfsUID2c3+rcU9Gxa
tIj+v6j3tHxkaOzsLk8+TUW44hDg7bnCAonPoJbaYDT5irHPLAQJWzQJnfI61yPUz8KV4T2wts/u
6R9FoNyyi5e5BacDID62aAi3mVfoeV81WSTKG6N5qht8Dara2MnpR2YewXC5K02GHAxd/aafmyxU
rJcSkIAyPL7+0D8QYf78J2OgXa4P9guhEQHgX9DSvcQw73J5H2H22JosFOVqh6FOMgUvOZd47T2B
YYSZbp69t0wAKHteZDlXxOSeJC+fS0vaoocSPiMAm8c/CUK7Vk3uxjAqYBbFwTOiC6Zk/3n8hTpo
MK3LErpZNfq5KylcXChqKUPYgpt5Zg6OkXosjZoLjq5QqGM+R9W6jn8yPDhJzg/BWEfrHk81Ayu8
n7HxKxzy/xPVFbIi7XkiDe7/a7JgA0t3ZzQLHcgYNwyeHlxR6MqfSJZSH2RtGW7iDhiUQPRXMLb8
tqoatYJTCGqxRowxWQgcINx3zGl6fsid6inHzCTh2Yx++gbD2meOvys0asn0PBPGOlezy6u7d/jC
lNE80yL6KX/d12QWDmWSYBPu6rgiOKiLwRifg+keWBcvFgZllThDOEVtsXKDqS4xlxEnOup90JB+
uS/LzDk4XTM60xzVWqdFBMcqWyNrmcmEGe8CEgZcgFH9gAIBnlorve4EgRuxVsFzB7qPxTpYY85S
iMwSy/znEllXUNSSuVynhpkIKAVl2RouLY4PxkNogG8PBv/CSvjM7tBvyb5PuImBVqHURCGRTDF0
hzNb8xA5X4zjZd7bTECoiBGkJX3T9ACJjHC9HezxgDzJEyMWYqJQEcug1Lrm80ApbHm5j7aF6T0J
X0/DCwOItWRU3IJZNRGqFb6XrPkQVurZTt+/7uvzLd0Kpv2AXgZMpqh/AT0cFbpkndCVnSaTK7K7
jw75etgkB3d5ca1gH+xRkbB765+HXWahHMG+jz0TbWBQN3jP0PmNeh/alto0Red+KeAGKFj5dlSM
p8Cy/g2C0odWw/VO0juSFxZNR919nFkFU3OR2ZUUlDJInKgOYs2nl6w0XgvwB0uekSrIBz+yuojm
LPYKitKHppazhVpCmsoO13lsvqKPuzSL2CRvD9qaxUwz4+uu4CjV0H1RaL0EcFv+VxcYwtv9vZkz
o6vvE/yJRwDxRlyPaN+8jA946dZKExwtqbF6zlbi6T7UTHBwhUSdqwVe7yVPANKwFM19tVx8rv4N
gDpK5UgpQ0kdyUMKb/4A7xdDgBlPcCUAdSz0oIBP0xCmgvToWrbL2PhYfTHCAZY5kt8w2Y6iC8Su
iaDIAWplnaGxB2nFyrnc3wgwI1xjlJFbqpkGjOZrny1lK392/5S3hbQB/edUMGb6GiGSMHXc5bET
7hMYTi6dbpiZZTLOGZYYlM27hdoKiwJibFskq5+6P239pWSg7DwWqh4EZHhRyIx9YITWSbcj1gQv
lgiUcTdynnp9NSD3weNhLrYKq2WU7c3Ey1c7QZm3y2FulxAT9xFsdBMcF8zZm2QvqdTKFQJl1n0U
VKLrAoHb8ps9eTlAx2rvPIERjVGzft82MGH0Wqt45KnHSsOOFIWxMEwPr/HFiunfZ16SruShrDzP
MD47qrEnr7hfiCZva2ax0543jLDivl8Hjfm1MBhFkEmpDGEu69pgBeKMlaLDPFimrIcxPs63FsjQ
MbJlXxfMhCpjpb6PlomvypJErjof/rAzJeed1EOrRnAMWVe++24XjJXXK+XKmq+4GRRMMRyHP5s/
M5vhdGcRMH8AJPZgfpNv4n11ge6mVoKRaKgoykZDeTS6n4woSCK/88ZQJijUjlepNAaeLsJQVpph
VfGqwA3cqUGEAkqaDIR6tdkuedS3ZggsooO6XNVooWlevuwP/mHDyiXOup7fv4ZWEcSjgcTxkDky
svfCekOjDmNVZ5VwgkAdApmYZV7hAqGuDd3kjtsO5nr/xJ/1bhMISjWitsxTMQXEM7ZNBUrmGvcR
WEJQp0CIBxJOrqHjcWk5gbHY+ZhobzJUg6F/368JE0OKG78Quw4giuG3RmW3lv7ghJqVXe4Lw8Kh
DgO5WVRBUWO5BvO9HB3dLEfTVp7ug7BWjDoPyn4RVCp25bItdw7q86zyuTTvQ7B0lzoIgrbro6wD
hPbgtNtwxfJsLLUiIk72o1K1TC8q7EedYfRIDW6d830BWACUK9DTEW+78P+X8fyqYEAIs7Z41jX/
NozvC+dEAjns/SjxcaEEu9VaN16jQ2/gaS/eeM59SRhb8c1/NQFqeimvYSHpJf3MjAdYevCTYeO3
ZP4kEJvIQhl5xTWN2gjY7cKuQcHKmwreVsA3i8fWAJ0ibWlqj3ZpnH+yCsIZmixStq/IfgP2JexS
YghWFRovm85Qft5fP4ZJ0rxRw1jkQ14AI1x39uL5U1iCAfvXv/mX71fgySb1i0bPQftJDmolQ7M1
WGvfysM/glB2L7nFEKNdEnZfPMOBHZI1mHFNVonK3MvqlTZQtg9FqYeWKJzV68umQQprXV+K18iR
f2zlFQvue4/vHNr062RYuW3XVlC+13YnqHaw218GOz9GPXqG+o30bJp9b0FOIbK/uMz8y8zGRPsp
VxE2XqyIIX4AykO9FZrXzwvjrFmLv7mx/Yahny/ltu9SnxzWr/xyO3wXagyelf24r+3zeZoJDBUT
jL6W5oWL3etxNKAW7OeHa6ZLhk3NZfCnOvIdiU30HcO90kHzsWaop+xsxbfchYVUGh5XfHGPiZrw
HqyeT6ZklLMI3EDLBmJjVp0aWWh8II8WOCvQC/7jEsrXh5PfhcUgB1hC3EqTp2D58pGa2pGVUWP4
PvpdKuY5V0sE5bvsFWTg69ZmtVIyV4xyGGgz6xOlB8Q+WTlO+DPFvDUWK+msGOCqJdUlmI/y3cE+
0QSMiSx6TGNBpADupLdsLdjqKvgbxzfBoCw0jwKVE2JglKIVgcJI2Mivw5aVRJ09KH6j3JzoBWZX
NKJKYrfwTXpELTopeNUYssynAycwlIGqiy4ZNcRvF2sw/aOOgZOYcbmpD4xD/WZ0FxoIQTLy38Z8
s0RNNgbEhQuvzoAT5UtMfXjHCFqwBRimDWKT9eZQXbbhmnMWm8rAZDVYLHqW2AXLxCZvnPvkR1A2
m4HARc0DIqyYbb3HRkeFFc6QF9/glonFOkvmFX4CR1nu6Lt5zw1QlO1eLFHdK7SkUERcMjILTBwq
zA+SrEuySiNXuwTL99pa3mb8+rrvhxiWRRNQl0kbBx4PELRiFc9bsTNwM0JDxn0U4gPu7RB12ge9
7rtg1EJZCpmB3oE19K9i/cmmEDknijikiT8ULVFEFaMP+YCVvWBJQHmHQKzR4tPh+z36IQ4p82mf
RL93Vog+uMVFPQyRghX6fqp0fnh2sDY/QvaATBYQ5Rn8TkRWjIMg5G1fNB9GMhsnPZXMGniGZtGn
d9urbuZ6kCgxwMZlNob/+NygUZZ78I8gV+eXLV5G0bqiXe7rGsPD0lyd3KJLyVMsuYXrZ+6hvSww
ZkL1WXOEZ8UDSQCpd0OhNV3EhR6sEv5Vh9NpnutttH6K2LNqZ69/Ewyyl1Ol7oKI6zpgbNVluuM3
AiYID5L58Xf3zAV6WHXSo3/TFS5qYRR4QZBhr54xhtHhnzGAUQG7B8t5zt4zJ0CUT1PbpKkKHkPV
4NFAZ4oOOVap7Vz7CvhkfstCxSNeKoxCPEakFEdAdDpgsvSv3sRZbvkGK8s8q2sTLMqv9XU/gA4Z
69ZG5gFsHLhBBJgfwjrN5/Xgt0iUc9PHxZhrIWBeR2vcHdWHZvfIZJqfdQw6D/IGHdosq5SHq9px
iEMuJc/9rZN9dB+ISzGbdcgM2RExJOa+lc5HKL/hNCLzRLerEMzOHJ9jZJs5OsMz2EWMI+Z+vwo2
44SbP0cnSJTHK/RUb0MFSDyo7B98SwYtcQKBWMowq9sTHMpa+z5tOKkuUM4CPkwO5xz3F/2/uoYq
BRCJkjZt+pG/6eQ26pIS6gYWGNUkcQdJN7OruedOuykQtWSp6/Yq5m8QM40OAQijW4yP2f3ojcIS
P6ER1a641ObfbNQUlVpAnqtdeRywgJIxvia4V9Zg/muRE2IBzan6FIgKGHuh5fohabKLhrxg/Cab
lXFKjdEuD/nmzNBzFhYVLcYh76V1gT2rHURwgy0Qq3IqDGWGr3Dug825o6lclHdVhgZKqGLbWsJy
hbHyb5kFDkWWO2JpB/n/ielqlaTnqg8YDFL9ZgsDH9ED6EOh8q1Z2yDh9uAGmWQvLFjK2aJOVNBq
vSIOasQEJ7DZWPKHbKN+t7bjQ/8uPKvswRRzRj1dUsr1RjFKeKP62xLGzGieB1tzNEd/7T5808ND
mbYwecVOjsx2m9lzbIpM+eOglfqFUkLcEquMJi4z34LNBJxP+ZJJyECUkI4+f2Pd0N1KSayKsUwU
xxEJ7+HOEXaqmSi2MZxZ2jN3mE2xKN+Ca3bI1WgVgZLGP0XbMz47q1m728f7tjB7wExxKG/SdXlX
qzFwqtj4kdi+86u204MIZs8/HjpPbsFTKMqf6GOUe10GqNGR8fzfo5sMk5VR+ccMbuYXT5YVUGBi
sjD93BxrQVD61UAK/zS8yWCysGHnuHGzBrLMq/1/ON9n6sTEEfEqnNd841TvnSPY6fIvahh1zLMT
cY6BexADF669CLeQuTrWeqIH6L8ja8btlQ82iT7RJ1q3F6D/wFs5hrZihuY1jtfpXOVJ0O0aduSk
2J2jsnyKnJ8MfZtz9FMcSh5FqAa/1YADFsrPymiNYD04+lLA469nMQtO5xRhgkZvUB/IcuKKQMM4
EuNHv/0cnzcsxp7vV4s7S0dXBoxuVxY+cQsdmNgTA5PGHlpLxZQ8XLEfTqPl4PZ49NaybPdf4Wqj
r1kUtrPPBFMxKSOOA15MWh6/YGw3SrZ92j56hwajCw/dGmHPwry/h3MnzBSNsmN3bCKNG4GmoPMd
iYTmtf64jzBnV1ME4ogndtXLQw8lhVP3PlDb1vqmtr4PcDspBr5oikDFAJo48LVSQYbSEgmxymil
qEXWDGWdGK977xHTxYzOOcqe1T/Z1scmNb9YXmruajz9CVR80HCaPnoKCXnQ8x4hkSoaXyxORBYG
FQxoQYKJGSTUaZ7XuV3bH57FEmO2RHQqB+U5iiqth4XyrQ4ahm9cAiOwXatFtccTv9WP9zeOJRDl
PvyYF7KEuA/pwSEwvTng4eE+BvnGHXumk8+1l7nVUOOcQiJG/JCNBHz24CRlnPAMHaffksVhFIM+
AEoHteuhgb55+Po3QSi3kMp9teA4LJYVINg0InM0I1Qsser6Zv0BBqEsVLDYgXma2hM9zIUsazHA
/F1yxnV0lFf3xbjl2CTG+huAvgTnXJQKARnGbqW+7agb1exBRIChZJlR4lQ/pKXJ5JAnLuZGCSaY
VPwVSrEXagXO3QhOLjNUNAyT6FK1WpN3zOLhX2Wk9kossryMEiwi4mfZ5DApQnyKnchUL6354WOA
L0+aLNslQwu/T8BbOUnvB2wYY9rJCTpxtW2HEc2FipnwyDRa4Vtl+ryRXTZhb7AizdmzGLMA/z8S
taKcDGc0SEBSMEXRqB0MSO4za1w2IrOlhQVFLWanqVkv+CI5oZzQiva7DZney3wFJZ+5t3bUQYih
kcEikbBnVbRCuhajh2RD/hRssxsdln6wsKgjEQFtmocxRBqdFjyeoQ9aM8msHh4DtEmwcjSzb8qL
yV5Rx2PVKWkCNke0m4AFSLKTnV7iIl4vya0AJXvbbIXnKtNfMgydqMDtgqIjDfyhZCgfJWSUazzH
RxIyDg9rBwVo3X7Xo57qb94wkY78D4aSjpelHIR3Msnb6EYjG8I2f1d/sCyLJQx1vkc1KFIFD8Kg
yq0w/FfSIrhzDe0ZnHf31232wJrIQ53yDV9zY6XjGsLbif0rNnbkUsWK+mZvitNVI0fzxFOUet54
BdkcK97tUwtMsjh7JZul6POnye/NoU4T39VkTvUBkx4tp7cau3oq1vy5/+iM0Cyt5i/qNidS0S9K
XFxnWubCrl7H1MgPOeodUybz0LcXvVFsGcOzQE1J5htRXlbgQEnpF9A4QrAmOK+BZT43gRmtpJXv
iBfUqq/bU2y7LCWc1YwJLuVzURAgq3kM3BI5/vfi6VgcH+/rHtn1e5JRrjZHXV+oVEDYunu0pJnw
tIwdYslAOQUlLb2h4IEgObElnHgjXT6y+sKIxV9LoWDOGrp5MbcO1Mx0yliWvTrOdLm5WGvWYUR+
3r1PX2/B/cW+jRmvfya12MrYDL43Sg24Lyon2XeOyXoWZC0EdaR1IOvtPBkL8eN0ZFVPsr5NbaTa
14naaPh2YjJZ6GduIddLQ/t0T+caQcHHJetUWSBWsXcejqjzz/Pz/T2YqWy/RqL8eg7vxLVkiSJj
DX7ZztjCiM+qZTjm+ZQut+8WbMC2bDTI2Yy6te/n0nvKRHl6F31/UdlCAfbOe/cUPC3sxPwFmuC9
1T6cfIsDlbO5Cs622Vjn1QGT203P0dc/768Aax+pgwATbUK+LfEjnBMyeIyz7Nb9X68u5f6bdjFg
mik+3hu/WFY+kyyefvymF2zRKErleUpzeY5s7pAs8x+xAdLr8MniWPz8982ebgr7lwW/GeUpCu5Y
KiJZ8CNjK1m/kjL3gqtcNyigy//8ZYI8iRbasZF0l7gqsPyyAu/7CqjSA/wGjk+CbsCvVgzDYLRd
3U7sW1zrCGVineAO2oJoNyZQmZIRYZqGsyN518pIV4Xz+jQYy5X99Y8bQdnUoGlpy/EQqTdMxqcl
1iZTJtXnKAyMVHwbl4aoMKLHbLmxH3b/h7Tv7HEd2bX9Q9eAcvhaSk6y26HjF6F7d7eyrGDFX/+W
+uHNlqt1XO/OmQFmb2AAU2SxSBbDYk+OhnmoyXb5bnye6o3hmCP+1VqMzIIV1TE+gcrD3r8NP5mR
/2wEf22vDwMe7f4D+Nm81QQV0Mi0XW9VEoFYX0BKv0+N9eW3N+S/+62R1uROdOJFiJocH24eGVHz
7xjpRml/3nOTXw78ii/VEL+Mbh4SW/JOBuZpS1gblwQWHcr3Ab3hsqgS0HmxgUVBiLtfGG/u2bck
lHKWwKl/2lgcOT0tWdA0jCv/kyKaMOjHVcGnozlBDoZlTlgXhO6bVbUubxejPXnaNLYdmOcI5Y+M
PJ9XWNN+JEtrJTvrp4AYQNn87I21b7KqPD8LJe7pNHVHPUlIimsH/l5M0z1+7vfLgryeC2JvLiS1
UHu3bYC/XgwsnPJMoPQDOsMn5oCcnvHtHDrDOllraXNK3DV5CM3jd0SWq/XX8mvHEcd4FonrBljI
s9Ss+xot3I9IFTp9tNCbCnN+8Ki8vfdMd+WaLT71zZaXFawJepxTWyRbbOm47FmJZ8bNpBOo0cBX
2DiBU0sNi6VuP1BHd86D7thV2iDritHGmGefuKtR0o5hfZxRyQkIGnczLHg0P0O4iB5BFobXiGwa
f2qUumFRGQ+gHwTUex9za4P+R8yVZBEL+BhA1pqrl+Ozf5BWL45rrgpDe7gSa+kY5IQ/0XCJbLhi
WfhAw1meIkfDdOWSpa2My0inaRaBqinNeOgAo2FE17NxvI43MlZrC2jlkihehaD302uqNsjNuCWP
hZrti7bEdMHCrJj7zuas2ZQWZY/lAOVQrlMaWM0QCy3/eOQ0nuX9KzKTN5HFKZVRmhPT1XthGneK
DGAAw42PH6mRvKMJjgmeOTM5dkuHss16olUXXQYdFd3WrfUmfpRAUwZQWAbMxwU6uQJky63H79K+
zyBLilTAVFcREpPJjxSxb/JNhe85qe2/QPW+ZY+KkIJI74cwB3tm4hExJd6fFEqR4AbeZ2c2AER/
p4idnfrP3prb85IDNb54ndacX1wePb/wB+VyATTiADWtcnlFU5yPDVTqKvkaB/MKxmWfM6hT6pT+
87mY92ExUq+Px2qVWZ/32Zt9A42TCNy4whBLqCg5coMXL3odF8zVMWGurCO8Gq/WYBnZ439JifJp
C1UUazECK6b3FA1mZa5jMzbr5biNjrnbeJQLbSMnbNGOCEiIWdmEYCs3ZdJidQ5PvBWHZlMgkaoY
LCcM5n6XGEZ1/EeMtPeJpW7wUx7MJa/DUt45hoDMYbD2T/fpzDQX3NKhUj68F1SeFOrN2d/kl6Vk
io29sPINsvHCJsWegcT14OONnKyxfpUou0IlrAs+UyO6/QZKJwOAWFfBeJA9+thi67rUtrx1Kj7+
a6FSBtmLFgsMGOEQe0CBowUQiOD2o7b7F8NYtwxRJjkShEJv+h+GRiCSFLNyrY0lAQ6To/E23VNL
yiiHWOnZJx04Gtce6UA/aDBhhAbo3dgAjXWEMF8xCdETz6TMUlDKLGfcosRG4vGe20AfelDMheOD
Iv9wX0Hnrf/fe0CZk0gKskXg+y38df0UOwmg495DZkFqZjL19sQoW1KLmg7keJyYdGgDA1M4UA3H
RfYtR5CpG54dAi3KaTzjdZ24i5W/r5askvAMpwAOUyRBQGgC9DBKoGnb5+VlgU9o7JcK6AslWspO
LO/DjwpBKcwNFUqeSq0Pg4/1c+cnnQRG3JEOUFg+qUwBtZbECm3/1H8wqc5YzxuqlHilNBGlVIKy
NPZP1IXXHG8RQ7PXTFjfmRsxIfWribLyhNAvxhuREg5DB7IlmCdWb4XIInKbdP8fLKEvfB/oOeia
0zfZa2aH6+tSsoqDfhwOiTbOhqCQaeRw5Zfld3kQllvY1IysH3MHgwno7TcxFmxyS53ZPTUXp90I
gLbol7TPsvGEIWtOMwpDR0now9s+fOWb5xylXaIse7JY9R7ST/cv65wll3lU+XUJXZEqNrHdxjaZ
zPlxFOG29gaarL3t9j1nBlA/o0O/VHhChHIXaRu1KPSDSGGlO30n7etHf62sCke2wkOMYYnRU+0y
a7np7JZ816jrfWeHhYm/9eigYz3v5wLwG6Ypr6LHcldUKr6ntF3B4iTidFazu6LOx5rbYcqXcizp
Qs1rpQIp03PGVBvA5R5P+ivrTTFriiYSprwKh0aKRA5Axv3w1w8aVKYlrG2bs1doQoMyd0JdcIXU
g0b+4G1LS7IPeOUygl0WH5SxixU+8rmrBx8VPYTWn4VT4pHybzzhzflTxg39mUJUcuCksCrrYtUW
umvgdFP2tra54HpKiu5USny+k+EOW8CoYZZ3I258S7V2F/v6mLssvubSAjfEKCOnD2hykRaQHr/n
XzgYEnelEs3hTRtd3G/Sunf9dWIqsCfma70ysnd5eTEWxtYSJQLT5hGjWK0DV0RrjICxDs/erZfN
632LM/eauvlIyhhE+ETlel00GCvy1vKzv+muRE6JY3EbQJotsUETlD8+C4xwhvYTg/i8DiuqiLY0
bL/VKAl1itLLlwAS6o32/SVYY8r5ao5RWLhu3UTDYNBg5AOxwrO0h0uo8X9j0m50k7UEdS5nDRgy
NIQjftCEX0tuOGEh+gvsg0EcGDXI0fKkcDIz/SpWD90yRPPnK3Lzp4hIG/QNm6w20HkTiOY8VRIl
AH9xlAnMxNLTgwavCLE24i+sC0pX0H7W0MLsdZ5QoayfH+cKn/kQN2eUnwsjfkVCmIXkNW9iJ0Qo
25dgiF3QIhCBi35S0NYY4vHTnjlyuK88Mw9xGZjI/4iMsn81V3CllIMOUNKOwknEg2d5n8K8tZiQ
oMzfUKZaeh3VE96i2X+9JsuL+c2gMfMMuGGDMn6ijGGIMgON3kg++WW+adbVpxE5LOTW2av2l5ef
Y5tkufygAWTDj4ZBu7vV4qjYDdIj97mZew1PufnR8wkVJYjUxSIEN50t2vYF0N5v4W4cNkrMa0q0
vWKPa/70lcFb6xC3nZE8YdKn4id+qMQykXCPnt741OA34fmM0HJh1DYM6MNllaPeLj7omKHNXIYx
Y93hn8zplPc0iLhMA+2iJ29nHQidoeERdACy1HK8Qb/it8lRUsaC43wVUIcw2S9maLmusBZ3xQti
JRkr5v8/HqqjEb5HjrYa2jUZlBJnmufk+ZV/isiGt5fsptDxd37TEbEyF5ll5XdmOW8CofHgm3WC
SZqMswtTBkzk5QE4DhHwzosH5oaA/2Cs/tKkRBkXUZ36GmiieJMFMFXY3Rva3y3jyObKMLgXqihh
tzKcy0+Fa6IbocSFWZ3HLTLZmBL2nvTYEDcX44p3nGYnS+N1fJYLZGFKSBbJT6Xzad6/mfOvmskX
UKcoYTf2dRCD9vzSZQSgQP662ehW8dOgHxFuk7naDohS2COYOczn63jtfh/tX/Ypn9DrorToYhDv
aox7rTLibS3SWNbpPpNzrT/oEVMVWcIaLyyhp5gMo6AWA7ls4XukNbB+Q9g6jMUaXYbNIm64lNYF
kQfz+lxHpDpjJ84mL+DOuQiwT8pzfMJ/lzmrvj/rdScfRTGP6ps6KEmDQB0bCJLYkM6PgO6tnu/z
Pq/KGi+iMZeXRJ5GbfdlLQsTQIGf+/WA4t6r8cis/czeUA3hEccp6JKkF3d6gDfuAq8bOclelLeN
dEj2yqo7dinJsHnu7cBqNppLK8kYrhNxnMjlSip1oBdMwskLL2nP4Xf8NG5RG5P9obG1n//sUFjz
ieryh8HAOuTAySPWa3yMfWm1BTwYil2agJ3h9Gqa/sJduohLW4QYPfpCy3NsAX1qy2EVWeecWDNP
M1NiMpj9S44KN8ILn4daXLQYHAfKc7GzO4DxeqQ3jYUjs4BNZiNeQVA4RVZVXBe6pdLPyrbINOhL
aXZ2dL6mhq8aCqglS8vYvr4OeH1cXjnMVjGc9EzzOvicUKai/qs3eJewqdr/C3DrOdF2TKVhodun
YAukQKKXESrO3cApQSoq8HvRuyxqsBp4xBW3CZETwtlXRvAzzxdyN6KqjseoUOdXCZdQzEdlhaaq
drz2ie9+eZhtffUNbpkU/wYfC5LEjed0RdFlRaWCxyBciGofgTEZuErbo462ws7YLZjJ6vl7+JeQ
NkaxE/+ltWU/XEcJPgGBFK3KLzGRLN3OTjwwNtcSltyau3dhkxt1RqK1/nB1WSnD2YfqhFf6rSg2
QhNzBT5hM+JuNqv2q3Dz52wzOOnqHdMWWEW6tCJrGTnejpWXG0/ulyGQFAUzD7wq/AJuGxJPSJK8
R4aiGJOQgVUzG2hmhqhwlhMa1FlKWoJVvBfQcK8PWWyMqak13LLziDQvQc/OwmRlkOYV9i9Juibn
8UXe9u3QovItb1K8vZexq1sPABYN3IXJr4oP1nbpnyD4jiTpspznxXnvRXAh5rh+ozpguyKwMTCS
A61hD03PGnBZxEIrWZF0SaNkyg1JAzRtCQ5rZYeckZkY01f27fb6Fq17Rq5sNv5H6eH/EaMNqlen
mDOuQOxJReoKxWgeawYEDNAnrDhnXooTUpRB0+ukV9pUQLbCVsk+EixA3aI7Ijlc0YkhR8ym39ng
YsrbKOjJ/U+zIo0Bbj3mzSIeaVNYGWBykAXeAowwZi7GEGRl3P4iaqqgUNFSjOdwn+ryGGNg7hZN
VGOY2hl/BHMZWOxugnnOMGqMKAPT9Rjgv+VsNOa+qkUdusV5dEWhbiQa6ysz8zyXrRh3hKGgr2MZ
kUr5hqgTB26BSuM5xNaeYVc9MFNIczE2VELkRIlHG4lM64TYcnGa4zKXZvrtNgtDWeXAJraM/Ktx
OSbw55xJnJKjNGLIpLZcSO2ogmNs5J4zjO+r1vOY6tas7xPSdcxnxJwQpzSp11rvyV2Fl2+LPXvI
YO0xuX8BFrKySjFot43Niwn/s5RZ47Ozzm9KlgpCs7xOw2EA2Qtw3zAptsdwlQioB6mFg5fM0Tpz
yxZdXMXmsinNyL1YKFwxHnBzMcz4rEHji6Ji3Rxlyi5y7aVaxY113I/EVK3BeE8cFsb07CtxQuXn
tkzueRYhTPILscVtKMjHfkGQFTew1uJKrqd4G23UgpWymXVCU5LUBbxchQTj3GCst6Sv4Wzab2az
lUz/oXGkZfwnsBgGZs4nTOlR96RbZBza10DPzYFFHubG17CLsRgOOfYxRPtkJd5ms4gyUDskFXhk
Gkr6txbGvyqhF0jwCya8UHW8rD0TWe2jsomYvUNzxnNKirIyddMveGxoHsuH4/riviCeiboqcl+Z
ZVanxQrlUpY8x/OhPfqUJqWYXDF0IZofxxiUM+qdb/2pzQFF44xZuJx1e2OQpImCpqkQ560k5arW
LnrkIQRENcUn9S5Al7Ng+0ZglYfO+b6vKXNtx6Md/YccpSlXbuAypQC5dhww74irJCRFb4glGvwT
t7WE112JTRIlMbaqYT2OeSOsqY5N1Ejvf8lPz9cvGU++hDK2l8slk9t+AZ3VVPNN+4oPut155Kjm
G+Px+/reb43/j7rcrImfUKXMrZ7U1ybNQdX0j3ZKquWIJyJYQUaabyJGhtBg1C9wVcaEx6ylm5Cl
IgCkkIO4qkAWUC0ZcThbQ04mZ0GVSuPX35MpdS0r7L+rmhJkGjMejGzFrdWa+DukN98bawR0lPct
aj3H8SINRDXUt9BJXeFlx9nOq/6OeWsHFTqj+ebs1ty9crZoHFjQNbPRCXQQOQFBQVSkUAfvJWkc
Z5w/RicNUpQA67IavMt9JuAKkxJ12KEHlN68B6XBNjs02Cckfrgasc2K72bNxYQjypmqEjZyeFHY
neuSvDWrfCORKiToPFz+C3AhiG5CilIksa/qXE7AkoIthvWudoed7qCBA36T3L+gs8kUUELwP6au
NdrG6xmmYAQVypRvXW0APER15FEwdB/Unlzsb22JKmq1ijal2y4ZgcHsLVUUAd2imsQhF0AZRR9x
bdeA9NWu14OZXEmxSs3P+wyyiFCWV9I9YISWMIXC2nP0TUJQB0gZjIzH8etCThihdH3QS0yV16BR
WPmnuOYNkeWq5mptuET/iIrS8eugC2VyBQWZmMURnTzQ8s7qnNi+L635mGZCiFJyLxcrKRFBSHNk
Ab3rfYbEiPEqoAm0NuvnMUJmpUpns4d4N8FGoNCAty7lrVLAQcRAvBy9FeDlvW85JMFrbD0k71m+
Sc1/9widEqSkGeiSGGdN0J1fPvyOAL9QMlEhbZfVsnu4L8/ZuH/CGiVOPUNiX4t0OCL5OcRuqqNn
VP97UFKYigkN2lhggF26jpaW+44fA+zBAqpzvfHNBeMmzaYJpoQov5NGpXAdeogt/H5JrcxeFUD3
RZ5gw7hO8xZdBRQyz436oFIc9egK9jLv0uElHe/85V41ntMzBhvun8286ZuQofhpRF+6RhrI1DLR
AkNOkKW/OMr5Of68WulLtSDKdotdoY2zWH/rASk2//v9jji6yReMxmvyaGmGUvBLGV8QIUxDHrmy
eUcjgNK6z+n8yU3oUJEu+vLyq1bko0ADI7K9B82UVq/JoV3+i6bdKUe0TQf4SSR6FShdLH8XGEdv
GWN+khVWzgZaf/mhM6rDJYmiugQV8RScFaSsCpOzmdD884ZpQoYyTFzgRdhaDDLel7gH+KiTfukW
VqDYi0Ni5S6yjYxzGh3FL0cyIUg5kkuaV76SgmAzZscu7nXpO+J6h5bS1YaFOcqSIWUEuZhr+doH
LX0ZA0u1I7K1lV44BkssKpQBlEPsaVbHqyy4ixo1TZ9wJ9XVgK3FEN2cn1ckWZCBvYOq28986eQq
ZfLQJFyQdqh4+ZvmId/ruRmhgqE6vIVtdh5RUJ3ZaJ4RvP2rcG1Cm0Z6UTUZ04IJaNvJPth7wUNj
1c/c+GL1mMmy8VhoFZnSonTy6qlZoldIx12+PXdjKkbroJYITMHOuqL7VD8w5DoX20zpUSrZc9h/
iSbubiy2+dZLaC0MbiUfsk3i4T2J+tD3xTNY08CzYYgy1k9RvOQ4RKe3hrHQvLCOktE0H10bK3wl
44idmI2Bju7T94KlO3PR1ZQa5W9CMY15IDZ258Tsdzn6iB0fL6T10LNc9dz9nhKiPE558aNYUbLu
bIqDWVoCQS/K8tuzFGBqMs5t1INfejKRIOVasBim5MMKPL1kWxUg4tK7mCLh11gsBWHxRPmWWAmD
lh+FtwHMZfOsbsLV9W2J0dWamcyfMyYT8f2M1k7vuO/zfd6DlP/kF8BAX5jMeuFsHnFKg3ov9FWQ
hEkLGk+t8bKJd28iml7N8BEY0zkxTnhdP90/qZ/cz52TkqgbPfgaUJIbWI/NvjJi6+OjICuAsIiB
dZbMqLfqrcFtTr65NDrXAMD2QV59MhPU44W69xHUNfeCNBY9fjxFN7dj3/BXXU+M5dK3P5cNq9lu
Nh6ZCpnyPWVRimU9gOXeeAGM8l4xFdScIpSZWcVXlspQhkT2kitXFKAUEzPcITmLCfdPVpF1ZgsT
InB1LI6gTwpvWcqAaG2eJEXJ415L79d9Ilj1a/OhEGGL99JRRAP90jxV+5PRbvC0tnsUGiBXVn5i
9ggnH0EZl2tX8hc1wEc8mW65DR54267fC9Ksjs8pWiRYUHezOc0p05SFiS9NWakR6OXmE5D1C6P4
szOMA4uvWceuiUDPwmyJLNOyTfu+EnMsOMOiwrNqtSuAJbCGHubdzYQGJbo8jsL+kow00vdUxcC2
binmln9cY+LevUQG61k4m8LDjpR/mKJkp1/1suNCEOTe3lQirGMf9cLj8TiQwvDXqbNfnQOz8M18
XZy+l4fLxwE1ROPRAM5zY/lokDJOB9g+liKPfP6yApPPomx5EmuFkhQSnIbidJt+dd/SzdYTJlzT
NZokuMhqmuPnhZL4jnRaYxvz4cDw5rM3/i8PP7Zn4iTSRuWLUgMRMy0MySyBwwStZHAyJyhMOau8
qsuSCEjJ2/gE3XqalmCJxfll88YpxqUlomUcdPM7N5IvkzkgOOsjpvSog/E48VI1ogemXnpMIOsI
aJ8wZ2CujqujajxYz69I1xmykSzXV6cnaUaW/h6YHJ/3+f6JZGkFUTHhhflkQZRVifqOS+wVSqa1
/fnlBa00A/DvAcs8LDGQ1AE+hWyJ9R5hZqhxTkh8O98+iolAMWNIn/UVNOZhIxR1paCsgCElUXFC
omJ0/uuYGoGtW9KDAziNE/f8Xb7Ff4wSG+++W6zMHhqL1Zk62xs7kYZMxQr1NWjqoukgDdPF9jay
j9eAqJYIPmXBGYBHwTZdwAnj3+/EbUnXWCxR8L/DcwXdfQKABVVpHCGl/HYbKUEjedf2vAhIshXW
zTa1JKyo2ITbq6XjQXB1BMz8sXJ2vy/ZLVnKgXtK2QytDLIy8XAA2mqrkYS9K+33NQMZTZE5pKYV
BbgCt9csVSPB41RUPMe+wgXwh9YlR8SdsEfT1ndmPDbuCTXr5/tK/tvh3BKlRMqJYqN4Ko+MsVM8
Vra3PyEsWd6nMSc/SZAEHf3DmvYLtRMLGdqFUqij/HortgJTdjCzhMnR+2RmAi20o0/oUBqapNew
KnLQqY2rHaK7r3zmsVE4x9IiVvLip0X51jbc0qIOi497NdIvoNWus+1ZT8m+QPVRNYPYElcvuBhr
YBpid7ZRbzTjaiprAUugrMtx5fiBGb0PGATEGvVwq1uRZ6qHFjBiMsbXYU1ck/lkHxX03sdSh1x3
sZT0NerNIklWheViSZ1qCSuFrHPHMxjHMKdR01OgbkvJDXKC5ojxtEeb6WLTLJOh3++9W+lTga4X
1YO+kCD98ZxbjD/7QFNQjYW7AE7L/z7/dkuMincLtS+Ctv2R3ritfOPZWHJUMQLaOdM2ldpoHCaO
HJ7mguYnEClc3kHZkFWinL+DKMZj6F5Q8Uu3v5/47bXt059q7d7/st6/q83T/evHokCJqa6wpjTu
QAFd2FZk5ktthHgxWVHbTCQ+HsdfTihJ9bWilgvAq55le/+SGHDNtvbaPKU2M1Ae7cXva/OXEhX3
+B5mFLrkh6N96ETAt0CkgWlndlPp/AX9S2mU7eT0K46LRL0ApcqKgFaGwLgl0kkBHglGzHyz2LAG
KWeqDjdSpLN4fZHmcqRDik/VoUBvjbFL975p3FeJmRj4lgplkaNAihtdQbVGxhKtj8DkXj3sIEYL
hmrGDEfG5IiyyNjIG3DeeFpA0LCw1KL/HDusl/9Ocnj5jsA/nCRwlDFVuIVfydg5gZfgm3+Af84x
HbQwY46wOixmXmoQ34QUZUrbrFOLmP8hhcwB5vSCZ8+M7MXOxxiyk1Zo+WIc2KzKTyhSZqJSfMHP
M1S9olVnfsRutx7QsuLbQGO7T2nWWkwIUdZC9aqskmJkWgvrpVMJ9mQlBquLebQEv+7vhAZtKRZN
GUZ63KHU+pLgNiVrhrhYTFAGQr4IperlyHBuknEBHolXqF6wOrdmQDhutYAyDrw4yPWihqiylxJN
nG/Bya0MdMMg2gD2x5ozeCzbKQGdl6MBRviUXsf5EMnWbOtVqfEXbNV8iFdredX6jEMc+bsjYPqJ
W/NKcCkKaIsrrQc8crFDhgnpOIOVecM+/cTVu2t9TSUQeWoy4r55RoKYBTOUpqs9eBIGKTgSWLv1
kWCQ0+Gw2+QrcZiXnnHSP4ZuYqABCuolsf5jyHTCucD8AvRBvnxNV7tH47ICWOCRFZnPkEQGCOBp
KAmr2FlGKZeedBW2OdaYBBwApmlcMSx2OTGijjkLM5aQ8I8s8hpH86V2fhJ6YwdEirZq3sztZgNf
gEGmxArIt8easZtJOKO8gmGwEUlAxAw95RCKOJMWfQZd3lTY+IfHlIve4MZEQOqH2HTEG6mZOdox
vRIWWJU0Y9puSFP+YSFkoZxJMKbFd2MukHrqtlpkjl/wEriw5VjEQBa7AvD+RmCqRmsLD9KpM97j
U7eTNhhw3WLl2Kh5vp046gMjeprpHbyVDOVWBLkp5XQsPY0IFDyeDjG+RrZaYK7ZJ21n7bydvGKV
RWe6AkaqMtpREFJhaobyMJlclUUWwoKJoDjuy453mAH3LbQNqsDqU9enlmTrhSkDla1n9hTPhD03
1ClvI6e82pUe8tWcIzjAlOGXiOKtbp0T9S1zLs8snJS5eASOe2y1QBQs6QrVhBV7eVN7EtiVSbni
zdrBu4HI6wVQfn2b9W4QRh9GmUdJ4cftxoIOGyZThrtM6q6JVZQZ8ORSNzZG7QWsP4r25QaAp7uF
k1vW8oDWTGIZr4CVfGSGyqP87nwAzS6CyktwHescV7w9eUQOgGrfxC4SeLt1VhARaDc7Zm/6eI9o
oiqHXshx/wPH03miblDSIBc1ZO+EdW8BXgApq90DKoz+n/shxEwhQpGmlKgbXckqF4VjnjBeduhX
SOACB7tAak4c0Sz8c4beyMEAIo61eIuwwE/wCVCujaV65tlzHTPBxs3HUAFNeRXiGtO48IVg2sR+
K4tsx/VtjaFs4KwOrKz6nHuYMk8FN1laSpGWqePZXuB8n18bpEJNhoRZTFEaHHOo9ifZeJZYp+Wm
ZKgNAEVEKzdbRavyc0TlyVUzXKlObWbkVXYE09JSgzkhJvwuWuOokXsG6BYn8DINuLXwrpwnh36P
wcaXN819Q5VSx2DFziSIdcZ4Z0SpuM/8zKTfLU3KIudehPmDCDS5gwy14U/jZLoFyNSHAN36LeYQ
0FfuMdvnZ2Uuc7KG3moMPNH4eBWnIM1ahD32tGCBmaGvd6yHLYsCFVkMeYVkfhv053QZmbqR7Az9
877s5iyfOuGB0hueq3udK0ceiPhhdA7rbGaV/5/fR9MEbNAkHPMi7iJce3Bgjjtw8/2VvBrex30e
fnwfZciwxAZD9IKKVDP/EztNiCTFCBagCf25WguOZMmgdIy3uvGloMGmOTCt9cyx3NCjLMggXTEP
swA9/TQmMJFQrNDspax8p8VmVxUd9hyquWcGlzPmWh47D9F8gmkN7Sdim3DpY2tdgHJuj+fs5al2
ajdFqPmn2ooYUWQ9ZWb8kYxlXcDLQ31TxRTf7bFpixAbhb2+P/toPQzMlnFiM5Mgys3vUxJMeEwl
Dinfnzcb96dGgVTKOflzvhhkRf5sG2sbb8krxgCMzFqfSjcDpvMnUhEMyyHOynTCJ6X+kR5imTH2
r6C/wLXbYwgwDZ/ou45Ep+NRrOCctpgaJqcwI+n+9K0dvzf6+XPDQtqcS4lM5KHR10RdXOOmS1Gy
4Q7BQ7dKj82eX6afPjIWFwbPc84YAGU8amWIdEY7fXu2cqSFStpD9qU9LoJ198PqnNnnboNnkuNY
29bM0QB0RbRz0lffn08MNZ4JJQEpogMjgZOx4/nnSCZqPKj5UPPDZfjJNG00ZwFosAXwTDOycC4A
7WblL+aCO5lXETdj/Q38kULFrm089OPCgwEmzm0Q6uik2ZZn4eljfznYpDC3akley2P6UJJ+dcoM
FoDXvMAnH0ApuyR31yJNquG8eelC4mNe4qG33I/ctlPjGBqFadVmXgCuzloLQBwCas4eiUtWi95P
4pi2klM5jFZtIvhKGnxFrIrh/PTk5tu3inz0F8MnzsJw0JztP2AHeoN9h+MajQh+gHHuzGOgrlrH
6R5WEIP8BuWG3nrb6/ZH5XZk9RUajhXh3VQal9MJsJgH5jWfNWd/T4BGKZTruE4FfaS9edGct+jz
TXocYNlWgOVrrNZ8Xb+f1u3yew1g6VfA6DxGhPmAn3Ma2DYKVAkMQqnCT+/FRPyDpFdRJA8Qv2wr
Bpegs7o8nZ9TAZOZV6sFBMqpTonK8BozKA+oUEqAWOBRiMXIAnXqodKWGfK6PK7bQjAC1JXswk1d
7HWI9otH5IEistbXGL5aL5f18mnJuO0zBhaIKCJmdTBtxSk0YICohWnqY3MFOgRcyQjXhQmD/n1g
KNdcQXFKhoYKKLS41OQBXAKBlaDQkL6Vlv/KTv/PhDM3dKisiCcnQZ+2oLNYwnK6+48OM4PG4FjQ
XnI6LFmXdi60Qf4aueXRhOkAkL+9tKLvF31TyPxZzWCrg/3KwW0BYI61Nu6f1O8MoQrtQJ8ypqF1
7hdgopYoQhHWMQI1uyL969YYmOg/v58GtyQoQ+xpfda1ZQIntx42xNqud6ee4dxmFOGWBmVr/SIc
FoUKNkZQlcJYkW1vWgxRzSQnbolQd0oIYc+DKxjZLIj0ukNe82evFMtszUQFt3So8H/BoXJ6qUDn
yRXRyJYdWSMtrEOnbLLXXy95XY6HXh36l5NyNP8rpfphcGLzdKwaGYYLfr9CSJUR7NM93ScwU2O8
ERGdcw7FBmnKBhRkIB5FdmgEy+Xyk3USDDnRyVc/H9KikXEQ8bv+jrFkVnPYTHb3lg3qmgfRIr0O
aFVAHArMWgeiWkOrenJgDTfOADreUhrDs8mRyNEFLz4JlIa9+1IbLy9vgbHcX4yPvWvn6Pbr0I69
hxs+MA7qtyO4pUtdfi73y0oeLz//8vbQYIudZUXkkXEzf5vnkQiajnS8kWAtqQuTRco19MoLOrCQ
IYZhRkRHhtf7nMygV9wSoS7NoBfCouKzH0v5eNyPu7OWx6Pv1lfzuD3Eg6nngMDzR9gYBmUGexL1
mA6A1+SVAigH2/qIRPy2AniGHTrYTwGR8sctebYuK/TvP6L4rb5++wOaMTVDZN6HmSzPjQx+UvgT
LcoXgqqXHAT9pD0+Yd8CsVfkQTUAm/1s7QyW0v4HQ/jPudK96JVW6X6QgVyBJWHYjt1uDua/MlV/
SVA3sJMUtL6Or2sTKOYX4xlg6ZHEOMCZosqt2KjLp18Bi9decYCuadv2l/DgPGytsQ80Mp5YMBnM
M6JuXKcGqtrnEBretoO9t3kcklMus+UWWREsScKqLFb/3e84+5Y/yvs2XFK2uQwhDpvaNvTzff3/
D1by7xlRflduMjHr0wocvcQ7F2MJZ2QUSbDMd1htwKA1furta+mWFcqUxCj4RcIF0jPdDhNbkY1O
LINYpxBlL91kOYCZns1bcpRRuURS5XESNGOzSYnp4rhWq4fGcL6uyyOiyzUmEHR0nbEc23+Il/4R
Kd2z2nOVlGYLsJn6hvy2hipqqF5VS0b5ct6B/iVDxc0X7GaQMceBnMOFcCtlby5bZgr8d9nwRoQ0
XlOf9mGpB6O+my92ZaDEjsctthRjOdwpd9DSzXp0sJiiTIbcB23cF0V/Vh5lvObsFVYTS6aDnlNg
hRosETKPijIeosJf1YsMFcmAGWb6bvWyxvjN4cA4qpn65q0cKbvBB2KOlcGgAzWEzUA+DOV6Bxv2
ljrgbpiDRix/KlNGI1KLQecABnh+wga8tx9fcv4if5CJwpvKwFJpFvYCy53IlB3RAR4UKj4oxgTr
G93Khk/ZM/wJy9bLlAGJPOS+6hza8WKisHYmK2TX0POP4YKNZrHu8Ux25fbQKPtRxZXQ8hpY2oDc
G+gF9hH7pG3HylC0xL3+Pnx+cozt3LPmXhA05PMAYCv9PF4nUQA6OyvE99AUtSaXF4C33LfBwuyN
nvw+pYnAUsw8ucGNFskT2qre3vYrZGywzqTGyKCBMTDWjR5v7C+jPyFIqWKHMSaeD0FwBDb8P6Rd
2W7rxrL9IgKch9fmIErUYFnetuwXYtuyOYuUOEn8+rta55yY7s2oL5JsBEkQQMXqrq65VmG8nwb2
tme6vCUR9Kneo8MIYK7Jota1ODgNC876l/vHNlEOgyyMuGAkr9LPhSHkt2NzzN+YPFhKC2Dw+dYD
8OF5kjepBEfEGMFrjWutd0KBSkGOtAGS5bzExLQ++qZw83NGUha1kVAaKdipkEPaQK1/UnWE5AFm
Dnm6bzJFMaLF2KlOuQIJMMTFWF66qXxk/YGde+A5F5x3c8vZjThq8v9dv7JLZtrs/vVPpJt/XP9N
345+ParFrs2ps/yMVbq0zP6W+d7TaTafIdO6HOzecdfrwik8H1Eej7WJfONP6oyVMsxr08gWTjBA
J8UwzyUMfZwxawJ0YLt+B86If/B3v8SA26fIEcSbhhyxbR2FYxYBcenJ2JhzDdlMjmxM+9Mj2WAe
7VkahKwpKWcOksjwPjeIeRpkkHvHXlz9f5Aw/nmSzDM+d8CpAlgVTWUBDtLz/qP8HFezF872vsxM
Z7RGvDGvWLOOqnE08Yqh+FzDlmav9mK7bV45ZDjPi+1lPmuqUWX0CJMLEV8bVBpCbMKyZYMXaHEU
OQts11unJm9ppBw4oqv54WJz2v/q3tDzyNN/PCPF1rMuiVRKxYmSKsjziTRLT1vC2htI02Iy2832
C244PJlL+b4tNil8BeQSgHdwW8gWEafGxrzzzlqJHal5faPTXsyIFPOc65PcFlqKV4WohAYln4Ah
gFPh2v5XsOWNH00np0bUGIMvmukgayEYc5DDX3mFi4Lw/LF2Zq8Ld3ElOx9hQ3C4L5TT/ieyRZgc
VE3AfjM6X+4uelNJiCoVAIFsqt3THHGDPCfYdmj7mCH4+upvmTgO2Wkj8E2WXvJIX1WxIlSmfCO7
328wrAn4PxfOto3dqnC27S+rJxU6hUQf5RKBo8wm6gpUuXxTZ2KXpG2NXD43V3RcN8v06W01Jxcb
9J/Wa95Y/d+8kG9ajAylStZE2gBawTOgxmm9P8GW+RnWdy+hO104xPeP9m+E9psgI0anSMUqIxrU
0kgQahO4QrozQ15qq685tLjSw7iMSmHVum5QayvO9mgAXlEnNfReZu76twsv1XV8Dnf0F/90Hr+5
Y+xQZ3ZpeqFeMSwsKSAyqGHPfp9nXLy/v7Hl35QYC3QqxLqqBKi25+bDIApex3x29Ad44C8A6Byw
qxbz3hz2/sbMfhNlTJER1/9NctZu4wQxSvXmkszQGN/a9kGbbyPn8MzFmaAi+Pdnik6in4+xaWK1
s6iPeXYcbJZbGf4GHUS1c5m1HP7+xjv/H3+GyKqb2CiKgsYYb9YmdOZERS7cvkW6vFYLhR7VPa4Y
FdMkPeaiYhoUOp6zoa7zYzHzkuANyUdkRsDfcun6km3vfAcACX7ibPNfvNTWdNbuL1VjsGM4UOlG
cTZuthhNNk8JQZ6EDAvE9dyzpWd3j2FG03SCgf0NZyqwGGNCV/bRR+BrrjkWQ+eRYfSLqURKf+5B
xsyIFaNVdX+1lY8Cy/TyBP9F++ThdtdkfjTxGfOP2Wz5ulggXtm5LpnHXuh8fLygH3KPLidrWy7t
Q4hgdrFwEda2JS+Mnk4cjS6AUVGCHtZpSLPODvAwqjlGIgS4DVuOWpr27b7lmlFLCVq2LyFNBpTo
z7eFN9Gztz5vtp1qnHsXzGgkQzqWZkRD22F+ckJCQYruszGdSBkdFqN+ukhu5PoCNjKCpN52j14N
CnrxiD5h0uCprl07eQAmzG4bcOGlpr3Wv46QLZemlRZaIo3cVqBa25YrftiLqOE4xxy1btzkZeR5
ZGadpReaKwIiC/Wx4K3OOgqS4J7tHSbIeKUVjko32PJpeb0gIk2RCgveTnRuAw7W4wPQ9IlMvhbA
8NylnBiYJ/K3svGIxba6xOJwq9Hpi7An0hZ6QOsRbzj3xYVLiNE4TSxW14aGu+UsfIW5B1ynv+MK
xn1f0WAbXFPxkpnKBYLxHFQYmLTW4muyy+3tzTe8z9FEm9jYM8SoyU9T2AlylGgClY7n1UqCyS8A
wjfD9hQfNdud7StY7ss5RY6dYnuUMs3sJeuIQwxirArF6pvoactTT/e9JkD7/mQrAjRjg3UOtPSW
YCnkeVPsv04vAHFFSMHFrbotsrqjp24e6kj+4kbpj9IREn/xnLcAbfirzdP8MVl9PuWbR/QMXRXy
+UmIXaPJErAD1jLYZbur7/NOluMKG2zyLK0RnR7p0zs7wf5t4z09dAXuEakfY57bHGeY9xpukcCI
7auSDPmJsi34XhWT0Af8DAWV4lwmxwqw+TMtSSMNYKw0YtOxmG5lVmTIHZEjlX+TePxLHbOJtLQN
/1sI8bDHBAVuy34k9u8Faut4ezwXlPMGbqHx6OiG6H+KJFihAh0+AF3i/sPmOZ63hz+i0DXI8tQ6
Xtl15iChtJmnXhN8QOvTVl9e0ytHY7HZuEteaYN5gSQki88TH/OXJwGMs6FVhRKdaG3bQR8rNSfo
o5259GZQEXv+lwfHqI74kvewluAFY0tvT8hnYo38rfwQFO+8dBKHMTZDduwySewk0Ar6L/n1vP7i
PJ2JId0f6p3NjLVtkqdH6rsWv1fovc3s2dxbqTMP8vAYzVCbJWsX3e5YU4/uI44IcokzAUkloDf2
XIO70t0jl//05jmBupJOTm8PlRu2W3NjX1+crf+1y1dpCd0R/EsVxebOmjbVBxNtBNAdDiDN4Kqi
FyLHHw6v00XGb0fyNgIxem7noyJhuQ69yeQ3eqwMW96jpYtDhScuTCSC0CotLzSYPJV25eukfLpe
OSQ4iklh/IFrbJiJmKGnA6FxsjBmPk9VcHJRBrsVUjpaqRbVoLBfFWvRfiMVEkOA05sJc85L5mgl
tj+sVdSm1TtQ6m3gxi4jks0eZw/r8yPK2hxS0v1I5Rabj64/ytqs76HTnxyn18mABmvyG+nEmOPp
cgRAZRIXuXBqm2QAR4joSgBRIWJQOVVeTooLgF4/XSdFECszvyJT2dsYRXU22FcSkU8EtQQDOmss
tEeNvgYGPw9icTpuUAC/b2G9pWzeBGd0hnIkhUZE7bzlP3uZ+6Q7n8iWuChp05RFi8Hr+5c26SOO
6DGvKbwIcZ0ecWcaCS6+9St7v//705HXiADzlhqsucwxwwVJxwyE9/aOyAsluZyQ1zUKVtvgn0nh
iCBjJ4+KkZltSE+QzOez0ENLEQnd6+N9viaf1YgKYyDNqjheyoT61oMDZAeeyp7MLIx+nmqokRjE
UZ7H1ok+JX2bzHJyy8tztBxP1lhHGXis//XY9wHm6mnn+Cdi4qV9tv0d0jM8niZD/W+eWE+5HxQz
7mmKOl6+42oMbEEKdMznWo70WvPKYZMqfERM/nmAmmgdZfk/xJxV7okfvsPjZ1LdjUgw9YRczywr
uaUaVVt6fEGqHVEiz0eegBWE8zKiov5kpM27ukgUnFruvAEM+/OCgXXiJnP0t0SVe1+oucQYbXCK
+utVMUHM2e/Py4IEva2ibdJTX0Vzc5r7detxKNLP/yNqHLHHqofTUQbwBSjSZXHljCBFS1C18LU5
T9p518XoBQDWw5+l3a6oZGOKBf1CMw113yUqFogNrXmPMbzn+9zxhJBREgI6K45lQ1+xeiZChsEM
bt2Hd36MolASq+osKoTHebK6BJZ9QXPtF3XuUvzNEfnpRMn3bbGuejtc9JNlgdrzCsl1HCFQn5xH
4AjgD8o/dHgVEJctwapIzlFO10lHpBmLnMmZkF4tCApWUyLhjE1bSFb2trWrNhG5Pnz0XrcYFsoq
yuBC+/79i5xuFhhRZ9VJdiq7gjZzBm/FZ+1pkNCt6T5zx6w5Qsq66upwjeRywAErJAQI5RoLdeXl
wt8lvIzodJZkxBGjVxK5sfpUpbK5or1zwH7M8BYWKG4BrJZzepMe24gWo1bUQik0MYYPcHb2rYta
EwxzQwCLihky1GE41Div7g/vvYywVoiqfgd9ge8RHLf5I6oRqN9jARxXP3MsNevJa7oWCs0V1Fp7
dSKRK80AD815d9P1pNEBMorEAEPtiaav20W+BFDplxJoBYmwrXcNBOovrg/FY4rRKpc2FMXEAL3b
7GjuWG/Cw/1b4vmFrBc/ZAplCiS8TeEi09SRD/S/mmSNfOvWV57uk+PIBOvPmyawkpWQMgSoZml9
JPojz5PmXRI7sdEm/VVu6KGhBY08ftI+fRdhgrs9c4wmfS53bCaLNFzqVm0YFQitsBdpnmzuHxXv
1xnFUKWKrJg0axzoQCCq5/d/nadJb9i1I882l63qWMv4+dbuF86F7pr7GBanuR3wXPRpraMjklIt
us2M0dmJhjalU4oYzvxsHazRBvoqb18J9Rn+vIlvEowLGAq6XJpHkPCkQH7IicxVLzwmmNuoBwzD
FiG8FvQDr1btW+oolSu/XLE1E3sM0JKEfBHnhqZt0DdTjLY2zaw/K1eQlN9yLKdaPrivC9u/T2Q6
9lBFkQJQAeqKHcKQBjOWuqqlfl+BjaAr+GNoWmkIhoMwJAczxPEfJhXAiB7jPki9UjR0DvBp+MDm
Y1tZQG/eZ2naoo5IMPKmnLvk1FkdvSoMtaOXa4NBgjmyjci3wbBmvJLAtDcGRG7FUizAo1kMQa2+
quVAUZZauyBJTQafghtQr+wtdswkCD8WOwwwJN5xpaTBltdFNimaI/KM8F/18Ni1Mchvoi1cFEDM
3z/Q6STMiAAj+0Ksm50UArVKIfFyFdsbL3XaX3PyKB7QjneZ7TCZlP/ipWCms5gjsoz847CN6Dro
l6eLM5DiVzJDs2vdwKvl8DcpkiM6+s/I7mhdBLEwsXni+dnArZnOdXN6uX+EXF6YoIf2+TXGCbwE
TrgQIvSgoPasvR44ZOhN/KEHR6xQURkpdWw3Oscq3dpxekwAr/x4ayRE3Wh35TFEZfoeJXqoI0qo
GfW5UYChtANwTVPbxMs+o1mkzXmh1a1e8/ekZLZBStbM+KQPEL8AnZn6ZyYDoU5NZucI2fMyJsBa
prh8sSeuD87WSDG4HGgcEZn2Kf46WJntnDomTV1fJboOxckrQtBldyTHx92OC5DNkRRZZJRJlXVD
ZoVY1hFUXYDyVQHd4Rvz7b+SlD8xF5QmHo4pPdSVaFevdbLOgY1xNZCiC12j4oWNkwZ6dH7MG7N6
I9R7FRhxxVeSkeRhEfEs2bTaH5FgnliEzV9GneKKMHMKjJcsgCUjQF02Fr8Vd+dwB3Z4LDFvLdOO
kWjk9ASd/jcWVNHscO9c3DPxbc67lnm0mNfWRUB5NhPQenYoMGnpAqzYKdert3awzR0p58tl5bae
vtHOGGzH/mWOTeXQvwnt6LUnZ73Q2hpCeXSa97ULLXxfHHkMsn1BbXGqeiujOni/DxfzxIX68uQ5
6lY0wndKP/AXuufbDjfSp5J3R7uwDUIX4PclpUWX46yqw/xCntrPiHiVH6o20AJ97ek+p9N+97eY
su1B2AaKLpfLjV5JejcGkGu21L0jskQcSvftmsyWMKpEw9KfFkJD3ZKrjf1Fy8r/yAnt+lz/LrE9
zeE4d9NNGCPmGJNdlnpZqQmeeek+q1/NosrJgjvnc9/fkW/J05Ew5lZSt+oAfwfT0cKHal8WRYel
YvdPbzL6GnHCaJNLZw5VSl+39/h1/5e5EsA8ZvMklMeuwffHMZwNMoPeQCMQEky8CQqOaLN1hVY5
Xy4ZPajsd7obfv87ncCWEZSjnijiFSe0Cmee4RUcnce5ZbbRxjSyU6LSU0ITWIYC8ysQqu5fBOeK
2R4b7SpIUVWCgXCOUYCas9mSExUASfinhyR1bXc1eiqm+1W/oK25zfKYeHVuA2YNfYfbnW27r+vH
WaXxXv5k5PgtvGy7DQCsZUtr6Mtf7M0tPPaqdw68gcXp0HFEhYrf6B2qVYdZoAIMAkhR8t7oFPoM
uIlI4wMp2ea2k9HzuqOobyZkRA74DkmfZPQ8c+fcEFsmOEdkLVEg47p7vAOkwjmiJQkRhnIE6LH2
TLDXq9hVfvo8hLuYF3vwNCa7pDcT9ObcUj1z9upViKD7POOjBUymEb9vii0XyFIZRkqLo7sCovvl
tDp1xMaaOZ725zxZtr/neKlls5URE/SLlW6bD5ndoY6E4Z6rg5MLlAdusyPPL2cn4MRMEfNCBUnD
R+bSJWht921skuS1D02DPY2OkAmyLU1MsRAX99RrTokFTOvdQTugsEPrVTzfnKOY2PYdrVfE4dRA
+jIUVpLnDvscOqcDCP0VQFxnYjYLV/Tu68KbM3DndSmM5c6SrIzCHDSVFggPjzn5aICnA3wYjtXg
8cYojbJVZFVIAcdtNSQJSc1T6tOthhq6GYAualoqO/JxSrruKFsUBBpjg0dPeMxWrzY2Bix2iedw
QfKm0+cjcoyWb43SbLH1jia06XjZNguezLn6kWDJheX4i5T4O3/LMY1/c1nfPDKX1VaiZBUUm3nY
BN7cE+zhEQv+vrgangr1n0LxTYe5rPpadEon0LMMgKC4mYcO+ocpbNAZOP8AO+MSpMHtPYKM19UA
b7CKQxA8oy2PDkNhWo+iHFKXFXYFZgWz1Q5H9KeDm28uGWUvYkClVUyI5HMAkt6q77Gl5SHcyY5I
8sjengLezpm/0frfJBkX8CSemrgXcYFAAamJ+bCkeGRAYuJwNm0y/yLDhm0xYM+GM40AnvPl6moP
HvIW5eqa0AVV3NlAjrDceB7ZTKsWFE1OsQBU2Xne2/FJ/Z1lJPR+l63L4Yv36NiYLcrE5qhSGH0M
kUSB5nmYQ/bnZIGa9+7Xup0r8Ax4bSZU1u+IJhu3CZUUqmYJKSkMJ8TisjjhcMXTXGy8ZoRYWmZ0
VJVgS49M9uoMFcbn3pzpHtK6DsfK8GSD0SGllUU9ikBQxAHmvpKX+6J3s/X3jotRHV2oRMdMu6ko
Zy8vsH8N62neKS7SBeMHid1g1nhZzNFjkgMjycln3C3J3PNklEnVqFWSXcBhtSzW70cHOqReLl+W
MAc+r71zMtY2sAIW0x1YkcM6+ycs6JGrKkWfYg2QqaNbYKU1hVC8f6qTTcyaju2mwBjEVgUWTxqj
4qdYv9JxZgd6o3svbeA+QSdb60/deUDrauS1QeTp60MEpEjT5ZSkpt7AmDxzqUftZKIGAvLYiFOi
ayf+5PA3pUPGBJgrk8LkOpxiVIeClffuferzxqfNnih7HSEgh2fBu09wMts6JsjofskojnpfoFYE
gJdAdSs/efB5Ow/pb7BPYUyDUfaXS6NaYgIa+73nXADsk544kexkSmFEggWZzppznyr0YrCrfpe+
nD5Qu49q+8BdcTVlK8eEaOA0UvJdK3VmQufp0cIeLkLnAc0jOVlSP9HX3ef7t8MRN3bXrXlpL0py
AbHaxTyty9Pok8EDdl1qMlLDqH2yGQwpaiXg9Yq0BG5gZFZqiAnEqjN42QoVtrLy0mNTgjCmR72f
8eHJaPHtE9BTEpK+5CTeHgEoef/MJot1YyL0iY2IRNK5v3QyiJy9fQAPqnXfjq+JK7/WFknmjYaM
eA/evvxQxNrIE3dy/5Z+Y8V9/AHU8Iw+oI+aRNeEAUoiQ85j9X6aEYRm0owMru9LnPYV7h0yZqzu
BQ1Zf7ALYu7KASi2/kQTaldwydF+k263ocqoO0q6ocgmDbNHnCmyJAynnt4fGNtL/1WC6ZpcX3g6
4xaS/3GKI1rMQ7ui+bwIa9B6DrDU8a16MPx0c4lI7ZyBc+XsQhcNYjtb9wCwBkPDTbJOH+zoAxhh
zTKMOPUSPsDZv4UAkIPX78NDNXh+yNQjHx8qI696VJRKUYFOAHCO6iXa3X8Pk29uxAYjjWUmXMLL
GT+fI3YR563j+mcuOO5UfmXMAyOEbVyWQDuQcFboBHqbk2TW2aqzfDli3NFuiTTvOc7bZDpiTJGe
6kgUh6gsT2EJijRFsPc8wa09sttx52N4nDEG+ZKovYzdCRSDBwO5FqjYC/Xx/hVNWq8xM4wRVo3r
RcqRS6ZeDWbqsF5QJfILRzFOuoNjKowZ7itpiFBcBpUKnasDxAGreoOZ+2vhRx5PVdDX8cfzhY+G
hhrTxAgJQ0wvj5jB0RQQa+j2AVdCVdCHQuScHBWsO2TYxJ4VWqkqSirI0F6X/cUx1ipB5zEKV//o
+L45YpN79SXXQnMwKEfe6uhcguFsP9gkhpt7uPw/erante2IIKOAoljOZC2S6egPxov274qjOjm6
Er94rE22NBsjSowKKnIRC2AznCKeEjIA8UONsfMB7QXBg4iyLvRrshMD0D3oLu8hcwSFzfWVZlWb
2OsNbHInfBhmy93C/9Lmps27Pmov7kkKo6IA3W1lQwc6Qb+wbkuCh61kbzW0s92XyWkHZHSajGpK
EjmrTxZO8zlD7hzNV94Fs26WPZvN1nhrX1ufB/3MFRVGS1V6U15OGUTFOTvarenr4imOPD8+y86C
d5KTKnHEH6OtlFiOzLjBQ3A6OmiurMu9oEHLc5t/eY+b0SHqoJ+OqQkdLyIR0M2FdR7UH+uvHvnE
E3e9CO/aVMa56QSpSosLzvD0prxgJkhVSOOSXy4WUOb4NzShmOpsi+Q3VM2Jm7WdNNPfh8r2BVeX
VE2kM6g/1y5WCEZrb9XOlIKcEjJsX8WX7TOvK3Xa6oxIMvolBGbjUZSoit6XUJqPr9CaX8DPf+Ze
JOeNs33CeYE5wlOt4WhdiotZNURw1Rf/cP/hTTpSaLLFMjoF+1pF5t3BYzXNQTbRLjob1j5/nm+a
i+/fZx5Z1oiy3un4/ZPrABGXwv+33tXB8OB9PqY9zxEjzANLML7fhRYIoTPZdrLHaBGtBtHWW3Je
bVEmX2tPF06v9d9okG/mmLdmdOc8lRTQ1AAnTEQX++1Qsf0wySI+kcOBOwo+FUcbugL5EiWcm8kc
ppr11y6kIoEN1cL7cVP80tAM3yBv2fyqsIW0f+HPyVEe/jABumWaaMNGouoGLTXyGWX0kjdWmAx0
Ah6IxgLR/Fiy5fnljJUfV5J5/ja3ZdHmXKfKIcu8s/g8dFYipwNcSAi/lNovv2y/DXyFqzE1aqjv
ccgYcqXBdhE5BSlHfyuJ4h0drFPwHtHZ/vKJauSD+/JK10eH5NdisUCb4J7GHPAtUCo6HICCZa9f
EeRsoQE4RnFavkZnTw9pdPYRsuOZWeLLVoqvQdWssfMLGAe8Vc1cOoyZb0UAVIn0jsHaqlzJConm
dmV/KQ9loLucm500UCOmGI3Tq51+knMwBZdwjz0uiPLXEg4wt3m9wJNwclhC9ZfsMu8lHOLO1K+U
FPBDzNleAcp+lLnh0qeYKL5vAxa0IXqP6WzMZ1OHDaty0JPfBgiUuYmjSVU7+hpWQxlxpOVihlN2
3oZAaT3Lvtnl+JcaEe6Yyc0HvCfWjHJqBKORZAXkaElzcGJv/jiPN+bRRroqSR0fSjG0TdmvACUA
Md4t6A6d7TPPVZ200d9cs0lGsVdiKUsgW7iC3n3D3lEvXCozjESjGEg3Ex3+WXwzIkm92tGzGerU
vOZXcB5mxDstxJQIcA5mboL9A7722nJL75ybZVOOURhjRkIAwUCdwSuQChQoFmKQYKcOQAYOvDTP
dBw/YpDRWGp6TuWho/TQ25zurhvfBwwiR/twFL/BKJ+sSi6lZoAIqo0FwBdR0+Qmhjmq12AUD3Lo
cto2Ed10GXiWp4m2C0MGxEwekAFPxRmM1mkF2E6hBjfPcBSxJeJCIiCL00llzrHd8r933p3BKJ2i
Nzr0pIa0zN7b6dLAMAm0DlKp0loE6HE9/9qixhLaust1GTlG02A0jBa2tSiccZwZ1g84yVZ5pMNy
mBmwjwL5d2rcYNRLquoRHjaldSbBfiUfbfFQoR6NpYxEc/5ZsPYt8mwWtToeG+OYUSP9Vs+yX9EK
0HU7YO70RFjy0jDTbtZfZsNk9EdyjIuqL6GyVtBZ3vsRoegxADpksvODf+ghjzhjPB0MUl4zAZAo
tOMv3gyIdXGCvGkfnvybjMq4XCzZLCOqhp1sezFQsEA3oYNAnoenz6XE6I22l025PUP+MRdzy/8B
tGaJLH7A1fOTscXo5BjtYWRRpqRqPKDSg0YT4AlR+GL4LbwGE56+NRnlIR+rXEgVyHqwr1cdOfoV
AYiMzB1CnWxRGDksrIMfquXxWHQ4u+ssLgmcscQVXMOyw+WxIdXVqc5EJ/US3tIhiJO11dn3X/Wt
8+2O8jIZDSIYVhmmV4gJsjCY69NtJRAAReAkLrCv5uHJDgET6/XoopQTN7JNHxY1gi9B4x0+vA1X
lhgl00pykeknvPrrwvNOtnXFtmGg0gpzlC6wJ+4+89O53m95YneyZgO2PCsi5AmZwxVW4MyBjbt6
fDEJtjFZ8wOHGhUa9qhNFQsEdMWUsQSekd5TK2vdYORwBxWnXCmY7pr5yeZoH9LVAWEOh9rUWxlT
Y0R4QHat7CxQwywIOTqJ/XKFd8KNUKcShmMyjPEb8rJDC0dxcxoEkgFJz7++84o/k2IxpsJI6TE+
Jsdeu/k/6IZPALwFWG+UmbiV68lu5TElRgCvp1TKuhD8nFG3awYsscIwsk27AhE/fCFmsbBAkXdX
UxHSiOjto0b+a64dw2us0bvaO51IV7rHFNwOAdKBJ4Q8Uoyp08zhCFwMkKJZ171jIX3Rk3qvFqD2
fMj3/04K2fZ8Q0L24kwvLpzFO2UgeoGCKy0DpDzQhclWovEhMgbvDPzoyKzB2XV2wuBT4GEc1MTO
ADQGRkSznBNazm0xoOSNuYF+3PCWjeWCgkz6g+MPYexhFstd3NCX56ycpiGgjsXL+OsLOQNkRg/P
HAd0sjvFVE0L0Z2Gvd0scGxcCFoiVNjermDsFdL6P3gczl3S7/5Tf32TYZ5GZDWtYHZH6C9MJGFK
Ghhnv2idheeNceiwr0GVBqkx6RNEHBJtIyx6SYBQR3Bw9xmaNL6jc7td5OjZGTEq9ZEChmB3PQqP
c/EvQNBGNo/aHKQFAl7ydXL6cEySau0RyUrDBiAzB0l0AQN/5G2leMVCW7VzESWyBHbVuc/jZAvp
mCDzKpSuE8y+pzzmmxMAaP3tdcYhwbsv+v9HPPVXdcjbtgJP+2GZnYi1TeEt0SZL58DbvyJNG9G/
hJCdWclVPRPFDrL+vIfKcnSU6oFJ42NcnsMVleY70n4bNx5xpZlipMvJicaPjmhvYrs8kbOvPhmL
r53xSjdd/j92XfK4Y6ypoMk6wHdAdNg8AwmfpphTpwqyZfYEMAxen+AkfPBYOBizGjVlcswlKo17
r9uloQM3D8uOUKx9OXx9cSHPp12S77tjFIhYRygNqyBHQST2DnxN37D7J64CmfRJTEUGlrQFf0tk
BPJaFxf9rJpIJQNyqt9qrrawU9nLZ9z4e5KjESXGpWvlTI1MMIUD1F5STBth0kiYY7ico6qmqlAa
2kUl1UD/mYnlez/fmBwXxyZsVDxjdfZUvVuP/ev5hH6eIHq/L/dTBb4flBgH4XLWBeFoaqAU7Dfe
+1Pz8mi5nx8EkT7gv3O7JxrXM554a5iZkUTJtHRaXGEuLBTj8lRG1vCkI1fzLJDSPvW2CQRU9+T8
2lWravbfwccDT3lN+XuogUmAmzEUVUSH38+DTa7XQsrUUqQ94uHiiS7sJa9XZ/0b+xO4gGw3PDBG
qfygxqj/qDpiv/ilFW8p2hLLnPDCf1teTd4jknqPAB/Jb9vaXn+f16aH+bjKBmiGHyDUun/NU6GP
LoNxGdABkqHfxGCk3pJOq9pjH4uongUr2T2pqFDDqxZB0f+y5nSFDYciVSYM7z8oMpfciNfkcsHS
g6f8ARVbwwBIJtLBaEa6vmzhVz/zEy0Tvu4PiszrvHZCGg1hKtJS5EpxwicKV4V0C3dd65Qn8YMS
1euj0zzmxQBk1gxS1CE/uxkGRz68+HbrW08H2EGZosLZaOPkWSl1wmDosiRbQDkBLg9E+Cfhcykr
CPNyCJRGLl4HIR6WwEBxsbzbILCQqU2ro8jKoK3+NDNfTZTr3/MXa2anF7sPfKwJAY6xHT9Xj3ax
2TkdL2041Yv+4wuZS+jioj9jmRC+sF2gMAGQ/xXkbTjPGhcAbzgam9jmslCJRrcUmu+A0et4DelT
6vPHRzD3c8rUrIhFHBMwiDWCSVfUJDyTpFx3i573H0I+ug/GgKdpZJVn6whuEXV3O/m1eHJ/fZ3e
eeH9VKXrB0eM6e6HAa5dDI7aheP4VgO0aFRrw+0q0IhCYkwBVl62stDuD492hqW0K2x4gEAIz0bm
29yq8VTQ8+N7GNsuZ7DEekev2XHe1dfhXXeORAJEYUM6zAfSnFEQWpwEzlTMN6bKdqMIdSjXuUSp
BqvrOtnKJ2C5xc6DOp9FywvSBNhpFLtXAsh99NXVwSFyrkH7zlNtk4rm+9bZtpTUiOKLZeIzrigi
IguCHfahd8F+SqxhP3DUKHXY70gYC5PWR2Vu6flJhH3Gcw9Tp3v0kZjgToVN67QRU0zkILexehba
GyEPafFcIVKEtPjFFjBngUkLG8xFR+6Wptth3WOQUWkZEHTEsqvAYEmubrYo7cGPyPvGiyuioSdm
neekdOCkVrPd4jKz1wDasdsEGEZUw9KgHiV7085e/knx6oe0MaqsqsvBinW8OejTPapXGIjCVjK+
3ZrwKn/QYZRIWVlqJ4Y4AaSDRFtIPPWgJmigHEqPJ7kc+6EyagTzcflRMuhhO3TpoRthuHxJA6rW
j2c8pTWthhVFFy1TkjVDZBgzLlIItiBSz54TpgQJBBH9rvTK/skjGRFi2OqVS2/F9ZmyRW1ftmi9
1xiK8j6ZqY5QeE7f/DBKD8m0RgtDkGntxvGuayUIAVa3JB9zKN0j8ZvVLajPV9w8wqSIfFNmRzZT
1Yy6rgXlC3YtvWCLenRIyXCxc7xN7m6nSaM2Isb4yK0OTAXJoppAdms7gUoP8QKxkWXHLXRPhG7j
E71J0MiRyqsuxroI8KWQVSCh+VpzX88zXmzPOz1GtWlGqGlqBSrCBo7HK6Zq0QqCzgSOeZrK9vzg
hlVl1hmIllTedcN25M/QAT6wWmHatZ0Ljn+gXSDJZru9L5VTjXE/qDJqypSPp7xP6Bl2dr4xl60n
75u1U/36EpxDPOPuxJ3Kzv8gyHhXhVlI58oAQQy3S069aluy+2rfoUS4u4ylSYU1kkVGhdT1UTQL
jdLCppu3E/HmEckB3rXjps6mAOV+sMUoEXFI0ThfgFTlNB5dnZicbAyoWkS3M1d4LJJgsM/br+GX
vzvOvgzaVcNRz5TCH6ZwxCyjX7A1JbYsKj80RCtt/eOZ15w1Ff+Ombz9/9GDM4HmUJwakGjt21pR
BKLCgBHpLx94gPaBB5ky7VUgJWMi6BQlyWSeRJFpQt1jvuJJX5wr0q/Kz2xV/PqI/UWTObt2g3Aw
oLU+zklOP4oRXeZRXIw2laoGdONlsD8/IVejLBDj2zv013Ee4EQ2Q5dHpJjnIEaXc1ILIJWR/Ela
oxK+O3Ce+KRGHpFgXkEWRufKNEGiclab7sVwMd618/MZL5U2Hb2NCDFvwDyJudaqVwTtZx85u4Jk
XyiYYNaMttfJ7tkk0uPZbZ3syXUrzDJ7wrZHBEx+8dp9p56CIumioUBmsGuFSYAlRiyGmj7QPE2V
2cqJOFzvhB4a+9oUWUagIuEfKgsNXmdZVIuNSV+b9xh2boh+1/PM/tr26M/A2CrnDnnkmKNVtDK9
XkuQy4jz9jaQzQxoujlZ//K5zTST0dmYNUaRCFcBRrymrCE8XO03Tx7ge2ehrwIpA3llrv81eVvf
R8nGZTlyoqaW/+codftSwBlCEPoUzS7uIgHGVMxLM9zCnjuXx4ZguRIOaRYZeN8JUd6zYSFIboIF
0AszWLgzjKR9kmVI1gtC0Wp0fbF1kOU66I+A1/odAeXC4dzulBIYnTgbpsnmWThJ9MTFwj3XwWz2
GAOP9OPVvqJL8MtuZO8fDZ7qY5qMWyNclVTLa5xBsN/HyJ+Sl/VC9kPuQvEpJ21Mh9GlhqJHEdrB
8BafIkJXLblWas9nM4J+ZQFuvZ1+QqueuAgsU7ZfkdE9IUk0c6kz/HUonGEzQYjwQQB2K9kDTgwz
c+WFXE426gi8K5zyEsfkqBIemcaig72oa5CDW9MtL6md+vY2xDDU/L6sTD+Wb7aY4wyNsuxqKirG
4w7ddJg7vP/7k7ZvzAhjkOQwTwClJIAR5yLb8U6a6fuF+o711n604Y4ITXq9Y3KMcfo/1t5ruXFl
2Rb9IkbAm1c4WogUSVGUXhBSqxsgvHdff0bx3j0FVWOyTsx95npZER2hZBYyR2WlGenXghJqxPmx
+zK2rFxaDY5v2oPzVqw39fuKOYQ8x6EHw/8+QQpKk7DT0M8PBVFVTS0sGMGWE0IGuDwQdnKTlHI7
Q7MbQ7FZZzvvC9+iKWQdhMgXtDjgz5dhiQsS6+GizlBYps8wEbqnusy0SsxyHGl96ixQHKAazngT
zb5lJ2eoEkUn1l5UXT6MWCSBkIKQEIJC2SQjeUdtBwoCbP/6OGEj6xfz280VqKffjm6lFtvb0GNj
Ng7QauwFvhxSTEtWID1X6fwhhYKOdBTksk1hIRfrPQ4NrGP1D5zxwhko9PsW2b/DCjjJX/z7QvrH
MOiaVq/1uVjqOM+mNHjDW48JaSxAuhsFwj+MjzebWBHBzI8igIQ2EJrwJRxLpejlhD83g2lxLzwp
rjxlB1NzWMRsc62RylQUBSZtXQutosc8uWQszl/fMHpnN/vNwNvMvqhZBJ6oRSGJJsQ1GPpT2MbV
iuxyJZoWGKkY4fpsHDYRQoGH0vWdUDUQYmmFwf1SVqfklQHA5Kb4yxYmIiiQaKV8jKMSn6eDLax8
+1wZhamt1Xfe3NQKk0DkHqk+kEf7cpqCDl9EYu+8rWxMKuct3JkMvDa+cfGW6IQ30s/jESVHK3Rk
sAMp59sVk0brjV2slcxo1gh4mZ0bs0j5fQi0oytJmjfyEPLnXDOibjWOJrIug/FHSRj3KctEVcrZ
9UKGjS5goqlgBTqGD1fB82rzsilyg0lnRj7do6OmggQ5btTkNuCoSYrAddch+KNaY7nbvW02TOK7
uU6vqfPR4xO3xZggqwlpbn8zsMYuNKWr98pi5Zp9pIuyKuKZDmoCRaBdovFrsQkz2KvpP4lWsfTW
4jFd9UeJ7NMs8b5DVQVZdvErMpSXx84yfxFNhFPOcgtbxZPSgkf4AMZYd6+Ye4SZxxppntLuTVLD
XVnS8T/h9bdYmiMhj/mixqIb/iznq3T1ZPa+KW1RfCd7A/5TmXBywPe61uSy7T2+Fj3sPUcl4eK2
TmZgs47eWkiFb5ncVbMWqkjIt4ByDK0d1HnKIrgDvKEkgO0ItmLi7XfETu1qvTn9Affk4683fxN9
S6OP8SZ4eZMMFY88Cynd+Jv+kwwyRrmFajND1ixyT2RRIYue6Pkoi9DMdUPfUjpbEtBqWTgv9fsp
wsaHJeuqmO2awNT0/5wlzSMbll4qjyW0E43WSQVztwFjqN3bgo46hvU1nh5ryPh093aSiZmEZe5l
o9jxZ6dbpivJOXGMxbnMz0XB1y2JxkXcQUK5sIZDDcrOCMsx1lvWbNk8Jk9OjnrkpEEoiU2Kk7OQ
sbrZKCViWA491Wy+aQJOfyHyRBIVoNQVJtzlqueRV7la5Il45o1z8ZKZa223/DDNaL86xfYJYR+r
G2MeNyei6XilkbtI6GoouX13353zUBhYkmaY8SowuPu68hULtlg+QEH1GCW5J9XQFucq8yZXGLeX
dEtmxE9DbZzCTfOZfT62ytkc/NQLKEQJeDUQcx0yuSWexmhi6uybq5fmYmlW+SY22fmk2UDw+2Dp
fFIjdqkayDDTC7hXAhNd1eOyWFefGus9d3epB9ZD55HC8n/OU87AXYBkv0PQ+dK+oXfFTR39KB9/
H89YGNe89KtFgDaSbK10KOSwHpbETB/9EHIkE98Xsloqe57YEmb/y33spGBku94/KmGNRMWf8VUZ
fkPTT6h+WWZxCA+t0d/tvNdr3aiQwd52iDScjfKJghVD4uwTafJVKfCJy+ami31DPJXfY3ftcG9U
ks5YRc563oqs46TwR6gCndNGyCrs0iE8+9d0N5ga6G4zA6NW/BIcXG+9bb8uJTDCYAIDuy5RBdEt
a8s6aJYxUwAlC5KiBD7cJ90RG/usTGVfwmGZTzWi0yMTouCIR6N04unQGdzg0hKsdyDNCl9z3JGp
bf5v7ZUCotrjeezyhrAwNt2t81nIZp4vtScLvYuhefsvpMXKBIQkCoQyQr2ncDDXLaJDPKhuhm7i
hlx5SPM8ttN7uPvgHOnld3k1SHJ2IzfKxco2wb4KMRu0Xu9TLOFeyEa9NBEkbmMzcEGYGLtfzN7J
+9KCR7+AinT8xAsVpRlwTTvuFos03H1lft6MaLMmPNt2vNrkhuC8vZyYs0mMEESmYMhPei1tfcCQ
a6Frs3plXWBzZBzT73j/9wnOeS2PrYx8i+/YOi46mkQnd7KXTrd1G/01eLWdus/UNNvlBo2Cy1+t
eTgekmWDvsWXAEwv4HFYjktu/9TaWGYcm6tL3y37w2MLmE1pYsOiQl5DaPfmKJe9VbW6KAaOINVi
hTHXeN1bVWTJN2cRG91av2xKbFLePrMSO7Pl2algyoX7NtBr3r8L5p5lI70ZGAu4utyAEf1N88YV
LgawWWA5GxVOpVK+XPixzhegpDkjJXfdu8kx8k0+Qc+VxHCt2bBwKony4uRWK+DTIZJ0dENLZlqb
Lc5yI9q8q749/oqz3YITYXTTDGiRGymLIGyLQRW/cKL3YK+ck8Bq1mam4s4p7BXWHSXWk/0kmpvU
XsGxFdVg3XukVkl78/R3UN7MBXh4ZyVRugysxTEeDDPfEK6bx/rOvqSncijf5f206BN9hL4YNtrv
C/OIRUJL1bSNDe42MsUbmqwq6hxeTGVSuZemztqgGKFb35ifTogsPNp6N0ltPtaNZaL3npQJbBRS
9P+b6LY+ics3MMY9aybrpiYByKMPRQUNSTj6Cj4WDlDfu26EiV30dQY6aX78YpfvyOd4JI0CmbDN
CiXwIM3D9vnQ3Gza5Ue+eWZY31yYN/1AFKLot7ZOa5/nz0K0XhxRmh0D01uw5oLnxkiUqRgKQuRG
F9pUI7Z3QZfOHl0666NxeMUKcQzTnrZsPmHWt6KQZOz5sApj8q22tWXJoAd4QRfuvnACGV2azKzK
XOw60Y/uR+i7OMacMMSBa0d30i0a6bHCA30CDDufi+EUBbMxiiwJvEzHHvwoB7wIArpzNq5UksYN
zfGzC6yXDarZIWIPZgZnLlKeSqTQqeazRZDxIqLGbekZ/gK1ezwmkQl7fl7sHms3a4sT5WiAyoOx
aTpiJDhFKTVlHOLlsYhZPJqIoPCoVNoFyOIF/rxojMKVX8HL0pg3B43Lj+XM32QTQcQ+J4CUjlwc
3lro0plWfMjMsjTItOWWyd3FsggKlGo/UFvvhu+zbT0DUfbmCYtbo/3ziXDMMEsws3Y+UYsCpYW4
qMN+IeGuUn/lbzz4/BPeijgLyRMmux7L8ihoCoK2ltS7OWyd9/1oFDAHlG4xBM98PbDUouCp4DId
Y/A4xNwCl81oZUv1ZbEBTLAqc8Rb/gL1yflRsMSB3zfTaplkDN32zB83gvVCbt7H1jebeZo4rUK1
R2X5rdRuKcQgoSwtr+77+36NZn2scdzZKAW+mNtg+VjkbFfBVCSFE220SFsugmWAJ9At8ZQV7KB0
wqdtHhp4DP0vD1KhsKLTykbUOYi7XBeGtEZZH60Sj1ViwBHdXxKoRV/zIUQEodH95tCuYLYCyyLm
b0aUalUyeavKOoVI/pB0QgTCVryovCXuxrWz/n24mUtcjKDoMbHjkZ0/m404JzIpcMJSPKkOfAVe
jCGh93Y3PC3A0M6K/e5B19/G/q0aBU193QtBURExZKN6Z49G7jQiOujQNsPqaiFg8EgWBUxJ2bVa
gtfDGVzq/NEzNsxH37w5fGtDwdFNKGU+KFQCfXibXN3CdvsAnKyiK12Tfb78s2JHMfPg/i2TwiWs
jSlBPw6tkG68loJRB4Zqxx9+bpyQr2bcjfN4+y2MwqZRqJWgjqEgEebe1o+9aTZNrPxjdAq9kLtv
ujCMROiiOp/oKj4e1+mKZMPRApdhZZbJEDcbPk/EUXiUa1LnjTLELRBNXDs7P8Xb8gLGD4shaA7S
VRRHCYWuhD5Gyi64LkjjAW0QGPa0vLdDYoGqBdNtDClzN9RUCmUJPRrqo6SBFJQSdCT1JcMWbawY
Y2gz2xo6lUMZQRgXnTgUkHNfAwJKivMaraGYCv34wJJoVl/kbJ/mRBx9UUXCCBb1BOLA0GI5PuKJ
s7NXjQbNI+7wjGYF1diTrn7jWL0Nh1w2DvawK7GHEoOjq9R9Ll7BivP4qGeTLNPfRFlOgi27RVCR
D9pb7hlz2AY2bKJbB4gMysovfcfwO2kOu6YCqbtM7tVIRI1dQPQhLKPBkN4RHSR/UGHobHdv3Nxj
ZsbOeX08gg29N8MLcnyyCYLtREdPp83bdmo8maidsbjc5hBh+sOouymX+4VQZvhhlxJtIDqblW4O
36YCqItoSJus6XNy1I5bmTFniMv/j/+Of2PdRrPpj6ks6jZq9T6tOOKn6BbFcBsyIKm1PoMWlXv7
Fb4qWIeeYyj7Unis3i/WKZJ/nzwFpLrr5ZbYuIh92vpTbD+219ls5FQxCoCEJA6q4f6Vttf3APt0
j6q9g7WG2KLNTkvMfzJdF3RsE8OQOaVNyzX1kGJm47wFP9z7e2qBkcTWl4mFqVMG6M3duKr6LYpS
DLSxQS+nEMUtL+6ndI4cBtrNNtBMJVCoOso1RoZjSMhPrY3Wd0IGwPg688D9rQQFqDohV1d9iLCI
N2Mz5RptM+yW0NmQf6IK3RPaj7kkhnpLrMxxBvcc7H8bv0jfEYYq/wyrVbhkfZ5/Acp/VKP7ykbw
t/Tc2OCuuLoO+PKAUMsDAlcyWcbKQ8xWXab6USDpCVqr9Dz0A6nBOXv2DX8TB+g1N1ChW2KHnXnK
C+MPSKsXB9Lc+8WwxdkM41Q+hYVkDCUcBcgflugjAFShdxOxOetGJOZAx7FTMRQiqnKtemMNc8Fg
RmX4bk2qGAyb/Bco/P5wFBTGGpgCwgK6IDmB9cBG1IAQMDQSx8qXtbn5gzmv5z83MLszfGEuJpsq
R2FHjgi6bDLIhbkAebW3dsV9Vp8sMawzpHBj6P8HELeW9nzVDbf5qFdSjV6xEF8NrLFL0tPC0G3u
TTXVjYKShO+DWLhBNxDWu9iglhnBB0sx1vlRWKIoXpTn5ArLjPggoS5xn6xiWcd8OPKPddBUu3JZ
Ro0mwgRh57Kz/ow2aKIfdwjCdBPuHRyfNmazlbbCFiMDjFNkaEhT7yqpvADiA1K2Dr/1N7pZODdn
C5o8hpz5O/lbRwpNUMAVGn7ESW5RX+xro1uQ1gYLGSbQH34mNWrU7CV3s4MJExuhSXhHvec4vYF2
hPEKHUF3kjkslMJ0wq/DcvdmB/Z9NqFiPh8YLkHPWXK5PKBgTM61Hy1njYY/MCacFgfS7g62YWaN
nPUdKYSJunFQMxHni4YJLOUUV1g4XZloen8jPPu+g34rLNt9/FFZ9xFN0xsLao6cA5TE8Coo/HDX
nn8vQXeyszEzzjrSWWkaz2myKPF4ZyoSFdbpYbLwIqKiOzpI3KAHwCisV3m5gYZohjUY2s0d6VTe
X0daa1JMniVgMdsgpVcZZzRsW4NoyOYT52xMTNLpaE9hZVbmojCM56qCLJKIT6aeQ0KcB+2A5bUw
Wqd5V9E2nrPcfs46pyIob5TD4saLFQ/rtKz9Z+ecGOA8GxxNBdCX96j7ghxDADJRJPRHswRetRgH
sjGCgV00DHlzCDoVR5nGImuLenHDkWml0froAP/NEDDbeTqVQBlDIwc9piEgAbVc1NM+jYREQCCA
e2x0TDnUjQ0qqdZrWsjBe/sK1sPAPC/VZ4Q+GLBniCI/mY58pipRt3ZwG2Ikn+4qWQDG2OGXYDyD
K7HyXLMPpqkk6qpuyiLAss6RgBN6+PgK9NpSTZA/MDZgZbXYTOVzwcFUInVxa2qblUh14HMVhnRG
QMe+0RhuSmdSsjoPIrmDiIa0zSF2RDSOPPIrOhee/1wefyuGfdM7gdK8EEP11uMABzu4ORrP3LLL
QAQ6956Vg552RBvwOoTg9tmsTBYl/myqa/JRaACP06QsYOAkIXC9KqZkng1gws6+nZ+wc5ZpdrOZ
/qk8ymelJoq0lqCCdeWv3J/MKNd7NHImS6kzR0zfrDYZb7wUgfF8+mLa/Pzt8Q+K0892uRqlsRuI
cKvDAhxCe8dy4LmYaqof7cB9McQCB7fCZEF1rLCqPTWSw9MKizLRBMwwQRYyKZQTt4M3CHFALOTq
9uC3c86adVwa/fLlixFXzGYJpopR3lvlKXZyijB3UGSLq+qX/Pb12J9mA8OJBPrxPrbgncfmXCjj
4gIUVzcDQ6unIxnMQFUfjW3LU4dVkltW4ZOBufQLPpX7ceRDHOJt+czsFWThLD3ixYttVHAN/vrF
kn9tgzXSuSjWtWdJNuMYnGHItzCLTv8Slv1j6PS0VxB7mrzw7+COBBX2QoBN89O338Du8WGb1Zp1
RTKwkB7sFMHf3KshCS3Kw+1wYpHyslCKnvGKeLWM0cdC7DzDRR/ZyaoyXOPmG6JvSC1It5sItzHL
m5nnSN38eRT1IsgDiElih++4CiyylvgDq1RXz2hs+V+6M701h2v7RBlzeAACDdfhrXOBbaoy9iCv
AVVfLKhiXJb0ohxP7uQiFO7+Jjvue/DlP0eH6JytgVX/DxyBApBcEfyk6Ik4C9Ha1b1wy6vuhLzp
Z4Z3RL3ohtV9jyGF5Xz0K14tvRE8m3c0RgrE2R+X0nlpbzb3+TUmJxjjeqHf7YV2E4dUhYYdek6u
ruuhCpvZKz20n1lLBBihgUY9FoqkrkdJvH8775Dt8E5nlT1mC9cTOKbf6a2WoSJP3iOg3MarFbTU
byj9nJBNZ90ts2nNqSjqqRAlRT5IKdwMLU+gsMIjGXlUH5skD9rOMHZvWDaBlSdYeEK2q7BIZ1jg
olEhCZptA1/goSiICpzYKlfLpWmjgQhPCdJ4wHhN3OlnH4T49AO9lcNWjgaIa0xkjJGjxv7b3sAE
4mFpvO7SD8Rdp+H1FD/nhN6cOZA1Sy4wPWwqQokTVelVFfIjI0WDimR5N+MPonGGnqyAgd6iAzaU
22IhEuxE6TmxA7Sis/LETBulMGVQFipW1RAbRaw/rsTlCxorLOYlzgpN6KU4PHKON76AnNK5orcC
D8BzjEKtZx3XtSFZBmqPpm2uooXJygqwzEWnMg8tWCPHSIToK2lTcT7X2CSFW6FfkfWcy/7Zc5aK
0WPxxM58wlyAUW0Xu6+4M5ipl7kazsRudApywF4WlXF7txsklto1pnTWZ5LtAa/C25OMUR1irgwA
Z7wZ6caghcjnupBBaLCuLeu2Kf9swPz9WAgjZNcp9Ok1RQpF4hDW++vq8Z+eLZhMD43CFr5Wb5FH
ci6O26/3Plq00M3k2QwxLAjTqTilXQhepcsQc3Fl5Hb2PR5xvw47kA+hAddinBcrkaRTCFJ7Y1mq
5KNs8Yhz3t3uuF8fMdS5WD7VZr8EIxDDDJj+R71zBi1SouKeusLwarkeLZR40ZJh5CsbrbitLZov
mL8n7FWM70e86wFY6xTAjBI3RFxJbKO12tcRRo4d4iztHgtR6aYgT/kf7bbxDjegc4Z3gzThePj1
OjimuXhjXrizkQpGtoHzGvK2dOOgVvUN6FEWAJUalcTK2B/BDrTEQys3yI5fMIFdWN3h8zY6kUml
H5uhSz0v9IRzuubG5dOwewNtgZ1Z1Z6EY6cTeGdYjc7z7+OJTOlnevoWd72oN5BpBWs3b83RkL74
TQZeWLKxjXAqMuxlFq8mAil/97oGhz7qJAT0JUNABdjDLjPzsZTZB+tECOXtoS+C20mAEMnkDt7x
P71CJn+ecm81U9JQU/DnCeuRFY12e+4/h3BHuBRfzPKFLCZ4rNAsFZE2EUn5t9gli1stQiRGT2Oj
Ga+/TDN11TUoSswyd56Z1kh0+MuvJwIpv470pgyEmy9i3fXX6s/lPzWkTxSicxnqOJQSd4PhbREu
VFjLmJnLN8FCLndlscxhPnz+VoZOYJSRz2GLHrw5MjoT20LQ1bNH4lNBD+0BccnHB8RuyLIoVic8
y6fp5EawCCpxwUPy9oo2MdJ2sz4YO8148zGDyCKsmn+NT/SkEASjalUvc/ho4CsFPSQWymKT2UE5
L2tMi2EbpP/JPNpZaJ6IpACkLEUQ0XEKFNxi5n3fnmKrWgaWEBo8Xqyg74hIJc9CXwnrUmA4OZ3y
KLVMjFFwE0Cic3Hd4OBGKwchJxpnrOVOXe5M7J/HIsgVKy3A8AyVAhc/ipQsSuCKn2eSgKvdx67O
/IgUuki3uoxTcvW46Cx0HLAGLA8GqUFhFxwrUpkPvyafj8IVVUtuftrBYrbv1bNuZgese2SN7P+L
EyBKBMuYLnH3oYBJa9t4C/lQ5CMRGr3j/TjCKNcH3KWbEItjnrHgjhWKzz97pG+J1DfiK5BbDETi
Nl6/t2tMCSHwal1SJmKlAeaDvYks6nuVtwZj+TVkYYrCekdOyjkCWX6B2DK2MVv9/PX12EBmibow
BvDPcVLfzJP41C+UENBsfTZHjLwkjeWDG6zoscdibQhrY2f09gf2mK9OqJ//CYz4mTw9VuMhMnBH
Md6xRNzfN8X3z6FuCr3LJT6qoL8VrYbOSNbJyWJlc/7FTv8RcneaiQnVReqh4xY6Z9Eqf5VLx1hh
evOCpoTHh8tQ5m7KEznYSazWYwZl5E9sTyNLBmQGbs3OfE0+392eJiJyqfQTPwlE5Lv3SkgGXTdW
Z6xapI0e6zKfyPg2lHupaSIpidNgzFMcGor/+B/a2/HG4jvLYkUn89Hy99eRfkaRLdZuh0EOQdvF
KTh5DViQV/7p+cYZLK7/f7nKv0VR8WPex0J0C4nxu/e+78GEWkiJcfZ78hJv/TOyQh3GBeIn9JCE
LGwmijywdYHCla7REo+rbsT1rs67swanC3lJGuh83xBmOkIZyrKX+XvuW2MKX1rVr0aVyGzMi7Kp
0NC1QbiyOGy/mJMk/3L3fMuioCUbmiKMctjmlvTtOgs0ia6XYKaz8YAEWz5DNZazUcjRFV0xhDqk
WYFn8M/1ZfWHFYCxgIOmFpN5rRF8DM+ft6QhBs21WNaWb2OwmUgs7GDKojJRcsaNfc8Tz3YdxSxD
7FT1ncWZ9YZi3ac0odhQe0qu3L8Stm8rS/f90zhjTPrtrbNAVcX6Sky1qKhSH9IkUCJi9DxCPA1v
QzQRke6Ex3A1y1cyAcZ7om8CV40exCl3v0iubr5+/1wYeOMjoMMw0xKDFSjNgbwjNwe007JyzrMx
naxhjSAnc6AvpFSUReCxKGUiHgiVPaK3g3GtEEv+Czcmf58CSEXsxaQaYgTmOl4goOSoDe5rYI3l
zGeUJ2IocJSAwZ5M1LggGFZdJMrxuH78lWYnOLWJDAoCW+3mVZEOVbDcwiG1U3TQtVvtBjb/0A2W
ucUcqZsFwIlECgD7yPewLDwlH0dY1hbqVHqEhO59lpN1k5EP8ehDUQB4a2o1jPRERB67tMiX6ndl
jHWSK7C0sE6SnNQjWRT8aaOfdJKEk2wgx3ICS0HpFM801p3JML671Uz8imydGCWsiD2HuVWdT+gd
Ze3/ZBnePRKZiJDzVO3yBCIuKKUXL60RD2ahOUw0Z3yeO1RN5AhR0WmhDznDcntVlu/JZtEbKZpH
CtahzQdP31Z3D+MmonStTDJPxtcBTyQWXNqIKjqDdPsy836zKbGJJKL0RFLsLYqk0SCpsK/W/s6f
fR/CthHhmtsLqwo7f31M5FEoMVbeyLc5DlG8b9R1MWtyVM1DjU0SbxgjwBY0VtJvNj6cSKQwIyrG
vsbKGPF8uygLzKahcepZPyevkfHf7saJKAosshhbBioRhxmRiFfFHi+0cGKWBlUYTOaRnc8MPJwN
YiYCKcQoMu82LBQI5JbK+9bdOyh4jU/VL2xE/b/oEfj7JDXweQiSjpUmgiDR76DW0z0ZY9kIZ5Jo
NTqqIT0HhdUKmzqxtFeGan8Dx09hVDzTla3U8lEBrwZtd28hsYN9Dfozaib4j3FDzmSifwojmk+8
QF+0RYLNVxBG2PXGXRkYgbVGZ1PVkJIQS9zf4PtTHHXjF5VUtmMHcVW5q63BFDYF2SBsqe7uZqJ7
uiebXCzGgf4dZvwUSnlekN6SuAdJFnr78GTpdKxFqwYHnFHYnTcumPHo38DyUxzldny40PmuKWEs
IP9SjPSDQ0ff6rFOLBuh/C0t25vfpQ3Aq7McsGxKBw577UzzsZSZhM5PVSgvG0rQ/UsqVMEEMGdG
qZ35mIgY9lJjNjwiAZZ5kM//827+KY+6m1UtrJVFBXmWuHfLc7QwRheJKiZ8MMyQfp4MI8h7SuH+
iZLf5QvL4P4Gpx9q0JTROe7+USnwdTAvjPE7Dp6FkOYX6OAkOwmOKkMew77ph8kCkzRjTk7Nvdw+
Aqc7pCy0ZXyXOxPrBCVaP6r4vIFCGPvehmeps5SFE19yvPhZTGgzke7Pw6Pu5YV8U5NRg6yLay3Q
TOetW4y/3Zd/Mc5tJn76KYoCBjUAq4Lm4eAWuoEtY80hgBxWmmYmcfhTCoUHQZJJdaZBysW9Npf3
wdaNMd80VqmQF93JNhXjDWs7nhZvW3e72Ltbyyz2hFtkZf2HkODnb6FwQ7llHXrDieHfFKNZ/o7W
YmyASY9VJphJt/0URCFHxMVaMw64MclGa6sL16qpq2aqGBazFYWBhff1yxPjbPjQr2q/RfLQ2Fp5
a2i74VfEmlJhXZQSQf2JlLHiJbHriFli+NPSljpWGu7PxnIZKugBvjCA9+/H14/jo6mN09LDhnIO
3+na+7ZslDtwLvpovLLl5zZw2QUJ4lQPgJdegVUJGIEIMpwhWpyDYrNDmVM1Lf6gYwCN4XUzmfuf
ulExAFcIFReTk8Sl4r2jCQsUxmBAOi6xoGS9Q9MO87Zk3WMShSlq49V+0UE9C3C8d43E7dYmMyZl
4LBEwYlfFZpXj5CCPe6bZDCQjaoTw1i8yEsgJSoALFhmRBoShSzVMOhxK8JKxv1Fey5QQ2qYOZqZ
F9nPz0VBRhlktdd1FYm0r9aIVFQPLiQ3CuzHJs86PAowxlTw604nKAmaw23K+OssqKcpiJM8KLm2
hRbJJVMMbXPLzUpbY1Vz5uhv+uqxLixpNBNgir3Yulzez6y1uIvuCF+NYAirir3Bi+G59AQgtnep
uihCFFkKjTqYw7mVU7zhJmNl62Ym039YAs0v3AzlTQZdv3hWUMy/KiWYlnRjj/JTZaz9DXcqU7tf
FnBfsC0xIkMWaNDUw0WqVOKQ4z4RUX9wsRwDjVY3PFUSVwXBRYNWe8F4MRtQV6UuA4wZ94tMgYeQ
Rk2UkKssrm1pNM8LM9YseWQ+U1hfkoIP3kNI2pSQQ0gMxsDCuyh2kExEiMXQiCfA8ADuZQo4+Goc
EhFLr9BKc3F1TI0e5afxHVkwHzUxZiaMFQzQLExC2+OZSR5g6FZw80/NOBEpzPIzSysKQjRVShJO
hpjOvFzVvWMJdtfYqBKNtr2qZdbjiPy5R4dIPVZKIRsihbxlLzKP+H475ga3BGlDj+1a5coEn8Fq
pTL3g7LwmJ4l9GMpaQeBHGbQGrlngkIksv5gNMJ6DGLzgAzOO1EAbxZHd/9FWR+WXTQgOG4I+c/i
WapMhlf/iy7fMqhUR6vzzRDUHQGvbf9qI/dgsEff5v33WwiV4ii0pOxHD0KupD2zMteJiW6gJ7QC
bVJs4WVhP3HTv83iWxwV3qhRJ3LVgChg62LFoGtWFln3yzo6lhQKlBQlFZURdGDnS84ZHnaFPf74
M9UngvXfWlBg1NaCFvEl/n6ErUeixT9h1A1NPQwx98rto8OigKjI2t7r+7sBVB+6M2K8CP+h+7P+
0s30qbgZ3c4csJKFrMf7E74wtJwPoL61pGKbQU08qWwg3tljy+4Sy5GZaV/Wh6JA6ZaCKFqSiYZX
XNDoEN6fwdp28MGu94YzPW2wt+IPy69m3+vYBcbJAtxXoTFiEUldXasjnkSBEe6ip/iN+y3tm3Vq
RxhqOoUrVmOhOKMmWh40gQfhviSgzRNeMXkeaTLa1YWiFBCKYsYoXiMF/O6X5j5Gwcp/2q/57XFh
YjHS7lXBXrLciH0sQWh21e7JfmmXJ9YBzFwFMidxHM+pMvYsytSpx4nMqX7tI1yozetohYGhg+Qy
xzI77L3Gtrdu1YeW8uSx7oSZg5d5nLouCTKWlNC9H3Xfxn6R6fja++K9ffV2i83mjxga8oGBznN3
6g9JFABgnNwf8wCSSgcrvsOzbkcg+wW3YWNoZuk8dpS50A9t+rLO40Qxc6RSd10WFxIuA1hxhEkn
t0jtVjBGH49gEa0Kx9aU0O5ejU8Lt1eMdvmCOgNzbmfmPkLbAAcSR6x1kESZ+gmD3/el5C0QHm2E
p89+Vd+M2wrBmMotkzVoorFtctx3LDQnNxAFUFBaEzgR3DAcf5/km9g110XJQvV4/YxspN1uhXWx
Dgzh9ZnlQDPb2zWdx9I3HC7HAXgpKEoWoZL2hQhB1oDFoMUHR6qt5SU29gpma0ZjYSQfLf6f6PKB
+RrekDUXNxzhYNBUgz+wgGum9/nnD6JcKOT1tI4Xgn6ubP/JjZ3bpjLf/dXCUJ/i2GifQjvDNDyr
T4v81b/Oe3IM1Ff2usCTfQ7HEN8M/RjtYNEn1jedAYfJUSscFXVojV5VvC/r5224buxBN9vO0Z8k
ozqDtzG1yMb6TZixoOGxZgrd7JD6kSwVuUI+sLDpPkSrq4zQSUxZwapz0bSVa2YxE0ksoRRKBF28
CMcEqlrleoGNjE+EU+gxNvwdXukcujQ0SZEkeApNXtBjPrLOisg7Xzn7fA5MJBSvrH7nO93DT7P4
KYTyDgUtUnpeQsjluv/tOFvNJNN7GEXmWyNZZUvXwWQy2nb3a8yA+atgf8BOT8z2fTw9PYmb5IAg
+RmrhI3N5uZgWwMWybPeVPcs+6OfSD7FBCn8GxZQeDJ+ooWO1M9PMtbbYmr02mGq+Lx82qDJYNxs
eHO0MaG98UHx9Pg7zIRsOCNZ03QNQC2DrfrnDxhvviyUpechST86bWvIq3HVveWDEa+y/eKNVfOd
eUT+kEcTjfiFWGddq3u4gdL1rTJAs8TZxaYwdTN48t9yo7+UpsBw3pmIUed0MGqqooy19dD1p5a3
Itf6NEslMuRFVnJJJvhoQAMLcpC3Hb72CwrArG8706CHSwC3Opp/0aqEyPinUL+KvbC6ddIZYQ1v
oT8K1ebC8vZPH52R2Y2t4lY8fTz+njMTlj+FUrGxkgYeD35SCYABo8Y+MOxh/O1Za8e9bkEm9fWV
rayuXRXYvLTZYO3Ss5IYem48Xx7/jrnv/EN5yve0Bd8u6gK/QyIEptkmtm7P/rN3WBvDNbWVV+lz
cX4s8m/U+qk55UoCeL2GsGikM3YovedYTb8ufYcVIhJDofz1h1qUu/ihUMWZDCGWvn9Xfh/HGPwk
SD0/P9bl77Dlhy5060BQpWpfCq101pbB/ngQN4uvxwJYxkk3Tw+3XPU4HRLGPfde4/kkWmiQRXus
ZO36TXeNQUPRMcBmpiEYamFNuypousCpNLNGNCTZYowHnB4mH9GSSxZlu2djQWZftkcsLlqasnni
tqBPSLEAUVwzlJ491ol8yiMXEujrE7knzpEQvj4ynl+YIIRO3HVkHl7JyODTyynYBDZyTYxvOsPf
8FN7yjUTv0lvYQTt2+vtQ9nAM/tVbxyBufbhdZetnzB3HLCKd3PQ9+PMKUfEgwb/TM6czFNZzl5e
ndfKAq3Q4BQmXO2bP8MnOXEwPzJzv7PeMjlvyiXFoVLSBmwIpIjpI4F+iU9rY3y27eTwIe0IDY6p
/5cq4s9zpnxUEtVWHVV85cp2UusM8AOhrGG/qSx7ninvQZLK8RICGeS66IkxRb+Fqa/x+KJwn09+
u15iHQfmasHiubpZg8Gq2c8QTv0USF6Sk3Ahu/lqzY8QCNoR0AWuYUNHkCQpFvjckctOl6mJpxwz
RzoLrRM9qYAwQ5EPvaoQi6qsmzu8tI6fhN2Xet4+x++kh5+VRpyLi36cLOWp6phkKhbQSqiKgUU+
WhXLdtW/ZqZ+/I2aOyggDfvj5aV0I5yyvn6W/w9pX9rcOpJj+4sYwX35yl27bUm27C8M+/qa+77z
18+h570pKcVRdvdEVd2ujooQmJlIAAkcHByUlWollrinGPzl63O1dOLS8k2AGREpPiRGnXhnd6sB
I5NgJ8PtditgKOM6N1GPZ/+F6sWyC70STdzcMpJTToohurRegQIBTDh3qhHxKAu+HpqdWEgN3KoW
cWt4DALKi4LFQiejy2Ca2OP7ugZe53lO71PCf9raSC4bKQCjk+dNUOQdAnJV75AqBmZ8RoyjJ51i
eRdQlDdrI7ls1ApDN4QKdkjdlWvwCOi6A7w62iVm1tTMCk2F4mkWanm3EomAMw/iOIwbSJSQCf2w
nXjlPvZlNNtDMtrUU5OqSQ8JhWlLrq9z+3mgLR4ICEZomZxl1/WPKqqEAQgFqRKkDMfVmeq61nnD
PP267CeMG2ScxE1txmRMGk/pcrxwJZawAoGWRjwXQ+zMwDwzfyFEsVeqqet/9G1v4nGEKYf2t0uD
e9NuPUlrkwiKmow5BL9e5skCts3h0udnBtzkf7YW3mHrI2NmRmJEBk1X75OBt5pD3PqoSepe7CEa
dNNPssHNtKaw71vgfSzQnR2RPnlWaVPiZyt2F9ZebTThqNNRjZCog1B2Bu3jbE+gMF45oGPZ84AH
UFSXtkTC1ERBnGhiC1Oz2ci9ATIkdy6pUIlult62106EJLpppEqNA5UXT8F7cOS/ZRQDmHfMT6AS
6v7ieB7sH8lrM2iYccvGAvQl2EqHeI/uvV37Wm0582sF2rNGf3mBy9rueTR77mUdEfbWUpx3T6/C
ubc8/vq/7TBJbxP5PTe1833lLQ7kUzpYdsCZLBiBJb48FrVQY7/RV5LUpsFMMhkMzbMlBzsA+2mv
Bl3XQwPqegZ1I9T1h3ZF7gswtyIJa9QBuJCwmYRnRGEnB6nZsysU5lwwTGlmvwEZPCrS2juzrVP9
8WJ/IT+PzpkwSFHkS1XSYLExJpgrOms0jPlinwSzdUpPB1ANALw52Q24F+7Rxtwc3aPx/v6GaGEy
3jHRhXaVZoGPPogITwKxrIKChReQMb3qi8FjYsU5HQY2uD+t/v149bSgjMw2q2xRB2ONfY9Bddpa
SFHZYFtZhQ6X6vyf97khRtkiv4ARu59IG8JQPv4A2mIJKyUHcZuNkQin+vUnps535ChbSVilWsiF
HlM9xFOEa6uDAQi0adbjBVDid8xnv43fh6kJMV8Dlk/yNzamNExg/Q8M4KMZ1EQYvW8dvIuaF8y+
LjWX1bMz5erMO3SnLhqryCyqbqAen/fg6v3Aeq0fRpqGy5ptpS/xD3hJKBKWI7srEcQThek8JRAm
KAlryAZrOU9vbxzI9uY5jyY1aF180F8JI9S/CqLa41JVRHvMZaYKmXt8X86YmE2l26XtHOGW2aHx
5XrEsjZhZk4b0ZxU06TGWbT1EBqeYW5gEnDKHPBcAPseMEXta7DQQhyaP72rgfDhVTUe6+RyIKkp
eKbLAsad/daYrnUi0mBMxUACfN5MDrjKMKU//QZhuPtNrcfNce+9Av6PMBJDX0kdk/dxJCEuNndm
oiLdpOoG+nupkhadxD/LIuH0pQpWQt8PpV+0EoCw+YXKdbX8ZrqSMa/2auvGShNBsO/9vos/Osyu
cTRnZp9nzMR5pRwTbeeIe5VPDaeOHmRp7s4UUKG3+dVgpe/7ltZOJyxGg1fLIvwrKrZZyfLM/OY1
d3M54uOwa61iZdaGfXrBzDINQ7+3mG7Rbvfo9F3//IBFiQr5XX5DXX0G4WwHzQt8r4JiYvzy3Gnn
rex2xW9oeI4FPjaEE1dyCCMSh2LbRp6PC7DpzBKmGIlJdDJnGyQZUJAAdWZmPD+bNDKShZ6FW7mE
SeH6LvGEEet7vewuit3upuf9eVYfgxrfL1mvuQovqzIr8jzZrt21XSl4fSKd6jVKYLkuj3jgM6/h
SrwgVEC49E0bojh7S/KiCxgoJvMouQisRhyelPlerrCzRL3gdMz3++T+spRwbNGdXgshTq5rg4RR
u1z6HS/9UX/Ge/BRb9Kf3SUEyACpBHPc/gsEfktX8VoscXCimMteMc1id40ZhHPrIkheLe/U6LXp
gM7CwsglqAwl/lp8hV/LJbyDmLcT04/pbNIUHfQ8M90DWLG21hnMPFTfuhRt/SPtLlZpaqnzeH5e
5QVYLuEt3q67M2iNaIIWszPXgoigpEtjKWhnQfMMHVAT2shsgjYQwzx0wH0kOknC/IP/u24Cm3Jr
tiNRbcR23kfMP0lmlJrx801vb12839frIix2pRVdUuOdAjGVeVEdBYVHBYiIYhO8+JFumrSd/G1a
ebQwwnBPkd9KAg+JyJpedhKShhfGZUt90kz5j2G6rzMJ3rjGP84zOoXO57U1GW9ZAlCZgb552vcs
+sfrHSCMgCCUQzcK+B7k/+3Uyp3hBUP5hF6nOcelExXRICfNuXiUeokTrUA00w5pD0FMpu+0Cw+e
OttHpvZIu4NLEdq1JOJQxY5RtaiFpOmImJNJDIwOtjsYAECbYOXm/KUOZaI4/yX7fS2VOFiNH1Nl
KAfpFGn6GJupwzbImEyYi/c802zwSPp90zLf82+SyiTK8xQ8IHk5nuwm6lr0v1SjJIGrlwOPQw7s
kM7pgS1pZuGWlenpGFmKUSRG66YeiMhG5/GiF6379QcQWx1VA8MMCT4gq83yFRUr9l0zttsWeT94
SV1x3gwWQJ/geYpo+710ysoMF8PKOYUjRw6wWga5U6AgCQfKjMPuNX/xn4NEP5/7twBlFopWLdCp
aIjq/5FHnG+aApTZKpC3iQpEdgFnyGYHRubcKN6AU0Pub7S3617XthJ4wXIrcEbgt13hP4CnYwyo
wIsixkJpvEI+8f2ejWdqHOWUAHzMinqgPPe2tG7mvPLo9l/Pz+Kkz0OpKGe9oOA3cgnXllZK4AGi
ruAhB9ZHdL5eMKiYO31NULgXcSWe/mTg1VtPH+tm5zKrHww3f/wFC8i125UTz38MSAZ5Do8v8F3p
Db1EX2hMeX69iOvLpl5/+/boUg596aU8Qz4VCeAQPMl/s9/Xr4cCzbEpUCunPn4KT7yJZPa4Se35
pfxcbwJHen+8xN+GW+JG3wgkljgmWegnHQMtA1aQSzH66TCYoct2FnNOV5/ro7c/ri09eP3NraOG
iQpmAzrIGODQx5+y5PNFHiqvyWiw4FE7vHXB4yRzvZqWzIlhzQqO0I6+Gc6SNhN8k23o6sHgduzp
zKJE/EzFIC1ENjfCids2JYyG1zCEC7wR8cbfl8OcZy+sgbEA7gd9r0tZ7ex+bjYey5QFQeWA7eWA
dCbSPmqrsgxbDd7JVw17l++Lo2hFtqLoCZLfe8voLFSMjfRA2eX7tDQhl9jlqlAjKeAht+ZWzVu1
wYhVcG7WhuDiTWWediyyw4mtO7XtnDLTdnwnQlAQBatjYmkywEGZkxjC0+PduH/X/X4Vps9hI9Ay
TyYc1K7xskAUgHlT/ggb7Vky1mda69d9rvJWyF2iIQftkcpCCN6uqQuLouiXTWF2gSU/xQ6QseqT
4lnSqLNonLZh3pA9/kGjHT/RfMmdts1fApQjL3OSwOH/3Kq6Vo5dwmcylit4qCQdvg7zDPSoNjMP
cNh1MFBO/T6hQwgkrjlbSlWQdpJ3Giq3aQCs677bnbKbrGq/T0+ThQGceLTzLkXuvRO7lUvSBGdd
kXnYce+0iX82l3if6xiUkOnxh2e/xeEMjED5ao6PtKdnTIQ40iz44i37Z6MVQtvVJE8wc1D1Trmk
s7XesHpjMc/pE1wGrMhjJb5HXs+LlUVF5MBbyylkhbD1W61hxYA5bUTHe46esq1njXpkoVhuiGsw
HAJTBD5f35mAEX5Pu7nwA+D18efxd9w7EeI7iLcoB/R7nnOMh4YrJy71XLH4rRGboRnaP5HVYIDy
hjZj5L5tg5BJaLQaMBgwovrMyUxykGENWzv5c7LDGAPqdnr/IQr6p2y7/GY9vj27bmIpn5+j+XlG
CEELG2ZVJg2rIomAkgncHKwRllzzS7/2xppBB7r96uP1P526Q3BJ96IRr1Wn3/Wcvk6sGsGq6Grr
5iPC7JV1yekmDYLOzaKIT9HA8oNAbf4WgExvr3mh9g2YzHHr5qGae9g1awBnLlK3AfKotNBhYd0a
EischwGeAlZPCGvCqK1KJWLmNGr60n50MfIP8kH6+eTNxOrOLjJWCrUt6f49p4Ep/R+xJGqji5W8
qdKYQQLCjLFGMdK3pS3biBxoLOpLF0zjJTC/C/iDh9O83c946LU8yiGrm4trz51rC25/jj9O873S
UU0Fu791FN/yA9KtqGt+Qb36TWvQMFf3j+p50VcfQuhYXIzsMMX4kNcNxtIV37b98bHbbDZuAZKK
+pBB9WTjMP491aXenq30xM3vhPIdPiWj5y7mu3WnZrA8eMejiIMek9ttwQQRMWjbHndP0b1dBhhz
aPiR2ds8WKy+85kFl0bqt7gDmqCJKmpGmqSRj4Kgbj2J9eTgzERGcCj16MIb6jowEtMGqZuRwIda
KPhm+tNBNBM3Nq3iZR3bn8qnq6wks7E1t/epMeR9eV9Dc40wN2uxeKZypIZ4WRWxnRBn59bB7B/1
yXtH8UI0e0zealfJmfUpnvx+62d5Im4dEPOyRCJuhjTjFF/LsjM62H1M6/jpv/4FrN1d3QKrEjRV
AWEYcqeAyt4ecB7OMx7KID8Xq0vD62y0kU+Mw26qEe8/ivMQ7pRJRa5EBERdxiv/ruMvitI+5cKh
PPvzDB70u/kIS1Hc6vVu59WG9tS6hWg+FnrfFabdCiXctDL0LAoMELobTvz5y/6KjslkJhvOmYx1
g+q5bRmKg96Lo7Qyos6liJ9zwrcXCEh8dNkpEvqTeY6cFhI2tSBXqlid+XW02jGXQ+ukpZ40BpIq
5mQlgS6HOqtPfwtwgqPMYmVO5WAiKiVa+qVYIL9DRsUNCgxoOvcbTV29/sqOCdBSpFZn4dD/KH/y
fblvVoHNAZbrn9KtjUmbsCrGZMd7X1d2khPtQdEMJ3pO9DcDHZDgPGNBcgioCWu8giz87EoOb4eH
iJKHuX8ZaxircvWlhLMpi0EQKh9fyh0qu0aUM1NUTwBOq2ZgeyvP5vbiIQFZeUs7qwX9vJZM1vD6
WPZKZCmqs+byRugbA1wAEgQXDNnj9dBGJGkKq3yTGdK7Z9Tr3Mo3wmp+rz7WmQUDiB0A1Szsn6DI
QK/f3kl5yqpAUKP6zK53zCE6TTb7eQBwXDZSt5lrzrB9zYwQM95aALnTFS6snhiZ0VifhV7aP8nK
BduEBKyTb1PRuUu7pM5JGzwxFOg18XV51uegkq2bM/hcV6foKPl6/a44RxXPvYNi8i+Pd+MelQd9
0KC2goybzAq/ebsrzY25YJASpW3OIzTzCR2xoslnRrkbI107Fx8/6v5ZgtkPbc44S6t0o1qR1eq1
K614Csf3fYp9/hSNV5GkZDUOc61uD0biUvD01VV9Ho3s1Mo6hinlxuS05niJT+MqsDQzp8Sc91UY
QuZ8HFfLr9ooB+nsr0wNCKBi26JsIZjwCBZSdnOPz1aYSZetDJz0j7f+99VKGA00lYocJ3OaxHMi
Ee233qCGwETW5349GqLV/i11VtILs3VLqzGTJ38jfA16onMGa3dGiD8Fo191FrsaUJYa9vGRlkxZ
/CTEIsiRYsI2r5JjPplKFhlBqttzZSarweRM8W+APoMJBY8KCXhLXYVGulIP8aoH9coLGv0AYTaE
A0IJS3Qx9UOnPIkWIkekWeDTWABZ0O1MWlat91StzPP2zGV66ZRn7ovF0AVLM2q7gdVUjELPUMoS
WaAqTGm7QTZTsUVj0yHbOujlJqFp6X20jg8SNKR44WNltJjfaszADZXadVV73qSTPgEDuOoOGEH5
Mh5GlLcmH44m1butWay5XUV7qM5X4FplNPSzI9PGoQENESP+5VZ42HGq0op+f/Z7s7mMFhtZgpP/
rTMAn3fIo49bHzgW1ehNl6Pm0clgBn5WRJoHQePc36+QD4ZpyMWpSMrulEerywRtaL68A3rP+m1+
fHw17iC7syiEgRJOHLlUlsQhtnLLdVNYdejtkZ1qqzrqWl33r+radzkzMxlLsUL0YZcrztCcfFXs
21Xg8ph6o9ECnLsdR6VdFJDcQnyB6hfptSR0U8YhQpDTcNCOeaXX62FVG6UhnrytyuiVr3frdLt9
71fjJliHHMVI3NlnoArgNRUVTwQ0psgkWLvNxywePIUFiAhlGx2EsDOC44D5hh2A09u31pxwBY4B
MjHUkeh3Kcdf4aqE5l6OE4E1mMOvK+vYRmnYN0rGnXaQCkyW6Fx4VD453cbQKPRtOE4MZPHqxOmx
NenAkJwFC39/zpneUf+h1iDv7NN/fxB0A2VB4JvIgYid4kVJKXssht4Bipsbp4/dB/jcYmMyWrt3
SjPZV87GPR73e3CGxm+P1fIuLTCLn1trWZUVORgBIpwfhyZX1Ar7oVZ6cJk2oTPsRZdD3fUIzmGK
6pGpRghTQF2B5wM8IkJbIhJAwBsnjFQDDnfBUwiA1L+PV0MaMvL3iUhwkv0yE8IGgOpvFfQUyK+s
uo0qOZS4b/ZiNybrdhlk7lZrhTLqRizjg9sE5mi2lEOhbBN5QVNl9MuSwe9zpmdqO+798S7dERQR
2/Sbm766A400YspWh9+foTYK/un34rpb6UFo5BRZ5GuGFEUEI5rQF0qhQZS3+wotaRdR3AdtqwjX
VYSeJIzz7/M/ga1qOk/rPKAJmP/71V6FY9y20qxSMwe4Ai5pFVNfzXaLXOk8kwx/vVJOh6LEv+i3
K4mTF2Q9q2BJtVWjCxtkdBiGjr98/Q9eVtZoD3v6bJP55j1SaSJwiyZFqNIUy0Qni2wwn6768k1Z
13zUhAjYGPhbxBiCLJJUETEj1/EwN7fu2F125Ix83YGcNkKT96anxMALF/RGFKEVURgOipgBdZ69
xxvFAiEiv6Fh1mgyCMXQOkXFuBnIYEvQb+nBvqVt2F1wAuIJlF6VOfch4CFD3J0gUdiGSbhZ9fCe
NPBacoD2G3WanIV44EYOsVtoC+FFRgaw3Md7Sfxc+SvBiZ8q3dvTMvPzL92pwNWKiD1j4sKrshAr
AjTfozyCF8/j6rcJxx5Ok4QZ6vjttNaRKem3VCoK2j4Rd0TMpaqo537HUzqYL2hZEW0BDdnZC+09
v2ABbg6EcJNylnHVFEDQxn+xv2JDwGAvShC2cN9vRMyfcGVkfAlZtYgB0F9e7/yNZ3ZWv2IpbnLB
9l/L+A3FrmREwMzJGEErnsKX1kleNZNGm7EoAHETSrUInBSyoKdEPu+xYO46CTpn+kiDPbZYtJ+f
9eHq+9HAWORiip+vf6Kn3JlGkEA9lrAUfans1QqI6Ev1OL7xYADmbPnMQfvyMuh/15ozc+s9FkVb
DGFMlDHPugFsNydTGu2+NfLT499fCiqAEpE0UUSuA2iC2Zpd7VYSp0GHebxQ2pkSLtT/1iZP7bte
8MY3QogjabKx7JIeQgKzsLTt/3EJxGmwSimVY4tfz/Ew4Q0bJVIJHau0KPiuMICg6GYVxFn4UdjF
dQaoPNCOr8+v2UqyORez9GjTYBbtyNWREIa9n4QeRgvrmWOXFJRbp8IxKXu2aHavZBAmHefB5mGE
tby+KpDBGohXwP/UgAlv+/wvTONcNFxX8mY9v1IzTQ4bcCtiTaG72ikvgIWiYXJz2Zvb88/jpdEk
EeY+n4qqD2P0IvHPiS2uthMwMLTcKG335m+4Wo0YxHmkNlhNtKr1cLumtSJSbyVh58dqakFzg+PZ
bfx9tjqd0Ocp5vrz461aVjQNgBVgpcDMSEiZYjWrGkmamUMyT8//toF5zmkopSUhgAtIYINCRQ1N
Ard71eWtEqk52hFGQ3VGi8PLyAfQsqLEEUuG8loMeWmKdoQRQHOJ6oSuZ2uOf3i8WUt6dS2AuDFe
7StMM0EAcqQ/5Zm//InWI+1aLsUq10KIa+LlfTMOLISwiR491brwnK/kA7f2zdqlkerRdoy4KFGJ
urs8QBbvcFvPzVe0cH5ZAChMFOQpkTUlrD5q8MD6DmiVmjBkItTFVTQhJnp8Kndp89kog+YT1VO8
UFDVJ1bRyF0UV54wz6K7CGb1lm0kYzAKzFB7fRZgYtr/5KEHalHA7gQkopD5JBRhYv2xyTGc6QS+
9p3ur/PBGdbd3nDZdKYg/Gbs1hgOtNO6ayf6XeiVWEI1xtyLPCZSQbJ7MSVWj44YIFgAkWT+PAOT
8/OTgDYgMWpXRVFEAg6FFt3eZ0Lnnb76AGKnwawXdEqOD8BOTzZc4OtrY8agPNefnl5euP3xJ7AC
64eGZ73rBP9d+JznRkl5rpURNzvrvD5li2h2h5AcpUZ6lgEiLYBVXu8Ni8Nxe6doL6EFv9Wpq156
zf1m2f+fdOK0pY4Po4aH9FfMArhsbC42vBVIMJ33NYqmx3LuocwcWvljMda4FkucNlqQuEauIdYD
REX9ztZgL5mb4R7fniXbfC2FONIhLETWryCFlc3DjOLEJFt/BUrPx2LuAD7kERL+Uqmblkk6yKkx
5xgDiHb9S7uTEhN1kedvig39LVaRr9XrRRFeLW7ihpESCBMxGQBJskQXXO9Je/kCwOajt6I3z0S4
PiMTBqy426TyU87NoOTCCAv0wzYYrJv9BWzTN48/6/PnGfljiuOVZqd3942gjsXQOOTTJZKuEEMs
ZClW+/8O8S6/FMUK0lSqM2M4B3c+ChAzi08jh9onhl2llv7nTwz0Pmh6KrewGhTjajOyVKj/2v0G
tLvXfbDO/hTOz8831eYtGx8UQQQw3ooSPPmtExd4P8nHFEmg2uKfi+2AvsJT7gR28Fat7NqpdX/l
/ckcwViHB2DizNwE6npF0aL5qt1t2tVHEFoUDWkeTwk+QjgkWwHQhuSY7uKztishzbeDTfnE0GQu
OWSBE1hER+i5BWjsduFFr+Yq25Voj73URraaVr2oj5W5LnqLohN3eIj5klyLIq483zOCnCq5eEI1
bVpJb9kqMLjS0T5+FLCFImTykLtUbR9U0Y83dimyuRZMHG6nAt4qTAXo67ahhXuBvpBoTTM1C0KA
JRB44LJRQIIe3W5kNohj1DUde9poklU73h8P7vNAYXJYMDSSOEeZODH0AABLcCslCNVSmDJpAMUs
r3OTmXaWrlW6tIp2oy6q9uvjnVvwTbfySN8kZ0rISeJwEp2kOUqT2bnjaOMSzpRpwPy74xf+cUO0
eYzoL0kck5abu8MqaPh9BSUYVQSCDhkVQkO9RpbbNlAAegoM1vCc+a9qJdjz/wbGUNkD7wRripFd
8E8AdgkIuFALnzM5RNrAG3gFJFFtf2oSeyfLaNzWAkO9WNP5WLsUYbPi39579AxBZYDFmCmpSQis
zGVcmrdif9Iwe8pzbGWkuMH5lB4I+H2NXT3nSqboxXqEgI2kdxTft1A2xdcL89NXRc4Iea1blWwK
LqoSKRhOgDHY3amNkWSJrdapjebpINmC/YHBguY8YHY0913iNsbgzH1Rck5j//yNlO7WiUSP/MvS
IZMBeRnn+ZSG+XCSDh2qqGAJ4V5qQI0A4uecFCnRRE+GFyUyOh/MK/12il+4ym4mo45bsyntCVHl
IeB8A2DFxxfp3rRjk6DHijj37nAyocR1FAEUhPT/SehyNFmX32OzCdLPx0JmO3a3fAkxLPR1xlsS
J6EKzShxUTycsoFj9DwLDdVjQ1NGR1buNVstorVMLOoVgBkqAFSArrPzf7/Sq2yIuz5towGDMbNo
LdRT/DkGUUYxeot7dyWF2LtBE7xE4UrsXdyKW68X/U0hBIGdS412fLyD4n3cMrfvSYLGwhcCrUXI
Uls2q8IGWyh3Zmdj+Pead3iHdbwzY2Pw9wXaYg9/zGjFroHoGw+542/f4tVoax+t7a8Kq7U5p7ez
n+BTUoy6XeHPzjqG9kx59vhbF3Iot99KHLcgDoIoF7h4ER/oOZgJOFkfvJ1fPMc8r6ul6/kvzY5G
XHXXhgR7fLNFhDf1ykgIZfDxnJhiF7IfuXfshJWaHSTw1KdPBYfL/Xihi+d/dSaEZ81jlQMdWTKc
lC4c8RodKitvu2olq6FEMZS/V+TuCikAbIOBQcY9JRZX8VmT+mE1nHKrXzc272RPnMn8kY/z6WY/
+Va2M6d2Hy9w8d5eCSUW2DGDjCbXDB6O6b1N5AmhUVS5uK3qQNKDXPD1OEar9GOhSx4O5/jPUoln
RJpntZoFWCrf59bgSg2mHgyHyu1zu8rweLF4T+96i0lpVmP5PP9HMFke4dpBkjwBVpqVmgOP2SRj
bqlMTzGG/8v1+EfMHPleGacSiI6kbYrhpGpPY/4Ua6rRsevQ03nl23/vskBXuCNDdYfzz95pEEay
yDD3wLtrxK1MPT7mWh9iQ9b1U81QGlFvQocvQxPGeCUNk9F4dsu2TpX5JlCzpsg91dm7Vn+Wyor5
9JkfftiIOWPIIi1GXYqlgPr85+MI9eYqpstiAVcp9Sw/cur2uYlOqmiO/Sq1lNZQYzs3pXgTtare
YHqL9m8XwGE7ruQTms6EWtY3DI6+yHx03qT5NlaspqgMpaDxks37fH8OALcCy4Vy36+lvzp+Rsi6
TqzgNTzxwo+u3L7LTKIHzuNbxC8f9z9iCBfoyX4GXrIaRpixRfENXSYIw49Neqgl8PNHptToAjDX
g2om0DUJCqGKADwj/kgVl80PA4PxPOGGizuDDznKHaftAeHNQkYsVb5rhlOH2FmMAyPzbInJn9uB
lkZaNpyYYfL/t5tQ+wGsNR3HtvAKcW5H4TbW9mUZvRfakxa5mV9sJvZdmF5Sdh01rte2ZsTUa0bd
lhrzHyxaBFm1BCgdKyvk4MRQDZpBykeYF6UcPsWwm+WIgzkUMrft0hTz4x7rwKy0pKZdC5xjiitN
qxtNjIISbzJ/X8tPAtvoMSZ2h3aYr1M+oQhb8hWAhqJzB29N7q6DTcVoRH7IPdzgTz//qoMV26t6
WypO//V4VUuC8Oian7SABCsicaAeI/UqX/TjaShLE49nvWHaM0pP7pSHB1WkWev7NCSm8KiYM4Gy
swgAJmEZxjhpRK8TxtOUK07cnvshtdOpM9R2LWgbreDWQvijZbX1eJVLvuhaLOEEfa4RwKKjjKeQ
f1bqdVhe4th+LGJJPa5EkONJJ2lAjZuRx1NXX/ruUFUAewd2mIi6Gp+qmOZdl84NwEkONfO5aiAR
d54JvRKM1Mx4agKAZ2O8tpRnvnXVvnWDilbPuRcmA6uLWJlDsMwrJGIPzS1DFAQs0gN4/1d2x38K
HzmvKzHFb9wbsls55BVTwe8X+pDDoBlV+ZiUS5Eb48vjg7p/zdwKIUx50yVSMkY8Yn+RLw1e9Ng1
k48sRR0W3ssQg/lerAKk6cwrcWsutJgb2S4S8EgdkNpXvxD9DMBTD9bEmH6tM1O3yi98+M2Mr6m0
UcbvcWzNImBMyUdPjBi5QfMnCP+K3tzalqmFy4srPjd9eJq+7Y2Sti33+nv7vcTe530YSko/weLk
T+P03Li12cl6zpuy/2/n6W4lEQeQ+lJf9yUkVcoqUFexVFqx/4bCm8FGrJ3JFFzFQnIL8uAgkKRW
oMFkTygWxQTxoGFlcbITusCtC6vqjoOAboa+PWask6l2X7N6D8JRDV3qImv4PvIbntOwq7YzuOwz
yj4DoddTNOkElILsvW1CpyqSX+hcwZwh7TeAv/Irfaeq8lDz46kdOc9SqxLcNQVaSbs4+vtY8xdK
X7O1wDC0uTcGjdGEGRRyTq0VEOCdxAouejC4wfZzSxmPmvQyyVZRHjo50GPmWPmSgTkxUv5cMM9o
s5TDn0jaREH0J1W/Ff5ZzN7l9iILBtP6dt5QFGTBDFx/JtkW4XMYLD16In/qxJi3OXmyGqUM15qk
xk/B2ITm4235RTLeenb4P8DP0WfIwimR/PcVvFIaKyKo3NAJwICGDIQnX19fovH1tH17e3t/f9/v
P9fneS4cKhSJ8f1Y/sKxQD7yONx8L2DU5/240oAikOVe4ybpFGxTQGVkZ7AluzbSne+ETrMRQDQu
vKTO5MorzsoPssU6SKUn6+jcuo8/ZeHVr2Lu2FzohsliAfu8/ZRQ81U50RIZnfMFyJ2a0vJ8K7OY
99qlZnzvYwFVQKMW3uA8ml9QXr+VxQWRElatIp/YdfCOOaUuCsF7DD9yK0pmYaG4DklowkIHnCKi
V5FwliMrRAKGnclAVqFntAWH0gVlwr8i5k1hwhVICKgw6oXqHUQK2EBcaMRvZK+B0ip9UQCBCNbM
XfV0OmCeDwhdjdHQQv3LXs2N6frJ1mFWXuon13UNd21Zjh5h8Rg0Q/GrCw/C268hLn4w9RnD5oV8
UvTQyjuzPoObIDxFrmGUYFtPkE1aUxtj7w3bjVASkgeN5rRhwBbgwflqfIxfZWIJb8J22meoV742
wBUf/eNjBV7I7N0KJdIBbBjhCR6U2HcQ6H7sDvbhAOqeQ2Aw8yy1r3nTgQ9TBT1fVXsT+34EtdAn
jxqO+yw9tfq/PeZM4+YPQssJXikahvkRuldlieyPQy2jBaF92dnVNgnt7Rtva5YzAVfL/UU9PP4Z
10pBeULMZ0patWvBhFUJgMDhGB6CJ87kjXynHavOKWO8/+1GuDze9oUsE1YJ8lSQQYALjyWfEYPW
lnnINrhhKZoUOu3cT7onPw3+zntTQiN6CTbx+PpY6H1UiloRmKpmoBH+JhsZlSFi+nDw1VMxT3y0
zoVDA6ss3ZsbEXPQdGWZs1Abst7zFAx+ENca7k5khxZjdPrbm2+ILkhTKL6IKpG4qRMbt0Lig4Rs
ANVnb2A26L7axGfuhTdzGwrqZjta2+yv+SM0RdRQDUcFDEkUVMJuVylz5YjCeI1VAj7ZbQJDs0rj
KzADc2avKPTUztFv/4Jm0XXp1LseM47mPUgdX2ftF4yucyMTZD6SU4EPIALlYgT8yvz1Lf6tcNDs
ixlmb6PpG/1GWiU7ZtWg0dszglVpgU6MobIHLGrG1YII1ZfTKg0ZpVLmCQj+8zk/0ODMdxw/uNUz
Lx0wh6AFR8czES0rqOU14ONTTo0pGsLGe2Je/ouz61iSG1e2X8QIOtBsAZLlqy3baMNQG4He+69/
h1rMdLEYxTd3IbVCi04ABNKePJk7YCZEI+W4jX751rjl+2ojvVZOSY1Dhqq+T+tNvYnwEb1HGecg
ghDAO3frdnWSPfucEwQazYXIh00EjZefMzTaIDXiwAAufUAHz69ypzvjUbYpxwBY5r3efoULqTEc
xQ9xszcCcUk8pqHx3NjtsUKt1tFt5IGoaf/O0OUebvyJ+Wl12NcCeP1S7uylcK/y1VLBNjX0sta7
7BwADNPS0n4tdu2mPXv27Y0u6NMJN4IQArEEEhgz12gsA6MK49549jahpWzrAz6sI26LFRdsTczM
gClGISFrCjFwA7f9jj+YYJ3Lmf5+ezdXNGjTDf65nVl8GhuIE4quM57fUjS++k704O3MR37SjhNB
QEp1mEgkNd9X2/+mXzy/noqJugsIEkwTucTL66nBlc9iMhjP9bHYa5j0F1ulrVr6ZniKPsn97W1O
l28uDPzayF6oADrq8/ZuMfQKEIn75rNS2IFKoaFQROMpHVfJYha82YnJ+x9Js/PkteJnIw/NZxPT
ERnxOcMkdsWKmifN7iQmr7h0kwq73pgGwiFlIi03Zre/AstWPSap+ZwewyftSbbG/+nk/hFwNR0o
G6TBmwRoJ2ErOcIjP4qOunLZl+INoiLQAG6HmFAiMz2qcW7qrVaYALmJv4u9/FX+CR9TW35c7aRc
+j7wEoDA0A0EeXPO2ibx1EavO4yKxoTbx/BTrymy5DHtfDr+1lcOb1E5/ZQ2y3HUkdYGxGtMpOeo
JFK5oBnmu4K/4KCfxYiVvzC/Xk7oWoS/YPgmV+ifTc4sedgIhidLEGve1Xfhk/olfTdrtPJLCuqn
jJlxNbNcl4KoNeHQ+i3tfpOzcVf+yZx6jRdi6Ypj9PJf2DUa9eewAynw0JeYpGCGjCoMguncnXw/
WBiBWh0lGwC92L2tKxYSRUDloe4NriwQICEWv9RMsdimglFDoLgHGTlggeOWHBrYTx9VYYCCQbee
AAOggIo0Z82h+1jrmFkKVC9WMDvbtK55P4AnEiwNGeUPVLd9R/moNtru9SxbCcY2xW64Kf6zLgEO
YiqeAVMClpJ5p9xglIk06uDm08XR8eRdUUr78Y9Qd87tA77+oOY03hZna4C4CzWby/MttaKqmhx0
hKKZ7+GHfhYj17dJCnRbLvfiiis9/bYLDQm+C1NCFgMRgoRbNHODBiXSAjGP5OdYgBKOujK1Mo+U
tqw0Cru9MfXqTSANr0GRKQj04UXPi1EYm9uEw6iQZ2E8S8VezA9GuMtNqmNQrye8et5XEGzN8CQC
ZsKfxv6egMNZduGlMV3Z9F8i/91sde8pj9noSqhg4+d3+TvLtqbx1JVMLB4Cfhj6gDae43Grqawa
Ez+AHy8rO05o8xrFtG5trYBjnqAG5vbRQeErCJ0rY4pdwoTCr5x4O65sjtqUdZJOEWXqG55dVAPm
gehII4Z5I9hxEBZbX865XTSDt3JzliSDowKwOTRJTIR2lzdHJb1CPHDpPKPRQ9rIfQTqHEXOd1WP
QwaZSLLRqyh9IOawVuhf+rRkgr3B7TNBTjyHYnZCWfAQWTHAb4CTkKjgeVSM9iR1FZAinxLfabI9
B6Y5PI18Hxp3qRmxAvTMHROlrS+w0afkwxwO4+hUJeXavdT4TMt/yXwbGbbSBuDiF7KX+E9QnJLa
Y0g7N/E7T1hLaBMx4yC/pXuiPojGODHTep1TGkcF/7p9h6/9+L83GExrmMmuElB5XZ6xpgYELgXS
caEo3yN+KgFQjDG6rcj5Nq/qwSpB1GtFpQKiEFI91LEmWtFQPHEtaSxZ8gxGTM/qkvRPMu1Q5VnG
aiXR0f2uJAotTKLSFoO7d7fXfQ0AmbB2JpBp8GcnbPPMn1R8udNGbsQuyG3jnSlLyVkWtJ0fxwXm
ZDes7UEUr3i9Y+Z4a3CJc4ckYbVyfNeeDNCrBESrCAanTPJcubWZUuVhOXrPeZhktJayhxBPVi07
irmxtMCXjLT63tdfVhltrpMvEG0gcseQZRXcPnNfUPU0pRBLkbtJtvE60Fd3ktOKm662Arer91VN
ifetyit1i2uQ8iQWe5bAMQZU65y5WYsyRUQjKXfDxjRsUUC5qPNE8Pxmrb+pAlCsFG1VbUdQ1+9l
X2gdzddpE465ZSi+Z5tdUa+5k1exhYpuZSCzwSMtq8imz+6w2tZpoIUVd8tIRaYtrBjmThJGdJM4
pZINTgNIoRXVhbExuTiyMKxSB3Sx4c4YMBTj9s28ThJgNSbuJGwPqK0wfuPyRfFQDPIG8B9XejJ8
lkSn4Y9YYaodE7NNiDgLZJydnQa24t1Jql1xB9CcTC2omNzF2ad8lBWm5tsktGN00aE69jW0GxLu
M2Lr0oEolmm+6C5XmS6snePknl7aTqwcE6sx4QD5DeQ5LleeENLyLOlwo148jfoc8a5yTB4a/Vyo
Jq3qt6z7Hg7huEm0NULwv/QyV7IRfaJChb8Bp72UPSid3PIx565snKE8PIs/DgKgcdTP9w36B9pt
pN7XxBE9C/Rov+MH8bF7Ue2ht0h4kBj4NmSq3JPnxLA6MAsIE1W7tKZ0rg0+DujHIucGqSmI7hcZ
d3volTuh2vSKreh7fiKoG9Z3kq0ektfxTeFb/UGA1i8tcM6Rlc/0tzA0OypA5fEKJxDrhN+4PCol
xSTThhjcrbrIzh6G4iUt7J5vvIxp3nctHNt8UzTvKSaAKOrRHz5L0dKkjQ5cUE+olG6QYwD1Qngs
EI6IuR23lipsxmFPwnMc26F3n4FmorSFaNuYVIpt8qB8oULqPZmPdbgrqwiYNxYK36r2gF5i2kin
Zj/W77pJe854sAueoqGhYrpHe+7K69IW7ujF5md6XxWSVk0ClbvaqdKcQSho1T8G/GS2ILcOwtei
oOk2iV67rIHRpnnwnt6H2TYi1ugfee1o5FXureFL4zsuPKpAhmd7HWxK0Nhmdad56LcqH6FtaNq7
XLbRwlSoLOjudc1RVKr/8tSd3rpxtCvSO6AMfai74aiBKm88pfkhBq40oK2ww0yDHIXj7CUtrVy3
i/4AvlT9IX/jxYrDu2DBUWjSgIuHi4bcCpl7vOhP46KgcbeOHK1gwMYXfAfWydYCWCumcrAxajac
snojRXYHphKWWjHfawbThpNarSxnySxdLGdy6n4kz+PUzHhXedwdTolKI92pIqtDEd0Xaea/1GBo
VG1VjCxDLldEL7zOC8kz9dXEcj8mqsBdjDtKEvQbljkzK50SzalSWqagE4zTFZnXIT98Y3j/UPZo
7Zi4ly+32/BRUcuS+24tngVYnnDsTz43aJUDT4GJ8UpuR9VAQYa2l+A0twaeoz/sTGONiPkapIeV
KH/x2/KUX5uPMU3CXC7URvHdzCAdlVHFOJNG7jdFq0usG6r0WOmx8ZxJ3T2vxfqQmry3smToqeZL
8lumNSYbxDiy5ELKvnLBW4N6L64Q/YLgi5ZFtJLos6vReb4eJJUfuI2nbMsgtEy9ZICyV/omrxy/
ae1K2KVha/nZYyi8xOXRLJ1IB1z547aNvq63oNg9NeVO3RSAb2kzRa7lqjJoaMhztU0ESJP0qjvD
CcoqUpns7WSyRcbwPbpD55V7W/I1QGiSbEI4LCwgjGTmq7TAYsiV6ceuVpxT0yn5Qde2WYS5G66i
fYb6CUxCHtotxHOt2ZUxDcQQ33L5uc8zy08lBn8GQNO3DkTeQ+wxIw/2EJVSoWYK+fKNDW/9lQDw
Kr00W7J6ecUlNVYF+F2RK2uJ4vZQQ07YVRVQPLFsJ2WYMrXP/BVbO32BmZFDnQ+eCNo1kcSdZyeE
FBjfQCxjtwQk4lhlK+92umq3fv3MjARyVwKnjl8vDWd9eOm+dGWfn1uDrSX2F/xlZCHQrwMw0sRA
Nu8108vEyxQMd3eHeNzz8KQOe6nUT15zLNxiVO0ue8+HbcvgW1iC6j3fvm8LAQpiZ4AfMHVyyu0b
M78qwcTSxvM93y2lqaswxCjugcad08YnUMXTpNyIa70r1/flUuTsccWDIXhSa/ru6OcskhsaKxIa
sN5BlvUtIMl0e4fTBi6/JCDnIHhUdRFNapgzcXk70VbbozqtB67id7HlN2NFxUxkQqdH7Lakv5/q
ShQivb9MDUgVzs4yKyreS3oYull6GLQH3o6sV9FrJn8jo0N+t60dpxgkA8bY7qgZd2btjKceZqep
aCoforUK7nXeEKk7RUTiF+oeHLbzcaJ6nYehLMShWwunrmdZLrNEeCQPniOMNE93yZ2BkuRAq3vF
NbX7Eq3ZOdJ8PdXTlaO5ritNSwGb7QQXxceYh+O52CdlltehW6pfef7clg+VcK8khA2+zQOqefWu
CV3SWwpqxereM+GdRVu5kamc2bc/09L1mxQG8Jeo/cDYXF6IKCv6ThI7wKQwapG1ZgOueiWsgcvN
xm2oF7EFJ2EtflkSilF14BKeYPLKnGiXRJUP2u0gcmPfMLZqW4m7rnmX6vYAFNKIEC80VzzhhQwI
QGMTEAJAbhFbnT2zofACjHnBqY7qpzrsBh2MjQniDbWiyVMPZ7wKbKmxjTVY8NKDIwQDElAMnbJj
MzdL7po8RBAeurrWjicpPkVRgl6XuhxXdNdkV+bPTZcmlwYuFn7ONqg0nTjohh8hweFTUQmgvFaM
zJJyln+KmD7rD2fVg24WEhJGrl9JVDIw7xQswN0X+LiFFzF9HxSKmaRVdAzRWL4Cd1y6MT9Fz5wh
jSsm3KEico2c6Gc97QUWxhIgSbmOcBdUJSwOk2Tz398GpjNNvUsgwoU5uNzv6PvSKJpV5NZDiIbZ
Z08pLF/hLOxzvMdk7YpeW1mk/NGig8IvcEJXxAte1kb+mGGPaFeVnAw9B7TGkIv9KI2PQlAKtGn0
yOLwVbdSkwMZFqJVF6NcAqsWSvRLG2NqR8DYO02lfenhoByaQAhAGC7LazdhMvhXlw3lJiS60UGF
xvDLk6nR/p8no4TPkRwagrQrWvWooZyrjCrjHq2pYrWJ1pi4Fu8fjggMDdPwDaTTLqWKGRkUdSCR
ayaVxYdqaxZPwsiS9Bm5bqV0GkTovXGoRAs9vyJf84KmpzrfNHroptqoKYI/X74UX4uenI9yjrEw
WRuchMxAC7URx/eh6ruRF4h36ZiNG2J4CRvy7v0/30XkL1B3A0ITtBx/ffQfb48oPMr7vI7dJojQ
bXtQiNUVtoqhEfmv25KuW8dxBX+KmmkSoU9NL1Kq2JVP6LncvemxU3v2a/MWMBWIldhBE+Y+j5gO
+vfkLozosOV32mo1ehIzO27gjKHMwL00zSuYvb7WS5QxCuLERXq6sjJZosMY0Vj/7wbwQsz01X8c
bGFkcRJ2UeImY4gu5b06Wr58GDEDaS3XuRBHAcP8747mzq1ccF9sDIhSnuTNCF7nV+MdkzYMS9Ax
5gMpsMDpwe3yND6tfNHpZl4dJbweNHLr4AP4mxT5sUdfEcK2DPLEBdzMRsL99+BWp9D5Du8wJju0
DIBLOqu61w4cuY8D7Mea87VgnACW/ncBs6dDBi0AhjBN3FJMMX5YM2ObR0Pq3N7nQjYFB/xDzMyZ
4WoG5H6eJRhjonn3TWcVNJdtI6W54QjytnqWy72WblekLtimC6kzZagZVUlUE5vT777KT5Cmb5rI
Ut96hkzwrmTKntnDx8NtoQu2AjIxfVICKh9TQWcyRS5zcBjUiStEiCj7gn/AaKQbr5nGuLWBsGk6
uWdqmq0BSv86SvO7hFsMLKQIHCSC88v3ggoOR6Goid24Kfy7sO5zCaaYqw0TtajIqSjWSCZ2zRDJ
rAEPVPY85eFeuBgNNe3jrCTHPMvqjIG3O3nxedh+RYJZtV+t3wsdMk9cqXecxDkI5NpGAEGGaZQ+
ukoKcESbObodWKj4fcjCVNJSh5ORN5ugrHKN+WZGvno19hWnjzJwKPoJCGikuPc/lD7ggdX0YRmd
2iruU5alGsyFSuq0s25/m8V3DhzVRAw9jZ2bo+DkrCWkyIvYRZqhFlrLqKjEwZ3gPegm644E1WyD
YZxl7HcMzb9oe729gKvxJQjtlJ8LmMXrABOlYQwqEncItw0RgS9tAo0m0b7iVFFYhCHyn4bs9A4o
+HPUTRy/ouQgNGCzqf+Uwpv/grOO60dQhCYEp548FdoJpZj/YZnAQRNUJBEFgBLp8ip16Iod8nCM
3VH8Dn6L2/Ao+CoN5NIJGqvtHK2krUERQbGCN6wkb4J3TgDTbplZxqyH5x7tPM9GDROXoox2bb8r
MSkGI1t0DD17Xlnt0jNXUVsHABhQToRtl6ttkD0Xxl6K3WzYFtqhKTBnDKPMO5QNgOZVvpsusGsk
/ttQom30NmBsqbcP5B6Loxqqm8XOUF7MgWkdWt1eh/BxAPYhscpCoN1aRX5JPSDAQpSPYH+K6y7X
Kvhl0A2hGbso+bcWb7TcKpLBoyaO3EatVaNxnGTbshTW+HUW4p0JRggQy9StAyK9S8lxmXlFpKk4
JU3k26pXwBemDOOZJEW+YrmXHARUJXUUk0HkfjU2KNcLTsoxgLZXJBXsR81gh2b2ghrQXoyKtVrK
onGBxysD7of8EJhrLncmwPkMGpC8uGKCHijJdMKG1hXz6mdtAFWgHbxGozX4azbtCpOHt/xT7Mx0
eoYfeGHRJG6hUa2418mpEQ+GgwcqRIe83wxrnNrXEK9J4mRYgCrTgBCffcKeFJXk+2PiDi0SFIAd
Ua/6kIFkr2gjv6JSYtz7cJVCWxistmK6I8LMAvFvhjt5/CMNe09dCcQWPG+sCKV0TQeuBuXry6MX
C0kIGkGA4+Sb7b4bgGOQavIkCxU5gY3UP0hZwZkoJAFrgE5eiT2XcgcYkgoKHA25LGQtZlWLSPf8
iMiYEilUBdXCN31A6U/dCvpeUTZpX29i/lAalR3Ua4p82tjc2EIohvBMQ4kw/Pty46qUAGLUQnJH
aF88VGJqmSMQBKEdtQkrxYxV2mtbH9HoT3niEA0TF6dAMbfRgz9KqPL5TmzeFem5D16M2BI9pv9n
dgkMjMB1mVI5CM2QfbhcozDUJJQSKXVrL2aCsuNVC8KMk7kGvlkoHkEQwnFzyl1qQJBcCiqKRjPy
SEnd+Fg+CTtMTmUTiyX4SB8/SypX7LbCX0oYXsib3bpuTNsaQ/tSFySWvqP+mTo6Hr/H83101Ohr
ThXmVuH/w3ovvPgLuTNDg9EClTGGcuq2nwgSIvWQ+r9TfUOyHHwawUYtDeqREwi8xP6pEg4elpNb
cWT36CtqDlluZ2vjxxbe38WKJk38I34QRlXzEJOmLiroUwsBhqCLCW59TyX/u+pXmUQW5QHHJhKM
oZoGUV3KG4Y40Ksc8oYevZXbiSRzBwrKpx7fHLB7JlKWYyB3SO22YGzbUesrOXgVfbl9A66pMKer
/WMds+eXtOhH9k3cgAM4SkA4r6BaTCvMaERjZPO+qaxjCrwrJn64T93Hw8NabnYpT3whf2bGq7RV
CqmYzp0C6+r5rDwipMlCkBBnHrYPQlonsB74x+19L5VBfsqd0xIFQwMKigD7bthAKDrwEYGz2LP9
cYNpmbeFLbhVF7LmZlXtgtjwsUdDP7RSRMP63hteev69ippZyh9diJqZ0sSI1GxQsC3lDlP0TKRp
0DbcHqoOcS8t1XP4qwN+8eStpbuXNde/92hedSGcw6nw8aIHaZthxHPGxJP4Io776BuwnTGyBHCy
ZHbxJGsryZwFH+liyzMdhuvTdfGI0xWVB00Czi50+p7Jq87xos6a8tzgbQSqYk61UXaaoGocgE8i
HCZAJHESCZ0QMlj5Bcyv06fCT+SUv+VXkSBSNBwzPCN5maCCaJZroLvpysysJjb972Jm6iptpNjv
JXznMD+1vt0jrhFYJDjokY8B6jkklrCWNFu+xf+KnGmsKSIG8wzOWSFHKXTqIaLqG0DH0irPyIJr
f7G5mU6S5bEMzRR3yUkt9DyCBvSOjd729qNcKt6BOhLlkolmHTiz2RF2YpxLUa6m7ouT0fDOt6pT
0NM6oQwT6TFmDxSn3faJdQBIrZjdBYQOlO4P0bOjNAWd81iflK7lNN8oyaGlNHVGarS7dJuOjP2J
T9lHl4MGOKqYdXvjy0b/h/TZ8WpN10VpjY2Xn5WdY9wogVF9ZsqLaO3Nxi6dh44+IAtvrTGfLisJ
FPABEkVqB734l0YvUAQfgw8RzsTgO0YiW8ksDZTjIej0g0fDeKlAuljH6JraQUuVcQmY6MrDWYBb
GAgZQW4AiCyq73OsnK7G3ZCKZeL2LQ2NDZA4dXXiNoBdeL5s+E4iZwgtMdqM6s7cRKfyrixAfas6
mrFLj9L3mNjIstWHMNima11qS5oM1ARIOkGRouIwuxZdyFu5i8TENaUaLaQZ8hfFkEJ0mIMGpF5D
Ly7EsSqobvGiVdC0iXPMy1BKaqGZBGnhftiOSZxSAJce0MG+uX3h/g4tmCsrnDr0FWQBYzt7acqA
TFWr1amroYHxo81pJtwnnJqoTb5I715Bxe8q71nV0TzfR7vSd4A6HwNWf/b9RswtPbRgmcfEitU9
R2VI3kev8lF9LOR7cO15UPZ/eGLDxvjdw+2lL9rTn0uffRKvU6K68RuYbs0CSRUrOqZlgEucxBKt
P0K4Swuabbu7tfnJ12Qg8MuM6TLoKAxAV8ysWhANusd16EBPY/rRlCgKQFbQWvcZUxkBAeimpkhp
FV/BpnK9kA6tLQPgzT7jilbHQN01ZOUzLgXNF0uaOe3wYX2/7bGk2rEGG1Dbb2en3W9SdNt+5n/U
LdpTEwcTSjcNkx9vfwdl2u7VFfpxHLMrhPEBwNlKI+zdTnuIfr+pf+6CR/2g7ZJjwMoD2A1r+w+r
LLZPQL9KdmeJ8TumMPy/I1vBihZZCpdV6C9zGqeLJom/2ckf0YIIpqh6KJLMVf0hKnah3oDur/aU
5K0FL95LHUxNMUowFCXz5CB9asZEfBlqI3nLFDPmK/ZkSW+AWYKAJZwA2/P3w/1YzQCEAUE8lblN
7WPoepWlLFKTz6oWyVNbij29/TGmOz/7Fqj0o0iI8b34MyewNns9bEilZ66u6OrOCCTEB8hfWLpg
EqYURkLjMl7Lj1zzyQPLA976aYg2QFPQQpe2Qx6kSMqbOnPl2NIILTEtQLPKbKs8lmjh3EjDo2oV
p1I7KNJWz2lUwjczVg56KVrBkDdg4oFXBP/ZvI9YGfxBJnmTucJWk05ySTuQxxwLdPMPYGBmjSXu
KtVODVtunDGn+ae+Ekos3TwoUVkHIB61LuDyL49B9bms+6TI3I+PCPQMya/suWaFE3zc/sYL0EwD
ckzMCUDmQ78yDnkqK6PoY6fAxFFstBqfC7+gNW5TgVS0WtBEQ3sLYRFHMqbkbBxt8hKZDStIsHbs
C5YKvF1In4OXSSfS1aY1vUX5JcW3ByNztnf3T4K1B5Kdwkn5ellpg1zS+WARAYIGxEeaDut4ecRl
64NOhAwZQlI4JnABDmVCtZSRc+FhJouewtema07ZQnSBhis07cATRfPlPLpABkyQGlHM3E7MMYOt
GHQqN5K6zYk3UCFLB6q3CreBJnruTO5txnYVprfkG+Fx4WPD9TAwB3pm7FqpCD28fKzB88RXlJOE
r7QHtMlKZQ+FJKnMfJPCgerQ3zh2n3WLSZqWh/kEsuVFxPQ3hddGkQWIRwo0Vx/zEfx0TRMeTSUA
6DvFmLG3Rhz9N73H7G0m+lVXURUjB2A49Ew68i4WTWrKnf/i5TJ5KdOqrZxEF1RXadPcsG/f8SWD
BojFNPdIlgC+nbNQxhi+UXpmnruZz0LNlnKc8Whl6GbIUyYUH/I7liPsZVAg3HeYx95ITPvo3gpH
A84WEOoQJF3g/7y9qiUnGY1UWA/qGvAF1VlGZMKsl5iXw11TzTe6jRHgID87a/qm91m957vO6nQP
zPb2qKxkgf8mnS41O4YfoK0SHjq461FzuLz5RcNVI+rTwLXefg12ujuNVr0DYxL40HAQ9G6azz5N
B/ctA2QRn5SyJ8xremB7j3bW8TgRabWginlHwgpT9x4whObpKWVPOfj/Uwyx2u/37GktqLg2fng1
0zglVGSw9rnxA+dzUiim5z1LxXvacXQl7SL/3u9XvJ9ro3cpRrk8Gt/LiIH6mPfciMTm8bkCVhb8
piwZD0qyNv1tISt3KW2mgnhWwPpEkMY7a2D5TgePTvUnP55OJ0yqYbvvT1TW+n3P6HH8E92TFQjt
wsu4lD9z9SRkhTtxkm9pmzqgJ+djSkQjRane37+KSAdq8KrQEsMa2qwo+2tdfyl65ukZcmTo0SRa
9xw1/yNFdxHRVmRce5OXMmb3nPOcJ1Ar3jNg90WD/tA16sIF8wkJaBhGiXqqGZDZBxS63sPgy0x4
TjCs6RvJzHZ/RkPR1wlD3Ii1VpG8TphM0uAeTxVxdDDMzkwsNN4qZSM8gxGC9vUOvKF0EM568VFr
rx1Z8X4Xv9DUywhbNfXczlwQTy7VURhaSCMgZKg2if6iDNmaGrzOcJni1EI/9bDg55w2bhg7oNRS
QQA3f2QnG+No0D1mWAFVsCJpSYHgXFSiT2wEiLYuX7ZWdIZe9Z7w3KO81IMAr1JoVZ0KdNbf1uxL
KuSnoNm5KRXGoAY5BIEWHQGcQltVpEoPLj7xM45XM7Jr4mYaq6oatfJKU5jGwESPHSZdCXjBCLI/
JQYuR7bXDivR8tKzgl8KyAycJsAXZydZKoUSjyo2GJvgIBDQ8I7g/fYZLtw9eIHSVLTAlATU5C4/
Vh5XdSMHCXdjrXwtg/JYoJ2B+kFi35az8KLQMAU0M7aDuONvpfxHSGXoYRe2IzqI0yrby1y680j0
ZqbBhwJe1iJpHTD+rjyrBfdratL6V+bsg/Vq7/uKgWbSkwNaytDiFD8wifl7Rzc7CmOL2WjeOUZg
+7Ti8v5tnpkZ/gvRM3UllSir1h1Ev72J7EWzXzo2gEaPUMtxdqaNJXw8T/ofSYeS0/SgWhptLFZv
kCqstofcsv6spGcXbu/FiqaL8OMD6IJihqQuuBsE5lYbPbsl4rHoJSspa1ZVa13si+KgZKbQCljM
OfIhlHIw5iScuxEy+bIdNIRpxjaqD4DaraiBJeMKKhIJ4BVAmFD5nm1NxtjlulfRrtvsC4NVHAeq
0NSg/S68q+9Ti3is8mgdw8ByVOMwgM4DY6n6uytKmr2jBnj7qi+gPoAn/LGemfUATl8qCkHmrtXY
0tspVFnoKKf+D8gROPNWfMzJe53ftJ/Cpg/x47v2vCRRW5noVR43xWN7FKXDb4JsEjkN+YoXswBS
w8ZkdDkRNGlPAy8vZQl9LSZFFPtTbfM0Ukmyh6+vw0uMBNVXt1XWwK9LXtuFvFliPfR80ooB5HXh
rq0Pku5GB7910L2OcViBt0WSIBgBcY8t4PcsRT20wZ0kviXmTq4PnS0CxSbs9dTWiWD16THy9BW/
528UeXX6P05kFlsMfjx6oCP3XdAVFtR0UPkAAw2Fe/nF9+ws/ZJDq6a1/f18d+c8HoVNfGZPD9bb
6bB9Uj+COwwHZVvP/tKtaUTjtni9fRWXn8a/65uz56eKno8YR+27Mmim0RvwWqEnFDOpNRbq+5Ds
sj0mTiEdsZOt+GHQTsUz2jT63/WjkLIB3dT+/e0FLWSdLq4QmdkbJEiCoKvwSYlxqr13ScAgSHOr
eLnV1aZLMieraKcgASWWVgnwYW4plm5+l8bJaDmNvdWm3gUbC1gIsvYI1NFjOWcxFwetL1Ix8TFG
09iDLWIzvsr3ARPfOvBCeR5m5oorL3bJFP6UODNLQyqbSe1nvquXW7STD5UTW+nwC/l5kNv9L8eN
aoQyEaHryGlevtgGad6WDDjuQnWUhMmJpT6VZx+IR9PuzjFNLd2/Q/ODHm5GG7yE8cjM55U1TG7Y
1RvBDFMg8ie8z9/M/A8N1QxamZhZg09eb0YNrAeisg/5746zQkaSNw13qLJvZE+nsVgxslaXXMjw
/YV3YyoZ/BuYopnWIq3WpnEK+cOG0OJPBjgWzYDGYyxyVuz+oobEYSPhgya1aQba5Xm3o89xnQbf
TYTE4dVLNNqJ5wP68iAHh1BTYe1ZoICj6h2wZy5Yog4SlZeVA1/y6X4uYuYXj7kp+n0y+m6jP4HZ
wzS2Ung0empk1vAQ+Q/DUFlSFlgqSnM7GSG+hr7V22tYqMiCsHhir9FgLqaJSZcHEeWjFI811oB6
qJPEllTTd4Wl5/Tsum7iRGDd9SfW97UhhstfYEono2EPcPN5W3NfEQNsDRo0HsNMJnQqCMzbblrb
/k3YV/axNnV20UbByflH3uyLByD+L3oCec3e6o/lc3of2fVR32YnzfJ/l1vlPO6FzRn8CDmLQYne
fHDwla998qU3hh4jjDRAvIpWsNk7L3nZyElcBa7QPsWiFTzopS1lVOZ7/f9Iu64dx5Ul+UUE6M1r
0cmrZdhS9wvRlt57fv0Ge7E7EsUVgbuYYwZncDpZLisrMzJC2UXBxvmmVtwcZnwyyr21Orr9PFfw
27yGVZdTjev71v0adCvRHzLcg1e8zONlp0pgyxU9/QVQVNJB+0DdWTsZ7f85sU7dZT0n0jXlXQG4
FgQeQecgJ3u/8ZQ0KJUI6EvLS023POfVOmbfJG7ttskc1msisT0Q4SGdD11K0GSN24MDCDP1IUcj
vdfoHqTeu61HQAWi7qDhIqjMf3J3wrGAFXnAdj5IhSp5lOVcQHlWUjm6wH85EuFYPQWoXVGMSnwB
tNMrdCr5LbOfbBP5mgu5C5FX0YIeKnOP74lXPmZXQK4Xfdp46Y/mGbWwLPMcNKkqpSmGC4Y+NCDw
FWYusME3j+4O4OWQiYEBRgA/3v1qthAY4MKO8626XFGcWoL4Ve/cF7n/fu6vhp8zsgPMCjopgZuG
huy4os7ywACXAhVaQZVqLfgAkfDhq6W3zbmFx6IDgve15xYn5g8k15DHAGEw8IL02G8wkAQJWsDt
WXVfrjpjTndmanPeGRh54LzwOzuuYCDZ9etYY39AnpMTxHtE0ZTzPMnm9IAG5jLobSDZPlqqLEYI
UPKwx6Ofobig5TbuV9B3eT5tf+zz45UapIXh20FThA6w+x3BRFHOFpkfWa+FDpRYqUnEB+VxvckI
s8GbuifHGtDylxhKBHGsl69QQF+dFs+/YjDy7CNGL04XKCenrvARoIPR+b6FIt3ncwsTszkQDmFj
IDYdGnPuh9mwlcQ0BRp7mRYXd7/0PFDqZgdnZhdODGQguEOsAvoMqCgMn3ETm+WxHaZdgoHkdfQq
0aVsMHk+13QxFYHdWRkNplYY3uXLAaak7Ot6xW1sD4Ku0TVktl1y5XoTeGBSzMVijxVA9DTdjG10
J1Y5n7t96qL5Qg0kiG//Fv3BByeMc2YKvIeWs83uE04EES4ElJH2QB5iHHrkiadAHxK9mkDeV5Dh
8INj177lkLwFRUfqHube4w97BA4RhtDGMhA1gjH/fvFqiQ2zRExiy+t8aA6F4AJxTDTaeGoYsDMb
5cERj2yNlpAHl20LceTYYgpJ82sFbFNGVNSmZ7daRX893/wPuxLGEEQPaUkFnRvKyJUksdQVkgeQ
UA1n5dSfdV58P7fwWBQcTAzoBzTpI9c/LlWmTOjXDFMDrAh0hYuaUH29MrbqC4bzwq7X1NxmfIjJ
AXPA8QLOAszLwKiP1opLM98LQj5FDRwOa1lrFEDhgISLRDJ7tdEQDD8f4ePTf2RxtGIoxottQHGp
hY6f9adDPLNWPfXHN2rSd7p6qMj3Qg2+tFkE+sTqDUk/XGrgTRmYM++3ZeLZXuA7XmbhdaO9K2ub
AiM4cVjtozQVX/ueqzc8HDsMFIgKGYllIOLw2Li353iJKNttk1m8maDYDWpnwVXR9p3+tDMZ5YfY
cmRp9HL3IwVpRgmWKu87FLVTRZNTN8f+MTecYXpvXLLgU2xcD0YiwndqzC9EhViyrR2e7485M+Mr
TKQCNrcZUCTpUFN1fCSiFT0Aq/qbcPY847mxx2BkmDk03aHIIMNh/d3qN4NCnCgEOB4Ztr/4Lr8b
0btS7KrlR22eoPxV6/+BuYGMnoaICA/62tHgRIg3linAlxbArxJZex9ZYhS8dgGN18nRRBDEz8Sp
j3ktDBCW4E9YBJJwLPerRtt8WnhOk1uornUEvHRpaNCg+NxLyFqhW5Y/Q/kt0SQbHNSnkjqGP/1c
RPmYdx59w2jn1F7U4wlY5hY4GCpnC5XYNCKlq6opgAKtoD2f5CmPdjvi0RynklTbmdLmVm44i3Ad
zq3hlBu5/fkjj0kXrswlYpFbmbfEuSba1pAzQhdvbaAtuBfpnM9t0iHkvovqRvM38phCEQRs4lS5
FStbQTTrK8Vi9/jRIbNXSgHsLJlLBc5um1GM4kupEJQctg2XbBlK6yNgUC/on4wM/ytlCV/vk6gi
EQQ1Y6ADCUMFKvcGqIwwe2QeoiUMHohiNGIgaYPIenTnlk0AGCIVFRbjHKNWC8GAIIGu3lbLZuE3
h16fq7E/wuZxC9IDtQSQ2Tj7f5mcG5+AGL4DMYldWG1+Bc06a4UXASnJaMCq+zuZSNt43TSkX8kG
h0TR8907Ec+gQxb+CExaPFpER2eFpmvODxWlsNLq6oMtRBPrU5QSmZ+xM3FliDQoQ6FVh4jmgQ8I
iL9IZpKotHz/2HML8ArnW2wksHW2M9WZR5YFzCdek6jLDPIv8vjeRU4kqyjkzi1aBx+a8QmckWQ4
K886b31o6pCPFYvsiwpGWhKbzj5WVf14yn/W14xoAWlmBj4Vf+BzkIuiAaqExx+d3z7rFMFuxBKk
D6obGZQRZXq88dZS+4uVXYSkMntlHZRLoV+wkApEvp3S+J38G17zYMaZPKYj/+bm38eMjrbTe37d
5HKJSxXcEevPRq+BdSW9ARIvgooHgTonyLR1iaCxS1vPpW4mfBnUGLEHEGii4ZUehShMkYo1lXaV
lYsU9AUUDgxEoKWYG+VwyYwcmAi4I17FA9wQAd79JZQ3EWdX1GCmzwmzoFgwfC49U6lJEek+OJwX
UBaRJOL0Ot+YGRDV4HBA30j9ITcXF4RM/LoCVbb79vysPVJPg6sBTV7soAY6/Ht0VeAx71dSxLag
SCTi0ab0zqxznfsKNGkRopnNMcHh0KVqk216VmsSneH2IagT6YUUa02wBiK8MjtGS4tvGzxNOriy
/US3+++A7Wcu8j8q8/s5vP/W0RxGYZAEjEO3VoEOXpzTUntH1WBADvRo4vT0c7xOd4J6ClVEEt/P
J+qRhGM0UaNtiiyjJydZ3+LJ+h6q205HzhKc0trnkDw9bxXyfvHI24dgMqql7i4fM/Yf4diwj55x
ZPVQSMfza5SUohS+jeVMaBGmNSEJoLkWAX4Y5GigdQxHE6DwaePXjNlhSsdTfmt1dDoiTillXlBa
q2x3nYD4LAR3k7KI0Nn5fH65x3N4P75RlMYKPc97BcZnRMTYa++dCuYzvUe/WAn4ha5ukKX+ZJHB
jkxFzQl40NE4vFbhrclcnvqxIWU018O33lx/IP9pxYyxW3DBxxvuwoORvV8cQ5hy4Y8ytcSGc77R
Eq8dUDbQ9Fne1Mcb/34yRqcSKqIcNI3wAU72zYCtGEJ6/CaoeDAbvwV+OgA/Q2fu1p88X2j8hyME
AB2cqcNX3Qyb8pyEpRkKwybMl+GeXt6X1Fe59A2RpB8fnAQ0rL23dxwJTTDwUsCnPd8Dj6igYd7B
+IR05CBqMN7jguMpbC87nQXzXUi2kIw9ByuHHH/4b/O4DE8mGgYFlf3kd9+LXzVX54ryj+1bwxcA
mgRaioHJZkyWQYFQlLejqLNe19f91lt/cka226NU5ZFjujZNc6efOrJafRTLnbUKIZAE0O9hTkF1
WN6HU3fzFaPlZ8KSTWw2xDywap1fwPpCksqbOXFTBw7LCaqHQScYuPD71Qb0IJXAs9RZXq/bhaSH
jKI/X8/HAGuopf+zMDrSeWEnoptnYCeLQJID4TGOw8ENTIeRNAHqBmI3J0knPMaO9yZHJ5fp/FYB
f2QHyrDX7RbFgoSsu8P1un131f05255xxWtgkj62ZNmTpb10yJlbLyPVJETXrYQhlrvCbUeUl8XJ
Jys93qFD1vqN1W/t+eRMeVaOQ6MH+jLRIzrOEPLUUKCNcNgakF43wsHv31Ne9yJ5Zpkn7YDhEG8H
wGWhgH6/zL7d9340nKkUufAh9SkjuKJFACjK3+cjmtq1Q2EdfTQAeoFN7N5SanNp3SlBh6ZppSGC
gK5BkW1IjQzo/8vQmHa+aDB34XBIlejNZtclDf6Y63MTk7P2byxjSl/keIq04v3OkgIoRTqbCA8D
Jrg46VytbmbSxgDjuhIcBbdpZ1V8iwdWjHMYJz36jtzl8xFNHfeb1Xkg6S2TjuokGLIbvKkU1PmT
OY77qbFAtQ4hLlzn0FZ0vwEqmeUTOsw7qwaTKRMCPOrsIFDyfBx/YOixc7y1MgqEGqlt2CyGFaSK
IB6Px8l1u6f1vfGSLmpybNfHY62+1frbB8+SD5po6M94/gmTseDtJ4xcJ7ATtc3n2ICpdgV5FOiG
wSljGPsjrioTjDLcISabDz3RTgvgKEJ1xnVMLSXS7wraeFgZ+IbRke5YtA/+7f+qBUg8iYkczPBM
TK/kPwuDZ7+JBCDrJDp+iwEWATALriY6rykzh9D7P1byn5WxwxAiVipCWPH8RURet8mATtgvjyDR
9Kxj8/LFE7DGEci1aDtEe8Ncogdjxj/ODPWPPOVmqFLjKzQt4yPKwT8qP4IVOsbz/TJlAkU8vP3+
m295dC6Yus0qyelwLtDCXcSCYWfyMlPm8OITL2kUC4HpAf030hpoFLpftTDwea5i6x54lxIEMwlQ
tuhA15bBlugbFlrU+Ur6SNXFXHPZRHbzzvC4ujZw6ohCCcMcyV1T/PCCdfFOv2Q1SG7MDJLhL8nn
8ymdCi0QJNJDyyYutb9I8mbVaCb3Sy4peisCiKmLdR6gAL864p38Hvgz2Zth2sYOB3bQ0I8+VBqP
5PtpjbsszoqG7S0ZJIBVeKqYVEs5Ql8p/6Bw6SrK5np2Jh97tyZHK+mXcZJEBdfjsbfuQPIKuBB0
0d857Ww4Fokq8EwSbg4z9LfVHwaK2pCIDAV6Gsa5gIaNA0hby73VB4YSGllLExBvahF38UBqSG+q
CoJPcyitifoDM/Bj/6/V4Sq+WUqnguC8ktm9VYOeSCRxrQNELPFqXf0yqhK9eC8MeACiq80unu+h
yXW9MTxyo3lYZzSbwjCrvHgrhiVh8EYnby5n5iuwTj43NhWY3o5ytIkSyQb3YTwYcw4N5RDhJ03M
sD3MYUu4Iah+XMRBO3YQmRHG1Y4A3bVOxAm9td0W6tpAFmlRnzOL0k10MaqeQWsWo351hv5xiOAi
qkVq/vp6tT7MXFKTAwblxqDQh4M6brBlMpvzGkXpLWTqOdkoF5yrxupsZWVyEW/MjOe1SCpe6WAm
BjnQvstIA0cQE0WVldeSnTsik09kkEXSg5Q4cjHScDXfbNaiYjwgy1zaYshySelHRz/vP98hbfq+
/1wuj0swrBgONYtLfrzxJYDZUDJDjg5lVHn0ksqqKq4qcM9adM9alJCqAjfn5R6l+7ABkW5H8R31
wEGn6H5oCXScsrzyGwsRDW5iUVU+mTVuYhLvlz/x4usCCXHg5wZtxdPCsom7+FiBq+0gac7l+VmZ
yL/cf8poloEwSKXQCRrrlSPcHgwghDHwgAOEKDKBlF7SS/Pyhh65XbE/HbI5nOojjmk0E8N9frPI
MiVFcRfAvGxdu18QAKh7hoAmHZyZ5Chuvi78XiRvux3YtYn7/otq/fPxT6/2v5UYecQ+4AsxKLES
aXeJyn0mzdTKJ3bx/fyOPF8JEjHJ4THAVMu12rgavNoP3VelQ1506IctNyt1sfiWdWXG5U44+3vL
o+MqV3Qj5UnYILAswD9F40WqKY4WQUA2BJuLBBGA0HSZfS68hPE6Sme7jR/d4/0HjG7WvpTpvgkw
txy5Brt3FGNc7cwtlkvCa6ZOG6t0dYJHnIsyJ2KzO7sPYabbtwEz2F3XCM1A9hUa55+jf9FtslJd
fUG9LNAs+3wfTST3742OnkoRJfkRm8BoowoV0VrtfftZn87B4ZyslktT0C8hktcxoY03BIekYoYS
POgX5yLTiUvp/kNGD6ZOaOLE+/MtmT4c50Z/fy/PCoESMF5Oonr2taMZr0m02bxB63MHH06APsDb
yfye2YJzp/tvi96cblapsiSJsfmpxesVpBcZYitRNZa2Vq5d7fgj6RtdQpc/lNGs1UHRDjOne/YD
huN/8wFVW3dR5GJV2G2pgY4M0R3uD0yCR5YtMdPFCwQELrq+wgyE24NrzrygH2/m+8UYubeuk4Wo
pmDfRXuh3azl1GLAb2LHqp/NvCMfiefuXelf7/jNWH1ZqVplcKWZHqGkt+X1/VJnly86s9qpLC4S
bW7Tz07vyLmB0T6toKfSWEAlCAajLd2TQ+ohLsC78gi402YTaXDcK3T0X76h7ike5/r6J9LI91M8
cnNSYFOexw6nHaQG6wGoALQCvco3WOhgDV+7HvQ2Xi6XSpNBIaFzHRkUb6Gcvk8JIOpY+sViZtn/
aLTuI8P7jxq5viCOMievh4/aNvoeuUbc7Uh/Hs0vAsfnvcDnO9jtc4ygf8+GJ3b/9sjNHugVl4qC
wS5IFLcR0crN1pDQa2trx2N73BDqgK0AlB3epTNHbWan/znlG8s26HXsgIZlDnTtyFcZXZqsvRKS
P0FvJDWrP/e3E7CJuxkew93yvEjcKIW9XLtmH1tug3iQmI2BEt0LhnhyDG1mUSfebPcmx1EbeEip
IITJVLO3tikY3spe8Ht73c35zccsxr2lkdsKo/+5wYZere223oDNeL+PtUh1iL0xX5Byi0Wy4/QT
ttF6Ti1obilHTqtU2iJRhhMlRmZZmDY67qNcDfslFczdVhNlqPuRjuKvQLbTNFdgqzM13yNXXFEZ
MVB+wkCXxxdJ/ZJPbwn8mGb9HkBvsJ7ZttzgHh5ODGixOQgTiQJ4x+5vCLkLC9+PESXx2/W1Qmoz
U41jsD3KZ69RTRcZncPSNco1d0TVAtKY4A1W48NwWS3kfsDszQI5JyAjmJObTxqtfuZ4cl76+KTu
wEMpTN3ClZOl1AM/ahtfZIcU3UnFW2BmKiaX/cbsaNnRGhhlEYelAEeVJqqp/BZ5qWpnJsTenh/e
PxTVs0kfrXoCYb+wVnBvCKQ71BB+QZkEwT+rfsboAsXS429mfc6xC5Y41bsdq6H4C3Ud1IlYI3/d
XDjAeGmQBdXkJy/JkV1eKuPN3wkrHSRB2gFtAuyW2ojd3CQNc//sy0c3Hhu6bMvzUQNpWXZXBbRF
MdxcfX76TYatOADaoVMzrohkdpx5ijyETchISUPEgmyUjdMv6f0OiDR0dejoYVnEKJ6tnc9FNts+
9rgXIPVHK6IEiUH0WY3rS33GFjVkH1EqoUPNL8tlZVO5StvRDipNJKalUHu+JZghPr6f2DuL40JT
FtdM47txZ2kUS4IfHyo1UDk/UBo244ypR+96b2oUqnfgqQogGdohVKdNYb9ey+p6Cy4sxCyuls2c
qmErP4wLdVl4mCH/NUbYMXVS5nWLcYGD3MsI+l21mdM0gZ7EeOC8BpioAi7DUc7bK9Dt1/UoxIJe
Y2i6f393FqAl6Mml28sV2amHfk4vasJHATk/qLmB4BVCvOP6k4KaXeuXTo85rPQGgLHP/bFfiFph
AOebLIlq+XpDfn11Lt6buIWBpufRGAGaILQtjPuY7QAvCqoSOsuvVl2jp5IIaqJdUQLSBfJXqfwC
YQOJ07mk4uM9cW92FGbWLOuyXgazyJzq+OkUgsyNDwmi5fPd+cilINwbGoWOfpZLtYtudesVSbZY
2yMfEqzPIMtDz5+yLtTPwtx7eqEyyDaGIJfeLzc6u155mgXOYdNKDHFRm6tVbe4y41Sq+GuVGCea
0KRD7+0ckGVqe4PiCOmyocsY5CP316dYQoQoFdwe+saneJ1lluIZQePObPGJhwYm5cbM4JZvokuG
LzIlb7Dd2FV1yKB0ZH6FxNT13VCo+j2FuroojcVp8RFoofl8QaZcIfKBcMU8xMKw3+9Ns1kapREX
95ZjO2qp7G0OeDR/TXER2iHlGWMTDwdIN7DQC4dMGJgShdHrXbF9VCET1AXiDbVOQZKHLUDh8XCU
1E/U6C4yVtEm1BbZk9ycw0INW2vsq26NjxaTtYs8r0IkeJ1wIb6mIoIdCVle9reA28ozBCDlLPHE
lN+/tTlaWcg3K7UTYcDMpkULb7qQJNWjQIKcc6RDNfSSSYfnCzrlQdCABEGagdQMT5FRoMM0cVhz
IVNb0gUuH7zGiZHxGq9sa8uOlrjTn9ubmNU7c6Ngp8ojKnNaurb4la+hJw7Em0ykUsWL45p2OcOq
MbFb74wNf35zUPiwF8qwwNh4VaKMLtay/JrtS2emTjc5h4gMBiQvSrZoTL63o9Sl6MtJ2VgtDR1P
UQi2cgN9BtfuBL3KcmrZ+BFDeNBYR5WrmALfUXPX+LAzRrsVBwWyCeBXGxC1o2scCFURckxKbXmt
RvumkA5MltQqurDH5DP75BoSfT5fSXEicrgzORp15IlMWtswydNmmr9VnxTzyXtq6q3pmDCZ5gXE
Y5Zu+0ZjmVtNSLdZfEhBZhubrbIN7deo25eAUwogvv0JlBKkryu5Vdtum9hHHv831B0hckZj8YRD
9w7qArE13F6LoFaUqZ5shrFZpaQ59SsOVcny2wd17iqm1ay8uOGXKHzFzVGsVK5ZCgX07G3o2+it
tPRWmV+D46RUwe4qdpvn0/LISiiAaoCFs0JTE3r7hJHfqNsKNZIcJRM+XfenglEpo+L3QTe0VCXu
qmrB5qxzMgjaX2K0YF8g1fn8CyYu57sPGDkRJB66kIs9pD0aje9I9Nu5vyhRR7VZiTM7f6K/AIPl
0YmP5hAEXX975OaEcXRasiUuI4vNDIGkm1pLN5xm+PvayI3YDJdr2VVdo19Hlm30ELrdcqptRHjC
nqT3Vs0h+WzuqJl7YyoGvPuqkZMJ05aqmQ5fBXrLq2CTLWCzA3yW0q8UiPoKb125pppaM750wt2A
UweifuAsh9LzX5bmZjIiMRXBKRy2VtyL2KK0GlcIjpBSztC251+fr/LEgecgPw/IrMwNZAGjEAwF
WDlMmqy1pJLyXmu8TgkvtvbMbp4oH0DEF5rV4KwF+BvgjnvXJiiJy9oyYPpSmBCIGRihrSmtq4Gq
Ka1JLlk9yquo0kNKrIk0D3rhXaOGjaTy3UnMV0UB7rqcWqSuznDG8xmYOmnoq1MARsJZQ4fLyAH5
ssN0QS+1lo8uqNbIow0vpOSQuT8suDBQrASjMN7ShWZTapaZDj1z0CaeptBEvPmA8VGPfA8OGdDx
6BUMX8Z7o1815zMgh98FKisL8LpCTo59q2kSdWv8l7kc3MRJBwvAAJgGFgtMTqP7jc1qKLjneE7l
wK4jW2Q32jZYGPue0Htx32y8l2LprxbPp30ChIZR31gdbYmy6cHnxAK4tC6NEIgJEuwywhl743yM
zJ+SbBpj8yWpgLU2y1W7tdSZD5h6Hd99wOhRgLlAeMoPr2PcA4wBSp9aaz9YBxCt08y9OjXDKHxD
TR2wNyj2ja7VLqEp0eloRKDoPxNQqGhf4/7cR4tOWUry3GGbuFEh2g7ZFrwe0B81fh6LCBXiomV6
y41U7lp9BIBRIPn2QkTt63LZ1TraY0Gd+HPKA4x0blrnrA9/fuO+JJfK5EaC9TLbgoMTfpND4w9R
oGPVcWCc1ysQuwQLyVXZs5vtXP35vpoo0YKZCbBt6NZIg0rj6N4Kg0AM0rIDtEoysq3LENn5BRBg
7eIlG9obR9j39cIpSUfPWJ5Y5DvD44HnjQS+phbvKX/BMitHJKy8kfiaJKzqJjOvt4k3IjppIDgC
UKoAMcjR3aRkaUXJOZ4VJbepP3nlN2/PypwY+QQcHS+jIS0gS5DFhQLe/VpmeCEypYLbgSOvndro
wtX/Fn/bDWOA8l4VjIy890at0Wq/kc3mgzG2ZxPQhl5NP3BLZ5ta37yhzWGlm5uN/tEtGZ2HdtPy
0qubt9Xq9zDjyaZWgJfAyA9BaDAHjYXNpLimGz9hOytMD6CrVDJNCdBpU0J1BkHz8302URaCnsiN
sdE+y9HUSksejK23e/Ej1EC3bhHpWC6+TFNHVzQIJClwrrOXZtZhT7x+7kyPdlqtcBUgmExnsWaG
sMgjn8b6+3U7SAGGr4q5+qCWwowHm/KWdzZHG64p0tguBdiMSPYqkau/3DK79NWfcR9Tj3UeCGwI
w4MyCUClkZ2QLwuqrzGtCRJgsZaoIt4coJSml3jAFoi/bKPU5WukZXtqKb18C2fQXpznNH0mSmFY
3ZvPGN2Jte3bndvgM0AYz4DHd1dictlVf9X5PWXVn+i1bNG8B87X5YlBP6Ews72G3TN6iAGCjl8i
WixANzBaYt4uEswCTl6X/BT+rpCPz7fvH5j20QAeFyy6sx8RqL3fo5jaFq0FOMd7veS0fsO/yitg
90XACUIN5QIz14NllmuSaZ1QGlG030EkAORq1EuNBsYSEkIdUidzp3h66P++bHQv4wmc0VFbtpYn
0cU6cAR5J8jh6fn4h/l7Mvw/bPfNLVU2SskxaQ4jNvvGsk71msWILtG1FG+fW5ocDtrdAHUfdKHH
uVWnQ+NClWGiXd89ZTJ67bm5C3/OxOAXbwbDCYVQ+3bVWq9Vp0YQgMCS7lPjDxO0iZZoPxQ59W11
Qo36+dgmT6twM7jxWrEt1TN/lq/samtw6DNLzKNnInDXMk1/Y7E/Fr/KMkRVZS6zNrmE/2yP0+Vi
zMl1VtWtVYvCooGApfJJi73+fIRT9+zNAKVR5EaXVAt+ImxGJ/kpbU1qL4xn+G6k/Qdm0HKCJDx2
yoOcXFuAwKfm2tZKU0eVy0+HM+r0VODp/dzO1GMH8cI/Q6OtEvUBeFTYrrVkptCjGN3agp0T7KCE
xGjcdgEcDjwk03z2l/MlNQXzXl2jPGULvJFJ7dJh+VeljWZ28GD14TTefNVoG3ECwPAKjaXsUcQ8
s4UcGG6YAyhZAn/iullw6Gr+M6dkbgZKOPHWxnSg6oEeQvRtCsPJujk5EaRBbIFCV3SRloeG9fQs
O3T9qxCzawh5z8RsE7B4VHfQasDiBYz20HEiuo0pvPoz5GXtAmAZTxNzEitAjJMCSnr9N1+itW8V
XkowuYCuo/0VI7XnwHw4k8+cvMsHYoyhfoY7dnxyBKFWIFwDFHD2GzlXm+G1kNOTeutzHxJv+C1E
dKCq0yvXmc03hIvjZR5IzIaimsyjfnc/267L1rRdOzTAHrSaIE28pXYpiV7sizuTQ5nKpYLGEnkz
SNmiSDimiIi7tnZiNuotjbkwIDX5NCsUu2NSXKoZHzgRjOEGhRAPioQC4uRRwMIFYp/bMWoZ/rKs
1FYrgIBrOxIe5142II5+nD+gp9HxKoCFgUei/X7+qqDgyyBF0K9AsWSrtL0t6kWJZLABemNGJmFW
sq6a9TbfGiErUZ9Zy9vXLmlryqTluBWJMzwMSeDiSKgJ5wqgka1FKvlpObcMzlUMdUP0SMi8Q2gH
4Hc14SE0f5REpwDoKM+Qh/DCJA03cil5oi6mvJLoSYTs7XcQBjZtQFKOkpFglRNPlXmB7rScr+l4
37qRMOiOoWNZH1pKYyOugGQlLFeCdEGBKARHnKDrPK1tHF9cNn2jHLioDrl9IiVtuOa7hHW2uevl
lCa6lM2RiGFT2uwT1FHWIFZg/X0Ul0J+lRKpTl5q38uVZUY1KWU6KZjl1aLma0at+ibkDaUNOQba
5F2Xr9hItIcaAmuLW5ahMzSnNDbHGHFYOGf4QLc9RZ0XFltXEFxJzQdGaJILGQhnk9zz8cpTeJCe
KyLvlS9t6QO0X7ZUwu260C5rle/TDq0ZXQQJPM+mAjDxsCFd6YLNcu6CyeXWA61TRgdWwod1/CUI
EZDspO14z/tEfNyBWCqwE8rdoT7ApwcxahR+IbUg5j9IWeWip6zLOYqwJZslelhIYYepz1uvV+Um
SqL3GIxVou4hYVB8lTLr5F98UUUO2Kv6gooXVcIrzcqhKMF/BaON6+suumDDcxL4bJCRvEAnHRQN
Il/c1bUkeBbkFxy0saEGhCZ6JWhT1HvyWkFS3nEqadDmFmPm6CRN1Wshfp+VJBMq/DNVYkiHKxDy
1ZvUqZ11kSMx8hs6jBc2q6IOBXdHVZUovOHHpIBHRFJTv5dcWZbQsIuVc9iHXUdaKBqyelZFYaLZ
GQiZdTZKFHyR4kvtrswp19WrzmdF00lCz99UrOJCJ4zl7UDYIEFDeWs7t+l4S4VIiJlwIDJ+KDrM
11zPVxSJ6jpp9c5LYkenE7vIIrXIEyFQ5Qz9wKC/KuIuPzuQOOR8KKcoTXxK01TqN7GUQXAkZNuQ
UnkK7VELLg5YThclTBJDUiQrGg3fUjrLEiKrMdi645jRKyrnonWW0DEmz21KAZKpiGoYtL6VgdwS
NEsqFKmLJsqWUdQw2QsYCEIJ8N4u67qF7VEFfRLkFpCZXhFz+d1pJMn/7JM8FUyno8QChQ/Rq/Xa
DpVOZVmvdg1GdAIOS8W1/K4XwZIkenmVrRi3E0FakbIVbYZFHsZgbMkY5YuKIwgi0E7lCFoPvbcf
BSke14CUpePu3Tx1qR2Tx0ygh5GTlTole21iMB5LpzmpaSrsNQfNKPJvE8eUDrqW/tKC2seB6lHT
/jy/ZCa6MiHJO9CMoI2XhT8ZZVPDzIuStkSnEhI9FbFtXV4B6Reewk296K9UZhav8lLUmHUkq+K2
gIaG2baahOKSY8rFqkSHeaq/ugaedP5h7rKYCHQAWAFZD0TjJJkRhj+/iTecpAXMx6tpy87EXG3q
DNllJgA/BaaQsK0NMcwe1H9eS2UzgexUNQMqkeB7FcAVCVpx9t600mdB3DANjXcIYQ+9fGwL9Bd3
n9IqD0yFMTxebX9bs0lVpOLLnXd2vZm4Y+r6GoTykLQCw/QDhxDPZnkQ4FFnhULYaH0ddYTN0Jab
2vVctzgz8SSCRAwqGogABBYtQfejpQW4RkAu6b/nLdJUgCG+F9eUrFLz+X6bQFsOaq7/LA2jvlnS
ogILKEdHNBIjNWhsQHVBht9Veqs5C9GECqOKWiJBOcuryQpAM8EEF0Z17rTf518yucK3XzKKRLxQ
isVSwJcghz98xBZNXuYLup4KbbPy0b02k26bSpLcDX2UJElLHPaY+2+DA1uyVtcEebBhfLXuqKoK
/cOZvMgjCT9W9HaQoxPkFw7LORUWFvCyz09lZ64cTQVZ5mySbfATo2D1ztDoTeL9F2nXtds4ti2/
iABzeN3MCpZkmbbsF8KhzZwzv/4WDZxpieYVceZMvwy6AS3uvEKtqk5qmh7XMjpeDG3c5gZvq4nW
7rU1V3Vpq6LOp7A4l+C5mHc8CmGSyy2wq05GvEB980u9fBkfI9SpXTJ1aDXaV7hySS5dQyIDoAaP
EgvKHLOFi0M3Y8uqpx1DoFTmkRrVzYldUzVbMzJbKRHOvlDEMBLbEEDcKTgVKkr6iray7RdiOBDu
/B3MbKFiiap6lsGdCiGS7CV+hc7xc6ic/AOQgaCj2EKQAy9rHOq1rPsS4ddOwdJGESW8NkjHK6jb
zi6ALlPwgA8d46AZpnZJBGlNUI7Fhnx5cNRorR1habfISI6CDBQBgDAnKReLQpY7lx8cKmPsrNoy
CW3cn9ClzDba8P+amA2okMREGClucMazG4El7P3NQP+gXW5B7/sIIRei7CHklpIHFCdPcAK/VuxP
L9H85F3bn91jWUTJEHXDEGVHKNF3o709BXpmylpgRt1mavjC5WJRuFtcXfhaa3Vbm+DZ2aCZvkti
GVjBPO4fZDGzGgrR+v0hTiO4N8LZ0ahyHMuulJDA9wzwyUJOypbzwqjc4ulfGEKJCNx9qIhwc4Fa
ofQFfuRCIMH8qbyt1N/ZaPC8fd8Kt7RiCOyRqQaCY2qHv30Dgzjok0x2ga/kCN4B5jKol/KiXYCz
BGNRojLoXOpeA1XXcwKB2WF7dqqjunZlT/tyPqvXXzFbuSKSkrAMKZDe5Cdf2FPitluj7llauGsT
s4WLAwZ4fnCIA6yUkUgagAoaSNmAW5BbSxZNmcVfo0HVDShkEF4DDHI7p3XAsRn0fae8gnBJLGYL
TH74kdigEo0B1vxYWcKF3AxURv4x9ysnVHSyDy1XkHwglAJ2G+CMXkOfp52pyObuwGGiO6/u4eUT
DhsUb86nhqzKOa19wyzZ2iWBl/CjjwrqsC8kEBflJ1rWPNQkOvR2CtV70OhUtCpZvvSAIPylkSWC
IALgKbczzY9thLxdNjpBjXsmVLZt6OBESoEDVCNRhH2fvrXyUxF9AMFPCj/47vtcU9w/QQJlCOX7
/kospq5+uHI5cD4DIjs7TGUypoCmT+BYz6BqAplrxgQARSaMoMmFed/awoYGDhfvFlBmGP2cVilV
GJeCUgPtpKKcGBwlPwtyYKR0E2ohPSTGfWsLdyuSZBC+hb8Mr3gu0caVU8q+Be3JEAqFltaBpwNp
/3rfyJLvj6QmAEeA0IPc8ac96coj5+pGDmkfhCcxBUoqFPCa/IFpMH014DzCkzCidbsmKNXUeuyB
hE8ptUyWNXGV0WYp244UDRw7PNQQ3513EQAo60URg4Rv8iA+exPKpNlI5TYzwtEGAwH6hKlOVXZR
SYY1EPBSaWai0sHtgQq+iBLf7a6W4jgWw6KhndZ779lzFr8ENY8XgPDjexJAL607+lW08SP+XAet
HVKuWUzMzJcG0LakVuXAKtAfU78XfqYJ3rcwAg+01l+78HDAAQUmjGOQOkVDx+1HjqMYsxEPzAS/
318AzXzbwuPoP3sDkXAMLzgDP+gDwE9QL0dv5/PKRlm4b66tz/Opgwf5PmRzRqevNs1jJ5FEeqEp
o+dOQYUW23JNdXKBaAj6MlgSAblp5Cd+ZaUzuW1bRkQBoCeDFKq9p+hu4OpD9EAjx8P7e6ACN/RT
wuossPArw114H8HAAawIYo2JzGl2sYQiHTR+TU38SpV+6Q0tG8yY0kHbDJxCi0ZA/b7BpYaWG4Oz
B3kc0rGXBY92+gKoTqBr607NWlxlkdZ/NNFI5FgtgWzM20/PM/P8gWIOFKeJiJxFs+PNMtCR2ON7
RfXWajELd76Izh6koMHUPal+3248SJtQNZWAeg/p8DcZNALvVbRS1Fo0AQwBfGkgkSAbdmuirN1Q
KVscwIRQChktxemfY2dliheCLOQN/xqZrSkUU5taRLoOXX+lxoLhNNgkJp5sUdWM0ch3qS3sjE5U
oZGBDVWbuAKKs7+ht+k+MNayW8v7G1rg6LCDVgHYwm6HjIp6y3pSTjuexH+GTaCzlV12kU7F3xDG
FTsjpP40gQH9IZKuIlQW4jAR9x0LFmiU1n5BJqQs7UNuLGin6ynSN5eA0A2t0iKJYsClR4KkE/FT
xsj8kVD5cxwe76/FUnlP5EFHiu4tFFHxzN2OvonHRE59rIUbnhvxkiNZbzbPsqf6PkQa+DOHshBf
0ZDlNCsfQg5a3Rw4cCnd/4zpypz5jUByIhiFTgr0zeaE4HB0cjGIRdphRcLRx+K5VLTArnyNh+zp
sILcnvbwb2PIZHL8ROY35zGT5GrkO2TwHUYGTB/niOORIF+JsKc9fM/I7JEYioLtwxZGlMrsxWcw
zjN419vL/Xlb8rswcf+MZf5gRm1RsTxFYf8Mkiopr3X7nIRb3z/Jwj7u9RY+GGPft7k4fZOPx0E9
FKX/2ciyXmKQHPcZB2J7ykPrrfw8vzhzf39/PqQ6KtBHQGesw3meOJCK5oMTTUs5a3i0GKck8MZ0
IGmYju9MVyZnClIKPEFtJi20EBkCVB8U5O8J70Ha2+iGPNZDwQXRZ6cgs6NHoObfInCgcNRihavI
EDLwkN26QcQ8Qq9VILRcQDE7d8E5qScdFX31Sdy8+ajId6QvR7wLSFmOHpE79A+p6VgrLMjhhigk
QdUxqckIbVerOaJYUOpTyLSoaZ4IB7qFi6InXMw/Z0wq89oA7lhwawtBnZn5MPpGKI5g7HWFgrqU
Xdn3xv2VW94tV1M7u+qqNksUVF6R9akr5LckC9ROSHuO6uBDA+G+saWMDLLY/+yTn/j7yqOlO24o
qDZknHLHaEYFTYnYHo3Akv8YrFofxkfoLz8MOxnsaP62eQrRILHyBUuu0vUXTJfv1Rc0NI8W32La
qfRRpiC0i4rUQeB2Razn4xFFuD635FTW4tKgiwsvKlorphrvngbfiGpQK8hHJV5r6l56/K4/ago3
rj7KzwTUPEVcDHGl4/6hRzV2X9hVoNHSQ35tZvaQD1WNGm4OM6AsD7md5OutYnJIZSbVyoFddNqB
XuWnzhuwws3DMWWcBIUZLLRABGhqoWywRVcGJAoS3KshELX0jrd8wlrxJjx1H9B9LaaSxmqWfSH5
gA339ztmMxvlfpqhM51xklarjzWEK7fyLh2JjtLyy/2ttZTRn0COqKBM/JS/ZBdpP+6bIUsZh4aa
q4k2SaZFUUxTTt5l435WhxyKFmdrxehS4HFtdLam7lgkwyBmjOPbcM4qkorTFJfApGjyoXXK3IjX
NDQWL2MOIh3ShKf+BdlmPd+FgHDOIK3KbrJUayqd9Vce/8UTcWVj5oJ4Xl4lOQMbUDSlT2Kq06mT
Ibolw1qD2uLTBVUfPFoI29CvdHv2sGapUKEZ1JFj040/BHFLZyvOxfT6/Xr3ZW7SgYUP/QsKXGdj
x/WIGp0s0wuoF6AFytvlIqGPQm8Ha0Sea9ZmUzf4XhNzGayVrtkD3n5wpzxbhG7vfCW1t3ifXI1r
WsSra4se68hjW1iSY62GJ+wfi1Bv2w80Ht7f5Uu7AWg+CV7xhBeaQ0/ZcvD8Gt6TE3xHHigR6wDA
vteMBhe4+G/ew2tbs0FlSL12aVOyznig4VMoAaGYTw4dXEqmZodyk6+l7ZY24LXBaT2vZlFsAkEa
FBiM0GIRphYnXOI/9+dvaUtcmZjnROURTBOcCxMNCFz1cffWbtNnmdH8lTTIYtx0bWjmTOQdONUE
D4aEAoxAnqz647ML7vnyfcSagYa858/NufAb0geifX+Qi57MtfHpqryaSLnPvDbOUtbxFYhyaVg8
KIozKLOcAFFZExZdHerMkXBBhFS1LIZalUZcq1lse/mRqjb5LsgeR7pX49oIGqtaVYpd3i8TwQW4
NSAXMf371TD5ii8SNq5YJ4GE45Tk0WRQf/JWmR/6p9gQUruvPV3ONYCRRGNcRd4u5T4lDqwikFD/
0QG6tc9WGeXijCIfV6tlfU7BG6H1qqBz2YYJTVrcVbzd85pyVIKV+GmpPAPWmb+mZ0eFYoeyrhG3
OsKnEVmCMdo4nuUO8kigcTSgYp+qhRqBl8iWTrwFSqB4w25ZmrD4Q5mUye9GFfDJ2ry/85YexL+f
BTjq7YyEAnQ1UP2A/AE0+JDfR4/BfQNL5xeNJIBTA3I64U5uDXhUkfduVzJOhwSrmftalxP0s3tP
yL2uOMhLbWfoOEPP4JSMQbfU7P4bMnAEeHwPX1RjPlwN5KoblChPk6bRfz8oPB4o/4I8Q5Tm/I/9
UMaR1zGMA2hTF7WWq2Raz1Z610ZaWRYEKESwh6wYXcypoyNG4FB6pZlfch+5K9HtkMuIwUF1PwKM
OOjVUXh2gd7Vo/M226759ksgZRFVAgmJYQ4Q3nlNseW4dhwAF5w4xMvdvjNjiRSG6mn84/0JXXRA
UW8GZzBCWholgNttUvRlBIy5y0Ds+K2j/lCS3XlfYmWnem6Wocr6Gk3rZakGr2G3LZiVR3ppk15b
n07J1b1E8dWguNlkXdw2mcm/F95LJNuldxCQHF5tNl64htAgh+wQmr2RBJ5z3fdBhX8aAhbkcNGo
spBGU0gxXrhURx8HgOhIF+nlPo2s5LMq9DMf66C7BR7cEmyoSPbed+pNPNiv99dg4asm7WL0x6Am
AgDw7AGsRrA9ZVNH25RFGIsA/O1rdf2lE3pjY/bONUPSimwKG1TFGx2VGDzF78TK6RqrL/eht+8p
zS9lNc86IysOTPk/f8Hs7YPoB9uMEYAV2YC6V2uWIyL1itd7eGcMta1db9sWAN+7Nam63uCVxC6q
FRDe4kyDaQHkAhKPWGS23UDHU/VNTw/OwLVvvSupVBiuLOYCPzOUqK9szFxpWcpyqRgx04M5mOHO
t3270t+gc4c/Zk36R+SY7B8S6s25IWuJ4KWyA8yjmgl0zM/Juj1RwAdDsbwHggOySR8e+vYoFaSL
VqSaQI44E18T2AQs3zytCYAtPGjXhuflvqEGEEhUAFxpoDsvPkjNe5deYnGlrrBmZXZW5GzMurbE
LqqTIFGVojlWiWyNIXJudEMZ9w/m/zOZQK9D/ZPFRTw7Nbn/n8ls1Frb7w+pUZmBPpJHgtkEiXlj
gxLr9LVGYrm0TRH4AfaGJvxJ2Hm2hj0tDCDsAnBF3ETeIwsU/P2B/Vx0s+gSMdE/FubOPcP1YYms
FmqzpBtUeQ9VXrRCHp6wOaGq/KzslX2v1uQzUXvsW9DIa6ze22BxR3XlzwuhNrUpqIyKJLtKcaRb
S+Mv8SPcfN9smam4Frw0wPcBzYn8IrJ+sREamZnt3aM7KX7pD+CDi4zSTIxYRxYXLXaUkapwOu7P
1NJLfPMlsy2QyJ0CXM2IXhrP4lVwc7yhL3c/Pgzhv9ls12syuyBFqWTQco5ycIIhV9OkY8iy7Wst
AeoLJN+g1YaX2G3BCbPi4fw4g/f2w7Qjr97hCLdJoog/tt+eRtgGzRLx7YTA7SBY9J4cPxsj11tS
W392LyDvImioTNV472nVdhWGtvhcoY7DMFP9HhyEs+/h+YrjXH+cGq5LdGNY2UnWuvKB584Jw2jA
aDQyiUBlaa+s9kKmF1Jrf+3OvCEo4TRyHcMua0JH8VL9cRWCTl9L+x/tTNfc1Xy3Qcd1XgQ7EakN
eqMJIwgOO/K1YmbptpRAXQBeQwnl/DkxWQsZD7YQOxpmhM8DNPRMaObRoTY+oxsM2s/uw0q0tXhc
ri3OBjaicYpjOlgs8mMqoPuFV7sY6UT05Lc7f68ID+4aLG0phpfh0aHfgUXbOqqPt5NJ0bxY8D2w
tvtWQ+rvLYBKoa2IpEHbir4yo0sb5NrWLNIJkBeW2WhA2NaQ/aWT0aMvjXtNXxUOX+D/R7SBEbEy
TgEDb+V2VLI/uErRMQDx07LamIW0U3AKmU1im+RxUs01KkP9TvcymD3M05Z7euYfnhUtq3AVrq3q
dNzm1wP0aMCmAmo2YIPmwWo1jinDY9T78OKdJJXZqLU5qfh+4/CvbFpuIUOIgf81Nrv7Oyl2O6+c
lnM7Gh9vxltjdqa8MbB1Hx8VtSXx9vj0R3/R3wv1pTR7J1atWFc077weby6h/GV8Cz0pbsuCMIdK
dL0cxQqFWkDd8ul2iBKtVGIZaz6i+xCtGxuBbXxNGfvsQFPexPQySNsoFbPnQExpW0BpzgzpUXpo
s2DqOss7E51W0qHCfyRoPGXlBlt0WWQZ/D1otRXgt8xuMGoM/Hyk3CmvoLmmRBMe2sK0Floa3kbF
PmUf35QGuQq7IbK6BnpZWjpZAfoBFRyAPuZofrAIyH6XIQNfjfrIfHDM00AZPsmFYeXBWjM0bdir
+1MOE853kex3Wsl545tcDdpTjgnN15ilF9356yHN5jMUuQxDQhpFSgkEA+GPNKgA6+WrLxMBvXzQ
yiTRUd7mKkWRL+t55b5ZOnkTBe9UMwEd6nw5EzQXenEC83npqbG0F7g/fAgO7yBAm933D4cyGu7a
AhVHUuUbxtMjfny6/xGLewr5gan7FtB7dIvfznad5m4sRzXjpJ45KSAo7y+VYdYQnAFjqvf6sNmc
pFfcOsyaZBOz8ICBRh3sUYCm4jqce8JyQnHSWAJD2GwiAt3uqtPHAfMNWh3rxB0bsuLuLS035KEk
pF2mSUeX7u1Q+0iO+WCa7y2HlumevJTfk3QShB0ISiGpqmjFNlU5+9my7k/y5NPPrlgFSToEGhP3
Hbq2bg0XPe4frmSBRe0MJX0rvM+628XQ2EEDBxdqoENZiQGmkdwzODtCApuibxKJNif8ZLK9xJSa
KK9h/haOKQJthgZvJvqacSHdDiphQf2VFbCRtPuh1Uc1GAF8XaExWIIe3ViZbU9ezKrcD2BlrFRv
cwhOkUXroLP7ZBUPykCihTfRSrpnOtdXtstSZnDKJCBFB/g0i2fidoCB6POB0uK2lVPocchnhdll
iZ6gFzQlRd9oJVWQ/g8YpQdKjStnTUlxYei4HED5NDVQwWudUzgEOc8k7VizgJCyJ+lzgmJEuslI
D/TFDYgFFEKlu/p4vL9XF5Rhbs3O1nXkfSoFWSvrpOVJHDyNTYGt2yuG3FllS2SQ5eeSoWj4hMR/
Fx5p5DkEjd+1z0oE/tgV7+T3HYGPYdGdjvGjkD7XV2u9rooQy7Jw/+yA+NuVQuxCLHL7+7ODghQ6
18UNtNuAmiSiZPOBryK1qArjNi3PvAjFuGqvhFox2Nm4r9u1Pfb7oN7an002khB9m0zjYweSvfTH
SnhyI81NHiP3fXyPxIPUqdJXBrIZwFjvL/SCa31re3a0cmlouULA2GNwCJRGW+WEyo79S1FZJeDS
Ol+tlRJ+XxmwyAOoh8oFoIzz7ryGrYdIAL+Xw0V1DNAm3SYSkZoYHbpSJ/JnKuISsHC14yioXeoL
ELQvQetC+IIGujDy49Y3AQMI92MS5TkYn7v+Ixq74T2jk/Erk7wi0e9P0toXz0KCEfwIrCICHVTy
PpgyRYsDdDvyt0JfqaEcr1hb2A3oiJmguxPc8xeNCMPUuZyhE88JhBe+sOXwKWmM+wP6/RRBSxAC
iYBLT+Qh8y67JpY7Lh3aCf8ChasqVoeisik/0qT8mYu1Lk7ULFtLf/x2dJDqAn514ilHz89cqFVS
GqVpeB4AkagMQcUTv/etT624jQv+BKywqKeAHAWMfj+xx5XfmHZ84rmBzzpiBYR/vKlKEvD7xodC
ROwabVuEpCpHTW6MILmUsdkkpwTseUL4uUbgtFB4wadwnACWRmSj0RFy+3R4VdSIUZuwjrvPn8Cf
pwk6aJXzbaXpMhn1lCfcih+3UH6GyQn0jZY4PBjzdADly0NDCyjTDaeMgM0Zeoy8xjz06kOkCf/C
d0MGGt3+E80+A+qf2blAwCRJQRcDQABVAR0QxvyLfmfVRAVFBwNxYdJcRPzlY/cSmvc38ELUhkok
ZhZoIzC8oQf9dm6DQaRcCo6H42cENSywEVquXW8lENlBqa7WN38KG8h7B2Gjfd/0NKhbr+rG8lwv
Cz2/SeyxOecwbaRSuUmDwK8DbFMfwSq3RoqzNk525n5Q7NhlFIVx0t+5Vjxwmu1tEhWtxu6h1Hn0
HrpIHtZm5JNirZa2eJSu5vgnaLg6SrU88okbwXYO4hfSmKnmbTk0dKq0r6sUmFm2mF81efkX6Z7b
KZ55yjW89yaSYFjKteidV+OD0O8ElX6CcxGvKdYvvYDIKUE5B2lBdCJKs62U1kisyUoPdEq/7Vu1
VciXJxi5ogEe3fnvY7UGh1m64K8MzmlH2ZFRIFHf4skFsBjkLCzYWzRxB/4EYdPt3t2XTYz4Yy1y
X7M620lIcvd10cMq6M3oVK0aEJ3/q5GBk0REKAeN8/kVT3VsU0chB6wN+1xTvM0xo1aDP1JgnYIj
MmUntPzGpN+VCwIngw0tyrW6auUJmNZrdkAFdDkC3olXlAEp9+3VEPtRltNByjmd2tvxR2N7BuZz
zW+aqgJ3rMwXMQdrE7pNYWUSzePfeq0xmbfiktko4a8l7xeoL/DeI2idOBRAsTwPz12f8hMfjIDA
zfbGpQ4Msdv0A9pP1BNlMahw6xHJtQxdf0/iijeycN3dmJ58o6tLoK9GIcoEmI7QeKOoQXDkNi4k
Qj9WOX+XHq8bU7PnJCwZOqY4mNoC7nE6SecM/p/Kf6KiuQq/WDgN6B1BYCWKE3rwB6l8NayGFb1M
4TIOpODpE6saiQVax0qjDT17xfpp99+MpSjuxtz0OVfmBm5wpcHF0DRI+u6li6dXqeru6ENztgRN
eLLG84rFxf3JTzBrwFpo4FhvLUJjMyiSvMEAvZS0nM7K+/AjOIG4h/DHtnykx12VZlq1+mosbhiI
PKHrET3HYAWdGYYaDdNFHeto4MwcEUKE6gMIv5zujITOaW0hF8BfU+4INzSUzME8zs9it1qOmsGv
cwA+Ej2ntUhR3SbQYjpGi2Gke7Gsof8XIi27PA9Il2fE506MBOfI7/R2cJh464+bGBzWVWbVAGfk
u4iF7MW5Y1S+VMU3Dvpeg0a3XzHqG2tCQYsHm0H2X5nKz8g+zybLz4Fm7oSGdZ7Bm0Zay47U1qJx
cSHyAjVt+shutUpCHhdMSvc3yAKxDybuyvT8tHWFECUe3oPhxEJrvtRqzT21mkKEgHAvdKnrr8iJ
qXxAXl/Nh3YP6bg1RoPFEw8nnUXlCm1tcNtv90rvoedKYfH0cgRKjl6mugx4d9Gueer+RYw9xQP/
mJrNtOgGwO+OMPWsaRd+U3gkogizp+E8WRa/gkJZkIjE5CLbp0xCZ4h1ZtaQFZO8MsKzJ1yqd/pZ
2vZa+8Q9RPqTpJo7BtxBPvFPpXM+c45TQibyJbV2EC3fnE9QIb2/0gvZk5tvmS201A+4UykZMGn0
gYKLyxB4LDe/lklYOvdgGQXHAjBtEPeaVZBaoZCiQR45pxYeQ4UkqenpPdy2VA8i5/6Ilrxi8FH+
tTXzZQaqZ12Q6+Fy09C0opwhkP4ROJQ+GLv0HcrzGytXv9UVq0s5sRursyu1RRWiCjuWc6bUPEhk
d+5G3LRP0B046rtdCZnJ93FUfUtQq6/7A156rUBkhIhdBJcBoK635yRw63RsIhFRgKy2rUe6c9i9
3jextEvAx4BEIwtIivATzF69UOUYgNCuwuDiAWBZBaS5zS5MNv5KKm+h12sKKcCignzxlP2Z7Ua2
9mQpoTCUDm1ew7P3gs7eYwUmjtYiEBj/xAZFuPoJkU5K/+Aq4g8mszKb4tJ0Xn/DzEOsBN4HK6PM
OZkA5knCRlUsmCk3Ki9K4RdOHWUDGBAF6Y/oKmKjZY2LZm6e8qV9743o0VOKtk70uhvAb1jExcAR
IYKXQcQ8oj/YhAdgJmtR7CFFQVWCynkgbUR/h5uiLZYJY+SQPCH9jEU+iQ3RTSS9pJqPEa0gD4Pf
5BDDLsfmFTj5xh6Zvim0RKEER2Ir8QnEtfGRzcoW6YSazQsVTLBFpnKpyMGlANLIw//7w2uYSSVy
mEyeWxSfVGhNlxQAwf1Q3kcCF1t5LI2Wn4veFyugFqs2vABy/bROGTImbb2RU5ay4xycjSRmcqlV
czZuUnSzx3SnpyW6JAk6/QFpTv3ynY67kiZi1zWuij7a6CPBVFVkklJryf1duvhi/F06aI3cnoQu
aNFxCWEMJ3wqZICPhbMC0kw2I5Ttb11d8QzPX0mWLZQArrcs/MVbm4MsVkOKUqjj70TVPx9CzTsx
JgPahliPTWHlIC7U4mAOlV30N+O0/0Lyo1U0VcLUxe7U/Z3WGnuo1RQADGXkIhxAffee5SAM1cRY
VanM1FZei+XRisg7otYxsWvMDofAB+4g9gnv8K3WUqcxO0XPPBp4SkLb2FMSB6aqat/0D8MaZm36
5XlIxf21PH9BvIxN8lEIeEe5sLkaEa402WyXtWbVHlfcgcUbAL4FiJpxpwpz6AV6NUFD26c8guGL
MuybFsX8larC8k13ZYO/3TZJPrCBQMNGaey34P4AWZSvPf5xDW/XQvdnY52/Lcl+lldj08XBAcrI
M8A6I2Sc/v3qKqe4kRoYb+SdbQAz9w/g5Lj8WqOr3555bA3SuhI3/fbg6BvHBzDv/u8vH/ArAzPP
SRL6EEw1MCCHlmv6APxdshalNh5lNiknI3fKGpEo2a6rV5y2H2/z3thmT1MB5tYkL2A60/f7t4MB
FBXpCuBwQDO52xX2w8OGJdpZCgkU1O8Pe9Ebn+Cn/1mz2anrvTAPPZ/mp3aA/fD9hniE8Doad+zH
eGvm3y+vydPDxgGy42RxEAS+b3750P81P0eLUkxOc12IobcXZneYAgBXg37ocDjXQCWa4couWrSH
gA1+P+JTgN9nU92D15phAlypEVCIe6g6CFqtD08b0OB8uWtEnkue6bWx2dwqfRd64yBwDkTRo42k
xo8W87oygdMbMN87WDvcKGBkQt59di7SNvJqt4l5Z4/U4ZY2VOv0Za0JGS9gF+DzAniD9BYDV42e
e6A4F7Ig4YYMStX9Nj4Kkrp4Fz6U7cF+bXX/US61BxVUyU7rRNpKSmHJQwQAb+K3gtAsvuD2Woml
JuGgpcY7ofhRDO9D9pRQ7wOr35/JBaAqxnhlZjZGiuPSWKw43F6X6db01fYYAslUkI8niG3jPPCE
7KiTTLqdWqtiBNbSAEItFARcQNrWoBpw/4MWdw8wG0CNMkA6zN/D3GcLmh0k3qHfqEPcmWJjZ6yG
zgZxpea+bEiErpmCsBHLezu/Egsq6kz2BafWZNHgPmjXSlO9jax8jYON45Z2K2pSEy2agM7jmRdF
eR6VJwlMZXoFHSLqPBojp8b22x5qS/kZzbR/vKmOEhPmFH/roGh/AodqckS3cKCB09G5P8VLlQbU
gUFTJHFI24I67XbobkIpjOdja2n7Tt2Xu4yg3K6WL/E22QkbX4Qk+NqJXdCHxi6+sjl7nmUBWdU6
hk04Gsh+gB2LvOGNORvYZsT8JDu9LlTdmrh3T9rzyoCXFgDNQICVAIUEWOvsuqhqfmIgwH1LnfNY
Mbj4IvuPHFh8+lQHLVnY5+BjN+F+UdjdawnyxTf22vrsjeWDdsx4eZiGvtfKo/Ii0WjJJXKofoP2
0FoZ67SZ5lcjvAJxwu8idz3P0I2y2zNUIPJOgjaV2obEZKmmvqRFYYt+bVnrQ632P+8bXXzLr43O
fKAmGNIqh3sLn/354u4BsSL7Q0XsP93xeHzJdjtOfVAtS31euy4WHCT08qN2D/8dNGji7BRHReiG
YpUIDvsN8pCuMxsNVDL9mnrr9P2zSb0xMzsxGe/FUQ1xAmRbxtwcQxlzSgWhOriQWbk/l0vZFkCu
4cmC5Q9ExPOQ3YPgoDC2heAgF0kmqtxH82iqJfEnecXtytGYjt3NwPC4wRrOBfRN8MjMXplopIsu
FrzOSeXY0/wGA2s6v1l5ZX4nXiczULCD5sP0nM77xDpBToXSk1unP0QPjMZZyR6Z8T9g0zIDVdi/
1DqvVZrSnlaGp/w6DTPDs7MnBEKYgmmmczzxwS231Lm2ucQOfANo07Z+l9ivZFB9VdyhGSYzIt/4
UN5jXoecc6y8shW4HbXkEbLR+8IZGjsKXsAbEbNqvPPN0iVVi66JSkNxgdK9p+yQxWq7UxwmfJET
1degEVnGhz43hUKtArB1WflZLI4lU5MSjWMUCa30HbKCp0oxPBZxLm/laL/dBABnhruE0TpWS9QI
9UMo+3hEkPWOA1SEraFu2k9d9ftCSAgadlAIr6kXsIwgL8Dr/p7/CKvVlvPpKP3aKldrOD2oV3GO
4gYoFMtS6whotH+GyilXgwd7x4BrDx8jnQRKr3x9TVru1zP9s4A8JDhRpAb75vzdiPyhlaYFZAz/
ICFX5UJSdeXOXLMxu73aDIV3yE50zpY30ZWWb9m1M728Df+OYvYAgeF1kAsPxwwqBVp6gPZX+xxh
i5Bi676v3B+/7qrZjM22fDcUqdAyky2CJj4hs7hYF04PLskJoxZGt2XUs/Jfa25NRgFPQQwM5w1U
97ebIxnEoqrpCEbrqjEaN47JwES9nnV2mQAN1NcQqfXpNSap35W+H7vwX9F7CsjoD2fZ1aZMsjCB
UCeWLgzf6BF9ZCy6VB7SgJlwvqi2cSCE7E3xK2B3+R/6UMoa9CQI3xzvT/qvXMrsM2ZzDjzjkNJp
2E2V+NSgUKIuMWRXD1DPKQ6JtCYz/VMw/XUYUcT5z7hnhzEUspHva8w3Xxi1TwQFNdsgtEteqz8z
gUgjlCMyMLKp4hHK7okdSVb2yfxpIYCGEFunvxgg/LKX+7Owuhqz0K/ygyaToL+DrZfFVtQ8Cozq
f3j5k6ImkP2xm0sX7CJMCaSzRC2itsHweP8Tfkf2WAkJrAlw9aDYgvrq7UaEShf0iHKhcypxG4jI
ER/To8KpNYTC81fBTUlvCSmJ7UKAqAZaOUKiPDLBS88ZAySv0JSJphQBudyOcKHJdXuRt4VVDMzS
VTq9gxO/JJzwefZ/QHWMZ1MRH1kScRP2WEDxlPK2WJteb8bBJhLeKuUocOf7s/M7EQCjoCaYGCw4
CYptswXiEFVWlAgBQh8Xd/BYjb069uAdL4JjyL31Ig2qnU3JGv/H3Jf1Rm6raf+VIPfMSKIkSoM5
B/i0VJXt9t7u7UZwbLdEaqPERRJ//fdUn8ykXZ3TntwNEqBRsF3UwuVdnsWHdTrhuLj0y2zeQKSe
pgIgH8KYIgGHDlakHtLbk7nbkoqpyID89Cncf8IMSUSWfEZiuR/3/Z6bHCiy7dDuQM+4rO6Aeiri
ywEwDzTu8d/PH8hx3/1uGf1wKSfPgwDuBZS98x48wM1pu2StdwWQddW/cc+nOcDpQP7J/kghjWBb
goFmKA9y/3mtbpJJZtCcK6M52uk+7y+ogXe5/rKZYffzuzzZnX4Y/CTIq7mz4ag870GP78fHqr93
3jm3B+4Xvt7F5I3i2slp+sNoJyG575FEkw2vt0UzJ37PlwV+Sabo5+seFmA/v7M3n+vJcocJlbeO
EeiRw5lX1mo3eYcBvnkQwhG5xu5/iMr1TdmLb2/rdNoAbwHBAz+Ghsm3hP+7U8fn88ZcgLeJdqhN
9vDl2QmoXcMmBMhI//e3lGf+8i6PUkPYKuC4BAjm603NCA+apYDIP4iwjLo80gdxltLDtN0giGy6
ryrdzzhx/erpjcf7VzMHNWYPZUOoxABb+3pg104M1sWghVHTVB9isy37NUBHDXZmQUb7Zvuycdt/
gJWmOPM9th3GQCy5tNNYJHM3gwvvLlu/X/aKheNtB7TatRuDscQG8Sg3MR5+fr1/tZzRDgfPiAZx
mJ6ikdfea8auwuVytTM4Ext/PxY0GfKfD3NaNPs2xY/xBnAkMdzhT3Nsayu1oKkBuc65QLcoFzfQ
0Lzpb+NSPC97DZcDUkblO7bjZ9F+KfozbzehYQbp0du2SM/gWYGone/IG7vZt2ztdF5+f12n82T0
g4pSXBcLXuK+O9idVrxcUdyp6y9sQTJDh/yPPfQ/ntb/rF/Gm399v/rnf+HzE0wMZw6Zt5OP//x/
Run5seOPwy+ZmV8ezS/j11/u9aPmSvMn9V/HL/ufP/7n64/4rj/GKh7146sPJUT79XZrXubt7kWZ
Tn+7ClzV8Tf/tz/85eXbt7zf5Ms/fn0azaCP31bDcu/XP3509vyPX4/11f/4/uv/+NnVY48/g3LY
2P/OEYr/68v++y9eHpX+x68kjn9DYwtdfA81vgQ1aWQpy8u3HyX+byi04aRFXAynMoBTfv1lGGfd
/ONXP/oNZU7MIeC5v+GRsFOq0Rx/RMLfAAygsGtIjnqIR4uqX//74l69kT/f0C+D6W9GPmiFm3l1
zEGDCEf+kYGH7YodsWIny9inVDLSjJhzXbrf6G6mdaG9txRpXq++b6MABBpC2gAoUA9thtebBU/W
pUuM6nco2OyGpH23rGzvN+tVZ/27757+Hzf4/Q2dRJoYC9thjOsGeIIC+5qcBNyJEVz389zuwlE0
08dNQY1np4dxGT8mLemnqzTxxwiGVK6CLa1M1vg+VlEqzwA+UOsH2S1TDBqMGzd1IXui7WFcDYPR
9KZDKDWnA6VlaOfqrUThhzcRAwMJqgRa6YiCcIa8fkYO8P6JrL0A4BkUoGsiQJRo37/xcF5nm98e
DmYhvF6ONuFhcIrWhy/iVDlXoU5P+HMQb4fBuavIttkG5eIZUuFDZbN58QvPvfFefrw9EM2P9wY8
MN7MKb3UT1OrwO2CmaOz3vgOYeB8p2tsEhcG2v5vbHdYVN8Fb8fbhDI8GjMAHeM2EUu/fpYjQd0j
iFux46NZu2LrAtOCT0b5Wv78gf54V9jxwVU/CqSBFsdOJvaigqlflgkD1eFT3BuggqDADfdXx944
WX5YQrBVwuGFzhbKmSkMN17fEvA74AHKDdWkiezTPi6D9HzgLVAmb62g04eHTnWA/8MjFR8n/A8h
TMyd26oFyh8cFnE8d9Fbp9EPI4RAhWOZoXADoCiwgK/vpYY018Q2AlToCrG1JnIwL9TLm0qM4J+c
zAPYMmJioUuGdtE3l+bXA7HWctWlHBS+qu6uaD2woLmO1aC3hBdA5c59hqiKwXlVhriSqK2dKtaI
9CQjWixwgoVySAFSuOft2gjaAllXN8rmc0rrLZdgyX3Vm6TX2Fz9s2jotLevrQIbvxmh3uxttXcD
Vjsqdw2r+6TYkkbuEFI5OCyFEeBj4QTt1Kwbw7HOtQmSJuMNYn1grWz0Pp4buMmIOfEPdQ874YsJ
wuS6SLWJ1hIBl+ihGmtUlcWCe+6C9ehwFEODFmsB599p/SAmWsV539J0vadxDbYDwh74OOSCNhSZ
VafhMxz1/Qrvi6m1t6ohflA4MYmbDhH6uvddmMLclC/vk3bDhcok9aBVs4a4xNXO3eNkagCOVNLN
S95WlbqL4dx6OVWeVmXH+pDlVjLfFrHplL/Hw2z6jMdddW1MDxAk3t4AHUxqfVloYjdwVz1pn2kt
KctSb2FXsTQWrbclFCJjA49vrURzPHfCef0uanwLuV5nx6sBFwWFOZy0H6uJzqh4NDXVWTV6E8/4
rOWy4+vcA8XmELzlvo4AHXTgTAHuJpb23QiO400iE8Dcm007FEJQRVgzHQaw9gl7qC2cb53EaIur
a531xpM0jyUciJEIL/LLRLeeBwd/Y96c1V7HvgZRoyRUKAQMvAwz2sutUCAG1KlwS977IdnyVsyk
xjIj1U3rdKVhGzhXnJ91DFIEYj8vcnoUwQYS5uD38IxiJAUmcAuohI6l29bLVI2JKpYp1SoziRV1
YVD/YQCgiRR92Nmun5vWDSgnr143FyKl/T1LBGyKa2rgPtzIo/MvQLJhV8hh0Vsu+LBVWQA3o4da
Wi7BiDHUvbNbKBTcsSrJDyxeq6SMFrt2ZTNgBgJd1wLM6o/BfuuHJckShYYPVI0HqEUs6VBPWE2O
fmT+MHzwgbV7DpI+emSjB1rRqNHNznU0gp3CGBkPC+X+Pda0iw5zTIVfCvz2Yx9D+DcnOCSfDE8B
G68Vs18xt9xUuKEKAZcbU1hl961e4HMfKE9l6Qoj7TM9hEm3qyklEdp5HewhDabTVmxM+Xheizd9
TqNxxfROJeRH8iZRycMUwC4zm3TU10B8t95wCCbJdb4YYO3BFarGpIDLfHohu2qrMxtbz+TbIGd3
Se0grwWa90nmLbpb9zVZ5+ZsrXH6w42Eek9KwICs9KaO3HtURw0g8NwjRTACc5PFTlQwA3NNQvMp
njqb61R03Z5TcVROHbcWWqlgjPJSiMT73AZjEOC5rOwhACbvs4yErIuahF5JSN/avK9ptx9IZ64S
tnmwXMKjfxf1kTA5pET1g6GBvUv0YH08xxg2OFPvrWo/hUJfKCI7l4GU770EgD8u+cIUuxIS8UtB
SapMDunTdb1vVkNqWB1XddScTU2Q8FxsXHxtcT7DNrsNl6rAfJurYgpSuxW+9fu5jEy0BcW41r2f
zbwC33mbx1AUqWcmCdJ1f77qYL2PBp/cBsouMEXlmgSlHUn0UpMhTM9kGzbzIUk1WkZ1rbguLA6c
oex00K1FPHAVZtUMbYQMcCL/KlBcooA3pINFf1ctTdbSCVjQBg08NNQ8BrMY082Y6aRKqnlXj/Pk
ymSUfb2HiRO8bbSYK6CKiW2GbG4qQ8qwkcKcsaaq9qqWrV/ogHeomzUp/wIsb9qWaUhcf1Wztr/v
sKLarFmm7eiaPhsUGe0Ej7B17AEkSaz0sSs5tQLqU4/qsQZNF1WKPuzoBcgVY3AIJx/Cso1skpcF
2SeWmlCzKYSYYpEn22xsHtFprneWx+5jqmTq52QDmDZnoGi/62YZwJu+TzqMnHRIw4lvq+VysRVv
y2n1ZXNl6gTC+GFvLClMQmWVQR0VPlVwnA8/1YMJgKNdDP86CdJAmMePK4jzab9uz8LBJnWBDii2
9sUZAjZznSiabdZTL3Kb0FWfiBtJFm0rvekaQWQGi1GsSEAgUZEVCDueTdLD5R5Bl53zJkR7sIib
OglgWp1gax2g44NjLxwih8XMDPanzQNyeFSdDHMkTMDgqj4dP8dMaAqKib/abKtqkBoI7NxlZruA
XWBDsZgYstcowpOk9ScIY/I5tZ9rQ9exFH2y4SCIhDaFhIN2C07KzD+NusXGA5Tu+FwZVw841qCL
c96scQKF00l47ID+ZgAW7NKFQMdZ896lVq+ZQ6T6LNLBXKSJbtuMCMyoLIgpAUcXNZBrm0ioRctg
oc9OtugjLwilUTyottQWqCmBwbv2hr+frAfaNIzcaVgkVC1ATCx1+NhHA3vZWFqtGLoxDOFMvULs
2M4IIFizbvsRmt4Mu1c0/p4ylwDb7R3DEuVvnp9RAKixe8Vyw9TqgQcruxFL97AODu84p7Eln8HN
dOgTKb8F8TSVwxcyMjNlAe+BEMWME590OGPn9eIJMUe4zuKLXUfsP9PkEFkdS0UvNpYSD2PxtDvo
LhzXfLJA+ZVgTXlfYxuoKWNLOANxl8C0PQ8hYP957mlvCkJUD7pUGJgPXeD4mvcJpJ2KSPjzvcBB
65exJ+x9tZrUK6sQRm957LDPMWQNj8DRHhcHUzzEYuj49iy8FXayinjAXcOfrxvk1cztmqBxy0fU
h3jAH+e1911OsaTOzAypzxwba/Sxa0OUoTutm8tJ91uaszl1dxurByhOLX78POhmeeLREsx51Op5
yDUg2ndjt1aY39XC3vM4AouppnA/5H4b6V2o+BAcXDXb2mVokwj+bkob88VOeCC3g/HYV4fUpSkV
jfsAquG6NwDiWt+HgOtCFTAH9UjRTqPhu3SaEA8Gsxf1OcQsONo5yH8eUp1It4cFVPSpNXpdM29U
8Ioa57iKMhN3G1oatUuOrlFsvelsiLpY24fTU70ppwtJVtkV0UqBpGgg9Q9DnTEdynipImCRhbDv
jB+BaSK3PjqPABrAFjfRVF90GPgCk93ywodH4AzbGpnSHeT4dIpqJRVfq0TO8a4xQ1WOXMtt14UI
hjxbIYjZ/K3/gCKr8W/4JkhbH6ptmaeveuKwD0ViTjeYjcOX+HzwBHlyva/R33JUo5XlEPYve9lv
ocXk49zGV2PftMulHbxEXlFIE7S3VptYH1Sjg2XfxoulmZqq5VPDUVooVUIakulxHrb9NCdUF6LF
sstFN3kIEhaxtnnLW8ZvEwJ/IRgxDx56JJ2/pZkAW7sv4B/ePLHaJi/r6nAc1euIqiOZ+jb8oNlQ
ybyH8MTnEFdanw0w4vQu6QSF4nOUIXio8g1yVCRvwQXBa29rlHcuVOokuJ9w7oxhBYtl02ed6G1a
MstJGBfCj1oftlVJlaRlG/PtdxusKS2dNu6LnuvwA4UWhdy3yG6A+eHtRC6FwCZ7SPVSzTl27Qge
uqOPI34tWKIDKG5xYvjeE52vP+rINlse8LACaIE1s/+pTWCCmcWd6+p9IF1fX8N5kC4gOzhs1Ajv
WV/OJordLlq5heJ9OmIb9wHlX85DNc3DnskKrntNWKUdNtQqfa8T4/inoR62T4Qij9xXy8Dc+ToQ
7yndBMxqeuEtyyGubFjnYIzMVmVR0yzRXrja42cTWl3NzvTOB6pOr5t/i5zcsqtgaKe0tAHBBuLp
OSQZS2zdFQxWOOGd6D2QEq0CDQSqoH2oXoK6HdY9tM7X9XyoggpeOL7zeTEMOJevw3btg/3SKnob
T4hDriB3LbyP1s0K6vqKROgZybZto7MEwWH8mXt4N4VbIEGewdoq1ZfKM9h9taFqfoT+oA5KeJSk
bdbGwxSDlz2E9c3cbc2KnMmZpeyE1yZZarq1Lb1lqOCd5QKCSLJvfYhlk1hh6VAFqAmsCGeFp7m2
FdI8OVT5LDaoQmEfSfhngyZ8nw963MzdupKlv1xx/pvrtPcJ8pmejGDB04HdD97s7mxqkpvVKIoe
XOzNT1HPnDmPLG2721HQ5aO3ddaVpkl1ethgl+VfwgrMeuXEVvSaSaTr5XOwbGF9aG0wgrXSG5D+
6rDy/Tvd8uFLPwbc3wdJlX71uZPdeeiQGV0pD2+qYHib3jlrgz7eLfNc+9eWza07s/0MuxmsZtWy
jKek87tihQsY4kOSQs2mx+uxRdJ4OBQFa8NnVL/JdD7JqgmBE3GLXC5GRzgpNA8lYkDP4oCtt3XW
VzGdNSzmiMJc02NT16UP12JwPuDLXF8o0bg163jgJ3kIdTg/yaphPAY3XgWJqIy73lTnNOgSmIaF
Hg7FTlb297CKEX5wmnyoyMZpwafYPtBonsx9JCUgHzAma15khVx559JJPQUkAVyggW/oeZdw0u5p
bdz9KK2c8lA09Yv2wmUuQtJ39LlXo60+zIvoP21T0/DCOS4vU+6COo/GFlD5dl6Qo4QoHDwnm14F
JAAG/jVQbiJAAcpo/BSAyGeKKKnZcDH2M/lMEEWlZ+A1DdDec7K3yEK4iS8GA/oVEj7TPoSDTpMc
LONlvgGYuHnooq6G00TLIEQ69FqQrPds8nEa3PTRwp/N7pCcTlWmIw/4SsjC8TazEQkI0uZwXbLY
Lgg541hO9eG4QfXXGg5fXR7MEkxgiPQhf9jWYH3X9dg9QObqIgBmca7g3lRr4QMzjHBb6rEh5ARf
ft96NU75po2Uvgz9NR7uV6UHfuOl8xCcQ25Yq3eWIA0B0y6eUjj/kHD8PYKgDeooWtq47AckC0UN
TsyY6YC5YTcGcXPbI1PQ2cBGlM1D7kSUoz7Xi9xGMyHlBL+6CcUeC1KaGqcwuGzBB/MveI009QmR
WYvVMiXgic1WWv1u86PhxnRNAopX3cbI4VxsQsgPbvPwpOY6voHSTl/thV6TCWFH4H9FxWWbsilB
A2YfJgLUNnH05y2cgehdSXHAauwBQHEfo3xk1jiJgy0ndrC2aGg1kYNGsAkXjhiRSlZvixXwKqk8
nsXIOW820NvcO5RsvTnKLOnj5jNrgNjYGkrEwdYEadWGpRrB9Cny1DkD8H6B+pqs0dYNtljniNMt
NMpk3a05iKJyKpiolzE71tu/KJ2g7jwTRBTZ2hr6YWmE+xx3QfBpsd1UnyVM+CEqQhsWGKkFWQ4g
ZtQ8l7p13c0G0hBWAFWmsJELR5QbmhjkwFbUEC7d6AYRGBIHLutQqfDOauRPFMCbKXmC3ADWL8Sp
6suAG2D0VQW1/tJMgRaHzbbRTTUT9qVyTXUXi6qqLqDB1q5FhTrv3jUEQpShabHyWtomSYYsRg3w
b8DxAA7Zqs9Vq5sbbqcGSsB2cOdNnUoo/scDXhDSCyTKEs8akjGdQiFvNW5+zy2YjijCDR42omCx
X3wzhPeIXdx91bcOF+6vicqDVPkrUr7FPspQrr/Tto9meAl4oPfZnqszf+rCLnc+FhFsFsbpAc0d
7zOt8O5KFUQK4hR2nfDLjOCL+GZ1jI4PHtA79GQVnBLlJOYsSDb/hrJhSgoiJhyKapvk/TKNye1c
N/31OqBum80AdYGyReHypGAgPxWzaoCK9JqK3UgqhjVbKavv5okxUYwN2Z6PdIIuG5Y6vmyNhzif
wesZWmNDHF/xrtLR3sZ9Q3ZKGKLgDe3mKE/jeb5ZgFoby3XyIBnlVvIV9u3IopIGfM5yTLYgKMD9
Ru/Zb70EpdVkMM1ZNXtJVEaNHpDZNygNIF6pUZMBGFmuOTKodDnH8oHEJb4cO4saQsZzlJnCd5FR
rC5ar5N95s2bnLMk5izI5iFtkEFMtUj2AYIGxD1x2qCr1Cxf/J76TT4NI6TL3Rg3uZqD8H6sYvbF
2JgBuylCvFyEPdNXVhNsejDDHAAhDSqUGwKt6xdhQ/WUztMsSxg+8q+QQ91Qn/aX/kHLdP08NV5/
ffTDlDuyRPp6DQBvO55P6mWYKflszTK1RTuKrUOZOo5uYTYOgz+pAXQjfs9MNsMWQmY6JQbbQ7xE
UKztlma7iMHh/qRRa/UK7ndAgLTVxHPbVQjVgqpKnqYltKijcu4u4mmCBWLKZXreURWRDEBTBEzg
RW9hiQMbcYejJv2EGh1qtkmqui+xCvkxax38FZHJnKR52JrWz2GKPj6prR22HKGXj51irSbAJCIU
uTI0sycf73KzMmOrHX7vljE9S8PQijxOsF3ntFs7CC5uw3C7cQ/266seESnPyLF5AalChNCeAToh
X3zsq+fpaPv7gKFyYUSMA3/yGvZe1OHy3pgA4Mu5FlFpEFr6xeoo8kOqQfdFCbmzz02TVAWZ2ILY
b6wfGw59ygwxnrj3+yooOzqF5/Fc17sJpF+TcUvoAhWFtIJkXhUvHxmCuQrJrRDXfZLA8hW1h6+y
WtQhCAg1JWrKWueARJH8mFXCr29Xx7GJc5rK5XpELvYeQkXdNSps1TsdgQSbTZDf+xKEqBbtGE7J
c1ev7DnyeMdKj4d0vAiFxCbjRuHez4n2Luoh8S/J4kkN+dzOPUOiDIsIxVn1qXar+TyaJUFZjIjt
MW1XuIsGM/jh0GyLxDsk8h3slFFbBtaYdkuSi9SpR2iBhFi0jK5foTTn4duEWR9W21IY2nkIJnLP
eenvobZYeFh3gDav2CJd4aQav4SEdy73l4raDPWJxscGuLB7apC+4lST5hL0ZeiWhB2CicyzLO4Q
SifATxo9TmfdqgZE0nbunxNvYh8Ab0u3zNitf889NTwEGpWMwg/XXhVsWxnwOFwENl8r1TfFEGoP
jZCWV1d6m1WUhZJTaJKA8vslbZoBXJykQiWDOn+6o6yRv9eIn2SGSsexQEHE8OLovD4creE+Rcs6
YGWGzQsqlNjiKnT9x8Km4fwOgtTDU4+W2gC8bQ879nDw6ZnwrZjKdBr4g2jU0T16DNhdCO7htuOu
AiSRaorVWHtJ5+8iRmBmPscLY9kAwUBZysmPEPzCVheMHBmGz1sdaJczmfbPDoUOrNUFMCR4bYka
p3nSDCDxzA34iqxq1ROEMtYA12chRttB1CULUMAnhWtdbTIX+HzcTRXvxI60eDilCNMBEU6Ls5zE
IsCaiwN7s0w+oiJIFftY/XOf3rIx7R+cJ6cwwyKqfl/NrIcMeBxY7DSoTiFJC0LvGiIY0ecwOAZl
OM4MtJSFv0TZArCDCtZsadCEH1cgxfIEOdp07I41dTaZ45qlIap4pe+bypVLAIRvsZqFe9mICgLu
ueJRD10yuemMD0ZsedpCSAFopMrGxRpvasN8gX5tyXuvMgftKgg3JSHSkUvs/nGQ/bw5fNrmZJCq
hVYEatwR7ODw6XX30TDZeCKFlzFx3VYyVG8Oa8w//M1BIoBaaQJ1EzjRAGJxilNs47mD5ZCP0GoJ
DksEWkGbcP0GfOqHWwFwBQBuCucq5KAANr2+FYH9LEmR8ZXBROSlYH51V/fduP+b9xLDnA0G1fCu
A0KARSf3knaLsnqDqu8glJ8tEl3FKUHX4O+PAjEbdLiBnoHv27Gn/x1ED50AiyRv6AH/Q78JYQua
7nmg4Vf9Rsv+FBzAcDtHJ6gjiRJN9VNqi17StK6CGbdjR5b5wQQ/qxAShZh94RtD/fB+MBSEboAC
9FH1SU5pvLbrUKkieHJNEE0PBO3Jq26o3d8ehXp4Q3huwVGKOTlBO0yJtn5qdAeFyan6BEgCuwoZ
ecsK6BTpwFCFQOMeAHZM6KM3wev3IwAIDHwXiRJOd+69t8z2ElUkdpYgNYD9crS8gUr98dlhvNiH
f98RnhKwk/GYRn0NEbIoJZ1R3NkEkg5gdd7YDP7yruIjQjNi0AE7Za8aNOOBI4F+w6A9AkdzIg9h
hIQjJIoeJDxYip/P8iPM6U/AXwTwhgdRKTjbAQEBkZf05F1t0nURa2lSgHbRZWsYXnkLNEBjpHzo
PJDroeneshI6ne8YEmA24DkSHCCQtD2BdQgO/KdB07UYR14dRtKj+aBVVMDCenjj7n4cCvMQOC8A
LDFD8PpezxGi3BbHq4kKEqRQppskMBk12tqr7d56cafTA/CUFLsEtPgDqAJAZfX1UDh24k3HYViQ
qkHRFM5tcTFPPtLbn7+wvxoHnh+gqnxbAN+w8d9tS91GxxpMqrBoF0oPEUNAOK4seGMj/3FaUNB6
wxRQIoB8ABp+fTdyUwAteJht6ArROxzIDGE3CXoQ3Jr2i+kGtLIofNvemP0/3hz4WdiiICMGNS6w
t18PK7rEr5YNdUXYdcgdqms+aBbyTYGY00WGdYkDCiZiLMAGAj+j18NESg1iDFK+o0cKsXxHMy8/
yhuNeVq6ff0eYOj8Lcjvt2n9/Ur7NijOeOYDN8UA9nw9qDf78diniJbG0u1ksZRV0Z4nhbyIzoHH
efj5LAmOT+p0NMjS4JSEJE0Co4LXo8VSNDBgpnw3ldHTWvC7+uCKOzRcC36GWKpYCsA6sq8zOF33
tz8f+xv55MexAaiK4QsKKbOT85mmyCG0wthIj9E5Uh/YgZf2XH6Yzvqz6Fbt1vOmfOuOv720fz8q
cFyv7zgUvvGMCPhuyccMEf3hWJWFGEhVsLu65A9TAYDJMd6GeYS+rEoAX6Bil0PGbqcO8I+5GS6X
C3GrDvXuLY+ib+S1H66NIYoIj7EXHIReXxtD3VfQI1auz+oDhQ4/2SXnQb4ckrK9Ip/IJ36hryuJ
XjPEHqvrcBdckDOvWN6BbnEzn4cHZCxvLLUTuRuAH49IwRRkNfyDev7p3uh049edAjShfgzPIbxa
kFIUcofiT5zXF0AR5UiI9ttuuJJX/qM7asdciP108dY5fgSsvno2DKcppXD0YymDu8XJeyNULq5f
O1KuEBXr9zGMzKAa/MauebriEVcdhb2RUAUw8kBJ5/ULaKAnjmrPBkBrPubJTXd4izjwVzsXFLxB
uwaVHA/0ZPvnAokHOHNh0SSzPYco0gBYz/x3Y5Bv7+oYVuGgRnhwuqqjtW2CLhVhYYELR3XXsyDQ
zuv+5wv4L+4Fiv8AXVIkdZCAPzk1o2UCHyZqsfkDkrEjo5jfs3FdX34+yukrwb0AfRt/2woRC5xG
iVyjXGe0pEU8g0QWu8rf8RQaVeiHRkXv8enm5+P9eKQhIzl696bA/TJ2SpmDgk2PsgPuCoXE4Bpu
7XRvokm9rwZGblwLyEGTJCgV/HzU48T6fnYDsH+EGB/9nhGpIsJ6PfFS41LYmTcU8ZUPm54aXTow
/uEkaOUfUkx/i0ZxyZ/mUY1f9WuGxGvuxT+v5ctwr+eXF335KE9/8xXT4v8GteIoCf3vqRW7x67t
HofnX87U8R/1PcXi+Jd/UCwi9htD5oNUC1IP2Ay+o1jE/m/Q/EdUSpG0QPLiiHf/g2JBIv83RMhJ
iBpVCu46XuafHIso+A3kC8QrFF95NIYL/g7H4oSSQHA6ICAGBvlkjszcdJXtW/Bd1wiaf0AJDKFD
MO74JaDB7Cb1lLlEqDbcMxQzP/FWtvnI3bIDrCiGggT4l6Tb0r3nJM5ZdBc/tBAcLL57pjf/mrKv
CBPHU/vPmfzn1Z2cXQ0RnlVJ2B462vQXQbhBcXedgTqCe/IleuVV7s1pVE418zLfbt29pu7Bksbf
BV49gcVdRcCJofFfeB5ExKuATwWFnNSejcladtiu79640uOJ8VdXehI9ehAaa3TatgdToedKZzNn
HXRzspG1zZOHxs9FHAK2ZV3TAlRchbzQkxrfsMM9ofb9+ZxOzjGaqCq1zQynI6BCdzGTS0F4HZXJ
FAX53Oj+oEbZARKyyEL6i0WJvOJvHHOvz9L/Gfu0ujMOlAODHbQHN9RiyGRs+W0NaOAZiaBnGS2p
d4eWLCAnmrG/l879OebxWr5LRCwQGgGA4OIgW9Pvlh4lujEZusux8p7feKH/7rZODlVwhUjvuaU9
QI2guXByasq1HaBjFXN0+RxEK0QI7Fhab97/Z+9MluRUtiz6LzUuntE6MAUiguyVUkrK1ART6/R9
4/D1tUKv6l4pSpFhdcc1lZmSAHcc93P2XpuiZlXH1TaPe09u90W5RL6jqci3a/TPxfAFrYS9bzIT
MpFmJBcG/WS7/fdDOPlUUiFv6kEseWwWuQrrIct3dB2Gfcnxg9QZvb5enLK4JoOzCt1EpE/C5Gwv
DQQmzaRLXl45oGct3YNVqPRaXwzzvt0mdWN17XqlD7SrcVAOQaXWS/i8379Mf//kk61QNSzZWHpO
jZZMVRTonS5SKp8PaHDevT5u1pkl4zQrdkoLWdr50sTlrJfXKTYO9AmeFjtlq27mqkNL3mfNQRvY
jm/12iOdozUxV/R2dDUZj0hD113aH6UU9CwCLZ2Lj2MN3ES26RS7+TqGs2kAZN9kd6CBzd5RgZ1E
6J+GxjAZuwJpLb10tauSxNzP41bf2PPUXakWeFHrcMs9LdIbW1I4HogfiCaJGw+6550pJw/lWW9d
iEQ797RP1vZ8dTa67aKJ62TTw6bN3GgVG3q4dnX3rz/ucyvPqU+m66lJ+6vicbv5gEOv0yM0IlU4
1tN9K6uPSLZe7DGto8Vyu8CrrPXCQJ+cbf+eSycrbqslk2v3dhMXGSqiQDi5LcKF7NQPukzn79Xs
kdHo5aUrUAyshU0XwvAPgz9yFOuEcvR4G5HjXdhznf05J0twq7yWNHKAJXVbWbfLRjuK5kFWxSgP
XCzH9nXtyXLXOZYVmBMaI80oirAcOhXPdjVe+hnHu//f3yEchicrYw2XqdKNJpa+zOLazGGXz2tP
6SkhVmNB01NX3W7VR6zXS+ftNnqRB8/bLuEHf99h/8+oQGr//fpQrmxtzrUy9haELkc7fSSbkpRE
2kQRLQK5e33i/XluW6fQ9GT1eLNmD5dwrqrDQKmNj73fRbrRPb1+hd/37n/fycny2pe+vyWtX8Q4
mPIogT+FvFLzGUGDoPd/uz5W4+PrF/t3BfJPA3e6NKp8qi3Xq2Pydtdv1HBqOkquu14LB0/VHh0G
KoFiECiVJ+zyNyWNN2BoE4LiAClkeexFCYWiErXqlTYUd7lYeDrZSIewnL3iTpW9KICorfpXxxyT
z12VGFOkY7N6KdZhekFdJqMqHZu9MyGiC1kDSQqCPZwvwYIYFP1onfrFATq++0b3UByHdI+NLjxi
lZDZKPNuoLV5byVYGQk4mvyrch089h+ZoW27skrosOo1h50ItXZ6EDXhNlFmWdMbzWxR3i5u7T5I
x6PRbSG0ucmQERqhEhWt5HowtY+r3Rc/MBlWajfSu69u0evLF4d9xQ2aZOXdzz6QbUco2wpzbDHI
fcnQ9IMpX3IR+ik6PexEtdwjoJfjwUwb8WRNeZNxZ832Q0uQ6C55Rm870TwHQEFtPXbeJoml8jX7
tgc2+7QOlLJ3hp1kLRdd6ySSc2XiJGommqx+smiBn3J76HT9rd8hAu+d23VDCqBBuhnMJo0nq7wu
9Q3XVq2yY2dSdECzDXPKP+e6pZ6srCoeimFurzrsegdHmiQNjr3DyKO/a0F/lW0Kx1rYSxYP64A+
sDZ9GlEIxJ3DVtTGs9BRuNKdKrwCaYEoHkTu+tp1OjrD90Y45Y8lb/0bdC8tzVS0QTs2Cc0O+Mo8
hOgjgBl29ZgQHOVMVREavfKeKg9TLPKVpXxbV3VdBU5rehTrs0o8EzNMYRtRKXpSVNUFPVzsM89L
lSEpWDdE7Tu7LVDopabUqthXqfWcr2KOLa/o3+d1nn82SO37WtkaSpNJNmv9vht18dV35k3bH3vB
aJvRCctHkVl1Fxqt1qR40zw2nCb+ord2VVUfpAnZIdxKs9DjosOhE1rGqO9TkRrOVZ3P/lWhSY0w
N5jpO3ICu+fMbfV3g7NSjbO0uSD+rc3mJBLewoNRqT492mPNlgGJO9YiLxvMd5OtmTLKRviFaIRr
AvBaR0QVsptA9L5/4/QNZhdrS+gBJ8sYeD2NTy/n8BTg8dhe/NXpujD1N1GHZqLGd13r1HTe7VXL
9/qE9GHx7PSAznBCQ4li9VEaTOtwSjzmejnKH05at2Ng09F3QmmgCOmbQkJNmrYuho1Z7dXQtfnD
Mhri3Yjv6bnXtXbckb3KNGTmAKNRFh9roVuUHBFilgiZhP+l4VXD3lD27rtkausfmjWIr56cjfFY
jHG+w64XWWh0E+qCuZvm97k2mAiMaDB/GedhTENnsOrvjbTz93gU0B5JfUWtWZLGbgeGZa9G0KEa
+9zpcrqfKDV9XNU07U2tn55En+FvGhJpXY1ek7S7xNESI8QjfY/ZDRduK0iOnpDG4FJrj/YXB3WV
017LclVPo1GhjVR51X12mU2I+yu972KzwateLCkxhWXjWS/zMCmqv4g/F2AbV92Y9AbuB6NrY0+V
Daj9NVfxiM/WJBnG2L6QbdCOKIbzdduZ6Ptuk2FbhoA1oXqbIHNi0RzbF5hOa3Wtt4l+h1hvu+qm
dHQDqAXNB3vIGfjJX71bo9uKcVf03d72tAWFCNGD9wZGgYiB7GKnW5QIFqfBvOEXWx4YYPcjLJug
UTADZzH+xpEsDuX7351Gz5JdVS7610qWHbVbO3PQsvpq+tKxY633SFNKI8DYKqtQ2Fp5t/rNiNBQ
INHAktvmKMXc9JC0EjXaorX2i+6P1ee5XFhsSxQJR315h7dSFAXzGS9HkrCEs2SGWef3pBKkqUME
vc1r+PoX8MwH3TvZOIyr0biqh3mzJbm579C1MwWKmVYT4o/XL/F7jfGvL/opdqFd/Q30smw4CygA
MNmAuwhxyAVe9Zmdzymm1UuWdKtcUcdd5/Sh6/tPDZKTm6Fc1mBZ5XLhOf35fAOS/vcNVj0vXt0Z
Rh2nqsU7M+rLfSm1O9mu222lOWyBV4Msogl7jZiTS3qRnxCaP2xPTkmGtaoUEsW6iatE7z4g3+CG
hJazXGulvT1nxLwhbtRzyU5gkcTT9WXSWAGOwg38dKcVt2PZH8UtuPh+kBbcoDtndwBJbe61Q97M
0JVI12OXoa18I7e6VPON5XTNYW2r5U1bqfnZVVlSEHhR61emSYUhSlw7TQILLzfRisXAB8vVOpqt
qEP7RwM3oQwqux+dUI3D/JglU/GhXitqRXbdNZeUB+cm7skpq1usyZnano3/uA570s/kFYI6wnk3
6/8mC/l74pq/j7maqqHqqqaJBR73Ax5oK5aYJeLXX4uTrszff/7kJIUAv/E316xjVTXlzqgL/WD7
rR1MDgQBu2iGdyjml/1mImGmnmOjT7PE9dSz5/YbaKSF4SCTdya0kDb2ppTd297e8uxDO7u4icwR
DVRJwiqO4zxg7WF3uBTbdWd7w73eo2V4/T7OvIDHGuuvRaFeZW6P0jxn42aGKtcINK15FVIwIspa
3QtXOTPcp/hp6W6ZJvFbx9mMm00Oao76it33Ithjvn4jJ0SkvwbEPxnvut6EVlqqjKG7pft+SYm1
zCxqs2tjuJHL5wdIWL6+qWuyd9oJ0enibflBl2by/cJPOM7eP7zvp9oMt9VGf6aCEmsoGa/aZF0P
yBjSN0YxZo8dWlBkjGn/Hk/YxNHbcu7yrnIet67A/D8wNVv8O4fXf8u5g9jJybruZZY44CJjjV0z
XiEd2p7uLEAaGy00gGjuXH+d/1HNhCbl75OIao1b5CPfCHzFrHBCemFjNdrO6pPm7ev3c254vZMb
Uojjk2zcyjiflvxW3xxkhzk+ItzLM9rK1dgN2LrZzvjDVcc59FAmnbo12vkSP//MN+Q09dJNnb4q
vC6LHexgD4i6kzu1tPmz1mkbyzdq1ExakqGv06Nfbd2/fuM/dSJ/mFTuyTd+dbFhpZNN/C5u8G8Y
s0Znn9V47VJ3aW8nqxJO4Mgp6YIZZs370bGHz6jgOnQSE+3AA5lJCHE3f3CJtt8U8jhjAZKho/zm
H5K5+0Dpr4cUK5x53amhlE9aSW4du5Wy8XcincWLNvJhKRe34YxjWwk7NBwgF9aGc8/1OIN/KUvX
dps37F7TOJ2UyakyPVaK23LcTWpBv6s65nEgzFbauMKS+ls65I2MXn+4Z9alUyXf1jc1iIFNxn4t
qhchifxctV5FZIW0l3iQxwn6p/E7XvuX+5vqmi1OxzWoRYAcLUTxiPBZozpOabQwxBCZnpVeaXb7
A/thHwmV1+9ev70TROpfa+L/ksC5q7eu3agdsiytr4dWs1Ake9vL6jrWXcuGaOdYrb+FGpObfa0p
FbWguQI0XUIBQbsLFyAYKQ/JyFoy/x6GSGJFvbNOMV7oaq9RcImtKjOOAnC//YJPo3q2s7Q9+JOe
Ikg3KxpKJhOMFVk3xZ0ojey+G4U//rN1zj3ZSGBvpZlVFkTZYB0ISjz2+3YYt1urxFeTZ0X+jKBe
XtitHl+5Pw3lySdGGGi0Gw9USmFu3y1rfNw2Y+B0mN+X2mwcBpKlPtkAIS68GefWvFMKlS5ygIke
HSqkELeGN02PelPpXNDDdGBm7X4aUn9f+sXnZHO1Z5+QtGDiXX3z+vQ593acLLmFkZTtpvIitvEn
H8kV7i6jnbg3qzK70I85c4lTelhPx8XDBJLGdOKmqyQzdYwSWXNTimq78I6f+RKKk/Vz8+qCmFZN
xqMFa0Au3YyHzylu295o8UDOkFGA9nz9R49MnC5mPhGDq+/JmKM5EvRFF1A7fT9clO7uXr/EmR3b
qQwodWu1bZww44py3htja7XAq3G7jdjnDvgwL80++8xsP9VT+2PnKCzw2DUTUd+gvqdAmCdaYKva
u6s1S7ubMOle43Z+MDhBvEEIX+1co2k/TLVpfG6WCndHanyv2QgHmDebALvKk1zyOp4D0uXbuEw7
yE2y+LhlmdhvI8pVahB1uGiaCtZJFnutHw9QDKn3tZWzm9HyUFaaiwdclV9zFjcKCGjic0fz47mR
yAJdYNdTw/5SibR6rBneXVL07HagQd0U08Apb4W4lA6Ui8es27sc8S9MtHOv66nAeSzbBjGDyR7A
O9Jg8rrJg3XsRSjKRkRdSdMg7U097rUl2c9ggl7k0E2hVZV6/PrcODfXT1bDBp+dv1mGjIfKlZ+O
ltZ3m9lhssWQHs5aQdUDFM/8/fWrmcc/+4f18DSKw+1wn44rAIdydPU7VwzNzkrqDdlz318tykwP
oxhMzjaDGSFIhRGmqLhW5hHSkgmyDFXz3k81H7RLQQqF0+t7e1EwGip7+4Sjzjt2CPPIMUsz4rBY
BfPaXEptP/eoTs5v/ozNy4U6E7tKDTvLrHVExvV6D17k45gV2SPejuzCsJydGScr6brKIif5TMZI
0uvYttbhoJfj+sWd1/kmm7P5ehbFcJOWKbnIBVEUW5oPUZdll+72eJz7w0idOjBySD+Zpo/c7aiJ
aM16LYRVpYevT4QzDU3LOVljuwHGjinZC0jjv51GcbMt/Q4kzRD6Srk3sEbMnVltAOvJsQ3gIIoL
G6wzn5DThGfdwBA/t9RDdKdE0TCpOtKLPIuWGlbL6/d3Zsk9zR6jppfb26qlsbuu5rOVmOpOH5Kv
g7fVc8gJ/1I574ywCOPA73tF6EQoioSbxgX+s6Dz1fpoIba8WfpxhCOWmAfPKfX9UkqIE7nKHmsT
PWgmAKEEKIhpEtE5CQalrbtZutb16ph1NLgi+YfP+ji9ftnLWhL43urxuS77On9MTKrtxmaWNKQc
48Prz/rccJ4sYdnqNSS0Tlk8poV/GDXIVyny0AcbZNaFfdWZD5tzso0DV6orlNZcYsixty8GMhyt
8PemU/kH/IL466Qx7ejItReueO6mThYbjVy3rcW+GjN8RKops7hmyg5QG9pLsRwnwTt/7fV/MjN/
HRs1yhnmDOdTwL9PVLirw+z35puyPybPSM2K1q6Z33Hd7ooeexqbKu1CR3rbvnfrKVK2UewcV0Fh
9GGr2rWYQmo0Y9T36lId9syLZJ8UCia/Gxdabxl1WIdi+eIU4Zq7674R9NDcbOsOr0+ic9c5WY8S
0WmmK1m/e2N16KVX6w0YQfJkOEyDwoIh8Pp1zoyrfbLd86saiVjnZNQYp+2KMxN26MTXdv0CiOX1
S5xZuU/jThp6rQhR0SbM84JDc/Ttu7Gr193rf/3cDRz//ZdJA1BA1cz6GiQjoDYbkfIuMflCeCtN
+392iZM1o+gaLK8l8qUc9E8ARdi9H9rtwYOveeHzeu4mTpYMwBuT18NpivvU9x7aokFhBuLizTxX
l0bh3IQ6WTK0NNuAR/lVLLtk/JAkOl5dVRhXQh/aADXoePX6wzqzKzn10/DTezUVVh4jswRf3d7L
fBCBAfg4ArIChc32Lsyrcw/tZEuyCT4sy8oxwq6pWpt1tgW52xm0I1L/wiXOyHtAL/w+u0Zp1hDK
5jzOc2R8i6aSa11lGnDEGsLSMowh9nDn1qRPQYa9QUYWfozrvvJcKLPexX35mYdqnawGXupQFqg5
RqdNh2p8ASQAc6NX+icQjOIJRp+TwRvM+6vZTCYfEcf0Ge6O8QlgRNuE82RbX8dVW679giAZ+uWA
LbVihk/jSYN2zOtD//Pn/GGP9rOL9Mu72GiZwxkf3a4FgK+AhPtutSfkEbnam33R70ZFSRv5IcJe
0XjhYIGpo1U/7X05LbjpHQeXgbuC3GAsIRXWdNTd7uMkDe8wOmYKSiRRO/SXW1QBO9zlMgdhW6Q3
/TLcdjMQ3QYKRzCBUYKvcGTDSvFRAK45wBot9iCBbxhGQhNHzY/sTJr3Sh8io7+0UJz5LJ/aqksY
JWaLgT5GYmFipVccVvwc7a3ec2LczB/a1nKA73v/n63e1sniB6pC81UCv8pBGUEeQOoDQVjHvTGB
Mnh9UBGW/3Hj/TNX4pdBnVDdpla6FfGRTAIUtVz3reSzR5KF/Jr09HYAOSwIXgGSNnUiXyZBtwqs
bx6Y5rZel+DJgsTr5WFbRuSRg5/cJXLCmFSuCCWl/6axy/KxGJuvvYNB7vWffWa5O/XbeVJt9ubz
q+H4uY++mKgxsESEpr+h6upd+8LKfe7NPFlWCwniTOI4OaT++gbKTnMooM/CCHGSgKcEWRqtxOu3
ZP8Us/7p/TrZhCHNTaEip3m8bD4+HHtqvJsMKi6IIbbdG5SxSR4crxR+2CZadQcuYZ7ohNEa3llw
pSMKBki8PDQYfZixtzIAmLTsoch1hhrrWP41TcE5NB1tPwMNof5Y8yKFmiyXTwwX7GsQt8lhLLzh
6gjYrIOK9v23dE76BUIFQByn0+YHSsTWuxLC6ZupE863FJKtEQ36XA4h2R7ibkHXkQWgoUGg5JaZ
PIAzcbDJaf7yVqJVmCPZimbaa/IrsoO6Cas1Me/r0cjQUlUFTT1zq64Jim1h8m4jzDbHovALRRhL
QkZbU+0AdIGDXD23jKdN0a3UXFgHkU/Am7tLBlyMmEu96rugdBcp19HcKFPW8NLPevbZGz2Us1rX
+zT4cLWv/LQt+azzWn1o9OrtKNLl2lnp+w6G/9BKgu+9bTWhpvcpYOl5FRqtusE1b5vlyF4s9dSe
g8QfELhwf9m3qSyN2ySXEHuFNSVThOis34uuST+bbj/Qb01ytJlOVpXpzqpt49kZO/O6TOtuB/Fl
6A56VVOcMuDVw09blp5EKniwsaVxO9lColnosVlJ31Qs/UZYJ1NugRaq1fcGzMr8Fqls9zZ38xnt
ieeXyVE05n/tkqG0oOr7ZSx1SC1RDUN3ChAZVBrUGTgj9yB6ym/QpJ3ncqXuAHajcBNg4nb+wQP2
ngWLmRYflyx13FAtYHMigHYeIU5w3cJ5k+2XfFpZF7ei3Brkqet8ZWBUnAIdeUqIyKcz90jeCMIr
NxNq1oqshfq7oy3Pq2E08jozZu99aybZDw0pYXaoh6oqIrcakljBEwKB3NfoXOwVXVNgL1aOfogg
3zIQcpzsQ1msyxNnzBpN4JQRj8AZFGLvVle2OhQL1F3Lmi1zB57EtkMo3dndAiPF4Gy+6I+LTIlP
aMToBZnpp+8lgIbsDlY8fhi9Vbp1NW8b5MRilWW9w3uLGrIbtPpLNtqiC9U0+p8W198nHpKJkAjK
9Q1oGJhCRem7h1lnWoYys0Egi2HeApBHw+1Stmuxp47ZvaxzJj8P+kYKz1zmx7plCtJXDLp/PdOf
bmBSuPz0hbbX9ZIZIGUsaluPkytbL2ZDTyvZAyBW7qa+ZUD5VNtf/Dyd3muQZ1TAW+Fe56ahVFjU
tT6QQKDnD6Jxpudk6uYbWkzkh5pe70A37aX/jpAMrUBgTf+LVqbf52/pLTSHOtecr7NY24i5AChw
Sipwi2PRZe/BqbrfmgneJJLUSvFI/GHAKksKCrJ48PwkA/rtJvlEJ+2dXFRW7C2tHB6lU+tr6FHp
csKt8MnE671+orWDtwUsaLoBK9enpXgC+424knpd9R4NvGZDcEu9LwSrUFsohN1teFOOgrcBu/TD
5h1dGzCERBnl7pgcEJ/26U7zE2fbd5SP78tKFbCHWEGyoPA3EKROO2vYicoBeeZUEnuxWlprkBWA
TWTXbB7cXD2BRZco9P2z7t4W1lJ4oImr8RtsXBKeNsPd9mvm6yiEDFDfePkAIWw2XMbAzJkN/jjT
GQF+fDfbg5cF/D0vNFUi4z4ZcvN6ApZl77h1ZLht2pffiDBZSCsDJ7Uf2Au+wPeBIbTAyOEJdfPs
XVmQCJygGo4QVabvfAMBU4LHBmfxoGOVBHnTj8tVZSmA1J6fOY+89SCvrNTv8rBiJgM3lB5G562e
+oOkb/PFceY7r+o+SF1kfWSAj7pRUD+/V/x/ZgLquEAYdfZgkyX5NUmhzRNp0AIty4XpXEn8FO7e
Slmndj44chDaONkfWzUU2b7RqXMPZHDYgejYPQVpO80J+9qRTtFQF2vk+0eAEHgZowuox+nPIHjN
Mh6r5KHLLPehIrvhKWto328FCVtBZ7aCqZiXPn1hyn0JYsbavi0RajHR2yV5QxCBYwf22BovAIOm
ZucMaPcQJ3YPQ2KOdypb3yMAPrbJ/bx+0opNy9Epp8O3UolmDQeUkg0i/6L6VPolP67JitUAlW33
19SUK4hSTNlobRsNnl3mHcH6YzG9ReK5vE1zX32SjT2sB2+Evr0ThdOTVdtlC9EHcwlAik+6jrKp
kcTF8QiC2S/rLyrr56eNDf19a5WjjfZSbm1Q10uXRUpLtDkUTJwYrDK0x6ZoFhnqrkqnMMumzDq0
uBC/ghP3X9gY9GZQ0btt0a0OCQreWfagQ+uuqEPdT/yRBrubXNlTTXkXicR0i1AErPEyYGutj5hM
O7/N5r4lr9Ixh7f/6c9MDHYN3mGu8+ojOiJ+WqrV7cfXN0QnCZF/FYzM4+bvl62pjkpYaNQZD3Dy
niTO4nCdU9w2cCpCU+pzZM5OtiPKnsMRq8hV2S36zdIt3q61izqyhlLbF/r8+fWfc2b3/1Nn9cuv
UZvZVu28iIO+NCyTcoZguNXDvZ+lzQHlahkCsJz2ko/qhSue2eT+DFz95Yos82MhzAInh5YXH0yM
TJFVKb6RvGBXdOzVP+tx/uye/HIdo1l0mB2Le3BGIgzS0izv2AvNUWtmxePrD+/MYf7n6eOXS2wk
4BV963qHDVrf3eiLh1KtaJwTOGL/7Aqnm+e8MiyN9tZBeNr7MbesN4Cja1RMq36h9HFuOE4KEl1V
l3T1OI25GbDfxRuqm0Y1BjGLfnMwJk9dOAicOXOcRmUlvWUPbUpePKk1z5ywrzQwkZFXpd+6rFmv
CjG6F2RRP8uAfzhxnNKbIHj1OqaMNE7IKAi7ppRvXMJbHuiFiQA+rYgtogbwAOT1HSY5K2zgIAMJ
TFVksdh98Ev/RwWUIIKhXtzOiTI+5NVC/MFiLZHJTn7nSYSadqOtkZzGaocongCpMhNvLKIv9plL
N1hQOUdRU7tXi0bUyrja1U6jT7rvjBX7gm+WD0QIZQfLbYu7xBVWOBD6CDq3BTji6tVVVRY0sMuM
rwA2510Ni3hXYFWI3AlVKCenEb3TsF6YaOd6ZT97I7/M5U6WoPPyUjt0ooZ8yr5ox7E5jXBZDpGd
ECRSeytO4KLQrsF/6m9TeElR6UFhfX2qn1sYT3EKhSk7s09g8s7L4FuRZ2wl4VKm1Qc9bpoD/IXO
jLyxJIOjs4fh82zOFbIdMR2IFJnZ8a4AwZfcce79nAr6pZ915gU55SHQdioml7SIWNlS3y3oB8Nq
Lpb9v/3K2+i+6S3xFYqwdVuuthP7GU0MM9PtqGVP8cYy/GMuX8oUIJvjXaltxcvrD+xMifrnc/xl
xKxUDqOtLWncl51xIPaofUQFdylR/cxt/0S1/PLXK2+ejL4xk4Peq/l2RRAdstNd9qA6scnh/biA
DTv3ATopVuYJp4ZJF/6B+B3Qspnx1V7K4cFnL39FrICNvIeT11xM/j/8Lhx/yC83xlFCkY/OBTmf
kRKK0ewHlX5x5ZbZ19cH5lxf9qem8JdLLLo9pDZRkQd3pi9IwqEeHeMS9iIzhi/jEV87jDMRUdXQ
xxl+lmgsG/Xl58X/n3LxH4bOV/A85uIwrZ9r9iJ/54f+/A//Q7cQ/7JJyjNc2GO8qmRE/hUgeqRb
eCbsCypJhEdBvviLbuH9i4OV6R9BUTr4Mv8omPrvAFHjX/wHk4hvIiCBBZHD939hW5DO/VvFEvgV
uxLD9awjaA5CzhGj8ev0dGzTEwUk4jBVGL1B8UOODvFek8fWK5H4IGbz7dO8GfZ7pIwGEh/Pz7PQ
2boUd4wa53dLphTya6JlPg2pB5mdVZVQsbTWnlbg198W6O5mNMj6GsJ++5auNiakUVML3FgOojdW
a6DKkNYs3zYJgL9Qq7ficZpG5xYvodtFvuqdD6ogRydoN5JAj5kIC5gde7VBJRfGwA8mOeLdInWf
RCFKRs+c+sd7jqOA+oclIQwbUQR3dMSnPhMUlSw0Pi3MviaCrc+9PclHkgUApKYAxb/LIQWr3iM0
osCuin7a5cvoQEDmI9DrqSIYqT8qZx0Bf+Og1bV705mJg0MUN6KM2rIS9DhsLrYzzMYzIrEY8mUc
5HQ3j7IsKPT6qx3MslofU85+9oFS2XBd6Z7G+bSatQeSp+xyP7gjFmWT4t4cFC6nUILrcP1FNYa5
5DgulXPVbroZSwnW4p66i71RT1Xui+GMCQk8lDS0KBkKH90p5iVOdu6cOzz7BQMtRpSMQlAH9/sw
+o4ft8Il7cJanHf0p5K3Wm7L6cC5ZQL+W47GW61KSdvoXM+9s/l9MsL56pAhBmn/vezxmwT4XLwr
XVSox2gyESySaojjA81OSVXiGXLoKSvN/yJ6ZZGXJJzxi6GQrxPQjoI7NvXKeeeMGTlwnlbOT0tB
kh4H/+FYTJ8IHaCqyxF/cq6zuoAgu2QJVpLJb+/maqEtUpIdl4ZKc40fHrq1KkiovtXB1BnDwNMu
Mcjoi6/lATZIu8Pc1os1cmd8o2Gzaoi9J3v9RgBH833ehP5DNZv+IPqVdnVSmxbkbR0cTNgu6Nl2
BcUocAm2RsZU1a3Zl1Qs4wKie1uxknnDTH5S0n6CMJZCk8AtgoUH2j49HRDlweYsd5uutGwH6hiR
zuLleM3Mre8/5YvniUAstK4ac872hl2M9o6albgm7630KeAm7hZsMjXtHc4Xjv3CbNr+y6ol5X2y
+SUWktQdrqZMujzIuazsHQIRxzm45kwenC4mk2iEwbkxctC6O9m27ZOtV5YX1lmKETc3BahT4l5q
jooSk9Kh6fP5sfdJR7gi8sZfQxIdKJh62uZ9aWt49WFvU0kjscpoxL3STGpOGf2OB+oOZCZiaSy/
jYY39De976a3rcDAEdi6UvrBILYq24GmganabowFJ+qm/UHlNv1emGXyjBNt+0y+w7GIpwnxUpf4
TcNRt9uXMtVQRTYyJ+pMXwgSI83IqfKg2/ysAuGRqiePw21Ojcec7yEHU55iDzx9ciimfl4KbKUR
23ZSIKqlLh7I0tU+uxOYz0gBo/42tgo6gRRqeMLB6o1XFssftLW8n9/lWbk8MscsKCGDWehhD+Cb
4DpNUcH0Vl+jTIsj9IPHaZYQqYqJG/QdosH95KaV3NWN2U43o03A2zW010Xdz3amXCp1Lul7iYLA
dS0an8dhdz3KvsoxCMSYiLOsYAptvXgCuV1Y8ONbAlaciIBNFrlkqhoV2bYx3Sy63hT3Tjtk7q5P
Bx2kOvFn612+pNJ+wBKqf9FylwiIpEwT71CWQKHDLdOPOjxBxtRD53gNdiGr1YnXxLhbw8doHSIu
tHV8bDYKrAR21FkSJSs8x7e2oaX0dNO10a+1LqMF3E+VI5Jgy4QxmYE9d6tQgVuxb6SKZmTDblgn
/b27LaKPVmRXxJjY/8XemfXWjZx5/6sMcs8GWUWyyAHm5mza99W+ISxb4r4VWdw+/fuj7ElspceN
fq+DAEEaaYniOWTVU/9VjfYWCIznO0kkKRkiiGf9qDy7L17zgiSWTehiQD74fK/NNmiDYD7KGQ5Z
JebCfQqSMrjueBYpjxT8/K6chPMSe7X1AnlCnr2OGgC+XKajDRRX9vcjnw0NsVQ3hIespT4LrXvq
T7tuTpJLz87H046AkOeUSihDFlqYXSzETjlHUTCQ6Y001YIXGuvma9zHy1caGvRV3ebZ56ZFDJck
vvMU8UJ/dYCbl+3Yh5MkCHxWeofJS31T42gepBfXiBLToexpA4aDwD1EVCkVb1TxkYcSBRQM5G7w
JIcprM98BkoYoqWEJmx73e1F0C4luwRLjhmXRG4iv2a1obRcUrI3LzWS0NCmUg2rONATYsg74Vfu
fDx2jfdYj+NaJjiZ+UE09NRsh7yIKVdrY8gYOY7UK6Y9uMYhLzVabaABPsAWuXB76qTxxLlzifLk
4AwwXZs8mdSIG7s1j/Z70oClXDfaeI6hQKBYAgcRBWTDQ6rGLtiSKY57pSeNjtIHmkXiTRZG+fkS
ltwP67G/t7x44TFLa/FZGBRbNFs5LYGn5I4Nh6wMvc9+7JUUMgB1Q+z6jT5YhsyGqq6nR09kHvEP
ke2/oE7o7yX5sOyg7kS7UCG6kF0c6+NXVVvhydCH3bcgnfPrsDU1C4Y7oKjTXheWe4rYipu5SrN6
OmK3DSv7rCqb6NFktB1su7hvyQmAK3/L0R+9DXZMDZLb2KxOpXuJM43UXmSv3ZVXYe/HLFZfQCP0
z1XQctrFhF/fp53X5psFvxGiZqqQTyglatRxYA2c/SpY4fOil8BzOq1kv1c2asAdh9X+OIoU7QNI
86hgTdDyVJs+kfY3f5yWeQdnSQAMASuR3sksLk7saQhpHMyEuA+kce/RLceo4fAeZFhAsggyL26Y
uaYsuO8pVfG31F9qfKpNBWsisYU/25U/PId21cuVosuJyyP5OMW/7i2XgPZkZnTGdCcoFQN3kzZF
dmncuBguyzIDfKGTNX5gR7HzkyzMnUelWjFu5dRFh6Rbu0UmtKvubk4CEe+lMhTziKkiRaiqtP/Q
S9iWo4XJ6VmrhEI2KZP8noLehpLmMY23g21xopvivDhnUU++oKEavpUmj78xzc4vBWkWnwNC8lmF
+vWrI5tL8Fcqvuot77zCa9U0lKL6ftRfpypKHsDWg2gbG8axzQhxam8ji1L3MTNRDrbu+J9mky1n
VZx67cGTYxieNopogY0eo9456dKI9hVILOexLYf6GgVTXR4TNjZ9o4086XYSv9OZE5kx2WmKBdYQ
ZAMKn0StOiFYZRCb3smc03FZsgIgNvNPyREDIgeUxutFXws1izzDOZumgBfDNt9ER4EcWBsXwXiw
2J4XH+IGzo86i8l5ZkYoabGpGRJ3QRt2T0nvg353EWL7TRNruri6PoTlQjZJSVBIT1xGDVMk1K7S
S3g7UxMCgRuo8Z4WqOSppuCi2VplFelNXYnkqbLm8ZXmH1LlqpzRieZjD6lNjurlLHfL5MbA9LXY
M0Z1XzYZZgH2+PgyhadaLdINlYBhNeFAt0A2MTQ2SXi5KCeV+4zXrJLGepaVpeQxkfaLs6X0ojq1
xpyC1MGbvZOcMLGHDP6EBVbP/ILa66IrqEr+BhrXoE+GmR7YDcCaRJxBN9KP1LX/HIP/4QS/PQbf
GZafL+XrLwfh9Uf+9yAs/whJGJeKoHZhk0EIrAS31//PPywv+MNWDusDzzsV3++n3R8xjz4hjzbZ
jwHwReDY3oq5/vMgHJAQRFYA6ZAeIZ7O3zkHQ8p+PAcT7u5LEToOkbeh+BjwHguh/Yx4ajJf1kq4
RiyKyDqRYTYtCio4DoFTNPC8doTSAs/iU+lX05kXR6MgqgzHzLGbOfEj2hO2zC7tqmWTU30itg5U
64EIlvV/rpP1PuOIc8gGOs5AeCFXKt3SG1x6Y/Y5sxa8GyXUvjwKKAIZNq6iz5nuKq88m1UgvriT
4TToMYubjVwUbTW50LXawUUJsTLZqyoyIxpk7dptrgjXsOvt3ECa7dnA9FFl1nyNOu3ijEEfWcgO
fGhA3m6VSm2LQLsvjDZEyoz1QlSk8f28OYk7hTRooCmQyRsHdn4DxbeQWhh7c7kPAto6N7LOQk7m
0ocNRGOlvnKOSR4raxyXg637ku6gZApv3HiK3lxj4ofIG7sHLWtuByeVfNImTm7FJCaSUCgV3xsp
mIgGdkG45jyqrrIK+SfKBSpjsBiVCX4XQg+CkyZW0xckZNlT7br+5zStGkNbO72+WyukiG5HN3lK
E3AohprSr0VuHdyfF+Eyimuw+uh2FJN6qjmkrG6evLhn0knKnd2l5p4tZ90+hQwu2yTmpCb7IHxO
C3u4oaS61TtSZMujprEdAsVKn8UWapAppxbmVFO6w2AWVpazi8jcmViPwZQviDghpT0lfqnZdmHs
WhtCmfRd4HQttUb0u32JskB05yJbTRxxwQGNBTN036j6HJJdiy9L7lruNdhnyqXgdV1SOchS900u
waLd6TB7cXUjqRBDTjyQJkgChce4OowoPwk3Ufk2kE36asd1+lwweWVH85yW7Bp+bFFkVBDXCQFe
ZIbjQVWTS94NZJsu9Le0G7uo/OjgKq/LKOemy2VXdbaOmYEWj5mXiJ+ATdhhA64cY6WncVpPb2Xg
TtZJY6kYYhs/RXkTF02DgMovwpu51T1naXCqnXEt/TwVWMROHbewsxM/0tFdP5g6ghWY7Ek8BC76
lxciCv3sbBbLcMdwTUNh5XoSdVMK57p1QFqn41Zb0R0ZTXG/NRaYycYmvKbepEVbNLeWTyAJc4/F
HLaFgV3G48QT8eUQoV3fkIAfEyPUFeTAVByTs/NRjOOFQ82P2XG0SmC84x6SW5gaOX3YxEt/HREl
RDkcAWLMs3aHGgrh/0RxkV8nbr5NuyyrDn2bgSfQUuGY0yH2ZH1sW0hlNnlZuVS6OV7MIJPHwzk9
oBwiwbm8dmtht6nwbK8HzcXvOHQOszfc4NI1d1lo58l+jVfpT0Za4O6792NrX/bht2qk52HHrGV9
IbwmvwpTm8NuzQxs8WFyBnYRN30evx+Mp3i8BCHguDytJ+fm/RBtt8QEIa1Qi8V8sB60k6nm0N2I
tvmkpbO0BIp0/idsuRzQW8+bv0B8Rs9UxMSvGC7rN2h/IzdN5lEVJ94P+3UPVQrts4IA3YoHED+p
9Vkgo5wGLFnx6b1jByIDRphiv/Qv23d4oX6HGpCoBS/eOwAhYxXMpHsWRXYSM9PetKGPOzLMaBXe
ouUDxijfIY261yLYWjVIR0OZL/lArjzL+9FZdsOg8mXl4gFIuiUtkIy8AyfziqGE73BKWzflpfcO
smC3AHChRJnpKowD1W8SpaJy37q5Oh1zoxXSs3qw9ixu2/QdynFWVIeBg3+X8ivaOud34GcGAiLX
CzAo6xArUIaxQkQBCpCtWZEj1IMc6OpqsjliQYlsihVliqhzJZgu8wCf6ncgaqIMvWRoWgGqOWvn
9ijQGnmMrrP2SbyDWX61fKtWgAtn7LrmvONe8zsGZk90YTE3rtiYGVJwsvAdMwOPQ8VfpJ3z5o0e
CkTzjrBFfF03PTFdnyn8mzl6ytNCVcE2bHPA2SQr58M4Tz6zKY63e/K0gfJM57t34h3gs9/Bvt6u
zQs9pIKUshUNTN+BwegdJKTxlEo/EuZ4N5d3IHFO2+BEDJEDYIof9nF4Bx3lOwAJFa4umGiBJUdd
cq61pFCb6B24JL+gfPYj7u+EWLoQC/7cJ0cEQK2g5zsA2r+DoXgjknuLBIWngcweoKCKMWCbLiii
b9zM2BurnJvbuCJWg9AlJ0E9MvhUZNd12cx4aNBZfWf+/jNC/gOa43dMytOXgifqv9bI8IPpCTv7
eZZ8/9kfs6Sj/D+odBG+E/oiCO3VkfpjlnRU8AeTKm0OyKP+yadYjvyDPt/AszmKEnAvhPznHGk5
7h8MnmvLAWyIz6D5tybJd372XyoADyrFE1TAEEUJp8Mo+UHgEI90FKaO3T9khvS+jcb3ezlVqbK3
3jSZo5Akg002xXFO96EYXnCMqlead1+r2O++dGXcXxaTLG+d2V6OOiX1/qePlHlljuvq57zwX/nV
9z9vrffhTwtJT1fhqi35mSuc+MPpwOkf2qy/bkhWPM2YBpZdXrbuye8v9StR/ONSKuADRywd8G39
eilqA8co9pb+YSa3amtGHe9jO8n+IqXhQzTTehlaEagCo9pM8D1+tJ+MS+vjHy+Tx6EeDYBySzdr
Ml5PbW2TIdu1B3s0zbjp+yi/d4o5uKQy+SLXxZlOaEHxnbg6oQp52S9L4t2toZTEz4Y50BmKUhXd
5qptznLOlPTXNnLbdEl0lJjW2+Etto9+/4l9cIR+vxceGjg316ZG4mMUxBwxCc5ll4CNWMk3Rezp
9Zg0mGuB7KBzm3CTGud0QizIqDQ3RwD623jObWoMIH51sxwVXUlJjrn3aNrcM0mk37/U/6xOHHA5
XP7fPO/1qzY/L0jv//qPBckP/uD4SOgDB0QqJeyVRf2xIAWwvDyaYbh2ovF//Lwq2X/QeaBoNqBT
ia6CdQr/aVkK/qAXhcd6BZK+lx+810XEr/WP15wSiK/Tf//rn39+7X99Fyn88WxFyxW8BWi5rdS6
LPz02ideFFuxzuJ9a8NtNrW3HPlO/leG4V/J5B9XWQ/Pkr4owen816vQ8S2AvylcnzUjNj27TZh+
ARS+IAsx3FFBeW3J+u2nb+FPFrT1d/5rvf1+TeXxHx9iTNnuh/W2ChrgwaQjKjJCC2cj57yNAxOd
e93yZYJQupgqTsa/v+a6SH68ZgBXzgoPt48d79f7HPs8nmsm/F1jpU9OmPSnRRdTI0K56uH3V/qz
T5S1mqY0EVD79VF049RequKgtyhN78bHukIPK2O7gOwdHKJ5I+dY2mN/mJHV/cXq/W/3yPUEKgQl
fMo5wGZ+vUcsQNLLXdHuhywYEJS4vXNX1p5n7/JIoI39/X3+2/PJu0MLi+1QG4hE6aMVCRWxjjvH
JUtAKW/bpN1wKB0c8v8fV+FKat2RFJf69Z76NWWryHy9NzDoF7QiJDtoq2b/967iAUfRr8ibRgEb
q/n6yf70rsmqkVQmR3pf9HgXiEywDsIh0vb3V/n4/axXAUpbtwrOJvbHOaNhFO2qIu72pqdhvC6d
8a6WkX9KuWz0F9vSxy+HSzHPEA9vk0rArLQ+pD/dUC693gPk7fbzHBIWHaPgHsvhr1ID/+QqtEaG
gi/YY2j4WKKk56kwAUm3+2Ykyc9CwUE26PJXoeh/ehUGBiZBIRkWUNb8fC/oyuqcSO1uP1rw7HQP
SVQVwd8L4KDRMMCF4tDxFrKwr/Por1eZCdznpJhB0bUhvtiomeAMe6t1/2J5WH/PzwsRBZEyoDmH
Yj7bxUv9YcHlS9ADdnsbVqjDNshx7lhYdv4pdoMI8j93q+vfP3Uf9JrcGf1T3toSSWuaz7rwYahL
yppkHhJ69uAZ+I9atGbGsdCaCTs7JejgS+wSr7C2mO3nxOsopiFFSo1/GZSHTomZ/ZebVx676bo7
ggvzEXyM6utctQxqKIf9GAsXx1GHrXpjDYuqThpyWJp851FrIDGxZq44jLkOy8eoKeLgpo9MPB9Z
xRi/zojnilNRtFN30U6glc+c9N0evyUE8SnpMQkcjiw1y7sZRzrms1HoW2tas0eAjLEKlLW76OMi
G5vrjgzw4VBRfXtu16vVFp3LFMDFNvk9xY5ueZz4ON6OUmxW6Xaa0yDZDaUv+n3WG1/tbKCYbt8S
2YcVcBznb6CP2bLH57O4z7HTdkgTE79Mz2jwcfPb0bO6+azL4+nMZN4YkovUl8MWS9uoyaVulvnS
yZc6t86EzPvgHMVUTk4COd/ndVoD6RThCn91nl0/YEwhyiq1u2YfVl6E5snN0rOMFpBsl8ewXpRT
C9Rfxu4uKs/IhlS0JiesLyhLhUtqfXH9PFUZifqRBqcyDn0rXpFQXFcXfQmXNflYNuRo1FOntIvx
SfQ6IHt7sl2Y3UQGJH133jWwuV9vlbbcM5f9LgDnNnm2s9HVH2qrAyCpYikScsVbMAqZCmjezrVq
DyeeWKa96CZ1a5cKIKmb1t9i51PAUM/d4y3WYbKz3ZSG8KGLuq9Z346AsWVi4r1nT/HnxOnCW9BR
+dlKSN1fSwHQhU1uTg125o72SJqugMhOqb2ebrqmGT91MGxvi1uxP0N3PpvW1V9S9BfRrkypR99G
YMsdJNvkP7tIBuguiELCZBq3U+drLjqNrlZgXdmhar7mQyOT44zCq+XQIz4q6CbxFUI14oRPY50A
EvXK55GMah5uMoST7iDnGlBjEEC8Fm1Pl7r19WNXIUc8koOPUK3SaWMT+xphAqEPlfwsgQ9yRwgx
B6BmGtIcdUhSHll5pj73cdo8A3r4T8TgQZZfB4OfBfVNaBPwfWFCpzZm3xOJe0Rh9whUkojwlq9M
uDvpjUiacoajcUPgdvhIXkYz7kvr3adHUlR2FlgoUY9oRlmqQ65z4yMvCMDpRO61wOSmA00aY09d
uTlnoU2BmIMoMvJ4lvM4iTPnYtDErEaf8mDRV3FMEjzfTex/I54GbK+fcLh1Sw9oFoTjZFHY1Q6f
rdF4kMiNo25mbNgrbK1SsqmGsbpLxprowiSKmqu6Fqifmt6BFBRJTOe64yTDvTKZD/ceZOF9Dl/j
nUzS5JeJLl06AMAR20NRYP+5kGTTf7KWAZ2a00+OfRZaCXZOS/tC7iOrJwLXIB+gva9KvAtRls6r
Spsl4CCnotMRuKNYexjm+eA5ukcTFqJo2FoIhrv4os0cxyJkfzHLxokchS66DiKKrATpnn5VUajS
J1bSbe3Uk2cqZ9XadwECiz3BWxBSmRXMONvsam63prL6t9GdEHvMLDXZ3qYYZThNPDWcD4Nu51OU
qXQWiNHSoIxCx9/IumvJeXK07V54TZO81GxoM6HUAb15szd5r8Ydykep3S4+0ka4n2aC+j/nnp0+
Lk4vPxXL1KqjCH2Bg6aMtuZdk8TTHT4zh1oEOlFO7IUohqNgzpgw7LTGGeqRZuNtZupoPxWjnF9G
gm1ugwSujUriqG8BQCf0gbhNvXSL/AXoViIgv7dlmGIqtgi+xfiHDXLDJ2x/xTbWtnsTl7w8BW/F
SOeAhybSTzv/jWNagdZCE9d2HLn4aTelF6v2hCpEeTwgQ2S5KJP2qegUXlmlRvisuXHrV50aMj5z
CnI3BDU4n7xFLc+lzqdwmzFnNJvcEgX2zzgdIWDcmbdRydxNTgjMcI94lpWLPKedviz22DnbQvRU
mRC8OXRnRtrzLbGGwVtYtVgZM5dZYFuQUWJRrFE0Lx5rwDdMTRbePNfyb0TbezHalVUXFoer0HFg
J9pDrHRmj8s9uQ4dAXwdTWqBA8xh7DYjjUQvpu+sdOsGaZjybhhDAU8WYoevIye/i3jmY0BVYQ1H
qYaN2hhZm/KsQZl4laP78Y56uSZVzElhin2U6PbNSVI57Dw3rg+qV2mEfQS3z7UNWHQjvYZY9sou
v5I2i3bD0kGOxoSUPyQwWn/BDK6RW5jMul91LM/48OhSbkmhQr0jGvktHlM1nxT2bFebLMJNtsF6
PXuH2W2ItK6oqzYbx/Ssl3m8uBq1R5JdD5j/7S1Nk84NdXwJ4f1+aLUHYKt+RJ6QNbcwGMQUCjvx
iN+opuItREc4E/hfuxXqGms+74wc1EFw9LsRBDDiuI5CJ4HE9Wfv2HeT5ilIJ+TJk3aQULRWnz5S
QyYQGqgacjWZ5fzmdlp6O1OZWp+7VRmJYwsKLEbYTLDAztf2GvFFMV57Rp6XfRsUCa/2rH116kyW
T3lIMldXTp+j6CjnsrgJpSHXvuwL6V+0hVTWhj6rLEIW4gxnyIWh85CyRTcTW1zPWmvsC60UYHqb
R90Daw7iEbb38DLDvmZjexz8V3SK4xGcTPdKaC6aiWIusvkormGbBlMsihADUrsuVJhMhIkQ/hwi
ghytz9otl2djq4UgKtd0t5FM3Su3nXJvv0yanSVIipN5GdinKt/BC4mqUX+e/dk2O+RiPX7AqHef
kLOKrws8+7Ep8FFum1yIR2pPKNhYdGpdNfXsdxuVyuTVZZC/YgywX1yZi3ZT8ruTDcQxcVBN5Nov
Tuc612RHtq9MeG6/iWOvx8jdFsiCIyYZETcdkStBEC27ltakEvGoK2+cPrLurdIpnZNQrPHLWi0F
CGYyvCxlMLY7I0Zesg6+/QTCkLKhSfWMf3ngkuLeh33OZEwVUoV/lzgfEeW3HDOXZeNnjXuHtsUn
+D9aakTM2kZ0E/gWYhUXn0C1a5qB0IJQinZEBhxmJ51OcMujKEAiE0wZz6uKArpyFSvclinLb/aU
DOb3mePxR+bwpi+lcKjNmqLOuabJarG26PCjgPLzcXHp/cqQ4wk5V/ZuGbvuoW/L4EK7BdxRa7VR
sXfLjqoos0SCcIvSjsyxxdyQ7vmqqClwy2jwYbQ7gdZwsIqEcbapiJwZwjJlGwoS1Pw59V47ryZR
du+6lsGkSBEvlUmrHhrrtnbJrZ6soN9OSTc9oiFvekH+c9SWsEIiL/EGhKMPqywr71NPouhVv9Qh
9SJjxiA2G80LwKdvvdh2A+CLm6B8MHRKQMs7WNun1qm6HRzBcK3K2In2HuDTsBmqvD7oGZIc02RK
53eVTEl9sPMlRk7R5sjlOT1RqjGGQ31Bz+EksOg5+murE/g1X7RlxrhMRuAmG9Ui2N1JXESmFJbf
KCoyy3ZoXPdbncY4MtvW8YJNHTBG7ekiVGrjKwvVqEsunHNwicuyEb521KzJmNjVQ9626pZ5ziAz
a6v0YeCM0O7roJMnbk2mD27ZiR5e5BfVV90N+twCFah3NAdoajMhmV8R/lVXQ627Z1vq6YFPrXyl
qKQV2ziLFjqsVdK8LF2ib1FM0n0VJQlzcFpU4ee6BrrbdLPuwJFnGV5yBsIdH/o1WRljmhGTEMwr
mS3cCd47kr3t7GC5q4dhmMt7G6h/3oR2qx4jTLzfpkiU/io0I4RugPZEc9t7xUnszf4aFD1yHylr
04Uw2vY2bpKrO1okE2pZrBZpm2elANsyjarPjnZHFLpmorLI1fhoNp1ThC8FUiPKYIoBCV+dmemB
98vOmXOq6S2hCsojYmbpvviyGKkc5QzHEkvtHL3rLbnyUquSlTKfZuJPrGz+0pgxGDbjkplPSxvo
Z0VhKJLMRczf4smmeCipAueicnL7DI5xvveyZnQ3lDGL+qzvUVLvqyEOvgXUIp5Kd1k6diNhPhtv
pjNGRHF0Tu0YDszZk/ckaI9Xie8bf+uorL1OaAxA+gt5yVzNafQYL1f5FpIEQOHU0GGTRn49PSU0
islNWi0uNgNZofxphk5+NTwJnEZSfHIbhcD8Sxrn1pVVF8M3ctJCawPRxkA7lBlfGKofb1/2KTVi
1ajH+7ky6n7I1jezzKzkLeDQejc5pkhOuxktIqP46HJ0IUor3c19XYrd7JSk0qPzq24yXAPRXgVE
chNKMo5EIIz0LVRtVL3kwTw0rGs+ipPMqyGkc3vWMxLLmjbJvIqqmcwdVX31cpM7KAN0wMTk9/aE
uipmDvE6PX+JVI1q2wri8FnSvdWxceJ83muvVCXfJ/YLEmab8HQeFUNElqbLmR9UA/kkURR8HYsI
rq0tHM2p3SnsU6/Rvb1TaHCfKe1IZtKOA9fesEsagdc1HAjMGBweBL8hJYVIlMB5aJbCv0EiOxfc
R6fzXa2l9alBwfwattIwDNa5uVoLj5oDC3V5lbR6/rSgHH5QsibdQZRT+hbpVjd7Uvj6r7Lv41cz
TDmVddVS9bsgtlLiLAjCfZv5SAnwGlbLXhP5bJlauHcjJplkq6t6DZaVdGmSGjF8Vn6YPBk0LXRJ
6RisvauwKWztoPcFq04YpQffoBDdRVkoz3vE9enWZ9x2ttbcQrKj3A3HU4IcmmkbJCgpNknqMSMQ
YAJwoXscYHuiTOqZ3rwSWXlRI3Xh3TWo10VXTWqn5264A+1EJtQ6FtvzODkc4mTbEM4zRJ3Hi8zD
QChWUMbjQVE6sDxSMxZ3O7h9u9jGY44qoiYr8FVxwrmxVTq9WlaTddvCm8Z0NXctHc98bOProitr
2QwpUfPbdvDdbOvpJfsctTi43KxrsUr4xtGbTgSZv0OiExIT05RDsa9lgkDUcILhz1J9UaKHbmP6
ktOwkxc+Yu4HN4vGSt73Thv54kHFvb3sRkP4k0HAMAVJcL/0XqpvwCDoDCfZol+bNbR5Uu1in1AG
GMfsHLp9oWp+cnYoILv4HD0FG2JQFq23Ja2tJ2BipOFvSpwJveocAHASd+xOp27W+One93vSUiq0
JbyNasq++iIrCjZgH5FLumQV5F9CrQk2m9XWFKaTfWHVc/to2e2aI9bM9SM6f/cu62gA2/aUA9Jn
OkXpE+kuxLcRgTWfD5me3kRoiW99VrHRibngDOQGU0dbSsdRHxVHVuRr2pNBAOKMGUlXaG/Dbenn
43Uvk+seRp2Zu0z0NbkVfr6JjQmToxLy4nkylpfvyV0l45sKkrLaYqbDk1roOXH3LAMh+yy92tVJ
rAq/fXYyE9jn4VIRQVG75cwK2MFh7Wfl8E1thEZsRm4U5QWsHa6wU6KjOzWytBSoNSRnwijIzsus
iga9W5DCBCeDnQzabOhKxMwbmGQidqjzxkJgB4uDt6pg19vWFJf0HDyT4HRsxlDfk11j6susknWw
owKrANu0LQzPp9ESeOZeJ+O0RnaQ/FLulhwckN7D3jU31UQT5lkzqaQ/h7kddLojcinoroCNOnvY
zG0P4Iy/zJXZte7V0t1IfHDjZ1RTfnEZN2M/RIdRRFIduYkf4ksxfHx7E40aYJOXlmKzqSKGxuI9
ID9Nb/yiWtKbpusD7FNEcod4iqTD8bKfibixdj3yLbZJmibstqQaZRmQTWJAxlW0G+hT5FDTV7oe
0m2cpBM3qsM4w3sUSk5t3ybDP9oHaCfNR2ZjTJSHwKWpg2O0nEK18XJLkypAYVuFFrDwXxNh6ws5
jB7LWos6dO+YkWyjRJCmfDSbmsFxImKGZppRgk56qas4fHMXFWBN2qZzb2+HmlPCA8thhqTdWty5
zwlQM8lAIJeoHYbjqRSleaU5NVWgn3MFWNh7dfmKNAjKfpdNpa/OnEqFxZkt0DaUKPRqCKSs44P4
mqrOkdvKHrCp8WynU3s+BXE73ntD7fnIHJG5yWtTuTaNz4MovGiL1ySWzgYXlGVo1qIDI71j3+ry
xz5lid3mib8k2Ei9NkPgEBJqF8k2aM9y7Xnp7ZRNVPo5/iSRxrqk15xN9bxMnCcxSNAbOUeQATtM
57WYcQ26tS93hnGOUsi27R11LGvfkic5XIvYEt1aiucSKeQtnE9N8tbUybBIj2JPZ/l0Mjvd5Cz7
fvCnODhCIdBbAx4eimoAj3OpTQSozIFJFVtpdz02k3n0WWw3U9MU+nxUKPkYji2v9fN9zJvQLXtf
ldDS3zmr/4gH/iFcqJn/WzzwgHrZfJl/1g+8/8S/xPE2rNcqGxLImryfBE2I410816FC4cKP2Gt1
1w9xvCUREATgAqigYL+pm4X++aGOt6T7Bz8DN/S/v9T/O/r4D2QjmobQhYFZ7eIr8/Mx0RmF6uC6
I/D9Ulb2p67wuoPBA3bPvEbSxE+fzPW/K5Q+UN7fr4XqX3LHDDEfy0Kw2aQybXO5p/O2g2z20+tB
qOAAbGaODOTFXZ7V5P7pZPmLzI0P3OD3K3NNrPUhagJ7JZx+4jmDSeLTEZhN8rit8Y7glWkoE/n9
7X1k0L5fRXKDQaBshXLp16s4AzFT6CIkZ/8hvTQVCWNjq637xrVwVDVRZ47qCbICmIWEP6/In+i9
ukkmE/9FYM2ffqk//SEfqLzSNb3Ma/6Q1AvuiL3YsIte5H+VifqnH6p0XUKyXNdDS/Dr7bLEpT4t
m3I/jHG9QyJ8bq2dp7//UD9UH8Gxrw/oT1f58NWNTCpJMPLQjFukv7tuW19Y2/SI7ebI4b8BBscD
x4yN3hZbRu4bGmu35QuH+VMMbid/L20ZvyuvCGSsF/L9EhgdoE/8+UHKaDvEGlvJ/WTF+SkIcHGJ
pIHW4UxU+9/f+cePVyGXcOBAYWWRN7IM/HopV3ZxKXrWeZB/nBM520nS92r3+6t87878iWl2uY5S
CNJ4ZN2QO/zANNuGWF4stOwnGiJp41pzslAia+aO43sSVUfuYJLkqEml+yLFGC4b4UeygU6C8gfg
5VwynIS2DY7hjSOnHKbqiGrKiOzAm3xoMZwCvtrulVdYeYw9osEUA1mHPYQzseNtZyFUd6aLdMJ4
gDoeUqYiAPUGw+cajjTPdgESACxL0WUhgoty5pM5yfLG2+YkPl0GibrBMnr+/9g7s+bWjWxL/5WK
+9T9wApOAMiIvh3RmQmAs0hR8wtDIwESM0AQ5K/vL3nqtmX4lNBV1y7bUceypCOJQwKZuXMPa69F
1wu9L0HaJnGDVIqlezCqjnOMrLKvjgMaYa1jEdPSXqb9garo8A9Gvv7qJns/H468rEp2a5REEuoF
x7QgoZam8VC1kmh4R+vrZnN16BHCupTKDFRRQOq3KPDRT/caErwTbh6TziP9u7AkeAFJCxuGU0ix
W2HSuht0BmasvGFeqWwb5Tu36Pd9ktrhYJs7Z/gbu7IdZn33nA7B5ROQksjcbkzSdMfTLoB0Y9Mj
YY7yG2krvxhXYRAeRttzqzUnb4sLtkeD7a0fV0nnCva9QyqHxbboiqrcxFTBUO062Mah3Zr7VL9T
F3YutOKOZjB4G7Z3FRx11rAaTLfAOYdqaJ1o3Gz1BqAP9lURPPcADB3sLCzPJyfyK5Dm+wByQGIc
mp7CYx61INzddpbdrEtFwDRPg2UKR9+yOPasFZUQ88Vgj8QyoP3jGqEoXJIjGs+G8Pc0q0j6zM+l
6rVO+YdX4dMo3CyiiayitwqVd+94s4dUhXKUeTxT6vKsARFtJ4W+t0y6wSvnJ6mnY6dMH/1+VIQy
J866CbetQSQ0wuK1tdn6C8ALrY1gw1Jn9dCDtuzE2m4prsHb8dgfRggH4wVDXAt6JPnYU6Cdpxt/
87olj7z0wvM5FdChbDPZtQ7l1fGURPenoI0Z3ybb7ZXf65E5tCjprPKhCZ9HL8rp1bT8VrmuyiJ9
oyXbT8anzbEiF5e2MrTTzZZ3f06rzU6FbQAOYoBCtyf6nSxYFCS296Q6BwX6gKUfyBJC1FUXDXWq
O73TcdHb9irqOiUt31kXcUq1JS69pX16OCYdSxtVN7DIsdLQYnD6tBE49E8hrSotv2yvTl54gLhw
lyUb6W+RJiMd1oL1Yc9Cv0KX2of2kBw0/StBloo+PamU4fed3hvVhbI9jYch4Wl/cH6iZgNfFMts
cIUqF3kV0l1HenKsoP1kDtGUhJMUsXEaSJP+9XBTsi83lNY+Ygoez8X5BJBlSDdDW3D3d1fRJjnd
sqSCN28LH4MCWXKsRHI8gcm3WunumnZbbtOuv+lc59iQjkDTJYlkSvOtKc9xbs43RtjHEzZ7xcOp
HITzpDgVhvJZMddhVCU0w+2z8D3qeQOoyXe9PeuWciaUFidkqKBpTLvmqJ/uwqnRAfkhyfkHBlpx
bG5hxEm6V50u5DJQsFtnqDeyYx7C3HA4BJRfgtSjdfu0P8guOcknyFao2Hgdo1wiIdyv4DcbpO/t
dovOF5oV/S3ZyU41IxQPjJm/J5YUgXf0T47lW+e9Q5f+sG8fIQRv26m5MUBjlKBXBI1gRrVC3BAC
TP8Qn0gpIku0QVomNwaTTZ5kGRQkaQbdsgZfuP0zHf2zDswCd8NzeIAIAnKYtZeTjII6uNf25MYv
e4hCdnpGYHvxLjvPdTfQ8gx6rgv3QifooS2QXyFQuUtsowORAmLImwx/MckNeoSgxt2N2ogU0u+d
gW8f9WMrSWmTKmBp2Jp9IM7QA5DDq4becG1Y9CeipFXw8KgdtU3XzI6Q2tEG3oLwI+xUJYqrWypR
ZNE3RxDQMZ12oIC8wq4Ghz0tlNTuziK3EoilqZ7BL1QcIJ50Bntqt/bebx/SEYgY2pj3cHycci84
XptZ4kM/sTG6vSlwAu+oTPTTcw4CLxiMoj4YcdU7V8ay6h4zWrOsqmfYXnsfHuU58tNUdWIG74RG
3G1NO4eukZFUjaHhh3i1Nd91suQWB3PbtwdeWS7oe22ZNoJRwcBut7kDChX2YRvMoAa+7Tv+0JMk
hiGvNdswVc6MPRKBNp3bAVQHbWTb7STedYsbk3LFUXFw9u6NCtaJUb86VkP62zbcMLiJ0srRAXol
Sy/ZHAX7y4gJ/DvUKgAbbUp4Yvxeyz7ERBvCOFA2EZ1hsZtjVikPD7LEHPdPXdrU6HFbd6wEdvFh
uTHWwW5PPS3bdCNcUzr4FELPQxOQj2eg2drpBtluNhiUx48k31uBysIdCfyQ85yQGsLPwrV80AKT
APRsX2mzk5BOB0gBqNXq3ntcJwzpXfOhKKLkNGt5rTzGkkEirPt7erO0l8ME2PetYu9km33/6eLv
/AhU/0Pr/v39OFXGr3H+l/8xfX8PyKr+z7+M84B2nPxz3Kpf4FvYOjT/Src2OsBDkLTAKXW39zfU
O38B8zg0DMPEMf15J07nr8S4PIftTMKuz3P+K2TtdP9KZzhPaIOkx9PEx6wh3L9CvF/ixJ88VkoL
cK6BeDdMYg/w03VFXdjWd0FFHdU1kaQzyuluO/JpM+xeheG4QIA1VGG0BoiA8wCnAS14xcjsTXEy
WII9XKlJxNYNJL4K/Aw4IOV51MZ8mZNs4PQPtslG7ss8of12Xe7cXsttbUbZ3o4saaSzEEWDzkB5
pmPtJlkErdZsY46Png2PjBEos3DDapqcx37sbMqRf6LpmONz7k2tu/wmfKuejY/qOXJb/cUpXPm7
x1N/HG4aKBB1iuITgPKXd6iGhe0OYni7vD5yYy07fzq90wX9lD51TWnct99LPJWXTqKsl/gpfjq8
gyLSJbGXip7HdSi3G+dweoehM+6KAfhj/LF4dNwBRHw1wRTQ5Lo7z/Mewk/OKR6TzkOu0Dg8Bq0P
aDMhXCIA2C2Pp6Y4RUdWX0z6oBZtWkGS9zbAA92j9ZBkq0Ewag+mRus26S77plicP1qrwcNhFt5Q
iXjs2a1A7B8L4EOlpGF/SCswvZSBgKUOamc6GjOZAa7hiZ821XdSHL2mYdZC799pmE0LpB7H/gkW
SJNVGNQSBf9+VuE7RoFmjwFtQuTAQMnXAv1Bmx5neq57Lm4OnHroFmhYjTI2BtbsPGhIXzS9Wy19
8d98t67eVzXzMDSA5RPs9YCy13OLWf8cQ2wF4yI0P+5JHu2+3ClCKzmUQxsTL898UK1TMDmorTIa
zFPn0vP4xQAuNCSfUoyQLJ8TOpbxud2jjdeOpMEBXIOA/YgAwXg4yWJGIqMAFXgzeK7e0Hvv3oJs
OgD/SAX1wRZczJNkPWyLdCu3ZzcDH/3iT8Aj9jaKgl56G75vV0WHep3cxnJ/21qgSFNM/dv2Ea0K
GBDF/r0cBe2//YDfRe2nh/u8o9ke7n9h2XtqQht7n4NKF8VGmjfbWfEBJUbrFj/2mros9d3eZLvc
Pp6fKWge+jJaHFV5vQU5F8gZlaJZdmcGMgnEzKJg9dC5y99KFz3f++MUmszrlPKP8K/3qewbuH3i
pucQ8W5TCYAphl8MBi7POT/uxh3doCP8D1iRth/Ja/SavGawNhCzIrUCIGfx1l70OHZL+9RhwLKX
3AKaRTYk2LtxS2YGCRwBIUX01J36ChGvI937MCCtC3TQFSGzNyUVFcivzXvzNNfs+49p/jNOc5M1
sWpp3l/bmmhL/AtbYlABsmgthQZJ29ZPtiQtq87Ag/fQTbrb92O3vzxVKQA8Kz+PhlkPcFqv36QS
3vSWtcPh13jLWr3k4qUOKTx1TLrcuvTw146IvdHdp0P0nVz6zyTUjPLm/mx7C3kQDbv2u4fDpzeq
ucP/9BtdJDfqE2cOdVBCQaRPaPLziUN8y4M1Je275Wazkb0BmOHI2sWy29+NurApO3C4IJAwzE3N
CHl2Wmgfwxu5NwTUHgPyK2jrdKNTOD6BbJt4rX4bkkQK9BSkU8cEYiezRZqQWTQHmOTdBhkPet8r
WrGAOhZBw327dPV+dTm1CYryPdI29Fi5IG5C6R0BncgzURMJQnTYgazrliQV+IrDjGw+NK0PpCWr
dMnBsYHiKhJWNY+e4WW0kBmSTYfud7fp59tdm9ctwusw9DM+MFzJuEWNbYzUFXmU3Tq7GjyYo8Go
+5AQG5CgfCnnlZvN/YZSW9OU12V7/+RTDmXGz0zPv3rK9Yr7YkUaNcMce1SpKbn03fQZ3bst3IbP
+UF486Ye3KalZdSiid9iaTVdqy4QfjoF/ulrrelkfLPDkBV0YTFo6/9qVisnDQov077vPjy05dXV
VhTi8fF2vW7ISlwmpz55n9+nZk62A0hGh/p9TpPtdTH2ZCrak427HRXjl2Scjfu47abEQR7TXync
lkuHnQBrKo6zZBGJ5+eJsluuPTH5Jap+i0TcQ00uIrFA7UsMG536rl5NXw24bl8yWqnSGPsSw/l3
jf2De/2wGjresuPZewRhZHucnWHXltEqmaRXdEfCdm2lYnNrjb8+w5rG0qnlP7a/4ViaFszlYP+0
Mv/ZBfNdB+HTgrnoEn96H8PbkooMWTClQw+JOcmfxhwysdsfQlxvN6qaN97j2qY/7tK83c6Y70JV
r2GlhlfBTYokAr0CnvJ8xXmHgm1hid2o5yMBe7MvSR7KVNEaCG8tvaBfT3rTjqmTRPzuO6ZxxjQy
5VecscsK+GKH1tvxc/MwLPc+KyQKZezCiLmX8HX2VecD4uS9gNi6dWyYlMZVUjOXv/kqabwJNbv6
a9yE7yUQh0BgDPgJuuST6txMvR0AborafVepp1g8Jc7RnT+FolAPzk6J960tcpWrwdWjXOV2T4zW
6wVy2+KkRtOTfBip0e1OjL7eLT1N6/NLe/3ToOqMMcGhGCAqwKDariUyxUEjzZUhKJTdmO7hJEpF
/ydO+CSeanhQ8WDOM6e9ij+KVx4J3/HoxNYvnJ64azlv6Mk+0tEnh6ONpKgoUntwuyE4WW3s1V0g
O0vTPk3Il4zGLUkLrzLHptrLajRQvlsIS/JpF8JdQn/uVFPPeaeJyD7LXCX2ezalB7p/syQ11bLx
nd/j+Ub1l4V4b0l3vHctG6o9ZQppP1Iz5OWh8nobqHf69IUtMzGhU8fxXjiqX7Zu7vi8KjLzri9f
l8ZchLPlQFm2YY+HnFCWTBiHqQJh5w6iDeNSWvy6zyNyZwiWajOL7n3e0lTGtbXQ6TIEX8f3u49i
cnDuS1lNuJ7XvXw11ezxqO4XA3FPekveL69D6ULKNYtEPD4qBCuEe8+fZjltHpOJPRA8HCZBnXtr
O/E4EpPFerWCT14UDgxd9hSxAD4e6NQU07fqCnZD5yAzlduFmh7k210X04+6CYf7Tr5B8C9o67Uz
Fc1CUToP04OYB2N0TxQHhDrKh/l0N85UapMduvJm02imXyxRmeONj5PygT4MwPBwnMjTZDfbjQ8Z
/6TyI+BKky2nWnZJH+5mp0nvSr+tHuFGbvi8g16dj714Wzwa7uZqIJ5HHwdxd9de+SCURVuIdAZK
h3tMS5hqP9iP+3Fhm6K04/Ej3S3qqM4TOiXm3OaWrMR4K9yTOIlRJEdHrq9hJ2jX8Bdm8dNGqHnx
yeHsmR29Ow2R27Cmj7mAuTOOXV9czSt1dqLZ0VZLy0VEefKYj23EKtTROTm2VA1eX5Ol6Ndc9n+J
pWi6P7WDPiuAYlfZ5f7oRbWZW1dHe94SqBvJp446q6EI5eT5NJM26p7OPYB4Z7ucTSbrVcPtaTZa
NTf/h9H6YbT+PY1WzXf8LTdlk32oJWB/S/vZ7errrhtzylomcFrcLdC6P/epW/TPn70YY6UPs0y1
XX0+5nbplM7BRhPKOfM9vKucyqH2JPXfTpOUU7K4PE5XpPTf4LR14mcoMZ2OM5ggFCUR7nC6tieR
A7V9e6dadjmyrstROWpJU+HQqCHfAWiOjBUVn+5BWpkT3R1UJU0xOyi7tI1JaT9v1VANwGcfKb3t
xnBMrE+coqUCe8tvAQcp6jTE7HgMAV4N1nSBgpi4fe7J54Tf6xAfp8F9D+VgGXM6Xu/d5XVfFThG
pbiO5awLG/5suEhfe+5ZzjhpIzFbzu4fTZICnhjRHC/uYoG2+OXU5ph+m94BFRXkMyyBB3iShlgd
xJu+Nx96QOsPjm/+Tsv9xal4e3ujIW8id/be2TqBG+K89sXJOTiJrW+Lp/LbVJ0c0wlV4mqnYCAt
Fbhfn9vMZ8Nc11x5f1B50ZbWQTdh9g7cvQNw9gMfcNVzlOuZnJZKVzj1NPYnRzsZR2PoGMeVOtk9
p03pEfVsmeCF+7YxCpyt7Tk7forIr4e2p/ZMeE9Zjsf069+lrue0SGbsHN+mO5O/82gnlr59HoXu
nr9Wo/2cmDcZqvZVSKOl3XbOuKB7J52dHloQc2UC4Sk3s49OPj7bJ4Wnv7G7outUtiG3eNMJPhgX
w0eHUfn2hssw+TzZeG/KwuOGv0WG09TuXZlux2mTCArGpZOojeSZJI4zFtjeiR047EeJlBF4Gtsb
ifSmPT4veqt4lo67s8KVno0+iSQBLGBgcDqTaOQLgXtuQ83uhLZzHBeLYtF22iqa8ErzlTqIgfQm
Ic+KpzAUsX2IABQEsziSOIbSvyv5mV5TVfGKaDDgSwO9ZR0XdsGtmJJ3wgHturE9sE0+LS4Ip11v
HhIDI2s2nPnOaChpPr45XR0c4Y+3YwnPgOs1LZ9GU1FLWP0wFX9aU0F71temoh7sblBU2PsDTEXp
wHnIujXdEoNfOXDC/O1g2LCXutgI/RfjYeNq+9BRbfvEDkSPV55ASURq50AQJl9LAlYWrT320bF+
yAkHDupsh8pnPUNKTHtN4E5UNC/mx7H5AOxUwLRFHvY8OV0BO1DsCuTvnB7eM/EFuxchJgfmD9W/
aotF98G7LmQwGY4Lt3DZfE7PBX019hbxmKK+HFx2DtauCYZiNRyfGpf4OSWVwXKqafP6Lgptlx19
kETy8yPdQlBs2sbr2UHLnWPx7BgPwfiMVepjIaHzunztKdgcBBRfbqBC7l4u+3agcnfneNy3Lf/e
Yim3Nnp5quL71o5dNOhtVD7d1O28aNu7x7JG2Nedil1vrZ8Xgk7Rj/VX0KphnHYqnfM8bC+ydrxC
Z7RzIG1xIcNzW3YoYQTjhkP84+pHfXtk/q4fEfPhOfrrdhI4/qQzSl2+846+DQOgGzJun3kJnFQG
fN0zsr2N+pnDmLjGiFMgcA6MQFv9jfK4jtDlcx66+np05mI72anzKNbjcfR3xsmV0Ber9DtfPq/0
OaGfh7FdlCPEDIlzW7aFA2GRUPDlcj8O8RlmiFzhP8CDszIm+Ti43l33H+Ix5puztVjkN6hiqcpB
p949XJycisheOzMAlRQyIm7ELPQlXDKccgebEwP7bdqBG19sdKyKBR1TWHN9unSZr+1Ir8eKOUBz
m3MpkYXMZFttxO7akB0KCnuFDs3Sd/YOchu22q1gfhLwxXC866Mr5UDInI19GgXuliPt5JxUyN8K
h0yCdihQeWUP6qPac3WeYsD6stTOjq5PqiNnAyf5MHAsNtKbb3AaTsJYUtudbNWaTvWWG5DlidzB
9c71Fcf8hnNtI3FKoNSQdsadM7iTlGSGZIFi2ZpbriGHbjrOZ/nMctfzlKMy4xibHzlD0ddSmdyr
h45jcNF0BzPAhGWv99fG9gE/7R3oEwBCTUfT4fgo7vQVDrgxDJnhq9FhRD2XI/fABmG0Ck5dFZPa
SmxrNWQEQ3doC46+UgiLrMFZ3o5g4SHDMxuRCh/n494kn3Xc7kP/1XzN1el1y8qk3XM2mJWjMXF1
LAHwC+BPEvcrFFNSOWp+dh6c0m7NmVo8z63bc/1la1K5gS0/IuzDx0cgV2+U0+X6dvG8E7e3R/GG
17dhwuRhtLs1F2qqvb2OOItrnWLJxY1+l5R/IEYmYVcQFumeEOfwbjjKFGkQpZdZah9Hw+WWGR5w
p1L86RNLS0+poWglJCNFvsk9juJpzMRoW6jv1oapSVkHJ+Er6kJ4PTOAV6T3jk5v4o0mzKR2x2Nu
/1HqxUS1nCW0keig8e8dTwgwrmc7xc+UlhuPLbfDjetNzIcWqaHI5bLkoqvoj+PGzKQ30uk9YQ9d
u2eHV9urj9iGGcXdsPYjPsC1cQnaUPf47ZAptJRpe7xMqyFlAR1xw9FTS+n0E9h8yyqnTnLJ1kFi
eYlJ9IbVHqreFFRQLvFJ9aBjD72h4wWHjwPTiW04Z5XdGE5H9WVnhoqyPCy2U4ufi3HbRnZwO0JS
hr1ryrl2U41Z4rzQn3WLFVPIRWnrhlXTdgyP1YFvcnJwU+wd3uvqdHtws3WgDvPc7QisHY/DErqd
aexip7HMOywwnRJYbDBoNnQEJFhBCfJBmDGEjOiqWnXX3bU/Ozx2FsZ8P9uOjUV5H7uVaPGsoa1T
pGRWl0NiA20LtR3uCMamrSwnw95FFQjL1+JI1a9Nw6rczvoiI2Lq48OybEZbZ8Am07OkE4z41tOO
XUnv7ujwKNK5Jc85LktpjqspltkN1ltbj7EYkbBVJO4KGw82ut0q6FYc8tL3x/vMPShUtXkmXN68
PqvA3rnI/7o7NjGMe+zSk/OcSYlbnbE8mSdm0HPzl4CgBuLWFXEc+1+HQDu3MyYbyiokXaq9W76X
jp5pNPhwNw64GgW+r3Y29Jxrhz0FyJORjCU6ZSHiM7j+1YkcJ7yGTuQG7JsB5pEPe4fRRmyZpCq2
i5vhsarRM2WY2qk+qaF7JNxKPhZgIR1rppO01sWMbfHd+ZOCCoevhBuO9sQPpFgr7pp+OnJcxApD
Yo6e0FtYb9chBpvORpCf7BfuOV1iy/AeMzfeyJBwhrliJYSYNh3wEniCGNUFjILX1+HOYdwWEgvO
drIuR9HlzoxavKT1eJy2xh6b+fLhBJPShV9rHC3agCWju3JizJkunXQX3nNrxUFub9YmxQGW0mKj
BmM+L0txAFz124FK39v9niHoIMJYDFSPT3247m8349Y1B/M0vC1H1VQfzHrB6VdoEZpsLk4FTokT
KX+kg8Ezm+iFyDsf57Q/+IJziA89GzuMdteZdR3LftUL2ccpOLoeISBOB7cgnEEKe5W4I9+JpAze
DySqB8wunEDMnDZjPku5cD1Bb498Yx1zg/Td7l97rl7VOkKGWJOvnIoEO6z1G30MtW70Y/VvBzIf
6X8b453bvdYnp44GPZcwimiQR0uWXYND2Bhj92vJ3x8x9o8Y+xAuYz8q8v/8j05TOFFL10PKUZyD
I9m4Hc6vNu45Tt6zNpPdeRMo02wMXvRoPtXTfwQvP4KXH8HLj+DlR/Dy9+SSdAb0i2LKpVr9yaB2
WmG4HWrzDdSAnPTYtfCJG5oAm96jVrD5p96jOQirlQp+BGE/grAfQRh+148g7PcPwhq96Fqh6r/l
RV/kgr6w+fUWjXY73YfDikrJUfYvdY9krAvn0ax3pQurGjlG/VGQrKC6a1xqiAmxqUXe+Kz6Nurr
JFNR9SQPo/Pb37JG4PQG6vVd52X38h2m/Pbb/XlCept+Sdtwj6QNDiRxKkCPsdoCf9MJGZ3z+JZn
ner4uAn31XiltVrHn/dKG8tfl0r6p4P837T8heTk9xwes2cgUAnbE1JUP48goSJEzrEs9OInW0e+
Tufc7u7e7k7yhaRqDArijl8kimz6FJjgka89nVrX+T7yUOOzerk+i6uUh0IYLm5uWuIKKMEkuoqu
cnewLO67y96iN69W/ZvETkhopyBHLMpVOaklsVwuXwNKhUuymoFYkoo6T86T9hhM6uTspgopIxB2
MdlRDx6/eHwCzJoqDQmpCK49R/DsUpwnj4GwVh8fa0+sKQMw1pZ689XqgxoAQm/8AgABOI87Ddts
OdO7KYnvGfyv8u1tJ8F+UMsn+3+XqTtKG+QFDX3BQDhBhRz0d/0XffWrO+7F5R7xyoXDFx6hQQWr
t6/BHt/Pon+amVpsH/j74X6wP/TBKuuPKSUf+XS0KxWLB0s4NzTi3KOCI64rcXPpZXcBLwt7JsC/
zEDQ3NIjYyPgonxKHrpsh7aNdCKKVzsbUnd9LTtyrndvQG1Ol7v2AfZlZ3+cxNdXcimh/sLAfrqS
Glyq6p1aRtWlHmA+JQ+bd2DW7nFirf1nc9VedVfVMofyU1SeQhqE1sf2UFSQlZ+FNR+saQ7sw1OH
xjzIn5f41aTIB+WebEHhuKHDS9I42F2ZkEyK8vHrcdd05r41PgGo+n97o+aoD2FRLxOUSVzk1Hzq
tO+6BBrK1w41I7UV/tzfytvQCZ3Abqn9er/25vD+UbnzqQjpnLbGB389pkuD3Vf3subWF9kWxZNE
11aoUPUllShKIT2nmA3Acel6HoAYkY8uWBNZ0MbfsWOQQJ37ozMBu0THFJVNqoD5pSgDM6XcMVQw
MdSIjpQwgzk1I7ymyDUeaVFtWApwATXYm9rJvos8+IdbjF9XCwaMVxdpqRvMNeQHWRP+/a0+FAFc
Otrbaw1fKqnEbe6o/YBHK640Gi2/Dfiuy9u6yLyh/KzL6RrOpMvfGmSv17svQ6rvLgz8W0TKVtub
bDhN+wrK+IjE82m0A36dU8HMlT+ryNI9m1dne6QhPwOZcNxT+GUWBxROc+p+pXMpp5GE1iMOxtUF
ljRUe/Br/SuNVyjt3qSNixBRKP5I3OP07W1jf3zczt5D93oJKVsUCfYfNspXfPHYg+uPocpBqOns
uM5563Nffz2S+aZuTaHgMNI/6yqQzpVTXiS5nl3qyZRs/5vLq1trIztAdr059VjyoWhfMAj06470
7T3e9kZwdFE984UnfUwJhncywWKsUf0Ribxti9tQ3d6uYxU6lyvEJq7e3iJ677SN/HoffN9D/Glv
Xho0P53vbZTVy96BgabXwVXfxOsCaeaWbqxRYG7GJJ1n3fuGN206LS+9P5/e9cdp+a86LRvXQ61q
86ushyZj3K05T7/fbmkyuxdk4KeF+8Ps/rHMbs1D+oOd6k2O0oUo4tPq+lc4Sk1OZ127+o/idDa5
/d2ag/THdfstnU34hatqWV3NKGbgR9esoxGnW0hHcPUGq6cS5M5VXI3GV9E6n3dGgLzVO0gKOxDv
+/kWTw7sgTrcAqOX/gT3YhROwPYIwD6Ed68VdO6IB0k4q1zTOc9jMjE7AVAP3voLrgK9GZwn73aI
5+3vpbdK3BiVyFWWilVApEezZoMr23h5tfjsT3Z55ncL2ahIdDpIxKA4XwNxDUI0jArtYLVPMro5
AJHp31vqQUO3NBa2UjjjMrsh/CAA2Y/2U/OCFUVmdq5xoDtHt4mUsNcgTyMOFkArcHu6eUDtrgBZ
OeF8SMivIUcHKuQacAmURyL7wtfK3dJBEHfE0XSNjjM82F87co0XV/MW/lQX1/su8vvTzNX23am9
30bdPiqzpAkMMV3dkde4eyCOBnuHFKpw3WWfjEspL9nJpbtcJbTLdCTxSEM4oY+tX1iATyOpbRHk
rnMzMBjJlTOerL+ew8bLrJ2Zv+FlGvqOfnWdtUSB0Yt985CRqkG2ESzpfnEmSeP4WK8XnXx5GS+6
4vlx5qIAjnUbL0jZwE7DX65eADvysFiSQ9NphZP91HPzcd8Jl92ZOTKng1G43qKVNvr67ukRfTXi
WhrhvEGadlAxYrhtnSkJva9f/qIL89Xr106xYh/3466F9ciGkEGJ/Unu7150M1ln1pdtvkcgMCFP
B6GpkeiB6oyczlTDxnUE7zmeus5D2fvI6MonY3Gc9WQH47ARPRlcn+1MAE4T5dHeXH898Ib7MqzH
v5XZbnln7ku4eqR1bNUUYH//1PhpSwxrKfgkrbyil/IG04Iu4jOoUNiyZExujxRqS9zolXEm9n4h
r+qMhUsnW8QvDOcFKSzxzv/vS7hubjPxmODTZoJR0tCmM4QeUfgkE9echTQ4rcnjfbRFG1jeR8Ps
9vRd+GJ2h7WzoZWcW7u2x0VgVU4M/mEoHlISwDpb/DTXvylVquGsHPCFPXvUk9dyM6G+nqymfTes
mfE//r7Tok6fAVv/6L5rWr41g3v41Zdvzej+OZdvzVz/Vsu34XQc1mzwP3Q6NhngSybrU0j2hzHA
3yXMGwwoRFlIF8D8WLPA0b7VyQ3z2HdfPNqTcjeGuIdk4z22Tq5xUW6xd4peCl2kauhcQNjsu4bt
pzevWefgXHTRQ6jorw1lutjRUXSmF/Zkzy/MXleh3RtFgO01nH9IM1UF2RQ4z7VBI9TLNFtvkaxE
PwaZIoKZlJ4ubeHh1OiNSrV5BJLuLBZtrqOrPnZcRekOpm3KvxAt05UTq55ct/nnaVy5utVoR8Le
d9qjHfwhW7pIKNLoROvO7o72xD+hs7NDINb8ke6PLg50V7VVVz1rPzrlD18bW3g3G25OzeqfUh8W
yg0zoyw6qU8002iLP405ek64lfrHNqZ//tS+dNPo3hq6jfmNJR7+q4qlu7Arest7jj4jYqF7A56G
PDPl19pr0p04uh9Rv9pTKvjbtw9vqR8DfzBB4Q0tYID4Ncw/oZhBydDuUhwc0BF1lhXtXbrKDuWW
/hm4Px1JtIVbdAyUlwaLI8+idwolVfcber8z6XBAVfDRfH3L/s759NNyqp1PCJCHh3jPcmoTJaXi
ZSvGqby+2eLq4RrmIlKO/oVeI6EdjZ+e7k/qvidhrktwep6f32Cw4QzfibfVx8Rn1SfSYzGEqmlu
Gxd+7Vz6d1r436WN+myRaodqmm2iMgmZxYs7rzMV+kNPmnbfds7N+IYeInqJaCC/OP0+83vz8pLi
mK0+7u6gHnh/H8D9tCce3oy1h0c/7Wzy8fFBL+F6JD9alGP15E66Qu9nuaZFz6dFJ6EPL3JpcNP1
2t1k7dkn0WDzGq+udqL/ua6u2WjVzvofRqvRaNXckt/NaDV6CrUY81f1FL7raA87bTSph51u75Kc
+ORebRAnRSOKs5BTCtUjtnSMgYfq7iwmz6bTFsGkwUZ/l3J28Okta5frd1uFuevylp7VeavaA1gp
BhkCLMULGnijuOyUbojYlNrvw9CJznCk9jtQjfaRmG/3H45aWi4No1y22skStdOXxEtlGZ0y17CQ
pB8ey3bTiL/rMPw04n7NlQt3+72xyTGcMJGU9OECyfFkMu6J05z8IErN5Qh5d+f2WYMSJost/PwN
J3BNHvRvEI5PQ6g5dGFm9U9mnyEQWGsTfb21daOcprMLhKaF0X2DW3BCK7yr9UcAFuJrH6CrvaJf
xMqfRlDzmsLqkO+9lBHMdXT8tpprQsQrB06/QrPa3E52YtXwlk33ve52/Pr3/cJk/tVV1/yJPDkU
x1aLq+44KZ4cuDBU5IAN6K+6J/HMftHECDD5oPaoFvTxadcwFKsINIGvAEicRkyJ9n4N0v5kOQAp
fdx9fae+b+s+TU7taK8GZavVjRjmHaf1i/Yw8cpwO0lpaJf2QbmlhI8oEUtNsviKzh6d9pbtLjId
h+jG7tHoRnsCeuhHnY+RNKLf3X2sP74eaeNC1nP+yeD8+gu5cUprJ+nvNKVNZlKrln2+Ub+/mWza
rTW7Hm73veM+YQ2GYr6cjb5eNw0vXsc2/2MvfhGa+GKXX/ARnxYlyrBGe3PkSGK35GzgDjQlEJPI
/Xx3X4iZ7oL3ZbCIgVQdoByDXwO6r0QsIGfQiKc3XXF4tL++4qY9XUf+/n57utPgRNRJ5H8NJ6Lh
NLrcvE8z9iucRo2LpGZjw7NvWkmmF0lbQiW2BciLt8QJkEtNfavPhJZ4qhQxv2sAojuRANk7mwVY
RBcs45refNngmTSOqW5N/whjqtnXX3Mz/UNymP/nkBfZc+A/R38Rh+z9+fCX+OMv6+K58PPCf83/
l36x1zg5Zf7WK/73z39Et/Fv76Wei+ef/WBHhV+cVof37HT9nh8CnsoLbd9j/cj/3z/+5f3yKjen
5P0//+M1PkSFfrWtH0eflSu7Ojv697Uv796j9/PhPXj+xXO+yV22jOFfB23TRByNjGG7a2kkwze9
y5bV+2uvb/V7/SGq7wix64R+FGeFp1vD/4oSJe+NQj1Crj19Ev1N8bL9VxNpSp4zbPMks9sHMfNf
l7/8ZmC/UrzUztRPZhitTcMadM3/y9mX7saNM9G+yn0BAqJIidRfSd222/sSb38EO4klUbtIUcvT
39P+LnBt2XAjgxnMTJCMS0UWaz1V5WJDAxbBY3HbyuQ5lTuRpZiTuGnuqfPaZwccyv3//8PPlytn
zow8LeQ8ornFP+78h9x5TourPIMv1A5h49x/OPz/x93/qf9/C/3KY/4fO76Q6HZnHNzQlc+O5XR5
Q5XCOIs5jQd512dVlI9ng2bHlQTMm791ArMoWPG8TC+zXLBB/aW2N9w+cI6Ygu/I8jIXv8bpLh3u
lHAPtG++r1JYHwe2hnscqAgsrl8jdJas76RvsyTWDgmN9yDEjL29p9N8K4M07E0S1/KUmgObZPZq
8hNVTPbEOvKAolMDMuWt3ISZuENKhg450i7VsaD5gmRzNabxbOzy++cr2P+sj7SEkFiW53Dpekz4
SMbj9z9YidbLWSFmV8Sunvxtxhl7GJcyZZHyfHnaJAYufCG92PVl8FvVHlEH4rY1s+8f4FOskMV7
w+taBU1NznInwGS2uOzMcustqVHRTLDByC+X6tfPzH52kTzvnVaAGB6PFGK3HlVvHCk6v8lkvCwt
Rpe4hsd6nNmL5aN7gzgmP+CSrV/rnh4WWuE6A4kDfodqfjhcAS028F6ImJvGuwy0B8i3H5QHpPS7
E/Qldu062BLGuVhZONv3U8aoA8C4mTG6VeqX2rTo2FFzcfTz+X3HD7YscaRIsVfxy6h/MWQdL5oZ
fWtk8eMssG446uVQ+eELFTCCZWfQsK7jC99f6TjtZb2ok4Fhi0afHxVyQTVlbA+NyPxKhXMn2E/R
lR7DBa1scDoqO2a+mOKpc5yoD2r0c2RBGv98Yl80nJDYT+ziPQufCpDbf8YHEQiCMqio9DGTFUsN
WVbcVFJEnTbHw5CcKIFhSaR6aKQJOyuw67E9drBxnHT+lk7DMfXRG1Biduq0vDAfY/odd6uYnULG
6C/s1v35W7/I0epT97//4VN97WvlWXxqPdJgl3U0iAaDdSc0xULw/0CKORhkDIvmYQnpZ1IOTZga
XZBitQKIX7JHJjMS5qqvD1zAd9dMsSPaYdx3sAl6pV6wAL4qWcOmOGGVf1543Dkj0IQHvMwvigVH
B2GFUQ6QJQzY6uiapMj7qeNTnEuL7QkqH7flaN0Lf8aq6VZm3snP57emJwP4KOCJOXADPLrW2jZj
PBtIN8dpp0Jp6mP0Cm1db9w1ndj+TGp9gMgYYo2qQO4zkE4AHj9fFVFe6xhtxpjaimDf9dLf9mnt
PB6g8g0Z7iHHip2tKAfTtaVNW5bQVixzzLPqRHYtKn6WPsrJxXzo1oZ1D1hJscvaX4yOR5PBxs/g
l6i6CBvvMekQnoHADuige1wwrNRDVSY7LfvxuOI6rsi526CW6CyhDEjI1EuQYeGCfjXjE6VPk1eF
CYZ+zvPR4vxxsSLVIQ+CYWm0bzZinKIi/9OY9hl6e+v1hXvgJXzDtw/YJfdh6yW0xCqBh5VSQbkk
YLdqluB1KlL+3FTl5sDp4o4+GnncIfwJ1NihiFyB//h8h4r6g3HdeYz5XDlb29trUTbT7r8QgcmT
eGoeHsRnIpM/95pwPcaeqecQDY11WBqp/gMrOC90twaQFoevjJ0fjF4iXDXGRanZmYecb8TnQR54
X5/DdWgkHNh+G6UDb5sxd+2XshFfkHUWxeeiGEIzlsFtwJQ5n7plOGpSzMUt5sk9//kA90pvfUtU
UI7zw75IdOh+PsAkrZqyKiEKVstmJ/r+patdlmNhLsFGYN0FRUiXrIjLZKD/LoWSCnicASwVdODK
GHqsInVV1DhVjxWx6UkSz6PvHv/M4DeyLqFLOGopcCFgET8zyOScO0tPbFxUqdgqrxx2FKbtQJlz
BV743+XxfSwGp90DoVUtgpSN7RtdjbHiLtr/ytaLutlNr+w4y12RzDLMiqnaar928UcY3eix0U/B
VB5zOzKI04i1XmV1146YV8vp2c+HsNrR9L/P830fXiH8Qpd6q1NI3WEqBtiJmDKdulFi+vrVm2h7
2efNXhcVyY3v2/p4oUymYU1Tfa2nysOkWr90kZte3PpADLC3TivBC7AiBo8Jfh3D0/18Lz1Xfivp
MMRiHPhxNTMsk3aDDM2USXHg+R4itf/9Dz5GRoNxSI3BkEaS6jaSTTNdKz6z5thpEm0PUFsHN4i5
EVtSSQPIA0zmynZ5rUxbyi2mL+SShm7iTqHJ5+LY+m0dJW2dny3MOc4mOP+OMx3wCb6wSh0HIRwy
CTCe8GVXp2r6pJeDozCFs6qXNDIQMLUJkiYR2zEre3qA173YfLpEvCrXcZnDfChG+M+fT9ahpc/K
2WnjWXWXJTGPLRunMBHzc6k754C++KKqKBSVh3VfHP+EglzJMCFVPfVSFHGiBKZ0zsSe18MynPhG
2xstcgtzNmKQqErl9ufn80Uzv1Pe+z84Xoc7KwEqSTDYXgdF7M8CFUXSnvVDm0ZLmz33QXtcN3V6
4B6/aC1QhKsq4JNAQ/prC50zlDVd4UMtdtjq2M4pBq4uTRn/zNdKWvx9lOjDBcATZHC43rEbHx5G
5Q20NGJpY+RDPHZWybzUNxNUf3c5q7kn/xYzgpzYGxlEWAEmrDjOKuyvvTatpemrWLSt/p2XBiNP
YduA0vIy9vIza6sD3NPab7BGygy+KqdrtW/heCesoFVsTE6vE9Umd/lStf92Te9UgCTkEEa4OkKs
TFiyzMZr9VjFrGfF0UIz9dIzlh2w0V+uCZIg988sACEHOuXzK2vaZSRmxrn1aZGLbcV0/eA6c1tu
xzE/lH76cnAM/oegPrhCzo+uo4puDHKytAosLQrztkunDivVJAes8qqM5vlIdAYcoz9AyYXjJtln
nubFHcrOgkyOlAlm0Pp+hg594mUokjpzUt44c+4FA4a7zot/2Y59/bS0ktiw84ZZbUpaN1jGkQuR
PVd92b+StKjVX1mT/rwps3rcZHVuxizkOZZfx1MifX1qF1ejSUgVwfXPwrZSg/9jZh+DoZkJoYS/
Emx/Djo7k76MsUKHXtN8kvDiM3/G6g6nI88UZsf7N8cXJCn1IAoicBjIshVJQ6Q1i1dXsetJVL5U
gLnu+dQckG+6v4YPCv6djE+RIHMDBhde7nXyBw1R0HFIbJBWcTct2KIjs/RilKqIHNstOzrK9rYr
FzdKszzd6mHKNliBOIWUdtOR6DSG3wczffj5sL8K6N5JhrfPfRce8zsy+cMnVdLwvFJZFQclvKdc
eeNWkZ4d4PxbKki/UgQw+93wK/mcpjmvqg5UVO/ltzLLsqtRke6ASfuOCrTHPn7nSESup+MQLUnN
el7Gbe4up/lAhiM3p/V/kBV42K67f2v7jZmrS8waj5RtUMK9tmorpxFj3QU5OIblG1FByjFAbgWE
+NpkLcTOHdzHEo+Nlm8Nc8aNTjtsQf35+le2+F0iJc4KNxMgRf5e9Pxw/TCYmpg9mVI3mGatijas
86WLqcnMEbJexYnIi0NBxFcNTClsJPIE8Ov2AdrnE1xykzY5jGUsZYJ2wmJyjnlBSLSovrr7mb+v
IuH6e+cRjg64RKLwM6nC87TnBhhWgwQiIiJad/WZWsqijX+m85UlyIKPPCESTxwJ45UCGfXMHd0g
91inhf/YjvD+satA566/CTzjsr8/k/t6bS4KLi5zGfJvTKzZKmnva1hrkGus2PXQEt52HucA4Jc6
wTjMeSyOHVzt0b+S3dtOmDT0CcMrXyf61VwrRuYSC8WcusMmGqpJd+R1pLk0Qz97IYXOwiqUquoP
5DVXUQDEFApaQhoZghs4yavjnXpqzeRkBJpyTE6zRlQnhUjV0TLNc5TWc3dEyoJcdJSp2Knq8QDf
X293T15CUcIr/1phCZRRGnmsJJpKLPQ666dA/p661sccOIXDP6As33fAfTATXyqE+9v/8Ch5YWDk
PVTw4u15fHwe7/+9DcPNyXZ7FIVYGxHhFyHW7h4Q4ve5Ej8RXgcgdTlUpEFp8v5y2cPfnvPwCg0R
aXiRhRdXf49+7d4e/xxqDX0HFv5AdR3sL1WSeBXuNQaU6/66CYG478JH/OL171mKNjr8+u/R5unh
5eL0/uLs5dfb7a/TP9cYxvOzcL87fj99x0rI3Ikb19t/B/Bk99hrC7Do/eP96etfdHyGj/gbK5EX
QMUvb04un++w9PXkJrw6ubk5Obu4uTmLLjZnRzcnRzc3u/1/bbAx9/T59uIs2t3uoqfbC7TDnF5e
R7u309uL3XV8evp2feD7V49kLTZyZZiavMGoKfb+/a/7o8T3v77e/cXK4rt96wc2qfy9y/H9ezz8
zd9m/8+jv3d/wRLglrjhB/zJB4DnnrLw7eXp4u3P0wsQ77uXa5z409UbTvz69u3+7U8D/GyKm3q7
7yAkj9dnZ0/ofdgPc7v+c4Cnd8frpztZOQ5t2kxlnkzYYPR+A9d/3k5fLyuQfQWwILy5wCej5/Jp
d/9y9XJxwKte7e/7UqmXe7Xw4R1K32kEGXCg58/nj9e74/Pny+fTx8ejo7vT88cUw9tuzjZHu7PN
zc3lzeX2cn/nu2sslb3dXOwOfMu3T/NDGfu9yfPDtxTlUjtiRBkb7+N1D328QX/D69XL2dXL09XF
H7Qi3f85JFFfKl/rGsVKonJDHPjKPTYfnfVX3uVwX5/3j8EffjHloXnoT9X9fLVcZC/LW34V7LBF
Jx4P8b1/dB8FYP0JKwEYp64k5YhPaO7ZrXMjLvlF8+ZjCRG7Rp5/vJJDSH45V2oOsa3omF2yO34g
zv4ajuynLdIAYTZK+mytngAk6aeyJBj45eS5Dd1gyTBFrqIKKzgqhgJY60pLD6jir34LiLooqyEs
2SdaV5pYWqepuJ9gzpgnsXxrKLpwVGo6QOWLXeNwIhzkDvbLSClofRbwdJi4N8iFRHxcnKOhUvcl
cAbHbmfyA37mF35gtRkcTNSFUE1Hkf4zJaKHoe+zREaOybKtXFAQTmgxHuBn/1M+CIuPUhoyqijS
I4iDy7wukqRp0zUkYDKyY1ffuHLInzuEdk805zwL02DGUnN4iXc/K94vpwiqiDdQ+NnjERCwfuYN
8IeA9YMroyKZ6l3tlzLUlhbXY9+n259J7d3VFYMuipRoLEDyDHWglVj4uRvwhTciylzR3yM3NNlr
fyhJjoajgjnpORKLAtMGlUmrIGR2qacD2ZNvLhJpQ4o4eF/h+5L6dsyMnzpYNPQzqh+13M/oM7LO
D/hAh8is5KXAuLh8Ib0XkbQeb0bL2zScS10d/Xye31wdcsvIMSONjwTXOi41i54alRkvmpBbeWOV
x879bA5uJi67Axx9USMIdFC7o57Yh8CYsfNZStKBlxncZS8qgj5Jw8op2bNpmLlOcq38kATQJ//O
3L5+4uBli3016jNFzPLpAWsovYiNiFFJy+oJzSWVuW86yV9+pvXdfUGXeACB4S/E3p9pzWRQVSMr
zFtWQ7sbCtKcuzz/5wwrzjAAL5A9gDKAYvlMRc22rgiSolHVOEW3IZwE1SZFHdSJOpqKQyW1r1cG
OacSAC7KvUCwlfnruJCJrDselX6/oboetqNMRchbfsOm8h/LyFBeoAZ6LgXIARW21XWRzB1c2pc8
GhdKk7MpS0V1lDuTow5I4lctCUIM5VfociSj1tUrXlWtXdKWRzDvfBtYNv8ay7a74Ugfn/jLTB5Y
G8ibnwXk60sDUSQqOUf6h8Kufb66CtlctC8JjBOxrNCRVYseQ+G2pdx4C2nSf5Z9iiQy8JX7C0Re
a6WTJ94DhoaMQKQG356qwtVRUk/0UlS82vzM2VfRBylgqWiwr7sir/GZM5q3RcLNzKN0tOO2desx
NHX375rqM5WV6KPtoM7K2UD0CTK6sfU6/jR3xGu33eCSA17Xd5cF6wJe9i39UH2fWYLvMbuza3k0
VEJglbbpxU2aCXnGeumZA+f3LTF4OwJJGgZg2koylrwECA2jq6KMJd6WmxKbznJOztzZXw6o+28e
NIM2RLZzj6NA8eQzX0sya+UqkKJi0NfZwgAjlIWzG9AeGPdNXf2zsaQo5sHfQelQAEG8KmMPge1Z
3mgeNbkRd7Zy0uNAVE38zwKItAzesQwQkkDZf+ZK06BtRlXwKM+5uqxV6Z5Ug1LX/4EKoA1A3AEA
EKy9HAzCcZtAQD1VopnCQtfZER2X+YAwfPOYIAoADrrwegGR3jtAH8Icpx/0BPAPj3irtT2dhFzy
kz4vyAE63+hABqeNQiFRVJjfUcMf6PSsSVOzKGxMHoadqhk2rNpSAaMEpKduMfi3ot2Ba/pGzkGS
waeHlO9Z/MxaoLLOG2eQbKex2JA6AUSBk7u8JocAc99RgpbFA0ZRCMDIFaUsS9SUoyIapaTl1XYK
vJnEZuA6Cxct86d/F4yP1Faq1ufuosaJs8gjsgH0oMhv5iDV2/9AxfcQPexR3IDqfT49p/ebYJh9
zCYqFXbRAzp0WnZKHzAb34jfXh58fw87gKe21uXKeGVhEhaJci43xo58B3gCPWCAv1FDoIJGRs/Z
u0rrmgsjaWeoBRUauPMJp+0QtyZd7hPWeOeZtvUBMPq3XCGQFAD+Og4St5/PrvYLf1T9nisyi0sl
0yzGOLHqgNH4jgrzoOUAZpTwO1dUhoZlGRImkINJuCc2RZtyUsviwCv6lgrCLKAj9rHW+0DODw9X
TUrNiYUcBCPV5xoNoSe9n2cHTuybF4TynOCIDZDgCNYGMOt7kQBPg/FldFG/UkdJ7KGd8zL7VfJS
kANS9508fKS2UnrQp4vmtcMiYlLxB/jNdjP4KdoUOo1Ei1tre+AQ9z/wcxgJPQ7bjgwDh6g7qzDS
HUTfNB2ebCsLEqtK+mc1VmnFgRqbTVB0AUbTV1Nj416Nxt38/JK/Ub2cey6AzhzqN1jLSTFqIjsF
bkU/imS7eClG8LCxwapgL6OePkZaBEsFiGhlc+CgvxMeFIGcfV1ZAOq7UiIQqMyo3mXR4nvV22Tc
aQmTOf9HGOXek99j+IGUQIVm79V8fm9NanveZzMDZo1iJH0NoJiWyaGRpt8y84HK/vc/vARZBVnh
5wvaPMZm2CGRkxznshYHjuy7lwAfEB1V6GYB4G8lKm2S9gTIQhbBTOk6chYtODoGOucvMHZIvv27
bKBfAKAgBMoIr1aWK7el8LoU1LyJBZGP0Bw22Y7BeTq2Ku794NKOTnogwYdS/94R+/QgoOwFqp/o
AAMaCsrl81kahCPuUrgWaLbO3LU06cZjw3Jzhg4WpmO39bomrF1NnljdlOeOX42A/c2t3FRkUWJb
BPAcQtGY/CZVbA5CzemEHijFMTC19yT2ybO0ui3aBNsMfNVMOjJ+z8otylamjWzHs9sErqIXesY0
p7IlJSarytTJw9b3PWB6yOT+cjtPP1VGLXlE07a10WAad5uKJUHbj+H8N8f/fF60fMH8GiZUE5a4
0CzmaVsADD0IY7dZ0sx3lbX0pM/2PQ2NlzY7Rznib0ACelJXLDFHRZeoMy+fU0CKWBJgYpX21CU6
OipMK+zG8rgnY5FuTOf4rw0H8iQcBuDGQqOL5ky3fYexWnlHMIurF24XKqXSpy5xYOe8VIMn7Sh2
OvvOXO7GZJCArVgr0Ws8q+ahyCzSI75KhjsUwIunwZqkDCtE/kWYEkpvhqZVM7rNkMkIHZfmj54r
9RIy12/mLV0m/SelpMEgglEXd4Es2XxS10Y+9GSpr8USYMRGlRN+ZzEH9GHSpclPh9YXTaSssH3Y
adYcl+lSBKFL22qJ3MRMNnTajlx5elGPKUUeMTJZI7EMw9cyjYTyJgMEO11KdLeR8XzRftUdCZMm
LXqg2LiE4wSwUciXdjwmbttPocw4w8IMP8ufZupnT4x0xA97PbneCSkkVP6ApoO/Gu1HZ0j/4tBm
3TfnjtdNfZg4S3pG0tFgxJkS8kU5HOmIIkXGIDIU3QBRqXNRhIaX5lW0o5eB5YI/2H7uX8ZZe+dl
YvznDqB6cdrYNhvDwYruqnCH0Q2rwLc0dKTRN2lCxjRyedKpyNVzi0Fevkho2LTdomIx20purG7Z
iZcvGXxMVEMB43cYEndpAWIRKyQ70UNbvRbuVF5hbknzZ8jK4CErB4VxwsB8naZtXz3TlusHgHjJ
r7yj/DeyfkKEydJI7BZHNhebtoR1TrKcI8fk55bPGz7UHEh/NrApqjPrXJpgGf1II/VxJ81svbCp
A3Olbd6KCLkr6W872miUyDO/PGUQoLeM7BsXp5RoJ/THpMFtFSy9tYiA7uwczI9EOkMaBnqYsVEM
E2TasOTSjFEmOnfjzsqrsKyFptg0gxxSi0PMlscSFnfczgvRR3DvyL4FshA1knBDa6KR8+W+Km13
mqJ6nm8Ia/mfWdgGq8jpJIpjP7DdpmeTl0Q9chscWetknkI/7YMbkgXLsMMsmewB6JnF29aWkfOu
Kf1nUqvJnCByqk+dJG8xj8NHajGXsuRbnZj0pFg6pWKgkKVBFdsZii1BS409GV1E3NtFL+U59ud4
f0tfTjd+Vy9+KJXt3bDHEeiQV6bHuDp3Ke9IJ7N7Yjm/dEft4lHOlU3RwVIZPzJlLp8XOnUXlcJ7
RMoWCzo3gEs33rbqabWzbJpE1GoyB5ucuVBUTExChcZP+j7MG1tjjB/AE+i3Q5yOs/Os94ps1dhj
UN8y3cMI+eJo0LMdsHaI1NOWEtdbQtetpno7yUJduXMmsVV+8Ly7gVq9xC2bM8zXMf1woZeqmnAh
ui6i1hUpj4qC6CLkePQ0GtsFcO2x6qgTy870p8LJ0j+58STm5ZWZeRq01lcLa9Prpq7Jswvgwdvi
K4zM7aZyAOKIVmUMwSmKjVPqfo5yntR/8xyuVtg3S5lddg7aQgE+nedbVVVoRTGtSn+3Y169tRCt
OZ7gNtljOmc19kNlfgC+jb13zaB3qUfcMlR6Une80/4LElxdvmVDNV6g8YC+JVNVXxIVeJiNN8/N
y9jhUYdDodlrUDXtdDygrtOGxViUz1nZjQ76agJxlE6oNMU565pqZ/J8+M0SrooQU2OnV1TfJgcT
vfV87qkmSHB0FaTWR+/l1q8Q5GySqcfPpClhNpQkGIsjt8rtdaYScg2INnmZnWW82Fd9nscmsbAR
FaP3tZXVAFR1PgB26C8Z2075BDxY5k1BHvGlA/C4LDK+Y3U1/EaywdyN0wBh82Vtb51c8d9ZxmAR
pnHs8UBL2r2kvp2hGlUCS+LRyoVprsscallndWSdwaMRqjTJfbc4Qe2cLnUOO3xkTFFdM8ck1aaZ
NavjdipbFRUqKK56rs0fy2pMgZuM/p31RVJGQ42Lg7xBeMO2d80dDJv/GmTMG6C+6XSfWqae2tJv
+y2DJaojkcLZJFPvPwdlUdptWrS9DdnAW3i8jNhnWuQMoxCJ42/wrhZ0RfdNeVYIlWL8ghipCedm
7HE6YtTYM1gVxa9ikdA3gSG5AkCc8yR0Omi+yM34cF9mkxijNsGXht6SFNnWK6cJV9ovabcbs7nz
Qmdq6yWe9/1228VPmyyUYuHYzVZQUA1y62Zb7rcVFj/p1rtP5OLNxz4ZhluXwKnfpCRrnChBO/CC
RvMmxeyqMUlZyDptn5nswEUvswbTN+dK6IjbKWigdLl80DqREIM0C7Czt7ZggKNVVIVzbisTcfgj
DnCqwfBrKhbxRwMk3sckRTCGY9EB9sipUf4ux9p96LpJnHI7q2cUY/tLotPl9zQ27W+S0bSPUPmz
mFuZJQk9gt1X511NkiFqVVuQsJ+z7CLhOVwg1x3yeZsUNg+2bu4rTKRs2+KuaLLJiW1PWg+ewFhg
DxdvyOtgSkzjMrQZYl30yEA43SShdEr+4KC5FovyTJnMR35hR8ihThP0EZbFhNRLAr9SxjkcPgVu
R4t5DW5QcBEGU1eQbWGbpnkKkJ/MY7wF4MgV2h1a7KL0Uc078ZqEuFdFWpImTtBWq06rjM4qCvwG
AsJnmfinDWmbezQNLEVcIAmEVVmmwKOhC6DJZyJp8uR4sos/xOPcNDIElpKJo4XW7EFZzxm2hC9N
GveLr9OrUbKJR2i8LccuRIEvKI4sUGc8nkb04MFDgyoVqLvo0tuhfq7BeKkcdTroNK9yZNJGlQ1R
ToY2uJFtQ8mGj6YWj1NXpXeimPoxAmSsL9K4aXs/PQGukyz3kvSdf2kAml5O2rpbyp2oy8WGRT7A
w4hyuO7lKSn9hmyGoTHZ0WSdubjOWGZ3qSKziVPmEGdn4W+7O6/yCvOHZ3A0bUh7UpRRheCg3AxN
NWBRwmDUfDQOMkcDIoDBQbIhTu6kcWZbm+94gTkKTykazZPpGODSrm1DzpI52KH7p9JnPZ3h/EGl
8OG2hI8znE42m/k1M7CVTpij16ff4GcztZ2bdAx+LVWJXrfRszI4HqEmUEaC25NEI3DJ6rZp0776
JUe3wK1Sgb0AD2KQkxMakUvnUdWTVg7eylDmMKAewgb8SU+eaN7ZLqyrzDgIC9CwFBZtZTJUf2tF
I98tei+Eo1Y5yCegcLvNBUzmUV9BV9/RDhd3NixV5u9Ernt7pBqTODEGMQr7i9JiWa54hlp0e5KW
U4t+wBGjBHIRprXI7F+ZJPUQqrwd623HSOWg79hk5F64Oi8vO6S+qo3o08FbYr/1EmeHhDELtnZI
df5sWgDWMTV+ROhCI8EHk0XenPb3zcireZMO6Em4kykjA7QHKsBxVyZ8us1t0HLMn00tgUZIm+ZR
DxTPyyJ5UGxZsvTw9nxvH5RpA7XG2ikFYVxfftK2A4FLFYikoyGFh6EvWqe2eD+O65Xd1jaVXU5N
gjz7G3IQSAGySTH3xa/rXp43fmXsTStLjx2ZPi/3nqPu7D0Kh2LvAoxVOT/M1NgaU8fEkPSX1VID
phh2RDV9VJdZj7AvyBvzx8GuSLhrpvdKZO297KJRaByM6oaVJ43N7XLiKuK5sFtUV3Ocka7G0NIs
K9RZoLMcia9RCXtFnanp4Tvx4UlYdPVfsh54kZD1vTP8wTwBr95Iz9qHSblQ01KMvIu57CsdpuUS
3AAYS+sNm3O/iZCu4Nmmc9RYHw1dRt005EYgqgi41zvbZeonYcI9GB+jjvuka+HWdYsVb0kjaHIx
aQIXz84L+5VMNh+jGp79vB1Mkac3lVsJFht3mcgpoB+YNuBUzKnCgHA1oStSWffO4BLr7QhnksZJ
omrnlQYl949Fl47MYE6HEZhC1E1NeT1rSftw9rSpzgslk/wcoS3cCS8f6+nYn8TQn8OUJ+XlhFXB
3h0upHIf+tS1KersSSF/t450822AprX8JB2KoQxzNjKyNWPfviXepB+pWJYmTEg/iBN/9lIs2Etd
Tx3bdExvguD/Undmy3EjS7b9lfsDKMM8PF4AOXBOkRSl0gtMEknMUyAwfn0vsMpOK1Ns5tVbXzt1
nigygEAM7tv33p50pR+b8JWDVjXG4ipW2rwO0ibGZqWHfHEJC92QgVf2ZFIUmxTt0FVwVX1Nn0hb
GzedOHGqMbLD3iZA8mcl672tFGgIC1mzY6eszxtaDUzz8GOa88o75IgNox8px3VymZFVulfdMLv5
lykH0LhKM3WurhOj063bgSdebhVTH8ebsu4sMk+vEH21IZ41i8BMEIvuG3Vi3XdjY9qHpLScTDDm
ZDjEdUtcPll9ojTflqydXtJptKxqX0WMc+/EcsYXrEq1clNqpXrpuGLhwCL+cek3mBh1+zrHqpHH
+1R6nXaw1aJ8Au2unc3Uq9HBbCry9LSvok3fZLgkMFPZa8xW8jZZnbnGNqmmRvhOInsuwjl3rwrw
V3nlCZXUvUDWcxmBAnt+Pln9tW0Jiy3QVW61aa0EV0o0NvqrHDX0XYAL3AgdE/nTGmKXJKxzpkPm
IKlj1xTz6Nd2HtFFt6vjZMvfQ26nK7H1lfS2XnZLPxWfNUNPlk05u2YZuG1LG1PTkub1nMW1samH
Wsf2HN8CzSf5KPpdp7BpUPs4erIRQ+68LiLbDbNeN7vebobrutfcwm+8pP/GpVyO/qKNUbeZQVEU
f8qz/MqpUpGGPRfuuEl1TE60dlB/GF1a6fs6W/e3UFtBvJY5XrqFjT2HaTQ6j9AvQBDwf4juZVKA
1SXWqIsga+fhpz1q9vPkxBXdlYZpuW9kOYOvqVp74wjDYaUuuvVFiqy3SJVRAbZTqS2BTPX0extR
wty26TC5O/LJqrkVmJLadFSFm0DH2iKdnx2nQ2YbGGlkYxxqW/l3aymta92LxiXwpt5TN5aaDQ+g
I622MTE+fShcYzHDUl/SKRgpgTwtilGg9R3RFIcjSrq/hes5cWCPptCDOc271teMRn1tp2o2N5NG
PT+YR1Uu+0zRKEkqImte+HAFBuezUg8BnjjxN9cqFEABU4yDj/VT9lVLS70JHF1yacZeU32rOy03
ts2gzHiy24Py91gtmZIEeZ1r2l5asDI2sxETfWQkiDQX7SpN84dp0JjiqTOp7lZ188MxsroMIyVK
Nl4/lS+dnsJwGOr+qzYmvRPAaFJ4YEMhKE9IFz5jIzPSmLkDCA27ymTlepOdPqqpiBJfSngUgT4P
r0kFuBPMTb40Oy+LzWdhxFVCYaIc74xoQspoExWDXLoyz32AyP5qNi3tWbGyfvJHz+kftbEwP035
bBBXgLw7+6JXvSWw+rLRLvViTKrQG+P6uZK5U5OoivQrRl5OTq5DwB/SPWSpuIPNud4kwhv+jtxc
a3OyBOIMM0Xu7A6YORS6c7UYwqDrVxRntAIzNHAzDhZJ8lt69d+Trok6MCOKkgEV95jczJADCWlZ
2ksoRoVTVptclXYxSezqHLCjBZAp5lEEeICkdpAuc/Q89S18qSEyPRpFJ5lCGoTg6EAQ1CgAnhGY
PkFh99KmEyObdRljSOVyX6NeEyg0pNTi/CI3R8X17TLN7A0i6fRVKXvdCiw3s75OuZd2YVT2LZs9
70cl7GsNcLhtB5HcDkOU5puII228Sd2i4PQp3WIMctHoxFt501wTI7ZJkJSDqwWZ2i1fTKOFC+jM
oh+ClEOPBFP2bR/GuKi4K7LkvMR9NCYBvNJS33sWbL4rUwiMZNK47r7PENXAGYdGowubKROiCWl0
0s+hhIz4YozTEiSgLKAxllk8NGoxl7eKkrj5Rk+89BuLsZgDl6tWC20Sop2RNFl/MbS2VDYuIH/F
wUHsEEyxFuuhUzdlvBs9tJKbKHIjse07MyXVUZ3KCmM5NbRMMNoq4W5zBo6iygOu6CdR0zLIqbVb
T5S66rexFKaPmqGYwh4OZbVRFJHK0PGkjRVybiZir0SVSdfcWrFe+lQqZO0JIFXouXF8P1KgefDK
8hIIqm1C/jziwzaNusavPVFovtlbM20UBq0Um0b3hjnU+1pEod6aQxS6+WKrm8Ga09dyaF16406L
kVwUONrEdkiWMkwPIsq7PhhWumM4doZzC+GLzMSGTvfillFBjk+YeNWU6tTtjEVGve9IIsZQGvpw
L3vH+Mz2EDIQkN+uc1Frll8qRX+L/xYYhlLmA+QPRd3UVtbEoTambB8Qr8+ZXus6a8FV/46wSUk3
Xj0DByUGEqyg87Ki2KXaxG9PWbXWVJcMFFyrHWvyRZKqSugWEbAuSInyILIyjbnca/WnFqW2S5Az
ieRiGWUx7dLVUsvXh6q5myoQgBsIUWpPptDP0Pj1wbvKFozKrsqRQDwg8VWrfSOtMg7mquasit3O
/ew2nsL116y56YI6Ucb3FDWS8iDIMm5Th6g/dEwFlCia65+N4phxUMq2ePXadnm0KGYufl91hgau
lhbXaT5Ar9Amc7V+s5KvoHn4auW9qPZO5FopFxqTDJ40d3dT3y+Gz5lPUKROSX4lZNF6G2qWhLuU
mi85OZevrYWFjg+rDf5G0nLY74BTlb2cjD7x68kTgFbKKJJ/tIB/5Lh417xUD1K8vMib782xoeL/
Sn/FlevyP9sr/t/yRaQ/cY98+F7W33/1WFx/71+LRc12/9KgecImwMcQ7ycKzP9aLGIq8BcUDWrn
q0LNQbP1H4tFijN/wbmC+wozDxXZm/DvX49F0q6/IM+tajYI2LAtUef8gcfiSUXdWbnfOqJeCIcq
6ZdxwkUQEgmxaQ3Og75oehhTYaEcNMtNXlTqRUTed/HLHB3+qRT+6oJ40mOL97RRr2NYAt3GXo3V
Tkq+umJ4bbnUw6PjzQaO5QNIuC+0xL1cqB6E7mjq1xZ35lYFC97XnhnvOiwXqlBj+V5m0SD9qU8t
CuHcpRdGaswvVdP/XbpWDE1S08x7Yc7FN2DWfBdHmgLO6wzKxqDt48WcDdn3ycxjNagyakaR+FJN
OX4zRPjeNuau//bx257UhN9elpqwZZL7WfBYTghnmh6VEaC/fMyxKOBu1ZOwn42vi9CsM0SFE67A
aiu5EvqhnVmoFCiqH9dlPakWwpB2+Vg5qbwlZtAuHJLTMHIkRQPqmvVVP8b6Ga7RurJ/LQe/DUv5
WYcXjkPXb0VviCz1VCVT+ShamGF62jthIYErTSoJvmXpeQiekwe2TK4rZ/o52930+PEUn0pv3h7B
RvWo4uhiwyI4qUirajwLUy/LR65Z/TZusdFDB+/5wipva4dXjg3yg0Zx422iLp/UpOsvvJGlp+ZU
H/LO0jcyV8adXYj879wEJlAaXdmlmSYv9eHVFGVDjUqIm0LMf6jvRXawsrNhaRswaFDUn6yPeOkN
o8D44CFTv9h6HNTKpZ6fWxqnW3wdBDoYA+B2gyHkydIYgF6UNM6VBzspd3b6Istmx77fTdnT26f4
ozP+Jv2J31D9Kk/P9yM33f/fbgL9w5vAfxFl/3x0Bay/8O8VYJu44joQQSEzAqfZq2Dt3yuAH0EU
gcgLIdWk2rr+6F+XXUP/C2kOTiwWnGxXf7sd/r0B+BEkWa4HEhucLk12xJ9cACcnh4VIGZEAyKSL
J4sN0+n45GgRstoNNb/tpOUXiZXvGsgqI4Iqk6hVxxXMuscRJhzy+TZ28z2n2Y6HojI3BF6i3WRO
vqsV02/np2HJA62jP9jkBUnuEdd0+wjnC1dRLpsYlwrj2ZTfoMb6U9vv8XT40uTic99X2wh0A3LT
XsN0phqhCdTbqVlCaaeBEil+nMldIpMvMQ53ky3CpV67kWEfRaqi2MYONOY6v8gMby/ssfRdeww8
OBk+sdnKCssesRb8GnnD/ZIkuzFVNrknr2xrZ+QGKUkOhEDEOIozR/LJvvttYk9uOohCg11GndjK
tr5s5pyuvwezzzZDa505hlcC0y+knN9GWn/+C8GpaZs8mRo+oacfFP3vQTvjMvZGWT4eAI4xNnC4
A4HQQN0/HqB1qCbjQye2bnyTIrMo3Ycl3+ZaRPzv5+pjrNeB14x0ictvm+TKqMttrtthlt3hyxGI
lX3R5L4okstOsUJ7+NLDFVK1p4mFk9QRlSDaJPP7maR9Bn9LtvM1uYdPPcd3jE/KrPo9hf+MyJWw
eTM39aajoNSbMQwAolklxwwp940q92vrEmnbGR7qmyHGbxOw0q3XfQz3af3Wv8ww9GhojuMgthRg
eGKumJ8ZUYTXf+nrYZ8DcND2xXRIOYrIr5iUQo+2EY/38WX3+5LiO/zyGCdHeYmvsD3HfIeMCrPt
eT5FAjJLwAPr3NV+Erqwpo6HOqFa1o05eEk8cSwAiKPE8SNirkE990brwXiydtdxbG4nXIrXKPR4
Zr1ENBgyMbOd/pg01kWm0uEOwarCLaUkX4R3ba/4mnkJUn+/KLd1PWzACXSq3wvF3Kqh02BE7v1j
LZl/PNsrY+/3j/7fj3ZyO5sYywxd1ostVk8AWA6lwg5y2Fp0pZtv1+4GG8XpEN9/POz7H/m/hz05
kD1lmqNm4CO3dhFaNYp0PQu6ZtgW0TkDhd8PjuPJPzmiKisFie8Zap7ANUTlx+WZCPjcCCcnR9IL
FRkfI4zzN+E8dv2Zo+n9yUIjYDFhBg67x8sHPwxybYdDttfu5Pyzd1gdseV70c+PP8q728FAk+BZ
GMSap3KL1MHSruwYpy2AH4cdMKy6PHw8Bj597604bH+wucXEw9BO9ndnxfjAlay4UtBCOkMkNa8E
QfdCX9RQ5lQN3cinMORDZdmm9lVnqaTyQIiO8TQBCpLVv+pWepeOve+KJlvZkJ8HKDG+nQr6eaX8
U5eaUx7Rxb6wrsvpc5bjKVNUW2qCkMOSO6XARbbPNzhJ7tTmOZbjVqXs03vLrXR+qu2zYvL7TnOp
NOqlBsgHSO9SPbSA18zCHxeYWs+d+Vmrg0VcSAv8y8zDdvEuhornd9jdLbtGweMrrbbxEm3HMuMI
by6iaQoSnL0jgC+xPLWKdmkM2R4K1l6Ou6YBGuqKW716US9Trf6RCufVMocn21oewDLvpbOT+u2Y
Tp/6wnmlSEQxEE6GJjZRpj7AlaQOkFxJJq5LwF9rkpQk8dPeg7KlAu05oT0eREETw/GbyC04DMbO
Gq0d0J7flHQ5jG914BSWyKGU+W3e6dd5+9wTQix755Nsf+bLLuJuXF9hrKxtpC0UqyBhfq/sn/Hy
rTe/iNzjcvpupeUhmoCj5z40Jy/MxwUihQjRJm2k521mzOnHLrtZJveqn/TdmHwe23ZL4ezS9mAN
uT4oHwTj7Cabx60u6+t1uSjpc5uiYVGznWMm93ye0OXO7Lkpyhkssrau50R/dvtpa7rRAzxLKqqq
Q4VTy6/xkr6pTZOqXzzeGsP40MDr7Z1uN7UPUVL43nxV6l3YtOmm18dAV+2rEgaYqYDL23u1tPxx
vR5APjNYl06NlFa3fCq70LQU1sYPpczCOeEcV4K0fZ74R2lZ+aKaQ/eH9JSNHVPDgVbbSvPCia/w
UgMQTy6y7LthZARn6pY5r0AjB3ljqv9EBIUdZEq/x94mEGCBeopYuDE2JdUFOXhwd+86awyJQ7y5
CzvCPtn/WItNFPA8/bZGpKoeVOTuS6sEWZfcU9PeYrMWTk0ZwtL6Sg2B288EFWOX5WVYw3DEDnqr
I0COKEIWkX7jJbQEL/StVRe3wjG/52r2LTWXu8qub+tlvO9G97oklFVNEMf4Eo8E6nXJTvY/e5Pm
WpV4MpSCLP3z0BK7JE0Q1z/k/DKaSaDCWzanbI9BPIHQHCiiA6WpNmSxQUGOnRz6VIBGP2uR6RuS
+1DT8HANKT+TcMc7c7SZh2anUTOgmH47YRyl5bSinQO0q2EG0aRIluumyPews67Kltq23txMcfWt
4a/1ur5x67sazSSM7UzDezuWd3XeMQ/jxoUzjXPrNlUSTDifCovcoS33vVKyIK1t3nyD9H3A2H6T
2Oa2HlENxk0gZXbjug+jXm8iFcm66uyGKaJCrW86RfhrMIn+1I6LT6K0LsYRWsxsXOTxtElFtS1s
JaAx05Nhir2d2SG9O7YLBnRVQtUx3ZjtdO0h28GBghBN9a2mpOHswrIsuwvPoZ/GXO4X3LFFsQTr
G+aufACQ2A36t2GMN1n1YEH+5uM0421XVwfYORdJVX5zhfIpleJy6iK0lhQqYly5lWvFpvltlvjd
8i0D6IAM6Fsc1zgmAqWPAXtMNvVWYyCtabZmOV6YUbEVnbk3ov5iSj228LA1ew9icOzntbdx1QOB
Zmi00KBt2q8plPPKbB8rIbzOa7hiG5yod1HuXCUi/oJr407J5XWpv6oTRHr1kHiUtIaEumLrzzG8
9PiTow+3RvvN0uN70U8Xw3DTuF0I8X4Dx8ef9WorioIC+0WlUyso8p3BcTdm0y2E3yc6xAYZ7uLC
Hu40p7xZ8nzfW/D5rXSjK8VF2mGPPuw/vgW1E80NebCK+4WDuGGVG+KSfnylK5RwkpTqxNZK68sM
egWqJd+iFFm7ULz0YltWpIQ67oqz6cP4DtHObEw3ucoH9QYPdSoMw0FJnvLROfNov13PJ092cj07
2HwXBGSCyj90XBHdqdHs69niW90T3Kut19G4Wv6hlv+3+TiJxA1oEmJGK7BVpjzwzCfZZzsTfuvH
0/4GvB5Fu+vLaYh+UPtQUdXWl/8lxUmcDn04HKgtba18u7f3lkK03ctDr4pNrTghxYGNNo53awCQ
JVTidQhCS39FxehrzKcoDEpL9N6c88Dpr3RoVxZ1lzVHT0YLL4CFKpT52WwNkkZ4KtYcGvzVVn22
EotdY1+M9pO8l+mjhME4oaXIO83HsXrYG6SEA9KQSAQWxn5qnW8082sTbQyT6CTu4EeYUEXgkifW
Dh7kLVDowXSWrWu8pHl8SJTusO45WxueYKh8hcgcono/FDApaFlxEw20NI/Hp8TWNq43fuoa/dtY
0gk8ebBj+JlQerblvDx0igrjrd9Xc/Q0j/bXgurOQmqi6mKnUKSCcuE3TvYKGRidB5afePbLOg+7
kkCDi8TI2NDJOctIbY3SP/hybynWL1+OIzASM/gvy/JW5UxMxIOpbFcYx13c64E5Xp76y76rYSU8
RN6ZyPg3/Ai5/T9gFKJTtNVr5PzL6F3rThYkHrGFwtql/ba5SG5TSnwSwtvbEv0jfPGxLvnvQ3Dx
/w2C3L3Ut98hF5z+qfVp/tP2639Hn6+1hvI/16Ee6qIu6+r/XHTF9+q5+7UQtf7iPygkLMi/UGeC
U0BV+RWD1CzrL5w0DFSO5ErAxJy2/0KQikV9yqENBr+BNsNYXYb/U4QCnlxPaX6Eky7owh81+lpL
Xb+sYExeAEHBMy3CTOzLcWc/XkN6IU1ROGV6gMXV7tGZVnsb0mioegV0T7VtNiXMdVgWVb4RSKhX
AUJ9qKYq+0q59+WX6Tv8s3F+LVG9nXT/vZ/+eRoXF0POwLVedeog5pTxJE3aNB0gIDtfI7OGCVla
U/Fo1EX0MuKuQ9uCrLyxzElZqxxO/Kmcpf5s95Exhl2UZ5YfYYf+WTRGifpiGuGXZHNRCWrkaYs/
z5QlNTTHajyzF98Ek6ePjqcrW9LWDQsi7vFEGhBX7Vyf00OhSk8Na6jVj2Ko2y5IUeMe3DlpXKDa
xruoqOrfT7NVx4ER2z+sfNBvKYPpn4fGnR5RFS6WzzcULwUA3U6Z7OjTDAn7VY+G9KdlJsvnGbrY
A2KlezUZlKePv8ExbPDPJ1hbz4GWYyeD4cXxe2gJxGBID+nB1sfswo1NVD+WpW0/HuU4qX8bheYX
KBAgrTr8dwJOYEjhpq2c0kMJ4zkcTA0twNS2VyI72wRoDVpOPoxHKdekmQcFVwTmxy805KnXuDYv
pKT9azHQtUWSPXSKxk3oWZ///L2odK71QErH+qlZk9vT2cIVZnoYMC2+imsY3JZZ14fJ4Ib4eKh3
PpSnr6gwlaXVq/l055peWi4w9w5ZlaTbcZXqLXN7zq7s3VHwp6HijSs0juTHszeXlppOtpodirjM
tvwLsZlcWM1/+i4cZkAvlOPogGefatl1DWXbtGjZgQMKLjK0o23kZnr48SgnNdN11cGRccA7+TM0
MDgV5svJTNMqyVkKsG7CSi+TvUKh3U9JM524ZAJbXfed2UVDONWzb2DbdMZu5TjE/ucRMEEnW1jd
/IGzjuczs6rMsQckYGOiv0IuFTtIOtRYkpi2OUsKz2eAWSkhLJ/Zcb9vAxhmzDL2VzplLeNkx2l5
aZmR7vIhVfVpmjCogvf9eZHDdy1Sz7lcvzcYQJpDbZXIBKrD8VvWWtGD26XZoZybL2rr0cgmmbeW
pryolMKDjz/re1PK9QkSThnPoBZ/PBhN/ZK5M5vsIOFbbcQgrQ1GlIrfuk0SGpPXXi8mqqGitM+5
2ryhgsdni7WWCrFV4rh8a7p5FIENSe9CkO6Kgzt9y7vhBrb2ZgQMcTP1gureY1ZUgR7jyVtFoeeo
m3J5SGY6BmhEtjNazBxku3/+eDp+P1ohJKCDJ7Qgq6DqfDwd9tAmulUvycHDc+9prnssEqJophFO
JHYfD/XGojh+f9vhinCwEcCLBCLA8ViRIXW37pNsvd7ysJon3J7R+29HDxJglyTO3pmU7G91jMbA
KMvuDgJft23M+lwXlN/XwNpocV3fxFss8pPbd9RM4UZDlh0S0NR90xjwaKQ6bYpSTYJIrUxS2iWl
nCqSM6vv96XOyBYnC4YNeKGfnvgoBamXTKy+KfFm9HnAQGgVho0Hrf8O/Z56bs7Xc/1kzkkSucto
0sp5djpg7NZVJBHQHuDgas+jW9j3tae41xDqM+qDo2EpPqYPFfzNuS0vlCLdUgnAv+LPvz0xKh4q
Ote/yf1w/O2bGQKQKcvs4DSad2VIMjqbKMZv+k7nFMurC0BI+ZBNTgpEaU+bycC1ucoBaz9+kjeP
u+MZga+1cr0Maz1RT5uG941Gx9K5lIc0lVwfSd0gA6lhL/YbtA0InDKlLPoArmh8BbtzQ5sGt/Vh
4NUgG+h4uqAtleEARgThv45KXGGqHr26X8f4nOxxLrfxUe2MFD6/jNxrISv97xrIHtZW7Lk+sl75
1RnM6b7MercPyMqq6xbp770zaeK+LOxI+iMCVfTKCMlfG6Ta9pnP8fsyJG5WuVH4H5tfPfkaqSdj
s0zy7lArgx50BSFop0ElSKyFWmWbGg8fT/q6s0/mHEd+2O06MBGB3EmFLlI5jm08Ig6t2eb7RS28
LT08zl1av59lBB6cYZgp4qrIBz5eY1rftLNUNd6q117tZIVDWtlucrVIzyyik2roejGvMQ62KPRR
Moh8T44yjHNcehcAVxDD71G57+zpx6wNfky+gOF6mFX6V2CuQIuKveb+LZVxY7J+rFzbUh/bJnb1
yVLbHXKa585NYD2fc2R6dy7A5ijZ0sWP+Px4LpBtJjZ+EPJglyW1ADBFn70NhOstafjHH3elCCKH
WS9wPEGPh+KDZNwbnTzkqOY2xVSh0arFn4eWruHS9I7o3wDct07ubXemf0PXpP2hjBJ6ZtbgxU11
9nT4/WZgFLqmwOVZz0v7JEyWBAyedOYeAojt+VlJ7UVlOV9iCLZcZXYcb5bFKANsGc7dSe9sEWNN
4WEL8b2wLz6eRdtpsXSdjf4gKjwvRkuVsDcwcPv4W72zLCzOPHis2MIg9DnZImWlCcubhDjgRzsH
XpspocIs+BN6qDPL4oSL8bZHIFOukBO5gMFSPH4jo+zcwUBmd8jqWQm8KoopOUp1t7AyN7nWCMTW
0rvWzWQK6OiJNCzVaVUTt8ZD0dbZxh6c6bM+SuNMu5N35sAmCiP5hs0HinGykuYitakcVJIIEGMB
Q1sUunkWmFNhS3VmurV3xiJVWfu2c/NhIHxy0MrGjAtVWOyNOouflFnkVIJiE+5ULsZdUqP4wfqE
dkTmgHQJSu84lwFiEwuxCLWODA5OJ7vt7FZf6P5Cqa716rLafLwo3ll6hAaYWa/YDtTnkwkpUbc1
SBHYWo4V+TTJbC6sKe3PTPsJ/Pm2Ho6GOVkPjtPoJSBFf9Aw6tlaKJDuzEQBDbXGBJmRLi/i0dEO
jeUpd46KZY4Zj8ou63Kqflo8Bc6SOGfe/O3iObmYPMr7NL0BQVoP9eM1Wsk5iWbNGg8NSvPrrESS
ZYjGQa8VDeNPW0st6vpL1aEBw3fbRmFZiQOYU6MG3SAlehVXrfVgxNs83a9a7gGbBxNGFGI8CkWt
3XfbBJeL0beqgso9CExzsGsCsjOB5ZuR3+mbEFbaNE13SDFOiQ9utUy4hXv9IW2NbpMnIkO8amjQ
9JBPOCWOS6WdvWQO4FaEEeVlJC/HnPom9jjZ6gY8V0W8XSglh6Kh87Mx68BSRaGD8urD81hRScFP
FH5NRzkttaxX1IzmwTWHeFunmX5dYRV+MWajt3MxaQnHpOsuFB2ZHGYouLvCLdl+vGp/31oclzT4
occxXcz106yxUZ2e9FwdD6rSKUECm/mLbYsampvxZ06h68ql0RNzSq89Ujeii+NV0k79YNqLMx4U
MRu7pCteWvQe+4/f5/ddyCAO2NPb/53TXagYrRRJJacDGN4Y1kriBGCH5zyZf4/8QNJgkXIegQaD
Fx+/yiy5OYkZpkNiZ18dV9nazXwpa2pjumoOZxble59olRCQ72FtjT7ieLBoNK28rKOJKEkUPuLq
eVvmqOEapT3XTfjtJD1e/zhc4n1KIxlG4yo9HgseaRbNVj4fRGw1gRe76UVLo6etTtU/HCqlvfTm
vPuupbYuAz6ffeWOLmwqq6s7Cvxj6UnES8LwAFbiUt9JJx9fM5oniDOT8s53Rqfu0CmKOOb3ZsFj
B81X5RI+GDN+GmrvJYEtUPR9vJreOW3BGki3jbW5Iet2fYxfyj1tqStOqTEfrbAlvQnG1fVCy03I
Ywjj5E9HZMkXNK42dgeNN1wZRdPdSauqfrR5b0cB4lz1pkF2dg69e2cFAvy52oppcQGfIpFWHCOp
TJvlMC6p9t3NbMdXAGTuKkd0IdHjOXTpHdgBy8tfBjxZ8okbZ1GHE/gBSFy9mBev2CFESIOisOPL
GWKEjx6i2itOZ93z1s1WFoWxpSGUfebEeu/LU7VFD7RqjMC7jj8J9uc0sy+n5VBbvdw72mxs+7Q/
N7/v4Ja8LxuAJq/k++T9x8NgWIVz3GgtwEyusRuAnfHLM+OrPBfuXkkGc6M7o7oTqIEvM0tpHiOh
nXNkX+/yk90ItEboAxa89mg3jp9BaYRbzXm/HGZ2rO9RpL2hCSp5MVY1ewpF82pCN294j59CDMqZ
UOO9icaKA+0V3UvZaesS/GXta+DqMoN+c8Dd6ys2UPXWzk3jXOywvsPpO/46ysk8Y+2HkGXECKG0
5+IGSpmnbTW9w9bR06S8W0wbGKWIip5OJ0anHYZY6GAMTWnvFunCBDHA2B5jiUuWP6uWPsBXFDIE
qPfqrVLp4qebDpDqnAL7ruuFHsu2r6ludl21NV6SbZPE5xydfz9F3/RJNBe3EEOBkJycolC5pkqz
FOMg3Lzd4rum7FZriENiYvyE6KuZvdBTZ5H6xqTXn7yuUb/Mea0OftO6UQ5Lxlp2TurhopEjqt+q
clQecmXQnj4+3k6/MMwH14ECgfKO5tXIAo6/cJoillyyujugHLMID40FcW/3Zz1eVjkHPSZwzF1t
uymaOycnx2iXuYH1TX8wRHY/tKOLMnqmteiZLOH0RGQYUj7KQDQ85bz2ToYp4d27rRDjAXWUcx2T
YPoNiu3PSlo5Fwrsw4czk7dGtb+uXAirRDFrD0EKT2sz6OPZawpNGkQx6gHzTuenzIs88lvNiRX4
qsMQB0XmtLCMiHiHgL+hS9xVDHiDaK3i587IKQeILhaYpw1J+sVp+07D3a7ycJ/QOq3wF2tVapRE
M2XgyMS+08oUVXnT2gi3+W2cRw0FI1S76rsfQmjxTdc3kKVGRckg11lqjxkTHPbAriJws1QTHQ5B
mIiYmMWlkoKnnq8GmcIaDmWP+WSYjPhF+fTRgW4u4anUIZYgzU2quCLHrXNqfn48hW/tio6nkDI4
DYQRBGEOTX53PIV9r6l5VXX9wUu1hHZq9Ofce6Or3potZl2G8tnKl/nvhS7mF1hNtb5KU5s6pC6R
1UFpZt6lWi/Nc4X1SernC3S8sMxSo/BFXitf5sHROgy1HPUyWSlF11ifLxdppCUQHKUpfySJ22DH
Cdl5z+fly5SjlxxUYYvHpMDRIogL1w76ReSqn/WyMW76DGmxH+FpeFn2Ei0GAgUVhBFzcxY19lft
pjcG86nvY5R1cZcpuzK3Yhdjj6JqN3amjzfJ0hpwD3GVe4KuB9u/FqAWARA7zgodvvONP7q99YmK
H2Y6lq0ll7MlsTbSo2jZIN6u4Mp5M245pnTEcqWMOPuj3TPlZz2vgFqGvuvdIBaw9a5cNDk3SrwM
nzD2Why/iNVvrLAe35qkxy2nKiJV/S/Ozmu3caRr11dEgCzmU2XZbVtyR88J0ZHFnOPV74f+gY0W
JYjobw5mBujBlIqVVnjDeoA8CW7Jlh1mRXqUNXtToNrGVvOzYyra7FMQRQVE+Q4xk3Xi5lG/TfzU
RNzEyPdJmgzyQPMJ8ZEy9covwiCngMIisX5MRv2bZ2mIL3A5l85CBXF+gRH+AeFyqcyRvwB8m11g
1ZAEoslFc1LRmd0iWAbfny7kP0YcjEIZi0YsjHhYG8b0K/56CPM4MQXCjgTFhhOtUiZzdMuxWHhu
ryKO/xvGYkITGBDiy+UwXlYnjac0A0CtKj+g7jZuI6UARioDsfcq+6QBDmfpkclxqnJcYZVeLWRP
02M7O48TCnFqVdJXoRQ5+wlFocV+S/o7ouEBXjr/CgFFXYfcvBuEtZq9ZWX/3b8Drvp507S5BQjk
CWQJ7GZjZnVr6yh/tyc7aCok9Rwt4STyDajfK677J0UQ7I/rW5yO0B6t59LSh63i5d7XKkPfBODt
s/CAxq8avWm3gzaU9crpfCzZahQmFggYUxHn6gPRceLSIiMDTXH5gaq0BYjeGO2pb1sVJZI82Cda
564jqiprJBJRo8jdmnTIXjJBn2eB75+Jcvz0ZNP0mwMWG59ia+9Z7Sl2eUl6BQFTBVtH4PyL9bYb
k6SwBxsTXwCb4sIs8KtqPWr7jJpA6abg9yq3bfu1E4ytsbL1tHgLfCVBW3co5J8a/b0lR6wbM+WU
TUgrrFi49WaPgt4OVaYCyzlVUi2O/iCCs5miSKvD6liIGW7cH1j0aJTcaT5giTUrpmWe71VDrQ0n
V0RyzUvUrVIvChbuj6sskrVjmHdoKxkU2/xy19RFWXOV+iM8iLo/OlIYjxjH4daGmNVDLyQNBdQK
t16NMVFqDjaYJQVN4AYBqCQV2hqkzVLcfes3kT2ykabbhsRuNvUYw20ti/hNTktXw87kH0ehoFGE
QXaI8vpPSOUKiU90+EplO2Db8B1id31M0OrcSTfst/evgRs3D5sbc5JpJbiiZ58oNVjxTk/5OfRW
VmqfNi+oY3Zb6ma0/PSs34zNoG7uD/r+f50d5ylUJAimxo5hx+xmt8w4zPV8IMUB14OpVvM7soYe
UcKo2nej4h1LupFPhmKoqzKMAQFTjIdIUztnEib0htNUo+UeFR+M0BxW8M7rR9BByq5sRvvYRlb9
c3CD7qhLhCR7uEMb0WrGQ6saX1DEk1tJdLlxRa6hw5IpgIhp2bdjBzckTRNqiSXHW7XRNKmjbYEk
OT7Vg/5kBG364f6HuHHi6TxNDRs+hnmVsCQFws8synjy8cfaCqoeG6dFqcJFgnsjE9RVI1H4h0jR
l5ZgHrVzNDBlp42Ay6RD42t21xR1YvpR442nvC66Jw0c5DatPWIstAFXoSyz/f2Z3jjxxJpUeNGp
YOe/H4u/3nJbojMo0LU/+b7SbtTKw9jC0bv1/VFuXGEuNWRawgKwGLollwceJQQjGEXLKBhlsX0d
E4jK5BMdqs7CUFeFmekLYr79jnXFVer9z/+aUTrqROaV1E5ezFsKnUSCOdf9onvw+779arqSSwa9
NRg/fq8l6yI27WKnRIZarOOshIhyf+63vjDlV5ogNEPog8zOVJtJmCcIpJ/KkTu1G1si3EIsteCu
cmxgsfT5iFIogaElMS8DZShy6YGdIn2LBtK2ZxXybTaaxpNaUXpc6fg3fqVgCukMjYmJCJgb8g0F
/cJfe01BPwEsX7WxHFk9Y9oHMcxGDM9dGwaawgv3//UX4ae6NIamFBWju9ndFrYu9arBpHahDvTn
6pIDDldoYSNcnyQq3wDsQKVP3rDzWJgM3kHCNxMn2+IaaRArec5w+3wMRC2PRhzB9rm/0DcHpAQ7
vdIAQOZHiRfPH4dqFCfLc+QGQdsKKg2kLKTLzHXrxd7C0b2CC0xLTuf6/w8421nk/lpaNLo4pfqw
8u0g3KAV+BAY9ocwD4Kd1mXOoUn0AI2nIiFftbDhoDa7pxyD6kGTFa9UO9KN35naA5Xttz5ywm1B
d+CYWqOy682FFbm+Bfi9EFudCeeNxec8WBRWpSNSJU5aRZ5dOoqx62pYLX0OGe5/WIu/htIvLxz8
vpyxpyh/clHk31BcGPdqPCI+0A1yBxtRXZjarS3N6UZCgxY/AjyzqQ0VMmHSSMQp163sWCsKqWDf
DAsHZzoYl8/z+8lmBfCNUq052cLLhwxPNMEOMwsL4fLCPmFaFU4S5uk6ESWGfUrifr3/Ka/fQlog
HCG8gAhDr7xmUlVr3cSJ9FM96tYarbQ/am46nxoO+Cdt0lygcTl+9wJsTO4PfOs82ShFWe4EIQSa
eLmGuiUGjlmon3ozDw7c2sOGRu/4bCSoLLiDaBbGu/V1HW4lzhOlbmde/TMlMS8KkTqdVOejiJxs
gztAd8wSWp2G6jfbwDbr8/053jgSbBlyClR6LPLMWc0MFU5eBj0eT8FQ4BthlcY2pb2y8i2nW8in
b2xRGoHAjkEYMeC8HughTNoFZjmeUCRU96m0nwCz5gv54I35gOzFkRDtsglbPFuzFC10ZzJ4OTVN
XByI0+RmFPRCvKz0/4ehXMTTJrwt7cB3RN5f77zrJiiV58p4UmpHvKAP2nyxA5F8qMPI//dVAt0O
t9sWBDD2fFZRF+MZI1L1lHTVsye99lteGV8z7AhO97fDjZqHS+TC5rMRDIN9MwuUBkRWczOw1JOV
q+O+6tzyrMsE+XjPw19CNeXOdwpthR1suzPrMn2oukg53v8RN9aQ32ALHIqJWKAHXZ67VKubIeEF
PyEZne8CpFnho4b6Xqd6+u/XJuHaZG6mY8KoWrMXDPmJ2rKAy55aosFHoLshdbpSXbjBrjBDPJRT
e4y00KXpTiB2OSPczp2knQKOwXbynyil5+teR0PTRKv5oVJj+ajWfvcgcHZYN11YIckcqliz+OIF
O2jt0A15uksjACX3v/QV1+j9h3GT6wTGsLPmcbFThs5QqYl6GtwGpq/dyQ9mF7aHoOI1ho21B20V
PMRx8lX4afrBHpBlyHvKumkeml+VAah3zTsKAARgd9GZ6ACkZbmp04hi0cKTemtbsFjoFepUpuiC
XX5EDJ6R0ccd/GTXDoTHvEleW9tAYdX0lvg/N56cqdVI6Q3sDF332VACaRcrNn3tFNfwp01aCU99
GafPtRVWa3hP2kTAUnkSRP3r/orcmiRPAEI6JirHujWLG0hKKhm2owY7A1EiGYz/VahAHOJQa7f3
R7qRp5Bi8hflfgFkXJ0dM8erR3wTKnEanfw5o7C/1/yk/mG1ffox1mNrFZdxBY091v7T+kx8Nqt4
OOh2sPAs3Hj1uNhIdVWB5AiAy8tl7WUQZGPZipMvSiSYRuM57Rzk1qmVbMaQ3pTnax/vT/39vpzF
MTSreR7QP8MXVJ1+019Xd44kY9R7pn5Cp7ecSBIy/mD08KNWdCPjCLX16AEdY8hqTgYzDdGS0rSR
EYhTnGCsITqlhfmHdmEpN4IeydYdVPer5SrWD0VpAmUnbR89KCfIqdk0dpT+CcOu79aJU+XRGqUg
DHFKBSHqrWMrGHE5hSu+aU0yPA9m3+3HoVasJ8Os5INdTAInbPMCuYAkefSiDgCnjtx7TeHZzKtN
kHl41+VK1z7CK2rpPo3VAJFMlXGyGTR/zFdQTuhM91KzEKKmE/ak2YMmaWrAW1iFGdKEa8vEz3cd
D96kxcpW2Zu2hUOVkqY/YXpZyJUTX71UxAfI4Rc5Cv/4/2Tronayr7rSqWKDj4CDh57M26/5GCTI
Q+nhL88ss/xYN75Zr2Rfuvkq8fNJT8nNkAnxPHT+76/srU0NIgelsKlygoHX7KYd6SsB3K30E/CX
F3vMtQ8YrI2fx7Rv/hiD2j3UsA83Ni28t1T1lB7cel49a2MWH+7/khvRDukPMC7e68kqfna6OiNS
FOF1+qntUv9IWxAKoe34+38eZTrCAu4qybcQs/crtSvhhYqnn+IicHaO2oZbQ/o//nGQSV9TA3Gj
ovZqUZe9PC2ixsMi02vrVOPQspWZRAQcqsnCU3x18zGKjSnAxIETsEhmkejQhDnlNs0+ta73x+bp
e45yWzsUDUWA+/O5ut1pTXHwJ3YxYTbB4uV8ug7URI1V9SmzQx099Pw1UgfMHnqBH00amvB+Zb9x
UCT/94En0B0JBTcv1NJZcBrTXdUi/CtOQyk1rHIQKLTLvFvHRUJwPya/MGZ2VqGpRZ/vz/j/cv+L
Gw+M+QRZgfMnJnjB7MYrgHWi2x9EZ6eySUqp4shdhdPZU1MpwbgJ9VGh3auV7ROdvfBgVma+zYMR
QG8CUdTwVYQNLWzIXgwkgn4mWWh/CZCjfmmRMTXWrldl2SeqKQFiRdGQejvN76xqR9CTbfGoS3Ci
8GRRIZcnkGeoqj57KCwhipWd4/Cz4Xa1XyLNrpuV21hZsUYGCrh4icfkoRxzP0dwY+whRrp+gBRk
HJwtxW3PccL5Ww+Y0Z0oMLjPqOPE30OId9zblYuqSYxx2SlSrOhrKN95DIhn/7bKsRmRtKnEb82m
smkOHdWJunMfJRpE1ROXaKjtK60YvtZm5+NgDHTB31WVOUkChlWPsr2p/0pKX/2TQd21PiAGiHzJ
BNh0EXMN4CtLkrnjYAaoqcIUrX5HSXxUuJi4/X0P3o1em+F4UKKow6DCNT7W5og+vh/E1qHosPmS
qDPZ47Zxce+0EyAHq0qag9yUtd78aiXkmnXQtcjAtUJvd2icpdWWXlRw0JRY+ChUNhRPnIIuvJ22
SAFmKK3gaPdfo8fR12TSq2VtYEy9zyp8oJpnnBDwD78aTlGh4OJJE+2mVlbfaqPC1NEl3Do5zRju
DDf3jwXOeW84lejqqs0b/VmaUFQwwIsR4u8BnPsLB+f6bmD3UnWgIcQaUwe4PLEQ7VMLdfXgzCIE
Gy2osk0YFMkeJfZo6QWZbrPLkwJXE8Yg16rBhTen4apKYaRW40RnwBgBt4Prf4feN6wLRckPldsF
O8trzSMuPuZkdSgOOjz6ETu2R7uygoUc86oEIaj/q/wIGEbE6vP4vMFezGkof5x1q+2wyEOdEJNP
fRP2nbFSMdZZyv+mW/Zy9kCkVAiNVEVhHM9bjaHWkZPZVXbOWkpIuq2M+zCCIR5lEBfH1hke1Qix
frVG+EZRvM8BXkqviVWHv+/fWFfPp6AqYZC/sxa85Veyyg6eCE4airPte/js4gv2aIlkWFjsG6NM
qhSECRPtmj7E5b7yZVsWViWNU0BBlZjHtDZgo6KF3XtzFB40SqUIBYo5NzfHa5XAbzBOZULHHoSN
XPm952zvf7HrV82iqkgoAPDpffUu52JKHOPUMjJOYwW/QtI1HNIh3ONKAh23xdWnEJS4c89y/5HN
DeySjWlR26FbCLV69qqlgwySLqiYnnDLtQXg9LvfF8bO7dzhAUf7Dk4sXR2MmpSF6Oe9EnC5Wylq
T3Bx6rqCSGu6N/6K4yuBr1pSJObJS4YvQ1Rbn+zGCjetbsoHbZLSyorhyJUiN5aRuc+9Fh5dK97X
ivxx/+Nfn1N+CMWZSZ8V0MT8G1i5ZcVuY5qnymubF3MkW17lbSkOYQLtZZ3Dnfh8f8QpSJlPneLk
xAqkVAMW5nLqvIRhngS6eQLCP66dJkg+BHbvH5Mh7l6y0nkM8xjqbygxjyD1uD/4dZjNmpMaw7yd
oIqg/C5HbxNp90lASAgDIj+paZDjuIUJRJtjEbkah8Qnaam+SqPC+pffVpyB18Rb5LGWSmO3Dtff
v2S2BUjDlcCJFPOUmsQNdGJhrHZGeLw/4fdb//JzozZjTT6L7tRZmaM9euD3HVaF1qlUEwVYWBhH
33QrTL6bvAGvZg6udF2rTuyv67zWvxEgaDjT1BGOIwFGtxh2SA+HZh8p43jXdBXqgxag0m9ECEDa
MH2x6lUBzDTHpa+KDsSjZgOr0XIhGOCy+A1wu1DgWEXNIda0rsKXplN+9iVBzP2Z3lhawmJ6v/AE
GRow5eXSFllPbFU61mnoaXdj9Kwc3ap0n9nJzQ5Qr1h1AzZ+hmh/+ln9ecircV1hLPmv8FF6DO/E
kam6qkJnn22xSmRd22WFdQLGVp7T1P3NYe4Otkycxw53toWnYNon8wUGWE6TgdYgoCf9ctqZG4aD
bDvrVCQ59AnVrj5ESt3iTU3nf+ETX1/VcMaBPiOBQVcW2vjlWOaEoea2sk9GoZg/AKuTqA/yrAXC
fREZGqC+Uivf9EGpPrV4Dj1hbvhYh67yC4oVIbJIfHPrC9ydNqpIvJOL8/tGjfUoWKdaOyxAEW59
GAEWY+KOct3M4yE7VoO8cQbr1Nn+CF7RRywRPCGEumpJ9HlKQmZrwJUyZZjv+J/5IYusvLOCXLdP
UYerm++62h5zPOexqDW5FQXqRnHYdgsh1o3FgLtAsIFZJNySecU7xf9vDG3pn01ZBAdAJYzsJxbK
bEqDZmhKL0QNky2N63TpFp1exsv5UgomsqNBzDUO3OVyH1QWlr92b8lzV8mzQMZ0i/9R8UAal2+C
QhirfuzGVTR47hkp2jcddYWFrXj9bk2/AMU93m0KcMZ81xu1KdTMlOc2nmje8ObXeRk0ONFqya4B
1rvwsW+OR2gNxoTrhY7G5YwjNbH9IXbkOaTlv9edKjn4RWKs29JBH2ikEX//qF3vqAlAAyPJ4k02
gYZfjifB98Yk28FZtUN0DhIFJZLwmPduuhoAVq5iiY77/SGv8ZOkKdQyoSFPaBNofJdjNiCQK6XR
grNAUvgjghRZtSoklrJP/qBgteulcf4J4iEQ3EjUOOf5bYZ/pyzwalmlvh/S7RNt1610AzXherT0
34nsfHVjDVXyEuplugQcuPG68ZMJX4D4cTPRC7n8yY6Gm2ep5+FZDraySQPpY36diG84oSt7NVX8
TV472iHXSn6t4+XHSC9swPK68pE82dmiOaYfLCdyDoHW2NuhQX9E8/LmbFdp8FDrw7CF9XxCKzFy
gdvr1YNdOdXBAp/5AK5IQ1gArUas0v5NnxueEGsBVwaFQDq1RIqzm1Z4ml1GShSedf0HyPV6NcrE
xuiwD3ajNBc2243NTTsEtC46coTB7xvjr2hU+FZLUSAIz1RH6q2u9jVure4PVMOH/ZDIz/f32bR1
Z5cHo4HTRSduSoln2yymaI71oxOcgaU5mJlm4YdMlcnaj6pq4dRex1h8Rb6fS4eMR2BeVJUBpCcR
lOHZx1UZyFxr7ftA1Tb3J3Tz8/01yqwsV3cNFH5RhecmdIMDbzTm1KNmH9IYAKbM0x//w3DU/qcY
FgOU+TFV+661nVYNz/ZgGh+LJh/X7TDgSSwV96Hp5FJB+MZVRNHcsnWkGKjWzjs7cWf2KalDeE64
cLdwMmsMtS0MQQTRoYnoPkLG3hLz6dYmmfrFYNjfiXOz+90mEMf32gvPJWTBR6fUviFEYW1tPEn/
h81PwwAFpEmFBv7N5RVCBSpt8bGlwIipIuW35D9RaD+cuD4Gmvh2f+lu7Ed6NqTrYvKaAjl4OZas
2sbUYm51c5I2RqzP2ubJ0C7sx5kS8PvlgecItS/yaQIEMd+QqVd5UjW4yM0QsgWY+/prCslFXXUR
d9UK7IR5VAnJcFq0qGViQIlhiNfKHIwXuuEAoAz1Nx6jJ0COXba2vbEyt04XjjsEwkfypLSL+oXn
58YpgoDBGYU8Pmlqzq7yHpvc0VMo9LYl4P0kMJrdKKSyEpid7gYIlAvj3VoLmELQPWhXYuEzhVd/
XXoSmZ+ycKKIG9ZCRH/SWELoKtz984qDCYfBPUGACEWnWf81SuSxTAWWWmfUiAxaYcRiA4nWv+9h
Z2r5TlIllGnM6TT9NYqVDJqRNUZydtWwegiUjCNqudE2U0e0r0tnUYvvxp0wDUaYAHud/TP7eElf
DpA4/PTcafRTAjufgq4eD4C2V/cO6IB9KbPunPSGezAyhNLC2DW/58iwb0j7TXhOlGmrIe53Yatr
H8rGKZ6N0XP397/+jVvEITieelkUYCH0XX6XrnES37eG9BzGTfToqKP7OJRFuqnrZGn73thOrDIV
P1pOVB/ngIwa9+ZwrBkqKUN7U6Yo/FdW7h/uT+hdEGb2eMJ+BEfA3f8eIFzOKJTexHSLsrOqItkv
Nd188Nhe38aifT/N4ybGkPuhRW94S6yT7XLw1k+IglLnMM1il4+1vbOV/HeZZ8EOuFO6LT2WAQ+q
4Gi18ZsIzRpxxXz86cN9WxvKKBfysltfCqQBPU5E3wg7ZsmD2WCckAASO49jlWJ/O4ybig7EwvG+
khLhE01iMqSrE78G/Nbll/Lh5YHNc/NzWhsR2zFsgz3K9uirKUA7402j58EPGUHg3RSi1r+Mg5/b
q84wvO90GLRz24v+syf8/GM6WtYPLx2qaudC0z9npvB+wnMTKUXDBu5bGdYaLsOOt5Rw3/pUU1l7
qiW/qxRezmF0C70Isig/60YWY0JQY9w8Von7dn9X3RqG/t6kZQxzkcTjchitTnUZe25AslbmK6OJ
yesDuZQ1Tv+X+dadKGEUoqiZQXm6HEXHMZjVSsOzhUkSEi15fwxNvV3roVvt3bH7M6T2rvHq8rPe
p/ECWOOapTLh0N7rfuh9IfM7e+a1qFBDSHDpudRbG9am1n/RJaJVUHqsfYjHXLTKdWxITDWTTx1K
n9vcap09NNFwbcnS3KaGni2IwN54qLmbUAUzICmB2nFnb16Dza2UOkVGW+/972XFWVjp4KveBmzC
k5VSCNqq6uD4qMAZwWNYlPrB0KGwrThEqrcN+K9+xLZGmtMHIQyQuuj/4FACZTRMPZVmHL44S72H
d43Cy4UEFU6lgyY0cEXUSy4XMvSSPobPSYpXGeWrXkjrc+xPhUGfVgKiSeg3ZhtH4KCCI51dHEFv
5nvUnwNl3QWQc9aF6TXRrkgb40fmqdpTzeR2Iu3ZfFGvtGBorCaEgecpOJJVoMblKrQaAaZ+ENGp
VQwINHauVG9YrfNnkPOcDiOIFodfjD9enCEYnE2uF12+1WAiR5vaDXEObqRvblJp9dBvfKfZeBWx
H/jyXLF2ejEIqBVOFfjrpkR8YzOqhd2tJICio+I3Un3gJqz21D1Egp+2k54trTSgzpZjiTmMj5qc
MSDfRSq3rkP7GWEfqCgdOIrRHK2f2HtbxcozlPJTU4smWgtVdt/V0jaiNWBMvFryKkp/el6bvdXx
aOEUojnpoXYQJEHQ38M9oqelG3Mh4w6+Gvtewc6ni5ALqRi7XGtc3gjiejbQkCJJzXMdmYWgbusP
vyIoQsV6cCu6nCFKQhYCdxJsTFNVzp/ByGmc3r9Q3KsbZTpqVLcnsV6L2tRsY+uKYQZhZo5nq4hA
+XAfIL9YZLmKYSCW5nB+R9taD83opnvFjTv1c2iq8a4VKXJ4gDm06JEOXp+vqqzUf4u+9z6ZLd7Y
dEhCf13iRsLpGGpspoM2Fv/l7ejVa6hu3SNMdzVdxyzBa9CUo7mF7yjeAqeWyQo7UrjZhl4iCDho
/aPo67GnQV0WDB0LfbKFU7+jOTJ+ydSYgzNZvusbL1bjk4a8FK2heojibYM5g7fOMGLKtxGuNz8w
BmrFJhNOLTYdJx7bBnfo4E7EDtkZrur6Wx+k1bEGRFGtkLZMhr0ZtkO7Kg2DukMf16LEqgHJJ7sa
gFpleuuaO6fJW22lQGWooYpPXmO2TNVtmg3JJhShG6/1AvWDwjflLy/3swBMoy/jdRJrlnyAgKcQ
1Ye6/KOOtf8Vrczwo4aJO3XJ0sIYPafMvzb0ySWQdou77ZIRCBmQ3QEGmp6MjxE05XTL62e8IRPr
cVk2vv/dK3xo7x2kpFXZQYPCrakzlbWiFN6T5GXPnv06Eh2ew6ba7p0BaNhuLLPs4/09NoWYF7cQ
7bsJFMLtMQFw1HkYkViGYg91RWQdd2szzzHqFuXZq4JsZ6B4sPPG4aea5dpC1/DG1rYhfNFlppky
iTFf3n6IMBdlaHXl2ZJYl2Smmm+0DLTf/dndGgWKONUfHmaSk9nsbESCQrRw6B94rf7ABqIPmY9L
qLPrUXAjmMCaQHooJMxjpGpMOB1q0mL9ZQ7rQBc/40zPN/enchWET7pK5PEUFB3QoXN2gFej/+KL
pjlnyAptSAZgMNIn2EVFmSxkW9PLc7knqJYCUWJ1qPtTP7tcm06r8oS4rD+nqOeuOY7jFs6h82gP
sQ1ZBmD4/aldo86pBP894CwPCvUMTE/T9+fR6LWtC3tu7Q5+vdYjgdIDD9EeV0r7i2nyIuYyLFeU
1LOF5O/G9zURvCDRAXTgIvBzOWkDH6+qdNz+7Orpn8w1o6d0GDUeYNVZ2JTXLTamK0iaiUXZL6Tr
l0NZZRgVZqn0515o2V5JrPaxhKO3LY1ueMQF1FkXfhe+pplXHnx+9BrsVrNRCnPpl9zYuBOvG7XX
icEA6u7yh0hXU4YAUdNz641k1GGkHaYC6cLOvTXKhLXD0pPWuJjjB9M2HFqzTfuzOir+Q6SIb3Sl
7YV06Mby8THB9dEupEYwD74RnAqckQri2bX6eG+NWRKvaoxd8e9Qndf7+/XWWJwKckc81al5zbYK
4m+NjfTbcJ64hZNPlv6S+PKnJBFfwONcV+Ypm1j0CLFugHIFtuNyhazISxTpG9q5A65KiqTaqboz
iGDSVeu6TbAJujBHhrRPCByTSSLvs6poyoeg6jGzDfliYjXaZnYqeH661dB4ODIQlYaTHCc4/tpL
9C14N+vH6HnmSxzwhK3LvvvTj1n0k7u7wXqvU8YjpFYeOLsfjeBp9HAYXDgU050yu3PQN6AQ61DS
40GYvvlftRejz1rdH6zh3PiY+SjS8rExhMHo5fZHFMuzJ7XMrYUywK11pAH7fxgjKn2z7a+0TasM
kTKc3aEdNnYLTZVGv7X1nHaJenj9zFLbBZkDu52kCajM5fRoJpo9geRwrmJQ5ihHqcQbPvKVysi/
oiP+FqtZuiJmSpbAczducxuUDP1mWGXwlGa3OQ2l0ZRNPJ5NYnTkKWi3lRaqeVGGa9XQ/6tE8/RM
geRny06oFDBklzPFNbZsbXtQzy5kEghRxWc90etj30F1vn8Mb9yjgNEmRg2RBKmUPnvdGxxRxzyO
zfMIXuGz59I5D11sNtdFAYFo1aLIeswUWv54Isfogbij24uNn0cAZorK/nL/51xfc5T1yct5o0Er
8A0uJ24UfsulYLfnKEsjyKulu3Y78c+wCASpJ9otRZmpyGDPLoRUuEFRiMI8l4aMdl1bMmcB3kWr
8eeL2lpbSK5vzMoh0Ten4AbpuXlP3hF+XGD0aJxpHg6HzFG/xDEKaPc/3fUWnapLwKfg4dNCeM+D
/jr8TV6VahZW1jktzfQhgnpxaHxd7m18gfY2MiAv/zoeMSH1VjDY00LNtZK9qojHwRisM5V/bZ1o
DlBbtQvXrR+7h7rAQu7+eNenH6oJ+CGq1Ohw88/LrdEHPrq5rbTPdoMCVhjREe6cWjkWmviBTmC/
qRo32Ms4+31/3Gt+F3cOywdADv1QA1jr5cCWrNGsKPmw+Cl1fwyjsM++Epdbs1E+84Wr15yW9Cao
HPEkB48Kok6yS8/R2MLDH541acZrN9R/VARciMTJ9OwgTrvzattYwUZNFy7k6/ISvxfMLQIKXFj0
bWfXZBVhCNU3un0uYiXdWnBT1nZThW9ehuSX2tFccL0u2GB15T6bQ+Rs7MoPtlqdK3DOSoGXLSCY
+9/QuUJp6LCOuSSQ4eAQGPNGK+gkzGWNydOWwtfZLQqFRK9vgBBoed19z3rPONsF2el6pCbv7EIf
VZl1EGhahpZb2WGsGtnZSyxGCy4Odso/cBNqxIOD380hDX13L8MQtJfjlcGw6vMAL9rBr4pxM5hu
fR4KE2MoKyWPW6lmWGLzaZrJFyScx0fLSssEoTXpAogvwAVM/apxa8swOoSu2yZvNuotxSSwgL9r
bFvxlppA9tVtoG+3pYxeKf0mv2w/MOqDqnTp56I03HCb5oF49Ubb3hG1J9/VIpMl3spen2wsJvOb
jrQ6rlCBGd+EHuG8VNWD/i5Ng01p3pTettMK7QjoIfwV5Fqo8thAYV07iVEWaJJZ+WPVlOGfglgN
DWnhj1+LTFgvYdEk0SYbI/05ESjJ7W0bxxJUl/vWXzXoqPXr0stlvI+7tF3HEgveqCuo4wEY6uut
wDX6g+J7EohSbmDfWoVWpC0EKlf1V5JWQll2A5Ah6jP65ZFCKbEp7LgOXqUwS5ykHfNJT+z6W2Uo
qHjobf1Q2oq+zQpaJWOm9QsV2JvDv5eF6I7QD5u95gje2EhpqMGrNYjPErAtWyqy1nYXWNNzox0k
ePS10fnJxq3qJVOEqygN+UyCF3DGYNKRuZ1N3gpwGGnoNb/SFyif+szGVwfbyoeQ0svO9EL/CVKw
snACr6ZsErfyqnL8aGSTml1+cSXmbHKmxGtSSv+T5fCJA1yjtn4ZqzgfR94ux0xqlUZ59gvCZrHw
WLyHERehKeOTvuj05yaO/Dy9r0uhdfwC4xWJf/BYfeOYyjYUZvfSO4P2rIWSgqKHRJaOhbDfAHNp
zTe9MpwK+mDRIlZeZtVj6yeYY7ZpajyXboeWT5qMarfJCVvQD0SpnsqV66W7LvQroKSB7Fda2jX+
1uwtI9wYmeEeI6J9gsQRZfONpqU5bADKrrjk4mQtwdkWCLD7dl1WCytw9T7z6bkE+RsWTyQ1s0CZ
IkrZlQQdr8jsmeCVXGAmcBHQkVHhhlAhW8gYr97LqVzzXrShPYfC2vR7/ooHfAWdZ5yM9NfKKsnD
QbxO0u1d/alQs09RqYq3IuvMN8zsqn8tS00jIyU39Tl5MOf9jdj2S3gmg/5qIm+1ERU20bHX/bn/
pFwHrowC8A7pVb4ltd3Z90zcpO9EXuivweBnD6pbd18UvYM36iMjGI+xs85iU/+gsbb/8cx9c2oj
OKI9vBR3XSVA0+8AqkR6SWRCf+/yO8e50YSB3+iv7Si0b6nRBjs3p40ka8X/cn/OV3HkbKhZCESg
lRhGWOuviYPnY58ryZp4ZQnvd31VkLsSF1O0QhUVSMLlhAJbUxHaaaxXOejaLlKD5AhkWj8N6Ui3
Iq2LvS90qLO5175kaV7v7k/yupAF/oVqKu1rwOLX2L/A6HjvLc94zY3e2YZOsg9kGK+MungEyvnW
pupzNbbHzChfWnvJvufWtkIzjC49rGaLruzsG7edrah1Ks3XcezHpybS9DNSqfKpjepxgwZB9xjF
efoc6WryH77bn9MsmNRJy//H3nntRo5mW/pVGueeBXoDzJkLMoxCSkUoU+lKN0Raeu/59PP9qp5O
BUMdPNl1NcBcdBW6hY7N32+z9lrxb7txgKoE9hFkAzAUSvnny9A4nTVbdLu8k2u8elexhqF1YeRo
TzV/Q7wHNkG3ysdS8+xGt34OQXfTcsfSWDg0kze3ZaQgG+zEX1fWR8zAy6tcF3k3On54S1RgSkvQ
V5MEwI+BFb1VuynYj7Lxxg4m7cbSC61AmiSbbuFnbR6MBOhFFWfSVpOS/EsTaNHacVgePSFVLPJH
vCo67uUSXAQuMQpNkqpv81Ktwk0zSWWyVUNcaiepktzLcea5++HBmN84pRTS0p1V9eQFutN+tvn/
+psR0u0J5FOnaJtZs1NRYhn0aFvPcPK4st6YOAeE66GHjEb+xrfSwXLhR5duasQ8vlXA0N+Qnx9q
WgOj5k+bV7RzW20oBxcm6v6r3s36J0cuozdVwR3lalCQOF6R0wrmZbVIJ8VBMn60takF1Bpnd0i+
GRsqVrnq4raV6qYmsJD2hVnOIznMNI9JelBQdBWaR36bgEyEN/gJgrCQvUcW93zTyUGbK0NZJY+B
ntTqYZyBbLhtGED1F/V2o7pc98mPPlHT98iyNCSz5qR9VNtOu8HxTr9GSqwDyY3QsXGz2AlCTzZR
D3EVNE7WHoDlbci3IudArZqOZ+Auy5gCJqiiyWK+tRvJjIJ5SFuv7ytlr+XRuywaI0+TsnmrtUq8
pWyZbv2gdt5MgsqQOn+/UYYk8cgNrnFsXARgSGdQZQDDIJoTeAcXvhZUqhHQHkl9lNBugBL7hlLA
VjGfkBuApNrcCXaPwvySKfHRmJnCor/Rx7UezOXzz0cAyUczE7oU2g6WK4mnJEkOFZXHgQq5NxZI
Gva43bdZg0hn0dTmY2KPo6smykoS+QLtgmdLOtARjVU8zVyj53uo7VrDt8zMepzVhyi9b5RTQfHP
1rqN7ksbmZSqDulqHL8zWwfNrM9Tgqy6XnqBcZ9Zh6q2t3quuI76Kc7jvZzV2+f767ckyP9n+uKn
8kf+2NY/frT3X8r/B0TGRQ7934uMH4u6DX/U+T/uv9TRl/zLa2rj4hf+qTaum3/w/NLMQXM/aSmh
OTP8aNr//i+oCf/gfwLVKVBspBfMf8mNq/IfNCRAKk2dgk4QYE//khtX9D+e249pJBBxCMwS//W/
/xc67cGP4uGvxwWh9rP//lLfexFC8fu4tNTwyDeLFtdloULhQSFlYIz0pdfahmT9k5VUuhfnMjSz
eT57Yd2sZUoX1w02AfeLyAkUPECCZcGiJGjMNW7Hh7nv+l0k5/MmrLLs8GJN/jnSlyNbej/CDHlY
SnmiCOPwn/PTo5RxOmSq0j/USpi/CeOMalI8btJZVzexNPZu2KjBPTmaw5jbj2ZartFhLHsvqGM/
Z0epaQGJE/Hi+RcUcOdO8zzVDzbUmzd6mTi7oTQM0hg9OZTGgNYlg6zED4PIy6pePdCCT5amcNKb
RKkNyF3q6a4LteReaZXgLujL4Cut1+HKTD3LVr3wQ/hO8QCooq+eBaH55/w75TmEQl/Rc7jQ8nBn
5nGMklYg7RGkMm5mde4b15kbiBW06hhJY7iR5/JPJQzRNtXn721EtSkHbXeM5bq6zUAe3od+7Nyk
qtXtcKS0fRnY8Y4LvrzR5e5hMKfhs6I18CIYzsQyKD0NhHL+ZMbj4+9uArY20//sZ+HWLLUG4Z6X
pl7T0wfDSfTbCnZ2JM6M6A2ix43nELJ7nV4PR53Ha0t3lbzLnXTcXP+IxQPC9AJXpY+MhxXYNunE
8+ktGnDO6AckD+jhqXdUCD7BJ5JvtcHsdpN1cuZA8TSzDvfXzV4eAHLX3B5QFbJ4wv89t9vKTtOb
eRbQKzeF3mwrn1KAIl4oWvz8uHHg9QofLV8oG9CmsZHI/a5kp1RuvZceLiy6gsaMO4ZGOujCl9z4
ueIUeWzmkN/Qd7RH/ELfVNVsvQvyCDAUPuBemR71IIbMZ6IeiHZBE9XwdXTqvCmiqrgD7hruIBue
3iYI69DbvVdzKd+krfK5TVWv1d3amp3fqzKIr6bKiRuMqCIxw5KQKWn1chjRVTvViKzQMzX023aq
/L+ez3979S4DJJGBh5mX+SFdjYzUsm1ZHYsiKCx7PkVxdhiDTtqPaEfd2lmDDLUBYL+txy9aqX+N
Ootry5zcrLOtlWTK0skQX4FpAJGsDyHIhSRagiBaX8zqKdd8+eh3/r2lpf7nvnXsh9Yv9dqtNFwb
NYt1043l/iuIYzPcdCVtG25WJcWfhnEfQkVReAql2G5LQ6tDeoDUkBn25XgTtpV4S/T6ae7Afa1s
8osH7C9+dofGRR4yYDXnmzwoKBPViSOfwsx4U8Ox/SeqwMM2xqmcvFqBmtztOye+j6umuLci3YIT
ZOz9g9XTx76jaoUnPoXKkwFDzD3ZGHSBe20K7kFargJLxLec3bPUPgzBTED2Hm9yCT1QnTHJ0Aho
T1qcVe/o2mr3Q+VbDV1Syk6SAsiW+9y6y6dy/JAVJeXmTEHznniBq7aKe/qsdaju3DKL2xOMXdUu
pBP5n3qa/9+t+y9RTPn3bt3ux/cf9Zf2x/d/PLb8q/lH8fMfz+5t/qOJvuDO5W3UTofv//38O/90
7kztD1l0kMKlCOCDtOS/nDvN+kNorwmxjGcHjts3F44jfp/8B7AsKP0ogxH+E+H/cu74i7hxhOgi
dwMdkH/HuQOOD45C8C8LHg5+9/xsRFpcoMaSJ5BeR55it9sgkdye3vg0Q/rUef9itl5xuJZu3bM1
WqURxuQocq+dW5ujCfxO3Cf39O3e1J221eWVgOjCAm+YyE8AzQCgdSFyMdKOXHZ5pt9zU6leiJ6g
5wjQ5vVxLG8UvFNYfQzRYyhID5cEKRkseL1BCHxfGinY5c7Qt4Dauv3QleG2msEEwzmqrzw5F4+B
8InxWIlxhWXoBs5nr41grShsp7lvrE56o/j5zxKA2yYpHPtQ58O0qRU9OBh4aptpLieEnkIblY0e
rPD14V94g89fQgcViAleQUiHzr8EMiKEVVqtvm9zWNwKqkaur9GrJyVWcOMPbbB1UlXf6ZHmb2ZH
stzCQqS96Zveq+ReOYxjkmwnCADuULq1XLhMtS1qIOVNMPafi1wvNh15tQ1c3fZeyYw+ciNTh1BH
qf13vhTGsDmEReul2ai8TWPHX9lEyyr0c/Qh65ROcck4GPpiptGBclQcMW57Oqo0vwZnSgZnU4Db
3yFipdESOTb7oosHEl68t3Jf+ScQt8YGwPO0tdTpvd/Zxee60ieoXpJ2Y9I171VF3x5SyCL319dj
+WiQi+amoCPeEiETrsn5cmT5NHUZaAV4Eg1zP1idtRsJKL1aG9B/qslf/a49Cw0SmtNpqYCMxlpO
T5VZmSBnu5fipwpGOgXO0VCHNadcMXQRHiHOeGZJ+M0v6iqDPFnjaGJJv5U0Dy4/z/SQvto5296z
Xd8NYre+BWLpff/9EUKVjHuHRwrZrrhmXtgtZckMRoKA+6jdoXf8Jsot14BLasLXuW7pmXX55Ysv
hgjDHk0q+MFkWBdDVNswqRMkau7bnbmP3sXvnVP+xrxlzyuf4zfIbO3zN+NJ3Vu7ctd8CH44987b
I/ynB/XUTjTteMbPoXf901pJS2yaa9+12FSE+OilJXN0rw13k5Jsy9zcSnW7RwhiF0c0OGe2F4e/
V82CU4JACD5agEmICVKZOJ93fab1xe+i8b6t8p+0iO0NvwhXZvzitDzbeMa1UEci6j+3oXSIJeYa
EahZiTag2jM6riD9YUzWHE/xS2dTuLCknluKY8DzZo0lWm83xa1xE2++GV7tNac1baeLxcLSM0UL
MBQRxy3qF8GUyakpouoY4lXNH3YDBKrK9KWfP0VND6uS5lbWSpl5GbOKtRKldc6JBsBgSVWhp7Pm
93k53qNMB6QrcX3LBslxbzuPTap4RrVyK6/ZWzoPUqs5vYK90PddOS3u+znfBcpPs/UPgVPeq8mK
wQtfQgxQE7Ep7pH41/nyySoUEJVZjPcKeI7DwHx4Vgr77fUL4GLpiPtJrIOrBqUEWmBxmQZp0dFq
31RHq0fjPGw2EKNuHG67gs6VoAODUoSHEcf+utmL2Xw2i/eH3wfbq7XYm9Q2NHqmquoo0f8nS8mu
pRQ/W82W3rMnh36QALXi6yZfGSnESDJUqbQeEFQuTFaWpOi+GCk5FmSZ/AMgyV0DTzE0cB5yPW87
sHSNc7hu9eK4w3MGCkDUyEXvxhI6l0U11erSnI6RDmOBPm39em/FiheX+bfrlpaKMnjspCtlwGsA
1OHeW76LdpGCcdRmBJbupZN+OxyTW9Pw1Pc+yKvQU/blNt/qltvJnrYG1xW75OVV85dpYZREJiBB
MfcvHqyxoL3LaQztfh5ND82OjRHTOxjpbpOR/8Di9aG+ag4HgNwzCWFunHNzJCcjOhcl7R5UhRcP
D+RxgThNd5G2pYhFpPSvGOt/EDU8j+2FscULaaJjb6GAK4zd2dKT4r/73d9HAxt4pWjIpIiyXDbV
ggAtkk3pvhr8btsVtNtMk7TWuiAiqfMV0iE9pgcMshWyjMsUn67U0GVlRXDMK6ff5VXzBMIsvaHb
5zfVJtmGcBWBTOUNFdxgy2oUnLByNodzdGybOLoP9dze9OGqQtXyXAnuQNFbC2pAQB+X5DGBMs2R
IU35KZQ0c5+GtvZ+7kvlKzggZ1/J6dP1RVreV5gj1IXdDfdWdPgsPDK97uNwTp36FI/OhsTyacg0
WmSVDYTwj0OpgLZbOc6vDJBQ9Xm5BJp4iawpK3RW46pvTpqWFm6rDAcjoIKYBdZd1Vsre/BidzA8
/ExYOyCMoLl2scdhI86h2KyRfuc61rVhcmPdus0c4/eYcXjHhMdDpQHXnTZNdfGm+UmZp5HWNCdk
cO+i7i6T17gXlq/m0sLiapjaJIaqHguVZXuzfLLzNXDyK3MFjpGLh10nYNiLu64sekvtg7Y5WThv
tMOqzUGK1rrXloXlv2bql5VlZSZTGngpEqzoH8qTRefjJ2gRJMocb6NvMdjUH4O/Kdb02i/uVbE8
L4wufFNrTKciKzAq1IBpuxBaWBugrMbae/HKceLs0gSI5BP/WL6KjSNVDfjd5lSMJcFp8UC5GHgE
TK9DDki0pZ976L9fP8LL91/sDEDstIPxHlOvXxzhMFBSWq/nmkZtD6SDddTim0ZzS5CyodesiRNd
BPHCHL059BgbhKkUys/fKHP2J4iAjZoFNG7Kh2B2nZ12R3frfbCf98lBu3Vu5yfp+4C48o/i0/Wx
vnYKXhrXzo3rdTbUc49xOVM9rXhIrHpz3cJrK0jp0ha3sCheLm6MzIduss+wwHuCyna+TTJ9owWQ
UIEKOfpT/lTk0col/MqhAN0I0wx1U4EHWcZOJPVstUc/4TQqCvWG/sF01DcNzKFKASeeOpA+1Hd1
8jTKCWB4xx0Gw/XzFY/u8vyTG5fJzFCPoENpSSgh1Xk/gUaaTyBKPav2N0iiGs7KZn1tqLw4FATp
KAVBeuGt1raQQ3Omk6K6fuo6iqdrrvrN/jweB7f62n+sP+RrxbDLJ4eRvbC52DUNbBU5rKuMLKfb
Pd9lWeZmec/xf7i+eZZExNxuBl1PJFdEZUcgR8/3ZzVHZDVRtjhlXDS9a1ZuZm/U79ZTn4Lz3TRv
tA/zGuPW5Zk4tynW9YWP6gPRDhAumE8hYtDy+Kls13A4S5qci2EtnjdNifow1eX5pO0aT7ur7kdX
IlVEvHgnHaRNdBjdaE8ZMSpc8Kn77Ge4d97b+crRXBvo4glsmjIgSBjnkxNGt+p4Y5nlSmi6bLP8
a6AiRQLyB491WY+fVQuU6NjMp+kWbgVzX3wMv/f1ISxcWtKHffpoPx6VrfRW/ga9sfRWehsf64/J
+2rjbE3Xv1ujLbzITT/vJ5qhaNqjCxu4//nazj64lsrI5FPykawDxWooOFK3e9Qk1/pzLaR79WxC
sf4va4tlTspMbS1UoE7Jz/67oR2Mau80cEa4OqCvxIXrh86vaOevBCLKazfPS7uLhdVCW++0AbvZ
z+idsQt3+iY5mA/WXfgYvQnv5sqVP6111F7e85waQesPOpeE2DK5CwFpOCGXLZ/kn+hUJv1Ndki1
Rx7rVSm1S+eDqIGrnWmFS9leCht1lVHwapnTafzc7qIv1vv5m3NXvEsCN7qTP0z1BphPzWbrPPtz
d3P9QnrtyFATUoSOMjhXfbGihuQ7TjT502mma2iE9XRe8xpf8QfE8H6ZWCyepaelBRPYdJJvjU2/
gVzuZ/kmf6Pum9v8EB/0fXJT6VvtmMeHqHS7lYh5bYCL53oawkylHWQ+gZaXXCTJdlVHN9B/MIvA
OYQHSdbDWAzRTmGLy5GOPkk6x2GA9rv6dN3CayfAeWFhMQwJvl+phHL41NQf5yi5g+rypkJZ7LqV
V95BMkUQnuHdkIRbyhxEUQelmrjGO+foTLtu+FTnW6i2rlt5Zb+bbHaeQcIhtF8Xr+1sV3CQ0kR4
DAL9OAW7Lv6Qh+3bCfyypG+v27r0fYW3RE8l9UIBtVnsb3uGeCZ2cuMIfYun9OGH0TnI0Z3j+xQp
R7du8w1iFSsDfOWeFPgRfBdWTHQCLlaLvtC2pkWtO1YdZLjzfJgca+fb0s9OOkxQvmYttNF5vuvr
r71qb0CiE+n0u+tDv1xM0UBOMzeFbDj5ni/VF8++GWqlDap/PEY+FRR1okdPk2G+r5r3jS2tlS0u
PRvwk4JuhH/Cikg+7PwlKsOkkYZRDU4+oag7tvoWROyhTfODjaBwSL5q8uMnWQ0PdvCur7tt6QQr
835xSKjoCE1tkax4ru+ffwKNQJREwb0fI4gmPdhPqJwYVbDTkyBaKQq/asrRAI7iEhAOL1ZYyys0
SnHWj7BoGts0jQdUVnw0mYom+d0tTKRNRoluFQrrNmW581GlIz1eXSBPp2GeXZlK0Bj+iMYPsxG/
gUoGIM0pbFdKDBenRpgUcT7LKSpki/tMrzS1BkwwnZqKdgxaDUaUDCNdeyCD4k1qe0A9ej8P3Yr/
JibtLFUnsv4ArhSR2YKKYBE5FlFppaMz0PKi0l08SX1/56T+vB3RTwRLLR+j0VQOvTkVK0fllc2L
ZTIAYMqIr/QlQIKKVxXYaYUuhZrsi8i6MeCtkFAGceF6+kphZxvE8q6HPd9Q971vK67Zr5EDvTJ6
5pTnA+oFIkt5uc5NPU6hVdWnZJZkGMczPdmmjYMCqOI036FtCLiuShRIwZ+uvF8XSDPRoyloYGFV
toUszMK20Ydyl6RdfaoNKQpdx5TSfWElzsmwivwezN90ZznhDJvnlHkljUDu0MJ5wzjqbVXmozfG
0yc5MtQNwnoaslC97kFnOu+iAv6wue7GQ1KbowtxabW/fs1dPPDi08UVB5KUgsoyooKPZg7r1K9P
0eB0cGrRYzhKprNyIi4Qm2KGSNwR9lJkwMpihvSK1pTcIUMUo6/gqRBQbtFC/JwksXLX27Sa6/P8
Flmx2htiTXR01dVv1mifv4AWPCAwVHEunrI5yv0w8+XmZPZld5iRGd2Ng52uTOfl0SchKg4BvbIi
UbkcpwNswfa15tQ0pr6V7Tn7Mvh085jTNDwmadLBe91FN+A+h2NR6em766v52iHgHAI45toRRYHz
yw5io6rtMrM5DbGu7828QsIKwpd9STFOKaELhqiR/JwuTStHQPzw4u7hOgfsDwgYrOUyz21L/hgK
0cxjgoCG24Gn3qsNneE++96TYpnen8T5dn2wFzZREYHQDNVwHkwhT3Q+2IyqloICqMapQw/0Php8
T5HljZJ+HIK1hp2LB2thSxyjF97ACGAcNWFfPTlRBi+yfgds/K6w1or8rw9JVBqhyBKUROdmihlO
yi7R1RM0EOaPgGzj5Cr33afrE/f6YH5ZEV/xYjCmAzmgHOM19dV4UxQWrIS3YTCv5Owv9iJThogP
7aHcLSKFem6F2CgBaZqoJxrfzPlm0m7HmpO/VYqHdlzZfhfOGklL0W1Iig83ldfv3JYEW4CcWiMj
+pyZnoEC0sdAW8nfXRxtYUN/Lsg6omtZ/P3FrKEoSaM/E3cKYUt0/Sb5QLsn4rPQs+qN5yuF7DaT
esjrYOVdv3xezy0v4SUkhzoFcl2Z+Kgj61wgn1I0njR/q7PoXSFb+2ZuNqopbdv5yelkCO61FTYE
MX9nx1t8AVTnIH7o2rzwaHjd7SQYS+XkWCl8zME2dD5NQ7ztsrdtoK34oZf+v7Ambmnggvj/y3iw
Fv0cYVQpp3RUNgOEtzS8bJsQsso2/qiPn/1U/RwWj8ZQbgaIqwFfH6YiXXFqXttSOHC01VJ2gmhj
cRTzTCmSOFQVVMakTdM8aRkij813NEdW9u5r+wqcBh6U6BoiWDnfV3MClVJd18pJe4z7XVc/VdEd
BAv+u0o/AfG5fvRfGxVwWYV4hldYoHDPNjFqElOT0LB8ynv7nTXLd8OY3Ld19rlOrJXz8sotA0bj
l6nFmRxj2ivhgdKo1ajvAlPdde14N47Dyul4bWuKoAWgsmgbW6bwqqzu9FgB5e/EkNMGsfMZabjI
bfXuo5YMN5WJVur1ObxMyRCb4uUhlgXbD0+PuPle3ARllndRolTtib53+3M6wZrQ19l8q6khjcNZ
Vh+4Dn+kcmJtrUQvtkPebfuwf2OUEJH5Mk+VH2WIh0bV/ZTO4X2ZNDDuptE+Mpr+08rHXi6DCLI0
2mVYbuCPixU3EshK/Fa0hBu95sGQ+mfltOWWvi0YJmquZB1X9K5XHckN5VbeplYJl3GFbELQ5yFK
04NGd0YmuUXq/KYQlejJAKfIMyHToE0kuMDN1TwPQ5mleEu97WzVNn4T1yAye2OkJ9eU7mw/LrfX
5+MZBHt+lZFNo5YH4hQAI2HS+eI5odoOkQC+Dv5kPUGsHH4fkjZ9nIaOFlQy8cPTmGlO4c1zlv1Z
dJFmum0sJaSFqd88jpUdHW1Jzxu3MCjsuxMdYR+SNJaeykpW4PlF7NZypcmJnrRIQRZ8YJM4Lu3R
6ts4bGWgkaE63w5xa7zVS1VqvDpI6RhzVESSPNlJ/Pc2otb88Ij+AAheoznmNK3zbUqU/En2fIpp
ZJasJx3VpbeJMiWJ25bd8HVqTCq7fRZn72XS2gB3U7P/CHgk+zoMXd27eZUFJxgxgrUCxvJWoSQL
oIIHWBGJdGMpXCCXQQNyxKxOXN2bYNxOauBqyK0ow/766i0389KQ+PuLkzdI8gB1FoY6W960qGjZ
6clBW/i6lWVMtLSy2CI5eR60jrFiyGBoq3BbIIR73cRyxkgQkLvjjaNHCSKJZapQtyVo7JW4P6VZ
fAzC7NBHDqRbUPV6WUJ27bq15YAotYJ0FC1zEK6A3F1MW5wDYSvTvj9FIZmdSS4br7HB/F+3cvGQ
kcAlwUJ8BWc+SmeLaetNc+wVKQKkEfbbuhlCt2+td2017AoLsup+phxpQ38aJb+5K4izMGwKv4TS
6kXobw8mJJwVwrmikauo4Z2uIrdfE35d7r1nK1TnSW8wnTyf53uPeA4QmwZHXi/1G7U72QpK3iB4
rk/i5VIJiuhfVpZLFcGcrZgFYWqc5tvM8T9Rexh21408YxbOLkExYyJExBIh1DKHjCLmIId2TJzY
+oj9WaeqmN22/UEd10vmchub+k3pDNxdc8iLNUHzP478ZbgppbWjcLlt8H2oHlN+o2x9QY4zZWlX
jLofPoxS6uWOeZsU0NknQKRU+C4MfVe1bxvY9K9PwYXbQAOMLRpuSLeSsZfV89XUJ0efKB1FDyaF
N2cXjbfGDOnHIVt5fy/Xk6eN5IdAhYsE72I99axuFBo7o4dUaaWdPMMEnxnqWurvIr9ChEX4AycH
ruoz5vB8OPAeWlEaqLykmjOiUqIqoHyGadcr6FcPluzxbumkd5ovzUTEEhXlmlbtcqB8wXPhA49P
Fv3pi4HmQ1R1ea60px7otQfn+4BsRVasOJVrVhZ3DF394JuRgjqNTnAyMgD+dFqs1dxeMyIIOsSc
CuLKxd4YhyxNR3K4J4RoeTYTOS8/CP7YlVMovvXlIRQzxmMpVIXR/cRJO18zC6fHLqLnQ2jlu2qI
6k0WSvVGHe1oVzXIwV/f8hfDwsVSQWoAoeaioqpzbo9+W3RCNKU6IaDH1fyzMj5cNyCW+GxAzwZA
K7MRuI+XNFf45gin9kZ1gt7LdSL8GEpE4ce/Z2RRKBnrnB2gYCSCfy+uPg3zY2XVK7fD61P1aySL
pckTow7kCA9AKZ4GYJTRvCZLsrz18DFYjF8WtPPFyJAhKcdQq06oKY8HGqN1DmpMlRrphO2wVsxa
Wxkx3hd+U+GP0BYFTFqmvVeS0i2GOxIYK5O2vFKXQxIf8cKIUmpTHovlL78xnvlQIaxqEaGvmFlb
m8UVYGd919KSVJ2m/qsG4DBaCxHWJkuM88U4tMhxdGnUqxP0T66UPVjGe8X++fd28eIswu0LM1OK
jWACD2x/0bKPRreS8V4bh9iCL8YRFeZszT1bDPFut1OAZqWf0tVy9MpyLAGnw9zETekwkt6OPOhb
kddeo4a9uCjPz8oSvpc2DKKs1OpkKfGNkLlRwFGr5VYrv15flVd3MO0ByJXR8EEm8XzGZASrAD9y
7Akttja1GmN4siZtaznvIG2/buvV1Xlha3Fa7CjzrbwQoQwE1p31Ruk/mFm4+XtGFmelluQoHZDy
OSl96abajWxLnvKfhH/0BvyatsWBaYfEqZtnK2rolUblNZLqYtrr8t/f0gAoKW+QiKRYri3GY0pq
7TSSzOVvImBUdi7xspuPK1ZeuZtJJoEmIqDVCZcWaYkKJmS/rJvqpDlUjAmu4SVwVcUdNKqqHpR6
v71ImMMjBxNHUuKiBFdp6CVpA9u7+nMmdZVoiUsv7HUjF0nV56D2hZXlfhsN+Flg8T1VEI0RuRzL
h+RtPLkyqkW9W32b79HGXgs8X9nkeIJAKPCkqGgsO5KTNlIlNexYLyfd+P7ww+z6jZ7mK+npV828
yD8snmv0ZcOOSgSOR/xlBOuVSsek+359Al+5hM5yHIsHW9XRszMkbMR+upP1t7XyAd7f/Yz+xXVD
r6/Ui9EsjpPWxEPfNlx3A+QGKuU8d7bH+3pQP6NZv9EKmypet6cg/c6wSi914tve0va9+puCBqIN
52zEizfKKhLSqoO4oeJ2U6HKqbV0sMvq3i7XxPYuAtKlrcVbpdhJodCiUp2QpDHqTe677fvmnXWT
fPCRjco21MGKzCt2frYy2688Xy8H6SzOeqJIaTIIw0qcbtrUd/vp7cp6ip9YuMVnJpYea5eTMhHZ
MQgPnM/d7CpfE2QhWnrONk6wy9YkPlZ26pKMPoAQfXKAQpy00dgk070aJcBL812L1tr1oa2cuyX0
MjISbs8IS8hPbPXotkr6nZJ8/HtGFo9yhuhT3TyvUD7eGN2dFjYHeU349pWX/2yNFrejLzUq3KSs
kZwNe6Wv3dkMtmo3uFJyrJU1/rRXH5hfJ3yZg1bKOpIMMW+9gvef+GCA9+VcbBz9gwUpAUrSwIbW
Ypq1bbG4Vvr5/xoFx861cgqHD/b4aW5Wmi3ErXC526mZ0dgtOqzFZ7zwOh0a93LoHfGh8mKXGLJL
Kto1ATlbTrkjT3fs5k/XN8jrFi08NuG1gb88t1hQp6uydOb9LB3ov+I3ZT55MPyBNrLfJY7jVe0a
2OgCOP7XffXL5uI1aIPIGcyQWDrXkYnUPo+1tbFRB52HaFcUEC+oB8XZas2t9ttNrNCtCekTE+0e
QaTzzMzwYoLjuCicUpOM42Dp7tB0rkala9I3tvxdDtfE4i926sLYYpx9EKDrmAbmUW6/Wqp/A32C
mzZwtEjo5vl0XNRoQ7T14fqKXqazFmaXZz7SJUXzMdv9tCc31T3T9pJpM9SbMfjs/FgjlHt1lOB1
6JgR8kT64hGQJVsbZhVzTrBPhq1VbKYC3UMqy6huetaatsyaucWDMKtGRlIQc2m96d9rsRc6u/FL
ProoE40/VqZS/NjZeRRTKfC0gGVwI5dQywRVILtxQvM4Yqx3nXAztZta2kbtFkYwY6Pem9vrJi/u
0oVFMfwXG1ROp0lLCixWk/NWzd8rc7QdAxQM/I9zuFZ6uniCzo0tS4iyk4dV2DCXNZ1ddr01Rf2w
XhNMWbOyWLFUmnO/ThhS0ewCdPEkynGF8u36vF3cY4uhLO6xAbSxlpkMJQohA4QDt8udG60et3UG
E0+FGh9NiNdNXrwJzyYhZhIa3SSOF8fbruaaWpdvHFPbd7N09IxkI6W34Vrj1uvz98vO4jxHaar2
82wbxyiglUk7lvJerVaCgLWxiG94se2GIp2VBkHBY1u8T7Nuo1kSwu2Dmxu765N26awuZm3xxM2+
rBUNNbBjUrvob31rH3PZjd6oh/Rr9234DCGGnbndmqe6NoeL93swxlGuqW0f82Yb1igIz72nSh+u
j23NyMLnR6A1iBEdN4665GztKNrF2Y8mVrfXrVw+n4sZXFwRkgy0xlHZd02+7fWTVHrOF/s70Yz5
SZI3XbQzy/11k9d3B3yK57sDMc9Kw703jlWx15y71Hrf0ESQrGFD1swsLop5KvUwDVgkIyg91Qq8
YfqcjxvV+SdF9b/l2Hz1DaH/46+Te1G/kmmtQhuZhSrRJgxc7iPR7L2Hh0SWvLDw/t7sLe6JVpbk
AsF4zpb+zTf127L6SkTvDTArXzf0yrAQsABBa8AADSne4qLIrF4aimbkQuq8uPeydyP0Y270HS72
+bcrVoCgoIFDl4xXH72VxTHWJ0DhNZXeo6Ntp1IiDfsfHFksiKofby8kiott7oD81iQJC3KIljXa
3M1uKqDZsxJj7dF95eC+NLV0YYS4qR7SMnTMzNjLK3Rzak+Lfl5fnTUji91t26kcVSBSjjLOUdLU
G7Mpvcxa29trZhYPoRqDUkL23jhaFhJLlBHk6EsB3en1wVzmWZ7Xn7YQKqeglpfJKdOZM5RKZOOo
PGZH/2M1wvtAbK5vDJhJS7euXLVFzGDF7OuD+2V1ccMW8yQXGooYx0IAjd63xmezPVwfmTgkC5eP
vfDLxGLbwfdfhmUx07WVfcyiL+Xaa77y+0s8KmTPeVaWE9sgRv0KBAHQiZULZ2WWjMVOm6uxgOGQ
IZjqn6nz3jRv5ClaWYnlMAwOJsTAlEO5AgTz5vmTkFSyD8N31T008ZxuaOz7IY3yWk/gBVG0OPoC
IwhbtSDIXcJGbMB9SgoRODz0uTxu7NGXnmy77j8n09z9GcJzCoDYVFpoLNKM3GWmd43hFWMwfAy7
rvJmgMeZGw0KaPApVYcnxSyNEdF0BFwJw3znk1ZGVeyN5JfhUYYTC1kNqWklGuSr9tv1nbV07cVg
AOfCqk513IH65XzKnE4r20BP24dQTef3fV71blxXGclHK/RyJTsI9s2VZVq6xc824frgPYBiHFTw
uU0t7bKicrT2gQu7/6EM8eABWkXXa4Ar0ii1+c9E7j+MmrFyipZbELuWqDRA448cJ7vt3C4mDaWS
5eGhcJTkLsxisMgdJQAYx9biz1emVcwomxAiRQK1xW6fUuCPA8qRDz6qqm7o9z+kztmgq/O+1eZ7
v0v7leO1dFPE2F4aVM/HFhvw5laaNTxQ6gi3Qyq9dzJzcNWJzqmm8X8zysAag4KSFEkEyFuWMkWK
XZpxII/Dg4NkIHF8Hb8z/eFj8X/YO48duZVtTb9K4855QAb9oCdMpimnzJLbkiaEtgzJoPfm6ftj
nYN7lczqInaPGxBQEgQpSIZb5jepHfxs6n5LYuSVlwNpYwOmXiwYGHz1ciA6rDTMh4tpI+KjT13r
h2i27TIs7HylqJyN0PImmoXxBuoNUCkANDo56y0emmZTRtQQLqn9O9bD9yZym0lpnBKVkCwQ/mg6
D2LIUOouHw25VTu/2R8A3uhRvZhpmEg1r44xt8YmT0KKu+iT/DYaTXg34dGz45T+TJ2o8hD3tT1Z
bgkm3bASeOurcVfh0xBYQzqNOm8ttb/GyThEpv4wKAL6aOnNRes1IGfrJriTgwZiddThzWxVUm6O
8EXiBMI44LFF7nQNaalTR1Xi2bZwklIdv9DNnIrYtNXFenUUFg3VRWxJYEBcLyiN2a0XRtklVYLq
mGfYENoJdIu3z9YbmYZFB5cGHcRNgTwtxnzXw9hOoXdFp8TPaMd2n0TmOJJZtN2zW2Cy5KkwZJGR
BUM8emnaOhqtVj39MgfGdOdC03+QU3sXNkVymEO1up+lIv99+v9//fT/WkgX/63t539vv/9HE/3d
9+zX//6vQ/0r/xH9rwsx1q1iOv/y34rpVCSNf+F4sIg20fS0X47xf/vhEOIb/6JYzLGkUREHQcq/
+o9mumL/Cx0r5AhResSqgPqj/t+i6Yqw/4XGJlAtsLs6P6nerSxw3rLEWcmvLJhc0hzAqy9LGVDF
KjBs5YjmMbDApyHugkNFaPLQDhIoa8/OTOqhf+rGdthrWut4SGLN911e5HuhJimlV6fypFmOPlkM
wjQG9sSKZcReN6fZfWWplTdGcfcxzizFl/n8uR67T9UUfx/k2H0Mks44qiapnKJAKvhjMpaPHhb5
G344vBZHAFf0YvXA1+Nqu944ONO6RWkDA0jL2blDp1D9VlKEQcpKOb48qEoeETZxdDFwViV5Lbb4
Z/p1sMAj8ATE1bS6qfsgz8Ac/ll8smIL++ZSU5/mqD98caopv8Bxl8WpT5R97tTjQRsDNfJDQ4Rf
tEBG5S5CteGraw7INmJnug/Shma8VnwcogmNwMKaMH5rC3c+ZQnQZw+Z0PxLV5jyB8I62VnqSXc/
6I2teTl2xXejPoC5iGZ5B2HAeKzrqii8tHAb4XWVGMGXjWhsTWWmmAhfK9LmNN4qfqyuhJevwHEM
NQ6F4kUybRXH1FXUTVpVj0+Z6erv07CtZg/RAaXzCqOpfmtxhEyK1XQTPZLQOpmBq//AFyI4xE0a
FL5NSeM/ng//1zrJKstbnok9xZZEgxFjApTor2eGiDIsURQVT4EhKj/BV+JnjqNxCpkrCY5mNRlf
4QmZ0z6p9fAsw3K8T3t05naGoF9Kgjuin0fmW3hvr9rrS2V5rsX9jZUCp3BxfF+FtU3cuFZSN8NT
Hctv7dKm6p1tJOvyv/xPKvgyChwDyilLiIICP+fOn+uyz4g6B7uen2Zl0o9OG2PJYSjsXzP6kFRV
e4/Dw/xLi4Syj2YVXGiWKvUhK9vsY5YWuDdZRZsuc9ZLb1anoPdRrEMzOdOVo97OPQFqXkH2cG35
zkK309e1qUVOOXeeMw3Jsx1SiN/N0cHLI55K569Gi40Pxuhk3+ys/hab/QyXMEZqHkJl5BuYi/t4
9pqJBw5eCr+xB8ZNrOonqw3HakU6xsY8vLJAODk4feGqEezT/bn+RPU8CC7VUX0ico3KA2X4sfLi
ypY7pYibQ2D1B6ORpbWLZVjf2zj32bvGzmLXHz7mO72W6c+3V8ZrT4RhIR7MxByLrsBqacAhR3tD
czimVSInJZjFUzJZmR8IvbvLBnXeKcow3OWj6pz6XsPuCMvu3SRN++Q2cfiguMa4FeMuB9j1QoK8
b1oIZoEfBhS1ijK1GS+jvFTUJ2UsKr8NUjOEs68zU7IxOjywdQtH9kJix1Go0ze2XS28ojGJhEez
KPeJxVbyumm0/Le/1nW0T9OO5U0EiP4TsEzQzauTt9XTNkzboH+2cRAtBYrTDk7dOxVt1F0yio2k
cBWkvQyH1uWiV4xgLeH2KupVOqcODdPpnzNRfeE2UI91/RRJHEO1vE98WbmxHwE+UjujPOnql8r9
m2IWjTadEG6sG5fk3NlC6qzPkkWhhmIpRSx34ROtUwBlNEeo/5b63Ix69dUY0+iQ4VV9evtLr7qy
y7uTZiwiEWQ6hKdroJqiCDPpqlB7nlQEMPsmVfZNlSEgFhB8T71sPDXTv5V2kHgNuljfZDbkW+tw
fdHyDEuoBNxqsYaHw3G9W2eXcKHJu+m5G93xaDc5O9ZQm70t2CWR7bzrXfvJaSx5smHcQe3osX1y
kncZ/69XBC5gBFXv511gBFvCTKs8cPk+5CAUSGxc0WzkptbPJhuzE2mQPrt4AGL8Fji72MGOLzGa
2BuieKkd2FgSRK35PtHQSEcC1HxsiKe2Uon1sf/yJKyFxYMRsdA1KdYI83HMVD191jItPZohYnsQ
BzXf8d/1Jv3LzCzlg5kZNPxwnNmao+VK/fOsWI++2iOGyDtdSDV9hklRe3rZqPtR1TGlzfLqU1Ch
EhznEKcQN0EoVhkQVdLzg4MV7NaCvTkb0PxkoaKWReyMKs7q0BoTzRjzUYme7bKGx0TQ7pdj3p6C
Ti+ec5kXfhgBg8+VACPg7mthtl8b2oVjbbWfhma2LxL655OFy/NhiGjW/9P9tEiSLquZ3gN388t6
+qNjiV2LzoKQ8bMedpE/Bnb9POjzCSP68EGTQ+01tdq9k7J1H0D8mQctLLe0BZYleTVVPAJkM8ol
NkkGicH1dnLiXEZ6MaClbwT06031vRFOxZ7MP7hrWk3zii6I3jmVXV7efvnXpgYUC3WhRWPLeDlr
/nh3KP5mmM0BA1dmc9A7lkeUJfEO2x2MGtMw3VgLqzosm3N5UyS4CUXQ1QU4c/2mUyqz1qilfDbd
tNn1gRzuKiswvbDKrLu4rSavbGqxD4hxjvXsxMcB+05PZJZ+KAtNx6VMYmpYV/ne7Id8Z1CP9VVZ
GP5QBtO3Jsos3xzbz1ZdaofQ0sMNxaxXvxdRLCkknrkEs9eP38dwieu4i59F18V7JdFnP07lF6mh
5qph+b6RUy1f42ZdWCh7U0ZbrtjV13JGNeiUOZXPVWR/hCrSH8vMieCvRX8X0n0sXH0LS3h7syKM
iUEhxXjidBixq+TUTOI5jVR0xKVZU+EIxBd1qR4NkDBAZCPzENstIr3Fe2UWXLZSh+yvWhDZu2NN
6XEvvEbh2//TZUqyToqC1eWStq+Renlo95FScIJozejsjML+LET/PLcAreag2HLVeQHHXX92ZDZo
RkAlJXsiwrieZZTok7ab2vg5V2Yz3dXI+CAHZYZC9epxrn/ienyhaH2YlQXTmQq4rjGVx2anNtF8
7GN86T1hnvpwMj/Rrk2/88HNLa2fl6dYPSVS9vAmFwFCpJJXIRcZQVbFwyzBi2f6uR+1+VPbD9Fd
5KY0LHJK8plnpEWqex0dQzZ2EGT7brQEreo0yL65shsfNTdNfzi0XyjZadgGJY3VGb5ocv0pBz74
GFrK9Jynpvjy9oy+CGivnh7ygMNkUnSh67M68mwnKMhC8vA5zafZCyqn2qd0M065y7qKF5N3keZi
l3Wx8MMkOQbToD9MzTR9sQJi7WkQBhosyamuyBNEJzGN1Vp4DzR3rMi2PeEkw71YrrVRaXdNo827
mNPUHYPAN2rL9XBvN3aaSH9Ro1buzfq9Y+XJB3SGS98wktGvUuVDmOft01QnNHGTsTwNVeYcqtxK
d1PrijuRyvbodORGG9/mZtfDQ8BiCEUlqMGY5FwvP2VK1NAeZ+UylWHH2deUfm7O8QZQ5+VSWc8A
qRbNMDjphO2rlNwNG63Amj58buxq8g2ztO9EXmAJx03k1zCVvDKp2n2jaPMHpKN09EDj7gxl9WMU
5PMT7MPiPnVTgNRG+V3Y2acucW2fW/ajNY1fgyGL9nOY7dWmGo6VaINjIKg8GT1Tgt9dtXGN3wTf
wAYXV0OySAjFNIWuP5qjdlPNilIueoMJ4VyL9OLix/zj7am5Db7JBVETxHgZzZFFu+J6mEApKYGp
VnaJYzZW0NvEtOFI2q7nZ6NpoSVE9gGtsdJ3MvXJrM1s4wbSbu8EnoAXxKsJaAYB7vUTqC0AynEy
s0vV2x/j8kiDXgkmz/5bGtgHtva+sZMHbd678I7raXzUK/c4jN1TGf0ORYzGnbvB09FuoxeeiH4k
umOLf8w6GZurNFBoLGWXOWz1kx5QDNOmWBxmaQBOSfLsAYKt+rGvquzDYDb5MW+teacGfeGrTjvt
h6FukJEwy59z1w2XPCnUfQkCikgrcf7xMlnuEdIWuDCglNeHJlAGo8IEN7v0gDT309AMu9gFQPb2
MrlJj1glAmUflwEoNb9YIP4RVqUqGi6TqWcXJ+qbY9IN4S7V9MYPps7ZGOo2IsFFb4mrIS/o/Ha1
HKI+ttRicOVljrPQFxMgaxDBtKptIXeJrm5N9iuv9j/jUUxf3Y3CkLLurTi5yNS5i52e7a+3D03i
niJD25d69JQ75X2qlzvAMF6snKo+Pw765Dl9dR+OG4HB8nbXZxgF/uUCocyP99uavB1mLR7GU51e
yiSIvNKk0mXI6DgUfXQSVkKAGDutR3xv7rBk30zwXhueXjodzqWCSB58vRfNus/TyhzlJTaM+WjZ
df0hmCobh+PhPkJvD5E/oT8NhtLhAqx14Ein4V2WK+Fj3jeg3pQ4n+6npNZOoUpNIg/Qe1dK3IHd
VsaPrRZ8fHtd3u5U5JJQmkCGBGYdvYzr5y1KK9B1KnuXZobwygxmO6uXpp8j5rYL03w+NLZyLpxi
i5T8yrlJ0YKSzaL1Q9VAX47vP3aEneYD6wN5CaqK02FAMa13jPlT34ufqhPOf7WaW3p6reo76cYB
nglmthFL3y5cnmBZKYtfuwsJ/voJRDVClOjn6OI2zfu8rMUFtiS6QHmeb3zlm8ohUjLcqaRzvO3C
vVjtyUnKoSq7gqHG4iRtRB4UJ9GfOqVoHuyseVeir/Eu6ju/RAYSPUM/rIHx0Tp4103oAP7jOdfU
ReCXeIKk6yUj++PLi8G25k6f4ouOmSq09qR551iJ+Syc+UtcN6caC/cPapbKDQbKMqOrralp/4a8
E90Bfr/+3qgfVJUtGnnRAtM8KhauZa7oXf/tt7s9/pjNpa5APQwk0Us688fbASgN5kTPo4usx/7O
lSFuq1FS7mfL+NBo04ZzwitriJPdoOBI/ZXS0vL3f4xmVFYyQKiRF6VyP6Z5nRymmXoqFYTh7u33
ur3lyY8d2uogFlG5WfclalENY4Oe1aUftJ9FC/tZC0T9GX3fH+nUqj/BOm05bLz2cgyKOKeGQBHK
G9cvV1RxJgaJRoomdeXR0pvPIRK6p9RSf739bq/MGWV+Gq2IU5C7rLlJUTH2c8PdfK5i0R/KtLVO
Vjz+6sRQPkwgpzY2wCuJ0lIsZ20QnSxAhdV21Mo0oMgktPMc5faTKbT64ETx/G5uYHa6ZgyrUvan
KLHnR/p1zn1F/+qL25V+Tf/hro4CcapDc6a/Utvhj65tx2NXjr/1aEzeAyZpdtmcxBtgnVfmn6Nq
WWSEEC6zcj0ZIkK/1oILd65r2/DLvpTPSmE8tjZxZl4rjT+6iE++PS+vfijQDzTPKVZSOF1t2SmI
y7ylT3k2k/wIfOW+bT4m3W9dEb8IqE5thKDzFHhGlmFa7LaeDBFjLO6N4NjkmZeY/SdnVlzOGGtn
BNpJDt3GmXL7VUgYKYcsoCIbBvrqq2QBakrIaIUXUaiXrnPfN4Oqv6uE82iodfZ+yKtoI7y6PcWW
FJXtsOQVlHJXa6csG1xlqyC8UEGTXuHmDjrpWnd8+8vf1qzROvhjmHXFISfYHwrLDi9WdRB16ydu
et+brtzRW/xipfOX2WmPWag81sb4N2YfW+2bzQdYfVlzikM97t3wwuo4KAOYITN2VY988NCV4tC7
yZOSul+y4D6Akpm585bFxe2hQFjCakfzgbOL8sv1gh+CKjF6veD0qXQUrxCQzKbutxZi5501f739
uV+qjNd3E4VIqjuU8ejW3LT20laXcSzU8KJX8r2qEYSlJcrkU54J2Bx6cTAmWf8maQkflir0V02t
nIfWsPKT0XAUJ1gIohRouI/NFKq/ZVtaGB+liiW90ql+lU1Acb2bq8+UFoYGFcLwqNgJeoSGMWb0
BaMo8QMUHn00CuU+DgVyc2M6PUkHCpowp+SdcNLyEPSZ9beuVOmuLafgC4pkwaPDJG0cNa/NPTsK
owcai8iPr8OVQK86Nynj+NKBiLq3svkXWLbqPhDKQe9Fd2/aPZX3OaaoZYfFPjBD7VOplxul4dvY
lD4rGTXZNX41mJFeL4BWNSj31lp0MVmG6I8nv925io99PSSPZDmVr7Xdzyxt1d9vL4ZXxiWAAIBs
L36UXH3X4wpULsO86cNLiM+rJwn0n4sOd4dgEheVIO5uRMn7lMvW3lBmfqXUSgOPSiN5GyEFPd3r
kQsFYHFFM+GiCpp2ABt/t0Em/UwXabmrQmg/ZToE926pfFbH1n2exCSOGofRWbZRtDebGHxQaZyl
Yz+//U1eiWApKXK+UgVFnxYlqetHixX0kykPuWfpiu8lZZBd+ZcAGwBKHm/oZEw+WG3y2Flkm4PI
7js7+dWgxfo0JeEWyfeVE3gptlDlxG4MlPgyf3/EXAWs89rCkBZXw2T87hYLBs+ek41VcBv80DHk
aiH4ofCtrZtARRpT78WI6pwV3blPo/GxkW59HPra2gK8v3KJYTxJtkr1loNujcMV+azHlhiCc0al
bZ+4vTyEVZh7lW31fqUX/S4txZag4StlIzY4X2+xiMMcYj2jeSViq4buBbUeZT/PqA1z1xTI7hVG
/BUwsO1lvRUd027i+JW5CPxhDp712YlOyApViJvWtrtr2lK5xxAaF6fSUX83nfF5Y+Ut5/zqaAa6
R22GnYiInrq6cOdBqfpZzZxzOFjZqRCVBVR5lru2Ft1fHCDfc00vH8d2Uu95KufOqfB/ll30Y+M5
lnGun2OxrzDohBA70gVY7qs/lp2bwBhqq6C8dHNe/mUh23JHAikJxerBn+js+hbJ2klYwSfFmIZ9
Txzv99O4K5Ux97Ny2otRmo+Dgk5sO6fxYSzxV8unUXlI02hLjWt5mqunpfpAtAhkFQFmB3XR66fV
TArmBYfJRa3GbqeONUX/Vn5y59ndjbP7j5cww6GLzzlNMEZgvfo4CalCMAR6SArdSWCMc3YYFafy
nTpPD1aUNz6XbrpxXt4cBMugIKs5BKAh2OsIoWYJ22A7w8tAJQZxIyzi6jabNq6hl6b86lMuu3Ip
FCCaj5nL9ackb0U+Ty3dc9LII2USKtq5h7iB13V3boy+QKj7WXgcul9p/1Aod2Oinvv+kygK6Y3l
gzImfoiQzxgPx6KSB7P8hBOsZ8Q9P42Nh11xYGmn6sj6gwOBOmVBUVnzruscU7IqK5RzS89gb2c9
auK1PC550Efgc8kpjTvFn2r3vT015n2fIaCcpwFtK3VUc6r8qn2KwbTfbeyemzMOUyGmi9kiX0YO
fFVoIiNPhnGawktHG/0Q1kF8CkmS7qAZILxsJSejpA1MyhC+c1Qpj1iwDL4xRN2xnQuQbK3jdOjw
8tHaKf4V0op8nuiBHN9+zJtdgxMR80wFkc4iBZtlxf2xx4M87JF+VsX7oY3dg9lf5uxeSyhEZYmW
+W+PdXulklMRaLBB6XsttLDrwYxkTogWyeNKxbHOdWGc7XjEDFT2hI1had9HViMelnjXKBz5gKyF
CoFZ/VvvYuSsaTUe3n6g22wP1UsuOkFeLIDMrnv/zty5hCDCvXRG4x7HrpkRJVBDipSght53aGg8
1b37FXd2cRzgSiHIUAnFh2XJHFZjdkS3NUAatmo+OmCBfpSVQjUYNldd7fUuDLzJdX6DWkaX/e0n
v5k2HpwSIu0XonjtJk01EszINDUwLnM07OcRIKAiimd6c1wX9H7++WDANunFEYQsA15PG0AsmFa1
aVyyJJkeLTPPd0FOo7HF/uKEooPYGO/mlOPlKL4YmI+xS1kr1+O1eUPfduh4OYDJXilQ7LJ7deuU
e3UUViHO5KxE8HrXo2SZVVZObRkXtNDGXV9WIG9cvdooKLxUqa7OUk4ARC+4RlWsE6ksXQ8DQlqi
sTjal0wT/aOqtN2nIgkHv2sG872j5+qiKkWGIe1ZgfGUDLu2aWhhDQqQmH2ndRqS7YbVXwqCk9Cb
oyn4bbeT/cWZmuDD0NXotIW5arXeErDu0ojyDVmcOuReP9bOXthF+M5OsuSTGwwAuS27cx7y3JCZ
h7Zcc8iDHBaJOhUJLraumd1JjHu9UOHPO3Cc5Xc36k+lShl35wY1XN45FFHpVRYK2xCjU+HTIAm4
AMFeJhi12YWmtPsyGbVDYKSA38swHkOvt1MoT1xb4cYevtkJ3FQQAIECkpbjnLqKjcla5qgrXfVi
xHm8bwABI5PXGDxVmvg6jYaNxflClb6aUID1+IstuEuCZeRlrye0zcykb1PMabVevXfsr1qvf2s7
5zGOUjDKtRfK+8r5VkTT+yFNPA18dyXTkz7GXuDuKJjuhd6eBI5Eiv2r6X6nxi/6wbSJBS3h2Cur
9NDSUI4DxU/Fs06PAoWCh5JGUk7RLlM+Of3UIsavPSPXeCi0fK+mit8OG63xm2RgectFpAWcOoXD
NUGjI3gf1KHEQXLqyfRF3TyOYZX+jEFav326vDoSXIl/N0bo6l5/zyHUo96JjPncSxvvMdV4YGXn
d3Pbpvu3R7rNNnkpCsqLJRUciRv6FFBALbDcaj4X5vg+bowfTZo+OxYIwKJvwC4XumdM7e+4xufQ
bLxUppeBSzmJBr90KOCr1cZiuoXZLE/EpUgciYoSKdH1yydCxOqk4moaNXa7Szph3BWijzy7NYLQ
AydX7msxWscs1ZxH2Wf0aqz7JjM1JNWU3Lc1qiW9VTrvbL0UfjGk9Uav/eaUXIQgIUoSWvOMnMvX
D1ioJH92YWtnZXblnelURIBJc9mYmOU1r/cU8Ds2MjNDnwRa5PUo/eC2okKX8pyQ9x00MQwJV2dq
3g3Eol4bBc7XrnAveuGKk5XG4y6Y1dAb4KQcrTiCqdqWnf3UR8HPIVrAUHEcMZWJlni9YmQby+gF
fLJ6WjqHUKC4EgEiO6swJpFGqRmR0p1ti1uwd2V8tI3YPGSoFFZkHk1675rK9BRjp+GVRqMeyeBR
lc+RoA5Cvb6kCD8dM722OKUA0mljjmpGXePhodXdtItKxDNmrct2PQ12DxvD8Nh3tmJ7epjzSoVB
2UxNkdI1iuzo6vPBzbPmRyIa7JtBgQR3lRmEft5O7TF305y+6wAfaLLjA2UEccc6H/ZRK9GwmkR8
T/PxVzbF3bEv9fZDPA3OAe/AZ2fSXBZiqcXfhlF1z21ZFAca+uM+6M133NqPjS7dY6egr/72cngh
NK8+MIwU5Btekk8itOvlUCZ1rCZ6O56tQnC9uWYbPoeYkQ5hMIP4r1Qf75HPjSaDd3Tf7XNsGBij
qlZ8qefKOeslWWeX2fGxisbmOOOh8tB2EYSOJhzflUBLHqYgsX/hR6L7FPxVD0/e5uRSfd1Y2DcZ
NK4yS/DPL0A/lDuuX6S3xsScomjA8mbQ9hHGLj7LF1hnrqm/WF0/qjZGSLKd+vaQjLW2hVRY9s36
QwLHR8kVY7pF2vV6/Kyix9FgLnoWUtqfNQViV2yPzv04EJESgExHTcbVp84Mm2+NQpbSoc3VaMHg
hZ2z5Sz70lpfPQ1cLNBWiI0viNvVYTeFuui7srXP0PjknWpVKct1Nu1Ha5zez06nQs1BddBPZK9T
apfN9wwa6g+tS6f3NByaj3ofWF5GcPgka9V9rpKqeJj03H6nNFm2uKElB0hhmeeUagZp3ZKHdpb9
3hpDccjcCd+ssonoqmdGbd6JuLW+TbjTfMjLsnQ31vBNWLIANYGfE51TS7tp/RZ6SMmzdrqzjsYi
2kWNPIO5kUegv9quroZ6ozJwmwa7SI1zWbuAi8HdrI00BpD1Jf4OzllDQvJgl/n8jQQifIrdEh+U
pFZ9WWvdgdXfH41xrtDgNvqfXWQX3wHg1XtOVLET2C1tfIibC4QCAppv9KXBAd1mKlOvSyPHDOtc
In4ICbGw7koxbEmoLNfQ1dKia7Ik2/SKSVOMNaZJB4WriniGoSzap74QyudWDPc5rih/v302vT4Q
mSIFRJAU60aqzCIz7SNsSRF/z59QlCx2dhA1x7IRciM1v81OF2seqi9021+K5Mun/SM3x/xFnxyR
Omeln7KfOUDjZ3JQ9atV4zDjyjl6TKf4i66klT9WxRIgZu6HUJ1MD0GZ5puiKBJQbmmdpmzKuFoU
+cUqlP40kIT3nk5JEQqQ6f56+wvd3OUvDGFa28Jl4XMAXj/11KUOTp+tc8asAhVBVWs8K8aQzBuH
fnhMnMl9Usx8+jRXyZbvz03JhaEXvDYLgXoGW+F66L4wIxI93G6dbpZ7dXhvj7bqDyjK1a0VeckU
bFWfXntZm62+FHkA9a+PtNoMYz1JFOfM7kz8uVcsvy/z8B3TikFilSXRo0NvqfWsaNyqMN2mlrwu
NXTUAEDZqDzF9euOtXSjpGiccxtP2gc1R4pNj9CYmGuneEr6ToPNGriHyakRDg8dZ/bNVCt2ud6E
2MxUhA1h1T8OZk2rrprUb7Nc+DGxNaPvMnfoa05VxKeb4UN2Sas+ziZmYKaMepxNubWiYMIjxIxQ
kJphcZ7aNrJf6AjhnkXQwjOa0kPf1NNZwWYzpJiD2ZNU2h6zIuzo+0wxvBKLg9kDIBmfajWO76N5
LnfmDGHYcIK7IK/KOxn27ZPEjWxXVIMBH1lAzsiccdpZnap/fHvx3gI52drA3SE84swGFWZVFcD1
TYvTLsErUNFNXId6+zRh6PQUZzPWUWYrkl3Lp30gpv9Utam2k60V++jg9HfEih/iVsh9BAEPEmsH
TiDIhubJDox4r2piC6xwexbxrGAUwD5SWNPWslFab3VKE6d0v5D1+R44+V6fIXWHc/z+7a9ye5nR
hEAzaDGHIeRdi+2Mc1yC+2n1szZfCFaD+2mw7VMryo+TpW2ETLf3BQMswFHuTMBq6wPWLsYi0lMT
X8gh6t9pTWvusn5U/H/8RlzOTBKldCA4a6CPNQqDLoKin6tJEH/1HXaDWfR3ZOBOYAcgD94e7pWX
AsZOa5+jHATOWhi40rIO1yP6lLMy0Oe0u4CWWjB0G/N0CzGEOMV7ISGGmyHokFW8ORX10FnkB2c1
DL+ZXQR2fgrQ2G/UVnqqVT7E0ygP85jWe9lkxrOIkg9vv+lLnHF9E9PTW2AiRPDgmtYGuLjcz4NW
zfq5nZNkr2fpcJrz2Lm0ZvAMnGL6ChWPK8Gsi/SzVlrVzqJqP7rQvjs56U+1iP6KzWl4grzQPVTT
MB6UVnWOOrrsB7cMmkuoFaEXzUZ/F6QDhbu+eZhSw2vDGpZ2I8qd02cPMjGLdylY7WJvg6Px6tKd
/DqMo3uZa8VW7LUctKt3Ro+FPgT3NNnyOkmuo6mqXbczznHWoZFv2+NjWhBi6UkqzqHtVH/Vinuh
IsWJR6cAWINm91/f/vA3qQbRAMQ9Qi2SaGipq4PLjFAWqjNdPzswk+4608TyGl7lQ5E5nY+83PfW
bPMDaOWzVUHAf3vwV04iPL+Wvht5PMCVVWRfaELGg13q5zQyH0XfihQFYeyijRpI8ttDvbKVyLwR
I4PSjHTBuhit2fE0KbJwzsUwxX+Hbv6twvR+YxW/tpGYRuLIRcyIRbyciH+EXopVqoqCwcFZnyy4
NemggHDk9ls0FGkhNfLRVvoCiarcPppZ8KtKoOy8/aK3ocWi9QWVAr0qQk1zlbslUtGdTs/cM6YA
j8KY3okpy54tqta7qSqyR1dyJWZYpL497CvfF/7CUu8hnoYNuTpC5raJDaqN7rmgA3Qo3VDbhyV+
pP8Po2CEwVnPYgUjfP19My3ro7oL3LMC4/SSxuqjro3p89uDvJITwQxjfy+8/KVfsvqEZhe6DWwv
51ym+oUuIc6lcHfu9agsH0vLqN7rhTE9GXb/WYaj+mxGmXkIGrs5pEY+3CV22N53Zrtxwd1uVEFJ
dTGNwXPNttdw3Uqb6BmBy8Kebvqm9E37ICuYg4Fb9HIn1RahMGuAFy45gu6VwHA27qLbdcXt6jK8
Dm+e779a2rWjhlqikVUYGDzeD/lQ+E2LTaWePFcNetx57lO03II2LRN6fUTCESCwWvotqCOsb6Y0
ilVnqjT7bM/FlzTpgZshaVEM8j2t2++60vcbR9KNBAxSj9pCtBW84tIXWE1+0ida2NTKfCY2645T
bcbH0p3jBb5ZP2lWeLCdWnswZIzciz5kewfjFn8Ax7Cjcb/lgHWLPVmACUTqUFQWAdZ1VqQq5UCC
yvHclbm5x/OeWq4Ty+xbQmflocmnEpsCR/upuiH+vYBLpjnx3XEEagRzXP9sqKjqiGDO9pWhRpdS
1ykl6dzr/3hjCljqPB+BCgffmt0r46xWK0FMqRmxdbHc/CntumhjC9zC7dBPZIkvRG/dBP+8mhtA
x/+Hs/PYjRvb1vATEWAOU1ZUKVCyZFv2hLDdNrmZc3r681F34iIFEb7A6dMDd/cu7rjCH9pIoVvm
BXmKGWsYYrYSiWY4pmNzG8ZptjeaaTxkraweHa19ricclgrdd/5s3BDvbEueS3yf2ZhzOLjIGH0J
TT61kBSvH5X4Joim/KbQDRIgSkgRGvVSoX/3w7Hbm1kbn5LaGh+FVt60MAe/1UFh3zsFKjbkfBVp
zYit8U2gpunFabey6vWtQWiBcD6FHaDwa4lYGr61FCmmN6nS9DuokUzKOwV7Gt0dNescDtHnRKmn
7znaVxtb4q14cn12GXtWDkbPg4bzElkjtZMW9c5ges7sDGxZd02pFW7sIKklXabpV5X+V3bDrzyy
XQBqN5nZXmwKEm42EedBZ8FtZojuraZ2O/s2MlETwL6nNtCWdP5NKhMwCPQWpC9mCC0iXNRNrt+V
MMzBBgah/hDa+p+sE8VDmgTF3tG78ObjrbPOiebsAfr7HO5AuVSvR5KDqJbSokdBXkFxsMTc4Ngn
Vn6oAVwc5sR9IxxYN68YCzErsDdEmQ7MgesBDbmhIdIk2kPV+zZl/lQ/SYmAzisS85eaOcbFLLPQ
7ed434ht/s8PD5RE9JfEDCX8xSPrWHWlQLjP3Aoa3qw+lluEAjsl+xnEjT7R9Y+TuN3zUWtML/Af
AAUUFb7uY/gr1F+lVNkLhwZwbN52WXaHV/mwQ4jHjdWfjTE9mUF9W0tn035V4xcJvrFUDK4jP1Tq
vbCfzA7EbZiQiGv7yqE3jgTUAAp3qM9Nfuoka2uzvxP5QbsgisYpVyVkWIqtktxPmcn/KLCFX8Jq
tiGYKqzXorZ4Cnw73teIdLy2plLvUKUqTnUhbTBs1ncSmQQaWTQM3nLFxc5C/Et1gshUPbMXyl2R
SE+4wB/aXr9XuhK0n+g/f7yV33KD5eqxqwA+A/ZDWmAREgRKY1bhEJANG+lFN6pDR6MiNPJ9XNeH
uP1kg/bXJSDpsjhOY7ZrQ6CRZn6TlvmXQDZ35fRpsIudbFxC/y7XfTeSCm8cDk0c7uxGPSca3kKY
sGfNp49/+TsPCXMFb4prRAUruTTNKuXcysJYUz3S6uEhRFj1U9ANEQY8tbLjLeOBt7rgYOiSfKpr
3Tj4Au5/PQFE//iX6O9c0BR4qMNxQMl9l0/aoIoM87dU90J1Aneg30Y4HBap+hiL/uDEn5ToKW2j
vS2F5xJ5TA4RSIHxIBnlgZrRoxMe1VB67Iovg3QBOWlUXyLpVBkmd+YvIT8YKOkVj7iZvJhBeS6d
7Nxb6heR3ZiyxD8SeFZUH3r/we/QmEVM2g1CgBBN/MtXjVOpTk/Q6Z+TDO8Oo6EPMknWl6x17mfR
AFKXLfr+m07wYkeRB7+JuVBhgWx8fR+Y6JQYStHJXoUqky5x7U++a8ZfpaHftYQ+wnocoxcKfjXN
RjwrNIED1V04/Jm0rwOuUEHnUU0b+vBYBBDmIVHnmXzT2tr3aQQKYWXJUy9ib8JLrPmcIyokG+eP
F/Sd5AFdCZgRpJjIX2hL70UEY1CUq9rJ00NjugslFbUDssXHtPDTo5jU5BTVeX/f5n50kqXKB4we
p6MLn7rdS4ac3Fpd0t6EQWdvkRXWKRoABiJJblq0v8ylwn7fxdpYgAj2hkZcIrz/XGH2xlmxE9ud
MBuhuJs23wlExyNBXPerySZxNKZIdh0nf8n9dHjtqnrjEnnv4qTpC7cWFAONi7cD8lfK3A+qr0cJ
lDZiIeVS6+o3wtsQzd3ceerSUJxME7MfrVLBqFFpvlihtiWxOL8yi10H1xQBIZjITI25eP07yYmM
XAPfEWjxWUEhAIwAjK3bKQy3Ao233HE1FkU9chrUlleMEcM3cqdr/NGr7bG7oLN1N+llcjGgrd0H
MRp5ZQ9NBo/o8FsAmLYBBZSyYbtwuuUVTvdZlPAqFppo751OVX44UmCd1Sown+Rxsu414csb78q6
rU4pgS0NdolrXkXO7/pQtkos7LJ0Bq+V0wu0isETDY1vN5RV6oHCcBNuaNccLP2plsfwVhY0zn0H
R/qmi4ML6ojCVe1wfKirdPCUNLIfesM6tIXV3OFJVB7IoE5BUKcA0sr4sW2kn4GJJsvGVfte5IXQ
BWpN4ANsACPXn5G2ky6GutUeoirdI5Lg74HxeN2ktTun2BJlXJ81oi7yZPpYQJ6sZWADdM8OjbLU
HgapVXalpFn7sq5+f3zXrPctrB/axdwpZD08aNdfFEdjVABFTTxfDzOvtOtPo3CM+yku/jn3nwei
RUpdCy8AeVGng/nud7paJ54VSNnZKbv/qsS5RL1A31mJ7zJif7eK03/WcAKubtAMhLwCVJbdd/19
Xe7HTiSnuScsJ/iiTcY3dQxf9CIGzOLY7TkOc//48ZSu120eEh6ANhu4rLh0PqxsK52a3JMC27yz
glK9a4wtcNQ6UpsRgOSvZBvwRa1FpCb3Wpci8EGsA/TjEDWjTc01jw6WmaruoKqDKyVdvHGM14HG
rMyPOA50NZLBJeDRsrPAR2m88LLR6E88wdKnutDbhyqyfziVfkd7XKEGrY13uU+JY+PwrbkBrOXf
w88/769rXliRNEVxXXiTXLld+uQn9xKorL7DZLDH60o2Xvy0O+vA3fP2Z253FNOQDaqy5xLz1sL4
XBK7x81pKu86fLEoq3+3i+rRCQQ2Y8qn0NkSanxvJ5BvIeNG0x4C1fznf/1gR86ywh4F/vY9EtKN
76gH28m33N/e2wp0XMh/eAK5XBcnS5ahSBuhXKCAEwc3iQiZnDj7Mtpp5o5RWz1ak74VB7wzJqpF
sMe5zm0+brEUajma9WQaqTe3903Qr7pRfzKkdC+08RCV/q5C3LntfiIu8RAVz6ljf8o7acfjfcEE
4FHXwlPWb52J9e0MLmFGG7E1AfItK7vDlI9tESuZF+X918a0cioisnkz6SmqGmWxmRavJwEEHrcz
4RA9GC626+Ut1KoUfHPrJZ2efY2TJDhWpT19EaMK5EoVcNMTPeof4lr1bxrd+ZRxoD9noiQashAY
rHwwZq5jBtqntMnETVRY04/UMcKXjy+kd1KVGUDPxUt8hG7SLLz+9z7MhQEQrCrQOCd4Odd4WN41
vWbWO92MXwenefSz+ljllPhcRTKzz+WEf3lOvrHxBqwXiMSWl5OIFkwatcjr3xHZStAnNehFuUKW
VJN66djWTnnKC4NuoZJvibSt682MR9AxX5X0qJeNKRCHZZRDyfJEh9+7mpbFwWjs6D6t9GNjD8pd
3qMr0Ioh2m/M+BzPXIdoYFBoiILBmzso+uJMqtakSXZntV4sZOMgslo9daMhXfwahkfa9NJTGAxQ
hooGdTQovd8EfwpGQhjeBDR+36fOllzOO7uV/BAgFKAoNsHSXyXGRFFOadp4aaOaZyJZ/2IYZban
S5d/A2zrHLpk+PbxPKwvQN4KMDFz4dlALWvx+jZj0Je5GDoK4aSkthJbWPkgd/bxKOsYBqTSG0kE
nVP6j/Of/3XNRiXeH1VSlR5iGTX4wbQ+2UohP02hIzb6re990Mwfgp0LQIA1vh6qaJJytG2/8AZB
3OCDaaEmVE0b7+xbJ/F6+8zUX+AVXK7M21LBCj4o6Uwm+w9RTRfaHJPshgDqLksNc6fiWnMocuOn
VMfZUxw4zSdEsG+qtoJ0YJFlJ1UMe4NOwkFK0npnGtOPgejo2Ku+cKHRa+gJJEhUF2Z6GKVO//Wv
q8HeIjWBNAz+k7rh9RRVZmONgCj8B/zoqdXEcPdyM6tPfUUJ9+Oh3kn8CETmoFJm/bn2F8tRp+j5
AokpPegePxoyvU+i6vxDHwdYigvbcRNu77MmSzTw7WmWYmzqjc03D/H3Umm45hF+mVTuZjOk5ec2
Q2tVmdE0D9Q8pWNvi+AgnNH+0tmJOPdxLs6dUddeF2p3eYcr4tYULI+1hprTfMugcMz50pdILDEK
SxR2bz20CD7f9rZa3ogyOA7+rPQmR4cs4mSHmj6Rn8ffRGv6N1IHBbAh5/hUSB1eREkZHsdQfR38
rD/nQmkPHy/T6icyNSR/lMTZyjzM86H663w6QQBvZNTFY+eU/4V9b1B3sasb2YhzT6sAzWoia18/
HnPVg5v9zCimEqcSdPK3xaBBhhA7vPLoMdX04LkPEN+Hx46KTELb0x7gX6OnGp4lTW12Qy1ld+in
p7vYnArDDY1iKylYPn1vPwfHzf+LUMi4ruegBU4ALM8Wj73k/IzU5jXVjBOGs1h4lXm3sSfnb7va
k/O3/zXY4giSNwtK9pZ41Fth3/qIcIMWQCz34ylefxLkxbmdS4BLYL56XZUuUMehE49q46QvduKT
h7DKuwrrnrNCVrmx1ZfXPKUOBfAioQwnDXWexTWvUtMRfsZX9YHxczL0+MaIGyxERmnrqXx3pLmH
Q5rK67W85XNdIodrB/EYDbVtuBn6XW4ydNrkkkBGu4+n8a3/fL1afBeRL/C/+VmRF9/Vx7A5ueZh
ECjNrtCio2bPHSyBjGA/DNNu8ttPRQzyiJI4bBzrYATjWU6nY5HG9+M0wrGgMJ6QxBDcuEirHAMt
uENR5iKCeCPwX0ZU8xrMpHN9BuXxpi9+K1J6lh+ZjngMixFTFT2zP02Nmh2KDi2KXBb9Ph8N/6AX
w1bu+d6a0OwykHMko6UXeH2AstiuKtzuxKNIDd1V2ki7RUfXdwNZz/6ReDR/JN3h+TtBo/DMXw8l
TeZoVAIprlBYKea1g7mTnP7fnFcJwOZRZiV/thmR4rK16Yex1ERdED0WcBtpGMSEYrAJjx/vrvcO
KU8DKRpbCxGT+c//untNhA6hKfbi0Xf8hyTwO6+iLnsppX54EGip3fx/hpu5uqhd4OyyeJAB7+B6
UnBGoXqgQ2r+IcwsD45k/1QTdTh8PNj6XWEGqZHTK8NvgGjs+ttQW1WLaJC55obOcIco/F3KJXJd
bdSfktR+jNT6H2MbgibkFpjItyozyNfrEbtJLcJW72mF6ybY4mSojsh/tm6nlf3G7bqqdsxjQd6h
4MEFO0Otr8eKOwNSVaYawDa0o1r7x4FK6H6wayjJfXOR+kba26H908if1UA9D+I+0R/z4XOYPtYV
sEP9ooBjVkNKosl0FNKg7ior+4zlgu8qfXO0Ew01qXzjZ69yTX42NT7qlbNUHyCf+W36a8P1hTAH
hxTTi3HKcaNU6/eOkRO/hpG9j0uj+BqhGuiaTWM+KHLXXfBuqU6R5TQbO399YfBDaIbZpB8GocBi
rYyqqcwoRpu7EY1yO7fnz4Mk4LUC4N746Pmbrm9wa7YPAKrA5UQqsmg5oeFvlE4qDV4WBqg2oRx4
HOQq+/rxdl8f5etRFh+UB0VhVn4wUsq0wadrKu4NtnKKNRpbfrDlFf7WNVx+1OzFBj0dU0GQ6dcL
qUiI79hVPXpBphyl2n8pbNXfxTXEwhBXgEvZf5Oi4K5V7rLo0ewvUflJRF/GyDP8O3X4FdieET2q
sxHruGvLbleYj0DlvKT4Ucc/6+qS9v8FTYDdMCI8R1X9z55+Tu1d3nwvI1zXbdtt/W896uKjc3Fs
NF0atL9fm+IxGO6E87N3NLc3K1jXZzz+do7yrBlP0vQiyweyW6l/ahw0w6KTUf5xupte+YJufkdJ
EucN1wr/SM4uN1K3i87mrDX0Mwu+9lLsZtEveupxCI2l/mGJ31n2J4Ulb/s6YcZlrC+K+rVwHuwW
FJS6z5ATlsBwW8kNpifux6u9ym1mH03ApigZU5unhLCcf9sQQ0guBYKwpU3ZOsoXVPiNX40zBLel
Ggaow6fKDZQJ/S4H2ueivWtt2bm8hcmLXUBaMSMGidwR+F48+Gk82BC6/N5rKgwthXyJivNoND/w
j6BYFCa/aQQm+ykxfik4NcrKj2ik2pe5LWCcEj897dKJ6S6pX+3hv0n57SjnxIbTIT20+g8JdEU+
Ffdxfjs0xyi3vuq5+mSkP6yBDjLqGDtKdxu3wjqAASZMbkrDgyd3Rfc15DC0ejPRPFXAwdbCF4nq
6U5A1DnqmZHdItnvak5pbAy7aulqb606MKGzJxxAh0VIrpQZMmfGMHqtziJFVl2ehgkBzMTwm5Me
gcpDf7hTXoXmn5o0S57jVjPuRZ4Uj3He6fdN2/o7E3jsPz/YlGbwDERzFFzzChyZx7ERJhjTejWi
tDkC1ke9y2yMPnK3nMFoH2/q9UWJwwt3CaU/zZlRoNd3CubyARbWOaMhe3scizaDBDtsASJWDVIm
m1eaq3+W0UT0eHF0LCi6qlKoUNtT6cbnRm5ugDNjGPrcpSl7sAtppxm7QJGCXRSA0JyUn5Gf/TLz
QnOzqn5Gb/RUxcmuG+Dda9Omufv6Kp/Zdbzq1C1InJbZoIj442ZE4qAojB6ZL016MRxJ7HzcjJ5p
s2h/Pp739VvIf5CpR84UNDLQ7ut5x1mnNCmPy54qwc5unLA+dkE+HDRzK3Z+53zB1OehMmgmzhSX
65GmVJ9CKQC6YCF5tg8E0Eaov63rh9NdEJ4orPm/eqP9/PH3rTCu84oTc4AkAnANCGye8L+iDi3N
wReFyeT1MMS/pAAVb2l/5ejtK6OXUdT2wqzscbwhx9cl6VfeSOhX4ca3a7QAOAV53qmDlXpjwoJ3
5aTqMIzq4+8f/8x1wGrznnITUAuZsf2LOEFg7hGNtYl+h+bnkLtq5Skra/Oh0Cex64URHbSu3eqA
vrP2FEFAIYO9JptZ6ktmyLlVfq+wImTM06DYVLyxgwAO0G3sshVOkFWAbQ4KEvoN6dNSzHGURqBa
tgNuRY3MvdLJuAVX0+ekiCdQl06j/x5rdLqcInmiC+CauGR+KxxjOOloK36rhvhFC7rq2DWa9s8R
GtwUk1yOn0e1YkkjU3GVD+uhqDzaGwH6SIbkFkORblxv723Dudv39rbM67zYhklZAJ4xysoT9QSy
KAnHWxsRP1eBPnjfaJJ+jIbyIKuNOBKImHth9ciBZ5WHXoR2AJiVHfNW/gb1bNolswHLGA/D1o+c
n5rrJx0VLHJ3OobMBHW567NiNy04bLPNvaZ9FYh+XVS/qi56YvSvWQZsJgsciJD+aNxNePE8Npiv
HOS0CF9bub/06ZZ19ztP42zoRPqG/Mbs1ra4nKxGRS7cqAovhJr2WTf64mGyo9d0EM6rVEfWczeC
3ZeEfSdVYeLZZmj+UNEMxX2w/xqJir5JKSf//lTNoj7AEumZkJ8vn6q2wfumremqJkFYvIg6D49d
Fk+Hj2+E9YNIa4TnF0w62g9gPq/XogXH3ZRA7T3LTsO7dhIo/5qjvbH75223XHEMYAELUAFAPmRx
7yQJSAe5zEvI+ORDECrLQ2kb096UQoD2Q/SPTRJtBqMRLIIa50IGzHr9Ub1hF9NQqLmHtVhzK7cy
AWBvbfQS19ca9wyNXuKW2YlledTURg7IvM0CoY4ggFxeP+WDkvxyUGH8eIlW0nF8DmWnuY3Fkz1L
n11/jqpMoZVITu3xkCHk0Sr+WbWikxnV4ylHF+K/olLPomnG790wih1Q13bXqlqMWrT2ElnZlkbZ
CjM7/6C5ODWHN4hB2YvwpmjAYUQYy3p12J9b3XDtqECqC4thH0JzGsu7PO2155CDvM8d+SA3vbOf
5Lb9iuvizP7UnZyGfd67Toh2jYMC7x3/ru3GadMdoh5RXN5Go/tup1HrIi85vnSNI9/Uuah2ctJU
kxtqAghdkmo/P57sOTy42ql0cwhPCNnIN+gTL+6Coh0mFD9H2ZNrICx6OIlsNnC+tApaIWlqi5sO
ROZLrhTiRsjStPt4+PVa0yJFMo1muT6T35ZFOTsJK2eKEsVLhjR+8W3nXETTcPYT7QjaEsR7V/sn
JL++Z0UU74y8M/cWlg7qNDTQZvpsoxG42uT8nJm1RKsdO4KVk02gmA3NpVTxaOAnl0QNwrsRCuCP
MvW38s3VTTQPRc8R4h37Cwmc613ut2EzGk6uUF3Ip0fJsOrdoNIn/3iCV+Eho9h4tFKTgS0Bm+R6
FOgFSYjEvezNBOFdojbpWcuVHs2xcfA4WtVzaRjdoUR0fePZW/EEaARR1CWDnWt4DL34QADjZWc7
Te1h6YyrXBrXrxJOIfsh7dXbslHGsxUaXzMZMGKUB+An8frzxja0n0cLQ1kayh32IYH/nCA4fi46
vH7zqvwObv2RLF12ka5sLqMzpJ4U1rzjlGX+6MnMOUEkUT0XSGcdtQFP1r6QjgUoiX2SGdI32ibq
ceycLeORVazJ51KFhbDKXzRLFoF4kgunqwyJzmNZIY1K/WpvTZh9RqOCWYDmtGhbWfFpY3nnq/36
/DLq3KIBTogz0MpK05rsOO302qvr6gSyw6q/GFQApaIDJn1oia1LPd6p+SmtXtDGcfv+0kDIkLLX
IAIfnj4Fdb2fr9lC16l1Pvk9ohFqMWugnaUIKyvnR9Grx7iJ9kn+0IQSLghHJJzDlu6Hkp4LX8PH
ErEd0exsPT4EKtMfon14D+88iI2d1OT7sOuPkRUdYeOdraQ/wMXdo4iXAlEIK2Q/s/A86NmhjpL9
HCgmCCMm/Gu+cYiHc6MHgD6BrIAxtg+aUR0z29xZ/D3oZSyg7aOeiL0v3YDgPiWWsouDnzK/ZtBP
raqean88pdRIEJGqujDiYYQe//EirNNfChz0xyzyyrluvGxJZ2Yt06uqZM9vJ7eQJsx38RhEv825
k7Qx8EZm6zQQi+1VM6ngv9QTIpRxeRlN64+klflNYmTW3qdFscOsOjhIsA72dWVr96RvW8LCK90L
EOVIf1HqYs9w9S/NNpzY9hUpUSkxGU1+zgpR3qHUqlA07KVbfQqUh1BOhBsC61Z6Wz/IVeMf6kRT
bvG9/gbEwcssWuSzoEy5m+KoP/qakz1q6bT18q7vSDAGtPgp89J1oA95fXuZk95o9QheqqBasB/T
ITiOqlU+fbx+740yExdo1hB40rq+HsUpZKODHNhC97OxE8v7dG/KqLR9PMo7Tx3RDKg15JHmktgy
KKzaLPRlrW4fsUKyLnTCvqn4IbhVqv4eZDh9mp5i+9idqMvt4qpGxMaKJpy7g1jcMr/KRoy6bhyQ
nIIQoKVM+gQ/exHV5GllVIEUF4+Vk2k7LY97z85Q7s5EYBxFGf7AoLg79ID8dllO6CUhv7wTcfP8
8bysZ3+GcTAfCF1DQV9OiyGCIcL7JXucHOuHo+POXARyvvEMrgbRgcPjgIGUEz3mVZMkc+oAw49I
8iaEN+/gJFL9q4d84zZeBVPzKEgbsvkhKZEAXG+kSLBNNWWUPEnPp0OTdMWhNfPu7BTgIGw7jI6t
6M0babStExhBaSNCX6GYAEWCfuYSmmse8M0XG1lTp0yLjN54MHqBIDvurK4y4FhT5mGwJ/PUYWlR
J3QdQQXfHlFQE+l/o9NproiTR61GrqxW43GHKM7XqOsAEgVSh7tiZamPgxNZZ5u2821cd707Yvd+
+HgjrB5Qsj94XYh74TszawFfz14+pGnTNEbsxWmp7Kk+ZXCqIgpGfXOqFHFjilbeOpOr5xPRGd7q
WU+WJWPlrses9KFiGmnxpDgp7RosTR77CPkQa8j1X5bQxM2QU5tWpsm4xxMDm0vfLG7qSdinEYnH
3cczsIo+qU1yCPgxRIX0jxfVDAedfb8QUwHfwsZxxRDa1xJR4T/SKOkbp399IGicQZuHDc1bsspQ
w8HQ/VgCrlBKWXy0uhmuhJTixiir6JNZY1PCRJlXlbbK9fS2cBxGagWR51ttdoxCbFBjJMyOSJ0H
X8q0F1/j3A+PFW2vjZHXtxuiYPiG4rwF13HOIq+Hjofe11uzKby2b4z9EMrtPS4MER6E0THXh/gY
wO10qyTMbyx8DjoEG3dRpnc/P17S9ZUwCxzx4AKgoQi/RIv5Vq/Tq6lTzzDAiSAr0pwaw9op0dg/
FdE4IoVOgyfXe2SW/VrdmIX1kSKpQiYfAOWb0MciJu1VnCImuU896DWhm0GaOumt0e05gZ+iLrYP
mRJt+aqta3KAH7h/bJmshhrLsiKNJOqE0JetPvBw6QcC1OJApFek+ybWg2+BJKfnUJ4g+efInrqU
fUI3H1ok2QMzvs+KWN3lzVTQfNTk70bRcujjItZutUR2/vW8zexqZDFgWNNwBVp+vUeiKevsYhjk
B11SP9Ml76g46ej3+N3G87NaB/AZJEHAWyjTwuueT+Nf1XIpBS9R5Aw0SZ6Vpt8srCezHPmJqoq/
+Km/1Uue/3tXWcE8Hp2HuQA1K/AvNv9U6VlFq19+gH7auKE1iJ0ZJMnGV62uq3kUZKPJdSg/U329
/qosTnwE43r5QZJStLDxh7tRubFdyuzTRoVrHTwxlg6d5Y3PxkWyuBqLQShpOtXyQ2iqz9oMrMXg
Jd7pIKJ+6+3QnbpavvcL9VmYtauCtS/duAqcU5DSLc0G+7+Pj/WbUvVyhnVwDoQUNBcIHa+/XWvt
SgxOKT/YQTHuMzP0D8iBRBcl11o3kX3nFMlhfJ58OfpTmLhjuvCSw++OOmmotzepc8BUqz5VgdW4
OI9nR59Wxcm0k/KM2uR/g5mEZ+CT0kmOjd9+HBf7slJHrilJuzX6OH0QUx7+KE1/fK3Qbz8nuWrc
tkI3vTJrlB33ORaselfe8ZA5L0rWbjrszHf39QzQxAScQ7wBiw37+OsZsKw8ilq1gGGotObe7KGP
953yFEfqzsl7Y8+Y5r7uK7T7NDvYlZVUbgQM6145ZQX8moi6QAbN5dbrn+CbVqQGGXwQNZMumiHd
tVpQH8rKGm5T9PoudZj86Kcuus1kdAQxmSzgHkQafhtxKu6ShAnVgkk54U7b/TGbRN/7dXXQhgQK
flQE54og5xTxZB9Kop9DrwzyXW2nxaUUWrOTJeT3d9MIq3IaNfM+84Xu2nkq3SmaUuK5mHHXW+g2
iezx4933zhWLOAh18lnTB+H25X1SDlIRtWUMy2bUpKOOGr1vajViG0IpuS5F096lklPtq3g6J/30
3JTJPtGwv5W72rhJI3qwBIGN/0z/09lT1PBau9c2btf1pcePhAdCWkWMwUNwvTp2AI6qsmsJrLhe
XuoxRDYxgb0U2WBURBUNbt1p8saLt775qNTSdKLk5fDwLdX3IuyIipmT4ZVBMD2jG1bdy2G01eKb
9/bV3p8JSBqYzFkTBBG0xbuKhnPJRyCiILP/1VHvD/nQx4emj0oApZs+BOvbj6ICIl2EUdT3gTTM
X/3X+2Gb3LRGMipeFBdofBe1SU2kHerXvNelQ+lXuBNo4mGsFfUm0kJjF+dox6vSUO/VKBmegb1t
hXar1Z1/EoJexBZcbDRUrn9SVqMDYo2o6SBB98pf6S5Ji/RXmgNTCXRZfB79LTH21dq+DQmiHQEf
8pw3Dd2/ZgGT6MEcc1/xRmEEuwbp03005P2/loBRQqJnOQu90iSiKH79YbKMdHVMQ9TTKyU42lNi
v7bIt59TKdeePz7Hq+CQyIxh6EQxgbDFFickKvoI6WGk9OQqbh9EfNs6FWaAjiMlOwSGNHlHi/2g
ovh+gSi8Mfi6DYjR15uAJNUg2i1LTMQU42kmzCb1eiTwTsgv+ufYsCoKEooCeROLK/nQl/KLbIfF
oasTBaeCvDukFMXdojf8XRCY48aVvg7b5x8F7Jh5mWmFS966HXcSD3uYekLT6xuK2vI+z3PnFAeV
4cY0jW46Wf0UGsMuliOUm0R89tVkq6y6xoLxM6iOzBI3pBEkEtebQANSiclPn3hZqdyPsgju0dvU
DkTZAJmUMt8ncDr2TivH+yHD4DuJs43gan2+iCpIHUgeqCasrDLSKYh5Wjp44q3+rOtScNNEKGdJ
YdHs0fM6JFq5daTf+WpwWgCk4ejIGOXoc8D31wFLkOxs6jRPvLHIKqRYC+d7FUo40jUxpcveloF3
UDmIqJixSevyUA8ORYKPD8X6lF//iEVckVIjiquqTTwpFtKxNKXokORR8PmfR4HgT4+HBi1E/CU8
LG0cRYrTKPTUPgRjJyvSvs8gMX08yhsj9fqhoAxDyxDqNkKA1FyvZ1SMsl42YxZ6gdPvecyx2vqS
aGIPV+k4GK+O+hgZl0b7ovfZzop0FxCt6yTtfpSwG24fLH9Ek1ngVSi7jfihTvGDll0M/Xcb6JjG
P6vhZ3/AWSIGetn2O7sGalImZyLzo531nyFC3dlB96Wovuf4pB2q4ieKx/++XpAAeQPBNvAQLJnJ
kH7aoBVq4OGrcmunkopfRL0Z8cwZy3IibUCEyAnOJIFlvI3O7ECEUoZejHj9uTBGa+fD0juPTn4M
JSs4YNNR7Xo7cnYWWLpzlqiKC+6i3ljRd3bnzPoC3wx2lmRu8TrUCHs4LRojXt9FGs0NDAfluUL6
8b5ZH364Zeyb+QZAsnZ5Cxat0wXCygIvm6qXXp6c57K2mheJiwonFGGR4rCBP/3zoITToFSI6wFv
LQP6sAZEFdrIC01yndxMmEXcAizHg8UfjkksdXsi0S230/WHkhIzkaSqWGpDcL8+H7U+hHSFmwxl
FfCBhhkZX2R7avZ2Nih7tlFwK8o0OX38oW9WHNebiVEBJwE0ATGHUsX1qE5KH60cq8xrHG/K/Z0S
4nFoJKiOpW4Ow2Dqjy087exlAIMr9y+JRDanH/z+pvDPBbUqM35o2hvEW1zLfurEd710duY4nuPx
rGg41ED/gpuV5ketD91Ie1bSey18sBzKwIFRP5mTchxlMOt1gs5j7QqeVUekR79JTzVymZ3S7Bsk
M606/pECfD6MCZhZuwKwGDY4BvVVf/54SuZM6e8ZoSRBhQ7HWWtG3gCQvJ4Ra+Jsy73oP2U8DudS
xhutxBDyLOWyRm8OHYXG6qxD2upbV+Rb1HY1NHq3gJEI2mdPB0oJ10PbThpOPErJJ8QyVbdBhPa5
/R9759UbN7rm+a/S6Ht6mMNgzgGWrCTJilXldENItsScMz/9/lhtn1axNKr12ZtdYG4acMvWS/JN
T/iHWLsr5dq7wMOFFprHt3bNxF0qIdtbbzp1E9YgyRN9QDKrTWScefXgMgM04KRRYq0KjkwDA9ft
mGC91buf3v9YJ/0+5CXI/M1JepBVdGL32Pde5KulLtyTem8QUskvM+BSt7kfV0sh18qN0FSLWBPz
hdARwAy9aC5dVZDuQjOwNn2Ny3FDSV0fZCzHW0nZDmZbLurMi+4SOZTPLPeTQG9C7EDKx6CEE5Tm
x2yTZYJVNEZbKveu5JEoyGq1gkiQfQFh/k1wG5TIEDJwRNnNrr3R1OxCtxoHBWL41qNX2rru5g4O
4uFvXsHA9ujsTWnsxOCgUnw88VE2CpmV9fK9m3n+MtSFatF4vnumcjQ/sA+jQJHB4gwePl3a41H6
PPbTbpzsNIYgX2HBx7Yrivri/SVxUGJ5vYopsgG8AtqtHDKH+b3QJlIs1bGg3YeSVaz0Uh2cHLVX
+NDiI+oAl12kRMvIjHf6pNMxVM0ybcN8OfQI/1pmXS6zpI82VmpJlwiufC5x8rEbf+v7gY9csrkP
NbFftEqaXVJn1zkdyIBQVykc2ZP8ZaoaxUfLTbSN7+epI41CtKI4qzmqmBiod9Yov+FV7aSFqu7M
SI8dNTKKZSia8Zmb62Q78yH4CnQUOFyJQw+L8VUMGeTdaNVYBd4T6yy1FZrvzuC0F8GSMv9V72TX
/gKK323+rX4Otu6ZK2xaMrNZmND1AHemciRZ4vFkI7Zcy35Zy/cAPjewONXSWOjqWiJdeH++T8hi
h9cEdYEoFUR0kN7HI2G/aCbsfvk+/2iu9XV006/yC2kF09r2lpItrhJHWeef2qVxr62NS3GRrr2F
bwur959jfn/OH0M+foxeb5qgFQv5HqVgW0MOLta+Kfm6lHVQpWfW+HwnESuDa5liLyIT5ERmr6wq
UzXFR3Gtl1Lt2jC9T1VqWWey77cHATtNWY+Lee5zQUBVlG6cAJ4OcFTMgjBYgmINzrzKdMEfrRO0
SYBA0Ouf5Ou4fo4/m9b5yLmOeXqrNx4OznCtkYTOvImZ7y4QzPhGayC5K8DMOUI0nls8p+84YQn/
quZQ1p4z9igOD/BQGb0QIx325JBNGdY588rZKIC9JpQBHrxTe50SnnL8jklM5SdBeOKWCm7S2CMw
301MQn3//go8SGO8+pZ/jUMNHB0QamHs+eNxjBJ5DLB9CQKN4I/i2mzWXZbfy6n2Qxw1CWVKPRhs
f0AwCi6duxg6vb3W8iBfYqikb9ArrBaF5He22EoBR2S9QEYQQGen+CtVjNckf6skDBYiHsuO5Rk7
yYiuQzGyFlZRrwaFUntmCdqZrGYWEP31VvSG6GNN4Oy5hMIAc9ytU96qsLz7QaXkWzJXGmRQGzWf
wFY9tCpzSTR/b0MfxlXpEnGKE1XRoj3+mpbp9U1hlcmtRwlvb+Vdeuk2ybMeJ67dCT39sqA5sxne
WCigUkApU1TjdeeohUjlMumKIL6tDdXfuMNoOrECPeqwTv7je/+f3nN299eKqP75X/z5e5YPNHD9
evbHf97mz+m2Lp+f6+vH/L+mf/qvv/rP4z/yL3/+5sVj/Xj0h2UKf3S4b57L4eG5wlzoMCbPMP3N
/9Mf/vF8+C27IX/+x5/fsyatp9+G7lj6588fXfz4x598lVebYfr9P39485jw7wCnBVWdPFZ/XFTx
Y/rj5J8+P1Y1v0XUPtD8nYDTP4m6f/7RPf/6CcVcgAfw0aejlSM1zcra/8efgiR+mK4xEpUJREl7
g0epsubXz6bfRRBKc4/yOoDvXx/haCL+npg/0ia5y4K0rv7x5wzebGKZAEeJ56PwSTflxKUAU0kv
IqCVNkVeKZdU0zCXKoTE8BewpRbgGjGKE/N0uKEk6at0dz7FnmpemU3VPiSt0n1MSlyobKkSn0D5
5Re+7t2hMDw4UUc/ju0aOUba+jccHsO+ELvhe1v0kqOhpo0ahzqkF6pbXWdtF/2lK/Bba+5/NVVd
PsbBY/qH3ZTPj80f2csf2/qR/KkOvlfHy+7/zVU4hTH/8WuCT1bhzXP3h/MYP//I0uDxaAlO/+7n
EjTkD1Ro6BlxlME6nBbazyWomR+mVTaxlZA2pF3zagmaH2BY098Elo3W6oFd82sJyvKHCXRKleKA
HKfT8jtLcLoj/r5DJkW3ydUZ5N1kBj4V3Y9Pvcw0ak/1cvchyZ+6EPTdZz87E1gcR0o/h+A9eWJA
fiftSoGK4uCrvfugBOIyzL/UFhp61qPk7er2nJDorIr912BEhVNjctpQJ9juwOrYuZLwgNua7ww3
VrHsizUCDQZ2ZuomXcvnKJhvvR44fhSySaeBGc4iXzGspVxFR+Whecm+ZXt163v22UGOw+u/XstC
hJCIgZopUoTH06TlYYeLueY+5FwPreGBTSwdVcNlyjunzf7G+yAoOFWEgERB350N5VJR9YDYuQ+1
mDqCus/jL3qe21ic4jB4rpd9fAMe3ouCNyQ1CEgct3OpE6PsszzDnnXrmziIlmgkZWfyhfkC54hn
ddNUgB7Lfw7e0K+yog519LT3B2+bI/ULNEb0tIXQdMtXG//nyf76JD8OWmAazUaZhbVqIWMY7o3e
1m2XrmDrymf3Vj+w8DHre3+o+SebhiJCATjKzqUNOi2VVy8kVR78Fcvzt1Xelk4UrQoNu7z3x5g5
Zv/1PtxKREOTyBwh1/EgfacoaZgn/rb8gRj/0DtDvirTi/4pu5CfYKz7meP3tvyZIhvwpu73pFx+
Do/xM8ksqvMnjDSZTm5ay5m/beP9oBZbv8s2mRR975A1PPOm03J+fQAePueroab18+pzclWFhtQV
/hbVLKibxgMJ5G2xkj/218lvFURO32o2c1XZakYCvHcr6e1F6Y+OV5+Dbc83L29DwKPBDMaShy01
mzdRBxJixSVvg3O3OWhXWkCBB/hBLUkbPz139p1urml+yOQ4aCdw1ZTtvf54labkgyJ7296X0bbg
cK0X1jlC61uDsG9pDU8yBvDTjgcBR0dfoOSMyPzoRZA36FLtg9/UKJomB8jixDbjw4HkndOhQjOl
2uDL/raotXCnShACfMMVfs9Y7ecwkFWICOjen1yGYj+UCgwPf2si8z2MhelImDGe2b5vfTHKBFNo
AcKUePX4i1VWDIZY9zhVu3LZxDd+jCCdf8459/QgolAAFgDKFkVE2sbHoyTFqI8aeOetFDsSPlBO
qQrn2jEHFs3x9jweZPYqdZHkNIQZZHF9u1M2smpbn9tbZaE63ubp4W50hgV96kV+qV6VvY0+0NVg
379/RLz5nnD0JlspmabF7BGiUs98HwvQreLh0FZH2Y2X1sv/uzFm+9av4sByxYIZU+ONialH2Z2B
qJ97C+V4toaQxqZf58G2q81y6WvNoi7Lc2Kwbw+C4BeqHyAg59oEXdVmnQmbeJtG5SYMnNFPN//O
h/p7hNlFW/ch5dqhZQQOuEr0HD8986FmBcbDFiX/+3uIWVvEMBoLrfY+2JYreY0k6XpcBPYuccxF
8OxiXPoQ7O++G+tucYMPxVMn2u6D6ai/Jcz28yGgZgCNBSAPFuJ4ujS/a+tSHINtEzUXHi5lnpD9
VRc4Kgu8jlnenKy/h5irHnlBkQk+oppbnJzNYI3jzpmKyqxA9fMl6DQc6NhYIkzn1KvrQS1yI3Q7
hc37BL9sDWdtVa0xTb7Wbtydsfz+9XJjLJhH/SG+jlbyJluVa3852D/+jTXz6jFm966fhJUXRFKw
NfVt2kxh7Dn8xkzY8PRNZ8syliQYsZERbAfHXePc+1xFMDudsaYmbTi6DVB1GS/zNQCDSSbKtLNb
b3VOXvHNCaU8gTb6IXKbvedYh0LQd1qw9fRi3TVF8ijIhfv8/secfsnJgQwzAwESWMtULY/ntM4b
nzheD7ZBduMqoRMLV0OjOBkMx/cHevNtXg00WzxSihBh1vJJaR85ipnbcNDODPHmApUpAE2dRKiP
80pt76fxqHAzbq+f8OpYSVfSZ6+3242xLBajozgYiDhoYi2bK28RO43d2Pfdxr8Urzb/xh1DQI9c
Cu1Cnmb2sg3evZo/JuFWzaobJUxueilbvv89D6zf45mb+swT2I2gTSLKOZ45PWuCMYTCvfXS1niu
RqHdSmFfl3YGbKRzNLXrv7YoIb3kfRd/GUakr6pIife52obXutLLD4hsBpclvEpI84OgpHYWtu53
XOgKTscxSyAmhnVx3bih+NJ7EtUmPREDW6cTeN2JGkRu5IeU0SlNzgXbL1sBpSKk/3ZxIeMVgA1I
eq+nmngt6y5/1spRsRyUjzMg5XFuRnYhDmo/AaD6ChStlN64AIWpzCqj+jAWiX8N6FXHl6E3e2XZ
w2jKbDMuAXrLXYuXelDKXbBQMVGJbavpNReN6EkJHo5e9mUwRbqGMvtLRMtPGMC4IZXz8v4knMTn
gNYpBZkoBoG1AoR4PAdJquZpEITtVtbcmyF/yFTtZQQMnapb7oLfvUMk1KcmiAciNdzFc5DjGASR
3/WeyGCibUig389Zqhz8947WFLrDE80BDDi6bUDmjt9HzFXZSzI1QBMX72h7qOP8qw5c6Ec2uHXl
mGoqPghKKbS21iulZOuxZlyWoR++JEHk3TVWQUgl1xHc5VQY4nLfeG0VOkGvGp/c2iXTpE+Q/XBN
ObkT+j5/qRtd/CFXY/NtQBPFsl23VZD61vqqd5LGzJGcGZs0R95Oix70wtIKG2IAknGVhJacp8nJ
vYkZ6B45ScUH+FWguqD5Shov4VzKKb4seXrtlWkdI/kgRdq6D0iD7YYA7TcpcFwanDwgtDXAO9R0
qOgdfzxDKCq/LtpgJ5j5cC2a2OqIUlM6dMayzA66GHspoxIuTTcTndrFO8FLve9eV3RL39LPUSgP
Ur/Hc0ksD8iExGQiV5w8Tp5ZTVFk0S4SI0hAiYQEp+uaG2EQ8RmsJe+KVlfkTNyvbZnnht0MSrZX
xLCQ7F5tqmVVmO1Nqbk92v/gFMcsFrY4d/orC8g2ZbjO2LpuvBK6IbtWXLlZiX0hreJBGy45kTDI
7Zrxuo0Na+F3amurYa2cOwNPsn0SY1pzpKwKOR5J8vEn75BSKa1aEneWEU+HQKbWL605WSbk2Gtf
BZmgfsU4YLxQpBIrviyu1ftOoWm4KUWwUh7J7i41h/Kx0cfhboxS/xP3irSrhhzVtQEVi8EZsg4p
oSThVhwICRT0INtM2g0oMNxrQUQcZyRNdK2LUCvtsXBd0cHp1HyWFKP/4pdVadiUP4LnFu5o7uim
34iOLxQFuEw9agsHMZAe9FI1es+5m1mfhSi07vyq0SMbN1W5xi/GiL7IbVB8H3rB7Wwpz8VPBRXM
bSeE9bUcNY1qt7olLNw4MtRzBcSTGiwLGq1a8rZJfm1yhTj+yIOhB4XbdtYOxwt0WWo9zKrryoJg
aVdx0+6aIRqCReFXeWiPDfU5+O+Vqa7HDjA24EK3+fT+qXsSSkAUAe1CK4fSGWywWXQmDBZiVUob
7RCp8C64KLSFJgfemTt8hvaZ9jNNRDDykxgQ/51nPzg+B4IWJOnOdXPJLrpG/+iGoPdgVW+iBnFN
uEfJ4OlrV540G8YaHZDETZ2gGuhr+p12V7EHV7/97pPtLj5taGNM6frxZGS152so06a7tDPNVVln
2nIck3OSI6eRFP0KNK04yShqcO3MkmQkRiRfl/Jsh/xYdeXrGDqYgqdvzCldzodoW2dF8lHyDHXZ
xQLzLgTKMvG0xGmghC4xCO7tQhlTp49l9BtcqIqSKCiLMYkezArrxKbrkw2AKG3TVKhWtEKbX9Va
UTgmPknOiD8DJCg3wGJEOYesmYKvo4NxejdubLqB9Gs4No4/oWd6WoGKZbbroLYsKt0QnEoVS9tA
UHL9/mxNR/58KD4exTRWEd2E2ZVQj43aqsWY7Uy9Dq8sBMgxTgG83IdosLQxMgBJG0c7S3ItJ6cX
fPH+8CcbhTedBJ8NGXYN1f9ZkUDX48wdoO7uCAkFp9d7fGb9oDnTEJqx5dkoDENjYYpMIMzTFzv+
oHkeiFVu1cUuHxvfwTzQCuxorMdlVOj+Wk4CpDkp2D14iatzw0vXpRLCrJNUYSPH8XCZNJCZ0F2X
LuO6l+0xCoyXAFtCJxqL3k6JX31u7yRwcGGXV32enlNBPgnjyGlZ6FTXwG2itzxbEbAuUyEN2mJn
9c3oSFoJ/QxPcUertG2da74tC/WZj3bSYTgMCUZgGhbBwdnU+Irrc2+PxS4SNAUKJtJcZj0qS+DZ
fCPE6m3OVxLNKJbOVBPfelnw0ACP6JNTAJvNVi3jnOgVwKGtKJFs061NQLbjGC/VMs0Xkag228yU
8zOjvrEU+baU22h78bYHGuir2oFYJqpYSUq5w/8Twak+cB118M+BTU63NoksiR/SdKAIkW84Xoko
hKs1PgTSDimMEO0B/6mup/uoi9zF+1vr9CsiE8kcmlxCZGDa9L6v3qfxqjbXfU3ZeSlbC49vd8ld
P64HIdEdHaDBQhPwMnh/0Bl9bdppLFFkXOg7wzMCXnw8quyhhqd3mbALgx4hNEG7qDDTsy0XJHWN
IBHK0ZLf7CBormrXLGzY0g+1q+a2G50TmTidUPJaytHgYKkHwTU6fpRSqdQAdo+w82taSrDfX/qg
OafJPq3F4/MTQvAkB4VvwqQoPfvKsSImSIzAWSmNwlrqcgbXXfaChZKZybINXW995gNPT308oAbj
kXVKXgcd8YQfOKimIGq1sasC/VtWKGvPLSM7VP373t1CF7ZxLrJTdPODNJJwW0HQKSrObJXTl4YO
PRmxI6dBQWYe1E6yasTkurFT8CdHQ2oYL8E3G9Tjs2HStBHP3BJvBnjA0qeMbyJ6zvHDScr1xW1p
7vxAHKQFKHL5awqK4a6Sx7C18UhMH9RhRHgrVnptdAQ5w2PYDWL1R829f66QOWNPTauc5hDJJ0hm
poE/HS8thOpixARCaxfpqDpXRQEVmXhLsYXCEq6b0lBvKYQJV4kfjteVQpqPRJn1+f2lcLq+6Zce
wEaT8hoKc8cPkRTYphhabu101Dxt0RMEZ4yll/cHOdguHK83mtkEq5Tf6ACf+FIOpVhiR68m+8DN
28Hu2oTVbYY15IhRGh0tbusLXGUldV2rjdo5UWEMkZ1UaUYvNQh1OIZm+yTmcO8c1ceOfGGqnRU7
eSDT6yKBvhXjDCytUkZfxgSqua01OTVuX9I8ALa6a96RIqbIK5ZdD9FfL61FJ8N2HbQ+AmU/lLdo
4ZTioo5xKCSpD9oLGf/rCm0xV/hEIi+nThhU1tdEKlGzAXMHzCDTdFQqhKgQAA6P8j6zxoQak5Vi
u135bsqTuXnjLXB50qpVFWK9aOeRZd0OchH2DicBXDk/zx5isRB/vP/J31jtk8wtSxpJE2hB2qxu
hoGyXrVFne89S2tWhSXmjoWMNW7YnAeOGloJErJxtjHC8FJrh3blhXm0L9z6XFvvdIWBiAQVNPUp
AT/PMdb4OiZGLuXhHs6GdzXoHhQZVS/PHWknOTJtQ/J/lEsA6zAfs/te1CpRKiM33HeeEW6KQDSv
PLxWqSBNOpCI12xcM6iWQSP4D1LTGTYL7ZyIzOmRNmHrQNMATQJtNwf1QyjR1TFDI1eEl3tNM7vf
d30p3iSZtVOGvizPVILfGI+aOXhdEOxcT/PAN0cFDVZEH+yTCD6igJ/4ZpSn+xDw/0rz/HPduFOA
BdHAgUk9EWlpLs5OCwoNUMRRrdr3WVJvhqpuMelSvSWq37pTpQVmEGPH5rMy3e51K15lrol0n9si
LmFmvtMbQbrt+rrC+9zzFyGpy5k+2GnAOT3hQUIIvNHJJ4HY4DfU58K9KTEFWmkBp2J4h4BT3dQT
NrtvmwKPz7Nl+TfW+QSxBOlEyj6pLRyfpGKBlyVS0uGewpm/6Qh1V9Q3z5kSHbAQx0epiaIsdfCJ
BEdVdnZr6L7Yq62pAyYwKKbpYg01DF2glUbBYg2xUlnlraHYUaSXHwetiS41LzQWqS8qiw7kxuL9
Y2aa8PnTgHeGicU1BsdxdsoUUl+UQppG+yCxbvtoeNHNbKe73leU6m6qrH16f7jTwJdoFHYzCjKU
tE+a9zBRBiPIsmjfjVp+pQue9iCY4xcKqdKZFztNaYE/kkAD5wa+RshwPJu152pJUsnpXhutb5En
1ndWZ8Q3YQdRp5Sqbim5SneR1FK1CGDFL3/7PclbqEjgOYYp1Nz022zMLIjodO6N0RAvk8kvMhf1
YmlM1lrvDwWD6mQOcR0ASwuMZMILzNWgdYSg0Q10y33OFs03YhsoC9EsVFvJwipZ5iqaf06WKt23
URsUce0KkyBH0YTZY5rFYXNluHGcrLuglfFcHzE9s2XsL7eSidTzIAmjt9SVUV4peoZ3hxx0UFRl
IVu2YuMrS0FN4xs9YCYWcqlDfmo79SWMqZi0Uo5Hko43wmMfuXVuIyBBZm1A40MDB4Ewl71MRLDw
SjP4amXN0KyNDuxfR27+ZMoI5NgmEjd3fTOoGMhEVoAEsBkuE10pS6eOje6jkqdWNwUaw4Pr8/fs
lkLDg5WGyi4m2UH1JHaLfYUphp2yHRf+hGO7BNwM31rj1SrkUrW2sRUtr3Wn7WJjW2VacW1ojWau
fBj4LcGC7CLMWaSJgIBqG2+GnGnAq4Uptn1CvAujaeRLj3rrLisE94U0HOpC0DciXKxCaL+MUkPP
adSieNkgPz+CnzP6xMEejP8jApnp7Bw3Us8WoRqL60jKu9zxstpvHBEeBb4w9eAT5madsbYEmk3M
Ak2KUIqG8bb0IuFrYdZi7aSq1DYAiAo0/2g0IXPeZaFMv0ebxAPot/myTcQIRZFCWLTUUZ/7PGqu
DuG0Jc2F7R+7+h0yN3Rt8iqUZTu1xKa1YTxinoaZi+4uIl+Pe9ttcV/ipEa1tZH72LDNVhLqZUZF
zLTrrhiuXMSxnwLKyk/Y0ifXw+D5KL9aZaYvNcFLC3i2yajaUQq7YtGoGnLTViMAM03UYM8dge1P
G5uTmYHRKjcWwWWKD1BGhszCSL/GYxOukKcYL8S+r5YcAdqlB2F2N1qY/HlY+yzkUYU01/vuOCBm
0N+w+UTUzKuoVOxJYyhdBJkRlc6YlMGDRUtvKyMdUyPuNHqXPoSga6BOw2M4RiqmsGOfmJtQa7Ad
qAQDYTmvGaRVJaXJs6klLgrAVPl3peVaTKPp+fc1G+9rE7nG17wxizuhHuLnpoljVMsPBBlPxZUH
Kpe1EPTKeyrqyvtMy1LQF2aeincjoObMrioE+zs1WktxkUFYVoDyOWR/yScjU5urQh/8tVnkfmOr
CBuYVEjEIHGKKh8+ZQM1BT5RNOqYhWNdbnsyIjGDNdBZ6olr8AnLi4csksVvRVVaJXd/UD4UZQnd
vKwI0u0Rr49rqw7K2gnN0V/lqi6ky7BWl+VQR/tBVtubXAo6AX1hD+m9QBqlEFpa1jOC3gXfUsHU
b70x9Z5SvDnY+4KuILON0AMTbd1ihKN/cemGl4Q8gkQpRBj7b3RRqRyMZp/bHdbd4aKMY92ioCZl
Bbq/UYtma58NPwrEpq/aPpQ3ZtXxGYbCxz0LC7euDcSPUSfqP/zSTFNgo43yWVTGDnl+l5XnUfrT
lr3QVijReZnyKeBn1cISM8t0glhvdmNPmL+LulHqnKq2xh+9FEloJlnxD0+2MiSL9TzfWl5s7ES3
Gp8MrVfp+0HqcOq0jdeDh0KBpyopheIiH19aiPRVIty0oXVhiQnEcRgQP3S6Jws1QXlWBg3w2VMj
vXBY2DIOSTVawIJHZgN+3C0uE1g7IuldUNJ2NKUBV2SvRZNKNgfxRW4L945ordt6rjB8SqRiuLRS
onVb6FyE0XqqhBSz/GJ4DjEP4fMVDQ5xvcapn2dyLzjwWGSmzI1RtPKyAk0p4pfQW6gja48zDrkH
m3MyvE/NKPgodmEmLZi71LQDs0ZBT8LN4kwR6RSDR8JBkZaIHEApCdAsVlVVlMUsBMv3spy7dhMO
+n1Xq9i3K+WNhhLbMiuz1FGKNFiHSlcvyiTpnS4xENDJQuZBN2onc3Fidyu3vdbjId7w/wub3qtv
j57bb8hps3UOenvdNqG8RLnRvMCvuX9ISkW/UCm1nglKTsOfqWwBd86yECGlenAclIQctf1gaeW+
HZHliIbMcgIfF64m0bUz1ZkpvjkO7F4PdRJpWTJEfk8wyj0C6/ixBAi0WSPqwu8HH2+8kDIV1eg/
TSKQc/JvL6L3mYpauneF/LFrrebWM83CUQRBe3l/pDfeB5QKUHraXaBl592QHGx24wV6ti/r3rB7
Kp22FqnnlCLeGIUwaorKiagof87C4cANzUKHqrn3e87ZOna5wHXpHJb+NMdBnJMo2KKufSDbHC+D
OqwFqYiGYu/qVXLpVRoKmKYZLziVMHTECWPRdO2waTztXMJ5KHfOlgVqJhTFgADoiLTN+nJlryuR
N8TNPqJuFDouEeXGV3HsiRpZ6xZihk0KvY8aLm4/DERrSFYhWykoSe7EKTbblStG17IayrHdadRy
xcjA/by1qovBqIx2lXYSUjU0L8oMi1CtvrWIQIwFH2TS/uzKYB97dTo4skxqVUmwfm26Ssju+Wav
o8mD7hTy9T1tGlQ1JO++0WO9/c29gZU4LUOkuOgSYw4zdy8bRMGlcd4WnyKuCydrsFTOa7Ag76/Y
Qyb3+lszAosVXWOEcmBazpfsmNVaPchu+ymzvy0KG9VAO3MMJ7dfIPA7Z3Ed8704H262dnU9D9AG
YjjR0WzZIV5zgqWw5EBnrHB5KdrB6v03nJcvphHpLYDfQNGRFT1rYxANAPFRve6Tnlu3tUJ4ruTh
Uxw1z0KVnan+znfmfCz5eM+4IX6Isiq0n9rko6p9D8Ld++9ygAfMZ+v1y0xZ1qtOiSx1lBJ7Pt+V
ZRe2ZdeLZtkuLp5UJ7bxl3IefGfN/bKQV74dLUT7DEtjXhcghUOuglyRyw7Z4BPYFHyQTE9lpd9H
RSpKjhtlA7W+Af6ug0QuxpiI4lJBRpQaP88swLJBjQbDB+Ekxkj2NyPOn2I1pmcy2Zl5ACQLnovz
nYCYnqlBbez4u4hl4LtCVgx7Nwn6L41UN3akkc8agj9eNIXqIhavuA9GFig0lKz6os5kTKOFqrsd
0lxfIXFX3hZFe99JVfyxHsp6MRQi8uRqFD28P4ezNXJ4VHRtpmYXRO4TEbeRJJPQTu/31mgIi2Yo
ALr05JfvjzJb9WxlyLtc4mT2UP70ueJkpbaKgGSrsR8IuO+DRBCdKK8aJ6L2tnH17qdD6G+RWq+D
72VWZS/1nL56RKn+/45uPVFE3iG6Bs3zMb+Vv/4Xv1UA//eBKtIkxzHxoWm7/SK4Hn5EhGUgSQ0Y
Bn8Boqx/kazNDyh4ohgyUe3BvIocI78YrpL1gYocCBoqLPQvgRL9DsN1hs3mcic5pPYECZwAdoIs
H++bUYsNL7aEfC8KU0Ul0A20SXzBlZau5mtPsoDGYB2A/rMTeaAe07R6iDWmLK1pCIwI7gc94qIB
uoAfO0QiW1vGGe7BDMea6zip73yx6EowrXl1nVei/wS8Jro+fO7/WXl/Hiy93ll5j03ZHC29Scn+
J7Va11lDJoViC70Szmnu4Z/U6uknNCY5e5B+h1nN4vq18MQPKAVNGrWkWgdB8Kln/mvl8UN0yaa4
FgVKeqoTu/IX/fvurzvqL2WF/4bfP927r6+yqRA4kZDp19Aq5Zw6XnoEPbFP8dG9A1+hLmSf5mhV
PQ1FOWywmN4okSyAXY1GpwqxPskN8WNgdl/V2qOpgmmdFSua7XWl/1kbMCcDfKnnAgKDhvqZMhaX
Ul0P9v+stHo4SEpMkJl3Vhpk/m/PjydqEtO/+nXUGfqHCUXBBSyhj0oK9PeC0z7AtZusQMFYUFjn
Qvy14GROs6mgTzsDQNWBkf5ruWnyBwRgWaAI+5B/4AnzO6ttFuZOrSvSCGh/dIVpPxNCHa+2gMJU
redt/VXUun7ExrsLVCcfdWnbF0EX2G0ZJ6CdFbUG56/iyam6OXJzhoulk20Yhf5DT2lJTdjp/BOW
f/2PFHxpdObWnsVX02Oie3EgQAJ6JmCdlROQvMWYoW/Ur6SzcoykamN9lgVLu3LrMPsEs6wGAAtp
G1O8Qsu+Sii53VT4BH3NdImWd6+E8curmf65b18zoQ6+m3/vU9oCPAkHyBT4qZNCwWyftr4ce4rZ
yk9DJoBXRgHGeBmsUM0QtvDNahWVzQieQumtOzNFJxVRHUn83IZB9Ogbg/vNq/BPsY1QyW8EEjla
1400NjaFGa1HE9QIkD8fRuPa7eMoslsfLR3qIfGlGwPxtQX417VdiyBywAMb/pdubDRv4XncM8vB
SrIvSICmN6pJ+XUgGsoXSZiK/MpRRB9EiIAIoy8ktbdJ12u3vUtXcZAG/0bqSvNCMAQqDoGvZbii
xXp0N7Sl8d0vtfLCa1r1qW464ZniD7SNQXMtG9usdCuV8XhvBmJ4N9ZS6q0kC+2gj2ZeouDu6X39
OVMjqVxIYo7YfSEWmXUBWKT9mnZKdCVHRv2AJGmGsWslFMJyHDjk7dDXfXn1/sTNuHrTxBE+AM5k
Aiff3zlP3Zdq0ywVQXwS8awA2a+k+F0Pg3THsWzgE18WLbLn5PAfx0CR7ij8u5qjlKaaQIZIzMr2
xrC8MULPvB9gtIR25wfC5LtVund+pBXPvqxktQ1NPkls5sqQAXPL5aXSJfIDzrLazTC03QUqSlME
9a/T5401OV1Dr+8O4iICH94N63AQf+B7jndz3fetLDdj8lXw8YsCDZ9TVR4sIfsGgghcRpCW/bbD
S+g7EY2vO13USr6dNGn/TfNU9x6zULqXyBfX6zNPxu15/GTE2hjLKODmqAtionj8ZLEoZJhX5tG3
HnbuPgsbSs0WjacvcYt/kO3SJs0cJfGy+5Er+EEsBLl3Rq83TLsw1ZKyLy5nP1WO/ls240wakhOW
a+9/s3dmS5Yi2Xp+FZmumzbm4ZY9RMSO2DHPN1jkxAwOuOPA0+sjdY5O5c5Shkq6VZu1tVVXZbEB
x32tf/2DvVpkwEzi951iCUTJBK3hhM27rnzrusWmaoi9po2eKerIAYQO49vQSDym+p5v5O+jK4Jr
bCfaD2nJIdkWRJE889f8vlAk7jNxzp0XV8swfq29prpBAIJ3v+lW/mc+vqcMk/WnUwCgpGfHo+k8
jQIlw5tSmUyL91AYxkfj5R4+2377MYxpUcZh3aXslYv3RXn+4MShRXJLPKJiQgRlheVnc8xTHvv6
cyI6q58muxaBNCfQVB5FaS06d3jvlkg8COaBLLwmx8+wDbvlyXJKkW6TsVJevFh+baC0WpdA34bT
N8K10K6UgfauVGmvxKJuwUL5zyvw5xHxX/v1+q7xywXTgI+NvyTt8K8rcHZqJ8vmRL+7USMwfrTK
FzwBzXyf21g5xKiFRLQ3DWPZqmyE7iV7wbxF9f4z1OvkoP0l+LosKsfZi/qyiVMmLQ9OnpLGYEf6
bXRmRoAkVSaXgRonIjTHvv0RGOY47TM9GE+wlsa3YggCgDq88a9SFY77nG78JnX9LIv9sTNeElPy
tuYB99jdOInsB27yRDIk4/BcOjVj0pE02s++zdPOe30yVLYQq9eEBCSFvz4ZjeNcbpbm8p5MaYaE
Lgr0c1R47U3b2oxydZ88pniKv9uTSsM4dPAbrkmULmO5BNb6wQzJQ4ekpY/19OXPb+33dYWbB7sZ
BTHjeFi3677yF2CnGpQdNm6avFMr9yhYrEoPcejyocWBNDkY27CoHytbTdcVyOxz1DTa22jlMj9p
hhXBtMXyRWSD/52J9LR8VpjQL/y6r2HEttJxeISrteSpmI1IF0GFnjYfoMHzhaoHS8UB3dytIEXu
3kZ09oWd18PYFtO2G6mt/D0x0+ilhcVwXXrNfGQrD3APLXpTbZzHPz8+giFOfh8EZTYJG3iPaoVK
7+RECHQ0GUNQuR+L2xhjbIDcJvsgmOxsUztp/xrNQyKvoM4Z/aYZcJbaN02RVBt0c8q7CIvCXU1y
C3M5E5AHkQAVzD/PfUoFcZmb2hn2Zm02YpN3OmnR4ahh4csZ5INNysh3IguSTUXm6XToil681rUo
HqsMrPMAADB9HUtvrZfCwawvFlJw8r2DqinaSxHId1GqztuMjH2nrUGgxrexsIt7mDml3Fqtry+j
dQJ/laOlOgiORdgAkYlV62L1DPgnp3Tyu2ISJp+yiJYvNsqziwVi8ze28jZ8NZFrNjsKEyuN21Kq
r77w6ap0miO9cScm+tu8CetLdLaCPVzXec8sbSG5FAcLSuK8ZFgOCTFJN6qIeqIFutl/rhiI2nFL
8I/cQNxRT74/D+bONoswvORQYQLoR6LojmHQM2dHhJPoq77muD6zB39yb3zKrvoM1oe0ifdT6lua
VNGdmUNGptDT0Xma1pWxnfNgTjea0IM07nxnviuQqD1KJqt93I0dRjsTzNdkEwa1uI+CrL+f+YDk
Veb77b1Zyv65gxrySnm11OeD9qxrq+5Tl2onZTNcBqvw9orazqR8qLqLYmlt/AQm2/koIu2kO60z
BuK1jYqXqpt0QVxdmoPhJgQAdyUzEbF4weuM5UO9NTPly720iadOM395ZiUY3XZ1qWd2Zzbh7YCm
59UKDOvN7euUGXQdNFBGkumrUjV+m0s9Ge992pUPZtL6SKpltPpqLzP9bJVNkbMJMtgAsUGUiX/e
1a0Vbr2JKW7cSV+dO2Eu3aPEtOymsVIv25XZmFbxlHfNnVZV/c2eJEK4nopxfiuajgUBhUOzhZuZ
121bxd5Hydu89GzZGFSYKvkGVTm4crPBvUKA1KYxNFmUpWEACTZGgUymsENG6Y+gSWDaibqGVI4u
3aWO6cLmiw6C4NiXAelXQ5q442bkn3sw+tC6GatIHKci92BlyCxLNnYhs8MgVZRs6ygoszeFITGR
30E7pHvb7StCB9w0fJE9kQgxtp7BS64G4455FATM3BLNrdHYw7Vnjov1UFtZyrfs85XXVOEjjQNT
zfvMSRtMvPvoLamM9grj2BAWrcY1I8ZL3fTi1sr6NMafPavJHfecd6hY5femNcqV0Qu5GPqN2ZxD
oZfpoR2wVzw0QZ6920unwosiMvLlxhstlSPgRMlNzelWzsNgEU6P1GZ0N4GeWeGoVawptkCAfWIU
jO6yYqjN3rpUz7pxnXscUucfsln1FlHJ+sjZPa+R3I7FLkqX+cFASMmbbPP8yywNNL2yhuMupqI/
eBTcYSwyX4G9k/EX27M5vIXwGO9MeMofDNW7N2vWI1SLOSE1t8BSlEcbBO9wasR95QcYlTPVym6L
HBJqnDh2LzaN1Vk8Wzgj0JnH/sOxivRLz5Z+STKLKmOraewrdEUuamVGbOVqSBpeBrpYnku+KQJc
5FQbfER2d47aofmGa29AgPZcwsQ2I0jncRIl9lsnQ7PbZi1l/LZSubixZeYGG1iikJw6R9oR3H1I
CHhFjOFDSgz8bdfpacKcH1FsHBoD6jNbkNI9VX762qvRXrWfiTXsndawpiuK8aXdJa1qOQlEF14H
ri9gJdlZ91EHY/6lTmYSIb0E4dAm7eYh2GQ4xvbo2qwi2klrkS9JV+AKq3ud17zEZLzrm6V7aZzE
uE6TgpRixqWIDGg7hgv2Vlyzg1JJn+LaDl+8pmmfTb/Dcm3IgmuvHds61kNXfRTIV7vdQqCEGyNC
Tjliytk7Qvi0xk0fJPyIdAizI91vei95rdkmKhb43gWB40lcTpFfbNLEz0L4GNK/hXfBzpH7S/6N
BSUPZmp637UNldeprU7Gc9IEH2EwRM9pzj8VJyqoHzlGo7cUQ9dnuDo+pnpzRd4Khe+OZJ0kIZ11
NsM7RRaLydvU42s95KraEMc2eFu/9hGd2XNOhuRUlBykfS+C+xQzhbfFzKKbjgMMukkbOW/kksNj
gsnCbm11PmGAGZHfm1w5UOosf5DPuOiS8JubffOUTqnWW2g0bFqh2aQ/zNZ1H9seVWjcpbZ6lHZR
c5xjiwEvaDbJJopQCu96173voKVsMsQAe3vp64MlGAfGAfK3r1FhyjpGORHd+Ikx/dCDeEUuf3CK
aEJ5XJR6VxM/cYwGn+vkQdXA2GmWL8WQ1C8ctP10TtNjNjvHlsaHO6bpQzuNoRlHjRdcWG2WD3jy
9kTEhz54Ew4PC6BEbgNmlM0SkcmgI/O764LDg6YwgiJhg/4lqJD/7FLdCBIYBos2LbPrh3Zehuux
qUd/Z5dJfUsRgN+OLoObgrdbbAIJHXbH5Ml+6J2a6rCnHb83x9Z/5LarZVvmDfwq2S7Nc1NYyxF+
invBAIqsxDCrvWxPX208+mPe5MSq6zLf9gmcncxjg9v43rrNeEXCsxtpG8/hVeZ3gTsqZ8d3Gz3A
QnJlnDvFcChhQNebfsEjeMOH4V3NNerqOA3Y0zA1CK7mTIePqvELZOZLOT8zW3ebeFp68xGPC/91
sevli6HbkvzRXIQAvJmjclSOTZi+BKo087u104V0qWXudDH5Q0a5ZRcgLrcRvWSNjL6XbUgP8B/r
onXcuME8mb3M1EtD4591+R3GFtW57IKovqpdLOyrWRTgGeYUuBdj6igJ/6wWYjcELbBSb/pJ/eiC
NHNrC6NCCF4YlvnJi9NX7XjMKUDprjT/wligUhk3mbUMH2E7Ri5/2OmTuEYokV+ImtncD6m62Xsu
0ee6GxkI+RJloKSXvcoCa5+iAcFiBbk03hC4TRc3xILUPWdUKrxd2Cek2eAn5X6dlpBi3HOwrq50
bx8UhI55l1OO9wCEqnd3vijTm4Ht1b5w8wEK5Tzaz+O0tPs0i4JpIxTilU1eZAuE+tIK3tjxSpib
rPjiXNrT3G7TJnOmc11n6f0QFu0NJjdFydlSBF0suilr12fbjg+hUczJoV3mADcNkP3gQrA43B3Z
12gSKs7pq8JLeayEUw7NZVRKUV3IEaB/C9xgvLMmxBGero8ff7TGkBaR4gHYfdFMZyNTZ3HmCEEo
+JDK3jzDy09fFIZTuWflkHi3KGvCaNsxu1bnXTvwpLt8TvXlMLRBzccBYLTpByzyLw1PzeZWydF4
UKbtLbu8HuBdYTZcp/veDNp5bxeeVewYoUYd2hUqkIuOApewFc4a76wAcRg2TVhUPgYCc/Iapnr+
qMIQvQsbXmGmuwZI1bnOiq7Mz2Q5jeQj9Z3I78rWSsU+WV0VL8Gdu5tWFjO4pFVv7TntSEoijeNt
zjOZx7mdlJd1E7WvARYTO7apOdpB2hMIIBJNakufCOySAndR50DZQKuFmRAY7Hpl+BIMlv8AOmLc
FGmdYymAJd4PN5LlW5I5hRPDu1EHWTiAnjks0hg5Q75sZFjJS1HW2XlrTKQ909OUwVk9m/KZsHL9
OgzIgC7crIfE7EeT5dEwKI2WreV82QhDTGcatJHjVSdkRTPcfBlAzPGvSYy6jY3Kb968XE0E/SIc
qo4R2T72lvXTfV0yr/9Cj9mJfWtay32ClqXY/WsokNsYWTK+AzdO5SayoDiTC28rHf+r7FqnMAkz
fye8ND0ww/zRODbPdzD6238J+MCZGDxQQT8L7qopcZLdoNspglkcNp+AkidUQCjgzDcIKAJkW8OD
CET8tYWPnFEEXS+jd3OZjXNHRfmVFU3zeS8tN4b/bhw8K3BjoRZ33weesR2HQDy5ST+cW0Bp51WV
mVvdJfa+98S0p6VMdx0E4OPANsYpPgyXtiGCXYN70A6Dum5rWk2/H0ov2RFfHb7MVfCZXf9JcMZ6
U+gmoQVhfgKNBmji15taohGskBP4g7ASGggkjJzNIlheJJZMxOumnXrHRyF9Tschf65U3716Dgxt
wOJ5gGZf+OfsPuoL5Bt92xOu8nVMVkBM2FXBqROqr73VFNwtDfXTn0GBn2lp/4WE/fzt67SS2QVz
UDqNkxdSjFjI4zLSfHQBF9l2qoJ3LlCLX3TFWEPftj0GOqZpny1TlADDzmgudm4Z1fflWIuPkJiS
O9hF8ISTzhvv2zpYjrJAiBCHxWSgyx89dTHin/QimEvSFvWC+L80IdgVTodt7MoFT9MY9vQMlYpc
jgPQIoJBtqL8OXKsZuG8ROwfU+yOT1GOfAjerL+8GzPHccxZ6V9mZS6ee3rxLs6nPlebqNftrWEL
Ojs3CAfiLvTQbPAU8cZN3eSa0iaLsuLO14G2N/5gEL/mjX57HeZQ5XahHqtXKv5FokVtWnszMS65
lUlkfZhjgrNnM9TOGFulb18FFBCPfMpNG5tYT3zVeaiO3ph5N4u2vXKTLMt0LEIXCktgz/KIl3X/
LQkq+dr3eXJE6ZBXmwLu3bCVyEKrM2K3R2hXPk0XEIrf77UI5c5l/8nZ+BrvKvAGpeDtG/IpUxho
wnz2hnNzKaKveTpEe0eU40uI5/i1b88MhvrOzj+wwtLFZiz5kAJl1TeV0svEBuct8pOZyglMx5LC
L2SVsDpMEyFtnMJg0m5EI9VYf4S82G/1JLO3tkmbB0cp+yuNeJbHngyzm6EK6UFVHZh7UJXxhq18
ua/o0u/qJLCudI6JxCcQnf/rUGRFpRkdQoEiltFiPHLK5KN2NhK/TNyPUDZpu2u5/afExnxur2ff
uhmCofHPOr7LN9FVzh2QBX6x5kiZ11qeOtcyUZdiToc13M+1OXiZ3J8ZuC3fdIqRQdy6YrgAD/Df
JpJVR050R4JIduOjEWXRmdf5zN2KtqJcY2cz2k3OmNBiI+jaQ99U8+0KR51xH1BMxi4fQlik+fRW
VzUlRNll/vVsin7YIDCETT+k1KqZnJaC9K0y6Tbz6DVYLOBJdx1luf0MrV+yuoKxfwwyU1XbxYEF
HvYKk7iw6276LK3qbY+BEeZDJXVGnOi8vJ4pe+aN5GYuFtNFnEv/IZGq9swOQRE8eSfoz0qaUbaO
c820+7nVufpkIUGX+AWw5C7JeGQks8aK8t+fLvZ/BXwHWONL4U7qw4108Q6Qmx3Yiftl64Eovehu
Dq9HixHzprBVCS0ajQWGFu1UXVmj9IHlrcl/JKVuRI05jbqLe4iBt3VhhW8ef/rRkl4SIifixN43
s3KfVB6VT77blgcF0kLl57rqqXVopuNglvO9l7bq3HMKaCSGmvd5KNQeXbG9YcKYpeeSAEiJDKgy
v0pKgWnrpVbnPNID1/gjCKFvKXOQPRW9ih4ZtU/WMUQn0cclsZ71V8Vtfnen2vlh6DFFxKQ8qLVV
MOlzG7wTE+1kHgShUPaoYWbX/mVL8MqtN+RetVvsKbsVWeAccQWzXlVUy0tyPpp70UXztQeaACiB
P/L3lTq/RapUssQn9iqTyuKYm61x28/CvSwDGzFFTb7Piyb6isKV7vQqb1BAxHOQiu851MpvQAzN
G/5dlh/DD8QefxYDhd5Ib3apyX357ix9uOyV007WbskCgQqKnLoeE3B7Ds6auaYoc6YunB+pH/US
z5Poobe6lZdceaWnbsYS58+4w/btcakTj7Y5yKVNpiqf451c/Qlhj0LXCvcpJeJAAtAgg+ZMFcwU
U4y5HKrVhNSc73bd6/RQWG3v76rCMN9YJGzGzNPHg1uq6axNpmJikDs1/m72u/rGWubiccBka95M
aIzuAtyJn/JsKm5FMJlWjK64wVloIjZsbw6RN2xcUp7bTThpm4xV6tDyspLJeL1ALFurypFWYsF5
sDtrrDasznD7t8IzxUQaO+IxDd905BFmmDDyLraTEbZm3JIiXCHMr0eSqqV/GRggiwc7bxr3kLWN
Xb3UboQDmaWyqt6LwjKOQ5VZoxfnXdehkZuK4SbzUoE6oc0VEGTU5l8GOwS3yrWa5x3Tk+waACD6
avs6u5rwJTpfnCF19rAAwqOIUtmdlThRlGduNRbLvkqj4Fyhx7z1wxEIa3Rl0saZ2w3JhSdEhB5x
xud404VJMe5miVBjN7U9Y3SVkj+wcZPAT8Hw/TCPNU3DF6CL8tFcRn/Z5z0wSilnGlhUZG67t2nE
n1hay3RelCt9XjhpdSnHWU/AFC3nuuETc6cHLfqY9Q/03S8lKkBs36er3vPC8lJomgxfBvYDWLjK
YgcHwH02dNFD2Yj2eiGs0d/6Tho+ht3EnD+0UvveLxsFqWrIR/rHUt6l6GofQisLDtaw1vKqFV0R
59KPlngIPaTUKXJybOxpBa5N+gbQjMqujxigOJRPlnMwTR3I/cgWseV3qkMq8XqNHXey79jBxmYz
5u74apdZ6wHz8mumClh//aKWq0ykYqJ1L3GpnJy2vl6YNaRniT/WJmiIrq6rcQkIm5P2MS+m0nkI
6lZcgpUs5i6bAXlAZKdcb0cyvl+iadHLDiOF7rJbvFbg49LU33JTjXoHOT+cNtLuSqgkFQora8rB
2OG1HCrm2fkmaCuTaLYp0R9po4Prwpb+rhSMELfSVoIt1m1zvUuTpazjMiUAie2gkt8hKMiLvohg
Bzld+5FNon5OLIl0Z8yGIQR/qPp+a09LhBtj6xePKamHHqZmYXPEnin7qia/3hPcqBGRVlIflZ9W
1aaKGiZEWTGdDUTXfvc5ePNdHfW5v5mssHg36/GntM4TMc7EKQ2UQLx7lwuvSxjYJPXdaFXqVfat
3GWVk97POaSZuPdl+jwvU3tsOjr27dQnOOCFREw4O7M0SLyxVNB9D1hVaosWzyo2jZdZ0Qt7eu5c
666ozTNM2SR9IfPf+tY1+gn4QjJc2yehp9KjGjPfwPc2QZRhlLZNhpiBlG9P2qG2QQQNUZ07sEK8
K6Px7Wmlv2C+UYrJftNWNkkGJ12EQ1WTz0Gxd4YhuTbKpkIegL/EPaHFJQ4ZgdR3Q92wMMtqcB5M
Jt56bztZZ7DMrWo8OIq9v0uT4AO4Ob9qB3C+OE+Q1OwYkTlL7KNjR4CYGVZ3BZAxHNCGMWkRlizo
5d0ou3WUJeo7O8CC8DucLDrMgX1Q7VEfBs0Fp8eSf2Eo7KBCrtLiyXNqt2Rzb0Z93qXlZG/LUrvv
SgVTfpMGZfUobMxDtnXXV9kWRW/xwy8GN7rukRLjFklMcLWn1GforbHovPbG0nZfRVGWzx2ctmKP
5ZlHzqrqsmoj6xY69yAMH5oRYZjnlTQh7Zgcwv4TvWlXnJtTEsxHXWrLvq6D3igvUkqueWvx3aDN
a2seaRIOid7mTuad6c4Jn0xzmCg8lL/HUTgB9yq8EZUoFGC1n8JEGYDKvcfUwm0Fqee5ajDndLoH
K5+X+8GcFWBeGnTWDogkKQ8Gnu24q4STIm9y0uWKNeXGFNdSV1+DQDJyQQBq30Zl7r3hzkNC7Uj4
gLjUs80EoKXln+MAa1oRZxiz3evQZnwSDot4wMGyvXfYoykkm2B+9vVcP+TEUvebrnGccosfrh/s
zCEvD7wi86o1K9O7rGfNKDO1x8bZq4yDahPa2eK/jEGS0s+2tDlutVTnmdTyIPIlt3ejR9TlC/Eo
kXs2thzQMZu5EC+C3uqpWMldmwB/xmaXFIsutz3j4lswxv5b6VFkx7r0GPAwe8te1RiuqqLazxnu
Z4V1tISdHZx5sO48sqoTtkfX/YGJsMQkqDSqQ2HU+VfTzMouXsk7vIIZ9MBsGJtCv4AUECst2Tcc
RyxglzkHaykkPFhTWNE+yu0OvfYUFDMzrbR797GHB+DNa1BEYyRPGBUGhhljExkd7sIqfQrUVLwJ
s7Keumr0n2Vjd/KyhEJ3RCmXVGeeNmasagLh5zsPHF9u3KjszJX0Ja8rKTpni7x2uY4Y1j5XXscg
YCgMuTVZDmLnZFbm7XMQBmNPoTGiXc7w+CSfZUJn3ywu570uiqeo9sKzHCzf2EXhBF4TZemVQyv/
zNpg9smrbI/CmHHuifyabN7RqbLHsNXqITWz+ejh/mHGOjCKaTcPvXu3NHp+nubmpUiZIEQhXgGx
bEKN84CpRLDVOtL3xqS9eyzbJuReAApIkfqxPcpaFk2cuD2PGbSY/5uZZP5oQh85ywcf+mcrEvzM
MXHw97Wu3PChIBs731VpOW77oi2vm0o5l6NZZsvOVo7kXYN57BdHpN8aZ/b1Z+yfXzkutBXoDEKk
c9Hqo4we9oTn6ngdJVWUWN9MszW/lKa2znBewEgiUOKiSofuPEyy6totcFtYP4HnjhzWs9mv+wOx
HvZZMQaro9CwVMAhroEVgdL7RZK6YBb1dLWYVJqFqFsnLkKr3euxAQoGI2HcYrVbmnq1TgOqHUKv
4iiHrNtOKgesFbDIvKGTB9AGsYN55G618OzzP0M+v2FwdmSt1PXVss5Hv+qc0O+WYJFN3TnJl7JI
I2eXqDS9HQZ4SPuiFdN3Uer+1cDc8dXhY8L9VXdNtW1Iyb1nsmG4mzJyx2NSM7HbJuFUmPukNM1u
I2eruzO7ACuF1hjETeKG2V1BW8wxVhO8UhnWF1mZ8rbJB/OwYk7DnhH6f2Qm/3+pw3/H++Qvb/q3
NLnbD6E+/tuaKXem8ub7xy+qh/WP/ofqwYv+Tab0+hWsMa0kpP4vErpr/hu/Hg4GZ6WB//w7/0lC
5+8ExAJF/IeocSzgV+fx/6ShW9a/fUbfENABe/CXIvvmH4gefv06VyJ7QFuEdId/IdKL0/ww7Uz4
E5M6dzVgMwWw4UjjR0O798ln8Cu28PMyHjx3uGRIuH3v1GulTpbWqAYRXhmMWJ5woV62Lu621z3Q
xktqWO5LKw37wrFq8wXcxf/EHen3u4xIJAqxcIezyU508hGSn90PXuOlx8Zc5JlVhvW2nvT9XxbA
33CA/+4iqKPwTASjjn5zg83MQFYcbNmRrznZGOhGNhWjos2fr7JCxP8FIf9UHqy6rTVZHbgvPHWm
NJY5BQjKs6OJFwX+EU29W8IFOzaG+ts/X+rvbgiqASFV2JdBszthlkICY1kz/zsWc6G+Rm1oQDnr
nc8ItX93GYLTyVdykY9H9snLkVnozZHijugK6Q40vVbllZ85sp7SdlfJBu4nK2cX1RsTkRPsPYfi
blijCVchasVxcFpkxY65WnXZ3/UwYRICCrwDNg1BJ7N2u44kd33tR/98LdKHIjzBewivz1OtPM49
bmJoOBPZEKhDFmJvjVyhev/zu1unICfLBGELHHuMpGGjO+vf/wt7E3i/TibMKY5daX7TAZymyBd3
HrTAeLYn/5+vFFIqWCdsVehdg5OVonjmfR752TFXrgIVoi2vBwCYP9/T3yx95IFkpmOaEPAlnzAq
kz4fffCl4ugsU3I2wY7bdvX8XTNi/OQj+21JrrRSWFqrrz5xPu7JkqzL3sKppKiPsikTql8WzznM
D+uTHeO3lwQbH9AVkQ3CN/LzTii2ePPWZRgIdgymMls/rctv2ATK2Fd1eAc69ZmPxu+3ZSE4D9YX
ZLH2Tq83WySH4FCTH5MlL7fZyi2Ag1/v/vyafr/Kmhdu8s6hD0NvPll6HcOOLizwLppsz7pgSjdu
WlF+Fg7w+/dMIgcjaxO3YQ5JfAl+XeGtxx3CQKqPwoepQdtvbgu7m77hDhXtM5naN2COdwDvww8B
IfwmocvatAuj9H96ux6ubIENnShYd6+TtQIaNkPRa7Kjm7nzLlPGt4Rgn3/6gaFwZOyHNhJDc274
ZKWg4W9Vl/OBRYlUu6Tp8y3G/d3/41VObgVSQTJUzpwdpV1Gm8x2AWp12H9yld9XvY+Q2MP7gHWP
iePJVWYDhdCYtfUR2UF3jknisPcNI7/AH2jeloz6/qcc93+rNflt2+AI43jh+4JSGDBC/XWhmG2o
QzolvLRqCAiOk41JTCsqn+nIIeD809XAUcY2COsb76zwZ6zPX/Zdo+yhoBuiPfo4QV1KmcBHGKvq
5v/iKh7PDgYOO8epx49TztMoMXM6AqIasVMjjRjm8jPt3+8PjnsJKP4oXvmeT4u2MCNU1LC89kgn
FYrNaBuqBsoc4F3PUubpxZ9vat2+fzmyaI8sFJYWQhGP6KOT94QeD/XOUopjMCAJhtgC9bSCNJrs
63AJr1NGtd9mQ/nHSRiw2P588d8XJQUIdbYJowDN3+nFkZS4rTMF3bGVaOi2Jd5saVw1ffGWgVe+
Z5WJp/2fL/nb46XaQTvBFobPNpc9+aZtKGlDl9bDMZ08UAzA39slKgrsaS3vk/Xyd5dCZUX96/ls
JKc1hxOkudeoVlL7WPo7Ga7msZscfTaNxn+I3//PvzYE2wRH45KKzC7ALOfXr03PjHqsphqPy8pa
c4dAn9UKtlIKAvv65wf42zuj4qArWePY4VJAjvj1UohdezzSe3Xsw5qpKS/qoKcOI+fQkOcuYsNP
Kre/eYo4C9N1UahaPpLiX6+HsSBhAdGgjobNDQ3QJLZN3+jNBKj1Sb/027ew3trqpkBRQHN4OtVn
+fWTWSp1pAqyPjSEu42RYuEyMaO8BtBpafsjaJcBoRyfbJfrXfzyGa6XpiBEp78mUq0R6H+tHJeF
2YhETANW25j7Dnn1e+NkyydpV6ts+E9XOXl3fpd3qYpsdXRq8w1jwmlnu3l0Xhtt8lgUld4sSaH/
af34886oryGFYyG7asX/emdOAy5pk2R01GEZbN3ceO2KrN/hapR+UhP87UrBew10GMN5ZEq/Xsm3
l9VlLlDHSNTLpnVyJwaSczaYYn1Wfvztpdij/dXa3YHo9eulGgbw4xz66rjosYXga5qvZmIuh3xw
m0/e2YkWnN6TBwdSQA+PfQ5fwskHMNj+iEjHHpmjd2TgCD8srhdijg7oEtOjqSa7OZ9E4MFDIiAV
Ylla299hoDU3XV9ad33mVfYnm+jfrNaQ759MCOg6VLUnP0kQSmVyGI7HWcOeXxLtHtwxTz45mv7u
KpgBrJQtxP+/vc8lXwy5SK6yjFWCT72a9iXl5+4f72f084AjP8NrUeH8+iqZeUs1254+2vBONznH
4JnZF91FgInlqxqG4h/vZxZPjebeB7ZA5Lcurb/UKnqOssGQ5nLUBbIhyLP9JkACvsFCU2z/6a2x
aDCXoSmgJ+B/fr0UkoWmXTBQPRZmz7ZVD4NtMWQGx9ganQ6QqhVT/Vku+u+bqAvuSjGBwQLkltNk
qzSokw52fnR01RTNx8KCu3FmyKbqL+AKrPOk/8HZefW4jazr+hcVwBxuJUrqbnezHcbxhrDHNnMx
x1+/HxoHZ7spbhE962awxhiXSFb46v3e0OM6+TZz9bR4ygBc7J3Jeb3JLZSaBXWirlGhZ7x86i6i
bYTwRjxZTu08DNjBP0+5aC5oFReheyNGw4O4Dw//9tu+nq5/nBIRSFIaYuaz/K6/Piw+OQEoVRE8
zUDzJ9J9ESAUQbRzRl2PspwOIBmLBQPeUcuf/zUKFNBptAonoPnezufJ0KITJtV7IBQwIX/Pi6PC
pozWMMjALw0IdX33MUthZHxo7bnqeWHvRntE8984g+m8C11k9ecFJKWVW6FleAzdWjNwjpYF3aek
dMf8nODEDxFRzXGvnoMZ4wYY3FjkKsecmALsujsdQEQ3BkXcU9DUumeSeVgcUGmOiWd2ffBJWFIA
00w6ec8pnUjNq3tR8CFVwgehYpZV43VjrI50HgYnJjAG3s+3Opnz6VgG+fw5k1qcvk27mDWmxWVj
vZFBE0NKDce0LGhYdi6aoLLXzXPd513yPU77oT3rvWYgd+gwXn1OCVP4bTa12h8iNxPRoyyc0rjX
pNu177osLAlBNcO8hWYPJepOb3MlRSbfNV/CfLZtL0f1Fz46DqLGwzjq5MogT0dTFmUQTB5jNSsf
FWXMPrWtXeunBIQq/sea8BdG8ano30coPpofpdDYnwnAHiH1y9n51gArfRYaANZldtM2OjfoPMPL
nA5B9zlLq1Q8wvdJ7Hv6tYQiw/YnIepdMtATPhQ5yUnPs9GL4aywVX3XjQn9YJTjlnpfyGaxrR07
Z76r7BLSUoXtKP5nhObZh75wjfa+NxLkTpJmmHMONDF+wIRUzbxSqZIvdZuX8L3RDxWnxuCoOupQ
/3MvdIP4ewk9bxHhmRhQtCC596IN08RTacw0tChzpCF5GjQ/gkGz3rfDCDBIOdlj4doaRXQqS8P9
BdfPmcmFyxAmxi23hksQodPyZkuUxpOQvTmc09mGRHBwIfnLUwRQYT/nurDaYyWyzv7BeYiwSKR2
F0L7pUHpnCAy6/GxEG7xw5qd5odVF6V2xBg7685GM4Tpu7SOtREiYq5o30bguOjXbLuDdifoZOId
GShZcxr7qLRxwLAiOnsjoruzbSaZch9oINfnxqQLf3Tc1IbSC1iXzidHiarxAWukxrpPW51wo4OZ
OZ1xiN2+HTzZVjohIakiMq+ZIfMdm7RN2zcW8Y8kGEIpIeGTjlRzdgcSpBHX6/QcsaQoh4eGdm7T
HCbdHOUbxxyQRlbCZLonfZPHbxBAZERMW6JVfw54AsvylDhJVD51Y2YOx6KBLsl5AQn9vjVJMr7Q
FivFdyg5hTyUtpv1XqEpRXaB7Y1bL+Zh1ju6CJETHWMAX+VgBVVo3ltupIVnOyuL+jJ3uKrfxyn/
8WFC3ACdr2678Fi2Q6Q8cFIaEJX6DDUuWEUcnIYOPrIFDQcj5oHmxnNT1216sEZHlt+SsYqA7Gg7
1PITqjgr+DnDtwm/TNySBgyas3AsiUJR8qi7L+eUaN6DwKq5+V5mldm+T1nt06MoueVcUjsH925L
HdwABxa8YWoPtVLzsyOzhWkhk0JhzzorUjZW9DCb+oQr1fAb++IfYwTOlqpZqx3aroTeqqm/ItX8
2tb2c+hGmWeV5gf4XMy3AH1NU5vKCW5z/rvpRuyuJQQbFxz+ILGtyQWEfojgdXdp2safNe2zbAym
Uhxi+Zlozy22K/bBnFO8ayhRDjGY+kPXlZccxRztVlBmnBXzgx6EpR9U6nB2Z8M4JNVU0PY0OggH
ZMKpY1S9o8nZ4p4/O4cM7UlcIozr6JXfOV1BYHAMXCcmk3zieoBHZD0ldYjvb2CK93lVGPeZ5j7r
MpCnnujcu1nVf0xRP3ipLR51s21O2FiXZxMk64LpRejpEy2nSR/lAUJQ/8XS2zvbScqzA+Hon24o
Hl2od6dxwpue9OXkjoK2R2eqvZ2NKEGfI9XL1KdvCEe2l39NVhS6povTTM1zRtoNFXEYnQxLohpS
8296bqrHMJneVUj7jqInDIdgtOoNQEf4BblM6slx+tKoGjCbpuAmxK36wYoyeamr5Dw7OTwr85wN
QXCHdhK6HymC1YggoM513b1TO9zpj7WFThsCjd4OxYeyDSscHJO2K94OeeLOdzjSGtk7BOimexRV
rIoH9km3e7CysI/v6jDXzaOFaxKWEyh4JPotOY9vEXfZpqeIxSTkmCixHH7Bbiv632k8af17Ny3C
1sehYAZ9BynRL2UtIu1XruHRjV6tNOf5n0kiQ51h64RN/1ARs1b/mxWjUr9VCkQBnsKKTk5N2WXu
Q04mObskfKT3gnluX7Jh1qeLmnQ5wZKJypWtBzYyz22ThcXvvMpRbBwjztrE8XKcoV0kRsOoPwah
bfyLhjl2vwds0vARG6XqMOxPyIwtpAOfAypL3Op3Ce6zoI2sKLNEgWFqKDUDGwUd5gjWlz4T3fDI
6WXDgomSKPWEFqZ+0YxufQKowh7Obnr3E+4BDgcutq0/XbxNNCgzMIzfuHmDW/hYWDlygXFwME2v
RG7cwRh1FSzk5tI9ulFu89mwzue2JBXjt2wDrDWG3MSUp6MizYjeTOJvHOkI27EPqSRqpi56iNCD
QaypdCRU2uTAR62GTCGmYxqI3ybujyftCmH8YyBi/7fKIYYdEaDr8WOFeQrHoMNB7SEL7BS/xSqH
xHSJDNPjvVC8Tc5olFwDwvJnOzSB6hV5N5e4pk/0xdATGtZbOeZzfefGE5Hex1FAYTzjjOVOlzpA
QPpYj5GC5KOoVX18TFo7BBRH72Z5uVar4t4ZQwt5da3r6NV6i/i1ua0I7j3k2ehiJp8kKqHuXZVw
gMGmMd9V9ZiEx1DtIFe7QD6czEo6PUck9o5eUZmN8b5DhFm/rassqT04UpbtJfow4WJat03huyXU
UqwxBpdLP5qA6i5WBzW4DHYxaA92HfXiXa6XpPTmUFW+URVYb6OMPutBakPjInGEMHLKKPK/UeUv
Ol6WJBd6TU/anx1+ko8GpvJID+Mo0+YLh4WZHNsuTfvxoENKa1GlBKa8jBUczmPRRwH6QGypsmPf
F4p24ACGqMbJjJpVHxvqdOEkdXTGmgXXt8wmSDQ6NCg1lDe0xobp4AqQvnPNzvUb7WQSYxZSxwjP
0Sc3dTmiyuzHpZaI6rFMj06ZCtIYx2KhAMYms8bE60G8l3pF6J49TZwLMBMJjTg0asM2wdFSNm9G
mZU/zaXQvO+htMlDEkfJIolF8ImbL8t0uFSFqk9PKuyj4lzOUp8vAd3b7qLlPcJ3A8/d/JgneYro
YUD2ee+2IvoU23m9ZKwU9gdJ6gIuUwU51henC9yfcawSHtvUBL8zLciGPdTlHH4HNqnk3URNL89Z
kmrNQQ/bZM94+uq2BuCGTMVlU8XtBujr5X0GvD521LiPfBlZoQ87B3LkpMpnDrLglGstAnKjgyV/
+652hd/8GRWGEMUfTcd165SiPq0LzOZ9DCvkfW3K+ET6o+1Vhdh7wCu8dBnK0QHyDZBFcMWXDwiA
rqplO0c+JHpk8AJH8glrzfiQz4F2rLUi3jFnvrohMiCgia4xH8EX1oaadqiCxeFk5KOysL+EkBq+
QmcqdmCTzVHo1Fp/0nxUZ3XbVaqxK0fdxkFv1qrmTpilFTy7E+L+HVRva6AF/lXQW9F6XMuZesvo
CZxvY78y9epey5r5RNj4XqLb1oTgWg1lDJwSU6gVdlhCUcNLo4l9OCvhnQsNgUozkU+LHeAOTrA1
IZgOWLkvbWj6EC8nRFZPFOvDEOOiUb9vM5dtQmLsRKn3lfbul9dP9AXRRmDE2gJ/fTlYUkR2DdMj
9mWTGc9KOCCwbcb6qE/aHlC/+aHAszCIXD7XmuohM5kVeouck4Iw5JCt+6D5JHBQ6f+5/UybAwG+
0ulg2wCqf/lMmRGjTWmN2A/goHPVELb1SVcGt/0PU3zhCsBgAk4moWs1DqcCJlJJQqJe2n22J7yT
vGIuM/laSAdJLX0wvHSB62jFrQCruZKBNndMCDsyOy+MVO082U704bVvjcaqjXknTgHLV1qNQuTr
xGlapb5Tj+NjVvXKY27hJ3V7lOt1hGspaBEGsHgEW2uX/QwTt1Fxe/upQ0pxDCDKHCmCiEfAJurV
n+flUKtmhtJkvVNOk01Hu1OfiMh0nmlOyZ2TYmOyLe07yIRAqcC2qwWER0FeGXJwn8pE2PdVBxU+
4Mq7A3VfvzboBfRAmQPMtqv4GEQkZBRndeiXfTQcpyLH9LUxKmjyWeUmn25/o41H0onQA7znUg18
v5oJdm9raZe7oS+yUKmfJRzB/IkWr3G+Pc7G0f5inNURMVtz7kYij/xW60lQkuKkNr+EjTWUHZjz
uXF2bTe3XiO0EDrnZOgtm8PLFQuF3ImXAtx3JiPrjlo65A/krGvx3WBO0b+3H2/jNeI6iiYeP00d
077lx/yFxE7akAiy+iIf10fVt9U2tamSx/L37WGunwm4GEoZJpMYcjnq6i0CfpLvSbXqN2GWfJ1J
VD+bXcFdPxPzXtbI3lgLKPzXIyVO5pCBNac+nOX5HZxSwysaBeFUhiDr9mNdv70FVsaDEUdhGCJ/
khz+GqoD7QvCcYz9NteDTwAD6pn+qv3aZgs0+KVLR5uK73TVjMitUjfqOE985M2NfVIxLeve17DZ
evy0ZkffWcabD8WngtprQkVZbxZKoIa22elUEcMAIjCOzbFVO2tnS1pqkRfQPD7M4PIGJ9PC+FJW
M0Jb8H6z46AN+njkMgiNpGJTMvu7WnGKx84ZkkesMoRvGMUI+qHmpNHf/nobE4W8Akhtjr60rN3V
RDGbBBxoqhLfboDMubLNqOe6Iik+q+ESrnh7tOVvu3pgXLCXrgcF2pKD8Pe0xOarHCJRJ77RYcDI
LYgm5+LVtaRuPVhJ174JZaPd1S4d39sjb3xQnEKXlg4V7vK/lyPHfRy76NITH/erzHMr3L66QZt2
ZunWKKpCMJUFfYlQ8NVOYjpjqmAKlPgEpvWfLSWJco9/GYfH20+zbOzr90hosbW8Rlqe64kTAHUE
5sh7FPowf7Bao/yQ2GFwxNSzQCuVAHXdHnBrmlBAsfawaob6uDppcnsa5nAQsV82EG4nR/Rn7K7d
hxZz3Q+3h1q+xNWzsQlbyynqXt16UA4lVWIEsZ+GDTo1wwnhjj6hSVI+FZgDeAl+m//l6ZYPRlVl
LWzSl5NjAI3PYhEnqPRU45xzk3ywxSgOtW43O7vl1gqgm0kBTzoTddxqBdRxC29jZB/r4jb7YEVV
9qZqRf4wtNh29qqZmIsJkPvQpHZ/uv1iN78hThfLgwKHLCkofy++EVjcMN0g8Ue82L7pbpugGGhm
ElInHTf6naWwOUXJoVVMpif2GquNJYpy9MKM4TsdWUJ475deNKfpSeL59cZSZuPr7afbnDZ/jbfs
tX8dQ3lZA2yBe/n5MBl047NfYSeQK44EldO4yh9VZMk7jI6tN6rxNZdENRrVSElejKnLLBpcsSCb
QUD0aBI5yIijTi6OTMpeZrK6ACjrhfH3aKupA+xEdwsnWV+tm9LwRlkRv9mL4G3SISyWiYzoKQIE
T63T2YfG1uVnZCN7lcXaqh09jeXQTqZOwhXdtNc4jxtEszvE5DT3wwDiKTNb/qzSCDyptXGpo7cY
9tlRonG2aGEVw7va1IK3GD+Gd3mpJ/djrcynCFe4/5dY9H9S57ZmgIZLO8fYYiLvrvYox2kGK0iU
xJ/wGSCsKhmas1RTAGJ4DF2Kj5X9g8O+3EFpNicBijhIbVzMnTVZCWpCEHQdjfDOpNdD4PGnOQmU
U5VZYmfv2DpduI9RZS30ehiCL6cbzqZ14LTsHfpIc6gPZOJZU6+cby+krR0KcIu27Z/SZM0XaIsm
lU03JX4BccZXIqv5kEV986gZQ/5+tlv3jR4Y7Z1aBeFraZbLzDLhJGJBA+S1zqk06lTBR05N/NRN
TXwS5+qEtld/gHNS7ZQDW5UXhBLSFs1FcnRFonZEF1OGpz6GJr9yl6naNtX8q6l07SvY33SJImf6
WjhF/oueZ7PDEdxcQ0SGLTYxELlNbZnKf21WmRJW/EmQ+jV3gosgWAkpC55IERmEZf0hLeP2s53j
i3CoBvXnmJtfJ9kb59Lp9A+1Iuj+RuYw7+ygWx8eFYoJRwSelrXmZ6bTVAMdUyIphQ54WqvqfA7K
uf2uDVMPVJfJb3QVmvdC1aydF7I59OKbzDqCrbKuzgjS6N1CgQ5nF8GAPWtCSMWhSOiTeXWuDNIT
uknjVyX2ERPZ3HW7naW1tXdg8Ea+Boo+2Oer00PoQcRloEl8bSZxt4Ja8RF9UfKkjiL0yLkyL26E
Uf5O3bF1RsLhR7sChLis6ZfTwK2SEfStTPxMGvjAmIVRLM2rSDz3IOX3ulTFzuLe2qwMsGTuUpT9
mNO+HDGcojGlo5X4ta5W2HDnXeF62ShIACUTM9urdrZeq4GFFYIjrvJUHi+H6+dAyR0S0X1MmB3G
GaofJCUvJqGo8M8DSu3fETetT7d3sM3Xilpy8WIiTvWPBd5fqwu1TGfFiCT9rh/pp87YRtEyp+d6
WQSS3RkriObj7SG33utC215QYErW9XsdCfOZCBxlyFGXz3YUjpOHR1AfQUc30nf/YTATZdrS8qBb
uZo2ceig35Ytl3uzzj6ZHezAczHG2Y/aTmmg3x7smrXKrsxgCqHIKC+d9dscXYkJjcPbbAruMQIL
XXrxQ3iiIzsfLRWTnMxQ38VKIz070fBtmm3aPyEmqwcxRntNmOXZ1kUQpDxOCFhTgA2rGbXAVJ0d
5ym91w7ny7xt/bSIACepdxxfT8fquSNu2zro9F0fTYcmwM7Rca2cWl7IEjyxwBB86tUaqpAPVabg
J9SL16urNgoy+t6cvATDzefSwTL8OEfYZ6mt8ShiWz0okdohTBiGvXvg1r4JQ5o+EFcygNplJfw1
00lMiSrCEFIf5yPnDHCFw48xh9WbDo/dc4ex679YdGVPZVFYe/NiqxxdVMFwJQgquKoDm7qbwkyk
mS8xvSc6PBLGl9ZJui+iNZP6SHpAc9H7DuvyeSjbJce3Gk3Ivyipdza1rV2G2xQoBmoQJupqTpAm
R9DU3KW+2k3Q++Ka/tIRc1xa0PME4n9u0zD4LUSmzDu139bINg06jWsOO+q6sdDyXNj1JNnC8VHt
Q1hKJTp1ojXeZx3UBLxFhuLYLXm8O29/a79BUby0PMm6JW/v5Yc3RreYDCyY/cwsMJAbKxyrFFm9
77XY9m5vAFvPiIaTKUZhxqOurh3CmqMYKgftBsjt52Bs5RFQy7qH9yveNHn0KZG9svNetx/vf8dc
VbqN6UALLGWKR1Uf4x8TvodLIN8ERZnf3366rbMC1JKeNT6LcPKXX/LXCiqg+FUKbAM/wKB+PAxa
Os2XSnYdPjCaDDu8XkS9U+1sjokY0QXAgdC93kCwLUKiNJWpP0ja8QejnTHxYoWjnkp191T09t6x
v7VPUFAuxRXxe+Yao8XatKtSXUv9MYa3hgMP2dOaDKo7TUutNwN24O2h4ZT0hFvvNd825w8VFbDK
Um3ry5//9YajHvYWlv2pL8L6oVAC3yLN5kgaxjsRB4035Xs4x+ZFGb+I/z/iaoMmSCJT8frAq0WD
P2tQenlNWQWYlBBmZjdt7822/Jpro3vR2n6+xFG3l9W2dVUj9YcWINIKCI+r9QlmCxm2ZFppbql4
lRliCZgp6Q7GsvlZF2HaH1YCqOPLV5vNkT5XeZP6kbTTswm2f2gIyPNC0UePuBtF576dHDL3Jri3
t9fN5gr9a+jVVyWRgAtUoNLMoDssDq6VRR8rB87jQbEXEvHt0TZf5+I6sCwaCASrL4p9el8bTZb5
k5gD8kX6nsqqrIZxD93YeiyIcgtTHpYCsXkv36jWAsir8XIxc0q1OCSWObaQf9UcQKHGgGenltgc
jmqcnpBhAU6vdp+SiKeYOD5mqkXHgZS7rPoMCbb5Laygy3aOya2XyN1uaU0vnRp9VTZmYxIJOQu2
ui4rvQa+/nEuxmhnTm4+EgnEC82X9slaJI8yoClCN878lp6GcjQiuLEXkgrbD0ODu/F/uEFRCqKE
R8OEsceKdCQauuRuV2d+V+jph9Zop6+17kZfsGUxnGMDhPAfUCYubHhDqAh/uKuuio1AqhJniznz
TVvY1Ph5eendFi5iBjX9WEST8bYKmunu9gLYeKsuOlcuMwDw5IiuVjrWr5mjS4otY9YXiz9bz2ge
wk9b8lG0nfvFVoXrQi1YLuOESSOvfbkK2LEDqyaxDHhCotvoreYhNrLsvprkdLHCWiMTKcgfE5hn
JEjUmLsJlKpfMrWRO7Np46gk25iOEb4LbHNrRoXVBIIYVzPzk94Yy/uuDmAUBrkCV7QmueGfVtbN
t9uveuO8wm9ogedRdTGtVmuylggW+hmzSuK4mh9qEaJZqWPllCu9/ozkKzhDgLf7nZ1gY3ECWy56
VdamoqzvdE20JA+OCh9YYjbvEaXTwpHE3i493X68LeyJHU5jb6NgBeVb1VaIELFylnXuj/VkpCe1
dmnAWVqRfZzbgusylP7kLumrY9KbyYmyIfeiKkRhjevKU5BhOGbJUby9/au2vvPSNTNZxdSYa8nV
XLtBxQ069yE/qae26uPsINSiuiCkUe4Ro5Zfbw+4VSQs1t+AfwYX6SsxphYMbZ/P7FNUQMGRZCb3
OJfahNJBGRZVhXLE2FfvkMDAisXqXf6jiFTuPPbWXGOrpPSkH8MhsDrX6C9BD3JZ1sCq8z9xNX93
RDbdCaO3P5Tw9TGARQd6+8mXxbu6QWOatXTriU1EQr864sY0MwjJ7TLfyfXpfRcq1vyGKMC6Prpg
Ch4GRZ9TWlITTJ8uJPQHU7b50+2fsPW1KQeBstEV0tRf7aHlgLDEHFnV6ZSEtmeN0iRVhOvhL7uW
ffvGnTuz2DkpNmolvjTYFypKru1rD6u61iMrNazMb0TWf9QS8vCCTHfuSdx6tKe+9LB7E3cRksDz
7Yfd+sZgQmj9AFEw3lndn8bRnHQCbHLf1vrihIhLXBTMHe/VTKmQn4jk6xJitDOxVr724HsONDQu
a/TaTc78tbpQYOmctcLMfT2Ji88AvjGkcXv4VM/FcFH0kMimeDpB3ye+yAhCz8LV6Uhbp7wnDisi
kqYwLhjsJTuF3ObuQ74r4D5lNzDOavcJChGzbyu5Lx1kBMQCuB7UvCE+OvACjkJF+xXoKIV6ol48
Q2tohEqijUkvPRYVEYGqEiU7Z+vWbORqwm2aMgIzmtVPmpKpHMgKy/0O3NBHkwkB3om7RYcYKzUH
TT9Jdec9bC3CpfOwXKj55xqyUFvcUC1Xy30xlerZJPXg3oU1c4+KvzqPJrQB1xGYqudjgJt7OUx7
82NrVpqcqPTnqSiubmVZPERS0nj2LQO/CW/oaNUdel1HSQClfb64U2Q+MbeOFSJPbGzAvi30lwf2
lfqI/Wz1kDT19Dsa4U0dxtopfgZtWKJb0obs5+0FdH00suiWS87ScNToOb6sRvAGqg1SqmK/K8mm
OSKYUD/qWW3MOwv1usZC7Lu0NNkcwTnXTYg0GbFVWdprbQVwN/F/Tc7Bsise1MxGsfjqp0IsCE9w
mXUMtpp11dy5KBYs+LyZYYVeRUDefDHCGJPX1w/k4iWlsAlQP66pG6RbEoYV0xh3UuibelAQTAQk
vjPK9fbKgaJC7KFxSF1xhRJpesPTgjDQAy9iGGBO6XgwSWKC4XEk/pTjq4mIroGvcqgUN+2/337K
6wXF+BYAzsK/1fA0eDlJHEoL2GHEQUC2st+6iJfmk9R6hZRGUZfAkaiP/20Etvxv3LZtmtMgiunV
gnVMVIAhF4qpurCAlx/5F9RRRTQlYjGkvh1PGdblS8Z9A8krZcWoE6SnigSmscq0r7cf/noH40yD
f7DwqFkj6+oJe5qwoFrhZlePWnDEEm0OTyNW49PFzBnew521fD0plEEhuxpcu/jsa/IDGcUotka+
eI3H8k8Qwflo92aP/75ePXI3j79Ubu/ufOaNJ4X/To+OXsviS7WqHIQIrbLrwD0tY3CBeqngsQXJ
JMpLfXRj1FCZ4uxUDhv7wlKSUiyqnKh0qF9+Vfwi57lAaeUbhS1tr8t7O71zXa5+hOpow871Y+sJ
6WsshEo2vKtk9wpAoAicnPulNeiohSUSp9kZxUenaQcfwL3di4TaeD6akNgcGibbK/yul89XwKaw
SjfIfFVrFet+bpVqOLV0YMpPWD7Urz5tybkwoYvj1QHium7yz0bSmZOmS1/P5sJTsFnwewJ8jyFo
1sWgUfHx1WsDXF7hSgFbDoh6Ve5Oo5NKx8kQwyZWdje3uk5eiDb9ksRvESGAnHVvK7w+WrFZXPxA
FoKXRon98n0Kki2SeO6kj7ZCE145Bs8B3h2H3CLlw+w7942bqeoeQ2/jlAQhYAMGlKD6W9NygCsi
+LOz9NmAtI8CzdyPqoqm+9tvc3MUjLfwAIVMf2WspJK0TGiJIv1iLIoT+RH90RHDXpW4sQZ4d6h3
eH8LI281IzFulZVRjaRejFyJz0YM5egwxGainWfNibRzo01qunOCXQ8KBRZRIC493E2Qo7z8bDqt
RGJaXQlwZcxv7Wg2Puj4Dvyao8D8kAmRhKfXvktESlz64IkuTPe1UimRixWtohd+Z1ni1JUoxIO+
FTutlK3HwrkV4J1GHbaBq9koCdRNIsthlNxGnKhlCMHzIkCASyxyM2v6+T881cLkgAWyFByrb0di
pN06GAX4lhj0p6hFj6kX084xcL3E+PuN5fThWgX7XHn5rVohaLTVaeUPmUweZDBnpyDse87ZXINx
28TjlyB0AnVnilzvlMuwoCd44SKOWbdbywC65qi7pY+HSv9shon6QHccTwAL63jhvfpFwjTCKkqH
EAM3ZPUiieBtA430DL+2+n+7Mu8uU/h6qxtMJJl5y0rDPfBqdlSowye3H2pfmwL3HLrW7B7VvNWm
nbm+MQsprV3cRqGeXhuykUtshBmYlq9pKMrIVQwfVEf7rWWl9EdR7rG9r4djBwbG12DawidbbyBT
YeC7kc6DHxXhV4Kb7KNQmneW2TvHNpv2dIDXte+f/f5PDQY0vLZ8y9tKKthbjL5aCAvKWqCUx0BJ
2vTE8e0+yj6PXMy8qrw6DdId9jrx14uBzRIFFe09DlZAnZeLwSGZWJVpNbHC8X6WTv2ZSOtPBBa4
x8ocnmWpVOfbU/Pq9XKowXZcqC7gC1zMXo7YmTqKi8oVT1Fto3wfjZPQcLaIpMP5NquvrRj+jGaz
7CA68H5XO5hKalWP95N4ijNNueOC1qJCi9v5jgPfKg8B+8POiFfrHMyZgu/PRVCj37R6o/HYKUVW
cePEzW22vLEQoiUFUrN/1ko0mjtr4+pMZTTO7eXSxMNRS798m/RhSYsSi4CmnwgsGTvxzuimPc7h
1jMtNvn4nrMgjHXTeRzqUGcXiP2BXCUvJTXDc3JHPIhMDq8tEnigRf3Gel888ddHThaZicQmOfGr
YiwfIPNkp0kdtJ0u+vIRXuCYjILT5nKfo/C5Uqmy2we9iR2T3wGv/FPAGcXKNU5q60BybCB/DDJO
lezQYMYSvun0YCzIbK81d8/cbuvFUsfS7+L14dS37A5/XfoioQTkA0GrB3UMilOnkVXs4fRg9k/k
SHX/YbLA0KSeZR8FVVx+zV+juU1vdrbZc5uXcK01QkFiry1k2+6cPltPxYmwcOioxOhKvBxnqKd8
gmoDpyazk/lAt9f5GTvafFQDzGv+02DQR8DfuNqtKdRBG6iIOhgMHmgPauBSa2EYUL+f85yEmtdu
Xn8EXYSq4f7Lbr2qHQbMdlprEDQo88pFbmXWJDND/E3+RTceP2tWnrx6PTAiBxFNLLAJdV0S5SV+
JiBXAIzY7yDSGWwpzmQ+YdD1+kejC4rxOsc5EvvVTtInMojMGlSxztq+wkhGzcUBT6Vi8uy+jMND
VS0IxO1Br44fZgmzH/4qV0geczX/rZn7Y1zloR+SPuPHilDOAgMsbFnq/G4um69ENOo79d/1AUQZ
gc0EGwwQ8lUPK6F/kRDMEhF7M8anti6Nr4VbDe/Z0xNPBA3b9e2HvF4OBp8PNSDdUOjJ6zyA0inc
cRzoHqQjqITnFnbzr1DC6Z9aTFi33B7s+uloVNAeQWZBtclt7uXaqwrFiCxIbX4+ClJXNa1WSm8o
J3KdnNaO8Isy82ovGOP6M+ItAF1l4WBzA1q7WySukVlW3ma+O5vBA+bK+Hdlk9G+J5hWP7TJGOJU
1sXqzi6+8awQKaEPUjbR7FqbyloSFtts0/gjVPhXq0fx70zK7pNjyAoOJ53nD7ff7epD0lrlGoQZ
4kKeRai9XoszJMJGkLr4xD4UHNWl7eVgSORFrb1nUL2str8OqGUo5opGxwe2qI0w5eVnVOAcKaVj
TU+SjKwPdVxYoJBzvFOrbI1C74LoGX4xENVq+bUz9kqSOKcnxWjAGNizT4mhZztT0lh2xdXDLEsN
ZHXxJCE45eXDmMEw1kVkTk+LDCY96mpSaSfp1jggxhWz2HP7xh6PdmVPv8NWK4sDDBHrMeRCRdAg
doZf1bCw3xdKW42nRua6hkFaFuCkFBOt7PEMijiEEKkIkcthkd4PCs5cD0ZB4NhT0zN3jwXBtNmZ
pq0xXLRJL6KzkgW59dzVQ9V7mhG5vwbJjZTekYwwBZsMOwwfE8tuoqe0dBp5csupHo6hUiu8KYNk
uTsFtsp0L90q/5imkT0fgrrUx/PtObea48tEWBjwVMqgQnjbrz7RrKkl3kaO8lR1sqHrWLonNc+w
KHOTCjOySnudjmYZD6AZVgxtDO7HayRDzVNhiHxQn/ShMo6qXpqnhRN46GY92ZsX19OCUAVKBC6p
9FbXZQJofm9Nwaw+KWnbEp0KWWBuwr1zbXlBq8nnwLWmQccUxJN19QING1O3tB71JxI/BMaE9UiY
qt2op1BNxVGbut9tolrFeepRnt3+dhvLixe5FCU2nJ+rbrkuhj6Px2x8qkyZe1LI8B0ZoPbODFlt
vnwxoECoSoBdNBCA716uLhaCYpFBpz5hUPWPFeM9NTrKoZLRrxA3lsMU7N0Grh/L0Fh5tNUW3gFd
z5cDCtkNVi2F+pTgtnfXJPLjZJR7SrLNQf74YAAsMEFWT+UWTdcmVqU9hS3M9y5UozP7xezd/kLX
Ozp4sgbqCSrj0n1a1XNtVra6oN38BHcgKM59OTfmAU4ymDImrrsivI1PBfCElhzTXvis64ey7bYK
pqA3nsbIVb92GP7d66jJH2jyh6RZ68Z5hNWwc0puPCM0UoZF8QE3ae1yJUy1mfC3M564SIqfhlMH
H+chRhdF3Ej1OsoVcxEuNKvNWEJu6O6sWizmMKlxnTjGE95aWIILkzxAorqPEc55XkAja2eFXe+O
jLc0rRYLArCEZRb9daNJc2sIA0CMpyRIB28MzPxojw3Wi0XfHXBkHN/dni/XH3CpVf9EZdCuo1n3
cry4iNHbYTHxRJVq98f/4ey8duQ2uq59RQSYwyk7zYw03QqWZOuEcJCZcyxe/feUXuD/RbLRxBg+
sAHB2l3FCrvWXnutQBhV9+wobtE8a17r1O9a2lvguGd5au1kkdtzzDIoSNEKYEKoB8xYhu5Ukq9x
1qzXGCXPQzCpwV/wh+EYQS+6TE0oPpk0AR4mbdjT3rozyZKMCaOVVzPNlcYyckIVOBT4jaLlXY/H
Kgk6dBhF4EPSxFO+mOw3f1SQBk5q/LE50ThhlvGQu67x9gSziZywwNU3Ty8Y7EYHI87Swa8HMfz7
+KtuzxriIRXO4xHeKUn6MqDw5sjM4k55ZfZNv+sK5DTc2to5a9bMSDYHYeg8kgOjVrB2jkFNzEyd
1FZeLcW6FmY6H9uh+nO01H+tzgh9N+4+x5HbHh1V3EbNenKTadpZRCvc438/gY4PNimj5dxbjhS6
NTxJMptrb9p9BHkqsMfPackeQ3HRcztkVGnHzy9IYkfBj17TEFt0VDQId+Ziu494d1G84DXEg5PK
8/J3zKZe42+chlevDjxfNH2lUdtuqz/tir7VKqHhz4ymeg+Y2A5fGgTyLALd47myVqUfHG+iuJjH
19IW9pON/ZE4mVVeqX4b6bZAFFK1/zR0YVl+NRvdl0KrzR9vXWvA/4CRhizecFmvtrHjNKoTjzC6
IrSZXttUS05WUY87K3q7ZcFfJFyOQxELbk1LSiYnSDNottdC0fG/TcYX6i2u7w3KC7X3vVf8dv8Q
DUwJCgE+q2SNy6/JYdXVSdjlVxxoij9SozBPrpeMT49n7udrZJnJyTBMHtpytHqvseoICW5z1pXy
GifubOt+zeylftMAJl76Xot/lIWpzkcchytUOxW0xMeXECGJ8egWiDzalTo4BzvHbOgzsthK5Fti
BA7WPGi7h6TFv/koNC80njlynGSn5+HeHAHRcv2CtUu8fTlHedI7ZdF7+TXRevtAxVzBZx5l3Mdz
tL3rYQVJ50EadeDpbhC+CWcXgdf91VF0Ex9M1z6OQWYfKujD58ehNgMCTofyBP2VnJO33SpB64PZ
rgonKK+d5sWHcYgw0EZgdacCuTkoiMJmYVHxCKJotjqwyiDpMeQdK3ZsHp/rxiCXaISt+EGASY0P
iXw497Ye7ay1O4OTOhAkTLQ5M8zVijaMMbNRAKmvnd3Nh1bp6VY1ten05inkgcWDGD9ZAMU1mpjl
U5wKzAOuY6ANh67tQt6dVXx8HGWzJhB3k8cs5TMuVPxGlisPVXQrruORsSCd+zQLO3nNyG2OgDJv
7CykdQ9hoZ/JJv2ttIutpm2asVAZvLm6zmNrX9rexJI9tGn3U6I33yCEomWDtgaANUkbW44KKCY1
UMWtr7026d/4NinqIVj1nRA6n2K/HvsAuZhZf2uCK8Pie4X/4U/63WqEeEcXelQ19TXRDRrROpEg
fx7MfwRplJ+9PFPe2OXzc0rBY6FmsP5l7rkcZ9zVEooo6qvqZtWTC7v5EqVpd+pT5421sp+hmExJ
mKTMCqC3DDVZWm9mjUaoWKue1ASJyzY2+1MKOPQuQQL14+OFud1kaJGQDQHd8cTDNmUZz3SqxFMC
o75C6bVPZW4V51xT3sjM/N+ogAjZAlDlwVCWUay6N+Ns8Oor0p3qMXS13M9Gez5buqh2Ete7AwKH
pLaE7StNYMtQjpbaYze79XW2tOBP6Enjh7YT884Zvz0SmbZfoqw+E3UiPAeQLLrSXmEdYtvppoOR
6A1+EpBB/1Gs8e/eHpIv/+FjoeYuzyo+2fplVzuFpdEQ3Vzn0A1fRqlUbmAE8fYZZH+Bs/GQRJtg
bXtsmV2gRI3dXHskcdnKCTYkUSzefCKSkkg+sJTsol1vdRcHiNjXjctCb4MkPZjIrl7dOpxeHGT9
Pzyetu3hSyTILDBL6dKjr3S5JGD7hTR8zfU1HLzwc9bM6rPQonehiIedK+tuJEAFOKSSsLrGcmNw
O6vonBrVS7U/ui3akFqUuAcRA/0/HtSddS69pDh3oZhIzvNyUKQxnTHkSXPtplA55JVenPXQ+PQf
ggBFSjiBkuU6hc1Vu8fHs2iumnzad/k8+p3Q9jbTJlH+uRLIfWWHBSjk6jxvBvTpq35gwbFTn+sK
ffxaYP1BslY/h3mx59Z87yvpkl0i01hpB7mcOicG1vJ6wajiYErIA0WvnAsl7m79YJX9zpq496Gg
20HhkuIbIHbLaAYtmkEu5oa2aaO6xKGKWa+FZ87jL3V/TP8vyppQFXi0dKFN2lzbOG6O4PzFoU7w
dCmj8MfjSPfGQwmBJIbEzKBwvhwPvXvdDDLZXBslHp6TcTYPYTsFp/8QhSciH4nlt+EJh3pRIuDn
NdcKSbhjo4m/tRw3hv8QRIrMUA4hY19n6nFTj0o4pu010CPzGI7deImE9fYkneSZm4+PA61uQ5hF
sc/1erdsr7AM3O+aMVjes4nBpX75D6OhcVT2hnGXr1+1WDh19hzkLQqrmPD6Xjqptt8URb0nOXp3
BcBF/dmLRTVErsVfAL/OszqaoGKmLRfiyNPA8TH2evODljObNkrZvUofK3feMkrWW1M8mEiy4RFl
nIKqxXTJgb/w5knjjUazlZRwgvyvr6IMEIqtxkb4LRu0Q5LEytGo+refcCQjkDCkC7P89ypKOCQ2
1psWVHssHD7ocaz+TfeY8TGcu/R54hD68/GoZD61eKWDKzEeCn3gXcDqq8vVLYbSmVwYzLNTqf1T
GXW18nmMRD+/BqMo69diCgL7HDu4Wz9RI+7CN6foQIdAwQY5kpQ4Xw14zJnyyRyqa9q0YLRRGGo/
qgw3xgMtVcrvCPP0eyfg9hbh1UNEqTPMmlknFKaX4DElTLYZGUx/KArFzM9QDOaLYWEi4jt6nu/h
wduYUi9KMp2BbsiUVjtB7WmwTOCWXUOhjtHRU7Pa/pbNxhB+UcxGMf6s0iTcATHk37n8tsuY8jf9
svvCdhwmQN/u2vWq/l7Dyv5oASh+Fyk56ONltN3o8jjhqKfkriF2t/qKrju3poI24pU2J+U4NVCP
szqsdi7Ie5PIUkUDHbAMSfzVgOJB6wa1rfurMNKvudn2PtZT7/tZf+6Tci+5vTd70iWWIjdtu8hg
LmevLLU5BdPtrxi0tS8Icf0FHVhc3BlT78eTt4kkTy9WNMR96lpcMctIigH0V3VTd3XLSjkmqGzS
xWO0fjyLZifU5jtxbnEjQzE2SWc2DQu5qMvYxh/5GhSoZaWJ1x+TrtrbYHcGRBYIaxoGlKQcrw7k
tp4GLcYQDMWQuNb9sIv/mdIgxyzcwrr7zZMHPG7DWGAvU+lcrQkTp+l6dPUBfpBd0t1d0d+JdZCn
VYcax8e9oW3Oy580dJ1zSr6DwYaX34q8yWra3ByvujtyDfTw84oDLhN284SLl0XdWLT4T1GrG77W
PPn6nURkO7UkolLFknsIsGtDuBS4XvCJ1audZfFpAGo5tFrQX8bZ2tMp2LxcgYhZmHS3sbcpvK6S
bXhHc1SPuQE1FnNOPNxKXiducsbS2LzqWeP8lRlB/NbyJxUzzmbuJCmZzNN5Ob9uONWUchvn2rs0
FFwoAYXWBS1zDfvbQRF7ikXb/QDqimwxa4dyGUXQZbhp7Ic07Er3arqDeugizfZVffd03H40aRZC
FZ7GMvbe+tmiGOiCeUYyX7OIduxj43asTqdr3QLHRAS3dja53F6Lcx9BVQpXVOPg4csO1+WgKi2R
xgbCuGLhbR6jEs6TLdzmrFuTihtzrR/aPqagDAj81Nb63l2wWTeI9f3UnaYayCmzloWxI0gcee/M
V8TRmvDsjg0hWqPtsnfUuRoLQ06cHI9zhE/L+fFhsNmdhIY1AjkF7JlnlLEcualF+FIGpYa6t1tV
52QwIu3sVVGkn9ipw3Tk2rXcgxVN2XyqlNZ8o0iNpEyZ9MQCiPClER9YPRhrmyyq1Abzmsy4tlmp
537QInKpaGy1z3iY7lVZNp8a3hmkHN4K/EMpdHXSdn3uxfNsWzQWKc2TrgSp/WyVVkadkjvylBYx
hndj7cCNMDsdxzCTl7Jxejzrm00kf4Q045YtTg6p8XLWFWgSuchSC4ABwRqOpOxlLix9p7aw2UTw
5pFd5r0CqKvDmFxGydtqdgcXUbEx0sqXUTjpsQL3P/bWrn373VCy3grfnEPWW20gKiU8WjQ3uFpe
Z4pzh/dKfgix7JsPZo+Oqv/W+UOKF5Saf0iDQeWXI3OM2smnoXOuk1eFvh0iUVzHcbXz6NskT1IU
jscepE8Jcq15AZXuUWxKXec6gNPdHLfR/3ZgsjxXI57eXl6oO92t20lkUfBahnjJRPLhlqPKBsWY
u971rpFwU3o30BA4UNHNPtrIlb31xON2AnSX5XoIyrxrl7Ea3cqwx2yDKw3oBerkimiOStVUJ7U1
LWw2scaFK6m4uX7SlMjOEI035535vTNeik+UPKVcuizeLH9DUlku9RQWTYlW+lOp9f0xzkv3NDi9
+Ph4wfxsuF6c8FhBAMZD8ACnpCq/imUbmWxRGNNbE2h150cUSKtLwoc3bqla983Jjjlwj9gQ4jXS
kCl0Z7VpGvNSDUIoT5yImXm0rbClfWGUvpqJESXiC7ooRXNWkngMfL3o7PRdMxvNAHHTs/5t2toq
/RLfBIEBa5YPg2/XFeLNUeoZ/ddGxCZREBJvjkmf9d1RZEmJsJFgN5l+Gjb0ItIaVQS/paYZjE9q
Wrqh33CgKP6o2e1FAFAHB+R4TOOSmt10ozvNHj8Gnh0Ez0kPX+69Nip186qFddMcW69ChGIqYtN4
LnSrTHDnNLscBl1m5t9oChPzuTGbYDqIZJ7y33qHjtZLE6pheEr0rp2PqsW7yHcze/oTTZQiOagG
G+IU5znCelVCt+vJzcPJ9Ud3NuqPaasP2CM3tqU8ocYbDAf22RiemVfVPM0pMjcf+4LSXetrAovR
sxo7bfMt6lPkrv2M15iB7kZdd+atUcb6j57vNXxJhsbNv0963+cflLgBBw6rMA1+m2qcxTBjD6Yo
eHGNuOg/BJOuik+eUbYCUkqshc/z2GiVXyHrVF1gOFnkv2Se9keYs2759HjRbc8PsF2wPIjbFCbJ
ZZbrG/JpCycmT2+km8b3sa7nr5GBOYFRuflZUatiJxPc3uW8Xilw4VVIbQbtzGW8YtJmBIyG6laO
mfVO48YejgGy4N8An6OXkUrtK9yr4Uc7adPOw/leaIkoclVJDur6QZZmYY43qFnfCjrShqeqyNCV
pCl/xrdDGE55ETTudy+jNs3eZQb43mH1bjMoil88CbH95ifQcbEcemCYrRgUef/YmX7Eoaj8rVER
1T0VvYJdjtkWngXmnQy/P/7E2yMM6J7pRimLpWusm+HQdYgb/IuSm1In43TQsGE66IjChgcX3+ed
83K7nqh+IMWK/DzVRMrQy0HWZWqqPTfrbUw7DoKh1LN/Mzp9v7JDITs1mWZVpzePD+ooSCGveRcp
2NU1YUQ67my1kd6UdC71s45XenYq6PUd3s9qNrtPj8Nt8yKeYsg9SpEzSSpe3YBxCZDkqqge5EhT
n7JBaOcgf2szOyknXASoPDLt5T+81b4spjGcaWMMrqlhdpcKAuensp+HJxU9u1MKT6N/c7pCQD6Y
lAKR1Qq5en+BlXQzMRMcX4Ir/XD6xUvwpsDp6Y0Gi3JY9EnCJOFG/SmptYySA5MVth0nN4+tfjPm
yD44Sui8+RO5lEe5tXltUnJZqzoPTkzWVBrVLcIh4tTiKelXetjurLvtQkBzg75dAE7WAu/N1Vis
Nq+yPhtvoIv9xyo3h1MS6Xul8ztR5CAAQyD9QbySf/7Ld8lCfQY6sMebqRfiBaHowM9BZ948Y3jn
yUczr5uf7K5llCAFybetbLr9JHnWuRL/mKpq3lPWkFOyzHAAHtir5I2sMbS+l2EKiGP0BQ3TLWmK
d1GgOIe0CxN8Z2itebxL1/ppEvWmaMCznPcLHOE1pFPZ1sSxmIibZymQZTseM+5l0MfZ/VC1YaOe
yDys+sOU2p3mj3SpjH/CcvJMhJzM6e/E6hX3hM39+N4aQ8X6Z8aAJt9ZQHdmQ3YXkezRZMtvXJ0k
ipOFGumOuJH5SAgyU58mretvrkMa83g67qwiZNk5IyWLS1YglhMfGurQz7S63Wi/cBo/CE2nOCn2
2LTnx4HujYkMh+ccOjucx6tXjxGkzZhayXwb0n54oXMwPwjwxKM7O9rO9N0Zk8erUTawo0UDY2Y5
pqBJldDs0vymClV76sI5OoRplu7M3PbW5sbmuEIhHuSTp9YyihOrxqyEU37r66F/0hOz+krzonVS
wAF9D9XHY9b3Yqd8cm9ocK6ltDiaPpunqlRODyevI2hFt3oVF/lBBxPd2yN3PhbMCxAs1EW4N9eZ
QdgMfaIkRXGLK+ADj8LFBe5RcRhVI/1girn63tMtn/t0iY2XoBlfJtUcv5tJmL1k+Bm+o1renMIS
Wptt5nsSEJs5AJyUIsSSI0L33U8hwl8OPiSIhS6cXrsNeQEoYLmtryqO/vx4vW6jSMgcKihsHjDK
9cagCkdHWYhhbSQg6c5xqp1ciPY7S3V7GkGRk2mfbECSzNPVKkp445ap3vXXTM+F7XsmmeAPdBD6
9n04W7X6WvQ8YZ8oQQt68GbHrS6Z4s7uSx0WoX4I+iTpTjiWz5M/2eMAXDKLfE/9bLMcpPQQeTar
HJARtudyqdsaRcG+afqrrug1fvcGvDqUb3xFT/WdpbeddtlXAKQG2R9seA2OwBrgwUVL9ZXKSXMY
nKi8GEnqHd/6ceWWJYIMIhVflgMa8qF0nbkekEwQxTFPeNKg/ay/NXOSzb6ShwOzGHhwbeKrmmmr
QZ5Xr7Niay/lkOZHtRfKzhLaJNY/o9D+AS6Ii+Oau1zTxAYxviEKjwa/T6y/emN+KmsMWuwg3DM2
3S4FQCsWAvUIWZRbw3LWmPDYzAwNbNsLYt9I6f+w2joE2c6Mb4+/0t1YsjYu/Zuw/1jtjTJo6dlE
E/KqFAkq3E1kHkqFe8OzAXgfh9ouO4YlrWeQ9oK2us7d8ZXLepQKtOvYhfZBU8PgGM/1XlV4c2Xw
qeD60jGMTAeH+OqyndNs7PSZycN7rTyOfSHAY3rlc2fQq9MYZXXW7Hiv6+vu0EBqVfno2r4uJ9uN
WqBC7ToL0Z6NAgwwSvs9SO5uFDIJmkbgM3PPL3eU1ndhG5Wmdo0MOz/0bVG/M/pwzwDifhQoM4h4
yy6NFf5td5OYavib+D911iFIkvpZUdq9lqq7UWjs5hSiY2LDpkytCB1L4bLuGged+4Rzue6UPerH
3cVAw5bsdeF1uiYf5iIt7AE04orb0nzQ8/hmq8FvWWn8lpTV61AEb7O0JLdj8f3/eGvYPlITCx8Z
vlBSdd+LEEuQ3guro1X0e+zvTZVCRuKNRY0b5GhjYdMiMdybQtGuxohp5aC7T3FYPDkRmhxGPX+p
5/J70Acf8UV4o5jDzzEym7S+8hSniim/7C+pQZs1VpfErA+UwYOL3g8CTrFXPGVgSm/NZxmkpFNB
puElAeC9DJV2LIt5ZpFEvacfMJR2/dIzQB/Hbu/Jcm89cuBC/OYaISNZnYMqAHNLeVbH/tLDvc/L
lRebtunL4yPw3mlrA71J2htw35qKFE9mb4mm1q9N4Lgn7Gp+BNAhjm6Y7hXV18ZjfCYYQADZ1HGh
kFCkWM4dzRttFfTlfC2MNELkc4JrJCr9kCHDeRmxfbj1czS99oM2nCutC87gm9VT0YUjsKezJze0
nV5I4eSRKGOgPEpX1vLX5IUhLHM25+tkheJQZB6C1HNhvDmx4c0J50pydKjXrs1yqPU0IVqc+rVg
Wo9hN3y3pnpPj2A7FI5F1iP6NxQMNlKRlHhTUFtDXEOlUs5aOOAX5nbmzkrZZByoiMC9oLwtO8y5
nJcTFgRRr0Ve5Fzj2n4vXOt1oHfTj9C4oty8t1g2Q7KorqDdTEskHCAoGMtg3oTm5pC01hXdKfM4
5ib2MLmxp0t5Lwp9lJJSSDWHb7SMAtF3SLxpsK5WY9W+rQ/e2Uz7vYbou1EAQGlUhX4Ao2MZxXUb
yDf0BVzpa4/pElYMnODD4PPjjXwnihSjkJckOgAUyJZRKmgW5kxX6DU0yvmIYbp2GjplOj6Osjku
KMHRYYaWreRnb1LoSXhdOymJi4xU232uM6pEsZF2fyOE0u9snXuhkFmiI5PPIymZywG5MarHDT/k
mvdD4ZezPlwck6Ji7CXNW6vOjAoCk3QKJSfi9bsMBQSZIeqUU1lU0uiIT2nvCxUR7zaf92hgdz4T
xkCyDZR6OstuFSouyy5XWoqYoYoxah9o/avmduKtt74cEN1C4NE8dKjMLgfUREB7sREzIM/8I8Y+
+dnoPXQG3OmtQKFUaoCJhNUauSaKBstARYdwSxzm4c1QtP7kVvrfJcptOy8qGu/4axZAIS8BQG/e
bkB3244rtSCX0u3evY5NI8pjpbvhhxo/t+nQUxszoTXrpXPjMq2zYyTSMfwai3JyPzp4KeovIaj9
+C2L1bQ4iaJGgcwmfawOFBX1a9WkQ/BNG8dq9iOjo+BZaspg+Xoy2MZzZSlu46OmT2uK39nthLEw
wrzFBYPQtD3mnhCZX7pqqBx1vGSmQ2qTEZ+DLmttX9OT0TyV6jQa59yjr/Xsae2YX0JcBKeXfnDt
+uI5QX6OUfZyhE+pYtI/ibycx98ht1FQtevJfQnTyKyfUCr1oufRS8t/M/bgDxJYQzvPY+KG770i
MuOzVGHvO38yZzU+jhX8lU/TRN7+MUjNKLqIUWvAaJRYNO/10bXwBACApa5ctKmgx7yMv5d5z4In
QfVUevyxSfDjsshxtYfweZgqU0/9svWK4j1X+dScazOZP6lZ6/yRamNW8muzKjpOs2J+d03Ag5Mr
iln/bA+G1T3FGMfqB1q9FN1HDqJGAdgJKls/2TAWqn/avE8/wgzRNHQ/SL3ORWdhKZs3OE3dEg3J
sRfRVON4mVpsic5pQh/4U8DrEMUHNMqGj2OsDX8oou/gxnAXWtnBi5TA/AH8GKoHe54y8S+GZo5+
SLDr6A7FlFftIbOTwPk0k2J553owq+FQ5MM8XCytsJKnznYm+u/zUozKK1ci/YtmY4YfSqYo/stz
xiA9qaBm0bl2U+P3yCpM40AzX1advDHNnY9qKjLau4cg+hSOipcdKrutFHSW1Lo+Dk4yqiyMftCP
4xRFeG7SrG2+S9Mh1V7yMRAxD0XhJR86upLFk9kU6ezzMRTK7q1Tu4ecjn5xoLifRP/OIuzcgxc2
+d9B2Baf7BB3Lt8i12oPVTgmn3phTOpv2dwbr0KdMhyCWWmahzSYrSYHUVhKecR2tJyfu07NO7T9
PT36aM1mlhy7yFTim2ZmSnJJeFuGF1ghdnSaldLVTyLqelgY8jN8qyut1c8ABLp1UJNkrM5TmVTq
BU5Irx+01IlqnwK3N10ouibCj+Js/o6enj1IXwz2k2/WgZkdY4Rlvg8arj7HFg5E5dOlP+lH16g1
61hhnW6dmq5V7R+aVufqITIaPYWP4ekfakON7Q+aWrZl6tOB1f6esm+1g22loQ5bLNO6c9ma6t+P
b8btwc7xAjOMUi7dcht8sq/DGHBVo3I+Fp9wRY2+KMhTfnpjEG5xQHQNgMmhwrSmwFDP7eMhnYvb
oFK6bVrkyB1dGQ+Po2xuXhtESUrH05oMN3QNWGijOo6ZUja3EAjr3HlV/GTFiv616dC9fRxqM2sy
WcHnAdISaTLvx+X9gT2HFelt29ysqrOfomHMD8agGcfHUTapq4wiy1n0dXODrItmRUfjF0bRza3m
HfQCg72hw5BXDlTzcwRv+XG07ZggKYFhMnPk42R8yzHViheo2Zj0N68cBQJkdumroVqf3hiFWiO1
U/oyeY5KHugyCtIFASWOobul3uBax3wc1XfW5E1vtPymC4pubpB3Fh7UEGDgZRy9NSZR0auGBiXt
mFUaDbkPyTL5Qm3EPE0wis6h3RfhzieTj8HljU+5DgUhKI/SwmfdMZLF0RR0I6+N2hmCZ8f5K9FG
3MPClibetKCgH3W2rzc9khFvnVfp+UFhjIcq6kXrjCZU0X2aK9u+FpU2XUxpl4Z40ufHQbajI9Pk
sf3z2WHBdFxOamPMRi5lx66GGyhnWzGNdwllxaNVueY5S/V3WYz6jNeOxpvzNXJcnruIWpL0kLst
Axt9zW1pdN51rJm/ENbYuxYztJ18erPfkHQDVOAVIu3fNi5/vKvqerQV79r0QfLRS53krJmV8q2L
qLqjczB/eTyd23qKRDqRfqXTVqqdrBm5NFA6fcixdRNKXoy+phSYTNVVSGN5kGh676eu4UanNs37
/B/NE1JSNVUCKHTpWLbviywtp3NW0yj+mjqZ1fs4nwd7VbztscqPBEbnZpTUqnVPplbxF0eBN944
fVWyliY5JqTCftRPe/6qd0LxwKO6RPbPObQuu4YhXzea1P6WW2I4IkSXfkEm03hXlUq/U5u8GwqE
GZYiFUNa+5crSolq4Y2R2d+aOJycA4cCkI4Vhj25otrU9nnnU8vzZnEwAKLI4px0U+HxYcrf8wvY
J6qsU3XhjLeOr5jfaNVU8JCaMwsJSBf7s0Pb8789F1bj6H5pDGr9xTXxtoXNWCUYgeVaHD7hHE7F
ZNSieA+L2bxU+HmQtDkzWYbSlnX589xR6Tp4+MPNUbT4YIwJeStltPex7tHGbNW0Y07KXoXhzo0D
IEnXDy3mAGu6/FG/zElkoOohKLzeOEx7NHQQSv0QMCc7c7/91PJeY0XJtsXti1xkCG2m+Tzd9J6S
8MFQyvmGXakXH3sxm+HOQXwn2v+6XBxJL97AhSKPZw3sbL7RECme4riHtBpg7kfvz1+P19T2m8nO
SGBW+VpGhWp1GnslBrC5CKYbN7fyEXHG0HoGM9ePRe4a+Rn5l1ocsnRsop1E605giu2gyBxdPwVs
l98tc0KIJjBTb8AP1RFIXfEjTRmPveqVN62us6dR5vOPR7s5nLFCkUkXYLm86Rz5578sFmdGH7sc
QnErMuF9ioc5fFcoloc+Xzy8b/MU2fXHAe98SMBJHugcEfihruVSNbNveRkWBGTyX0MnQcMEee4v
QbBLN9xuBC43cEo+JFi/t65T2kWgGbOTi1urutE7PUmRHczjPTuBezPI7Ul/MPKlW6itNI1Q43Um
bmYQia+OFbfHULOyi9onwbFHrHqHKXpnVFIrkn4IiogQplZfrPUaTDDjQr2lsFA/c67lfujE9dfH
n+luFKnoJFXNJTFvuS4AiEQRiFq9ZX2O4p4RV2ev0/fU2u9Ekdx5UErKhRyT6wQkz7KoQHb6Zo2d
+ZyOnngFxtmTdLgXhUMYLA/kkLfYasbGom2pTDfarXUgSqRZN9FEOuXHxzP20ylseRcxAoBdxF45
86kbLqdsdOJQcZ1AvQ2UC41jUBlQ5EowFwQDy0n9S5lc2OsdBN+Poolq7wzLvw1DAKNK8Z5Eo+rp
QQ+86atwJjH/qY9F5pwK1emtA+6Zo3tr9ELNDqoNkfAlDZrmbyeI7e6lrOPB/cIztFKREYspUhpW
FCVnEQ3KGx3UeZlRuJBOxnDmmM41aaJDiC0bilq7mXnsXHnWoK6fVrHkHmrat8cTKudrNZ+yr5Hd
K52qN9np1OScH4mq3bJSpUVbs+Ce+rTRGR/AiJv21GSJbu/kqtulwnXIrgIIkx5t6wKp26FUNk0F
vipKql90N4bCNJvtzlLZJPwSyKZjmmmUnbn6atmnujYUKXoMN88uh78yqx3OLFzjUzEDaYmpsb+Z
WF8/a0I1d2ju29OXBxx0Ud7YSE5w8y/XaB8YsIUi1ih6GdX7rBHa1z6F+TIK8MvHn+/OVBKKEjDw
BJ1OawIjd02ntCWhAiMbXw2Wykus987z4yjbS5NkAFCC5lEOECS/lgNyOvSpcUo3bmC+zbGwRuuc
T4X7OulN+DmN7ewfD3v18+Og26Ghvo2AGkxVmjwh+C6DoqqcNWWhGzcKMN4B88D4q+tF1ptzaUmC
4ish/04Ffe0gJqrEFCXWSjdMD+P302Cy1d3RfrVrZ4/hu10WIC7QTDkkyaf57+WA8snxKoX6581T
o7+a2eue1b4S5zFq90p5d05JhOegRVOaQpmQA3MZKrINTK9rw7pBAk8VLH/p5UtOaYLG07Nm4od4
jM2xotEI0yHtxY7muT3Wdl3eVK92m5MeT5X4FseThyrpYMri1mSqyVPoDPGHWqShOIpGqf/BEjmM
PzpQRMInHTWN/GQXahzRjeTih6z1eez50FXqgE6nrBV7WY6csOXZxQan5Q45ONYAONNylGixF8Ho
lsataeN/y642Do7ZP1cBvT563P4phuhZpA2eX8pO9npnacqGHd7aZCOSC7YMbGftPAJ46zfDK+33
s6kof2ZWo+1sgJ8UvNX4KLJzCSC/Qpw1UjcgvtLMbmPd6H5yD0D/1jVz7f4YJl33UXPa9qai2HsR
Vl8eJjFWH7AYiI+l3e35qG1XrrT15U4nn6QSqcnz4Zf8lfdbH6M44N4cLCZ8gErl0Ex1CXA/p6e3
7nrZ5Cc3IxegFNZahursMswDymg3U3Hjk4GRBQURqiKPo9wZEGxieCsgbJJdIl+8vwxIhGrnRnZu
8fyIusOcFapf5rFKocn2dh4c22vIkQV8clYJHG5K0ei4pV5ftdZNCx3lKMK++2Jr6XAIGxfQQ3Mj
mv8mTSTHyciqnVav7TolNvg4BzerFUR2OUwvb0j5ULq9VUqZHLEoDS/uKPaM6e5OJt4F9NiChqNL
vYzi0juFA8Vg3cYKSl/SOcGtt5P6XJdesnNab3c8A3IkB1zaMkAaW4aqG2XCclS1bgI2JjKh3BGf
vDhvv0Us22NqGPk/WZP0vwdAgaEfhra3J1Z6b7DSwBabSyoOm/vCjM1oqCqFKcW3+/OkRMMrsorh
NxbTHqR3Z/9z5aLLB8sEEvbGl6RsTFQpAt2+od0zOE9N3aehXwV4zPiakyTOofSi8WvZxk1O8jpl
w0X12rh+tRvNnY81XKzi8njf3Jt/EmZuMR7v5KmrBWWmwkHss7FvZtgKIPaMX6KL36q2Ppmlbflt
oP3VeuFZK7M3a/pCk6dFEsaIBgIFKX/56WfsTUbpRnMjdXYPQ6wGkNHD5hI3Xb8zynvfWEqscIcy
/TQALEO11ExAUSPnNhST7kNnsm9KZyNHkgbmp8cTumVoMSw0alhQZCAAPatY3YhneR2ODuupG5Rj
Pw/jjySrEWTMlXz+OGqtEL4z99lNjGk8HWmoDdJzV3b9pzbJ7elipHq0B5LcOTdY2yReAAigh2sK
1VCEXVuXkXsb1ca8lrC4XyeIZL89Hvv/UXZdzZEzyfGvXHzvOMEbxd09NOx4zNAsyRcELYCG6YY3
v14J6iQtZzY44sVGfLdLgwHQXV2VlZX5h6ugxoFWI6RPF6OmszeqpzHH+EhnHYyhG0E3KRv21Gv6
9PNYv4wwYNwJVTZe1hnjSGeJ0c1CYeJEKTIwjqbpNGjS4EmJrl65oyXh+HpgA1JCZQpu36LRfQ4K
GlSdja4XzUNutv1dryXRBsw6dG6NXCSiGnX3P36C0KwBExiTI2h0qmeRtxRYJQPOMg+6EeWEtzmG
eM32mmH4H7YDGp/Y74uiJs7lswfY9Y0SW2ZmHbKi7NzI7DpbYkYB7V2xvpLy/GFJfM6lgQ+0qIid
y6ti4LIDTyu3Dnou9U6votUUwYroypH8p6sAKsZ0ItQuEVfPolgsCrWAuUcsvEyvbC1NLVsR1e7H
VS7qMWwjpDE4GpGJf40io5SUyD+yOJx5p/klGzoiKtG1uZY/3At4VFgFWG+LidxZaqZDOhiKGlB/
4oOS211qZKsMEfIKHPZpyfJlZWOffur5omOM5OzcQNSkg2QUsJwN1cLsZmdC0JrvpKwpc6JraI+v
FqpL5ahRqb32hTTr4aAV4mhTJpf8CL1yeTzBUxK0C2RYdW4jN4c59SIoIVCiIco9piLkVUgFi1fL
gbOThf+fdaUQ5BGwqp1pDgxUDtEo0VFJNa24qyFZErYILSn8aPVWJFY3QHALOgpT/sJgaFnvmAHx
BCLFcX4qu6ybbocScvgZkXWqqjbuQGk2vI7ABlJiIYWWAuwuLZLJGn0dMthvnlKqtSyoZSZrrgoN
o2EzQr3KIKIEjPhxqMV0hjqVNOkbQU0l45BaOatWKTwTIgygDNCQKuXJQmtxbuaJwPii50SAGGlW
OzGYguqL1MJ25/2HQcEAqfgTWkfMu1TS6pEBQBdkMg8dzn9HV4rYaQsIxn9/lYtQt1wFIz2YjVvy
k/NMrBEEScYwlHkwWUdDHc5EpOhjdZMr4+hGQ948fH+9i3W+qOsDczWAq2DS5zyKW2plMXxVOtAu
ZV4lQ5w2qVXtx3e1TBoixwTsAFBbP9tNGsY1REhMyIc6NmqHGZR7mEUTNhofhZUmV9dGiy+fIkrI
ZYQZvGgJGNxZtVNQUej0ulEOsFpSQ1jdWQlJwNK+jyNFiInYwe/4++e43MHXjQyYA3cGbYCFgnuO
TU2N1fJM6ZHB1UVhOJrBq3cQnIXMl4tWk/1YllkZaA0aI8H3V/4U9ju7NAZywGUFoxlzRudtS/AI
F/s5yzoUzdhNez5a+WtmlNlDbQxZ7BmZ3D3BWQg9vDwb4xFajhZ0VDor6t55WzTCysrhEkUUPRcs
B2vSBGNQQd/5LtHNRvZRL9azk6aYq7WHamz5o2IUMSTjOjppNs/qLnUZwJ7a6VKNtTcWEumPSO6N
XxgrVXqSTtAiJCI4iM99g6btlaPt85g8u33QldDrwqTGMnl/trYkQZo6HZPyB4h9cFKh03ag1qCp
hE6W9qL0031p9s4EBf3XmvXNo1rr/FoYP3/5C36HlA5wDyjeSOy+Hkl1AioX5Ausg0Cz1B/aWqrR
MZbjzJ7aLLuCgl4UvuieKIDtFiF44DPn7OhoUFB61o11sGKQGAfUTARzq0/6iFZHKVR+WcrH2MQh
8P0yuwgUKAwxYA0GCzgeGAFbttxvpX2v1BhBATp1kLGgvbZBSVrEGBf56VWAhoD5ADgUtb1+8SRr
oxC1LKXhkLLuYRBYTqBbLN9/f5WLzMvEVTAtIYFogTs5R3e1aoaDV1bSsOmxQY1CEreYnsw8IFzX
yquLSIS6HRcCUgDEAGjaeSSyhqaAoBpwl9yCb4Q+Po5ZbNgRZvDbrk+uRKHLG8N864Jt4ZySoaxw
drU4KUcWcx6H9dBzu8cltzznyl4quh+7DwL9ADMb+DhuCqCS/HU9FOMIPTy4VYR0ZOjxVHXh9fmg
/njV4S4glwhsAmAkisavVxGA1SHTqXAS1lFuI+9IVozGlv/T9YBuBtp4C9EB7V31DHesEoMZ2ZBk
eGyZEjucWfzJnDHIS2hTJqLz/dUujgr0THDS4o4MqAGjofH1nrQoHfRiwOkuavFMtAIaalYlvNa8
3wi0Zz64pNcUFv+wLnASgm8OcZflBD67ZIeIpM9Zm4UguPNVpLXofE2tkGN3tVH/+P39XUYKqBmi
eYLjfplB/GTA/xYpEmOMVTHmkIdiTbyzIEN9S9WCuT+/CnqvMk75ReDp/Cn28gREKjeLEKKwENFq
Wsvtrenau/rTvSzdVyhUYlsBkv76rpKYSiUkC4pQ7szIw2SK/hzDQ/7pp/cC2SgVBKlFchxI8NlV
9Ab2F8oQFaEejRmsQ2CXlrWQovz+KpcHB66i4aVgTAzClec7djbEWWZNWYYsV2a/wDyXa03Z7EG7
qV2pAmxpKyiFb9qq0K8RYC6XPAq9T+8IVCTLKMfXxxgNEgdzOilCJhn9cJLrQqd7TMXIY1jDjau8
nWTeveg80uiPJd0/vRcgmQLNQqBb56ux4Xkj0aFhYZ7og2kzbsFzDn66P99iaJ6jJ4TUCG8QGi1f
bzFPp8iYzZiFUT+XUBeAV6RWQObMynXjx0FxEVvA+YWTCwqt57mmQgsG7nnLwpLPnQdwRA8ZbdkV
TPgSJl00HTAcBT0bZC9g2Hy9o7ShSicIOQt7mg2BnqmZlxhC5KMWS1154LpTFODNAh437REWU25v
Duq+RMy7Ep4vz1DM62Oro629NDDOVw/2dg6Y0mAhh6mOP1SlToohKV1FqCNHytBG+36jXG56XA/T
+kANgbxf4BismrRKiykPI5ZSDGlVE+yDy2uJ65/uCkUtDuxFDOSiD1vKuYrw1fEQcz2xPSsWtUsr
wjSpHHG3mMUm+P6u/rAHMSAI4jPKFNAbz2silC5zPdUGD7FVFBvHk+Km6G57Vg5+ozmLUECo2vj5
+4v+4VEiP1ggz2XiCSDe1zWEuB1BT3FRI4pky46ge6nZMjJY88or+8PDBLIFBBvzWzBjOicDS+A1
j9okViFrS/Ej1Ut2KjK9vG9g5ufKPP0xKxVDYhjUwlkKA0Ro0J3lJaZcD4jYJg/BzlXWi3q2J48q
ujSK+vD9E7xoDeBKiCuAIxG+kLGeYZF1XYHyGePOAMMobhPnVW+j2sGMVSVnkDBJ80K80yfMbFt9
0q5qytmVT/CHhQMwGaNqYKEhglrL1387z5tOrvp5pk2IGMcUF/G6ll1FGrpibTGJVyuoGginkoka
u1INfE4uf6ntFuoMGqQ4PJYU8FwsPUlSCk5Qp4V5BcsMAweUxqGXCt0DHq8h9VmlK4uDGLVNoGVe
f3BjnA1fHAra3JTGjOE5kjF91j8kvWHVRhgVa/LbUa6aZTJJLFffv6rzRYjZBSwFvKOFX7GUaF8f
VDeAad3PUh72Rtk4/ZytYyEKSzX+hd7xTyul5WIg4AArWqrBC0lVWWKdZMy0DBPWSHB3zXv4rYo/
LV9wFag0I0gtVCbUSme31ORcbouyrUMYFeq2pgmWj6V2p1mc2WBKtFfOnPPFvlwOjD3U8ags0KNb
nvBvS42rIG2a5tSEKRcMv1VxxuRWL7mYC+vtwRxzv5kG061rPbblqUquRJHzaIXLYyoPSRLSI5zj
53o3ecubFolXGyoCbGaUXIo9QceA3ffL5PIq2MefIg+IigjJZ7FDb6D0q8xxF0KgxtxVGHkrgrGo
hmsZ8mdb5PfdI2PKXQIiAjkE4OX6eZ6gN7lQWl03hICHYJgjK3Q0/caaxTWkZefSy82ZPqqaUEnH
pIbWxOxgcglKsWAGtJBJMsWuqYBgyJjuzXmc3tJeEWcf03l0tM1+gLrM1ENoBoOiFqWky3Rz9uOo
0F8yQyxu0wjYBCnqhMJV2Yythwmyr5hqEIU7RW90+sOkCDcL2AB17yJXtIAUX5eOkmFgcazKMWSW
8CT3auInjOpXdvjFdMZyFRNREOoBuBS2+dlVqlg2i5RPQGZ7SXLrUWtVUoH0NjmzUELwyRpHoGLC
2FoQ5o3HuAxzBbvfp1psNh48rSm0WGpQ68gIWRvBQaNJGX5YGi02C1jJ2LZo7AJFOav2eGUOAP1m
HvaWiWS7kIy9UHRo3H+u4/94Hf8zfmeoAsCzL5t//QN/f2V8wtBD0p799V+7FKBZwz7afyw/9r/f
9vWH/nXg7+VNW7+/t7tnfv6dX34Qv//f13ee2+cvf3HLNm2nY/deT6f3psvbz4vgky7f+f/94t/e
P3/L7cTf//nXK+sQuvDbYsz+/vXvL63e/vkXOCW/benl9//7i/vnAj+3e66b5DnP/7Zq8ufyrbn4
0ffnpsVvMaS/g18HSgP23uLNjeA5vH9+RRf/vrBWEMAxWIdME4d6yTBziB9S/w7javRVEQMRCj9n
BRrWLV9S/768UaRwkOzDKQwa5l//8wi+vKz/e3l/KyHCzNKybf7519lhhXITg/uAOpAN4loIe19X
8iAVeTGIaXGqR7G2pUois2je9IOuEFhjm1dS+CWm/RaKPq8G+GsR3NcW6vzZvtFpPIy5wIsTLOoy
rzjKc3wYFIqplnbHlCQlSMXT4LeX8u87/v0O/3BN9IzBDcIjBoZ0bs1R0CiRu2LMTv1kHMbUYsHY
jj5vUlfsmeGncrZJrWsKGX94rJ+QGKAkZIUXj7XXe6tjUp6f5Fmbg741V+1o/WoFE3Nw+jWdSPht
nz9XyPcgtUaOvTxXzMt8fYtgYJUmzUX9ZB203sPwpJI6ZvYmjkQaY9LQtxTskbJ86OIbiaLHszfb
g4I+BIytI1uMHRksLenZmslC90/ezPjNZHdjBRHwUOxXbf+hqCuTulBHbxMvp7dqc9CTTQ7WnOam
vW0kdl34ZvM4w1y4jDkZa1u+7epVkzjqlh5Z4k7K28Ru1f4mKSG5dpiNR3g7zNw3TT/STooBBYSj
qJ5MjZJGipHUysC0j60o+NCv6Iwg9Uc5EGLYqaDtp5zMaKX4xloBaJYUBEoJ1v38rCdOobX2mK/T
R/VX9iJzOxPCWXvNhWKX6twGdb1i4QBCqFq8m+LjZN5o5nMFsGHqO4JOqly9gBviNAwW9fJ7Hz2B
dwvLehJ3XqOselZCNDCH+NNDNB+j0oEugjigwdr1uGOE++nBoDmRlF9CuqnHta7PJJ85saSNyDFo
SpqwhDJ1BF6ozeLYji0PawHaVXW2USPHGB47wdZVH9ILKVuhz/L9RjhvkQDqAckRuhPQwvxsL56d
jXBPr+NisPTTkBaVreuRCk3uKXJA0U6wECLVM5tU2ZZDBVhQqG5Zq17j3l/si6XsRBhAMx1Nmouk
ZzJadEImXT215nM7tYndDg1cr/lgERmp4JVE7k9XA8y5yOOiZYEa/uu20AQIUjLgt6e8s+6ihCfE
0Dtulz3djnXSXrnaRaABoPspiAdgFVO+584R0WD0QqeM+e0IHW+CLMRRW+PO4NGqHYqNbqV3U11e
y3c+GQhfQiquCkAStRFSdPSjz075KYrhPJAZ2W09aY+tESQFBimsNhJJamaVK9FmJnWijxgVHQK0
17GWeXKbFv1RH0qTNJ2prIo2Yy4qK5QO9PT9ovtEZb58PvQGYKoFxXQchHCAWp7ab7l8KmvgBcmx
dVPyndH5eNuGYrdmoMmOpdhoOKpiMGWB5I0rcXB5BBEJknBXeM+wCC30aEmPztZNG1DBpl6xqzfS
ulppawMZKOnQpq5sa6d3uEcb31jXBD8nDU6FYQsbc+pKTqAy5omEIkETifAmbJs1CzRO9H3zEt8k
a3lTP+Xr2Ev8yK1cGaQCgcgGkagTnbTH75/GZyC+fBpopKNTCBLO+QEYc5TXU5VZN+bdMNnKa1zZ
FEOd2AI1gSxk9GFs2F3eEjnMN3gQI6Z9RYdDmMQi8G+p7yGOLVR2dcN3w4a+sxfch8FJf21VfYpH
f/c5z4p92E0Mw9wn1g1d8a06EUCmyar22IYFQlAijH5IeLYP2X72omP/IB3K7bTuXINEEHSXfeBX
0S5ZWQHKAvmkrJTFg8tLWWB1LssdoXLyxIGyypxtqWqb412bOKVChoqMLdEaGydYb5LMTQZiBMYm
Wg2hdBxPoLi3BuEFvtEZNZImTtX5uU6U+aCOm1nzmmhnsXDCRD17bNtTWdlKTdSHfB8R5qkBzEaO
fMcOGFJiN/WO+oL3/fv97LqePze0fkE2xMjZQmH9utozkNkL6PKbN+m9uJYO0mo+0G2zL/YW0QLh
l3rfkOLYVVitJMtIPBKtJXNjQ6ZLgDlnaw9PxejmpW0yuxlX9RDWNXRy7VKCNIaNn8trvzNdI/Vm
zU8qmAA45mCnnTNR34SQJCcdbHFVV0rsZks3WuaUTzh3oIMnJOuKY9N5+VN1I6y7lfmLPum/pF2/
hw1GiINHgSLuESVdAeMQBI+bTiSaemP1q0RzsB8qFiiqIzD4rMC1zbF6F8rzYkuKhNArvOpPC/PL
p4isBXw/OD+fS5tPFDlOgdPsJtpFu/S+Wyur5C6yuZNvq8QWR1cAoZx5SWODNoq2T7HTV52Xb8pN
6leOdWSr0ZU91YMTsfxrakm+u+YqgiIPb/L3zwggGtZowMXREbIwYXsWd7nKoOAZVdMxN/208Jm0
phaBW5mO/RjnMuL/JuMRaSy3iFdxvObpKjeOen+k5Uq01iA7NfxRte7Mdt1AQiDeaZMtKs4UBTS1
q1duenFPgOa3H9MhiRxMmSjHsiW1SGSJqG9ZRaxn0NI+ZN3t2F08PZj1QRpdfF2p7XwiNIGEo212
rmbYwwAJKK9mTirfzMxpKmca1ozuMVFS506U+nniYYa8NUrkNokNOzJiKRhZW/fiHdricKLZz9mO
V35ClyCL7C+lBpnLfaumdmdYjlze6Qqkjh1szB58EtOrWt8QXXqCYk/3AmRK0W+ybkNlj2XHXvD1
6WVCrqiXIHiBhKKXpDIUN8OoNyZDSa7iFvFhVAaQr0YmSO2oIAJiJLzosUTLJAOTBJOwMODQHB2W
kDDXIrWxLcaTkYR9t4Mxudeb96lxi1lMUlA8rWuaMufJBUiBOmiH2OrofKOEOtvqUSE3EM5MxBPs
eyCoNdJVpE+KW0VyA/KbceXkuLjapzkcdEtQDYISdp5ciAVVdZZCfic2zbemRuqmZBklImR5cFzK
V8gl5wAH0HOUqiCfLfM/MEc/15dpU1FvgAXHN1QvKtJJFag/ZfmKxvKS56/h0CTaqbEq+17ZxlB+
AsbqqHNcw6PJWNdMuSbL+4cPtLTlUagitVqmvVGZ/55GCANVUxECECf4m/2qh0TzkDiSxNC3sdKh
fx1HfqvgUBUKqHMIUHQ0jprOClQj4tGYMMbzfaA/z/WQ4SGtgYwLsi50by4c+2RzjKF3Mp8gGu+r
UApM1KGFXBgE0WZJcOaCRWRpwfw31vIFavm9ll2Cypegoy2KiEgfgIKDFXPeIR5TpTXACBRPXcob
V8wa0e6luIGSGVbeT+9wgdGQpWAiAA/eOFveQpyrSQz5tFMLzWDCIrcdDahvzUmCyvJJUajuZJJ6
5fxEcn5xh5A7QUMTPQbEfeBWX9/zWMtcqTmXT1mGSUG7oKtEfbNyxc4YHKwhYhx01t6InyFqRpTe
InRGUBD3prjTrIxw9qhVt2p7ivh9KYbjuCnHm4nfT81L1WKVjDdJvh3al1TfqO0W2XJWbjBRb05B
We2mOQBSKakuXMVQxMHIVi3sB7D42qK36cqogkxmCH6o8MzDDFxvDmpKRn40Uuz6sOx2mh4U4qNY
IYCrwr6aA3XaZcIHQ80Bc2y7kVMCcRwDR6/6oMenzjoZ7L4yUAkFBj6IeRBiT1Zec3avTS4b903s
DHqAM643jrm4srRNXThS+WEZFPnAFhRr08BNF46AUf20Jz1sCyYyC64l/DLpnTzv5eSECtvQnQj3
lOIpCmtZfYfxqtY/Swy6tce0us1R3mIGm0p+MnBYRa0onpWAg7Z2DGGbtp3DC6DtZuQo2g7iqN1r
wgTYlj1LEp6p9gRFU8i0Ea77uWQnDRT1juWEYieADxPTVhytN3WF+lk3bvvuNsG3pplu18oNHM9H
876zPElxZSUARpFGKJyXWN1wV6Gb4do86sWpjbRsaZpjxh3oMMLc1+VVpeUQQ1JZPSVpnKNgh8Y3
52ZLSpjpkEkTajuV+LVG/UU2DQwWAtggZiKQ4rLnuUIyx8sIhqicZv2t7AGGz1DmdcUqJibbZNVH
I+zRslFHHKbxUWnXMSS9Sl+Kdmp13xYeAkozPgqmlxu7YtxB6ieVIWeoHU2UAtpxkp7g7ayqhANP
QNJYr4fcjQHt6OsJ3DaVOgrFk53WFfN6y4FpibEtSaHcIaubwyiydeto9Z0rJmRQHC32esWTwbAW
7MZcQ4CVcHFdiuuxeY9LT9XcNnfZW6T7Ip6duLaOfbbbzwqph0NCH9ikES2vSZVidqnD8OaRG4wY
9b2hrOPeTutDrnjGSMr0yjwAxnouQgeYbmD0Yfgd+sRo3X99t2YDeaSpVORTqqyh9Yxsod/mK+jG
uLk9fPSQwdzNPakfVAOzs3Y0YYAN5FCd9NFRnNcjqwikCxV7NHY82ebqy/KXGIL9aXEfgeXYO3lJ
Zu7ICgQRbKgrCjfTns1rauyScndgwNoyW+xKZM3qSsXZrEzvYw+tBuWhM/EIGP6zZeOqkLgHPqyV
P1np80R3FjAf9MThzpbeJGBUjIHwwkOp2WGeUYo3ce+U+n003fVdb5sxtAan51g9KrxHobSDHaSg
H7hCFOQBolTYxYCAUB+m6dnsthYTUTCdhBSzEd22d1hlR+1JFIDZMRu6SaUpo2vhxBpB06fW/UQh
RXzbaMyNuhcpHRwqZESrb6EivzyyCfVglwUijoF6J6O4pqjhUzh/2lU2Et1wpntp28m7SvHlgeji
Xk1P9fMAKZFwwHTB3BFT2OW6SuLqoEX7iA5OCmHK+k1BbEt2cjcGaQv1y0HblnXYaPdSHAVZjHKc
H6rWfdYgsq11L2zUttBsWEEkiJhjRfgIKTWnMN5FPSEVyL/NnGBEzi9rSCRVntG+gvNsFBHiugcX
vKUUijC2PEOos0bMzCYiqLcFX0fTaoQPSwdcr+vCWJkIelg8f9OUW5nATlIYfS3zQXOu84Auguw4
C5Dme8wkd3iZfvl0L78I3EvAqoo8UXToSbjrREd6i+E+jeKl8tDjsZhtZegY7bLEx3nQH9v9OKME
9jCehm6xTXMfc9XUiwyfiSnmZt0qW0+5w+9a+FraKOByMrsjGkecKPFKdEDt9AfoU0Hx242bXdq5
ieHpgeU0LuJD8oihRvYUbyyP7bNnIawSUkikP41utxqCDujwoQOWqq8M4C6n5CkuySgQMahuUopP
N6k4y+x0xTf0l0rEyJ6Oteqov67ZJn42Vb+mNpDvWfg9C8UIFfQZTsSQyxcZ9FtPtAZXo0+5SEZw
HFAgJgQeqlBkkiyXiqWMDQpcK847ByMLG8idqgT63ftEle4awdg2YnalG33WqIVcIIbfIZu3cC8W
Tv9Z6mmB05oKUTeeaJJ3dqzJzMnK/pqv4EVGiVuH4j+mzWCNimm6s5NJadOoMukknihk1AjXunsx
EUM4RaLIn59bcQ4Hal2JmZgePo+ZwCoBWi4uNXjy6CF8jZlo9QsypZN0KtDunW3RcAoxABCVzogE
XlU6wL9HBeSuoJT3VPATrNP5PkeMBQrPV+a7lDovCD+8XSCLDlbZ0immmJcXHo2qssd+n2qIGZsp
ee/0cB7epeLBaDZi/tJ3Ifi8jN6X/cdseqYCFMuWangDkUog6DRk1IFqDHJOCSg8MSoPa4AmXjnZ
cOTF4DFDJkXXab0qDWccHLmz89TGjhkwwzARdB6SfG0CVvY0Ww3kDQCNAInIsXFRTNrACx1AV77k
TXbl9l7jxnvzGD2xj+gu++APzNUctkEfBd+HrpFXubrbP2a/ihfpsdpIK/lpOgr4rxYO0O8W0SRH
GwUuaw7+lHEwS142n3ohmMqVYmzH4Vj6phLw4qXPXqcCyh4bsfeEfifSQzushKYkUG4jKQ967YZW
W5E9FE5ZbbHBZ9lLq7WUbSyAOPEqT4NS8azMH0eCA7vEFAsUfuFDeRJvq0eoyhaPE2BuBq0Ggmae
oCIEknwkxmP68n2BgEL3cvEY5tJoXxCQy2pkaqGQYebdfEokR6mCUQ8o3aqqJ41eZLlIKvHvqu7I
6QotOCJyGwtbfbLgJK+6Pb8tjZeO7YHFm/OuRWINoVzJ71PCEzeZPQ2OsijfKHxl7eaUPwoPvLDZ
vrGRXAMhwGDcTRu5g+TQwpUP0c30AH/kbPIYI9pRfejvpY/kVN4XWA3HeMsDfKB1tUu8DL/AesoH
Z8Rwxhaz9J7h4jOuynv+rN33PrT/SyJodnaDcP+h1cTAgoPEh+6kktNxkuIDBsnBCHJOxGcQfIxA
X3HYWUi3GJ72+Dp5KpmdqyR3m1X7ASQQB6dEmkdtl+Gj7ZSd5lq24BZ+5utO48VbneAwsUUPPNyM
CM8UAA02FLUVjOsS8SbaRrfiALwDqI/4Jq9inwLjgW0wJdUOjuJ7JegD/a1BtHaZJ7/Iv+gGc3na
EQwp9bYaCHbcjOaWS2cny9xhWmvAUCV3LgMRPav+jRvHqV9Nyk3CZ18bt1bi0cbG1zCztxwKJTFO
4mP5K9vpj90AZyYS74q7qiL4Y3AXf8C/1IVAZx5EiaWWNLqdZDYELAZcbgisRaN7Y/Y7NohA6x6a
aQ3yjoH4/tIHhm8WdjsDtXeHxE8Vpz9mrS3dDW/ae7+TW3QxSI3fZJICPcoMFsjYNkGt23lsR3DV
yPxG8+V2n+U70fQM1cE3s8wuVZK8J5iEgQkCtUfqmJMjdl6krSPLqekGQuMabE2VlSR5JlsnwzED
xBoHevehpsinbhS0iPsgrfxG3UGiX2kOA0oT6ratg3/sDAIDM8acdkCoIzOWC8w2cgdNxAFdC7Tv
0Im8UvtfQiDwGFk6PSCJqkhxzwl4qlYX4FEW86noDOh5DtjhUTrmJOvR7wAxdt1mJ6ne6nIXlsw1
tUJ2BPzPxigNIF4lu4LSXiBS+Dg4NmDOsAwqouH19eiolXrE0G0inaQHq7QmV9Q4OqwMbY3RvHJO
odV3EWrAF0ZmYC2mBoAGztAIMY8USIjz+TQ6RVCtu/24He5ll3qWO4TYGmlFZskuknU33vLMBjNR
AkR8J4fq7USJGQIlp32IsX8KxFxAPYJK2IN8TlPacuqbCTFf57tJJLb2XECwWSN6a+cGyaHMb3oN
1nYoG27RHvLGHnrXKJYDqqPuyJwaZRms2kP6sWz0w/TY9YFCb2N1P/UuJG/FcAr5Rn6sg3hVbFt3
Xsd+6lunzBfcdjOFqpP5wFZ/4fsOCO/35fOw5XvZGxCXlL2qkIruDSzJyGmoq81QX15Pqd9mu7mF
t+euUPE5HDUcqQ3EV62WcBgpaH+5gnGUcORItmrg3dhDKNwtsXEnhvj48RO0+OM7MUR/TXxQPgTE
yHwDnNiISfQ4zw76MCiIEGP0UDnpju4wWyKaN2+R33oqwXnryN78AZaYaBHhrnwBbxnq8/i82d2A
fWeS6h0Pegk1wbzWH5JTw0h6y25RCglrfswrbNC+XE5N680KB8FWJei+E/x789IjaKGVlKHAIN0H
c8tddUgfAJuszX23tgL9RN9jnM/Dut7mt9rrtJZ32QsY/Qi7RghQGP8VxjW9UxS0lR21QwlNWmmj
KctWnfVt3h+baGM2+8FyBC9j67wPphH6VMeuDVN1F6teWnud7giKwyUvNRF0EB6cXPCtxrcUR+iC
OfUh5w9SHFAMldv6EwBrvUHgdorG1ihWC8l+WSVZmAUC0d2pDXm3k+Vg6jx5OsnqLmts2AM3uO9y
K3S7vIUOBmh02s5K70FsjRpiXMF1/7Bn0akACWkZCwNn+YwBYHaQeo3Gdj7NGJI8CLBn32CcfIQK
wKi6VatNP44RUJzG3DwmWtArweb9GiMo0yc6DEJ2gkazbrepiYhZV2smZm+TKVzzl/q0GvtSQwDc
Qc4BGSXQNxfpqK+XsyhXYF1gZifaRNyBgeSLJsOAXoFsPQiMr6KEgDmhSkpahpkXMC6SsbTzssSR
CnUuuy0w/ILTSrcmwQdHDw49Vtd6Vvxf7J3XbuTmmq5vxVjHmw3mcDhksYJKuaSS1CdER+acefX7
oWwvq6jeKvQAA8wGFmwLslpdJH/+4QtvqL99HDotXwMjTzVorq6LM2VVXhQ5y6EVoyZKw/tisnJa
Oy3TVNebFcmOM/Vyu/v4cq+Y/rfjMl8P/Dg9yRkGAQfxdFziwkqnok7CezOc+n1SjpdD5JnruA5q
GL3Tt1InoxojJXRHc6LREpjGmtJw5uRqUu27ipyR56lsIVK9LZoILWW9wrjEA+jMGfdKuTy5U3h3
sOrBvEGyJzdZjEydCiX0fWU6yJ9brifZSWcnD8KNutEO3sa8SN38jn5pcPAv8h/KE1s9TdHwcxI7
Qkq91q7CtR7dqvkaFizlmgQARHudUnAJ10K4juMVIYnmrWRKP1LI+X9o1Wu121r3abT3pX3mORpW
U/CHEyeqbCS3FW1toYczuZrZwR3foa/fVgQRa1qfVk98vSrTq0ymeHsnePc94X7khqVLTYBAZNzz
rSLY4dfcHe/KlCaXjUYBuwSVjE6hROKEhEvEcpxHTw27Hxgrw4FtEkSriiAQYnV/ZohfQS/LIQYn
Tlvnle2vLvaAWJcMyq+JeJiK6hLkYLxSjEFzkoCDshAG2WbVfukyzs8iJrpKxRtV8n5G2LTsaIrc
fjw1lzU7HaVg1OJnQx/Ye/AET2cmqXCgs2Szg4xSHl2c5EZV+27jhd/QOCdqfRy7fBv1wznZsGUd
+PW6sOzYnFBXhyd7et1MwZhDr8Ps0FnCupEAdRVDNNmhjvm4HMoUs/RzburvFj2POqvWkDDR4XjF
lp50sFSpqSWlTA9RHnVuZexHRfdI8ojmozRefzyuv7jYvJAQP0CGAF2ZxcYLv18LC01jXKPyOQwy
AmzF/JFL7eOYhOci02VwxsdTRADaQDg4HyuLSFDBn4Titt8fvCmm5JbVxNoyLZuPH+n1sDiduLDO
qaPTGpqpAUtodwSwu5ZKvTugjEkxK5/s4SGI7F63xYnlT9DnmCS94dZMbjUEjEUX7TcNQGv22Ia7
PNtHwb1g3RTDvtDcyNvkluZoyTrRXDkF8u62wwqjZ6V6KOpVgr5ivRmElaVu63jVhGvN2zcSUv+7
zNr7qjuqbjVtLc+1NFrUK+kn6SRda3R/iRwx2gof0gfpaAxI3bpK6BTXxF78eXKMO1vM7TJwpdJB
PkHunLbBDnY1JdewapoQDsB1ZCBbOSfxeBeZgoPQYoXem+L6xibaN+lW9DZxv+muss05i7JlFYpX
OePl0H5jezBB6p2uC1UUUvxrxPYgxhP+tN0NPT57suTB6ZrqudXyG0jS53akecc5fbFo7NBnZhrN
k3UpyJsZATLBmFgfIPlGpIHDCuvnwAXaDrarq9UVHBhKQt2wzYTGd8u8ONdefv/YMydfAaINZUA1
Xo+lNyA10Z9wsNKG7JAI6jEJ09Cp1MBzojIr3SaS5VWU/8SfJDnz5O9XKVsweMzZhATw9dKJpG7R
zwy7ojqMqJRcNOZGAIunBZqTSr6w+Xj5vEN/UlMkBph9BmbVbXBmp69WaMTW66uci/XmocRQHnWh
iJbAz6C/zYUM6RzMg53JooWUFPmZQPAXVwd5OrN+QQGSupqLImrOeR9kGHUdhEy06FlMK2TQrpRW
K1coRF2Nl30ZRTQB/SOdueePH/39MKOQgf07ehUQIth6T59cVsPC78ysOtRpvS/rV06LxX7R6vZg
1Wf3qXezmatRFoPoPKP6l4VsqxcrIH5afQBa0WwpZPXNbhAm325l/ajManJoNo00mGPzzHR6hwUF
As5T8oop5IJKUeTTBw14GkMo6IClCMbLcSU+BOChs/bQNsI+q5Dp6GRa0kNjCLbFgeCAEDVdNdzp
lg8Es0jEdTOJa6NX9UNNn/3j1/AuPOf2IC8qnPY09hFcXRz2UZEIgHF98X4sMfbyh/Fn0JX1Ws+L
2pZjuvsEAwbQdVqZVjywMzck0WXw1IQyzS41VdeN2eZuqhPuFco9LNLWrVIQb0V05lbfzRjgqnCH
4CyzMInUF3faIWKtD5leHKwC/PZU0zGxilKCuRp/wx7knN3vuwN0xmSjd8IElaBJLx16rLqtpcw3
8gOq6QqQcnAridcmZ9ag9m6fhQEGhIa6DY0AkLiLzb3XsOau5SQ8lIDVQju15BdFGu7rYNoFZZhf
6ipoNX+caAKrZbHXNe7DEhLlamj1G0/0rdvcs5BHmYD3DIZ20eE1c11gy7iPkS+z9elZNVNau1Wk
32BVB25oajH0k7+ZAHmFwPtq+YGw4zaollIUlpPh2io1qt3YKDjoeIM2EAlUGlW4EGIvv7fSbBUp
DS9gmtRNYYj1XUt11GvM7m4y3AQu8T2wghEVsVujxHKyCc+Ep7+YsiaMRybDjITicFogyOsQF4i2
TqLD1KSRgwez4nRima+MRModcaLkF0ed6oi118ApMEHtKnlK01W0foiNeAWJ21UGtXtC6dSZKkoB
lWxVazTg1DPR0Sur9OQQ5eXO6jKzqubsmbJY+6Wc+a1lZuFB64Vwo/SdciM1ueCihCYj8sGMar0c
QEFBVpRTO1VoMIoVyz9oS2FVKFK8EuoOQCB6bVM8hbsJ1ZjUQBMiVtsN+tL1pSr4+8aT5O3H+8K7
w5e5CCXAms9f2AFLVUKlzSoh0PpuhnZZG4XZcUmTzfZFMOym1ed2YuJs9vvXZKdEuQaFfNCki/i/
lzWgumZX3ctR821K6h9pkDwlXrxLTY/TkAaYIJ6zY5eWUgqzJRzSIMwkgh0k0ZdHAwK6laxj3XCf
hSslu9LVg2EhUjwcswznqtb2pWctvYKQ1JQXqQ54B5BmaDMqJKs+qlulG4bo7kLsGVNHhJwRmvVK
IWWrRwAG3mT7E5gM+avRgAP+qiP+lCv7isofJCC5u+kQikrUbZThk3gvD9cdMJ8i3nrjbZOsjNHN
YpJOMqJjnZROVzym0te+dGv6eK22w8DSCn6C/00CSoT6xqO0nqqPer41nzJ91WfPirLvYdzMSnVO
fauZbjvSEgP5Q79Ud/XWeaWHDj+F4h6xWTstV9mwi40rVb8xqkePQp7+pCaqa8Y3MCbt6h5d6i5f
Fz5q2JRkr8diNZq28ML2S+cr1HaesTZmvCkf5cYZLAvacCAiN1Jx5mB9fxxYZKIwuXE/kgnWFhtn
Io7YWOpoLNaKAoRioMrphdc++Nq87+IzU/NPWbrTpczlWAkWx4I1f3t6jIdamophqfb3rbru5btc
t73ppq55eSJ6mrWrJVQMtGfD/GIVVxizgs47BM1z0F7Uyoui/pDUH0NPrau49YsfiXAVeOihuWr8
NLWoktF023sizZhHyXwcxxbZsCe/k52mtWxE29Yh/TIhchqP1gboig7wSB/vvPa+D65yFOzM59YC
K1V8l+sKvQoKGbyhug0dCTJvUxbM5yfLuxiDytag9fS6hhUnBXZKKkPd7LpAcJUetV+nB0mn9i01
lJ7qHBXmGBfQDpwETTUrh9gQoWA5UpwUsY2lEdimvi0oPyTteygUdibdWs8DWVUFAUwA0Z9RNvCf
yzzddNz6SGG74k9luEy9h52mfgQeY4shuso1x0pMp7t70T7DIegpyld2dOxALSWObN5VxX0Uf1fp
IseyRWFgZwaJbfkPln8XVi+5fi8CnQkwtLUtfV9apLwwi0C8pdG9x82o1s7KN23xAo4KPPOwShRg
FMzYdoMhnglAnZJ0uTNlezrmHH6OF9iW5VBwoaHWPso/pcMQrGiFSyoor/hShrKgOgY3HLhtcSfc
0R7svir7IXUo1IebPHPUysVnkpIUnlU1hRtgbPIqB9LHaSmuYvNrLx8Fy819l6ZQGqw6HJli11cc
uPN6uzGiLVrWFkmydxGCZ+w/WzW1yZ1s7MpxHVXrfqbljRXIkMvo9cfDeANBnhHm58OTGIw05l7a
/GWgoQsctw9WxrH/PiEaHrqtuYFlSKe2kh+s+AIBrwwH4+bZN3c4pRrdl4mZacJiMYk75qZ1G7gx
+xjzhPaotclbVzFX5rAHGM9WyL9Zd1kJhxiIVLwjORuwkklAEFymrRsV1zqIkaz+Gs+N5cGO610m
3ancvFB876S7Ljl4wyGi61ijOjrszWqnc7Tn8WMWXGXetSJtZH8TpBeqv/Giy7i9iJKLsp3zfGXa
ApPMphsp2+vSKlPXqXY/9k8w+pTusU3W6a7Nb0ZzM6jrInyoYjiC91J724IA8J6QRbWnYadZrmVe
gmhPta2cbS16peChLnQ6k+eY/69STouNBLdCZCiAw8H8XyLiuizHAqsZu/uJTmAIyDSJGtvImnE9
SuIhipJ+N5V6f6M2pWrXqY/8nRyuPORnNoFIOaVsZQrE8TCrtgKdK2PiYKNTGsfQUwANqUcvxW6t
7sGMsofGmxu5cu4mhggMYkaEZaC2mjQYNuXgU4rpCnHd1RxTiSXGjhY8WY0i2YWRlsBmkTMhGNHL
xgkTHeDnlG/iDozWx+f++zyUyAjq4ZwQIrKOcMvp3ioUWh1JgZAcZE/sb/WgW5VKtpJVr7OnTuIw
7mC1mP7Xoa1rWxT9c+Ln0hyHnbwTbmAmCs4kyDkNn4P0N6UGrUVrftK05EAWp176uEqIyrguGvVn
WIMhbJq2heVDlbgah97BH/k77HGaTwUT/eOxeFcDne8Ehw2ZPtBs4L6IbfspCawk6tLDlIgvvjZx
do+kXjkx70aXrxH3OGcV/xpWvXt4HTVtsPwaeeAiE89SBW8PWaUGWmODbOZZ7zSx8U0pLPM2VX0Y
FK2806ssBRhbe66nVjd4JD8oHIYXpTkC7dPTRx/VHRiEY0UIlHVOU8W2Jf8wBg4taNDDmVF6hXed
3jN0A9xeMHqghSIuA+tw8sJ4DMsYPBzzo5OyYNMNouz0XtutpD5s3CLpJlv2yZt0YLvo0Pm3DVgL
n75jmyXdWvUtaTOKYruRW9XWyjp3YhR9175X62sty62NacxkmDQClVE39aaWCn075sCvkL75NmZG
fTlK6aYf5d8UtuNFzJqNbBJYIMDnWAor1mMxeLk6xQcZdoXdm/XDiBHNx/PsVQVpOYJvL7J4656v
xbIceyBqapGOB3Z261CqCgA1fFFNqH8GPta6nlCTTfTQ1WvruWxvsiEp1pGBCjrCtI6EbPBgQhTq
O7BftJ8cEUzDakIlkSCWk2GAxJSiDAWI39wWqg8/oRCMtbXi7Srrjx/pF6t4rqrLlLPwTABGvljF
RYhXuBZMwr3egHBCh21yS7GjSmD6/S4oSFp04oLWv9SGuc7r+xX8WlMHqdWbZyboUh1pfoe0MHRQ
k3Mv450uWmOpHoaluXDflslGa5Rug1dq6AqTuss1GbaCjA3SBDxPjVHdkkblxgobggQIE66vEYRp
KS2XyDiHaPzljeEMAIiQ5a6gVnG61WVFn0VJVQn3pTVOTuP398pU7ogPkhV7GyzgrHnpWm81eLzD
NBD2IgUFxxiBS3U4kWDHGRzydHj++N39YhMinWfX4+0hu4+o++ltVS3qK6Nf+IfEM7PriXxWV9qN
l5j9fsq8ne5Z1aqITd8Z1EF0VH7L0etC32ua5EbCfsgvFdqlqoh6ul83KbGC/jOzgnFdjpmIU1D+
52T7j8DKv8iE37y7dwIrhy9olvyx/ZH8yL78nz/+q/72I6uRaPkDsZU/Hqqwbr5kf3z/8ofTZsGX
t+Irrx/7p/iKoH5CVY8mGOkUWCVMDziP/1RfEdBYQUmF9J+aCSp/r8Isf8mvCMYnXUV1HZEVmF7I
XunECX/prwiq+AmrBo2EcDZPY1b/hvzKIh4B1GRqeG5S9iMkmUkpi71xGtIhTPPgQsSGPFnXBnrR
ySqDWJptq0zq0kdafEX+1Y/VATZpICgVob/UEmZFshEA2H8zwLd/bspvCWaLjY22DwRD1gUPDVtl
riadLg68gcbYtCCaJgi4AuMpW2L3LirSSnF0ZczDb0JXm6iA5FragVuoJ82qt0M9KUKyCrFwzwR3
0CeZnLWyzsFXFgUUnc6FRfqNleKsu4RB5eLufCtNLALQ1s7pygCbL9K2JPhvjACfLgJdAawNuvXQ
VL0ZkcKmoyVmeRtlyWCt0SOdMVG+b4pnYDULgAU4hVniAGgahW1xrhDMQd+boE6mBZohEXZRZVqS
j+4ktupwKeBMRRe5xNALU4NKlycS2Rav9/LI7qd2u1iyQsN0pC7ydNNRemGcgFtaWFMCmx3r6CGV
EuOJiDQZulVcRSHA7KrTWkBGnjRio/n67v8H9pmHPOXfpYLTifLT/1MR6n+hzhMt+Ter5N029JDH
P5Iv7ckOM/+Nv3YYGlqfkFcjDsDnUNbovvyzwxjyJ5T4NZANYPpf94q/BZ4E8xNrTKH2OGuQo4Q0
r/y/dxjrE91INiZSBNTdRfA6v7HFvNao/wm/sOigK0SIT/sNixFwFupicsJoGCe9EA+ydKeUN5m/
8tZRdjfK+1ze9/5OEe8L/xLmlO3B/tevi9Sto/V0oVp29WTFzgQbyrpos01eXPhMaG+w/Z8AXEG5
PVAayFdEZ110awzXMFHbZOWrN2ngDEgI6zMV2+o3/ugOymWJ2hlEQH1CpzAi17BZrZH3GFQvYuik
hVNu4FU1nfkg6MWqgUQpRRdadhuGnwXpRc9uBhEVaYyWbxL5JoNmKIJ2N/UrKT76KjUw1ItGdTuC
Y/QPYEniVXlTlxds4b+3Rf41npwxvHB6Ne/sOntRbnIzSMVDHWrPWueHK5SujT02zZ+NoaV/YdFV
Fdb9E/Jv2pWh4Fcf9WCK3szBX+3U82s7fa1zu5puJpApzq6l8nWW1Wah1Op0iAP5KLWSea/5Yrin
4quF0TPGjV/0Qn3EJUagplVtZHF2sVeS8YCl0Ypc9/Hj+zmt4jMqJJBMrtlFfb4fdZFY57kp+6Ni
9odKrsR1W4TWup7U50YZN2mkX8xWEjsQe39pX/0PbFr/v6nPMSJv3sAvdqVsVuH9U8huVqt7/f1/
70nKJ9pWs+gO81Om8/9mT2J3oWQACJSdh1YRf/R31CNpn7DVBahJewJ7NqSi/tmTZPUTapWzsJH5
9371G5vSAoXGLkmeojFz2QTxd8Cx9XRTMjB30IJw0B4HM7cuM0HpnlFGq+41zrqtHIvZgxriLG3n
MYJtaiYPO0wnYAeVVrsaVISs8JWvJvfNCP5iTc1z9O2SIgAjwVdQ9iChQmVtEYylQyH6fig0j54Y
VNSIgfwp/oSgxFjLCPtSBfz4essl/Hq9+dSQkBFmTBZZZNCBdZtGv3v0a6y/kr6AGxzV0rmdYv6Y
5WOBziJcQuMPKv9irAOviCUvC7rHwoAAkglWDq0pMAVkeqz+HsMpxH0is7lMZV1ZNUbdOUJZtbcf
P+s8dic3gdwXhnegw0DwU2nQTl94GEdq7VlmfhQ0YdzWsiw8jyW8RhPHqyeMwxswk2l7K5e5CMMQ
CPvHl18E2gwubXWqXByr82lM+en0+oKq1ZOUz722Bnq5lwPzb+XBvFXERrrONaNbtVok75WyHq6j
QX1uCbjOvIh3rxsVSBLOWXcfPiEwwNNbyJpYmOrEb46VLHswYSiuNpWhn7nK/CCnA81VWLrUA3B4
fSdMMwxRX0rB0BxLXal2chjDHQqwSKsi7N7ODKr87loYoyFDwQKGkgLU+/SJpqLrJUx/xqOiJdNu
mkAtCTmsGpEc4qKTsXC38yKAINIIz3oPw1gIm5g4w/fk1AmVRD9D1Twtac4vGQwip4hBjkB5RluU
NFVKyVHaVv1RV4TPLYgk2tnZNhq0O2Qn7SAszoF93g82aRvgNapnbIuwN08HQDYxHdOLZDzmQwSC
EF2LlY9QLqKEoXFmBr+7FIkPaSIZEILjHLOL2dOU2liTXXTHpIXjnIbQ2Ce0vqEC1/IZMMHyLOds
4IUS0nI94tclHC4ryqgIvL49tkKWrgfDEi68Vq8cr9K0+3zURVcyKgOvtfSc6sivHpJyHPHMDCgF
gng6nlHTBoUaV8MxpaGxlZpWQN4nT5AdGM+Z5Lzb7HlI0AYoM5BTzkpTp5cacMkJrUkejp7qXRp1
/IyVZGIPRojyaa18/XilvJuYc9ZKDsAamY3rtXkhvUkQjUI2kq7DoTIeCijzhFOZE0dGvS3GtLic
QiHdtxnsiN++qqTRRgC9wtFNHnB61WqaYorHgXic4tT7GvcI+GA0vVFCWdgKba3Q9BeUnx9fcx62
k+2HuIJKMhh+vIcomi9WBHehdp1VisfOR+/B6j0SCD5g+9tXeRUjV7HpAUP5qrjxZjyzrqfi03jT
Ua8Dyw20urFNZfDWH1/ltRu0eBjGTSMDm2GxBCynA+ghdN8VWqcfo8K8SmE+Fj5E36ZAAx89hcqV
FCQXNduKtkFyHPBOiMQRedkRTYQWZYXjx7fzi8UxRwnUnGcRJEK307splaDAhyPVjybcgBryxZQP
KxkF748v88unnjHWVFlmz+klOH6MDbT/6Mgf0foBp9WjeLoPr8xDr7oKCCxb3pXfEF/0v8Nu8s4h
83/1kG8vvlgpOMMkGGvX+jGzrtT20jCu/eAMnfD9JSjokb6RsCAnBf/mdBw7bM/FRIiaJ2UQk00y
4VmVxkZnR4kW//Y85RRm4RNTwpDhu9NLCX2qqkHcWsey13s3lqmpwTQqzuzXc/VhsejkV5uleWYQ
uKuLcw+76iqk5WgdTbPLY3gqefPDx5/Sc7wIGAWk2CpCOEHL4l3RNMFPhNgHXqASowiSl6r6IrYp
lqCSpwfxCvhT9j3VMtRys0aCD+SpQUk13IzDZhNoieHBKY8TxOWUZtyrRdndAqWFK2NCYQLiq8KC
b4Vc3PphyTSp1VmMVEFM8qeZU+s8s8e93294dIXYEgY6ncxX1uybnUCT4pLOW28cszrJ3QJ3e3ql
9Tkt9ffhI2Ac9m3yA8C9M0r89EVmWD5Usllbx9Fj34w9CR0fr8kN+UK2wn6njGYx1x80r3XbHrGG
yItn9dU6SX8Lmsryh2RBakZRmpsBTLvIUSZqifUQCv5R62VrN9CnXsliHG+FPs/cOAAI8fFu8H58
Z5NTIncsNCllvcvr1alMpaqJj2LlxytjQvhNTyFSfXyVd9kB/StrrpRRCJu7RYslKQ+SN0RyHR8D
zmogbkqhraOxRP6l77TbzO+qvZ/RnFHKATSj7xdntoRfXn/ORwEhzmbW+unrRTtXTSbMMo+WqoXX
Q0qrWRB9fRvmxDl6iiNmPwxI7Ci58FwG0rnG+KKwPb9Vnh8Ggk6fDNe0pQ7HkPSmEAR6dEwgrfeo
XnPCVnsDwxcqZ2PxEAU+QjsjgBQonJmjl1OyLUdJPTO5fvGygYpQkKSOQ639FVDyZjF5pZQ3isdr
oLseO52J1iik6/H3p9TsIknUjOTL3Pg4Hex+8q2yNJhSedlQa0yG4aIQo3Mahr98FrZci4Pb4uhe
JNdJn2KnZsbxUW/gEfZ9UMCNNuozW++im/j65gjnJBOO5Z+tidOHab0O67xOjI5hMSTg2KUo/tEI
MZz0xAhBleR9GVwlqZU+4vYnfsN0FVE0zxtcJUPt1xi6n4bYgpUeegNYnTBl408pFuSNOigT4ktN
NbpJGCOy5qFQ4HUSALvfXno8AByU+QnmDP30AeTBp1vqtdExnegftwYLHBsvcGSCBBRrlFVH8PKv
KXaiRTeew+Eu+k1/DR8gFLppuNbCPDq9ep5CS8U8FhmYpNLcNkzBEAqFtKtEmJZxIUWbURmMbV+2
4rrUeu0677zxfvDEcO3HXvDfmP8oxM09a7pg6nIsdL2UrD7NoqOViMauFvFC7gM123w84vOInkaV
nCSEBK/XoaC2CJE7yxiqppvC42T2sePFA+qrlp/uwjQlic614cz1fjHIs+Y7Q8yqo+21jJbpz1dM
0ao+Wn33UhiImuSBrNm9pI+7aVD0Z6npnjsVucEu76Od1IqIc4hdvVeqPHY/fvh3J+mM/CHwIro0
Z2T9XGN8mwoFYQoMbcwaqvayVCIp1dQX5Eep61t1sGHW108MXLbWfRXAZxHMjKBSPDPpF2Ias6Yw
PTvCv5mejjK8uZj1pcB7jhWjmSsFJl2LsnkiKvV3vQjcsBdhFacZ1QxsnLP1qMXJ16ZVxgdPkH9k
FmYbY3M/apV1pkZmzLP9zcxg/59LGHQSZ5VCQo3FapDy3sxAoHfPBkf8pd8W0bNe1wCbPWi0iJAZ
JrKXdQVbxAaSrF35ZlI+6+WoNuiVT8ifjYmSXJdZ630OpGYWajMS7Uo3AqW2ux4qHZJmiQ6hwu+k
h1QdgFILY5DfNPqUgCAHl/eMVHs72FPTZw8lvl5IplPbua37WrqjwgZSMoSg8yDXhTJAji5RCaxy
v/zsh0nwDfE/9SFJ8wjViqkGsjuQnQG4LSZwh7LmlfddL2Sfs7SSjqNpIeGttTm6R6ri0bIFPxx8
kcVmAt0cxNY+H/TsisjVx/JeydhaUd76qkzYSORSoHyHxKQodhSn8lelw5zakfUBy3fLL+/USUSS
t8hoiNhFIRLITswllCyV4FthGSm6Qj0xuaK1M6rRsqoHoc5BGqdRYU0AEyfEL/OgiF7ELPX+zAj+
07D4F240b7aCdw2Lw5c0P21YzL//74aF9InqmUWzYq7IvDqs/g3ToImK4jF+xoRnULHI5v7dr1A+
4fSHoibFPhAZSLT9068A3UHUOjdRQX9AHkXq8zf6Fa8Z1JuVSdaNb42EJRgkIMg6S+qGX7ZCmpqT
hJ50CFqpguQEX82biu9F6CFY1WiancvBKDqmWFaJY0qTB8gdd5lZJVkse9TviwwxHsNCa6zv08mu
E12/VZltWA6ISh07fjzKxiqSx/wQTcLnqquJIjK5z7+KxALjLFJKYgP9SrgnSZmCOTHrUltOurFw
W1ELvqd6YbKvZ8AQEACv0FVLm6S4DRU1XZdN35VOL3dD6xZhWQovsG6sm7hSkztBou0aJx3FaD9D
pqoch+nM3vYuHOM4hfbHKUTWAu9+EY5VvNiQAEN6SMTQQwq3rZw0VbvVmyl1++cLeYtfeXe0chUo
/SK57szVUBZ5RFIlTVsWIZtbptZuFuTVelDqdi3Au3SVLj0n+P+LecGj0NSYhaDZ/2Z40dvTrJXT
DANCbXzQxWIkR8m7l0ExBWXde1ap2wVthGQOCq1N6YsBc0Ey+tSulQKGzZBTUCkaL8KcIlO/pZnY
/PDE3MJRBrUFw2mMHt6WP+bqQQ3x93HkQh0fW2PU4N8pgHHcsAAqm419Vbsk8FBsQAvF+WqaJHRN
47afGicoDIxSIU9GN7VUI76mKsWIGhtGDYIFP2+lqwX6RJ5R3uuBN3xGgwFTXKFulS8aDbmfahpH
mFSowLRtlQpmeuYkfvfG5sIamjSYo6P6+A6d0MPpb9pBHx4aP/vpTfneFxibSba2cADD9ev0+M/m
+y9SKdQeIOwjEE5DAjWNDzfjxyxsfnz/49B8aX7Uf1yF7Kh/3LRNMoaZ/ys/s19+/F97t6F9ou5C
Cd0kaJ6DFuqSfxuc6Z/w6kVUiHolEShYub/3btn8RNJEQxIXMIivJwA78ROYWuIzmhAzPo54yPid
vXsR60HkJaGf3dVYpmBdCDlP16jcQm3oQt1/KTvYj10VaPdSHV0X9bQXyvJHmTabMs4De/CTZo1h
1gqfcrcxy8oG8t27VaZ8/3iXmkPcfw6Tv24IriY9ybmoMrfg324afQXFdRw7/yWNi3It+Dpy2/OX
GBHIlRBj0pO24tPH11zE3TOUcVY3oG6MrxyOQdoi4q0VORNGIVQeRl3Ya1LlpmlfHf0xKO2mChK3
KgfVyUr6omUWUFc/Z4k2Z/VvHxoiG2RLSG1keUDplyWONMhahnQw70XZ3wktwjZGg95RkeP1oN1G
g4+PC/BCY0qyM0XY91dmi6E6qIizjj3/nA53VfsB7XFFuZd1AaVKAwmOHpyprXjdwar7da3qB00q
tmWuvpwZ9FdRvn+emjnMGwYZM1uz4tVHfH96bcjBGuFukN7FdmwjjmZfXX3e7VLHcPwNFcRL7dpy
tetma670nb4L0eGt9mjxXgsuOvsry7Fc5KH5+fx7xbbaZtvGvq22Dd9arryTbxsb3wF+8VvnfLvV
V4g6vlR7y1VXBn8cfe1fRkjJ02bAPod8YVe40vV07V9aj8Mdug+RPd7Ku84WHIhBTmcbbuV+u+VD
v31r+HZw2hXj5ISrO23VOiiQrikpO5R+XcVGFc+tVuJG3OSuuOnW1Tr9Ge0QzFj1jrW1ttoq2uRb
MBwIo03fxWtpR+J+M9wIe9ywXONSvhK24gYxSBRYUZTi00j7Xz/fdLWdsFZsazvdqtfKbv6k1vac
n9t9biP67Bir+TasVbkt9/U2cQ6pTdLgYBOzQcFphxrwxnqot719zkNtjjbfzOK/3ifSVBYlC9pc
y9w9RBDMKzUhuVuvbh5wmtpTQN/4d93XEI5qYwcmQgEu4lPYEW19F0UhV7KRfVlP29DNN/yqy2G6
/rG5vhhtyIHOYbT7rb8iVLT5gRu58YpAz0kY8mz+72qUnN6+C9DesnGYyB4tnIRxPrKFVb8VVv46
c+a/uz2zZNS5nr2Yt5gJ4mwKQJ5deIlVKNS0p66lpDTOLR/2bW9eDF0ZwWzMNn2Iblg+RrOCuvm1
EZvy8s8v6C8GbRrsXv+vHvsXCrf1pkwRuUIFvnXDbOwcaSiwfOpyql26VIo7T+qdSh7yi9cvEnzs
QIZ5ZLSsUGrFOlmviOeMlqkI8PQ3XhaJFx4v6sLy67++ZPmc03q+sfrnZ6+/h9KaeabgNycpy5EB
Hz0nKtQuAZTPge7bGumUDdGIRvMdcIALQRUu1Sy4j5rg0kx/CE1zkDxthcLWtSJIV7I2gRI01zPt
wbcg95SOjGK8+N0P8NlT+wcjyr7kuXVXGiEav9a+TZunFhikV9N1y76Gav8CxWCbQwjVxgpRwvba
yvVNKB1JMCjOKtYtOlCbshhQhpyCjY7xI1LVl0MTr3FMcXvVc/PgRotblEsL10O5KDdQ4tO7bYJG
L13rlao2+0gL/y91Z7LlOHJt2S+CCn0zJdjTSXoX3sQEy8MjAoChNzQG2Le9Wf1YbWZKT8pQVWZp
+GbSinSnkwQMtzlnn6tTQnnryke2Y0+K4CFFdNpfnIa3Gv+Xi4opH3LU38a+uKn++NFVIhwj266y
B7PgWTMIdm6MoZl3/zSRHZ1YL1nePYvHLTPJ6T98cb4yvjGegTe6OCKRX7d+swx6rx2shHAsoiCT
LseXDIiEQZdJ4lWdfLHmh6wux0fpgn3ij/uLC+eX6+ZWn7moZUhVwfpHD/TLdeMpGfYzvsar6O0f
RRUR+DZ1sBZS6MVp763EAHZURwwrIjRgu7/46P/46gz+iH4kNYZpFw0sVeIv7VfrjgQFjh6QaKsA
Qemmj6IKi5M1Yhc2E6PcMq4kb8przk3bHHKdj+fCIy/Cqk4Z41JYBfWH6+p6nQ66JLis/WxF2z9X
gRR/oeH5v/+lrPNYCKHx/81N9i/3Vx0ydS0pJJ5HK39HKgINySTIK3eCE/aQ97Gg0c6xxpW6/Ctp
72/+gX9eoOz1sGUiz2IMwcKWKNXb6f8vr22pSoY2mZEPZT2uS6WSTTvpwxZjQ4vPR8ITIz/ZPVSF
JtMtz5DhBCDquGjo/G5G826M7oKGk590ydPkWm/hUquHQdlyJyW4z9/+r9+Q3Oa5gHLrBdPVYNLT
pVV5cTzzGnaueAiGNvniDhddqeVOpMcoyKYnZl6SZo7IOOEu5jqbPRH3qp6Omm32Guja8BikycX0
J2+NEPfLb9fPf9Q4/X+o/v+naWxvlff/+sdY6N8mVrsfDBfzP8ysbj/we9vj+n+jmWB8DVOLrSVT
oX90PfiDTAtD0X8LZfmXv0+sXAfrECcRFCrWC5T//Lp/xDpbf2OQhdqKRT4DEuxF/0nPw5/yh7MW
lBCjMow8SLFZ6bDXuf37v1zKCOGiAKeM3Ohw6IpduQiI8ypo/ZfcYyW/zcbE7OMunRx/67ty/mJP
ZfjBXzwfkrABvDsxTyalMBtdAjhw9IxH0yTe9tQXTvTGnhtm4jBU+APCPCq8XZ0WCuKDnqbrbAd9
R21g021VaR9+HUrfGVd9ZC4QhKMuOddhhGJHqiG7ZXg1RhMjwCBGoDDVfDcMlpOsQkxOcRrgfrmq
KRH7fDK5t+SQEPil0oyCQHQ/GandQkoy80Prhb0xKojivYnq0gHbXirI5WVmXnIs7O9DNwVforpS
+S5j2twQN5ARHegvKUT3RLlBv1Jlpanc0qr/AIhqfc/qygIkrPPq1R54qK3Mhddm7a8rQjKsqUvW
hLcTgGjhQX7zMl+fatCa/sFgscEzurzariSDY1SRPNoZk5Rd1dfGRZYeBtGoEeJ7JgoDtZDrLkfp
txFn8TQEPrmXS1+SE8LmIvbsgfQUVxrTtEYX1OerIakdhuYGIsGNKB0Ho3Q9tmxMwFpyfOfpBMhz
tL+6fW2Rre2X8iEwg/TGUyBYQAyaRY9ZuByfnT2EV1k4BBKXaZjpuKt6QIazS7bZxjBc+eo0XvQN
TXYBncIpmKf3lbI+JnaDMk4zdhXrIlPDccpk6O8TQClIPVqB/8Oy6wEne+d24SqoRn3v97blMXhf
VLsPhSv6VRoUMBQMVdt7ZmHKXvumIlO6obL5gkSxrkkitMGnzqM3FKtwsBYK4qDOjd04R6TjuK4R
dMeub4GYlJ5J8GtXNx3kiAaiVsysqrX3Q0fsyuxGWOsZN4TTJosyfpnMJZjoSEj7KVRE5NTzkDGb
0yGrxZkiPrdrZ8HwxjWGInzpyaHopy9zITVp14FY+M6jsfKPOqvFGAszcD/KdMHHkgR+cOrCMZGb
xQ+bKrbD5Gax9b2g2nhVCwuS9UJ4DnTjF7GrgnBZ2di5wLWUhk/madBrvRcdub4rN0dvuW9CmGkg
VPC2IystiAhaXGv+WhMo/t4aNnGw7hCWfD692+O6i5aJ/12qZWsuMvom9cBv6kbgLtnSyrN2aguy
vyXM/VBNRHgq0XDfOv6sbHAmGdzFyIDMVsw8fYNR81SDATWwaBFMOQ8ZMcZeHJkcESvNoPunxQrK
iQWaoWJtAVW6rRCZ0K5Kx2jKeMwT7zWomrqIHXcW7HYjt+PDdF350td5+bNkIfS16oeO8FfZJj+G
tiVXiDtQXbzJ1mJdtuyM47FviKFkTQxDt4hkSTOYW9lrWES2ipXT+VYczJmZxoibxjEucivVJCwJ
MJ6YUAR0WyvUJjkMNdTQ4nbxxLUn+uBIdmNnr9whc7PYKSZo+q3LYnDnRYa+D+dFkTbhZVW1NsMB
rhf3KFjiIDRqyK1ZH5gHvw+V2A30A+STlogVt41ubLVdjJSjyWcp5+yXqADbxM6Q89BJXcmsRcsa
xpTbYnvSrTIkoUFUw9uko93amlPhvjWeJHgnDOf8xRsVpSEreiKQFRky1SlHf8hlnbndW8hylB4s
4v4fU6+v6IMyA1yJbLNumxgiUESmWGnL0WM64pO/Zx4PuV/l85aMR/frHLmEOvDOx8csKNJsU7XG
pPayGbWzS0ttDY+uzLhEDGPx/Hs82Ync2gF/4qpGjVVslepJjQtY5H83hN/HAo/GVlQ+TNU2fYiE
M3MMd6MgGq4JqoLApXZf01+vvITaTuqcLxZ1FV+gF4FC8Uhj971qlzMdv9NNfRaKFqGrkoPHlx9C
LA+b5T6ynU2ULtBeLbWyqvFSpNAXuJGrdrq6nfnZt/mD6THpcYR1LOS4c0Zma0miVplfDfupUGsn
BOPyW7mN6MCJQCy1EEhytEW99N6If/y+9PXTXDjcpi2VsP1hpffT0J2rYiEtZ9k7fXboBxKSae0W
FjEalo8FwnjOl03VZW9yCo314HXdPpDqeawT0q5FPu8dnxyhun5kHZHGEPCA/YXnOnPsuOy8jUnq
UTB+hlVO7t+Eli7i1UoTRrkEmqWS8Bg54tVbnGw7lCaqRVGubaBtBiwWVZDRq4uSBJHlmOu2OLq9
YxwxVjzjIK5WntuviWho9qrY203FvbrIQ5HC6crqcE86/LYMp8feGg+THx0jZmJNKMiWm7/pyYQk
qYLlwM+/JjJ97YXbr5LafSqL/DgF2SksnLtiWuDbhprgbnPZTd3M/tjk17ZElmXl/OkZot5UU9ZH
sfKsKSBJrH+pCQGoK25VOWwM197ii+Em1SdBvFxZWydlGWQ71KBiPPc6ZoqrhjMHI+3hRtDABBh2
b9LAkYj0pvEjSAzlfhT23lzCl7a/SS41tfNCv/OiTWB9fnvtbQYzOftjHVZnTiNY3HOVb7JZNJtM
o8rIaui9zVATG3CrZcrhM2/sR9lViAWGJopHba4D2qau6Z4nW7xxoMZs9bODgVBmggFKcdRwCuTk
2LgdAtEt1c9TFzSnris/7DJ7neEYfsrGsp4Dm6g91x7JuQojQAhgRoxwPvfIENYiyqCvNfPDBJGH
KUpVbJqxI+PIMGz3hNfhM3QBnzTBZJ2VZS2rYX5zW9DnkfB/8HJrERaXLJeEJA2TFxFLklClVdZZ
EHTpZEm3Cyk41nZrfNfQqWA2bHSpk6PdyvapdwOKE1uzqrohGe9dAZa4dh6FCYmljEbiyWwf9Jw5
ue+jnPSdLtJ10TEeLDuMkPXyYLtqWwloVrUNTj3kOxS1e1/VLf3QRaZTekCLdqk1QE9jOMiyjvjk
8286z86aAAWNetyZ04vhe4dh8e+DQcSUGDmBp+YamsyT7ZEHlSniKPx0k7kB4WcQO28g83SFkZ1M
vG6w126T2KuhqPYDoda2UZwXmZ6Kwr+3reqxRs/aB2Dh+2mXmtG9zZPGozsvLAs7a1Lso46LLepw
sa7JFiBR/mtWkEIj+y+UGW8sVFZR9lm34R2L1Hy5GCPmtLp5Ghfn6Cd8/URtUgYacQ4RxCG/CUuZ
uh/Tl5K8qsBi4ilhykffjWa4W+AfM2BMzoihTuYgtkbJPD5cEvrOH8pyCCtwrU2XFaRkZDMUNoOD
HaIOpHQ57kmC3QiWzevp9lLQzb8mpKG7aNatXeJAoEVUuE4LP9pOqrh64ErKyN+WfcLJbOvPolsA
VReeXrOqG1eLpBwx9fC97nH7401bC431XNUu0KrqoryecFVZr4uS46TP3yqFZ463BnRQFRCjvO6D
4hq2fvMx27ednm8uWB98gFBf6XDJskq1GXx3iL2wVNJldAbDAI7SMO0e4Uho1mRFj3Ih7KcqvkKM
gsMv/DIUBFkT/5X3g0nGV+MrYEDJaGzZU/Is6Nsxh+iv+iqe8twlV9qv3E/pierDcisiWdDBJe3G
DxJfQsirKmZt0Jgotuo6l+tS2Gzmo9nnaTjgr1y5bdKf2rAi7h4kiXOkfRl/8LEW08H2kyBf+3kC
zGtuQ/9BpFX1s/QsnMjVZLpPgRESX2CGnSLxFBPRK0BOAlxTIcYZtYvyw4uf5MN9gI0nQwc5uU+t
nVohnqnILWnxyUAnoXJuv3NvQUadZYm1toIfhXetBh69mkPe2boNBqBqFs+GB6XsvieDaViupdGS
Pol2N/JIc6lmRbD4bIagV1LUTcoVtz8TBHR5NFvf5bkY2rfaMipt/9gUufGqdGNcqE2W7lQsfrGp
+iX4biEVYq3djmymIS7pb//5nOH/iQ74A2Dgf9qogdymP5s1PP/v/5JFvvz4o6OXH/n7tOHGMQEh
gIcAbcPvm9Tfd6y29zf0e+zVAKdT+2Fv/Oe0wf6bBQ+IHSvSKKbRtyH/36cNjnfjoqC0CRA934YX
7n8ybfjjDv82UPV9/5ZeyL4AbPKvkRJATHkMM/GMCzRTPKDvpjI6VShVueoYr/z3BOb+91ncHwQe
/h+HyL+/GDqg2/tBkYOt9Y+DjWLs7aHuPMBfjVHpJzRbVnuk02UnwpO5q2mnZts6o20RP291drir
MnC4aPHHcG/2FUEhEHsgDTJhSMApgjjxqIFS0d/bnReSSJ838E08XdTGoesrfz7ZXTJ0ez9QwdnJ
y665Ftlg33l9PqSXOhP5QpEm5+6UeUvabbXL4309VSEPDHvQXk/6kFkRIScwLBcdhh2y58rbD3n2
THWAtq/YDeMw3OcDhm3id4vaOY5t1RWc9yxk9y5jfAJUQbgu6chvGuaasESf7uE9KkK/wyWNKCju
+qAjAmXK+CgE9q570aSQFtpCeWRoSmbLCHvSEQ1QOaXbqNGmtUa5TA05hGZmnJG4mwfy55txLQel
cviSplt0u9pvrOpuanN2MOtyxN1K7LafDAc7qml7qmX0opVq85FZUG9FcpdpsIMrSxnmHPcpXyJg
VsZRBNby2AOlqmtkrpP7KgiUQVSSGt9SYqssy0Bi7PlrtMrUF9WwxEUPBVLlibWy+1uOoWvwCFW3
31Qk9Zohx02kHuxyNW5co7Zo83pyuTLosf7AxrQNHlMf3beVDC8RtDA+OD8j/9WGlRo8k0302Nr5
2V2oIT27+O4hiFktI0e7tgXcQy22XPEgMEPvEFE4rfKUVLdesxAreGlq+e6Y+wRS3Rr/aba3yBqK
leUMu6ZiDGF4Oc2QcZ04eqdJE3ar3H3Z15IYPvUwd+KkzSpfZ8LY9lXDE32u12M+J2usKCGxMnKl
KranZv/DUja5COa0rOak31e6ss/27D1iiy9Wi51+ZL19XIL03IZluy56H6ihTqqdVfdbt/Puw6lc
i3lE/24Zl8kagYHJR3rCS6GlsS8t+4gJfZWEhMGaQU/hJiTzfrF3TGJo5nrZBWrZ66W+WppXbxv/
rvGne8/OfrDsYQok5TNQrSdnJHGjXi7LbZNUjckXZ5hOJolBhis03lhkrL1ODtoR4hCW4OZsHp8a
3tDK9PXtb0IYP9Bw2/jnZKq/VJF7LQvixdJgDrEiaYiohEat3KKq8fjADy7r7NWVBAQb0XidwoXU
y8GQq9tWK2J2idP9u4XbfZVGMxlqncC91P/oZ5hoZkLvoZbsiT3RWpZEgWpisFqQoq1VPfs3NYjX
RSdl67ta5/cNbIsVJiSCgMzLnFDyVYuneKECBmgtQLi2DaGXDsB0ZB8vdhsBQwoH0qR0vyMik/nP
8MYfesd4lQ3xYH5GRkGfkjX3lLo/dTo+jeB/GCpNO9n5JzYKbzTq+8Eh2M6tMW4ztP2WSUCQ2ZKM
W5jZbrw0ibFepHM2IvsULLxp3WoILqisNlkhxHloO72mpLx32sbdRW17r43epsHovo+qMFZSTIRG
ElOPWytcOVnwA2LEtmoIJV+K9LG1hjnOZnxrzJk1XUwjV6OUDOhqfeemDgI+u9Gx4xQ/p8VBWNNF
35ApkhRi8F6TczEvMJqj6TaevLVs7Y8mj6xVahsBWHlv67njxpuFsZoYRqxkGK3LHDFwH9jXSaMu
lkN+6jOz3eWGv3VYt8RLQEWvqmmrhUYjXB2zxaEHLE6mYCJbRMPGJMy7L6As4lryuMCqB5EIcPO5
p+LJKwdGDd5LGloF/zZl8aDcEIy7u6yr2X9KmuAeMHh4n1D5bZjWEDDYBM8uJdQ+gyEYGPNL3ykg
NWm3R165CVV3WDSv5kh/ie3CzWMjs/RjwWMajXV/HumEd3nR4miaK2Kah/rnUtYvjR98ZxC6I2Qp
W2szc0g+GJ0YFbSx5tQASG6t21s4txvNLQzQcdiknb1lvzjfmX3nEfY+CWSlxnEOF/7SbKDoS7vC
fMmqJNsTD7lN0nbjOnhNXJE8lEF68Sv52Xlc6M0ELCfPSCENO2o6GpQgBJBsLvlzZUZru8e+7jOZ
jyW9OedueukZiyyLJCcVluuGh0R94aJvNpappHWeSw28WPXG1XQqyM0jfHCnFB1zYIJ8p6nYlj4K
f6aKmPET9pzRdGo6mLqt08cwwn46quBosIqC52Jql5s8tIaQjwVEcm0cO1GbJy8kIDZ3acZYjmd7
NLgPaSnf8a+eGQw+D07FZd0EO0mHo6AiB681XduPXlTGpWbLuNKqPAdlw5RlbIGikwJYesuWyPhv
UZs9I7F1fyxVaa49v7sG/rg80AyVmBHyLQ+/bzpo3oeWIzqquuUgDHOf2OVMNjJJsGNNjU73t5Gq
OdS+Ya6SIPlGkY1nxfs5NXy59tSGe+Fm7f1UCXWy/NbZFLjveUTW1XMKb/Bmu3FxIZQOHxRfUm3O
X+pA4L/B4I9EaV6h2n+0Gfqs3dw6kzvwE91pv43Gtl3Ni3PJC26qymXs7eV1Fxu35jmvPR6zcryO
UZ/C019o1tKqfiXXwo3btg8vUjDFk9H4AvIXU1kRoDnIPINhTLIcA9mexjSSB5PCFVpFfsKgh6Im
xRySBeK9Hurx0JreW7i00cZs9Ne0rR4MzqnEtW7j3Eie7cqzCfQo3DvTIVDInhkZTC55A8hR9zor
jjhCH7xGnsOgfvLC3NlYC+BOHoBq42W2+6iJ6Vs5FawzmkWYub5+9+YRC+Dk7pKmrPguzXxvpEa3
BpY3PrAMECfXNs5t30ZrTFvvKXfEKrfM8c6PbnN7RC8bvB/Gd/QNn+MMsNqa80cPLgVfHCVPFBrW
C3Suba28fOe2jRE32n/XNSlyLI+D7ZDZDSNHvvbOgKXpyIEOnLhMhhhqM5nJoRicTYgKhonOlRiw
D+US9s5Jc+dP1QQittyOZQqz3IsuY7VwnyywOYuBp0R1g+fPQcCsIgWjpU9IQupVU0/fG7PcRI51
IryLYX1UsKByrlpGVzHkz+3kri2zPMsMvXjalp9F1K2MBJpB2vjmOtcmYZXevW87D6yudli63maW
+ElAiXFzjcRoHcPVXJofQ5jTvo/eC++2AdlOQq+yv5gBboo8UCd8G88RF2Jlm/Lojv7EoEcZawYe
+bWqoFLMkZzipu/eW2HMxH8k9gWATzcfhLwh/d12KcddKOc2e0DQTO8NhYaMrMlX9Y9c2eC8s6yD
Rc+AtXpMTbuYzxzMyopxwIEtl4CTT21emYBEINoYK5wmQbC/xR3VH+xmilclxmbqVguWwCmGu+uc
+9E1KQlJtybRj2Xd2g1AZ11N6QAS//Pe5CZn/Rd9y601wVd001dwISC1cH6x77S4ukYUS8iwrcbI
aUQMF1GAGLo2LkPGoyujiwKCWhfYJcwyKj7/miLO5P1GBDmYQfGEX33aGV3pvBWJTbyoa9Um+7Mh
ZazLmmcdLjirqdC0d8pMHpuVUwQCE0/toOmW6DtG7DhtnBrTfP/n7+6mVPynNuL25ugwASSBu8Wg
+28Iiw6QRIBDYIyHSpYvvReVLxODVqOyeRqiLA0wIhWhufnzV/3FGXt7WcTDaMRZjQM/QTf6S7tn
6MFJTZKjfTGV+dqtW+eL01luv5XzXCUraU8EFzaYC8oV0xyq/ZloUZxFfkAeeNRFxl98y//+OUSu
aQO4uKURIyj+RceT1jY3CWvluKkQ967EZDdrNPvLXT1lCYu6fJllLLykv/75J3Hra//4+aM2uDXs
v+XsWdYvHwT6MW8ybGnGI1fzCeFJeJqL3jgLGtB7o22Nc9cECewmhVTwz1/63/r734YOyIchJoCf
8H4RscJLR7jltLdIZJV+m9Kw5biotUQYaAuuNhlo/6+wxr/eS0gXPNjkEFqIjcV0/8trKhvBVpC4
6Xos9bEK9vXNWd+8/fkbgypzuyf/9WMFx2JChILiE3AAYqz/5foihjUJUiK+h6w7Ybt4zhJqn7YA
7u2AMyWKQTEWNLzjnBXXtvIAKHDuVWHe75cSzz811u2hSEp6N3DGNPh7jjjFf/rGeEjSkaiqahBU
L41TPNhSMwonToiCkVgrcFycsW67c33yVxj0a3jgPR27hwMIDdQxyP37VrBGtCQB681lkCy0y7Zf
+YY8NJ3TkDY8xEldMfafQh6WDroAQX12F/qFvdHGfCuXGTY7yZs0b1mF1VPTN5/aqchjB7xNC3Ep
ffUqvfnolSzhvGV6TUb1bvfzuzm1r4ljH4VTnwwu+jWZtZugpbmbLfSMRLUyAYyeUxb3VdqtievZ
Frm/a9z5YFrdNZqAIvZh+ClsY6sHPFEqZSQE4JwagEQlK6suretvl1zt+oBoV0Ie2EKTjmF+ZR78
lA3+R94ld6pI94tyHvPb1mXK2V74/XtFemvtyFc+ledmAplvk/4OtWGHNPNYGd4b5dG5N9JLVi3r
xeY/NlIEJ+34OqFGZlLMYgfpfeoaOy8zPiGenGwrx+HSTj8at3nmcGaEPWi0roq0VxaV3Bpr2FZf
6jB1CH8nMyTrWTQHj+zt3jzyXNVYvRDnexwraJS+iWCinfttgP4ja31Al8WhkfZ6aqP3evaYfXMP
i+5iL+JVpfmtMN0XEy6xZPqoFFK80WkenVw9lexDOzhLZm99NfxgD4OC4pEvdirZWPblc5Zax8rt
SvY7fQyOiiWhEzbNNtU1jYSo3/3cmONU0P/71EhxYGZPVHNf1NB3a8ZhXVySRhzDSLYeRoPeXg3X
wamf03FR266b+1WeyPIT81mwxZV9l4hmp21Wp6RtNCYam8oxq3Vi5HeuDo5zhKUyqfiOIZsCRWdi
oDOCDSVroroYdm2p7xYiw+LR6R+M0Rku9WxQdg7i4oT9iW70anQ9lzzruq2RuUfhtyd6w2Okuc/G
JRDbFuXMypp0sBvZA26M1M73CCOWa9G0d5ModkkyMqN2xURQkCLaZMq2AR4QnKx6OSCk+eIymjq4
WPoeGJH8FOD7b03r61AOxKIPQawh8cZmVQ2Hkbttkzf5+xANz35FxMW8+DPr1WBrBnrHeTCgIm28
VcahUVfNnVGjrk2KK5/rum6annWzFcW+npG6LiTGdLha41xSdJk2efPdIjdumZ+DPtmXjbZfMN6x
4lrG56jlsYYMhI3d1LyGLU/AjhnXnVRREjfUaCuvJbapHFToIEAaT/3c/Uxs7zj6+ps7G/gNUCgR
pwJFIJDuOcqiR9WPr0avSPJBvEPsGwZGR8QBobQMF/ubQgZDtkgs3kJX40npsr0OiWpyiKS0q+jc
imWD1+EZJc2mBHizRutoxAnvA9XhFenhxZvT974gtR0BFHruvVV5uzahoEV7S8q4+6qb5ZKP1jWJ
vK3NNSOb/KNph2MpjY1tjKRCetAH520bWsgji+u45N9Y/W6yxtznJTn3ZCbLUJ/6JfVWVlluzajZ
daH1PuoPK7NeR7Z/x0gMrty5VWlkr700p92gkHcFDlU6CZhrYIvGBtVL2/K2U/44UprHINpZlf/D
NxQgHDciqqS0lgAHUK4PiVc7PQlWrfER1LYAbZ2q2JeCvNAg9x5HJSSTWT7+iFMS2dvJMqb6oRvy
9mIa+bxbIhacHVgNbHg9t8ECZ4TQ01XbzzgsRGMT8VoEzzwK6MqL8DvAioOejISRhrUmz+2nMfoI
QMJp9tYovAdiW4ok2eAjug/aBoL07Jg/Z83A4pgNJDGJpGQoNofmuSmo2pHJ0PF76cpLp3BVzgV3
E10UM8/JejRNwtLByQVfxhzdiEBFFJelsu9rYZVRbPNWTyFqkJjid7hxyLujEO1yNhIzyFclEIa4
DhZ7nYbDVTHc2HVlT55kfmIRCTpiSIZVE2od64RWZ1H+OZ+mbgMT+y5U4T3SWDdO6FXWmGfI9U7o
0NJRHOsU5V0V4A3yFfVtVsiXoXfeuhmFDmI7wBgB1Dvpd8bRCbsLwuqHZRru3KUGKhwEQ/NpL8N3
pxrUDqgRfOLOYDRbdQnjJitPhvfInBpCDOvS+AZyJayIyGMiOemBCXDTvZuqbY/1QArxynMMfkYW
rrvtYP8gCJoGdRfRAfZssIPoa6Ly9jE3YPKszVReC9MmzGhJIgJVhOkPzkGCDWg3TOUly3WezJuE
dJoaMX6BOcIvqrOWLUvzCdVTEUeGxQXYex345UmwbERNWjv7MNJOgE6x1hchncGIF2Noc4b4wIdS
2p2rVLIgYLwyco24vdFEiUwdhog6FN+lgrNsKbd8ahZVH+HGpKSzjQjsGs8i70ZE5dsYynDTtW7x
DMzdvuvFzDiZi8eX1JVci4doCfxs61rtM4/A8M7mvR0ReU0+Q9fZupQISJqGEEdF6bxOSDc9+R0V
YivnrTcaV4r7YBcazcvEdHkOkfWF2iaJ3azzjWBSGGNi3oWZUcRNbqjXzJOPSOwalvucg/mk/Ieu
q8q4n4LozRgyxJ5Onrg/a6adz4MU3rABg7BTvnGpdEN14l/mOsOWNN9yyCLzJJlKM6SvG6inwjj0
rmTmOfpN/4jOcW90OjzU3lJ/KRLvwXemhnLejoaXMSgaxuJDWK+4/eWeSpVJjSfF/aQ4uv3p3LuO
WNt4Y+IinUFjy/7UA6i9IvhvEdwqnnCwOhcUhBjIN41VOO+KFd/elp51zfOFUXMdOP2xVVodvAFP
VFpN97bt/RjMFP2GZ7h3zsQQI2ReTCi0IBATe4hxqMqMC5P9ynZezJeubKXLRN9fdslkor8zT443
fHWX6uvQeZcxHD6lbncpNQZ25GBt1A7yAt9N+W/Rlx8sLMjfJy+r75JUE7tCIPCNoTEfJAkAO8j7
OH+h9Gp366AUPs02p2dtFOlKs5E6saPpwCZiZc4FmiUXru0BjOVDUvg9CtrSj7vAa++bYNmFSd4/
1B6JZbqy9sFELFletgd2EyZb6bI5YVs+T3WyxJGFfNno1ADyovigAKj2o6k2OBZD3PTFxwBhEEVh
6a07W933VYs+A3BNxbGdqvFH6nuPvm30tA7Ib2txp2y0Akyd76GTfqKPJhVLoHNgNrKePAJ4WIcs
7Hgs5JdiLR1Gr0bBxWek6mzW2LiFio7CYJhrZMO5C8P7tEDVofti70I8jOdpJvkrnzZzykqNpQKP
wVzu0zqH6zNq/SW0ki9dWUyxGNEFyFo9l6Qobhyvcd/cGqUT83/KiJuDY9X3CHgVdRiUP4pKRwm9
b/yUBZ1A8rZpO1fzWUdefj8qdp7kLyAybTENFV54L8vEOQej4e6MyTPfGBcOR1SosVtXwaq1o3Iz
dJSwK/aDtM4dZgcG8nMXB1p6wYFPAfmQ2y1xX0PemcP/w9yZ9caNpGv6rxh9M1cscA2SwPQBOpmL
UmtqtewbQpu5BdfgPpj/Pg9lu45V3adOd8s447xotEsSk0sw4ov3e5c5kNCdnpomjntijP32OUmV
3GnAFBdtYV1KaY/nWeFZ1/pA3VHjqlthfLZ1crv4LAZ11o/Ylkx+vBssbb4kVBuTeCe7rf30rnWS
CSYgJFryai7cUG+CwqgH4uqn46gBf42G5jPGcmqT6y30kRH7s4uym/ovRVYTCNmPn9K0d49TD0M2
pff3RRayX5gzwkujThB/V09HDjjAtm4mZD+KqnWIaDzBAEvXdlhikWB1C2EjOixzNnnr7nmpl/JZ
Vfl4SW6RuzbcCu+ABWUIy/3s1LssyS8ptGkD5+22SLW7uXAvy77hdlck1nUEwE8G+KuCsTIYLA5q
DopWbpQOEWMVhnG7G7UO6dyiQq01PBSZOXmfmMj3sezTZO2w0CWB5PW8tiwi6ybbwdS2byFOReDg
3aEXJUZ/VVtokDtkuJkLKvpuAqsTZOmCZBtRSMOS9dEcwnNjgFfUE67qqepotpJL+oiruFQXYq4v
xgbVoVZddTa9YuCcnV5a3RZj4ilolP+lybyqW5HV89EetD4YRjcARmNCHUONHLmEVa6stICwT/JL
UiwHTVj5q5jotioa8l3UaskRPFhsVYqHHt01JH+TIEkb7VF5DKL0RCvB3thJAvXSJf1TsEQPgIMr
4VYIU4caicDYHJD3nnSKEVD26bUsylOLtmPuQX3y4RutGqfAHoF+lhs153C+mgOk7xPfbbIrW0LA
NgvKhdCV+74eDlJECrOX+rymFUDmYjZ2BBDoH5OpnfdNZO3HXjex1yiWzELzoZbmraOFzhWdb4oo
ux0+uQYeCm7SENhWZBFPOf8Y5oul0tR+KjUI5DQI7H2SzDfa5JeXBB9T64OwbQYH5nQ7FeGW12fv
KL8MEjOqtlYKKiBCxNi6GBHlgYadI4wYgzSO7/WSOtHvC1o1TnpqTWG+6RyK66E7myymGcYkDf4i
FCemIHTSpCm98hPzMlL+Vahx22v3S2NCZ3NT/9IdocoltUP5U3ZwOzV26U5x7heTuZNem22kTnxm
0R7i2T9xRIkvld1Sgi0ZTinctWNZwW9N+4h0hoSZQjSt/2Il2gGS/0M3O03gGMWDpYjGzNPmkJXA
A71711bEPhQD1RAt4b2ESmUUtHcMK/J4eZu7ejIrlA1ueGV76SGjz3PWR7At7WgoA2vAblXDxDrK
iAcegE/NoPNnmPZDA94cV8eTCLOVPVXz1syh66umkEdRZ05HYR9d013QIHmDg1OAbMNKtNFWTzXS
PJ19p/X5PbkZEdVW2VNWWVwv9O4mppNYQbRs9f66rbHD8yJ1LqXybnqHJEoCy6M1vIiE+DcdWiNs
KZ6wuhtVNx51XieO/SweV6WaSPJxegdeYwjnNnlERDc+l4NdQqVz/OMxmx91rCWP/XIKZJx+qmsb
JMitPuVWc5j1qti0kdD2bj7ITTagvMU04AbWywu5dPFqZo7dwITErCMjCB2RRDDSo1bx4G68FEbB
iOZ0rpLjWEF0x+wN69oCrXTGY2o1DemPOHensQ8W8MG0+2uyli+4Q8m6F/nR2HdHqqPfEjvihOz6
KcDEKdvVTMcAzhdpH5YU1ZV/AUD7WZ/mBqMlQmU74wv9PlisZbnXTfsQG72NqX9yL3Hq2bEF1jZJ
19R0o0SBK6kpdsMgD1OU0vWQs3fk5zHrVEIj0tLrx0qBlreYp6+o7s+VbR9AqOugqLILVVcov4nT
Xjma8+i4KV/h2vF+FnMU1FV1lfWk3EPZkWtMzU6KvN9lMu5WcTOmx/FgFM9SFuau5U96kd53Ji9n
NLinJa/qmaxGsjXA2GuPjXunqnNztDmTORnXsVnd1rV+O/nuISLzfEzw1E9tc1yHDjEFlm3eGGhq
O0j4EKDlJW3nz05LLeQ76UlljaTfWjU0hy45McZ2hH6cyYYXxowDZzQunCp7jmzenMTR1nFmVYwe
2th5vfCKEwuQt/fHhaHJzsZz2AwMhJAzIW8mGPP8d79d2/w3iOXTKRl/t3Etr2e0xkGdajeqlx9L
Oz7iLjorXIPgScvDWBX3gyP3fs3W1tUWRLEZ0aLDp2CM+OO6tro8AEmjt9FqG6eurimAb+UE0qOp
+jJN4ByXVXOS1tGZpQ8QsPvmKJQIrWK9O4ShcYKx+Rm6rytC4Ui3VM6dDccnaLQ4Z5+Ufyx0B7BV
XqRzfOvatI+qhOjEctqPoXywvfE2TfWd8CFFJVZ+LxqZ3ulYpa6GXt/G3JhTugQKVC8ne49VexW1
6enYYUtrgDTyxO10rzv2Uz1WaRBDrbVasmU6l+/t7x0KVJVmbC/yVCdguwzMWpQBFGtgNECl0SHW
sb8QERyEDq8dP4ogI40PfVMeTQizViqtsAqUfs8/wWdL0nb6Kr6r4/mFl9s+sUuZrukPyE0UElat
yhCQzLvEcgmWqPPoG/R6B8RuW69vj4wuvRAjFaXmNOHKGbVtpIHpU3/RT2czv42b5EAnOWE3NFtU
LN5hsnMItpi4belYbvJWZPd+ag5otiQKAqYge6LFJ9tUbCxBXPakeQynIkW1pE4hz/W7XCbbyoSP
kBek9xZjf6gFggupnHNgg6uBwOnah0sn7Qw+fbRuC389CwQDIxBfSXokVHVwBSzBKZ2Ff1TKjOLR
bprPztg8ETXq7NhjzcyKBNLYcwQWIy0zNNdx4bTHA1Px2rTGjFJfP0C3BVgPHYMuZngxOfJ00vtT
Wl1nUa3Xx1azREHrWIm4znQ7jGzELNlhpqJn9MesnS7CYzh1KexlFkIY9kdp2LkrPffi83jufchx
4sHrjImlg6/NwyrceN1waZCIsmpdaFAOfoABfIHjzB/u9DK6KZFRrPw6P8XANVknenZjT3bIgCiO
JFvkdZeGTkD3E2R0OMO19bwavPMqtE70UrPWsUwkpLj+qVVMAXEnr+NC30mb/t/cexRMdb8f7Pm4
zhQ1VEwPtg/x6pMlSdVzqd+19hIljTJ5lZpJGwxTDVpOTlw/JLjwexk+EBU7GWh+aFXos46AMhiN
Ho0aXA9YGJcmTuEbSQfnTLeK66keHBbLyDuKDDYEVlLM3CrT2YTeyDuFeRlyNs912nvY8+zJULFh
r3KIfLxpkcToVwpFgyITONGOpzF87hvIB2Y9549jbmhnkLtRfun+Blr3CZQ4/PRFMV0Z4QyS7Xcn
ZeMLyEK4YJMH6p/EpbR2RaVVwdAkFyrVwcWgZAdcqbaZ3O5GhRpjRRIFYISVsdWaxUXNqC5CRisa
OSHWk3J7Sk4Pap2KteoOpqq6EWGpDpPUw8OgGThDNwW+CKGAwmAYWWctFPMRCb47Ride62xS696n
f7gtuxQQhrqeVtJamMVFmtM0zvXaPdViVna2iys6BJDWjMaAOJkl1TrPHXbbbXrlhEDJdY4YMPWm
o372wiNKvzWGZffFGD4prRT72nFu5xriJ8yoemV48jnLI1SBzUxolRg+zRkMjDkWh2zUJ6j43V0k
FpsuqP7o+GgoxygENk4mPgFVDpvaR2leKeKwaCtsikmAw2uhvdYnI1zZcfFEwwiWZOtdDajIaLWn
LO+6PG5FaW272NzCGyrWiZZ+8cOGeU+rMZwxWmPnlz0p62n/6ObJHmUYN1gkH8sWRv8MB2d2ykPb
Rrzywpip2mE8Ocr4NAvOyfXLlyEPXwYtdjc2nl4DPrfkcsVbMVundk/kdyg/VT1qkiT2oMDqpYGN
ZN4H9QzqmYciD3BFFYAfC9XOnh4GS13VGoxQaAZN0JcGaaaSlg9yB+c0p4BhQcmOccE46ab2wPt9
ORdlfGUOlr+LSODicbk9DWFN9o+FHeZrzTAvCCBKzxynBvjOPSiXYBpXdqmeJ7bVwIAZQb3rrua1
26VjmZeBEBifBNwbM985fZIXG76UlaDvJRbyjhUnJ5reogvyoGuGC4odG4rNK4K32qxQuaAzc0JR
bua6gU8n6YK0wjrUFf0r5p59X7jbKqYWB+6ZtyB3NRBg4uRbq6IcMgBXSB/Go4e94brTpo2ZDzzG
/mOvice8wpifhmW9qF9vzVoxsvxrDQRdRrdAERfIVeX5BOd13U0+gduYCkObtI9GSGjQozQq2tgu
8RKaMxAzE50rXTKyWWfNXEn8S1p8bZBGf3JCfwccTrCLI88KZOwrmRCB4CLfyWcIY344wr0edog0
bhqLLUs2m4zUHu/Z4qwX7C8EOyawi6kLg0k5bgszKfoYxjjQDjM7OtDPMff0rTH7t+Bi16i/Vm7V
TWvwN7BbfzMWxa6NqSwj9TmPe52mV2FvwsEt1i10vtT2pqAOyzt4I5u2L/ZTGp51vf40WuZVMxqn
lRWaoA0Kou3URoG0+vMCqo/vzuvBtjZd1ZBVXmZXMlfNJmshPHLGXyCxnutprHYy7C8zdBZBITIo
l/ko+UrJe2gdRbN3wktUr5yUQi3L+gcrn3lvelynxmIf1hbtN1K9nao/WPHn3KpjpH5Iqwp/45Gf
yZl9pPt8E6qXAR2dxvYp1nK0309R2rKA+cCIWhIfla59PzC8S7emBbcoH+v8JAJDVaY6Zm951I3N
Z2OeN6WaN9WM9F61tGA9EoJTIMS2PcsESm43vhgBCRg1e3YvO6dKPruzqlYmdJK9xHW5dRZt5riP
DTwvSBvd+bF7PY9QkJRZnrThVGxrcHA2kjPMjCR9kWH0pXLyL8CphxCxHqX5xyyRJ0YVFcjlrLtI
l9A83bCD0GVTwM8avBU3M4ZTrDwh1DrUfbY53Kb5dEkphmtsbGzZd5z4uVzbdYWgyy1LsU0Rz3Bj
AH+DTJ/R2eNXYrQTSFve959qU7A36LqaSLwqvLY9XsZVNiRZgHT6OKsa+vQt0vjEqvK1nWoGCIPX
rAvN7eRGaq34oqQZ3frEjG2zGSlbY7aoHzs9H/YhIk/mPmtjAhabyTxDXzVgrNH8bbpX83+3WuOT
268LvHDWZhYXOyKC9PWykU+8GOOq0H0Ko6G+LpldcRSJRRhYWAKAPRkI2PrZ2UDh53JT4opEPO/b
pkdV5TguilAIMmPgRmAzS1zYzrL1z2CmGDpTx5OOPV3MrsUUUSH5orx7UtL1Lzyrup9tejl6mJy3
sSK1Q2sVLDG0VHrbbaLY1q+SyHTW1iQIoxEHOBGbiZ5PayMAtCqkgEkt0kXwz5uHVkjPoCRbaAbN
KvHWhQhp2ysYYyNZtedxZQiqEn8HXXmnj3O/cc0ZeXXoPDXsm877yL5xw/gydKnnmvkJPNPZGGWt
bWY7drniCAxw2QlZbvTcQS9fa8qN9lNsXog0unMney99xImVczxUiL2dcpkm9fyhwHZgztSJ+Rrr
wfy0gt+eoOhu5rUv/SfKFLQYKgE30r3nSGrhY4qVw8YvzHpb1RbiPmxRE1htIlcrKM3Afp66tOXE
KURtcTJk8ZHUtWxNm+oUHQLCUOjJWgnZlQjX7ChuEXuU7Atp6nn3mqbdzqK60Cd3CEZz5KJwVh4a
4QQIOg1ulrtxF2UqUiwiXYesWTsmm43Zv6RQWLda1LE8Wtdk3tIcIgI20oqPUaGeapSMkVHSGXRP
F8cKAtZxT0YOK+320JWduXGli6hAkik3G/QlBKT+KEXw5jm0OylJkdYiuLCiycWfIMe+zW6OZ21A
+lpsjRZz+tak7VvN/rxVdbefPCtHXTkcE8lQ75sSrDwN8bHoUwywrI84ZYu10nx9m6joMFtdf6ZN
6acmaW/LRTHcKg9x/CIkJodsWlVOe4Xzw9aXcRlIdIyI2TLeFN3eNlXmbjA/jen4IVeeQ9gHXV+f
6EZ3D+ebocZhSqwScH/wDNkEg41cryDk5CRttW3VYXUKgzS8NjwXOW0z30Ot6QLK70Mqje2QiRCO
jz0+6532cVIdZ4y4loKwE3TsaLCxs4p33A2y3zwvvR9t/SWm3XZt9wXigkIxKWfoYacJrsg0Uubj
sBHoVX7ipLCMLYIigimbD0kcWVcmvPx2lSmH1YYWdtBAow/iePKXae52aOJTZ7H+LRQleOndqbzp
VlXDzjXzMzrpJCSsasCMlbfY7oN87iWu7fCu6mOB1ns/UbOtRz2/YQN8mS16+wTt3k5NUJHcwkEy
DdOoS4OmK3D60BW6fTDgSodJRzQ2v9jZZo/uW/XRCc9+9rdJ5UIuDiFSFp8MSZQKhkbGNGFk5EZA
rB4ZhicyXiAvvcu6tQXtHIlOljfmhSkR259NouRLinmkmNIiuw8qbPuTm9EEpdyMGXqQY3r9vrsx
nKINEhxdLF4Xiw55hiYpXlMITQ+u6eJs25ZGJTaGYOu0cYYet5BuEh3t06jMLvpMy1/6jqpGqysm
7rrloKeJ405q41IyLrKXjFdR+RQY7KXS9EUkY1rcFSPvNwIIOEbr1ki67iWXiuUeJ2HniLbo3Hxs
wFxlW8o7EFLue9S1y/9GLaxLLEGyCRCarIkVIc2adTTmPt41AIDPdmeZtHLSCps/1ZXrsCdh8BQr
kb45pju06Mijyf8UkRCttqPoZw4K4fyxNtp0ehrMvveeRkgod/FAtsHG5h3gtMgoP5qjeiiu+iVo
j7CnPDuz0M1PhOPKcodJfzid6Z0v7bUHu7rYiSGy6g20XAQZsLIgbHhsmrLAaJDS4HLZtzszdLtm
23exlx6xbmItV836EG6zRkzugRhJ3z/JZt3rPlHvJWWgIHeWQSiZNFfEbg3afaqSioQAMbOBjbOW
PLi8jUHiNDWzqWgQkHfrBJr7hhxHM4OvUYXUZY01o6GW8OppXxo3thv6yQaVhTHvellobb3qVZec
VcLV4r3foSkGME7K/BlgJh53MQANbKNUdBS38dBVFpBsVvThMeZ7GRJcOdR0XVEx5ddKE4Kyiobx
eFnmWTcd05LN8QyriUc4juwwMc+wXiFqs7boeoRVCjqSNZamB9qks48ajaF/AsoqBootr9LP2ChS
z+t6lgJe65mpXxlicu7bqBmmjVV3MBUslfoLx0+TBaS6dNh6kWjoisZYqZpNbZjrbiFwHuudiht6
uHIK2d91VYmjpd2bMFRM9hfmhQGtvL8SchY27pkJTybtJ17GrvJK99SVEeQQqLhNwK1EoayNFQnD
Gkw4j0aXTLWLpKBqPyVsSnCsxp1OSr2Yzb2jidI9n4Vk+WBCh7vqGyVWH5iZweHUewXCqsU48ayS
ErORADphfG1nM1iMnonqtmii2KFvJufyrNYr7ySF3fOsTVXHiulE5RHdheEU2vxZatKFxKFAg27S
a317mVe5wlJ/LCqais7U3s5aaZ+PHsR5ItO8Che0SM3oIUqzADBl51ltsUqS9EGXviUmKCyFEuh5
NcYtzVkvLgrKICdKk55xaOSPsESMxyRlOSFq6pWSSUWFRZDVOvZd5ZB+sSVM2a/OzAwZNGoX9mxw
5bkzh5xpbMEhqy+kDMzFrkg8JslBH6GrpTBqrb2nhPlRc5ASrJLZRWQRDyP71Eh5HY6YUDPA/81c
wu5LMVk4qrwEaUEntPHKEfFNloywY0cTgdewMsPBhFlCFsyXiO/NzgtwE/C2WLJbITqrD/d5TL8K
eaR9owA8aphaGewGs5q0GXVCglcFOGb85I61J9igJ/6qKwzvIc9weh97Xx0cWwPWic2UthwgFiDT
GE23bjryGvsqa82LMeV0Ajpdcu+kg8dGO7Xbp9I0IZs3YyfNsx6635GNIZYTzEK4SNGcvD2mWMho
ySidiVMfo+y4i5tsoFCzoG5RMmsKbyCfBqydmNxfSx+ZNg0YVQgNXunuIoEnPeXEuniqCGl+NAub
fQrHbg0qVZ8jLmZ6pLdy27YK2YllKrFRZZ3VR8mEs2LgVyM8wMJrtRtMtKAHp5ZlHYVWHp+2oL6H
UkeDZLM5cAMDFkK9bd3cuDEnv+s5WT1BJ6LJvQqH6bqLS+MwWSaIeVUDVwYNcQ9rjzyaaF8aFq9l
DwxoA1WBs+1EVzCr1ThJX8DGKu8h3DJ9AC2pDJWfrbCD0ee4Xc9DxNzI7imsACsm6wX5hxWvrSbB
8TKBk7dOw4k8KSuCT90l9PMAfIpmW+miPG0S3NpWvj+V+9wQ/b3oPfjrBJiwBjUj6HJZliy2pcdz
GrE++NyIMs0DYedkR+K87AwrWxnqLJ6E/gi3iZq/0kowCzuOLiDX8Gc2MwRyk1EvIWRSFcerGr7I
lxzuceAnaLuDEKMJVvs08exVNANqbphaRsxHC/RbqwmBI9lGnd+LTYUXV3qse7mGOJK3Abc4pT3I
Oe0/wR+CzusN4wGtseetqe8lkZCpnDaDoWB86hqUURq9EaSVTjB/G/poh+tKld4XXVXtee+j2aLs
rc5bX7FoWsaEHcuAbeWnvhyrm9kR3VmCrdljg3FzFCBNYCzlpkQ+mkRKXKtCQPqE+oeOzp68h3BO
7HtodfxuYVI9HDx2WfEaG/KM1kuoxVd+U5WwEZQrb8JYndqtVO2GHTg1umrHm6Kd4ntf1Q28Uje3
oZqM6Wx8djPTuBw1XX90sMI5lX2XPybCqLHmcdBNa5nBJqqdKzAfoluvaJ/AsNO1ylpDa9LLVVbZ
/V51jfiSVBVF1KRTkbT5YG51c5R30FNjhEBOHPFkZrg5ud7r1nowRuea3BqlHdn0Ws7BXjC3GKqa
K7Li4Ypd7k0rHZPJCkcrf9U6U3ozEYf70vXyocM7cCPsPp+hiV1R7EcHk5Xo0qNxmJ2kbgNBfCSU
aCViH0lsQ/hrTWsUikmYbiy3jg91XHanFt61GIC4qYtaU8OxMpEdlPPYiJ+SyA8hjtiqvMWtim3l
DLkHMzuRIcXtPdYUY24u4Ul4z1x2dEkGDAyjNiq1U6dS+m3TuclTCeVEAwDsfG/b0xemzwcsbUMv
KzGx8sDNqQS0ZBvjbTpCIdQZ2qm0Wc5Ma1HHymYCSlRIFc5TNhOYIcKFHncSUIMX6lW1MHtdjzuU
RVluG7lxwOqQcUmlx7g3xqkQUENJvbE8Sc9hUn5kHmtt4XyhQw+pLZIpqL6OmPjr3+G8QvcWRUa9
hk4xn/R+5X/uktZ40mc0YWtAueoqjjv8ZWAGNkAnkI72maYzZyRjzgwjC4thDEMw3lmhBd9GuZD6
VYoDFqlN/QjpyOHX9OV9kuRNwME00dmaOu39QaHBXcFxhHhVs4WJQqzONrGKsL1JQAhgvpeGAxcl
TbNHDPvatWOkzoleC2bd3pZk9cTAYcdFrcF3a6FsPY1Tb6lt2zmyCHJ0Ay9sKsKzEgkwJscjJnOY
+OExVHcBJQO9QHcGaMRTN/OQ42jjsv2mXq7pCxfpLvfNHmMa1LEFrsSWfCSphJtCYwFBEcGK7tYo
4TVu/MQXXyAqm1jCR4a4G3iRmcoMWQ9oZl27CtgkxOO1Ml2THp5VEE2s1Ua99ge9N5/b15vVtnM8
E9xqyTteYAcLarYhmJHLdgRyDVFjFbPRsXZSO4vGK8CiJXekNYC0+L9eeAZfXFvrg5cEhe+Ph0ZP
JizsYESjRODcEPxneYnkJ0+jwr8VXhTt0Hvb12ZJ53TsRucuFhaFZU7Fpa9S9nH3tjEWKAttD+qS
aOPLWI3zORQr83KYRYSbelssrHXkm8mlgBsLhO/otY0nX0R51ExxfOl2RHIfW20+b7u6qe4lTaO7
2HeRFiTNbVPCT8Z0Mns2ZkI7MZ1KHsF1xRnh51Tria5EgVysMflrgVa2RtkutwXuBiBkOtFktBAk
7w/OS/x6WdISXOFo110Z+dQcQzFMzmlzPhlYb3SBHmHgu4l6bC/uShOTmA3CDR6ozDPWkaxpTRvC
ZKw1m6+r/5B0sKzRRPJqJZDc15U9jYe5i+Mq8MKGEd6DrvQndsQoxYUHr6qN+yp4w94u0c4KpSlr
mzNSmhXaf8Dl1wOAf/NGlMhj4RykpRoPoo4ouSx/2bWJDtOx48Es+S/2OPLiZ5nPuETBbhB1hxuv
1gYQs/THbBkrMO3RGDq6Pm2xuklN0rN8OztrJ4944dmwnROna32BXKbnBmVhzUHQXbJADe00ZkdW
I2t/g4WHAy9j7tgVm+3QZ0dVPPL7X2eByNBCceyh6Y/YHGU1ov3GJnYHvSoTGFIDd3LAn/rEC8J2
gDLXxXYIMCITky+DHwsjpiz5SrKUspkghbk3Dez5i6609SNInDDpISzQL6FCAU/LjmcnYx/Rw6/T
kSKKfLID5Ldg+oH3WhAqJh/9Nm/nDPe7zrbyAwQ1Pw3aDkpigEDVzLYR7jT4+seibXaGWAiRAy/q
jpwjJq9p5r3Y66nM7rQ8weMRxFfQzYXew6iGqPniN6yndN0ME4uOvhUuRmoUUitSPmc9KPDU0oNE
JDzJScfA7LSaRiM96iTfvWq0rIjXmlY2HxlDAjizHJ1oM8qxA48KG2golgBACkzbj65b1YQUM3Sn
jqukIM/bEEpH6JxkKDpq08RPT5GwjoPlDE6yi40EMfgKZqDZ3jp9BUuXsohmUVcLqFKo/hk5uDPK
u6/PsAF+V9hmRVl31BcZ5vQ1v10G7FX9J9qUvbUD/6EprFtKHczEkR2zitfiNBDrOiyWbkQcJOPQ
oX9l4c406AjIL9kvhO5OjImOLGHI8ydLAG0y508TLqLzBNDqDK1+ExWNXV+P0HPCY3b1DD/ce+m+
wIrK7pTlM+QTUJdinbtZuGftGswLiBahZI8YY5EBpCjVmuqaJp7fjYV/pEbD+kyV791ndbhJPQ0S
VYLEZqHzTqF73uO4Gg5+dBcl5sgSIs/7wUbiYbHtAYZY+VMeXUUpbWzUZi10pfaL2fif0O8xIzoO
i/W21cePr9K9n+1I/c+ZSeH0fP6Qv6j/vXz9U1lNTRLF7X+8/af6+u/opVycot/8Y1O0STtddi/N
dPWiOvntT7/96t/9lCPxPd9+eiiTor0p/71f+vMDfXh5Pa+bqXr561+eyq5ol/OLYJX+aDMlUJr+
bsG0XNrrGb1ezJ8dQD5wzd0zR3YIaBPYmgnToljmY/7lgyyL6NuPNfe3JXzGQWD59cdLoDhf+O1R
//6N/+Ae/Pnlfb/Vf3Yv/+wKvt6d/fNf/2LanPL77oH1G6ECHixUzOOXDzf1x3tg/uY4uiNsKPNf
P1+/8Fe6B98eyx/u5r8wDgyHe+CCSbru12vkOf9wDwyTjD/TEML/BQeAQMb9rgGgGd5vpKuRceQh
If7hsk3/NxfAwTZs/vuvNewN4+sp/fuP3DR/sxwTkTYj+/Xz9pG7/m+WsBgPPpDZ8kFZ/mvdAjzH
3/ngDe7Akj2pf3/zcdr/4fGTBEB85aJlX7KEfrGLX2bqd416Bj06T5whGAOvn7fPH5idAWCaSwTW
7z//te6BxeN61y0QTO0uaQ9EjH69xD+sfv6SgecZDAHz95//WrfAWFLJ3nUPLC7RJDkFZ7Wvn7fD
wCCMlWQVm4kAN4fl8+u9Ce+dBkz7N8MUJjPdf470H6YB2/6NwI9FukXe/fL5WnT9Suu//d4l0PJ/
c3SLDB2Haf6Ha9d8n0QUzyLRmtys5fN1vP1CF//tjP79hdBYooi5Mpvg2dfPH94Anj/2rbxp5teF
kh//YpPAYmTzrklgWQus1xL/21N+uxBqrrsUA4x87tHr5+sX/kKjwHz3PWAW4OmbZFf9w3vgsEtg
jCwpXF8/v9wsQIPtncOAknDJYCZ16B9OhMtawB6AIeD8gvXQe4sBfHB4wsIyiXF6Mwdi07yEjxId
/i+M+n/i1fgdSghoVj2/ggjJi/oBifhvf+H7HvvvD/Bt77xskGkHOexsTIfQQ9el4PWM3w2jX/9w
wRi+ftV/Yg7/8QZyeN3v//DD7/v/H//82wX//an8jhb8/Y/eogD/+s9/uEpYPj/hulhEfrjMN/fg
K8D0w0//xZvwdX16c43fH99R8tI8NE/xtHnFfL5d1YJq/fUvwUPx8PzwI+azVL3/eRp/Bw79vg78
2VF3zctLIR+K5++HWgaKz47yvQc+exlp7X0/znJUJozv//yHYNY/db7XDwBtHw7cp+blA6f94Syp
uxfqlO+HfkWCli3qey/gTbr298O9Hn2psd579IADNA/yw9/ylyZ5evNYTVf3mHf+y29QP8ztf/Zo
g4cmeXx8eXhza6BXsM3x8GP/b47/j97i/5kXmM6h8T89Mf2b7+TqIW4YkN9v5usopyz+L2/tP/vk
pqrpeMxfj7McdQmwfe9Rdw/zw4frtkmq78d6Pd8FPnjvoffNH0bZYmz47oOq5uFFfj/O67kaP+Hm
cq71m4OalPHvPdfjsnn+wy0wf8ItwCblIWm/n97rLbB+wmFPXx4firdTpvEzFpML6PlvTnYBZN97
ay9pZjTfD/N6C5Z93nuPev3QPScf/tY8PL7NBjV1Ctp3H5zW09spfQkqfu9Rvy1Iyzl/2ORJ89C+
vJkjXjc+7/2Sjy+q/bB6KLLv57vccerG7//891fuTy/5y5vRYYqf8OKdlx8YdP9LffhjDeP8jHlt
V3LYD9fd4zNJRKzTb15Fm7HyE6ZlMuMeP+zVcv5vHqexxLa7/k+4R3977D6cderNiPx29J8wLP/P
1eZ6c3W3Wf/fD8vgeWm4YX8c/+w8cFO2sPRgRwl2AMry3w2o/3/1BwAXITvfS/LXOv3f2Bj9ehuI
v0lm/bfz0k9YS/5WPJdN82ZsgYe8dxr6W7e8b2+OavyEtWT1/7i7mt3GkSP8KrxlF8hghpRtSZcA
tiz/jC2PYskOMLeW1CP1iCIV/tiRT7nkIXLOaQ655Zib3yRPkq9JtZfVpCXZLIwXxgKDsXdQ3azu
rt+vqqQ/VenC7C+TbQwPDA1gwNjMHTmT0YOchncqIJvXXcbr8gSbF5ZZqAdG1yaLRvXwFMh29Zir
unSPZbAQEdEjHAL/PAIbqLuqsQ91d9uNk9B6HM1NTtKulvyDHM8ob3UGse5uAdO2maB7a9cmK6JQ
VukiBFTqE4ePMJaGjn56etp63S2fqhHcaMtCbDOc3ClwQEEsV2aLesNtBnV5KiMYLJQsBx8Qx6Hc
1cmputxFvwYAhIhoQA60Pt2zNIDMIUxwPzHIsvNxSTi4LsNlOE+ET3frMnDhs4ysC4YSxfrM/QyT
tSdW1Nh2OTTQpUjurNuwx8DdS4WB3rZp4upBh3Xv78AP78Tc3jIDjy8V5HoiA9i7Vvhnj0G8X6Z/
k4tRiJErhgVa+mBUovnx9V5YD00vwRNDKKO7zyDWemEgrHDvPsMT6WnZTjZ7wHB6VzKZyajscTUZ
7OGrMLoXVFZwqOa+9kQnhBMcrmE/jJJ0KmiUjSP8fx1Cy9GHB+SM2f/r769+0dIm7DJc4EEmNSMV
kJyFx+F1DJZWjBhoKwZO3Ak4dBG5E57HweJ7OaHKA9gvhv3eq+Qhf3WGmJY+HofKu5nrMDwxLj0O
/bEOuV1g/vckpG6jBhvXVU+3MK7GuHcd4M4NtYwneoBNXeKQyFBQchrRC83h1QxkZIdNmww3BEEw
6YTfYLyQOCEqYzli6RDMyQy0x3Jie3pAvXPYcxcYu3NHuN1uYzBzi8GwffyHFv9VrllzD9O8NCAH
MzsQ82zsbV/u7UJrmDmG+7dLaA357wAvoIQ3oGG1cIz05pZ/83vI3R9+s5O8zbL8WH/yjpGFwwBO
71jLDyMqMlsO0Ezzs1GyL6QbW1ob07nrUexiWt2SyOY8wmpJuJdtM3/NVdnzDP5Ri3YWfBS+xQdk
5WsyYhCmkEAVewawul0yPV/Gjy/6JdAdHzRamLXntQDpbTRbiL6X82YvW6OPTNzUlp0oGkDBBEA3
e94BsFHAjW6ybeIdbzfujLAu4kELHT+9VhuKXSPTAEzb5GntutARHAw1RlrczqZheoeLVAXKcPF9
qDjMkG7P6uRdl+vJOFyGiVjQo6pCZllXOP2t7mvnxQT6qsmReb1aPjQbjab+D434UM6F0Ya6iqf2
Vz0hTZxnPKvWHkAnDXCxAdP3k+e2Nxo4+fe9nZbKATi7aKnCoZS0UHH/6/xR8VddvL3EoPzIWub/
mF9uwvggJ6AeiGzV6NdnD3TH14eWyYlwri3dss9Aues7A+HfCeSMzDaza8lgTJ+meMIL4RN9WNaG
hSPbkRtnYTDR4qi4YaRPzY9Gzb6c8BUYHIlpSnYMzG19yn1gBReU7PbYddXt/DmIL20Mmdv+nvKt
U2D7yCkwvKDDYIpQkLki+vGUrJKX38SjMInvcWeKZF0OugjVEF/OY4gJHqXodjhRxb02GMh2ZoLE
UjjiB9dymY582BfwahFydDooqCYOoi4nrSutj+UiHAMNhGW2r8dwAzuAI0doDmN2ru/gdjxHjrDc
pMswazmMQiJm9xnCWU9I28wHC554VNw+B76pI5bSuZXRhKjjjdbwjgro+LtCMiAhN/6AQUt0p6tl
UmSDLiGsexu7f4UeDiH3fOc0hQ9PZMoBg0zpouVsRMlyBJ+6CUYyLKm4bjK8ziGe/alAszDCiBaD
+XAqRvQRthiO73RmqYGy0/ty9VK+CICh179qncf/JNKZ/OH8LlQReXUozapP/kIGK3JoFZGQl/Pi
Uo1sqwAFRfV3ewnPEg3zDSEtlBF7ND++3kjFfi0u7DEo2x5KWaYihv1rdphvmOHYkPoOk4Reh43u
5o5SGKlIcU9ksKtLZOvKS5C1iDK84h4U6dhOx7LwNoX0VbQ2wT1geMs9oSnbISyXQ831wgctf1Em
ZE4ru2scqLErBROfUOVQGRlVqi9cDtRYLoY/HKk4FinZdTn6+HLBdv34I0V3LGIWonOcWef1Euga
ngktfEMTsPpkB3I1nknft0D0HPCmdaC3FPT3ODBOA53Uoxl7jwPjNNA1dcK5lKGVSNX9ZepKuQHg
AHZAnaNGaJBaZTeILdbf7TCkXprXYFDQg8d/hc4wXDz+yIDC/ejx38FY0cSI12DgNQoKlBU7R1qQ
gSsieLAFNDpl1Sd8My09cA5YGeIEc8CwnRMRE7MIPU7q7xk1ucqy6T2WACniMEh9EpPA41CwX0s+
CGr76/Phq1qMxOieqFaPo+wrl6Hl982B0TpSkTOEMUdgT0iQ1WfH4Wglydk1PQ+Z+U9oF9EEyACC
ers/9XZxWCS82u8xEFuZKke/s23n/XYn4Wlf8x2GxL9NEV9ALR1F+DDIoUNAy0ZCfaeEGQT9YYSy
RWqMMzhoqLCc+mIi45m5g9on4YDC9VYYkUXdao9jwxhISXnLYVJgNnJA5WWDYa8IUI/CCT0zDoNi
ECnnEqWxJCjEEbtBzovmXjgsFKQtp86F/mNweF28ZVl3oLoG/TnK/gJpmZku+jbUdhVAmR5d1uCy
7n4/iyW9vi5HSfbFKpquHmxxBn1fnw05wAlzdGmoG00Y69PObasK2gxewgW6TGBCiCUsXI53fSlo
dgiIx/q8ACBUhKUnss/AZQBwkaq17jKHj4CQ4UTd0biFe8Cg63SIc2W/aY6k0JVc0oiF22Q4uj7Q
Eyj4qkLFui0W+vOSqeJy1Bb20eYL81CQHYvNBc7U/0Yw1o5h6gGw6mIJsUEo6wa5dUXocCaUXYTi
cdgWQ/FdlTkNx4lhz0Ihemjo5DYWg4UxRGhBm4W2mPM4JNLNw0hWsIOj+utWyQTIIMIPDlH3BdX6
4Z1zngCasXQ+OpjsiAGi6fplFpdz0UCX4QDWC16kgYhn8OY/OuavqmpR9O5m8DEGS6As/FWVvAFW
lMP26anJBDUQXRGTvHzeEev5BwwpslPztDXXBjM1BwY1ANee/po3ICmeFGIBaBLIEN7LtIrAAUXK
/9/f/xnPxUo4p9EKKUDs4AxZ7IUwp0bkIRDXBw2OHOZQAVnyARlSmhZseu02On6bj359hgIh+bmY
m+sefzxWAmNFE3zVn4FUEiT62G7uY64Rw6LH4XwSgoFDMYcbqSjcD2MaAFtmOLwLkSrMVDE8yjJn
n4B+xCwI87vX860vPvjqwxgNEj7EcWroFdbYGqHZjipCXd+0gjKDDLoUy2RmmTU5a7YqrrcLLD31
/6sbXCp+gr4B6Bta/FWXBd58GKUj4m0zmOUonFHA3GZJmCMRjZBBKt4PhkwPIJqp8ilIk8MA07sF
cprISI66NQ1RQidDIIYJaQ4HuSNWqAOu0pgc5kzHuh0ceIzjcIH0C62q4jAeDN1qACKH94ZWrnaH
WI4SceDqJ2iwmtJMJQdi4Ay9DUmyBGM2zFN8vVL5jHtsnZ/LURTRE5FOzNkwEg6Iqi7VjXX2nVh9
LgcqtY82NkmoazmIFeJxdMfLe/FeKEzxzaTplbxTVIJwmPr5KpfpmEZSPBbJh3p/NRGTbPvDcITy
NnMBM1+Ro2mK9hVz/nRwL8O4Shh65RrL9Ld6rx2t+5xRtwpdltAiWZcLa8h5LhVKoQYOEB+G7SUq
njm3KpqqSiGPtn+Gn69/0DeDjSswKOwjNC+xEKQYOlp/5x2UDSG6aAhlV4rD9B8IahV5TQZjHIGj
xOmi7x7wByl9xhzgs/x2woRJZo8/fLlYFbmyzwNgwgf0BFag3SuQfeeIYeYfkGsB55eTrJvZr8WP
aKC0cavDUmUjb7CcOfviZwXMdc1+Wn8/Lo4jfKO++JXV2hwdYZCB+YaJ8RXxJMyA8dBEvY0peC5m
AaHifKs7+XbnnheXv8Nzj6Y6ok0TpxxBuCMkbaw2Zxz9R44igcnpRGBwqBikEkionyNe1gn90K5Y
4QgTd8fwJWjlL8dMiBM4PuOZLjeyalc4sGInwp8/23uFIcB2mgKwQSIQLksaCNFWRPrJ1XA52njq
pBvCJ0R9uy2G9FJfRjQEuF2obo/+3USpvVmP44XcAoT9gLkj5ODQ38A87+es3bdTA1XdQN6hUsjH
qaAFuViE5HA4LMwj9G61w4UMDs5Ai9uw0oHiQJJ0Qu11/nIh0SsimP5a5X9yeIMZYEV3f4eJrAVx
1TocnSY7YWhsMuKlcLSbPFHflXnC2lvjQCmcoJuentUwWTeZyTqcqXFUhk9tnMqzYxBgrQvRLnJV
gmdxdJZY088QRPqwdZjhqRWVRsdNyKFwKAYEIEnGutzG6OWxkjOJzonrG5p9Q298jCCAb35HPgLt
qsyleE6ub9dEF0ijjeBaG0pZlouj3KMzi4BDQOy+wlFxORq5X8l7pyP8irZ5HL0Er5RVl8dRzH0r
AlShU3OCI0ZyhSpFSpXjzWoGf5XAXlkNXvUMcu3iJKvXX7u+SsaIbVUqFzTRYlhALJFM059QUeXN
kyT27WpFhucIJRUjeVsNHuPoGpSHi86kj6TMH53DGEHZGNWReaRZv1ikxQCA6KTBjNgp6G1W/1CG
4Ry2KbmpmG3OQRfgMkMmC2dywFGHKVrZWptluJl/wfGqPPJ+kiZACpGNc+QKS0amxwG56GhsoM7a
mEdb3Pc+goxNPZ8ao2kBw9jb52gufROogn3SQw/kyPmSAuoEe7HSjMMI8D0MSt/bbyEKhvaC2/t6
vKHjU9GgsK7jU/waLZs3gx+K/7pbxEUwRneruiP+3K/MTaBOcYKt2cCmrj+nMkT2iLxNDuzudRpb
QGaPI7k8fPwvikpXsvgk0fvS/Picnq66AT8n6l/VxtIcS3ZW6+u7Ia5fs7Nh1bcXRhuTzbzodaxt
o8xPq2hrSQi/i6+s6qL5O/vKLYe9lpNjH+7Xn/4PAAD//w==</cx:binary>
              </cx:geoCache>
            </cx:geography>
          </cx:layoutPr>
        </cx:series>
      </cx:plotAreaRegion>
    </cx:plotArea>
  </cx:chart>
  <cx:spPr>
    <a:ln>
      <a:noFill/>
    </a:ln>
  </cx:spPr>
</cx:chartSpace>
</file>

<file path=xl/charts/colors1.xml><?xml version="1.0" encoding="utf-8"?>
<cs:colorStyle xmlns:cs="http://schemas.microsoft.com/office/drawing/2012/chartStyle" xmlns:a="http://schemas.openxmlformats.org/drawingml/2006/main" meth="withinLinearReversed" id="21">
  <a:schemeClr val="accent1"/>
</cs:colorStyle>
</file>

<file path=xl/charts/colors2.xml><?xml version="1.0" encoding="utf-8"?>
<cs:colorStyle xmlns:cs="http://schemas.microsoft.com/office/drawing/2012/chartStyle" xmlns:a="http://schemas.openxmlformats.org/drawingml/2006/main" meth="withinLinearReversed" id="21">
  <a:schemeClr val="accent1"/>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494">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85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ln w="3175">
        <a:solidFill>
          <a:schemeClr val="bg1"/>
        </a:solidFill>
      </a:ln>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1.xml"/><Relationship Id="rId2" Type="http://schemas.openxmlformats.org/officeDocument/2006/relationships/image" Target="../media/image1.png"/><Relationship Id="rId1" Type="http://schemas.openxmlformats.org/officeDocument/2006/relationships/customXml" Target="../ink/ink1.xml"/><Relationship Id="rId5" Type="http://schemas.microsoft.com/office/2014/relationships/chartEx" Target="../charts/chartEx1.xml"/><Relationship Id="rId4"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10</xdr:col>
      <xdr:colOff>626400</xdr:colOff>
      <xdr:row>3</xdr:row>
      <xdr:rowOff>96840</xdr:rowOff>
    </xdr:from>
    <xdr:to>
      <xdr:col>10</xdr:col>
      <xdr:colOff>626760</xdr:colOff>
      <xdr:row>3</xdr:row>
      <xdr:rowOff>97200</xdr:rowOff>
    </xdr:to>
    <mc:AlternateContent xmlns:mc="http://schemas.openxmlformats.org/markup-compatibility/2006" xmlns:xdr14="http://schemas.microsoft.com/office/excel/2010/spreadsheetDrawing">
      <mc:Choice Requires="xdr14">
        <xdr:contentPart xmlns:r="http://schemas.openxmlformats.org/officeDocument/2006/relationships" r:id="rId1">
          <xdr14:nvContentPartPr>
            <xdr14:cNvPr id="2" name="Ink 1">
              <a:extLst>
                <a:ext uri="{FF2B5EF4-FFF2-40B4-BE49-F238E27FC236}">
                  <a16:creationId xmlns:a16="http://schemas.microsoft.com/office/drawing/2014/main" id="{4F068FAF-12E1-DD8A-2698-AD6A813F0BA1}"/>
                </a:ext>
              </a:extLst>
            </xdr14:cNvPr>
            <xdr14:cNvContentPartPr/>
          </xdr14:nvContentPartPr>
          <xdr14:nvPr macro=""/>
          <xdr14:xfrm>
            <a:off x="2546640" y="1377000"/>
            <a:ext cx="360" cy="360"/>
          </xdr14:xfrm>
        </xdr:contentPart>
      </mc:Choice>
      <mc:Fallback xmlns="">
        <xdr:pic>
          <xdr:nvPicPr>
            <xdr:cNvPr id="2" name="Ink 1">
              <a:extLst>
                <a:ext uri="{FF2B5EF4-FFF2-40B4-BE49-F238E27FC236}">
                  <a16:creationId xmlns:a16="http://schemas.microsoft.com/office/drawing/2014/main" id="{4F068FAF-12E1-DD8A-2698-AD6A813F0BA1}"/>
                </a:ext>
              </a:extLst>
            </xdr:cNvPr>
            <xdr:cNvPicPr/>
          </xdr:nvPicPr>
          <xdr:blipFill>
            <a:blip xmlns:r="http://schemas.openxmlformats.org/officeDocument/2006/relationships" r:embed="rId2"/>
            <a:stretch>
              <a:fillRect/>
            </a:stretch>
          </xdr:blipFill>
          <xdr:spPr>
            <a:xfrm>
              <a:off x="2540520" y="1370880"/>
              <a:ext cx="12600" cy="12600"/>
            </a:xfrm>
            <a:prstGeom prst="rect">
              <a:avLst/>
            </a:prstGeom>
          </xdr:spPr>
        </xdr:pic>
      </mc:Fallback>
    </mc:AlternateContent>
    <xdr:clientData/>
  </xdr:twoCellAnchor>
  <xdr:twoCellAnchor editAs="absolute">
    <xdr:from>
      <xdr:col>0</xdr:col>
      <xdr:colOff>80010</xdr:colOff>
      <xdr:row>4</xdr:row>
      <xdr:rowOff>99060</xdr:rowOff>
    </xdr:from>
    <xdr:to>
      <xdr:col>4</xdr:col>
      <xdr:colOff>274320</xdr:colOff>
      <xdr:row>19</xdr:row>
      <xdr:rowOff>26670</xdr:rowOff>
    </xdr:to>
    <xdr:graphicFrame macro="">
      <xdr:nvGraphicFramePr>
        <xdr:cNvPr id="3" name="Chart 2">
          <a:extLst>
            <a:ext uri="{FF2B5EF4-FFF2-40B4-BE49-F238E27FC236}">
              <a16:creationId xmlns:a16="http://schemas.microsoft.com/office/drawing/2014/main" id="{BDEB2734-CE5C-4630-86C7-1100C7B86743}"/>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absolute">
    <xdr:from>
      <xdr:col>8</xdr:col>
      <xdr:colOff>438150</xdr:colOff>
      <xdr:row>4</xdr:row>
      <xdr:rowOff>99060</xdr:rowOff>
    </xdr:from>
    <xdr:to>
      <xdr:col>13</xdr:col>
      <xdr:colOff>87630</xdr:colOff>
      <xdr:row>19</xdr:row>
      <xdr:rowOff>30480</xdr:rowOff>
    </xdr:to>
    <xdr:graphicFrame macro="">
      <xdr:nvGraphicFramePr>
        <xdr:cNvPr id="4" name="Chart 3">
          <a:extLst>
            <a:ext uri="{FF2B5EF4-FFF2-40B4-BE49-F238E27FC236}">
              <a16:creationId xmlns:a16="http://schemas.microsoft.com/office/drawing/2014/main" id="{5362E1C0-E0E9-45EB-BE33-66FBE854BAE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absolute">
    <xdr:from>
      <xdr:col>4</xdr:col>
      <xdr:colOff>274320</xdr:colOff>
      <xdr:row>4</xdr:row>
      <xdr:rowOff>99060</xdr:rowOff>
    </xdr:from>
    <xdr:to>
      <xdr:col>8</xdr:col>
      <xdr:colOff>419100</xdr:colOff>
      <xdr:row>19</xdr:row>
      <xdr:rowOff>26670</xdr:rowOff>
    </xdr:to>
    <mc:AlternateContent xmlns:mc="http://schemas.openxmlformats.org/markup-compatibility/2006">
      <mc:Choice xmlns:cx4="http://schemas.microsoft.com/office/drawing/2016/5/10/chartex" Requires="cx4">
        <xdr:graphicFrame macro="">
          <xdr:nvGraphicFramePr>
            <xdr:cNvPr id="5" name="Chart 4">
              <a:extLst>
                <a:ext uri="{FF2B5EF4-FFF2-40B4-BE49-F238E27FC236}">
                  <a16:creationId xmlns:a16="http://schemas.microsoft.com/office/drawing/2014/main" id="{2AADBB84-8BC6-4C8F-A83C-62A6EF6D28FC}"/>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5"/>
            </a:graphicData>
          </a:graphic>
        </xdr:graphicFrame>
      </mc:Choice>
      <mc:Fallback>
        <xdr:sp macro="" textlink="">
          <xdr:nvSpPr>
            <xdr:cNvPr id="0" name=""/>
            <xdr:cNvSpPr>
              <a:spLocks noTextEdit="1"/>
            </xdr:cNvSpPr>
          </xdr:nvSpPr>
          <xdr:spPr>
            <a:xfrm>
              <a:off x="3789045" y="1213485"/>
              <a:ext cx="3392805" cy="236601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xdr:col>
      <xdr:colOff>281940</xdr:colOff>
      <xdr:row>19</xdr:row>
      <xdr:rowOff>102870</xdr:rowOff>
    </xdr:from>
    <xdr:to>
      <xdr:col>3</xdr:col>
      <xdr:colOff>461010</xdr:colOff>
      <xdr:row>24</xdr:row>
      <xdr:rowOff>129540</xdr:rowOff>
    </xdr:to>
    <xdr:sp macro="" textlink="">
      <xdr:nvSpPr>
        <xdr:cNvPr id="6" name="Rectangle 5">
          <a:extLst>
            <a:ext uri="{FF2B5EF4-FFF2-40B4-BE49-F238E27FC236}">
              <a16:creationId xmlns:a16="http://schemas.microsoft.com/office/drawing/2014/main" id="{6390BC57-81E0-7F80-F326-92087C4165FC}"/>
            </a:ext>
          </a:extLst>
        </xdr:cNvPr>
        <xdr:cNvSpPr/>
      </xdr:nvSpPr>
      <xdr:spPr>
        <a:xfrm>
          <a:off x="922020" y="3764280"/>
          <a:ext cx="2686050" cy="94107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ctr"/>
          <a:r>
            <a:rPr lang="en-US" sz="1600" b="1">
              <a:solidFill>
                <a:schemeClr val="tx1">
                  <a:lumMod val="75000"/>
                  <a:lumOff val="25000"/>
                </a:schemeClr>
              </a:solidFill>
            </a:rPr>
            <a:t>Median Salary:</a:t>
          </a:r>
        </a:p>
      </xdr:txBody>
    </xdr:sp>
    <xdr:clientData/>
  </xdr:twoCellAnchor>
  <xdr:twoCellAnchor>
    <xdr:from>
      <xdr:col>3</xdr:col>
      <xdr:colOff>605790</xdr:colOff>
      <xdr:row>18</xdr:row>
      <xdr:rowOff>121920</xdr:rowOff>
    </xdr:from>
    <xdr:to>
      <xdr:col>6</xdr:col>
      <xdr:colOff>510540</xdr:colOff>
      <xdr:row>21</xdr:row>
      <xdr:rowOff>34290</xdr:rowOff>
    </xdr:to>
    <xdr:sp macro="" textlink="">
      <xdr:nvSpPr>
        <xdr:cNvPr id="8" name="Rectangle 7">
          <a:extLst>
            <a:ext uri="{FF2B5EF4-FFF2-40B4-BE49-F238E27FC236}">
              <a16:creationId xmlns:a16="http://schemas.microsoft.com/office/drawing/2014/main" id="{34409C93-953B-46E6-430B-22E6502571FF}"/>
            </a:ext>
          </a:extLst>
        </xdr:cNvPr>
        <xdr:cNvSpPr/>
      </xdr:nvSpPr>
      <xdr:spPr>
        <a:xfrm>
          <a:off x="3752850" y="3600450"/>
          <a:ext cx="1824990" cy="46101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7620</xdr:colOff>
      <xdr:row>21</xdr:row>
      <xdr:rowOff>110490</xdr:rowOff>
    </xdr:from>
    <xdr:to>
      <xdr:col>3</xdr:col>
      <xdr:colOff>60960</xdr:colOff>
      <xdr:row>23</xdr:row>
      <xdr:rowOff>91440</xdr:rowOff>
    </xdr:to>
    <xdr:sp macro="" textlink="median_salary">
      <xdr:nvSpPr>
        <xdr:cNvPr id="9" name="Rectangle 8">
          <a:extLst>
            <a:ext uri="{FF2B5EF4-FFF2-40B4-BE49-F238E27FC236}">
              <a16:creationId xmlns:a16="http://schemas.microsoft.com/office/drawing/2014/main" id="{DADB7A7A-9FE3-02AA-FF39-FA78F8C711D3}"/>
            </a:ext>
          </a:extLst>
        </xdr:cNvPr>
        <xdr:cNvSpPr/>
      </xdr:nvSpPr>
      <xdr:spPr>
        <a:xfrm>
          <a:off x="1287780" y="4137660"/>
          <a:ext cx="1920240" cy="34671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13D22672-9C79-491B-A08F-E5A189373C8A}" type="TxLink">
            <a:rPr lang="en-US" sz="2800" b="1" i="0" u="none" strike="noStrike">
              <a:solidFill>
                <a:srgbClr val="000000"/>
              </a:solidFill>
              <a:latin typeface="Aptos Narrow"/>
            </a:rPr>
            <a:pPr algn="ctr"/>
            <a:t> $1,55,000 </a:t>
          </a:fld>
          <a:endParaRPr lang="en-US" sz="2800" b="1"/>
        </a:p>
      </xdr:txBody>
    </xdr:sp>
    <xdr:clientData/>
  </xdr:twoCellAnchor>
  <xdr:twoCellAnchor>
    <xdr:from>
      <xdr:col>9</xdr:col>
      <xdr:colOff>255270</xdr:colOff>
      <xdr:row>19</xdr:row>
      <xdr:rowOff>110490</xdr:rowOff>
    </xdr:from>
    <xdr:to>
      <xdr:col>12</xdr:col>
      <xdr:colOff>377190</xdr:colOff>
      <xdr:row>24</xdr:row>
      <xdr:rowOff>137160</xdr:rowOff>
    </xdr:to>
    <xdr:sp macro="" textlink="">
      <xdr:nvSpPr>
        <xdr:cNvPr id="10" name="Rectangle 9">
          <a:extLst>
            <a:ext uri="{FF2B5EF4-FFF2-40B4-BE49-F238E27FC236}">
              <a16:creationId xmlns:a16="http://schemas.microsoft.com/office/drawing/2014/main" id="{45D82214-B84D-4992-8B2A-B2087254D678}"/>
            </a:ext>
          </a:extLst>
        </xdr:cNvPr>
        <xdr:cNvSpPr/>
      </xdr:nvSpPr>
      <xdr:spPr>
        <a:xfrm>
          <a:off x="8183880" y="3771900"/>
          <a:ext cx="2686050" cy="94107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ctr"/>
          <a:r>
            <a:rPr lang="en-US" sz="1600" b="1">
              <a:solidFill>
                <a:schemeClr val="tx1">
                  <a:lumMod val="75000"/>
                  <a:lumOff val="25000"/>
                </a:schemeClr>
              </a:solidFill>
            </a:rPr>
            <a:t>Job</a:t>
          </a:r>
          <a:r>
            <a:rPr lang="en-US" sz="1600" b="1" baseline="0">
              <a:solidFill>
                <a:schemeClr val="tx1">
                  <a:lumMod val="75000"/>
                  <a:lumOff val="25000"/>
                </a:schemeClr>
              </a:solidFill>
            </a:rPr>
            <a:t> Count</a:t>
          </a:r>
          <a:r>
            <a:rPr lang="en-US" sz="1600" b="1">
              <a:solidFill>
                <a:schemeClr val="tx1">
                  <a:lumMod val="75000"/>
                  <a:lumOff val="25000"/>
                </a:schemeClr>
              </a:solidFill>
            </a:rPr>
            <a:t>:</a:t>
          </a:r>
        </a:p>
      </xdr:txBody>
    </xdr:sp>
    <xdr:clientData/>
  </xdr:twoCellAnchor>
  <xdr:twoCellAnchor>
    <xdr:from>
      <xdr:col>9</xdr:col>
      <xdr:colOff>422910</xdr:colOff>
      <xdr:row>21</xdr:row>
      <xdr:rowOff>118110</xdr:rowOff>
    </xdr:from>
    <xdr:to>
      <xdr:col>12</xdr:col>
      <xdr:colOff>171450</xdr:colOff>
      <xdr:row>23</xdr:row>
      <xdr:rowOff>99060</xdr:rowOff>
    </xdr:to>
    <xdr:sp macro="" textlink="count">
      <xdr:nvSpPr>
        <xdr:cNvPr id="11" name="Rectangle 10">
          <a:extLst>
            <a:ext uri="{FF2B5EF4-FFF2-40B4-BE49-F238E27FC236}">
              <a16:creationId xmlns:a16="http://schemas.microsoft.com/office/drawing/2014/main" id="{8C2B8C37-FBD9-498F-A130-910B68891E8F}"/>
            </a:ext>
          </a:extLst>
        </xdr:cNvPr>
        <xdr:cNvSpPr/>
      </xdr:nvSpPr>
      <xdr:spPr>
        <a:xfrm>
          <a:off x="8351520" y="4145280"/>
          <a:ext cx="2312670" cy="34671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BF8ED716-4AAB-4C01-9A9E-594C7EEF542A}" type="TxLink">
            <a:rPr lang="en-US" sz="2800" b="1" i="0" u="none" strike="noStrike">
              <a:solidFill>
                <a:srgbClr val="000000"/>
              </a:solidFill>
              <a:latin typeface="Aptos Narrow"/>
            </a:rPr>
            <a:pPr algn="ctr"/>
            <a:t> 986 </a:t>
          </a:fld>
          <a:endParaRPr lang="en-US" sz="2800" b="1"/>
        </a:p>
      </xdr:txBody>
    </xdr:sp>
    <xdr:clientData/>
  </xdr:twoCellAnchor>
  <xdr:twoCellAnchor>
    <xdr:from>
      <xdr:col>5</xdr:col>
      <xdr:colOff>133350</xdr:colOff>
      <xdr:row>19</xdr:row>
      <xdr:rowOff>121920</xdr:rowOff>
    </xdr:from>
    <xdr:to>
      <xdr:col>7</xdr:col>
      <xdr:colOff>701040</xdr:colOff>
      <xdr:row>24</xdr:row>
      <xdr:rowOff>148590</xdr:rowOff>
    </xdr:to>
    <xdr:sp macro="" textlink="">
      <xdr:nvSpPr>
        <xdr:cNvPr id="12" name="Rectangle 11">
          <a:extLst>
            <a:ext uri="{FF2B5EF4-FFF2-40B4-BE49-F238E27FC236}">
              <a16:creationId xmlns:a16="http://schemas.microsoft.com/office/drawing/2014/main" id="{52A66B76-DE22-448F-B2EB-C9F71B85FB8A}"/>
            </a:ext>
          </a:extLst>
        </xdr:cNvPr>
        <xdr:cNvSpPr/>
      </xdr:nvSpPr>
      <xdr:spPr>
        <a:xfrm>
          <a:off x="4560570" y="3783330"/>
          <a:ext cx="2686050" cy="941070"/>
        </a:xfrm>
        <a:prstGeom prst="rect">
          <a:avLst/>
        </a:prstGeom>
      </xdr:spPr>
      <xdr:style>
        <a:lnRef idx="2">
          <a:schemeClr val="accent1"/>
        </a:lnRef>
        <a:fillRef idx="1">
          <a:schemeClr val="lt1"/>
        </a:fillRef>
        <a:effectRef idx="0">
          <a:schemeClr val="accent1"/>
        </a:effectRef>
        <a:fontRef idx="minor">
          <a:schemeClr val="dk1"/>
        </a:fontRef>
      </xdr:style>
      <xdr:txBody>
        <a:bodyPr vertOverflow="clip" horzOverflow="clip" rtlCol="0" anchor="t"/>
        <a:lstStyle/>
        <a:p>
          <a:pPr algn="ctr"/>
          <a:r>
            <a:rPr lang="en-US" sz="1600" b="1">
              <a:solidFill>
                <a:schemeClr val="tx1">
                  <a:lumMod val="75000"/>
                  <a:lumOff val="25000"/>
                </a:schemeClr>
              </a:solidFill>
            </a:rPr>
            <a:t>Top Job Platfrom:</a:t>
          </a:r>
        </a:p>
      </xdr:txBody>
    </xdr:sp>
    <xdr:clientData/>
  </xdr:twoCellAnchor>
  <xdr:twoCellAnchor>
    <xdr:from>
      <xdr:col>5</xdr:col>
      <xdr:colOff>175260</xdr:colOff>
      <xdr:row>21</xdr:row>
      <xdr:rowOff>129540</xdr:rowOff>
    </xdr:from>
    <xdr:to>
      <xdr:col>7</xdr:col>
      <xdr:colOff>670560</xdr:colOff>
      <xdr:row>23</xdr:row>
      <xdr:rowOff>110490</xdr:rowOff>
    </xdr:to>
    <xdr:sp macro="" textlink="platform">
      <xdr:nvSpPr>
        <xdr:cNvPr id="13" name="Rectangle 12">
          <a:extLst>
            <a:ext uri="{FF2B5EF4-FFF2-40B4-BE49-F238E27FC236}">
              <a16:creationId xmlns:a16="http://schemas.microsoft.com/office/drawing/2014/main" id="{926E19D7-4C7C-4993-9A1C-582FF050EA60}"/>
            </a:ext>
          </a:extLst>
        </xdr:cNvPr>
        <xdr:cNvSpPr/>
      </xdr:nvSpPr>
      <xdr:spPr>
        <a:xfrm>
          <a:off x="4602480" y="4156710"/>
          <a:ext cx="2613660" cy="34671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fld id="{689492E0-D0DD-484A-A74E-6AA919B15C28}" type="TxLink">
            <a:rPr lang="en-US" sz="2800" b="1" i="0" u="none" strike="noStrike">
              <a:solidFill>
                <a:srgbClr val="000000"/>
              </a:solidFill>
              <a:latin typeface="Aptos Narrow"/>
            </a:rPr>
            <a:pPr algn="ctr"/>
            <a:t>LinkedIn</a:t>
          </a:fld>
          <a:endParaRPr lang="en-US" sz="2800" b="1"/>
        </a:p>
      </xdr:txBody>
    </xdr:sp>
    <xdr:clientData/>
  </xdr:twoCellAnchor>
</xdr:wsDr>
</file>

<file path=xl/ink/ink1.xml><?xml version="1.0" encoding="utf-8"?>
<inkml:ink xmlns:inkml="http://www.w3.org/2003/InkML">
  <inkml:definitions>
    <inkml:context xml:id="ctx0">
      <inkml:inkSource xml:id="inkSrc0">
        <inkml:traceFormat>
          <inkml:channel name="X" type="integer" min="-2.14748E9" max="2.14748E9" units="cm"/>
          <inkml:channel name="Y" type="integer" min="-2.14748E9" max="2.14748E9" units="cm"/>
          <inkml:channel name="F" type="integer" max="32767" units="dev"/>
        </inkml:traceFormat>
        <inkml:channelProperties>
          <inkml:channelProperty channel="X" name="resolution" value="1000" units="1/cm"/>
          <inkml:channelProperty channel="Y" name="resolution" value="1000" units="1/cm"/>
          <inkml:channelProperty channel="F" name="resolution" value="0" units="1/dev"/>
        </inkml:channelProperties>
      </inkml:inkSource>
      <inkml:timestamp xml:id="ts0" timeString="2024-08-02T19:27:14.550"/>
    </inkml:context>
    <inkml:brush xml:id="br0">
      <inkml:brushProperty name="width" value="0.035" units="cm"/>
      <inkml:brushProperty name="height" value="0.035" units="cm"/>
    </inkml:brush>
  </inkml:definitions>
  <inkml:trace contextRef="#ctx0" brushRef="#br0">0 1 32767</inkml:trace>
</inkm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631079C-5E00-48B0-AAA8-1832FDAD864F}" name="jobs" displayName="jobs" ref="A1:P32673" totalsRowShown="0" headerRowDxfId="5" headerRowBorderDxfId="4" tableBorderDxfId="3">
  <autoFilter ref="A1:P32673" xr:uid="{8631079C-5E00-48B0-AAA8-1832FDAD864F}"/>
  <tableColumns count="16">
    <tableColumn id="1" xr3:uid="{23E13FEA-F04B-47EE-B448-8608C0E08D8D}" name="job_title_short"/>
    <tableColumn id="2" xr3:uid="{07A689D7-395F-4E3B-9292-8CB4104F411F}" name="job_title"/>
    <tableColumn id="3" xr3:uid="{56BBBB33-105B-4310-BD7E-BBD8A0F63A31}" name="job_location"/>
    <tableColumn id="4" xr3:uid="{70CDE398-D5F9-4132-82B5-6314D817BE0A}" name="job_via"/>
    <tableColumn id="5" xr3:uid="{1637A549-EC0A-420F-BB9E-46B3C8C799C7}" name="job_schedule_type"/>
    <tableColumn id="6" xr3:uid="{94AB1435-80FC-41B6-AFB1-F7D2F42C12DC}" name="job_work_from_home"/>
    <tableColumn id="7" xr3:uid="{E2154BD2-5172-49E1-85E7-86410745047C}" name="search_location"/>
    <tableColumn id="8" xr3:uid="{B94993AB-0CBB-4293-8476-45E5515C17B8}" name="job_posted_date" dataDxfId="2"/>
    <tableColumn id="9" xr3:uid="{3EE1E693-43C8-49A8-8F84-65967E28B442}" name="job_no_degree_mention"/>
    <tableColumn id="10" xr3:uid="{CC6BD132-67C6-423F-844D-A3C802F0F14F}" name="job_health_insurance"/>
    <tableColumn id="11" xr3:uid="{F58AEB43-BB09-403E-8707-A336A631EA40}" name="job_country"/>
    <tableColumn id="12" xr3:uid="{A87487FB-0C6C-400F-94A0-374053C28FAC}" name="salary_rate"/>
    <tableColumn id="13" xr3:uid="{DA783A89-FECB-49BE-9CC8-099AC8FB4997}" name="salary_year_avg" dataDxfId="1" dataCellStyle="Currency"/>
    <tableColumn id="14" xr3:uid="{B54516C4-D254-4575-9931-A2E0365A2C12}" name="salary_hour_avg" dataDxfId="0" dataCellStyle="Currency"/>
    <tableColumn id="15" xr3:uid="{5F057674-E1BF-49A9-8C7F-4EA548818BAE}" name="company_name"/>
    <tableColumn id="16" xr3:uid="{3621A707-AA66-40A1-87C3-1DDF4BF1A2E3}" name="job_skill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3D996D-4C8D-4A7B-A4EF-F89E22822F17}">
  <sheetPr codeName="Sheet1"/>
  <dimension ref="A1:P32673"/>
  <sheetViews>
    <sheetView workbookViewId="0">
      <selection activeCell="C8" sqref="C8"/>
    </sheetView>
  </sheetViews>
  <sheetFormatPr defaultRowHeight="15" x14ac:dyDescent="0.25"/>
  <cols>
    <col min="1" max="1" width="27.5703125" customWidth="1"/>
    <col min="2" max="2" width="28.7109375" customWidth="1"/>
    <col min="3" max="8" width="27.5703125" customWidth="1"/>
    <col min="9" max="9" width="25" customWidth="1"/>
    <col min="10" max="10" width="23.85546875" customWidth="1"/>
    <col min="11" max="12" width="27.5703125" customWidth="1"/>
    <col min="13" max="13" width="18.42578125" style="3" customWidth="1"/>
    <col min="14" max="14" width="17.140625" style="2" customWidth="1"/>
    <col min="15" max="15" width="27.5703125" customWidth="1"/>
    <col min="16" max="16" width="14" customWidth="1"/>
  </cols>
  <sheetData>
    <row r="1" spans="1:16" x14ac:dyDescent="0.25">
      <c r="A1" s="4" t="s">
        <v>43</v>
      </c>
      <c r="B1" s="4" t="s">
        <v>44</v>
      </c>
      <c r="C1" s="4" t="s">
        <v>45</v>
      </c>
      <c r="D1" s="4" t="s">
        <v>46</v>
      </c>
      <c r="E1" s="4" t="s">
        <v>47</v>
      </c>
      <c r="F1" s="4" t="s">
        <v>48</v>
      </c>
      <c r="G1" s="4" t="s">
        <v>49</v>
      </c>
      <c r="H1" s="4" t="s">
        <v>50</v>
      </c>
      <c r="I1" s="4" t="s">
        <v>51</v>
      </c>
      <c r="J1" s="4" t="s">
        <v>52</v>
      </c>
      <c r="K1" s="4" t="s">
        <v>53</v>
      </c>
      <c r="L1" s="4" t="s">
        <v>54</v>
      </c>
      <c r="M1" s="5" t="s">
        <v>55</v>
      </c>
      <c r="N1" s="6" t="s">
        <v>56</v>
      </c>
      <c r="O1" s="4" t="s">
        <v>57</v>
      </c>
      <c r="P1" s="4" t="s">
        <v>58</v>
      </c>
    </row>
    <row r="2" spans="1:16" x14ac:dyDescent="0.25">
      <c r="A2" t="s">
        <v>0</v>
      </c>
      <c r="B2" t="s">
        <v>4514</v>
      </c>
      <c r="C2" t="s">
        <v>81</v>
      </c>
      <c r="D2" t="s">
        <v>4515</v>
      </c>
      <c r="E2" t="s">
        <v>59</v>
      </c>
      <c r="F2" t="b">
        <v>0</v>
      </c>
      <c r="G2" t="s">
        <v>77</v>
      </c>
      <c r="H2" s="1">
        <v>46023.000543981478</v>
      </c>
      <c r="I2" t="b">
        <v>1</v>
      </c>
      <c r="J2" t="b">
        <v>0</v>
      </c>
      <c r="K2" t="s">
        <v>41</v>
      </c>
      <c r="L2" t="s">
        <v>60</v>
      </c>
      <c r="M2">
        <v>80000</v>
      </c>
      <c r="N2"/>
      <c r="O2" t="s">
        <v>4516</v>
      </c>
    </row>
    <row r="3" spans="1:16" x14ac:dyDescent="0.25">
      <c r="A3" t="s">
        <v>0</v>
      </c>
      <c r="B3" t="s">
        <v>4517</v>
      </c>
      <c r="C3" t="s">
        <v>19</v>
      </c>
      <c r="D3" t="s">
        <v>4518</v>
      </c>
      <c r="E3" t="s">
        <v>621</v>
      </c>
      <c r="F3" t="b">
        <v>0</v>
      </c>
      <c r="G3" t="s">
        <v>19</v>
      </c>
      <c r="H3" s="1">
        <v>46023.005567129629</v>
      </c>
      <c r="I3" t="b">
        <v>1</v>
      </c>
      <c r="J3" t="b">
        <v>0</v>
      </c>
      <c r="K3" t="s">
        <v>19</v>
      </c>
      <c r="L3" t="s">
        <v>60</v>
      </c>
      <c r="M3">
        <v>50000</v>
      </c>
      <c r="N3"/>
      <c r="O3" t="s">
        <v>4519</v>
      </c>
    </row>
    <row r="4" spans="1:16" x14ac:dyDescent="0.25">
      <c r="A4" t="s">
        <v>3</v>
      </c>
      <c r="B4" t="s">
        <v>4520</v>
      </c>
      <c r="C4" t="s">
        <v>19</v>
      </c>
      <c r="D4" t="s">
        <v>4518</v>
      </c>
      <c r="E4" t="s">
        <v>621</v>
      </c>
      <c r="F4" t="b">
        <v>0</v>
      </c>
      <c r="G4" t="s">
        <v>19</v>
      </c>
      <c r="H4" s="1">
        <v>46023.005601851852</v>
      </c>
      <c r="I4" t="b">
        <v>0</v>
      </c>
      <c r="J4" t="b">
        <v>0</v>
      </c>
      <c r="K4" t="s">
        <v>19</v>
      </c>
      <c r="L4" t="s">
        <v>60</v>
      </c>
      <c r="M4">
        <v>45000</v>
      </c>
      <c r="N4"/>
      <c r="O4" t="s">
        <v>4521</v>
      </c>
      <c r="P4" t="s">
        <v>216</v>
      </c>
    </row>
    <row r="5" spans="1:16" x14ac:dyDescent="0.25">
      <c r="A5" t="s">
        <v>2</v>
      </c>
      <c r="B5" t="s">
        <v>4522</v>
      </c>
      <c r="C5" t="s">
        <v>19</v>
      </c>
      <c r="D5" t="s">
        <v>4518</v>
      </c>
      <c r="E5" t="s">
        <v>59</v>
      </c>
      <c r="F5" t="b">
        <v>0</v>
      </c>
      <c r="G5" t="s">
        <v>19</v>
      </c>
      <c r="H5" s="1">
        <v>46023.005601851852</v>
      </c>
      <c r="I5" t="b">
        <v>0</v>
      </c>
      <c r="J5" t="b">
        <v>0</v>
      </c>
      <c r="K5" t="s">
        <v>19</v>
      </c>
      <c r="L5" t="s">
        <v>60</v>
      </c>
      <c r="M5">
        <v>62500</v>
      </c>
      <c r="N5"/>
      <c r="O5" t="s">
        <v>4523</v>
      </c>
      <c r="P5" t="s">
        <v>1738</v>
      </c>
    </row>
    <row r="6" spans="1:16" x14ac:dyDescent="0.25">
      <c r="A6" t="s">
        <v>0</v>
      </c>
      <c r="B6" t="s">
        <v>4524</v>
      </c>
      <c r="C6" t="s">
        <v>19</v>
      </c>
      <c r="D6" t="s">
        <v>4518</v>
      </c>
      <c r="E6" t="s">
        <v>132</v>
      </c>
      <c r="F6" t="b">
        <v>0</v>
      </c>
      <c r="G6" t="s">
        <v>19</v>
      </c>
      <c r="H6" s="1">
        <v>46023.005601851852</v>
      </c>
      <c r="I6" t="b">
        <v>1</v>
      </c>
      <c r="J6" t="b">
        <v>0</v>
      </c>
      <c r="K6" t="s">
        <v>19</v>
      </c>
      <c r="L6" t="s">
        <v>60</v>
      </c>
      <c r="M6">
        <v>50000</v>
      </c>
      <c r="N6"/>
      <c r="O6" t="s">
        <v>4519</v>
      </c>
    </row>
    <row r="7" spans="1:16" x14ac:dyDescent="0.25">
      <c r="A7" t="s">
        <v>4</v>
      </c>
      <c r="B7" t="s">
        <v>4525</v>
      </c>
      <c r="C7" t="s">
        <v>19</v>
      </c>
      <c r="D7" t="s">
        <v>4518</v>
      </c>
      <c r="E7" t="s">
        <v>621</v>
      </c>
      <c r="F7" t="b">
        <v>0</v>
      </c>
      <c r="G7" t="s">
        <v>19</v>
      </c>
      <c r="H7" s="1">
        <v>46023.005601851852</v>
      </c>
      <c r="I7" t="b">
        <v>0</v>
      </c>
      <c r="J7" t="b">
        <v>0</v>
      </c>
      <c r="K7" t="s">
        <v>19</v>
      </c>
      <c r="L7" t="s">
        <v>60</v>
      </c>
      <c r="M7">
        <v>45000</v>
      </c>
      <c r="N7"/>
      <c r="O7" t="s">
        <v>4521</v>
      </c>
      <c r="P7" t="s">
        <v>3352</v>
      </c>
    </row>
    <row r="8" spans="1:16" x14ac:dyDescent="0.25">
      <c r="A8" t="s">
        <v>1</v>
      </c>
      <c r="B8" t="s">
        <v>316</v>
      </c>
      <c r="C8" t="s">
        <v>1295</v>
      </c>
      <c r="D8" t="s">
        <v>4526</v>
      </c>
      <c r="E8" t="s">
        <v>59</v>
      </c>
      <c r="F8" t="b">
        <v>0</v>
      </c>
      <c r="G8" t="s">
        <v>77</v>
      </c>
      <c r="H8" s="1">
        <v>46023.044502314813</v>
      </c>
      <c r="I8" t="b">
        <v>0</v>
      </c>
      <c r="J8" t="b">
        <v>1</v>
      </c>
      <c r="K8" t="s">
        <v>41</v>
      </c>
      <c r="L8" t="s">
        <v>60</v>
      </c>
      <c r="M8">
        <v>174000</v>
      </c>
      <c r="N8"/>
      <c r="O8" t="s">
        <v>4527</v>
      </c>
      <c r="P8" t="s">
        <v>4528</v>
      </c>
    </row>
    <row r="9" spans="1:16" x14ac:dyDescent="0.25">
      <c r="A9" t="s">
        <v>2</v>
      </c>
      <c r="B9" t="s">
        <v>4529</v>
      </c>
      <c r="C9" t="s">
        <v>4530</v>
      </c>
      <c r="D9" t="s">
        <v>4531</v>
      </c>
      <c r="E9" t="s">
        <v>59</v>
      </c>
      <c r="F9" t="b">
        <v>0</v>
      </c>
      <c r="G9" t="s">
        <v>40</v>
      </c>
      <c r="H9" s="1">
        <v>46023.049363425933</v>
      </c>
      <c r="I9" t="b">
        <v>1</v>
      </c>
      <c r="J9" t="b">
        <v>0</v>
      </c>
      <c r="K9" t="s">
        <v>40</v>
      </c>
      <c r="L9" t="s">
        <v>60</v>
      </c>
      <c r="M9">
        <v>50000</v>
      </c>
      <c r="N9"/>
      <c r="O9" t="s">
        <v>4532</v>
      </c>
      <c r="P9" t="s">
        <v>310</v>
      </c>
    </row>
    <row r="10" spans="1:16" x14ac:dyDescent="0.25">
      <c r="A10" t="s">
        <v>5</v>
      </c>
      <c r="B10" t="s">
        <v>4533</v>
      </c>
      <c r="C10" t="s">
        <v>4534</v>
      </c>
      <c r="D10" t="s">
        <v>4531</v>
      </c>
      <c r="E10" t="s">
        <v>59</v>
      </c>
      <c r="F10" t="b">
        <v>0</v>
      </c>
      <c r="G10" t="s">
        <v>40</v>
      </c>
      <c r="H10" s="1">
        <v>46023.049467592587</v>
      </c>
      <c r="I10" t="b">
        <v>1</v>
      </c>
      <c r="J10" t="b">
        <v>0</v>
      </c>
      <c r="K10" t="s">
        <v>40</v>
      </c>
      <c r="L10" t="s">
        <v>60</v>
      </c>
      <c r="M10">
        <v>80000</v>
      </c>
      <c r="N10"/>
      <c r="O10" t="s">
        <v>4535</v>
      </c>
      <c r="P10" t="s">
        <v>4536</v>
      </c>
    </row>
    <row r="11" spans="1:16" x14ac:dyDescent="0.25">
      <c r="A11" t="s">
        <v>5</v>
      </c>
      <c r="B11" t="s">
        <v>4537</v>
      </c>
      <c r="D11" t="s">
        <v>4538</v>
      </c>
      <c r="E11" t="s">
        <v>59</v>
      </c>
      <c r="F11" t="b">
        <v>0</v>
      </c>
      <c r="G11" t="s">
        <v>40</v>
      </c>
      <c r="H11" s="1">
        <v>46023.049490740741</v>
      </c>
      <c r="I11" t="b">
        <v>1</v>
      </c>
      <c r="J11" t="b">
        <v>0</v>
      </c>
      <c r="K11" t="s">
        <v>40</v>
      </c>
      <c r="L11" t="s">
        <v>60</v>
      </c>
      <c r="M11">
        <v>72500</v>
      </c>
      <c r="N11"/>
      <c r="O11" t="s">
        <v>4539</v>
      </c>
      <c r="P11" t="s">
        <v>4540</v>
      </c>
    </row>
    <row r="12" spans="1:16" x14ac:dyDescent="0.25">
      <c r="A12" t="s">
        <v>4</v>
      </c>
      <c r="B12" t="s">
        <v>4541</v>
      </c>
      <c r="C12" t="s">
        <v>930</v>
      </c>
      <c r="D12" t="s">
        <v>584</v>
      </c>
      <c r="E12" t="s">
        <v>72</v>
      </c>
      <c r="F12" t="b">
        <v>0</v>
      </c>
      <c r="G12" t="s">
        <v>19</v>
      </c>
      <c r="H12" s="1">
        <v>46023.088935185187</v>
      </c>
      <c r="I12" t="b">
        <v>0</v>
      </c>
      <c r="J12" t="b">
        <v>0</v>
      </c>
      <c r="K12" t="s">
        <v>19</v>
      </c>
      <c r="L12" t="s">
        <v>74</v>
      </c>
      <c r="M12"/>
      <c r="N12">
        <v>15</v>
      </c>
      <c r="O12" t="s">
        <v>405</v>
      </c>
      <c r="P12" t="s">
        <v>4542</v>
      </c>
    </row>
    <row r="13" spans="1:16" x14ac:dyDescent="0.25">
      <c r="A13" t="s">
        <v>6</v>
      </c>
      <c r="B13" t="s">
        <v>1289</v>
      </c>
      <c r="C13" t="s">
        <v>76</v>
      </c>
      <c r="D13" t="s">
        <v>4543</v>
      </c>
      <c r="E13" t="s">
        <v>59</v>
      </c>
      <c r="F13" t="b">
        <v>1</v>
      </c>
      <c r="G13" t="s">
        <v>4544</v>
      </c>
      <c r="H13" s="1">
        <v>46023.227349537039</v>
      </c>
      <c r="I13" t="b">
        <v>1</v>
      </c>
      <c r="J13" t="b">
        <v>0</v>
      </c>
      <c r="K13" t="s">
        <v>4544</v>
      </c>
      <c r="L13" t="s">
        <v>60</v>
      </c>
      <c r="M13">
        <v>171500</v>
      </c>
      <c r="N13"/>
      <c r="O13" t="s">
        <v>4545</v>
      </c>
      <c r="P13" t="s">
        <v>4546</v>
      </c>
    </row>
    <row r="14" spans="1:16" x14ac:dyDescent="0.25">
      <c r="A14" t="s">
        <v>3</v>
      </c>
      <c r="B14" t="s">
        <v>4547</v>
      </c>
      <c r="C14" t="s">
        <v>320</v>
      </c>
      <c r="D14" t="s">
        <v>4526</v>
      </c>
      <c r="E14" t="s">
        <v>59</v>
      </c>
      <c r="F14" t="b">
        <v>0</v>
      </c>
      <c r="G14" t="s">
        <v>73</v>
      </c>
      <c r="H14" s="1">
        <v>46023.292060185187</v>
      </c>
      <c r="I14" t="b">
        <v>0</v>
      </c>
      <c r="J14" t="b">
        <v>1</v>
      </c>
      <c r="K14" t="s">
        <v>41</v>
      </c>
      <c r="L14" t="s">
        <v>74</v>
      </c>
      <c r="M14"/>
      <c r="N14">
        <v>33.79</v>
      </c>
      <c r="O14" t="s">
        <v>4548</v>
      </c>
      <c r="P14" t="s">
        <v>219</v>
      </c>
    </row>
    <row r="15" spans="1:16" x14ac:dyDescent="0.25">
      <c r="A15" t="s">
        <v>2</v>
      </c>
      <c r="B15" t="s">
        <v>4549</v>
      </c>
      <c r="C15" t="s">
        <v>142</v>
      </c>
      <c r="D15" t="s">
        <v>4526</v>
      </c>
      <c r="E15" t="s">
        <v>59</v>
      </c>
      <c r="F15" t="b">
        <v>0</v>
      </c>
      <c r="G15" t="s">
        <v>65</v>
      </c>
      <c r="H15" s="1">
        <v>46023.292337962957</v>
      </c>
      <c r="I15" t="b">
        <v>0</v>
      </c>
      <c r="J15" t="b">
        <v>1</v>
      </c>
      <c r="K15" t="s">
        <v>41</v>
      </c>
      <c r="L15" t="s">
        <v>60</v>
      </c>
      <c r="M15">
        <v>127000</v>
      </c>
      <c r="N15"/>
      <c r="O15" t="s">
        <v>4548</v>
      </c>
      <c r="P15" t="s">
        <v>1694</v>
      </c>
    </row>
    <row r="16" spans="1:16" x14ac:dyDescent="0.25">
      <c r="A16" t="s">
        <v>1</v>
      </c>
      <c r="B16" t="s">
        <v>316</v>
      </c>
      <c r="C16" t="s">
        <v>2177</v>
      </c>
      <c r="D16" t="s">
        <v>4550</v>
      </c>
      <c r="E16" t="s">
        <v>59</v>
      </c>
      <c r="F16" t="b">
        <v>0</v>
      </c>
      <c r="G16" t="s">
        <v>65</v>
      </c>
      <c r="H16" s="1">
        <v>46023.292951388888</v>
      </c>
      <c r="I16" t="b">
        <v>0</v>
      </c>
      <c r="J16" t="b">
        <v>1</v>
      </c>
      <c r="K16" t="s">
        <v>41</v>
      </c>
      <c r="L16" t="s">
        <v>60</v>
      </c>
      <c r="M16">
        <v>174000</v>
      </c>
      <c r="N16"/>
      <c r="O16" t="s">
        <v>3841</v>
      </c>
      <c r="P16" t="s">
        <v>4528</v>
      </c>
    </row>
    <row r="17" spans="1:16" x14ac:dyDescent="0.25">
      <c r="A17" t="s">
        <v>1</v>
      </c>
      <c r="B17" t="s">
        <v>4551</v>
      </c>
      <c r="C17" t="s">
        <v>205</v>
      </c>
      <c r="D17" t="s">
        <v>4526</v>
      </c>
      <c r="E17" t="s">
        <v>59</v>
      </c>
      <c r="F17" t="b">
        <v>0</v>
      </c>
      <c r="G17" t="s">
        <v>65</v>
      </c>
      <c r="H17" s="1">
        <v>46023.292962962973</v>
      </c>
      <c r="I17" t="b">
        <v>0</v>
      </c>
      <c r="J17" t="b">
        <v>0</v>
      </c>
      <c r="K17" t="s">
        <v>41</v>
      </c>
      <c r="L17" t="s">
        <v>74</v>
      </c>
      <c r="M17"/>
      <c r="N17">
        <v>50.375</v>
      </c>
      <c r="O17" t="s">
        <v>4552</v>
      </c>
      <c r="P17" t="s">
        <v>85</v>
      </c>
    </row>
    <row r="18" spans="1:16" x14ac:dyDescent="0.25">
      <c r="A18" t="s">
        <v>2</v>
      </c>
      <c r="B18" t="s">
        <v>4553</v>
      </c>
      <c r="C18" t="s">
        <v>194</v>
      </c>
      <c r="D18" t="s">
        <v>4346</v>
      </c>
      <c r="E18" t="s">
        <v>59</v>
      </c>
      <c r="F18" t="b">
        <v>0</v>
      </c>
      <c r="G18" t="s">
        <v>65</v>
      </c>
      <c r="H18" s="1">
        <v>46023.334004629629</v>
      </c>
      <c r="I18" t="b">
        <v>0</v>
      </c>
      <c r="J18" t="b">
        <v>1</v>
      </c>
      <c r="K18" t="s">
        <v>41</v>
      </c>
      <c r="L18" t="s">
        <v>60</v>
      </c>
      <c r="M18">
        <v>169500</v>
      </c>
      <c r="N18"/>
      <c r="O18" t="s">
        <v>577</v>
      </c>
      <c r="P18" t="s">
        <v>4554</v>
      </c>
    </row>
    <row r="19" spans="1:16" x14ac:dyDescent="0.25">
      <c r="A19" t="s">
        <v>1</v>
      </c>
      <c r="B19" t="s">
        <v>4555</v>
      </c>
      <c r="C19" t="s">
        <v>976</v>
      </c>
      <c r="D19" t="s">
        <v>4346</v>
      </c>
      <c r="E19" t="s">
        <v>59</v>
      </c>
      <c r="F19" t="b">
        <v>0</v>
      </c>
      <c r="G19" t="s">
        <v>65</v>
      </c>
      <c r="H19" s="1">
        <v>46023.334664351853</v>
      </c>
      <c r="I19" t="b">
        <v>0</v>
      </c>
      <c r="J19" t="b">
        <v>1</v>
      </c>
      <c r="K19" t="s">
        <v>41</v>
      </c>
      <c r="L19" t="s">
        <v>60</v>
      </c>
      <c r="M19">
        <v>75500</v>
      </c>
      <c r="N19"/>
      <c r="O19" t="s">
        <v>3919</v>
      </c>
      <c r="P19" t="s">
        <v>4556</v>
      </c>
    </row>
    <row r="20" spans="1:16" x14ac:dyDescent="0.25">
      <c r="A20" t="s">
        <v>0</v>
      </c>
      <c r="B20" t="s">
        <v>4557</v>
      </c>
      <c r="C20" t="s">
        <v>1250</v>
      </c>
      <c r="D20" t="s">
        <v>4346</v>
      </c>
      <c r="E20" t="s">
        <v>59</v>
      </c>
      <c r="F20" t="b">
        <v>0</v>
      </c>
      <c r="G20" t="s">
        <v>89</v>
      </c>
      <c r="H20" s="1">
        <v>46023.375590277778</v>
      </c>
      <c r="I20" t="b">
        <v>0</v>
      </c>
      <c r="J20" t="b">
        <v>0</v>
      </c>
      <c r="K20" t="s">
        <v>41</v>
      </c>
      <c r="L20" t="s">
        <v>74</v>
      </c>
      <c r="M20"/>
      <c r="N20">
        <v>28.5</v>
      </c>
      <c r="O20" t="s">
        <v>4558</v>
      </c>
      <c r="P20" t="s">
        <v>4559</v>
      </c>
    </row>
    <row r="21" spans="1:16" x14ac:dyDescent="0.25">
      <c r="A21" t="s">
        <v>5</v>
      </c>
      <c r="B21" t="s">
        <v>5</v>
      </c>
      <c r="C21" t="s">
        <v>76</v>
      </c>
      <c r="D21" t="s">
        <v>4543</v>
      </c>
      <c r="E21" t="s">
        <v>59</v>
      </c>
      <c r="F21" t="b">
        <v>1</v>
      </c>
      <c r="G21" t="s">
        <v>4560</v>
      </c>
      <c r="H21" s="1">
        <v>46023.393472222233</v>
      </c>
      <c r="I21" t="b">
        <v>1</v>
      </c>
      <c r="J21" t="b">
        <v>0</v>
      </c>
      <c r="K21" t="s">
        <v>4560</v>
      </c>
      <c r="L21" t="s">
        <v>60</v>
      </c>
      <c r="M21">
        <v>171500</v>
      </c>
      <c r="N21"/>
      <c r="O21" t="s">
        <v>4545</v>
      </c>
      <c r="P21" t="s">
        <v>4561</v>
      </c>
    </row>
    <row r="22" spans="1:16" x14ac:dyDescent="0.25">
      <c r="A22" t="s">
        <v>0</v>
      </c>
      <c r="B22" t="s">
        <v>3885</v>
      </c>
      <c r="C22" t="s">
        <v>218</v>
      </c>
      <c r="D22" t="s">
        <v>4562</v>
      </c>
      <c r="E22" t="s">
        <v>59</v>
      </c>
      <c r="F22" t="b">
        <v>0</v>
      </c>
      <c r="G22" t="s">
        <v>63</v>
      </c>
      <c r="H22" s="1">
        <v>46023.401273148149</v>
      </c>
      <c r="I22" t="b">
        <v>0</v>
      </c>
      <c r="J22" t="b">
        <v>1</v>
      </c>
      <c r="K22" t="s">
        <v>41</v>
      </c>
      <c r="L22" t="s">
        <v>60</v>
      </c>
      <c r="M22">
        <v>94500</v>
      </c>
      <c r="N22"/>
      <c r="O22" t="s">
        <v>4563</v>
      </c>
      <c r="P22" t="s">
        <v>4564</v>
      </c>
    </row>
    <row r="23" spans="1:16" x14ac:dyDescent="0.25">
      <c r="A23" t="s">
        <v>4</v>
      </c>
      <c r="B23" t="s">
        <v>4565</v>
      </c>
      <c r="C23" t="s">
        <v>4566</v>
      </c>
      <c r="D23" t="s">
        <v>2360</v>
      </c>
      <c r="E23" t="s">
        <v>621</v>
      </c>
      <c r="F23" t="b">
        <v>0</v>
      </c>
      <c r="G23" t="s">
        <v>63</v>
      </c>
      <c r="H23" s="1">
        <v>46023.401307870372</v>
      </c>
      <c r="I23" t="b">
        <v>0</v>
      </c>
      <c r="J23" t="b">
        <v>1</v>
      </c>
      <c r="K23" t="s">
        <v>41</v>
      </c>
      <c r="L23" t="s">
        <v>74</v>
      </c>
      <c r="M23"/>
      <c r="N23">
        <v>15</v>
      </c>
      <c r="O23" t="s">
        <v>4567</v>
      </c>
    </row>
    <row r="24" spans="1:16" x14ac:dyDescent="0.25">
      <c r="A24" t="s">
        <v>0</v>
      </c>
      <c r="B24" t="s">
        <v>4568</v>
      </c>
      <c r="C24" t="s">
        <v>1735</v>
      </c>
      <c r="D24" t="s">
        <v>4569</v>
      </c>
      <c r="E24" t="s">
        <v>59</v>
      </c>
      <c r="F24" t="b">
        <v>0</v>
      </c>
      <c r="G24" t="s">
        <v>65</v>
      </c>
      <c r="H24" s="1">
        <v>46023.416724537034</v>
      </c>
      <c r="I24" t="b">
        <v>0</v>
      </c>
      <c r="J24" t="b">
        <v>0</v>
      </c>
      <c r="K24" t="s">
        <v>41</v>
      </c>
      <c r="L24" t="s">
        <v>74</v>
      </c>
      <c r="M24"/>
      <c r="N24">
        <v>80</v>
      </c>
      <c r="O24" t="s">
        <v>4570</v>
      </c>
      <c r="P24" t="s">
        <v>4571</v>
      </c>
    </row>
    <row r="25" spans="1:16" x14ac:dyDescent="0.25">
      <c r="A25" t="s">
        <v>3</v>
      </c>
      <c r="B25" t="s">
        <v>4572</v>
      </c>
      <c r="C25" t="s">
        <v>112</v>
      </c>
      <c r="D25" t="s">
        <v>2360</v>
      </c>
      <c r="E25" t="s">
        <v>59</v>
      </c>
      <c r="F25" t="b">
        <v>0</v>
      </c>
      <c r="G25" t="s">
        <v>65</v>
      </c>
      <c r="H25" s="1">
        <v>46023.416724537034</v>
      </c>
      <c r="I25" t="b">
        <v>0</v>
      </c>
      <c r="J25" t="b">
        <v>1</v>
      </c>
      <c r="K25" t="s">
        <v>41</v>
      </c>
      <c r="L25" t="s">
        <v>60</v>
      </c>
      <c r="M25">
        <v>87900</v>
      </c>
      <c r="N25"/>
      <c r="O25" t="s">
        <v>4573</v>
      </c>
      <c r="P25" t="s">
        <v>219</v>
      </c>
    </row>
    <row r="26" spans="1:16" x14ac:dyDescent="0.25">
      <c r="A26" t="s">
        <v>0</v>
      </c>
      <c r="B26" t="s">
        <v>2686</v>
      </c>
      <c r="C26" t="s">
        <v>1068</v>
      </c>
      <c r="D26" t="s">
        <v>2360</v>
      </c>
      <c r="E26" t="s">
        <v>59</v>
      </c>
      <c r="F26" t="b">
        <v>0</v>
      </c>
      <c r="G26" t="s">
        <v>77</v>
      </c>
      <c r="H26" s="1">
        <v>46023.416990740741</v>
      </c>
      <c r="I26" t="b">
        <v>1</v>
      </c>
      <c r="J26" t="b">
        <v>0</v>
      </c>
      <c r="K26" t="s">
        <v>41</v>
      </c>
      <c r="L26" t="s">
        <v>60</v>
      </c>
      <c r="M26">
        <v>140000</v>
      </c>
      <c r="N26"/>
      <c r="O26" t="s">
        <v>4574</v>
      </c>
      <c r="P26" t="s">
        <v>4575</v>
      </c>
    </row>
    <row r="27" spans="1:16" x14ac:dyDescent="0.25">
      <c r="A27" t="s">
        <v>0</v>
      </c>
      <c r="B27" t="s">
        <v>3885</v>
      </c>
      <c r="C27" t="s">
        <v>190</v>
      </c>
      <c r="D27" t="s">
        <v>4562</v>
      </c>
      <c r="E27" t="s">
        <v>59</v>
      </c>
      <c r="F27" t="b">
        <v>0</v>
      </c>
      <c r="G27" t="s">
        <v>73</v>
      </c>
      <c r="H27" s="1">
        <v>46023.417060185187</v>
      </c>
      <c r="I27" t="b">
        <v>0</v>
      </c>
      <c r="J27" t="b">
        <v>1</v>
      </c>
      <c r="K27" t="s">
        <v>41</v>
      </c>
      <c r="L27" t="s">
        <v>60</v>
      </c>
      <c r="M27">
        <v>94500</v>
      </c>
      <c r="N27"/>
      <c r="O27" t="s">
        <v>4563</v>
      </c>
      <c r="P27" t="s">
        <v>4564</v>
      </c>
    </row>
    <row r="28" spans="1:16" x14ac:dyDescent="0.25">
      <c r="A28" t="s">
        <v>0</v>
      </c>
      <c r="B28" t="s">
        <v>3885</v>
      </c>
      <c r="C28" t="s">
        <v>751</v>
      </c>
      <c r="D28" t="s">
        <v>4562</v>
      </c>
      <c r="E28" t="s">
        <v>59</v>
      </c>
      <c r="F28" t="b">
        <v>0</v>
      </c>
      <c r="G28" t="s">
        <v>68</v>
      </c>
      <c r="H28" s="1">
        <v>46023.417187500003</v>
      </c>
      <c r="I28" t="b">
        <v>0</v>
      </c>
      <c r="J28" t="b">
        <v>1</v>
      </c>
      <c r="K28" t="s">
        <v>41</v>
      </c>
      <c r="L28" t="s">
        <v>60</v>
      </c>
      <c r="M28">
        <v>94500</v>
      </c>
      <c r="N28"/>
      <c r="O28" t="s">
        <v>4563</v>
      </c>
      <c r="P28" t="s">
        <v>4564</v>
      </c>
    </row>
    <row r="29" spans="1:16" x14ac:dyDescent="0.25">
      <c r="A29" t="s">
        <v>2</v>
      </c>
      <c r="B29" t="s">
        <v>4576</v>
      </c>
      <c r="C29" t="s">
        <v>690</v>
      </c>
      <c r="D29" t="s">
        <v>2360</v>
      </c>
      <c r="E29" t="s">
        <v>72</v>
      </c>
      <c r="F29" t="b">
        <v>0</v>
      </c>
      <c r="G29" t="s">
        <v>77</v>
      </c>
      <c r="H29" s="1">
        <v>46023.417523148149</v>
      </c>
      <c r="I29" t="b">
        <v>0</v>
      </c>
      <c r="J29" t="b">
        <v>1</v>
      </c>
      <c r="K29" t="s">
        <v>41</v>
      </c>
      <c r="L29" t="s">
        <v>60</v>
      </c>
      <c r="M29">
        <v>214500</v>
      </c>
      <c r="N29"/>
      <c r="O29" t="s">
        <v>424</v>
      </c>
      <c r="P29" t="s">
        <v>4577</v>
      </c>
    </row>
    <row r="30" spans="1:16" x14ac:dyDescent="0.25">
      <c r="A30" t="s">
        <v>2</v>
      </c>
      <c r="B30" t="s">
        <v>4578</v>
      </c>
      <c r="C30" t="s">
        <v>157</v>
      </c>
      <c r="D30" t="s">
        <v>2360</v>
      </c>
      <c r="E30" t="s">
        <v>72</v>
      </c>
      <c r="F30" t="b">
        <v>0</v>
      </c>
      <c r="G30" t="s">
        <v>77</v>
      </c>
      <c r="H30" s="1">
        <v>46023.417557870373</v>
      </c>
      <c r="I30" t="b">
        <v>0</v>
      </c>
      <c r="J30" t="b">
        <v>1</v>
      </c>
      <c r="K30" t="s">
        <v>41</v>
      </c>
      <c r="L30" t="s">
        <v>60</v>
      </c>
      <c r="M30">
        <v>214500</v>
      </c>
      <c r="N30"/>
      <c r="O30" t="s">
        <v>424</v>
      </c>
      <c r="P30" t="s">
        <v>4579</v>
      </c>
    </row>
    <row r="31" spans="1:16" x14ac:dyDescent="0.25">
      <c r="A31" t="s">
        <v>2</v>
      </c>
      <c r="B31" t="s">
        <v>4580</v>
      </c>
      <c r="C31" t="s">
        <v>690</v>
      </c>
      <c r="D31" t="s">
        <v>2360</v>
      </c>
      <c r="E31" t="s">
        <v>72</v>
      </c>
      <c r="F31" t="b">
        <v>0</v>
      </c>
      <c r="G31" t="s">
        <v>77</v>
      </c>
      <c r="H31" s="1">
        <v>46023.417557870373</v>
      </c>
      <c r="I31" t="b">
        <v>0</v>
      </c>
      <c r="J31" t="b">
        <v>1</v>
      </c>
      <c r="K31" t="s">
        <v>41</v>
      </c>
      <c r="L31" t="s">
        <v>60</v>
      </c>
      <c r="M31">
        <v>214500</v>
      </c>
      <c r="N31"/>
      <c r="O31" t="s">
        <v>424</v>
      </c>
      <c r="P31" t="s">
        <v>4581</v>
      </c>
    </row>
    <row r="32" spans="1:16" x14ac:dyDescent="0.25">
      <c r="A32" t="s">
        <v>1</v>
      </c>
      <c r="B32" t="s">
        <v>4582</v>
      </c>
      <c r="C32" t="s">
        <v>3015</v>
      </c>
      <c r="D32" t="s">
        <v>2360</v>
      </c>
      <c r="E32" t="s">
        <v>59</v>
      </c>
      <c r="F32" t="b">
        <v>0</v>
      </c>
      <c r="G32" t="s">
        <v>65</v>
      </c>
      <c r="H32" s="1">
        <v>46023.417962962973</v>
      </c>
      <c r="I32" t="b">
        <v>0</v>
      </c>
      <c r="J32" t="b">
        <v>1</v>
      </c>
      <c r="K32" t="s">
        <v>41</v>
      </c>
      <c r="L32" t="s">
        <v>60</v>
      </c>
      <c r="M32">
        <v>155000</v>
      </c>
      <c r="N32"/>
      <c r="O32" t="s">
        <v>4583</v>
      </c>
      <c r="P32" t="s">
        <v>4584</v>
      </c>
    </row>
    <row r="33" spans="1:16" x14ac:dyDescent="0.25">
      <c r="A33" t="s">
        <v>1</v>
      </c>
      <c r="B33" t="s">
        <v>316</v>
      </c>
      <c r="C33" t="s">
        <v>1574</v>
      </c>
      <c r="D33" t="s">
        <v>2360</v>
      </c>
      <c r="E33" t="s">
        <v>59</v>
      </c>
      <c r="F33" t="b">
        <v>0</v>
      </c>
      <c r="G33" t="s">
        <v>65</v>
      </c>
      <c r="H33" s="1">
        <v>46023.418067129627</v>
      </c>
      <c r="I33" t="b">
        <v>0</v>
      </c>
      <c r="J33" t="b">
        <v>0</v>
      </c>
      <c r="K33" t="s">
        <v>41</v>
      </c>
      <c r="L33" t="s">
        <v>60</v>
      </c>
      <c r="M33">
        <v>157813.5</v>
      </c>
      <c r="N33"/>
      <c r="O33" t="s">
        <v>61</v>
      </c>
      <c r="P33" t="s">
        <v>4585</v>
      </c>
    </row>
    <row r="34" spans="1:16" x14ac:dyDescent="0.25">
      <c r="A34" t="s">
        <v>1</v>
      </c>
      <c r="B34" t="s">
        <v>594</v>
      </c>
      <c r="C34" t="s">
        <v>93</v>
      </c>
      <c r="D34" t="s">
        <v>4526</v>
      </c>
      <c r="E34" t="s">
        <v>59</v>
      </c>
      <c r="F34" t="b">
        <v>0</v>
      </c>
      <c r="G34" t="s">
        <v>65</v>
      </c>
      <c r="H34" s="1">
        <v>46023.418067129627</v>
      </c>
      <c r="I34" t="b">
        <v>0</v>
      </c>
      <c r="J34" t="b">
        <v>1</v>
      </c>
      <c r="K34" t="s">
        <v>41</v>
      </c>
      <c r="L34" t="s">
        <v>60</v>
      </c>
      <c r="M34">
        <v>126750</v>
      </c>
      <c r="N34"/>
      <c r="O34" t="s">
        <v>195</v>
      </c>
      <c r="P34" t="s">
        <v>4586</v>
      </c>
    </row>
    <row r="35" spans="1:16" x14ac:dyDescent="0.25">
      <c r="A35" t="s">
        <v>0</v>
      </c>
      <c r="B35" t="s">
        <v>883</v>
      </c>
      <c r="C35" t="s">
        <v>1101</v>
      </c>
      <c r="D35" t="s">
        <v>4587</v>
      </c>
      <c r="E35" t="s">
        <v>3824</v>
      </c>
      <c r="F35" t="b">
        <v>0</v>
      </c>
      <c r="G35" t="s">
        <v>65</v>
      </c>
      <c r="H35" s="1">
        <v>46023.458449074067</v>
      </c>
      <c r="I35" t="b">
        <v>0</v>
      </c>
      <c r="J35" t="b">
        <v>0</v>
      </c>
      <c r="K35" t="s">
        <v>41</v>
      </c>
      <c r="L35" t="s">
        <v>74</v>
      </c>
      <c r="M35"/>
      <c r="N35">
        <v>16</v>
      </c>
      <c r="O35" t="s">
        <v>4588</v>
      </c>
      <c r="P35" t="s">
        <v>2363</v>
      </c>
    </row>
    <row r="36" spans="1:16" x14ac:dyDescent="0.25">
      <c r="A36" t="s">
        <v>2</v>
      </c>
      <c r="B36" t="s">
        <v>4589</v>
      </c>
      <c r="C36" t="s">
        <v>2818</v>
      </c>
      <c r="D36" t="s">
        <v>4526</v>
      </c>
      <c r="E36" t="s">
        <v>59</v>
      </c>
      <c r="F36" t="b">
        <v>0</v>
      </c>
      <c r="G36" t="s">
        <v>65</v>
      </c>
      <c r="H36" s="1">
        <v>46023.459050925929</v>
      </c>
      <c r="I36" t="b">
        <v>0</v>
      </c>
      <c r="J36" t="b">
        <v>0</v>
      </c>
      <c r="K36" t="s">
        <v>41</v>
      </c>
      <c r="L36" t="s">
        <v>60</v>
      </c>
      <c r="M36">
        <v>100000</v>
      </c>
      <c r="N36"/>
      <c r="O36" t="s">
        <v>4590</v>
      </c>
      <c r="P36" t="s">
        <v>4591</v>
      </c>
    </row>
    <row r="37" spans="1:16" x14ac:dyDescent="0.25">
      <c r="A37" t="s">
        <v>2</v>
      </c>
      <c r="B37" t="s">
        <v>4592</v>
      </c>
      <c r="C37" t="s">
        <v>81</v>
      </c>
      <c r="D37" t="s">
        <v>4526</v>
      </c>
      <c r="E37" t="s">
        <v>59</v>
      </c>
      <c r="F37" t="b">
        <v>0</v>
      </c>
      <c r="G37" t="s">
        <v>77</v>
      </c>
      <c r="H37" s="1">
        <v>46023.459189814806</v>
      </c>
      <c r="I37" t="b">
        <v>0</v>
      </c>
      <c r="J37" t="b">
        <v>1</v>
      </c>
      <c r="K37" t="s">
        <v>41</v>
      </c>
      <c r="L37" t="s">
        <v>60</v>
      </c>
      <c r="M37">
        <v>233500</v>
      </c>
      <c r="N37"/>
      <c r="O37" t="s">
        <v>1879</v>
      </c>
      <c r="P37" t="s">
        <v>4593</v>
      </c>
    </row>
    <row r="38" spans="1:16" x14ac:dyDescent="0.25">
      <c r="A38" t="s">
        <v>1</v>
      </c>
      <c r="B38" t="s">
        <v>4594</v>
      </c>
      <c r="C38" t="s">
        <v>19</v>
      </c>
      <c r="D38" t="s">
        <v>4595</v>
      </c>
      <c r="F38" t="b">
        <v>0</v>
      </c>
      <c r="G38" t="s">
        <v>19</v>
      </c>
      <c r="H38" s="1">
        <v>46023.477488425917</v>
      </c>
      <c r="I38" t="b">
        <v>1</v>
      </c>
      <c r="J38" t="b">
        <v>0</v>
      </c>
      <c r="K38" t="s">
        <v>19</v>
      </c>
      <c r="L38" t="s">
        <v>74</v>
      </c>
      <c r="M38"/>
      <c r="N38">
        <v>11.5</v>
      </c>
      <c r="O38" t="s">
        <v>4596</v>
      </c>
      <c r="P38" t="s">
        <v>4597</v>
      </c>
    </row>
    <row r="39" spans="1:16" x14ac:dyDescent="0.25">
      <c r="A39" t="s">
        <v>0</v>
      </c>
      <c r="B39" t="s">
        <v>130</v>
      </c>
      <c r="C39" t="s">
        <v>4598</v>
      </c>
      <c r="D39" t="s">
        <v>4599</v>
      </c>
      <c r="E39" t="s">
        <v>59</v>
      </c>
      <c r="F39" t="b">
        <v>0</v>
      </c>
      <c r="G39" t="s">
        <v>40</v>
      </c>
      <c r="H39" s="1">
        <v>46023.479733796303</v>
      </c>
      <c r="I39" t="b">
        <v>0</v>
      </c>
      <c r="J39" t="b">
        <v>0</v>
      </c>
      <c r="K39" t="s">
        <v>40</v>
      </c>
      <c r="L39" t="s">
        <v>60</v>
      </c>
      <c r="M39">
        <v>28500</v>
      </c>
      <c r="N39"/>
      <c r="O39" t="s">
        <v>4600</v>
      </c>
      <c r="P39" t="s">
        <v>1314</v>
      </c>
    </row>
    <row r="40" spans="1:16" x14ac:dyDescent="0.25">
      <c r="A40" t="s">
        <v>2</v>
      </c>
      <c r="B40" t="s">
        <v>4601</v>
      </c>
      <c r="C40" t="s">
        <v>1020</v>
      </c>
      <c r="D40" t="s">
        <v>4526</v>
      </c>
      <c r="E40" t="s">
        <v>59</v>
      </c>
      <c r="F40" t="b">
        <v>0</v>
      </c>
      <c r="G40" t="s">
        <v>73</v>
      </c>
      <c r="H40" s="1">
        <v>46023.50104166667</v>
      </c>
      <c r="I40" t="b">
        <v>0</v>
      </c>
      <c r="J40" t="b">
        <v>0</v>
      </c>
      <c r="K40" t="s">
        <v>41</v>
      </c>
      <c r="L40" t="s">
        <v>60</v>
      </c>
      <c r="M40">
        <v>190500</v>
      </c>
      <c r="N40"/>
      <c r="O40" t="s">
        <v>1292</v>
      </c>
      <c r="P40" t="s">
        <v>85</v>
      </c>
    </row>
    <row r="41" spans="1:16" x14ac:dyDescent="0.25">
      <c r="A41" t="s">
        <v>0</v>
      </c>
      <c r="B41" t="s">
        <v>4602</v>
      </c>
      <c r="C41" t="s">
        <v>4603</v>
      </c>
      <c r="D41" t="s">
        <v>4526</v>
      </c>
      <c r="E41" t="s">
        <v>59</v>
      </c>
      <c r="F41" t="b">
        <v>0</v>
      </c>
      <c r="G41" t="s">
        <v>65</v>
      </c>
      <c r="H41" s="1">
        <v>46023.501250000001</v>
      </c>
      <c r="I41" t="b">
        <v>0</v>
      </c>
      <c r="J41" t="b">
        <v>1</v>
      </c>
      <c r="K41" t="s">
        <v>41</v>
      </c>
      <c r="L41" t="s">
        <v>60</v>
      </c>
      <c r="M41">
        <v>171500</v>
      </c>
      <c r="N41"/>
      <c r="O41" t="s">
        <v>4604</v>
      </c>
      <c r="P41" t="s">
        <v>4605</v>
      </c>
    </row>
    <row r="42" spans="1:16" x14ac:dyDescent="0.25">
      <c r="A42" t="s">
        <v>1</v>
      </c>
      <c r="B42" t="s">
        <v>4606</v>
      </c>
      <c r="C42" t="s">
        <v>4607</v>
      </c>
      <c r="D42" t="s">
        <v>4526</v>
      </c>
      <c r="E42" t="s">
        <v>59</v>
      </c>
      <c r="F42" t="b">
        <v>0</v>
      </c>
      <c r="G42" t="s">
        <v>65</v>
      </c>
      <c r="H42" s="1">
        <v>46023.50136574074</v>
      </c>
      <c r="I42" t="b">
        <v>1</v>
      </c>
      <c r="J42" t="b">
        <v>1</v>
      </c>
      <c r="K42" t="s">
        <v>41</v>
      </c>
      <c r="L42" t="s">
        <v>60</v>
      </c>
      <c r="M42">
        <v>115500</v>
      </c>
      <c r="N42"/>
      <c r="O42" t="s">
        <v>4608</v>
      </c>
      <c r="P42" t="s">
        <v>4609</v>
      </c>
    </row>
    <row r="43" spans="1:16" x14ac:dyDescent="0.25">
      <c r="A43" t="s">
        <v>1</v>
      </c>
      <c r="B43" t="s">
        <v>4610</v>
      </c>
      <c r="C43" t="s">
        <v>162</v>
      </c>
      <c r="D43" t="s">
        <v>2360</v>
      </c>
      <c r="E43" t="s">
        <v>59</v>
      </c>
      <c r="F43" t="b">
        <v>0</v>
      </c>
      <c r="G43" t="s">
        <v>73</v>
      </c>
      <c r="H43" s="1">
        <v>46023.502013888887</v>
      </c>
      <c r="I43" t="b">
        <v>1</v>
      </c>
      <c r="J43" t="b">
        <v>0</v>
      </c>
      <c r="K43" t="s">
        <v>41</v>
      </c>
      <c r="L43" t="s">
        <v>60</v>
      </c>
      <c r="M43">
        <v>185000</v>
      </c>
      <c r="N43"/>
      <c r="O43" t="s">
        <v>149</v>
      </c>
      <c r="P43" t="s">
        <v>4611</v>
      </c>
    </row>
    <row r="44" spans="1:16" x14ac:dyDescent="0.25">
      <c r="A44" t="s">
        <v>0</v>
      </c>
      <c r="B44" t="s">
        <v>4612</v>
      </c>
      <c r="C44" t="s">
        <v>604</v>
      </c>
      <c r="D44" t="s">
        <v>2360</v>
      </c>
      <c r="E44" t="s">
        <v>59</v>
      </c>
      <c r="F44" t="b">
        <v>0</v>
      </c>
      <c r="G44" t="s">
        <v>65</v>
      </c>
      <c r="H44" s="1">
        <v>46023.541851851849</v>
      </c>
      <c r="I44" t="b">
        <v>0</v>
      </c>
      <c r="J44" t="b">
        <v>1</v>
      </c>
      <c r="K44" t="s">
        <v>41</v>
      </c>
      <c r="L44" t="s">
        <v>60</v>
      </c>
      <c r="M44">
        <v>93039.625</v>
      </c>
      <c r="N44"/>
      <c r="O44" t="s">
        <v>3823</v>
      </c>
      <c r="P44" t="s">
        <v>954</v>
      </c>
    </row>
    <row r="45" spans="1:16" x14ac:dyDescent="0.25">
      <c r="A45" t="s">
        <v>3</v>
      </c>
      <c r="B45" t="s">
        <v>4613</v>
      </c>
      <c r="C45" t="s">
        <v>237</v>
      </c>
      <c r="D45" t="s">
        <v>4526</v>
      </c>
      <c r="E45" t="s">
        <v>59</v>
      </c>
      <c r="F45" t="b">
        <v>0</v>
      </c>
      <c r="G45" t="s">
        <v>89</v>
      </c>
      <c r="H45" s="1">
        <v>46023.542291666658</v>
      </c>
      <c r="I45" t="b">
        <v>0</v>
      </c>
      <c r="J45" t="b">
        <v>1</v>
      </c>
      <c r="K45" t="s">
        <v>41</v>
      </c>
      <c r="L45" t="s">
        <v>60</v>
      </c>
      <c r="M45">
        <v>178000</v>
      </c>
      <c r="N45"/>
      <c r="O45" t="s">
        <v>2023</v>
      </c>
      <c r="P45" t="s">
        <v>4614</v>
      </c>
    </row>
    <row r="46" spans="1:16" x14ac:dyDescent="0.25">
      <c r="A46" t="s">
        <v>0</v>
      </c>
      <c r="B46" t="s">
        <v>3300</v>
      </c>
      <c r="C46" t="s">
        <v>190</v>
      </c>
      <c r="D46" t="s">
        <v>2360</v>
      </c>
      <c r="E46" t="s">
        <v>59</v>
      </c>
      <c r="F46" t="b">
        <v>0</v>
      </c>
      <c r="G46" t="s">
        <v>73</v>
      </c>
      <c r="H46" s="1">
        <v>46023.583726851852</v>
      </c>
      <c r="I46" t="b">
        <v>0</v>
      </c>
      <c r="J46" t="b">
        <v>1</v>
      </c>
      <c r="K46" t="s">
        <v>41</v>
      </c>
      <c r="L46" t="s">
        <v>60</v>
      </c>
      <c r="M46">
        <v>85000</v>
      </c>
      <c r="N46"/>
      <c r="O46" t="s">
        <v>4615</v>
      </c>
      <c r="P46" t="s">
        <v>461</v>
      </c>
    </row>
    <row r="47" spans="1:16" x14ac:dyDescent="0.25">
      <c r="A47" t="s">
        <v>2</v>
      </c>
      <c r="B47" t="s">
        <v>4616</v>
      </c>
      <c r="C47" t="s">
        <v>940</v>
      </c>
      <c r="D47" t="s">
        <v>4587</v>
      </c>
      <c r="E47" t="s">
        <v>59</v>
      </c>
      <c r="F47" t="b">
        <v>0</v>
      </c>
      <c r="G47" t="s">
        <v>73</v>
      </c>
      <c r="H47" s="1">
        <v>46023.583761574067</v>
      </c>
      <c r="I47" t="b">
        <v>0</v>
      </c>
      <c r="J47" t="b">
        <v>1</v>
      </c>
      <c r="K47" t="s">
        <v>41</v>
      </c>
      <c r="L47" t="s">
        <v>60</v>
      </c>
      <c r="M47">
        <v>163500</v>
      </c>
      <c r="N47"/>
      <c r="O47" t="s">
        <v>4617</v>
      </c>
      <c r="P47" t="s">
        <v>87</v>
      </c>
    </row>
    <row r="48" spans="1:16" x14ac:dyDescent="0.25">
      <c r="A48" t="s">
        <v>2</v>
      </c>
      <c r="B48" t="s">
        <v>4618</v>
      </c>
      <c r="C48" t="s">
        <v>3255</v>
      </c>
      <c r="D48" t="s">
        <v>4569</v>
      </c>
      <c r="E48" t="s">
        <v>59</v>
      </c>
      <c r="F48" t="b">
        <v>0</v>
      </c>
      <c r="G48" t="s">
        <v>77</v>
      </c>
      <c r="H48" s="1">
        <v>46023.584236111114</v>
      </c>
      <c r="I48" t="b">
        <v>0</v>
      </c>
      <c r="J48" t="b">
        <v>1</v>
      </c>
      <c r="K48" t="s">
        <v>41</v>
      </c>
      <c r="L48" t="s">
        <v>74</v>
      </c>
      <c r="M48"/>
      <c r="N48">
        <v>36.31</v>
      </c>
      <c r="O48" t="s">
        <v>1867</v>
      </c>
      <c r="P48" t="s">
        <v>4619</v>
      </c>
    </row>
    <row r="49" spans="1:16" x14ac:dyDescent="0.25">
      <c r="A49" t="s">
        <v>1</v>
      </c>
      <c r="B49" t="s">
        <v>1083</v>
      </c>
      <c r="C49" t="s">
        <v>142</v>
      </c>
      <c r="D49" t="s">
        <v>2360</v>
      </c>
      <c r="E49" t="s">
        <v>59</v>
      </c>
      <c r="F49" t="b">
        <v>0</v>
      </c>
      <c r="G49" t="s">
        <v>65</v>
      </c>
      <c r="H49" s="1">
        <v>46023.584618055553</v>
      </c>
      <c r="I49" t="b">
        <v>0</v>
      </c>
      <c r="J49" t="b">
        <v>1</v>
      </c>
      <c r="K49" t="s">
        <v>41</v>
      </c>
      <c r="L49" t="s">
        <v>60</v>
      </c>
      <c r="M49">
        <v>105000</v>
      </c>
      <c r="N49"/>
      <c r="O49" t="s">
        <v>3956</v>
      </c>
      <c r="P49" t="s">
        <v>4620</v>
      </c>
    </row>
    <row r="50" spans="1:16" x14ac:dyDescent="0.25">
      <c r="A50" t="s">
        <v>4</v>
      </c>
      <c r="B50" t="s">
        <v>4621</v>
      </c>
      <c r="C50" t="s">
        <v>76</v>
      </c>
      <c r="D50" t="s">
        <v>4622</v>
      </c>
      <c r="E50" t="s">
        <v>59</v>
      </c>
      <c r="F50" t="b">
        <v>1</v>
      </c>
      <c r="G50" t="s">
        <v>13</v>
      </c>
      <c r="H50" s="1">
        <v>46023.60601851852</v>
      </c>
      <c r="I50" t="b">
        <v>1</v>
      </c>
      <c r="J50" t="b">
        <v>0</v>
      </c>
      <c r="K50" t="s">
        <v>13</v>
      </c>
      <c r="L50" t="s">
        <v>60</v>
      </c>
      <c r="M50">
        <v>250000</v>
      </c>
      <c r="N50"/>
      <c r="O50" t="s">
        <v>4623</v>
      </c>
      <c r="P50" t="s">
        <v>724</v>
      </c>
    </row>
    <row r="51" spans="1:16" x14ac:dyDescent="0.25">
      <c r="A51" t="s">
        <v>7</v>
      </c>
      <c r="B51" t="s">
        <v>4624</v>
      </c>
      <c r="C51" t="s">
        <v>165</v>
      </c>
      <c r="D51" t="s">
        <v>4625</v>
      </c>
      <c r="E51" t="s">
        <v>59</v>
      </c>
      <c r="F51" t="b">
        <v>0</v>
      </c>
      <c r="G51" t="s">
        <v>73</v>
      </c>
      <c r="H51" s="1">
        <v>46023.625393518523</v>
      </c>
      <c r="I51" t="b">
        <v>0</v>
      </c>
      <c r="J51" t="b">
        <v>1</v>
      </c>
      <c r="K51" t="s">
        <v>41</v>
      </c>
      <c r="L51" t="s">
        <v>74</v>
      </c>
      <c r="M51"/>
      <c r="N51">
        <v>90</v>
      </c>
      <c r="O51" t="s">
        <v>1556</v>
      </c>
      <c r="P51" t="s">
        <v>2487</v>
      </c>
    </row>
    <row r="52" spans="1:16" x14ac:dyDescent="0.25">
      <c r="A52" t="s">
        <v>5</v>
      </c>
      <c r="B52" t="s">
        <v>4626</v>
      </c>
      <c r="C52" t="s">
        <v>75</v>
      </c>
      <c r="D52" t="s">
        <v>4346</v>
      </c>
      <c r="E52" t="s">
        <v>59</v>
      </c>
      <c r="F52" t="b">
        <v>0</v>
      </c>
      <c r="G52" t="s">
        <v>65</v>
      </c>
      <c r="H52" s="1">
        <v>46023.626284722217</v>
      </c>
      <c r="I52" t="b">
        <v>1</v>
      </c>
      <c r="J52" t="b">
        <v>0</v>
      </c>
      <c r="K52" t="s">
        <v>41</v>
      </c>
      <c r="L52" t="s">
        <v>60</v>
      </c>
      <c r="M52">
        <v>136500</v>
      </c>
      <c r="N52"/>
      <c r="O52" t="s">
        <v>4627</v>
      </c>
      <c r="P52" t="s">
        <v>4628</v>
      </c>
    </row>
    <row r="53" spans="1:16" x14ac:dyDescent="0.25">
      <c r="A53" t="s">
        <v>4</v>
      </c>
      <c r="B53" t="s">
        <v>4629</v>
      </c>
      <c r="C53" t="s">
        <v>695</v>
      </c>
      <c r="D53" t="s">
        <v>4630</v>
      </c>
      <c r="E53" t="s">
        <v>59</v>
      </c>
      <c r="F53" t="b">
        <v>0</v>
      </c>
      <c r="G53" t="s">
        <v>65</v>
      </c>
      <c r="H53" s="1">
        <v>46023.626307870371</v>
      </c>
      <c r="I53" t="b">
        <v>0</v>
      </c>
      <c r="J53" t="b">
        <v>0</v>
      </c>
      <c r="K53" t="s">
        <v>41</v>
      </c>
      <c r="L53" t="s">
        <v>60</v>
      </c>
      <c r="M53">
        <v>150000</v>
      </c>
      <c r="N53"/>
      <c r="O53" t="s">
        <v>1386</v>
      </c>
      <c r="P53" t="s">
        <v>4631</v>
      </c>
    </row>
    <row r="54" spans="1:16" x14ac:dyDescent="0.25">
      <c r="A54" t="s">
        <v>2</v>
      </c>
      <c r="B54" t="s">
        <v>2</v>
      </c>
      <c r="C54" t="s">
        <v>4632</v>
      </c>
      <c r="D54" t="s">
        <v>4633</v>
      </c>
      <c r="E54" t="s">
        <v>59</v>
      </c>
      <c r="F54" t="b">
        <v>0</v>
      </c>
      <c r="G54" t="s">
        <v>42</v>
      </c>
      <c r="H54" s="1">
        <v>46023.657465277778</v>
      </c>
      <c r="I54" t="b">
        <v>0</v>
      </c>
      <c r="J54" t="b">
        <v>0</v>
      </c>
      <c r="K54" t="s">
        <v>42</v>
      </c>
      <c r="L54" t="s">
        <v>60</v>
      </c>
      <c r="M54">
        <v>40000</v>
      </c>
      <c r="N54"/>
      <c r="O54" t="s">
        <v>4634</v>
      </c>
      <c r="P54" t="s">
        <v>4635</v>
      </c>
    </row>
    <row r="55" spans="1:16" x14ac:dyDescent="0.25">
      <c r="A55" t="s">
        <v>1</v>
      </c>
      <c r="B55" t="s">
        <v>4636</v>
      </c>
      <c r="C55" t="s">
        <v>13</v>
      </c>
      <c r="D55" t="s">
        <v>4637</v>
      </c>
      <c r="E55" t="s">
        <v>59</v>
      </c>
      <c r="F55" t="b">
        <v>0</v>
      </c>
      <c r="G55" t="s">
        <v>13</v>
      </c>
      <c r="H55" s="1">
        <v>46023.689293981479</v>
      </c>
      <c r="I55" t="b">
        <v>0</v>
      </c>
      <c r="J55" t="b">
        <v>0</v>
      </c>
      <c r="K55" t="s">
        <v>13</v>
      </c>
      <c r="L55" t="s">
        <v>74</v>
      </c>
      <c r="M55"/>
      <c r="N55">
        <v>37</v>
      </c>
      <c r="O55" t="s">
        <v>4596</v>
      </c>
      <c r="P55" t="s">
        <v>1176</v>
      </c>
    </row>
    <row r="56" spans="1:16" x14ac:dyDescent="0.25">
      <c r="A56" t="s">
        <v>8</v>
      </c>
      <c r="B56" t="s">
        <v>4638</v>
      </c>
      <c r="C56" t="s">
        <v>190</v>
      </c>
      <c r="D56" t="s">
        <v>4630</v>
      </c>
      <c r="E56" t="s">
        <v>59</v>
      </c>
      <c r="F56" t="b">
        <v>0</v>
      </c>
      <c r="G56" t="s">
        <v>73</v>
      </c>
      <c r="H56" s="1">
        <v>46023.708726851852</v>
      </c>
      <c r="I56" t="b">
        <v>0</v>
      </c>
      <c r="J56" t="b">
        <v>1</v>
      </c>
      <c r="K56" t="s">
        <v>41</v>
      </c>
      <c r="L56" t="s">
        <v>60</v>
      </c>
      <c r="M56">
        <v>152500</v>
      </c>
      <c r="N56"/>
      <c r="O56" t="s">
        <v>265</v>
      </c>
    </row>
    <row r="57" spans="1:16" x14ac:dyDescent="0.25">
      <c r="A57" t="s">
        <v>5</v>
      </c>
      <c r="B57" t="s">
        <v>3532</v>
      </c>
      <c r="C57" t="s">
        <v>165</v>
      </c>
      <c r="D57" t="s">
        <v>4562</v>
      </c>
      <c r="E57" t="s">
        <v>59</v>
      </c>
      <c r="F57" t="b">
        <v>0</v>
      </c>
      <c r="G57" t="s">
        <v>65</v>
      </c>
      <c r="H57" s="1">
        <v>46023.709629629629</v>
      </c>
      <c r="I57" t="b">
        <v>0</v>
      </c>
      <c r="J57" t="b">
        <v>1</v>
      </c>
      <c r="K57" t="s">
        <v>41</v>
      </c>
      <c r="L57" t="s">
        <v>60</v>
      </c>
      <c r="M57">
        <v>219500</v>
      </c>
      <c r="N57"/>
      <c r="O57" t="s">
        <v>95</v>
      </c>
      <c r="P57" t="s">
        <v>4639</v>
      </c>
    </row>
    <row r="58" spans="1:16" x14ac:dyDescent="0.25">
      <c r="A58" t="s">
        <v>0</v>
      </c>
      <c r="B58" t="s">
        <v>4640</v>
      </c>
      <c r="C58" t="s">
        <v>32</v>
      </c>
      <c r="D58" t="s">
        <v>4346</v>
      </c>
      <c r="E58" t="s">
        <v>59</v>
      </c>
      <c r="F58" t="b">
        <v>0</v>
      </c>
      <c r="G58" t="s">
        <v>32</v>
      </c>
      <c r="H58" s="1">
        <v>46023.816527777781</v>
      </c>
      <c r="I58" t="b">
        <v>1</v>
      </c>
      <c r="J58" t="b">
        <v>0</v>
      </c>
      <c r="K58" t="s">
        <v>32</v>
      </c>
      <c r="L58" t="s">
        <v>74</v>
      </c>
      <c r="M58"/>
      <c r="N58">
        <v>16.5</v>
      </c>
      <c r="O58" t="s">
        <v>2189</v>
      </c>
    </row>
    <row r="59" spans="1:16" x14ac:dyDescent="0.25">
      <c r="A59" t="s">
        <v>0</v>
      </c>
      <c r="B59" t="s">
        <v>3937</v>
      </c>
      <c r="C59" t="s">
        <v>4641</v>
      </c>
      <c r="D59" t="s">
        <v>4633</v>
      </c>
      <c r="E59" t="s">
        <v>59</v>
      </c>
      <c r="F59" t="b">
        <v>0</v>
      </c>
      <c r="G59" t="s">
        <v>42</v>
      </c>
      <c r="H59" s="1">
        <v>46023.824131944442</v>
      </c>
      <c r="I59" t="b">
        <v>0</v>
      </c>
      <c r="J59" t="b">
        <v>0</v>
      </c>
      <c r="K59" t="s">
        <v>42</v>
      </c>
      <c r="L59" t="s">
        <v>60</v>
      </c>
      <c r="M59">
        <v>550000</v>
      </c>
      <c r="N59"/>
      <c r="O59" t="s">
        <v>4642</v>
      </c>
      <c r="P59" t="s">
        <v>4643</v>
      </c>
    </row>
    <row r="60" spans="1:16" x14ac:dyDescent="0.25">
      <c r="A60" t="s">
        <v>5</v>
      </c>
      <c r="B60" t="s">
        <v>4644</v>
      </c>
      <c r="C60" t="s">
        <v>76</v>
      </c>
      <c r="D60" t="s">
        <v>4630</v>
      </c>
      <c r="E60" t="s">
        <v>59</v>
      </c>
      <c r="F60" t="b">
        <v>1</v>
      </c>
      <c r="G60" t="s">
        <v>65</v>
      </c>
      <c r="H60" s="1">
        <v>46023.834583333337</v>
      </c>
      <c r="I60" t="b">
        <v>0</v>
      </c>
      <c r="J60" t="b">
        <v>1</v>
      </c>
      <c r="K60" t="s">
        <v>41</v>
      </c>
      <c r="L60" t="s">
        <v>60</v>
      </c>
      <c r="M60">
        <v>131500</v>
      </c>
      <c r="N60"/>
      <c r="O60" t="s">
        <v>4645</v>
      </c>
      <c r="P60" t="s">
        <v>303</v>
      </c>
    </row>
    <row r="61" spans="1:16" x14ac:dyDescent="0.25">
      <c r="A61" t="s">
        <v>6</v>
      </c>
      <c r="B61" t="s">
        <v>4646</v>
      </c>
      <c r="C61" t="s">
        <v>543</v>
      </c>
      <c r="D61" t="s">
        <v>4346</v>
      </c>
      <c r="E61" t="s">
        <v>59</v>
      </c>
      <c r="F61" t="b">
        <v>0</v>
      </c>
      <c r="G61" t="s">
        <v>65</v>
      </c>
      <c r="H61" s="1">
        <v>46023.917337962957</v>
      </c>
      <c r="I61" t="b">
        <v>0</v>
      </c>
      <c r="J61" t="b">
        <v>1</v>
      </c>
      <c r="K61" t="s">
        <v>41</v>
      </c>
      <c r="L61" t="s">
        <v>60</v>
      </c>
      <c r="M61">
        <v>187000</v>
      </c>
      <c r="N61"/>
      <c r="O61" t="s">
        <v>577</v>
      </c>
      <c r="P61" t="s">
        <v>4647</v>
      </c>
    </row>
    <row r="62" spans="1:16" x14ac:dyDescent="0.25">
      <c r="A62" t="s">
        <v>6</v>
      </c>
      <c r="B62" t="s">
        <v>4648</v>
      </c>
      <c r="C62" t="s">
        <v>112</v>
      </c>
      <c r="D62" t="s">
        <v>4346</v>
      </c>
      <c r="E62" t="s">
        <v>59</v>
      </c>
      <c r="F62" t="b">
        <v>0</v>
      </c>
      <c r="G62" t="s">
        <v>65</v>
      </c>
      <c r="H62" s="1">
        <v>46023.917337962957</v>
      </c>
      <c r="I62" t="b">
        <v>0</v>
      </c>
      <c r="J62" t="b">
        <v>1</v>
      </c>
      <c r="K62" t="s">
        <v>41</v>
      </c>
      <c r="L62" t="s">
        <v>60</v>
      </c>
      <c r="M62">
        <v>195500</v>
      </c>
      <c r="N62"/>
      <c r="O62" t="s">
        <v>1183</v>
      </c>
      <c r="P62" t="s">
        <v>4649</v>
      </c>
    </row>
    <row r="63" spans="1:16" x14ac:dyDescent="0.25">
      <c r="A63" t="s">
        <v>6</v>
      </c>
      <c r="B63" t="s">
        <v>4650</v>
      </c>
      <c r="C63" t="s">
        <v>246</v>
      </c>
      <c r="D63" t="s">
        <v>4346</v>
      </c>
      <c r="E63" t="s">
        <v>59</v>
      </c>
      <c r="F63" t="b">
        <v>0</v>
      </c>
      <c r="G63" t="s">
        <v>65</v>
      </c>
      <c r="H63" s="1">
        <v>46023.917361111111</v>
      </c>
      <c r="I63" t="b">
        <v>0</v>
      </c>
      <c r="J63" t="b">
        <v>1</v>
      </c>
      <c r="K63" t="s">
        <v>41</v>
      </c>
      <c r="L63" t="s">
        <v>60</v>
      </c>
      <c r="M63">
        <v>195500</v>
      </c>
      <c r="N63"/>
      <c r="O63" t="s">
        <v>577</v>
      </c>
      <c r="P63" t="s">
        <v>4647</v>
      </c>
    </row>
    <row r="64" spans="1:16" x14ac:dyDescent="0.25">
      <c r="A64" t="s">
        <v>0</v>
      </c>
      <c r="B64" t="s">
        <v>2073</v>
      </c>
      <c r="C64" t="s">
        <v>4651</v>
      </c>
      <c r="D64" t="s">
        <v>4652</v>
      </c>
      <c r="E64" t="s">
        <v>72</v>
      </c>
      <c r="F64" t="b">
        <v>0</v>
      </c>
      <c r="G64" t="s">
        <v>40</v>
      </c>
      <c r="H64" s="1">
        <v>46023.979733796303</v>
      </c>
      <c r="I64" t="b">
        <v>1</v>
      </c>
      <c r="J64" t="b">
        <v>0</v>
      </c>
      <c r="K64" t="s">
        <v>40</v>
      </c>
      <c r="L64" t="s">
        <v>60</v>
      </c>
      <c r="M64">
        <v>25000</v>
      </c>
      <c r="N64"/>
      <c r="O64" t="s">
        <v>4653</v>
      </c>
      <c r="P64" t="s">
        <v>4654</v>
      </c>
    </row>
    <row r="65" spans="1:16" x14ac:dyDescent="0.25">
      <c r="A65" t="s">
        <v>2</v>
      </c>
      <c r="B65" t="s">
        <v>123</v>
      </c>
      <c r="C65" t="s">
        <v>4655</v>
      </c>
      <c r="D65" t="s">
        <v>4652</v>
      </c>
      <c r="E65" t="s">
        <v>72</v>
      </c>
      <c r="F65" t="b">
        <v>0</v>
      </c>
      <c r="G65" t="s">
        <v>40</v>
      </c>
      <c r="H65" s="1">
        <v>46023.979756944442</v>
      </c>
      <c r="I65" t="b">
        <v>0</v>
      </c>
      <c r="J65" t="b">
        <v>0</v>
      </c>
      <c r="K65" t="s">
        <v>40</v>
      </c>
      <c r="L65" t="s">
        <v>60</v>
      </c>
      <c r="M65">
        <v>32500</v>
      </c>
      <c r="N65"/>
      <c r="O65" t="s">
        <v>4656</v>
      </c>
    </row>
    <row r="66" spans="1:16" x14ac:dyDescent="0.25">
      <c r="A66" t="s">
        <v>2</v>
      </c>
      <c r="B66" t="s">
        <v>4657</v>
      </c>
      <c r="C66" t="s">
        <v>76</v>
      </c>
      <c r="D66" t="s">
        <v>584</v>
      </c>
      <c r="E66" t="s">
        <v>72</v>
      </c>
      <c r="F66" t="b">
        <v>1</v>
      </c>
      <c r="G66" t="s">
        <v>13</v>
      </c>
      <c r="H66" s="1">
        <v>46023.980914351851</v>
      </c>
      <c r="I66" t="b">
        <v>0</v>
      </c>
      <c r="J66" t="b">
        <v>0</v>
      </c>
      <c r="K66" t="s">
        <v>13</v>
      </c>
      <c r="L66" t="s">
        <v>74</v>
      </c>
      <c r="M66"/>
      <c r="N66">
        <v>25</v>
      </c>
      <c r="O66" t="s">
        <v>584</v>
      </c>
      <c r="P66" t="s">
        <v>842</v>
      </c>
    </row>
    <row r="67" spans="1:16" x14ac:dyDescent="0.25">
      <c r="A67" t="s">
        <v>0</v>
      </c>
      <c r="B67" t="s">
        <v>4658</v>
      </c>
      <c r="C67" t="s">
        <v>4659</v>
      </c>
      <c r="D67" t="s">
        <v>4633</v>
      </c>
      <c r="E67" t="s">
        <v>59</v>
      </c>
      <c r="F67" t="b">
        <v>0</v>
      </c>
      <c r="G67" t="s">
        <v>21</v>
      </c>
      <c r="H67" s="1">
        <v>46023.981365740743</v>
      </c>
      <c r="I67" t="b">
        <v>0</v>
      </c>
      <c r="J67" t="b">
        <v>0</v>
      </c>
      <c r="K67" t="s">
        <v>21</v>
      </c>
      <c r="L67" t="s">
        <v>60</v>
      </c>
      <c r="M67">
        <v>2700000</v>
      </c>
      <c r="N67"/>
      <c r="O67" t="s">
        <v>4660</v>
      </c>
      <c r="P67" t="s">
        <v>4661</v>
      </c>
    </row>
    <row r="68" spans="1:16" x14ac:dyDescent="0.25">
      <c r="A68" t="s">
        <v>0</v>
      </c>
      <c r="B68" t="s">
        <v>4662</v>
      </c>
      <c r="C68" t="s">
        <v>76</v>
      </c>
      <c r="D68" t="s">
        <v>584</v>
      </c>
      <c r="E68" t="s">
        <v>72</v>
      </c>
      <c r="F68" t="b">
        <v>1</v>
      </c>
      <c r="G68" t="s">
        <v>25</v>
      </c>
      <c r="H68" s="1">
        <v>46023.983634259261</v>
      </c>
      <c r="I68" t="b">
        <v>0</v>
      </c>
      <c r="J68" t="b">
        <v>0</v>
      </c>
      <c r="K68" t="s">
        <v>25</v>
      </c>
      <c r="L68" t="s">
        <v>74</v>
      </c>
      <c r="M68"/>
      <c r="N68">
        <v>25</v>
      </c>
      <c r="O68" t="s">
        <v>584</v>
      </c>
      <c r="P68" t="s">
        <v>133</v>
      </c>
    </row>
    <row r="69" spans="1:16" x14ac:dyDescent="0.25">
      <c r="A69" t="s">
        <v>0</v>
      </c>
      <c r="B69" t="s">
        <v>4663</v>
      </c>
      <c r="C69" t="s">
        <v>76</v>
      </c>
      <c r="D69" t="s">
        <v>584</v>
      </c>
      <c r="E69" t="s">
        <v>72</v>
      </c>
      <c r="F69" t="b">
        <v>1</v>
      </c>
      <c r="G69" t="s">
        <v>25</v>
      </c>
      <c r="H69" s="1">
        <v>46023.983784722222</v>
      </c>
      <c r="I69" t="b">
        <v>0</v>
      </c>
      <c r="J69" t="b">
        <v>0</v>
      </c>
      <c r="K69" t="s">
        <v>25</v>
      </c>
      <c r="L69" t="s">
        <v>74</v>
      </c>
      <c r="M69"/>
      <c r="N69">
        <v>25</v>
      </c>
      <c r="O69" t="s">
        <v>584</v>
      </c>
      <c r="P69" t="s">
        <v>597</v>
      </c>
    </row>
    <row r="70" spans="1:16" x14ac:dyDescent="0.25">
      <c r="A70" t="s">
        <v>3</v>
      </c>
      <c r="B70" t="s">
        <v>4664</v>
      </c>
      <c r="C70" t="s">
        <v>4665</v>
      </c>
      <c r="D70" t="s">
        <v>2378</v>
      </c>
      <c r="E70" t="s">
        <v>59</v>
      </c>
      <c r="F70" t="b">
        <v>0</v>
      </c>
      <c r="G70" t="s">
        <v>4666</v>
      </c>
      <c r="H70" s="1">
        <v>46023.988518518519</v>
      </c>
      <c r="I70" t="b">
        <v>0</v>
      </c>
      <c r="J70" t="b">
        <v>0</v>
      </c>
      <c r="K70" t="s">
        <v>4666</v>
      </c>
      <c r="L70" t="s">
        <v>74</v>
      </c>
      <c r="M70"/>
      <c r="N70">
        <v>48</v>
      </c>
      <c r="O70" t="s">
        <v>2378</v>
      </c>
    </row>
    <row r="71" spans="1:16" x14ac:dyDescent="0.25">
      <c r="A71" t="s">
        <v>6</v>
      </c>
      <c r="B71" t="s">
        <v>6</v>
      </c>
      <c r="C71" t="s">
        <v>4667</v>
      </c>
      <c r="D71" t="s">
        <v>4668</v>
      </c>
      <c r="E71" t="s">
        <v>59</v>
      </c>
      <c r="F71" t="b">
        <v>0</v>
      </c>
      <c r="G71" t="s">
        <v>77</v>
      </c>
      <c r="H71" s="1">
        <v>46024.000902777778</v>
      </c>
      <c r="I71" t="b">
        <v>0</v>
      </c>
      <c r="J71" t="b">
        <v>0</v>
      </c>
      <c r="K71" t="s">
        <v>41</v>
      </c>
      <c r="L71" t="s">
        <v>74</v>
      </c>
      <c r="M71"/>
      <c r="N71">
        <v>58.5</v>
      </c>
      <c r="O71" t="s">
        <v>379</v>
      </c>
      <c r="P71" t="s">
        <v>4669</v>
      </c>
    </row>
    <row r="72" spans="1:16" x14ac:dyDescent="0.25">
      <c r="A72" t="s">
        <v>6</v>
      </c>
      <c r="B72" t="s">
        <v>4670</v>
      </c>
      <c r="C72" t="s">
        <v>1578</v>
      </c>
      <c r="D72" t="s">
        <v>4671</v>
      </c>
      <c r="E72" t="s">
        <v>59</v>
      </c>
      <c r="F72" t="b">
        <v>0</v>
      </c>
      <c r="G72" t="s">
        <v>68</v>
      </c>
      <c r="H72" s="1">
        <v>46024.001180555562</v>
      </c>
      <c r="I72" t="b">
        <v>0</v>
      </c>
      <c r="J72" t="b">
        <v>1</v>
      </c>
      <c r="K72" t="s">
        <v>41</v>
      </c>
      <c r="L72" t="s">
        <v>60</v>
      </c>
      <c r="M72">
        <v>120700</v>
      </c>
      <c r="N72"/>
      <c r="O72" t="s">
        <v>399</v>
      </c>
      <c r="P72" t="s">
        <v>2864</v>
      </c>
    </row>
    <row r="73" spans="1:16" x14ac:dyDescent="0.25">
      <c r="A73" t="s">
        <v>5</v>
      </c>
      <c r="B73" t="s">
        <v>4672</v>
      </c>
      <c r="C73" t="s">
        <v>112</v>
      </c>
      <c r="D73" t="s">
        <v>4673</v>
      </c>
      <c r="E73" t="s">
        <v>59</v>
      </c>
      <c r="F73" t="b">
        <v>0</v>
      </c>
      <c r="G73" t="s">
        <v>65</v>
      </c>
      <c r="H73" s="1">
        <v>46024.001331018517</v>
      </c>
      <c r="I73" t="b">
        <v>0</v>
      </c>
      <c r="J73" t="b">
        <v>1</v>
      </c>
      <c r="K73" t="s">
        <v>41</v>
      </c>
      <c r="L73" t="s">
        <v>60</v>
      </c>
      <c r="M73">
        <v>150500</v>
      </c>
      <c r="N73"/>
      <c r="O73" t="s">
        <v>4674</v>
      </c>
      <c r="P73" t="s">
        <v>4675</v>
      </c>
    </row>
    <row r="74" spans="1:16" x14ac:dyDescent="0.25">
      <c r="A74" t="s">
        <v>0</v>
      </c>
      <c r="B74" t="s">
        <v>4676</v>
      </c>
      <c r="C74" t="s">
        <v>76</v>
      </c>
      <c r="D74" t="s">
        <v>584</v>
      </c>
      <c r="E74" t="s">
        <v>72</v>
      </c>
      <c r="F74" t="b">
        <v>1</v>
      </c>
      <c r="G74" t="s">
        <v>34</v>
      </c>
      <c r="H74" s="1">
        <v>46024.018576388888</v>
      </c>
      <c r="I74" t="b">
        <v>1</v>
      </c>
      <c r="J74" t="b">
        <v>0</v>
      </c>
      <c r="K74" t="s">
        <v>34</v>
      </c>
      <c r="L74" t="s">
        <v>74</v>
      </c>
      <c r="M74"/>
      <c r="N74">
        <v>25</v>
      </c>
      <c r="O74" t="s">
        <v>4677</v>
      </c>
      <c r="P74" t="s">
        <v>2175</v>
      </c>
    </row>
    <row r="75" spans="1:16" x14ac:dyDescent="0.25">
      <c r="A75" t="s">
        <v>0</v>
      </c>
      <c r="B75" t="s">
        <v>4678</v>
      </c>
      <c r="C75" t="s">
        <v>76</v>
      </c>
      <c r="D75" t="s">
        <v>584</v>
      </c>
      <c r="E75" t="s">
        <v>72</v>
      </c>
      <c r="F75" t="b">
        <v>1</v>
      </c>
      <c r="G75" t="s">
        <v>34</v>
      </c>
      <c r="H75" s="1">
        <v>46024.018576388888</v>
      </c>
      <c r="I75" t="b">
        <v>0</v>
      </c>
      <c r="J75" t="b">
        <v>0</v>
      </c>
      <c r="K75" t="s">
        <v>34</v>
      </c>
      <c r="L75" t="s">
        <v>74</v>
      </c>
      <c r="M75"/>
      <c r="N75">
        <v>25</v>
      </c>
      <c r="O75" t="s">
        <v>584</v>
      </c>
      <c r="P75" t="s">
        <v>1321</v>
      </c>
    </row>
    <row r="76" spans="1:16" x14ac:dyDescent="0.25">
      <c r="A76" t="s">
        <v>0</v>
      </c>
      <c r="B76" t="s">
        <v>4679</v>
      </c>
      <c r="C76" t="s">
        <v>76</v>
      </c>
      <c r="D76" t="s">
        <v>584</v>
      </c>
      <c r="E76" t="s">
        <v>72</v>
      </c>
      <c r="F76" t="b">
        <v>1</v>
      </c>
      <c r="G76" t="s">
        <v>19</v>
      </c>
      <c r="H76" s="1">
        <v>46024.019004629627</v>
      </c>
      <c r="I76" t="b">
        <v>0</v>
      </c>
      <c r="J76" t="b">
        <v>0</v>
      </c>
      <c r="K76" t="s">
        <v>19</v>
      </c>
      <c r="L76" t="s">
        <v>74</v>
      </c>
      <c r="M76"/>
      <c r="N76">
        <v>25</v>
      </c>
      <c r="O76" t="s">
        <v>584</v>
      </c>
      <c r="P76" t="s">
        <v>3903</v>
      </c>
    </row>
    <row r="77" spans="1:16" x14ac:dyDescent="0.25">
      <c r="A77" t="s">
        <v>2</v>
      </c>
      <c r="B77" t="s">
        <v>4680</v>
      </c>
      <c r="C77" t="s">
        <v>19</v>
      </c>
      <c r="D77" t="s">
        <v>4518</v>
      </c>
      <c r="E77" t="s">
        <v>59</v>
      </c>
      <c r="F77" t="b">
        <v>0</v>
      </c>
      <c r="G77" t="s">
        <v>19</v>
      </c>
      <c r="H77" s="1">
        <v>46024.019016203703</v>
      </c>
      <c r="I77" t="b">
        <v>0</v>
      </c>
      <c r="J77" t="b">
        <v>0</v>
      </c>
      <c r="K77" t="s">
        <v>19</v>
      </c>
      <c r="L77" t="s">
        <v>60</v>
      </c>
      <c r="M77">
        <v>64000</v>
      </c>
      <c r="N77"/>
      <c r="O77" t="s">
        <v>4681</v>
      </c>
    </row>
    <row r="78" spans="1:16" x14ac:dyDescent="0.25">
      <c r="A78" t="s">
        <v>1</v>
      </c>
      <c r="B78" t="s">
        <v>4682</v>
      </c>
      <c r="C78" t="s">
        <v>19</v>
      </c>
      <c r="D78" t="s">
        <v>4518</v>
      </c>
      <c r="E78" t="s">
        <v>621</v>
      </c>
      <c r="F78" t="b">
        <v>0</v>
      </c>
      <c r="G78" t="s">
        <v>19</v>
      </c>
      <c r="H78" s="1">
        <v>46024.019224537027</v>
      </c>
      <c r="I78" t="b">
        <v>0</v>
      </c>
      <c r="J78" t="b">
        <v>0</v>
      </c>
      <c r="K78" t="s">
        <v>19</v>
      </c>
      <c r="L78" t="s">
        <v>60</v>
      </c>
      <c r="M78">
        <v>45000</v>
      </c>
      <c r="N78"/>
      <c r="O78" t="s">
        <v>4683</v>
      </c>
      <c r="P78" t="s">
        <v>152</v>
      </c>
    </row>
    <row r="79" spans="1:16" x14ac:dyDescent="0.25">
      <c r="A79" t="s">
        <v>1</v>
      </c>
      <c r="B79" t="s">
        <v>4684</v>
      </c>
      <c r="C79" t="s">
        <v>76</v>
      </c>
      <c r="D79" t="s">
        <v>584</v>
      </c>
      <c r="E79" t="s">
        <v>72</v>
      </c>
      <c r="F79" t="b">
        <v>1</v>
      </c>
      <c r="G79" t="s">
        <v>31</v>
      </c>
      <c r="H79" s="1">
        <v>46024.019525462973</v>
      </c>
      <c r="I79" t="b">
        <v>1</v>
      </c>
      <c r="J79" t="b">
        <v>0</v>
      </c>
      <c r="K79" t="s">
        <v>31</v>
      </c>
      <c r="L79" t="s">
        <v>74</v>
      </c>
      <c r="M79"/>
      <c r="N79">
        <v>25</v>
      </c>
      <c r="O79" t="s">
        <v>4677</v>
      </c>
    </row>
    <row r="80" spans="1:16" x14ac:dyDescent="0.25">
      <c r="A80" t="s">
        <v>0</v>
      </c>
      <c r="B80" t="s">
        <v>4678</v>
      </c>
      <c r="C80" t="s">
        <v>76</v>
      </c>
      <c r="D80" t="s">
        <v>584</v>
      </c>
      <c r="E80" t="s">
        <v>72</v>
      </c>
      <c r="F80" t="b">
        <v>1</v>
      </c>
      <c r="G80" t="s">
        <v>29</v>
      </c>
      <c r="H80" s="1">
        <v>46024.020740740743</v>
      </c>
      <c r="I80" t="b">
        <v>0</v>
      </c>
      <c r="J80" t="b">
        <v>0</v>
      </c>
      <c r="K80" t="s">
        <v>29</v>
      </c>
      <c r="L80" t="s">
        <v>74</v>
      </c>
      <c r="M80"/>
      <c r="N80">
        <v>25</v>
      </c>
      <c r="O80" t="s">
        <v>584</v>
      </c>
    </row>
    <row r="81" spans="1:16" x14ac:dyDescent="0.25">
      <c r="A81" t="s">
        <v>0</v>
      </c>
      <c r="B81" t="s">
        <v>4685</v>
      </c>
      <c r="C81" t="s">
        <v>76</v>
      </c>
      <c r="D81" t="s">
        <v>584</v>
      </c>
      <c r="E81" t="s">
        <v>72</v>
      </c>
      <c r="F81" t="b">
        <v>1</v>
      </c>
      <c r="G81" t="s">
        <v>29</v>
      </c>
      <c r="H81" s="1">
        <v>46024.020740740743</v>
      </c>
      <c r="I81" t="b">
        <v>0</v>
      </c>
      <c r="J81" t="b">
        <v>0</v>
      </c>
      <c r="K81" t="s">
        <v>29</v>
      </c>
      <c r="L81" t="s">
        <v>74</v>
      </c>
      <c r="M81"/>
      <c r="N81">
        <v>25</v>
      </c>
      <c r="O81" t="s">
        <v>4686</v>
      </c>
      <c r="P81" t="s">
        <v>4687</v>
      </c>
    </row>
    <row r="82" spans="1:16" x14ac:dyDescent="0.25">
      <c r="A82" t="s">
        <v>3</v>
      </c>
      <c r="B82" t="s">
        <v>4688</v>
      </c>
      <c r="C82" t="s">
        <v>76</v>
      </c>
      <c r="D82" t="s">
        <v>584</v>
      </c>
      <c r="E82" t="s">
        <v>72</v>
      </c>
      <c r="F82" t="b">
        <v>1</v>
      </c>
      <c r="G82" t="s">
        <v>29</v>
      </c>
      <c r="H82" s="1">
        <v>46024.020740740743</v>
      </c>
      <c r="I82" t="b">
        <v>0</v>
      </c>
      <c r="J82" t="b">
        <v>0</v>
      </c>
      <c r="K82" t="s">
        <v>29</v>
      </c>
      <c r="L82" t="s">
        <v>74</v>
      </c>
      <c r="M82"/>
      <c r="N82">
        <v>25</v>
      </c>
      <c r="O82" t="s">
        <v>584</v>
      </c>
      <c r="P82" t="s">
        <v>3201</v>
      </c>
    </row>
    <row r="83" spans="1:16" x14ac:dyDescent="0.25">
      <c r="A83" t="s">
        <v>2</v>
      </c>
      <c r="B83" t="s">
        <v>4689</v>
      </c>
      <c r="C83" t="s">
        <v>2874</v>
      </c>
      <c r="D83" t="s">
        <v>4569</v>
      </c>
      <c r="E83" t="s">
        <v>59</v>
      </c>
      <c r="F83" t="b">
        <v>0</v>
      </c>
      <c r="G83" t="s">
        <v>17</v>
      </c>
      <c r="H83" s="1">
        <v>46024.088391203702</v>
      </c>
      <c r="I83" t="b">
        <v>0</v>
      </c>
      <c r="J83" t="b">
        <v>0</v>
      </c>
      <c r="K83" t="s">
        <v>17</v>
      </c>
      <c r="L83" t="s">
        <v>74</v>
      </c>
      <c r="M83"/>
      <c r="N83">
        <v>36.31</v>
      </c>
      <c r="O83" t="s">
        <v>1867</v>
      </c>
      <c r="P83" t="s">
        <v>4619</v>
      </c>
    </row>
    <row r="84" spans="1:16" x14ac:dyDescent="0.25">
      <c r="A84" t="s">
        <v>0</v>
      </c>
      <c r="B84" t="s">
        <v>4690</v>
      </c>
      <c r="C84" t="s">
        <v>76</v>
      </c>
      <c r="D84" t="s">
        <v>584</v>
      </c>
      <c r="E84" t="s">
        <v>72</v>
      </c>
      <c r="F84" t="b">
        <v>1</v>
      </c>
      <c r="G84" t="s">
        <v>19</v>
      </c>
      <c r="H84" s="1">
        <v>46024.297303240739</v>
      </c>
      <c r="I84" t="b">
        <v>1</v>
      </c>
      <c r="J84" t="b">
        <v>0</v>
      </c>
      <c r="K84" t="s">
        <v>19</v>
      </c>
      <c r="L84" t="s">
        <v>74</v>
      </c>
      <c r="M84"/>
      <c r="N84">
        <v>12.5</v>
      </c>
      <c r="O84" t="s">
        <v>4691</v>
      </c>
      <c r="P84" t="s">
        <v>4692</v>
      </c>
    </row>
    <row r="85" spans="1:16" x14ac:dyDescent="0.25">
      <c r="A85" t="s">
        <v>2</v>
      </c>
      <c r="B85" t="s">
        <v>4693</v>
      </c>
      <c r="C85" t="s">
        <v>1310</v>
      </c>
      <c r="D85" t="s">
        <v>4569</v>
      </c>
      <c r="E85" t="s">
        <v>59</v>
      </c>
      <c r="F85" t="b">
        <v>0</v>
      </c>
      <c r="G85" t="s">
        <v>32</v>
      </c>
      <c r="H85" s="1">
        <v>46024.302847222221</v>
      </c>
      <c r="I85" t="b">
        <v>0</v>
      </c>
      <c r="J85" t="b">
        <v>0</v>
      </c>
      <c r="K85" t="s">
        <v>32</v>
      </c>
      <c r="L85" t="s">
        <v>74</v>
      </c>
      <c r="M85"/>
      <c r="N85">
        <v>47.41</v>
      </c>
      <c r="O85" t="s">
        <v>2017</v>
      </c>
      <c r="P85" t="s">
        <v>310</v>
      </c>
    </row>
    <row r="86" spans="1:16" x14ac:dyDescent="0.25">
      <c r="A86" t="s">
        <v>6</v>
      </c>
      <c r="B86" t="s">
        <v>4694</v>
      </c>
      <c r="C86" t="s">
        <v>543</v>
      </c>
      <c r="D86" t="s">
        <v>4346</v>
      </c>
      <c r="E86" t="s">
        <v>59</v>
      </c>
      <c r="F86" t="b">
        <v>0</v>
      </c>
      <c r="G86" t="s">
        <v>65</v>
      </c>
      <c r="H86" s="1">
        <v>46024.334270833337</v>
      </c>
      <c r="I86" t="b">
        <v>0</v>
      </c>
      <c r="J86" t="b">
        <v>1</v>
      </c>
      <c r="K86" t="s">
        <v>41</v>
      </c>
      <c r="L86" t="s">
        <v>60</v>
      </c>
      <c r="M86">
        <v>187000</v>
      </c>
      <c r="N86"/>
      <c r="O86" t="s">
        <v>577</v>
      </c>
      <c r="P86" t="s">
        <v>4554</v>
      </c>
    </row>
    <row r="87" spans="1:16" x14ac:dyDescent="0.25">
      <c r="A87" t="s">
        <v>8</v>
      </c>
      <c r="B87" t="s">
        <v>4695</v>
      </c>
      <c r="C87" t="s">
        <v>172</v>
      </c>
      <c r="D87" t="s">
        <v>4346</v>
      </c>
      <c r="E87" t="s">
        <v>59</v>
      </c>
      <c r="F87" t="b">
        <v>0</v>
      </c>
      <c r="G87" t="s">
        <v>68</v>
      </c>
      <c r="H87" s="1">
        <v>46024.334918981483</v>
      </c>
      <c r="I87" t="b">
        <v>0</v>
      </c>
      <c r="J87" t="b">
        <v>1</v>
      </c>
      <c r="K87" t="s">
        <v>41</v>
      </c>
      <c r="L87" t="s">
        <v>60</v>
      </c>
      <c r="M87">
        <v>181000</v>
      </c>
      <c r="N87"/>
      <c r="O87" t="s">
        <v>577</v>
      </c>
      <c r="P87" t="s">
        <v>2748</v>
      </c>
    </row>
    <row r="88" spans="1:16" x14ac:dyDescent="0.25">
      <c r="A88" t="s">
        <v>1</v>
      </c>
      <c r="B88" t="s">
        <v>2450</v>
      </c>
      <c r="C88" t="s">
        <v>4696</v>
      </c>
      <c r="D88" t="s">
        <v>4697</v>
      </c>
      <c r="E88" t="s">
        <v>59</v>
      </c>
      <c r="F88" t="b">
        <v>0</v>
      </c>
      <c r="G88" t="s">
        <v>65</v>
      </c>
      <c r="H88" s="1">
        <v>46024.335185185177</v>
      </c>
      <c r="I88" t="b">
        <v>1</v>
      </c>
      <c r="J88" t="b">
        <v>1</v>
      </c>
      <c r="K88" t="s">
        <v>41</v>
      </c>
      <c r="L88" t="s">
        <v>74</v>
      </c>
      <c r="M88"/>
      <c r="N88">
        <v>75</v>
      </c>
      <c r="O88" t="s">
        <v>110</v>
      </c>
      <c r="P88" t="s">
        <v>1662</v>
      </c>
    </row>
    <row r="89" spans="1:16" x14ac:dyDescent="0.25">
      <c r="A89" t="s">
        <v>3</v>
      </c>
      <c r="B89" t="s">
        <v>4698</v>
      </c>
      <c r="C89" t="s">
        <v>76</v>
      </c>
      <c r="D89" t="s">
        <v>584</v>
      </c>
      <c r="E89" t="s">
        <v>72</v>
      </c>
      <c r="F89" t="b">
        <v>1</v>
      </c>
      <c r="G89" t="s">
        <v>19</v>
      </c>
      <c r="H89" s="1">
        <v>46024.338993055557</v>
      </c>
      <c r="I89" t="b">
        <v>0</v>
      </c>
      <c r="J89" t="b">
        <v>0</v>
      </c>
      <c r="K89" t="s">
        <v>19</v>
      </c>
      <c r="L89" t="s">
        <v>74</v>
      </c>
      <c r="M89"/>
      <c r="N89">
        <v>15</v>
      </c>
      <c r="O89" t="s">
        <v>1098</v>
      </c>
      <c r="P89" t="s">
        <v>2923</v>
      </c>
    </row>
    <row r="90" spans="1:16" x14ac:dyDescent="0.25">
      <c r="A90" t="s">
        <v>0</v>
      </c>
      <c r="B90" t="s">
        <v>4699</v>
      </c>
      <c r="C90" t="s">
        <v>76</v>
      </c>
      <c r="D90" t="s">
        <v>584</v>
      </c>
      <c r="E90" t="s">
        <v>72</v>
      </c>
      <c r="F90" t="b">
        <v>1</v>
      </c>
      <c r="G90" t="s">
        <v>19</v>
      </c>
      <c r="H90" s="1">
        <v>46024.380636574067</v>
      </c>
      <c r="I90" t="b">
        <v>0</v>
      </c>
      <c r="J90" t="b">
        <v>0</v>
      </c>
      <c r="K90" t="s">
        <v>19</v>
      </c>
      <c r="L90" t="s">
        <v>74</v>
      </c>
      <c r="M90"/>
      <c r="N90">
        <v>11</v>
      </c>
      <c r="O90" t="s">
        <v>4700</v>
      </c>
      <c r="P90" t="s">
        <v>4701</v>
      </c>
    </row>
    <row r="91" spans="1:16" x14ac:dyDescent="0.25">
      <c r="A91" t="s">
        <v>2</v>
      </c>
      <c r="B91" t="s">
        <v>4702</v>
      </c>
      <c r="C91" t="s">
        <v>930</v>
      </c>
      <c r="D91" t="s">
        <v>4526</v>
      </c>
      <c r="E91" t="s">
        <v>59</v>
      </c>
      <c r="F91" t="b">
        <v>0</v>
      </c>
      <c r="G91" t="s">
        <v>19</v>
      </c>
      <c r="H91" s="1">
        <v>46024.380694444437</v>
      </c>
      <c r="I91" t="b">
        <v>0</v>
      </c>
      <c r="J91" t="b">
        <v>0</v>
      </c>
      <c r="K91" t="s">
        <v>19</v>
      </c>
      <c r="L91" t="s">
        <v>60</v>
      </c>
      <c r="M91">
        <v>2250000</v>
      </c>
      <c r="N91"/>
      <c r="O91" t="s">
        <v>4703</v>
      </c>
      <c r="P91" t="s">
        <v>4704</v>
      </c>
    </row>
    <row r="92" spans="1:16" x14ac:dyDescent="0.25">
      <c r="A92" t="s">
        <v>7</v>
      </c>
      <c r="B92" t="s">
        <v>4705</v>
      </c>
      <c r="C92" t="s">
        <v>489</v>
      </c>
      <c r="D92" t="s">
        <v>2360</v>
      </c>
      <c r="E92" t="s">
        <v>72</v>
      </c>
      <c r="F92" t="b">
        <v>0</v>
      </c>
      <c r="G92" t="s">
        <v>77</v>
      </c>
      <c r="H92" s="1">
        <v>46024.417048611111</v>
      </c>
      <c r="I92" t="b">
        <v>0</v>
      </c>
      <c r="J92" t="b">
        <v>1</v>
      </c>
      <c r="K92" t="s">
        <v>41</v>
      </c>
      <c r="L92" t="s">
        <v>60</v>
      </c>
      <c r="M92">
        <v>153000</v>
      </c>
      <c r="N92"/>
      <c r="O92" t="s">
        <v>424</v>
      </c>
      <c r="P92" t="s">
        <v>1580</v>
      </c>
    </row>
    <row r="93" spans="1:16" x14ac:dyDescent="0.25">
      <c r="A93" t="s">
        <v>2</v>
      </c>
      <c r="B93" t="s">
        <v>3081</v>
      </c>
      <c r="C93" t="s">
        <v>1371</v>
      </c>
      <c r="D93" t="s">
        <v>2360</v>
      </c>
      <c r="E93" t="s">
        <v>72</v>
      </c>
      <c r="F93" t="b">
        <v>0</v>
      </c>
      <c r="G93" t="s">
        <v>77</v>
      </c>
      <c r="H93" s="1">
        <v>46024.417071759257</v>
      </c>
      <c r="I93" t="b">
        <v>0</v>
      </c>
      <c r="J93" t="b">
        <v>1</v>
      </c>
      <c r="K93" t="s">
        <v>41</v>
      </c>
      <c r="L93" t="s">
        <v>60</v>
      </c>
      <c r="M93">
        <v>214500</v>
      </c>
      <c r="N93"/>
      <c r="O93" t="s">
        <v>424</v>
      </c>
      <c r="P93" t="s">
        <v>4706</v>
      </c>
    </row>
    <row r="94" spans="1:16" x14ac:dyDescent="0.25">
      <c r="A94" t="s">
        <v>3</v>
      </c>
      <c r="B94" t="s">
        <v>3400</v>
      </c>
      <c r="C94" t="s">
        <v>2900</v>
      </c>
      <c r="D94" t="s">
        <v>4526</v>
      </c>
      <c r="E94" t="s">
        <v>132</v>
      </c>
      <c r="F94" t="b">
        <v>0</v>
      </c>
      <c r="G94" t="s">
        <v>73</v>
      </c>
      <c r="H94" s="1">
        <v>46024.417199074072</v>
      </c>
      <c r="I94" t="b">
        <v>0</v>
      </c>
      <c r="J94" t="b">
        <v>1</v>
      </c>
      <c r="K94" t="s">
        <v>41</v>
      </c>
      <c r="L94" t="s">
        <v>74</v>
      </c>
      <c r="M94"/>
      <c r="N94">
        <v>24.5</v>
      </c>
      <c r="O94" t="s">
        <v>4707</v>
      </c>
      <c r="P94" t="s">
        <v>875</v>
      </c>
    </row>
    <row r="95" spans="1:16" x14ac:dyDescent="0.25">
      <c r="A95" t="s">
        <v>6</v>
      </c>
      <c r="B95" t="s">
        <v>4708</v>
      </c>
      <c r="C95" t="s">
        <v>157</v>
      </c>
      <c r="D95" t="s">
        <v>2360</v>
      </c>
      <c r="E95" t="s">
        <v>72</v>
      </c>
      <c r="F95" t="b">
        <v>0</v>
      </c>
      <c r="G95" t="s">
        <v>77</v>
      </c>
      <c r="H95" s="1">
        <v>46024.417881944442</v>
      </c>
      <c r="I95" t="b">
        <v>0</v>
      </c>
      <c r="J95" t="b">
        <v>1</v>
      </c>
      <c r="K95" t="s">
        <v>41</v>
      </c>
      <c r="L95" t="s">
        <v>60</v>
      </c>
      <c r="M95">
        <v>214500</v>
      </c>
      <c r="N95"/>
      <c r="O95" t="s">
        <v>424</v>
      </c>
      <c r="P95" t="s">
        <v>4709</v>
      </c>
    </row>
    <row r="96" spans="1:16" x14ac:dyDescent="0.25">
      <c r="A96" t="s">
        <v>2</v>
      </c>
      <c r="B96" t="s">
        <v>4578</v>
      </c>
      <c r="C96" t="s">
        <v>1371</v>
      </c>
      <c r="D96" t="s">
        <v>2360</v>
      </c>
      <c r="E96" t="s">
        <v>72</v>
      </c>
      <c r="F96" t="b">
        <v>0</v>
      </c>
      <c r="G96" t="s">
        <v>77</v>
      </c>
      <c r="H96" s="1">
        <v>46024.417916666673</v>
      </c>
      <c r="I96" t="b">
        <v>0</v>
      </c>
      <c r="J96" t="b">
        <v>1</v>
      </c>
      <c r="K96" t="s">
        <v>41</v>
      </c>
      <c r="L96" t="s">
        <v>60</v>
      </c>
      <c r="M96">
        <v>214500</v>
      </c>
      <c r="N96"/>
      <c r="O96" t="s">
        <v>424</v>
      </c>
      <c r="P96" t="s">
        <v>4710</v>
      </c>
    </row>
    <row r="97" spans="1:16" x14ac:dyDescent="0.25">
      <c r="A97" t="s">
        <v>1</v>
      </c>
      <c r="B97" t="s">
        <v>594</v>
      </c>
      <c r="C97" t="s">
        <v>167</v>
      </c>
      <c r="D97" t="s">
        <v>4526</v>
      </c>
      <c r="E97" t="s">
        <v>59</v>
      </c>
      <c r="F97" t="b">
        <v>0</v>
      </c>
      <c r="G97" t="s">
        <v>65</v>
      </c>
      <c r="H97" s="1">
        <v>46024.418564814812</v>
      </c>
      <c r="I97" t="b">
        <v>0</v>
      </c>
      <c r="J97" t="b">
        <v>1</v>
      </c>
      <c r="K97" t="s">
        <v>41</v>
      </c>
      <c r="L97" t="s">
        <v>60</v>
      </c>
      <c r="M97">
        <v>126800</v>
      </c>
      <c r="N97"/>
      <c r="O97" t="s">
        <v>195</v>
      </c>
      <c r="P97" t="s">
        <v>4711</v>
      </c>
    </row>
    <row r="98" spans="1:16" x14ac:dyDescent="0.25">
      <c r="A98" t="s">
        <v>1</v>
      </c>
      <c r="B98" t="s">
        <v>316</v>
      </c>
      <c r="C98" t="s">
        <v>3240</v>
      </c>
      <c r="D98" t="s">
        <v>2360</v>
      </c>
      <c r="E98" t="s">
        <v>59</v>
      </c>
      <c r="F98" t="b">
        <v>0</v>
      </c>
      <c r="G98" t="s">
        <v>65</v>
      </c>
      <c r="H98" s="1">
        <v>46024.418668981481</v>
      </c>
      <c r="I98" t="b">
        <v>0</v>
      </c>
      <c r="J98" t="b">
        <v>0</v>
      </c>
      <c r="K98" t="s">
        <v>41</v>
      </c>
      <c r="L98" t="s">
        <v>60</v>
      </c>
      <c r="M98">
        <v>149000</v>
      </c>
      <c r="N98"/>
      <c r="O98" t="s">
        <v>2795</v>
      </c>
      <c r="P98" t="s">
        <v>4712</v>
      </c>
    </row>
    <row r="99" spans="1:16" x14ac:dyDescent="0.25">
      <c r="A99" t="s">
        <v>4</v>
      </c>
      <c r="B99" t="s">
        <v>4713</v>
      </c>
      <c r="C99" t="s">
        <v>4714</v>
      </c>
      <c r="D99" t="s">
        <v>2360</v>
      </c>
      <c r="E99" t="s">
        <v>72</v>
      </c>
      <c r="F99" t="b">
        <v>0</v>
      </c>
      <c r="G99" t="s">
        <v>77</v>
      </c>
      <c r="H99" s="1">
        <v>46024.419178240743</v>
      </c>
      <c r="I99" t="b">
        <v>0</v>
      </c>
      <c r="J99" t="b">
        <v>1</v>
      </c>
      <c r="K99" t="s">
        <v>41</v>
      </c>
      <c r="L99" t="s">
        <v>60</v>
      </c>
      <c r="M99">
        <v>165000</v>
      </c>
      <c r="N99"/>
      <c r="O99" t="s">
        <v>424</v>
      </c>
      <c r="P99" t="s">
        <v>4715</v>
      </c>
    </row>
    <row r="100" spans="1:16" x14ac:dyDescent="0.25">
      <c r="A100" t="s">
        <v>8</v>
      </c>
      <c r="B100" t="s">
        <v>4716</v>
      </c>
      <c r="C100" t="s">
        <v>4717</v>
      </c>
      <c r="D100" t="s">
        <v>4526</v>
      </c>
      <c r="E100" t="s">
        <v>59</v>
      </c>
      <c r="F100" t="b">
        <v>0</v>
      </c>
      <c r="G100" t="s">
        <v>40</v>
      </c>
      <c r="H100" s="1">
        <v>46024.424398148149</v>
      </c>
      <c r="I100" t="b">
        <v>1</v>
      </c>
      <c r="J100" t="b">
        <v>0</v>
      </c>
      <c r="K100" t="s">
        <v>40</v>
      </c>
      <c r="L100" t="s">
        <v>60</v>
      </c>
      <c r="M100">
        <v>44100</v>
      </c>
      <c r="N100"/>
      <c r="O100" t="s">
        <v>4718</v>
      </c>
      <c r="P100" t="s">
        <v>4719</v>
      </c>
    </row>
    <row r="101" spans="1:16" x14ac:dyDescent="0.25">
      <c r="A101" t="s">
        <v>1</v>
      </c>
      <c r="B101" t="s">
        <v>4720</v>
      </c>
      <c r="C101" t="s">
        <v>4721</v>
      </c>
      <c r="D101" t="s">
        <v>4346</v>
      </c>
      <c r="E101" t="s">
        <v>72</v>
      </c>
      <c r="F101" t="b">
        <v>0</v>
      </c>
      <c r="G101" t="s">
        <v>13</v>
      </c>
      <c r="H101" s="1">
        <v>46024.42560185185</v>
      </c>
      <c r="I101" t="b">
        <v>0</v>
      </c>
      <c r="J101" t="b">
        <v>0</v>
      </c>
      <c r="K101" t="s">
        <v>13</v>
      </c>
      <c r="L101" t="s">
        <v>60</v>
      </c>
      <c r="M101">
        <v>100000</v>
      </c>
      <c r="N101"/>
      <c r="O101" t="s">
        <v>4722</v>
      </c>
      <c r="P101" t="s">
        <v>4723</v>
      </c>
    </row>
    <row r="102" spans="1:16" x14ac:dyDescent="0.25">
      <c r="A102" t="s">
        <v>0</v>
      </c>
      <c r="B102" t="s">
        <v>1308</v>
      </c>
      <c r="C102" t="s">
        <v>79</v>
      </c>
      <c r="D102" t="s">
        <v>4526</v>
      </c>
      <c r="E102" t="s">
        <v>59</v>
      </c>
      <c r="F102" t="b">
        <v>0</v>
      </c>
      <c r="G102" t="s">
        <v>77</v>
      </c>
      <c r="H102" s="1">
        <v>46024.458715277768</v>
      </c>
      <c r="I102" t="b">
        <v>1</v>
      </c>
      <c r="J102" t="b">
        <v>0</v>
      </c>
      <c r="K102" t="s">
        <v>41</v>
      </c>
      <c r="L102" t="s">
        <v>60</v>
      </c>
      <c r="M102">
        <v>228000</v>
      </c>
      <c r="N102"/>
      <c r="O102" t="s">
        <v>3453</v>
      </c>
      <c r="P102" t="s">
        <v>4724</v>
      </c>
    </row>
    <row r="103" spans="1:16" x14ac:dyDescent="0.25">
      <c r="A103" t="s">
        <v>3</v>
      </c>
      <c r="B103" t="s">
        <v>4725</v>
      </c>
      <c r="C103" t="s">
        <v>529</v>
      </c>
      <c r="D103" t="s">
        <v>4526</v>
      </c>
      <c r="E103" t="s">
        <v>59</v>
      </c>
      <c r="F103" t="b">
        <v>0</v>
      </c>
      <c r="G103" t="s">
        <v>77</v>
      </c>
      <c r="H103" s="1">
        <v>46024.458749999998</v>
      </c>
      <c r="I103" t="b">
        <v>0</v>
      </c>
      <c r="J103" t="b">
        <v>1</v>
      </c>
      <c r="K103" t="s">
        <v>41</v>
      </c>
      <c r="L103" t="s">
        <v>60</v>
      </c>
      <c r="M103">
        <v>75900</v>
      </c>
      <c r="N103"/>
      <c r="O103" t="s">
        <v>2979</v>
      </c>
      <c r="P103" t="s">
        <v>1385</v>
      </c>
    </row>
    <row r="104" spans="1:16" x14ac:dyDescent="0.25">
      <c r="A104" t="s">
        <v>6</v>
      </c>
      <c r="B104" t="s">
        <v>4726</v>
      </c>
      <c r="C104" t="s">
        <v>112</v>
      </c>
      <c r="D104" t="s">
        <v>4526</v>
      </c>
      <c r="E104" t="s">
        <v>59</v>
      </c>
      <c r="F104" t="b">
        <v>0</v>
      </c>
      <c r="G104" t="s">
        <v>65</v>
      </c>
      <c r="H104" s="1">
        <v>46024.459270833337</v>
      </c>
      <c r="I104" t="b">
        <v>0</v>
      </c>
      <c r="J104" t="b">
        <v>1</v>
      </c>
      <c r="K104" t="s">
        <v>41</v>
      </c>
      <c r="L104" t="s">
        <v>60</v>
      </c>
      <c r="M104">
        <v>160000</v>
      </c>
      <c r="N104"/>
      <c r="O104" t="s">
        <v>902</v>
      </c>
      <c r="P104" t="s">
        <v>85</v>
      </c>
    </row>
    <row r="105" spans="1:16" x14ac:dyDescent="0.25">
      <c r="A105" t="s">
        <v>2</v>
      </c>
      <c r="B105" t="s">
        <v>4727</v>
      </c>
      <c r="C105" t="s">
        <v>246</v>
      </c>
      <c r="D105" t="s">
        <v>4526</v>
      </c>
      <c r="E105" t="s">
        <v>59</v>
      </c>
      <c r="F105" t="b">
        <v>0</v>
      </c>
      <c r="G105" t="s">
        <v>65</v>
      </c>
      <c r="H105" s="1">
        <v>46024.459398148138</v>
      </c>
      <c r="I105" t="b">
        <v>0</v>
      </c>
      <c r="J105" t="b">
        <v>1</v>
      </c>
      <c r="K105" t="s">
        <v>41</v>
      </c>
      <c r="L105" t="s">
        <v>60</v>
      </c>
      <c r="M105">
        <v>202500</v>
      </c>
      <c r="N105"/>
      <c r="O105" t="s">
        <v>902</v>
      </c>
      <c r="P105" t="s">
        <v>85</v>
      </c>
    </row>
    <row r="106" spans="1:16" x14ac:dyDescent="0.25">
      <c r="A106" t="s">
        <v>0</v>
      </c>
      <c r="B106" t="s">
        <v>4728</v>
      </c>
      <c r="C106" t="s">
        <v>76</v>
      </c>
      <c r="D106" t="s">
        <v>584</v>
      </c>
      <c r="E106" t="s">
        <v>72</v>
      </c>
      <c r="F106" t="b">
        <v>1</v>
      </c>
      <c r="G106" t="s">
        <v>19</v>
      </c>
      <c r="H106" s="1">
        <v>46024.463969907411</v>
      </c>
      <c r="I106" t="b">
        <v>0</v>
      </c>
      <c r="J106" t="b">
        <v>0</v>
      </c>
      <c r="K106" t="s">
        <v>19</v>
      </c>
      <c r="L106" t="s">
        <v>74</v>
      </c>
      <c r="M106"/>
      <c r="N106">
        <v>15</v>
      </c>
      <c r="O106" t="s">
        <v>4729</v>
      </c>
      <c r="P106" t="s">
        <v>235</v>
      </c>
    </row>
    <row r="107" spans="1:16" x14ac:dyDescent="0.25">
      <c r="A107" t="s">
        <v>1</v>
      </c>
      <c r="B107" t="s">
        <v>4730</v>
      </c>
      <c r="C107" t="s">
        <v>40</v>
      </c>
      <c r="D107" t="s">
        <v>4526</v>
      </c>
      <c r="E107" t="s">
        <v>59</v>
      </c>
      <c r="F107" t="b">
        <v>0</v>
      </c>
      <c r="G107" t="s">
        <v>40</v>
      </c>
      <c r="H107" s="1">
        <v>46024.466145833343</v>
      </c>
      <c r="I107" t="b">
        <v>1</v>
      </c>
      <c r="J107" t="b">
        <v>0</v>
      </c>
      <c r="K107" t="s">
        <v>40</v>
      </c>
      <c r="L107" t="s">
        <v>60</v>
      </c>
      <c r="M107">
        <v>65000</v>
      </c>
      <c r="N107"/>
      <c r="O107" t="s">
        <v>4731</v>
      </c>
      <c r="P107" t="s">
        <v>4732</v>
      </c>
    </row>
    <row r="108" spans="1:16" x14ac:dyDescent="0.25">
      <c r="A108" t="s">
        <v>0</v>
      </c>
      <c r="B108" t="s">
        <v>4733</v>
      </c>
      <c r="C108" t="s">
        <v>218</v>
      </c>
      <c r="D108" t="s">
        <v>4526</v>
      </c>
      <c r="E108" t="s">
        <v>59</v>
      </c>
      <c r="F108" t="b">
        <v>0</v>
      </c>
      <c r="G108" t="s">
        <v>63</v>
      </c>
      <c r="H108" s="1">
        <v>46024.470960648148</v>
      </c>
      <c r="I108" t="b">
        <v>0</v>
      </c>
      <c r="J108" t="b">
        <v>0</v>
      </c>
      <c r="K108" t="s">
        <v>41</v>
      </c>
      <c r="L108" t="s">
        <v>60</v>
      </c>
      <c r="M108">
        <v>93500</v>
      </c>
      <c r="N108"/>
      <c r="O108" t="s">
        <v>4734</v>
      </c>
      <c r="P108" t="s">
        <v>802</v>
      </c>
    </row>
    <row r="109" spans="1:16" x14ac:dyDescent="0.25">
      <c r="A109" t="s">
        <v>0</v>
      </c>
      <c r="B109" t="s">
        <v>4735</v>
      </c>
      <c r="C109" t="s">
        <v>81</v>
      </c>
      <c r="D109" t="s">
        <v>584</v>
      </c>
      <c r="E109" t="s">
        <v>72</v>
      </c>
      <c r="F109" t="b">
        <v>0</v>
      </c>
      <c r="G109" t="s">
        <v>77</v>
      </c>
      <c r="H109" s="1">
        <v>46024.500405092593</v>
      </c>
      <c r="I109" t="b">
        <v>0</v>
      </c>
      <c r="J109" t="b">
        <v>0</v>
      </c>
      <c r="K109" t="s">
        <v>41</v>
      </c>
      <c r="L109" t="s">
        <v>74</v>
      </c>
      <c r="M109"/>
      <c r="N109">
        <v>15</v>
      </c>
      <c r="O109" t="s">
        <v>4736</v>
      </c>
      <c r="P109" t="s">
        <v>2671</v>
      </c>
    </row>
    <row r="110" spans="1:16" x14ac:dyDescent="0.25">
      <c r="A110" t="s">
        <v>8</v>
      </c>
      <c r="B110" t="s">
        <v>2388</v>
      </c>
      <c r="C110" t="s">
        <v>616</v>
      </c>
      <c r="D110" t="s">
        <v>4526</v>
      </c>
      <c r="E110" t="s">
        <v>59</v>
      </c>
      <c r="F110" t="b">
        <v>0</v>
      </c>
      <c r="G110" t="s">
        <v>73</v>
      </c>
      <c r="H110" s="1">
        <v>46024.501481481479</v>
      </c>
      <c r="I110" t="b">
        <v>0</v>
      </c>
      <c r="J110" t="b">
        <v>1</v>
      </c>
      <c r="K110" t="s">
        <v>41</v>
      </c>
      <c r="L110" t="s">
        <v>60</v>
      </c>
      <c r="M110">
        <v>209000</v>
      </c>
      <c r="N110"/>
      <c r="O110" t="s">
        <v>98</v>
      </c>
      <c r="P110" t="s">
        <v>4185</v>
      </c>
    </row>
    <row r="111" spans="1:16" x14ac:dyDescent="0.25">
      <c r="A111" t="s">
        <v>5</v>
      </c>
      <c r="B111" t="s">
        <v>4737</v>
      </c>
      <c r="C111" t="s">
        <v>97</v>
      </c>
      <c r="D111" t="s">
        <v>4526</v>
      </c>
      <c r="E111" t="s">
        <v>59</v>
      </c>
      <c r="F111" t="b">
        <v>0</v>
      </c>
      <c r="G111" t="s">
        <v>89</v>
      </c>
      <c r="H111" s="1">
        <v>46024.501770833333</v>
      </c>
      <c r="I111" t="b">
        <v>0</v>
      </c>
      <c r="J111" t="b">
        <v>1</v>
      </c>
      <c r="K111" t="s">
        <v>41</v>
      </c>
      <c r="L111" t="s">
        <v>60</v>
      </c>
      <c r="M111">
        <v>179500</v>
      </c>
      <c r="N111"/>
      <c r="O111" t="s">
        <v>98</v>
      </c>
      <c r="P111" t="s">
        <v>4738</v>
      </c>
    </row>
    <row r="112" spans="1:16" x14ac:dyDescent="0.25">
      <c r="A112" t="s">
        <v>0</v>
      </c>
      <c r="B112" t="s">
        <v>4739</v>
      </c>
      <c r="C112" t="s">
        <v>13</v>
      </c>
      <c r="D112" t="s">
        <v>4526</v>
      </c>
      <c r="E112" t="s">
        <v>59</v>
      </c>
      <c r="F112" t="b">
        <v>0</v>
      </c>
      <c r="G112" t="s">
        <v>13</v>
      </c>
      <c r="H112" s="1">
        <v>46024.508877314824</v>
      </c>
      <c r="I112" t="b">
        <v>1</v>
      </c>
      <c r="J112" t="b">
        <v>0</v>
      </c>
      <c r="K112" t="s">
        <v>13</v>
      </c>
      <c r="L112" t="s">
        <v>60</v>
      </c>
      <c r="M112">
        <v>95000</v>
      </c>
      <c r="N112"/>
      <c r="O112" t="s">
        <v>4740</v>
      </c>
      <c r="P112" t="s">
        <v>4741</v>
      </c>
    </row>
    <row r="113" spans="1:16" x14ac:dyDescent="0.25">
      <c r="A113" t="s">
        <v>3</v>
      </c>
      <c r="B113" t="s">
        <v>4742</v>
      </c>
      <c r="C113" t="s">
        <v>376</v>
      </c>
      <c r="D113" t="s">
        <v>4526</v>
      </c>
      <c r="E113" t="s">
        <v>59</v>
      </c>
      <c r="F113" t="b">
        <v>0</v>
      </c>
      <c r="G113" t="s">
        <v>89</v>
      </c>
      <c r="H113" s="1">
        <v>46024.542488425926</v>
      </c>
      <c r="I113" t="b">
        <v>0</v>
      </c>
      <c r="J113" t="b">
        <v>0</v>
      </c>
      <c r="K113" t="s">
        <v>41</v>
      </c>
      <c r="L113" t="s">
        <v>74</v>
      </c>
      <c r="M113"/>
      <c r="N113">
        <v>42.5</v>
      </c>
      <c r="O113" t="s">
        <v>4743</v>
      </c>
      <c r="P113" t="s">
        <v>3254</v>
      </c>
    </row>
    <row r="114" spans="1:16" x14ac:dyDescent="0.25">
      <c r="A114" t="s">
        <v>2</v>
      </c>
      <c r="B114" t="s">
        <v>4744</v>
      </c>
      <c r="C114" t="s">
        <v>112</v>
      </c>
      <c r="D114" t="s">
        <v>2360</v>
      </c>
      <c r="E114" t="s">
        <v>59</v>
      </c>
      <c r="F114" t="b">
        <v>0</v>
      </c>
      <c r="G114" t="s">
        <v>65</v>
      </c>
      <c r="H114" s="1">
        <v>46024.542604166672</v>
      </c>
      <c r="I114" t="b">
        <v>0</v>
      </c>
      <c r="J114" t="b">
        <v>1</v>
      </c>
      <c r="K114" t="s">
        <v>41</v>
      </c>
      <c r="L114" t="s">
        <v>60</v>
      </c>
      <c r="M114">
        <v>125762.5</v>
      </c>
      <c r="N114"/>
      <c r="O114" t="s">
        <v>4745</v>
      </c>
      <c r="P114" t="s">
        <v>221</v>
      </c>
    </row>
    <row r="115" spans="1:16" x14ac:dyDescent="0.25">
      <c r="A115" t="s">
        <v>5</v>
      </c>
      <c r="B115" t="s">
        <v>4746</v>
      </c>
      <c r="C115" t="s">
        <v>76</v>
      </c>
      <c r="D115" t="s">
        <v>4526</v>
      </c>
      <c r="E115" t="s">
        <v>59</v>
      </c>
      <c r="F115" t="b">
        <v>1</v>
      </c>
      <c r="G115" t="s">
        <v>65</v>
      </c>
      <c r="H115" s="1">
        <v>46024.54351851852</v>
      </c>
      <c r="I115" t="b">
        <v>0</v>
      </c>
      <c r="J115" t="b">
        <v>1</v>
      </c>
      <c r="K115" t="s">
        <v>41</v>
      </c>
      <c r="L115" t="s">
        <v>60</v>
      </c>
      <c r="M115">
        <v>131500</v>
      </c>
      <c r="N115"/>
      <c r="O115" t="s">
        <v>4645</v>
      </c>
      <c r="P115" t="s">
        <v>303</v>
      </c>
    </row>
    <row r="116" spans="1:16" x14ac:dyDescent="0.25">
      <c r="A116" t="s">
        <v>1</v>
      </c>
      <c r="B116" t="s">
        <v>4747</v>
      </c>
      <c r="C116" t="s">
        <v>175</v>
      </c>
      <c r="D116" t="s">
        <v>4526</v>
      </c>
      <c r="E116" t="s">
        <v>88</v>
      </c>
      <c r="F116" t="b">
        <v>0</v>
      </c>
      <c r="G116" t="s">
        <v>65</v>
      </c>
      <c r="H116" s="1">
        <v>46024.543761574067</v>
      </c>
      <c r="I116" t="b">
        <v>1</v>
      </c>
      <c r="J116" t="b">
        <v>0</v>
      </c>
      <c r="K116" t="s">
        <v>41</v>
      </c>
      <c r="L116" t="s">
        <v>74</v>
      </c>
      <c r="M116"/>
      <c r="N116">
        <v>52.5</v>
      </c>
      <c r="O116" t="s">
        <v>4748</v>
      </c>
      <c r="P116" t="s">
        <v>4749</v>
      </c>
    </row>
    <row r="117" spans="1:16" x14ac:dyDescent="0.25">
      <c r="A117" t="s">
        <v>3</v>
      </c>
      <c r="B117" t="s">
        <v>4750</v>
      </c>
      <c r="C117" t="s">
        <v>71</v>
      </c>
      <c r="D117" t="s">
        <v>4751</v>
      </c>
      <c r="E117" t="s">
        <v>59</v>
      </c>
      <c r="F117" t="b">
        <v>0</v>
      </c>
      <c r="G117" t="s">
        <v>73</v>
      </c>
      <c r="H117" s="1">
        <v>46024.583865740737</v>
      </c>
      <c r="I117" t="b">
        <v>0</v>
      </c>
      <c r="J117" t="b">
        <v>0</v>
      </c>
      <c r="K117" t="s">
        <v>41</v>
      </c>
      <c r="L117" t="s">
        <v>74</v>
      </c>
      <c r="M117"/>
      <c r="N117">
        <v>32.5</v>
      </c>
      <c r="O117" t="s">
        <v>4752</v>
      </c>
      <c r="P117" t="s">
        <v>4753</v>
      </c>
    </row>
    <row r="118" spans="1:16" x14ac:dyDescent="0.25">
      <c r="A118" t="s">
        <v>2</v>
      </c>
      <c r="B118" t="s">
        <v>4754</v>
      </c>
      <c r="C118" t="s">
        <v>142</v>
      </c>
      <c r="D118" t="s">
        <v>4569</v>
      </c>
      <c r="E118" t="s">
        <v>59</v>
      </c>
      <c r="F118" t="b">
        <v>0</v>
      </c>
      <c r="G118" t="s">
        <v>65</v>
      </c>
      <c r="H118" s="1">
        <v>46024.584351851852</v>
      </c>
      <c r="I118" t="b">
        <v>0</v>
      </c>
      <c r="J118" t="b">
        <v>0</v>
      </c>
      <c r="K118" t="s">
        <v>41</v>
      </c>
      <c r="L118" t="s">
        <v>74</v>
      </c>
      <c r="M118"/>
      <c r="N118">
        <v>47.41</v>
      </c>
      <c r="O118" t="s">
        <v>2017</v>
      </c>
      <c r="P118" t="s">
        <v>310</v>
      </c>
    </row>
    <row r="119" spans="1:16" x14ac:dyDescent="0.25">
      <c r="A119" t="s">
        <v>1</v>
      </c>
      <c r="B119" t="s">
        <v>4755</v>
      </c>
      <c r="C119" t="s">
        <v>949</v>
      </c>
      <c r="D119" t="s">
        <v>4756</v>
      </c>
      <c r="E119" t="s">
        <v>59</v>
      </c>
      <c r="F119" t="b">
        <v>0</v>
      </c>
      <c r="G119" t="s">
        <v>65</v>
      </c>
      <c r="H119" s="1">
        <v>46024.585185185177</v>
      </c>
      <c r="I119" t="b">
        <v>0</v>
      </c>
      <c r="J119" t="b">
        <v>1</v>
      </c>
      <c r="K119" t="s">
        <v>41</v>
      </c>
      <c r="L119" t="s">
        <v>60</v>
      </c>
      <c r="M119">
        <v>162000</v>
      </c>
      <c r="N119"/>
      <c r="O119" t="s">
        <v>418</v>
      </c>
      <c r="P119" t="s">
        <v>4757</v>
      </c>
    </row>
    <row r="120" spans="1:16" x14ac:dyDescent="0.25">
      <c r="A120" t="s">
        <v>0</v>
      </c>
      <c r="B120" t="s">
        <v>4758</v>
      </c>
      <c r="C120" t="s">
        <v>1894</v>
      </c>
      <c r="D120" t="s">
        <v>4569</v>
      </c>
      <c r="E120" t="s">
        <v>59</v>
      </c>
      <c r="F120" t="b">
        <v>0</v>
      </c>
      <c r="G120" t="s">
        <v>63</v>
      </c>
      <c r="H120" s="1">
        <v>46024.595960648148</v>
      </c>
      <c r="I120" t="b">
        <v>0</v>
      </c>
      <c r="J120" t="b">
        <v>1</v>
      </c>
      <c r="K120" t="s">
        <v>41</v>
      </c>
      <c r="L120" t="s">
        <v>74</v>
      </c>
      <c r="M120"/>
      <c r="N120">
        <v>21.41</v>
      </c>
      <c r="O120" t="s">
        <v>804</v>
      </c>
      <c r="P120" t="s">
        <v>3990</v>
      </c>
    </row>
    <row r="121" spans="1:16" x14ac:dyDescent="0.25">
      <c r="A121" t="s">
        <v>8</v>
      </c>
      <c r="B121" t="s">
        <v>4759</v>
      </c>
      <c r="C121" t="s">
        <v>76</v>
      </c>
      <c r="D121" t="s">
        <v>4526</v>
      </c>
      <c r="E121" t="s">
        <v>59</v>
      </c>
      <c r="F121" t="b">
        <v>1</v>
      </c>
      <c r="G121" t="s">
        <v>40</v>
      </c>
      <c r="H121" s="1">
        <v>46024.632789351846</v>
      </c>
      <c r="I121" t="b">
        <v>0</v>
      </c>
      <c r="J121" t="b">
        <v>0</v>
      </c>
      <c r="K121" t="s">
        <v>40</v>
      </c>
      <c r="L121" t="s">
        <v>60</v>
      </c>
      <c r="M121">
        <v>105000</v>
      </c>
      <c r="N121"/>
      <c r="O121" t="s">
        <v>4760</v>
      </c>
    </row>
    <row r="122" spans="1:16" x14ac:dyDescent="0.25">
      <c r="A122" t="s">
        <v>0</v>
      </c>
      <c r="B122" t="s">
        <v>3441</v>
      </c>
      <c r="C122" t="s">
        <v>81</v>
      </c>
      <c r="D122" t="s">
        <v>4526</v>
      </c>
      <c r="E122" t="s">
        <v>59</v>
      </c>
      <c r="F122" t="b">
        <v>0</v>
      </c>
      <c r="G122" t="s">
        <v>77</v>
      </c>
      <c r="H122" s="1">
        <v>46024.667013888888</v>
      </c>
      <c r="I122" t="b">
        <v>0</v>
      </c>
      <c r="J122" t="b">
        <v>0</v>
      </c>
      <c r="K122" t="s">
        <v>41</v>
      </c>
      <c r="L122" t="s">
        <v>60</v>
      </c>
      <c r="M122">
        <v>90000</v>
      </c>
      <c r="N122"/>
      <c r="O122" t="s">
        <v>4761</v>
      </c>
      <c r="P122" t="s">
        <v>85</v>
      </c>
    </row>
    <row r="123" spans="1:16" x14ac:dyDescent="0.25">
      <c r="A123" t="s">
        <v>6</v>
      </c>
      <c r="B123" t="s">
        <v>4762</v>
      </c>
      <c r="C123" t="s">
        <v>172</v>
      </c>
      <c r="D123" t="s">
        <v>4630</v>
      </c>
      <c r="E123" t="s">
        <v>59</v>
      </c>
      <c r="F123" t="b">
        <v>0</v>
      </c>
      <c r="G123" t="s">
        <v>68</v>
      </c>
      <c r="H123" s="1">
        <v>46024.668252314812</v>
      </c>
      <c r="I123" t="b">
        <v>0</v>
      </c>
      <c r="J123" t="b">
        <v>1</v>
      </c>
      <c r="K123" t="s">
        <v>41</v>
      </c>
      <c r="L123" t="s">
        <v>60</v>
      </c>
      <c r="M123">
        <v>111000</v>
      </c>
      <c r="N123"/>
      <c r="O123" t="s">
        <v>4763</v>
      </c>
      <c r="P123" t="s">
        <v>4764</v>
      </c>
    </row>
    <row r="124" spans="1:16" x14ac:dyDescent="0.25">
      <c r="A124" t="s">
        <v>2</v>
      </c>
      <c r="B124" t="s">
        <v>1442</v>
      </c>
      <c r="C124" t="s">
        <v>4765</v>
      </c>
      <c r="D124" t="s">
        <v>4526</v>
      </c>
      <c r="E124" t="s">
        <v>59</v>
      </c>
      <c r="F124" t="b">
        <v>0</v>
      </c>
      <c r="G124" t="s">
        <v>40</v>
      </c>
      <c r="H124" s="1">
        <v>46024.674386574072</v>
      </c>
      <c r="I124" t="b">
        <v>0</v>
      </c>
      <c r="J124" t="b">
        <v>0</v>
      </c>
      <c r="K124" t="s">
        <v>40</v>
      </c>
      <c r="L124" t="s">
        <v>60</v>
      </c>
      <c r="M124">
        <v>82500</v>
      </c>
      <c r="N124"/>
      <c r="O124" t="s">
        <v>101</v>
      </c>
      <c r="P124" t="s">
        <v>4766</v>
      </c>
    </row>
    <row r="125" spans="1:16" x14ac:dyDescent="0.25">
      <c r="A125" t="s">
        <v>0</v>
      </c>
      <c r="B125" t="s">
        <v>3086</v>
      </c>
      <c r="C125" t="s">
        <v>4767</v>
      </c>
      <c r="D125" t="s">
        <v>155</v>
      </c>
      <c r="E125" t="s">
        <v>59</v>
      </c>
      <c r="F125" t="b">
        <v>0</v>
      </c>
      <c r="G125" t="s">
        <v>65</v>
      </c>
      <c r="H125" s="1">
        <v>46024.708368055559</v>
      </c>
      <c r="I125" t="b">
        <v>1</v>
      </c>
      <c r="J125" t="b">
        <v>0</v>
      </c>
      <c r="K125" t="s">
        <v>41</v>
      </c>
      <c r="L125" t="s">
        <v>74</v>
      </c>
      <c r="M125"/>
      <c r="N125">
        <v>34.159999999999997</v>
      </c>
      <c r="O125" t="s">
        <v>155</v>
      </c>
    </row>
    <row r="126" spans="1:16" x14ac:dyDescent="0.25">
      <c r="A126" t="s">
        <v>5</v>
      </c>
      <c r="B126" t="s">
        <v>4768</v>
      </c>
      <c r="C126" t="s">
        <v>40</v>
      </c>
      <c r="D126" t="s">
        <v>4526</v>
      </c>
      <c r="E126" t="s">
        <v>59</v>
      </c>
      <c r="F126" t="b">
        <v>0</v>
      </c>
      <c r="G126" t="s">
        <v>40</v>
      </c>
      <c r="H126" s="1">
        <v>46024.716226851851</v>
      </c>
      <c r="I126" t="b">
        <v>1</v>
      </c>
      <c r="J126" t="b">
        <v>0</v>
      </c>
      <c r="K126" t="s">
        <v>40</v>
      </c>
      <c r="L126" t="s">
        <v>60</v>
      </c>
      <c r="M126">
        <v>150000</v>
      </c>
      <c r="N126"/>
      <c r="O126" t="s">
        <v>127</v>
      </c>
      <c r="P126" t="s">
        <v>4769</v>
      </c>
    </row>
    <row r="127" spans="1:16" x14ac:dyDescent="0.25">
      <c r="A127" t="s">
        <v>1</v>
      </c>
      <c r="B127" t="s">
        <v>734</v>
      </c>
      <c r="C127" t="s">
        <v>913</v>
      </c>
      <c r="D127" t="s">
        <v>4526</v>
      </c>
      <c r="E127" t="s">
        <v>59</v>
      </c>
      <c r="F127" t="b">
        <v>0</v>
      </c>
      <c r="G127" t="s">
        <v>20</v>
      </c>
      <c r="H127" s="1">
        <v>46024.720717592587</v>
      </c>
      <c r="I127" t="b">
        <v>0</v>
      </c>
      <c r="J127" t="b">
        <v>0</v>
      </c>
      <c r="K127" t="s">
        <v>20</v>
      </c>
      <c r="L127" t="s">
        <v>60</v>
      </c>
      <c r="M127">
        <v>110000</v>
      </c>
      <c r="N127"/>
      <c r="O127" t="s">
        <v>4770</v>
      </c>
      <c r="P127" t="s">
        <v>1273</v>
      </c>
    </row>
    <row r="128" spans="1:16" x14ac:dyDescent="0.25">
      <c r="A128" t="s">
        <v>7</v>
      </c>
      <c r="B128" t="s">
        <v>4771</v>
      </c>
      <c r="C128" t="s">
        <v>190</v>
      </c>
      <c r="D128" t="s">
        <v>4346</v>
      </c>
      <c r="E128" t="s">
        <v>59</v>
      </c>
      <c r="F128" t="b">
        <v>0</v>
      </c>
      <c r="G128" t="s">
        <v>73</v>
      </c>
      <c r="H128" s="1">
        <v>46024.750486111108</v>
      </c>
      <c r="I128" t="b">
        <v>0</v>
      </c>
      <c r="J128" t="b">
        <v>0</v>
      </c>
      <c r="K128" t="s">
        <v>41</v>
      </c>
      <c r="L128" t="s">
        <v>60</v>
      </c>
      <c r="M128">
        <v>96500</v>
      </c>
      <c r="N128"/>
      <c r="O128" t="s">
        <v>4772</v>
      </c>
      <c r="P128" t="s">
        <v>4773</v>
      </c>
    </row>
    <row r="129" spans="1:16" x14ac:dyDescent="0.25">
      <c r="A129" t="s">
        <v>3</v>
      </c>
      <c r="B129" t="s">
        <v>4774</v>
      </c>
      <c r="C129" t="s">
        <v>162</v>
      </c>
      <c r="D129" t="s">
        <v>4526</v>
      </c>
      <c r="E129" t="s">
        <v>88</v>
      </c>
      <c r="F129" t="b">
        <v>0</v>
      </c>
      <c r="G129" t="s">
        <v>73</v>
      </c>
      <c r="H129" s="1">
        <v>46024.750532407408</v>
      </c>
      <c r="I129" t="b">
        <v>0</v>
      </c>
      <c r="J129" t="b">
        <v>0</v>
      </c>
      <c r="K129" t="s">
        <v>41</v>
      </c>
      <c r="L129" t="s">
        <v>74</v>
      </c>
      <c r="M129"/>
      <c r="N129">
        <v>49</v>
      </c>
      <c r="O129" t="s">
        <v>2944</v>
      </c>
      <c r="P129" t="s">
        <v>1791</v>
      </c>
    </row>
    <row r="130" spans="1:16" x14ac:dyDescent="0.25">
      <c r="A130" t="s">
        <v>6</v>
      </c>
      <c r="B130" t="s">
        <v>4775</v>
      </c>
      <c r="C130" t="s">
        <v>112</v>
      </c>
      <c r="D130" t="s">
        <v>4526</v>
      </c>
      <c r="E130" t="s">
        <v>59</v>
      </c>
      <c r="F130" t="b">
        <v>0</v>
      </c>
      <c r="G130" t="s">
        <v>65</v>
      </c>
      <c r="H130" s="1">
        <v>46024.750937500001</v>
      </c>
      <c r="I130" t="b">
        <v>0</v>
      </c>
      <c r="J130" t="b">
        <v>1</v>
      </c>
      <c r="K130" t="s">
        <v>41</v>
      </c>
      <c r="L130" t="s">
        <v>60</v>
      </c>
      <c r="M130">
        <v>166500</v>
      </c>
      <c r="N130"/>
      <c r="O130" t="s">
        <v>1283</v>
      </c>
      <c r="P130" t="s">
        <v>85</v>
      </c>
    </row>
    <row r="131" spans="1:16" x14ac:dyDescent="0.25">
      <c r="A131" t="s">
        <v>1</v>
      </c>
      <c r="B131" t="s">
        <v>4776</v>
      </c>
      <c r="C131" t="s">
        <v>1343</v>
      </c>
      <c r="D131" t="s">
        <v>4526</v>
      </c>
      <c r="E131" t="s">
        <v>59</v>
      </c>
      <c r="F131" t="b">
        <v>0</v>
      </c>
      <c r="G131" t="s">
        <v>77</v>
      </c>
      <c r="H131" s="1">
        <v>46024.75240740741</v>
      </c>
      <c r="I131" t="b">
        <v>0</v>
      </c>
      <c r="J131" t="b">
        <v>1</v>
      </c>
      <c r="K131" t="s">
        <v>41</v>
      </c>
      <c r="L131" t="s">
        <v>60</v>
      </c>
      <c r="M131">
        <v>164700</v>
      </c>
      <c r="N131"/>
      <c r="O131" t="s">
        <v>2659</v>
      </c>
      <c r="P131" t="s">
        <v>4777</v>
      </c>
    </row>
    <row r="132" spans="1:16" x14ac:dyDescent="0.25">
      <c r="A132" t="s">
        <v>1</v>
      </c>
      <c r="B132" t="s">
        <v>4778</v>
      </c>
      <c r="C132" t="s">
        <v>522</v>
      </c>
      <c r="D132" t="s">
        <v>4526</v>
      </c>
      <c r="E132" t="s">
        <v>59</v>
      </c>
      <c r="F132" t="b">
        <v>0</v>
      </c>
      <c r="G132" t="s">
        <v>73</v>
      </c>
      <c r="H132" s="1">
        <v>46024.794699074067</v>
      </c>
      <c r="I132" t="b">
        <v>0</v>
      </c>
      <c r="J132" t="b">
        <v>0</v>
      </c>
      <c r="K132" t="s">
        <v>41</v>
      </c>
      <c r="L132" t="s">
        <v>60</v>
      </c>
      <c r="M132">
        <v>128500</v>
      </c>
      <c r="N132"/>
      <c r="O132" t="s">
        <v>4779</v>
      </c>
      <c r="P132" t="s">
        <v>4780</v>
      </c>
    </row>
    <row r="133" spans="1:16" x14ac:dyDescent="0.25">
      <c r="A133" t="s">
        <v>2</v>
      </c>
      <c r="B133" t="s">
        <v>4781</v>
      </c>
      <c r="C133" t="s">
        <v>134</v>
      </c>
      <c r="D133" t="s">
        <v>2360</v>
      </c>
      <c r="E133" t="s">
        <v>59</v>
      </c>
      <c r="F133" t="b">
        <v>0</v>
      </c>
      <c r="G133" t="s">
        <v>65</v>
      </c>
      <c r="H133" s="1">
        <v>46024.833368055559</v>
      </c>
      <c r="I133" t="b">
        <v>0</v>
      </c>
      <c r="J133" t="b">
        <v>0</v>
      </c>
      <c r="K133" t="s">
        <v>41</v>
      </c>
      <c r="L133" t="s">
        <v>60</v>
      </c>
      <c r="M133">
        <v>150000</v>
      </c>
      <c r="N133"/>
      <c r="O133" t="s">
        <v>1211</v>
      </c>
      <c r="P133" t="s">
        <v>4782</v>
      </c>
    </row>
    <row r="134" spans="1:16" x14ac:dyDescent="0.25">
      <c r="A134" t="s">
        <v>3</v>
      </c>
      <c r="B134" t="s">
        <v>4783</v>
      </c>
      <c r="C134" t="s">
        <v>910</v>
      </c>
      <c r="D134" t="s">
        <v>4526</v>
      </c>
      <c r="E134" t="s">
        <v>59</v>
      </c>
      <c r="F134" t="b">
        <v>0</v>
      </c>
      <c r="G134" t="s">
        <v>77</v>
      </c>
      <c r="H134" s="1">
        <v>46024.833680555559</v>
      </c>
      <c r="I134" t="b">
        <v>0</v>
      </c>
      <c r="J134" t="b">
        <v>0</v>
      </c>
      <c r="K134" t="s">
        <v>41</v>
      </c>
      <c r="L134" t="s">
        <v>60</v>
      </c>
      <c r="M134">
        <v>132000</v>
      </c>
      <c r="N134"/>
      <c r="O134" t="s">
        <v>4784</v>
      </c>
      <c r="P134" t="s">
        <v>4785</v>
      </c>
    </row>
    <row r="135" spans="1:16" x14ac:dyDescent="0.25">
      <c r="A135" t="s">
        <v>2</v>
      </c>
      <c r="B135" t="s">
        <v>4786</v>
      </c>
      <c r="C135" t="s">
        <v>174</v>
      </c>
      <c r="D135" t="s">
        <v>4526</v>
      </c>
      <c r="E135" t="s">
        <v>621</v>
      </c>
      <c r="F135" t="b">
        <v>0</v>
      </c>
      <c r="G135" t="s">
        <v>65</v>
      </c>
      <c r="H135" s="1">
        <v>46024.834328703713</v>
      </c>
      <c r="I135" t="b">
        <v>0</v>
      </c>
      <c r="J135" t="b">
        <v>1</v>
      </c>
      <c r="K135" t="s">
        <v>41</v>
      </c>
      <c r="L135" t="s">
        <v>60</v>
      </c>
      <c r="M135">
        <v>101500</v>
      </c>
      <c r="N135"/>
      <c r="O135" t="s">
        <v>195</v>
      </c>
      <c r="P135" t="s">
        <v>2134</v>
      </c>
    </row>
    <row r="136" spans="1:16" x14ac:dyDescent="0.25">
      <c r="A136" t="s">
        <v>6</v>
      </c>
      <c r="B136" t="s">
        <v>4787</v>
      </c>
      <c r="C136" t="s">
        <v>1475</v>
      </c>
      <c r="D136" t="s">
        <v>4569</v>
      </c>
      <c r="E136" t="s">
        <v>59</v>
      </c>
      <c r="F136" t="b">
        <v>0</v>
      </c>
      <c r="G136" t="s">
        <v>89</v>
      </c>
      <c r="H136" s="1">
        <v>46024.835046296299</v>
      </c>
      <c r="I136" t="b">
        <v>0</v>
      </c>
      <c r="J136" t="b">
        <v>1</v>
      </c>
      <c r="K136" t="s">
        <v>41</v>
      </c>
      <c r="L136" t="s">
        <v>74</v>
      </c>
      <c r="M136"/>
      <c r="N136">
        <v>84.134999999999991</v>
      </c>
      <c r="O136" t="s">
        <v>4788</v>
      </c>
    </row>
    <row r="137" spans="1:16" x14ac:dyDescent="0.25">
      <c r="A137" t="s">
        <v>4</v>
      </c>
      <c r="B137" t="s">
        <v>4789</v>
      </c>
      <c r="C137" t="s">
        <v>1468</v>
      </c>
      <c r="D137" t="s">
        <v>4526</v>
      </c>
      <c r="E137" t="s">
        <v>59</v>
      </c>
      <c r="F137" t="b">
        <v>0</v>
      </c>
      <c r="G137" t="s">
        <v>89</v>
      </c>
      <c r="H137" s="1">
        <v>46024.835115740738</v>
      </c>
      <c r="I137" t="b">
        <v>0</v>
      </c>
      <c r="J137" t="b">
        <v>1</v>
      </c>
      <c r="K137" t="s">
        <v>41</v>
      </c>
      <c r="L137" t="s">
        <v>60</v>
      </c>
      <c r="M137">
        <v>145000</v>
      </c>
      <c r="N137"/>
      <c r="O137" t="s">
        <v>4790</v>
      </c>
      <c r="P137" t="s">
        <v>4791</v>
      </c>
    </row>
    <row r="138" spans="1:16" x14ac:dyDescent="0.25">
      <c r="A138" t="s">
        <v>0</v>
      </c>
      <c r="B138" t="s">
        <v>4792</v>
      </c>
      <c r="C138" t="s">
        <v>86</v>
      </c>
      <c r="D138" t="s">
        <v>4017</v>
      </c>
      <c r="E138" t="s">
        <v>59</v>
      </c>
      <c r="F138" t="b">
        <v>0</v>
      </c>
      <c r="G138" t="s">
        <v>77</v>
      </c>
      <c r="H138" s="1">
        <v>46024.875347222223</v>
      </c>
      <c r="I138" t="b">
        <v>0</v>
      </c>
      <c r="J138" t="b">
        <v>0</v>
      </c>
      <c r="K138" t="s">
        <v>41</v>
      </c>
      <c r="L138" t="s">
        <v>60</v>
      </c>
      <c r="M138">
        <v>62500</v>
      </c>
      <c r="N138"/>
      <c r="O138" t="s">
        <v>682</v>
      </c>
    </row>
    <row r="139" spans="1:16" x14ac:dyDescent="0.25">
      <c r="A139" t="s">
        <v>0</v>
      </c>
      <c r="B139" t="s">
        <v>1100</v>
      </c>
      <c r="C139" t="s">
        <v>301</v>
      </c>
      <c r="D139" t="s">
        <v>155</v>
      </c>
      <c r="F139" t="b">
        <v>0</v>
      </c>
      <c r="G139" t="s">
        <v>68</v>
      </c>
      <c r="H139" s="1">
        <v>46024.875706018523</v>
      </c>
      <c r="I139" t="b">
        <v>1</v>
      </c>
      <c r="J139" t="b">
        <v>0</v>
      </c>
      <c r="K139" t="s">
        <v>41</v>
      </c>
      <c r="L139" t="s">
        <v>74</v>
      </c>
      <c r="M139"/>
      <c r="N139">
        <v>58</v>
      </c>
      <c r="O139" t="s">
        <v>155</v>
      </c>
      <c r="P139" t="s">
        <v>1103</v>
      </c>
    </row>
    <row r="140" spans="1:16" x14ac:dyDescent="0.25">
      <c r="A140" t="s">
        <v>1</v>
      </c>
      <c r="B140" t="s">
        <v>4793</v>
      </c>
      <c r="C140" t="s">
        <v>41</v>
      </c>
      <c r="D140" t="s">
        <v>4526</v>
      </c>
      <c r="E140" t="s">
        <v>59</v>
      </c>
      <c r="F140" t="b">
        <v>0</v>
      </c>
      <c r="G140" t="s">
        <v>89</v>
      </c>
      <c r="H140" s="1">
        <v>46024.879027777781</v>
      </c>
      <c r="I140" t="b">
        <v>1</v>
      </c>
      <c r="J140" t="b">
        <v>0</v>
      </c>
      <c r="K140" t="s">
        <v>41</v>
      </c>
      <c r="L140" t="s">
        <v>60</v>
      </c>
      <c r="M140">
        <v>237500</v>
      </c>
      <c r="N140"/>
      <c r="O140" t="s">
        <v>2150</v>
      </c>
    </row>
    <row r="141" spans="1:16" x14ac:dyDescent="0.25">
      <c r="A141" t="s">
        <v>9</v>
      </c>
      <c r="B141" t="s">
        <v>4794</v>
      </c>
      <c r="C141" t="s">
        <v>13</v>
      </c>
      <c r="D141" t="s">
        <v>4637</v>
      </c>
      <c r="E141" t="s">
        <v>59</v>
      </c>
      <c r="F141" t="b">
        <v>0</v>
      </c>
      <c r="G141" t="s">
        <v>13</v>
      </c>
      <c r="H141" s="1">
        <v>46024.883993055562</v>
      </c>
      <c r="I141" t="b">
        <v>1</v>
      </c>
      <c r="J141" t="b">
        <v>0</v>
      </c>
      <c r="K141" t="s">
        <v>13</v>
      </c>
      <c r="L141" t="s">
        <v>74</v>
      </c>
      <c r="M141"/>
      <c r="N141">
        <v>52.5</v>
      </c>
      <c r="O141" t="s">
        <v>4596</v>
      </c>
      <c r="P141" t="s">
        <v>4795</v>
      </c>
    </row>
    <row r="142" spans="1:16" x14ac:dyDescent="0.25">
      <c r="A142" t="s">
        <v>2</v>
      </c>
      <c r="B142" t="s">
        <v>4796</v>
      </c>
      <c r="C142" t="s">
        <v>3678</v>
      </c>
      <c r="D142" t="s">
        <v>4346</v>
      </c>
      <c r="E142" t="s">
        <v>59</v>
      </c>
      <c r="F142" t="b">
        <v>0</v>
      </c>
      <c r="G142" t="s">
        <v>65</v>
      </c>
      <c r="H142" s="1">
        <v>46024.917638888888</v>
      </c>
      <c r="I142" t="b">
        <v>0</v>
      </c>
      <c r="J142" t="b">
        <v>0</v>
      </c>
      <c r="K142" t="s">
        <v>41</v>
      </c>
      <c r="L142" t="s">
        <v>60</v>
      </c>
      <c r="M142">
        <v>113895</v>
      </c>
      <c r="N142"/>
      <c r="O142" t="s">
        <v>4181</v>
      </c>
    </row>
    <row r="143" spans="1:16" x14ac:dyDescent="0.25">
      <c r="A143" t="s">
        <v>0</v>
      </c>
      <c r="B143" t="s">
        <v>4797</v>
      </c>
      <c r="C143" t="s">
        <v>40</v>
      </c>
      <c r="D143" t="s">
        <v>4587</v>
      </c>
      <c r="E143" t="s">
        <v>59</v>
      </c>
      <c r="F143" t="b">
        <v>0</v>
      </c>
      <c r="G143" t="s">
        <v>40</v>
      </c>
      <c r="H143" s="1">
        <v>46024.966006944444</v>
      </c>
      <c r="I143" t="b">
        <v>1</v>
      </c>
      <c r="J143" t="b">
        <v>0</v>
      </c>
      <c r="K143" t="s">
        <v>40</v>
      </c>
      <c r="L143" t="s">
        <v>60</v>
      </c>
      <c r="M143">
        <v>51500</v>
      </c>
      <c r="N143"/>
      <c r="O143" t="s">
        <v>4798</v>
      </c>
      <c r="P143" t="s">
        <v>4799</v>
      </c>
    </row>
    <row r="144" spans="1:16" x14ac:dyDescent="0.25">
      <c r="A144" t="s">
        <v>0</v>
      </c>
      <c r="B144" t="s">
        <v>1477</v>
      </c>
      <c r="C144" t="s">
        <v>253</v>
      </c>
      <c r="D144" t="s">
        <v>4346</v>
      </c>
      <c r="E144" t="s">
        <v>59</v>
      </c>
      <c r="F144" t="b">
        <v>0</v>
      </c>
      <c r="G144" t="s">
        <v>73</v>
      </c>
      <c r="H144" s="1">
        <v>46025.000486111108</v>
      </c>
      <c r="I144" t="b">
        <v>0</v>
      </c>
      <c r="J144" t="b">
        <v>0</v>
      </c>
      <c r="K144" t="s">
        <v>41</v>
      </c>
      <c r="L144" t="s">
        <v>60</v>
      </c>
      <c r="M144">
        <v>53991</v>
      </c>
      <c r="N144"/>
      <c r="O144" t="s">
        <v>4800</v>
      </c>
      <c r="P144" t="s">
        <v>997</v>
      </c>
    </row>
    <row r="145" spans="1:16" x14ac:dyDescent="0.25">
      <c r="A145" t="s">
        <v>0</v>
      </c>
      <c r="B145" t="s">
        <v>4801</v>
      </c>
      <c r="C145" t="s">
        <v>1987</v>
      </c>
      <c r="D145" t="s">
        <v>584</v>
      </c>
      <c r="E145" t="s">
        <v>72</v>
      </c>
      <c r="F145" t="b">
        <v>0</v>
      </c>
      <c r="G145" t="s">
        <v>73</v>
      </c>
      <c r="H145" s="1">
        <v>46025.000509259262</v>
      </c>
      <c r="I145" t="b">
        <v>0</v>
      </c>
      <c r="J145" t="b">
        <v>0</v>
      </c>
      <c r="K145" t="s">
        <v>41</v>
      </c>
      <c r="L145" t="s">
        <v>74</v>
      </c>
      <c r="M145"/>
      <c r="N145">
        <v>25</v>
      </c>
      <c r="O145" t="s">
        <v>584</v>
      </c>
      <c r="P145" t="s">
        <v>4802</v>
      </c>
    </row>
    <row r="146" spans="1:16" x14ac:dyDescent="0.25">
      <c r="A146" t="s">
        <v>0</v>
      </c>
      <c r="B146" t="s">
        <v>4803</v>
      </c>
      <c r="C146" t="s">
        <v>76</v>
      </c>
      <c r="D146" t="s">
        <v>3761</v>
      </c>
      <c r="E146" t="s">
        <v>59</v>
      </c>
      <c r="F146" t="b">
        <v>1</v>
      </c>
      <c r="G146" t="s">
        <v>89</v>
      </c>
      <c r="H146" s="1">
        <v>46025.000856481478</v>
      </c>
      <c r="I146" t="b">
        <v>0</v>
      </c>
      <c r="J146" t="b">
        <v>0</v>
      </c>
      <c r="K146" t="s">
        <v>41</v>
      </c>
      <c r="L146" t="s">
        <v>74</v>
      </c>
      <c r="M146"/>
      <c r="N146">
        <v>32</v>
      </c>
      <c r="O146" t="s">
        <v>4804</v>
      </c>
      <c r="P146" t="s">
        <v>4805</v>
      </c>
    </row>
    <row r="147" spans="1:16" x14ac:dyDescent="0.25">
      <c r="A147" t="s">
        <v>5</v>
      </c>
      <c r="B147" t="s">
        <v>4806</v>
      </c>
      <c r="C147" t="s">
        <v>4603</v>
      </c>
      <c r="D147" t="s">
        <v>4526</v>
      </c>
      <c r="E147" t="s">
        <v>59</v>
      </c>
      <c r="F147" t="b">
        <v>0</v>
      </c>
      <c r="G147" t="s">
        <v>65</v>
      </c>
      <c r="H147" s="1">
        <v>46025.001828703702</v>
      </c>
      <c r="I147" t="b">
        <v>0</v>
      </c>
      <c r="J147" t="b">
        <v>1</v>
      </c>
      <c r="K147" t="s">
        <v>41</v>
      </c>
      <c r="L147" t="s">
        <v>60</v>
      </c>
      <c r="M147">
        <v>199000</v>
      </c>
      <c r="N147"/>
      <c r="O147" t="s">
        <v>4674</v>
      </c>
      <c r="P147" t="s">
        <v>4807</v>
      </c>
    </row>
    <row r="148" spans="1:16" x14ac:dyDescent="0.25">
      <c r="A148" t="s">
        <v>1</v>
      </c>
      <c r="B148" t="s">
        <v>4808</v>
      </c>
      <c r="C148" t="s">
        <v>2241</v>
      </c>
      <c r="D148" t="s">
        <v>3761</v>
      </c>
      <c r="E148" t="s">
        <v>59</v>
      </c>
      <c r="F148" t="b">
        <v>0</v>
      </c>
      <c r="G148" t="s">
        <v>65</v>
      </c>
      <c r="H148" s="1">
        <v>46025.002002314817</v>
      </c>
      <c r="I148" t="b">
        <v>0</v>
      </c>
      <c r="J148" t="b">
        <v>1</v>
      </c>
      <c r="K148" t="s">
        <v>41</v>
      </c>
      <c r="L148" t="s">
        <v>60</v>
      </c>
      <c r="M148">
        <v>178500</v>
      </c>
      <c r="N148"/>
      <c r="O148" t="s">
        <v>4809</v>
      </c>
      <c r="P148" t="s">
        <v>4810</v>
      </c>
    </row>
    <row r="149" spans="1:16" x14ac:dyDescent="0.25">
      <c r="A149" t="s">
        <v>0</v>
      </c>
      <c r="B149" t="s">
        <v>4811</v>
      </c>
      <c r="C149" t="s">
        <v>76</v>
      </c>
      <c r="D149" t="s">
        <v>584</v>
      </c>
      <c r="E149" t="s">
        <v>72</v>
      </c>
      <c r="F149" t="b">
        <v>1</v>
      </c>
      <c r="G149" t="s">
        <v>19</v>
      </c>
      <c r="H149" s="1">
        <v>46025.005613425928</v>
      </c>
      <c r="I149" t="b">
        <v>0</v>
      </c>
      <c r="J149" t="b">
        <v>0</v>
      </c>
      <c r="K149" t="s">
        <v>19</v>
      </c>
      <c r="L149" t="s">
        <v>74</v>
      </c>
      <c r="M149"/>
      <c r="N149">
        <v>25</v>
      </c>
      <c r="O149" t="s">
        <v>2302</v>
      </c>
      <c r="P149" t="s">
        <v>4812</v>
      </c>
    </row>
    <row r="150" spans="1:16" x14ac:dyDescent="0.25">
      <c r="A150" t="s">
        <v>0</v>
      </c>
      <c r="B150" t="s">
        <v>4813</v>
      </c>
      <c r="C150" t="s">
        <v>76</v>
      </c>
      <c r="D150" t="s">
        <v>584</v>
      </c>
      <c r="E150" t="s">
        <v>72</v>
      </c>
      <c r="F150" t="b">
        <v>1</v>
      </c>
      <c r="G150" t="s">
        <v>19</v>
      </c>
      <c r="H150" s="1">
        <v>46025.005636574067</v>
      </c>
      <c r="I150" t="b">
        <v>0</v>
      </c>
      <c r="J150" t="b">
        <v>0</v>
      </c>
      <c r="K150" t="s">
        <v>19</v>
      </c>
      <c r="L150" t="s">
        <v>74</v>
      </c>
      <c r="M150"/>
      <c r="N150">
        <v>25</v>
      </c>
      <c r="O150" t="s">
        <v>4814</v>
      </c>
      <c r="P150" t="s">
        <v>4815</v>
      </c>
    </row>
    <row r="151" spans="1:16" x14ac:dyDescent="0.25">
      <c r="A151" t="s">
        <v>3</v>
      </c>
      <c r="B151" t="s">
        <v>4816</v>
      </c>
      <c r="C151" t="s">
        <v>76</v>
      </c>
      <c r="D151" t="s">
        <v>584</v>
      </c>
      <c r="E151" t="s">
        <v>72</v>
      </c>
      <c r="F151" t="b">
        <v>1</v>
      </c>
      <c r="G151" t="s">
        <v>19</v>
      </c>
      <c r="H151" s="1">
        <v>46025.005659722221</v>
      </c>
      <c r="I151" t="b">
        <v>0</v>
      </c>
      <c r="J151" t="b">
        <v>0</v>
      </c>
      <c r="K151" t="s">
        <v>19</v>
      </c>
      <c r="L151" t="s">
        <v>74</v>
      </c>
      <c r="M151"/>
      <c r="N151">
        <v>25</v>
      </c>
      <c r="O151" t="s">
        <v>584</v>
      </c>
      <c r="P151" t="s">
        <v>4817</v>
      </c>
    </row>
    <row r="152" spans="1:16" x14ac:dyDescent="0.25">
      <c r="A152" t="s">
        <v>0</v>
      </c>
      <c r="B152" t="s">
        <v>4818</v>
      </c>
      <c r="C152" t="s">
        <v>76</v>
      </c>
      <c r="D152" t="s">
        <v>584</v>
      </c>
      <c r="E152" t="s">
        <v>72</v>
      </c>
      <c r="F152" t="b">
        <v>1</v>
      </c>
      <c r="G152" t="s">
        <v>31</v>
      </c>
      <c r="H152" s="1">
        <v>46025.00608796296</v>
      </c>
      <c r="I152" t="b">
        <v>0</v>
      </c>
      <c r="J152" t="b">
        <v>0</v>
      </c>
      <c r="K152" t="s">
        <v>31</v>
      </c>
      <c r="L152" t="s">
        <v>74</v>
      </c>
      <c r="M152"/>
      <c r="N152">
        <v>25</v>
      </c>
      <c r="O152" t="s">
        <v>584</v>
      </c>
      <c r="P152" t="s">
        <v>673</v>
      </c>
    </row>
    <row r="153" spans="1:16" x14ac:dyDescent="0.25">
      <c r="A153" t="s">
        <v>3</v>
      </c>
      <c r="B153" t="s">
        <v>4819</v>
      </c>
      <c r="C153" t="s">
        <v>76</v>
      </c>
      <c r="D153" t="s">
        <v>584</v>
      </c>
      <c r="E153" t="s">
        <v>72</v>
      </c>
      <c r="F153" t="b">
        <v>1</v>
      </c>
      <c r="G153" t="s">
        <v>31</v>
      </c>
      <c r="H153" s="1">
        <v>46025.006111111114</v>
      </c>
      <c r="I153" t="b">
        <v>0</v>
      </c>
      <c r="J153" t="b">
        <v>0</v>
      </c>
      <c r="K153" t="s">
        <v>31</v>
      </c>
      <c r="L153" t="s">
        <v>74</v>
      </c>
      <c r="M153"/>
      <c r="N153">
        <v>25</v>
      </c>
      <c r="O153" t="s">
        <v>584</v>
      </c>
      <c r="P153" t="s">
        <v>219</v>
      </c>
    </row>
    <row r="154" spans="1:16" x14ac:dyDescent="0.25">
      <c r="A154" t="s">
        <v>0</v>
      </c>
      <c r="B154" t="s">
        <v>4820</v>
      </c>
      <c r="C154" t="s">
        <v>76</v>
      </c>
      <c r="D154" t="s">
        <v>584</v>
      </c>
      <c r="E154" t="s">
        <v>72</v>
      </c>
      <c r="F154" t="b">
        <v>1</v>
      </c>
      <c r="G154" t="s">
        <v>29</v>
      </c>
      <c r="H154" s="1">
        <v>46025.007141203707</v>
      </c>
      <c r="I154" t="b">
        <v>1</v>
      </c>
      <c r="J154" t="b">
        <v>0</v>
      </c>
      <c r="K154" t="s">
        <v>29</v>
      </c>
      <c r="L154" t="s">
        <v>74</v>
      </c>
      <c r="M154"/>
      <c r="N154">
        <v>25</v>
      </c>
      <c r="O154" t="s">
        <v>584</v>
      </c>
      <c r="P154" t="s">
        <v>1321</v>
      </c>
    </row>
    <row r="155" spans="1:16" x14ac:dyDescent="0.25">
      <c r="A155" t="s">
        <v>3</v>
      </c>
      <c r="B155" t="s">
        <v>4821</v>
      </c>
      <c r="C155" t="s">
        <v>76</v>
      </c>
      <c r="D155" t="s">
        <v>584</v>
      </c>
      <c r="E155" t="s">
        <v>72</v>
      </c>
      <c r="F155" t="b">
        <v>1</v>
      </c>
      <c r="G155" t="s">
        <v>13</v>
      </c>
      <c r="H155" s="1">
        <v>46025.008877314824</v>
      </c>
      <c r="I155" t="b">
        <v>0</v>
      </c>
      <c r="J155" t="b">
        <v>0</v>
      </c>
      <c r="K155" t="s">
        <v>13</v>
      </c>
      <c r="L155" t="s">
        <v>74</v>
      </c>
      <c r="M155"/>
      <c r="N155">
        <v>25</v>
      </c>
      <c r="O155" t="s">
        <v>2063</v>
      </c>
      <c r="P155" t="s">
        <v>4822</v>
      </c>
    </row>
    <row r="156" spans="1:16" x14ac:dyDescent="0.25">
      <c r="A156" t="s">
        <v>0</v>
      </c>
      <c r="B156" t="s">
        <v>231</v>
      </c>
      <c r="C156" t="s">
        <v>76</v>
      </c>
      <c r="D156" t="s">
        <v>584</v>
      </c>
      <c r="E156" t="s">
        <v>72</v>
      </c>
      <c r="F156" t="b">
        <v>1</v>
      </c>
      <c r="G156" t="s">
        <v>25</v>
      </c>
      <c r="H156" s="1">
        <v>46025.011504629627</v>
      </c>
      <c r="I156" t="b">
        <v>0</v>
      </c>
      <c r="J156" t="b">
        <v>0</v>
      </c>
      <c r="K156" t="s">
        <v>25</v>
      </c>
      <c r="L156" t="s">
        <v>74</v>
      </c>
      <c r="M156"/>
      <c r="N156">
        <v>25</v>
      </c>
      <c r="O156" t="s">
        <v>4814</v>
      </c>
      <c r="P156" t="s">
        <v>310</v>
      </c>
    </row>
    <row r="157" spans="1:16" x14ac:dyDescent="0.25">
      <c r="A157" t="s">
        <v>0</v>
      </c>
      <c r="B157" t="s">
        <v>130</v>
      </c>
      <c r="C157" t="s">
        <v>2736</v>
      </c>
      <c r="D157" t="s">
        <v>584</v>
      </c>
      <c r="E157" t="s">
        <v>72</v>
      </c>
      <c r="F157" t="b">
        <v>0</v>
      </c>
      <c r="G157" t="s">
        <v>25</v>
      </c>
      <c r="H157" s="1">
        <v>46025.011504629627</v>
      </c>
      <c r="I157" t="b">
        <v>0</v>
      </c>
      <c r="J157" t="b">
        <v>0</v>
      </c>
      <c r="K157" t="s">
        <v>25</v>
      </c>
      <c r="L157" t="s">
        <v>74</v>
      </c>
      <c r="M157"/>
      <c r="N157">
        <v>25</v>
      </c>
      <c r="O157" t="s">
        <v>1197</v>
      </c>
      <c r="P157" t="s">
        <v>4823</v>
      </c>
    </row>
    <row r="158" spans="1:16" x14ac:dyDescent="0.25">
      <c r="A158" t="s">
        <v>8</v>
      </c>
      <c r="B158" t="s">
        <v>4824</v>
      </c>
      <c r="C158" t="s">
        <v>4825</v>
      </c>
      <c r="D158" t="s">
        <v>4526</v>
      </c>
      <c r="E158" t="s">
        <v>59</v>
      </c>
      <c r="F158" t="b">
        <v>0</v>
      </c>
      <c r="G158" t="s">
        <v>68</v>
      </c>
      <c r="H158" s="1">
        <v>46025.043263888889</v>
      </c>
      <c r="I158" t="b">
        <v>0</v>
      </c>
      <c r="J158" t="b">
        <v>0</v>
      </c>
      <c r="K158" t="s">
        <v>41</v>
      </c>
      <c r="L158" t="s">
        <v>74</v>
      </c>
      <c r="M158"/>
      <c r="N158">
        <v>72.325000000000003</v>
      </c>
      <c r="O158" t="s">
        <v>4826</v>
      </c>
      <c r="P158" t="s">
        <v>4827</v>
      </c>
    </row>
    <row r="159" spans="1:16" x14ac:dyDescent="0.25">
      <c r="A159" t="s">
        <v>2</v>
      </c>
      <c r="B159" t="s">
        <v>4200</v>
      </c>
      <c r="C159" t="s">
        <v>467</v>
      </c>
      <c r="D159" t="s">
        <v>2360</v>
      </c>
      <c r="E159" t="s">
        <v>59</v>
      </c>
      <c r="F159" t="b">
        <v>0</v>
      </c>
      <c r="G159" t="s">
        <v>65</v>
      </c>
      <c r="H159" s="1">
        <v>46025.083460648151</v>
      </c>
      <c r="I159" t="b">
        <v>0</v>
      </c>
      <c r="J159" t="b">
        <v>1</v>
      </c>
      <c r="K159" t="s">
        <v>41</v>
      </c>
      <c r="L159" t="s">
        <v>74</v>
      </c>
      <c r="M159"/>
      <c r="N159">
        <v>52</v>
      </c>
      <c r="O159" t="s">
        <v>4828</v>
      </c>
      <c r="P159" t="s">
        <v>4829</v>
      </c>
    </row>
    <row r="160" spans="1:16" x14ac:dyDescent="0.25">
      <c r="A160" t="s">
        <v>1</v>
      </c>
      <c r="B160" t="s">
        <v>4830</v>
      </c>
      <c r="C160" t="s">
        <v>102</v>
      </c>
      <c r="D160" t="s">
        <v>4526</v>
      </c>
      <c r="E160" t="s">
        <v>59</v>
      </c>
      <c r="F160" t="b">
        <v>0</v>
      </c>
      <c r="G160" t="s">
        <v>65</v>
      </c>
      <c r="H160" s="1">
        <v>46025.085335648153</v>
      </c>
      <c r="I160" t="b">
        <v>0</v>
      </c>
      <c r="J160" t="b">
        <v>1</v>
      </c>
      <c r="K160" t="s">
        <v>41</v>
      </c>
      <c r="L160" t="s">
        <v>60</v>
      </c>
      <c r="M160">
        <v>171000</v>
      </c>
      <c r="N160"/>
      <c r="O160" t="s">
        <v>4831</v>
      </c>
      <c r="P160" t="s">
        <v>216</v>
      </c>
    </row>
    <row r="161" spans="1:16" x14ac:dyDescent="0.25">
      <c r="A161" t="s">
        <v>1</v>
      </c>
      <c r="B161" t="s">
        <v>1</v>
      </c>
      <c r="C161" t="s">
        <v>246</v>
      </c>
      <c r="D161" t="s">
        <v>2360</v>
      </c>
      <c r="E161" t="s">
        <v>59</v>
      </c>
      <c r="F161" t="b">
        <v>0</v>
      </c>
      <c r="G161" t="s">
        <v>65</v>
      </c>
      <c r="H161" s="1">
        <v>46025.251250000001</v>
      </c>
      <c r="I161" t="b">
        <v>0</v>
      </c>
      <c r="J161" t="b">
        <v>1</v>
      </c>
      <c r="K161" t="s">
        <v>41</v>
      </c>
      <c r="L161" t="s">
        <v>60</v>
      </c>
      <c r="M161">
        <v>90599.595000000001</v>
      </c>
      <c r="N161"/>
      <c r="O161" t="s">
        <v>4832</v>
      </c>
      <c r="P161" t="s">
        <v>4833</v>
      </c>
    </row>
    <row r="162" spans="1:16" x14ac:dyDescent="0.25">
      <c r="A162" t="s">
        <v>2</v>
      </c>
      <c r="B162" t="s">
        <v>4834</v>
      </c>
      <c r="C162" t="s">
        <v>304</v>
      </c>
      <c r="D162" t="s">
        <v>4550</v>
      </c>
      <c r="E162" t="s">
        <v>59</v>
      </c>
      <c r="F162" t="b">
        <v>0</v>
      </c>
      <c r="G162" t="s">
        <v>77</v>
      </c>
      <c r="H162" s="1">
        <v>46025.292557870373</v>
      </c>
      <c r="I162" t="b">
        <v>0</v>
      </c>
      <c r="J162" t="b">
        <v>1</v>
      </c>
      <c r="K162" t="s">
        <v>41</v>
      </c>
      <c r="L162" t="s">
        <v>60</v>
      </c>
      <c r="M162">
        <v>217000</v>
      </c>
      <c r="N162"/>
      <c r="O162" t="s">
        <v>95</v>
      </c>
      <c r="P162" t="s">
        <v>4835</v>
      </c>
    </row>
    <row r="163" spans="1:16" x14ac:dyDescent="0.25">
      <c r="A163" t="s">
        <v>2</v>
      </c>
      <c r="B163" t="s">
        <v>4836</v>
      </c>
      <c r="C163" t="s">
        <v>112</v>
      </c>
      <c r="D163" t="s">
        <v>4346</v>
      </c>
      <c r="E163" t="s">
        <v>59</v>
      </c>
      <c r="F163" t="b">
        <v>0</v>
      </c>
      <c r="G163" t="s">
        <v>65</v>
      </c>
      <c r="H163" s="1">
        <v>46025.333993055552</v>
      </c>
      <c r="I163" t="b">
        <v>0</v>
      </c>
      <c r="J163" t="b">
        <v>1</v>
      </c>
      <c r="K163" t="s">
        <v>41</v>
      </c>
      <c r="L163" t="s">
        <v>60</v>
      </c>
      <c r="M163">
        <v>195500</v>
      </c>
      <c r="N163"/>
      <c r="O163" t="s">
        <v>4837</v>
      </c>
      <c r="P163" t="s">
        <v>4647</v>
      </c>
    </row>
    <row r="164" spans="1:16" x14ac:dyDescent="0.25">
      <c r="A164" t="s">
        <v>2</v>
      </c>
      <c r="B164" t="s">
        <v>4838</v>
      </c>
      <c r="C164" t="s">
        <v>164</v>
      </c>
      <c r="D164" t="s">
        <v>4526</v>
      </c>
      <c r="E164" t="s">
        <v>59</v>
      </c>
      <c r="F164" t="b">
        <v>0</v>
      </c>
      <c r="G164" t="s">
        <v>65</v>
      </c>
      <c r="H164" s="1">
        <v>46025.334016203713</v>
      </c>
      <c r="I164" t="b">
        <v>0</v>
      </c>
      <c r="J164" t="b">
        <v>1</v>
      </c>
      <c r="K164" t="s">
        <v>41</v>
      </c>
      <c r="L164" t="s">
        <v>60</v>
      </c>
      <c r="M164">
        <v>116000</v>
      </c>
      <c r="N164"/>
      <c r="O164" t="s">
        <v>4839</v>
      </c>
      <c r="P164" t="s">
        <v>713</v>
      </c>
    </row>
    <row r="165" spans="1:16" x14ac:dyDescent="0.25">
      <c r="A165" t="s">
        <v>0</v>
      </c>
      <c r="B165" t="s">
        <v>1539</v>
      </c>
      <c r="C165" t="s">
        <v>76</v>
      </c>
      <c r="D165" t="s">
        <v>4840</v>
      </c>
      <c r="E165" t="s">
        <v>59</v>
      </c>
      <c r="F165" t="b">
        <v>1</v>
      </c>
      <c r="G165" t="s">
        <v>13</v>
      </c>
      <c r="H165" s="1">
        <v>46025.341446759259</v>
      </c>
      <c r="I165" t="b">
        <v>1</v>
      </c>
      <c r="J165" t="b">
        <v>0</v>
      </c>
      <c r="K165" t="s">
        <v>13</v>
      </c>
      <c r="L165" t="s">
        <v>60</v>
      </c>
      <c r="M165">
        <v>55000</v>
      </c>
      <c r="N165"/>
      <c r="O165" t="s">
        <v>1197</v>
      </c>
      <c r="P165" t="s">
        <v>4841</v>
      </c>
    </row>
    <row r="166" spans="1:16" x14ac:dyDescent="0.25">
      <c r="A166" t="s">
        <v>0</v>
      </c>
      <c r="B166" t="s">
        <v>4842</v>
      </c>
      <c r="C166" t="s">
        <v>817</v>
      </c>
      <c r="D166" t="s">
        <v>4843</v>
      </c>
      <c r="E166" t="s">
        <v>59</v>
      </c>
      <c r="F166" t="b">
        <v>0</v>
      </c>
      <c r="G166" t="s">
        <v>63</v>
      </c>
      <c r="H166" s="1">
        <v>46025.356874999998</v>
      </c>
      <c r="I166" t="b">
        <v>0</v>
      </c>
      <c r="J166" t="b">
        <v>0</v>
      </c>
      <c r="K166" t="s">
        <v>41</v>
      </c>
      <c r="L166" t="s">
        <v>60</v>
      </c>
      <c r="M166">
        <v>80833</v>
      </c>
      <c r="N166"/>
      <c r="O166" t="s">
        <v>4844</v>
      </c>
    </row>
    <row r="167" spans="1:16" x14ac:dyDescent="0.25">
      <c r="A167" t="s">
        <v>6</v>
      </c>
      <c r="B167" t="s">
        <v>4845</v>
      </c>
      <c r="C167" t="s">
        <v>4846</v>
      </c>
      <c r="D167" t="s">
        <v>4847</v>
      </c>
      <c r="E167" t="s">
        <v>59</v>
      </c>
      <c r="F167" t="b">
        <v>0</v>
      </c>
      <c r="G167" t="s">
        <v>65</v>
      </c>
      <c r="H167" s="1">
        <v>46025.375659722216</v>
      </c>
      <c r="I167" t="b">
        <v>0</v>
      </c>
      <c r="J167" t="b">
        <v>0</v>
      </c>
      <c r="K167" t="s">
        <v>41</v>
      </c>
      <c r="L167" t="s">
        <v>60</v>
      </c>
      <c r="M167">
        <v>155000</v>
      </c>
      <c r="N167"/>
      <c r="O167" t="s">
        <v>4848</v>
      </c>
      <c r="P167" t="s">
        <v>4849</v>
      </c>
    </row>
    <row r="168" spans="1:16" x14ac:dyDescent="0.25">
      <c r="A168" t="s">
        <v>1</v>
      </c>
      <c r="B168" t="s">
        <v>4850</v>
      </c>
      <c r="C168" t="s">
        <v>76</v>
      </c>
      <c r="D168" t="s">
        <v>4630</v>
      </c>
      <c r="E168" t="s">
        <v>59</v>
      </c>
      <c r="F168" t="b">
        <v>1</v>
      </c>
      <c r="G168" t="s">
        <v>65</v>
      </c>
      <c r="H168" s="1">
        <v>46025.376238425917</v>
      </c>
      <c r="I168" t="b">
        <v>0</v>
      </c>
      <c r="J168" t="b">
        <v>0</v>
      </c>
      <c r="K168" t="s">
        <v>41</v>
      </c>
      <c r="L168" t="s">
        <v>60</v>
      </c>
      <c r="M168">
        <v>245500</v>
      </c>
      <c r="N168"/>
      <c r="O168" t="s">
        <v>343</v>
      </c>
      <c r="P168" t="s">
        <v>344</v>
      </c>
    </row>
    <row r="169" spans="1:16" x14ac:dyDescent="0.25">
      <c r="A169" t="s">
        <v>5</v>
      </c>
      <c r="B169" t="s">
        <v>5</v>
      </c>
      <c r="C169" t="s">
        <v>2101</v>
      </c>
      <c r="D169" t="s">
        <v>4630</v>
      </c>
      <c r="E169" t="s">
        <v>59</v>
      </c>
      <c r="F169" t="b">
        <v>0</v>
      </c>
      <c r="G169" t="s">
        <v>65</v>
      </c>
      <c r="H169" s="1">
        <v>46025.376250000001</v>
      </c>
      <c r="I169" t="b">
        <v>0</v>
      </c>
      <c r="J169" t="b">
        <v>1</v>
      </c>
      <c r="K169" t="s">
        <v>41</v>
      </c>
      <c r="L169" t="s">
        <v>60</v>
      </c>
      <c r="M169">
        <v>124000</v>
      </c>
      <c r="N169"/>
      <c r="O169" t="s">
        <v>2934</v>
      </c>
      <c r="P169" t="s">
        <v>954</v>
      </c>
    </row>
    <row r="170" spans="1:16" x14ac:dyDescent="0.25">
      <c r="A170" t="s">
        <v>0</v>
      </c>
      <c r="B170" t="s">
        <v>4851</v>
      </c>
      <c r="C170" t="s">
        <v>1423</v>
      </c>
      <c r="D170" t="s">
        <v>4346</v>
      </c>
      <c r="E170" t="s">
        <v>59</v>
      </c>
      <c r="F170" t="b">
        <v>0</v>
      </c>
      <c r="G170" t="s">
        <v>89</v>
      </c>
      <c r="H170" s="1">
        <v>46025.417256944442</v>
      </c>
      <c r="I170" t="b">
        <v>0</v>
      </c>
      <c r="J170" t="b">
        <v>0</v>
      </c>
      <c r="K170" t="s">
        <v>41</v>
      </c>
      <c r="L170" t="s">
        <v>60</v>
      </c>
      <c r="M170">
        <v>86047.83</v>
      </c>
      <c r="N170"/>
      <c r="O170" t="s">
        <v>1424</v>
      </c>
      <c r="P170" t="s">
        <v>283</v>
      </c>
    </row>
    <row r="171" spans="1:16" x14ac:dyDescent="0.25">
      <c r="A171" t="s">
        <v>2</v>
      </c>
      <c r="B171" t="s">
        <v>4852</v>
      </c>
      <c r="C171" t="s">
        <v>157</v>
      </c>
      <c r="D171" t="s">
        <v>2360</v>
      </c>
      <c r="E171" t="s">
        <v>72</v>
      </c>
      <c r="F171" t="b">
        <v>0</v>
      </c>
      <c r="G171" t="s">
        <v>77</v>
      </c>
      <c r="H171" s="1">
        <v>46025.41747685185</v>
      </c>
      <c r="I171" t="b">
        <v>0</v>
      </c>
      <c r="J171" t="b">
        <v>1</v>
      </c>
      <c r="K171" t="s">
        <v>41</v>
      </c>
      <c r="L171" t="s">
        <v>60</v>
      </c>
      <c r="M171">
        <v>175500</v>
      </c>
      <c r="N171"/>
      <c r="O171" t="s">
        <v>424</v>
      </c>
      <c r="P171" t="s">
        <v>4853</v>
      </c>
    </row>
    <row r="172" spans="1:16" x14ac:dyDescent="0.25">
      <c r="A172" t="s">
        <v>2</v>
      </c>
      <c r="B172" t="s">
        <v>4852</v>
      </c>
      <c r="C172" t="s">
        <v>92</v>
      </c>
      <c r="D172" t="s">
        <v>2360</v>
      </c>
      <c r="E172" t="s">
        <v>72</v>
      </c>
      <c r="F172" t="b">
        <v>0</v>
      </c>
      <c r="G172" t="s">
        <v>77</v>
      </c>
      <c r="H172" s="1">
        <v>46025.41747685185</v>
      </c>
      <c r="I172" t="b">
        <v>0</v>
      </c>
      <c r="J172" t="b">
        <v>1</v>
      </c>
      <c r="K172" t="s">
        <v>41</v>
      </c>
      <c r="L172" t="s">
        <v>60</v>
      </c>
      <c r="M172">
        <v>175500</v>
      </c>
      <c r="N172"/>
      <c r="O172" t="s">
        <v>424</v>
      </c>
      <c r="P172" t="s">
        <v>4854</v>
      </c>
    </row>
    <row r="173" spans="1:16" x14ac:dyDescent="0.25">
      <c r="A173" t="s">
        <v>4</v>
      </c>
      <c r="B173" t="s">
        <v>4855</v>
      </c>
      <c r="C173" t="s">
        <v>112</v>
      </c>
      <c r="D173" t="s">
        <v>2360</v>
      </c>
      <c r="E173" t="s">
        <v>59</v>
      </c>
      <c r="F173" t="b">
        <v>0</v>
      </c>
      <c r="G173" t="s">
        <v>65</v>
      </c>
      <c r="H173" s="1">
        <v>46025.417905092603</v>
      </c>
      <c r="I173" t="b">
        <v>1</v>
      </c>
      <c r="J173" t="b">
        <v>1</v>
      </c>
      <c r="K173" t="s">
        <v>41</v>
      </c>
      <c r="L173" t="s">
        <v>60</v>
      </c>
      <c r="M173">
        <v>122000</v>
      </c>
      <c r="N173"/>
      <c r="O173" t="s">
        <v>4674</v>
      </c>
      <c r="P173" t="s">
        <v>4856</v>
      </c>
    </row>
    <row r="174" spans="1:16" x14ac:dyDescent="0.25">
      <c r="A174" t="s">
        <v>1</v>
      </c>
      <c r="B174" t="s">
        <v>4857</v>
      </c>
      <c r="C174" t="s">
        <v>79</v>
      </c>
      <c r="D174" t="s">
        <v>2360</v>
      </c>
      <c r="E174" t="s">
        <v>72</v>
      </c>
      <c r="F174" t="b">
        <v>0</v>
      </c>
      <c r="G174" t="s">
        <v>65</v>
      </c>
      <c r="H174" s="1">
        <v>46025.418009259258</v>
      </c>
      <c r="I174" t="b">
        <v>0</v>
      </c>
      <c r="J174" t="b">
        <v>1</v>
      </c>
      <c r="K174" t="s">
        <v>41</v>
      </c>
      <c r="L174" t="s">
        <v>60</v>
      </c>
      <c r="M174">
        <v>175500</v>
      </c>
      <c r="N174"/>
      <c r="O174" t="s">
        <v>424</v>
      </c>
      <c r="P174" t="s">
        <v>4858</v>
      </c>
    </row>
    <row r="175" spans="1:16" x14ac:dyDescent="0.25">
      <c r="A175" t="s">
        <v>1</v>
      </c>
      <c r="B175" t="s">
        <v>4859</v>
      </c>
      <c r="C175" t="s">
        <v>200</v>
      </c>
      <c r="D175" t="s">
        <v>4526</v>
      </c>
      <c r="E175" t="s">
        <v>59</v>
      </c>
      <c r="F175" t="b">
        <v>0</v>
      </c>
      <c r="G175" t="s">
        <v>65</v>
      </c>
      <c r="H175" s="1">
        <v>46025.418032407397</v>
      </c>
      <c r="I175" t="b">
        <v>0</v>
      </c>
      <c r="J175" t="b">
        <v>1</v>
      </c>
      <c r="K175" t="s">
        <v>41</v>
      </c>
      <c r="L175" t="s">
        <v>60</v>
      </c>
      <c r="M175">
        <v>162500</v>
      </c>
      <c r="N175"/>
      <c r="O175" t="s">
        <v>4860</v>
      </c>
      <c r="P175" t="s">
        <v>4861</v>
      </c>
    </row>
    <row r="176" spans="1:16" x14ac:dyDescent="0.25">
      <c r="A176" t="s">
        <v>6</v>
      </c>
      <c r="B176" t="s">
        <v>1289</v>
      </c>
      <c r="C176" t="s">
        <v>500</v>
      </c>
      <c r="D176" t="s">
        <v>2360</v>
      </c>
      <c r="E176" t="s">
        <v>59</v>
      </c>
      <c r="F176" t="b">
        <v>0</v>
      </c>
      <c r="G176" t="s">
        <v>13</v>
      </c>
      <c r="H176" s="1">
        <v>46025.424861111111</v>
      </c>
      <c r="I176" t="b">
        <v>1</v>
      </c>
      <c r="J176" t="b">
        <v>0</v>
      </c>
      <c r="K176" t="s">
        <v>13</v>
      </c>
      <c r="L176" t="s">
        <v>60</v>
      </c>
      <c r="M176">
        <v>140000</v>
      </c>
      <c r="N176"/>
      <c r="O176" t="s">
        <v>4862</v>
      </c>
      <c r="P176" t="s">
        <v>4863</v>
      </c>
    </row>
    <row r="177" spans="1:16" x14ac:dyDescent="0.25">
      <c r="A177" t="s">
        <v>2</v>
      </c>
      <c r="B177" t="s">
        <v>4864</v>
      </c>
      <c r="C177" t="s">
        <v>76</v>
      </c>
      <c r="D177" t="s">
        <v>4843</v>
      </c>
      <c r="E177" t="s">
        <v>59</v>
      </c>
      <c r="F177" t="b">
        <v>1</v>
      </c>
      <c r="G177" t="s">
        <v>63</v>
      </c>
      <c r="H177" s="1">
        <v>46025.440474537027</v>
      </c>
      <c r="I177" t="b">
        <v>0</v>
      </c>
      <c r="J177" t="b">
        <v>1</v>
      </c>
      <c r="K177" t="s">
        <v>41</v>
      </c>
      <c r="L177" t="s">
        <v>60</v>
      </c>
      <c r="M177">
        <v>117534</v>
      </c>
      <c r="N177"/>
      <c r="O177" t="s">
        <v>4865</v>
      </c>
      <c r="P177" t="s">
        <v>4866</v>
      </c>
    </row>
    <row r="178" spans="1:16" x14ac:dyDescent="0.25">
      <c r="A178" t="s">
        <v>1</v>
      </c>
      <c r="B178" t="s">
        <v>439</v>
      </c>
      <c r="C178" t="s">
        <v>4867</v>
      </c>
      <c r="D178" t="s">
        <v>4868</v>
      </c>
      <c r="E178" t="s">
        <v>59</v>
      </c>
      <c r="F178" t="b">
        <v>0</v>
      </c>
      <c r="G178" t="s">
        <v>65</v>
      </c>
      <c r="H178" s="1">
        <v>46025.459699074083</v>
      </c>
      <c r="I178" t="b">
        <v>0</v>
      </c>
      <c r="J178" t="b">
        <v>0</v>
      </c>
      <c r="K178" t="s">
        <v>41</v>
      </c>
      <c r="L178" t="s">
        <v>60</v>
      </c>
      <c r="M178">
        <v>188000</v>
      </c>
      <c r="N178"/>
      <c r="O178" t="s">
        <v>4869</v>
      </c>
      <c r="P178" t="s">
        <v>4870</v>
      </c>
    </row>
    <row r="179" spans="1:16" x14ac:dyDescent="0.25">
      <c r="A179" t="s">
        <v>7</v>
      </c>
      <c r="B179" t="s">
        <v>4871</v>
      </c>
      <c r="C179" t="s">
        <v>81</v>
      </c>
      <c r="D179" t="s">
        <v>4526</v>
      </c>
      <c r="E179" t="s">
        <v>59</v>
      </c>
      <c r="F179" t="b">
        <v>0</v>
      </c>
      <c r="G179" t="s">
        <v>77</v>
      </c>
      <c r="H179" s="1">
        <v>46025.500208333331</v>
      </c>
      <c r="I179" t="b">
        <v>0</v>
      </c>
      <c r="J179" t="b">
        <v>1</v>
      </c>
      <c r="K179" t="s">
        <v>41</v>
      </c>
      <c r="L179" t="s">
        <v>60</v>
      </c>
      <c r="M179">
        <v>94000</v>
      </c>
      <c r="N179"/>
      <c r="O179" t="s">
        <v>4872</v>
      </c>
      <c r="P179" t="s">
        <v>1650</v>
      </c>
    </row>
    <row r="180" spans="1:16" x14ac:dyDescent="0.25">
      <c r="A180" t="s">
        <v>0</v>
      </c>
      <c r="B180" t="s">
        <v>4873</v>
      </c>
      <c r="C180" t="s">
        <v>3706</v>
      </c>
      <c r="D180" t="s">
        <v>4569</v>
      </c>
      <c r="E180" t="s">
        <v>59</v>
      </c>
      <c r="F180" t="b">
        <v>0</v>
      </c>
      <c r="G180" t="s">
        <v>68</v>
      </c>
      <c r="H180" s="1">
        <v>46025.500347222223</v>
      </c>
      <c r="I180" t="b">
        <v>0</v>
      </c>
      <c r="J180" t="b">
        <v>1</v>
      </c>
      <c r="K180" t="s">
        <v>41</v>
      </c>
      <c r="L180" t="s">
        <v>74</v>
      </c>
      <c r="M180"/>
      <c r="N180">
        <v>40.375</v>
      </c>
      <c r="O180" t="s">
        <v>4874</v>
      </c>
      <c r="P180" t="s">
        <v>4875</v>
      </c>
    </row>
    <row r="181" spans="1:16" x14ac:dyDescent="0.25">
      <c r="A181" t="s">
        <v>2</v>
      </c>
      <c r="B181" t="s">
        <v>4876</v>
      </c>
      <c r="C181" t="s">
        <v>616</v>
      </c>
      <c r="D181" t="s">
        <v>4526</v>
      </c>
      <c r="E181" t="s">
        <v>59</v>
      </c>
      <c r="F181" t="b">
        <v>0</v>
      </c>
      <c r="G181" t="s">
        <v>73</v>
      </c>
      <c r="H181" s="1">
        <v>46025.501018518517</v>
      </c>
      <c r="I181" t="b">
        <v>0</v>
      </c>
      <c r="J181" t="b">
        <v>1</v>
      </c>
      <c r="K181" t="s">
        <v>41</v>
      </c>
      <c r="L181" t="s">
        <v>60</v>
      </c>
      <c r="M181">
        <v>209000</v>
      </c>
      <c r="N181"/>
      <c r="O181" t="s">
        <v>98</v>
      </c>
      <c r="P181" t="s">
        <v>597</v>
      </c>
    </row>
    <row r="182" spans="1:16" x14ac:dyDescent="0.25">
      <c r="A182" t="s">
        <v>6</v>
      </c>
      <c r="B182" t="s">
        <v>4877</v>
      </c>
      <c r="C182" t="s">
        <v>172</v>
      </c>
      <c r="D182" t="s">
        <v>4630</v>
      </c>
      <c r="E182" t="s">
        <v>59</v>
      </c>
      <c r="F182" t="b">
        <v>0</v>
      </c>
      <c r="G182" t="s">
        <v>68</v>
      </c>
      <c r="H182" s="1">
        <v>46025.501111111109</v>
      </c>
      <c r="I182" t="b">
        <v>0</v>
      </c>
      <c r="J182" t="b">
        <v>1</v>
      </c>
      <c r="K182" t="s">
        <v>41</v>
      </c>
      <c r="L182" t="s">
        <v>60</v>
      </c>
      <c r="M182">
        <v>205000</v>
      </c>
      <c r="N182"/>
      <c r="O182" t="s">
        <v>3900</v>
      </c>
    </row>
    <row r="183" spans="1:16" x14ac:dyDescent="0.25">
      <c r="A183" t="s">
        <v>1</v>
      </c>
      <c r="B183" t="s">
        <v>4878</v>
      </c>
      <c r="C183" t="s">
        <v>837</v>
      </c>
      <c r="D183" t="s">
        <v>4569</v>
      </c>
      <c r="E183" t="s">
        <v>59</v>
      </c>
      <c r="F183" t="b">
        <v>0</v>
      </c>
      <c r="G183" t="s">
        <v>65</v>
      </c>
      <c r="H183" s="1">
        <v>46025.501238425917</v>
      </c>
      <c r="I183" t="b">
        <v>0</v>
      </c>
      <c r="J183" t="b">
        <v>0</v>
      </c>
      <c r="K183" t="s">
        <v>41</v>
      </c>
      <c r="L183" t="s">
        <v>74</v>
      </c>
      <c r="M183"/>
      <c r="N183">
        <v>99.759999999999991</v>
      </c>
      <c r="O183" t="s">
        <v>4879</v>
      </c>
      <c r="P183" t="s">
        <v>344</v>
      </c>
    </row>
    <row r="184" spans="1:16" x14ac:dyDescent="0.25">
      <c r="A184" t="s">
        <v>5</v>
      </c>
      <c r="B184" t="s">
        <v>4880</v>
      </c>
      <c r="C184" t="s">
        <v>4603</v>
      </c>
      <c r="D184" t="s">
        <v>4526</v>
      </c>
      <c r="E184" t="s">
        <v>59</v>
      </c>
      <c r="F184" t="b">
        <v>0</v>
      </c>
      <c r="G184" t="s">
        <v>65</v>
      </c>
      <c r="H184" s="1">
        <v>46025.501238425917</v>
      </c>
      <c r="I184" t="b">
        <v>0</v>
      </c>
      <c r="J184" t="b">
        <v>1</v>
      </c>
      <c r="K184" t="s">
        <v>41</v>
      </c>
      <c r="L184" t="s">
        <v>60</v>
      </c>
      <c r="M184">
        <v>203500</v>
      </c>
      <c r="N184"/>
      <c r="O184" t="s">
        <v>4604</v>
      </c>
      <c r="P184" t="s">
        <v>4881</v>
      </c>
    </row>
    <row r="185" spans="1:16" x14ac:dyDescent="0.25">
      <c r="A185" t="s">
        <v>5</v>
      </c>
      <c r="B185" t="s">
        <v>4882</v>
      </c>
      <c r="C185" t="s">
        <v>227</v>
      </c>
      <c r="D185" t="s">
        <v>4569</v>
      </c>
      <c r="E185" t="s">
        <v>59</v>
      </c>
      <c r="F185" t="b">
        <v>0</v>
      </c>
      <c r="G185" t="s">
        <v>65</v>
      </c>
      <c r="H185" s="1">
        <v>46025.501342592594</v>
      </c>
      <c r="I185" t="b">
        <v>0</v>
      </c>
      <c r="J185" t="b">
        <v>1</v>
      </c>
      <c r="K185" t="s">
        <v>41</v>
      </c>
      <c r="L185" t="s">
        <v>74</v>
      </c>
      <c r="M185"/>
      <c r="N185">
        <v>68.125</v>
      </c>
      <c r="O185" t="s">
        <v>4883</v>
      </c>
      <c r="P185" t="s">
        <v>4884</v>
      </c>
    </row>
    <row r="186" spans="1:16" x14ac:dyDescent="0.25">
      <c r="A186" t="s">
        <v>0</v>
      </c>
      <c r="B186" t="s">
        <v>4885</v>
      </c>
      <c r="C186" t="s">
        <v>4886</v>
      </c>
      <c r="D186" t="s">
        <v>4531</v>
      </c>
      <c r="E186" t="s">
        <v>59</v>
      </c>
      <c r="F186" t="b">
        <v>0</v>
      </c>
      <c r="G186" t="s">
        <v>4886</v>
      </c>
      <c r="H186" s="1">
        <v>46025.502442129633</v>
      </c>
      <c r="I186" t="b">
        <v>0</v>
      </c>
      <c r="J186" t="b">
        <v>0</v>
      </c>
      <c r="K186" t="s">
        <v>4886</v>
      </c>
      <c r="L186" t="s">
        <v>60</v>
      </c>
      <c r="M186">
        <v>12500</v>
      </c>
      <c r="N186"/>
      <c r="O186" t="s">
        <v>4887</v>
      </c>
    </row>
    <row r="187" spans="1:16" x14ac:dyDescent="0.25">
      <c r="A187" t="s">
        <v>3</v>
      </c>
      <c r="B187" t="s">
        <v>4888</v>
      </c>
      <c r="C187" t="s">
        <v>3006</v>
      </c>
      <c r="D187" t="s">
        <v>2360</v>
      </c>
      <c r="E187" t="s">
        <v>59</v>
      </c>
      <c r="F187" t="b">
        <v>0</v>
      </c>
      <c r="G187" t="s">
        <v>77</v>
      </c>
      <c r="H187" s="1">
        <v>46025.541898148149</v>
      </c>
      <c r="I187" t="b">
        <v>0</v>
      </c>
      <c r="J187" t="b">
        <v>1</v>
      </c>
      <c r="K187" t="s">
        <v>41</v>
      </c>
      <c r="L187" t="s">
        <v>60</v>
      </c>
      <c r="M187">
        <v>87500</v>
      </c>
      <c r="N187"/>
      <c r="O187" t="s">
        <v>3007</v>
      </c>
      <c r="P187" t="s">
        <v>4889</v>
      </c>
    </row>
    <row r="188" spans="1:16" x14ac:dyDescent="0.25">
      <c r="A188" t="s">
        <v>2</v>
      </c>
      <c r="B188" t="s">
        <v>4890</v>
      </c>
      <c r="C188" t="s">
        <v>3678</v>
      </c>
      <c r="D188" t="s">
        <v>4630</v>
      </c>
      <c r="E188" t="s">
        <v>59</v>
      </c>
      <c r="F188" t="b">
        <v>0</v>
      </c>
      <c r="G188" t="s">
        <v>65</v>
      </c>
      <c r="H188" s="1">
        <v>46025.542326388888</v>
      </c>
      <c r="I188" t="b">
        <v>0</v>
      </c>
      <c r="J188" t="b">
        <v>1</v>
      </c>
      <c r="K188" t="s">
        <v>41</v>
      </c>
      <c r="L188" t="s">
        <v>60</v>
      </c>
      <c r="M188">
        <v>199000</v>
      </c>
      <c r="N188"/>
      <c r="O188" t="s">
        <v>4891</v>
      </c>
      <c r="P188" t="s">
        <v>4892</v>
      </c>
    </row>
    <row r="189" spans="1:16" x14ac:dyDescent="0.25">
      <c r="A189" t="s">
        <v>2</v>
      </c>
      <c r="B189" t="s">
        <v>4893</v>
      </c>
      <c r="C189" t="s">
        <v>162</v>
      </c>
      <c r="D189" t="s">
        <v>4630</v>
      </c>
      <c r="E189" t="s">
        <v>59</v>
      </c>
      <c r="F189" t="b">
        <v>0</v>
      </c>
      <c r="G189" t="s">
        <v>73</v>
      </c>
      <c r="H189" s="1">
        <v>46025.542685185188</v>
      </c>
      <c r="I189" t="b">
        <v>0</v>
      </c>
      <c r="J189" t="b">
        <v>1</v>
      </c>
      <c r="K189" t="s">
        <v>41</v>
      </c>
      <c r="L189" t="s">
        <v>60</v>
      </c>
      <c r="M189">
        <v>185000</v>
      </c>
      <c r="N189"/>
      <c r="O189" t="s">
        <v>3900</v>
      </c>
    </row>
    <row r="190" spans="1:16" x14ac:dyDescent="0.25">
      <c r="A190" t="s">
        <v>0</v>
      </c>
      <c r="B190" t="s">
        <v>4758</v>
      </c>
      <c r="C190" t="s">
        <v>1894</v>
      </c>
      <c r="D190" t="s">
        <v>4569</v>
      </c>
      <c r="E190" t="s">
        <v>59</v>
      </c>
      <c r="F190" t="b">
        <v>0</v>
      </c>
      <c r="G190" t="s">
        <v>63</v>
      </c>
      <c r="H190" s="1">
        <v>46025.565185185187</v>
      </c>
      <c r="I190" t="b">
        <v>0</v>
      </c>
      <c r="J190" t="b">
        <v>1</v>
      </c>
      <c r="K190" t="s">
        <v>41</v>
      </c>
      <c r="L190" t="s">
        <v>74</v>
      </c>
      <c r="M190"/>
      <c r="N190">
        <v>18.329999999999998</v>
      </c>
      <c r="O190" t="s">
        <v>804</v>
      </c>
      <c r="P190" t="s">
        <v>3990</v>
      </c>
    </row>
    <row r="191" spans="1:16" x14ac:dyDescent="0.25">
      <c r="A191" t="s">
        <v>3</v>
      </c>
      <c r="B191" t="s">
        <v>4894</v>
      </c>
      <c r="C191" t="s">
        <v>4895</v>
      </c>
      <c r="D191" t="s">
        <v>2360</v>
      </c>
      <c r="E191" t="s">
        <v>59</v>
      </c>
      <c r="F191" t="b">
        <v>0</v>
      </c>
      <c r="G191" t="s">
        <v>77</v>
      </c>
      <c r="H191" s="1">
        <v>46025.583541666667</v>
      </c>
      <c r="I191" t="b">
        <v>0</v>
      </c>
      <c r="J191" t="b">
        <v>1</v>
      </c>
      <c r="K191" t="s">
        <v>41</v>
      </c>
      <c r="L191" t="s">
        <v>60</v>
      </c>
      <c r="M191">
        <v>110000</v>
      </c>
      <c r="N191"/>
      <c r="O191" t="s">
        <v>4896</v>
      </c>
      <c r="P191" t="s">
        <v>4897</v>
      </c>
    </row>
    <row r="192" spans="1:16" x14ac:dyDescent="0.25">
      <c r="A192" t="s">
        <v>3</v>
      </c>
      <c r="B192" t="s">
        <v>4898</v>
      </c>
      <c r="C192" t="s">
        <v>181</v>
      </c>
      <c r="D192" t="s">
        <v>4569</v>
      </c>
      <c r="E192" t="s">
        <v>59</v>
      </c>
      <c r="F192" t="b">
        <v>0</v>
      </c>
      <c r="G192" t="s">
        <v>89</v>
      </c>
      <c r="H192" s="1">
        <v>46025.583958333344</v>
      </c>
      <c r="I192" t="b">
        <v>1</v>
      </c>
      <c r="J192" t="b">
        <v>1</v>
      </c>
      <c r="K192" t="s">
        <v>41</v>
      </c>
      <c r="L192" t="s">
        <v>74</v>
      </c>
      <c r="M192"/>
      <c r="N192">
        <v>38.465000000000003</v>
      </c>
      <c r="O192" t="s">
        <v>962</v>
      </c>
      <c r="P192" t="s">
        <v>4899</v>
      </c>
    </row>
    <row r="193" spans="1:16" x14ac:dyDescent="0.25">
      <c r="A193" t="s">
        <v>1</v>
      </c>
      <c r="B193" t="s">
        <v>4900</v>
      </c>
      <c r="C193" t="s">
        <v>335</v>
      </c>
      <c r="D193" t="s">
        <v>4526</v>
      </c>
      <c r="E193" t="s">
        <v>59</v>
      </c>
      <c r="F193" t="b">
        <v>0</v>
      </c>
      <c r="G193" t="s">
        <v>65</v>
      </c>
      <c r="H193" s="1">
        <v>46025.584583333337</v>
      </c>
      <c r="I193" t="b">
        <v>0</v>
      </c>
      <c r="J193" t="b">
        <v>1</v>
      </c>
      <c r="K193" t="s">
        <v>41</v>
      </c>
      <c r="L193" t="s">
        <v>60</v>
      </c>
      <c r="M193">
        <v>94000</v>
      </c>
      <c r="N193"/>
      <c r="O193" t="s">
        <v>4460</v>
      </c>
      <c r="P193" t="s">
        <v>713</v>
      </c>
    </row>
    <row r="194" spans="1:16" x14ac:dyDescent="0.25">
      <c r="A194" t="s">
        <v>4</v>
      </c>
      <c r="B194" t="s">
        <v>4901</v>
      </c>
      <c r="C194" t="s">
        <v>326</v>
      </c>
      <c r="D194" t="s">
        <v>4630</v>
      </c>
      <c r="E194" t="s">
        <v>59</v>
      </c>
      <c r="F194" t="b">
        <v>0</v>
      </c>
      <c r="G194" t="s">
        <v>65</v>
      </c>
      <c r="H194" s="1">
        <v>46025.584699074083</v>
      </c>
      <c r="I194" t="b">
        <v>1</v>
      </c>
      <c r="J194" t="b">
        <v>1</v>
      </c>
      <c r="K194" t="s">
        <v>41</v>
      </c>
      <c r="L194" t="s">
        <v>60</v>
      </c>
      <c r="M194">
        <v>203500</v>
      </c>
      <c r="N194"/>
      <c r="O194" t="s">
        <v>4604</v>
      </c>
      <c r="P194" t="s">
        <v>4902</v>
      </c>
    </row>
    <row r="195" spans="1:16" x14ac:dyDescent="0.25">
      <c r="A195" t="s">
        <v>0</v>
      </c>
      <c r="B195" t="s">
        <v>4903</v>
      </c>
      <c r="C195" t="s">
        <v>4904</v>
      </c>
      <c r="D195" t="s">
        <v>4587</v>
      </c>
      <c r="E195" t="s">
        <v>59</v>
      </c>
      <c r="F195" t="b">
        <v>0</v>
      </c>
      <c r="G195" t="s">
        <v>89</v>
      </c>
      <c r="H195" s="1">
        <v>46025.625590277778</v>
      </c>
      <c r="I195" t="b">
        <v>0</v>
      </c>
      <c r="J195" t="b">
        <v>0</v>
      </c>
      <c r="K195" t="s">
        <v>41</v>
      </c>
      <c r="L195" t="s">
        <v>74</v>
      </c>
      <c r="M195"/>
      <c r="N195">
        <v>28.5</v>
      </c>
      <c r="O195" t="s">
        <v>4905</v>
      </c>
      <c r="P195" t="s">
        <v>4559</v>
      </c>
    </row>
    <row r="196" spans="1:16" x14ac:dyDescent="0.25">
      <c r="A196" t="s">
        <v>2</v>
      </c>
      <c r="B196" t="s">
        <v>4906</v>
      </c>
      <c r="C196" t="s">
        <v>76</v>
      </c>
      <c r="D196" t="s">
        <v>4633</v>
      </c>
      <c r="E196" t="s">
        <v>59</v>
      </c>
      <c r="F196" t="b">
        <v>1</v>
      </c>
      <c r="G196" t="s">
        <v>14</v>
      </c>
      <c r="H196" s="1">
        <v>46025.631782407407</v>
      </c>
      <c r="I196" t="b">
        <v>0</v>
      </c>
      <c r="J196" t="b">
        <v>0</v>
      </c>
      <c r="K196" t="s">
        <v>14</v>
      </c>
      <c r="L196" t="s">
        <v>60</v>
      </c>
      <c r="M196">
        <v>540000</v>
      </c>
      <c r="N196"/>
      <c r="O196" t="s">
        <v>4633</v>
      </c>
      <c r="P196" t="s">
        <v>4907</v>
      </c>
    </row>
    <row r="197" spans="1:16" x14ac:dyDescent="0.25">
      <c r="A197" t="s">
        <v>1</v>
      </c>
      <c r="B197" t="s">
        <v>4908</v>
      </c>
      <c r="C197" t="s">
        <v>40</v>
      </c>
      <c r="D197" t="s">
        <v>4526</v>
      </c>
      <c r="E197" t="s">
        <v>59</v>
      </c>
      <c r="F197" t="b">
        <v>0</v>
      </c>
      <c r="G197" t="s">
        <v>40</v>
      </c>
      <c r="H197" s="1">
        <v>46025.632025462961</v>
      </c>
      <c r="I197" t="b">
        <v>0</v>
      </c>
      <c r="J197" t="b">
        <v>0</v>
      </c>
      <c r="K197" t="s">
        <v>40</v>
      </c>
      <c r="L197" t="s">
        <v>60</v>
      </c>
      <c r="M197">
        <v>65000</v>
      </c>
      <c r="N197"/>
      <c r="O197" t="s">
        <v>4909</v>
      </c>
      <c r="P197" t="s">
        <v>579</v>
      </c>
    </row>
    <row r="198" spans="1:16" x14ac:dyDescent="0.25">
      <c r="A198" t="s">
        <v>0</v>
      </c>
      <c r="B198" t="s">
        <v>2690</v>
      </c>
      <c r="C198" t="s">
        <v>1468</v>
      </c>
      <c r="D198" t="s">
        <v>4569</v>
      </c>
      <c r="E198" t="s">
        <v>59</v>
      </c>
      <c r="F198" t="b">
        <v>0</v>
      </c>
      <c r="G198" t="s">
        <v>89</v>
      </c>
      <c r="H198" s="1">
        <v>46025.667256944442</v>
      </c>
      <c r="I198" t="b">
        <v>0</v>
      </c>
      <c r="J198" t="b">
        <v>0</v>
      </c>
      <c r="K198" t="s">
        <v>41</v>
      </c>
      <c r="L198" t="s">
        <v>74</v>
      </c>
      <c r="M198"/>
      <c r="N198">
        <v>80</v>
      </c>
      <c r="O198" t="s">
        <v>4570</v>
      </c>
      <c r="P198" t="s">
        <v>4571</v>
      </c>
    </row>
    <row r="199" spans="1:16" x14ac:dyDescent="0.25">
      <c r="A199" t="s">
        <v>3</v>
      </c>
      <c r="B199" t="s">
        <v>4910</v>
      </c>
      <c r="C199" t="s">
        <v>4911</v>
      </c>
      <c r="D199" t="s">
        <v>4633</v>
      </c>
      <c r="E199" t="s">
        <v>59</v>
      </c>
      <c r="F199" t="b">
        <v>0</v>
      </c>
      <c r="G199" t="s">
        <v>21</v>
      </c>
      <c r="H199" s="1">
        <v>46025.841967592591</v>
      </c>
      <c r="I199" t="b">
        <v>0</v>
      </c>
      <c r="J199" t="b">
        <v>0</v>
      </c>
      <c r="K199" t="s">
        <v>21</v>
      </c>
      <c r="L199" t="s">
        <v>60</v>
      </c>
      <c r="M199">
        <v>3500000</v>
      </c>
      <c r="N199"/>
      <c r="O199" t="s">
        <v>4912</v>
      </c>
      <c r="P199" t="s">
        <v>4913</v>
      </c>
    </row>
    <row r="200" spans="1:16" x14ac:dyDescent="0.25">
      <c r="A200" t="s">
        <v>0</v>
      </c>
      <c r="B200" t="s">
        <v>4914</v>
      </c>
      <c r="C200" t="s">
        <v>4497</v>
      </c>
      <c r="D200" t="s">
        <v>4346</v>
      </c>
      <c r="E200" t="s">
        <v>59</v>
      </c>
      <c r="F200" t="b">
        <v>0</v>
      </c>
      <c r="G200" t="s">
        <v>77</v>
      </c>
      <c r="H200" s="1">
        <v>46025.875185185178</v>
      </c>
      <c r="I200" t="b">
        <v>1</v>
      </c>
      <c r="J200" t="b">
        <v>0</v>
      </c>
      <c r="K200" t="s">
        <v>41</v>
      </c>
      <c r="L200" t="s">
        <v>74</v>
      </c>
      <c r="M200"/>
      <c r="N200">
        <v>24</v>
      </c>
      <c r="O200" t="s">
        <v>4915</v>
      </c>
      <c r="P200" t="s">
        <v>2912</v>
      </c>
    </row>
    <row r="201" spans="1:16" x14ac:dyDescent="0.25">
      <c r="A201" t="s">
        <v>6</v>
      </c>
      <c r="B201" t="s">
        <v>4916</v>
      </c>
      <c r="C201" t="s">
        <v>543</v>
      </c>
      <c r="D201" t="s">
        <v>4346</v>
      </c>
      <c r="E201" t="s">
        <v>59</v>
      </c>
      <c r="F201" t="b">
        <v>0</v>
      </c>
      <c r="G201" t="s">
        <v>65</v>
      </c>
      <c r="H201" s="1">
        <v>46025.917349537027</v>
      </c>
      <c r="I201" t="b">
        <v>0</v>
      </c>
      <c r="J201" t="b">
        <v>1</v>
      </c>
      <c r="K201" t="s">
        <v>41</v>
      </c>
      <c r="L201" t="s">
        <v>60</v>
      </c>
      <c r="M201">
        <v>266000</v>
      </c>
      <c r="N201"/>
      <c r="O201" t="s">
        <v>577</v>
      </c>
      <c r="P201" t="s">
        <v>4917</v>
      </c>
    </row>
    <row r="202" spans="1:16" x14ac:dyDescent="0.25">
      <c r="A202" t="s">
        <v>1</v>
      </c>
      <c r="B202" t="s">
        <v>4918</v>
      </c>
      <c r="C202" t="s">
        <v>76</v>
      </c>
      <c r="D202" t="s">
        <v>4630</v>
      </c>
      <c r="E202" t="s">
        <v>59</v>
      </c>
      <c r="F202" t="b">
        <v>1</v>
      </c>
      <c r="G202" t="s">
        <v>65</v>
      </c>
      <c r="H202" s="1">
        <v>46025.917905092603</v>
      </c>
      <c r="I202" t="b">
        <v>0</v>
      </c>
      <c r="J202" t="b">
        <v>1</v>
      </c>
      <c r="K202" t="s">
        <v>41</v>
      </c>
      <c r="L202" t="s">
        <v>60</v>
      </c>
      <c r="M202">
        <v>104000</v>
      </c>
      <c r="N202"/>
      <c r="O202" t="s">
        <v>116</v>
      </c>
      <c r="P202" t="s">
        <v>4919</v>
      </c>
    </row>
    <row r="203" spans="1:16" x14ac:dyDescent="0.25">
      <c r="A203" t="s">
        <v>0</v>
      </c>
      <c r="B203" t="s">
        <v>0</v>
      </c>
      <c r="C203" t="s">
        <v>1384</v>
      </c>
      <c r="D203" t="s">
        <v>2360</v>
      </c>
      <c r="E203" t="s">
        <v>59</v>
      </c>
      <c r="F203" t="b">
        <v>0</v>
      </c>
      <c r="G203" t="s">
        <v>77</v>
      </c>
      <c r="H203" s="1">
        <v>46026.000185185178</v>
      </c>
      <c r="I203" t="b">
        <v>0</v>
      </c>
      <c r="J203" t="b">
        <v>1</v>
      </c>
      <c r="K203" t="s">
        <v>41</v>
      </c>
      <c r="L203" t="s">
        <v>60</v>
      </c>
      <c r="M203">
        <v>67612.56</v>
      </c>
      <c r="N203"/>
      <c r="O203" t="s">
        <v>3823</v>
      </c>
      <c r="P203" t="s">
        <v>4920</v>
      </c>
    </row>
    <row r="204" spans="1:16" x14ac:dyDescent="0.25">
      <c r="A204" t="s">
        <v>3</v>
      </c>
      <c r="B204" t="s">
        <v>4921</v>
      </c>
      <c r="C204" t="s">
        <v>172</v>
      </c>
      <c r="D204" t="s">
        <v>4673</v>
      </c>
      <c r="E204" t="s">
        <v>59</v>
      </c>
      <c r="F204" t="b">
        <v>0</v>
      </c>
      <c r="G204" t="s">
        <v>68</v>
      </c>
      <c r="H204" s="1">
        <v>46026.000451388893</v>
      </c>
      <c r="I204" t="b">
        <v>0</v>
      </c>
      <c r="J204" t="b">
        <v>0</v>
      </c>
      <c r="K204" t="s">
        <v>41</v>
      </c>
      <c r="L204" t="s">
        <v>60</v>
      </c>
      <c r="M204">
        <v>112500</v>
      </c>
      <c r="N204"/>
      <c r="O204" t="s">
        <v>4922</v>
      </c>
    </row>
    <row r="205" spans="1:16" x14ac:dyDescent="0.25">
      <c r="A205" t="s">
        <v>0</v>
      </c>
      <c r="B205" t="s">
        <v>4923</v>
      </c>
      <c r="C205" t="s">
        <v>76</v>
      </c>
      <c r="D205" t="s">
        <v>584</v>
      </c>
      <c r="E205" t="s">
        <v>72</v>
      </c>
      <c r="F205" t="b">
        <v>1</v>
      </c>
      <c r="G205" t="s">
        <v>31</v>
      </c>
      <c r="H205" s="1">
        <v>46026.00513888889</v>
      </c>
      <c r="I205" t="b">
        <v>0</v>
      </c>
      <c r="J205" t="b">
        <v>0</v>
      </c>
      <c r="K205" t="s">
        <v>31</v>
      </c>
      <c r="L205" t="s">
        <v>74</v>
      </c>
      <c r="M205"/>
      <c r="N205">
        <v>25</v>
      </c>
      <c r="O205" t="s">
        <v>424</v>
      </c>
      <c r="P205" t="s">
        <v>4661</v>
      </c>
    </row>
    <row r="206" spans="1:16" x14ac:dyDescent="0.25">
      <c r="A206" t="s">
        <v>3</v>
      </c>
      <c r="B206" t="s">
        <v>4924</v>
      </c>
      <c r="C206" t="s">
        <v>76</v>
      </c>
      <c r="D206" t="s">
        <v>584</v>
      </c>
      <c r="E206" t="s">
        <v>72</v>
      </c>
      <c r="F206" t="b">
        <v>1</v>
      </c>
      <c r="G206" t="s">
        <v>31</v>
      </c>
      <c r="H206" s="1">
        <v>46026.00513888889</v>
      </c>
      <c r="I206" t="b">
        <v>0</v>
      </c>
      <c r="J206" t="b">
        <v>0</v>
      </c>
      <c r="K206" t="s">
        <v>31</v>
      </c>
      <c r="L206" t="s">
        <v>74</v>
      </c>
      <c r="M206"/>
      <c r="N206">
        <v>25</v>
      </c>
      <c r="O206" t="s">
        <v>4925</v>
      </c>
      <c r="P206" t="s">
        <v>4817</v>
      </c>
    </row>
    <row r="207" spans="1:16" x14ac:dyDescent="0.25">
      <c r="A207" t="s">
        <v>3</v>
      </c>
      <c r="B207" t="s">
        <v>4926</v>
      </c>
      <c r="C207" t="s">
        <v>76</v>
      </c>
      <c r="D207" t="s">
        <v>584</v>
      </c>
      <c r="E207" t="s">
        <v>72</v>
      </c>
      <c r="F207" t="b">
        <v>1</v>
      </c>
      <c r="G207" t="s">
        <v>31</v>
      </c>
      <c r="H207" s="1">
        <v>46026.005185185182</v>
      </c>
      <c r="I207" t="b">
        <v>0</v>
      </c>
      <c r="J207" t="b">
        <v>0</v>
      </c>
      <c r="K207" t="s">
        <v>31</v>
      </c>
      <c r="L207" t="s">
        <v>74</v>
      </c>
      <c r="M207"/>
      <c r="N207">
        <v>25</v>
      </c>
      <c r="O207" t="s">
        <v>584</v>
      </c>
      <c r="P207" t="s">
        <v>673</v>
      </c>
    </row>
    <row r="208" spans="1:16" x14ac:dyDescent="0.25">
      <c r="A208" t="s">
        <v>0</v>
      </c>
      <c r="B208" t="s">
        <v>4927</v>
      </c>
      <c r="C208" t="s">
        <v>76</v>
      </c>
      <c r="D208" t="s">
        <v>584</v>
      </c>
      <c r="E208" t="s">
        <v>72</v>
      </c>
      <c r="F208" t="b">
        <v>1</v>
      </c>
      <c r="G208" t="s">
        <v>29</v>
      </c>
      <c r="H208" s="1">
        <v>46026.006412037037</v>
      </c>
      <c r="I208" t="b">
        <v>0</v>
      </c>
      <c r="J208" t="b">
        <v>0</v>
      </c>
      <c r="K208" t="s">
        <v>29</v>
      </c>
      <c r="L208" t="s">
        <v>74</v>
      </c>
      <c r="M208"/>
      <c r="N208">
        <v>25</v>
      </c>
      <c r="O208" t="s">
        <v>584</v>
      </c>
      <c r="P208" t="s">
        <v>4661</v>
      </c>
    </row>
    <row r="209" spans="1:16" x14ac:dyDescent="0.25">
      <c r="A209" t="s">
        <v>2</v>
      </c>
      <c r="B209" t="s">
        <v>4928</v>
      </c>
      <c r="C209" t="s">
        <v>4929</v>
      </c>
      <c r="D209" t="s">
        <v>4652</v>
      </c>
      <c r="E209" t="s">
        <v>72</v>
      </c>
      <c r="F209" t="b">
        <v>0</v>
      </c>
      <c r="G209" t="s">
        <v>40</v>
      </c>
      <c r="H209" s="1">
        <v>46026.006909722222</v>
      </c>
      <c r="I209" t="b">
        <v>1</v>
      </c>
      <c r="J209" t="b">
        <v>0</v>
      </c>
      <c r="K209" t="s">
        <v>40</v>
      </c>
      <c r="L209" t="s">
        <v>60</v>
      </c>
      <c r="M209">
        <v>31874.5</v>
      </c>
      <c r="N209"/>
      <c r="O209" t="s">
        <v>4930</v>
      </c>
    </row>
    <row r="210" spans="1:16" x14ac:dyDescent="0.25">
      <c r="A210" t="s">
        <v>3</v>
      </c>
      <c r="B210" t="s">
        <v>4931</v>
      </c>
      <c r="C210" t="s">
        <v>76</v>
      </c>
      <c r="D210" t="s">
        <v>584</v>
      </c>
      <c r="E210" t="s">
        <v>72</v>
      </c>
      <c r="F210" t="b">
        <v>1</v>
      </c>
      <c r="G210" t="s">
        <v>40</v>
      </c>
      <c r="H210" s="1">
        <v>46026.006909722222</v>
      </c>
      <c r="I210" t="b">
        <v>0</v>
      </c>
      <c r="J210" t="b">
        <v>0</v>
      </c>
      <c r="K210" t="s">
        <v>40</v>
      </c>
      <c r="L210" t="s">
        <v>74</v>
      </c>
      <c r="M210"/>
      <c r="N210">
        <v>25</v>
      </c>
      <c r="O210" t="s">
        <v>584</v>
      </c>
      <c r="P210" t="s">
        <v>146</v>
      </c>
    </row>
    <row r="211" spans="1:16" x14ac:dyDescent="0.25">
      <c r="A211" t="s">
        <v>0</v>
      </c>
      <c r="B211" t="s">
        <v>4932</v>
      </c>
      <c r="C211" t="s">
        <v>13</v>
      </c>
      <c r="D211" t="s">
        <v>4637</v>
      </c>
      <c r="F211" t="b">
        <v>0</v>
      </c>
      <c r="G211" t="s">
        <v>13</v>
      </c>
      <c r="H211" s="1">
        <v>46026.091446759259</v>
      </c>
      <c r="I211" t="b">
        <v>1</v>
      </c>
      <c r="J211" t="b">
        <v>0</v>
      </c>
      <c r="K211" t="s">
        <v>13</v>
      </c>
      <c r="L211" t="s">
        <v>74</v>
      </c>
      <c r="M211"/>
      <c r="N211">
        <v>32.5</v>
      </c>
      <c r="O211" t="s">
        <v>4596</v>
      </c>
      <c r="P211" t="s">
        <v>1588</v>
      </c>
    </row>
    <row r="212" spans="1:16" x14ac:dyDescent="0.25">
      <c r="A212" t="s">
        <v>3</v>
      </c>
      <c r="B212" t="s">
        <v>4933</v>
      </c>
      <c r="C212" t="s">
        <v>148</v>
      </c>
      <c r="D212" t="s">
        <v>4569</v>
      </c>
      <c r="E212" t="s">
        <v>59</v>
      </c>
      <c r="F212" t="b">
        <v>0</v>
      </c>
      <c r="G212" t="s">
        <v>89</v>
      </c>
      <c r="H212" s="1">
        <v>46026.125590277778</v>
      </c>
      <c r="I212" t="b">
        <v>0</v>
      </c>
      <c r="J212" t="b">
        <v>1</v>
      </c>
      <c r="K212" t="s">
        <v>41</v>
      </c>
      <c r="L212" t="s">
        <v>74</v>
      </c>
      <c r="M212"/>
      <c r="N212">
        <v>65.625</v>
      </c>
      <c r="O212" t="s">
        <v>762</v>
      </c>
      <c r="P212" t="s">
        <v>4934</v>
      </c>
    </row>
    <row r="213" spans="1:16" x14ac:dyDescent="0.25">
      <c r="A213" t="s">
        <v>1</v>
      </c>
      <c r="B213" t="s">
        <v>210</v>
      </c>
      <c r="C213" t="s">
        <v>84</v>
      </c>
      <c r="D213" t="s">
        <v>2360</v>
      </c>
      <c r="E213" t="s">
        <v>59</v>
      </c>
      <c r="F213" t="b">
        <v>0</v>
      </c>
      <c r="G213" t="s">
        <v>65</v>
      </c>
      <c r="H213" s="1">
        <v>46026.293356481481</v>
      </c>
      <c r="I213" t="b">
        <v>0</v>
      </c>
      <c r="J213" t="b">
        <v>1</v>
      </c>
      <c r="K213" t="s">
        <v>41</v>
      </c>
      <c r="L213" t="s">
        <v>60</v>
      </c>
      <c r="M213">
        <v>141500</v>
      </c>
      <c r="N213"/>
      <c r="O213" t="s">
        <v>250</v>
      </c>
      <c r="P213" t="s">
        <v>4935</v>
      </c>
    </row>
    <row r="214" spans="1:16" x14ac:dyDescent="0.25">
      <c r="A214" t="s">
        <v>2</v>
      </c>
      <c r="B214" t="s">
        <v>4936</v>
      </c>
      <c r="C214" t="s">
        <v>207</v>
      </c>
      <c r="D214" t="s">
        <v>4526</v>
      </c>
      <c r="E214" t="s">
        <v>59</v>
      </c>
      <c r="F214" t="b">
        <v>0</v>
      </c>
      <c r="G214" t="s">
        <v>63</v>
      </c>
      <c r="H214" s="1">
        <v>46026.303703703707</v>
      </c>
      <c r="I214" t="b">
        <v>0</v>
      </c>
      <c r="J214" t="b">
        <v>1</v>
      </c>
      <c r="K214" t="s">
        <v>41</v>
      </c>
      <c r="L214" t="s">
        <v>60</v>
      </c>
      <c r="M214">
        <v>100850</v>
      </c>
      <c r="N214"/>
      <c r="O214" t="s">
        <v>4548</v>
      </c>
      <c r="P214" t="s">
        <v>4937</v>
      </c>
    </row>
    <row r="215" spans="1:16" x14ac:dyDescent="0.25">
      <c r="A215" t="s">
        <v>2</v>
      </c>
      <c r="B215" t="s">
        <v>4938</v>
      </c>
      <c r="C215" t="s">
        <v>246</v>
      </c>
      <c r="D215" t="s">
        <v>4562</v>
      </c>
      <c r="E215" t="s">
        <v>59</v>
      </c>
      <c r="F215" t="b">
        <v>0</v>
      </c>
      <c r="G215" t="s">
        <v>65</v>
      </c>
      <c r="H215" s="1">
        <v>46026.33421296296</v>
      </c>
      <c r="I215" t="b">
        <v>0</v>
      </c>
      <c r="J215" t="b">
        <v>1</v>
      </c>
      <c r="K215" t="s">
        <v>41</v>
      </c>
      <c r="L215" t="s">
        <v>60</v>
      </c>
      <c r="M215">
        <v>115950</v>
      </c>
      <c r="N215"/>
      <c r="O215" t="s">
        <v>1071</v>
      </c>
      <c r="P215" t="s">
        <v>4939</v>
      </c>
    </row>
    <row r="216" spans="1:16" x14ac:dyDescent="0.25">
      <c r="A216" t="s">
        <v>5</v>
      </c>
      <c r="B216" t="s">
        <v>4940</v>
      </c>
      <c r="C216" t="s">
        <v>913</v>
      </c>
      <c r="D216" t="s">
        <v>4531</v>
      </c>
      <c r="E216" t="s">
        <v>59</v>
      </c>
      <c r="F216" t="b">
        <v>0</v>
      </c>
      <c r="G216" t="s">
        <v>20</v>
      </c>
      <c r="H216" s="1">
        <v>46026.345243055563</v>
      </c>
      <c r="I216" t="b">
        <v>0</v>
      </c>
      <c r="J216" t="b">
        <v>0</v>
      </c>
      <c r="K216" t="s">
        <v>20</v>
      </c>
      <c r="L216" t="s">
        <v>60</v>
      </c>
      <c r="M216">
        <v>80000</v>
      </c>
      <c r="N216"/>
      <c r="O216" t="s">
        <v>4941</v>
      </c>
    </row>
    <row r="217" spans="1:16" x14ac:dyDescent="0.25">
      <c r="A217" t="s">
        <v>0</v>
      </c>
      <c r="B217" t="s">
        <v>4942</v>
      </c>
      <c r="C217" t="s">
        <v>207</v>
      </c>
      <c r="D217" t="s">
        <v>4346</v>
      </c>
      <c r="E217" t="s">
        <v>59</v>
      </c>
      <c r="F217" t="b">
        <v>0</v>
      </c>
      <c r="G217" t="s">
        <v>63</v>
      </c>
      <c r="H217" s="1">
        <v>46026.345370370371</v>
      </c>
      <c r="I217" t="b">
        <v>0</v>
      </c>
      <c r="J217" t="b">
        <v>1</v>
      </c>
      <c r="K217" t="s">
        <v>41</v>
      </c>
      <c r="L217" t="s">
        <v>60</v>
      </c>
      <c r="M217">
        <v>61850</v>
      </c>
      <c r="N217"/>
      <c r="O217" t="s">
        <v>1183</v>
      </c>
      <c r="P217" t="s">
        <v>146</v>
      </c>
    </row>
    <row r="218" spans="1:16" x14ac:dyDescent="0.25">
      <c r="A218" t="s">
        <v>8</v>
      </c>
      <c r="B218" t="s">
        <v>4943</v>
      </c>
      <c r="C218" t="s">
        <v>81</v>
      </c>
      <c r="D218" t="s">
        <v>2360</v>
      </c>
      <c r="E218" t="s">
        <v>88</v>
      </c>
      <c r="F218" t="b">
        <v>0</v>
      </c>
      <c r="G218" t="s">
        <v>77</v>
      </c>
      <c r="H218" s="1">
        <v>46026.376192129632</v>
      </c>
      <c r="I218" t="b">
        <v>0</v>
      </c>
      <c r="J218" t="b">
        <v>1</v>
      </c>
      <c r="K218" t="s">
        <v>41</v>
      </c>
      <c r="L218" t="s">
        <v>60</v>
      </c>
      <c r="M218">
        <v>150000</v>
      </c>
      <c r="N218"/>
      <c r="O218" t="s">
        <v>1195</v>
      </c>
      <c r="P218" t="s">
        <v>1833</v>
      </c>
    </row>
    <row r="219" spans="1:16" x14ac:dyDescent="0.25">
      <c r="A219" t="s">
        <v>2</v>
      </c>
      <c r="B219" t="s">
        <v>4944</v>
      </c>
      <c r="C219" t="s">
        <v>3987</v>
      </c>
      <c r="D219" t="s">
        <v>2360</v>
      </c>
      <c r="E219" t="s">
        <v>72</v>
      </c>
      <c r="F219" t="b">
        <v>0</v>
      </c>
      <c r="G219" t="s">
        <v>65</v>
      </c>
      <c r="H219" s="1">
        <v>46026.41741898148</v>
      </c>
      <c r="I219" t="b">
        <v>0</v>
      </c>
      <c r="J219" t="b">
        <v>1</v>
      </c>
      <c r="K219" t="s">
        <v>41</v>
      </c>
      <c r="L219" t="s">
        <v>60</v>
      </c>
      <c r="M219">
        <v>198000</v>
      </c>
      <c r="N219"/>
      <c r="O219" t="s">
        <v>424</v>
      </c>
      <c r="P219" t="s">
        <v>4945</v>
      </c>
    </row>
    <row r="220" spans="1:16" x14ac:dyDescent="0.25">
      <c r="A220" t="s">
        <v>2</v>
      </c>
      <c r="B220" t="s">
        <v>4946</v>
      </c>
      <c r="C220" t="s">
        <v>370</v>
      </c>
      <c r="D220" t="s">
        <v>2360</v>
      </c>
      <c r="E220" t="s">
        <v>72</v>
      </c>
      <c r="F220" t="b">
        <v>0</v>
      </c>
      <c r="G220" t="s">
        <v>65</v>
      </c>
      <c r="H220" s="1">
        <v>46026.417534722219</v>
      </c>
      <c r="I220" t="b">
        <v>0</v>
      </c>
      <c r="J220" t="b">
        <v>1</v>
      </c>
      <c r="K220" t="s">
        <v>41</v>
      </c>
      <c r="L220" t="s">
        <v>60</v>
      </c>
      <c r="M220">
        <v>234000</v>
      </c>
      <c r="N220"/>
      <c r="O220" t="s">
        <v>424</v>
      </c>
      <c r="P220" t="s">
        <v>3135</v>
      </c>
    </row>
    <row r="221" spans="1:16" x14ac:dyDescent="0.25">
      <c r="A221" t="s">
        <v>2</v>
      </c>
      <c r="B221" t="s">
        <v>4947</v>
      </c>
      <c r="C221" t="s">
        <v>157</v>
      </c>
      <c r="D221" t="s">
        <v>2360</v>
      </c>
      <c r="E221" t="s">
        <v>72</v>
      </c>
      <c r="F221" t="b">
        <v>0</v>
      </c>
      <c r="G221" t="s">
        <v>77</v>
      </c>
      <c r="H221" s="1">
        <v>46026.417766203696</v>
      </c>
      <c r="I221" t="b">
        <v>0</v>
      </c>
      <c r="J221" t="b">
        <v>1</v>
      </c>
      <c r="K221" t="s">
        <v>41</v>
      </c>
      <c r="L221" t="s">
        <v>60</v>
      </c>
      <c r="M221">
        <v>214500</v>
      </c>
      <c r="N221"/>
      <c r="O221" t="s">
        <v>424</v>
      </c>
      <c r="P221" t="s">
        <v>4948</v>
      </c>
    </row>
    <row r="222" spans="1:16" x14ac:dyDescent="0.25">
      <c r="A222" t="s">
        <v>6</v>
      </c>
      <c r="B222" t="s">
        <v>4708</v>
      </c>
      <c r="C222" t="s">
        <v>690</v>
      </c>
      <c r="D222" t="s">
        <v>2360</v>
      </c>
      <c r="E222" t="s">
        <v>72</v>
      </c>
      <c r="F222" t="b">
        <v>0</v>
      </c>
      <c r="G222" t="s">
        <v>77</v>
      </c>
      <c r="H222" s="1">
        <v>46026.41783564815</v>
      </c>
      <c r="I222" t="b">
        <v>0</v>
      </c>
      <c r="J222" t="b">
        <v>1</v>
      </c>
      <c r="K222" t="s">
        <v>41</v>
      </c>
      <c r="L222" t="s">
        <v>60</v>
      </c>
      <c r="M222">
        <v>214500</v>
      </c>
      <c r="N222"/>
      <c r="O222" t="s">
        <v>424</v>
      </c>
      <c r="P222" t="s">
        <v>4709</v>
      </c>
    </row>
    <row r="223" spans="1:16" x14ac:dyDescent="0.25">
      <c r="A223" t="s">
        <v>2</v>
      </c>
      <c r="B223" t="s">
        <v>4578</v>
      </c>
      <c r="C223" t="s">
        <v>489</v>
      </c>
      <c r="D223" t="s">
        <v>2360</v>
      </c>
      <c r="E223" t="s">
        <v>72</v>
      </c>
      <c r="F223" t="b">
        <v>0</v>
      </c>
      <c r="G223" t="s">
        <v>77</v>
      </c>
      <c r="H223" s="1">
        <v>46026.41783564815</v>
      </c>
      <c r="I223" t="b">
        <v>0</v>
      </c>
      <c r="J223" t="b">
        <v>1</v>
      </c>
      <c r="K223" t="s">
        <v>41</v>
      </c>
      <c r="L223" t="s">
        <v>60</v>
      </c>
      <c r="M223">
        <v>214500</v>
      </c>
      <c r="N223"/>
      <c r="O223" t="s">
        <v>424</v>
      </c>
      <c r="P223" t="s">
        <v>4710</v>
      </c>
    </row>
    <row r="224" spans="1:16" x14ac:dyDescent="0.25">
      <c r="A224" t="s">
        <v>2</v>
      </c>
      <c r="B224" t="s">
        <v>4949</v>
      </c>
      <c r="C224" t="s">
        <v>79</v>
      </c>
      <c r="D224" t="s">
        <v>2360</v>
      </c>
      <c r="E224" t="s">
        <v>72</v>
      </c>
      <c r="F224" t="b">
        <v>0</v>
      </c>
      <c r="G224" t="s">
        <v>77</v>
      </c>
      <c r="H224" s="1">
        <v>46026.417858796303</v>
      </c>
      <c r="I224" t="b">
        <v>0</v>
      </c>
      <c r="J224" t="b">
        <v>1</v>
      </c>
      <c r="K224" t="s">
        <v>41</v>
      </c>
      <c r="L224" t="s">
        <v>60</v>
      </c>
      <c r="M224">
        <v>367500</v>
      </c>
      <c r="N224"/>
      <c r="O224" t="s">
        <v>424</v>
      </c>
      <c r="P224" t="s">
        <v>4950</v>
      </c>
    </row>
    <row r="225" spans="1:16" x14ac:dyDescent="0.25">
      <c r="A225" t="s">
        <v>1</v>
      </c>
      <c r="B225" t="s">
        <v>1087</v>
      </c>
      <c r="C225" t="s">
        <v>423</v>
      </c>
      <c r="D225" t="s">
        <v>2360</v>
      </c>
      <c r="E225" t="s">
        <v>72</v>
      </c>
      <c r="F225" t="b">
        <v>0</v>
      </c>
      <c r="G225" t="s">
        <v>65</v>
      </c>
      <c r="H225" s="1">
        <v>46026.418356481481</v>
      </c>
      <c r="I225" t="b">
        <v>0</v>
      </c>
      <c r="J225" t="b">
        <v>1</v>
      </c>
      <c r="K225" t="s">
        <v>41</v>
      </c>
      <c r="L225" t="s">
        <v>60</v>
      </c>
      <c r="M225">
        <v>135000</v>
      </c>
      <c r="N225"/>
      <c r="O225" t="s">
        <v>424</v>
      </c>
      <c r="P225" t="s">
        <v>4951</v>
      </c>
    </row>
    <row r="226" spans="1:16" x14ac:dyDescent="0.25">
      <c r="A226" t="s">
        <v>1</v>
      </c>
      <c r="B226" t="s">
        <v>512</v>
      </c>
      <c r="C226" t="s">
        <v>4952</v>
      </c>
      <c r="D226" t="s">
        <v>2360</v>
      </c>
      <c r="E226" t="s">
        <v>72</v>
      </c>
      <c r="F226" t="b">
        <v>0</v>
      </c>
      <c r="G226" t="s">
        <v>65</v>
      </c>
      <c r="H226" s="1">
        <v>46026.418356481481</v>
      </c>
      <c r="I226" t="b">
        <v>0</v>
      </c>
      <c r="J226" t="b">
        <v>1</v>
      </c>
      <c r="K226" t="s">
        <v>41</v>
      </c>
      <c r="L226" t="s">
        <v>60</v>
      </c>
      <c r="M226">
        <v>135000</v>
      </c>
      <c r="N226"/>
      <c r="O226" t="s">
        <v>3622</v>
      </c>
      <c r="P226" t="s">
        <v>4953</v>
      </c>
    </row>
    <row r="227" spans="1:16" x14ac:dyDescent="0.25">
      <c r="A227" t="s">
        <v>3</v>
      </c>
      <c r="B227" t="s">
        <v>4954</v>
      </c>
      <c r="C227" t="s">
        <v>253</v>
      </c>
      <c r="D227" t="s">
        <v>4630</v>
      </c>
      <c r="E227" t="s">
        <v>59</v>
      </c>
      <c r="F227" t="b">
        <v>0</v>
      </c>
      <c r="G227" t="s">
        <v>73</v>
      </c>
      <c r="H227" s="1">
        <v>46026.458726851852</v>
      </c>
      <c r="I227" t="b">
        <v>0</v>
      </c>
      <c r="J227" t="b">
        <v>1</v>
      </c>
      <c r="K227" t="s">
        <v>41</v>
      </c>
      <c r="L227" t="s">
        <v>60</v>
      </c>
      <c r="M227">
        <v>139000</v>
      </c>
      <c r="N227"/>
      <c r="O227" t="s">
        <v>3478</v>
      </c>
      <c r="P227" t="s">
        <v>802</v>
      </c>
    </row>
    <row r="228" spans="1:16" x14ac:dyDescent="0.25">
      <c r="A228" t="s">
        <v>1</v>
      </c>
      <c r="B228" t="s">
        <v>4955</v>
      </c>
      <c r="C228" t="s">
        <v>4956</v>
      </c>
      <c r="D228" t="s">
        <v>4531</v>
      </c>
      <c r="E228" t="s">
        <v>59</v>
      </c>
      <c r="F228" t="b">
        <v>0</v>
      </c>
      <c r="G228" t="s">
        <v>4560</v>
      </c>
      <c r="H228" s="1">
        <v>46026.462083333332</v>
      </c>
      <c r="I228" t="b">
        <v>0</v>
      </c>
      <c r="J228" t="b">
        <v>0</v>
      </c>
      <c r="K228" t="s">
        <v>4560</v>
      </c>
      <c r="L228" t="s">
        <v>60</v>
      </c>
      <c r="M228">
        <v>35000</v>
      </c>
      <c r="N228"/>
      <c r="O228" t="s">
        <v>4957</v>
      </c>
    </row>
    <row r="229" spans="1:16" x14ac:dyDescent="0.25">
      <c r="A229" t="s">
        <v>1</v>
      </c>
      <c r="B229" t="s">
        <v>4958</v>
      </c>
      <c r="C229" t="s">
        <v>4959</v>
      </c>
      <c r="D229" t="s">
        <v>4531</v>
      </c>
      <c r="E229" t="s">
        <v>59</v>
      </c>
      <c r="F229" t="b">
        <v>0</v>
      </c>
      <c r="G229" t="s">
        <v>4886</v>
      </c>
      <c r="H229" s="1">
        <v>46026.463842592602</v>
      </c>
      <c r="I229" t="b">
        <v>1</v>
      </c>
      <c r="J229" t="b">
        <v>0</v>
      </c>
      <c r="K229" t="s">
        <v>4886</v>
      </c>
      <c r="L229" t="s">
        <v>60</v>
      </c>
      <c r="M229">
        <v>322749</v>
      </c>
      <c r="N229"/>
      <c r="O229" t="s">
        <v>4960</v>
      </c>
    </row>
    <row r="230" spans="1:16" x14ac:dyDescent="0.25">
      <c r="A230" t="s">
        <v>1</v>
      </c>
      <c r="B230" t="s">
        <v>4961</v>
      </c>
      <c r="C230" t="s">
        <v>4962</v>
      </c>
      <c r="D230" t="s">
        <v>4531</v>
      </c>
      <c r="E230" t="s">
        <v>59</v>
      </c>
      <c r="F230" t="b">
        <v>0</v>
      </c>
      <c r="G230" t="s">
        <v>4963</v>
      </c>
      <c r="H230" s="1">
        <v>46026.488634259258</v>
      </c>
      <c r="I230" t="b">
        <v>0</v>
      </c>
      <c r="J230" t="b">
        <v>0</v>
      </c>
      <c r="K230" t="s">
        <v>4963</v>
      </c>
      <c r="L230" t="s">
        <v>60</v>
      </c>
      <c r="M230">
        <v>26915</v>
      </c>
      <c r="N230"/>
      <c r="O230" t="s">
        <v>4960</v>
      </c>
      <c r="P230" t="s">
        <v>1752</v>
      </c>
    </row>
    <row r="231" spans="1:16" x14ac:dyDescent="0.25">
      <c r="A231" t="s">
        <v>7</v>
      </c>
      <c r="B231" t="s">
        <v>4964</v>
      </c>
      <c r="C231" t="s">
        <v>81</v>
      </c>
      <c r="D231" t="s">
        <v>4526</v>
      </c>
      <c r="E231" t="s">
        <v>59</v>
      </c>
      <c r="F231" t="b">
        <v>0</v>
      </c>
      <c r="G231" t="s">
        <v>77</v>
      </c>
      <c r="H231" s="1">
        <v>46026.500289351847</v>
      </c>
      <c r="I231" t="b">
        <v>1</v>
      </c>
      <c r="J231" t="b">
        <v>1</v>
      </c>
      <c r="K231" t="s">
        <v>41</v>
      </c>
      <c r="L231" t="s">
        <v>60</v>
      </c>
      <c r="M231">
        <v>203500</v>
      </c>
      <c r="N231"/>
      <c r="O231" t="s">
        <v>4604</v>
      </c>
      <c r="P231" t="s">
        <v>4965</v>
      </c>
    </row>
    <row r="232" spans="1:16" x14ac:dyDescent="0.25">
      <c r="A232" t="s">
        <v>0</v>
      </c>
      <c r="B232" t="s">
        <v>4966</v>
      </c>
      <c r="C232" t="s">
        <v>4967</v>
      </c>
      <c r="D232" t="s">
        <v>4587</v>
      </c>
      <c r="E232" t="s">
        <v>59</v>
      </c>
      <c r="F232" t="b">
        <v>0</v>
      </c>
      <c r="G232" t="s">
        <v>89</v>
      </c>
      <c r="H232" s="1">
        <v>46026.500671296293</v>
      </c>
      <c r="I232" t="b">
        <v>0</v>
      </c>
      <c r="J232" t="b">
        <v>0</v>
      </c>
      <c r="K232" t="s">
        <v>41</v>
      </c>
      <c r="L232" t="s">
        <v>60</v>
      </c>
      <c r="M232">
        <v>79000</v>
      </c>
      <c r="N232"/>
      <c r="O232" t="s">
        <v>4968</v>
      </c>
      <c r="P232" t="s">
        <v>4969</v>
      </c>
    </row>
    <row r="233" spans="1:16" x14ac:dyDescent="0.25">
      <c r="A233" t="s">
        <v>5</v>
      </c>
      <c r="B233" t="s">
        <v>4970</v>
      </c>
      <c r="C233" t="s">
        <v>4971</v>
      </c>
      <c r="D233" t="s">
        <v>4526</v>
      </c>
      <c r="E233" t="s">
        <v>59</v>
      </c>
      <c r="F233" t="b">
        <v>0</v>
      </c>
      <c r="G233" t="s">
        <v>65</v>
      </c>
      <c r="H233" s="1">
        <v>46026.501458333332</v>
      </c>
      <c r="I233" t="b">
        <v>0</v>
      </c>
      <c r="J233" t="b">
        <v>1</v>
      </c>
      <c r="K233" t="s">
        <v>41</v>
      </c>
      <c r="L233" t="s">
        <v>60</v>
      </c>
      <c r="M233">
        <v>125000</v>
      </c>
      <c r="N233"/>
      <c r="O233" t="s">
        <v>4972</v>
      </c>
      <c r="P233" t="s">
        <v>4973</v>
      </c>
    </row>
    <row r="234" spans="1:16" x14ac:dyDescent="0.25">
      <c r="A234" t="s">
        <v>8</v>
      </c>
      <c r="B234" t="s">
        <v>4974</v>
      </c>
      <c r="C234" t="s">
        <v>104</v>
      </c>
      <c r="D234" t="s">
        <v>4526</v>
      </c>
      <c r="E234" t="s">
        <v>59</v>
      </c>
      <c r="F234" t="b">
        <v>0</v>
      </c>
      <c r="G234" t="s">
        <v>63</v>
      </c>
      <c r="H234" s="1">
        <v>46026.512349537043</v>
      </c>
      <c r="I234" t="b">
        <v>0</v>
      </c>
      <c r="J234" t="b">
        <v>1</v>
      </c>
      <c r="K234" t="s">
        <v>41</v>
      </c>
      <c r="L234" t="s">
        <v>60</v>
      </c>
      <c r="M234">
        <v>115000</v>
      </c>
      <c r="N234"/>
      <c r="O234" t="s">
        <v>4972</v>
      </c>
      <c r="P234" t="s">
        <v>2049</v>
      </c>
    </row>
    <row r="235" spans="1:16" x14ac:dyDescent="0.25">
      <c r="A235" t="s">
        <v>0</v>
      </c>
      <c r="B235" t="s">
        <v>0</v>
      </c>
      <c r="C235" t="s">
        <v>4975</v>
      </c>
      <c r="D235" t="s">
        <v>4587</v>
      </c>
      <c r="E235" t="s">
        <v>59</v>
      </c>
      <c r="F235" t="b">
        <v>0</v>
      </c>
      <c r="G235" t="s">
        <v>68</v>
      </c>
      <c r="H235" s="1">
        <v>46026.542199074072</v>
      </c>
      <c r="I235" t="b">
        <v>0</v>
      </c>
      <c r="J235" t="b">
        <v>1</v>
      </c>
      <c r="K235" t="s">
        <v>41</v>
      </c>
      <c r="L235" t="s">
        <v>60</v>
      </c>
      <c r="M235">
        <v>68750</v>
      </c>
      <c r="N235"/>
      <c r="O235" t="s">
        <v>447</v>
      </c>
      <c r="P235" t="s">
        <v>2245</v>
      </c>
    </row>
    <row r="236" spans="1:16" x14ac:dyDescent="0.25">
      <c r="A236" t="s">
        <v>4</v>
      </c>
      <c r="B236" t="s">
        <v>4976</v>
      </c>
      <c r="C236" t="s">
        <v>40</v>
      </c>
      <c r="D236" t="s">
        <v>4526</v>
      </c>
      <c r="E236" t="s">
        <v>59</v>
      </c>
      <c r="F236" t="b">
        <v>0</v>
      </c>
      <c r="G236" t="s">
        <v>40</v>
      </c>
      <c r="H236" s="1">
        <v>46026.590231481481</v>
      </c>
      <c r="I236" t="b">
        <v>0</v>
      </c>
      <c r="J236" t="b">
        <v>0</v>
      </c>
      <c r="K236" t="s">
        <v>40</v>
      </c>
      <c r="L236" t="s">
        <v>60</v>
      </c>
      <c r="M236">
        <v>102500</v>
      </c>
      <c r="N236"/>
      <c r="O236" t="s">
        <v>4977</v>
      </c>
      <c r="P236" t="s">
        <v>4978</v>
      </c>
    </row>
    <row r="237" spans="1:16" x14ac:dyDescent="0.25">
      <c r="A237" t="s">
        <v>1</v>
      </c>
      <c r="B237" t="s">
        <v>4979</v>
      </c>
      <c r="C237" t="s">
        <v>500</v>
      </c>
      <c r="D237" t="s">
        <v>4625</v>
      </c>
      <c r="E237" t="s">
        <v>59</v>
      </c>
      <c r="F237" t="b">
        <v>0</v>
      </c>
      <c r="G237" t="s">
        <v>13</v>
      </c>
      <c r="H237" s="1">
        <v>46026.591597222221</v>
      </c>
      <c r="I237" t="b">
        <v>0</v>
      </c>
      <c r="J237" t="b">
        <v>0</v>
      </c>
      <c r="K237" t="s">
        <v>13</v>
      </c>
      <c r="L237" t="s">
        <v>74</v>
      </c>
      <c r="M237"/>
      <c r="N237">
        <v>55</v>
      </c>
      <c r="O237" t="s">
        <v>2358</v>
      </c>
      <c r="P237" t="s">
        <v>4980</v>
      </c>
    </row>
    <row r="238" spans="1:16" x14ac:dyDescent="0.25">
      <c r="A238" t="s">
        <v>0</v>
      </c>
      <c r="B238" t="s">
        <v>4981</v>
      </c>
      <c r="C238" t="s">
        <v>218</v>
      </c>
      <c r="D238" t="s">
        <v>4625</v>
      </c>
      <c r="E238" t="s">
        <v>59</v>
      </c>
      <c r="F238" t="b">
        <v>0</v>
      </c>
      <c r="G238" t="s">
        <v>63</v>
      </c>
      <c r="H238" s="1">
        <v>46026.595451388886</v>
      </c>
      <c r="I238" t="b">
        <v>0</v>
      </c>
      <c r="J238" t="b">
        <v>1</v>
      </c>
      <c r="K238" t="s">
        <v>41</v>
      </c>
      <c r="L238" t="s">
        <v>74</v>
      </c>
      <c r="M238"/>
      <c r="N238">
        <v>74</v>
      </c>
      <c r="O238" t="s">
        <v>1556</v>
      </c>
      <c r="P238" t="s">
        <v>4982</v>
      </c>
    </row>
    <row r="239" spans="1:16" x14ac:dyDescent="0.25">
      <c r="A239" t="s">
        <v>2</v>
      </c>
      <c r="B239" t="s">
        <v>4983</v>
      </c>
      <c r="C239" t="s">
        <v>1384</v>
      </c>
      <c r="D239" t="s">
        <v>4984</v>
      </c>
      <c r="E239" t="s">
        <v>926</v>
      </c>
      <c r="F239" t="b">
        <v>0</v>
      </c>
      <c r="G239" t="s">
        <v>77</v>
      </c>
      <c r="H239" s="1">
        <v>46026.66783564815</v>
      </c>
      <c r="I239" t="b">
        <v>1</v>
      </c>
      <c r="J239" t="b">
        <v>0</v>
      </c>
      <c r="K239" t="s">
        <v>41</v>
      </c>
      <c r="L239" t="s">
        <v>74</v>
      </c>
      <c r="M239"/>
      <c r="N239">
        <v>47.5</v>
      </c>
      <c r="O239" t="s">
        <v>4984</v>
      </c>
    </row>
    <row r="240" spans="1:16" x14ac:dyDescent="0.25">
      <c r="A240" t="s">
        <v>2</v>
      </c>
      <c r="B240" t="s">
        <v>619</v>
      </c>
      <c r="C240" t="s">
        <v>200</v>
      </c>
      <c r="D240" t="s">
        <v>4840</v>
      </c>
      <c r="E240" t="s">
        <v>621</v>
      </c>
      <c r="F240" t="b">
        <v>0</v>
      </c>
      <c r="G240" t="s">
        <v>65</v>
      </c>
      <c r="H240" s="1">
        <v>46026.750937500001</v>
      </c>
      <c r="I240" t="b">
        <v>0</v>
      </c>
      <c r="J240" t="b">
        <v>0</v>
      </c>
      <c r="K240" t="s">
        <v>41</v>
      </c>
      <c r="L240" t="s">
        <v>74</v>
      </c>
      <c r="M240"/>
      <c r="N240">
        <v>24</v>
      </c>
      <c r="O240" t="s">
        <v>4985</v>
      </c>
      <c r="P240" t="s">
        <v>4986</v>
      </c>
    </row>
    <row r="241" spans="1:16" x14ac:dyDescent="0.25">
      <c r="A241" t="s">
        <v>0</v>
      </c>
      <c r="B241" t="s">
        <v>1760</v>
      </c>
      <c r="C241" t="s">
        <v>3947</v>
      </c>
      <c r="D241" t="s">
        <v>4526</v>
      </c>
      <c r="E241" t="s">
        <v>59</v>
      </c>
      <c r="F241" t="b">
        <v>0</v>
      </c>
      <c r="G241" t="s">
        <v>89</v>
      </c>
      <c r="H241" s="1">
        <v>46026.792337962957</v>
      </c>
      <c r="I241" t="b">
        <v>0</v>
      </c>
      <c r="J241" t="b">
        <v>1</v>
      </c>
      <c r="K241" t="s">
        <v>41</v>
      </c>
      <c r="L241" t="s">
        <v>60</v>
      </c>
      <c r="M241">
        <v>64400</v>
      </c>
      <c r="N241"/>
      <c r="O241" t="s">
        <v>4987</v>
      </c>
      <c r="P241" t="s">
        <v>4988</v>
      </c>
    </row>
    <row r="242" spans="1:16" x14ac:dyDescent="0.25">
      <c r="A242" t="s">
        <v>1</v>
      </c>
      <c r="B242" t="s">
        <v>4989</v>
      </c>
      <c r="C242" t="s">
        <v>76</v>
      </c>
      <c r="D242" t="s">
        <v>4630</v>
      </c>
      <c r="E242" t="s">
        <v>59</v>
      </c>
      <c r="F242" t="b">
        <v>1</v>
      </c>
      <c r="G242" t="s">
        <v>65</v>
      </c>
      <c r="H242" s="1">
        <v>46026.876458333332</v>
      </c>
      <c r="I242" t="b">
        <v>0</v>
      </c>
      <c r="J242" t="b">
        <v>1</v>
      </c>
      <c r="K242" t="s">
        <v>41</v>
      </c>
      <c r="L242" t="s">
        <v>60</v>
      </c>
      <c r="M242">
        <v>129500</v>
      </c>
      <c r="N242"/>
      <c r="O242" t="s">
        <v>116</v>
      </c>
      <c r="P242" t="s">
        <v>4990</v>
      </c>
    </row>
    <row r="243" spans="1:16" x14ac:dyDescent="0.25">
      <c r="A243" t="s">
        <v>1</v>
      </c>
      <c r="B243" t="s">
        <v>4991</v>
      </c>
      <c r="C243" t="s">
        <v>76</v>
      </c>
      <c r="D243" t="s">
        <v>141</v>
      </c>
      <c r="E243" t="s">
        <v>88</v>
      </c>
      <c r="F243" t="b">
        <v>1</v>
      </c>
      <c r="G243" t="s">
        <v>73</v>
      </c>
      <c r="H243" s="1">
        <v>46026.877592592587</v>
      </c>
      <c r="I243" t="b">
        <v>1</v>
      </c>
      <c r="J243" t="b">
        <v>0</v>
      </c>
      <c r="K243" t="s">
        <v>41</v>
      </c>
      <c r="L243" t="s">
        <v>74</v>
      </c>
      <c r="M243"/>
      <c r="N243">
        <v>42.5</v>
      </c>
      <c r="O243" t="s">
        <v>141</v>
      </c>
      <c r="P243" t="s">
        <v>1178</v>
      </c>
    </row>
    <row r="244" spans="1:16" x14ac:dyDescent="0.25">
      <c r="A244" t="s">
        <v>0</v>
      </c>
      <c r="B244" t="s">
        <v>4992</v>
      </c>
      <c r="C244" t="s">
        <v>162</v>
      </c>
      <c r="D244" t="s">
        <v>2360</v>
      </c>
      <c r="E244" t="s">
        <v>59</v>
      </c>
      <c r="F244" t="b">
        <v>0</v>
      </c>
      <c r="G244" t="s">
        <v>73</v>
      </c>
      <c r="H244" s="1">
        <v>46026.917974537027</v>
      </c>
      <c r="I244" t="b">
        <v>0</v>
      </c>
      <c r="J244" t="b">
        <v>0</v>
      </c>
      <c r="K244" t="s">
        <v>41</v>
      </c>
      <c r="L244" t="s">
        <v>74</v>
      </c>
      <c r="M244"/>
      <c r="N244">
        <v>110</v>
      </c>
      <c r="O244" t="s">
        <v>4993</v>
      </c>
    </row>
    <row r="245" spans="1:16" x14ac:dyDescent="0.25">
      <c r="A245" t="s">
        <v>1</v>
      </c>
      <c r="B245" t="s">
        <v>4991</v>
      </c>
      <c r="C245" t="s">
        <v>13</v>
      </c>
      <c r="D245" t="s">
        <v>4637</v>
      </c>
      <c r="F245" t="b">
        <v>0</v>
      </c>
      <c r="G245" t="s">
        <v>13</v>
      </c>
      <c r="H245" s="1">
        <v>46026.924930555557</v>
      </c>
      <c r="I245" t="b">
        <v>1</v>
      </c>
      <c r="J245" t="b">
        <v>0</v>
      </c>
      <c r="K245" t="s">
        <v>13</v>
      </c>
      <c r="L245" t="s">
        <v>74</v>
      </c>
      <c r="M245"/>
      <c r="N245">
        <v>42.5</v>
      </c>
      <c r="O245" t="s">
        <v>4596</v>
      </c>
      <c r="P245" t="s">
        <v>1178</v>
      </c>
    </row>
    <row r="246" spans="1:16" x14ac:dyDescent="0.25">
      <c r="A246" t="s">
        <v>4</v>
      </c>
      <c r="B246" t="s">
        <v>4994</v>
      </c>
      <c r="C246" t="s">
        <v>4995</v>
      </c>
      <c r="D246" t="s">
        <v>4996</v>
      </c>
      <c r="E246" t="s">
        <v>88</v>
      </c>
      <c r="F246" t="b">
        <v>0</v>
      </c>
      <c r="G246" t="s">
        <v>65</v>
      </c>
      <c r="H246" s="1">
        <v>46027.001458333332</v>
      </c>
      <c r="I246" t="b">
        <v>1</v>
      </c>
      <c r="J246" t="b">
        <v>0</v>
      </c>
      <c r="K246" t="s">
        <v>41</v>
      </c>
      <c r="L246" t="s">
        <v>74</v>
      </c>
      <c r="M246"/>
      <c r="N246">
        <v>62.5</v>
      </c>
      <c r="O246" t="s">
        <v>1964</v>
      </c>
      <c r="P246" t="s">
        <v>4997</v>
      </c>
    </row>
    <row r="247" spans="1:16" x14ac:dyDescent="0.25">
      <c r="A247" t="s">
        <v>3</v>
      </c>
      <c r="B247" t="s">
        <v>4998</v>
      </c>
      <c r="C247" t="s">
        <v>76</v>
      </c>
      <c r="D247" t="s">
        <v>584</v>
      </c>
      <c r="E247" t="s">
        <v>72</v>
      </c>
      <c r="F247" t="b">
        <v>1</v>
      </c>
      <c r="G247" t="s">
        <v>19</v>
      </c>
      <c r="H247" s="1">
        <v>46027.004340277781</v>
      </c>
      <c r="I247" t="b">
        <v>0</v>
      </c>
      <c r="J247" t="b">
        <v>0</v>
      </c>
      <c r="K247" t="s">
        <v>19</v>
      </c>
      <c r="L247" t="s">
        <v>74</v>
      </c>
      <c r="M247"/>
      <c r="N247">
        <v>25</v>
      </c>
      <c r="O247" t="s">
        <v>584</v>
      </c>
      <c r="P247" t="s">
        <v>3063</v>
      </c>
    </row>
    <row r="248" spans="1:16" x14ac:dyDescent="0.25">
      <c r="A248" t="s">
        <v>3</v>
      </c>
      <c r="B248" t="s">
        <v>4999</v>
      </c>
      <c r="C248" t="s">
        <v>76</v>
      </c>
      <c r="D248" t="s">
        <v>584</v>
      </c>
      <c r="E248" t="s">
        <v>72</v>
      </c>
      <c r="F248" t="b">
        <v>1</v>
      </c>
      <c r="G248" t="s">
        <v>19</v>
      </c>
      <c r="H248" s="1">
        <v>46027.004340277781</v>
      </c>
      <c r="I248" t="b">
        <v>0</v>
      </c>
      <c r="J248" t="b">
        <v>0</v>
      </c>
      <c r="K248" t="s">
        <v>19</v>
      </c>
      <c r="L248" t="s">
        <v>74</v>
      </c>
      <c r="M248"/>
      <c r="N248">
        <v>25</v>
      </c>
      <c r="O248" t="s">
        <v>584</v>
      </c>
      <c r="P248" t="s">
        <v>5000</v>
      </c>
    </row>
    <row r="249" spans="1:16" x14ac:dyDescent="0.25">
      <c r="A249" t="s">
        <v>4</v>
      </c>
      <c r="B249" t="s">
        <v>5001</v>
      </c>
      <c r="C249" t="s">
        <v>1330</v>
      </c>
      <c r="D249" t="s">
        <v>2378</v>
      </c>
      <c r="E249" t="s">
        <v>59</v>
      </c>
      <c r="F249" t="b">
        <v>0</v>
      </c>
      <c r="G249" t="s">
        <v>35</v>
      </c>
      <c r="H249" s="1">
        <v>46027.005023148151</v>
      </c>
      <c r="I249" t="b">
        <v>1</v>
      </c>
      <c r="J249" t="b">
        <v>0</v>
      </c>
      <c r="K249" t="s">
        <v>35</v>
      </c>
      <c r="L249" t="s">
        <v>74</v>
      </c>
      <c r="M249"/>
      <c r="N249">
        <v>48</v>
      </c>
      <c r="O249" t="s">
        <v>2378</v>
      </c>
    </row>
    <row r="250" spans="1:16" x14ac:dyDescent="0.25">
      <c r="A250" t="s">
        <v>3</v>
      </c>
      <c r="B250" t="s">
        <v>5002</v>
      </c>
      <c r="C250" t="s">
        <v>76</v>
      </c>
      <c r="D250" t="s">
        <v>584</v>
      </c>
      <c r="E250" t="s">
        <v>72</v>
      </c>
      <c r="F250" t="b">
        <v>1</v>
      </c>
      <c r="G250" t="s">
        <v>33</v>
      </c>
      <c r="H250" s="1">
        <v>46027.006377314807</v>
      </c>
      <c r="I250" t="b">
        <v>0</v>
      </c>
      <c r="J250" t="b">
        <v>0</v>
      </c>
      <c r="K250" t="s">
        <v>33</v>
      </c>
      <c r="L250" t="s">
        <v>74</v>
      </c>
      <c r="M250"/>
      <c r="N250">
        <v>25</v>
      </c>
      <c r="O250" t="s">
        <v>584</v>
      </c>
      <c r="P250" t="s">
        <v>673</v>
      </c>
    </row>
    <row r="251" spans="1:16" x14ac:dyDescent="0.25">
      <c r="A251" t="s">
        <v>0</v>
      </c>
      <c r="B251" t="s">
        <v>970</v>
      </c>
      <c r="C251" t="s">
        <v>40</v>
      </c>
      <c r="D251" t="s">
        <v>4652</v>
      </c>
      <c r="E251" t="s">
        <v>72</v>
      </c>
      <c r="F251" t="b">
        <v>0</v>
      </c>
      <c r="G251" t="s">
        <v>40</v>
      </c>
      <c r="H251" s="1">
        <v>46027.006666666668</v>
      </c>
      <c r="I251" t="b">
        <v>1</v>
      </c>
      <c r="J251" t="b">
        <v>0</v>
      </c>
      <c r="K251" t="s">
        <v>40</v>
      </c>
      <c r="L251" t="s">
        <v>60</v>
      </c>
      <c r="M251">
        <v>37056</v>
      </c>
      <c r="N251"/>
      <c r="O251" t="s">
        <v>5003</v>
      </c>
      <c r="P251" t="s">
        <v>3990</v>
      </c>
    </row>
    <row r="252" spans="1:16" x14ac:dyDescent="0.25">
      <c r="A252" t="s">
        <v>1</v>
      </c>
      <c r="B252" t="s">
        <v>647</v>
      </c>
      <c r="C252" t="s">
        <v>2736</v>
      </c>
      <c r="D252" t="s">
        <v>584</v>
      </c>
      <c r="E252" t="s">
        <v>72</v>
      </c>
      <c r="F252" t="b">
        <v>0</v>
      </c>
      <c r="G252" t="s">
        <v>25</v>
      </c>
      <c r="H252" s="1">
        <v>46027.011296296303</v>
      </c>
      <c r="I252" t="b">
        <v>0</v>
      </c>
      <c r="J252" t="b">
        <v>0</v>
      </c>
      <c r="K252" t="s">
        <v>25</v>
      </c>
      <c r="L252" t="s">
        <v>74</v>
      </c>
      <c r="M252"/>
      <c r="N252">
        <v>25</v>
      </c>
      <c r="O252" t="s">
        <v>584</v>
      </c>
      <c r="P252" t="s">
        <v>5004</v>
      </c>
    </row>
    <row r="253" spans="1:16" x14ac:dyDescent="0.25">
      <c r="A253" t="s">
        <v>5</v>
      </c>
      <c r="B253" t="s">
        <v>5005</v>
      </c>
      <c r="D253" t="s">
        <v>4515</v>
      </c>
      <c r="E253" t="s">
        <v>59</v>
      </c>
      <c r="F253" t="b">
        <v>0</v>
      </c>
      <c r="G253" t="s">
        <v>18</v>
      </c>
      <c r="H253" s="1">
        <v>46027.014016203713</v>
      </c>
      <c r="I253" t="b">
        <v>1</v>
      </c>
      <c r="J253" t="b">
        <v>0</v>
      </c>
      <c r="K253" t="s">
        <v>18</v>
      </c>
      <c r="L253" t="s">
        <v>60</v>
      </c>
      <c r="M253">
        <v>1125000</v>
      </c>
      <c r="N253"/>
      <c r="O253" t="s">
        <v>5006</v>
      </c>
    </row>
    <row r="254" spans="1:16" x14ac:dyDescent="0.25">
      <c r="A254" t="s">
        <v>1</v>
      </c>
      <c r="B254" t="s">
        <v>1568</v>
      </c>
      <c r="C254" t="s">
        <v>76</v>
      </c>
      <c r="D254" t="s">
        <v>4346</v>
      </c>
      <c r="E254" t="s">
        <v>59</v>
      </c>
      <c r="F254" t="b">
        <v>1</v>
      </c>
      <c r="G254" t="s">
        <v>13</v>
      </c>
      <c r="H254" s="1">
        <v>46027.049930555557</v>
      </c>
      <c r="I254" t="b">
        <v>1</v>
      </c>
      <c r="J254" t="b">
        <v>0</v>
      </c>
      <c r="K254" t="s">
        <v>13</v>
      </c>
      <c r="L254" t="s">
        <v>60</v>
      </c>
      <c r="M254">
        <v>175000</v>
      </c>
      <c r="N254"/>
      <c r="O254" t="s">
        <v>5007</v>
      </c>
      <c r="P254" t="s">
        <v>5008</v>
      </c>
    </row>
    <row r="255" spans="1:16" x14ac:dyDescent="0.25">
      <c r="A255" t="s">
        <v>1</v>
      </c>
      <c r="B255" t="s">
        <v>5009</v>
      </c>
      <c r="C255" t="s">
        <v>271</v>
      </c>
      <c r="D255" t="s">
        <v>4526</v>
      </c>
      <c r="E255" t="s">
        <v>59</v>
      </c>
      <c r="F255" t="b">
        <v>0</v>
      </c>
      <c r="G255" t="s">
        <v>65</v>
      </c>
      <c r="H255" s="1">
        <v>46027.168321759258</v>
      </c>
      <c r="I255" t="b">
        <v>0</v>
      </c>
      <c r="J255" t="b">
        <v>1</v>
      </c>
      <c r="K255" t="s">
        <v>41</v>
      </c>
      <c r="L255" t="s">
        <v>60</v>
      </c>
      <c r="M255">
        <v>128600</v>
      </c>
      <c r="N255"/>
      <c r="O255" t="s">
        <v>1867</v>
      </c>
      <c r="P255" t="s">
        <v>5010</v>
      </c>
    </row>
    <row r="256" spans="1:16" x14ac:dyDescent="0.25">
      <c r="A256" t="s">
        <v>0</v>
      </c>
      <c r="B256" t="s">
        <v>2469</v>
      </c>
      <c r="C256" t="s">
        <v>71</v>
      </c>
      <c r="D256" t="s">
        <v>4346</v>
      </c>
      <c r="E256" t="s">
        <v>232</v>
      </c>
      <c r="F256" t="b">
        <v>0</v>
      </c>
      <c r="G256" t="s">
        <v>73</v>
      </c>
      <c r="H256" s="1">
        <v>46027.250706018523</v>
      </c>
      <c r="I256" t="b">
        <v>0</v>
      </c>
      <c r="J256" t="b">
        <v>0</v>
      </c>
      <c r="K256" t="s">
        <v>41</v>
      </c>
      <c r="L256" t="s">
        <v>60</v>
      </c>
      <c r="M256">
        <v>52000</v>
      </c>
      <c r="N256"/>
      <c r="O256" t="s">
        <v>1046</v>
      </c>
      <c r="P256" t="s">
        <v>802</v>
      </c>
    </row>
    <row r="257" spans="1:16" x14ac:dyDescent="0.25">
      <c r="A257" t="s">
        <v>0</v>
      </c>
      <c r="B257" t="s">
        <v>5011</v>
      </c>
      <c r="C257" t="s">
        <v>172</v>
      </c>
      <c r="D257" t="s">
        <v>4526</v>
      </c>
      <c r="E257" t="s">
        <v>59</v>
      </c>
      <c r="F257" t="b">
        <v>0</v>
      </c>
      <c r="G257" t="s">
        <v>68</v>
      </c>
      <c r="H257" s="1">
        <v>46027.292511574073</v>
      </c>
      <c r="I257" t="b">
        <v>0</v>
      </c>
      <c r="J257" t="b">
        <v>1</v>
      </c>
      <c r="K257" t="s">
        <v>41</v>
      </c>
      <c r="L257" t="s">
        <v>60</v>
      </c>
      <c r="M257">
        <v>73000</v>
      </c>
      <c r="N257"/>
      <c r="O257" t="s">
        <v>4548</v>
      </c>
      <c r="P257" t="s">
        <v>5012</v>
      </c>
    </row>
    <row r="258" spans="1:16" x14ac:dyDescent="0.25">
      <c r="A258" t="s">
        <v>1</v>
      </c>
      <c r="B258" t="s">
        <v>5013</v>
      </c>
      <c r="C258" t="s">
        <v>4069</v>
      </c>
      <c r="D258" t="s">
        <v>4526</v>
      </c>
      <c r="E258" t="s">
        <v>59</v>
      </c>
      <c r="F258" t="b">
        <v>0</v>
      </c>
      <c r="G258" t="s">
        <v>19</v>
      </c>
      <c r="H258" s="1">
        <v>46027.296296296299</v>
      </c>
      <c r="I258" t="b">
        <v>1</v>
      </c>
      <c r="J258" t="b">
        <v>0</v>
      </c>
      <c r="K258" t="s">
        <v>19</v>
      </c>
      <c r="L258" t="s">
        <v>60</v>
      </c>
      <c r="M258">
        <v>2000000</v>
      </c>
      <c r="N258"/>
      <c r="O258" t="s">
        <v>4703</v>
      </c>
      <c r="P258" t="s">
        <v>5014</v>
      </c>
    </row>
    <row r="259" spans="1:16" x14ac:dyDescent="0.25">
      <c r="A259" t="s">
        <v>2</v>
      </c>
      <c r="B259" t="s">
        <v>4553</v>
      </c>
      <c r="C259" t="s">
        <v>194</v>
      </c>
      <c r="D259" t="s">
        <v>4346</v>
      </c>
      <c r="E259" t="s">
        <v>59</v>
      </c>
      <c r="F259" t="b">
        <v>0</v>
      </c>
      <c r="G259" t="s">
        <v>65</v>
      </c>
      <c r="H259" s="1">
        <v>46027.33457175926</v>
      </c>
      <c r="I259" t="b">
        <v>0</v>
      </c>
      <c r="J259" t="b">
        <v>1</v>
      </c>
      <c r="K259" t="s">
        <v>41</v>
      </c>
      <c r="L259" t="s">
        <v>60</v>
      </c>
      <c r="M259">
        <v>160000</v>
      </c>
      <c r="N259"/>
      <c r="O259" t="s">
        <v>577</v>
      </c>
      <c r="P259" t="s">
        <v>4554</v>
      </c>
    </row>
    <row r="260" spans="1:16" x14ac:dyDescent="0.25">
      <c r="A260" t="s">
        <v>3</v>
      </c>
      <c r="B260" t="s">
        <v>5015</v>
      </c>
      <c r="C260" t="s">
        <v>63</v>
      </c>
      <c r="D260" t="s">
        <v>4630</v>
      </c>
      <c r="E260" t="s">
        <v>59</v>
      </c>
      <c r="F260" t="b">
        <v>0</v>
      </c>
      <c r="G260" t="s">
        <v>63</v>
      </c>
      <c r="H260" s="1">
        <v>46027.346516203703</v>
      </c>
      <c r="I260" t="b">
        <v>0</v>
      </c>
      <c r="J260" t="b">
        <v>1</v>
      </c>
      <c r="K260" t="s">
        <v>41</v>
      </c>
      <c r="L260" t="s">
        <v>60</v>
      </c>
      <c r="M260">
        <v>71000</v>
      </c>
      <c r="N260"/>
      <c r="O260" t="s">
        <v>5016</v>
      </c>
      <c r="P260" t="s">
        <v>146</v>
      </c>
    </row>
    <row r="261" spans="1:16" x14ac:dyDescent="0.25">
      <c r="A261" t="s">
        <v>2</v>
      </c>
      <c r="B261" t="s">
        <v>5017</v>
      </c>
      <c r="C261" t="s">
        <v>207</v>
      </c>
      <c r="D261" t="s">
        <v>5018</v>
      </c>
      <c r="E261" t="s">
        <v>132</v>
      </c>
      <c r="F261" t="b">
        <v>0</v>
      </c>
      <c r="G261" t="s">
        <v>63</v>
      </c>
      <c r="H261" s="1">
        <v>46027.346666666657</v>
      </c>
      <c r="I261" t="b">
        <v>0</v>
      </c>
      <c r="J261" t="b">
        <v>1</v>
      </c>
      <c r="K261" t="s">
        <v>41</v>
      </c>
      <c r="L261" t="s">
        <v>60</v>
      </c>
      <c r="M261">
        <v>90500</v>
      </c>
      <c r="N261"/>
      <c r="O261" t="s">
        <v>982</v>
      </c>
      <c r="P261" t="s">
        <v>2881</v>
      </c>
    </row>
    <row r="262" spans="1:16" x14ac:dyDescent="0.25">
      <c r="A262" t="s">
        <v>0</v>
      </c>
      <c r="B262" t="s">
        <v>5019</v>
      </c>
      <c r="C262" t="s">
        <v>81</v>
      </c>
      <c r="D262" t="s">
        <v>4526</v>
      </c>
      <c r="E262" t="s">
        <v>59</v>
      </c>
      <c r="F262" t="b">
        <v>0</v>
      </c>
      <c r="G262" t="s">
        <v>77</v>
      </c>
      <c r="H262" s="1">
        <v>46027.375451388893</v>
      </c>
      <c r="I262" t="b">
        <v>1</v>
      </c>
      <c r="J262" t="b">
        <v>0</v>
      </c>
      <c r="K262" t="s">
        <v>41</v>
      </c>
      <c r="L262" t="s">
        <v>60</v>
      </c>
      <c r="M262">
        <v>220000</v>
      </c>
      <c r="N262"/>
      <c r="O262" t="s">
        <v>101</v>
      </c>
      <c r="P262" t="s">
        <v>429</v>
      </c>
    </row>
    <row r="263" spans="1:16" x14ac:dyDescent="0.25">
      <c r="A263" t="s">
        <v>2</v>
      </c>
      <c r="B263" t="s">
        <v>5020</v>
      </c>
      <c r="C263" t="s">
        <v>81</v>
      </c>
      <c r="D263" t="s">
        <v>4526</v>
      </c>
      <c r="E263" t="s">
        <v>59</v>
      </c>
      <c r="F263" t="b">
        <v>0</v>
      </c>
      <c r="G263" t="s">
        <v>77</v>
      </c>
      <c r="H263" s="1">
        <v>46027.376631944448</v>
      </c>
      <c r="I263" t="b">
        <v>0</v>
      </c>
      <c r="J263" t="b">
        <v>0</v>
      </c>
      <c r="K263" t="s">
        <v>41</v>
      </c>
      <c r="L263" t="s">
        <v>74</v>
      </c>
      <c r="M263"/>
      <c r="N263">
        <v>37</v>
      </c>
      <c r="O263" t="s">
        <v>3887</v>
      </c>
      <c r="P263" t="s">
        <v>1678</v>
      </c>
    </row>
    <row r="264" spans="1:16" x14ac:dyDescent="0.25">
      <c r="A264" t="s">
        <v>6</v>
      </c>
      <c r="B264" t="s">
        <v>5021</v>
      </c>
      <c r="C264" t="s">
        <v>81</v>
      </c>
      <c r="D264" t="s">
        <v>4526</v>
      </c>
      <c r="E264" t="s">
        <v>59</v>
      </c>
      <c r="F264" t="b">
        <v>0</v>
      </c>
      <c r="G264" t="s">
        <v>77</v>
      </c>
      <c r="H264" s="1">
        <v>46027.376655092587</v>
      </c>
      <c r="I264" t="b">
        <v>0</v>
      </c>
      <c r="J264" t="b">
        <v>1</v>
      </c>
      <c r="K264" t="s">
        <v>41</v>
      </c>
      <c r="L264" t="s">
        <v>60</v>
      </c>
      <c r="M264">
        <v>279000</v>
      </c>
      <c r="N264"/>
      <c r="O264" t="s">
        <v>3887</v>
      </c>
      <c r="P264" t="s">
        <v>5022</v>
      </c>
    </row>
    <row r="265" spans="1:16" x14ac:dyDescent="0.25">
      <c r="A265" t="s">
        <v>5</v>
      </c>
      <c r="B265" t="s">
        <v>5023</v>
      </c>
      <c r="C265" t="s">
        <v>451</v>
      </c>
      <c r="D265" t="s">
        <v>4346</v>
      </c>
      <c r="E265" t="s">
        <v>59</v>
      </c>
      <c r="F265" t="b">
        <v>0</v>
      </c>
      <c r="G265" t="s">
        <v>65</v>
      </c>
      <c r="H265" s="1">
        <v>46027.377384259264</v>
      </c>
      <c r="I265" t="b">
        <v>0</v>
      </c>
      <c r="J265" t="b">
        <v>1</v>
      </c>
      <c r="K265" t="s">
        <v>41</v>
      </c>
      <c r="L265" t="s">
        <v>60</v>
      </c>
      <c r="M265">
        <v>149272</v>
      </c>
      <c r="N265"/>
      <c r="O265" t="s">
        <v>5024</v>
      </c>
      <c r="P265" t="s">
        <v>219</v>
      </c>
    </row>
    <row r="266" spans="1:16" x14ac:dyDescent="0.25">
      <c r="A266" t="s">
        <v>0</v>
      </c>
      <c r="B266" t="s">
        <v>5025</v>
      </c>
      <c r="C266" t="s">
        <v>5026</v>
      </c>
      <c r="D266" t="s">
        <v>4526</v>
      </c>
      <c r="E266" t="s">
        <v>59</v>
      </c>
      <c r="F266" t="b">
        <v>0</v>
      </c>
      <c r="G266" t="s">
        <v>40</v>
      </c>
      <c r="H266" s="1">
        <v>46027.381979166668</v>
      </c>
      <c r="I266" t="b">
        <v>0</v>
      </c>
      <c r="J266" t="b">
        <v>0</v>
      </c>
      <c r="K266" t="s">
        <v>40</v>
      </c>
      <c r="L266" t="s">
        <v>60</v>
      </c>
      <c r="M266">
        <v>60000</v>
      </c>
      <c r="N266"/>
      <c r="O266" t="s">
        <v>5027</v>
      </c>
      <c r="P266" t="s">
        <v>219</v>
      </c>
    </row>
    <row r="267" spans="1:16" x14ac:dyDescent="0.25">
      <c r="A267" t="s">
        <v>4</v>
      </c>
      <c r="B267" t="s">
        <v>5028</v>
      </c>
      <c r="C267" t="s">
        <v>5029</v>
      </c>
      <c r="D267" t="s">
        <v>5030</v>
      </c>
      <c r="E267" t="s">
        <v>59</v>
      </c>
      <c r="F267" t="b">
        <v>0</v>
      </c>
      <c r="G267" t="s">
        <v>40</v>
      </c>
      <c r="H267" s="1">
        <v>46027.382303240738</v>
      </c>
      <c r="I267" t="b">
        <v>0</v>
      </c>
      <c r="J267" t="b">
        <v>0</v>
      </c>
      <c r="K267" t="s">
        <v>40</v>
      </c>
      <c r="L267" t="s">
        <v>60</v>
      </c>
      <c r="M267">
        <v>90000</v>
      </c>
      <c r="N267"/>
      <c r="O267" t="s">
        <v>5031</v>
      </c>
      <c r="P267" t="s">
        <v>3243</v>
      </c>
    </row>
    <row r="268" spans="1:16" x14ac:dyDescent="0.25">
      <c r="A268" t="s">
        <v>2</v>
      </c>
      <c r="B268" t="s">
        <v>5032</v>
      </c>
      <c r="C268" t="s">
        <v>1371</v>
      </c>
      <c r="D268" t="s">
        <v>2360</v>
      </c>
      <c r="E268" t="s">
        <v>72</v>
      </c>
      <c r="F268" t="b">
        <v>0</v>
      </c>
      <c r="G268" t="s">
        <v>77</v>
      </c>
      <c r="H268" s="1">
        <v>46027.418298611112</v>
      </c>
      <c r="I268" t="b">
        <v>0</v>
      </c>
      <c r="J268" t="b">
        <v>1</v>
      </c>
      <c r="K268" t="s">
        <v>41</v>
      </c>
      <c r="L268" t="s">
        <v>60</v>
      </c>
      <c r="M268">
        <v>198000</v>
      </c>
      <c r="N268"/>
      <c r="O268" t="s">
        <v>424</v>
      </c>
      <c r="P268" t="s">
        <v>4577</v>
      </c>
    </row>
    <row r="269" spans="1:16" x14ac:dyDescent="0.25">
      <c r="A269" t="s">
        <v>2</v>
      </c>
      <c r="B269" t="s">
        <v>4852</v>
      </c>
      <c r="C269" t="s">
        <v>92</v>
      </c>
      <c r="D269" t="s">
        <v>2360</v>
      </c>
      <c r="E269" t="s">
        <v>72</v>
      </c>
      <c r="F269" t="b">
        <v>0</v>
      </c>
      <c r="G269" t="s">
        <v>77</v>
      </c>
      <c r="H269" s="1">
        <v>46027.418321759258</v>
      </c>
      <c r="I269" t="b">
        <v>0</v>
      </c>
      <c r="J269" t="b">
        <v>1</v>
      </c>
      <c r="K269" t="s">
        <v>41</v>
      </c>
      <c r="L269" t="s">
        <v>60</v>
      </c>
      <c r="M269">
        <v>175500</v>
      </c>
      <c r="N269"/>
      <c r="O269" t="s">
        <v>424</v>
      </c>
      <c r="P269" t="s">
        <v>4854</v>
      </c>
    </row>
    <row r="270" spans="1:16" x14ac:dyDescent="0.25">
      <c r="A270" t="s">
        <v>5</v>
      </c>
      <c r="B270" t="s">
        <v>5033</v>
      </c>
      <c r="C270" t="s">
        <v>1017</v>
      </c>
      <c r="D270" t="s">
        <v>4562</v>
      </c>
      <c r="E270" t="s">
        <v>59</v>
      </c>
      <c r="F270" t="b">
        <v>0</v>
      </c>
      <c r="G270" t="s">
        <v>73</v>
      </c>
      <c r="H270" s="1">
        <v>46027.419525462959</v>
      </c>
      <c r="I270" t="b">
        <v>0</v>
      </c>
      <c r="J270" t="b">
        <v>1</v>
      </c>
      <c r="K270" t="s">
        <v>41</v>
      </c>
      <c r="L270" t="s">
        <v>60</v>
      </c>
      <c r="M270">
        <v>170000</v>
      </c>
      <c r="N270"/>
      <c r="O270" t="s">
        <v>95</v>
      </c>
      <c r="P270" t="s">
        <v>4639</v>
      </c>
    </row>
    <row r="271" spans="1:16" x14ac:dyDescent="0.25">
      <c r="A271" t="s">
        <v>4</v>
      </c>
      <c r="B271" t="s">
        <v>5034</v>
      </c>
      <c r="C271" t="s">
        <v>5035</v>
      </c>
      <c r="D271" t="s">
        <v>2360</v>
      </c>
      <c r="E271" t="s">
        <v>72</v>
      </c>
      <c r="F271" t="b">
        <v>0</v>
      </c>
      <c r="G271" t="s">
        <v>68</v>
      </c>
      <c r="H271" s="1">
        <v>46027.41982638889</v>
      </c>
      <c r="I271" t="b">
        <v>0</v>
      </c>
      <c r="J271" t="b">
        <v>1</v>
      </c>
      <c r="K271" t="s">
        <v>41</v>
      </c>
      <c r="L271" t="s">
        <v>60</v>
      </c>
      <c r="M271">
        <v>135000</v>
      </c>
      <c r="N271"/>
      <c r="O271" t="s">
        <v>424</v>
      </c>
      <c r="P271" t="s">
        <v>5036</v>
      </c>
    </row>
    <row r="272" spans="1:16" x14ac:dyDescent="0.25">
      <c r="A272" t="s">
        <v>6</v>
      </c>
      <c r="B272" t="s">
        <v>1289</v>
      </c>
      <c r="C272" t="s">
        <v>76</v>
      </c>
      <c r="D272" t="s">
        <v>5037</v>
      </c>
      <c r="E272" t="s">
        <v>59</v>
      </c>
      <c r="F272" t="b">
        <v>1</v>
      </c>
      <c r="G272" t="s">
        <v>4560</v>
      </c>
      <c r="H272" s="1">
        <v>46027.420451388891</v>
      </c>
      <c r="I272" t="b">
        <v>1</v>
      </c>
      <c r="J272" t="b">
        <v>0</v>
      </c>
      <c r="K272" t="s">
        <v>4560</v>
      </c>
      <c r="L272" t="s">
        <v>60</v>
      </c>
      <c r="M272">
        <v>171500</v>
      </c>
      <c r="N272"/>
      <c r="O272" t="s">
        <v>4545</v>
      </c>
      <c r="P272" t="s">
        <v>4546</v>
      </c>
    </row>
    <row r="273" spans="1:16" x14ac:dyDescent="0.25">
      <c r="A273" t="s">
        <v>0</v>
      </c>
      <c r="B273" t="s">
        <v>5038</v>
      </c>
      <c r="C273" t="s">
        <v>40</v>
      </c>
      <c r="D273" t="s">
        <v>4526</v>
      </c>
      <c r="E273" t="s">
        <v>59</v>
      </c>
      <c r="F273" t="b">
        <v>0</v>
      </c>
      <c r="G273" t="s">
        <v>40</v>
      </c>
      <c r="H273" s="1">
        <v>46027.423680555563</v>
      </c>
      <c r="I273" t="b">
        <v>0</v>
      </c>
      <c r="J273" t="b">
        <v>0</v>
      </c>
      <c r="K273" t="s">
        <v>40</v>
      </c>
      <c r="L273" t="s">
        <v>60</v>
      </c>
      <c r="M273">
        <v>75000</v>
      </c>
      <c r="N273"/>
      <c r="O273" t="s">
        <v>5039</v>
      </c>
      <c r="P273" t="s">
        <v>2363</v>
      </c>
    </row>
    <row r="274" spans="1:16" x14ac:dyDescent="0.25">
      <c r="A274" t="s">
        <v>1</v>
      </c>
      <c r="B274" t="s">
        <v>5040</v>
      </c>
      <c r="C274" t="s">
        <v>5041</v>
      </c>
      <c r="D274" t="s">
        <v>4531</v>
      </c>
      <c r="E274" t="s">
        <v>59</v>
      </c>
      <c r="F274" t="b">
        <v>0</v>
      </c>
      <c r="G274" t="s">
        <v>4560</v>
      </c>
      <c r="H274" s="1">
        <v>46027.462118055562</v>
      </c>
      <c r="I274" t="b">
        <v>0</v>
      </c>
      <c r="J274" t="b">
        <v>0</v>
      </c>
      <c r="K274" t="s">
        <v>4560</v>
      </c>
      <c r="L274" t="s">
        <v>60</v>
      </c>
      <c r="M274">
        <v>135000</v>
      </c>
      <c r="N274"/>
      <c r="O274" t="s">
        <v>5042</v>
      </c>
      <c r="P274" t="s">
        <v>3154</v>
      </c>
    </row>
    <row r="275" spans="1:16" x14ac:dyDescent="0.25">
      <c r="A275" t="s">
        <v>5</v>
      </c>
      <c r="B275" t="s">
        <v>5043</v>
      </c>
      <c r="C275" t="s">
        <v>5041</v>
      </c>
      <c r="D275" t="s">
        <v>4531</v>
      </c>
      <c r="E275" t="s">
        <v>59</v>
      </c>
      <c r="F275" t="b">
        <v>0</v>
      </c>
      <c r="G275" t="s">
        <v>4560</v>
      </c>
      <c r="H275" s="1">
        <v>46027.462118055562</v>
      </c>
      <c r="I275" t="b">
        <v>0</v>
      </c>
      <c r="J275" t="b">
        <v>0</v>
      </c>
      <c r="K275" t="s">
        <v>4560</v>
      </c>
      <c r="L275" t="s">
        <v>60</v>
      </c>
      <c r="M275">
        <v>135000</v>
      </c>
      <c r="N275"/>
      <c r="O275" t="s">
        <v>5042</v>
      </c>
    </row>
    <row r="276" spans="1:16" x14ac:dyDescent="0.25">
      <c r="A276" t="s">
        <v>7</v>
      </c>
      <c r="B276" t="s">
        <v>5044</v>
      </c>
      <c r="C276" t="s">
        <v>76</v>
      </c>
      <c r="D276" t="s">
        <v>5045</v>
      </c>
      <c r="E276" t="s">
        <v>132</v>
      </c>
      <c r="F276" t="b">
        <v>1</v>
      </c>
      <c r="G276" t="s">
        <v>33</v>
      </c>
      <c r="H276" s="1">
        <v>46027.46503472222</v>
      </c>
      <c r="I276" t="b">
        <v>1</v>
      </c>
      <c r="J276" t="b">
        <v>0</v>
      </c>
      <c r="K276" t="s">
        <v>33</v>
      </c>
      <c r="L276" t="s">
        <v>74</v>
      </c>
      <c r="M276"/>
      <c r="N276">
        <v>120</v>
      </c>
      <c r="O276" t="s">
        <v>5046</v>
      </c>
    </row>
    <row r="277" spans="1:16" x14ac:dyDescent="0.25">
      <c r="A277" t="s">
        <v>0</v>
      </c>
      <c r="B277" t="s">
        <v>5047</v>
      </c>
      <c r="C277" t="s">
        <v>76</v>
      </c>
      <c r="D277" t="s">
        <v>5045</v>
      </c>
      <c r="E277" t="s">
        <v>132</v>
      </c>
      <c r="F277" t="b">
        <v>1</v>
      </c>
      <c r="G277" t="s">
        <v>33</v>
      </c>
      <c r="H277" s="1">
        <v>46027.465081018519</v>
      </c>
      <c r="I277" t="b">
        <v>0</v>
      </c>
      <c r="J277" t="b">
        <v>0</v>
      </c>
      <c r="K277" t="s">
        <v>33</v>
      </c>
      <c r="L277" t="s">
        <v>74</v>
      </c>
      <c r="M277"/>
      <c r="N277">
        <v>25</v>
      </c>
      <c r="O277" t="s">
        <v>5046</v>
      </c>
    </row>
    <row r="278" spans="1:16" x14ac:dyDescent="0.25">
      <c r="A278" t="s">
        <v>0</v>
      </c>
      <c r="B278" t="s">
        <v>5048</v>
      </c>
      <c r="C278" t="s">
        <v>76</v>
      </c>
      <c r="D278" t="s">
        <v>4526</v>
      </c>
      <c r="E278" t="s">
        <v>132</v>
      </c>
      <c r="F278" t="b">
        <v>1</v>
      </c>
      <c r="G278" t="s">
        <v>13</v>
      </c>
      <c r="H278" s="1">
        <v>46027.466828703713</v>
      </c>
      <c r="I278" t="b">
        <v>1</v>
      </c>
      <c r="J278" t="b">
        <v>0</v>
      </c>
      <c r="K278" t="s">
        <v>13</v>
      </c>
      <c r="L278" t="s">
        <v>74</v>
      </c>
      <c r="M278"/>
      <c r="N278">
        <v>57.5</v>
      </c>
      <c r="O278" t="s">
        <v>5046</v>
      </c>
      <c r="P278" t="s">
        <v>1519</v>
      </c>
    </row>
    <row r="279" spans="1:16" x14ac:dyDescent="0.25">
      <c r="A279" t="s">
        <v>3</v>
      </c>
      <c r="B279" t="s">
        <v>5049</v>
      </c>
      <c r="C279" t="s">
        <v>200</v>
      </c>
      <c r="D279" t="s">
        <v>2360</v>
      </c>
      <c r="E279" t="s">
        <v>59</v>
      </c>
      <c r="F279" t="b">
        <v>0</v>
      </c>
      <c r="G279" t="s">
        <v>65</v>
      </c>
      <c r="H279" s="1">
        <v>46027.500219907408</v>
      </c>
      <c r="I279" t="b">
        <v>0</v>
      </c>
      <c r="J279" t="b">
        <v>0</v>
      </c>
      <c r="K279" t="s">
        <v>41</v>
      </c>
      <c r="L279" t="s">
        <v>74</v>
      </c>
      <c r="M279"/>
      <c r="N279">
        <v>21.5</v>
      </c>
      <c r="O279" t="s">
        <v>808</v>
      </c>
    </row>
    <row r="280" spans="1:16" x14ac:dyDescent="0.25">
      <c r="A280" t="s">
        <v>0</v>
      </c>
      <c r="B280" t="s">
        <v>2522</v>
      </c>
      <c r="C280" t="s">
        <v>86</v>
      </c>
      <c r="D280" t="s">
        <v>4526</v>
      </c>
      <c r="E280" t="s">
        <v>59</v>
      </c>
      <c r="F280" t="b">
        <v>0</v>
      </c>
      <c r="G280" t="s">
        <v>77</v>
      </c>
      <c r="H280" s="1">
        <v>46027.500520833331</v>
      </c>
      <c r="I280" t="b">
        <v>0</v>
      </c>
      <c r="J280" t="b">
        <v>1</v>
      </c>
      <c r="K280" t="s">
        <v>41</v>
      </c>
      <c r="L280" t="s">
        <v>60</v>
      </c>
      <c r="M280">
        <v>169000</v>
      </c>
      <c r="N280"/>
      <c r="O280" t="s">
        <v>3211</v>
      </c>
      <c r="P280" t="s">
        <v>5050</v>
      </c>
    </row>
    <row r="281" spans="1:16" x14ac:dyDescent="0.25">
      <c r="A281" t="s">
        <v>6</v>
      </c>
      <c r="B281" t="s">
        <v>5051</v>
      </c>
      <c r="C281" t="s">
        <v>998</v>
      </c>
      <c r="D281" t="s">
        <v>4526</v>
      </c>
      <c r="E281" t="s">
        <v>59</v>
      </c>
      <c r="F281" t="b">
        <v>0</v>
      </c>
      <c r="G281" t="s">
        <v>65</v>
      </c>
      <c r="H281" s="1">
        <v>46027.501331018517</v>
      </c>
      <c r="I281" t="b">
        <v>0</v>
      </c>
      <c r="J281" t="b">
        <v>1</v>
      </c>
      <c r="K281" t="s">
        <v>41</v>
      </c>
      <c r="L281" t="s">
        <v>60</v>
      </c>
      <c r="M281">
        <v>263500</v>
      </c>
      <c r="N281"/>
      <c r="O281" t="s">
        <v>5052</v>
      </c>
      <c r="P281" t="s">
        <v>1508</v>
      </c>
    </row>
    <row r="282" spans="1:16" x14ac:dyDescent="0.25">
      <c r="A282" t="s">
        <v>5</v>
      </c>
      <c r="B282" t="s">
        <v>5053</v>
      </c>
      <c r="C282" t="s">
        <v>41</v>
      </c>
      <c r="D282" t="s">
        <v>4526</v>
      </c>
      <c r="E282" t="s">
        <v>59</v>
      </c>
      <c r="F282" t="b">
        <v>0</v>
      </c>
      <c r="G282" t="s">
        <v>65</v>
      </c>
      <c r="H282" s="1">
        <v>46027.502384259264</v>
      </c>
      <c r="I282" t="b">
        <v>0</v>
      </c>
      <c r="J282" t="b">
        <v>1</v>
      </c>
      <c r="K282" t="s">
        <v>41</v>
      </c>
      <c r="L282" t="s">
        <v>60</v>
      </c>
      <c r="M282">
        <v>182500</v>
      </c>
      <c r="N282"/>
      <c r="O282" t="s">
        <v>1551</v>
      </c>
      <c r="P282" t="s">
        <v>5054</v>
      </c>
    </row>
    <row r="283" spans="1:16" x14ac:dyDescent="0.25">
      <c r="A283" t="s">
        <v>1</v>
      </c>
      <c r="B283" t="s">
        <v>5055</v>
      </c>
      <c r="C283" t="s">
        <v>104</v>
      </c>
      <c r="D283" t="s">
        <v>4017</v>
      </c>
      <c r="E283" t="s">
        <v>59</v>
      </c>
      <c r="F283" t="b">
        <v>0</v>
      </c>
      <c r="G283" t="s">
        <v>89</v>
      </c>
      <c r="H283" s="1">
        <v>46027.503391203703</v>
      </c>
      <c r="I283" t="b">
        <v>1</v>
      </c>
      <c r="J283" t="b">
        <v>0</v>
      </c>
      <c r="K283" t="s">
        <v>41</v>
      </c>
      <c r="L283" t="s">
        <v>74</v>
      </c>
      <c r="M283"/>
      <c r="N283">
        <v>85</v>
      </c>
      <c r="O283" t="s">
        <v>5056</v>
      </c>
      <c r="P283" t="s">
        <v>5057</v>
      </c>
    </row>
    <row r="284" spans="1:16" x14ac:dyDescent="0.25">
      <c r="A284" t="s">
        <v>1</v>
      </c>
      <c r="B284" t="s">
        <v>358</v>
      </c>
      <c r="C284" t="s">
        <v>5058</v>
      </c>
      <c r="D284" t="s">
        <v>4599</v>
      </c>
      <c r="E284" t="s">
        <v>59</v>
      </c>
      <c r="F284" t="b">
        <v>0</v>
      </c>
      <c r="G284" t="s">
        <v>40</v>
      </c>
      <c r="H284" s="1">
        <v>46027.507222222222</v>
      </c>
      <c r="I284" t="b">
        <v>0</v>
      </c>
      <c r="J284" t="b">
        <v>0</v>
      </c>
      <c r="K284" t="s">
        <v>40</v>
      </c>
      <c r="L284" t="s">
        <v>60</v>
      </c>
      <c r="M284">
        <v>36000</v>
      </c>
      <c r="N284"/>
      <c r="O284" t="s">
        <v>5059</v>
      </c>
      <c r="P284" t="s">
        <v>5060</v>
      </c>
    </row>
    <row r="285" spans="1:16" x14ac:dyDescent="0.25">
      <c r="A285" t="s">
        <v>3</v>
      </c>
      <c r="B285" t="s">
        <v>5061</v>
      </c>
      <c r="C285" t="s">
        <v>451</v>
      </c>
      <c r="D285" t="s">
        <v>4526</v>
      </c>
      <c r="F285" t="b">
        <v>0</v>
      </c>
      <c r="G285" t="s">
        <v>65</v>
      </c>
      <c r="H285" s="1">
        <v>46027.541886574072</v>
      </c>
      <c r="I285" t="b">
        <v>0</v>
      </c>
      <c r="J285" t="b">
        <v>1</v>
      </c>
      <c r="K285" t="s">
        <v>41</v>
      </c>
      <c r="L285" t="s">
        <v>74</v>
      </c>
      <c r="M285"/>
      <c r="N285">
        <v>42.5</v>
      </c>
      <c r="O285" t="s">
        <v>155</v>
      </c>
      <c r="P285" t="s">
        <v>5062</v>
      </c>
    </row>
    <row r="286" spans="1:16" x14ac:dyDescent="0.25">
      <c r="A286" t="s">
        <v>2</v>
      </c>
      <c r="B286" t="s">
        <v>5063</v>
      </c>
      <c r="C286" t="s">
        <v>76</v>
      </c>
      <c r="D286" t="s">
        <v>584</v>
      </c>
      <c r="E286" t="s">
        <v>72</v>
      </c>
      <c r="F286" t="b">
        <v>1</v>
      </c>
      <c r="G286" t="s">
        <v>19</v>
      </c>
      <c r="H286" s="1">
        <v>46027.546168981477</v>
      </c>
      <c r="I286" t="b">
        <v>0</v>
      </c>
      <c r="J286" t="b">
        <v>0</v>
      </c>
      <c r="K286" t="s">
        <v>19</v>
      </c>
      <c r="L286" t="s">
        <v>74</v>
      </c>
      <c r="M286"/>
      <c r="N286">
        <v>15</v>
      </c>
      <c r="O286" t="s">
        <v>5064</v>
      </c>
      <c r="P286" t="s">
        <v>5065</v>
      </c>
    </row>
    <row r="287" spans="1:16" x14ac:dyDescent="0.25">
      <c r="A287" t="s">
        <v>0</v>
      </c>
      <c r="B287" t="s">
        <v>5066</v>
      </c>
      <c r="C287" t="s">
        <v>5067</v>
      </c>
      <c r="D287" t="s">
        <v>4599</v>
      </c>
      <c r="E287" t="s">
        <v>59</v>
      </c>
      <c r="F287" t="b">
        <v>0</v>
      </c>
      <c r="G287" t="s">
        <v>40</v>
      </c>
      <c r="H287" s="1">
        <v>46027.548645833333</v>
      </c>
      <c r="I287" t="b">
        <v>1</v>
      </c>
      <c r="J287" t="b">
        <v>0</v>
      </c>
      <c r="K287" t="s">
        <v>40</v>
      </c>
      <c r="L287" t="s">
        <v>60</v>
      </c>
      <c r="M287">
        <v>55000</v>
      </c>
      <c r="N287"/>
      <c r="O287" t="s">
        <v>5068</v>
      </c>
    </row>
    <row r="288" spans="1:16" x14ac:dyDescent="0.25">
      <c r="A288" t="s">
        <v>0</v>
      </c>
      <c r="B288" t="s">
        <v>5069</v>
      </c>
      <c r="C288" t="s">
        <v>5070</v>
      </c>
      <c r="D288" t="s">
        <v>4599</v>
      </c>
      <c r="E288" t="s">
        <v>59</v>
      </c>
      <c r="F288" t="b">
        <v>0</v>
      </c>
      <c r="G288" t="s">
        <v>40</v>
      </c>
      <c r="H288" s="1">
        <v>46027.548680555563</v>
      </c>
      <c r="I288" t="b">
        <v>1</v>
      </c>
      <c r="J288" t="b">
        <v>0</v>
      </c>
      <c r="K288" t="s">
        <v>40</v>
      </c>
      <c r="L288" t="s">
        <v>60</v>
      </c>
      <c r="M288">
        <v>34000</v>
      </c>
      <c r="N288"/>
      <c r="O288" t="s">
        <v>5071</v>
      </c>
      <c r="P288" t="s">
        <v>2583</v>
      </c>
    </row>
    <row r="289" spans="1:16" x14ac:dyDescent="0.25">
      <c r="A289" t="s">
        <v>3</v>
      </c>
      <c r="B289" t="s">
        <v>5072</v>
      </c>
      <c r="C289" t="s">
        <v>5073</v>
      </c>
      <c r="D289" t="s">
        <v>4526</v>
      </c>
      <c r="E289" t="s">
        <v>59</v>
      </c>
      <c r="F289" t="b">
        <v>0</v>
      </c>
      <c r="G289" t="s">
        <v>40</v>
      </c>
      <c r="H289" s="1">
        <v>46027.54886574074</v>
      </c>
      <c r="I289" t="b">
        <v>1</v>
      </c>
      <c r="J289" t="b">
        <v>0</v>
      </c>
      <c r="K289" t="s">
        <v>40</v>
      </c>
      <c r="L289" t="s">
        <v>60</v>
      </c>
      <c r="M289">
        <v>75000</v>
      </c>
      <c r="N289"/>
      <c r="O289" t="s">
        <v>5074</v>
      </c>
      <c r="P289" t="s">
        <v>5075</v>
      </c>
    </row>
    <row r="290" spans="1:16" x14ac:dyDescent="0.25">
      <c r="A290" t="s">
        <v>5</v>
      </c>
      <c r="B290" t="s">
        <v>3423</v>
      </c>
      <c r="C290" t="s">
        <v>5076</v>
      </c>
      <c r="D290" t="s">
        <v>4633</v>
      </c>
      <c r="E290" t="s">
        <v>59</v>
      </c>
      <c r="F290" t="b">
        <v>0</v>
      </c>
      <c r="G290" t="s">
        <v>42</v>
      </c>
      <c r="H290" s="1">
        <v>46027.562777777777</v>
      </c>
      <c r="I290" t="b">
        <v>0</v>
      </c>
      <c r="J290" t="b">
        <v>0</v>
      </c>
      <c r="K290" t="s">
        <v>42</v>
      </c>
      <c r="L290" t="s">
        <v>60</v>
      </c>
      <c r="M290">
        <v>75000</v>
      </c>
      <c r="N290"/>
      <c r="O290" t="s">
        <v>5077</v>
      </c>
      <c r="P290" t="s">
        <v>5078</v>
      </c>
    </row>
    <row r="291" spans="1:16" x14ac:dyDescent="0.25">
      <c r="A291" t="s">
        <v>3</v>
      </c>
      <c r="B291" t="s">
        <v>5079</v>
      </c>
      <c r="C291" t="s">
        <v>2269</v>
      </c>
      <c r="D291" t="s">
        <v>4751</v>
      </c>
      <c r="E291" t="s">
        <v>59</v>
      </c>
      <c r="F291" t="b">
        <v>0</v>
      </c>
      <c r="G291" t="s">
        <v>65</v>
      </c>
      <c r="H291" s="1">
        <v>46027.583553240736</v>
      </c>
      <c r="I291" t="b">
        <v>0</v>
      </c>
      <c r="J291" t="b">
        <v>1</v>
      </c>
      <c r="K291" t="s">
        <v>41</v>
      </c>
      <c r="L291" t="s">
        <v>60</v>
      </c>
      <c r="M291">
        <v>108313</v>
      </c>
      <c r="N291"/>
      <c r="O291" t="s">
        <v>5080</v>
      </c>
      <c r="P291" t="s">
        <v>728</v>
      </c>
    </row>
    <row r="292" spans="1:16" x14ac:dyDescent="0.25">
      <c r="A292" t="s">
        <v>0</v>
      </c>
      <c r="B292" t="s">
        <v>5081</v>
      </c>
      <c r="C292" t="s">
        <v>5082</v>
      </c>
      <c r="D292" t="s">
        <v>4526</v>
      </c>
      <c r="E292" t="s">
        <v>59</v>
      </c>
      <c r="F292" t="b">
        <v>0</v>
      </c>
      <c r="G292" t="s">
        <v>65</v>
      </c>
      <c r="H292" s="1">
        <v>46027.583587962959</v>
      </c>
      <c r="I292" t="b">
        <v>0</v>
      </c>
      <c r="J292" t="b">
        <v>1</v>
      </c>
      <c r="K292" t="s">
        <v>41</v>
      </c>
      <c r="L292" t="s">
        <v>60</v>
      </c>
      <c r="M292">
        <v>221640</v>
      </c>
      <c r="N292"/>
      <c r="O292" t="s">
        <v>5083</v>
      </c>
      <c r="P292" t="s">
        <v>5084</v>
      </c>
    </row>
    <row r="293" spans="1:16" x14ac:dyDescent="0.25">
      <c r="A293" t="s">
        <v>0</v>
      </c>
      <c r="B293" t="s">
        <v>228</v>
      </c>
      <c r="C293" t="s">
        <v>181</v>
      </c>
      <c r="D293" t="s">
        <v>4526</v>
      </c>
      <c r="E293" t="s">
        <v>88</v>
      </c>
      <c r="F293" t="b">
        <v>0</v>
      </c>
      <c r="G293" t="s">
        <v>89</v>
      </c>
      <c r="H293" s="1">
        <v>46027.584351851852</v>
      </c>
      <c r="I293" t="b">
        <v>1</v>
      </c>
      <c r="J293" t="b">
        <v>0</v>
      </c>
      <c r="K293" t="s">
        <v>41</v>
      </c>
      <c r="L293" t="s">
        <v>74</v>
      </c>
      <c r="M293"/>
      <c r="N293">
        <v>29</v>
      </c>
      <c r="O293" t="s">
        <v>5085</v>
      </c>
      <c r="P293" t="s">
        <v>146</v>
      </c>
    </row>
    <row r="294" spans="1:16" x14ac:dyDescent="0.25">
      <c r="A294" t="s">
        <v>2</v>
      </c>
      <c r="B294" t="s">
        <v>5086</v>
      </c>
      <c r="C294" t="s">
        <v>112</v>
      </c>
      <c r="D294" t="s">
        <v>4526</v>
      </c>
      <c r="E294" t="s">
        <v>59</v>
      </c>
      <c r="F294" t="b">
        <v>0</v>
      </c>
      <c r="G294" t="s">
        <v>65</v>
      </c>
      <c r="H294" s="1">
        <v>46027.58457175926</v>
      </c>
      <c r="I294" t="b">
        <v>0</v>
      </c>
      <c r="J294" t="b">
        <v>1</v>
      </c>
      <c r="K294" t="s">
        <v>41</v>
      </c>
      <c r="L294" t="s">
        <v>60</v>
      </c>
      <c r="M294">
        <v>125762.5</v>
      </c>
      <c r="N294"/>
      <c r="O294" t="s">
        <v>1827</v>
      </c>
      <c r="P294" t="s">
        <v>5087</v>
      </c>
    </row>
    <row r="295" spans="1:16" x14ac:dyDescent="0.25">
      <c r="A295" t="s">
        <v>5</v>
      </c>
      <c r="B295" t="s">
        <v>5088</v>
      </c>
      <c r="C295" t="s">
        <v>356</v>
      </c>
      <c r="D295" t="s">
        <v>4630</v>
      </c>
      <c r="E295" t="s">
        <v>59</v>
      </c>
      <c r="F295" t="b">
        <v>0</v>
      </c>
      <c r="G295" t="s">
        <v>65</v>
      </c>
      <c r="H295" s="1">
        <v>46027.585717592592</v>
      </c>
      <c r="I295" t="b">
        <v>0</v>
      </c>
      <c r="J295" t="b">
        <v>1</v>
      </c>
      <c r="K295" t="s">
        <v>41</v>
      </c>
      <c r="L295" t="s">
        <v>60</v>
      </c>
      <c r="M295">
        <v>173500</v>
      </c>
      <c r="N295"/>
      <c r="O295" t="s">
        <v>95</v>
      </c>
      <c r="P295" t="s">
        <v>4639</v>
      </c>
    </row>
    <row r="296" spans="1:16" x14ac:dyDescent="0.25">
      <c r="A296" t="s">
        <v>1</v>
      </c>
      <c r="B296" t="s">
        <v>5089</v>
      </c>
      <c r="C296" t="s">
        <v>5090</v>
      </c>
      <c r="D296" t="s">
        <v>4526</v>
      </c>
      <c r="E296" t="s">
        <v>59</v>
      </c>
      <c r="F296" t="b">
        <v>0</v>
      </c>
      <c r="G296" t="s">
        <v>65</v>
      </c>
      <c r="H296" s="1">
        <v>46027.585763888892</v>
      </c>
      <c r="I296" t="b">
        <v>0</v>
      </c>
      <c r="J296" t="b">
        <v>1</v>
      </c>
      <c r="K296" t="s">
        <v>41</v>
      </c>
      <c r="L296" t="s">
        <v>60</v>
      </c>
      <c r="M296">
        <v>117550</v>
      </c>
      <c r="N296"/>
      <c r="O296" t="s">
        <v>5091</v>
      </c>
      <c r="P296" t="s">
        <v>2685</v>
      </c>
    </row>
    <row r="297" spans="1:16" x14ac:dyDescent="0.25">
      <c r="A297" t="s">
        <v>0</v>
      </c>
      <c r="B297" t="s">
        <v>262</v>
      </c>
      <c r="C297" t="s">
        <v>4013</v>
      </c>
      <c r="D297" t="s">
        <v>4630</v>
      </c>
      <c r="E297" t="s">
        <v>88</v>
      </c>
      <c r="F297" t="b">
        <v>0</v>
      </c>
      <c r="G297" t="s">
        <v>77</v>
      </c>
      <c r="H297" s="1">
        <v>46027.625451388893</v>
      </c>
      <c r="I297" t="b">
        <v>1</v>
      </c>
      <c r="J297" t="b">
        <v>0</v>
      </c>
      <c r="K297" t="s">
        <v>41</v>
      </c>
      <c r="L297" t="s">
        <v>74</v>
      </c>
      <c r="M297"/>
      <c r="N297">
        <v>36</v>
      </c>
      <c r="O297" t="s">
        <v>5092</v>
      </c>
      <c r="P297" t="s">
        <v>5093</v>
      </c>
    </row>
    <row r="298" spans="1:16" x14ac:dyDescent="0.25">
      <c r="A298" t="s">
        <v>2</v>
      </c>
      <c r="B298" t="s">
        <v>5094</v>
      </c>
      <c r="C298" t="s">
        <v>290</v>
      </c>
      <c r="D298" t="s">
        <v>4346</v>
      </c>
      <c r="E298" t="s">
        <v>59</v>
      </c>
      <c r="F298" t="b">
        <v>0</v>
      </c>
      <c r="G298" t="s">
        <v>77</v>
      </c>
      <c r="H298" s="1">
        <v>46027.626631944448</v>
      </c>
      <c r="I298" t="b">
        <v>0</v>
      </c>
      <c r="J298" t="b">
        <v>1</v>
      </c>
      <c r="K298" t="s">
        <v>41</v>
      </c>
      <c r="L298" t="s">
        <v>60</v>
      </c>
      <c r="M298">
        <v>167500</v>
      </c>
      <c r="N298"/>
      <c r="O298" t="s">
        <v>577</v>
      </c>
      <c r="P298" t="s">
        <v>5095</v>
      </c>
    </row>
    <row r="299" spans="1:16" x14ac:dyDescent="0.25">
      <c r="A299" t="s">
        <v>2</v>
      </c>
      <c r="B299" t="s">
        <v>5096</v>
      </c>
      <c r="C299" t="s">
        <v>4560</v>
      </c>
      <c r="D299" t="s">
        <v>4531</v>
      </c>
      <c r="E299" t="s">
        <v>59</v>
      </c>
      <c r="F299" t="b">
        <v>0</v>
      </c>
      <c r="G299" t="s">
        <v>4560</v>
      </c>
      <c r="H299" s="1">
        <v>46027.628750000003</v>
      </c>
      <c r="I299" t="b">
        <v>0</v>
      </c>
      <c r="J299" t="b">
        <v>0</v>
      </c>
      <c r="K299" t="s">
        <v>4560</v>
      </c>
      <c r="L299" t="s">
        <v>60</v>
      </c>
      <c r="M299">
        <v>350000</v>
      </c>
      <c r="N299"/>
      <c r="O299" t="s">
        <v>5097</v>
      </c>
    </row>
    <row r="300" spans="1:16" x14ac:dyDescent="0.25">
      <c r="A300" t="s">
        <v>4</v>
      </c>
      <c r="B300" t="s">
        <v>5098</v>
      </c>
      <c r="C300" t="s">
        <v>76</v>
      </c>
      <c r="D300" t="s">
        <v>4622</v>
      </c>
      <c r="E300" t="s">
        <v>59</v>
      </c>
      <c r="F300" t="b">
        <v>1</v>
      </c>
      <c r="G300" t="s">
        <v>40</v>
      </c>
      <c r="H300" s="1">
        <v>46027.632314814808</v>
      </c>
      <c r="I300" t="b">
        <v>1</v>
      </c>
      <c r="J300" t="b">
        <v>1</v>
      </c>
      <c r="K300" t="s">
        <v>40</v>
      </c>
      <c r="L300" t="s">
        <v>60</v>
      </c>
      <c r="M300">
        <v>115000</v>
      </c>
      <c r="N300"/>
      <c r="O300" t="s">
        <v>5099</v>
      </c>
      <c r="P300" t="s">
        <v>5100</v>
      </c>
    </row>
    <row r="301" spans="1:16" x14ac:dyDescent="0.25">
      <c r="A301" t="s">
        <v>1</v>
      </c>
      <c r="B301" t="s">
        <v>5101</v>
      </c>
      <c r="C301" t="s">
        <v>955</v>
      </c>
      <c r="D301" t="s">
        <v>5102</v>
      </c>
      <c r="E301" t="s">
        <v>59</v>
      </c>
      <c r="F301" t="b">
        <v>0</v>
      </c>
      <c r="G301" t="s">
        <v>13</v>
      </c>
      <c r="H301" s="1">
        <v>46027.633587962962</v>
      </c>
      <c r="I301" t="b">
        <v>0</v>
      </c>
      <c r="J301" t="b">
        <v>0</v>
      </c>
      <c r="K301" t="s">
        <v>13</v>
      </c>
      <c r="L301" t="s">
        <v>60</v>
      </c>
      <c r="M301">
        <v>143500</v>
      </c>
      <c r="N301"/>
      <c r="O301" t="s">
        <v>5103</v>
      </c>
      <c r="P301" t="s">
        <v>5104</v>
      </c>
    </row>
    <row r="302" spans="1:16" x14ac:dyDescent="0.25">
      <c r="A302" t="s">
        <v>0</v>
      </c>
      <c r="B302" t="s">
        <v>5105</v>
      </c>
      <c r="C302" t="s">
        <v>112</v>
      </c>
      <c r="D302" t="s">
        <v>2360</v>
      </c>
      <c r="E302" t="s">
        <v>59</v>
      </c>
      <c r="F302" t="b">
        <v>0</v>
      </c>
      <c r="G302" t="s">
        <v>65</v>
      </c>
      <c r="H302" s="1">
        <v>46027.666712962957</v>
      </c>
      <c r="I302" t="b">
        <v>0</v>
      </c>
      <c r="J302" t="b">
        <v>1</v>
      </c>
      <c r="K302" t="s">
        <v>41</v>
      </c>
      <c r="L302" t="s">
        <v>60</v>
      </c>
      <c r="M302">
        <v>134479</v>
      </c>
      <c r="N302"/>
      <c r="O302" t="s">
        <v>5106</v>
      </c>
      <c r="P302" t="s">
        <v>325</v>
      </c>
    </row>
    <row r="303" spans="1:16" x14ac:dyDescent="0.25">
      <c r="A303" t="s">
        <v>0</v>
      </c>
      <c r="B303" t="s">
        <v>5107</v>
      </c>
      <c r="C303" t="s">
        <v>112</v>
      </c>
      <c r="D303" t="s">
        <v>4630</v>
      </c>
      <c r="E303" t="s">
        <v>59</v>
      </c>
      <c r="F303" t="b">
        <v>0</v>
      </c>
      <c r="G303" t="s">
        <v>65</v>
      </c>
      <c r="H303" s="1">
        <v>46027.666712962957</v>
      </c>
      <c r="I303" t="b">
        <v>0</v>
      </c>
      <c r="J303" t="b">
        <v>1</v>
      </c>
      <c r="K303" t="s">
        <v>41</v>
      </c>
      <c r="L303" t="s">
        <v>60</v>
      </c>
      <c r="M303">
        <v>192500</v>
      </c>
      <c r="N303"/>
      <c r="O303" t="s">
        <v>95</v>
      </c>
      <c r="P303" t="s">
        <v>5108</v>
      </c>
    </row>
    <row r="304" spans="1:16" x14ac:dyDescent="0.25">
      <c r="A304" t="s">
        <v>7</v>
      </c>
      <c r="B304" t="s">
        <v>7</v>
      </c>
      <c r="C304" t="s">
        <v>5109</v>
      </c>
      <c r="D304" t="s">
        <v>2360</v>
      </c>
      <c r="E304" t="s">
        <v>59</v>
      </c>
      <c r="F304" t="b">
        <v>0</v>
      </c>
      <c r="G304" t="s">
        <v>65</v>
      </c>
      <c r="H304" s="1">
        <v>46027.666805555556</v>
      </c>
      <c r="I304" t="b">
        <v>1</v>
      </c>
      <c r="J304" t="b">
        <v>0</v>
      </c>
      <c r="K304" t="s">
        <v>41</v>
      </c>
      <c r="L304" t="s">
        <v>74</v>
      </c>
      <c r="M304"/>
      <c r="N304">
        <v>18.82</v>
      </c>
      <c r="O304" t="s">
        <v>1163</v>
      </c>
      <c r="P304" t="s">
        <v>310</v>
      </c>
    </row>
    <row r="305" spans="1:16" x14ac:dyDescent="0.25">
      <c r="A305" t="s">
        <v>2</v>
      </c>
      <c r="B305" t="s">
        <v>5110</v>
      </c>
      <c r="C305" t="s">
        <v>315</v>
      </c>
      <c r="D305" t="s">
        <v>2360</v>
      </c>
      <c r="E305" t="s">
        <v>59</v>
      </c>
      <c r="F305" t="b">
        <v>0</v>
      </c>
      <c r="G305" t="s">
        <v>65</v>
      </c>
      <c r="H305" s="1">
        <v>46027.667962962973</v>
      </c>
      <c r="I305" t="b">
        <v>0</v>
      </c>
      <c r="J305" t="b">
        <v>0</v>
      </c>
      <c r="K305" t="s">
        <v>41</v>
      </c>
      <c r="L305" t="s">
        <v>60</v>
      </c>
      <c r="M305">
        <v>153000</v>
      </c>
      <c r="N305"/>
      <c r="O305" t="s">
        <v>4412</v>
      </c>
      <c r="P305" t="s">
        <v>705</v>
      </c>
    </row>
    <row r="306" spans="1:16" x14ac:dyDescent="0.25">
      <c r="A306" t="s">
        <v>2</v>
      </c>
      <c r="B306" t="s">
        <v>2946</v>
      </c>
      <c r="C306" t="s">
        <v>165</v>
      </c>
      <c r="D306" t="s">
        <v>4630</v>
      </c>
      <c r="E306" t="s">
        <v>88</v>
      </c>
      <c r="F306" t="b">
        <v>0</v>
      </c>
      <c r="G306" t="s">
        <v>73</v>
      </c>
      <c r="H306" s="1">
        <v>46027.668587962973</v>
      </c>
      <c r="I306" t="b">
        <v>0</v>
      </c>
      <c r="J306" t="b">
        <v>0</v>
      </c>
      <c r="K306" t="s">
        <v>41</v>
      </c>
      <c r="L306" t="s">
        <v>74</v>
      </c>
      <c r="M306"/>
      <c r="N306">
        <v>80</v>
      </c>
      <c r="O306" t="s">
        <v>105</v>
      </c>
      <c r="P306" t="s">
        <v>5111</v>
      </c>
    </row>
    <row r="307" spans="1:16" x14ac:dyDescent="0.25">
      <c r="A307" t="s">
        <v>0</v>
      </c>
      <c r="B307" t="s">
        <v>5112</v>
      </c>
      <c r="C307" t="s">
        <v>76</v>
      </c>
      <c r="D307" t="s">
        <v>5037</v>
      </c>
      <c r="E307" t="s">
        <v>59</v>
      </c>
      <c r="F307" t="b">
        <v>1</v>
      </c>
      <c r="G307" t="s">
        <v>34</v>
      </c>
      <c r="H307" s="1">
        <v>46027.670810185176</v>
      </c>
      <c r="I307" t="b">
        <v>1</v>
      </c>
      <c r="J307" t="b">
        <v>0</v>
      </c>
      <c r="K307" t="s">
        <v>34</v>
      </c>
      <c r="L307" t="s">
        <v>60</v>
      </c>
      <c r="M307">
        <v>178000</v>
      </c>
      <c r="N307"/>
      <c r="O307" t="s">
        <v>4360</v>
      </c>
      <c r="P307" t="s">
        <v>5113</v>
      </c>
    </row>
    <row r="308" spans="1:16" x14ac:dyDescent="0.25">
      <c r="A308" t="s">
        <v>0</v>
      </c>
      <c r="B308" t="s">
        <v>5114</v>
      </c>
      <c r="C308" t="s">
        <v>5115</v>
      </c>
      <c r="D308" t="s">
        <v>4526</v>
      </c>
      <c r="E308" t="s">
        <v>88</v>
      </c>
      <c r="F308" t="b">
        <v>0</v>
      </c>
      <c r="G308" t="s">
        <v>40</v>
      </c>
      <c r="H308" s="1">
        <v>46027.673680555563</v>
      </c>
      <c r="I308" t="b">
        <v>1</v>
      </c>
      <c r="J308" t="b">
        <v>0</v>
      </c>
      <c r="K308" t="s">
        <v>40</v>
      </c>
      <c r="L308" t="s">
        <v>60</v>
      </c>
      <c r="M308">
        <v>52500</v>
      </c>
      <c r="N308"/>
      <c r="O308" t="s">
        <v>5116</v>
      </c>
      <c r="P308" t="s">
        <v>1514</v>
      </c>
    </row>
    <row r="309" spans="1:16" x14ac:dyDescent="0.25">
      <c r="A309" t="s">
        <v>2</v>
      </c>
      <c r="B309" t="s">
        <v>5117</v>
      </c>
      <c r="C309" t="s">
        <v>5118</v>
      </c>
      <c r="D309" t="s">
        <v>4599</v>
      </c>
      <c r="F309" t="b">
        <v>0</v>
      </c>
      <c r="G309" t="s">
        <v>40</v>
      </c>
      <c r="H309" s="1">
        <v>46027.673807870371</v>
      </c>
      <c r="I309" t="b">
        <v>0</v>
      </c>
      <c r="J309" t="b">
        <v>0</v>
      </c>
      <c r="K309" t="s">
        <v>40</v>
      </c>
      <c r="L309" t="s">
        <v>60</v>
      </c>
      <c r="M309">
        <v>31205</v>
      </c>
      <c r="N309"/>
      <c r="O309" t="s">
        <v>5119</v>
      </c>
      <c r="P309" t="s">
        <v>5120</v>
      </c>
    </row>
    <row r="310" spans="1:16" x14ac:dyDescent="0.25">
      <c r="A310" t="s">
        <v>5</v>
      </c>
      <c r="B310" t="s">
        <v>2584</v>
      </c>
      <c r="C310" t="s">
        <v>40</v>
      </c>
      <c r="D310" t="s">
        <v>4526</v>
      </c>
      <c r="E310" t="s">
        <v>88</v>
      </c>
      <c r="F310" t="b">
        <v>0</v>
      </c>
      <c r="G310" t="s">
        <v>40</v>
      </c>
      <c r="H310" s="1">
        <v>46027.673946759263</v>
      </c>
      <c r="I310" t="b">
        <v>1</v>
      </c>
      <c r="J310" t="b">
        <v>0</v>
      </c>
      <c r="K310" t="s">
        <v>40</v>
      </c>
      <c r="L310" t="s">
        <v>74</v>
      </c>
      <c r="M310"/>
      <c r="N310">
        <v>80</v>
      </c>
      <c r="O310" t="s">
        <v>5121</v>
      </c>
      <c r="P310" t="s">
        <v>5122</v>
      </c>
    </row>
    <row r="311" spans="1:16" x14ac:dyDescent="0.25">
      <c r="A311" t="s">
        <v>0</v>
      </c>
      <c r="B311" t="s">
        <v>5123</v>
      </c>
      <c r="C311" t="s">
        <v>107</v>
      </c>
      <c r="D311" t="s">
        <v>4526</v>
      </c>
      <c r="E311" t="s">
        <v>59</v>
      </c>
      <c r="F311" t="b">
        <v>0</v>
      </c>
      <c r="G311" t="s">
        <v>77</v>
      </c>
      <c r="H311" s="1">
        <v>46027.708854166667</v>
      </c>
      <c r="I311" t="b">
        <v>0</v>
      </c>
      <c r="J311" t="b">
        <v>0</v>
      </c>
      <c r="K311" t="s">
        <v>41</v>
      </c>
      <c r="L311" t="s">
        <v>60</v>
      </c>
      <c r="M311">
        <v>60000</v>
      </c>
      <c r="N311"/>
      <c r="O311" t="s">
        <v>5124</v>
      </c>
    </row>
    <row r="312" spans="1:16" x14ac:dyDescent="0.25">
      <c r="A312" t="s">
        <v>0</v>
      </c>
      <c r="B312" t="s">
        <v>5125</v>
      </c>
      <c r="C312" t="s">
        <v>616</v>
      </c>
      <c r="D312" t="s">
        <v>4526</v>
      </c>
      <c r="E312" t="s">
        <v>88</v>
      </c>
      <c r="F312" t="b">
        <v>0</v>
      </c>
      <c r="G312" t="s">
        <v>73</v>
      </c>
      <c r="H312" s="1">
        <v>46027.709039351852</v>
      </c>
      <c r="I312" t="b">
        <v>1</v>
      </c>
      <c r="J312" t="b">
        <v>0</v>
      </c>
      <c r="K312" t="s">
        <v>41</v>
      </c>
      <c r="L312" t="s">
        <v>74</v>
      </c>
      <c r="M312"/>
      <c r="N312">
        <v>50.575000000000003</v>
      </c>
      <c r="O312" t="s">
        <v>2336</v>
      </c>
    </row>
    <row r="313" spans="1:16" x14ac:dyDescent="0.25">
      <c r="A313" t="s">
        <v>0</v>
      </c>
      <c r="B313" t="s">
        <v>5126</v>
      </c>
      <c r="C313" t="s">
        <v>19</v>
      </c>
      <c r="D313" t="s">
        <v>4595</v>
      </c>
      <c r="E313" t="s">
        <v>59</v>
      </c>
      <c r="F313" t="b">
        <v>0</v>
      </c>
      <c r="G313" t="s">
        <v>19</v>
      </c>
      <c r="H313" s="1">
        <v>46027.712789351863</v>
      </c>
      <c r="I313" t="b">
        <v>1</v>
      </c>
      <c r="J313" t="b">
        <v>0</v>
      </c>
      <c r="K313" t="s">
        <v>19</v>
      </c>
      <c r="L313" t="s">
        <v>74</v>
      </c>
      <c r="M313"/>
      <c r="N313">
        <v>20</v>
      </c>
      <c r="O313" t="s">
        <v>4596</v>
      </c>
      <c r="P313" t="s">
        <v>219</v>
      </c>
    </row>
    <row r="314" spans="1:16" x14ac:dyDescent="0.25">
      <c r="A314" t="s">
        <v>2</v>
      </c>
      <c r="B314" t="s">
        <v>1398</v>
      </c>
      <c r="C314" t="s">
        <v>287</v>
      </c>
      <c r="D314" t="s">
        <v>4526</v>
      </c>
      <c r="E314" t="s">
        <v>59</v>
      </c>
      <c r="F314" t="b">
        <v>0</v>
      </c>
      <c r="G314" t="s">
        <v>63</v>
      </c>
      <c r="H314" s="1">
        <v>46027.721550925933</v>
      </c>
      <c r="I314" t="b">
        <v>0</v>
      </c>
      <c r="J314" t="b">
        <v>0</v>
      </c>
      <c r="K314" t="s">
        <v>41</v>
      </c>
      <c r="L314" t="s">
        <v>60</v>
      </c>
      <c r="M314">
        <v>60000</v>
      </c>
      <c r="N314"/>
      <c r="O314" t="s">
        <v>1572</v>
      </c>
    </row>
    <row r="315" spans="1:16" x14ac:dyDescent="0.25">
      <c r="A315" t="s">
        <v>1</v>
      </c>
      <c r="B315" t="s">
        <v>316</v>
      </c>
      <c r="C315" t="s">
        <v>5127</v>
      </c>
      <c r="D315" t="s">
        <v>4526</v>
      </c>
      <c r="E315" t="s">
        <v>88</v>
      </c>
      <c r="F315" t="b">
        <v>0</v>
      </c>
      <c r="G315" t="s">
        <v>20</v>
      </c>
      <c r="H315" s="1">
        <v>46027.763009259259</v>
      </c>
      <c r="I315" t="b">
        <v>0</v>
      </c>
      <c r="J315" t="b">
        <v>0</v>
      </c>
      <c r="K315" t="s">
        <v>20</v>
      </c>
      <c r="L315" t="s">
        <v>74</v>
      </c>
      <c r="M315"/>
      <c r="N315">
        <v>59.375</v>
      </c>
      <c r="O315" t="s">
        <v>5128</v>
      </c>
      <c r="P315" t="s">
        <v>5129</v>
      </c>
    </row>
    <row r="316" spans="1:16" x14ac:dyDescent="0.25">
      <c r="A316" t="s">
        <v>0</v>
      </c>
      <c r="B316" t="s">
        <v>0</v>
      </c>
      <c r="C316" t="s">
        <v>1379</v>
      </c>
      <c r="D316" t="s">
        <v>2360</v>
      </c>
      <c r="E316" t="s">
        <v>59</v>
      </c>
      <c r="F316" t="b">
        <v>0</v>
      </c>
      <c r="G316" t="s">
        <v>63</v>
      </c>
      <c r="H316" s="1">
        <v>46027.763182870367</v>
      </c>
      <c r="I316" t="b">
        <v>0</v>
      </c>
      <c r="J316" t="b">
        <v>0</v>
      </c>
      <c r="K316" t="s">
        <v>41</v>
      </c>
      <c r="L316" t="s">
        <v>60</v>
      </c>
      <c r="M316">
        <v>75000</v>
      </c>
      <c r="N316"/>
      <c r="O316" t="s">
        <v>5130</v>
      </c>
      <c r="P316" t="s">
        <v>2583</v>
      </c>
    </row>
    <row r="317" spans="1:16" x14ac:dyDescent="0.25">
      <c r="A317" t="s">
        <v>0</v>
      </c>
      <c r="B317" t="s">
        <v>0</v>
      </c>
      <c r="C317" t="s">
        <v>5131</v>
      </c>
      <c r="D317" t="s">
        <v>2360</v>
      </c>
      <c r="E317" t="s">
        <v>59</v>
      </c>
      <c r="F317" t="b">
        <v>0</v>
      </c>
      <c r="G317" t="s">
        <v>65</v>
      </c>
      <c r="H317" s="1">
        <v>46027.79179398148</v>
      </c>
      <c r="I317" t="b">
        <v>0</v>
      </c>
      <c r="J317" t="b">
        <v>1</v>
      </c>
      <c r="K317" t="s">
        <v>41</v>
      </c>
      <c r="L317" t="s">
        <v>74</v>
      </c>
      <c r="M317"/>
      <c r="N317">
        <v>32</v>
      </c>
      <c r="O317" t="s">
        <v>2705</v>
      </c>
      <c r="P317" t="s">
        <v>5132</v>
      </c>
    </row>
    <row r="318" spans="1:16" x14ac:dyDescent="0.25">
      <c r="A318" t="s">
        <v>0</v>
      </c>
      <c r="B318" t="s">
        <v>2669</v>
      </c>
      <c r="C318" t="s">
        <v>455</v>
      </c>
      <c r="D318" t="s">
        <v>4526</v>
      </c>
      <c r="E318" t="s">
        <v>88</v>
      </c>
      <c r="F318" t="b">
        <v>0</v>
      </c>
      <c r="G318" t="s">
        <v>65</v>
      </c>
      <c r="H318" s="1">
        <v>46027.79179398148</v>
      </c>
      <c r="I318" t="b">
        <v>1</v>
      </c>
      <c r="J318" t="b">
        <v>0</v>
      </c>
      <c r="K318" t="s">
        <v>41</v>
      </c>
      <c r="L318" t="s">
        <v>74</v>
      </c>
      <c r="M318"/>
      <c r="N318">
        <v>65</v>
      </c>
      <c r="O318" t="s">
        <v>5133</v>
      </c>
      <c r="P318" t="s">
        <v>5134</v>
      </c>
    </row>
    <row r="319" spans="1:16" x14ac:dyDescent="0.25">
      <c r="A319" t="s">
        <v>5</v>
      </c>
      <c r="B319" t="s">
        <v>5135</v>
      </c>
      <c r="C319" t="s">
        <v>1020</v>
      </c>
      <c r="D319" t="s">
        <v>4526</v>
      </c>
      <c r="E319" t="s">
        <v>88</v>
      </c>
      <c r="F319" t="b">
        <v>0</v>
      </c>
      <c r="G319" t="s">
        <v>65</v>
      </c>
      <c r="H319" s="1">
        <v>46027.794108796297</v>
      </c>
      <c r="I319" t="b">
        <v>0</v>
      </c>
      <c r="J319" t="b">
        <v>1</v>
      </c>
      <c r="K319" t="s">
        <v>41</v>
      </c>
      <c r="L319" t="s">
        <v>74</v>
      </c>
      <c r="M319"/>
      <c r="N319">
        <v>77.5</v>
      </c>
      <c r="O319" t="s">
        <v>110</v>
      </c>
      <c r="P319" t="s">
        <v>5136</v>
      </c>
    </row>
    <row r="320" spans="1:16" x14ac:dyDescent="0.25">
      <c r="A320" t="s">
        <v>1</v>
      </c>
      <c r="B320" t="s">
        <v>1</v>
      </c>
      <c r="C320" t="s">
        <v>1063</v>
      </c>
      <c r="D320" t="s">
        <v>4526</v>
      </c>
      <c r="E320" t="s">
        <v>59</v>
      </c>
      <c r="F320" t="b">
        <v>0</v>
      </c>
      <c r="G320" t="s">
        <v>77</v>
      </c>
      <c r="H320" s="1">
        <v>46027.794340277767</v>
      </c>
      <c r="I320" t="b">
        <v>1</v>
      </c>
      <c r="J320" t="b">
        <v>0</v>
      </c>
      <c r="K320" t="s">
        <v>41</v>
      </c>
      <c r="L320" t="s">
        <v>60</v>
      </c>
      <c r="M320">
        <v>85000</v>
      </c>
      <c r="N320"/>
      <c r="O320" t="s">
        <v>5137</v>
      </c>
      <c r="P320" t="s">
        <v>5138</v>
      </c>
    </row>
    <row r="321" spans="1:16" x14ac:dyDescent="0.25">
      <c r="A321" t="s">
        <v>0</v>
      </c>
      <c r="B321" t="s">
        <v>2731</v>
      </c>
      <c r="C321" t="s">
        <v>5139</v>
      </c>
      <c r="D321" t="s">
        <v>2360</v>
      </c>
      <c r="E321" t="s">
        <v>59</v>
      </c>
      <c r="F321" t="b">
        <v>0</v>
      </c>
      <c r="G321" t="s">
        <v>65</v>
      </c>
      <c r="H321" s="1">
        <v>46027.833437499998</v>
      </c>
      <c r="I321" t="b">
        <v>0</v>
      </c>
      <c r="J321" t="b">
        <v>1</v>
      </c>
      <c r="K321" t="s">
        <v>41</v>
      </c>
      <c r="L321" t="s">
        <v>60</v>
      </c>
      <c r="M321">
        <v>76044.5</v>
      </c>
      <c r="N321"/>
      <c r="O321" t="s">
        <v>5140</v>
      </c>
    </row>
    <row r="322" spans="1:16" x14ac:dyDescent="0.25">
      <c r="A322" t="s">
        <v>0</v>
      </c>
      <c r="B322" t="s">
        <v>5141</v>
      </c>
      <c r="C322" t="s">
        <v>1162</v>
      </c>
      <c r="D322" t="s">
        <v>4017</v>
      </c>
      <c r="E322" t="s">
        <v>59</v>
      </c>
      <c r="F322" t="b">
        <v>0</v>
      </c>
      <c r="G322" t="s">
        <v>65</v>
      </c>
      <c r="H322" s="1">
        <v>46027.833437499998</v>
      </c>
      <c r="I322" t="b">
        <v>1</v>
      </c>
      <c r="J322" t="b">
        <v>1</v>
      </c>
      <c r="K322" t="s">
        <v>41</v>
      </c>
      <c r="L322" t="s">
        <v>60</v>
      </c>
      <c r="M322">
        <v>125000</v>
      </c>
      <c r="N322"/>
      <c r="O322" t="s">
        <v>2445</v>
      </c>
      <c r="P322" t="s">
        <v>146</v>
      </c>
    </row>
    <row r="323" spans="1:16" x14ac:dyDescent="0.25">
      <c r="A323" t="s">
        <v>0</v>
      </c>
      <c r="B323" t="s">
        <v>5142</v>
      </c>
      <c r="C323" t="s">
        <v>4409</v>
      </c>
      <c r="D323" t="s">
        <v>2360</v>
      </c>
      <c r="E323" t="s">
        <v>59</v>
      </c>
      <c r="F323" t="b">
        <v>0</v>
      </c>
      <c r="G323" t="s">
        <v>68</v>
      </c>
      <c r="H323" s="1">
        <v>46027.834178240737</v>
      </c>
      <c r="I323" t="b">
        <v>0</v>
      </c>
      <c r="J323" t="b">
        <v>0</v>
      </c>
      <c r="K323" t="s">
        <v>41</v>
      </c>
      <c r="L323" t="s">
        <v>60</v>
      </c>
      <c r="M323">
        <v>90000</v>
      </c>
      <c r="N323"/>
      <c r="O323" t="s">
        <v>5143</v>
      </c>
      <c r="P323" t="s">
        <v>728</v>
      </c>
    </row>
    <row r="324" spans="1:16" x14ac:dyDescent="0.25">
      <c r="A324" t="s">
        <v>6</v>
      </c>
      <c r="B324" t="s">
        <v>5144</v>
      </c>
      <c r="C324" t="s">
        <v>207</v>
      </c>
      <c r="D324" t="s">
        <v>4526</v>
      </c>
      <c r="E324" t="s">
        <v>59</v>
      </c>
      <c r="F324" t="b">
        <v>0</v>
      </c>
      <c r="G324" t="s">
        <v>63</v>
      </c>
      <c r="H324" s="1">
        <v>46027.846666666657</v>
      </c>
      <c r="I324" t="b">
        <v>0</v>
      </c>
      <c r="J324" t="b">
        <v>1</v>
      </c>
      <c r="K324" t="s">
        <v>41</v>
      </c>
      <c r="L324" t="s">
        <v>60</v>
      </c>
      <c r="M324">
        <v>168000</v>
      </c>
      <c r="N324"/>
      <c r="O324" t="s">
        <v>250</v>
      </c>
      <c r="P324" t="s">
        <v>4320</v>
      </c>
    </row>
    <row r="325" spans="1:16" x14ac:dyDescent="0.25">
      <c r="A325" t="s">
        <v>7</v>
      </c>
      <c r="B325" t="s">
        <v>7</v>
      </c>
      <c r="C325" t="s">
        <v>1837</v>
      </c>
      <c r="D325" t="s">
        <v>4526</v>
      </c>
      <c r="E325" t="s">
        <v>59</v>
      </c>
      <c r="F325" t="b">
        <v>0</v>
      </c>
      <c r="G325" t="s">
        <v>65</v>
      </c>
      <c r="H325" s="1">
        <v>46027.875127314823</v>
      </c>
      <c r="I325" t="b">
        <v>0</v>
      </c>
      <c r="J325" t="b">
        <v>1</v>
      </c>
      <c r="K325" t="s">
        <v>41</v>
      </c>
      <c r="L325" t="s">
        <v>60</v>
      </c>
      <c r="M325">
        <v>104802.5</v>
      </c>
      <c r="N325"/>
      <c r="O325" t="s">
        <v>1827</v>
      </c>
      <c r="P325" t="s">
        <v>5145</v>
      </c>
    </row>
    <row r="326" spans="1:16" x14ac:dyDescent="0.25">
      <c r="A326" t="s">
        <v>3</v>
      </c>
      <c r="B326" t="s">
        <v>5146</v>
      </c>
      <c r="C326" t="s">
        <v>1384</v>
      </c>
      <c r="D326" t="s">
        <v>2360</v>
      </c>
      <c r="E326" t="s">
        <v>59</v>
      </c>
      <c r="F326" t="b">
        <v>0</v>
      </c>
      <c r="G326" t="s">
        <v>77</v>
      </c>
      <c r="H326" s="1">
        <v>46027.875451388893</v>
      </c>
      <c r="I326" t="b">
        <v>0</v>
      </c>
      <c r="J326" t="b">
        <v>0</v>
      </c>
      <c r="K326" t="s">
        <v>41</v>
      </c>
      <c r="L326" t="s">
        <v>74</v>
      </c>
      <c r="M326"/>
      <c r="N326">
        <v>85</v>
      </c>
      <c r="O326" t="s">
        <v>5147</v>
      </c>
    </row>
    <row r="327" spans="1:16" x14ac:dyDescent="0.25">
      <c r="A327" t="s">
        <v>0</v>
      </c>
      <c r="B327" t="s">
        <v>5125</v>
      </c>
      <c r="C327" t="s">
        <v>616</v>
      </c>
      <c r="D327" t="s">
        <v>4526</v>
      </c>
      <c r="E327" t="s">
        <v>88</v>
      </c>
      <c r="F327" t="b">
        <v>0</v>
      </c>
      <c r="G327" t="s">
        <v>73</v>
      </c>
      <c r="H327" s="1">
        <v>46027.875706018523</v>
      </c>
      <c r="I327" t="b">
        <v>1</v>
      </c>
      <c r="J327" t="b">
        <v>0</v>
      </c>
      <c r="K327" t="s">
        <v>41</v>
      </c>
      <c r="L327" t="s">
        <v>74</v>
      </c>
      <c r="M327"/>
      <c r="N327">
        <v>50.575000000000003</v>
      </c>
      <c r="O327" t="s">
        <v>4743</v>
      </c>
    </row>
    <row r="328" spans="1:16" x14ac:dyDescent="0.25">
      <c r="A328" t="s">
        <v>0</v>
      </c>
      <c r="B328" t="s">
        <v>3317</v>
      </c>
      <c r="C328" t="s">
        <v>971</v>
      </c>
      <c r="D328" t="s">
        <v>4526</v>
      </c>
      <c r="E328" t="s">
        <v>59</v>
      </c>
      <c r="F328" t="b">
        <v>0</v>
      </c>
      <c r="G328" t="s">
        <v>68</v>
      </c>
      <c r="H328" s="1">
        <v>46027.875844907408</v>
      </c>
      <c r="I328" t="b">
        <v>0</v>
      </c>
      <c r="J328" t="b">
        <v>1</v>
      </c>
      <c r="K328" t="s">
        <v>41</v>
      </c>
      <c r="L328" t="s">
        <v>74</v>
      </c>
      <c r="M328"/>
      <c r="N328">
        <v>18.350000000000001</v>
      </c>
      <c r="O328" t="s">
        <v>5148</v>
      </c>
      <c r="P328" t="s">
        <v>4406</v>
      </c>
    </row>
    <row r="329" spans="1:16" x14ac:dyDescent="0.25">
      <c r="A329" t="s">
        <v>0</v>
      </c>
      <c r="B329" t="s">
        <v>4467</v>
      </c>
      <c r="C329" t="s">
        <v>971</v>
      </c>
      <c r="D329" t="s">
        <v>4526</v>
      </c>
      <c r="E329" t="s">
        <v>59</v>
      </c>
      <c r="F329" t="b">
        <v>0</v>
      </c>
      <c r="G329" t="s">
        <v>68</v>
      </c>
      <c r="H329" s="1">
        <v>46027.875844907408</v>
      </c>
      <c r="I329" t="b">
        <v>0</v>
      </c>
      <c r="J329" t="b">
        <v>1</v>
      </c>
      <c r="K329" t="s">
        <v>41</v>
      </c>
      <c r="L329" t="s">
        <v>60</v>
      </c>
      <c r="M329">
        <v>67500</v>
      </c>
      <c r="N329"/>
      <c r="O329" t="s">
        <v>5149</v>
      </c>
    </row>
    <row r="330" spans="1:16" x14ac:dyDescent="0.25">
      <c r="A330" t="s">
        <v>6</v>
      </c>
      <c r="B330" t="s">
        <v>5150</v>
      </c>
      <c r="C330" t="s">
        <v>201</v>
      </c>
      <c r="D330" t="s">
        <v>4526</v>
      </c>
      <c r="E330" t="s">
        <v>59</v>
      </c>
      <c r="F330" t="b">
        <v>0</v>
      </c>
      <c r="G330" t="s">
        <v>77</v>
      </c>
      <c r="H330" s="1">
        <v>46027.876631944448</v>
      </c>
      <c r="I330" t="b">
        <v>0</v>
      </c>
      <c r="J330" t="b">
        <v>1</v>
      </c>
      <c r="K330" t="s">
        <v>41</v>
      </c>
      <c r="L330" t="s">
        <v>60</v>
      </c>
      <c r="M330">
        <v>285000</v>
      </c>
      <c r="N330"/>
      <c r="O330" t="s">
        <v>5151</v>
      </c>
      <c r="P330" t="s">
        <v>5152</v>
      </c>
    </row>
    <row r="331" spans="1:16" x14ac:dyDescent="0.25">
      <c r="A331" t="s">
        <v>0</v>
      </c>
      <c r="B331" t="s">
        <v>5153</v>
      </c>
      <c r="C331" t="s">
        <v>5154</v>
      </c>
      <c r="D331" t="s">
        <v>5155</v>
      </c>
      <c r="E331" t="s">
        <v>72</v>
      </c>
      <c r="F331" t="b">
        <v>0</v>
      </c>
      <c r="G331" t="s">
        <v>40</v>
      </c>
      <c r="H331" s="1">
        <v>46027.882048611107</v>
      </c>
      <c r="I331" t="b">
        <v>1</v>
      </c>
      <c r="J331" t="b">
        <v>0</v>
      </c>
      <c r="K331" t="s">
        <v>40</v>
      </c>
      <c r="L331" t="s">
        <v>60</v>
      </c>
      <c r="M331">
        <v>34000</v>
      </c>
      <c r="N331"/>
      <c r="O331" t="s">
        <v>5071</v>
      </c>
      <c r="P331" t="s">
        <v>2583</v>
      </c>
    </row>
    <row r="332" spans="1:16" x14ac:dyDescent="0.25">
      <c r="A332" t="s">
        <v>0</v>
      </c>
      <c r="B332" t="s">
        <v>5156</v>
      </c>
      <c r="C332" t="s">
        <v>63</v>
      </c>
      <c r="D332" t="s">
        <v>4630</v>
      </c>
      <c r="E332" t="s">
        <v>59</v>
      </c>
      <c r="F332" t="b">
        <v>0</v>
      </c>
      <c r="G332" t="s">
        <v>63</v>
      </c>
      <c r="H332" s="1">
        <v>46027.888182870367</v>
      </c>
      <c r="I332" t="b">
        <v>0</v>
      </c>
      <c r="J332" t="b">
        <v>1</v>
      </c>
      <c r="K332" t="s">
        <v>41</v>
      </c>
      <c r="L332" t="s">
        <v>60</v>
      </c>
      <c r="M332">
        <v>98000</v>
      </c>
      <c r="N332"/>
      <c r="O332" t="s">
        <v>5157</v>
      </c>
      <c r="P332" t="s">
        <v>288</v>
      </c>
    </row>
    <row r="333" spans="1:16" x14ac:dyDescent="0.25">
      <c r="A333" t="s">
        <v>1</v>
      </c>
      <c r="B333" t="s">
        <v>5158</v>
      </c>
      <c r="C333" t="s">
        <v>615</v>
      </c>
      <c r="D333" t="s">
        <v>4630</v>
      </c>
      <c r="E333" t="s">
        <v>59</v>
      </c>
      <c r="F333" t="b">
        <v>0</v>
      </c>
      <c r="G333" t="s">
        <v>63</v>
      </c>
      <c r="H333" s="1">
        <v>46027.888749999998</v>
      </c>
      <c r="I333" t="b">
        <v>0</v>
      </c>
      <c r="J333" t="b">
        <v>0</v>
      </c>
      <c r="K333" t="s">
        <v>41</v>
      </c>
      <c r="L333" t="s">
        <v>60</v>
      </c>
      <c r="M333">
        <v>159000</v>
      </c>
      <c r="N333"/>
      <c r="O333" t="s">
        <v>5159</v>
      </c>
      <c r="P333" t="s">
        <v>5160</v>
      </c>
    </row>
    <row r="334" spans="1:16" x14ac:dyDescent="0.25">
      <c r="A334" t="s">
        <v>0</v>
      </c>
      <c r="B334" t="s">
        <v>5161</v>
      </c>
      <c r="C334" t="s">
        <v>5162</v>
      </c>
      <c r="D334" t="s">
        <v>4526</v>
      </c>
      <c r="E334" t="s">
        <v>59</v>
      </c>
      <c r="F334" t="b">
        <v>0</v>
      </c>
      <c r="G334" t="s">
        <v>65</v>
      </c>
      <c r="H334" s="1">
        <v>46027.916805555556</v>
      </c>
      <c r="I334" t="b">
        <v>0</v>
      </c>
      <c r="J334" t="b">
        <v>0</v>
      </c>
      <c r="K334" t="s">
        <v>41</v>
      </c>
      <c r="L334" t="s">
        <v>60</v>
      </c>
      <c r="M334">
        <v>53500</v>
      </c>
      <c r="N334"/>
      <c r="O334" t="s">
        <v>2402</v>
      </c>
    </row>
    <row r="335" spans="1:16" x14ac:dyDescent="0.25">
      <c r="A335" t="s">
        <v>2</v>
      </c>
      <c r="B335" t="s">
        <v>4553</v>
      </c>
      <c r="C335" t="s">
        <v>543</v>
      </c>
      <c r="D335" t="s">
        <v>4346</v>
      </c>
      <c r="E335" t="s">
        <v>59</v>
      </c>
      <c r="F335" t="b">
        <v>0</v>
      </c>
      <c r="G335" t="s">
        <v>65</v>
      </c>
      <c r="H335" s="1">
        <v>46027.917939814812</v>
      </c>
      <c r="I335" t="b">
        <v>0</v>
      </c>
      <c r="J335" t="b">
        <v>1</v>
      </c>
      <c r="K335" t="s">
        <v>41</v>
      </c>
      <c r="L335" t="s">
        <v>60</v>
      </c>
      <c r="M335">
        <v>169500</v>
      </c>
      <c r="N335"/>
      <c r="O335" t="s">
        <v>577</v>
      </c>
      <c r="P335" t="s">
        <v>4554</v>
      </c>
    </row>
    <row r="336" spans="1:16" x14ac:dyDescent="0.25">
      <c r="A336" t="s">
        <v>8</v>
      </c>
      <c r="B336" t="s">
        <v>5163</v>
      </c>
      <c r="C336" t="s">
        <v>339</v>
      </c>
      <c r="D336" t="s">
        <v>4526</v>
      </c>
      <c r="E336" t="s">
        <v>59</v>
      </c>
      <c r="F336" t="b">
        <v>0</v>
      </c>
      <c r="G336" t="s">
        <v>77</v>
      </c>
      <c r="H336" s="1">
        <v>46027.918321759258</v>
      </c>
      <c r="I336" t="b">
        <v>0</v>
      </c>
      <c r="J336" t="b">
        <v>1</v>
      </c>
      <c r="K336" t="s">
        <v>41</v>
      </c>
      <c r="L336" t="s">
        <v>60</v>
      </c>
      <c r="M336">
        <v>207000</v>
      </c>
      <c r="N336"/>
      <c r="O336" t="s">
        <v>2476</v>
      </c>
      <c r="P336" t="s">
        <v>1809</v>
      </c>
    </row>
    <row r="337" spans="1:16" x14ac:dyDescent="0.25">
      <c r="A337" t="s">
        <v>5</v>
      </c>
      <c r="B337" t="s">
        <v>5164</v>
      </c>
      <c r="C337" t="s">
        <v>2408</v>
      </c>
      <c r="D337" t="s">
        <v>4346</v>
      </c>
      <c r="F337" t="b">
        <v>0</v>
      </c>
      <c r="G337" t="s">
        <v>13</v>
      </c>
      <c r="H337" s="1">
        <v>46027.925208333327</v>
      </c>
      <c r="I337" t="b">
        <v>1</v>
      </c>
      <c r="J337" t="b">
        <v>0</v>
      </c>
      <c r="K337" t="s">
        <v>13</v>
      </c>
      <c r="L337" t="s">
        <v>74</v>
      </c>
      <c r="M337"/>
      <c r="N337">
        <v>42.5</v>
      </c>
      <c r="O337" t="s">
        <v>5165</v>
      </c>
      <c r="P337" t="s">
        <v>5166</v>
      </c>
    </row>
    <row r="338" spans="1:16" x14ac:dyDescent="0.25">
      <c r="A338" t="s">
        <v>1</v>
      </c>
      <c r="B338" t="s">
        <v>961</v>
      </c>
      <c r="C338" t="s">
        <v>142</v>
      </c>
      <c r="D338" t="s">
        <v>4526</v>
      </c>
      <c r="E338" t="s">
        <v>59</v>
      </c>
      <c r="F338" t="b">
        <v>0</v>
      </c>
      <c r="G338" t="s">
        <v>65</v>
      </c>
      <c r="H338" s="1">
        <v>46027.960717592592</v>
      </c>
      <c r="I338" t="b">
        <v>0</v>
      </c>
      <c r="J338" t="b">
        <v>0</v>
      </c>
      <c r="K338" t="s">
        <v>41</v>
      </c>
      <c r="L338" t="s">
        <v>60</v>
      </c>
      <c r="M338">
        <v>241000</v>
      </c>
      <c r="N338"/>
      <c r="O338" t="s">
        <v>5167</v>
      </c>
      <c r="P338" t="s">
        <v>5168</v>
      </c>
    </row>
    <row r="339" spans="1:16" x14ac:dyDescent="0.25">
      <c r="A339" t="s">
        <v>0</v>
      </c>
      <c r="B339" t="s">
        <v>1805</v>
      </c>
      <c r="C339" t="s">
        <v>165</v>
      </c>
      <c r="D339" t="s">
        <v>2360</v>
      </c>
      <c r="E339" t="s">
        <v>59</v>
      </c>
      <c r="F339" t="b">
        <v>0</v>
      </c>
      <c r="G339" t="s">
        <v>73</v>
      </c>
      <c r="H339" s="1">
        <v>46028.000706018523</v>
      </c>
      <c r="I339" t="b">
        <v>0</v>
      </c>
      <c r="J339" t="b">
        <v>0</v>
      </c>
      <c r="K339" t="s">
        <v>41</v>
      </c>
      <c r="L339" t="s">
        <v>74</v>
      </c>
      <c r="M339"/>
      <c r="N339">
        <v>37</v>
      </c>
      <c r="O339" t="s">
        <v>5169</v>
      </c>
      <c r="P339" t="s">
        <v>283</v>
      </c>
    </row>
    <row r="340" spans="1:16" x14ac:dyDescent="0.25">
      <c r="A340" t="s">
        <v>2</v>
      </c>
      <c r="B340" t="s">
        <v>5170</v>
      </c>
      <c r="C340" t="s">
        <v>326</v>
      </c>
      <c r="D340" t="s">
        <v>3173</v>
      </c>
      <c r="E340" t="s">
        <v>59</v>
      </c>
      <c r="F340" t="b">
        <v>0</v>
      </c>
      <c r="G340" t="s">
        <v>77</v>
      </c>
      <c r="H340" s="1">
        <v>46028.001608796287</v>
      </c>
      <c r="I340" t="b">
        <v>0</v>
      </c>
      <c r="J340" t="b">
        <v>0</v>
      </c>
      <c r="K340" t="s">
        <v>41</v>
      </c>
      <c r="L340" t="s">
        <v>60</v>
      </c>
      <c r="M340">
        <v>109500</v>
      </c>
      <c r="N340"/>
      <c r="O340" t="s">
        <v>371</v>
      </c>
      <c r="P340" t="s">
        <v>5171</v>
      </c>
    </row>
    <row r="341" spans="1:16" x14ac:dyDescent="0.25">
      <c r="A341" t="s">
        <v>2</v>
      </c>
      <c r="B341" t="s">
        <v>5172</v>
      </c>
      <c r="C341" t="s">
        <v>81</v>
      </c>
      <c r="D341" t="s">
        <v>4526</v>
      </c>
      <c r="E341" t="s">
        <v>59</v>
      </c>
      <c r="F341" t="b">
        <v>0</v>
      </c>
      <c r="G341" t="s">
        <v>77</v>
      </c>
      <c r="H341" s="1">
        <v>46028.001608796287</v>
      </c>
      <c r="I341" t="b">
        <v>0</v>
      </c>
      <c r="J341" t="b">
        <v>1</v>
      </c>
      <c r="K341" t="s">
        <v>41</v>
      </c>
      <c r="L341" t="s">
        <v>60</v>
      </c>
      <c r="M341">
        <v>184000</v>
      </c>
      <c r="N341"/>
      <c r="O341" t="s">
        <v>1114</v>
      </c>
      <c r="P341" t="s">
        <v>5173</v>
      </c>
    </row>
    <row r="342" spans="1:16" x14ac:dyDescent="0.25">
      <c r="A342" t="s">
        <v>6</v>
      </c>
      <c r="B342" t="s">
        <v>5174</v>
      </c>
      <c r="C342" t="s">
        <v>172</v>
      </c>
      <c r="D342" t="s">
        <v>5175</v>
      </c>
      <c r="E342" t="s">
        <v>59</v>
      </c>
      <c r="F342" t="b">
        <v>0</v>
      </c>
      <c r="G342" t="s">
        <v>68</v>
      </c>
      <c r="H342" s="1">
        <v>46028.002083333333</v>
      </c>
      <c r="I342" t="b">
        <v>0</v>
      </c>
      <c r="J342" t="b">
        <v>1</v>
      </c>
      <c r="K342" t="s">
        <v>41</v>
      </c>
      <c r="L342" t="s">
        <v>60</v>
      </c>
      <c r="M342">
        <v>157500</v>
      </c>
      <c r="N342"/>
      <c r="O342" t="s">
        <v>5176</v>
      </c>
      <c r="P342" t="s">
        <v>5177</v>
      </c>
    </row>
    <row r="343" spans="1:16" x14ac:dyDescent="0.25">
      <c r="A343" t="s">
        <v>2</v>
      </c>
      <c r="B343" t="s">
        <v>5178</v>
      </c>
      <c r="C343" t="s">
        <v>5179</v>
      </c>
      <c r="D343" t="s">
        <v>2360</v>
      </c>
      <c r="E343" t="s">
        <v>59</v>
      </c>
      <c r="F343" t="b">
        <v>0</v>
      </c>
      <c r="G343" t="s">
        <v>68</v>
      </c>
      <c r="H343" s="1">
        <v>46028.002083333333</v>
      </c>
      <c r="I343" t="b">
        <v>0</v>
      </c>
      <c r="J343" t="b">
        <v>1</v>
      </c>
      <c r="K343" t="s">
        <v>41</v>
      </c>
      <c r="L343" t="s">
        <v>60</v>
      </c>
      <c r="M343">
        <v>188950</v>
      </c>
      <c r="N343"/>
      <c r="O343" t="s">
        <v>5180</v>
      </c>
      <c r="P343" t="s">
        <v>5181</v>
      </c>
    </row>
    <row r="344" spans="1:16" x14ac:dyDescent="0.25">
      <c r="A344" t="s">
        <v>1</v>
      </c>
      <c r="B344" t="s">
        <v>5182</v>
      </c>
      <c r="C344" t="s">
        <v>5183</v>
      </c>
      <c r="D344" t="s">
        <v>2360</v>
      </c>
      <c r="E344" t="s">
        <v>59</v>
      </c>
      <c r="F344" t="b">
        <v>0</v>
      </c>
      <c r="G344" t="s">
        <v>65</v>
      </c>
      <c r="H344" s="1">
        <v>46028.00240740741</v>
      </c>
      <c r="I344" t="b">
        <v>0</v>
      </c>
      <c r="J344" t="b">
        <v>1</v>
      </c>
      <c r="K344" t="s">
        <v>41</v>
      </c>
      <c r="L344" t="s">
        <v>60</v>
      </c>
      <c r="M344">
        <v>109000</v>
      </c>
      <c r="N344"/>
      <c r="O344" t="s">
        <v>5184</v>
      </c>
      <c r="P344" t="s">
        <v>5185</v>
      </c>
    </row>
    <row r="345" spans="1:16" x14ac:dyDescent="0.25">
      <c r="A345" t="s">
        <v>1</v>
      </c>
      <c r="B345" t="s">
        <v>5186</v>
      </c>
      <c r="C345" t="s">
        <v>194</v>
      </c>
      <c r="D345" t="s">
        <v>4346</v>
      </c>
      <c r="E345" t="s">
        <v>59</v>
      </c>
      <c r="F345" t="b">
        <v>0</v>
      </c>
      <c r="G345" t="s">
        <v>65</v>
      </c>
      <c r="H345" s="1">
        <v>46028.00240740741</v>
      </c>
      <c r="I345" t="b">
        <v>0</v>
      </c>
      <c r="J345" t="b">
        <v>1</v>
      </c>
      <c r="K345" t="s">
        <v>41</v>
      </c>
      <c r="L345" t="s">
        <v>60</v>
      </c>
      <c r="M345">
        <v>102500</v>
      </c>
      <c r="N345"/>
      <c r="O345" t="s">
        <v>5187</v>
      </c>
      <c r="P345" t="s">
        <v>5188</v>
      </c>
    </row>
    <row r="346" spans="1:16" x14ac:dyDescent="0.25">
      <c r="A346" t="s">
        <v>2</v>
      </c>
      <c r="B346" t="s">
        <v>5189</v>
      </c>
      <c r="C346" t="s">
        <v>76</v>
      </c>
      <c r="D346" t="s">
        <v>584</v>
      </c>
      <c r="E346" t="s">
        <v>72</v>
      </c>
      <c r="F346" t="b">
        <v>1</v>
      </c>
      <c r="G346" t="s">
        <v>16</v>
      </c>
      <c r="H346" s="1">
        <v>46028.006377314807</v>
      </c>
      <c r="I346" t="b">
        <v>0</v>
      </c>
      <c r="J346" t="b">
        <v>0</v>
      </c>
      <c r="K346" t="s">
        <v>16</v>
      </c>
      <c r="L346" t="s">
        <v>74</v>
      </c>
      <c r="M346"/>
      <c r="N346">
        <v>25</v>
      </c>
      <c r="O346" t="s">
        <v>5190</v>
      </c>
      <c r="P346" t="s">
        <v>705</v>
      </c>
    </row>
    <row r="347" spans="1:16" x14ac:dyDescent="0.25">
      <c r="A347" t="s">
        <v>2</v>
      </c>
      <c r="B347" t="s">
        <v>5191</v>
      </c>
      <c r="C347" t="s">
        <v>5192</v>
      </c>
      <c r="D347" t="s">
        <v>584</v>
      </c>
      <c r="E347" t="s">
        <v>72</v>
      </c>
      <c r="F347" t="b">
        <v>1</v>
      </c>
      <c r="G347" t="s">
        <v>29</v>
      </c>
      <c r="H347" s="1">
        <v>46028.006435185183</v>
      </c>
      <c r="I347" t="b">
        <v>0</v>
      </c>
      <c r="J347" t="b">
        <v>0</v>
      </c>
      <c r="K347" t="s">
        <v>29</v>
      </c>
      <c r="L347" t="s">
        <v>74</v>
      </c>
      <c r="M347"/>
      <c r="N347">
        <v>25</v>
      </c>
      <c r="O347" t="s">
        <v>5193</v>
      </c>
      <c r="P347" t="s">
        <v>5194</v>
      </c>
    </row>
    <row r="348" spans="1:16" x14ac:dyDescent="0.25">
      <c r="A348" t="s">
        <v>0</v>
      </c>
      <c r="B348" t="s">
        <v>5195</v>
      </c>
      <c r="C348" t="s">
        <v>431</v>
      </c>
      <c r="D348" t="s">
        <v>4526</v>
      </c>
      <c r="E348" t="s">
        <v>59</v>
      </c>
      <c r="F348" t="b">
        <v>0</v>
      </c>
      <c r="G348" t="s">
        <v>65</v>
      </c>
      <c r="H348" s="1">
        <v>46028.041851851849</v>
      </c>
      <c r="I348" t="b">
        <v>0</v>
      </c>
      <c r="J348" t="b">
        <v>1</v>
      </c>
      <c r="K348" t="s">
        <v>41</v>
      </c>
      <c r="L348" t="s">
        <v>60</v>
      </c>
      <c r="M348">
        <v>103525</v>
      </c>
      <c r="N348"/>
      <c r="O348" t="s">
        <v>444</v>
      </c>
      <c r="P348" t="s">
        <v>5196</v>
      </c>
    </row>
    <row r="349" spans="1:16" x14ac:dyDescent="0.25">
      <c r="A349" t="s">
        <v>5</v>
      </c>
      <c r="B349" t="s">
        <v>5197</v>
      </c>
      <c r="C349" t="s">
        <v>148</v>
      </c>
      <c r="D349" t="s">
        <v>4630</v>
      </c>
      <c r="E349" t="s">
        <v>59</v>
      </c>
      <c r="F349" t="b">
        <v>0</v>
      </c>
      <c r="G349" t="s">
        <v>68</v>
      </c>
      <c r="H349" s="1">
        <v>46028.044791666667</v>
      </c>
      <c r="I349" t="b">
        <v>0</v>
      </c>
      <c r="J349" t="b">
        <v>1</v>
      </c>
      <c r="K349" t="s">
        <v>41</v>
      </c>
      <c r="L349" t="s">
        <v>60</v>
      </c>
      <c r="M349">
        <v>221000</v>
      </c>
      <c r="N349"/>
      <c r="O349" t="s">
        <v>399</v>
      </c>
      <c r="P349" t="s">
        <v>5198</v>
      </c>
    </row>
    <row r="350" spans="1:16" x14ac:dyDescent="0.25">
      <c r="A350" t="s">
        <v>1</v>
      </c>
      <c r="B350" t="s">
        <v>5199</v>
      </c>
      <c r="C350" t="s">
        <v>5200</v>
      </c>
      <c r="D350" t="s">
        <v>4346</v>
      </c>
      <c r="E350" t="s">
        <v>59</v>
      </c>
      <c r="F350" t="b">
        <v>0</v>
      </c>
      <c r="G350" t="s">
        <v>13</v>
      </c>
      <c r="H350" s="1">
        <v>46028.050208333327</v>
      </c>
      <c r="I350" t="b">
        <v>0</v>
      </c>
      <c r="J350" t="b">
        <v>0</v>
      </c>
      <c r="K350" t="s">
        <v>13</v>
      </c>
      <c r="L350" t="s">
        <v>74</v>
      </c>
      <c r="M350"/>
      <c r="N350">
        <v>85</v>
      </c>
      <c r="O350" t="s">
        <v>5201</v>
      </c>
      <c r="P350" t="s">
        <v>5202</v>
      </c>
    </row>
    <row r="351" spans="1:16" x14ac:dyDescent="0.25">
      <c r="A351" t="s">
        <v>0</v>
      </c>
      <c r="B351" t="s">
        <v>2427</v>
      </c>
      <c r="C351" t="s">
        <v>218</v>
      </c>
      <c r="D351" t="s">
        <v>4346</v>
      </c>
      <c r="E351" t="s">
        <v>59</v>
      </c>
      <c r="F351" t="b">
        <v>0</v>
      </c>
      <c r="G351" t="s">
        <v>63</v>
      </c>
      <c r="H351" s="1">
        <v>46028.054861111108</v>
      </c>
      <c r="I351" t="b">
        <v>0</v>
      </c>
      <c r="J351" t="b">
        <v>0</v>
      </c>
      <c r="K351" t="s">
        <v>41</v>
      </c>
      <c r="L351" t="s">
        <v>60</v>
      </c>
      <c r="M351">
        <v>72500</v>
      </c>
      <c r="N351"/>
      <c r="O351" t="s">
        <v>5203</v>
      </c>
      <c r="P351" t="s">
        <v>2318</v>
      </c>
    </row>
    <row r="352" spans="1:16" x14ac:dyDescent="0.25">
      <c r="A352" t="s">
        <v>0</v>
      </c>
      <c r="B352" t="s">
        <v>5204</v>
      </c>
      <c r="C352" t="s">
        <v>218</v>
      </c>
      <c r="D352" t="s">
        <v>2360</v>
      </c>
      <c r="E352" t="s">
        <v>59</v>
      </c>
      <c r="F352" t="b">
        <v>0</v>
      </c>
      <c r="G352" t="s">
        <v>63</v>
      </c>
      <c r="H352" s="1">
        <v>46028.179849537039</v>
      </c>
      <c r="I352" t="b">
        <v>0</v>
      </c>
      <c r="J352" t="b">
        <v>0</v>
      </c>
      <c r="K352" t="s">
        <v>41</v>
      </c>
      <c r="L352" t="s">
        <v>60</v>
      </c>
      <c r="M352">
        <v>117500</v>
      </c>
      <c r="N352"/>
      <c r="O352" t="s">
        <v>5203</v>
      </c>
      <c r="P352" t="s">
        <v>2318</v>
      </c>
    </row>
    <row r="353" spans="1:16" x14ac:dyDescent="0.25">
      <c r="A353" t="s">
        <v>5</v>
      </c>
      <c r="B353" t="s">
        <v>5205</v>
      </c>
      <c r="C353" t="s">
        <v>443</v>
      </c>
      <c r="D353" t="s">
        <v>4346</v>
      </c>
      <c r="E353" t="s">
        <v>59</v>
      </c>
      <c r="F353" t="b">
        <v>0</v>
      </c>
      <c r="G353" t="s">
        <v>89</v>
      </c>
      <c r="H353" s="1">
        <v>46028.211747685193</v>
      </c>
      <c r="I353" t="b">
        <v>0</v>
      </c>
      <c r="J353" t="b">
        <v>1</v>
      </c>
      <c r="K353" t="s">
        <v>41</v>
      </c>
      <c r="L353" t="s">
        <v>60</v>
      </c>
      <c r="M353">
        <v>157500</v>
      </c>
      <c r="N353"/>
      <c r="O353" t="s">
        <v>444</v>
      </c>
      <c r="P353" t="s">
        <v>5206</v>
      </c>
    </row>
    <row r="354" spans="1:16" x14ac:dyDescent="0.25">
      <c r="A354" t="s">
        <v>0</v>
      </c>
      <c r="B354" t="s">
        <v>5207</v>
      </c>
      <c r="C354" t="s">
        <v>320</v>
      </c>
      <c r="D354" t="s">
        <v>4756</v>
      </c>
      <c r="E354" t="s">
        <v>59</v>
      </c>
      <c r="F354" t="b">
        <v>0</v>
      </c>
      <c r="G354" t="s">
        <v>73</v>
      </c>
      <c r="H354" s="1">
        <v>46028.250567129631</v>
      </c>
      <c r="I354" t="b">
        <v>0</v>
      </c>
      <c r="J354" t="b">
        <v>0</v>
      </c>
      <c r="K354" t="s">
        <v>41</v>
      </c>
      <c r="L354" t="s">
        <v>60</v>
      </c>
      <c r="M354">
        <v>135000</v>
      </c>
      <c r="N354"/>
      <c r="O354" t="s">
        <v>5208</v>
      </c>
    </row>
    <row r="355" spans="1:16" x14ac:dyDescent="0.25">
      <c r="A355" t="s">
        <v>2</v>
      </c>
      <c r="B355" t="s">
        <v>2</v>
      </c>
      <c r="C355" t="s">
        <v>4262</v>
      </c>
      <c r="D355" t="s">
        <v>4346</v>
      </c>
      <c r="E355" t="s">
        <v>59</v>
      </c>
      <c r="F355" t="b">
        <v>0</v>
      </c>
      <c r="G355" t="s">
        <v>65</v>
      </c>
      <c r="H355" s="1">
        <v>46028.251006944447</v>
      </c>
      <c r="I355" t="b">
        <v>0</v>
      </c>
      <c r="J355" t="b">
        <v>1</v>
      </c>
      <c r="K355" t="s">
        <v>41</v>
      </c>
      <c r="L355" t="s">
        <v>60</v>
      </c>
      <c r="M355">
        <v>101547.125</v>
      </c>
      <c r="N355"/>
      <c r="O355" t="s">
        <v>5209</v>
      </c>
      <c r="P355" t="s">
        <v>1565</v>
      </c>
    </row>
    <row r="356" spans="1:16" x14ac:dyDescent="0.25">
      <c r="A356" t="s">
        <v>7</v>
      </c>
      <c r="B356" t="s">
        <v>5210</v>
      </c>
      <c r="C356" t="s">
        <v>467</v>
      </c>
      <c r="D356" t="s">
        <v>4526</v>
      </c>
      <c r="E356" t="s">
        <v>59</v>
      </c>
      <c r="F356" t="b">
        <v>0</v>
      </c>
      <c r="G356" t="s">
        <v>65</v>
      </c>
      <c r="H356" s="1">
        <v>46028.291828703703</v>
      </c>
      <c r="I356" t="b">
        <v>1</v>
      </c>
      <c r="J356" t="b">
        <v>0</v>
      </c>
      <c r="K356" t="s">
        <v>41</v>
      </c>
      <c r="L356" t="s">
        <v>60</v>
      </c>
      <c r="M356">
        <v>85000</v>
      </c>
      <c r="N356"/>
      <c r="O356" t="s">
        <v>4743</v>
      </c>
      <c r="P356" t="s">
        <v>5211</v>
      </c>
    </row>
    <row r="357" spans="1:16" x14ac:dyDescent="0.25">
      <c r="A357" t="s">
        <v>1</v>
      </c>
      <c r="B357" t="s">
        <v>5212</v>
      </c>
      <c r="C357" t="s">
        <v>319</v>
      </c>
      <c r="D357" t="s">
        <v>4550</v>
      </c>
      <c r="E357" t="s">
        <v>59</v>
      </c>
      <c r="F357" t="b">
        <v>0</v>
      </c>
      <c r="G357" t="s">
        <v>65</v>
      </c>
      <c r="H357" s="1">
        <v>46028.293715277781</v>
      </c>
      <c r="I357" t="b">
        <v>1</v>
      </c>
      <c r="J357" t="b">
        <v>0</v>
      </c>
      <c r="K357" t="s">
        <v>41</v>
      </c>
      <c r="L357" t="s">
        <v>60</v>
      </c>
      <c r="M357">
        <v>142500</v>
      </c>
      <c r="N357"/>
      <c r="O357" t="s">
        <v>1238</v>
      </c>
      <c r="P357" t="s">
        <v>5213</v>
      </c>
    </row>
    <row r="358" spans="1:16" x14ac:dyDescent="0.25">
      <c r="A358" t="s">
        <v>1</v>
      </c>
      <c r="B358" t="s">
        <v>252</v>
      </c>
      <c r="C358" t="s">
        <v>467</v>
      </c>
      <c r="D358" t="s">
        <v>4526</v>
      </c>
      <c r="E358" t="s">
        <v>59</v>
      </c>
      <c r="F358" t="b">
        <v>0</v>
      </c>
      <c r="G358" t="s">
        <v>77</v>
      </c>
      <c r="H358" s="1">
        <v>46028.294039351851</v>
      </c>
      <c r="I358" t="b">
        <v>0</v>
      </c>
      <c r="J358" t="b">
        <v>0</v>
      </c>
      <c r="K358" t="s">
        <v>41</v>
      </c>
      <c r="L358" t="s">
        <v>60</v>
      </c>
      <c r="M358">
        <v>135000</v>
      </c>
      <c r="N358"/>
      <c r="O358" t="s">
        <v>4743</v>
      </c>
      <c r="P358" t="s">
        <v>5214</v>
      </c>
    </row>
    <row r="359" spans="1:16" x14ac:dyDescent="0.25">
      <c r="A359" t="s">
        <v>2</v>
      </c>
      <c r="B359" t="s">
        <v>123</v>
      </c>
      <c r="C359" t="s">
        <v>5215</v>
      </c>
      <c r="D359" t="s">
        <v>4346</v>
      </c>
      <c r="E359" t="s">
        <v>88</v>
      </c>
      <c r="F359" t="b">
        <v>0</v>
      </c>
      <c r="G359" t="s">
        <v>19</v>
      </c>
      <c r="H359" s="1">
        <v>46028.338229166657</v>
      </c>
      <c r="I359" t="b">
        <v>0</v>
      </c>
      <c r="J359" t="b">
        <v>0</v>
      </c>
      <c r="K359" t="s">
        <v>19</v>
      </c>
      <c r="L359" t="s">
        <v>60</v>
      </c>
      <c r="M359">
        <v>1900000</v>
      </c>
      <c r="N359"/>
      <c r="O359" t="s">
        <v>5216</v>
      </c>
      <c r="P359" t="s">
        <v>5217</v>
      </c>
    </row>
    <row r="360" spans="1:16" x14ac:dyDescent="0.25">
      <c r="A360" t="s">
        <v>7</v>
      </c>
      <c r="B360" t="s">
        <v>5218</v>
      </c>
      <c r="C360" t="s">
        <v>5067</v>
      </c>
      <c r="D360" t="s">
        <v>4531</v>
      </c>
      <c r="E360" t="s">
        <v>59</v>
      </c>
      <c r="F360" t="b">
        <v>0</v>
      </c>
      <c r="G360" t="s">
        <v>40</v>
      </c>
      <c r="H360" s="1">
        <v>46028.340520833342</v>
      </c>
      <c r="I360" t="b">
        <v>1</v>
      </c>
      <c r="J360" t="b">
        <v>0</v>
      </c>
      <c r="K360" t="s">
        <v>40</v>
      </c>
      <c r="L360" t="s">
        <v>60</v>
      </c>
      <c r="M360">
        <v>60000</v>
      </c>
      <c r="N360"/>
      <c r="O360" t="s">
        <v>3438</v>
      </c>
      <c r="P360" t="s">
        <v>310</v>
      </c>
    </row>
    <row r="361" spans="1:16" x14ac:dyDescent="0.25">
      <c r="A361" t="s">
        <v>6</v>
      </c>
      <c r="B361" t="s">
        <v>5219</v>
      </c>
      <c r="C361" t="s">
        <v>40</v>
      </c>
      <c r="D361" t="s">
        <v>4531</v>
      </c>
      <c r="E361" t="s">
        <v>59</v>
      </c>
      <c r="F361" t="b">
        <v>0</v>
      </c>
      <c r="G361" t="s">
        <v>40</v>
      </c>
      <c r="H361" s="1">
        <v>46028.340590277781</v>
      </c>
      <c r="I361" t="b">
        <v>0</v>
      </c>
      <c r="J361" t="b">
        <v>0</v>
      </c>
      <c r="K361" t="s">
        <v>40</v>
      </c>
      <c r="L361" t="s">
        <v>60</v>
      </c>
      <c r="M361">
        <v>70000</v>
      </c>
      <c r="N361"/>
      <c r="O361" t="s">
        <v>4622</v>
      </c>
    </row>
    <row r="362" spans="1:16" x14ac:dyDescent="0.25">
      <c r="A362" t="s">
        <v>1</v>
      </c>
      <c r="B362" t="s">
        <v>5220</v>
      </c>
      <c r="C362" t="s">
        <v>5221</v>
      </c>
      <c r="D362" t="s">
        <v>5222</v>
      </c>
      <c r="E362" t="s">
        <v>59</v>
      </c>
      <c r="F362" t="b">
        <v>0</v>
      </c>
      <c r="G362" t="s">
        <v>40</v>
      </c>
      <c r="H362" s="1">
        <v>46028.340729166674</v>
      </c>
      <c r="I362" t="b">
        <v>1</v>
      </c>
      <c r="J362" t="b">
        <v>0</v>
      </c>
      <c r="K362" t="s">
        <v>40</v>
      </c>
      <c r="L362" t="s">
        <v>60</v>
      </c>
      <c r="M362">
        <v>70000</v>
      </c>
      <c r="N362"/>
      <c r="O362" t="s">
        <v>5223</v>
      </c>
      <c r="P362" t="s">
        <v>85</v>
      </c>
    </row>
    <row r="363" spans="1:16" x14ac:dyDescent="0.25">
      <c r="A363" t="s">
        <v>1</v>
      </c>
      <c r="B363" t="s">
        <v>5224</v>
      </c>
      <c r="C363" t="s">
        <v>955</v>
      </c>
      <c r="D363" t="s">
        <v>4346</v>
      </c>
      <c r="E363" t="s">
        <v>59</v>
      </c>
      <c r="F363" t="b">
        <v>0</v>
      </c>
      <c r="G363" t="s">
        <v>13</v>
      </c>
      <c r="H363" s="1">
        <v>46028.341921296298</v>
      </c>
      <c r="I363" t="b">
        <v>1</v>
      </c>
      <c r="J363" t="b">
        <v>0</v>
      </c>
      <c r="K363" t="s">
        <v>13</v>
      </c>
      <c r="L363" t="s">
        <v>60</v>
      </c>
      <c r="M363">
        <v>138000</v>
      </c>
      <c r="N363"/>
      <c r="O363" t="s">
        <v>5225</v>
      </c>
      <c r="P363" t="s">
        <v>5226</v>
      </c>
    </row>
    <row r="364" spans="1:16" x14ac:dyDescent="0.25">
      <c r="A364" t="s">
        <v>7</v>
      </c>
      <c r="B364" t="s">
        <v>5227</v>
      </c>
      <c r="C364" t="s">
        <v>5228</v>
      </c>
      <c r="D364" t="s">
        <v>4526</v>
      </c>
      <c r="E364" t="s">
        <v>59</v>
      </c>
      <c r="F364" t="b">
        <v>0</v>
      </c>
      <c r="G364" t="s">
        <v>40</v>
      </c>
      <c r="H364" s="1">
        <v>46028.382187499999</v>
      </c>
      <c r="I364" t="b">
        <v>1</v>
      </c>
      <c r="J364" t="b">
        <v>0</v>
      </c>
      <c r="K364" t="s">
        <v>40</v>
      </c>
      <c r="L364" t="s">
        <v>60</v>
      </c>
      <c r="M364">
        <v>75000</v>
      </c>
      <c r="N364"/>
      <c r="O364" t="s">
        <v>5229</v>
      </c>
      <c r="P364" t="s">
        <v>5230</v>
      </c>
    </row>
    <row r="365" spans="1:16" x14ac:dyDescent="0.25">
      <c r="A365" t="s">
        <v>0</v>
      </c>
      <c r="B365" t="s">
        <v>5231</v>
      </c>
      <c r="C365" t="s">
        <v>5232</v>
      </c>
      <c r="D365" t="s">
        <v>4346</v>
      </c>
      <c r="E365" t="s">
        <v>3824</v>
      </c>
      <c r="F365" t="b">
        <v>0</v>
      </c>
      <c r="G365" t="s">
        <v>40</v>
      </c>
      <c r="H365" s="1">
        <v>46028.382210648153</v>
      </c>
      <c r="I365" t="b">
        <v>0</v>
      </c>
      <c r="J365" t="b">
        <v>0</v>
      </c>
      <c r="K365" t="s">
        <v>40</v>
      </c>
      <c r="L365" t="s">
        <v>60</v>
      </c>
      <c r="M365">
        <v>23015</v>
      </c>
      <c r="N365"/>
      <c r="O365" t="s">
        <v>5233</v>
      </c>
      <c r="P365" t="s">
        <v>5234</v>
      </c>
    </row>
    <row r="366" spans="1:16" x14ac:dyDescent="0.25">
      <c r="A366" t="s">
        <v>2</v>
      </c>
      <c r="B366" t="s">
        <v>5235</v>
      </c>
      <c r="C366" t="s">
        <v>5236</v>
      </c>
      <c r="D366" t="s">
        <v>4587</v>
      </c>
      <c r="E366" t="s">
        <v>59</v>
      </c>
      <c r="F366" t="b">
        <v>0</v>
      </c>
      <c r="G366" t="s">
        <v>40</v>
      </c>
      <c r="H366" s="1">
        <v>46028.382256944453</v>
      </c>
      <c r="I366" t="b">
        <v>0</v>
      </c>
      <c r="J366" t="b">
        <v>0</v>
      </c>
      <c r="K366" t="s">
        <v>40</v>
      </c>
      <c r="L366" t="s">
        <v>60</v>
      </c>
      <c r="M366">
        <v>70000</v>
      </c>
      <c r="N366"/>
      <c r="O366" t="s">
        <v>3442</v>
      </c>
      <c r="P366" t="s">
        <v>5237</v>
      </c>
    </row>
    <row r="367" spans="1:16" x14ac:dyDescent="0.25">
      <c r="A367" t="s">
        <v>2</v>
      </c>
      <c r="B367" t="s">
        <v>5238</v>
      </c>
      <c r="C367" t="s">
        <v>5239</v>
      </c>
      <c r="D367" t="s">
        <v>4840</v>
      </c>
      <c r="E367" t="s">
        <v>621</v>
      </c>
      <c r="F367" t="b">
        <v>0</v>
      </c>
      <c r="G367" t="s">
        <v>40</v>
      </c>
      <c r="H367" s="1">
        <v>46028.382280092592</v>
      </c>
      <c r="I367" t="b">
        <v>0</v>
      </c>
      <c r="J367" t="b">
        <v>0</v>
      </c>
      <c r="K367" t="s">
        <v>40</v>
      </c>
      <c r="L367" t="s">
        <v>74</v>
      </c>
      <c r="M367"/>
      <c r="N367">
        <v>16</v>
      </c>
      <c r="O367" t="s">
        <v>305</v>
      </c>
      <c r="P367" t="s">
        <v>5240</v>
      </c>
    </row>
    <row r="368" spans="1:16" x14ac:dyDescent="0.25">
      <c r="A368" t="s">
        <v>0</v>
      </c>
      <c r="B368" t="s">
        <v>5241</v>
      </c>
      <c r="C368" t="s">
        <v>76</v>
      </c>
      <c r="D368" t="s">
        <v>4840</v>
      </c>
      <c r="E368" t="s">
        <v>59</v>
      </c>
      <c r="F368" t="b">
        <v>1</v>
      </c>
      <c r="G368" t="s">
        <v>13</v>
      </c>
      <c r="H368" s="1">
        <v>46028.38349537037</v>
      </c>
      <c r="I368" t="b">
        <v>1</v>
      </c>
      <c r="J368" t="b">
        <v>0</v>
      </c>
      <c r="K368" t="s">
        <v>13</v>
      </c>
      <c r="L368" t="s">
        <v>60</v>
      </c>
      <c r="M368">
        <v>47500</v>
      </c>
      <c r="N368"/>
      <c r="O368" t="s">
        <v>521</v>
      </c>
      <c r="P368" t="s">
        <v>5242</v>
      </c>
    </row>
    <row r="369" spans="1:16" x14ac:dyDescent="0.25">
      <c r="A369" t="s">
        <v>3</v>
      </c>
      <c r="B369" t="s">
        <v>5243</v>
      </c>
      <c r="C369" t="s">
        <v>753</v>
      </c>
      <c r="D369" t="s">
        <v>2360</v>
      </c>
      <c r="E369" t="s">
        <v>59</v>
      </c>
      <c r="F369" t="b">
        <v>0</v>
      </c>
      <c r="G369" t="s">
        <v>73</v>
      </c>
      <c r="H369" s="1">
        <v>46028.417233796303</v>
      </c>
      <c r="I369" t="b">
        <v>0</v>
      </c>
      <c r="J369" t="b">
        <v>1</v>
      </c>
      <c r="K369" t="s">
        <v>41</v>
      </c>
      <c r="L369" t="s">
        <v>60</v>
      </c>
      <c r="M369">
        <v>96650</v>
      </c>
      <c r="N369"/>
      <c r="O369" t="s">
        <v>5244</v>
      </c>
      <c r="P369" t="s">
        <v>1759</v>
      </c>
    </row>
    <row r="370" spans="1:16" x14ac:dyDescent="0.25">
      <c r="A370" t="s">
        <v>0</v>
      </c>
      <c r="B370" t="s">
        <v>5245</v>
      </c>
      <c r="C370" t="s">
        <v>567</v>
      </c>
      <c r="D370" t="s">
        <v>2360</v>
      </c>
      <c r="E370" t="s">
        <v>59</v>
      </c>
      <c r="F370" t="b">
        <v>0</v>
      </c>
      <c r="G370" t="s">
        <v>89</v>
      </c>
      <c r="H370" s="1">
        <v>46028.417511574073</v>
      </c>
      <c r="I370" t="b">
        <v>0</v>
      </c>
      <c r="J370" t="b">
        <v>0</v>
      </c>
      <c r="K370" t="s">
        <v>41</v>
      </c>
      <c r="L370" t="s">
        <v>60</v>
      </c>
      <c r="M370">
        <v>66772</v>
      </c>
      <c r="N370"/>
      <c r="O370" t="s">
        <v>5246</v>
      </c>
      <c r="P370" t="s">
        <v>219</v>
      </c>
    </row>
    <row r="371" spans="1:16" x14ac:dyDescent="0.25">
      <c r="A371" t="s">
        <v>2</v>
      </c>
      <c r="B371" t="s">
        <v>4944</v>
      </c>
      <c r="C371" t="s">
        <v>326</v>
      </c>
      <c r="D371" t="s">
        <v>2360</v>
      </c>
      <c r="E371" t="s">
        <v>72</v>
      </c>
      <c r="F371" t="b">
        <v>0</v>
      </c>
      <c r="G371" t="s">
        <v>77</v>
      </c>
      <c r="H371" s="1">
        <v>46028.417974537027</v>
      </c>
      <c r="I371" t="b">
        <v>0</v>
      </c>
      <c r="J371" t="b">
        <v>1</v>
      </c>
      <c r="K371" t="s">
        <v>41</v>
      </c>
      <c r="L371" t="s">
        <v>60</v>
      </c>
      <c r="M371">
        <v>214500</v>
      </c>
      <c r="N371"/>
      <c r="O371" t="s">
        <v>424</v>
      </c>
      <c r="P371" t="s">
        <v>5247</v>
      </c>
    </row>
    <row r="372" spans="1:16" x14ac:dyDescent="0.25">
      <c r="A372" t="s">
        <v>2</v>
      </c>
      <c r="B372" t="s">
        <v>4944</v>
      </c>
      <c r="C372" t="s">
        <v>1371</v>
      </c>
      <c r="D372" t="s">
        <v>2360</v>
      </c>
      <c r="E372" t="s">
        <v>72</v>
      </c>
      <c r="F372" t="b">
        <v>0</v>
      </c>
      <c r="G372" t="s">
        <v>77</v>
      </c>
      <c r="H372" s="1">
        <v>46028.417997685188</v>
      </c>
      <c r="I372" t="b">
        <v>0</v>
      </c>
      <c r="J372" t="b">
        <v>1</v>
      </c>
      <c r="K372" t="s">
        <v>41</v>
      </c>
      <c r="L372" t="s">
        <v>60</v>
      </c>
      <c r="M372">
        <v>214500</v>
      </c>
      <c r="N372"/>
      <c r="O372" t="s">
        <v>424</v>
      </c>
      <c r="P372" t="s">
        <v>5248</v>
      </c>
    </row>
    <row r="373" spans="1:16" x14ac:dyDescent="0.25">
      <c r="A373" t="s">
        <v>8</v>
      </c>
      <c r="B373" t="s">
        <v>5249</v>
      </c>
      <c r="C373" t="s">
        <v>81</v>
      </c>
      <c r="D373" t="s">
        <v>4526</v>
      </c>
      <c r="E373" t="s">
        <v>59</v>
      </c>
      <c r="F373" t="b">
        <v>0</v>
      </c>
      <c r="G373" t="s">
        <v>77</v>
      </c>
      <c r="H373" s="1">
        <v>46028.418020833327</v>
      </c>
      <c r="I373" t="b">
        <v>0</v>
      </c>
      <c r="J373" t="b">
        <v>1</v>
      </c>
      <c r="K373" t="s">
        <v>41</v>
      </c>
      <c r="L373" t="s">
        <v>60</v>
      </c>
      <c r="M373">
        <v>255000</v>
      </c>
      <c r="N373"/>
      <c r="O373" t="s">
        <v>1764</v>
      </c>
      <c r="P373" t="s">
        <v>5250</v>
      </c>
    </row>
    <row r="374" spans="1:16" x14ac:dyDescent="0.25">
      <c r="A374" t="s">
        <v>0</v>
      </c>
      <c r="B374" t="s">
        <v>5112</v>
      </c>
      <c r="C374" t="s">
        <v>76</v>
      </c>
      <c r="D374" t="s">
        <v>5251</v>
      </c>
      <c r="E374" t="s">
        <v>59</v>
      </c>
      <c r="F374" t="b">
        <v>1</v>
      </c>
      <c r="G374" t="s">
        <v>34</v>
      </c>
      <c r="H374" s="1">
        <v>46028.421377314808</v>
      </c>
      <c r="I374" t="b">
        <v>1</v>
      </c>
      <c r="J374" t="b">
        <v>0</v>
      </c>
      <c r="K374" t="s">
        <v>34</v>
      </c>
      <c r="L374" t="s">
        <v>60</v>
      </c>
      <c r="M374">
        <v>178000</v>
      </c>
      <c r="N374"/>
      <c r="O374" t="s">
        <v>4360</v>
      </c>
      <c r="P374" t="s">
        <v>5252</v>
      </c>
    </row>
    <row r="375" spans="1:16" x14ac:dyDescent="0.25">
      <c r="A375" t="s">
        <v>0</v>
      </c>
      <c r="B375" t="s">
        <v>0</v>
      </c>
      <c r="C375" t="s">
        <v>5253</v>
      </c>
      <c r="D375" t="s">
        <v>4599</v>
      </c>
      <c r="E375" t="s">
        <v>59</v>
      </c>
      <c r="F375" t="b">
        <v>0</v>
      </c>
      <c r="G375" t="s">
        <v>40</v>
      </c>
      <c r="H375" s="1">
        <v>46028.423807870371</v>
      </c>
      <c r="I375" t="b">
        <v>1</v>
      </c>
      <c r="J375" t="b">
        <v>0</v>
      </c>
      <c r="K375" t="s">
        <v>40</v>
      </c>
      <c r="L375" t="s">
        <v>60</v>
      </c>
      <c r="M375">
        <v>28500</v>
      </c>
      <c r="N375"/>
      <c r="O375" t="s">
        <v>5254</v>
      </c>
      <c r="P375" t="s">
        <v>426</v>
      </c>
    </row>
    <row r="376" spans="1:16" x14ac:dyDescent="0.25">
      <c r="A376" t="s">
        <v>1</v>
      </c>
      <c r="B376" t="s">
        <v>5255</v>
      </c>
      <c r="C376" t="s">
        <v>5026</v>
      </c>
      <c r="D376" t="s">
        <v>4599</v>
      </c>
      <c r="E376" t="s">
        <v>59</v>
      </c>
      <c r="F376" t="b">
        <v>0</v>
      </c>
      <c r="G376" t="s">
        <v>40</v>
      </c>
      <c r="H376" s="1">
        <v>46028.424097222232</v>
      </c>
      <c r="I376" t="b">
        <v>1</v>
      </c>
      <c r="J376" t="b">
        <v>0</v>
      </c>
      <c r="K376" t="s">
        <v>40</v>
      </c>
      <c r="L376" t="s">
        <v>60</v>
      </c>
      <c r="M376">
        <v>72500</v>
      </c>
      <c r="N376"/>
      <c r="O376" t="s">
        <v>5256</v>
      </c>
      <c r="P376" t="s">
        <v>5257</v>
      </c>
    </row>
    <row r="377" spans="1:16" x14ac:dyDescent="0.25">
      <c r="A377" t="s">
        <v>7</v>
      </c>
      <c r="B377" t="s">
        <v>7</v>
      </c>
      <c r="C377" t="s">
        <v>5258</v>
      </c>
      <c r="D377" t="s">
        <v>4526</v>
      </c>
      <c r="E377" t="s">
        <v>59</v>
      </c>
      <c r="F377" t="b">
        <v>0</v>
      </c>
      <c r="G377" t="s">
        <v>40</v>
      </c>
      <c r="H377" s="1">
        <v>46028.465474537043</v>
      </c>
      <c r="I377" t="b">
        <v>1</v>
      </c>
      <c r="J377" t="b">
        <v>0</v>
      </c>
      <c r="K377" t="s">
        <v>40</v>
      </c>
      <c r="L377" t="s">
        <v>60</v>
      </c>
      <c r="M377">
        <v>51500</v>
      </c>
      <c r="N377"/>
      <c r="O377" t="s">
        <v>5259</v>
      </c>
      <c r="P377" t="s">
        <v>5260</v>
      </c>
    </row>
    <row r="378" spans="1:16" x14ac:dyDescent="0.25">
      <c r="A378" t="s">
        <v>2</v>
      </c>
      <c r="B378" t="s">
        <v>5261</v>
      </c>
      <c r="C378" t="s">
        <v>5262</v>
      </c>
      <c r="D378" t="s">
        <v>4526</v>
      </c>
      <c r="E378" t="s">
        <v>59</v>
      </c>
      <c r="F378" t="b">
        <v>0</v>
      </c>
      <c r="G378" t="s">
        <v>40</v>
      </c>
      <c r="H378" s="1">
        <v>46028.465763888889</v>
      </c>
      <c r="I378" t="b">
        <v>1</v>
      </c>
      <c r="J378" t="b">
        <v>0</v>
      </c>
      <c r="K378" t="s">
        <v>40</v>
      </c>
      <c r="L378" t="s">
        <v>60</v>
      </c>
      <c r="M378">
        <v>120000</v>
      </c>
      <c r="N378"/>
      <c r="O378" t="s">
        <v>5263</v>
      </c>
      <c r="P378" t="s">
        <v>5264</v>
      </c>
    </row>
    <row r="379" spans="1:16" x14ac:dyDescent="0.25">
      <c r="A379" t="s">
        <v>3</v>
      </c>
      <c r="B379" t="s">
        <v>4933</v>
      </c>
      <c r="C379" t="s">
        <v>218</v>
      </c>
      <c r="D379" t="s">
        <v>4526</v>
      </c>
      <c r="E379" t="s">
        <v>59</v>
      </c>
      <c r="F379" t="b">
        <v>0</v>
      </c>
      <c r="G379" t="s">
        <v>63</v>
      </c>
      <c r="H379" s="1">
        <v>46028.483171296299</v>
      </c>
      <c r="I379" t="b">
        <v>0</v>
      </c>
      <c r="J379" t="b">
        <v>1</v>
      </c>
      <c r="K379" t="s">
        <v>41</v>
      </c>
      <c r="L379" t="s">
        <v>60</v>
      </c>
      <c r="M379">
        <v>136505</v>
      </c>
      <c r="N379"/>
      <c r="O379" t="s">
        <v>5265</v>
      </c>
      <c r="P379" t="s">
        <v>5266</v>
      </c>
    </row>
    <row r="380" spans="1:16" x14ac:dyDescent="0.25">
      <c r="A380" t="s">
        <v>0</v>
      </c>
      <c r="B380" t="s">
        <v>5267</v>
      </c>
      <c r="C380" t="s">
        <v>5268</v>
      </c>
      <c r="D380" t="s">
        <v>2360</v>
      </c>
      <c r="E380" t="s">
        <v>59</v>
      </c>
      <c r="F380" t="b">
        <v>0</v>
      </c>
      <c r="G380" t="s">
        <v>77</v>
      </c>
      <c r="H380" s="1">
        <v>46028.500324074077</v>
      </c>
      <c r="I380" t="b">
        <v>0</v>
      </c>
      <c r="J380" t="b">
        <v>1</v>
      </c>
      <c r="K380" t="s">
        <v>41</v>
      </c>
      <c r="L380" t="s">
        <v>74</v>
      </c>
      <c r="M380"/>
      <c r="N380">
        <v>47.65</v>
      </c>
      <c r="O380" t="s">
        <v>5269</v>
      </c>
      <c r="P380" t="s">
        <v>146</v>
      </c>
    </row>
    <row r="381" spans="1:16" x14ac:dyDescent="0.25">
      <c r="A381" t="s">
        <v>2</v>
      </c>
      <c r="B381" t="s">
        <v>5270</v>
      </c>
      <c r="C381" t="s">
        <v>246</v>
      </c>
      <c r="D381" t="s">
        <v>4562</v>
      </c>
      <c r="E381" t="s">
        <v>59</v>
      </c>
      <c r="F381" t="b">
        <v>0</v>
      </c>
      <c r="G381" t="s">
        <v>65</v>
      </c>
      <c r="H381" s="1">
        <v>46028.50105324074</v>
      </c>
      <c r="I381" t="b">
        <v>0</v>
      </c>
      <c r="J381" t="b">
        <v>0</v>
      </c>
      <c r="K381" t="s">
        <v>41</v>
      </c>
      <c r="L381" t="s">
        <v>74</v>
      </c>
      <c r="M381"/>
      <c r="N381">
        <v>40</v>
      </c>
      <c r="O381" t="s">
        <v>5271</v>
      </c>
      <c r="P381" t="s">
        <v>5272</v>
      </c>
    </row>
    <row r="382" spans="1:16" x14ac:dyDescent="0.25">
      <c r="A382" t="s">
        <v>6</v>
      </c>
      <c r="B382" t="s">
        <v>4694</v>
      </c>
      <c r="C382" t="s">
        <v>543</v>
      </c>
      <c r="D382" t="s">
        <v>4526</v>
      </c>
      <c r="E382" t="s">
        <v>59</v>
      </c>
      <c r="F382" t="b">
        <v>0</v>
      </c>
      <c r="G382" t="s">
        <v>65</v>
      </c>
      <c r="H382" s="1">
        <v>46028.50105324074</v>
      </c>
      <c r="I382" t="b">
        <v>0</v>
      </c>
      <c r="J382" t="b">
        <v>1</v>
      </c>
      <c r="K382" t="s">
        <v>41</v>
      </c>
      <c r="L382" t="s">
        <v>60</v>
      </c>
      <c r="M382">
        <v>195500</v>
      </c>
      <c r="N382"/>
      <c r="O382" t="s">
        <v>4831</v>
      </c>
      <c r="P382" t="s">
        <v>4554</v>
      </c>
    </row>
    <row r="383" spans="1:16" x14ac:dyDescent="0.25">
      <c r="A383" t="s">
        <v>2</v>
      </c>
      <c r="B383" t="s">
        <v>123</v>
      </c>
      <c r="C383" t="s">
        <v>5273</v>
      </c>
      <c r="D383" t="s">
        <v>4526</v>
      </c>
      <c r="E383" t="s">
        <v>59</v>
      </c>
      <c r="F383" t="b">
        <v>0</v>
      </c>
      <c r="G383" t="s">
        <v>40</v>
      </c>
      <c r="H383" s="1">
        <v>46028.507256944453</v>
      </c>
      <c r="I383" t="b">
        <v>0</v>
      </c>
      <c r="J383" t="b">
        <v>0</v>
      </c>
      <c r="K383" t="s">
        <v>40</v>
      </c>
      <c r="L383" t="s">
        <v>60</v>
      </c>
      <c r="M383">
        <v>55000</v>
      </c>
      <c r="N383"/>
      <c r="O383" t="s">
        <v>5274</v>
      </c>
      <c r="P383" t="s">
        <v>5275</v>
      </c>
    </row>
    <row r="384" spans="1:16" x14ac:dyDescent="0.25">
      <c r="A384" t="s">
        <v>1</v>
      </c>
      <c r="B384" t="s">
        <v>1757</v>
      </c>
      <c r="C384" t="s">
        <v>5115</v>
      </c>
      <c r="D384" t="s">
        <v>4526</v>
      </c>
      <c r="E384" t="s">
        <v>59</v>
      </c>
      <c r="F384" t="b">
        <v>0</v>
      </c>
      <c r="G384" t="s">
        <v>40</v>
      </c>
      <c r="H384" s="1">
        <v>46028.507418981477</v>
      </c>
      <c r="I384" t="b">
        <v>1</v>
      </c>
      <c r="J384" t="b">
        <v>0</v>
      </c>
      <c r="K384" t="s">
        <v>40</v>
      </c>
      <c r="L384" t="s">
        <v>60</v>
      </c>
      <c r="M384">
        <v>55000</v>
      </c>
      <c r="N384"/>
      <c r="O384" t="s">
        <v>5276</v>
      </c>
      <c r="P384" t="s">
        <v>5277</v>
      </c>
    </row>
    <row r="385" spans="1:16" x14ac:dyDescent="0.25">
      <c r="A385" t="s">
        <v>0</v>
      </c>
      <c r="B385" t="s">
        <v>5278</v>
      </c>
      <c r="C385" t="s">
        <v>4962</v>
      </c>
      <c r="D385" t="s">
        <v>4531</v>
      </c>
      <c r="E385" t="s">
        <v>59</v>
      </c>
      <c r="F385" t="b">
        <v>0</v>
      </c>
      <c r="G385" t="s">
        <v>4963</v>
      </c>
      <c r="H385" s="1">
        <v>46028.528495370367</v>
      </c>
      <c r="I385" t="b">
        <v>0</v>
      </c>
      <c r="J385" t="b">
        <v>0</v>
      </c>
      <c r="K385" t="s">
        <v>4963</v>
      </c>
      <c r="L385" t="s">
        <v>60</v>
      </c>
      <c r="M385">
        <v>26915</v>
      </c>
      <c r="N385"/>
      <c r="O385" t="s">
        <v>4960</v>
      </c>
    </row>
    <row r="386" spans="1:16" x14ac:dyDescent="0.25">
      <c r="A386" t="s">
        <v>4</v>
      </c>
      <c r="B386" t="s">
        <v>5279</v>
      </c>
      <c r="C386" t="s">
        <v>4962</v>
      </c>
      <c r="D386" t="s">
        <v>4531</v>
      </c>
      <c r="E386" t="s">
        <v>59</v>
      </c>
      <c r="F386" t="b">
        <v>0</v>
      </c>
      <c r="G386" t="s">
        <v>4963</v>
      </c>
      <c r="H386" s="1">
        <v>46028.52853009259</v>
      </c>
      <c r="I386" t="b">
        <v>0</v>
      </c>
      <c r="J386" t="b">
        <v>0</v>
      </c>
      <c r="K386" t="s">
        <v>4963</v>
      </c>
      <c r="L386" t="s">
        <v>60</v>
      </c>
      <c r="M386">
        <v>32682.5</v>
      </c>
      <c r="N386"/>
      <c r="O386" t="s">
        <v>4960</v>
      </c>
      <c r="P386" t="s">
        <v>5280</v>
      </c>
    </row>
    <row r="387" spans="1:16" x14ac:dyDescent="0.25">
      <c r="A387" t="s">
        <v>2</v>
      </c>
      <c r="B387" t="s">
        <v>5281</v>
      </c>
      <c r="C387" t="s">
        <v>860</v>
      </c>
      <c r="D387" t="s">
        <v>4630</v>
      </c>
      <c r="E387" t="s">
        <v>59</v>
      </c>
      <c r="F387" t="b">
        <v>0</v>
      </c>
      <c r="G387" t="s">
        <v>65</v>
      </c>
      <c r="H387" s="1">
        <v>46028.542673611111</v>
      </c>
      <c r="I387" t="b">
        <v>0</v>
      </c>
      <c r="J387" t="b">
        <v>0</v>
      </c>
      <c r="K387" t="s">
        <v>41</v>
      </c>
      <c r="L387" t="s">
        <v>60</v>
      </c>
      <c r="M387">
        <v>140000</v>
      </c>
      <c r="N387"/>
      <c r="O387" t="s">
        <v>5282</v>
      </c>
      <c r="P387" t="s">
        <v>5283</v>
      </c>
    </row>
    <row r="388" spans="1:16" x14ac:dyDescent="0.25">
      <c r="A388" t="s">
        <v>2</v>
      </c>
      <c r="B388" t="s">
        <v>5284</v>
      </c>
      <c r="C388" t="s">
        <v>246</v>
      </c>
      <c r="D388" t="s">
        <v>4526</v>
      </c>
      <c r="E388" t="s">
        <v>59</v>
      </c>
      <c r="F388" t="b">
        <v>0</v>
      </c>
      <c r="G388" t="s">
        <v>65</v>
      </c>
      <c r="H388" s="1">
        <v>46028.542719907397</v>
      </c>
      <c r="I388" t="b">
        <v>0</v>
      </c>
      <c r="J388" t="b">
        <v>1</v>
      </c>
      <c r="K388" t="s">
        <v>41</v>
      </c>
      <c r="L388" t="s">
        <v>60</v>
      </c>
      <c r="M388">
        <v>232500</v>
      </c>
      <c r="N388"/>
      <c r="O388" t="s">
        <v>5285</v>
      </c>
      <c r="P388" t="s">
        <v>1809</v>
      </c>
    </row>
    <row r="389" spans="1:16" x14ac:dyDescent="0.25">
      <c r="A389" t="s">
        <v>5</v>
      </c>
      <c r="B389" t="s">
        <v>5286</v>
      </c>
      <c r="D389" t="s">
        <v>5287</v>
      </c>
      <c r="E389" t="s">
        <v>59</v>
      </c>
      <c r="F389" t="b">
        <v>0</v>
      </c>
      <c r="G389" t="s">
        <v>40</v>
      </c>
      <c r="H389" s="1">
        <v>46028.549108796287</v>
      </c>
      <c r="I389" t="b">
        <v>1</v>
      </c>
      <c r="J389" t="b">
        <v>0</v>
      </c>
      <c r="K389" t="s">
        <v>40</v>
      </c>
      <c r="L389" t="s">
        <v>60</v>
      </c>
      <c r="M389">
        <v>57500</v>
      </c>
      <c r="N389"/>
      <c r="O389" t="s">
        <v>4539</v>
      </c>
      <c r="P389" t="s">
        <v>5288</v>
      </c>
    </row>
    <row r="390" spans="1:16" x14ac:dyDescent="0.25">
      <c r="A390" t="s">
        <v>0</v>
      </c>
      <c r="B390" t="s">
        <v>5289</v>
      </c>
      <c r="C390" t="s">
        <v>142</v>
      </c>
      <c r="D390" t="s">
        <v>4017</v>
      </c>
      <c r="E390" t="s">
        <v>88</v>
      </c>
      <c r="F390" t="b">
        <v>0</v>
      </c>
      <c r="G390" t="s">
        <v>65</v>
      </c>
      <c r="H390" s="1">
        <v>46028.583402777767</v>
      </c>
      <c r="I390" t="b">
        <v>1</v>
      </c>
      <c r="J390" t="b">
        <v>0</v>
      </c>
      <c r="K390" t="s">
        <v>41</v>
      </c>
      <c r="L390" t="s">
        <v>74</v>
      </c>
      <c r="M390"/>
      <c r="N390">
        <v>62.5</v>
      </c>
      <c r="O390" t="s">
        <v>1433</v>
      </c>
      <c r="P390" t="s">
        <v>2268</v>
      </c>
    </row>
    <row r="391" spans="1:16" x14ac:dyDescent="0.25">
      <c r="A391" t="s">
        <v>0</v>
      </c>
      <c r="B391" t="s">
        <v>5290</v>
      </c>
      <c r="C391" t="s">
        <v>3731</v>
      </c>
      <c r="D391" t="s">
        <v>4587</v>
      </c>
      <c r="E391" t="s">
        <v>59</v>
      </c>
      <c r="F391" t="b">
        <v>0</v>
      </c>
      <c r="G391" t="s">
        <v>89</v>
      </c>
      <c r="H391" s="1">
        <v>46028.584178240737</v>
      </c>
      <c r="I391" t="b">
        <v>1</v>
      </c>
      <c r="J391" t="b">
        <v>1</v>
      </c>
      <c r="K391" t="s">
        <v>41</v>
      </c>
      <c r="L391" t="s">
        <v>74</v>
      </c>
      <c r="M391"/>
      <c r="N391">
        <v>20</v>
      </c>
      <c r="O391" t="s">
        <v>5291</v>
      </c>
      <c r="P391" t="s">
        <v>219</v>
      </c>
    </row>
    <row r="392" spans="1:16" x14ac:dyDescent="0.25">
      <c r="A392" t="s">
        <v>0</v>
      </c>
      <c r="B392" t="s">
        <v>5292</v>
      </c>
      <c r="C392" t="s">
        <v>5293</v>
      </c>
      <c r="D392" t="s">
        <v>5294</v>
      </c>
      <c r="E392" t="s">
        <v>59</v>
      </c>
      <c r="F392" t="b">
        <v>0</v>
      </c>
      <c r="G392" t="s">
        <v>89</v>
      </c>
      <c r="H392" s="1">
        <v>46028.584178240737</v>
      </c>
      <c r="I392" t="b">
        <v>0</v>
      </c>
      <c r="J392" t="b">
        <v>0</v>
      </c>
      <c r="K392" t="s">
        <v>41</v>
      </c>
      <c r="L392" t="s">
        <v>74</v>
      </c>
      <c r="M392"/>
      <c r="N392">
        <v>21.54</v>
      </c>
      <c r="O392" t="s">
        <v>5295</v>
      </c>
      <c r="P392" t="s">
        <v>219</v>
      </c>
    </row>
    <row r="393" spans="1:16" x14ac:dyDescent="0.25">
      <c r="A393" t="s">
        <v>6</v>
      </c>
      <c r="B393" t="s">
        <v>5296</v>
      </c>
      <c r="C393" t="s">
        <v>79</v>
      </c>
      <c r="D393" t="s">
        <v>4346</v>
      </c>
      <c r="E393" t="s">
        <v>59</v>
      </c>
      <c r="F393" t="b">
        <v>0</v>
      </c>
      <c r="G393" t="s">
        <v>77</v>
      </c>
      <c r="H393" s="1">
        <v>46028.584641203714</v>
      </c>
      <c r="I393" t="b">
        <v>0</v>
      </c>
      <c r="J393" t="b">
        <v>1</v>
      </c>
      <c r="K393" t="s">
        <v>41</v>
      </c>
      <c r="L393" t="s">
        <v>60</v>
      </c>
      <c r="M393">
        <v>192500</v>
      </c>
      <c r="N393"/>
      <c r="O393" t="s">
        <v>1990</v>
      </c>
      <c r="P393" t="s">
        <v>310</v>
      </c>
    </row>
    <row r="394" spans="1:16" x14ac:dyDescent="0.25">
      <c r="A394" t="s">
        <v>7</v>
      </c>
      <c r="B394" t="s">
        <v>5297</v>
      </c>
      <c r="C394" t="s">
        <v>5115</v>
      </c>
      <c r="D394" t="s">
        <v>4526</v>
      </c>
      <c r="E394" t="s">
        <v>59</v>
      </c>
      <c r="F394" t="b">
        <v>0</v>
      </c>
      <c r="G394" t="s">
        <v>40</v>
      </c>
      <c r="H394" s="1">
        <v>46028.590520833342</v>
      </c>
      <c r="I394" t="b">
        <v>1</v>
      </c>
      <c r="J394" t="b">
        <v>0</v>
      </c>
      <c r="K394" t="s">
        <v>40</v>
      </c>
      <c r="L394" t="s">
        <v>60</v>
      </c>
      <c r="M394">
        <v>50000</v>
      </c>
      <c r="N394"/>
      <c r="O394" t="s">
        <v>5298</v>
      </c>
      <c r="P394" t="s">
        <v>5299</v>
      </c>
    </row>
    <row r="395" spans="1:16" x14ac:dyDescent="0.25">
      <c r="A395" t="s">
        <v>1</v>
      </c>
      <c r="B395" t="s">
        <v>5300</v>
      </c>
      <c r="C395" t="s">
        <v>5026</v>
      </c>
      <c r="D395" t="s">
        <v>5018</v>
      </c>
      <c r="E395" t="s">
        <v>59</v>
      </c>
      <c r="F395" t="b">
        <v>0</v>
      </c>
      <c r="G395" t="s">
        <v>40</v>
      </c>
      <c r="H395" s="1">
        <v>46028.590763888889</v>
      </c>
      <c r="I395" t="b">
        <v>1</v>
      </c>
      <c r="J395" t="b">
        <v>0</v>
      </c>
      <c r="K395" t="s">
        <v>40</v>
      </c>
      <c r="L395" t="s">
        <v>60</v>
      </c>
      <c r="M395">
        <v>72500</v>
      </c>
      <c r="N395"/>
      <c r="O395" t="s">
        <v>5256</v>
      </c>
      <c r="P395" t="s">
        <v>5257</v>
      </c>
    </row>
    <row r="396" spans="1:16" x14ac:dyDescent="0.25">
      <c r="A396" t="s">
        <v>1</v>
      </c>
      <c r="B396" t="s">
        <v>5301</v>
      </c>
      <c r="C396" t="s">
        <v>500</v>
      </c>
      <c r="D396" t="s">
        <v>4346</v>
      </c>
      <c r="E396" t="s">
        <v>59</v>
      </c>
      <c r="F396" t="b">
        <v>0</v>
      </c>
      <c r="G396" t="s">
        <v>13</v>
      </c>
      <c r="H396" s="1">
        <v>46028.593356481477</v>
      </c>
      <c r="I396" t="b">
        <v>0</v>
      </c>
      <c r="J396" t="b">
        <v>0</v>
      </c>
      <c r="K396" t="s">
        <v>13</v>
      </c>
      <c r="L396" t="s">
        <v>74</v>
      </c>
      <c r="M396"/>
      <c r="N396">
        <v>22.5</v>
      </c>
      <c r="O396" t="s">
        <v>5302</v>
      </c>
      <c r="P396" t="s">
        <v>5303</v>
      </c>
    </row>
    <row r="397" spans="1:16" x14ac:dyDescent="0.25">
      <c r="A397" t="s">
        <v>0</v>
      </c>
      <c r="B397" t="s">
        <v>1271</v>
      </c>
      <c r="C397" t="s">
        <v>315</v>
      </c>
      <c r="D397" t="s">
        <v>4346</v>
      </c>
      <c r="E397" t="s">
        <v>88</v>
      </c>
      <c r="F397" t="b">
        <v>0</v>
      </c>
      <c r="G397" t="s">
        <v>65</v>
      </c>
      <c r="H397" s="1">
        <v>46028.625092592592</v>
      </c>
      <c r="I397" t="b">
        <v>0</v>
      </c>
      <c r="J397" t="b">
        <v>0</v>
      </c>
      <c r="K397" t="s">
        <v>41</v>
      </c>
      <c r="L397" t="s">
        <v>74</v>
      </c>
      <c r="M397"/>
      <c r="N397">
        <v>67.5</v>
      </c>
      <c r="O397" t="s">
        <v>1353</v>
      </c>
      <c r="P397" t="s">
        <v>85</v>
      </c>
    </row>
    <row r="398" spans="1:16" x14ac:dyDescent="0.25">
      <c r="A398" t="s">
        <v>0</v>
      </c>
      <c r="B398" t="s">
        <v>289</v>
      </c>
      <c r="C398" t="s">
        <v>998</v>
      </c>
      <c r="D398" t="s">
        <v>4526</v>
      </c>
      <c r="E398" t="s">
        <v>59</v>
      </c>
      <c r="F398" t="b">
        <v>0</v>
      </c>
      <c r="G398" t="s">
        <v>65</v>
      </c>
      <c r="H398" s="1">
        <v>46028.625127314823</v>
      </c>
      <c r="I398" t="b">
        <v>0</v>
      </c>
      <c r="J398" t="b">
        <v>0</v>
      </c>
      <c r="K398" t="s">
        <v>41</v>
      </c>
      <c r="L398" t="s">
        <v>60</v>
      </c>
      <c r="M398">
        <v>82500</v>
      </c>
      <c r="N398"/>
      <c r="O398" t="s">
        <v>5304</v>
      </c>
      <c r="P398" t="s">
        <v>1833</v>
      </c>
    </row>
    <row r="399" spans="1:16" x14ac:dyDescent="0.25">
      <c r="A399" t="s">
        <v>0</v>
      </c>
      <c r="B399" t="s">
        <v>1477</v>
      </c>
      <c r="C399" t="s">
        <v>807</v>
      </c>
      <c r="D399" t="s">
        <v>4526</v>
      </c>
      <c r="E399" t="s">
        <v>59</v>
      </c>
      <c r="F399" t="b">
        <v>0</v>
      </c>
      <c r="G399" t="s">
        <v>65</v>
      </c>
      <c r="H399" s="1">
        <v>46028.625162037039</v>
      </c>
      <c r="I399" t="b">
        <v>0</v>
      </c>
      <c r="J399" t="b">
        <v>0</v>
      </c>
      <c r="K399" t="s">
        <v>41</v>
      </c>
      <c r="L399" t="s">
        <v>60</v>
      </c>
      <c r="M399">
        <v>82170.399999999994</v>
      </c>
      <c r="N399"/>
      <c r="O399" t="s">
        <v>5305</v>
      </c>
      <c r="P399" t="s">
        <v>5306</v>
      </c>
    </row>
    <row r="400" spans="1:16" x14ac:dyDescent="0.25">
      <c r="A400" t="s">
        <v>0</v>
      </c>
      <c r="B400" t="s">
        <v>5307</v>
      </c>
      <c r="C400" t="s">
        <v>2031</v>
      </c>
      <c r="D400" t="s">
        <v>4526</v>
      </c>
      <c r="E400" t="s">
        <v>59</v>
      </c>
      <c r="F400" t="b">
        <v>0</v>
      </c>
      <c r="G400" t="s">
        <v>77</v>
      </c>
      <c r="H400" s="1">
        <v>46028.62537037037</v>
      </c>
      <c r="I400" t="b">
        <v>0</v>
      </c>
      <c r="J400" t="b">
        <v>1</v>
      </c>
      <c r="K400" t="s">
        <v>41</v>
      </c>
      <c r="L400" t="s">
        <v>60</v>
      </c>
      <c r="M400">
        <v>51500</v>
      </c>
      <c r="N400"/>
      <c r="O400" t="s">
        <v>1315</v>
      </c>
      <c r="P400" t="s">
        <v>219</v>
      </c>
    </row>
    <row r="401" spans="1:16" x14ac:dyDescent="0.25">
      <c r="A401" t="s">
        <v>0</v>
      </c>
      <c r="B401" t="s">
        <v>5308</v>
      </c>
      <c r="C401" t="s">
        <v>190</v>
      </c>
      <c r="D401" t="s">
        <v>4526</v>
      </c>
      <c r="E401" t="s">
        <v>59</v>
      </c>
      <c r="F401" t="b">
        <v>0</v>
      </c>
      <c r="G401" t="s">
        <v>73</v>
      </c>
      <c r="H401" s="1">
        <v>46028.625543981478</v>
      </c>
      <c r="I401" t="b">
        <v>0</v>
      </c>
      <c r="J401" t="b">
        <v>1</v>
      </c>
      <c r="K401" t="s">
        <v>41</v>
      </c>
      <c r="L401" t="s">
        <v>60</v>
      </c>
      <c r="M401">
        <v>85000</v>
      </c>
      <c r="N401"/>
      <c r="O401" t="s">
        <v>4972</v>
      </c>
      <c r="P401" t="s">
        <v>673</v>
      </c>
    </row>
    <row r="402" spans="1:16" x14ac:dyDescent="0.25">
      <c r="A402" t="s">
        <v>0</v>
      </c>
      <c r="B402" t="s">
        <v>5309</v>
      </c>
      <c r="C402" t="s">
        <v>830</v>
      </c>
      <c r="D402" t="s">
        <v>4526</v>
      </c>
      <c r="E402" t="s">
        <v>88</v>
      </c>
      <c r="F402" t="b">
        <v>0</v>
      </c>
      <c r="G402" t="s">
        <v>68</v>
      </c>
      <c r="H402" s="1">
        <v>46028.625636574077</v>
      </c>
      <c r="I402" t="b">
        <v>0</v>
      </c>
      <c r="J402" t="b">
        <v>0</v>
      </c>
      <c r="K402" t="s">
        <v>41</v>
      </c>
      <c r="L402" t="s">
        <v>74</v>
      </c>
      <c r="M402"/>
      <c r="N402">
        <v>87</v>
      </c>
      <c r="O402" t="s">
        <v>969</v>
      </c>
      <c r="P402" t="s">
        <v>5310</v>
      </c>
    </row>
    <row r="403" spans="1:16" x14ac:dyDescent="0.25">
      <c r="A403" t="s">
        <v>2</v>
      </c>
      <c r="B403" t="s">
        <v>3604</v>
      </c>
      <c r="C403" t="s">
        <v>2005</v>
      </c>
      <c r="D403" t="s">
        <v>4526</v>
      </c>
      <c r="E403" t="s">
        <v>88</v>
      </c>
      <c r="F403" t="b">
        <v>0</v>
      </c>
      <c r="G403" t="s">
        <v>77</v>
      </c>
      <c r="H403" s="1">
        <v>46028.626307870371</v>
      </c>
      <c r="I403" t="b">
        <v>0</v>
      </c>
      <c r="J403" t="b">
        <v>1</v>
      </c>
      <c r="K403" t="s">
        <v>41</v>
      </c>
      <c r="L403" t="s">
        <v>74</v>
      </c>
      <c r="M403"/>
      <c r="N403">
        <v>97.5</v>
      </c>
      <c r="O403" t="s">
        <v>671</v>
      </c>
      <c r="P403" t="s">
        <v>85</v>
      </c>
    </row>
    <row r="404" spans="1:16" x14ac:dyDescent="0.25">
      <c r="A404" t="s">
        <v>1</v>
      </c>
      <c r="B404" t="s">
        <v>1</v>
      </c>
      <c r="C404" t="s">
        <v>5311</v>
      </c>
      <c r="D404" t="s">
        <v>2360</v>
      </c>
      <c r="E404" t="s">
        <v>59</v>
      </c>
      <c r="F404" t="b">
        <v>0</v>
      </c>
      <c r="G404" t="s">
        <v>65</v>
      </c>
      <c r="H404" s="1">
        <v>46028.626944444448</v>
      </c>
      <c r="I404" t="b">
        <v>1</v>
      </c>
      <c r="J404" t="b">
        <v>0</v>
      </c>
      <c r="K404" t="s">
        <v>41</v>
      </c>
      <c r="L404" t="s">
        <v>60</v>
      </c>
      <c r="M404">
        <v>135000</v>
      </c>
      <c r="N404"/>
      <c r="O404" t="s">
        <v>155</v>
      </c>
      <c r="P404" t="s">
        <v>5312</v>
      </c>
    </row>
    <row r="405" spans="1:16" x14ac:dyDescent="0.25">
      <c r="A405" t="s">
        <v>0</v>
      </c>
      <c r="B405" t="s">
        <v>5313</v>
      </c>
      <c r="C405" t="s">
        <v>76</v>
      </c>
      <c r="D405" t="s">
        <v>5045</v>
      </c>
      <c r="E405" t="s">
        <v>132</v>
      </c>
      <c r="F405" t="b">
        <v>1</v>
      </c>
      <c r="G405" t="s">
        <v>33</v>
      </c>
      <c r="H405" s="1">
        <v>46028.631932870368</v>
      </c>
      <c r="I405" t="b">
        <v>0</v>
      </c>
      <c r="J405" t="b">
        <v>0</v>
      </c>
      <c r="K405" t="s">
        <v>33</v>
      </c>
      <c r="L405" t="s">
        <v>74</v>
      </c>
      <c r="M405"/>
      <c r="N405">
        <v>25</v>
      </c>
      <c r="O405" t="s">
        <v>5046</v>
      </c>
    </row>
    <row r="406" spans="1:16" x14ac:dyDescent="0.25">
      <c r="A406" t="s">
        <v>2</v>
      </c>
      <c r="B406" t="s">
        <v>5314</v>
      </c>
      <c r="C406" t="s">
        <v>76</v>
      </c>
      <c r="D406" t="s">
        <v>5045</v>
      </c>
      <c r="E406" t="s">
        <v>132</v>
      </c>
      <c r="F406" t="b">
        <v>1</v>
      </c>
      <c r="G406" t="s">
        <v>33</v>
      </c>
      <c r="H406" s="1">
        <v>46028.631956018522</v>
      </c>
      <c r="I406" t="b">
        <v>0</v>
      </c>
      <c r="J406" t="b">
        <v>0</v>
      </c>
      <c r="K406" t="s">
        <v>33</v>
      </c>
      <c r="L406" t="s">
        <v>74</v>
      </c>
      <c r="M406"/>
      <c r="N406">
        <v>25</v>
      </c>
      <c r="O406" t="s">
        <v>5046</v>
      </c>
    </row>
    <row r="407" spans="1:16" x14ac:dyDescent="0.25">
      <c r="A407" t="s">
        <v>3</v>
      </c>
      <c r="B407" t="s">
        <v>286</v>
      </c>
      <c r="C407" t="s">
        <v>5315</v>
      </c>
      <c r="D407" t="s">
        <v>4526</v>
      </c>
      <c r="E407" t="s">
        <v>59</v>
      </c>
      <c r="F407" t="b">
        <v>0</v>
      </c>
      <c r="G407" t="s">
        <v>40</v>
      </c>
      <c r="H407" s="1">
        <v>46028.632210648153</v>
      </c>
      <c r="I407" t="b">
        <v>1</v>
      </c>
      <c r="J407" t="b">
        <v>0</v>
      </c>
      <c r="K407" t="s">
        <v>40</v>
      </c>
      <c r="L407" t="s">
        <v>60</v>
      </c>
      <c r="M407">
        <v>57500</v>
      </c>
      <c r="N407"/>
      <c r="O407" t="s">
        <v>5316</v>
      </c>
      <c r="P407" t="s">
        <v>5317</v>
      </c>
    </row>
    <row r="408" spans="1:16" x14ac:dyDescent="0.25">
      <c r="A408" t="s">
        <v>0</v>
      </c>
      <c r="B408" t="s">
        <v>5318</v>
      </c>
      <c r="C408" t="s">
        <v>40</v>
      </c>
      <c r="D408" t="s">
        <v>4526</v>
      </c>
      <c r="E408" t="s">
        <v>59</v>
      </c>
      <c r="F408" t="b">
        <v>0</v>
      </c>
      <c r="G408" t="s">
        <v>40</v>
      </c>
      <c r="H408" s="1">
        <v>46028.632222222222</v>
      </c>
      <c r="I408" t="b">
        <v>1</v>
      </c>
      <c r="J408" t="b">
        <v>0</v>
      </c>
      <c r="K408" t="s">
        <v>40</v>
      </c>
      <c r="L408" t="s">
        <v>60</v>
      </c>
      <c r="M408">
        <v>50500</v>
      </c>
      <c r="N408"/>
      <c r="O408" t="s">
        <v>5319</v>
      </c>
      <c r="P408" t="s">
        <v>5320</v>
      </c>
    </row>
    <row r="409" spans="1:16" x14ac:dyDescent="0.25">
      <c r="A409" t="s">
        <v>1</v>
      </c>
      <c r="B409" t="s">
        <v>5321</v>
      </c>
      <c r="C409" t="s">
        <v>5115</v>
      </c>
      <c r="D409" t="s">
        <v>4599</v>
      </c>
      <c r="E409" t="s">
        <v>59</v>
      </c>
      <c r="F409" t="b">
        <v>0</v>
      </c>
      <c r="G409" t="s">
        <v>40</v>
      </c>
      <c r="H409" s="1">
        <v>46028.632418981477</v>
      </c>
      <c r="I409" t="b">
        <v>1</v>
      </c>
      <c r="J409" t="b">
        <v>0</v>
      </c>
      <c r="K409" t="s">
        <v>40</v>
      </c>
      <c r="L409" t="s">
        <v>60</v>
      </c>
      <c r="M409">
        <v>55000</v>
      </c>
      <c r="N409"/>
      <c r="O409" t="s">
        <v>5322</v>
      </c>
      <c r="P409" t="s">
        <v>406</v>
      </c>
    </row>
    <row r="410" spans="1:16" x14ac:dyDescent="0.25">
      <c r="A410" t="s">
        <v>1</v>
      </c>
      <c r="B410" t="s">
        <v>5321</v>
      </c>
      <c r="C410" t="s">
        <v>5323</v>
      </c>
      <c r="D410" t="s">
        <v>5324</v>
      </c>
      <c r="E410" t="s">
        <v>59</v>
      </c>
      <c r="F410" t="b">
        <v>0</v>
      </c>
      <c r="G410" t="s">
        <v>40</v>
      </c>
      <c r="H410" s="1">
        <v>46028.63244212963</v>
      </c>
      <c r="I410" t="b">
        <v>1</v>
      </c>
      <c r="J410" t="b">
        <v>0</v>
      </c>
      <c r="K410" t="s">
        <v>40</v>
      </c>
      <c r="L410" t="s">
        <v>60</v>
      </c>
      <c r="M410">
        <v>55000</v>
      </c>
      <c r="N410"/>
      <c r="O410" t="s">
        <v>5322</v>
      </c>
      <c r="P410" t="s">
        <v>406</v>
      </c>
    </row>
    <row r="411" spans="1:16" x14ac:dyDescent="0.25">
      <c r="A411" t="s">
        <v>4</v>
      </c>
      <c r="B411" t="s">
        <v>5325</v>
      </c>
      <c r="C411" t="s">
        <v>76</v>
      </c>
      <c r="D411" t="s">
        <v>4622</v>
      </c>
      <c r="E411" t="s">
        <v>59</v>
      </c>
      <c r="F411" t="b">
        <v>1</v>
      </c>
      <c r="G411" t="s">
        <v>21</v>
      </c>
      <c r="H411" s="1">
        <v>46028.635439814818</v>
      </c>
      <c r="I411" t="b">
        <v>0</v>
      </c>
      <c r="J411" t="b">
        <v>0</v>
      </c>
      <c r="K411" t="s">
        <v>21</v>
      </c>
      <c r="L411" t="s">
        <v>60</v>
      </c>
      <c r="M411">
        <v>250000</v>
      </c>
      <c r="N411"/>
      <c r="O411" t="s">
        <v>5326</v>
      </c>
      <c r="P411" t="s">
        <v>5327</v>
      </c>
    </row>
    <row r="412" spans="1:16" x14ac:dyDescent="0.25">
      <c r="A412" t="s">
        <v>1</v>
      </c>
      <c r="B412" t="s">
        <v>316</v>
      </c>
      <c r="C412" t="s">
        <v>486</v>
      </c>
      <c r="D412" t="s">
        <v>2360</v>
      </c>
      <c r="E412" t="s">
        <v>59</v>
      </c>
      <c r="F412" t="b">
        <v>0</v>
      </c>
      <c r="G412" t="s">
        <v>65</v>
      </c>
      <c r="H412" s="1">
        <v>46028.667719907397</v>
      </c>
      <c r="I412" t="b">
        <v>1</v>
      </c>
      <c r="J412" t="b">
        <v>0</v>
      </c>
      <c r="K412" t="s">
        <v>41</v>
      </c>
      <c r="L412" t="s">
        <v>74</v>
      </c>
      <c r="M412"/>
      <c r="N412">
        <v>72.5</v>
      </c>
      <c r="O412" t="s">
        <v>5328</v>
      </c>
      <c r="P412" t="s">
        <v>5329</v>
      </c>
    </row>
    <row r="413" spans="1:16" x14ac:dyDescent="0.25">
      <c r="A413" t="s">
        <v>1</v>
      </c>
      <c r="B413" t="s">
        <v>1174</v>
      </c>
      <c r="C413" t="s">
        <v>41</v>
      </c>
      <c r="D413" t="s">
        <v>4526</v>
      </c>
      <c r="E413" t="s">
        <v>59</v>
      </c>
      <c r="F413" t="b">
        <v>0</v>
      </c>
      <c r="G413" t="s">
        <v>65</v>
      </c>
      <c r="H413" s="1">
        <v>46028.668495370373</v>
      </c>
      <c r="I413" t="b">
        <v>0</v>
      </c>
      <c r="J413" t="b">
        <v>0</v>
      </c>
      <c r="K413" t="s">
        <v>41</v>
      </c>
      <c r="L413" t="s">
        <v>60</v>
      </c>
      <c r="M413">
        <v>350000</v>
      </c>
      <c r="N413"/>
      <c r="O413" t="s">
        <v>1175</v>
      </c>
      <c r="P413" t="s">
        <v>579</v>
      </c>
    </row>
    <row r="414" spans="1:16" x14ac:dyDescent="0.25">
      <c r="A414" t="s">
        <v>1</v>
      </c>
      <c r="B414" t="s">
        <v>546</v>
      </c>
      <c r="C414" t="s">
        <v>1189</v>
      </c>
      <c r="D414" t="s">
        <v>4587</v>
      </c>
      <c r="E414" t="s">
        <v>59</v>
      </c>
      <c r="F414" t="b">
        <v>0</v>
      </c>
      <c r="G414" t="s">
        <v>65</v>
      </c>
      <c r="H414" s="1">
        <v>46028.668576388889</v>
      </c>
      <c r="I414" t="b">
        <v>1</v>
      </c>
      <c r="J414" t="b">
        <v>0</v>
      </c>
      <c r="K414" t="s">
        <v>41</v>
      </c>
      <c r="L414" t="s">
        <v>74</v>
      </c>
      <c r="M414"/>
      <c r="N414">
        <v>47.5</v>
      </c>
      <c r="O414" t="s">
        <v>5330</v>
      </c>
      <c r="P414" t="s">
        <v>5331</v>
      </c>
    </row>
    <row r="415" spans="1:16" x14ac:dyDescent="0.25">
      <c r="A415" t="s">
        <v>1</v>
      </c>
      <c r="B415" t="s">
        <v>5332</v>
      </c>
      <c r="C415" t="s">
        <v>172</v>
      </c>
      <c r="D415" t="s">
        <v>4630</v>
      </c>
      <c r="E415" t="s">
        <v>88</v>
      </c>
      <c r="F415" t="b">
        <v>0</v>
      </c>
      <c r="G415" t="s">
        <v>65</v>
      </c>
      <c r="H415" s="1">
        <v>46028.668622685182</v>
      </c>
      <c r="I415" t="b">
        <v>0</v>
      </c>
      <c r="J415" t="b">
        <v>0</v>
      </c>
      <c r="K415" t="s">
        <v>41</v>
      </c>
      <c r="L415" t="s">
        <v>74</v>
      </c>
      <c r="M415"/>
      <c r="N415">
        <v>95</v>
      </c>
      <c r="O415" t="s">
        <v>2587</v>
      </c>
      <c r="P415" t="s">
        <v>5333</v>
      </c>
    </row>
    <row r="416" spans="1:16" x14ac:dyDescent="0.25">
      <c r="A416" t="s">
        <v>3</v>
      </c>
      <c r="B416" t="s">
        <v>5334</v>
      </c>
      <c r="C416" t="s">
        <v>33</v>
      </c>
      <c r="D416" t="s">
        <v>4346</v>
      </c>
      <c r="E416" t="s">
        <v>59</v>
      </c>
      <c r="F416" t="b">
        <v>0</v>
      </c>
      <c r="G416" t="s">
        <v>33</v>
      </c>
      <c r="H416" s="1">
        <v>46028.673576388886</v>
      </c>
      <c r="I416" t="b">
        <v>0</v>
      </c>
      <c r="J416" t="b">
        <v>0</v>
      </c>
      <c r="K416" t="s">
        <v>33</v>
      </c>
      <c r="L416" t="s">
        <v>60</v>
      </c>
      <c r="M416">
        <v>55000</v>
      </c>
      <c r="N416"/>
      <c r="O416" t="s">
        <v>5335</v>
      </c>
      <c r="P416" t="s">
        <v>219</v>
      </c>
    </row>
    <row r="417" spans="1:16" x14ac:dyDescent="0.25">
      <c r="A417" t="s">
        <v>6</v>
      </c>
      <c r="B417" t="s">
        <v>5336</v>
      </c>
      <c r="C417" t="s">
        <v>40</v>
      </c>
      <c r="D417" t="s">
        <v>4526</v>
      </c>
      <c r="E417" t="s">
        <v>59</v>
      </c>
      <c r="F417" t="b">
        <v>0</v>
      </c>
      <c r="G417" t="s">
        <v>40</v>
      </c>
      <c r="H417" s="1">
        <v>46028.67392361111</v>
      </c>
      <c r="I417" t="b">
        <v>0</v>
      </c>
      <c r="J417" t="b">
        <v>0</v>
      </c>
      <c r="K417" t="s">
        <v>40</v>
      </c>
      <c r="L417" t="s">
        <v>60</v>
      </c>
      <c r="M417">
        <v>75000</v>
      </c>
      <c r="N417"/>
      <c r="O417" t="s">
        <v>5337</v>
      </c>
      <c r="P417" t="s">
        <v>208</v>
      </c>
    </row>
    <row r="418" spans="1:16" x14ac:dyDescent="0.25">
      <c r="A418" t="s">
        <v>1</v>
      </c>
      <c r="B418" t="s">
        <v>1</v>
      </c>
      <c r="C418" t="s">
        <v>4077</v>
      </c>
      <c r="D418" t="s">
        <v>4526</v>
      </c>
      <c r="E418" t="s">
        <v>88</v>
      </c>
      <c r="F418" t="b">
        <v>0</v>
      </c>
      <c r="G418" t="s">
        <v>65</v>
      </c>
      <c r="H418" s="1">
        <v>46028.710150462961</v>
      </c>
      <c r="I418" t="b">
        <v>0</v>
      </c>
      <c r="J418" t="b">
        <v>0</v>
      </c>
      <c r="K418" t="s">
        <v>41</v>
      </c>
      <c r="L418" t="s">
        <v>74</v>
      </c>
      <c r="M418"/>
      <c r="N418">
        <v>52.5</v>
      </c>
      <c r="O418" t="s">
        <v>1799</v>
      </c>
      <c r="P418" t="s">
        <v>146</v>
      </c>
    </row>
    <row r="419" spans="1:16" x14ac:dyDescent="0.25">
      <c r="A419" t="s">
        <v>0</v>
      </c>
      <c r="B419" t="s">
        <v>5338</v>
      </c>
      <c r="C419" t="s">
        <v>40</v>
      </c>
      <c r="D419" t="s">
        <v>4526</v>
      </c>
      <c r="E419" t="s">
        <v>59</v>
      </c>
      <c r="F419" t="b">
        <v>0</v>
      </c>
      <c r="G419" t="s">
        <v>40</v>
      </c>
      <c r="H419" s="1">
        <v>46028.715543981481</v>
      </c>
      <c r="I419" t="b">
        <v>0</v>
      </c>
      <c r="J419" t="b">
        <v>0</v>
      </c>
      <c r="K419" t="s">
        <v>40</v>
      </c>
      <c r="L419" t="s">
        <v>60</v>
      </c>
      <c r="M419">
        <v>61000</v>
      </c>
      <c r="N419"/>
      <c r="O419" t="s">
        <v>5339</v>
      </c>
    </row>
    <row r="420" spans="1:16" x14ac:dyDescent="0.25">
      <c r="A420" t="s">
        <v>7</v>
      </c>
      <c r="B420" t="s">
        <v>4336</v>
      </c>
      <c r="C420" t="s">
        <v>5340</v>
      </c>
      <c r="D420" t="s">
        <v>4526</v>
      </c>
      <c r="E420" t="s">
        <v>59</v>
      </c>
      <c r="F420" t="b">
        <v>0</v>
      </c>
      <c r="G420" t="s">
        <v>40</v>
      </c>
      <c r="H420" s="1">
        <v>46028.715543981481</v>
      </c>
      <c r="I420" t="b">
        <v>1</v>
      </c>
      <c r="J420" t="b">
        <v>0</v>
      </c>
      <c r="K420" t="s">
        <v>40</v>
      </c>
      <c r="L420" t="s">
        <v>60</v>
      </c>
      <c r="M420">
        <v>48500</v>
      </c>
      <c r="N420"/>
      <c r="O420" t="s">
        <v>5341</v>
      </c>
      <c r="P420" t="s">
        <v>5342</v>
      </c>
    </row>
    <row r="421" spans="1:16" x14ac:dyDescent="0.25">
      <c r="A421" t="s">
        <v>2</v>
      </c>
      <c r="B421" t="s">
        <v>213</v>
      </c>
      <c r="C421" t="s">
        <v>913</v>
      </c>
      <c r="D421" t="s">
        <v>4526</v>
      </c>
      <c r="E421" t="s">
        <v>59</v>
      </c>
      <c r="F421" t="b">
        <v>0</v>
      </c>
      <c r="G421" t="s">
        <v>20</v>
      </c>
      <c r="H421" s="1">
        <v>46028.732905092591</v>
      </c>
      <c r="I421" t="b">
        <v>0</v>
      </c>
      <c r="J421" t="b">
        <v>0</v>
      </c>
      <c r="K421" t="s">
        <v>20</v>
      </c>
      <c r="L421" t="s">
        <v>60</v>
      </c>
      <c r="M421">
        <v>145000</v>
      </c>
      <c r="N421"/>
      <c r="O421" t="s">
        <v>5343</v>
      </c>
      <c r="P421" t="s">
        <v>763</v>
      </c>
    </row>
    <row r="422" spans="1:16" x14ac:dyDescent="0.25">
      <c r="A422" t="s">
        <v>3</v>
      </c>
      <c r="B422" t="s">
        <v>2596</v>
      </c>
      <c r="C422" t="s">
        <v>71</v>
      </c>
      <c r="D422" t="s">
        <v>4526</v>
      </c>
      <c r="E422" t="s">
        <v>88</v>
      </c>
      <c r="F422" t="b">
        <v>0</v>
      </c>
      <c r="G422" t="s">
        <v>73</v>
      </c>
      <c r="H422" s="1">
        <v>46028.750520833331</v>
      </c>
      <c r="I422" t="b">
        <v>0</v>
      </c>
      <c r="J422" t="b">
        <v>0</v>
      </c>
      <c r="K422" t="s">
        <v>41</v>
      </c>
      <c r="L422" t="s">
        <v>74</v>
      </c>
      <c r="M422"/>
      <c r="N422">
        <v>45</v>
      </c>
      <c r="O422" t="s">
        <v>3653</v>
      </c>
      <c r="P422" t="s">
        <v>5344</v>
      </c>
    </row>
    <row r="423" spans="1:16" x14ac:dyDescent="0.25">
      <c r="A423" t="s">
        <v>3</v>
      </c>
      <c r="B423" t="s">
        <v>5345</v>
      </c>
      <c r="C423" t="s">
        <v>1279</v>
      </c>
      <c r="D423" t="s">
        <v>2360</v>
      </c>
      <c r="E423" t="s">
        <v>59</v>
      </c>
      <c r="F423" t="b">
        <v>0</v>
      </c>
      <c r="G423" t="s">
        <v>68</v>
      </c>
      <c r="H423" s="1">
        <v>46028.750763888893</v>
      </c>
      <c r="I423" t="b">
        <v>0</v>
      </c>
      <c r="J423" t="b">
        <v>1</v>
      </c>
      <c r="K423" t="s">
        <v>41</v>
      </c>
      <c r="L423" t="s">
        <v>60</v>
      </c>
      <c r="M423">
        <v>120000</v>
      </c>
      <c r="N423"/>
      <c r="O423" t="s">
        <v>5346</v>
      </c>
      <c r="P423" t="s">
        <v>5347</v>
      </c>
    </row>
    <row r="424" spans="1:16" x14ac:dyDescent="0.25">
      <c r="A424" t="s">
        <v>1</v>
      </c>
      <c r="B424" t="s">
        <v>5348</v>
      </c>
      <c r="C424" t="s">
        <v>142</v>
      </c>
      <c r="D424" t="s">
        <v>5349</v>
      </c>
      <c r="E424" t="s">
        <v>59</v>
      </c>
      <c r="F424" t="b">
        <v>0</v>
      </c>
      <c r="G424" t="s">
        <v>65</v>
      </c>
      <c r="H424" s="1">
        <v>46028.751817129632</v>
      </c>
      <c r="I424" t="b">
        <v>0</v>
      </c>
      <c r="J424" t="b">
        <v>1</v>
      </c>
      <c r="K424" t="s">
        <v>41</v>
      </c>
      <c r="L424" t="s">
        <v>60</v>
      </c>
      <c r="M424">
        <v>215000</v>
      </c>
      <c r="N424"/>
      <c r="O424" t="s">
        <v>366</v>
      </c>
      <c r="P424" t="s">
        <v>5350</v>
      </c>
    </row>
    <row r="425" spans="1:16" x14ac:dyDescent="0.25">
      <c r="A425" t="s">
        <v>1</v>
      </c>
      <c r="B425" t="s">
        <v>1</v>
      </c>
      <c r="C425" t="s">
        <v>1180</v>
      </c>
      <c r="D425" t="s">
        <v>155</v>
      </c>
      <c r="E425" t="s">
        <v>59</v>
      </c>
      <c r="F425" t="b">
        <v>0</v>
      </c>
      <c r="G425" t="s">
        <v>65</v>
      </c>
      <c r="H425" s="1">
        <v>46028.751863425918</v>
      </c>
      <c r="I425" t="b">
        <v>1</v>
      </c>
      <c r="J425" t="b">
        <v>0</v>
      </c>
      <c r="K425" t="s">
        <v>41</v>
      </c>
      <c r="L425" t="s">
        <v>60</v>
      </c>
      <c r="M425">
        <v>120000</v>
      </c>
      <c r="N425"/>
      <c r="O425" t="s">
        <v>155</v>
      </c>
      <c r="P425" t="s">
        <v>897</v>
      </c>
    </row>
    <row r="426" spans="1:16" x14ac:dyDescent="0.25">
      <c r="A426" t="s">
        <v>2</v>
      </c>
      <c r="B426" t="s">
        <v>1561</v>
      </c>
      <c r="C426" t="s">
        <v>102</v>
      </c>
      <c r="D426" t="s">
        <v>4526</v>
      </c>
      <c r="E426" t="s">
        <v>59</v>
      </c>
      <c r="F426" t="b">
        <v>0</v>
      </c>
      <c r="G426" t="s">
        <v>65</v>
      </c>
      <c r="H426" s="1">
        <v>46028.752222222232</v>
      </c>
      <c r="I426" t="b">
        <v>0</v>
      </c>
      <c r="J426" t="b">
        <v>1</v>
      </c>
      <c r="K426" t="s">
        <v>41</v>
      </c>
      <c r="L426" t="s">
        <v>60</v>
      </c>
      <c r="M426">
        <v>161500</v>
      </c>
      <c r="N426"/>
      <c r="O426" t="s">
        <v>5351</v>
      </c>
      <c r="P426" t="s">
        <v>5352</v>
      </c>
    </row>
    <row r="427" spans="1:16" x14ac:dyDescent="0.25">
      <c r="A427" t="s">
        <v>1</v>
      </c>
      <c r="B427" t="s">
        <v>5353</v>
      </c>
      <c r="C427" t="s">
        <v>147</v>
      </c>
      <c r="D427" t="s">
        <v>4017</v>
      </c>
      <c r="E427" t="s">
        <v>88</v>
      </c>
      <c r="F427" t="b">
        <v>0</v>
      </c>
      <c r="G427" t="s">
        <v>77</v>
      </c>
      <c r="H427" s="1">
        <v>46028.752418981479</v>
      </c>
      <c r="I427" t="b">
        <v>1</v>
      </c>
      <c r="J427" t="b">
        <v>0</v>
      </c>
      <c r="K427" t="s">
        <v>41</v>
      </c>
      <c r="L427" t="s">
        <v>74</v>
      </c>
      <c r="M427"/>
      <c r="N427">
        <v>72.5</v>
      </c>
      <c r="O427" t="s">
        <v>5354</v>
      </c>
      <c r="P427" t="s">
        <v>954</v>
      </c>
    </row>
    <row r="428" spans="1:16" x14ac:dyDescent="0.25">
      <c r="A428" t="s">
        <v>1</v>
      </c>
      <c r="B428" t="s">
        <v>5355</v>
      </c>
      <c r="C428" t="s">
        <v>181</v>
      </c>
      <c r="D428" t="s">
        <v>2360</v>
      </c>
      <c r="E428" t="s">
        <v>59</v>
      </c>
      <c r="F428" t="b">
        <v>0</v>
      </c>
      <c r="G428" t="s">
        <v>77</v>
      </c>
      <c r="H428" s="1">
        <v>46028.752569444441</v>
      </c>
      <c r="I428" t="b">
        <v>0</v>
      </c>
      <c r="J428" t="b">
        <v>1</v>
      </c>
      <c r="K428" t="s">
        <v>41</v>
      </c>
      <c r="L428" t="s">
        <v>74</v>
      </c>
      <c r="M428"/>
      <c r="N428">
        <v>150</v>
      </c>
      <c r="O428" t="s">
        <v>383</v>
      </c>
      <c r="P428" t="s">
        <v>5356</v>
      </c>
    </row>
    <row r="429" spans="1:16" x14ac:dyDescent="0.25">
      <c r="A429" t="s">
        <v>4</v>
      </c>
      <c r="B429" t="s">
        <v>5357</v>
      </c>
      <c r="C429" t="s">
        <v>76</v>
      </c>
      <c r="D429" t="s">
        <v>4526</v>
      </c>
      <c r="E429" t="s">
        <v>59</v>
      </c>
      <c r="F429" t="b">
        <v>1</v>
      </c>
      <c r="G429" t="s">
        <v>65</v>
      </c>
      <c r="H429" s="1">
        <v>46028.79173611111</v>
      </c>
      <c r="I429" t="b">
        <v>0</v>
      </c>
      <c r="J429" t="b">
        <v>0</v>
      </c>
      <c r="K429" t="s">
        <v>41</v>
      </c>
      <c r="L429" t="s">
        <v>74</v>
      </c>
      <c r="M429"/>
      <c r="N429">
        <v>65</v>
      </c>
      <c r="O429" t="s">
        <v>105</v>
      </c>
      <c r="P429" t="s">
        <v>283</v>
      </c>
    </row>
    <row r="430" spans="1:16" x14ac:dyDescent="0.25">
      <c r="A430" t="s">
        <v>2</v>
      </c>
      <c r="B430" t="s">
        <v>4781</v>
      </c>
      <c r="C430" t="s">
        <v>162</v>
      </c>
      <c r="D430" t="s">
        <v>4526</v>
      </c>
      <c r="E430" t="s">
        <v>59</v>
      </c>
      <c r="F430" t="b">
        <v>0</v>
      </c>
      <c r="G430" t="s">
        <v>73</v>
      </c>
      <c r="H430" s="1">
        <v>46028.792210648149</v>
      </c>
      <c r="I430" t="b">
        <v>0</v>
      </c>
      <c r="J430" t="b">
        <v>0</v>
      </c>
      <c r="K430" t="s">
        <v>41</v>
      </c>
      <c r="L430" t="s">
        <v>60</v>
      </c>
      <c r="M430">
        <v>182500</v>
      </c>
      <c r="N430"/>
      <c r="O430" t="s">
        <v>101</v>
      </c>
      <c r="P430" t="s">
        <v>85</v>
      </c>
    </row>
    <row r="431" spans="1:16" x14ac:dyDescent="0.25">
      <c r="A431" t="s">
        <v>0</v>
      </c>
      <c r="B431" t="s">
        <v>3482</v>
      </c>
      <c r="C431" t="s">
        <v>121</v>
      </c>
      <c r="D431" t="s">
        <v>4346</v>
      </c>
      <c r="E431" t="s">
        <v>59</v>
      </c>
      <c r="F431" t="b">
        <v>0</v>
      </c>
      <c r="G431" t="s">
        <v>68</v>
      </c>
      <c r="H431" s="1">
        <v>46028.792303240742</v>
      </c>
      <c r="I431" t="b">
        <v>1</v>
      </c>
      <c r="J431" t="b">
        <v>1</v>
      </c>
      <c r="K431" t="s">
        <v>41</v>
      </c>
      <c r="L431" t="s">
        <v>60</v>
      </c>
      <c r="M431">
        <v>74000</v>
      </c>
      <c r="N431"/>
      <c r="O431" t="s">
        <v>1684</v>
      </c>
      <c r="P431" t="s">
        <v>5358</v>
      </c>
    </row>
    <row r="432" spans="1:16" x14ac:dyDescent="0.25">
      <c r="A432" t="s">
        <v>1</v>
      </c>
      <c r="B432" t="s">
        <v>5359</v>
      </c>
      <c r="C432" t="s">
        <v>142</v>
      </c>
      <c r="D432" t="s">
        <v>4526</v>
      </c>
      <c r="E432" t="s">
        <v>59</v>
      </c>
      <c r="F432" t="b">
        <v>0</v>
      </c>
      <c r="G432" t="s">
        <v>77</v>
      </c>
      <c r="H432" s="1">
        <v>46028.794039351851</v>
      </c>
      <c r="I432" t="b">
        <v>0</v>
      </c>
      <c r="J432" t="b">
        <v>1</v>
      </c>
      <c r="K432" t="s">
        <v>41</v>
      </c>
      <c r="L432" t="s">
        <v>60</v>
      </c>
      <c r="M432">
        <v>185000</v>
      </c>
      <c r="N432"/>
      <c r="O432" t="s">
        <v>2991</v>
      </c>
      <c r="P432" t="s">
        <v>5350</v>
      </c>
    </row>
    <row r="433" spans="1:16" x14ac:dyDescent="0.25">
      <c r="A433" t="s">
        <v>1</v>
      </c>
      <c r="B433" t="s">
        <v>5360</v>
      </c>
      <c r="C433" t="s">
        <v>172</v>
      </c>
      <c r="D433" t="s">
        <v>4526</v>
      </c>
      <c r="E433" t="s">
        <v>88</v>
      </c>
      <c r="F433" t="b">
        <v>0</v>
      </c>
      <c r="G433" t="s">
        <v>68</v>
      </c>
      <c r="H433" s="1">
        <v>46028.795057870368</v>
      </c>
      <c r="I433" t="b">
        <v>1</v>
      </c>
      <c r="J433" t="b">
        <v>0</v>
      </c>
      <c r="K433" t="s">
        <v>41</v>
      </c>
      <c r="L433" t="s">
        <v>74</v>
      </c>
      <c r="M433"/>
      <c r="N433">
        <v>51.5</v>
      </c>
      <c r="O433" t="s">
        <v>5361</v>
      </c>
      <c r="P433" t="s">
        <v>5362</v>
      </c>
    </row>
    <row r="434" spans="1:16" x14ac:dyDescent="0.25">
      <c r="A434" t="s">
        <v>1</v>
      </c>
      <c r="B434" t="s">
        <v>1</v>
      </c>
      <c r="C434" t="s">
        <v>131</v>
      </c>
      <c r="D434" t="s">
        <v>155</v>
      </c>
      <c r="E434" t="s">
        <v>59</v>
      </c>
      <c r="F434" t="b">
        <v>0</v>
      </c>
      <c r="G434" t="s">
        <v>13</v>
      </c>
      <c r="H434" s="1">
        <v>46028.800254629627</v>
      </c>
      <c r="I434" t="b">
        <v>1</v>
      </c>
      <c r="J434" t="b">
        <v>0</v>
      </c>
      <c r="K434" t="s">
        <v>13</v>
      </c>
      <c r="L434" t="s">
        <v>60</v>
      </c>
      <c r="M434">
        <v>110000</v>
      </c>
      <c r="N434"/>
      <c r="O434" t="s">
        <v>155</v>
      </c>
    </row>
    <row r="435" spans="1:16" x14ac:dyDescent="0.25">
      <c r="A435" t="s">
        <v>5</v>
      </c>
      <c r="B435" t="s">
        <v>5363</v>
      </c>
      <c r="C435" t="s">
        <v>1931</v>
      </c>
      <c r="D435" t="s">
        <v>5364</v>
      </c>
      <c r="E435" t="s">
        <v>59</v>
      </c>
      <c r="F435" t="b">
        <v>0</v>
      </c>
      <c r="G435" t="s">
        <v>13</v>
      </c>
      <c r="H435" s="1">
        <v>46028.801689814813</v>
      </c>
      <c r="I435" t="b">
        <v>1</v>
      </c>
      <c r="J435" t="b">
        <v>0</v>
      </c>
      <c r="K435" t="s">
        <v>13</v>
      </c>
      <c r="L435" t="s">
        <v>74</v>
      </c>
      <c r="M435"/>
      <c r="N435">
        <v>47.32</v>
      </c>
      <c r="O435" t="s">
        <v>5365</v>
      </c>
      <c r="P435" t="s">
        <v>5366</v>
      </c>
    </row>
    <row r="436" spans="1:16" x14ac:dyDescent="0.25">
      <c r="A436" t="s">
        <v>3</v>
      </c>
      <c r="B436" t="s">
        <v>5367</v>
      </c>
      <c r="C436" t="s">
        <v>218</v>
      </c>
      <c r="D436" t="s">
        <v>2360</v>
      </c>
      <c r="E436" t="s">
        <v>59</v>
      </c>
      <c r="F436" t="b">
        <v>0</v>
      </c>
      <c r="G436" t="s">
        <v>63</v>
      </c>
      <c r="H436" s="1">
        <v>46028.816504629627</v>
      </c>
      <c r="I436" t="b">
        <v>0</v>
      </c>
      <c r="J436" t="b">
        <v>1</v>
      </c>
      <c r="K436" t="s">
        <v>41</v>
      </c>
      <c r="L436" t="s">
        <v>60</v>
      </c>
      <c r="M436">
        <v>123795</v>
      </c>
      <c r="N436"/>
      <c r="O436" t="s">
        <v>762</v>
      </c>
      <c r="P436" t="s">
        <v>5368</v>
      </c>
    </row>
    <row r="437" spans="1:16" x14ac:dyDescent="0.25">
      <c r="A437" t="s">
        <v>7</v>
      </c>
      <c r="B437" t="s">
        <v>7</v>
      </c>
      <c r="C437" t="s">
        <v>598</v>
      </c>
      <c r="D437" t="s">
        <v>4630</v>
      </c>
      <c r="E437" t="s">
        <v>59</v>
      </c>
      <c r="F437" t="b">
        <v>0</v>
      </c>
      <c r="G437" t="s">
        <v>65</v>
      </c>
      <c r="H437" s="1">
        <v>46028.833368055559</v>
      </c>
      <c r="I437" t="b">
        <v>0</v>
      </c>
      <c r="J437" t="b">
        <v>0</v>
      </c>
      <c r="K437" t="s">
        <v>41</v>
      </c>
      <c r="L437" t="s">
        <v>60</v>
      </c>
      <c r="M437">
        <v>80000</v>
      </c>
      <c r="N437"/>
      <c r="O437" t="s">
        <v>5369</v>
      </c>
      <c r="P437" t="s">
        <v>5370</v>
      </c>
    </row>
    <row r="438" spans="1:16" x14ac:dyDescent="0.25">
      <c r="A438" t="s">
        <v>0</v>
      </c>
      <c r="B438" t="s">
        <v>0</v>
      </c>
      <c r="C438" t="s">
        <v>107</v>
      </c>
      <c r="D438" t="s">
        <v>155</v>
      </c>
      <c r="E438" t="s">
        <v>59</v>
      </c>
      <c r="F438" t="b">
        <v>0</v>
      </c>
      <c r="G438" t="s">
        <v>77</v>
      </c>
      <c r="H438" s="1">
        <v>46028.833657407413</v>
      </c>
      <c r="I438" t="b">
        <v>1</v>
      </c>
      <c r="J438" t="b">
        <v>0</v>
      </c>
      <c r="K438" t="s">
        <v>41</v>
      </c>
      <c r="L438" t="s">
        <v>60</v>
      </c>
      <c r="M438">
        <v>65000</v>
      </c>
      <c r="N438"/>
      <c r="O438" t="s">
        <v>155</v>
      </c>
      <c r="P438" t="s">
        <v>219</v>
      </c>
    </row>
    <row r="439" spans="1:16" x14ac:dyDescent="0.25">
      <c r="A439" t="s">
        <v>6</v>
      </c>
      <c r="B439" t="s">
        <v>5371</v>
      </c>
      <c r="C439" t="s">
        <v>112</v>
      </c>
      <c r="D439" t="s">
        <v>4526</v>
      </c>
      <c r="E439" t="s">
        <v>59</v>
      </c>
      <c r="F439" t="b">
        <v>0</v>
      </c>
      <c r="G439" t="s">
        <v>65</v>
      </c>
      <c r="H439" s="1">
        <v>46028.834305555552</v>
      </c>
      <c r="I439" t="b">
        <v>0</v>
      </c>
      <c r="J439" t="b">
        <v>1</v>
      </c>
      <c r="K439" t="s">
        <v>41</v>
      </c>
      <c r="L439" t="s">
        <v>60</v>
      </c>
      <c r="M439">
        <v>161000</v>
      </c>
      <c r="N439"/>
      <c r="O439" t="s">
        <v>2248</v>
      </c>
      <c r="P439" t="s">
        <v>5372</v>
      </c>
    </row>
    <row r="440" spans="1:16" x14ac:dyDescent="0.25">
      <c r="A440" t="s">
        <v>6</v>
      </c>
      <c r="B440" t="s">
        <v>5373</v>
      </c>
      <c r="C440" t="s">
        <v>304</v>
      </c>
      <c r="D440" t="s">
        <v>4526</v>
      </c>
      <c r="E440" t="s">
        <v>59</v>
      </c>
      <c r="F440" t="b">
        <v>0</v>
      </c>
      <c r="G440" t="s">
        <v>77</v>
      </c>
      <c r="H440" s="1">
        <v>46028.834664351853</v>
      </c>
      <c r="I440" t="b">
        <v>0</v>
      </c>
      <c r="J440" t="b">
        <v>1</v>
      </c>
      <c r="K440" t="s">
        <v>41</v>
      </c>
      <c r="L440" t="s">
        <v>60</v>
      </c>
      <c r="M440">
        <v>159000</v>
      </c>
      <c r="N440"/>
      <c r="O440" t="s">
        <v>1014</v>
      </c>
      <c r="P440" t="s">
        <v>261</v>
      </c>
    </row>
    <row r="441" spans="1:16" x14ac:dyDescent="0.25">
      <c r="A441" t="s">
        <v>2</v>
      </c>
      <c r="B441" t="s">
        <v>5374</v>
      </c>
      <c r="C441" t="s">
        <v>463</v>
      </c>
      <c r="D441" t="s">
        <v>4526</v>
      </c>
      <c r="E441" t="s">
        <v>59</v>
      </c>
      <c r="F441" t="b">
        <v>0</v>
      </c>
      <c r="G441" t="s">
        <v>77</v>
      </c>
      <c r="H441" s="1">
        <v>46028.834664351853</v>
      </c>
      <c r="I441" t="b">
        <v>0</v>
      </c>
      <c r="J441" t="b">
        <v>1</v>
      </c>
      <c r="K441" t="s">
        <v>41</v>
      </c>
      <c r="L441" t="s">
        <v>60</v>
      </c>
      <c r="M441">
        <v>110000</v>
      </c>
      <c r="N441"/>
      <c r="O441" t="s">
        <v>4344</v>
      </c>
      <c r="P441" t="s">
        <v>5375</v>
      </c>
    </row>
    <row r="442" spans="1:16" x14ac:dyDescent="0.25">
      <c r="A442" t="s">
        <v>0</v>
      </c>
      <c r="B442" t="s">
        <v>5376</v>
      </c>
      <c r="C442" t="s">
        <v>753</v>
      </c>
      <c r="D442" t="s">
        <v>4526</v>
      </c>
      <c r="E442" t="s">
        <v>59</v>
      </c>
      <c r="F442" t="b">
        <v>0</v>
      </c>
      <c r="G442" t="s">
        <v>73</v>
      </c>
      <c r="H442" s="1">
        <v>46028.83489583333</v>
      </c>
      <c r="I442" t="b">
        <v>0</v>
      </c>
      <c r="J442" t="b">
        <v>1</v>
      </c>
      <c r="K442" t="s">
        <v>41</v>
      </c>
      <c r="L442" t="s">
        <v>60</v>
      </c>
      <c r="M442">
        <v>179500</v>
      </c>
      <c r="N442"/>
      <c r="O442" t="s">
        <v>5377</v>
      </c>
      <c r="P442" t="s">
        <v>5378</v>
      </c>
    </row>
    <row r="443" spans="1:16" x14ac:dyDescent="0.25">
      <c r="A443" t="s">
        <v>2</v>
      </c>
      <c r="B443" t="s">
        <v>5379</v>
      </c>
      <c r="C443" t="s">
        <v>1611</v>
      </c>
      <c r="D443" t="s">
        <v>2360</v>
      </c>
      <c r="E443" t="s">
        <v>59</v>
      </c>
      <c r="F443" t="b">
        <v>0</v>
      </c>
      <c r="G443" t="s">
        <v>68</v>
      </c>
      <c r="H443" s="1">
        <v>46028.834965277783</v>
      </c>
      <c r="I443" t="b">
        <v>0</v>
      </c>
      <c r="J443" t="b">
        <v>1</v>
      </c>
      <c r="K443" t="s">
        <v>41</v>
      </c>
      <c r="L443" t="s">
        <v>74</v>
      </c>
      <c r="M443"/>
      <c r="N443">
        <v>150</v>
      </c>
      <c r="O443" t="s">
        <v>3975</v>
      </c>
      <c r="P443" t="s">
        <v>5380</v>
      </c>
    </row>
    <row r="444" spans="1:16" x14ac:dyDescent="0.25">
      <c r="A444" t="s">
        <v>5</v>
      </c>
      <c r="B444" t="s">
        <v>5381</v>
      </c>
      <c r="C444" t="s">
        <v>76</v>
      </c>
      <c r="D444" t="s">
        <v>4587</v>
      </c>
      <c r="E444" t="s">
        <v>59</v>
      </c>
      <c r="F444" t="b">
        <v>1</v>
      </c>
      <c r="G444" t="s">
        <v>13</v>
      </c>
      <c r="H444" s="1">
        <v>46028.841921296298</v>
      </c>
      <c r="I444" t="b">
        <v>0</v>
      </c>
      <c r="J444" t="b">
        <v>0</v>
      </c>
      <c r="K444" t="s">
        <v>13</v>
      </c>
      <c r="L444" t="s">
        <v>60</v>
      </c>
      <c r="M444">
        <v>152500</v>
      </c>
      <c r="N444"/>
      <c r="O444" t="s">
        <v>5382</v>
      </c>
      <c r="P444" t="s">
        <v>5383</v>
      </c>
    </row>
    <row r="445" spans="1:16" x14ac:dyDescent="0.25">
      <c r="A445" t="s">
        <v>5</v>
      </c>
      <c r="B445" t="s">
        <v>5384</v>
      </c>
      <c r="C445" t="s">
        <v>500</v>
      </c>
      <c r="D445" t="s">
        <v>2360</v>
      </c>
      <c r="E445" t="s">
        <v>59</v>
      </c>
      <c r="F445" t="b">
        <v>0</v>
      </c>
      <c r="G445" t="s">
        <v>13</v>
      </c>
      <c r="H445" s="1">
        <v>46028.843356481477</v>
      </c>
      <c r="I445" t="b">
        <v>0</v>
      </c>
      <c r="J445" t="b">
        <v>0</v>
      </c>
      <c r="K445" t="s">
        <v>13</v>
      </c>
      <c r="L445" t="s">
        <v>60</v>
      </c>
      <c r="M445">
        <v>127442</v>
      </c>
      <c r="N445"/>
      <c r="O445" t="s">
        <v>5385</v>
      </c>
      <c r="P445" t="s">
        <v>5386</v>
      </c>
    </row>
    <row r="446" spans="1:16" x14ac:dyDescent="0.25">
      <c r="A446" t="s">
        <v>1</v>
      </c>
      <c r="B446" t="s">
        <v>5387</v>
      </c>
      <c r="C446" t="s">
        <v>5388</v>
      </c>
      <c r="D446" t="s">
        <v>4526</v>
      </c>
      <c r="E446" t="s">
        <v>88</v>
      </c>
      <c r="F446" t="b">
        <v>0</v>
      </c>
      <c r="G446" t="s">
        <v>13</v>
      </c>
      <c r="H446" s="1">
        <v>46028.84337962963</v>
      </c>
      <c r="I446" t="b">
        <v>0</v>
      </c>
      <c r="J446" t="b">
        <v>0</v>
      </c>
      <c r="K446" t="s">
        <v>13</v>
      </c>
      <c r="L446" t="s">
        <v>60</v>
      </c>
      <c r="M446">
        <v>67500</v>
      </c>
      <c r="N446"/>
      <c r="O446" t="s">
        <v>5389</v>
      </c>
      <c r="P446" t="s">
        <v>5390</v>
      </c>
    </row>
    <row r="447" spans="1:16" x14ac:dyDescent="0.25">
      <c r="A447" t="s">
        <v>0</v>
      </c>
      <c r="B447" t="s">
        <v>5391</v>
      </c>
      <c r="C447" t="s">
        <v>427</v>
      </c>
      <c r="D447" t="s">
        <v>4346</v>
      </c>
      <c r="E447" t="s">
        <v>88</v>
      </c>
      <c r="F447" t="b">
        <v>0</v>
      </c>
      <c r="G447" t="s">
        <v>65</v>
      </c>
      <c r="H447" s="1">
        <v>46028.875034722223</v>
      </c>
      <c r="I447" t="b">
        <v>0</v>
      </c>
      <c r="J447" t="b">
        <v>0</v>
      </c>
      <c r="K447" t="s">
        <v>41</v>
      </c>
      <c r="L447" t="s">
        <v>74</v>
      </c>
      <c r="M447"/>
      <c r="N447">
        <v>18.5</v>
      </c>
      <c r="O447" t="s">
        <v>5392</v>
      </c>
    </row>
    <row r="448" spans="1:16" x14ac:dyDescent="0.25">
      <c r="A448" t="s">
        <v>0</v>
      </c>
      <c r="B448" t="s">
        <v>5393</v>
      </c>
      <c r="C448" t="s">
        <v>246</v>
      </c>
      <c r="D448" t="s">
        <v>4569</v>
      </c>
      <c r="E448" t="s">
        <v>59</v>
      </c>
      <c r="F448" t="b">
        <v>0</v>
      </c>
      <c r="G448" t="s">
        <v>65</v>
      </c>
      <c r="H448" s="1">
        <v>46028.875092592592</v>
      </c>
      <c r="I448" t="b">
        <v>0</v>
      </c>
      <c r="J448" t="b">
        <v>0</v>
      </c>
      <c r="K448" t="s">
        <v>41</v>
      </c>
      <c r="L448" t="s">
        <v>74</v>
      </c>
      <c r="M448"/>
      <c r="N448">
        <v>29</v>
      </c>
      <c r="O448" t="s">
        <v>5394</v>
      </c>
      <c r="P448" t="s">
        <v>1321</v>
      </c>
    </row>
    <row r="449" spans="1:16" x14ac:dyDescent="0.25">
      <c r="A449" t="s">
        <v>6</v>
      </c>
      <c r="B449" t="s">
        <v>3132</v>
      </c>
      <c r="C449" t="s">
        <v>1569</v>
      </c>
      <c r="D449" t="s">
        <v>4526</v>
      </c>
      <c r="E449" t="s">
        <v>59</v>
      </c>
      <c r="F449" t="b">
        <v>0</v>
      </c>
      <c r="G449" t="s">
        <v>89</v>
      </c>
      <c r="H449" s="1">
        <v>46028.875879629632</v>
      </c>
      <c r="I449" t="b">
        <v>0</v>
      </c>
      <c r="J449" t="b">
        <v>1</v>
      </c>
      <c r="K449" t="s">
        <v>41</v>
      </c>
      <c r="L449" t="s">
        <v>60</v>
      </c>
      <c r="M449">
        <v>50000</v>
      </c>
      <c r="N449"/>
      <c r="O449" t="s">
        <v>3737</v>
      </c>
    </row>
    <row r="450" spans="1:16" x14ac:dyDescent="0.25">
      <c r="A450" t="s">
        <v>2</v>
      </c>
      <c r="B450" t="s">
        <v>3343</v>
      </c>
      <c r="C450" t="s">
        <v>369</v>
      </c>
      <c r="D450" t="s">
        <v>4017</v>
      </c>
      <c r="E450" t="s">
        <v>59</v>
      </c>
      <c r="F450" t="b">
        <v>0</v>
      </c>
      <c r="G450" t="s">
        <v>65</v>
      </c>
      <c r="H450" s="1">
        <v>46028.876006944447</v>
      </c>
      <c r="I450" t="b">
        <v>0</v>
      </c>
      <c r="J450" t="b">
        <v>1</v>
      </c>
      <c r="K450" t="s">
        <v>41</v>
      </c>
      <c r="L450" t="s">
        <v>60</v>
      </c>
      <c r="M450">
        <v>225000</v>
      </c>
      <c r="N450"/>
      <c r="O450" t="s">
        <v>195</v>
      </c>
      <c r="P450" t="s">
        <v>5395</v>
      </c>
    </row>
    <row r="451" spans="1:16" x14ac:dyDescent="0.25">
      <c r="A451" t="s">
        <v>8</v>
      </c>
      <c r="B451" t="s">
        <v>5396</v>
      </c>
      <c r="C451" t="s">
        <v>304</v>
      </c>
      <c r="D451" t="s">
        <v>4526</v>
      </c>
      <c r="E451" t="s">
        <v>59</v>
      </c>
      <c r="F451" t="b">
        <v>0</v>
      </c>
      <c r="G451" t="s">
        <v>77</v>
      </c>
      <c r="H451" s="1">
        <v>46028.876307870371</v>
      </c>
      <c r="I451" t="b">
        <v>0</v>
      </c>
      <c r="J451" t="b">
        <v>0</v>
      </c>
      <c r="K451" t="s">
        <v>41</v>
      </c>
      <c r="L451" t="s">
        <v>60</v>
      </c>
      <c r="M451">
        <v>178500</v>
      </c>
      <c r="N451"/>
      <c r="O451" t="s">
        <v>1481</v>
      </c>
      <c r="P451" t="s">
        <v>5397</v>
      </c>
    </row>
    <row r="452" spans="1:16" x14ac:dyDescent="0.25">
      <c r="A452" t="s">
        <v>2</v>
      </c>
      <c r="B452" t="s">
        <v>5398</v>
      </c>
      <c r="C452" t="s">
        <v>81</v>
      </c>
      <c r="D452" t="s">
        <v>4526</v>
      </c>
      <c r="E452" t="s">
        <v>59</v>
      </c>
      <c r="F452" t="b">
        <v>0</v>
      </c>
      <c r="G452" t="s">
        <v>77</v>
      </c>
      <c r="H452" s="1">
        <v>46028.876377314817</v>
      </c>
      <c r="I452" t="b">
        <v>0</v>
      </c>
      <c r="J452" t="b">
        <v>0</v>
      </c>
      <c r="K452" t="s">
        <v>41</v>
      </c>
      <c r="L452" t="s">
        <v>74</v>
      </c>
      <c r="M452"/>
      <c r="N452">
        <v>37</v>
      </c>
      <c r="O452" t="s">
        <v>3887</v>
      </c>
      <c r="P452" t="s">
        <v>5399</v>
      </c>
    </row>
    <row r="453" spans="1:16" x14ac:dyDescent="0.25">
      <c r="A453" t="s">
        <v>0</v>
      </c>
      <c r="B453" t="s">
        <v>5400</v>
      </c>
      <c r="C453" t="s">
        <v>5401</v>
      </c>
      <c r="D453" t="s">
        <v>4526</v>
      </c>
      <c r="E453" t="s">
        <v>88</v>
      </c>
      <c r="F453" t="b">
        <v>0</v>
      </c>
      <c r="G453" t="s">
        <v>13</v>
      </c>
      <c r="H453" s="1">
        <v>46028.885046296287</v>
      </c>
      <c r="I453" t="b">
        <v>0</v>
      </c>
      <c r="J453" t="b">
        <v>0</v>
      </c>
      <c r="K453" t="s">
        <v>13</v>
      </c>
      <c r="L453" t="s">
        <v>74</v>
      </c>
      <c r="M453"/>
      <c r="N453">
        <v>52</v>
      </c>
      <c r="O453" t="s">
        <v>2730</v>
      </c>
      <c r="P453" t="s">
        <v>235</v>
      </c>
    </row>
    <row r="454" spans="1:16" x14ac:dyDescent="0.25">
      <c r="A454" t="s">
        <v>8</v>
      </c>
      <c r="B454" t="s">
        <v>5402</v>
      </c>
      <c r="C454" t="s">
        <v>500</v>
      </c>
      <c r="D454" t="s">
        <v>2360</v>
      </c>
      <c r="E454" t="s">
        <v>59</v>
      </c>
      <c r="F454" t="b">
        <v>0</v>
      </c>
      <c r="G454" t="s">
        <v>13</v>
      </c>
      <c r="H454" s="1">
        <v>46028.885057870371</v>
      </c>
      <c r="I454" t="b">
        <v>0</v>
      </c>
      <c r="J454" t="b">
        <v>0</v>
      </c>
      <c r="K454" t="s">
        <v>13</v>
      </c>
      <c r="L454" t="s">
        <v>60</v>
      </c>
      <c r="M454">
        <v>109850</v>
      </c>
      <c r="N454"/>
      <c r="O454" t="s">
        <v>3028</v>
      </c>
      <c r="P454" t="s">
        <v>5403</v>
      </c>
    </row>
    <row r="455" spans="1:16" x14ac:dyDescent="0.25">
      <c r="A455" t="s">
        <v>0</v>
      </c>
      <c r="B455" t="s">
        <v>5404</v>
      </c>
      <c r="C455" t="s">
        <v>1343</v>
      </c>
      <c r="D455" t="s">
        <v>4346</v>
      </c>
      <c r="E455" t="s">
        <v>59</v>
      </c>
      <c r="F455" t="b">
        <v>0</v>
      </c>
      <c r="G455" t="s">
        <v>77</v>
      </c>
      <c r="H455" s="1">
        <v>46028.916990740741</v>
      </c>
      <c r="I455" t="b">
        <v>0</v>
      </c>
      <c r="J455" t="b">
        <v>1</v>
      </c>
      <c r="K455" t="s">
        <v>41</v>
      </c>
      <c r="L455" t="s">
        <v>60</v>
      </c>
      <c r="M455">
        <v>87500</v>
      </c>
      <c r="N455"/>
      <c r="O455" t="s">
        <v>3165</v>
      </c>
      <c r="P455" t="s">
        <v>325</v>
      </c>
    </row>
    <row r="456" spans="1:16" x14ac:dyDescent="0.25">
      <c r="A456" t="s">
        <v>0</v>
      </c>
      <c r="B456" t="s">
        <v>5404</v>
      </c>
      <c r="C456" t="s">
        <v>382</v>
      </c>
      <c r="D456" t="s">
        <v>4630</v>
      </c>
      <c r="E456" t="s">
        <v>59</v>
      </c>
      <c r="F456" t="b">
        <v>0</v>
      </c>
      <c r="G456" t="s">
        <v>77</v>
      </c>
      <c r="H456" s="1">
        <v>46028.917037037027</v>
      </c>
      <c r="I456" t="b">
        <v>0</v>
      </c>
      <c r="J456" t="b">
        <v>1</v>
      </c>
      <c r="K456" t="s">
        <v>41</v>
      </c>
      <c r="L456" t="s">
        <v>60</v>
      </c>
      <c r="M456">
        <v>87500</v>
      </c>
      <c r="N456"/>
      <c r="O456" t="s">
        <v>3165</v>
      </c>
      <c r="P456" t="s">
        <v>325</v>
      </c>
    </row>
    <row r="457" spans="1:16" x14ac:dyDescent="0.25">
      <c r="A457" t="s">
        <v>3</v>
      </c>
      <c r="B457" t="s">
        <v>5405</v>
      </c>
      <c r="C457" t="s">
        <v>382</v>
      </c>
      <c r="D457" t="s">
        <v>4630</v>
      </c>
      <c r="E457" t="s">
        <v>59</v>
      </c>
      <c r="F457" t="b">
        <v>0</v>
      </c>
      <c r="G457" t="s">
        <v>77</v>
      </c>
      <c r="H457" s="1">
        <v>46028.917037037027</v>
      </c>
      <c r="I457" t="b">
        <v>0</v>
      </c>
      <c r="J457" t="b">
        <v>1</v>
      </c>
      <c r="K457" t="s">
        <v>41</v>
      </c>
      <c r="L457" t="s">
        <v>60</v>
      </c>
      <c r="M457">
        <v>104000</v>
      </c>
      <c r="N457"/>
      <c r="O457" t="s">
        <v>5406</v>
      </c>
      <c r="P457" t="s">
        <v>2615</v>
      </c>
    </row>
    <row r="458" spans="1:16" x14ac:dyDescent="0.25">
      <c r="A458" t="s">
        <v>0</v>
      </c>
      <c r="B458" t="s">
        <v>5407</v>
      </c>
      <c r="C458" t="s">
        <v>3413</v>
      </c>
      <c r="D458" t="s">
        <v>4346</v>
      </c>
      <c r="E458" t="s">
        <v>59</v>
      </c>
      <c r="F458" t="b">
        <v>0</v>
      </c>
      <c r="G458" t="s">
        <v>68</v>
      </c>
      <c r="H458" s="1">
        <v>46028.917303240742</v>
      </c>
      <c r="I458" t="b">
        <v>0</v>
      </c>
      <c r="J458" t="b">
        <v>1</v>
      </c>
      <c r="K458" t="s">
        <v>41</v>
      </c>
      <c r="L458" t="s">
        <v>60</v>
      </c>
      <c r="M458">
        <v>85837.5</v>
      </c>
      <c r="N458"/>
      <c r="O458" t="s">
        <v>5408</v>
      </c>
      <c r="P458" t="s">
        <v>5409</v>
      </c>
    </row>
    <row r="459" spans="1:16" x14ac:dyDescent="0.25">
      <c r="A459" t="s">
        <v>0</v>
      </c>
      <c r="B459" t="s">
        <v>5410</v>
      </c>
      <c r="C459" t="s">
        <v>172</v>
      </c>
      <c r="D459" t="s">
        <v>4526</v>
      </c>
      <c r="E459" t="s">
        <v>88</v>
      </c>
      <c r="F459" t="b">
        <v>0</v>
      </c>
      <c r="G459" t="s">
        <v>68</v>
      </c>
      <c r="H459" s="1">
        <v>46028.917303240742</v>
      </c>
      <c r="I459" t="b">
        <v>1</v>
      </c>
      <c r="J459" t="b">
        <v>0</v>
      </c>
      <c r="K459" t="s">
        <v>41</v>
      </c>
      <c r="L459" t="s">
        <v>74</v>
      </c>
      <c r="M459"/>
      <c r="N459">
        <v>100</v>
      </c>
      <c r="O459" t="s">
        <v>4351</v>
      </c>
      <c r="P459" t="s">
        <v>406</v>
      </c>
    </row>
    <row r="460" spans="1:16" x14ac:dyDescent="0.25">
      <c r="A460" t="s">
        <v>2</v>
      </c>
      <c r="B460" t="s">
        <v>2</v>
      </c>
      <c r="C460" t="s">
        <v>376</v>
      </c>
      <c r="D460" t="s">
        <v>4526</v>
      </c>
      <c r="E460" t="s">
        <v>59</v>
      </c>
      <c r="F460" t="b">
        <v>0</v>
      </c>
      <c r="G460" t="s">
        <v>89</v>
      </c>
      <c r="H460" s="1">
        <v>46028.917511574073</v>
      </c>
      <c r="I460" t="b">
        <v>0</v>
      </c>
      <c r="J460" t="b">
        <v>1</v>
      </c>
      <c r="K460" t="s">
        <v>41</v>
      </c>
      <c r="L460" t="s">
        <v>60</v>
      </c>
      <c r="M460">
        <v>169500</v>
      </c>
      <c r="N460"/>
      <c r="O460" t="s">
        <v>5265</v>
      </c>
      <c r="P460" t="s">
        <v>5411</v>
      </c>
    </row>
    <row r="461" spans="1:16" x14ac:dyDescent="0.25">
      <c r="A461" t="s">
        <v>6</v>
      </c>
      <c r="B461" t="s">
        <v>5412</v>
      </c>
      <c r="C461" t="s">
        <v>339</v>
      </c>
      <c r="D461" t="s">
        <v>4526</v>
      </c>
      <c r="E461" t="s">
        <v>59</v>
      </c>
      <c r="F461" t="b">
        <v>0</v>
      </c>
      <c r="G461" t="s">
        <v>77</v>
      </c>
      <c r="H461" s="1">
        <v>46028.917997685188</v>
      </c>
      <c r="I461" t="b">
        <v>0</v>
      </c>
      <c r="J461" t="b">
        <v>1</v>
      </c>
      <c r="K461" t="s">
        <v>41</v>
      </c>
      <c r="L461" t="s">
        <v>60</v>
      </c>
      <c r="M461">
        <v>277500</v>
      </c>
      <c r="N461"/>
      <c r="O461" t="s">
        <v>2476</v>
      </c>
      <c r="P461" t="s">
        <v>5413</v>
      </c>
    </row>
    <row r="462" spans="1:16" x14ac:dyDescent="0.25">
      <c r="A462" t="s">
        <v>1</v>
      </c>
      <c r="B462" t="s">
        <v>5414</v>
      </c>
      <c r="C462" t="s">
        <v>102</v>
      </c>
      <c r="D462" t="s">
        <v>4346</v>
      </c>
      <c r="E462" t="s">
        <v>59</v>
      </c>
      <c r="F462" t="b">
        <v>0</v>
      </c>
      <c r="G462" t="s">
        <v>89</v>
      </c>
      <c r="H462" s="1">
        <v>46028.920636574083</v>
      </c>
      <c r="I462" t="b">
        <v>0</v>
      </c>
      <c r="J462" t="b">
        <v>1</v>
      </c>
      <c r="K462" t="s">
        <v>41</v>
      </c>
      <c r="L462" t="s">
        <v>60</v>
      </c>
      <c r="M462">
        <v>192500</v>
      </c>
      <c r="N462"/>
      <c r="O462" t="s">
        <v>5415</v>
      </c>
      <c r="P462" t="s">
        <v>283</v>
      </c>
    </row>
    <row r="463" spans="1:16" x14ac:dyDescent="0.25">
      <c r="A463" t="s">
        <v>7</v>
      </c>
      <c r="B463" t="s">
        <v>501</v>
      </c>
      <c r="C463" t="s">
        <v>5416</v>
      </c>
      <c r="D463" t="s">
        <v>4630</v>
      </c>
      <c r="E463" t="s">
        <v>59</v>
      </c>
      <c r="F463" t="b">
        <v>0</v>
      </c>
      <c r="G463" t="s">
        <v>77</v>
      </c>
      <c r="H463" s="1">
        <v>46028.958657407413</v>
      </c>
      <c r="I463" t="b">
        <v>0</v>
      </c>
      <c r="J463" t="b">
        <v>0</v>
      </c>
      <c r="K463" t="s">
        <v>41</v>
      </c>
      <c r="L463" t="s">
        <v>60</v>
      </c>
      <c r="M463">
        <v>128000</v>
      </c>
      <c r="N463"/>
      <c r="O463" t="s">
        <v>769</v>
      </c>
      <c r="P463" t="s">
        <v>5417</v>
      </c>
    </row>
    <row r="464" spans="1:16" x14ac:dyDescent="0.25">
      <c r="A464" t="s">
        <v>7</v>
      </c>
      <c r="B464" t="s">
        <v>5418</v>
      </c>
      <c r="C464" t="s">
        <v>172</v>
      </c>
      <c r="D464" t="s">
        <v>2360</v>
      </c>
      <c r="E464" t="s">
        <v>59</v>
      </c>
      <c r="F464" t="b">
        <v>0</v>
      </c>
      <c r="G464" t="s">
        <v>68</v>
      </c>
      <c r="H464" s="1">
        <v>46028.958969907413</v>
      </c>
      <c r="I464" t="b">
        <v>0</v>
      </c>
      <c r="J464" t="b">
        <v>1</v>
      </c>
      <c r="K464" t="s">
        <v>41</v>
      </c>
      <c r="L464" t="s">
        <v>60</v>
      </c>
      <c r="M464">
        <v>96250</v>
      </c>
      <c r="N464"/>
      <c r="O464" t="s">
        <v>5419</v>
      </c>
      <c r="P464" t="s">
        <v>5420</v>
      </c>
    </row>
    <row r="465" spans="1:16" x14ac:dyDescent="0.25">
      <c r="A465" t="s">
        <v>2</v>
      </c>
      <c r="B465" t="s">
        <v>5421</v>
      </c>
      <c r="C465" t="s">
        <v>112</v>
      </c>
      <c r="D465" t="s">
        <v>4346</v>
      </c>
      <c r="E465" t="s">
        <v>59</v>
      </c>
      <c r="F465" t="b">
        <v>0</v>
      </c>
      <c r="G465" t="s">
        <v>65</v>
      </c>
      <c r="H465" s="1">
        <v>46028.959305555552</v>
      </c>
      <c r="I465" t="b">
        <v>0</v>
      </c>
      <c r="J465" t="b">
        <v>1</v>
      </c>
      <c r="K465" t="s">
        <v>41</v>
      </c>
      <c r="L465" t="s">
        <v>60</v>
      </c>
      <c r="M465">
        <v>165000</v>
      </c>
      <c r="N465"/>
      <c r="O465" t="s">
        <v>904</v>
      </c>
      <c r="P465" t="s">
        <v>5087</v>
      </c>
    </row>
    <row r="466" spans="1:16" x14ac:dyDescent="0.25">
      <c r="A466" t="s">
        <v>0</v>
      </c>
      <c r="B466" t="s">
        <v>5422</v>
      </c>
      <c r="C466" t="s">
        <v>812</v>
      </c>
      <c r="D466" t="s">
        <v>2360</v>
      </c>
      <c r="E466" t="s">
        <v>59</v>
      </c>
      <c r="F466" t="b">
        <v>0</v>
      </c>
      <c r="G466" t="s">
        <v>65</v>
      </c>
      <c r="H466" s="1">
        <v>46029.000092592592</v>
      </c>
      <c r="I466" t="b">
        <v>0</v>
      </c>
      <c r="J466" t="b">
        <v>1</v>
      </c>
      <c r="K466" t="s">
        <v>41</v>
      </c>
      <c r="L466" t="s">
        <v>60</v>
      </c>
      <c r="M466">
        <v>134000</v>
      </c>
      <c r="N466"/>
      <c r="O466" t="s">
        <v>1355</v>
      </c>
      <c r="P466" t="s">
        <v>5423</v>
      </c>
    </row>
    <row r="467" spans="1:16" x14ac:dyDescent="0.25">
      <c r="A467" t="s">
        <v>0</v>
      </c>
      <c r="B467" t="s">
        <v>3482</v>
      </c>
      <c r="C467" t="s">
        <v>76</v>
      </c>
      <c r="D467" t="s">
        <v>4526</v>
      </c>
      <c r="E467" t="s">
        <v>59</v>
      </c>
      <c r="F467" t="b">
        <v>1</v>
      </c>
      <c r="G467" t="s">
        <v>68</v>
      </c>
      <c r="H467" s="1">
        <v>46029.000636574077</v>
      </c>
      <c r="I467" t="b">
        <v>1</v>
      </c>
      <c r="J467" t="b">
        <v>1</v>
      </c>
      <c r="K467" t="s">
        <v>41</v>
      </c>
      <c r="L467" t="s">
        <v>60</v>
      </c>
      <c r="M467">
        <v>74000</v>
      </c>
      <c r="N467"/>
      <c r="O467" t="s">
        <v>1684</v>
      </c>
      <c r="P467" t="s">
        <v>5358</v>
      </c>
    </row>
    <row r="468" spans="1:16" x14ac:dyDescent="0.25">
      <c r="A468" t="s">
        <v>2</v>
      </c>
      <c r="B468" t="s">
        <v>5424</v>
      </c>
      <c r="C468" t="s">
        <v>1593</v>
      </c>
      <c r="D468" t="s">
        <v>4526</v>
      </c>
      <c r="E468" t="s">
        <v>59</v>
      </c>
      <c r="F468" t="b">
        <v>0</v>
      </c>
      <c r="G468" t="s">
        <v>65</v>
      </c>
      <c r="H468" s="1">
        <v>46029.001006944447</v>
      </c>
      <c r="I468" t="b">
        <v>0</v>
      </c>
      <c r="J468" t="b">
        <v>1</v>
      </c>
      <c r="K468" t="s">
        <v>41</v>
      </c>
      <c r="L468" t="s">
        <v>60</v>
      </c>
      <c r="M468">
        <v>105950</v>
      </c>
      <c r="N468"/>
      <c r="O468" t="s">
        <v>1941</v>
      </c>
      <c r="P468" t="s">
        <v>85</v>
      </c>
    </row>
    <row r="469" spans="1:16" x14ac:dyDescent="0.25">
      <c r="A469" t="s">
        <v>2</v>
      </c>
      <c r="B469" t="s">
        <v>5172</v>
      </c>
      <c r="C469" t="s">
        <v>333</v>
      </c>
      <c r="D469" t="s">
        <v>4671</v>
      </c>
      <c r="E469" t="s">
        <v>59</v>
      </c>
      <c r="F469" t="b">
        <v>0</v>
      </c>
      <c r="G469" t="s">
        <v>77</v>
      </c>
      <c r="H469" s="1">
        <v>46029.001307870371</v>
      </c>
      <c r="I469" t="b">
        <v>0</v>
      </c>
      <c r="J469" t="b">
        <v>1</v>
      </c>
      <c r="K469" t="s">
        <v>41</v>
      </c>
      <c r="L469" t="s">
        <v>60</v>
      </c>
      <c r="M469">
        <v>184000</v>
      </c>
      <c r="N469"/>
      <c r="O469" t="s">
        <v>1114</v>
      </c>
      <c r="P469" t="s">
        <v>5173</v>
      </c>
    </row>
    <row r="470" spans="1:16" x14ac:dyDescent="0.25">
      <c r="A470" t="s">
        <v>7</v>
      </c>
      <c r="B470" t="s">
        <v>5425</v>
      </c>
      <c r="C470" t="s">
        <v>19</v>
      </c>
      <c r="D470" t="s">
        <v>4518</v>
      </c>
      <c r="E470" t="s">
        <v>59</v>
      </c>
      <c r="F470" t="b">
        <v>0</v>
      </c>
      <c r="G470" t="s">
        <v>19</v>
      </c>
      <c r="H470" s="1">
        <v>46029.004837962973</v>
      </c>
      <c r="I470" t="b">
        <v>1</v>
      </c>
      <c r="J470" t="b">
        <v>0</v>
      </c>
      <c r="K470" t="s">
        <v>19</v>
      </c>
      <c r="L470" t="s">
        <v>60</v>
      </c>
      <c r="M470">
        <v>62500</v>
      </c>
      <c r="N470"/>
      <c r="O470" t="s">
        <v>5426</v>
      </c>
      <c r="P470" t="s">
        <v>146</v>
      </c>
    </row>
    <row r="471" spans="1:16" x14ac:dyDescent="0.25">
      <c r="A471" t="s">
        <v>8</v>
      </c>
      <c r="B471" t="s">
        <v>5427</v>
      </c>
      <c r="C471" t="s">
        <v>76</v>
      </c>
      <c r="D471" t="s">
        <v>584</v>
      </c>
      <c r="E471" t="s">
        <v>72</v>
      </c>
      <c r="F471" t="b">
        <v>1</v>
      </c>
      <c r="G471" t="s">
        <v>19</v>
      </c>
      <c r="H471" s="1">
        <v>46029.004953703698</v>
      </c>
      <c r="I471" t="b">
        <v>0</v>
      </c>
      <c r="J471" t="b">
        <v>0</v>
      </c>
      <c r="K471" t="s">
        <v>19</v>
      </c>
      <c r="L471" t="s">
        <v>74</v>
      </c>
      <c r="M471"/>
      <c r="N471">
        <v>25</v>
      </c>
      <c r="O471" t="s">
        <v>4814</v>
      </c>
      <c r="P471" t="s">
        <v>5428</v>
      </c>
    </row>
    <row r="472" spans="1:16" x14ac:dyDescent="0.25">
      <c r="A472" t="s">
        <v>2</v>
      </c>
      <c r="B472" t="s">
        <v>5429</v>
      </c>
      <c r="C472" t="s">
        <v>190</v>
      </c>
      <c r="D472" t="s">
        <v>4526</v>
      </c>
      <c r="E472" t="s">
        <v>59</v>
      </c>
      <c r="F472" t="b">
        <v>0</v>
      </c>
      <c r="G472" t="s">
        <v>73</v>
      </c>
      <c r="H472" s="1">
        <v>46029.043229166673</v>
      </c>
      <c r="I472" t="b">
        <v>0</v>
      </c>
      <c r="J472" t="b">
        <v>0</v>
      </c>
      <c r="K472" t="s">
        <v>41</v>
      </c>
      <c r="L472" t="s">
        <v>74</v>
      </c>
      <c r="M472"/>
      <c r="N472">
        <v>52.5</v>
      </c>
      <c r="O472" t="s">
        <v>4743</v>
      </c>
      <c r="P472" t="s">
        <v>5430</v>
      </c>
    </row>
    <row r="473" spans="1:16" x14ac:dyDescent="0.25">
      <c r="A473" t="s">
        <v>1</v>
      </c>
      <c r="B473" t="s">
        <v>5431</v>
      </c>
      <c r="C473" t="s">
        <v>369</v>
      </c>
      <c r="D473" t="s">
        <v>4526</v>
      </c>
      <c r="E473" t="s">
        <v>132</v>
      </c>
      <c r="F473" t="b">
        <v>0</v>
      </c>
      <c r="G473" t="s">
        <v>77</v>
      </c>
      <c r="H473" s="1">
        <v>46029.044039351851</v>
      </c>
      <c r="I473" t="b">
        <v>0</v>
      </c>
      <c r="J473" t="b">
        <v>1</v>
      </c>
      <c r="K473" t="s">
        <v>41</v>
      </c>
      <c r="L473" t="s">
        <v>60</v>
      </c>
      <c r="M473">
        <v>101500</v>
      </c>
      <c r="N473"/>
      <c r="O473" t="s">
        <v>4743</v>
      </c>
      <c r="P473" t="s">
        <v>5432</v>
      </c>
    </row>
    <row r="474" spans="1:16" x14ac:dyDescent="0.25">
      <c r="A474" t="s">
        <v>1</v>
      </c>
      <c r="B474" t="s">
        <v>439</v>
      </c>
      <c r="C474" t="s">
        <v>2236</v>
      </c>
      <c r="D474" t="s">
        <v>4526</v>
      </c>
      <c r="E474" t="s">
        <v>59</v>
      </c>
      <c r="F474" t="b">
        <v>0</v>
      </c>
      <c r="G474" t="s">
        <v>73</v>
      </c>
      <c r="H474" s="1">
        <v>46029.044976851852</v>
      </c>
      <c r="I474" t="b">
        <v>0</v>
      </c>
      <c r="J474" t="b">
        <v>1</v>
      </c>
      <c r="K474" t="s">
        <v>41</v>
      </c>
      <c r="L474" t="s">
        <v>60</v>
      </c>
      <c r="M474">
        <v>174000</v>
      </c>
      <c r="N474"/>
      <c r="O474" t="s">
        <v>5433</v>
      </c>
      <c r="P474" t="s">
        <v>5434</v>
      </c>
    </row>
    <row r="475" spans="1:16" x14ac:dyDescent="0.25">
      <c r="A475" t="s">
        <v>0</v>
      </c>
      <c r="B475" t="s">
        <v>430</v>
      </c>
      <c r="C475" t="s">
        <v>5435</v>
      </c>
      <c r="D475" t="s">
        <v>2360</v>
      </c>
      <c r="E475" t="s">
        <v>59</v>
      </c>
      <c r="F475" t="b">
        <v>0</v>
      </c>
      <c r="G475" t="s">
        <v>65</v>
      </c>
      <c r="H475" s="1">
        <v>46029.083402777767</v>
      </c>
      <c r="I475" t="b">
        <v>0</v>
      </c>
      <c r="J475" t="b">
        <v>1</v>
      </c>
      <c r="K475" t="s">
        <v>41</v>
      </c>
      <c r="L475" t="s">
        <v>60</v>
      </c>
      <c r="M475">
        <v>107500</v>
      </c>
      <c r="N475"/>
      <c r="O475" t="s">
        <v>5436</v>
      </c>
      <c r="P475" t="s">
        <v>5437</v>
      </c>
    </row>
    <row r="476" spans="1:16" x14ac:dyDescent="0.25">
      <c r="A476" t="s">
        <v>5</v>
      </c>
      <c r="B476" t="s">
        <v>5438</v>
      </c>
      <c r="C476" t="s">
        <v>76</v>
      </c>
      <c r="D476" t="s">
        <v>4526</v>
      </c>
      <c r="E476" t="s">
        <v>132</v>
      </c>
      <c r="F476" t="b">
        <v>1</v>
      </c>
      <c r="G476" t="s">
        <v>13</v>
      </c>
      <c r="H476" s="1">
        <v>46029.135023148148</v>
      </c>
      <c r="I476" t="b">
        <v>0</v>
      </c>
      <c r="J476" t="b">
        <v>0</v>
      </c>
      <c r="K476" t="s">
        <v>13</v>
      </c>
      <c r="L476" t="s">
        <v>74</v>
      </c>
      <c r="M476"/>
      <c r="N476">
        <v>87.5</v>
      </c>
      <c r="O476" t="s">
        <v>5046</v>
      </c>
      <c r="P476" t="s">
        <v>146</v>
      </c>
    </row>
    <row r="477" spans="1:16" x14ac:dyDescent="0.25">
      <c r="A477" t="s">
        <v>0</v>
      </c>
      <c r="B477" t="s">
        <v>5439</v>
      </c>
      <c r="C477" t="s">
        <v>112</v>
      </c>
      <c r="D477" t="s">
        <v>5440</v>
      </c>
      <c r="E477" t="s">
        <v>59</v>
      </c>
      <c r="F477" t="b">
        <v>0</v>
      </c>
      <c r="G477" t="s">
        <v>65</v>
      </c>
      <c r="H477" s="1">
        <v>46029.250069444453</v>
      </c>
      <c r="I477" t="b">
        <v>1</v>
      </c>
      <c r="J477" t="b">
        <v>1</v>
      </c>
      <c r="K477" t="s">
        <v>41</v>
      </c>
      <c r="L477" t="s">
        <v>60</v>
      </c>
      <c r="M477">
        <v>65000</v>
      </c>
      <c r="N477"/>
      <c r="O477" t="s">
        <v>5441</v>
      </c>
      <c r="P477" t="s">
        <v>5442</v>
      </c>
    </row>
    <row r="478" spans="1:16" x14ac:dyDescent="0.25">
      <c r="A478" t="s">
        <v>0</v>
      </c>
      <c r="B478" t="s">
        <v>5443</v>
      </c>
      <c r="C478" t="s">
        <v>5444</v>
      </c>
      <c r="D478" t="s">
        <v>5440</v>
      </c>
      <c r="E478" t="s">
        <v>59</v>
      </c>
      <c r="F478" t="b">
        <v>0</v>
      </c>
      <c r="G478" t="s">
        <v>65</v>
      </c>
      <c r="H478" s="1">
        <v>46029.250173611108</v>
      </c>
      <c r="I478" t="b">
        <v>0</v>
      </c>
      <c r="J478" t="b">
        <v>0</v>
      </c>
      <c r="K478" t="s">
        <v>41</v>
      </c>
      <c r="L478" t="s">
        <v>60</v>
      </c>
      <c r="M478">
        <v>102960</v>
      </c>
      <c r="N478"/>
      <c r="O478" t="s">
        <v>521</v>
      </c>
      <c r="P478" t="s">
        <v>5445</v>
      </c>
    </row>
    <row r="479" spans="1:16" x14ac:dyDescent="0.25">
      <c r="A479" t="s">
        <v>0</v>
      </c>
      <c r="B479" t="s">
        <v>1125</v>
      </c>
      <c r="C479" t="s">
        <v>3626</v>
      </c>
      <c r="D479" t="s">
        <v>5440</v>
      </c>
      <c r="E479" t="s">
        <v>59</v>
      </c>
      <c r="F479" t="b">
        <v>0</v>
      </c>
      <c r="G479" t="s">
        <v>65</v>
      </c>
      <c r="H479" s="1">
        <v>46029.250173611108</v>
      </c>
      <c r="I479" t="b">
        <v>0</v>
      </c>
      <c r="J479" t="b">
        <v>0</v>
      </c>
      <c r="K479" t="s">
        <v>41</v>
      </c>
      <c r="L479" t="s">
        <v>60</v>
      </c>
      <c r="M479">
        <v>79800</v>
      </c>
      <c r="N479"/>
      <c r="O479" t="s">
        <v>2111</v>
      </c>
      <c r="P479" t="s">
        <v>5446</v>
      </c>
    </row>
    <row r="480" spans="1:16" x14ac:dyDescent="0.25">
      <c r="A480" t="s">
        <v>0</v>
      </c>
      <c r="B480" t="s">
        <v>5447</v>
      </c>
      <c r="C480" t="s">
        <v>246</v>
      </c>
      <c r="D480" t="s">
        <v>5440</v>
      </c>
      <c r="E480" t="s">
        <v>59</v>
      </c>
      <c r="F480" t="b">
        <v>0</v>
      </c>
      <c r="G480" t="s">
        <v>65</v>
      </c>
      <c r="H480" s="1">
        <v>46029.250243055547</v>
      </c>
      <c r="I480" t="b">
        <v>1</v>
      </c>
      <c r="J480" t="b">
        <v>0</v>
      </c>
      <c r="K480" t="s">
        <v>41</v>
      </c>
      <c r="L480" t="s">
        <v>60</v>
      </c>
      <c r="M480">
        <v>113000</v>
      </c>
      <c r="N480"/>
      <c r="O480" t="s">
        <v>1655</v>
      </c>
      <c r="P480" t="s">
        <v>310</v>
      </c>
    </row>
    <row r="481" spans="1:16" x14ac:dyDescent="0.25">
      <c r="A481" t="s">
        <v>0</v>
      </c>
      <c r="B481" t="s">
        <v>5448</v>
      </c>
      <c r="C481" t="s">
        <v>5449</v>
      </c>
      <c r="D481" t="s">
        <v>5440</v>
      </c>
      <c r="E481" t="s">
        <v>59</v>
      </c>
      <c r="F481" t="b">
        <v>0</v>
      </c>
      <c r="G481" t="s">
        <v>77</v>
      </c>
      <c r="H481" s="1">
        <v>46029.250509259262</v>
      </c>
      <c r="I481" t="b">
        <v>0</v>
      </c>
      <c r="J481" t="b">
        <v>0</v>
      </c>
      <c r="K481" t="s">
        <v>41</v>
      </c>
      <c r="L481" t="s">
        <v>60</v>
      </c>
      <c r="M481">
        <v>129000</v>
      </c>
      <c r="N481"/>
      <c r="O481" t="s">
        <v>5450</v>
      </c>
      <c r="P481" t="s">
        <v>5451</v>
      </c>
    </row>
    <row r="482" spans="1:16" x14ac:dyDescent="0.25">
      <c r="A482" t="s">
        <v>2</v>
      </c>
      <c r="B482" t="s">
        <v>5452</v>
      </c>
      <c r="C482" t="s">
        <v>370</v>
      </c>
      <c r="D482" t="s">
        <v>5440</v>
      </c>
      <c r="E482" t="s">
        <v>59</v>
      </c>
      <c r="F482" t="b">
        <v>0</v>
      </c>
      <c r="G482" t="s">
        <v>65</v>
      </c>
      <c r="H482" s="1">
        <v>46029.251030092593</v>
      </c>
      <c r="I482" t="b">
        <v>0</v>
      </c>
      <c r="J482" t="b">
        <v>0</v>
      </c>
      <c r="K482" t="s">
        <v>41</v>
      </c>
      <c r="L482" t="s">
        <v>60</v>
      </c>
      <c r="M482">
        <v>60000</v>
      </c>
      <c r="N482"/>
      <c r="O482" t="s">
        <v>3128</v>
      </c>
    </row>
    <row r="483" spans="1:16" x14ac:dyDescent="0.25">
      <c r="A483" t="s">
        <v>6</v>
      </c>
      <c r="B483" t="s">
        <v>5453</v>
      </c>
      <c r="C483" t="s">
        <v>112</v>
      </c>
      <c r="D483" t="s">
        <v>5440</v>
      </c>
      <c r="E483" t="s">
        <v>59</v>
      </c>
      <c r="F483" t="b">
        <v>0</v>
      </c>
      <c r="G483" t="s">
        <v>65</v>
      </c>
      <c r="H483" s="1">
        <v>46029.251030092593</v>
      </c>
      <c r="I483" t="b">
        <v>0</v>
      </c>
      <c r="J483" t="b">
        <v>0</v>
      </c>
      <c r="K483" t="s">
        <v>41</v>
      </c>
      <c r="L483" t="s">
        <v>60</v>
      </c>
      <c r="M483">
        <v>140000</v>
      </c>
      <c r="N483"/>
      <c r="O483" t="s">
        <v>4321</v>
      </c>
      <c r="P483" t="s">
        <v>429</v>
      </c>
    </row>
    <row r="484" spans="1:16" x14ac:dyDescent="0.25">
      <c r="A484" t="s">
        <v>2</v>
      </c>
      <c r="B484" t="s">
        <v>5454</v>
      </c>
      <c r="C484" t="s">
        <v>112</v>
      </c>
      <c r="D484" t="s">
        <v>5440</v>
      </c>
      <c r="E484" t="s">
        <v>621</v>
      </c>
      <c r="F484" t="b">
        <v>0</v>
      </c>
      <c r="G484" t="s">
        <v>65</v>
      </c>
      <c r="H484" s="1">
        <v>46029.25105324074</v>
      </c>
      <c r="I484" t="b">
        <v>0</v>
      </c>
      <c r="J484" t="b">
        <v>0</v>
      </c>
      <c r="K484" t="s">
        <v>41</v>
      </c>
      <c r="L484" t="s">
        <v>60</v>
      </c>
      <c r="M484">
        <v>147000</v>
      </c>
      <c r="N484"/>
      <c r="O484" t="s">
        <v>5455</v>
      </c>
      <c r="P484" t="s">
        <v>5456</v>
      </c>
    </row>
    <row r="485" spans="1:16" x14ac:dyDescent="0.25">
      <c r="A485" t="s">
        <v>2</v>
      </c>
      <c r="B485" t="s">
        <v>5457</v>
      </c>
      <c r="C485" t="s">
        <v>319</v>
      </c>
      <c r="D485" t="s">
        <v>5440</v>
      </c>
      <c r="E485" t="s">
        <v>59</v>
      </c>
      <c r="F485" t="b">
        <v>0</v>
      </c>
      <c r="G485" t="s">
        <v>65</v>
      </c>
      <c r="H485" s="1">
        <v>46029.251111111109</v>
      </c>
      <c r="I485" t="b">
        <v>0</v>
      </c>
      <c r="J485" t="b">
        <v>1</v>
      </c>
      <c r="K485" t="s">
        <v>41</v>
      </c>
      <c r="L485" t="s">
        <v>60</v>
      </c>
      <c r="M485">
        <v>120000</v>
      </c>
      <c r="N485"/>
      <c r="O485" t="s">
        <v>4608</v>
      </c>
      <c r="P485" t="s">
        <v>5458</v>
      </c>
    </row>
    <row r="486" spans="1:16" x14ac:dyDescent="0.25">
      <c r="A486" t="s">
        <v>6</v>
      </c>
      <c r="B486" t="s">
        <v>5459</v>
      </c>
      <c r="C486" t="s">
        <v>145</v>
      </c>
      <c r="D486" t="s">
        <v>5440</v>
      </c>
      <c r="E486" t="s">
        <v>59</v>
      </c>
      <c r="F486" t="b">
        <v>0</v>
      </c>
      <c r="G486" t="s">
        <v>65</v>
      </c>
      <c r="H486" s="1">
        <v>46029.251111111109</v>
      </c>
      <c r="I486" t="b">
        <v>0</v>
      </c>
      <c r="J486" t="b">
        <v>0</v>
      </c>
      <c r="K486" t="s">
        <v>41</v>
      </c>
      <c r="L486" t="s">
        <v>60</v>
      </c>
      <c r="M486">
        <v>90160</v>
      </c>
      <c r="N486"/>
      <c r="O486" t="s">
        <v>560</v>
      </c>
      <c r="P486" t="s">
        <v>5250</v>
      </c>
    </row>
    <row r="487" spans="1:16" x14ac:dyDescent="0.25">
      <c r="A487" t="s">
        <v>2</v>
      </c>
      <c r="B487" t="s">
        <v>5460</v>
      </c>
      <c r="C487" t="s">
        <v>5461</v>
      </c>
      <c r="D487" t="s">
        <v>5440</v>
      </c>
      <c r="E487" t="s">
        <v>59</v>
      </c>
      <c r="F487" t="b">
        <v>0</v>
      </c>
      <c r="G487" t="s">
        <v>65</v>
      </c>
      <c r="H487" s="1">
        <v>46029.251111111109</v>
      </c>
      <c r="I487" t="b">
        <v>0</v>
      </c>
      <c r="J487" t="b">
        <v>1</v>
      </c>
      <c r="K487" t="s">
        <v>41</v>
      </c>
      <c r="L487" t="s">
        <v>60</v>
      </c>
      <c r="M487">
        <v>178000</v>
      </c>
      <c r="N487"/>
      <c r="O487" t="s">
        <v>2497</v>
      </c>
      <c r="P487" t="s">
        <v>5462</v>
      </c>
    </row>
    <row r="488" spans="1:16" x14ac:dyDescent="0.25">
      <c r="A488" t="s">
        <v>6</v>
      </c>
      <c r="B488" t="s">
        <v>5463</v>
      </c>
      <c r="C488" t="s">
        <v>3648</v>
      </c>
      <c r="D488" t="s">
        <v>5440</v>
      </c>
      <c r="E488" t="s">
        <v>59</v>
      </c>
      <c r="F488" t="b">
        <v>0</v>
      </c>
      <c r="G488" t="s">
        <v>65</v>
      </c>
      <c r="H488" s="1">
        <v>46029.251134259262</v>
      </c>
      <c r="I488" t="b">
        <v>0</v>
      </c>
      <c r="J488" t="b">
        <v>1</v>
      </c>
      <c r="K488" t="s">
        <v>41</v>
      </c>
      <c r="L488" t="s">
        <v>60</v>
      </c>
      <c r="M488">
        <v>107185</v>
      </c>
      <c r="N488"/>
      <c r="O488" t="s">
        <v>1919</v>
      </c>
      <c r="P488" t="s">
        <v>5464</v>
      </c>
    </row>
    <row r="489" spans="1:16" x14ac:dyDescent="0.25">
      <c r="A489" t="s">
        <v>2</v>
      </c>
      <c r="B489" t="s">
        <v>5465</v>
      </c>
      <c r="C489" t="s">
        <v>172</v>
      </c>
      <c r="D489" t="s">
        <v>5440</v>
      </c>
      <c r="E489" t="s">
        <v>59</v>
      </c>
      <c r="F489" t="b">
        <v>0</v>
      </c>
      <c r="G489" t="s">
        <v>68</v>
      </c>
      <c r="H489" s="1">
        <v>46029.251261574071</v>
      </c>
      <c r="I489" t="b">
        <v>0</v>
      </c>
      <c r="J489" t="b">
        <v>1</v>
      </c>
      <c r="K489" t="s">
        <v>41</v>
      </c>
      <c r="L489" t="s">
        <v>60</v>
      </c>
      <c r="M489">
        <v>138000</v>
      </c>
      <c r="N489"/>
      <c r="O489" t="s">
        <v>676</v>
      </c>
      <c r="P489" t="s">
        <v>5466</v>
      </c>
    </row>
    <row r="490" spans="1:16" x14ac:dyDescent="0.25">
      <c r="A490" t="s">
        <v>5</v>
      </c>
      <c r="B490" t="s">
        <v>5467</v>
      </c>
      <c r="C490" t="s">
        <v>1844</v>
      </c>
      <c r="D490" t="s">
        <v>5440</v>
      </c>
      <c r="E490" t="s">
        <v>59</v>
      </c>
      <c r="F490" t="b">
        <v>0</v>
      </c>
      <c r="G490" t="s">
        <v>68</v>
      </c>
      <c r="H490" s="1">
        <v>46029.252905092602</v>
      </c>
      <c r="I490" t="b">
        <v>0</v>
      </c>
      <c r="J490" t="b">
        <v>1</v>
      </c>
      <c r="K490" t="s">
        <v>41</v>
      </c>
      <c r="L490" t="s">
        <v>60</v>
      </c>
      <c r="M490">
        <v>112710</v>
      </c>
      <c r="N490"/>
      <c r="O490" t="s">
        <v>3595</v>
      </c>
      <c r="P490" t="s">
        <v>5468</v>
      </c>
    </row>
    <row r="491" spans="1:16" x14ac:dyDescent="0.25">
      <c r="A491" t="s">
        <v>1</v>
      </c>
      <c r="B491" t="s">
        <v>5469</v>
      </c>
      <c r="C491" t="s">
        <v>172</v>
      </c>
      <c r="D491" t="s">
        <v>5440</v>
      </c>
      <c r="E491" t="s">
        <v>59</v>
      </c>
      <c r="F491" t="b">
        <v>0</v>
      </c>
      <c r="G491" t="s">
        <v>68</v>
      </c>
      <c r="H491" s="1">
        <v>46029.252905092602</v>
      </c>
      <c r="I491" t="b">
        <v>1</v>
      </c>
      <c r="J491" t="b">
        <v>1</v>
      </c>
      <c r="K491" t="s">
        <v>41</v>
      </c>
      <c r="L491" t="s">
        <v>60</v>
      </c>
      <c r="M491">
        <v>95000</v>
      </c>
      <c r="N491"/>
      <c r="O491" t="s">
        <v>4608</v>
      </c>
      <c r="P491" t="s">
        <v>5470</v>
      </c>
    </row>
    <row r="492" spans="1:16" x14ac:dyDescent="0.25">
      <c r="A492" t="s">
        <v>2</v>
      </c>
      <c r="B492" t="s">
        <v>5471</v>
      </c>
      <c r="C492" t="s">
        <v>5073</v>
      </c>
      <c r="D492" t="s">
        <v>5440</v>
      </c>
      <c r="E492" t="s">
        <v>59</v>
      </c>
      <c r="F492" t="b">
        <v>0</v>
      </c>
      <c r="G492" t="s">
        <v>40</v>
      </c>
      <c r="H492" s="1">
        <v>46029.257488425923</v>
      </c>
      <c r="I492" t="b">
        <v>0</v>
      </c>
      <c r="J492" t="b">
        <v>0</v>
      </c>
      <c r="K492" t="s">
        <v>40</v>
      </c>
      <c r="L492" t="s">
        <v>74</v>
      </c>
      <c r="M492"/>
      <c r="N492">
        <v>37</v>
      </c>
      <c r="O492" t="s">
        <v>5472</v>
      </c>
      <c r="P492" t="s">
        <v>5473</v>
      </c>
    </row>
    <row r="493" spans="1:16" x14ac:dyDescent="0.25">
      <c r="A493" t="s">
        <v>2</v>
      </c>
      <c r="B493" t="s">
        <v>4618</v>
      </c>
      <c r="C493" t="s">
        <v>246</v>
      </c>
      <c r="D493" t="s">
        <v>4526</v>
      </c>
      <c r="E493" t="s">
        <v>621</v>
      </c>
      <c r="F493" t="b">
        <v>0</v>
      </c>
      <c r="G493" t="s">
        <v>65</v>
      </c>
      <c r="H493" s="1">
        <v>46029.292743055557</v>
      </c>
      <c r="I493" t="b">
        <v>0</v>
      </c>
      <c r="J493" t="b">
        <v>1</v>
      </c>
      <c r="K493" t="s">
        <v>41</v>
      </c>
      <c r="L493" t="s">
        <v>74</v>
      </c>
      <c r="M493"/>
      <c r="N493">
        <v>36.31</v>
      </c>
      <c r="O493" t="s">
        <v>4548</v>
      </c>
      <c r="P493" t="s">
        <v>4619</v>
      </c>
    </row>
    <row r="494" spans="1:16" x14ac:dyDescent="0.25">
      <c r="A494" t="s">
        <v>2</v>
      </c>
      <c r="B494" t="s">
        <v>5474</v>
      </c>
      <c r="C494" t="s">
        <v>2269</v>
      </c>
      <c r="D494" t="s">
        <v>2360</v>
      </c>
      <c r="E494" t="s">
        <v>59</v>
      </c>
      <c r="F494" t="b">
        <v>0</v>
      </c>
      <c r="G494" t="s">
        <v>65</v>
      </c>
      <c r="H494" s="1">
        <v>46029.29277777778</v>
      </c>
      <c r="I494" t="b">
        <v>0</v>
      </c>
      <c r="J494" t="b">
        <v>1</v>
      </c>
      <c r="K494" t="s">
        <v>41</v>
      </c>
      <c r="L494" t="s">
        <v>60</v>
      </c>
      <c r="M494">
        <v>218000</v>
      </c>
      <c r="N494"/>
      <c r="O494" t="s">
        <v>1151</v>
      </c>
      <c r="P494" t="s">
        <v>1033</v>
      </c>
    </row>
    <row r="495" spans="1:16" x14ac:dyDescent="0.25">
      <c r="A495" t="s">
        <v>1</v>
      </c>
      <c r="B495" t="s">
        <v>5332</v>
      </c>
      <c r="C495" t="s">
        <v>356</v>
      </c>
      <c r="D495" t="s">
        <v>2360</v>
      </c>
      <c r="E495" t="s">
        <v>59</v>
      </c>
      <c r="F495" t="b">
        <v>0</v>
      </c>
      <c r="G495" t="s">
        <v>65</v>
      </c>
      <c r="H495" s="1">
        <v>46029.293217592603</v>
      </c>
      <c r="I495" t="b">
        <v>0</v>
      </c>
      <c r="J495" t="b">
        <v>1</v>
      </c>
      <c r="K495" t="s">
        <v>41</v>
      </c>
      <c r="L495" t="s">
        <v>74</v>
      </c>
      <c r="M495"/>
      <c r="N495">
        <v>90</v>
      </c>
      <c r="O495" t="s">
        <v>2182</v>
      </c>
      <c r="P495" t="s">
        <v>85</v>
      </c>
    </row>
    <row r="496" spans="1:16" x14ac:dyDescent="0.25">
      <c r="A496" t="s">
        <v>1</v>
      </c>
      <c r="B496" t="s">
        <v>439</v>
      </c>
      <c r="C496" t="s">
        <v>315</v>
      </c>
      <c r="D496" t="s">
        <v>5475</v>
      </c>
      <c r="E496" t="s">
        <v>59</v>
      </c>
      <c r="F496" t="b">
        <v>0</v>
      </c>
      <c r="G496" t="s">
        <v>77</v>
      </c>
      <c r="H496" s="1">
        <v>46029.293634259258</v>
      </c>
      <c r="I496" t="b">
        <v>0</v>
      </c>
      <c r="J496" t="b">
        <v>1</v>
      </c>
      <c r="K496" t="s">
        <v>41</v>
      </c>
      <c r="L496" t="s">
        <v>60</v>
      </c>
      <c r="M496">
        <v>174000</v>
      </c>
      <c r="N496"/>
      <c r="O496" t="s">
        <v>5476</v>
      </c>
      <c r="P496" t="s">
        <v>5477</v>
      </c>
    </row>
    <row r="497" spans="1:16" x14ac:dyDescent="0.25">
      <c r="A497" t="s">
        <v>1</v>
      </c>
      <c r="B497" t="s">
        <v>5478</v>
      </c>
      <c r="C497" t="s">
        <v>930</v>
      </c>
      <c r="D497" t="s">
        <v>4868</v>
      </c>
      <c r="E497" t="s">
        <v>59</v>
      </c>
      <c r="F497" t="b">
        <v>0</v>
      </c>
      <c r="G497" t="s">
        <v>19</v>
      </c>
      <c r="H497" s="1">
        <v>46029.296458333331</v>
      </c>
      <c r="I497" t="b">
        <v>1</v>
      </c>
      <c r="J497" t="b">
        <v>0</v>
      </c>
      <c r="K497" t="s">
        <v>19</v>
      </c>
      <c r="L497" t="s">
        <v>60</v>
      </c>
      <c r="M497">
        <v>850000</v>
      </c>
      <c r="N497"/>
      <c r="O497" t="s">
        <v>5479</v>
      </c>
      <c r="P497" t="s">
        <v>5480</v>
      </c>
    </row>
    <row r="498" spans="1:16" x14ac:dyDescent="0.25">
      <c r="A498" t="s">
        <v>8</v>
      </c>
      <c r="B498" t="s">
        <v>5481</v>
      </c>
      <c r="C498" t="s">
        <v>76</v>
      </c>
      <c r="D498" t="s">
        <v>5045</v>
      </c>
      <c r="E498" t="s">
        <v>132</v>
      </c>
      <c r="F498" t="b">
        <v>1</v>
      </c>
      <c r="G498" t="s">
        <v>33</v>
      </c>
      <c r="H498" s="1">
        <v>46029.298495370371</v>
      </c>
      <c r="I498" t="b">
        <v>0</v>
      </c>
      <c r="J498" t="b">
        <v>0</v>
      </c>
      <c r="K498" t="s">
        <v>33</v>
      </c>
      <c r="L498" t="s">
        <v>74</v>
      </c>
      <c r="M498"/>
      <c r="N498">
        <v>35</v>
      </c>
      <c r="O498" t="s">
        <v>5046</v>
      </c>
      <c r="P498" t="s">
        <v>5482</v>
      </c>
    </row>
    <row r="499" spans="1:16" x14ac:dyDescent="0.25">
      <c r="A499" t="s">
        <v>1</v>
      </c>
      <c r="B499" t="s">
        <v>5483</v>
      </c>
      <c r="C499" t="s">
        <v>76</v>
      </c>
      <c r="D499" t="s">
        <v>4526</v>
      </c>
      <c r="E499" t="s">
        <v>132</v>
      </c>
      <c r="F499" t="b">
        <v>1</v>
      </c>
      <c r="G499" t="s">
        <v>13</v>
      </c>
      <c r="H499" s="1">
        <v>46029.300798611112</v>
      </c>
      <c r="I499" t="b">
        <v>0</v>
      </c>
      <c r="J499" t="b">
        <v>0</v>
      </c>
      <c r="K499" t="s">
        <v>13</v>
      </c>
      <c r="L499" t="s">
        <v>74</v>
      </c>
      <c r="M499"/>
      <c r="N499">
        <v>14</v>
      </c>
      <c r="O499" t="s">
        <v>5046</v>
      </c>
      <c r="P499" t="s">
        <v>5484</v>
      </c>
    </row>
    <row r="500" spans="1:16" x14ac:dyDescent="0.25">
      <c r="A500" t="s">
        <v>2</v>
      </c>
      <c r="B500" t="s">
        <v>5485</v>
      </c>
      <c r="C500" t="s">
        <v>32</v>
      </c>
      <c r="D500" t="s">
        <v>4346</v>
      </c>
      <c r="E500" t="s">
        <v>59</v>
      </c>
      <c r="F500" t="b">
        <v>0</v>
      </c>
      <c r="G500" t="s">
        <v>32</v>
      </c>
      <c r="H500" s="1">
        <v>46029.302916666667</v>
      </c>
      <c r="I500" t="b">
        <v>0</v>
      </c>
      <c r="J500" t="b">
        <v>0</v>
      </c>
      <c r="K500" t="s">
        <v>32</v>
      </c>
      <c r="L500" t="s">
        <v>60</v>
      </c>
      <c r="M500">
        <v>53000</v>
      </c>
      <c r="N500"/>
      <c r="O500" t="s">
        <v>3205</v>
      </c>
      <c r="P500" t="s">
        <v>1321</v>
      </c>
    </row>
    <row r="501" spans="1:16" x14ac:dyDescent="0.25">
      <c r="A501" t="s">
        <v>2</v>
      </c>
      <c r="B501" t="s">
        <v>4618</v>
      </c>
      <c r="C501" t="s">
        <v>207</v>
      </c>
      <c r="D501" t="s">
        <v>4526</v>
      </c>
      <c r="E501" t="s">
        <v>621</v>
      </c>
      <c r="F501" t="b">
        <v>0</v>
      </c>
      <c r="G501" t="s">
        <v>63</v>
      </c>
      <c r="H501" s="1">
        <v>46029.3044212963</v>
      </c>
      <c r="I501" t="b">
        <v>0</v>
      </c>
      <c r="J501" t="b">
        <v>1</v>
      </c>
      <c r="K501" t="s">
        <v>41</v>
      </c>
      <c r="L501" t="s">
        <v>74</v>
      </c>
      <c r="M501"/>
      <c r="N501">
        <v>36.31</v>
      </c>
      <c r="O501" t="s">
        <v>4548</v>
      </c>
      <c r="P501" t="s">
        <v>4619</v>
      </c>
    </row>
    <row r="502" spans="1:16" x14ac:dyDescent="0.25">
      <c r="A502" t="s">
        <v>0</v>
      </c>
      <c r="B502" t="s">
        <v>5486</v>
      </c>
      <c r="C502" t="s">
        <v>142</v>
      </c>
      <c r="D502" t="s">
        <v>4526</v>
      </c>
      <c r="E502" t="s">
        <v>621</v>
      </c>
      <c r="F502" t="b">
        <v>0</v>
      </c>
      <c r="G502" t="s">
        <v>65</v>
      </c>
      <c r="H502" s="1">
        <v>46029.333599537043</v>
      </c>
      <c r="I502" t="b">
        <v>0</v>
      </c>
      <c r="J502" t="b">
        <v>0</v>
      </c>
      <c r="K502" t="s">
        <v>41</v>
      </c>
      <c r="L502" t="s">
        <v>74</v>
      </c>
      <c r="M502"/>
      <c r="N502">
        <v>18</v>
      </c>
      <c r="O502" t="s">
        <v>5487</v>
      </c>
      <c r="P502" t="s">
        <v>2245</v>
      </c>
    </row>
    <row r="503" spans="1:16" x14ac:dyDescent="0.25">
      <c r="A503" t="s">
        <v>2</v>
      </c>
      <c r="B503" t="s">
        <v>5488</v>
      </c>
      <c r="C503" t="s">
        <v>112</v>
      </c>
      <c r="D503" t="s">
        <v>4346</v>
      </c>
      <c r="E503" t="s">
        <v>59</v>
      </c>
      <c r="F503" t="b">
        <v>0</v>
      </c>
      <c r="G503" t="s">
        <v>65</v>
      </c>
      <c r="H503" s="1">
        <v>46029.334363425929</v>
      </c>
      <c r="I503" t="b">
        <v>0</v>
      </c>
      <c r="J503" t="b">
        <v>1</v>
      </c>
      <c r="K503" t="s">
        <v>41</v>
      </c>
      <c r="L503" t="s">
        <v>60</v>
      </c>
      <c r="M503">
        <v>163500</v>
      </c>
      <c r="N503"/>
      <c r="O503" t="s">
        <v>138</v>
      </c>
    </row>
    <row r="504" spans="1:16" x14ac:dyDescent="0.25">
      <c r="A504" t="s">
        <v>2</v>
      </c>
      <c r="B504" t="s">
        <v>5489</v>
      </c>
      <c r="C504" t="s">
        <v>369</v>
      </c>
      <c r="D504" t="s">
        <v>4526</v>
      </c>
      <c r="E504" t="s">
        <v>59</v>
      </c>
      <c r="F504" t="b">
        <v>0</v>
      </c>
      <c r="G504" t="s">
        <v>65</v>
      </c>
      <c r="H504" s="1">
        <v>46029.334409722222</v>
      </c>
      <c r="I504" t="b">
        <v>0</v>
      </c>
      <c r="J504" t="b">
        <v>1</v>
      </c>
      <c r="K504" t="s">
        <v>41</v>
      </c>
      <c r="L504" t="s">
        <v>60</v>
      </c>
      <c r="M504">
        <v>162000</v>
      </c>
      <c r="N504"/>
      <c r="O504" t="s">
        <v>4839</v>
      </c>
      <c r="P504" t="s">
        <v>5395</v>
      </c>
    </row>
    <row r="505" spans="1:16" x14ac:dyDescent="0.25">
      <c r="A505" t="s">
        <v>2</v>
      </c>
      <c r="B505" t="s">
        <v>5490</v>
      </c>
      <c r="C505" t="s">
        <v>319</v>
      </c>
      <c r="D505" t="s">
        <v>4550</v>
      </c>
      <c r="E505" t="s">
        <v>59</v>
      </c>
      <c r="F505" t="b">
        <v>0</v>
      </c>
      <c r="G505" t="s">
        <v>65</v>
      </c>
      <c r="H505" s="1">
        <v>46029.334444444437</v>
      </c>
      <c r="I505" t="b">
        <v>0</v>
      </c>
      <c r="J505" t="b">
        <v>0</v>
      </c>
      <c r="K505" t="s">
        <v>41</v>
      </c>
      <c r="L505" t="s">
        <v>60</v>
      </c>
      <c r="M505">
        <v>142500</v>
      </c>
      <c r="N505"/>
      <c r="O505" t="s">
        <v>1238</v>
      </c>
      <c r="P505" t="s">
        <v>5491</v>
      </c>
    </row>
    <row r="506" spans="1:16" x14ac:dyDescent="0.25">
      <c r="A506" t="s">
        <v>2</v>
      </c>
      <c r="B506" t="s">
        <v>5492</v>
      </c>
      <c r="C506" t="s">
        <v>218</v>
      </c>
      <c r="D506" t="s">
        <v>5493</v>
      </c>
      <c r="E506" t="s">
        <v>59</v>
      </c>
      <c r="F506" t="b">
        <v>0</v>
      </c>
      <c r="G506" t="s">
        <v>63</v>
      </c>
      <c r="H506" s="1">
        <v>46029.346122685187</v>
      </c>
      <c r="I506" t="b">
        <v>0</v>
      </c>
      <c r="J506" t="b">
        <v>0</v>
      </c>
      <c r="K506" t="s">
        <v>41</v>
      </c>
      <c r="L506" t="s">
        <v>60</v>
      </c>
      <c r="M506">
        <v>145500</v>
      </c>
      <c r="N506"/>
      <c r="O506" t="s">
        <v>305</v>
      </c>
      <c r="P506" t="s">
        <v>5494</v>
      </c>
    </row>
    <row r="507" spans="1:16" x14ac:dyDescent="0.25">
      <c r="A507" t="s">
        <v>3</v>
      </c>
      <c r="B507" t="s">
        <v>2264</v>
      </c>
      <c r="C507" t="s">
        <v>1343</v>
      </c>
      <c r="D507" t="s">
        <v>2360</v>
      </c>
      <c r="E507" t="s">
        <v>59</v>
      </c>
      <c r="F507" t="b">
        <v>0</v>
      </c>
      <c r="G507" t="s">
        <v>77</v>
      </c>
      <c r="H507" s="1">
        <v>46029.417175925933</v>
      </c>
      <c r="I507" t="b">
        <v>0</v>
      </c>
      <c r="J507" t="b">
        <v>1</v>
      </c>
      <c r="K507" t="s">
        <v>41</v>
      </c>
      <c r="L507" t="s">
        <v>60</v>
      </c>
      <c r="M507">
        <v>95000</v>
      </c>
      <c r="N507"/>
      <c r="O507" t="s">
        <v>5495</v>
      </c>
      <c r="P507" t="s">
        <v>556</v>
      </c>
    </row>
    <row r="508" spans="1:16" x14ac:dyDescent="0.25">
      <c r="A508" t="s">
        <v>4</v>
      </c>
      <c r="B508" t="s">
        <v>5496</v>
      </c>
      <c r="C508" t="s">
        <v>5497</v>
      </c>
      <c r="D508" t="s">
        <v>2360</v>
      </c>
      <c r="E508" t="s">
        <v>72</v>
      </c>
      <c r="F508" t="b">
        <v>0</v>
      </c>
      <c r="G508" t="s">
        <v>68</v>
      </c>
      <c r="H508" s="1">
        <v>46029.41983796296</v>
      </c>
      <c r="I508" t="b">
        <v>0</v>
      </c>
      <c r="J508" t="b">
        <v>1</v>
      </c>
      <c r="K508" t="s">
        <v>41</v>
      </c>
      <c r="L508" t="s">
        <v>60</v>
      </c>
      <c r="M508">
        <v>135000</v>
      </c>
      <c r="N508"/>
      <c r="O508" t="s">
        <v>424</v>
      </c>
      <c r="P508" t="s">
        <v>5498</v>
      </c>
    </row>
    <row r="509" spans="1:16" x14ac:dyDescent="0.25">
      <c r="A509" t="s">
        <v>2</v>
      </c>
      <c r="B509" t="s">
        <v>5499</v>
      </c>
      <c r="C509" t="s">
        <v>76</v>
      </c>
      <c r="D509" t="s">
        <v>4346</v>
      </c>
      <c r="E509" t="s">
        <v>59</v>
      </c>
      <c r="F509" t="b">
        <v>1</v>
      </c>
      <c r="G509" t="s">
        <v>40</v>
      </c>
      <c r="H509" s="1">
        <v>46029.424027777779</v>
      </c>
      <c r="I509" t="b">
        <v>0</v>
      </c>
      <c r="J509" t="b">
        <v>0</v>
      </c>
      <c r="K509" t="s">
        <v>40</v>
      </c>
      <c r="L509" t="s">
        <v>60</v>
      </c>
      <c r="M509">
        <v>73500</v>
      </c>
      <c r="N509"/>
      <c r="O509" t="s">
        <v>5500</v>
      </c>
      <c r="P509" t="s">
        <v>5501</v>
      </c>
    </row>
    <row r="510" spans="1:16" x14ac:dyDescent="0.25">
      <c r="A510" t="s">
        <v>1</v>
      </c>
      <c r="B510" t="s">
        <v>1171</v>
      </c>
      <c r="C510" t="s">
        <v>76</v>
      </c>
      <c r="D510" t="s">
        <v>4599</v>
      </c>
      <c r="E510" t="s">
        <v>59</v>
      </c>
      <c r="F510" t="b">
        <v>1</v>
      </c>
      <c r="G510" t="s">
        <v>40</v>
      </c>
      <c r="H510" s="1">
        <v>46029.424305555563</v>
      </c>
      <c r="I510" t="b">
        <v>0</v>
      </c>
      <c r="J510" t="b">
        <v>0</v>
      </c>
      <c r="K510" t="s">
        <v>40</v>
      </c>
      <c r="L510" t="s">
        <v>60</v>
      </c>
      <c r="M510">
        <v>55000</v>
      </c>
      <c r="N510"/>
      <c r="O510" t="s">
        <v>5502</v>
      </c>
      <c r="P510" t="s">
        <v>5503</v>
      </c>
    </row>
    <row r="511" spans="1:16" x14ac:dyDescent="0.25">
      <c r="A511" t="s">
        <v>5</v>
      </c>
      <c r="B511" t="s">
        <v>5</v>
      </c>
      <c r="C511" t="s">
        <v>1896</v>
      </c>
      <c r="D511" t="s">
        <v>4526</v>
      </c>
      <c r="E511" t="s">
        <v>59</v>
      </c>
      <c r="F511" t="b">
        <v>0</v>
      </c>
      <c r="G511" t="s">
        <v>65</v>
      </c>
      <c r="H511" s="1">
        <v>46029.459872685176</v>
      </c>
      <c r="I511" t="b">
        <v>0</v>
      </c>
      <c r="J511" t="b">
        <v>1</v>
      </c>
      <c r="K511" t="s">
        <v>41</v>
      </c>
      <c r="L511" t="s">
        <v>60</v>
      </c>
      <c r="M511">
        <v>147500</v>
      </c>
      <c r="N511"/>
      <c r="O511" t="s">
        <v>5504</v>
      </c>
      <c r="P511" t="s">
        <v>5505</v>
      </c>
    </row>
    <row r="512" spans="1:16" x14ac:dyDescent="0.25">
      <c r="A512" t="s">
        <v>8</v>
      </c>
      <c r="B512" t="s">
        <v>5506</v>
      </c>
      <c r="C512" t="s">
        <v>434</v>
      </c>
      <c r="D512" t="s">
        <v>4526</v>
      </c>
      <c r="E512" t="s">
        <v>59</v>
      </c>
      <c r="F512" t="b">
        <v>0</v>
      </c>
      <c r="G512" t="s">
        <v>77</v>
      </c>
      <c r="H512" s="1">
        <v>46029.460578703707</v>
      </c>
      <c r="I512" t="b">
        <v>0</v>
      </c>
      <c r="J512" t="b">
        <v>1</v>
      </c>
      <c r="K512" t="s">
        <v>41</v>
      </c>
      <c r="L512" t="s">
        <v>60</v>
      </c>
      <c r="M512">
        <v>135000</v>
      </c>
      <c r="N512"/>
      <c r="O512" t="s">
        <v>4097</v>
      </c>
      <c r="P512" t="s">
        <v>5507</v>
      </c>
    </row>
    <row r="513" spans="1:16" x14ac:dyDescent="0.25">
      <c r="A513" t="s">
        <v>0</v>
      </c>
      <c r="B513" t="s">
        <v>0</v>
      </c>
      <c r="C513" t="s">
        <v>5508</v>
      </c>
      <c r="D513" t="s">
        <v>4526</v>
      </c>
      <c r="E513" t="s">
        <v>59</v>
      </c>
      <c r="F513" t="b">
        <v>0</v>
      </c>
      <c r="G513" t="s">
        <v>40</v>
      </c>
      <c r="H513" s="1">
        <v>46029.465636574067</v>
      </c>
      <c r="I513" t="b">
        <v>1</v>
      </c>
      <c r="J513" t="b">
        <v>0</v>
      </c>
      <c r="K513" t="s">
        <v>40</v>
      </c>
      <c r="L513" t="s">
        <v>60</v>
      </c>
      <c r="M513">
        <v>32500</v>
      </c>
      <c r="N513"/>
      <c r="O513" t="s">
        <v>5509</v>
      </c>
      <c r="P513" t="s">
        <v>2363</v>
      </c>
    </row>
    <row r="514" spans="1:16" x14ac:dyDescent="0.25">
      <c r="A514" t="s">
        <v>0</v>
      </c>
      <c r="B514" t="s">
        <v>1242</v>
      </c>
      <c r="C514" t="s">
        <v>207</v>
      </c>
      <c r="D514" t="s">
        <v>2360</v>
      </c>
      <c r="E514" t="s">
        <v>59</v>
      </c>
      <c r="F514" t="b">
        <v>0</v>
      </c>
      <c r="G514" t="s">
        <v>63</v>
      </c>
      <c r="H514" s="1">
        <v>46029.470960648148</v>
      </c>
      <c r="I514" t="b">
        <v>0</v>
      </c>
      <c r="J514" t="b">
        <v>1</v>
      </c>
      <c r="K514" t="s">
        <v>41</v>
      </c>
      <c r="L514" t="s">
        <v>74</v>
      </c>
      <c r="M514"/>
      <c r="N514">
        <v>41.734999999999999</v>
      </c>
      <c r="O514" t="s">
        <v>5510</v>
      </c>
      <c r="P514" t="s">
        <v>5511</v>
      </c>
    </row>
    <row r="515" spans="1:16" x14ac:dyDescent="0.25">
      <c r="A515" t="s">
        <v>1</v>
      </c>
      <c r="B515" t="s">
        <v>5512</v>
      </c>
      <c r="C515" t="s">
        <v>695</v>
      </c>
      <c r="D515" t="s">
        <v>4526</v>
      </c>
      <c r="E515" t="s">
        <v>59</v>
      </c>
      <c r="F515" t="b">
        <v>0</v>
      </c>
      <c r="G515" t="s">
        <v>77</v>
      </c>
      <c r="H515" s="1">
        <v>46029.501921296287</v>
      </c>
      <c r="I515" t="b">
        <v>0</v>
      </c>
      <c r="J515" t="b">
        <v>1</v>
      </c>
      <c r="K515" t="s">
        <v>41</v>
      </c>
      <c r="L515" t="s">
        <v>60</v>
      </c>
      <c r="M515">
        <v>158000</v>
      </c>
      <c r="N515"/>
      <c r="O515" t="s">
        <v>1386</v>
      </c>
      <c r="P515" t="s">
        <v>632</v>
      </c>
    </row>
    <row r="516" spans="1:16" x14ac:dyDescent="0.25">
      <c r="A516" t="s">
        <v>5</v>
      </c>
      <c r="B516" t="s">
        <v>5513</v>
      </c>
      <c r="C516" t="s">
        <v>112</v>
      </c>
      <c r="D516" t="s">
        <v>4526</v>
      </c>
      <c r="E516" t="s">
        <v>59</v>
      </c>
      <c r="F516" t="b">
        <v>0</v>
      </c>
      <c r="G516" t="s">
        <v>77</v>
      </c>
      <c r="H516" s="1">
        <v>46029.502268518518</v>
      </c>
      <c r="I516" t="b">
        <v>0</v>
      </c>
      <c r="J516" t="b">
        <v>1</v>
      </c>
      <c r="K516" t="s">
        <v>41</v>
      </c>
      <c r="L516" t="s">
        <v>60</v>
      </c>
      <c r="M516">
        <v>179500</v>
      </c>
      <c r="N516"/>
      <c r="O516" t="s">
        <v>98</v>
      </c>
      <c r="P516" t="s">
        <v>5514</v>
      </c>
    </row>
    <row r="517" spans="1:16" x14ac:dyDescent="0.25">
      <c r="A517" t="s">
        <v>7</v>
      </c>
      <c r="B517" t="s">
        <v>1480</v>
      </c>
      <c r="C517" t="s">
        <v>25</v>
      </c>
      <c r="D517" t="s">
        <v>4526</v>
      </c>
      <c r="E517" t="s">
        <v>59</v>
      </c>
      <c r="F517" t="b">
        <v>0</v>
      </c>
      <c r="G517" t="s">
        <v>25</v>
      </c>
      <c r="H517" s="1">
        <v>46029.511631944442</v>
      </c>
      <c r="I517" t="b">
        <v>0</v>
      </c>
      <c r="J517" t="b">
        <v>0</v>
      </c>
      <c r="K517" t="s">
        <v>25</v>
      </c>
      <c r="L517" t="s">
        <v>60</v>
      </c>
      <c r="M517">
        <v>52250</v>
      </c>
      <c r="N517"/>
      <c r="O517" t="s">
        <v>745</v>
      </c>
      <c r="P517" t="s">
        <v>673</v>
      </c>
    </row>
    <row r="518" spans="1:16" x14ac:dyDescent="0.25">
      <c r="A518" t="s">
        <v>0</v>
      </c>
      <c r="B518" t="s">
        <v>5515</v>
      </c>
      <c r="C518" t="s">
        <v>112</v>
      </c>
      <c r="D518" t="s">
        <v>4526</v>
      </c>
      <c r="F518" t="b">
        <v>0</v>
      </c>
      <c r="G518" t="s">
        <v>65</v>
      </c>
      <c r="H518" s="1">
        <v>46029.54173611111</v>
      </c>
      <c r="I518" t="b">
        <v>0</v>
      </c>
      <c r="J518" t="b">
        <v>1</v>
      </c>
      <c r="K518" t="s">
        <v>41</v>
      </c>
      <c r="L518" t="s">
        <v>74</v>
      </c>
      <c r="M518"/>
      <c r="N518">
        <v>28.5</v>
      </c>
      <c r="O518" t="s">
        <v>2136</v>
      </c>
      <c r="P518" t="s">
        <v>673</v>
      </c>
    </row>
    <row r="519" spans="1:16" x14ac:dyDescent="0.25">
      <c r="A519" t="s">
        <v>0</v>
      </c>
      <c r="B519" t="s">
        <v>228</v>
      </c>
      <c r="C519" t="s">
        <v>1336</v>
      </c>
      <c r="D519" t="s">
        <v>4587</v>
      </c>
      <c r="E519" t="s">
        <v>59</v>
      </c>
      <c r="F519" t="b">
        <v>0</v>
      </c>
      <c r="G519" t="s">
        <v>77</v>
      </c>
      <c r="H519" s="1">
        <v>46029.542141203703</v>
      </c>
      <c r="I519" t="b">
        <v>0</v>
      </c>
      <c r="J519" t="b">
        <v>0</v>
      </c>
      <c r="K519" t="s">
        <v>41</v>
      </c>
      <c r="L519" t="s">
        <v>74</v>
      </c>
      <c r="M519"/>
      <c r="N519">
        <v>30.08</v>
      </c>
      <c r="O519" t="s">
        <v>5516</v>
      </c>
      <c r="P519" t="s">
        <v>5517</v>
      </c>
    </row>
    <row r="520" spans="1:16" x14ac:dyDescent="0.25">
      <c r="A520" t="s">
        <v>7</v>
      </c>
      <c r="B520" t="s">
        <v>5518</v>
      </c>
      <c r="C520" t="s">
        <v>190</v>
      </c>
      <c r="D520" t="s">
        <v>4526</v>
      </c>
      <c r="E520" t="s">
        <v>59</v>
      </c>
      <c r="F520" t="b">
        <v>0</v>
      </c>
      <c r="G520" t="s">
        <v>73</v>
      </c>
      <c r="H520" s="1">
        <v>46029.542442129627</v>
      </c>
      <c r="I520" t="b">
        <v>1</v>
      </c>
      <c r="J520" t="b">
        <v>1</v>
      </c>
      <c r="K520" t="s">
        <v>41</v>
      </c>
      <c r="L520" t="s">
        <v>60</v>
      </c>
      <c r="M520">
        <v>200000</v>
      </c>
      <c r="N520"/>
      <c r="O520" t="s">
        <v>4608</v>
      </c>
      <c r="P520" t="s">
        <v>5519</v>
      </c>
    </row>
    <row r="521" spans="1:16" x14ac:dyDescent="0.25">
      <c r="A521" t="s">
        <v>0</v>
      </c>
      <c r="B521" t="s">
        <v>5520</v>
      </c>
      <c r="C521" t="s">
        <v>1768</v>
      </c>
      <c r="D521" t="s">
        <v>4630</v>
      </c>
      <c r="E521" t="s">
        <v>59</v>
      </c>
      <c r="F521" t="b">
        <v>0</v>
      </c>
      <c r="G521" t="s">
        <v>68</v>
      </c>
      <c r="H521" s="1">
        <v>46029.542523148149</v>
      </c>
      <c r="I521" t="b">
        <v>0</v>
      </c>
      <c r="J521" t="b">
        <v>1</v>
      </c>
      <c r="K521" t="s">
        <v>41</v>
      </c>
      <c r="L521" t="s">
        <v>60</v>
      </c>
      <c r="M521">
        <v>98000</v>
      </c>
      <c r="N521"/>
      <c r="O521" t="s">
        <v>2934</v>
      </c>
      <c r="P521" t="s">
        <v>3794</v>
      </c>
    </row>
    <row r="522" spans="1:16" x14ac:dyDescent="0.25">
      <c r="A522" t="s">
        <v>7</v>
      </c>
      <c r="B522" t="s">
        <v>5521</v>
      </c>
      <c r="C522" t="s">
        <v>121</v>
      </c>
      <c r="D522" t="s">
        <v>4526</v>
      </c>
      <c r="E522" t="s">
        <v>59</v>
      </c>
      <c r="F522" t="b">
        <v>0</v>
      </c>
      <c r="G522" t="s">
        <v>68</v>
      </c>
      <c r="H522" s="1">
        <v>46029.542546296303</v>
      </c>
      <c r="I522" t="b">
        <v>0</v>
      </c>
      <c r="J522" t="b">
        <v>1</v>
      </c>
      <c r="K522" t="s">
        <v>41</v>
      </c>
      <c r="L522" t="s">
        <v>60</v>
      </c>
      <c r="M522">
        <v>134100</v>
      </c>
      <c r="N522"/>
      <c r="O522" t="s">
        <v>1270</v>
      </c>
      <c r="P522" t="s">
        <v>5522</v>
      </c>
    </row>
    <row r="523" spans="1:16" x14ac:dyDescent="0.25">
      <c r="A523" t="s">
        <v>0</v>
      </c>
      <c r="B523" t="s">
        <v>262</v>
      </c>
      <c r="C523" t="s">
        <v>3053</v>
      </c>
      <c r="D523" t="s">
        <v>4587</v>
      </c>
      <c r="E523" t="s">
        <v>59</v>
      </c>
      <c r="F523" t="b">
        <v>0</v>
      </c>
      <c r="G523" t="s">
        <v>68</v>
      </c>
      <c r="H523" s="1">
        <v>46029.542569444442</v>
      </c>
      <c r="I523" t="b">
        <v>0</v>
      </c>
      <c r="J523" t="b">
        <v>0</v>
      </c>
      <c r="K523" t="s">
        <v>41</v>
      </c>
      <c r="L523" t="s">
        <v>74</v>
      </c>
      <c r="M523"/>
      <c r="N523">
        <v>47.5</v>
      </c>
      <c r="O523" t="s">
        <v>5523</v>
      </c>
      <c r="P523" t="s">
        <v>219</v>
      </c>
    </row>
    <row r="524" spans="1:16" x14ac:dyDescent="0.25">
      <c r="A524" t="s">
        <v>1</v>
      </c>
      <c r="B524" t="s">
        <v>5524</v>
      </c>
      <c r="C524" t="s">
        <v>112</v>
      </c>
      <c r="D524" t="s">
        <v>4630</v>
      </c>
      <c r="E524" t="s">
        <v>59</v>
      </c>
      <c r="F524" t="b">
        <v>0</v>
      </c>
      <c r="G524" t="s">
        <v>65</v>
      </c>
      <c r="H524" s="1">
        <v>46029.543043981481</v>
      </c>
      <c r="I524" t="b">
        <v>0</v>
      </c>
      <c r="J524" t="b">
        <v>1</v>
      </c>
      <c r="K524" t="s">
        <v>41</v>
      </c>
      <c r="L524" t="s">
        <v>60</v>
      </c>
      <c r="M524">
        <v>160000</v>
      </c>
      <c r="N524"/>
      <c r="O524" t="s">
        <v>5525</v>
      </c>
      <c r="P524" t="s">
        <v>5526</v>
      </c>
    </row>
    <row r="525" spans="1:16" x14ac:dyDescent="0.25">
      <c r="A525" t="s">
        <v>9</v>
      </c>
      <c r="B525" t="s">
        <v>5527</v>
      </c>
      <c r="C525" t="s">
        <v>121</v>
      </c>
      <c r="D525" t="s">
        <v>4526</v>
      </c>
      <c r="E525" t="s">
        <v>59</v>
      </c>
      <c r="F525" t="b">
        <v>0</v>
      </c>
      <c r="G525" t="s">
        <v>65</v>
      </c>
      <c r="H525" s="1">
        <v>46029.54347222222</v>
      </c>
      <c r="I525" t="b">
        <v>0</v>
      </c>
      <c r="J525" t="b">
        <v>1</v>
      </c>
      <c r="K525" t="s">
        <v>41</v>
      </c>
      <c r="L525" t="s">
        <v>60</v>
      </c>
      <c r="M525">
        <v>147000</v>
      </c>
      <c r="N525"/>
      <c r="O525" t="s">
        <v>4608</v>
      </c>
      <c r="P525" t="s">
        <v>2401</v>
      </c>
    </row>
    <row r="526" spans="1:16" x14ac:dyDescent="0.25">
      <c r="A526" t="s">
        <v>1</v>
      </c>
      <c r="B526" t="s">
        <v>5528</v>
      </c>
      <c r="C526" t="s">
        <v>148</v>
      </c>
      <c r="D526" t="s">
        <v>155</v>
      </c>
      <c r="E526" t="s">
        <v>59</v>
      </c>
      <c r="F526" t="b">
        <v>0</v>
      </c>
      <c r="G526" t="s">
        <v>77</v>
      </c>
      <c r="H526" s="1">
        <v>46029.543680555558</v>
      </c>
      <c r="I526" t="b">
        <v>0</v>
      </c>
      <c r="J526" t="b">
        <v>0</v>
      </c>
      <c r="K526" t="s">
        <v>41</v>
      </c>
      <c r="L526" t="s">
        <v>60</v>
      </c>
      <c r="M526">
        <v>112500</v>
      </c>
      <c r="N526"/>
      <c r="O526" t="s">
        <v>155</v>
      </c>
      <c r="P526" t="s">
        <v>5529</v>
      </c>
    </row>
    <row r="527" spans="1:16" x14ac:dyDescent="0.25">
      <c r="A527" t="s">
        <v>2</v>
      </c>
      <c r="B527" t="s">
        <v>2785</v>
      </c>
      <c r="C527" t="s">
        <v>40</v>
      </c>
      <c r="D527" t="s">
        <v>4526</v>
      </c>
      <c r="E527" t="s">
        <v>59</v>
      </c>
      <c r="F527" t="b">
        <v>0</v>
      </c>
      <c r="G527" t="s">
        <v>40</v>
      </c>
      <c r="H527" s="1">
        <v>46029.549004629633</v>
      </c>
      <c r="I527" t="b">
        <v>1</v>
      </c>
      <c r="J527" t="b">
        <v>0</v>
      </c>
      <c r="K527" t="s">
        <v>40</v>
      </c>
      <c r="L527" t="s">
        <v>60</v>
      </c>
      <c r="M527">
        <v>37000</v>
      </c>
      <c r="N527"/>
      <c r="O527" t="s">
        <v>5530</v>
      </c>
    </row>
    <row r="528" spans="1:16" x14ac:dyDescent="0.25">
      <c r="A528" t="s">
        <v>1</v>
      </c>
      <c r="B528" t="s">
        <v>5531</v>
      </c>
      <c r="C528" t="s">
        <v>5067</v>
      </c>
      <c r="D528" t="s">
        <v>5532</v>
      </c>
      <c r="E528" t="s">
        <v>59</v>
      </c>
      <c r="F528" t="b">
        <v>0</v>
      </c>
      <c r="G528" t="s">
        <v>40</v>
      </c>
      <c r="H528" s="1">
        <v>46029.549386574072</v>
      </c>
      <c r="I528" t="b">
        <v>1</v>
      </c>
      <c r="J528" t="b">
        <v>0</v>
      </c>
      <c r="K528" t="s">
        <v>40</v>
      </c>
      <c r="L528" t="s">
        <v>60</v>
      </c>
      <c r="M528">
        <v>55000</v>
      </c>
      <c r="N528"/>
      <c r="O528" t="s">
        <v>5533</v>
      </c>
      <c r="P528" t="s">
        <v>5534</v>
      </c>
    </row>
    <row r="529" spans="1:16" x14ac:dyDescent="0.25">
      <c r="A529" t="s">
        <v>0</v>
      </c>
      <c r="B529" t="s">
        <v>3630</v>
      </c>
      <c r="C529" t="s">
        <v>545</v>
      </c>
      <c r="D529" t="s">
        <v>4526</v>
      </c>
      <c r="E529" t="s">
        <v>88</v>
      </c>
      <c r="F529" t="b">
        <v>0</v>
      </c>
      <c r="G529" t="s">
        <v>77</v>
      </c>
      <c r="H529" s="1">
        <v>46029.58384259259</v>
      </c>
      <c r="I529" t="b">
        <v>1</v>
      </c>
      <c r="J529" t="b">
        <v>0</v>
      </c>
      <c r="K529" t="s">
        <v>41</v>
      </c>
      <c r="L529" t="s">
        <v>74</v>
      </c>
      <c r="M529"/>
      <c r="N529">
        <v>20.5</v>
      </c>
      <c r="O529" t="s">
        <v>5092</v>
      </c>
      <c r="P529" t="s">
        <v>1759</v>
      </c>
    </row>
    <row r="530" spans="1:16" x14ac:dyDescent="0.25">
      <c r="A530" t="s">
        <v>2</v>
      </c>
      <c r="B530" t="s">
        <v>173</v>
      </c>
      <c r="C530" t="s">
        <v>3059</v>
      </c>
      <c r="D530" t="s">
        <v>4587</v>
      </c>
      <c r="E530" t="s">
        <v>59</v>
      </c>
      <c r="F530" t="b">
        <v>0</v>
      </c>
      <c r="G530" t="s">
        <v>65</v>
      </c>
      <c r="H530" s="1">
        <v>46029.584409722222</v>
      </c>
      <c r="I530" t="b">
        <v>0</v>
      </c>
      <c r="J530" t="b">
        <v>0</v>
      </c>
      <c r="K530" t="s">
        <v>41</v>
      </c>
      <c r="L530" t="s">
        <v>60</v>
      </c>
      <c r="M530">
        <v>139500</v>
      </c>
      <c r="N530"/>
      <c r="O530" t="s">
        <v>5535</v>
      </c>
      <c r="P530" t="s">
        <v>5536</v>
      </c>
    </row>
    <row r="531" spans="1:16" x14ac:dyDescent="0.25">
      <c r="A531" t="s">
        <v>2</v>
      </c>
      <c r="B531" t="s">
        <v>2</v>
      </c>
      <c r="C531" t="s">
        <v>743</v>
      </c>
      <c r="D531" t="s">
        <v>4346</v>
      </c>
      <c r="E531" t="s">
        <v>59</v>
      </c>
      <c r="F531" t="b">
        <v>0</v>
      </c>
      <c r="G531" t="s">
        <v>77</v>
      </c>
      <c r="H531" s="1">
        <v>46029.584490740737</v>
      </c>
      <c r="I531" t="b">
        <v>0</v>
      </c>
      <c r="J531" t="b">
        <v>1</v>
      </c>
      <c r="K531" t="s">
        <v>41</v>
      </c>
      <c r="L531" t="s">
        <v>60</v>
      </c>
      <c r="M531">
        <v>165575</v>
      </c>
      <c r="N531"/>
      <c r="O531" t="s">
        <v>250</v>
      </c>
      <c r="P531" t="s">
        <v>5537</v>
      </c>
    </row>
    <row r="532" spans="1:16" x14ac:dyDescent="0.25">
      <c r="A532" t="s">
        <v>2</v>
      </c>
      <c r="B532" t="s">
        <v>5538</v>
      </c>
      <c r="C532" t="s">
        <v>76</v>
      </c>
      <c r="D532" t="s">
        <v>4622</v>
      </c>
      <c r="E532" t="s">
        <v>59</v>
      </c>
      <c r="F532" t="b">
        <v>1</v>
      </c>
      <c r="G532" t="s">
        <v>32</v>
      </c>
      <c r="H532" s="1">
        <v>46029.594583333332</v>
      </c>
      <c r="I532" t="b">
        <v>0</v>
      </c>
      <c r="J532" t="b">
        <v>0</v>
      </c>
      <c r="K532" t="s">
        <v>32</v>
      </c>
      <c r="L532" t="s">
        <v>60</v>
      </c>
      <c r="M532">
        <v>180000</v>
      </c>
      <c r="N532"/>
      <c r="O532" t="s">
        <v>2787</v>
      </c>
      <c r="P532" t="s">
        <v>992</v>
      </c>
    </row>
    <row r="533" spans="1:16" x14ac:dyDescent="0.25">
      <c r="A533" t="s">
        <v>0</v>
      </c>
      <c r="B533" t="s">
        <v>5539</v>
      </c>
      <c r="C533" t="s">
        <v>112</v>
      </c>
      <c r="D533" t="s">
        <v>4526</v>
      </c>
      <c r="E533" t="s">
        <v>88</v>
      </c>
      <c r="F533" t="b">
        <v>0</v>
      </c>
      <c r="G533" t="s">
        <v>65</v>
      </c>
      <c r="H533" s="1">
        <v>46029.625069444453</v>
      </c>
      <c r="I533" t="b">
        <v>0</v>
      </c>
      <c r="J533" t="b">
        <v>0</v>
      </c>
      <c r="K533" t="s">
        <v>41</v>
      </c>
      <c r="L533" t="s">
        <v>74</v>
      </c>
      <c r="M533"/>
      <c r="N533">
        <v>42</v>
      </c>
      <c r="O533" t="s">
        <v>2222</v>
      </c>
      <c r="P533" t="s">
        <v>3471</v>
      </c>
    </row>
    <row r="534" spans="1:16" x14ac:dyDescent="0.25">
      <c r="A534" t="s">
        <v>0</v>
      </c>
      <c r="B534" t="s">
        <v>0</v>
      </c>
      <c r="C534" t="s">
        <v>5540</v>
      </c>
      <c r="D534" t="s">
        <v>4526</v>
      </c>
      <c r="E534" t="s">
        <v>59</v>
      </c>
      <c r="F534" t="b">
        <v>0</v>
      </c>
      <c r="G534" t="s">
        <v>65</v>
      </c>
      <c r="H534" s="1">
        <v>46029.625069444453</v>
      </c>
      <c r="I534" t="b">
        <v>0</v>
      </c>
      <c r="J534" t="b">
        <v>0</v>
      </c>
      <c r="K534" t="s">
        <v>41</v>
      </c>
      <c r="L534" t="s">
        <v>74</v>
      </c>
      <c r="M534"/>
      <c r="N534">
        <v>19.5</v>
      </c>
      <c r="O534" t="s">
        <v>5541</v>
      </c>
      <c r="P534" t="s">
        <v>426</v>
      </c>
    </row>
    <row r="535" spans="1:16" x14ac:dyDescent="0.25">
      <c r="A535" t="s">
        <v>2</v>
      </c>
      <c r="B535" t="s">
        <v>5542</v>
      </c>
      <c r="C535" t="s">
        <v>112</v>
      </c>
      <c r="D535" t="s">
        <v>4526</v>
      </c>
      <c r="E535" t="s">
        <v>59</v>
      </c>
      <c r="F535" t="b">
        <v>0</v>
      </c>
      <c r="G535" t="s">
        <v>65</v>
      </c>
      <c r="H535" s="1">
        <v>46029.626030092593</v>
      </c>
      <c r="I535" t="b">
        <v>0</v>
      </c>
      <c r="J535" t="b">
        <v>0</v>
      </c>
      <c r="K535" t="s">
        <v>41</v>
      </c>
      <c r="L535" t="s">
        <v>60</v>
      </c>
      <c r="M535">
        <v>142500</v>
      </c>
      <c r="N535"/>
      <c r="O535" t="s">
        <v>1954</v>
      </c>
      <c r="P535" t="s">
        <v>5543</v>
      </c>
    </row>
    <row r="536" spans="1:16" x14ac:dyDescent="0.25">
      <c r="A536" t="s">
        <v>3</v>
      </c>
      <c r="B536" t="s">
        <v>5544</v>
      </c>
      <c r="C536" t="s">
        <v>5545</v>
      </c>
      <c r="D536" t="s">
        <v>5546</v>
      </c>
      <c r="E536" t="s">
        <v>59</v>
      </c>
      <c r="F536" t="b">
        <v>0</v>
      </c>
      <c r="G536" t="s">
        <v>65</v>
      </c>
      <c r="H536" s="1">
        <v>46029.626550925917</v>
      </c>
      <c r="I536" t="b">
        <v>1</v>
      </c>
      <c r="J536" t="b">
        <v>1</v>
      </c>
      <c r="K536" t="s">
        <v>41</v>
      </c>
      <c r="L536" t="s">
        <v>60</v>
      </c>
      <c r="M536">
        <v>128592</v>
      </c>
      <c r="N536"/>
      <c r="O536" t="s">
        <v>5547</v>
      </c>
      <c r="P536" t="s">
        <v>5548</v>
      </c>
    </row>
    <row r="537" spans="1:16" x14ac:dyDescent="0.25">
      <c r="A537" t="s">
        <v>1</v>
      </c>
      <c r="B537" t="s">
        <v>4150</v>
      </c>
      <c r="C537" t="s">
        <v>1554</v>
      </c>
      <c r="D537" t="s">
        <v>2360</v>
      </c>
      <c r="E537" t="s">
        <v>59</v>
      </c>
      <c r="F537" t="b">
        <v>0</v>
      </c>
      <c r="G537" t="s">
        <v>65</v>
      </c>
      <c r="H537" s="1">
        <v>46029.626574074071</v>
      </c>
      <c r="I537" t="b">
        <v>1</v>
      </c>
      <c r="J537" t="b">
        <v>1</v>
      </c>
      <c r="K537" t="s">
        <v>41</v>
      </c>
      <c r="L537" t="s">
        <v>60</v>
      </c>
      <c r="M537">
        <v>200000</v>
      </c>
      <c r="N537"/>
      <c r="O537" t="s">
        <v>1651</v>
      </c>
      <c r="P537" t="s">
        <v>5549</v>
      </c>
    </row>
    <row r="538" spans="1:16" x14ac:dyDescent="0.25">
      <c r="A538" t="s">
        <v>1</v>
      </c>
      <c r="B538" t="s">
        <v>5550</v>
      </c>
      <c r="C538" t="s">
        <v>998</v>
      </c>
      <c r="D538" t="s">
        <v>4526</v>
      </c>
      <c r="E538" t="s">
        <v>59</v>
      </c>
      <c r="F538" t="b">
        <v>0</v>
      </c>
      <c r="G538" t="s">
        <v>65</v>
      </c>
      <c r="H538" s="1">
        <v>46029.626747685194</v>
      </c>
      <c r="I538" t="b">
        <v>1</v>
      </c>
      <c r="J538" t="b">
        <v>0</v>
      </c>
      <c r="K538" t="s">
        <v>41</v>
      </c>
      <c r="L538" t="s">
        <v>60</v>
      </c>
      <c r="M538">
        <v>132500</v>
      </c>
      <c r="N538"/>
      <c r="O538" t="s">
        <v>5551</v>
      </c>
      <c r="P538" t="s">
        <v>5552</v>
      </c>
    </row>
    <row r="539" spans="1:16" x14ac:dyDescent="0.25">
      <c r="A539" t="s">
        <v>2</v>
      </c>
      <c r="B539" t="s">
        <v>5553</v>
      </c>
      <c r="C539" t="s">
        <v>76</v>
      </c>
      <c r="D539" t="s">
        <v>4346</v>
      </c>
      <c r="E539" t="s">
        <v>59</v>
      </c>
      <c r="F539" t="b">
        <v>1</v>
      </c>
      <c r="G539" t="s">
        <v>13</v>
      </c>
      <c r="H539" s="1">
        <v>46029.634039351848</v>
      </c>
      <c r="I539" t="b">
        <v>0</v>
      </c>
      <c r="J539" t="b">
        <v>0</v>
      </c>
      <c r="K539" t="s">
        <v>13</v>
      </c>
      <c r="L539" t="s">
        <v>60</v>
      </c>
      <c r="M539">
        <v>57500</v>
      </c>
      <c r="N539"/>
      <c r="O539" t="s">
        <v>5554</v>
      </c>
      <c r="P539" t="s">
        <v>5555</v>
      </c>
    </row>
    <row r="540" spans="1:16" x14ac:dyDescent="0.25">
      <c r="A540" t="s">
        <v>7</v>
      </c>
      <c r="B540" t="s">
        <v>5556</v>
      </c>
      <c r="C540" t="s">
        <v>71</v>
      </c>
      <c r="D540" t="s">
        <v>4526</v>
      </c>
      <c r="E540" t="s">
        <v>88</v>
      </c>
      <c r="F540" t="b">
        <v>0</v>
      </c>
      <c r="G540" t="s">
        <v>73</v>
      </c>
      <c r="H540" s="1">
        <v>46029.667372685188</v>
      </c>
      <c r="I540" t="b">
        <v>0</v>
      </c>
      <c r="J540" t="b">
        <v>0</v>
      </c>
      <c r="K540" t="s">
        <v>41</v>
      </c>
      <c r="L540" t="s">
        <v>74</v>
      </c>
      <c r="M540"/>
      <c r="N540">
        <v>57.5</v>
      </c>
      <c r="O540" t="s">
        <v>5557</v>
      </c>
      <c r="P540" t="s">
        <v>5558</v>
      </c>
    </row>
    <row r="541" spans="1:16" x14ac:dyDescent="0.25">
      <c r="A541" t="s">
        <v>2</v>
      </c>
      <c r="B541" t="s">
        <v>5559</v>
      </c>
      <c r="C541" t="s">
        <v>598</v>
      </c>
      <c r="D541" t="s">
        <v>4526</v>
      </c>
      <c r="E541" t="s">
        <v>59</v>
      </c>
      <c r="F541" t="b">
        <v>0</v>
      </c>
      <c r="G541" t="s">
        <v>65</v>
      </c>
      <c r="H541" s="1">
        <v>46029.667696759258</v>
      </c>
      <c r="I541" t="b">
        <v>0</v>
      </c>
      <c r="J541" t="b">
        <v>1</v>
      </c>
      <c r="K541" t="s">
        <v>41</v>
      </c>
      <c r="L541" t="s">
        <v>60</v>
      </c>
      <c r="M541">
        <v>198500</v>
      </c>
      <c r="N541"/>
      <c r="O541" t="s">
        <v>2631</v>
      </c>
      <c r="P541" t="s">
        <v>5560</v>
      </c>
    </row>
    <row r="542" spans="1:16" x14ac:dyDescent="0.25">
      <c r="A542" t="s">
        <v>1</v>
      </c>
      <c r="B542" t="s">
        <v>1</v>
      </c>
      <c r="C542" t="s">
        <v>246</v>
      </c>
      <c r="D542" t="s">
        <v>4526</v>
      </c>
      <c r="E542" t="s">
        <v>59</v>
      </c>
      <c r="F542" t="b">
        <v>0</v>
      </c>
      <c r="G542" t="s">
        <v>65</v>
      </c>
      <c r="H542" s="1">
        <v>46029.668124999997</v>
      </c>
      <c r="I542" t="b">
        <v>0</v>
      </c>
      <c r="J542" t="b">
        <v>1</v>
      </c>
      <c r="K542" t="s">
        <v>41</v>
      </c>
      <c r="L542" t="s">
        <v>60</v>
      </c>
      <c r="M542">
        <v>118500</v>
      </c>
      <c r="N542"/>
      <c r="O542" t="s">
        <v>1155</v>
      </c>
      <c r="P542" t="s">
        <v>5561</v>
      </c>
    </row>
    <row r="543" spans="1:16" x14ac:dyDescent="0.25">
      <c r="A543" t="s">
        <v>5</v>
      </c>
      <c r="B543" t="s">
        <v>5562</v>
      </c>
      <c r="C543" t="s">
        <v>76</v>
      </c>
      <c r="D543" t="s">
        <v>4587</v>
      </c>
      <c r="E543" t="s">
        <v>59</v>
      </c>
      <c r="F543" t="b">
        <v>1</v>
      </c>
      <c r="G543" t="s">
        <v>65</v>
      </c>
      <c r="H543" s="1">
        <v>46029.668171296304</v>
      </c>
      <c r="I543" t="b">
        <v>1</v>
      </c>
      <c r="J543" t="b">
        <v>0</v>
      </c>
      <c r="K543" t="s">
        <v>41</v>
      </c>
      <c r="L543" t="s">
        <v>74</v>
      </c>
      <c r="M543"/>
      <c r="N543">
        <v>82.5</v>
      </c>
      <c r="O543" t="s">
        <v>5563</v>
      </c>
      <c r="P543" t="s">
        <v>5564</v>
      </c>
    </row>
    <row r="544" spans="1:16" x14ac:dyDescent="0.25">
      <c r="A544" t="s">
        <v>1</v>
      </c>
      <c r="B544" t="s">
        <v>1</v>
      </c>
      <c r="C544" t="s">
        <v>5565</v>
      </c>
      <c r="D544" t="s">
        <v>4587</v>
      </c>
      <c r="E544" t="s">
        <v>59</v>
      </c>
      <c r="F544" t="b">
        <v>0</v>
      </c>
      <c r="G544" t="s">
        <v>73</v>
      </c>
      <c r="H544" s="1">
        <v>46029.669108796297</v>
      </c>
      <c r="I544" t="b">
        <v>0</v>
      </c>
      <c r="J544" t="b">
        <v>0</v>
      </c>
      <c r="K544" t="s">
        <v>41</v>
      </c>
      <c r="L544" t="s">
        <v>74</v>
      </c>
      <c r="M544"/>
      <c r="N544">
        <v>83</v>
      </c>
      <c r="O544" t="s">
        <v>5382</v>
      </c>
      <c r="P544" t="s">
        <v>5566</v>
      </c>
    </row>
    <row r="545" spans="1:16" x14ac:dyDescent="0.25">
      <c r="A545" t="s">
        <v>0</v>
      </c>
      <c r="B545" t="s">
        <v>4006</v>
      </c>
      <c r="C545" t="s">
        <v>40</v>
      </c>
      <c r="D545" t="s">
        <v>4526</v>
      </c>
      <c r="E545" t="s">
        <v>88</v>
      </c>
      <c r="F545" t="b">
        <v>0</v>
      </c>
      <c r="G545" t="s">
        <v>40</v>
      </c>
      <c r="H545" s="1">
        <v>46029.673981481479</v>
      </c>
      <c r="I545" t="b">
        <v>1</v>
      </c>
      <c r="J545" t="b">
        <v>0</v>
      </c>
      <c r="K545" t="s">
        <v>40</v>
      </c>
      <c r="L545" t="s">
        <v>60</v>
      </c>
      <c r="M545">
        <v>104500</v>
      </c>
      <c r="N545"/>
      <c r="O545" t="s">
        <v>5567</v>
      </c>
    </row>
    <row r="546" spans="1:16" x14ac:dyDescent="0.25">
      <c r="A546" t="s">
        <v>1</v>
      </c>
      <c r="B546" t="s">
        <v>5568</v>
      </c>
      <c r="C546" t="s">
        <v>76</v>
      </c>
      <c r="D546" t="s">
        <v>4526</v>
      </c>
      <c r="E546" t="s">
        <v>59</v>
      </c>
      <c r="F546" t="b">
        <v>1</v>
      </c>
      <c r="G546" t="s">
        <v>40</v>
      </c>
      <c r="H546" s="1">
        <v>46029.674328703702</v>
      </c>
      <c r="I546" t="b">
        <v>1</v>
      </c>
      <c r="J546" t="b">
        <v>0</v>
      </c>
      <c r="K546" t="s">
        <v>40</v>
      </c>
      <c r="L546" t="s">
        <v>60</v>
      </c>
      <c r="M546">
        <v>60000</v>
      </c>
      <c r="N546"/>
      <c r="O546" t="s">
        <v>5569</v>
      </c>
      <c r="P546" t="s">
        <v>5570</v>
      </c>
    </row>
    <row r="547" spans="1:16" x14ac:dyDescent="0.25">
      <c r="A547" t="s">
        <v>1</v>
      </c>
      <c r="B547" t="s">
        <v>5571</v>
      </c>
      <c r="C547" t="s">
        <v>40</v>
      </c>
      <c r="D547" t="s">
        <v>4526</v>
      </c>
      <c r="E547" t="s">
        <v>59</v>
      </c>
      <c r="F547" t="b">
        <v>0</v>
      </c>
      <c r="G547" t="s">
        <v>40</v>
      </c>
      <c r="H547" s="1">
        <v>46029.674328703702</v>
      </c>
      <c r="I547" t="b">
        <v>1</v>
      </c>
      <c r="J547" t="b">
        <v>0</v>
      </c>
      <c r="K547" t="s">
        <v>40</v>
      </c>
      <c r="L547" t="s">
        <v>60</v>
      </c>
      <c r="M547">
        <v>175000</v>
      </c>
      <c r="N547"/>
      <c r="O547" t="s">
        <v>127</v>
      </c>
      <c r="P547" t="s">
        <v>579</v>
      </c>
    </row>
    <row r="548" spans="1:16" x14ac:dyDescent="0.25">
      <c r="A548" t="s">
        <v>4</v>
      </c>
      <c r="B548" t="s">
        <v>5572</v>
      </c>
      <c r="C548" t="s">
        <v>2408</v>
      </c>
      <c r="D548" t="s">
        <v>4346</v>
      </c>
      <c r="E548" t="s">
        <v>59</v>
      </c>
      <c r="F548" t="b">
        <v>0</v>
      </c>
      <c r="G548" t="s">
        <v>13</v>
      </c>
      <c r="H548" s="1">
        <v>46029.675798611112</v>
      </c>
      <c r="I548" t="b">
        <v>0</v>
      </c>
      <c r="J548" t="b">
        <v>0</v>
      </c>
      <c r="K548" t="s">
        <v>13</v>
      </c>
      <c r="L548" t="s">
        <v>60</v>
      </c>
      <c r="M548">
        <v>150000</v>
      </c>
      <c r="N548"/>
      <c r="O548" t="s">
        <v>1626</v>
      </c>
      <c r="P548" t="s">
        <v>5573</v>
      </c>
    </row>
    <row r="549" spans="1:16" x14ac:dyDescent="0.25">
      <c r="A549" t="s">
        <v>0</v>
      </c>
      <c r="B549" t="s">
        <v>5574</v>
      </c>
      <c r="C549" t="s">
        <v>165</v>
      </c>
      <c r="D549" t="s">
        <v>4526</v>
      </c>
      <c r="E549" t="s">
        <v>59</v>
      </c>
      <c r="F549" t="b">
        <v>0</v>
      </c>
      <c r="G549" t="s">
        <v>73</v>
      </c>
      <c r="H549" s="1">
        <v>46029.709085648137</v>
      </c>
      <c r="I549" t="b">
        <v>0</v>
      </c>
      <c r="J549" t="b">
        <v>1</v>
      </c>
      <c r="K549" t="s">
        <v>41</v>
      </c>
      <c r="L549" t="s">
        <v>60</v>
      </c>
      <c r="M549">
        <v>142000</v>
      </c>
      <c r="N549"/>
      <c r="O549" t="s">
        <v>3525</v>
      </c>
      <c r="P549" t="s">
        <v>5575</v>
      </c>
    </row>
    <row r="550" spans="1:16" x14ac:dyDescent="0.25">
      <c r="A550" t="s">
        <v>3</v>
      </c>
      <c r="B550" t="s">
        <v>4352</v>
      </c>
      <c r="C550" t="s">
        <v>320</v>
      </c>
      <c r="D550" t="s">
        <v>155</v>
      </c>
      <c r="E550" t="s">
        <v>59</v>
      </c>
      <c r="F550" t="b">
        <v>0</v>
      </c>
      <c r="G550" t="s">
        <v>73</v>
      </c>
      <c r="H550" s="1">
        <v>46029.709108796298</v>
      </c>
      <c r="I550" t="b">
        <v>1</v>
      </c>
      <c r="J550" t="b">
        <v>0</v>
      </c>
      <c r="K550" t="s">
        <v>41</v>
      </c>
      <c r="L550" t="s">
        <v>60</v>
      </c>
      <c r="M550">
        <v>86500</v>
      </c>
      <c r="N550"/>
      <c r="O550" t="s">
        <v>155</v>
      </c>
      <c r="P550" t="s">
        <v>1738</v>
      </c>
    </row>
    <row r="551" spans="1:16" x14ac:dyDescent="0.25">
      <c r="A551" t="s">
        <v>2</v>
      </c>
      <c r="B551" t="s">
        <v>5576</v>
      </c>
      <c r="C551" t="s">
        <v>543</v>
      </c>
      <c r="D551" t="s">
        <v>4630</v>
      </c>
      <c r="E551" t="s">
        <v>59</v>
      </c>
      <c r="F551" t="b">
        <v>0</v>
      </c>
      <c r="G551" t="s">
        <v>65</v>
      </c>
      <c r="H551" s="1">
        <v>46029.709386574083</v>
      </c>
      <c r="I551" t="b">
        <v>0</v>
      </c>
      <c r="J551" t="b">
        <v>1</v>
      </c>
      <c r="K551" t="s">
        <v>41</v>
      </c>
      <c r="L551" t="s">
        <v>60</v>
      </c>
      <c r="M551">
        <v>122500</v>
      </c>
      <c r="N551"/>
      <c r="O551" t="s">
        <v>1113</v>
      </c>
      <c r="P551" t="s">
        <v>5577</v>
      </c>
    </row>
    <row r="552" spans="1:16" x14ac:dyDescent="0.25">
      <c r="A552" t="s">
        <v>1</v>
      </c>
      <c r="B552" t="s">
        <v>5578</v>
      </c>
      <c r="C552" t="s">
        <v>290</v>
      </c>
      <c r="D552" t="s">
        <v>4346</v>
      </c>
      <c r="E552" t="s">
        <v>88</v>
      </c>
      <c r="F552" t="b">
        <v>0</v>
      </c>
      <c r="G552" t="s">
        <v>77</v>
      </c>
      <c r="H552" s="1">
        <v>46029.71020833333</v>
      </c>
      <c r="I552" t="b">
        <v>0</v>
      </c>
      <c r="J552" t="b">
        <v>1</v>
      </c>
      <c r="K552" t="s">
        <v>41</v>
      </c>
      <c r="L552" t="s">
        <v>74</v>
      </c>
      <c r="M552"/>
      <c r="N552">
        <v>40</v>
      </c>
      <c r="O552" t="s">
        <v>5579</v>
      </c>
      <c r="P552" t="s">
        <v>5580</v>
      </c>
    </row>
    <row r="553" spans="1:16" x14ac:dyDescent="0.25">
      <c r="A553" t="s">
        <v>5</v>
      </c>
      <c r="B553" t="s">
        <v>5581</v>
      </c>
      <c r="C553" t="s">
        <v>930</v>
      </c>
      <c r="D553" t="s">
        <v>4526</v>
      </c>
      <c r="E553" t="s">
        <v>59</v>
      </c>
      <c r="F553" t="b">
        <v>0</v>
      </c>
      <c r="G553" t="s">
        <v>19</v>
      </c>
      <c r="H553" s="1">
        <v>46029.713148148148</v>
      </c>
      <c r="I553" t="b">
        <v>1</v>
      </c>
      <c r="J553" t="b">
        <v>0</v>
      </c>
      <c r="K553" t="s">
        <v>19</v>
      </c>
      <c r="L553" t="s">
        <v>60</v>
      </c>
      <c r="M553">
        <v>1500000</v>
      </c>
      <c r="N553"/>
      <c r="O553" t="s">
        <v>5582</v>
      </c>
      <c r="P553" t="s">
        <v>5583</v>
      </c>
    </row>
    <row r="554" spans="1:16" x14ac:dyDescent="0.25">
      <c r="A554" t="s">
        <v>0</v>
      </c>
      <c r="B554" t="s">
        <v>262</v>
      </c>
      <c r="C554" t="s">
        <v>3814</v>
      </c>
      <c r="D554" t="s">
        <v>4526</v>
      </c>
      <c r="E554" t="s">
        <v>59</v>
      </c>
      <c r="F554" t="b">
        <v>0</v>
      </c>
      <c r="G554" t="s">
        <v>63</v>
      </c>
      <c r="H554" s="1">
        <v>46029.720960648148</v>
      </c>
      <c r="I554" t="b">
        <v>0</v>
      </c>
      <c r="J554" t="b">
        <v>1</v>
      </c>
      <c r="K554" t="s">
        <v>41</v>
      </c>
      <c r="L554" t="s">
        <v>60</v>
      </c>
      <c r="M554">
        <v>68528</v>
      </c>
      <c r="N554"/>
      <c r="O554" t="s">
        <v>5584</v>
      </c>
      <c r="P554" t="s">
        <v>3201</v>
      </c>
    </row>
    <row r="555" spans="1:16" x14ac:dyDescent="0.25">
      <c r="A555" t="s">
        <v>0</v>
      </c>
      <c r="B555" t="s">
        <v>5585</v>
      </c>
      <c r="C555" t="s">
        <v>336</v>
      </c>
      <c r="D555" t="s">
        <v>4526</v>
      </c>
      <c r="E555" t="s">
        <v>59</v>
      </c>
      <c r="F555" t="b">
        <v>0</v>
      </c>
      <c r="G555" t="s">
        <v>65</v>
      </c>
      <c r="H555" s="1">
        <v>46029.750196759262</v>
      </c>
      <c r="I555" t="b">
        <v>0</v>
      </c>
      <c r="J555" t="b">
        <v>1</v>
      </c>
      <c r="K555" t="s">
        <v>41</v>
      </c>
      <c r="L555" t="s">
        <v>60</v>
      </c>
      <c r="M555">
        <v>80000</v>
      </c>
      <c r="N555"/>
      <c r="O555" t="s">
        <v>1452</v>
      </c>
      <c r="P555" t="s">
        <v>1738</v>
      </c>
    </row>
    <row r="556" spans="1:16" x14ac:dyDescent="0.25">
      <c r="A556" t="s">
        <v>3</v>
      </c>
      <c r="B556" t="s">
        <v>5586</v>
      </c>
      <c r="C556" t="s">
        <v>114</v>
      </c>
      <c r="D556" t="s">
        <v>2360</v>
      </c>
      <c r="E556" t="s">
        <v>59</v>
      </c>
      <c r="F556" t="b">
        <v>0</v>
      </c>
      <c r="G556" t="s">
        <v>77</v>
      </c>
      <c r="H556" s="1">
        <v>46029.750567129631</v>
      </c>
      <c r="I556" t="b">
        <v>0</v>
      </c>
      <c r="J556" t="b">
        <v>1</v>
      </c>
      <c r="K556" t="s">
        <v>41</v>
      </c>
      <c r="L556" t="s">
        <v>60</v>
      </c>
      <c r="M556">
        <v>103325</v>
      </c>
      <c r="N556"/>
      <c r="O556" t="s">
        <v>2521</v>
      </c>
      <c r="P556" t="s">
        <v>2635</v>
      </c>
    </row>
    <row r="557" spans="1:16" x14ac:dyDescent="0.25">
      <c r="A557" t="s">
        <v>0</v>
      </c>
      <c r="B557" t="s">
        <v>5587</v>
      </c>
      <c r="C557" t="s">
        <v>162</v>
      </c>
      <c r="D557" t="s">
        <v>4526</v>
      </c>
      <c r="E557" t="s">
        <v>59</v>
      </c>
      <c r="F557" t="b">
        <v>0</v>
      </c>
      <c r="G557" t="s">
        <v>73</v>
      </c>
      <c r="H557" s="1">
        <v>46029.750706018523</v>
      </c>
      <c r="I557" t="b">
        <v>0</v>
      </c>
      <c r="J557" t="b">
        <v>1</v>
      </c>
      <c r="K557" t="s">
        <v>41</v>
      </c>
      <c r="L557" t="s">
        <v>60</v>
      </c>
      <c r="M557">
        <v>198500</v>
      </c>
      <c r="N557"/>
      <c r="O557" t="s">
        <v>1990</v>
      </c>
      <c r="P557" t="s">
        <v>85</v>
      </c>
    </row>
    <row r="558" spans="1:16" x14ac:dyDescent="0.25">
      <c r="A558" t="s">
        <v>1</v>
      </c>
      <c r="B558" t="s">
        <v>5588</v>
      </c>
      <c r="C558" t="s">
        <v>75</v>
      </c>
      <c r="D558" t="s">
        <v>4526</v>
      </c>
      <c r="E558" t="s">
        <v>59</v>
      </c>
      <c r="F558" t="b">
        <v>0</v>
      </c>
      <c r="G558" t="s">
        <v>65</v>
      </c>
      <c r="H558" s="1">
        <v>46029.751770833333</v>
      </c>
      <c r="I558" t="b">
        <v>0</v>
      </c>
      <c r="J558" t="b">
        <v>1</v>
      </c>
      <c r="K558" t="s">
        <v>41</v>
      </c>
      <c r="L558" t="s">
        <v>60</v>
      </c>
      <c r="M558">
        <v>176500</v>
      </c>
      <c r="N558"/>
      <c r="O558" t="s">
        <v>5589</v>
      </c>
      <c r="P558" t="s">
        <v>5590</v>
      </c>
    </row>
    <row r="559" spans="1:16" x14ac:dyDescent="0.25">
      <c r="A559" t="s">
        <v>4</v>
      </c>
      <c r="B559" t="s">
        <v>5591</v>
      </c>
      <c r="C559" t="s">
        <v>3180</v>
      </c>
      <c r="D559" t="s">
        <v>4526</v>
      </c>
      <c r="E559" t="s">
        <v>59</v>
      </c>
      <c r="F559" t="b">
        <v>0</v>
      </c>
      <c r="G559" t="s">
        <v>65</v>
      </c>
      <c r="H559" s="1">
        <v>46029.751770833333</v>
      </c>
      <c r="I559" t="b">
        <v>0</v>
      </c>
      <c r="J559" t="b">
        <v>0</v>
      </c>
      <c r="K559" t="s">
        <v>41</v>
      </c>
      <c r="L559" t="s">
        <v>60</v>
      </c>
      <c r="M559">
        <v>95000</v>
      </c>
      <c r="N559"/>
      <c r="O559" t="s">
        <v>5592</v>
      </c>
      <c r="P559" t="s">
        <v>5593</v>
      </c>
    </row>
    <row r="560" spans="1:16" x14ac:dyDescent="0.25">
      <c r="A560" t="s">
        <v>5</v>
      </c>
      <c r="B560" t="s">
        <v>5594</v>
      </c>
      <c r="C560" t="s">
        <v>489</v>
      </c>
      <c r="D560" t="s">
        <v>2360</v>
      </c>
      <c r="E560" t="s">
        <v>59</v>
      </c>
      <c r="F560" t="b">
        <v>0</v>
      </c>
      <c r="G560" t="s">
        <v>77</v>
      </c>
      <c r="H560" s="1">
        <v>46029.751875000002</v>
      </c>
      <c r="I560" t="b">
        <v>0</v>
      </c>
      <c r="J560" t="b">
        <v>1</v>
      </c>
      <c r="K560" t="s">
        <v>41</v>
      </c>
      <c r="L560" t="s">
        <v>60</v>
      </c>
      <c r="M560">
        <v>175000</v>
      </c>
      <c r="N560"/>
      <c r="O560" t="s">
        <v>5595</v>
      </c>
      <c r="P560" t="s">
        <v>5596</v>
      </c>
    </row>
    <row r="561" spans="1:16" x14ac:dyDescent="0.25">
      <c r="A561" t="s">
        <v>4</v>
      </c>
      <c r="B561" t="s">
        <v>5597</v>
      </c>
      <c r="C561" t="s">
        <v>207</v>
      </c>
      <c r="D561" t="s">
        <v>4526</v>
      </c>
      <c r="E561" t="s">
        <v>59</v>
      </c>
      <c r="F561" t="b">
        <v>0</v>
      </c>
      <c r="G561" t="s">
        <v>77</v>
      </c>
      <c r="H561" s="1">
        <v>46029.752175925933</v>
      </c>
      <c r="I561" t="b">
        <v>0</v>
      </c>
      <c r="J561" t="b">
        <v>1</v>
      </c>
      <c r="K561" t="s">
        <v>41</v>
      </c>
      <c r="L561" t="s">
        <v>60</v>
      </c>
      <c r="M561">
        <v>205000</v>
      </c>
      <c r="N561"/>
      <c r="O561" t="s">
        <v>1990</v>
      </c>
      <c r="P561" t="s">
        <v>4066</v>
      </c>
    </row>
    <row r="562" spans="1:16" x14ac:dyDescent="0.25">
      <c r="A562" t="s">
        <v>0</v>
      </c>
      <c r="B562" t="s">
        <v>5598</v>
      </c>
      <c r="C562" t="s">
        <v>40</v>
      </c>
      <c r="D562" t="s">
        <v>4526</v>
      </c>
      <c r="E562" t="s">
        <v>59</v>
      </c>
      <c r="F562" t="b">
        <v>0</v>
      </c>
      <c r="G562" t="s">
        <v>40</v>
      </c>
      <c r="H562" s="1">
        <v>46029.757314814808</v>
      </c>
      <c r="I562" t="b">
        <v>1</v>
      </c>
      <c r="J562" t="b">
        <v>0</v>
      </c>
      <c r="K562" t="s">
        <v>40</v>
      </c>
      <c r="L562" t="s">
        <v>60</v>
      </c>
      <c r="M562">
        <v>35000</v>
      </c>
      <c r="N562"/>
      <c r="O562" t="s">
        <v>5599</v>
      </c>
      <c r="P562" t="s">
        <v>219</v>
      </c>
    </row>
    <row r="563" spans="1:16" x14ac:dyDescent="0.25">
      <c r="A563" t="s">
        <v>2</v>
      </c>
      <c r="B563" t="s">
        <v>5600</v>
      </c>
      <c r="C563" t="s">
        <v>207</v>
      </c>
      <c r="D563" t="s">
        <v>4526</v>
      </c>
      <c r="E563" t="s">
        <v>59</v>
      </c>
      <c r="F563" t="b">
        <v>0</v>
      </c>
      <c r="G563" t="s">
        <v>63</v>
      </c>
      <c r="H563" s="1">
        <v>46029.762754629628</v>
      </c>
      <c r="I563" t="b">
        <v>0</v>
      </c>
      <c r="J563" t="b">
        <v>1</v>
      </c>
      <c r="K563" t="s">
        <v>41</v>
      </c>
      <c r="L563" t="s">
        <v>60</v>
      </c>
      <c r="M563">
        <v>298500</v>
      </c>
      <c r="N563"/>
      <c r="O563" t="s">
        <v>1990</v>
      </c>
      <c r="P563" t="s">
        <v>5601</v>
      </c>
    </row>
    <row r="564" spans="1:16" x14ac:dyDescent="0.25">
      <c r="A564" t="s">
        <v>1</v>
      </c>
      <c r="B564" t="s">
        <v>5602</v>
      </c>
      <c r="C564" t="s">
        <v>5603</v>
      </c>
      <c r="D564" t="s">
        <v>2734</v>
      </c>
      <c r="E564" t="s">
        <v>59</v>
      </c>
      <c r="F564" t="b">
        <v>0</v>
      </c>
      <c r="G564" t="s">
        <v>63</v>
      </c>
      <c r="H564" s="1">
        <v>46029.76295138889</v>
      </c>
      <c r="I564" t="b">
        <v>1</v>
      </c>
      <c r="J564" t="b">
        <v>1</v>
      </c>
      <c r="K564" t="s">
        <v>41</v>
      </c>
      <c r="L564" t="s">
        <v>60</v>
      </c>
      <c r="M564">
        <v>143000</v>
      </c>
      <c r="N564"/>
      <c r="O564" t="s">
        <v>5604</v>
      </c>
      <c r="P564" t="s">
        <v>5605</v>
      </c>
    </row>
    <row r="565" spans="1:16" x14ac:dyDescent="0.25">
      <c r="A565" t="s">
        <v>0</v>
      </c>
      <c r="B565" t="s">
        <v>1479</v>
      </c>
      <c r="C565" t="s">
        <v>690</v>
      </c>
      <c r="D565" t="s">
        <v>4526</v>
      </c>
      <c r="E565" t="s">
        <v>59</v>
      </c>
      <c r="F565" t="b">
        <v>0</v>
      </c>
      <c r="G565" t="s">
        <v>77</v>
      </c>
      <c r="H565" s="1">
        <v>46029.792141203703</v>
      </c>
      <c r="I565" t="b">
        <v>0</v>
      </c>
      <c r="J565" t="b">
        <v>1</v>
      </c>
      <c r="K565" t="s">
        <v>41</v>
      </c>
      <c r="L565" t="s">
        <v>60</v>
      </c>
      <c r="M565">
        <v>92500</v>
      </c>
      <c r="N565"/>
      <c r="O565" t="s">
        <v>5606</v>
      </c>
      <c r="P565" t="s">
        <v>5607</v>
      </c>
    </row>
    <row r="566" spans="1:16" x14ac:dyDescent="0.25">
      <c r="A566" t="s">
        <v>2</v>
      </c>
      <c r="B566" t="s">
        <v>551</v>
      </c>
      <c r="C566" t="s">
        <v>165</v>
      </c>
      <c r="D566" t="s">
        <v>4526</v>
      </c>
      <c r="E566" t="s">
        <v>88</v>
      </c>
      <c r="F566" t="b">
        <v>0</v>
      </c>
      <c r="G566" t="s">
        <v>73</v>
      </c>
      <c r="H566" s="1">
        <v>46029.79241898148</v>
      </c>
      <c r="I566" t="b">
        <v>0</v>
      </c>
      <c r="J566" t="b">
        <v>1</v>
      </c>
      <c r="K566" t="s">
        <v>41</v>
      </c>
      <c r="L566" t="s">
        <v>74</v>
      </c>
      <c r="M566"/>
      <c r="N566">
        <v>67.5</v>
      </c>
      <c r="O566" t="s">
        <v>4743</v>
      </c>
      <c r="P566" t="s">
        <v>5608</v>
      </c>
    </row>
    <row r="567" spans="1:16" x14ac:dyDescent="0.25">
      <c r="A567" t="s">
        <v>0</v>
      </c>
      <c r="B567" t="s">
        <v>5609</v>
      </c>
      <c r="C567" t="s">
        <v>4313</v>
      </c>
      <c r="D567" t="s">
        <v>2734</v>
      </c>
      <c r="E567" t="s">
        <v>59</v>
      </c>
      <c r="F567" t="b">
        <v>0</v>
      </c>
      <c r="G567" t="s">
        <v>68</v>
      </c>
      <c r="H567" s="1">
        <v>46029.792523148149</v>
      </c>
      <c r="I567" t="b">
        <v>1</v>
      </c>
      <c r="J567" t="b">
        <v>1</v>
      </c>
      <c r="K567" t="s">
        <v>41</v>
      </c>
      <c r="L567" t="s">
        <v>60</v>
      </c>
      <c r="M567">
        <v>120000</v>
      </c>
      <c r="N567"/>
      <c r="O567" t="s">
        <v>5604</v>
      </c>
      <c r="P567" t="s">
        <v>2618</v>
      </c>
    </row>
    <row r="568" spans="1:16" x14ac:dyDescent="0.25">
      <c r="A568" t="s">
        <v>2</v>
      </c>
      <c r="B568" t="s">
        <v>466</v>
      </c>
      <c r="C568" t="s">
        <v>315</v>
      </c>
      <c r="D568" t="s">
        <v>4526</v>
      </c>
      <c r="E568" t="s">
        <v>59</v>
      </c>
      <c r="F568" t="b">
        <v>0</v>
      </c>
      <c r="G568" t="s">
        <v>65</v>
      </c>
      <c r="H568" s="1">
        <v>46029.792719907397</v>
      </c>
      <c r="I568" t="b">
        <v>0</v>
      </c>
      <c r="J568" t="b">
        <v>1</v>
      </c>
      <c r="K568" t="s">
        <v>41</v>
      </c>
      <c r="L568" t="s">
        <v>60</v>
      </c>
      <c r="M568">
        <v>123500</v>
      </c>
      <c r="N568"/>
      <c r="O568" t="s">
        <v>5610</v>
      </c>
      <c r="P568" t="s">
        <v>5611</v>
      </c>
    </row>
    <row r="569" spans="1:16" x14ac:dyDescent="0.25">
      <c r="A569" t="s">
        <v>2</v>
      </c>
      <c r="B569" t="s">
        <v>5612</v>
      </c>
      <c r="C569" t="s">
        <v>145</v>
      </c>
      <c r="D569" t="s">
        <v>2360</v>
      </c>
      <c r="E569" t="s">
        <v>59</v>
      </c>
      <c r="F569" t="b">
        <v>0</v>
      </c>
      <c r="G569" t="s">
        <v>65</v>
      </c>
      <c r="H569" s="1">
        <v>46029.79277777778</v>
      </c>
      <c r="I569" t="b">
        <v>0</v>
      </c>
      <c r="J569" t="b">
        <v>1</v>
      </c>
      <c r="K569" t="s">
        <v>41</v>
      </c>
      <c r="L569" t="s">
        <v>60</v>
      </c>
      <c r="M569">
        <v>105950</v>
      </c>
      <c r="N569"/>
      <c r="O569" t="s">
        <v>5613</v>
      </c>
      <c r="P569" t="s">
        <v>85</v>
      </c>
    </row>
    <row r="570" spans="1:16" x14ac:dyDescent="0.25">
      <c r="A570" t="s">
        <v>5</v>
      </c>
      <c r="B570" t="s">
        <v>5614</v>
      </c>
      <c r="C570" t="s">
        <v>112</v>
      </c>
      <c r="D570" t="s">
        <v>4526</v>
      </c>
      <c r="E570" t="s">
        <v>59</v>
      </c>
      <c r="F570" t="b">
        <v>0</v>
      </c>
      <c r="G570" t="s">
        <v>65</v>
      </c>
      <c r="H570" s="1">
        <v>46029.793043981481</v>
      </c>
      <c r="I570" t="b">
        <v>0</v>
      </c>
      <c r="J570" t="b">
        <v>0</v>
      </c>
      <c r="K570" t="s">
        <v>41</v>
      </c>
      <c r="L570" t="s">
        <v>60</v>
      </c>
      <c r="M570">
        <v>190000</v>
      </c>
      <c r="N570"/>
      <c r="O570" t="s">
        <v>5615</v>
      </c>
      <c r="P570" t="s">
        <v>5616</v>
      </c>
    </row>
    <row r="571" spans="1:16" x14ac:dyDescent="0.25">
      <c r="A571" t="s">
        <v>1</v>
      </c>
      <c r="B571" t="s">
        <v>1320</v>
      </c>
      <c r="C571" t="s">
        <v>1765</v>
      </c>
      <c r="D571" t="s">
        <v>2360</v>
      </c>
      <c r="E571" t="s">
        <v>59</v>
      </c>
      <c r="F571" t="b">
        <v>0</v>
      </c>
      <c r="G571" t="s">
        <v>65</v>
      </c>
      <c r="H571" s="1">
        <v>46029.793206018519</v>
      </c>
      <c r="I571" t="b">
        <v>0</v>
      </c>
      <c r="J571" t="b">
        <v>1</v>
      </c>
      <c r="K571" t="s">
        <v>41</v>
      </c>
      <c r="L571" t="s">
        <v>60</v>
      </c>
      <c r="M571">
        <v>140000</v>
      </c>
      <c r="N571"/>
      <c r="O571" t="s">
        <v>1239</v>
      </c>
      <c r="P571" t="s">
        <v>5617</v>
      </c>
    </row>
    <row r="572" spans="1:16" x14ac:dyDescent="0.25">
      <c r="A572" t="s">
        <v>5</v>
      </c>
      <c r="B572" t="s">
        <v>5618</v>
      </c>
      <c r="C572" t="s">
        <v>2528</v>
      </c>
      <c r="D572" t="s">
        <v>4526</v>
      </c>
      <c r="E572" t="s">
        <v>59</v>
      </c>
      <c r="F572" t="b">
        <v>0</v>
      </c>
      <c r="G572" t="s">
        <v>65</v>
      </c>
      <c r="H572" s="1">
        <v>46029.793414351851</v>
      </c>
      <c r="I572" t="b">
        <v>1</v>
      </c>
      <c r="J572" t="b">
        <v>1</v>
      </c>
      <c r="K572" t="s">
        <v>41</v>
      </c>
      <c r="L572" t="s">
        <v>60</v>
      </c>
      <c r="M572">
        <v>167500</v>
      </c>
      <c r="N572"/>
      <c r="O572" t="s">
        <v>4743</v>
      </c>
      <c r="P572" t="s">
        <v>5619</v>
      </c>
    </row>
    <row r="573" spans="1:16" x14ac:dyDescent="0.25">
      <c r="A573" t="s">
        <v>2</v>
      </c>
      <c r="B573" t="s">
        <v>5620</v>
      </c>
      <c r="C573" t="s">
        <v>500</v>
      </c>
      <c r="D573" t="s">
        <v>4526</v>
      </c>
      <c r="E573" t="s">
        <v>59</v>
      </c>
      <c r="F573" t="b">
        <v>0</v>
      </c>
      <c r="G573" t="s">
        <v>13</v>
      </c>
      <c r="H573" s="1">
        <v>46029.800879629627</v>
      </c>
      <c r="I573" t="b">
        <v>0</v>
      </c>
      <c r="J573" t="b">
        <v>0</v>
      </c>
      <c r="K573" t="s">
        <v>13</v>
      </c>
      <c r="L573" t="s">
        <v>60</v>
      </c>
      <c r="M573">
        <v>220000</v>
      </c>
      <c r="N573"/>
      <c r="O573" t="s">
        <v>5621</v>
      </c>
      <c r="P573" t="s">
        <v>85</v>
      </c>
    </row>
    <row r="574" spans="1:16" x14ac:dyDescent="0.25">
      <c r="A574" t="s">
        <v>7</v>
      </c>
      <c r="B574" t="s">
        <v>5622</v>
      </c>
      <c r="C574" t="s">
        <v>5623</v>
      </c>
      <c r="D574" t="s">
        <v>4526</v>
      </c>
      <c r="E574" t="s">
        <v>59</v>
      </c>
      <c r="F574" t="b">
        <v>0</v>
      </c>
      <c r="G574" t="s">
        <v>65</v>
      </c>
      <c r="H574" s="1">
        <v>46029.833506944437</v>
      </c>
      <c r="I574" t="b">
        <v>0</v>
      </c>
      <c r="J574" t="b">
        <v>0</v>
      </c>
      <c r="K574" t="s">
        <v>41</v>
      </c>
      <c r="L574" t="s">
        <v>74</v>
      </c>
      <c r="M574"/>
      <c r="N574">
        <v>70</v>
      </c>
      <c r="O574" t="s">
        <v>1094</v>
      </c>
      <c r="P574" t="s">
        <v>5624</v>
      </c>
    </row>
    <row r="575" spans="1:16" x14ac:dyDescent="0.25">
      <c r="A575" t="s">
        <v>0</v>
      </c>
      <c r="B575" t="s">
        <v>2073</v>
      </c>
      <c r="C575" t="s">
        <v>2648</v>
      </c>
      <c r="D575" t="s">
        <v>4526</v>
      </c>
      <c r="E575" t="s">
        <v>59</v>
      </c>
      <c r="F575" t="b">
        <v>0</v>
      </c>
      <c r="G575" t="s">
        <v>65</v>
      </c>
      <c r="H575" s="1">
        <v>46029.83357638889</v>
      </c>
      <c r="I575" t="b">
        <v>0</v>
      </c>
      <c r="J575" t="b">
        <v>1</v>
      </c>
      <c r="K575" t="s">
        <v>41</v>
      </c>
      <c r="L575" t="s">
        <v>60</v>
      </c>
      <c r="M575">
        <v>92880</v>
      </c>
      <c r="N575"/>
      <c r="O575" t="s">
        <v>5625</v>
      </c>
      <c r="P575" t="s">
        <v>325</v>
      </c>
    </row>
    <row r="576" spans="1:16" x14ac:dyDescent="0.25">
      <c r="A576" t="s">
        <v>0</v>
      </c>
      <c r="B576" t="s">
        <v>2090</v>
      </c>
      <c r="C576" t="s">
        <v>290</v>
      </c>
      <c r="D576" t="s">
        <v>4346</v>
      </c>
      <c r="E576" t="s">
        <v>59</v>
      </c>
      <c r="F576" t="b">
        <v>0</v>
      </c>
      <c r="G576" t="s">
        <v>77</v>
      </c>
      <c r="H576" s="1">
        <v>46029.833807870367</v>
      </c>
      <c r="I576" t="b">
        <v>0</v>
      </c>
      <c r="J576" t="b">
        <v>1</v>
      </c>
      <c r="K576" t="s">
        <v>41</v>
      </c>
      <c r="L576" t="s">
        <v>60</v>
      </c>
      <c r="M576">
        <v>86437.88</v>
      </c>
      <c r="N576"/>
      <c r="O576" t="s">
        <v>5626</v>
      </c>
      <c r="P576" t="s">
        <v>5627</v>
      </c>
    </row>
    <row r="577" spans="1:16" x14ac:dyDescent="0.25">
      <c r="A577" t="s">
        <v>0</v>
      </c>
      <c r="B577" t="s">
        <v>5628</v>
      </c>
      <c r="C577" t="s">
        <v>86</v>
      </c>
      <c r="D577" t="s">
        <v>4526</v>
      </c>
      <c r="E577" t="s">
        <v>59</v>
      </c>
      <c r="F577" t="b">
        <v>0</v>
      </c>
      <c r="G577" t="s">
        <v>77</v>
      </c>
      <c r="H577" s="1">
        <v>46029.833877314813</v>
      </c>
      <c r="I577" t="b">
        <v>0</v>
      </c>
      <c r="J577" t="b">
        <v>1</v>
      </c>
      <c r="K577" t="s">
        <v>41</v>
      </c>
      <c r="L577" t="s">
        <v>60</v>
      </c>
      <c r="M577">
        <v>92500</v>
      </c>
      <c r="N577"/>
      <c r="O577" t="s">
        <v>5629</v>
      </c>
      <c r="P577" t="s">
        <v>5630</v>
      </c>
    </row>
    <row r="578" spans="1:16" x14ac:dyDescent="0.25">
      <c r="A578" t="s">
        <v>1</v>
      </c>
      <c r="B578" t="s">
        <v>5631</v>
      </c>
      <c r="C578" t="s">
        <v>112</v>
      </c>
      <c r="D578" t="s">
        <v>704</v>
      </c>
      <c r="E578" t="s">
        <v>59</v>
      </c>
      <c r="F578" t="b">
        <v>0</v>
      </c>
      <c r="G578" t="s">
        <v>65</v>
      </c>
      <c r="H578" s="1">
        <v>46029.834710648152</v>
      </c>
      <c r="I578" t="b">
        <v>0</v>
      </c>
      <c r="J578" t="b">
        <v>0</v>
      </c>
      <c r="K578" t="s">
        <v>41</v>
      </c>
      <c r="L578" t="s">
        <v>60</v>
      </c>
      <c r="M578">
        <v>170000</v>
      </c>
      <c r="N578"/>
      <c r="O578" t="s">
        <v>5632</v>
      </c>
      <c r="P578" t="s">
        <v>5633</v>
      </c>
    </row>
    <row r="579" spans="1:16" x14ac:dyDescent="0.25">
      <c r="A579" t="s">
        <v>1</v>
      </c>
      <c r="B579" t="s">
        <v>1</v>
      </c>
      <c r="C579" t="s">
        <v>5634</v>
      </c>
      <c r="D579" t="s">
        <v>4526</v>
      </c>
      <c r="E579" t="s">
        <v>59</v>
      </c>
      <c r="F579" t="b">
        <v>0</v>
      </c>
      <c r="G579" t="s">
        <v>65</v>
      </c>
      <c r="H579" s="1">
        <v>46029.834930555553</v>
      </c>
      <c r="I579" t="b">
        <v>0</v>
      </c>
      <c r="J579" t="b">
        <v>1</v>
      </c>
      <c r="K579" t="s">
        <v>41</v>
      </c>
      <c r="L579" t="s">
        <v>60</v>
      </c>
      <c r="M579">
        <v>130650</v>
      </c>
      <c r="N579"/>
      <c r="O579" t="s">
        <v>5635</v>
      </c>
      <c r="P579" t="s">
        <v>5636</v>
      </c>
    </row>
    <row r="580" spans="1:16" x14ac:dyDescent="0.25">
      <c r="A580" t="s">
        <v>1</v>
      </c>
      <c r="B580" t="s">
        <v>210</v>
      </c>
      <c r="C580" t="s">
        <v>290</v>
      </c>
      <c r="D580" t="s">
        <v>4526</v>
      </c>
      <c r="E580" t="s">
        <v>59</v>
      </c>
      <c r="F580" t="b">
        <v>0</v>
      </c>
      <c r="G580" t="s">
        <v>65</v>
      </c>
      <c r="H580" s="1">
        <v>46029.835138888891</v>
      </c>
      <c r="I580" t="b">
        <v>0</v>
      </c>
      <c r="J580" t="b">
        <v>1</v>
      </c>
      <c r="K580" t="s">
        <v>41</v>
      </c>
      <c r="L580" t="s">
        <v>60</v>
      </c>
      <c r="M580">
        <v>157500</v>
      </c>
      <c r="N580"/>
      <c r="O580" t="s">
        <v>5637</v>
      </c>
      <c r="P580" t="s">
        <v>5638</v>
      </c>
    </row>
    <row r="581" spans="1:16" x14ac:dyDescent="0.25">
      <c r="A581" t="s">
        <v>1</v>
      </c>
      <c r="B581" t="s">
        <v>5639</v>
      </c>
      <c r="C581" t="s">
        <v>175</v>
      </c>
      <c r="D581" t="s">
        <v>4526</v>
      </c>
      <c r="E581" t="s">
        <v>59</v>
      </c>
      <c r="F581" t="b">
        <v>0</v>
      </c>
      <c r="G581" t="s">
        <v>77</v>
      </c>
      <c r="H581" s="1">
        <v>46029.835509259261</v>
      </c>
      <c r="I581" t="b">
        <v>0</v>
      </c>
      <c r="J581" t="b">
        <v>1</v>
      </c>
      <c r="K581" t="s">
        <v>41</v>
      </c>
      <c r="L581" t="s">
        <v>60</v>
      </c>
      <c r="M581">
        <v>236500</v>
      </c>
      <c r="N581"/>
      <c r="O581" t="s">
        <v>2023</v>
      </c>
      <c r="P581" t="s">
        <v>5640</v>
      </c>
    </row>
    <row r="582" spans="1:16" x14ac:dyDescent="0.25">
      <c r="A582" t="s">
        <v>7</v>
      </c>
      <c r="B582" t="s">
        <v>5641</v>
      </c>
      <c r="C582" t="s">
        <v>543</v>
      </c>
      <c r="D582" t="s">
        <v>2360</v>
      </c>
      <c r="E582" t="s">
        <v>59</v>
      </c>
      <c r="F582" t="b">
        <v>0</v>
      </c>
      <c r="G582" t="s">
        <v>65</v>
      </c>
      <c r="H582" s="1">
        <v>46029.875219907408</v>
      </c>
      <c r="I582" t="b">
        <v>0</v>
      </c>
      <c r="J582" t="b">
        <v>1</v>
      </c>
      <c r="K582" t="s">
        <v>41</v>
      </c>
      <c r="L582" t="s">
        <v>60</v>
      </c>
      <c r="M582">
        <v>102606</v>
      </c>
      <c r="N582"/>
      <c r="O582" t="s">
        <v>5642</v>
      </c>
      <c r="P582" t="s">
        <v>5643</v>
      </c>
    </row>
    <row r="583" spans="1:16" x14ac:dyDescent="0.25">
      <c r="A583" t="s">
        <v>0</v>
      </c>
      <c r="B583" t="s">
        <v>0</v>
      </c>
      <c r="C583" t="s">
        <v>398</v>
      </c>
      <c r="D583" t="s">
        <v>4346</v>
      </c>
      <c r="E583" t="s">
        <v>59</v>
      </c>
      <c r="F583" t="b">
        <v>0</v>
      </c>
      <c r="G583" t="s">
        <v>89</v>
      </c>
      <c r="H583" s="1">
        <v>46029.875949074078</v>
      </c>
      <c r="I583" t="b">
        <v>0</v>
      </c>
      <c r="J583" t="b">
        <v>1</v>
      </c>
      <c r="K583" t="s">
        <v>41</v>
      </c>
      <c r="L583" t="s">
        <v>60</v>
      </c>
      <c r="M583">
        <v>75000</v>
      </c>
      <c r="N583"/>
      <c r="O583" t="s">
        <v>5644</v>
      </c>
      <c r="P583" t="s">
        <v>5645</v>
      </c>
    </row>
    <row r="584" spans="1:16" x14ac:dyDescent="0.25">
      <c r="A584" t="s">
        <v>0</v>
      </c>
      <c r="B584" t="s">
        <v>5646</v>
      </c>
      <c r="C584" t="s">
        <v>2217</v>
      </c>
      <c r="D584" t="s">
        <v>2360</v>
      </c>
      <c r="E584" t="s">
        <v>59</v>
      </c>
      <c r="F584" t="b">
        <v>0</v>
      </c>
      <c r="G584" t="s">
        <v>68</v>
      </c>
      <c r="H584" s="1">
        <v>46029.876261574071</v>
      </c>
      <c r="I584" t="b">
        <v>0</v>
      </c>
      <c r="J584" t="b">
        <v>0</v>
      </c>
      <c r="K584" t="s">
        <v>41</v>
      </c>
      <c r="L584" t="s">
        <v>60</v>
      </c>
      <c r="M584">
        <v>65000</v>
      </c>
      <c r="N584"/>
      <c r="O584" t="s">
        <v>5647</v>
      </c>
      <c r="P584" t="s">
        <v>1493</v>
      </c>
    </row>
    <row r="585" spans="1:16" x14ac:dyDescent="0.25">
      <c r="A585" t="s">
        <v>1</v>
      </c>
      <c r="B585" t="s">
        <v>5648</v>
      </c>
      <c r="C585" t="s">
        <v>246</v>
      </c>
      <c r="D585" t="s">
        <v>4526</v>
      </c>
      <c r="E585" t="s">
        <v>88</v>
      </c>
      <c r="F585" t="b">
        <v>0</v>
      </c>
      <c r="G585" t="s">
        <v>65</v>
      </c>
      <c r="H585" s="1">
        <v>46029.876712962963</v>
      </c>
      <c r="I585" t="b">
        <v>0</v>
      </c>
      <c r="J585" t="b">
        <v>0</v>
      </c>
      <c r="K585" t="s">
        <v>41</v>
      </c>
      <c r="L585" t="s">
        <v>74</v>
      </c>
      <c r="M585"/>
      <c r="N585">
        <v>77.5</v>
      </c>
      <c r="O585" t="s">
        <v>5649</v>
      </c>
      <c r="P585" t="s">
        <v>5650</v>
      </c>
    </row>
    <row r="586" spans="1:16" x14ac:dyDescent="0.25">
      <c r="A586" t="s">
        <v>1</v>
      </c>
      <c r="B586" t="s">
        <v>5651</v>
      </c>
      <c r="C586" t="s">
        <v>422</v>
      </c>
      <c r="D586" t="s">
        <v>4346</v>
      </c>
      <c r="E586" t="s">
        <v>59</v>
      </c>
      <c r="F586" t="b">
        <v>0</v>
      </c>
      <c r="G586" t="s">
        <v>77</v>
      </c>
      <c r="H586" s="1">
        <v>46029.876944444448</v>
      </c>
      <c r="I586" t="b">
        <v>0</v>
      </c>
      <c r="J586" t="b">
        <v>1</v>
      </c>
      <c r="K586" t="s">
        <v>41</v>
      </c>
      <c r="L586" t="s">
        <v>60</v>
      </c>
      <c r="M586">
        <v>106161.85</v>
      </c>
      <c r="N586"/>
      <c r="O586" t="s">
        <v>414</v>
      </c>
      <c r="P586" t="s">
        <v>5652</v>
      </c>
    </row>
    <row r="587" spans="1:16" x14ac:dyDescent="0.25">
      <c r="A587" t="s">
        <v>0</v>
      </c>
      <c r="B587" t="s">
        <v>1573</v>
      </c>
      <c r="C587" t="s">
        <v>218</v>
      </c>
      <c r="D587" t="s">
        <v>4526</v>
      </c>
      <c r="E587" t="s">
        <v>88</v>
      </c>
      <c r="F587" t="b">
        <v>0</v>
      </c>
      <c r="G587" t="s">
        <v>63</v>
      </c>
      <c r="H587" s="1">
        <v>46029.887685185182</v>
      </c>
      <c r="I587" t="b">
        <v>0</v>
      </c>
      <c r="J587" t="b">
        <v>0</v>
      </c>
      <c r="K587" t="s">
        <v>41</v>
      </c>
      <c r="L587" t="s">
        <v>74</v>
      </c>
      <c r="M587"/>
      <c r="N587">
        <v>65</v>
      </c>
      <c r="O587" t="s">
        <v>2251</v>
      </c>
      <c r="P587" t="s">
        <v>1482</v>
      </c>
    </row>
    <row r="588" spans="1:16" x14ac:dyDescent="0.25">
      <c r="A588" t="s">
        <v>0</v>
      </c>
      <c r="B588" t="s">
        <v>5653</v>
      </c>
      <c r="C588" t="s">
        <v>81</v>
      </c>
      <c r="D588" t="s">
        <v>2734</v>
      </c>
      <c r="E588" t="s">
        <v>59</v>
      </c>
      <c r="F588" t="b">
        <v>0</v>
      </c>
      <c r="G588" t="s">
        <v>77</v>
      </c>
      <c r="H588" s="1">
        <v>46029.917175925933</v>
      </c>
      <c r="I588" t="b">
        <v>0</v>
      </c>
      <c r="J588" t="b">
        <v>0</v>
      </c>
      <c r="K588" t="s">
        <v>41</v>
      </c>
      <c r="L588" t="s">
        <v>60</v>
      </c>
      <c r="M588">
        <v>99850</v>
      </c>
      <c r="N588"/>
      <c r="O588" t="s">
        <v>5654</v>
      </c>
      <c r="P588" t="s">
        <v>3570</v>
      </c>
    </row>
    <row r="589" spans="1:16" x14ac:dyDescent="0.25">
      <c r="A589" t="s">
        <v>2</v>
      </c>
      <c r="B589" t="s">
        <v>5655</v>
      </c>
      <c r="C589" t="s">
        <v>810</v>
      </c>
      <c r="D589" t="s">
        <v>2360</v>
      </c>
      <c r="E589" t="s">
        <v>59</v>
      </c>
      <c r="F589" t="b">
        <v>0</v>
      </c>
      <c r="G589" t="s">
        <v>77</v>
      </c>
      <c r="H589" s="1">
        <v>46029.917824074073</v>
      </c>
      <c r="I589" t="b">
        <v>0</v>
      </c>
      <c r="J589" t="b">
        <v>1</v>
      </c>
      <c r="K589" t="s">
        <v>41</v>
      </c>
      <c r="L589" t="s">
        <v>60</v>
      </c>
      <c r="M589">
        <v>174000</v>
      </c>
      <c r="N589"/>
      <c r="O589" t="s">
        <v>3377</v>
      </c>
      <c r="P589" t="s">
        <v>85</v>
      </c>
    </row>
    <row r="590" spans="1:16" x14ac:dyDescent="0.25">
      <c r="A590" t="s">
        <v>1</v>
      </c>
      <c r="B590" t="s">
        <v>694</v>
      </c>
      <c r="C590" t="s">
        <v>812</v>
      </c>
      <c r="D590" t="s">
        <v>2360</v>
      </c>
      <c r="E590" t="s">
        <v>59</v>
      </c>
      <c r="F590" t="b">
        <v>0</v>
      </c>
      <c r="G590" t="s">
        <v>65</v>
      </c>
      <c r="H590" s="1">
        <v>46029.91810185185</v>
      </c>
      <c r="I590" t="b">
        <v>0</v>
      </c>
      <c r="J590" t="b">
        <v>1</v>
      </c>
      <c r="K590" t="s">
        <v>41</v>
      </c>
      <c r="L590" t="s">
        <v>60</v>
      </c>
      <c r="M590">
        <v>112000</v>
      </c>
      <c r="N590"/>
      <c r="O590" t="s">
        <v>1355</v>
      </c>
      <c r="P590" t="s">
        <v>5656</v>
      </c>
    </row>
    <row r="591" spans="1:16" x14ac:dyDescent="0.25">
      <c r="A591" t="s">
        <v>1</v>
      </c>
      <c r="B591" t="s">
        <v>5657</v>
      </c>
      <c r="C591" t="s">
        <v>218</v>
      </c>
      <c r="D591" t="s">
        <v>4526</v>
      </c>
      <c r="E591" t="s">
        <v>59</v>
      </c>
      <c r="F591" t="b">
        <v>0</v>
      </c>
      <c r="G591" t="s">
        <v>65</v>
      </c>
      <c r="H591" s="1">
        <v>46029.918240740742</v>
      </c>
      <c r="I591" t="b">
        <v>1</v>
      </c>
      <c r="J591" t="b">
        <v>0</v>
      </c>
      <c r="K591" t="s">
        <v>41</v>
      </c>
      <c r="L591" t="s">
        <v>74</v>
      </c>
      <c r="M591"/>
      <c r="N591">
        <v>65</v>
      </c>
      <c r="O591" t="s">
        <v>2593</v>
      </c>
      <c r="P591" t="s">
        <v>5658</v>
      </c>
    </row>
    <row r="592" spans="1:16" x14ac:dyDescent="0.25">
      <c r="A592" t="s">
        <v>2</v>
      </c>
      <c r="B592" t="s">
        <v>5659</v>
      </c>
      <c r="C592" t="s">
        <v>172</v>
      </c>
      <c r="D592" t="s">
        <v>4526</v>
      </c>
      <c r="E592" t="s">
        <v>59</v>
      </c>
      <c r="F592" t="b">
        <v>0</v>
      </c>
      <c r="G592" t="s">
        <v>65</v>
      </c>
      <c r="H592" s="1">
        <v>46029.918437499997</v>
      </c>
      <c r="I592" t="b">
        <v>0</v>
      </c>
      <c r="J592" t="b">
        <v>1</v>
      </c>
      <c r="K592" t="s">
        <v>41</v>
      </c>
      <c r="L592" t="s">
        <v>60</v>
      </c>
      <c r="M592">
        <v>148500</v>
      </c>
      <c r="N592"/>
      <c r="O592" t="s">
        <v>4526</v>
      </c>
      <c r="P592" t="s">
        <v>5660</v>
      </c>
    </row>
    <row r="593" spans="1:16" x14ac:dyDescent="0.25">
      <c r="A593" t="s">
        <v>7</v>
      </c>
      <c r="B593" t="s">
        <v>5661</v>
      </c>
      <c r="C593" t="s">
        <v>218</v>
      </c>
      <c r="D593" t="s">
        <v>2360</v>
      </c>
      <c r="E593" t="s">
        <v>59</v>
      </c>
      <c r="F593" t="b">
        <v>0</v>
      </c>
      <c r="G593" t="s">
        <v>63</v>
      </c>
      <c r="H593" s="1">
        <v>46029.929375</v>
      </c>
      <c r="I593" t="b">
        <v>1</v>
      </c>
      <c r="J593" t="b">
        <v>0</v>
      </c>
      <c r="K593" t="s">
        <v>41</v>
      </c>
      <c r="L593" t="s">
        <v>74</v>
      </c>
      <c r="M593"/>
      <c r="N593">
        <v>71</v>
      </c>
      <c r="O593" t="s">
        <v>323</v>
      </c>
      <c r="P593" t="s">
        <v>1511</v>
      </c>
    </row>
    <row r="594" spans="1:16" x14ac:dyDescent="0.25">
      <c r="A594" t="s">
        <v>0</v>
      </c>
      <c r="B594" t="s">
        <v>5662</v>
      </c>
      <c r="C594" t="s">
        <v>5663</v>
      </c>
      <c r="D594" t="s">
        <v>4526</v>
      </c>
      <c r="E594" t="s">
        <v>59</v>
      </c>
      <c r="F594" t="b">
        <v>0</v>
      </c>
      <c r="G594" t="s">
        <v>68</v>
      </c>
      <c r="H594" s="1">
        <v>46029.959189814806</v>
      </c>
      <c r="I594" t="b">
        <v>0</v>
      </c>
      <c r="J594" t="b">
        <v>1</v>
      </c>
      <c r="K594" t="s">
        <v>41</v>
      </c>
      <c r="L594" t="s">
        <v>60</v>
      </c>
      <c r="M594">
        <v>55000</v>
      </c>
      <c r="N594"/>
      <c r="O594" t="s">
        <v>5664</v>
      </c>
      <c r="P594" t="s">
        <v>5665</v>
      </c>
    </row>
    <row r="595" spans="1:16" x14ac:dyDescent="0.25">
      <c r="A595" t="s">
        <v>1</v>
      </c>
      <c r="B595" t="s">
        <v>5666</v>
      </c>
      <c r="C595" t="s">
        <v>224</v>
      </c>
      <c r="D595" t="s">
        <v>5667</v>
      </c>
      <c r="E595" t="s">
        <v>59</v>
      </c>
      <c r="F595" t="b">
        <v>0</v>
      </c>
      <c r="G595" t="s">
        <v>65</v>
      </c>
      <c r="H595" s="1">
        <v>46029.959745370368</v>
      </c>
      <c r="I595" t="b">
        <v>0</v>
      </c>
      <c r="J595" t="b">
        <v>0</v>
      </c>
      <c r="K595" t="s">
        <v>41</v>
      </c>
      <c r="L595" t="s">
        <v>60</v>
      </c>
      <c r="M595">
        <v>117500</v>
      </c>
      <c r="N595"/>
      <c r="O595" t="s">
        <v>1454</v>
      </c>
      <c r="P595" t="s">
        <v>5668</v>
      </c>
    </row>
    <row r="596" spans="1:16" x14ac:dyDescent="0.25">
      <c r="A596" t="s">
        <v>1</v>
      </c>
      <c r="B596" t="s">
        <v>5669</v>
      </c>
      <c r="C596" t="s">
        <v>4286</v>
      </c>
      <c r="D596" t="s">
        <v>4526</v>
      </c>
      <c r="E596" t="s">
        <v>59</v>
      </c>
      <c r="F596" t="b">
        <v>0</v>
      </c>
      <c r="G596" t="s">
        <v>65</v>
      </c>
      <c r="H596" s="1">
        <v>46029.959907407407</v>
      </c>
      <c r="I596" t="b">
        <v>0</v>
      </c>
      <c r="J596" t="b">
        <v>1</v>
      </c>
      <c r="K596" t="s">
        <v>41</v>
      </c>
      <c r="L596" t="s">
        <v>60</v>
      </c>
      <c r="M596">
        <v>122500</v>
      </c>
      <c r="N596"/>
      <c r="O596" t="s">
        <v>5670</v>
      </c>
      <c r="P596" t="s">
        <v>5671</v>
      </c>
    </row>
    <row r="597" spans="1:16" x14ac:dyDescent="0.25">
      <c r="A597" t="s">
        <v>1</v>
      </c>
      <c r="B597" t="s">
        <v>1</v>
      </c>
      <c r="C597" t="s">
        <v>445</v>
      </c>
      <c r="D597" t="s">
        <v>4526</v>
      </c>
      <c r="E597" t="s">
        <v>59</v>
      </c>
      <c r="F597" t="b">
        <v>0</v>
      </c>
      <c r="G597" t="s">
        <v>65</v>
      </c>
      <c r="H597" s="1">
        <v>46029.960104166668</v>
      </c>
      <c r="I597" t="b">
        <v>0</v>
      </c>
      <c r="J597" t="b">
        <v>1</v>
      </c>
      <c r="K597" t="s">
        <v>41</v>
      </c>
      <c r="L597" t="s">
        <v>60</v>
      </c>
      <c r="M597">
        <v>115000</v>
      </c>
      <c r="N597"/>
      <c r="O597" t="s">
        <v>5672</v>
      </c>
      <c r="P597" t="s">
        <v>5673</v>
      </c>
    </row>
    <row r="598" spans="1:16" x14ac:dyDescent="0.25">
      <c r="A598" t="s">
        <v>1</v>
      </c>
      <c r="B598" t="s">
        <v>5674</v>
      </c>
      <c r="C598" t="s">
        <v>422</v>
      </c>
      <c r="D598" t="s">
        <v>4526</v>
      </c>
      <c r="E598" t="s">
        <v>59</v>
      </c>
      <c r="F598" t="b">
        <v>0</v>
      </c>
      <c r="G598" t="s">
        <v>65</v>
      </c>
      <c r="H598" s="1">
        <v>46029.960104166668</v>
      </c>
      <c r="I598" t="b">
        <v>1</v>
      </c>
      <c r="J598" t="b">
        <v>1</v>
      </c>
      <c r="K598" t="s">
        <v>41</v>
      </c>
      <c r="L598" t="s">
        <v>60</v>
      </c>
      <c r="M598">
        <v>119750</v>
      </c>
      <c r="N598"/>
      <c r="O598" t="s">
        <v>468</v>
      </c>
      <c r="P598" t="s">
        <v>5675</v>
      </c>
    </row>
    <row r="599" spans="1:16" x14ac:dyDescent="0.25">
      <c r="A599" t="s">
        <v>0</v>
      </c>
      <c r="B599" t="s">
        <v>5676</v>
      </c>
      <c r="C599" t="s">
        <v>1150</v>
      </c>
      <c r="D599" t="s">
        <v>2360</v>
      </c>
      <c r="E599" t="s">
        <v>59</v>
      </c>
      <c r="F599" t="b">
        <v>0</v>
      </c>
      <c r="G599" t="s">
        <v>63</v>
      </c>
      <c r="H599" s="1">
        <v>46029.971018518518</v>
      </c>
      <c r="I599" t="b">
        <v>0</v>
      </c>
      <c r="J599" t="b">
        <v>1</v>
      </c>
      <c r="K599" t="s">
        <v>41</v>
      </c>
      <c r="L599" t="s">
        <v>74</v>
      </c>
      <c r="M599"/>
      <c r="N599">
        <v>39.145000000000003</v>
      </c>
      <c r="O599" t="s">
        <v>2411</v>
      </c>
      <c r="P599" t="s">
        <v>5677</v>
      </c>
    </row>
    <row r="600" spans="1:16" x14ac:dyDescent="0.25">
      <c r="A600" t="s">
        <v>1</v>
      </c>
      <c r="B600" t="s">
        <v>5678</v>
      </c>
      <c r="C600" t="s">
        <v>5679</v>
      </c>
      <c r="D600" t="s">
        <v>2360</v>
      </c>
      <c r="E600" t="s">
        <v>59</v>
      </c>
      <c r="F600" t="b">
        <v>0</v>
      </c>
      <c r="G600" t="s">
        <v>63</v>
      </c>
      <c r="H600" s="1">
        <v>46029.971261574072</v>
      </c>
      <c r="I600" t="b">
        <v>0</v>
      </c>
      <c r="J600" t="b">
        <v>1</v>
      </c>
      <c r="K600" t="s">
        <v>41</v>
      </c>
      <c r="L600" t="s">
        <v>60</v>
      </c>
      <c r="M600">
        <v>140000</v>
      </c>
      <c r="N600"/>
      <c r="O600" t="s">
        <v>1239</v>
      </c>
      <c r="P600" t="s">
        <v>5617</v>
      </c>
    </row>
    <row r="601" spans="1:16" x14ac:dyDescent="0.25">
      <c r="A601" t="s">
        <v>0</v>
      </c>
      <c r="B601" t="s">
        <v>5680</v>
      </c>
      <c r="C601" t="s">
        <v>112</v>
      </c>
      <c r="D601" t="s">
        <v>4526</v>
      </c>
      <c r="E601" t="s">
        <v>59</v>
      </c>
      <c r="F601" t="b">
        <v>0</v>
      </c>
      <c r="G601" t="s">
        <v>65</v>
      </c>
      <c r="H601" s="1">
        <v>46030.000069444453</v>
      </c>
      <c r="I601" t="b">
        <v>0</v>
      </c>
      <c r="J601" t="b">
        <v>1</v>
      </c>
      <c r="K601" t="s">
        <v>41</v>
      </c>
      <c r="L601" t="s">
        <v>60</v>
      </c>
      <c r="M601">
        <v>138000</v>
      </c>
      <c r="N601"/>
      <c r="O601" t="s">
        <v>1114</v>
      </c>
      <c r="P601" t="s">
        <v>5681</v>
      </c>
    </row>
    <row r="602" spans="1:16" x14ac:dyDescent="0.25">
      <c r="A602" t="s">
        <v>0</v>
      </c>
      <c r="B602" t="s">
        <v>5682</v>
      </c>
      <c r="C602" t="s">
        <v>172</v>
      </c>
      <c r="D602" t="s">
        <v>5683</v>
      </c>
      <c r="E602" t="s">
        <v>59</v>
      </c>
      <c r="F602" t="b">
        <v>0</v>
      </c>
      <c r="G602" t="s">
        <v>68</v>
      </c>
      <c r="H602" s="1">
        <v>46030.000925925917</v>
      </c>
      <c r="I602" t="b">
        <v>0</v>
      </c>
      <c r="J602" t="b">
        <v>0</v>
      </c>
      <c r="K602" t="s">
        <v>41</v>
      </c>
      <c r="L602" t="s">
        <v>74</v>
      </c>
      <c r="M602"/>
      <c r="N602">
        <v>22</v>
      </c>
      <c r="O602" t="s">
        <v>5684</v>
      </c>
      <c r="P602" t="s">
        <v>352</v>
      </c>
    </row>
    <row r="603" spans="1:16" x14ac:dyDescent="0.25">
      <c r="A603" t="s">
        <v>0</v>
      </c>
      <c r="B603" t="s">
        <v>5685</v>
      </c>
      <c r="C603" t="s">
        <v>76</v>
      </c>
      <c r="D603" t="s">
        <v>584</v>
      </c>
      <c r="E603" t="s">
        <v>72</v>
      </c>
      <c r="F603" t="b">
        <v>1</v>
      </c>
      <c r="G603" t="s">
        <v>19</v>
      </c>
      <c r="H603" s="1">
        <v>46030.004571759258</v>
      </c>
      <c r="I603" t="b">
        <v>0</v>
      </c>
      <c r="J603" t="b">
        <v>0</v>
      </c>
      <c r="K603" t="s">
        <v>19</v>
      </c>
      <c r="L603" t="s">
        <v>74</v>
      </c>
      <c r="M603"/>
      <c r="N603">
        <v>25</v>
      </c>
      <c r="O603" t="s">
        <v>584</v>
      </c>
      <c r="P603" t="s">
        <v>5686</v>
      </c>
    </row>
    <row r="604" spans="1:16" x14ac:dyDescent="0.25">
      <c r="A604" t="s">
        <v>0</v>
      </c>
      <c r="B604" t="s">
        <v>5687</v>
      </c>
      <c r="C604" t="s">
        <v>76</v>
      </c>
      <c r="D604" t="s">
        <v>584</v>
      </c>
      <c r="E604" t="s">
        <v>72</v>
      </c>
      <c r="F604" t="b">
        <v>1</v>
      </c>
      <c r="G604" t="s">
        <v>19</v>
      </c>
      <c r="H604" s="1">
        <v>46030.004571759258</v>
      </c>
      <c r="I604" t="b">
        <v>0</v>
      </c>
      <c r="J604" t="b">
        <v>0</v>
      </c>
      <c r="K604" t="s">
        <v>19</v>
      </c>
      <c r="L604" t="s">
        <v>74</v>
      </c>
      <c r="M604"/>
      <c r="N604">
        <v>25</v>
      </c>
      <c r="O604" t="s">
        <v>584</v>
      </c>
      <c r="P604" t="s">
        <v>5688</v>
      </c>
    </row>
    <row r="605" spans="1:16" x14ac:dyDescent="0.25">
      <c r="A605" t="s">
        <v>1</v>
      </c>
      <c r="B605" t="s">
        <v>5689</v>
      </c>
      <c r="C605" t="s">
        <v>955</v>
      </c>
      <c r="D605" t="s">
        <v>3761</v>
      </c>
      <c r="E605" t="s">
        <v>59</v>
      </c>
      <c r="F605" t="b">
        <v>0</v>
      </c>
      <c r="G605" t="s">
        <v>13</v>
      </c>
      <c r="H605" s="1">
        <v>46030.009143518517</v>
      </c>
      <c r="I605" t="b">
        <v>0</v>
      </c>
      <c r="J605" t="b">
        <v>0</v>
      </c>
      <c r="K605" t="s">
        <v>13</v>
      </c>
      <c r="L605" t="s">
        <v>60</v>
      </c>
      <c r="M605">
        <v>194000</v>
      </c>
      <c r="N605"/>
      <c r="O605" t="s">
        <v>5690</v>
      </c>
      <c r="P605" t="s">
        <v>5691</v>
      </c>
    </row>
    <row r="606" spans="1:16" x14ac:dyDescent="0.25">
      <c r="A606" t="s">
        <v>2</v>
      </c>
      <c r="B606" t="s">
        <v>5692</v>
      </c>
      <c r="C606" t="s">
        <v>1384</v>
      </c>
      <c r="D606" t="s">
        <v>4526</v>
      </c>
      <c r="E606" t="s">
        <v>88</v>
      </c>
      <c r="F606" t="b">
        <v>0</v>
      </c>
      <c r="G606" t="s">
        <v>77</v>
      </c>
      <c r="H606" s="1">
        <v>46030.042210648149</v>
      </c>
      <c r="I606" t="b">
        <v>1</v>
      </c>
      <c r="J606" t="b">
        <v>0</v>
      </c>
      <c r="K606" t="s">
        <v>41</v>
      </c>
      <c r="L606" t="s">
        <v>74</v>
      </c>
      <c r="M606"/>
      <c r="N606">
        <v>45</v>
      </c>
      <c r="O606" t="s">
        <v>105</v>
      </c>
      <c r="P606" t="s">
        <v>5693</v>
      </c>
    </row>
    <row r="607" spans="1:16" x14ac:dyDescent="0.25">
      <c r="A607" t="s">
        <v>7</v>
      </c>
      <c r="B607" t="s">
        <v>5694</v>
      </c>
      <c r="C607" t="s">
        <v>142</v>
      </c>
      <c r="D607" t="s">
        <v>4526</v>
      </c>
      <c r="E607" t="s">
        <v>59</v>
      </c>
      <c r="F607" t="b">
        <v>0</v>
      </c>
      <c r="G607" t="s">
        <v>65</v>
      </c>
      <c r="H607" s="1">
        <v>46030.08357638889</v>
      </c>
      <c r="I607" t="b">
        <v>0</v>
      </c>
      <c r="J607" t="b">
        <v>0</v>
      </c>
      <c r="K607" t="s">
        <v>41</v>
      </c>
      <c r="L607" t="s">
        <v>60</v>
      </c>
      <c r="M607">
        <v>120250</v>
      </c>
      <c r="N607"/>
      <c r="O607" t="s">
        <v>3733</v>
      </c>
      <c r="P607" t="s">
        <v>5695</v>
      </c>
    </row>
    <row r="608" spans="1:16" x14ac:dyDescent="0.25">
      <c r="A608" t="s">
        <v>7</v>
      </c>
      <c r="B608" t="s">
        <v>5696</v>
      </c>
      <c r="C608" t="s">
        <v>172</v>
      </c>
      <c r="D608" t="s">
        <v>4526</v>
      </c>
      <c r="E608" t="s">
        <v>59</v>
      </c>
      <c r="F608" t="b">
        <v>0</v>
      </c>
      <c r="G608" t="s">
        <v>68</v>
      </c>
      <c r="H608" s="1">
        <v>46030.084189814806</v>
      </c>
      <c r="I608" t="b">
        <v>1</v>
      </c>
      <c r="J608" t="b">
        <v>1</v>
      </c>
      <c r="K608" t="s">
        <v>41</v>
      </c>
      <c r="L608" t="s">
        <v>60</v>
      </c>
      <c r="M608">
        <v>160590</v>
      </c>
      <c r="N608"/>
      <c r="O608" t="s">
        <v>5697</v>
      </c>
    </row>
    <row r="609" spans="1:16" x14ac:dyDescent="0.25">
      <c r="A609" t="s">
        <v>1</v>
      </c>
      <c r="B609" t="s">
        <v>5698</v>
      </c>
      <c r="C609" t="s">
        <v>1390</v>
      </c>
      <c r="D609" t="s">
        <v>2360</v>
      </c>
      <c r="E609" t="s">
        <v>59</v>
      </c>
      <c r="F609" t="b">
        <v>0</v>
      </c>
      <c r="G609" t="s">
        <v>65</v>
      </c>
      <c r="H609" s="1">
        <v>46030.08488425926</v>
      </c>
      <c r="I609" t="b">
        <v>0</v>
      </c>
      <c r="J609" t="b">
        <v>1</v>
      </c>
      <c r="K609" t="s">
        <v>41</v>
      </c>
      <c r="L609" t="s">
        <v>60</v>
      </c>
      <c r="M609">
        <v>137500</v>
      </c>
      <c r="N609"/>
      <c r="O609" t="s">
        <v>959</v>
      </c>
      <c r="P609" t="s">
        <v>5699</v>
      </c>
    </row>
    <row r="610" spans="1:16" x14ac:dyDescent="0.25">
      <c r="A610" t="s">
        <v>2</v>
      </c>
      <c r="B610" t="s">
        <v>5700</v>
      </c>
      <c r="C610" t="s">
        <v>102</v>
      </c>
      <c r="D610" t="s">
        <v>4526</v>
      </c>
      <c r="E610" t="s">
        <v>59</v>
      </c>
      <c r="F610" t="b">
        <v>0</v>
      </c>
      <c r="G610" t="s">
        <v>89</v>
      </c>
      <c r="H610" s="1">
        <v>46030.086817129632</v>
      </c>
      <c r="I610" t="b">
        <v>0</v>
      </c>
      <c r="J610" t="b">
        <v>1</v>
      </c>
      <c r="K610" t="s">
        <v>41</v>
      </c>
      <c r="L610" t="s">
        <v>60</v>
      </c>
      <c r="M610">
        <v>147000</v>
      </c>
      <c r="N610"/>
      <c r="O610" t="s">
        <v>4831</v>
      </c>
      <c r="P610" t="s">
        <v>216</v>
      </c>
    </row>
    <row r="611" spans="1:16" x14ac:dyDescent="0.25">
      <c r="A611" t="s">
        <v>2</v>
      </c>
      <c r="B611" t="s">
        <v>5701</v>
      </c>
      <c r="C611" t="s">
        <v>1369</v>
      </c>
      <c r="D611" t="s">
        <v>4526</v>
      </c>
      <c r="E611" t="s">
        <v>59</v>
      </c>
      <c r="F611" t="b">
        <v>0</v>
      </c>
      <c r="G611" t="s">
        <v>73</v>
      </c>
      <c r="H611" s="1">
        <v>46030.127685185187</v>
      </c>
      <c r="I611" t="b">
        <v>0</v>
      </c>
      <c r="J611" t="b">
        <v>0</v>
      </c>
      <c r="K611" t="s">
        <v>41</v>
      </c>
      <c r="L611" t="s">
        <v>60</v>
      </c>
      <c r="M611">
        <v>115000</v>
      </c>
      <c r="N611"/>
      <c r="O611" t="s">
        <v>329</v>
      </c>
    </row>
    <row r="612" spans="1:16" x14ac:dyDescent="0.25">
      <c r="A612" t="s">
        <v>2</v>
      </c>
      <c r="B612" t="s">
        <v>5702</v>
      </c>
      <c r="C612" t="s">
        <v>142</v>
      </c>
      <c r="D612" t="s">
        <v>4346</v>
      </c>
      <c r="E612" t="s">
        <v>59</v>
      </c>
      <c r="F612" t="b">
        <v>0</v>
      </c>
      <c r="G612" t="s">
        <v>65</v>
      </c>
      <c r="H612" s="1">
        <v>46030.167743055557</v>
      </c>
      <c r="I612" t="b">
        <v>0</v>
      </c>
      <c r="J612" t="b">
        <v>1</v>
      </c>
      <c r="K612" t="s">
        <v>41</v>
      </c>
      <c r="L612" t="s">
        <v>60</v>
      </c>
      <c r="M612">
        <v>172500</v>
      </c>
      <c r="N612"/>
      <c r="O612" t="s">
        <v>444</v>
      </c>
      <c r="P612" t="s">
        <v>5703</v>
      </c>
    </row>
    <row r="613" spans="1:16" x14ac:dyDescent="0.25">
      <c r="A613" t="s">
        <v>0</v>
      </c>
      <c r="B613" t="s">
        <v>1683</v>
      </c>
      <c r="C613" t="s">
        <v>810</v>
      </c>
      <c r="D613" t="s">
        <v>4526</v>
      </c>
      <c r="E613" t="s">
        <v>59</v>
      </c>
      <c r="F613" t="b">
        <v>0</v>
      </c>
      <c r="G613" t="s">
        <v>77</v>
      </c>
      <c r="H613" s="1">
        <v>46030.292094907411</v>
      </c>
      <c r="I613" t="b">
        <v>0</v>
      </c>
      <c r="J613" t="b">
        <v>1</v>
      </c>
      <c r="K613" t="s">
        <v>41</v>
      </c>
      <c r="L613" t="s">
        <v>60</v>
      </c>
      <c r="M613">
        <v>118070</v>
      </c>
      <c r="N613"/>
      <c r="O613" t="s">
        <v>4987</v>
      </c>
      <c r="P613" t="s">
        <v>5704</v>
      </c>
    </row>
    <row r="614" spans="1:16" x14ac:dyDescent="0.25">
      <c r="A614" t="s">
        <v>0</v>
      </c>
      <c r="B614" t="s">
        <v>5705</v>
      </c>
      <c r="C614" t="s">
        <v>162</v>
      </c>
      <c r="D614" t="s">
        <v>4526</v>
      </c>
      <c r="E614" t="s">
        <v>132</v>
      </c>
      <c r="F614" t="b">
        <v>0</v>
      </c>
      <c r="G614" t="s">
        <v>73</v>
      </c>
      <c r="H614" s="1">
        <v>46030.292268518519</v>
      </c>
      <c r="I614" t="b">
        <v>0</v>
      </c>
      <c r="J614" t="b">
        <v>1</v>
      </c>
      <c r="K614" t="s">
        <v>41</v>
      </c>
      <c r="L614" t="s">
        <v>60</v>
      </c>
      <c r="M614">
        <v>78600</v>
      </c>
      <c r="N614"/>
      <c r="O614" t="s">
        <v>4548</v>
      </c>
      <c r="P614" t="s">
        <v>288</v>
      </c>
    </row>
    <row r="615" spans="1:16" x14ac:dyDescent="0.25">
      <c r="A615" t="s">
        <v>3</v>
      </c>
      <c r="B615" t="s">
        <v>5706</v>
      </c>
      <c r="C615" t="s">
        <v>3249</v>
      </c>
      <c r="D615" t="s">
        <v>4526</v>
      </c>
      <c r="E615" t="s">
        <v>88</v>
      </c>
      <c r="F615" t="b">
        <v>0</v>
      </c>
      <c r="G615" t="s">
        <v>89</v>
      </c>
      <c r="H615" s="1">
        <v>46030.29277777778</v>
      </c>
      <c r="I615" t="b">
        <v>0</v>
      </c>
      <c r="J615" t="b">
        <v>1</v>
      </c>
      <c r="K615" t="s">
        <v>41</v>
      </c>
      <c r="L615" t="s">
        <v>74</v>
      </c>
      <c r="M615"/>
      <c r="N615">
        <v>42.5</v>
      </c>
      <c r="O615" t="s">
        <v>4743</v>
      </c>
      <c r="P615" t="s">
        <v>5707</v>
      </c>
    </row>
    <row r="616" spans="1:16" x14ac:dyDescent="0.25">
      <c r="A616" t="s">
        <v>6</v>
      </c>
      <c r="B616" t="s">
        <v>4648</v>
      </c>
      <c r="C616" t="s">
        <v>753</v>
      </c>
      <c r="D616" t="s">
        <v>2734</v>
      </c>
      <c r="E616" t="s">
        <v>59</v>
      </c>
      <c r="F616" t="b">
        <v>0</v>
      </c>
      <c r="G616" t="s">
        <v>73</v>
      </c>
      <c r="H616" s="1">
        <v>46030.293414351851</v>
      </c>
      <c r="I616" t="b">
        <v>0</v>
      </c>
      <c r="J616" t="b">
        <v>1</v>
      </c>
      <c r="K616" t="s">
        <v>41</v>
      </c>
      <c r="L616" t="s">
        <v>60</v>
      </c>
      <c r="M616">
        <v>143000</v>
      </c>
      <c r="N616"/>
      <c r="O616" t="s">
        <v>1197</v>
      </c>
      <c r="P616" t="s">
        <v>4649</v>
      </c>
    </row>
    <row r="617" spans="1:16" x14ac:dyDescent="0.25">
      <c r="A617" t="s">
        <v>1</v>
      </c>
      <c r="B617" t="s">
        <v>5708</v>
      </c>
      <c r="C617" t="s">
        <v>980</v>
      </c>
      <c r="D617" t="s">
        <v>4526</v>
      </c>
      <c r="E617" t="s">
        <v>59</v>
      </c>
      <c r="F617" t="b">
        <v>0</v>
      </c>
      <c r="G617" t="s">
        <v>65</v>
      </c>
      <c r="H617" s="1">
        <v>46030.294050925928</v>
      </c>
      <c r="I617" t="b">
        <v>0</v>
      </c>
      <c r="J617" t="b">
        <v>1</v>
      </c>
      <c r="K617" t="s">
        <v>41</v>
      </c>
      <c r="L617" t="s">
        <v>60</v>
      </c>
      <c r="M617">
        <v>175000</v>
      </c>
      <c r="N617"/>
      <c r="O617" t="s">
        <v>5709</v>
      </c>
      <c r="P617" t="s">
        <v>2685</v>
      </c>
    </row>
    <row r="618" spans="1:16" x14ac:dyDescent="0.25">
      <c r="A618" t="s">
        <v>0</v>
      </c>
      <c r="B618" t="s">
        <v>5710</v>
      </c>
      <c r="C618" t="s">
        <v>479</v>
      </c>
      <c r="D618" t="s">
        <v>2360</v>
      </c>
      <c r="E618" t="s">
        <v>59</v>
      </c>
      <c r="F618" t="b">
        <v>0</v>
      </c>
      <c r="G618" t="s">
        <v>65</v>
      </c>
      <c r="H618" s="1">
        <v>46030.333472222221</v>
      </c>
      <c r="I618" t="b">
        <v>0</v>
      </c>
      <c r="J618" t="b">
        <v>1</v>
      </c>
      <c r="K618" t="s">
        <v>41</v>
      </c>
      <c r="L618" t="s">
        <v>60</v>
      </c>
      <c r="M618">
        <v>134000</v>
      </c>
      <c r="N618"/>
      <c r="O618" t="s">
        <v>1151</v>
      </c>
    </row>
    <row r="619" spans="1:16" x14ac:dyDescent="0.25">
      <c r="A619" t="s">
        <v>2</v>
      </c>
      <c r="B619" t="s">
        <v>5711</v>
      </c>
      <c r="C619" t="s">
        <v>3723</v>
      </c>
      <c r="D619" t="s">
        <v>4526</v>
      </c>
      <c r="E619" t="s">
        <v>59</v>
      </c>
      <c r="F619" t="b">
        <v>0</v>
      </c>
      <c r="G619" t="s">
        <v>65</v>
      </c>
      <c r="H619" s="1">
        <v>46030.334687499999</v>
      </c>
      <c r="I619" t="b">
        <v>0</v>
      </c>
      <c r="J619" t="b">
        <v>0</v>
      </c>
      <c r="K619" t="s">
        <v>41</v>
      </c>
      <c r="L619" t="s">
        <v>60</v>
      </c>
      <c r="M619">
        <v>92000</v>
      </c>
      <c r="N619"/>
      <c r="O619" t="s">
        <v>5712</v>
      </c>
      <c r="P619" t="s">
        <v>705</v>
      </c>
    </row>
    <row r="620" spans="1:16" x14ac:dyDescent="0.25">
      <c r="A620" t="s">
        <v>1</v>
      </c>
      <c r="B620" t="s">
        <v>5713</v>
      </c>
      <c r="C620" t="s">
        <v>76</v>
      </c>
      <c r="D620" t="s">
        <v>141</v>
      </c>
      <c r="E620" t="s">
        <v>88</v>
      </c>
      <c r="F620" t="b">
        <v>1</v>
      </c>
      <c r="G620" t="s">
        <v>77</v>
      </c>
      <c r="H620" s="1">
        <v>46030.335879629631</v>
      </c>
      <c r="I620" t="b">
        <v>1</v>
      </c>
      <c r="J620" t="b">
        <v>0</v>
      </c>
      <c r="K620" t="s">
        <v>41</v>
      </c>
      <c r="L620" t="s">
        <v>74</v>
      </c>
      <c r="M620"/>
      <c r="N620">
        <v>21</v>
      </c>
      <c r="O620" t="s">
        <v>141</v>
      </c>
      <c r="P620" t="s">
        <v>5714</v>
      </c>
    </row>
    <row r="621" spans="1:16" x14ac:dyDescent="0.25">
      <c r="A621" t="s">
        <v>1</v>
      </c>
      <c r="B621" t="s">
        <v>5715</v>
      </c>
      <c r="C621" t="s">
        <v>3723</v>
      </c>
      <c r="D621" t="s">
        <v>4526</v>
      </c>
      <c r="E621" t="s">
        <v>59</v>
      </c>
      <c r="F621" t="b">
        <v>0</v>
      </c>
      <c r="G621" t="s">
        <v>77</v>
      </c>
      <c r="H621" s="1">
        <v>46030.336284722223</v>
      </c>
      <c r="I621" t="b">
        <v>0</v>
      </c>
      <c r="J621" t="b">
        <v>0</v>
      </c>
      <c r="K621" t="s">
        <v>41</v>
      </c>
      <c r="L621" t="s">
        <v>60</v>
      </c>
      <c r="M621">
        <v>68250</v>
      </c>
      <c r="N621"/>
      <c r="O621" t="s">
        <v>5712</v>
      </c>
      <c r="P621" t="s">
        <v>713</v>
      </c>
    </row>
    <row r="622" spans="1:16" x14ac:dyDescent="0.25">
      <c r="A622" t="s">
        <v>0</v>
      </c>
      <c r="B622" t="s">
        <v>5716</v>
      </c>
      <c r="C622" t="s">
        <v>5717</v>
      </c>
      <c r="D622" t="s">
        <v>4346</v>
      </c>
      <c r="E622" t="s">
        <v>59</v>
      </c>
      <c r="F622" t="b">
        <v>0</v>
      </c>
      <c r="G622" t="s">
        <v>19</v>
      </c>
      <c r="H622" s="1">
        <v>46030.338113425933</v>
      </c>
      <c r="I622" t="b">
        <v>0</v>
      </c>
      <c r="J622" t="b">
        <v>0</v>
      </c>
      <c r="K622" t="s">
        <v>19</v>
      </c>
      <c r="L622" t="s">
        <v>60</v>
      </c>
      <c r="M622">
        <v>450000</v>
      </c>
      <c r="N622"/>
      <c r="O622" t="s">
        <v>5718</v>
      </c>
      <c r="P622" t="s">
        <v>5719</v>
      </c>
    </row>
    <row r="623" spans="1:16" x14ac:dyDescent="0.25">
      <c r="A623" t="s">
        <v>1</v>
      </c>
      <c r="B623" t="s">
        <v>5720</v>
      </c>
      <c r="C623" t="s">
        <v>13</v>
      </c>
      <c r="D623" t="s">
        <v>5721</v>
      </c>
      <c r="E623" t="s">
        <v>132</v>
      </c>
      <c r="F623" t="b">
        <v>0</v>
      </c>
      <c r="G623" t="s">
        <v>13</v>
      </c>
      <c r="H623" s="1">
        <v>46030.341921296298</v>
      </c>
      <c r="I623" t="b">
        <v>0</v>
      </c>
      <c r="J623" t="b">
        <v>0</v>
      </c>
      <c r="K623" t="s">
        <v>13</v>
      </c>
      <c r="L623" t="s">
        <v>60</v>
      </c>
      <c r="M623">
        <v>89250</v>
      </c>
      <c r="N623"/>
      <c r="O623" t="s">
        <v>5722</v>
      </c>
      <c r="P623" t="s">
        <v>5714</v>
      </c>
    </row>
    <row r="624" spans="1:16" x14ac:dyDescent="0.25">
      <c r="A624" t="s">
        <v>0</v>
      </c>
      <c r="B624" t="s">
        <v>5723</v>
      </c>
      <c r="C624" t="s">
        <v>76</v>
      </c>
      <c r="D624" t="s">
        <v>4017</v>
      </c>
      <c r="E624" t="s">
        <v>59</v>
      </c>
      <c r="F624" t="b">
        <v>1</v>
      </c>
      <c r="G624" t="s">
        <v>77</v>
      </c>
      <c r="H624" s="1">
        <v>46030.375428240739</v>
      </c>
      <c r="I624" t="b">
        <v>1</v>
      </c>
      <c r="J624" t="b">
        <v>1</v>
      </c>
      <c r="K624" t="s">
        <v>41</v>
      </c>
      <c r="L624" t="s">
        <v>74</v>
      </c>
      <c r="M624"/>
      <c r="N624">
        <v>46</v>
      </c>
      <c r="O624" t="s">
        <v>403</v>
      </c>
      <c r="P624" t="s">
        <v>2583</v>
      </c>
    </row>
    <row r="625" spans="1:16" x14ac:dyDescent="0.25">
      <c r="A625" t="s">
        <v>0</v>
      </c>
      <c r="B625" t="s">
        <v>5318</v>
      </c>
      <c r="C625" t="s">
        <v>81</v>
      </c>
      <c r="D625" t="s">
        <v>4868</v>
      </c>
      <c r="E625" t="s">
        <v>59</v>
      </c>
      <c r="F625" t="b">
        <v>0</v>
      </c>
      <c r="G625" t="s">
        <v>77</v>
      </c>
      <c r="H625" s="1">
        <v>46030.375451388893</v>
      </c>
      <c r="I625" t="b">
        <v>0</v>
      </c>
      <c r="J625" t="b">
        <v>1</v>
      </c>
      <c r="K625" t="s">
        <v>41</v>
      </c>
      <c r="L625" t="s">
        <v>60</v>
      </c>
      <c r="M625">
        <v>185000</v>
      </c>
      <c r="N625"/>
      <c r="O625" t="s">
        <v>5724</v>
      </c>
      <c r="P625" t="s">
        <v>5725</v>
      </c>
    </row>
    <row r="626" spans="1:16" x14ac:dyDescent="0.25">
      <c r="A626" t="s">
        <v>2</v>
      </c>
      <c r="B626" t="s">
        <v>5726</v>
      </c>
      <c r="C626" t="s">
        <v>107</v>
      </c>
      <c r="D626" t="s">
        <v>4346</v>
      </c>
      <c r="E626" t="s">
        <v>59</v>
      </c>
      <c r="F626" t="b">
        <v>0</v>
      </c>
      <c r="G626" t="s">
        <v>77</v>
      </c>
      <c r="H626" s="1">
        <v>46030.376585648148</v>
      </c>
      <c r="I626" t="b">
        <v>0</v>
      </c>
      <c r="J626" t="b">
        <v>1</v>
      </c>
      <c r="K626" t="s">
        <v>41</v>
      </c>
      <c r="L626" t="s">
        <v>60</v>
      </c>
      <c r="M626">
        <v>97436.5</v>
      </c>
      <c r="N626"/>
      <c r="O626" t="s">
        <v>3541</v>
      </c>
      <c r="P626" t="s">
        <v>5727</v>
      </c>
    </row>
    <row r="627" spans="1:16" x14ac:dyDescent="0.25">
      <c r="A627" t="s">
        <v>5</v>
      </c>
      <c r="B627" t="s">
        <v>5728</v>
      </c>
      <c r="C627" t="s">
        <v>330</v>
      </c>
      <c r="D627" t="s">
        <v>4630</v>
      </c>
      <c r="E627" t="s">
        <v>88</v>
      </c>
      <c r="F627" t="b">
        <v>0</v>
      </c>
      <c r="G627" t="s">
        <v>65</v>
      </c>
      <c r="H627" s="1">
        <v>46030.37704861111</v>
      </c>
      <c r="I627" t="b">
        <v>0</v>
      </c>
      <c r="J627" t="b">
        <v>0</v>
      </c>
      <c r="K627" t="s">
        <v>41</v>
      </c>
      <c r="L627" t="s">
        <v>60</v>
      </c>
      <c r="M627">
        <v>170000</v>
      </c>
      <c r="N627"/>
      <c r="O627" t="s">
        <v>5729</v>
      </c>
      <c r="P627" t="s">
        <v>4780</v>
      </c>
    </row>
    <row r="628" spans="1:16" x14ac:dyDescent="0.25">
      <c r="A628" t="s">
        <v>6</v>
      </c>
      <c r="B628" t="s">
        <v>6</v>
      </c>
      <c r="C628" t="s">
        <v>5236</v>
      </c>
      <c r="D628" t="s">
        <v>4526</v>
      </c>
      <c r="E628" t="s">
        <v>59</v>
      </c>
      <c r="F628" t="b">
        <v>0</v>
      </c>
      <c r="G628" t="s">
        <v>40</v>
      </c>
      <c r="H628" s="1">
        <v>46030.382384259261</v>
      </c>
      <c r="I628" t="b">
        <v>0</v>
      </c>
      <c r="J628" t="b">
        <v>0</v>
      </c>
      <c r="K628" t="s">
        <v>40</v>
      </c>
      <c r="L628" t="s">
        <v>60</v>
      </c>
      <c r="M628">
        <v>67500</v>
      </c>
      <c r="N628"/>
      <c r="O628" t="s">
        <v>3442</v>
      </c>
      <c r="P628" t="s">
        <v>5730</v>
      </c>
    </row>
    <row r="629" spans="1:16" x14ac:dyDescent="0.25">
      <c r="A629" t="s">
        <v>2</v>
      </c>
      <c r="B629" t="s">
        <v>2543</v>
      </c>
      <c r="C629" t="s">
        <v>81</v>
      </c>
      <c r="D629" t="s">
        <v>4526</v>
      </c>
      <c r="E629" t="s">
        <v>59</v>
      </c>
      <c r="F629" t="b">
        <v>0</v>
      </c>
      <c r="G629" t="s">
        <v>77</v>
      </c>
      <c r="H629" s="1">
        <v>46030.417210648149</v>
      </c>
      <c r="I629" t="b">
        <v>0</v>
      </c>
      <c r="J629" t="b">
        <v>1</v>
      </c>
      <c r="K629" t="s">
        <v>41</v>
      </c>
      <c r="L629" t="s">
        <v>60</v>
      </c>
      <c r="M629">
        <v>130500</v>
      </c>
      <c r="N629"/>
      <c r="O629" t="s">
        <v>5731</v>
      </c>
      <c r="P629" t="s">
        <v>1033</v>
      </c>
    </row>
    <row r="630" spans="1:16" x14ac:dyDescent="0.25">
      <c r="A630" t="s">
        <v>6</v>
      </c>
      <c r="B630" t="s">
        <v>5732</v>
      </c>
      <c r="C630" t="s">
        <v>81</v>
      </c>
      <c r="D630" t="s">
        <v>4526</v>
      </c>
      <c r="E630" t="s">
        <v>59</v>
      </c>
      <c r="F630" t="b">
        <v>0</v>
      </c>
      <c r="G630" t="s">
        <v>77</v>
      </c>
      <c r="H630" s="1">
        <v>46030.417233796303</v>
      </c>
      <c r="I630" t="b">
        <v>0</v>
      </c>
      <c r="J630" t="b">
        <v>1</v>
      </c>
      <c r="K630" t="s">
        <v>41</v>
      </c>
      <c r="L630" t="s">
        <v>60</v>
      </c>
      <c r="M630">
        <v>155000</v>
      </c>
      <c r="N630"/>
      <c r="O630" t="s">
        <v>5731</v>
      </c>
      <c r="P630" t="s">
        <v>5733</v>
      </c>
    </row>
    <row r="631" spans="1:16" x14ac:dyDescent="0.25">
      <c r="A631" t="s">
        <v>0</v>
      </c>
      <c r="B631" t="s">
        <v>5646</v>
      </c>
      <c r="C631" t="s">
        <v>2217</v>
      </c>
      <c r="D631" t="s">
        <v>2360</v>
      </c>
      <c r="E631" t="s">
        <v>59</v>
      </c>
      <c r="F631" t="b">
        <v>0</v>
      </c>
      <c r="G631" t="s">
        <v>68</v>
      </c>
      <c r="H631" s="1">
        <v>46030.41741898148</v>
      </c>
      <c r="I631" t="b">
        <v>0</v>
      </c>
      <c r="J631" t="b">
        <v>0</v>
      </c>
      <c r="K631" t="s">
        <v>41</v>
      </c>
      <c r="L631" t="s">
        <v>60</v>
      </c>
      <c r="M631">
        <v>65000</v>
      </c>
      <c r="N631"/>
      <c r="O631" t="s">
        <v>5647</v>
      </c>
      <c r="P631" t="s">
        <v>1493</v>
      </c>
    </row>
    <row r="632" spans="1:16" x14ac:dyDescent="0.25">
      <c r="A632" t="s">
        <v>2</v>
      </c>
      <c r="B632" t="s">
        <v>5734</v>
      </c>
      <c r="C632" t="s">
        <v>319</v>
      </c>
      <c r="D632" t="s">
        <v>2360</v>
      </c>
      <c r="E632" t="s">
        <v>59</v>
      </c>
      <c r="F632" t="b">
        <v>0</v>
      </c>
      <c r="G632" t="s">
        <v>65</v>
      </c>
      <c r="H632" s="1">
        <v>46030.41815972222</v>
      </c>
      <c r="I632" t="b">
        <v>0</v>
      </c>
      <c r="J632" t="b">
        <v>1</v>
      </c>
      <c r="K632" t="s">
        <v>41</v>
      </c>
      <c r="L632" t="s">
        <v>60</v>
      </c>
      <c r="M632">
        <v>130000</v>
      </c>
      <c r="N632"/>
      <c r="O632" t="s">
        <v>5735</v>
      </c>
      <c r="P632" t="s">
        <v>5736</v>
      </c>
    </row>
    <row r="633" spans="1:16" x14ac:dyDescent="0.25">
      <c r="A633" t="s">
        <v>4</v>
      </c>
      <c r="B633" t="s">
        <v>5737</v>
      </c>
      <c r="C633" t="s">
        <v>142</v>
      </c>
      <c r="D633" t="s">
        <v>2360</v>
      </c>
      <c r="E633" t="s">
        <v>59</v>
      </c>
      <c r="F633" t="b">
        <v>0</v>
      </c>
      <c r="G633" t="s">
        <v>65</v>
      </c>
      <c r="H633" s="1">
        <v>46030.41815972222</v>
      </c>
      <c r="I633" t="b">
        <v>0</v>
      </c>
      <c r="J633" t="b">
        <v>0</v>
      </c>
      <c r="K633" t="s">
        <v>41</v>
      </c>
      <c r="L633" t="s">
        <v>60</v>
      </c>
      <c r="M633">
        <v>175000</v>
      </c>
      <c r="N633"/>
      <c r="O633" t="s">
        <v>966</v>
      </c>
      <c r="P633" t="s">
        <v>5738</v>
      </c>
    </row>
    <row r="634" spans="1:16" x14ac:dyDescent="0.25">
      <c r="A634" t="s">
        <v>2</v>
      </c>
      <c r="B634" t="s">
        <v>5739</v>
      </c>
      <c r="C634" t="s">
        <v>1371</v>
      </c>
      <c r="D634" t="s">
        <v>2360</v>
      </c>
      <c r="E634" t="s">
        <v>72</v>
      </c>
      <c r="F634" t="b">
        <v>0</v>
      </c>
      <c r="G634" t="s">
        <v>77</v>
      </c>
      <c r="H634" s="1">
        <v>46030.418310185189</v>
      </c>
      <c r="I634" t="b">
        <v>0</v>
      </c>
      <c r="J634" t="b">
        <v>1</v>
      </c>
      <c r="K634" t="s">
        <v>41</v>
      </c>
      <c r="L634" t="s">
        <v>60</v>
      </c>
      <c r="M634">
        <v>253500</v>
      </c>
      <c r="N634"/>
      <c r="O634" t="s">
        <v>424</v>
      </c>
      <c r="P634" t="s">
        <v>4581</v>
      </c>
    </row>
    <row r="635" spans="1:16" x14ac:dyDescent="0.25">
      <c r="A635" t="s">
        <v>2</v>
      </c>
      <c r="B635" t="s">
        <v>5740</v>
      </c>
      <c r="C635" t="s">
        <v>1371</v>
      </c>
      <c r="D635" t="s">
        <v>2360</v>
      </c>
      <c r="E635" t="s">
        <v>72</v>
      </c>
      <c r="F635" t="b">
        <v>0</v>
      </c>
      <c r="G635" t="s">
        <v>77</v>
      </c>
      <c r="H635" s="1">
        <v>46030.418356481481</v>
      </c>
      <c r="I635" t="b">
        <v>0</v>
      </c>
      <c r="J635" t="b">
        <v>1</v>
      </c>
      <c r="K635" t="s">
        <v>41</v>
      </c>
      <c r="L635" t="s">
        <v>60</v>
      </c>
      <c r="M635">
        <v>175500</v>
      </c>
      <c r="N635"/>
      <c r="O635" t="s">
        <v>424</v>
      </c>
      <c r="P635" t="s">
        <v>4581</v>
      </c>
    </row>
    <row r="636" spans="1:16" x14ac:dyDescent="0.25">
      <c r="A636" t="s">
        <v>2</v>
      </c>
      <c r="B636" t="s">
        <v>4578</v>
      </c>
      <c r="C636" t="s">
        <v>92</v>
      </c>
      <c r="D636" t="s">
        <v>2360</v>
      </c>
      <c r="E636" t="s">
        <v>72</v>
      </c>
      <c r="F636" t="b">
        <v>0</v>
      </c>
      <c r="G636" t="s">
        <v>77</v>
      </c>
      <c r="H636" s="1">
        <v>46030.418356481481</v>
      </c>
      <c r="I636" t="b">
        <v>0</v>
      </c>
      <c r="J636" t="b">
        <v>1</v>
      </c>
      <c r="K636" t="s">
        <v>41</v>
      </c>
      <c r="L636" t="s">
        <v>60</v>
      </c>
      <c r="M636">
        <v>214500</v>
      </c>
      <c r="N636"/>
      <c r="O636" t="s">
        <v>424</v>
      </c>
      <c r="P636" t="s">
        <v>4710</v>
      </c>
    </row>
    <row r="637" spans="1:16" x14ac:dyDescent="0.25">
      <c r="A637" t="s">
        <v>6</v>
      </c>
      <c r="B637" t="s">
        <v>5741</v>
      </c>
      <c r="C637" t="s">
        <v>320</v>
      </c>
      <c r="D637" t="s">
        <v>2360</v>
      </c>
      <c r="E637" t="s">
        <v>72</v>
      </c>
      <c r="F637" t="b">
        <v>0</v>
      </c>
      <c r="G637" t="s">
        <v>73</v>
      </c>
      <c r="H637" s="1">
        <v>46030.41847222222</v>
      </c>
      <c r="I637" t="b">
        <v>0</v>
      </c>
      <c r="J637" t="b">
        <v>1</v>
      </c>
      <c r="K637" t="s">
        <v>41</v>
      </c>
      <c r="L637" t="s">
        <v>60</v>
      </c>
      <c r="M637">
        <v>198000</v>
      </c>
      <c r="N637"/>
      <c r="O637" t="s">
        <v>5742</v>
      </c>
      <c r="P637" t="s">
        <v>5743</v>
      </c>
    </row>
    <row r="638" spans="1:16" x14ac:dyDescent="0.25">
      <c r="A638" t="s">
        <v>2</v>
      </c>
      <c r="B638" t="s">
        <v>2</v>
      </c>
      <c r="C638" t="s">
        <v>2896</v>
      </c>
      <c r="D638" t="s">
        <v>2360</v>
      </c>
      <c r="E638" t="s">
        <v>59</v>
      </c>
      <c r="F638" t="b">
        <v>0</v>
      </c>
      <c r="G638" t="s">
        <v>68</v>
      </c>
      <c r="H638" s="1">
        <v>46030.41851851852</v>
      </c>
      <c r="I638" t="b">
        <v>0</v>
      </c>
      <c r="J638" t="b">
        <v>1</v>
      </c>
      <c r="K638" t="s">
        <v>41</v>
      </c>
      <c r="L638" t="s">
        <v>60</v>
      </c>
      <c r="M638">
        <v>145000</v>
      </c>
      <c r="N638"/>
      <c r="O638" t="s">
        <v>5744</v>
      </c>
      <c r="P638" t="s">
        <v>5745</v>
      </c>
    </row>
    <row r="639" spans="1:16" x14ac:dyDescent="0.25">
      <c r="A639" t="s">
        <v>5</v>
      </c>
      <c r="B639" t="s">
        <v>5746</v>
      </c>
      <c r="C639" t="s">
        <v>91</v>
      </c>
      <c r="D639" t="s">
        <v>2360</v>
      </c>
      <c r="E639" t="s">
        <v>59</v>
      </c>
      <c r="F639" t="b">
        <v>0</v>
      </c>
      <c r="G639" t="s">
        <v>65</v>
      </c>
      <c r="H639" s="1">
        <v>46030.418912037043</v>
      </c>
      <c r="I639" t="b">
        <v>0</v>
      </c>
      <c r="J639" t="b">
        <v>1</v>
      </c>
      <c r="K639" t="s">
        <v>41</v>
      </c>
      <c r="L639" t="s">
        <v>60</v>
      </c>
      <c r="M639">
        <v>107000</v>
      </c>
      <c r="N639"/>
      <c r="O639" t="s">
        <v>2415</v>
      </c>
      <c r="P639" t="s">
        <v>5747</v>
      </c>
    </row>
    <row r="640" spans="1:16" x14ac:dyDescent="0.25">
      <c r="A640" t="s">
        <v>1</v>
      </c>
      <c r="B640" t="s">
        <v>4857</v>
      </c>
      <c r="C640" t="s">
        <v>5748</v>
      </c>
      <c r="D640" t="s">
        <v>2360</v>
      </c>
      <c r="E640" t="s">
        <v>72</v>
      </c>
      <c r="F640" t="b">
        <v>0</v>
      </c>
      <c r="G640" t="s">
        <v>65</v>
      </c>
      <c r="H640" s="1">
        <v>46030.418969907398</v>
      </c>
      <c r="I640" t="b">
        <v>0</v>
      </c>
      <c r="J640" t="b">
        <v>1</v>
      </c>
      <c r="K640" t="s">
        <v>41</v>
      </c>
      <c r="L640" t="s">
        <v>60</v>
      </c>
      <c r="M640">
        <v>135000</v>
      </c>
      <c r="N640"/>
      <c r="O640" t="s">
        <v>424</v>
      </c>
      <c r="P640" t="s">
        <v>5749</v>
      </c>
    </row>
    <row r="641" spans="1:16" x14ac:dyDescent="0.25">
      <c r="A641" t="s">
        <v>1</v>
      </c>
      <c r="B641" t="s">
        <v>1003</v>
      </c>
      <c r="C641" t="s">
        <v>5750</v>
      </c>
      <c r="D641" t="s">
        <v>2360</v>
      </c>
      <c r="E641" t="s">
        <v>72</v>
      </c>
      <c r="F641" t="b">
        <v>0</v>
      </c>
      <c r="G641" t="s">
        <v>77</v>
      </c>
      <c r="H641" s="1">
        <v>46030.419456018521</v>
      </c>
      <c r="I641" t="b">
        <v>0</v>
      </c>
      <c r="J641" t="b">
        <v>1</v>
      </c>
      <c r="K641" t="s">
        <v>41</v>
      </c>
      <c r="L641" t="s">
        <v>60</v>
      </c>
      <c r="M641">
        <v>135000</v>
      </c>
      <c r="N641"/>
      <c r="O641" t="s">
        <v>424</v>
      </c>
      <c r="P641" t="s">
        <v>5751</v>
      </c>
    </row>
    <row r="642" spans="1:16" x14ac:dyDescent="0.25">
      <c r="A642" t="s">
        <v>0</v>
      </c>
      <c r="B642" t="s">
        <v>5752</v>
      </c>
      <c r="C642" t="s">
        <v>40</v>
      </c>
      <c r="D642" t="s">
        <v>4526</v>
      </c>
      <c r="E642" t="s">
        <v>59</v>
      </c>
      <c r="F642" t="b">
        <v>0</v>
      </c>
      <c r="G642" t="s">
        <v>40</v>
      </c>
      <c r="H642" s="1">
        <v>46030.423981481479</v>
      </c>
      <c r="I642" t="b">
        <v>1</v>
      </c>
      <c r="J642" t="b">
        <v>0</v>
      </c>
      <c r="K642" t="s">
        <v>40</v>
      </c>
      <c r="L642" t="s">
        <v>60</v>
      </c>
      <c r="M642">
        <v>70000</v>
      </c>
      <c r="N642"/>
      <c r="O642" t="s">
        <v>5753</v>
      </c>
      <c r="P642" t="s">
        <v>2313</v>
      </c>
    </row>
    <row r="643" spans="1:16" x14ac:dyDescent="0.25">
      <c r="A643" t="s">
        <v>5</v>
      </c>
      <c r="B643" t="s">
        <v>5754</v>
      </c>
      <c r="C643" t="s">
        <v>500</v>
      </c>
      <c r="D643" t="s">
        <v>5102</v>
      </c>
      <c r="E643" t="s">
        <v>59</v>
      </c>
      <c r="F643" t="b">
        <v>0</v>
      </c>
      <c r="G643" t="s">
        <v>13</v>
      </c>
      <c r="H643" s="1">
        <v>46030.42527777778</v>
      </c>
      <c r="I643" t="b">
        <v>1</v>
      </c>
      <c r="J643" t="b">
        <v>0</v>
      </c>
      <c r="K643" t="s">
        <v>13</v>
      </c>
      <c r="L643" t="s">
        <v>60</v>
      </c>
      <c r="M643">
        <v>155500</v>
      </c>
      <c r="N643"/>
      <c r="O643" t="s">
        <v>5755</v>
      </c>
      <c r="P643" t="s">
        <v>5756</v>
      </c>
    </row>
    <row r="644" spans="1:16" x14ac:dyDescent="0.25">
      <c r="A644" t="s">
        <v>2</v>
      </c>
      <c r="B644" t="s">
        <v>5757</v>
      </c>
      <c r="C644" t="s">
        <v>218</v>
      </c>
      <c r="D644" t="s">
        <v>2360</v>
      </c>
      <c r="E644" t="s">
        <v>59</v>
      </c>
      <c r="F644" t="b">
        <v>0</v>
      </c>
      <c r="G644" t="s">
        <v>63</v>
      </c>
      <c r="H644" s="1">
        <v>46030.432106481479</v>
      </c>
      <c r="I644" t="b">
        <v>0</v>
      </c>
      <c r="J644" t="b">
        <v>1</v>
      </c>
      <c r="K644" t="s">
        <v>41</v>
      </c>
      <c r="L644" t="s">
        <v>60</v>
      </c>
      <c r="M644">
        <v>110000</v>
      </c>
      <c r="N644"/>
      <c r="O644" t="s">
        <v>5735</v>
      </c>
      <c r="P644" t="s">
        <v>5758</v>
      </c>
    </row>
    <row r="645" spans="1:16" x14ac:dyDescent="0.25">
      <c r="A645" t="s">
        <v>2</v>
      </c>
      <c r="B645" t="s">
        <v>5759</v>
      </c>
      <c r="C645" t="s">
        <v>4963</v>
      </c>
      <c r="D645" t="s">
        <v>4531</v>
      </c>
      <c r="E645" t="s">
        <v>59</v>
      </c>
      <c r="F645" t="b">
        <v>0</v>
      </c>
      <c r="G645" t="s">
        <v>4963</v>
      </c>
      <c r="H645" s="1">
        <v>46030.436377314807</v>
      </c>
      <c r="I645" t="b">
        <v>0</v>
      </c>
      <c r="J645" t="b">
        <v>0</v>
      </c>
      <c r="K645" t="s">
        <v>4963</v>
      </c>
      <c r="L645" t="s">
        <v>60</v>
      </c>
      <c r="M645">
        <v>40617</v>
      </c>
      <c r="N645"/>
      <c r="O645" t="s">
        <v>5760</v>
      </c>
    </row>
    <row r="646" spans="1:16" x14ac:dyDescent="0.25">
      <c r="A646" t="s">
        <v>1</v>
      </c>
      <c r="B646" t="s">
        <v>5761</v>
      </c>
      <c r="C646" t="s">
        <v>112</v>
      </c>
      <c r="D646" t="s">
        <v>4526</v>
      </c>
      <c r="E646" t="s">
        <v>59</v>
      </c>
      <c r="F646" t="b">
        <v>0</v>
      </c>
      <c r="G646" t="s">
        <v>65</v>
      </c>
      <c r="H646" s="1">
        <v>46030.460324074083</v>
      </c>
      <c r="I646" t="b">
        <v>0</v>
      </c>
      <c r="J646" t="b">
        <v>1</v>
      </c>
      <c r="K646" t="s">
        <v>41</v>
      </c>
      <c r="L646" t="s">
        <v>60</v>
      </c>
      <c r="M646">
        <v>115000</v>
      </c>
      <c r="N646"/>
      <c r="O646" t="s">
        <v>5762</v>
      </c>
      <c r="P646" t="s">
        <v>5763</v>
      </c>
    </row>
    <row r="647" spans="1:16" x14ac:dyDescent="0.25">
      <c r="A647" t="s">
        <v>5</v>
      </c>
      <c r="B647" t="s">
        <v>5764</v>
      </c>
      <c r="C647" t="s">
        <v>41</v>
      </c>
      <c r="D647" t="s">
        <v>4526</v>
      </c>
      <c r="E647" t="s">
        <v>59</v>
      </c>
      <c r="F647" t="b">
        <v>0</v>
      </c>
      <c r="G647" t="s">
        <v>65</v>
      </c>
      <c r="H647" s="1">
        <v>46030.460636574076</v>
      </c>
      <c r="I647" t="b">
        <v>0</v>
      </c>
      <c r="J647" t="b">
        <v>1</v>
      </c>
      <c r="K647" t="s">
        <v>41</v>
      </c>
      <c r="L647" t="s">
        <v>60</v>
      </c>
      <c r="M647">
        <v>185000</v>
      </c>
      <c r="N647"/>
      <c r="O647" t="s">
        <v>1551</v>
      </c>
      <c r="P647" t="s">
        <v>5054</v>
      </c>
    </row>
    <row r="648" spans="1:16" x14ac:dyDescent="0.25">
      <c r="A648" t="s">
        <v>2</v>
      </c>
      <c r="B648" t="s">
        <v>5765</v>
      </c>
      <c r="C648" t="s">
        <v>102</v>
      </c>
      <c r="D648" t="s">
        <v>4526</v>
      </c>
      <c r="E648" t="s">
        <v>59</v>
      </c>
      <c r="F648" t="b">
        <v>0</v>
      </c>
      <c r="G648" t="s">
        <v>65</v>
      </c>
      <c r="H648" s="1">
        <v>46030.460752314822</v>
      </c>
      <c r="I648" t="b">
        <v>0</v>
      </c>
      <c r="J648" t="b">
        <v>1</v>
      </c>
      <c r="K648" t="s">
        <v>41</v>
      </c>
      <c r="L648" t="s">
        <v>60</v>
      </c>
      <c r="M648">
        <v>150000</v>
      </c>
      <c r="N648"/>
      <c r="O648" t="s">
        <v>5766</v>
      </c>
      <c r="P648" t="s">
        <v>5767</v>
      </c>
    </row>
    <row r="649" spans="1:16" x14ac:dyDescent="0.25">
      <c r="A649" t="s">
        <v>0</v>
      </c>
      <c r="B649" t="s">
        <v>5768</v>
      </c>
      <c r="C649" t="s">
        <v>284</v>
      </c>
      <c r="D649" t="s">
        <v>4526</v>
      </c>
      <c r="E649" t="s">
        <v>59</v>
      </c>
      <c r="F649" t="b">
        <v>0</v>
      </c>
      <c r="G649" t="s">
        <v>65</v>
      </c>
      <c r="H649" s="1">
        <v>46030.460775462961</v>
      </c>
      <c r="I649" t="b">
        <v>0</v>
      </c>
      <c r="J649" t="b">
        <v>1</v>
      </c>
      <c r="K649" t="s">
        <v>41</v>
      </c>
      <c r="L649" t="s">
        <v>60</v>
      </c>
      <c r="M649">
        <v>182000</v>
      </c>
      <c r="N649"/>
      <c r="O649" t="s">
        <v>343</v>
      </c>
      <c r="P649" t="s">
        <v>5769</v>
      </c>
    </row>
    <row r="650" spans="1:16" x14ac:dyDescent="0.25">
      <c r="A650" t="s">
        <v>3</v>
      </c>
      <c r="B650" t="s">
        <v>2368</v>
      </c>
      <c r="C650" t="s">
        <v>5258</v>
      </c>
      <c r="D650" t="s">
        <v>4526</v>
      </c>
      <c r="E650" t="s">
        <v>59</v>
      </c>
      <c r="F650" t="b">
        <v>0</v>
      </c>
      <c r="G650" t="s">
        <v>40</v>
      </c>
      <c r="H650" s="1">
        <v>46030.465694444443</v>
      </c>
      <c r="I650" t="b">
        <v>1</v>
      </c>
      <c r="J650" t="b">
        <v>0</v>
      </c>
      <c r="K650" t="s">
        <v>40</v>
      </c>
      <c r="L650" t="s">
        <v>60</v>
      </c>
      <c r="M650">
        <v>46500</v>
      </c>
      <c r="N650"/>
      <c r="O650" t="s">
        <v>5770</v>
      </c>
      <c r="P650" t="s">
        <v>5771</v>
      </c>
    </row>
    <row r="651" spans="1:16" x14ac:dyDescent="0.25">
      <c r="A651" t="s">
        <v>4</v>
      </c>
      <c r="B651" t="s">
        <v>5772</v>
      </c>
      <c r="C651" t="s">
        <v>807</v>
      </c>
      <c r="D651" t="s">
        <v>4526</v>
      </c>
      <c r="E651" t="s">
        <v>132</v>
      </c>
      <c r="F651" t="b">
        <v>0</v>
      </c>
      <c r="G651" t="s">
        <v>65</v>
      </c>
      <c r="H651" s="1">
        <v>46030.500324074077</v>
      </c>
      <c r="I651" t="b">
        <v>0</v>
      </c>
      <c r="J651" t="b">
        <v>1</v>
      </c>
      <c r="K651" t="s">
        <v>41</v>
      </c>
      <c r="L651" t="s">
        <v>60</v>
      </c>
      <c r="M651">
        <v>145000</v>
      </c>
      <c r="N651"/>
      <c r="O651" t="s">
        <v>5773</v>
      </c>
      <c r="P651" t="s">
        <v>5774</v>
      </c>
    </row>
    <row r="652" spans="1:16" x14ac:dyDescent="0.25">
      <c r="A652" t="s">
        <v>0</v>
      </c>
      <c r="B652" t="s">
        <v>5775</v>
      </c>
      <c r="C652" t="s">
        <v>1901</v>
      </c>
      <c r="D652" t="s">
        <v>4526</v>
      </c>
      <c r="E652" t="s">
        <v>59</v>
      </c>
      <c r="F652" t="b">
        <v>0</v>
      </c>
      <c r="G652" t="s">
        <v>77</v>
      </c>
      <c r="H652" s="1">
        <v>46030.500567129631</v>
      </c>
      <c r="I652" t="b">
        <v>0</v>
      </c>
      <c r="J652" t="b">
        <v>1</v>
      </c>
      <c r="K652" t="s">
        <v>41</v>
      </c>
      <c r="L652" t="s">
        <v>74</v>
      </c>
      <c r="M652"/>
      <c r="N652">
        <v>32.75</v>
      </c>
      <c r="O652" t="s">
        <v>5776</v>
      </c>
      <c r="P652" t="s">
        <v>5777</v>
      </c>
    </row>
    <row r="653" spans="1:16" x14ac:dyDescent="0.25">
      <c r="A653" t="s">
        <v>6</v>
      </c>
      <c r="B653" t="s">
        <v>5778</v>
      </c>
      <c r="C653" t="s">
        <v>81</v>
      </c>
      <c r="D653" t="s">
        <v>4526</v>
      </c>
      <c r="E653" t="s">
        <v>59</v>
      </c>
      <c r="F653" t="b">
        <v>0</v>
      </c>
      <c r="G653" t="s">
        <v>77</v>
      </c>
      <c r="H653" s="1">
        <v>46030.501689814817</v>
      </c>
      <c r="I653" t="b">
        <v>0</v>
      </c>
      <c r="J653" t="b">
        <v>1</v>
      </c>
      <c r="K653" t="s">
        <v>41</v>
      </c>
      <c r="L653" t="s">
        <v>60</v>
      </c>
      <c r="M653">
        <v>190000</v>
      </c>
      <c r="N653"/>
      <c r="O653" t="s">
        <v>590</v>
      </c>
      <c r="P653" t="s">
        <v>1809</v>
      </c>
    </row>
    <row r="654" spans="1:16" x14ac:dyDescent="0.25">
      <c r="A654" t="s">
        <v>1</v>
      </c>
      <c r="B654" t="s">
        <v>5779</v>
      </c>
      <c r="C654" t="s">
        <v>958</v>
      </c>
      <c r="D654" t="s">
        <v>5780</v>
      </c>
      <c r="E654" t="s">
        <v>59</v>
      </c>
      <c r="F654" t="b">
        <v>0</v>
      </c>
      <c r="G654" t="s">
        <v>65</v>
      </c>
      <c r="H654" s="1">
        <v>46030.502025462964</v>
      </c>
      <c r="I654" t="b">
        <v>0</v>
      </c>
      <c r="J654" t="b">
        <v>0</v>
      </c>
      <c r="K654" t="s">
        <v>41</v>
      </c>
      <c r="L654" t="s">
        <v>60</v>
      </c>
      <c r="M654">
        <v>96520</v>
      </c>
      <c r="N654"/>
      <c r="O654" t="s">
        <v>5781</v>
      </c>
      <c r="P654" t="s">
        <v>5782</v>
      </c>
    </row>
    <row r="655" spans="1:16" x14ac:dyDescent="0.25">
      <c r="A655" t="s">
        <v>1</v>
      </c>
      <c r="B655" t="s">
        <v>5783</v>
      </c>
      <c r="C655" t="s">
        <v>76</v>
      </c>
      <c r="D655" t="s">
        <v>4630</v>
      </c>
      <c r="E655" t="s">
        <v>621</v>
      </c>
      <c r="F655" t="b">
        <v>1</v>
      </c>
      <c r="G655" t="s">
        <v>65</v>
      </c>
      <c r="H655" s="1">
        <v>46030.50209490741</v>
      </c>
      <c r="I655" t="b">
        <v>0</v>
      </c>
      <c r="J655" t="b">
        <v>1</v>
      </c>
      <c r="K655" t="s">
        <v>41</v>
      </c>
      <c r="L655" t="s">
        <v>74</v>
      </c>
      <c r="M655"/>
      <c r="N655">
        <v>45</v>
      </c>
      <c r="O655" t="s">
        <v>80</v>
      </c>
      <c r="P655" t="s">
        <v>85</v>
      </c>
    </row>
    <row r="656" spans="1:16" x14ac:dyDescent="0.25">
      <c r="A656" t="s">
        <v>2</v>
      </c>
      <c r="B656" t="s">
        <v>5784</v>
      </c>
      <c r="C656" t="s">
        <v>5785</v>
      </c>
      <c r="D656" t="s">
        <v>5786</v>
      </c>
      <c r="E656" t="s">
        <v>59</v>
      </c>
      <c r="F656" t="b">
        <v>0</v>
      </c>
      <c r="G656" t="s">
        <v>40</v>
      </c>
      <c r="H656" s="1">
        <v>46030.507314814808</v>
      </c>
      <c r="I656" t="b">
        <v>1</v>
      </c>
      <c r="J656" t="b">
        <v>0</v>
      </c>
      <c r="K656" t="s">
        <v>40</v>
      </c>
      <c r="L656" t="s">
        <v>60</v>
      </c>
      <c r="M656">
        <v>57500</v>
      </c>
      <c r="N656"/>
      <c r="O656" t="s">
        <v>155</v>
      </c>
      <c r="P656" t="s">
        <v>2598</v>
      </c>
    </row>
    <row r="657" spans="1:16" x14ac:dyDescent="0.25">
      <c r="A657" t="s">
        <v>5</v>
      </c>
      <c r="B657" t="s">
        <v>5787</v>
      </c>
      <c r="C657" t="s">
        <v>40</v>
      </c>
      <c r="D657" t="s">
        <v>4526</v>
      </c>
      <c r="E657" t="s">
        <v>59</v>
      </c>
      <c r="F657" t="b">
        <v>0</v>
      </c>
      <c r="G657" t="s">
        <v>40</v>
      </c>
      <c r="H657" s="1">
        <v>46030.507476851853</v>
      </c>
      <c r="I657" t="b">
        <v>1</v>
      </c>
      <c r="J657" t="b">
        <v>0</v>
      </c>
      <c r="K657" t="s">
        <v>40</v>
      </c>
      <c r="L657" t="s">
        <v>60</v>
      </c>
      <c r="M657">
        <v>77500</v>
      </c>
      <c r="N657"/>
      <c r="O657" t="s">
        <v>5788</v>
      </c>
      <c r="P657" t="s">
        <v>5789</v>
      </c>
    </row>
    <row r="658" spans="1:16" x14ac:dyDescent="0.25">
      <c r="A658" t="s">
        <v>5</v>
      </c>
      <c r="B658" t="s">
        <v>865</v>
      </c>
      <c r="C658" t="s">
        <v>76</v>
      </c>
      <c r="D658" t="s">
        <v>5790</v>
      </c>
      <c r="E658" t="s">
        <v>59</v>
      </c>
      <c r="F658" t="b">
        <v>1</v>
      </c>
      <c r="G658" t="s">
        <v>25</v>
      </c>
      <c r="H658" s="1">
        <v>46030.514398148152</v>
      </c>
      <c r="I658" t="b">
        <v>1</v>
      </c>
      <c r="J658" t="b">
        <v>0</v>
      </c>
      <c r="K658" t="s">
        <v>25</v>
      </c>
      <c r="L658" t="s">
        <v>60</v>
      </c>
      <c r="M658">
        <v>156000</v>
      </c>
      <c r="N658"/>
      <c r="O658" t="s">
        <v>5791</v>
      </c>
    </row>
    <row r="659" spans="1:16" x14ac:dyDescent="0.25">
      <c r="A659" t="s">
        <v>7</v>
      </c>
      <c r="B659" t="s">
        <v>7</v>
      </c>
      <c r="C659" t="s">
        <v>630</v>
      </c>
      <c r="D659" t="s">
        <v>4630</v>
      </c>
      <c r="E659" t="s">
        <v>59</v>
      </c>
      <c r="F659" t="b">
        <v>0</v>
      </c>
      <c r="G659" t="s">
        <v>63</v>
      </c>
      <c r="H659" s="1">
        <v>46030.515266203707</v>
      </c>
      <c r="I659" t="b">
        <v>0</v>
      </c>
      <c r="J659" t="b">
        <v>1</v>
      </c>
      <c r="K659" t="s">
        <v>41</v>
      </c>
      <c r="L659" t="s">
        <v>60</v>
      </c>
      <c r="M659">
        <v>150000</v>
      </c>
      <c r="N659"/>
      <c r="O659" t="s">
        <v>3218</v>
      </c>
      <c r="P659" t="s">
        <v>5792</v>
      </c>
    </row>
    <row r="660" spans="1:16" x14ac:dyDescent="0.25">
      <c r="A660" t="s">
        <v>1</v>
      </c>
      <c r="B660" t="s">
        <v>5793</v>
      </c>
      <c r="C660" t="s">
        <v>175</v>
      </c>
      <c r="D660" t="s">
        <v>4526</v>
      </c>
      <c r="E660" t="s">
        <v>88</v>
      </c>
      <c r="F660" t="b">
        <v>0</v>
      </c>
      <c r="G660" t="s">
        <v>89</v>
      </c>
      <c r="H660" s="1">
        <v>46030.545995370368</v>
      </c>
      <c r="I660" t="b">
        <v>1</v>
      </c>
      <c r="J660" t="b">
        <v>0</v>
      </c>
      <c r="K660" t="s">
        <v>41</v>
      </c>
      <c r="L660" t="s">
        <v>74</v>
      </c>
      <c r="M660"/>
      <c r="N660">
        <v>52.5</v>
      </c>
      <c r="O660" t="s">
        <v>4748</v>
      </c>
      <c r="P660" t="s">
        <v>5794</v>
      </c>
    </row>
    <row r="661" spans="1:16" x14ac:dyDescent="0.25">
      <c r="A661" t="s">
        <v>0</v>
      </c>
      <c r="B661" t="s">
        <v>3126</v>
      </c>
      <c r="C661" t="s">
        <v>5795</v>
      </c>
      <c r="D661" t="s">
        <v>4526</v>
      </c>
      <c r="E661" t="s">
        <v>59</v>
      </c>
      <c r="F661" t="b">
        <v>0</v>
      </c>
      <c r="G661" t="s">
        <v>40</v>
      </c>
      <c r="H661" s="1">
        <v>46030.548981481479</v>
      </c>
      <c r="I661" t="b">
        <v>1</v>
      </c>
      <c r="J661" t="b">
        <v>0</v>
      </c>
      <c r="K661" t="s">
        <v>40</v>
      </c>
      <c r="L661" t="s">
        <v>60</v>
      </c>
      <c r="M661">
        <v>57500</v>
      </c>
      <c r="N661"/>
      <c r="O661" t="s">
        <v>5796</v>
      </c>
      <c r="P661" t="s">
        <v>5797</v>
      </c>
    </row>
    <row r="662" spans="1:16" x14ac:dyDescent="0.25">
      <c r="A662" t="s">
        <v>1</v>
      </c>
      <c r="B662" t="s">
        <v>5713</v>
      </c>
      <c r="C662" t="s">
        <v>40</v>
      </c>
      <c r="D662" t="s">
        <v>5798</v>
      </c>
      <c r="E662" t="s">
        <v>59</v>
      </c>
      <c r="F662" t="b">
        <v>0</v>
      </c>
      <c r="G662" t="s">
        <v>40</v>
      </c>
      <c r="H662" s="1">
        <v>46030.549143518518</v>
      </c>
      <c r="I662" t="b">
        <v>1</v>
      </c>
      <c r="J662" t="b">
        <v>0</v>
      </c>
      <c r="K662" t="s">
        <v>40</v>
      </c>
      <c r="L662" t="s">
        <v>74</v>
      </c>
      <c r="M662"/>
      <c r="N662">
        <v>21</v>
      </c>
      <c r="O662" t="s">
        <v>4596</v>
      </c>
      <c r="P662" t="s">
        <v>5714</v>
      </c>
    </row>
    <row r="663" spans="1:16" x14ac:dyDescent="0.25">
      <c r="A663" t="s">
        <v>0</v>
      </c>
      <c r="B663" t="s">
        <v>5799</v>
      </c>
      <c r="C663" t="s">
        <v>328</v>
      </c>
      <c r="D663" t="s">
        <v>4751</v>
      </c>
      <c r="E663" t="s">
        <v>59</v>
      </c>
      <c r="F663" t="b">
        <v>0</v>
      </c>
      <c r="G663" t="s">
        <v>65</v>
      </c>
      <c r="H663" s="1">
        <v>46030.583634259259</v>
      </c>
      <c r="I663" t="b">
        <v>1</v>
      </c>
      <c r="J663" t="b">
        <v>0</v>
      </c>
      <c r="K663" t="s">
        <v>41</v>
      </c>
      <c r="L663" t="s">
        <v>74</v>
      </c>
      <c r="M663"/>
      <c r="N663">
        <v>17</v>
      </c>
      <c r="O663" t="s">
        <v>5800</v>
      </c>
    </row>
    <row r="664" spans="1:16" x14ac:dyDescent="0.25">
      <c r="A664" t="s">
        <v>0</v>
      </c>
      <c r="B664" t="s">
        <v>3978</v>
      </c>
      <c r="C664" t="s">
        <v>4342</v>
      </c>
      <c r="D664" t="s">
        <v>4587</v>
      </c>
      <c r="E664" t="s">
        <v>59</v>
      </c>
      <c r="F664" t="b">
        <v>0</v>
      </c>
      <c r="G664" t="s">
        <v>77</v>
      </c>
      <c r="H664" s="1">
        <v>46030.583784722221</v>
      </c>
      <c r="I664" t="b">
        <v>0</v>
      </c>
      <c r="J664" t="b">
        <v>1</v>
      </c>
      <c r="K664" t="s">
        <v>41</v>
      </c>
      <c r="L664" t="s">
        <v>74</v>
      </c>
      <c r="M664"/>
      <c r="N664">
        <v>49</v>
      </c>
      <c r="O664" t="s">
        <v>4343</v>
      </c>
      <c r="P664" t="s">
        <v>5801</v>
      </c>
    </row>
    <row r="665" spans="1:16" x14ac:dyDescent="0.25">
      <c r="A665" t="s">
        <v>0</v>
      </c>
      <c r="B665" t="s">
        <v>289</v>
      </c>
      <c r="C665" t="s">
        <v>162</v>
      </c>
      <c r="D665" t="s">
        <v>4346</v>
      </c>
      <c r="E665" t="s">
        <v>72</v>
      </c>
      <c r="F665" t="b">
        <v>0</v>
      </c>
      <c r="G665" t="s">
        <v>73</v>
      </c>
      <c r="H665" s="1">
        <v>46030.583935185183</v>
      </c>
      <c r="I665" t="b">
        <v>1</v>
      </c>
      <c r="J665" t="b">
        <v>1</v>
      </c>
      <c r="K665" t="s">
        <v>41</v>
      </c>
      <c r="L665" t="s">
        <v>60</v>
      </c>
      <c r="M665">
        <v>66846.375</v>
      </c>
      <c r="N665"/>
      <c r="O665" t="s">
        <v>5802</v>
      </c>
      <c r="P665" t="s">
        <v>5803</v>
      </c>
    </row>
    <row r="666" spans="1:16" x14ac:dyDescent="0.25">
      <c r="A666" t="s">
        <v>0</v>
      </c>
      <c r="B666" t="s">
        <v>5804</v>
      </c>
      <c r="C666" t="s">
        <v>434</v>
      </c>
      <c r="D666" t="s">
        <v>155</v>
      </c>
      <c r="E666" t="s">
        <v>59</v>
      </c>
      <c r="F666" t="b">
        <v>0</v>
      </c>
      <c r="G666" t="s">
        <v>68</v>
      </c>
      <c r="H666" s="1">
        <v>46030.584143518521</v>
      </c>
      <c r="I666" t="b">
        <v>1</v>
      </c>
      <c r="J666" t="b">
        <v>0</v>
      </c>
      <c r="K666" t="s">
        <v>41</v>
      </c>
      <c r="L666" t="s">
        <v>60</v>
      </c>
      <c r="M666">
        <v>62500</v>
      </c>
      <c r="N666"/>
      <c r="O666" t="s">
        <v>155</v>
      </c>
      <c r="P666" t="s">
        <v>146</v>
      </c>
    </row>
    <row r="667" spans="1:16" x14ac:dyDescent="0.25">
      <c r="A667" t="s">
        <v>6</v>
      </c>
      <c r="B667" t="s">
        <v>5805</v>
      </c>
      <c r="C667" t="s">
        <v>246</v>
      </c>
      <c r="D667" t="s">
        <v>4751</v>
      </c>
      <c r="E667" t="s">
        <v>59</v>
      </c>
      <c r="F667" t="b">
        <v>0</v>
      </c>
      <c r="G667" t="s">
        <v>65</v>
      </c>
      <c r="H667" s="1">
        <v>46030.584826388891</v>
      </c>
      <c r="I667" t="b">
        <v>0</v>
      </c>
      <c r="J667" t="b">
        <v>1</v>
      </c>
      <c r="K667" t="s">
        <v>41</v>
      </c>
      <c r="L667" t="s">
        <v>60</v>
      </c>
      <c r="M667">
        <v>140000</v>
      </c>
      <c r="N667"/>
      <c r="O667" t="s">
        <v>3716</v>
      </c>
      <c r="P667" t="s">
        <v>1321</v>
      </c>
    </row>
    <row r="668" spans="1:16" x14ac:dyDescent="0.25">
      <c r="A668" t="s">
        <v>2</v>
      </c>
      <c r="B668" t="s">
        <v>5806</v>
      </c>
      <c r="C668" t="s">
        <v>237</v>
      </c>
      <c r="D668" t="s">
        <v>4526</v>
      </c>
      <c r="E668" t="s">
        <v>59</v>
      </c>
      <c r="F668" t="b">
        <v>0</v>
      </c>
      <c r="G668" t="s">
        <v>89</v>
      </c>
      <c r="H668" s="1">
        <v>46030.585300925923</v>
      </c>
      <c r="I668" t="b">
        <v>0</v>
      </c>
      <c r="J668" t="b">
        <v>0</v>
      </c>
      <c r="K668" t="s">
        <v>41</v>
      </c>
      <c r="L668" t="s">
        <v>60</v>
      </c>
      <c r="M668">
        <v>250000</v>
      </c>
      <c r="N668"/>
      <c r="O668" t="s">
        <v>4972</v>
      </c>
    </row>
    <row r="669" spans="1:16" x14ac:dyDescent="0.25">
      <c r="A669" t="s">
        <v>1</v>
      </c>
      <c r="B669" t="s">
        <v>3373</v>
      </c>
      <c r="C669" t="s">
        <v>201</v>
      </c>
      <c r="D669" t="s">
        <v>4526</v>
      </c>
      <c r="E669" t="s">
        <v>88</v>
      </c>
      <c r="F669" t="b">
        <v>0</v>
      </c>
      <c r="G669" t="s">
        <v>65</v>
      </c>
      <c r="H669" s="1">
        <v>46030.585590277777</v>
      </c>
      <c r="I669" t="b">
        <v>0</v>
      </c>
      <c r="J669" t="b">
        <v>0</v>
      </c>
      <c r="K669" t="s">
        <v>41</v>
      </c>
      <c r="L669" t="s">
        <v>74</v>
      </c>
      <c r="M669"/>
      <c r="N669">
        <v>50.5</v>
      </c>
      <c r="O669" t="s">
        <v>2865</v>
      </c>
      <c r="P669" t="s">
        <v>2284</v>
      </c>
    </row>
    <row r="670" spans="1:16" x14ac:dyDescent="0.25">
      <c r="A670" t="s">
        <v>1</v>
      </c>
      <c r="B670" t="s">
        <v>512</v>
      </c>
      <c r="C670" t="s">
        <v>2176</v>
      </c>
      <c r="D670" t="s">
        <v>4751</v>
      </c>
      <c r="E670" t="s">
        <v>59</v>
      </c>
      <c r="F670" t="b">
        <v>0</v>
      </c>
      <c r="G670" t="s">
        <v>73</v>
      </c>
      <c r="H670" s="1">
        <v>46030.586574074077</v>
      </c>
      <c r="I670" t="b">
        <v>0</v>
      </c>
      <c r="J670" t="b">
        <v>1</v>
      </c>
      <c r="K670" t="s">
        <v>41</v>
      </c>
      <c r="L670" t="s">
        <v>60</v>
      </c>
      <c r="M670">
        <v>85000</v>
      </c>
      <c r="N670"/>
      <c r="O670" t="s">
        <v>5807</v>
      </c>
      <c r="P670" t="s">
        <v>5808</v>
      </c>
    </row>
    <row r="671" spans="1:16" x14ac:dyDescent="0.25">
      <c r="A671" t="s">
        <v>5</v>
      </c>
      <c r="B671" t="s">
        <v>5809</v>
      </c>
      <c r="C671" t="s">
        <v>5073</v>
      </c>
      <c r="D671" t="s">
        <v>4526</v>
      </c>
      <c r="E671" t="s">
        <v>59</v>
      </c>
      <c r="F671" t="b">
        <v>0</v>
      </c>
      <c r="G671" t="s">
        <v>40</v>
      </c>
      <c r="H671" s="1">
        <v>46030.590821759259</v>
      </c>
      <c r="I671" t="b">
        <v>0</v>
      </c>
      <c r="J671" t="b">
        <v>0</v>
      </c>
      <c r="K671" t="s">
        <v>40</v>
      </c>
      <c r="L671" t="s">
        <v>60</v>
      </c>
      <c r="M671">
        <v>70000</v>
      </c>
      <c r="N671"/>
      <c r="O671" t="s">
        <v>5810</v>
      </c>
      <c r="P671" t="s">
        <v>5811</v>
      </c>
    </row>
    <row r="672" spans="1:16" x14ac:dyDescent="0.25">
      <c r="A672" t="s">
        <v>1</v>
      </c>
      <c r="B672" t="s">
        <v>5812</v>
      </c>
      <c r="C672" t="s">
        <v>2408</v>
      </c>
      <c r="D672" t="s">
        <v>5102</v>
      </c>
      <c r="E672" t="s">
        <v>59</v>
      </c>
      <c r="F672" t="b">
        <v>0</v>
      </c>
      <c r="G672" t="s">
        <v>13</v>
      </c>
      <c r="H672" s="1">
        <v>46030.591921296298</v>
      </c>
      <c r="I672" t="b">
        <v>1</v>
      </c>
      <c r="J672" t="b">
        <v>0</v>
      </c>
      <c r="K672" t="s">
        <v>13</v>
      </c>
      <c r="L672" t="s">
        <v>60</v>
      </c>
      <c r="M672">
        <v>165000</v>
      </c>
      <c r="N672"/>
      <c r="O672" t="s">
        <v>1626</v>
      </c>
      <c r="P672" t="s">
        <v>5813</v>
      </c>
    </row>
    <row r="673" spans="1:16" x14ac:dyDescent="0.25">
      <c r="A673" t="s">
        <v>0</v>
      </c>
      <c r="B673" t="s">
        <v>5814</v>
      </c>
      <c r="C673" t="s">
        <v>5815</v>
      </c>
      <c r="D673" t="s">
        <v>4526</v>
      </c>
      <c r="E673" t="s">
        <v>59</v>
      </c>
      <c r="F673" t="b">
        <v>0</v>
      </c>
      <c r="G673" t="s">
        <v>20</v>
      </c>
      <c r="H673" s="1">
        <v>46030.598310185182</v>
      </c>
      <c r="I673" t="b">
        <v>1</v>
      </c>
      <c r="J673" t="b">
        <v>0</v>
      </c>
      <c r="K673" t="s">
        <v>20</v>
      </c>
      <c r="L673" t="s">
        <v>60</v>
      </c>
      <c r="M673">
        <v>62500</v>
      </c>
      <c r="N673"/>
      <c r="O673" t="s">
        <v>963</v>
      </c>
      <c r="P673" t="s">
        <v>1514</v>
      </c>
    </row>
    <row r="674" spans="1:16" x14ac:dyDescent="0.25">
      <c r="A674" t="s">
        <v>0</v>
      </c>
      <c r="B674" t="s">
        <v>5816</v>
      </c>
      <c r="C674" t="s">
        <v>112</v>
      </c>
      <c r="D674" t="s">
        <v>2360</v>
      </c>
      <c r="E674" t="s">
        <v>59</v>
      </c>
      <c r="F674" t="b">
        <v>0</v>
      </c>
      <c r="G674" t="s">
        <v>65</v>
      </c>
      <c r="H674" s="1">
        <v>46030.625092592592</v>
      </c>
      <c r="I674" t="b">
        <v>1</v>
      </c>
      <c r="J674" t="b">
        <v>1</v>
      </c>
      <c r="K674" t="s">
        <v>41</v>
      </c>
      <c r="L674" t="s">
        <v>60</v>
      </c>
      <c r="M674">
        <v>175000</v>
      </c>
      <c r="N674"/>
      <c r="O674" t="s">
        <v>5817</v>
      </c>
      <c r="P674" t="s">
        <v>219</v>
      </c>
    </row>
    <row r="675" spans="1:16" x14ac:dyDescent="0.25">
      <c r="A675" t="s">
        <v>3</v>
      </c>
      <c r="B675" t="s">
        <v>1257</v>
      </c>
      <c r="C675" t="s">
        <v>370</v>
      </c>
      <c r="D675" t="s">
        <v>4526</v>
      </c>
      <c r="E675" t="s">
        <v>59</v>
      </c>
      <c r="F675" t="b">
        <v>0</v>
      </c>
      <c r="G675" t="s">
        <v>65</v>
      </c>
      <c r="H675" s="1">
        <v>46030.625138888892</v>
      </c>
      <c r="I675" t="b">
        <v>1</v>
      </c>
      <c r="J675" t="b">
        <v>1</v>
      </c>
      <c r="K675" t="s">
        <v>41</v>
      </c>
      <c r="L675" t="s">
        <v>60</v>
      </c>
      <c r="M675">
        <v>165000</v>
      </c>
      <c r="N675"/>
      <c r="O675" t="s">
        <v>1043</v>
      </c>
      <c r="P675" t="s">
        <v>2084</v>
      </c>
    </row>
    <row r="676" spans="1:16" x14ac:dyDescent="0.25">
      <c r="A676" t="s">
        <v>2</v>
      </c>
      <c r="B676" t="s">
        <v>1398</v>
      </c>
      <c r="C676" t="s">
        <v>162</v>
      </c>
      <c r="D676" t="s">
        <v>2360</v>
      </c>
      <c r="E676" t="s">
        <v>59</v>
      </c>
      <c r="F676" t="b">
        <v>0</v>
      </c>
      <c r="G676" t="s">
        <v>73</v>
      </c>
      <c r="H676" s="1">
        <v>46030.625636574077</v>
      </c>
      <c r="I676" t="b">
        <v>1</v>
      </c>
      <c r="J676" t="b">
        <v>0</v>
      </c>
      <c r="K676" t="s">
        <v>41</v>
      </c>
      <c r="L676" t="s">
        <v>74</v>
      </c>
      <c r="M676"/>
      <c r="N676">
        <v>29</v>
      </c>
      <c r="O676" t="s">
        <v>1220</v>
      </c>
    </row>
    <row r="677" spans="1:16" x14ac:dyDescent="0.25">
      <c r="A677" t="s">
        <v>0</v>
      </c>
      <c r="B677" t="s">
        <v>5653</v>
      </c>
      <c r="C677" t="s">
        <v>5818</v>
      </c>
      <c r="D677" t="s">
        <v>2360</v>
      </c>
      <c r="E677" t="s">
        <v>59</v>
      </c>
      <c r="F677" t="b">
        <v>0</v>
      </c>
      <c r="G677" t="s">
        <v>68</v>
      </c>
      <c r="H677" s="1">
        <v>46030.625752314823</v>
      </c>
      <c r="I677" t="b">
        <v>1</v>
      </c>
      <c r="J677" t="b">
        <v>0</v>
      </c>
      <c r="K677" t="s">
        <v>41</v>
      </c>
      <c r="L677" t="s">
        <v>60</v>
      </c>
      <c r="M677">
        <v>63700</v>
      </c>
      <c r="N677"/>
      <c r="O677" t="s">
        <v>5819</v>
      </c>
      <c r="P677" t="s">
        <v>3570</v>
      </c>
    </row>
    <row r="678" spans="1:16" x14ac:dyDescent="0.25">
      <c r="A678" t="s">
        <v>6</v>
      </c>
      <c r="B678" t="s">
        <v>4648</v>
      </c>
      <c r="C678" t="s">
        <v>194</v>
      </c>
      <c r="D678" t="s">
        <v>4346</v>
      </c>
      <c r="E678" t="s">
        <v>59</v>
      </c>
      <c r="F678" t="b">
        <v>0</v>
      </c>
      <c r="G678" t="s">
        <v>65</v>
      </c>
      <c r="H678" s="1">
        <v>46030.626331018517</v>
      </c>
      <c r="I678" t="b">
        <v>0</v>
      </c>
      <c r="J678" t="b">
        <v>1</v>
      </c>
      <c r="K678" t="s">
        <v>41</v>
      </c>
      <c r="L678" t="s">
        <v>60</v>
      </c>
      <c r="M678">
        <v>195500</v>
      </c>
      <c r="N678"/>
      <c r="O678" t="s">
        <v>1183</v>
      </c>
      <c r="P678" t="s">
        <v>4649</v>
      </c>
    </row>
    <row r="679" spans="1:16" x14ac:dyDescent="0.25">
      <c r="A679" t="s">
        <v>6</v>
      </c>
      <c r="B679" t="s">
        <v>3931</v>
      </c>
      <c r="C679" t="s">
        <v>246</v>
      </c>
      <c r="D679" t="s">
        <v>4562</v>
      </c>
      <c r="E679" t="s">
        <v>59</v>
      </c>
      <c r="F679" t="b">
        <v>0</v>
      </c>
      <c r="G679" t="s">
        <v>65</v>
      </c>
      <c r="H679" s="1">
        <v>46030.626469907409</v>
      </c>
      <c r="I679" t="b">
        <v>0</v>
      </c>
      <c r="J679" t="b">
        <v>1</v>
      </c>
      <c r="K679" t="s">
        <v>41</v>
      </c>
      <c r="L679" t="s">
        <v>60</v>
      </c>
      <c r="M679">
        <v>186000</v>
      </c>
      <c r="N679"/>
      <c r="O679" t="s">
        <v>3381</v>
      </c>
      <c r="P679" t="s">
        <v>5820</v>
      </c>
    </row>
    <row r="680" spans="1:16" x14ac:dyDescent="0.25">
      <c r="A680" t="s">
        <v>5</v>
      </c>
      <c r="B680" t="s">
        <v>5821</v>
      </c>
      <c r="C680" t="s">
        <v>606</v>
      </c>
      <c r="D680" t="s">
        <v>4526</v>
      </c>
      <c r="E680" t="s">
        <v>59</v>
      </c>
      <c r="F680" t="b">
        <v>0</v>
      </c>
      <c r="G680" t="s">
        <v>65</v>
      </c>
      <c r="H680" s="1">
        <v>46030.627280092587</v>
      </c>
      <c r="I680" t="b">
        <v>0</v>
      </c>
      <c r="J680" t="b">
        <v>0</v>
      </c>
      <c r="K680" t="s">
        <v>41</v>
      </c>
      <c r="L680" t="s">
        <v>74</v>
      </c>
      <c r="M680"/>
      <c r="N680">
        <v>59</v>
      </c>
      <c r="O680" t="s">
        <v>3866</v>
      </c>
      <c r="P680" t="s">
        <v>5822</v>
      </c>
    </row>
    <row r="681" spans="1:16" x14ac:dyDescent="0.25">
      <c r="A681" t="s">
        <v>3</v>
      </c>
      <c r="B681" t="s">
        <v>5823</v>
      </c>
      <c r="C681" t="s">
        <v>40</v>
      </c>
      <c r="D681" t="s">
        <v>4526</v>
      </c>
      <c r="E681" t="s">
        <v>59</v>
      </c>
      <c r="F681" t="b">
        <v>0</v>
      </c>
      <c r="G681" t="s">
        <v>40</v>
      </c>
      <c r="H681" s="1">
        <v>46030.632314814808</v>
      </c>
      <c r="I681" t="b">
        <v>1</v>
      </c>
      <c r="J681" t="b">
        <v>0</v>
      </c>
      <c r="K681" t="s">
        <v>40</v>
      </c>
      <c r="L681" t="s">
        <v>60</v>
      </c>
      <c r="M681">
        <v>27500</v>
      </c>
      <c r="N681"/>
      <c r="O681" t="s">
        <v>4243</v>
      </c>
      <c r="P681" t="s">
        <v>1482</v>
      </c>
    </row>
    <row r="682" spans="1:16" x14ac:dyDescent="0.25">
      <c r="A682" t="s">
        <v>3</v>
      </c>
      <c r="B682" t="s">
        <v>5824</v>
      </c>
      <c r="C682" t="s">
        <v>76</v>
      </c>
      <c r="D682" t="s">
        <v>4526</v>
      </c>
      <c r="E682" t="s">
        <v>132</v>
      </c>
      <c r="F682" t="b">
        <v>1</v>
      </c>
      <c r="G682" t="s">
        <v>13</v>
      </c>
      <c r="H682" s="1">
        <v>46030.633518518523</v>
      </c>
      <c r="I682" t="b">
        <v>1</v>
      </c>
      <c r="J682" t="b">
        <v>0</v>
      </c>
      <c r="K682" t="s">
        <v>13</v>
      </c>
      <c r="L682" t="s">
        <v>74</v>
      </c>
      <c r="M682"/>
      <c r="N682">
        <v>105</v>
      </c>
      <c r="O682" t="s">
        <v>5046</v>
      </c>
    </row>
    <row r="683" spans="1:16" x14ac:dyDescent="0.25">
      <c r="A683" t="s">
        <v>2</v>
      </c>
      <c r="B683" t="s">
        <v>5086</v>
      </c>
      <c r="C683" t="s">
        <v>112</v>
      </c>
      <c r="D683" t="s">
        <v>2360</v>
      </c>
      <c r="E683" t="s">
        <v>59</v>
      </c>
      <c r="F683" t="b">
        <v>0</v>
      </c>
      <c r="G683" t="s">
        <v>65</v>
      </c>
      <c r="H683" s="1">
        <v>46030.667928240742</v>
      </c>
      <c r="I683" t="b">
        <v>0</v>
      </c>
      <c r="J683" t="b">
        <v>1</v>
      </c>
      <c r="K683" t="s">
        <v>41</v>
      </c>
      <c r="L683" t="s">
        <v>60</v>
      </c>
      <c r="M683">
        <v>125762.5</v>
      </c>
      <c r="N683"/>
      <c r="O683" t="s">
        <v>4745</v>
      </c>
      <c r="P683" t="s">
        <v>5087</v>
      </c>
    </row>
    <row r="684" spans="1:16" x14ac:dyDescent="0.25">
      <c r="A684" t="s">
        <v>6</v>
      </c>
      <c r="B684" t="s">
        <v>5825</v>
      </c>
      <c r="C684" t="s">
        <v>164</v>
      </c>
      <c r="D684" t="s">
        <v>2360</v>
      </c>
      <c r="E684" t="s">
        <v>59</v>
      </c>
      <c r="F684" t="b">
        <v>0</v>
      </c>
      <c r="G684" t="s">
        <v>65</v>
      </c>
      <c r="H684" s="1">
        <v>46030.66815972222</v>
      </c>
      <c r="I684" t="b">
        <v>0</v>
      </c>
      <c r="J684" t="b">
        <v>1</v>
      </c>
      <c r="K684" t="s">
        <v>41</v>
      </c>
      <c r="L684" t="s">
        <v>60</v>
      </c>
      <c r="M684">
        <v>234500</v>
      </c>
      <c r="N684"/>
      <c r="O684" t="s">
        <v>5826</v>
      </c>
    </row>
    <row r="685" spans="1:16" x14ac:dyDescent="0.25">
      <c r="A685" t="s">
        <v>1</v>
      </c>
      <c r="B685" t="s">
        <v>512</v>
      </c>
      <c r="C685" t="s">
        <v>2325</v>
      </c>
      <c r="D685" t="s">
        <v>4587</v>
      </c>
      <c r="E685" t="s">
        <v>59</v>
      </c>
      <c r="F685" t="b">
        <v>0</v>
      </c>
      <c r="G685" t="s">
        <v>65</v>
      </c>
      <c r="H685" s="1">
        <v>46030.668842592589</v>
      </c>
      <c r="I685" t="b">
        <v>1</v>
      </c>
      <c r="J685" t="b">
        <v>1</v>
      </c>
      <c r="K685" t="s">
        <v>41</v>
      </c>
      <c r="L685" t="s">
        <v>74</v>
      </c>
      <c r="M685"/>
      <c r="N685">
        <v>85</v>
      </c>
      <c r="O685" t="s">
        <v>4023</v>
      </c>
      <c r="P685" t="s">
        <v>146</v>
      </c>
    </row>
    <row r="686" spans="1:16" x14ac:dyDescent="0.25">
      <c r="A686" t="s">
        <v>1</v>
      </c>
      <c r="B686" t="s">
        <v>419</v>
      </c>
      <c r="C686" t="s">
        <v>2896</v>
      </c>
      <c r="D686" t="s">
        <v>4526</v>
      </c>
      <c r="E686" t="s">
        <v>59</v>
      </c>
      <c r="F686" t="b">
        <v>0</v>
      </c>
      <c r="G686" t="s">
        <v>65</v>
      </c>
      <c r="H686" s="1">
        <v>46030.669050925928</v>
      </c>
      <c r="I686" t="b">
        <v>0</v>
      </c>
      <c r="J686" t="b">
        <v>1</v>
      </c>
      <c r="K686" t="s">
        <v>41</v>
      </c>
      <c r="L686" t="s">
        <v>60</v>
      </c>
      <c r="M686">
        <v>86900</v>
      </c>
      <c r="N686"/>
      <c r="O686" t="s">
        <v>4038</v>
      </c>
      <c r="P686" t="s">
        <v>702</v>
      </c>
    </row>
    <row r="687" spans="1:16" x14ac:dyDescent="0.25">
      <c r="A687" t="s">
        <v>1</v>
      </c>
      <c r="B687" t="s">
        <v>5827</v>
      </c>
      <c r="C687" t="s">
        <v>5828</v>
      </c>
      <c r="D687" t="s">
        <v>4526</v>
      </c>
      <c r="E687" t="s">
        <v>59</v>
      </c>
      <c r="F687" t="b">
        <v>0</v>
      </c>
      <c r="G687" t="s">
        <v>77</v>
      </c>
      <c r="H687" s="1">
        <v>46030.669537037043</v>
      </c>
      <c r="I687" t="b">
        <v>0</v>
      </c>
      <c r="J687" t="b">
        <v>1</v>
      </c>
      <c r="K687" t="s">
        <v>41</v>
      </c>
      <c r="L687" t="s">
        <v>60</v>
      </c>
      <c r="M687">
        <v>136000</v>
      </c>
      <c r="N687"/>
      <c r="O687" t="s">
        <v>5829</v>
      </c>
      <c r="P687" t="s">
        <v>5830</v>
      </c>
    </row>
    <row r="688" spans="1:16" x14ac:dyDescent="0.25">
      <c r="A688" t="s">
        <v>1</v>
      </c>
      <c r="B688" t="s">
        <v>5812</v>
      </c>
      <c r="C688" t="s">
        <v>76</v>
      </c>
      <c r="D688" t="s">
        <v>4526</v>
      </c>
      <c r="E688" t="s">
        <v>59</v>
      </c>
      <c r="F688" t="b">
        <v>1</v>
      </c>
      <c r="G688" t="s">
        <v>13</v>
      </c>
      <c r="H688" s="1">
        <v>46030.675254629627</v>
      </c>
      <c r="I688" t="b">
        <v>1</v>
      </c>
      <c r="J688" t="b">
        <v>0</v>
      </c>
      <c r="K688" t="s">
        <v>13</v>
      </c>
      <c r="L688" t="s">
        <v>60</v>
      </c>
      <c r="M688">
        <v>165000</v>
      </c>
      <c r="N688"/>
      <c r="O688" t="s">
        <v>1626</v>
      </c>
      <c r="P688" t="s">
        <v>5813</v>
      </c>
    </row>
    <row r="689" spans="1:16" x14ac:dyDescent="0.25">
      <c r="A689" t="s">
        <v>8</v>
      </c>
      <c r="B689" t="s">
        <v>5831</v>
      </c>
      <c r="C689" t="s">
        <v>2895</v>
      </c>
      <c r="D689" t="s">
        <v>4526</v>
      </c>
      <c r="E689" t="s">
        <v>59</v>
      </c>
      <c r="F689" t="b">
        <v>0</v>
      </c>
      <c r="G689" t="s">
        <v>13</v>
      </c>
      <c r="H689" s="1">
        <v>46030.675324074073</v>
      </c>
      <c r="I689" t="b">
        <v>0</v>
      </c>
      <c r="J689" t="b">
        <v>0</v>
      </c>
      <c r="K689" t="s">
        <v>13</v>
      </c>
      <c r="L689" t="s">
        <v>60</v>
      </c>
      <c r="M689">
        <v>180000</v>
      </c>
      <c r="N689"/>
      <c r="O689" t="s">
        <v>5832</v>
      </c>
      <c r="P689" t="s">
        <v>5833</v>
      </c>
    </row>
    <row r="690" spans="1:16" x14ac:dyDescent="0.25">
      <c r="A690" t="s">
        <v>0</v>
      </c>
      <c r="B690" t="s">
        <v>5834</v>
      </c>
      <c r="C690" t="s">
        <v>113</v>
      </c>
      <c r="D690" t="s">
        <v>4526</v>
      </c>
      <c r="E690" t="s">
        <v>59</v>
      </c>
      <c r="F690" t="b">
        <v>0</v>
      </c>
      <c r="G690" t="s">
        <v>65</v>
      </c>
      <c r="H690" s="1">
        <v>46030.70857638889</v>
      </c>
      <c r="I690" t="b">
        <v>0</v>
      </c>
      <c r="J690" t="b">
        <v>0</v>
      </c>
      <c r="K690" t="s">
        <v>41</v>
      </c>
      <c r="L690" t="s">
        <v>60</v>
      </c>
      <c r="M690">
        <v>70000</v>
      </c>
      <c r="N690"/>
      <c r="O690" t="s">
        <v>2428</v>
      </c>
      <c r="P690" t="s">
        <v>2583</v>
      </c>
    </row>
    <row r="691" spans="1:16" x14ac:dyDescent="0.25">
      <c r="A691" t="s">
        <v>6</v>
      </c>
      <c r="B691" t="s">
        <v>3756</v>
      </c>
      <c r="C691" t="s">
        <v>112</v>
      </c>
      <c r="D691" t="s">
        <v>4526</v>
      </c>
      <c r="E691" t="s">
        <v>59</v>
      </c>
      <c r="F691" t="b">
        <v>0</v>
      </c>
      <c r="G691" t="s">
        <v>65</v>
      </c>
      <c r="H691" s="1">
        <v>46030.709594907406</v>
      </c>
      <c r="I691" t="b">
        <v>0</v>
      </c>
      <c r="J691" t="b">
        <v>1</v>
      </c>
      <c r="K691" t="s">
        <v>41</v>
      </c>
      <c r="L691" t="s">
        <v>60</v>
      </c>
      <c r="M691">
        <v>188500</v>
      </c>
      <c r="N691"/>
      <c r="O691" t="s">
        <v>5835</v>
      </c>
      <c r="P691" t="s">
        <v>5836</v>
      </c>
    </row>
    <row r="692" spans="1:16" x14ac:dyDescent="0.25">
      <c r="A692" t="s">
        <v>1</v>
      </c>
      <c r="B692" t="s">
        <v>390</v>
      </c>
      <c r="C692" t="s">
        <v>4197</v>
      </c>
      <c r="D692" t="s">
        <v>4526</v>
      </c>
      <c r="E692" t="s">
        <v>59</v>
      </c>
      <c r="F692" t="b">
        <v>0</v>
      </c>
      <c r="G692" t="s">
        <v>65</v>
      </c>
      <c r="H692" s="1">
        <v>46030.710381944453</v>
      </c>
      <c r="I692" t="b">
        <v>0</v>
      </c>
      <c r="J692" t="b">
        <v>0</v>
      </c>
      <c r="K692" t="s">
        <v>41</v>
      </c>
      <c r="L692" t="s">
        <v>60</v>
      </c>
      <c r="M692">
        <v>135000</v>
      </c>
      <c r="N692"/>
      <c r="O692" t="s">
        <v>5837</v>
      </c>
      <c r="P692" t="s">
        <v>5838</v>
      </c>
    </row>
    <row r="693" spans="1:16" x14ac:dyDescent="0.25">
      <c r="A693" t="s">
        <v>3</v>
      </c>
      <c r="B693" t="s">
        <v>5839</v>
      </c>
      <c r="C693" t="s">
        <v>40</v>
      </c>
      <c r="D693" t="s">
        <v>4526</v>
      </c>
      <c r="E693" t="s">
        <v>59</v>
      </c>
      <c r="F693" t="b">
        <v>0</v>
      </c>
      <c r="G693" t="s">
        <v>40</v>
      </c>
      <c r="H693" s="1">
        <v>46030.715671296297</v>
      </c>
      <c r="I693" t="b">
        <v>0</v>
      </c>
      <c r="J693" t="b">
        <v>0</v>
      </c>
      <c r="K693" t="s">
        <v>40</v>
      </c>
      <c r="L693" t="s">
        <v>60</v>
      </c>
      <c r="M693">
        <v>80000</v>
      </c>
      <c r="N693"/>
      <c r="O693" t="s">
        <v>5840</v>
      </c>
      <c r="P693" t="s">
        <v>219</v>
      </c>
    </row>
    <row r="694" spans="1:16" x14ac:dyDescent="0.25">
      <c r="A694" t="s">
        <v>1</v>
      </c>
      <c r="B694" t="s">
        <v>5841</v>
      </c>
      <c r="C694" t="s">
        <v>40</v>
      </c>
      <c r="D694" t="s">
        <v>4526</v>
      </c>
      <c r="E694" t="s">
        <v>59</v>
      </c>
      <c r="F694" t="b">
        <v>0</v>
      </c>
      <c r="G694" t="s">
        <v>40</v>
      </c>
      <c r="H694" s="1">
        <v>46030.715763888889</v>
      </c>
      <c r="I694" t="b">
        <v>1</v>
      </c>
      <c r="J694" t="b">
        <v>0</v>
      </c>
      <c r="K694" t="s">
        <v>40</v>
      </c>
      <c r="L694" t="s">
        <v>60</v>
      </c>
      <c r="M694">
        <v>80000</v>
      </c>
      <c r="N694"/>
      <c r="O694" t="s">
        <v>5842</v>
      </c>
      <c r="P694" t="s">
        <v>788</v>
      </c>
    </row>
    <row r="695" spans="1:16" x14ac:dyDescent="0.25">
      <c r="A695" t="s">
        <v>9</v>
      </c>
      <c r="B695" t="s">
        <v>5843</v>
      </c>
      <c r="C695" t="s">
        <v>500</v>
      </c>
      <c r="D695" t="s">
        <v>4526</v>
      </c>
      <c r="E695" t="s">
        <v>88</v>
      </c>
      <c r="F695" t="b">
        <v>0</v>
      </c>
      <c r="G695" t="s">
        <v>13</v>
      </c>
      <c r="H695" s="1">
        <v>46030.716990740737</v>
      </c>
      <c r="I695" t="b">
        <v>1</v>
      </c>
      <c r="J695" t="b">
        <v>0</v>
      </c>
      <c r="K695" t="s">
        <v>13</v>
      </c>
      <c r="L695" t="s">
        <v>74</v>
      </c>
      <c r="M695"/>
      <c r="N695">
        <v>85</v>
      </c>
      <c r="O695" t="s">
        <v>2080</v>
      </c>
      <c r="P695" t="s">
        <v>5844</v>
      </c>
    </row>
    <row r="696" spans="1:16" x14ac:dyDescent="0.25">
      <c r="A696" t="s">
        <v>0</v>
      </c>
      <c r="B696" t="s">
        <v>5845</v>
      </c>
      <c r="C696" t="s">
        <v>112</v>
      </c>
      <c r="D696" t="s">
        <v>2360</v>
      </c>
      <c r="E696" t="s">
        <v>59</v>
      </c>
      <c r="F696" t="b">
        <v>0</v>
      </c>
      <c r="G696" t="s">
        <v>65</v>
      </c>
      <c r="H696" s="1">
        <v>46030.750092592592</v>
      </c>
      <c r="I696" t="b">
        <v>1</v>
      </c>
      <c r="J696" t="b">
        <v>1</v>
      </c>
      <c r="K696" t="s">
        <v>41</v>
      </c>
      <c r="L696" t="s">
        <v>60</v>
      </c>
      <c r="M696">
        <v>73000</v>
      </c>
      <c r="N696"/>
      <c r="O696" t="s">
        <v>3431</v>
      </c>
    </row>
    <row r="697" spans="1:16" x14ac:dyDescent="0.25">
      <c r="A697" t="s">
        <v>5</v>
      </c>
      <c r="B697" t="s">
        <v>5846</v>
      </c>
      <c r="C697" t="s">
        <v>998</v>
      </c>
      <c r="D697" t="s">
        <v>4630</v>
      </c>
      <c r="E697" t="s">
        <v>88</v>
      </c>
      <c r="F697" t="b">
        <v>0</v>
      </c>
      <c r="G697" t="s">
        <v>65</v>
      </c>
      <c r="H697" s="1">
        <v>46030.752025462964</v>
      </c>
      <c r="I697" t="b">
        <v>1</v>
      </c>
      <c r="J697" t="b">
        <v>0</v>
      </c>
      <c r="K697" t="s">
        <v>41</v>
      </c>
      <c r="L697" t="s">
        <v>74</v>
      </c>
      <c r="M697"/>
      <c r="N697">
        <v>52.5</v>
      </c>
      <c r="O697" t="s">
        <v>5847</v>
      </c>
      <c r="P697" t="s">
        <v>5848</v>
      </c>
    </row>
    <row r="698" spans="1:16" x14ac:dyDescent="0.25">
      <c r="A698" t="s">
        <v>5</v>
      </c>
      <c r="B698" t="s">
        <v>5</v>
      </c>
      <c r="C698" t="s">
        <v>5849</v>
      </c>
      <c r="D698" t="s">
        <v>4526</v>
      </c>
      <c r="E698" t="s">
        <v>59</v>
      </c>
      <c r="F698" t="b">
        <v>0</v>
      </c>
      <c r="G698" t="s">
        <v>65</v>
      </c>
      <c r="H698" s="1">
        <v>46030.752083333333</v>
      </c>
      <c r="I698" t="b">
        <v>0</v>
      </c>
      <c r="J698" t="b">
        <v>0</v>
      </c>
      <c r="K698" t="s">
        <v>41</v>
      </c>
      <c r="L698" t="s">
        <v>60</v>
      </c>
      <c r="M698">
        <v>157500</v>
      </c>
      <c r="N698"/>
      <c r="O698" t="s">
        <v>5850</v>
      </c>
      <c r="P698" t="s">
        <v>5851</v>
      </c>
    </row>
    <row r="699" spans="1:16" x14ac:dyDescent="0.25">
      <c r="A699" t="s">
        <v>1</v>
      </c>
      <c r="B699" t="s">
        <v>5852</v>
      </c>
      <c r="C699" t="s">
        <v>758</v>
      </c>
      <c r="D699" t="s">
        <v>2360</v>
      </c>
      <c r="E699" t="s">
        <v>59</v>
      </c>
      <c r="F699" t="b">
        <v>0</v>
      </c>
      <c r="G699" t="s">
        <v>77</v>
      </c>
      <c r="H699" s="1">
        <v>46030.752511574072</v>
      </c>
      <c r="I699" t="b">
        <v>1</v>
      </c>
      <c r="J699" t="b">
        <v>1</v>
      </c>
      <c r="K699" t="s">
        <v>41</v>
      </c>
      <c r="L699" t="s">
        <v>60</v>
      </c>
      <c r="M699">
        <v>95500</v>
      </c>
      <c r="N699"/>
      <c r="O699" t="s">
        <v>1843</v>
      </c>
      <c r="P699" t="s">
        <v>85</v>
      </c>
    </row>
    <row r="700" spans="1:16" x14ac:dyDescent="0.25">
      <c r="A700" t="s">
        <v>0</v>
      </c>
      <c r="B700" t="s">
        <v>5853</v>
      </c>
      <c r="C700" t="s">
        <v>5115</v>
      </c>
      <c r="D700" t="s">
        <v>4526</v>
      </c>
      <c r="E700" t="s">
        <v>59</v>
      </c>
      <c r="F700" t="b">
        <v>0</v>
      </c>
      <c r="G700" t="s">
        <v>40</v>
      </c>
      <c r="H700" s="1">
        <v>46030.757314814808</v>
      </c>
      <c r="I700" t="b">
        <v>1</v>
      </c>
      <c r="J700" t="b">
        <v>0</v>
      </c>
      <c r="K700" t="s">
        <v>40</v>
      </c>
      <c r="L700" t="s">
        <v>60</v>
      </c>
      <c r="M700">
        <v>32500</v>
      </c>
      <c r="N700"/>
      <c r="O700" t="s">
        <v>101</v>
      </c>
      <c r="P700" t="s">
        <v>2710</v>
      </c>
    </row>
    <row r="701" spans="1:16" x14ac:dyDescent="0.25">
      <c r="A701" t="s">
        <v>0</v>
      </c>
      <c r="B701" t="s">
        <v>1835</v>
      </c>
      <c r="C701" t="s">
        <v>40</v>
      </c>
      <c r="D701" t="s">
        <v>5854</v>
      </c>
      <c r="E701" t="s">
        <v>59</v>
      </c>
      <c r="F701" t="b">
        <v>0</v>
      </c>
      <c r="G701" t="s">
        <v>40</v>
      </c>
      <c r="H701" s="1">
        <v>46030.757337962961</v>
      </c>
      <c r="I701" t="b">
        <v>1</v>
      </c>
      <c r="J701" t="b">
        <v>0</v>
      </c>
      <c r="K701" t="s">
        <v>40</v>
      </c>
      <c r="L701" t="s">
        <v>60</v>
      </c>
      <c r="M701">
        <v>16000</v>
      </c>
      <c r="N701"/>
      <c r="O701" t="s">
        <v>5855</v>
      </c>
    </row>
    <row r="702" spans="1:16" x14ac:dyDescent="0.25">
      <c r="A702" t="s">
        <v>4</v>
      </c>
      <c r="B702" t="s">
        <v>5856</v>
      </c>
      <c r="C702" t="s">
        <v>500</v>
      </c>
      <c r="D702" t="s">
        <v>2360</v>
      </c>
      <c r="E702" t="s">
        <v>59</v>
      </c>
      <c r="F702" t="b">
        <v>0</v>
      </c>
      <c r="G702" t="s">
        <v>13</v>
      </c>
      <c r="H702" s="1">
        <v>46030.758645833332</v>
      </c>
      <c r="I702" t="b">
        <v>0</v>
      </c>
      <c r="J702" t="b">
        <v>0</v>
      </c>
      <c r="K702" t="s">
        <v>13</v>
      </c>
      <c r="L702" t="s">
        <v>60</v>
      </c>
      <c r="M702">
        <v>125000</v>
      </c>
      <c r="N702"/>
      <c r="O702" t="s">
        <v>5857</v>
      </c>
      <c r="P702" t="s">
        <v>5858</v>
      </c>
    </row>
    <row r="703" spans="1:16" x14ac:dyDescent="0.25">
      <c r="A703" t="s">
        <v>0</v>
      </c>
      <c r="B703" t="s">
        <v>5859</v>
      </c>
      <c r="C703" t="s">
        <v>1679</v>
      </c>
      <c r="D703" t="s">
        <v>5860</v>
      </c>
      <c r="E703" t="s">
        <v>132</v>
      </c>
      <c r="F703" t="b">
        <v>0</v>
      </c>
      <c r="G703" t="s">
        <v>65</v>
      </c>
      <c r="H703" s="1">
        <v>46030.791759259257</v>
      </c>
      <c r="I703" t="b">
        <v>1</v>
      </c>
      <c r="J703" t="b">
        <v>1</v>
      </c>
      <c r="K703" t="s">
        <v>41</v>
      </c>
      <c r="L703" t="s">
        <v>74</v>
      </c>
      <c r="M703"/>
      <c r="N703">
        <v>30</v>
      </c>
      <c r="O703" t="s">
        <v>5861</v>
      </c>
      <c r="P703" t="s">
        <v>1119</v>
      </c>
    </row>
    <row r="704" spans="1:16" x14ac:dyDescent="0.25">
      <c r="A704" t="s">
        <v>7</v>
      </c>
      <c r="B704" t="s">
        <v>5862</v>
      </c>
      <c r="C704" t="s">
        <v>112</v>
      </c>
      <c r="D704" t="s">
        <v>4526</v>
      </c>
      <c r="E704" t="s">
        <v>59</v>
      </c>
      <c r="F704" t="b">
        <v>0</v>
      </c>
      <c r="G704" t="s">
        <v>65</v>
      </c>
      <c r="H704" s="1">
        <v>46030.791759259257</v>
      </c>
      <c r="I704" t="b">
        <v>1</v>
      </c>
      <c r="J704" t="b">
        <v>0</v>
      </c>
      <c r="K704" t="s">
        <v>41</v>
      </c>
      <c r="L704" t="s">
        <v>60</v>
      </c>
      <c r="M704">
        <v>96000</v>
      </c>
      <c r="N704"/>
      <c r="O704" t="s">
        <v>1211</v>
      </c>
      <c r="P704" t="s">
        <v>1759</v>
      </c>
    </row>
    <row r="705" spans="1:16" x14ac:dyDescent="0.25">
      <c r="A705" t="s">
        <v>3</v>
      </c>
      <c r="B705" t="s">
        <v>2337</v>
      </c>
      <c r="C705" t="s">
        <v>319</v>
      </c>
      <c r="D705" t="s">
        <v>4526</v>
      </c>
      <c r="E705" t="s">
        <v>59</v>
      </c>
      <c r="F705" t="b">
        <v>0</v>
      </c>
      <c r="G705" t="s">
        <v>65</v>
      </c>
      <c r="H705" s="1">
        <v>46030.791921296302</v>
      </c>
      <c r="I705" t="b">
        <v>1</v>
      </c>
      <c r="J705" t="b">
        <v>0</v>
      </c>
      <c r="K705" t="s">
        <v>41</v>
      </c>
      <c r="L705" t="s">
        <v>60</v>
      </c>
      <c r="M705">
        <v>110000</v>
      </c>
      <c r="N705"/>
      <c r="O705" t="s">
        <v>761</v>
      </c>
      <c r="P705" t="s">
        <v>5863</v>
      </c>
    </row>
    <row r="706" spans="1:16" x14ac:dyDescent="0.25">
      <c r="A706" t="s">
        <v>3</v>
      </c>
      <c r="B706" t="s">
        <v>5864</v>
      </c>
      <c r="C706" t="s">
        <v>81</v>
      </c>
      <c r="D706" t="s">
        <v>4526</v>
      </c>
      <c r="E706" t="s">
        <v>59</v>
      </c>
      <c r="F706" t="b">
        <v>0</v>
      </c>
      <c r="G706" t="s">
        <v>77</v>
      </c>
      <c r="H706" s="1">
        <v>46030.792118055557</v>
      </c>
      <c r="I706" t="b">
        <v>0</v>
      </c>
      <c r="J706" t="b">
        <v>1</v>
      </c>
      <c r="K706" t="s">
        <v>41</v>
      </c>
      <c r="L706" t="s">
        <v>60</v>
      </c>
      <c r="M706">
        <v>148475</v>
      </c>
      <c r="N706"/>
      <c r="O706" t="s">
        <v>250</v>
      </c>
      <c r="P706" t="s">
        <v>673</v>
      </c>
    </row>
    <row r="707" spans="1:16" x14ac:dyDescent="0.25">
      <c r="A707" t="s">
        <v>3</v>
      </c>
      <c r="B707" t="s">
        <v>5865</v>
      </c>
      <c r="C707" t="s">
        <v>172</v>
      </c>
      <c r="D707" t="s">
        <v>4526</v>
      </c>
      <c r="E707" t="s">
        <v>88</v>
      </c>
      <c r="F707" t="b">
        <v>0</v>
      </c>
      <c r="G707" t="s">
        <v>68</v>
      </c>
      <c r="H707" s="1">
        <v>46030.79247685185</v>
      </c>
      <c r="I707" t="b">
        <v>0</v>
      </c>
      <c r="J707" t="b">
        <v>1</v>
      </c>
      <c r="K707" t="s">
        <v>41</v>
      </c>
      <c r="L707" t="s">
        <v>74</v>
      </c>
      <c r="M707"/>
      <c r="N707">
        <v>47</v>
      </c>
      <c r="O707" t="s">
        <v>347</v>
      </c>
      <c r="P707" t="s">
        <v>5866</v>
      </c>
    </row>
    <row r="708" spans="1:16" x14ac:dyDescent="0.25">
      <c r="A708" t="s">
        <v>6</v>
      </c>
      <c r="B708" t="s">
        <v>5867</v>
      </c>
      <c r="C708" t="s">
        <v>489</v>
      </c>
      <c r="D708" t="s">
        <v>4346</v>
      </c>
      <c r="E708" t="s">
        <v>59</v>
      </c>
      <c r="F708" t="b">
        <v>0</v>
      </c>
      <c r="G708" t="s">
        <v>77</v>
      </c>
      <c r="H708" s="1">
        <v>46030.793194444443</v>
      </c>
      <c r="I708" t="b">
        <v>0</v>
      </c>
      <c r="J708" t="b">
        <v>1</v>
      </c>
      <c r="K708" t="s">
        <v>41</v>
      </c>
      <c r="L708" t="s">
        <v>60</v>
      </c>
      <c r="M708">
        <v>223500</v>
      </c>
      <c r="N708"/>
      <c r="O708" t="s">
        <v>2447</v>
      </c>
      <c r="P708" t="s">
        <v>310</v>
      </c>
    </row>
    <row r="709" spans="1:16" x14ac:dyDescent="0.25">
      <c r="A709" t="s">
        <v>1</v>
      </c>
      <c r="B709" t="s">
        <v>153</v>
      </c>
      <c r="C709" t="s">
        <v>333</v>
      </c>
      <c r="D709" t="s">
        <v>4526</v>
      </c>
      <c r="E709" t="s">
        <v>88</v>
      </c>
      <c r="F709" t="b">
        <v>0</v>
      </c>
      <c r="G709" t="s">
        <v>65</v>
      </c>
      <c r="H709" s="1">
        <v>46030.793842592589</v>
      </c>
      <c r="I709" t="b">
        <v>0</v>
      </c>
      <c r="J709" t="b">
        <v>1</v>
      </c>
      <c r="K709" t="s">
        <v>41</v>
      </c>
      <c r="L709" t="s">
        <v>74</v>
      </c>
      <c r="M709"/>
      <c r="N709">
        <v>63.5</v>
      </c>
      <c r="O709" t="s">
        <v>1459</v>
      </c>
      <c r="P709" t="s">
        <v>5868</v>
      </c>
    </row>
    <row r="710" spans="1:16" x14ac:dyDescent="0.25">
      <c r="A710" t="s">
        <v>5</v>
      </c>
      <c r="B710" t="s">
        <v>5869</v>
      </c>
      <c r="C710" t="s">
        <v>165</v>
      </c>
      <c r="D710" t="s">
        <v>4526</v>
      </c>
      <c r="E710" t="s">
        <v>59</v>
      </c>
      <c r="F710" t="b">
        <v>0</v>
      </c>
      <c r="G710" t="s">
        <v>65</v>
      </c>
      <c r="H710" s="1">
        <v>46030.794027777767</v>
      </c>
      <c r="I710" t="b">
        <v>0</v>
      </c>
      <c r="J710" t="b">
        <v>0</v>
      </c>
      <c r="K710" t="s">
        <v>41</v>
      </c>
      <c r="L710" t="s">
        <v>60</v>
      </c>
      <c r="M710">
        <v>151146</v>
      </c>
      <c r="N710"/>
      <c r="O710" t="s">
        <v>5870</v>
      </c>
      <c r="P710" t="s">
        <v>5871</v>
      </c>
    </row>
    <row r="711" spans="1:16" x14ac:dyDescent="0.25">
      <c r="A711" t="s">
        <v>1</v>
      </c>
      <c r="B711" t="s">
        <v>5872</v>
      </c>
      <c r="C711" t="s">
        <v>40</v>
      </c>
      <c r="D711" t="s">
        <v>4526</v>
      </c>
      <c r="E711" t="s">
        <v>59</v>
      </c>
      <c r="F711" t="b">
        <v>0</v>
      </c>
      <c r="G711" t="s">
        <v>40</v>
      </c>
      <c r="H711" s="1">
        <v>46030.799108796287</v>
      </c>
      <c r="I711" t="b">
        <v>0</v>
      </c>
      <c r="J711" t="b">
        <v>0</v>
      </c>
      <c r="K711" t="s">
        <v>40</v>
      </c>
      <c r="L711" t="s">
        <v>60</v>
      </c>
      <c r="M711">
        <v>72500</v>
      </c>
      <c r="N711"/>
      <c r="O711" t="s">
        <v>5873</v>
      </c>
      <c r="P711" t="s">
        <v>2159</v>
      </c>
    </row>
    <row r="712" spans="1:16" x14ac:dyDescent="0.25">
      <c r="A712" t="s">
        <v>0</v>
      </c>
      <c r="B712" t="s">
        <v>5662</v>
      </c>
      <c r="C712" t="s">
        <v>5874</v>
      </c>
      <c r="D712" t="s">
        <v>2360</v>
      </c>
      <c r="E712" t="s">
        <v>59</v>
      </c>
      <c r="F712" t="b">
        <v>0</v>
      </c>
      <c r="G712" t="s">
        <v>68</v>
      </c>
      <c r="H712" s="1">
        <v>46030.834108796298</v>
      </c>
      <c r="I712" t="b">
        <v>0</v>
      </c>
      <c r="J712" t="b">
        <v>1</v>
      </c>
      <c r="K712" t="s">
        <v>41</v>
      </c>
      <c r="L712" t="s">
        <v>60</v>
      </c>
      <c r="M712">
        <v>55000</v>
      </c>
      <c r="N712"/>
      <c r="O712" t="s">
        <v>5875</v>
      </c>
      <c r="P712" t="s">
        <v>5665</v>
      </c>
    </row>
    <row r="713" spans="1:16" x14ac:dyDescent="0.25">
      <c r="A713" t="s">
        <v>6</v>
      </c>
      <c r="B713" t="s">
        <v>6</v>
      </c>
      <c r="C713" t="s">
        <v>1801</v>
      </c>
      <c r="D713" t="s">
        <v>4346</v>
      </c>
      <c r="E713" t="s">
        <v>59</v>
      </c>
      <c r="F713" t="b">
        <v>0</v>
      </c>
      <c r="G713" t="s">
        <v>68</v>
      </c>
      <c r="H713" s="1">
        <v>46030.835185185177</v>
      </c>
      <c r="I713" t="b">
        <v>0</v>
      </c>
      <c r="J713" t="b">
        <v>1</v>
      </c>
      <c r="K713" t="s">
        <v>41</v>
      </c>
      <c r="L713" t="s">
        <v>60</v>
      </c>
      <c r="M713">
        <v>133920</v>
      </c>
      <c r="N713"/>
      <c r="O713" t="s">
        <v>3022</v>
      </c>
      <c r="P713" t="s">
        <v>5876</v>
      </c>
    </row>
    <row r="714" spans="1:16" x14ac:dyDescent="0.25">
      <c r="A714" t="s">
        <v>4</v>
      </c>
      <c r="B714" t="s">
        <v>552</v>
      </c>
      <c r="C714" t="s">
        <v>422</v>
      </c>
      <c r="D714" t="s">
        <v>2360</v>
      </c>
      <c r="F714" t="b">
        <v>0</v>
      </c>
      <c r="G714" t="s">
        <v>65</v>
      </c>
      <c r="H714" s="1">
        <v>46030.835509259261</v>
      </c>
      <c r="I714" t="b">
        <v>0</v>
      </c>
      <c r="J714" t="b">
        <v>0</v>
      </c>
      <c r="K714" t="s">
        <v>41</v>
      </c>
      <c r="L714" t="s">
        <v>74</v>
      </c>
      <c r="M714"/>
      <c r="N714">
        <v>61</v>
      </c>
      <c r="O714" t="s">
        <v>5877</v>
      </c>
      <c r="P714" t="s">
        <v>5878</v>
      </c>
    </row>
    <row r="715" spans="1:16" x14ac:dyDescent="0.25">
      <c r="A715" t="s">
        <v>5</v>
      </c>
      <c r="B715" t="s">
        <v>5879</v>
      </c>
      <c r="C715" t="s">
        <v>5880</v>
      </c>
      <c r="D715" t="s">
        <v>4526</v>
      </c>
      <c r="E715" t="s">
        <v>88</v>
      </c>
      <c r="F715" t="b">
        <v>0</v>
      </c>
      <c r="G715" t="s">
        <v>65</v>
      </c>
      <c r="H715" s="1">
        <v>46030.835543981477</v>
      </c>
      <c r="I715" t="b">
        <v>0</v>
      </c>
      <c r="J715" t="b">
        <v>0</v>
      </c>
      <c r="K715" t="s">
        <v>41</v>
      </c>
      <c r="L715" t="s">
        <v>74</v>
      </c>
      <c r="M715"/>
      <c r="N715">
        <v>88.015000000000001</v>
      </c>
      <c r="O715" t="s">
        <v>441</v>
      </c>
      <c r="P715" t="s">
        <v>5881</v>
      </c>
    </row>
    <row r="716" spans="1:16" x14ac:dyDescent="0.25">
      <c r="A716" t="s">
        <v>6</v>
      </c>
      <c r="B716" t="s">
        <v>5882</v>
      </c>
      <c r="C716" t="s">
        <v>246</v>
      </c>
      <c r="D716" t="s">
        <v>4526</v>
      </c>
      <c r="E716" t="s">
        <v>59</v>
      </c>
      <c r="F716" t="b">
        <v>0</v>
      </c>
      <c r="G716" t="s">
        <v>65</v>
      </c>
      <c r="H716" s="1">
        <v>46030.835636574076</v>
      </c>
      <c r="I716" t="b">
        <v>1</v>
      </c>
      <c r="J716" t="b">
        <v>1</v>
      </c>
      <c r="K716" t="s">
        <v>41</v>
      </c>
      <c r="L716" t="s">
        <v>60</v>
      </c>
      <c r="M716">
        <v>160000</v>
      </c>
      <c r="N716"/>
      <c r="O716" t="s">
        <v>2704</v>
      </c>
      <c r="P716" t="s">
        <v>5883</v>
      </c>
    </row>
    <row r="717" spans="1:16" x14ac:dyDescent="0.25">
      <c r="A717" t="s">
        <v>2</v>
      </c>
      <c r="B717" t="s">
        <v>5884</v>
      </c>
      <c r="C717" t="s">
        <v>377</v>
      </c>
      <c r="D717" t="s">
        <v>4526</v>
      </c>
      <c r="E717" t="s">
        <v>59</v>
      </c>
      <c r="F717" t="b">
        <v>0</v>
      </c>
      <c r="G717" t="s">
        <v>77</v>
      </c>
      <c r="H717" s="1">
        <v>46030.8362037037</v>
      </c>
      <c r="I717" t="b">
        <v>0</v>
      </c>
      <c r="J717" t="b">
        <v>1</v>
      </c>
      <c r="K717" t="s">
        <v>41</v>
      </c>
      <c r="L717" t="s">
        <v>60</v>
      </c>
      <c r="M717">
        <v>125000</v>
      </c>
      <c r="N717"/>
      <c r="O717" t="s">
        <v>5885</v>
      </c>
      <c r="P717" t="s">
        <v>5886</v>
      </c>
    </row>
    <row r="718" spans="1:16" x14ac:dyDescent="0.25">
      <c r="A718" t="s">
        <v>3</v>
      </c>
      <c r="B718" t="s">
        <v>5887</v>
      </c>
      <c r="C718" t="s">
        <v>207</v>
      </c>
      <c r="D718" t="s">
        <v>4526</v>
      </c>
      <c r="E718" t="s">
        <v>59</v>
      </c>
      <c r="F718" t="b">
        <v>0</v>
      </c>
      <c r="G718" t="s">
        <v>63</v>
      </c>
      <c r="H718" s="1">
        <v>46030.848599537043</v>
      </c>
      <c r="I718" t="b">
        <v>0</v>
      </c>
      <c r="J718" t="b">
        <v>0</v>
      </c>
      <c r="K718" t="s">
        <v>41</v>
      </c>
      <c r="L718" t="s">
        <v>60</v>
      </c>
      <c r="M718">
        <v>123500</v>
      </c>
      <c r="N718"/>
      <c r="O718" t="s">
        <v>5888</v>
      </c>
      <c r="P718" t="s">
        <v>1832</v>
      </c>
    </row>
    <row r="719" spans="1:16" x14ac:dyDescent="0.25">
      <c r="A719" t="s">
        <v>6</v>
      </c>
      <c r="B719" t="s">
        <v>5889</v>
      </c>
      <c r="C719" t="s">
        <v>112</v>
      </c>
      <c r="D719" t="s">
        <v>4526</v>
      </c>
      <c r="E719" t="s">
        <v>59</v>
      </c>
      <c r="F719" t="b">
        <v>0</v>
      </c>
      <c r="G719" t="s">
        <v>65</v>
      </c>
      <c r="H719" s="1">
        <v>46030.875138888892</v>
      </c>
      <c r="I719" t="b">
        <v>0</v>
      </c>
      <c r="J719" t="b">
        <v>1</v>
      </c>
      <c r="K719" t="s">
        <v>41</v>
      </c>
      <c r="L719" t="s">
        <v>60</v>
      </c>
      <c r="M719">
        <v>150000</v>
      </c>
      <c r="N719"/>
      <c r="O719" t="s">
        <v>101</v>
      </c>
      <c r="P719" t="s">
        <v>5890</v>
      </c>
    </row>
    <row r="720" spans="1:16" x14ac:dyDescent="0.25">
      <c r="A720" t="s">
        <v>7</v>
      </c>
      <c r="B720" t="s">
        <v>2716</v>
      </c>
      <c r="C720" t="s">
        <v>2723</v>
      </c>
      <c r="D720" t="s">
        <v>2360</v>
      </c>
      <c r="E720" t="s">
        <v>59</v>
      </c>
      <c r="F720" t="b">
        <v>0</v>
      </c>
      <c r="G720" t="s">
        <v>65</v>
      </c>
      <c r="H720" s="1">
        <v>46030.875219907408</v>
      </c>
      <c r="I720" t="b">
        <v>0</v>
      </c>
      <c r="J720" t="b">
        <v>0</v>
      </c>
      <c r="K720" t="s">
        <v>41</v>
      </c>
      <c r="L720" t="s">
        <v>60</v>
      </c>
      <c r="M720">
        <v>110000</v>
      </c>
      <c r="N720"/>
      <c r="O720" t="s">
        <v>5891</v>
      </c>
      <c r="P720" t="s">
        <v>5892</v>
      </c>
    </row>
    <row r="721" spans="1:16" x14ac:dyDescent="0.25">
      <c r="A721" t="s">
        <v>0</v>
      </c>
      <c r="B721" t="s">
        <v>5893</v>
      </c>
      <c r="C721" t="s">
        <v>1384</v>
      </c>
      <c r="D721" t="s">
        <v>4526</v>
      </c>
      <c r="E721" t="s">
        <v>59</v>
      </c>
      <c r="F721" t="b">
        <v>0</v>
      </c>
      <c r="G721" t="s">
        <v>77</v>
      </c>
      <c r="H721" s="1">
        <v>46030.875520833331</v>
      </c>
      <c r="I721" t="b">
        <v>0</v>
      </c>
      <c r="J721" t="b">
        <v>0</v>
      </c>
      <c r="K721" t="s">
        <v>41</v>
      </c>
      <c r="L721" t="s">
        <v>60</v>
      </c>
      <c r="M721">
        <v>78250</v>
      </c>
      <c r="N721"/>
      <c r="O721" t="s">
        <v>5894</v>
      </c>
      <c r="P721" t="s">
        <v>5895</v>
      </c>
    </row>
    <row r="722" spans="1:16" x14ac:dyDescent="0.25">
      <c r="A722" t="s">
        <v>3</v>
      </c>
      <c r="B722" t="s">
        <v>5896</v>
      </c>
      <c r="C722" t="s">
        <v>190</v>
      </c>
      <c r="D722" t="s">
        <v>4526</v>
      </c>
      <c r="E722" t="s">
        <v>59</v>
      </c>
      <c r="F722" t="b">
        <v>0</v>
      </c>
      <c r="G722" t="s">
        <v>73</v>
      </c>
      <c r="H722" s="1">
        <v>46030.875636574077</v>
      </c>
      <c r="I722" t="b">
        <v>0</v>
      </c>
      <c r="J722" t="b">
        <v>0</v>
      </c>
      <c r="K722" t="s">
        <v>41</v>
      </c>
      <c r="L722" t="s">
        <v>74</v>
      </c>
      <c r="M722"/>
      <c r="N722">
        <v>23.5</v>
      </c>
      <c r="O722" t="s">
        <v>2502</v>
      </c>
      <c r="P722" t="s">
        <v>5897</v>
      </c>
    </row>
    <row r="723" spans="1:16" x14ac:dyDescent="0.25">
      <c r="A723" t="s">
        <v>6</v>
      </c>
      <c r="B723" t="s">
        <v>5898</v>
      </c>
      <c r="C723" t="s">
        <v>112</v>
      </c>
      <c r="D723" t="s">
        <v>4526</v>
      </c>
      <c r="E723" t="s">
        <v>59</v>
      </c>
      <c r="F723" t="b">
        <v>0</v>
      </c>
      <c r="G723" t="s">
        <v>65</v>
      </c>
      <c r="H723" s="1">
        <v>46030.876261574071</v>
      </c>
      <c r="I723" t="b">
        <v>0</v>
      </c>
      <c r="J723" t="b">
        <v>0</v>
      </c>
      <c r="K723" t="s">
        <v>41</v>
      </c>
      <c r="L723" t="s">
        <v>60</v>
      </c>
      <c r="M723">
        <v>216000</v>
      </c>
      <c r="N723"/>
      <c r="O723" t="s">
        <v>5899</v>
      </c>
      <c r="P723" t="s">
        <v>2392</v>
      </c>
    </row>
    <row r="724" spans="1:16" x14ac:dyDescent="0.25">
      <c r="A724" t="s">
        <v>2</v>
      </c>
      <c r="B724" t="s">
        <v>2854</v>
      </c>
      <c r="C724" t="s">
        <v>142</v>
      </c>
      <c r="D724" t="s">
        <v>2360</v>
      </c>
      <c r="E724" t="s">
        <v>59</v>
      </c>
      <c r="F724" t="b">
        <v>0</v>
      </c>
      <c r="G724" t="s">
        <v>65</v>
      </c>
      <c r="H724" s="1">
        <v>46030.876354166663</v>
      </c>
      <c r="I724" t="b">
        <v>0</v>
      </c>
      <c r="J724" t="b">
        <v>1</v>
      </c>
      <c r="K724" t="s">
        <v>41</v>
      </c>
      <c r="L724" t="s">
        <v>60</v>
      </c>
      <c r="M724">
        <v>149500</v>
      </c>
      <c r="N724"/>
      <c r="O724" t="s">
        <v>411</v>
      </c>
      <c r="P724" t="s">
        <v>2534</v>
      </c>
    </row>
    <row r="725" spans="1:16" x14ac:dyDescent="0.25">
      <c r="A725" t="s">
        <v>0</v>
      </c>
      <c r="B725" t="s">
        <v>5900</v>
      </c>
      <c r="C725" t="s">
        <v>253</v>
      </c>
      <c r="D725" t="s">
        <v>4630</v>
      </c>
      <c r="E725" t="s">
        <v>59</v>
      </c>
      <c r="F725" t="b">
        <v>0</v>
      </c>
      <c r="G725" t="s">
        <v>73</v>
      </c>
      <c r="H725" s="1">
        <v>46030.876805555563</v>
      </c>
      <c r="I725" t="b">
        <v>0</v>
      </c>
      <c r="J725" t="b">
        <v>1</v>
      </c>
      <c r="K725" t="s">
        <v>41</v>
      </c>
      <c r="L725" t="s">
        <v>60</v>
      </c>
      <c r="M725">
        <v>153000</v>
      </c>
      <c r="N725"/>
      <c r="O725" t="s">
        <v>5901</v>
      </c>
      <c r="P725" t="s">
        <v>5902</v>
      </c>
    </row>
    <row r="726" spans="1:16" x14ac:dyDescent="0.25">
      <c r="A726" t="s">
        <v>2</v>
      </c>
      <c r="B726" t="s">
        <v>5499</v>
      </c>
      <c r="C726" t="s">
        <v>76</v>
      </c>
      <c r="D726" t="s">
        <v>4346</v>
      </c>
      <c r="E726" t="s">
        <v>59</v>
      </c>
      <c r="F726" t="b">
        <v>1</v>
      </c>
      <c r="G726" t="s">
        <v>20</v>
      </c>
      <c r="H726" s="1">
        <v>46030.890057870369</v>
      </c>
      <c r="I726" t="b">
        <v>0</v>
      </c>
      <c r="J726" t="b">
        <v>0</v>
      </c>
      <c r="K726" t="s">
        <v>20</v>
      </c>
      <c r="L726" t="s">
        <v>60</v>
      </c>
      <c r="M726">
        <v>87000</v>
      </c>
      <c r="N726"/>
      <c r="O726" t="s">
        <v>5500</v>
      </c>
      <c r="P726" t="s">
        <v>5501</v>
      </c>
    </row>
    <row r="727" spans="1:16" x14ac:dyDescent="0.25">
      <c r="A727" t="s">
        <v>0</v>
      </c>
      <c r="B727" t="s">
        <v>5903</v>
      </c>
      <c r="C727" t="s">
        <v>218</v>
      </c>
      <c r="D727" t="s">
        <v>4346</v>
      </c>
      <c r="E727" t="s">
        <v>232</v>
      </c>
      <c r="F727" t="b">
        <v>0</v>
      </c>
      <c r="G727" t="s">
        <v>63</v>
      </c>
      <c r="H727" s="1">
        <v>46030.890347222223</v>
      </c>
      <c r="I727" t="b">
        <v>1</v>
      </c>
      <c r="J727" t="b">
        <v>0</v>
      </c>
      <c r="K727" t="s">
        <v>41</v>
      </c>
      <c r="L727" t="s">
        <v>74</v>
      </c>
      <c r="M727"/>
      <c r="N727">
        <v>77.5</v>
      </c>
      <c r="O727" t="s">
        <v>323</v>
      </c>
      <c r="P727" t="s">
        <v>5904</v>
      </c>
    </row>
    <row r="728" spans="1:16" x14ac:dyDescent="0.25">
      <c r="A728" t="s">
        <v>0</v>
      </c>
      <c r="B728" t="s">
        <v>5905</v>
      </c>
      <c r="C728" t="s">
        <v>180</v>
      </c>
      <c r="D728" t="s">
        <v>4526</v>
      </c>
      <c r="E728" t="s">
        <v>88</v>
      </c>
      <c r="F728" t="b">
        <v>0</v>
      </c>
      <c r="G728" t="s">
        <v>68</v>
      </c>
      <c r="H728" s="1">
        <v>46030.91741898148</v>
      </c>
      <c r="I728" t="b">
        <v>1</v>
      </c>
      <c r="J728" t="b">
        <v>1</v>
      </c>
      <c r="K728" t="s">
        <v>41</v>
      </c>
      <c r="L728" t="s">
        <v>74</v>
      </c>
      <c r="M728"/>
      <c r="N728">
        <v>22</v>
      </c>
      <c r="O728" t="s">
        <v>126</v>
      </c>
      <c r="P728" t="s">
        <v>875</v>
      </c>
    </row>
    <row r="729" spans="1:16" x14ac:dyDescent="0.25">
      <c r="A729" t="s">
        <v>0</v>
      </c>
      <c r="B729" t="s">
        <v>5906</v>
      </c>
      <c r="C729" t="s">
        <v>2169</v>
      </c>
      <c r="D729" t="s">
        <v>4526</v>
      </c>
      <c r="E729" t="s">
        <v>59</v>
      </c>
      <c r="F729" t="b">
        <v>0</v>
      </c>
      <c r="G729" t="s">
        <v>68</v>
      </c>
      <c r="H729" s="1">
        <v>46030.91741898148</v>
      </c>
      <c r="I729" t="b">
        <v>0</v>
      </c>
      <c r="J729" t="b">
        <v>1</v>
      </c>
      <c r="K729" t="s">
        <v>41</v>
      </c>
      <c r="L729" t="s">
        <v>74</v>
      </c>
      <c r="M729"/>
      <c r="N729">
        <v>43.875</v>
      </c>
      <c r="O729" t="s">
        <v>5907</v>
      </c>
      <c r="P729" t="s">
        <v>5908</v>
      </c>
    </row>
    <row r="730" spans="1:16" x14ac:dyDescent="0.25">
      <c r="A730" t="s">
        <v>6</v>
      </c>
      <c r="B730" t="s">
        <v>5909</v>
      </c>
      <c r="C730" t="s">
        <v>172</v>
      </c>
      <c r="D730" t="s">
        <v>4526</v>
      </c>
      <c r="E730" t="s">
        <v>88</v>
      </c>
      <c r="F730" t="b">
        <v>0</v>
      </c>
      <c r="G730" t="s">
        <v>68</v>
      </c>
      <c r="H730" s="1">
        <v>46030.917442129627</v>
      </c>
      <c r="I730" t="b">
        <v>1</v>
      </c>
      <c r="J730" t="b">
        <v>0</v>
      </c>
      <c r="K730" t="s">
        <v>41</v>
      </c>
      <c r="L730" t="s">
        <v>74</v>
      </c>
      <c r="M730"/>
      <c r="N730">
        <v>75</v>
      </c>
      <c r="O730" t="s">
        <v>1280</v>
      </c>
      <c r="P730" t="s">
        <v>2268</v>
      </c>
    </row>
    <row r="731" spans="1:16" x14ac:dyDescent="0.25">
      <c r="A731" t="s">
        <v>1</v>
      </c>
      <c r="B731" t="s">
        <v>5910</v>
      </c>
      <c r="C731" t="s">
        <v>370</v>
      </c>
      <c r="D731" t="s">
        <v>4526</v>
      </c>
      <c r="E731" t="s">
        <v>59</v>
      </c>
      <c r="F731" t="b">
        <v>0</v>
      </c>
      <c r="G731" t="s">
        <v>65</v>
      </c>
      <c r="H731" s="1">
        <v>46030.918657407397</v>
      </c>
      <c r="I731" t="b">
        <v>1</v>
      </c>
      <c r="J731" t="b">
        <v>0</v>
      </c>
      <c r="K731" t="s">
        <v>41</v>
      </c>
      <c r="L731" t="s">
        <v>74</v>
      </c>
      <c r="M731"/>
      <c r="N731">
        <v>68</v>
      </c>
      <c r="O731" t="s">
        <v>542</v>
      </c>
      <c r="P731" t="s">
        <v>5911</v>
      </c>
    </row>
    <row r="732" spans="1:16" x14ac:dyDescent="0.25">
      <c r="A732" t="s">
        <v>1</v>
      </c>
      <c r="B732" t="s">
        <v>5912</v>
      </c>
      <c r="C732" t="s">
        <v>112</v>
      </c>
      <c r="D732" t="s">
        <v>4526</v>
      </c>
      <c r="E732" t="s">
        <v>59</v>
      </c>
      <c r="F732" t="b">
        <v>0</v>
      </c>
      <c r="G732" t="s">
        <v>65</v>
      </c>
      <c r="H732" s="1">
        <v>46030.918657407397</v>
      </c>
      <c r="I732" t="b">
        <v>0</v>
      </c>
      <c r="J732" t="b">
        <v>1</v>
      </c>
      <c r="K732" t="s">
        <v>41</v>
      </c>
      <c r="L732" t="s">
        <v>60</v>
      </c>
      <c r="M732">
        <v>170500</v>
      </c>
      <c r="N732"/>
      <c r="O732" t="s">
        <v>4402</v>
      </c>
      <c r="P732" t="s">
        <v>5913</v>
      </c>
    </row>
    <row r="733" spans="1:16" x14ac:dyDescent="0.25">
      <c r="A733" t="s">
        <v>1</v>
      </c>
      <c r="B733" t="s">
        <v>5914</v>
      </c>
      <c r="C733" t="s">
        <v>41</v>
      </c>
      <c r="D733" t="s">
        <v>4526</v>
      </c>
      <c r="E733" t="s">
        <v>59</v>
      </c>
      <c r="F733" t="b">
        <v>0</v>
      </c>
      <c r="G733" t="s">
        <v>65</v>
      </c>
      <c r="H733" s="1">
        <v>46030.918692129628</v>
      </c>
      <c r="I733" t="b">
        <v>1</v>
      </c>
      <c r="J733" t="b">
        <v>0</v>
      </c>
      <c r="K733" t="s">
        <v>41</v>
      </c>
      <c r="L733" t="s">
        <v>60</v>
      </c>
      <c r="M733">
        <v>237500</v>
      </c>
      <c r="N733"/>
      <c r="O733" t="s">
        <v>2150</v>
      </c>
    </row>
    <row r="734" spans="1:16" x14ac:dyDescent="0.25">
      <c r="A734" t="s">
        <v>1</v>
      </c>
      <c r="B734" t="s">
        <v>2484</v>
      </c>
      <c r="C734" t="s">
        <v>64</v>
      </c>
      <c r="D734" t="s">
        <v>4346</v>
      </c>
      <c r="E734" t="s">
        <v>59</v>
      </c>
      <c r="F734" t="b">
        <v>0</v>
      </c>
      <c r="G734" t="s">
        <v>65</v>
      </c>
      <c r="H734" s="1">
        <v>46030.918715277781</v>
      </c>
      <c r="I734" t="b">
        <v>0</v>
      </c>
      <c r="J734" t="b">
        <v>1</v>
      </c>
      <c r="K734" t="s">
        <v>41</v>
      </c>
      <c r="L734" t="s">
        <v>60</v>
      </c>
      <c r="M734">
        <v>162000</v>
      </c>
      <c r="N734"/>
      <c r="O734" t="s">
        <v>1362</v>
      </c>
      <c r="P734" t="s">
        <v>5915</v>
      </c>
    </row>
    <row r="735" spans="1:16" x14ac:dyDescent="0.25">
      <c r="A735" t="s">
        <v>3</v>
      </c>
      <c r="B735" t="s">
        <v>5916</v>
      </c>
      <c r="C735" t="s">
        <v>112</v>
      </c>
      <c r="D735" t="s">
        <v>4526</v>
      </c>
      <c r="E735" t="s">
        <v>59</v>
      </c>
      <c r="F735" t="b">
        <v>0</v>
      </c>
      <c r="G735" t="s">
        <v>65</v>
      </c>
      <c r="H735" s="1">
        <v>46030.958472222221</v>
      </c>
      <c r="I735" t="b">
        <v>0</v>
      </c>
      <c r="J735" t="b">
        <v>1</v>
      </c>
      <c r="K735" t="s">
        <v>41</v>
      </c>
      <c r="L735" t="s">
        <v>60</v>
      </c>
      <c r="M735">
        <v>152500</v>
      </c>
      <c r="N735"/>
      <c r="O735" t="s">
        <v>4470</v>
      </c>
      <c r="P735" t="s">
        <v>4817</v>
      </c>
    </row>
    <row r="736" spans="1:16" x14ac:dyDescent="0.25">
      <c r="A736" t="s">
        <v>1</v>
      </c>
      <c r="B736" t="s">
        <v>316</v>
      </c>
      <c r="C736" t="s">
        <v>919</v>
      </c>
      <c r="D736" t="s">
        <v>4346</v>
      </c>
      <c r="E736" t="s">
        <v>59</v>
      </c>
      <c r="F736" t="b">
        <v>0</v>
      </c>
      <c r="G736" t="s">
        <v>65</v>
      </c>
      <c r="H736" s="1">
        <v>46030.960381944453</v>
      </c>
      <c r="I736" t="b">
        <v>0</v>
      </c>
      <c r="J736" t="b">
        <v>0</v>
      </c>
      <c r="K736" t="s">
        <v>41</v>
      </c>
      <c r="L736" t="s">
        <v>60</v>
      </c>
      <c r="M736">
        <v>146500</v>
      </c>
      <c r="N736"/>
      <c r="O736" t="s">
        <v>5917</v>
      </c>
      <c r="P736" t="s">
        <v>5918</v>
      </c>
    </row>
    <row r="737" spans="1:16" x14ac:dyDescent="0.25">
      <c r="A737" t="s">
        <v>0</v>
      </c>
      <c r="B737" t="s">
        <v>5919</v>
      </c>
      <c r="C737" t="s">
        <v>41</v>
      </c>
      <c r="D737" t="s">
        <v>4526</v>
      </c>
      <c r="E737" t="s">
        <v>59</v>
      </c>
      <c r="F737" t="b">
        <v>0</v>
      </c>
      <c r="G737" t="s">
        <v>65</v>
      </c>
      <c r="H737" s="1">
        <v>46030.960752314822</v>
      </c>
      <c r="I737" t="b">
        <v>0</v>
      </c>
      <c r="J737" t="b">
        <v>0</v>
      </c>
      <c r="K737" t="s">
        <v>41</v>
      </c>
      <c r="L737" t="s">
        <v>60</v>
      </c>
      <c r="M737">
        <v>70000</v>
      </c>
      <c r="N737"/>
      <c r="O737" t="s">
        <v>5920</v>
      </c>
      <c r="P737" t="s">
        <v>5921</v>
      </c>
    </row>
    <row r="738" spans="1:16" x14ac:dyDescent="0.25">
      <c r="A738" t="s">
        <v>0</v>
      </c>
      <c r="B738" t="s">
        <v>5922</v>
      </c>
      <c r="C738" t="s">
        <v>605</v>
      </c>
      <c r="D738" t="s">
        <v>5923</v>
      </c>
      <c r="E738" t="s">
        <v>59</v>
      </c>
      <c r="F738" t="b">
        <v>0</v>
      </c>
      <c r="G738" t="s">
        <v>77</v>
      </c>
      <c r="H738" s="1">
        <v>46031.000567129631</v>
      </c>
      <c r="I738" t="b">
        <v>1</v>
      </c>
      <c r="J738" t="b">
        <v>1</v>
      </c>
      <c r="K738" t="s">
        <v>41</v>
      </c>
      <c r="L738" t="s">
        <v>74</v>
      </c>
      <c r="M738"/>
      <c r="N738">
        <v>44</v>
      </c>
      <c r="O738" t="s">
        <v>5924</v>
      </c>
      <c r="P738" t="s">
        <v>5925</v>
      </c>
    </row>
    <row r="739" spans="1:16" x14ac:dyDescent="0.25">
      <c r="A739" t="s">
        <v>0</v>
      </c>
      <c r="B739" t="s">
        <v>2855</v>
      </c>
      <c r="C739" t="s">
        <v>5926</v>
      </c>
      <c r="D739" t="s">
        <v>4526</v>
      </c>
      <c r="E739" t="s">
        <v>59</v>
      </c>
      <c r="F739" t="b">
        <v>0</v>
      </c>
      <c r="G739" t="s">
        <v>68</v>
      </c>
      <c r="H739" s="1">
        <v>46031.000752314823</v>
      </c>
      <c r="I739" t="b">
        <v>0</v>
      </c>
      <c r="J739" t="b">
        <v>1</v>
      </c>
      <c r="K739" t="s">
        <v>41</v>
      </c>
      <c r="L739" t="s">
        <v>60</v>
      </c>
      <c r="M739">
        <v>99150</v>
      </c>
      <c r="N739"/>
      <c r="O739" t="s">
        <v>5927</v>
      </c>
      <c r="P739" t="s">
        <v>5928</v>
      </c>
    </row>
    <row r="740" spans="1:16" x14ac:dyDescent="0.25">
      <c r="A740" t="s">
        <v>0</v>
      </c>
      <c r="B740" t="s">
        <v>5929</v>
      </c>
      <c r="C740" t="s">
        <v>1137</v>
      </c>
      <c r="D740" t="s">
        <v>2360</v>
      </c>
      <c r="E740" t="s">
        <v>59</v>
      </c>
      <c r="F740" t="b">
        <v>0</v>
      </c>
      <c r="G740" t="s">
        <v>68</v>
      </c>
      <c r="H740" s="1">
        <v>46031.000752314823</v>
      </c>
      <c r="I740" t="b">
        <v>0</v>
      </c>
      <c r="J740" t="b">
        <v>1</v>
      </c>
      <c r="K740" t="s">
        <v>41</v>
      </c>
      <c r="L740" t="s">
        <v>60</v>
      </c>
      <c r="M740">
        <v>90300</v>
      </c>
      <c r="N740"/>
      <c r="O740" t="s">
        <v>5930</v>
      </c>
      <c r="P740" t="s">
        <v>4219</v>
      </c>
    </row>
    <row r="741" spans="1:16" x14ac:dyDescent="0.25">
      <c r="A741" t="s">
        <v>0</v>
      </c>
      <c r="B741" t="s">
        <v>5931</v>
      </c>
      <c r="C741" t="s">
        <v>5932</v>
      </c>
      <c r="D741" t="s">
        <v>4671</v>
      </c>
      <c r="E741" t="s">
        <v>59</v>
      </c>
      <c r="F741" t="b">
        <v>0</v>
      </c>
      <c r="G741" t="s">
        <v>68</v>
      </c>
      <c r="H741" s="1">
        <v>46031.000775462962</v>
      </c>
      <c r="I741" t="b">
        <v>0</v>
      </c>
      <c r="J741" t="b">
        <v>1</v>
      </c>
      <c r="K741" t="s">
        <v>41</v>
      </c>
      <c r="L741" t="s">
        <v>60</v>
      </c>
      <c r="M741">
        <v>134500</v>
      </c>
      <c r="N741"/>
      <c r="O741" t="s">
        <v>95</v>
      </c>
      <c r="P741" t="s">
        <v>5933</v>
      </c>
    </row>
    <row r="742" spans="1:16" x14ac:dyDescent="0.25">
      <c r="A742" t="s">
        <v>0</v>
      </c>
      <c r="B742" t="s">
        <v>5934</v>
      </c>
      <c r="C742" t="s">
        <v>301</v>
      </c>
      <c r="D742" t="s">
        <v>4526</v>
      </c>
      <c r="E742" t="s">
        <v>59</v>
      </c>
      <c r="F742" t="b">
        <v>0</v>
      </c>
      <c r="G742" t="s">
        <v>68</v>
      </c>
      <c r="H742" s="1">
        <v>46031.000810185193</v>
      </c>
      <c r="I742" t="b">
        <v>0</v>
      </c>
      <c r="J742" t="b">
        <v>0</v>
      </c>
      <c r="K742" t="s">
        <v>41</v>
      </c>
      <c r="L742" t="s">
        <v>60</v>
      </c>
      <c r="M742">
        <v>73000</v>
      </c>
      <c r="N742"/>
      <c r="O742" t="s">
        <v>5935</v>
      </c>
      <c r="P742" t="s">
        <v>5936</v>
      </c>
    </row>
    <row r="743" spans="1:16" x14ac:dyDescent="0.25">
      <c r="A743" t="s">
        <v>2</v>
      </c>
      <c r="B743" t="s">
        <v>5937</v>
      </c>
      <c r="C743" t="s">
        <v>5938</v>
      </c>
      <c r="D743" t="s">
        <v>4526</v>
      </c>
      <c r="E743" t="s">
        <v>59</v>
      </c>
      <c r="F743" t="b">
        <v>0</v>
      </c>
      <c r="G743" t="s">
        <v>73</v>
      </c>
      <c r="H743" s="1">
        <v>46031.001747685194</v>
      </c>
      <c r="I743" t="b">
        <v>0</v>
      </c>
      <c r="J743" t="b">
        <v>1</v>
      </c>
      <c r="K743" t="s">
        <v>41</v>
      </c>
      <c r="L743" t="s">
        <v>60</v>
      </c>
      <c r="M743">
        <v>145500</v>
      </c>
      <c r="N743"/>
      <c r="O743" t="s">
        <v>226</v>
      </c>
      <c r="P743" t="s">
        <v>5939</v>
      </c>
    </row>
    <row r="744" spans="1:16" x14ac:dyDescent="0.25">
      <c r="A744" t="s">
        <v>2</v>
      </c>
      <c r="B744" t="s">
        <v>3659</v>
      </c>
      <c r="C744" t="s">
        <v>5932</v>
      </c>
      <c r="D744" t="s">
        <v>4671</v>
      </c>
      <c r="E744" t="s">
        <v>59</v>
      </c>
      <c r="F744" t="b">
        <v>0</v>
      </c>
      <c r="G744" t="s">
        <v>68</v>
      </c>
      <c r="H744" s="1">
        <v>46031.001886574071</v>
      </c>
      <c r="I744" t="b">
        <v>0</v>
      </c>
      <c r="J744" t="b">
        <v>1</v>
      </c>
      <c r="K744" t="s">
        <v>41</v>
      </c>
      <c r="L744" t="s">
        <v>60</v>
      </c>
      <c r="M744">
        <v>139000</v>
      </c>
      <c r="N744"/>
      <c r="O744" t="s">
        <v>95</v>
      </c>
      <c r="P744" t="s">
        <v>579</v>
      </c>
    </row>
    <row r="745" spans="1:16" x14ac:dyDescent="0.25">
      <c r="A745" t="s">
        <v>1</v>
      </c>
      <c r="B745" t="s">
        <v>5940</v>
      </c>
      <c r="C745" t="s">
        <v>71</v>
      </c>
      <c r="D745" t="s">
        <v>4515</v>
      </c>
      <c r="E745" t="s">
        <v>59</v>
      </c>
      <c r="F745" t="b">
        <v>0</v>
      </c>
      <c r="G745" t="s">
        <v>65</v>
      </c>
      <c r="H745" s="1">
        <v>46031.002141203702</v>
      </c>
      <c r="I745" t="b">
        <v>1</v>
      </c>
      <c r="J745" t="b">
        <v>0</v>
      </c>
      <c r="K745" t="s">
        <v>41</v>
      </c>
      <c r="L745" t="s">
        <v>60</v>
      </c>
      <c r="M745">
        <v>145000</v>
      </c>
      <c r="N745"/>
      <c r="O745" t="s">
        <v>5941</v>
      </c>
      <c r="P745" t="s">
        <v>2303</v>
      </c>
    </row>
    <row r="746" spans="1:16" x14ac:dyDescent="0.25">
      <c r="A746" t="s">
        <v>0</v>
      </c>
      <c r="B746" t="s">
        <v>5942</v>
      </c>
      <c r="C746" t="s">
        <v>19</v>
      </c>
      <c r="D746" t="s">
        <v>4518</v>
      </c>
      <c r="E746" t="s">
        <v>621</v>
      </c>
      <c r="F746" t="b">
        <v>0</v>
      </c>
      <c r="G746" t="s">
        <v>19</v>
      </c>
      <c r="H746" s="1">
        <v>46031.004849537043</v>
      </c>
      <c r="I746" t="b">
        <v>1</v>
      </c>
      <c r="J746" t="b">
        <v>0</v>
      </c>
      <c r="K746" t="s">
        <v>19</v>
      </c>
      <c r="L746" t="s">
        <v>60</v>
      </c>
      <c r="M746">
        <v>50000</v>
      </c>
      <c r="N746"/>
      <c r="O746" t="s">
        <v>4519</v>
      </c>
    </row>
    <row r="747" spans="1:16" x14ac:dyDescent="0.25">
      <c r="A747" t="s">
        <v>3</v>
      </c>
      <c r="B747" t="s">
        <v>5943</v>
      </c>
      <c r="C747" t="s">
        <v>76</v>
      </c>
      <c r="D747" t="s">
        <v>584</v>
      </c>
      <c r="E747" t="s">
        <v>72</v>
      </c>
      <c r="F747" t="b">
        <v>1</v>
      </c>
      <c r="G747" t="s">
        <v>19</v>
      </c>
      <c r="H747" s="1">
        <v>46031.004849537043</v>
      </c>
      <c r="I747" t="b">
        <v>0</v>
      </c>
      <c r="J747" t="b">
        <v>0</v>
      </c>
      <c r="K747" t="s">
        <v>19</v>
      </c>
      <c r="L747" t="s">
        <v>74</v>
      </c>
      <c r="M747"/>
      <c r="N747">
        <v>25</v>
      </c>
      <c r="O747" t="s">
        <v>1197</v>
      </c>
      <c r="P747" t="s">
        <v>288</v>
      </c>
    </row>
    <row r="748" spans="1:16" x14ac:dyDescent="0.25">
      <c r="A748" t="s">
        <v>3</v>
      </c>
      <c r="B748" t="s">
        <v>5944</v>
      </c>
      <c r="C748" t="s">
        <v>19</v>
      </c>
      <c r="D748" t="s">
        <v>4518</v>
      </c>
      <c r="E748" t="s">
        <v>621</v>
      </c>
      <c r="F748" t="b">
        <v>0</v>
      </c>
      <c r="G748" t="s">
        <v>19</v>
      </c>
      <c r="H748" s="1">
        <v>46031.004849537043</v>
      </c>
      <c r="I748" t="b">
        <v>0</v>
      </c>
      <c r="J748" t="b">
        <v>0</v>
      </c>
      <c r="K748" t="s">
        <v>19</v>
      </c>
      <c r="L748" t="s">
        <v>60</v>
      </c>
      <c r="M748">
        <v>45000</v>
      </c>
      <c r="N748"/>
      <c r="O748" t="s">
        <v>4683</v>
      </c>
      <c r="P748" t="s">
        <v>208</v>
      </c>
    </row>
    <row r="749" spans="1:16" x14ac:dyDescent="0.25">
      <c r="A749" t="s">
        <v>2</v>
      </c>
      <c r="B749" t="s">
        <v>5945</v>
      </c>
      <c r="C749" t="s">
        <v>76</v>
      </c>
      <c r="D749" t="s">
        <v>584</v>
      </c>
      <c r="E749" t="s">
        <v>72</v>
      </c>
      <c r="F749" t="b">
        <v>1</v>
      </c>
      <c r="G749" t="s">
        <v>23</v>
      </c>
      <c r="H749" s="1">
        <v>46031.006099537037</v>
      </c>
      <c r="I749" t="b">
        <v>0</v>
      </c>
      <c r="J749" t="b">
        <v>0</v>
      </c>
      <c r="K749" t="s">
        <v>23</v>
      </c>
      <c r="L749" t="s">
        <v>74</v>
      </c>
      <c r="M749"/>
      <c r="N749">
        <v>25</v>
      </c>
      <c r="O749" t="s">
        <v>584</v>
      </c>
      <c r="P749" t="s">
        <v>5946</v>
      </c>
    </row>
    <row r="750" spans="1:16" x14ac:dyDescent="0.25">
      <c r="A750" t="s">
        <v>3</v>
      </c>
      <c r="B750" t="s">
        <v>5947</v>
      </c>
      <c r="C750" t="s">
        <v>76</v>
      </c>
      <c r="D750" t="s">
        <v>584</v>
      </c>
      <c r="E750" t="s">
        <v>72</v>
      </c>
      <c r="F750" t="b">
        <v>1</v>
      </c>
      <c r="G750" t="s">
        <v>33</v>
      </c>
      <c r="H750" s="1">
        <v>46031.007071759261</v>
      </c>
      <c r="I750" t="b">
        <v>0</v>
      </c>
      <c r="J750" t="b">
        <v>0</v>
      </c>
      <c r="K750" t="s">
        <v>33</v>
      </c>
      <c r="L750" t="s">
        <v>74</v>
      </c>
      <c r="M750"/>
      <c r="N750">
        <v>25</v>
      </c>
      <c r="O750" t="s">
        <v>584</v>
      </c>
      <c r="P750" t="s">
        <v>2175</v>
      </c>
    </row>
    <row r="751" spans="1:16" x14ac:dyDescent="0.25">
      <c r="A751" t="s">
        <v>1</v>
      </c>
      <c r="B751" t="s">
        <v>5948</v>
      </c>
      <c r="C751" t="s">
        <v>500</v>
      </c>
      <c r="D751" t="s">
        <v>3761</v>
      </c>
      <c r="E751" t="s">
        <v>59</v>
      </c>
      <c r="F751" t="b">
        <v>0</v>
      </c>
      <c r="G751" t="s">
        <v>13</v>
      </c>
      <c r="H751" s="1">
        <v>46031.008611111109</v>
      </c>
      <c r="I751" t="b">
        <v>0</v>
      </c>
      <c r="J751" t="b">
        <v>0</v>
      </c>
      <c r="K751" t="s">
        <v>13</v>
      </c>
      <c r="L751" t="s">
        <v>60</v>
      </c>
      <c r="M751">
        <v>108000</v>
      </c>
      <c r="N751"/>
      <c r="O751" t="s">
        <v>1741</v>
      </c>
      <c r="P751" t="s">
        <v>5949</v>
      </c>
    </row>
    <row r="752" spans="1:16" x14ac:dyDescent="0.25">
      <c r="A752" t="s">
        <v>0</v>
      </c>
      <c r="B752" t="s">
        <v>5950</v>
      </c>
      <c r="C752" t="s">
        <v>716</v>
      </c>
      <c r="D752" t="s">
        <v>5721</v>
      </c>
      <c r="E752" t="s">
        <v>59</v>
      </c>
      <c r="F752" t="b">
        <v>0</v>
      </c>
      <c r="G752" t="s">
        <v>63</v>
      </c>
      <c r="H752" s="1">
        <v>46031.015266203707</v>
      </c>
      <c r="I752" t="b">
        <v>0</v>
      </c>
      <c r="J752" t="b">
        <v>1</v>
      </c>
      <c r="K752" t="s">
        <v>41</v>
      </c>
      <c r="L752" t="s">
        <v>60</v>
      </c>
      <c r="M752">
        <v>111650</v>
      </c>
      <c r="N752"/>
      <c r="O752" t="s">
        <v>1648</v>
      </c>
      <c r="P752" t="s">
        <v>5358</v>
      </c>
    </row>
    <row r="753" spans="1:16" x14ac:dyDescent="0.25">
      <c r="A753" t="s">
        <v>7</v>
      </c>
      <c r="B753" t="s">
        <v>4705</v>
      </c>
      <c r="C753" t="s">
        <v>960</v>
      </c>
      <c r="D753" t="s">
        <v>2360</v>
      </c>
      <c r="E753" t="s">
        <v>59</v>
      </c>
      <c r="F753" t="b">
        <v>0</v>
      </c>
      <c r="G753" t="s">
        <v>65</v>
      </c>
      <c r="H753" s="1">
        <v>46031.041805555556</v>
      </c>
      <c r="I753" t="b">
        <v>0</v>
      </c>
      <c r="J753" t="b">
        <v>1</v>
      </c>
      <c r="K753" t="s">
        <v>41</v>
      </c>
      <c r="L753" t="s">
        <v>60</v>
      </c>
      <c r="M753">
        <v>147745.5</v>
      </c>
      <c r="N753"/>
      <c r="O753" t="s">
        <v>424</v>
      </c>
      <c r="P753" t="s">
        <v>5951</v>
      </c>
    </row>
    <row r="754" spans="1:16" x14ac:dyDescent="0.25">
      <c r="A754" t="s">
        <v>0</v>
      </c>
      <c r="B754" t="s">
        <v>5952</v>
      </c>
      <c r="C754" t="s">
        <v>319</v>
      </c>
      <c r="D754" t="s">
        <v>4526</v>
      </c>
      <c r="E754" t="s">
        <v>59</v>
      </c>
      <c r="F754" t="b">
        <v>0</v>
      </c>
      <c r="G754" t="s">
        <v>65</v>
      </c>
      <c r="H754" s="1">
        <v>46031.041921296302</v>
      </c>
      <c r="I754" t="b">
        <v>0</v>
      </c>
      <c r="J754" t="b">
        <v>1</v>
      </c>
      <c r="K754" t="s">
        <v>41</v>
      </c>
      <c r="L754" t="s">
        <v>60</v>
      </c>
      <c r="M754">
        <v>72500</v>
      </c>
      <c r="N754"/>
      <c r="O754" t="s">
        <v>4743</v>
      </c>
      <c r="P754" t="s">
        <v>3201</v>
      </c>
    </row>
    <row r="755" spans="1:16" x14ac:dyDescent="0.25">
      <c r="A755" t="s">
        <v>2</v>
      </c>
      <c r="B755" t="s">
        <v>5953</v>
      </c>
      <c r="C755" t="s">
        <v>172</v>
      </c>
      <c r="D755" t="s">
        <v>4630</v>
      </c>
      <c r="E755" t="s">
        <v>59</v>
      </c>
      <c r="F755" t="b">
        <v>0</v>
      </c>
      <c r="G755" t="s">
        <v>68</v>
      </c>
      <c r="H755" s="1">
        <v>46031.04351851852</v>
      </c>
      <c r="I755" t="b">
        <v>0</v>
      </c>
      <c r="J755" t="b">
        <v>1</v>
      </c>
      <c r="K755" t="s">
        <v>41</v>
      </c>
      <c r="L755" t="s">
        <v>60</v>
      </c>
      <c r="M755">
        <v>104500</v>
      </c>
      <c r="N755"/>
      <c r="O755" t="s">
        <v>4479</v>
      </c>
      <c r="P755" t="s">
        <v>5505</v>
      </c>
    </row>
    <row r="756" spans="1:16" x14ac:dyDescent="0.25">
      <c r="A756" t="s">
        <v>0</v>
      </c>
      <c r="B756" t="s">
        <v>5954</v>
      </c>
      <c r="C756" t="s">
        <v>5955</v>
      </c>
      <c r="D756" t="s">
        <v>4526</v>
      </c>
      <c r="F756" t="b">
        <v>0</v>
      </c>
      <c r="G756" t="s">
        <v>65</v>
      </c>
      <c r="H756" s="1">
        <v>46031.044085648151</v>
      </c>
      <c r="I756" t="b">
        <v>0</v>
      </c>
      <c r="J756" t="b">
        <v>1</v>
      </c>
      <c r="K756" t="s">
        <v>41</v>
      </c>
      <c r="L756" t="s">
        <v>74</v>
      </c>
      <c r="M756"/>
      <c r="N756">
        <v>47.5</v>
      </c>
      <c r="O756" t="s">
        <v>155</v>
      </c>
      <c r="P756" t="s">
        <v>1009</v>
      </c>
    </row>
    <row r="757" spans="1:16" x14ac:dyDescent="0.25">
      <c r="A757" t="s">
        <v>5</v>
      </c>
      <c r="B757" t="s">
        <v>5956</v>
      </c>
      <c r="C757" t="s">
        <v>846</v>
      </c>
      <c r="D757" t="s">
        <v>4346</v>
      </c>
      <c r="E757" t="s">
        <v>59</v>
      </c>
      <c r="F757" t="b">
        <v>0</v>
      </c>
      <c r="G757" t="s">
        <v>63</v>
      </c>
      <c r="H757" s="1">
        <v>46031.057372685187</v>
      </c>
      <c r="I757" t="b">
        <v>0</v>
      </c>
      <c r="J757" t="b">
        <v>1</v>
      </c>
      <c r="K757" t="s">
        <v>41</v>
      </c>
      <c r="L757" t="s">
        <v>60</v>
      </c>
      <c r="M757">
        <v>140885</v>
      </c>
      <c r="N757"/>
      <c r="O757" t="s">
        <v>3595</v>
      </c>
      <c r="P757" t="s">
        <v>5957</v>
      </c>
    </row>
    <row r="758" spans="1:16" x14ac:dyDescent="0.25">
      <c r="A758" t="s">
        <v>1</v>
      </c>
      <c r="B758" t="s">
        <v>5958</v>
      </c>
      <c r="C758" t="s">
        <v>5959</v>
      </c>
      <c r="D758" t="s">
        <v>4346</v>
      </c>
      <c r="E758" t="s">
        <v>59</v>
      </c>
      <c r="F758" t="b">
        <v>0</v>
      </c>
      <c r="G758" t="s">
        <v>63</v>
      </c>
      <c r="H758" s="1">
        <v>46031.05741898148</v>
      </c>
      <c r="I758" t="b">
        <v>0</v>
      </c>
      <c r="J758" t="b">
        <v>1</v>
      </c>
      <c r="K758" t="s">
        <v>41</v>
      </c>
      <c r="L758" t="s">
        <v>60</v>
      </c>
      <c r="M758">
        <v>110000</v>
      </c>
      <c r="N758"/>
      <c r="O758" t="s">
        <v>5960</v>
      </c>
      <c r="P758" t="s">
        <v>5961</v>
      </c>
    </row>
    <row r="759" spans="1:16" x14ac:dyDescent="0.25">
      <c r="A759" t="s">
        <v>0</v>
      </c>
      <c r="B759" t="s">
        <v>5962</v>
      </c>
      <c r="C759" t="s">
        <v>112</v>
      </c>
      <c r="D759" t="s">
        <v>4346</v>
      </c>
      <c r="E759" t="s">
        <v>59</v>
      </c>
      <c r="F759" t="b">
        <v>0</v>
      </c>
      <c r="G759" t="s">
        <v>65</v>
      </c>
      <c r="H759" s="1">
        <v>46031.083425925928</v>
      </c>
      <c r="I759" t="b">
        <v>1</v>
      </c>
      <c r="J759" t="b">
        <v>1</v>
      </c>
      <c r="K759" t="s">
        <v>41</v>
      </c>
      <c r="L759" t="s">
        <v>60</v>
      </c>
      <c r="M759">
        <v>115000</v>
      </c>
      <c r="N759"/>
      <c r="O759" t="s">
        <v>5963</v>
      </c>
      <c r="P759" t="s">
        <v>261</v>
      </c>
    </row>
    <row r="760" spans="1:16" x14ac:dyDescent="0.25">
      <c r="A760" t="s">
        <v>2</v>
      </c>
      <c r="B760" t="s">
        <v>5953</v>
      </c>
      <c r="C760" t="s">
        <v>172</v>
      </c>
      <c r="D760" t="s">
        <v>4526</v>
      </c>
      <c r="E760" t="s">
        <v>59</v>
      </c>
      <c r="F760" t="b">
        <v>0</v>
      </c>
      <c r="G760" t="s">
        <v>68</v>
      </c>
      <c r="H760" s="1">
        <v>46031.085185185177</v>
      </c>
      <c r="I760" t="b">
        <v>0</v>
      </c>
      <c r="J760" t="b">
        <v>1</v>
      </c>
      <c r="K760" t="s">
        <v>41</v>
      </c>
      <c r="L760" t="s">
        <v>60</v>
      </c>
      <c r="M760">
        <v>104500</v>
      </c>
      <c r="N760"/>
      <c r="O760" t="s">
        <v>4479</v>
      </c>
      <c r="P760" t="s">
        <v>5505</v>
      </c>
    </row>
    <row r="761" spans="1:16" x14ac:dyDescent="0.25">
      <c r="A761" t="s">
        <v>1</v>
      </c>
      <c r="B761" t="s">
        <v>139</v>
      </c>
      <c r="C761" t="s">
        <v>5964</v>
      </c>
      <c r="D761" t="s">
        <v>5721</v>
      </c>
      <c r="E761" t="s">
        <v>59</v>
      </c>
      <c r="F761" t="b">
        <v>0</v>
      </c>
      <c r="G761" t="s">
        <v>65</v>
      </c>
      <c r="H761" s="1">
        <v>46031.168761574067</v>
      </c>
      <c r="I761" t="b">
        <v>1</v>
      </c>
      <c r="J761" t="b">
        <v>0</v>
      </c>
      <c r="K761" t="s">
        <v>41</v>
      </c>
      <c r="L761" t="s">
        <v>60</v>
      </c>
      <c r="M761">
        <v>200000</v>
      </c>
      <c r="N761"/>
      <c r="O761" t="s">
        <v>5965</v>
      </c>
      <c r="P761" t="s">
        <v>5966</v>
      </c>
    </row>
    <row r="762" spans="1:16" x14ac:dyDescent="0.25">
      <c r="A762" t="s">
        <v>2</v>
      </c>
      <c r="B762" t="s">
        <v>3064</v>
      </c>
      <c r="C762" t="s">
        <v>218</v>
      </c>
      <c r="D762" t="s">
        <v>4526</v>
      </c>
      <c r="E762" t="s">
        <v>59</v>
      </c>
      <c r="F762" t="b">
        <v>0</v>
      </c>
      <c r="G762" t="s">
        <v>65</v>
      </c>
      <c r="H762" s="1">
        <v>46031.169027777767</v>
      </c>
      <c r="I762" t="b">
        <v>0</v>
      </c>
      <c r="J762" t="b">
        <v>1</v>
      </c>
      <c r="K762" t="s">
        <v>41</v>
      </c>
      <c r="L762" t="s">
        <v>60</v>
      </c>
      <c r="M762">
        <v>102779.675</v>
      </c>
      <c r="N762"/>
      <c r="O762" t="s">
        <v>2709</v>
      </c>
      <c r="P762" t="s">
        <v>5967</v>
      </c>
    </row>
    <row r="763" spans="1:16" x14ac:dyDescent="0.25">
      <c r="A763" t="s">
        <v>1</v>
      </c>
      <c r="B763" t="s">
        <v>144</v>
      </c>
      <c r="C763" t="s">
        <v>1475</v>
      </c>
      <c r="D763" t="s">
        <v>2360</v>
      </c>
      <c r="E763" t="s">
        <v>59</v>
      </c>
      <c r="F763" t="b">
        <v>0</v>
      </c>
      <c r="G763" t="s">
        <v>68</v>
      </c>
      <c r="H763" s="1">
        <v>46031.170289351852</v>
      </c>
      <c r="I763" t="b">
        <v>0</v>
      </c>
      <c r="J763" t="b">
        <v>1</v>
      </c>
      <c r="K763" t="s">
        <v>41</v>
      </c>
      <c r="L763" t="s">
        <v>60</v>
      </c>
      <c r="M763">
        <v>150000</v>
      </c>
      <c r="N763"/>
      <c r="O763" t="s">
        <v>5968</v>
      </c>
      <c r="P763" t="s">
        <v>5969</v>
      </c>
    </row>
    <row r="764" spans="1:16" x14ac:dyDescent="0.25">
      <c r="A764" t="s">
        <v>2</v>
      </c>
      <c r="B764" t="s">
        <v>368</v>
      </c>
      <c r="C764" t="s">
        <v>64</v>
      </c>
      <c r="D764" t="s">
        <v>2360</v>
      </c>
      <c r="E764" t="s">
        <v>59</v>
      </c>
      <c r="F764" t="b">
        <v>0</v>
      </c>
      <c r="G764" t="s">
        <v>65</v>
      </c>
      <c r="H764" s="1">
        <v>46031.251215277778</v>
      </c>
      <c r="I764" t="b">
        <v>0</v>
      </c>
      <c r="J764" t="b">
        <v>1</v>
      </c>
      <c r="K764" t="s">
        <v>41</v>
      </c>
      <c r="L764" t="s">
        <v>60</v>
      </c>
      <c r="M764">
        <v>176000</v>
      </c>
      <c r="N764"/>
      <c r="O764" t="s">
        <v>195</v>
      </c>
      <c r="P764" t="s">
        <v>5970</v>
      </c>
    </row>
    <row r="765" spans="1:16" x14ac:dyDescent="0.25">
      <c r="A765" t="s">
        <v>2</v>
      </c>
      <c r="B765" t="s">
        <v>5971</v>
      </c>
      <c r="C765" t="s">
        <v>1357</v>
      </c>
      <c r="D765" t="s">
        <v>2360</v>
      </c>
      <c r="E765" t="s">
        <v>59</v>
      </c>
      <c r="F765" t="b">
        <v>0</v>
      </c>
      <c r="G765" t="s">
        <v>77</v>
      </c>
      <c r="H765" s="1">
        <v>46031.251388888893</v>
      </c>
      <c r="I765" t="b">
        <v>0</v>
      </c>
      <c r="J765" t="b">
        <v>1</v>
      </c>
      <c r="K765" t="s">
        <v>41</v>
      </c>
      <c r="L765" t="s">
        <v>60</v>
      </c>
      <c r="M765">
        <v>156000</v>
      </c>
      <c r="N765"/>
      <c r="O765" t="s">
        <v>3356</v>
      </c>
      <c r="P765" t="s">
        <v>705</v>
      </c>
    </row>
    <row r="766" spans="1:16" x14ac:dyDescent="0.25">
      <c r="A766" t="s">
        <v>1</v>
      </c>
      <c r="B766" t="s">
        <v>5972</v>
      </c>
      <c r="C766" t="s">
        <v>5973</v>
      </c>
      <c r="D766" t="s">
        <v>4346</v>
      </c>
      <c r="E766" t="s">
        <v>59</v>
      </c>
      <c r="F766" t="b">
        <v>0</v>
      </c>
      <c r="G766" t="s">
        <v>13</v>
      </c>
      <c r="H766" s="1">
        <v>46031.259004629632</v>
      </c>
      <c r="I766" t="b">
        <v>0</v>
      </c>
      <c r="J766" t="b">
        <v>0</v>
      </c>
      <c r="K766" t="s">
        <v>13</v>
      </c>
      <c r="L766" t="s">
        <v>60</v>
      </c>
      <c r="M766">
        <v>184000</v>
      </c>
      <c r="N766"/>
      <c r="O766" t="s">
        <v>3695</v>
      </c>
      <c r="P766" t="s">
        <v>5974</v>
      </c>
    </row>
    <row r="767" spans="1:16" x14ac:dyDescent="0.25">
      <c r="A767" t="s">
        <v>4</v>
      </c>
      <c r="B767" t="s">
        <v>5975</v>
      </c>
      <c r="C767" t="s">
        <v>185</v>
      </c>
      <c r="D767" t="s">
        <v>5976</v>
      </c>
      <c r="E767" t="s">
        <v>59</v>
      </c>
      <c r="F767" t="b">
        <v>0</v>
      </c>
      <c r="G767" t="s">
        <v>19</v>
      </c>
      <c r="H767" s="1">
        <v>46031.296886574077</v>
      </c>
      <c r="I767" t="b">
        <v>0</v>
      </c>
      <c r="J767" t="b">
        <v>0</v>
      </c>
      <c r="K767" t="s">
        <v>19</v>
      </c>
      <c r="L767" t="s">
        <v>60</v>
      </c>
      <c r="M767">
        <v>3750000</v>
      </c>
      <c r="N767"/>
      <c r="O767" t="s">
        <v>5977</v>
      </c>
      <c r="P767" t="s">
        <v>5978</v>
      </c>
    </row>
    <row r="768" spans="1:16" x14ac:dyDescent="0.25">
      <c r="A768" t="s">
        <v>3</v>
      </c>
      <c r="B768" t="s">
        <v>5979</v>
      </c>
      <c r="C768" t="s">
        <v>5980</v>
      </c>
      <c r="D768" t="s">
        <v>4526</v>
      </c>
      <c r="E768" t="s">
        <v>59</v>
      </c>
      <c r="F768" t="b">
        <v>0</v>
      </c>
      <c r="G768" t="s">
        <v>19</v>
      </c>
      <c r="H768" s="1">
        <v>46031.297002314823</v>
      </c>
      <c r="I768" t="b">
        <v>1</v>
      </c>
      <c r="J768" t="b">
        <v>0</v>
      </c>
      <c r="K768" t="s">
        <v>19</v>
      </c>
      <c r="L768" t="s">
        <v>60</v>
      </c>
      <c r="M768">
        <v>3250000</v>
      </c>
      <c r="N768"/>
      <c r="O768" t="s">
        <v>4703</v>
      </c>
      <c r="P768" t="s">
        <v>5981</v>
      </c>
    </row>
    <row r="769" spans="1:16" x14ac:dyDescent="0.25">
      <c r="A769" t="s">
        <v>3</v>
      </c>
      <c r="B769" t="s">
        <v>5982</v>
      </c>
      <c r="C769" t="s">
        <v>13</v>
      </c>
      <c r="D769" t="s">
        <v>5721</v>
      </c>
      <c r="E769" t="s">
        <v>59</v>
      </c>
      <c r="F769" t="b">
        <v>0</v>
      </c>
      <c r="G769" t="s">
        <v>13</v>
      </c>
      <c r="H769" s="1">
        <v>46031.300578703696</v>
      </c>
      <c r="I769" t="b">
        <v>0</v>
      </c>
      <c r="J769" t="b">
        <v>0</v>
      </c>
      <c r="K769" t="s">
        <v>13</v>
      </c>
      <c r="L769" t="s">
        <v>60</v>
      </c>
      <c r="M769">
        <v>100000</v>
      </c>
      <c r="N769"/>
      <c r="O769" t="s">
        <v>5983</v>
      </c>
      <c r="P769" t="s">
        <v>5984</v>
      </c>
    </row>
    <row r="770" spans="1:16" x14ac:dyDescent="0.25">
      <c r="A770" t="s">
        <v>2</v>
      </c>
      <c r="B770" t="s">
        <v>4618</v>
      </c>
      <c r="C770" t="s">
        <v>207</v>
      </c>
      <c r="D770" t="s">
        <v>4526</v>
      </c>
      <c r="E770" t="s">
        <v>621</v>
      </c>
      <c r="F770" t="b">
        <v>0</v>
      </c>
      <c r="G770" t="s">
        <v>63</v>
      </c>
      <c r="H770" s="1">
        <v>46031.305798611109</v>
      </c>
      <c r="I770" t="b">
        <v>0</v>
      </c>
      <c r="J770" t="b">
        <v>1</v>
      </c>
      <c r="K770" t="s">
        <v>41</v>
      </c>
      <c r="L770" t="s">
        <v>74</v>
      </c>
      <c r="M770"/>
      <c r="N770">
        <v>36.31</v>
      </c>
      <c r="O770" t="s">
        <v>4548</v>
      </c>
      <c r="P770" t="s">
        <v>4619</v>
      </c>
    </row>
    <row r="771" spans="1:16" x14ac:dyDescent="0.25">
      <c r="A771" t="s">
        <v>3</v>
      </c>
      <c r="B771" t="s">
        <v>5985</v>
      </c>
      <c r="C771" t="s">
        <v>315</v>
      </c>
      <c r="D771" t="s">
        <v>2360</v>
      </c>
      <c r="E771" t="s">
        <v>59</v>
      </c>
      <c r="F771" t="b">
        <v>0</v>
      </c>
      <c r="G771" t="s">
        <v>65</v>
      </c>
      <c r="H771" s="1">
        <v>46031.333472222221</v>
      </c>
      <c r="I771" t="b">
        <v>0</v>
      </c>
      <c r="J771" t="b">
        <v>1</v>
      </c>
      <c r="K771" t="s">
        <v>41</v>
      </c>
      <c r="L771" t="s">
        <v>60</v>
      </c>
      <c r="M771">
        <v>114500</v>
      </c>
      <c r="N771"/>
      <c r="O771" t="s">
        <v>5986</v>
      </c>
      <c r="P771" t="s">
        <v>5987</v>
      </c>
    </row>
    <row r="772" spans="1:16" x14ac:dyDescent="0.25">
      <c r="A772" t="s">
        <v>8</v>
      </c>
      <c r="B772" t="s">
        <v>5988</v>
      </c>
      <c r="C772" t="s">
        <v>112</v>
      </c>
      <c r="D772" t="s">
        <v>4526</v>
      </c>
      <c r="E772" t="s">
        <v>59</v>
      </c>
      <c r="F772" t="b">
        <v>0</v>
      </c>
      <c r="G772" t="s">
        <v>65</v>
      </c>
      <c r="H772" s="1">
        <v>46031.334513888891</v>
      </c>
      <c r="I772" t="b">
        <v>0</v>
      </c>
      <c r="J772" t="b">
        <v>0</v>
      </c>
      <c r="K772" t="s">
        <v>41</v>
      </c>
      <c r="L772" t="s">
        <v>60</v>
      </c>
      <c r="M772">
        <v>190700</v>
      </c>
      <c r="N772"/>
      <c r="O772" t="s">
        <v>699</v>
      </c>
      <c r="P772" t="s">
        <v>5989</v>
      </c>
    </row>
    <row r="773" spans="1:16" x14ac:dyDescent="0.25">
      <c r="A773" t="s">
        <v>8</v>
      </c>
      <c r="B773" t="s">
        <v>5990</v>
      </c>
      <c r="C773" t="s">
        <v>290</v>
      </c>
      <c r="D773" t="s">
        <v>4346</v>
      </c>
      <c r="E773" t="s">
        <v>59</v>
      </c>
      <c r="F773" t="b">
        <v>0</v>
      </c>
      <c r="G773" t="s">
        <v>77</v>
      </c>
      <c r="H773" s="1">
        <v>46031.334699074083</v>
      </c>
      <c r="I773" t="b">
        <v>0</v>
      </c>
      <c r="J773" t="b">
        <v>1</v>
      </c>
      <c r="K773" t="s">
        <v>41</v>
      </c>
      <c r="L773" t="s">
        <v>60</v>
      </c>
      <c r="M773">
        <v>205000</v>
      </c>
      <c r="N773"/>
      <c r="O773" t="s">
        <v>1183</v>
      </c>
      <c r="P773" t="s">
        <v>5991</v>
      </c>
    </row>
    <row r="774" spans="1:16" x14ac:dyDescent="0.25">
      <c r="A774" t="s">
        <v>1</v>
      </c>
      <c r="B774" t="s">
        <v>5992</v>
      </c>
      <c r="C774" t="s">
        <v>5993</v>
      </c>
      <c r="D774" t="s">
        <v>4526</v>
      </c>
      <c r="E774" t="s">
        <v>59</v>
      </c>
      <c r="F774" t="b">
        <v>0</v>
      </c>
      <c r="G774" t="s">
        <v>65</v>
      </c>
      <c r="H774" s="1">
        <v>46031.33556712963</v>
      </c>
      <c r="I774" t="b">
        <v>0</v>
      </c>
      <c r="J774" t="b">
        <v>1</v>
      </c>
      <c r="K774" t="s">
        <v>41</v>
      </c>
      <c r="L774" t="s">
        <v>60</v>
      </c>
      <c r="M774">
        <v>114358.5</v>
      </c>
      <c r="N774"/>
      <c r="O774" t="s">
        <v>1744</v>
      </c>
      <c r="P774" t="s">
        <v>5994</v>
      </c>
    </row>
    <row r="775" spans="1:16" x14ac:dyDescent="0.25">
      <c r="A775" t="s">
        <v>8</v>
      </c>
      <c r="B775" t="s">
        <v>5995</v>
      </c>
      <c r="C775" t="s">
        <v>76</v>
      </c>
      <c r="D775" t="s">
        <v>4526</v>
      </c>
      <c r="E775" t="s">
        <v>59</v>
      </c>
      <c r="F775" t="b">
        <v>1</v>
      </c>
      <c r="G775" t="s">
        <v>19</v>
      </c>
      <c r="H775" s="1">
        <v>46031.338726851849</v>
      </c>
      <c r="I775" t="b">
        <v>0</v>
      </c>
      <c r="J775" t="b">
        <v>0</v>
      </c>
      <c r="K775" t="s">
        <v>19</v>
      </c>
      <c r="L775" t="s">
        <v>74</v>
      </c>
      <c r="M775"/>
      <c r="N775">
        <v>50</v>
      </c>
      <c r="O775" t="s">
        <v>1732</v>
      </c>
      <c r="P775" t="s">
        <v>5996</v>
      </c>
    </row>
    <row r="776" spans="1:16" x14ac:dyDescent="0.25">
      <c r="A776" t="s">
        <v>0</v>
      </c>
      <c r="B776" t="s">
        <v>5997</v>
      </c>
      <c r="C776" t="s">
        <v>1423</v>
      </c>
      <c r="D776" t="s">
        <v>4847</v>
      </c>
      <c r="E776" t="s">
        <v>59</v>
      </c>
      <c r="F776" t="b">
        <v>0</v>
      </c>
      <c r="G776" t="s">
        <v>89</v>
      </c>
      <c r="H776" s="1">
        <v>46031.37605324074</v>
      </c>
      <c r="I776" t="b">
        <v>0</v>
      </c>
      <c r="J776" t="b">
        <v>1</v>
      </c>
      <c r="K776" t="s">
        <v>41</v>
      </c>
      <c r="L776" t="s">
        <v>60</v>
      </c>
      <c r="M776">
        <v>98050</v>
      </c>
      <c r="N776"/>
      <c r="O776" t="s">
        <v>2934</v>
      </c>
      <c r="P776" t="s">
        <v>5998</v>
      </c>
    </row>
    <row r="777" spans="1:16" x14ac:dyDescent="0.25">
      <c r="A777" t="s">
        <v>0</v>
      </c>
      <c r="B777" t="s">
        <v>5999</v>
      </c>
      <c r="C777" t="s">
        <v>76</v>
      </c>
      <c r="D777" t="s">
        <v>6000</v>
      </c>
      <c r="E777" t="s">
        <v>59</v>
      </c>
      <c r="F777" t="b">
        <v>1</v>
      </c>
      <c r="G777" t="s">
        <v>40</v>
      </c>
      <c r="H777" s="1">
        <v>46031.3825</v>
      </c>
      <c r="I777" t="b">
        <v>1</v>
      </c>
      <c r="J777" t="b">
        <v>0</v>
      </c>
      <c r="K777" t="s">
        <v>40</v>
      </c>
      <c r="L777" t="s">
        <v>60</v>
      </c>
      <c r="M777">
        <v>500</v>
      </c>
      <c r="N777"/>
      <c r="O777" t="s">
        <v>6001</v>
      </c>
      <c r="P777" t="s">
        <v>6002</v>
      </c>
    </row>
    <row r="778" spans="1:16" x14ac:dyDescent="0.25">
      <c r="A778" t="s">
        <v>0</v>
      </c>
      <c r="B778" t="s">
        <v>6003</v>
      </c>
      <c r="C778" t="s">
        <v>40</v>
      </c>
      <c r="D778" t="s">
        <v>4599</v>
      </c>
      <c r="E778" t="s">
        <v>59</v>
      </c>
      <c r="F778" t="b">
        <v>0</v>
      </c>
      <c r="G778" t="s">
        <v>40</v>
      </c>
      <c r="H778" s="1">
        <v>46031.382523148153</v>
      </c>
      <c r="I778" t="b">
        <v>0</v>
      </c>
      <c r="J778" t="b">
        <v>0</v>
      </c>
      <c r="K778" t="s">
        <v>40</v>
      </c>
      <c r="L778" t="s">
        <v>60</v>
      </c>
      <c r="M778">
        <v>40000</v>
      </c>
      <c r="N778"/>
      <c r="O778" t="s">
        <v>6004</v>
      </c>
      <c r="P778" t="s">
        <v>6005</v>
      </c>
    </row>
    <row r="779" spans="1:16" x14ac:dyDescent="0.25">
      <c r="A779" t="s">
        <v>8</v>
      </c>
      <c r="B779" t="s">
        <v>6006</v>
      </c>
      <c r="C779" t="s">
        <v>76</v>
      </c>
      <c r="D779" t="s">
        <v>4526</v>
      </c>
      <c r="E779" t="s">
        <v>59</v>
      </c>
      <c r="F779" t="b">
        <v>1</v>
      </c>
      <c r="G779" t="s">
        <v>13</v>
      </c>
      <c r="H779" s="1">
        <v>46031.384062500001</v>
      </c>
      <c r="I779" t="b">
        <v>0</v>
      </c>
      <c r="J779" t="b">
        <v>0</v>
      </c>
      <c r="K779" t="s">
        <v>13</v>
      </c>
      <c r="L779" t="s">
        <v>74</v>
      </c>
      <c r="M779"/>
      <c r="N779">
        <v>50</v>
      </c>
      <c r="O779" t="s">
        <v>1732</v>
      </c>
      <c r="P779" t="s">
        <v>5996</v>
      </c>
    </row>
    <row r="780" spans="1:16" x14ac:dyDescent="0.25">
      <c r="A780" t="s">
        <v>1</v>
      </c>
      <c r="B780" t="s">
        <v>6007</v>
      </c>
      <c r="C780" t="s">
        <v>79</v>
      </c>
      <c r="D780" t="s">
        <v>4526</v>
      </c>
      <c r="E780" t="s">
        <v>59</v>
      </c>
      <c r="F780" t="b">
        <v>0</v>
      </c>
      <c r="G780" t="s">
        <v>77</v>
      </c>
      <c r="H780" s="1">
        <v>46031.41710648148</v>
      </c>
      <c r="I780" t="b">
        <v>0</v>
      </c>
      <c r="J780" t="b">
        <v>1</v>
      </c>
      <c r="K780" t="s">
        <v>41</v>
      </c>
      <c r="L780" t="s">
        <v>60</v>
      </c>
      <c r="M780">
        <v>133500</v>
      </c>
      <c r="N780"/>
      <c r="O780" t="s">
        <v>4526</v>
      </c>
      <c r="P780" t="s">
        <v>6008</v>
      </c>
    </row>
    <row r="781" spans="1:16" x14ac:dyDescent="0.25">
      <c r="A781" t="s">
        <v>0</v>
      </c>
      <c r="B781" t="s">
        <v>6009</v>
      </c>
      <c r="C781" t="s">
        <v>290</v>
      </c>
      <c r="D781" t="s">
        <v>2360</v>
      </c>
      <c r="E781" t="s">
        <v>59</v>
      </c>
      <c r="F781" t="b">
        <v>0</v>
      </c>
      <c r="G781" t="s">
        <v>77</v>
      </c>
      <c r="H781" s="1">
        <v>46031.41710648148</v>
      </c>
      <c r="I781" t="b">
        <v>0</v>
      </c>
      <c r="J781" t="b">
        <v>1</v>
      </c>
      <c r="K781" t="s">
        <v>41</v>
      </c>
      <c r="L781" t="s">
        <v>74</v>
      </c>
      <c r="M781"/>
      <c r="N781">
        <v>55</v>
      </c>
      <c r="O781" t="s">
        <v>6010</v>
      </c>
      <c r="P781" t="s">
        <v>6011</v>
      </c>
    </row>
    <row r="782" spans="1:16" x14ac:dyDescent="0.25">
      <c r="A782" t="s">
        <v>1</v>
      </c>
      <c r="B782" t="s">
        <v>316</v>
      </c>
      <c r="C782" t="s">
        <v>971</v>
      </c>
      <c r="D782" t="s">
        <v>4526</v>
      </c>
      <c r="E782" t="s">
        <v>59</v>
      </c>
      <c r="F782" t="b">
        <v>0</v>
      </c>
      <c r="G782" t="s">
        <v>68</v>
      </c>
      <c r="H782" s="1">
        <v>46031.418449074074</v>
      </c>
      <c r="I782" t="b">
        <v>1</v>
      </c>
      <c r="J782" t="b">
        <v>1</v>
      </c>
      <c r="K782" t="s">
        <v>41</v>
      </c>
      <c r="L782" t="s">
        <v>60</v>
      </c>
      <c r="M782">
        <v>187000</v>
      </c>
      <c r="N782"/>
      <c r="O782" t="s">
        <v>3949</v>
      </c>
      <c r="P782" t="s">
        <v>6012</v>
      </c>
    </row>
    <row r="783" spans="1:16" x14ac:dyDescent="0.25">
      <c r="A783" t="s">
        <v>1</v>
      </c>
      <c r="B783" t="s">
        <v>3437</v>
      </c>
      <c r="C783" t="s">
        <v>971</v>
      </c>
      <c r="D783" t="s">
        <v>4526</v>
      </c>
      <c r="E783" t="s">
        <v>59</v>
      </c>
      <c r="F783" t="b">
        <v>0</v>
      </c>
      <c r="G783" t="s">
        <v>65</v>
      </c>
      <c r="H783" s="1">
        <v>46031.418946759259</v>
      </c>
      <c r="I783" t="b">
        <v>1</v>
      </c>
      <c r="J783" t="b">
        <v>1</v>
      </c>
      <c r="K783" t="s">
        <v>41</v>
      </c>
      <c r="L783" t="s">
        <v>60</v>
      </c>
      <c r="M783">
        <v>129000</v>
      </c>
      <c r="N783"/>
      <c r="O783" t="s">
        <v>3949</v>
      </c>
      <c r="P783" t="s">
        <v>1701</v>
      </c>
    </row>
    <row r="784" spans="1:16" x14ac:dyDescent="0.25">
      <c r="A784" t="s">
        <v>0</v>
      </c>
      <c r="B784" t="s">
        <v>6013</v>
      </c>
      <c r="C784" t="s">
        <v>40</v>
      </c>
      <c r="D784" t="s">
        <v>4526</v>
      </c>
      <c r="E784" t="s">
        <v>59</v>
      </c>
      <c r="F784" t="b">
        <v>0</v>
      </c>
      <c r="G784" t="s">
        <v>40</v>
      </c>
      <c r="H784" s="1">
        <v>46031.424432870372</v>
      </c>
      <c r="I784" t="b">
        <v>1</v>
      </c>
      <c r="J784" t="b">
        <v>0</v>
      </c>
      <c r="K784" t="s">
        <v>40</v>
      </c>
      <c r="L784" t="s">
        <v>60</v>
      </c>
      <c r="M784">
        <v>110000</v>
      </c>
      <c r="N784"/>
      <c r="O784" t="s">
        <v>6014</v>
      </c>
      <c r="P784" t="s">
        <v>6015</v>
      </c>
    </row>
    <row r="785" spans="1:16" x14ac:dyDescent="0.25">
      <c r="A785" t="s">
        <v>0</v>
      </c>
      <c r="B785" t="s">
        <v>6016</v>
      </c>
      <c r="C785" t="s">
        <v>218</v>
      </c>
      <c r="D785" t="s">
        <v>5493</v>
      </c>
      <c r="E785" t="s">
        <v>59</v>
      </c>
      <c r="F785" t="b">
        <v>0</v>
      </c>
      <c r="G785" t="s">
        <v>63</v>
      </c>
      <c r="H785" s="1">
        <v>46031.430578703701</v>
      </c>
      <c r="I785" t="b">
        <v>1</v>
      </c>
      <c r="J785" t="b">
        <v>0</v>
      </c>
      <c r="K785" t="s">
        <v>41</v>
      </c>
      <c r="L785" t="s">
        <v>60</v>
      </c>
      <c r="M785">
        <v>109000</v>
      </c>
      <c r="N785"/>
      <c r="O785" t="s">
        <v>6017</v>
      </c>
      <c r="P785" t="s">
        <v>6018</v>
      </c>
    </row>
    <row r="786" spans="1:16" x14ac:dyDescent="0.25">
      <c r="A786" t="s">
        <v>2</v>
      </c>
      <c r="B786" t="s">
        <v>6019</v>
      </c>
      <c r="C786" t="s">
        <v>172</v>
      </c>
      <c r="D786" t="s">
        <v>4526</v>
      </c>
      <c r="E786" t="s">
        <v>59</v>
      </c>
      <c r="F786" t="b">
        <v>0</v>
      </c>
      <c r="G786" t="s">
        <v>68</v>
      </c>
      <c r="H786" s="1">
        <v>46031.459270833337</v>
      </c>
      <c r="I786" t="b">
        <v>0</v>
      </c>
      <c r="J786" t="b">
        <v>1</v>
      </c>
      <c r="K786" t="s">
        <v>41</v>
      </c>
      <c r="L786" t="s">
        <v>60</v>
      </c>
      <c r="M786">
        <v>75712</v>
      </c>
      <c r="N786"/>
      <c r="O786" t="s">
        <v>2281</v>
      </c>
      <c r="P786" t="s">
        <v>415</v>
      </c>
    </row>
    <row r="787" spans="1:16" x14ac:dyDescent="0.25">
      <c r="A787" t="s">
        <v>2</v>
      </c>
      <c r="B787" t="s">
        <v>4938</v>
      </c>
      <c r="C787" t="s">
        <v>142</v>
      </c>
      <c r="D787" t="s">
        <v>4562</v>
      </c>
      <c r="E787" t="s">
        <v>59</v>
      </c>
      <c r="F787" t="b">
        <v>0</v>
      </c>
      <c r="G787" t="s">
        <v>65</v>
      </c>
      <c r="H787" s="1">
        <v>46031.459548611107</v>
      </c>
      <c r="I787" t="b">
        <v>0</v>
      </c>
      <c r="J787" t="b">
        <v>1</v>
      </c>
      <c r="K787" t="s">
        <v>41</v>
      </c>
      <c r="L787" t="s">
        <v>60</v>
      </c>
      <c r="M787">
        <v>115950</v>
      </c>
      <c r="N787"/>
      <c r="O787" t="s">
        <v>1071</v>
      </c>
      <c r="P787" t="s">
        <v>4939</v>
      </c>
    </row>
    <row r="788" spans="1:16" x14ac:dyDescent="0.25">
      <c r="A788" t="s">
        <v>2</v>
      </c>
      <c r="B788" t="s">
        <v>6020</v>
      </c>
      <c r="C788" t="s">
        <v>333</v>
      </c>
      <c r="D788" t="s">
        <v>4840</v>
      </c>
      <c r="E788" t="s">
        <v>621</v>
      </c>
      <c r="F788" t="b">
        <v>0</v>
      </c>
      <c r="G788" t="s">
        <v>77</v>
      </c>
      <c r="H788" s="1">
        <v>46031.459745370368</v>
      </c>
      <c r="I788" t="b">
        <v>0</v>
      </c>
      <c r="J788" t="b">
        <v>1</v>
      </c>
      <c r="K788" t="s">
        <v>41</v>
      </c>
      <c r="L788" t="s">
        <v>74</v>
      </c>
      <c r="M788"/>
      <c r="N788">
        <v>40</v>
      </c>
      <c r="O788" t="s">
        <v>1990</v>
      </c>
      <c r="P788" t="s">
        <v>6021</v>
      </c>
    </row>
    <row r="789" spans="1:16" x14ac:dyDescent="0.25">
      <c r="A789" t="s">
        <v>7</v>
      </c>
      <c r="B789" t="s">
        <v>4205</v>
      </c>
      <c r="C789" t="s">
        <v>326</v>
      </c>
      <c r="D789" t="s">
        <v>4526</v>
      </c>
      <c r="E789" t="s">
        <v>59</v>
      </c>
      <c r="F789" t="b">
        <v>0</v>
      </c>
      <c r="G789" t="s">
        <v>77</v>
      </c>
      <c r="H789" s="1">
        <v>46031.459745370368</v>
      </c>
      <c r="I789" t="b">
        <v>0</v>
      </c>
      <c r="J789" t="b">
        <v>0</v>
      </c>
      <c r="K789" t="s">
        <v>41</v>
      </c>
      <c r="L789" t="s">
        <v>60</v>
      </c>
      <c r="M789">
        <v>214000</v>
      </c>
      <c r="N789"/>
      <c r="O789" t="s">
        <v>6022</v>
      </c>
      <c r="P789" t="s">
        <v>208</v>
      </c>
    </row>
    <row r="790" spans="1:16" x14ac:dyDescent="0.25">
      <c r="A790" t="s">
        <v>0</v>
      </c>
      <c r="B790" t="s">
        <v>6023</v>
      </c>
      <c r="C790" t="s">
        <v>2169</v>
      </c>
      <c r="D790" t="s">
        <v>5493</v>
      </c>
      <c r="E790" t="s">
        <v>59</v>
      </c>
      <c r="F790" t="b">
        <v>0</v>
      </c>
      <c r="G790" t="s">
        <v>68</v>
      </c>
      <c r="H790" s="1">
        <v>46031.460092592592</v>
      </c>
      <c r="I790" t="b">
        <v>0</v>
      </c>
      <c r="J790" t="b">
        <v>1</v>
      </c>
      <c r="K790" t="s">
        <v>41</v>
      </c>
      <c r="L790" t="s">
        <v>60</v>
      </c>
      <c r="M790">
        <v>43875</v>
      </c>
      <c r="N790"/>
      <c r="O790" t="s">
        <v>5907</v>
      </c>
      <c r="P790" t="s">
        <v>6024</v>
      </c>
    </row>
    <row r="791" spans="1:16" x14ac:dyDescent="0.25">
      <c r="A791" t="s">
        <v>1</v>
      </c>
      <c r="B791" t="s">
        <v>6025</v>
      </c>
      <c r="C791" t="s">
        <v>67</v>
      </c>
      <c r="D791" t="s">
        <v>4630</v>
      </c>
      <c r="E791" t="s">
        <v>59</v>
      </c>
      <c r="F791" t="b">
        <v>0</v>
      </c>
      <c r="G791" t="s">
        <v>65</v>
      </c>
      <c r="H791" s="1">
        <v>46031.460439814808</v>
      </c>
      <c r="I791" t="b">
        <v>0</v>
      </c>
      <c r="J791" t="b">
        <v>0</v>
      </c>
      <c r="K791" t="s">
        <v>41</v>
      </c>
      <c r="L791" t="s">
        <v>60</v>
      </c>
      <c r="M791">
        <v>235500</v>
      </c>
      <c r="N791"/>
      <c r="O791" t="s">
        <v>192</v>
      </c>
      <c r="P791" t="s">
        <v>6026</v>
      </c>
    </row>
    <row r="792" spans="1:16" x14ac:dyDescent="0.25">
      <c r="A792" t="s">
        <v>7</v>
      </c>
      <c r="B792" t="s">
        <v>6027</v>
      </c>
      <c r="C792" t="s">
        <v>6028</v>
      </c>
      <c r="D792" t="s">
        <v>4526</v>
      </c>
      <c r="E792" t="s">
        <v>59</v>
      </c>
      <c r="F792" t="b">
        <v>0</v>
      </c>
      <c r="G792" t="s">
        <v>40</v>
      </c>
      <c r="H792" s="1">
        <v>46031.465856481482</v>
      </c>
      <c r="I792" t="b">
        <v>1</v>
      </c>
      <c r="J792" t="b">
        <v>0</v>
      </c>
      <c r="K792" t="s">
        <v>40</v>
      </c>
      <c r="L792" t="s">
        <v>60</v>
      </c>
      <c r="M792">
        <v>50000</v>
      </c>
      <c r="N792"/>
      <c r="O792" t="s">
        <v>3789</v>
      </c>
      <c r="P792" t="s">
        <v>6029</v>
      </c>
    </row>
    <row r="793" spans="1:16" x14ac:dyDescent="0.25">
      <c r="A793" t="s">
        <v>1</v>
      </c>
      <c r="B793" t="s">
        <v>6030</v>
      </c>
      <c r="C793" t="s">
        <v>40</v>
      </c>
      <c r="D793" t="s">
        <v>4526</v>
      </c>
      <c r="E793" t="s">
        <v>59</v>
      </c>
      <c r="F793" t="b">
        <v>0</v>
      </c>
      <c r="G793" t="s">
        <v>40</v>
      </c>
      <c r="H793" s="1">
        <v>46031.507754629631</v>
      </c>
      <c r="I793" t="b">
        <v>1</v>
      </c>
      <c r="J793" t="b">
        <v>0</v>
      </c>
      <c r="K793" t="s">
        <v>40</v>
      </c>
      <c r="L793" t="s">
        <v>60</v>
      </c>
      <c r="M793">
        <v>87500</v>
      </c>
      <c r="N793"/>
      <c r="O793" t="s">
        <v>6031</v>
      </c>
      <c r="P793" t="s">
        <v>6032</v>
      </c>
    </row>
    <row r="794" spans="1:16" x14ac:dyDescent="0.25">
      <c r="A794" t="s">
        <v>0</v>
      </c>
      <c r="B794" t="s">
        <v>6033</v>
      </c>
      <c r="C794" t="s">
        <v>76</v>
      </c>
      <c r="D794" t="s">
        <v>4526</v>
      </c>
      <c r="E794" t="s">
        <v>59</v>
      </c>
      <c r="F794" t="b">
        <v>1</v>
      </c>
      <c r="G794" t="s">
        <v>63</v>
      </c>
      <c r="H794" s="1">
        <v>46031.513819444437</v>
      </c>
      <c r="I794" t="b">
        <v>1</v>
      </c>
      <c r="J794" t="b">
        <v>0</v>
      </c>
      <c r="K794" t="s">
        <v>41</v>
      </c>
      <c r="L794" t="s">
        <v>74</v>
      </c>
      <c r="M794"/>
      <c r="N794">
        <v>29</v>
      </c>
      <c r="O794" t="s">
        <v>6034</v>
      </c>
    </row>
    <row r="795" spans="1:16" x14ac:dyDescent="0.25">
      <c r="A795" t="s">
        <v>1</v>
      </c>
      <c r="B795" t="s">
        <v>6035</v>
      </c>
      <c r="C795" t="s">
        <v>6036</v>
      </c>
      <c r="D795" t="s">
        <v>4531</v>
      </c>
      <c r="E795" t="s">
        <v>59</v>
      </c>
      <c r="F795" t="b">
        <v>0</v>
      </c>
      <c r="G795" t="s">
        <v>6037</v>
      </c>
      <c r="H795" s="1">
        <v>46031.52921296296</v>
      </c>
      <c r="I795" t="b">
        <v>0</v>
      </c>
      <c r="J795" t="b">
        <v>0</v>
      </c>
      <c r="K795" t="s">
        <v>6037</v>
      </c>
      <c r="L795" t="s">
        <v>60</v>
      </c>
      <c r="M795">
        <v>31960</v>
      </c>
      <c r="N795"/>
      <c r="O795" t="s">
        <v>4960</v>
      </c>
      <c r="P795" t="s">
        <v>6038</v>
      </c>
    </row>
    <row r="796" spans="1:16" x14ac:dyDescent="0.25">
      <c r="A796" t="s">
        <v>1</v>
      </c>
      <c r="B796" t="s">
        <v>6039</v>
      </c>
      <c r="C796" t="s">
        <v>4962</v>
      </c>
      <c r="D796" t="s">
        <v>4531</v>
      </c>
      <c r="E796" t="s">
        <v>59</v>
      </c>
      <c r="F796" t="b">
        <v>0</v>
      </c>
      <c r="G796" t="s">
        <v>4963</v>
      </c>
      <c r="H796" s="1">
        <v>46031.529363425929</v>
      </c>
      <c r="I796" t="b">
        <v>0</v>
      </c>
      <c r="J796" t="b">
        <v>0</v>
      </c>
      <c r="K796" t="s">
        <v>4963</v>
      </c>
      <c r="L796" t="s">
        <v>60</v>
      </c>
      <c r="M796">
        <v>30760</v>
      </c>
      <c r="N796"/>
      <c r="O796" t="s">
        <v>4960</v>
      </c>
      <c r="P796" t="s">
        <v>2185</v>
      </c>
    </row>
    <row r="797" spans="1:16" x14ac:dyDescent="0.25">
      <c r="A797" t="s">
        <v>0</v>
      </c>
      <c r="B797" t="s">
        <v>6040</v>
      </c>
      <c r="C797" t="s">
        <v>960</v>
      </c>
      <c r="D797" t="s">
        <v>4017</v>
      </c>
      <c r="E797" t="s">
        <v>59</v>
      </c>
      <c r="F797" t="b">
        <v>0</v>
      </c>
      <c r="G797" t="s">
        <v>65</v>
      </c>
      <c r="H797" s="1">
        <v>46031.541712962957</v>
      </c>
      <c r="I797" t="b">
        <v>0</v>
      </c>
      <c r="J797" t="b">
        <v>1</v>
      </c>
      <c r="K797" t="s">
        <v>41</v>
      </c>
      <c r="L797" t="s">
        <v>60</v>
      </c>
      <c r="M797">
        <v>156000</v>
      </c>
      <c r="N797"/>
      <c r="O797" t="s">
        <v>6041</v>
      </c>
      <c r="P797" t="s">
        <v>6042</v>
      </c>
    </row>
    <row r="798" spans="1:16" x14ac:dyDescent="0.25">
      <c r="A798" t="s">
        <v>2</v>
      </c>
      <c r="B798" t="s">
        <v>6043</v>
      </c>
      <c r="C798" t="s">
        <v>190</v>
      </c>
      <c r="D798" t="s">
        <v>4756</v>
      </c>
      <c r="E798" t="s">
        <v>59</v>
      </c>
      <c r="F798" t="b">
        <v>0</v>
      </c>
      <c r="G798" t="s">
        <v>73</v>
      </c>
      <c r="H798" s="1">
        <v>46031.542291666658</v>
      </c>
      <c r="I798" t="b">
        <v>0</v>
      </c>
      <c r="J798" t="b">
        <v>1</v>
      </c>
      <c r="K798" t="s">
        <v>41</v>
      </c>
      <c r="L798" t="s">
        <v>60</v>
      </c>
      <c r="M798">
        <v>82500</v>
      </c>
      <c r="N798"/>
      <c r="O798" t="s">
        <v>6044</v>
      </c>
      <c r="P798" t="s">
        <v>990</v>
      </c>
    </row>
    <row r="799" spans="1:16" x14ac:dyDescent="0.25">
      <c r="A799" t="s">
        <v>1</v>
      </c>
      <c r="B799" t="s">
        <v>4036</v>
      </c>
      <c r="C799" t="s">
        <v>189</v>
      </c>
      <c r="D799" t="s">
        <v>4756</v>
      </c>
      <c r="E799" t="s">
        <v>59</v>
      </c>
      <c r="F799" t="b">
        <v>0</v>
      </c>
      <c r="G799" t="s">
        <v>65</v>
      </c>
      <c r="H799" s="1">
        <v>46031.543749999997</v>
      </c>
      <c r="I799" t="b">
        <v>1</v>
      </c>
      <c r="J799" t="b">
        <v>0</v>
      </c>
      <c r="K799" t="s">
        <v>41</v>
      </c>
      <c r="L799" t="s">
        <v>60</v>
      </c>
      <c r="M799">
        <v>105000</v>
      </c>
      <c r="N799"/>
      <c r="O799" t="s">
        <v>6045</v>
      </c>
      <c r="P799" t="s">
        <v>6046</v>
      </c>
    </row>
    <row r="800" spans="1:16" x14ac:dyDescent="0.25">
      <c r="A800" t="s">
        <v>4</v>
      </c>
      <c r="B800" t="s">
        <v>6047</v>
      </c>
      <c r="C800" t="s">
        <v>76</v>
      </c>
      <c r="D800" t="s">
        <v>5045</v>
      </c>
      <c r="E800" t="s">
        <v>59</v>
      </c>
      <c r="F800" t="b">
        <v>1</v>
      </c>
      <c r="G800" t="s">
        <v>33</v>
      </c>
      <c r="H800" s="1">
        <v>46031.548935185187</v>
      </c>
      <c r="I800" t="b">
        <v>0</v>
      </c>
      <c r="J800" t="b">
        <v>0</v>
      </c>
      <c r="K800" t="s">
        <v>33</v>
      </c>
      <c r="L800" t="s">
        <v>74</v>
      </c>
      <c r="M800"/>
      <c r="N800">
        <v>50</v>
      </c>
      <c r="O800" t="s">
        <v>1732</v>
      </c>
      <c r="P800" t="s">
        <v>5996</v>
      </c>
    </row>
    <row r="801" spans="1:16" x14ac:dyDescent="0.25">
      <c r="A801" t="s">
        <v>0</v>
      </c>
      <c r="B801" t="s">
        <v>2040</v>
      </c>
      <c r="C801" t="s">
        <v>678</v>
      </c>
      <c r="D801" t="s">
        <v>6048</v>
      </c>
      <c r="E801" t="s">
        <v>59</v>
      </c>
      <c r="F801" t="b">
        <v>0</v>
      </c>
      <c r="G801" t="s">
        <v>65</v>
      </c>
      <c r="H801" s="1">
        <v>46031.583449074067</v>
      </c>
      <c r="I801" t="b">
        <v>0</v>
      </c>
      <c r="J801" t="b">
        <v>0</v>
      </c>
      <c r="K801" t="s">
        <v>41</v>
      </c>
      <c r="L801" t="s">
        <v>60</v>
      </c>
      <c r="M801">
        <v>85400</v>
      </c>
      <c r="N801"/>
      <c r="O801" t="s">
        <v>6049</v>
      </c>
      <c r="P801" t="s">
        <v>6050</v>
      </c>
    </row>
    <row r="802" spans="1:16" x14ac:dyDescent="0.25">
      <c r="A802" t="s">
        <v>5</v>
      </c>
      <c r="B802" t="s">
        <v>5</v>
      </c>
      <c r="C802" t="s">
        <v>6051</v>
      </c>
      <c r="D802" t="s">
        <v>4599</v>
      </c>
      <c r="E802" t="s">
        <v>59</v>
      </c>
      <c r="F802" t="b">
        <v>0</v>
      </c>
      <c r="G802" t="s">
        <v>40</v>
      </c>
      <c r="H802" s="1">
        <v>46031.590983796297</v>
      </c>
      <c r="I802" t="b">
        <v>1</v>
      </c>
      <c r="J802" t="b">
        <v>0</v>
      </c>
      <c r="K802" t="s">
        <v>40</v>
      </c>
      <c r="L802" t="s">
        <v>60</v>
      </c>
      <c r="M802">
        <v>47000</v>
      </c>
      <c r="N802"/>
      <c r="O802" t="s">
        <v>6052</v>
      </c>
      <c r="P802" t="s">
        <v>152</v>
      </c>
    </row>
    <row r="803" spans="1:16" x14ac:dyDescent="0.25">
      <c r="A803" t="s">
        <v>3</v>
      </c>
      <c r="B803" t="s">
        <v>6053</v>
      </c>
      <c r="C803" t="s">
        <v>5815</v>
      </c>
      <c r="D803" t="s">
        <v>4526</v>
      </c>
      <c r="E803" t="s">
        <v>59</v>
      </c>
      <c r="F803" t="b">
        <v>0</v>
      </c>
      <c r="G803" t="s">
        <v>20</v>
      </c>
      <c r="H803" s="1">
        <v>46031.596932870372</v>
      </c>
      <c r="I803" t="b">
        <v>1</v>
      </c>
      <c r="J803" t="b">
        <v>0</v>
      </c>
      <c r="K803" t="s">
        <v>20</v>
      </c>
      <c r="L803" t="s">
        <v>60</v>
      </c>
      <c r="M803">
        <v>65000</v>
      </c>
      <c r="N803"/>
      <c r="O803" t="s">
        <v>6054</v>
      </c>
      <c r="P803" t="s">
        <v>1514</v>
      </c>
    </row>
    <row r="804" spans="1:16" x14ac:dyDescent="0.25">
      <c r="A804" t="s">
        <v>0</v>
      </c>
      <c r="B804" t="s">
        <v>6055</v>
      </c>
      <c r="C804" t="s">
        <v>5815</v>
      </c>
      <c r="D804" t="s">
        <v>4526</v>
      </c>
      <c r="E804" t="s">
        <v>59</v>
      </c>
      <c r="F804" t="b">
        <v>0</v>
      </c>
      <c r="G804" t="s">
        <v>20</v>
      </c>
      <c r="H804" s="1">
        <v>46031.596956018519</v>
      </c>
      <c r="I804" t="b">
        <v>0</v>
      </c>
      <c r="J804" t="b">
        <v>0</v>
      </c>
      <c r="K804" t="s">
        <v>20</v>
      </c>
      <c r="L804" t="s">
        <v>60</v>
      </c>
      <c r="M804">
        <v>65000</v>
      </c>
      <c r="N804"/>
      <c r="O804" t="s">
        <v>6054</v>
      </c>
      <c r="P804" t="s">
        <v>1514</v>
      </c>
    </row>
    <row r="805" spans="1:16" x14ac:dyDescent="0.25">
      <c r="A805" t="s">
        <v>0</v>
      </c>
      <c r="B805" t="s">
        <v>1911</v>
      </c>
      <c r="C805" t="s">
        <v>1358</v>
      </c>
      <c r="D805" t="s">
        <v>2360</v>
      </c>
      <c r="E805" t="s">
        <v>59</v>
      </c>
      <c r="F805" t="b">
        <v>0</v>
      </c>
      <c r="G805" t="s">
        <v>63</v>
      </c>
      <c r="H805" s="1">
        <v>46031.59715277778</v>
      </c>
      <c r="I805" t="b">
        <v>0</v>
      </c>
      <c r="J805" t="b">
        <v>0</v>
      </c>
      <c r="K805" t="s">
        <v>41</v>
      </c>
      <c r="L805" t="s">
        <v>74</v>
      </c>
      <c r="M805"/>
      <c r="N805">
        <v>30</v>
      </c>
      <c r="O805" t="s">
        <v>3493</v>
      </c>
      <c r="P805" t="s">
        <v>6056</v>
      </c>
    </row>
    <row r="806" spans="1:16" x14ac:dyDescent="0.25">
      <c r="A806" t="s">
        <v>0</v>
      </c>
      <c r="B806" t="s">
        <v>6057</v>
      </c>
      <c r="C806" t="s">
        <v>978</v>
      </c>
      <c r="D806" t="s">
        <v>4346</v>
      </c>
      <c r="E806" t="s">
        <v>88</v>
      </c>
      <c r="F806" t="b">
        <v>0</v>
      </c>
      <c r="G806" t="s">
        <v>77</v>
      </c>
      <c r="H806" s="1">
        <v>46031.625405092593</v>
      </c>
      <c r="I806" t="b">
        <v>0</v>
      </c>
      <c r="J806" t="b">
        <v>0</v>
      </c>
      <c r="K806" t="s">
        <v>41</v>
      </c>
      <c r="L806" t="s">
        <v>74</v>
      </c>
      <c r="M806"/>
      <c r="N806">
        <v>51.5</v>
      </c>
      <c r="O806" t="s">
        <v>6058</v>
      </c>
      <c r="P806" t="s">
        <v>6059</v>
      </c>
    </row>
    <row r="807" spans="1:16" x14ac:dyDescent="0.25">
      <c r="A807" t="s">
        <v>0</v>
      </c>
      <c r="B807" t="s">
        <v>228</v>
      </c>
      <c r="C807" t="s">
        <v>5315</v>
      </c>
      <c r="D807" t="s">
        <v>4346</v>
      </c>
      <c r="E807" t="s">
        <v>59</v>
      </c>
      <c r="F807" t="b">
        <v>0</v>
      </c>
      <c r="G807" t="s">
        <v>40</v>
      </c>
      <c r="H807" s="1">
        <v>46031.6325</v>
      </c>
      <c r="I807" t="b">
        <v>1</v>
      </c>
      <c r="J807" t="b">
        <v>0</v>
      </c>
      <c r="K807" t="s">
        <v>40</v>
      </c>
      <c r="L807" t="s">
        <v>60</v>
      </c>
      <c r="M807">
        <v>57500</v>
      </c>
      <c r="N807"/>
      <c r="O807" t="s">
        <v>6060</v>
      </c>
      <c r="P807" t="s">
        <v>5317</v>
      </c>
    </row>
    <row r="808" spans="1:16" x14ac:dyDescent="0.25">
      <c r="A808" t="s">
        <v>1</v>
      </c>
      <c r="B808" t="s">
        <v>6061</v>
      </c>
      <c r="C808" t="s">
        <v>5029</v>
      </c>
      <c r="D808" t="s">
        <v>6062</v>
      </c>
      <c r="E808" t="s">
        <v>59</v>
      </c>
      <c r="F808" t="b">
        <v>0</v>
      </c>
      <c r="G808" t="s">
        <v>40</v>
      </c>
      <c r="H808" s="1">
        <v>46031.632789351846</v>
      </c>
      <c r="I808" t="b">
        <v>1</v>
      </c>
      <c r="J808" t="b">
        <v>0</v>
      </c>
      <c r="K808" t="s">
        <v>40</v>
      </c>
      <c r="L808" t="s">
        <v>74</v>
      </c>
      <c r="M808"/>
      <c r="N808">
        <v>21</v>
      </c>
      <c r="O808" t="s">
        <v>6063</v>
      </c>
      <c r="P808" t="s">
        <v>6064</v>
      </c>
    </row>
    <row r="809" spans="1:16" x14ac:dyDescent="0.25">
      <c r="A809" t="s">
        <v>1</v>
      </c>
      <c r="B809" t="s">
        <v>6065</v>
      </c>
      <c r="C809" t="s">
        <v>76</v>
      </c>
      <c r="D809" t="s">
        <v>4526</v>
      </c>
      <c r="E809" t="s">
        <v>132</v>
      </c>
      <c r="F809" t="b">
        <v>1</v>
      </c>
      <c r="G809" t="s">
        <v>13</v>
      </c>
      <c r="H809" s="1">
        <v>46031.633912037039</v>
      </c>
      <c r="I809" t="b">
        <v>0</v>
      </c>
      <c r="J809" t="b">
        <v>0</v>
      </c>
      <c r="K809" t="s">
        <v>13</v>
      </c>
      <c r="L809" t="s">
        <v>74</v>
      </c>
      <c r="M809"/>
      <c r="N809">
        <v>52.5</v>
      </c>
      <c r="O809" t="s">
        <v>5046</v>
      </c>
    </row>
    <row r="810" spans="1:16" x14ac:dyDescent="0.25">
      <c r="A810" t="s">
        <v>1</v>
      </c>
      <c r="B810" t="s">
        <v>3391</v>
      </c>
      <c r="C810" t="s">
        <v>500</v>
      </c>
      <c r="D810" t="s">
        <v>4526</v>
      </c>
      <c r="E810" t="s">
        <v>88</v>
      </c>
      <c r="F810" t="b">
        <v>0</v>
      </c>
      <c r="G810" t="s">
        <v>13</v>
      </c>
      <c r="H810" s="1">
        <v>46031.634004629632</v>
      </c>
      <c r="I810" t="b">
        <v>1</v>
      </c>
      <c r="J810" t="b">
        <v>0</v>
      </c>
      <c r="K810" t="s">
        <v>13</v>
      </c>
      <c r="L810" t="s">
        <v>74</v>
      </c>
      <c r="M810"/>
      <c r="N810">
        <v>75</v>
      </c>
      <c r="O810" t="s">
        <v>2080</v>
      </c>
      <c r="P810" t="s">
        <v>4769</v>
      </c>
    </row>
    <row r="811" spans="1:16" x14ac:dyDescent="0.25">
      <c r="A811" t="s">
        <v>0</v>
      </c>
      <c r="B811" t="s">
        <v>6066</v>
      </c>
      <c r="C811" t="s">
        <v>200</v>
      </c>
      <c r="D811" t="s">
        <v>6067</v>
      </c>
      <c r="E811" t="s">
        <v>59</v>
      </c>
      <c r="F811" t="b">
        <v>0</v>
      </c>
      <c r="G811" t="s">
        <v>65</v>
      </c>
      <c r="H811" s="1">
        <v>46031.666747685187</v>
      </c>
      <c r="I811" t="b">
        <v>0</v>
      </c>
      <c r="J811" t="b">
        <v>1</v>
      </c>
      <c r="K811" t="s">
        <v>41</v>
      </c>
      <c r="L811" t="s">
        <v>60</v>
      </c>
      <c r="M811">
        <v>77000</v>
      </c>
      <c r="N811"/>
      <c r="O811" t="s">
        <v>6068</v>
      </c>
      <c r="P811" t="s">
        <v>6069</v>
      </c>
    </row>
    <row r="812" spans="1:16" x14ac:dyDescent="0.25">
      <c r="A812" t="s">
        <v>0</v>
      </c>
      <c r="B812" t="s">
        <v>1219</v>
      </c>
      <c r="C812" t="s">
        <v>142</v>
      </c>
      <c r="D812" t="s">
        <v>2360</v>
      </c>
      <c r="E812" t="s">
        <v>59</v>
      </c>
      <c r="F812" t="b">
        <v>0</v>
      </c>
      <c r="G812" t="s">
        <v>65</v>
      </c>
      <c r="H812" s="1">
        <v>46031.666805555556</v>
      </c>
      <c r="I812" t="b">
        <v>0</v>
      </c>
      <c r="J812" t="b">
        <v>0</v>
      </c>
      <c r="K812" t="s">
        <v>41</v>
      </c>
      <c r="L812" t="s">
        <v>60</v>
      </c>
      <c r="M812">
        <v>57000</v>
      </c>
      <c r="N812"/>
      <c r="O812" t="s">
        <v>1220</v>
      </c>
      <c r="P812" t="s">
        <v>146</v>
      </c>
    </row>
    <row r="813" spans="1:16" x14ac:dyDescent="0.25">
      <c r="A813" t="s">
        <v>7</v>
      </c>
      <c r="B813" t="s">
        <v>6070</v>
      </c>
      <c r="C813" t="s">
        <v>246</v>
      </c>
      <c r="D813" t="s">
        <v>4526</v>
      </c>
      <c r="E813" t="s">
        <v>59</v>
      </c>
      <c r="F813" t="b">
        <v>0</v>
      </c>
      <c r="G813" t="s">
        <v>65</v>
      </c>
      <c r="H813" s="1">
        <v>46031.666805555556</v>
      </c>
      <c r="I813" t="b">
        <v>0</v>
      </c>
      <c r="J813" t="b">
        <v>1</v>
      </c>
      <c r="K813" t="s">
        <v>41</v>
      </c>
      <c r="L813" t="s">
        <v>60</v>
      </c>
      <c r="M813">
        <v>112000</v>
      </c>
      <c r="N813"/>
      <c r="O813" t="s">
        <v>1155</v>
      </c>
      <c r="P813" t="s">
        <v>6071</v>
      </c>
    </row>
    <row r="814" spans="1:16" x14ac:dyDescent="0.25">
      <c r="A814" t="s">
        <v>3</v>
      </c>
      <c r="B814" t="s">
        <v>6072</v>
      </c>
      <c r="C814" t="s">
        <v>121</v>
      </c>
      <c r="D814" t="s">
        <v>4526</v>
      </c>
      <c r="E814" t="s">
        <v>59</v>
      </c>
      <c r="F814" t="b">
        <v>0</v>
      </c>
      <c r="G814" t="s">
        <v>68</v>
      </c>
      <c r="H814" s="1">
        <v>46031.667488425926</v>
      </c>
      <c r="I814" t="b">
        <v>0</v>
      </c>
      <c r="J814" t="b">
        <v>0</v>
      </c>
      <c r="K814" t="s">
        <v>41</v>
      </c>
      <c r="L814" t="s">
        <v>74</v>
      </c>
      <c r="M814"/>
      <c r="N814">
        <v>60.25</v>
      </c>
      <c r="O814" t="s">
        <v>855</v>
      </c>
      <c r="P814" t="s">
        <v>1482</v>
      </c>
    </row>
    <row r="815" spans="1:16" x14ac:dyDescent="0.25">
      <c r="A815" t="s">
        <v>3</v>
      </c>
      <c r="B815" t="s">
        <v>6073</v>
      </c>
      <c r="C815" t="s">
        <v>172</v>
      </c>
      <c r="D815" t="s">
        <v>4526</v>
      </c>
      <c r="E815" t="s">
        <v>88</v>
      </c>
      <c r="F815" t="b">
        <v>0</v>
      </c>
      <c r="G815" t="s">
        <v>68</v>
      </c>
      <c r="H815" s="1">
        <v>46031.667557870373</v>
      </c>
      <c r="I815" t="b">
        <v>0</v>
      </c>
      <c r="J815" t="b">
        <v>1</v>
      </c>
      <c r="K815" t="s">
        <v>41</v>
      </c>
      <c r="L815" t="s">
        <v>74</v>
      </c>
      <c r="M815"/>
      <c r="N815">
        <v>71</v>
      </c>
      <c r="O815" t="s">
        <v>482</v>
      </c>
      <c r="P815" t="s">
        <v>1009</v>
      </c>
    </row>
    <row r="816" spans="1:16" x14ac:dyDescent="0.25">
      <c r="A816" t="s">
        <v>2</v>
      </c>
      <c r="B816" t="s">
        <v>6074</v>
      </c>
      <c r="C816" t="s">
        <v>76</v>
      </c>
      <c r="D816" t="s">
        <v>4622</v>
      </c>
      <c r="E816" t="s">
        <v>59</v>
      </c>
      <c r="F816" t="b">
        <v>1</v>
      </c>
      <c r="G816" t="s">
        <v>65</v>
      </c>
      <c r="H816" s="1">
        <v>46031.667812500003</v>
      </c>
      <c r="I816" t="b">
        <v>0</v>
      </c>
      <c r="J816" t="b">
        <v>0</v>
      </c>
      <c r="K816" t="s">
        <v>41</v>
      </c>
      <c r="L816" t="s">
        <v>60</v>
      </c>
      <c r="M816">
        <v>108680</v>
      </c>
      <c r="N816"/>
      <c r="O816" t="s">
        <v>1160</v>
      </c>
      <c r="P816" t="s">
        <v>6075</v>
      </c>
    </row>
    <row r="817" spans="1:16" x14ac:dyDescent="0.25">
      <c r="A817" t="s">
        <v>5</v>
      </c>
      <c r="B817" t="s">
        <v>6076</v>
      </c>
      <c r="C817" t="s">
        <v>6077</v>
      </c>
      <c r="D817" t="s">
        <v>5440</v>
      </c>
      <c r="E817" t="s">
        <v>59</v>
      </c>
      <c r="F817" t="b">
        <v>0</v>
      </c>
      <c r="G817" t="s">
        <v>65</v>
      </c>
      <c r="H817" s="1">
        <v>46031.668796296297</v>
      </c>
      <c r="I817" t="b">
        <v>0</v>
      </c>
      <c r="J817" t="b">
        <v>0</v>
      </c>
      <c r="K817" t="s">
        <v>41</v>
      </c>
      <c r="L817" t="s">
        <v>60</v>
      </c>
      <c r="M817">
        <v>110064</v>
      </c>
      <c r="N817"/>
      <c r="O817" t="s">
        <v>6078</v>
      </c>
      <c r="P817" t="s">
        <v>3404</v>
      </c>
    </row>
    <row r="818" spans="1:16" x14ac:dyDescent="0.25">
      <c r="A818" t="s">
        <v>1</v>
      </c>
      <c r="B818" t="s">
        <v>1685</v>
      </c>
      <c r="C818" t="s">
        <v>40</v>
      </c>
      <c r="D818" t="s">
        <v>4526</v>
      </c>
      <c r="E818" t="s">
        <v>59</v>
      </c>
      <c r="F818" t="b">
        <v>0</v>
      </c>
      <c r="G818" t="s">
        <v>40</v>
      </c>
      <c r="H818" s="1">
        <v>46031.674224537041</v>
      </c>
      <c r="I818" t="b">
        <v>1</v>
      </c>
      <c r="J818" t="b">
        <v>0</v>
      </c>
      <c r="K818" t="s">
        <v>40</v>
      </c>
      <c r="L818" t="s">
        <v>60</v>
      </c>
      <c r="M818">
        <v>62500</v>
      </c>
      <c r="N818"/>
      <c r="O818" t="s">
        <v>5031</v>
      </c>
      <c r="P818" t="s">
        <v>6079</v>
      </c>
    </row>
    <row r="819" spans="1:16" x14ac:dyDescent="0.25">
      <c r="A819" t="s">
        <v>9</v>
      </c>
      <c r="B819" t="s">
        <v>6080</v>
      </c>
      <c r="C819" t="s">
        <v>6081</v>
      </c>
      <c r="D819" t="s">
        <v>4526</v>
      </c>
      <c r="E819" t="s">
        <v>59</v>
      </c>
      <c r="F819" t="b">
        <v>0</v>
      </c>
      <c r="G819" t="s">
        <v>40</v>
      </c>
      <c r="H819" s="1">
        <v>46031.674432870372</v>
      </c>
      <c r="I819" t="b">
        <v>1</v>
      </c>
      <c r="J819" t="b">
        <v>0</v>
      </c>
      <c r="K819" t="s">
        <v>40</v>
      </c>
      <c r="L819" t="s">
        <v>60</v>
      </c>
      <c r="M819">
        <v>65928.5</v>
      </c>
      <c r="N819"/>
      <c r="O819" t="s">
        <v>6082</v>
      </c>
      <c r="P819" t="s">
        <v>1273</v>
      </c>
    </row>
    <row r="820" spans="1:16" x14ac:dyDescent="0.25">
      <c r="A820" t="s">
        <v>1</v>
      </c>
      <c r="B820" t="s">
        <v>6083</v>
      </c>
      <c r="C820" t="s">
        <v>6084</v>
      </c>
      <c r="D820" t="s">
        <v>4526</v>
      </c>
      <c r="E820" t="s">
        <v>59</v>
      </c>
      <c r="F820" t="b">
        <v>0</v>
      </c>
      <c r="G820" t="s">
        <v>20</v>
      </c>
      <c r="H820" s="1">
        <v>46031.680358796293</v>
      </c>
      <c r="I820" t="b">
        <v>0</v>
      </c>
      <c r="J820" t="b">
        <v>0</v>
      </c>
      <c r="K820" t="s">
        <v>20</v>
      </c>
      <c r="L820" t="s">
        <v>74</v>
      </c>
      <c r="M820"/>
      <c r="N820">
        <v>46500</v>
      </c>
      <c r="O820" t="s">
        <v>2189</v>
      </c>
    </row>
    <row r="821" spans="1:16" x14ac:dyDescent="0.25">
      <c r="A821" t="s">
        <v>7</v>
      </c>
      <c r="B821" t="s">
        <v>6085</v>
      </c>
      <c r="C821" t="s">
        <v>246</v>
      </c>
      <c r="D821" t="s">
        <v>4346</v>
      </c>
      <c r="E821" t="s">
        <v>59</v>
      </c>
      <c r="F821" t="b">
        <v>0</v>
      </c>
      <c r="G821" t="s">
        <v>65</v>
      </c>
      <c r="H821" s="1">
        <v>46031.708449074067</v>
      </c>
      <c r="I821" t="b">
        <v>0</v>
      </c>
      <c r="J821" t="b">
        <v>1</v>
      </c>
      <c r="K821" t="s">
        <v>41</v>
      </c>
      <c r="L821" t="s">
        <v>60</v>
      </c>
      <c r="M821">
        <v>82500</v>
      </c>
      <c r="N821"/>
      <c r="O821" t="s">
        <v>6086</v>
      </c>
      <c r="P821" t="s">
        <v>6087</v>
      </c>
    </row>
    <row r="822" spans="1:16" x14ac:dyDescent="0.25">
      <c r="A822" t="s">
        <v>2</v>
      </c>
      <c r="B822" t="s">
        <v>248</v>
      </c>
      <c r="C822" t="s">
        <v>467</v>
      </c>
      <c r="D822" t="s">
        <v>5667</v>
      </c>
      <c r="E822" t="s">
        <v>59</v>
      </c>
      <c r="F822" t="b">
        <v>0</v>
      </c>
      <c r="G822" t="s">
        <v>65</v>
      </c>
      <c r="H822" s="1">
        <v>46031.709479166668</v>
      </c>
      <c r="I822" t="b">
        <v>0</v>
      </c>
      <c r="J822" t="b">
        <v>1</v>
      </c>
      <c r="K822" t="s">
        <v>41</v>
      </c>
      <c r="L822" t="s">
        <v>60</v>
      </c>
      <c r="M822">
        <v>205000</v>
      </c>
      <c r="N822"/>
      <c r="O822" t="s">
        <v>6088</v>
      </c>
      <c r="P822" t="s">
        <v>6089</v>
      </c>
    </row>
    <row r="823" spans="1:16" x14ac:dyDescent="0.25">
      <c r="A823" t="s">
        <v>5</v>
      </c>
      <c r="B823" t="s">
        <v>6090</v>
      </c>
      <c r="C823" t="s">
        <v>998</v>
      </c>
      <c r="D823" t="s">
        <v>4630</v>
      </c>
      <c r="E823" t="s">
        <v>88</v>
      </c>
      <c r="F823" t="b">
        <v>0</v>
      </c>
      <c r="G823" t="s">
        <v>65</v>
      </c>
      <c r="H823" s="1">
        <v>46031.710358796299</v>
      </c>
      <c r="I823" t="b">
        <v>1</v>
      </c>
      <c r="J823" t="b">
        <v>0</v>
      </c>
      <c r="K823" t="s">
        <v>41</v>
      </c>
      <c r="L823" t="s">
        <v>74</v>
      </c>
      <c r="M823"/>
      <c r="N823">
        <v>55</v>
      </c>
      <c r="O823" t="s">
        <v>6091</v>
      </c>
      <c r="P823" t="s">
        <v>6092</v>
      </c>
    </row>
    <row r="824" spans="1:16" x14ac:dyDescent="0.25">
      <c r="A824" t="s">
        <v>0</v>
      </c>
      <c r="B824" t="s">
        <v>1125</v>
      </c>
      <c r="C824" t="s">
        <v>5228</v>
      </c>
      <c r="D824" t="s">
        <v>4526</v>
      </c>
      <c r="E824" t="s">
        <v>59</v>
      </c>
      <c r="F824" t="b">
        <v>0</v>
      </c>
      <c r="G824" t="s">
        <v>40</v>
      </c>
      <c r="H824" s="1">
        <v>46031.715821759259</v>
      </c>
      <c r="I824" t="b">
        <v>1</v>
      </c>
      <c r="J824" t="b">
        <v>0</v>
      </c>
      <c r="K824" t="s">
        <v>40</v>
      </c>
      <c r="L824" t="s">
        <v>60</v>
      </c>
      <c r="M824">
        <v>80000</v>
      </c>
      <c r="N824"/>
      <c r="O824" t="s">
        <v>5229</v>
      </c>
      <c r="P824" t="s">
        <v>3480</v>
      </c>
    </row>
    <row r="825" spans="1:16" x14ac:dyDescent="0.25">
      <c r="A825" t="s">
        <v>1</v>
      </c>
      <c r="B825" t="s">
        <v>6093</v>
      </c>
      <c r="C825" t="s">
        <v>6094</v>
      </c>
      <c r="D825" t="s">
        <v>6095</v>
      </c>
      <c r="E825" t="s">
        <v>59</v>
      </c>
      <c r="F825" t="b">
        <v>0</v>
      </c>
      <c r="G825" t="s">
        <v>40</v>
      </c>
      <c r="H825" s="1">
        <v>46031.715983796297</v>
      </c>
      <c r="I825" t="b">
        <v>1</v>
      </c>
      <c r="J825" t="b">
        <v>0</v>
      </c>
      <c r="K825" t="s">
        <v>40</v>
      </c>
      <c r="L825" t="s">
        <v>60</v>
      </c>
      <c r="M825">
        <v>59000</v>
      </c>
      <c r="N825"/>
      <c r="O825" t="s">
        <v>6096</v>
      </c>
      <c r="P825" t="s">
        <v>6097</v>
      </c>
    </row>
    <row r="826" spans="1:16" x14ac:dyDescent="0.25">
      <c r="A826" t="s">
        <v>1</v>
      </c>
      <c r="B826" t="s">
        <v>6093</v>
      </c>
      <c r="C826" t="s">
        <v>76</v>
      </c>
      <c r="D826" t="s">
        <v>6062</v>
      </c>
      <c r="E826" t="s">
        <v>59</v>
      </c>
      <c r="F826" t="b">
        <v>1</v>
      </c>
      <c r="G826" t="s">
        <v>40</v>
      </c>
      <c r="H826" s="1">
        <v>46031.716122685182</v>
      </c>
      <c r="I826" t="b">
        <v>1</v>
      </c>
      <c r="J826" t="b">
        <v>0</v>
      </c>
      <c r="K826" t="s">
        <v>40</v>
      </c>
      <c r="L826" t="s">
        <v>60</v>
      </c>
      <c r="M826">
        <v>59000</v>
      </c>
      <c r="N826"/>
      <c r="O826" t="s">
        <v>6096</v>
      </c>
      <c r="P826" t="s">
        <v>6097</v>
      </c>
    </row>
    <row r="827" spans="1:16" x14ac:dyDescent="0.25">
      <c r="A827" t="s">
        <v>0</v>
      </c>
      <c r="B827" t="s">
        <v>6098</v>
      </c>
      <c r="C827" t="s">
        <v>207</v>
      </c>
      <c r="D827" t="s">
        <v>2360</v>
      </c>
      <c r="E827" t="s">
        <v>59</v>
      </c>
      <c r="F827" t="b">
        <v>0</v>
      </c>
      <c r="G827" t="s">
        <v>63</v>
      </c>
      <c r="H827" s="1">
        <v>46031.72215277778</v>
      </c>
      <c r="I827" t="b">
        <v>0</v>
      </c>
      <c r="J827" t="b">
        <v>1</v>
      </c>
      <c r="K827" t="s">
        <v>41</v>
      </c>
      <c r="L827" t="s">
        <v>60</v>
      </c>
      <c r="M827">
        <v>75000</v>
      </c>
      <c r="N827"/>
      <c r="O827" t="s">
        <v>6099</v>
      </c>
      <c r="P827" t="s">
        <v>6100</v>
      </c>
    </row>
    <row r="828" spans="1:16" x14ac:dyDescent="0.25">
      <c r="A828" t="s">
        <v>3</v>
      </c>
      <c r="B828" t="s">
        <v>6101</v>
      </c>
      <c r="C828" t="s">
        <v>3180</v>
      </c>
      <c r="D828" t="s">
        <v>155</v>
      </c>
      <c r="F828" t="b">
        <v>0</v>
      </c>
      <c r="G828" t="s">
        <v>63</v>
      </c>
      <c r="H828" s="1">
        <v>46031.72215277778</v>
      </c>
      <c r="I828" t="b">
        <v>0</v>
      </c>
      <c r="J828" t="b">
        <v>0</v>
      </c>
      <c r="K828" t="s">
        <v>41</v>
      </c>
      <c r="L828" t="s">
        <v>74</v>
      </c>
      <c r="M828"/>
      <c r="N828">
        <v>60</v>
      </c>
      <c r="O828" t="s">
        <v>155</v>
      </c>
    </row>
    <row r="829" spans="1:16" x14ac:dyDescent="0.25">
      <c r="A829" t="s">
        <v>2</v>
      </c>
      <c r="B829" t="s">
        <v>100</v>
      </c>
      <c r="C829" t="s">
        <v>207</v>
      </c>
      <c r="D829" t="s">
        <v>4346</v>
      </c>
      <c r="E829" t="s">
        <v>59</v>
      </c>
      <c r="F829" t="b">
        <v>0</v>
      </c>
      <c r="G829" t="s">
        <v>63</v>
      </c>
      <c r="H829" s="1">
        <v>46031.72246527778</v>
      </c>
      <c r="I829" t="b">
        <v>0</v>
      </c>
      <c r="J829" t="b">
        <v>1</v>
      </c>
      <c r="K829" t="s">
        <v>41</v>
      </c>
      <c r="L829" t="s">
        <v>60</v>
      </c>
      <c r="M829">
        <v>95000</v>
      </c>
      <c r="N829"/>
      <c r="O829" t="s">
        <v>1692</v>
      </c>
      <c r="P829" t="s">
        <v>6102</v>
      </c>
    </row>
    <row r="830" spans="1:16" x14ac:dyDescent="0.25">
      <c r="A830" t="s">
        <v>2</v>
      </c>
      <c r="B830" t="s">
        <v>128</v>
      </c>
      <c r="C830" t="s">
        <v>142</v>
      </c>
      <c r="D830" t="s">
        <v>4756</v>
      </c>
      <c r="E830" t="s">
        <v>59</v>
      </c>
      <c r="F830" t="b">
        <v>0</v>
      </c>
      <c r="G830" t="s">
        <v>65</v>
      </c>
      <c r="H830" s="1">
        <v>46031.750115740739</v>
      </c>
      <c r="I830" t="b">
        <v>0</v>
      </c>
      <c r="J830" t="b">
        <v>1</v>
      </c>
      <c r="K830" t="s">
        <v>41</v>
      </c>
      <c r="L830" t="s">
        <v>60</v>
      </c>
      <c r="M830">
        <v>94900</v>
      </c>
      <c r="N830"/>
      <c r="O830" t="s">
        <v>1594</v>
      </c>
      <c r="P830" t="s">
        <v>897</v>
      </c>
    </row>
    <row r="831" spans="1:16" x14ac:dyDescent="0.25">
      <c r="A831" t="s">
        <v>0</v>
      </c>
      <c r="B831" t="s">
        <v>0</v>
      </c>
      <c r="C831" t="s">
        <v>180</v>
      </c>
      <c r="D831" t="s">
        <v>2360</v>
      </c>
      <c r="F831" t="b">
        <v>0</v>
      </c>
      <c r="G831" t="s">
        <v>68</v>
      </c>
      <c r="H831" s="1">
        <v>46031.750821759262</v>
      </c>
      <c r="I831" t="b">
        <v>0</v>
      </c>
      <c r="J831" t="b">
        <v>0</v>
      </c>
      <c r="K831" t="s">
        <v>41</v>
      </c>
      <c r="L831" t="s">
        <v>74</v>
      </c>
      <c r="M831"/>
      <c r="N831">
        <v>19</v>
      </c>
      <c r="O831" t="s">
        <v>6103</v>
      </c>
      <c r="P831" t="s">
        <v>4219</v>
      </c>
    </row>
    <row r="832" spans="1:16" x14ac:dyDescent="0.25">
      <c r="A832" t="s">
        <v>3</v>
      </c>
      <c r="B832" t="s">
        <v>6104</v>
      </c>
      <c r="C832" t="s">
        <v>172</v>
      </c>
      <c r="D832" t="s">
        <v>2360</v>
      </c>
      <c r="E832" t="s">
        <v>59</v>
      </c>
      <c r="F832" t="b">
        <v>0</v>
      </c>
      <c r="G832" t="s">
        <v>68</v>
      </c>
      <c r="H832" s="1">
        <v>46031.750925925917</v>
      </c>
      <c r="I832" t="b">
        <v>0</v>
      </c>
      <c r="J832" t="b">
        <v>0</v>
      </c>
      <c r="K832" t="s">
        <v>41</v>
      </c>
      <c r="L832" t="s">
        <v>74</v>
      </c>
      <c r="M832"/>
      <c r="N832">
        <v>29</v>
      </c>
      <c r="O832" t="s">
        <v>6105</v>
      </c>
      <c r="P832" t="s">
        <v>6106</v>
      </c>
    </row>
    <row r="833" spans="1:16" x14ac:dyDescent="0.25">
      <c r="A833" t="s">
        <v>4</v>
      </c>
      <c r="B833" t="s">
        <v>3562</v>
      </c>
      <c r="C833" t="s">
        <v>172</v>
      </c>
      <c r="D833" t="s">
        <v>2360</v>
      </c>
      <c r="E833" t="s">
        <v>59</v>
      </c>
      <c r="F833" t="b">
        <v>0</v>
      </c>
      <c r="G833" t="s">
        <v>68</v>
      </c>
      <c r="H833" s="1">
        <v>46031.750960648147</v>
      </c>
      <c r="I833" t="b">
        <v>0</v>
      </c>
      <c r="J833" t="b">
        <v>0</v>
      </c>
      <c r="K833" t="s">
        <v>41</v>
      </c>
      <c r="L833" t="s">
        <v>74</v>
      </c>
      <c r="M833"/>
      <c r="N833">
        <v>65</v>
      </c>
      <c r="O833" t="s">
        <v>3493</v>
      </c>
    </row>
    <row r="834" spans="1:16" x14ac:dyDescent="0.25">
      <c r="A834" t="s">
        <v>2</v>
      </c>
      <c r="B834" t="s">
        <v>6107</v>
      </c>
      <c r="C834" t="s">
        <v>162</v>
      </c>
      <c r="D834" t="s">
        <v>4526</v>
      </c>
      <c r="E834" t="s">
        <v>59</v>
      </c>
      <c r="F834" t="b">
        <v>0</v>
      </c>
      <c r="G834" t="s">
        <v>73</v>
      </c>
      <c r="H834" s="1">
        <v>46031.751458333332</v>
      </c>
      <c r="I834" t="b">
        <v>0</v>
      </c>
      <c r="J834" t="b">
        <v>0</v>
      </c>
      <c r="K834" t="s">
        <v>41</v>
      </c>
      <c r="L834" t="s">
        <v>60</v>
      </c>
      <c r="M834">
        <v>180000</v>
      </c>
      <c r="N834"/>
      <c r="O834" t="s">
        <v>101</v>
      </c>
      <c r="P834" t="s">
        <v>6108</v>
      </c>
    </row>
    <row r="835" spans="1:16" x14ac:dyDescent="0.25">
      <c r="A835" t="s">
        <v>2</v>
      </c>
      <c r="B835" t="s">
        <v>6109</v>
      </c>
      <c r="C835" t="s">
        <v>237</v>
      </c>
      <c r="D835" t="s">
        <v>4526</v>
      </c>
      <c r="E835" t="s">
        <v>59</v>
      </c>
      <c r="F835" t="b">
        <v>0</v>
      </c>
      <c r="G835" t="s">
        <v>89</v>
      </c>
      <c r="H835" s="1">
        <v>46031.751932870371</v>
      </c>
      <c r="I835" t="b">
        <v>0</v>
      </c>
      <c r="J835" t="b">
        <v>1</v>
      </c>
      <c r="K835" t="s">
        <v>41</v>
      </c>
      <c r="L835" t="s">
        <v>60</v>
      </c>
      <c r="M835">
        <v>139500</v>
      </c>
      <c r="N835"/>
      <c r="O835" t="s">
        <v>3028</v>
      </c>
      <c r="P835" t="s">
        <v>6110</v>
      </c>
    </row>
    <row r="836" spans="1:16" x14ac:dyDescent="0.25">
      <c r="A836" t="s">
        <v>1</v>
      </c>
      <c r="B836" t="s">
        <v>2478</v>
      </c>
      <c r="C836" t="s">
        <v>172</v>
      </c>
      <c r="D836" t="s">
        <v>4346</v>
      </c>
      <c r="E836" t="s">
        <v>59</v>
      </c>
      <c r="F836" t="b">
        <v>0</v>
      </c>
      <c r="G836" t="s">
        <v>65</v>
      </c>
      <c r="H836" s="1">
        <v>46031.752071759263</v>
      </c>
      <c r="I836" t="b">
        <v>0</v>
      </c>
      <c r="J836" t="b">
        <v>0</v>
      </c>
      <c r="K836" t="s">
        <v>41</v>
      </c>
      <c r="L836" t="s">
        <v>60</v>
      </c>
      <c r="M836">
        <v>183700</v>
      </c>
      <c r="N836"/>
      <c r="O836" t="s">
        <v>6111</v>
      </c>
      <c r="P836" t="s">
        <v>6112</v>
      </c>
    </row>
    <row r="837" spans="1:16" x14ac:dyDescent="0.25">
      <c r="A837" t="s">
        <v>1</v>
      </c>
      <c r="B837" t="s">
        <v>6113</v>
      </c>
      <c r="C837" t="s">
        <v>71</v>
      </c>
      <c r="D837" t="s">
        <v>4526</v>
      </c>
      <c r="E837" t="s">
        <v>88</v>
      </c>
      <c r="F837" t="b">
        <v>0</v>
      </c>
      <c r="G837" t="s">
        <v>65</v>
      </c>
      <c r="H837" s="1">
        <v>46031.752187500002</v>
      </c>
      <c r="I837" t="b">
        <v>0</v>
      </c>
      <c r="J837" t="b">
        <v>0</v>
      </c>
      <c r="K837" t="s">
        <v>41</v>
      </c>
      <c r="L837" t="s">
        <v>74</v>
      </c>
      <c r="M837"/>
      <c r="N837">
        <v>78</v>
      </c>
      <c r="O837" t="s">
        <v>6114</v>
      </c>
      <c r="P837" t="s">
        <v>6115</v>
      </c>
    </row>
    <row r="838" spans="1:16" x14ac:dyDescent="0.25">
      <c r="A838" t="s">
        <v>4</v>
      </c>
      <c r="B838" t="s">
        <v>6116</v>
      </c>
      <c r="C838" t="s">
        <v>6117</v>
      </c>
      <c r="D838" t="s">
        <v>6118</v>
      </c>
      <c r="E838" t="s">
        <v>72</v>
      </c>
      <c r="F838" t="b">
        <v>0</v>
      </c>
      <c r="G838" t="s">
        <v>40</v>
      </c>
      <c r="H838" s="1">
        <v>46031.7577662037</v>
      </c>
      <c r="I838" t="b">
        <v>0</v>
      </c>
      <c r="J838" t="b">
        <v>0</v>
      </c>
      <c r="K838" t="s">
        <v>40</v>
      </c>
      <c r="L838" t="s">
        <v>60</v>
      </c>
      <c r="M838">
        <v>59186</v>
      </c>
      <c r="N838"/>
      <c r="O838" t="s">
        <v>6119</v>
      </c>
      <c r="P838" t="s">
        <v>622</v>
      </c>
    </row>
    <row r="839" spans="1:16" x14ac:dyDescent="0.25">
      <c r="A839" t="s">
        <v>2</v>
      </c>
      <c r="B839" t="s">
        <v>2343</v>
      </c>
      <c r="C839" t="s">
        <v>6120</v>
      </c>
      <c r="D839" t="s">
        <v>4526</v>
      </c>
      <c r="E839" t="s">
        <v>59</v>
      </c>
      <c r="F839" t="b">
        <v>0</v>
      </c>
      <c r="G839" t="s">
        <v>40</v>
      </c>
      <c r="H839" s="1">
        <v>46031.7578125</v>
      </c>
      <c r="I839" t="b">
        <v>0</v>
      </c>
      <c r="J839" t="b">
        <v>0</v>
      </c>
      <c r="K839" t="s">
        <v>40</v>
      </c>
      <c r="L839" t="s">
        <v>60</v>
      </c>
      <c r="M839">
        <v>80000</v>
      </c>
      <c r="N839"/>
      <c r="O839" t="s">
        <v>6121</v>
      </c>
      <c r="P839" t="s">
        <v>1841</v>
      </c>
    </row>
    <row r="840" spans="1:16" x14ac:dyDescent="0.25">
      <c r="A840" t="s">
        <v>1</v>
      </c>
      <c r="B840" t="s">
        <v>6122</v>
      </c>
      <c r="C840" t="s">
        <v>955</v>
      </c>
      <c r="D840" t="s">
        <v>4346</v>
      </c>
      <c r="E840" t="s">
        <v>88</v>
      </c>
      <c r="F840" t="b">
        <v>0</v>
      </c>
      <c r="G840" t="s">
        <v>13</v>
      </c>
      <c r="H840" s="1">
        <v>46031.759004629632</v>
      </c>
      <c r="I840" t="b">
        <v>1</v>
      </c>
      <c r="J840" t="b">
        <v>0</v>
      </c>
      <c r="K840" t="s">
        <v>13</v>
      </c>
      <c r="L840" t="s">
        <v>74</v>
      </c>
      <c r="M840"/>
      <c r="N840">
        <v>52.5</v>
      </c>
      <c r="O840" t="s">
        <v>6123</v>
      </c>
      <c r="P840" t="s">
        <v>6124</v>
      </c>
    </row>
    <row r="841" spans="1:16" x14ac:dyDescent="0.25">
      <c r="A841" t="s">
        <v>0</v>
      </c>
      <c r="B841" t="s">
        <v>6125</v>
      </c>
      <c r="C841" t="s">
        <v>618</v>
      </c>
      <c r="D841" t="s">
        <v>4526</v>
      </c>
      <c r="E841" t="s">
        <v>59</v>
      </c>
      <c r="F841" t="b">
        <v>0</v>
      </c>
      <c r="G841" t="s">
        <v>65</v>
      </c>
      <c r="H841" s="1">
        <v>46031.791712962957</v>
      </c>
      <c r="I841" t="b">
        <v>0</v>
      </c>
      <c r="J841" t="b">
        <v>1</v>
      </c>
      <c r="K841" t="s">
        <v>41</v>
      </c>
      <c r="L841" t="s">
        <v>60</v>
      </c>
      <c r="M841">
        <v>107500</v>
      </c>
      <c r="N841"/>
      <c r="O841" t="s">
        <v>6126</v>
      </c>
      <c r="P841" t="s">
        <v>6127</v>
      </c>
    </row>
    <row r="842" spans="1:16" x14ac:dyDescent="0.25">
      <c r="A842" t="s">
        <v>0</v>
      </c>
      <c r="B842" t="s">
        <v>6128</v>
      </c>
      <c r="C842" t="s">
        <v>937</v>
      </c>
      <c r="D842" t="s">
        <v>4346</v>
      </c>
      <c r="E842" t="s">
        <v>59</v>
      </c>
      <c r="F842" t="b">
        <v>0</v>
      </c>
      <c r="G842" t="s">
        <v>77</v>
      </c>
      <c r="H842" s="1">
        <v>46031.792071759257</v>
      </c>
      <c r="I842" t="b">
        <v>0</v>
      </c>
      <c r="J842" t="b">
        <v>1</v>
      </c>
      <c r="K842" t="s">
        <v>41</v>
      </c>
      <c r="L842" t="s">
        <v>60</v>
      </c>
      <c r="M842">
        <v>85850</v>
      </c>
      <c r="N842"/>
      <c r="O842" t="s">
        <v>6129</v>
      </c>
    </row>
    <row r="843" spans="1:16" x14ac:dyDescent="0.25">
      <c r="A843" t="s">
        <v>3</v>
      </c>
      <c r="B843" t="s">
        <v>6130</v>
      </c>
      <c r="C843" t="s">
        <v>157</v>
      </c>
      <c r="D843" t="s">
        <v>4526</v>
      </c>
      <c r="E843" t="s">
        <v>59</v>
      </c>
      <c r="F843" t="b">
        <v>0</v>
      </c>
      <c r="G843" t="s">
        <v>77</v>
      </c>
      <c r="H843" s="1">
        <v>46031.792094907411</v>
      </c>
      <c r="I843" t="b">
        <v>1</v>
      </c>
      <c r="J843" t="b">
        <v>0</v>
      </c>
      <c r="K843" t="s">
        <v>41</v>
      </c>
      <c r="L843" t="s">
        <v>74</v>
      </c>
      <c r="M843"/>
      <c r="N843">
        <v>77.5</v>
      </c>
      <c r="O843" t="s">
        <v>4743</v>
      </c>
      <c r="P843" t="s">
        <v>1998</v>
      </c>
    </row>
    <row r="844" spans="1:16" x14ac:dyDescent="0.25">
      <c r="A844" t="s">
        <v>2</v>
      </c>
      <c r="B844" t="s">
        <v>3558</v>
      </c>
      <c r="C844" t="s">
        <v>121</v>
      </c>
      <c r="D844" t="s">
        <v>2360</v>
      </c>
      <c r="E844" t="s">
        <v>88</v>
      </c>
      <c r="F844" t="b">
        <v>0</v>
      </c>
      <c r="G844" t="s">
        <v>68</v>
      </c>
      <c r="H844" s="1">
        <v>46031.792488425926</v>
      </c>
      <c r="I844" t="b">
        <v>0</v>
      </c>
      <c r="J844" t="b">
        <v>0</v>
      </c>
      <c r="K844" t="s">
        <v>41</v>
      </c>
      <c r="L844" t="s">
        <v>74</v>
      </c>
      <c r="M844"/>
      <c r="N844">
        <v>52</v>
      </c>
      <c r="O844" t="s">
        <v>6131</v>
      </c>
      <c r="P844" t="s">
        <v>6132</v>
      </c>
    </row>
    <row r="845" spans="1:16" x14ac:dyDescent="0.25">
      <c r="A845" t="s">
        <v>1</v>
      </c>
      <c r="B845" t="s">
        <v>6133</v>
      </c>
      <c r="C845" t="s">
        <v>112</v>
      </c>
      <c r="D845" t="s">
        <v>2360</v>
      </c>
      <c r="E845" t="s">
        <v>59</v>
      </c>
      <c r="F845" t="b">
        <v>0</v>
      </c>
      <c r="G845" t="s">
        <v>65</v>
      </c>
      <c r="H845" s="1">
        <v>46031.793634259258</v>
      </c>
      <c r="I845" t="b">
        <v>0</v>
      </c>
      <c r="J845" t="b">
        <v>0</v>
      </c>
      <c r="K845" t="s">
        <v>41</v>
      </c>
      <c r="L845" t="s">
        <v>74</v>
      </c>
      <c r="M845"/>
      <c r="N845">
        <v>52.5</v>
      </c>
      <c r="O845" t="s">
        <v>6134</v>
      </c>
      <c r="P845" t="s">
        <v>6135</v>
      </c>
    </row>
    <row r="846" spans="1:16" x14ac:dyDescent="0.25">
      <c r="A846" t="s">
        <v>1</v>
      </c>
      <c r="B846" t="s">
        <v>6136</v>
      </c>
      <c r="C846" t="s">
        <v>852</v>
      </c>
      <c r="D846" t="s">
        <v>4017</v>
      </c>
      <c r="E846" t="s">
        <v>88</v>
      </c>
      <c r="F846" t="b">
        <v>0</v>
      </c>
      <c r="G846" t="s">
        <v>77</v>
      </c>
      <c r="H846" s="1">
        <v>46031.794270833343</v>
      </c>
      <c r="I846" t="b">
        <v>1</v>
      </c>
      <c r="J846" t="b">
        <v>0</v>
      </c>
      <c r="K846" t="s">
        <v>41</v>
      </c>
      <c r="L846" t="s">
        <v>74</v>
      </c>
      <c r="M846"/>
      <c r="N846">
        <v>80</v>
      </c>
      <c r="O846" t="s">
        <v>1779</v>
      </c>
      <c r="P846" t="s">
        <v>6137</v>
      </c>
    </row>
    <row r="847" spans="1:16" x14ac:dyDescent="0.25">
      <c r="A847" t="s">
        <v>1</v>
      </c>
      <c r="B847" t="s">
        <v>1776</v>
      </c>
      <c r="C847" t="s">
        <v>2569</v>
      </c>
      <c r="D847" t="s">
        <v>2360</v>
      </c>
      <c r="E847" t="s">
        <v>59</v>
      </c>
      <c r="F847" t="b">
        <v>0</v>
      </c>
      <c r="G847" t="s">
        <v>77</v>
      </c>
      <c r="H847" s="1">
        <v>46031.794305555559</v>
      </c>
      <c r="I847" t="b">
        <v>0</v>
      </c>
      <c r="J847" t="b">
        <v>0</v>
      </c>
      <c r="K847" t="s">
        <v>41</v>
      </c>
      <c r="L847" t="s">
        <v>60</v>
      </c>
      <c r="M847">
        <v>100000</v>
      </c>
      <c r="N847"/>
      <c r="O847" t="s">
        <v>6138</v>
      </c>
      <c r="P847" t="s">
        <v>6139</v>
      </c>
    </row>
    <row r="848" spans="1:16" x14ac:dyDescent="0.25">
      <c r="A848" t="s">
        <v>0</v>
      </c>
      <c r="B848" t="s">
        <v>0</v>
      </c>
      <c r="C848" t="s">
        <v>6140</v>
      </c>
      <c r="D848" t="s">
        <v>4346</v>
      </c>
      <c r="E848" t="s">
        <v>59</v>
      </c>
      <c r="F848" t="b">
        <v>0</v>
      </c>
      <c r="G848" t="s">
        <v>40</v>
      </c>
      <c r="H848" s="1">
        <v>46031.799155092587</v>
      </c>
      <c r="I848" t="b">
        <v>1</v>
      </c>
      <c r="J848" t="b">
        <v>0</v>
      </c>
      <c r="K848" t="s">
        <v>40</v>
      </c>
      <c r="L848" t="s">
        <v>60</v>
      </c>
      <c r="M848">
        <v>31750</v>
      </c>
      <c r="N848"/>
      <c r="O848" t="s">
        <v>6141</v>
      </c>
      <c r="P848" t="s">
        <v>859</v>
      </c>
    </row>
    <row r="849" spans="1:16" x14ac:dyDescent="0.25">
      <c r="A849" t="s">
        <v>1</v>
      </c>
      <c r="B849" t="s">
        <v>1</v>
      </c>
      <c r="C849" t="s">
        <v>6142</v>
      </c>
      <c r="D849" t="s">
        <v>4346</v>
      </c>
      <c r="E849" t="s">
        <v>59</v>
      </c>
      <c r="F849" t="b">
        <v>0</v>
      </c>
      <c r="G849" t="s">
        <v>40</v>
      </c>
      <c r="H849" s="1">
        <v>46031.799317129633</v>
      </c>
      <c r="I849" t="b">
        <v>0</v>
      </c>
      <c r="J849" t="b">
        <v>0</v>
      </c>
      <c r="K849" t="s">
        <v>40</v>
      </c>
      <c r="L849" t="s">
        <v>60</v>
      </c>
      <c r="M849">
        <v>48832</v>
      </c>
      <c r="N849"/>
      <c r="O849" t="s">
        <v>6143</v>
      </c>
      <c r="P849" t="s">
        <v>3047</v>
      </c>
    </row>
    <row r="850" spans="1:16" x14ac:dyDescent="0.25">
      <c r="A850" t="s">
        <v>6</v>
      </c>
      <c r="B850" t="s">
        <v>3405</v>
      </c>
      <c r="C850" t="s">
        <v>112</v>
      </c>
      <c r="D850" t="s">
        <v>4346</v>
      </c>
      <c r="E850" t="s">
        <v>59</v>
      </c>
      <c r="F850" t="b">
        <v>0</v>
      </c>
      <c r="G850" t="s">
        <v>65</v>
      </c>
      <c r="H850" s="1">
        <v>46031.834479166668</v>
      </c>
      <c r="I850" t="b">
        <v>0</v>
      </c>
      <c r="J850" t="b">
        <v>1</v>
      </c>
      <c r="K850" t="s">
        <v>41</v>
      </c>
      <c r="L850" t="s">
        <v>60</v>
      </c>
      <c r="M850">
        <v>209500</v>
      </c>
      <c r="N850"/>
      <c r="O850" t="s">
        <v>6144</v>
      </c>
      <c r="P850" t="s">
        <v>1809</v>
      </c>
    </row>
    <row r="851" spans="1:16" x14ac:dyDescent="0.25">
      <c r="A851" t="s">
        <v>4</v>
      </c>
      <c r="B851" t="s">
        <v>6145</v>
      </c>
      <c r="C851" t="s">
        <v>860</v>
      </c>
      <c r="D851" t="s">
        <v>4346</v>
      </c>
      <c r="E851" t="s">
        <v>59</v>
      </c>
      <c r="F851" t="b">
        <v>0</v>
      </c>
      <c r="G851" t="s">
        <v>65</v>
      </c>
      <c r="H851" s="1">
        <v>46031.834548611107</v>
      </c>
      <c r="I851" t="b">
        <v>0</v>
      </c>
      <c r="J851" t="b">
        <v>1</v>
      </c>
      <c r="K851" t="s">
        <v>41</v>
      </c>
      <c r="L851" t="s">
        <v>60</v>
      </c>
      <c r="M851">
        <v>151475</v>
      </c>
      <c r="N851"/>
      <c r="O851" t="s">
        <v>528</v>
      </c>
      <c r="P851" t="s">
        <v>6146</v>
      </c>
    </row>
    <row r="852" spans="1:16" x14ac:dyDescent="0.25">
      <c r="A852" t="s">
        <v>1</v>
      </c>
      <c r="B852" t="s">
        <v>6147</v>
      </c>
      <c r="C852" t="s">
        <v>960</v>
      </c>
      <c r="D852" t="s">
        <v>4526</v>
      </c>
      <c r="E852" t="s">
        <v>59</v>
      </c>
      <c r="F852" t="b">
        <v>0</v>
      </c>
      <c r="G852" t="s">
        <v>65</v>
      </c>
      <c r="H852" s="1">
        <v>46031.835300925923</v>
      </c>
      <c r="I852" t="b">
        <v>0</v>
      </c>
      <c r="J852" t="b">
        <v>1</v>
      </c>
      <c r="K852" t="s">
        <v>41</v>
      </c>
      <c r="L852" t="s">
        <v>60</v>
      </c>
      <c r="M852">
        <v>178000</v>
      </c>
      <c r="N852"/>
      <c r="O852" t="s">
        <v>2023</v>
      </c>
      <c r="P852" t="s">
        <v>4884</v>
      </c>
    </row>
    <row r="853" spans="1:16" x14ac:dyDescent="0.25">
      <c r="A853" t="s">
        <v>1</v>
      </c>
      <c r="B853" t="s">
        <v>6148</v>
      </c>
      <c r="C853" t="s">
        <v>67</v>
      </c>
      <c r="D853" t="s">
        <v>4017</v>
      </c>
      <c r="E853" t="s">
        <v>88</v>
      </c>
      <c r="F853" t="b">
        <v>0</v>
      </c>
      <c r="G853" t="s">
        <v>77</v>
      </c>
      <c r="H853" s="1">
        <v>46031.836018518523</v>
      </c>
      <c r="I853" t="b">
        <v>0</v>
      </c>
      <c r="J853" t="b">
        <v>1</v>
      </c>
      <c r="K853" t="s">
        <v>41</v>
      </c>
      <c r="L853" t="s">
        <v>74</v>
      </c>
      <c r="M853"/>
      <c r="N853">
        <v>33.5</v>
      </c>
      <c r="O853" t="s">
        <v>561</v>
      </c>
      <c r="P853" t="s">
        <v>6149</v>
      </c>
    </row>
    <row r="854" spans="1:16" x14ac:dyDescent="0.25">
      <c r="A854" t="s">
        <v>0</v>
      </c>
      <c r="B854" t="s">
        <v>6150</v>
      </c>
      <c r="C854" t="s">
        <v>207</v>
      </c>
      <c r="D854" t="s">
        <v>4526</v>
      </c>
      <c r="E854" t="s">
        <v>88</v>
      </c>
      <c r="F854" t="b">
        <v>0</v>
      </c>
      <c r="G854" t="s">
        <v>63</v>
      </c>
      <c r="H854" s="1">
        <v>46031.84715277778</v>
      </c>
      <c r="I854" t="b">
        <v>0</v>
      </c>
      <c r="J854" t="b">
        <v>0</v>
      </c>
      <c r="K854" t="s">
        <v>41</v>
      </c>
      <c r="L854" t="s">
        <v>74</v>
      </c>
      <c r="M854"/>
      <c r="N854">
        <v>29</v>
      </c>
      <c r="O854" t="s">
        <v>1970</v>
      </c>
      <c r="P854" t="s">
        <v>3512</v>
      </c>
    </row>
    <row r="855" spans="1:16" x14ac:dyDescent="0.25">
      <c r="A855" t="s">
        <v>0</v>
      </c>
      <c r="B855" t="s">
        <v>0</v>
      </c>
      <c r="C855" t="s">
        <v>328</v>
      </c>
      <c r="D855" t="s">
        <v>4346</v>
      </c>
      <c r="E855" t="s">
        <v>59</v>
      </c>
      <c r="F855" t="b">
        <v>0</v>
      </c>
      <c r="G855" t="s">
        <v>65</v>
      </c>
      <c r="H855" s="1">
        <v>46031.875081018523</v>
      </c>
      <c r="I855" t="b">
        <v>1</v>
      </c>
      <c r="J855" t="b">
        <v>1</v>
      </c>
      <c r="K855" t="s">
        <v>41</v>
      </c>
      <c r="L855" t="s">
        <v>60</v>
      </c>
      <c r="M855">
        <v>75000</v>
      </c>
      <c r="N855"/>
      <c r="O855" t="s">
        <v>6151</v>
      </c>
      <c r="P855" t="s">
        <v>6152</v>
      </c>
    </row>
    <row r="856" spans="1:16" x14ac:dyDescent="0.25">
      <c r="A856" t="s">
        <v>2</v>
      </c>
      <c r="B856" t="s">
        <v>2876</v>
      </c>
      <c r="C856" t="s">
        <v>1156</v>
      </c>
      <c r="D856" t="s">
        <v>2360</v>
      </c>
      <c r="F856" t="b">
        <v>0</v>
      </c>
      <c r="G856" t="s">
        <v>77</v>
      </c>
      <c r="H856" s="1">
        <v>46031.875462962962</v>
      </c>
      <c r="I856" t="b">
        <v>0</v>
      </c>
      <c r="J856" t="b">
        <v>0</v>
      </c>
      <c r="K856" t="s">
        <v>41</v>
      </c>
      <c r="L856" t="s">
        <v>74</v>
      </c>
      <c r="M856"/>
      <c r="N856">
        <v>50</v>
      </c>
      <c r="O856" t="s">
        <v>1693</v>
      </c>
      <c r="P856" t="s">
        <v>6153</v>
      </c>
    </row>
    <row r="857" spans="1:16" x14ac:dyDescent="0.25">
      <c r="A857" t="s">
        <v>2</v>
      </c>
      <c r="B857" t="s">
        <v>1499</v>
      </c>
      <c r="C857" t="s">
        <v>1364</v>
      </c>
      <c r="D857" t="s">
        <v>4526</v>
      </c>
      <c r="E857" t="s">
        <v>88</v>
      </c>
      <c r="F857" t="b">
        <v>0</v>
      </c>
      <c r="G857" t="s">
        <v>77</v>
      </c>
      <c r="H857" s="1">
        <v>46031.876342592594</v>
      </c>
      <c r="I857" t="b">
        <v>0</v>
      </c>
      <c r="J857" t="b">
        <v>1</v>
      </c>
      <c r="K857" t="s">
        <v>41</v>
      </c>
      <c r="L857" t="s">
        <v>74</v>
      </c>
      <c r="M857"/>
      <c r="N857">
        <v>77.5</v>
      </c>
      <c r="O857" t="s">
        <v>482</v>
      </c>
      <c r="P857" t="s">
        <v>6154</v>
      </c>
    </row>
    <row r="858" spans="1:16" x14ac:dyDescent="0.25">
      <c r="A858" t="s">
        <v>4</v>
      </c>
      <c r="B858" t="s">
        <v>6155</v>
      </c>
      <c r="C858" t="s">
        <v>172</v>
      </c>
      <c r="D858" t="s">
        <v>4526</v>
      </c>
      <c r="E858" t="s">
        <v>59</v>
      </c>
      <c r="F858" t="b">
        <v>0</v>
      </c>
      <c r="G858" t="s">
        <v>68</v>
      </c>
      <c r="H858" s="1">
        <v>46031.876817129632</v>
      </c>
      <c r="I858" t="b">
        <v>0</v>
      </c>
      <c r="J858" t="b">
        <v>1</v>
      </c>
      <c r="K858" t="s">
        <v>41</v>
      </c>
      <c r="L858" t="s">
        <v>60</v>
      </c>
      <c r="M858">
        <v>200000</v>
      </c>
      <c r="N858"/>
      <c r="O858" t="s">
        <v>6156</v>
      </c>
      <c r="P858" t="s">
        <v>6157</v>
      </c>
    </row>
    <row r="859" spans="1:16" x14ac:dyDescent="0.25">
      <c r="A859" t="s">
        <v>1</v>
      </c>
      <c r="B859" t="s">
        <v>6158</v>
      </c>
      <c r="C859" t="s">
        <v>167</v>
      </c>
      <c r="D859" t="s">
        <v>2360</v>
      </c>
      <c r="E859" t="s">
        <v>59</v>
      </c>
      <c r="F859" t="b">
        <v>0</v>
      </c>
      <c r="G859" t="s">
        <v>65</v>
      </c>
      <c r="H859" s="1">
        <v>46031.877187500002</v>
      </c>
      <c r="I859" t="b">
        <v>0</v>
      </c>
      <c r="J859" t="b">
        <v>1</v>
      </c>
      <c r="K859" t="s">
        <v>41</v>
      </c>
      <c r="L859" t="s">
        <v>60</v>
      </c>
      <c r="M859">
        <v>190000</v>
      </c>
      <c r="N859"/>
      <c r="O859" t="s">
        <v>5642</v>
      </c>
      <c r="P859" t="s">
        <v>6159</v>
      </c>
    </row>
    <row r="860" spans="1:16" x14ac:dyDescent="0.25">
      <c r="A860" t="s">
        <v>0</v>
      </c>
      <c r="B860" t="s">
        <v>6160</v>
      </c>
      <c r="C860" t="s">
        <v>598</v>
      </c>
      <c r="D860" t="s">
        <v>4526</v>
      </c>
      <c r="E860" t="s">
        <v>132</v>
      </c>
      <c r="F860" t="b">
        <v>0</v>
      </c>
      <c r="G860" t="s">
        <v>65</v>
      </c>
      <c r="H860" s="1">
        <v>46031.916712962957</v>
      </c>
      <c r="I860" t="b">
        <v>0</v>
      </c>
      <c r="J860" t="b">
        <v>1</v>
      </c>
      <c r="K860" t="s">
        <v>41</v>
      </c>
      <c r="L860" t="s">
        <v>74</v>
      </c>
      <c r="M860"/>
      <c r="N860">
        <v>27.5</v>
      </c>
      <c r="O860" t="s">
        <v>6161</v>
      </c>
      <c r="P860" t="s">
        <v>2245</v>
      </c>
    </row>
    <row r="861" spans="1:16" x14ac:dyDescent="0.25">
      <c r="A861" t="s">
        <v>0</v>
      </c>
      <c r="B861" t="s">
        <v>2764</v>
      </c>
      <c r="C861" t="s">
        <v>353</v>
      </c>
      <c r="D861" t="s">
        <v>4346</v>
      </c>
      <c r="E861" t="s">
        <v>88</v>
      </c>
      <c r="F861" t="b">
        <v>0</v>
      </c>
      <c r="G861" t="s">
        <v>77</v>
      </c>
      <c r="H861" s="1">
        <v>46031.917071759257</v>
      </c>
      <c r="I861" t="b">
        <v>0</v>
      </c>
      <c r="J861" t="b">
        <v>0</v>
      </c>
      <c r="K861" t="s">
        <v>41</v>
      </c>
      <c r="L861" t="s">
        <v>74</v>
      </c>
      <c r="M861"/>
      <c r="N861">
        <v>77.5</v>
      </c>
      <c r="O861" t="s">
        <v>744</v>
      </c>
      <c r="P861" t="s">
        <v>6162</v>
      </c>
    </row>
    <row r="862" spans="1:16" x14ac:dyDescent="0.25">
      <c r="A862" t="s">
        <v>6</v>
      </c>
      <c r="B862" t="s">
        <v>4694</v>
      </c>
      <c r="C862" t="s">
        <v>543</v>
      </c>
      <c r="D862" t="s">
        <v>4346</v>
      </c>
      <c r="E862" t="s">
        <v>59</v>
      </c>
      <c r="F862" t="b">
        <v>0</v>
      </c>
      <c r="G862" t="s">
        <v>65</v>
      </c>
      <c r="H862" s="1">
        <v>46031.917847222219</v>
      </c>
      <c r="I862" t="b">
        <v>0</v>
      </c>
      <c r="J862" t="b">
        <v>1</v>
      </c>
      <c r="K862" t="s">
        <v>41</v>
      </c>
      <c r="L862" t="s">
        <v>60</v>
      </c>
      <c r="M862">
        <v>195500</v>
      </c>
      <c r="N862"/>
      <c r="O862" t="s">
        <v>577</v>
      </c>
      <c r="P862" t="s">
        <v>4554</v>
      </c>
    </row>
    <row r="863" spans="1:16" x14ac:dyDescent="0.25">
      <c r="A863" t="s">
        <v>2</v>
      </c>
      <c r="B863" t="s">
        <v>6163</v>
      </c>
      <c r="C863" t="s">
        <v>190</v>
      </c>
      <c r="D863" t="s">
        <v>4756</v>
      </c>
      <c r="E863" t="s">
        <v>59</v>
      </c>
      <c r="F863" t="b">
        <v>0</v>
      </c>
      <c r="G863" t="s">
        <v>73</v>
      </c>
      <c r="H863" s="1">
        <v>46031.918124999997</v>
      </c>
      <c r="I863" t="b">
        <v>0</v>
      </c>
      <c r="J863" t="b">
        <v>1</v>
      </c>
      <c r="K863" t="s">
        <v>41</v>
      </c>
      <c r="L863" t="s">
        <v>60</v>
      </c>
      <c r="M863">
        <v>140000</v>
      </c>
      <c r="N863"/>
      <c r="O863" t="s">
        <v>6164</v>
      </c>
      <c r="P863" t="s">
        <v>6165</v>
      </c>
    </row>
    <row r="864" spans="1:16" x14ac:dyDescent="0.25">
      <c r="A864" t="s">
        <v>1</v>
      </c>
      <c r="B864" t="s">
        <v>6166</v>
      </c>
      <c r="C864" t="s">
        <v>76</v>
      </c>
      <c r="D864" t="s">
        <v>4346</v>
      </c>
      <c r="E864" t="s">
        <v>88</v>
      </c>
      <c r="F864" t="b">
        <v>1</v>
      </c>
      <c r="G864" t="s">
        <v>65</v>
      </c>
      <c r="H864" s="1">
        <v>46031.918634259258</v>
      </c>
      <c r="I864" t="b">
        <v>0</v>
      </c>
      <c r="J864" t="b">
        <v>0</v>
      </c>
      <c r="K864" t="s">
        <v>41</v>
      </c>
      <c r="L864" t="s">
        <v>74</v>
      </c>
      <c r="M864"/>
      <c r="N864">
        <v>57.5</v>
      </c>
      <c r="O864" t="s">
        <v>3167</v>
      </c>
      <c r="P864" t="s">
        <v>6167</v>
      </c>
    </row>
    <row r="865" spans="1:16" x14ac:dyDescent="0.25">
      <c r="A865" t="s">
        <v>0</v>
      </c>
      <c r="B865" t="s">
        <v>6168</v>
      </c>
      <c r="C865" t="s">
        <v>165</v>
      </c>
      <c r="D865" t="s">
        <v>4526</v>
      </c>
      <c r="E865" t="s">
        <v>59</v>
      </c>
      <c r="F865" t="b">
        <v>0</v>
      </c>
      <c r="G865" t="s">
        <v>73</v>
      </c>
      <c r="H865" s="1">
        <v>46031.958958333344</v>
      </c>
      <c r="I865" t="b">
        <v>0</v>
      </c>
      <c r="J865" t="b">
        <v>1</v>
      </c>
      <c r="K865" t="s">
        <v>41</v>
      </c>
      <c r="L865" t="s">
        <v>60</v>
      </c>
      <c r="M865">
        <v>93450</v>
      </c>
      <c r="N865"/>
      <c r="O865" t="s">
        <v>3525</v>
      </c>
      <c r="P865" t="s">
        <v>6169</v>
      </c>
    </row>
    <row r="866" spans="1:16" x14ac:dyDescent="0.25">
      <c r="A866" t="s">
        <v>2</v>
      </c>
      <c r="B866" t="s">
        <v>6170</v>
      </c>
      <c r="C866" t="s">
        <v>852</v>
      </c>
      <c r="D866" t="s">
        <v>4630</v>
      </c>
      <c r="E866" t="s">
        <v>59</v>
      </c>
      <c r="F866" t="b">
        <v>0</v>
      </c>
      <c r="G866" t="s">
        <v>65</v>
      </c>
      <c r="H866" s="1">
        <v>46031.959479166668</v>
      </c>
      <c r="I866" t="b">
        <v>0</v>
      </c>
      <c r="J866" t="b">
        <v>0</v>
      </c>
      <c r="K866" t="s">
        <v>41</v>
      </c>
      <c r="L866" t="s">
        <v>60</v>
      </c>
      <c r="M866">
        <v>95000</v>
      </c>
      <c r="N866"/>
      <c r="O866" t="s">
        <v>6171</v>
      </c>
      <c r="P866" t="s">
        <v>718</v>
      </c>
    </row>
    <row r="867" spans="1:16" x14ac:dyDescent="0.25">
      <c r="A867" t="s">
        <v>1</v>
      </c>
      <c r="B867" t="s">
        <v>4276</v>
      </c>
      <c r="C867" t="s">
        <v>218</v>
      </c>
      <c r="D867" t="s">
        <v>4346</v>
      </c>
      <c r="E867" t="s">
        <v>59</v>
      </c>
      <c r="F867" t="b">
        <v>0</v>
      </c>
      <c r="G867" t="s">
        <v>65</v>
      </c>
      <c r="H867" s="1">
        <v>46031.960462962961</v>
      </c>
      <c r="I867" t="b">
        <v>0</v>
      </c>
      <c r="J867" t="b">
        <v>0</v>
      </c>
      <c r="K867" t="s">
        <v>41</v>
      </c>
      <c r="L867" t="s">
        <v>60</v>
      </c>
      <c r="M867">
        <v>159000</v>
      </c>
      <c r="N867"/>
      <c r="O867" t="s">
        <v>560</v>
      </c>
      <c r="P867" t="s">
        <v>6172</v>
      </c>
    </row>
    <row r="868" spans="1:16" x14ac:dyDescent="0.25">
      <c r="A868" t="s">
        <v>1</v>
      </c>
      <c r="B868" t="s">
        <v>6173</v>
      </c>
      <c r="C868" t="s">
        <v>175</v>
      </c>
      <c r="D868" t="s">
        <v>4346</v>
      </c>
      <c r="E868" t="s">
        <v>59</v>
      </c>
      <c r="F868" t="b">
        <v>0</v>
      </c>
      <c r="G868" t="s">
        <v>65</v>
      </c>
      <c r="H868" s="1">
        <v>46031.960497685177</v>
      </c>
      <c r="I868" t="b">
        <v>0</v>
      </c>
      <c r="J868" t="b">
        <v>0</v>
      </c>
      <c r="K868" t="s">
        <v>41</v>
      </c>
      <c r="L868" t="s">
        <v>60</v>
      </c>
      <c r="M868">
        <v>168800</v>
      </c>
      <c r="N868"/>
      <c r="O868" t="s">
        <v>560</v>
      </c>
      <c r="P868" t="s">
        <v>6174</v>
      </c>
    </row>
    <row r="869" spans="1:16" x14ac:dyDescent="0.25">
      <c r="A869" t="s">
        <v>7</v>
      </c>
      <c r="B869" t="s">
        <v>6175</v>
      </c>
      <c r="C869" t="s">
        <v>112</v>
      </c>
      <c r="D869" t="s">
        <v>6176</v>
      </c>
      <c r="E869" t="s">
        <v>59</v>
      </c>
      <c r="F869" t="b">
        <v>0</v>
      </c>
      <c r="G869" t="s">
        <v>65</v>
      </c>
      <c r="H869" s="1">
        <v>46032.0000462963</v>
      </c>
      <c r="I869" t="b">
        <v>0</v>
      </c>
      <c r="J869" t="b">
        <v>1</v>
      </c>
      <c r="K869" t="s">
        <v>41</v>
      </c>
      <c r="L869" t="s">
        <v>60</v>
      </c>
      <c r="M869">
        <v>155500</v>
      </c>
      <c r="N869"/>
      <c r="O869" t="s">
        <v>756</v>
      </c>
      <c r="P869" t="s">
        <v>6177</v>
      </c>
    </row>
    <row r="870" spans="1:16" x14ac:dyDescent="0.25">
      <c r="A870" t="s">
        <v>3</v>
      </c>
      <c r="B870" t="s">
        <v>6178</v>
      </c>
      <c r="C870" t="s">
        <v>4224</v>
      </c>
      <c r="D870" t="s">
        <v>155</v>
      </c>
      <c r="E870" t="s">
        <v>59</v>
      </c>
      <c r="F870" t="b">
        <v>0</v>
      </c>
      <c r="G870" t="s">
        <v>65</v>
      </c>
      <c r="H870" s="1">
        <v>46032.000081018523</v>
      </c>
      <c r="I870" t="b">
        <v>1</v>
      </c>
      <c r="J870" t="b">
        <v>0</v>
      </c>
      <c r="K870" t="s">
        <v>41</v>
      </c>
      <c r="L870" t="s">
        <v>60</v>
      </c>
      <c r="M870">
        <v>110000</v>
      </c>
      <c r="N870"/>
      <c r="O870" t="s">
        <v>155</v>
      </c>
      <c r="P870" t="s">
        <v>325</v>
      </c>
    </row>
    <row r="871" spans="1:16" x14ac:dyDescent="0.25">
      <c r="A871" t="s">
        <v>7</v>
      </c>
      <c r="B871" t="s">
        <v>6179</v>
      </c>
      <c r="C871" t="s">
        <v>81</v>
      </c>
      <c r="D871" t="s">
        <v>4550</v>
      </c>
      <c r="E871" t="s">
        <v>59</v>
      </c>
      <c r="F871" t="b">
        <v>0</v>
      </c>
      <c r="G871" t="s">
        <v>77</v>
      </c>
      <c r="H871" s="1">
        <v>46032.000428240739</v>
      </c>
      <c r="I871" t="b">
        <v>1</v>
      </c>
      <c r="J871" t="b">
        <v>1</v>
      </c>
      <c r="K871" t="s">
        <v>41</v>
      </c>
      <c r="L871" t="s">
        <v>60</v>
      </c>
      <c r="M871">
        <v>197500</v>
      </c>
      <c r="N871"/>
      <c r="O871" t="s">
        <v>3407</v>
      </c>
      <c r="P871" t="s">
        <v>2392</v>
      </c>
    </row>
    <row r="872" spans="1:16" x14ac:dyDescent="0.25">
      <c r="A872" t="s">
        <v>0</v>
      </c>
      <c r="B872" t="s">
        <v>6180</v>
      </c>
      <c r="C872" t="s">
        <v>201</v>
      </c>
      <c r="D872" t="s">
        <v>3761</v>
      </c>
      <c r="E872" t="s">
        <v>88</v>
      </c>
      <c r="F872" t="b">
        <v>0</v>
      </c>
      <c r="G872" t="s">
        <v>77</v>
      </c>
      <c r="H872" s="1">
        <v>46032.000428240739</v>
      </c>
      <c r="I872" t="b">
        <v>0</v>
      </c>
      <c r="J872" t="b">
        <v>0</v>
      </c>
      <c r="K872" t="s">
        <v>41</v>
      </c>
      <c r="L872" t="s">
        <v>74</v>
      </c>
      <c r="M872"/>
      <c r="N872">
        <v>80</v>
      </c>
      <c r="O872" t="s">
        <v>119</v>
      </c>
      <c r="P872" t="s">
        <v>2313</v>
      </c>
    </row>
    <row r="873" spans="1:16" x14ac:dyDescent="0.25">
      <c r="A873" t="s">
        <v>0</v>
      </c>
      <c r="B873" t="s">
        <v>3885</v>
      </c>
      <c r="C873" t="s">
        <v>6181</v>
      </c>
      <c r="D873" t="s">
        <v>4562</v>
      </c>
      <c r="E873" t="s">
        <v>59</v>
      </c>
      <c r="F873" t="b">
        <v>0</v>
      </c>
      <c r="G873" t="s">
        <v>68</v>
      </c>
      <c r="H873" s="1">
        <v>46032.000891203701</v>
      </c>
      <c r="I873" t="b">
        <v>0</v>
      </c>
      <c r="J873" t="b">
        <v>1</v>
      </c>
      <c r="K873" t="s">
        <v>41</v>
      </c>
      <c r="L873" t="s">
        <v>60</v>
      </c>
      <c r="M873">
        <v>94500</v>
      </c>
      <c r="N873"/>
      <c r="O873" t="s">
        <v>4563</v>
      </c>
      <c r="P873" t="s">
        <v>4564</v>
      </c>
    </row>
    <row r="874" spans="1:16" x14ac:dyDescent="0.25">
      <c r="A874" t="s">
        <v>0</v>
      </c>
      <c r="B874" t="s">
        <v>2013</v>
      </c>
      <c r="C874" t="s">
        <v>301</v>
      </c>
      <c r="D874" t="s">
        <v>4562</v>
      </c>
      <c r="E874" t="s">
        <v>59</v>
      </c>
      <c r="F874" t="b">
        <v>0</v>
      </c>
      <c r="G874" t="s">
        <v>68</v>
      </c>
      <c r="H874" s="1">
        <v>46032.000937500001</v>
      </c>
      <c r="I874" t="b">
        <v>0</v>
      </c>
      <c r="J874" t="b">
        <v>1</v>
      </c>
      <c r="K874" t="s">
        <v>41</v>
      </c>
      <c r="L874" t="s">
        <v>60</v>
      </c>
      <c r="M874">
        <v>94500</v>
      </c>
      <c r="N874"/>
      <c r="O874" t="s">
        <v>4563</v>
      </c>
      <c r="P874" t="s">
        <v>4564</v>
      </c>
    </row>
    <row r="875" spans="1:16" x14ac:dyDescent="0.25">
      <c r="A875" t="s">
        <v>0</v>
      </c>
      <c r="B875" t="s">
        <v>3477</v>
      </c>
      <c r="C875" t="s">
        <v>181</v>
      </c>
      <c r="D875" t="s">
        <v>4346</v>
      </c>
      <c r="E875" t="s">
        <v>59</v>
      </c>
      <c r="F875" t="b">
        <v>0</v>
      </c>
      <c r="G875" t="s">
        <v>89</v>
      </c>
      <c r="H875" s="1">
        <v>46032.00105324074</v>
      </c>
      <c r="I875" t="b">
        <v>0</v>
      </c>
      <c r="J875" t="b">
        <v>1</v>
      </c>
      <c r="K875" t="s">
        <v>41</v>
      </c>
      <c r="L875" t="s">
        <v>74</v>
      </c>
      <c r="M875"/>
      <c r="N875">
        <v>40.545000000000002</v>
      </c>
      <c r="O875" t="s">
        <v>2433</v>
      </c>
      <c r="P875" t="s">
        <v>6182</v>
      </c>
    </row>
    <row r="876" spans="1:16" x14ac:dyDescent="0.25">
      <c r="A876" t="s">
        <v>2</v>
      </c>
      <c r="B876" t="s">
        <v>6183</v>
      </c>
      <c r="C876" t="s">
        <v>112</v>
      </c>
      <c r="D876" t="s">
        <v>4346</v>
      </c>
      <c r="E876" t="s">
        <v>59</v>
      </c>
      <c r="F876" t="b">
        <v>0</v>
      </c>
      <c r="G876" t="s">
        <v>65</v>
      </c>
      <c r="H876" s="1">
        <v>46032.001145833332</v>
      </c>
      <c r="I876" t="b">
        <v>0</v>
      </c>
      <c r="J876" t="b">
        <v>1</v>
      </c>
      <c r="K876" t="s">
        <v>41</v>
      </c>
      <c r="L876" t="s">
        <v>60</v>
      </c>
      <c r="M876">
        <v>137825</v>
      </c>
      <c r="N876"/>
      <c r="O876" t="s">
        <v>1585</v>
      </c>
      <c r="P876" t="s">
        <v>85</v>
      </c>
    </row>
    <row r="877" spans="1:16" x14ac:dyDescent="0.25">
      <c r="A877" t="s">
        <v>2</v>
      </c>
      <c r="B877" t="s">
        <v>6184</v>
      </c>
      <c r="C877" t="s">
        <v>190</v>
      </c>
      <c r="D877" t="s">
        <v>4346</v>
      </c>
      <c r="E877" t="s">
        <v>132</v>
      </c>
      <c r="F877" t="b">
        <v>0</v>
      </c>
      <c r="G877" t="s">
        <v>73</v>
      </c>
      <c r="H877" s="1">
        <v>46032.001458333332</v>
      </c>
      <c r="I877" t="b">
        <v>0</v>
      </c>
      <c r="J877" t="b">
        <v>1</v>
      </c>
      <c r="K877" t="s">
        <v>41</v>
      </c>
      <c r="L877" t="s">
        <v>60</v>
      </c>
      <c r="M877">
        <v>110000</v>
      </c>
      <c r="N877"/>
      <c r="O877" t="s">
        <v>6185</v>
      </c>
      <c r="P877" t="s">
        <v>6186</v>
      </c>
    </row>
    <row r="878" spans="1:16" x14ac:dyDescent="0.25">
      <c r="A878" t="s">
        <v>0</v>
      </c>
      <c r="B878" t="s">
        <v>6187</v>
      </c>
      <c r="C878" t="s">
        <v>76</v>
      </c>
      <c r="D878" t="s">
        <v>584</v>
      </c>
      <c r="E878" t="s">
        <v>72</v>
      </c>
      <c r="F878" t="b">
        <v>1</v>
      </c>
      <c r="G878" t="s">
        <v>19</v>
      </c>
      <c r="H878" s="1">
        <v>46032.005011574067</v>
      </c>
      <c r="I878" t="b">
        <v>0</v>
      </c>
      <c r="J878" t="b">
        <v>0</v>
      </c>
      <c r="K878" t="s">
        <v>19</v>
      </c>
      <c r="L878" t="s">
        <v>74</v>
      </c>
      <c r="M878"/>
      <c r="N878">
        <v>25</v>
      </c>
      <c r="O878" t="s">
        <v>5193</v>
      </c>
      <c r="P878" t="s">
        <v>2175</v>
      </c>
    </row>
    <row r="879" spans="1:16" x14ac:dyDescent="0.25">
      <c r="A879" t="s">
        <v>0</v>
      </c>
      <c r="B879" t="s">
        <v>6188</v>
      </c>
      <c r="C879" t="s">
        <v>19</v>
      </c>
      <c r="D879" t="s">
        <v>4518</v>
      </c>
      <c r="E879" t="s">
        <v>59</v>
      </c>
      <c r="F879" t="b">
        <v>0</v>
      </c>
      <c r="G879" t="s">
        <v>19</v>
      </c>
      <c r="H879" s="1">
        <v>46032.005046296297</v>
      </c>
      <c r="I879" t="b">
        <v>1</v>
      </c>
      <c r="J879" t="b">
        <v>0</v>
      </c>
      <c r="K879" t="s">
        <v>19</v>
      </c>
      <c r="L879" t="s">
        <v>60</v>
      </c>
      <c r="M879">
        <v>64000</v>
      </c>
      <c r="N879"/>
      <c r="O879" t="s">
        <v>6189</v>
      </c>
      <c r="P879" t="s">
        <v>3459</v>
      </c>
    </row>
    <row r="880" spans="1:16" x14ac:dyDescent="0.25">
      <c r="A880" t="s">
        <v>3</v>
      </c>
      <c r="B880" t="s">
        <v>6190</v>
      </c>
      <c r="C880" t="s">
        <v>76</v>
      </c>
      <c r="D880" t="s">
        <v>584</v>
      </c>
      <c r="E880" t="s">
        <v>72</v>
      </c>
      <c r="F880" t="b">
        <v>1</v>
      </c>
      <c r="G880" t="s">
        <v>19</v>
      </c>
      <c r="H880" s="1">
        <v>46032.005046296297</v>
      </c>
      <c r="I880" t="b">
        <v>0</v>
      </c>
      <c r="J880" t="b">
        <v>0</v>
      </c>
      <c r="K880" t="s">
        <v>19</v>
      </c>
      <c r="L880" t="s">
        <v>74</v>
      </c>
      <c r="M880"/>
      <c r="N880">
        <v>25</v>
      </c>
      <c r="O880" t="s">
        <v>4686</v>
      </c>
      <c r="P880" t="s">
        <v>1314</v>
      </c>
    </row>
    <row r="881" spans="1:16" x14ac:dyDescent="0.25">
      <c r="A881" t="s">
        <v>0</v>
      </c>
      <c r="B881" t="s">
        <v>6191</v>
      </c>
      <c r="C881" t="s">
        <v>19</v>
      </c>
      <c r="D881" t="s">
        <v>4518</v>
      </c>
      <c r="E881" t="s">
        <v>621</v>
      </c>
      <c r="F881" t="b">
        <v>0</v>
      </c>
      <c r="G881" t="s">
        <v>19</v>
      </c>
      <c r="H881" s="1">
        <v>46032.005046296297</v>
      </c>
      <c r="I881" t="b">
        <v>1</v>
      </c>
      <c r="J881" t="b">
        <v>0</v>
      </c>
      <c r="K881" t="s">
        <v>19</v>
      </c>
      <c r="L881" t="s">
        <v>60</v>
      </c>
      <c r="M881">
        <v>50000</v>
      </c>
      <c r="N881"/>
      <c r="O881" t="s">
        <v>4519</v>
      </c>
    </row>
    <row r="882" spans="1:16" x14ac:dyDescent="0.25">
      <c r="A882" t="s">
        <v>0</v>
      </c>
      <c r="B882" t="s">
        <v>6192</v>
      </c>
      <c r="C882" t="s">
        <v>19</v>
      </c>
      <c r="D882" t="s">
        <v>4518</v>
      </c>
      <c r="E882" t="s">
        <v>59</v>
      </c>
      <c r="F882" t="b">
        <v>0</v>
      </c>
      <c r="G882" t="s">
        <v>19</v>
      </c>
      <c r="H882" s="1">
        <v>46032.005046296297</v>
      </c>
      <c r="I882" t="b">
        <v>0</v>
      </c>
      <c r="J882" t="b">
        <v>0</v>
      </c>
      <c r="K882" t="s">
        <v>19</v>
      </c>
      <c r="L882" t="s">
        <v>60</v>
      </c>
      <c r="M882">
        <v>45000</v>
      </c>
      <c r="N882"/>
      <c r="O882" t="s">
        <v>6193</v>
      </c>
      <c r="P882" t="s">
        <v>219</v>
      </c>
    </row>
    <row r="883" spans="1:16" x14ac:dyDescent="0.25">
      <c r="A883" t="s">
        <v>0</v>
      </c>
      <c r="B883" t="s">
        <v>6194</v>
      </c>
      <c r="C883" t="s">
        <v>19</v>
      </c>
      <c r="D883" t="s">
        <v>4518</v>
      </c>
      <c r="E883" t="s">
        <v>59</v>
      </c>
      <c r="F883" t="b">
        <v>0</v>
      </c>
      <c r="G883" t="s">
        <v>19</v>
      </c>
      <c r="H883" s="1">
        <v>46032.005046296297</v>
      </c>
      <c r="I883" t="b">
        <v>1</v>
      </c>
      <c r="J883" t="b">
        <v>0</v>
      </c>
      <c r="K883" t="s">
        <v>19</v>
      </c>
      <c r="L883" t="s">
        <v>60</v>
      </c>
      <c r="M883">
        <v>64000</v>
      </c>
      <c r="N883"/>
      <c r="O883" t="s">
        <v>6189</v>
      </c>
    </row>
    <row r="884" spans="1:16" x14ac:dyDescent="0.25">
      <c r="A884" t="s">
        <v>1</v>
      </c>
      <c r="B884" t="s">
        <v>6195</v>
      </c>
      <c r="C884" t="s">
        <v>40</v>
      </c>
      <c r="D884" t="s">
        <v>4652</v>
      </c>
      <c r="E884" t="s">
        <v>72</v>
      </c>
      <c r="F884" t="b">
        <v>0</v>
      </c>
      <c r="G884" t="s">
        <v>40</v>
      </c>
      <c r="H884" s="1">
        <v>46032.0078125</v>
      </c>
      <c r="I884" t="b">
        <v>1</v>
      </c>
      <c r="J884" t="b">
        <v>0</v>
      </c>
      <c r="K884" t="s">
        <v>40</v>
      </c>
      <c r="L884" t="s">
        <v>74</v>
      </c>
      <c r="M884"/>
      <c r="N884">
        <v>59.375</v>
      </c>
      <c r="O884" t="s">
        <v>6196</v>
      </c>
      <c r="P884" t="s">
        <v>6197</v>
      </c>
    </row>
    <row r="885" spans="1:16" x14ac:dyDescent="0.25">
      <c r="A885" t="s">
        <v>6</v>
      </c>
      <c r="B885" t="s">
        <v>6198</v>
      </c>
      <c r="C885" t="s">
        <v>6199</v>
      </c>
      <c r="D885" t="s">
        <v>6200</v>
      </c>
      <c r="E885" t="s">
        <v>59</v>
      </c>
      <c r="F885" t="b">
        <v>0</v>
      </c>
      <c r="G885" t="s">
        <v>20</v>
      </c>
      <c r="H885" s="1">
        <v>46032.013668981483</v>
      </c>
      <c r="I885" t="b">
        <v>1</v>
      </c>
      <c r="J885" t="b">
        <v>0</v>
      </c>
      <c r="K885" t="s">
        <v>20</v>
      </c>
      <c r="L885" t="s">
        <v>60</v>
      </c>
      <c r="M885">
        <v>84999.5</v>
      </c>
      <c r="N885"/>
      <c r="O885" t="s">
        <v>6201</v>
      </c>
      <c r="P885" t="s">
        <v>6202</v>
      </c>
    </row>
    <row r="886" spans="1:16" x14ac:dyDescent="0.25">
      <c r="A886" t="s">
        <v>0</v>
      </c>
      <c r="B886" t="s">
        <v>6203</v>
      </c>
      <c r="C886" t="s">
        <v>134</v>
      </c>
      <c r="D886" t="s">
        <v>4526</v>
      </c>
      <c r="E886" t="s">
        <v>59</v>
      </c>
      <c r="F886" t="b">
        <v>0</v>
      </c>
      <c r="G886" t="s">
        <v>65</v>
      </c>
      <c r="H886" s="1">
        <v>46032.041712962957</v>
      </c>
      <c r="I886" t="b">
        <v>0</v>
      </c>
      <c r="J886" t="b">
        <v>1</v>
      </c>
      <c r="K886" t="s">
        <v>41</v>
      </c>
      <c r="L886" t="s">
        <v>60</v>
      </c>
      <c r="M886">
        <v>82500</v>
      </c>
      <c r="N886"/>
      <c r="O886" t="s">
        <v>2791</v>
      </c>
    </row>
    <row r="887" spans="1:16" x14ac:dyDescent="0.25">
      <c r="A887" t="s">
        <v>7</v>
      </c>
      <c r="B887" t="s">
        <v>6204</v>
      </c>
      <c r="C887" t="s">
        <v>246</v>
      </c>
      <c r="D887" t="s">
        <v>2360</v>
      </c>
      <c r="E887" t="s">
        <v>59</v>
      </c>
      <c r="F887" t="b">
        <v>0</v>
      </c>
      <c r="G887" t="s">
        <v>65</v>
      </c>
      <c r="H887" s="1">
        <v>46032.04184027778</v>
      </c>
      <c r="I887" t="b">
        <v>0</v>
      </c>
      <c r="J887" t="b">
        <v>1</v>
      </c>
      <c r="K887" t="s">
        <v>41</v>
      </c>
      <c r="L887" t="s">
        <v>60</v>
      </c>
      <c r="M887">
        <v>114099.5</v>
      </c>
      <c r="N887"/>
      <c r="O887" t="s">
        <v>6205</v>
      </c>
      <c r="P887" t="s">
        <v>6206</v>
      </c>
    </row>
    <row r="888" spans="1:16" x14ac:dyDescent="0.25">
      <c r="A888" t="s">
        <v>1</v>
      </c>
      <c r="B888" t="s">
        <v>3069</v>
      </c>
      <c r="C888" t="s">
        <v>112</v>
      </c>
      <c r="D888" t="s">
        <v>4526</v>
      </c>
      <c r="E888" t="s">
        <v>59</v>
      </c>
      <c r="F888" t="b">
        <v>0</v>
      </c>
      <c r="G888" t="s">
        <v>65</v>
      </c>
      <c r="H888" s="1">
        <v>46032.043634259258</v>
      </c>
      <c r="I888" t="b">
        <v>0</v>
      </c>
      <c r="J888" t="b">
        <v>1</v>
      </c>
      <c r="K888" t="s">
        <v>41</v>
      </c>
      <c r="L888" t="s">
        <v>60</v>
      </c>
      <c r="M888">
        <v>55000</v>
      </c>
      <c r="N888"/>
      <c r="O888" t="s">
        <v>4743</v>
      </c>
      <c r="P888" t="s">
        <v>6207</v>
      </c>
    </row>
    <row r="889" spans="1:16" x14ac:dyDescent="0.25">
      <c r="A889" t="s">
        <v>1</v>
      </c>
      <c r="B889" t="s">
        <v>3069</v>
      </c>
      <c r="C889" t="s">
        <v>172</v>
      </c>
      <c r="D889" t="s">
        <v>4526</v>
      </c>
      <c r="E889" t="s">
        <v>59</v>
      </c>
      <c r="F889" t="b">
        <v>0</v>
      </c>
      <c r="G889" t="s">
        <v>68</v>
      </c>
      <c r="H889" s="1">
        <v>46032.045208333337</v>
      </c>
      <c r="I889" t="b">
        <v>0</v>
      </c>
      <c r="J889" t="b">
        <v>1</v>
      </c>
      <c r="K889" t="s">
        <v>41</v>
      </c>
      <c r="L889" t="s">
        <v>60</v>
      </c>
      <c r="M889">
        <v>55000</v>
      </c>
      <c r="N889"/>
      <c r="O889" t="s">
        <v>4743</v>
      </c>
      <c r="P889" t="s">
        <v>6207</v>
      </c>
    </row>
    <row r="890" spans="1:16" x14ac:dyDescent="0.25">
      <c r="A890" t="s">
        <v>0</v>
      </c>
      <c r="B890" t="s">
        <v>6208</v>
      </c>
      <c r="C890" t="s">
        <v>142</v>
      </c>
      <c r="D890" t="s">
        <v>4346</v>
      </c>
      <c r="E890" t="s">
        <v>59</v>
      </c>
      <c r="F890" t="b">
        <v>0</v>
      </c>
      <c r="G890" t="s">
        <v>65</v>
      </c>
      <c r="H890" s="1">
        <v>46032.083472222221</v>
      </c>
      <c r="I890" t="b">
        <v>0</v>
      </c>
      <c r="J890" t="b">
        <v>1</v>
      </c>
      <c r="K890" t="s">
        <v>41</v>
      </c>
      <c r="L890" t="s">
        <v>60</v>
      </c>
      <c r="M890">
        <v>71775</v>
      </c>
      <c r="N890"/>
      <c r="O890" t="s">
        <v>6209</v>
      </c>
      <c r="P890" t="s">
        <v>6210</v>
      </c>
    </row>
    <row r="891" spans="1:16" x14ac:dyDescent="0.25">
      <c r="A891" t="s">
        <v>2</v>
      </c>
      <c r="B891" t="s">
        <v>6184</v>
      </c>
      <c r="C891" t="s">
        <v>142</v>
      </c>
      <c r="D891" t="s">
        <v>4346</v>
      </c>
      <c r="E891" t="s">
        <v>59</v>
      </c>
      <c r="F891" t="b">
        <v>0</v>
      </c>
      <c r="G891" t="s">
        <v>65</v>
      </c>
      <c r="H891" s="1">
        <v>46032.084537037037</v>
      </c>
      <c r="I891" t="b">
        <v>0</v>
      </c>
      <c r="J891" t="b">
        <v>1</v>
      </c>
      <c r="K891" t="s">
        <v>41</v>
      </c>
      <c r="L891" t="s">
        <v>60</v>
      </c>
      <c r="M891">
        <v>110000</v>
      </c>
      <c r="N891"/>
      <c r="O891" t="s">
        <v>6211</v>
      </c>
      <c r="P891" t="s">
        <v>6186</v>
      </c>
    </row>
    <row r="892" spans="1:16" x14ac:dyDescent="0.25">
      <c r="A892" t="s">
        <v>5</v>
      </c>
      <c r="B892" t="s">
        <v>6212</v>
      </c>
      <c r="C892" t="s">
        <v>200</v>
      </c>
      <c r="D892" t="s">
        <v>2360</v>
      </c>
      <c r="E892" t="s">
        <v>59</v>
      </c>
      <c r="F892" t="b">
        <v>0</v>
      </c>
      <c r="G892" t="s">
        <v>65</v>
      </c>
      <c r="H892" s="1">
        <v>46032.085416666669</v>
      </c>
      <c r="I892" t="b">
        <v>1</v>
      </c>
      <c r="J892" t="b">
        <v>0</v>
      </c>
      <c r="K892" t="s">
        <v>41</v>
      </c>
      <c r="L892" t="s">
        <v>60</v>
      </c>
      <c r="M892">
        <v>130000</v>
      </c>
      <c r="N892"/>
      <c r="O892" t="s">
        <v>6213</v>
      </c>
      <c r="P892" t="s">
        <v>6214</v>
      </c>
    </row>
    <row r="893" spans="1:16" x14ac:dyDescent="0.25">
      <c r="A893" t="s">
        <v>0</v>
      </c>
      <c r="B893" t="s">
        <v>6215</v>
      </c>
      <c r="C893" t="s">
        <v>5795</v>
      </c>
      <c r="D893" t="s">
        <v>4633</v>
      </c>
      <c r="E893" t="s">
        <v>59</v>
      </c>
      <c r="F893" t="b">
        <v>0</v>
      </c>
      <c r="G893" t="s">
        <v>40</v>
      </c>
      <c r="H893" s="1">
        <v>46032.090856481482</v>
      </c>
      <c r="I893" t="b">
        <v>0</v>
      </c>
      <c r="J893" t="b">
        <v>0</v>
      </c>
      <c r="K893" t="s">
        <v>40</v>
      </c>
      <c r="L893" t="s">
        <v>60</v>
      </c>
      <c r="M893">
        <v>40000</v>
      </c>
      <c r="N893"/>
      <c r="O893" t="s">
        <v>4633</v>
      </c>
      <c r="P893" t="s">
        <v>6216</v>
      </c>
    </row>
    <row r="894" spans="1:16" x14ac:dyDescent="0.25">
      <c r="A894" t="s">
        <v>7</v>
      </c>
      <c r="B894" t="s">
        <v>6217</v>
      </c>
      <c r="C894" t="s">
        <v>455</v>
      </c>
      <c r="D894" t="s">
        <v>2360</v>
      </c>
      <c r="E894" t="s">
        <v>59</v>
      </c>
      <c r="F894" t="b">
        <v>0</v>
      </c>
      <c r="G894" t="s">
        <v>65</v>
      </c>
      <c r="H894" s="1">
        <v>46032.125104166669</v>
      </c>
      <c r="I894" t="b">
        <v>0</v>
      </c>
      <c r="J894" t="b">
        <v>1</v>
      </c>
      <c r="K894" t="s">
        <v>41</v>
      </c>
      <c r="L894" t="s">
        <v>60</v>
      </c>
      <c r="M894">
        <v>107744</v>
      </c>
      <c r="N894"/>
      <c r="O894" t="s">
        <v>593</v>
      </c>
      <c r="P894" t="s">
        <v>99</v>
      </c>
    </row>
    <row r="895" spans="1:16" x14ac:dyDescent="0.25">
      <c r="A895" t="s">
        <v>2</v>
      </c>
      <c r="B895" t="s">
        <v>2047</v>
      </c>
      <c r="C895" t="s">
        <v>75</v>
      </c>
      <c r="D895" t="s">
        <v>5721</v>
      </c>
      <c r="E895" t="s">
        <v>59</v>
      </c>
      <c r="F895" t="b">
        <v>0</v>
      </c>
      <c r="G895" t="s">
        <v>65</v>
      </c>
      <c r="H895" s="1">
        <v>46032.126203703701</v>
      </c>
      <c r="I895" t="b">
        <v>0</v>
      </c>
      <c r="J895" t="b">
        <v>1</v>
      </c>
      <c r="K895" t="s">
        <v>41</v>
      </c>
      <c r="L895" t="s">
        <v>60</v>
      </c>
      <c r="M895">
        <v>182500</v>
      </c>
      <c r="N895"/>
      <c r="O895" t="s">
        <v>6218</v>
      </c>
      <c r="P895" t="s">
        <v>6219</v>
      </c>
    </row>
    <row r="896" spans="1:16" x14ac:dyDescent="0.25">
      <c r="A896" t="s">
        <v>1</v>
      </c>
      <c r="B896" t="s">
        <v>1</v>
      </c>
      <c r="C896" t="s">
        <v>76</v>
      </c>
      <c r="D896" t="s">
        <v>4622</v>
      </c>
      <c r="E896" t="s">
        <v>59</v>
      </c>
      <c r="F896" t="b">
        <v>1</v>
      </c>
      <c r="G896" t="s">
        <v>6220</v>
      </c>
      <c r="H896" s="1">
        <v>46032.236921296288</v>
      </c>
      <c r="I896" t="b">
        <v>1</v>
      </c>
      <c r="J896" t="b">
        <v>0</v>
      </c>
      <c r="K896" t="s">
        <v>6220</v>
      </c>
      <c r="L896" t="s">
        <v>60</v>
      </c>
      <c r="M896">
        <v>76800</v>
      </c>
      <c r="N896"/>
      <c r="O896" t="s">
        <v>6221</v>
      </c>
      <c r="P896" t="s">
        <v>6222</v>
      </c>
    </row>
    <row r="897" spans="1:16" x14ac:dyDescent="0.25">
      <c r="A897" t="s">
        <v>1</v>
      </c>
      <c r="B897" t="s">
        <v>6223</v>
      </c>
      <c r="C897" t="s">
        <v>612</v>
      </c>
      <c r="D897" t="s">
        <v>2360</v>
      </c>
      <c r="E897" t="s">
        <v>59</v>
      </c>
      <c r="F897" t="b">
        <v>0</v>
      </c>
      <c r="G897" t="s">
        <v>65</v>
      </c>
      <c r="H897" s="1">
        <v>46032.251944444448</v>
      </c>
      <c r="I897" t="b">
        <v>0</v>
      </c>
      <c r="J897" t="b">
        <v>1</v>
      </c>
      <c r="K897" t="s">
        <v>41</v>
      </c>
      <c r="L897" t="s">
        <v>60</v>
      </c>
      <c r="M897">
        <v>167500</v>
      </c>
      <c r="N897"/>
      <c r="O897" t="s">
        <v>6224</v>
      </c>
      <c r="P897" t="s">
        <v>6225</v>
      </c>
    </row>
    <row r="898" spans="1:16" x14ac:dyDescent="0.25">
      <c r="A898" t="s">
        <v>0</v>
      </c>
      <c r="B898" t="s">
        <v>6226</v>
      </c>
      <c r="C898" t="s">
        <v>1150</v>
      </c>
      <c r="D898" t="s">
        <v>2360</v>
      </c>
      <c r="E898" t="s">
        <v>59</v>
      </c>
      <c r="F898" t="b">
        <v>0</v>
      </c>
      <c r="G898" t="s">
        <v>63</v>
      </c>
      <c r="H898" s="1">
        <v>46032.261574074073</v>
      </c>
      <c r="I898" t="b">
        <v>0</v>
      </c>
      <c r="J898" t="b">
        <v>1</v>
      </c>
      <c r="K898" t="s">
        <v>41</v>
      </c>
      <c r="L898" t="s">
        <v>74</v>
      </c>
      <c r="M898"/>
      <c r="N898">
        <v>32.805</v>
      </c>
      <c r="O898" t="s">
        <v>199</v>
      </c>
      <c r="P898" t="s">
        <v>6227</v>
      </c>
    </row>
    <row r="899" spans="1:16" x14ac:dyDescent="0.25">
      <c r="A899" t="s">
        <v>0</v>
      </c>
      <c r="B899" t="s">
        <v>2259</v>
      </c>
      <c r="C899" t="s">
        <v>145</v>
      </c>
      <c r="D899" t="s">
        <v>4526</v>
      </c>
      <c r="E899" t="s">
        <v>59</v>
      </c>
      <c r="F899" t="b">
        <v>0</v>
      </c>
      <c r="G899" t="s">
        <v>65</v>
      </c>
      <c r="H899" s="1">
        <v>46032.291770833333</v>
      </c>
      <c r="I899" t="b">
        <v>0</v>
      </c>
      <c r="J899" t="b">
        <v>1</v>
      </c>
      <c r="K899" t="s">
        <v>41</v>
      </c>
      <c r="L899" t="s">
        <v>60</v>
      </c>
      <c r="M899">
        <v>98450</v>
      </c>
      <c r="N899"/>
      <c r="O899" t="s">
        <v>4548</v>
      </c>
      <c r="P899" t="s">
        <v>352</v>
      </c>
    </row>
    <row r="900" spans="1:16" x14ac:dyDescent="0.25">
      <c r="A900" t="s">
        <v>0</v>
      </c>
      <c r="B900" t="s">
        <v>0</v>
      </c>
      <c r="C900" t="s">
        <v>4245</v>
      </c>
      <c r="D900" t="s">
        <v>2360</v>
      </c>
      <c r="E900" t="s">
        <v>59</v>
      </c>
      <c r="F900" t="b">
        <v>0</v>
      </c>
      <c r="G900" t="s">
        <v>68</v>
      </c>
      <c r="H900" s="1">
        <v>46032.292326388888</v>
      </c>
      <c r="I900" t="b">
        <v>0</v>
      </c>
      <c r="J900" t="b">
        <v>0</v>
      </c>
      <c r="K900" t="s">
        <v>41</v>
      </c>
      <c r="L900" t="s">
        <v>60</v>
      </c>
      <c r="M900">
        <v>95600</v>
      </c>
      <c r="N900"/>
      <c r="O900" t="s">
        <v>6228</v>
      </c>
      <c r="P900" t="s">
        <v>6229</v>
      </c>
    </row>
    <row r="901" spans="1:16" x14ac:dyDescent="0.25">
      <c r="A901" t="s">
        <v>1</v>
      </c>
      <c r="B901" t="s">
        <v>2450</v>
      </c>
      <c r="C901" t="s">
        <v>142</v>
      </c>
      <c r="D901" t="s">
        <v>4526</v>
      </c>
      <c r="E901" t="s">
        <v>59</v>
      </c>
      <c r="F901" t="b">
        <v>0</v>
      </c>
      <c r="G901" t="s">
        <v>65</v>
      </c>
      <c r="H901" s="1">
        <v>46032.293495370373</v>
      </c>
      <c r="I901" t="b">
        <v>0</v>
      </c>
      <c r="J901" t="b">
        <v>1</v>
      </c>
      <c r="K901" t="s">
        <v>41</v>
      </c>
      <c r="L901" t="s">
        <v>74</v>
      </c>
      <c r="M901"/>
      <c r="N901">
        <v>75</v>
      </c>
      <c r="O901" t="s">
        <v>4548</v>
      </c>
      <c r="P901" t="s">
        <v>1662</v>
      </c>
    </row>
    <row r="902" spans="1:16" x14ac:dyDescent="0.25">
      <c r="A902" t="s">
        <v>1</v>
      </c>
      <c r="B902" t="s">
        <v>6230</v>
      </c>
      <c r="C902" t="s">
        <v>6231</v>
      </c>
      <c r="D902" t="s">
        <v>4526</v>
      </c>
      <c r="E902" t="s">
        <v>59</v>
      </c>
      <c r="F902" t="b">
        <v>0</v>
      </c>
      <c r="G902" t="s">
        <v>65</v>
      </c>
      <c r="H902" s="1">
        <v>46032.29351851852</v>
      </c>
      <c r="I902" t="b">
        <v>0</v>
      </c>
      <c r="J902" t="b">
        <v>1</v>
      </c>
      <c r="K902" t="s">
        <v>41</v>
      </c>
      <c r="L902" t="s">
        <v>60</v>
      </c>
      <c r="M902">
        <v>120000</v>
      </c>
      <c r="N902"/>
      <c r="O902" t="s">
        <v>4743</v>
      </c>
      <c r="P902" t="s">
        <v>6232</v>
      </c>
    </row>
    <row r="903" spans="1:16" x14ac:dyDescent="0.25">
      <c r="A903" t="s">
        <v>1</v>
      </c>
      <c r="B903" t="s">
        <v>6233</v>
      </c>
      <c r="C903" t="s">
        <v>908</v>
      </c>
      <c r="D903" t="s">
        <v>6234</v>
      </c>
      <c r="E903" t="s">
        <v>59</v>
      </c>
      <c r="F903" t="b">
        <v>0</v>
      </c>
      <c r="G903" t="s">
        <v>65</v>
      </c>
      <c r="H903" s="1">
        <v>46032.293587962973</v>
      </c>
      <c r="I903" t="b">
        <v>0</v>
      </c>
      <c r="J903" t="b">
        <v>1</v>
      </c>
      <c r="K903" t="s">
        <v>41</v>
      </c>
      <c r="L903" t="s">
        <v>60</v>
      </c>
      <c r="M903">
        <v>190000</v>
      </c>
      <c r="N903"/>
      <c r="O903" t="s">
        <v>696</v>
      </c>
      <c r="P903" t="s">
        <v>6235</v>
      </c>
    </row>
    <row r="904" spans="1:16" x14ac:dyDescent="0.25">
      <c r="A904" t="s">
        <v>1</v>
      </c>
      <c r="B904" t="s">
        <v>6236</v>
      </c>
      <c r="C904" t="s">
        <v>162</v>
      </c>
      <c r="D904" t="s">
        <v>4526</v>
      </c>
      <c r="E904" t="s">
        <v>59</v>
      </c>
      <c r="F904" t="b">
        <v>0</v>
      </c>
      <c r="G904" t="s">
        <v>77</v>
      </c>
      <c r="H904" s="1">
        <v>46032.293981481482</v>
      </c>
      <c r="I904" t="b">
        <v>0</v>
      </c>
      <c r="J904" t="b">
        <v>0</v>
      </c>
      <c r="K904" t="s">
        <v>41</v>
      </c>
      <c r="L904" t="s">
        <v>74</v>
      </c>
      <c r="M904"/>
      <c r="N904">
        <v>56</v>
      </c>
      <c r="O904" t="s">
        <v>4743</v>
      </c>
      <c r="P904" t="s">
        <v>6237</v>
      </c>
    </row>
    <row r="905" spans="1:16" x14ac:dyDescent="0.25">
      <c r="A905" t="s">
        <v>0</v>
      </c>
      <c r="B905" t="s">
        <v>1625</v>
      </c>
      <c r="C905" t="s">
        <v>6238</v>
      </c>
      <c r="D905" t="s">
        <v>4526</v>
      </c>
      <c r="E905" t="s">
        <v>59</v>
      </c>
      <c r="F905" t="b">
        <v>0</v>
      </c>
      <c r="G905" t="s">
        <v>68</v>
      </c>
      <c r="H905" s="1">
        <v>46032.33394675926</v>
      </c>
      <c r="I905" t="b">
        <v>0</v>
      </c>
      <c r="J905" t="b">
        <v>1</v>
      </c>
      <c r="K905" t="s">
        <v>41</v>
      </c>
      <c r="L905" t="s">
        <v>60</v>
      </c>
      <c r="M905">
        <v>115003</v>
      </c>
      <c r="N905"/>
      <c r="O905" t="s">
        <v>6239</v>
      </c>
      <c r="P905" t="s">
        <v>6240</v>
      </c>
    </row>
    <row r="906" spans="1:16" x14ac:dyDescent="0.25">
      <c r="A906" t="s">
        <v>2</v>
      </c>
      <c r="B906" t="s">
        <v>6241</v>
      </c>
      <c r="C906" t="s">
        <v>64</v>
      </c>
      <c r="D906" t="s">
        <v>4526</v>
      </c>
      <c r="E906" t="s">
        <v>59</v>
      </c>
      <c r="F906" t="b">
        <v>0</v>
      </c>
      <c r="G906" t="s">
        <v>65</v>
      </c>
      <c r="H906" s="1">
        <v>46032.334201388891</v>
      </c>
      <c r="I906" t="b">
        <v>0</v>
      </c>
      <c r="J906" t="b">
        <v>1</v>
      </c>
      <c r="K906" t="s">
        <v>41</v>
      </c>
      <c r="L906" t="s">
        <v>60</v>
      </c>
      <c r="M906">
        <v>126800</v>
      </c>
      <c r="N906"/>
      <c r="O906" t="s">
        <v>4839</v>
      </c>
      <c r="P906" t="s">
        <v>6242</v>
      </c>
    </row>
    <row r="907" spans="1:16" x14ac:dyDescent="0.25">
      <c r="A907" t="s">
        <v>1</v>
      </c>
      <c r="B907" t="s">
        <v>2478</v>
      </c>
      <c r="C907" t="s">
        <v>359</v>
      </c>
      <c r="D907" t="s">
        <v>4526</v>
      </c>
      <c r="E907" t="s">
        <v>59</v>
      </c>
      <c r="F907" t="b">
        <v>0</v>
      </c>
      <c r="G907" t="s">
        <v>65</v>
      </c>
      <c r="H907" s="1">
        <v>46032.376701388886</v>
      </c>
      <c r="I907" t="b">
        <v>0</v>
      </c>
      <c r="J907" t="b">
        <v>0</v>
      </c>
      <c r="K907" t="s">
        <v>41</v>
      </c>
      <c r="L907" t="s">
        <v>60</v>
      </c>
      <c r="M907">
        <v>183700</v>
      </c>
      <c r="N907"/>
      <c r="O907" t="s">
        <v>6111</v>
      </c>
      <c r="P907" t="s">
        <v>6112</v>
      </c>
    </row>
    <row r="908" spans="1:16" x14ac:dyDescent="0.25">
      <c r="A908" t="s">
        <v>1</v>
      </c>
      <c r="B908" t="s">
        <v>156</v>
      </c>
      <c r="C908" t="s">
        <v>84</v>
      </c>
      <c r="D908" t="s">
        <v>2360</v>
      </c>
      <c r="E908" t="s">
        <v>59</v>
      </c>
      <c r="F908" t="b">
        <v>0</v>
      </c>
      <c r="G908" t="s">
        <v>65</v>
      </c>
      <c r="H908" s="1">
        <v>46032.418645833342</v>
      </c>
      <c r="I908" t="b">
        <v>1</v>
      </c>
      <c r="J908" t="b">
        <v>1</v>
      </c>
      <c r="K908" t="s">
        <v>41</v>
      </c>
      <c r="L908" t="s">
        <v>60</v>
      </c>
      <c r="M908">
        <v>84000</v>
      </c>
      <c r="N908"/>
      <c r="O908" t="s">
        <v>5735</v>
      </c>
      <c r="P908" t="s">
        <v>1734</v>
      </c>
    </row>
    <row r="909" spans="1:16" x14ac:dyDescent="0.25">
      <c r="A909" t="s">
        <v>1</v>
      </c>
      <c r="B909" t="s">
        <v>512</v>
      </c>
      <c r="C909" t="s">
        <v>2034</v>
      </c>
      <c r="D909" t="s">
        <v>4526</v>
      </c>
      <c r="E909" t="s">
        <v>59</v>
      </c>
      <c r="F909" t="b">
        <v>0</v>
      </c>
      <c r="G909" t="s">
        <v>65</v>
      </c>
      <c r="H909" s="1">
        <v>46032.418703703697</v>
      </c>
      <c r="I909" t="b">
        <v>0</v>
      </c>
      <c r="J909" t="b">
        <v>1</v>
      </c>
      <c r="K909" t="s">
        <v>41</v>
      </c>
      <c r="L909" t="s">
        <v>60</v>
      </c>
      <c r="M909">
        <v>137872.79999999999</v>
      </c>
      <c r="N909"/>
      <c r="O909" t="s">
        <v>2446</v>
      </c>
      <c r="P909" t="s">
        <v>6243</v>
      </c>
    </row>
    <row r="910" spans="1:16" x14ac:dyDescent="0.25">
      <c r="A910" t="s">
        <v>3</v>
      </c>
      <c r="B910" t="s">
        <v>6244</v>
      </c>
      <c r="C910" t="s">
        <v>3312</v>
      </c>
      <c r="D910" t="s">
        <v>2360</v>
      </c>
      <c r="E910" t="s">
        <v>72</v>
      </c>
      <c r="F910" t="b">
        <v>0</v>
      </c>
      <c r="G910" t="s">
        <v>63</v>
      </c>
      <c r="H910" s="1">
        <v>46032.428287037037</v>
      </c>
      <c r="I910" t="b">
        <v>0</v>
      </c>
      <c r="J910" t="b">
        <v>1</v>
      </c>
      <c r="K910" t="s">
        <v>41</v>
      </c>
      <c r="L910" t="s">
        <v>60</v>
      </c>
      <c r="M910">
        <v>98000</v>
      </c>
      <c r="N910"/>
      <c r="O910" t="s">
        <v>5742</v>
      </c>
      <c r="P910" t="s">
        <v>673</v>
      </c>
    </row>
    <row r="911" spans="1:16" x14ac:dyDescent="0.25">
      <c r="A911" t="s">
        <v>0</v>
      </c>
      <c r="B911" t="s">
        <v>6245</v>
      </c>
      <c r="C911" t="s">
        <v>76</v>
      </c>
      <c r="D911" t="s">
        <v>4633</v>
      </c>
      <c r="E911" t="s">
        <v>59</v>
      </c>
      <c r="F911" t="b">
        <v>1</v>
      </c>
      <c r="G911" t="s">
        <v>6246</v>
      </c>
      <c r="H911" s="1">
        <v>46032.430578703701</v>
      </c>
      <c r="I911" t="b">
        <v>0</v>
      </c>
      <c r="J911" t="b">
        <v>0</v>
      </c>
      <c r="K911" t="s">
        <v>6246</v>
      </c>
      <c r="L911" t="s">
        <v>60</v>
      </c>
      <c r="M911">
        <v>21000000</v>
      </c>
      <c r="N911"/>
      <c r="O911" t="s">
        <v>6247</v>
      </c>
      <c r="P911" t="s">
        <v>4661</v>
      </c>
    </row>
    <row r="912" spans="1:16" x14ac:dyDescent="0.25">
      <c r="A912" t="s">
        <v>3</v>
      </c>
      <c r="B912" t="s">
        <v>6248</v>
      </c>
      <c r="C912" t="s">
        <v>162</v>
      </c>
      <c r="D912" t="s">
        <v>4526</v>
      </c>
      <c r="E912" t="s">
        <v>59</v>
      </c>
      <c r="F912" t="b">
        <v>0</v>
      </c>
      <c r="G912" t="s">
        <v>73</v>
      </c>
      <c r="H912" s="1">
        <v>46032.458831018521</v>
      </c>
      <c r="I912" t="b">
        <v>0</v>
      </c>
      <c r="J912" t="b">
        <v>1</v>
      </c>
      <c r="K912" t="s">
        <v>41</v>
      </c>
      <c r="L912" t="s">
        <v>60</v>
      </c>
      <c r="M912">
        <v>80000</v>
      </c>
      <c r="N912"/>
      <c r="O912" t="s">
        <v>6249</v>
      </c>
      <c r="P912" t="s">
        <v>859</v>
      </c>
    </row>
    <row r="913" spans="1:16" x14ac:dyDescent="0.25">
      <c r="A913" t="s">
        <v>3</v>
      </c>
      <c r="B913" t="s">
        <v>6250</v>
      </c>
      <c r="C913" t="s">
        <v>172</v>
      </c>
      <c r="D913" t="s">
        <v>2360</v>
      </c>
      <c r="E913" t="s">
        <v>59</v>
      </c>
      <c r="F913" t="b">
        <v>0</v>
      </c>
      <c r="G913" t="s">
        <v>68</v>
      </c>
      <c r="H913" s="1">
        <v>46032.458935185183</v>
      </c>
      <c r="I913" t="b">
        <v>0</v>
      </c>
      <c r="J913" t="b">
        <v>1</v>
      </c>
      <c r="K913" t="s">
        <v>41</v>
      </c>
      <c r="L913" t="s">
        <v>60</v>
      </c>
      <c r="M913">
        <v>130000</v>
      </c>
      <c r="N913"/>
      <c r="O913" t="s">
        <v>6251</v>
      </c>
      <c r="P913" t="s">
        <v>6252</v>
      </c>
    </row>
    <row r="914" spans="1:16" x14ac:dyDescent="0.25">
      <c r="A914" t="s">
        <v>1</v>
      </c>
      <c r="B914" t="s">
        <v>6253</v>
      </c>
      <c r="C914" t="s">
        <v>952</v>
      </c>
      <c r="D914" t="s">
        <v>4526</v>
      </c>
      <c r="E914" t="s">
        <v>59</v>
      </c>
      <c r="F914" t="b">
        <v>0</v>
      </c>
      <c r="G914" t="s">
        <v>65</v>
      </c>
      <c r="H914" s="1">
        <v>46032.460347222222</v>
      </c>
      <c r="I914" t="b">
        <v>0</v>
      </c>
      <c r="J914" t="b">
        <v>1</v>
      </c>
      <c r="K914" t="s">
        <v>41</v>
      </c>
      <c r="L914" t="s">
        <v>60</v>
      </c>
      <c r="M914">
        <v>116358.39999999999</v>
      </c>
      <c r="N914"/>
      <c r="O914" t="s">
        <v>6254</v>
      </c>
      <c r="P914" t="s">
        <v>6255</v>
      </c>
    </row>
    <row r="915" spans="1:16" x14ac:dyDescent="0.25">
      <c r="A915" t="s">
        <v>8</v>
      </c>
      <c r="B915" t="s">
        <v>6256</v>
      </c>
      <c r="C915" t="s">
        <v>76</v>
      </c>
      <c r="D915" t="s">
        <v>4526</v>
      </c>
      <c r="E915" t="s">
        <v>132</v>
      </c>
      <c r="F915" t="b">
        <v>1</v>
      </c>
      <c r="G915" t="s">
        <v>13</v>
      </c>
      <c r="H915" s="1">
        <v>46032.466562499998</v>
      </c>
      <c r="I915" t="b">
        <v>0</v>
      </c>
      <c r="J915" t="b">
        <v>0</v>
      </c>
      <c r="K915" t="s">
        <v>13</v>
      </c>
      <c r="L915" t="s">
        <v>74</v>
      </c>
      <c r="M915"/>
      <c r="N915">
        <v>70</v>
      </c>
      <c r="O915" t="s">
        <v>5046</v>
      </c>
    </row>
    <row r="916" spans="1:16" x14ac:dyDescent="0.25">
      <c r="A916" t="s">
        <v>1</v>
      </c>
      <c r="B916" t="s">
        <v>6257</v>
      </c>
      <c r="C916" t="s">
        <v>76</v>
      </c>
      <c r="D916" t="s">
        <v>4526</v>
      </c>
      <c r="E916" t="s">
        <v>132</v>
      </c>
      <c r="F916" t="b">
        <v>1</v>
      </c>
      <c r="G916" t="s">
        <v>13</v>
      </c>
      <c r="H916" s="1">
        <v>46032.466608796298</v>
      </c>
      <c r="I916" t="b">
        <v>0</v>
      </c>
      <c r="J916" t="b">
        <v>0</v>
      </c>
      <c r="K916" t="s">
        <v>13</v>
      </c>
      <c r="L916" t="s">
        <v>74</v>
      </c>
      <c r="M916"/>
      <c r="N916">
        <v>14</v>
      </c>
      <c r="O916" t="s">
        <v>5046</v>
      </c>
      <c r="P916" t="s">
        <v>5484</v>
      </c>
    </row>
    <row r="917" spans="1:16" x14ac:dyDescent="0.25">
      <c r="A917" t="s">
        <v>1</v>
      </c>
      <c r="B917" t="s">
        <v>6258</v>
      </c>
      <c r="C917" t="s">
        <v>76</v>
      </c>
      <c r="D917" t="s">
        <v>4526</v>
      </c>
      <c r="E917" t="s">
        <v>132</v>
      </c>
      <c r="F917" t="b">
        <v>1</v>
      </c>
      <c r="G917" t="s">
        <v>13</v>
      </c>
      <c r="H917" s="1">
        <v>46032.466608796298</v>
      </c>
      <c r="I917" t="b">
        <v>1</v>
      </c>
      <c r="J917" t="b">
        <v>0</v>
      </c>
      <c r="K917" t="s">
        <v>13</v>
      </c>
      <c r="L917" t="s">
        <v>74</v>
      </c>
      <c r="M917"/>
      <c r="N917">
        <v>14</v>
      </c>
      <c r="O917" t="s">
        <v>5046</v>
      </c>
      <c r="P917" t="s">
        <v>5484</v>
      </c>
    </row>
    <row r="918" spans="1:16" x14ac:dyDescent="0.25">
      <c r="A918" t="s">
        <v>8</v>
      </c>
      <c r="B918" t="s">
        <v>6259</v>
      </c>
      <c r="C918" t="s">
        <v>76</v>
      </c>
      <c r="D918" t="s">
        <v>4526</v>
      </c>
      <c r="E918" t="s">
        <v>132</v>
      </c>
      <c r="F918" t="b">
        <v>1</v>
      </c>
      <c r="G918" t="s">
        <v>13</v>
      </c>
      <c r="H918" s="1">
        <v>46032.466620370367</v>
      </c>
      <c r="I918" t="b">
        <v>0</v>
      </c>
      <c r="J918" t="b">
        <v>0</v>
      </c>
      <c r="K918" t="s">
        <v>13</v>
      </c>
      <c r="L918" t="s">
        <v>74</v>
      </c>
      <c r="M918"/>
      <c r="N918">
        <v>14</v>
      </c>
      <c r="O918" t="s">
        <v>5046</v>
      </c>
      <c r="P918" t="s">
        <v>5484</v>
      </c>
    </row>
    <row r="919" spans="1:16" x14ac:dyDescent="0.25">
      <c r="A919" t="s">
        <v>1</v>
      </c>
      <c r="B919" t="s">
        <v>512</v>
      </c>
      <c r="C919" t="s">
        <v>998</v>
      </c>
      <c r="D919" t="s">
        <v>4526</v>
      </c>
      <c r="E919" t="s">
        <v>59</v>
      </c>
      <c r="F919" t="b">
        <v>0</v>
      </c>
      <c r="G919" t="s">
        <v>65</v>
      </c>
      <c r="H919" s="1">
        <v>46032.501747685194</v>
      </c>
      <c r="I919" t="b">
        <v>0</v>
      </c>
      <c r="J919" t="b">
        <v>0</v>
      </c>
      <c r="K919" t="s">
        <v>41</v>
      </c>
      <c r="L919" t="s">
        <v>60</v>
      </c>
      <c r="M919">
        <v>122000</v>
      </c>
      <c r="N919"/>
      <c r="O919" t="s">
        <v>4196</v>
      </c>
      <c r="P919" t="s">
        <v>6260</v>
      </c>
    </row>
    <row r="920" spans="1:16" x14ac:dyDescent="0.25">
      <c r="A920" t="s">
        <v>1</v>
      </c>
      <c r="B920" t="s">
        <v>6261</v>
      </c>
      <c r="C920" t="s">
        <v>6262</v>
      </c>
      <c r="D920" t="s">
        <v>6263</v>
      </c>
      <c r="E920" t="s">
        <v>59</v>
      </c>
      <c r="F920" t="b">
        <v>0</v>
      </c>
      <c r="G920" t="s">
        <v>13</v>
      </c>
      <c r="H920" s="1">
        <v>46032.508275462962</v>
      </c>
      <c r="I920" t="b">
        <v>0</v>
      </c>
      <c r="J920" t="b">
        <v>0</v>
      </c>
      <c r="K920" t="s">
        <v>13</v>
      </c>
      <c r="L920" t="s">
        <v>60</v>
      </c>
      <c r="M920">
        <v>159000</v>
      </c>
      <c r="N920"/>
      <c r="O920" t="s">
        <v>1386</v>
      </c>
      <c r="P920" t="s">
        <v>6264</v>
      </c>
    </row>
    <row r="921" spans="1:16" x14ac:dyDescent="0.25">
      <c r="A921" t="s">
        <v>1</v>
      </c>
      <c r="B921" t="s">
        <v>6265</v>
      </c>
      <c r="C921" t="s">
        <v>6266</v>
      </c>
      <c r="D921" t="s">
        <v>4017</v>
      </c>
      <c r="E921" t="s">
        <v>59</v>
      </c>
      <c r="F921" t="b">
        <v>0</v>
      </c>
      <c r="G921" t="s">
        <v>65</v>
      </c>
      <c r="H921" s="1">
        <v>46032.543587962973</v>
      </c>
      <c r="I921" t="b">
        <v>0</v>
      </c>
      <c r="J921" t="b">
        <v>1</v>
      </c>
      <c r="K921" t="s">
        <v>41</v>
      </c>
      <c r="L921" t="s">
        <v>60</v>
      </c>
      <c r="M921">
        <v>139000</v>
      </c>
      <c r="N921"/>
      <c r="O921" t="s">
        <v>6267</v>
      </c>
      <c r="P921" t="s">
        <v>2007</v>
      </c>
    </row>
    <row r="922" spans="1:16" x14ac:dyDescent="0.25">
      <c r="A922" t="s">
        <v>1</v>
      </c>
      <c r="B922" t="s">
        <v>6268</v>
      </c>
      <c r="C922" t="s">
        <v>3363</v>
      </c>
      <c r="D922" t="s">
        <v>4526</v>
      </c>
      <c r="E922" t="s">
        <v>59</v>
      </c>
      <c r="F922" t="b">
        <v>0</v>
      </c>
      <c r="G922" t="s">
        <v>77</v>
      </c>
      <c r="H922" s="1">
        <v>46032.544328703712</v>
      </c>
      <c r="I922" t="b">
        <v>0</v>
      </c>
      <c r="J922" t="b">
        <v>1</v>
      </c>
      <c r="K922" t="s">
        <v>41</v>
      </c>
      <c r="L922" t="s">
        <v>60</v>
      </c>
      <c r="M922">
        <v>284000</v>
      </c>
      <c r="N922"/>
      <c r="O922" t="s">
        <v>1558</v>
      </c>
      <c r="P922" t="s">
        <v>6269</v>
      </c>
    </row>
    <row r="923" spans="1:16" x14ac:dyDescent="0.25">
      <c r="A923" t="s">
        <v>0</v>
      </c>
      <c r="B923" t="s">
        <v>6270</v>
      </c>
      <c r="C923" t="s">
        <v>6271</v>
      </c>
      <c r="D923" t="s">
        <v>4531</v>
      </c>
      <c r="E923" t="s">
        <v>59</v>
      </c>
      <c r="F923" t="b">
        <v>0</v>
      </c>
      <c r="G923" t="s">
        <v>4560</v>
      </c>
      <c r="H923" s="1">
        <v>46032.546342592592</v>
      </c>
      <c r="I923" t="b">
        <v>0</v>
      </c>
      <c r="J923" t="b">
        <v>0</v>
      </c>
      <c r="K923" t="s">
        <v>4560</v>
      </c>
      <c r="L923" t="s">
        <v>60</v>
      </c>
      <c r="M923">
        <v>90000</v>
      </c>
      <c r="N923"/>
      <c r="O923" t="s">
        <v>6272</v>
      </c>
    </row>
    <row r="924" spans="1:16" x14ac:dyDescent="0.25">
      <c r="A924" t="s">
        <v>1</v>
      </c>
      <c r="B924" t="s">
        <v>6273</v>
      </c>
      <c r="C924" t="s">
        <v>4560</v>
      </c>
      <c r="D924" t="s">
        <v>4531</v>
      </c>
      <c r="E924" t="s">
        <v>59</v>
      </c>
      <c r="F924" t="b">
        <v>0</v>
      </c>
      <c r="G924" t="s">
        <v>4560</v>
      </c>
      <c r="H924" s="1">
        <v>46032.546481481477</v>
      </c>
      <c r="I924" t="b">
        <v>1</v>
      </c>
      <c r="J924" t="b">
        <v>0</v>
      </c>
      <c r="K924" t="s">
        <v>4560</v>
      </c>
      <c r="L924" t="s">
        <v>60</v>
      </c>
      <c r="M924">
        <v>150000</v>
      </c>
      <c r="N924"/>
      <c r="O924" t="s">
        <v>6274</v>
      </c>
    </row>
    <row r="925" spans="1:16" x14ac:dyDescent="0.25">
      <c r="A925" t="s">
        <v>2</v>
      </c>
      <c r="B925" t="s">
        <v>6275</v>
      </c>
      <c r="C925" t="s">
        <v>76</v>
      </c>
      <c r="D925" t="s">
        <v>584</v>
      </c>
      <c r="E925" t="s">
        <v>72</v>
      </c>
      <c r="F925" t="b">
        <v>1</v>
      </c>
      <c r="G925" t="s">
        <v>19</v>
      </c>
      <c r="H925" s="1">
        <v>46032.546805555547</v>
      </c>
      <c r="I925" t="b">
        <v>0</v>
      </c>
      <c r="J925" t="b">
        <v>0</v>
      </c>
      <c r="K925" t="s">
        <v>19</v>
      </c>
      <c r="L925" t="s">
        <v>74</v>
      </c>
      <c r="M925"/>
      <c r="N925">
        <v>15</v>
      </c>
      <c r="O925" t="s">
        <v>1990</v>
      </c>
      <c r="P925" t="s">
        <v>6276</v>
      </c>
    </row>
    <row r="926" spans="1:16" x14ac:dyDescent="0.25">
      <c r="A926" t="s">
        <v>1</v>
      </c>
      <c r="B926" t="s">
        <v>6277</v>
      </c>
      <c r="C926" t="s">
        <v>1417</v>
      </c>
      <c r="D926" t="s">
        <v>4531</v>
      </c>
      <c r="E926" t="s">
        <v>59</v>
      </c>
      <c r="F926" t="b">
        <v>0</v>
      </c>
      <c r="G926" t="s">
        <v>39</v>
      </c>
      <c r="H926" s="1">
        <v>46032.550520833327</v>
      </c>
      <c r="I926" t="b">
        <v>0</v>
      </c>
      <c r="J926" t="b">
        <v>0</v>
      </c>
      <c r="K926" t="s">
        <v>39</v>
      </c>
      <c r="L926" t="s">
        <v>60</v>
      </c>
      <c r="M926">
        <v>90000</v>
      </c>
      <c r="N926"/>
      <c r="O926" t="s">
        <v>6278</v>
      </c>
    </row>
    <row r="927" spans="1:16" x14ac:dyDescent="0.25">
      <c r="A927" t="s">
        <v>2</v>
      </c>
      <c r="B927" t="s">
        <v>6279</v>
      </c>
      <c r="C927" t="s">
        <v>190</v>
      </c>
      <c r="D927" t="s">
        <v>4346</v>
      </c>
      <c r="E927" t="s">
        <v>59</v>
      </c>
      <c r="F927" t="b">
        <v>0</v>
      </c>
      <c r="G927" t="s">
        <v>73</v>
      </c>
      <c r="H927" s="1">
        <v>46032.584560185183</v>
      </c>
      <c r="I927" t="b">
        <v>0</v>
      </c>
      <c r="J927" t="b">
        <v>1</v>
      </c>
      <c r="K927" t="s">
        <v>41</v>
      </c>
      <c r="L927" t="s">
        <v>60</v>
      </c>
      <c r="M927">
        <v>165500</v>
      </c>
      <c r="N927"/>
      <c r="O927" t="s">
        <v>6280</v>
      </c>
      <c r="P927" t="s">
        <v>6110</v>
      </c>
    </row>
    <row r="928" spans="1:16" x14ac:dyDescent="0.25">
      <c r="A928" t="s">
        <v>1</v>
      </c>
      <c r="B928" t="s">
        <v>6281</v>
      </c>
      <c r="C928" t="s">
        <v>40</v>
      </c>
      <c r="D928" t="s">
        <v>4526</v>
      </c>
      <c r="E928" t="s">
        <v>59</v>
      </c>
      <c r="F928" t="b">
        <v>0</v>
      </c>
      <c r="G928" t="s">
        <v>40</v>
      </c>
      <c r="H928" s="1">
        <v>46032.590462962973</v>
      </c>
      <c r="I928" t="b">
        <v>1</v>
      </c>
      <c r="J928" t="b">
        <v>0</v>
      </c>
      <c r="K928" t="s">
        <v>40</v>
      </c>
      <c r="L928" t="s">
        <v>60</v>
      </c>
      <c r="M928">
        <v>135000</v>
      </c>
      <c r="N928"/>
      <c r="O928" t="s">
        <v>6282</v>
      </c>
      <c r="P928" t="s">
        <v>6283</v>
      </c>
    </row>
    <row r="929" spans="1:16" x14ac:dyDescent="0.25">
      <c r="A929" t="s">
        <v>2</v>
      </c>
      <c r="B929" t="s">
        <v>6284</v>
      </c>
      <c r="C929" t="s">
        <v>76</v>
      </c>
      <c r="D929" t="s">
        <v>4622</v>
      </c>
      <c r="E929" t="s">
        <v>59</v>
      </c>
      <c r="F929" t="b">
        <v>1</v>
      </c>
      <c r="G929" t="s">
        <v>21</v>
      </c>
      <c r="H929" s="1">
        <v>46032.592164351852</v>
      </c>
      <c r="I929" t="b">
        <v>0</v>
      </c>
      <c r="J929" t="b">
        <v>0</v>
      </c>
      <c r="K929" t="s">
        <v>21</v>
      </c>
      <c r="L929" t="s">
        <v>60</v>
      </c>
      <c r="M929">
        <v>320000</v>
      </c>
      <c r="N929"/>
      <c r="O929" t="s">
        <v>6285</v>
      </c>
      <c r="P929" t="s">
        <v>6286</v>
      </c>
    </row>
    <row r="930" spans="1:16" x14ac:dyDescent="0.25">
      <c r="A930" t="s">
        <v>3</v>
      </c>
      <c r="B930" t="s">
        <v>6178</v>
      </c>
      <c r="C930" t="s">
        <v>4384</v>
      </c>
      <c r="D930" t="s">
        <v>2360</v>
      </c>
      <c r="E930" t="s">
        <v>59</v>
      </c>
      <c r="F930" t="b">
        <v>0</v>
      </c>
      <c r="G930" t="s">
        <v>65</v>
      </c>
      <c r="H930" s="1">
        <v>46032.625127314823</v>
      </c>
      <c r="I930" t="b">
        <v>1</v>
      </c>
      <c r="J930" t="b">
        <v>0</v>
      </c>
      <c r="K930" t="s">
        <v>41</v>
      </c>
      <c r="L930" t="s">
        <v>60</v>
      </c>
      <c r="M930">
        <v>110000</v>
      </c>
      <c r="N930"/>
      <c r="O930" t="s">
        <v>155</v>
      </c>
      <c r="P930" t="s">
        <v>325</v>
      </c>
    </row>
    <row r="931" spans="1:16" x14ac:dyDescent="0.25">
      <c r="A931" t="s">
        <v>1</v>
      </c>
      <c r="B931" t="s">
        <v>602</v>
      </c>
      <c r="C931" t="s">
        <v>6287</v>
      </c>
      <c r="D931" t="s">
        <v>4630</v>
      </c>
      <c r="E931" t="s">
        <v>59</v>
      </c>
      <c r="F931" t="b">
        <v>0</v>
      </c>
      <c r="G931" t="s">
        <v>65</v>
      </c>
      <c r="H931" s="1">
        <v>46032.626921296287</v>
      </c>
      <c r="I931" t="b">
        <v>0</v>
      </c>
      <c r="J931" t="b">
        <v>1</v>
      </c>
      <c r="K931" t="s">
        <v>41</v>
      </c>
      <c r="L931" t="s">
        <v>74</v>
      </c>
      <c r="M931"/>
      <c r="N931">
        <v>37.784999999999997</v>
      </c>
      <c r="O931" t="s">
        <v>2934</v>
      </c>
      <c r="P931" t="s">
        <v>714</v>
      </c>
    </row>
    <row r="932" spans="1:16" x14ac:dyDescent="0.25">
      <c r="A932" t="s">
        <v>0</v>
      </c>
      <c r="B932" t="s">
        <v>6168</v>
      </c>
      <c r="C932" t="s">
        <v>6288</v>
      </c>
      <c r="D932" t="s">
        <v>2360</v>
      </c>
      <c r="E932" t="s">
        <v>59</v>
      </c>
      <c r="F932" t="b">
        <v>0</v>
      </c>
      <c r="G932" t="s">
        <v>65</v>
      </c>
      <c r="H932" s="1">
        <v>46032.666712962957</v>
      </c>
      <c r="I932" t="b">
        <v>0</v>
      </c>
      <c r="J932" t="b">
        <v>1</v>
      </c>
      <c r="K932" t="s">
        <v>41</v>
      </c>
      <c r="L932" t="s">
        <v>60</v>
      </c>
      <c r="M932">
        <v>93450</v>
      </c>
      <c r="N932"/>
      <c r="O932" t="s">
        <v>3525</v>
      </c>
      <c r="P932" t="s">
        <v>6169</v>
      </c>
    </row>
    <row r="933" spans="1:16" x14ac:dyDescent="0.25">
      <c r="A933" t="s">
        <v>0</v>
      </c>
      <c r="B933" t="s">
        <v>6289</v>
      </c>
      <c r="C933" t="s">
        <v>6290</v>
      </c>
      <c r="D933" t="s">
        <v>4756</v>
      </c>
      <c r="E933" t="s">
        <v>59</v>
      </c>
      <c r="F933" t="b">
        <v>0</v>
      </c>
      <c r="G933" t="s">
        <v>68</v>
      </c>
      <c r="H933" s="1">
        <v>46032.667268518519</v>
      </c>
      <c r="I933" t="b">
        <v>0</v>
      </c>
      <c r="J933" t="b">
        <v>1</v>
      </c>
      <c r="K933" t="s">
        <v>41</v>
      </c>
      <c r="L933" t="s">
        <v>60</v>
      </c>
      <c r="M933">
        <v>80100</v>
      </c>
      <c r="N933"/>
      <c r="O933" t="s">
        <v>6291</v>
      </c>
      <c r="P933" t="s">
        <v>6292</v>
      </c>
    </row>
    <row r="934" spans="1:16" x14ac:dyDescent="0.25">
      <c r="A934" t="s">
        <v>2</v>
      </c>
      <c r="B934" t="s">
        <v>6279</v>
      </c>
      <c r="C934" t="s">
        <v>483</v>
      </c>
      <c r="D934" t="s">
        <v>4526</v>
      </c>
      <c r="E934" t="s">
        <v>59</v>
      </c>
      <c r="F934" t="b">
        <v>0</v>
      </c>
      <c r="G934" t="s">
        <v>65</v>
      </c>
      <c r="H934" s="1">
        <v>46032.750833333332</v>
      </c>
      <c r="I934" t="b">
        <v>0</v>
      </c>
      <c r="J934" t="b">
        <v>1</v>
      </c>
      <c r="K934" t="s">
        <v>41</v>
      </c>
      <c r="L934" t="s">
        <v>60</v>
      </c>
      <c r="M934">
        <v>165500</v>
      </c>
      <c r="N934"/>
      <c r="O934" t="s">
        <v>3028</v>
      </c>
      <c r="P934" t="s">
        <v>6110</v>
      </c>
    </row>
    <row r="935" spans="1:16" x14ac:dyDescent="0.25">
      <c r="A935" t="s">
        <v>3</v>
      </c>
      <c r="B935" t="s">
        <v>286</v>
      </c>
      <c r="C935" t="s">
        <v>6293</v>
      </c>
      <c r="D935" t="s">
        <v>4526</v>
      </c>
      <c r="E935" t="s">
        <v>88</v>
      </c>
      <c r="F935" t="b">
        <v>0</v>
      </c>
      <c r="G935" t="s">
        <v>68</v>
      </c>
      <c r="H935" s="1">
        <v>46032.792268518519</v>
      </c>
      <c r="I935" t="b">
        <v>0</v>
      </c>
      <c r="J935" t="b">
        <v>1</v>
      </c>
      <c r="K935" t="s">
        <v>41</v>
      </c>
      <c r="L935" t="s">
        <v>74</v>
      </c>
      <c r="M935"/>
      <c r="N935">
        <v>51</v>
      </c>
      <c r="O935" t="s">
        <v>1459</v>
      </c>
      <c r="P935" t="s">
        <v>1650</v>
      </c>
    </row>
    <row r="936" spans="1:16" x14ac:dyDescent="0.25">
      <c r="A936" t="s">
        <v>1</v>
      </c>
      <c r="B936" t="s">
        <v>633</v>
      </c>
      <c r="C936" t="s">
        <v>147</v>
      </c>
      <c r="D936" t="s">
        <v>155</v>
      </c>
      <c r="E936" t="s">
        <v>59</v>
      </c>
      <c r="F936" t="b">
        <v>0</v>
      </c>
      <c r="G936" t="s">
        <v>65</v>
      </c>
      <c r="H936" s="1">
        <v>46032.793611111112</v>
      </c>
      <c r="I936" t="b">
        <v>1</v>
      </c>
      <c r="J936" t="b">
        <v>0</v>
      </c>
      <c r="K936" t="s">
        <v>41</v>
      </c>
      <c r="L936" t="s">
        <v>60</v>
      </c>
      <c r="M936">
        <v>135000</v>
      </c>
      <c r="N936"/>
      <c r="O936" t="s">
        <v>155</v>
      </c>
      <c r="P936" t="s">
        <v>6294</v>
      </c>
    </row>
    <row r="937" spans="1:16" x14ac:dyDescent="0.25">
      <c r="A937" t="s">
        <v>8</v>
      </c>
      <c r="B937" t="s">
        <v>951</v>
      </c>
      <c r="C937" t="s">
        <v>147</v>
      </c>
      <c r="D937" t="s">
        <v>155</v>
      </c>
      <c r="E937" t="s">
        <v>59</v>
      </c>
      <c r="F937" t="b">
        <v>0</v>
      </c>
      <c r="G937" t="s">
        <v>77</v>
      </c>
      <c r="H937" s="1">
        <v>46032.79409722222</v>
      </c>
      <c r="I937" t="b">
        <v>0</v>
      </c>
      <c r="J937" t="b">
        <v>0</v>
      </c>
      <c r="K937" t="s">
        <v>41</v>
      </c>
      <c r="L937" t="s">
        <v>60</v>
      </c>
      <c r="M937">
        <v>157500</v>
      </c>
      <c r="N937"/>
      <c r="O937" t="s">
        <v>155</v>
      </c>
    </row>
    <row r="938" spans="1:16" x14ac:dyDescent="0.25">
      <c r="A938" t="s">
        <v>8</v>
      </c>
      <c r="B938" t="s">
        <v>6295</v>
      </c>
      <c r="C938" t="s">
        <v>218</v>
      </c>
      <c r="D938" t="s">
        <v>4526</v>
      </c>
      <c r="E938" t="s">
        <v>59</v>
      </c>
      <c r="F938" t="b">
        <v>0</v>
      </c>
      <c r="G938" t="s">
        <v>73</v>
      </c>
      <c r="H938" s="1">
        <v>46032.794733796298</v>
      </c>
      <c r="I938" t="b">
        <v>0</v>
      </c>
      <c r="J938" t="b">
        <v>0</v>
      </c>
      <c r="K938" t="s">
        <v>41</v>
      </c>
      <c r="L938" t="s">
        <v>74</v>
      </c>
      <c r="M938"/>
      <c r="N938">
        <v>59</v>
      </c>
      <c r="O938" t="s">
        <v>4743</v>
      </c>
      <c r="P938" t="s">
        <v>6296</v>
      </c>
    </row>
    <row r="939" spans="1:16" x14ac:dyDescent="0.25">
      <c r="A939" t="s">
        <v>2</v>
      </c>
      <c r="B939" t="s">
        <v>6297</v>
      </c>
      <c r="C939" t="s">
        <v>315</v>
      </c>
      <c r="D939" t="s">
        <v>6298</v>
      </c>
      <c r="E939" t="s">
        <v>59</v>
      </c>
      <c r="F939" t="b">
        <v>0</v>
      </c>
      <c r="G939" t="s">
        <v>65</v>
      </c>
      <c r="H939" s="1">
        <v>46032.834224537037</v>
      </c>
      <c r="I939" t="b">
        <v>0</v>
      </c>
      <c r="J939" t="b">
        <v>1</v>
      </c>
      <c r="K939" t="s">
        <v>41</v>
      </c>
      <c r="L939" t="s">
        <v>60</v>
      </c>
      <c r="M939">
        <v>140000</v>
      </c>
      <c r="N939"/>
      <c r="O939" t="s">
        <v>6299</v>
      </c>
      <c r="P939" t="s">
        <v>6300</v>
      </c>
    </row>
    <row r="940" spans="1:16" x14ac:dyDescent="0.25">
      <c r="A940" t="s">
        <v>7</v>
      </c>
      <c r="B940" t="s">
        <v>6301</v>
      </c>
      <c r="C940" t="s">
        <v>76</v>
      </c>
      <c r="D940" t="s">
        <v>4017</v>
      </c>
      <c r="E940" t="s">
        <v>59</v>
      </c>
      <c r="F940" t="b">
        <v>1</v>
      </c>
      <c r="G940" t="s">
        <v>65</v>
      </c>
      <c r="H940" s="1">
        <v>46032.875104166669</v>
      </c>
      <c r="I940" t="b">
        <v>0</v>
      </c>
      <c r="J940" t="b">
        <v>1</v>
      </c>
      <c r="K940" t="s">
        <v>41</v>
      </c>
      <c r="L940" t="s">
        <v>60</v>
      </c>
      <c r="M940">
        <v>260590</v>
      </c>
      <c r="N940"/>
      <c r="O940" t="s">
        <v>265</v>
      </c>
      <c r="P940" t="s">
        <v>6302</v>
      </c>
    </row>
    <row r="941" spans="1:16" x14ac:dyDescent="0.25">
      <c r="A941" t="s">
        <v>1</v>
      </c>
      <c r="B941" t="s">
        <v>6303</v>
      </c>
      <c r="C941" t="s">
        <v>162</v>
      </c>
      <c r="D941" t="s">
        <v>4673</v>
      </c>
      <c r="E941" t="s">
        <v>59</v>
      </c>
      <c r="F941" t="b">
        <v>0</v>
      </c>
      <c r="G941" t="s">
        <v>65</v>
      </c>
      <c r="H941" s="1">
        <v>46033.001944444448</v>
      </c>
      <c r="I941" t="b">
        <v>1</v>
      </c>
      <c r="J941" t="b">
        <v>1</v>
      </c>
      <c r="K941" t="s">
        <v>41</v>
      </c>
      <c r="L941" t="s">
        <v>60</v>
      </c>
      <c r="M941">
        <v>127500</v>
      </c>
      <c r="N941"/>
      <c r="O941" t="s">
        <v>6304</v>
      </c>
      <c r="P941" t="s">
        <v>6305</v>
      </c>
    </row>
    <row r="942" spans="1:16" x14ac:dyDescent="0.25">
      <c r="A942" t="s">
        <v>8</v>
      </c>
      <c r="B942" t="s">
        <v>6306</v>
      </c>
      <c r="C942" t="s">
        <v>76</v>
      </c>
      <c r="D942" t="s">
        <v>584</v>
      </c>
      <c r="E942" t="s">
        <v>72</v>
      </c>
      <c r="F942" t="b">
        <v>1</v>
      </c>
      <c r="G942" t="s">
        <v>19</v>
      </c>
      <c r="H942" s="1">
        <v>46033.005231481482</v>
      </c>
      <c r="I942" t="b">
        <v>0</v>
      </c>
      <c r="J942" t="b">
        <v>0</v>
      </c>
      <c r="K942" t="s">
        <v>19</v>
      </c>
      <c r="L942" t="s">
        <v>74</v>
      </c>
      <c r="M942"/>
      <c r="N942">
        <v>25</v>
      </c>
      <c r="O942" t="s">
        <v>4814</v>
      </c>
      <c r="P942" t="s">
        <v>6307</v>
      </c>
    </row>
    <row r="943" spans="1:16" x14ac:dyDescent="0.25">
      <c r="A943" t="s">
        <v>0</v>
      </c>
      <c r="B943" t="s">
        <v>0</v>
      </c>
      <c r="C943" t="s">
        <v>6308</v>
      </c>
      <c r="D943" t="s">
        <v>4652</v>
      </c>
      <c r="E943" t="s">
        <v>72</v>
      </c>
      <c r="F943" t="b">
        <v>0</v>
      </c>
      <c r="G943" t="s">
        <v>40</v>
      </c>
      <c r="H943" s="1">
        <v>46033.007222222222</v>
      </c>
      <c r="I943" t="b">
        <v>1</v>
      </c>
      <c r="J943" t="b">
        <v>0</v>
      </c>
      <c r="K943" t="s">
        <v>40</v>
      </c>
      <c r="L943" t="s">
        <v>60</v>
      </c>
      <c r="M943">
        <v>55000</v>
      </c>
      <c r="N943"/>
      <c r="O943" t="s">
        <v>6309</v>
      </c>
      <c r="P943" t="s">
        <v>802</v>
      </c>
    </row>
    <row r="944" spans="1:16" x14ac:dyDescent="0.25">
      <c r="A944" t="s">
        <v>1</v>
      </c>
      <c r="B944" t="s">
        <v>6310</v>
      </c>
      <c r="C944" t="s">
        <v>13</v>
      </c>
      <c r="D944" t="s">
        <v>5721</v>
      </c>
      <c r="E944" t="s">
        <v>621</v>
      </c>
      <c r="F944" t="b">
        <v>0</v>
      </c>
      <c r="G944" t="s">
        <v>13</v>
      </c>
      <c r="H944" s="1">
        <v>46033.008287037039</v>
      </c>
      <c r="I944" t="b">
        <v>0</v>
      </c>
      <c r="J944" t="b">
        <v>0</v>
      </c>
      <c r="K944" t="s">
        <v>13</v>
      </c>
      <c r="L944" t="s">
        <v>74</v>
      </c>
      <c r="M944"/>
      <c r="N944">
        <v>26</v>
      </c>
      <c r="O944" t="s">
        <v>6311</v>
      </c>
      <c r="P944" t="s">
        <v>6312</v>
      </c>
    </row>
    <row r="945" spans="1:16" x14ac:dyDescent="0.25">
      <c r="A945" t="s">
        <v>2</v>
      </c>
      <c r="B945" t="s">
        <v>6313</v>
      </c>
      <c r="C945" t="s">
        <v>112</v>
      </c>
      <c r="D945" t="s">
        <v>4346</v>
      </c>
      <c r="E945" t="s">
        <v>59</v>
      </c>
      <c r="F945" t="b">
        <v>0</v>
      </c>
      <c r="G945" t="s">
        <v>65</v>
      </c>
      <c r="H945" s="1">
        <v>46033.042500000003</v>
      </c>
      <c r="I945" t="b">
        <v>0</v>
      </c>
      <c r="J945" t="b">
        <v>1</v>
      </c>
      <c r="K945" t="s">
        <v>41</v>
      </c>
      <c r="L945" t="s">
        <v>60</v>
      </c>
      <c r="M945">
        <v>133593.5</v>
      </c>
      <c r="N945"/>
      <c r="O945" t="s">
        <v>1822</v>
      </c>
      <c r="P945" t="s">
        <v>310</v>
      </c>
    </row>
    <row r="946" spans="1:16" x14ac:dyDescent="0.25">
      <c r="A946" t="s">
        <v>5</v>
      </c>
      <c r="B946" t="s">
        <v>6314</v>
      </c>
      <c r="C946" t="s">
        <v>6315</v>
      </c>
      <c r="D946" t="s">
        <v>5018</v>
      </c>
      <c r="E946" t="s">
        <v>59</v>
      </c>
      <c r="F946" t="b">
        <v>0</v>
      </c>
      <c r="G946" t="s">
        <v>40</v>
      </c>
      <c r="H946" s="1">
        <v>46033.048796296287</v>
      </c>
      <c r="I946" t="b">
        <v>1</v>
      </c>
      <c r="J946" t="b">
        <v>0</v>
      </c>
      <c r="K946" t="s">
        <v>40</v>
      </c>
      <c r="L946" t="s">
        <v>60</v>
      </c>
      <c r="M946">
        <v>65000</v>
      </c>
      <c r="N946"/>
      <c r="O946" t="s">
        <v>6316</v>
      </c>
      <c r="P946" t="s">
        <v>3000</v>
      </c>
    </row>
    <row r="947" spans="1:16" x14ac:dyDescent="0.25">
      <c r="A947" t="s">
        <v>0</v>
      </c>
      <c r="B947" t="s">
        <v>6317</v>
      </c>
      <c r="C947" t="s">
        <v>6318</v>
      </c>
      <c r="D947" t="s">
        <v>4756</v>
      </c>
      <c r="E947" t="s">
        <v>59</v>
      </c>
      <c r="F947" t="b">
        <v>0</v>
      </c>
      <c r="G947" t="s">
        <v>65</v>
      </c>
      <c r="H947" s="1">
        <v>46033.083437499998</v>
      </c>
      <c r="I947" t="b">
        <v>0</v>
      </c>
      <c r="J947" t="b">
        <v>0</v>
      </c>
      <c r="K947" t="s">
        <v>41</v>
      </c>
      <c r="L947" t="s">
        <v>60</v>
      </c>
      <c r="M947">
        <v>82500</v>
      </c>
      <c r="N947"/>
      <c r="O947" t="s">
        <v>6319</v>
      </c>
    </row>
    <row r="948" spans="1:16" x14ac:dyDescent="0.25">
      <c r="A948" t="s">
        <v>6</v>
      </c>
      <c r="B948" t="s">
        <v>6320</v>
      </c>
      <c r="C948" t="s">
        <v>112</v>
      </c>
      <c r="D948" t="s">
        <v>5721</v>
      </c>
      <c r="E948" t="s">
        <v>59</v>
      </c>
      <c r="F948" t="b">
        <v>0</v>
      </c>
      <c r="G948" t="s">
        <v>65</v>
      </c>
      <c r="H948" s="1">
        <v>46033.250613425917</v>
      </c>
      <c r="I948" t="b">
        <v>0</v>
      </c>
      <c r="J948" t="b">
        <v>1</v>
      </c>
      <c r="K948" t="s">
        <v>41</v>
      </c>
      <c r="L948" t="s">
        <v>60</v>
      </c>
      <c r="M948">
        <v>188500</v>
      </c>
      <c r="N948"/>
      <c r="O948" t="s">
        <v>5835</v>
      </c>
      <c r="P948" t="s">
        <v>5836</v>
      </c>
    </row>
    <row r="949" spans="1:16" x14ac:dyDescent="0.25">
      <c r="A949" t="s">
        <v>0</v>
      </c>
      <c r="B949" t="s">
        <v>6321</v>
      </c>
      <c r="C949" t="s">
        <v>76</v>
      </c>
      <c r="D949" t="s">
        <v>4526</v>
      </c>
      <c r="E949" t="s">
        <v>59</v>
      </c>
      <c r="F949" t="b">
        <v>1</v>
      </c>
      <c r="G949" t="s">
        <v>65</v>
      </c>
      <c r="H949" s="1">
        <v>46033.291724537034</v>
      </c>
      <c r="I949" t="b">
        <v>0</v>
      </c>
      <c r="J949" t="b">
        <v>1</v>
      </c>
      <c r="K949" t="s">
        <v>41</v>
      </c>
      <c r="L949" t="s">
        <v>60</v>
      </c>
      <c r="M949">
        <v>89225</v>
      </c>
      <c r="N949"/>
      <c r="O949" t="s">
        <v>4548</v>
      </c>
      <c r="P949" t="s">
        <v>1332</v>
      </c>
    </row>
    <row r="950" spans="1:16" x14ac:dyDescent="0.25">
      <c r="A950" t="s">
        <v>2</v>
      </c>
      <c r="B950" t="s">
        <v>6322</v>
      </c>
      <c r="C950" t="s">
        <v>587</v>
      </c>
      <c r="D950" t="s">
        <v>6323</v>
      </c>
      <c r="E950" t="s">
        <v>621</v>
      </c>
      <c r="F950" t="b">
        <v>0</v>
      </c>
      <c r="G950" t="s">
        <v>65</v>
      </c>
      <c r="H950" s="1">
        <v>46033.292303240742</v>
      </c>
      <c r="I950" t="b">
        <v>0</v>
      </c>
      <c r="J950" t="b">
        <v>1</v>
      </c>
      <c r="K950" t="s">
        <v>41</v>
      </c>
      <c r="L950" t="s">
        <v>74</v>
      </c>
      <c r="M950"/>
      <c r="N950">
        <v>33.5</v>
      </c>
      <c r="O950" t="s">
        <v>2322</v>
      </c>
      <c r="P950" t="s">
        <v>622</v>
      </c>
    </row>
    <row r="951" spans="1:16" x14ac:dyDescent="0.25">
      <c r="A951" t="s">
        <v>1</v>
      </c>
      <c r="B951" t="s">
        <v>6324</v>
      </c>
      <c r="C951" t="s">
        <v>353</v>
      </c>
      <c r="D951" t="s">
        <v>4569</v>
      </c>
      <c r="E951" t="s">
        <v>59</v>
      </c>
      <c r="F951" t="b">
        <v>0</v>
      </c>
      <c r="G951" t="s">
        <v>65</v>
      </c>
      <c r="H951" s="1">
        <v>46033.334664351853</v>
      </c>
      <c r="I951" t="b">
        <v>0</v>
      </c>
      <c r="J951" t="b">
        <v>0</v>
      </c>
      <c r="K951" t="s">
        <v>41</v>
      </c>
      <c r="L951" t="s">
        <v>74</v>
      </c>
      <c r="M951"/>
      <c r="N951">
        <v>47.6</v>
      </c>
      <c r="O951" t="s">
        <v>343</v>
      </c>
      <c r="P951" t="s">
        <v>1462</v>
      </c>
    </row>
    <row r="952" spans="1:16" x14ac:dyDescent="0.25">
      <c r="A952" t="s">
        <v>2</v>
      </c>
      <c r="B952" t="s">
        <v>6325</v>
      </c>
      <c r="C952" t="s">
        <v>92</v>
      </c>
      <c r="D952" t="s">
        <v>2360</v>
      </c>
      <c r="E952" t="s">
        <v>72</v>
      </c>
      <c r="F952" t="b">
        <v>0</v>
      </c>
      <c r="G952" t="s">
        <v>77</v>
      </c>
      <c r="H952" s="1">
        <v>46033.41747685185</v>
      </c>
      <c r="I952" t="b">
        <v>0</v>
      </c>
      <c r="J952" t="b">
        <v>1</v>
      </c>
      <c r="K952" t="s">
        <v>41</v>
      </c>
      <c r="L952" t="s">
        <v>60</v>
      </c>
      <c r="M952">
        <v>214500</v>
      </c>
      <c r="N952"/>
      <c r="O952" t="s">
        <v>424</v>
      </c>
      <c r="P952" t="s">
        <v>6326</v>
      </c>
    </row>
    <row r="953" spans="1:16" x14ac:dyDescent="0.25">
      <c r="A953" t="s">
        <v>1</v>
      </c>
      <c r="B953" t="s">
        <v>316</v>
      </c>
      <c r="C953" t="s">
        <v>4373</v>
      </c>
      <c r="D953" t="s">
        <v>2360</v>
      </c>
      <c r="E953" t="s">
        <v>59</v>
      </c>
      <c r="F953" t="b">
        <v>0</v>
      </c>
      <c r="G953" t="s">
        <v>65</v>
      </c>
      <c r="H953" s="1">
        <v>46033.417766203696</v>
      </c>
      <c r="I953" t="b">
        <v>1</v>
      </c>
      <c r="J953" t="b">
        <v>1</v>
      </c>
      <c r="K953" t="s">
        <v>41</v>
      </c>
      <c r="L953" t="s">
        <v>60</v>
      </c>
      <c r="M953">
        <v>110000</v>
      </c>
      <c r="N953"/>
      <c r="O953" t="s">
        <v>4007</v>
      </c>
      <c r="P953" t="s">
        <v>6327</v>
      </c>
    </row>
    <row r="954" spans="1:16" x14ac:dyDescent="0.25">
      <c r="A954" t="s">
        <v>1</v>
      </c>
      <c r="B954" t="s">
        <v>6328</v>
      </c>
      <c r="C954" t="s">
        <v>6329</v>
      </c>
      <c r="D954" t="s">
        <v>2360</v>
      </c>
      <c r="E954" t="s">
        <v>72</v>
      </c>
      <c r="F954" t="b">
        <v>0</v>
      </c>
      <c r="G954" t="s">
        <v>65</v>
      </c>
      <c r="H954" s="1">
        <v>46033.417812500003</v>
      </c>
      <c r="I954" t="b">
        <v>0</v>
      </c>
      <c r="J954" t="b">
        <v>1</v>
      </c>
      <c r="K954" t="s">
        <v>41</v>
      </c>
      <c r="L954" t="s">
        <v>60</v>
      </c>
      <c r="M954">
        <v>135000</v>
      </c>
      <c r="N954"/>
      <c r="O954" t="s">
        <v>424</v>
      </c>
      <c r="P954" t="s">
        <v>948</v>
      </c>
    </row>
    <row r="955" spans="1:16" x14ac:dyDescent="0.25">
      <c r="A955" t="s">
        <v>7</v>
      </c>
      <c r="B955" t="s">
        <v>6330</v>
      </c>
      <c r="C955" t="s">
        <v>4132</v>
      </c>
      <c r="D955" t="s">
        <v>4625</v>
      </c>
      <c r="E955" t="s">
        <v>59</v>
      </c>
      <c r="F955" t="b">
        <v>0</v>
      </c>
      <c r="G955" t="s">
        <v>65</v>
      </c>
      <c r="H955" s="1">
        <v>46033.458437499998</v>
      </c>
      <c r="I955" t="b">
        <v>0</v>
      </c>
      <c r="J955" t="b">
        <v>1</v>
      </c>
      <c r="K955" t="s">
        <v>41</v>
      </c>
      <c r="L955" t="s">
        <v>60</v>
      </c>
      <c r="M955">
        <v>100000</v>
      </c>
      <c r="N955"/>
      <c r="O955" t="s">
        <v>2219</v>
      </c>
      <c r="P955" t="s">
        <v>6331</v>
      </c>
    </row>
    <row r="956" spans="1:16" x14ac:dyDescent="0.25">
      <c r="A956" t="s">
        <v>1</v>
      </c>
      <c r="B956" t="s">
        <v>6332</v>
      </c>
      <c r="C956" t="s">
        <v>330</v>
      </c>
      <c r="D956" t="s">
        <v>4526</v>
      </c>
      <c r="E956" t="s">
        <v>59</v>
      </c>
      <c r="F956" t="b">
        <v>0</v>
      </c>
      <c r="G956" t="s">
        <v>65</v>
      </c>
      <c r="H956" s="1">
        <v>46033.459479166668</v>
      </c>
      <c r="I956" t="b">
        <v>0</v>
      </c>
      <c r="J956" t="b">
        <v>1</v>
      </c>
      <c r="K956" t="s">
        <v>41</v>
      </c>
      <c r="L956" t="s">
        <v>60</v>
      </c>
      <c r="M956">
        <v>105000</v>
      </c>
      <c r="N956"/>
      <c r="O956" t="s">
        <v>480</v>
      </c>
      <c r="P956" t="s">
        <v>6333</v>
      </c>
    </row>
    <row r="957" spans="1:16" x14ac:dyDescent="0.25">
      <c r="A957" t="s">
        <v>3</v>
      </c>
      <c r="B957" t="s">
        <v>1257</v>
      </c>
      <c r="C957" t="s">
        <v>4034</v>
      </c>
      <c r="D957" t="s">
        <v>4526</v>
      </c>
      <c r="E957" t="s">
        <v>59</v>
      </c>
      <c r="F957" t="b">
        <v>0</v>
      </c>
      <c r="G957" t="s">
        <v>68</v>
      </c>
      <c r="H957" s="1">
        <v>46033.500405092593</v>
      </c>
      <c r="I957" t="b">
        <v>0</v>
      </c>
      <c r="J957" t="b">
        <v>1</v>
      </c>
      <c r="K957" t="s">
        <v>41</v>
      </c>
      <c r="L957" t="s">
        <v>60</v>
      </c>
      <c r="M957">
        <v>125500</v>
      </c>
      <c r="N957"/>
      <c r="O957" t="s">
        <v>2296</v>
      </c>
      <c r="P957" t="s">
        <v>6334</v>
      </c>
    </row>
    <row r="958" spans="1:16" x14ac:dyDescent="0.25">
      <c r="A958" t="s">
        <v>7</v>
      </c>
      <c r="B958" t="s">
        <v>7</v>
      </c>
      <c r="C958" t="s">
        <v>2124</v>
      </c>
      <c r="D958" t="s">
        <v>4587</v>
      </c>
      <c r="E958" t="s">
        <v>59</v>
      </c>
      <c r="F958" t="b">
        <v>0</v>
      </c>
      <c r="G958" t="s">
        <v>68</v>
      </c>
      <c r="H958" s="1">
        <v>46033.542071759257</v>
      </c>
      <c r="I958" t="b">
        <v>0</v>
      </c>
      <c r="J958" t="b">
        <v>1</v>
      </c>
      <c r="K958" t="s">
        <v>41</v>
      </c>
      <c r="L958" t="s">
        <v>60</v>
      </c>
      <c r="M958">
        <v>99000</v>
      </c>
      <c r="N958"/>
      <c r="O958" t="s">
        <v>3241</v>
      </c>
      <c r="P958" t="s">
        <v>6335</v>
      </c>
    </row>
    <row r="959" spans="1:16" x14ac:dyDescent="0.25">
      <c r="A959" t="s">
        <v>0</v>
      </c>
      <c r="B959" t="s">
        <v>1690</v>
      </c>
      <c r="C959" t="s">
        <v>97</v>
      </c>
      <c r="D959" t="s">
        <v>4526</v>
      </c>
      <c r="F959" t="b">
        <v>0</v>
      </c>
      <c r="G959" t="s">
        <v>89</v>
      </c>
      <c r="H959" s="1">
        <v>46033.54215277778</v>
      </c>
      <c r="I959" t="b">
        <v>1</v>
      </c>
      <c r="J959" t="b">
        <v>1</v>
      </c>
      <c r="K959" t="s">
        <v>41</v>
      </c>
      <c r="L959" t="s">
        <v>74</v>
      </c>
      <c r="M959"/>
      <c r="N959">
        <v>30.75</v>
      </c>
      <c r="O959" t="s">
        <v>155</v>
      </c>
      <c r="P959" t="s">
        <v>859</v>
      </c>
    </row>
    <row r="960" spans="1:16" x14ac:dyDescent="0.25">
      <c r="A960" t="s">
        <v>2</v>
      </c>
      <c r="B960" t="s">
        <v>6336</v>
      </c>
      <c r="C960" t="s">
        <v>566</v>
      </c>
      <c r="D960" t="s">
        <v>4840</v>
      </c>
      <c r="E960" t="s">
        <v>59</v>
      </c>
      <c r="F960" t="b">
        <v>0</v>
      </c>
      <c r="G960" t="s">
        <v>65</v>
      </c>
      <c r="H960" s="1">
        <v>46033.542337962957</v>
      </c>
      <c r="I960" t="b">
        <v>0</v>
      </c>
      <c r="J960" t="b">
        <v>1</v>
      </c>
      <c r="K960" t="s">
        <v>41</v>
      </c>
      <c r="L960" t="s">
        <v>60</v>
      </c>
      <c r="M960">
        <v>135000</v>
      </c>
      <c r="N960"/>
      <c r="O960" t="s">
        <v>265</v>
      </c>
      <c r="P960" t="s">
        <v>6337</v>
      </c>
    </row>
    <row r="961" spans="1:16" x14ac:dyDescent="0.25">
      <c r="A961" t="s">
        <v>1</v>
      </c>
      <c r="B961" t="s">
        <v>6338</v>
      </c>
      <c r="C961" t="s">
        <v>6271</v>
      </c>
      <c r="D961" t="s">
        <v>4531</v>
      </c>
      <c r="E961" t="s">
        <v>59</v>
      </c>
      <c r="F961" t="b">
        <v>0</v>
      </c>
      <c r="G961" t="s">
        <v>4560</v>
      </c>
      <c r="H961" s="1">
        <v>46033.546620370369</v>
      </c>
      <c r="I961" t="b">
        <v>1</v>
      </c>
      <c r="J961" t="b">
        <v>0</v>
      </c>
      <c r="K961" t="s">
        <v>4560</v>
      </c>
      <c r="L961" t="s">
        <v>60</v>
      </c>
      <c r="M961">
        <v>60000</v>
      </c>
      <c r="N961"/>
      <c r="O961" t="s">
        <v>6339</v>
      </c>
    </row>
    <row r="962" spans="1:16" x14ac:dyDescent="0.25">
      <c r="A962" t="s">
        <v>1</v>
      </c>
      <c r="B962" t="s">
        <v>6340</v>
      </c>
      <c r="C962" t="s">
        <v>6271</v>
      </c>
      <c r="D962" t="s">
        <v>4531</v>
      </c>
      <c r="E962" t="s">
        <v>59</v>
      </c>
      <c r="F962" t="b">
        <v>0</v>
      </c>
      <c r="G962" t="s">
        <v>4560</v>
      </c>
      <c r="H962" s="1">
        <v>46033.546620370369</v>
      </c>
      <c r="I962" t="b">
        <v>0</v>
      </c>
      <c r="J962" t="b">
        <v>0</v>
      </c>
      <c r="K962" t="s">
        <v>4560</v>
      </c>
      <c r="L962" t="s">
        <v>60</v>
      </c>
      <c r="M962">
        <v>350000</v>
      </c>
      <c r="N962"/>
      <c r="O962" t="s">
        <v>6341</v>
      </c>
    </row>
    <row r="963" spans="1:16" x14ac:dyDescent="0.25">
      <c r="A963" t="s">
        <v>6</v>
      </c>
      <c r="B963" t="s">
        <v>6342</v>
      </c>
      <c r="C963" t="s">
        <v>4962</v>
      </c>
      <c r="D963" t="s">
        <v>4531</v>
      </c>
      <c r="E963" t="s">
        <v>59</v>
      </c>
      <c r="F963" t="b">
        <v>0</v>
      </c>
      <c r="G963" t="s">
        <v>4963</v>
      </c>
      <c r="H963" s="1">
        <v>46033.557928240742</v>
      </c>
      <c r="I963" t="b">
        <v>0</v>
      </c>
      <c r="J963" t="b">
        <v>0</v>
      </c>
      <c r="K963" t="s">
        <v>4963</v>
      </c>
      <c r="L963" t="s">
        <v>60</v>
      </c>
      <c r="M963">
        <v>38450</v>
      </c>
      <c r="N963"/>
      <c r="O963" t="s">
        <v>6343</v>
      </c>
      <c r="P963" t="s">
        <v>705</v>
      </c>
    </row>
    <row r="964" spans="1:16" x14ac:dyDescent="0.25">
      <c r="A964" t="s">
        <v>4</v>
      </c>
      <c r="B964" t="s">
        <v>2973</v>
      </c>
      <c r="C964" t="s">
        <v>4886</v>
      </c>
      <c r="D964" t="s">
        <v>4531</v>
      </c>
      <c r="E964" t="s">
        <v>59</v>
      </c>
      <c r="F964" t="b">
        <v>0</v>
      </c>
      <c r="G964" t="s">
        <v>4886</v>
      </c>
      <c r="H964" s="1">
        <v>46033.561261574083</v>
      </c>
      <c r="I964" t="b">
        <v>0</v>
      </c>
      <c r="J964" t="b">
        <v>0</v>
      </c>
      <c r="K964" t="s">
        <v>4886</v>
      </c>
      <c r="L964" t="s">
        <v>60</v>
      </c>
      <c r="M964">
        <v>17500</v>
      </c>
      <c r="N964"/>
      <c r="O964" t="s">
        <v>6344</v>
      </c>
      <c r="P964" t="s">
        <v>6345</v>
      </c>
    </row>
    <row r="965" spans="1:16" x14ac:dyDescent="0.25">
      <c r="A965" t="s">
        <v>3</v>
      </c>
      <c r="B965" t="s">
        <v>6346</v>
      </c>
      <c r="C965" t="s">
        <v>1361</v>
      </c>
      <c r="D965" t="s">
        <v>4569</v>
      </c>
      <c r="E965" t="s">
        <v>59</v>
      </c>
      <c r="F965" t="b">
        <v>0</v>
      </c>
      <c r="G965" t="s">
        <v>77</v>
      </c>
      <c r="H965" s="1">
        <v>46033.583634259259</v>
      </c>
      <c r="I965" t="b">
        <v>0</v>
      </c>
      <c r="J965" t="b">
        <v>1</v>
      </c>
      <c r="K965" t="s">
        <v>41</v>
      </c>
      <c r="L965" t="s">
        <v>74</v>
      </c>
      <c r="M965"/>
      <c r="N965">
        <v>40.6</v>
      </c>
      <c r="O965" t="s">
        <v>1867</v>
      </c>
      <c r="P965" t="s">
        <v>171</v>
      </c>
    </row>
    <row r="966" spans="1:16" x14ac:dyDescent="0.25">
      <c r="A966" t="s">
        <v>7</v>
      </c>
      <c r="B966" t="s">
        <v>6347</v>
      </c>
      <c r="C966" t="s">
        <v>162</v>
      </c>
      <c r="D966" t="s">
        <v>4526</v>
      </c>
      <c r="E966" t="s">
        <v>59</v>
      </c>
      <c r="F966" t="b">
        <v>0</v>
      </c>
      <c r="G966" t="s">
        <v>73</v>
      </c>
      <c r="H966" s="1">
        <v>46033.583657407413</v>
      </c>
      <c r="I966" t="b">
        <v>0</v>
      </c>
      <c r="J966" t="b">
        <v>1</v>
      </c>
      <c r="K966" t="s">
        <v>41</v>
      </c>
      <c r="L966" t="s">
        <v>60</v>
      </c>
      <c r="M966">
        <v>110500</v>
      </c>
      <c r="N966"/>
      <c r="O966" t="s">
        <v>904</v>
      </c>
      <c r="P966" t="s">
        <v>6348</v>
      </c>
    </row>
    <row r="967" spans="1:16" x14ac:dyDescent="0.25">
      <c r="A967" t="s">
        <v>0</v>
      </c>
      <c r="B967" t="s">
        <v>6349</v>
      </c>
      <c r="C967" t="s">
        <v>162</v>
      </c>
      <c r="D967" t="s">
        <v>4526</v>
      </c>
      <c r="E967" t="s">
        <v>59</v>
      </c>
      <c r="F967" t="b">
        <v>0</v>
      </c>
      <c r="G967" t="s">
        <v>73</v>
      </c>
      <c r="H967" s="1">
        <v>46033.583692129629</v>
      </c>
      <c r="I967" t="b">
        <v>0</v>
      </c>
      <c r="J967" t="b">
        <v>1</v>
      </c>
      <c r="K967" t="s">
        <v>41</v>
      </c>
      <c r="L967" t="s">
        <v>60</v>
      </c>
      <c r="M967">
        <v>93500</v>
      </c>
      <c r="N967"/>
      <c r="O967" t="s">
        <v>904</v>
      </c>
      <c r="P967" t="s">
        <v>6348</v>
      </c>
    </row>
    <row r="968" spans="1:16" x14ac:dyDescent="0.25">
      <c r="A968" t="s">
        <v>0</v>
      </c>
      <c r="B968" t="s">
        <v>6350</v>
      </c>
      <c r="C968" t="s">
        <v>6351</v>
      </c>
      <c r="D968" t="s">
        <v>4587</v>
      </c>
      <c r="E968" t="s">
        <v>59</v>
      </c>
      <c r="F968" t="b">
        <v>0</v>
      </c>
      <c r="G968" t="s">
        <v>89</v>
      </c>
      <c r="H968" s="1">
        <v>46033.583819444437</v>
      </c>
      <c r="I968" t="b">
        <v>0</v>
      </c>
      <c r="J968" t="b">
        <v>1</v>
      </c>
      <c r="K968" t="s">
        <v>41</v>
      </c>
      <c r="L968" t="s">
        <v>60</v>
      </c>
      <c r="M968">
        <v>129375</v>
      </c>
      <c r="N968"/>
      <c r="O968" t="s">
        <v>6352</v>
      </c>
      <c r="P968" t="s">
        <v>1482</v>
      </c>
    </row>
    <row r="969" spans="1:16" x14ac:dyDescent="0.25">
      <c r="A969" t="s">
        <v>0</v>
      </c>
      <c r="B969" t="s">
        <v>3477</v>
      </c>
      <c r="C969" t="s">
        <v>2107</v>
      </c>
      <c r="D969" t="s">
        <v>4756</v>
      </c>
      <c r="E969" t="s">
        <v>59</v>
      </c>
      <c r="F969" t="b">
        <v>0</v>
      </c>
      <c r="G969" t="s">
        <v>77</v>
      </c>
      <c r="H969" s="1">
        <v>46033.625173611108</v>
      </c>
      <c r="I969" t="b">
        <v>0</v>
      </c>
      <c r="J969" t="b">
        <v>1</v>
      </c>
      <c r="K969" t="s">
        <v>41</v>
      </c>
      <c r="L969" t="s">
        <v>60</v>
      </c>
      <c r="M969">
        <v>84200</v>
      </c>
      <c r="N969"/>
      <c r="O969" t="s">
        <v>6353</v>
      </c>
      <c r="P969" t="s">
        <v>6182</v>
      </c>
    </row>
    <row r="970" spans="1:16" x14ac:dyDescent="0.25">
      <c r="A970" t="s">
        <v>0</v>
      </c>
      <c r="B970" t="s">
        <v>6354</v>
      </c>
      <c r="C970" t="s">
        <v>81</v>
      </c>
      <c r="D970" t="s">
        <v>4562</v>
      </c>
      <c r="E970" t="s">
        <v>59</v>
      </c>
      <c r="F970" t="b">
        <v>0</v>
      </c>
      <c r="G970" t="s">
        <v>77</v>
      </c>
      <c r="H970" s="1">
        <v>46033.625173611108</v>
      </c>
      <c r="I970" t="b">
        <v>0</v>
      </c>
      <c r="J970" t="b">
        <v>1</v>
      </c>
      <c r="K970" t="s">
        <v>41</v>
      </c>
      <c r="L970" t="s">
        <v>60</v>
      </c>
      <c r="M970">
        <v>147000</v>
      </c>
      <c r="N970"/>
      <c r="O970" t="s">
        <v>1114</v>
      </c>
      <c r="P970" t="s">
        <v>5681</v>
      </c>
    </row>
    <row r="971" spans="1:16" x14ac:dyDescent="0.25">
      <c r="A971" t="s">
        <v>2</v>
      </c>
      <c r="B971" t="s">
        <v>6355</v>
      </c>
      <c r="C971" t="s">
        <v>172</v>
      </c>
      <c r="D971" t="s">
        <v>4562</v>
      </c>
      <c r="E971" t="s">
        <v>59</v>
      </c>
      <c r="F971" t="b">
        <v>0</v>
      </c>
      <c r="G971" t="s">
        <v>68</v>
      </c>
      <c r="H971" s="1">
        <v>46033.625902777778</v>
      </c>
      <c r="I971" t="b">
        <v>0</v>
      </c>
      <c r="J971" t="b">
        <v>1</v>
      </c>
      <c r="K971" t="s">
        <v>41</v>
      </c>
      <c r="L971" t="s">
        <v>60</v>
      </c>
      <c r="M971">
        <v>127500</v>
      </c>
      <c r="N971"/>
      <c r="O971" t="s">
        <v>6356</v>
      </c>
      <c r="P971" t="s">
        <v>6357</v>
      </c>
    </row>
    <row r="972" spans="1:16" x14ac:dyDescent="0.25">
      <c r="A972" t="s">
        <v>1</v>
      </c>
      <c r="B972" t="s">
        <v>156</v>
      </c>
      <c r="C972" t="s">
        <v>4021</v>
      </c>
      <c r="D972" t="s">
        <v>4526</v>
      </c>
      <c r="E972" t="s">
        <v>59</v>
      </c>
      <c r="F972" t="b">
        <v>0</v>
      </c>
      <c r="G972" t="s">
        <v>19</v>
      </c>
      <c r="H972" s="1">
        <v>46033.63040509259</v>
      </c>
      <c r="I972" t="b">
        <v>1</v>
      </c>
      <c r="J972" t="b">
        <v>0</v>
      </c>
      <c r="K972" t="s">
        <v>19</v>
      </c>
      <c r="L972" t="s">
        <v>60</v>
      </c>
      <c r="M972">
        <v>850000</v>
      </c>
      <c r="N972"/>
      <c r="O972" t="s">
        <v>6358</v>
      </c>
      <c r="P972" t="s">
        <v>6359</v>
      </c>
    </row>
    <row r="973" spans="1:16" x14ac:dyDescent="0.25">
      <c r="A973" t="s">
        <v>1</v>
      </c>
      <c r="B973" t="s">
        <v>6360</v>
      </c>
      <c r="C973" t="s">
        <v>500</v>
      </c>
      <c r="D973" t="s">
        <v>4756</v>
      </c>
      <c r="E973" t="s">
        <v>59</v>
      </c>
      <c r="F973" t="b">
        <v>0</v>
      </c>
      <c r="G973" t="s">
        <v>13</v>
      </c>
      <c r="H973" s="1">
        <v>46033.633819444447</v>
      </c>
      <c r="I973" t="b">
        <v>0</v>
      </c>
      <c r="J973" t="b">
        <v>0</v>
      </c>
      <c r="K973" t="s">
        <v>13</v>
      </c>
      <c r="L973" t="s">
        <v>60</v>
      </c>
      <c r="M973">
        <v>105000</v>
      </c>
      <c r="N973"/>
      <c r="O973" t="s">
        <v>2302</v>
      </c>
      <c r="P973" t="s">
        <v>6361</v>
      </c>
    </row>
    <row r="974" spans="1:16" x14ac:dyDescent="0.25">
      <c r="A974" t="s">
        <v>0</v>
      </c>
      <c r="B974" t="s">
        <v>6362</v>
      </c>
      <c r="C974" t="s">
        <v>6036</v>
      </c>
      <c r="D974" t="s">
        <v>4531</v>
      </c>
      <c r="E974" t="s">
        <v>59</v>
      </c>
      <c r="F974" t="b">
        <v>0</v>
      </c>
      <c r="G974" t="s">
        <v>6037</v>
      </c>
      <c r="H974" s="1">
        <v>46033.641018518523</v>
      </c>
      <c r="I974" t="b">
        <v>0</v>
      </c>
      <c r="J974" t="b">
        <v>0</v>
      </c>
      <c r="K974" t="s">
        <v>6037</v>
      </c>
      <c r="L974" t="s">
        <v>60</v>
      </c>
      <c r="M974">
        <v>28200</v>
      </c>
      <c r="N974"/>
      <c r="O974" t="s">
        <v>4960</v>
      </c>
    </row>
    <row r="975" spans="1:16" x14ac:dyDescent="0.25">
      <c r="A975" t="s">
        <v>0</v>
      </c>
      <c r="B975" t="s">
        <v>6363</v>
      </c>
      <c r="C975" t="s">
        <v>1698</v>
      </c>
      <c r="D975" t="s">
        <v>4526</v>
      </c>
      <c r="E975" t="s">
        <v>88</v>
      </c>
      <c r="F975" t="b">
        <v>0</v>
      </c>
      <c r="G975" t="s">
        <v>68</v>
      </c>
      <c r="H975" s="1">
        <v>46033.667071759257</v>
      </c>
      <c r="I975" t="b">
        <v>1</v>
      </c>
      <c r="J975" t="b">
        <v>0</v>
      </c>
      <c r="K975" t="s">
        <v>41</v>
      </c>
      <c r="L975" t="s">
        <v>74</v>
      </c>
      <c r="M975"/>
      <c r="N975">
        <v>46</v>
      </c>
      <c r="O975" t="s">
        <v>432</v>
      </c>
      <c r="P975" t="s">
        <v>6364</v>
      </c>
    </row>
    <row r="976" spans="1:16" x14ac:dyDescent="0.25">
      <c r="A976" t="s">
        <v>0</v>
      </c>
      <c r="B976" t="s">
        <v>6365</v>
      </c>
      <c r="C976" t="s">
        <v>930</v>
      </c>
      <c r="D976" t="s">
        <v>584</v>
      </c>
      <c r="E976" t="s">
        <v>72</v>
      </c>
      <c r="F976" t="b">
        <v>0</v>
      </c>
      <c r="G976" t="s">
        <v>19</v>
      </c>
      <c r="H976" s="1">
        <v>46033.671909722223</v>
      </c>
      <c r="I976" t="b">
        <v>0</v>
      </c>
      <c r="J976" t="b">
        <v>0</v>
      </c>
      <c r="K976" t="s">
        <v>19</v>
      </c>
      <c r="L976" t="s">
        <v>74</v>
      </c>
      <c r="M976"/>
      <c r="N976">
        <v>15</v>
      </c>
      <c r="O976" t="s">
        <v>3844</v>
      </c>
      <c r="P976" t="s">
        <v>6366</v>
      </c>
    </row>
    <row r="977" spans="1:16" x14ac:dyDescent="0.25">
      <c r="A977" t="s">
        <v>1</v>
      </c>
      <c r="B977" t="s">
        <v>6367</v>
      </c>
      <c r="C977" t="s">
        <v>612</v>
      </c>
      <c r="D977" t="s">
        <v>6368</v>
      </c>
      <c r="E977" t="s">
        <v>59</v>
      </c>
      <c r="F977" t="b">
        <v>0</v>
      </c>
      <c r="G977" t="s">
        <v>73</v>
      </c>
      <c r="H977" s="1">
        <v>46033.708657407413</v>
      </c>
      <c r="I977" t="b">
        <v>0</v>
      </c>
      <c r="J977" t="b">
        <v>0</v>
      </c>
      <c r="K977" t="s">
        <v>41</v>
      </c>
      <c r="L977" t="s">
        <v>60</v>
      </c>
      <c r="M977">
        <v>130117</v>
      </c>
      <c r="N977"/>
      <c r="O977" t="s">
        <v>6369</v>
      </c>
    </row>
    <row r="978" spans="1:16" x14ac:dyDescent="0.25">
      <c r="A978" t="s">
        <v>2</v>
      </c>
      <c r="B978" t="s">
        <v>6370</v>
      </c>
      <c r="C978" t="s">
        <v>6371</v>
      </c>
      <c r="D978" t="s">
        <v>4526</v>
      </c>
      <c r="E978" t="s">
        <v>88</v>
      </c>
      <c r="F978" t="b">
        <v>0</v>
      </c>
      <c r="G978" t="s">
        <v>63</v>
      </c>
      <c r="H978" s="1">
        <v>46033.762141203697</v>
      </c>
      <c r="I978" t="b">
        <v>0</v>
      </c>
      <c r="J978" t="b">
        <v>0</v>
      </c>
      <c r="K978" t="s">
        <v>41</v>
      </c>
      <c r="L978" t="s">
        <v>74</v>
      </c>
      <c r="M978"/>
      <c r="N978">
        <v>48.5</v>
      </c>
      <c r="O978" t="s">
        <v>6372</v>
      </c>
      <c r="P978" t="s">
        <v>6373</v>
      </c>
    </row>
    <row r="979" spans="1:16" x14ac:dyDescent="0.25">
      <c r="A979" t="s">
        <v>2</v>
      </c>
      <c r="B979" t="s">
        <v>6374</v>
      </c>
      <c r="C979" t="s">
        <v>810</v>
      </c>
      <c r="D979" t="s">
        <v>4569</v>
      </c>
      <c r="E979" t="s">
        <v>59</v>
      </c>
      <c r="F979" t="b">
        <v>0</v>
      </c>
      <c r="G979" t="s">
        <v>77</v>
      </c>
      <c r="H979" s="1">
        <v>46033.834143518521</v>
      </c>
      <c r="I979" t="b">
        <v>0</v>
      </c>
      <c r="J979" t="b">
        <v>0</v>
      </c>
      <c r="K979" t="s">
        <v>41</v>
      </c>
      <c r="L979" t="s">
        <v>74</v>
      </c>
      <c r="M979"/>
      <c r="N979">
        <v>92.09</v>
      </c>
      <c r="O979" t="s">
        <v>3019</v>
      </c>
      <c r="P979" t="s">
        <v>6375</v>
      </c>
    </row>
    <row r="980" spans="1:16" x14ac:dyDescent="0.25">
      <c r="A980" t="s">
        <v>3</v>
      </c>
      <c r="B980" t="s">
        <v>6376</v>
      </c>
      <c r="C980" t="s">
        <v>145</v>
      </c>
      <c r="D980" t="s">
        <v>4526</v>
      </c>
      <c r="E980" t="s">
        <v>59</v>
      </c>
      <c r="F980" t="b">
        <v>0</v>
      </c>
      <c r="G980" t="s">
        <v>65</v>
      </c>
      <c r="H980" s="1">
        <v>46033.916747685187</v>
      </c>
      <c r="I980" t="b">
        <v>1</v>
      </c>
      <c r="J980" t="b">
        <v>0</v>
      </c>
      <c r="K980" t="s">
        <v>41</v>
      </c>
      <c r="L980" t="s">
        <v>60</v>
      </c>
      <c r="M980">
        <v>90000</v>
      </c>
      <c r="N980"/>
      <c r="O980" t="s">
        <v>1391</v>
      </c>
    </row>
    <row r="981" spans="1:16" x14ac:dyDescent="0.25">
      <c r="A981" t="s">
        <v>0</v>
      </c>
      <c r="B981" t="s">
        <v>6377</v>
      </c>
      <c r="C981" t="s">
        <v>181</v>
      </c>
      <c r="D981" t="s">
        <v>584</v>
      </c>
      <c r="E981" t="s">
        <v>72</v>
      </c>
      <c r="F981" t="b">
        <v>0</v>
      </c>
      <c r="G981" t="s">
        <v>89</v>
      </c>
      <c r="H981" s="1">
        <v>46034.000578703701</v>
      </c>
      <c r="I981" t="b">
        <v>0</v>
      </c>
      <c r="J981" t="b">
        <v>1</v>
      </c>
      <c r="K981" t="s">
        <v>41</v>
      </c>
      <c r="L981" t="s">
        <v>74</v>
      </c>
      <c r="M981"/>
      <c r="N981">
        <v>25</v>
      </c>
      <c r="O981" t="s">
        <v>584</v>
      </c>
      <c r="P981" t="s">
        <v>4661</v>
      </c>
    </row>
    <row r="982" spans="1:16" x14ac:dyDescent="0.25">
      <c r="A982" t="s">
        <v>0</v>
      </c>
      <c r="B982" t="s">
        <v>6378</v>
      </c>
      <c r="C982" t="s">
        <v>1567</v>
      </c>
      <c r="D982" t="s">
        <v>4526</v>
      </c>
      <c r="E982" t="s">
        <v>88</v>
      </c>
      <c r="F982" t="b">
        <v>0</v>
      </c>
      <c r="G982" t="s">
        <v>65</v>
      </c>
      <c r="H982" s="1">
        <v>46034.041747685187</v>
      </c>
      <c r="I982" t="b">
        <v>1</v>
      </c>
      <c r="J982" t="b">
        <v>0</v>
      </c>
      <c r="K982" t="s">
        <v>41</v>
      </c>
      <c r="L982" t="s">
        <v>60</v>
      </c>
      <c r="M982">
        <v>72500</v>
      </c>
      <c r="N982"/>
      <c r="O982" t="s">
        <v>6379</v>
      </c>
      <c r="P982" t="s">
        <v>3903</v>
      </c>
    </row>
    <row r="983" spans="1:16" x14ac:dyDescent="0.25">
      <c r="A983" t="s">
        <v>1</v>
      </c>
      <c r="B983" t="s">
        <v>6380</v>
      </c>
      <c r="C983" t="s">
        <v>6381</v>
      </c>
      <c r="D983" t="s">
        <v>4756</v>
      </c>
      <c r="E983" t="s">
        <v>59</v>
      </c>
      <c r="F983" t="b">
        <v>0</v>
      </c>
      <c r="G983" t="s">
        <v>73</v>
      </c>
      <c r="H983" s="1">
        <v>46034.043495370373</v>
      </c>
      <c r="I983" t="b">
        <v>1</v>
      </c>
      <c r="J983" t="b">
        <v>0</v>
      </c>
      <c r="K983" t="s">
        <v>41</v>
      </c>
      <c r="L983" t="s">
        <v>60</v>
      </c>
      <c r="M983">
        <v>156000</v>
      </c>
      <c r="N983"/>
      <c r="O983" t="s">
        <v>6382</v>
      </c>
      <c r="P983" t="s">
        <v>6383</v>
      </c>
    </row>
    <row r="984" spans="1:16" x14ac:dyDescent="0.25">
      <c r="A984" t="s">
        <v>0</v>
      </c>
      <c r="B984" t="s">
        <v>2261</v>
      </c>
      <c r="C984" t="s">
        <v>6384</v>
      </c>
      <c r="D984" t="s">
        <v>5721</v>
      </c>
      <c r="E984" t="s">
        <v>59</v>
      </c>
      <c r="F984" t="b">
        <v>0</v>
      </c>
      <c r="G984" t="s">
        <v>89</v>
      </c>
      <c r="H984" s="1">
        <v>46034.125486111108</v>
      </c>
      <c r="I984" t="b">
        <v>0</v>
      </c>
      <c r="J984" t="b">
        <v>1</v>
      </c>
      <c r="K984" t="s">
        <v>41</v>
      </c>
      <c r="L984" t="s">
        <v>60</v>
      </c>
      <c r="M984">
        <v>86950</v>
      </c>
      <c r="N984"/>
      <c r="O984" t="s">
        <v>6385</v>
      </c>
      <c r="P984" t="s">
        <v>3471</v>
      </c>
    </row>
    <row r="985" spans="1:16" x14ac:dyDescent="0.25">
      <c r="A985" t="s">
        <v>2</v>
      </c>
      <c r="B985" t="s">
        <v>6386</v>
      </c>
      <c r="C985" t="s">
        <v>112</v>
      </c>
      <c r="D985" t="s">
        <v>5721</v>
      </c>
      <c r="E985" t="s">
        <v>59</v>
      </c>
      <c r="F985" t="b">
        <v>0</v>
      </c>
      <c r="G985" t="s">
        <v>65</v>
      </c>
      <c r="H985" s="1">
        <v>46034.125613425917</v>
      </c>
      <c r="I985" t="b">
        <v>0</v>
      </c>
      <c r="J985" t="b">
        <v>1</v>
      </c>
      <c r="K985" t="s">
        <v>41</v>
      </c>
      <c r="L985" t="s">
        <v>60</v>
      </c>
      <c r="M985">
        <v>230500</v>
      </c>
      <c r="N985"/>
      <c r="O985" t="s">
        <v>95</v>
      </c>
      <c r="P985" t="s">
        <v>6387</v>
      </c>
    </row>
    <row r="986" spans="1:16" x14ac:dyDescent="0.25">
      <c r="A986" t="s">
        <v>0</v>
      </c>
      <c r="B986" t="s">
        <v>6388</v>
      </c>
      <c r="C986" t="s">
        <v>6389</v>
      </c>
      <c r="D986" t="s">
        <v>5721</v>
      </c>
      <c r="E986" t="s">
        <v>59</v>
      </c>
      <c r="F986" t="b">
        <v>0</v>
      </c>
      <c r="G986" t="s">
        <v>89</v>
      </c>
      <c r="H986" s="1">
        <v>46034.250983796293</v>
      </c>
      <c r="I986" t="b">
        <v>0</v>
      </c>
      <c r="J986" t="b">
        <v>1</v>
      </c>
      <c r="K986" t="s">
        <v>41</v>
      </c>
      <c r="L986" t="s">
        <v>74</v>
      </c>
      <c r="M986"/>
      <c r="N986">
        <v>25</v>
      </c>
      <c r="O986" t="s">
        <v>6390</v>
      </c>
      <c r="P986" t="s">
        <v>6391</v>
      </c>
    </row>
    <row r="987" spans="1:16" x14ac:dyDescent="0.25">
      <c r="A987" t="s">
        <v>3</v>
      </c>
      <c r="B987" t="s">
        <v>6392</v>
      </c>
      <c r="C987" t="s">
        <v>148</v>
      </c>
      <c r="D987" t="s">
        <v>4526</v>
      </c>
      <c r="E987" t="s">
        <v>59</v>
      </c>
      <c r="F987" t="b">
        <v>0</v>
      </c>
      <c r="G987" t="s">
        <v>89</v>
      </c>
      <c r="H987" s="1">
        <v>46034.292673611111</v>
      </c>
      <c r="I987" t="b">
        <v>0</v>
      </c>
      <c r="J987" t="b">
        <v>1</v>
      </c>
      <c r="K987" t="s">
        <v>41</v>
      </c>
      <c r="L987" t="s">
        <v>60</v>
      </c>
      <c r="M987">
        <v>73646.5</v>
      </c>
      <c r="N987"/>
      <c r="O987" t="s">
        <v>4548</v>
      </c>
      <c r="P987" t="s">
        <v>6393</v>
      </c>
    </row>
    <row r="988" spans="1:16" x14ac:dyDescent="0.25">
      <c r="A988" t="s">
        <v>0</v>
      </c>
      <c r="B988" t="s">
        <v>6394</v>
      </c>
      <c r="C988" t="s">
        <v>1122</v>
      </c>
      <c r="D988" t="s">
        <v>4526</v>
      </c>
      <c r="E988" t="s">
        <v>59</v>
      </c>
      <c r="F988" t="b">
        <v>0</v>
      </c>
      <c r="G988" t="s">
        <v>65</v>
      </c>
      <c r="H988" s="1">
        <v>46034.333368055559</v>
      </c>
      <c r="I988" t="b">
        <v>0</v>
      </c>
      <c r="J988" t="b">
        <v>1</v>
      </c>
      <c r="K988" t="s">
        <v>41</v>
      </c>
      <c r="L988" t="s">
        <v>60</v>
      </c>
      <c r="M988">
        <v>86000</v>
      </c>
      <c r="N988"/>
      <c r="O988" t="s">
        <v>722</v>
      </c>
      <c r="P988" t="s">
        <v>6395</v>
      </c>
    </row>
    <row r="989" spans="1:16" x14ac:dyDescent="0.25">
      <c r="A989" t="s">
        <v>2</v>
      </c>
      <c r="B989" t="s">
        <v>6396</v>
      </c>
      <c r="C989" t="s">
        <v>112</v>
      </c>
      <c r="D989" t="s">
        <v>4346</v>
      </c>
      <c r="E989" t="s">
        <v>59</v>
      </c>
      <c r="F989" t="b">
        <v>0</v>
      </c>
      <c r="G989" t="s">
        <v>65</v>
      </c>
      <c r="H989" s="1">
        <v>46034.334467592591</v>
      </c>
      <c r="I989" t="b">
        <v>0</v>
      </c>
      <c r="J989" t="b">
        <v>1</v>
      </c>
      <c r="K989" t="s">
        <v>41</v>
      </c>
      <c r="L989" t="s">
        <v>60</v>
      </c>
      <c r="M989">
        <v>171500</v>
      </c>
      <c r="N989"/>
      <c r="O989" t="s">
        <v>1990</v>
      </c>
      <c r="P989" t="s">
        <v>589</v>
      </c>
    </row>
    <row r="990" spans="1:16" x14ac:dyDescent="0.25">
      <c r="A990" t="s">
        <v>6</v>
      </c>
      <c r="B990" t="s">
        <v>6397</v>
      </c>
      <c r="C990" t="s">
        <v>79</v>
      </c>
      <c r="D990" t="s">
        <v>4346</v>
      </c>
      <c r="E990" t="s">
        <v>59</v>
      </c>
      <c r="F990" t="b">
        <v>0</v>
      </c>
      <c r="G990" t="s">
        <v>77</v>
      </c>
      <c r="H990" s="1">
        <v>46034.334629629629</v>
      </c>
      <c r="I990" t="b">
        <v>0</v>
      </c>
      <c r="J990" t="b">
        <v>1</v>
      </c>
      <c r="K990" t="s">
        <v>41</v>
      </c>
      <c r="L990" t="s">
        <v>60</v>
      </c>
      <c r="M990">
        <v>273500</v>
      </c>
      <c r="N990"/>
      <c r="O990" t="s">
        <v>1990</v>
      </c>
      <c r="P990" t="s">
        <v>310</v>
      </c>
    </row>
    <row r="991" spans="1:16" x14ac:dyDescent="0.25">
      <c r="A991" t="s">
        <v>1</v>
      </c>
      <c r="B991" t="s">
        <v>153</v>
      </c>
      <c r="C991" t="s">
        <v>104</v>
      </c>
      <c r="D991" t="s">
        <v>4756</v>
      </c>
      <c r="E991" t="s">
        <v>59</v>
      </c>
      <c r="F991" t="b">
        <v>0</v>
      </c>
      <c r="G991" t="s">
        <v>65</v>
      </c>
      <c r="H991" s="1">
        <v>46034.335150462961</v>
      </c>
      <c r="I991" t="b">
        <v>1</v>
      </c>
      <c r="J991" t="b">
        <v>0</v>
      </c>
      <c r="K991" t="s">
        <v>41</v>
      </c>
      <c r="L991" t="s">
        <v>60</v>
      </c>
      <c r="M991">
        <v>109000</v>
      </c>
      <c r="N991"/>
      <c r="O991" t="s">
        <v>6398</v>
      </c>
      <c r="P991" t="s">
        <v>5057</v>
      </c>
    </row>
    <row r="992" spans="1:16" x14ac:dyDescent="0.25">
      <c r="A992" t="s">
        <v>4</v>
      </c>
      <c r="B992" t="s">
        <v>6399</v>
      </c>
      <c r="C992" t="s">
        <v>5029</v>
      </c>
      <c r="D992" t="s">
        <v>6095</v>
      </c>
      <c r="E992" t="s">
        <v>59</v>
      </c>
      <c r="F992" t="b">
        <v>0</v>
      </c>
      <c r="G992" t="s">
        <v>40</v>
      </c>
      <c r="H992" s="1">
        <v>46034.354837962957</v>
      </c>
      <c r="I992" t="b">
        <v>1</v>
      </c>
      <c r="J992" t="b">
        <v>0</v>
      </c>
      <c r="K992" t="s">
        <v>40</v>
      </c>
      <c r="L992" t="s">
        <v>60</v>
      </c>
      <c r="M992">
        <v>375</v>
      </c>
      <c r="N992"/>
      <c r="O992" t="s">
        <v>4539</v>
      </c>
      <c r="P992" t="s">
        <v>6400</v>
      </c>
    </row>
    <row r="993" spans="1:16" x14ac:dyDescent="0.25">
      <c r="A993" t="s">
        <v>5</v>
      </c>
      <c r="B993" t="s">
        <v>6401</v>
      </c>
      <c r="C993" t="s">
        <v>76</v>
      </c>
      <c r="D993" t="s">
        <v>6000</v>
      </c>
      <c r="E993" t="s">
        <v>59</v>
      </c>
      <c r="F993" t="b">
        <v>1</v>
      </c>
      <c r="G993" t="s">
        <v>40</v>
      </c>
      <c r="H993" s="1">
        <v>46034.354872685188</v>
      </c>
      <c r="I993" t="b">
        <v>1</v>
      </c>
      <c r="J993" t="b">
        <v>0</v>
      </c>
      <c r="K993" t="s">
        <v>40</v>
      </c>
      <c r="L993" t="s">
        <v>60</v>
      </c>
      <c r="M993">
        <v>625</v>
      </c>
      <c r="N993"/>
      <c r="O993" t="s">
        <v>6001</v>
      </c>
      <c r="P993" t="s">
        <v>6402</v>
      </c>
    </row>
    <row r="994" spans="1:16" x14ac:dyDescent="0.25">
      <c r="A994" t="s">
        <v>2</v>
      </c>
      <c r="B994" t="s">
        <v>6403</v>
      </c>
      <c r="C994" t="s">
        <v>716</v>
      </c>
      <c r="D994" t="s">
        <v>4697</v>
      </c>
      <c r="E994" t="s">
        <v>59</v>
      </c>
      <c r="F994" t="b">
        <v>0</v>
      </c>
      <c r="G994" t="s">
        <v>63</v>
      </c>
      <c r="H994" s="1">
        <v>46034.359155092592</v>
      </c>
      <c r="I994" t="b">
        <v>0</v>
      </c>
      <c r="J994" t="b">
        <v>1</v>
      </c>
      <c r="K994" t="s">
        <v>41</v>
      </c>
      <c r="L994" t="s">
        <v>60</v>
      </c>
      <c r="M994">
        <v>135000</v>
      </c>
      <c r="N994"/>
      <c r="O994" t="s">
        <v>3258</v>
      </c>
      <c r="P994" t="s">
        <v>6404</v>
      </c>
    </row>
    <row r="995" spans="1:16" x14ac:dyDescent="0.25">
      <c r="A995" t="s">
        <v>0</v>
      </c>
      <c r="B995" t="s">
        <v>5019</v>
      </c>
      <c r="C995" t="s">
        <v>81</v>
      </c>
      <c r="D995" t="s">
        <v>4630</v>
      </c>
      <c r="E995" t="s">
        <v>59</v>
      </c>
      <c r="F995" t="b">
        <v>0</v>
      </c>
      <c r="G995" t="s">
        <v>77</v>
      </c>
      <c r="H995" s="1">
        <v>46034.375405092593</v>
      </c>
      <c r="I995" t="b">
        <v>1</v>
      </c>
      <c r="J995" t="b">
        <v>0</v>
      </c>
      <c r="K995" t="s">
        <v>41</v>
      </c>
      <c r="L995" t="s">
        <v>60</v>
      </c>
      <c r="M995">
        <v>220000</v>
      </c>
      <c r="N995"/>
      <c r="O995" t="s">
        <v>101</v>
      </c>
      <c r="P995" t="s">
        <v>429</v>
      </c>
    </row>
    <row r="996" spans="1:16" x14ac:dyDescent="0.25">
      <c r="A996" t="s">
        <v>1</v>
      </c>
      <c r="B996" t="s">
        <v>6405</v>
      </c>
      <c r="C996" t="s">
        <v>40</v>
      </c>
      <c r="D996" t="s">
        <v>4526</v>
      </c>
      <c r="E996" t="s">
        <v>59</v>
      </c>
      <c r="F996" t="b">
        <v>0</v>
      </c>
      <c r="G996" t="s">
        <v>40</v>
      </c>
      <c r="H996" s="1">
        <v>46034.39644675926</v>
      </c>
      <c r="I996" t="b">
        <v>1</v>
      </c>
      <c r="J996" t="b">
        <v>0</v>
      </c>
      <c r="K996" t="s">
        <v>40</v>
      </c>
      <c r="L996" t="s">
        <v>60</v>
      </c>
      <c r="M996">
        <v>175000</v>
      </c>
      <c r="N996"/>
      <c r="O996" t="s">
        <v>127</v>
      </c>
      <c r="P996" t="s">
        <v>992</v>
      </c>
    </row>
    <row r="997" spans="1:16" x14ac:dyDescent="0.25">
      <c r="A997" t="s">
        <v>2</v>
      </c>
      <c r="B997" t="s">
        <v>6406</v>
      </c>
      <c r="C997" t="s">
        <v>304</v>
      </c>
      <c r="D997" t="s">
        <v>2360</v>
      </c>
      <c r="E997" t="s">
        <v>72</v>
      </c>
      <c r="F997" t="b">
        <v>0</v>
      </c>
      <c r="G997" t="s">
        <v>77</v>
      </c>
      <c r="H997" s="1">
        <v>46034.418009259258</v>
      </c>
      <c r="I997" t="b">
        <v>0</v>
      </c>
      <c r="J997" t="b">
        <v>1</v>
      </c>
      <c r="K997" t="s">
        <v>41</v>
      </c>
      <c r="L997" t="s">
        <v>60</v>
      </c>
      <c r="M997">
        <v>175500</v>
      </c>
      <c r="N997"/>
      <c r="O997" t="s">
        <v>424</v>
      </c>
      <c r="P997" t="s">
        <v>6407</v>
      </c>
    </row>
    <row r="998" spans="1:16" x14ac:dyDescent="0.25">
      <c r="A998" t="s">
        <v>1</v>
      </c>
      <c r="B998" t="s">
        <v>2761</v>
      </c>
      <c r="C998" t="s">
        <v>290</v>
      </c>
      <c r="D998" t="s">
        <v>6323</v>
      </c>
      <c r="E998" t="s">
        <v>621</v>
      </c>
      <c r="F998" t="b">
        <v>0</v>
      </c>
      <c r="G998" t="s">
        <v>65</v>
      </c>
      <c r="H998" s="1">
        <v>46034.418449074074</v>
      </c>
      <c r="I998" t="b">
        <v>0</v>
      </c>
      <c r="J998" t="b">
        <v>1</v>
      </c>
      <c r="K998" t="s">
        <v>41</v>
      </c>
      <c r="L998" t="s">
        <v>74</v>
      </c>
      <c r="M998"/>
      <c r="N998">
        <v>38.5</v>
      </c>
      <c r="O998" t="s">
        <v>6408</v>
      </c>
      <c r="P998" t="s">
        <v>6409</v>
      </c>
    </row>
    <row r="999" spans="1:16" x14ac:dyDescent="0.25">
      <c r="A999" t="s">
        <v>1</v>
      </c>
      <c r="B999" t="s">
        <v>6410</v>
      </c>
      <c r="C999" t="s">
        <v>121</v>
      </c>
      <c r="D999" t="s">
        <v>4526</v>
      </c>
      <c r="E999" t="s">
        <v>59</v>
      </c>
      <c r="F999" t="b">
        <v>0</v>
      </c>
      <c r="G999" t="s">
        <v>89</v>
      </c>
      <c r="H999" s="1">
        <v>46034.434618055559</v>
      </c>
      <c r="I999" t="b">
        <v>0</v>
      </c>
      <c r="J999" t="b">
        <v>0</v>
      </c>
      <c r="K999" t="s">
        <v>41</v>
      </c>
      <c r="L999" t="s">
        <v>60</v>
      </c>
      <c r="M999">
        <v>65000</v>
      </c>
      <c r="N999"/>
      <c r="O999" t="s">
        <v>6411</v>
      </c>
    </row>
    <row r="1000" spans="1:16" x14ac:dyDescent="0.25">
      <c r="A1000" t="s">
        <v>2</v>
      </c>
      <c r="B1000" t="s">
        <v>3160</v>
      </c>
      <c r="C1000" t="s">
        <v>5215</v>
      </c>
      <c r="D1000" t="s">
        <v>4346</v>
      </c>
      <c r="E1000" t="s">
        <v>59</v>
      </c>
      <c r="F1000" t="b">
        <v>0</v>
      </c>
      <c r="G1000" t="s">
        <v>19</v>
      </c>
      <c r="H1000" s="1">
        <v>46034.435243055559</v>
      </c>
      <c r="I1000" t="b">
        <v>0</v>
      </c>
      <c r="J1000" t="b">
        <v>0</v>
      </c>
      <c r="K1000" t="s">
        <v>19</v>
      </c>
      <c r="L1000" t="s">
        <v>60</v>
      </c>
      <c r="M1000">
        <v>950000</v>
      </c>
      <c r="N1000"/>
      <c r="O1000" t="s">
        <v>6412</v>
      </c>
      <c r="P1000" t="s">
        <v>6413</v>
      </c>
    </row>
    <row r="1001" spans="1:16" x14ac:dyDescent="0.25">
      <c r="A1001" t="s">
        <v>1</v>
      </c>
      <c r="B1001" t="s">
        <v>6414</v>
      </c>
      <c r="C1001" t="s">
        <v>6415</v>
      </c>
      <c r="D1001" t="s">
        <v>4526</v>
      </c>
      <c r="E1001" t="s">
        <v>59</v>
      </c>
      <c r="F1001" t="b">
        <v>0</v>
      </c>
      <c r="G1001" t="s">
        <v>40</v>
      </c>
      <c r="H1001" s="1">
        <v>46034.438113425917</v>
      </c>
      <c r="I1001" t="b">
        <v>1</v>
      </c>
      <c r="J1001" t="b">
        <v>0</v>
      </c>
      <c r="K1001" t="s">
        <v>40</v>
      </c>
      <c r="L1001" t="s">
        <v>60</v>
      </c>
      <c r="M1001">
        <v>45000</v>
      </c>
      <c r="N1001"/>
      <c r="O1001" t="s">
        <v>4909</v>
      </c>
      <c r="P1001" t="s">
        <v>3650</v>
      </c>
    </row>
    <row r="1002" spans="1:16" x14ac:dyDescent="0.25">
      <c r="A1002" t="s">
        <v>0</v>
      </c>
      <c r="B1002" t="s">
        <v>6416</v>
      </c>
      <c r="C1002" t="s">
        <v>6417</v>
      </c>
      <c r="D1002" t="s">
        <v>4633</v>
      </c>
      <c r="E1002" t="s">
        <v>59</v>
      </c>
      <c r="F1002" t="b">
        <v>0</v>
      </c>
      <c r="G1002" t="s">
        <v>42</v>
      </c>
      <c r="H1002" s="1">
        <v>46034.450069444443</v>
      </c>
      <c r="I1002" t="b">
        <v>0</v>
      </c>
      <c r="J1002" t="b">
        <v>0</v>
      </c>
      <c r="K1002" t="s">
        <v>42</v>
      </c>
      <c r="L1002" t="s">
        <v>60</v>
      </c>
      <c r="M1002">
        <v>100000</v>
      </c>
      <c r="N1002"/>
      <c r="O1002" t="s">
        <v>6418</v>
      </c>
      <c r="P1002" t="s">
        <v>6419</v>
      </c>
    </row>
    <row r="1003" spans="1:16" x14ac:dyDescent="0.25">
      <c r="A1003" t="s">
        <v>1</v>
      </c>
      <c r="B1003" t="s">
        <v>6420</v>
      </c>
      <c r="C1003" t="s">
        <v>359</v>
      </c>
      <c r="D1003" t="s">
        <v>4587</v>
      </c>
      <c r="E1003" t="s">
        <v>59</v>
      </c>
      <c r="F1003" t="b">
        <v>0</v>
      </c>
      <c r="G1003" t="s">
        <v>65</v>
      </c>
      <c r="H1003" s="1">
        <v>46034.458437499998</v>
      </c>
      <c r="I1003" t="b">
        <v>1</v>
      </c>
      <c r="J1003" t="b">
        <v>1</v>
      </c>
      <c r="K1003" t="s">
        <v>41</v>
      </c>
      <c r="L1003" t="s">
        <v>60</v>
      </c>
      <c r="M1003">
        <v>95000</v>
      </c>
      <c r="N1003"/>
      <c r="O1003" t="s">
        <v>6421</v>
      </c>
      <c r="P1003" t="s">
        <v>6422</v>
      </c>
    </row>
    <row r="1004" spans="1:16" x14ac:dyDescent="0.25">
      <c r="A1004" t="s">
        <v>8</v>
      </c>
      <c r="B1004" t="s">
        <v>6423</v>
      </c>
      <c r="C1004" t="s">
        <v>313</v>
      </c>
      <c r="D1004" t="s">
        <v>4526</v>
      </c>
      <c r="E1004" t="s">
        <v>88</v>
      </c>
      <c r="F1004" t="b">
        <v>0</v>
      </c>
      <c r="G1004" t="s">
        <v>65</v>
      </c>
      <c r="H1004" s="1">
        <v>46034.459548611107</v>
      </c>
      <c r="I1004" t="b">
        <v>0</v>
      </c>
      <c r="J1004" t="b">
        <v>0</v>
      </c>
      <c r="K1004" t="s">
        <v>41</v>
      </c>
      <c r="L1004" t="s">
        <v>60</v>
      </c>
      <c r="M1004">
        <v>175000</v>
      </c>
      <c r="N1004"/>
      <c r="O1004" t="s">
        <v>6156</v>
      </c>
      <c r="P1004" t="s">
        <v>6424</v>
      </c>
    </row>
    <row r="1005" spans="1:16" x14ac:dyDescent="0.25">
      <c r="A1005" t="s">
        <v>1</v>
      </c>
      <c r="B1005" t="s">
        <v>6425</v>
      </c>
      <c r="C1005" t="s">
        <v>76</v>
      </c>
      <c r="D1005" t="s">
        <v>141</v>
      </c>
      <c r="E1005" t="s">
        <v>88</v>
      </c>
      <c r="F1005" t="b">
        <v>1</v>
      </c>
      <c r="G1005" t="s">
        <v>65</v>
      </c>
      <c r="H1005" s="1">
        <v>46034.460185185177</v>
      </c>
      <c r="I1005" t="b">
        <v>0</v>
      </c>
      <c r="J1005" t="b">
        <v>0</v>
      </c>
      <c r="K1005" t="s">
        <v>41</v>
      </c>
      <c r="L1005" t="s">
        <v>74</v>
      </c>
      <c r="M1005"/>
      <c r="N1005">
        <v>25</v>
      </c>
      <c r="O1005" t="s">
        <v>141</v>
      </c>
      <c r="P1005" t="s">
        <v>1178</v>
      </c>
    </row>
    <row r="1006" spans="1:16" x14ac:dyDescent="0.25">
      <c r="A1006" t="s">
        <v>7</v>
      </c>
      <c r="B1006" t="s">
        <v>6426</v>
      </c>
      <c r="C1006" t="s">
        <v>112</v>
      </c>
      <c r="D1006" t="s">
        <v>6427</v>
      </c>
      <c r="E1006" t="s">
        <v>59</v>
      </c>
      <c r="F1006" t="b">
        <v>0</v>
      </c>
      <c r="G1006" t="s">
        <v>65</v>
      </c>
      <c r="H1006" s="1">
        <v>46034.501134259262</v>
      </c>
      <c r="I1006" t="b">
        <v>0</v>
      </c>
      <c r="J1006" t="b">
        <v>0</v>
      </c>
      <c r="K1006" t="s">
        <v>41</v>
      </c>
      <c r="L1006" t="s">
        <v>60</v>
      </c>
      <c r="M1006">
        <v>162650</v>
      </c>
      <c r="N1006"/>
      <c r="O1006" t="s">
        <v>1098</v>
      </c>
    </row>
    <row r="1007" spans="1:16" x14ac:dyDescent="0.25">
      <c r="A1007" t="s">
        <v>4</v>
      </c>
      <c r="B1007" t="s">
        <v>6428</v>
      </c>
      <c r="C1007" t="s">
        <v>6429</v>
      </c>
      <c r="D1007" t="s">
        <v>6430</v>
      </c>
      <c r="E1007" t="s">
        <v>59</v>
      </c>
      <c r="F1007" t="b">
        <v>0</v>
      </c>
      <c r="G1007" t="s">
        <v>34</v>
      </c>
      <c r="H1007" s="1">
        <v>46034.518425925933</v>
      </c>
      <c r="I1007" t="b">
        <v>1</v>
      </c>
      <c r="J1007" t="b">
        <v>0</v>
      </c>
      <c r="K1007" t="s">
        <v>34</v>
      </c>
      <c r="L1007" t="s">
        <v>60</v>
      </c>
      <c r="M1007">
        <v>22000</v>
      </c>
      <c r="N1007"/>
      <c r="O1007" t="s">
        <v>6431</v>
      </c>
      <c r="P1007" t="s">
        <v>6432</v>
      </c>
    </row>
    <row r="1008" spans="1:16" x14ac:dyDescent="0.25">
      <c r="A1008" t="s">
        <v>5</v>
      </c>
      <c r="B1008" t="s">
        <v>6433</v>
      </c>
      <c r="C1008" t="s">
        <v>4530</v>
      </c>
      <c r="D1008" t="s">
        <v>4346</v>
      </c>
      <c r="E1008" t="s">
        <v>72</v>
      </c>
      <c r="F1008" t="b">
        <v>0</v>
      </c>
      <c r="G1008" t="s">
        <v>40</v>
      </c>
      <c r="H1008" s="1">
        <v>46034.521481481483</v>
      </c>
      <c r="I1008" t="b">
        <v>1</v>
      </c>
      <c r="J1008" t="b">
        <v>0</v>
      </c>
      <c r="K1008" t="s">
        <v>40</v>
      </c>
      <c r="L1008" t="s">
        <v>60</v>
      </c>
      <c r="M1008">
        <v>49878.5</v>
      </c>
      <c r="N1008"/>
      <c r="O1008" t="s">
        <v>6434</v>
      </c>
      <c r="P1008" t="s">
        <v>6435</v>
      </c>
    </row>
    <row r="1009" spans="1:16" x14ac:dyDescent="0.25">
      <c r="A1009" t="s">
        <v>1</v>
      </c>
      <c r="B1009" t="s">
        <v>6436</v>
      </c>
      <c r="C1009" t="s">
        <v>5026</v>
      </c>
      <c r="D1009" t="s">
        <v>4526</v>
      </c>
      <c r="E1009" t="s">
        <v>59</v>
      </c>
      <c r="F1009" t="b">
        <v>0</v>
      </c>
      <c r="G1009" t="s">
        <v>40</v>
      </c>
      <c r="H1009" s="1">
        <v>46034.563148148147</v>
      </c>
      <c r="I1009" t="b">
        <v>1</v>
      </c>
      <c r="J1009" t="b">
        <v>0</v>
      </c>
      <c r="K1009" t="s">
        <v>40</v>
      </c>
      <c r="L1009" t="s">
        <v>60</v>
      </c>
      <c r="M1009">
        <v>82500</v>
      </c>
      <c r="N1009"/>
      <c r="O1009" t="s">
        <v>6437</v>
      </c>
      <c r="P1009" t="s">
        <v>6438</v>
      </c>
    </row>
    <row r="1010" spans="1:16" x14ac:dyDescent="0.25">
      <c r="A1010" t="s">
        <v>0</v>
      </c>
      <c r="B1010" t="s">
        <v>6439</v>
      </c>
      <c r="C1010" t="s">
        <v>1351</v>
      </c>
      <c r="D1010" t="s">
        <v>4346</v>
      </c>
      <c r="E1010" t="s">
        <v>59</v>
      </c>
      <c r="F1010" t="b">
        <v>0</v>
      </c>
      <c r="G1010" t="s">
        <v>65</v>
      </c>
      <c r="H1010" s="1">
        <v>46034.583425925928</v>
      </c>
      <c r="I1010" t="b">
        <v>0</v>
      </c>
      <c r="J1010" t="b">
        <v>1</v>
      </c>
      <c r="K1010" t="s">
        <v>41</v>
      </c>
      <c r="L1010" t="s">
        <v>60</v>
      </c>
      <c r="M1010">
        <v>60000</v>
      </c>
      <c r="N1010"/>
      <c r="O1010" t="s">
        <v>6440</v>
      </c>
      <c r="P1010" t="s">
        <v>673</v>
      </c>
    </row>
    <row r="1011" spans="1:16" x14ac:dyDescent="0.25">
      <c r="A1011" t="s">
        <v>0</v>
      </c>
      <c r="B1011" t="s">
        <v>6441</v>
      </c>
      <c r="C1011" t="s">
        <v>2827</v>
      </c>
      <c r="D1011" t="s">
        <v>2360</v>
      </c>
      <c r="E1011" t="s">
        <v>59</v>
      </c>
      <c r="F1011" t="b">
        <v>0</v>
      </c>
      <c r="G1011" t="s">
        <v>65</v>
      </c>
      <c r="H1011" s="1">
        <v>46034.583611111113</v>
      </c>
      <c r="I1011" t="b">
        <v>0</v>
      </c>
      <c r="J1011" t="b">
        <v>1</v>
      </c>
      <c r="K1011" t="s">
        <v>41</v>
      </c>
      <c r="L1011" t="s">
        <v>60</v>
      </c>
      <c r="M1011">
        <v>105000</v>
      </c>
      <c r="N1011"/>
      <c r="O1011" t="s">
        <v>6442</v>
      </c>
    </row>
    <row r="1012" spans="1:16" x14ac:dyDescent="0.25">
      <c r="A1012" t="s">
        <v>4</v>
      </c>
      <c r="B1012" t="s">
        <v>6443</v>
      </c>
      <c r="C1012" t="s">
        <v>246</v>
      </c>
      <c r="D1012" t="s">
        <v>4526</v>
      </c>
      <c r="E1012" t="s">
        <v>59</v>
      </c>
      <c r="F1012" t="b">
        <v>0</v>
      </c>
      <c r="G1012" t="s">
        <v>65</v>
      </c>
      <c r="H1012" s="1">
        <v>46034.583657407413</v>
      </c>
      <c r="I1012" t="b">
        <v>1</v>
      </c>
      <c r="J1012" t="b">
        <v>0</v>
      </c>
      <c r="K1012" t="s">
        <v>41</v>
      </c>
      <c r="L1012" t="s">
        <v>60</v>
      </c>
      <c r="M1012">
        <v>100000</v>
      </c>
      <c r="N1012"/>
      <c r="O1012" t="s">
        <v>6444</v>
      </c>
      <c r="P1012" t="s">
        <v>85</v>
      </c>
    </row>
    <row r="1013" spans="1:16" x14ac:dyDescent="0.25">
      <c r="A1013" t="s">
        <v>3</v>
      </c>
      <c r="B1013" t="s">
        <v>6445</v>
      </c>
      <c r="C1013" t="s">
        <v>121</v>
      </c>
      <c r="D1013" t="s">
        <v>4526</v>
      </c>
      <c r="E1013" t="s">
        <v>59</v>
      </c>
      <c r="F1013" t="b">
        <v>0</v>
      </c>
      <c r="G1013" t="s">
        <v>68</v>
      </c>
      <c r="H1013" s="1">
        <v>46034.584247685183</v>
      </c>
      <c r="I1013" t="b">
        <v>0</v>
      </c>
      <c r="J1013" t="b">
        <v>0</v>
      </c>
      <c r="K1013" t="s">
        <v>41</v>
      </c>
      <c r="L1013" t="s">
        <v>60</v>
      </c>
      <c r="M1013">
        <v>92500</v>
      </c>
      <c r="N1013"/>
      <c r="O1013" t="s">
        <v>2862</v>
      </c>
      <c r="P1013" t="s">
        <v>875</v>
      </c>
    </row>
    <row r="1014" spans="1:16" x14ac:dyDescent="0.25">
      <c r="A1014" t="s">
        <v>2</v>
      </c>
      <c r="B1014" t="s">
        <v>6446</v>
      </c>
      <c r="C1014" t="s">
        <v>319</v>
      </c>
      <c r="D1014" t="s">
        <v>5349</v>
      </c>
      <c r="E1014" t="s">
        <v>59</v>
      </c>
      <c r="F1014" t="b">
        <v>0</v>
      </c>
      <c r="G1014" t="s">
        <v>65</v>
      </c>
      <c r="H1014" s="1">
        <v>46034.58452546296</v>
      </c>
      <c r="I1014" t="b">
        <v>0</v>
      </c>
      <c r="J1014" t="b">
        <v>1</v>
      </c>
      <c r="K1014" t="s">
        <v>41</v>
      </c>
      <c r="L1014" t="s">
        <v>60</v>
      </c>
      <c r="M1014">
        <v>204500</v>
      </c>
      <c r="N1014"/>
      <c r="O1014" t="s">
        <v>6447</v>
      </c>
      <c r="P1014" t="s">
        <v>6448</v>
      </c>
    </row>
    <row r="1015" spans="1:16" x14ac:dyDescent="0.25">
      <c r="A1015" t="s">
        <v>2</v>
      </c>
      <c r="B1015" t="s">
        <v>6449</v>
      </c>
      <c r="C1015" t="s">
        <v>382</v>
      </c>
      <c r="D1015" t="s">
        <v>4526</v>
      </c>
      <c r="E1015" t="s">
        <v>621</v>
      </c>
      <c r="F1015" t="b">
        <v>0</v>
      </c>
      <c r="G1015" t="s">
        <v>77</v>
      </c>
      <c r="H1015" s="1">
        <v>46034.584629629629</v>
      </c>
      <c r="I1015" t="b">
        <v>0</v>
      </c>
      <c r="J1015" t="b">
        <v>1</v>
      </c>
      <c r="K1015" t="s">
        <v>41</v>
      </c>
      <c r="L1015" t="s">
        <v>74</v>
      </c>
      <c r="M1015"/>
      <c r="N1015">
        <v>32.5</v>
      </c>
      <c r="O1015" t="s">
        <v>6450</v>
      </c>
      <c r="P1015" t="s">
        <v>859</v>
      </c>
    </row>
    <row r="1016" spans="1:16" x14ac:dyDescent="0.25">
      <c r="A1016" t="s">
        <v>6</v>
      </c>
      <c r="B1016" t="s">
        <v>6451</v>
      </c>
      <c r="C1016" t="s">
        <v>326</v>
      </c>
      <c r="D1016" t="s">
        <v>4346</v>
      </c>
      <c r="E1016" t="s">
        <v>59</v>
      </c>
      <c r="F1016" t="b">
        <v>0</v>
      </c>
      <c r="G1016" t="s">
        <v>77</v>
      </c>
      <c r="H1016" s="1">
        <v>46034.584629629629</v>
      </c>
      <c r="I1016" t="b">
        <v>0</v>
      </c>
      <c r="J1016" t="b">
        <v>1</v>
      </c>
      <c r="K1016" t="s">
        <v>41</v>
      </c>
      <c r="L1016" t="s">
        <v>60</v>
      </c>
      <c r="M1016">
        <v>192500</v>
      </c>
      <c r="N1016"/>
      <c r="O1016" t="s">
        <v>1990</v>
      </c>
      <c r="P1016" t="s">
        <v>6452</v>
      </c>
    </row>
    <row r="1017" spans="1:16" x14ac:dyDescent="0.25">
      <c r="A1017" t="s">
        <v>6</v>
      </c>
      <c r="B1017" t="s">
        <v>6453</v>
      </c>
      <c r="C1017" t="s">
        <v>162</v>
      </c>
      <c r="D1017" t="s">
        <v>4346</v>
      </c>
      <c r="E1017" t="s">
        <v>59</v>
      </c>
      <c r="F1017" t="b">
        <v>0</v>
      </c>
      <c r="G1017" t="s">
        <v>73</v>
      </c>
      <c r="H1017" s="1">
        <v>46034.584780092591</v>
      </c>
      <c r="I1017" t="b">
        <v>0</v>
      </c>
      <c r="J1017" t="b">
        <v>1</v>
      </c>
      <c r="K1017" t="s">
        <v>41</v>
      </c>
      <c r="L1017" t="s">
        <v>60</v>
      </c>
      <c r="M1017">
        <v>205000</v>
      </c>
      <c r="N1017"/>
      <c r="O1017" t="s">
        <v>1990</v>
      </c>
      <c r="P1017" t="s">
        <v>5601</v>
      </c>
    </row>
    <row r="1018" spans="1:16" x14ac:dyDescent="0.25">
      <c r="A1018" t="s">
        <v>1</v>
      </c>
      <c r="B1018" t="s">
        <v>470</v>
      </c>
      <c r="C1018" t="s">
        <v>6454</v>
      </c>
      <c r="D1018" t="s">
        <v>4526</v>
      </c>
      <c r="E1018" t="s">
        <v>59</v>
      </c>
      <c r="F1018" t="b">
        <v>0</v>
      </c>
      <c r="G1018" t="s">
        <v>68</v>
      </c>
      <c r="H1018" s="1">
        <v>46034.600740740738</v>
      </c>
      <c r="I1018" t="b">
        <v>0</v>
      </c>
      <c r="J1018" t="b">
        <v>1</v>
      </c>
      <c r="K1018" t="s">
        <v>41</v>
      </c>
      <c r="L1018" t="s">
        <v>60</v>
      </c>
      <c r="M1018">
        <v>97500</v>
      </c>
      <c r="N1018"/>
      <c r="O1018" t="s">
        <v>3640</v>
      </c>
      <c r="P1018" t="s">
        <v>6455</v>
      </c>
    </row>
    <row r="1019" spans="1:16" x14ac:dyDescent="0.25">
      <c r="A1019" t="s">
        <v>1</v>
      </c>
      <c r="B1019" t="s">
        <v>6425</v>
      </c>
      <c r="C1019" t="s">
        <v>40</v>
      </c>
      <c r="D1019" t="s">
        <v>5798</v>
      </c>
      <c r="F1019" t="b">
        <v>0</v>
      </c>
      <c r="G1019" t="s">
        <v>40</v>
      </c>
      <c r="H1019" s="1">
        <v>46034.604814814818</v>
      </c>
      <c r="I1019" t="b">
        <v>0</v>
      </c>
      <c r="J1019" t="b">
        <v>0</v>
      </c>
      <c r="K1019" t="s">
        <v>40</v>
      </c>
      <c r="L1019" t="s">
        <v>74</v>
      </c>
      <c r="M1019"/>
      <c r="N1019">
        <v>25</v>
      </c>
      <c r="O1019" t="s">
        <v>4596</v>
      </c>
      <c r="P1019" t="s">
        <v>6456</v>
      </c>
    </row>
    <row r="1020" spans="1:16" x14ac:dyDescent="0.25">
      <c r="A1020" t="s">
        <v>0</v>
      </c>
      <c r="B1020" t="s">
        <v>1539</v>
      </c>
      <c r="C1020" t="s">
        <v>76</v>
      </c>
      <c r="D1020" t="s">
        <v>4840</v>
      </c>
      <c r="E1020" t="s">
        <v>59</v>
      </c>
      <c r="F1020" t="b">
        <v>1</v>
      </c>
      <c r="G1020" t="s">
        <v>18</v>
      </c>
      <c r="H1020" s="1">
        <v>46034.610995370371</v>
      </c>
      <c r="I1020" t="b">
        <v>0</v>
      </c>
      <c r="J1020" t="b">
        <v>0</v>
      </c>
      <c r="K1020" t="s">
        <v>18</v>
      </c>
      <c r="L1020" t="s">
        <v>60</v>
      </c>
      <c r="M1020">
        <v>22500</v>
      </c>
      <c r="N1020"/>
      <c r="O1020" t="s">
        <v>3438</v>
      </c>
      <c r="P1020" t="s">
        <v>235</v>
      </c>
    </row>
    <row r="1021" spans="1:16" x14ac:dyDescent="0.25">
      <c r="A1021" t="s">
        <v>2</v>
      </c>
      <c r="B1021" t="s">
        <v>3102</v>
      </c>
      <c r="C1021" t="s">
        <v>335</v>
      </c>
      <c r="D1021" t="s">
        <v>4526</v>
      </c>
      <c r="E1021" t="s">
        <v>88</v>
      </c>
      <c r="F1021" t="b">
        <v>0</v>
      </c>
      <c r="G1021" t="s">
        <v>65</v>
      </c>
      <c r="H1021" s="1">
        <v>46034.625277777777</v>
      </c>
      <c r="I1021" t="b">
        <v>0</v>
      </c>
      <c r="J1021" t="b">
        <v>0</v>
      </c>
      <c r="K1021" t="s">
        <v>41</v>
      </c>
      <c r="L1021" t="s">
        <v>74</v>
      </c>
      <c r="M1021"/>
      <c r="N1021">
        <v>22.5</v>
      </c>
      <c r="O1021" t="s">
        <v>806</v>
      </c>
      <c r="P1021" t="s">
        <v>990</v>
      </c>
    </row>
    <row r="1022" spans="1:16" x14ac:dyDescent="0.25">
      <c r="A1022" t="s">
        <v>0</v>
      </c>
      <c r="B1022" t="s">
        <v>6457</v>
      </c>
      <c r="C1022" t="s">
        <v>81</v>
      </c>
      <c r="D1022" t="s">
        <v>4346</v>
      </c>
      <c r="E1022" t="s">
        <v>59</v>
      </c>
      <c r="F1022" t="b">
        <v>0</v>
      </c>
      <c r="G1022" t="s">
        <v>77</v>
      </c>
      <c r="H1022" s="1">
        <v>46034.625358796293</v>
      </c>
      <c r="I1022" t="b">
        <v>0</v>
      </c>
      <c r="J1022" t="b">
        <v>0</v>
      </c>
      <c r="K1022" t="s">
        <v>41</v>
      </c>
      <c r="L1022" t="s">
        <v>60</v>
      </c>
      <c r="M1022">
        <v>100000</v>
      </c>
      <c r="N1022"/>
      <c r="O1022" t="s">
        <v>6458</v>
      </c>
      <c r="P1022" t="s">
        <v>6459</v>
      </c>
    </row>
    <row r="1023" spans="1:16" x14ac:dyDescent="0.25">
      <c r="A1023" t="s">
        <v>2</v>
      </c>
      <c r="B1023" t="s">
        <v>6460</v>
      </c>
      <c r="C1023" t="s">
        <v>194</v>
      </c>
      <c r="D1023" t="s">
        <v>4346</v>
      </c>
      <c r="E1023" t="s">
        <v>59</v>
      </c>
      <c r="F1023" t="b">
        <v>0</v>
      </c>
      <c r="G1023" t="s">
        <v>65</v>
      </c>
      <c r="H1023" s="1">
        <v>46034.626215277778</v>
      </c>
      <c r="I1023" t="b">
        <v>0</v>
      </c>
      <c r="J1023" t="b">
        <v>1</v>
      </c>
      <c r="K1023" t="s">
        <v>41</v>
      </c>
      <c r="L1023" t="s">
        <v>60</v>
      </c>
      <c r="M1023">
        <v>169500</v>
      </c>
      <c r="N1023"/>
      <c r="O1023" t="s">
        <v>1183</v>
      </c>
      <c r="P1023" t="s">
        <v>6461</v>
      </c>
    </row>
    <row r="1024" spans="1:16" x14ac:dyDescent="0.25">
      <c r="A1024" t="s">
        <v>5</v>
      </c>
      <c r="B1024" t="s">
        <v>314</v>
      </c>
      <c r="C1024" t="s">
        <v>112</v>
      </c>
      <c r="D1024" t="s">
        <v>4526</v>
      </c>
      <c r="E1024" t="s">
        <v>59</v>
      </c>
      <c r="F1024" t="b">
        <v>0</v>
      </c>
      <c r="G1024" t="s">
        <v>65</v>
      </c>
      <c r="H1024" s="1">
        <v>46034.626759259263</v>
      </c>
      <c r="I1024" t="b">
        <v>0</v>
      </c>
      <c r="J1024" t="b">
        <v>0</v>
      </c>
      <c r="K1024" t="s">
        <v>41</v>
      </c>
      <c r="L1024" t="s">
        <v>60</v>
      </c>
      <c r="M1024">
        <v>268500</v>
      </c>
      <c r="N1024"/>
      <c r="O1024" t="s">
        <v>5265</v>
      </c>
    </row>
    <row r="1025" spans="1:16" x14ac:dyDescent="0.25">
      <c r="A1025" t="s">
        <v>1</v>
      </c>
      <c r="B1025" t="s">
        <v>6462</v>
      </c>
      <c r="C1025" t="s">
        <v>807</v>
      </c>
      <c r="D1025" t="s">
        <v>4526</v>
      </c>
      <c r="E1025" t="s">
        <v>88</v>
      </c>
      <c r="F1025" t="b">
        <v>0</v>
      </c>
      <c r="G1025" t="s">
        <v>65</v>
      </c>
      <c r="H1025" s="1">
        <v>46034.626817129632</v>
      </c>
      <c r="I1025" t="b">
        <v>0</v>
      </c>
      <c r="J1025" t="b">
        <v>0</v>
      </c>
      <c r="K1025" t="s">
        <v>41</v>
      </c>
      <c r="L1025" t="s">
        <v>74</v>
      </c>
      <c r="M1025"/>
      <c r="N1025">
        <v>61</v>
      </c>
      <c r="O1025" t="s">
        <v>1059</v>
      </c>
      <c r="P1025" t="s">
        <v>6463</v>
      </c>
    </row>
    <row r="1026" spans="1:16" x14ac:dyDescent="0.25">
      <c r="A1026" t="s">
        <v>3</v>
      </c>
      <c r="B1026" t="s">
        <v>6464</v>
      </c>
      <c r="C1026" t="s">
        <v>92</v>
      </c>
      <c r="D1026" t="s">
        <v>4346</v>
      </c>
      <c r="E1026" t="s">
        <v>88</v>
      </c>
      <c r="F1026" t="b">
        <v>0</v>
      </c>
      <c r="G1026" t="s">
        <v>77</v>
      </c>
      <c r="H1026" s="1">
        <v>46034.667025462957</v>
      </c>
      <c r="I1026" t="b">
        <v>0</v>
      </c>
      <c r="J1026" t="b">
        <v>0</v>
      </c>
      <c r="K1026" t="s">
        <v>41</v>
      </c>
      <c r="L1026" t="s">
        <v>74</v>
      </c>
      <c r="M1026"/>
      <c r="N1026">
        <v>57.98</v>
      </c>
      <c r="O1026" t="s">
        <v>6465</v>
      </c>
      <c r="P1026" t="s">
        <v>3201</v>
      </c>
    </row>
    <row r="1027" spans="1:16" x14ac:dyDescent="0.25">
      <c r="A1027" t="s">
        <v>3</v>
      </c>
      <c r="B1027" t="s">
        <v>6466</v>
      </c>
      <c r="C1027" t="s">
        <v>4013</v>
      </c>
      <c r="D1027" t="s">
        <v>4526</v>
      </c>
      <c r="E1027" t="s">
        <v>88</v>
      </c>
      <c r="F1027" t="b">
        <v>0</v>
      </c>
      <c r="G1027" t="s">
        <v>77</v>
      </c>
      <c r="H1027" s="1">
        <v>46034.667094907411</v>
      </c>
      <c r="I1027" t="b">
        <v>0</v>
      </c>
      <c r="J1027" t="b">
        <v>0</v>
      </c>
      <c r="K1027" t="s">
        <v>41</v>
      </c>
      <c r="L1027" t="s">
        <v>74</v>
      </c>
      <c r="M1027"/>
      <c r="N1027">
        <v>34.5</v>
      </c>
      <c r="O1027" t="s">
        <v>5092</v>
      </c>
    </row>
    <row r="1028" spans="1:16" x14ac:dyDescent="0.25">
      <c r="A1028" t="s">
        <v>0</v>
      </c>
      <c r="B1028" t="s">
        <v>6467</v>
      </c>
      <c r="C1028" t="s">
        <v>3641</v>
      </c>
      <c r="D1028" t="s">
        <v>4346</v>
      </c>
      <c r="E1028" t="s">
        <v>59</v>
      </c>
      <c r="F1028" t="b">
        <v>0</v>
      </c>
      <c r="G1028" t="s">
        <v>68</v>
      </c>
      <c r="H1028" s="1">
        <v>46034.667581018519</v>
      </c>
      <c r="I1028" t="b">
        <v>0</v>
      </c>
      <c r="J1028" t="b">
        <v>1</v>
      </c>
      <c r="K1028" t="s">
        <v>41</v>
      </c>
      <c r="L1028" t="s">
        <v>60</v>
      </c>
      <c r="M1028">
        <v>94537.5</v>
      </c>
      <c r="N1028"/>
      <c r="O1028" t="s">
        <v>6468</v>
      </c>
      <c r="P1028" t="s">
        <v>6469</v>
      </c>
    </row>
    <row r="1029" spans="1:16" x14ac:dyDescent="0.25">
      <c r="A1029" t="s">
        <v>0</v>
      </c>
      <c r="B1029" t="s">
        <v>6470</v>
      </c>
      <c r="C1029" t="s">
        <v>6471</v>
      </c>
      <c r="D1029" t="s">
        <v>4587</v>
      </c>
      <c r="E1029" t="s">
        <v>59</v>
      </c>
      <c r="F1029" t="b">
        <v>0</v>
      </c>
      <c r="G1029" t="s">
        <v>89</v>
      </c>
      <c r="H1029" s="1">
        <v>46034.667650462958</v>
      </c>
      <c r="I1029" t="b">
        <v>1</v>
      </c>
      <c r="J1029" t="b">
        <v>0</v>
      </c>
      <c r="K1029" t="s">
        <v>41</v>
      </c>
      <c r="L1029" t="s">
        <v>74</v>
      </c>
      <c r="M1029"/>
      <c r="N1029">
        <v>55</v>
      </c>
      <c r="O1029" t="s">
        <v>6472</v>
      </c>
      <c r="P1029" t="s">
        <v>6473</v>
      </c>
    </row>
    <row r="1030" spans="1:16" x14ac:dyDescent="0.25">
      <c r="A1030" t="s">
        <v>6</v>
      </c>
      <c r="B1030" t="s">
        <v>6474</v>
      </c>
      <c r="C1030" t="s">
        <v>112</v>
      </c>
      <c r="D1030" t="s">
        <v>4346</v>
      </c>
      <c r="E1030" t="s">
        <v>59</v>
      </c>
      <c r="F1030" t="b">
        <v>0</v>
      </c>
      <c r="G1030" t="s">
        <v>65</v>
      </c>
      <c r="H1030" s="1">
        <v>46034.667800925927</v>
      </c>
      <c r="I1030" t="b">
        <v>0</v>
      </c>
      <c r="J1030" t="b">
        <v>1</v>
      </c>
      <c r="K1030" t="s">
        <v>41</v>
      </c>
      <c r="L1030" t="s">
        <v>60</v>
      </c>
      <c r="M1030">
        <v>165000</v>
      </c>
      <c r="N1030"/>
      <c r="O1030" t="s">
        <v>307</v>
      </c>
      <c r="P1030" t="s">
        <v>4129</v>
      </c>
    </row>
    <row r="1031" spans="1:16" x14ac:dyDescent="0.25">
      <c r="A1031" t="s">
        <v>2</v>
      </c>
      <c r="B1031" t="s">
        <v>6475</v>
      </c>
      <c r="C1031" t="s">
        <v>6476</v>
      </c>
      <c r="D1031" t="s">
        <v>5349</v>
      </c>
      <c r="E1031" t="s">
        <v>59</v>
      </c>
      <c r="F1031" t="b">
        <v>0</v>
      </c>
      <c r="G1031" t="s">
        <v>65</v>
      </c>
      <c r="H1031" s="1">
        <v>46034.667824074073</v>
      </c>
      <c r="I1031" t="b">
        <v>0</v>
      </c>
      <c r="J1031" t="b">
        <v>1</v>
      </c>
      <c r="K1031" t="s">
        <v>41</v>
      </c>
      <c r="L1031" t="s">
        <v>60</v>
      </c>
      <c r="M1031">
        <v>146200</v>
      </c>
      <c r="N1031"/>
      <c r="O1031" t="s">
        <v>2454</v>
      </c>
      <c r="P1031" t="s">
        <v>6477</v>
      </c>
    </row>
    <row r="1032" spans="1:16" x14ac:dyDescent="0.25">
      <c r="A1032" t="s">
        <v>2</v>
      </c>
      <c r="B1032" t="s">
        <v>1840</v>
      </c>
      <c r="C1032" t="s">
        <v>332</v>
      </c>
      <c r="D1032" t="s">
        <v>4526</v>
      </c>
      <c r="E1032" t="s">
        <v>59</v>
      </c>
      <c r="F1032" t="b">
        <v>0</v>
      </c>
      <c r="G1032" t="s">
        <v>65</v>
      </c>
      <c r="H1032" s="1">
        <v>46034.667893518519</v>
      </c>
      <c r="I1032" t="b">
        <v>0</v>
      </c>
      <c r="J1032" t="b">
        <v>1</v>
      </c>
      <c r="K1032" t="s">
        <v>41</v>
      </c>
      <c r="L1032" t="s">
        <v>60</v>
      </c>
      <c r="M1032">
        <v>160000</v>
      </c>
      <c r="N1032"/>
      <c r="O1032" t="s">
        <v>6478</v>
      </c>
      <c r="P1032" t="s">
        <v>6479</v>
      </c>
    </row>
    <row r="1033" spans="1:16" x14ac:dyDescent="0.25">
      <c r="A1033" t="s">
        <v>2</v>
      </c>
      <c r="B1033" t="s">
        <v>6480</v>
      </c>
      <c r="C1033" t="s">
        <v>1997</v>
      </c>
      <c r="D1033" t="s">
        <v>4587</v>
      </c>
      <c r="E1033" t="s">
        <v>59</v>
      </c>
      <c r="F1033" t="b">
        <v>0</v>
      </c>
      <c r="G1033" t="s">
        <v>68</v>
      </c>
      <c r="H1033" s="1">
        <v>46034.668229166673</v>
      </c>
      <c r="I1033" t="b">
        <v>0</v>
      </c>
      <c r="J1033" t="b">
        <v>1</v>
      </c>
      <c r="K1033" t="s">
        <v>41</v>
      </c>
      <c r="L1033" t="s">
        <v>60</v>
      </c>
      <c r="M1033">
        <v>116525.07</v>
      </c>
      <c r="N1033"/>
      <c r="O1033" t="s">
        <v>6481</v>
      </c>
      <c r="P1033" t="s">
        <v>6482</v>
      </c>
    </row>
    <row r="1034" spans="1:16" x14ac:dyDescent="0.25">
      <c r="A1034" t="s">
        <v>1</v>
      </c>
      <c r="B1034" t="s">
        <v>358</v>
      </c>
      <c r="C1034" t="s">
        <v>5273</v>
      </c>
      <c r="D1034" t="s">
        <v>4346</v>
      </c>
      <c r="E1034" t="s">
        <v>59</v>
      </c>
      <c r="F1034" t="b">
        <v>0</v>
      </c>
      <c r="G1034" t="s">
        <v>40</v>
      </c>
      <c r="H1034" s="1">
        <v>46034.688113425917</v>
      </c>
      <c r="I1034" t="b">
        <v>0</v>
      </c>
      <c r="J1034" t="b">
        <v>0</v>
      </c>
      <c r="K1034" t="s">
        <v>40</v>
      </c>
      <c r="L1034" t="s">
        <v>60</v>
      </c>
      <c r="M1034">
        <v>30000</v>
      </c>
      <c r="N1034"/>
      <c r="O1034" t="s">
        <v>299</v>
      </c>
      <c r="P1034" t="s">
        <v>6483</v>
      </c>
    </row>
    <row r="1035" spans="1:16" x14ac:dyDescent="0.25">
      <c r="A1035" t="s">
        <v>1</v>
      </c>
      <c r="B1035" t="s">
        <v>6484</v>
      </c>
      <c r="C1035" t="s">
        <v>40</v>
      </c>
      <c r="D1035" t="s">
        <v>4526</v>
      </c>
      <c r="E1035" t="s">
        <v>88</v>
      </c>
      <c r="F1035" t="b">
        <v>0</v>
      </c>
      <c r="G1035" t="s">
        <v>40</v>
      </c>
      <c r="H1035" s="1">
        <v>46034.688148148147</v>
      </c>
      <c r="I1035" t="b">
        <v>0</v>
      </c>
      <c r="J1035" t="b">
        <v>0</v>
      </c>
      <c r="K1035" t="s">
        <v>40</v>
      </c>
      <c r="L1035" t="s">
        <v>74</v>
      </c>
      <c r="M1035"/>
      <c r="N1035">
        <v>56.25</v>
      </c>
      <c r="O1035" t="s">
        <v>4539</v>
      </c>
      <c r="P1035" t="s">
        <v>6485</v>
      </c>
    </row>
    <row r="1036" spans="1:16" x14ac:dyDescent="0.25">
      <c r="A1036" t="s">
        <v>0</v>
      </c>
      <c r="B1036" t="s">
        <v>547</v>
      </c>
      <c r="C1036" t="s">
        <v>5221</v>
      </c>
      <c r="D1036" t="s">
        <v>6486</v>
      </c>
      <c r="E1036" t="s">
        <v>59</v>
      </c>
      <c r="F1036" t="b">
        <v>0</v>
      </c>
      <c r="G1036" t="s">
        <v>40</v>
      </c>
      <c r="H1036" s="1">
        <v>46034.688148148147</v>
      </c>
      <c r="I1036" t="b">
        <v>1</v>
      </c>
      <c r="J1036" t="b">
        <v>0</v>
      </c>
      <c r="K1036" t="s">
        <v>40</v>
      </c>
      <c r="L1036" t="s">
        <v>60</v>
      </c>
      <c r="M1036">
        <v>65250</v>
      </c>
      <c r="N1036"/>
      <c r="O1036" t="s">
        <v>6486</v>
      </c>
      <c r="P1036" t="s">
        <v>6487</v>
      </c>
    </row>
    <row r="1037" spans="1:16" x14ac:dyDescent="0.25">
      <c r="A1037" t="s">
        <v>2</v>
      </c>
      <c r="B1037" t="s">
        <v>6488</v>
      </c>
      <c r="C1037" t="s">
        <v>6489</v>
      </c>
      <c r="D1037" t="s">
        <v>4526</v>
      </c>
      <c r="E1037" t="s">
        <v>88</v>
      </c>
      <c r="F1037" t="b">
        <v>0</v>
      </c>
      <c r="G1037" t="s">
        <v>20</v>
      </c>
      <c r="H1037" s="1">
        <v>46034.692071759258</v>
      </c>
      <c r="I1037" t="b">
        <v>0</v>
      </c>
      <c r="J1037" t="b">
        <v>0</v>
      </c>
      <c r="K1037" t="s">
        <v>20</v>
      </c>
      <c r="L1037" t="s">
        <v>60</v>
      </c>
      <c r="M1037">
        <v>37000</v>
      </c>
      <c r="N1037"/>
      <c r="O1037" t="s">
        <v>5339</v>
      </c>
      <c r="P1037" t="s">
        <v>219</v>
      </c>
    </row>
    <row r="1038" spans="1:16" x14ac:dyDescent="0.25">
      <c r="A1038" t="s">
        <v>0</v>
      </c>
      <c r="B1038" t="s">
        <v>1271</v>
      </c>
      <c r="C1038" t="s">
        <v>6490</v>
      </c>
      <c r="D1038" t="s">
        <v>4017</v>
      </c>
      <c r="E1038" t="s">
        <v>88</v>
      </c>
      <c r="F1038" t="b">
        <v>0</v>
      </c>
      <c r="G1038" t="s">
        <v>89</v>
      </c>
      <c r="H1038" s="1">
        <v>46034.709317129629</v>
      </c>
      <c r="I1038" t="b">
        <v>1</v>
      </c>
      <c r="J1038" t="b">
        <v>0</v>
      </c>
      <c r="K1038" t="s">
        <v>41</v>
      </c>
      <c r="L1038" t="s">
        <v>74</v>
      </c>
      <c r="M1038"/>
      <c r="N1038">
        <v>70</v>
      </c>
      <c r="O1038" t="s">
        <v>6491</v>
      </c>
      <c r="P1038" t="s">
        <v>6492</v>
      </c>
    </row>
    <row r="1039" spans="1:16" x14ac:dyDescent="0.25">
      <c r="A1039" t="s">
        <v>8</v>
      </c>
      <c r="B1039" t="s">
        <v>6493</v>
      </c>
      <c r="C1039" t="s">
        <v>81</v>
      </c>
      <c r="D1039" t="s">
        <v>4526</v>
      </c>
      <c r="E1039" t="s">
        <v>59</v>
      </c>
      <c r="F1039" t="b">
        <v>0</v>
      </c>
      <c r="G1039" t="s">
        <v>77</v>
      </c>
      <c r="H1039" s="1">
        <v>46034.709722222222</v>
      </c>
      <c r="I1039" t="b">
        <v>0</v>
      </c>
      <c r="J1039" t="b">
        <v>0</v>
      </c>
      <c r="K1039" t="s">
        <v>41</v>
      </c>
      <c r="L1039" t="s">
        <v>60</v>
      </c>
      <c r="M1039">
        <v>250000</v>
      </c>
      <c r="N1039"/>
      <c r="O1039" t="s">
        <v>6494</v>
      </c>
      <c r="P1039" t="s">
        <v>663</v>
      </c>
    </row>
    <row r="1040" spans="1:16" x14ac:dyDescent="0.25">
      <c r="A1040" t="s">
        <v>5</v>
      </c>
      <c r="B1040" t="s">
        <v>6495</v>
      </c>
      <c r="C1040" t="s">
        <v>378</v>
      </c>
      <c r="D1040" t="s">
        <v>4562</v>
      </c>
      <c r="E1040" t="s">
        <v>59</v>
      </c>
      <c r="F1040" t="b">
        <v>0</v>
      </c>
      <c r="G1040" t="s">
        <v>65</v>
      </c>
      <c r="H1040" s="1">
        <v>46034.710266203707</v>
      </c>
      <c r="I1040" t="b">
        <v>0</v>
      </c>
      <c r="J1040" t="b">
        <v>1</v>
      </c>
      <c r="K1040" t="s">
        <v>41</v>
      </c>
      <c r="L1040" t="s">
        <v>60</v>
      </c>
      <c r="M1040">
        <v>170000</v>
      </c>
      <c r="N1040"/>
      <c r="O1040" t="s">
        <v>95</v>
      </c>
      <c r="P1040" t="s">
        <v>4639</v>
      </c>
    </row>
    <row r="1041" spans="1:16" x14ac:dyDescent="0.25">
      <c r="A1041" t="s">
        <v>1</v>
      </c>
      <c r="B1041" t="s">
        <v>6496</v>
      </c>
      <c r="C1041" t="s">
        <v>353</v>
      </c>
      <c r="D1041" t="s">
        <v>4526</v>
      </c>
      <c r="E1041" t="s">
        <v>88</v>
      </c>
      <c r="F1041" t="b">
        <v>0</v>
      </c>
      <c r="G1041" t="s">
        <v>77</v>
      </c>
      <c r="H1041" s="1">
        <v>46034.724999999999</v>
      </c>
      <c r="I1041" t="b">
        <v>1</v>
      </c>
      <c r="J1041" t="b">
        <v>0</v>
      </c>
      <c r="K1041" t="s">
        <v>41</v>
      </c>
      <c r="L1041" t="s">
        <v>74</v>
      </c>
      <c r="M1041"/>
      <c r="N1041">
        <v>64.5</v>
      </c>
      <c r="O1041" t="s">
        <v>6497</v>
      </c>
      <c r="P1041" t="s">
        <v>6498</v>
      </c>
    </row>
    <row r="1042" spans="1:16" x14ac:dyDescent="0.25">
      <c r="A1042" t="s">
        <v>1</v>
      </c>
      <c r="B1042" t="s">
        <v>6499</v>
      </c>
      <c r="C1042" t="s">
        <v>290</v>
      </c>
      <c r="D1042" t="s">
        <v>4526</v>
      </c>
      <c r="E1042" t="s">
        <v>88</v>
      </c>
      <c r="F1042" t="b">
        <v>0</v>
      </c>
      <c r="G1042" t="s">
        <v>77</v>
      </c>
      <c r="H1042" s="1">
        <v>46034.725023148138</v>
      </c>
      <c r="I1042" t="b">
        <v>1</v>
      </c>
      <c r="J1042" t="b">
        <v>0</v>
      </c>
      <c r="K1042" t="s">
        <v>41</v>
      </c>
      <c r="L1042" t="s">
        <v>74</v>
      </c>
      <c r="M1042"/>
      <c r="N1042">
        <v>87.5</v>
      </c>
      <c r="O1042" t="s">
        <v>105</v>
      </c>
      <c r="P1042" t="s">
        <v>6500</v>
      </c>
    </row>
    <row r="1043" spans="1:16" x14ac:dyDescent="0.25">
      <c r="A1043" t="s">
        <v>5</v>
      </c>
      <c r="B1043" t="s">
        <v>471</v>
      </c>
      <c r="C1043" t="s">
        <v>5029</v>
      </c>
      <c r="D1043" t="s">
        <v>4599</v>
      </c>
      <c r="E1043" t="s">
        <v>59</v>
      </c>
      <c r="F1043" t="b">
        <v>0</v>
      </c>
      <c r="G1043" t="s">
        <v>40</v>
      </c>
      <c r="H1043" s="1">
        <v>46034.729780092603</v>
      </c>
      <c r="I1043" t="b">
        <v>0</v>
      </c>
      <c r="J1043" t="b">
        <v>0</v>
      </c>
      <c r="K1043" t="s">
        <v>40</v>
      </c>
      <c r="L1043" t="s">
        <v>60</v>
      </c>
      <c r="M1043">
        <v>75000</v>
      </c>
      <c r="N1043"/>
      <c r="O1043" t="s">
        <v>6501</v>
      </c>
      <c r="P1043" t="s">
        <v>6502</v>
      </c>
    </row>
    <row r="1044" spans="1:16" x14ac:dyDescent="0.25">
      <c r="A1044" t="s">
        <v>3</v>
      </c>
      <c r="B1044" t="s">
        <v>6503</v>
      </c>
      <c r="C1044" t="s">
        <v>112</v>
      </c>
      <c r="D1044" t="s">
        <v>4526</v>
      </c>
      <c r="E1044" t="s">
        <v>621</v>
      </c>
      <c r="F1044" t="b">
        <v>0</v>
      </c>
      <c r="G1044" t="s">
        <v>65</v>
      </c>
      <c r="H1044" s="1">
        <v>46034.750034722223</v>
      </c>
      <c r="I1044" t="b">
        <v>0</v>
      </c>
      <c r="J1044" t="b">
        <v>0</v>
      </c>
      <c r="K1044" t="s">
        <v>41</v>
      </c>
      <c r="L1044" t="s">
        <v>74</v>
      </c>
      <c r="M1044"/>
      <c r="N1044">
        <v>27.5</v>
      </c>
      <c r="O1044" t="s">
        <v>6504</v>
      </c>
      <c r="P1044" t="s">
        <v>3501</v>
      </c>
    </row>
    <row r="1045" spans="1:16" x14ac:dyDescent="0.25">
      <c r="A1045" t="s">
        <v>0</v>
      </c>
      <c r="B1045" t="s">
        <v>6505</v>
      </c>
      <c r="C1045" t="s">
        <v>2918</v>
      </c>
      <c r="D1045" t="s">
        <v>4840</v>
      </c>
      <c r="E1045" t="s">
        <v>59</v>
      </c>
      <c r="F1045" t="b">
        <v>0</v>
      </c>
      <c r="G1045" t="s">
        <v>77</v>
      </c>
      <c r="H1045" s="1">
        <v>46034.750428240739</v>
      </c>
      <c r="I1045" t="b">
        <v>0</v>
      </c>
      <c r="J1045" t="b">
        <v>1</v>
      </c>
      <c r="K1045" t="s">
        <v>41</v>
      </c>
      <c r="L1045" t="s">
        <v>60</v>
      </c>
      <c r="M1045">
        <v>100000</v>
      </c>
      <c r="N1045"/>
      <c r="O1045" t="s">
        <v>2597</v>
      </c>
      <c r="P1045" t="s">
        <v>6506</v>
      </c>
    </row>
    <row r="1046" spans="1:16" x14ac:dyDescent="0.25">
      <c r="A1046" t="s">
        <v>1</v>
      </c>
      <c r="B1046" t="s">
        <v>6507</v>
      </c>
      <c r="C1046" t="s">
        <v>304</v>
      </c>
      <c r="D1046" t="s">
        <v>4526</v>
      </c>
      <c r="E1046" t="s">
        <v>621</v>
      </c>
      <c r="F1046" t="b">
        <v>0</v>
      </c>
      <c r="G1046" t="s">
        <v>68</v>
      </c>
      <c r="H1046" s="1">
        <v>46034.767511574071</v>
      </c>
      <c r="I1046" t="b">
        <v>0</v>
      </c>
      <c r="J1046" t="b">
        <v>0</v>
      </c>
      <c r="K1046" t="s">
        <v>41</v>
      </c>
      <c r="L1046" t="s">
        <v>74</v>
      </c>
      <c r="M1046"/>
      <c r="N1046">
        <v>44.5</v>
      </c>
      <c r="O1046" t="s">
        <v>6504</v>
      </c>
      <c r="P1046" t="s">
        <v>6508</v>
      </c>
    </row>
    <row r="1047" spans="1:16" x14ac:dyDescent="0.25">
      <c r="A1047" t="s">
        <v>0</v>
      </c>
      <c r="B1047" t="s">
        <v>6509</v>
      </c>
      <c r="C1047" t="s">
        <v>5026</v>
      </c>
      <c r="D1047" t="s">
        <v>4526</v>
      </c>
      <c r="E1047" t="s">
        <v>59</v>
      </c>
      <c r="F1047" t="b">
        <v>0</v>
      </c>
      <c r="G1047" t="s">
        <v>40</v>
      </c>
      <c r="H1047" s="1">
        <v>46034.771273148152</v>
      </c>
      <c r="I1047" t="b">
        <v>1</v>
      </c>
      <c r="J1047" t="b">
        <v>0</v>
      </c>
      <c r="K1047" t="s">
        <v>40</v>
      </c>
      <c r="L1047" t="s">
        <v>60</v>
      </c>
      <c r="M1047">
        <v>40000</v>
      </c>
      <c r="N1047"/>
      <c r="O1047" t="s">
        <v>6510</v>
      </c>
      <c r="P1047" t="s">
        <v>3340</v>
      </c>
    </row>
    <row r="1048" spans="1:16" x14ac:dyDescent="0.25">
      <c r="A1048" t="s">
        <v>0</v>
      </c>
      <c r="B1048" t="s">
        <v>3754</v>
      </c>
      <c r="C1048" t="s">
        <v>40</v>
      </c>
      <c r="D1048" t="s">
        <v>4526</v>
      </c>
      <c r="E1048" t="s">
        <v>59</v>
      </c>
      <c r="F1048" t="b">
        <v>0</v>
      </c>
      <c r="G1048" t="s">
        <v>40</v>
      </c>
      <c r="H1048" s="1">
        <v>46034.771296296298</v>
      </c>
      <c r="I1048" t="b">
        <v>1</v>
      </c>
      <c r="J1048" t="b">
        <v>0</v>
      </c>
      <c r="K1048" t="s">
        <v>40</v>
      </c>
      <c r="L1048" t="s">
        <v>60</v>
      </c>
      <c r="M1048">
        <v>112500</v>
      </c>
      <c r="N1048"/>
      <c r="O1048" t="s">
        <v>6511</v>
      </c>
      <c r="P1048" t="s">
        <v>6512</v>
      </c>
    </row>
    <row r="1049" spans="1:16" x14ac:dyDescent="0.25">
      <c r="A1049" t="s">
        <v>0</v>
      </c>
      <c r="B1049" t="s">
        <v>1773</v>
      </c>
      <c r="C1049" t="s">
        <v>6513</v>
      </c>
      <c r="D1049" t="s">
        <v>4346</v>
      </c>
      <c r="E1049" t="s">
        <v>59</v>
      </c>
      <c r="F1049" t="b">
        <v>0</v>
      </c>
      <c r="G1049" t="s">
        <v>73</v>
      </c>
      <c r="H1049" s="1">
        <v>46034.792129629634</v>
      </c>
      <c r="I1049" t="b">
        <v>0</v>
      </c>
      <c r="J1049" t="b">
        <v>0</v>
      </c>
      <c r="K1049" t="s">
        <v>41</v>
      </c>
      <c r="L1049" t="s">
        <v>60</v>
      </c>
      <c r="M1049">
        <v>82500</v>
      </c>
      <c r="N1049"/>
      <c r="O1049" t="s">
        <v>6514</v>
      </c>
      <c r="P1049" t="s">
        <v>6515</v>
      </c>
    </row>
    <row r="1050" spans="1:16" x14ac:dyDescent="0.25">
      <c r="A1050" t="s">
        <v>2</v>
      </c>
      <c r="B1050" t="s">
        <v>6516</v>
      </c>
      <c r="C1050" t="s">
        <v>237</v>
      </c>
      <c r="D1050" t="s">
        <v>4346</v>
      </c>
      <c r="E1050" t="s">
        <v>59</v>
      </c>
      <c r="F1050" t="b">
        <v>0</v>
      </c>
      <c r="G1050" t="s">
        <v>89</v>
      </c>
      <c r="H1050" s="1">
        <v>46034.793379629627</v>
      </c>
      <c r="I1050" t="b">
        <v>0</v>
      </c>
      <c r="J1050" t="b">
        <v>1</v>
      </c>
      <c r="K1050" t="s">
        <v>41</v>
      </c>
      <c r="L1050" t="s">
        <v>60</v>
      </c>
      <c r="M1050">
        <v>140000</v>
      </c>
      <c r="N1050"/>
      <c r="O1050" t="s">
        <v>6517</v>
      </c>
      <c r="P1050" t="s">
        <v>208</v>
      </c>
    </row>
    <row r="1051" spans="1:16" x14ac:dyDescent="0.25">
      <c r="A1051" t="s">
        <v>3</v>
      </c>
      <c r="B1051" t="s">
        <v>6518</v>
      </c>
      <c r="C1051" t="s">
        <v>76</v>
      </c>
      <c r="D1051" t="s">
        <v>584</v>
      </c>
      <c r="E1051" t="s">
        <v>72</v>
      </c>
      <c r="F1051" t="b">
        <v>1</v>
      </c>
      <c r="G1051" t="s">
        <v>19</v>
      </c>
      <c r="H1051" s="1">
        <v>46034.810185185182</v>
      </c>
      <c r="I1051" t="b">
        <v>0</v>
      </c>
      <c r="J1051" t="b">
        <v>0</v>
      </c>
      <c r="K1051" t="s">
        <v>19</v>
      </c>
      <c r="L1051" t="s">
        <v>74</v>
      </c>
      <c r="M1051"/>
      <c r="N1051">
        <v>15</v>
      </c>
      <c r="O1051" t="s">
        <v>1990</v>
      </c>
      <c r="P1051" t="s">
        <v>6519</v>
      </c>
    </row>
    <row r="1052" spans="1:16" x14ac:dyDescent="0.25">
      <c r="A1052" t="s">
        <v>0</v>
      </c>
      <c r="B1052" t="s">
        <v>6520</v>
      </c>
      <c r="C1052" t="s">
        <v>533</v>
      </c>
      <c r="D1052" t="s">
        <v>155</v>
      </c>
      <c r="E1052" t="s">
        <v>59</v>
      </c>
      <c r="F1052" t="b">
        <v>0</v>
      </c>
      <c r="G1052" t="s">
        <v>63</v>
      </c>
      <c r="H1052" s="1">
        <v>46034.817303240743</v>
      </c>
      <c r="I1052" t="b">
        <v>0</v>
      </c>
      <c r="J1052" t="b">
        <v>0</v>
      </c>
      <c r="K1052" t="s">
        <v>41</v>
      </c>
      <c r="L1052" t="s">
        <v>74</v>
      </c>
      <c r="M1052"/>
      <c r="N1052">
        <v>29.5</v>
      </c>
      <c r="O1052" t="s">
        <v>155</v>
      </c>
      <c r="P1052" t="s">
        <v>288</v>
      </c>
    </row>
    <row r="1053" spans="1:16" x14ac:dyDescent="0.25">
      <c r="A1053" t="s">
        <v>0</v>
      </c>
      <c r="B1053" t="s">
        <v>6521</v>
      </c>
      <c r="C1053" t="s">
        <v>172</v>
      </c>
      <c r="D1053" t="s">
        <v>4346</v>
      </c>
      <c r="E1053" t="s">
        <v>59</v>
      </c>
      <c r="F1053" t="b">
        <v>0</v>
      </c>
      <c r="G1053" t="s">
        <v>68</v>
      </c>
      <c r="H1053" s="1">
        <v>46034.834224537037</v>
      </c>
      <c r="I1053" t="b">
        <v>0</v>
      </c>
      <c r="J1053" t="b">
        <v>1</v>
      </c>
      <c r="K1053" t="s">
        <v>41</v>
      </c>
      <c r="L1053" t="s">
        <v>60</v>
      </c>
      <c r="M1053">
        <v>64000</v>
      </c>
      <c r="N1053"/>
      <c r="O1053" t="s">
        <v>6522</v>
      </c>
      <c r="P1053" t="s">
        <v>6523</v>
      </c>
    </row>
    <row r="1054" spans="1:16" x14ac:dyDescent="0.25">
      <c r="A1054" t="s">
        <v>5</v>
      </c>
      <c r="B1054" t="s">
        <v>6524</v>
      </c>
      <c r="C1054" t="s">
        <v>112</v>
      </c>
      <c r="D1054" t="s">
        <v>4756</v>
      </c>
      <c r="E1054" t="s">
        <v>59</v>
      </c>
      <c r="F1054" t="b">
        <v>0</v>
      </c>
      <c r="G1054" t="s">
        <v>65</v>
      </c>
      <c r="H1054" s="1">
        <v>46034.835092592592</v>
      </c>
      <c r="I1054" t="b">
        <v>0</v>
      </c>
      <c r="J1054" t="b">
        <v>1</v>
      </c>
      <c r="K1054" t="s">
        <v>41</v>
      </c>
      <c r="L1054" t="s">
        <v>60</v>
      </c>
      <c r="M1054">
        <v>159650</v>
      </c>
      <c r="N1054"/>
      <c r="O1054" t="s">
        <v>6525</v>
      </c>
      <c r="P1054" t="s">
        <v>6526</v>
      </c>
    </row>
    <row r="1055" spans="1:16" x14ac:dyDescent="0.25">
      <c r="A1055" t="s">
        <v>1</v>
      </c>
      <c r="B1055" t="s">
        <v>6527</v>
      </c>
      <c r="C1055" t="s">
        <v>198</v>
      </c>
      <c r="D1055" t="s">
        <v>4526</v>
      </c>
      <c r="E1055" t="s">
        <v>59</v>
      </c>
      <c r="F1055" t="b">
        <v>0</v>
      </c>
      <c r="G1055" t="s">
        <v>77</v>
      </c>
      <c r="H1055" s="1">
        <v>46034.850138888891</v>
      </c>
      <c r="I1055" t="b">
        <v>0</v>
      </c>
      <c r="J1055" t="b">
        <v>1</v>
      </c>
      <c r="K1055" t="s">
        <v>41</v>
      </c>
      <c r="L1055" t="s">
        <v>74</v>
      </c>
      <c r="M1055"/>
      <c r="N1055">
        <v>71.5</v>
      </c>
      <c r="O1055" t="s">
        <v>720</v>
      </c>
      <c r="P1055" t="s">
        <v>6528</v>
      </c>
    </row>
    <row r="1056" spans="1:16" x14ac:dyDescent="0.25">
      <c r="A1056" t="s">
        <v>1</v>
      </c>
      <c r="B1056" t="s">
        <v>6529</v>
      </c>
      <c r="C1056" t="s">
        <v>207</v>
      </c>
      <c r="D1056" t="s">
        <v>4526</v>
      </c>
      <c r="E1056" t="s">
        <v>88</v>
      </c>
      <c r="F1056" t="b">
        <v>0</v>
      </c>
      <c r="G1056" t="s">
        <v>68</v>
      </c>
      <c r="H1056" s="1">
        <v>46034.850740740738</v>
      </c>
      <c r="I1056" t="b">
        <v>0</v>
      </c>
      <c r="J1056" t="b">
        <v>1</v>
      </c>
      <c r="K1056" t="s">
        <v>41</v>
      </c>
      <c r="L1056" t="s">
        <v>74</v>
      </c>
      <c r="M1056"/>
      <c r="N1056">
        <v>80</v>
      </c>
      <c r="O1056" t="s">
        <v>2080</v>
      </c>
      <c r="P1056" t="s">
        <v>6530</v>
      </c>
    </row>
    <row r="1057" spans="1:16" x14ac:dyDescent="0.25">
      <c r="A1057" t="s">
        <v>0</v>
      </c>
      <c r="B1057" t="s">
        <v>2901</v>
      </c>
      <c r="C1057" t="s">
        <v>1390</v>
      </c>
      <c r="D1057" t="s">
        <v>4526</v>
      </c>
      <c r="E1057" t="s">
        <v>59</v>
      </c>
      <c r="F1057" t="b">
        <v>0</v>
      </c>
      <c r="G1057" t="s">
        <v>65</v>
      </c>
      <c r="H1057" s="1">
        <v>46034.875092592592</v>
      </c>
      <c r="I1057" t="b">
        <v>0</v>
      </c>
      <c r="J1057" t="b">
        <v>1</v>
      </c>
      <c r="K1057" t="s">
        <v>41</v>
      </c>
      <c r="L1057" t="s">
        <v>60</v>
      </c>
      <c r="M1057">
        <v>81600</v>
      </c>
      <c r="N1057"/>
      <c r="O1057" t="s">
        <v>6531</v>
      </c>
      <c r="P1057" t="s">
        <v>875</v>
      </c>
    </row>
    <row r="1058" spans="1:16" x14ac:dyDescent="0.25">
      <c r="A1058" t="s">
        <v>7</v>
      </c>
      <c r="B1058" t="s">
        <v>7</v>
      </c>
      <c r="C1058" t="s">
        <v>6532</v>
      </c>
      <c r="D1058" t="s">
        <v>2360</v>
      </c>
      <c r="E1058" t="s">
        <v>59</v>
      </c>
      <c r="F1058" t="b">
        <v>0</v>
      </c>
      <c r="G1058" t="s">
        <v>77</v>
      </c>
      <c r="H1058" s="1">
        <v>46034.875381944446</v>
      </c>
      <c r="I1058" t="b">
        <v>0</v>
      </c>
      <c r="J1058" t="b">
        <v>0</v>
      </c>
      <c r="K1058" t="s">
        <v>41</v>
      </c>
      <c r="L1058" t="s">
        <v>74</v>
      </c>
      <c r="M1058"/>
      <c r="N1058">
        <v>32.5</v>
      </c>
      <c r="O1058" t="s">
        <v>6533</v>
      </c>
      <c r="P1058" t="s">
        <v>4661</v>
      </c>
    </row>
    <row r="1059" spans="1:16" x14ac:dyDescent="0.25">
      <c r="A1059" t="s">
        <v>0</v>
      </c>
      <c r="B1059" t="s">
        <v>6534</v>
      </c>
      <c r="C1059" t="s">
        <v>616</v>
      </c>
      <c r="D1059" t="s">
        <v>4526</v>
      </c>
      <c r="E1059" t="s">
        <v>59</v>
      </c>
      <c r="F1059" t="b">
        <v>0</v>
      </c>
      <c r="G1059" t="s">
        <v>73</v>
      </c>
      <c r="H1059" s="1">
        <v>46034.875462962962</v>
      </c>
      <c r="I1059" t="b">
        <v>0</v>
      </c>
      <c r="J1059" t="b">
        <v>1</v>
      </c>
      <c r="K1059" t="s">
        <v>41</v>
      </c>
      <c r="L1059" t="s">
        <v>60</v>
      </c>
      <c r="M1059">
        <v>101200</v>
      </c>
      <c r="N1059"/>
      <c r="O1059" t="s">
        <v>98</v>
      </c>
      <c r="P1059" t="s">
        <v>6535</v>
      </c>
    </row>
    <row r="1060" spans="1:16" x14ac:dyDescent="0.25">
      <c r="A1060" t="s">
        <v>3</v>
      </c>
      <c r="B1060" t="s">
        <v>923</v>
      </c>
      <c r="C1060" t="s">
        <v>6536</v>
      </c>
      <c r="D1060" t="s">
        <v>4526</v>
      </c>
      <c r="E1060" t="s">
        <v>88</v>
      </c>
      <c r="F1060" t="b">
        <v>0</v>
      </c>
      <c r="G1060" t="s">
        <v>68</v>
      </c>
      <c r="H1060" s="1">
        <v>46034.875949074078</v>
      </c>
      <c r="I1060" t="b">
        <v>1</v>
      </c>
      <c r="J1060" t="b">
        <v>0</v>
      </c>
      <c r="K1060" t="s">
        <v>41</v>
      </c>
      <c r="L1060" t="s">
        <v>74</v>
      </c>
      <c r="M1060"/>
      <c r="N1060">
        <v>55</v>
      </c>
      <c r="O1060" t="s">
        <v>6537</v>
      </c>
    </row>
    <row r="1061" spans="1:16" x14ac:dyDescent="0.25">
      <c r="A1061" t="s">
        <v>0</v>
      </c>
      <c r="B1061" t="s">
        <v>0</v>
      </c>
      <c r="C1061" t="s">
        <v>6538</v>
      </c>
      <c r="D1061" t="s">
        <v>4346</v>
      </c>
      <c r="E1061" t="s">
        <v>59</v>
      </c>
      <c r="F1061" t="b">
        <v>0</v>
      </c>
      <c r="G1061" t="s">
        <v>89</v>
      </c>
      <c r="H1061" s="1">
        <v>46034.875983796293</v>
      </c>
      <c r="I1061" t="b">
        <v>0</v>
      </c>
      <c r="J1061" t="b">
        <v>0</v>
      </c>
      <c r="K1061" t="s">
        <v>41</v>
      </c>
      <c r="L1061" t="s">
        <v>74</v>
      </c>
      <c r="M1061"/>
      <c r="N1061">
        <v>19.5</v>
      </c>
      <c r="O1061" t="s">
        <v>6539</v>
      </c>
      <c r="P1061" t="s">
        <v>288</v>
      </c>
    </row>
    <row r="1062" spans="1:16" x14ac:dyDescent="0.25">
      <c r="A1062" t="s">
        <v>1</v>
      </c>
      <c r="B1062" t="s">
        <v>6540</v>
      </c>
      <c r="C1062" t="s">
        <v>6541</v>
      </c>
      <c r="D1062" t="s">
        <v>111</v>
      </c>
      <c r="E1062" t="s">
        <v>59</v>
      </c>
      <c r="F1062" t="b">
        <v>0</v>
      </c>
      <c r="G1062" t="s">
        <v>65</v>
      </c>
      <c r="H1062" s="1">
        <v>46034.876759259263</v>
      </c>
      <c r="I1062" t="b">
        <v>0</v>
      </c>
      <c r="J1062" t="b">
        <v>1</v>
      </c>
      <c r="K1062" t="s">
        <v>41</v>
      </c>
      <c r="L1062" t="s">
        <v>60</v>
      </c>
      <c r="M1062">
        <v>175000</v>
      </c>
      <c r="N1062"/>
      <c r="O1062" t="s">
        <v>111</v>
      </c>
      <c r="P1062" t="s">
        <v>6542</v>
      </c>
    </row>
    <row r="1063" spans="1:16" x14ac:dyDescent="0.25">
      <c r="A1063" t="s">
        <v>1</v>
      </c>
      <c r="B1063" t="s">
        <v>1</v>
      </c>
      <c r="C1063" t="s">
        <v>6543</v>
      </c>
      <c r="D1063" t="s">
        <v>4346</v>
      </c>
      <c r="E1063" t="s">
        <v>59</v>
      </c>
      <c r="F1063" t="b">
        <v>0</v>
      </c>
      <c r="G1063" t="s">
        <v>65</v>
      </c>
      <c r="H1063" s="1">
        <v>46034.876828703702</v>
      </c>
      <c r="I1063" t="b">
        <v>1</v>
      </c>
      <c r="J1063" t="b">
        <v>1</v>
      </c>
      <c r="K1063" t="s">
        <v>41</v>
      </c>
      <c r="L1063" t="s">
        <v>60</v>
      </c>
      <c r="M1063">
        <v>103800.19500000001</v>
      </c>
      <c r="N1063"/>
      <c r="O1063" t="s">
        <v>6544</v>
      </c>
      <c r="P1063" t="s">
        <v>6545</v>
      </c>
    </row>
    <row r="1064" spans="1:16" x14ac:dyDescent="0.25">
      <c r="A1064" t="s">
        <v>1</v>
      </c>
      <c r="B1064" t="s">
        <v>439</v>
      </c>
      <c r="C1064" t="s">
        <v>104</v>
      </c>
      <c r="D1064" t="s">
        <v>4346</v>
      </c>
      <c r="E1064" t="s">
        <v>59</v>
      </c>
      <c r="F1064" t="b">
        <v>0</v>
      </c>
      <c r="G1064" t="s">
        <v>65</v>
      </c>
      <c r="H1064" s="1">
        <v>46034.876886574071</v>
      </c>
      <c r="I1064" t="b">
        <v>1</v>
      </c>
      <c r="J1064" t="b">
        <v>1</v>
      </c>
      <c r="K1064" t="s">
        <v>41</v>
      </c>
      <c r="L1064" t="s">
        <v>60</v>
      </c>
      <c r="M1064">
        <v>166000</v>
      </c>
      <c r="N1064"/>
      <c r="O1064" t="s">
        <v>6546</v>
      </c>
      <c r="P1064" t="s">
        <v>6547</v>
      </c>
    </row>
    <row r="1065" spans="1:16" x14ac:dyDescent="0.25">
      <c r="A1065" t="s">
        <v>1</v>
      </c>
      <c r="B1065" t="s">
        <v>602</v>
      </c>
      <c r="C1065" t="s">
        <v>1644</v>
      </c>
      <c r="D1065" t="s">
        <v>2360</v>
      </c>
      <c r="E1065" t="s">
        <v>59</v>
      </c>
      <c r="F1065" t="b">
        <v>0</v>
      </c>
      <c r="G1065" t="s">
        <v>65</v>
      </c>
      <c r="H1065" s="1">
        <v>46034.876886574071</v>
      </c>
      <c r="I1065" t="b">
        <v>0</v>
      </c>
      <c r="J1065" t="b">
        <v>1</v>
      </c>
      <c r="K1065" t="s">
        <v>41</v>
      </c>
      <c r="L1065" t="s">
        <v>60</v>
      </c>
      <c r="M1065">
        <v>101802.5</v>
      </c>
      <c r="N1065"/>
      <c r="O1065" t="s">
        <v>2572</v>
      </c>
      <c r="P1065" t="s">
        <v>6548</v>
      </c>
    </row>
    <row r="1066" spans="1:16" x14ac:dyDescent="0.25">
      <c r="A1066" t="s">
        <v>8</v>
      </c>
      <c r="B1066" t="s">
        <v>1834</v>
      </c>
      <c r="C1066" t="s">
        <v>2156</v>
      </c>
      <c r="D1066" t="s">
        <v>4526</v>
      </c>
      <c r="E1066" t="s">
        <v>59</v>
      </c>
      <c r="F1066" t="b">
        <v>0</v>
      </c>
      <c r="G1066" t="s">
        <v>68</v>
      </c>
      <c r="H1066" s="1">
        <v>46034.892453703702</v>
      </c>
      <c r="I1066" t="b">
        <v>0</v>
      </c>
      <c r="J1066" t="b">
        <v>1</v>
      </c>
      <c r="K1066" t="s">
        <v>41</v>
      </c>
      <c r="L1066" t="s">
        <v>60</v>
      </c>
      <c r="M1066">
        <v>139089</v>
      </c>
      <c r="N1066"/>
      <c r="O1066" t="s">
        <v>6549</v>
      </c>
      <c r="P1066" t="s">
        <v>6550</v>
      </c>
    </row>
    <row r="1067" spans="1:16" x14ac:dyDescent="0.25">
      <c r="A1067" t="s">
        <v>2</v>
      </c>
      <c r="B1067" t="s">
        <v>6551</v>
      </c>
      <c r="C1067" t="s">
        <v>3070</v>
      </c>
      <c r="D1067" t="s">
        <v>4526</v>
      </c>
      <c r="E1067" t="s">
        <v>59</v>
      </c>
      <c r="F1067" t="b">
        <v>0</v>
      </c>
      <c r="G1067" t="s">
        <v>68</v>
      </c>
      <c r="H1067" s="1">
        <v>46034.917557870373</v>
      </c>
      <c r="I1067" t="b">
        <v>0</v>
      </c>
      <c r="J1067" t="b">
        <v>1</v>
      </c>
      <c r="K1067" t="s">
        <v>41</v>
      </c>
      <c r="L1067" t="s">
        <v>74</v>
      </c>
      <c r="M1067"/>
      <c r="N1067">
        <v>35.590000000000003</v>
      </c>
      <c r="O1067" t="s">
        <v>5907</v>
      </c>
      <c r="P1067" t="s">
        <v>6552</v>
      </c>
    </row>
    <row r="1068" spans="1:16" x14ac:dyDescent="0.25">
      <c r="A1068" t="s">
        <v>3</v>
      </c>
      <c r="B1068" t="s">
        <v>6553</v>
      </c>
      <c r="C1068" t="s">
        <v>121</v>
      </c>
      <c r="D1068" t="s">
        <v>4526</v>
      </c>
      <c r="E1068" t="s">
        <v>59</v>
      </c>
      <c r="F1068" t="b">
        <v>0</v>
      </c>
      <c r="G1068" t="s">
        <v>68</v>
      </c>
      <c r="H1068" s="1">
        <v>46034.917557870373</v>
      </c>
      <c r="I1068" t="b">
        <v>0</v>
      </c>
      <c r="J1068" t="b">
        <v>1</v>
      </c>
      <c r="K1068" t="s">
        <v>41</v>
      </c>
      <c r="L1068" t="s">
        <v>60</v>
      </c>
      <c r="M1068">
        <v>113500</v>
      </c>
      <c r="N1068"/>
      <c r="O1068" t="s">
        <v>3241</v>
      </c>
      <c r="P1068" t="s">
        <v>6554</v>
      </c>
    </row>
    <row r="1069" spans="1:16" x14ac:dyDescent="0.25">
      <c r="A1069" t="s">
        <v>3</v>
      </c>
      <c r="B1069" t="s">
        <v>6555</v>
      </c>
      <c r="C1069" t="s">
        <v>751</v>
      </c>
      <c r="D1069" t="s">
        <v>2360</v>
      </c>
      <c r="E1069" t="s">
        <v>59</v>
      </c>
      <c r="F1069" t="b">
        <v>0</v>
      </c>
      <c r="G1069" t="s">
        <v>68</v>
      </c>
      <c r="H1069" s="1">
        <v>46034.917581018519</v>
      </c>
      <c r="I1069" t="b">
        <v>0</v>
      </c>
      <c r="J1069" t="b">
        <v>1</v>
      </c>
      <c r="K1069" t="s">
        <v>41</v>
      </c>
      <c r="L1069" t="s">
        <v>74</v>
      </c>
      <c r="M1069"/>
      <c r="N1069">
        <v>39.22</v>
      </c>
      <c r="O1069" t="s">
        <v>1722</v>
      </c>
      <c r="P1069" t="s">
        <v>6556</v>
      </c>
    </row>
    <row r="1070" spans="1:16" x14ac:dyDescent="0.25">
      <c r="A1070" t="s">
        <v>3</v>
      </c>
      <c r="B1070" t="s">
        <v>6557</v>
      </c>
      <c r="C1070" t="s">
        <v>489</v>
      </c>
      <c r="D1070" t="s">
        <v>4526</v>
      </c>
      <c r="E1070" t="s">
        <v>59</v>
      </c>
      <c r="F1070" t="b">
        <v>0</v>
      </c>
      <c r="G1070" t="s">
        <v>77</v>
      </c>
      <c r="H1070" s="1">
        <v>46034.917986111112</v>
      </c>
      <c r="I1070" t="b">
        <v>0</v>
      </c>
      <c r="J1070" t="b">
        <v>1</v>
      </c>
      <c r="K1070" t="s">
        <v>41</v>
      </c>
      <c r="L1070" t="s">
        <v>60</v>
      </c>
      <c r="M1070">
        <v>46300</v>
      </c>
      <c r="N1070"/>
      <c r="O1070" t="s">
        <v>1151</v>
      </c>
    </row>
    <row r="1071" spans="1:16" x14ac:dyDescent="0.25">
      <c r="A1071" t="s">
        <v>1</v>
      </c>
      <c r="B1071" t="s">
        <v>6558</v>
      </c>
      <c r="C1071" t="s">
        <v>6559</v>
      </c>
      <c r="D1071" t="s">
        <v>2360</v>
      </c>
      <c r="E1071" t="s">
        <v>59</v>
      </c>
      <c r="F1071" t="b">
        <v>0</v>
      </c>
      <c r="G1071" t="s">
        <v>65</v>
      </c>
      <c r="H1071" s="1">
        <v>46034.918564814812</v>
      </c>
      <c r="I1071" t="b">
        <v>0</v>
      </c>
      <c r="J1071" t="b">
        <v>1</v>
      </c>
      <c r="K1071" t="s">
        <v>41</v>
      </c>
      <c r="L1071" t="s">
        <v>60</v>
      </c>
      <c r="M1071">
        <v>100000</v>
      </c>
      <c r="N1071"/>
      <c r="O1071" t="s">
        <v>6560</v>
      </c>
      <c r="P1071" t="s">
        <v>6393</v>
      </c>
    </row>
    <row r="1072" spans="1:16" x14ac:dyDescent="0.25">
      <c r="A1072" t="s">
        <v>2</v>
      </c>
      <c r="B1072" t="s">
        <v>6561</v>
      </c>
      <c r="C1072" t="s">
        <v>218</v>
      </c>
      <c r="D1072" t="s">
        <v>4526</v>
      </c>
      <c r="E1072" t="s">
        <v>88</v>
      </c>
      <c r="F1072" t="b">
        <v>0</v>
      </c>
      <c r="G1072" t="s">
        <v>63</v>
      </c>
      <c r="H1072" s="1">
        <v>46034.942546296297</v>
      </c>
      <c r="I1072" t="b">
        <v>0</v>
      </c>
      <c r="J1072" t="b">
        <v>0</v>
      </c>
      <c r="K1072" t="s">
        <v>41</v>
      </c>
      <c r="L1072" t="s">
        <v>74</v>
      </c>
      <c r="M1072"/>
      <c r="N1072">
        <v>65</v>
      </c>
      <c r="O1072" t="s">
        <v>2251</v>
      </c>
      <c r="P1072" t="s">
        <v>6562</v>
      </c>
    </row>
    <row r="1073" spans="1:16" x14ac:dyDescent="0.25">
      <c r="A1073" t="s">
        <v>0</v>
      </c>
      <c r="B1073" t="s">
        <v>6563</v>
      </c>
      <c r="C1073" t="s">
        <v>112</v>
      </c>
      <c r="D1073" t="s">
        <v>5860</v>
      </c>
      <c r="E1073" t="s">
        <v>59</v>
      </c>
      <c r="F1073" t="b">
        <v>0</v>
      </c>
      <c r="G1073" t="s">
        <v>65</v>
      </c>
      <c r="H1073" s="1">
        <v>46034.958368055559</v>
      </c>
      <c r="I1073" t="b">
        <v>0</v>
      </c>
      <c r="J1073" t="b">
        <v>0</v>
      </c>
      <c r="K1073" t="s">
        <v>41</v>
      </c>
      <c r="L1073" t="s">
        <v>74</v>
      </c>
      <c r="M1073"/>
      <c r="N1073">
        <v>24</v>
      </c>
      <c r="O1073" t="s">
        <v>6564</v>
      </c>
      <c r="P1073" t="s">
        <v>2175</v>
      </c>
    </row>
    <row r="1074" spans="1:16" x14ac:dyDescent="0.25">
      <c r="A1074" t="s">
        <v>0</v>
      </c>
      <c r="B1074" t="s">
        <v>6565</v>
      </c>
      <c r="C1074" t="s">
        <v>486</v>
      </c>
      <c r="D1074" t="s">
        <v>4526</v>
      </c>
      <c r="E1074" t="s">
        <v>59</v>
      </c>
      <c r="F1074" t="b">
        <v>0</v>
      </c>
      <c r="G1074" t="s">
        <v>65</v>
      </c>
      <c r="H1074" s="1">
        <v>46034.958611111113</v>
      </c>
      <c r="I1074" t="b">
        <v>0</v>
      </c>
      <c r="J1074" t="b">
        <v>1</v>
      </c>
      <c r="K1074" t="s">
        <v>41</v>
      </c>
      <c r="L1074" t="s">
        <v>60</v>
      </c>
      <c r="M1074">
        <v>80831</v>
      </c>
      <c r="N1074"/>
      <c r="O1074" t="s">
        <v>571</v>
      </c>
      <c r="P1074" t="s">
        <v>6566</v>
      </c>
    </row>
    <row r="1075" spans="1:16" x14ac:dyDescent="0.25">
      <c r="A1075" t="s">
        <v>7</v>
      </c>
      <c r="B1075" t="s">
        <v>6567</v>
      </c>
      <c r="C1075" t="s">
        <v>489</v>
      </c>
      <c r="D1075" t="s">
        <v>4526</v>
      </c>
      <c r="E1075" t="s">
        <v>59</v>
      </c>
      <c r="F1075" t="b">
        <v>0</v>
      </c>
      <c r="G1075" t="s">
        <v>77</v>
      </c>
      <c r="H1075" s="1">
        <v>46034.958715277768</v>
      </c>
      <c r="I1075" t="b">
        <v>0</v>
      </c>
      <c r="J1075" t="b">
        <v>1</v>
      </c>
      <c r="K1075" t="s">
        <v>41</v>
      </c>
      <c r="L1075" t="s">
        <v>60</v>
      </c>
      <c r="M1075">
        <v>151225</v>
      </c>
      <c r="N1075"/>
      <c r="O1075" t="s">
        <v>490</v>
      </c>
      <c r="P1075" t="s">
        <v>85</v>
      </c>
    </row>
    <row r="1076" spans="1:16" x14ac:dyDescent="0.25">
      <c r="A1076" t="s">
        <v>1</v>
      </c>
      <c r="B1076" t="s">
        <v>6568</v>
      </c>
      <c r="C1076" t="s">
        <v>112</v>
      </c>
      <c r="D1076" t="s">
        <v>2360</v>
      </c>
      <c r="E1076" t="s">
        <v>59</v>
      </c>
      <c r="F1076" t="b">
        <v>0</v>
      </c>
      <c r="G1076" t="s">
        <v>65</v>
      </c>
      <c r="H1076" s="1">
        <v>46034.960092592592</v>
      </c>
      <c r="I1076" t="b">
        <v>0</v>
      </c>
      <c r="J1076" t="b">
        <v>1</v>
      </c>
      <c r="K1076" t="s">
        <v>41</v>
      </c>
      <c r="L1076" t="s">
        <v>60</v>
      </c>
      <c r="M1076">
        <v>135000</v>
      </c>
      <c r="N1076"/>
      <c r="O1076" t="s">
        <v>149</v>
      </c>
      <c r="P1076" t="s">
        <v>499</v>
      </c>
    </row>
    <row r="1077" spans="1:16" x14ac:dyDescent="0.25">
      <c r="A1077" t="s">
        <v>1</v>
      </c>
      <c r="B1077" t="s">
        <v>6569</v>
      </c>
      <c r="C1077" t="s">
        <v>145</v>
      </c>
      <c r="D1077" t="s">
        <v>4630</v>
      </c>
      <c r="E1077" t="s">
        <v>59</v>
      </c>
      <c r="F1077" t="b">
        <v>0</v>
      </c>
      <c r="G1077" t="s">
        <v>65</v>
      </c>
      <c r="H1077" s="1">
        <v>46034.960185185177</v>
      </c>
      <c r="I1077" t="b">
        <v>0</v>
      </c>
      <c r="J1077" t="b">
        <v>1</v>
      </c>
      <c r="K1077" t="s">
        <v>41</v>
      </c>
      <c r="L1077" t="s">
        <v>60</v>
      </c>
      <c r="M1077">
        <v>167500</v>
      </c>
      <c r="N1077"/>
      <c r="O1077" t="s">
        <v>1721</v>
      </c>
      <c r="P1077" t="s">
        <v>6570</v>
      </c>
    </row>
    <row r="1078" spans="1:16" x14ac:dyDescent="0.25">
      <c r="A1078" t="s">
        <v>6</v>
      </c>
      <c r="B1078" t="s">
        <v>2184</v>
      </c>
      <c r="C1078" t="s">
        <v>76</v>
      </c>
      <c r="D1078" t="s">
        <v>5251</v>
      </c>
      <c r="E1078" t="s">
        <v>59</v>
      </c>
      <c r="F1078" t="b">
        <v>1</v>
      </c>
      <c r="G1078" t="s">
        <v>19</v>
      </c>
      <c r="H1078" s="1">
        <v>46034.976875</v>
      </c>
      <c r="I1078" t="b">
        <v>0</v>
      </c>
      <c r="J1078" t="b">
        <v>0</v>
      </c>
      <c r="K1078" t="s">
        <v>19</v>
      </c>
      <c r="L1078" t="s">
        <v>60</v>
      </c>
      <c r="M1078">
        <v>2750000</v>
      </c>
      <c r="N1078"/>
      <c r="O1078" t="s">
        <v>6571</v>
      </c>
      <c r="P1078" t="s">
        <v>6572</v>
      </c>
    </row>
    <row r="1079" spans="1:16" x14ac:dyDescent="0.25">
      <c r="A1079" t="s">
        <v>3</v>
      </c>
      <c r="B1079" t="s">
        <v>2062</v>
      </c>
      <c r="C1079" t="s">
        <v>76</v>
      </c>
      <c r="D1079" t="s">
        <v>584</v>
      </c>
      <c r="E1079" t="s">
        <v>72</v>
      </c>
      <c r="F1079" t="b">
        <v>1</v>
      </c>
      <c r="G1079" t="s">
        <v>13</v>
      </c>
      <c r="H1079" s="1">
        <v>46034.980868055558</v>
      </c>
      <c r="I1079" t="b">
        <v>0</v>
      </c>
      <c r="J1079" t="b">
        <v>0</v>
      </c>
      <c r="K1079" t="s">
        <v>13</v>
      </c>
      <c r="L1079" t="s">
        <v>74</v>
      </c>
      <c r="M1079"/>
      <c r="N1079">
        <v>25</v>
      </c>
      <c r="O1079" t="s">
        <v>2063</v>
      </c>
    </row>
    <row r="1080" spans="1:16" x14ac:dyDescent="0.25">
      <c r="A1080" t="s">
        <v>0</v>
      </c>
      <c r="B1080" t="s">
        <v>6573</v>
      </c>
      <c r="C1080" t="s">
        <v>1088</v>
      </c>
      <c r="D1080" t="s">
        <v>4346</v>
      </c>
      <c r="F1080" t="b">
        <v>0</v>
      </c>
      <c r="G1080" t="s">
        <v>77</v>
      </c>
      <c r="H1080" s="1">
        <v>46035.000358796293</v>
      </c>
      <c r="I1080" t="b">
        <v>0</v>
      </c>
      <c r="J1080" t="b">
        <v>1</v>
      </c>
      <c r="K1080" t="s">
        <v>41</v>
      </c>
      <c r="L1080" t="s">
        <v>74</v>
      </c>
      <c r="M1080"/>
      <c r="N1080">
        <v>67.884999999999991</v>
      </c>
      <c r="O1080" t="s">
        <v>2136</v>
      </c>
    </row>
    <row r="1081" spans="1:16" x14ac:dyDescent="0.25">
      <c r="A1081" t="s">
        <v>2</v>
      </c>
      <c r="B1081" t="s">
        <v>6574</v>
      </c>
      <c r="C1081" t="s">
        <v>290</v>
      </c>
      <c r="D1081" t="s">
        <v>2360</v>
      </c>
      <c r="E1081" t="s">
        <v>59</v>
      </c>
      <c r="F1081" t="b">
        <v>0</v>
      </c>
      <c r="G1081" t="s">
        <v>77</v>
      </c>
      <c r="H1081" s="1">
        <v>46035.000405092593</v>
      </c>
      <c r="I1081" t="b">
        <v>1</v>
      </c>
      <c r="J1081" t="b">
        <v>1</v>
      </c>
      <c r="K1081" t="s">
        <v>41</v>
      </c>
      <c r="L1081" t="s">
        <v>60</v>
      </c>
      <c r="M1081">
        <v>102500</v>
      </c>
      <c r="N1081"/>
      <c r="O1081" t="s">
        <v>6575</v>
      </c>
      <c r="P1081" t="s">
        <v>6576</v>
      </c>
    </row>
    <row r="1082" spans="1:16" x14ac:dyDescent="0.25">
      <c r="A1082" t="s">
        <v>0</v>
      </c>
      <c r="B1082" t="s">
        <v>298</v>
      </c>
      <c r="C1082" t="s">
        <v>148</v>
      </c>
      <c r="D1082" t="s">
        <v>4346</v>
      </c>
      <c r="E1082" t="s">
        <v>59</v>
      </c>
      <c r="F1082" t="b">
        <v>0</v>
      </c>
      <c r="G1082" t="s">
        <v>89</v>
      </c>
      <c r="H1082" s="1">
        <v>46035.000983796293</v>
      </c>
      <c r="I1082" t="b">
        <v>0</v>
      </c>
      <c r="J1082" t="b">
        <v>0</v>
      </c>
      <c r="K1082" t="s">
        <v>41</v>
      </c>
      <c r="L1082" t="s">
        <v>60</v>
      </c>
      <c r="M1082">
        <v>80000</v>
      </c>
      <c r="N1082"/>
      <c r="O1082" t="s">
        <v>6577</v>
      </c>
      <c r="P1082" t="s">
        <v>6578</v>
      </c>
    </row>
    <row r="1083" spans="1:16" x14ac:dyDescent="0.25">
      <c r="A1083" t="s">
        <v>2</v>
      </c>
      <c r="B1083" t="s">
        <v>6579</v>
      </c>
      <c r="C1083" t="s">
        <v>79</v>
      </c>
      <c r="D1083" t="s">
        <v>4526</v>
      </c>
      <c r="E1083" t="s">
        <v>59</v>
      </c>
      <c r="F1083" t="b">
        <v>0</v>
      </c>
      <c r="G1083" t="s">
        <v>77</v>
      </c>
      <c r="H1083" s="1">
        <v>46035.001319444447</v>
      </c>
      <c r="I1083" t="b">
        <v>0</v>
      </c>
      <c r="J1083" t="b">
        <v>1</v>
      </c>
      <c r="K1083" t="s">
        <v>41</v>
      </c>
      <c r="L1083" t="s">
        <v>60</v>
      </c>
      <c r="M1083">
        <v>200000</v>
      </c>
      <c r="N1083"/>
      <c r="O1083" t="s">
        <v>6580</v>
      </c>
      <c r="P1083" t="s">
        <v>6581</v>
      </c>
    </row>
    <row r="1084" spans="1:16" x14ac:dyDescent="0.25">
      <c r="A1084" t="s">
        <v>6</v>
      </c>
      <c r="B1084" t="s">
        <v>6582</v>
      </c>
      <c r="C1084" t="s">
        <v>1281</v>
      </c>
      <c r="D1084" t="s">
        <v>4526</v>
      </c>
      <c r="E1084" t="s">
        <v>59</v>
      </c>
      <c r="F1084" t="b">
        <v>0</v>
      </c>
      <c r="G1084" t="s">
        <v>89</v>
      </c>
      <c r="H1084" s="1">
        <v>46035.001712962963</v>
      </c>
      <c r="I1084" t="b">
        <v>0</v>
      </c>
      <c r="J1084" t="b">
        <v>0</v>
      </c>
      <c r="K1084" t="s">
        <v>41</v>
      </c>
      <c r="L1084" t="s">
        <v>60</v>
      </c>
      <c r="M1084">
        <v>140000</v>
      </c>
      <c r="N1084"/>
      <c r="O1084" t="s">
        <v>6583</v>
      </c>
      <c r="P1084" t="s">
        <v>6584</v>
      </c>
    </row>
    <row r="1085" spans="1:16" x14ac:dyDescent="0.25">
      <c r="A1085" t="s">
        <v>1</v>
      </c>
      <c r="B1085" t="s">
        <v>6568</v>
      </c>
      <c r="C1085" t="s">
        <v>315</v>
      </c>
      <c r="D1085" t="s">
        <v>3173</v>
      </c>
      <c r="E1085" t="s">
        <v>59</v>
      </c>
      <c r="F1085" t="b">
        <v>0</v>
      </c>
      <c r="G1085" t="s">
        <v>65</v>
      </c>
      <c r="H1085" s="1">
        <v>46035.001828703702</v>
      </c>
      <c r="I1085" t="b">
        <v>0</v>
      </c>
      <c r="J1085" t="b">
        <v>1</v>
      </c>
      <c r="K1085" t="s">
        <v>41</v>
      </c>
      <c r="L1085" t="s">
        <v>60</v>
      </c>
      <c r="M1085">
        <v>135000</v>
      </c>
      <c r="N1085"/>
      <c r="O1085" t="s">
        <v>149</v>
      </c>
      <c r="P1085" t="s">
        <v>499</v>
      </c>
    </row>
    <row r="1086" spans="1:16" x14ac:dyDescent="0.25">
      <c r="A1086" t="s">
        <v>1</v>
      </c>
      <c r="B1086" t="s">
        <v>581</v>
      </c>
      <c r="C1086" t="s">
        <v>134</v>
      </c>
      <c r="D1086" t="s">
        <v>6200</v>
      </c>
      <c r="E1086" t="s">
        <v>59</v>
      </c>
      <c r="F1086" t="b">
        <v>0</v>
      </c>
      <c r="G1086" t="s">
        <v>68</v>
      </c>
      <c r="H1086" s="1">
        <v>46035.017337962963</v>
      </c>
      <c r="I1086" t="b">
        <v>0</v>
      </c>
      <c r="J1086" t="b">
        <v>1</v>
      </c>
      <c r="K1086" t="s">
        <v>41</v>
      </c>
      <c r="L1086" t="s">
        <v>60</v>
      </c>
      <c r="M1086">
        <v>187008</v>
      </c>
      <c r="N1086"/>
      <c r="O1086" t="s">
        <v>119</v>
      </c>
      <c r="P1086" t="s">
        <v>6585</v>
      </c>
    </row>
    <row r="1087" spans="1:16" x14ac:dyDescent="0.25">
      <c r="A1087" t="s">
        <v>0</v>
      </c>
      <c r="B1087" t="s">
        <v>6586</v>
      </c>
      <c r="C1087" t="s">
        <v>19</v>
      </c>
      <c r="D1087" t="s">
        <v>4518</v>
      </c>
      <c r="E1087" t="s">
        <v>59</v>
      </c>
      <c r="F1087" t="b">
        <v>0</v>
      </c>
      <c r="G1087" t="s">
        <v>19</v>
      </c>
      <c r="H1087" s="1">
        <v>46035.018506944441</v>
      </c>
      <c r="I1087" t="b">
        <v>1</v>
      </c>
      <c r="J1087" t="b">
        <v>0</v>
      </c>
      <c r="K1087" t="s">
        <v>19</v>
      </c>
      <c r="L1087" t="s">
        <v>60</v>
      </c>
      <c r="M1087">
        <v>50000</v>
      </c>
      <c r="N1087"/>
      <c r="O1087" t="s">
        <v>4519</v>
      </c>
    </row>
    <row r="1088" spans="1:16" x14ac:dyDescent="0.25">
      <c r="A1088" t="s">
        <v>0</v>
      </c>
      <c r="B1088" t="s">
        <v>6587</v>
      </c>
      <c r="C1088" t="s">
        <v>19</v>
      </c>
      <c r="D1088" t="s">
        <v>4518</v>
      </c>
      <c r="E1088" t="s">
        <v>132</v>
      </c>
      <c r="F1088" t="b">
        <v>0</v>
      </c>
      <c r="G1088" t="s">
        <v>19</v>
      </c>
      <c r="H1088" s="1">
        <v>46035.018506944441</v>
      </c>
      <c r="I1088" t="b">
        <v>1</v>
      </c>
      <c r="J1088" t="b">
        <v>0</v>
      </c>
      <c r="K1088" t="s">
        <v>19</v>
      </c>
      <c r="L1088" t="s">
        <v>60</v>
      </c>
      <c r="M1088">
        <v>50000</v>
      </c>
      <c r="N1088"/>
      <c r="O1088" t="s">
        <v>4519</v>
      </c>
    </row>
    <row r="1089" spans="1:16" x14ac:dyDescent="0.25">
      <c r="A1089" t="s">
        <v>0</v>
      </c>
      <c r="B1089" t="s">
        <v>6588</v>
      </c>
      <c r="C1089" t="s">
        <v>19</v>
      </c>
      <c r="D1089" t="s">
        <v>4518</v>
      </c>
      <c r="E1089" t="s">
        <v>132</v>
      </c>
      <c r="F1089" t="b">
        <v>0</v>
      </c>
      <c r="G1089" t="s">
        <v>19</v>
      </c>
      <c r="H1089" s="1">
        <v>46035.018506944441</v>
      </c>
      <c r="I1089" t="b">
        <v>1</v>
      </c>
      <c r="J1089" t="b">
        <v>0</v>
      </c>
      <c r="K1089" t="s">
        <v>19</v>
      </c>
      <c r="L1089" t="s">
        <v>60</v>
      </c>
      <c r="M1089">
        <v>50000</v>
      </c>
      <c r="N1089"/>
      <c r="O1089" t="s">
        <v>4519</v>
      </c>
      <c r="P1089" t="s">
        <v>713</v>
      </c>
    </row>
    <row r="1090" spans="1:16" x14ac:dyDescent="0.25">
      <c r="A1090" t="s">
        <v>3</v>
      </c>
      <c r="B1090" t="s">
        <v>6589</v>
      </c>
      <c r="C1090" t="s">
        <v>19</v>
      </c>
      <c r="D1090" t="s">
        <v>4518</v>
      </c>
      <c r="E1090" t="s">
        <v>59</v>
      </c>
      <c r="F1090" t="b">
        <v>0</v>
      </c>
      <c r="G1090" t="s">
        <v>19</v>
      </c>
      <c r="H1090" s="1">
        <v>46035.018518518518</v>
      </c>
      <c r="I1090" t="b">
        <v>0</v>
      </c>
      <c r="J1090" t="b">
        <v>0</v>
      </c>
      <c r="K1090" t="s">
        <v>19</v>
      </c>
      <c r="L1090" t="s">
        <v>60</v>
      </c>
      <c r="M1090">
        <v>62500</v>
      </c>
      <c r="N1090"/>
      <c r="O1090" t="s">
        <v>6193</v>
      </c>
      <c r="P1090" t="s">
        <v>1738</v>
      </c>
    </row>
    <row r="1091" spans="1:16" x14ac:dyDescent="0.25">
      <c r="A1091" t="s">
        <v>3</v>
      </c>
      <c r="B1091" t="s">
        <v>6590</v>
      </c>
      <c r="C1091" t="s">
        <v>19</v>
      </c>
      <c r="D1091" t="s">
        <v>4518</v>
      </c>
      <c r="E1091" t="s">
        <v>59</v>
      </c>
      <c r="F1091" t="b">
        <v>0</v>
      </c>
      <c r="G1091" t="s">
        <v>19</v>
      </c>
      <c r="H1091" s="1">
        <v>46035.018518518518</v>
      </c>
      <c r="I1091" t="b">
        <v>1</v>
      </c>
      <c r="J1091" t="b">
        <v>0</v>
      </c>
      <c r="K1091" t="s">
        <v>19</v>
      </c>
      <c r="L1091" t="s">
        <v>60</v>
      </c>
      <c r="M1091">
        <v>64000</v>
      </c>
      <c r="N1091"/>
      <c r="O1091" t="s">
        <v>6591</v>
      </c>
    </row>
    <row r="1092" spans="1:16" x14ac:dyDescent="0.25">
      <c r="A1092" t="s">
        <v>0</v>
      </c>
      <c r="B1092" t="s">
        <v>6592</v>
      </c>
      <c r="C1092" t="s">
        <v>543</v>
      </c>
      <c r="D1092" t="s">
        <v>4526</v>
      </c>
      <c r="E1092" t="s">
        <v>59</v>
      </c>
      <c r="F1092" t="b">
        <v>0</v>
      </c>
      <c r="G1092" t="s">
        <v>65</v>
      </c>
      <c r="H1092" s="1">
        <v>46035.083437499998</v>
      </c>
      <c r="I1092" t="b">
        <v>0</v>
      </c>
      <c r="J1092" t="b">
        <v>1</v>
      </c>
      <c r="K1092" t="s">
        <v>41</v>
      </c>
      <c r="L1092" t="s">
        <v>60</v>
      </c>
      <c r="M1092">
        <v>97250</v>
      </c>
      <c r="N1092"/>
      <c r="O1092" t="s">
        <v>6593</v>
      </c>
      <c r="P1092" t="s">
        <v>6594</v>
      </c>
    </row>
    <row r="1093" spans="1:16" x14ac:dyDescent="0.25">
      <c r="A1093" t="s">
        <v>5</v>
      </c>
      <c r="B1093" t="s">
        <v>6595</v>
      </c>
      <c r="C1093" t="s">
        <v>246</v>
      </c>
      <c r="D1093" t="s">
        <v>2471</v>
      </c>
      <c r="E1093" t="s">
        <v>59</v>
      </c>
      <c r="F1093" t="b">
        <v>0</v>
      </c>
      <c r="G1093" t="s">
        <v>65</v>
      </c>
      <c r="H1093" s="1">
        <v>46035.085115740738</v>
      </c>
      <c r="I1093" t="b">
        <v>1</v>
      </c>
      <c r="J1093" t="b">
        <v>0</v>
      </c>
      <c r="K1093" t="s">
        <v>41</v>
      </c>
      <c r="L1093" t="s">
        <v>60</v>
      </c>
      <c r="M1093">
        <v>75000</v>
      </c>
      <c r="N1093"/>
      <c r="O1093" t="s">
        <v>6596</v>
      </c>
      <c r="P1093" t="s">
        <v>6597</v>
      </c>
    </row>
    <row r="1094" spans="1:16" x14ac:dyDescent="0.25">
      <c r="A1094" t="s">
        <v>5</v>
      </c>
      <c r="B1094" t="s">
        <v>6598</v>
      </c>
      <c r="C1094" t="s">
        <v>6599</v>
      </c>
      <c r="D1094" t="s">
        <v>4526</v>
      </c>
      <c r="E1094" t="s">
        <v>59</v>
      </c>
      <c r="F1094" t="b">
        <v>0</v>
      </c>
      <c r="G1094" t="s">
        <v>65</v>
      </c>
      <c r="H1094" s="1">
        <v>46035.085231481477</v>
      </c>
      <c r="I1094" t="b">
        <v>0</v>
      </c>
      <c r="J1094" t="b">
        <v>1</v>
      </c>
      <c r="K1094" t="s">
        <v>41</v>
      </c>
      <c r="L1094" t="s">
        <v>60</v>
      </c>
      <c r="M1094">
        <v>157500</v>
      </c>
      <c r="N1094"/>
      <c r="O1094" t="s">
        <v>4972</v>
      </c>
      <c r="P1094" t="s">
        <v>6600</v>
      </c>
    </row>
    <row r="1095" spans="1:16" x14ac:dyDescent="0.25">
      <c r="A1095" t="s">
        <v>1</v>
      </c>
      <c r="B1095" t="s">
        <v>6601</v>
      </c>
      <c r="C1095" t="s">
        <v>86</v>
      </c>
      <c r="D1095" t="s">
        <v>4526</v>
      </c>
      <c r="E1095" t="s">
        <v>59</v>
      </c>
      <c r="F1095" t="b">
        <v>0</v>
      </c>
      <c r="G1095" t="s">
        <v>77</v>
      </c>
      <c r="H1095" s="1">
        <v>46035.100023148138</v>
      </c>
      <c r="I1095" t="b">
        <v>1</v>
      </c>
      <c r="J1095" t="b">
        <v>1</v>
      </c>
      <c r="K1095" t="s">
        <v>41</v>
      </c>
      <c r="L1095" t="s">
        <v>60</v>
      </c>
      <c r="M1095">
        <v>220000</v>
      </c>
      <c r="N1095"/>
      <c r="O1095" t="s">
        <v>6602</v>
      </c>
      <c r="P1095" t="s">
        <v>85</v>
      </c>
    </row>
    <row r="1096" spans="1:16" x14ac:dyDescent="0.25">
      <c r="A1096" t="s">
        <v>1</v>
      </c>
      <c r="B1096" t="s">
        <v>6568</v>
      </c>
      <c r="C1096" t="s">
        <v>76</v>
      </c>
      <c r="D1096" t="s">
        <v>4526</v>
      </c>
      <c r="E1096" t="s">
        <v>59</v>
      </c>
      <c r="F1096" t="b">
        <v>1</v>
      </c>
      <c r="G1096" t="s">
        <v>68</v>
      </c>
      <c r="H1096" s="1">
        <v>46035.100740740738</v>
      </c>
      <c r="I1096" t="b">
        <v>0</v>
      </c>
      <c r="J1096" t="b">
        <v>1</v>
      </c>
      <c r="K1096" t="s">
        <v>41</v>
      </c>
      <c r="L1096" t="s">
        <v>60</v>
      </c>
      <c r="M1096">
        <v>135000</v>
      </c>
      <c r="N1096"/>
      <c r="O1096" t="s">
        <v>149</v>
      </c>
      <c r="P1096" t="s">
        <v>499</v>
      </c>
    </row>
    <row r="1097" spans="1:16" x14ac:dyDescent="0.25">
      <c r="A1097" t="s">
        <v>5</v>
      </c>
      <c r="B1097" t="s">
        <v>6603</v>
      </c>
      <c r="C1097" t="s">
        <v>304</v>
      </c>
      <c r="D1097" t="s">
        <v>2360</v>
      </c>
      <c r="E1097" t="s">
        <v>59</v>
      </c>
      <c r="F1097" t="b">
        <v>0</v>
      </c>
      <c r="G1097" t="s">
        <v>63</v>
      </c>
      <c r="H1097" s="1">
        <v>46035.109363425923</v>
      </c>
      <c r="I1097" t="b">
        <v>0</v>
      </c>
      <c r="J1097" t="b">
        <v>0</v>
      </c>
      <c r="K1097" t="s">
        <v>41</v>
      </c>
      <c r="L1097" t="s">
        <v>60</v>
      </c>
      <c r="M1097">
        <v>230500</v>
      </c>
      <c r="N1097"/>
      <c r="O1097" t="s">
        <v>247</v>
      </c>
      <c r="P1097" t="s">
        <v>6604</v>
      </c>
    </row>
    <row r="1098" spans="1:16" x14ac:dyDescent="0.25">
      <c r="A1098" t="s">
        <v>2</v>
      </c>
      <c r="B1098" t="s">
        <v>4142</v>
      </c>
      <c r="C1098" t="s">
        <v>142</v>
      </c>
      <c r="D1098" t="s">
        <v>2360</v>
      </c>
      <c r="E1098" t="s">
        <v>59</v>
      </c>
      <c r="F1098" t="b">
        <v>0</v>
      </c>
      <c r="G1098" t="s">
        <v>65</v>
      </c>
      <c r="H1098" s="1">
        <v>46035.167881944442</v>
      </c>
      <c r="I1098" t="b">
        <v>0</v>
      </c>
      <c r="J1098" t="b">
        <v>1</v>
      </c>
      <c r="K1098" t="s">
        <v>41</v>
      </c>
      <c r="L1098" t="s">
        <v>60</v>
      </c>
      <c r="M1098">
        <v>141103.14000000001</v>
      </c>
      <c r="N1098"/>
      <c r="O1098" t="s">
        <v>4357</v>
      </c>
      <c r="P1098" t="s">
        <v>6605</v>
      </c>
    </row>
    <row r="1099" spans="1:16" x14ac:dyDescent="0.25">
      <c r="A1099" t="s">
        <v>0</v>
      </c>
      <c r="B1099" t="s">
        <v>6606</v>
      </c>
      <c r="C1099" t="s">
        <v>142</v>
      </c>
      <c r="D1099" t="s">
        <v>5018</v>
      </c>
      <c r="E1099" t="s">
        <v>132</v>
      </c>
      <c r="F1099" t="b">
        <v>0</v>
      </c>
      <c r="G1099" t="s">
        <v>65</v>
      </c>
      <c r="H1099" s="1">
        <v>46035.250081018523</v>
      </c>
      <c r="I1099" t="b">
        <v>0</v>
      </c>
      <c r="J1099" t="b">
        <v>0</v>
      </c>
      <c r="K1099" t="s">
        <v>41</v>
      </c>
      <c r="L1099" t="s">
        <v>60</v>
      </c>
      <c r="M1099">
        <v>101000</v>
      </c>
      <c r="N1099"/>
      <c r="O1099" t="s">
        <v>6607</v>
      </c>
      <c r="P1099" t="s">
        <v>171</v>
      </c>
    </row>
    <row r="1100" spans="1:16" x14ac:dyDescent="0.25">
      <c r="A1100" t="s">
        <v>6</v>
      </c>
      <c r="B1100" t="s">
        <v>6608</v>
      </c>
      <c r="C1100" t="s">
        <v>2005</v>
      </c>
      <c r="D1100" t="s">
        <v>5018</v>
      </c>
      <c r="E1100" t="s">
        <v>926</v>
      </c>
      <c r="F1100" t="b">
        <v>0</v>
      </c>
      <c r="G1100" t="s">
        <v>77</v>
      </c>
      <c r="H1100" s="1">
        <v>46035.251215277778</v>
      </c>
      <c r="I1100" t="b">
        <v>0</v>
      </c>
      <c r="J1100" t="b">
        <v>0</v>
      </c>
      <c r="K1100" t="s">
        <v>41</v>
      </c>
      <c r="L1100" t="s">
        <v>74</v>
      </c>
      <c r="M1100"/>
      <c r="N1100">
        <v>82.5</v>
      </c>
      <c r="O1100" t="s">
        <v>6609</v>
      </c>
      <c r="P1100" t="s">
        <v>310</v>
      </c>
    </row>
    <row r="1101" spans="1:16" x14ac:dyDescent="0.25">
      <c r="A1101" t="s">
        <v>5</v>
      </c>
      <c r="B1101" t="s">
        <v>6610</v>
      </c>
      <c r="C1101" t="s">
        <v>76</v>
      </c>
      <c r="D1101" t="s">
        <v>4526</v>
      </c>
      <c r="E1101" t="s">
        <v>59</v>
      </c>
      <c r="F1101" t="b">
        <v>1</v>
      </c>
      <c r="G1101" t="s">
        <v>65</v>
      </c>
      <c r="H1101" s="1">
        <v>46035.251944444448</v>
      </c>
      <c r="I1101" t="b">
        <v>0</v>
      </c>
      <c r="J1101" t="b">
        <v>1</v>
      </c>
      <c r="K1101" t="s">
        <v>41</v>
      </c>
      <c r="L1101" t="s">
        <v>60</v>
      </c>
      <c r="M1101">
        <v>185000</v>
      </c>
      <c r="N1101"/>
      <c r="O1101" t="s">
        <v>217</v>
      </c>
      <c r="P1101" t="s">
        <v>6611</v>
      </c>
    </row>
    <row r="1102" spans="1:16" x14ac:dyDescent="0.25">
      <c r="A1102" t="s">
        <v>5</v>
      </c>
      <c r="B1102" t="s">
        <v>6612</v>
      </c>
      <c r="C1102" t="s">
        <v>81</v>
      </c>
      <c r="D1102" t="s">
        <v>5018</v>
      </c>
      <c r="E1102" t="s">
        <v>132</v>
      </c>
      <c r="F1102" t="b">
        <v>0</v>
      </c>
      <c r="G1102" t="s">
        <v>65</v>
      </c>
      <c r="H1102" s="1">
        <v>46035.251967592587</v>
      </c>
      <c r="I1102" t="b">
        <v>1</v>
      </c>
      <c r="J1102" t="b">
        <v>1</v>
      </c>
      <c r="K1102" t="s">
        <v>41</v>
      </c>
      <c r="L1102" t="s">
        <v>60</v>
      </c>
      <c r="M1102">
        <v>175325</v>
      </c>
      <c r="N1102"/>
      <c r="O1102" t="s">
        <v>596</v>
      </c>
      <c r="P1102" t="s">
        <v>6613</v>
      </c>
    </row>
    <row r="1103" spans="1:16" x14ac:dyDescent="0.25">
      <c r="A1103" t="s">
        <v>3</v>
      </c>
      <c r="B1103" t="s">
        <v>6614</v>
      </c>
      <c r="C1103" t="s">
        <v>218</v>
      </c>
      <c r="D1103" t="s">
        <v>2360</v>
      </c>
      <c r="E1103" t="s">
        <v>59</v>
      </c>
      <c r="F1103" t="b">
        <v>0</v>
      </c>
      <c r="G1103" t="s">
        <v>63</v>
      </c>
      <c r="H1103" s="1">
        <v>46035.277673611112</v>
      </c>
      <c r="I1103" t="b">
        <v>0</v>
      </c>
      <c r="J1103" t="b">
        <v>1</v>
      </c>
      <c r="K1103" t="s">
        <v>41</v>
      </c>
      <c r="L1103" t="s">
        <v>60</v>
      </c>
      <c r="M1103">
        <v>125000</v>
      </c>
      <c r="N1103"/>
      <c r="O1103" t="s">
        <v>6615</v>
      </c>
      <c r="P1103" t="s">
        <v>6616</v>
      </c>
    </row>
    <row r="1104" spans="1:16" x14ac:dyDescent="0.25">
      <c r="A1104" t="s">
        <v>1</v>
      </c>
      <c r="B1104" t="s">
        <v>6568</v>
      </c>
      <c r="C1104" t="s">
        <v>315</v>
      </c>
      <c r="D1104" t="s">
        <v>4526</v>
      </c>
      <c r="E1104" t="s">
        <v>59</v>
      </c>
      <c r="F1104" t="b">
        <v>0</v>
      </c>
      <c r="G1104" t="s">
        <v>65</v>
      </c>
      <c r="H1104" s="1">
        <v>46035.293483796297</v>
      </c>
      <c r="I1104" t="b">
        <v>0</v>
      </c>
      <c r="J1104" t="b">
        <v>1</v>
      </c>
      <c r="K1104" t="s">
        <v>41</v>
      </c>
      <c r="L1104" t="s">
        <v>60</v>
      </c>
      <c r="M1104">
        <v>135000</v>
      </c>
      <c r="N1104"/>
      <c r="O1104" t="s">
        <v>4743</v>
      </c>
      <c r="P1104" t="s">
        <v>499</v>
      </c>
    </row>
    <row r="1105" spans="1:16" x14ac:dyDescent="0.25">
      <c r="A1105" t="s">
        <v>4</v>
      </c>
      <c r="B1105" t="s">
        <v>3292</v>
      </c>
      <c r="C1105" t="s">
        <v>908</v>
      </c>
      <c r="D1105" t="s">
        <v>6234</v>
      </c>
      <c r="E1105" t="s">
        <v>59</v>
      </c>
      <c r="F1105" t="b">
        <v>0</v>
      </c>
      <c r="G1105" t="s">
        <v>65</v>
      </c>
      <c r="H1105" s="1">
        <v>46035.293645833342</v>
      </c>
      <c r="I1105" t="b">
        <v>0</v>
      </c>
      <c r="J1105" t="b">
        <v>1</v>
      </c>
      <c r="K1105" t="s">
        <v>41</v>
      </c>
      <c r="L1105" t="s">
        <v>60</v>
      </c>
      <c r="M1105">
        <v>145000</v>
      </c>
      <c r="N1105"/>
      <c r="O1105" t="s">
        <v>696</v>
      </c>
      <c r="P1105" t="s">
        <v>6235</v>
      </c>
    </row>
    <row r="1106" spans="1:16" x14ac:dyDescent="0.25">
      <c r="A1106" t="s">
        <v>1</v>
      </c>
      <c r="B1106" t="s">
        <v>6617</v>
      </c>
      <c r="C1106" t="s">
        <v>102</v>
      </c>
      <c r="D1106" t="s">
        <v>2360</v>
      </c>
      <c r="E1106" t="s">
        <v>59</v>
      </c>
      <c r="F1106" t="b">
        <v>0</v>
      </c>
      <c r="G1106" t="s">
        <v>65</v>
      </c>
      <c r="H1106" s="1">
        <v>46035.293819444443</v>
      </c>
      <c r="I1106" t="b">
        <v>0</v>
      </c>
      <c r="J1106" t="b">
        <v>1</v>
      </c>
      <c r="K1106" t="s">
        <v>41</v>
      </c>
      <c r="L1106" t="s">
        <v>60</v>
      </c>
      <c r="M1106">
        <v>110000</v>
      </c>
      <c r="N1106"/>
      <c r="O1106" t="s">
        <v>1487</v>
      </c>
      <c r="P1106" t="s">
        <v>6618</v>
      </c>
    </row>
    <row r="1107" spans="1:16" x14ac:dyDescent="0.25">
      <c r="A1107" t="s">
        <v>2</v>
      </c>
      <c r="B1107" t="s">
        <v>6619</v>
      </c>
      <c r="C1107" t="s">
        <v>76</v>
      </c>
      <c r="D1107" t="s">
        <v>4622</v>
      </c>
      <c r="E1107" t="s">
        <v>59</v>
      </c>
      <c r="F1107" t="b">
        <v>1</v>
      </c>
      <c r="G1107" t="s">
        <v>68</v>
      </c>
      <c r="H1107" s="1">
        <v>46035.294918981483</v>
      </c>
      <c r="I1107" t="b">
        <v>0</v>
      </c>
      <c r="J1107" t="b">
        <v>0</v>
      </c>
      <c r="K1107" t="s">
        <v>41</v>
      </c>
      <c r="L1107" t="s">
        <v>60</v>
      </c>
      <c r="M1107">
        <v>122500</v>
      </c>
      <c r="N1107"/>
      <c r="O1107" t="s">
        <v>371</v>
      </c>
      <c r="P1107" t="s">
        <v>6620</v>
      </c>
    </row>
    <row r="1108" spans="1:16" x14ac:dyDescent="0.25">
      <c r="A1108" t="s">
        <v>8</v>
      </c>
      <c r="B1108" t="s">
        <v>6621</v>
      </c>
      <c r="C1108" t="s">
        <v>33</v>
      </c>
      <c r="D1108" t="s">
        <v>4531</v>
      </c>
      <c r="E1108" t="s">
        <v>59</v>
      </c>
      <c r="F1108" t="b">
        <v>0</v>
      </c>
      <c r="G1108" t="s">
        <v>33</v>
      </c>
      <c r="H1108" s="1">
        <v>46035.29892361111</v>
      </c>
      <c r="I1108" t="b">
        <v>0</v>
      </c>
      <c r="J1108" t="b">
        <v>0</v>
      </c>
      <c r="K1108" t="s">
        <v>33</v>
      </c>
      <c r="L1108" t="s">
        <v>60</v>
      </c>
      <c r="M1108">
        <v>150000</v>
      </c>
      <c r="N1108"/>
      <c r="O1108" t="s">
        <v>6622</v>
      </c>
      <c r="P1108" t="s">
        <v>208</v>
      </c>
    </row>
    <row r="1109" spans="1:16" x14ac:dyDescent="0.25">
      <c r="A1109" t="s">
        <v>0</v>
      </c>
      <c r="B1109" t="s">
        <v>268</v>
      </c>
      <c r="C1109" t="s">
        <v>537</v>
      </c>
      <c r="D1109" t="s">
        <v>2360</v>
      </c>
      <c r="E1109" t="s">
        <v>59</v>
      </c>
      <c r="F1109" t="b">
        <v>0</v>
      </c>
      <c r="G1109" t="s">
        <v>65</v>
      </c>
      <c r="H1109" s="1">
        <v>46035.333437499998</v>
      </c>
      <c r="I1109" t="b">
        <v>0</v>
      </c>
      <c r="J1109" t="b">
        <v>1</v>
      </c>
      <c r="K1109" t="s">
        <v>41</v>
      </c>
      <c r="L1109" t="s">
        <v>60</v>
      </c>
      <c r="M1109">
        <v>57500</v>
      </c>
      <c r="N1109"/>
      <c r="O1109" t="s">
        <v>6623</v>
      </c>
      <c r="P1109" t="s">
        <v>6624</v>
      </c>
    </row>
    <row r="1110" spans="1:16" x14ac:dyDescent="0.25">
      <c r="A1110" t="s">
        <v>0</v>
      </c>
      <c r="B1110" t="s">
        <v>6625</v>
      </c>
      <c r="C1110" t="s">
        <v>6626</v>
      </c>
      <c r="D1110" t="s">
        <v>6627</v>
      </c>
      <c r="E1110" t="s">
        <v>59</v>
      </c>
      <c r="F1110" t="b">
        <v>0</v>
      </c>
      <c r="G1110" t="s">
        <v>68</v>
      </c>
      <c r="H1110" s="1">
        <v>46035.334050925929</v>
      </c>
      <c r="I1110" t="b">
        <v>0</v>
      </c>
      <c r="J1110" t="b">
        <v>1</v>
      </c>
      <c r="K1110" t="s">
        <v>41</v>
      </c>
      <c r="L1110" t="s">
        <v>60</v>
      </c>
      <c r="M1110">
        <v>90000</v>
      </c>
      <c r="N1110"/>
      <c r="O1110" t="s">
        <v>6628</v>
      </c>
      <c r="P1110" t="s">
        <v>6629</v>
      </c>
    </row>
    <row r="1111" spans="1:16" x14ac:dyDescent="0.25">
      <c r="A1111" t="s">
        <v>1</v>
      </c>
      <c r="B1111" t="s">
        <v>6630</v>
      </c>
      <c r="C1111" t="s">
        <v>76</v>
      </c>
      <c r="D1111" t="s">
        <v>4622</v>
      </c>
      <c r="E1111" t="s">
        <v>59</v>
      </c>
      <c r="F1111" t="b">
        <v>1</v>
      </c>
      <c r="G1111" t="s">
        <v>65</v>
      </c>
      <c r="H1111" s="1">
        <v>46035.335127314807</v>
      </c>
      <c r="I1111" t="b">
        <v>0</v>
      </c>
      <c r="J1111" t="b">
        <v>0</v>
      </c>
      <c r="K1111" t="s">
        <v>41</v>
      </c>
      <c r="L1111" t="s">
        <v>60</v>
      </c>
      <c r="M1111">
        <v>100000</v>
      </c>
      <c r="N1111"/>
      <c r="O1111" t="s">
        <v>371</v>
      </c>
      <c r="P1111" t="s">
        <v>6631</v>
      </c>
    </row>
    <row r="1112" spans="1:16" x14ac:dyDescent="0.25">
      <c r="A1112" t="s">
        <v>1</v>
      </c>
      <c r="B1112" t="s">
        <v>6632</v>
      </c>
      <c r="C1112" t="s">
        <v>214</v>
      </c>
      <c r="D1112" t="s">
        <v>2360</v>
      </c>
      <c r="E1112" t="s">
        <v>59</v>
      </c>
      <c r="F1112" t="b">
        <v>0</v>
      </c>
      <c r="G1112" t="s">
        <v>65</v>
      </c>
      <c r="H1112" s="1">
        <v>46035.335555555554</v>
      </c>
      <c r="I1112" t="b">
        <v>0</v>
      </c>
      <c r="J1112" t="b">
        <v>1</v>
      </c>
      <c r="K1112" t="s">
        <v>41</v>
      </c>
      <c r="L1112" t="s">
        <v>60</v>
      </c>
      <c r="M1112">
        <v>167500</v>
      </c>
      <c r="N1112"/>
      <c r="O1112" t="s">
        <v>6224</v>
      </c>
      <c r="P1112" t="s">
        <v>6633</v>
      </c>
    </row>
    <row r="1113" spans="1:16" x14ac:dyDescent="0.25">
      <c r="A1113" t="s">
        <v>1</v>
      </c>
      <c r="B1113" t="s">
        <v>6634</v>
      </c>
      <c r="C1113" t="s">
        <v>40</v>
      </c>
      <c r="D1113" t="s">
        <v>6000</v>
      </c>
      <c r="E1113" t="s">
        <v>59</v>
      </c>
      <c r="F1113" t="b">
        <v>0</v>
      </c>
      <c r="G1113" t="s">
        <v>40</v>
      </c>
      <c r="H1113" s="1">
        <v>46035.341354166667</v>
      </c>
      <c r="I1113" t="b">
        <v>1</v>
      </c>
      <c r="J1113" t="b">
        <v>0</v>
      </c>
      <c r="K1113" t="s">
        <v>40</v>
      </c>
      <c r="L1113" t="s">
        <v>60</v>
      </c>
      <c r="M1113">
        <v>575</v>
      </c>
      <c r="N1113"/>
      <c r="O1113" t="s">
        <v>6001</v>
      </c>
      <c r="P1113" t="s">
        <v>1738</v>
      </c>
    </row>
    <row r="1114" spans="1:16" x14ac:dyDescent="0.25">
      <c r="A1114" t="s">
        <v>2</v>
      </c>
      <c r="B1114" t="s">
        <v>659</v>
      </c>
      <c r="C1114" t="s">
        <v>104</v>
      </c>
      <c r="D1114" t="s">
        <v>2360</v>
      </c>
      <c r="E1114" t="s">
        <v>59</v>
      </c>
      <c r="F1114" t="b">
        <v>0</v>
      </c>
      <c r="G1114" t="s">
        <v>63</v>
      </c>
      <c r="H1114" s="1">
        <v>46035.360972222217</v>
      </c>
      <c r="I1114" t="b">
        <v>0</v>
      </c>
      <c r="J1114" t="b">
        <v>0</v>
      </c>
      <c r="K1114" t="s">
        <v>41</v>
      </c>
      <c r="L1114" t="s">
        <v>60</v>
      </c>
      <c r="M1114">
        <v>95300</v>
      </c>
      <c r="N1114"/>
      <c r="O1114" t="s">
        <v>6635</v>
      </c>
      <c r="P1114" t="s">
        <v>6636</v>
      </c>
    </row>
    <row r="1115" spans="1:16" x14ac:dyDescent="0.25">
      <c r="A1115" t="s">
        <v>2</v>
      </c>
      <c r="B1115" t="s">
        <v>2</v>
      </c>
      <c r="C1115" t="s">
        <v>605</v>
      </c>
      <c r="D1115" t="s">
        <v>2360</v>
      </c>
      <c r="E1115" t="s">
        <v>88</v>
      </c>
      <c r="F1115" t="b">
        <v>0</v>
      </c>
      <c r="G1115" t="s">
        <v>77</v>
      </c>
      <c r="H1115" s="1">
        <v>46035.375474537039</v>
      </c>
      <c r="I1115" t="b">
        <v>0</v>
      </c>
      <c r="J1115" t="b">
        <v>1</v>
      </c>
      <c r="K1115" t="s">
        <v>41</v>
      </c>
      <c r="L1115" t="s">
        <v>74</v>
      </c>
      <c r="M1115"/>
      <c r="N1115">
        <v>78</v>
      </c>
      <c r="O1115" t="s">
        <v>1195</v>
      </c>
      <c r="P1115" t="s">
        <v>6637</v>
      </c>
    </row>
    <row r="1116" spans="1:16" x14ac:dyDescent="0.25">
      <c r="A1116" t="s">
        <v>2</v>
      </c>
      <c r="B1116" t="s">
        <v>1411</v>
      </c>
      <c r="C1116" t="s">
        <v>190</v>
      </c>
      <c r="D1116" t="s">
        <v>4346</v>
      </c>
      <c r="E1116" t="s">
        <v>59</v>
      </c>
      <c r="F1116" t="b">
        <v>0</v>
      </c>
      <c r="G1116" t="s">
        <v>73</v>
      </c>
      <c r="H1116" s="1">
        <v>46035.376423611109</v>
      </c>
      <c r="I1116" t="b">
        <v>0</v>
      </c>
      <c r="J1116" t="b">
        <v>1</v>
      </c>
      <c r="K1116" t="s">
        <v>41</v>
      </c>
      <c r="L1116" t="s">
        <v>60</v>
      </c>
      <c r="M1116">
        <v>219729</v>
      </c>
      <c r="N1116"/>
      <c r="O1116" t="s">
        <v>521</v>
      </c>
      <c r="P1116" t="s">
        <v>6638</v>
      </c>
    </row>
    <row r="1117" spans="1:16" x14ac:dyDescent="0.25">
      <c r="A1117" t="s">
        <v>2</v>
      </c>
      <c r="B1117" t="s">
        <v>6406</v>
      </c>
      <c r="C1117" t="s">
        <v>304</v>
      </c>
      <c r="D1117" t="s">
        <v>2360</v>
      </c>
      <c r="E1117" t="s">
        <v>72</v>
      </c>
      <c r="F1117" t="b">
        <v>0</v>
      </c>
      <c r="G1117" t="s">
        <v>77</v>
      </c>
      <c r="H1117" s="1">
        <v>46035.417141203703</v>
      </c>
      <c r="I1117" t="b">
        <v>0</v>
      </c>
      <c r="J1117" t="b">
        <v>1</v>
      </c>
      <c r="K1117" t="s">
        <v>41</v>
      </c>
      <c r="L1117" t="s">
        <v>60</v>
      </c>
      <c r="M1117">
        <v>175500</v>
      </c>
      <c r="N1117"/>
      <c r="O1117" t="s">
        <v>424</v>
      </c>
      <c r="P1117" t="s">
        <v>6407</v>
      </c>
    </row>
    <row r="1118" spans="1:16" x14ac:dyDescent="0.25">
      <c r="A1118" t="s">
        <v>3</v>
      </c>
      <c r="B1118" t="s">
        <v>6639</v>
      </c>
      <c r="C1118" t="s">
        <v>971</v>
      </c>
      <c r="D1118" t="s">
        <v>4526</v>
      </c>
      <c r="E1118" t="s">
        <v>132</v>
      </c>
      <c r="F1118" t="b">
        <v>0</v>
      </c>
      <c r="G1118" t="s">
        <v>68</v>
      </c>
      <c r="H1118" s="1">
        <v>46035.417384259257</v>
      </c>
      <c r="I1118" t="b">
        <v>0</v>
      </c>
      <c r="J1118" t="b">
        <v>1</v>
      </c>
      <c r="K1118" t="s">
        <v>41</v>
      </c>
      <c r="L1118" t="s">
        <v>60</v>
      </c>
      <c r="M1118">
        <v>27250</v>
      </c>
      <c r="N1118"/>
      <c r="O1118" t="s">
        <v>1531</v>
      </c>
    </row>
    <row r="1119" spans="1:16" x14ac:dyDescent="0.25">
      <c r="A1119" t="s">
        <v>2</v>
      </c>
      <c r="B1119" t="s">
        <v>2634</v>
      </c>
      <c r="C1119" t="s">
        <v>427</v>
      </c>
      <c r="D1119" t="s">
        <v>6640</v>
      </c>
      <c r="E1119" t="s">
        <v>59</v>
      </c>
      <c r="F1119" t="b">
        <v>0</v>
      </c>
      <c r="G1119" t="s">
        <v>65</v>
      </c>
      <c r="H1119" s="1">
        <v>46035.417569444442</v>
      </c>
      <c r="I1119" t="b">
        <v>1</v>
      </c>
      <c r="J1119" t="b">
        <v>1</v>
      </c>
      <c r="K1119" t="s">
        <v>41</v>
      </c>
      <c r="L1119" t="s">
        <v>60</v>
      </c>
      <c r="M1119">
        <v>142000</v>
      </c>
      <c r="N1119"/>
      <c r="O1119" t="s">
        <v>1199</v>
      </c>
      <c r="P1119" t="s">
        <v>2392</v>
      </c>
    </row>
    <row r="1120" spans="1:16" x14ac:dyDescent="0.25">
      <c r="A1120" t="s">
        <v>2</v>
      </c>
      <c r="B1120" t="s">
        <v>4852</v>
      </c>
      <c r="C1120" t="s">
        <v>690</v>
      </c>
      <c r="D1120" t="s">
        <v>2360</v>
      </c>
      <c r="E1120" t="s">
        <v>72</v>
      </c>
      <c r="F1120" t="b">
        <v>0</v>
      </c>
      <c r="G1120" t="s">
        <v>77</v>
      </c>
      <c r="H1120" s="1">
        <v>46035.417916666673</v>
      </c>
      <c r="I1120" t="b">
        <v>0</v>
      </c>
      <c r="J1120" t="b">
        <v>1</v>
      </c>
      <c r="K1120" t="s">
        <v>41</v>
      </c>
      <c r="L1120" t="s">
        <v>60</v>
      </c>
      <c r="M1120">
        <v>175500</v>
      </c>
      <c r="N1120"/>
      <c r="O1120" t="s">
        <v>424</v>
      </c>
      <c r="P1120" t="s">
        <v>4853</v>
      </c>
    </row>
    <row r="1121" spans="1:16" x14ac:dyDescent="0.25">
      <c r="A1121" t="s">
        <v>2</v>
      </c>
      <c r="B1121" t="s">
        <v>4578</v>
      </c>
      <c r="C1121" t="s">
        <v>304</v>
      </c>
      <c r="D1121" t="s">
        <v>2360</v>
      </c>
      <c r="E1121" t="s">
        <v>72</v>
      </c>
      <c r="F1121" t="b">
        <v>0</v>
      </c>
      <c r="G1121" t="s">
        <v>77</v>
      </c>
      <c r="H1121" s="1">
        <v>46035.417939814812</v>
      </c>
      <c r="I1121" t="b">
        <v>0</v>
      </c>
      <c r="J1121" t="b">
        <v>1</v>
      </c>
      <c r="K1121" t="s">
        <v>41</v>
      </c>
      <c r="L1121" t="s">
        <v>60</v>
      </c>
      <c r="M1121">
        <v>214500</v>
      </c>
      <c r="N1121"/>
      <c r="O1121" t="s">
        <v>424</v>
      </c>
      <c r="P1121" t="s">
        <v>4577</v>
      </c>
    </row>
    <row r="1122" spans="1:16" x14ac:dyDescent="0.25">
      <c r="A1122" t="s">
        <v>2</v>
      </c>
      <c r="B1122" t="s">
        <v>6641</v>
      </c>
      <c r="C1122" t="s">
        <v>690</v>
      </c>
      <c r="D1122" t="s">
        <v>2360</v>
      </c>
      <c r="E1122" t="s">
        <v>72</v>
      </c>
      <c r="F1122" t="b">
        <v>0</v>
      </c>
      <c r="G1122" t="s">
        <v>77</v>
      </c>
      <c r="H1122" s="1">
        <v>46035.417974537027</v>
      </c>
      <c r="I1122" t="b">
        <v>0</v>
      </c>
      <c r="J1122" t="b">
        <v>1</v>
      </c>
      <c r="K1122" t="s">
        <v>41</v>
      </c>
      <c r="L1122" t="s">
        <v>60</v>
      </c>
      <c r="M1122">
        <v>253500</v>
      </c>
      <c r="N1122"/>
      <c r="O1122" t="s">
        <v>424</v>
      </c>
      <c r="P1122" t="s">
        <v>6642</v>
      </c>
    </row>
    <row r="1123" spans="1:16" x14ac:dyDescent="0.25">
      <c r="A1123" t="s">
        <v>2</v>
      </c>
      <c r="B1123" t="s">
        <v>6643</v>
      </c>
      <c r="C1123" t="s">
        <v>290</v>
      </c>
      <c r="D1123" t="s">
        <v>2360</v>
      </c>
      <c r="E1123" t="s">
        <v>59</v>
      </c>
      <c r="F1123" t="b">
        <v>0</v>
      </c>
      <c r="G1123" t="s">
        <v>77</v>
      </c>
      <c r="H1123" s="1">
        <v>46035.417974537027</v>
      </c>
      <c r="I1123" t="b">
        <v>0</v>
      </c>
      <c r="J1123" t="b">
        <v>0</v>
      </c>
      <c r="K1123" t="s">
        <v>41</v>
      </c>
      <c r="L1123" t="s">
        <v>60</v>
      </c>
      <c r="M1123">
        <v>250000</v>
      </c>
      <c r="N1123"/>
      <c r="O1123" t="s">
        <v>101</v>
      </c>
      <c r="P1123" t="s">
        <v>310</v>
      </c>
    </row>
    <row r="1124" spans="1:16" x14ac:dyDescent="0.25">
      <c r="A1124" t="s">
        <v>1</v>
      </c>
      <c r="B1124" t="s">
        <v>6644</v>
      </c>
      <c r="C1124" t="s">
        <v>657</v>
      </c>
      <c r="D1124" t="s">
        <v>2360</v>
      </c>
      <c r="E1124" t="s">
        <v>72</v>
      </c>
      <c r="F1124" t="b">
        <v>0</v>
      </c>
      <c r="G1124" t="s">
        <v>65</v>
      </c>
      <c r="H1124" s="1">
        <v>46035.418703703697</v>
      </c>
      <c r="I1124" t="b">
        <v>0</v>
      </c>
      <c r="J1124" t="b">
        <v>1</v>
      </c>
      <c r="K1124" t="s">
        <v>41</v>
      </c>
      <c r="L1124" t="s">
        <v>60</v>
      </c>
      <c r="M1124">
        <v>135000</v>
      </c>
      <c r="N1124"/>
      <c r="O1124" t="s">
        <v>424</v>
      </c>
      <c r="P1124" t="s">
        <v>146</v>
      </c>
    </row>
    <row r="1125" spans="1:16" x14ac:dyDescent="0.25">
      <c r="A1125" t="s">
        <v>1</v>
      </c>
      <c r="B1125" t="s">
        <v>3069</v>
      </c>
      <c r="C1125" t="s">
        <v>175</v>
      </c>
      <c r="D1125" t="s">
        <v>6645</v>
      </c>
      <c r="E1125" t="s">
        <v>59</v>
      </c>
      <c r="F1125" t="b">
        <v>0</v>
      </c>
      <c r="G1125" t="s">
        <v>65</v>
      </c>
      <c r="H1125" s="1">
        <v>46035.418703703697</v>
      </c>
      <c r="I1125" t="b">
        <v>0</v>
      </c>
      <c r="J1125" t="b">
        <v>1</v>
      </c>
      <c r="K1125" t="s">
        <v>41</v>
      </c>
      <c r="L1125" t="s">
        <v>60</v>
      </c>
      <c r="M1125">
        <v>62499.5</v>
      </c>
      <c r="N1125"/>
      <c r="O1125" t="s">
        <v>170</v>
      </c>
      <c r="P1125" t="s">
        <v>6207</v>
      </c>
    </row>
    <row r="1126" spans="1:16" x14ac:dyDescent="0.25">
      <c r="A1126" t="s">
        <v>1</v>
      </c>
      <c r="B1126" t="s">
        <v>316</v>
      </c>
      <c r="C1126" t="s">
        <v>315</v>
      </c>
      <c r="D1126" t="s">
        <v>2360</v>
      </c>
      <c r="E1126" t="s">
        <v>59</v>
      </c>
      <c r="F1126" t="b">
        <v>0</v>
      </c>
      <c r="G1126" t="s">
        <v>68</v>
      </c>
      <c r="H1126" s="1">
        <v>46035.419976851852</v>
      </c>
      <c r="I1126" t="b">
        <v>1</v>
      </c>
      <c r="J1126" t="b">
        <v>1</v>
      </c>
      <c r="K1126" t="s">
        <v>41</v>
      </c>
      <c r="L1126" t="s">
        <v>60</v>
      </c>
      <c r="M1126">
        <v>110000</v>
      </c>
      <c r="N1126"/>
      <c r="O1126" t="s">
        <v>5735</v>
      </c>
      <c r="P1126" t="s">
        <v>6646</v>
      </c>
    </row>
    <row r="1127" spans="1:16" x14ac:dyDescent="0.25">
      <c r="A1127" t="s">
        <v>0</v>
      </c>
      <c r="B1127" t="s">
        <v>1125</v>
      </c>
      <c r="C1127" t="s">
        <v>6647</v>
      </c>
      <c r="D1127" t="s">
        <v>4526</v>
      </c>
      <c r="E1127" t="s">
        <v>59</v>
      </c>
      <c r="F1127" t="b">
        <v>0</v>
      </c>
      <c r="G1127" t="s">
        <v>40</v>
      </c>
      <c r="H1127" s="1">
        <v>46035.424062500002</v>
      </c>
      <c r="I1127" t="b">
        <v>0</v>
      </c>
      <c r="J1127" t="b">
        <v>0</v>
      </c>
      <c r="K1127" t="s">
        <v>40</v>
      </c>
      <c r="L1127" t="s">
        <v>60</v>
      </c>
      <c r="M1127">
        <v>48500</v>
      </c>
      <c r="N1127"/>
      <c r="O1127" t="s">
        <v>5530</v>
      </c>
      <c r="P1127" t="s">
        <v>6648</v>
      </c>
    </row>
    <row r="1128" spans="1:16" x14ac:dyDescent="0.25">
      <c r="A1128" t="s">
        <v>4</v>
      </c>
      <c r="B1128" t="s">
        <v>6649</v>
      </c>
      <c r="C1128" t="s">
        <v>40</v>
      </c>
      <c r="D1128" t="s">
        <v>4526</v>
      </c>
      <c r="E1128" t="s">
        <v>59</v>
      </c>
      <c r="F1128" t="b">
        <v>0</v>
      </c>
      <c r="G1128" t="s">
        <v>40</v>
      </c>
      <c r="H1128" s="1">
        <v>46035.424351851849</v>
      </c>
      <c r="I1128" t="b">
        <v>0</v>
      </c>
      <c r="J1128" t="b">
        <v>0</v>
      </c>
      <c r="K1128" t="s">
        <v>40</v>
      </c>
      <c r="L1128" t="s">
        <v>60</v>
      </c>
      <c r="M1128">
        <v>105000</v>
      </c>
      <c r="N1128"/>
      <c r="O1128" t="s">
        <v>101</v>
      </c>
      <c r="P1128" t="s">
        <v>6650</v>
      </c>
    </row>
    <row r="1129" spans="1:16" x14ac:dyDescent="0.25">
      <c r="A1129" t="s">
        <v>0</v>
      </c>
      <c r="B1129" t="s">
        <v>6651</v>
      </c>
      <c r="C1129" t="s">
        <v>112</v>
      </c>
      <c r="D1129" t="s">
        <v>4526</v>
      </c>
      <c r="E1129" t="s">
        <v>59</v>
      </c>
      <c r="F1129" t="b">
        <v>0</v>
      </c>
      <c r="G1129" t="s">
        <v>65</v>
      </c>
      <c r="H1129" s="1">
        <v>46035.458368055559</v>
      </c>
      <c r="I1129" t="b">
        <v>0</v>
      </c>
      <c r="J1129" t="b">
        <v>1</v>
      </c>
      <c r="K1129" t="s">
        <v>41</v>
      </c>
      <c r="L1129" t="s">
        <v>60</v>
      </c>
      <c r="M1129">
        <v>162500</v>
      </c>
      <c r="N1129"/>
      <c r="O1129" t="s">
        <v>6652</v>
      </c>
      <c r="P1129" t="s">
        <v>426</v>
      </c>
    </row>
    <row r="1130" spans="1:16" x14ac:dyDescent="0.25">
      <c r="A1130" t="s">
        <v>0</v>
      </c>
      <c r="B1130" t="s">
        <v>6653</v>
      </c>
      <c r="C1130" t="s">
        <v>5026</v>
      </c>
      <c r="D1130" t="s">
        <v>4526</v>
      </c>
      <c r="E1130" t="s">
        <v>59</v>
      </c>
      <c r="F1130" t="b">
        <v>0</v>
      </c>
      <c r="G1130" t="s">
        <v>40</v>
      </c>
      <c r="H1130" s="1">
        <v>46035.465752314813</v>
      </c>
      <c r="I1130" t="b">
        <v>0</v>
      </c>
      <c r="J1130" t="b">
        <v>0</v>
      </c>
      <c r="K1130" t="s">
        <v>40</v>
      </c>
      <c r="L1130" t="s">
        <v>60</v>
      </c>
      <c r="M1130">
        <v>31000</v>
      </c>
      <c r="N1130"/>
      <c r="O1130" t="s">
        <v>6654</v>
      </c>
      <c r="P1130" t="s">
        <v>6655</v>
      </c>
    </row>
    <row r="1131" spans="1:16" x14ac:dyDescent="0.25">
      <c r="A1131" t="s">
        <v>1</v>
      </c>
      <c r="B1131" t="s">
        <v>6656</v>
      </c>
      <c r="C1131" t="s">
        <v>40</v>
      </c>
      <c r="D1131" t="s">
        <v>4526</v>
      </c>
      <c r="E1131" t="s">
        <v>59</v>
      </c>
      <c r="F1131" t="b">
        <v>0</v>
      </c>
      <c r="G1131" t="s">
        <v>40</v>
      </c>
      <c r="H1131" s="1">
        <v>46035.466307870367</v>
      </c>
      <c r="I1131" t="b">
        <v>1</v>
      </c>
      <c r="J1131" t="b">
        <v>0</v>
      </c>
      <c r="K1131" t="s">
        <v>40</v>
      </c>
      <c r="L1131" t="s">
        <v>60</v>
      </c>
      <c r="M1131">
        <v>120000</v>
      </c>
      <c r="N1131"/>
      <c r="O1131" t="s">
        <v>6657</v>
      </c>
      <c r="P1131" t="s">
        <v>6658</v>
      </c>
    </row>
    <row r="1132" spans="1:16" x14ac:dyDescent="0.25">
      <c r="A1132" t="s">
        <v>1</v>
      </c>
      <c r="B1132" t="s">
        <v>6659</v>
      </c>
      <c r="C1132" t="s">
        <v>5115</v>
      </c>
      <c r="D1132" t="s">
        <v>4526</v>
      </c>
      <c r="E1132" t="s">
        <v>59</v>
      </c>
      <c r="F1132" t="b">
        <v>0</v>
      </c>
      <c r="G1132" t="s">
        <v>40</v>
      </c>
      <c r="H1132" s="1">
        <v>46035.466331018521</v>
      </c>
      <c r="I1132" t="b">
        <v>1</v>
      </c>
      <c r="J1132" t="b">
        <v>0</v>
      </c>
      <c r="K1132" t="s">
        <v>40</v>
      </c>
      <c r="L1132" t="s">
        <v>60</v>
      </c>
      <c r="M1132">
        <v>55000</v>
      </c>
      <c r="N1132"/>
      <c r="O1132" t="s">
        <v>5276</v>
      </c>
      <c r="P1132" t="s">
        <v>5277</v>
      </c>
    </row>
    <row r="1133" spans="1:16" x14ac:dyDescent="0.25">
      <c r="A1133" t="s">
        <v>1</v>
      </c>
      <c r="B1133" t="s">
        <v>5199</v>
      </c>
      <c r="C1133" t="s">
        <v>6660</v>
      </c>
      <c r="D1133" t="s">
        <v>4346</v>
      </c>
      <c r="E1133" t="s">
        <v>59</v>
      </c>
      <c r="F1133" t="b">
        <v>0</v>
      </c>
      <c r="G1133" t="s">
        <v>13</v>
      </c>
      <c r="H1133" s="1">
        <v>46035.467939814807</v>
      </c>
      <c r="I1133" t="b">
        <v>0</v>
      </c>
      <c r="J1133" t="b">
        <v>0</v>
      </c>
      <c r="K1133" t="s">
        <v>13</v>
      </c>
      <c r="L1133" t="s">
        <v>74</v>
      </c>
      <c r="M1133"/>
      <c r="N1133">
        <v>85</v>
      </c>
      <c r="O1133" t="s">
        <v>2349</v>
      </c>
      <c r="P1133" t="s">
        <v>5202</v>
      </c>
    </row>
    <row r="1134" spans="1:16" x14ac:dyDescent="0.25">
      <c r="A1134" t="s">
        <v>6</v>
      </c>
      <c r="B1134" t="s">
        <v>6661</v>
      </c>
      <c r="C1134" t="s">
        <v>1088</v>
      </c>
      <c r="D1134" t="s">
        <v>4526</v>
      </c>
      <c r="E1134" t="s">
        <v>59</v>
      </c>
      <c r="F1134" t="b">
        <v>0</v>
      </c>
      <c r="G1134" t="s">
        <v>77</v>
      </c>
      <c r="H1134" s="1">
        <v>46035.500405092593</v>
      </c>
      <c r="I1134" t="b">
        <v>0</v>
      </c>
      <c r="J1134" t="b">
        <v>1</v>
      </c>
      <c r="K1134" t="s">
        <v>41</v>
      </c>
      <c r="L1134" t="s">
        <v>60</v>
      </c>
      <c r="M1134">
        <v>125000</v>
      </c>
      <c r="N1134"/>
      <c r="O1134" t="s">
        <v>6662</v>
      </c>
      <c r="P1134" t="s">
        <v>6663</v>
      </c>
    </row>
    <row r="1135" spans="1:16" x14ac:dyDescent="0.25">
      <c r="A1135" t="s">
        <v>6</v>
      </c>
      <c r="B1135" t="s">
        <v>6664</v>
      </c>
      <c r="C1135" t="s">
        <v>353</v>
      </c>
      <c r="D1135" t="s">
        <v>4630</v>
      </c>
      <c r="E1135" t="s">
        <v>59</v>
      </c>
      <c r="F1135" t="b">
        <v>0</v>
      </c>
      <c r="G1135" t="s">
        <v>77</v>
      </c>
      <c r="H1135" s="1">
        <v>46035.501284722217</v>
      </c>
      <c r="I1135" t="b">
        <v>0</v>
      </c>
      <c r="J1135" t="b">
        <v>1</v>
      </c>
      <c r="K1135" t="s">
        <v>41</v>
      </c>
      <c r="L1135" t="s">
        <v>60</v>
      </c>
      <c r="M1135">
        <v>203500</v>
      </c>
      <c r="N1135"/>
      <c r="O1135" t="s">
        <v>354</v>
      </c>
      <c r="P1135" t="s">
        <v>6665</v>
      </c>
    </row>
    <row r="1136" spans="1:16" x14ac:dyDescent="0.25">
      <c r="A1136" t="s">
        <v>5</v>
      </c>
      <c r="B1136" t="s">
        <v>6666</v>
      </c>
      <c r="C1136" t="s">
        <v>112</v>
      </c>
      <c r="D1136" t="s">
        <v>4630</v>
      </c>
      <c r="E1136" t="s">
        <v>59</v>
      </c>
      <c r="F1136" t="b">
        <v>0</v>
      </c>
      <c r="G1136" t="s">
        <v>65</v>
      </c>
      <c r="H1136" s="1">
        <v>46035.501770833333</v>
      </c>
      <c r="I1136" t="b">
        <v>1</v>
      </c>
      <c r="J1136" t="b">
        <v>0</v>
      </c>
      <c r="K1136" t="s">
        <v>41</v>
      </c>
      <c r="L1136" t="s">
        <v>60</v>
      </c>
      <c r="M1136">
        <v>130000</v>
      </c>
      <c r="N1136"/>
      <c r="O1136" t="s">
        <v>6667</v>
      </c>
      <c r="P1136" t="s">
        <v>6668</v>
      </c>
    </row>
    <row r="1137" spans="1:16" x14ac:dyDescent="0.25">
      <c r="A1137" t="s">
        <v>1</v>
      </c>
      <c r="B1137" t="s">
        <v>6669</v>
      </c>
      <c r="C1137" t="s">
        <v>743</v>
      </c>
      <c r="D1137" t="s">
        <v>2360</v>
      </c>
      <c r="E1137" t="s">
        <v>59</v>
      </c>
      <c r="F1137" t="b">
        <v>0</v>
      </c>
      <c r="G1137" t="s">
        <v>65</v>
      </c>
      <c r="H1137" s="1">
        <v>46035.501817129632</v>
      </c>
      <c r="I1137" t="b">
        <v>0</v>
      </c>
      <c r="J1137" t="b">
        <v>1</v>
      </c>
      <c r="K1137" t="s">
        <v>41</v>
      </c>
      <c r="L1137" t="s">
        <v>60</v>
      </c>
      <c r="M1137">
        <v>120000</v>
      </c>
      <c r="N1137"/>
      <c r="O1137" t="s">
        <v>6670</v>
      </c>
      <c r="P1137" t="s">
        <v>6671</v>
      </c>
    </row>
    <row r="1138" spans="1:16" x14ac:dyDescent="0.25">
      <c r="A1138" t="s">
        <v>1</v>
      </c>
      <c r="B1138" t="s">
        <v>6672</v>
      </c>
      <c r="C1138" t="s">
        <v>76</v>
      </c>
      <c r="D1138" t="s">
        <v>4526</v>
      </c>
      <c r="E1138" t="s">
        <v>59</v>
      </c>
      <c r="F1138" t="b">
        <v>1</v>
      </c>
      <c r="G1138" t="s">
        <v>65</v>
      </c>
      <c r="H1138" s="1">
        <v>46035.502291666657</v>
      </c>
      <c r="I1138" t="b">
        <v>0</v>
      </c>
      <c r="J1138" t="b">
        <v>0</v>
      </c>
      <c r="K1138" t="s">
        <v>41</v>
      </c>
      <c r="L1138" t="s">
        <v>60</v>
      </c>
      <c r="M1138">
        <v>230000</v>
      </c>
      <c r="N1138"/>
      <c r="O1138" t="s">
        <v>1620</v>
      </c>
      <c r="P1138" t="s">
        <v>6673</v>
      </c>
    </row>
    <row r="1139" spans="1:16" x14ac:dyDescent="0.25">
      <c r="A1139" t="s">
        <v>2</v>
      </c>
      <c r="B1139" t="s">
        <v>6674</v>
      </c>
      <c r="C1139" t="s">
        <v>810</v>
      </c>
      <c r="D1139" t="s">
        <v>2360</v>
      </c>
      <c r="E1139" t="s">
        <v>59</v>
      </c>
      <c r="F1139" t="b">
        <v>0</v>
      </c>
      <c r="G1139" t="s">
        <v>77</v>
      </c>
      <c r="H1139" s="1">
        <v>46035.541967592602</v>
      </c>
      <c r="I1139" t="b">
        <v>0</v>
      </c>
      <c r="J1139" t="b">
        <v>1</v>
      </c>
      <c r="K1139" t="s">
        <v>41</v>
      </c>
      <c r="L1139" t="s">
        <v>60</v>
      </c>
      <c r="M1139">
        <v>159349.5</v>
      </c>
      <c r="N1139"/>
      <c r="O1139" t="s">
        <v>3414</v>
      </c>
      <c r="P1139" t="s">
        <v>6675</v>
      </c>
    </row>
    <row r="1140" spans="1:16" x14ac:dyDescent="0.25">
      <c r="A1140" t="s">
        <v>1</v>
      </c>
      <c r="B1140" t="s">
        <v>6676</v>
      </c>
      <c r="C1140" t="s">
        <v>2767</v>
      </c>
      <c r="D1140" t="s">
        <v>4346</v>
      </c>
      <c r="E1140" t="s">
        <v>59</v>
      </c>
      <c r="F1140" t="b">
        <v>0</v>
      </c>
      <c r="G1140" t="s">
        <v>89</v>
      </c>
      <c r="H1140" s="1">
        <v>46035.542523148149</v>
      </c>
      <c r="I1140" t="b">
        <v>0</v>
      </c>
      <c r="J1140" t="b">
        <v>1</v>
      </c>
      <c r="K1140" t="s">
        <v>41</v>
      </c>
      <c r="L1140" t="s">
        <v>60</v>
      </c>
      <c r="M1140">
        <v>73000</v>
      </c>
      <c r="N1140"/>
      <c r="O1140" t="s">
        <v>6677</v>
      </c>
    </row>
    <row r="1141" spans="1:16" x14ac:dyDescent="0.25">
      <c r="A1141" t="s">
        <v>1</v>
      </c>
      <c r="B1141" t="s">
        <v>6678</v>
      </c>
      <c r="C1141" t="s">
        <v>869</v>
      </c>
      <c r="D1141" t="s">
        <v>4526</v>
      </c>
      <c r="E1141" t="s">
        <v>88</v>
      </c>
      <c r="F1141" t="b">
        <v>0</v>
      </c>
      <c r="G1141" t="s">
        <v>65</v>
      </c>
      <c r="H1141" s="1">
        <v>46035.543483796297</v>
      </c>
      <c r="I1141" t="b">
        <v>0</v>
      </c>
      <c r="J1141" t="b">
        <v>1</v>
      </c>
      <c r="K1141" t="s">
        <v>41</v>
      </c>
      <c r="L1141" t="s">
        <v>74</v>
      </c>
      <c r="M1141"/>
      <c r="N1141">
        <v>61.5</v>
      </c>
      <c r="O1141" t="s">
        <v>105</v>
      </c>
      <c r="P1141" t="s">
        <v>927</v>
      </c>
    </row>
    <row r="1142" spans="1:16" x14ac:dyDescent="0.25">
      <c r="A1142" t="s">
        <v>1</v>
      </c>
      <c r="B1142" t="s">
        <v>6679</v>
      </c>
      <c r="C1142" t="s">
        <v>79</v>
      </c>
      <c r="D1142" t="s">
        <v>4526</v>
      </c>
      <c r="E1142" t="s">
        <v>59</v>
      </c>
      <c r="F1142" t="b">
        <v>0</v>
      </c>
      <c r="G1142" t="s">
        <v>65</v>
      </c>
      <c r="H1142" s="1">
        <v>46035.543935185182</v>
      </c>
      <c r="I1142" t="b">
        <v>0</v>
      </c>
      <c r="J1142" t="b">
        <v>1</v>
      </c>
      <c r="K1142" t="s">
        <v>41</v>
      </c>
      <c r="L1142" t="s">
        <v>60</v>
      </c>
      <c r="M1142">
        <v>174500</v>
      </c>
      <c r="N1142"/>
      <c r="O1142" t="s">
        <v>4526</v>
      </c>
      <c r="P1142" t="s">
        <v>6680</v>
      </c>
    </row>
    <row r="1143" spans="1:16" x14ac:dyDescent="0.25">
      <c r="A1143" t="s">
        <v>1</v>
      </c>
      <c r="B1143" t="s">
        <v>6681</v>
      </c>
      <c r="C1143" t="s">
        <v>958</v>
      </c>
      <c r="D1143" t="s">
        <v>4526</v>
      </c>
      <c r="E1143" t="s">
        <v>59</v>
      </c>
      <c r="F1143" t="b">
        <v>0</v>
      </c>
      <c r="G1143" t="s">
        <v>65</v>
      </c>
      <c r="H1143" s="1">
        <v>46035.543958333343</v>
      </c>
      <c r="I1143" t="b">
        <v>0</v>
      </c>
      <c r="J1143" t="b">
        <v>1</v>
      </c>
      <c r="K1143" t="s">
        <v>41</v>
      </c>
      <c r="L1143" t="s">
        <v>60</v>
      </c>
      <c r="M1143">
        <v>141500</v>
      </c>
      <c r="N1143"/>
      <c r="O1143" t="s">
        <v>2023</v>
      </c>
      <c r="P1143" t="s">
        <v>4884</v>
      </c>
    </row>
    <row r="1144" spans="1:16" x14ac:dyDescent="0.25">
      <c r="A1144" t="s">
        <v>1</v>
      </c>
      <c r="B1144" t="s">
        <v>6682</v>
      </c>
      <c r="C1144" t="s">
        <v>81</v>
      </c>
      <c r="D1144" t="s">
        <v>4526</v>
      </c>
      <c r="E1144" t="s">
        <v>59</v>
      </c>
      <c r="F1144" t="b">
        <v>0</v>
      </c>
      <c r="G1144" t="s">
        <v>77</v>
      </c>
      <c r="H1144" s="1">
        <v>46035.54409722222</v>
      </c>
      <c r="I1144" t="b">
        <v>0</v>
      </c>
      <c r="J1144" t="b">
        <v>0</v>
      </c>
      <c r="K1144" t="s">
        <v>41</v>
      </c>
      <c r="L1144" t="s">
        <v>60</v>
      </c>
      <c r="M1144">
        <v>135000</v>
      </c>
      <c r="N1144"/>
      <c r="O1144" t="s">
        <v>6683</v>
      </c>
    </row>
    <row r="1145" spans="1:16" x14ac:dyDescent="0.25">
      <c r="A1145" t="s">
        <v>5</v>
      </c>
      <c r="B1145" t="s">
        <v>6684</v>
      </c>
      <c r="C1145" t="s">
        <v>79</v>
      </c>
      <c r="D1145" t="s">
        <v>4526</v>
      </c>
      <c r="E1145" t="s">
        <v>59</v>
      </c>
      <c r="F1145" t="b">
        <v>0</v>
      </c>
      <c r="G1145" t="s">
        <v>73</v>
      </c>
      <c r="H1145" s="1">
        <v>46035.544618055559</v>
      </c>
      <c r="I1145" t="b">
        <v>0</v>
      </c>
      <c r="J1145" t="b">
        <v>1</v>
      </c>
      <c r="K1145" t="s">
        <v>41</v>
      </c>
      <c r="L1145" t="s">
        <v>60</v>
      </c>
      <c r="M1145">
        <v>165500</v>
      </c>
      <c r="N1145"/>
      <c r="O1145" t="s">
        <v>4526</v>
      </c>
      <c r="P1145" t="s">
        <v>6008</v>
      </c>
    </row>
    <row r="1146" spans="1:16" x14ac:dyDescent="0.25">
      <c r="A1146" t="s">
        <v>5</v>
      </c>
      <c r="B1146" t="s">
        <v>3532</v>
      </c>
      <c r="C1146" t="s">
        <v>431</v>
      </c>
      <c r="D1146" t="s">
        <v>4562</v>
      </c>
      <c r="E1146" t="s">
        <v>59</v>
      </c>
      <c r="F1146" t="b">
        <v>0</v>
      </c>
      <c r="G1146" t="s">
        <v>73</v>
      </c>
      <c r="H1146" s="1">
        <v>46035.544652777768</v>
      </c>
      <c r="I1146" t="b">
        <v>0</v>
      </c>
      <c r="J1146" t="b">
        <v>1</v>
      </c>
      <c r="K1146" t="s">
        <v>41</v>
      </c>
      <c r="L1146" t="s">
        <v>60</v>
      </c>
      <c r="M1146">
        <v>219500</v>
      </c>
      <c r="N1146"/>
      <c r="O1146" t="s">
        <v>95</v>
      </c>
      <c r="P1146" t="s">
        <v>4639</v>
      </c>
    </row>
    <row r="1147" spans="1:16" x14ac:dyDescent="0.25">
      <c r="A1147" t="s">
        <v>0</v>
      </c>
      <c r="B1147" t="s">
        <v>1612</v>
      </c>
      <c r="C1147" t="s">
        <v>6685</v>
      </c>
      <c r="D1147" t="s">
        <v>4346</v>
      </c>
      <c r="E1147" t="s">
        <v>59</v>
      </c>
      <c r="F1147" t="b">
        <v>0</v>
      </c>
      <c r="G1147" t="s">
        <v>40</v>
      </c>
      <c r="H1147" s="1">
        <v>46035.549062500002</v>
      </c>
      <c r="I1147" t="b">
        <v>0</v>
      </c>
      <c r="J1147" t="b">
        <v>0</v>
      </c>
      <c r="K1147" t="s">
        <v>40</v>
      </c>
      <c r="L1147" t="s">
        <v>60</v>
      </c>
      <c r="M1147">
        <v>26000</v>
      </c>
      <c r="N1147"/>
      <c r="O1147" t="s">
        <v>6686</v>
      </c>
      <c r="P1147" t="s">
        <v>6687</v>
      </c>
    </row>
    <row r="1148" spans="1:16" x14ac:dyDescent="0.25">
      <c r="A1148" t="s">
        <v>4</v>
      </c>
      <c r="B1148" t="s">
        <v>6688</v>
      </c>
      <c r="C1148" t="s">
        <v>6689</v>
      </c>
      <c r="D1148" t="s">
        <v>4526</v>
      </c>
      <c r="E1148" t="s">
        <v>59</v>
      </c>
      <c r="F1148" t="b">
        <v>0</v>
      </c>
      <c r="G1148" t="s">
        <v>13</v>
      </c>
      <c r="H1148" s="1">
        <v>46035.551377314812</v>
      </c>
      <c r="I1148" t="b">
        <v>0</v>
      </c>
      <c r="J1148" t="b">
        <v>0</v>
      </c>
      <c r="K1148" t="s">
        <v>13</v>
      </c>
      <c r="L1148" t="s">
        <v>60</v>
      </c>
      <c r="M1148">
        <v>82500</v>
      </c>
      <c r="N1148"/>
      <c r="O1148" t="s">
        <v>6690</v>
      </c>
      <c r="P1148" t="s">
        <v>875</v>
      </c>
    </row>
    <row r="1149" spans="1:16" x14ac:dyDescent="0.25">
      <c r="A1149" t="s">
        <v>7</v>
      </c>
      <c r="B1149" t="s">
        <v>6691</v>
      </c>
      <c r="C1149" t="s">
        <v>112</v>
      </c>
      <c r="D1149" t="s">
        <v>4526</v>
      </c>
      <c r="E1149" t="s">
        <v>59</v>
      </c>
      <c r="F1149" t="b">
        <v>0</v>
      </c>
      <c r="G1149" t="s">
        <v>65</v>
      </c>
      <c r="H1149" s="1">
        <v>46035.583368055559</v>
      </c>
      <c r="I1149" t="b">
        <v>0</v>
      </c>
      <c r="J1149" t="b">
        <v>1</v>
      </c>
      <c r="K1149" t="s">
        <v>41</v>
      </c>
      <c r="L1149" t="s">
        <v>60</v>
      </c>
      <c r="M1149">
        <v>137500</v>
      </c>
      <c r="N1149"/>
      <c r="O1149" t="s">
        <v>4526</v>
      </c>
      <c r="P1149" t="s">
        <v>6692</v>
      </c>
    </row>
    <row r="1150" spans="1:16" x14ac:dyDescent="0.25">
      <c r="A1150" t="s">
        <v>2</v>
      </c>
      <c r="B1150" t="s">
        <v>766</v>
      </c>
      <c r="C1150" t="s">
        <v>743</v>
      </c>
      <c r="D1150" t="s">
        <v>4346</v>
      </c>
      <c r="E1150" t="s">
        <v>59</v>
      </c>
      <c r="F1150" t="b">
        <v>0</v>
      </c>
      <c r="G1150" t="s">
        <v>77</v>
      </c>
      <c r="H1150" s="1">
        <v>46035.584548611107</v>
      </c>
      <c r="I1150" t="b">
        <v>0</v>
      </c>
      <c r="J1150" t="b">
        <v>1</v>
      </c>
      <c r="K1150" t="s">
        <v>41</v>
      </c>
      <c r="L1150" t="s">
        <v>60</v>
      </c>
      <c r="M1150">
        <v>260000</v>
      </c>
      <c r="N1150"/>
      <c r="O1150" t="s">
        <v>250</v>
      </c>
      <c r="P1150" t="s">
        <v>2488</v>
      </c>
    </row>
    <row r="1151" spans="1:16" x14ac:dyDescent="0.25">
      <c r="A1151" t="s">
        <v>5</v>
      </c>
      <c r="B1151" t="s">
        <v>6693</v>
      </c>
      <c r="C1151" t="s">
        <v>382</v>
      </c>
      <c r="D1151" t="s">
        <v>4346</v>
      </c>
      <c r="E1151" t="s">
        <v>59</v>
      </c>
      <c r="F1151" t="b">
        <v>0</v>
      </c>
      <c r="G1151" t="s">
        <v>65</v>
      </c>
      <c r="H1151" s="1">
        <v>46035.585300925923</v>
      </c>
      <c r="I1151" t="b">
        <v>0</v>
      </c>
      <c r="J1151" t="b">
        <v>1</v>
      </c>
      <c r="K1151" t="s">
        <v>41</v>
      </c>
      <c r="L1151" t="s">
        <v>60</v>
      </c>
      <c r="M1151">
        <v>202000</v>
      </c>
      <c r="N1151"/>
      <c r="O1151" t="s">
        <v>6280</v>
      </c>
      <c r="P1151" t="s">
        <v>6694</v>
      </c>
    </row>
    <row r="1152" spans="1:16" x14ac:dyDescent="0.25">
      <c r="A1152" t="s">
        <v>1</v>
      </c>
      <c r="B1152" t="s">
        <v>6695</v>
      </c>
      <c r="C1152" t="s">
        <v>112</v>
      </c>
      <c r="D1152" t="s">
        <v>4526</v>
      </c>
      <c r="E1152" t="s">
        <v>59</v>
      </c>
      <c r="F1152" t="b">
        <v>0</v>
      </c>
      <c r="G1152" t="s">
        <v>77</v>
      </c>
      <c r="H1152" s="1">
        <v>46035.586099537039</v>
      </c>
      <c r="I1152" t="b">
        <v>0</v>
      </c>
      <c r="J1152" t="b">
        <v>1</v>
      </c>
      <c r="K1152" t="s">
        <v>41</v>
      </c>
      <c r="L1152" t="s">
        <v>60</v>
      </c>
      <c r="M1152">
        <v>130000</v>
      </c>
      <c r="N1152"/>
      <c r="O1152" t="s">
        <v>1876</v>
      </c>
      <c r="P1152" t="s">
        <v>6696</v>
      </c>
    </row>
    <row r="1153" spans="1:16" x14ac:dyDescent="0.25">
      <c r="A1153" t="s">
        <v>7</v>
      </c>
      <c r="B1153" t="s">
        <v>2426</v>
      </c>
      <c r="C1153" t="s">
        <v>6697</v>
      </c>
      <c r="D1153" t="s">
        <v>4526</v>
      </c>
      <c r="E1153" t="s">
        <v>59</v>
      </c>
      <c r="F1153" t="b">
        <v>0</v>
      </c>
      <c r="G1153" t="s">
        <v>40</v>
      </c>
      <c r="H1153" s="1">
        <v>46035.590752314813</v>
      </c>
      <c r="I1153" t="b">
        <v>0</v>
      </c>
      <c r="J1153" t="b">
        <v>0</v>
      </c>
      <c r="K1153" t="s">
        <v>40</v>
      </c>
      <c r="L1153" t="s">
        <v>60</v>
      </c>
      <c r="M1153">
        <v>45000</v>
      </c>
      <c r="N1153"/>
      <c r="O1153" t="s">
        <v>6698</v>
      </c>
      <c r="P1153" t="s">
        <v>3201</v>
      </c>
    </row>
    <row r="1154" spans="1:16" x14ac:dyDescent="0.25">
      <c r="A1154" t="s">
        <v>0</v>
      </c>
      <c r="B1154" t="s">
        <v>6699</v>
      </c>
      <c r="C1154" t="s">
        <v>76</v>
      </c>
      <c r="D1154" t="s">
        <v>4622</v>
      </c>
      <c r="E1154" t="s">
        <v>59</v>
      </c>
      <c r="F1154" t="b">
        <v>1</v>
      </c>
      <c r="G1154" t="s">
        <v>13</v>
      </c>
      <c r="H1154" s="1">
        <v>46035.592789351853</v>
      </c>
      <c r="I1154" t="b">
        <v>1</v>
      </c>
      <c r="J1154" t="b">
        <v>0</v>
      </c>
      <c r="K1154" t="s">
        <v>13</v>
      </c>
      <c r="L1154" t="s">
        <v>60</v>
      </c>
      <c r="M1154">
        <v>127600</v>
      </c>
      <c r="N1154"/>
      <c r="O1154" t="s">
        <v>4865</v>
      </c>
      <c r="P1154" t="s">
        <v>6700</v>
      </c>
    </row>
    <row r="1155" spans="1:16" x14ac:dyDescent="0.25">
      <c r="A1155" t="s">
        <v>5</v>
      </c>
      <c r="B1155" t="s">
        <v>3801</v>
      </c>
      <c r="C1155" t="s">
        <v>76</v>
      </c>
      <c r="D1155" t="s">
        <v>4622</v>
      </c>
      <c r="E1155" t="s">
        <v>59</v>
      </c>
      <c r="F1155" t="b">
        <v>1</v>
      </c>
      <c r="G1155" t="s">
        <v>13</v>
      </c>
      <c r="H1155" s="1">
        <v>46035.592939814807</v>
      </c>
      <c r="I1155" t="b">
        <v>0</v>
      </c>
      <c r="J1155" t="b">
        <v>0</v>
      </c>
      <c r="K1155" t="s">
        <v>13</v>
      </c>
      <c r="L1155" t="s">
        <v>60</v>
      </c>
      <c r="M1155">
        <v>165500</v>
      </c>
      <c r="N1155"/>
      <c r="O1155" t="s">
        <v>4570</v>
      </c>
      <c r="P1155" t="s">
        <v>6701</v>
      </c>
    </row>
    <row r="1156" spans="1:16" x14ac:dyDescent="0.25">
      <c r="A1156" t="s">
        <v>0</v>
      </c>
      <c r="B1156" t="s">
        <v>6702</v>
      </c>
      <c r="C1156" t="s">
        <v>76</v>
      </c>
      <c r="D1156" t="s">
        <v>4622</v>
      </c>
      <c r="E1156" t="s">
        <v>59</v>
      </c>
      <c r="F1156" t="b">
        <v>1</v>
      </c>
      <c r="G1156" t="s">
        <v>32</v>
      </c>
      <c r="H1156" s="1">
        <v>46035.609814814823</v>
      </c>
      <c r="I1156" t="b">
        <v>0</v>
      </c>
      <c r="J1156" t="b">
        <v>0</v>
      </c>
      <c r="K1156" t="s">
        <v>32</v>
      </c>
      <c r="L1156" t="s">
        <v>60</v>
      </c>
      <c r="M1156">
        <v>80000</v>
      </c>
      <c r="N1156"/>
      <c r="O1156" t="s">
        <v>6703</v>
      </c>
      <c r="P1156" t="s">
        <v>219</v>
      </c>
    </row>
    <row r="1157" spans="1:16" x14ac:dyDescent="0.25">
      <c r="A1157" t="s">
        <v>0</v>
      </c>
      <c r="B1157" t="s">
        <v>6704</v>
      </c>
      <c r="C1157" t="s">
        <v>2101</v>
      </c>
      <c r="D1157" t="s">
        <v>5493</v>
      </c>
      <c r="E1157" t="s">
        <v>59</v>
      </c>
      <c r="F1157" t="b">
        <v>0</v>
      </c>
      <c r="G1157" t="s">
        <v>63</v>
      </c>
      <c r="H1157" s="1">
        <v>46035.610868055563</v>
      </c>
      <c r="I1157" t="b">
        <v>0</v>
      </c>
      <c r="J1157" t="b">
        <v>0</v>
      </c>
      <c r="K1157" t="s">
        <v>41</v>
      </c>
      <c r="L1157" t="s">
        <v>60</v>
      </c>
      <c r="M1157">
        <v>102000</v>
      </c>
      <c r="N1157"/>
      <c r="O1157" t="s">
        <v>6705</v>
      </c>
      <c r="P1157" t="s">
        <v>85</v>
      </c>
    </row>
    <row r="1158" spans="1:16" x14ac:dyDescent="0.25">
      <c r="A1158" t="s">
        <v>7</v>
      </c>
      <c r="B1158" t="s">
        <v>7</v>
      </c>
      <c r="C1158" t="s">
        <v>2100</v>
      </c>
      <c r="D1158" t="s">
        <v>4526</v>
      </c>
      <c r="E1158" t="s">
        <v>88</v>
      </c>
      <c r="F1158" t="b">
        <v>0</v>
      </c>
      <c r="G1158" t="s">
        <v>65</v>
      </c>
      <c r="H1158" s="1">
        <v>46035.625081018523</v>
      </c>
      <c r="I1158" t="b">
        <v>1</v>
      </c>
      <c r="J1158" t="b">
        <v>1</v>
      </c>
      <c r="K1158" t="s">
        <v>41</v>
      </c>
      <c r="L1158" t="s">
        <v>74</v>
      </c>
      <c r="M1158"/>
      <c r="N1158">
        <v>50</v>
      </c>
      <c r="O1158" t="s">
        <v>105</v>
      </c>
      <c r="P1158" t="s">
        <v>85</v>
      </c>
    </row>
    <row r="1159" spans="1:16" x14ac:dyDescent="0.25">
      <c r="A1159" t="s">
        <v>2</v>
      </c>
      <c r="B1159" t="s">
        <v>6706</v>
      </c>
      <c r="C1159" t="s">
        <v>332</v>
      </c>
      <c r="D1159" t="s">
        <v>2360</v>
      </c>
      <c r="E1159" t="s">
        <v>59</v>
      </c>
      <c r="F1159" t="b">
        <v>0</v>
      </c>
      <c r="G1159" t="s">
        <v>65</v>
      </c>
      <c r="H1159" s="1">
        <v>46035.625115740739</v>
      </c>
      <c r="I1159" t="b">
        <v>0</v>
      </c>
      <c r="J1159" t="b">
        <v>0</v>
      </c>
      <c r="K1159" t="s">
        <v>41</v>
      </c>
      <c r="L1159" t="s">
        <v>60</v>
      </c>
      <c r="M1159">
        <v>62500</v>
      </c>
      <c r="N1159"/>
      <c r="O1159" t="s">
        <v>6707</v>
      </c>
      <c r="P1159" t="s">
        <v>3549</v>
      </c>
    </row>
    <row r="1160" spans="1:16" x14ac:dyDescent="0.25">
      <c r="A1160" t="s">
        <v>1</v>
      </c>
      <c r="B1160" t="s">
        <v>6708</v>
      </c>
      <c r="C1160" t="s">
        <v>172</v>
      </c>
      <c r="D1160" t="s">
        <v>4526</v>
      </c>
      <c r="E1160" t="s">
        <v>88</v>
      </c>
      <c r="F1160" t="b">
        <v>0</v>
      </c>
      <c r="G1160" t="s">
        <v>77</v>
      </c>
      <c r="H1160" s="1">
        <v>46035.627615740741</v>
      </c>
      <c r="I1160" t="b">
        <v>0</v>
      </c>
      <c r="J1160" t="b">
        <v>1</v>
      </c>
      <c r="K1160" t="s">
        <v>41</v>
      </c>
      <c r="L1160" t="s">
        <v>74</v>
      </c>
      <c r="M1160"/>
      <c r="N1160">
        <v>66.5</v>
      </c>
      <c r="O1160" t="s">
        <v>2080</v>
      </c>
      <c r="P1160" t="s">
        <v>6709</v>
      </c>
    </row>
    <row r="1161" spans="1:16" x14ac:dyDescent="0.25">
      <c r="A1161" t="s">
        <v>0</v>
      </c>
      <c r="B1161" t="s">
        <v>6710</v>
      </c>
      <c r="C1161" t="s">
        <v>6711</v>
      </c>
      <c r="D1161" t="s">
        <v>4526</v>
      </c>
      <c r="E1161" t="s">
        <v>59</v>
      </c>
      <c r="F1161" t="b">
        <v>0</v>
      </c>
      <c r="G1161" t="s">
        <v>40</v>
      </c>
      <c r="H1161" s="1">
        <v>46035.633136574077</v>
      </c>
      <c r="I1161" t="b">
        <v>0</v>
      </c>
      <c r="J1161" t="b">
        <v>0</v>
      </c>
      <c r="K1161" t="s">
        <v>40</v>
      </c>
      <c r="L1161" t="s">
        <v>60</v>
      </c>
      <c r="M1161">
        <v>57500</v>
      </c>
      <c r="N1161"/>
      <c r="O1161" t="s">
        <v>6712</v>
      </c>
      <c r="P1161" t="s">
        <v>325</v>
      </c>
    </row>
    <row r="1162" spans="1:16" x14ac:dyDescent="0.25">
      <c r="A1162" t="s">
        <v>1</v>
      </c>
      <c r="B1162" t="s">
        <v>6713</v>
      </c>
      <c r="C1162" t="s">
        <v>500</v>
      </c>
      <c r="D1162" t="s">
        <v>4526</v>
      </c>
      <c r="E1162" t="s">
        <v>59</v>
      </c>
      <c r="F1162" t="b">
        <v>0</v>
      </c>
      <c r="G1162" t="s">
        <v>13</v>
      </c>
      <c r="H1162" s="1">
        <v>46035.634606481479</v>
      </c>
      <c r="I1162" t="b">
        <v>0</v>
      </c>
      <c r="J1162" t="b">
        <v>0</v>
      </c>
      <c r="K1162" t="s">
        <v>13</v>
      </c>
      <c r="L1162" t="s">
        <v>60</v>
      </c>
      <c r="M1162">
        <v>105000</v>
      </c>
      <c r="N1162"/>
      <c r="O1162" t="s">
        <v>480</v>
      </c>
      <c r="P1162" t="s">
        <v>6714</v>
      </c>
    </row>
    <row r="1163" spans="1:16" x14ac:dyDescent="0.25">
      <c r="A1163" t="s">
        <v>1</v>
      </c>
      <c r="B1163" t="s">
        <v>6715</v>
      </c>
      <c r="C1163" t="s">
        <v>76</v>
      </c>
      <c r="D1163" t="s">
        <v>6716</v>
      </c>
      <c r="E1163" t="s">
        <v>59</v>
      </c>
      <c r="F1163" t="b">
        <v>1</v>
      </c>
      <c r="G1163" t="s">
        <v>13</v>
      </c>
      <c r="H1163" s="1">
        <v>46035.634606481479</v>
      </c>
      <c r="I1163" t="b">
        <v>0</v>
      </c>
      <c r="J1163" t="b">
        <v>0</v>
      </c>
      <c r="K1163" t="s">
        <v>13</v>
      </c>
      <c r="L1163" t="s">
        <v>60</v>
      </c>
      <c r="M1163">
        <v>145000</v>
      </c>
      <c r="N1163"/>
      <c r="O1163" t="s">
        <v>6717</v>
      </c>
      <c r="P1163" t="s">
        <v>6718</v>
      </c>
    </row>
    <row r="1164" spans="1:16" x14ac:dyDescent="0.25">
      <c r="A1164" t="s">
        <v>2</v>
      </c>
      <c r="B1164" t="s">
        <v>3985</v>
      </c>
      <c r="C1164" t="s">
        <v>76</v>
      </c>
      <c r="D1164" t="s">
        <v>4526</v>
      </c>
      <c r="E1164" t="s">
        <v>88</v>
      </c>
      <c r="F1164" t="b">
        <v>1</v>
      </c>
      <c r="G1164" t="s">
        <v>65</v>
      </c>
      <c r="H1164" s="1">
        <v>46035.666828703703</v>
      </c>
      <c r="I1164" t="b">
        <v>1</v>
      </c>
      <c r="J1164" t="b">
        <v>1</v>
      </c>
      <c r="K1164" t="s">
        <v>41</v>
      </c>
      <c r="L1164" t="s">
        <v>74</v>
      </c>
      <c r="M1164"/>
      <c r="N1164">
        <v>42.5</v>
      </c>
      <c r="O1164" t="s">
        <v>4487</v>
      </c>
      <c r="P1164" t="s">
        <v>233</v>
      </c>
    </row>
    <row r="1165" spans="1:16" x14ac:dyDescent="0.25">
      <c r="A1165" t="s">
        <v>0</v>
      </c>
      <c r="B1165" t="s">
        <v>6719</v>
      </c>
      <c r="C1165" t="s">
        <v>2563</v>
      </c>
      <c r="D1165" t="s">
        <v>4346</v>
      </c>
      <c r="E1165" t="s">
        <v>59</v>
      </c>
      <c r="F1165" t="b">
        <v>0</v>
      </c>
      <c r="G1165" t="s">
        <v>68</v>
      </c>
      <c r="H1165" s="1">
        <v>46035.667291666658</v>
      </c>
      <c r="I1165" t="b">
        <v>0</v>
      </c>
      <c r="J1165" t="b">
        <v>1</v>
      </c>
      <c r="K1165" t="s">
        <v>41</v>
      </c>
      <c r="L1165" t="s">
        <v>60</v>
      </c>
      <c r="M1165">
        <v>117500</v>
      </c>
      <c r="N1165"/>
      <c r="O1165" t="s">
        <v>6720</v>
      </c>
      <c r="P1165" t="s">
        <v>310</v>
      </c>
    </row>
    <row r="1166" spans="1:16" x14ac:dyDescent="0.25">
      <c r="A1166" t="s">
        <v>2</v>
      </c>
      <c r="B1166" t="s">
        <v>6721</v>
      </c>
      <c r="C1166" t="s">
        <v>81</v>
      </c>
      <c r="D1166" t="s">
        <v>4346</v>
      </c>
      <c r="E1166" t="s">
        <v>59</v>
      </c>
      <c r="F1166" t="b">
        <v>0</v>
      </c>
      <c r="G1166" t="s">
        <v>77</v>
      </c>
      <c r="H1166" s="1">
        <v>46035.667881944442</v>
      </c>
      <c r="I1166" t="b">
        <v>0</v>
      </c>
      <c r="J1166" t="b">
        <v>1</v>
      </c>
      <c r="K1166" t="s">
        <v>41</v>
      </c>
      <c r="L1166" t="s">
        <v>60</v>
      </c>
      <c r="M1166">
        <v>250000</v>
      </c>
      <c r="N1166"/>
      <c r="O1166" t="s">
        <v>6722</v>
      </c>
      <c r="P1166" t="s">
        <v>85</v>
      </c>
    </row>
    <row r="1167" spans="1:16" x14ac:dyDescent="0.25">
      <c r="A1167" t="s">
        <v>2</v>
      </c>
      <c r="B1167" t="s">
        <v>6723</v>
      </c>
      <c r="C1167" t="s">
        <v>2460</v>
      </c>
      <c r="D1167" t="s">
        <v>4587</v>
      </c>
      <c r="E1167" t="s">
        <v>59</v>
      </c>
      <c r="F1167" t="b">
        <v>0</v>
      </c>
      <c r="G1167" t="s">
        <v>73</v>
      </c>
      <c r="H1167" s="1">
        <v>46035.668090277781</v>
      </c>
      <c r="I1167" t="b">
        <v>0</v>
      </c>
      <c r="J1167" t="b">
        <v>0</v>
      </c>
      <c r="K1167" t="s">
        <v>41</v>
      </c>
      <c r="L1167" t="s">
        <v>74</v>
      </c>
      <c r="M1167"/>
      <c r="N1167">
        <v>52.5</v>
      </c>
      <c r="O1167" t="s">
        <v>6724</v>
      </c>
      <c r="P1167" t="s">
        <v>6725</v>
      </c>
    </row>
    <row r="1168" spans="1:16" x14ac:dyDescent="0.25">
      <c r="A1168" t="s">
        <v>2</v>
      </c>
      <c r="B1168" t="s">
        <v>6726</v>
      </c>
      <c r="C1168" t="s">
        <v>567</v>
      </c>
      <c r="D1168" t="s">
        <v>4587</v>
      </c>
      <c r="E1168" t="s">
        <v>59</v>
      </c>
      <c r="F1168" t="b">
        <v>0</v>
      </c>
      <c r="G1168" t="s">
        <v>89</v>
      </c>
      <c r="H1168" s="1">
        <v>46035.668379629627</v>
      </c>
      <c r="I1168" t="b">
        <v>0</v>
      </c>
      <c r="J1168" t="b">
        <v>0</v>
      </c>
      <c r="K1168" t="s">
        <v>41</v>
      </c>
      <c r="L1168" t="s">
        <v>74</v>
      </c>
      <c r="M1168"/>
      <c r="N1168">
        <v>52.5</v>
      </c>
      <c r="O1168" t="s">
        <v>6724</v>
      </c>
      <c r="P1168" t="s">
        <v>6727</v>
      </c>
    </row>
    <row r="1169" spans="1:16" x14ac:dyDescent="0.25">
      <c r="A1169" t="s">
        <v>1</v>
      </c>
      <c r="B1169" t="s">
        <v>6728</v>
      </c>
      <c r="C1169" t="s">
        <v>370</v>
      </c>
      <c r="D1169" t="s">
        <v>4526</v>
      </c>
      <c r="E1169" t="s">
        <v>59</v>
      </c>
      <c r="F1169" t="b">
        <v>0</v>
      </c>
      <c r="G1169" t="s">
        <v>65</v>
      </c>
      <c r="H1169" s="1">
        <v>46035.668437499997</v>
      </c>
      <c r="I1169" t="b">
        <v>0</v>
      </c>
      <c r="J1169" t="b">
        <v>1</v>
      </c>
      <c r="K1169" t="s">
        <v>41</v>
      </c>
      <c r="L1169" t="s">
        <v>60</v>
      </c>
      <c r="M1169">
        <v>152500</v>
      </c>
      <c r="N1169"/>
      <c r="O1169" t="s">
        <v>6729</v>
      </c>
      <c r="P1169" t="s">
        <v>6730</v>
      </c>
    </row>
    <row r="1170" spans="1:16" x14ac:dyDescent="0.25">
      <c r="A1170" t="s">
        <v>1</v>
      </c>
      <c r="B1170" t="s">
        <v>6731</v>
      </c>
      <c r="C1170" t="s">
        <v>40</v>
      </c>
      <c r="D1170" t="s">
        <v>4526</v>
      </c>
      <c r="E1170" t="s">
        <v>59</v>
      </c>
      <c r="F1170" t="b">
        <v>0</v>
      </c>
      <c r="G1170" t="s">
        <v>40</v>
      </c>
      <c r="H1170" s="1">
        <v>46035.674641203703</v>
      </c>
      <c r="I1170" t="b">
        <v>1</v>
      </c>
      <c r="J1170" t="b">
        <v>0</v>
      </c>
      <c r="K1170" t="s">
        <v>40</v>
      </c>
      <c r="L1170" t="s">
        <v>60</v>
      </c>
      <c r="M1170">
        <v>100000</v>
      </c>
      <c r="N1170"/>
      <c r="O1170" t="s">
        <v>6510</v>
      </c>
      <c r="P1170" t="s">
        <v>6732</v>
      </c>
    </row>
    <row r="1171" spans="1:16" x14ac:dyDescent="0.25">
      <c r="A1171" t="s">
        <v>0</v>
      </c>
      <c r="B1171" t="s">
        <v>6733</v>
      </c>
      <c r="C1171" t="s">
        <v>887</v>
      </c>
      <c r="D1171" t="s">
        <v>2360</v>
      </c>
      <c r="E1171" t="s">
        <v>59</v>
      </c>
      <c r="F1171" t="b">
        <v>0</v>
      </c>
      <c r="G1171" t="s">
        <v>65</v>
      </c>
      <c r="H1171" s="1">
        <v>46035.708391203712</v>
      </c>
      <c r="I1171" t="b">
        <v>1</v>
      </c>
      <c r="J1171" t="b">
        <v>1</v>
      </c>
      <c r="K1171" t="s">
        <v>41</v>
      </c>
      <c r="L1171" t="s">
        <v>60</v>
      </c>
      <c r="M1171">
        <v>93750</v>
      </c>
      <c r="N1171"/>
      <c r="O1171" t="s">
        <v>6734</v>
      </c>
      <c r="P1171" t="s">
        <v>6735</v>
      </c>
    </row>
    <row r="1172" spans="1:16" x14ac:dyDescent="0.25">
      <c r="A1172" t="s">
        <v>0</v>
      </c>
      <c r="B1172" t="s">
        <v>6736</v>
      </c>
      <c r="C1172" t="s">
        <v>224</v>
      </c>
      <c r="D1172" t="s">
        <v>5349</v>
      </c>
      <c r="E1172" t="s">
        <v>59</v>
      </c>
      <c r="F1172" t="b">
        <v>0</v>
      </c>
      <c r="G1172" t="s">
        <v>65</v>
      </c>
      <c r="H1172" s="1">
        <v>46035.708414351851</v>
      </c>
      <c r="I1172" t="b">
        <v>0</v>
      </c>
      <c r="J1172" t="b">
        <v>1</v>
      </c>
      <c r="K1172" t="s">
        <v>41</v>
      </c>
      <c r="L1172" t="s">
        <v>60</v>
      </c>
      <c r="M1172">
        <v>149000</v>
      </c>
      <c r="N1172"/>
      <c r="O1172" t="s">
        <v>3415</v>
      </c>
    </row>
    <row r="1173" spans="1:16" x14ac:dyDescent="0.25">
      <c r="A1173" t="s">
        <v>2</v>
      </c>
      <c r="B1173" t="s">
        <v>2</v>
      </c>
      <c r="C1173" t="s">
        <v>4226</v>
      </c>
      <c r="D1173" t="s">
        <v>4346</v>
      </c>
      <c r="E1173" t="s">
        <v>59</v>
      </c>
      <c r="F1173" t="b">
        <v>0</v>
      </c>
      <c r="G1173" t="s">
        <v>65</v>
      </c>
      <c r="H1173" s="1">
        <v>46035.709236111114</v>
      </c>
      <c r="I1173" t="b">
        <v>0</v>
      </c>
      <c r="J1173" t="b">
        <v>1</v>
      </c>
      <c r="K1173" t="s">
        <v>41</v>
      </c>
      <c r="L1173" t="s">
        <v>60</v>
      </c>
      <c r="M1173">
        <v>78744.005000000005</v>
      </c>
      <c r="N1173"/>
      <c r="O1173" t="s">
        <v>3732</v>
      </c>
      <c r="P1173" t="s">
        <v>6737</v>
      </c>
    </row>
    <row r="1174" spans="1:16" x14ac:dyDescent="0.25">
      <c r="A1174" t="s">
        <v>2</v>
      </c>
      <c r="B1174" t="s">
        <v>6738</v>
      </c>
      <c r="C1174" t="s">
        <v>81</v>
      </c>
      <c r="D1174" t="s">
        <v>4346</v>
      </c>
      <c r="E1174" t="s">
        <v>59</v>
      </c>
      <c r="F1174" t="b">
        <v>0</v>
      </c>
      <c r="G1174" t="s">
        <v>77</v>
      </c>
      <c r="H1174" s="1">
        <v>46035.70952546296</v>
      </c>
      <c r="I1174" t="b">
        <v>0</v>
      </c>
      <c r="J1174" t="b">
        <v>1</v>
      </c>
      <c r="K1174" t="s">
        <v>41</v>
      </c>
      <c r="L1174" t="s">
        <v>60</v>
      </c>
      <c r="M1174">
        <v>232500</v>
      </c>
      <c r="N1174"/>
      <c r="O1174" t="s">
        <v>6739</v>
      </c>
      <c r="P1174" t="s">
        <v>6740</v>
      </c>
    </row>
    <row r="1175" spans="1:16" x14ac:dyDescent="0.25">
      <c r="A1175" t="s">
        <v>1</v>
      </c>
      <c r="B1175" t="s">
        <v>6741</v>
      </c>
      <c r="C1175" t="s">
        <v>359</v>
      </c>
      <c r="D1175" t="s">
        <v>4017</v>
      </c>
      <c r="E1175" t="s">
        <v>88</v>
      </c>
      <c r="F1175" t="b">
        <v>0</v>
      </c>
      <c r="G1175" t="s">
        <v>65</v>
      </c>
      <c r="H1175" s="1">
        <v>46035.710335648153</v>
      </c>
      <c r="I1175" t="b">
        <v>0</v>
      </c>
      <c r="J1175" t="b">
        <v>0</v>
      </c>
      <c r="K1175" t="s">
        <v>41</v>
      </c>
      <c r="L1175" t="s">
        <v>74</v>
      </c>
      <c r="M1175"/>
      <c r="N1175">
        <v>70</v>
      </c>
      <c r="O1175" t="s">
        <v>3080</v>
      </c>
      <c r="P1175" t="s">
        <v>6742</v>
      </c>
    </row>
    <row r="1176" spans="1:16" x14ac:dyDescent="0.25">
      <c r="A1176" t="s">
        <v>1</v>
      </c>
      <c r="B1176" t="s">
        <v>6728</v>
      </c>
      <c r="C1176" t="s">
        <v>189</v>
      </c>
      <c r="D1176" t="s">
        <v>4346</v>
      </c>
      <c r="E1176" t="s">
        <v>59</v>
      </c>
      <c r="F1176" t="b">
        <v>0</v>
      </c>
      <c r="G1176" t="s">
        <v>65</v>
      </c>
      <c r="H1176" s="1">
        <v>46035.710358796299</v>
      </c>
      <c r="I1176" t="b">
        <v>0</v>
      </c>
      <c r="J1176" t="b">
        <v>1</v>
      </c>
      <c r="K1176" t="s">
        <v>41</v>
      </c>
      <c r="L1176" t="s">
        <v>60</v>
      </c>
      <c r="M1176">
        <v>152500</v>
      </c>
      <c r="N1176"/>
      <c r="O1176" t="s">
        <v>6743</v>
      </c>
      <c r="P1176" t="s">
        <v>6730</v>
      </c>
    </row>
    <row r="1177" spans="1:16" x14ac:dyDescent="0.25">
      <c r="A1177" t="s">
        <v>7</v>
      </c>
      <c r="B1177" t="s">
        <v>7</v>
      </c>
      <c r="C1177" t="s">
        <v>6744</v>
      </c>
      <c r="D1177" t="s">
        <v>4346</v>
      </c>
      <c r="E1177" t="s">
        <v>59</v>
      </c>
      <c r="F1177" t="b">
        <v>0</v>
      </c>
      <c r="G1177" t="s">
        <v>40</v>
      </c>
      <c r="H1177" s="1">
        <v>46035.715729166674</v>
      </c>
      <c r="I1177" t="b">
        <v>1</v>
      </c>
      <c r="J1177" t="b">
        <v>0</v>
      </c>
      <c r="K1177" t="s">
        <v>40</v>
      </c>
      <c r="L1177" t="s">
        <v>60</v>
      </c>
      <c r="M1177">
        <v>65000</v>
      </c>
      <c r="N1177"/>
      <c r="O1177" t="s">
        <v>4212</v>
      </c>
      <c r="P1177" t="s">
        <v>6745</v>
      </c>
    </row>
    <row r="1178" spans="1:16" x14ac:dyDescent="0.25">
      <c r="A1178" t="s">
        <v>2</v>
      </c>
      <c r="B1178" t="s">
        <v>6746</v>
      </c>
      <c r="C1178" t="s">
        <v>40</v>
      </c>
      <c r="D1178" t="s">
        <v>4526</v>
      </c>
      <c r="E1178" t="s">
        <v>59</v>
      </c>
      <c r="F1178" t="b">
        <v>0</v>
      </c>
      <c r="G1178" t="s">
        <v>40</v>
      </c>
      <c r="H1178" s="1">
        <v>46035.715775462973</v>
      </c>
      <c r="I1178" t="b">
        <v>1</v>
      </c>
      <c r="J1178" t="b">
        <v>0</v>
      </c>
      <c r="K1178" t="s">
        <v>40</v>
      </c>
      <c r="L1178" t="s">
        <v>60</v>
      </c>
      <c r="M1178">
        <v>102500</v>
      </c>
      <c r="N1178"/>
      <c r="O1178" t="s">
        <v>6747</v>
      </c>
      <c r="P1178" t="s">
        <v>6748</v>
      </c>
    </row>
    <row r="1179" spans="1:16" x14ac:dyDescent="0.25">
      <c r="A1179" t="s">
        <v>0</v>
      </c>
      <c r="B1179" t="s">
        <v>2522</v>
      </c>
      <c r="C1179" t="s">
        <v>830</v>
      </c>
      <c r="D1179" t="s">
        <v>4526</v>
      </c>
      <c r="E1179" t="s">
        <v>59</v>
      </c>
      <c r="F1179" t="b">
        <v>0</v>
      </c>
      <c r="G1179" t="s">
        <v>68</v>
      </c>
      <c r="H1179" s="1">
        <v>46035.750648148147</v>
      </c>
      <c r="I1179" t="b">
        <v>0</v>
      </c>
      <c r="J1179" t="b">
        <v>0</v>
      </c>
      <c r="K1179" t="s">
        <v>41</v>
      </c>
      <c r="L1179" t="s">
        <v>60</v>
      </c>
      <c r="M1179">
        <v>143735</v>
      </c>
      <c r="N1179"/>
      <c r="O1179" t="s">
        <v>5167</v>
      </c>
      <c r="P1179" t="s">
        <v>6749</v>
      </c>
    </row>
    <row r="1180" spans="1:16" x14ac:dyDescent="0.25">
      <c r="A1180" t="s">
        <v>0</v>
      </c>
      <c r="B1180" t="s">
        <v>298</v>
      </c>
      <c r="C1180" t="s">
        <v>148</v>
      </c>
      <c r="D1180" t="s">
        <v>4346</v>
      </c>
      <c r="E1180" t="s">
        <v>59</v>
      </c>
      <c r="F1180" t="b">
        <v>0</v>
      </c>
      <c r="G1180" t="s">
        <v>89</v>
      </c>
      <c r="H1180" s="1">
        <v>46035.750740740739</v>
      </c>
      <c r="I1180" t="b">
        <v>0</v>
      </c>
      <c r="J1180" t="b">
        <v>0</v>
      </c>
      <c r="K1180" t="s">
        <v>41</v>
      </c>
      <c r="L1180" t="s">
        <v>60</v>
      </c>
      <c r="M1180">
        <v>80000</v>
      </c>
      <c r="N1180"/>
      <c r="O1180" t="s">
        <v>6577</v>
      </c>
      <c r="P1180" t="s">
        <v>6578</v>
      </c>
    </row>
    <row r="1181" spans="1:16" x14ac:dyDescent="0.25">
      <c r="A1181" t="s">
        <v>2</v>
      </c>
      <c r="B1181" t="s">
        <v>6750</v>
      </c>
      <c r="C1181" t="s">
        <v>162</v>
      </c>
      <c r="D1181" t="s">
        <v>4346</v>
      </c>
      <c r="E1181" t="s">
        <v>59</v>
      </c>
      <c r="F1181" t="b">
        <v>0</v>
      </c>
      <c r="G1181" t="s">
        <v>73</v>
      </c>
      <c r="H1181" s="1">
        <v>46035.751423611109</v>
      </c>
      <c r="I1181" t="b">
        <v>0</v>
      </c>
      <c r="J1181" t="b">
        <v>1</v>
      </c>
      <c r="K1181" t="s">
        <v>41</v>
      </c>
      <c r="L1181" t="s">
        <v>60</v>
      </c>
      <c r="M1181">
        <v>242000</v>
      </c>
      <c r="N1181"/>
      <c r="O1181" t="s">
        <v>577</v>
      </c>
      <c r="P1181" t="s">
        <v>216</v>
      </c>
    </row>
    <row r="1182" spans="1:16" x14ac:dyDescent="0.25">
      <c r="A1182" t="s">
        <v>5</v>
      </c>
      <c r="B1182" t="s">
        <v>6693</v>
      </c>
      <c r="C1182" t="s">
        <v>134</v>
      </c>
      <c r="D1182" t="s">
        <v>4526</v>
      </c>
      <c r="E1182" t="s">
        <v>59</v>
      </c>
      <c r="F1182" t="b">
        <v>0</v>
      </c>
      <c r="G1182" t="s">
        <v>65</v>
      </c>
      <c r="H1182" s="1">
        <v>46035.751770833333</v>
      </c>
      <c r="I1182" t="b">
        <v>0</v>
      </c>
      <c r="J1182" t="b">
        <v>1</v>
      </c>
      <c r="K1182" t="s">
        <v>41</v>
      </c>
      <c r="L1182" t="s">
        <v>60</v>
      </c>
      <c r="M1182">
        <v>202000</v>
      </c>
      <c r="N1182"/>
      <c r="O1182" t="s">
        <v>3028</v>
      </c>
      <c r="P1182" t="s">
        <v>6694</v>
      </c>
    </row>
    <row r="1183" spans="1:16" x14ac:dyDescent="0.25">
      <c r="A1183" t="s">
        <v>1</v>
      </c>
      <c r="B1183" t="s">
        <v>316</v>
      </c>
      <c r="C1183" t="s">
        <v>574</v>
      </c>
      <c r="D1183" t="s">
        <v>4526</v>
      </c>
      <c r="E1183" t="s">
        <v>59</v>
      </c>
      <c r="F1183" t="b">
        <v>0</v>
      </c>
      <c r="G1183" t="s">
        <v>65</v>
      </c>
      <c r="H1183" s="1">
        <v>46035.752187500002</v>
      </c>
      <c r="I1183" t="b">
        <v>0</v>
      </c>
      <c r="J1183" t="b">
        <v>1</v>
      </c>
      <c r="K1183" t="s">
        <v>41</v>
      </c>
      <c r="L1183" t="s">
        <v>60</v>
      </c>
      <c r="M1183">
        <v>143000</v>
      </c>
      <c r="N1183"/>
      <c r="O1183" t="s">
        <v>6751</v>
      </c>
      <c r="P1183" t="s">
        <v>6752</v>
      </c>
    </row>
    <row r="1184" spans="1:16" x14ac:dyDescent="0.25">
      <c r="A1184" t="s">
        <v>0</v>
      </c>
      <c r="B1184" t="s">
        <v>5853</v>
      </c>
      <c r="C1184" t="s">
        <v>5067</v>
      </c>
      <c r="D1184" t="s">
        <v>4526</v>
      </c>
      <c r="E1184" t="s">
        <v>59</v>
      </c>
      <c r="F1184" t="b">
        <v>0</v>
      </c>
      <c r="G1184" t="s">
        <v>40</v>
      </c>
      <c r="H1184" s="1">
        <v>46035.75744212963</v>
      </c>
      <c r="I1184" t="b">
        <v>1</v>
      </c>
      <c r="J1184" t="b">
        <v>0</v>
      </c>
      <c r="K1184" t="s">
        <v>40</v>
      </c>
      <c r="L1184" t="s">
        <v>60</v>
      </c>
      <c r="M1184">
        <v>44000</v>
      </c>
      <c r="N1184"/>
      <c r="O1184" t="s">
        <v>6753</v>
      </c>
      <c r="P1184" t="s">
        <v>6754</v>
      </c>
    </row>
    <row r="1185" spans="1:16" x14ac:dyDescent="0.25">
      <c r="A1185" t="s">
        <v>3</v>
      </c>
      <c r="B1185" t="s">
        <v>6755</v>
      </c>
      <c r="C1185" t="s">
        <v>76</v>
      </c>
      <c r="D1185" t="s">
        <v>4622</v>
      </c>
      <c r="E1185" t="s">
        <v>59</v>
      </c>
      <c r="F1185" t="b">
        <v>1</v>
      </c>
      <c r="G1185" t="s">
        <v>13</v>
      </c>
      <c r="H1185" s="1">
        <v>46035.759456018517</v>
      </c>
      <c r="I1185" t="b">
        <v>0</v>
      </c>
      <c r="J1185" t="b">
        <v>0</v>
      </c>
      <c r="K1185" t="s">
        <v>13</v>
      </c>
      <c r="L1185" t="s">
        <v>60</v>
      </c>
      <c r="M1185">
        <v>126450</v>
      </c>
      <c r="N1185"/>
      <c r="O1185" t="s">
        <v>2806</v>
      </c>
      <c r="P1185" t="s">
        <v>6756</v>
      </c>
    </row>
    <row r="1186" spans="1:16" x14ac:dyDescent="0.25">
      <c r="A1186" t="s">
        <v>0</v>
      </c>
      <c r="B1186" t="s">
        <v>2199</v>
      </c>
      <c r="C1186" t="s">
        <v>484</v>
      </c>
      <c r="D1186" t="s">
        <v>2360</v>
      </c>
      <c r="E1186" t="s">
        <v>59</v>
      </c>
      <c r="F1186" t="b">
        <v>0</v>
      </c>
      <c r="G1186" t="s">
        <v>73</v>
      </c>
      <c r="H1186" s="1">
        <v>46035.792187500003</v>
      </c>
      <c r="I1186" t="b">
        <v>1</v>
      </c>
      <c r="J1186" t="b">
        <v>0</v>
      </c>
      <c r="K1186" t="s">
        <v>41</v>
      </c>
      <c r="L1186" t="s">
        <v>74</v>
      </c>
      <c r="M1186"/>
      <c r="N1186">
        <v>49</v>
      </c>
      <c r="O1186" t="s">
        <v>6757</v>
      </c>
      <c r="P1186" t="s">
        <v>6758</v>
      </c>
    </row>
    <row r="1187" spans="1:16" x14ac:dyDescent="0.25">
      <c r="A1187" t="s">
        <v>0</v>
      </c>
      <c r="B1187" t="s">
        <v>6759</v>
      </c>
      <c r="C1187" t="s">
        <v>3057</v>
      </c>
      <c r="D1187" t="s">
        <v>2360</v>
      </c>
      <c r="E1187" t="s">
        <v>59</v>
      </c>
      <c r="F1187" t="b">
        <v>0</v>
      </c>
      <c r="G1187" t="s">
        <v>68</v>
      </c>
      <c r="H1187" s="1">
        <v>46035.792314814818</v>
      </c>
      <c r="I1187" t="b">
        <v>0</v>
      </c>
      <c r="J1187" t="b">
        <v>1</v>
      </c>
      <c r="K1187" t="s">
        <v>41</v>
      </c>
      <c r="L1187" t="s">
        <v>60</v>
      </c>
      <c r="M1187">
        <v>82073</v>
      </c>
      <c r="N1187"/>
      <c r="O1187" t="s">
        <v>3497</v>
      </c>
      <c r="P1187" t="s">
        <v>6760</v>
      </c>
    </row>
    <row r="1188" spans="1:16" x14ac:dyDescent="0.25">
      <c r="A1188" t="s">
        <v>2</v>
      </c>
      <c r="B1188" t="s">
        <v>6761</v>
      </c>
      <c r="C1188" t="s">
        <v>172</v>
      </c>
      <c r="D1188" t="s">
        <v>4526</v>
      </c>
      <c r="E1188" t="s">
        <v>59</v>
      </c>
      <c r="F1188" t="b">
        <v>0</v>
      </c>
      <c r="G1188" t="s">
        <v>68</v>
      </c>
      <c r="H1188" s="1">
        <v>46035.792326388888</v>
      </c>
      <c r="I1188" t="b">
        <v>0</v>
      </c>
      <c r="J1188" t="b">
        <v>0</v>
      </c>
      <c r="K1188" t="s">
        <v>41</v>
      </c>
      <c r="L1188" t="s">
        <v>60</v>
      </c>
      <c r="M1188">
        <v>127000</v>
      </c>
      <c r="N1188"/>
      <c r="O1188" t="s">
        <v>101</v>
      </c>
      <c r="P1188" t="s">
        <v>6762</v>
      </c>
    </row>
    <row r="1189" spans="1:16" x14ac:dyDescent="0.25">
      <c r="A1189" t="s">
        <v>1</v>
      </c>
      <c r="B1189" t="s">
        <v>6763</v>
      </c>
      <c r="C1189" t="s">
        <v>616</v>
      </c>
      <c r="D1189" t="s">
        <v>4526</v>
      </c>
      <c r="E1189" t="s">
        <v>59</v>
      </c>
      <c r="F1189" t="b">
        <v>0</v>
      </c>
      <c r="G1189" t="s">
        <v>65</v>
      </c>
      <c r="H1189" s="1">
        <v>46035.793935185182</v>
      </c>
      <c r="I1189" t="b">
        <v>0</v>
      </c>
      <c r="J1189" t="b">
        <v>1</v>
      </c>
      <c r="K1189" t="s">
        <v>41</v>
      </c>
      <c r="L1189" t="s">
        <v>60</v>
      </c>
      <c r="M1189">
        <v>215000</v>
      </c>
      <c r="N1189"/>
      <c r="O1189" t="s">
        <v>5167</v>
      </c>
      <c r="P1189" t="s">
        <v>6764</v>
      </c>
    </row>
    <row r="1190" spans="1:16" x14ac:dyDescent="0.25">
      <c r="A1190" t="s">
        <v>1</v>
      </c>
      <c r="B1190" t="s">
        <v>1873</v>
      </c>
      <c r="C1190" t="s">
        <v>40</v>
      </c>
      <c r="D1190" t="s">
        <v>4526</v>
      </c>
      <c r="E1190" t="s">
        <v>59</v>
      </c>
      <c r="F1190" t="b">
        <v>0</v>
      </c>
      <c r="G1190" t="s">
        <v>40</v>
      </c>
      <c r="H1190" s="1">
        <v>46035.799687500003</v>
      </c>
      <c r="I1190" t="b">
        <v>0</v>
      </c>
      <c r="J1190" t="b">
        <v>0</v>
      </c>
      <c r="K1190" t="s">
        <v>40</v>
      </c>
      <c r="L1190" t="s">
        <v>60</v>
      </c>
      <c r="M1190">
        <v>155000</v>
      </c>
      <c r="N1190"/>
      <c r="O1190" t="s">
        <v>6511</v>
      </c>
      <c r="P1190" t="s">
        <v>6765</v>
      </c>
    </row>
    <row r="1191" spans="1:16" x14ac:dyDescent="0.25">
      <c r="A1191" t="s">
        <v>5</v>
      </c>
      <c r="B1191" t="s">
        <v>6766</v>
      </c>
      <c r="C1191" t="s">
        <v>604</v>
      </c>
      <c r="D1191" t="s">
        <v>4562</v>
      </c>
      <c r="E1191" t="s">
        <v>59</v>
      </c>
      <c r="F1191" t="b">
        <v>0</v>
      </c>
      <c r="G1191" t="s">
        <v>63</v>
      </c>
      <c r="H1191" s="1">
        <v>46035.819571759261</v>
      </c>
      <c r="I1191" t="b">
        <v>0</v>
      </c>
      <c r="J1191" t="b">
        <v>1</v>
      </c>
      <c r="K1191" t="s">
        <v>41</v>
      </c>
      <c r="L1191" t="s">
        <v>60</v>
      </c>
      <c r="M1191">
        <v>173500</v>
      </c>
      <c r="N1191"/>
      <c r="O1191" t="s">
        <v>95</v>
      </c>
      <c r="P1191" t="s">
        <v>4639</v>
      </c>
    </row>
    <row r="1192" spans="1:16" x14ac:dyDescent="0.25">
      <c r="A1192" t="s">
        <v>2</v>
      </c>
      <c r="B1192" t="s">
        <v>6767</v>
      </c>
      <c r="C1192" t="s">
        <v>75</v>
      </c>
      <c r="D1192" t="s">
        <v>4526</v>
      </c>
      <c r="E1192" t="s">
        <v>59</v>
      </c>
      <c r="F1192" t="b">
        <v>0</v>
      </c>
      <c r="G1192" t="s">
        <v>65</v>
      </c>
      <c r="H1192" s="1">
        <v>46035.833472222221</v>
      </c>
      <c r="I1192" t="b">
        <v>0</v>
      </c>
      <c r="J1192" t="b">
        <v>0</v>
      </c>
      <c r="K1192" t="s">
        <v>41</v>
      </c>
      <c r="L1192" t="s">
        <v>60</v>
      </c>
      <c r="M1192">
        <v>85000</v>
      </c>
      <c r="N1192"/>
      <c r="O1192" t="s">
        <v>761</v>
      </c>
      <c r="P1192" t="s">
        <v>5866</v>
      </c>
    </row>
    <row r="1193" spans="1:16" x14ac:dyDescent="0.25">
      <c r="A1193" t="s">
        <v>0</v>
      </c>
      <c r="B1193" t="s">
        <v>3630</v>
      </c>
      <c r="C1193" t="s">
        <v>1384</v>
      </c>
      <c r="D1193" t="s">
        <v>4346</v>
      </c>
      <c r="E1193" t="s">
        <v>59</v>
      </c>
      <c r="F1193" t="b">
        <v>0</v>
      </c>
      <c r="G1193" t="s">
        <v>77</v>
      </c>
      <c r="H1193" s="1">
        <v>46035.833634259259</v>
      </c>
      <c r="I1193" t="b">
        <v>0</v>
      </c>
      <c r="J1193" t="b">
        <v>1</v>
      </c>
      <c r="K1193" t="s">
        <v>41</v>
      </c>
      <c r="L1193" t="s">
        <v>60</v>
      </c>
      <c r="M1193">
        <v>116200</v>
      </c>
      <c r="N1193"/>
      <c r="O1193" t="s">
        <v>6768</v>
      </c>
      <c r="P1193" t="s">
        <v>6769</v>
      </c>
    </row>
    <row r="1194" spans="1:16" x14ac:dyDescent="0.25">
      <c r="A1194" t="s">
        <v>0</v>
      </c>
      <c r="B1194" t="s">
        <v>6770</v>
      </c>
      <c r="C1194" t="s">
        <v>1423</v>
      </c>
      <c r="D1194" t="s">
        <v>4630</v>
      </c>
      <c r="E1194" t="s">
        <v>88</v>
      </c>
      <c r="F1194" t="b">
        <v>0</v>
      </c>
      <c r="G1194" t="s">
        <v>89</v>
      </c>
      <c r="H1194" s="1">
        <v>46035.834074074082</v>
      </c>
      <c r="I1194" t="b">
        <v>1</v>
      </c>
      <c r="J1194" t="b">
        <v>1</v>
      </c>
      <c r="K1194" t="s">
        <v>41</v>
      </c>
      <c r="L1194" t="s">
        <v>74</v>
      </c>
      <c r="M1194"/>
      <c r="N1194">
        <v>29</v>
      </c>
      <c r="O1194" t="s">
        <v>6771</v>
      </c>
      <c r="P1194" t="s">
        <v>6772</v>
      </c>
    </row>
    <row r="1195" spans="1:16" x14ac:dyDescent="0.25">
      <c r="A1195" t="s">
        <v>2</v>
      </c>
      <c r="B1195" t="s">
        <v>6750</v>
      </c>
      <c r="C1195" t="s">
        <v>246</v>
      </c>
      <c r="D1195" t="s">
        <v>4526</v>
      </c>
      <c r="E1195" t="s">
        <v>59</v>
      </c>
      <c r="F1195" t="b">
        <v>0</v>
      </c>
      <c r="G1195" t="s">
        <v>65</v>
      </c>
      <c r="H1195" s="1">
        <v>46035.834270833337</v>
      </c>
      <c r="I1195" t="b">
        <v>0</v>
      </c>
      <c r="J1195" t="b">
        <v>1</v>
      </c>
      <c r="K1195" t="s">
        <v>41</v>
      </c>
      <c r="L1195" t="s">
        <v>60</v>
      </c>
      <c r="M1195">
        <v>242000</v>
      </c>
      <c r="N1195"/>
      <c r="O1195" t="s">
        <v>4831</v>
      </c>
      <c r="P1195" t="s">
        <v>216</v>
      </c>
    </row>
    <row r="1196" spans="1:16" x14ac:dyDescent="0.25">
      <c r="A1196" t="s">
        <v>1</v>
      </c>
      <c r="B1196" t="s">
        <v>6773</v>
      </c>
      <c r="C1196" t="s">
        <v>164</v>
      </c>
      <c r="D1196" t="s">
        <v>4017</v>
      </c>
      <c r="E1196" t="s">
        <v>88</v>
      </c>
      <c r="F1196" t="b">
        <v>0</v>
      </c>
      <c r="G1196" t="s">
        <v>65</v>
      </c>
      <c r="H1196" s="1">
        <v>46035.835127314807</v>
      </c>
      <c r="I1196" t="b">
        <v>1</v>
      </c>
      <c r="J1196" t="b">
        <v>0</v>
      </c>
      <c r="K1196" t="s">
        <v>41</v>
      </c>
      <c r="L1196" t="s">
        <v>74</v>
      </c>
      <c r="M1196"/>
      <c r="N1196">
        <v>96</v>
      </c>
      <c r="O1196" t="s">
        <v>6774</v>
      </c>
      <c r="P1196" t="s">
        <v>6775</v>
      </c>
    </row>
    <row r="1197" spans="1:16" x14ac:dyDescent="0.25">
      <c r="A1197" t="s">
        <v>1</v>
      </c>
      <c r="B1197" t="s">
        <v>6776</v>
      </c>
      <c r="C1197" t="s">
        <v>1088</v>
      </c>
      <c r="D1197" t="s">
        <v>4526</v>
      </c>
      <c r="E1197" t="s">
        <v>59</v>
      </c>
      <c r="F1197" t="b">
        <v>0</v>
      </c>
      <c r="G1197" t="s">
        <v>65</v>
      </c>
      <c r="H1197" s="1">
        <v>46035.835277777784</v>
      </c>
      <c r="I1197" t="b">
        <v>1</v>
      </c>
      <c r="J1197" t="b">
        <v>1</v>
      </c>
      <c r="K1197" t="s">
        <v>41</v>
      </c>
      <c r="L1197" t="s">
        <v>60</v>
      </c>
      <c r="M1197">
        <v>155500</v>
      </c>
      <c r="N1197"/>
      <c r="O1197" t="s">
        <v>1197</v>
      </c>
      <c r="P1197" t="s">
        <v>6777</v>
      </c>
    </row>
    <row r="1198" spans="1:16" x14ac:dyDescent="0.25">
      <c r="A1198" t="s">
        <v>1</v>
      </c>
      <c r="B1198" t="s">
        <v>6778</v>
      </c>
      <c r="C1198" t="s">
        <v>6779</v>
      </c>
      <c r="D1198" t="s">
        <v>5349</v>
      </c>
      <c r="E1198" t="s">
        <v>59</v>
      </c>
      <c r="F1198" t="b">
        <v>0</v>
      </c>
      <c r="G1198" t="s">
        <v>65</v>
      </c>
      <c r="H1198" s="1">
        <v>46035.835300925923</v>
      </c>
      <c r="I1198" t="b">
        <v>0</v>
      </c>
      <c r="J1198" t="b">
        <v>0</v>
      </c>
      <c r="K1198" t="s">
        <v>41</v>
      </c>
      <c r="L1198" t="s">
        <v>60</v>
      </c>
      <c r="M1198">
        <v>113500</v>
      </c>
      <c r="N1198"/>
      <c r="O1198" t="s">
        <v>6780</v>
      </c>
      <c r="P1198" t="s">
        <v>310</v>
      </c>
    </row>
    <row r="1199" spans="1:16" x14ac:dyDescent="0.25">
      <c r="A1199" t="s">
        <v>5</v>
      </c>
      <c r="B1199" t="s">
        <v>6766</v>
      </c>
      <c r="C1199" t="s">
        <v>431</v>
      </c>
      <c r="D1199" t="s">
        <v>4562</v>
      </c>
      <c r="E1199" t="s">
        <v>59</v>
      </c>
      <c r="F1199" t="b">
        <v>0</v>
      </c>
      <c r="G1199" t="s">
        <v>65</v>
      </c>
      <c r="H1199" s="1">
        <v>46035.835393518522</v>
      </c>
      <c r="I1199" t="b">
        <v>0</v>
      </c>
      <c r="J1199" t="b">
        <v>1</v>
      </c>
      <c r="K1199" t="s">
        <v>41</v>
      </c>
      <c r="L1199" t="s">
        <v>60</v>
      </c>
      <c r="M1199">
        <v>157500</v>
      </c>
      <c r="N1199"/>
      <c r="O1199" t="s">
        <v>95</v>
      </c>
      <c r="P1199" t="s">
        <v>4639</v>
      </c>
    </row>
    <row r="1200" spans="1:16" x14ac:dyDescent="0.25">
      <c r="A1200" t="s">
        <v>0</v>
      </c>
      <c r="B1200" t="s">
        <v>6781</v>
      </c>
      <c r="C1200" t="s">
        <v>930</v>
      </c>
      <c r="D1200" t="s">
        <v>584</v>
      </c>
      <c r="E1200" t="s">
        <v>72</v>
      </c>
      <c r="F1200" t="b">
        <v>0</v>
      </c>
      <c r="G1200" t="s">
        <v>19</v>
      </c>
      <c r="H1200" s="1">
        <v>46035.838240740741</v>
      </c>
      <c r="I1200" t="b">
        <v>0</v>
      </c>
      <c r="J1200" t="b">
        <v>0</v>
      </c>
      <c r="K1200" t="s">
        <v>19</v>
      </c>
      <c r="L1200" t="s">
        <v>74</v>
      </c>
      <c r="M1200"/>
      <c r="N1200">
        <v>15</v>
      </c>
      <c r="O1200" t="s">
        <v>1711</v>
      </c>
      <c r="P1200" t="s">
        <v>4661</v>
      </c>
    </row>
    <row r="1201" spans="1:16" x14ac:dyDescent="0.25">
      <c r="A1201" t="s">
        <v>0</v>
      </c>
      <c r="B1201" t="s">
        <v>6782</v>
      </c>
      <c r="C1201" t="s">
        <v>6783</v>
      </c>
      <c r="D1201" t="s">
        <v>2360</v>
      </c>
      <c r="E1201" t="s">
        <v>59</v>
      </c>
      <c r="F1201" t="b">
        <v>0</v>
      </c>
      <c r="G1201" t="s">
        <v>68</v>
      </c>
      <c r="H1201" s="1">
        <v>46035.875625000001</v>
      </c>
      <c r="I1201" t="b">
        <v>0</v>
      </c>
      <c r="J1201" t="b">
        <v>1</v>
      </c>
      <c r="K1201" t="s">
        <v>41</v>
      </c>
      <c r="L1201" t="s">
        <v>60</v>
      </c>
      <c r="M1201">
        <v>75650</v>
      </c>
      <c r="N1201"/>
      <c r="O1201" t="s">
        <v>6784</v>
      </c>
      <c r="P1201" t="s">
        <v>3201</v>
      </c>
    </row>
    <row r="1202" spans="1:16" x14ac:dyDescent="0.25">
      <c r="A1202" t="s">
        <v>1</v>
      </c>
      <c r="B1202" t="s">
        <v>6785</v>
      </c>
      <c r="C1202" t="s">
        <v>559</v>
      </c>
      <c r="D1202" t="s">
        <v>4346</v>
      </c>
      <c r="E1202" t="s">
        <v>59</v>
      </c>
      <c r="F1202" t="b">
        <v>0</v>
      </c>
      <c r="G1202" t="s">
        <v>65</v>
      </c>
      <c r="H1202" s="1">
        <v>46035.876967592587</v>
      </c>
      <c r="I1202" t="b">
        <v>0</v>
      </c>
      <c r="J1202" t="b">
        <v>1</v>
      </c>
      <c r="K1202" t="s">
        <v>41</v>
      </c>
      <c r="L1202" t="s">
        <v>60</v>
      </c>
      <c r="M1202">
        <v>122570</v>
      </c>
      <c r="N1202"/>
      <c r="O1202" t="s">
        <v>1571</v>
      </c>
      <c r="P1202" t="s">
        <v>5411</v>
      </c>
    </row>
    <row r="1203" spans="1:16" x14ac:dyDescent="0.25">
      <c r="A1203" t="s">
        <v>0</v>
      </c>
      <c r="B1203" t="s">
        <v>6786</v>
      </c>
      <c r="C1203" t="s">
        <v>484</v>
      </c>
      <c r="D1203" t="s">
        <v>323</v>
      </c>
      <c r="E1203" t="s">
        <v>88</v>
      </c>
      <c r="F1203" t="b">
        <v>0</v>
      </c>
      <c r="G1203" t="s">
        <v>73</v>
      </c>
      <c r="H1203" s="1">
        <v>46035.917187500003</v>
      </c>
      <c r="I1203" t="b">
        <v>1</v>
      </c>
      <c r="J1203" t="b">
        <v>0</v>
      </c>
      <c r="K1203" t="s">
        <v>41</v>
      </c>
      <c r="L1203" t="s">
        <v>74</v>
      </c>
      <c r="M1203"/>
      <c r="N1203">
        <v>40</v>
      </c>
      <c r="O1203" t="s">
        <v>323</v>
      </c>
      <c r="P1203" t="s">
        <v>6787</v>
      </c>
    </row>
    <row r="1204" spans="1:16" x14ac:dyDescent="0.25">
      <c r="A1204" t="s">
        <v>1</v>
      </c>
      <c r="B1204" t="s">
        <v>6788</v>
      </c>
      <c r="C1204" t="s">
        <v>190</v>
      </c>
      <c r="D1204" t="s">
        <v>4346</v>
      </c>
      <c r="E1204" t="s">
        <v>59</v>
      </c>
      <c r="F1204" t="b">
        <v>0</v>
      </c>
      <c r="G1204" t="s">
        <v>65</v>
      </c>
      <c r="H1204" s="1">
        <v>46035.918668981481</v>
      </c>
      <c r="I1204" t="b">
        <v>1</v>
      </c>
      <c r="J1204" t="b">
        <v>0</v>
      </c>
      <c r="K1204" t="s">
        <v>41</v>
      </c>
      <c r="L1204" t="s">
        <v>60</v>
      </c>
      <c r="M1204">
        <v>205000</v>
      </c>
      <c r="N1204"/>
      <c r="O1204" t="s">
        <v>6789</v>
      </c>
      <c r="P1204" t="s">
        <v>6790</v>
      </c>
    </row>
    <row r="1205" spans="1:16" x14ac:dyDescent="0.25">
      <c r="A1205" t="s">
        <v>1</v>
      </c>
      <c r="B1205" t="s">
        <v>6791</v>
      </c>
      <c r="C1205" t="s">
        <v>3768</v>
      </c>
      <c r="D1205" t="s">
        <v>4346</v>
      </c>
      <c r="E1205" t="s">
        <v>59</v>
      </c>
      <c r="F1205" t="b">
        <v>0</v>
      </c>
      <c r="G1205" t="s">
        <v>13</v>
      </c>
      <c r="H1205" s="1">
        <v>46035.967939814807</v>
      </c>
      <c r="I1205" t="b">
        <v>0</v>
      </c>
      <c r="J1205" t="b">
        <v>0</v>
      </c>
      <c r="K1205" t="s">
        <v>13</v>
      </c>
      <c r="L1205" t="s">
        <v>60</v>
      </c>
      <c r="M1205">
        <v>120000</v>
      </c>
      <c r="N1205"/>
      <c r="O1205" t="s">
        <v>183</v>
      </c>
      <c r="P1205" t="s">
        <v>622</v>
      </c>
    </row>
    <row r="1206" spans="1:16" x14ac:dyDescent="0.25">
      <c r="A1206" t="s">
        <v>0</v>
      </c>
      <c r="B1206" t="s">
        <v>5628</v>
      </c>
      <c r="C1206" t="s">
        <v>2736</v>
      </c>
      <c r="D1206" t="s">
        <v>584</v>
      </c>
      <c r="E1206" t="s">
        <v>72</v>
      </c>
      <c r="F1206" t="b">
        <v>0</v>
      </c>
      <c r="G1206" t="s">
        <v>25</v>
      </c>
      <c r="H1206" s="1">
        <v>46035.98510416667</v>
      </c>
      <c r="I1206" t="b">
        <v>0</v>
      </c>
      <c r="J1206" t="b">
        <v>0</v>
      </c>
      <c r="K1206" t="s">
        <v>25</v>
      </c>
      <c r="L1206" t="s">
        <v>74</v>
      </c>
      <c r="M1206"/>
      <c r="N1206">
        <v>25</v>
      </c>
      <c r="O1206" t="s">
        <v>4925</v>
      </c>
      <c r="P1206" t="s">
        <v>1482</v>
      </c>
    </row>
    <row r="1207" spans="1:16" x14ac:dyDescent="0.25">
      <c r="A1207" t="s">
        <v>0</v>
      </c>
      <c r="B1207" t="s">
        <v>1079</v>
      </c>
      <c r="C1207" t="s">
        <v>440</v>
      </c>
      <c r="D1207" t="s">
        <v>4526</v>
      </c>
      <c r="E1207" t="s">
        <v>88</v>
      </c>
      <c r="F1207" t="b">
        <v>0</v>
      </c>
      <c r="G1207" t="s">
        <v>65</v>
      </c>
      <c r="H1207" s="1">
        <v>46036.000104166669</v>
      </c>
      <c r="I1207" t="b">
        <v>1</v>
      </c>
      <c r="J1207" t="b">
        <v>0</v>
      </c>
      <c r="K1207" t="s">
        <v>41</v>
      </c>
      <c r="L1207" t="s">
        <v>74</v>
      </c>
      <c r="M1207"/>
      <c r="N1207">
        <v>61</v>
      </c>
      <c r="O1207" t="s">
        <v>1852</v>
      </c>
      <c r="P1207" t="s">
        <v>6792</v>
      </c>
    </row>
    <row r="1208" spans="1:16" x14ac:dyDescent="0.25">
      <c r="A1208" t="s">
        <v>0</v>
      </c>
      <c r="B1208" t="s">
        <v>6793</v>
      </c>
      <c r="C1208" t="s">
        <v>142</v>
      </c>
      <c r="D1208" t="s">
        <v>2360</v>
      </c>
      <c r="E1208" t="s">
        <v>59</v>
      </c>
      <c r="F1208" t="b">
        <v>0</v>
      </c>
      <c r="G1208" t="s">
        <v>65</v>
      </c>
      <c r="H1208" s="1">
        <v>46036.000115740739</v>
      </c>
      <c r="I1208" t="b">
        <v>0</v>
      </c>
      <c r="J1208" t="b">
        <v>0</v>
      </c>
      <c r="K1208" t="s">
        <v>41</v>
      </c>
      <c r="L1208" t="s">
        <v>60</v>
      </c>
      <c r="M1208">
        <v>102500</v>
      </c>
      <c r="N1208"/>
      <c r="O1208" t="s">
        <v>6794</v>
      </c>
      <c r="P1208" t="s">
        <v>325</v>
      </c>
    </row>
    <row r="1209" spans="1:16" x14ac:dyDescent="0.25">
      <c r="A1209" t="s">
        <v>0</v>
      </c>
      <c r="B1209" t="s">
        <v>6795</v>
      </c>
      <c r="C1209" t="s">
        <v>76</v>
      </c>
      <c r="D1209" t="s">
        <v>584</v>
      </c>
      <c r="E1209" t="s">
        <v>72</v>
      </c>
      <c r="F1209" t="b">
        <v>1</v>
      </c>
      <c r="G1209" t="s">
        <v>31</v>
      </c>
      <c r="H1209" s="1">
        <v>46036.005312499998</v>
      </c>
      <c r="I1209" t="b">
        <v>1</v>
      </c>
      <c r="J1209" t="b">
        <v>0</v>
      </c>
      <c r="K1209" t="s">
        <v>31</v>
      </c>
      <c r="L1209" t="s">
        <v>74</v>
      </c>
      <c r="M1209"/>
      <c r="N1209">
        <v>25</v>
      </c>
      <c r="O1209" t="s">
        <v>4677</v>
      </c>
    </row>
    <row r="1210" spans="1:16" x14ac:dyDescent="0.25">
      <c r="A1210" t="s">
        <v>4</v>
      </c>
      <c r="B1210" t="s">
        <v>6796</v>
      </c>
      <c r="C1210" t="s">
        <v>76</v>
      </c>
      <c r="D1210" t="s">
        <v>4868</v>
      </c>
      <c r="E1210" t="s">
        <v>59</v>
      </c>
      <c r="F1210" t="b">
        <v>1</v>
      </c>
      <c r="G1210" t="s">
        <v>13</v>
      </c>
      <c r="H1210" s="1">
        <v>46036.009710648148</v>
      </c>
      <c r="I1210" t="b">
        <v>1</v>
      </c>
      <c r="J1210" t="b">
        <v>0</v>
      </c>
      <c r="K1210" t="s">
        <v>13</v>
      </c>
      <c r="L1210" t="s">
        <v>60</v>
      </c>
      <c r="M1210">
        <v>187500</v>
      </c>
      <c r="N1210"/>
      <c r="O1210" t="s">
        <v>6797</v>
      </c>
      <c r="P1210" t="s">
        <v>6798</v>
      </c>
    </row>
    <row r="1211" spans="1:16" x14ac:dyDescent="0.25">
      <c r="A1211" t="s">
        <v>2</v>
      </c>
      <c r="B1211" t="s">
        <v>6799</v>
      </c>
      <c r="C1211" t="s">
        <v>1384</v>
      </c>
      <c r="D1211" t="s">
        <v>4346</v>
      </c>
      <c r="E1211" t="s">
        <v>59</v>
      </c>
      <c r="F1211" t="b">
        <v>0</v>
      </c>
      <c r="G1211" t="s">
        <v>77</v>
      </c>
      <c r="H1211" s="1">
        <v>46036.042858796303</v>
      </c>
      <c r="I1211" t="b">
        <v>0</v>
      </c>
      <c r="J1211" t="b">
        <v>1</v>
      </c>
      <c r="K1211" t="s">
        <v>41</v>
      </c>
      <c r="L1211" t="s">
        <v>60</v>
      </c>
      <c r="M1211">
        <v>196000</v>
      </c>
      <c r="N1211"/>
      <c r="O1211" t="s">
        <v>5690</v>
      </c>
      <c r="P1211" t="s">
        <v>6800</v>
      </c>
    </row>
    <row r="1212" spans="1:16" x14ac:dyDescent="0.25">
      <c r="A1212" t="s">
        <v>0</v>
      </c>
      <c r="B1212" t="s">
        <v>6801</v>
      </c>
      <c r="C1212" t="s">
        <v>4765</v>
      </c>
      <c r="D1212" t="s">
        <v>4346</v>
      </c>
      <c r="E1212" t="s">
        <v>59</v>
      </c>
      <c r="F1212" t="b">
        <v>0</v>
      </c>
      <c r="G1212" t="s">
        <v>40</v>
      </c>
      <c r="H1212" s="1">
        <v>46036.049062500002</v>
      </c>
      <c r="I1212" t="b">
        <v>1</v>
      </c>
      <c r="J1212" t="b">
        <v>0</v>
      </c>
      <c r="K1212" t="s">
        <v>40</v>
      </c>
      <c r="L1212" t="s">
        <v>60</v>
      </c>
      <c r="M1212">
        <v>45000</v>
      </c>
      <c r="N1212"/>
      <c r="O1212" t="s">
        <v>101</v>
      </c>
      <c r="P1212" t="s">
        <v>462</v>
      </c>
    </row>
    <row r="1213" spans="1:16" x14ac:dyDescent="0.25">
      <c r="A1213" t="s">
        <v>0</v>
      </c>
      <c r="B1213" t="s">
        <v>6802</v>
      </c>
      <c r="C1213" t="s">
        <v>97</v>
      </c>
      <c r="D1213" t="s">
        <v>4346</v>
      </c>
      <c r="E1213" t="s">
        <v>59</v>
      </c>
      <c r="F1213" t="b">
        <v>0</v>
      </c>
      <c r="G1213" t="s">
        <v>89</v>
      </c>
      <c r="H1213" s="1">
        <v>46036.084074074082</v>
      </c>
      <c r="I1213" t="b">
        <v>0</v>
      </c>
      <c r="J1213" t="b">
        <v>1</v>
      </c>
      <c r="K1213" t="s">
        <v>41</v>
      </c>
      <c r="L1213" t="s">
        <v>60</v>
      </c>
      <c r="M1213">
        <v>74188.5</v>
      </c>
      <c r="N1213"/>
      <c r="O1213" t="s">
        <v>6803</v>
      </c>
      <c r="P1213" t="s">
        <v>6804</v>
      </c>
    </row>
    <row r="1214" spans="1:16" x14ac:dyDescent="0.25">
      <c r="A1214" t="s">
        <v>2</v>
      </c>
      <c r="B1214" t="s">
        <v>6805</v>
      </c>
      <c r="C1214" t="s">
        <v>224</v>
      </c>
      <c r="D1214" t="s">
        <v>2360</v>
      </c>
      <c r="E1214" t="s">
        <v>59</v>
      </c>
      <c r="F1214" t="b">
        <v>0</v>
      </c>
      <c r="G1214" t="s">
        <v>65</v>
      </c>
      <c r="H1214" s="1">
        <v>46036.167685185188</v>
      </c>
      <c r="I1214" t="b">
        <v>0</v>
      </c>
      <c r="J1214" t="b">
        <v>1</v>
      </c>
      <c r="K1214" t="s">
        <v>41</v>
      </c>
      <c r="L1214" t="s">
        <v>60</v>
      </c>
      <c r="M1214">
        <v>227500</v>
      </c>
      <c r="N1214"/>
      <c r="O1214" t="s">
        <v>6806</v>
      </c>
      <c r="P1214" t="s">
        <v>219</v>
      </c>
    </row>
    <row r="1215" spans="1:16" x14ac:dyDescent="0.25">
      <c r="A1215" t="s">
        <v>2</v>
      </c>
      <c r="B1215" t="s">
        <v>6807</v>
      </c>
      <c r="C1215" t="s">
        <v>998</v>
      </c>
      <c r="D1215" t="s">
        <v>4526</v>
      </c>
      <c r="E1215" t="s">
        <v>59</v>
      </c>
      <c r="F1215" t="b">
        <v>0</v>
      </c>
      <c r="G1215" t="s">
        <v>65</v>
      </c>
      <c r="H1215" s="1">
        <v>46036.209351851852</v>
      </c>
      <c r="I1215" t="b">
        <v>0</v>
      </c>
      <c r="J1215" t="b">
        <v>1</v>
      </c>
      <c r="K1215" t="s">
        <v>41</v>
      </c>
      <c r="L1215" t="s">
        <v>60</v>
      </c>
      <c r="M1215">
        <v>218000</v>
      </c>
      <c r="N1215"/>
      <c r="O1215" t="s">
        <v>2521</v>
      </c>
      <c r="P1215" t="s">
        <v>6808</v>
      </c>
    </row>
    <row r="1216" spans="1:16" x14ac:dyDescent="0.25">
      <c r="A1216" t="s">
        <v>4</v>
      </c>
      <c r="B1216" t="s">
        <v>6809</v>
      </c>
      <c r="C1216" t="s">
        <v>1137</v>
      </c>
      <c r="D1216" t="s">
        <v>2360</v>
      </c>
      <c r="E1216" t="s">
        <v>59</v>
      </c>
      <c r="F1216" t="b">
        <v>0</v>
      </c>
      <c r="G1216" t="s">
        <v>68</v>
      </c>
      <c r="H1216" s="1">
        <v>46036.250671296293</v>
      </c>
      <c r="I1216" t="b">
        <v>0</v>
      </c>
      <c r="J1216" t="b">
        <v>1</v>
      </c>
      <c r="K1216" t="s">
        <v>41</v>
      </c>
      <c r="L1216" t="s">
        <v>60</v>
      </c>
      <c r="M1216">
        <v>112500</v>
      </c>
      <c r="N1216"/>
      <c r="O1216" t="s">
        <v>6810</v>
      </c>
      <c r="P1216" t="s">
        <v>6811</v>
      </c>
    </row>
    <row r="1217" spans="1:16" x14ac:dyDescent="0.25">
      <c r="A1217" t="s">
        <v>2</v>
      </c>
      <c r="B1217" t="s">
        <v>6812</v>
      </c>
      <c r="C1217" t="s">
        <v>218</v>
      </c>
      <c r="D1217" t="s">
        <v>2360</v>
      </c>
      <c r="E1217" t="s">
        <v>59</v>
      </c>
      <c r="F1217" t="b">
        <v>0</v>
      </c>
      <c r="G1217" t="s">
        <v>63</v>
      </c>
      <c r="H1217" s="1">
        <v>46036.261076388888</v>
      </c>
      <c r="I1217" t="b">
        <v>0</v>
      </c>
      <c r="J1217" t="b">
        <v>1</v>
      </c>
      <c r="K1217" t="s">
        <v>41</v>
      </c>
      <c r="L1217" t="s">
        <v>60</v>
      </c>
      <c r="M1217">
        <v>199500</v>
      </c>
      <c r="N1217"/>
      <c r="O1217" t="s">
        <v>1172</v>
      </c>
      <c r="P1217" t="s">
        <v>718</v>
      </c>
    </row>
    <row r="1218" spans="1:16" x14ac:dyDescent="0.25">
      <c r="A1218" t="s">
        <v>7</v>
      </c>
      <c r="B1218" t="s">
        <v>6813</v>
      </c>
      <c r="C1218" t="s">
        <v>315</v>
      </c>
      <c r="D1218" t="s">
        <v>2360</v>
      </c>
      <c r="E1218" t="s">
        <v>59</v>
      </c>
      <c r="F1218" t="b">
        <v>0</v>
      </c>
      <c r="G1218" t="s">
        <v>65</v>
      </c>
      <c r="H1218" s="1">
        <v>46036.291909722233</v>
      </c>
      <c r="I1218" t="b">
        <v>0</v>
      </c>
      <c r="J1218" t="b">
        <v>1</v>
      </c>
      <c r="K1218" t="s">
        <v>41</v>
      </c>
      <c r="L1218" t="s">
        <v>60</v>
      </c>
      <c r="M1218">
        <v>137725</v>
      </c>
      <c r="N1218"/>
      <c r="O1218" t="s">
        <v>1218</v>
      </c>
    </row>
    <row r="1219" spans="1:16" x14ac:dyDescent="0.25">
      <c r="A1219" t="s">
        <v>2</v>
      </c>
      <c r="B1219" t="s">
        <v>6814</v>
      </c>
      <c r="C1219" t="s">
        <v>320</v>
      </c>
      <c r="D1219" t="s">
        <v>4526</v>
      </c>
      <c r="E1219" t="s">
        <v>59</v>
      </c>
      <c r="F1219" t="b">
        <v>0</v>
      </c>
      <c r="G1219" t="s">
        <v>73</v>
      </c>
      <c r="H1219" s="1">
        <v>46036.292187500003</v>
      </c>
      <c r="I1219" t="b">
        <v>0</v>
      </c>
      <c r="J1219" t="b">
        <v>1</v>
      </c>
      <c r="K1219" t="s">
        <v>41</v>
      </c>
      <c r="L1219" t="s">
        <v>60</v>
      </c>
      <c r="M1219">
        <v>104343.5</v>
      </c>
      <c r="N1219"/>
      <c r="O1219" t="s">
        <v>4548</v>
      </c>
      <c r="P1219" t="s">
        <v>6815</v>
      </c>
    </row>
    <row r="1220" spans="1:16" x14ac:dyDescent="0.25">
      <c r="A1220" t="s">
        <v>4</v>
      </c>
      <c r="B1220" t="s">
        <v>6816</v>
      </c>
      <c r="C1220" t="s">
        <v>315</v>
      </c>
      <c r="D1220" t="s">
        <v>4526</v>
      </c>
      <c r="E1220" t="s">
        <v>59</v>
      </c>
      <c r="F1220" t="b">
        <v>0</v>
      </c>
      <c r="G1220" t="s">
        <v>65</v>
      </c>
      <c r="H1220" s="1">
        <v>46036.292743055557</v>
      </c>
      <c r="I1220" t="b">
        <v>0</v>
      </c>
      <c r="J1220" t="b">
        <v>1</v>
      </c>
      <c r="K1220" t="s">
        <v>41</v>
      </c>
      <c r="L1220" t="s">
        <v>60</v>
      </c>
      <c r="M1220">
        <v>207000</v>
      </c>
      <c r="N1220"/>
      <c r="O1220" t="s">
        <v>4548</v>
      </c>
      <c r="P1220" t="s">
        <v>3099</v>
      </c>
    </row>
    <row r="1221" spans="1:16" x14ac:dyDescent="0.25">
      <c r="A1221" t="s">
        <v>2</v>
      </c>
      <c r="B1221" t="s">
        <v>5702</v>
      </c>
      <c r="C1221" t="s">
        <v>172</v>
      </c>
      <c r="D1221" t="s">
        <v>2360</v>
      </c>
      <c r="E1221" t="s">
        <v>59</v>
      </c>
      <c r="F1221" t="b">
        <v>0</v>
      </c>
      <c r="G1221" t="s">
        <v>68</v>
      </c>
      <c r="H1221" s="1">
        <v>46036.293032407397</v>
      </c>
      <c r="I1221" t="b">
        <v>0</v>
      </c>
      <c r="J1221" t="b">
        <v>1</v>
      </c>
      <c r="K1221" t="s">
        <v>41</v>
      </c>
      <c r="L1221" t="s">
        <v>60</v>
      </c>
      <c r="M1221">
        <v>230000</v>
      </c>
      <c r="N1221"/>
      <c r="O1221" t="s">
        <v>1487</v>
      </c>
      <c r="P1221" t="s">
        <v>5703</v>
      </c>
    </row>
    <row r="1222" spans="1:16" x14ac:dyDescent="0.25">
      <c r="A1222" t="s">
        <v>1</v>
      </c>
      <c r="B1222" t="s">
        <v>6728</v>
      </c>
      <c r="C1222" t="s">
        <v>370</v>
      </c>
      <c r="D1222" t="s">
        <v>2360</v>
      </c>
      <c r="E1222" t="s">
        <v>59</v>
      </c>
      <c r="F1222" t="b">
        <v>0</v>
      </c>
      <c r="G1222" t="s">
        <v>65</v>
      </c>
      <c r="H1222" s="1">
        <v>46036.29315972222</v>
      </c>
      <c r="I1222" t="b">
        <v>0</v>
      </c>
      <c r="J1222" t="b">
        <v>1</v>
      </c>
      <c r="K1222" t="s">
        <v>41</v>
      </c>
      <c r="L1222" t="s">
        <v>60</v>
      </c>
      <c r="M1222">
        <v>152500</v>
      </c>
      <c r="N1222"/>
      <c r="O1222" t="s">
        <v>6817</v>
      </c>
      <c r="P1222" t="s">
        <v>6730</v>
      </c>
    </row>
    <row r="1223" spans="1:16" x14ac:dyDescent="0.25">
      <c r="A1223" t="s">
        <v>1</v>
      </c>
      <c r="B1223" t="s">
        <v>6818</v>
      </c>
      <c r="C1223" t="s">
        <v>650</v>
      </c>
      <c r="D1223" t="s">
        <v>4346</v>
      </c>
      <c r="E1223" t="s">
        <v>59</v>
      </c>
      <c r="F1223" t="b">
        <v>0</v>
      </c>
      <c r="G1223" t="s">
        <v>65</v>
      </c>
      <c r="H1223" s="1">
        <v>46036.293229166673</v>
      </c>
      <c r="I1223" t="b">
        <v>0</v>
      </c>
      <c r="J1223" t="b">
        <v>1</v>
      </c>
      <c r="K1223" t="s">
        <v>41</v>
      </c>
      <c r="L1223" t="s">
        <v>60</v>
      </c>
      <c r="M1223">
        <v>105000</v>
      </c>
      <c r="N1223"/>
      <c r="O1223" t="s">
        <v>4232</v>
      </c>
      <c r="P1223" t="s">
        <v>6819</v>
      </c>
    </row>
    <row r="1224" spans="1:16" x14ac:dyDescent="0.25">
      <c r="A1224" t="s">
        <v>1</v>
      </c>
      <c r="B1224" t="s">
        <v>2450</v>
      </c>
      <c r="C1224" t="s">
        <v>2130</v>
      </c>
      <c r="D1224" t="s">
        <v>4526</v>
      </c>
      <c r="E1224" t="s">
        <v>59</v>
      </c>
      <c r="F1224" t="b">
        <v>0</v>
      </c>
      <c r="G1224" t="s">
        <v>65</v>
      </c>
      <c r="H1224" s="1">
        <v>46036.293414351851</v>
      </c>
      <c r="I1224" t="b">
        <v>0</v>
      </c>
      <c r="J1224" t="b">
        <v>1</v>
      </c>
      <c r="K1224" t="s">
        <v>41</v>
      </c>
      <c r="L1224" t="s">
        <v>74</v>
      </c>
      <c r="M1224"/>
      <c r="N1224">
        <v>75</v>
      </c>
      <c r="O1224" t="s">
        <v>4548</v>
      </c>
      <c r="P1224" t="s">
        <v>1662</v>
      </c>
    </row>
    <row r="1225" spans="1:16" x14ac:dyDescent="0.25">
      <c r="A1225" t="s">
        <v>2</v>
      </c>
      <c r="B1225" t="s">
        <v>862</v>
      </c>
      <c r="C1225" t="s">
        <v>716</v>
      </c>
      <c r="D1225" t="s">
        <v>4526</v>
      </c>
      <c r="E1225" t="s">
        <v>59</v>
      </c>
      <c r="F1225" t="b">
        <v>0</v>
      </c>
      <c r="G1225" t="s">
        <v>63</v>
      </c>
      <c r="H1225" s="1">
        <v>46036.302743055552</v>
      </c>
      <c r="I1225" t="b">
        <v>0</v>
      </c>
      <c r="J1225" t="b">
        <v>1</v>
      </c>
      <c r="K1225" t="s">
        <v>41</v>
      </c>
      <c r="L1225" t="s">
        <v>60</v>
      </c>
      <c r="M1225">
        <v>265382.5</v>
      </c>
      <c r="N1225"/>
      <c r="O1225" t="s">
        <v>4548</v>
      </c>
      <c r="P1225" t="s">
        <v>4062</v>
      </c>
    </row>
    <row r="1226" spans="1:16" x14ac:dyDescent="0.25">
      <c r="A1226" t="s">
        <v>7</v>
      </c>
      <c r="B1226" t="s">
        <v>6820</v>
      </c>
      <c r="C1226" t="s">
        <v>1189</v>
      </c>
      <c r="D1226" t="s">
        <v>4526</v>
      </c>
      <c r="E1226" t="s">
        <v>59</v>
      </c>
      <c r="F1226" t="b">
        <v>0</v>
      </c>
      <c r="G1226" t="s">
        <v>77</v>
      </c>
      <c r="H1226" s="1">
        <v>46036.375381944446</v>
      </c>
      <c r="I1226" t="b">
        <v>0</v>
      </c>
      <c r="J1226" t="b">
        <v>1</v>
      </c>
      <c r="K1226" t="s">
        <v>41</v>
      </c>
      <c r="L1226" t="s">
        <v>60</v>
      </c>
      <c r="M1226">
        <v>170000</v>
      </c>
      <c r="N1226"/>
      <c r="O1226" t="s">
        <v>116</v>
      </c>
      <c r="P1226" t="s">
        <v>2191</v>
      </c>
    </row>
    <row r="1227" spans="1:16" x14ac:dyDescent="0.25">
      <c r="A1227" t="s">
        <v>1</v>
      </c>
      <c r="B1227" t="s">
        <v>470</v>
      </c>
      <c r="C1227" t="s">
        <v>6454</v>
      </c>
      <c r="D1227" t="s">
        <v>2360</v>
      </c>
      <c r="E1227" t="s">
        <v>59</v>
      </c>
      <c r="F1227" t="b">
        <v>0</v>
      </c>
      <c r="G1227" t="s">
        <v>77</v>
      </c>
      <c r="H1227" s="1">
        <v>46036.377384259264</v>
      </c>
      <c r="I1227" t="b">
        <v>1</v>
      </c>
      <c r="J1227" t="b">
        <v>1</v>
      </c>
      <c r="K1227" t="s">
        <v>41</v>
      </c>
      <c r="L1227" t="s">
        <v>60</v>
      </c>
      <c r="M1227">
        <v>135000</v>
      </c>
      <c r="N1227"/>
      <c r="O1227" t="s">
        <v>4007</v>
      </c>
      <c r="P1227" t="s">
        <v>6455</v>
      </c>
    </row>
    <row r="1228" spans="1:16" x14ac:dyDescent="0.25">
      <c r="A1228" t="s">
        <v>7</v>
      </c>
      <c r="B1228" t="s">
        <v>6821</v>
      </c>
      <c r="C1228" t="s">
        <v>2397</v>
      </c>
      <c r="D1228" t="s">
        <v>2360</v>
      </c>
      <c r="E1228" t="s">
        <v>72</v>
      </c>
      <c r="F1228" t="b">
        <v>0</v>
      </c>
      <c r="G1228" t="s">
        <v>65</v>
      </c>
      <c r="H1228" s="1">
        <v>46036.416828703703</v>
      </c>
      <c r="I1228" t="b">
        <v>0</v>
      </c>
      <c r="J1228" t="b">
        <v>1</v>
      </c>
      <c r="K1228" t="s">
        <v>41</v>
      </c>
      <c r="L1228" t="s">
        <v>60</v>
      </c>
      <c r="M1228">
        <v>162000</v>
      </c>
      <c r="N1228"/>
      <c r="O1228" t="s">
        <v>424</v>
      </c>
      <c r="P1228" t="s">
        <v>6822</v>
      </c>
    </row>
    <row r="1229" spans="1:16" x14ac:dyDescent="0.25">
      <c r="A1229" t="s">
        <v>0</v>
      </c>
      <c r="B1229" t="s">
        <v>6457</v>
      </c>
      <c r="C1229" t="s">
        <v>201</v>
      </c>
      <c r="D1229" t="s">
        <v>2360</v>
      </c>
      <c r="E1229" t="s">
        <v>59</v>
      </c>
      <c r="F1229" t="b">
        <v>0</v>
      </c>
      <c r="G1229" t="s">
        <v>77</v>
      </c>
      <c r="H1229" s="1">
        <v>46036.417002314818</v>
      </c>
      <c r="I1229" t="b">
        <v>0</v>
      </c>
      <c r="J1229" t="b">
        <v>0</v>
      </c>
      <c r="K1229" t="s">
        <v>41</v>
      </c>
      <c r="L1229" t="s">
        <v>60</v>
      </c>
      <c r="M1229">
        <v>100000</v>
      </c>
      <c r="N1229"/>
      <c r="O1229" t="s">
        <v>6823</v>
      </c>
      <c r="P1229" t="s">
        <v>6459</v>
      </c>
    </row>
    <row r="1230" spans="1:16" x14ac:dyDescent="0.25">
      <c r="A1230" t="s">
        <v>2</v>
      </c>
      <c r="B1230" t="s">
        <v>6824</v>
      </c>
      <c r="C1230" t="s">
        <v>326</v>
      </c>
      <c r="D1230" t="s">
        <v>2360</v>
      </c>
      <c r="E1230" t="s">
        <v>59</v>
      </c>
      <c r="F1230" t="b">
        <v>0</v>
      </c>
      <c r="G1230" t="s">
        <v>77</v>
      </c>
      <c r="H1230" s="1">
        <v>46036.417858796303</v>
      </c>
      <c r="I1230" t="b">
        <v>0</v>
      </c>
      <c r="J1230" t="b">
        <v>0</v>
      </c>
      <c r="K1230" t="s">
        <v>41</v>
      </c>
      <c r="L1230" t="s">
        <v>60</v>
      </c>
      <c r="M1230">
        <v>245500</v>
      </c>
      <c r="N1230"/>
      <c r="O1230" t="s">
        <v>343</v>
      </c>
    </row>
    <row r="1231" spans="1:16" x14ac:dyDescent="0.25">
      <c r="A1231" t="s">
        <v>1</v>
      </c>
      <c r="B1231" t="s">
        <v>6825</v>
      </c>
      <c r="C1231" t="s">
        <v>472</v>
      </c>
      <c r="D1231" t="s">
        <v>4550</v>
      </c>
      <c r="E1231" t="s">
        <v>59</v>
      </c>
      <c r="F1231" t="b">
        <v>0</v>
      </c>
      <c r="G1231" t="s">
        <v>65</v>
      </c>
      <c r="H1231" s="1">
        <v>46036.418344907397</v>
      </c>
      <c r="I1231" t="b">
        <v>0</v>
      </c>
      <c r="J1231" t="b">
        <v>0</v>
      </c>
      <c r="K1231" t="s">
        <v>41</v>
      </c>
      <c r="L1231" t="s">
        <v>60</v>
      </c>
      <c r="M1231">
        <v>100000</v>
      </c>
      <c r="N1231"/>
      <c r="O1231" t="s">
        <v>6826</v>
      </c>
      <c r="P1231" t="s">
        <v>6827</v>
      </c>
    </row>
    <row r="1232" spans="1:16" x14ac:dyDescent="0.25">
      <c r="A1232" t="s">
        <v>1</v>
      </c>
      <c r="B1232" t="s">
        <v>6828</v>
      </c>
      <c r="C1232" t="s">
        <v>214</v>
      </c>
      <c r="D1232" t="s">
        <v>2360</v>
      </c>
      <c r="E1232" t="s">
        <v>59</v>
      </c>
      <c r="F1232" t="b">
        <v>0</v>
      </c>
      <c r="G1232" t="s">
        <v>65</v>
      </c>
      <c r="H1232" s="1">
        <v>46036.418391203697</v>
      </c>
      <c r="I1232" t="b">
        <v>0</v>
      </c>
      <c r="J1232" t="b">
        <v>1</v>
      </c>
      <c r="K1232" t="s">
        <v>41</v>
      </c>
      <c r="L1232" t="s">
        <v>60</v>
      </c>
      <c r="M1232">
        <v>122500</v>
      </c>
      <c r="N1232"/>
      <c r="O1232" t="s">
        <v>6829</v>
      </c>
      <c r="P1232" t="s">
        <v>6830</v>
      </c>
    </row>
    <row r="1233" spans="1:16" x14ac:dyDescent="0.25">
      <c r="A1233" t="s">
        <v>1</v>
      </c>
      <c r="B1233" t="s">
        <v>6831</v>
      </c>
      <c r="C1233" t="s">
        <v>520</v>
      </c>
      <c r="D1233" t="s">
        <v>4526</v>
      </c>
      <c r="E1233" t="s">
        <v>88</v>
      </c>
      <c r="F1233" t="b">
        <v>0</v>
      </c>
      <c r="G1233" t="s">
        <v>65</v>
      </c>
      <c r="H1233" s="1">
        <v>46036.418680555558</v>
      </c>
      <c r="I1233" t="b">
        <v>0</v>
      </c>
      <c r="J1233" t="b">
        <v>1</v>
      </c>
      <c r="K1233" t="s">
        <v>41</v>
      </c>
      <c r="L1233" t="s">
        <v>74</v>
      </c>
      <c r="M1233"/>
      <c r="N1233">
        <v>50</v>
      </c>
      <c r="O1233" t="s">
        <v>4487</v>
      </c>
      <c r="P1233" t="s">
        <v>6832</v>
      </c>
    </row>
    <row r="1234" spans="1:16" x14ac:dyDescent="0.25">
      <c r="A1234" t="s">
        <v>0</v>
      </c>
      <c r="B1234" t="s">
        <v>1125</v>
      </c>
      <c r="C1234" t="s">
        <v>40</v>
      </c>
      <c r="D1234" t="s">
        <v>4526</v>
      </c>
      <c r="E1234" t="s">
        <v>59</v>
      </c>
      <c r="F1234" t="b">
        <v>0</v>
      </c>
      <c r="G1234" t="s">
        <v>40</v>
      </c>
      <c r="H1234" s="1">
        <v>46036.42324074074</v>
      </c>
      <c r="I1234" t="b">
        <v>1</v>
      </c>
      <c r="J1234" t="b">
        <v>0</v>
      </c>
      <c r="K1234" t="s">
        <v>40</v>
      </c>
      <c r="L1234" t="s">
        <v>60</v>
      </c>
      <c r="M1234">
        <v>53000</v>
      </c>
      <c r="N1234"/>
      <c r="O1234" t="s">
        <v>6833</v>
      </c>
      <c r="P1234" t="s">
        <v>1314</v>
      </c>
    </row>
    <row r="1235" spans="1:16" x14ac:dyDescent="0.25">
      <c r="A1235" t="s">
        <v>5</v>
      </c>
      <c r="B1235" t="s">
        <v>3801</v>
      </c>
      <c r="C1235" t="s">
        <v>76</v>
      </c>
      <c r="D1235" t="s">
        <v>4543</v>
      </c>
      <c r="E1235" t="s">
        <v>59</v>
      </c>
      <c r="F1235" t="b">
        <v>1</v>
      </c>
      <c r="G1235" t="s">
        <v>13</v>
      </c>
      <c r="H1235" s="1">
        <v>46036.42465277778</v>
      </c>
      <c r="I1235" t="b">
        <v>0</v>
      </c>
      <c r="J1235" t="b">
        <v>0</v>
      </c>
      <c r="K1235" t="s">
        <v>13</v>
      </c>
      <c r="L1235" t="s">
        <v>60</v>
      </c>
      <c r="M1235">
        <v>165500</v>
      </c>
      <c r="N1235"/>
      <c r="O1235" t="s">
        <v>4570</v>
      </c>
      <c r="P1235" t="s">
        <v>6701</v>
      </c>
    </row>
    <row r="1236" spans="1:16" x14ac:dyDescent="0.25">
      <c r="A1236" t="s">
        <v>0</v>
      </c>
      <c r="B1236" t="s">
        <v>6834</v>
      </c>
      <c r="C1236" t="s">
        <v>6783</v>
      </c>
      <c r="D1236" t="s">
        <v>5493</v>
      </c>
      <c r="E1236" t="s">
        <v>59</v>
      </c>
      <c r="F1236" t="b">
        <v>0</v>
      </c>
      <c r="G1236" t="s">
        <v>68</v>
      </c>
      <c r="H1236" s="1">
        <v>46036.45890046296</v>
      </c>
      <c r="I1236" t="b">
        <v>0</v>
      </c>
      <c r="J1236" t="b">
        <v>1</v>
      </c>
      <c r="K1236" t="s">
        <v>41</v>
      </c>
      <c r="L1236" t="s">
        <v>60</v>
      </c>
      <c r="M1236">
        <v>75650</v>
      </c>
      <c r="N1236"/>
      <c r="O1236" t="s">
        <v>6784</v>
      </c>
      <c r="P1236" t="s">
        <v>3201</v>
      </c>
    </row>
    <row r="1237" spans="1:16" x14ac:dyDescent="0.25">
      <c r="A1237" t="s">
        <v>6</v>
      </c>
      <c r="B1237" t="s">
        <v>6835</v>
      </c>
      <c r="C1237" t="s">
        <v>76</v>
      </c>
      <c r="D1237" t="s">
        <v>4526</v>
      </c>
      <c r="E1237" t="s">
        <v>59</v>
      </c>
      <c r="F1237" t="b">
        <v>1</v>
      </c>
      <c r="G1237" t="s">
        <v>65</v>
      </c>
      <c r="H1237" s="1">
        <v>46036.459317129629</v>
      </c>
      <c r="I1237" t="b">
        <v>0</v>
      </c>
      <c r="J1237" t="b">
        <v>1</v>
      </c>
      <c r="K1237" t="s">
        <v>41</v>
      </c>
      <c r="L1237" t="s">
        <v>60</v>
      </c>
      <c r="M1237">
        <v>170000</v>
      </c>
      <c r="N1237"/>
      <c r="O1237" t="s">
        <v>4097</v>
      </c>
      <c r="P1237" t="s">
        <v>6836</v>
      </c>
    </row>
    <row r="1238" spans="1:16" x14ac:dyDescent="0.25">
      <c r="A1238" t="s">
        <v>1</v>
      </c>
      <c r="B1238" t="s">
        <v>6837</v>
      </c>
      <c r="C1238" t="s">
        <v>112</v>
      </c>
      <c r="D1238" t="s">
        <v>4526</v>
      </c>
      <c r="E1238" t="s">
        <v>59</v>
      </c>
      <c r="F1238" t="b">
        <v>0</v>
      </c>
      <c r="G1238" t="s">
        <v>65</v>
      </c>
      <c r="H1238" s="1">
        <v>46036.459826388891</v>
      </c>
      <c r="I1238" t="b">
        <v>0</v>
      </c>
      <c r="J1238" t="b">
        <v>0</v>
      </c>
      <c r="K1238" t="s">
        <v>41</v>
      </c>
      <c r="L1238" t="s">
        <v>60</v>
      </c>
      <c r="M1238">
        <v>163000</v>
      </c>
      <c r="N1238"/>
      <c r="O1238" t="s">
        <v>305</v>
      </c>
      <c r="P1238" t="s">
        <v>6838</v>
      </c>
    </row>
    <row r="1239" spans="1:16" x14ac:dyDescent="0.25">
      <c r="A1239" t="s">
        <v>2</v>
      </c>
      <c r="B1239" t="s">
        <v>6839</v>
      </c>
      <c r="C1239" t="s">
        <v>5026</v>
      </c>
      <c r="D1239" t="s">
        <v>4526</v>
      </c>
      <c r="E1239" t="s">
        <v>59</v>
      </c>
      <c r="F1239" t="b">
        <v>0</v>
      </c>
      <c r="G1239" t="s">
        <v>40</v>
      </c>
      <c r="H1239" s="1">
        <v>46036.464988425927</v>
      </c>
      <c r="I1239" t="b">
        <v>1</v>
      </c>
      <c r="J1239" t="b">
        <v>0</v>
      </c>
      <c r="K1239" t="s">
        <v>40</v>
      </c>
      <c r="L1239" t="s">
        <v>60</v>
      </c>
      <c r="M1239">
        <v>37500</v>
      </c>
      <c r="N1239"/>
      <c r="O1239" t="s">
        <v>6840</v>
      </c>
      <c r="P1239" t="s">
        <v>728</v>
      </c>
    </row>
    <row r="1240" spans="1:16" x14ac:dyDescent="0.25">
      <c r="A1240" t="s">
        <v>2</v>
      </c>
      <c r="B1240" t="s">
        <v>1236</v>
      </c>
      <c r="C1240" t="s">
        <v>104</v>
      </c>
      <c r="D1240" t="s">
        <v>6841</v>
      </c>
      <c r="E1240" t="s">
        <v>621</v>
      </c>
      <c r="F1240" t="b">
        <v>0</v>
      </c>
      <c r="G1240" t="s">
        <v>63</v>
      </c>
      <c r="H1240" s="1">
        <v>46036.469409722216</v>
      </c>
      <c r="I1240" t="b">
        <v>0</v>
      </c>
      <c r="J1240" t="b">
        <v>1</v>
      </c>
      <c r="K1240" t="s">
        <v>41</v>
      </c>
      <c r="L1240" t="s">
        <v>74</v>
      </c>
      <c r="M1240"/>
      <c r="N1240">
        <v>20</v>
      </c>
      <c r="O1240" t="s">
        <v>6842</v>
      </c>
      <c r="P1240" t="s">
        <v>208</v>
      </c>
    </row>
    <row r="1241" spans="1:16" x14ac:dyDescent="0.25">
      <c r="A1241" t="s">
        <v>2</v>
      </c>
      <c r="B1241" t="s">
        <v>6843</v>
      </c>
      <c r="C1241" t="s">
        <v>6844</v>
      </c>
      <c r="D1241" t="s">
        <v>5493</v>
      </c>
      <c r="E1241" t="s">
        <v>59</v>
      </c>
      <c r="F1241" t="b">
        <v>0</v>
      </c>
      <c r="G1241" t="s">
        <v>65</v>
      </c>
      <c r="H1241" s="1">
        <v>46036.500173611108</v>
      </c>
      <c r="I1241" t="b">
        <v>0</v>
      </c>
      <c r="J1241" t="b">
        <v>0</v>
      </c>
      <c r="K1241" t="s">
        <v>41</v>
      </c>
      <c r="L1241" t="s">
        <v>60</v>
      </c>
      <c r="M1241">
        <v>100000</v>
      </c>
      <c r="N1241"/>
      <c r="O1241" t="s">
        <v>6845</v>
      </c>
      <c r="P1241" t="s">
        <v>133</v>
      </c>
    </row>
    <row r="1242" spans="1:16" x14ac:dyDescent="0.25">
      <c r="A1242" t="s">
        <v>0</v>
      </c>
      <c r="B1242" t="s">
        <v>6846</v>
      </c>
      <c r="C1242" t="s">
        <v>240</v>
      </c>
      <c r="D1242" t="s">
        <v>2360</v>
      </c>
      <c r="E1242" t="s">
        <v>59</v>
      </c>
      <c r="F1242" t="b">
        <v>0</v>
      </c>
      <c r="G1242" t="s">
        <v>65</v>
      </c>
      <c r="H1242" s="1">
        <v>46036.500243055547</v>
      </c>
      <c r="I1242" t="b">
        <v>0</v>
      </c>
      <c r="J1242" t="b">
        <v>0</v>
      </c>
      <c r="K1242" t="s">
        <v>41</v>
      </c>
      <c r="L1242" t="s">
        <v>60</v>
      </c>
      <c r="M1242">
        <v>76960</v>
      </c>
      <c r="N1242"/>
      <c r="O1242" t="s">
        <v>6847</v>
      </c>
      <c r="P1242" t="s">
        <v>146</v>
      </c>
    </row>
    <row r="1243" spans="1:16" x14ac:dyDescent="0.25">
      <c r="A1243" t="s">
        <v>6</v>
      </c>
      <c r="B1243" t="s">
        <v>6848</v>
      </c>
      <c r="C1243" t="s">
        <v>112</v>
      </c>
      <c r="D1243" t="s">
        <v>4630</v>
      </c>
      <c r="E1243" t="s">
        <v>59</v>
      </c>
      <c r="F1243" t="b">
        <v>0</v>
      </c>
      <c r="G1243" t="s">
        <v>65</v>
      </c>
      <c r="H1243" s="1">
        <v>46036.500949074078</v>
      </c>
      <c r="I1243" t="b">
        <v>0</v>
      </c>
      <c r="J1243" t="b">
        <v>1</v>
      </c>
      <c r="K1243" t="s">
        <v>41</v>
      </c>
      <c r="L1243" t="s">
        <v>60</v>
      </c>
      <c r="M1243">
        <v>203500</v>
      </c>
      <c r="N1243"/>
      <c r="O1243" t="s">
        <v>4604</v>
      </c>
      <c r="P1243" t="s">
        <v>6849</v>
      </c>
    </row>
    <row r="1244" spans="1:16" x14ac:dyDescent="0.25">
      <c r="A1244" t="s">
        <v>2</v>
      </c>
      <c r="B1244" t="s">
        <v>6850</v>
      </c>
      <c r="C1244" t="s">
        <v>246</v>
      </c>
      <c r="D1244" t="s">
        <v>2360</v>
      </c>
      <c r="E1244" t="s">
        <v>59</v>
      </c>
      <c r="F1244" t="b">
        <v>0</v>
      </c>
      <c r="G1244" t="s">
        <v>65</v>
      </c>
      <c r="H1244" s="1">
        <v>46036.501076388893</v>
      </c>
      <c r="I1244" t="b">
        <v>0</v>
      </c>
      <c r="J1244" t="b">
        <v>0</v>
      </c>
      <c r="K1244" t="s">
        <v>41</v>
      </c>
      <c r="L1244" t="s">
        <v>60</v>
      </c>
      <c r="M1244">
        <v>75160.800000000003</v>
      </c>
      <c r="N1244"/>
      <c r="O1244" t="s">
        <v>6851</v>
      </c>
      <c r="P1244" t="s">
        <v>208</v>
      </c>
    </row>
    <row r="1245" spans="1:16" x14ac:dyDescent="0.25">
      <c r="A1245" t="s">
        <v>2</v>
      </c>
      <c r="B1245" t="s">
        <v>6852</v>
      </c>
      <c r="C1245" t="s">
        <v>304</v>
      </c>
      <c r="D1245" t="s">
        <v>4630</v>
      </c>
      <c r="E1245" t="s">
        <v>59</v>
      </c>
      <c r="F1245" t="b">
        <v>0</v>
      </c>
      <c r="G1245" t="s">
        <v>77</v>
      </c>
      <c r="H1245" s="1">
        <v>46036.501168981478</v>
      </c>
      <c r="I1245" t="b">
        <v>0</v>
      </c>
      <c r="J1245" t="b">
        <v>1</v>
      </c>
      <c r="K1245" t="s">
        <v>41</v>
      </c>
      <c r="L1245" t="s">
        <v>60</v>
      </c>
      <c r="M1245">
        <v>130000</v>
      </c>
      <c r="N1245"/>
      <c r="O1245" t="s">
        <v>2377</v>
      </c>
      <c r="P1245" t="s">
        <v>1009</v>
      </c>
    </row>
    <row r="1246" spans="1:16" x14ac:dyDescent="0.25">
      <c r="A1246" t="s">
        <v>6</v>
      </c>
      <c r="B1246" t="s">
        <v>6853</v>
      </c>
      <c r="C1246" t="s">
        <v>172</v>
      </c>
      <c r="D1246" t="s">
        <v>4630</v>
      </c>
      <c r="E1246" t="s">
        <v>59</v>
      </c>
      <c r="F1246" t="b">
        <v>0</v>
      </c>
      <c r="G1246" t="s">
        <v>68</v>
      </c>
      <c r="H1246" s="1">
        <v>46036.50136574074</v>
      </c>
      <c r="I1246" t="b">
        <v>0</v>
      </c>
      <c r="J1246" t="b">
        <v>0</v>
      </c>
      <c r="K1246" t="s">
        <v>41</v>
      </c>
      <c r="L1246" t="s">
        <v>60</v>
      </c>
      <c r="M1246">
        <v>160000</v>
      </c>
      <c r="N1246"/>
      <c r="O1246" t="s">
        <v>6854</v>
      </c>
      <c r="P1246" t="s">
        <v>6855</v>
      </c>
    </row>
    <row r="1247" spans="1:16" x14ac:dyDescent="0.25">
      <c r="A1247" t="s">
        <v>1</v>
      </c>
      <c r="B1247" t="s">
        <v>6856</v>
      </c>
      <c r="C1247" t="s">
        <v>5029</v>
      </c>
      <c r="D1247" t="s">
        <v>4526</v>
      </c>
      <c r="E1247" t="s">
        <v>59</v>
      </c>
      <c r="F1247" t="b">
        <v>0</v>
      </c>
      <c r="G1247" t="s">
        <v>40</v>
      </c>
      <c r="H1247" s="1">
        <v>46036.506863425922</v>
      </c>
      <c r="I1247" t="b">
        <v>1</v>
      </c>
      <c r="J1247" t="b">
        <v>0</v>
      </c>
      <c r="K1247" t="s">
        <v>40</v>
      </c>
      <c r="L1247" t="s">
        <v>60</v>
      </c>
      <c r="M1247">
        <v>80000</v>
      </c>
      <c r="N1247"/>
      <c r="O1247" t="s">
        <v>3446</v>
      </c>
      <c r="P1247" t="s">
        <v>954</v>
      </c>
    </row>
    <row r="1248" spans="1:16" x14ac:dyDescent="0.25">
      <c r="A1248" t="s">
        <v>7</v>
      </c>
      <c r="B1248" t="s">
        <v>6857</v>
      </c>
      <c r="C1248" t="s">
        <v>162</v>
      </c>
      <c r="D1248" t="s">
        <v>4526</v>
      </c>
      <c r="E1248" t="s">
        <v>59</v>
      </c>
      <c r="F1248" t="b">
        <v>0</v>
      </c>
      <c r="G1248" t="s">
        <v>73</v>
      </c>
      <c r="H1248" s="1">
        <v>46036.54215277778</v>
      </c>
      <c r="I1248" t="b">
        <v>0</v>
      </c>
      <c r="J1248" t="b">
        <v>1</v>
      </c>
      <c r="K1248" t="s">
        <v>41</v>
      </c>
      <c r="L1248" t="s">
        <v>60</v>
      </c>
      <c r="M1248">
        <v>132500</v>
      </c>
      <c r="N1248"/>
      <c r="O1248" t="s">
        <v>6858</v>
      </c>
      <c r="P1248" t="s">
        <v>6859</v>
      </c>
    </row>
    <row r="1249" spans="1:16" x14ac:dyDescent="0.25">
      <c r="A1249" t="s">
        <v>5</v>
      </c>
      <c r="B1249" t="s">
        <v>6860</v>
      </c>
      <c r="C1249" t="s">
        <v>112</v>
      </c>
      <c r="D1249" t="s">
        <v>4526</v>
      </c>
      <c r="E1249" t="s">
        <v>59</v>
      </c>
      <c r="F1249" t="b">
        <v>0</v>
      </c>
      <c r="G1249" t="s">
        <v>65</v>
      </c>
      <c r="H1249" s="1">
        <v>46036.54315972222</v>
      </c>
      <c r="I1249" t="b">
        <v>1</v>
      </c>
      <c r="J1249" t="b">
        <v>1</v>
      </c>
      <c r="K1249" t="s">
        <v>41</v>
      </c>
      <c r="L1249" t="s">
        <v>60</v>
      </c>
      <c r="M1249">
        <v>180000</v>
      </c>
      <c r="N1249"/>
      <c r="O1249" t="s">
        <v>217</v>
      </c>
      <c r="P1249" t="s">
        <v>6861</v>
      </c>
    </row>
    <row r="1250" spans="1:16" x14ac:dyDescent="0.25">
      <c r="A1250" t="s">
        <v>5</v>
      </c>
      <c r="B1250" t="s">
        <v>6860</v>
      </c>
      <c r="C1250" t="s">
        <v>2648</v>
      </c>
      <c r="D1250" t="s">
        <v>4526</v>
      </c>
      <c r="E1250" t="s">
        <v>59</v>
      </c>
      <c r="F1250" t="b">
        <v>0</v>
      </c>
      <c r="G1250" t="s">
        <v>65</v>
      </c>
      <c r="H1250" s="1">
        <v>46036.543668981481</v>
      </c>
      <c r="I1250" t="b">
        <v>1</v>
      </c>
      <c r="J1250" t="b">
        <v>1</v>
      </c>
      <c r="K1250" t="s">
        <v>41</v>
      </c>
      <c r="L1250" t="s">
        <v>60</v>
      </c>
      <c r="M1250">
        <v>180000</v>
      </c>
      <c r="N1250"/>
      <c r="O1250" t="s">
        <v>217</v>
      </c>
      <c r="P1250" t="s">
        <v>6861</v>
      </c>
    </row>
    <row r="1251" spans="1:16" x14ac:dyDescent="0.25">
      <c r="A1251" t="s">
        <v>5</v>
      </c>
      <c r="B1251" t="s">
        <v>6860</v>
      </c>
      <c r="C1251" t="s">
        <v>86</v>
      </c>
      <c r="D1251" t="s">
        <v>4526</v>
      </c>
      <c r="E1251" t="s">
        <v>59</v>
      </c>
      <c r="F1251" t="b">
        <v>0</v>
      </c>
      <c r="G1251" t="s">
        <v>65</v>
      </c>
      <c r="H1251" s="1">
        <v>46036.543680555558</v>
      </c>
      <c r="I1251" t="b">
        <v>1</v>
      </c>
      <c r="J1251" t="b">
        <v>1</v>
      </c>
      <c r="K1251" t="s">
        <v>41</v>
      </c>
      <c r="L1251" t="s">
        <v>60</v>
      </c>
      <c r="M1251">
        <v>180000</v>
      </c>
      <c r="N1251"/>
      <c r="O1251" t="s">
        <v>217</v>
      </c>
      <c r="P1251" t="s">
        <v>6861</v>
      </c>
    </row>
    <row r="1252" spans="1:16" x14ac:dyDescent="0.25">
      <c r="A1252" t="s">
        <v>1</v>
      </c>
      <c r="B1252" t="s">
        <v>1</v>
      </c>
      <c r="C1252" t="s">
        <v>6862</v>
      </c>
      <c r="D1252" t="s">
        <v>4526</v>
      </c>
      <c r="E1252" t="s">
        <v>88</v>
      </c>
      <c r="F1252" t="b">
        <v>0</v>
      </c>
      <c r="G1252" t="s">
        <v>40</v>
      </c>
      <c r="H1252" s="1">
        <v>46036.548437500001</v>
      </c>
      <c r="I1252" t="b">
        <v>1</v>
      </c>
      <c r="J1252" t="b">
        <v>0</v>
      </c>
      <c r="K1252" t="s">
        <v>40</v>
      </c>
      <c r="L1252" t="s">
        <v>74</v>
      </c>
      <c r="M1252"/>
      <c r="N1252">
        <v>80</v>
      </c>
      <c r="O1252" t="s">
        <v>6863</v>
      </c>
      <c r="P1252" t="s">
        <v>1738</v>
      </c>
    </row>
    <row r="1253" spans="1:16" x14ac:dyDescent="0.25">
      <c r="A1253" t="s">
        <v>2</v>
      </c>
      <c r="B1253" t="s">
        <v>1825</v>
      </c>
      <c r="C1253" t="s">
        <v>162</v>
      </c>
      <c r="D1253" t="s">
        <v>2360</v>
      </c>
      <c r="E1253" t="s">
        <v>59</v>
      </c>
      <c r="F1253" t="b">
        <v>0</v>
      </c>
      <c r="G1253" t="s">
        <v>73</v>
      </c>
      <c r="H1253" s="1">
        <v>46036.583738425928</v>
      </c>
      <c r="I1253" t="b">
        <v>0</v>
      </c>
      <c r="J1253" t="b">
        <v>1</v>
      </c>
      <c r="K1253" t="s">
        <v>41</v>
      </c>
      <c r="L1253" t="s">
        <v>60</v>
      </c>
      <c r="M1253">
        <v>140000</v>
      </c>
      <c r="N1253"/>
      <c r="O1253" t="s">
        <v>2226</v>
      </c>
      <c r="P1253" t="s">
        <v>6864</v>
      </c>
    </row>
    <row r="1254" spans="1:16" x14ac:dyDescent="0.25">
      <c r="A1254" t="s">
        <v>0</v>
      </c>
      <c r="B1254" t="s">
        <v>6865</v>
      </c>
      <c r="C1254" t="s">
        <v>172</v>
      </c>
      <c r="D1254" t="s">
        <v>4526</v>
      </c>
      <c r="E1254" t="s">
        <v>88</v>
      </c>
      <c r="F1254" t="b">
        <v>0</v>
      </c>
      <c r="G1254" t="s">
        <v>68</v>
      </c>
      <c r="H1254" s="1">
        <v>46036.58390046296</v>
      </c>
      <c r="I1254" t="b">
        <v>1</v>
      </c>
      <c r="J1254" t="b">
        <v>0</v>
      </c>
      <c r="K1254" t="s">
        <v>41</v>
      </c>
      <c r="L1254" t="s">
        <v>74</v>
      </c>
      <c r="M1254"/>
      <c r="N1254">
        <v>65</v>
      </c>
      <c r="O1254" t="s">
        <v>6114</v>
      </c>
      <c r="P1254" t="s">
        <v>964</v>
      </c>
    </row>
    <row r="1255" spans="1:16" x14ac:dyDescent="0.25">
      <c r="A1255" t="s">
        <v>1</v>
      </c>
      <c r="B1255" t="s">
        <v>6866</v>
      </c>
      <c r="C1255" t="s">
        <v>147</v>
      </c>
      <c r="D1255" t="s">
        <v>155</v>
      </c>
      <c r="F1255" t="b">
        <v>0</v>
      </c>
      <c r="G1255" t="s">
        <v>65</v>
      </c>
      <c r="H1255" s="1">
        <v>46036.584976851853</v>
      </c>
      <c r="I1255" t="b">
        <v>1</v>
      </c>
      <c r="J1255" t="b">
        <v>0</v>
      </c>
      <c r="K1255" t="s">
        <v>41</v>
      </c>
      <c r="L1255" t="s">
        <v>74</v>
      </c>
      <c r="M1255"/>
      <c r="N1255">
        <v>60.5</v>
      </c>
      <c r="O1255" t="s">
        <v>155</v>
      </c>
      <c r="P1255" t="s">
        <v>6867</v>
      </c>
    </row>
    <row r="1256" spans="1:16" x14ac:dyDescent="0.25">
      <c r="A1256" t="s">
        <v>5</v>
      </c>
      <c r="B1256" t="s">
        <v>6868</v>
      </c>
      <c r="C1256" t="s">
        <v>758</v>
      </c>
      <c r="D1256" t="s">
        <v>2360</v>
      </c>
      <c r="E1256" t="s">
        <v>59</v>
      </c>
      <c r="F1256" t="b">
        <v>0</v>
      </c>
      <c r="G1256" t="s">
        <v>65</v>
      </c>
      <c r="H1256" s="1">
        <v>46036.585081018522</v>
      </c>
      <c r="I1256" t="b">
        <v>0</v>
      </c>
      <c r="J1256" t="b">
        <v>1</v>
      </c>
      <c r="K1256" t="s">
        <v>41</v>
      </c>
      <c r="L1256" t="s">
        <v>60</v>
      </c>
      <c r="M1256">
        <v>195000</v>
      </c>
      <c r="N1256"/>
      <c r="O1256" t="s">
        <v>6869</v>
      </c>
      <c r="P1256" t="s">
        <v>6870</v>
      </c>
    </row>
    <row r="1257" spans="1:16" x14ac:dyDescent="0.25">
      <c r="A1257" t="s">
        <v>0</v>
      </c>
      <c r="B1257" t="s">
        <v>6871</v>
      </c>
      <c r="C1257" t="s">
        <v>6872</v>
      </c>
      <c r="D1257" t="s">
        <v>4633</v>
      </c>
      <c r="E1257" t="s">
        <v>59</v>
      </c>
      <c r="F1257" t="b">
        <v>0</v>
      </c>
      <c r="G1257" t="s">
        <v>40</v>
      </c>
      <c r="H1257" s="1">
        <v>46036.590011574073</v>
      </c>
      <c r="I1257" t="b">
        <v>0</v>
      </c>
      <c r="J1257" t="b">
        <v>0</v>
      </c>
      <c r="K1257" t="s">
        <v>40</v>
      </c>
      <c r="L1257" t="s">
        <v>60</v>
      </c>
      <c r="M1257">
        <v>30000</v>
      </c>
      <c r="N1257"/>
      <c r="O1257" t="s">
        <v>4633</v>
      </c>
      <c r="P1257" t="s">
        <v>6873</v>
      </c>
    </row>
    <row r="1258" spans="1:16" x14ac:dyDescent="0.25">
      <c r="A1258" t="s">
        <v>8</v>
      </c>
      <c r="B1258" t="s">
        <v>6874</v>
      </c>
      <c r="C1258" t="s">
        <v>1074</v>
      </c>
      <c r="D1258" t="s">
        <v>4587</v>
      </c>
      <c r="E1258" t="s">
        <v>59</v>
      </c>
      <c r="F1258" t="b">
        <v>0</v>
      </c>
      <c r="G1258" t="s">
        <v>13</v>
      </c>
      <c r="H1258" s="1">
        <v>46036.591296296298</v>
      </c>
      <c r="I1258" t="b">
        <v>0</v>
      </c>
      <c r="J1258" t="b">
        <v>0</v>
      </c>
      <c r="K1258" t="s">
        <v>13</v>
      </c>
      <c r="L1258" t="s">
        <v>60</v>
      </c>
      <c r="M1258">
        <v>145000</v>
      </c>
      <c r="N1258"/>
      <c r="O1258" t="s">
        <v>6875</v>
      </c>
      <c r="P1258" t="s">
        <v>208</v>
      </c>
    </row>
    <row r="1259" spans="1:16" x14ac:dyDescent="0.25">
      <c r="A1259" t="s">
        <v>1</v>
      </c>
      <c r="B1259" t="s">
        <v>6715</v>
      </c>
      <c r="C1259" t="s">
        <v>76</v>
      </c>
      <c r="D1259" t="s">
        <v>4622</v>
      </c>
      <c r="E1259" t="s">
        <v>59</v>
      </c>
      <c r="F1259" t="b">
        <v>1</v>
      </c>
      <c r="G1259" t="s">
        <v>13</v>
      </c>
      <c r="H1259" s="1">
        <v>46036.591296296298</v>
      </c>
      <c r="I1259" t="b">
        <v>0</v>
      </c>
      <c r="J1259" t="b">
        <v>0</v>
      </c>
      <c r="K1259" t="s">
        <v>13</v>
      </c>
      <c r="L1259" t="s">
        <v>60</v>
      </c>
      <c r="M1259">
        <v>145000</v>
      </c>
      <c r="N1259"/>
      <c r="O1259" t="s">
        <v>6876</v>
      </c>
      <c r="P1259" t="s">
        <v>6718</v>
      </c>
    </row>
    <row r="1260" spans="1:16" x14ac:dyDescent="0.25">
      <c r="A1260" t="s">
        <v>3</v>
      </c>
      <c r="B1260" t="s">
        <v>6877</v>
      </c>
      <c r="C1260" t="s">
        <v>2790</v>
      </c>
      <c r="D1260" t="s">
        <v>6878</v>
      </c>
      <c r="E1260" t="s">
        <v>59</v>
      </c>
      <c r="F1260" t="b">
        <v>0</v>
      </c>
      <c r="G1260" t="s">
        <v>63</v>
      </c>
      <c r="H1260" s="1">
        <v>46036.594340277778</v>
      </c>
      <c r="I1260" t="b">
        <v>0</v>
      </c>
      <c r="J1260" t="b">
        <v>0</v>
      </c>
      <c r="K1260" t="s">
        <v>41</v>
      </c>
      <c r="L1260" t="s">
        <v>60</v>
      </c>
      <c r="M1260">
        <v>61840</v>
      </c>
      <c r="N1260"/>
      <c r="O1260" t="s">
        <v>6879</v>
      </c>
      <c r="P1260" t="s">
        <v>6760</v>
      </c>
    </row>
    <row r="1261" spans="1:16" x14ac:dyDescent="0.25">
      <c r="A1261" t="s">
        <v>0</v>
      </c>
      <c r="B1261" t="s">
        <v>0</v>
      </c>
      <c r="C1261" t="s">
        <v>1677</v>
      </c>
      <c r="D1261" t="s">
        <v>155</v>
      </c>
      <c r="E1261" t="s">
        <v>59</v>
      </c>
      <c r="F1261" t="b">
        <v>0</v>
      </c>
      <c r="G1261" t="s">
        <v>63</v>
      </c>
      <c r="H1261" s="1">
        <v>46036.594340277778</v>
      </c>
      <c r="I1261" t="b">
        <v>1</v>
      </c>
      <c r="J1261" t="b">
        <v>0</v>
      </c>
      <c r="K1261" t="s">
        <v>41</v>
      </c>
      <c r="L1261" t="s">
        <v>74</v>
      </c>
      <c r="M1261"/>
      <c r="N1261">
        <v>33</v>
      </c>
      <c r="O1261" t="s">
        <v>155</v>
      </c>
    </row>
    <row r="1262" spans="1:16" x14ac:dyDescent="0.25">
      <c r="A1262" t="s">
        <v>7</v>
      </c>
      <c r="B1262" t="s">
        <v>6880</v>
      </c>
      <c r="C1262" t="s">
        <v>76</v>
      </c>
      <c r="D1262" t="s">
        <v>4569</v>
      </c>
      <c r="E1262" t="s">
        <v>59</v>
      </c>
      <c r="F1262" t="b">
        <v>1</v>
      </c>
      <c r="G1262" t="s">
        <v>17</v>
      </c>
      <c r="H1262" s="1">
        <v>46036.603784722232</v>
      </c>
      <c r="I1262" t="b">
        <v>0</v>
      </c>
      <c r="J1262" t="b">
        <v>0</v>
      </c>
      <c r="K1262" t="s">
        <v>17</v>
      </c>
      <c r="L1262" t="s">
        <v>74</v>
      </c>
      <c r="M1262"/>
      <c r="N1262">
        <v>40.35</v>
      </c>
      <c r="O1262" t="s">
        <v>2017</v>
      </c>
      <c r="P1262" t="s">
        <v>146</v>
      </c>
    </row>
    <row r="1263" spans="1:16" x14ac:dyDescent="0.25">
      <c r="A1263" t="s">
        <v>2</v>
      </c>
      <c r="B1263" t="s">
        <v>6881</v>
      </c>
      <c r="C1263" t="s">
        <v>807</v>
      </c>
      <c r="D1263" t="s">
        <v>2360</v>
      </c>
      <c r="E1263" t="s">
        <v>59</v>
      </c>
      <c r="F1263" t="b">
        <v>0</v>
      </c>
      <c r="G1263" t="s">
        <v>65</v>
      </c>
      <c r="H1263" s="1">
        <v>46036.625173611108</v>
      </c>
      <c r="I1263" t="b">
        <v>0</v>
      </c>
      <c r="J1263" t="b">
        <v>0</v>
      </c>
      <c r="K1263" t="s">
        <v>41</v>
      </c>
      <c r="L1263" t="s">
        <v>60</v>
      </c>
      <c r="M1263">
        <v>55000</v>
      </c>
      <c r="N1263"/>
      <c r="O1263" t="s">
        <v>6882</v>
      </c>
      <c r="P1263" t="s">
        <v>3242</v>
      </c>
    </row>
    <row r="1264" spans="1:16" x14ac:dyDescent="0.25">
      <c r="A1264" t="s">
        <v>0</v>
      </c>
      <c r="B1264" t="s">
        <v>6883</v>
      </c>
      <c r="C1264" t="s">
        <v>194</v>
      </c>
      <c r="D1264" t="s">
        <v>2360</v>
      </c>
      <c r="E1264" t="s">
        <v>59</v>
      </c>
      <c r="F1264" t="b">
        <v>0</v>
      </c>
      <c r="G1264" t="s">
        <v>65</v>
      </c>
      <c r="H1264" s="1">
        <v>46036.625219907408</v>
      </c>
      <c r="I1264" t="b">
        <v>0</v>
      </c>
      <c r="J1264" t="b">
        <v>0</v>
      </c>
      <c r="K1264" t="s">
        <v>41</v>
      </c>
      <c r="L1264" t="s">
        <v>60</v>
      </c>
      <c r="M1264">
        <v>87500</v>
      </c>
      <c r="N1264"/>
      <c r="O1264" t="s">
        <v>6884</v>
      </c>
      <c r="P1264" t="s">
        <v>1482</v>
      </c>
    </row>
    <row r="1265" spans="1:16" x14ac:dyDescent="0.25">
      <c r="A1265" t="s">
        <v>0</v>
      </c>
      <c r="B1265" t="s">
        <v>6885</v>
      </c>
      <c r="C1265" t="s">
        <v>3489</v>
      </c>
      <c r="D1265" t="s">
        <v>2360</v>
      </c>
      <c r="E1265" t="s">
        <v>132</v>
      </c>
      <c r="F1265" t="b">
        <v>0</v>
      </c>
      <c r="G1265" t="s">
        <v>65</v>
      </c>
      <c r="H1265" s="1">
        <v>46036.625219907408</v>
      </c>
      <c r="I1265" t="b">
        <v>0</v>
      </c>
      <c r="J1265" t="b">
        <v>1</v>
      </c>
      <c r="K1265" t="s">
        <v>41</v>
      </c>
      <c r="L1265" t="s">
        <v>74</v>
      </c>
      <c r="M1265"/>
      <c r="N1265">
        <v>20</v>
      </c>
      <c r="O1265" t="s">
        <v>6886</v>
      </c>
      <c r="P1265" t="s">
        <v>6887</v>
      </c>
    </row>
    <row r="1266" spans="1:16" x14ac:dyDescent="0.25">
      <c r="A1266" t="s">
        <v>4</v>
      </c>
      <c r="B1266" t="s">
        <v>6888</v>
      </c>
      <c r="C1266" t="s">
        <v>81</v>
      </c>
      <c r="D1266" t="s">
        <v>4526</v>
      </c>
      <c r="E1266" t="s">
        <v>59</v>
      </c>
      <c r="F1266" t="b">
        <v>0</v>
      </c>
      <c r="G1266" t="s">
        <v>77</v>
      </c>
      <c r="H1266" s="1">
        <v>46036.625335648147</v>
      </c>
      <c r="I1266" t="b">
        <v>0</v>
      </c>
      <c r="J1266" t="b">
        <v>1</v>
      </c>
      <c r="K1266" t="s">
        <v>41</v>
      </c>
      <c r="L1266" t="s">
        <v>60</v>
      </c>
      <c r="M1266">
        <v>99100</v>
      </c>
      <c r="N1266"/>
      <c r="O1266" t="s">
        <v>6889</v>
      </c>
      <c r="P1266" t="s">
        <v>6890</v>
      </c>
    </row>
    <row r="1267" spans="1:16" x14ac:dyDescent="0.25">
      <c r="A1267" t="s">
        <v>4</v>
      </c>
      <c r="B1267" t="s">
        <v>6891</v>
      </c>
      <c r="C1267" t="s">
        <v>165</v>
      </c>
      <c r="D1267" t="s">
        <v>4526</v>
      </c>
      <c r="E1267" t="s">
        <v>59</v>
      </c>
      <c r="F1267" t="b">
        <v>0</v>
      </c>
      <c r="G1267" t="s">
        <v>73</v>
      </c>
      <c r="H1267" s="1">
        <v>46036.625543981478</v>
      </c>
      <c r="I1267" t="b">
        <v>0</v>
      </c>
      <c r="J1267" t="b">
        <v>1</v>
      </c>
      <c r="K1267" t="s">
        <v>41</v>
      </c>
      <c r="L1267" t="s">
        <v>60</v>
      </c>
      <c r="M1267">
        <v>136505</v>
      </c>
      <c r="N1267"/>
      <c r="O1267" t="s">
        <v>6889</v>
      </c>
      <c r="P1267" t="s">
        <v>6892</v>
      </c>
    </row>
    <row r="1268" spans="1:16" x14ac:dyDescent="0.25">
      <c r="A1268" t="s">
        <v>1</v>
      </c>
      <c r="B1268" t="s">
        <v>6893</v>
      </c>
      <c r="C1268" t="s">
        <v>81</v>
      </c>
      <c r="D1268" t="s">
        <v>4526</v>
      </c>
      <c r="E1268" t="s">
        <v>88</v>
      </c>
      <c r="F1268" t="b">
        <v>0</v>
      </c>
      <c r="G1268" t="s">
        <v>77</v>
      </c>
      <c r="H1268" s="1">
        <v>46036.626215277778</v>
      </c>
      <c r="I1268" t="b">
        <v>0</v>
      </c>
      <c r="J1268" t="b">
        <v>0</v>
      </c>
      <c r="K1268" t="s">
        <v>41</v>
      </c>
      <c r="L1268" t="s">
        <v>74</v>
      </c>
      <c r="M1268"/>
      <c r="N1268">
        <v>65</v>
      </c>
      <c r="O1268" t="s">
        <v>6894</v>
      </c>
      <c r="P1268" t="s">
        <v>6895</v>
      </c>
    </row>
    <row r="1269" spans="1:16" x14ac:dyDescent="0.25">
      <c r="A1269" t="s">
        <v>8</v>
      </c>
      <c r="B1269" t="s">
        <v>6896</v>
      </c>
      <c r="C1269" t="s">
        <v>76</v>
      </c>
      <c r="D1269" t="s">
        <v>5045</v>
      </c>
      <c r="E1269" t="s">
        <v>132</v>
      </c>
      <c r="F1269" t="b">
        <v>1</v>
      </c>
      <c r="G1269" t="s">
        <v>33</v>
      </c>
      <c r="H1269" s="1">
        <v>46036.631412037037</v>
      </c>
      <c r="I1269" t="b">
        <v>0</v>
      </c>
      <c r="J1269" t="b">
        <v>0</v>
      </c>
      <c r="K1269" t="s">
        <v>33</v>
      </c>
      <c r="L1269" t="s">
        <v>74</v>
      </c>
      <c r="M1269"/>
      <c r="N1269">
        <v>35</v>
      </c>
      <c r="O1269" t="s">
        <v>5046</v>
      </c>
      <c r="P1269" t="s">
        <v>5482</v>
      </c>
    </row>
    <row r="1270" spans="1:16" x14ac:dyDescent="0.25">
      <c r="A1270" t="s">
        <v>0</v>
      </c>
      <c r="B1270" t="s">
        <v>6897</v>
      </c>
      <c r="C1270" t="s">
        <v>6898</v>
      </c>
      <c r="D1270" t="s">
        <v>4526</v>
      </c>
      <c r="E1270" t="s">
        <v>59</v>
      </c>
      <c r="F1270" t="b">
        <v>0</v>
      </c>
      <c r="G1270" t="s">
        <v>40</v>
      </c>
      <c r="H1270" s="1">
        <v>46036.631574074083</v>
      </c>
      <c r="I1270" t="b">
        <v>1</v>
      </c>
      <c r="J1270" t="b">
        <v>0</v>
      </c>
      <c r="K1270" t="s">
        <v>40</v>
      </c>
      <c r="L1270" t="s">
        <v>60</v>
      </c>
      <c r="M1270">
        <v>43412.5</v>
      </c>
      <c r="N1270"/>
      <c r="O1270" t="s">
        <v>539</v>
      </c>
      <c r="P1270" t="s">
        <v>325</v>
      </c>
    </row>
    <row r="1271" spans="1:16" x14ac:dyDescent="0.25">
      <c r="A1271" t="s">
        <v>0</v>
      </c>
      <c r="B1271" t="s">
        <v>6899</v>
      </c>
      <c r="C1271" t="s">
        <v>76</v>
      </c>
      <c r="D1271" t="s">
        <v>4526</v>
      </c>
      <c r="E1271" t="s">
        <v>59</v>
      </c>
      <c r="F1271" t="b">
        <v>1</v>
      </c>
      <c r="G1271" t="s">
        <v>40</v>
      </c>
      <c r="H1271" s="1">
        <v>46036.631574074083</v>
      </c>
      <c r="I1271" t="b">
        <v>1</v>
      </c>
      <c r="J1271" t="b">
        <v>0</v>
      </c>
      <c r="K1271" t="s">
        <v>40</v>
      </c>
      <c r="L1271" t="s">
        <v>60</v>
      </c>
      <c r="M1271">
        <v>85000</v>
      </c>
      <c r="N1271"/>
      <c r="O1271" t="s">
        <v>5229</v>
      </c>
      <c r="P1271" t="s">
        <v>146</v>
      </c>
    </row>
    <row r="1272" spans="1:16" x14ac:dyDescent="0.25">
      <c r="A1272" t="s">
        <v>0</v>
      </c>
      <c r="B1272" t="s">
        <v>6900</v>
      </c>
      <c r="C1272" t="s">
        <v>76</v>
      </c>
      <c r="D1272" t="s">
        <v>4526</v>
      </c>
      <c r="E1272" t="s">
        <v>132</v>
      </c>
      <c r="F1272" t="b">
        <v>1</v>
      </c>
      <c r="G1272" t="s">
        <v>13</v>
      </c>
      <c r="H1272" s="1">
        <v>46036.632893518523</v>
      </c>
      <c r="I1272" t="b">
        <v>1</v>
      </c>
      <c r="J1272" t="b">
        <v>0</v>
      </c>
      <c r="K1272" t="s">
        <v>13</v>
      </c>
      <c r="L1272" t="s">
        <v>74</v>
      </c>
      <c r="M1272"/>
      <c r="N1272">
        <v>65</v>
      </c>
      <c r="O1272" t="s">
        <v>5046</v>
      </c>
    </row>
    <row r="1273" spans="1:16" x14ac:dyDescent="0.25">
      <c r="A1273" t="s">
        <v>8</v>
      </c>
      <c r="B1273" t="s">
        <v>6901</v>
      </c>
      <c r="C1273" t="s">
        <v>76</v>
      </c>
      <c r="D1273" t="s">
        <v>4526</v>
      </c>
      <c r="E1273" t="s">
        <v>132</v>
      </c>
      <c r="F1273" t="b">
        <v>1</v>
      </c>
      <c r="G1273" t="s">
        <v>13</v>
      </c>
      <c r="H1273" s="1">
        <v>46036.632939814823</v>
      </c>
      <c r="I1273" t="b">
        <v>0</v>
      </c>
      <c r="J1273" t="b">
        <v>0</v>
      </c>
      <c r="K1273" t="s">
        <v>13</v>
      </c>
      <c r="L1273" t="s">
        <v>74</v>
      </c>
      <c r="M1273"/>
      <c r="N1273">
        <v>35</v>
      </c>
      <c r="O1273" t="s">
        <v>5046</v>
      </c>
      <c r="P1273" t="s">
        <v>5482</v>
      </c>
    </row>
    <row r="1274" spans="1:16" x14ac:dyDescent="0.25">
      <c r="A1274" t="s">
        <v>8</v>
      </c>
      <c r="B1274" t="s">
        <v>6902</v>
      </c>
      <c r="C1274" t="s">
        <v>76</v>
      </c>
      <c r="D1274" t="s">
        <v>4526</v>
      </c>
      <c r="E1274" t="s">
        <v>132</v>
      </c>
      <c r="F1274" t="b">
        <v>1</v>
      </c>
      <c r="G1274" t="s">
        <v>13</v>
      </c>
      <c r="H1274" s="1">
        <v>46036.632939814823</v>
      </c>
      <c r="I1274" t="b">
        <v>0</v>
      </c>
      <c r="J1274" t="b">
        <v>0</v>
      </c>
      <c r="K1274" t="s">
        <v>13</v>
      </c>
      <c r="L1274" t="s">
        <v>74</v>
      </c>
      <c r="M1274"/>
      <c r="N1274">
        <v>14</v>
      </c>
      <c r="O1274" t="s">
        <v>5046</v>
      </c>
      <c r="P1274" t="s">
        <v>6903</v>
      </c>
    </row>
    <row r="1275" spans="1:16" x14ac:dyDescent="0.25">
      <c r="A1275" t="s">
        <v>1</v>
      </c>
      <c r="B1275" t="s">
        <v>6904</v>
      </c>
      <c r="C1275" t="s">
        <v>6905</v>
      </c>
      <c r="D1275" t="s">
        <v>4346</v>
      </c>
      <c r="E1275" t="s">
        <v>88</v>
      </c>
      <c r="F1275" t="b">
        <v>0</v>
      </c>
      <c r="G1275" t="s">
        <v>13</v>
      </c>
      <c r="H1275" s="1">
        <v>46036.632986111108</v>
      </c>
      <c r="I1275" t="b">
        <v>0</v>
      </c>
      <c r="J1275" t="b">
        <v>0</v>
      </c>
      <c r="K1275" t="s">
        <v>13</v>
      </c>
      <c r="L1275" t="s">
        <v>74</v>
      </c>
      <c r="M1275"/>
      <c r="N1275">
        <v>42</v>
      </c>
      <c r="O1275" t="s">
        <v>6906</v>
      </c>
      <c r="P1275" t="s">
        <v>3942</v>
      </c>
    </row>
    <row r="1276" spans="1:16" x14ac:dyDescent="0.25">
      <c r="A1276" t="s">
        <v>5</v>
      </c>
      <c r="B1276" t="s">
        <v>6907</v>
      </c>
      <c r="C1276" t="s">
        <v>6489</v>
      </c>
      <c r="D1276" t="s">
        <v>4526</v>
      </c>
      <c r="E1276" t="s">
        <v>59</v>
      </c>
      <c r="F1276" t="b">
        <v>0</v>
      </c>
      <c r="G1276" t="s">
        <v>20</v>
      </c>
      <c r="H1276" s="1">
        <v>46036.63585648148</v>
      </c>
      <c r="I1276" t="b">
        <v>1</v>
      </c>
      <c r="J1276" t="b">
        <v>0</v>
      </c>
      <c r="K1276" t="s">
        <v>20</v>
      </c>
      <c r="L1276" t="s">
        <v>60</v>
      </c>
      <c r="M1276">
        <v>85000</v>
      </c>
      <c r="N1276"/>
      <c r="O1276" t="s">
        <v>6908</v>
      </c>
      <c r="P1276" t="s">
        <v>6909</v>
      </c>
    </row>
    <row r="1277" spans="1:16" x14ac:dyDescent="0.25">
      <c r="A1277" t="s">
        <v>0</v>
      </c>
      <c r="B1277" t="s">
        <v>6910</v>
      </c>
      <c r="C1277" t="s">
        <v>218</v>
      </c>
      <c r="D1277" t="s">
        <v>111</v>
      </c>
      <c r="E1277" t="s">
        <v>88</v>
      </c>
      <c r="F1277" t="b">
        <v>0</v>
      </c>
      <c r="G1277" t="s">
        <v>63</v>
      </c>
      <c r="H1277" s="1">
        <v>46036.636030092603</v>
      </c>
      <c r="I1277" t="b">
        <v>1</v>
      </c>
      <c r="J1277" t="b">
        <v>0</v>
      </c>
      <c r="K1277" t="s">
        <v>41</v>
      </c>
      <c r="L1277" t="s">
        <v>74</v>
      </c>
      <c r="M1277"/>
      <c r="N1277">
        <v>87.03</v>
      </c>
      <c r="O1277" t="s">
        <v>111</v>
      </c>
      <c r="P1277" t="s">
        <v>3501</v>
      </c>
    </row>
    <row r="1278" spans="1:16" x14ac:dyDescent="0.25">
      <c r="A1278" t="s">
        <v>2</v>
      </c>
      <c r="B1278" t="s">
        <v>6911</v>
      </c>
      <c r="C1278" t="s">
        <v>319</v>
      </c>
      <c r="D1278" t="s">
        <v>5349</v>
      </c>
      <c r="E1278" t="s">
        <v>59</v>
      </c>
      <c r="F1278" t="b">
        <v>0</v>
      </c>
      <c r="G1278" t="s">
        <v>65</v>
      </c>
      <c r="H1278" s="1">
        <v>46036.667650462958</v>
      </c>
      <c r="I1278" t="b">
        <v>0</v>
      </c>
      <c r="J1278" t="b">
        <v>1</v>
      </c>
      <c r="K1278" t="s">
        <v>41</v>
      </c>
      <c r="L1278" t="s">
        <v>60</v>
      </c>
      <c r="M1278">
        <v>185000</v>
      </c>
      <c r="N1278"/>
      <c r="O1278" t="s">
        <v>195</v>
      </c>
      <c r="P1278" t="s">
        <v>6912</v>
      </c>
    </row>
    <row r="1279" spans="1:16" x14ac:dyDescent="0.25">
      <c r="A1279" t="s">
        <v>1</v>
      </c>
      <c r="B1279" t="s">
        <v>1542</v>
      </c>
      <c r="C1279" t="s">
        <v>1669</v>
      </c>
      <c r="D1279" t="s">
        <v>2360</v>
      </c>
      <c r="E1279" t="s">
        <v>59</v>
      </c>
      <c r="F1279" t="b">
        <v>0</v>
      </c>
      <c r="G1279" t="s">
        <v>65</v>
      </c>
      <c r="H1279" s="1">
        <v>46036.668414351851</v>
      </c>
      <c r="I1279" t="b">
        <v>0</v>
      </c>
      <c r="J1279" t="b">
        <v>0</v>
      </c>
      <c r="K1279" t="s">
        <v>41</v>
      </c>
      <c r="L1279" t="s">
        <v>60</v>
      </c>
      <c r="M1279">
        <v>157675</v>
      </c>
      <c r="N1279"/>
      <c r="O1279" t="s">
        <v>1292</v>
      </c>
      <c r="P1279" t="s">
        <v>6913</v>
      </c>
    </row>
    <row r="1280" spans="1:16" x14ac:dyDescent="0.25">
      <c r="A1280" t="s">
        <v>1</v>
      </c>
      <c r="B1280" t="s">
        <v>6914</v>
      </c>
      <c r="C1280" t="s">
        <v>4956</v>
      </c>
      <c r="D1280" t="s">
        <v>4531</v>
      </c>
      <c r="E1280" t="s">
        <v>59</v>
      </c>
      <c r="F1280" t="b">
        <v>0</v>
      </c>
      <c r="G1280" t="s">
        <v>4560</v>
      </c>
      <c r="H1280" s="1">
        <v>46036.670416666668</v>
      </c>
      <c r="I1280" t="b">
        <v>1</v>
      </c>
      <c r="J1280" t="b">
        <v>0</v>
      </c>
      <c r="K1280" t="s">
        <v>4560</v>
      </c>
      <c r="L1280" t="s">
        <v>60</v>
      </c>
      <c r="M1280">
        <v>26000</v>
      </c>
      <c r="N1280"/>
      <c r="O1280" t="s">
        <v>6915</v>
      </c>
    </row>
    <row r="1281" spans="1:16" x14ac:dyDescent="0.25">
      <c r="A1281" t="s">
        <v>1</v>
      </c>
      <c r="B1281" t="s">
        <v>6916</v>
      </c>
      <c r="C1281" t="s">
        <v>4956</v>
      </c>
      <c r="D1281" t="s">
        <v>4531</v>
      </c>
      <c r="E1281" t="s">
        <v>59</v>
      </c>
      <c r="F1281" t="b">
        <v>0</v>
      </c>
      <c r="G1281" t="s">
        <v>4560</v>
      </c>
      <c r="H1281" s="1">
        <v>46036.670416666668</v>
      </c>
      <c r="I1281" t="b">
        <v>1</v>
      </c>
      <c r="J1281" t="b">
        <v>0</v>
      </c>
      <c r="K1281" t="s">
        <v>4560</v>
      </c>
      <c r="L1281" t="s">
        <v>60</v>
      </c>
      <c r="M1281">
        <v>90000</v>
      </c>
      <c r="N1281"/>
      <c r="O1281" t="s">
        <v>6915</v>
      </c>
    </row>
    <row r="1282" spans="1:16" x14ac:dyDescent="0.25">
      <c r="A1282" t="s">
        <v>0</v>
      </c>
      <c r="B1282" t="s">
        <v>6917</v>
      </c>
      <c r="C1282" t="s">
        <v>5067</v>
      </c>
      <c r="D1282" t="s">
        <v>4526</v>
      </c>
      <c r="E1282" t="s">
        <v>88</v>
      </c>
      <c r="F1282" t="b">
        <v>0</v>
      </c>
      <c r="G1282" t="s">
        <v>40</v>
      </c>
      <c r="H1282" s="1">
        <v>46036.67324074074</v>
      </c>
      <c r="I1282" t="b">
        <v>1</v>
      </c>
      <c r="J1282" t="b">
        <v>0</v>
      </c>
      <c r="K1282" t="s">
        <v>40</v>
      </c>
      <c r="L1282" t="s">
        <v>74</v>
      </c>
      <c r="M1282"/>
      <c r="N1282">
        <v>85</v>
      </c>
      <c r="O1282" t="s">
        <v>6918</v>
      </c>
      <c r="P1282" t="s">
        <v>6919</v>
      </c>
    </row>
    <row r="1283" spans="1:16" x14ac:dyDescent="0.25">
      <c r="A1283" t="s">
        <v>0</v>
      </c>
      <c r="B1283" t="s">
        <v>6920</v>
      </c>
      <c r="C1283" t="s">
        <v>76</v>
      </c>
      <c r="D1283" t="s">
        <v>4526</v>
      </c>
      <c r="E1283" t="s">
        <v>88</v>
      </c>
      <c r="F1283" t="b">
        <v>1</v>
      </c>
      <c r="G1283" t="s">
        <v>40</v>
      </c>
      <c r="H1283" s="1">
        <v>46036.673321759263</v>
      </c>
      <c r="I1283" t="b">
        <v>0</v>
      </c>
      <c r="J1283" t="b">
        <v>0</v>
      </c>
      <c r="K1283" t="s">
        <v>40</v>
      </c>
      <c r="L1283" t="s">
        <v>60</v>
      </c>
      <c r="M1283">
        <v>90000</v>
      </c>
      <c r="N1283"/>
      <c r="O1283" t="s">
        <v>6921</v>
      </c>
      <c r="P1283" t="s">
        <v>462</v>
      </c>
    </row>
    <row r="1284" spans="1:16" x14ac:dyDescent="0.25">
      <c r="A1284" t="s">
        <v>8</v>
      </c>
      <c r="B1284" t="s">
        <v>6922</v>
      </c>
      <c r="C1284" t="s">
        <v>40</v>
      </c>
      <c r="D1284" t="s">
        <v>4526</v>
      </c>
      <c r="E1284" t="s">
        <v>59</v>
      </c>
      <c r="F1284" t="b">
        <v>0</v>
      </c>
      <c r="G1284" t="s">
        <v>40</v>
      </c>
      <c r="H1284" s="1">
        <v>46036.673425925917</v>
      </c>
      <c r="I1284" t="b">
        <v>0</v>
      </c>
      <c r="J1284" t="b">
        <v>0</v>
      </c>
      <c r="K1284" t="s">
        <v>40</v>
      </c>
      <c r="L1284" t="s">
        <v>60</v>
      </c>
      <c r="M1284">
        <v>115000</v>
      </c>
      <c r="N1284"/>
      <c r="O1284" t="s">
        <v>6923</v>
      </c>
      <c r="P1284" t="s">
        <v>208</v>
      </c>
    </row>
    <row r="1285" spans="1:16" x14ac:dyDescent="0.25">
      <c r="A1285" t="s">
        <v>1</v>
      </c>
      <c r="B1285" t="s">
        <v>316</v>
      </c>
      <c r="C1285" t="s">
        <v>6924</v>
      </c>
      <c r="D1285" t="s">
        <v>4526</v>
      </c>
      <c r="E1285" t="s">
        <v>59</v>
      </c>
      <c r="F1285" t="b">
        <v>0</v>
      </c>
      <c r="G1285" t="s">
        <v>40</v>
      </c>
      <c r="H1285" s="1">
        <v>46036.673425925917</v>
      </c>
      <c r="I1285" t="b">
        <v>0</v>
      </c>
      <c r="J1285" t="b">
        <v>0</v>
      </c>
      <c r="K1285" t="s">
        <v>40</v>
      </c>
      <c r="L1285" t="s">
        <v>60</v>
      </c>
      <c r="M1285">
        <v>76500</v>
      </c>
      <c r="N1285"/>
      <c r="O1285" t="s">
        <v>6925</v>
      </c>
      <c r="P1285" t="s">
        <v>6926</v>
      </c>
    </row>
    <row r="1286" spans="1:16" x14ac:dyDescent="0.25">
      <c r="A1286" t="s">
        <v>5</v>
      </c>
      <c r="B1286" t="s">
        <v>6927</v>
      </c>
      <c r="C1286" t="s">
        <v>2408</v>
      </c>
      <c r="D1286" t="s">
        <v>4526</v>
      </c>
      <c r="E1286" t="s">
        <v>59</v>
      </c>
      <c r="F1286" t="b">
        <v>0</v>
      </c>
      <c r="G1286" t="s">
        <v>13</v>
      </c>
      <c r="H1286" s="1">
        <v>46036.67465277778</v>
      </c>
      <c r="I1286" t="b">
        <v>0</v>
      </c>
      <c r="J1286" t="b">
        <v>0</v>
      </c>
      <c r="K1286" t="s">
        <v>13</v>
      </c>
      <c r="L1286" t="s">
        <v>60</v>
      </c>
      <c r="M1286">
        <v>144500</v>
      </c>
      <c r="N1286"/>
      <c r="O1286" t="s">
        <v>1626</v>
      </c>
      <c r="P1286" t="s">
        <v>6928</v>
      </c>
    </row>
    <row r="1287" spans="1:16" x14ac:dyDescent="0.25">
      <c r="A1287" t="s">
        <v>0</v>
      </c>
      <c r="B1287" t="s">
        <v>6929</v>
      </c>
      <c r="C1287" t="s">
        <v>4963</v>
      </c>
      <c r="D1287" t="s">
        <v>4531</v>
      </c>
      <c r="E1287" t="s">
        <v>59</v>
      </c>
      <c r="F1287" t="b">
        <v>0</v>
      </c>
      <c r="G1287" t="s">
        <v>4963</v>
      </c>
      <c r="H1287" s="1">
        <v>46036.681400462963</v>
      </c>
      <c r="I1287" t="b">
        <v>1</v>
      </c>
      <c r="J1287" t="b">
        <v>0</v>
      </c>
      <c r="K1287" t="s">
        <v>4963</v>
      </c>
      <c r="L1287" t="s">
        <v>60</v>
      </c>
      <c r="M1287">
        <v>23070</v>
      </c>
      <c r="N1287"/>
      <c r="O1287" t="s">
        <v>6930</v>
      </c>
      <c r="P1287" t="s">
        <v>6931</v>
      </c>
    </row>
    <row r="1288" spans="1:16" x14ac:dyDescent="0.25">
      <c r="A1288" t="s">
        <v>0</v>
      </c>
      <c r="B1288" t="s">
        <v>1550</v>
      </c>
      <c r="C1288" t="s">
        <v>2662</v>
      </c>
      <c r="D1288" t="s">
        <v>2360</v>
      </c>
      <c r="E1288" t="s">
        <v>59</v>
      </c>
      <c r="F1288" t="b">
        <v>0</v>
      </c>
      <c r="G1288" t="s">
        <v>65</v>
      </c>
      <c r="H1288" s="1">
        <v>46036.708506944437</v>
      </c>
      <c r="I1288" t="b">
        <v>1</v>
      </c>
      <c r="J1288" t="b">
        <v>0</v>
      </c>
      <c r="K1288" t="s">
        <v>41</v>
      </c>
      <c r="L1288" t="s">
        <v>60</v>
      </c>
      <c r="M1288">
        <v>97500</v>
      </c>
      <c r="N1288"/>
      <c r="O1288" t="s">
        <v>6932</v>
      </c>
      <c r="P1288" t="s">
        <v>954</v>
      </c>
    </row>
    <row r="1289" spans="1:16" x14ac:dyDescent="0.25">
      <c r="A1289" t="s">
        <v>0</v>
      </c>
      <c r="B1289" t="s">
        <v>6933</v>
      </c>
      <c r="C1289" t="s">
        <v>765</v>
      </c>
      <c r="D1289" t="s">
        <v>2360</v>
      </c>
      <c r="E1289" t="s">
        <v>59</v>
      </c>
      <c r="F1289" t="b">
        <v>0</v>
      </c>
      <c r="G1289" t="s">
        <v>65</v>
      </c>
      <c r="H1289" s="1">
        <v>46036.708553240736</v>
      </c>
      <c r="I1289" t="b">
        <v>1</v>
      </c>
      <c r="J1289" t="b">
        <v>0</v>
      </c>
      <c r="K1289" t="s">
        <v>41</v>
      </c>
      <c r="L1289" t="s">
        <v>74</v>
      </c>
      <c r="M1289"/>
      <c r="N1289">
        <v>30.5</v>
      </c>
      <c r="O1289" t="s">
        <v>6934</v>
      </c>
      <c r="P1289" t="s">
        <v>3512</v>
      </c>
    </row>
    <row r="1290" spans="1:16" x14ac:dyDescent="0.25">
      <c r="A1290" t="s">
        <v>0</v>
      </c>
      <c r="B1290" t="s">
        <v>6935</v>
      </c>
      <c r="C1290" t="s">
        <v>246</v>
      </c>
      <c r="D1290" t="s">
        <v>2360</v>
      </c>
      <c r="E1290" t="s">
        <v>59</v>
      </c>
      <c r="F1290" t="b">
        <v>0</v>
      </c>
      <c r="G1290" t="s">
        <v>65</v>
      </c>
      <c r="H1290" s="1">
        <v>46036.70857638889</v>
      </c>
      <c r="I1290" t="b">
        <v>0</v>
      </c>
      <c r="J1290" t="b">
        <v>0</v>
      </c>
      <c r="K1290" t="s">
        <v>41</v>
      </c>
      <c r="L1290" t="s">
        <v>60</v>
      </c>
      <c r="M1290">
        <v>136041</v>
      </c>
      <c r="N1290"/>
      <c r="O1290" t="s">
        <v>1292</v>
      </c>
      <c r="P1290" t="s">
        <v>6936</v>
      </c>
    </row>
    <row r="1291" spans="1:16" x14ac:dyDescent="0.25">
      <c r="A1291" t="s">
        <v>0</v>
      </c>
      <c r="B1291" t="s">
        <v>6937</v>
      </c>
      <c r="C1291" t="s">
        <v>172</v>
      </c>
      <c r="D1291" t="s">
        <v>4526</v>
      </c>
      <c r="E1291" t="s">
        <v>59</v>
      </c>
      <c r="F1291" t="b">
        <v>0</v>
      </c>
      <c r="G1291" t="s">
        <v>68</v>
      </c>
      <c r="H1291" s="1">
        <v>46036.70890046296</v>
      </c>
      <c r="I1291" t="b">
        <v>1</v>
      </c>
      <c r="J1291" t="b">
        <v>1</v>
      </c>
      <c r="K1291" t="s">
        <v>41</v>
      </c>
      <c r="L1291" t="s">
        <v>60</v>
      </c>
      <c r="M1291">
        <v>88300</v>
      </c>
      <c r="N1291"/>
      <c r="O1291" t="s">
        <v>6938</v>
      </c>
      <c r="P1291" t="s">
        <v>6939</v>
      </c>
    </row>
    <row r="1292" spans="1:16" x14ac:dyDescent="0.25">
      <c r="A1292" t="s">
        <v>2</v>
      </c>
      <c r="B1292" t="s">
        <v>6940</v>
      </c>
      <c r="C1292" t="s">
        <v>211</v>
      </c>
      <c r="D1292" t="s">
        <v>5349</v>
      </c>
      <c r="E1292" t="s">
        <v>59</v>
      </c>
      <c r="F1292" t="b">
        <v>0</v>
      </c>
      <c r="G1292" t="s">
        <v>65</v>
      </c>
      <c r="H1292" s="1">
        <v>46036.709317129629</v>
      </c>
      <c r="I1292" t="b">
        <v>0</v>
      </c>
      <c r="J1292" t="b">
        <v>1</v>
      </c>
      <c r="K1292" t="s">
        <v>41</v>
      </c>
      <c r="L1292" t="s">
        <v>60</v>
      </c>
      <c r="M1292">
        <v>184325</v>
      </c>
      <c r="N1292"/>
      <c r="O1292" t="s">
        <v>528</v>
      </c>
      <c r="P1292" t="s">
        <v>6941</v>
      </c>
    </row>
    <row r="1293" spans="1:16" x14ac:dyDescent="0.25">
      <c r="A1293" t="s">
        <v>8</v>
      </c>
      <c r="B1293" t="s">
        <v>6942</v>
      </c>
      <c r="C1293" t="s">
        <v>326</v>
      </c>
      <c r="D1293" t="s">
        <v>4630</v>
      </c>
      <c r="E1293" t="s">
        <v>59</v>
      </c>
      <c r="F1293" t="b">
        <v>0</v>
      </c>
      <c r="G1293" t="s">
        <v>77</v>
      </c>
      <c r="H1293" s="1">
        <v>46036.709444444437</v>
      </c>
      <c r="I1293" t="b">
        <v>0</v>
      </c>
      <c r="J1293" t="b">
        <v>0</v>
      </c>
      <c r="K1293" t="s">
        <v>41</v>
      </c>
      <c r="L1293" t="s">
        <v>60</v>
      </c>
      <c r="M1293">
        <v>170000</v>
      </c>
      <c r="N1293"/>
      <c r="O1293" t="s">
        <v>1164</v>
      </c>
      <c r="P1293" t="s">
        <v>6943</v>
      </c>
    </row>
    <row r="1294" spans="1:16" x14ac:dyDescent="0.25">
      <c r="A1294" t="s">
        <v>2</v>
      </c>
      <c r="B1294" t="s">
        <v>158</v>
      </c>
      <c r="C1294" t="s">
        <v>457</v>
      </c>
      <c r="D1294" t="s">
        <v>4346</v>
      </c>
      <c r="E1294" t="s">
        <v>59</v>
      </c>
      <c r="F1294" t="b">
        <v>0</v>
      </c>
      <c r="G1294" t="s">
        <v>77</v>
      </c>
      <c r="H1294" s="1">
        <v>46036.709444444437</v>
      </c>
      <c r="I1294" t="b">
        <v>0</v>
      </c>
      <c r="J1294" t="b">
        <v>1</v>
      </c>
      <c r="K1294" t="s">
        <v>41</v>
      </c>
      <c r="L1294" t="s">
        <v>60</v>
      </c>
      <c r="M1294">
        <v>95000</v>
      </c>
      <c r="N1294"/>
      <c r="O1294" t="s">
        <v>6944</v>
      </c>
      <c r="P1294" t="s">
        <v>6945</v>
      </c>
    </row>
    <row r="1295" spans="1:16" x14ac:dyDescent="0.25">
      <c r="A1295" t="s">
        <v>1</v>
      </c>
      <c r="B1295" t="s">
        <v>6946</v>
      </c>
      <c r="C1295" t="s">
        <v>273</v>
      </c>
      <c r="D1295" t="s">
        <v>5349</v>
      </c>
      <c r="E1295" t="s">
        <v>59</v>
      </c>
      <c r="F1295" t="b">
        <v>0</v>
      </c>
      <c r="G1295" t="s">
        <v>65</v>
      </c>
      <c r="H1295" s="1">
        <v>46036.70989583333</v>
      </c>
      <c r="I1295" t="b">
        <v>0</v>
      </c>
      <c r="J1295" t="b">
        <v>1</v>
      </c>
      <c r="K1295" t="s">
        <v>41</v>
      </c>
      <c r="L1295" t="s">
        <v>60</v>
      </c>
      <c r="M1295">
        <v>195000</v>
      </c>
      <c r="N1295"/>
      <c r="O1295" t="s">
        <v>6947</v>
      </c>
      <c r="P1295" t="s">
        <v>5590</v>
      </c>
    </row>
    <row r="1296" spans="1:16" x14ac:dyDescent="0.25">
      <c r="A1296" t="s">
        <v>1</v>
      </c>
      <c r="B1296" t="s">
        <v>6948</v>
      </c>
      <c r="C1296" t="s">
        <v>121</v>
      </c>
      <c r="D1296" t="s">
        <v>5349</v>
      </c>
      <c r="E1296" t="s">
        <v>59</v>
      </c>
      <c r="F1296" t="b">
        <v>0</v>
      </c>
      <c r="G1296" t="s">
        <v>65</v>
      </c>
      <c r="H1296" s="1">
        <v>46036.71</v>
      </c>
      <c r="I1296" t="b">
        <v>1</v>
      </c>
      <c r="J1296" t="b">
        <v>1</v>
      </c>
      <c r="K1296" t="s">
        <v>41</v>
      </c>
      <c r="L1296" t="s">
        <v>60</v>
      </c>
      <c r="M1296">
        <v>146000</v>
      </c>
      <c r="N1296"/>
      <c r="O1296" t="s">
        <v>6947</v>
      </c>
      <c r="P1296" t="s">
        <v>4628</v>
      </c>
    </row>
    <row r="1297" spans="1:16" x14ac:dyDescent="0.25">
      <c r="A1297" t="s">
        <v>1</v>
      </c>
      <c r="B1297" t="s">
        <v>6949</v>
      </c>
      <c r="C1297" t="s">
        <v>273</v>
      </c>
      <c r="D1297" t="s">
        <v>4526</v>
      </c>
      <c r="E1297" t="s">
        <v>59</v>
      </c>
      <c r="F1297" t="b">
        <v>0</v>
      </c>
      <c r="G1297" t="s">
        <v>65</v>
      </c>
      <c r="H1297" s="1">
        <v>46036.710300925923</v>
      </c>
      <c r="I1297" t="b">
        <v>0</v>
      </c>
      <c r="J1297" t="b">
        <v>1</v>
      </c>
      <c r="K1297" t="s">
        <v>41</v>
      </c>
      <c r="L1297" t="s">
        <v>60</v>
      </c>
      <c r="M1297">
        <v>170000</v>
      </c>
      <c r="N1297"/>
      <c r="O1297" t="s">
        <v>6950</v>
      </c>
      <c r="P1297" t="s">
        <v>5590</v>
      </c>
    </row>
    <row r="1298" spans="1:16" x14ac:dyDescent="0.25">
      <c r="A1298" t="s">
        <v>1</v>
      </c>
      <c r="B1298" t="s">
        <v>6949</v>
      </c>
      <c r="C1298" t="s">
        <v>121</v>
      </c>
      <c r="D1298" t="s">
        <v>2360</v>
      </c>
      <c r="E1298" t="s">
        <v>59</v>
      </c>
      <c r="F1298" t="b">
        <v>0</v>
      </c>
      <c r="G1298" t="s">
        <v>77</v>
      </c>
      <c r="H1298" s="1">
        <v>46036.710717592592</v>
      </c>
      <c r="I1298" t="b">
        <v>0</v>
      </c>
      <c r="J1298" t="b">
        <v>0</v>
      </c>
      <c r="K1298" t="s">
        <v>41</v>
      </c>
      <c r="L1298" t="s">
        <v>60</v>
      </c>
      <c r="M1298">
        <v>186500</v>
      </c>
      <c r="N1298"/>
      <c r="O1298" t="s">
        <v>6950</v>
      </c>
      <c r="P1298" t="s">
        <v>5590</v>
      </c>
    </row>
    <row r="1299" spans="1:16" x14ac:dyDescent="0.25">
      <c r="A1299" t="s">
        <v>1</v>
      </c>
      <c r="B1299" t="s">
        <v>1</v>
      </c>
      <c r="C1299" t="s">
        <v>1614</v>
      </c>
      <c r="D1299" t="s">
        <v>4526</v>
      </c>
      <c r="E1299" t="s">
        <v>59</v>
      </c>
      <c r="F1299" t="b">
        <v>0</v>
      </c>
      <c r="G1299" t="s">
        <v>77</v>
      </c>
      <c r="H1299" s="1">
        <v>46036.710729166669</v>
      </c>
      <c r="I1299" t="b">
        <v>0</v>
      </c>
      <c r="J1299" t="b">
        <v>1</v>
      </c>
      <c r="K1299" t="s">
        <v>41</v>
      </c>
      <c r="L1299" t="s">
        <v>60</v>
      </c>
      <c r="M1299">
        <v>144500</v>
      </c>
      <c r="N1299"/>
      <c r="O1299" t="s">
        <v>4608</v>
      </c>
      <c r="P1299" t="s">
        <v>6951</v>
      </c>
    </row>
    <row r="1300" spans="1:16" x14ac:dyDescent="0.25">
      <c r="A1300" t="s">
        <v>1</v>
      </c>
      <c r="B1300" t="s">
        <v>6952</v>
      </c>
      <c r="C1300" t="s">
        <v>76</v>
      </c>
      <c r="D1300" t="s">
        <v>4526</v>
      </c>
      <c r="E1300" t="s">
        <v>59</v>
      </c>
      <c r="F1300" t="b">
        <v>1</v>
      </c>
      <c r="G1300" t="s">
        <v>40</v>
      </c>
      <c r="H1300" s="1">
        <v>46036.715196759258</v>
      </c>
      <c r="I1300" t="b">
        <v>1</v>
      </c>
      <c r="J1300" t="b">
        <v>0</v>
      </c>
      <c r="K1300" t="s">
        <v>40</v>
      </c>
      <c r="L1300" t="s">
        <v>60</v>
      </c>
      <c r="M1300">
        <v>125000</v>
      </c>
      <c r="N1300"/>
      <c r="O1300" t="s">
        <v>6953</v>
      </c>
      <c r="P1300" t="s">
        <v>6954</v>
      </c>
    </row>
    <row r="1301" spans="1:16" x14ac:dyDescent="0.25">
      <c r="A1301" t="s">
        <v>5</v>
      </c>
      <c r="B1301" t="s">
        <v>6955</v>
      </c>
      <c r="C1301" t="s">
        <v>6956</v>
      </c>
      <c r="D1301" t="s">
        <v>4526</v>
      </c>
      <c r="E1301" t="s">
        <v>59</v>
      </c>
      <c r="F1301" t="b">
        <v>0</v>
      </c>
      <c r="G1301" t="s">
        <v>40</v>
      </c>
      <c r="H1301" s="1">
        <v>46036.715266203697</v>
      </c>
      <c r="I1301" t="b">
        <v>0</v>
      </c>
      <c r="J1301" t="b">
        <v>0</v>
      </c>
      <c r="K1301" t="s">
        <v>40</v>
      </c>
      <c r="L1301" t="s">
        <v>60</v>
      </c>
      <c r="M1301">
        <v>87500</v>
      </c>
      <c r="N1301"/>
      <c r="O1301" t="s">
        <v>6957</v>
      </c>
      <c r="P1301" t="s">
        <v>3367</v>
      </c>
    </row>
    <row r="1302" spans="1:16" x14ac:dyDescent="0.25">
      <c r="A1302" t="s">
        <v>4</v>
      </c>
      <c r="B1302" t="s">
        <v>6958</v>
      </c>
      <c r="C1302" t="s">
        <v>76</v>
      </c>
      <c r="D1302" t="s">
        <v>4526</v>
      </c>
      <c r="E1302" t="s">
        <v>59</v>
      </c>
      <c r="F1302" t="b">
        <v>1</v>
      </c>
      <c r="G1302" t="s">
        <v>13</v>
      </c>
      <c r="H1302" s="1">
        <v>46036.71634259259</v>
      </c>
      <c r="I1302" t="b">
        <v>0</v>
      </c>
      <c r="J1302" t="b">
        <v>0</v>
      </c>
      <c r="K1302" t="s">
        <v>13</v>
      </c>
      <c r="L1302" t="s">
        <v>60</v>
      </c>
      <c r="M1302">
        <v>157500</v>
      </c>
      <c r="N1302"/>
      <c r="O1302" t="s">
        <v>6959</v>
      </c>
      <c r="P1302" t="s">
        <v>6960</v>
      </c>
    </row>
    <row r="1303" spans="1:16" x14ac:dyDescent="0.25">
      <c r="A1303" t="s">
        <v>3</v>
      </c>
      <c r="B1303" t="s">
        <v>6961</v>
      </c>
      <c r="C1303" t="s">
        <v>420</v>
      </c>
      <c r="D1303" t="s">
        <v>4526</v>
      </c>
      <c r="E1303" t="s">
        <v>59</v>
      </c>
      <c r="F1303" t="b">
        <v>0</v>
      </c>
      <c r="G1303" t="s">
        <v>65</v>
      </c>
      <c r="H1303" s="1">
        <v>46036.750219907408</v>
      </c>
      <c r="I1303" t="b">
        <v>0</v>
      </c>
      <c r="J1303" t="b">
        <v>0</v>
      </c>
      <c r="K1303" t="s">
        <v>41</v>
      </c>
      <c r="L1303" t="s">
        <v>74</v>
      </c>
      <c r="M1303"/>
      <c r="N1303">
        <v>60</v>
      </c>
      <c r="O1303" t="s">
        <v>6962</v>
      </c>
      <c r="P1303" t="s">
        <v>6963</v>
      </c>
    </row>
    <row r="1304" spans="1:16" x14ac:dyDescent="0.25">
      <c r="A1304" t="s">
        <v>2</v>
      </c>
      <c r="B1304" t="s">
        <v>6460</v>
      </c>
      <c r="C1304" t="s">
        <v>194</v>
      </c>
      <c r="D1304" t="s">
        <v>4346</v>
      </c>
      <c r="E1304" t="s">
        <v>59</v>
      </c>
      <c r="F1304" t="b">
        <v>0</v>
      </c>
      <c r="G1304" t="s">
        <v>65</v>
      </c>
      <c r="H1304" s="1">
        <v>46036.751030092593</v>
      </c>
      <c r="I1304" t="b">
        <v>0</v>
      </c>
      <c r="J1304" t="b">
        <v>1</v>
      </c>
      <c r="K1304" t="s">
        <v>41</v>
      </c>
      <c r="L1304" t="s">
        <v>60</v>
      </c>
      <c r="M1304">
        <v>160000</v>
      </c>
      <c r="N1304"/>
      <c r="O1304" t="s">
        <v>1183</v>
      </c>
      <c r="P1304" t="s">
        <v>6461</v>
      </c>
    </row>
    <row r="1305" spans="1:16" x14ac:dyDescent="0.25">
      <c r="A1305" t="s">
        <v>6</v>
      </c>
      <c r="B1305" t="s">
        <v>6964</v>
      </c>
      <c r="C1305" t="s">
        <v>79</v>
      </c>
      <c r="D1305" t="s">
        <v>4526</v>
      </c>
      <c r="E1305" t="s">
        <v>59</v>
      </c>
      <c r="F1305" t="b">
        <v>0</v>
      </c>
      <c r="G1305" t="s">
        <v>77</v>
      </c>
      <c r="H1305" s="1">
        <v>46036.751111111109</v>
      </c>
      <c r="I1305" t="b">
        <v>0</v>
      </c>
      <c r="J1305" t="b">
        <v>1</v>
      </c>
      <c r="K1305" t="s">
        <v>41</v>
      </c>
      <c r="L1305" t="s">
        <v>60</v>
      </c>
      <c r="M1305">
        <v>192500</v>
      </c>
      <c r="N1305"/>
      <c r="O1305" t="s">
        <v>1990</v>
      </c>
      <c r="P1305" t="s">
        <v>310</v>
      </c>
    </row>
    <row r="1306" spans="1:16" x14ac:dyDescent="0.25">
      <c r="A1306" t="s">
        <v>5</v>
      </c>
      <c r="B1306" t="s">
        <v>6965</v>
      </c>
      <c r="C1306" t="s">
        <v>6966</v>
      </c>
      <c r="D1306" t="s">
        <v>4630</v>
      </c>
      <c r="E1306" t="s">
        <v>59</v>
      </c>
      <c r="F1306" t="b">
        <v>0</v>
      </c>
      <c r="G1306" t="s">
        <v>65</v>
      </c>
      <c r="H1306" s="1">
        <v>46036.751539351862</v>
      </c>
      <c r="I1306" t="b">
        <v>1</v>
      </c>
      <c r="J1306" t="b">
        <v>1</v>
      </c>
      <c r="K1306" t="s">
        <v>41</v>
      </c>
      <c r="L1306" t="s">
        <v>60</v>
      </c>
      <c r="M1306">
        <v>136000</v>
      </c>
      <c r="N1306"/>
      <c r="O1306" t="s">
        <v>6254</v>
      </c>
      <c r="P1306" t="s">
        <v>6967</v>
      </c>
    </row>
    <row r="1307" spans="1:16" x14ac:dyDescent="0.25">
      <c r="A1307" t="s">
        <v>1</v>
      </c>
      <c r="B1307" t="s">
        <v>6148</v>
      </c>
      <c r="C1307" t="s">
        <v>67</v>
      </c>
      <c r="D1307" t="s">
        <v>4346</v>
      </c>
      <c r="E1307" t="s">
        <v>88</v>
      </c>
      <c r="F1307" t="b">
        <v>0</v>
      </c>
      <c r="G1307" t="s">
        <v>65</v>
      </c>
      <c r="H1307" s="1">
        <v>46036.751643518517</v>
      </c>
      <c r="I1307" t="b">
        <v>0</v>
      </c>
      <c r="J1307" t="b">
        <v>1</v>
      </c>
      <c r="K1307" t="s">
        <v>41</v>
      </c>
      <c r="L1307" t="s">
        <v>74</v>
      </c>
      <c r="M1307"/>
      <c r="N1307">
        <v>32.049999999999997</v>
      </c>
      <c r="O1307" t="s">
        <v>3677</v>
      </c>
      <c r="P1307" t="s">
        <v>6968</v>
      </c>
    </row>
    <row r="1308" spans="1:16" x14ac:dyDescent="0.25">
      <c r="A1308" t="s">
        <v>1</v>
      </c>
      <c r="B1308" t="s">
        <v>6969</v>
      </c>
      <c r="C1308" t="s">
        <v>382</v>
      </c>
      <c r="D1308" t="s">
        <v>4526</v>
      </c>
      <c r="E1308" t="s">
        <v>59</v>
      </c>
      <c r="F1308" t="b">
        <v>0</v>
      </c>
      <c r="G1308" t="s">
        <v>65</v>
      </c>
      <c r="H1308" s="1">
        <v>46036.751701388886</v>
      </c>
      <c r="I1308" t="b">
        <v>0</v>
      </c>
      <c r="J1308" t="b">
        <v>1</v>
      </c>
      <c r="K1308" t="s">
        <v>41</v>
      </c>
      <c r="L1308" t="s">
        <v>60</v>
      </c>
      <c r="M1308">
        <v>162500</v>
      </c>
      <c r="N1308"/>
      <c r="O1308" t="s">
        <v>6970</v>
      </c>
      <c r="P1308" t="s">
        <v>6971</v>
      </c>
    </row>
    <row r="1309" spans="1:16" x14ac:dyDescent="0.25">
      <c r="A1309" t="s">
        <v>1</v>
      </c>
      <c r="B1309" t="s">
        <v>6969</v>
      </c>
      <c r="C1309" t="s">
        <v>801</v>
      </c>
      <c r="D1309" t="s">
        <v>4526</v>
      </c>
      <c r="E1309" t="s">
        <v>59</v>
      </c>
      <c r="F1309" t="b">
        <v>0</v>
      </c>
      <c r="G1309" t="s">
        <v>77</v>
      </c>
      <c r="H1309" s="1">
        <v>46036.75209490741</v>
      </c>
      <c r="I1309" t="b">
        <v>0</v>
      </c>
      <c r="J1309" t="b">
        <v>1</v>
      </c>
      <c r="K1309" t="s">
        <v>41</v>
      </c>
      <c r="L1309" t="s">
        <v>60</v>
      </c>
      <c r="M1309">
        <v>162500</v>
      </c>
      <c r="N1309"/>
      <c r="O1309" t="s">
        <v>6970</v>
      </c>
      <c r="P1309" t="s">
        <v>6971</v>
      </c>
    </row>
    <row r="1310" spans="1:16" x14ac:dyDescent="0.25">
      <c r="A1310" t="s">
        <v>0</v>
      </c>
      <c r="B1310" t="s">
        <v>6972</v>
      </c>
      <c r="C1310" t="s">
        <v>6081</v>
      </c>
      <c r="D1310" t="s">
        <v>4346</v>
      </c>
      <c r="E1310" t="s">
        <v>232</v>
      </c>
      <c r="F1310" t="b">
        <v>0</v>
      </c>
      <c r="G1310" t="s">
        <v>40</v>
      </c>
      <c r="H1310" s="1">
        <v>46036.756574074083</v>
      </c>
      <c r="I1310" t="b">
        <v>1</v>
      </c>
      <c r="J1310" t="b">
        <v>0</v>
      </c>
      <c r="K1310" t="s">
        <v>40</v>
      </c>
      <c r="L1310" t="s">
        <v>60</v>
      </c>
      <c r="M1310">
        <v>43253</v>
      </c>
      <c r="N1310"/>
      <c r="O1310" t="s">
        <v>6973</v>
      </c>
      <c r="P1310" t="s">
        <v>6974</v>
      </c>
    </row>
    <row r="1311" spans="1:16" x14ac:dyDescent="0.25">
      <c r="A1311" t="s">
        <v>0</v>
      </c>
      <c r="B1311" t="s">
        <v>1267</v>
      </c>
      <c r="C1311" t="s">
        <v>142</v>
      </c>
      <c r="D1311" t="s">
        <v>4346</v>
      </c>
      <c r="E1311" t="s">
        <v>59</v>
      </c>
      <c r="F1311" t="b">
        <v>0</v>
      </c>
      <c r="G1311" t="s">
        <v>65</v>
      </c>
      <c r="H1311" s="1">
        <v>46036.791863425933</v>
      </c>
      <c r="I1311" t="b">
        <v>0</v>
      </c>
      <c r="J1311" t="b">
        <v>1</v>
      </c>
      <c r="K1311" t="s">
        <v>41</v>
      </c>
      <c r="L1311" t="s">
        <v>60</v>
      </c>
      <c r="M1311">
        <v>102500</v>
      </c>
      <c r="N1311"/>
      <c r="O1311" t="s">
        <v>6975</v>
      </c>
      <c r="P1311" t="s">
        <v>6976</v>
      </c>
    </row>
    <row r="1312" spans="1:16" x14ac:dyDescent="0.25">
      <c r="A1312" t="s">
        <v>2</v>
      </c>
      <c r="B1312" t="s">
        <v>6977</v>
      </c>
      <c r="C1312" t="s">
        <v>2078</v>
      </c>
      <c r="D1312" t="s">
        <v>4526</v>
      </c>
      <c r="E1312" t="s">
        <v>59</v>
      </c>
      <c r="F1312" t="b">
        <v>0</v>
      </c>
      <c r="G1312" t="s">
        <v>77</v>
      </c>
      <c r="H1312" s="1">
        <v>46036.792002314818</v>
      </c>
      <c r="I1312" t="b">
        <v>0</v>
      </c>
      <c r="J1312" t="b">
        <v>0</v>
      </c>
      <c r="K1312" t="s">
        <v>41</v>
      </c>
      <c r="L1312" t="s">
        <v>60</v>
      </c>
      <c r="M1312">
        <v>125000</v>
      </c>
      <c r="N1312"/>
      <c r="O1312" t="s">
        <v>6978</v>
      </c>
      <c r="P1312" t="s">
        <v>1009</v>
      </c>
    </row>
    <row r="1313" spans="1:16" x14ac:dyDescent="0.25">
      <c r="A1313" t="s">
        <v>2</v>
      </c>
      <c r="B1313" t="s">
        <v>6979</v>
      </c>
      <c r="C1313" t="s">
        <v>6536</v>
      </c>
      <c r="D1313" t="s">
        <v>4526</v>
      </c>
      <c r="E1313" t="s">
        <v>59</v>
      </c>
      <c r="F1313" t="b">
        <v>0</v>
      </c>
      <c r="G1313" t="s">
        <v>68</v>
      </c>
      <c r="H1313" s="1">
        <v>46036.792372685188</v>
      </c>
      <c r="I1313" t="b">
        <v>0</v>
      </c>
      <c r="J1313" t="b">
        <v>1</v>
      </c>
      <c r="K1313" t="s">
        <v>41</v>
      </c>
      <c r="L1313" t="s">
        <v>74</v>
      </c>
      <c r="M1313"/>
      <c r="N1313">
        <v>55</v>
      </c>
      <c r="O1313" t="s">
        <v>4743</v>
      </c>
    </row>
    <row r="1314" spans="1:16" x14ac:dyDescent="0.25">
      <c r="A1314" t="s">
        <v>1</v>
      </c>
      <c r="B1314" t="s">
        <v>2917</v>
      </c>
      <c r="C1314" t="s">
        <v>598</v>
      </c>
      <c r="D1314" t="s">
        <v>4526</v>
      </c>
      <c r="E1314" t="s">
        <v>59</v>
      </c>
      <c r="F1314" t="b">
        <v>0</v>
      </c>
      <c r="G1314" t="s">
        <v>65</v>
      </c>
      <c r="H1314" s="1">
        <v>46036.79315972222</v>
      </c>
      <c r="I1314" t="b">
        <v>0</v>
      </c>
      <c r="J1314" t="b">
        <v>0</v>
      </c>
      <c r="K1314" t="s">
        <v>41</v>
      </c>
      <c r="L1314" t="s">
        <v>74</v>
      </c>
      <c r="M1314"/>
      <c r="N1314">
        <v>32.5</v>
      </c>
      <c r="O1314" t="s">
        <v>6980</v>
      </c>
      <c r="P1314" t="s">
        <v>6981</v>
      </c>
    </row>
    <row r="1315" spans="1:16" x14ac:dyDescent="0.25">
      <c r="A1315" t="s">
        <v>1</v>
      </c>
      <c r="B1315" t="s">
        <v>6982</v>
      </c>
      <c r="C1315" t="s">
        <v>121</v>
      </c>
      <c r="D1315" t="s">
        <v>4346</v>
      </c>
      <c r="E1315" t="s">
        <v>59</v>
      </c>
      <c r="F1315" t="b">
        <v>0</v>
      </c>
      <c r="G1315" t="s">
        <v>65</v>
      </c>
      <c r="H1315" s="1">
        <v>46036.793333333328</v>
      </c>
      <c r="I1315" t="b">
        <v>0</v>
      </c>
      <c r="J1315" t="b">
        <v>1</v>
      </c>
      <c r="K1315" t="s">
        <v>41</v>
      </c>
      <c r="L1315" t="s">
        <v>60</v>
      </c>
      <c r="M1315">
        <v>195000</v>
      </c>
      <c r="N1315"/>
      <c r="O1315" t="s">
        <v>6950</v>
      </c>
      <c r="P1315" t="s">
        <v>5590</v>
      </c>
    </row>
    <row r="1316" spans="1:16" x14ac:dyDescent="0.25">
      <c r="A1316" t="s">
        <v>5</v>
      </c>
      <c r="B1316" t="s">
        <v>6983</v>
      </c>
      <c r="C1316" t="s">
        <v>1279</v>
      </c>
      <c r="D1316" t="s">
        <v>2360</v>
      </c>
      <c r="E1316" t="s">
        <v>59</v>
      </c>
      <c r="F1316" t="b">
        <v>0</v>
      </c>
      <c r="G1316" t="s">
        <v>65</v>
      </c>
      <c r="H1316" s="1">
        <v>46036.793368055558</v>
      </c>
      <c r="I1316" t="b">
        <v>1</v>
      </c>
      <c r="J1316" t="b">
        <v>1</v>
      </c>
      <c r="K1316" t="s">
        <v>41</v>
      </c>
      <c r="L1316" t="s">
        <v>60</v>
      </c>
      <c r="M1316">
        <v>135983.26999999999</v>
      </c>
      <c r="N1316"/>
      <c r="O1316" t="s">
        <v>6254</v>
      </c>
      <c r="P1316" t="s">
        <v>6984</v>
      </c>
    </row>
    <row r="1317" spans="1:16" x14ac:dyDescent="0.25">
      <c r="A1317" t="s">
        <v>1</v>
      </c>
      <c r="B1317" t="s">
        <v>3883</v>
      </c>
      <c r="C1317" t="s">
        <v>190</v>
      </c>
      <c r="D1317" t="s">
        <v>4346</v>
      </c>
      <c r="E1317" t="s">
        <v>59</v>
      </c>
      <c r="F1317" t="b">
        <v>0</v>
      </c>
      <c r="G1317" t="s">
        <v>73</v>
      </c>
      <c r="H1317" s="1">
        <v>46036.794270833343</v>
      </c>
      <c r="I1317" t="b">
        <v>1</v>
      </c>
      <c r="J1317" t="b">
        <v>0</v>
      </c>
      <c r="K1317" t="s">
        <v>41</v>
      </c>
      <c r="L1317" t="s">
        <v>60</v>
      </c>
      <c r="M1317">
        <v>170000</v>
      </c>
      <c r="N1317"/>
      <c r="O1317" t="s">
        <v>101</v>
      </c>
      <c r="P1317" t="s">
        <v>6985</v>
      </c>
    </row>
    <row r="1318" spans="1:16" x14ac:dyDescent="0.25">
      <c r="A1318" t="s">
        <v>0</v>
      </c>
      <c r="B1318" t="s">
        <v>3032</v>
      </c>
      <c r="C1318" t="s">
        <v>207</v>
      </c>
      <c r="D1318" t="s">
        <v>4526</v>
      </c>
      <c r="E1318" t="s">
        <v>59</v>
      </c>
      <c r="F1318" t="b">
        <v>0</v>
      </c>
      <c r="G1318" t="s">
        <v>63</v>
      </c>
      <c r="H1318" s="1">
        <v>46036.802673611113</v>
      </c>
      <c r="I1318" t="b">
        <v>0</v>
      </c>
      <c r="J1318" t="b">
        <v>0</v>
      </c>
      <c r="K1318" t="s">
        <v>41</v>
      </c>
      <c r="L1318" t="s">
        <v>60</v>
      </c>
      <c r="M1318">
        <v>87000</v>
      </c>
      <c r="N1318"/>
      <c r="O1318" t="s">
        <v>1963</v>
      </c>
      <c r="P1318" t="s">
        <v>1314</v>
      </c>
    </row>
    <row r="1319" spans="1:16" x14ac:dyDescent="0.25">
      <c r="A1319" t="s">
        <v>0</v>
      </c>
      <c r="B1319" t="s">
        <v>6986</v>
      </c>
      <c r="C1319" t="s">
        <v>3694</v>
      </c>
      <c r="D1319" t="s">
        <v>6627</v>
      </c>
      <c r="E1319" t="s">
        <v>59</v>
      </c>
      <c r="F1319" t="b">
        <v>0</v>
      </c>
      <c r="G1319" t="s">
        <v>63</v>
      </c>
      <c r="H1319" s="1">
        <v>46036.802719907413</v>
      </c>
      <c r="I1319" t="b">
        <v>0</v>
      </c>
      <c r="J1319" t="b">
        <v>1</v>
      </c>
      <c r="K1319" t="s">
        <v>41</v>
      </c>
      <c r="L1319" t="s">
        <v>60</v>
      </c>
      <c r="M1319">
        <v>62500</v>
      </c>
      <c r="N1319"/>
      <c r="O1319" t="s">
        <v>6987</v>
      </c>
      <c r="P1319" t="s">
        <v>4661</v>
      </c>
    </row>
    <row r="1320" spans="1:16" x14ac:dyDescent="0.25">
      <c r="A1320" t="s">
        <v>0</v>
      </c>
      <c r="B1320" t="s">
        <v>6988</v>
      </c>
      <c r="C1320" t="s">
        <v>112</v>
      </c>
      <c r="D1320" t="s">
        <v>4526</v>
      </c>
      <c r="E1320" t="s">
        <v>59</v>
      </c>
      <c r="F1320" t="b">
        <v>0</v>
      </c>
      <c r="G1320" t="s">
        <v>65</v>
      </c>
      <c r="H1320" s="1">
        <v>46036.833391203712</v>
      </c>
      <c r="I1320" t="b">
        <v>0</v>
      </c>
      <c r="J1320" t="b">
        <v>1</v>
      </c>
      <c r="K1320" t="s">
        <v>41</v>
      </c>
      <c r="L1320" t="s">
        <v>60</v>
      </c>
      <c r="M1320">
        <v>127000</v>
      </c>
      <c r="N1320"/>
      <c r="O1320" t="s">
        <v>6989</v>
      </c>
      <c r="P1320" t="s">
        <v>6990</v>
      </c>
    </row>
    <row r="1321" spans="1:16" x14ac:dyDescent="0.25">
      <c r="A1321" t="s">
        <v>0</v>
      </c>
      <c r="B1321" t="s">
        <v>6991</v>
      </c>
      <c r="C1321" t="s">
        <v>201</v>
      </c>
      <c r="D1321" t="s">
        <v>2360</v>
      </c>
      <c r="E1321" t="s">
        <v>59</v>
      </c>
      <c r="F1321" t="b">
        <v>0</v>
      </c>
      <c r="G1321" t="s">
        <v>77</v>
      </c>
      <c r="H1321" s="1">
        <v>46036.833622685182</v>
      </c>
      <c r="I1321" t="b">
        <v>1</v>
      </c>
      <c r="J1321" t="b">
        <v>1</v>
      </c>
      <c r="K1321" t="s">
        <v>41</v>
      </c>
      <c r="L1321" t="s">
        <v>60</v>
      </c>
      <c r="M1321">
        <v>69550</v>
      </c>
      <c r="N1321"/>
      <c r="O1321" t="s">
        <v>6992</v>
      </c>
      <c r="P1321" t="s">
        <v>1091</v>
      </c>
    </row>
    <row r="1322" spans="1:16" x14ac:dyDescent="0.25">
      <c r="A1322" t="s">
        <v>0</v>
      </c>
      <c r="B1322" t="s">
        <v>1249</v>
      </c>
      <c r="C1322" t="s">
        <v>2231</v>
      </c>
      <c r="D1322" t="s">
        <v>4526</v>
      </c>
      <c r="E1322" t="s">
        <v>59</v>
      </c>
      <c r="F1322" t="b">
        <v>0</v>
      </c>
      <c r="G1322" t="s">
        <v>77</v>
      </c>
      <c r="H1322" s="1">
        <v>46036.833622685182</v>
      </c>
      <c r="I1322" t="b">
        <v>0</v>
      </c>
      <c r="J1322" t="b">
        <v>0</v>
      </c>
      <c r="K1322" t="s">
        <v>41</v>
      </c>
      <c r="L1322" t="s">
        <v>60</v>
      </c>
      <c r="M1322">
        <v>71500</v>
      </c>
      <c r="N1322"/>
      <c r="O1322" t="s">
        <v>6993</v>
      </c>
      <c r="P1322" t="s">
        <v>6994</v>
      </c>
    </row>
    <row r="1323" spans="1:16" x14ac:dyDescent="0.25">
      <c r="A1323" t="s">
        <v>0</v>
      </c>
      <c r="B1323" t="s">
        <v>6995</v>
      </c>
      <c r="C1323" t="s">
        <v>190</v>
      </c>
      <c r="D1323" t="s">
        <v>4526</v>
      </c>
      <c r="E1323" t="s">
        <v>59</v>
      </c>
      <c r="F1323" t="b">
        <v>0</v>
      </c>
      <c r="G1323" t="s">
        <v>73</v>
      </c>
      <c r="H1323" s="1">
        <v>46036.833819444437</v>
      </c>
      <c r="I1323" t="b">
        <v>0</v>
      </c>
      <c r="J1323" t="b">
        <v>1</v>
      </c>
      <c r="K1323" t="s">
        <v>41</v>
      </c>
      <c r="L1323" t="s">
        <v>60</v>
      </c>
      <c r="M1323">
        <v>78250</v>
      </c>
      <c r="N1323"/>
      <c r="O1323" t="s">
        <v>6996</v>
      </c>
      <c r="P1323" t="s">
        <v>426</v>
      </c>
    </row>
    <row r="1324" spans="1:16" x14ac:dyDescent="0.25">
      <c r="A1324" t="s">
        <v>0</v>
      </c>
      <c r="B1324" t="s">
        <v>6997</v>
      </c>
      <c r="C1324" t="s">
        <v>76</v>
      </c>
      <c r="D1324" t="s">
        <v>4346</v>
      </c>
      <c r="E1324" t="s">
        <v>88</v>
      </c>
      <c r="F1324" t="b">
        <v>1</v>
      </c>
      <c r="G1324" t="s">
        <v>68</v>
      </c>
      <c r="H1324" s="1">
        <v>46036.833923611113</v>
      </c>
      <c r="I1324" t="b">
        <v>0</v>
      </c>
      <c r="J1324" t="b">
        <v>0</v>
      </c>
      <c r="K1324" t="s">
        <v>41</v>
      </c>
      <c r="L1324" t="s">
        <v>74</v>
      </c>
      <c r="M1324"/>
      <c r="N1324">
        <v>33.625</v>
      </c>
      <c r="O1324" t="s">
        <v>6998</v>
      </c>
      <c r="P1324" t="s">
        <v>3582</v>
      </c>
    </row>
    <row r="1325" spans="1:16" x14ac:dyDescent="0.25">
      <c r="A1325" t="s">
        <v>0</v>
      </c>
      <c r="B1325" t="s">
        <v>6999</v>
      </c>
      <c r="C1325" t="s">
        <v>124</v>
      </c>
      <c r="D1325" t="s">
        <v>2360</v>
      </c>
      <c r="E1325" t="s">
        <v>59</v>
      </c>
      <c r="F1325" t="b">
        <v>0</v>
      </c>
      <c r="G1325" t="s">
        <v>68</v>
      </c>
      <c r="H1325" s="1">
        <v>46036.833923611113</v>
      </c>
      <c r="I1325" t="b">
        <v>0</v>
      </c>
      <c r="J1325" t="b">
        <v>0</v>
      </c>
      <c r="K1325" t="s">
        <v>41</v>
      </c>
      <c r="L1325" t="s">
        <v>74</v>
      </c>
      <c r="M1325"/>
      <c r="N1325">
        <v>32.479999999999997</v>
      </c>
      <c r="O1325" t="s">
        <v>7000</v>
      </c>
      <c r="P1325" t="s">
        <v>3582</v>
      </c>
    </row>
    <row r="1326" spans="1:16" x14ac:dyDescent="0.25">
      <c r="A1326" t="s">
        <v>0</v>
      </c>
      <c r="B1326" t="s">
        <v>7001</v>
      </c>
      <c r="C1326" t="s">
        <v>1066</v>
      </c>
      <c r="D1326" t="s">
        <v>2360</v>
      </c>
      <c r="E1326" t="s">
        <v>59</v>
      </c>
      <c r="F1326" t="b">
        <v>0</v>
      </c>
      <c r="G1326" t="s">
        <v>89</v>
      </c>
      <c r="H1326" s="1">
        <v>46036.834120370368</v>
      </c>
      <c r="I1326" t="b">
        <v>0</v>
      </c>
      <c r="J1326" t="b">
        <v>0</v>
      </c>
      <c r="K1326" t="s">
        <v>41</v>
      </c>
      <c r="L1326" t="s">
        <v>60</v>
      </c>
      <c r="M1326">
        <v>53000</v>
      </c>
      <c r="N1326"/>
      <c r="O1326" t="s">
        <v>7002</v>
      </c>
      <c r="P1326" t="s">
        <v>3738</v>
      </c>
    </row>
    <row r="1327" spans="1:16" x14ac:dyDescent="0.25">
      <c r="A1327" t="s">
        <v>6</v>
      </c>
      <c r="B1327" t="s">
        <v>6</v>
      </c>
      <c r="C1327" t="s">
        <v>473</v>
      </c>
      <c r="D1327" t="s">
        <v>4526</v>
      </c>
      <c r="E1327" t="s">
        <v>59</v>
      </c>
      <c r="F1327" t="b">
        <v>0</v>
      </c>
      <c r="G1327" t="s">
        <v>65</v>
      </c>
      <c r="H1327" s="1">
        <v>46036.834282407413</v>
      </c>
      <c r="I1327" t="b">
        <v>0</v>
      </c>
      <c r="J1327" t="b">
        <v>0</v>
      </c>
      <c r="K1327" t="s">
        <v>41</v>
      </c>
      <c r="L1327" t="s">
        <v>60</v>
      </c>
      <c r="M1327">
        <v>192270.5</v>
      </c>
      <c r="N1327"/>
      <c r="O1327" t="s">
        <v>521</v>
      </c>
      <c r="P1327" t="s">
        <v>7003</v>
      </c>
    </row>
    <row r="1328" spans="1:16" x14ac:dyDescent="0.25">
      <c r="A1328" t="s">
        <v>5</v>
      </c>
      <c r="B1328" t="s">
        <v>6983</v>
      </c>
      <c r="C1328" t="s">
        <v>952</v>
      </c>
      <c r="D1328" t="s">
        <v>4526</v>
      </c>
      <c r="E1328" t="s">
        <v>59</v>
      </c>
      <c r="F1328" t="b">
        <v>0</v>
      </c>
      <c r="G1328" t="s">
        <v>65</v>
      </c>
      <c r="H1328" s="1">
        <v>46036.835277777784</v>
      </c>
      <c r="I1328" t="b">
        <v>1</v>
      </c>
      <c r="J1328" t="b">
        <v>1</v>
      </c>
      <c r="K1328" t="s">
        <v>41</v>
      </c>
      <c r="L1328" t="s">
        <v>60</v>
      </c>
      <c r="M1328">
        <v>135983.61499999999</v>
      </c>
      <c r="N1328"/>
      <c r="O1328" t="s">
        <v>6254</v>
      </c>
      <c r="P1328" t="s">
        <v>6984</v>
      </c>
    </row>
    <row r="1329" spans="1:16" x14ac:dyDescent="0.25">
      <c r="A1329" t="s">
        <v>0</v>
      </c>
      <c r="B1329" t="s">
        <v>7004</v>
      </c>
      <c r="C1329" t="s">
        <v>112</v>
      </c>
      <c r="D1329" t="s">
        <v>4346</v>
      </c>
      <c r="E1329" t="s">
        <v>59</v>
      </c>
      <c r="F1329" t="b">
        <v>0</v>
      </c>
      <c r="G1329" t="s">
        <v>65</v>
      </c>
      <c r="H1329" s="1">
        <v>46036.875057870369</v>
      </c>
      <c r="I1329" t="b">
        <v>0</v>
      </c>
      <c r="J1329" t="b">
        <v>0</v>
      </c>
      <c r="K1329" t="s">
        <v>41</v>
      </c>
      <c r="L1329" t="s">
        <v>60</v>
      </c>
      <c r="M1329">
        <v>177500</v>
      </c>
      <c r="N1329"/>
      <c r="O1329" t="s">
        <v>3184</v>
      </c>
      <c r="P1329" t="s">
        <v>85</v>
      </c>
    </row>
    <row r="1330" spans="1:16" x14ac:dyDescent="0.25">
      <c r="A1330" t="s">
        <v>0</v>
      </c>
      <c r="B1330" t="s">
        <v>6846</v>
      </c>
      <c r="C1330" t="s">
        <v>240</v>
      </c>
      <c r="D1330" t="s">
        <v>4526</v>
      </c>
      <c r="E1330" t="s">
        <v>59</v>
      </c>
      <c r="F1330" t="b">
        <v>0</v>
      </c>
      <c r="G1330" t="s">
        <v>65</v>
      </c>
      <c r="H1330" s="1">
        <v>46036.875243055547</v>
      </c>
      <c r="I1330" t="b">
        <v>0</v>
      </c>
      <c r="J1330" t="b">
        <v>0</v>
      </c>
      <c r="K1330" t="s">
        <v>41</v>
      </c>
      <c r="L1330" t="s">
        <v>60</v>
      </c>
      <c r="M1330">
        <v>76960</v>
      </c>
      <c r="N1330"/>
      <c r="O1330" t="s">
        <v>7005</v>
      </c>
      <c r="P1330" t="s">
        <v>146</v>
      </c>
    </row>
    <row r="1331" spans="1:16" x14ac:dyDescent="0.25">
      <c r="A1331" t="s">
        <v>2</v>
      </c>
      <c r="B1331" t="s">
        <v>7006</v>
      </c>
      <c r="C1331" t="s">
        <v>1156</v>
      </c>
      <c r="D1331" t="s">
        <v>2360</v>
      </c>
      <c r="F1331" t="b">
        <v>0</v>
      </c>
      <c r="G1331" t="s">
        <v>77</v>
      </c>
      <c r="H1331" s="1">
        <v>46036.876111111109</v>
      </c>
      <c r="I1331" t="b">
        <v>0</v>
      </c>
      <c r="J1331" t="b">
        <v>0</v>
      </c>
      <c r="K1331" t="s">
        <v>41</v>
      </c>
      <c r="L1331" t="s">
        <v>74</v>
      </c>
      <c r="M1331"/>
      <c r="N1331">
        <v>45</v>
      </c>
      <c r="O1331" t="s">
        <v>2094</v>
      </c>
      <c r="P1331" t="s">
        <v>85</v>
      </c>
    </row>
    <row r="1332" spans="1:16" x14ac:dyDescent="0.25">
      <c r="A1332" t="s">
        <v>1</v>
      </c>
      <c r="B1332" t="s">
        <v>1</v>
      </c>
      <c r="C1332" t="s">
        <v>2922</v>
      </c>
      <c r="D1332" t="s">
        <v>4526</v>
      </c>
      <c r="E1332" t="s">
        <v>59</v>
      </c>
      <c r="F1332" t="b">
        <v>0</v>
      </c>
      <c r="G1332" t="s">
        <v>73</v>
      </c>
      <c r="H1332" s="1">
        <v>46036.876342592594</v>
      </c>
      <c r="I1332" t="b">
        <v>0</v>
      </c>
      <c r="J1332" t="b">
        <v>0</v>
      </c>
      <c r="K1332" t="s">
        <v>41</v>
      </c>
      <c r="L1332" t="s">
        <v>60</v>
      </c>
      <c r="M1332">
        <v>124202</v>
      </c>
      <c r="N1332"/>
      <c r="O1332" t="s">
        <v>7007</v>
      </c>
      <c r="P1332" t="s">
        <v>85</v>
      </c>
    </row>
    <row r="1333" spans="1:16" x14ac:dyDescent="0.25">
      <c r="A1333" t="s">
        <v>1</v>
      </c>
      <c r="B1333" t="s">
        <v>694</v>
      </c>
      <c r="C1333" t="s">
        <v>3510</v>
      </c>
      <c r="D1333" t="s">
        <v>4346</v>
      </c>
      <c r="E1333" t="s">
        <v>59</v>
      </c>
      <c r="F1333" t="b">
        <v>0</v>
      </c>
      <c r="G1333" t="s">
        <v>13</v>
      </c>
      <c r="H1333" s="1">
        <v>46036.882962962962</v>
      </c>
      <c r="I1333" t="b">
        <v>0</v>
      </c>
      <c r="J1333" t="b">
        <v>0</v>
      </c>
      <c r="K1333" t="s">
        <v>13</v>
      </c>
      <c r="L1333" t="s">
        <v>60</v>
      </c>
      <c r="M1333">
        <v>85000</v>
      </c>
      <c r="N1333"/>
      <c r="O1333" t="s">
        <v>7008</v>
      </c>
      <c r="P1333" t="s">
        <v>7009</v>
      </c>
    </row>
    <row r="1334" spans="1:16" x14ac:dyDescent="0.25">
      <c r="A1334" t="s">
        <v>2</v>
      </c>
      <c r="B1334" t="s">
        <v>7010</v>
      </c>
      <c r="C1334" t="s">
        <v>3130</v>
      </c>
      <c r="D1334" t="s">
        <v>4526</v>
      </c>
      <c r="E1334" t="s">
        <v>88</v>
      </c>
      <c r="F1334" t="b">
        <v>0</v>
      </c>
      <c r="G1334" t="s">
        <v>89</v>
      </c>
      <c r="H1334" s="1">
        <v>46036.91746527778</v>
      </c>
      <c r="I1334" t="b">
        <v>0</v>
      </c>
      <c r="J1334" t="b">
        <v>1</v>
      </c>
      <c r="K1334" t="s">
        <v>41</v>
      </c>
      <c r="L1334" t="s">
        <v>74</v>
      </c>
      <c r="M1334"/>
      <c r="N1334">
        <v>57.5</v>
      </c>
      <c r="O1334" t="s">
        <v>4487</v>
      </c>
      <c r="P1334" t="s">
        <v>7011</v>
      </c>
    </row>
    <row r="1335" spans="1:16" x14ac:dyDescent="0.25">
      <c r="A1335" t="s">
        <v>2</v>
      </c>
      <c r="B1335" t="s">
        <v>2</v>
      </c>
      <c r="C1335" t="s">
        <v>887</v>
      </c>
      <c r="D1335" t="s">
        <v>4526</v>
      </c>
      <c r="E1335" t="s">
        <v>59</v>
      </c>
      <c r="F1335" t="b">
        <v>0</v>
      </c>
      <c r="G1335" t="s">
        <v>65</v>
      </c>
      <c r="H1335" s="1">
        <v>46036.917615740742</v>
      </c>
      <c r="I1335" t="b">
        <v>0</v>
      </c>
      <c r="J1335" t="b">
        <v>0</v>
      </c>
      <c r="K1335" t="s">
        <v>41</v>
      </c>
      <c r="L1335" t="s">
        <v>60</v>
      </c>
      <c r="M1335">
        <v>130000</v>
      </c>
      <c r="N1335"/>
      <c r="O1335" t="s">
        <v>1324</v>
      </c>
      <c r="P1335" t="s">
        <v>7012</v>
      </c>
    </row>
    <row r="1336" spans="1:16" x14ac:dyDescent="0.25">
      <c r="A1336" t="s">
        <v>2</v>
      </c>
      <c r="B1336" t="s">
        <v>7013</v>
      </c>
      <c r="C1336" t="s">
        <v>112</v>
      </c>
      <c r="D1336" t="s">
        <v>4526</v>
      </c>
      <c r="E1336" t="s">
        <v>59</v>
      </c>
      <c r="F1336" t="b">
        <v>0</v>
      </c>
      <c r="G1336" t="s">
        <v>65</v>
      </c>
      <c r="H1336" s="1">
        <v>46036.917615740742</v>
      </c>
      <c r="I1336" t="b">
        <v>0</v>
      </c>
      <c r="J1336" t="b">
        <v>1</v>
      </c>
      <c r="K1336" t="s">
        <v>41</v>
      </c>
      <c r="L1336" t="s">
        <v>60</v>
      </c>
      <c r="M1336">
        <v>175000</v>
      </c>
      <c r="N1336"/>
      <c r="O1336" t="s">
        <v>7014</v>
      </c>
      <c r="P1336" t="s">
        <v>4058</v>
      </c>
    </row>
    <row r="1337" spans="1:16" x14ac:dyDescent="0.25">
      <c r="A1337" t="s">
        <v>1</v>
      </c>
      <c r="B1337" t="s">
        <v>7015</v>
      </c>
      <c r="C1337" t="s">
        <v>751</v>
      </c>
      <c r="D1337" t="s">
        <v>2360</v>
      </c>
      <c r="E1337" t="s">
        <v>871</v>
      </c>
      <c r="F1337" t="b">
        <v>0</v>
      </c>
      <c r="G1337" t="s">
        <v>65</v>
      </c>
      <c r="H1337" s="1">
        <v>46036.918391203697</v>
      </c>
      <c r="I1337" t="b">
        <v>0</v>
      </c>
      <c r="J1337" t="b">
        <v>1</v>
      </c>
      <c r="K1337" t="s">
        <v>41</v>
      </c>
      <c r="L1337" t="s">
        <v>74</v>
      </c>
      <c r="M1337"/>
      <c r="N1337">
        <v>18.5</v>
      </c>
      <c r="O1337" t="s">
        <v>1722</v>
      </c>
      <c r="P1337" t="s">
        <v>2284</v>
      </c>
    </row>
    <row r="1338" spans="1:16" x14ac:dyDescent="0.25">
      <c r="A1338" t="s">
        <v>0</v>
      </c>
      <c r="B1338" t="s">
        <v>7016</v>
      </c>
      <c r="C1338" t="s">
        <v>1844</v>
      </c>
      <c r="D1338" t="s">
        <v>4526</v>
      </c>
      <c r="E1338" t="s">
        <v>88</v>
      </c>
      <c r="F1338" t="b">
        <v>0</v>
      </c>
      <c r="G1338" t="s">
        <v>68</v>
      </c>
      <c r="H1338" s="1">
        <v>46036.958923611113</v>
      </c>
      <c r="I1338" t="b">
        <v>0</v>
      </c>
      <c r="J1338" t="b">
        <v>1</v>
      </c>
      <c r="K1338" t="s">
        <v>41</v>
      </c>
      <c r="L1338" t="s">
        <v>74</v>
      </c>
      <c r="M1338"/>
      <c r="N1338">
        <v>33.5</v>
      </c>
      <c r="O1338" t="s">
        <v>126</v>
      </c>
    </row>
    <row r="1339" spans="1:16" x14ac:dyDescent="0.25">
      <c r="A1339" t="s">
        <v>2</v>
      </c>
      <c r="B1339" t="s">
        <v>7017</v>
      </c>
      <c r="C1339" t="s">
        <v>315</v>
      </c>
      <c r="D1339" t="s">
        <v>2360</v>
      </c>
      <c r="E1339" t="s">
        <v>59</v>
      </c>
      <c r="F1339" t="b">
        <v>0</v>
      </c>
      <c r="G1339" t="s">
        <v>65</v>
      </c>
      <c r="H1339" s="1">
        <v>46036.959340277783</v>
      </c>
      <c r="I1339" t="b">
        <v>0</v>
      </c>
      <c r="J1339" t="b">
        <v>1</v>
      </c>
      <c r="K1339" t="s">
        <v>41</v>
      </c>
      <c r="L1339" t="s">
        <v>60</v>
      </c>
      <c r="M1339">
        <v>170000</v>
      </c>
      <c r="N1339"/>
      <c r="O1339" t="s">
        <v>7018</v>
      </c>
      <c r="P1339" t="s">
        <v>7019</v>
      </c>
    </row>
    <row r="1340" spans="1:16" x14ac:dyDescent="0.25">
      <c r="A1340" t="s">
        <v>2</v>
      </c>
      <c r="B1340" t="s">
        <v>2676</v>
      </c>
      <c r="C1340" t="s">
        <v>463</v>
      </c>
      <c r="D1340" t="s">
        <v>4526</v>
      </c>
      <c r="E1340" t="s">
        <v>59</v>
      </c>
      <c r="F1340" t="b">
        <v>0</v>
      </c>
      <c r="G1340" t="s">
        <v>77</v>
      </c>
      <c r="H1340" s="1">
        <v>46036.959444444437</v>
      </c>
      <c r="I1340" t="b">
        <v>0</v>
      </c>
      <c r="J1340" t="b">
        <v>0</v>
      </c>
      <c r="K1340" t="s">
        <v>41</v>
      </c>
      <c r="L1340" t="s">
        <v>60</v>
      </c>
      <c r="M1340">
        <v>190000</v>
      </c>
      <c r="N1340"/>
      <c r="O1340" t="s">
        <v>7020</v>
      </c>
      <c r="P1340" t="s">
        <v>7021</v>
      </c>
    </row>
    <row r="1341" spans="1:16" x14ac:dyDescent="0.25">
      <c r="A1341" t="s">
        <v>1</v>
      </c>
      <c r="B1341" t="s">
        <v>316</v>
      </c>
      <c r="C1341" t="s">
        <v>795</v>
      </c>
      <c r="D1341" t="s">
        <v>2360</v>
      </c>
      <c r="E1341" t="s">
        <v>59</v>
      </c>
      <c r="F1341" t="b">
        <v>0</v>
      </c>
      <c r="G1341" t="s">
        <v>65</v>
      </c>
      <c r="H1341" s="1">
        <v>46036.95989583333</v>
      </c>
      <c r="I1341" t="b">
        <v>0</v>
      </c>
      <c r="J1341" t="b">
        <v>0</v>
      </c>
      <c r="K1341" t="s">
        <v>41</v>
      </c>
      <c r="L1341" t="s">
        <v>60</v>
      </c>
      <c r="M1341">
        <v>195000</v>
      </c>
      <c r="N1341"/>
      <c r="O1341" t="s">
        <v>7022</v>
      </c>
      <c r="P1341" t="s">
        <v>7023</v>
      </c>
    </row>
    <row r="1342" spans="1:16" x14ac:dyDescent="0.25">
      <c r="A1342" t="s">
        <v>1</v>
      </c>
      <c r="B1342" t="s">
        <v>7024</v>
      </c>
      <c r="C1342" t="s">
        <v>76</v>
      </c>
      <c r="D1342" t="s">
        <v>4346</v>
      </c>
      <c r="E1342" t="s">
        <v>59</v>
      </c>
      <c r="F1342" t="b">
        <v>1</v>
      </c>
      <c r="G1342" t="s">
        <v>13</v>
      </c>
      <c r="H1342" s="1">
        <v>46036.966296296298</v>
      </c>
      <c r="I1342" t="b">
        <v>1</v>
      </c>
      <c r="J1342" t="b">
        <v>0</v>
      </c>
      <c r="K1342" t="s">
        <v>13</v>
      </c>
      <c r="L1342" t="s">
        <v>60</v>
      </c>
      <c r="M1342">
        <v>139000</v>
      </c>
      <c r="N1342"/>
      <c r="O1342" t="s">
        <v>7025</v>
      </c>
      <c r="P1342" t="s">
        <v>7026</v>
      </c>
    </row>
    <row r="1343" spans="1:16" x14ac:dyDescent="0.25">
      <c r="A1343" t="s">
        <v>0</v>
      </c>
      <c r="B1343" t="s">
        <v>6457</v>
      </c>
      <c r="C1343" t="s">
        <v>202</v>
      </c>
      <c r="D1343" t="s">
        <v>4756</v>
      </c>
      <c r="E1343" t="s">
        <v>59</v>
      </c>
      <c r="F1343" t="b">
        <v>0</v>
      </c>
      <c r="G1343" t="s">
        <v>77</v>
      </c>
      <c r="H1343" s="1">
        <v>46037.000289351847</v>
      </c>
      <c r="I1343" t="b">
        <v>0</v>
      </c>
      <c r="J1343" t="b">
        <v>0</v>
      </c>
      <c r="K1343" t="s">
        <v>41</v>
      </c>
      <c r="L1343" t="s">
        <v>60</v>
      </c>
      <c r="M1343">
        <v>100000</v>
      </c>
      <c r="N1343"/>
      <c r="O1343" t="s">
        <v>7027</v>
      </c>
      <c r="P1343" t="s">
        <v>6459</v>
      </c>
    </row>
    <row r="1344" spans="1:16" x14ac:dyDescent="0.25">
      <c r="A1344" t="s">
        <v>2</v>
      </c>
      <c r="B1344" t="s">
        <v>158</v>
      </c>
      <c r="C1344" t="s">
        <v>7028</v>
      </c>
      <c r="D1344" t="s">
        <v>4671</v>
      </c>
      <c r="E1344" t="s">
        <v>59</v>
      </c>
      <c r="F1344" t="b">
        <v>0</v>
      </c>
      <c r="G1344" t="s">
        <v>77</v>
      </c>
      <c r="H1344" s="1">
        <v>46037.001215277778</v>
      </c>
      <c r="I1344" t="b">
        <v>0</v>
      </c>
      <c r="J1344" t="b">
        <v>0</v>
      </c>
      <c r="K1344" t="s">
        <v>41</v>
      </c>
      <c r="L1344" t="s">
        <v>60</v>
      </c>
      <c r="M1344">
        <v>161000</v>
      </c>
      <c r="N1344"/>
      <c r="O1344" t="s">
        <v>7029</v>
      </c>
      <c r="P1344" t="s">
        <v>7030</v>
      </c>
    </row>
    <row r="1345" spans="1:16" x14ac:dyDescent="0.25">
      <c r="A1345" t="s">
        <v>1</v>
      </c>
      <c r="B1345" t="s">
        <v>7031</v>
      </c>
      <c r="C1345" t="s">
        <v>1122</v>
      </c>
      <c r="D1345" t="s">
        <v>3761</v>
      </c>
      <c r="E1345" t="s">
        <v>59</v>
      </c>
      <c r="F1345" t="b">
        <v>0</v>
      </c>
      <c r="G1345" t="s">
        <v>89</v>
      </c>
      <c r="H1345" s="1">
        <v>46037.003344907411</v>
      </c>
      <c r="I1345" t="b">
        <v>0</v>
      </c>
      <c r="J1345" t="b">
        <v>1</v>
      </c>
      <c r="K1345" t="s">
        <v>41</v>
      </c>
      <c r="L1345" t="s">
        <v>60</v>
      </c>
      <c r="M1345">
        <v>202500</v>
      </c>
      <c r="N1345"/>
      <c r="O1345" t="s">
        <v>4019</v>
      </c>
      <c r="P1345" t="s">
        <v>7032</v>
      </c>
    </row>
    <row r="1346" spans="1:16" x14ac:dyDescent="0.25">
      <c r="A1346" t="s">
        <v>0</v>
      </c>
      <c r="B1346" t="s">
        <v>7033</v>
      </c>
      <c r="C1346" t="s">
        <v>112</v>
      </c>
      <c r="D1346" t="s">
        <v>2360</v>
      </c>
      <c r="E1346" t="s">
        <v>59</v>
      </c>
      <c r="F1346" t="b">
        <v>0</v>
      </c>
      <c r="G1346" t="s">
        <v>65</v>
      </c>
      <c r="H1346" s="1">
        <v>46037.041724537034</v>
      </c>
      <c r="I1346" t="b">
        <v>0</v>
      </c>
      <c r="J1346" t="b">
        <v>0</v>
      </c>
      <c r="K1346" t="s">
        <v>41</v>
      </c>
      <c r="L1346" t="s">
        <v>60</v>
      </c>
      <c r="M1346">
        <v>60000</v>
      </c>
      <c r="N1346"/>
      <c r="O1346" t="s">
        <v>7034</v>
      </c>
      <c r="P1346" t="s">
        <v>7035</v>
      </c>
    </row>
    <row r="1347" spans="1:16" x14ac:dyDescent="0.25">
      <c r="A1347" t="s">
        <v>0</v>
      </c>
      <c r="B1347" t="s">
        <v>7036</v>
      </c>
      <c r="C1347" t="s">
        <v>7037</v>
      </c>
      <c r="D1347" t="s">
        <v>4346</v>
      </c>
      <c r="E1347" t="s">
        <v>59</v>
      </c>
      <c r="F1347" t="b">
        <v>0</v>
      </c>
      <c r="G1347" t="s">
        <v>68</v>
      </c>
      <c r="H1347" s="1">
        <v>46037.042233796303</v>
      </c>
      <c r="I1347" t="b">
        <v>0</v>
      </c>
      <c r="J1347" t="b">
        <v>1</v>
      </c>
      <c r="K1347" t="s">
        <v>41</v>
      </c>
      <c r="L1347" t="s">
        <v>60</v>
      </c>
      <c r="M1347">
        <v>61315.8</v>
      </c>
      <c r="N1347"/>
      <c r="O1347" t="s">
        <v>1552</v>
      </c>
      <c r="P1347" t="s">
        <v>7038</v>
      </c>
    </row>
    <row r="1348" spans="1:16" x14ac:dyDescent="0.25">
      <c r="A1348" t="s">
        <v>1</v>
      </c>
      <c r="B1348" t="s">
        <v>3574</v>
      </c>
      <c r="C1348" t="s">
        <v>1055</v>
      </c>
      <c r="D1348" t="s">
        <v>4756</v>
      </c>
      <c r="E1348" t="s">
        <v>59</v>
      </c>
      <c r="F1348" t="b">
        <v>0</v>
      </c>
      <c r="G1348" t="s">
        <v>89</v>
      </c>
      <c r="H1348" s="1">
        <v>46037.044849537036</v>
      </c>
      <c r="I1348" t="b">
        <v>1</v>
      </c>
      <c r="J1348" t="b">
        <v>0</v>
      </c>
      <c r="K1348" t="s">
        <v>41</v>
      </c>
      <c r="L1348" t="s">
        <v>60</v>
      </c>
      <c r="M1348">
        <v>115000</v>
      </c>
      <c r="N1348"/>
      <c r="O1348" t="s">
        <v>7039</v>
      </c>
      <c r="P1348" t="s">
        <v>2303</v>
      </c>
    </row>
    <row r="1349" spans="1:16" x14ac:dyDescent="0.25">
      <c r="A1349" t="s">
        <v>0</v>
      </c>
      <c r="B1349" t="s">
        <v>6885</v>
      </c>
      <c r="C1349" t="s">
        <v>304</v>
      </c>
      <c r="D1349" t="s">
        <v>4526</v>
      </c>
      <c r="E1349" t="s">
        <v>59</v>
      </c>
      <c r="F1349" t="b">
        <v>0</v>
      </c>
      <c r="G1349" t="s">
        <v>77</v>
      </c>
      <c r="H1349" s="1">
        <v>46037.083622685182</v>
      </c>
      <c r="I1349" t="b">
        <v>0</v>
      </c>
      <c r="J1349" t="b">
        <v>1</v>
      </c>
      <c r="K1349" t="s">
        <v>41</v>
      </c>
      <c r="L1349" t="s">
        <v>74</v>
      </c>
      <c r="M1349"/>
      <c r="N1349">
        <v>36.375</v>
      </c>
      <c r="O1349" t="s">
        <v>7040</v>
      </c>
      <c r="P1349" t="s">
        <v>7041</v>
      </c>
    </row>
    <row r="1350" spans="1:16" x14ac:dyDescent="0.25">
      <c r="A1350" t="s">
        <v>2</v>
      </c>
      <c r="B1350" t="s">
        <v>7042</v>
      </c>
      <c r="C1350" t="s">
        <v>1127</v>
      </c>
      <c r="D1350" t="s">
        <v>2360</v>
      </c>
      <c r="E1350" t="s">
        <v>59</v>
      </c>
      <c r="F1350" t="b">
        <v>0</v>
      </c>
      <c r="G1350" t="s">
        <v>65</v>
      </c>
      <c r="H1350" s="1">
        <v>46037.125949074078</v>
      </c>
      <c r="I1350" t="b">
        <v>0</v>
      </c>
      <c r="J1350" t="b">
        <v>1</v>
      </c>
      <c r="K1350" t="s">
        <v>41</v>
      </c>
      <c r="L1350" t="s">
        <v>60</v>
      </c>
      <c r="M1350">
        <v>207770.5</v>
      </c>
      <c r="N1350"/>
      <c r="O1350" t="s">
        <v>350</v>
      </c>
      <c r="P1350" t="s">
        <v>7043</v>
      </c>
    </row>
    <row r="1351" spans="1:16" x14ac:dyDescent="0.25">
      <c r="A1351" t="s">
        <v>4</v>
      </c>
      <c r="B1351" t="s">
        <v>7044</v>
      </c>
      <c r="C1351" t="s">
        <v>190</v>
      </c>
      <c r="D1351" t="s">
        <v>2360</v>
      </c>
      <c r="E1351" t="s">
        <v>59</v>
      </c>
      <c r="F1351" t="b">
        <v>0</v>
      </c>
      <c r="G1351" t="s">
        <v>65</v>
      </c>
      <c r="H1351" s="1">
        <v>46037.251539351862</v>
      </c>
      <c r="I1351" t="b">
        <v>0</v>
      </c>
      <c r="J1351" t="b">
        <v>1</v>
      </c>
      <c r="K1351" t="s">
        <v>41</v>
      </c>
      <c r="L1351" t="s">
        <v>60</v>
      </c>
      <c r="M1351">
        <v>106050</v>
      </c>
      <c r="N1351"/>
      <c r="O1351" t="s">
        <v>1526</v>
      </c>
      <c r="P1351" t="s">
        <v>7045</v>
      </c>
    </row>
    <row r="1352" spans="1:16" x14ac:dyDescent="0.25">
      <c r="A1352" t="s">
        <v>0</v>
      </c>
      <c r="B1352" t="s">
        <v>7046</v>
      </c>
      <c r="C1352" t="s">
        <v>1384</v>
      </c>
      <c r="D1352" t="s">
        <v>4526</v>
      </c>
      <c r="E1352" t="s">
        <v>59</v>
      </c>
      <c r="F1352" t="b">
        <v>0</v>
      </c>
      <c r="G1352" t="s">
        <v>77</v>
      </c>
      <c r="H1352" s="1">
        <v>46037.291967592602</v>
      </c>
      <c r="I1352" t="b">
        <v>0</v>
      </c>
      <c r="J1352" t="b">
        <v>0</v>
      </c>
      <c r="K1352" t="s">
        <v>41</v>
      </c>
      <c r="L1352" t="s">
        <v>60</v>
      </c>
      <c r="M1352">
        <v>96750</v>
      </c>
      <c r="N1352"/>
      <c r="O1352" t="s">
        <v>4548</v>
      </c>
      <c r="P1352" t="s">
        <v>7047</v>
      </c>
    </row>
    <row r="1353" spans="1:16" x14ac:dyDescent="0.25">
      <c r="A1353" t="s">
        <v>0</v>
      </c>
      <c r="B1353" t="s">
        <v>6937</v>
      </c>
      <c r="C1353" t="s">
        <v>172</v>
      </c>
      <c r="D1353" t="s">
        <v>2360</v>
      </c>
      <c r="E1353" t="s">
        <v>59</v>
      </c>
      <c r="F1353" t="b">
        <v>0</v>
      </c>
      <c r="G1353" t="s">
        <v>68</v>
      </c>
      <c r="H1353" s="1">
        <v>46037.292118055557</v>
      </c>
      <c r="I1353" t="b">
        <v>1</v>
      </c>
      <c r="J1353" t="b">
        <v>1</v>
      </c>
      <c r="K1353" t="s">
        <v>41</v>
      </c>
      <c r="L1353" t="s">
        <v>60</v>
      </c>
      <c r="M1353">
        <v>88300</v>
      </c>
      <c r="N1353"/>
      <c r="O1353" t="s">
        <v>6938</v>
      </c>
      <c r="P1353" t="s">
        <v>6939</v>
      </c>
    </row>
    <row r="1354" spans="1:16" x14ac:dyDescent="0.25">
      <c r="A1354" t="s">
        <v>1</v>
      </c>
      <c r="B1354" t="s">
        <v>1</v>
      </c>
      <c r="C1354" t="s">
        <v>1336</v>
      </c>
      <c r="D1354" t="s">
        <v>4346</v>
      </c>
      <c r="E1354" t="s">
        <v>59</v>
      </c>
      <c r="F1354" t="b">
        <v>0</v>
      </c>
      <c r="G1354" t="s">
        <v>65</v>
      </c>
      <c r="H1354" s="1">
        <v>46037.293032407397</v>
      </c>
      <c r="I1354" t="b">
        <v>0</v>
      </c>
      <c r="J1354" t="b">
        <v>1</v>
      </c>
      <c r="K1354" t="s">
        <v>41</v>
      </c>
      <c r="L1354" t="s">
        <v>60</v>
      </c>
      <c r="M1354">
        <v>112500</v>
      </c>
      <c r="N1354"/>
      <c r="O1354" t="s">
        <v>7048</v>
      </c>
      <c r="P1354" t="s">
        <v>7049</v>
      </c>
    </row>
    <row r="1355" spans="1:16" x14ac:dyDescent="0.25">
      <c r="A1355" t="s">
        <v>7</v>
      </c>
      <c r="B1355" t="s">
        <v>6217</v>
      </c>
      <c r="C1355" t="s">
        <v>373</v>
      </c>
      <c r="D1355" t="s">
        <v>4526</v>
      </c>
      <c r="E1355" t="s">
        <v>59</v>
      </c>
      <c r="F1355" t="b">
        <v>0</v>
      </c>
      <c r="G1355" t="s">
        <v>63</v>
      </c>
      <c r="H1355" s="1">
        <v>46037.330057870371</v>
      </c>
      <c r="I1355" t="b">
        <v>0</v>
      </c>
      <c r="J1355" t="b">
        <v>1</v>
      </c>
      <c r="K1355" t="s">
        <v>41</v>
      </c>
      <c r="L1355" t="s">
        <v>60</v>
      </c>
      <c r="M1355">
        <v>107744</v>
      </c>
      <c r="N1355"/>
      <c r="O1355" t="s">
        <v>593</v>
      </c>
      <c r="P1355" t="s">
        <v>99</v>
      </c>
    </row>
    <row r="1356" spans="1:16" x14ac:dyDescent="0.25">
      <c r="A1356" t="s">
        <v>1</v>
      </c>
      <c r="B1356" t="s">
        <v>6837</v>
      </c>
      <c r="C1356" t="s">
        <v>315</v>
      </c>
      <c r="D1356" t="s">
        <v>4346</v>
      </c>
      <c r="E1356" t="s">
        <v>59</v>
      </c>
      <c r="F1356" t="b">
        <v>0</v>
      </c>
      <c r="G1356" t="s">
        <v>65</v>
      </c>
      <c r="H1356" s="1">
        <v>46037.334652777783</v>
      </c>
      <c r="I1356" t="b">
        <v>0</v>
      </c>
      <c r="J1356" t="b">
        <v>0</v>
      </c>
      <c r="K1356" t="s">
        <v>41</v>
      </c>
      <c r="L1356" t="s">
        <v>60</v>
      </c>
      <c r="M1356">
        <v>163000</v>
      </c>
      <c r="N1356"/>
      <c r="O1356" t="s">
        <v>305</v>
      </c>
      <c r="P1356" t="s">
        <v>6838</v>
      </c>
    </row>
    <row r="1357" spans="1:16" x14ac:dyDescent="0.25">
      <c r="A1357" t="s">
        <v>1</v>
      </c>
      <c r="B1357" t="s">
        <v>7050</v>
      </c>
      <c r="C1357" t="s">
        <v>532</v>
      </c>
      <c r="D1357" t="s">
        <v>4346</v>
      </c>
      <c r="E1357" t="s">
        <v>59</v>
      </c>
      <c r="F1357" t="b">
        <v>0</v>
      </c>
      <c r="G1357" t="s">
        <v>65</v>
      </c>
      <c r="H1357" s="1">
        <v>46037.334791666668</v>
      </c>
      <c r="I1357" t="b">
        <v>0</v>
      </c>
      <c r="J1357" t="b">
        <v>1</v>
      </c>
      <c r="K1357" t="s">
        <v>41</v>
      </c>
      <c r="L1357" t="s">
        <v>60</v>
      </c>
      <c r="M1357">
        <v>131100</v>
      </c>
      <c r="N1357"/>
      <c r="O1357" t="s">
        <v>4282</v>
      </c>
      <c r="P1357" t="s">
        <v>7051</v>
      </c>
    </row>
    <row r="1358" spans="1:16" x14ac:dyDescent="0.25">
      <c r="A1358" t="s">
        <v>5</v>
      </c>
      <c r="B1358" t="s">
        <v>7052</v>
      </c>
      <c r="C1358" t="s">
        <v>93</v>
      </c>
      <c r="D1358" t="s">
        <v>4526</v>
      </c>
      <c r="E1358" t="s">
        <v>59</v>
      </c>
      <c r="F1358" t="b">
        <v>0</v>
      </c>
      <c r="G1358" t="s">
        <v>65</v>
      </c>
      <c r="H1358" s="1">
        <v>46037.33494212963</v>
      </c>
      <c r="I1358" t="b">
        <v>1</v>
      </c>
      <c r="J1358" t="b">
        <v>1</v>
      </c>
      <c r="K1358" t="s">
        <v>41</v>
      </c>
      <c r="L1358" t="s">
        <v>60</v>
      </c>
      <c r="M1358">
        <v>140000</v>
      </c>
      <c r="N1358"/>
      <c r="O1358" t="s">
        <v>7053</v>
      </c>
      <c r="P1358" t="s">
        <v>7054</v>
      </c>
    </row>
    <row r="1359" spans="1:16" x14ac:dyDescent="0.25">
      <c r="A1359" t="s">
        <v>0</v>
      </c>
      <c r="B1359" t="s">
        <v>2286</v>
      </c>
      <c r="C1359" t="s">
        <v>7055</v>
      </c>
      <c r="D1359" t="s">
        <v>4633</v>
      </c>
      <c r="E1359" t="s">
        <v>59</v>
      </c>
      <c r="F1359" t="b">
        <v>0</v>
      </c>
      <c r="G1359" t="s">
        <v>42</v>
      </c>
      <c r="H1359" s="1">
        <v>46037.339872685188</v>
      </c>
      <c r="I1359" t="b">
        <v>0</v>
      </c>
      <c r="J1359" t="b">
        <v>0</v>
      </c>
      <c r="K1359" t="s">
        <v>42</v>
      </c>
      <c r="L1359" t="s">
        <v>60</v>
      </c>
      <c r="M1359">
        <v>75000</v>
      </c>
      <c r="N1359"/>
      <c r="O1359" t="s">
        <v>7056</v>
      </c>
      <c r="P1359" t="s">
        <v>7057</v>
      </c>
    </row>
    <row r="1360" spans="1:16" x14ac:dyDescent="0.25">
      <c r="A1360" t="s">
        <v>1</v>
      </c>
      <c r="B1360" t="s">
        <v>7058</v>
      </c>
      <c r="C1360" t="s">
        <v>930</v>
      </c>
      <c r="D1360" t="s">
        <v>4526</v>
      </c>
      <c r="E1360" t="s">
        <v>59</v>
      </c>
      <c r="F1360" t="b">
        <v>0</v>
      </c>
      <c r="G1360" t="s">
        <v>19</v>
      </c>
      <c r="H1360" s="1">
        <v>46037.349004629628</v>
      </c>
      <c r="I1360" t="b">
        <v>1</v>
      </c>
      <c r="J1360" t="b">
        <v>0</v>
      </c>
      <c r="K1360" t="s">
        <v>19</v>
      </c>
      <c r="L1360" t="s">
        <v>60</v>
      </c>
      <c r="M1360">
        <v>1100000</v>
      </c>
      <c r="N1360"/>
      <c r="O1360" t="s">
        <v>7059</v>
      </c>
      <c r="P1360" t="s">
        <v>7060</v>
      </c>
    </row>
    <row r="1361" spans="1:16" x14ac:dyDescent="0.25">
      <c r="A1361" t="s">
        <v>0</v>
      </c>
      <c r="B1361" t="s">
        <v>7061</v>
      </c>
      <c r="C1361" t="s">
        <v>40</v>
      </c>
      <c r="D1361" t="s">
        <v>6000</v>
      </c>
      <c r="E1361" t="s">
        <v>59</v>
      </c>
      <c r="F1361" t="b">
        <v>0</v>
      </c>
      <c r="G1361" t="s">
        <v>40</v>
      </c>
      <c r="H1361" s="1">
        <v>46037.367488425924</v>
      </c>
      <c r="I1361" t="b">
        <v>1</v>
      </c>
      <c r="J1361" t="b">
        <v>0</v>
      </c>
      <c r="K1361" t="s">
        <v>40</v>
      </c>
      <c r="L1361" t="s">
        <v>60</v>
      </c>
      <c r="M1361">
        <v>310</v>
      </c>
      <c r="N1361"/>
      <c r="O1361" t="s">
        <v>6001</v>
      </c>
      <c r="P1361" t="s">
        <v>1314</v>
      </c>
    </row>
    <row r="1362" spans="1:16" x14ac:dyDescent="0.25">
      <c r="A1362" t="s">
        <v>1</v>
      </c>
      <c r="B1362" t="s">
        <v>7062</v>
      </c>
      <c r="C1362" t="s">
        <v>5795</v>
      </c>
      <c r="D1362" t="s">
        <v>4531</v>
      </c>
      <c r="E1362" t="s">
        <v>59</v>
      </c>
      <c r="F1362" t="b">
        <v>0</v>
      </c>
      <c r="G1362" t="s">
        <v>40</v>
      </c>
      <c r="H1362" s="1">
        <v>46037.367754629631</v>
      </c>
      <c r="I1362" t="b">
        <v>1</v>
      </c>
      <c r="J1362" t="b">
        <v>0</v>
      </c>
      <c r="K1362" t="s">
        <v>40</v>
      </c>
      <c r="L1362" t="s">
        <v>60</v>
      </c>
      <c r="M1362">
        <v>80000</v>
      </c>
      <c r="N1362"/>
      <c r="O1362" t="s">
        <v>7063</v>
      </c>
      <c r="P1362" t="s">
        <v>7064</v>
      </c>
    </row>
    <row r="1363" spans="1:16" x14ac:dyDescent="0.25">
      <c r="A1363" t="s">
        <v>2</v>
      </c>
      <c r="B1363" t="s">
        <v>7065</v>
      </c>
      <c r="D1363" t="s">
        <v>4531</v>
      </c>
      <c r="E1363" t="s">
        <v>59</v>
      </c>
      <c r="F1363" t="b">
        <v>0</v>
      </c>
      <c r="G1363" t="s">
        <v>20</v>
      </c>
      <c r="H1363" s="1">
        <v>46037.371493055558</v>
      </c>
      <c r="I1363" t="b">
        <v>0</v>
      </c>
      <c r="J1363" t="b">
        <v>0</v>
      </c>
      <c r="K1363" t="s">
        <v>20</v>
      </c>
      <c r="L1363" t="s">
        <v>60</v>
      </c>
      <c r="M1363">
        <v>120000</v>
      </c>
      <c r="N1363"/>
      <c r="O1363" t="s">
        <v>1449</v>
      </c>
    </row>
    <row r="1364" spans="1:16" x14ac:dyDescent="0.25">
      <c r="A1364" t="s">
        <v>6</v>
      </c>
      <c r="B1364" t="s">
        <v>7066</v>
      </c>
      <c r="C1364" t="s">
        <v>71</v>
      </c>
      <c r="D1364" t="s">
        <v>4346</v>
      </c>
      <c r="E1364" t="s">
        <v>59</v>
      </c>
      <c r="F1364" t="b">
        <v>0</v>
      </c>
      <c r="G1364" t="s">
        <v>73</v>
      </c>
      <c r="H1364" s="1">
        <v>46037.375358796293</v>
      </c>
      <c r="I1364" t="b">
        <v>1</v>
      </c>
      <c r="J1364" t="b">
        <v>1</v>
      </c>
      <c r="K1364" t="s">
        <v>41</v>
      </c>
      <c r="L1364" t="s">
        <v>60</v>
      </c>
      <c r="M1364">
        <v>86000</v>
      </c>
      <c r="N1364"/>
      <c r="O1364" t="s">
        <v>722</v>
      </c>
      <c r="P1364" t="s">
        <v>7067</v>
      </c>
    </row>
    <row r="1365" spans="1:16" x14ac:dyDescent="0.25">
      <c r="A1365" t="s">
        <v>2</v>
      </c>
      <c r="B1365" t="s">
        <v>7068</v>
      </c>
      <c r="C1365" t="s">
        <v>477</v>
      </c>
      <c r="D1365" t="s">
        <v>4587</v>
      </c>
      <c r="E1365" t="s">
        <v>59</v>
      </c>
      <c r="F1365" t="b">
        <v>0</v>
      </c>
      <c r="G1365" t="s">
        <v>65</v>
      </c>
      <c r="H1365" s="1">
        <v>46037.375752314823</v>
      </c>
      <c r="I1365" t="b">
        <v>0</v>
      </c>
      <c r="J1365" t="b">
        <v>0</v>
      </c>
      <c r="K1365" t="s">
        <v>41</v>
      </c>
      <c r="L1365" t="s">
        <v>60</v>
      </c>
      <c r="M1365">
        <v>144197</v>
      </c>
      <c r="N1365"/>
      <c r="O1365" t="s">
        <v>2556</v>
      </c>
    </row>
    <row r="1366" spans="1:16" x14ac:dyDescent="0.25">
      <c r="A1366" t="s">
        <v>5</v>
      </c>
      <c r="B1366" t="s">
        <v>7069</v>
      </c>
      <c r="C1366" t="s">
        <v>142</v>
      </c>
      <c r="D1366" t="s">
        <v>4346</v>
      </c>
      <c r="E1366" t="s">
        <v>59</v>
      </c>
      <c r="F1366" t="b">
        <v>0</v>
      </c>
      <c r="G1366" t="s">
        <v>77</v>
      </c>
      <c r="H1366" s="1">
        <v>46037.376863425918</v>
      </c>
      <c r="I1366" t="b">
        <v>0</v>
      </c>
      <c r="J1366" t="b">
        <v>1</v>
      </c>
      <c r="K1366" t="s">
        <v>41</v>
      </c>
      <c r="L1366" t="s">
        <v>60</v>
      </c>
      <c r="M1366">
        <v>146500</v>
      </c>
      <c r="N1366"/>
      <c r="O1366" t="s">
        <v>7070</v>
      </c>
      <c r="P1366" t="s">
        <v>7071</v>
      </c>
    </row>
    <row r="1367" spans="1:16" x14ac:dyDescent="0.25">
      <c r="A1367" t="s">
        <v>0</v>
      </c>
      <c r="B1367" t="s">
        <v>0</v>
      </c>
      <c r="C1367" t="s">
        <v>7072</v>
      </c>
      <c r="D1367" t="s">
        <v>4526</v>
      </c>
      <c r="E1367" t="s">
        <v>59</v>
      </c>
      <c r="F1367" t="b">
        <v>0</v>
      </c>
      <c r="G1367" t="s">
        <v>40</v>
      </c>
      <c r="H1367" s="1">
        <v>46037.407708333332</v>
      </c>
      <c r="I1367" t="b">
        <v>1</v>
      </c>
      <c r="J1367" t="b">
        <v>0</v>
      </c>
      <c r="K1367" t="s">
        <v>40</v>
      </c>
      <c r="L1367" t="s">
        <v>60</v>
      </c>
      <c r="M1367">
        <v>45000</v>
      </c>
      <c r="N1367"/>
      <c r="O1367" t="s">
        <v>7073</v>
      </c>
      <c r="P1367" t="s">
        <v>7074</v>
      </c>
    </row>
    <row r="1368" spans="1:16" x14ac:dyDescent="0.25">
      <c r="A1368" t="s">
        <v>2</v>
      </c>
      <c r="B1368" t="s">
        <v>7075</v>
      </c>
      <c r="C1368" t="s">
        <v>86</v>
      </c>
      <c r="D1368" t="s">
        <v>2360</v>
      </c>
      <c r="E1368" t="s">
        <v>59</v>
      </c>
      <c r="F1368" t="b">
        <v>0</v>
      </c>
      <c r="G1368" t="s">
        <v>77</v>
      </c>
      <c r="H1368" s="1">
        <v>46037.416990740741</v>
      </c>
      <c r="I1368" t="b">
        <v>0</v>
      </c>
      <c r="J1368" t="b">
        <v>1</v>
      </c>
      <c r="K1368" t="s">
        <v>41</v>
      </c>
      <c r="L1368" t="s">
        <v>60</v>
      </c>
      <c r="M1368">
        <v>182500</v>
      </c>
      <c r="N1368"/>
      <c r="O1368" t="s">
        <v>80</v>
      </c>
      <c r="P1368" t="s">
        <v>3554</v>
      </c>
    </row>
    <row r="1369" spans="1:16" x14ac:dyDescent="0.25">
      <c r="A1369" t="s">
        <v>2</v>
      </c>
      <c r="B1369" t="s">
        <v>2813</v>
      </c>
      <c r="C1369" t="s">
        <v>76</v>
      </c>
      <c r="D1369" t="s">
        <v>4847</v>
      </c>
      <c r="E1369" t="s">
        <v>59</v>
      </c>
      <c r="F1369" t="b">
        <v>1</v>
      </c>
      <c r="G1369" t="s">
        <v>73</v>
      </c>
      <c r="H1369" s="1">
        <v>46037.417060185187</v>
      </c>
      <c r="I1369" t="b">
        <v>0</v>
      </c>
      <c r="J1369" t="b">
        <v>1</v>
      </c>
      <c r="K1369" t="s">
        <v>41</v>
      </c>
      <c r="L1369" t="s">
        <v>60</v>
      </c>
      <c r="M1369">
        <v>136505</v>
      </c>
      <c r="N1369"/>
      <c r="O1369" t="s">
        <v>762</v>
      </c>
      <c r="P1369" t="s">
        <v>7076</v>
      </c>
    </row>
    <row r="1370" spans="1:16" x14ac:dyDescent="0.25">
      <c r="A1370" t="s">
        <v>8</v>
      </c>
      <c r="B1370" t="s">
        <v>7077</v>
      </c>
      <c r="C1370" t="s">
        <v>112</v>
      </c>
      <c r="D1370" t="s">
        <v>2360</v>
      </c>
      <c r="E1370" t="s">
        <v>59</v>
      </c>
      <c r="F1370" t="b">
        <v>0</v>
      </c>
      <c r="G1370" t="s">
        <v>65</v>
      </c>
      <c r="H1370" s="1">
        <v>46037.417291666658</v>
      </c>
      <c r="I1370" t="b">
        <v>0</v>
      </c>
      <c r="J1370" t="b">
        <v>1</v>
      </c>
      <c r="K1370" t="s">
        <v>41</v>
      </c>
      <c r="L1370" t="s">
        <v>60</v>
      </c>
      <c r="M1370">
        <v>152500</v>
      </c>
      <c r="N1370"/>
      <c r="O1370" t="s">
        <v>1820</v>
      </c>
      <c r="P1370" t="s">
        <v>7078</v>
      </c>
    </row>
    <row r="1371" spans="1:16" x14ac:dyDescent="0.25">
      <c r="A1371" t="s">
        <v>1</v>
      </c>
      <c r="B1371" t="s">
        <v>2255</v>
      </c>
      <c r="C1371" t="s">
        <v>1286</v>
      </c>
      <c r="D1371" t="s">
        <v>2360</v>
      </c>
      <c r="E1371" t="s">
        <v>59</v>
      </c>
      <c r="F1371" t="b">
        <v>0</v>
      </c>
      <c r="G1371" t="s">
        <v>65</v>
      </c>
      <c r="H1371" s="1">
        <v>46037.41815972222</v>
      </c>
      <c r="I1371" t="b">
        <v>1</v>
      </c>
      <c r="J1371" t="b">
        <v>1</v>
      </c>
      <c r="K1371" t="s">
        <v>41</v>
      </c>
      <c r="L1371" t="s">
        <v>60</v>
      </c>
      <c r="M1371">
        <v>107500</v>
      </c>
      <c r="N1371"/>
      <c r="O1371" t="s">
        <v>7079</v>
      </c>
      <c r="P1371" t="s">
        <v>7080</v>
      </c>
    </row>
    <row r="1372" spans="1:16" x14ac:dyDescent="0.25">
      <c r="A1372" t="s">
        <v>5</v>
      </c>
      <c r="B1372" t="s">
        <v>7081</v>
      </c>
      <c r="C1372" t="s">
        <v>657</v>
      </c>
      <c r="D1372" t="s">
        <v>2360</v>
      </c>
      <c r="E1372" t="s">
        <v>72</v>
      </c>
      <c r="F1372" t="b">
        <v>0</v>
      </c>
      <c r="G1372" t="s">
        <v>65</v>
      </c>
      <c r="H1372" s="1">
        <v>46037.41815972222</v>
      </c>
      <c r="I1372" t="b">
        <v>0</v>
      </c>
      <c r="J1372" t="b">
        <v>1</v>
      </c>
      <c r="K1372" t="s">
        <v>41</v>
      </c>
      <c r="L1372" t="s">
        <v>60</v>
      </c>
      <c r="M1372">
        <v>165000</v>
      </c>
      <c r="N1372"/>
      <c r="O1372" t="s">
        <v>424</v>
      </c>
      <c r="P1372" t="s">
        <v>7082</v>
      </c>
    </row>
    <row r="1373" spans="1:16" x14ac:dyDescent="0.25">
      <c r="A1373" t="s">
        <v>1</v>
      </c>
      <c r="B1373" t="s">
        <v>512</v>
      </c>
      <c r="C1373" t="s">
        <v>79</v>
      </c>
      <c r="D1373" t="s">
        <v>2360</v>
      </c>
      <c r="E1373" t="s">
        <v>72</v>
      </c>
      <c r="F1373" t="b">
        <v>0</v>
      </c>
      <c r="G1373" t="s">
        <v>65</v>
      </c>
      <c r="H1373" s="1">
        <v>46037.418229166673</v>
      </c>
      <c r="I1373" t="b">
        <v>0</v>
      </c>
      <c r="J1373" t="b">
        <v>1</v>
      </c>
      <c r="K1373" t="s">
        <v>41</v>
      </c>
      <c r="L1373" t="s">
        <v>60</v>
      </c>
      <c r="M1373">
        <v>175500</v>
      </c>
      <c r="N1373"/>
      <c r="O1373" t="s">
        <v>3622</v>
      </c>
      <c r="P1373" t="s">
        <v>7083</v>
      </c>
    </row>
    <row r="1374" spans="1:16" x14ac:dyDescent="0.25">
      <c r="A1374" t="s">
        <v>5</v>
      </c>
      <c r="B1374" t="s">
        <v>7084</v>
      </c>
      <c r="C1374" t="s">
        <v>2983</v>
      </c>
      <c r="D1374" t="s">
        <v>4526</v>
      </c>
      <c r="E1374" t="s">
        <v>59</v>
      </c>
      <c r="F1374" t="b">
        <v>0</v>
      </c>
      <c r="G1374" t="s">
        <v>65</v>
      </c>
      <c r="H1374" s="1">
        <v>46037.418298611112</v>
      </c>
      <c r="I1374" t="b">
        <v>0</v>
      </c>
      <c r="J1374" t="b">
        <v>1</v>
      </c>
      <c r="K1374" t="s">
        <v>41</v>
      </c>
      <c r="L1374" t="s">
        <v>74</v>
      </c>
      <c r="M1374"/>
      <c r="N1374">
        <v>75.5</v>
      </c>
      <c r="O1374" t="s">
        <v>7085</v>
      </c>
      <c r="P1374" t="s">
        <v>7086</v>
      </c>
    </row>
    <row r="1375" spans="1:16" x14ac:dyDescent="0.25">
      <c r="A1375" t="s">
        <v>1</v>
      </c>
      <c r="B1375" t="s">
        <v>7087</v>
      </c>
      <c r="C1375" t="s">
        <v>758</v>
      </c>
      <c r="D1375" t="s">
        <v>2360</v>
      </c>
      <c r="E1375" t="s">
        <v>59</v>
      </c>
      <c r="F1375" t="b">
        <v>0</v>
      </c>
      <c r="G1375" t="s">
        <v>77</v>
      </c>
      <c r="H1375" s="1">
        <v>46037.418425925927</v>
      </c>
      <c r="I1375" t="b">
        <v>0</v>
      </c>
      <c r="J1375" t="b">
        <v>1</v>
      </c>
      <c r="K1375" t="s">
        <v>41</v>
      </c>
      <c r="L1375" t="s">
        <v>60</v>
      </c>
      <c r="M1375">
        <v>105100</v>
      </c>
      <c r="N1375"/>
      <c r="O1375" t="s">
        <v>7088</v>
      </c>
      <c r="P1375" t="s">
        <v>7089</v>
      </c>
    </row>
    <row r="1376" spans="1:16" x14ac:dyDescent="0.25">
      <c r="A1376" t="s">
        <v>1</v>
      </c>
      <c r="B1376" t="s">
        <v>156</v>
      </c>
      <c r="C1376" t="s">
        <v>84</v>
      </c>
      <c r="D1376" t="s">
        <v>2360</v>
      </c>
      <c r="E1376" t="s">
        <v>59</v>
      </c>
      <c r="F1376" t="b">
        <v>0</v>
      </c>
      <c r="G1376" t="s">
        <v>77</v>
      </c>
      <c r="H1376" s="1">
        <v>46037.418657407397</v>
      </c>
      <c r="I1376" t="b">
        <v>1</v>
      </c>
      <c r="J1376" t="b">
        <v>1</v>
      </c>
      <c r="K1376" t="s">
        <v>41</v>
      </c>
      <c r="L1376" t="s">
        <v>60</v>
      </c>
      <c r="M1376">
        <v>84000</v>
      </c>
      <c r="N1376"/>
      <c r="O1376" t="s">
        <v>5735</v>
      </c>
      <c r="P1376" t="s">
        <v>677</v>
      </c>
    </row>
    <row r="1377" spans="1:16" x14ac:dyDescent="0.25">
      <c r="A1377" t="s">
        <v>4</v>
      </c>
      <c r="B1377" t="s">
        <v>1624</v>
      </c>
      <c r="C1377" t="s">
        <v>7090</v>
      </c>
      <c r="D1377" t="s">
        <v>4526</v>
      </c>
      <c r="E1377" t="s">
        <v>59</v>
      </c>
      <c r="F1377" t="b">
        <v>0</v>
      </c>
      <c r="G1377" t="s">
        <v>40</v>
      </c>
      <c r="H1377" s="1">
        <v>46037.450821759259</v>
      </c>
      <c r="I1377" t="b">
        <v>1</v>
      </c>
      <c r="J1377" t="b">
        <v>0</v>
      </c>
      <c r="K1377" t="s">
        <v>40</v>
      </c>
      <c r="L1377" t="s">
        <v>60</v>
      </c>
      <c r="M1377">
        <v>40000</v>
      </c>
      <c r="N1377"/>
      <c r="O1377" t="s">
        <v>7091</v>
      </c>
      <c r="P1377" t="s">
        <v>152</v>
      </c>
    </row>
    <row r="1378" spans="1:16" x14ac:dyDescent="0.25">
      <c r="A1378" t="s">
        <v>5</v>
      </c>
      <c r="B1378" t="s">
        <v>7092</v>
      </c>
      <c r="C1378" t="s">
        <v>20</v>
      </c>
      <c r="D1378" t="s">
        <v>4526</v>
      </c>
      <c r="E1378" t="s">
        <v>59</v>
      </c>
      <c r="F1378" t="b">
        <v>0</v>
      </c>
      <c r="G1378" t="s">
        <v>20</v>
      </c>
      <c r="H1378" s="1">
        <v>46037.45484953704</v>
      </c>
      <c r="I1378" t="b">
        <v>0</v>
      </c>
      <c r="J1378" t="b">
        <v>0</v>
      </c>
      <c r="K1378" t="s">
        <v>20</v>
      </c>
      <c r="L1378" t="s">
        <v>60</v>
      </c>
      <c r="M1378">
        <v>75000</v>
      </c>
      <c r="N1378"/>
      <c r="O1378" t="s">
        <v>7093</v>
      </c>
      <c r="P1378" t="s">
        <v>7094</v>
      </c>
    </row>
    <row r="1379" spans="1:16" x14ac:dyDescent="0.25">
      <c r="A1379" t="s">
        <v>3</v>
      </c>
      <c r="B1379" t="s">
        <v>2264</v>
      </c>
      <c r="C1379" t="s">
        <v>743</v>
      </c>
      <c r="D1379" t="s">
        <v>4526</v>
      </c>
      <c r="E1379" t="s">
        <v>59</v>
      </c>
      <c r="F1379" t="b">
        <v>0</v>
      </c>
      <c r="G1379" t="s">
        <v>77</v>
      </c>
      <c r="H1379" s="1">
        <v>46037.458634259259</v>
      </c>
      <c r="I1379" t="b">
        <v>0</v>
      </c>
      <c r="J1379" t="b">
        <v>1</v>
      </c>
      <c r="K1379" t="s">
        <v>41</v>
      </c>
      <c r="L1379" t="s">
        <v>60</v>
      </c>
      <c r="M1379">
        <v>89500</v>
      </c>
      <c r="N1379"/>
      <c r="O1379" t="s">
        <v>480</v>
      </c>
      <c r="P1379" t="s">
        <v>7095</v>
      </c>
    </row>
    <row r="1380" spans="1:16" x14ac:dyDescent="0.25">
      <c r="A1380" t="s">
        <v>0</v>
      </c>
      <c r="B1380" t="s">
        <v>7096</v>
      </c>
      <c r="C1380" t="s">
        <v>1614</v>
      </c>
      <c r="D1380" t="s">
        <v>4526</v>
      </c>
      <c r="E1380" t="s">
        <v>59</v>
      </c>
      <c r="F1380" t="b">
        <v>0</v>
      </c>
      <c r="G1380" t="s">
        <v>89</v>
      </c>
      <c r="H1380" s="1">
        <v>46037.458923611113</v>
      </c>
      <c r="I1380" t="b">
        <v>0</v>
      </c>
      <c r="J1380" t="b">
        <v>0</v>
      </c>
      <c r="K1380" t="s">
        <v>41</v>
      </c>
      <c r="L1380" t="s">
        <v>60</v>
      </c>
      <c r="M1380">
        <v>132760.91</v>
      </c>
      <c r="N1380"/>
      <c r="O1380" t="s">
        <v>7097</v>
      </c>
      <c r="P1380" t="s">
        <v>7098</v>
      </c>
    </row>
    <row r="1381" spans="1:16" x14ac:dyDescent="0.25">
      <c r="A1381" t="s">
        <v>6</v>
      </c>
      <c r="B1381" t="s">
        <v>7099</v>
      </c>
      <c r="C1381" t="s">
        <v>200</v>
      </c>
      <c r="D1381" t="s">
        <v>4526</v>
      </c>
      <c r="E1381" t="s">
        <v>59</v>
      </c>
      <c r="F1381" t="b">
        <v>0</v>
      </c>
      <c r="G1381" t="s">
        <v>65</v>
      </c>
      <c r="H1381" s="1">
        <v>46037.459074074082</v>
      </c>
      <c r="I1381" t="b">
        <v>0</v>
      </c>
      <c r="J1381" t="b">
        <v>0</v>
      </c>
      <c r="K1381" t="s">
        <v>41</v>
      </c>
      <c r="L1381" t="s">
        <v>60</v>
      </c>
      <c r="M1381">
        <v>195000</v>
      </c>
      <c r="N1381"/>
      <c r="O1381" t="s">
        <v>305</v>
      </c>
      <c r="P1381" t="s">
        <v>7100</v>
      </c>
    </row>
    <row r="1382" spans="1:16" x14ac:dyDescent="0.25">
      <c r="A1382" t="s">
        <v>6</v>
      </c>
      <c r="B1382" t="s">
        <v>6</v>
      </c>
      <c r="C1382" t="s">
        <v>1792</v>
      </c>
      <c r="D1382" t="s">
        <v>4526</v>
      </c>
      <c r="E1382" t="s">
        <v>59</v>
      </c>
      <c r="F1382" t="b">
        <v>0</v>
      </c>
      <c r="G1382" t="s">
        <v>65</v>
      </c>
      <c r="H1382" s="1">
        <v>46037.459131944437</v>
      </c>
      <c r="I1382" t="b">
        <v>0</v>
      </c>
      <c r="J1382" t="b">
        <v>1</v>
      </c>
      <c r="K1382" t="s">
        <v>41</v>
      </c>
      <c r="L1382" t="s">
        <v>60</v>
      </c>
      <c r="M1382">
        <v>185000</v>
      </c>
      <c r="N1382"/>
      <c r="O1382" t="s">
        <v>7101</v>
      </c>
      <c r="P1382" t="s">
        <v>7102</v>
      </c>
    </row>
    <row r="1383" spans="1:16" x14ac:dyDescent="0.25">
      <c r="A1383" t="s">
        <v>5</v>
      </c>
      <c r="B1383" t="s">
        <v>7103</v>
      </c>
      <c r="C1383" t="s">
        <v>142</v>
      </c>
      <c r="D1383" t="s">
        <v>4526</v>
      </c>
      <c r="E1383" t="s">
        <v>59</v>
      </c>
      <c r="F1383" t="b">
        <v>0</v>
      </c>
      <c r="G1383" t="s">
        <v>65</v>
      </c>
      <c r="H1383" s="1">
        <v>46037.459988425922</v>
      </c>
      <c r="I1383" t="b">
        <v>0</v>
      </c>
      <c r="J1383" t="b">
        <v>1</v>
      </c>
      <c r="K1383" t="s">
        <v>41</v>
      </c>
      <c r="L1383" t="s">
        <v>60</v>
      </c>
      <c r="M1383">
        <v>148750</v>
      </c>
      <c r="N1383"/>
      <c r="O1383" t="s">
        <v>1867</v>
      </c>
      <c r="P1383" t="s">
        <v>7104</v>
      </c>
    </row>
    <row r="1384" spans="1:16" x14ac:dyDescent="0.25">
      <c r="A1384" t="s">
        <v>1</v>
      </c>
      <c r="B1384" t="s">
        <v>7105</v>
      </c>
      <c r="C1384" t="s">
        <v>5795</v>
      </c>
      <c r="D1384" t="s">
        <v>5324</v>
      </c>
      <c r="E1384" t="s">
        <v>88</v>
      </c>
      <c r="F1384" t="b">
        <v>0</v>
      </c>
      <c r="G1384" t="s">
        <v>40</v>
      </c>
      <c r="H1384" s="1">
        <v>46037.492754629631</v>
      </c>
      <c r="I1384" t="b">
        <v>1</v>
      </c>
      <c r="J1384" t="b">
        <v>0</v>
      </c>
      <c r="K1384" t="s">
        <v>40</v>
      </c>
      <c r="L1384" t="s">
        <v>60</v>
      </c>
      <c r="M1384">
        <v>425</v>
      </c>
      <c r="N1384"/>
      <c r="O1384" t="s">
        <v>7106</v>
      </c>
      <c r="P1384" t="s">
        <v>1321</v>
      </c>
    </row>
    <row r="1385" spans="1:16" x14ac:dyDescent="0.25">
      <c r="A1385" t="s">
        <v>2</v>
      </c>
      <c r="B1385" t="s">
        <v>7107</v>
      </c>
      <c r="C1385" t="s">
        <v>112</v>
      </c>
      <c r="D1385" t="s">
        <v>4346</v>
      </c>
      <c r="E1385" t="s">
        <v>59</v>
      </c>
      <c r="F1385" t="b">
        <v>0</v>
      </c>
      <c r="G1385" t="s">
        <v>65</v>
      </c>
      <c r="H1385" s="1">
        <v>46037.500625000001</v>
      </c>
      <c r="I1385" t="b">
        <v>0</v>
      </c>
      <c r="J1385" t="b">
        <v>1</v>
      </c>
      <c r="K1385" t="s">
        <v>41</v>
      </c>
      <c r="L1385" t="s">
        <v>60</v>
      </c>
      <c r="M1385">
        <v>130000</v>
      </c>
      <c r="N1385"/>
      <c r="O1385" t="s">
        <v>2905</v>
      </c>
      <c r="P1385" t="s">
        <v>7108</v>
      </c>
    </row>
    <row r="1386" spans="1:16" x14ac:dyDescent="0.25">
      <c r="A1386" t="s">
        <v>2</v>
      </c>
      <c r="B1386" t="s">
        <v>466</v>
      </c>
      <c r="C1386" t="s">
        <v>112</v>
      </c>
      <c r="D1386" t="s">
        <v>4526</v>
      </c>
      <c r="E1386" t="s">
        <v>59</v>
      </c>
      <c r="F1386" t="b">
        <v>0</v>
      </c>
      <c r="G1386" t="s">
        <v>65</v>
      </c>
      <c r="H1386" s="1">
        <v>46037.500625000001</v>
      </c>
      <c r="I1386" t="b">
        <v>0</v>
      </c>
      <c r="J1386" t="b">
        <v>1</v>
      </c>
      <c r="K1386" t="s">
        <v>41</v>
      </c>
      <c r="L1386" t="s">
        <v>60</v>
      </c>
      <c r="M1386">
        <v>174500</v>
      </c>
      <c r="N1386"/>
      <c r="O1386" t="s">
        <v>1253</v>
      </c>
      <c r="P1386" t="s">
        <v>310</v>
      </c>
    </row>
    <row r="1387" spans="1:16" x14ac:dyDescent="0.25">
      <c r="A1387" t="s">
        <v>6</v>
      </c>
      <c r="B1387" t="s">
        <v>7109</v>
      </c>
      <c r="C1387" t="s">
        <v>112</v>
      </c>
      <c r="D1387" t="s">
        <v>4526</v>
      </c>
      <c r="E1387" t="s">
        <v>59</v>
      </c>
      <c r="F1387" t="b">
        <v>0</v>
      </c>
      <c r="G1387" t="s">
        <v>65</v>
      </c>
      <c r="H1387" s="1">
        <v>46037.500671296293</v>
      </c>
      <c r="I1387" t="b">
        <v>0</v>
      </c>
      <c r="J1387" t="b">
        <v>1</v>
      </c>
      <c r="K1387" t="s">
        <v>41</v>
      </c>
      <c r="L1387" t="s">
        <v>60</v>
      </c>
      <c r="M1387">
        <v>200232</v>
      </c>
      <c r="N1387"/>
      <c r="O1387" t="s">
        <v>179</v>
      </c>
      <c r="P1387" t="s">
        <v>705</v>
      </c>
    </row>
    <row r="1388" spans="1:16" x14ac:dyDescent="0.25">
      <c r="A1388" t="s">
        <v>6</v>
      </c>
      <c r="B1388" t="s">
        <v>7110</v>
      </c>
      <c r="C1388" t="s">
        <v>359</v>
      </c>
      <c r="D1388" t="s">
        <v>7111</v>
      </c>
      <c r="E1388" t="s">
        <v>59</v>
      </c>
      <c r="F1388" t="b">
        <v>0</v>
      </c>
      <c r="G1388" t="s">
        <v>65</v>
      </c>
      <c r="H1388" s="1">
        <v>46037.500694444447</v>
      </c>
      <c r="I1388" t="b">
        <v>0</v>
      </c>
      <c r="J1388" t="b">
        <v>1</v>
      </c>
      <c r="K1388" t="s">
        <v>41</v>
      </c>
      <c r="L1388" t="s">
        <v>60</v>
      </c>
      <c r="M1388">
        <v>161000</v>
      </c>
      <c r="N1388"/>
      <c r="O1388" t="s">
        <v>1387</v>
      </c>
      <c r="P1388" t="s">
        <v>7112</v>
      </c>
    </row>
    <row r="1389" spans="1:16" x14ac:dyDescent="0.25">
      <c r="A1389" t="s">
        <v>1</v>
      </c>
      <c r="B1389" t="s">
        <v>7113</v>
      </c>
      <c r="C1389" t="s">
        <v>507</v>
      </c>
      <c r="D1389" t="s">
        <v>4625</v>
      </c>
      <c r="E1389" t="s">
        <v>88</v>
      </c>
      <c r="F1389" t="b">
        <v>0</v>
      </c>
      <c r="G1389" t="s">
        <v>65</v>
      </c>
      <c r="H1389" s="1">
        <v>46037.501458333332</v>
      </c>
      <c r="I1389" t="b">
        <v>1</v>
      </c>
      <c r="J1389" t="b">
        <v>1</v>
      </c>
      <c r="K1389" t="s">
        <v>41</v>
      </c>
      <c r="L1389" t="s">
        <v>74</v>
      </c>
      <c r="M1389"/>
      <c r="N1389">
        <v>50</v>
      </c>
      <c r="O1389" t="s">
        <v>7114</v>
      </c>
      <c r="P1389" t="s">
        <v>2167</v>
      </c>
    </row>
    <row r="1390" spans="1:16" x14ac:dyDescent="0.25">
      <c r="A1390" t="s">
        <v>4</v>
      </c>
      <c r="B1390" t="s">
        <v>7115</v>
      </c>
      <c r="C1390" t="s">
        <v>40</v>
      </c>
      <c r="D1390" t="s">
        <v>4526</v>
      </c>
      <c r="E1390" t="s">
        <v>59</v>
      </c>
      <c r="F1390" t="b">
        <v>0</v>
      </c>
      <c r="G1390" t="s">
        <v>40</v>
      </c>
      <c r="H1390" s="1">
        <v>46037.534398148149</v>
      </c>
      <c r="I1390" t="b">
        <v>1</v>
      </c>
      <c r="J1390" t="b">
        <v>0</v>
      </c>
      <c r="K1390" t="s">
        <v>40</v>
      </c>
      <c r="L1390" t="s">
        <v>60</v>
      </c>
      <c r="M1390">
        <v>56750</v>
      </c>
      <c r="N1390"/>
      <c r="O1390" t="s">
        <v>7116</v>
      </c>
      <c r="P1390" t="s">
        <v>1659</v>
      </c>
    </row>
    <row r="1391" spans="1:16" x14ac:dyDescent="0.25">
      <c r="A1391" t="s">
        <v>1</v>
      </c>
      <c r="B1391" t="s">
        <v>1185</v>
      </c>
      <c r="C1391" t="s">
        <v>13</v>
      </c>
      <c r="D1391" t="s">
        <v>4637</v>
      </c>
      <c r="F1391" t="b">
        <v>0</v>
      </c>
      <c r="G1391" t="s">
        <v>13</v>
      </c>
      <c r="H1391" s="1">
        <v>46037.535439814812</v>
      </c>
      <c r="I1391" t="b">
        <v>1</v>
      </c>
      <c r="J1391" t="b">
        <v>0</v>
      </c>
      <c r="K1391" t="s">
        <v>13</v>
      </c>
      <c r="L1391" t="s">
        <v>74</v>
      </c>
      <c r="M1391"/>
      <c r="N1391">
        <v>50</v>
      </c>
      <c r="O1391" t="s">
        <v>4596</v>
      </c>
      <c r="P1391" t="s">
        <v>7117</v>
      </c>
    </row>
    <row r="1392" spans="1:16" x14ac:dyDescent="0.25">
      <c r="A1392" t="s">
        <v>3</v>
      </c>
      <c r="B1392" t="s">
        <v>1257</v>
      </c>
      <c r="C1392" t="s">
        <v>112</v>
      </c>
      <c r="D1392" t="s">
        <v>4526</v>
      </c>
      <c r="E1392" t="s">
        <v>59</v>
      </c>
      <c r="F1392" t="b">
        <v>0</v>
      </c>
      <c r="G1392" t="s">
        <v>65</v>
      </c>
      <c r="H1392" s="1">
        <v>46037.541701388887</v>
      </c>
      <c r="I1392" t="b">
        <v>1</v>
      </c>
      <c r="J1392" t="b">
        <v>0</v>
      </c>
      <c r="K1392" t="s">
        <v>41</v>
      </c>
      <c r="L1392" t="s">
        <v>60</v>
      </c>
      <c r="M1392">
        <v>165000</v>
      </c>
      <c r="N1392"/>
      <c r="O1392" t="s">
        <v>7118</v>
      </c>
      <c r="P1392" t="s">
        <v>1348</v>
      </c>
    </row>
    <row r="1393" spans="1:16" x14ac:dyDescent="0.25">
      <c r="A1393" t="s">
        <v>0</v>
      </c>
      <c r="B1393" t="s">
        <v>7119</v>
      </c>
      <c r="C1393" t="s">
        <v>7120</v>
      </c>
      <c r="D1393" t="s">
        <v>4756</v>
      </c>
      <c r="E1393" t="s">
        <v>59</v>
      </c>
      <c r="F1393" t="b">
        <v>0</v>
      </c>
      <c r="G1393" t="s">
        <v>77</v>
      </c>
      <c r="H1393" s="1">
        <v>46037.541886574072</v>
      </c>
      <c r="I1393" t="b">
        <v>0</v>
      </c>
      <c r="J1393" t="b">
        <v>1</v>
      </c>
      <c r="K1393" t="s">
        <v>41</v>
      </c>
      <c r="L1393" t="s">
        <v>60</v>
      </c>
      <c r="M1393">
        <v>125000</v>
      </c>
      <c r="N1393"/>
      <c r="O1393" t="s">
        <v>2905</v>
      </c>
      <c r="P1393" t="s">
        <v>7121</v>
      </c>
    </row>
    <row r="1394" spans="1:16" x14ac:dyDescent="0.25">
      <c r="A1394" t="s">
        <v>1</v>
      </c>
      <c r="B1394" t="s">
        <v>7122</v>
      </c>
      <c r="C1394" t="s">
        <v>112</v>
      </c>
      <c r="D1394" t="s">
        <v>4526</v>
      </c>
      <c r="E1394" t="s">
        <v>59</v>
      </c>
      <c r="F1394" t="b">
        <v>0</v>
      </c>
      <c r="G1394" t="s">
        <v>65</v>
      </c>
      <c r="H1394" s="1">
        <v>46037.542962962973</v>
      </c>
      <c r="I1394" t="b">
        <v>1</v>
      </c>
      <c r="J1394" t="b">
        <v>1</v>
      </c>
      <c r="K1394" t="s">
        <v>41</v>
      </c>
      <c r="L1394" t="s">
        <v>60</v>
      </c>
      <c r="M1394">
        <v>175000</v>
      </c>
      <c r="N1394"/>
      <c r="O1394" t="s">
        <v>217</v>
      </c>
      <c r="P1394" t="s">
        <v>6861</v>
      </c>
    </row>
    <row r="1395" spans="1:16" x14ac:dyDescent="0.25">
      <c r="A1395" t="s">
        <v>1</v>
      </c>
      <c r="B1395" t="s">
        <v>7123</v>
      </c>
      <c r="D1395" t="s">
        <v>7124</v>
      </c>
      <c r="E1395" t="s">
        <v>88</v>
      </c>
      <c r="F1395" t="b">
        <v>0</v>
      </c>
      <c r="G1395" t="s">
        <v>40</v>
      </c>
      <c r="H1395" s="1">
        <v>46037.576064814813</v>
      </c>
      <c r="I1395" t="b">
        <v>1</v>
      </c>
      <c r="J1395" t="b">
        <v>0</v>
      </c>
      <c r="K1395" t="s">
        <v>40</v>
      </c>
      <c r="L1395" t="s">
        <v>60</v>
      </c>
      <c r="M1395">
        <v>130446</v>
      </c>
      <c r="N1395"/>
      <c r="O1395" t="s">
        <v>7125</v>
      </c>
      <c r="P1395" t="s">
        <v>1738</v>
      </c>
    </row>
    <row r="1396" spans="1:16" x14ac:dyDescent="0.25">
      <c r="A1396" t="s">
        <v>1</v>
      </c>
      <c r="B1396" t="s">
        <v>6715</v>
      </c>
      <c r="C1396" t="s">
        <v>76</v>
      </c>
      <c r="D1396" t="s">
        <v>4587</v>
      </c>
      <c r="E1396" t="s">
        <v>59</v>
      </c>
      <c r="F1396" t="b">
        <v>1</v>
      </c>
      <c r="G1396" t="s">
        <v>13</v>
      </c>
      <c r="H1396" s="1">
        <v>46037.57707175926</v>
      </c>
      <c r="I1396" t="b">
        <v>0</v>
      </c>
      <c r="J1396" t="b">
        <v>0</v>
      </c>
      <c r="K1396" t="s">
        <v>13</v>
      </c>
      <c r="L1396" t="s">
        <v>60</v>
      </c>
      <c r="M1396">
        <v>145000</v>
      </c>
      <c r="N1396"/>
      <c r="O1396" t="s">
        <v>7126</v>
      </c>
      <c r="P1396" t="s">
        <v>6718</v>
      </c>
    </row>
    <row r="1397" spans="1:16" x14ac:dyDescent="0.25">
      <c r="A1397" t="s">
        <v>1</v>
      </c>
      <c r="B1397" t="s">
        <v>7127</v>
      </c>
      <c r="C1397" t="s">
        <v>20</v>
      </c>
      <c r="D1397" t="s">
        <v>4526</v>
      </c>
      <c r="E1397" t="s">
        <v>59</v>
      </c>
      <c r="F1397" t="b">
        <v>0</v>
      </c>
      <c r="G1397" t="s">
        <v>20</v>
      </c>
      <c r="H1397" s="1">
        <v>46037.57984953704</v>
      </c>
      <c r="I1397" t="b">
        <v>1</v>
      </c>
      <c r="J1397" t="b">
        <v>0</v>
      </c>
      <c r="K1397" t="s">
        <v>20</v>
      </c>
      <c r="L1397" t="s">
        <v>60</v>
      </c>
      <c r="M1397">
        <v>72500</v>
      </c>
      <c r="N1397"/>
      <c r="O1397" t="s">
        <v>6908</v>
      </c>
      <c r="P1397" t="s">
        <v>7128</v>
      </c>
    </row>
    <row r="1398" spans="1:16" x14ac:dyDescent="0.25">
      <c r="A1398" t="s">
        <v>3</v>
      </c>
      <c r="B1398" t="s">
        <v>3</v>
      </c>
      <c r="C1398" t="s">
        <v>7129</v>
      </c>
      <c r="D1398" t="s">
        <v>4587</v>
      </c>
      <c r="E1398" t="s">
        <v>59</v>
      </c>
      <c r="F1398" t="b">
        <v>0</v>
      </c>
      <c r="G1398" t="s">
        <v>63</v>
      </c>
      <c r="H1398" s="1">
        <v>46037.58011574074</v>
      </c>
      <c r="I1398" t="b">
        <v>0</v>
      </c>
      <c r="J1398" t="b">
        <v>0</v>
      </c>
      <c r="K1398" t="s">
        <v>41</v>
      </c>
      <c r="L1398" t="s">
        <v>60</v>
      </c>
      <c r="M1398">
        <v>102500</v>
      </c>
      <c r="N1398"/>
      <c r="O1398" t="s">
        <v>7130</v>
      </c>
      <c r="P1398" t="s">
        <v>7131</v>
      </c>
    </row>
    <row r="1399" spans="1:16" x14ac:dyDescent="0.25">
      <c r="A1399" t="s">
        <v>0</v>
      </c>
      <c r="B1399" t="s">
        <v>7132</v>
      </c>
      <c r="C1399" t="s">
        <v>112</v>
      </c>
      <c r="D1399" t="s">
        <v>4526</v>
      </c>
      <c r="E1399" t="s">
        <v>59</v>
      </c>
      <c r="F1399" t="b">
        <v>0</v>
      </c>
      <c r="G1399" t="s">
        <v>65</v>
      </c>
      <c r="H1399" s="1">
        <v>46037.583368055559</v>
      </c>
      <c r="I1399" t="b">
        <v>1</v>
      </c>
      <c r="J1399" t="b">
        <v>1</v>
      </c>
      <c r="K1399" t="s">
        <v>41</v>
      </c>
      <c r="L1399" t="s">
        <v>60</v>
      </c>
      <c r="M1399">
        <v>87500</v>
      </c>
      <c r="N1399"/>
      <c r="O1399" t="s">
        <v>7133</v>
      </c>
      <c r="P1399" t="s">
        <v>7134</v>
      </c>
    </row>
    <row r="1400" spans="1:16" x14ac:dyDescent="0.25">
      <c r="A1400" t="s">
        <v>7</v>
      </c>
      <c r="B1400" t="s">
        <v>7135</v>
      </c>
      <c r="C1400" t="s">
        <v>6181</v>
      </c>
      <c r="D1400" t="s">
        <v>4756</v>
      </c>
      <c r="E1400" t="s">
        <v>59</v>
      </c>
      <c r="F1400" t="b">
        <v>0</v>
      </c>
      <c r="G1400" t="s">
        <v>68</v>
      </c>
      <c r="H1400" s="1">
        <v>46037.583865740737</v>
      </c>
      <c r="I1400" t="b">
        <v>0</v>
      </c>
      <c r="J1400" t="b">
        <v>1</v>
      </c>
      <c r="K1400" t="s">
        <v>41</v>
      </c>
      <c r="L1400" t="s">
        <v>60</v>
      </c>
      <c r="M1400">
        <v>85000</v>
      </c>
      <c r="N1400"/>
      <c r="O1400" t="s">
        <v>7136</v>
      </c>
    </row>
    <row r="1401" spans="1:16" x14ac:dyDescent="0.25">
      <c r="A1401" t="s">
        <v>8</v>
      </c>
      <c r="B1401" t="s">
        <v>1296</v>
      </c>
      <c r="C1401" t="s">
        <v>454</v>
      </c>
      <c r="D1401" t="s">
        <v>4526</v>
      </c>
      <c r="E1401" t="s">
        <v>59</v>
      </c>
      <c r="F1401" t="b">
        <v>0</v>
      </c>
      <c r="G1401" t="s">
        <v>65</v>
      </c>
      <c r="H1401" s="1">
        <v>46037.584004629629</v>
      </c>
      <c r="I1401" t="b">
        <v>0</v>
      </c>
      <c r="J1401" t="b">
        <v>0</v>
      </c>
      <c r="K1401" t="s">
        <v>41</v>
      </c>
      <c r="L1401" t="s">
        <v>60</v>
      </c>
      <c r="M1401">
        <v>140000</v>
      </c>
      <c r="N1401"/>
      <c r="O1401" t="s">
        <v>7137</v>
      </c>
      <c r="P1401" t="s">
        <v>7138</v>
      </c>
    </row>
    <row r="1402" spans="1:16" x14ac:dyDescent="0.25">
      <c r="A1402" t="s">
        <v>1</v>
      </c>
      <c r="B1402" t="s">
        <v>7139</v>
      </c>
      <c r="C1402" t="s">
        <v>3764</v>
      </c>
      <c r="D1402" t="s">
        <v>5493</v>
      </c>
      <c r="E1402" t="s">
        <v>59</v>
      </c>
      <c r="F1402" t="b">
        <v>0</v>
      </c>
      <c r="G1402" t="s">
        <v>65</v>
      </c>
      <c r="H1402" s="1">
        <v>46037.584699074083</v>
      </c>
      <c r="I1402" t="b">
        <v>1</v>
      </c>
      <c r="J1402" t="b">
        <v>0</v>
      </c>
      <c r="K1402" t="s">
        <v>41</v>
      </c>
      <c r="L1402" t="s">
        <v>60</v>
      </c>
      <c r="M1402">
        <v>102000</v>
      </c>
      <c r="N1402"/>
      <c r="O1402" t="s">
        <v>7140</v>
      </c>
      <c r="P1402" t="s">
        <v>7141</v>
      </c>
    </row>
    <row r="1403" spans="1:16" x14ac:dyDescent="0.25">
      <c r="A1403" t="s">
        <v>1</v>
      </c>
      <c r="B1403" t="s">
        <v>2972</v>
      </c>
      <c r="C1403" t="s">
        <v>189</v>
      </c>
      <c r="D1403" t="s">
        <v>482</v>
      </c>
      <c r="E1403" t="s">
        <v>88</v>
      </c>
      <c r="F1403" t="b">
        <v>0</v>
      </c>
      <c r="G1403" t="s">
        <v>65</v>
      </c>
      <c r="H1403" s="1">
        <v>46037.584733796299</v>
      </c>
      <c r="I1403" t="b">
        <v>0</v>
      </c>
      <c r="J1403" t="b">
        <v>1</v>
      </c>
      <c r="K1403" t="s">
        <v>41</v>
      </c>
      <c r="L1403" t="s">
        <v>74</v>
      </c>
      <c r="M1403"/>
      <c r="N1403">
        <v>51</v>
      </c>
      <c r="O1403" t="s">
        <v>7142</v>
      </c>
      <c r="P1403" t="s">
        <v>7143</v>
      </c>
    </row>
    <row r="1404" spans="1:16" x14ac:dyDescent="0.25">
      <c r="A1404" t="s">
        <v>0</v>
      </c>
      <c r="B1404" t="s">
        <v>130</v>
      </c>
      <c r="C1404" t="s">
        <v>40</v>
      </c>
      <c r="D1404" t="s">
        <v>4599</v>
      </c>
      <c r="F1404" t="b">
        <v>0</v>
      </c>
      <c r="G1404" t="s">
        <v>40</v>
      </c>
      <c r="H1404" s="1">
        <v>46037.616041666668</v>
      </c>
      <c r="I1404" t="b">
        <v>0</v>
      </c>
      <c r="J1404" t="b">
        <v>0</v>
      </c>
      <c r="K1404" t="s">
        <v>40</v>
      </c>
      <c r="L1404" t="s">
        <v>74</v>
      </c>
      <c r="M1404"/>
      <c r="N1404">
        <v>13</v>
      </c>
      <c r="O1404" t="s">
        <v>5119</v>
      </c>
      <c r="P1404" t="s">
        <v>219</v>
      </c>
    </row>
    <row r="1405" spans="1:16" x14ac:dyDescent="0.25">
      <c r="A1405" t="s">
        <v>7</v>
      </c>
      <c r="B1405" t="s">
        <v>7</v>
      </c>
      <c r="C1405" t="s">
        <v>7144</v>
      </c>
      <c r="D1405" t="s">
        <v>4526</v>
      </c>
      <c r="E1405" t="s">
        <v>59</v>
      </c>
      <c r="F1405" t="b">
        <v>0</v>
      </c>
      <c r="G1405" t="s">
        <v>40</v>
      </c>
      <c r="H1405" s="1">
        <v>46037.616041666668</v>
      </c>
      <c r="I1405" t="b">
        <v>1</v>
      </c>
      <c r="J1405" t="b">
        <v>0</v>
      </c>
      <c r="K1405" t="s">
        <v>40</v>
      </c>
      <c r="L1405" t="s">
        <v>60</v>
      </c>
      <c r="M1405">
        <v>57500</v>
      </c>
      <c r="N1405"/>
      <c r="O1405" t="s">
        <v>7145</v>
      </c>
      <c r="P1405" t="s">
        <v>7146</v>
      </c>
    </row>
    <row r="1406" spans="1:16" x14ac:dyDescent="0.25">
      <c r="A1406" t="s">
        <v>7</v>
      </c>
      <c r="B1406" t="s">
        <v>7147</v>
      </c>
      <c r="C1406" t="s">
        <v>40</v>
      </c>
      <c r="D1406" t="s">
        <v>4346</v>
      </c>
      <c r="E1406" t="s">
        <v>59</v>
      </c>
      <c r="F1406" t="b">
        <v>0</v>
      </c>
      <c r="G1406" t="s">
        <v>40</v>
      </c>
      <c r="H1406" s="1">
        <v>46037.616041666668</v>
      </c>
      <c r="I1406" t="b">
        <v>0</v>
      </c>
      <c r="J1406" t="b">
        <v>0</v>
      </c>
      <c r="K1406" t="s">
        <v>40</v>
      </c>
      <c r="L1406" t="s">
        <v>60</v>
      </c>
      <c r="M1406">
        <v>50750</v>
      </c>
      <c r="N1406"/>
      <c r="O1406" t="s">
        <v>7148</v>
      </c>
      <c r="P1406" t="s">
        <v>310</v>
      </c>
    </row>
    <row r="1407" spans="1:16" x14ac:dyDescent="0.25">
      <c r="A1407" t="s">
        <v>4</v>
      </c>
      <c r="B1407" t="s">
        <v>7149</v>
      </c>
      <c r="C1407" t="s">
        <v>6956</v>
      </c>
      <c r="D1407" t="s">
        <v>4346</v>
      </c>
      <c r="E1407" t="s">
        <v>59</v>
      </c>
      <c r="F1407" t="b">
        <v>0</v>
      </c>
      <c r="G1407" t="s">
        <v>40</v>
      </c>
      <c r="H1407" s="1">
        <v>46037.617754629631</v>
      </c>
      <c r="I1407" t="b">
        <v>1</v>
      </c>
      <c r="J1407" t="b">
        <v>0</v>
      </c>
      <c r="K1407" t="s">
        <v>40</v>
      </c>
      <c r="L1407" t="s">
        <v>60</v>
      </c>
      <c r="M1407">
        <v>32500</v>
      </c>
      <c r="N1407"/>
      <c r="O1407" t="s">
        <v>7150</v>
      </c>
      <c r="P1407" t="s">
        <v>7151</v>
      </c>
    </row>
    <row r="1408" spans="1:16" x14ac:dyDescent="0.25">
      <c r="A1408" t="s">
        <v>4</v>
      </c>
      <c r="B1408" t="s">
        <v>7152</v>
      </c>
      <c r="C1408" t="s">
        <v>7153</v>
      </c>
      <c r="D1408" t="s">
        <v>4587</v>
      </c>
      <c r="E1408" t="s">
        <v>59</v>
      </c>
      <c r="F1408" t="b">
        <v>0</v>
      </c>
      <c r="G1408" t="s">
        <v>77</v>
      </c>
      <c r="H1408" s="1">
        <v>46037.6252662037</v>
      </c>
      <c r="I1408" t="b">
        <v>0</v>
      </c>
      <c r="J1408" t="b">
        <v>0</v>
      </c>
      <c r="K1408" t="s">
        <v>41</v>
      </c>
      <c r="L1408" t="s">
        <v>60</v>
      </c>
      <c r="M1408">
        <v>90250</v>
      </c>
      <c r="N1408"/>
      <c r="O1408" t="s">
        <v>7154</v>
      </c>
      <c r="P1408" t="s">
        <v>7155</v>
      </c>
    </row>
    <row r="1409" spans="1:16" x14ac:dyDescent="0.25">
      <c r="A1409" t="s">
        <v>1</v>
      </c>
      <c r="B1409" t="s">
        <v>7156</v>
      </c>
      <c r="C1409" t="s">
        <v>4480</v>
      </c>
      <c r="D1409" t="s">
        <v>4756</v>
      </c>
      <c r="E1409" t="s">
        <v>59</v>
      </c>
      <c r="F1409" t="b">
        <v>0</v>
      </c>
      <c r="G1409" t="s">
        <v>73</v>
      </c>
      <c r="H1409" s="1">
        <v>46037.625381944446</v>
      </c>
      <c r="I1409" t="b">
        <v>1</v>
      </c>
      <c r="J1409" t="b">
        <v>0</v>
      </c>
      <c r="K1409" t="s">
        <v>41</v>
      </c>
      <c r="L1409" t="s">
        <v>60</v>
      </c>
      <c r="M1409">
        <v>135000</v>
      </c>
      <c r="N1409"/>
      <c r="O1409" t="s">
        <v>7157</v>
      </c>
      <c r="P1409" t="s">
        <v>7158</v>
      </c>
    </row>
    <row r="1410" spans="1:16" x14ac:dyDescent="0.25">
      <c r="A1410" t="s">
        <v>0</v>
      </c>
      <c r="B1410" t="s">
        <v>3246</v>
      </c>
      <c r="C1410" t="s">
        <v>2563</v>
      </c>
      <c r="D1410" t="s">
        <v>4526</v>
      </c>
      <c r="E1410" t="s">
        <v>59</v>
      </c>
      <c r="F1410" t="b">
        <v>0</v>
      </c>
      <c r="G1410" t="s">
        <v>68</v>
      </c>
      <c r="H1410" s="1">
        <v>46037.625451388893</v>
      </c>
      <c r="I1410" t="b">
        <v>0</v>
      </c>
      <c r="J1410" t="b">
        <v>1</v>
      </c>
      <c r="K1410" t="s">
        <v>41</v>
      </c>
      <c r="L1410" t="s">
        <v>60</v>
      </c>
      <c r="M1410">
        <v>168000</v>
      </c>
      <c r="N1410"/>
      <c r="O1410" t="s">
        <v>1962</v>
      </c>
      <c r="P1410" t="s">
        <v>2114</v>
      </c>
    </row>
    <row r="1411" spans="1:16" x14ac:dyDescent="0.25">
      <c r="A1411" t="s">
        <v>1</v>
      </c>
      <c r="B1411" t="s">
        <v>634</v>
      </c>
      <c r="C1411" t="s">
        <v>76</v>
      </c>
      <c r="D1411" t="s">
        <v>4622</v>
      </c>
      <c r="E1411" t="s">
        <v>59</v>
      </c>
      <c r="F1411" t="b">
        <v>1</v>
      </c>
      <c r="G1411" t="s">
        <v>65</v>
      </c>
      <c r="H1411" s="1">
        <v>46037.626296296286</v>
      </c>
      <c r="I1411" t="b">
        <v>0</v>
      </c>
      <c r="J1411" t="b">
        <v>0</v>
      </c>
      <c r="K1411" t="s">
        <v>41</v>
      </c>
      <c r="L1411" t="s">
        <v>60</v>
      </c>
      <c r="M1411">
        <v>136070</v>
      </c>
      <c r="N1411"/>
      <c r="O1411" t="s">
        <v>2160</v>
      </c>
    </row>
    <row r="1412" spans="1:16" x14ac:dyDescent="0.25">
      <c r="A1412" t="s">
        <v>1</v>
      </c>
      <c r="B1412" t="s">
        <v>7159</v>
      </c>
      <c r="C1412" t="s">
        <v>336</v>
      </c>
      <c r="D1412" t="s">
        <v>4526</v>
      </c>
      <c r="E1412" t="s">
        <v>59</v>
      </c>
      <c r="F1412" t="b">
        <v>0</v>
      </c>
      <c r="G1412" t="s">
        <v>65</v>
      </c>
      <c r="H1412" s="1">
        <v>46037.626319444447</v>
      </c>
      <c r="I1412" t="b">
        <v>0</v>
      </c>
      <c r="J1412" t="b">
        <v>0</v>
      </c>
      <c r="K1412" t="s">
        <v>41</v>
      </c>
      <c r="L1412" t="s">
        <v>60</v>
      </c>
      <c r="M1412">
        <v>179000</v>
      </c>
      <c r="N1412"/>
      <c r="O1412" t="s">
        <v>135</v>
      </c>
      <c r="P1412" t="s">
        <v>7160</v>
      </c>
    </row>
    <row r="1413" spans="1:16" x14ac:dyDescent="0.25">
      <c r="A1413" t="s">
        <v>1</v>
      </c>
      <c r="B1413" t="s">
        <v>1</v>
      </c>
      <c r="C1413" t="s">
        <v>7161</v>
      </c>
      <c r="D1413" t="s">
        <v>4587</v>
      </c>
      <c r="E1413" t="s">
        <v>59</v>
      </c>
      <c r="F1413" t="b">
        <v>0</v>
      </c>
      <c r="G1413" t="s">
        <v>65</v>
      </c>
      <c r="H1413" s="1">
        <v>46037.62636574074</v>
      </c>
      <c r="I1413" t="b">
        <v>0</v>
      </c>
      <c r="J1413" t="b">
        <v>1</v>
      </c>
      <c r="K1413" t="s">
        <v>41</v>
      </c>
      <c r="L1413" t="s">
        <v>74</v>
      </c>
      <c r="M1413"/>
      <c r="N1413">
        <v>40</v>
      </c>
      <c r="O1413" t="s">
        <v>4099</v>
      </c>
      <c r="P1413" t="s">
        <v>6600</v>
      </c>
    </row>
    <row r="1414" spans="1:16" x14ac:dyDescent="0.25">
      <c r="A1414" t="s">
        <v>5</v>
      </c>
      <c r="B1414" t="s">
        <v>7162</v>
      </c>
      <c r="C1414" t="s">
        <v>5926</v>
      </c>
      <c r="D1414" t="s">
        <v>2360</v>
      </c>
      <c r="E1414" t="s">
        <v>59</v>
      </c>
      <c r="F1414" t="b">
        <v>0</v>
      </c>
      <c r="G1414" t="s">
        <v>65</v>
      </c>
      <c r="H1414" s="1">
        <v>46037.626493055563</v>
      </c>
      <c r="I1414" t="b">
        <v>0</v>
      </c>
      <c r="J1414" t="b">
        <v>1</v>
      </c>
      <c r="K1414" t="s">
        <v>41</v>
      </c>
      <c r="L1414" t="s">
        <v>60</v>
      </c>
      <c r="M1414">
        <v>169527.5</v>
      </c>
      <c r="N1414"/>
      <c r="O1414" t="s">
        <v>106</v>
      </c>
      <c r="P1414" t="s">
        <v>7163</v>
      </c>
    </row>
    <row r="1415" spans="1:16" x14ac:dyDescent="0.25">
      <c r="A1415" t="s">
        <v>1</v>
      </c>
      <c r="B1415" t="s">
        <v>4150</v>
      </c>
      <c r="C1415" t="s">
        <v>489</v>
      </c>
      <c r="D1415" t="s">
        <v>2360</v>
      </c>
      <c r="E1415" t="s">
        <v>59</v>
      </c>
      <c r="F1415" t="b">
        <v>0</v>
      </c>
      <c r="G1415" t="s">
        <v>65</v>
      </c>
      <c r="H1415" s="1">
        <v>46037.626585648148</v>
      </c>
      <c r="I1415" t="b">
        <v>1</v>
      </c>
      <c r="J1415" t="b">
        <v>1</v>
      </c>
      <c r="K1415" t="s">
        <v>41</v>
      </c>
      <c r="L1415" t="s">
        <v>60</v>
      </c>
      <c r="M1415">
        <v>200000</v>
      </c>
      <c r="N1415"/>
      <c r="O1415" t="s">
        <v>1651</v>
      </c>
      <c r="P1415" t="s">
        <v>5549</v>
      </c>
    </row>
    <row r="1416" spans="1:16" x14ac:dyDescent="0.25">
      <c r="A1416" t="s">
        <v>8</v>
      </c>
      <c r="B1416" t="s">
        <v>6942</v>
      </c>
      <c r="C1416" t="s">
        <v>102</v>
      </c>
      <c r="D1416" t="s">
        <v>4526</v>
      </c>
      <c r="E1416" t="s">
        <v>59</v>
      </c>
      <c r="F1416" t="b">
        <v>0</v>
      </c>
      <c r="G1416" t="s">
        <v>65</v>
      </c>
      <c r="H1416" s="1">
        <v>46037.626608796287</v>
      </c>
      <c r="I1416" t="b">
        <v>0</v>
      </c>
      <c r="J1416" t="b">
        <v>1</v>
      </c>
      <c r="K1416" t="s">
        <v>41</v>
      </c>
      <c r="L1416" t="s">
        <v>60</v>
      </c>
      <c r="M1416">
        <v>70000</v>
      </c>
      <c r="N1416"/>
      <c r="O1416" t="s">
        <v>1098</v>
      </c>
    </row>
    <row r="1417" spans="1:16" x14ac:dyDescent="0.25">
      <c r="A1417" t="s">
        <v>5</v>
      </c>
      <c r="B1417" t="s">
        <v>7164</v>
      </c>
      <c r="C1417" t="s">
        <v>7165</v>
      </c>
      <c r="D1417" t="s">
        <v>4526</v>
      </c>
      <c r="E1417" t="s">
        <v>59</v>
      </c>
      <c r="F1417" t="b">
        <v>0</v>
      </c>
      <c r="G1417" t="s">
        <v>65</v>
      </c>
      <c r="H1417" s="1">
        <v>46037.626631944448</v>
      </c>
      <c r="I1417" t="b">
        <v>1</v>
      </c>
      <c r="J1417" t="b">
        <v>1</v>
      </c>
      <c r="K1417" t="s">
        <v>41</v>
      </c>
      <c r="L1417" t="s">
        <v>60</v>
      </c>
      <c r="M1417">
        <v>140000</v>
      </c>
      <c r="N1417"/>
      <c r="O1417" t="s">
        <v>3140</v>
      </c>
      <c r="P1417" t="s">
        <v>7166</v>
      </c>
    </row>
    <row r="1418" spans="1:16" x14ac:dyDescent="0.25">
      <c r="A1418" t="s">
        <v>0</v>
      </c>
      <c r="B1418" t="s">
        <v>7167</v>
      </c>
      <c r="C1418" t="s">
        <v>2209</v>
      </c>
      <c r="D1418" t="s">
        <v>5349</v>
      </c>
      <c r="E1418" t="s">
        <v>59</v>
      </c>
      <c r="F1418" t="b">
        <v>0</v>
      </c>
      <c r="G1418" t="s">
        <v>65</v>
      </c>
      <c r="H1418" s="1">
        <v>46037.66673611111</v>
      </c>
      <c r="I1418" t="b">
        <v>0</v>
      </c>
      <c r="J1418" t="b">
        <v>1</v>
      </c>
      <c r="K1418" t="s">
        <v>41</v>
      </c>
      <c r="L1418" t="s">
        <v>60</v>
      </c>
      <c r="M1418">
        <v>116600</v>
      </c>
      <c r="N1418"/>
      <c r="O1418" t="s">
        <v>2454</v>
      </c>
      <c r="P1418" t="s">
        <v>219</v>
      </c>
    </row>
    <row r="1419" spans="1:16" x14ac:dyDescent="0.25">
      <c r="A1419" t="s">
        <v>0</v>
      </c>
      <c r="B1419" t="s">
        <v>1550</v>
      </c>
      <c r="C1419" t="s">
        <v>2662</v>
      </c>
      <c r="D1419" t="s">
        <v>4526</v>
      </c>
      <c r="E1419" t="s">
        <v>59</v>
      </c>
      <c r="F1419" t="b">
        <v>0</v>
      </c>
      <c r="G1419" t="s">
        <v>65</v>
      </c>
      <c r="H1419" s="1">
        <v>46037.66679398148</v>
      </c>
      <c r="I1419" t="b">
        <v>1</v>
      </c>
      <c r="J1419" t="b">
        <v>0</v>
      </c>
      <c r="K1419" t="s">
        <v>41</v>
      </c>
      <c r="L1419" t="s">
        <v>60</v>
      </c>
      <c r="M1419">
        <v>95000</v>
      </c>
      <c r="N1419"/>
      <c r="O1419" t="s">
        <v>6932</v>
      </c>
      <c r="P1419" t="s">
        <v>954</v>
      </c>
    </row>
    <row r="1420" spans="1:16" x14ac:dyDescent="0.25">
      <c r="A1420" t="s">
        <v>7</v>
      </c>
      <c r="B1420" t="s">
        <v>7168</v>
      </c>
      <c r="C1420" t="s">
        <v>76</v>
      </c>
      <c r="D1420" t="s">
        <v>4526</v>
      </c>
      <c r="E1420" t="s">
        <v>59</v>
      </c>
      <c r="F1420" t="b">
        <v>1</v>
      </c>
      <c r="G1420" t="s">
        <v>65</v>
      </c>
      <c r="H1420" s="1">
        <v>46037.66684027778</v>
      </c>
      <c r="I1420" t="b">
        <v>1</v>
      </c>
      <c r="J1420" t="b">
        <v>1</v>
      </c>
      <c r="K1420" t="s">
        <v>41</v>
      </c>
      <c r="L1420" t="s">
        <v>60</v>
      </c>
      <c r="M1420">
        <v>157165.5</v>
      </c>
      <c r="N1420"/>
      <c r="O1420" t="s">
        <v>7169</v>
      </c>
      <c r="P1420" t="s">
        <v>7170</v>
      </c>
    </row>
    <row r="1421" spans="1:16" x14ac:dyDescent="0.25">
      <c r="A1421" t="s">
        <v>3</v>
      </c>
      <c r="B1421" t="s">
        <v>2606</v>
      </c>
      <c r="C1421" t="s">
        <v>940</v>
      </c>
      <c r="D1421" t="s">
        <v>4587</v>
      </c>
      <c r="E1421" t="s">
        <v>59</v>
      </c>
      <c r="F1421" t="b">
        <v>0</v>
      </c>
      <c r="G1421" t="s">
        <v>73</v>
      </c>
      <c r="H1421" s="1">
        <v>46037.667048611111</v>
      </c>
      <c r="I1421" t="b">
        <v>1</v>
      </c>
      <c r="J1421" t="b">
        <v>1</v>
      </c>
      <c r="K1421" t="s">
        <v>41</v>
      </c>
      <c r="L1421" t="s">
        <v>74</v>
      </c>
      <c r="M1421"/>
      <c r="N1421">
        <v>45</v>
      </c>
      <c r="O1421" t="s">
        <v>7171</v>
      </c>
      <c r="P1421" t="s">
        <v>461</v>
      </c>
    </row>
    <row r="1422" spans="1:16" x14ac:dyDescent="0.25">
      <c r="A1422" t="s">
        <v>0</v>
      </c>
      <c r="B1422" t="s">
        <v>7172</v>
      </c>
      <c r="C1422" t="s">
        <v>2526</v>
      </c>
      <c r="D1422" t="s">
        <v>4346</v>
      </c>
      <c r="E1422" t="s">
        <v>59</v>
      </c>
      <c r="F1422" t="b">
        <v>0</v>
      </c>
      <c r="G1422" t="s">
        <v>68</v>
      </c>
      <c r="H1422" s="1">
        <v>46037.667118055557</v>
      </c>
      <c r="I1422" t="b">
        <v>0</v>
      </c>
      <c r="J1422" t="b">
        <v>1</v>
      </c>
      <c r="K1422" t="s">
        <v>41</v>
      </c>
      <c r="L1422" t="s">
        <v>60</v>
      </c>
      <c r="M1422">
        <v>77500</v>
      </c>
      <c r="N1422"/>
      <c r="O1422" t="s">
        <v>7173</v>
      </c>
      <c r="P1422" t="s">
        <v>325</v>
      </c>
    </row>
    <row r="1423" spans="1:16" x14ac:dyDescent="0.25">
      <c r="A1423" t="s">
        <v>0</v>
      </c>
      <c r="B1423" t="s">
        <v>7174</v>
      </c>
      <c r="C1423" t="s">
        <v>172</v>
      </c>
      <c r="D1423" t="s">
        <v>4526</v>
      </c>
      <c r="E1423" t="s">
        <v>88</v>
      </c>
      <c r="F1423" t="b">
        <v>0</v>
      </c>
      <c r="G1423" t="s">
        <v>68</v>
      </c>
      <c r="H1423" s="1">
        <v>46037.667118055557</v>
      </c>
      <c r="I1423" t="b">
        <v>0</v>
      </c>
      <c r="J1423" t="b">
        <v>1</v>
      </c>
      <c r="K1423" t="s">
        <v>41</v>
      </c>
      <c r="L1423" t="s">
        <v>74</v>
      </c>
      <c r="M1423"/>
      <c r="N1423">
        <v>62.5</v>
      </c>
      <c r="O1423" t="s">
        <v>6497</v>
      </c>
      <c r="P1423" t="s">
        <v>7175</v>
      </c>
    </row>
    <row r="1424" spans="1:16" x14ac:dyDescent="0.25">
      <c r="A1424" t="s">
        <v>0</v>
      </c>
      <c r="B1424" t="s">
        <v>5853</v>
      </c>
      <c r="C1424" t="s">
        <v>172</v>
      </c>
      <c r="D1424" t="s">
        <v>4526</v>
      </c>
      <c r="E1424" t="s">
        <v>59</v>
      </c>
      <c r="F1424" t="b">
        <v>0</v>
      </c>
      <c r="G1424" t="s">
        <v>68</v>
      </c>
      <c r="H1424" s="1">
        <v>46037.667141203703</v>
      </c>
      <c r="I1424" t="b">
        <v>0</v>
      </c>
      <c r="J1424" t="b">
        <v>1</v>
      </c>
      <c r="K1424" t="s">
        <v>41</v>
      </c>
      <c r="L1424" t="s">
        <v>60</v>
      </c>
      <c r="M1424">
        <v>96500</v>
      </c>
      <c r="N1424"/>
      <c r="O1424" t="s">
        <v>3445</v>
      </c>
      <c r="P1424" t="s">
        <v>673</v>
      </c>
    </row>
    <row r="1425" spans="1:16" x14ac:dyDescent="0.25">
      <c r="A1425" t="s">
        <v>3</v>
      </c>
      <c r="B1425" t="s">
        <v>3</v>
      </c>
      <c r="C1425" t="s">
        <v>1240</v>
      </c>
      <c r="D1425" t="s">
        <v>4526</v>
      </c>
      <c r="E1425" t="s">
        <v>59</v>
      </c>
      <c r="F1425" t="b">
        <v>0</v>
      </c>
      <c r="G1425" t="s">
        <v>68</v>
      </c>
      <c r="H1425" s="1">
        <v>46037.667164351849</v>
      </c>
      <c r="I1425" t="b">
        <v>0</v>
      </c>
      <c r="J1425" t="b">
        <v>1</v>
      </c>
      <c r="K1425" t="s">
        <v>41</v>
      </c>
      <c r="L1425" t="s">
        <v>60</v>
      </c>
      <c r="M1425">
        <v>118300</v>
      </c>
      <c r="N1425"/>
      <c r="O1425" t="s">
        <v>1151</v>
      </c>
      <c r="P1425" t="s">
        <v>7176</v>
      </c>
    </row>
    <row r="1426" spans="1:16" x14ac:dyDescent="0.25">
      <c r="A1426" t="s">
        <v>3</v>
      </c>
      <c r="B1426" t="s">
        <v>6553</v>
      </c>
      <c r="C1426" t="s">
        <v>2124</v>
      </c>
      <c r="D1426" t="s">
        <v>4587</v>
      </c>
      <c r="E1426" t="s">
        <v>59</v>
      </c>
      <c r="F1426" t="b">
        <v>0</v>
      </c>
      <c r="G1426" t="s">
        <v>68</v>
      </c>
      <c r="H1426" s="1">
        <v>46037.667164351849</v>
      </c>
      <c r="I1426" t="b">
        <v>0</v>
      </c>
      <c r="J1426" t="b">
        <v>1</v>
      </c>
      <c r="K1426" t="s">
        <v>41</v>
      </c>
      <c r="L1426" t="s">
        <v>60</v>
      </c>
      <c r="M1426">
        <v>113500</v>
      </c>
      <c r="N1426"/>
      <c r="O1426" t="s">
        <v>3241</v>
      </c>
      <c r="P1426" t="s">
        <v>6554</v>
      </c>
    </row>
    <row r="1427" spans="1:16" x14ac:dyDescent="0.25">
      <c r="A1427" t="s">
        <v>3</v>
      </c>
      <c r="B1427" t="s">
        <v>7177</v>
      </c>
      <c r="C1427" t="s">
        <v>181</v>
      </c>
      <c r="D1427" t="s">
        <v>4756</v>
      </c>
      <c r="E1427" t="s">
        <v>59</v>
      </c>
      <c r="F1427" t="b">
        <v>0</v>
      </c>
      <c r="G1427" t="s">
        <v>89</v>
      </c>
      <c r="H1427" s="1">
        <v>46037.667233796303</v>
      </c>
      <c r="I1427" t="b">
        <v>0</v>
      </c>
      <c r="J1427" t="b">
        <v>1</v>
      </c>
      <c r="K1427" t="s">
        <v>41</v>
      </c>
      <c r="L1427" t="s">
        <v>60</v>
      </c>
      <c r="M1427">
        <v>82500</v>
      </c>
      <c r="N1427"/>
      <c r="O1427" t="s">
        <v>7178</v>
      </c>
    </row>
    <row r="1428" spans="1:16" x14ac:dyDescent="0.25">
      <c r="A1428" t="s">
        <v>1</v>
      </c>
      <c r="B1428" t="s">
        <v>7179</v>
      </c>
      <c r="C1428" t="s">
        <v>41</v>
      </c>
      <c r="D1428" t="s">
        <v>4526</v>
      </c>
      <c r="E1428" t="s">
        <v>59</v>
      </c>
      <c r="F1428" t="b">
        <v>0</v>
      </c>
      <c r="G1428" t="s">
        <v>65</v>
      </c>
      <c r="H1428" s="1">
        <v>46037.667962962973</v>
      </c>
      <c r="I1428" t="b">
        <v>1</v>
      </c>
      <c r="J1428" t="b">
        <v>0</v>
      </c>
      <c r="K1428" t="s">
        <v>41</v>
      </c>
      <c r="L1428" t="s">
        <v>60</v>
      </c>
      <c r="M1428">
        <v>240000</v>
      </c>
      <c r="N1428"/>
      <c r="O1428" t="s">
        <v>101</v>
      </c>
      <c r="P1428" t="s">
        <v>1476</v>
      </c>
    </row>
    <row r="1429" spans="1:16" x14ac:dyDescent="0.25">
      <c r="A1429" t="s">
        <v>1</v>
      </c>
      <c r="B1429" t="s">
        <v>6825</v>
      </c>
      <c r="C1429" t="s">
        <v>142</v>
      </c>
      <c r="D1429" t="s">
        <v>4550</v>
      </c>
      <c r="E1429" t="s">
        <v>59</v>
      </c>
      <c r="F1429" t="b">
        <v>0</v>
      </c>
      <c r="G1429" t="s">
        <v>65</v>
      </c>
      <c r="H1429" s="1">
        <v>46037.668090277781</v>
      </c>
      <c r="I1429" t="b">
        <v>0</v>
      </c>
      <c r="J1429" t="b">
        <v>0</v>
      </c>
      <c r="K1429" t="s">
        <v>41</v>
      </c>
      <c r="L1429" t="s">
        <v>60</v>
      </c>
      <c r="M1429">
        <v>177888</v>
      </c>
      <c r="N1429"/>
      <c r="O1429" t="s">
        <v>6826</v>
      </c>
      <c r="P1429" t="s">
        <v>7180</v>
      </c>
    </row>
    <row r="1430" spans="1:16" x14ac:dyDescent="0.25">
      <c r="A1430" t="s">
        <v>1</v>
      </c>
      <c r="B1430" t="s">
        <v>7181</v>
      </c>
      <c r="C1430" t="s">
        <v>190</v>
      </c>
      <c r="D1430" t="s">
        <v>4526</v>
      </c>
      <c r="E1430" t="s">
        <v>88</v>
      </c>
      <c r="F1430" t="b">
        <v>0</v>
      </c>
      <c r="G1430" t="s">
        <v>65</v>
      </c>
      <c r="H1430" s="1">
        <v>46037.668298611112</v>
      </c>
      <c r="I1430" t="b">
        <v>1</v>
      </c>
      <c r="J1430" t="b">
        <v>0</v>
      </c>
      <c r="K1430" t="s">
        <v>41</v>
      </c>
      <c r="L1430" t="s">
        <v>74</v>
      </c>
      <c r="M1430"/>
      <c r="N1430">
        <v>75</v>
      </c>
      <c r="O1430" t="s">
        <v>1491</v>
      </c>
      <c r="P1430" t="s">
        <v>7182</v>
      </c>
    </row>
    <row r="1431" spans="1:16" x14ac:dyDescent="0.25">
      <c r="A1431" t="s">
        <v>0</v>
      </c>
      <c r="B1431" t="s">
        <v>7183</v>
      </c>
      <c r="C1431" t="s">
        <v>13</v>
      </c>
      <c r="D1431" t="s">
        <v>4637</v>
      </c>
      <c r="E1431" t="s">
        <v>59</v>
      </c>
      <c r="F1431" t="b">
        <v>0</v>
      </c>
      <c r="G1431" t="s">
        <v>13</v>
      </c>
      <c r="H1431" s="1">
        <v>46037.701932870368</v>
      </c>
      <c r="I1431" t="b">
        <v>1</v>
      </c>
      <c r="J1431" t="b">
        <v>0</v>
      </c>
      <c r="K1431" t="s">
        <v>13</v>
      </c>
      <c r="L1431" t="s">
        <v>74</v>
      </c>
      <c r="M1431"/>
      <c r="N1431">
        <v>30</v>
      </c>
      <c r="O1431" t="s">
        <v>4596</v>
      </c>
      <c r="P1431" t="s">
        <v>7184</v>
      </c>
    </row>
    <row r="1432" spans="1:16" x14ac:dyDescent="0.25">
      <c r="A1432" t="s">
        <v>0</v>
      </c>
      <c r="B1432" t="s">
        <v>7185</v>
      </c>
      <c r="C1432" t="s">
        <v>2101</v>
      </c>
      <c r="D1432" t="s">
        <v>4630</v>
      </c>
      <c r="E1432" t="s">
        <v>59</v>
      </c>
      <c r="F1432" t="b">
        <v>0</v>
      </c>
      <c r="G1432" t="s">
        <v>63</v>
      </c>
      <c r="H1432" s="1">
        <v>46037.705057870371</v>
      </c>
      <c r="I1432" t="b">
        <v>0</v>
      </c>
      <c r="J1432" t="b">
        <v>1</v>
      </c>
      <c r="K1432" t="s">
        <v>41</v>
      </c>
      <c r="L1432" t="s">
        <v>60</v>
      </c>
      <c r="M1432">
        <v>70500</v>
      </c>
      <c r="N1432"/>
      <c r="O1432" t="s">
        <v>5016</v>
      </c>
      <c r="P1432" t="s">
        <v>261</v>
      </c>
    </row>
    <row r="1433" spans="1:16" x14ac:dyDescent="0.25">
      <c r="A1433" t="s">
        <v>0</v>
      </c>
      <c r="B1433" t="s">
        <v>7186</v>
      </c>
      <c r="C1433" t="s">
        <v>1691</v>
      </c>
      <c r="D1433" t="s">
        <v>4346</v>
      </c>
      <c r="E1433" t="s">
        <v>59</v>
      </c>
      <c r="F1433" t="b">
        <v>0</v>
      </c>
      <c r="G1433" t="s">
        <v>89</v>
      </c>
      <c r="H1433" s="1">
        <v>46037.70888888889</v>
      </c>
      <c r="I1433" t="b">
        <v>0</v>
      </c>
      <c r="J1433" t="b">
        <v>1</v>
      </c>
      <c r="K1433" t="s">
        <v>41</v>
      </c>
      <c r="L1433" t="s">
        <v>60</v>
      </c>
      <c r="M1433">
        <v>94150</v>
      </c>
      <c r="N1433"/>
      <c r="O1433" t="s">
        <v>7187</v>
      </c>
      <c r="P1433" t="s">
        <v>7188</v>
      </c>
    </row>
    <row r="1434" spans="1:16" x14ac:dyDescent="0.25">
      <c r="A1434" t="s">
        <v>3</v>
      </c>
      <c r="B1434" t="s">
        <v>4774</v>
      </c>
      <c r="C1434" t="s">
        <v>278</v>
      </c>
      <c r="D1434" t="s">
        <v>4526</v>
      </c>
      <c r="E1434" t="s">
        <v>59</v>
      </c>
      <c r="F1434" t="b">
        <v>0</v>
      </c>
      <c r="G1434" t="s">
        <v>89</v>
      </c>
      <c r="H1434" s="1">
        <v>46037.708923611113</v>
      </c>
      <c r="I1434" t="b">
        <v>0</v>
      </c>
      <c r="J1434" t="b">
        <v>0</v>
      </c>
      <c r="K1434" t="s">
        <v>41</v>
      </c>
      <c r="L1434" t="s">
        <v>74</v>
      </c>
      <c r="M1434"/>
      <c r="N1434">
        <v>42</v>
      </c>
      <c r="O1434" t="s">
        <v>105</v>
      </c>
      <c r="P1434" t="s">
        <v>7189</v>
      </c>
    </row>
    <row r="1435" spans="1:16" x14ac:dyDescent="0.25">
      <c r="A1435" t="s">
        <v>1</v>
      </c>
      <c r="B1435" t="s">
        <v>7190</v>
      </c>
      <c r="C1435" t="s">
        <v>448</v>
      </c>
      <c r="D1435" t="s">
        <v>2360</v>
      </c>
      <c r="E1435" t="s">
        <v>59</v>
      </c>
      <c r="F1435" t="b">
        <v>0</v>
      </c>
      <c r="G1435" t="s">
        <v>65</v>
      </c>
      <c r="H1435" s="1">
        <v>46037.709826388891</v>
      </c>
      <c r="I1435" t="b">
        <v>1</v>
      </c>
      <c r="J1435" t="b">
        <v>1</v>
      </c>
      <c r="K1435" t="s">
        <v>41</v>
      </c>
      <c r="L1435" t="s">
        <v>74</v>
      </c>
      <c r="M1435"/>
      <c r="N1435">
        <v>34</v>
      </c>
      <c r="O1435" t="s">
        <v>1408</v>
      </c>
      <c r="P1435" t="s">
        <v>1420</v>
      </c>
    </row>
    <row r="1436" spans="1:16" x14ac:dyDescent="0.25">
      <c r="A1436" t="s">
        <v>1</v>
      </c>
      <c r="B1436" t="s">
        <v>4610</v>
      </c>
      <c r="C1436" t="s">
        <v>162</v>
      </c>
      <c r="D1436" t="s">
        <v>2360</v>
      </c>
      <c r="E1436" t="s">
        <v>59</v>
      </c>
      <c r="F1436" t="b">
        <v>0</v>
      </c>
      <c r="G1436" t="s">
        <v>65</v>
      </c>
      <c r="H1436" s="1">
        <v>46037.70994212963</v>
      </c>
      <c r="I1436" t="b">
        <v>1</v>
      </c>
      <c r="J1436" t="b">
        <v>0</v>
      </c>
      <c r="K1436" t="s">
        <v>41</v>
      </c>
      <c r="L1436" t="s">
        <v>60</v>
      </c>
      <c r="M1436">
        <v>185000</v>
      </c>
      <c r="N1436"/>
      <c r="O1436" t="s">
        <v>149</v>
      </c>
      <c r="P1436" t="s">
        <v>4611</v>
      </c>
    </row>
    <row r="1437" spans="1:16" x14ac:dyDescent="0.25">
      <c r="A1437" t="s">
        <v>0</v>
      </c>
      <c r="B1437" t="s">
        <v>7191</v>
      </c>
      <c r="C1437" t="s">
        <v>40</v>
      </c>
      <c r="D1437" t="s">
        <v>4526</v>
      </c>
      <c r="E1437" t="s">
        <v>59</v>
      </c>
      <c r="F1437" t="b">
        <v>0</v>
      </c>
      <c r="G1437" t="s">
        <v>40</v>
      </c>
      <c r="H1437" s="1">
        <v>46037.741041666668</v>
      </c>
      <c r="I1437" t="b">
        <v>1</v>
      </c>
      <c r="J1437" t="b">
        <v>0</v>
      </c>
      <c r="K1437" t="s">
        <v>40</v>
      </c>
      <c r="L1437" t="s">
        <v>60</v>
      </c>
      <c r="M1437">
        <v>47500</v>
      </c>
      <c r="N1437"/>
      <c r="O1437" t="s">
        <v>101</v>
      </c>
      <c r="P1437" t="s">
        <v>7192</v>
      </c>
    </row>
    <row r="1438" spans="1:16" x14ac:dyDescent="0.25">
      <c r="A1438" t="s">
        <v>0</v>
      </c>
      <c r="B1438" t="s">
        <v>7193</v>
      </c>
      <c r="C1438" t="s">
        <v>112</v>
      </c>
      <c r="D1438" t="s">
        <v>4526</v>
      </c>
      <c r="E1438" t="s">
        <v>88</v>
      </c>
      <c r="F1438" t="b">
        <v>0</v>
      </c>
      <c r="G1438" t="s">
        <v>65</v>
      </c>
      <c r="H1438" s="1">
        <v>46037.750034722223</v>
      </c>
      <c r="I1438" t="b">
        <v>1</v>
      </c>
      <c r="J1438" t="b">
        <v>0</v>
      </c>
      <c r="K1438" t="s">
        <v>41</v>
      </c>
      <c r="L1438" t="s">
        <v>74</v>
      </c>
      <c r="M1438"/>
      <c r="N1438">
        <v>59.5</v>
      </c>
      <c r="O1438" t="s">
        <v>669</v>
      </c>
      <c r="P1438" t="s">
        <v>1580</v>
      </c>
    </row>
    <row r="1439" spans="1:16" x14ac:dyDescent="0.25">
      <c r="A1439" t="s">
        <v>0</v>
      </c>
      <c r="B1439" t="s">
        <v>7194</v>
      </c>
      <c r="C1439" t="s">
        <v>112</v>
      </c>
      <c r="D1439" t="s">
        <v>4526</v>
      </c>
      <c r="E1439" t="s">
        <v>88</v>
      </c>
      <c r="F1439" t="b">
        <v>0</v>
      </c>
      <c r="G1439" t="s">
        <v>65</v>
      </c>
      <c r="H1439" s="1">
        <v>46037.750034722223</v>
      </c>
      <c r="I1439" t="b">
        <v>1</v>
      </c>
      <c r="J1439" t="b">
        <v>0</v>
      </c>
      <c r="K1439" t="s">
        <v>41</v>
      </c>
      <c r="L1439" t="s">
        <v>74</v>
      </c>
      <c r="M1439"/>
      <c r="N1439">
        <v>59.5</v>
      </c>
      <c r="O1439" t="s">
        <v>669</v>
      </c>
      <c r="P1439" t="s">
        <v>1580</v>
      </c>
    </row>
    <row r="1440" spans="1:16" x14ac:dyDescent="0.25">
      <c r="A1440" t="s">
        <v>0</v>
      </c>
      <c r="B1440" t="s">
        <v>3166</v>
      </c>
      <c r="C1440" t="s">
        <v>837</v>
      </c>
      <c r="D1440" t="s">
        <v>2360</v>
      </c>
      <c r="F1440" t="b">
        <v>0</v>
      </c>
      <c r="G1440" t="s">
        <v>65</v>
      </c>
      <c r="H1440" s="1">
        <v>46037.750092592592</v>
      </c>
      <c r="I1440" t="b">
        <v>0</v>
      </c>
      <c r="J1440" t="b">
        <v>0</v>
      </c>
      <c r="K1440" t="s">
        <v>41</v>
      </c>
      <c r="L1440" t="s">
        <v>74</v>
      </c>
      <c r="M1440"/>
      <c r="N1440">
        <v>17.5</v>
      </c>
      <c r="O1440" t="s">
        <v>155</v>
      </c>
      <c r="P1440" t="s">
        <v>219</v>
      </c>
    </row>
    <row r="1441" spans="1:16" x14ac:dyDescent="0.25">
      <c r="A1441" t="s">
        <v>0</v>
      </c>
      <c r="B1441" t="s">
        <v>2122</v>
      </c>
      <c r="C1441" t="s">
        <v>901</v>
      </c>
      <c r="D1441" t="s">
        <v>2360</v>
      </c>
      <c r="F1441" t="b">
        <v>0</v>
      </c>
      <c r="G1441" t="s">
        <v>77</v>
      </c>
      <c r="H1441" s="1">
        <v>46037.750219907408</v>
      </c>
      <c r="I1441" t="b">
        <v>0</v>
      </c>
      <c r="J1441" t="b">
        <v>0</v>
      </c>
      <c r="K1441" t="s">
        <v>41</v>
      </c>
      <c r="L1441" t="s">
        <v>74</v>
      </c>
      <c r="M1441"/>
      <c r="N1441">
        <v>41</v>
      </c>
      <c r="O1441" t="s">
        <v>4145</v>
      </c>
      <c r="P1441" t="s">
        <v>7195</v>
      </c>
    </row>
    <row r="1442" spans="1:16" x14ac:dyDescent="0.25">
      <c r="A1442" t="s">
        <v>0</v>
      </c>
      <c r="B1442" t="s">
        <v>7196</v>
      </c>
      <c r="C1442" t="s">
        <v>190</v>
      </c>
      <c r="D1442" t="s">
        <v>4756</v>
      </c>
      <c r="E1442" t="s">
        <v>59</v>
      </c>
      <c r="F1442" t="b">
        <v>0</v>
      </c>
      <c r="G1442" t="s">
        <v>73</v>
      </c>
      <c r="H1442" s="1">
        <v>46037.750381944446</v>
      </c>
      <c r="I1442" t="b">
        <v>0</v>
      </c>
      <c r="J1442" t="b">
        <v>1</v>
      </c>
      <c r="K1442" t="s">
        <v>41</v>
      </c>
      <c r="L1442" t="s">
        <v>60</v>
      </c>
      <c r="M1442">
        <v>111550</v>
      </c>
      <c r="N1442"/>
      <c r="O1442" t="s">
        <v>7197</v>
      </c>
      <c r="P1442" t="s">
        <v>1314</v>
      </c>
    </row>
    <row r="1443" spans="1:16" x14ac:dyDescent="0.25">
      <c r="A1443" t="s">
        <v>7</v>
      </c>
      <c r="B1443" t="s">
        <v>7198</v>
      </c>
      <c r="C1443" t="s">
        <v>1338</v>
      </c>
      <c r="D1443" t="s">
        <v>4756</v>
      </c>
      <c r="E1443" t="s">
        <v>59</v>
      </c>
      <c r="F1443" t="b">
        <v>0</v>
      </c>
      <c r="G1443" t="s">
        <v>68</v>
      </c>
      <c r="H1443" s="1">
        <v>46037.750474537039</v>
      </c>
      <c r="I1443" t="b">
        <v>0</v>
      </c>
      <c r="J1443" t="b">
        <v>1</v>
      </c>
      <c r="K1443" t="s">
        <v>41</v>
      </c>
      <c r="L1443" t="s">
        <v>60</v>
      </c>
      <c r="M1443">
        <v>115000</v>
      </c>
      <c r="N1443"/>
      <c r="O1443" t="s">
        <v>7199</v>
      </c>
      <c r="P1443" t="s">
        <v>4654</v>
      </c>
    </row>
    <row r="1444" spans="1:16" x14ac:dyDescent="0.25">
      <c r="A1444" t="s">
        <v>2</v>
      </c>
      <c r="B1444" t="s">
        <v>2</v>
      </c>
      <c r="C1444" t="s">
        <v>7200</v>
      </c>
      <c r="D1444" t="s">
        <v>4756</v>
      </c>
      <c r="E1444" t="s">
        <v>59</v>
      </c>
      <c r="F1444" t="b">
        <v>0</v>
      </c>
      <c r="G1444" t="s">
        <v>65</v>
      </c>
      <c r="H1444" s="1">
        <v>46037.750694444447</v>
      </c>
      <c r="I1444" t="b">
        <v>0</v>
      </c>
      <c r="J1444" t="b">
        <v>1</v>
      </c>
      <c r="K1444" t="s">
        <v>41</v>
      </c>
      <c r="L1444" t="s">
        <v>60</v>
      </c>
      <c r="M1444">
        <v>110000</v>
      </c>
      <c r="N1444"/>
      <c r="O1444" t="s">
        <v>7201</v>
      </c>
      <c r="P1444" t="s">
        <v>7202</v>
      </c>
    </row>
    <row r="1445" spans="1:16" x14ac:dyDescent="0.25">
      <c r="A1445" t="s">
        <v>6</v>
      </c>
      <c r="B1445" t="s">
        <v>7203</v>
      </c>
      <c r="C1445" t="s">
        <v>4220</v>
      </c>
      <c r="D1445" t="s">
        <v>4756</v>
      </c>
      <c r="E1445" t="s">
        <v>59</v>
      </c>
      <c r="F1445" t="b">
        <v>0</v>
      </c>
      <c r="G1445" t="s">
        <v>89</v>
      </c>
      <c r="H1445" s="1">
        <v>46037.751215277778</v>
      </c>
      <c r="I1445" t="b">
        <v>0</v>
      </c>
      <c r="J1445" t="b">
        <v>1</v>
      </c>
      <c r="K1445" t="s">
        <v>41</v>
      </c>
      <c r="L1445" t="s">
        <v>60</v>
      </c>
      <c r="M1445">
        <v>115000</v>
      </c>
      <c r="N1445"/>
      <c r="O1445" t="s">
        <v>7204</v>
      </c>
      <c r="P1445" t="s">
        <v>7205</v>
      </c>
    </row>
    <row r="1446" spans="1:16" x14ac:dyDescent="0.25">
      <c r="A1446" t="s">
        <v>1</v>
      </c>
      <c r="B1446" t="s">
        <v>7206</v>
      </c>
      <c r="C1446" t="s">
        <v>7207</v>
      </c>
      <c r="D1446" t="s">
        <v>4756</v>
      </c>
      <c r="E1446" t="s">
        <v>59</v>
      </c>
      <c r="F1446" t="b">
        <v>0</v>
      </c>
      <c r="G1446" t="s">
        <v>65</v>
      </c>
      <c r="H1446" s="1">
        <v>46037.751423611109</v>
      </c>
      <c r="I1446" t="b">
        <v>0</v>
      </c>
      <c r="J1446" t="b">
        <v>1</v>
      </c>
      <c r="K1446" t="s">
        <v>41</v>
      </c>
      <c r="L1446" t="s">
        <v>60</v>
      </c>
      <c r="M1446">
        <v>103500</v>
      </c>
      <c r="N1446"/>
      <c r="O1446" t="s">
        <v>7208</v>
      </c>
      <c r="P1446" t="s">
        <v>7209</v>
      </c>
    </row>
    <row r="1447" spans="1:16" x14ac:dyDescent="0.25">
      <c r="A1447" t="s">
        <v>0</v>
      </c>
      <c r="B1447" t="s">
        <v>1891</v>
      </c>
      <c r="C1447" t="s">
        <v>315</v>
      </c>
      <c r="D1447" t="s">
        <v>4526</v>
      </c>
      <c r="E1447" t="s">
        <v>59</v>
      </c>
      <c r="F1447" t="b">
        <v>0</v>
      </c>
      <c r="G1447" t="s">
        <v>65</v>
      </c>
      <c r="H1447" s="1">
        <v>46037.751562500001</v>
      </c>
      <c r="I1447" t="b">
        <v>0</v>
      </c>
      <c r="J1447" t="b">
        <v>0</v>
      </c>
      <c r="K1447" t="s">
        <v>41</v>
      </c>
      <c r="L1447" t="s">
        <v>60</v>
      </c>
      <c r="M1447">
        <v>125000</v>
      </c>
      <c r="N1447"/>
      <c r="O1447" t="s">
        <v>2037</v>
      </c>
      <c r="P1447" t="s">
        <v>7210</v>
      </c>
    </row>
    <row r="1448" spans="1:16" x14ac:dyDescent="0.25">
      <c r="A1448" t="s">
        <v>7</v>
      </c>
      <c r="B1448" t="s">
        <v>7211</v>
      </c>
      <c r="C1448" t="s">
        <v>370</v>
      </c>
      <c r="D1448" t="s">
        <v>4526</v>
      </c>
      <c r="E1448" t="s">
        <v>59</v>
      </c>
      <c r="F1448" t="b">
        <v>0</v>
      </c>
      <c r="G1448" t="s">
        <v>65</v>
      </c>
      <c r="H1448" s="1">
        <v>46037.79173611111</v>
      </c>
      <c r="I1448" t="b">
        <v>0</v>
      </c>
      <c r="J1448" t="b">
        <v>1</v>
      </c>
      <c r="K1448" t="s">
        <v>41</v>
      </c>
      <c r="L1448" t="s">
        <v>60</v>
      </c>
      <c r="M1448">
        <v>100000</v>
      </c>
      <c r="N1448"/>
      <c r="O1448" t="s">
        <v>7212</v>
      </c>
      <c r="P1448" t="s">
        <v>7213</v>
      </c>
    </row>
    <row r="1449" spans="1:16" x14ac:dyDescent="0.25">
      <c r="A1449" t="s">
        <v>0</v>
      </c>
      <c r="B1449" t="s">
        <v>3193</v>
      </c>
      <c r="C1449" t="s">
        <v>7214</v>
      </c>
      <c r="D1449" t="s">
        <v>4526</v>
      </c>
      <c r="E1449" t="s">
        <v>59</v>
      </c>
      <c r="F1449" t="b">
        <v>0</v>
      </c>
      <c r="G1449" t="s">
        <v>65</v>
      </c>
      <c r="H1449" s="1">
        <v>46037.79178240741</v>
      </c>
      <c r="I1449" t="b">
        <v>0</v>
      </c>
      <c r="J1449" t="b">
        <v>0</v>
      </c>
      <c r="K1449" t="s">
        <v>41</v>
      </c>
      <c r="L1449" t="s">
        <v>60</v>
      </c>
      <c r="M1449">
        <v>100000</v>
      </c>
      <c r="N1449"/>
      <c r="O1449" t="s">
        <v>291</v>
      </c>
      <c r="P1449" t="s">
        <v>597</v>
      </c>
    </row>
    <row r="1450" spans="1:16" x14ac:dyDescent="0.25">
      <c r="A1450" t="s">
        <v>3</v>
      </c>
      <c r="B1450" t="s">
        <v>7215</v>
      </c>
      <c r="C1450" t="s">
        <v>76</v>
      </c>
      <c r="D1450" t="s">
        <v>4526</v>
      </c>
      <c r="E1450" t="s">
        <v>59</v>
      </c>
      <c r="F1450" t="b">
        <v>1</v>
      </c>
      <c r="G1450" t="s">
        <v>68</v>
      </c>
      <c r="H1450" s="1">
        <v>46037.792199074072</v>
      </c>
      <c r="I1450" t="b">
        <v>0</v>
      </c>
      <c r="J1450" t="b">
        <v>1</v>
      </c>
      <c r="K1450" t="s">
        <v>41</v>
      </c>
      <c r="L1450" t="s">
        <v>60</v>
      </c>
      <c r="M1450">
        <v>52500</v>
      </c>
      <c r="N1450"/>
      <c r="O1450" t="s">
        <v>7216</v>
      </c>
    </row>
    <row r="1451" spans="1:16" x14ac:dyDescent="0.25">
      <c r="A1451" t="s">
        <v>4</v>
      </c>
      <c r="B1451" t="s">
        <v>7217</v>
      </c>
      <c r="C1451" t="s">
        <v>3216</v>
      </c>
      <c r="D1451" t="s">
        <v>4526</v>
      </c>
      <c r="E1451" t="s">
        <v>59</v>
      </c>
      <c r="F1451" t="b">
        <v>0</v>
      </c>
      <c r="G1451" t="s">
        <v>13</v>
      </c>
      <c r="H1451" s="1">
        <v>46037.827141203707</v>
      </c>
      <c r="I1451" t="b">
        <v>0</v>
      </c>
      <c r="J1451" t="b">
        <v>0</v>
      </c>
      <c r="K1451" t="s">
        <v>13</v>
      </c>
      <c r="L1451" t="s">
        <v>60</v>
      </c>
      <c r="M1451">
        <v>149100</v>
      </c>
      <c r="N1451"/>
      <c r="O1451" t="s">
        <v>759</v>
      </c>
      <c r="P1451" t="s">
        <v>7218</v>
      </c>
    </row>
    <row r="1452" spans="1:16" x14ac:dyDescent="0.25">
      <c r="A1452" t="s">
        <v>2</v>
      </c>
      <c r="B1452" t="s">
        <v>4781</v>
      </c>
      <c r="C1452" t="s">
        <v>71</v>
      </c>
      <c r="D1452" t="s">
        <v>4526</v>
      </c>
      <c r="E1452" t="s">
        <v>59</v>
      </c>
      <c r="F1452" t="b">
        <v>0</v>
      </c>
      <c r="G1452" t="s">
        <v>73</v>
      </c>
      <c r="H1452" s="1">
        <v>46037.833715277768</v>
      </c>
      <c r="I1452" t="b">
        <v>0</v>
      </c>
      <c r="J1452" t="b">
        <v>1</v>
      </c>
      <c r="K1452" t="s">
        <v>41</v>
      </c>
      <c r="L1452" t="s">
        <v>60</v>
      </c>
      <c r="M1452">
        <v>106200</v>
      </c>
      <c r="N1452"/>
      <c r="O1452" t="s">
        <v>7219</v>
      </c>
      <c r="P1452" t="s">
        <v>1314</v>
      </c>
    </row>
    <row r="1453" spans="1:16" x14ac:dyDescent="0.25">
      <c r="A1453" t="s">
        <v>0</v>
      </c>
      <c r="B1453" t="s">
        <v>0</v>
      </c>
      <c r="C1453" t="s">
        <v>952</v>
      </c>
      <c r="D1453" t="s">
        <v>4346</v>
      </c>
      <c r="E1453" t="s">
        <v>59</v>
      </c>
      <c r="F1453" t="b">
        <v>0</v>
      </c>
      <c r="G1453" t="s">
        <v>68</v>
      </c>
      <c r="H1453" s="1">
        <v>46037.833784722221</v>
      </c>
      <c r="I1453" t="b">
        <v>0</v>
      </c>
      <c r="J1453" t="b">
        <v>1</v>
      </c>
      <c r="K1453" t="s">
        <v>41</v>
      </c>
      <c r="L1453" t="s">
        <v>60</v>
      </c>
      <c r="M1453">
        <v>84000</v>
      </c>
      <c r="N1453"/>
      <c r="O1453" t="s">
        <v>4874</v>
      </c>
      <c r="P1453" t="s">
        <v>4875</v>
      </c>
    </row>
    <row r="1454" spans="1:16" x14ac:dyDescent="0.25">
      <c r="A1454" t="s">
        <v>0</v>
      </c>
      <c r="B1454" t="s">
        <v>7220</v>
      </c>
      <c r="C1454" t="s">
        <v>172</v>
      </c>
      <c r="D1454" t="s">
        <v>4526</v>
      </c>
      <c r="E1454" t="s">
        <v>59</v>
      </c>
      <c r="F1454" t="b">
        <v>0</v>
      </c>
      <c r="G1454" t="s">
        <v>68</v>
      </c>
      <c r="H1454" s="1">
        <v>46037.833807870367</v>
      </c>
      <c r="I1454" t="b">
        <v>1</v>
      </c>
      <c r="J1454" t="b">
        <v>1</v>
      </c>
      <c r="K1454" t="s">
        <v>41</v>
      </c>
      <c r="L1454" t="s">
        <v>60</v>
      </c>
      <c r="M1454">
        <v>110000.5</v>
      </c>
      <c r="N1454"/>
      <c r="O1454" t="s">
        <v>4503</v>
      </c>
      <c r="P1454" t="s">
        <v>146</v>
      </c>
    </row>
    <row r="1455" spans="1:16" x14ac:dyDescent="0.25">
      <c r="A1455" t="s">
        <v>0</v>
      </c>
      <c r="B1455" t="s">
        <v>7221</v>
      </c>
      <c r="C1455" t="s">
        <v>172</v>
      </c>
      <c r="D1455" t="s">
        <v>2360</v>
      </c>
      <c r="E1455" t="s">
        <v>59</v>
      </c>
      <c r="F1455" t="b">
        <v>0</v>
      </c>
      <c r="G1455" t="s">
        <v>68</v>
      </c>
      <c r="H1455" s="1">
        <v>46037.83384259259</v>
      </c>
      <c r="I1455" t="b">
        <v>0</v>
      </c>
      <c r="J1455" t="b">
        <v>1</v>
      </c>
      <c r="K1455" t="s">
        <v>41</v>
      </c>
      <c r="L1455" t="s">
        <v>60</v>
      </c>
      <c r="M1455">
        <v>140500</v>
      </c>
      <c r="N1455"/>
      <c r="O1455" t="s">
        <v>7222</v>
      </c>
      <c r="P1455" t="s">
        <v>7223</v>
      </c>
    </row>
    <row r="1456" spans="1:16" x14ac:dyDescent="0.25">
      <c r="A1456" t="s">
        <v>1</v>
      </c>
      <c r="B1456" t="s">
        <v>7224</v>
      </c>
      <c r="C1456" t="s">
        <v>479</v>
      </c>
      <c r="D1456" t="s">
        <v>4526</v>
      </c>
      <c r="E1456" t="s">
        <v>59</v>
      </c>
      <c r="F1456" t="b">
        <v>0</v>
      </c>
      <c r="G1456" t="s">
        <v>65</v>
      </c>
      <c r="H1456" s="1">
        <v>46037.834629629629</v>
      </c>
      <c r="I1456" t="b">
        <v>0</v>
      </c>
      <c r="J1456" t="b">
        <v>1</v>
      </c>
      <c r="K1456" t="s">
        <v>41</v>
      </c>
      <c r="L1456" t="s">
        <v>60</v>
      </c>
      <c r="M1456">
        <v>95000</v>
      </c>
      <c r="N1456"/>
      <c r="O1456" t="s">
        <v>1306</v>
      </c>
      <c r="P1456" t="s">
        <v>7225</v>
      </c>
    </row>
    <row r="1457" spans="1:16" x14ac:dyDescent="0.25">
      <c r="A1457" t="s">
        <v>1</v>
      </c>
      <c r="B1457" t="s">
        <v>983</v>
      </c>
      <c r="C1457" t="s">
        <v>206</v>
      </c>
      <c r="D1457" t="s">
        <v>4526</v>
      </c>
      <c r="E1457" t="s">
        <v>59</v>
      </c>
      <c r="F1457" t="b">
        <v>0</v>
      </c>
      <c r="G1457" t="s">
        <v>65</v>
      </c>
      <c r="H1457" s="1">
        <v>46037.834699074083</v>
      </c>
      <c r="I1457" t="b">
        <v>0</v>
      </c>
      <c r="J1457" t="b">
        <v>1</v>
      </c>
      <c r="K1457" t="s">
        <v>41</v>
      </c>
      <c r="L1457" t="s">
        <v>60</v>
      </c>
      <c r="M1457">
        <v>135000</v>
      </c>
      <c r="N1457"/>
      <c r="O1457" t="s">
        <v>7226</v>
      </c>
      <c r="P1457" t="s">
        <v>7227</v>
      </c>
    </row>
    <row r="1458" spans="1:16" x14ac:dyDescent="0.25">
      <c r="A1458" t="s">
        <v>1</v>
      </c>
      <c r="B1458" t="s">
        <v>7228</v>
      </c>
      <c r="C1458" t="s">
        <v>125</v>
      </c>
      <c r="D1458" t="s">
        <v>4526</v>
      </c>
      <c r="E1458" t="s">
        <v>59</v>
      </c>
      <c r="F1458" t="b">
        <v>0</v>
      </c>
      <c r="G1458" t="s">
        <v>65</v>
      </c>
      <c r="H1458" s="1">
        <v>46037.834733796299</v>
      </c>
      <c r="I1458" t="b">
        <v>0</v>
      </c>
      <c r="J1458" t="b">
        <v>1</v>
      </c>
      <c r="K1458" t="s">
        <v>41</v>
      </c>
      <c r="L1458" t="s">
        <v>60</v>
      </c>
      <c r="M1458">
        <v>128005</v>
      </c>
      <c r="N1458"/>
      <c r="O1458" t="s">
        <v>5697</v>
      </c>
      <c r="P1458" t="s">
        <v>7229</v>
      </c>
    </row>
    <row r="1459" spans="1:16" x14ac:dyDescent="0.25">
      <c r="A1459" t="s">
        <v>0</v>
      </c>
      <c r="B1459" t="s">
        <v>7230</v>
      </c>
      <c r="C1459" t="s">
        <v>249</v>
      </c>
      <c r="D1459" t="s">
        <v>4526</v>
      </c>
      <c r="E1459" t="s">
        <v>59</v>
      </c>
      <c r="F1459" t="b">
        <v>0</v>
      </c>
      <c r="G1459" t="s">
        <v>65</v>
      </c>
      <c r="H1459" s="1">
        <v>46037.834918981483</v>
      </c>
      <c r="I1459" t="b">
        <v>0</v>
      </c>
      <c r="J1459" t="b">
        <v>1</v>
      </c>
      <c r="K1459" t="s">
        <v>41</v>
      </c>
      <c r="L1459" t="s">
        <v>60</v>
      </c>
      <c r="M1459">
        <v>107500</v>
      </c>
      <c r="N1459"/>
      <c r="O1459" t="s">
        <v>7231</v>
      </c>
      <c r="P1459" t="s">
        <v>3355</v>
      </c>
    </row>
    <row r="1460" spans="1:16" x14ac:dyDescent="0.25">
      <c r="A1460" t="s">
        <v>1</v>
      </c>
      <c r="B1460" t="s">
        <v>7232</v>
      </c>
      <c r="C1460" t="s">
        <v>76</v>
      </c>
      <c r="D1460" t="s">
        <v>4346</v>
      </c>
      <c r="E1460" t="s">
        <v>59</v>
      </c>
      <c r="F1460" t="b">
        <v>1</v>
      </c>
      <c r="G1460" t="s">
        <v>13</v>
      </c>
      <c r="H1460" s="1">
        <v>46037.868738425917</v>
      </c>
      <c r="I1460" t="b">
        <v>1</v>
      </c>
      <c r="J1460" t="b">
        <v>0</v>
      </c>
      <c r="K1460" t="s">
        <v>13</v>
      </c>
      <c r="L1460" t="s">
        <v>60</v>
      </c>
      <c r="M1460">
        <v>120000</v>
      </c>
      <c r="N1460"/>
      <c r="O1460" t="s">
        <v>7233</v>
      </c>
      <c r="P1460" t="s">
        <v>7234</v>
      </c>
    </row>
    <row r="1461" spans="1:16" x14ac:dyDescent="0.25">
      <c r="A1461" t="s">
        <v>7</v>
      </c>
      <c r="B1461" t="s">
        <v>7235</v>
      </c>
      <c r="C1461" t="s">
        <v>1122</v>
      </c>
      <c r="D1461" t="s">
        <v>4526</v>
      </c>
      <c r="E1461" t="s">
        <v>88</v>
      </c>
      <c r="F1461" t="b">
        <v>0</v>
      </c>
      <c r="G1461" t="s">
        <v>65</v>
      </c>
      <c r="H1461" s="1">
        <v>46037.875069444453</v>
      </c>
      <c r="I1461" t="b">
        <v>1</v>
      </c>
      <c r="J1461" t="b">
        <v>0</v>
      </c>
      <c r="K1461" t="s">
        <v>41</v>
      </c>
      <c r="L1461" t="s">
        <v>74</v>
      </c>
      <c r="M1461"/>
      <c r="N1461">
        <v>62.5</v>
      </c>
      <c r="O1461" t="s">
        <v>105</v>
      </c>
      <c r="P1461" t="s">
        <v>233</v>
      </c>
    </row>
    <row r="1462" spans="1:16" x14ac:dyDescent="0.25">
      <c r="A1462" t="s">
        <v>0</v>
      </c>
      <c r="B1462" t="s">
        <v>7236</v>
      </c>
      <c r="C1462" t="s">
        <v>1748</v>
      </c>
      <c r="D1462" t="s">
        <v>4346</v>
      </c>
      <c r="E1462" t="s">
        <v>59</v>
      </c>
      <c r="F1462" t="b">
        <v>0</v>
      </c>
      <c r="G1462" t="s">
        <v>65</v>
      </c>
      <c r="H1462" s="1">
        <v>46037.875092592592</v>
      </c>
      <c r="I1462" t="b">
        <v>1</v>
      </c>
      <c r="J1462" t="b">
        <v>1</v>
      </c>
      <c r="K1462" t="s">
        <v>41</v>
      </c>
      <c r="L1462" t="s">
        <v>60</v>
      </c>
      <c r="M1462">
        <v>95000</v>
      </c>
      <c r="N1462"/>
      <c r="O1462" t="s">
        <v>7237</v>
      </c>
      <c r="P1462" t="s">
        <v>7238</v>
      </c>
    </row>
    <row r="1463" spans="1:16" x14ac:dyDescent="0.25">
      <c r="A1463" t="s">
        <v>0</v>
      </c>
      <c r="B1463" t="s">
        <v>3845</v>
      </c>
      <c r="C1463" t="s">
        <v>3815</v>
      </c>
      <c r="D1463" t="s">
        <v>4526</v>
      </c>
      <c r="E1463" t="s">
        <v>59</v>
      </c>
      <c r="F1463" t="b">
        <v>0</v>
      </c>
      <c r="G1463" t="s">
        <v>65</v>
      </c>
      <c r="H1463" s="1">
        <v>46037.875092592592</v>
      </c>
      <c r="I1463" t="b">
        <v>0</v>
      </c>
      <c r="J1463" t="b">
        <v>1</v>
      </c>
      <c r="K1463" t="s">
        <v>41</v>
      </c>
      <c r="L1463" t="s">
        <v>60</v>
      </c>
      <c r="M1463">
        <v>86535</v>
      </c>
      <c r="N1463"/>
      <c r="O1463" t="s">
        <v>7239</v>
      </c>
      <c r="P1463" t="s">
        <v>7240</v>
      </c>
    </row>
    <row r="1464" spans="1:16" x14ac:dyDescent="0.25">
      <c r="A1464" t="s">
        <v>7</v>
      </c>
      <c r="B1464" t="s">
        <v>7241</v>
      </c>
      <c r="C1464" t="s">
        <v>112</v>
      </c>
      <c r="D1464" t="s">
        <v>2360</v>
      </c>
      <c r="E1464" t="s">
        <v>59</v>
      </c>
      <c r="F1464" t="b">
        <v>0</v>
      </c>
      <c r="G1464" t="s">
        <v>65</v>
      </c>
      <c r="H1464" s="1">
        <v>46037.916701388887</v>
      </c>
      <c r="I1464" t="b">
        <v>0</v>
      </c>
      <c r="J1464" t="b">
        <v>1</v>
      </c>
      <c r="K1464" t="s">
        <v>41</v>
      </c>
      <c r="L1464" t="s">
        <v>60</v>
      </c>
      <c r="M1464">
        <v>94500</v>
      </c>
      <c r="N1464"/>
      <c r="O1464" t="s">
        <v>4030</v>
      </c>
      <c r="P1464" t="s">
        <v>7242</v>
      </c>
    </row>
    <row r="1465" spans="1:16" x14ac:dyDescent="0.25">
      <c r="A1465" t="s">
        <v>0</v>
      </c>
      <c r="B1465" t="s">
        <v>1805</v>
      </c>
      <c r="C1465" t="s">
        <v>598</v>
      </c>
      <c r="D1465" t="s">
        <v>2360</v>
      </c>
      <c r="F1465" t="b">
        <v>0</v>
      </c>
      <c r="G1465" t="s">
        <v>65</v>
      </c>
      <c r="H1465" s="1">
        <v>46037.916701388887</v>
      </c>
      <c r="I1465" t="b">
        <v>0</v>
      </c>
      <c r="J1465" t="b">
        <v>1</v>
      </c>
      <c r="K1465" t="s">
        <v>41</v>
      </c>
      <c r="L1465" t="s">
        <v>74</v>
      </c>
      <c r="M1465"/>
      <c r="N1465">
        <v>29.905000000000001</v>
      </c>
      <c r="O1465" t="s">
        <v>1899</v>
      </c>
      <c r="P1465" t="s">
        <v>219</v>
      </c>
    </row>
    <row r="1466" spans="1:16" x14ac:dyDescent="0.25">
      <c r="A1466" t="s">
        <v>0</v>
      </c>
      <c r="B1466" t="s">
        <v>7243</v>
      </c>
      <c r="C1466" t="s">
        <v>765</v>
      </c>
      <c r="D1466" t="s">
        <v>2360</v>
      </c>
      <c r="E1466" t="s">
        <v>59</v>
      </c>
      <c r="F1466" t="b">
        <v>0</v>
      </c>
      <c r="G1466" t="s">
        <v>65</v>
      </c>
      <c r="H1466" s="1">
        <v>46037.916817129633</v>
      </c>
      <c r="I1466" t="b">
        <v>0</v>
      </c>
      <c r="J1466" t="b">
        <v>1</v>
      </c>
      <c r="K1466" t="s">
        <v>41</v>
      </c>
      <c r="L1466" t="s">
        <v>60</v>
      </c>
      <c r="M1466">
        <v>92500</v>
      </c>
      <c r="N1466"/>
      <c r="O1466" t="s">
        <v>7244</v>
      </c>
    </row>
    <row r="1467" spans="1:16" x14ac:dyDescent="0.25">
      <c r="A1467" t="s">
        <v>0</v>
      </c>
      <c r="B1467" t="s">
        <v>7245</v>
      </c>
      <c r="C1467" t="s">
        <v>200</v>
      </c>
      <c r="D1467" t="s">
        <v>4346</v>
      </c>
      <c r="E1467" t="s">
        <v>59</v>
      </c>
      <c r="F1467" t="b">
        <v>0</v>
      </c>
      <c r="G1467" t="s">
        <v>65</v>
      </c>
      <c r="H1467" s="1">
        <v>46037.91684027778</v>
      </c>
      <c r="I1467" t="b">
        <v>0</v>
      </c>
      <c r="J1467" t="b">
        <v>1</v>
      </c>
      <c r="K1467" t="s">
        <v>41</v>
      </c>
      <c r="L1467" t="s">
        <v>60</v>
      </c>
      <c r="M1467">
        <v>84811.5</v>
      </c>
      <c r="N1467"/>
      <c r="O1467" t="s">
        <v>7246</v>
      </c>
      <c r="P1467" t="s">
        <v>219</v>
      </c>
    </row>
    <row r="1468" spans="1:16" x14ac:dyDescent="0.25">
      <c r="A1468" t="s">
        <v>0</v>
      </c>
      <c r="B1468" t="s">
        <v>7247</v>
      </c>
      <c r="C1468" t="s">
        <v>743</v>
      </c>
      <c r="D1468" t="s">
        <v>4526</v>
      </c>
      <c r="E1468" t="s">
        <v>59</v>
      </c>
      <c r="F1468" t="b">
        <v>0</v>
      </c>
      <c r="G1468" t="s">
        <v>77</v>
      </c>
      <c r="H1468" s="1">
        <v>46037.916886574072</v>
      </c>
      <c r="I1468" t="b">
        <v>0</v>
      </c>
      <c r="J1468" t="b">
        <v>1</v>
      </c>
      <c r="K1468" t="s">
        <v>41</v>
      </c>
      <c r="L1468" t="s">
        <v>60</v>
      </c>
      <c r="M1468">
        <v>148475</v>
      </c>
      <c r="N1468"/>
      <c r="O1468" t="s">
        <v>250</v>
      </c>
    </row>
    <row r="1469" spans="1:16" x14ac:dyDescent="0.25">
      <c r="A1469" t="s">
        <v>2</v>
      </c>
      <c r="B1469" t="s">
        <v>7248</v>
      </c>
      <c r="C1469" t="s">
        <v>7249</v>
      </c>
      <c r="D1469" t="s">
        <v>4756</v>
      </c>
      <c r="E1469" t="s">
        <v>59</v>
      </c>
      <c r="F1469" t="b">
        <v>0</v>
      </c>
      <c r="G1469" t="s">
        <v>65</v>
      </c>
      <c r="H1469" s="1">
        <v>46037.917337962957</v>
      </c>
      <c r="I1469" t="b">
        <v>0</v>
      </c>
      <c r="J1469" t="b">
        <v>1</v>
      </c>
      <c r="K1469" t="s">
        <v>41</v>
      </c>
      <c r="L1469" t="s">
        <v>60</v>
      </c>
      <c r="M1469">
        <v>197500</v>
      </c>
      <c r="N1469"/>
      <c r="O1469" t="s">
        <v>2521</v>
      </c>
      <c r="P1469" t="s">
        <v>283</v>
      </c>
    </row>
    <row r="1470" spans="1:16" x14ac:dyDescent="0.25">
      <c r="A1470" t="s">
        <v>6</v>
      </c>
      <c r="B1470" t="s">
        <v>7250</v>
      </c>
      <c r="C1470" t="s">
        <v>359</v>
      </c>
      <c r="D1470" t="s">
        <v>4756</v>
      </c>
      <c r="E1470" t="s">
        <v>59</v>
      </c>
      <c r="F1470" t="b">
        <v>0</v>
      </c>
      <c r="G1470" t="s">
        <v>65</v>
      </c>
      <c r="H1470" s="1">
        <v>46037.917384259257</v>
      </c>
      <c r="I1470" t="b">
        <v>0</v>
      </c>
      <c r="J1470" t="b">
        <v>1</v>
      </c>
      <c r="K1470" t="s">
        <v>41</v>
      </c>
      <c r="L1470" t="s">
        <v>60</v>
      </c>
      <c r="M1470">
        <v>161000</v>
      </c>
      <c r="N1470"/>
      <c r="O1470" t="s">
        <v>1387</v>
      </c>
      <c r="P1470" t="s">
        <v>7112</v>
      </c>
    </row>
    <row r="1471" spans="1:16" x14ac:dyDescent="0.25">
      <c r="A1471" t="s">
        <v>1</v>
      </c>
      <c r="B1471" t="s">
        <v>7251</v>
      </c>
      <c r="C1471" t="s">
        <v>326</v>
      </c>
      <c r="D1471" t="s">
        <v>4346</v>
      </c>
      <c r="E1471" t="s">
        <v>59</v>
      </c>
      <c r="F1471" t="b">
        <v>0</v>
      </c>
      <c r="G1471" t="s">
        <v>65</v>
      </c>
      <c r="H1471" s="1">
        <v>46037.918032407397</v>
      </c>
      <c r="I1471" t="b">
        <v>0</v>
      </c>
      <c r="J1471" t="b">
        <v>1</v>
      </c>
      <c r="K1471" t="s">
        <v>41</v>
      </c>
      <c r="L1471" t="s">
        <v>60</v>
      </c>
      <c r="M1471">
        <v>158000</v>
      </c>
      <c r="N1471"/>
      <c r="O1471" t="s">
        <v>2597</v>
      </c>
      <c r="P1471" t="s">
        <v>7252</v>
      </c>
    </row>
    <row r="1472" spans="1:16" x14ac:dyDescent="0.25">
      <c r="A1472" t="s">
        <v>4</v>
      </c>
      <c r="B1472" t="s">
        <v>7253</v>
      </c>
      <c r="D1472" t="s">
        <v>7254</v>
      </c>
      <c r="E1472" t="s">
        <v>59</v>
      </c>
      <c r="F1472" t="b">
        <v>0</v>
      </c>
      <c r="G1472" t="s">
        <v>40</v>
      </c>
      <c r="H1472" s="1">
        <v>46037.950925925928</v>
      </c>
      <c r="I1472" t="b">
        <v>0</v>
      </c>
      <c r="J1472" t="b">
        <v>0</v>
      </c>
      <c r="K1472" t="s">
        <v>40</v>
      </c>
      <c r="L1472" t="s">
        <v>60</v>
      </c>
      <c r="M1472">
        <v>29000</v>
      </c>
      <c r="N1472"/>
      <c r="O1472" t="s">
        <v>7255</v>
      </c>
      <c r="P1472" t="s">
        <v>219</v>
      </c>
    </row>
    <row r="1473" spans="1:16" x14ac:dyDescent="0.25">
      <c r="A1473" t="s">
        <v>0</v>
      </c>
      <c r="B1473" t="s">
        <v>0</v>
      </c>
      <c r="C1473" t="s">
        <v>1108</v>
      </c>
      <c r="D1473" t="s">
        <v>4346</v>
      </c>
      <c r="E1473" t="s">
        <v>59</v>
      </c>
      <c r="F1473" t="b">
        <v>0</v>
      </c>
      <c r="G1473" t="s">
        <v>68</v>
      </c>
      <c r="H1473" s="1">
        <v>46037.958784722221</v>
      </c>
      <c r="I1473" t="b">
        <v>1</v>
      </c>
      <c r="J1473" t="b">
        <v>1</v>
      </c>
      <c r="K1473" t="s">
        <v>41</v>
      </c>
      <c r="L1473" t="s">
        <v>60</v>
      </c>
      <c r="M1473">
        <v>87500</v>
      </c>
      <c r="N1473"/>
      <c r="O1473" t="s">
        <v>7256</v>
      </c>
      <c r="P1473" t="s">
        <v>7257</v>
      </c>
    </row>
    <row r="1474" spans="1:16" x14ac:dyDescent="0.25">
      <c r="A1474" t="s">
        <v>2</v>
      </c>
      <c r="B1474" t="s">
        <v>7258</v>
      </c>
      <c r="C1474" t="s">
        <v>998</v>
      </c>
      <c r="D1474" t="s">
        <v>4526</v>
      </c>
      <c r="E1474" t="s">
        <v>59</v>
      </c>
      <c r="F1474" t="b">
        <v>0</v>
      </c>
      <c r="G1474" t="s">
        <v>65</v>
      </c>
      <c r="H1474" s="1">
        <v>46037.959074074082</v>
      </c>
      <c r="I1474" t="b">
        <v>0</v>
      </c>
      <c r="J1474" t="b">
        <v>1</v>
      </c>
      <c r="K1474" t="s">
        <v>41</v>
      </c>
      <c r="L1474" t="s">
        <v>60</v>
      </c>
      <c r="M1474">
        <v>218000</v>
      </c>
      <c r="N1474"/>
      <c r="O1474" t="s">
        <v>2521</v>
      </c>
      <c r="P1474" t="s">
        <v>7259</v>
      </c>
    </row>
    <row r="1475" spans="1:16" x14ac:dyDescent="0.25">
      <c r="A1475" t="s">
        <v>1</v>
      </c>
      <c r="B1475" t="s">
        <v>7260</v>
      </c>
      <c r="C1475" t="s">
        <v>181</v>
      </c>
      <c r="D1475" t="s">
        <v>4526</v>
      </c>
      <c r="E1475" t="s">
        <v>88</v>
      </c>
      <c r="F1475" t="b">
        <v>0</v>
      </c>
      <c r="G1475" t="s">
        <v>89</v>
      </c>
      <c r="H1475" s="1">
        <v>46037.959548611107</v>
      </c>
      <c r="I1475" t="b">
        <v>0</v>
      </c>
      <c r="J1475" t="b">
        <v>0</v>
      </c>
      <c r="K1475" t="s">
        <v>41</v>
      </c>
      <c r="L1475" t="s">
        <v>74</v>
      </c>
      <c r="M1475"/>
      <c r="N1475">
        <v>52.5</v>
      </c>
      <c r="O1475" t="s">
        <v>7261</v>
      </c>
      <c r="P1475" t="s">
        <v>7262</v>
      </c>
    </row>
    <row r="1476" spans="1:16" x14ac:dyDescent="0.25">
      <c r="A1476" t="s">
        <v>0</v>
      </c>
      <c r="B1476" t="s">
        <v>7263</v>
      </c>
      <c r="C1476" t="s">
        <v>76</v>
      </c>
      <c r="D1476" t="s">
        <v>4346</v>
      </c>
      <c r="E1476" t="s">
        <v>59</v>
      </c>
      <c r="F1476" t="b">
        <v>1</v>
      </c>
      <c r="G1476" t="s">
        <v>73</v>
      </c>
      <c r="H1476" s="1">
        <v>46038.000358796293</v>
      </c>
      <c r="I1476" t="b">
        <v>1</v>
      </c>
      <c r="J1476" t="b">
        <v>1</v>
      </c>
      <c r="K1476" t="s">
        <v>41</v>
      </c>
      <c r="L1476" t="s">
        <v>74</v>
      </c>
      <c r="M1476"/>
      <c r="N1476">
        <v>70.72999999999999</v>
      </c>
      <c r="O1476" t="s">
        <v>1900</v>
      </c>
      <c r="P1476" t="s">
        <v>7264</v>
      </c>
    </row>
    <row r="1477" spans="1:16" x14ac:dyDescent="0.25">
      <c r="A1477" t="s">
        <v>0</v>
      </c>
      <c r="B1477" t="s">
        <v>7265</v>
      </c>
      <c r="C1477" t="s">
        <v>162</v>
      </c>
      <c r="D1477" t="s">
        <v>584</v>
      </c>
      <c r="E1477" t="s">
        <v>72</v>
      </c>
      <c r="F1477" t="b">
        <v>0</v>
      </c>
      <c r="G1477" t="s">
        <v>73</v>
      </c>
      <c r="H1477" s="1">
        <v>46038.000393518523</v>
      </c>
      <c r="I1477" t="b">
        <v>0</v>
      </c>
      <c r="J1477" t="b">
        <v>0</v>
      </c>
      <c r="K1477" t="s">
        <v>41</v>
      </c>
      <c r="L1477" t="s">
        <v>74</v>
      </c>
      <c r="M1477"/>
      <c r="N1477">
        <v>25</v>
      </c>
      <c r="O1477" t="s">
        <v>584</v>
      </c>
      <c r="P1477" t="s">
        <v>4661</v>
      </c>
    </row>
    <row r="1478" spans="1:16" x14ac:dyDescent="0.25">
      <c r="A1478" t="s">
        <v>0</v>
      </c>
      <c r="B1478" t="s">
        <v>7220</v>
      </c>
      <c r="C1478" t="s">
        <v>172</v>
      </c>
      <c r="D1478" t="s">
        <v>7266</v>
      </c>
      <c r="E1478" t="s">
        <v>59</v>
      </c>
      <c r="F1478" t="b">
        <v>0</v>
      </c>
      <c r="G1478" t="s">
        <v>68</v>
      </c>
      <c r="H1478" s="1">
        <v>46038.000451388893</v>
      </c>
      <c r="I1478" t="b">
        <v>1</v>
      </c>
      <c r="J1478" t="b">
        <v>1</v>
      </c>
      <c r="K1478" t="s">
        <v>41</v>
      </c>
      <c r="L1478" t="s">
        <v>60</v>
      </c>
      <c r="M1478">
        <v>110000.5</v>
      </c>
      <c r="N1478"/>
      <c r="O1478" t="s">
        <v>4503</v>
      </c>
      <c r="P1478" t="s">
        <v>146</v>
      </c>
    </row>
    <row r="1479" spans="1:16" x14ac:dyDescent="0.25">
      <c r="A1479" t="s">
        <v>1</v>
      </c>
      <c r="B1479" t="s">
        <v>6788</v>
      </c>
      <c r="C1479" t="s">
        <v>181</v>
      </c>
      <c r="D1479" t="s">
        <v>4756</v>
      </c>
      <c r="E1479" t="s">
        <v>59</v>
      </c>
      <c r="F1479" t="b">
        <v>0</v>
      </c>
      <c r="G1479" t="s">
        <v>65</v>
      </c>
      <c r="H1479" s="1">
        <v>46038.001319444447</v>
      </c>
      <c r="I1479" t="b">
        <v>1</v>
      </c>
      <c r="J1479" t="b">
        <v>0</v>
      </c>
      <c r="K1479" t="s">
        <v>41</v>
      </c>
      <c r="L1479" t="s">
        <v>60</v>
      </c>
      <c r="M1479">
        <v>205000</v>
      </c>
      <c r="N1479"/>
      <c r="O1479" t="s">
        <v>6789</v>
      </c>
      <c r="P1479" t="s">
        <v>6790</v>
      </c>
    </row>
    <row r="1480" spans="1:16" x14ac:dyDescent="0.25">
      <c r="A1480" t="s">
        <v>1</v>
      </c>
      <c r="B1480" t="s">
        <v>7267</v>
      </c>
      <c r="C1480" t="s">
        <v>3874</v>
      </c>
      <c r="D1480" t="s">
        <v>4526</v>
      </c>
      <c r="E1480" t="s">
        <v>59</v>
      </c>
      <c r="F1480" t="b">
        <v>0</v>
      </c>
      <c r="G1480" t="s">
        <v>65</v>
      </c>
      <c r="H1480" s="1">
        <v>46038.001342592594</v>
      </c>
      <c r="I1480" t="b">
        <v>0</v>
      </c>
      <c r="J1480" t="b">
        <v>0</v>
      </c>
      <c r="K1480" t="s">
        <v>41</v>
      </c>
      <c r="L1480" t="s">
        <v>60</v>
      </c>
      <c r="M1480">
        <v>100000</v>
      </c>
      <c r="N1480"/>
      <c r="O1480" t="s">
        <v>7268</v>
      </c>
      <c r="P1480" t="s">
        <v>7269</v>
      </c>
    </row>
    <row r="1481" spans="1:16" x14ac:dyDescent="0.25">
      <c r="A1481" t="s">
        <v>1</v>
      </c>
      <c r="B1481" t="s">
        <v>1761</v>
      </c>
      <c r="C1481" t="s">
        <v>164</v>
      </c>
      <c r="D1481" t="s">
        <v>4526</v>
      </c>
      <c r="E1481" t="s">
        <v>59</v>
      </c>
      <c r="F1481" t="b">
        <v>0</v>
      </c>
      <c r="G1481" t="s">
        <v>65</v>
      </c>
      <c r="H1481" s="1">
        <v>46038.001400462963</v>
      </c>
      <c r="I1481" t="b">
        <v>0</v>
      </c>
      <c r="J1481" t="b">
        <v>1</v>
      </c>
      <c r="K1481" t="s">
        <v>41</v>
      </c>
      <c r="L1481" t="s">
        <v>60</v>
      </c>
      <c r="M1481">
        <v>169635</v>
      </c>
      <c r="N1481"/>
      <c r="O1481" t="s">
        <v>1961</v>
      </c>
      <c r="P1481" t="s">
        <v>7270</v>
      </c>
    </row>
    <row r="1482" spans="1:16" x14ac:dyDescent="0.25">
      <c r="A1482" t="s">
        <v>1</v>
      </c>
      <c r="B1482" t="s">
        <v>7271</v>
      </c>
      <c r="C1482" t="s">
        <v>190</v>
      </c>
      <c r="D1482" t="s">
        <v>6200</v>
      </c>
      <c r="E1482" t="s">
        <v>59</v>
      </c>
      <c r="F1482" t="b">
        <v>0</v>
      </c>
      <c r="G1482" t="s">
        <v>65</v>
      </c>
      <c r="H1482" s="1">
        <v>46038.001539351862</v>
      </c>
      <c r="I1482" t="b">
        <v>1</v>
      </c>
      <c r="J1482" t="b">
        <v>1</v>
      </c>
      <c r="K1482" t="s">
        <v>41</v>
      </c>
      <c r="L1482" t="s">
        <v>60</v>
      </c>
      <c r="M1482">
        <v>88582</v>
      </c>
      <c r="N1482"/>
      <c r="O1482" t="s">
        <v>699</v>
      </c>
      <c r="P1482" t="s">
        <v>927</v>
      </c>
    </row>
    <row r="1483" spans="1:16" x14ac:dyDescent="0.25">
      <c r="A1483" t="s">
        <v>1</v>
      </c>
      <c r="B1483" t="s">
        <v>7272</v>
      </c>
      <c r="C1483" t="s">
        <v>76</v>
      </c>
      <c r="D1483" t="s">
        <v>7273</v>
      </c>
      <c r="E1483" t="s">
        <v>59</v>
      </c>
      <c r="F1483" t="b">
        <v>1</v>
      </c>
      <c r="G1483" t="s">
        <v>73</v>
      </c>
      <c r="H1483" s="1">
        <v>46038.013796296298</v>
      </c>
      <c r="I1483" t="b">
        <v>0</v>
      </c>
      <c r="J1483" t="b">
        <v>1</v>
      </c>
      <c r="K1483" t="s">
        <v>41</v>
      </c>
      <c r="L1483" t="s">
        <v>60</v>
      </c>
      <c r="M1483">
        <v>204625</v>
      </c>
      <c r="N1483"/>
      <c r="O1483" t="s">
        <v>2493</v>
      </c>
      <c r="P1483" t="s">
        <v>7274</v>
      </c>
    </row>
    <row r="1484" spans="1:16" x14ac:dyDescent="0.25">
      <c r="A1484" t="s">
        <v>0</v>
      </c>
      <c r="B1484" t="s">
        <v>7275</v>
      </c>
      <c r="C1484" t="s">
        <v>76</v>
      </c>
      <c r="D1484" t="s">
        <v>584</v>
      </c>
      <c r="E1484" t="s">
        <v>72</v>
      </c>
      <c r="F1484" t="b">
        <v>1</v>
      </c>
      <c r="G1484" t="s">
        <v>19</v>
      </c>
      <c r="H1484" s="1">
        <v>46038.015370370369</v>
      </c>
      <c r="I1484" t="b">
        <v>0</v>
      </c>
      <c r="J1484" t="b">
        <v>0</v>
      </c>
      <c r="K1484" t="s">
        <v>19</v>
      </c>
      <c r="L1484" t="s">
        <v>74</v>
      </c>
      <c r="M1484"/>
      <c r="N1484">
        <v>25</v>
      </c>
      <c r="O1484" t="s">
        <v>584</v>
      </c>
    </row>
    <row r="1485" spans="1:16" x14ac:dyDescent="0.25">
      <c r="A1485" t="s">
        <v>1</v>
      </c>
      <c r="B1485" t="s">
        <v>7276</v>
      </c>
      <c r="C1485" t="s">
        <v>2474</v>
      </c>
      <c r="D1485" t="s">
        <v>4518</v>
      </c>
      <c r="E1485" t="s">
        <v>621</v>
      </c>
      <c r="F1485" t="b">
        <v>0</v>
      </c>
      <c r="G1485" t="s">
        <v>19</v>
      </c>
      <c r="H1485" s="1">
        <v>46038.015787037039</v>
      </c>
      <c r="I1485" t="b">
        <v>1</v>
      </c>
      <c r="J1485" t="b">
        <v>0</v>
      </c>
      <c r="K1485" t="s">
        <v>19</v>
      </c>
      <c r="L1485" t="s">
        <v>60</v>
      </c>
      <c r="M1485">
        <v>50000</v>
      </c>
      <c r="N1485"/>
      <c r="O1485" t="s">
        <v>4519</v>
      </c>
    </row>
    <row r="1486" spans="1:16" x14ac:dyDescent="0.25">
      <c r="A1486" t="s">
        <v>5</v>
      </c>
      <c r="B1486" t="s">
        <v>5</v>
      </c>
      <c r="C1486" t="s">
        <v>76</v>
      </c>
      <c r="D1486" t="s">
        <v>410</v>
      </c>
      <c r="E1486" t="s">
        <v>88</v>
      </c>
      <c r="F1486" t="b">
        <v>1</v>
      </c>
      <c r="G1486" t="s">
        <v>13</v>
      </c>
      <c r="H1486" s="1">
        <v>46038.035405092603</v>
      </c>
      <c r="I1486" t="b">
        <v>1</v>
      </c>
      <c r="J1486" t="b">
        <v>0</v>
      </c>
      <c r="K1486" t="s">
        <v>13</v>
      </c>
      <c r="L1486" t="s">
        <v>74</v>
      </c>
      <c r="M1486"/>
      <c r="N1486">
        <v>72.300000000000011</v>
      </c>
      <c r="O1486" t="s">
        <v>7277</v>
      </c>
      <c r="P1486" t="s">
        <v>7278</v>
      </c>
    </row>
    <row r="1487" spans="1:16" x14ac:dyDescent="0.25">
      <c r="A1487" t="s">
        <v>0</v>
      </c>
      <c r="B1487" t="s">
        <v>2494</v>
      </c>
      <c r="C1487" t="s">
        <v>112</v>
      </c>
      <c r="D1487" t="s">
        <v>4346</v>
      </c>
      <c r="E1487" t="s">
        <v>59</v>
      </c>
      <c r="F1487" t="b">
        <v>0</v>
      </c>
      <c r="G1487" t="s">
        <v>65</v>
      </c>
      <c r="H1487" s="1">
        <v>46038.041701388887</v>
      </c>
      <c r="I1487" t="b">
        <v>0</v>
      </c>
      <c r="J1487" t="b">
        <v>1</v>
      </c>
      <c r="K1487" t="s">
        <v>41</v>
      </c>
      <c r="L1487" t="s">
        <v>60</v>
      </c>
      <c r="M1487">
        <v>175000</v>
      </c>
      <c r="N1487"/>
      <c r="O1487" t="s">
        <v>7279</v>
      </c>
      <c r="P1487" t="s">
        <v>3265</v>
      </c>
    </row>
    <row r="1488" spans="1:16" x14ac:dyDescent="0.25">
      <c r="A1488" t="s">
        <v>2</v>
      </c>
      <c r="B1488" t="s">
        <v>7280</v>
      </c>
      <c r="C1488" t="s">
        <v>320</v>
      </c>
      <c r="D1488" t="s">
        <v>6504</v>
      </c>
      <c r="E1488" t="s">
        <v>59</v>
      </c>
      <c r="F1488" t="b">
        <v>0</v>
      </c>
      <c r="G1488" t="s">
        <v>73</v>
      </c>
      <c r="H1488" s="1">
        <v>46038.042048611111</v>
      </c>
      <c r="I1488" t="b">
        <v>1</v>
      </c>
      <c r="J1488" t="b">
        <v>0</v>
      </c>
      <c r="K1488" t="s">
        <v>41</v>
      </c>
      <c r="L1488" t="s">
        <v>60</v>
      </c>
      <c r="M1488">
        <v>90000</v>
      </c>
      <c r="N1488"/>
      <c r="O1488" t="s">
        <v>1376</v>
      </c>
      <c r="P1488" t="s">
        <v>7281</v>
      </c>
    </row>
    <row r="1489" spans="1:16" x14ac:dyDescent="0.25">
      <c r="A1489" t="s">
        <v>1</v>
      </c>
      <c r="B1489" t="s">
        <v>316</v>
      </c>
      <c r="C1489" t="s">
        <v>142</v>
      </c>
      <c r="D1489" t="s">
        <v>4526</v>
      </c>
      <c r="E1489" t="s">
        <v>132</v>
      </c>
      <c r="F1489" t="b">
        <v>0</v>
      </c>
      <c r="G1489" t="s">
        <v>65</v>
      </c>
      <c r="H1489" s="1">
        <v>46038.043032407397</v>
      </c>
      <c r="I1489" t="b">
        <v>0</v>
      </c>
      <c r="J1489" t="b">
        <v>1</v>
      </c>
      <c r="K1489" t="s">
        <v>41</v>
      </c>
      <c r="L1489" t="s">
        <v>60</v>
      </c>
      <c r="M1489">
        <v>162000</v>
      </c>
      <c r="N1489"/>
      <c r="O1489" t="s">
        <v>4743</v>
      </c>
      <c r="P1489" t="s">
        <v>7282</v>
      </c>
    </row>
    <row r="1490" spans="1:16" x14ac:dyDescent="0.25">
      <c r="A1490" t="s">
        <v>3</v>
      </c>
      <c r="B1490" t="s">
        <v>4378</v>
      </c>
      <c r="C1490" t="s">
        <v>7283</v>
      </c>
      <c r="D1490" t="s">
        <v>2360</v>
      </c>
      <c r="E1490" t="s">
        <v>59</v>
      </c>
      <c r="F1490" t="b">
        <v>0</v>
      </c>
      <c r="G1490" t="s">
        <v>65</v>
      </c>
      <c r="H1490" s="1">
        <v>46038.083402777767</v>
      </c>
      <c r="I1490" t="b">
        <v>1</v>
      </c>
      <c r="J1490" t="b">
        <v>1</v>
      </c>
      <c r="K1490" t="s">
        <v>41</v>
      </c>
      <c r="L1490" t="s">
        <v>60</v>
      </c>
      <c r="M1490">
        <v>80000</v>
      </c>
      <c r="N1490"/>
      <c r="O1490" t="s">
        <v>7284</v>
      </c>
      <c r="P1490" t="s">
        <v>3201</v>
      </c>
    </row>
    <row r="1491" spans="1:16" x14ac:dyDescent="0.25">
      <c r="A1491" t="s">
        <v>7</v>
      </c>
      <c r="B1491" t="s">
        <v>7</v>
      </c>
      <c r="C1491" t="s">
        <v>529</v>
      </c>
      <c r="D1491" t="s">
        <v>4526</v>
      </c>
      <c r="E1491" t="s">
        <v>59</v>
      </c>
      <c r="F1491" t="b">
        <v>0</v>
      </c>
      <c r="G1491" t="s">
        <v>77</v>
      </c>
      <c r="H1491" s="1">
        <v>46038.083599537043</v>
      </c>
      <c r="I1491" t="b">
        <v>0</v>
      </c>
      <c r="J1491" t="b">
        <v>1</v>
      </c>
      <c r="K1491" t="s">
        <v>41</v>
      </c>
      <c r="L1491" t="s">
        <v>60</v>
      </c>
      <c r="M1491">
        <v>127250</v>
      </c>
      <c r="N1491"/>
      <c r="O1491" t="s">
        <v>7285</v>
      </c>
      <c r="P1491" t="s">
        <v>7286</v>
      </c>
    </row>
    <row r="1492" spans="1:16" x14ac:dyDescent="0.25">
      <c r="A1492" t="s">
        <v>2</v>
      </c>
      <c r="B1492" t="s">
        <v>7287</v>
      </c>
      <c r="C1492" t="s">
        <v>637</v>
      </c>
      <c r="D1492" t="s">
        <v>4526</v>
      </c>
      <c r="E1492" t="s">
        <v>59</v>
      </c>
      <c r="F1492" t="b">
        <v>0</v>
      </c>
      <c r="G1492" t="s">
        <v>77</v>
      </c>
      <c r="H1492" s="1">
        <v>46038.083680555559</v>
      </c>
      <c r="I1492" t="b">
        <v>0</v>
      </c>
      <c r="J1492" t="b">
        <v>1</v>
      </c>
      <c r="K1492" t="s">
        <v>41</v>
      </c>
      <c r="L1492" t="s">
        <v>60</v>
      </c>
      <c r="M1492">
        <v>246500</v>
      </c>
      <c r="N1492"/>
      <c r="O1492" t="s">
        <v>4193</v>
      </c>
      <c r="P1492" t="s">
        <v>7288</v>
      </c>
    </row>
    <row r="1493" spans="1:16" x14ac:dyDescent="0.25">
      <c r="A1493" t="s">
        <v>3</v>
      </c>
      <c r="B1493" t="s">
        <v>2596</v>
      </c>
      <c r="C1493" t="s">
        <v>1250</v>
      </c>
      <c r="D1493" t="s">
        <v>4526</v>
      </c>
      <c r="E1493" t="s">
        <v>59</v>
      </c>
      <c r="F1493" t="b">
        <v>0</v>
      </c>
      <c r="G1493" t="s">
        <v>89</v>
      </c>
      <c r="H1493" s="1">
        <v>46038.08388888889</v>
      </c>
      <c r="I1493" t="b">
        <v>0</v>
      </c>
      <c r="J1493" t="b">
        <v>1</v>
      </c>
      <c r="K1493" t="s">
        <v>41</v>
      </c>
      <c r="L1493" t="s">
        <v>60</v>
      </c>
      <c r="M1493">
        <v>140000</v>
      </c>
      <c r="N1493"/>
      <c r="O1493" t="s">
        <v>7289</v>
      </c>
      <c r="P1493" t="s">
        <v>7290</v>
      </c>
    </row>
    <row r="1494" spans="1:16" x14ac:dyDescent="0.25">
      <c r="A1494" t="s">
        <v>6</v>
      </c>
      <c r="B1494" t="s">
        <v>7291</v>
      </c>
      <c r="C1494" t="s">
        <v>79</v>
      </c>
      <c r="D1494" t="s">
        <v>4346</v>
      </c>
      <c r="E1494" t="s">
        <v>59</v>
      </c>
      <c r="F1494" t="b">
        <v>0</v>
      </c>
      <c r="G1494" t="s">
        <v>77</v>
      </c>
      <c r="H1494" s="1">
        <v>46038.084201388891</v>
      </c>
      <c r="I1494" t="b">
        <v>0</v>
      </c>
      <c r="J1494" t="b">
        <v>1</v>
      </c>
      <c r="K1494" t="s">
        <v>41</v>
      </c>
      <c r="L1494" t="s">
        <v>60</v>
      </c>
      <c r="M1494">
        <v>205000</v>
      </c>
      <c r="N1494"/>
      <c r="O1494" t="s">
        <v>7292</v>
      </c>
      <c r="P1494" t="s">
        <v>5601</v>
      </c>
    </row>
    <row r="1495" spans="1:16" x14ac:dyDescent="0.25">
      <c r="A1495" t="s">
        <v>0</v>
      </c>
      <c r="B1495" t="s">
        <v>7293</v>
      </c>
      <c r="C1495" t="s">
        <v>7294</v>
      </c>
      <c r="D1495" t="s">
        <v>5349</v>
      </c>
      <c r="E1495" t="s">
        <v>59</v>
      </c>
      <c r="F1495" t="b">
        <v>0</v>
      </c>
      <c r="G1495" t="s">
        <v>77</v>
      </c>
      <c r="H1495" s="1">
        <v>46038.125219907408</v>
      </c>
      <c r="I1495" t="b">
        <v>0</v>
      </c>
      <c r="J1495" t="b">
        <v>1</v>
      </c>
      <c r="K1495" t="s">
        <v>41</v>
      </c>
      <c r="L1495" t="s">
        <v>60</v>
      </c>
      <c r="M1495">
        <v>106300</v>
      </c>
      <c r="N1495"/>
      <c r="O1495" t="s">
        <v>2454</v>
      </c>
      <c r="P1495" t="s">
        <v>1407</v>
      </c>
    </row>
    <row r="1496" spans="1:16" x14ac:dyDescent="0.25">
      <c r="A1496" t="s">
        <v>6</v>
      </c>
      <c r="B1496" t="s">
        <v>7295</v>
      </c>
      <c r="C1496" t="s">
        <v>451</v>
      </c>
      <c r="D1496" t="s">
        <v>2360</v>
      </c>
      <c r="E1496" t="s">
        <v>59</v>
      </c>
      <c r="F1496" t="b">
        <v>0</v>
      </c>
      <c r="G1496" t="s">
        <v>65</v>
      </c>
      <c r="H1496" s="1">
        <v>46038.125671296293</v>
      </c>
      <c r="I1496" t="b">
        <v>0</v>
      </c>
      <c r="J1496" t="b">
        <v>1</v>
      </c>
      <c r="K1496" t="s">
        <v>41</v>
      </c>
      <c r="L1496" t="s">
        <v>60</v>
      </c>
      <c r="M1496">
        <v>254000</v>
      </c>
      <c r="N1496"/>
      <c r="O1496" t="s">
        <v>350</v>
      </c>
      <c r="P1496" t="s">
        <v>7296</v>
      </c>
    </row>
    <row r="1497" spans="1:16" x14ac:dyDescent="0.25">
      <c r="A1497" t="s">
        <v>2</v>
      </c>
      <c r="B1497" t="s">
        <v>7297</v>
      </c>
      <c r="C1497" t="s">
        <v>76</v>
      </c>
      <c r="D1497" t="s">
        <v>4526</v>
      </c>
      <c r="E1497" t="s">
        <v>59</v>
      </c>
      <c r="F1497" t="b">
        <v>1</v>
      </c>
      <c r="G1497" t="s">
        <v>77</v>
      </c>
      <c r="H1497" s="1">
        <v>46038.125868055547</v>
      </c>
      <c r="I1497" t="b">
        <v>0</v>
      </c>
      <c r="J1497" t="b">
        <v>0</v>
      </c>
      <c r="K1497" t="s">
        <v>41</v>
      </c>
      <c r="L1497" t="s">
        <v>60</v>
      </c>
      <c r="M1497">
        <v>96500</v>
      </c>
      <c r="N1497"/>
      <c r="O1497" t="s">
        <v>371</v>
      </c>
      <c r="P1497" t="s">
        <v>7298</v>
      </c>
    </row>
    <row r="1498" spans="1:16" x14ac:dyDescent="0.25">
      <c r="A1498" t="s">
        <v>1</v>
      </c>
      <c r="B1498" t="s">
        <v>7299</v>
      </c>
      <c r="C1498" t="s">
        <v>112</v>
      </c>
      <c r="D1498" t="s">
        <v>4346</v>
      </c>
      <c r="E1498" t="s">
        <v>59</v>
      </c>
      <c r="F1498" t="b">
        <v>0</v>
      </c>
      <c r="G1498" t="s">
        <v>65</v>
      </c>
      <c r="H1498" s="1">
        <v>46038.126284722217</v>
      </c>
      <c r="I1498" t="b">
        <v>0</v>
      </c>
      <c r="J1498" t="b">
        <v>1</v>
      </c>
      <c r="K1498" t="s">
        <v>41</v>
      </c>
      <c r="L1498" t="s">
        <v>60</v>
      </c>
      <c r="M1498">
        <v>140000</v>
      </c>
      <c r="N1498"/>
      <c r="O1498" t="s">
        <v>3716</v>
      </c>
      <c r="P1498" t="s">
        <v>7300</v>
      </c>
    </row>
    <row r="1499" spans="1:16" x14ac:dyDescent="0.25">
      <c r="A1499" t="s">
        <v>2</v>
      </c>
      <c r="B1499" t="s">
        <v>2591</v>
      </c>
      <c r="C1499" t="s">
        <v>3689</v>
      </c>
      <c r="D1499" t="s">
        <v>155</v>
      </c>
      <c r="E1499" t="s">
        <v>59</v>
      </c>
      <c r="F1499" t="b">
        <v>0</v>
      </c>
      <c r="G1499" t="s">
        <v>77</v>
      </c>
      <c r="H1499" s="1">
        <v>46038.333564814813</v>
      </c>
      <c r="I1499" t="b">
        <v>1</v>
      </c>
      <c r="J1499" t="b">
        <v>0</v>
      </c>
      <c r="K1499" t="s">
        <v>41</v>
      </c>
      <c r="L1499" t="s">
        <v>74</v>
      </c>
      <c r="M1499"/>
      <c r="N1499">
        <v>27.25</v>
      </c>
      <c r="O1499" t="s">
        <v>155</v>
      </c>
      <c r="P1499" t="s">
        <v>219</v>
      </c>
    </row>
    <row r="1500" spans="1:16" x14ac:dyDescent="0.25">
      <c r="A1500" t="s">
        <v>1</v>
      </c>
      <c r="B1500" t="s">
        <v>342</v>
      </c>
      <c r="C1500" t="s">
        <v>81</v>
      </c>
      <c r="D1500" t="s">
        <v>4526</v>
      </c>
      <c r="E1500" t="s">
        <v>59</v>
      </c>
      <c r="F1500" t="b">
        <v>0</v>
      </c>
      <c r="G1500" t="s">
        <v>77</v>
      </c>
      <c r="H1500" s="1">
        <v>46038.334907407407</v>
      </c>
      <c r="I1500" t="b">
        <v>0</v>
      </c>
      <c r="J1500" t="b">
        <v>0</v>
      </c>
      <c r="K1500" t="s">
        <v>41</v>
      </c>
      <c r="L1500" t="s">
        <v>60</v>
      </c>
      <c r="M1500">
        <v>212000</v>
      </c>
      <c r="N1500"/>
      <c r="O1500" t="s">
        <v>4548</v>
      </c>
      <c r="P1500" t="s">
        <v>344</v>
      </c>
    </row>
    <row r="1501" spans="1:16" x14ac:dyDescent="0.25">
      <c r="A1501" t="s">
        <v>7</v>
      </c>
      <c r="B1501" t="s">
        <v>7301</v>
      </c>
      <c r="C1501" t="s">
        <v>630</v>
      </c>
      <c r="D1501" t="s">
        <v>4630</v>
      </c>
      <c r="E1501" t="s">
        <v>59</v>
      </c>
      <c r="F1501" t="b">
        <v>0</v>
      </c>
      <c r="G1501" t="s">
        <v>63</v>
      </c>
      <c r="H1501" s="1">
        <v>46038.357476851852</v>
      </c>
      <c r="I1501" t="b">
        <v>0</v>
      </c>
      <c r="J1501" t="b">
        <v>1</v>
      </c>
      <c r="K1501" t="s">
        <v>41</v>
      </c>
      <c r="L1501" t="s">
        <v>60</v>
      </c>
      <c r="M1501">
        <v>150000</v>
      </c>
      <c r="N1501"/>
      <c r="O1501" t="s">
        <v>3218</v>
      </c>
      <c r="P1501" t="s">
        <v>5792</v>
      </c>
    </row>
    <row r="1502" spans="1:16" x14ac:dyDescent="0.25">
      <c r="A1502" t="s">
        <v>0</v>
      </c>
      <c r="B1502" t="s">
        <v>7302</v>
      </c>
      <c r="C1502" t="s">
        <v>5717</v>
      </c>
      <c r="D1502" t="s">
        <v>4346</v>
      </c>
      <c r="E1502" t="s">
        <v>59</v>
      </c>
      <c r="F1502" t="b">
        <v>0</v>
      </c>
      <c r="G1502" t="s">
        <v>19</v>
      </c>
      <c r="H1502" s="1">
        <v>46038.377337962957</v>
      </c>
      <c r="I1502" t="b">
        <v>0</v>
      </c>
      <c r="J1502" t="b">
        <v>0</v>
      </c>
      <c r="K1502" t="s">
        <v>19</v>
      </c>
      <c r="L1502" t="s">
        <v>60</v>
      </c>
      <c r="M1502">
        <v>530000</v>
      </c>
      <c r="N1502"/>
      <c r="O1502" t="s">
        <v>7303</v>
      </c>
      <c r="P1502" t="s">
        <v>2583</v>
      </c>
    </row>
    <row r="1503" spans="1:16" x14ac:dyDescent="0.25">
      <c r="A1503" t="s">
        <v>3</v>
      </c>
      <c r="B1503" t="s">
        <v>1769</v>
      </c>
      <c r="C1503" t="s">
        <v>40</v>
      </c>
      <c r="D1503" t="s">
        <v>4526</v>
      </c>
      <c r="E1503" t="s">
        <v>59</v>
      </c>
      <c r="F1503" t="b">
        <v>0</v>
      </c>
      <c r="G1503" t="s">
        <v>40</v>
      </c>
      <c r="H1503" s="1">
        <v>46038.379953703698</v>
      </c>
      <c r="I1503" t="b">
        <v>1</v>
      </c>
      <c r="J1503" t="b">
        <v>0</v>
      </c>
      <c r="K1503" t="s">
        <v>40</v>
      </c>
      <c r="L1503" t="s">
        <v>60</v>
      </c>
      <c r="M1503">
        <v>62500</v>
      </c>
      <c r="N1503"/>
      <c r="O1503" t="s">
        <v>7304</v>
      </c>
      <c r="P1503" t="s">
        <v>161</v>
      </c>
    </row>
    <row r="1504" spans="1:16" x14ac:dyDescent="0.25">
      <c r="A1504" t="s">
        <v>0</v>
      </c>
      <c r="B1504" t="s">
        <v>298</v>
      </c>
      <c r="C1504" t="s">
        <v>3256</v>
      </c>
      <c r="D1504" t="s">
        <v>2360</v>
      </c>
      <c r="E1504" t="s">
        <v>72</v>
      </c>
      <c r="F1504" t="b">
        <v>0</v>
      </c>
      <c r="G1504" t="s">
        <v>65</v>
      </c>
      <c r="H1504" s="1">
        <v>46038.416701388887</v>
      </c>
      <c r="I1504" t="b">
        <v>0</v>
      </c>
      <c r="J1504" t="b">
        <v>1</v>
      </c>
      <c r="K1504" t="s">
        <v>41</v>
      </c>
      <c r="L1504" t="s">
        <v>60</v>
      </c>
      <c r="M1504">
        <v>120000</v>
      </c>
      <c r="N1504"/>
      <c r="O1504" t="s">
        <v>424</v>
      </c>
      <c r="P1504" t="s">
        <v>7305</v>
      </c>
    </row>
    <row r="1505" spans="1:16" x14ac:dyDescent="0.25">
      <c r="A1505" t="s">
        <v>2</v>
      </c>
      <c r="B1505" t="s">
        <v>4578</v>
      </c>
      <c r="C1505" t="s">
        <v>157</v>
      </c>
      <c r="D1505" t="s">
        <v>2360</v>
      </c>
      <c r="E1505" t="s">
        <v>72</v>
      </c>
      <c r="F1505" t="b">
        <v>0</v>
      </c>
      <c r="G1505" t="s">
        <v>77</v>
      </c>
      <c r="H1505" s="1">
        <v>46038.417812500003</v>
      </c>
      <c r="I1505" t="b">
        <v>0</v>
      </c>
      <c r="J1505" t="b">
        <v>1</v>
      </c>
      <c r="K1505" t="s">
        <v>41</v>
      </c>
      <c r="L1505" t="s">
        <v>60</v>
      </c>
      <c r="M1505">
        <v>214500</v>
      </c>
      <c r="N1505"/>
      <c r="O1505" t="s">
        <v>424</v>
      </c>
      <c r="P1505" t="s">
        <v>4579</v>
      </c>
    </row>
    <row r="1506" spans="1:16" x14ac:dyDescent="0.25">
      <c r="A1506" t="s">
        <v>4</v>
      </c>
      <c r="B1506" t="s">
        <v>7306</v>
      </c>
      <c r="C1506" t="s">
        <v>1614</v>
      </c>
      <c r="D1506" t="s">
        <v>4526</v>
      </c>
      <c r="E1506" t="s">
        <v>59</v>
      </c>
      <c r="F1506" t="b">
        <v>0</v>
      </c>
      <c r="G1506" t="s">
        <v>89</v>
      </c>
      <c r="H1506" s="1">
        <v>46038.418078703697</v>
      </c>
      <c r="I1506" t="b">
        <v>0</v>
      </c>
      <c r="J1506" t="b">
        <v>1</v>
      </c>
      <c r="K1506" t="s">
        <v>41</v>
      </c>
      <c r="L1506" t="s">
        <v>60</v>
      </c>
      <c r="M1506">
        <v>246000</v>
      </c>
      <c r="N1506"/>
      <c r="O1506" t="s">
        <v>3949</v>
      </c>
      <c r="P1506" t="s">
        <v>7307</v>
      </c>
    </row>
    <row r="1507" spans="1:16" x14ac:dyDescent="0.25">
      <c r="A1507" t="s">
        <v>1</v>
      </c>
      <c r="B1507" t="s">
        <v>629</v>
      </c>
      <c r="C1507" t="s">
        <v>6287</v>
      </c>
      <c r="D1507" t="s">
        <v>4630</v>
      </c>
      <c r="E1507" t="s">
        <v>59</v>
      </c>
      <c r="F1507" t="b">
        <v>0</v>
      </c>
      <c r="G1507" t="s">
        <v>73</v>
      </c>
      <c r="H1507" s="1">
        <v>46038.418298611112</v>
      </c>
      <c r="I1507" t="b">
        <v>0</v>
      </c>
      <c r="J1507" t="b">
        <v>1</v>
      </c>
      <c r="K1507" t="s">
        <v>41</v>
      </c>
      <c r="L1507" t="s">
        <v>60</v>
      </c>
      <c r="M1507">
        <v>89500</v>
      </c>
      <c r="N1507"/>
      <c r="O1507" t="s">
        <v>2934</v>
      </c>
      <c r="P1507" t="s">
        <v>954</v>
      </c>
    </row>
    <row r="1508" spans="1:16" x14ac:dyDescent="0.25">
      <c r="A1508" t="s">
        <v>1</v>
      </c>
      <c r="B1508" t="s">
        <v>1771</v>
      </c>
      <c r="C1508" t="s">
        <v>5795</v>
      </c>
      <c r="D1508" t="s">
        <v>7124</v>
      </c>
      <c r="E1508" t="s">
        <v>59</v>
      </c>
      <c r="F1508" t="b">
        <v>0</v>
      </c>
      <c r="G1508" t="s">
        <v>40</v>
      </c>
      <c r="H1508" s="1">
        <v>46038.421712962961</v>
      </c>
      <c r="I1508" t="b">
        <v>1</v>
      </c>
      <c r="J1508" t="b">
        <v>0</v>
      </c>
      <c r="K1508" t="s">
        <v>40</v>
      </c>
      <c r="L1508" t="s">
        <v>60</v>
      </c>
      <c r="M1508">
        <v>63000</v>
      </c>
      <c r="N1508"/>
      <c r="O1508" t="s">
        <v>7308</v>
      </c>
      <c r="P1508" t="s">
        <v>579</v>
      </c>
    </row>
    <row r="1509" spans="1:16" x14ac:dyDescent="0.25">
      <c r="A1509" t="s">
        <v>2</v>
      </c>
      <c r="B1509" t="s">
        <v>7309</v>
      </c>
      <c r="C1509" t="s">
        <v>955</v>
      </c>
      <c r="D1509" t="s">
        <v>5493</v>
      </c>
      <c r="E1509" t="s">
        <v>59</v>
      </c>
      <c r="F1509" t="b">
        <v>0</v>
      </c>
      <c r="G1509" t="s">
        <v>13</v>
      </c>
      <c r="H1509" s="1">
        <v>46038.422731481478</v>
      </c>
      <c r="I1509" t="b">
        <v>0</v>
      </c>
      <c r="J1509" t="b">
        <v>0</v>
      </c>
      <c r="K1509" t="s">
        <v>13</v>
      </c>
      <c r="L1509" t="s">
        <v>60</v>
      </c>
      <c r="M1509">
        <v>100000</v>
      </c>
      <c r="N1509"/>
      <c r="O1509" t="s">
        <v>1558</v>
      </c>
      <c r="P1509" t="s">
        <v>3204</v>
      </c>
    </row>
    <row r="1510" spans="1:16" x14ac:dyDescent="0.25">
      <c r="A1510" t="s">
        <v>4</v>
      </c>
      <c r="B1510" t="s">
        <v>6047</v>
      </c>
      <c r="C1510" t="s">
        <v>76</v>
      </c>
      <c r="D1510" t="s">
        <v>4526</v>
      </c>
      <c r="E1510" t="s">
        <v>59</v>
      </c>
      <c r="F1510" t="b">
        <v>1</v>
      </c>
      <c r="G1510" t="s">
        <v>13</v>
      </c>
      <c r="H1510" s="1">
        <v>46038.422812500001</v>
      </c>
      <c r="I1510" t="b">
        <v>0</v>
      </c>
      <c r="J1510" t="b">
        <v>0</v>
      </c>
      <c r="K1510" t="s">
        <v>13</v>
      </c>
      <c r="L1510" t="s">
        <v>74</v>
      </c>
      <c r="M1510"/>
      <c r="N1510">
        <v>50</v>
      </c>
      <c r="O1510" t="s">
        <v>1732</v>
      </c>
      <c r="P1510" t="s">
        <v>5996</v>
      </c>
    </row>
    <row r="1511" spans="1:16" x14ac:dyDescent="0.25">
      <c r="A1511" t="s">
        <v>6</v>
      </c>
      <c r="B1511" t="s">
        <v>7310</v>
      </c>
      <c r="C1511" t="s">
        <v>76</v>
      </c>
      <c r="D1511" t="s">
        <v>4526</v>
      </c>
      <c r="E1511" t="s">
        <v>59</v>
      </c>
      <c r="F1511" t="b">
        <v>1</v>
      </c>
      <c r="G1511" t="s">
        <v>68</v>
      </c>
      <c r="H1511" s="1">
        <v>46038.459004629629</v>
      </c>
      <c r="I1511" t="b">
        <v>0</v>
      </c>
      <c r="J1511" t="b">
        <v>0</v>
      </c>
      <c r="K1511" t="s">
        <v>41</v>
      </c>
      <c r="L1511" t="s">
        <v>60</v>
      </c>
      <c r="M1511">
        <v>127634.5</v>
      </c>
      <c r="N1511"/>
      <c r="O1511" t="s">
        <v>7311</v>
      </c>
      <c r="P1511" t="s">
        <v>7312</v>
      </c>
    </row>
    <row r="1512" spans="1:16" x14ac:dyDescent="0.25">
      <c r="A1512" t="s">
        <v>5</v>
      </c>
      <c r="B1512" t="s">
        <v>7313</v>
      </c>
      <c r="C1512" t="s">
        <v>2064</v>
      </c>
      <c r="D1512" t="s">
        <v>5018</v>
      </c>
      <c r="E1512" t="s">
        <v>59</v>
      </c>
      <c r="F1512" t="b">
        <v>0</v>
      </c>
      <c r="G1512" t="s">
        <v>13</v>
      </c>
      <c r="H1512" s="1">
        <v>46038.464398148149</v>
      </c>
      <c r="I1512" t="b">
        <v>0</v>
      </c>
      <c r="J1512" t="b">
        <v>0</v>
      </c>
      <c r="K1512" t="s">
        <v>13</v>
      </c>
      <c r="L1512" t="s">
        <v>74</v>
      </c>
      <c r="M1512"/>
      <c r="N1512">
        <v>72.300000000000011</v>
      </c>
      <c r="O1512" t="s">
        <v>410</v>
      </c>
      <c r="P1512" t="s">
        <v>7278</v>
      </c>
    </row>
    <row r="1513" spans="1:16" x14ac:dyDescent="0.25">
      <c r="A1513" t="s">
        <v>8</v>
      </c>
      <c r="B1513" t="s">
        <v>7314</v>
      </c>
      <c r="C1513" t="s">
        <v>396</v>
      </c>
      <c r="D1513" t="s">
        <v>4756</v>
      </c>
      <c r="E1513" t="s">
        <v>59</v>
      </c>
      <c r="F1513" t="b">
        <v>0</v>
      </c>
      <c r="G1513" t="s">
        <v>68</v>
      </c>
      <c r="H1513" s="1">
        <v>46038.500671296293</v>
      </c>
      <c r="I1513" t="b">
        <v>0</v>
      </c>
      <c r="J1513" t="b">
        <v>0</v>
      </c>
      <c r="K1513" t="s">
        <v>41</v>
      </c>
      <c r="L1513" t="s">
        <v>60</v>
      </c>
      <c r="M1513">
        <v>121650</v>
      </c>
      <c r="N1513"/>
      <c r="O1513" t="s">
        <v>699</v>
      </c>
      <c r="P1513" t="s">
        <v>261</v>
      </c>
    </row>
    <row r="1514" spans="1:16" x14ac:dyDescent="0.25">
      <c r="A1514" t="s">
        <v>9</v>
      </c>
      <c r="B1514" t="s">
        <v>7315</v>
      </c>
      <c r="C1514" t="s">
        <v>76</v>
      </c>
      <c r="D1514" t="s">
        <v>4633</v>
      </c>
      <c r="E1514" t="s">
        <v>59</v>
      </c>
      <c r="F1514" t="b">
        <v>1</v>
      </c>
      <c r="G1514" t="s">
        <v>33</v>
      </c>
      <c r="H1514" s="1">
        <v>46038.504710648151</v>
      </c>
      <c r="I1514" t="b">
        <v>0</v>
      </c>
      <c r="J1514" t="b">
        <v>0</v>
      </c>
      <c r="K1514" t="s">
        <v>33</v>
      </c>
      <c r="L1514" t="s">
        <v>60</v>
      </c>
      <c r="M1514">
        <v>75000</v>
      </c>
      <c r="N1514"/>
      <c r="O1514" t="s">
        <v>4633</v>
      </c>
    </row>
    <row r="1515" spans="1:16" x14ac:dyDescent="0.25">
      <c r="A1515" t="s">
        <v>1</v>
      </c>
      <c r="B1515" t="s">
        <v>316</v>
      </c>
      <c r="C1515" t="s">
        <v>189</v>
      </c>
      <c r="D1515" t="s">
        <v>4526</v>
      </c>
      <c r="E1515" t="s">
        <v>59</v>
      </c>
      <c r="F1515" t="b">
        <v>0</v>
      </c>
      <c r="G1515" t="s">
        <v>63</v>
      </c>
      <c r="H1515" s="1">
        <v>46038.52447916667</v>
      </c>
      <c r="I1515" t="b">
        <v>0</v>
      </c>
      <c r="J1515" t="b">
        <v>0</v>
      </c>
      <c r="K1515" t="s">
        <v>41</v>
      </c>
      <c r="L1515" t="s">
        <v>60</v>
      </c>
      <c r="M1515">
        <v>105000</v>
      </c>
      <c r="N1515"/>
      <c r="O1515" t="s">
        <v>480</v>
      </c>
      <c r="P1515" t="s">
        <v>7316</v>
      </c>
    </row>
    <row r="1516" spans="1:16" x14ac:dyDescent="0.25">
      <c r="A1516" t="s">
        <v>0</v>
      </c>
      <c r="B1516" t="s">
        <v>7317</v>
      </c>
      <c r="C1516" t="s">
        <v>1127</v>
      </c>
      <c r="D1516" t="s">
        <v>2360</v>
      </c>
      <c r="E1516" t="s">
        <v>59</v>
      </c>
      <c r="F1516" t="b">
        <v>0</v>
      </c>
      <c r="G1516" t="s">
        <v>65</v>
      </c>
      <c r="H1516" s="1">
        <v>46038.54173611111</v>
      </c>
      <c r="I1516" t="b">
        <v>0</v>
      </c>
      <c r="J1516" t="b">
        <v>1</v>
      </c>
      <c r="K1516" t="s">
        <v>41</v>
      </c>
      <c r="L1516" t="s">
        <v>60</v>
      </c>
      <c r="M1516">
        <v>70000</v>
      </c>
      <c r="N1516"/>
      <c r="O1516" t="s">
        <v>7318</v>
      </c>
      <c r="P1516" t="s">
        <v>219</v>
      </c>
    </row>
    <row r="1517" spans="1:16" x14ac:dyDescent="0.25">
      <c r="A1517" t="s">
        <v>6</v>
      </c>
      <c r="B1517" t="s">
        <v>7319</v>
      </c>
      <c r="C1517" t="s">
        <v>304</v>
      </c>
      <c r="D1517" t="s">
        <v>4562</v>
      </c>
      <c r="E1517" t="s">
        <v>59</v>
      </c>
      <c r="F1517" t="b">
        <v>0</v>
      </c>
      <c r="G1517" t="s">
        <v>77</v>
      </c>
      <c r="H1517" s="1">
        <v>46038.54277777778</v>
      </c>
      <c r="I1517" t="b">
        <v>0</v>
      </c>
      <c r="J1517" t="b">
        <v>1</v>
      </c>
      <c r="K1517" t="s">
        <v>41</v>
      </c>
      <c r="L1517" t="s">
        <v>60</v>
      </c>
      <c r="M1517">
        <v>155500</v>
      </c>
      <c r="N1517"/>
      <c r="O1517" t="s">
        <v>95</v>
      </c>
      <c r="P1517" t="s">
        <v>4835</v>
      </c>
    </row>
    <row r="1518" spans="1:16" x14ac:dyDescent="0.25">
      <c r="A1518" t="s">
        <v>0</v>
      </c>
      <c r="B1518" t="s">
        <v>7320</v>
      </c>
      <c r="C1518" t="s">
        <v>40</v>
      </c>
      <c r="D1518" t="s">
        <v>4526</v>
      </c>
      <c r="E1518" t="s">
        <v>59</v>
      </c>
      <c r="F1518" t="b">
        <v>0</v>
      </c>
      <c r="G1518" t="s">
        <v>40</v>
      </c>
      <c r="H1518" s="1">
        <v>46038.546585648153</v>
      </c>
      <c r="I1518" t="b">
        <v>0</v>
      </c>
      <c r="J1518" t="b">
        <v>0</v>
      </c>
      <c r="K1518" t="s">
        <v>40</v>
      </c>
      <c r="L1518" t="s">
        <v>60</v>
      </c>
      <c r="M1518">
        <v>40000</v>
      </c>
      <c r="N1518"/>
      <c r="O1518" t="s">
        <v>7321</v>
      </c>
      <c r="P1518" t="s">
        <v>2583</v>
      </c>
    </row>
    <row r="1519" spans="1:16" x14ac:dyDescent="0.25">
      <c r="A1519" t="s">
        <v>2</v>
      </c>
      <c r="B1519" t="s">
        <v>7322</v>
      </c>
      <c r="C1519" t="s">
        <v>79</v>
      </c>
      <c r="D1519" t="s">
        <v>4346</v>
      </c>
      <c r="E1519" t="s">
        <v>59</v>
      </c>
      <c r="F1519" t="b">
        <v>0</v>
      </c>
      <c r="G1519" t="s">
        <v>77</v>
      </c>
      <c r="H1519" s="1">
        <v>46038.584444444437</v>
      </c>
      <c r="I1519" t="b">
        <v>0</v>
      </c>
      <c r="J1519" t="b">
        <v>1</v>
      </c>
      <c r="K1519" t="s">
        <v>41</v>
      </c>
      <c r="L1519" t="s">
        <v>60</v>
      </c>
      <c r="M1519">
        <v>244000</v>
      </c>
      <c r="N1519"/>
      <c r="O1519" t="s">
        <v>1990</v>
      </c>
      <c r="P1519" t="s">
        <v>589</v>
      </c>
    </row>
    <row r="1520" spans="1:16" x14ac:dyDescent="0.25">
      <c r="A1520" t="s">
        <v>1</v>
      </c>
      <c r="B1520" t="s">
        <v>983</v>
      </c>
      <c r="C1520" t="s">
        <v>76</v>
      </c>
      <c r="D1520" t="s">
        <v>4622</v>
      </c>
      <c r="E1520" t="s">
        <v>88</v>
      </c>
      <c r="F1520" t="b">
        <v>1</v>
      </c>
      <c r="G1520" t="s">
        <v>65</v>
      </c>
      <c r="H1520" s="1">
        <v>46038.584861111107</v>
      </c>
      <c r="I1520" t="b">
        <v>1</v>
      </c>
      <c r="J1520" t="b">
        <v>1</v>
      </c>
      <c r="K1520" t="s">
        <v>41</v>
      </c>
      <c r="L1520" t="s">
        <v>60</v>
      </c>
      <c r="M1520">
        <v>135000</v>
      </c>
      <c r="N1520"/>
      <c r="O1520" t="s">
        <v>7226</v>
      </c>
      <c r="P1520" t="s">
        <v>7227</v>
      </c>
    </row>
    <row r="1521" spans="1:16" x14ac:dyDescent="0.25">
      <c r="A1521" t="s">
        <v>8</v>
      </c>
      <c r="B1521" t="s">
        <v>7323</v>
      </c>
      <c r="C1521" t="s">
        <v>76</v>
      </c>
      <c r="D1521" t="s">
        <v>4622</v>
      </c>
      <c r="E1521" t="s">
        <v>59</v>
      </c>
      <c r="F1521" t="b">
        <v>1</v>
      </c>
      <c r="G1521" t="s">
        <v>21</v>
      </c>
      <c r="H1521" s="1">
        <v>46038.589803240742</v>
      </c>
      <c r="I1521" t="b">
        <v>1</v>
      </c>
      <c r="J1521" t="b">
        <v>0</v>
      </c>
      <c r="K1521" t="s">
        <v>21</v>
      </c>
      <c r="L1521" t="s">
        <v>60</v>
      </c>
      <c r="M1521">
        <v>27000</v>
      </c>
      <c r="N1521"/>
      <c r="O1521" t="s">
        <v>7324</v>
      </c>
      <c r="P1521" t="s">
        <v>1234</v>
      </c>
    </row>
    <row r="1522" spans="1:16" x14ac:dyDescent="0.25">
      <c r="A1522" t="s">
        <v>5</v>
      </c>
      <c r="B1522" t="s">
        <v>5</v>
      </c>
      <c r="C1522" t="s">
        <v>76</v>
      </c>
      <c r="D1522" t="s">
        <v>4622</v>
      </c>
      <c r="E1522" t="s">
        <v>59</v>
      </c>
      <c r="F1522" t="b">
        <v>1</v>
      </c>
      <c r="G1522" t="s">
        <v>21</v>
      </c>
      <c r="H1522" s="1">
        <v>46038.589803240742</v>
      </c>
      <c r="I1522" t="b">
        <v>1</v>
      </c>
      <c r="J1522" t="b">
        <v>0</v>
      </c>
      <c r="K1522" t="s">
        <v>21</v>
      </c>
      <c r="L1522" t="s">
        <v>60</v>
      </c>
      <c r="M1522">
        <v>130000</v>
      </c>
      <c r="N1522"/>
      <c r="O1522" t="s">
        <v>3122</v>
      </c>
      <c r="P1522" t="s">
        <v>7325</v>
      </c>
    </row>
    <row r="1523" spans="1:16" x14ac:dyDescent="0.25">
      <c r="A1523" t="s">
        <v>2</v>
      </c>
      <c r="B1523" t="s">
        <v>7326</v>
      </c>
      <c r="C1523" t="s">
        <v>7327</v>
      </c>
      <c r="D1523" t="s">
        <v>2360</v>
      </c>
      <c r="E1523" t="s">
        <v>59</v>
      </c>
      <c r="F1523" t="b">
        <v>0</v>
      </c>
      <c r="G1523" t="s">
        <v>68</v>
      </c>
      <c r="H1523" s="1">
        <v>46038.625555555547</v>
      </c>
      <c r="I1523" t="b">
        <v>1</v>
      </c>
      <c r="J1523" t="b">
        <v>0</v>
      </c>
      <c r="K1523" t="s">
        <v>41</v>
      </c>
      <c r="L1523" t="s">
        <v>60</v>
      </c>
      <c r="M1523">
        <v>70000</v>
      </c>
      <c r="N1523"/>
      <c r="O1523" t="s">
        <v>7328</v>
      </c>
      <c r="P1523" t="s">
        <v>7329</v>
      </c>
    </row>
    <row r="1524" spans="1:16" x14ac:dyDescent="0.25">
      <c r="A1524" t="s">
        <v>0</v>
      </c>
      <c r="B1524" t="s">
        <v>7330</v>
      </c>
      <c r="C1524" t="s">
        <v>172</v>
      </c>
      <c r="D1524" t="s">
        <v>4526</v>
      </c>
      <c r="E1524" t="s">
        <v>59</v>
      </c>
      <c r="F1524" t="b">
        <v>0</v>
      </c>
      <c r="G1524" t="s">
        <v>68</v>
      </c>
      <c r="H1524" s="1">
        <v>46038.62568287037</v>
      </c>
      <c r="I1524" t="b">
        <v>0</v>
      </c>
      <c r="J1524" t="b">
        <v>1</v>
      </c>
      <c r="K1524" t="s">
        <v>41</v>
      </c>
      <c r="L1524" t="s">
        <v>60</v>
      </c>
      <c r="M1524">
        <v>312500</v>
      </c>
      <c r="N1524"/>
      <c r="O1524" t="s">
        <v>7331</v>
      </c>
    </row>
    <row r="1525" spans="1:16" x14ac:dyDescent="0.25">
      <c r="A1525" t="s">
        <v>6</v>
      </c>
      <c r="B1525" t="s">
        <v>7332</v>
      </c>
      <c r="C1525" t="s">
        <v>237</v>
      </c>
      <c r="D1525" t="s">
        <v>4526</v>
      </c>
      <c r="E1525" t="s">
        <v>59</v>
      </c>
      <c r="F1525" t="b">
        <v>0</v>
      </c>
      <c r="G1525" t="s">
        <v>89</v>
      </c>
      <c r="H1525" s="1">
        <v>46038.62641203704</v>
      </c>
      <c r="I1525" t="b">
        <v>0</v>
      </c>
      <c r="J1525" t="b">
        <v>0</v>
      </c>
      <c r="K1525" t="s">
        <v>41</v>
      </c>
      <c r="L1525" t="s">
        <v>60</v>
      </c>
      <c r="M1525">
        <v>135000</v>
      </c>
      <c r="N1525"/>
      <c r="O1525" t="s">
        <v>7333</v>
      </c>
      <c r="P1525" t="s">
        <v>6584</v>
      </c>
    </row>
    <row r="1526" spans="1:16" x14ac:dyDescent="0.25">
      <c r="A1526" t="s">
        <v>9</v>
      </c>
      <c r="B1526" t="s">
        <v>7334</v>
      </c>
      <c r="C1526" t="s">
        <v>76</v>
      </c>
      <c r="D1526" t="s">
        <v>4526</v>
      </c>
      <c r="E1526" t="s">
        <v>132</v>
      </c>
      <c r="F1526" t="b">
        <v>1</v>
      </c>
      <c r="G1526" t="s">
        <v>13</v>
      </c>
      <c r="H1526" s="1">
        <v>46038.631122685183</v>
      </c>
      <c r="I1526" t="b">
        <v>0</v>
      </c>
      <c r="J1526" t="b">
        <v>0</v>
      </c>
      <c r="K1526" t="s">
        <v>13</v>
      </c>
      <c r="L1526" t="s">
        <v>74</v>
      </c>
      <c r="M1526"/>
      <c r="N1526">
        <v>70</v>
      </c>
      <c r="O1526" t="s">
        <v>5046</v>
      </c>
      <c r="P1526" t="s">
        <v>1846</v>
      </c>
    </row>
    <row r="1527" spans="1:16" x14ac:dyDescent="0.25">
      <c r="A1527" t="s">
        <v>0</v>
      </c>
      <c r="B1527" t="s">
        <v>2380</v>
      </c>
      <c r="C1527" t="s">
        <v>901</v>
      </c>
      <c r="D1527" t="s">
        <v>4346</v>
      </c>
      <c r="E1527" t="s">
        <v>88</v>
      </c>
      <c r="F1527" t="b">
        <v>0</v>
      </c>
      <c r="G1527" t="s">
        <v>77</v>
      </c>
      <c r="H1527" s="1">
        <v>46038.666817129633</v>
      </c>
      <c r="I1527" t="b">
        <v>0</v>
      </c>
      <c r="J1527" t="b">
        <v>0</v>
      </c>
      <c r="K1527" t="s">
        <v>41</v>
      </c>
      <c r="L1527" t="s">
        <v>74</v>
      </c>
      <c r="M1527"/>
      <c r="N1527">
        <v>47.5</v>
      </c>
      <c r="O1527" t="s">
        <v>7335</v>
      </c>
      <c r="P1527" t="s">
        <v>7336</v>
      </c>
    </row>
    <row r="1528" spans="1:16" x14ac:dyDescent="0.25">
      <c r="A1528" t="s">
        <v>0</v>
      </c>
      <c r="B1528" t="s">
        <v>7337</v>
      </c>
      <c r="C1528" t="s">
        <v>7338</v>
      </c>
      <c r="D1528" t="s">
        <v>4526</v>
      </c>
      <c r="E1528" t="s">
        <v>88</v>
      </c>
      <c r="F1528" t="b">
        <v>0</v>
      </c>
      <c r="G1528" t="s">
        <v>40</v>
      </c>
      <c r="H1528" s="1">
        <v>46038.671620370369</v>
      </c>
      <c r="I1528" t="b">
        <v>1</v>
      </c>
      <c r="J1528" t="b">
        <v>0</v>
      </c>
      <c r="K1528" t="s">
        <v>40</v>
      </c>
      <c r="L1528" t="s">
        <v>60</v>
      </c>
      <c r="M1528">
        <v>32500</v>
      </c>
      <c r="N1528"/>
      <c r="O1528" t="s">
        <v>7339</v>
      </c>
      <c r="P1528" t="s">
        <v>219</v>
      </c>
    </row>
    <row r="1529" spans="1:16" x14ac:dyDescent="0.25">
      <c r="A1529" t="s">
        <v>0</v>
      </c>
      <c r="B1529" t="s">
        <v>7340</v>
      </c>
      <c r="C1529" t="s">
        <v>998</v>
      </c>
      <c r="D1529" t="s">
        <v>4526</v>
      </c>
      <c r="E1529" t="s">
        <v>88</v>
      </c>
      <c r="F1529" t="b">
        <v>0</v>
      </c>
      <c r="G1529" t="s">
        <v>65</v>
      </c>
      <c r="H1529" s="1">
        <v>46038.708402777767</v>
      </c>
      <c r="I1529" t="b">
        <v>0</v>
      </c>
      <c r="J1529" t="b">
        <v>0</v>
      </c>
      <c r="K1529" t="s">
        <v>41</v>
      </c>
      <c r="L1529" t="s">
        <v>74</v>
      </c>
      <c r="M1529"/>
      <c r="N1529">
        <v>31</v>
      </c>
      <c r="O1529" t="s">
        <v>7261</v>
      </c>
      <c r="P1529" t="s">
        <v>7341</v>
      </c>
    </row>
    <row r="1530" spans="1:16" x14ac:dyDescent="0.25">
      <c r="A1530" t="s">
        <v>0</v>
      </c>
      <c r="B1530" t="s">
        <v>0</v>
      </c>
      <c r="C1530" t="s">
        <v>7342</v>
      </c>
      <c r="D1530" t="s">
        <v>4346</v>
      </c>
      <c r="E1530" t="s">
        <v>59</v>
      </c>
      <c r="F1530" t="b">
        <v>0</v>
      </c>
      <c r="G1530" t="s">
        <v>65</v>
      </c>
      <c r="H1530" s="1">
        <v>46038.708402777767</v>
      </c>
      <c r="I1530" t="b">
        <v>1</v>
      </c>
      <c r="J1530" t="b">
        <v>1</v>
      </c>
      <c r="K1530" t="s">
        <v>41</v>
      </c>
      <c r="L1530" t="s">
        <v>60</v>
      </c>
      <c r="M1530">
        <v>52500</v>
      </c>
      <c r="N1530"/>
      <c r="O1530" t="s">
        <v>7343</v>
      </c>
      <c r="P1530" t="s">
        <v>1314</v>
      </c>
    </row>
    <row r="1531" spans="1:16" x14ac:dyDescent="0.25">
      <c r="A1531" t="s">
        <v>0</v>
      </c>
      <c r="B1531" t="s">
        <v>7344</v>
      </c>
      <c r="C1531" t="s">
        <v>4122</v>
      </c>
      <c r="D1531" t="s">
        <v>2360</v>
      </c>
      <c r="E1531" t="s">
        <v>59</v>
      </c>
      <c r="F1531" t="b">
        <v>0</v>
      </c>
      <c r="G1531" t="s">
        <v>77</v>
      </c>
      <c r="H1531" s="1">
        <v>46038.708483796298</v>
      </c>
      <c r="I1531" t="b">
        <v>1</v>
      </c>
      <c r="J1531" t="b">
        <v>0</v>
      </c>
      <c r="K1531" t="s">
        <v>41</v>
      </c>
      <c r="L1531" t="s">
        <v>74</v>
      </c>
      <c r="M1531"/>
      <c r="N1531">
        <v>32.5</v>
      </c>
      <c r="O1531" t="s">
        <v>7345</v>
      </c>
      <c r="P1531" t="s">
        <v>219</v>
      </c>
    </row>
    <row r="1532" spans="1:16" x14ac:dyDescent="0.25">
      <c r="A1532" t="s">
        <v>2</v>
      </c>
      <c r="B1532" t="s">
        <v>7346</v>
      </c>
      <c r="C1532" t="s">
        <v>369</v>
      </c>
      <c r="D1532" t="s">
        <v>5349</v>
      </c>
      <c r="E1532" t="s">
        <v>59</v>
      </c>
      <c r="F1532" t="b">
        <v>0</v>
      </c>
      <c r="G1532" t="s">
        <v>65</v>
      </c>
      <c r="H1532" s="1">
        <v>46038.709282407413</v>
      </c>
      <c r="I1532" t="b">
        <v>0</v>
      </c>
      <c r="J1532" t="b">
        <v>1</v>
      </c>
      <c r="K1532" t="s">
        <v>41</v>
      </c>
      <c r="L1532" t="s">
        <v>60</v>
      </c>
      <c r="M1532">
        <v>206062.5</v>
      </c>
      <c r="N1532"/>
      <c r="O1532" t="s">
        <v>168</v>
      </c>
    </row>
    <row r="1533" spans="1:16" x14ac:dyDescent="0.25">
      <c r="A1533" t="s">
        <v>2</v>
      </c>
      <c r="B1533" t="s">
        <v>7347</v>
      </c>
      <c r="C1533" t="s">
        <v>304</v>
      </c>
      <c r="D1533" t="s">
        <v>4756</v>
      </c>
      <c r="E1533" t="s">
        <v>59</v>
      </c>
      <c r="F1533" t="b">
        <v>0</v>
      </c>
      <c r="G1533" t="s">
        <v>77</v>
      </c>
      <c r="H1533" s="1">
        <v>46038.709479166668</v>
      </c>
      <c r="I1533" t="b">
        <v>0</v>
      </c>
      <c r="J1533" t="b">
        <v>1</v>
      </c>
      <c r="K1533" t="s">
        <v>41</v>
      </c>
      <c r="L1533" t="s">
        <v>60</v>
      </c>
      <c r="M1533">
        <v>230500</v>
      </c>
      <c r="N1533"/>
      <c r="O1533" t="s">
        <v>95</v>
      </c>
      <c r="P1533" t="s">
        <v>7348</v>
      </c>
    </row>
    <row r="1534" spans="1:16" x14ac:dyDescent="0.25">
      <c r="A1534" t="s">
        <v>1</v>
      </c>
      <c r="B1534" t="s">
        <v>7349</v>
      </c>
      <c r="C1534" t="s">
        <v>335</v>
      </c>
      <c r="D1534" t="s">
        <v>5667</v>
      </c>
      <c r="E1534" t="s">
        <v>59</v>
      </c>
      <c r="F1534" t="b">
        <v>0</v>
      </c>
      <c r="G1534" t="s">
        <v>65</v>
      </c>
      <c r="H1534" s="1">
        <v>46038.709861111107</v>
      </c>
      <c r="I1534" t="b">
        <v>0</v>
      </c>
      <c r="J1534" t="b">
        <v>1</v>
      </c>
      <c r="K1534" t="s">
        <v>41</v>
      </c>
      <c r="L1534" t="s">
        <v>60</v>
      </c>
      <c r="M1534">
        <v>208500</v>
      </c>
      <c r="N1534"/>
      <c r="O1534" t="s">
        <v>7350</v>
      </c>
      <c r="P1534" t="s">
        <v>7351</v>
      </c>
    </row>
    <row r="1535" spans="1:16" x14ac:dyDescent="0.25">
      <c r="A1535" t="s">
        <v>1</v>
      </c>
      <c r="B1535" t="s">
        <v>1977</v>
      </c>
      <c r="C1535" t="s">
        <v>4530</v>
      </c>
      <c r="D1535" t="s">
        <v>7352</v>
      </c>
      <c r="E1535" t="s">
        <v>88</v>
      </c>
      <c r="F1535" t="b">
        <v>0</v>
      </c>
      <c r="G1535" t="s">
        <v>40</v>
      </c>
      <c r="H1535" s="1">
        <v>46038.713402777779</v>
      </c>
      <c r="I1535" t="b">
        <v>1</v>
      </c>
      <c r="J1535" t="b">
        <v>0</v>
      </c>
      <c r="K1535" t="s">
        <v>40</v>
      </c>
      <c r="L1535" t="s">
        <v>74</v>
      </c>
      <c r="M1535"/>
      <c r="N1535">
        <v>21.25</v>
      </c>
      <c r="O1535" t="s">
        <v>7352</v>
      </c>
    </row>
    <row r="1536" spans="1:16" x14ac:dyDescent="0.25">
      <c r="A1536" t="s">
        <v>2</v>
      </c>
      <c r="B1536" t="s">
        <v>7353</v>
      </c>
      <c r="C1536" t="s">
        <v>13</v>
      </c>
      <c r="D1536" t="s">
        <v>4637</v>
      </c>
      <c r="E1536" t="s">
        <v>59</v>
      </c>
      <c r="F1536" t="b">
        <v>0</v>
      </c>
      <c r="G1536" t="s">
        <v>13</v>
      </c>
      <c r="H1536" s="1">
        <v>46038.714363425926</v>
      </c>
      <c r="I1536" t="b">
        <v>0</v>
      </c>
      <c r="J1536" t="b">
        <v>0</v>
      </c>
      <c r="K1536" t="s">
        <v>13</v>
      </c>
      <c r="L1536" t="s">
        <v>74</v>
      </c>
      <c r="M1536"/>
      <c r="N1536">
        <v>22.5</v>
      </c>
      <c r="O1536" t="s">
        <v>4596</v>
      </c>
      <c r="P1536" t="s">
        <v>7354</v>
      </c>
    </row>
    <row r="1537" spans="1:16" x14ac:dyDescent="0.25">
      <c r="A1537" t="s">
        <v>0</v>
      </c>
      <c r="B1537" t="s">
        <v>475</v>
      </c>
      <c r="C1537" t="s">
        <v>2906</v>
      </c>
      <c r="D1537" t="s">
        <v>4346</v>
      </c>
      <c r="E1537" t="s">
        <v>88</v>
      </c>
      <c r="F1537" t="b">
        <v>0</v>
      </c>
      <c r="G1537" t="s">
        <v>68</v>
      </c>
      <c r="H1537" s="1">
        <v>46038.750555555547</v>
      </c>
      <c r="I1537" t="b">
        <v>0</v>
      </c>
      <c r="J1537" t="b">
        <v>0</v>
      </c>
      <c r="K1537" t="s">
        <v>41</v>
      </c>
      <c r="L1537" t="s">
        <v>74</v>
      </c>
      <c r="M1537"/>
      <c r="N1537">
        <v>50</v>
      </c>
      <c r="O1537" t="s">
        <v>2627</v>
      </c>
      <c r="P1537" t="s">
        <v>7355</v>
      </c>
    </row>
    <row r="1538" spans="1:16" x14ac:dyDescent="0.25">
      <c r="A1538" t="s">
        <v>0</v>
      </c>
      <c r="B1538" t="s">
        <v>7356</v>
      </c>
      <c r="C1538" t="s">
        <v>3303</v>
      </c>
      <c r="D1538" t="s">
        <v>4526</v>
      </c>
      <c r="E1538" t="s">
        <v>88</v>
      </c>
      <c r="F1538" t="b">
        <v>0</v>
      </c>
      <c r="G1538" t="s">
        <v>68</v>
      </c>
      <c r="H1538" s="1">
        <v>46038.750590277778</v>
      </c>
      <c r="I1538" t="b">
        <v>0</v>
      </c>
      <c r="J1538" t="b">
        <v>0</v>
      </c>
      <c r="K1538" t="s">
        <v>41</v>
      </c>
      <c r="L1538" t="s">
        <v>74</v>
      </c>
      <c r="M1538"/>
      <c r="N1538">
        <v>55</v>
      </c>
      <c r="O1538" t="s">
        <v>7357</v>
      </c>
      <c r="P1538" t="s">
        <v>1738</v>
      </c>
    </row>
    <row r="1539" spans="1:16" x14ac:dyDescent="0.25">
      <c r="A1539" t="s">
        <v>2</v>
      </c>
      <c r="B1539" t="s">
        <v>7358</v>
      </c>
      <c r="C1539" t="s">
        <v>1240</v>
      </c>
      <c r="D1539" t="s">
        <v>4630</v>
      </c>
      <c r="E1539" t="s">
        <v>621</v>
      </c>
      <c r="F1539" t="b">
        <v>0</v>
      </c>
      <c r="G1539" t="s">
        <v>68</v>
      </c>
      <c r="H1539" s="1">
        <v>46038.751307870371</v>
      </c>
      <c r="I1539" t="b">
        <v>0</v>
      </c>
      <c r="J1539" t="b">
        <v>0</v>
      </c>
      <c r="K1539" t="s">
        <v>41</v>
      </c>
      <c r="L1539" t="s">
        <v>74</v>
      </c>
      <c r="M1539"/>
      <c r="N1539">
        <v>38.625</v>
      </c>
      <c r="O1539" t="s">
        <v>3028</v>
      </c>
      <c r="P1539" t="s">
        <v>1519</v>
      </c>
    </row>
    <row r="1540" spans="1:16" x14ac:dyDescent="0.25">
      <c r="A1540" t="s">
        <v>2</v>
      </c>
      <c r="B1540" t="s">
        <v>7359</v>
      </c>
      <c r="C1540" t="s">
        <v>498</v>
      </c>
      <c r="D1540" t="s">
        <v>5667</v>
      </c>
      <c r="E1540" t="s">
        <v>59</v>
      </c>
      <c r="F1540" t="b">
        <v>0</v>
      </c>
      <c r="G1540" t="s">
        <v>89</v>
      </c>
      <c r="H1540" s="1">
        <v>46038.75141203704</v>
      </c>
      <c r="I1540" t="b">
        <v>0</v>
      </c>
      <c r="J1540" t="b">
        <v>1</v>
      </c>
      <c r="K1540" t="s">
        <v>41</v>
      </c>
      <c r="L1540" t="s">
        <v>60</v>
      </c>
      <c r="M1540">
        <v>82300</v>
      </c>
      <c r="N1540"/>
      <c r="O1540" t="s">
        <v>116</v>
      </c>
      <c r="P1540" t="s">
        <v>7360</v>
      </c>
    </row>
    <row r="1541" spans="1:16" x14ac:dyDescent="0.25">
      <c r="A1541" t="s">
        <v>1</v>
      </c>
      <c r="B1541" t="s">
        <v>7271</v>
      </c>
      <c r="C1541" t="s">
        <v>204</v>
      </c>
      <c r="D1541" t="s">
        <v>4346</v>
      </c>
      <c r="E1541" t="s">
        <v>59</v>
      </c>
      <c r="F1541" t="b">
        <v>0</v>
      </c>
      <c r="G1541" t="s">
        <v>65</v>
      </c>
      <c r="H1541" s="1">
        <v>46038.751504629632</v>
      </c>
      <c r="I1541" t="b">
        <v>0</v>
      </c>
      <c r="J1541" t="b">
        <v>0</v>
      </c>
      <c r="K1541" t="s">
        <v>41</v>
      </c>
      <c r="L1541" t="s">
        <v>74</v>
      </c>
      <c r="M1541"/>
      <c r="N1541">
        <v>52.69</v>
      </c>
      <c r="O1541" t="s">
        <v>699</v>
      </c>
      <c r="P1541" t="s">
        <v>7361</v>
      </c>
    </row>
    <row r="1542" spans="1:16" x14ac:dyDescent="0.25">
      <c r="A1542" t="s">
        <v>1</v>
      </c>
      <c r="B1542" t="s">
        <v>7362</v>
      </c>
      <c r="C1542" t="s">
        <v>382</v>
      </c>
      <c r="D1542" t="s">
        <v>4346</v>
      </c>
      <c r="E1542" t="s">
        <v>88</v>
      </c>
      <c r="F1542" t="b">
        <v>0</v>
      </c>
      <c r="G1542" t="s">
        <v>77</v>
      </c>
      <c r="H1542" s="1">
        <v>46038.751574074071</v>
      </c>
      <c r="I1542" t="b">
        <v>0</v>
      </c>
      <c r="J1542" t="b">
        <v>0</v>
      </c>
      <c r="K1542" t="s">
        <v>41</v>
      </c>
      <c r="L1542" t="s">
        <v>74</v>
      </c>
      <c r="M1542"/>
      <c r="N1542">
        <v>40</v>
      </c>
      <c r="O1542" t="s">
        <v>7363</v>
      </c>
      <c r="P1542" t="s">
        <v>7364</v>
      </c>
    </row>
    <row r="1543" spans="1:16" x14ac:dyDescent="0.25">
      <c r="A1543" t="s">
        <v>4</v>
      </c>
      <c r="B1543" t="s">
        <v>552</v>
      </c>
      <c r="C1543" t="s">
        <v>79</v>
      </c>
      <c r="D1543" t="s">
        <v>4526</v>
      </c>
      <c r="E1543" t="s">
        <v>59</v>
      </c>
      <c r="F1543" t="b">
        <v>0</v>
      </c>
      <c r="G1543" t="s">
        <v>77</v>
      </c>
      <c r="H1543" s="1">
        <v>46038.751574074071</v>
      </c>
      <c r="I1543" t="b">
        <v>0</v>
      </c>
      <c r="J1543" t="b">
        <v>0</v>
      </c>
      <c r="K1543" t="s">
        <v>41</v>
      </c>
      <c r="L1543" t="s">
        <v>60</v>
      </c>
      <c r="M1543">
        <v>170000</v>
      </c>
      <c r="N1543"/>
      <c r="O1543" t="s">
        <v>7365</v>
      </c>
      <c r="P1543" t="s">
        <v>7366</v>
      </c>
    </row>
    <row r="1544" spans="1:16" x14ac:dyDescent="0.25">
      <c r="A1544" t="s">
        <v>0</v>
      </c>
      <c r="B1544" t="s">
        <v>2731</v>
      </c>
      <c r="C1544" t="s">
        <v>810</v>
      </c>
      <c r="D1544" t="s">
        <v>4526</v>
      </c>
      <c r="E1544" t="s">
        <v>59</v>
      </c>
      <c r="F1544" t="b">
        <v>0</v>
      </c>
      <c r="G1544" t="s">
        <v>77</v>
      </c>
      <c r="H1544" s="1">
        <v>46038.791817129633</v>
      </c>
      <c r="I1544" t="b">
        <v>0</v>
      </c>
      <c r="J1544" t="b">
        <v>1</v>
      </c>
      <c r="K1544" t="s">
        <v>41</v>
      </c>
      <c r="L1544" t="s">
        <v>60</v>
      </c>
      <c r="M1544">
        <v>65863</v>
      </c>
      <c r="N1544"/>
      <c r="O1544" t="s">
        <v>4987</v>
      </c>
    </row>
    <row r="1545" spans="1:16" x14ac:dyDescent="0.25">
      <c r="A1545" t="s">
        <v>2</v>
      </c>
      <c r="B1545" t="s">
        <v>2</v>
      </c>
      <c r="C1545" t="s">
        <v>7367</v>
      </c>
      <c r="D1545" t="s">
        <v>4526</v>
      </c>
      <c r="E1545" t="s">
        <v>59</v>
      </c>
      <c r="F1545" t="b">
        <v>0</v>
      </c>
      <c r="G1545" t="s">
        <v>68</v>
      </c>
      <c r="H1545" s="1">
        <v>46038.792337962957</v>
      </c>
      <c r="I1545" t="b">
        <v>0</v>
      </c>
      <c r="J1545" t="b">
        <v>0</v>
      </c>
      <c r="K1545" t="s">
        <v>41</v>
      </c>
      <c r="L1545" t="s">
        <v>60</v>
      </c>
      <c r="M1545">
        <v>137500</v>
      </c>
      <c r="N1545"/>
      <c r="O1545" t="s">
        <v>4743</v>
      </c>
      <c r="P1545" t="s">
        <v>7368</v>
      </c>
    </row>
    <row r="1546" spans="1:16" x14ac:dyDescent="0.25">
      <c r="A1546" t="s">
        <v>2</v>
      </c>
      <c r="B1546" t="s">
        <v>7369</v>
      </c>
      <c r="C1546" t="s">
        <v>112</v>
      </c>
      <c r="D1546" t="s">
        <v>4346</v>
      </c>
      <c r="E1546" t="s">
        <v>88</v>
      </c>
      <c r="F1546" t="b">
        <v>0</v>
      </c>
      <c r="G1546" t="s">
        <v>65</v>
      </c>
      <c r="H1546" s="1">
        <v>46038.792569444442</v>
      </c>
      <c r="I1546" t="b">
        <v>0</v>
      </c>
      <c r="J1546" t="b">
        <v>0</v>
      </c>
      <c r="K1546" t="s">
        <v>41</v>
      </c>
      <c r="L1546" t="s">
        <v>74</v>
      </c>
      <c r="M1546"/>
      <c r="N1546">
        <v>40</v>
      </c>
      <c r="O1546" t="s">
        <v>7363</v>
      </c>
      <c r="P1546" t="s">
        <v>7364</v>
      </c>
    </row>
    <row r="1547" spans="1:16" x14ac:dyDescent="0.25">
      <c r="A1547" t="s">
        <v>0</v>
      </c>
      <c r="B1547" t="s">
        <v>231</v>
      </c>
      <c r="C1547" t="s">
        <v>3056</v>
      </c>
      <c r="D1547" t="s">
        <v>5294</v>
      </c>
      <c r="E1547" t="s">
        <v>132</v>
      </c>
      <c r="F1547" t="b">
        <v>0</v>
      </c>
      <c r="G1547" t="s">
        <v>65</v>
      </c>
      <c r="H1547" s="1">
        <v>46038.833368055559</v>
      </c>
      <c r="I1547" t="b">
        <v>0</v>
      </c>
      <c r="J1547" t="b">
        <v>0</v>
      </c>
      <c r="K1547" t="s">
        <v>41</v>
      </c>
      <c r="L1547" t="s">
        <v>74</v>
      </c>
      <c r="M1547"/>
      <c r="N1547">
        <v>19.5</v>
      </c>
      <c r="O1547" t="s">
        <v>7370</v>
      </c>
      <c r="P1547" t="s">
        <v>2175</v>
      </c>
    </row>
    <row r="1548" spans="1:16" x14ac:dyDescent="0.25">
      <c r="A1548" t="s">
        <v>0</v>
      </c>
      <c r="B1548" t="s">
        <v>2731</v>
      </c>
      <c r="C1548" t="s">
        <v>515</v>
      </c>
      <c r="D1548" t="s">
        <v>4346</v>
      </c>
      <c r="E1548" t="s">
        <v>88</v>
      </c>
      <c r="F1548" t="b">
        <v>0</v>
      </c>
      <c r="G1548" t="s">
        <v>73</v>
      </c>
      <c r="H1548" s="1">
        <v>46038.833749999998</v>
      </c>
      <c r="I1548" t="b">
        <v>0</v>
      </c>
      <c r="J1548" t="b">
        <v>1</v>
      </c>
      <c r="K1548" t="s">
        <v>41</v>
      </c>
      <c r="L1548" t="s">
        <v>74</v>
      </c>
      <c r="M1548"/>
      <c r="N1548">
        <v>20.100000000000001</v>
      </c>
      <c r="O1548" t="s">
        <v>2012</v>
      </c>
      <c r="P1548" t="s">
        <v>7371</v>
      </c>
    </row>
    <row r="1549" spans="1:16" x14ac:dyDescent="0.25">
      <c r="A1549" t="s">
        <v>6</v>
      </c>
      <c r="B1549" t="s">
        <v>7372</v>
      </c>
      <c r="C1549" t="s">
        <v>112</v>
      </c>
      <c r="D1549" t="s">
        <v>2360</v>
      </c>
      <c r="E1549" t="s">
        <v>59</v>
      </c>
      <c r="F1549" t="b">
        <v>0</v>
      </c>
      <c r="G1549" t="s">
        <v>65</v>
      </c>
      <c r="H1549" s="1">
        <v>46038.834236111114</v>
      </c>
      <c r="I1549" t="b">
        <v>0</v>
      </c>
      <c r="J1549" t="b">
        <v>1</v>
      </c>
      <c r="K1549" t="s">
        <v>41</v>
      </c>
      <c r="L1549" t="s">
        <v>60</v>
      </c>
      <c r="M1549">
        <v>150000</v>
      </c>
      <c r="N1549"/>
      <c r="O1549" t="s">
        <v>1707</v>
      </c>
      <c r="P1549" t="s">
        <v>7373</v>
      </c>
    </row>
    <row r="1550" spans="1:16" x14ac:dyDescent="0.25">
      <c r="A1550" t="s">
        <v>0</v>
      </c>
      <c r="B1550" t="s">
        <v>7374</v>
      </c>
      <c r="C1550" t="s">
        <v>112</v>
      </c>
      <c r="D1550" t="s">
        <v>4526</v>
      </c>
      <c r="F1550" t="b">
        <v>0</v>
      </c>
      <c r="G1550" t="s">
        <v>65</v>
      </c>
      <c r="H1550" s="1">
        <v>46038.875034722223</v>
      </c>
      <c r="I1550" t="b">
        <v>0</v>
      </c>
      <c r="J1550" t="b">
        <v>1</v>
      </c>
      <c r="K1550" t="s">
        <v>41</v>
      </c>
      <c r="L1550" t="s">
        <v>74</v>
      </c>
      <c r="M1550"/>
      <c r="N1550">
        <v>19.03</v>
      </c>
      <c r="O1550" t="s">
        <v>186</v>
      </c>
      <c r="P1550" t="s">
        <v>7375</v>
      </c>
    </row>
    <row r="1551" spans="1:16" x14ac:dyDescent="0.25">
      <c r="A1551" t="s">
        <v>0</v>
      </c>
      <c r="B1551" t="s">
        <v>7376</v>
      </c>
      <c r="C1551" t="s">
        <v>971</v>
      </c>
      <c r="D1551" t="s">
        <v>4526</v>
      </c>
      <c r="E1551" t="s">
        <v>59</v>
      </c>
      <c r="F1551" t="b">
        <v>0</v>
      </c>
      <c r="G1551" t="s">
        <v>68</v>
      </c>
      <c r="H1551" s="1">
        <v>46038.875555555547</v>
      </c>
      <c r="I1551" t="b">
        <v>0</v>
      </c>
      <c r="J1551" t="b">
        <v>0</v>
      </c>
      <c r="K1551" t="s">
        <v>41</v>
      </c>
      <c r="L1551" t="s">
        <v>60</v>
      </c>
      <c r="M1551">
        <v>105000</v>
      </c>
      <c r="N1551"/>
      <c r="O1551" t="s">
        <v>1464</v>
      </c>
      <c r="P1551" t="s">
        <v>7377</v>
      </c>
    </row>
    <row r="1552" spans="1:16" x14ac:dyDescent="0.25">
      <c r="A1552" t="s">
        <v>2</v>
      </c>
      <c r="B1552" t="s">
        <v>158</v>
      </c>
      <c r="C1552" t="s">
        <v>71</v>
      </c>
      <c r="D1552" t="s">
        <v>4526</v>
      </c>
      <c r="E1552" t="s">
        <v>59</v>
      </c>
      <c r="F1552" t="b">
        <v>0</v>
      </c>
      <c r="G1552" t="s">
        <v>73</v>
      </c>
      <c r="H1552" s="1">
        <v>46038.876215277778</v>
      </c>
      <c r="I1552" t="b">
        <v>0</v>
      </c>
      <c r="J1552" t="b">
        <v>1</v>
      </c>
      <c r="K1552" t="s">
        <v>41</v>
      </c>
      <c r="L1552" t="s">
        <v>60</v>
      </c>
      <c r="M1552">
        <v>162000</v>
      </c>
      <c r="N1552"/>
      <c r="O1552" t="s">
        <v>7219</v>
      </c>
      <c r="P1552" t="s">
        <v>7378</v>
      </c>
    </row>
    <row r="1553" spans="1:16" x14ac:dyDescent="0.25">
      <c r="A1553" t="s">
        <v>1</v>
      </c>
      <c r="B1553" t="s">
        <v>7379</v>
      </c>
      <c r="C1553" t="s">
        <v>2868</v>
      </c>
      <c r="D1553" t="s">
        <v>4526</v>
      </c>
      <c r="E1553" t="s">
        <v>59</v>
      </c>
      <c r="F1553" t="b">
        <v>0</v>
      </c>
      <c r="G1553" t="s">
        <v>73</v>
      </c>
      <c r="H1553" s="1">
        <v>46038.876631944448</v>
      </c>
      <c r="I1553" t="b">
        <v>0</v>
      </c>
      <c r="J1553" t="b">
        <v>0</v>
      </c>
      <c r="K1553" t="s">
        <v>41</v>
      </c>
      <c r="L1553" t="s">
        <v>60</v>
      </c>
      <c r="M1553">
        <v>134000</v>
      </c>
      <c r="N1553"/>
      <c r="O1553" t="s">
        <v>1954</v>
      </c>
      <c r="P1553" t="s">
        <v>7380</v>
      </c>
    </row>
    <row r="1554" spans="1:16" x14ac:dyDescent="0.25">
      <c r="A1554" t="s">
        <v>3</v>
      </c>
      <c r="B1554" t="s">
        <v>3324</v>
      </c>
      <c r="C1554" t="s">
        <v>6924</v>
      </c>
      <c r="D1554" t="s">
        <v>4526</v>
      </c>
      <c r="E1554" t="s">
        <v>88</v>
      </c>
      <c r="F1554" t="b">
        <v>0</v>
      </c>
      <c r="G1554" t="s">
        <v>40</v>
      </c>
      <c r="H1554" s="1">
        <v>46038.879976851851</v>
      </c>
      <c r="I1554" t="b">
        <v>0</v>
      </c>
      <c r="J1554" t="b">
        <v>0</v>
      </c>
      <c r="K1554" t="s">
        <v>40</v>
      </c>
      <c r="L1554" t="s">
        <v>74</v>
      </c>
      <c r="M1554"/>
      <c r="N1554">
        <v>65</v>
      </c>
      <c r="O1554" t="s">
        <v>6925</v>
      </c>
      <c r="P1554" t="s">
        <v>7381</v>
      </c>
    </row>
    <row r="1555" spans="1:16" x14ac:dyDescent="0.25">
      <c r="A1555" t="s">
        <v>0</v>
      </c>
      <c r="B1555" t="s">
        <v>7382</v>
      </c>
      <c r="C1555" t="s">
        <v>338</v>
      </c>
      <c r="D1555" t="s">
        <v>4526</v>
      </c>
      <c r="E1555" t="s">
        <v>132</v>
      </c>
      <c r="F1555" t="b">
        <v>0</v>
      </c>
      <c r="G1555" t="s">
        <v>68</v>
      </c>
      <c r="H1555" s="1">
        <v>46038.95888888889</v>
      </c>
      <c r="I1555" t="b">
        <v>1</v>
      </c>
      <c r="J1555" t="b">
        <v>1</v>
      </c>
      <c r="K1555" t="s">
        <v>41</v>
      </c>
      <c r="L1555" t="s">
        <v>74</v>
      </c>
      <c r="M1555"/>
      <c r="N1555">
        <v>36.5</v>
      </c>
      <c r="O1555" t="s">
        <v>2277</v>
      </c>
      <c r="P1555" t="s">
        <v>7383</v>
      </c>
    </row>
    <row r="1556" spans="1:16" x14ac:dyDescent="0.25">
      <c r="A1556" t="s">
        <v>7</v>
      </c>
      <c r="B1556" t="s">
        <v>7384</v>
      </c>
      <c r="C1556" t="s">
        <v>76</v>
      </c>
      <c r="D1556" t="s">
        <v>4622</v>
      </c>
      <c r="E1556" t="s">
        <v>59</v>
      </c>
      <c r="F1556" t="b">
        <v>1</v>
      </c>
      <c r="G1556" t="s">
        <v>68</v>
      </c>
      <c r="H1556" s="1">
        <v>46038.95888888889</v>
      </c>
      <c r="I1556" t="b">
        <v>1</v>
      </c>
      <c r="J1556" t="b">
        <v>1</v>
      </c>
      <c r="K1556" t="s">
        <v>41</v>
      </c>
      <c r="L1556" t="s">
        <v>60</v>
      </c>
      <c r="M1556">
        <v>140000</v>
      </c>
      <c r="N1556"/>
      <c r="O1556" t="s">
        <v>7385</v>
      </c>
      <c r="P1556" t="s">
        <v>7386</v>
      </c>
    </row>
    <row r="1557" spans="1:16" x14ac:dyDescent="0.25">
      <c r="A1557" t="s">
        <v>2</v>
      </c>
      <c r="B1557" t="s">
        <v>7387</v>
      </c>
      <c r="C1557" t="s">
        <v>409</v>
      </c>
      <c r="D1557" t="s">
        <v>4526</v>
      </c>
      <c r="E1557" t="s">
        <v>59</v>
      </c>
      <c r="F1557" t="b">
        <v>0</v>
      </c>
      <c r="G1557" t="s">
        <v>68</v>
      </c>
      <c r="H1557" s="1">
        <v>46038.959652777783</v>
      </c>
      <c r="I1557" t="b">
        <v>0</v>
      </c>
      <c r="J1557" t="b">
        <v>1</v>
      </c>
      <c r="K1557" t="s">
        <v>41</v>
      </c>
      <c r="L1557" t="s">
        <v>60</v>
      </c>
      <c r="M1557">
        <v>120000</v>
      </c>
      <c r="N1557"/>
      <c r="O1557" t="s">
        <v>1167</v>
      </c>
      <c r="P1557" t="s">
        <v>7388</v>
      </c>
    </row>
    <row r="1558" spans="1:16" x14ac:dyDescent="0.25">
      <c r="A1558" t="s">
        <v>1</v>
      </c>
      <c r="B1558" t="s">
        <v>7389</v>
      </c>
      <c r="C1558" t="s">
        <v>13</v>
      </c>
      <c r="D1558" t="s">
        <v>4637</v>
      </c>
      <c r="E1558" t="s">
        <v>59</v>
      </c>
      <c r="F1558" t="b">
        <v>0</v>
      </c>
      <c r="G1558" t="s">
        <v>13</v>
      </c>
      <c r="H1558" s="1">
        <v>46038.964421296303</v>
      </c>
      <c r="I1558" t="b">
        <v>1</v>
      </c>
      <c r="J1558" t="b">
        <v>0</v>
      </c>
      <c r="K1558" t="s">
        <v>13</v>
      </c>
      <c r="L1558" t="s">
        <v>74</v>
      </c>
      <c r="M1558"/>
      <c r="N1558">
        <v>47.5</v>
      </c>
      <c r="O1558" t="s">
        <v>4596</v>
      </c>
      <c r="P1558" t="s">
        <v>7390</v>
      </c>
    </row>
    <row r="1559" spans="1:16" x14ac:dyDescent="0.25">
      <c r="A1559" t="s">
        <v>0</v>
      </c>
      <c r="B1559" t="s">
        <v>7391</v>
      </c>
      <c r="C1559" t="s">
        <v>172</v>
      </c>
      <c r="D1559" t="s">
        <v>584</v>
      </c>
      <c r="E1559" t="s">
        <v>72</v>
      </c>
      <c r="F1559" t="b">
        <v>0</v>
      </c>
      <c r="G1559" t="s">
        <v>68</v>
      </c>
      <c r="H1559" s="1">
        <v>46039.000671296293</v>
      </c>
      <c r="I1559" t="b">
        <v>0</v>
      </c>
      <c r="J1559" t="b">
        <v>0</v>
      </c>
      <c r="K1559" t="s">
        <v>41</v>
      </c>
      <c r="L1559" t="s">
        <v>74</v>
      </c>
      <c r="M1559"/>
      <c r="N1559">
        <v>25</v>
      </c>
      <c r="O1559" t="s">
        <v>584</v>
      </c>
      <c r="P1559" t="s">
        <v>2175</v>
      </c>
    </row>
    <row r="1560" spans="1:16" x14ac:dyDescent="0.25">
      <c r="A1560" t="s">
        <v>8</v>
      </c>
      <c r="B1560" t="s">
        <v>349</v>
      </c>
      <c r="C1560" t="s">
        <v>1263</v>
      </c>
      <c r="D1560" t="s">
        <v>4526</v>
      </c>
      <c r="E1560" t="s">
        <v>59</v>
      </c>
      <c r="F1560" t="b">
        <v>0</v>
      </c>
      <c r="G1560" t="s">
        <v>65</v>
      </c>
      <c r="H1560" s="1">
        <v>46039.00104166667</v>
      </c>
      <c r="I1560" t="b">
        <v>0</v>
      </c>
      <c r="J1560" t="b">
        <v>0</v>
      </c>
      <c r="K1560" t="s">
        <v>41</v>
      </c>
      <c r="L1560" t="s">
        <v>60</v>
      </c>
      <c r="M1560">
        <v>168000</v>
      </c>
      <c r="N1560"/>
      <c r="O1560" t="s">
        <v>7392</v>
      </c>
      <c r="P1560" t="s">
        <v>7393</v>
      </c>
    </row>
    <row r="1561" spans="1:16" x14ac:dyDescent="0.25">
      <c r="A1561" t="s">
        <v>2</v>
      </c>
      <c r="B1561" t="s">
        <v>7394</v>
      </c>
      <c r="C1561" t="s">
        <v>290</v>
      </c>
      <c r="D1561" t="s">
        <v>7395</v>
      </c>
      <c r="E1561" t="s">
        <v>59</v>
      </c>
      <c r="F1561" t="b">
        <v>0</v>
      </c>
      <c r="G1561" t="s">
        <v>77</v>
      </c>
      <c r="H1561" s="1">
        <v>46039.001111111109</v>
      </c>
      <c r="I1561" t="b">
        <v>0</v>
      </c>
      <c r="J1561" t="b">
        <v>1</v>
      </c>
      <c r="K1561" t="s">
        <v>41</v>
      </c>
      <c r="L1561" t="s">
        <v>74</v>
      </c>
      <c r="M1561"/>
      <c r="N1561">
        <v>81.490000000000009</v>
      </c>
      <c r="O1561" t="s">
        <v>3319</v>
      </c>
      <c r="P1561" t="s">
        <v>3870</v>
      </c>
    </row>
    <row r="1562" spans="1:16" x14ac:dyDescent="0.25">
      <c r="A1562" t="s">
        <v>1</v>
      </c>
      <c r="B1562" t="s">
        <v>7396</v>
      </c>
      <c r="C1562" t="s">
        <v>363</v>
      </c>
      <c r="D1562" t="s">
        <v>7397</v>
      </c>
      <c r="E1562" t="s">
        <v>88</v>
      </c>
      <c r="F1562" t="b">
        <v>0</v>
      </c>
      <c r="G1562" t="s">
        <v>65</v>
      </c>
      <c r="H1562" s="1">
        <v>46039.001527777778</v>
      </c>
      <c r="I1562" t="b">
        <v>1</v>
      </c>
      <c r="J1562" t="b">
        <v>1</v>
      </c>
      <c r="K1562" t="s">
        <v>41</v>
      </c>
      <c r="L1562" t="s">
        <v>74</v>
      </c>
      <c r="M1562"/>
      <c r="N1562">
        <v>71.5</v>
      </c>
      <c r="O1562" t="s">
        <v>299</v>
      </c>
      <c r="P1562" t="s">
        <v>7398</v>
      </c>
    </row>
    <row r="1563" spans="1:16" x14ac:dyDescent="0.25">
      <c r="A1563" t="s">
        <v>1</v>
      </c>
      <c r="B1563" t="s">
        <v>7399</v>
      </c>
      <c r="C1563" t="s">
        <v>947</v>
      </c>
      <c r="D1563" t="s">
        <v>4346</v>
      </c>
      <c r="E1563" t="s">
        <v>59</v>
      </c>
      <c r="F1563" t="b">
        <v>0</v>
      </c>
      <c r="G1563" t="s">
        <v>68</v>
      </c>
      <c r="H1563" s="1">
        <v>46039.00172453704</v>
      </c>
      <c r="I1563" t="b">
        <v>0</v>
      </c>
      <c r="J1563" t="b">
        <v>1</v>
      </c>
      <c r="K1563" t="s">
        <v>41</v>
      </c>
      <c r="L1563" t="s">
        <v>60</v>
      </c>
      <c r="M1563">
        <v>102500</v>
      </c>
      <c r="N1563"/>
      <c r="O1563" t="s">
        <v>7400</v>
      </c>
      <c r="P1563" t="s">
        <v>7401</v>
      </c>
    </row>
    <row r="1564" spans="1:16" x14ac:dyDescent="0.25">
      <c r="A1564" t="s">
        <v>0</v>
      </c>
      <c r="B1564" t="s">
        <v>7402</v>
      </c>
      <c r="C1564" t="s">
        <v>19</v>
      </c>
      <c r="D1564" t="s">
        <v>4518</v>
      </c>
      <c r="E1564" t="s">
        <v>59</v>
      </c>
      <c r="F1564" t="b">
        <v>0</v>
      </c>
      <c r="G1564" t="s">
        <v>19</v>
      </c>
      <c r="H1564" s="1">
        <v>46039.002395833333</v>
      </c>
      <c r="I1564" t="b">
        <v>1</v>
      </c>
      <c r="J1564" t="b">
        <v>0</v>
      </c>
      <c r="K1564" t="s">
        <v>19</v>
      </c>
      <c r="L1564" t="s">
        <v>60</v>
      </c>
      <c r="M1564">
        <v>50000</v>
      </c>
      <c r="N1564"/>
      <c r="O1564" t="s">
        <v>4519</v>
      </c>
    </row>
    <row r="1565" spans="1:16" x14ac:dyDescent="0.25">
      <c r="A1565" t="s">
        <v>4</v>
      </c>
      <c r="B1565" t="s">
        <v>7403</v>
      </c>
      <c r="C1565" t="s">
        <v>774</v>
      </c>
      <c r="D1565" t="s">
        <v>4526</v>
      </c>
      <c r="E1565" t="s">
        <v>59</v>
      </c>
      <c r="F1565" t="b">
        <v>0</v>
      </c>
      <c r="G1565" t="s">
        <v>77</v>
      </c>
      <c r="H1565" s="1">
        <v>46039.041921296302</v>
      </c>
      <c r="I1565" t="b">
        <v>0</v>
      </c>
      <c r="J1565" t="b">
        <v>1</v>
      </c>
      <c r="K1565" t="s">
        <v>41</v>
      </c>
      <c r="L1565" t="s">
        <v>74</v>
      </c>
      <c r="M1565"/>
      <c r="N1565">
        <v>42</v>
      </c>
      <c r="O1565" t="s">
        <v>7404</v>
      </c>
      <c r="P1565" t="s">
        <v>152</v>
      </c>
    </row>
    <row r="1566" spans="1:16" x14ac:dyDescent="0.25">
      <c r="A1566" t="s">
        <v>2</v>
      </c>
      <c r="B1566" t="s">
        <v>1446</v>
      </c>
      <c r="C1566" t="s">
        <v>332</v>
      </c>
      <c r="D1566" t="s">
        <v>4526</v>
      </c>
      <c r="E1566" t="s">
        <v>132</v>
      </c>
      <c r="F1566" t="b">
        <v>0</v>
      </c>
      <c r="G1566" t="s">
        <v>65</v>
      </c>
      <c r="H1566" s="1">
        <v>46039.042615740742</v>
      </c>
      <c r="I1566" t="b">
        <v>0</v>
      </c>
      <c r="J1566" t="b">
        <v>1</v>
      </c>
      <c r="K1566" t="s">
        <v>41</v>
      </c>
      <c r="L1566" t="s">
        <v>60</v>
      </c>
      <c r="M1566">
        <v>113700</v>
      </c>
      <c r="N1566"/>
      <c r="O1566" t="s">
        <v>4743</v>
      </c>
      <c r="P1566" t="s">
        <v>7405</v>
      </c>
    </row>
    <row r="1567" spans="1:16" x14ac:dyDescent="0.25">
      <c r="A1567" t="s">
        <v>6</v>
      </c>
      <c r="B1567" t="s">
        <v>7406</v>
      </c>
      <c r="C1567" t="s">
        <v>522</v>
      </c>
      <c r="D1567" t="s">
        <v>4526</v>
      </c>
      <c r="E1567" t="s">
        <v>59</v>
      </c>
      <c r="F1567" t="b">
        <v>0</v>
      </c>
      <c r="G1567" t="s">
        <v>77</v>
      </c>
      <c r="H1567" s="1">
        <v>46039.04277777778</v>
      </c>
      <c r="I1567" t="b">
        <v>0</v>
      </c>
      <c r="J1567" t="b">
        <v>0</v>
      </c>
      <c r="K1567" t="s">
        <v>41</v>
      </c>
      <c r="L1567" t="s">
        <v>60</v>
      </c>
      <c r="M1567">
        <v>150000</v>
      </c>
      <c r="N1567"/>
      <c r="O1567" t="s">
        <v>4277</v>
      </c>
      <c r="P1567" t="s">
        <v>7407</v>
      </c>
    </row>
    <row r="1568" spans="1:16" x14ac:dyDescent="0.25">
      <c r="A1568" t="s">
        <v>1</v>
      </c>
      <c r="B1568" t="s">
        <v>734</v>
      </c>
      <c r="C1568" t="s">
        <v>4415</v>
      </c>
      <c r="D1568" t="s">
        <v>2360</v>
      </c>
      <c r="E1568" t="s">
        <v>59</v>
      </c>
      <c r="F1568" t="b">
        <v>0</v>
      </c>
      <c r="G1568" t="s">
        <v>77</v>
      </c>
      <c r="H1568" s="1">
        <v>46039.043240740742</v>
      </c>
      <c r="I1568" t="b">
        <v>0</v>
      </c>
      <c r="J1568" t="b">
        <v>0</v>
      </c>
      <c r="K1568" t="s">
        <v>41</v>
      </c>
      <c r="L1568" t="s">
        <v>60</v>
      </c>
      <c r="M1568">
        <v>150000</v>
      </c>
      <c r="N1568"/>
      <c r="O1568" t="s">
        <v>7408</v>
      </c>
      <c r="P1568" t="s">
        <v>7409</v>
      </c>
    </row>
    <row r="1569" spans="1:16" x14ac:dyDescent="0.25">
      <c r="A1569" t="s">
        <v>7</v>
      </c>
      <c r="B1569" t="s">
        <v>7410</v>
      </c>
      <c r="C1569" t="s">
        <v>190</v>
      </c>
      <c r="D1569" t="s">
        <v>4756</v>
      </c>
      <c r="E1569" t="s">
        <v>59</v>
      </c>
      <c r="F1569" t="b">
        <v>0</v>
      </c>
      <c r="G1569" t="s">
        <v>73</v>
      </c>
      <c r="H1569" s="1">
        <v>46039.083749999998</v>
      </c>
      <c r="I1569" t="b">
        <v>0</v>
      </c>
      <c r="J1569" t="b">
        <v>0</v>
      </c>
      <c r="K1569" t="s">
        <v>41</v>
      </c>
      <c r="L1569" t="s">
        <v>60</v>
      </c>
      <c r="M1569">
        <v>102450</v>
      </c>
      <c r="N1569"/>
      <c r="O1569" t="s">
        <v>699</v>
      </c>
      <c r="P1569" t="s">
        <v>7411</v>
      </c>
    </row>
    <row r="1570" spans="1:16" x14ac:dyDescent="0.25">
      <c r="A1570" t="s">
        <v>1</v>
      </c>
      <c r="B1570" t="s">
        <v>7412</v>
      </c>
      <c r="C1570" t="s">
        <v>75</v>
      </c>
      <c r="D1570" t="s">
        <v>5667</v>
      </c>
      <c r="E1570" t="s">
        <v>59</v>
      </c>
      <c r="F1570" t="b">
        <v>0</v>
      </c>
      <c r="G1570" t="s">
        <v>65</v>
      </c>
      <c r="H1570" s="1">
        <v>46039.084861111107</v>
      </c>
      <c r="I1570" t="b">
        <v>0</v>
      </c>
      <c r="J1570" t="b">
        <v>1</v>
      </c>
      <c r="K1570" t="s">
        <v>41</v>
      </c>
      <c r="L1570" t="s">
        <v>60</v>
      </c>
      <c r="M1570">
        <v>195000</v>
      </c>
      <c r="N1570"/>
      <c r="O1570" t="s">
        <v>6947</v>
      </c>
      <c r="P1570" t="s">
        <v>5590</v>
      </c>
    </row>
    <row r="1571" spans="1:16" x14ac:dyDescent="0.25">
      <c r="A1571" t="s">
        <v>2</v>
      </c>
      <c r="B1571" t="s">
        <v>7413</v>
      </c>
      <c r="C1571" t="s">
        <v>7367</v>
      </c>
      <c r="D1571" t="s">
        <v>2360</v>
      </c>
      <c r="E1571" t="s">
        <v>59</v>
      </c>
      <c r="F1571" t="b">
        <v>0</v>
      </c>
      <c r="G1571" t="s">
        <v>68</v>
      </c>
      <c r="H1571" s="1">
        <v>46039.167337962957</v>
      </c>
      <c r="I1571" t="b">
        <v>0</v>
      </c>
      <c r="J1571" t="b">
        <v>1</v>
      </c>
      <c r="K1571" t="s">
        <v>41</v>
      </c>
      <c r="L1571" t="s">
        <v>60</v>
      </c>
      <c r="M1571">
        <v>73620</v>
      </c>
      <c r="N1571"/>
      <c r="O1571" t="s">
        <v>7414</v>
      </c>
      <c r="P1571" t="s">
        <v>325</v>
      </c>
    </row>
    <row r="1572" spans="1:16" x14ac:dyDescent="0.25">
      <c r="A1572" t="s">
        <v>1</v>
      </c>
      <c r="B1572" t="s">
        <v>7415</v>
      </c>
      <c r="C1572" t="s">
        <v>76</v>
      </c>
      <c r="D1572" t="s">
        <v>4622</v>
      </c>
      <c r="E1572" t="s">
        <v>59</v>
      </c>
      <c r="F1572" t="b">
        <v>1</v>
      </c>
      <c r="G1572" t="s">
        <v>89</v>
      </c>
      <c r="H1572" s="1">
        <v>46039.229629629634</v>
      </c>
      <c r="I1572" t="b">
        <v>1</v>
      </c>
      <c r="J1572" t="b">
        <v>1</v>
      </c>
      <c r="K1572" t="s">
        <v>41</v>
      </c>
      <c r="L1572" t="s">
        <v>60</v>
      </c>
      <c r="M1572">
        <v>161438</v>
      </c>
      <c r="N1572"/>
      <c r="O1572" t="s">
        <v>1822</v>
      </c>
      <c r="P1572" t="s">
        <v>7416</v>
      </c>
    </row>
    <row r="1573" spans="1:16" x14ac:dyDescent="0.25">
      <c r="A1573" t="s">
        <v>1</v>
      </c>
      <c r="B1573" t="s">
        <v>7417</v>
      </c>
      <c r="C1573" t="s">
        <v>695</v>
      </c>
      <c r="D1573" t="s">
        <v>6234</v>
      </c>
      <c r="E1573" t="s">
        <v>59</v>
      </c>
      <c r="F1573" t="b">
        <v>0</v>
      </c>
      <c r="G1573" t="s">
        <v>65</v>
      </c>
      <c r="H1573" s="1">
        <v>46039.292893518519</v>
      </c>
      <c r="I1573" t="b">
        <v>0</v>
      </c>
      <c r="J1573" t="b">
        <v>1</v>
      </c>
      <c r="K1573" t="s">
        <v>41</v>
      </c>
      <c r="L1573" t="s">
        <v>60</v>
      </c>
      <c r="M1573">
        <v>190000</v>
      </c>
      <c r="N1573"/>
      <c r="O1573" t="s">
        <v>696</v>
      </c>
      <c r="P1573" t="s">
        <v>1565</v>
      </c>
    </row>
    <row r="1574" spans="1:16" x14ac:dyDescent="0.25">
      <c r="A1574" t="s">
        <v>5</v>
      </c>
      <c r="B1574" t="s">
        <v>7418</v>
      </c>
      <c r="C1574" t="s">
        <v>1621</v>
      </c>
      <c r="D1574" t="s">
        <v>2360</v>
      </c>
      <c r="E1574" t="s">
        <v>59</v>
      </c>
      <c r="F1574" t="b">
        <v>0</v>
      </c>
      <c r="G1574" t="s">
        <v>65</v>
      </c>
      <c r="H1574" s="1">
        <v>46039.292939814812</v>
      </c>
      <c r="I1574" t="b">
        <v>0</v>
      </c>
      <c r="J1574" t="b">
        <v>1</v>
      </c>
      <c r="K1574" t="s">
        <v>41</v>
      </c>
      <c r="L1574" t="s">
        <v>60</v>
      </c>
      <c r="M1574">
        <v>248000</v>
      </c>
      <c r="N1574"/>
      <c r="O1574" t="s">
        <v>1172</v>
      </c>
      <c r="P1574" t="s">
        <v>2590</v>
      </c>
    </row>
    <row r="1575" spans="1:16" x14ac:dyDescent="0.25">
      <c r="A1575" t="s">
        <v>6</v>
      </c>
      <c r="B1575" t="s">
        <v>1289</v>
      </c>
      <c r="C1575" t="s">
        <v>1384</v>
      </c>
      <c r="D1575" t="s">
        <v>4526</v>
      </c>
      <c r="E1575" t="s">
        <v>59</v>
      </c>
      <c r="F1575" t="b">
        <v>0</v>
      </c>
      <c r="G1575" t="s">
        <v>65</v>
      </c>
      <c r="H1575" s="1">
        <v>46039.292974537027</v>
      </c>
      <c r="I1575" t="b">
        <v>0</v>
      </c>
      <c r="J1575" t="b">
        <v>1</v>
      </c>
      <c r="K1575" t="s">
        <v>41</v>
      </c>
      <c r="L1575" t="s">
        <v>60</v>
      </c>
      <c r="M1575">
        <v>196000</v>
      </c>
      <c r="N1575"/>
      <c r="O1575" t="s">
        <v>4548</v>
      </c>
      <c r="P1575" t="s">
        <v>7419</v>
      </c>
    </row>
    <row r="1576" spans="1:16" x14ac:dyDescent="0.25">
      <c r="A1576" t="s">
        <v>4</v>
      </c>
      <c r="B1576" t="s">
        <v>7420</v>
      </c>
      <c r="C1576" t="s">
        <v>489</v>
      </c>
      <c r="D1576" t="s">
        <v>2360</v>
      </c>
      <c r="E1576" t="s">
        <v>59</v>
      </c>
      <c r="F1576" t="b">
        <v>0</v>
      </c>
      <c r="G1576" t="s">
        <v>65</v>
      </c>
      <c r="H1576" s="1">
        <v>46039.293136574073</v>
      </c>
      <c r="I1576" t="b">
        <v>0</v>
      </c>
      <c r="J1576" t="b">
        <v>1</v>
      </c>
      <c r="K1576" t="s">
        <v>41</v>
      </c>
      <c r="L1576" t="s">
        <v>60</v>
      </c>
      <c r="M1576">
        <v>211000</v>
      </c>
      <c r="N1576"/>
      <c r="O1576" t="s">
        <v>7421</v>
      </c>
      <c r="P1576" t="s">
        <v>7422</v>
      </c>
    </row>
    <row r="1577" spans="1:16" x14ac:dyDescent="0.25">
      <c r="A1577" t="s">
        <v>1</v>
      </c>
      <c r="B1577" t="s">
        <v>7417</v>
      </c>
      <c r="C1577" t="s">
        <v>908</v>
      </c>
      <c r="D1577" t="s">
        <v>6234</v>
      </c>
      <c r="E1577" t="s">
        <v>59</v>
      </c>
      <c r="F1577" t="b">
        <v>0</v>
      </c>
      <c r="G1577" t="s">
        <v>77</v>
      </c>
      <c r="H1577" s="1">
        <v>46039.293356481481</v>
      </c>
      <c r="I1577" t="b">
        <v>0</v>
      </c>
      <c r="J1577" t="b">
        <v>1</v>
      </c>
      <c r="K1577" t="s">
        <v>41</v>
      </c>
      <c r="L1577" t="s">
        <v>60</v>
      </c>
      <c r="M1577">
        <v>190000</v>
      </c>
      <c r="N1577"/>
      <c r="O1577" t="s">
        <v>696</v>
      </c>
      <c r="P1577" t="s">
        <v>1565</v>
      </c>
    </row>
    <row r="1578" spans="1:16" x14ac:dyDescent="0.25">
      <c r="A1578" t="s">
        <v>9</v>
      </c>
      <c r="B1578" t="s">
        <v>7423</v>
      </c>
      <c r="C1578" t="s">
        <v>76</v>
      </c>
      <c r="D1578" t="s">
        <v>5251</v>
      </c>
      <c r="E1578" t="s">
        <v>88</v>
      </c>
      <c r="F1578" t="b">
        <v>1</v>
      </c>
      <c r="G1578" t="s">
        <v>12</v>
      </c>
      <c r="H1578" s="1">
        <v>46039.297106481477</v>
      </c>
      <c r="I1578" t="b">
        <v>0</v>
      </c>
      <c r="J1578" t="b">
        <v>0</v>
      </c>
      <c r="K1578" t="s">
        <v>12</v>
      </c>
      <c r="L1578" t="s">
        <v>60</v>
      </c>
      <c r="M1578">
        <v>45760</v>
      </c>
      <c r="N1578"/>
      <c r="O1578" t="s">
        <v>7424</v>
      </c>
      <c r="P1578" t="s">
        <v>261</v>
      </c>
    </row>
    <row r="1579" spans="1:16" x14ac:dyDescent="0.25">
      <c r="A1579" t="s">
        <v>3</v>
      </c>
      <c r="B1579" t="s">
        <v>7425</v>
      </c>
      <c r="C1579" t="s">
        <v>716</v>
      </c>
      <c r="D1579" t="s">
        <v>4526</v>
      </c>
      <c r="E1579" t="s">
        <v>59</v>
      </c>
      <c r="F1579" t="b">
        <v>0</v>
      </c>
      <c r="G1579" t="s">
        <v>63</v>
      </c>
      <c r="H1579" s="1">
        <v>46039.316562499997</v>
      </c>
      <c r="I1579" t="b">
        <v>0</v>
      </c>
      <c r="J1579" t="b">
        <v>1</v>
      </c>
      <c r="K1579" t="s">
        <v>41</v>
      </c>
      <c r="L1579" t="s">
        <v>60</v>
      </c>
      <c r="M1579">
        <v>98450</v>
      </c>
      <c r="N1579"/>
      <c r="O1579" t="s">
        <v>4548</v>
      </c>
      <c r="P1579" t="s">
        <v>7426</v>
      </c>
    </row>
    <row r="1580" spans="1:16" x14ac:dyDescent="0.25">
      <c r="A1580" t="s">
        <v>0</v>
      </c>
      <c r="B1580" t="s">
        <v>0</v>
      </c>
      <c r="C1580" t="s">
        <v>1837</v>
      </c>
      <c r="D1580" t="s">
        <v>4697</v>
      </c>
      <c r="E1580" t="s">
        <v>59</v>
      </c>
      <c r="F1580" t="b">
        <v>0</v>
      </c>
      <c r="G1580" t="s">
        <v>65</v>
      </c>
      <c r="H1580" s="1">
        <v>46039.333379629628</v>
      </c>
      <c r="I1580" t="b">
        <v>0</v>
      </c>
      <c r="J1580" t="b">
        <v>1</v>
      </c>
      <c r="K1580" t="s">
        <v>41</v>
      </c>
      <c r="L1580" t="s">
        <v>60</v>
      </c>
      <c r="M1580">
        <v>84975</v>
      </c>
      <c r="N1580"/>
      <c r="O1580" t="s">
        <v>1827</v>
      </c>
      <c r="P1580" t="s">
        <v>7427</v>
      </c>
    </row>
    <row r="1581" spans="1:16" x14ac:dyDescent="0.25">
      <c r="A1581" t="s">
        <v>3</v>
      </c>
      <c r="B1581" t="s">
        <v>7428</v>
      </c>
      <c r="C1581" t="s">
        <v>112</v>
      </c>
      <c r="D1581" t="s">
        <v>4569</v>
      </c>
      <c r="E1581" t="s">
        <v>59</v>
      </c>
      <c r="F1581" t="b">
        <v>0</v>
      </c>
      <c r="G1581" t="s">
        <v>65</v>
      </c>
      <c r="H1581" s="1">
        <v>46039.333981481483</v>
      </c>
      <c r="I1581" t="b">
        <v>0</v>
      </c>
      <c r="J1581" t="b">
        <v>1</v>
      </c>
      <c r="K1581" t="s">
        <v>41</v>
      </c>
      <c r="L1581" t="s">
        <v>74</v>
      </c>
      <c r="M1581"/>
      <c r="N1581">
        <v>74.040000000000006</v>
      </c>
      <c r="O1581" t="s">
        <v>343</v>
      </c>
      <c r="P1581" t="s">
        <v>7429</v>
      </c>
    </row>
    <row r="1582" spans="1:16" x14ac:dyDescent="0.25">
      <c r="A1582" t="s">
        <v>1</v>
      </c>
      <c r="B1582" t="s">
        <v>7430</v>
      </c>
      <c r="C1582" t="s">
        <v>190</v>
      </c>
      <c r="D1582" t="s">
        <v>4346</v>
      </c>
      <c r="E1582" t="s">
        <v>59</v>
      </c>
      <c r="F1582" t="b">
        <v>0</v>
      </c>
      <c r="G1582" t="s">
        <v>77</v>
      </c>
      <c r="H1582" s="1">
        <v>46039.335092592592</v>
      </c>
      <c r="I1582" t="b">
        <v>1</v>
      </c>
      <c r="J1582" t="b">
        <v>1</v>
      </c>
      <c r="K1582" t="s">
        <v>41</v>
      </c>
      <c r="L1582" t="s">
        <v>60</v>
      </c>
      <c r="M1582">
        <v>155500</v>
      </c>
      <c r="N1582"/>
      <c r="O1582" t="s">
        <v>1183</v>
      </c>
      <c r="P1582" t="s">
        <v>7431</v>
      </c>
    </row>
    <row r="1583" spans="1:16" x14ac:dyDescent="0.25">
      <c r="A1583" t="s">
        <v>5</v>
      </c>
      <c r="B1583" t="s">
        <v>7418</v>
      </c>
      <c r="C1583" t="s">
        <v>998</v>
      </c>
      <c r="D1583" t="s">
        <v>4526</v>
      </c>
      <c r="E1583" t="s">
        <v>59</v>
      </c>
      <c r="F1583" t="b">
        <v>0</v>
      </c>
      <c r="G1583" t="s">
        <v>65</v>
      </c>
      <c r="H1583" s="1">
        <v>46039.376226851848</v>
      </c>
      <c r="I1583" t="b">
        <v>0</v>
      </c>
      <c r="J1583" t="b">
        <v>1</v>
      </c>
      <c r="K1583" t="s">
        <v>41</v>
      </c>
      <c r="L1583" t="s">
        <v>60</v>
      </c>
      <c r="M1583">
        <v>232000</v>
      </c>
      <c r="N1583"/>
      <c r="O1583" t="s">
        <v>1172</v>
      </c>
      <c r="P1583" t="s">
        <v>7432</v>
      </c>
    </row>
    <row r="1584" spans="1:16" x14ac:dyDescent="0.25">
      <c r="A1584" t="s">
        <v>6</v>
      </c>
      <c r="B1584" t="s">
        <v>7433</v>
      </c>
      <c r="C1584" t="s">
        <v>112</v>
      </c>
      <c r="D1584" t="s">
        <v>4625</v>
      </c>
      <c r="E1584" t="s">
        <v>59</v>
      </c>
      <c r="F1584" t="b">
        <v>0</v>
      </c>
      <c r="G1584" t="s">
        <v>65</v>
      </c>
      <c r="H1584" s="1">
        <v>46039.417233796303</v>
      </c>
      <c r="I1584" t="b">
        <v>0</v>
      </c>
      <c r="J1584" t="b">
        <v>1</v>
      </c>
      <c r="K1584" t="s">
        <v>41</v>
      </c>
      <c r="L1584" t="s">
        <v>60</v>
      </c>
      <c r="M1584">
        <v>200000</v>
      </c>
      <c r="N1584"/>
      <c r="O1584" t="s">
        <v>7434</v>
      </c>
      <c r="P1584" t="s">
        <v>1187</v>
      </c>
    </row>
    <row r="1585" spans="1:16" x14ac:dyDescent="0.25">
      <c r="A1585" t="s">
        <v>5</v>
      </c>
      <c r="B1585" t="s">
        <v>5</v>
      </c>
      <c r="C1585" t="s">
        <v>3174</v>
      </c>
      <c r="D1585" t="s">
        <v>4526</v>
      </c>
      <c r="E1585" t="s">
        <v>59</v>
      </c>
      <c r="F1585" t="b">
        <v>0</v>
      </c>
      <c r="G1585" t="s">
        <v>65</v>
      </c>
      <c r="H1585" s="1">
        <v>46039.418182870373</v>
      </c>
      <c r="I1585" t="b">
        <v>0</v>
      </c>
      <c r="J1585" t="b">
        <v>0</v>
      </c>
      <c r="K1585" t="s">
        <v>41</v>
      </c>
      <c r="L1585" t="s">
        <v>60</v>
      </c>
      <c r="M1585">
        <v>125000</v>
      </c>
      <c r="N1585"/>
      <c r="O1585" t="s">
        <v>7435</v>
      </c>
      <c r="P1585" t="s">
        <v>7436</v>
      </c>
    </row>
    <row r="1586" spans="1:16" x14ac:dyDescent="0.25">
      <c r="A1586" t="s">
        <v>3</v>
      </c>
      <c r="B1586" t="s">
        <v>7437</v>
      </c>
      <c r="C1586" t="s">
        <v>112</v>
      </c>
      <c r="D1586" t="s">
        <v>4526</v>
      </c>
      <c r="E1586" t="s">
        <v>59</v>
      </c>
      <c r="F1586" t="b">
        <v>0</v>
      </c>
      <c r="G1586" t="s">
        <v>65</v>
      </c>
      <c r="H1586" s="1">
        <v>46039.458379629628</v>
      </c>
      <c r="I1586" t="b">
        <v>0</v>
      </c>
      <c r="J1586" t="b">
        <v>1</v>
      </c>
      <c r="K1586" t="s">
        <v>41</v>
      </c>
      <c r="L1586" t="s">
        <v>60</v>
      </c>
      <c r="M1586">
        <v>86900</v>
      </c>
      <c r="N1586"/>
      <c r="O1586" t="s">
        <v>7438</v>
      </c>
      <c r="P1586" t="s">
        <v>219</v>
      </c>
    </row>
    <row r="1587" spans="1:16" x14ac:dyDescent="0.25">
      <c r="A1587" t="s">
        <v>1</v>
      </c>
      <c r="B1587" t="s">
        <v>7439</v>
      </c>
      <c r="C1587" t="s">
        <v>7440</v>
      </c>
      <c r="D1587" t="s">
        <v>2360</v>
      </c>
      <c r="E1587" t="s">
        <v>621</v>
      </c>
      <c r="F1587" t="b">
        <v>0</v>
      </c>
      <c r="G1587" t="s">
        <v>65</v>
      </c>
      <c r="H1587" s="1">
        <v>46039.459803240738</v>
      </c>
      <c r="I1587" t="b">
        <v>0</v>
      </c>
      <c r="J1587" t="b">
        <v>0</v>
      </c>
      <c r="K1587" t="s">
        <v>41</v>
      </c>
      <c r="L1587" t="s">
        <v>74</v>
      </c>
      <c r="M1587"/>
      <c r="N1587">
        <v>26.5</v>
      </c>
      <c r="O1587" t="s">
        <v>3674</v>
      </c>
      <c r="P1587" t="s">
        <v>7441</v>
      </c>
    </row>
    <row r="1588" spans="1:16" x14ac:dyDescent="0.25">
      <c r="A1588" t="s">
        <v>1</v>
      </c>
      <c r="B1588" t="s">
        <v>7442</v>
      </c>
      <c r="C1588" t="s">
        <v>952</v>
      </c>
      <c r="D1588" t="s">
        <v>4526</v>
      </c>
      <c r="E1588" t="s">
        <v>59</v>
      </c>
      <c r="F1588" t="b">
        <v>0</v>
      </c>
      <c r="G1588" t="s">
        <v>65</v>
      </c>
      <c r="H1588" s="1">
        <v>46039.459826388891</v>
      </c>
      <c r="I1588" t="b">
        <v>1</v>
      </c>
      <c r="J1588" t="b">
        <v>1</v>
      </c>
      <c r="K1588" t="s">
        <v>41</v>
      </c>
      <c r="L1588" t="s">
        <v>60</v>
      </c>
      <c r="M1588">
        <v>114690.54</v>
      </c>
      <c r="N1588"/>
      <c r="O1588" t="s">
        <v>6254</v>
      </c>
      <c r="P1588" t="s">
        <v>7443</v>
      </c>
    </row>
    <row r="1589" spans="1:16" x14ac:dyDescent="0.25">
      <c r="A1589" t="s">
        <v>1</v>
      </c>
      <c r="B1589" t="s">
        <v>7444</v>
      </c>
      <c r="C1589" t="s">
        <v>1614</v>
      </c>
      <c r="D1589" t="s">
        <v>4526</v>
      </c>
      <c r="E1589" t="s">
        <v>59</v>
      </c>
      <c r="F1589" t="b">
        <v>0</v>
      </c>
      <c r="G1589" t="s">
        <v>65</v>
      </c>
      <c r="H1589" s="1">
        <v>46039.459849537037</v>
      </c>
      <c r="I1589" t="b">
        <v>0</v>
      </c>
      <c r="J1589" t="b">
        <v>0</v>
      </c>
      <c r="K1589" t="s">
        <v>41</v>
      </c>
      <c r="L1589" t="s">
        <v>60</v>
      </c>
      <c r="M1589">
        <v>145070.92499999999</v>
      </c>
      <c r="N1589"/>
      <c r="O1589" t="s">
        <v>7097</v>
      </c>
      <c r="P1589" t="s">
        <v>7445</v>
      </c>
    </row>
    <row r="1590" spans="1:16" x14ac:dyDescent="0.25">
      <c r="A1590" t="s">
        <v>0</v>
      </c>
      <c r="B1590" t="s">
        <v>7446</v>
      </c>
      <c r="C1590" t="s">
        <v>304</v>
      </c>
      <c r="D1590" t="s">
        <v>4526</v>
      </c>
      <c r="E1590" t="s">
        <v>59</v>
      </c>
      <c r="F1590" t="b">
        <v>0</v>
      </c>
      <c r="G1590" t="s">
        <v>89</v>
      </c>
      <c r="H1590" s="1">
        <v>46039.461030092592</v>
      </c>
      <c r="I1590" t="b">
        <v>0</v>
      </c>
      <c r="J1590" t="b">
        <v>1</v>
      </c>
      <c r="K1590" t="s">
        <v>41</v>
      </c>
      <c r="L1590" t="s">
        <v>60</v>
      </c>
      <c r="M1590">
        <v>120000</v>
      </c>
      <c r="N1590"/>
      <c r="O1590" t="s">
        <v>2377</v>
      </c>
      <c r="P1590" t="s">
        <v>7447</v>
      </c>
    </row>
    <row r="1591" spans="1:16" x14ac:dyDescent="0.25">
      <c r="A1591" t="s">
        <v>1</v>
      </c>
      <c r="B1591" t="s">
        <v>1</v>
      </c>
      <c r="C1591" t="s">
        <v>7448</v>
      </c>
      <c r="D1591" t="s">
        <v>4587</v>
      </c>
      <c r="E1591" t="s">
        <v>59</v>
      </c>
      <c r="F1591" t="b">
        <v>0</v>
      </c>
      <c r="G1591" t="s">
        <v>65</v>
      </c>
      <c r="H1591" s="1">
        <v>46039.501273148147</v>
      </c>
      <c r="I1591" t="b">
        <v>0</v>
      </c>
      <c r="J1591" t="b">
        <v>1</v>
      </c>
      <c r="K1591" t="s">
        <v>41</v>
      </c>
      <c r="L1591" t="s">
        <v>60</v>
      </c>
      <c r="M1591">
        <v>140000</v>
      </c>
      <c r="N1591"/>
      <c r="O1591" t="s">
        <v>7449</v>
      </c>
      <c r="P1591" t="s">
        <v>7450</v>
      </c>
    </row>
    <row r="1592" spans="1:16" x14ac:dyDescent="0.25">
      <c r="A1592" t="s">
        <v>1</v>
      </c>
      <c r="B1592" t="s">
        <v>7451</v>
      </c>
      <c r="C1592" t="s">
        <v>330</v>
      </c>
      <c r="D1592" t="s">
        <v>4526</v>
      </c>
      <c r="E1592" t="s">
        <v>59</v>
      </c>
      <c r="F1592" t="b">
        <v>0</v>
      </c>
      <c r="G1592" t="s">
        <v>65</v>
      </c>
      <c r="H1592" s="1">
        <v>46039.501597222217</v>
      </c>
      <c r="I1592" t="b">
        <v>0</v>
      </c>
      <c r="J1592" t="b">
        <v>1</v>
      </c>
      <c r="K1592" t="s">
        <v>41</v>
      </c>
      <c r="L1592" t="s">
        <v>60</v>
      </c>
      <c r="M1592">
        <v>113100</v>
      </c>
      <c r="N1592"/>
      <c r="O1592" t="s">
        <v>4052</v>
      </c>
    </row>
    <row r="1593" spans="1:16" x14ac:dyDescent="0.25">
      <c r="A1593" t="s">
        <v>0</v>
      </c>
      <c r="B1593" t="s">
        <v>7230</v>
      </c>
      <c r="C1593" t="s">
        <v>500</v>
      </c>
      <c r="D1593" t="s">
        <v>4756</v>
      </c>
      <c r="E1593" t="s">
        <v>59</v>
      </c>
      <c r="F1593" t="b">
        <v>0</v>
      </c>
      <c r="G1593" t="s">
        <v>13</v>
      </c>
      <c r="H1593" s="1">
        <v>46039.521782407413</v>
      </c>
      <c r="I1593" t="b">
        <v>0</v>
      </c>
      <c r="J1593" t="b">
        <v>0</v>
      </c>
      <c r="K1593" t="s">
        <v>13</v>
      </c>
      <c r="L1593" t="s">
        <v>60</v>
      </c>
      <c r="M1593">
        <v>107500</v>
      </c>
      <c r="N1593"/>
      <c r="O1593" t="s">
        <v>7452</v>
      </c>
      <c r="P1593" t="s">
        <v>7453</v>
      </c>
    </row>
    <row r="1594" spans="1:16" x14ac:dyDescent="0.25">
      <c r="A1594" t="s">
        <v>1</v>
      </c>
      <c r="B1594" t="s">
        <v>7415</v>
      </c>
      <c r="C1594" t="s">
        <v>76</v>
      </c>
      <c r="D1594" t="s">
        <v>5251</v>
      </c>
      <c r="E1594" t="s">
        <v>59</v>
      </c>
      <c r="F1594" t="b">
        <v>1</v>
      </c>
      <c r="G1594" t="s">
        <v>77</v>
      </c>
      <c r="H1594" s="1">
        <v>46039.543391203697</v>
      </c>
      <c r="I1594" t="b">
        <v>1</v>
      </c>
      <c r="J1594" t="b">
        <v>1</v>
      </c>
      <c r="K1594" t="s">
        <v>41</v>
      </c>
      <c r="L1594" t="s">
        <v>60</v>
      </c>
      <c r="M1594">
        <v>161438</v>
      </c>
      <c r="N1594"/>
      <c r="O1594" t="s">
        <v>1822</v>
      </c>
      <c r="P1594" t="s">
        <v>7416</v>
      </c>
    </row>
    <row r="1595" spans="1:16" x14ac:dyDescent="0.25">
      <c r="A1595" t="s">
        <v>2</v>
      </c>
      <c r="B1595" t="s">
        <v>7454</v>
      </c>
      <c r="C1595" t="s">
        <v>218</v>
      </c>
      <c r="D1595" t="s">
        <v>4756</v>
      </c>
      <c r="E1595" t="s">
        <v>59</v>
      </c>
      <c r="F1595" t="b">
        <v>0</v>
      </c>
      <c r="G1595" t="s">
        <v>63</v>
      </c>
      <c r="H1595" s="1">
        <v>46039.566747685189</v>
      </c>
      <c r="I1595" t="b">
        <v>0</v>
      </c>
      <c r="J1595" t="b">
        <v>0</v>
      </c>
      <c r="K1595" t="s">
        <v>41</v>
      </c>
      <c r="L1595" t="s">
        <v>60</v>
      </c>
      <c r="M1595">
        <v>139000</v>
      </c>
      <c r="N1595"/>
      <c r="O1595" t="s">
        <v>321</v>
      </c>
    </row>
    <row r="1596" spans="1:16" x14ac:dyDescent="0.25">
      <c r="A1596" t="s">
        <v>0</v>
      </c>
      <c r="B1596" t="s">
        <v>1550</v>
      </c>
      <c r="C1596" t="s">
        <v>320</v>
      </c>
      <c r="D1596" t="s">
        <v>4526</v>
      </c>
      <c r="E1596" t="s">
        <v>59</v>
      </c>
      <c r="F1596" t="b">
        <v>0</v>
      </c>
      <c r="G1596" t="s">
        <v>73</v>
      </c>
      <c r="H1596" s="1">
        <v>46039.625219907408</v>
      </c>
      <c r="I1596" t="b">
        <v>0</v>
      </c>
      <c r="J1596" t="b">
        <v>1</v>
      </c>
      <c r="K1596" t="s">
        <v>41</v>
      </c>
      <c r="L1596" t="s">
        <v>60</v>
      </c>
      <c r="M1596">
        <v>110000</v>
      </c>
      <c r="N1596"/>
      <c r="O1596" t="s">
        <v>6889</v>
      </c>
      <c r="P1596" t="s">
        <v>219</v>
      </c>
    </row>
    <row r="1597" spans="1:16" x14ac:dyDescent="0.25">
      <c r="A1597" t="s">
        <v>6</v>
      </c>
      <c r="B1597" t="s">
        <v>7455</v>
      </c>
      <c r="C1597" t="s">
        <v>194</v>
      </c>
      <c r="D1597" t="s">
        <v>4751</v>
      </c>
      <c r="E1597" t="s">
        <v>59</v>
      </c>
      <c r="F1597" t="b">
        <v>0</v>
      </c>
      <c r="G1597" t="s">
        <v>65</v>
      </c>
      <c r="H1597" s="1">
        <v>46039.625717592593</v>
      </c>
      <c r="I1597" t="b">
        <v>0</v>
      </c>
      <c r="J1597" t="b">
        <v>1</v>
      </c>
      <c r="K1597" t="s">
        <v>41</v>
      </c>
      <c r="L1597" t="s">
        <v>60</v>
      </c>
      <c r="M1597">
        <v>150500</v>
      </c>
      <c r="N1597"/>
      <c r="O1597" t="s">
        <v>982</v>
      </c>
      <c r="P1597" t="s">
        <v>7456</v>
      </c>
    </row>
    <row r="1598" spans="1:16" x14ac:dyDescent="0.25">
      <c r="A1598" t="s">
        <v>0</v>
      </c>
      <c r="B1598" t="s">
        <v>7457</v>
      </c>
      <c r="C1598" t="s">
        <v>13</v>
      </c>
      <c r="D1598" t="s">
        <v>4637</v>
      </c>
      <c r="F1598" t="b">
        <v>0</v>
      </c>
      <c r="G1598" t="s">
        <v>13</v>
      </c>
      <c r="H1598" s="1">
        <v>46039.646655092591</v>
      </c>
      <c r="I1598" t="b">
        <v>1</v>
      </c>
      <c r="J1598" t="b">
        <v>0</v>
      </c>
      <c r="K1598" t="s">
        <v>13</v>
      </c>
      <c r="L1598" t="s">
        <v>74</v>
      </c>
      <c r="M1598"/>
      <c r="N1598">
        <v>74.5</v>
      </c>
      <c r="O1598" t="s">
        <v>4596</v>
      </c>
      <c r="P1598" t="s">
        <v>219</v>
      </c>
    </row>
    <row r="1599" spans="1:16" x14ac:dyDescent="0.25">
      <c r="A1599" t="s">
        <v>1</v>
      </c>
      <c r="B1599" t="s">
        <v>7299</v>
      </c>
      <c r="C1599" t="s">
        <v>246</v>
      </c>
      <c r="D1599" t="s">
        <v>4756</v>
      </c>
      <c r="E1599" t="s">
        <v>59</v>
      </c>
      <c r="F1599" t="b">
        <v>0</v>
      </c>
      <c r="G1599" t="s">
        <v>65</v>
      </c>
      <c r="H1599" s="1">
        <v>46039.667361111111</v>
      </c>
      <c r="I1599" t="b">
        <v>0</v>
      </c>
      <c r="J1599" t="b">
        <v>1</v>
      </c>
      <c r="K1599" t="s">
        <v>41</v>
      </c>
      <c r="L1599" t="s">
        <v>60</v>
      </c>
      <c r="M1599">
        <v>140000</v>
      </c>
      <c r="N1599"/>
      <c r="O1599" t="s">
        <v>7458</v>
      </c>
      <c r="P1599" t="s">
        <v>7300</v>
      </c>
    </row>
    <row r="1600" spans="1:16" x14ac:dyDescent="0.25">
      <c r="A1600" t="s">
        <v>0</v>
      </c>
      <c r="B1600" t="s">
        <v>6215</v>
      </c>
      <c r="C1600" t="s">
        <v>5273</v>
      </c>
      <c r="D1600" t="s">
        <v>7459</v>
      </c>
      <c r="E1600" t="s">
        <v>59</v>
      </c>
      <c r="F1600" t="b">
        <v>0</v>
      </c>
      <c r="G1600" t="s">
        <v>40</v>
      </c>
      <c r="H1600" s="1">
        <v>46039.672662037039</v>
      </c>
      <c r="I1600" t="b">
        <v>0</v>
      </c>
      <c r="J1600" t="b">
        <v>0</v>
      </c>
      <c r="K1600" t="s">
        <v>40</v>
      </c>
      <c r="L1600" t="s">
        <v>60</v>
      </c>
      <c r="M1600">
        <v>47500</v>
      </c>
      <c r="N1600"/>
      <c r="O1600" t="s">
        <v>7459</v>
      </c>
      <c r="P1600" t="s">
        <v>7460</v>
      </c>
    </row>
    <row r="1601" spans="1:16" x14ac:dyDescent="0.25">
      <c r="A1601" t="s">
        <v>2</v>
      </c>
      <c r="B1601" t="s">
        <v>7461</v>
      </c>
      <c r="C1601" t="s">
        <v>952</v>
      </c>
      <c r="D1601" t="s">
        <v>4526</v>
      </c>
      <c r="E1601" t="s">
        <v>59</v>
      </c>
      <c r="F1601" t="b">
        <v>0</v>
      </c>
      <c r="G1601" t="s">
        <v>68</v>
      </c>
      <c r="H1601" s="1">
        <v>46039.708645833343</v>
      </c>
      <c r="I1601" t="b">
        <v>0</v>
      </c>
      <c r="J1601" t="b">
        <v>1</v>
      </c>
      <c r="K1601" t="s">
        <v>41</v>
      </c>
      <c r="L1601" t="s">
        <v>60</v>
      </c>
      <c r="M1601">
        <v>200000</v>
      </c>
      <c r="N1601"/>
      <c r="O1601" t="s">
        <v>7462</v>
      </c>
      <c r="P1601" t="s">
        <v>1738</v>
      </c>
    </row>
    <row r="1602" spans="1:16" x14ac:dyDescent="0.25">
      <c r="A1602" t="s">
        <v>0</v>
      </c>
      <c r="B1602" t="s">
        <v>2666</v>
      </c>
      <c r="C1602" t="s">
        <v>4220</v>
      </c>
      <c r="D1602" t="s">
        <v>4756</v>
      </c>
      <c r="E1602" t="s">
        <v>59</v>
      </c>
      <c r="F1602" t="b">
        <v>0</v>
      </c>
      <c r="G1602" t="s">
        <v>89</v>
      </c>
      <c r="H1602" s="1">
        <v>46039.708784722221</v>
      </c>
      <c r="I1602" t="b">
        <v>1</v>
      </c>
      <c r="J1602" t="b">
        <v>0</v>
      </c>
      <c r="K1602" t="s">
        <v>41</v>
      </c>
      <c r="L1602" t="s">
        <v>60</v>
      </c>
      <c r="M1602">
        <v>135000</v>
      </c>
      <c r="N1602"/>
      <c r="O1602" t="s">
        <v>7463</v>
      </c>
      <c r="P1602" t="s">
        <v>464</v>
      </c>
    </row>
    <row r="1603" spans="1:16" x14ac:dyDescent="0.25">
      <c r="A1603" t="s">
        <v>1</v>
      </c>
      <c r="B1603" t="s">
        <v>7464</v>
      </c>
      <c r="C1603" t="s">
        <v>147</v>
      </c>
      <c r="D1603" t="s">
        <v>4526</v>
      </c>
      <c r="E1603" t="s">
        <v>59</v>
      </c>
      <c r="F1603" t="b">
        <v>0</v>
      </c>
      <c r="G1603" t="s">
        <v>65</v>
      </c>
      <c r="H1603" s="1">
        <v>46039.709560185183</v>
      </c>
      <c r="I1603" t="b">
        <v>0</v>
      </c>
      <c r="J1603" t="b">
        <v>0</v>
      </c>
      <c r="K1603" t="s">
        <v>41</v>
      </c>
      <c r="L1603" t="s">
        <v>60</v>
      </c>
      <c r="M1603">
        <v>132500</v>
      </c>
      <c r="N1603"/>
      <c r="O1603" t="s">
        <v>7465</v>
      </c>
      <c r="P1603" t="s">
        <v>7466</v>
      </c>
    </row>
    <row r="1604" spans="1:16" x14ac:dyDescent="0.25">
      <c r="A1604" t="s">
        <v>6</v>
      </c>
      <c r="B1604" t="s">
        <v>7467</v>
      </c>
      <c r="C1604" t="s">
        <v>162</v>
      </c>
      <c r="D1604" t="s">
        <v>4756</v>
      </c>
      <c r="E1604" t="s">
        <v>59</v>
      </c>
      <c r="F1604" t="b">
        <v>0</v>
      </c>
      <c r="G1604" t="s">
        <v>73</v>
      </c>
      <c r="H1604" s="1">
        <v>46039.750219907408</v>
      </c>
      <c r="I1604" t="b">
        <v>0</v>
      </c>
      <c r="J1604" t="b">
        <v>1</v>
      </c>
      <c r="K1604" t="s">
        <v>41</v>
      </c>
      <c r="L1604" t="s">
        <v>60</v>
      </c>
      <c r="M1604">
        <v>202312.5</v>
      </c>
      <c r="N1604"/>
      <c r="O1604" t="s">
        <v>596</v>
      </c>
      <c r="P1604" t="s">
        <v>7468</v>
      </c>
    </row>
    <row r="1605" spans="1:16" x14ac:dyDescent="0.25">
      <c r="A1605" t="s">
        <v>2</v>
      </c>
      <c r="B1605" t="s">
        <v>7358</v>
      </c>
      <c r="C1605" t="s">
        <v>112</v>
      </c>
      <c r="D1605" t="s">
        <v>4526</v>
      </c>
      <c r="E1605" t="s">
        <v>621</v>
      </c>
      <c r="F1605" t="b">
        <v>0</v>
      </c>
      <c r="G1605" t="s">
        <v>65</v>
      </c>
      <c r="H1605" s="1">
        <v>46039.750567129631</v>
      </c>
      <c r="I1605" t="b">
        <v>0</v>
      </c>
      <c r="J1605" t="b">
        <v>0</v>
      </c>
      <c r="K1605" t="s">
        <v>41</v>
      </c>
      <c r="L1605" t="s">
        <v>74</v>
      </c>
      <c r="M1605"/>
      <c r="N1605">
        <v>38.625</v>
      </c>
      <c r="O1605" t="s">
        <v>3028</v>
      </c>
      <c r="P1605" t="s">
        <v>7469</v>
      </c>
    </row>
    <row r="1606" spans="1:16" x14ac:dyDescent="0.25">
      <c r="A1606" t="s">
        <v>1</v>
      </c>
      <c r="B1606" t="s">
        <v>316</v>
      </c>
      <c r="C1606" t="s">
        <v>198</v>
      </c>
      <c r="D1606" t="s">
        <v>4526</v>
      </c>
      <c r="E1606" t="s">
        <v>88</v>
      </c>
      <c r="F1606" t="b">
        <v>0</v>
      </c>
      <c r="G1606" t="s">
        <v>65</v>
      </c>
      <c r="H1606" s="1">
        <v>46039.792916666673</v>
      </c>
      <c r="I1606" t="b">
        <v>0</v>
      </c>
      <c r="J1606" t="b">
        <v>1</v>
      </c>
      <c r="K1606" t="s">
        <v>41</v>
      </c>
      <c r="L1606" t="s">
        <v>60</v>
      </c>
      <c r="M1606">
        <v>152500</v>
      </c>
      <c r="N1606"/>
      <c r="O1606" t="s">
        <v>1459</v>
      </c>
      <c r="P1606" t="s">
        <v>7470</v>
      </c>
    </row>
    <row r="1607" spans="1:16" x14ac:dyDescent="0.25">
      <c r="A1607" t="s">
        <v>1</v>
      </c>
      <c r="B1607" t="s">
        <v>7471</v>
      </c>
      <c r="C1607" t="s">
        <v>612</v>
      </c>
      <c r="D1607" t="s">
        <v>4756</v>
      </c>
      <c r="E1607" t="s">
        <v>59</v>
      </c>
      <c r="F1607" t="b">
        <v>0</v>
      </c>
      <c r="G1607" t="s">
        <v>65</v>
      </c>
      <c r="H1607" s="1">
        <v>46039.793020833327</v>
      </c>
      <c r="I1607" t="b">
        <v>0</v>
      </c>
      <c r="J1607" t="b">
        <v>0</v>
      </c>
      <c r="K1607" t="s">
        <v>41</v>
      </c>
      <c r="L1607" t="s">
        <v>60</v>
      </c>
      <c r="M1607">
        <v>135000</v>
      </c>
      <c r="N1607"/>
      <c r="O1607" t="s">
        <v>3085</v>
      </c>
      <c r="P1607" t="s">
        <v>7472</v>
      </c>
    </row>
    <row r="1608" spans="1:16" x14ac:dyDescent="0.25">
      <c r="A1608" t="s">
        <v>3</v>
      </c>
      <c r="B1608" t="s">
        <v>7473</v>
      </c>
      <c r="C1608" t="s">
        <v>13</v>
      </c>
      <c r="D1608" t="s">
        <v>4637</v>
      </c>
      <c r="E1608" t="s">
        <v>59</v>
      </c>
      <c r="F1608" t="b">
        <v>0</v>
      </c>
      <c r="G1608" t="s">
        <v>13</v>
      </c>
      <c r="H1608" s="1">
        <v>46039.813321759262</v>
      </c>
      <c r="I1608" t="b">
        <v>1</v>
      </c>
      <c r="J1608" t="b">
        <v>0</v>
      </c>
      <c r="K1608" t="s">
        <v>13</v>
      </c>
      <c r="L1608" t="s">
        <v>74</v>
      </c>
      <c r="M1608"/>
      <c r="N1608">
        <v>38</v>
      </c>
      <c r="O1608" t="s">
        <v>4596</v>
      </c>
    </row>
    <row r="1609" spans="1:16" x14ac:dyDescent="0.25">
      <c r="A1609" t="s">
        <v>0</v>
      </c>
      <c r="B1609" t="s">
        <v>7474</v>
      </c>
      <c r="C1609" t="s">
        <v>1614</v>
      </c>
      <c r="D1609" t="s">
        <v>4526</v>
      </c>
      <c r="E1609" t="s">
        <v>59</v>
      </c>
      <c r="F1609" t="b">
        <v>0</v>
      </c>
      <c r="G1609" t="s">
        <v>89</v>
      </c>
      <c r="H1609" s="1">
        <v>46039.833819444437</v>
      </c>
      <c r="I1609" t="b">
        <v>0</v>
      </c>
      <c r="J1609" t="b">
        <v>1</v>
      </c>
      <c r="K1609" t="s">
        <v>41</v>
      </c>
      <c r="L1609" t="s">
        <v>60</v>
      </c>
      <c r="M1609">
        <v>120500</v>
      </c>
      <c r="N1609"/>
      <c r="O1609" t="s">
        <v>2867</v>
      </c>
    </row>
    <row r="1610" spans="1:16" x14ac:dyDescent="0.25">
      <c r="A1610" t="s">
        <v>0</v>
      </c>
      <c r="B1610" t="s">
        <v>1504</v>
      </c>
      <c r="C1610" t="s">
        <v>373</v>
      </c>
      <c r="D1610" t="s">
        <v>2360</v>
      </c>
      <c r="E1610" t="s">
        <v>59</v>
      </c>
      <c r="F1610" t="b">
        <v>0</v>
      </c>
      <c r="G1610" t="s">
        <v>63</v>
      </c>
      <c r="H1610" s="1">
        <v>46039.899895833332</v>
      </c>
      <c r="I1610" t="b">
        <v>1</v>
      </c>
      <c r="J1610" t="b">
        <v>1</v>
      </c>
      <c r="K1610" t="s">
        <v>41</v>
      </c>
      <c r="L1610" t="s">
        <v>60</v>
      </c>
      <c r="M1610">
        <v>50000</v>
      </c>
      <c r="N1610"/>
      <c r="O1610" t="s">
        <v>7475</v>
      </c>
      <c r="P1610" t="s">
        <v>7476</v>
      </c>
    </row>
    <row r="1611" spans="1:16" x14ac:dyDescent="0.25">
      <c r="A1611" t="s">
        <v>0</v>
      </c>
      <c r="B1611" t="s">
        <v>7477</v>
      </c>
      <c r="C1611" t="s">
        <v>4313</v>
      </c>
      <c r="D1611" t="s">
        <v>4756</v>
      </c>
      <c r="E1611" t="s">
        <v>59</v>
      </c>
      <c r="F1611" t="b">
        <v>0</v>
      </c>
      <c r="G1611" t="s">
        <v>68</v>
      </c>
      <c r="H1611" s="1">
        <v>46039.916979166657</v>
      </c>
      <c r="I1611" t="b">
        <v>0</v>
      </c>
      <c r="J1611" t="b">
        <v>1</v>
      </c>
      <c r="K1611" t="s">
        <v>41</v>
      </c>
      <c r="L1611" t="s">
        <v>60</v>
      </c>
      <c r="M1611">
        <v>146500</v>
      </c>
      <c r="N1611"/>
      <c r="O1611" t="s">
        <v>2198</v>
      </c>
      <c r="P1611" t="s">
        <v>133</v>
      </c>
    </row>
    <row r="1612" spans="1:16" x14ac:dyDescent="0.25">
      <c r="A1612" t="s">
        <v>1</v>
      </c>
      <c r="B1612" t="s">
        <v>2468</v>
      </c>
      <c r="C1612" t="s">
        <v>373</v>
      </c>
      <c r="D1612" t="s">
        <v>2360</v>
      </c>
      <c r="E1612" t="s">
        <v>59</v>
      </c>
      <c r="F1612" t="b">
        <v>0</v>
      </c>
      <c r="G1612" t="s">
        <v>65</v>
      </c>
      <c r="H1612" s="1">
        <v>46039.918182870373</v>
      </c>
      <c r="I1612" t="b">
        <v>0</v>
      </c>
      <c r="J1612" t="b">
        <v>1</v>
      </c>
      <c r="K1612" t="s">
        <v>41</v>
      </c>
      <c r="L1612" t="s">
        <v>74</v>
      </c>
      <c r="M1612"/>
      <c r="N1612">
        <v>60</v>
      </c>
      <c r="O1612" t="s">
        <v>2182</v>
      </c>
      <c r="P1612" t="s">
        <v>7478</v>
      </c>
    </row>
    <row r="1613" spans="1:16" x14ac:dyDescent="0.25">
      <c r="A1613" t="s">
        <v>7</v>
      </c>
      <c r="B1613" t="s">
        <v>7479</v>
      </c>
      <c r="C1613" t="s">
        <v>326</v>
      </c>
      <c r="D1613" t="s">
        <v>4756</v>
      </c>
      <c r="E1613" t="s">
        <v>59</v>
      </c>
      <c r="F1613" t="b">
        <v>0</v>
      </c>
      <c r="G1613" t="s">
        <v>77</v>
      </c>
      <c r="H1613" s="1">
        <v>46040.000115740739</v>
      </c>
      <c r="I1613" t="b">
        <v>1</v>
      </c>
      <c r="J1613" t="b">
        <v>1</v>
      </c>
      <c r="K1613" t="s">
        <v>41</v>
      </c>
      <c r="L1613" t="s">
        <v>60</v>
      </c>
      <c r="M1613">
        <v>135000</v>
      </c>
      <c r="N1613"/>
      <c r="O1613" t="s">
        <v>7480</v>
      </c>
      <c r="P1613" t="s">
        <v>7481</v>
      </c>
    </row>
    <row r="1614" spans="1:16" x14ac:dyDescent="0.25">
      <c r="A1614" t="s">
        <v>2</v>
      </c>
      <c r="B1614" t="s">
        <v>7482</v>
      </c>
      <c r="C1614" t="s">
        <v>181</v>
      </c>
      <c r="D1614" t="s">
        <v>3173</v>
      </c>
      <c r="E1614" t="s">
        <v>59</v>
      </c>
      <c r="F1614" t="b">
        <v>0</v>
      </c>
      <c r="G1614" t="s">
        <v>89</v>
      </c>
      <c r="H1614" s="1">
        <v>46040.001111111109</v>
      </c>
      <c r="I1614" t="b">
        <v>1</v>
      </c>
      <c r="J1614" t="b">
        <v>0</v>
      </c>
      <c r="K1614" t="s">
        <v>41</v>
      </c>
      <c r="L1614" t="s">
        <v>60</v>
      </c>
      <c r="M1614">
        <v>104500</v>
      </c>
      <c r="N1614"/>
      <c r="O1614" t="s">
        <v>371</v>
      </c>
      <c r="P1614" t="s">
        <v>2284</v>
      </c>
    </row>
    <row r="1615" spans="1:16" x14ac:dyDescent="0.25">
      <c r="A1615" t="s">
        <v>0</v>
      </c>
      <c r="B1615" t="s">
        <v>7483</v>
      </c>
      <c r="C1615" t="s">
        <v>19</v>
      </c>
      <c r="D1615" t="s">
        <v>4518</v>
      </c>
      <c r="E1615" t="s">
        <v>621</v>
      </c>
      <c r="F1615" t="b">
        <v>0</v>
      </c>
      <c r="G1615" t="s">
        <v>19</v>
      </c>
      <c r="H1615" s="1">
        <v>46040.00340277778</v>
      </c>
      <c r="I1615" t="b">
        <v>0</v>
      </c>
      <c r="J1615" t="b">
        <v>0</v>
      </c>
      <c r="K1615" t="s">
        <v>19</v>
      </c>
      <c r="L1615" t="s">
        <v>60</v>
      </c>
      <c r="M1615">
        <v>50000</v>
      </c>
      <c r="N1615"/>
      <c r="O1615" t="s">
        <v>4519</v>
      </c>
    </row>
    <row r="1616" spans="1:16" x14ac:dyDescent="0.25">
      <c r="A1616" t="s">
        <v>0</v>
      </c>
      <c r="B1616" t="s">
        <v>7484</v>
      </c>
      <c r="C1616" t="s">
        <v>19</v>
      </c>
      <c r="D1616" t="s">
        <v>4518</v>
      </c>
      <c r="E1616" t="s">
        <v>621</v>
      </c>
      <c r="F1616" t="b">
        <v>0</v>
      </c>
      <c r="G1616" t="s">
        <v>19</v>
      </c>
      <c r="H1616" s="1">
        <v>46040.00340277778</v>
      </c>
      <c r="I1616" t="b">
        <v>1</v>
      </c>
      <c r="J1616" t="b">
        <v>0</v>
      </c>
      <c r="K1616" t="s">
        <v>19</v>
      </c>
      <c r="L1616" t="s">
        <v>60</v>
      </c>
      <c r="M1616">
        <v>50000</v>
      </c>
      <c r="N1616"/>
      <c r="O1616" t="s">
        <v>4519</v>
      </c>
      <c r="P1616" t="s">
        <v>1738</v>
      </c>
    </row>
    <row r="1617" spans="1:16" x14ac:dyDescent="0.25">
      <c r="A1617" t="s">
        <v>3</v>
      </c>
      <c r="B1617" t="s">
        <v>3</v>
      </c>
      <c r="C1617" t="s">
        <v>5154</v>
      </c>
      <c r="D1617" t="s">
        <v>3761</v>
      </c>
      <c r="E1617" t="s">
        <v>59</v>
      </c>
      <c r="F1617" t="b">
        <v>0</v>
      </c>
      <c r="G1617" t="s">
        <v>40</v>
      </c>
      <c r="H1617" s="1">
        <v>46040.006030092591</v>
      </c>
      <c r="I1617" t="b">
        <v>0</v>
      </c>
      <c r="J1617" t="b">
        <v>0</v>
      </c>
      <c r="K1617" t="s">
        <v>40</v>
      </c>
      <c r="L1617" t="s">
        <v>60</v>
      </c>
      <c r="M1617">
        <v>45000</v>
      </c>
      <c r="N1617"/>
      <c r="O1617" t="s">
        <v>7485</v>
      </c>
      <c r="P1617" t="s">
        <v>7486</v>
      </c>
    </row>
    <row r="1618" spans="1:16" x14ac:dyDescent="0.25">
      <c r="A1618" t="s">
        <v>1</v>
      </c>
      <c r="B1618" t="s">
        <v>7487</v>
      </c>
      <c r="C1618" t="s">
        <v>6956</v>
      </c>
      <c r="D1618" t="s">
        <v>4515</v>
      </c>
      <c r="E1618" t="s">
        <v>59</v>
      </c>
      <c r="F1618" t="b">
        <v>0</v>
      </c>
      <c r="G1618" t="s">
        <v>40</v>
      </c>
      <c r="H1618" s="1">
        <v>46040.006099537037</v>
      </c>
      <c r="I1618" t="b">
        <v>0</v>
      </c>
      <c r="J1618" t="b">
        <v>0</v>
      </c>
      <c r="K1618" t="s">
        <v>40</v>
      </c>
      <c r="L1618" t="s">
        <v>60</v>
      </c>
      <c r="M1618">
        <v>70000</v>
      </c>
      <c r="N1618"/>
      <c r="O1618" t="s">
        <v>7488</v>
      </c>
      <c r="P1618" t="s">
        <v>3299</v>
      </c>
    </row>
    <row r="1619" spans="1:16" x14ac:dyDescent="0.25">
      <c r="A1619" t="s">
        <v>0</v>
      </c>
      <c r="B1619" t="s">
        <v>7489</v>
      </c>
      <c r="C1619" t="s">
        <v>1538</v>
      </c>
      <c r="D1619" t="s">
        <v>4526</v>
      </c>
      <c r="E1619" t="s">
        <v>59</v>
      </c>
      <c r="F1619" t="b">
        <v>0</v>
      </c>
      <c r="G1619" t="s">
        <v>68</v>
      </c>
      <c r="H1619" s="1">
        <v>46040.041979166657</v>
      </c>
      <c r="I1619" t="b">
        <v>0</v>
      </c>
      <c r="J1619" t="b">
        <v>1</v>
      </c>
      <c r="K1619" t="s">
        <v>41</v>
      </c>
      <c r="L1619" t="s">
        <v>74</v>
      </c>
      <c r="M1619"/>
      <c r="N1619">
        <v>31.925000000000001</v>
      </c>
      <c r="O1619" t="s">
        <v>4548</v>
      </c>
    </row>
    <row r="1620" spans="1:16" x14ac:dyDescent="0.25">
      <c r="A1620" t="s">
        <v>0</v>
      </c>
      <c r="B1620" t="s">
        <v>7490</v>
      </c>
      <c r="C1620" t="s">
        <v>76</v>
      </c>
      <c r="D1620" t="s">
        <v>4526</v>
      </c>
      <c r="E1620" t="s">
        <v>132</v>
      </c>
      <c r="F1620" t="b">
        <v>1</v>
      </c>
      <c r="G1620" t="s">
        <v>13</v>
      </c>
      <c r="H1620" s="1">
        <v>46040.104988425926</v>
      </c>
      <c r="I1620" t="b">
        <v>1</v>
      </c>
      <c r="J1620" t="b">
        <v>0</v>
      </c>
      <c r="K1620" t="s">
        <v>13</v>
      </c>
      <c r="L1620" t="s">
        <v>74</v>
      </c>
      <c r="M1620"/>
      <c r="N1620">
        <v>65</v>
      </c>
      <c r="O1620" t="s">
        <v>5046</v>
      </c>
    </row>
    <row r="1621" spans="1:16" x14ac:dyDescent="0.25">
      <c r="A1621" t="s">
        <v>1</v>
      </c>
      <c r="B1621" t="s">
        <v>1302</v>
      </c>
      <c r="C1621" t="s">
        <v>335</v>
      </c>
      <c r="D1621" t="s">
        <v>4587</v>
      </c>
      <c r="E1621" t="s">
        <v>59</v>
      </c>
      <c r="F1621" t="b">
        <v>0</v>
      </c>
      <c r="G1621" t="s">
        <v>65</v>
      </c>
      <c r="H1621" s="1">
        <v>46040.37604166667</v>
      </c>
      <c r="I1621" t="b">
        <v>0</v>
      </c>
      <c r="J1621" t="b">
        <v>1</v>
      </c>
      <c r="K1621" t="s">
        <v>41</v>
      </c>
      <c r="L1621" t="s">
        <v>60</v>
      </c>
      <c r="M1621">
        <v>208500</v>
      </c>
      <c r="N1621"/>
      <c r="O1621" t="s">
        <v>7491</v>
      </c>
      <c r="P1621" t="s">
        <v>7351</v>
      </c>
    </row>
    <row r="1622" spans="1:16" x14ac:dyDescent="0.25">
      <c r="A1622" t="s">
        <v>2</v>
      </c>
      <c r="B1622" t="s">
        <v>7492</v>
      </c>
      <c r="C1622" t="s">
        <v>76</v>
      </c>
      <c r="D1622" t="s">
        <v>5251</v>
      </c>
      <c r="E1622" t="s">
        <v>132</v>
      </c>
      <c r="F1622" t="b">
        <v>1</v>
      </c>
      <c r="G1622" t="s">
        <v>13</v>
      </c>
      <c r="H1622" s="1">
        <v>46040.380844907413</v>
      </c>
      <c r="I1622" t="b">
        <v>0</v>
      </c>
      <c r="J1622" t="b">
        <v>0</v>
      </c>
      <c r="K1622" t="s">
        <v>13</v>
      </c>
      <c r="L1622" t="s">
        <v>60</v>
      </c>
      <c r="M1622">
        <v>114000</v>
      </c>
      <c r="N1622"/>
      <c r="O1622" t="s">
        <v>7493</v>
      </c>
      <c r="P1622" t="s">
        <v>7494</v>
      </c>
    </row>
    <row r="1623" spans="1:16" x14ac:dyDescent="0.25">
      <c r="A1623" t="s">
        <v>4</v>
      </c>
      <c r="B1623" t="s">
        <v>7495</v>
      </c>
      <c r="C1623" t="s">
        <v>5497</v>
      </c>
      <c r="D1623" t="s">
        <v>2360</v>
      </c>
      <c r="E1623" t="s">
        <v>72</v>
      </c>
      <c r="F1623" t="b">
        <v>0</v>
      </c>
      <c r="G1623" t="s">
        <v>77</v>
      </c>
      <c r="H1623" s="1">
        <v>46040.417928240742</v>
      </c>
      <c r="I1623" t="b">
        <v>0</v>
      </c>
      <c r="J1623" t="b">
        <v>1</v>
      </c>
      <c r="K1623" t="s">
        <v>41</v>
      </c>
      <c r="L1623" t="s">
        <v>60</v>
      </c>
      <c r="M1623">
        <v>135000</v>
      </c>
      <c r="N1623"/>
      <c r="O1623" t="s">
        <v>424</v>
      </c>
      <c r="P1623" t="s">
        <v>7496</v>
      </c>
    </row>
    <row r="1624" spans="1:16" x14ac:dyDescent="0.25">
      <c r="A1624" t="s">
        <v>0</v>
      </c>
      <c r="B1624" t="s">
        <v>7497</v>
      </c>
      <c r="C1624" t="s">
        <v>76</v>
      </c>
      <c r="D1624" t="s">
        <v>5251</v>
      </c>
      <c r="E1624" t="s">
        <v>59</v>
      </c>
      <c r="F1624" t="b">
        <v>1</v>
      </c>
      <c r="G1624" t="s">
        <v>34</v>
      </c>
      <c r="H1624" s="1">
        <v>46040.419583333343</v>
      </c>
      <c r="I1624" t="b">
        <v>1</v>
      </c>
      <c r="J1624" t="b">
        <v>0</v>
      </c>
      <c r="K1624" t="s">
        <v>34</v>
      </c>
      <c r="L1624" t="s">
        <v>60</v>
      </c>
      <c r="M1624">
        <v>570000</v>
      </c>
      <c r="N1624"/>
      <c r="O1624" t="s">
        <v>7498</v>
      </c>
      <c r="P1624" t="s">
        <v>802</v>
      </c>
    </row>
    <row r="1625" spans="1:16" x14ac:dyDescent="0.25">
      <c r="A1625" t="s">
        <v>6</v>
      </c>
      <c r="B1625" t="s">
        <v>7406</v>
      </c>
      <c r="C1625" t="s">
        <v>7499</v>
      </c>
      <c r="D1625" t="s">
        <v>4587</v>
      </c>
      <c r="E1625" t="s">
        <v>59</v>
      </c>
      <c r="F1625" t="b">
        <v>0</v>
      </c>
      <c r="G1625" t="s">
        <v>77</v>
      </c>
      <c r="H1625" s="1">
        <v>46040.458483796298</v>
      </c>
      <c r="I1625" t="b">
        <v>0</v>
      </c>
      <c r="J1625" t="b">
        <v>0</v>
      </c>
      <c r="K1625" t="s">
        <v>41</v>
      </c>
      <c r="L1625" t="s">
        <v>60</v>
      </c>
      <c r="M1625">
        <v>150000</v>
      </c>
      <c r="N1625"/>
      <c r="O1625" t="s">
        <v>4277</v>
      </c>
      <c r="P1625" t="s">
        <v>7407</v>
      </c>
    </row>
    <row r="1626" spans="1:16" x14ac:dyDescent="0.25">
      <c r="A1626" t="s">
        <v>5</v>
      </c>
      <c r="B1626" t="s">
        <v>5</v>
      </c>
      <c r="C1626" t="s">
        <v>75</v>
      </c>
      <c r="D1626" t="s">
        <v>4526</v>
      </c>
      <c r="E1626" t="s">
        <v>59</v>
      </c>
      <c r="F1626" t="b">
        <v>0</v>
      </c>
      <c r="G1626" t="s">
        <v>65</v>
      </c>
      <c r="H1626" s="1">
        <v>46040.501087962963</v>
      </c>
      <c r="I1626" t="b">
        <v>1</v>
      </c>
      <c r="J1626" t="b">
        <v>1</v>
      </c>
      <c r="K1626" t="s">
        <v>41</v>
      </c>
      <c r="L1626" t="s">
        <v>60</v>
      </c>
      <c r="M1626">
        <v>170000.4</v>
      </c>
      <c r="N1626"/>
      <c r="O1626" t="s">
        <v>7500</v>
      </c>
      <c r="P1626" t="s">
        <v>7501</v>
      </c>
    </row>
    <row r="1627" spans="1:16" x14ac:dyDescent="0.25">
      <c r="A1627" t="s">
        <v>1</v>
      </c>
      <c r="B1627" t="s">
        <v>7502</v>
      </c>
      <c r="C1627" t="s">
        <v>142</v>
      </c>
      <c r="D1627" t="s">
        <v>4526</v>
      </c>
      <c r="E1627" t="s">
        <v>59</v>
      </c>
      <c r="F1627" t="b">
        <v>0</v>
      </c>
      <c r="G1627" t="s">
        <v>77</v>
      </c>
      <c r="H1627" s="1">
        <v>46040.542962962973</v>
      </c>
      <c r="I1627" t="b">
        <v>0</v>
      </c>
      <c r="J1627" t="b">
        <v>1</v>
      </c>
      <c r="K1627" t="s">
        <v>41</v>
      </c>
      <c r="L1627" t="s">
        <v>60</v>
      </c>
      <c r="M1627">
        <v>129932</v>
      </c>
      <c r="N1627"/>
      <c r="O1627" t="s">
        <v>3654</v>
      </c>
      <c r="P1627" t="s">
        <v>7503</v>
      </c>
    </row>
    <row r="1628" spans="1:16" x14ac:dyDescent="0.25">
      <c r="A1628" t="s">
        <v>0</v>
      </c>
      <c r="B1628" t="s">
        <v>7504</v>
      </c>
      <c r="C1628" t="s">
        <v>2649</v>
      </c>
      <c r="D1628" t="s">
        <v>4531</v>
      </c>
      <c r="E1628" t="s">
        <v>59</v>
      </c>
      <c r="F1628" t="b">
        <v>0</v>
      </c>
      <c r="G1628" t="s">
        <v>39</v>
      </c>
      <c r="H1628" s="1">
        <v>46040.548020833332</v>
      </c>
      <c r="I1628" t="b">
        <v>0</v>
      </c>
      <c r="J1628" t="b">
        <v>0</v>
      </c>
      <c r="K1628" t="s">
        <v>39</v>
      </c>
      <c r="L1628" t="s">
        <v>60</v>
      </c>
      <c r="M1628">
        <v>120000</v>
      </c>
      <c r="N1628"/>
      <c r="O1628" t="s">
        <v>7505</v>
      </c>
    </row>
    <row r="1629" spans="1:16" x14ac:dyDescent="0.25">
      <c r="A1629" t="s">
        <v>9</v>
      </c>
      <c r="B1629" t="s">
        <v>7506</v>
      </c>
      <c r="C1629" t="s">
        <v>1417</v>
      </c>
      <c r="D1629" t="s">
        <v>4531</v>
      </c>
      <c r="E1629" t="s">
        <v>59</v>
      </c>
      <c r="F1629" t="b">
        <v>0</v>
      </c>
      <c r="G1629" t="s">
        <v>39</v>
      </c>
      <c r="H1629" s="1">
        <v>46040.548182870371</v>
      </c>
      <c r="I1629" t="b">
        <v>1</v>
      </c>
      <c r="J1629" t="b">
        <v>0</v>
      </c>
      <c r="K1629" t="s">
        <v>39</v>
      </c>
      <c r="L1629" t="s">
        <v>60</v>
      </c>
      <c r="M1629">
        <v>150000</v>
      </c>
      <c r="N1629"/>
      <c r="O1629" t="s">
        <v>7507</v>
      </c>
      <c r="P1629" t="s">
        <v>1165</v>
      </c>
    </row>
    <row r="1630" spans="1:16" x14ac:dyDescent="0.25">
      <c r="A1630" t="s">
        <v>4</v>
      </c>
      <c r="B1630" t="s">
        <v>7508</v>
      </c>
      <c r="C1630" t="s">
        <v>6036</v>
      </c>
      <c r="D1630" t="s">
        <v>4531</v>
      </c>
      <c r="E1630" t="s">
        <v>59</v>
      </c>
      <c r="F1630" t="b">
        <v>0</v>
      </c>
      <c r="G1630" t="s">
        <v>6037</v>
      </c>
      <c r="H1630" s="1">
        <v>46040.554328703707</v>
      </c>
      <c r="I1630" t="b">
        <v>0</v>
      </c>
      <c r="J1630" t="b">
        <v>0</v>
      </c>
      <c r="K1630" t="s">
        <v>6037</v>
      </c>
      <c r="L1630" t="s">
        <v>60</v>
      </c>
      <c r="M1630">
        <v>39480</v>
      </c>
      <c r="N1630"/>
      <c r="O1630" t="s">
        <v>4960</v>
      </c>
      <c r="P1630" t="s">
        <v>7509</v>
      </c>
    </row>
    <row r="1631" spans="1:16" x14ac:dyDescent="0.25">
      <c r="A1631" t="s">
        <v>1</v>
      </c>
      <c r="B1631" t="s">
        <v>629</v>
      </c>
      <c r="C1631" t="s">
        <v>2176</v>
      </c>
      <c r="D1631" t="s">
        <v>4751</v>
      </c>
      <c r="E1631" t="s">
        <v>59</v>
      </c>
      <c r="F1631" t="b">
        <v>0</v>
      </c>
      <c r="G1631" t="s">
        <v>77</v>
      </c>
      <c r="H1631" s="1">
        <v>46040.584652777783</v>
      </c>
      <c r="I1631" t="b">
        <v>0</v>
      </c>
      <c r="J1631" t="b">
        <v>0</v>
      </c>
      <c r="K1631" t="s">
        <v>41</v>
      </c>
      <c r="L1631" t="s">
        <v>60</v>
      </c>
      <c r="M1631">
        <v>75000</v>
      </c>
      <c r="N1631"/>
      <c r="O1631" t="s">
        <v>7510</v>
      </c>
      <c r="P1631" t="s">
        <v>7511</v>
      </c>
    </row>
    <row r="1632" spans="1:16" x14ac:dyDescent="0.25">
      <c r="A1632" t="s">
        <v>2</v>
      </c>
      <c r="B1632" t="s">
        <v>7512</v>
      </c>
      <c r="C1632" t="s">
        <v>194</v>
      </c>
      <c r="D1632" t="s">
        <v>4562</v>
      </c>
      <c r="E1632" t="s">
        <v>59</v>
      </c>
      <c r="F1632" t="b">
        <v>0</v>
      </c>
      <c r="G1632" t="s">
        <v>65</v>
      </c>
      <c r="H1632" s="1">
        <v>46040.625567129631</v>
      </c>
      <c r="I1632" t="b">
        <v>0</v>
      </c>
      <c r="J1632" t="b">
        <v>1</v>
      </c>
      <c r="K1632" t="s">
        <v>41</v>
      </c>
      <c r="L1632" t="s">
        <v>60</v>
      </c>
      <c r="M1632">
        <v>145500</v>
      </c>
      <c r="N1632"/>
      <c r="O1632" t="s">
        <v>226</v>
      </c>
      <c r="P1632" t="s">
        <v>7513</v>
      </c>
    </row>
    <row r="1633" spans="1:16" x14ac:dyDescent="0.25">
      <c r="A1633" t="s">
        <v>0</v>
      </c>
      <c r="B1633" t="s">
        <v>0</v>
      </c>
      <c r="C1633" t="s">
        <v>3611</v>
      </c>
      <c r="D1633" t="s">
        <v>2360</v>
      </c>
      <c r="E1633" t="s">
        <v>59</v>
      </c>
      <c r="F1633" t="b">
        <v>0</v>
      </c>
      <c r="G1633" t="s">
        <v>68</v>
      </c>
      <c r="H1633" s="1">
        <v>46040.625844907408</v>
      </c>
      <c r="I1633" t="b">
        <v>0</v>
      </c>
      <c r="J1633" t="b">
        <v>1</v>
      </c>
      <c r="K1633" t="s">
        <v>41</v>
      </c>
      <c r="L1633" t="s">
        <v>60</v>
      </c>
      <c r="M1633">
        <v>85000</v>
      </c>
      <c r="N1633"/>
      <c r="O1633" t="s">
        <v>7514</v>
      </c>
      <c r="P1633" t="s">
        <v>3996</v>
      </c>
    </row>
    <row r="1634" spans="1:16" x14ac:dyDescent="0.25">
      <c r="A1634" t="s">
        <v>1</v>
      </c>
      <c r="B1634" t="s">
        <v>7515</v>
      </c>
      <c r="C1634" t="s">
        <v>214</v>
      </c>
      <c r="D1634" t="s">
        <v>4756</v>
      </c>
      <c r="E1634" t="s">
        <v>59</v>
      </c>
      <c r="F1634" t="b">
        <v>0</v>
      </c>
      <c r="G1634" t="s">
        <v>65</v>
      </c>
      <c r="H1634" s="1">
        <v>46040.626064814824</v>
      </c>
      <c r="I1634" t="b">
        <v>0</v>
      </c>
      <c r="J1634" t="b">
        <v>1</v>
      </c>
      <c r="K1634" t="s">
        <v>41</v>
      </c>
      <c r="L1634" t="s">
        <v>60</v>
      </c>
      <c r="M1634">
        <v>167500</v>
      </c>
      <c r="N1634"/>
      <c r="O1634" t="s">
        <v>879</v>
      </c>
      <c r="P1634" t="s">
        <v>7516</v>
      </c>
    </row>
    <row r="1635" spans="1:16" x14ac:dyDescent="0.25">
      <c r="A1635" t="s">
        <v>8</v>
      </c>
      <c r="B1635" t="s">
        <v>4001</v>
      </c>
      <c r="C1635" t="s">
        <v>76</v>
      </c>
      <c r="D1635" t="s">
        <v>4622</v>
      </c>
      <c r="E1635" t="s">
        <v>59</v>
      </c>
      <c r="F1635" t="b">
        <v>1</v>
      </c>
      <c r="G1635" t="s">
        <v>21</v>
      </c>
      <c r="H1635" s="1">
        <v>46040.631331018521</v>
      </c>
      <c r="I1635" t="b">
        <v>0</v>
      </c>
      <c r="J1635" t="b">
        <v>0</v>
      </c>
      <c r="K1635" t="s">
        <v>21</v>
      </c>
      <c r="L1635" t="s">
        <v>60</v>
      </c>
      <c r="M1635">
        <v>300000</v>
      </c>
      <c r="N1635"/>
      <c r="O1635" t="s">
        <v>5326</v>
      </c>
      <c r="P1635" t="s">
        <v>7517</v>
      </c>
    </row>
    <row r="1636" spans="1:16" x14ac:dyDescent="0.25">
      <c r="A1636" t="s">
        <v>4</v>
      </c>
      <c r="B1636" t="s">
        <v>7518</v>
      </c>
      <c r="C1636" t="s">
        <v>76</v>
      </c>
      <c r="D1636" t="s">
        <v>4622</v>
      </c>
      <c r="E1636" t="s">
        <v>59</v>
      </c>
      <c r="F1636" t="b">
        <v>1</v>
      </c>
      <c r="G1636" t="s">
        <v>7519</v>
      </c>
      <c r="H1636" s="1">
        <v>46040.640810185178</v>
      </c>
      <c r="I1636" t="b">
        <v>1</v>
      </c>
      <c r="J1636" t="b">
        <v>0</v>
      </c>
      <c r="K1636" t="s">
        <v>7519</v>
      </c>
      <c r="L1636" t="s">
        <v>60</v>
      </c>
      <c r="M1636">
        <v>250000</v>
      </c>
      <c r="N1636"/>
      <c r="O1636" t="s">
        <v>5326</v>
      </c>
      <c r="P1636" t="s">
        <v>7520</v>
      </c>
    </row>
    <row r="1637" spans="1:16" x14ac:dyDescent="0.25">
      <c r="A1637" t="s">
        <v>8</v>
      </c>
      <c r="B1637" t="s">
        <v>7521</v>
      </c>
      <c r="C1637" t="s">
        <v>76</v>
      </c>
      <c r="D1637" t="s">
        <v>4622</v>
      </c>
      <c r="E1637" t="s">
        <v>59</v>
      </c>
      <c r="F1637" t="b">
        <v>1</v>
      </c>
      <c r="G1637" t="s">
        <v>7519</v>
      </c>
      <c r="H1637" s="1">
        <v>46040.640810185178</v>
      </c>
      <c r="I1637" t="b">
        <v>0</v>
      </c>
      <c r="J1637" t="b">
        <v>0</v>
      </c>
      <c r="K1637" t="s">
        <v>7519</v>
      </c>
      <c r="L1637" t="s">
        <v>60</v>
      </c>
      <c r="M1637">
        <v>330000</v>
      </c>
      <c r="N1637"/>
      <c r="O1637" t="s">
        <v>5326</v>
      </c>
      <c r="P1637" t="s">
        <v>7517</v>
      </c>
    </row>
    <row r="1638" spans="1:16" x14ac:dyDescent="0.25">
      <c r="A1638" t="s">
        <v>0</v>
      </c>
      <c r="B1638" t="s">
        <v>7522</v>
      </c>
      <c r="C1638" t="s">
        <v>3989</v>
      </c>
      <c r="D1638" t="s">
        <v>7523</v>
      </c>
      <c r="E1638" t="s">
        <v>59</v>
      </c>
      <c r="F1638" t="b">
        <v>0</v>
      </c>
      <c r="G1638" t="s">
        <v>63</v>
      </c>
      <c r="H1638" s="1">
        <v>46040.676157407397</v>
      </c>
      <c r="I1638" t="b">
        <v>0</v>
      </c>
      <c r="J1638" t="b">
        <v>0</v>
      </c>
      <c r="K1638" t="s">
        <v>41</v>
      </c>
      <c r="L1638" t="s">
        <v>74</v>
      </c>
      <c r="M1638"/>
      <c r="N1638">
        <v>19</v>
      </c>
      <c r="O1638" t="s">
        <v>3279</v>
      </c>
      <c r="P1638" t="s">
        <v>7524</v>
      </c>
    </row>
    <row r="1639" spans="1:16" x14ac:dyDescent="0.25">
      <c r="A1639" t="s">
        <v>6</v>
      </c>
      <c r="B1639" t="s">
        <v>7525</v>
      </c>
      <c r="C1639" t="s">
        <v>7526</v>
      </c>
      <c r="D1639" t="s">
        <v>4531</v>
      </c>
      <c r="E1639" t="s">
        <v>59</v>
      </c>
      <c r="F1639" t="b">
        <v>0</v>
      </c>
      <c r="G1639" t="s">
        <v>40</v>
      </c>
      <c r="H1639" s="1">
        <v>46040.713194444441</v>
      </c>
      <c r="I1639" t="b">
        <v>0</v>
      </c>
      <c r="J1639" t="b">
        <v>0</v>
      </c>
      <c r="K1639" t="s">
        <v>40</v>
      </c>
      <c r="L1639" t="s">
        <v>60</v>
      </c>
      <c r="M1639">
        <v>70000</v>
      </c>
      <c r="N1639"/>
      <c r="O1639" t="s">
        <v>7527</v>
      </c>
      <c r="P1639" t="s">
        <v>208</v>
      </c>
    </row>
    <row r="1640" spans="1:16" x14ac:dyDescent="0.25">
      <c r="A1640" t="s">
        <v>2</v>
      </c>
      <c r="B1640" t="s">
        <v>7528</v>
      </c>
      <c r="C1640" t="s">
        <v>5273</v>
      </c>
      <c r="D1640" t="s">
        <v>4531</v>
      </c>
      <c r="E1640" t="s">
        <v>59</v>
      </c>
      <c r="F1640" t="b">
        <v>0</v>
      </c>
      <c r="G1640" t="s">
        <v>40</v>
      </c>
      <c r="H1640" s="1">
        <v>46040.713194444441</v>
      </c>
      <c r="I1640" t="b">
        <v>0</v>
      </c>
      <c r="J1640" t="b">
        <v>0</v>
      </c>
      <c r="K1640" t="s">
        <v>40</v>
      </c>
      <c r="L1640" t="s">
        <v>60</v>
      </c>
      <c r="M1640">
        <v>60000</v>
      </c>
      <c r="N1640"/>
      <c r="O1640" t="s">
        <v>7529</v>
      </c>
      <c r="P1640" t="s">
        <v>7530</v>
      </c>
    </row>
    <row r="1641" spans="1:16" x14ac:dyDescent="0.25">
      <c r="A1641" t="s">
        <v>6</v>
      </c>
      <c r="B1641" t="s">
        <v>6</v>
      </c>
      <c r="C1641" t="s">
        <v>7526</v>
      </c>
      <c r="D1641" t="s">
        <v>4531</v>
      </c>
      <c r="E1641" t="s">
        <v>59</v>
      </c>
      <c r="F1641" t="b">
        <v>0</v>
      </c>
      <c r="G1641" t="s">
        <v>40</v>
      </c>
      <c r="H1641" s="1">
        <v>46040.713194444441</v>
      </c>
      <c r="I1641" t="b">
        <v>0</v>
      </c>
      <c r="J1641" t="b">
        <v>0</v>
      </c>
      <c r="K1641" t="s">
        <v>40</v>
      </c>
      <c r="L1641" t="s">
        <v>60</v>
      </c>
      <c r="M1641">
        <v>70000</v>
      </c>
      <c r="N1641"/>
      <c r="O1641" t="s">
        <v>7527</v>
      </c>
      <c r="P1641" t="s">
        <v>7531</v>
      </c>
    </row>
    <row r="1642" spans="1:16" x14ac:dyDescent="0.25">
      <c r="A1642" t="s">
        <v>2</v>
      </c>
      <c r="B1642" t="s">
        <v>7532</v>
      </c>
      <c r="C1642" t="s">
        <v>40</v>
      </c>
      <c r="D1642" t="s">
        <v>4531</v>
      </c>
      <c r="E1642" t="s">
        <v>59</v>
      </c>
      <c r="F1642" t="b">
        <v>0</v>
      </c>
      <c r="G1642" t="s">
        <v>40</v>
      </c>
      <c r="H1642" s="1">
        <v>46040.713194444441</v>
      </c>
      <c r="I1642" t="b">
        <v>0</v>
      </c>
      <c r="J1642" t="b">
        <v>0</v>
      </c>
      <c r="K1642" t="s">
        <v>40</v>
      </c>
      <c r="L1642" t="s">
        <v>60</v>
      </c>
      <c r="M1642">
        <v>60000</v>
      </c>
      <c r="N1642"/>
      <c r="O1642" t="s">
        <v>7533</v>
      </c>
      <c r="P1642" t="s">
        <v>152</v>
      </c>
    </row>
    <row r="1643" spans="1:16" x14ac:dyDescent="0.25">
      <c r="A1643" t="s">
        <v>5</v>
      </c>
      <c r="B1643" t="s">
        <v>7534</v>
      </c>
      <c r="C1643" t="s">
        <v>7535</v>
      </c>
      <c r="D1643" t="s">
        <v>4531</v>
      </c>
      <c r="E1643" t="s">
        <v>59</v>
      </c>
      <c r="F1643" t="b">
        <v>0</v>
      </c>
      <c r="G1643" t="s">
        <v>20</v>
      </c>
      <c r="H1643" s="1">
        <v>46040.717465277783</v>
      </c>
      <c r="I1643" t="b">
        <v>1</v>
      </c>
      <c r="J1643" t="b">
        <v>0</v>
      </c>
      <c r="K1643" t="s">
        <v>20</v>
      </c>
      <c r="L1643" t="s">
        <v>60</v>
      </c>
      <c r="M1643">
        <v>80000</v>
      </c>
      <c r="N1643"/>
      <c r="O1643" t="s">
        <v>7536</v>
      </c>
    </row>
    <row r="1644" spans="1:16" x14ac:dyDescent="0.25">
      <c r="A1644" t="s">
        <v>0</v>
      </c>
      <c r="B1644" t="s">
        <v>7537</v>
      </c>
      <c r="C1644" t="s">
        <v>76</v>
      </c>
      <c r="D1644" t="s">
        <v>4633</v>
      </c>
      <c r="E1644" t="s">
        <v>59</v>
      </c>
      <c r="F1644" t="b">
        <v>1</v>
      </c>
      <c r="G1644" t="s">
        <v>13</v>
      </c>
      <c r="H1644" s="1">
        <v>46040.797476851847</v>
      </c>
      <c r="I1644" t="b">
        <v>0</v>
      </c>
      <c r="J1644" t="b">
        <v>0</v>
      </c>
      <c r="K1644" t="s">
        <v>13</v>
      </c>
      <c r="L1644" t="s">
        <v>60</v>
      </c>
      <c r="M1644">
        <v>82500</v>
      </c>
      <c r="N1644"/>
      <c r="O1644" t="s">
        <v>4633</v>
      </c>
      <c r="P1644" t="s">
        <v>7538</v>
      </c>
    </row>
    <row r="1645" spans="1:16" x14ac:dyDescent="0.25">
      <c r="A1645" t="s">
        <v>0</v>
      </c>
      <c r="B1645" t="s">
        <v>3246</v>
      </c>
      <c r="C1645" t="s">
        <v>2563</v>
      </c>
      <c r="D1645" t="s">
        <v>4756</v>
      </c>
      <c r="E1645" t="s">
        <v>59</v>
      </c>
      <c r="F1645" t="b">
        <v>0</v>
      </c>
      <c r="G1645" t="s">
        <v>68</v>
      </c>
      <c r="H1645" s="1">
        <v>46040.834178240737</v>
      </c>
      <c r="I1645" t="b">
        <v>0</v>
      </c>
      <c r="J1645" t="b">
        <v>1</v>
      </c>
      <c r="K1645" t="s">
        <v>41</v>
      </c>
      <c r="L1645" t="s">
        <v>60</v>
      </c>
      <c r="M1645">
        <v>168000</v>
      </c>
      <c r="N1645"/>
      <c r="O1645" t="s">
        <v>2454</v>
      </c>
      <c r="P1645" t="s">
        <v>2114</v>
      </c>
    </row>
    <row r="1646" spans="1:16" x14ac:dyDescent="0.25">
      <c r="A1646" t="s">
        <v>3</v>
      </c>
      <c r="B1646" t="s">
        <v>7539</v>
      </c>
      <c r="C1646" t="s">
        <v>76</v>
      </c>
      <c r="D1646" t="s">
        <v>4633</v>
      </c>
      <c r="E1646" t="s">
        <v>59</v>
      </c>
      <c r="F1646" t="b">
        <v>1</v>
      </c>
      <c r="G1646" t="s">
        <v>33</v>
      </c>
      <c r="H1646" s="1">
        <v>46040.83798611111</v>
      </c>
      <c r="I1646" t="b">
        <v>0</v>
      </c>
      <c r="J1646" t="b">
        <v>0</v>
      </c>
      <c r="K1646" t="s">
        <v>33</v>
      </c>
      <c r="L1646" t="s">
        <v>60</v>
      </c>
      <c r="M1646">
        <v>62500</v>
      </c>
      <c r="N1646"/>
      <c r="O1646" t="s">
        <v>4633</v>
      </c>
      <c r="P1646" t="s">
        <v>7540</v>
      </c>
    </row>
    <row r="1647" spans="1:16" x14ac:dyDescent="0.25">
      <c r="A1647" t="s">
        <v>5</v>
      </c>
      <c r="B1647" t="s">
        <v>5</v>
      </c>
      <c r="C1647" t="s">
        <v>6685</v>
      </c>
      <c r="D1647" t="s">
        <v>4526</v>
      </c>
      <c r="E1647" t="s">
        <v>59</v>
      </c>
      <c r="F1647" t="b">
        <v>0</v>
      </c>
      <c r="G1647" t="s">
        <v>40</v>
      </c>
      <c r="H1647" s="1">
        <v>46040.838333333333</v>
      </c>
      <c r="I1647" t="b">
        <v>1</v>
      </c>
      <c r="J1647" t="b">
        <v>0</v>
      </c>
      <c r="K1647" t="s">
        <v>40</v>
      </c>
      <c r="L1647" t="s">
        <v>60</v>
      </c>
      <c r="M1647">
        <v>75000</v>
      </c>
      <c r="N1647"/>
      <c r="O1647" t="s">
        <v>7541</v>
      </c>
      <c r="P1647" t="s">
        <v>7542</v>
      </c>
    </row>
    <row r="1648" spans="1:16" x14ac:dyDescent="0.25">
      <c r="A1648" t="s">
        <v>9</v>
      </c>
      <c r="B1648" t="s">
        <v>7543</v>
      </c>
      <c r="C1648" t="s">
        <v>76</v>
      </c>
      <c r="D1648" t="s">
        <v>4633</v>
      </c>
      <c r="E1648" t="s">
        <v>59</v>
      </c>
      <c r="F1648" t="b">
        <v>1</v>
      </c>
      <c r="G1648" t="s">
        <v>6220</v>
      </c>
      <c r="H1648" s="1">
        <v>46040.845520833333</v>
      </c>
      <c r="I1648" t="b">
        <v>1</v>
      </c>
      <c r="J1648" t="b">
        <v>0</v>
      </c>
      <c r="K1648" t="s">
        <v>6220</v>
      </c>
      <c r="L1648" t="s">
        <v>60</v>
      </c>
      <c r="M1648">
        <v>315000</v>
      </c>
      <c r="N1648"/>
      <c r="O1648" t="s">
        <v>7544</v>
      </c>
      <c r="P1648" t="s">
        <v>7545</v>
      </c>
    </row>
    <row r="1649" spans="1:16" x14ac:dyDescent="0.25">
      <c r="A1649" t="s">
        <v>6</v>
      </c>
      <c r="B1649" t="s">
        <v>7546</v>
      </c>
      <c r="C1649" t="s">
        <v>164</v>
      </c>
      <c r="D1649" t="s">
        <v>4756</v>
      </c>
      <c r="E1649" t="s">
        <v>59</v>
      </c>
      <c r="F1649" t="b">
        <v>0</v>
      </c>
      <c r="G1649" t="s">
        <v>65</v>
      </c>
      <c r="H1649" s="1">
        <v>46040.917233796303</v>
      </c>
      <c r="I1649" t="b">
        <v>0</v>
      </c>
      <c r="J1649" t="b">
        <v>1</v>
      </c>
      <c r="K1649" t="s">
        <v>41</v>
      </c>
      <c r="L1649" t="s">
        <v>60</v>
      </c>
      <c r="M1649">
        <v>234500</v>
      </c>
      <c r="N1649"/>
      <c r="O1649" t="s">
        <v>2020</v>
      </c>
    </row>
    <row r="1650" spans="1:16" x14ac:dyDescent="0.25">
      <c r="A1650" t="s">
        <v>1</v>
      </c>
      <c r="B1650" t="s">
        <v>7547</v>
      </c>
      <c r="C1650" t="s">
        <v>112</v>
      </c>
      <c r="D1650" t="s">
        <v>4346</v>
      </c>
      <c r="E1650" t="s">
        <v>59</v>
      </c>
      <c r="F1650" t="b">
        <v>0</v>
      </c>
      <c r="G1650" t="s">
        <v>65</v>
      </c>
      <c r="H1650" s="1">
        <v>46040.917673611111</v>
      </c>
      <c r="I1650" t="b">
        <v>1</v>
      </c>
      <c r="J1650" t="b">
        <v>0</v>
      </c>
      <c r="K1650" t="s">
        <v>41</v>
      </c>
      <c r="L1650" t="s">
        <v>60</v>
      </c>
      <c r="M1650">
        <v>135000</v>
      </c>
      <c r="N1650"/>
      <c r="O1650" t="s">
        <v>7548</v>
      </c>
      <c r="P1650" t="s">
        <v>85</v>
      </c>
    </row>
    <row r="1651" spans="1:16" x14ac:dyDescent="0.25">
      <c r="A1651" t="s">
        <v>3</v>
      </c>
      <c r="B1651" t="s">
        <v>7549</v>
      </c>
      <c r="C1651" t="s">
        <v>76</v>
      </c>
      <c r="D1651" t="s">
        <v>5790</v>
      </c>
      <c r="E1651" t="s">
        <v>59</v>
      </c>
      <c r="F1651" t="b">
        <v>1</v>
      </c>
      <c r="G1651" t="s">
        <v>30</v>
      </c>
      <c r="H1651" s="1">
        <v>46040.921712962961</v>
      </c>
      <c r="I1651" t="b">
        <v>0</v>
      </c>
      <c r="J1651" t="b">
        <v>0</v>
      </c>
      <c r="K1651" t="s">
        <v>30</v>
      </c>
      <c r="L1651" t="s">
        <v>60</v>
      </c>
      <c r="M1651">
        <v>1340000</v>
      </c>
      <c r="N1651"/>
      <c r="O1651" t="s">
        <v>7550</v>
      </c>
    </row>
    <row r="1652" spans="1:16" x14ac:dyDescent="0.25">
      <c r="A1652" t="s">
        <v>2</v>
      </c>
      <c r="B1652" t="s">
        <v>986</v>
      </c>
      <c r="C1652" t="s">
        <v>1122</v>
      </c>
      <c r="D1652" t="s">
        <v>4756</v>
      </c>
      <c r="E1652" t="s">
        <v>59</v>
      </c>
      <c r="F1652" t="b">
        <v>0</v>
      </c>
      <c r="G1652" t="s">
        <v>65</v>
      </c>
      <c r="H1652" s="1">
        <v>46040.958877314813</v>
      </c>
      <c r="I1652" t="b">
        <v>0</v>
      </c>
      <c r="J1652" t="b">
        <v>1</v>
      </c>
      <c r="K1652" t="s">
        <v>41</v>
      </c>
      <c r="L1652" t="s">
        <v>60</v>
      </c>
      <c r="M1652">
        <v>130000</v>
      </c>
      <c r="N1652"/>
      <c r="O1652" t="s">
        <v>722</v>
      </c>
      <c r="P1652" t="s">
        <v>7551</v>
      </c>
    </row>
    <row r="1653" spans="1:16" x14ac:dyDescent="0.25">
      <c r="A1653" t="s">
        <v>3</v>
      </c>
      <c r="B1653" t="s">
        <v>4547</v>
      </c>
      <c r="C1653" t="s">
        <v>181</v>
      </c>
      <c r="D1653" t="s">
        <v>4526</v>
      </c>
      <c r="E1653" t="s">
        <v>59</v>
      </c>
      <c r="F1653" t="b">
        <v>0</v>
      </c>
      <c r="G1653" t="s">
        <v>89</v>
      </c>
      <c r="H1653" s="1">
        <v>46041.042141203703</v>
      </c>
      <c r="I1653" t="b">
        <v>1</v>
      </c>
      <c r="J1653" t="b">
        <v>1</v>
      </c>
      <c r="K1653" t="s">
        <v>41</v>
      </c>
      <c r="L1653" t="s">
        <v>74</v>
      </c>
      <c r="M1653"/>
      <c r="N1653">
        <v>34.034999999999997</v>
      </c>
      <c r="O1653" t="s">
        <v>4548</v>
      </c>
      <c r="P1653" t="s">
        <v>219</v>
      </c>
    </row>
    <row r="1654" spans="1:16" x14ac:dyDescent="0.25">
      <c r="A1654" t="s">
        <v>8</v>
      </c>
      <c r="B1654" t="s">
        <v>7552</v>
      </c>
      <c r="C1654" t="s">
        <v>356</v>
      </c>
      <c r="D1654" t="s">
        <v>5018</v>
      </c>
      <c r="E1654" t="s">
        <v>836</v>
      </c>
      <c r="F1654" t="b">
        <v>0</v>
      </c>
      <c r="G1654" t="s">
        <v>77</v>
      </c>
      <c r="H1654" s="1">
        <v>46041.293287037042</v>
      </c>
      <c r="I1654" t="b">
        <v>0</v>
      </c>
      <c r="J1654" t="b">
        <v>1</v>
      </c>
      <c r="K1654" t="s">
        <v>41</v>
      </c>
      <c r="L1654" t="s">
        <v>60</v>
      </c>
      <c r="M1654">
        <v>223500</v>
      </c>
      <c r="N1654"/>
      <c r="O1654" t="s">
        <v>95</v>
      </c>
      <c r="P1654" t="s">
        <v>7553</v>
      </c>
    </row>
    <row r="1655" spans="1:16" x14ac:dyDescent="0.25">
      <c r="A1655" t="s">
        <v>5</v>
      </c>
      <c r="B1655" t="s">
        <v>7554</v>
      </c>
      <c r="C1655" t="s">
        <v>94</v>
      </c>
      <c r="D1655" t="s">
        <v>5018</v>
      </c>
      <c r="E1655" t="s">
        <v>836</v>
      </c>
      <c r="F1655" t="b">
        <v>0</v>
      </c>
      <c r="G1655" t="s">
        <v>77</v>
      </c>
      <c r="H1655" s="1">
        <v>46041.293310185189</v>
      </c>
      <c r="I1655" t="b">
        <v>0</v>
      </c>
      <c r="J1655" t="b">
        <v>1</v>
      </c>
      <c r="K1655" t="s">
        <v>41</v>
      </c>
      <c r="L1655" t="s">
        <v>60</v>
      </c>
      <c r="M1655">
        <v>173500</v>
      </c>
      <c r="N1655"/>
      <c r="O1655" t="s">
        <v>95</v>
      </c>
      <c r="P1655" t="s">
        <v>4639</v>
      </c>
    </row>
    <row r="1656" spans="1:16" x14ac:dyDescent="0.25">
      <c r="A1656" t="s">
        <v>1</v>
      </c>
      <c r="B1656" t="s">
        <v>7555</v>
      </c>
      <c r="C1656" t="s">
        <v>1445</v>
      </c>
      <c r="D1656" t="s">
        <v>5018</v>
      </c>
      <c r="E1656" t="s">
        <v>836</v>
      </c>
      <c r="F1656" t="b">
        <v>0</v>
      </c>
      <c r="G1656" t="s">
        <v>89</v>
      </c>
      <c r="H1656" s="1">
        <v>46041.293981481482</v>
      </c>
      <c r="I1656" t="b">
        <v>0</v>
      </c>
      <c r="J1656" t="b">
        <v>1</v>
      </c>
      <c r="K1656" t="s">
        <v>41</v>
      </c>
      <c r="L1656" t="s">
        <v>60</v>
      </c>
      <c r="M1656">
        <v>207000</v>
      </c>
      <c r="N1656"/>
      <c r="O1656" t="s">
        <v>95</v>
      </c>
      <c r="P1656" t="s">
        <v>7556</v>
      </c>
    </row>
    <row r="1657" spans="1:16" x14ac:dyDescent="0.25">
      <c r="A1657" t="s">
        <v>1</v>
      </c>
      <c r="B1657" t="s">
        <v>1</v>
      </c>
      <c r="C1657" t="s">
        <v>7557</v>
      </c>
      <c r="D1657" t="s">
        <v>4697</v>
      </c>
      <c r="E1657" t="s">
        <v>59</v>
      </c>
      <c r="F1657" t="b">
        <v>0</v>
      </c>
      <c r="G1657" t="s">
        <v>77</v>
      </c>
      <c r="H1657" s="1">
        <v>46041.334780092591</v>
      </c>
      <c r="I1657" t="b">
        <v>0</v>
      </c>
      <c r="J1657" t="b">
        <v>1</v>
      </c>
      <c r="K1657" t="s">
        <v>41</v>
      </c>
      <c r="L1657" t="s">
        <v>60</v>
      </c>
      <c r="M1657">
        <v>119787</v>
      </c>
      <c r="N1657"/>
      <c r="O1657" t="s">
        <v>7558</v>
      </c>
      <c r="P1657" t="s">
        <v>7559</v>
      </c>
    </row>
    <row r="1658" spans="1:16" x14ac:dyDescent="0.25">
      <c r="A1658" t="s">
        <v>1</v>
      </c>
      <c r="B1658" t="s">
        <v>2772</v>
      </c>
      <c r="C1658" t="s">
        <v>76</v>
      </c>
      <c r="D1658" t="s">
        <v>4599</v>
      </c>
      <c r="E1658" t="s">
        <v>59</v>
      </c>
      <c r="F1658" t="b">
        <v>1</v>
      </c>
      <c r="G1658" t="s">
        <v>40</v>
      </c>
      <c r="H1658" s="1">
        <v>46041.339895833327</v>
      </c>
      <c r="I1658" t="b">
        <v>1</v>
      </c>
      <c r="J1658" t="b">
        <v>0</v>
      </c>
      <c r="K1658" t="s">
        <v>40</v>
      </c>
      <c r="L1658" t="s">
        <v>60</v>
      </c>
      <c r="M1658">
        <v>55000</v>
      </c>
      <c r="N1658"/>
      <c r="O1658" t="s">
        <v>7560</v>
      </c>
      <c r="P1658" t="s">
        <v>7561</v>
      </c>
    </row>
    <row r="1659" spans="1:16" x14ac:dyDescent="0.25">
      <c r="A1659" t="s">
        <v>3</v>
      </c>
      <c r="B1659" t="s">
        <v>7562</v>
      </c>
      <c r="C1659" t="s">
        <v>92</v>
      </c>
      <c r="D1659" t="s">
        <v>4526</v>
      </c>
      <c r="E1659" t="s">
        <v>59</v>
      </c>
      <c r="F1659" t="b">
        <v>0</v>
      </c>
      <c r="G1659" t="s">
        <v>77</v>
      </c>
      <c r="H1659" s="1">
        <v>46041.375277777777</v>
      </c>
      <c r="I1659" t="b">
        <v>0</v>
      </c>
      <c r="J1659" t="b">
        <v>1</v>
      </c>
      <c r="K1659" t="s">
        <v>41</v>
      </c>
      <c r="L1659" t="s">
        <v>60</v>
      </c>
      <c r="M1659">
        <v>181000</v>
      </c>
      <c r="N1659"/>
      <c r="O1659" t="s">
        <v>402</v>
      </c>
      <c r="P1659" t="s">
        <v>7563</v>
      </c>
    </row>
    <row r="1660" spans="1:16" x14ac:dyDescent="0.25">
      <c r="A1660" t="s">
        <v>4</v>
      </c>
      <c r="B1660" t="s">
        <v>7564</v>
      </c>
      <c r="C1660" t="s">
        <v>92</v>
      </c>
      <c r="D1660" t="s">
        <v>4526</v>
      </c>
      <c r="E1660" t="s">
        <v>59</v>
      </c>
      <c r="F1660" t="b">
        <v>0</v>
      </c>
      <c r="G1660" t="s">
        <v>77</v>
      </c>
      <c r="H1660" s="1">
        <v>46041.375902777778</v>
      </c>
      <c r="I1660" t="b">
        <v>0</v>
      </c>
      <c r="J1660" t="b">
        <v>1</v>
      </c>
      <c r="K1660" t="s">
        <v>41</v>
      </c>
      <c r="L1660" t="s">
        <v>60</v>
      </c>
      <c r="M1660">
        <v>226500</v>
      </c>
      <c r="N1660"/>
      <c r="O1660" t="s">
        <v>402</v>
      </c>
      <c r="P1660" t="s">
        <v>7565</v>
      </c>
    </row>
    <row r="1661" spans="1:16" x14ac:dyDescent="0.25">
      <c r="A1661" t="s">
        <v>5</v>
      </c>
      <c r="B1661" t="s">
        <v>7566</v>
      </c>
      <c r="C1661" t="s">
        <v>7567</v>
      </c>
      <c r="D1661" t="s">
        <v>4346</v>
      </c>
      <c r="E1661" t="s">
        <v>59</v>
      </c>
      <c r="F1661" t="b">
        <v>0</v>
      </c>
      <c r="G1661" t="s">
        <v>19</v>
      </c>
      <c r="H1661" s="1">
        <v>46041.378784722219</v>
      </c>
      <c r="I1661" t="b">
        <v>1</v>
      </c>
      <c r="J1661" t="b">
        <v>0</v>
      </c>
      <c r="K1661" t="s">
        <v>19</v>
      </c>
      <c r="L1661" t="s">
        <v>60</v>
      </c>
      <c r="M1661">
        <v>3000000</v>
      </c>
      <c r="N1661"/>
      <c r="O1661" t="s">
        <v>6571</v>
      </c>
      <c r="P1661" t="s">
        <v>7568</v>
      </c>
    </row>
    <row r="1662" spans="1:16" x14ac:dyDescent="0.25">
      <c r="A1662" t="s">
        <v>0</v>
      </c>
      <c r="B1662" t="s">
        <v>7569</v>
      </c>
      <c r="C1662" t="s">
        <v>5067</v>
      </c>
      <c r="D1662" t="s">
        <v>4346</v>
      </c>
      <c r="E1662" t="s">
        <v>59</v>
      </c>
      <c r="F1662" t="b">
        <v>0</v>
      </c>
      <c r="G1662" t="s">
        <v>40</v>
      </c>
      <c r="H1662" s="1">
        <v>46041.381377314807</v>
      </c>
      <c r="I1662" t="b">
        <v>1</v>
      </c>
      <c r="J1662" t="b">
        <v>0</v>
      </c>
      <c r="K1662" t="s">
        <v>40</v>
      </c>
      <c r="L1662" t="s">
        <v>60</v>
      </c>
      <c r="M1662">
        <v>28500</v>
      </c>
      <c r="N1662"/>
      <c r="O1662" t="s">
        <v>7570</v>
      </c>
      <c r="P1662" t="s">
        <v>2363</v>
      </c>
    </row>
    <row r="1663" spans="1:16" x14ac:dyDescent="0.25">
      <c r="A1663" t="s">
        <v>0</v>
      </c>
      <c r="B1663" t="s">
        <v>7571</v>
      </c>
      <c r="C1663" t="s">
        <v>1384</v>
      </c>
      <c r="D1663" t="s">
        <v>4526</v>
      </c>
      <c r="E1663" t="s">
        <v>59</v>
      </c>
      <c r="F1663" t="b">
        <v>0</v>
      </c>
      <c r="G1663" t="s">
        <v>77</v>
      </c>
      <c r="H1663" s="1">
        <v>46041.416863425933</v>
      </c>
      <c r="I1663" t="b">
        <v>0</v>
      </c>
      <c r="J1663" t="b">
        <v>1</v>
      </c>
      <c r="K1663" t="s">
        <v>41</v>
      </c>
      <c r="L1663" t="s">
        <v>60</v>
      </c>
      <c r="M1663">
        <v>86855.5</v>
      </c>
      <c r="N1663"/>
      <c r="O1663" t="s">
        <v>7572</v>
      </c>
      <c r="P1663" t="s">
        <v>7573</v>
      </c>
    </row>
    <row r="1664" spans="1:16" x14ac:dyDescent="0.25">
      <c r="A1664" t="s">
        <v>0</v>
      </c>
      <c r="B1664" t="s">
        <v>0</v>
      </c>
      <c r="C1664" t="s">
        <v>1475</v>
      </c>
      <c r="D1664" t="s">
        <v>4346</v>
      </c>
      <c r="E1664" t="s">
        <v>72</v>
      </c>
      <c r="F1664" t="b">
        <v>0</v>
      </c>
      <c r="G1664" t="s">
        <v>89</v>
      </c>
      <c r="H1664" s="1">
        <v>46041.417291666658</v>
      </c>
      <c r="I1664" t="b">
        <v>1</v>
      </c>
      <c r="J1664" t="b">
        <v>0</v>
      </c>
      <c r="K1664" t="s">
        <v>41</v>
      </c>
      <c r="L1664" t="s">
        <v>60</v>
      </c>
      <c r="M1664">
        <v>54453.974999999999</v>
      </c>
      <c r="N1664"/>
      <c r="O1664" t="s">
        <v>7574</v>
      </c>
      <c r="P1664" t="s">
        <v>7575</v>
      </c>
    </row>
    <row r="1665" spans="1:16" x14ac:dyDescent="0.25">
      <c r="A1665" t="s">
        <v>0</v>
      </c>
      <c r="B1665" t="s">
        <v>7576</v>
      </c>
      <c r="C1665" t="s">
        <v>873</v>
      </c>
      <c r="D1665" t="s">
        <v>4346</v>
      </c>
      <c r="E1665" t="s">
        <v>59</v>
      </c>
      <c r="F1665" t="b">
        <v>0</v>
      </c>
      <c r="G1665" t="s">
        <v>25</v>
      </c>
      <c r="H1665" s="1">
        <v>46041.427118055559</v>
      </c>
      <c r="I1665" t="b">
        <v>0</v>
      </c>
      <c r="J1665" t="b">
        <v>0</v>
      </c>
      <c r="K1665" t="s">
        <v>25</v>
      </c>
      <c r="L1665" t="s">
        <v>60</v>
      </c>
      <c r="M1665">
        <v>114000</v>
      </c>
      <c r="N1665"/>
      <c r="O1665" t="s">
        <v>7577</v>
      </c>
      <c r="P1665" t="s">
        <v>3903</v>
      </c>
    </row>
    <row r="1666" spans="1:16" x14ac:dyDescent="0.25">
      <c r="A1666" t="s">
        <v>1</v>
      </c>
      <c r="B1666" t="s">
        <v>7578</v>
      </c>
      <c r="C1666" t="s">
        <v>76</v>
      </c>
      <c r="D1666" t="s">
        <v>4630</v>
      </c>
      <c r="E1666" t="s">
        <v>59</v>
      </c>
      <c r="F1666" t="b">
        <v>1</v>
      </c>
      <c r="G1666" t="s">
        <v>77</v>
      </c>
      <c r="H1666" s="1">
        <v>46041.459814814807</v>
      </c>
      <c r="I1666" t="b">
        <v>1</v>
      </c>
      <c r="J1666" t="b">
        <v>1</v>
      </c>
      <c r="K1666" t="s">
        <v>41</v>
      </c>
      <c r="L1666" t="s">
        <v>60</v>
      </c>
      <c r="M1666">
        <v>160000</v>
      </c>
      <c r="N1666"/>
      <c r="O1666" t="s">
        <v>1867</v>
      </c>
      <c r="P1666" t="s">
        <v>7579</v>
      </c>
    </row>
    <row r="1667" spans="1:16" x14ac:dyDescent="0.25">
      <c r="A1667" t="s">
        <v>0</v>
      </c>
      <c r="B1667" t="s">
        <v>7580</v>
      </c>
      <c r="C1667" t="s">
        <v>112</v>
      </c>
      <c r="D1667" t="s">
        <v>4625</v>
      </c>
      <c r="E1667" t="s">
        <v>59</v>
      </c>
      <c r="F1667" t="b">
        <v>0</v>
      </c>
      <c r="G1667" t="s">
        <v>65</v>
      </c>
      <c r="H1667" s="1">
        <v>46041.500069444453</v>
      </c>
      <c r="I1667" t="b">
        <v>0</v>
      </c>
      <c r="J1667" t="b">
        <v>1</v>
      </c>
      <c r="K1667" t="s">
        <v>41</v>
      </c>
      <c r="L1667" t="s">
        <v>74</v>
      </c>
      <c r="M1667"/>
      <c r="N1667">
        <v>74</v>
      </c>
      <c r="O1667" t="s">
        <v>1556</v>
      </c>
      <c r="P1667" t="s">
        <v>4982</v>
      </c>
    </row>
    <row r="1668" spans="1:16" x14ac:dyDescent="0.25">
      <c r="A1668" t="s">
        <v>6</v>
      </c>
      <c r="B1668" t="s">
        <v>1309</v>
      </c>
      <c r="C1668" t="s">
        <v>7581</v>
      </c>
      <c r="D1668" t="s">
        <v>4526</v>
      </c>
      <c r="E1668" t="s">
        <v>59</v>
      </c>
      <c r="F1668" t="b">
        <v>0</v>
      </c>
      <c r="G1668" t="s">
        <v>68</v>
      </c>
      <c r="H1668" s="1">
        <v>46041.501192129632</v>
      </c>
      <c r="I1668" t="b">
        <v>0</v>
      </c>
      <c r="J1668" t="b">
        <v>1</v>
      </c>
      <c r="K1668" t="s">
        <v>41</v>
      </c>
      <c r="L1668" t="s">
        <v>60</v>
      </c>
      <c r="M1668">
        <v>176135</v>
      </c>
      <c r="N1668"/>
      <c r="O1668" t="s">
        <v>5167</v>
      </c>
      <c r="P1668" t="s">
        <v>7582</v>
      </c>
    </row>
    <row r="1669" spans="1:16" x14ac:dyDescent="0.25">
      <c r="A1669" t="s">
        <v>0</v>
      </c>
      <c r="B1669" t="s">
        <v>7583</v>
      </c>
      <c r="C1669" t="s">
        <v>4560</v>
      </c>
      <c r="D1669" t="s">
        <v>4531</v>
      </c>
      <c r="E1669" t="s">
        <v>59</v>
      </c>
      <c r="F1669" t="b">
        <v>0</v>
      </c>
      <c r="G1669" t="s">
        <v>4560</v>
      </c>
      <c r="H1669" s="1">
        <v>46041.502500000002</v>
      </c>
      <c r="I1669" t="b">
        <v>0</v>
      </c>
      <c r="J1669" t="b">
        <v>0</v>
      </c>
      <c r="K1669" t="s">
        <v>4560</v>
      </c>
      <c r="L1669" t="s">
        <v>60</v>
      </c>
      <c r="M1669">
        <v>70000</v>
      </c>
      <c r="N1669"/>
      <c r="O1669" t="s">
        <v>7584</v>
      </c>
      <c r="P1669" t="s">
        <v>146</v>
      </c>
    </row>
    <row r="1670" spans="1:16" x14ac:dyDescent="0.25">
      <c r="A1670" t="s">
        <v>5</v>
      </c>
      <c r="B1670" t="s">
        <v>7585</v>
      </c>
      <c r="C1670" t="s">
        <v>6271</v>
      </c>
      <c r="D1670" t="s">
        <v>4531</v>
      </c>
      <c r="E1670" t="s">
        <v>59</v>
      </c>
      <c r="F1670" t="b">
        <v>0</v>
      </c>
      <c r="G1670" t="s">
        <v>4560</v>
      </c>
      <c r="H1670" s="1">
        <v>46041.502754629633</v>
      </c>
      <c r="I1670" t="b">
        <v>0</v>
      </c>
      <c r="J1670" t="b">
        <v>0</v>
      </c>
      <c r="K1670" t="s">
        <v>4560</v>
      </c>
      <c r="L1670" t="s">
        <v>60</v>
      </c>
      <c r="M1670">
        <v>200000</v>
      </c>
      <c r="N1670"/>
      <c r="O1670" t="s">
        <v>568</v>
      </c>
    </row>
    <row r="1671" spans="1:16" x14ac:dyDescent="0.25">
      <c r="A1671" t="s">
        <v>0</v>
      </c>
      <c r="B1671" t="s">
        <v>7586</v>
      </c>
      <c r="C1671" t="s">
        <v>76</v>
      </c>
      <c r="D1671" t="s">
        <v>584</v>
      </c>
      <c r="E1671" t="s">
        <v>72</v>
      </c>
      <c r="F1671" t="b">
        <v>1</v>
      </c>
      <c r="G1671" t="s">
        <v>19</v>
      </c>
      <c r="H1671" s="1">
        <v>46041.503634259258</v>
      </c>
      <c r="I1671" t="b">
        <v>0</v>
      </c>
      <c r="J1671" t="b">
        <v>0</v>
      </c>
      <c r="K1671" t="s">
        <v>19</v>
      </c>
      <c r="L1671" t="s">
        <v>74</v>
      </c>
      <c r="M1671"/>
      <c r="N1671">
        <v>15</v>
      </c>
      <c r="O1671" t="s">
        <v>7587</v>
      </c>
      <c r="P1671" t="s">
        <v>994</v>
      </c>
    </row>
    <row r="1672" spans="1:16" x14ac:dyDescent="0.25">
      <c r="A1672" t="s">
        <v>5</v>
      </c>
      <c r="B1672" t="s">
        <v>7588</v>
      </c>
      <c r="C1672" t="s">
        <v>40</v>
      </c>
      <c r="D1672" t="s">
        <v>4526</v>
      </c>
      <c r="E1672" t="s">
        <v>59</v>
      </c>
      <c r="F1672" t="b">
        <v>0</v>
      </c>
      <c r="G1672" t="s">
        <v>40</v>
      </c>
      <c r="H1672" s="1">
        <v>46041.506608796299</v>
      </c>
      <c r="I1672" t="b">
        <v>1</v>
      </c>
      <c r="J1672" t="b">
        <v>0</v>
      </c>
      <c r="K1672" t="s">
        <v>40</v>
      </c>
      <c r="L1672" t="s">
        <v>60</v>
      </c>
      <c r="M1672">
        <v>130000</v>
      </c>
      <c r="N1672"/>
      <c r="O1672" t="s">
        <v>7589</v>
      </c>
      <c r="P1672" t="s">
        <v>7590</v>
      </c>
    </row>
    <row r="1673" spans="1:16" x14ac:dyDescent="0.25">
      <c r="A1673" t="s">
        <v>2</v>
      </c>
      <c r="B1673" t="s">
        <v>7591</v>
      </c>
      <c r="C1673" t="s">
        <v>2649</v>
      </c>
      <c r="D1673" t="s">
        <v>4531</v>
      </c>
      <c r="E1673" t="s">
        <v>59</v>
      </c>
      <c r="F1673" t="b">
        <v>0</v>
      </c>
      <c r="G1673" t="s">
        <v>39</v>
      </c>
      <c r="H1673" s="1">
        <v>46041.508449074077</v>
      </c>
      <c r="I1673" t="b">
        <v>0</v>
      </c>
      <c r="J1673" t="b">
        <v>0</v>
      </c>
      <c r="K1673" t="s">
        <v>39</v>
      </c>
      <c r="L1673" t="s">
        <v>60</v>
      </c>
      <c r="M1673">
        <v>135000</v>
      </c>
      <c r="N1673"/>
      <c r="O1673" t="s">
        <v>414</v>
      </c>
      <c r="P1673" t="s">
        <v>208</v>
      </c>
    </row>
    <row r="1674" spans="1:16" x14ac:dyDescent="0.25">
      <c r="A1674" t="s">
        <v>9</v>
      </c>
      <c r="B1674" t="s">
        <v>7592</v>
      </c>
      <c r="C1674" t="s">
        <v>1417</v>
      </c>
      <c r="D1674" t="s">
        <v>4531</v>
      </c>
      <c r="E1674" t="s">
        <v>59</v>
      </c>
      <c r="F1674" t="b">
        <v>0</v>
      </c>
      <c r="G1674" t="s">
        <v>39</v>
      </c>
      <c r="H1674" s="1">
        <v>46041.508680555547</v>
      </c>
      <c r="I1674" t="b">
        <v>0</v>
      </c>
      <c r="J1674" t="b">
        <v>0</v>
      </c>
      <c r="K1674" t="s">
        <v>39</v>
      </c>
      <c r="L1674" t="s">
        <v>60</v>
      </c>
      <c r="M1674">
        <v>225000</v>
      </c>
      <c r="N1674"/>
      <c r="O1674" t="s">
        <v>1197</v>
      </c>
      <c r="P1674" t="s">
        <v>7593</v>
      </c>
    </row>
    <row r="1675" spans="1:16" x14ac:dyDescent="0.25">
      <c r="A1675" t="s">
        <v>1</v>
      </c>
      <c r="B1675" t="s">
        <v>7594</v>
      </c>
      <c r="C1675" t="s">
        <v>20</v>
      </c>
      <c r="D1675" t="s">
        <v>4526</v>
      </c>
      <c r="E1675" t="s">
        <v>59</v>
      </c>
      <c r="F1675" t="b">
        <v>0</v>
      </c>
      <c r="G1675" t="s">
        <v>20</v>
      </c>
      <c r="H1675" s="1">
        <v>46041.511423611111</v>
      </c>
      <c r="I1675" t="b">
        <v>0</v>
      </c>
      <c r="J1675" t="b">
        <v>0</v>
      </c>
      <c r="K1675" t="s">
        <v>20</v>
      </c>
      <c r="L1675" t="s">
        <v>60</v>
      </c>
      <c r="M1675">
        <v>125000</v>
      </c>
      <c r="N1675"/>
      <c r="O1675" t="s">
        <v>5339</v>
      </c>
      <c r="P1675" t="s">
        <v>7595</v>
      </c>
    </row>
    <row r="1676" spans="1:16" x14ac:dyDescent="0.25">
      <c r="A1676" t="s">
        <v>2</v>
      </c>
      <c r="B1676" t="s">
        <v>7596</v>
      </c>
      <c r="C1676" t="s">
        <v>207</v>
      </c>
      <c r="D1676" t="s">
        <v>4526</v>
      </c>
      <c r="E1676" t="s">
        <v>59</v>
      </c>
      <c r="F1676" t="b">
        <v>0</v>
      </c>
      <c r="G1676" t="s">
        <v>63</v>
      </c>
      <c r="H1676" s="1">
        <v>46041.511944444443</v>
      </c>
      <c r="I1676" t="b">
        <v>0</v>
      </c>
      <c r="J1676" t="b">
        <v>1</v>
      </c>
      <c r="K1676" t="s">
        <v>41</v>
      </c>
      <c r="L1676" t="s">
        <v>60</v>
      </c>
      <c r="M1676">
        <v>171500</v>
      </c>
      <c r="N1676"/>
      <c r="O1676" t="s">
        <v>1990</v>
      </c>
      <c r="P1676" t="s">
        <v>7597</v>
      </c>
    </row>
    <row r="1677" spans="1:16" x14ac:dyDescent="0.25">
      <c r="A1677" t="s">
        <v>0</v>
      </c>
      <c r="B1677" t="s">
        <v>7598</v>
      </c>
      <c r="C1677" t="s">
        <v>396</v>
      </c>
      <c r="D1677" t="s">
        <v>4756</v>
      </c>
      <c r="E1677" t="s">
        <v>59</v>
      </c>
      <c r="F1677" t="b">
        <v>0</v>
      </c>
      <c r="G1677" t="s">
        <v>68</v>
      </c>
      <c r="H1677" s="1">
        <v>46041.542233796303</v>
      </c>
      <c r="I1677" t="b">
        <v>0</v>
      </c>
      <c r="J1677" t="b">
        <v>1</v>
      </c>
      <c r="K1677" t="s">
        <v>41</v>
      </c>
      <c r="L1677" t="s">
        <v>60</v>
      </c>
      <c r="M1677">
        <v>85000</v>
      </c>
      <c r="N1677"/>
      <c r="O1677" t="s">
        <v>7599</v>
      </c>
      <c r="P1677" t="s">
        <v>7600</v>
      </c>
    </row>
    <row r="1678" spans="1:16" x14ac:dyDescent="0.25">
      <c r="A1678" t="s">
        <v>2</v>
      </c>
      <c r="B1678" t="s">
        <v>7601</v>
      </c>
      <c r="C1678" t="s">
        <v>79</v>
      </c>
      <c r="D1678" t="s">
        <v>4756</v>
      </c>
      <c r="E1678" t="s">
        <v>59</v>
      </c>
      <c r="F1678" t="b">
        <v>0</v>
      </c>
      <c r="G1678" t="s">
        <v>77</v>
      </c>
      <c r="H1678" s="1">
        <v>46041.542523148149</v>
      </c>
      <c r="I1678" t="b">
        <v>0</v>
      </c>
      <c r="J1678" t="b">
        <v>1</v>
      </c>
      <c r="K1678" t="s">
        <v>41</v>
      </c>
      <c r="L1678" t="s">
        <v>60</v>
      </c>
      <c r="M1678">
        <v>177500</v>
      </c>
      <c r="N1678"/>
      <c r="O1678" t="s">
        <v>1386</v>
      </c>
      <c r="P1678" t="s">
        <v>7602</v>
      </c>
    </row>
    <row r="1679" spans="1:16" x14ac:dyDescent="0.25">
      <c r="A1679" t="s">
        <v>2</v>
      </c>
      <c r="B1679" t="s">
        <v>3778</v>
      </c>
      <c r="C1679" t="s">
        <v>79</v>
      </c>
      <c r="D1679" t="s">
        <v>4630</v>
      </c>
      <c r="E1679" t="s">
        <v>59</v>
      </c>
      <c r="F1679" t="b">
        <v>0</v>
      </c>
      <c r="G1679" t="s">
        <v>77</v>
      </c>
      <c r="H1679" s="1">
        <v>46041.542569444442</v>
      </c>
      <c r="I1679" t="b">
        <v>0</v>
      </c>
      <c r="J1679" t="b">
        <v>1</v>
      </c>
      <c r="K1679" t="s">
        <v>41</v>
      </c>
      <c r="L1679" t="s">
        <v>60</v>
      </c>
      <c r="M1679">
        <v>157500</v>
      </c>
      <c r="N1679"/>
      <c r="O1679" t="s">
        <v>3779</v>
      </c>
      <c r="P1679" t="s">
        <v>7603</v>
      </c>
    </row>
    <row r="1680" spans="1:16" x14ac:dyDescent="0.25">
      <c r="A1680" t="s">
        <v>5</v>
      </c>
      <c r="B1680" t="s">
        <v>7604</v>
      </c>
      <c r="C1680" t="s">
        <v>19</v>
      </c>
      <c r="D1680" t="s">
        <v>4595</v>
      </c>
      <c r="F1680" t="b">
        <v>0</v>
      </c>
      <c r="G1680" t="s">
        <v>19</v>
      </c>
      <c r="H1680" s="1">
        <v>46041.545555555553</v>
      </c>
      <c r="I1680" t="b">
        <v>1</v>
      </c>
      <c r="J1680" t="b">
        <v>0</v>
      </c>
      <c r="K1680" t="s">
        <v>19</v>
      </c>
      <c r="L1680" t="s">
        <v>74</v>
      </c>
      <c r="M1680"/>
      <c r="N1680">
        <v>40</v>
      </c>
      <c r="O1680" t="s">
        <v>4596</v>
      </c>
      <c r="P1680" t="s">
        <v>7605</v>
      </c>
    </row>
    <row r="1681" spans="1:16" x14ac:dyDescent="0.25">
      <c r="A1681" t="s">
        <v>2</v>
      </c>
      <c r="B1681" t="s">
        <v>7492</v>
      </c>
      <c r="C1681" t="s">
        <v>76</v>
      </c>
      <c r="D1681" t="s">
        <v>5251</v>
      </c>
      <c r="E1681" t="s">
        <v>132</v>
      </c>
      <c r="F1681" t="b">
        <v>1</v>
      </c>
      <c r="G1681" t="s">
        <v>31</v>
      </c>
      <c r="H1681" s="1">
        <v>46041.545706018522</v>
      </c>
      <c r="I1681" t="b">
        <v>0</v>
      </c>
      <c r="J1681" t="b">
        <v>0</v>
      </c>
      <c r="K1681" t="s">
        <v>31</v>
      </c>
      <c r="L1681" t="s">
        <v>60</v>
      </c>
      <c r="M1681">
        <v>31200</v>
      </c>
      <c r="N1681"/>
      <c r="O1681" t="s">
        <v>7493</v>
      </c>
      <c r="P1681" t="s">
        <v>7494</v>
      </c>
    </row>
    <row r="1682" spans="1:16" x14ac:dyDescent="0.25">
      <c r="A1682" t="s">
        <v>4</v>
      </c>
      <c r="B1682" t="s">
        <v>6047</v>
      </c>
      <c r="C1682" t="s">
        <v>76</v>
      </c>
      <c r="D1682" t="s">
        <v>5045</v>
      </c>
      <c r="E1682" t="s">
        <v>59</v>
      </c>
      <c r="F1682" t="b">
        <v>1</v>
      </c>
      <c r="G1682" t="s">
        <v>33</v>
      </c>
      <c r="H1682" s="1">
        <v>46041.547812500001</v>
      </c>
      <c r="I1682" t="b">
        <v>0</v>
      </c>
      <c r="J1682" t="b">
        <v>0</v>
      </c>
      <c r="K1682" t="s">
        <v>33</v>
      </c>
      <c r="L1682" t="s">
        <v>74</v>
      </c>
      <c r="M1682"/>
      <c r="N1682">
        <v>50</v>
      </c>
      <c r="O1682" t="s">
        <v>1732</v>
      </c>
      <c r="P1682" t="s">
        <v>5996</v>
      </c>
    </row>
    <row r="1683" spans="1:16" x14ac:dyDescent="0.25">
      <c r="A1683" t="s">
        <v>0</v>
      </c>
      <c r="B1683" t="s">
        <v>268</v>
      </c>
      <c r="C1683" t="s">
        <v>1904</v>
      </c>
      <c r="D1683" t="s">
        <v>4526</v>
      </c>
      <c r="F1683" t="b">
        <v>0</v>
      </c>
      <c r="G1683" t="s">
        <v>63</v>
      </c>
      <c r="H1683" s="1">
        <v>46041.553449074083</v>
      </c>
      <c r="I1683" t="b">
        <v>0</v>
      </c>
      <c r="J1683" t="b">
        <v>1</v>
      </c>
      <c r="K1683" t="s">
        <v>41</v>
      </c>
      <c r="L1683" t="s">
        <v>74</v>
      </c>
      <c r="M1683"/>
      <c r="N1683">
        <v>57.5</v>
      </c>
      <c r="O1683" t="s">
        <v>155</v>
      </c>
      <c r="P1683" t="s">
        <v>7606</v>
      </c>
    </row>
    <row r="1684" spans="1:16" x14ac:dyDescent="0.25">
      <c r="A1684" t="s">
        <v>2</v>
      </c>
      <c r="B1684" t="s">
        <v>7607</v>
      </c>
      <c r="C1684" t="s">
        <v>81</v>
      </c>
      <c r="D1684" t="s">
        <v>4346</v>
      </c>
      <c r="E1684" t="s">
        <v>59</v>
      </c>
      <c r="F1684" t="b">
        <v>0</v>
      </c>
      <c r="G1684" t="s">
        <v>77</v>
      </c>
      <c r="H1684" s="1">
        <v>46041.584189814806</v>
      </c>
      <c r="I1684" t="b">
        <v>0</v>
      </c>
      <c r="J1684" t="b">
        <v>1</v>
      </c>
      <c r="K1684" t="s">
        <v>41</v>
      </c>
      <c r="L1684" t="s">
        <v>60</v>
      </c>
      <c r="M1684">
        <v>171500</v>
      </c>
      <c r="N1684"/>
      <c r="O1684" t="s">
        <v>1990</v>
      </c>
      <c r="P1684" t="s">
        <v>310</v>
      </c>
    </row>
    <row r="1685" spans="1:16" x14ac:dyDescent="0.25">
      <c r="A1685" t="s">
        <v>6</v>
      </c>
      <c r="B1685" t="s">
        <v>7608</v>
      </c>
      <c r="C1685" t="s">
        <v>165</v>
      </c>
      <c r="D1685" t="s">
        <v>4756</v>
      </c>
      <c r="E1685" t="s">
        <v>59</v>
      </c>
      <c r="F1685" t="b">
        <v>0</v>
      </c>
      <c r="G1685" t="s">
        <v>73</v>
      </c>
      <c r="H1685" s="1">
        <v>46041.584398148138</v>
      </c>
      <c r="I1685" t="b">
        <v>0</v>
      </c>
      <c r="J1685" t="b">
        <v>1</v>
      </c>
      <c r="K1685" t="s">
        <v>41</v>
      </c>
      <c r="L1685" t="s">
        <v>60</v>
      </c>
      <c r="M1685">
        <v>200645</v>
      </c>
      <c r="N1685"/>
      <c r="O1685" t="s">
        <v>762</v>
      </c>
      <c r="P1685" t="s">
        <v>7609</v>
      </c>
    </row>
    <row r="1686" spans="1:16" x14ac:dyDescent="0.25">
      <c r="A1686" t="s">
        <v>1</v>
      </c>
      <c r="B1686" t="s">
        <v>7610</v>
      </c>
      <c r="C1686" t="s">
        <v>7611</v>
      </c>
      <c r="D1686" t="s">
        <v>4346</v>
      </c>
      <c r="E1686" t="s">
        <v>59</v>
      </c>
      <c r="F1686" t="b">
        <v>0</v>
      </c>
      <c r="G1686" t="s">
        <v>40</v>
      </c>
      <c r="H1686" s="1">
        <v>46041.589942129627</v>
      </c>
      <c r="I1686" t="b">
        <v>1</v>
      </c>
      <c r="J1686" t="b">
        <v>0</v>
      </c>
      <c r="K1686" t="s">
        <v>40</v>
      </c>
      <c r="L1686" t="s">
        <v>60</v>
      </c>
      <c r="M1686">
        <v>28750</v>
      </c>
      <c r="N1686"/>
      <c r="O1686" t="s">
        <v>7612</v>
      </c>
    </row>
    <row r="1687" spans="1:16" x14ac:dyDescent="0.25">
      <c r="A1687" t="s">
        <v>1</v>
      </c>
      <c r="B1687" t="s">
        <v>2352</v>
      </c>
      <c r="C1687" t="s">
        <v>500</v>
      </c>
      <c r="D1687" t="s">
        <v>7613</v>
      </c>
      <c r="E1687" t="s">
        <v>88</v>
      </c>
      <c r="F1687" t="b">
        <v>0</v>
      </c>
      <c r="G1687" t="s">
        <v>13</v>
      </c>
      <c r="H1687" s="1">
        <v>46041.591307870367</v>
      </c>
      <c r="I1687" t="b">
        <v>0</v>
      </c>
      <c r="J1687" t="b">
        <v>0</v>
      </c>
      <c r="K1687" t="s">
        <v>13</v>
      </c>
      <c r="L1687" t="s">
        <v>74</v>
      </c>
      <c r="M1687"/>
      <c r="N1687">
        <v>90</v>
      </c>
      <c r="O1687" t="s">
        <v>7614</v>
      </c>
      <c r="P1687" t="s">
        <v>7615</v>
      </c>
    </row>
    <row r="1688" spans="1:16" x14ac:dyDescent="0.25">
      <c r="A1688" t="s">
        <v>4</v>
      </c>
      <c r="B1688" t="s">
        <v>1881</v>
      </c>
      <c r="C1688" t="s">
        <v>76</v>
      </c>
      <c r="D1688" t="s">
        <v>4622</v>
      </c>
      <c r="E1688" t="s">
        <v>59</v>
      </c>
      <c r="F1688" t="b">
        <v>1</v>
      </c>
      <c r="G1688" t="s">
        <v>20</v>
      </c>
      <c r="H1688" s="1">
        <v>46041.59479166667</v>
      </c>
      <c r="I1688" t="b">
        <v>1</v>
      </c>
      <c r="J1688" t="b">
        <v>0</v>
      </c>
      <c r="K1688" t="s">
        <v>20</v>
      </c>
      <c r="L1688" t="s">
        <v>60</v>
      </c>
      <c r="M1688">
        <v>192000</v>
      </c>
      <c r="N1688"/>
      <c r="O1688" t="s">
        <v>7616</v>
      </c>
      <c r="P1688" t="s">
        <v>7617</v>
      </c>
    </row>
    <row r="1689" spans="1:16" x14ac:dyDescent="0.25">
      <c r="A1689" t="s">
        <v>4</v>
      </c>
      <c r="B1689" t="s">
        <v>6891</v>
      </c>
      <c r="C1689" t="s">
        <v>320</v>
      </c>
      <c r="D1689" t="s">
        <v>4526</v>
      </c>
      <c r="E1689" t="s">
        <v>59</v>
      </c>
      <c r="F1689" t="b">
        <v>0</v>
      </c>
      <c r="G1689" t="s">
        <v>73</v>
      </c>
      <c r="H1689" s="1">
        <v>46041.62537037037</v>
      </c>
      <c r="I1689" t="b">
        <v>0</v>
      </c>
      <c r="J1689" t="b">
        <v>1</v>
      </c>
      <c r="K1689" t="s">
        <v>41</v>
      </c>
      <c r="L1689" t="s">
        <v>60</v>
      </c>
      <c r="M1689">
        <v>136505</v>
      </c>
      <c r="N1689"/>
      <c r="O1689" t="s">
        <v>6889</v>
      </c>
      <c r="P1689" t="s">
        <v>6892</v>
      </c>
    </row>
    <row r="1690" spans="1:16" x14ac:dyDescent="0.25">
      <c r="A1690" t="s">
        <v>0</v>
      </c>
      <c r="B1690" t="s">
        <v>7618</v>
      </c>
      <c r="C1690" t="s">
        <v>40</v>
      </c>
      <c r="D1690" t="s">
        <v>4526</v>
      </c>
      <c r="E1690" t="s">
        <v>59</v>
      </c>
      <c r="F1690" t="b">
        <v>0</v>
      </c>
      <c r="G1690" t="s">
        <v>40</v>
      </c>
      <c r="H1690" s="1">
        <v>46041.631377314807</v>
      </c>
      <c r="I1690" t="b">
        <v>1</v>
      </c>
      <c r="J1690" t="b">
        <v>0</v>
      </c>
      <c r="K1690" t="s">
        <v>40</v>
      </c>
      <c r="L1690" t="s">
        <v>60</v>
      </c>
      <c r="M1690">
        <v>52500</v>
      </c>
      <c r="N1690"/>
      <c r="O1690" t="s">
        <v>7619</v>
      </c>
      <c r="P1690" t="s">
        <v>7620</v>
      </c>
    </row>
    <row r="1691" spans="1:16" x14ac:dyDescent="0.25">
      <c r="A1691" t="s">
        <v>2</v>
      </c>
      <c r="B1691" t="s">
        <v>519</v>
      </c>
      <c r="C1691" t="s">
        <v>4530</v>
      </c>
      <c r="D1691" t="s">
        <v>4599</v>
      </c>
      <c r="E1691" t="s">
        <v>59</v>
      </c>
      <c r="F1691" t="b">
        <v>0</v>
      </c>
      <c r="G1691" t="s">
        <v>40</v>
      </c>
      <c r="H1691" s="1">
        <v>46041.631516203714</v>
      </c>
      <c r="I1691" t="b">
        <v>0</v>
      </c>
      <c r="J1691" t="b">
        <v>0</v>
      </c>
      <c r="K1691" t="s">
        <v>40</v>
      </c>
      <c r="L1691" t="s">
        <v>60</v>
      </c>
      <c r="M1691">
        <v>46587</v>
      </c>
      <c r="N1691"/>
      <c r="O1691" t="s">
        <v>7621</v>
      </c>
      <c r="P1691" t="s">
        <v>85</v>
      </c>
    </row>
    <row r="1692" spans="1:16" x14ac:dyDescent="0.25">
      <c r="A1692" t="s">
        <v>5</v>
      </c>
      <c r="B1692" t="s">
        <v>1509</v>
      </c>
      <c r="C1692" t="s">
        <v>928</v>
      </c>
      <c r="D1692" t="s">
        <v>4526</v>
      </c>
      <c r="E1692" t="s">
        <v>88</v>
      </c>
      <c r="F1692" t="b">
        <v>0</v>
      </c>
      <c r="G1692" t="s">
        <v>77</v>
      </c>
      <c r="H1692" s="1">
        <v>46041.668194444443</v>
      </c>
      <c r="I1692" t="b">
        <v>0</v>
      </c>
      <c r="J1692" t="b">
        <v>0</v>
      </c>
      <c r="K1692" t="s">
        <v>41</v>
      </c>
      <c r="L1692" t="s">
        <v>74</v>
      </c>
      <c r="M1692"/>
      <c r="N1692">
        <v>57.5</v>
      </c>
      <c r="O1692" t="s">
        <v>155</v>
      </c>
      <c r="P1692" t="s">
        <v>3432</v>
      </c>
    </row>
    <row r="1693" spans="1:16" x14ac:dyDescent="0.25">
      <c r="A1693" t="s">
        <v>1</v>
      </c>
      <c r="B1693" t="s">
        <v>2352</v>
      </c>
      <c r="C1693" t="s">
        <v>6685</v>
      </c>
      <c r="D1693" t="s">
        <v>4526</v>
      </c>
      <c r="E1693" t="s">
        <v>59</v>
      </c>
      <c r="F1693" t="b">
        <v>0</v>
      </c>
      <c r="G1693" t="s">
        <v>40</v>
      </c>
      <c r="H1693" s="1">
        <v>46041.673229166663</v>
      </c>
      <c r="I1693" t="b">
        <v>0</v>
      </c>
      <c r="J1693" t="b">
        <v>0</v>
      </c>
      <c r="K1693" t="s">
        <v>40</v>
      </c>
      <c r="L1693" t="s">
        <v>60</v>
      </c>
      <c r="M1693">
        <v>72500</v>
      </c>
      <c r="N1693"/>
      <c r="O1693" t="s">
        <v>7622</v>
      </c>
      <c r="P1693" t="s">
        <v>4780</v>
      </c>
    </row>
    <row r="1694" spans="1:16" x14ac:dyDescent="0.25">
      <c r="A1694" t="s">
        <v>0</v>
      </c>
      <c r="B1694" t="s">
        <v>7623</v>
      </c>
      <c r="C1694" t="s">
        <v>218</v>
      </c>
      <c r="D1694" t="s">
        <v>4526</v>
      </c>
      <c r="E1694" t="s">
        <v>88</v>
      </c>
      <c r="F1694" t="b">
        <v>0</v>
      </c>
      <c r="G1694" t="s">
        <v>63</v>
      </c>
      <c r="H1694" s="1">
        <v>46041.678611111107</v>
      </c>
      <c r="I1694" t="b">
        <v>0</v>
      </c>
      <c r="J1694" t="b">
        <v>0</v>
      </c>
      <c r="K1694" t="s">
        <v>41</v>
      </c>
      <c r="L1694" t="s">
        <v>74</v>
      </c>
      <c r="M1694"/>
      <c r="N1694">
        <v>72.5</v>
      </c>
      <c r="O1694" t="s">
        <v>744</v>
      </c>
      <c r="P1694" t="s">
        <v>3459</v>
      </c>
    </row>
    <row r="1695" spans="1:16" x14ac:dyDescent="0.25">
      <c r="A1695" t="s">
        <v>3</v>
      </c>
      <c r="B1695" t="s">
        <v>3</v>
      </c>
      <c r="C1695" t="s">
        <v>623</v>
      </c>
      <c r="D1695" t="s">
        <v>2360</v>
      </c>
      <c r="E1695" t="s">
        <v>59</v>
      </c>
      <c r="F1695" t="b">
        <v>0</v>
      </c>
      <c r="G1695" t="s">
        <v>65</v>
      </c>
      <c r="H1695" s="1">
        <v>46041.708472222221</v>
      </c>
      <c r="I1695" t="b">
        <v>0</v>
      </c>
      <c r="J1695" t="b">
        <v>0</v>
      </c>
      <c r="K1695" t="s">
        <v>41</v>
      </c>
      <c r="L1695" t="s">
        <v>74</v>
      </c>
      <c r="M1695"/>
      <c r="N1695">
        <v>29</v>
      </c>
      <c r="O1695" t="s">
        <v>1220</v>
      </c>
    </row>
    <row r="1696" spans="1:16" x14ac:dyDescent="0.25">
      <c r="A1696" t="s">
        <v>1</v>
      </c>
      <c r="B1696" t="s">
        <v>1</v>
      </c>
      <c r="C1696" t="s">
        <v>7624</v>
      </c>
      <c r="D1696" t="s">
        <v>4346</v>
      </c>
      <c r="E1696" t="s">
        <v>59</v>
      </c>
      <c r="F1696" t="b">
        <v>0</v>
      </c>
      <c r="G1696" t="s">
        <v>68</v>
      </c>
      <c r="H1696" s="1">
        <v>46041.710173611107</v>
      </c>
      <c r="I1696" t="b">
        <v>1</v>
      </c>
      <c r="J1696" t="b">
        <v>1</v>
      </c>
      <c r="K1696" t="s">
        <v>41</v>
      </c>
      <c r="L1696" t="s">
        <v>60</v>
      </c>
      <c r="M1696">
        <v>93500</v>
      </c>
      <c r="N1696"/>
      <c r="O1696" t="s">
        <v>7625</v>
      </c>
      <c r="P1696" t="s">
        <v>7626</v>
      </c>
    </row>
    <row r="1697" spans="1:16" x14ac:dyDescent="0.25">
      <c r="A1697" t="s">
        <v>0</v>
      </c>
      <c r="B1697" t="s">
        <v>2061</v>
      </c>
      <c r="C1697" t="s">
        <v>40</v>
      </c>
      <c r="D1697" t="s">
        <v>4526</v>
      </c>
      <c r="E1697" t="s">
        <v>59</v>
      </c>
      <c r="F1697" t="b">
        <v>0</v>
      </c>
      <c r="G1697" t="s">
        <v>40</v>
      </c>
      <c r="H1697" s="1">
        <v>46041.71471064815</v>
      </c>
      <c r="I1697" t="b">
        <v>1</v>
      </c>
      <c r="J1697" t="b">
        <v>0</v>
      </c>
      <c r="K1697" t="s">
        <v>40</v>
      </c>
      <c r="L1697" t="s">
        <v>60</v>
      </c>
      <c r="M1697">
        <v>75000</v>
      </c>
      <c r="N1697"/>
      <c r="O1697" t="s">
        <v>155</v>
      </c>
      <c r="P1697" t="s">
        <v>1314</v>
      </c>
    </row>
    <row r="1698" spans="1:16" x14ac:dyDescent="0.25">
      <c r="A1698" t="s">
        <v>1</v>
      </c>
      <c r="B1698" t="s">
        <v>7627</v>
      </c>
      <c r="C1698" t="s">
        <v>76</v>
      </c>
      <c r="D1698" t="s">
        <v>4599</v>
      </c>
      <c r="F1698" t="b">
        <v>1</v>
      </c>
      <c r="G1698" t="s">
        <v>40</v>
      </c>
      <c r="H1698" s="1">
        <v>46041.714745370373</v>
      </c>
      <c r="I1698" t="b">
        <v>1</v>
      </c>
      <c r="J1698" t="b">
        <v>0</v>
      </c>
      <c r="K1698" t="s">
        <v>40</v>
      </c>
      <c r="L1698" t="s">
        <v>74</v>
      </c>
      <c r="M1698"/>
      <c r="N1698">
        <v>48.56</v>
      </c>
      <c r="O1698" t="s">
        <v>7628</v>
      </c>
      <c r="P1698" t="s">
        <v>219</v>
      </c>
    </row>
    <row r="1699" spans="1:16" x14ac:dyDescent="0.25">
      <c r="A1699" t="s">
        <v>3</v>
      </c>
      <c r="B1699" t="s">
        <v>7629</v>
      </c>
      <c r="C1699" t="s">
        <v>5115</v>
      </c>
      <c r="D1699" t="s">
        <v>4526</v>
      </c>
      <c r="E1699" t="s">
        <v>59</v>
      </c>
      <c r="F1699" t="b">
        <v>0</v>
      </c>
      <c r="G1699" t="s">
        <v>40</v>
      </c>
      <c r="H1699" s="1">
        <v>46041.714768518519</v>
      </c>
      <c r="I1699" t="b">
        <v>0</v>
      </c>
      <c r="J1699" t="b">
        <v>0</v>
      </c>
      <c r="K1699" t="s">
        <v>40</v>
      </c>
      <c r="L1699" t="s">
        <v>60</v>
      </c>
      <c r="M1699">
        <v>62500</v>
      </c>
      <c r="N1699"/>
      <c r="O1699" t="s">
        <v>101</v>
      </c>
      <c r="P1699" t="s">
        <v>1314</v>
      </c>
    </row>
    <row r="1700" spans="1:16" x14ac:dyDescent="0.25">
      <c r="A1700" t="s">
        <v>5</v>
      </c>
      <c r="B1700" t="s">
        <v>7630</v>
      </c>
      <c r="C1700" t="s">
        <v>40</v>
      </c>
      <c r="D1700" t="s">
        <v>4526</v>
      </c>
      <c r="E1700" t="s">
        <v>59</v>
      </c>
      <c r="F1700" t="b">
        <v>0</v>
      </c>
      <c r="G1700" t="s">
        <v>40</v>
      </c>
      <c r="H1700" s="1">
        <v>46041.714942129627</v>
      </c>
      <c r="I1700" t="b">
        <v>1</v>
      </c>
      <c r="J1700" t="b">
        <v>0</v>
      </c>
      <c r="K1700" t="s">
        <v>40</v>
      </c>
      <c r="L1700" t="s">
        <v>60</v>
      </c>
      <c r="M1700">
        <v>75000</v>
      </c>
      <c r="N1700"/>
      <c r="O1700" t="s">
        <v>7631</v>
      </c>
      <c r="P1700" t="s">
        <v>7632</v>
      </c>
    </row>
    <row r="1701" spans="1:16" x14ac:dyDescent="0.25">
      <c r="A1701" t="s">
        <v>1</v>
      </c>
      <c r="B1701" t="s">
        <v>1</v>
      </c>
      <c r="C1701" t="s">
        <v>2895</v>
      </c>
      <c r="D1701" t="s">
        <v>155</v>
      </c>
      <c r="E1701" t="s">
        <v>59</v>
      </c>
      <c r="F1701" t="b">
        <v>0</v>
      </c>
      <c r="G1701" t="s">
        <v>13</v>
      </c>
      <c r="H1701" s="1">
        <v>46041.716307870367</v>
      </c>
      <c r="I1701" t="b">
        <v>1</v>
      </c>
      <c r="J1701" t="b">
        <v>0</v>
      </c>
      <c r="K1701" t="s">
        <v>13</v>
      </c>
      <c r="L1701" t="s">
        <v>60</v>
      </c>
      <c r="M1701">
        <v>85000</v>
      </c>
      <c r="N1701"/>
      <c r="O1701" t="s">
        <v>155</v>
      </c>
      <c r="P1701" t="s">
        <v>3929</v>
      </c>
    </row>
    <row r="1702" spans="1:16" x14ac:dyDescent="0.25">
      <c r="A1702" t="s">
        <v>0</v>
      </c>
      <c r="B1702" t="s">
        <v>0</v>
      </c>
      <c r="C1702" t="s">
        <v>3935</v>
      </c>
      <c r="D1702" t="s">
        <v>4630</v>
      </c>
      <c r="E1702" t="s">
        <v>59</v>
      </c>
      <c r="F1702" t="b">
        <v>0</v>
      </c>
      <c r="G1702" t="s">
        <v>65</v>
      </c>
      <c r="H1702" s="1">
        <v>46041.750069444453</v>
      </c>
      <c r="I1702" t="b">
        <v>1</v>
      </c>
      <c r="J1702" t="b">
        <v>1</v>
      </c>
      <c r="K1702" t="s">
        <v>41</v>
      </c>
      <c r="L1702" t="s">
        <v>60</v>
      </c>
      <c r="M1702">
        <v>75000</v>
      </c>
      <c r="N1702"/>
      <c r="O1702" t="s">
        <v>7633</v>
      </c>
      <c r="P1702" t="s">
        <v>4654</v>
      </c>
    </row>
    <row r="1703" spans="1:16" x14ac:dyDescent="0.25">
      <c r="A1703" t="s">
        <v>4</v>
      </c>
      <c r="B1703" t="s">
        <v>7634</v>
      </c>
      <c r="C1703" t="s">
        <v>76</v>
      </c>
      <c r="D1703" t="s">
        <v>4526</v>
      </c>
      <c r="E1703" t="s">
        <v>88</v>
      </c>
      <c r="F1703" t="b">
        <v>1</v>
      </c>
      <c r="G1703" t="s">
        <v>77</v>
      </c>
      <c r="H1703" s="1">
        <v>46041.750196759262</v>
      </c>
      <c r="I1703" t="b">
        <v>1</v>
      </c>
      <c r="J1703" t="b">
        <v>0</v>
      </c>
      <c r="K1703" t="s">
        <v>41</v>
      </c>
      <c r="L1703" t="s">
        <v>74</v>
      </c>
      <c r="M1703"/>
      <c r="N1703">
        <v>54</v>
      </c>
      <c r="O1703" t="s">
        <v>1672</v>
      </c>
      <c r="P1703" t="s">
        <v>7635</v>
      </c>
    </row>
    <row r="1704" spans="1:16" x14ac:dyDescent="0.25">
      <c r="A1704" t="s">
        <v>0</v>
      </c>
      <c r="B1704" t="s">
        <v>7636</v>
      </c>
      <c r="C1704" t="s">
        <v>454</v>
      </c>
      <c r="D1704" t="s">
        <v>4526</v>
      </c>
      <c r="E1704" t="s">
        <v>59</v>
      </c>
      <c r="F1704" t="b">
        <v>0</v>
      </c>
      <c r="G1704" t="s">
        <v>65</v>
      </c>
      <c r="H1704" s="1">
        <v>46041.79173611111</v>
      </c>
      <c r="I1704" t="b">
        <v>1</v>
      </c>
      <c r="J1704" t="b">
        <v>0</v>
      </c>
      <c r="K1704" t="s">
        <v>41</v>
      </c>
      <c r="L1704" t="s">
        <v>60</v>
      </c>
      <c r="M1704">
        <v>100000</v>
      </c>
      <c r="N1704"/>
      <c r="O1704" t="s">
        <v>7137</v>
      </c>
    </row>
    <row r="1705" spans="1:16" x14ac:dyDescent="0.25">
      <c r="A1705" t="s">
        <v>0</v>
      </c>
      <c r="B1705" t="s">
        <v>7637</v>
      </c>
      <c r="C1705" t="s">
        <v>204</v>
      </c>
      <c r="D1705" t="s">
        <v>4526</v>
      </c>
      <c r="E1705" t="s">
        <v>59</v>
      </c>
      <c r="F1705" t="b">
        <v>0</v>
      </c>
      <c r="G1705" t="s">
        <v>65</v>
      </c>
      <c r="H1705" s="1">
        <v>46041.791759259257</v>
      </c>
      <c r="I1705" t="b">
        <v>0</v>
      </c>
      <c r="J1705" t="b">
        <v>0</v>
      </c>
      <c r="K1705" t="s">
        <v>41</v>
      </c>
      <c r="L1705" t="s">
        <v>60</v>
      </c>
      <c r="M1705">
        <v>130000</v>
      </c>
      <c r="N1705"/>
      <c r="O1705" t="s">
        <v>7638</v>
      </c>
      <c r="P1705" t="s">
        <v>1462</v>
      </c>
    </row>
    <row r="1706" spans="1:16" x14ac:dyDescent="0.25">
      <c r="A1706" t="s">
        <v>2</v>
      </c>
      <c r="B1706" t="s">
        <v>7639</v>
      </c>
      <c r="C1706" t="s">
        <v>162</v>
      </c>
      <c r="D1706" t="s">
        <v>2360</v>
      </c>
      <c r="E1706" t="s">
        <v>59</v>
      </c>
      <c r="F1706" t="b">
        <v>0</v>
      </c>
      <c r="G1706" t="s">
        <v>73</v>
      </c>
      <c r="H1706" s="1">
        <v>46041.792037037027</v>
      </c>
      <c r="I1706" t="b">
        <v>0</v>
      </c>
      <c r="J1706" t="b">
        <v>0</v>
      </c>
      <c r="K1706" t="s">
        <v>41</v>
      </c>
      <c r="L1706" t="s">
        <v>74</v>
      </c>
      <c r="M1706"/>
      <c r="N1706">
        <v>74.63</v>
      </c>
      <c r="O1706" t="s">
        <v>2705</v>
      </c>
      <c r="P1706" t="s">
        <v>7640</v>
      </c>
    </row>
    <row r="1707" spans="1:16" x14ac:dyDescent="0.25">
      <c r="A1707" t="s">
        <v>0</v>
      </c>
      <c r="B1707" t="s">
        <v>7641</v>
      </c>
      <c r="C1707" t="s">
        <v>97</v>
      </c>
      <c r="D1707" t="s">
        <v>4526</v>
      </c>
      <c r="E1707" t="s">
        <v>59</v>
      </c>
      <c r="F1707" t="b">
        <v>0</v>
      </c>
      <c r="G1707" t="s">
        <v>89</v>
      </c>
      <c r="H1707" s="1">
        <v>46041.833958333344</v>
      </c>
      <c r="I1707" t="b">
        <v>0</v>
      </c>
      <c r="J1707" t="b">
        <v>1</v>
      </c>
      <c r="K1707" t="s">
        <v>41</v>
      </c>
      <c r="L1707" t="s">
        <v>74</v>
      </c>
      <c r="M1707"/>
      <c r="N1707">
        <v>31.5</v>
      </c>
      <c r="O1707" t="s">
        <v>2080</v>
      </c>
      <c r="P1707" t="s">
        <v>802</v>
      </c>
    </row>
    <row r="1708" spans="1:16" x14ac:dyDescent="0.25">
      <c r="A1708" t="s">
        <v>5</v>
      </c>
      <c r="B1708" t="s">
        <v>7642</v>
      </c>
      <c r="C1708" t="s">
        <v>3396</v>
      </c>
      <c r="D1708" t="s">
        <v>4526</v>
      </c>
      <c r="E1708" t="s">
        <v>59</v>
      </c>
      <c r="F1708" t="b">
        <v>0</v>
      </c>
      <c r="G1708" t="s">
        <v>77</v>
      </c>
      <c r="H1708" s="1">
        <v>46041.834953703707</v>
      </c>
      <c r="I1708" t="b">
        <v>0</v>
      </c>
      <c r="J1708" t="b">
        <v>1</v>
      </c>
      <c r="K1708" t="s">
        <v>41</v>
      </c>
      <c r="L1708" t="s">
        <v>60</v>
      </c>
      <c r="M1708">
        <v>130000</v>
      </c>
      <c r="N1708"/>
      <c r="O1708" t="s">
        <v>7643</v>
      </c>
      <c r="P1708" t="s">
        <v>7644</v>
      </c>
    </row>
    <row r="1709" spans="1:16" x14ac:dyDescent="0.25">
      <c r="A1709" t="s">
        <v>0</v>
      </c>
      <c r="B1709" t="s">
        <v>7645</v>
      </c>
      <c r="C1709" t="s">
        <v>6081</v>
      </c>
      <c r="D1709" t="s">
        <v>4346</v>
      </c>
      <c r="E1709" t="s">
        <v>59</v>
      </c>
      <c r="F1709" t="b">
        <v>0</v>
      </c>
      <c r="G1709" t="s">
        <v>40</v>
      </c>
      <c r="H1709" s="1">
        <v>46041.881377314807</v>
      </c>
      <c r="I1709" t="b">
        <v>0</v>
      </c>
      <c r="J1709" t="b">
        <v>0</v>
      </c>
      <c r="K1709" t="s">
        <v>40</v>
      </c>
      <c r="L1709" t="s">
        <v>60</v>
      </c>
      <c r="M1709">
        <v>82500</v>
      </c>
      <c r="N1709"/>
      <c r="O1709" t="s">
        <v>3446</v>
      </c>
      <c r="P1709" t="s">
        <v>85</v>
      </c>
    </row>
    <row r="1710" spans="1:16" x14ac:dyDescent="0.25">
      <c r="A1710" t="s">
        <v>1</v>
      </c>
      <c r="B1710" t="s">
        <v>7646</v>
      </c>
      <c r="C1710" t="s">
        <v>7647</v>
      </c>
      <c r="D1710" t="s">
        <v>4526</v>
      </c>
      <c r="E1710" t="s">
        <v>88</v>
      </c>
      <c r="F1710" t="b">
        <v>0</v>
      </c>
      <c r="G1710" t="s">
        <v>13</v>
      </c>
      <c r="H1710" s="1">
        <v>46041.882974537039</v>
      </c>
      <c r="I1710" t="b">
        <v>1</v>
      </c>
      <c r="J1710" t="b">
        <v>0</v>
      </c>
      <c r="K1710" t="s">
        <v>13</v>
      </c>
      <c r="L1710" t="s">
        <v>74</v>
      </c>
      <c r="M1710"/>
      <c r="N1710">
        <v>92.5</v>
      </c>
      <c r="O1710" t="s">
        <v>7648</v>
      </c>
      <c r="P1710" t="s">
        <v>7649</v>
      </c>
    </row>
    <row r="1711" spans="1:16" x14ac:dyDescent="0.25">
      <c r="A1711" t="s">
        <v>6</v>
      </c>
      <c r="B1711" t="s">
        <v>7650</v>
      </c>
      <c r="C1711" t="s">
        <v>326</v>
      </c>
      <c r="D1711" t="s">
        <v>4346</v>
      </c>
      <c r="E1711" t="s">
        <v>59</v>
      </c>
      <c r="F1711" t="b">
        <v>0</v>
      </c>
      <c r="G1711" t="s">
        <v>77</v>
      </c>
      <c r="H1711" s="1">
        <v>46041.917523148149</v>
      </c>
      <c r="I1711" t="b">
        <v>0</v>
      </c>
      <c r="J1711" t="b">
        <v>1</v>
      </c>
      <c r="K1711" t="s">
        <v>41</v>
      </c>
      <c r="L1711" t="s">
        <v>60</v>
      </c>
      <c r="M1711">
        <v>187000</v>
      </c>
      <c r="N1711"/>
      <c r="O1711" t="s">
        <v>1183</v>
      </c>
      <c r="P1711" t="s">
        <v>7651</v>
      </c>
    </row>
    <row r="1712" spans="1:16" x14ac:dyDescent="0.25">
      <c r="A1712" t="s">
        <v>1</v>
      </c>
      <c r="B1712" t="s">
        <v>7652</v>
      </c>
      <c r="C1712" t="s">
        <v>76</v>
      </c>
      <c r="D1712" t="s">
        <v>4526</v>
      </c>
      <c r="E1712" t="s">
        <v>59</v>
      </c>
      <c r="F1712" t="b">
        <v>1</v>
      </c>
      <c r="G1712" t="s">
        <v>77</v>
      </c>
      <c r="H1712" s="1">
        <v>46041.918263888889</v>
      </c>
      <c r="I1712" t="b">
        <v>0</v>
      </c>
      <c r="J1712" t="b">
        <v>0</v>
      </c>
      <c r="K1712" t="s">
        <v>41</v>
      </c>
      <c r="L1712" t="s">
        <v>60</v>
      </c>
      <c r="M1712">
        <v>135000</v>
      </c>
      <c r="N1712"/>
      <c r="O1712" t="s">
        <v>7653</v>
      </c>
      <c r="P1712" t="s">
        <v>7654</v>
      </c>
    </row>
    <row r="1713" spans="1:16" x14ac:dyDescent="0.25">
      <c r="A1713" t="s">
        <v>0</v>
      </c>
      <c r="B1713" t="s">
        <v>7655</v>
      </c>
      <c r="C1713" t="s">
        <v>19</v>
      </c>
      <c r="D1713" t="s">
        <v>4518</v>
      </c>
      <c r="E1713" t="s">
        <v>59</v>
      </c>
      <c r="F1713" t="b">
        <v>0</v>
      </c>
      <c r="G1713" t="s">
        <v>19</v>
      </c>
      <c r="H1713" s="1">
        <v>46042.003634259258</v>
      </c>
      <c r="I1713" t="b">
        <v>0</v>
      </c>
      <c r="J1713" t="b">
        <v>0</v>
      </c>
      <c r="K1713" t="s">
        <v>19</v>
      </c>
      <c r="L1713" t="s">
        <v>60</v>
      </c>
      <c r="M1713">
        <v>350000</v>
      </c>
      <c r="N1713"/>
      <c r="O1713" t="s">
        <v>7656</v>
      </c>
    </row>
    <row r="1714" spans="1:16" x14ac:dyDescent="0.25">
      <c r="A1714" t="s">
        <v>1</v>
      </c>
      <c r="B1714" t="s">
        <v>633</v>
      </c>
      <c r="C1714" t="s">
        <v>2474</v>
      </c>
      <c r="D1714" t="s">
        <v>4518</v>
      </c>
      <c r="E1714" t="s">
        <v>59</v>
      </c>
      <c r="F1714" t="b">
        <v>0</v>
      </c>
      <c r="G1714" t="s">
        <v>19</v>
      </c>
      <c r="H1714" s="1">
        <v>46042.003900462973</v>
      </c>
      <c r="I1714" t="b">
        <v>1</v>
      </c>
      <c r="J1714" t="b">
        <v>0</v>
      </c>
      <c r="K1714" t="s">
        <v>19</v>
      </c>
      <c r="L1714" t="s">
        <v>60</v>
      </c>
      <c r="M1714">
        <v>64000</v>
      </c>
      <c r="N1714"/>
      <c r="O1714" t="s">
        <v>4681</v>
      </c>
      <c r="P1714" t="s">
        <v>208</v>
      </c>
    </row>
    <row r="1715" spans="1:16" x14ac:dyDescent="0.25">
      <c r="A1715" t="s">
        <v>5</v>
      </c>
      <c r="B1715" t="s">
        <v>7657</v>
      </c>
      <c r="C1715" t="s">
        <v>2474</v>
      </c>
      <c r="D1715" t="s">
        <v>4518</v>
      </c>
      <c r="E1715" t="s">
        <v>59</v>
      </c>
      <c r="F1715" t="b">
        <v>0</v>
      </c>
      <c r="G1715" t="s">
        <v>19</v>
      </c>
      <c r="H1715" s="1">
        <v>46042.003900462973</v>
      </c>
      <c r="I1715" t="b">
        <v>1</v>
      </c>
      <c r="J1715" t="b">
        <v>0</v>
      </c>
      <c r="K1715" t="s">
        <v>19</v>
      </c>
      <c r="L1715" t="s">
        <v>60</v>
      </c>
      <c r="M1715">
        <v>64000</v>
      </c>
      <c r="N1715"/>
      <c r="O1715" t="s">
        <v>7658</v>
      </c>
      <c r="P1715" t="s">
        <v>1299</v>
      </c>
    </row>
    <row r="1716" spans="1:16" x14ac:dyDescent="0.25">
      <c r="A1716" t="s">
        <v>2</v>
      </c>
      <c r="B1716" t="s">
        <v>7659</v>
      </c>
      <c r="C1716" t="s">
        <v>2474</v>
      </c>
      <c r="D1716" t="s">
        <v>4518</v>
      </c>
      <c r="E1716" t="s">
        <v>621</v>
      </c>
      <c r="F1716" t="b">
        <v>0</v>
      </c>
      <c r="G1716" t="s">
        <v>19</v>
      </c>
      <c r="H1716" s="1">
        <v>46042.003923611112</v>
      </c>
      <c r="I1716" t="b">
        <v>0</v>
      </c>
      <c r="J1716" t="b">
        <v>0</v>
      </c>
      <c r="K1716" t="s">
        <v>19</v>
      </c>
      <c r="L1716" t="s">
        <v>60</v>
      </c>
      <c r="M1716">
        <v>50000</v>
      </c>
      <c r="N1716"/>
      <c r="O1716" t="s">
        <v>4519</v>
      </c>
    </row>
    <row r="1717" spans="1:16" x14ac:dyDescent="0.25">
      <c r="A1717" t="s">
        <v>1</v>
      </c>
      <c r="B1717" t="s">
        <v>7660</v>
      </c>
      <c r="C1717" t="s">
        <v>1111</v>
      </c>
      <c r="D1717" t="s">
        <v>4518</v>
      </c>
      <c r="E1717" t="s">
        <v>621</v>
      </c>
      <c r="F1717" t="b">
        <v>0</v>
      </c>
      <c r="G1717" t="s">
        <v>19</v>
      </c>
      <c r="H1717" s="1">
        <v>46042.003923611112</v>
      </c>
      <c r="I1717" t="b">
        <v>0</v>
      </c>
      <c r="J1717" t="b">
        <v>0</v>
      </c>
      <c r="K1717" t="s">
        <v>19</v>
      </c>
      <c r="L1717" t="s">
        <v>60</v>
      </c>
      <c r="M1717">
        <v>45000</v>
      </c>
      <c r="N1717"/>
      <c r="O1717" t="s">
        <v>4683</v>
      </c>
      <c r="P1717" t="s">
        <v>146</v>
      </c>
    </row>
    <row r="1718" spans="1:16" x14ac:dyDescent="0.25">
      <c r="A1718" t="s">
        <v>2</v>
      </c>
      <c r="B1718" t="s">
        <v>7661</v>
      </c>
      <c r="C1718" t="s">
        <v>76</v>
      </c>
      <c r="D1718" t="s">
        <v>584</v>
      </c>
      <c r="E1718" t="s">
        <v>72</v>
      </c>
      <c r="F1718" t="b">
        <v>1</v>
      </c>
      <c r="G1718" t="s">
        <v>33</v>
      </c>
      <c r="H1718" s="1">
        <v>46042.005740740737</v>
      </c>
      <c r="I1718" t="b">
        <v>1</v>
      </c>
      <c r="J1718" t="b">
        <v>0</v>
      </c>
      <c r="K1718" t="s">
        <v>33</v>
      </c>
      <c r="L1718" t="s">
        <v>74</v>
      </c>
      <c r="M1718"/>
      <c r="N1718">
        <v>25</v>
      </c>
      <c r="O1718" t="s">
        <v>584</v>
      </c>
      <c r="P1718" t="s">
        <v>426</v>
      </c>
    </row>
    <row r="1719" spans="1:16" x14ac:dyDescent="0.25">
      <c r="A1719" t="s">
        <v>1</v>
      </c>
      <c r="B1719" t="s">
        <v>629</v>
      </c>
      <c r="C1719" t="s">
        <v>7662</v>
      </c>
      <c r="D1719" t="s">
        <v>4346</v>
      </c>
      <c r="E1719" t="s">
        <v>59</v>
      </c>
      <c r="F1719" t="b">
        <v>0</v>
      </c>
      <c r="G1719" t="s">
        <v>77</v>
      </c>
      <c r="H1719" s="1">
        <v>46042.043217592603</v>
      </c>
      <c r="I1719" t="b">
        <v>0</v>
      </c>
      <c r="J1719" t="b">
        <v>1</v>
      </c>
      <c r="K1719" t="s">
        <v>41</v>
      </c>
      <c r="L1719" t="s">
        <v>60</v>
      </c>
      <c r="M1719">
        <v>90000</v>
      </c>
      <c r="N1719"/>
      <c r="O1719" t="s">
        <v>7663</v>
      </c>
      <c r="P1719" t="s">
        <v>7664</v>
      </c>
    </row>
    <row r="1720" spans="1:16" x14ac:dyDescent="0.25">
      <c r="A1720" t="s">
        <v>1</v>
      </c>
      <c r="B1720" t="s">
        <v>7665</v>
      </c>
      <c r="C1720" t="s">
        <v>1169</v>
      </c>
      <c r="D1720" t="s">
        <v>4346</v>
      </c>
      <c r="E1720" t="s">
        <v>59</v>
      </c>
      <c r="F1720" t="b">
        <v>0</v>
      </c>
      <c r="G1720" t="s">
        <v>77</v>
      </c>
      <c r="H1720" s="1">
        <v>46042.084907407407</v>
      </c>
      <c r="I1720" t="b">
        <v>0</v>
      </c>
      <c r="J1720" t="b">
        <v>0</v>
      </c>
      <c r="K1720" t="s">
        <v>41</v>
      </c>
      <c r="L1720" t="s">
        <v>60</v>
      </c>
      <c r="M1720">
        <v>101320</v>
      </c>
      <c r="N1720"/>
      <c r="O1720" t="s">
        <v>7666</v>
      </c>
      <c r="P1720" t="s">
        <v>7667</v>
      </c>
    </row>
    <row r="1721" spans="1:16" x14ac:dyDescent="0.25">
      <c r="A1721" t="s">
        <v>2</v>
      </c>
      <c r="B1721" t="s">
        <v>3778</v>
      </c>
      <c r="C1721" t="s">
        <v>566</v>
      </c>
      <c r="D1721" t="s">
        <v>4697</v>
      </c>
      <c r="E1721" t="s">
        <v>59</v>
      </c>
      <c r="F1721" t="b">
        <v>0</v>
      </c>
      <c r="G1721" t="s">
        <v>65</v>
      </c>
      <c r="H1721" s="1">
        <v>46042.334108796298</v>
      </c>
      <c r="I1721" t="b">
        <v>0</v>
      </c>
      <c r="J1721" t="b">
        <v>1</v>
      </c>
      <c r="K1721" t="s">
        <v>41</v>
      </c>
      <c r="L1721" t="s">
        <v>60</v>
      </c>
      <c r="M1721">
        <v>109115</v>
      </c>
      <c r="N1721"/>
      <c r="O1721" t="s">
        <v>4282</v>
      </c>
      <c r="P1721" t="s">
        <v>7668</v>
      </c>
    </row>
    <row r="1722" spans="1:16" x14ac:dyDescent="0.25">
      <c r="A1722" t="s">
        <v>5</v>
      </c>
      <c r="B1722" t="s">
        <v>7669</v>
      </c>
      <c r="C1722" t="s">
        <v>5029</v>
      </c>
      <c r="D1722" t="s">
        <v>7670</v>
      </c>
      <c r="E1722" t="s">
        <v>59</v>
      </c>
      <c r="F1722" t="b">
        <v>0</v>
      </c>
      <c r="G1722" t="s">
        <v>40</v>
      </c>
      <c r="H1722" s="1">
        <v>46042.353703703702</v>
      </c>
      <c r="I1722" t="b">
        <v>1</v>
      </c>
      <c r="J1722" t="b">
        <v>0</v>
      </c>
      <c r="K1722" t="s">
        <v>40</v>
      </c>
      <c r="L1722" t="s">
        <v>60</v>
      </c>
      <c r="M1722">
        <v>60000</v>
      </c>
      <c r="N1722"/>
      <c r="O1722" t="s">
        <v>7671</v>
      </c>
      <c r="P1722" t="s">
        <v>7672</v>
      </c>
    </row>
    <row r="1723" spans="1:16" x14ac:dyDescent="0.25">
      <c r="A1723" t="s">
        <v>1</v>
      </c>
      <c r="B1723" t="s">
        <v>7673</v>
      </c>
      <c r="C1723" t="s">
        <v>131</v>
      </c>
      <c r="D1723" t="s">
        <v>4346</v>
      </c>
      <c r="E1723" t="s">
        <v>59</v>
      </c>
      <c r="F1723" t="b">
        <v>0</v>
      </c>
      <c r="G1723" t="s">
        <v>13</v>
      </c>
      <c r="H1723" s="1">
        <v>46042.354699074072</v>
      </c>
      <c r="I1723" t="b">
        <v>0</v>
      </c>
      <c r="J1723" t="b">
        <v>0</v>
      </c>
      <c r="K1723" t="s">
        <v>13</v>
      </c>
      <c r="L1723" t="s">
        <v>60</v>
      </c>
      <c r="M1723">
        <v>117500</v>
      </c>
      <c r="N1723"/>
      <c r="O1723" t="s">
        <v>1718</v>
      </c>
      <c r="P1723" t="s">
        <v>4367</v>
      </c>
    </row>
    <row r="1724" spans="1:16" x14ac:dyDescent="0.25">
      <c r="A1724" t="s">
        <v>1</v>
      </c>
      <c r="B1724" t="s">
        <v>7674</v>
      </c>
      <c r="C1724" t="s">
        <v>5717</v>
      </c>
      <c r="D1724" t="s">
        <v>4346</v>
      </c>
      <c r="E1724" t="s">
        <v>59</v>
      </c>
      <c r="F1724" t="b">
        <v>0</v>
      </c>
      <c r="G1724" t="s">
        <v>19</v>
      </c>
      <c r="H1724" s="1">
        <v>46042.393252314818</v>
      </c>
      <c r="I1724" t="b">
        <v>1</v>
      </c>
      <c r="J1724" t="b">
        <v>0</v>
      </c>
      <c r="K1724" t="s">
        <v>19</v>
      </c>
      <c r="L1724" t="s">
        <v>60</v>
      </c>
      <c r="M1724">
        <v>178375</v>
      </c>
      <c r="N1724"/>
      <c r="O1724" t="s">
        <v>7675</v>
      </c>
      <c r="P1724" t="s">
        <v>7676</v>
      </c>
    </row>
    <row r="1725" spans="1:16" x14ac:dyDescent="0.25">
      <c r="A1725" t="s">
        <v>5</v>
      </c>
      <c r="B1725" t="s">
        <v>7677</v>
      </c>
      <c r="C1725" t="s">
        <v>5029</v>
      </c>
      <c r="D1725" t="s">
        <v>4346</v>
      </c>
      <c r="E1725" t="s">
        <v>59</v>
      </c>
      <c r="F1725" t="b">
        <v>0</v>
      </c>
      <c r="G1725" t="s">
        <v>40</v>
      </c>
      <c r="H1725" s="1">
        <v>46042.395370370366</v>
      </c>
      <c r="I1725" t="b">
        <v>1</v>
      </c>
      <c r="J1725" t="b">
        <v>0</v>
      </c>
      <c r="K1725" t="s">
        <v>40</v>
      </c>
      <c r="L1725" t="s">
        <v>60</v>
      </c>
      <c r="M1725">
        <v>110000</v>
      </c>
      <c r="N1725"/>
      <c r="O1725" t="s">
        <v>3446</v>
      </c>
      <c r="P1725" t="s">
        <v>7678</v>
      </c>
    </row>
    <row r="1726" spans="1:16" x14ac:dyDescent="0.25">
      <c r="A1726" t="s">
        <v>2</v>
      </c>
      <c r="B1726" t="s">
        <v>7679</v>
      </c>
      <c r="C1726" t="s">
        <v>76</v>
      </c>
      <c r="D1726" t="s">
        <v>7680</v>
      </c>
      <c r="E1726" t="s">
        <v>59</v>
      </c>
      <c r="F1726" t="b">
        <v>1</v>
      </c>
      <c r="G1726" t="s">
        <v>40</v>
      </c>
      <c r="H1726" s="1">
        <v>46042.395370370366</v>
      </c>
      <c r="I1726" t="b">
        <v>1</v>
      </c>
      <c r="J1726" t="b">
        <v>0</v>
      </c>
      <c r="K1726" t="s">
        <v>40</v>
      </c>
      <c r="L1726" t="s">
        <v>60</v>
      </c>
      <c r="M1726">
        <v>83774</v>
      </c>
      <c r="N1726"/>
      <c r="O1726" t="s">
        <v>7681</v>
      </c>
      <c r="P1726" t="s">
        <v>7682</v>
      </c>
    </row>
    <row r="1727" spans="1:16" x14ac:dyDescent="0.25">
      <c r="A1727" t="s">
        <v>0</v>
      </c>
      <c r="B1727" t="s">
        <v>7683</v>
      </c>
      <c r="C1727" t="s">
        <v>218</v>
      </c>
      <c r="D1727" t="s">
        <v>4346</v>
      </c>
      <c r="E1727" t="s">
        <v>59</v>
      </c>
      <c r="F1727" t="b">
        <v>0</v>
      </c>
      <c r="G1727" t="s">
        <v>63</v>
      </c>
      <c r="H1727" s="1">
        <v>46042.399131944447</v>
      </c>
      <c r="I1727" t="b">
        <v>0</v>
      </c>
      <c r="J1727" t="b">
        <v>1</v>
      </c>
      <c r="K1727" t="s">
        <v>41</v>
      </c>
      <c r="L1727" t="s">
        <v>60</v>
      </c>
      <c r="M1727">
        <v>65000</v>
      </c>
      <c r="N1727"/>
      <c r="O1727" t="s">
        <v>3422</v>
      </c>
      <c r="P1727" t="s">
        <v>7684</v>
      </c>
    </row>
    <row r="1728" spans="1:16" x14ac:dyDescent="0.25">
      <c r="A1728" t="s">
        <v>8</v>
      </c>
      <c r="B1728" t="s">
        <v>7685</v>
      </c>
      <c r="C1728" t="s">
        <v>76</v>
      </c>
      <c r="D1728" t="s">
        <v>141</v>
      </c>
      <c r="E1728" t="s">
        <v>88</v>
      </c>
      <c r="F1728" t="b">
        <v>1</v>
      </c>
      <c r="G1728" t="s">
        <v>65</v>
      </c>
      <c r="H1728" s="1">
        <v>46042.418217592603</v>
      </c>
      <c r="I1728" t="b">
        <v>0</v>
      </c>
      <c r="J1728" t="b">
        <v>0</v>
      </c>
      <c r="K1728" t="s">
        <v>41</v>
      </c>
      <c r="L1728" t="s">
        <v>74</v>
      </c>
      <c r="M1728"/>
      <c r="N1728">
        <v>20</v>
      </c>
      <c r="O1728" t="s">
        <v>141</v>
      </c>
      <c r="P1728" t="s">
        <v>3793</v>
      </c>
    </row>
    <row r="1729" spans="1:16" x14ac:dyDescent="0.25">
      <c r="A1729" t="s">
        <v>1</v>
      </c>
      <c r="B1729" t="s">
        <v>1087</v>
      </c>
      <c r="C1729" t="s">
        <v>3914</v>
      </c>
      <c r="D1729" t="s">
        <v>2360</v>
      </c>
      <c r="E1729" t="s">
        <v>72</v>
      </c>
      <c r="F1729" t="b">
        <v>0</v>
      </c>
      <c r="G1729" t="s">
        <v>73</v>
      </c>
      <c r="H1729" s="1">
        <v>46042.433356481481</v>
      </c>
      <c r="I1729" t="b">
        <v>0</v>
      </c>
      <c r="J1729" t="b">
        <v>1</v>
      </c>
      <c r="K1729" t="s">
        <v>41</v>
      </c>
      <c r="L1729" t="s">
        <v>60</v>
      </c>
      <c r="M1729">
        <v>175500</v>
      </c>
      <c r="N1729"/>
      <c r="O1729" t="s">
        <v>424</v>
      </c>
      <c r="P1729" t="s">
        <v>4951</v>
      </c>
    </row>
    <row r="1730" spans="1:16" x14ac:dyDescent="0.25">
      <c r="A1730" t="s">
        <v>1</v>
      </c>
      <c r="B1730" t="s">
        <v>2826</v>
      </c>
      <c r="C1730" t="s">
        <v>520</v>
      </c>
      <c r="D1730" t="s">
        <v>2360</v>
      </c>
      <c r="E1730" t="s">
        <v>59</v>
      </c>
      <c r="F1730" t="b">
        <v>0</v>
      </c>
      <c r="G1730" t="s">
        <v>89</v>
      </c>
      <c r="H1730" s="1">
        <v>46042.433912037042</v>
      </c>
      <c r="I1730" t="b">
        <v>1</v>
      </c>
      <c r="J1730" t="b">
        <v>1</v>
      </c>
      <c r="K1730" t="s">
        <v>41</v>
      </c>
      <c r="L1730" t="s">
        <v>74</v>
      </c>
      <c r="M1730"/>
      <c r="N1730">
        <v>45</v>
      </c>
      <c r="O1730" t="s">
        <v>1934</v>
      </c>
      <c r="P1730" t="s">
        <v>7686</v>
      </c>
    </row>
    <row r="1731" spans="1:16" x14ac:dyDescent="0.25">
      <c r="A1731" t="s">
        <v>1</v>
      </c>
      <c r="B1731" t="s">
        <v>156</v>
      </c>
      <c r="C1731" t="s">
        <v>84</v>
      </c>
      <c r="D1731" t="s">
        <v>2360</v>
      </c>
      <c r="E1731" t="s">
        <v>59</v>
      </c>
      <c r="F1731" t="b">
        <v>0</v>
      </c>
      <c r="G1731" t="s">
        <v>89</v>
      </c>
      <c r="H1731" s="1">
        <v>46042.434016203697</v>
      </c>
      <c r="I1731" t="b">
        <v>1</v>
      </c>
      <c r="J1731" t="b">
        <v>0</v>
      </c>
      <c r="K1731" t="s">
        <v>41</v>
      </c>
      <c r="L1731" t="s">
        <v>60</v>
      </c>
      <c r="M1731">
        <v>82000</v>
      </c>
      <c r="N1731"/>
      <c r="O1731" t="s">
        <v>5735</v>
      </c>
      <c r="P1731" t="s">
        <v>1734</v>
      </c>
    </row>
    <row r="1732" spans="1:16" x14ac:dyDescent="0.25">
      <c r="A1732" t="s">
        <v>3</v>
      </c>
      <c r="B1732" t="s">
        <v>7687</v>
      </c>
      <c r="C1732" t="s">
        <v>7688</v>
      </c>
      <c r="D1732" t="s">
        <v>4599</v>
      </c>
      <c r="E1732" t="s">
        <v>59</v>
      </c>
      <c r="F1732" t="b">
        <v>0</v>
      </c>
      <c r="G1732" t="s">
        <v>40</v>
      </c>
      <c r="H1732" s="1">
        <v>46042.437037037038</v>
      </c>
      <c r="I1732" t="b">
        <v>1</v>
      </c>
      <c r="J1732" t="b">
        <v>0</v>
      </c>
      <c r="K1732" t="s">
        <v>40</v>
      </c>
      <c r="L1732" t="s">
        <v>60</v>
      </c>
      <c r="M1732">
        <v>32500</v>
      </c>
      <c r="N1732"/>
      <c r="O1732" t="s">
        <v>7689</v>
      </c>
      <c r="P1732" t="s">
        <v>1762</v>
      </c>
    </row>
    <row r="1733" spans="1:16" x14ac:dyDescent="0.25">
      <c r="A1733" t="s">
        <v>4</v>
      </c>
      <c r="B1733" t="s">
        <v>7690</v>
      </c>
      <c r="C1733" t="s">
        <v>76</v>
      </c>
      <c r="D1733" t="s">
        <v>5324</v>
      </c>
      <c r="E1733" t="s">
        <v>59</v>
      </c>
      <c r="F1733" t="b">
        <v>1</v>
      </c>
      <c r="G1733" t="s">
        <v>40</v>
      </c>
      <c r="H1733" s="1">
        <v>46042.437083333331</v>
      </c>
      <c r="I1733" t="b">
        <v>1</v>
      </c>
      <c r="J1733" t="b">
        <v>0</v>
      </c>
      <c r="K1733" t="s">
        <v>40</v>
      </c>
      <c r="L1733" t="s">
        <v>60</v>
      </c>
      <c r="M1733">
        <v>60000</v>
      </c>
      <c r="N1733"/>
      <c r="O1733" t="s">
        <v>4539</v>
      </c>
      <c r="P1733" t="s">
        <v>2284</v>
      </c>
    </row>
    <row r="1734" spans="1:16" x14ac:dyDescent="0.25">
      <c r="A1734" t="s">
        <v>4</v>
      </c>
      <c r="B1734" t="s">
        <v>7691</v>
      </c>
      <c r="C1734" t="s">
        <v>172</v>
      </c>
      <c r="D1734" t="s">
        <v>4526</v>
      </c>
      <c r="E1734" t="s">
        <v>59</v>
      </c>
      <c r="F1734" t="b">
        <v>0</v>
      </c>
      <c r="G1734" t="s">
        <v>68</v>
      </c>
      <c r="H1734" s="1">
        <v>46042.458865740737</v>
      </c>
      <c r="I1734" t="b">
        <v>0</v>
      </c>
      <c r="J1734" t="b">
        <v>0</v>
      </c>
      <c r="K1734" t="s">
        <v>41</v>
      </c>
      <c r="L1734" t="s">
        <v>60</v>
      </c>
      <c r="M1734">
        <v>80000</v>
      </c>
      <c r="N1734"/>
      <c r="O1734" t="s">
        <v>1135</v>
      </c>
      <c r="P1734" t="s">
        <v>7692</v>
      </c>
    </row>
    <row r="1735" spans="1:16" x14ac:dyDescent="0.25">
      <c r="A1735" t="s">
        <v>0</v>
      </c>
      <c r="B1735" t="s">
        <v>7693</v>
      </c>
      <c r="C1735" t="s">
        <v>7694</v>
      </c>
      <c r="D1735" t="s">
        <v>6427</v>
      </c>
      <c r="E1735" t="s">
        <v>59</v>
      </c>
      <c r="F1735" t="b">
        <v>0</v>
      </c>
      <c r="G1735" t="s">
        <v>73</v>
      </c>
      <c r="H1735" s="1">
        <v>46042.459398148138</v>
      </c>
      <c r="I1735" t="b">
        <v>1</v>
      </c>
      <c r="J1735" t="b">
        <v>0</v>
      </c>
      <c r="K1735" t="s">
        <v>41</v>
      </c>
      <c r="L1735" t="s">
        <v>60</v>
      </c>
      <c r="M1735">
        <v>158000</v>
      </c>
      <c r="N1735"/>
      <c r="O1735" t="s">
        <v>7695</v>
      </c>
    </row>
    <row r="1736" spans="1:16" x14ac:dyDescent="0.25">
      <c r="A1736" t="s">
        <v>2</v>
      </c>
      <c r="B1736" t="s">
        <v>7696</v>
      </c>
      <c r="C1736" t="s">
        <v>952</v>
      </c>
      <c r="D1736" t="s">
        <v>6427</v>
      </c>
      <c r="E1736" t="s">
        <v>59</v>
      </c>
      <c r="F1736" t="b">
        <v>0</v>
      </c>
      <c r="G1736" t="s">
        <v>68</v>
      </c>
      <c r="H1736" s="1">
        <v>46042.459594907406</v>
      </c>
      <c r="I1736" t="b">
        <v>0</v>
      </c>
      <c r="J1736" t="b">
        <v>0</v>
      </c>
      <c r="K1736" t="s">
        <v>41</v>
      </c>
      <c r="L1736" t="s">
        <v>60</v>
      </c>
      <c r="M1736">
        <v>169000</v>
      </c>
      <c r="N1736"/>
      <c r="O1736" t="s">
        <v>7697</v>
      </c>
    </row>
    <row r="1737" spans="1:16" x14ac:dyDescent="0.25">
      <c r="A1737" t="s">
        <v>1</v>
      </c>
      <c r="B1737" t="s">
        <v>7698</v>
      </c>
      <c r="C1737" t="s">
        <v>19</v>
      </c>
      <c r="D1737" t="s">
        <v>4595</v>
      </c>
      <c r="F1737" t="b">
        <v>0</v>
      </c>
      <c r="G1737" t="s">
        <v>19</v>
      </c>
      <c r="H1737" s="1">
        <v>46042.476527777777</v>
      </c>
      <c r="I1737" t="b">
        <v>1</v>
      </c>
      <c r="J1737" t="b">
        <v>0</v>
      </c>
      <c r="K1737" t="s">
        <v>19</v>
      </c>
      <c r="L1737" t="s">
        <v>74</v>
      </c>
      <c r="M1737"/>
      <c r="N1737">
        <v>30</v>
      </c>
      <c r="O1737" t="s">
        <v>4596</v>
      </c>
      <c r="P1737" t="s">
        <v>7699</v>
      </c>
    </row>
    <row r="1738" spans="1:16" x14ac:dyDescent="0.25">
      <c r="A1738" t="s">
        <v>1</v>
      </c>
      <c r="B1738" t="s">
        <v>7700</v>
      </c>
      <c r="C1738" t="s">
        <v>913</v>
      </c>
      <c r="D1738" t="s">
        <v>4526</v>
      </c>
      <c r="E1738" t="s">
        <v>88</v>
      </c>
      <c r="F1738" t="b">
        <v>0</v>
      </c>
      <c r="G1738" t="s">
        <v>20</v>
      </c>
      <c r="H1738" s="1">
        <v>46042.48233796296</v>
      </c>
      <c r="I1738" t="b">
        <v>0</v>
      </c>
      <c r="J1738" t="b">
        <v>0</v>
      </c>
      <c r="K1738" t="s">
        <v>20</v>
      </c>
      <c r="L1738" t="s">
        <v>60</v>
      </c>
      <c r="M1738">
        <v>52000</v>
      </c>
      <c r="N1738"/>
      <c r="O1738" t="s">
        <v>526</v>
      </c>
      <c r="P1738" t="s">
        <v>261</v>
      </c>
    </row>
    <row r="1739" spans="1:16" x14ac:dyDescent="0.25">
      <c r="A1739" t="s">
        <v>0</v>
      </c>
      <c r="B1739" t="s">
        <v>7701</v>
      </c>
      <c r="C1739" t="s">
        <v>7702</v>
      </c>
      <c r="D1739" t="s">
        <v>4346</v>
      </c>
      <c r="E1739" t="s">
        <v>59</v>
      </c>
      <c r="F1739" t="b">
        <v>0</v>
      </c>
      <c r="G1739" t="s">
        <v>40</v>
      </c>
      <c r="H1739" s="1">
        <v>46042.520208333342</v>
      </c>
      <c r="I1739" t="b">
        <v>1</v>
      </c>
      <c r="J1739" t="b">
        <v>0</v>
      </c>
      <c r="K1739" t="s">
        <v>40</v>
      </c>
      <c r="L1739" t="s">
        <v>60</v>
      </c>
      <c r="M1739">
        <v>39601</v>
      </c>
      <c r="N1739"/>
      <c r="O1739" t="s">
        <v>7703</v>
      </c>
      <c r="P1739" t="s">
        <v>5358</v>
      </c>
    </row>
    <row r="1740" spans="1:16" x14ac:dyDescent="0.25">
      <c r="A1740" t="s">
        <v>6</v>
      </c>
      <c r="B1740" t="s">
        <v>7704</v>
      </c>
      <c r="C1740" t="s">
        <v>76</v>
      </c>
      <c r="D1740" t="s">
        <v>4526</v>
      </c>
      <c r="E1740" t="s">
        <v>59</v>
      </c>
      <c r="F1740" t="b">
        <v>1</v>
      </c>
      <c r="G1740" t="s">
        <v>65</v>
      </c>
      <c r="H1740" s="1">
        <v>46042.541712962957</v>
      </c>
      <c r="I1740" t="b">
        <v>1</v>
      </c>
      <c r="J1740" t="b">
        <v>1</v>
      </c>
      <c r="K1740" t="s">
        <v>41</v>
      </c>
      <c r="L1740" t="s">
        <v>60</v>
      </c>
      <c r="M1740">
        <v>97950</v>
      </c>
      <c r="N1740"/>
      <c r="O1740" t="s">
        <v>2628</v>
      </c>
      <c r="P1740" t="s">
        <v>7705</v>
      </c>
    </row>
    <row r="1741" spans="1:16" x14ac:dyDescent="0.25">
      <c r="A1741" t="s">
        <v>0</v>
      </c>
      <c r="B1741" t="s">
        <v>7706</v>
      </c>
      <c r="C1741" t="s">
        <v>172</v>
      </c>
      <c r="D1741" t="s">
        <v>4625</v>
      </c>
      <c r="E1741" t="s">
        <v>59</v>
      </c>
      <c r="F1741" t="b">
        <v>0</v>
      </c>
      <c r="G1741" t="s">
        <v>68</v>
      </c>
      <c r="H1741" s="1">
        <v>46042.54215277778</v>
      </c>
      <c r="I1741" t="b">
        <v>0</v>
      </c>
      <c r="J1741" t="b">
        <v>1</v>
      </c>
      <c r="K1741" t="s">
        <v>41</v>
      </c>
      <c r="L1741" t="s">
        <v>74</v>
      </c>
      <c r="M1741"/>
      <c r="N1741">
        <v>45</v>
      </c>
      <c r="O1741" t="s">
        <v>1556</v>
      </c>
      <c r="P1741" t="s">
        <v>4500</v>
      </c>
    </row>
    <row r="1742" spans="1:16" x14ac:dyDescent="0.25">
      <c r="A1742" t="s">
        <v>5</v>
      </c>
      <c r="B1742" t="s">
        <v>7707</v>
      </c>
      <c r="C1742" t="s">
        <v>172</v>
      </c>
      <c r="D1742" t="s">
        <v>4526</v>
      </c>
      <c r="E1742" t="s">
        <v>59</v>
      </c>
      <c r="F1742" t="b">
        <v>0</v>
      </c>
      <c r="G1742" t="s">
        <v>68</v>
      </c>
      <c r="H1742" s="1">
        <v>46042.558576388888</v>
      </c>
      <c r="I1742" t="b">
        <v>1</v>
      </c>
      <c r="J1742" t="b">
        <v>0</v>
      </c>
      <c r="K1742" t="s">
        <v>41</v>
      </c>
      <c r="L1742" t="s">
        <v>60</v>
      </c>
      <c r="M1742">
        <v>190000</v>
      </c>
      <c r="N1742"/>
      <c r="O1742" t="s">
        <v>7708</v>
      </c>
      <c r="P1742" t="s">
        <v>7709</v>
      </c>
    </row>
    <row r="1743" spans="1:16" x14ac:dyDescent="0.25">
      <c r="A1743" t="s">
        <v>2</v>
      </c>
      <c r="B1743" t="s">
        <v>7710</v>
      </c>
      <c r="C1743" t="s">
        <v>7711</v>
      </c>
      <c r="D1743" t="s">
        <v>4531</v>
      </c>
      <c r="E1743" t="s">
        <v>59</v>
      </c>
      <c r="F1743" t="b">
        <v>0</v>
      </c>
      <c r="G1743" t="s">
        <v>4560</v>
      </c>
      <c r="H1743" s="1">
        <v>46042.559537037043</v>
      </c>
      <c r="I1743" t="b">
        <v>1</v>
      </c>
      <c r="J1743" t="b">
        <v>0</v>
      </c>
      <c r="K1743" t="s">
        <v>4560</v>
      </c>
      <c r="L1743" t="s">
        <v>60</v>
      </c>
      <c r="M1743">
        <v>175000</v>
      </c>
      <c r="N1743"/>
      <c r="O1743" t="s">
        <v>7712</v>
      </c>
      <c r="P1743" t="s">
        <v>7713</v>
      </c>
    </row>
    <row r="1744" spans="1:16" x14ac:dyDescent="0.25">
      <c r="A1744" t="s">
        <v>2</v>
      </c>
      <c r="B1744" t="s">
        <v>7714</v>
      </c>
      <c r="C1744" t="s">
        <v>2649</v>
      </c>
      <c r="D1744" t="s">
        <v>4531</v>
      </c>
      <c r="E1744" t="s">
        <v>59</v>
      </c>
      <c r="F1744" t="b">
        <v>0</v>
      </c>
      <c r="G1744" t="s">
        <v>39</v>
      </c>
      <c r="H1744" s="1">
        <v>46042.563425925917</v>
      </c>
      <c r="I1744" t="b">
        <v>0</v>
      </c>
      <c r="J1744" t="b">
        <v>0</v>
      </c>
      <c r="K1744" t="s">
        <v>39</v>
      </c>
      <c r="L1744" t="s">
        <v>60</v>
      </c>
      <c r="M1744">
        <v>135000</v>
      </c>
      <c r="N1744"/>
      <c r="O1744" t="s">
        <v>7715</v>
      </c>
    </row>
    <row r="1745" spans="1:16" x14ac:dyDescent="0.25">
      <c r="A1745" t="s">
        <v>8</v>
      </c>
      <c r="B1745" t="s">
        <v>7716</v>
      </c>
      <c r="C1745" t="s">
        <v>6037</v>
      </c>
      <c r="D1745" t="s">
        <v>4531</v>
      </c>
      <c r="E1745" t="s">
        <v>59</v>
      </c>
      <c r="F1745" t="b">
        <v>0</v>
      </c>
      <c r="G1745" t="s">
        <v>6037</v>
      </c>
      <c r="H1745" s="1">
        <v>46042.568784722222</v>
      </c>
      <c r="I1745" t="b">
        <v>0</v>
      </c>
      <c r="J1745" t="b">
        <v>0</v>
      </c>
      <c r="K1745" t="s">
        <v>6037</v>
      </c>
      <c r="L1745" t="s">
        <v>60</v>
      </c>
      <c r="M1745">
        <v>26320</v>
      </c>
      <c r="N1745"/>
      <c r="O1745" t="s">
        <v>7717</v>
      </c>
      <c r="P1745" t="s">
        <v>7718</v>
      </c>
    </row>
    <row r="1746" spans="1:16" x14ac:dyDescent="0.25">
      <c r="A1746" t="s">
        <v>1</v>
      </c>
      <c r="B1746" t="s">
        <v>7719</v>
      </c>
      <c r="C1746" t="s">
        <v>4962</v>
      </c>
      <c r="D1746" t="s">
        <v>4531</v>
      </c>
      <c r="E1746" t="s">
        <v>59</v>
      </c>
      <c r="F1746" t="b">
        <v>0</v>
      </c>
      <c r="G1746" t="s">
        <v>4963</v>
      </c>
      <c r="H1746" s="1">
        <v>46042.568969907406</v>
      </c>
      <c r="I1746" t="b">
        <v>0</v>
      </c>
      <c r="J1746" t="b">
        <v>0</v>
      </c>
      <c r="K1746" t="s">
        <v>4963</v>
      </c>
      <c r="L1746" t="s">
        <v>60</v>
      </c>
      <c r="M1746">
        <v>32682.5</v>
      </c>
      <c r="N1746"/>
      <c r="O1746" t="s">
        <v>4960</v>
      </c>
      <c r="P1746" t="s">
        <v>2185</v>
      </c>
    </row>
    <row r="1747" spans="1:16" x14ac:dyDescent="0.25">
      <c r="A1747" t="s">
        <v>8</v>
      </c>
      <c r="B1747" t="s">
        <v>951</v>
      </c>
      <c r="C1747" t="s">
        <v>483</v>
      </c>
      <c r="D1747" t="s">
        <v>4526</v>
      </c>
      <c r="E1747" t="s">
        <v>88</v>
      </c>
      <c r="F1747" t="b">
        <v>0</v>
      </c>
      <c r="G1747" t="s">
        <v>65</v>
      </c>
      <c r="H1747" s="1">
        <v>46042.584143518521</v>
      </c>
      <c r="I1747" t="b">
        <v>0</v>
      </c>
      <c r="J1747" t="b">
        <v>0</v>
      </c>
      <c r="K1747" t="s">
        <v>41</v>
      </c>
      <c r="L1747" t="s">
        <v>74</v>
      </c>
      <c r="M1747"/>
      <c r="N1747">
        <v>82</v>
      </c>
      <c r="O1747" t="s">
        <v>1668</v>
      </c>
      <c r="P1747" t="s">
        <v>7720</v>
      </c>
    </row>
    <row r="1748" spans="1:16" x14ac:dyDescent="0.25">
      <c r="A1748" t="s">
        <v>1</v>
      </c>
      <c r="B1748" t="s">
        <v>7721</v>
      </c>
      <c r="C1748" t="s">
        <v>41</v>
      </c>
      <c r="D1748" t="s">
        <v>4526</v>
      </c>
      <c r="E1748" t="s">
        <v>59</v>
      </c>
      <c r="F1748" t="b">
        <v>0</v>
      </c>
      <c r="G1748" t="s">
        <v>65</v>
      </c>
      <c r="H1748" s="1">
        <v>46042.584780092591</v>
      </c>
      <c r="I1748" t="b">
        <v>1</v>
      </c>
      <c r="J1748" t="b">
        <v>0</v>
      </c>
      <c r="K1748" t="s">
        <v>41</v>
      </c>
      <c r="L1748" t="s">
        <v>60</v>
      </c>
      <c r="M1748">
        <v>237500</v>
      </c>
      <c r="N1748"/>
      <c r="O1748" t="s">
        <v>127</v>
      </c>
      <c r="P1748" t="s">
        <v>579</v>
      </c>
    </row>
    <row r="1749" spans="1:16" x14ac:dyDescent="0.25">
      <c r="A1749" t="s">
        <v>1</v>
      </c>
      <c r="B1749" t="s">
        <v>2478</v>
      </c>
      <c r="C1749" t="s">
        <v>2176</v>
      </c>
      <c r="D1749" t="s">
        <v>4751</v>
      </c>
      <c r="E1749" t="s">
        <v>59</v>
      </c>
      <c r="F1749" t="b">
        <v>0</v>
      </c>
      <c r="G1749" t="s">
        <v>73</v>
      </c>
      <c r="H1749" s="1">
        <v>46042.600185185183</v>
      </c>
      <c r="I1749" t="b">
        <v>0</v>
      </c>
      <c r="J1749" t="b">
        <v>1</v>
      </c>
      <c r="K1749" t="s">
        <v>41</v>
      </c>
      <c r="L1749" t="s">
        <v>60</v>
      </c>
      <c r="M1749">
        <v>95000</v>
      </c>
      <c r="N1749"/>
      <c r="O1749" t="s">
        <v>5807</v>
      </c>
    </row>
    <row r="1750" spans="1:16" x14ac:dyDescent="0.25">
      <c r="A1750" t="s">
        <v>1</v>
      </c>
      <c r="B1750" t="s">
        <v>7722</v>
      </c>
      <c r="C1750" t="s">
        <v>227</v>
      </c>
      <c r="D1750" t="s">
        <v>4751</v>
      </c>
      <c r="E1750" t="s">
        <v>59</v>
      </c>
      <c r="F1750" t="b">
        <v>0</v>
      </c>
      <c r="G1750" t="s">
        <v>89</v>
      </c>
      <c r="H1750" s="1">
        <v>46042.600682870368</v>
      </c>
      <c r="I1750" t="b">
        <v>1</v>
      </c>
      <c r="J1750" t="b">
        <v>1</v>
      </c>
      <c r="K1750" t="s">
        <v>41</v>
      </c>
      <c r="L1750" t="s">
        <v>74</v>
      </c>
      <c r="M1750"/>
      <c r="N1750">
        <v>80</v>
      </c>
      <c r="O1750" t="s">
        <v>4608</v>
      </c>
      <c r="P1750" t="s">
        <v>7723</v>
      </c>
    </row>
    <row r="1751" spans="1:16" x14ac:dyDescent="0.25">
      <c r="A1751" t="s">
        <v>7</v>
      </c>
      <c r="B1751" t="s">
        <v>7</v>
      </c>
      <c r="C1751" t="s">
        <v>533</v>
      </c>
      <c r="D1751" t="s">
        <v>4526</v>
      </c>
      <c r="E1751" t="s">
        <v>59</v>
      </c>
      <c r="F1751" t="b">
        <v>0</v>
      </c>
      <c r="G1751" t="s">
        <v>63</v>
      </c>
      <c r="H1751" s="1">
        <v>46042.607442129629</v>
      </c>
      <c r="I1751" t="b">
        <v>1</v>
      </c>
      <c r="J1751" t="b">
        <v>0</v>
      </c>
      <c r="K1751" t="s">
        <v>41</v>
      </c>
      <c r="L1751" t="s">
        <v>74</v>
      </c>
      <c r="M1751"/>
      <c r="N1751">
        <v>50</v>
      </c>
      <c r="O1751" t="s">
        <v>105</v>
      </c>
      <c r="P1751" t="s">
        <v>7724</v>
      </c>
    </row>
    <row r="1752" spans="1:16" x14ac:dyDescent="0.25">
      <c r="A1752" t="s">
        <v>0</v>
      </c>
      <c r="B1752" t="s">
        <v>4182</v>
      </c>
      <c r="C1752" t="s">
        <v>7725</v>
      </c>
      <c r="D1752" t="s">
        <v>4346</v>
      </c>
      <c r="E1752" t="s">
        <v>59</v>
      </c>
      <c r="F1752" t="b">
        <v>0</v>
      </c>
      <c r="G1752" t="s">
        <v>68</v>
      </c>
      <c r="H1752" s="1">
        <v>46042.625532407408</v>
      </c>
      <c r="I1752" t="b">
        <v>0</v>
      </c>
      <c r="J1752" t="b">
        <v>0</v>
      </c>
      <c r="K1752" t="s">
        <v>41</v>
      </c>
      <c r="L1752" t="s">
        <v>60</v>
      </c>
      <c r="M1752">
        <v>65000</v>
      </c>
      <c r="N1752"/>
      <c r="O1752" t="s">
        <v>7726</v>
      </c>
      <c r="P1752" t="s">
        <v>7727</v>
      </c>
    </row>
    <row r="1753" spans="1:16" x14ac:dyDescent="0.25">
      <c r="A1753" t="s">
        <v>0</v>
      </c>
      <c r="B1753" t="s">
        <v>130</v>
      </c>
      <c r="C1753" t="s">
        <v>145</v>
      </c>
      <c r="D1753" t="s">
        <v>4526</v>
      </c>
      <c r="E1753" t="s">
        <v>88</v>
      </c>
      <c r="F1753" t="b">
        <v>0</v>
      </c>
      <c r="G1753" t="s">
        <v>65</v>
      </c>
      <c r="H1753" s="1">
        <v>46042.666886574072</v>
      </c>
      <c r="I1753" t="b">
        <v>1</v>
      </c>
      <c r="J1753" t="b">
        <v>0</v>
      </c>
      <c r="K1753" t="s">
        <v>41</v>
      </c>
      <c r="L1753" t="s">
        <v>74</v>
      </c>
      <c r="M1753"/>
      <c r="N1753">
        <v>28.5</v>
      </c>
      <c r="O1753" t="s">
        <v>105</v>
      </c>
    </row>
    <row r="1754" spans="1:16" x14ac:dyDescent="0.25">
      <c r="A1754" t="s">
        <v>0</v>
      </c>
      <c r="B1754" t="s">
        <v>7728</v>
      </c>
      <c r="C1754" t="s">
        <v>142</v>
      </c>
      <c r="D1754" t="s">
        <v>2360</v>
      </c>
      <c r="E1754" t="s">
        <v>59</v>
      </c>
      <c r="F1754" t="b">
        <v>0</v>
      </c>
      <c r="G1754" t="s">
        <v>65</v>
      </c>
      <c r="H1754" s="1">
        <v>46042.666886574072</v>
      </c>
      <c r="I1754" t="b">
        <v>1</v>
      </c>
      <c r="J1754" t="b">
        <v>0</v>
      </c>
      <c r="K1754" t="s">
        <v>41</v>
      </c>
      <c r="L1754" t="s">
        <v>60</v>
      </c>
      <c r="M1754">
        <v>165000</v>
      </c>
      <c r="N1754"/>
      <c r="O1754" t="s">
        <v>7729</v>
      </c>
      <c r="P1754" t="s">
        <v>7730</v>
      </c>
    </row>
    <row r="1755" spans="1:16" x14ac:dyDescent="0.25">
      <c r="A1755" t="s">
        <v>6</v>
      </c>
      <c r="B1755" t="s">
        <v>7731</v>
      </c>
      <c r="C1755" t="s">
        <v>598</v>
      </c>
      <c r="D1755" t="s">
        <v>4526</v>
      </c>
      <c r="E1755" t="s">
        <v>59</v>
      </c>
      <c r="F1755" t="b">
        <v>0</v>
      </c>
      <c r="G1755" t="s">
        <v>65</v>
      </c>
      <c r="H1755" s="1">
        <v>46042.667407407411</v>
      </c>
      <c r="I1755" t="b">
        <v>0</v>
      </c>
      <c r="J1755" t="b">
        <v>1</v>
      </c>
      <c r="K1755" t="s">
        <v>41</v>
      </c>
      <c r="L1755" t="s">
        <v>60</v>
      </c>
      <c r="M1755">
        <v>138150</v>
      </c>
      <c r="N1755"/>
      <c r="O1755" t="s">
        <v>2631</v>
      </c>
      <c r="P1755" t="s">
        <v>85</v>
      </c>
    </row>
    <row r="1756" spans="1:16" x14ac:dyDescent="0.25">
      <c r="A1756" t="s">
        <v>0</v>
      </c>
      <c r="B1756" t="s">
        <v>7732</v>
      </c>
      <c r="C1756" t="s">
        <v>79</v>
      </c>
      <c r="D1756" t="s">
        <v>4526</v>
      </c>
      <c r="E1756" t="s">
        <v>88</v>
      </c>
      <c r="F1756" t="b">
        <v>0</v>
      </c>
      <c r="G1756" t="s">
        <v>77</v>
      </c>
      <c r="H1756" s="1">
        <v>46042.667627314811</v>
      </c>
      <c r="I1756" t="b">
        <v>0</v>
      </c>
      <c r="J1756" t="b">
        <v>0</v>
      </c>
      <c r="K1756" t="s">
        <v>41</v>
      </c>
      <c r="L1756" t="s">
        <v>74</v>
      </c>
      <c r="M1756"/>
      <c r="N1756">
        <v>74.5</v>
      </c>
      <c r="O1756" t="s">
        <v>2643</v>
      </c>
      <c r="P1756" t="s">
        <v>7733</v>
      </c>
    </row>
    <row r="1757" spans="1:16" x14ac:dyDescent="0.25">
      <c r="A1757" t="s">
        <v>1</v>
      </c>
      <c r="B1757" t="s">
        <v>7734</v>
      </c>
      <c r="C1757" t="s">
        <v>7735</v>
      </c>
      <c r="D1757" t="s">
        <v>4587</v>
      </c>
      <c r="E1757" t="s">
        <v>59</v>
      </c>
      <c r="F1757" t="b">
        <v>0</v>
      </c>
      <c r="G1757" t="s">
        <v>65</v>
      </c>
      <c r="H1757" s="1">
        <v>46042.668252314812</v>
      </c>
      <c r="I1757" t="b">
        <v>0</v>
      </c>
      <c r="J1757" t="b">
        <v>0</v>
      </c>
      <c r="K1757" t="s">
        <v>41</v>
      </c>
      <c r="L1757" t="s">
        <v>74</v>
      </c>
      <c r="M1757"/>
      <c r="N1757">
        <v>52.5</v>
      </c>
      <c r="O1757" t="s">
        <v>6724</v>
      </c>
      <c r="P1757" t="s">
        <v>7736</v>
      </c>
    </row>
    <row r="1758" spans="1:16" x14ac:dyDescent="0.25">
      <c r="A1758" t="s">
        <v>1</v>
      </c>
      <c r="B1758" t="s">
        <v>7737</v>
      </c>
      <c r="C1758" t="s">
        <v>207</v>
      </c>
      <c r="D1758" t="s">
        <v>4346</v>
      </c>
      <c r="E1758" t="s">
        <v>59</v>
      </c>
      <c r="F1758" t="b">
        <v>0</v>
      </c>
      <c r="G1758" t="s">
        <v>89</v>
      </c>
      <c r="H1758" s="1">
        <v>46042.683912037042</v>
      </c>
      <c r="I1758" t="b">
        <v>0</v>
      </c>
      <c r="J1758" t="b">
        <v>1</v>
      </c>
      <c r="K1758" t="s">
        <v>41</v>
      </c>
      <c r="L1758" t="s">
        <v>60</v>
      </c>
      <c r="M1758">
        <v>77400</v>
      </c>
      <c r="N1758"/>
      <c r="O1758" t="s">
        <v>7738</v>
      </c>
      <c r="P1758" t="s">
        <v>7739</v>
      </c>
    </row>
    <row r="1759" spans="1:16" x14ac:dyDescent="0.25">
      <c r="A1759" t="s">
        <v>0</v>
      </c>
      <c r="B1759" t="s">
        <v>7740</v>
      </c>
      <c r="C1759" t="s">
        <v>733</v>
      </c>
      <c r="D1759" t="s">
        <v>4756</v>
      </c>
      <c r="E1759" t="s">
        <v>59</v>
      </c>
      <c r="F1759" t="b">
        <v>0</v>
      </c>
      <c r="G1759" t="s">
        <v>77</v>
      </c>
      <c r="H1759" s="1">
        <v>46042.708622685182</v>
      </c>
      <c r="I1759" t="b">
        <v>1</v>
      </c>
      <c r="J1759" t="b">
        <v>1</v>
      </c>
      <c r="K1759" t="s">
        <v>41</v>
      </c>
      <c r="L1759" t="s">
        <v>60</v>
      </c>
      <c r="M1759">
        <v>117600</v>
      </c>
      <c r="N1759"/>
      <c r="O1759" t="s">
        <v>1664</v>
      </c>
      <c r="P1759" t="s">
        <v>683</v>
      </c>
    </row>
    <row r="1760" spans="1:16" x14ac:dyDescent="0.25">
      <c r="A1760" t="s">
        <v>0</v>
      </c>
      <c r="B1760" t="s">
        <v>7741</v>
      </c>
      <c r="C1760" t="s">
        <v>172</v>
      </c>
      <c r="D1760" t="s">
        <v>4526</v>
      </c>
      <c r="E1760" t="s">
        <v>88</v>
      </c>
      <c r="F1760" t="b">
        <v>0</v>
      </c>
      <c r="G1760" t="s">
        <v>68</v>
      </c>
      <c r="H1760" s="1">
        <v>46042.708819444437</v>
      </c>
      <c r="I1760" t="b">
        <v>0</v>
      </c>
      <c r="J1760" t="b">
        <v>0</v>
      </c>
      <c r="K1760" t="s">
        <v>41</v>
      </c>
      <c r="L1760" t="s">
        <v>74</v>
      </c>
      <c r="M1760"/>
      <c r="N1760">
        <v>57.5</v>
      </c>
      <c r="O1760" t="s">
        <v>7742</v>
      </c>
      <c r="P1760" t="s">
        <v>146</v>
      </c>
    </row>
    <row r="1761" spans="1:16" x14ac:dyDescent="0.25">
      <c r="A1761" t="s">
        <v>1</v>
      </c>
      <c r="B1761" t="s">
        <v>7743</v>
      </c>
      <c r="C1761" t="s">
        <v>148</v>
      </c>
      <c r="D1761" t="s">
        <v>2360</v>
      </c>
      <c r="E1761" t="s">
        <v>59</v>
      </c>
      <c r="F1761" t="b">
        <v>0</v>
      </c>
      <c r="G1761" t="s">
        <v>89</v>
      </c>
      <c r="H1761" s="1">
        <v>46042.725312499999</v>
      </c>
      <c r="I1761" t="b">
        <v>0</v>
      </c>
      <c r="J1761" t="b">
        <v>0</v>
      </c>
      <c r="K1761" t="s">
        <v>41</v>
      </c>
      <c r="L1761" t="s">
        <v>60</v>
      </c>
      <c r="M1761">
        <v>180000</v>
      </c>
      <c r="N1761"/>
      <c r="O1761" t="s">
        <v>7744</v>
      </c>
      <c r="P1761" t="s">
        <v>7745</v>
      </c>
    </row>
    <row r="1762" spans="1:16" x14ac:dyDescent="0.25">
      <c r="A1762" t="s">
        <v>0</v>
      </c>
      <c r="B1762" t="s">
        <v>1539</v>
      </c>
      <c r="C1762" t="s">
        <v>7746</v>
      </c>
      <c r="D1762" t="s">
        <v>7670</v>
      </c>
      <c r="E1762" t="s">
        <v>59</v>
      </c>
      <c r="F1762" t="b">
        <v>0</v>
      </c>
      <c r="G1762" t="s">
        <v>40</v>
      </c>
      <c r="H1762" s="1">
        <v>46042.728541666656</v>
      </c>
      <c r="I1762" t="b">
        <v>1</v>
      </c>
      <c r="J1762" t="b">
        <v>0</v>
      </c>
      <c r="K1762" t="s">
        <v>40</v>
      </c>
      <c r="L1762" t="s">
        <v>60</v>
      </c>
      <c r="M1762">
        <v>40000</v>
      </c>
      <c r="N1762"/>
      <c r="O1762" t="s">
        <v>5071</v>
      </c>
    </row>
    <row r="1763" spans="1:16" x14ac:dyDescent="0.25">
      <c r="A1763" t="s">
        <v>0</v>
      </c>
      <c r="B1763" t="s">
        <v>1284</v>
      </c>
      <c r="C1763" t="s">
        <v>207</v>
      </c>
      <c r="D1763" t="s">
        <v>4346</v>
      </c>
      <c r="E1763" t="s">
        <v>59</v>
      </c>
      <c r="F1763" t="b">
        <v>0</v>
      </c>
      <c r="G1763" t="s">
        <v>63</v>
      </c>
      <c r="H1763" s="1">
        <v>46042.732442129629</v>
      </c>
      <c r="I1763" t="b">
        <v>0</v>
      </c>
      <c r="J1763" t="b">
        <v>1</v>
      </c>
      <c r="K1763" t="s">
        <v>41</v>
      </c>
      <c r="L1763" t="s">
        <v>60</v>
      </c>
      <c r="M1763">
        <v>97500</v>
      </c>
      <c r="N1763"/>
      <c r="O1763" t="s">
        <v>4246</v>
      </c>
      <c r="P1763" t="s">
        <v>161</v>
      </c>
    </row>
    <row r="1764" spans="1:16" x14ac:dyDescent="0.25">
      <c r="A1764" t="s">
        <v>0</v>
      </c>
      <c r="B1764" t="s">
        <v>1284</v>
      </c>
      <c r="C1764" t="s">
        <v>207</v>
      </c>
      <c r="D1764" t="s">
        <v>2360</v>
      </c>
      <c r="E1764" t="s">
        <v>59</v>
      </c>
      <c r="F1764" t="b">
        <v>0</v>
      </c>
      <c r="G1764" t="s">
        <v>63</v>
      </c>
      <c r="H1764" s="1">
        <v>46042.732442129629</v>
      </c>
      <c r="I1764" t="b">
        <v>0</v>
      </c>
      <c r="J1764" t="b">
        <v>0</v>
      </c>
      <c r="K1764" t="s">
        <v>41</v>
      </c>
      <c r="L1764" t="s">
        <v>60</v>
      </c>
      <c r="M1764">
        <v>97500</v>
      </c>
      <c r="N1764"/>
      <c r="O1764" t="s">
        <v>4246</v>
      </c>
      <c r="P1764" t="s">
        <v>161</v>
      </c>
    </row>
    <row r="1765" spans="1:16" x14ac:dyDescent="0.25">
      <c r="A1765" t="s">
        <v>2</v>
      </c>
      <c r="B1765" t="s">
        <v>7747</v>
      </c>
      <c r="C1765" t="s">
        <v>304</v>
      </c>
      <c r="D1765" t="s">
        <v>4526</v>
      </c>
      <c r="E1765" t="s">
        <v>59</v>
      </c>
      <c r="F1765" t="b">
        <v>0</v>
      </c>
      <c r="G1765" t="s">
        <v>77</v>
      </c>
      <c r="H1765" s="1">
        <v>46042.750891203701</v>
      </c>
      <c r="I1765" t="b">
        <v>0</v>
      </c>
      <c r="J1765" t="b">
        <v>1</v>
      </c>
      <c r="K1765" t="s">
        <v>41</v>
      </c>
      <c r="L1765" t="s">
        <v>60</v>
      </c>
      <c r="M1765">
        <v>160500</v>
      </c>
      <c r="N1765"/>
      <c r="O1765" t="s">
        <v>1990</v>
      </c>
      <c r="P1765" t="s">
        <v>310</v>
      </c>
    </row>
    <row r="1766" spans="1:16" x14ac:dyDescent="0.25">
      <c r="A1766" t="s">
        <v>1</v>
      </c>
      <c r="B1766" t="s">
        <v>7748</v>
      </c>
      <c r="C1766" t="s">
        <v>2563</v>
      </c>
      <c r="D1766" t="s">
        <v>4526</v>
      </c>
      <c r="E1766" t="s">
        <v>88</v>
      </c>
      <c r="F1766" t="b">
        <v>0</v>
      </c>
      <c r="G1766" t="s">
        <v>65</v>
      </c>
      <c r="H1766" s="1">
        <v>46042.751539351862</v>
      </c>
      <c r="I1766" t="b">
        <v>0</v>
      </c>
      <c r="J1766" t="b">
        <v>0</v>
      </c>
      <c r="K1766" t="s">
        <v>41</v>
      </c>
      <c r="L1766" t="s">
        <v>74</v>
      </c>
      <c r="M1766"/>
      <c r="N1766">
        <v>52.5</v>
      </c>
      <c r="O1766" t="s">
        <v>105</v>
      </c>
      <c r="P1766" t="s">
        <v>310</v>
      </c>
    </row>
    <row r="1767" spans="1:16" x14ac:dyDescent="0.25">
      <c r="A1767" t="s">
        <v>4</v>
      </c>
      <c r="B1767" t="s">
        <v>7749</v>
      </c>
      <c r="C1767" t="s">
        <v>7750</v>
      </c>
      <c r="D1767" t="s">
        <v>4346</v>
      </c>
      <c r="E1767" t="s">
        <v>59</v>
      </c>
      <c r="F1767" t="b">
        <v>0</v>
      </c>
      <c r="G1767" t="s">
        <v>65</v>
      </c>
      <c r="H1767" s="1">
        <v>46042.751585648148</v>
      </c>
      <c r="I1767" t="b">
        <v>0</v>
      </c>
      <c r="J1767" t="b">
        <v>1</v>
      </c>
      <c r="K1767" t="s">
        <v>41</v>
      </c>
      <c r="L1767" t="s">
        <v>60</v>
      </c>
      <c r="M1767">
        <v>80000</v>
      </c>
      <c r="N1767"/>
      <c r="O1767" t="s">
        <v>7751</v>
      </c>
    </row>
    <row r="1768" spans="1:16" x14ac:dyDescent="0.25">
      <c r="A1768" t="s">
        <v>3</v>
      </c>
      <c r="B1768" t="s">
        <v>2606</v>
      </c>
      <c r="C1768" t="s">
        <v>2553</v>
      </c>
      <c r="D1768" t="s">
        <v>4526</v>
      </c>
      <c r="E1768" t="s">
        <v>59</v>
      </c>
      <c r="F1768" t="b">
        <v>0</v>
      </c>
      <c r="G1768" t="s">
        <v>68</v>
      </c>
      <c r="H1768" s="1">
        <v>46042.79215277778</v>
      </c>
      <c r="I1768" t="b">
        <v>0</v>
      </c>
      <c r="J1768" t="b">
        <v>1</v>
      </c>
      <c r="K1768" t="s">
        <v>41</v>
      </c>
      <c r="L1768" t="s">
        <v>60</v>
      </c>
      <c r="M1768">
        <v>80000</v>
      </c>
      <c r="N1768"/>
      <c r="O1768" t="s">
        <v>7752</v>
      </c>
      <c r="P1768" t="s">
        <v>1738</v>
      </c>
    </row>
    <row r="1769" spans="1:16" x14ac:dyDescent="0.25">
      <c r="A1769" t="s">
        <v>3</v>
      </c>
      <c r="B1769" t="s">
        <v>2264</v>
      </c>
      <c r="C1769" t="s">
        <v>1698</v>
      </c>
      <c r="D1769" t="s">
        <v>4526</v>
      </c>
      <c r="E1769" t="s">
        <v>59</v>
      </c>
      <c r="F1769" t="b">
        <v>0</v>
      </c>
      <c r="G1769" t="s">
        <v>68</v>
      </c>
      <c r="H1769" s="1">
        <v>46042.792175925933</v>
      </c>
      <c r="I1769" t="b">
        <v>0</v>
      </c>
      <c r="J1769" t="b">
        <v>1</v>
      </c>
      <c r="K1769" t="s">
        <v>41</v>
      </c>
      <c r="L1769" t="s">
        <v>60</v>
      </c>
      <c r="M1769">
        <v>85600</v>
      </c>
      <c r="N1769"/>
      <c r="O1769" t="s">
        <v>1034</v>
      </c>
      <c r="P1769" t="s">
        <v>7753</v>
      </c>
    </row>
    <row r="1770" spans="1:16" x14ac:dyDescent="0.25">
      <c r="A1770" t="s">
        <v>2</v>
      </c>
      <c r="B1770" t="s">
        <v>7754</v>
      </c>
      <c r="C1770" t="s">
        <v>112</v>
      </c>
      <c r="D1770" t="s">
        <v>4346</v>
      </c>
      <c r="E1770" t="s">
        <v>59</v>
      </c>
      <c r="F1770" t="b">
        <v>0</v>
      </c>
      <c r="G1770" t="s">
        <v>65</v>
      </c>
      <c r="H1770" s="1">
        <v>46042.792407407411</v>
      </c>
      <c r="I1770" t="b">
        <v>0</v>
      </c>
      <c r="J1770" t="b">
        <v>1</v>
      </c>
      <c r="K1770" t="s">
        <v>41</v>
      </c>
      <c r="L1770" t="s">
        <v>60</v>
      </c>
      <c r="M1770">
        <v>114852.5</v>
      </c>
      <c r="N1770"/>
      <c r="O1770" t="s">
        <v>1822</v>
      </c>
      <c r="P1770" t="s">
        <v>2807</v>
      </c>
    </row>
    <row r="1771" spans="1:16" x14ac:dyDescent="0.25">
      <c r="A1771" t="s">
        <v>1</v>
      </c>
      <c r="B1771" t="s">
        <v>7755</v>
      </c>
      <c r="C1771" t="s">
        <v>67</v>
      </c>
      <c r="D1771" t="s">
        <v>4526</v>
      </c>
      <c r="E1771" t="s">
        <v>59</v>
      </c>
      <c r="F1771" t="b">
        <v>0</v>
      </c>
      <c r="G1771" t="s">
        <v>89</v>
      </c>
      <c r="H1771" s="1">
        <v>46042.809236111112</v>
      </c>
      <c r="I1771" t="b">
        <v>0</v>
      </c>
      <c r="J1771" t="b">
        <v>0</v>
      </c>
      <c r="K1771" t="s">
        <v>41</v>
      </c>
      <c r="L1771" t="s">
        <v>60</v>
      </c>
      <c r="M1771">
        <v>127500</v>
      </c>
      <c r="N1771"/>
      <c r="O1771" t="s">
        <v>2336</v>
      </c>
      <c r="P1771" t="s">
        <v>146</v>
      </c>
    </row>
    <row r="1772" spans="1:16" x14ac:dyDescent="0.25">
      <c r="A1772" t="s">
        <v>1</v>
      </c>
      <c r="B1772" t="s">
        <v>7756</v>
      </c>
      <c r="C1772" t="s">
        <v>145</v>
      </c>
      <c r="D1772" t="s">
        <v>4526</v>
      </c>
      <c r="E1772" t="s">
        <v>59</v>
      </c>
      <c r="F1772" t="b">
        <v>0</v>
      </c>
      <c r="G1772" t="s">
        <v>89</v>
      </c>
      <c r="H1772" s="1">
        <v>46042.809282407397</v>
      </c>
      <c r="I1772" t="b">
        <v>0</v>
      </c>
      <c r="J1772" t="b">
        <v>0</v>
      </c>
      <c r="K1772" t="s">
        <v>41</v>
      </c>
      <c r="L1772" t="s">
        <v>60</v>
      </c>
      <c r="M1772">
        <v>100000</v>
      </c>
      <c r="N1772"/>
      <c r="O1772" t="s">
        <v>554</v>
      </c>
      <c r="P1772" t="s">
        <v>7757</v>
      </c>
    </row>
    <row r="1773" spans="1:16" x14ac:dyDescent="0.25">
      <c r="A1773" t="s">
        <v>0</v>
      </c>
      <c r="B1773" t="s">
        <v>6565</v>
      </c>
      <c r="C1773" t="s">
        <v>5508</v>
      </c>
      <c r="D1773" t="s">
        <v>4526</v>
      </c>
      <c r="E1773" t="s">
        <v>59</v>
      </c>
      <c r="F1773" t="b">
        <v>0</v>
      </c>
      <c r="G1773" t="s">
        <v>40</v>
      </c>
      <c r="H1773" s="1">
        <v>46042.811967592592</v>
      </c>
      <c r="I1773" t="b">
        <v>1</v>
      </c>
      <c r="J1773" t="b">
        <v>0</v>
      </c>
      <c r="K1773" t="s">
        <v>40</v>
      </c>
      <c r="L1773" t="s">
        <v>60</v>
      </c>
      <c r="M1773">
        <v>45500</v>
      </c>
      <c r="N1773"/>
      <c r="O1773" t="s">
        <v>7758</v>
      </c>
      <c r="P1773" t="s">
        <v>462</v>
      </c>
    </row>
    <row r="1774" spans="1:16" x14ac:dyDescent="0.25">
      <c r="A1774" t="s">
        <v>2</v>
      </c>
      <c r="B1774" t="s">
        <v>7759</v>
      </c>
      <c r="C1774" t="s">
        <v>112</v>
      </c>
      <c r="D1774" t="s">
        <v>4526</v>
      </c>
      <c r="E1774" t="s">
        <v>59</v>
      </c>
      <c r="F1774" t="b">
        <v>0</v>
      </c>
      <c r="G1774" t="s">
        <v>65</v>
      </c>
      <c r="H1774" s="1">
        <v>46042.833379629628</v>
      </c>
      <c r="I1774" t="b">
        <v>0</v>
      </c>
      <c r="J1774" t="b">
        <v>0</v>
      </c>
      <c r="K1774" t="s">
        <v>41</v>
      </c>
      <c r="L1774" t="s">
        <v>60</v>
      </c>
      <c r="M1774">
        <v>280000</v>
      </c>
      <c r="N1774"/>
      <c r="O1774" t="s">
        <v>3792</v>
      </c>
    </row>
    <row r="1775" spans="1:16" x14ac:dyDescent="0.25">
      <c r="A1775" t="s">
        <v>1</v>
      </c>
      <c r="B1775" t="s">
        <v>7760</v>
      </c>
      <c r="C1775" t="s">
        <v>207</v>
      </c>
      <c r="D1775" t="s">
        <v>4346</v>
      </c>
      <c r="E1775" t="s">
        <v>59</v>
      </c>
      <c r="F1775" t="b">
        <v>0</v>
      </c>
      <c r="G1775" t="s">
        <v>65</v>
      </c>
      <c r="H1775" s="1">
        <v>46042.834837962961</v>
      </c>
      <c r="I1775" t="b">
        <v>0</v>
      </c>
      <c r="J1775" t="b">
        <v>0</v>
      </c>
      <c r="K1775" t="s">
        <v>41</v>
      </c>
      <c r="L1775" t="s">
        <v>74</v>
      </c>
      <c r="M1775"/>
      <c r="N1775">
        <v>65</v>
      </c>
      <c r="O1775" t="s">
        <v>4246</v>
      </c>
      <c r="P1775" t="s">
        <v>5714</v>
      </c>
    </row>
    <row r="1776" spans="1:16" x14ac:dyDescent="0.25">
      <c r="A1776" t="s">
        <v>1</v>
      </c>
      <c r="B1776" t="s">
        <v>7755</v>
      </c>
      <c r="C1776" t="s">
        <v>67</v>
      </c>
      <c r="D1776" t="s">
        <v>4346</v>
      </c>
      <c r="E1776" t="s">
        <v>59</v>
      </c>
      <c r="F1776" t="b">
        <v>0</v>
      </c>
      <c r="G1776" t="s">
        <v>73</v>
      </c>
      <c r="H1776" s="1">
        <v>46042.850185185183</v>
      </c>
      <c r="I1776" t="b">
        <v>0</v>
      </c>
      <c r="J1776" t="b">
        <v>0</v>
      </c>
      <c r="K1776" t="s">
        <v>41</v>
      </c>
      <c r="L1776" t="s">
        <v>60</v>
      </c>
      <c r="M1776">
        <v>127500</v>
      </c>
      <c r="N1776"/>
      <c r="O1776" t="s">
        <v>803</v>
      </c>
      <c r="P1776" t="s">
        <v>146</v>
      </c>
    </row>
    <row r="1777" spans="1:16" x14ac:dyDescent="0.25">
      <c r="A1777" t="s">
        <v>0</v>
      </c>
      <c r="B1777" t="s">
        <v>7761</v>
      </c>
      <c r="C1777" t="s">
        <v>698</v>
      </c>
      <c r="D1777" t="s">
        <v>4526</v>
      </c>
      <c r="E1777" t="s">
        <v>88</v>
      </c>
      <c r="F1777" t="b">
        <v>0</v>
      </c>
      <c r="G1777" t="s">
        <v>68</v>
      </c>
      <c r="H1777" s="1">
        <v>46042.875486111108</v>
      </c>
      <c r="I1777" t="b">
        <v>0</v>
      </c>
      <c r="J1777" t="b">
        <v>0</v>
      </c>
      <c r="K1777" t="s">
        <v>41</v>
      </c>
      <c r="L1777" t="s">
        <v>74</v>
      </c>
      <c r="M1777"/>
      <c r="N1777">
        <v>47.5</v>
      </c>
      <c r="O1777" t="s">
        <v>1164</v>
      </c>
      <c r="P1777" t="s">
        <v>713</v>
      </c>
    </row>
    <row r="1778" spans="1:16" x14ac:dyDescent="0.25">
      <c r="A1778" t="s">
        <v>1</v>
      </c>
      <c r="B1778" t="s">
        <v>7762</v>
      </c>
      <c r="C1778" t="s">
        <v>76</v>
      </c>
      <c r="D1778" t="s">
        <v>4346</v>
      </c>
      <c r="E1778" t="s">
        <v>59</v>
      </c>
      <c r="F1778" t="b">
        <v>1</v>
      </c>
      <c r="G1778" t="s">
        <v>65</v>
      </c>
      <c r="H1778" s="1">
        <v>46042.876446759263</v>
      </c>
      <c r="I1778" t="b">
        <v>0</v>
      </c>
      <c r="J1778" t="b">
        <v>0</v>
      </c>
      <c r="K1778" t="s">
        <v>41</v>
      </c>
      <c r="L1778" t="s">
        <v>74</v>
      </c>
      <c r="M1778"/>
      <c r="N1778">
        <v>27.5</v>
      </c>
      <c r="O1778" t="s">
        <v>7763</v>
      </c>
      <c r="P1778" t="s">
        <v>7764</v>
      </c>
    </row>
    <row r="1779" spans="1:16" x14ac:dyDescent="0.25">
      <c r="A1779" t="s">
        <v>1</v>
      </c>
      <c r="B1779" t="s">
        <v>3460</v>
      </c>
      <c r="C1779" t="s">
        <v>1250</v>
      </c>
      <c r="D1779" t="s">
        <v>4526</v>
      </c>
      <c r="E1779" t="s">
        <v>59</v>
      </c>
      <c r="F1779" t="b">
        <v>0</v>
      </c>
      <c r="G1779" t="s">
        <v>89</v>
      </c>
      <c r="H1779" s="1">
        <v>46042.891979166663</v>
      </c>
      <c r="I1779" t="b">
        <v>0</v>
      </c>
      <c r="J1779" t="b">
        <v>0</v>
      </c>
      <c r="K1779" t="s">
        <v>41</v>
      </c>
      <c r="L1779" t="s">
        <v>74</v>
      </c>
      <c r="M1779"/>
      <c r="N1779">
        <v>33.5</v>
      </c>
      <c r="O1779" t="s">
        <v>3073</v>
      </c>
      <c r="P1779" t="s">
        <v>1913</v>
      </c>
    </row>
    <row r="1780" spans="1:16" x14ac:dyDescent="0.25">
      <c r="A1780" t="s">
        <v>0</v>
      </c>
      <c r="B1780" t="s">
        <v>7765</v>
      </c>
      <c r="C1780" t="s">
        <v>76</v>
      </c>
      <c r="D1780" t="s">
        <v>4526</v>
      </c>
      <c r="E1780" t="s">
        <v>59</v>
      </c>
      <c r="F1780" t="b">
        <v>1</v>
      </c>
      <c r="G1780" t="s">
        <v>77</v>
      </c>
      <c r="H1780" s="1">
        <v>46042.916956018518</v>
      </c>
      <c r="I1780" t="b">
        <v>0</v>
      </c>
      <c r="J1780" t="b">
        <v>1</v>
      </c>
      <c r="K1780" t="s">
        <v>41</v>
      </c>
      <c r="L1780" t="s">
        <v>74</v>
      </c>
      <c r="M1780"/>
      <c r="N1780">
        <v>85</v>
      </c>
      <c r="O1780" t="s">
        <v>7766</v>
      </c>
      <c r="P1780" t="s">
        <v>7767</v>
      </c>
    </row>
    <row r="1781" spans="1:16" x14ac:dyDescent="0.25">
      <c r="A1781" t="s">
        <v>0</v>
      </c>
      <c r="B1781" t="s">
        <v>7768</v>
      </c>
      <c r="C1781" t="s">
        <v>3130</v>
      </c>
      <c r="D1781" t="s">
        <v>4526</v>
      </c>
      <c r="E1781" t="s">
        <v>88</v>
      </c>
      <c r="F1781" t="b">
        <v>0</v>
      </c>
      <c r="G1781" t="s">
        <v>89</v>
      </c>
      <c r="H1781" s="1">
        <v>46042.917256944442</v>
      </c>
      <c r="I1781" t="b">
        <v>0</v>
      </c>
      <c r="J1781" t="b">
        <v>1</v>
      </c>
      <c r="K1781" t="s">
        <v>41</v>
      </c>
      <c r="L1781" t="s">
        <v>74</v>
      </c>
      <c r="M1781"/>
      <c r="N1781">
        <v>46.25</v>
      </c>
      <c r="O1781" t="s">
        <v>4487</v>
      </c>
      <c r="P1781" t="s">
        <v>2313</v>
      </c>
    </row>
    <row r="1782" spans="1:16" x14ac:dyDescent="0.25">
      <c r="A1782" t="s">
        <v>6</v>
      </c>
      <c r="B1782" t="s">
        <v>7769</v>
      </c>
      <c r="C1782" t="s">
        <v>112</v>
      </c>
      <c r="D1782" t="s">
        <v>4526</v>
      </c>
      <c r="E1782" t="s">
        <v>59</v>
      </c>
      <c r="F1782" t="b">
        <v>0</v>
      </c>
      <c r="G1782" t="s">
        <v>65</v>
      </c>
      <c r="H1782" s="1">
        <v>46042.917407407411</v>
      </c>
      <c r="I1782" t="b">
        <v>0</v>
      </c>
      <c r="J1782" t="b">
        <v>1</v>
      </c>
      <c r="K1782" t="s">
        <v>41</v>
      </c>
      <c r="L1782" t="s">
        <v>60</v>
      </c>
      <c r="M1782">
        <v>150000</v>
      </c>
      <c r="N1782"/>
      <c r="O1782" t="s">
        <v>307</v>
      </c>
      <c r="P1782" t="s">
        <v>7770</v>
      </c>
    </row>
    <row r="1783" spans="1:16" x14ac:dyDescent="0.25">
      <c r="A1783" t="s">
        <v>2</v>
      </c>
      <c r="B1783" t="s">
        <v>7771</v>
      </c>
      <c r="C1783" t="s">
        <v>162</v>
      </c>
      <c r="D1783" t="s">
        <v>4526</v>
      </c>
      <c r="E1783" t="s">
        <v>59</v>
      </c>
      <c r="F1783" t="b">
        <v>0</v>
      </c>
      <c r="G1783" t="s">
        <v>73</v>
      </c>
      <c r="H1783" s="1">
        <v>46042.917731481481</v>
      </c>
      <c r="I1783" t="b">
        <v>0</v>
      </c>
      <c r="J1783" t="b">
        <v>1</v>
      </c>
      <c r="K1783" t="s">
        <v>41</v>
      </c>
      <c r="L1783" t="s">
        <v>60</v>
      </c>
      <c r="M1783">
        <v>147500</v>
      </c>
      <c r="N1783"/>
      <c r="O1783" t="s">
        <v>7772</v>
      </c>
      <c r="P1783" t="s">
        <v>7773</v>
      </c>
    </row>
    <row r="1784" spans="1:16" x14ac:dyDescent="0.25">
      <c r="A1784" t="s">
        <v>1</v>
      </c>
      <c r="B1784" t="s">
        <v>2301</v>
      </c>
      <c r="C1784" t="s">
        <v>520</v>
      </c>
      <c r="D1784" t="s">
        <v>4526</v>
      </c>
      <c r="E1784" t="s">
        <v>88</v>
      </c>
      <c r="F1784" t="b">
        <v>0</v>
      </c>
      <c r="G1784" t="s">
        <v>65</v>
      </c>
      <c r="H1784" s="1">
        <v>46042.918275462973</v>
      </c>
      <c r="I1784" t="b">
        <v>1</v>
      </c>
      <c r="J1784" t="b">
        <v>1</v>
      </c>
      <c r="K1784" t="s">
        <v>41</v>
      </c>
      <c r="L1784" t="s">
        <v>74</v>
      </c>
      <c r="M1784"/>
      <c r="N1784">
        <v>55</v>
      </c>
      <c r="O1784" t="s">
        <v>4487</v>
      </c>
      <c r="P1784" t="s">
        <v>7774</v>
      </c>
    </row>
    <row r="1785" spans="1:16" x14ac:dyDescent="0.25">
      <c r="A1785" t="s">
        <v>2</v>
      </c>
      <c r="B1785" t="s">
        <v>7775</v>
      </c>
      <c r="C1785" t="s">
        <v>370</v>
      </c>
      <c r="D1785" t="s">
        <v>4526</v>
      </c>
      <c r="E1785" t="s">
        <v>59</v>
      </c>
      <c r="F1785" t="b">
        <v>0</v>
      </c>
      <c r="G1785" t="s">
        <v>65</v>
      </c>
      <c r="H1785" s="1">
        <v>46042.958379629628</v>
      </c>
      <c r="I1785" t="b">
        <v>0</v>
      </c>
      <c r="J1785" t="b">
        <v>1</v>
      </c>
      <c r="K1785" t="s">
        <v>41</v>
      </c>
      <c r="L1785" t="s">
        <v>60</v>
      </c>
      <c r="M1785">
        <v>154567</v>
      </c>
      <c r="N1785"/>
      <c r="O1785" t="s">
        <v>405</v>
      </c>
    </row>
    <row r="1786" spans="1:16" x14ac:dyDescent="0.25">
      <c r="A1786" t="s">
        <v>0</v>
      </c>
      <c r="B1786" t="s">
        <v>1477</v>
      </c>
      <c r="C1786" t="s">
        <v>491</v>
      </c>
      <c r="D1786" t="s">
        <v>4346</v>
      </c>
      <c r="E1786" t="s">
        <v>88</v>
      </c>
      <c r="F1786" t="b">
        <v>0</v>
      </c>
      <c r="G1786" t="s">
        <v>65</v>
      </c>
      <c r="H1786" s="1">
        <v>46042.958518518521</v>
      </c>
      <c r="I1786" t="b">
        <v>0</v>
      </c>
      <c r="J1786" t="b">
        <v>0</v>
      </c>
      <c r="K1786" t="s">
        <v>41</v>
      </c>
      <c r="L1786" t="s">
        <v>74</v>
      </c>
      <c r="M1786"/>
      <c r="N1786">
        <v>32.435000000000002</v>
      </c>
      <c r="O1786" t="s">
        <v>7776</v>
      </c>
      <c r="P1786" t="s">
        <v>7777</v>
      </c>
    </row>
    <row r="1787" spans="1:16" x14ac:dyDescent="0.25">
      <c r="A1787" t="s">
        <v>2</v>
      </c>
      <c r="B1787" t="s">
        <v>7778</v>
      </c>
      <c r="C1787" t="s">
        <v>489</v>
      </c>
      <c r="D1787" t="s">
        <v>4526</v>
      </c>
      <c r="E1787" t="s">
        <v>59</v>
      </c>
      <c r="F1787" t="b">
        <v>0</v>
      </c>
      <c r="G1787" t="s">
        <v>77</v>
      </c>
      <c r="H1787" s="1">
        <v>46042.958692129629</v>
      </c>
      <c r="I1787" t="b">
        <v>0</v>
      </c>
      <c r="J1787" t="b">
        <v>1</v>
      </c>
      <c r="K1787" t="s">
        <v>41</v>
      </c>
      <c r="L1787" t="s">
        <v>60</v>
      </c>
      <c r="M1787">
        <v>202630</v>
      </c>
      <c r="N1787"/>
      <c r="O1787" t="s">
        <v>490</v>
      </c>
      <c r="P1787" t="s">
        <v>7779</v>
      </c>
    </row>
    <row r="1788" spans="1:16" x14ac:dyDescent="0.25">
      <c r="A1788" t="s">
        <v>0</v>
      </c>
      <c r="B1788" t="s">
        <v>7780</v>
      </c>
      <c r="C1788" t="s">
        <v>698</v>
      </c>
      <c r="D1788" t="s">
        <v>4526</v>
      </c>
      <c r="E1788" t="s">
        <v>59</v>
      </c>
      <c r="F1788" t="b">
        <v>0</v>
      </c>
      <c r="G1788" t="s">
        <v>68</v>
      </c>
      <c r="H1788" s="1">
        <v>46042.958819444437</v>
      </c>
      <c r="I1788" t="b">
        <v>0</v>
      </c>
      <c r="J1788" t="b">
        <v>0</v>
      </c>
      <c r="K1788" t="s">
        <v>41</v>
      </c>
      <c r="L1788" t="s">
        <v>74</v>
      </c>
      <c r="M1788"/>
      <c r="N1788">
        <v>46</v>
      </c>
      <c r="O1788" t="s">
        <v>1474</v>
      </c>
      <c r="P1788" t="s">
        <v>713</v>
      </c>
    </row>
    <row r="1789" spans="1:16" x14ac:dyDescent="0.25">
      <c r="A1789" t="s">
        <v>1</v>
      </c>
      <c r="B1789" t="s">
        <v>1</v>
      </c>
      <c r="C1789" t="s">
        <v>2752</v>
      </c>
      <c r="D1789" t="s">
        <v>4526</v>
      </c>
      <c r="E1789" t="s">
        <v>59</v>
      </c>
      <c r="F1789" t="b">
        <v>0</v>
      </c>
      <c r="G1789" t="s">
        <v>65</v>
      </c>
      <c r="H1789" s="1">
        <v>46042.959837962961</v>
      </c>
      <c r="I1789" t="b">
        <v>0</v>
      </c>
      <c r="J1789" t="b">
        <v>0</v>
      </c>
      <c r="K1789" t="s">
        <v>41</v>
      </c>
      <c r="L1789" t="s">
        <v>74</v>
      </c>
      <c r="M1789"/>
      <c r="N1789">
        <v>70</v>
      </c>
      <c r="O1789" t="s">
        <v>7781</v>
      </c>
      <c r="P1789" t="s">
        <v>1187</v>
      </c>
    </row>
    <row r="1790" spans="1:16" x14ac:dyDescent="0.25">
      <c r="A1790" t="s">
        <v>1</v>
      </c>
      <c r="B1790" t="s">
        <v>316</v>
      </c>
      <c r="C1790" t="s">
        <v>165</v>
      </c>
      <c r="D1790" t="s">
        <v>4526</v>
      </c>
      <c r="E1790" t="s">
        <v>59</v>
      </c>
      <c r="F1790" t="b">
        <v>0</v>
      </c>
      <c r="G1790" t="s">
        <v>73</v>
      </c>
      <c r="H1790" s="1">
        <v>46042.975023148138</v>
      </c>
      <c r="I1790" t="b">
        <v>0</v>
      </c>
      <c r="J1790" t="b">
        <v>0</v>
      </c>
      <c r="K1790" t="s">
        <v>41</v>
      </c>
      <c r="L1790" t="s">
        <v>60</v>
      </c>
      <c r="M1790">
        <v>192000</v>
      </c>
      <c r="N1790"/>
      <c r="O1790" t="s">
        <v>5167</v>
      </c>
      <c r="P1790" t="s">
        <v>7782</v>
      </c>
    </row>
    <row r="1791" spans="1:16" x14ac:dyDescent="0.25">
      <c r="A1791" t="s">
        <v>1</v>
      </c>
      <c r="B1791" t="s">
        <v>658</v>
      </c>
      <c r="C1791" t="s">
        <v>1903</v>
      </c>
      <c r="D1791" t="s">
        <v>4526</v>
      </c>
      <c r="E1791" t="s">
        <v>59</v>
      </c>
      <c r="F1791" t="b">
        <v>0</v>
      </c>
      <c r="G1791" t="s">
        <v>89</v>
      </c>
      <c r="H1791" s="1">
        <v>46042.975312499999</v>
      </c>
      <c r="I1791" t="b">
        <v>0</v>
      </c>
      <c r="J1791" t="b">
        <v>1</v>
      </c>
      <c r="K1791" t="s">
        <v>41</v>
      </c>
      <c r="L1791" t="s">
        <v>60</v>
      </c>
      <c r="M1791">
        <v>105000</v>
      </c>
      <c r="N1791"/>
      <c r="O1791" t="s">
        <v>480</v>
      </c>
      <c r="P1791" t="s">
        <v>7783</v>
      </c>
    </row>
    <row r="1792" spans="1:16" x14ac:dyDescent="0.25">
      <c r="A1792" t="s">
        <v>7</v>
      </c>
      <c r="B1792" t="s">
        <v>7</v>
      </c>
      <c r="C1792" t="s">
        <v>4603</v>
      </c>
      <c r="D1792" t="s">
        <v>7784</v>
      </c>
      <c r="E1792" t="s">
        <v>59</v>
      </c>
      <c r="F1792" t="b">
        <v>0</v>
      </c>
      <c r="G1792" t="s">
        <v>65</v>
      </c>
      <c r="H1792" s="1">
        <v>46043.000185185178</v>
      </c>
      <c r="I1792" t="b">
        <v>1</v>
      </c>
      <c r="J1792" t="b">
        <v>1</v>
      </c>
      <c r="K1792" t="s">
        <v>41</v>
      </c>
      <c r="L1792" t="s">
        <v>60</v>
      </c>
      <c r="M1792">
        <v>205000</v>
      </c>
      <c r="N1792"/>
      <c r="O1792" t="s">
        <v>149</v>
      </c>
      <c r="P1792" t="s">
        <v>85</v>
      </c>
    </row>
    <row r="1793" spans="1:16" x14ac:dyDescent="0.25">
      <c r="A1793" t="s">
        <v>0</v>
      </c>
      <c r="B1793" t="s">
        <v>7785</v>
      </c>
      <c r="C1793" t="s">
        <v>167</v>
      </c>
      <c r="D1793" t="s">
        <v>4346</v>
      </c>
      <c r="E1793" t="s">
        <v>59</v>
      </c>
      <c r="F1793" t="b">
        <v>0</v>
      </c>
      <c r="G1793" t="s">
        <v>65</v>
      </c>
      <c r="H1793" s="1">
        <v>46043.000219907408</v>
      </c>
      <c r="I1793" t="b">
        <v>0</v>
      </c>
      <c r="J1793" t="b">
        <v>0</v>
      </c>
      <c r="K1793" t="s">
        <v>41</v>
      </c>
      <c r="L1793" t="s">
        <v>60</v>
      </c>
      <c r="M1793">
        <v>97500</v>
      </c>
      <c r="N1793"/>
      <c r="O1793" t="s">
        <v>7786</v>
      </c>
      <c r="P1793" t="s">
        <v>7787</v>
      </c>
    </row>
    <row r="1794" spans="1:16" x14ac:dyDescent="0.25">
      <c r="A1794" t="s">
        <v>0</v>
      </c>
      <c r="B1794" t="s">
        <v>7788</v>
      </c>
      <c r="C1794" t="s">
        <v>3100</v>
      </c>
      <c r="D1794" t="s">
        <v>4346</v>
      </c>
      <c r="E1794" t="s">
        <v>59</v>
      </c>
      <c r="F1794" t="b">
        <v>0</v>
      </c>
      <c r="G1794" t="s">
        <v>77</v>
      </c>
      <c r="H1794" s="1">
        <v>46043.000289351847</v>
      </c>
      <c r="I1794" t="b">
        <v>0</v>
      </c>
      <c r="J1794" t="b">
        <v>0</v>
      </c>
      <c r="K1794" t="s">
        <v>41</v>
      </c>
      <c r="L1794" t="s">
        <v>60</v>
      </c>
      <c r="M1794">
        <v>95680</v>
      </c>
      <c r="N1794"/>
      <c r="O1794" t="s">
        <v>7789</v>
      </c>
      <c r="P1794" t="s">
        <v>7790</v>
      </c>
    </row>
    <row r="1795" spans="1:16" x14ac:dyDescent="0.25">
      <c r="A1795" t="s">
        <v>6</v>
      </c>
      <c r="B1795" t="s">
        <v>7791</v>
      </c>
      <c r="C1795" t="s">
        <v>112</v>
      </c>
      <c r="D1795" t="s">
        <v>7792</v>
      </c>
      <c r="E1795" t="s">
        <v>59</v>
      </c>
      <c r="F1795" t="b">
        <v>0</v>
      </c>
      <c r="G1795" t="s">
        <v>65</v>
      </c>
      <c r="H1795" s="1">
        <v>46043.000775462962</v>
      </c>
      <c r="I1795" t="b">
        <v>0</v>
      </c>
      <c r="J1795" t="b">
        <v>1</v>
      </c>
      <c r="K1795" t="s">
        <v>41</v>
      </c>
      <c r="L1795" t="s">
        <v>60</v>
      </c>
      <c r="M1795">
        <v>202000</v>
      </c>
      <c r="N1795"/>
      <c r="O1795" t="s">
        <v>3028</v>
      </c>
      <c r="P1795" t="s">
        <v>7793</v>
      </c>
    </row>
    <row r="1796" spans="1:16" x14ac:dyDescent="0.25">
      <c r="A1796" t="s">
        <v>1</v>
      </c>
      <c r="B1796" t="s">
        <v>7794</v>
      </c>
      <c r="C1796" t="s">
        <v>145</v>
      </c>
      <c r="D1796" t="s">
        <v>2360</v>
      </c>
      <c r="E1796" t="s">
        <v>59</v>
      </c>
      <c r="F1796" t="b">
        <v>0</v>
      </c>
      <c r="G1796" t="s">
        <v>65</v>
      </c>
      <c r="H1796" s="1">
        <v>46043.001550925917</v>
      </c>
      <c r="I1796" t="b">
        <v>0</v>
      </c>
      <c r="J1796" t="b">
        <v>0</v>
      </c>
      <c r="K1796" t="s">
        <v>41</v>
      </c>
      <c r="L1796" t="s">
        <v>60</v>
      </c>
      <c r="M1796">
        <v>126200</v>
      </c>
      <c r="N1796"/>
      <c r="O1796" t="s">
        <v>560</v>
      </c>
      <c r="P1796" t="s">
        <v>7795</v>
      </c>
    </row>
    <row r="1797" spans="1:16" x14ac:dyDescent="0.25">
      <c r="A1797" t="s">
        <v>1</v>
      </c>
      <c r="B1797" t="s">
        <v>156</v>
      </c>
      <c r="C1797" t="s">
        <v>2176</v>
      </c>
      <c r="D1797" t="s">
        <v>2360</v>
      </c>
      <c r="E1797" t="s">
        <v>59</v>
      </c>
      <c r="F1797" t="b">
        <v>0</v>
      </c>
      <c r="G1797" t="s">
        <v>65</v>
      </c>
      <c r="H1797" s="1">
        <v>46043.001608796287</v>
      </c>
      <c r="I1797" t="b">
        <v>1</v>
      </c>
      <c r="J1797" t="b">
        <v>1</v>
      </c>
      <c r="K1797" t="s">
        <v>41</v>
      </c>
      <c r="L1797" t="s">
        <v>60</v>
      </c>
      <c r="M1797">
        <v>130000</v>
      </c>
      <c r="N1797"/>
      <c r="O1797" t="s">
        <v>7796</v>
      </c>
      <c r="P1797" t="s">
        <v>7797</v>
      </c>
    </row>
    <row r="1798" spans="1:16" x14ac:dyDescent="0.25">
      <c r="A1798" t="s">
        <v>0</v>
      </c>
      <c r="B1798" t="s">
        <v>7798</v>
      </c>
      <c r="C1798" t="s">
        <v>76</v>
      </c>
      <c r="D1798" t="s">
        <v>584</v>
      </c>
      <c r="E1798" t="s">
        <v>72</v>
      </c>
      <c r="F1798" t="b">
        <v>1</v>
      </c>
      <c r="G1798" t="s">
        <v>40</v>
      </c>
      <c r="H1798" s="1">
        <v>46043.020208333342</v>
      </c>
      <c r="I1798" t="b">
        <v>1</v>
      </c>
      <c r="J1798" t="b">
        <v>0</v>
      </c>
      <c r="K1798" t="s">
        <v>40</v>
      </c>
      <c r="L1798" t="s">
        <v>74</v>
      </c>
      <c r="M1798"/>
      <c r="N1798">
        <v>25</v>
      </c>
      <c r="O1798" t="s">
        <v>584</v>
      </c>
      <c r="P1798" t="s">
        <v>219</v>
      </c>
    </row>
    <row r="1799" spans="1:16" x14ac:dyDescent="0.25">
      <c r="A1799" t="s">
        <v>0</v>
      </c>
      <c r="B1799" t="s">
        <v>7799</v>
      </c>
      <c r="C1799" t="s">
        <v>1698</v>
      </c>
      <c r="D1799" t="s">
        <v>4526</v>
      </c>
      <c r="E1799" t="s">
        <v>59</v>
      </c>
      <c r="F1799" t="b">
        <v>0</v>
      </c>
      <c r="G1799" t="s">
        <v>68</v>
      </c>
      <c r="H1799" s="1">
        <v>46043.04215277778</v>
      </c>
      <c r="I1799" t="b">
        <v>0</v>
      </c>
      <c r="J1799" t="b">
        <v>1</v>
      </c>
      <c r="K1799" t="s">
        <v>41</v>
      </c>
      <c r="L1799" t="s">
        <v>60</v>
      </c>
      <c r="M1799">
        <v>110000</v>
      </c>
      <c r="N1799"/>
      <c r="O1799" t="s">
        <v>1034</v>
      </c>
      <c r="P1799" t="s">
        <v>673</v>
      </c>
    </row>
    <row r="1800" spans="1:16" x14ac:dyDescent="0.25">
      <c r="A1800" t="s">
        <v>0</v>
      </c>
      <c r="B1800" t="s">
        <v>1100</v>
      </c>
      <c r="C1800" t="s">
        <v>251</v>
      </c>
      <c r="D1800" t="s">
        <v>4526</v>
      </c>
      <c r="E1800" t="s">
        <v>88</v>
      </c>
      <c r="F1800" t="b">
        <v>0</v>
      </c>
      <c r="G1800" t="s">
        <v>68</v>
      </c>
      <c r="H1800" s="1">
        <v>46043.042962962973</v>
      </c>
      <c r="I1800" t="b">
        <v>0</v>
      </c>
      <c r="J1800" t="b">
        <v>1</v>
      </c>
      <c r="K1800" t="s">
        <v>41</v>
      </c>
      <c r="L1800" t="s">
        <v>74</v>
      </c>
      <c r="M1800"/>
      <c r="N1800">
        <v>71</v>
      </c>
      <c r="O1800" t="s">
        <v>7800</v>
      </c>
      <c r="P1800" t="s">
        <v>7640</v>
      </c>
    </row>
    <row r="1801" spans="1:16" x14ac:dyDescent="0.25">
      <c r="A1801" t="s">
        <v>1</v>
      </c>
      <c r="B1801" t="s">
        <v>1</v>
      </c>
      <c r="C1801" t="s">
        <v>1143</v>
      </c>
      <c r="D1801" t="s">
        <v>4526</v>
      </c>
      <c r="E1801" t="s">
        <v>59</v>
      </c>
      <c r="F1801" t="b">
        <v>0</v>
      </c>
      <c r="G1801" t="s">
        <v>89</v>
      </c>
      <c r="H1801" s="1">
        <v>46043.059317129628</v>
      </c>
      <c r="I1801" t="b">
        <v>1</v>
      </c>
      <c r="J1801" t="b">
        <v>1</v>
      </c>
      <c r="K1801" t="s">
        <v>41</v>
      </c>
      <c r="L1801" t="s">
        <v>60</v>
      </c>
      <c r="M1801">
        <v>95000</v>
      </c>
      <c r="N1801"/>
      <c r="O1801" t="s">
        <v>155</v>
      </c>
      <c r="P1801" t="s">
        <v>7801</v>
      </c>
    </row>
    <row r="1802" spans="1:16" x14ac:dyDescent="0.25">
      <c r="A1802" t="s">
        <v>2</v>
      </c>
      <c r="B1802" t="s">
        <v>7802</v>
      </c>
      <c r="C1802" t="s">
        <v>1677</v>
      </c>
      <c r="D1802" t="s">
        <v>4526</v>
      </c>
      <c r="E1802" t="s">
        <v>59</v>
      </c>
      <c r="F1802" t="b">
        <v>0</v>
      </c>
      <c r="G1802" t="s">
        <v>63</v>
      </c>
      <c r="H1802" s="1">
        <v>46043.065775462957</v>
      </c>
      <c r="I1802" t="b">
        <v>0</v>
      </c>
      <c r="J1802" t="b">
        <v>1</v>
      </c>
      <c r="K1802" t="s">
        <v>41</v>
      </c>
      <c r="L1802" t="s">
        <v>60</v>
      </c>
      <c r="M1802">
        <v>74300</v>
      </c>
      <c r="N1802"/>
      <c r="O1802" t="s">
        <v>3211</v>
      </c>
      <c r="P1802" t="s">
        <v>219</v>
      </c>
    </row>
    <row r="1803" spans="1:16" x14ac:dyDescent="0.25">
      <c r="A1803" t="s">
        <v>2</v>
      </c>
      <c r="B1803" t="s">
        <v>7803</v>
      </c>
      <c r="C1803" t="s">
        <v>246</v>
      </c>
      <c r="D1803" t="s">
        <v>4526</v>
      </c>
      <c r="E1803" t="s">
        <v>59</v>
      </c>
      <c r="F1803" t="b">
        <v>0</v>
      </c>
      <c r="G1803" t="s">
        <v>65</v>
      </c>
      <c r="H1803" s="1">
        <v>46043.084143518521</v>
      </c>
      <c r="I1803" t="b">
        <v>0</v>
      </c>
      <c r="J1803" t="b">
        <v>1</v>
      </c>
      <c r="K1803" t="s">
        <v>41</v>
      </c>
      <c r="L1803" t="s">
        <v>60</v>
      </c>
      <c r="M1803">
        <v>103000</v>
      </c>
      <c r="N1803"/>
      <c r="O1803" t="s">
        <v>7804</v>
      </c>
      <c r="P1803" t="s">
        <v>7805</v>
      </c>
    </row>
    <row r="1804" spans="1:16" x14ac:dyDescent="0.25">
      <c r="A1804" t="s">
        <v>2</v>
      </c>
      <c r="B1804" t="s">
        <v>7806</v>
      </c>
      <c r="C1804" t="s">
        <v>5717</v>
      </c>
      <c r="D1804" t="s">
        <v>4346</v>
      </c>
      <c r="E1804" t="s">
        <v>59</v>
      </c>
      <c r="F1804" t="b">
        <v>0</v>
      </c>
      <c r="G1804" t="s">
        <v>19</v>
      </c>
      <c r="H1804" s="1">
        <v>46043.253067129634</v>
      </c>
      <c r="I1804" t="b">
        <v>0</v>
      </c>
      <c r="J1804" t="b">
        <v>0</v>
      </c>
      <c r="K1804" t="s">
        <v>19</v>
      </c>
      <c r="L1804" t="s">
        <v>60</v>
      </c>
      <c r="M1804">
        <v>2450000</v>
      </c>
      <c r="N1804"/>
      <c r="O1804" t="s">
        <v>7807</v>
      </c>
      <c r="P1804" t="s">
        <v>7808</v>
      </c>
    </row>
    <row r="1805" spans="1:16" x14ac:dyDescent="0.25">
      <c r="A1805" t="s">
        <v>1</v>
      </c>
      <c r="B1805" t="s">
        <v>7809</v>
      </c>
      <c r="C1805" t="s">
        <v>40</v>
      </c>
      <c r="D1805" t="s">
        <v>4526</v>
      </c>
      <c r="E1805" t="s">
        <v>59</v>
      </c>
      <c r="F1805" t="b">
        <v>0</v>
      </c>
      <c r="G1805" t="s">
        <v>40</v>
      </c>
      <c r="H1805" s="1">
        <v>46043.271805555552</v>
      </c>
      <c r="I1805" t="b">
        <v>1</v>
      </c>
      <c r="J1805" t="b">
        <v>0</v>
      </c>
      <c r="K1805" t="s">
        <v>40</v>
      </c>
      <c r="L1805" t="s">
        <v>60</v>
      </c>
      <c r="M1805">
        <v>75000</v>
      </c>
      <c r="N1805"/>
      <c r="O1805" t="s">
        <v>7810</v>
      </c>
      <c r="P1805" t="s">
        <v>7811</v>
      </c>
    </row>
    <row r="1806" spans="1:16" x14ac:dyDescent="0.25">
      <c r="A1806" t="s">
        <v>1</v>
      </c>
      <c r="B1806" t="s">
        <v>7812</v>
      </c>
      <c r="C1806" t="s">
        <v>7647</v>
      </c>
      <c r="D1806" t="s">
        <v>2360</v>
      </c>
      <c r="F1806" t="b">
        <v>0</v>
      </c>
      <c r="G1806" t="s">
        <v>13</v>
      </c>
      <c r="H1806" s="1">
        <v>46043.27270833333</v>
      </c>
      <c r="I1806" t="b">
        <v>1</v>
      </c>
      <c r="J1806" t="b">
        <v>0</v>
      </c>
      <c r="K1806" t="s">
        <v>13</v>
      </c>
      <c r="L1806" t="s">
        <v>74</v>
      </c>
      <c r="M1806"/>
      <c r="N1806">
        <v>96</v>
      </c>
      <c r="O1806" t="s">
        <v>7813</v>
      </c>
      <c r="P1806" t="s">
        <v>7814</v>
      </c>
    </row>
    <row r="1807" spans="1:16" x14ac:dyDescent="0.25">
      <c r="A1807" t="s">
        <v>3</v>
      </c>
      <c r="B1807" t="s">
        <v>286</v>
      </c>
      <c r="C1807" t="s">
        <v>202</v>
      </c>
      <c r="D1807" t="s">
        <v>4526</v>
      </c>
      <c r="E1807" t="s">
        <v>59</v>
      </c>
      <c r="F1807" t="b">
        <v>0</v>
      </c>
      <c r="G1807" t="s">
        <v>77</v>
      </c>
      <c r="H1807" s="1">
        <v>46043.291921296302</v>
      </c>
      <c r="I1807" t="b">
        <v>0</v>
      </c>
      <c r="J1807" t="b">
        <v>1</v>
      </c>
      <c r="K1807" t="s">
        <v>41</v>
      </c>
      <c r="L1807" t="s">
        <v>60</v>
      </c>
      <c r="M1807">
        <v>91000</v>
      </c>
      <c r="N1807"/>
      <c r="O1807" t="s">
        <v>2306</v>
      </c>
      <c r="P1807" t="s">
        <v>7815</v>
      </c>
    </row>
    <row r="1808" spans="1:16" x14ac:dyDescent="0.25">
      <c r="A1808" t="s">
        <v>2</v>
      </c>
      <c r="B1808" t="s">
        <v>986</v>
      </c>
      <c r="C1808" t="s">
        <v>467</v>
      </c>
      <c r="D1808" t="s">
        <v>4526</v>
      </c>
      <c r="E1808" t="s">
        <v>59</v>
      </c>
      <c r="F1808" t="b">
        <v>0</v>
      </c>
      <c r="G1808" t="s">
        <v>65</v>
      </c>
      <c r="H1808" s="1">
        <v>46043.29247685185</v>
      </c>
      <c r="I1808" t="b">
        <v>0</v>
      </c>
      <c r="J1808" t="b">
        <v>0</v>
      </c>
      <c r="K1808" t="s">
        <v>41</v>
      </c>
      <c r="L1808" t="s">
        <v>60</v>
      </c>
      <c r="M1808">
        <v>187500</v>
      </c>
      <c r="N1808"/>
      <c r="O1808" t="s">
        <v>4743</v>
      </c>
      <c r="P1808" t="s">
        <v>7816</v>
      </c>
    </row>
    <row r="1809" spans="1:16" x14ac:dyDescent="0.25">
      <c r="A1809" t="s">
        <v>6</v>
      </c>
      <c r="B1809" t="s">
        <v>7817</v>
      </c>
      <c r="C1809" t="s">
        <v>33</v>
      </c>
      <c r="D1809" t="s">
        <v>4531</v>
      </c>
      <c r="E1809" t="s">
        <v>59</v>
      </c>
      <c r="F1809" t="b">
        <v>0</v>
      </c>
      <c r="G1809" t="s">
        <v>33</v>
      </c>
      <c r="H1809" s="1">
        <v>46043.312800925924</v>
      </c>
      <c r="I1809" t="b">
        <v>0</v>
      </c>
      <c r="J1809" t="b">
        <v>0</v>
      </c>
      <c r="K1809" t="s">
        <v>33</v>
      </c>
      <c r="L1809" t="s">
        <v>60</v>
      </c>
      <c r="M1809">
        <v>115000</v>
      </c>
      <c r="N1809"/>
      <c r="O1809" t="s">
        <v>7818</v>
      </c>
    </row>
    <row r="1810" spans="1:16" x14ac:dyDescent="0.25">
      <c r="A1810" t="s">
        <v>1</v>
      </c>
      <c r="B1810" t="s">
        <v>7819</v>
      </c>
      <c r="C1810" t="s">
        <v>164</v>
      </c>
      <c r="D1810" t="s">
        <v>4526</v>
      </c>
      <c r="E1810" t="s">
        <v>59</v>
      </c>
      <c r="F1810" t="b">
        <v>0</v>
      </c>
      <c r="G1810" t="s">
        <v>77</v>
      </c>
      <c r="H1810" s="1">
        <v>46043.335289351853</v>
      </c>
      <c r="I1810" t="b">
        <v>0</v>
      </c>
      <c r="J1810" t="b">
        <v>0</v>
      </c>
      <c r="K1810" t="s">
        <v>41</v>
      </c>
      <c r="L1810" t="s">
        <v>60</v>
      </c>
      <c r="M1810">
        <v>135000</v>
      </c>
      <c r="N1810"/>
      <c r="O1810" t="s">
        <v>4839</v>
      </c>
      <c r="P1810" t="s">
        <v>7820</v>
      </c>
    </row>
    <row r="1811" spans="1:16" x14ac:dyDescent="0.25">
      <c r="A1811" t="s">
        <v>7</v>
      </c>
      <c r="B1811" t="s">
        <v>7821</v>
      </c>
      <c r="C1811" t="s">
        <v>40</v>
      </c>
      <c r="D1811" t="s">
        <v>4531</v>
      </c>
      <c r="E1811" t="s">
        <v>59</v>
      </c>
      <c r="F1811" t="b">
        <v>0</v>
      </c>
      <c r="G1811" t="s">
        <v>40</v>
      </c>
      <c r="H1811" s="1">
        <v>46043.354884259257</v>
      </c>
      <c r="I1811" t="b">
        <v>1</v>
      </c>
      <c r="J1811" t="b">
        <v>0</v>
      </c>
      <c r="K1811" t="s">
        <v>40</v>
      </c>
      <c r="L1811" t="s">
        <v>60</v>
      </c>
      <c r="M1811">
        <v>60000</v>
      </c>
      <c r="N1811"/>
      <c r="O1811" t="s">
        <v>7822</v>
      </c>
      <c r="P1811" t="s">
        <v>85</v>
      </c>
    </row>
    <row r="1812" spans="1:16" x14ac:dyDescent="0.25">
      <c r="A1812" t="s">
        <v>2</v>
      </c>
      <c r="B1812" t="s">
        <v>7823</v>
      </c>
      <c r="C1812" t="s">
        <v>2339</v>
      </c>
      <c r="D1812" t="s">
        <v>6067</v>
      </c>
      <c r="E1812" t="s">
        <v>59</v>
      </c>
      <c r="F1812" t="b">
        <v>0</v>
      </c>
      <c r="G1812" t="s">
        <v>23</v>
      </c>
      <c r="H1812" s="1">
        <v>46043.393611111111</v>
      </c>
      <c r="I1812" t="b">
        <v>0</v>
      </c>
      <c r="J1812" t="b">
        <v>0</v>
      </c>
      <c r="K1812" t="s">
        <v>23</v>
      </c>
      <c r="L1812" t="s">
        <v>60</v>
      </c>
      <c r="M1812">
        <v>66500</v>
      </c>
      <c r="N1812"/>
      <c r="O1812" t="s">
        <v>7824</v>
      </c>
      <c r="P1812" t="s">
        <v>2159</v>
      </c>
    </row>
    <row r="1813" spans="1:16" x14ac:dyDescent="0.25">
      <c r="A1813" t="s">
        <v>2</v>
      </c>
      <c r="B1813" t="s">
        <v>7825</v>
      </c>
      <c r="C1813" t="s">
        <v>76</v>
      </c>
      <c r="D1813" t="s">
        <v>4633</v>
      </c>
      <c r="E1813" t="s">
        <v>59</v>
      </c>
      <c r="F1813" t="b">
        <v>1</v>
      </c>
      <c r="G1813" t="s">
        <v>33</v>
      </c>
      <c r="H1813" s="1">
        <v>46043.396111111113</v>
      </c>
      <c r="I1813" t="b">
        <v>0</v>
      </c>
      <c r="J1813" t="b">
        <v>0</v>
      </c>
      <c r="K1813" t="s">
        <v>33</v>
      </c>
      <c r="L1813" t="s">
        <v>60</v>
      </c>
      <c r="M1813">
        <v>72500</v>
      </c>
      <c r="N1813"/>
      <c r="O1813" t="s">
        <v>4633</v>
      </c>
      <c r="P1813" t="s">
        <v>219</v>
      </c>
    </row>
    <row r="1814" spans="1:16" x14ac:dyDescent="0.25">
      <c r="A1814" t="s">
        <v>0</v>
      </c>
      <c r="B1814" t="s">
        <v>7826</v>
      </c>
      <c r="C1814" t="s">
        <v>1339</v>
      </c>
      <c r="D1814" t="s">
        <v>2360</v>
      </c>
      <c r="E1814" t="s">
        <v>72</v>
      </c>
      <c r="F1814" t="b">
        <v>0</v>
      </c>
      <c r="G1814" t="s">
        <v>77</v>
      </c>
      <c r="H1814" s="1">
        <v>46043.416921296302</v>
      </c>
      <c r="I1814" t="b">
        <v>0</v>
      </c>
      <c r="J1814" t="b">
        <v>1</v>
      </c>
      <c r="K1814" t="s">
        <v>41</v>
      </c>
      <c r="L1814" t="s">
        <v>60</v>
      </c>
      <c r="M1814">
        <v>214500</v>
      </c>
      <c r="N1814"/>
      <c r="O1814" t="s">
        <v>424</v>
      </c>
      <c r="P1814" t="s">
        <v>7827</v>
      </c>
    </row>
    <row r="1815" spans="1:16" x14ac:dyDescent="0.25">
      <c r="A1815" t="s">
        <v>2</v>
      </c>
      <c r="B1815" t="s">
        <v>4852</v>
      </c>
      <c r="C1815" t="s">
        <v>326</v>
      </c>
      <c r="D1815" t="s">
        <v>2360</v>
      </c>
      <c r="E1815" t="s">
        <v>72</v>
      </c>
      <c r="F1815" t="b">
        <v>0</v>
      </c>
      <c r="G1815" t="s">
        <v>77</v>
      </c>
      <c r="H1815" s="1">
        <v>46043.417592592603</v>
      </c>
      <c r="I1815" t="b">
        <v>0</v>
      </c>
      <c r="J1815" t="b">
        <v>1</v>
      </c>
      <c r="K1815" t="s">
        <v>41</v>
      </c>
      <c r="L1815" t="s">
        <v>60</v>
      </c>
      <c r="M1815">
        <v>175500</v>
      </c>
      <c r="N1815"/>
      <c r="O1815" t="s">
        <v>424</v>
      </c>
      <c r="P1815" t="s">
        <v>7828</v>
      </c>
    </row>
    <row r="1816" spans="1:16" x14ac:dyDescent="0.25">
      <c r="A1816" t="s">
        <v>1</v>
      </c>
      <c r="B1816" t="s">
        <v>7829</v>
      </c>
      <c r="C1816" t="s">
        <v>194</v>
      </c>
      <c r="D1816" t="s">
        <v>2360</v>
      </c>
      <c r="E1816" t="s">
        <v>72</v>
      </c>
      <c r="F1816" t="b">
        <v>0</v>
      </c>
      <c r="G1816" t="s">
        <v>77</v>
      </c>
      <c r="H1816" s="1">
        <v>46043.418506944443</v>
      </c>
      <c r="I1816" t="b">
        <v>0</v>
      </c>
      <c r="J1816" t="b">
        <v>1</v>
      </c>
      <c r="K1816" t="s">
        <v>41</v>
      </c>
      <c r="L1816" t="s">
        <v>60</v>
      </c>
      <c r="M1816">
        <v>198000</v>
      </c>
      <c r="N1816"/>
      <c r="O1816" t="s">
        <v>5742</v>
      </c>
      <c r="P1816" t="s">
        <v>1234</v>
      </c>
    </row>
    <row r="1817" spans="1:16" x14ac:dyDescent="0.25">
      <c r="A1817" t="s">
        <v>0</v>
      </c>
      <c r="B1817" t="s">
        <v>7830</v>
      </c>
      <c r="C1817" t="s">
        <v>6489</v>
      </c>
      <c r="D1817" t="s">
        <v>4526</v>
      </c>
      <c r="E1817" t="s">
        <v>59</v>
      </c>
      <c r="F1817" t="b">
        <v>0</v>
      </c>
      <c r="G1817" t="s">
        <v>20</v>
      </c>
      <c r="H1817" s="1">
        <v>46043.44222222222</v>
      </c>
      <c r="I1817" t="b">
        <v>1</v>
      </c>
      <c r="J1817" t="b">
        <v>0</v>
      </c>
      <c r="K1817" t="s">
        <v>20</v>
      </c>
      <c r="L1817" t="s">
        <v>60</v>
      </c>
      <c r="M1817">
        <v>34000</v>
      </c>
      <c r="N1817"/>
      <c r="O1817" t="s">
        <v>7831</v>
      </c>
      <c r="P1817" t="s">
        <v>219</v>
      </c>
    </row>
    <row r="1818" spans="1:16" x14ac:dyDescent="0.25">
      <c r="A1818" t="s">
        <v>3</v>
      </c>
      <c r="B1818" t="s">
        <v>6178</v>
      </c>
      <c r="C1818" t="s">
        <v>1023</v>
      </c>
      <c r="D1818" t="s">
        <v>2360</v>
      </c>
      <c r="E1818" t="s">
        <v>59</v>
      </c>
      <c r="F1818" t="b">
        <v>0</v>
      </c>
      <c r="G1818" t="s">
        <v>63</v>
      </c>
      <c r="H1818" s="1">
        <v>46043.484212962961</v>
      </c>
      <c r="I1818" t="b">
        <v>0</v>
      </c>
      <c r="J1818" t="b">
        <v>1</v>
      </c>
      <c r="K1818" t="s">
        <v>41</v>
      </c>
      <c r="L1818" t="s">
        <v>60</v>
      </c>
      <c r="M1818">
        <v>59403</v>
      </c>
      <c r="N1818"/>
      <c r="O1818" t="s">
        <v>7832</v>
      </c>
    </row>
    <row r="1819" spans="1:16" x14ac:dyDescent="0.25">
      <c r="A1819" t="s">
        <v>4</v>
      </c>
      <c r="B1819" t="s">
        <v>7833</v>
      </c>
      <c r="C1819" t="s">
        <v>40</v>
      </c>
      <c r="D1819" t="s">
        <v>4526</v>
      </c>
      <c r="E1819" t="s">
        <v>59</v>
      </c>
      <c r="F1819" t="b">
        <v>0</v>
      </c>
      <c r="G1819" t="s">
        <v>40</v>
      </c>
      <c r="H1819" s="1">
        <v>46043.521805555552</v>
      </c>
      <c r="I1819" t="b">
        <v>0</v>
      </c>
      <c r="J1819" t="b">
        <v>0</v>
      </c>
      <c r="K1819" t="s">
        <v>40</v>
      </c>
      <c r="L1819" t="s">
        <v>60</v>
      </c>
      <c r="M1819">
        <v>60000</v>
      </c>
      <c r="N1819"/>
      <c r="O1819" t="s">
        <v>7834</v>
      </c>
      <c r="P1819" t="s">
        <v>7835</v>
      </c>
    </row>
    <row r="1820" spans="1:16" x14ac:dyDescent="0.25">
      <c r="A1820" t="s">
        <v>2</v>
      </c>
      <c r="B1820" t="s">
        <v>1442</v>
      </c>
      <c r="C1820" t="s">
        <v>427</v>
      </c>
      <c r="D1820" t="s">
        <v>6640</v>
      </c>
      <c r="E1820" t="s">
        <v>59</v>
      </c>
      <c r="F1820" t="b">
        <v>0</v>
      </c>
      <c r="G1820" t="s">
        <v>65</v>
      </c>
      <c r="H1820" s="1">
        <v>46043.542407407411</v>
      </c>
      <c r="I1820" t="b">
        <v>0</v>
      </c>
      <c r="J1820" t="b">
        <v>1</v>
      </c>
      <c r="K1820" t="s">
        <v>41</v>
      </c>
      <c r="L1820" t="s">
        <v>60</v>
      </c>
      <c r="M1820">
        <v>172500</v>
      </c>
      <c r="N1820"/>
      <c r="O1820" t="s">
        <v>7836</v>
      </c>
      <c r="P1820" t="s">
        <v>310</v>
      </c>
    </row>
    <row r="1821" spans="1:16" x14ac:dyDescent="0.25">
      <c r="A1821" t="s">
        <v>1</v>
      </c>
      <c r="B1821" t="s">
        <v>7837</v>
      </c>
      <c r="C1821" t="s">
        <v>189</v>
      </c>
      <c r="D1821" t="s">
        <v>4346</v>
      </c>
      <c r="E1821" t="s">
        <v>59</v>
      </c>
      <c r="F1821" t="b">
        <v>0</v>
      </c>
      <c r="G1821" t="s">
        <v>65</v>
      </c>
      <c r="H1821" s="1">
        <v>46043.54314814815</v>
      </c>
      <c r="I1821" t="b">
        <v>0</v>
      </c>
      <c r="J1821" t="b">
        <v>1</v>
      </c>
      <c r="K1821" t="s">
        <v>41</v>
      </c>
      <c r="L1821" t="s">
        <v>60</v>
      </c>
      <c r="M1821">
        <v>159920</v>
      </c>
      <c r="N1821"/>
      <c r="O1821" t="s">
        <v>7838</v>
      </c>
      <c r="P1821" t="s">
        <v>7839</v>
      </c>
    </row>
    <row r="1822" spans="1:16" x14ac:dyDescent="0.25">
      <c r="A1822" t="s">
        <v>0</v>
      </c>
      <c r="B1822" t="s">
        <v>1805</v>
      </c>
      <c r="C1822" t="s">
        <v>598</v>
      </c>
      <c r="D1822" t="s">
        <v>4346</v>
      </c>
      <c r="E1822" t="s">
        <v>926</v>
      </c>
      <c r="F1822" t="b">
        <v>0</v>
      </c>
      <c r="G1822" t="s">
        <v>65</v>
      </c>
      <c r="H1822" s="1">
        <v>46043.583379629628</v>
      </c>
      <c r="I1822" t="b">
        <v>0</v>
      </c>
      <c r="J1822" t="b">
        <v>1</v>
      </c>
      <c r="K1822" t="s">
        <v>41</v>
      </c>
      <c r="L1822" t="s">
        <v>74</v>
      </c>
      <c r="M1822"/>
      <c r="N1822">
        <v>29.905000000000001</v>
      </c>
      <c r="O1822" t="s">
        <v>3605</v>
      </c>
      <c r="P1822" t="s">
        <v>219</v>
      </c>
    </row>
    <row r="1823" spans="1:16" x14ac:dyDescent="0.25">
      <c r="A1823" t="s">
        <v>0</v>
      </c>
      <c r="B1823" t="s">
        <v>7840</v>
      </c>
      <c r="C1823" t="s">
        <v>112</v>
      </c>
      <c r="D1823" t="s">
        <v>4346</v>
      </c>
      <c r="E1823" t="s">
        <v>59</v>
      </c>
      <c r="F1823" t="b">
        <v>0</v>
      </c>
      <c r="G1823" t="s">
        <v>65</v>
      </c>
      <c r="H1823" s="1">
        <v>46043.583379629628</v>
      </c>
      <c r="I1823" t="b">
        <v>0</v>
      </c>
      <c r="J1823" t="b">
        <v>1</v>
      </c>
      <c r="K1823" t="s">
        <v>41</v>
      </c>
      <c r="L1823" t="s">
        <v>60</v>
      </c>
      <c r="M1823">
        <v>79282.540000000008</v>
      </c>
      <c r="N1823"/>
      <c r="O1823" t="s">
        <v>4244</v>
      </c>
      <c r="P1823" t="s">
        <v>261</v>
      </c>
    </row>
    <row r="1824" spans="1:16" x14ac:dyDescent="0.25">
      <c r="A1824" t="s">
        <v>6</v>
      </c>
      <c r="B1824" t="s">
        <v>7841</v>
      </c>
      <c r="C1824" t="s">
        <v>483</v>
      </c>
      <c r="D1824" t="s">
        <v>4346</v>
      </c>
      <c r="E1824" t="s">
        <v>59</v>
      </c>
      <c r="F1824" t="b">
        <v>0</v>
      </c>
      <c r="G1824" t="s">
        <v>65</v>
      </c>
      <c r="H1824" s="1">
        <v>46043.584074074082</v>
      </c>
      <c r="I1824" t="b">
        <v>0</v>
      </c>
      <c r="J1824" t="b">
        <v>1</v>
      </c>
      <c r="K1824" t="s">
        <v>41</v>
      </c>
      <c r="L1824" t="s">
        <v>60</v>
      </c>
      <c r="M1824">
        <v>202000</v>
      </c>
      <c r="N1824"/>
      <c r="O1824" t="s">
        <v>6280</v>
      </c>
      <c r="P1824" t="s">
        <v>7793</v>
      </c>
    </row>
    <row r="1825" spans="1:16" x14ac:dyDescent="0.25">
      <c r="A1825" t="s">
        <v>8</v>
      </c>
      <c r="B1825" t="s">
        <v>1495</v>
      </c>
      <c r="C1825" t="s">
        <v>315</v>
      </c>
      <c r="D1825" t="s">
        <v>4526</v>
      </c>
      <c r="E1825" t="s">
        <v>88</v>
      </c>
      <c r="F1825" t="b">
        <v>0</v>
      </c>
      <c r="G1825" t="s">
        <v>65</v>
      </c>
      <c r="H1825" s="1">
        <v>46043.584143518521</v>
      </c>
      <c r="I1825" t="b">
        <v>0</v>
      </c>
      <c r="J1825" t="b">
        <v>1</v>
      </c>
      <c r="K1825" t="s">
        <v>41</v>
      </c>
      <c r="L1825" t="s">
        <v>60</v>
      </c>
      <c r="M1825">
        <v>165000</v>
      </c>
      <c r="N1825"/>
      <c r="O1825" t="s">
        <v>2965</v>
      </c>
      <c r="P1825" t="s">
        <v>7842</v>
      </c>
    </row>
    <row r="1826" spans="1:16" x14ac:dyDescent="0.25">
      <c r="A1826" t="s">
        <v>5</v>
      </c>
      <c r="B1826" t="s">
        <v>7843</v>
      </c>
      <c r="C1826" t="s">
        <v>253</v>
      </c>
      <c r="D1826" t="s">
        <v>4751</v>
      </c>
      <c r="E1826" t="s">
        <v>59</v>
      </c>
      <c r="F1826" t="b">
        <v>0</v>
      </c>
      <c r="G1826" t="s">
        <v>77</v>
      </c>
      <c r="H1826" s="1">
        <v>46043.585057870368</v>
      </c>
      <c r="I1826" t="b">
        <v>1</v>
      </c>
      <c r="J1826" t="b">
        <v>1</v>
      </c>
      <c r="K1826" t="s">
        <v>41</v>
      </c>
      <c r="L1826" t="s">
        <v>60</v>
      </c>
      <c r="M1826">
        <v>159000</v>
      </c>
      <c r="N1826"/>
      <c r="O1826" t="s">
        <v>7844</v>
      </c>
      <c r="P1826" t="s">
        <v>7845</v>
      </c>
    </row>
    <row r="1827" spans="1:16" x14ac:dyDescent="0.25">
      <c r="A1827" t="s">
        <v>1</v>
      </c>
      <c r="B1827" t="s">
        <v>1</v>
      </c>
      <c r="C1827" t="s">
        <v>7846</v>
      </c>
      <c r="D1827" t="s">
        <v>4346</v>
      </c>
      <c r="E1827" t="s">
        <v>59</v>
      </c>
      <c r="F1827" t="b">
        <v>0</v>
      </c>
      <c r="G1827" t="s">
        <v>77</v>
      </c>
      <c r="H1827" s="1">
        <v>46043.585104166668</v>
      </c>
      <c r="I1827" t="b">
        <v>0</v>
      </c>
      <c r="J1827" t="b">
        <v>1</v>
      </c>
      <c r="K1827" t="s">
        <v>41</v>
      </c>
      <c r="L1827" t="s">
        <v>60</v>
      </c>
      <c r="M1827">
        <v>117500</v>
      </c>
      <c r="N1827"/>
      <c r="O1827" t="s">
        <v>7847</v>
      </c>
      <c r="P1827" t="s">
        <v>7848</v>
      </c>
    </row>
    <row r="1828" spans="1:16" x14ac:dyDescent="0.25">
      <c r="A1828" t="s">
        <v>2</v>
      </c>
      <c r="B1828" t="s">
        <v>7849</v>
      </c>
      <c r="C1828" t="s">
        <v>7850</v>
      </c>
      <c r="D1828" t="s">
        <v>7851</v>
      </c>
      <c r="E1828" t="s">
        <v>59</v>
      </c>
      <c r="F1828" t="b">
        <v>0</v>
      </c>
      <c r="G1828" t="s">
        <v>29</v>
      </c>
      <c r="H1828" s="1">
        <v>46043.604201388887</v>
      </c>
      <c r="I1828" t="b">
        <v>0</v>
      </c>
      <c r="J1828" t="b">
        <v>0</v>
      </c>
      <c r="K1828" t="s">
        <v>29</v>
      </c>
      <c r="L1828" t="s">
        <v>60</v>
      </c>
      <c r="M1828">
        <v>1600000</v>
      </c>
      <c r="N1828"/>
      <c r="O1828" t="s">
        <v>7852</v>
      </c>
      <c r="P1828" t="s">
        <v>7853</v>
      </c>
    </row>
    <row r="1829" spans="1:16" x14ac:dyDescent="0.25">
      <c r="A1829" t="s">
        <v>2</v>
      </c>
      <c r="B1829" t="s">
        <v>7854</v>
      </c>
      <c r="C1829" t="s">
        <v>76</v>
      </c>
      <c r="D1829" t="s">
        <v>4622</v>
      </c>
      <c r="E1829" t="s">
        <v>59</v>
      </c>
      <c r="F1829" t="b">
        <v>1</v>
      </c>
      <c r="G1829" t="s">
        <v>13</v>
      </c>
      <c r="H1829" s="1">
        <v>46043.605995370373</v>
      </c>
      <c r="I1829" t="b">
        <v>0</v>
      </c>
      <c r="J1829" t="b">
        <v>0</v>
      </c>
      <c r="K1829" t="s">
        <v>13</v>
      </c>
      <c r="L1829" t="s">
        <v>60</v>
      </c>
      <c r="M1829">
        <v>172500</v>
      </c>
      <c r="N1829"/>
      <c r="O1829" t="s">
        <v>7855</v>
      </c>
      <c r="P1829" t="s">
        <v>146</v>
      </c>
    </row>
    <row r="1830" spans="1:16" x14ac:dyDescent="0.25">
      <c r="A1830" t="s">
        <v>2</v>
      </c>
      <c r="B1830" t="s">
        <v>7856</v>
      </c>
      <c r="C1830" t="s">
        <v>76</v>
      </c>
      <c r="D1830" t="s">
        <v>4622</v>
      </c>
      <c r="E1830" t="s">
        <v>59</v>
      </c>
      <c r="F1830" t="b">
        <v>1</v>
      </c>
      <c r="G1830" t="s">
        <v>21</v>
      </c>
      <c r="H1830" s="1">
        <v>46043.606574074067</v>
      </c>
      <c r="I1830" t="b">
        <v>0</v>
      </c>
      <c r="J1830" t="b">
        <v>0</v>
      </c>
      <c r="K1830" t="s">
        <v>21</v>
      </c>
      <c r="L1830" t="s">
        <v>60</v>
      </c>
      <c r="M1830">
        <v>290000</v>
      </c>
      <c r="N1830"/>
      <c r="O1830" t="s">
        <v>4623</v>
      </c>
      <c r="P1830" t="s">
        <v>3954</v>
      </c>
    </row>
    <row r="1831" spans="1:16" x14ac:dyDescent="0.25">
      <c r="A1831" t="s">
        <v>0</v>
      </c>
      <c r="B1831" t="s">
        <v>0</v>
      </c>
      <c r="C1831" t="s">
        <v>4383</v>
      </c>
      <c r="D1831" t="s">
        <v>2360</v>
      </c>
      <c r="E1831" t="s">
        <v>59</v>
      </c>
      <c r="F1831" t="b">
        <v>0</v>
      </c>
      <c r="G1831" t="s">
        <v>65</v>
      </c>
      <c r="H1831" s="1">
        <v>46043.625069444453</v>
      </c>
      <c r="I1831" t="b">
        <v>1</v>
      </c>
      <c r="J1831" t="b">
        <v>0</v>
      </c>
      <c r="K1831" t="s">
        <v>41</v>
      </c>
      <c r="L1831" t="s">
        <v>60</v>
      </c>
      <c r="M1831">
        <v>82500</v>
      </c>
      <c r="N1831"/>
      <c r="O1831" t="s">
        <v>7857</v>
      </c>
      <c r="P1831" t="s">
        <v>7858</v>
      </c>
    </row>
    <row r="1832" spans="1:16" x14ac:dyDescent="0.25">
      <c r="A1832" t="s">
        <v>0</v>
      </c>
      <c r="B1832" t="s">
        <v>7859</v>
      </c>
      <c r="C1832" t="s">
        <v>71</v>
      </c>
      <c r="D1832" t="s">
        <v>4526</v>
      </c>
      <c r="E1832" t="s">
        <v>59</v>
      </c>
      <c r="F1832" t="b">
        <v>0</v>
      </c>
      <c r="G1832" t="s">
        <v>73</v>
      </c>
      <c r="H1832" s="1">
        <v>46043.625358796293</v>
      </c>
      <c r="I1832" t="b">
        <v>0</v>
      </c>
      <c r="J1832" t="b">
        <v>1</v>
      </c>
      <c r="K1832" t="s">
        <v>41</v>
      </c>
      <c r="L1832" t="s">
        <v>60</v>
      </c>
      <c r="M1832">
        <v>80000</v>
      </c>
      <c r="N1832"/>
      <c r="O1832" t="s">
        <v>7860</v>
      </c>
      <c r="P1832" t="s">
        <v>288</v>
      </c>
    </row>
    <row r="1833" spans="1:16" x14ac:dyDescent="0.25">
      <c r="A1833" t="s">
        <v>3</v>
      </c>
      <c r="B1833" t="s">
        <v>7861</v>
      </c>
      <c r="C1833" t="s">
        <v>237</v>
      </c>
      <c r="D1833" t="s">
        <v>4526</v>
      </c>
      <c r="E1833" t="s">
        <v>59</v>
      </c>
      <c r="F1833" t="b">
        <v>0</v>
      </c>
      <c r="G1833" t="s">
        <v>89</v>
      </c>
      <c r="H1833" s="1">
        <v>46043.625659722216</v>
      </c>
      <c r="I1833" t="b">
        <v>0</v>
      </c>
      <c r="J1833" t="b">
        <v>0</v>
      </c>
      <c r="K1833" t="s">
        <v>41</v>
      </c>
      <c r="L1833" t="s">
        <v>60</v>
      </c>
      <c r="M1833">
        <v>77500</v>
      </c>
      <c r="N1833"/>
      <c r="O1833" t="s">
        <v>7862</v>
      </c>
      <c r="P1833" t="s">
        <v>673</v>
      </c>
    </row>
    <row r="1834" spans="1:16" x14ac:dyDescent="0.25">
      <c r="A1834" t="s">
        <v>0</v>
      </c>
      <c r="B1834" t="s">
        <v>7863</v>
      </c>
      <c r="C1834" t="s">
        <v>148</v>
      </c>
      <c r="D1834" t="s">
        <v>4625</v>
      </c>
      <c r="E1834" t="s">
        <v>59</v>
      </c>
      <c r="F1834" t="b">
        <v>0</v>
      </c>
      <c r="G1834" t="s">
        <v>89</v>
      </c>
      <c r="H1834" s="1">
        <v>46043.625659722216</v>
      </c>
      <c r="I1834" t="b">
        <v>0</v>
      </c>
      <c r="J1834" t="b">
        <v>1</v>
      </c>
      <c r="K1834" t="s">
        <v>41</v>
      </c>
      <c r="L1834" t="s">
        <v>60</v>
      </c>
      <c r="M1834">
        <v>100000</v>
      </c>
      <c r="N1834"/>
      <c r="O1834" t="s">
        <v>7434</v>
      </c>
    </row>
    <row r="1835" spans="1:16" x14ac:dyDescent="0.25">
      <c r="A1835" t="s">
        <v>2</v>
      </c>
      <c r="B1835" t="s">
        <v>276</v>
      </c>
      <c r="C1835" t="s">
        <v>7864</v>
      </c>
      <c r="D1835" t="s">
        <v>4562</v>
      </c>
      <c r="E1835" t="s">
        <v>59</v>
      </c>
      <c r="F1835" t="b">
        <v>0</v>
      </c>
      <c r="G1835" t="s">
        <v>65</v>
      </c>
      <c r="H1835" s="1">
        <v>46043.625787037039</v>
      </c>
      <c r="I1835" t="b">
        <v>0</v>
      </c>
      <c r="J1835" t="b">
        <v>1</v>
      </c>
      <c r="K1835" t="s">
        <v>41</v>
      </c>
      <c r="L1835" t="s">
        <v>60</v>
      </c>
      <c r="M1835">
        <v>216000</v>
      </c>
      <c r="N1835"/>
      <c r="O1835" t="s">
        <v>7865</v>
      </c>
      <c r="P1835" t="s">
        <v>7866</v>
      </c>
    </row>
    <row r="1836" spans="1:16" x14ac:dyDescent="0.25">
      <c r="A1836" t="s">
        <v>5</v>
      </c>
      <c r="B1836" t="s">
        <v>3713</v>
      </c>
      <c r="C1836" t="s">
        <v>3396</v>
      </c>
      <c r="D1836" t="s">
        <v>4526</v>
      </c>
      <c r="E1836" t="s">
        <v>59</v>
      </c>
      <c r="F1836" t="b">
        <v>0</v>
      </c>
      <c r="G1836" t="s">
        <v>77</v>
      </c>
      <c r="H1836" s="1">
        <v>46043.626932870371</v>
      </c>
      <c r="I1836" t="b">
        <v>1</v>
      </c>
      <c r="J1836" t="b">
        <v>0</v>
      </c>
      <c r="K1836" t="s">
        <v>41</v>
      </c>
      <c r="L1836" t="s">
        <v>60</v>
      </c>
      <c r="M1836">
        <v>132500</v>
      </c>
      <c r="N1836"/>
      <c r="O1836" t="s">
        <v>7867</v>
      </c>
      <c r="P1836" t="s">
        <v>7644</v>
      </c>
    </row>
    <row r="1837" spans="1:16" x14ac:dyDescent="0.25">
      <c r="A1837" t="s">
        <v>8</v>
      </c>
      <c r="B1837" t="s">
        <v>7868</v>
      </c>
      <c r="C1837" t="s">
        <v>40</v>
      </c>
      <c r="D1837" t="s">
        <v>4526</v>
      </c>
      <c r="E1837" t="s">
        <v>59</v>
      </c>
      <c r="F1837" t="b">
        <v>0</v>
      </c>
      <c r="G1837" t="s">
        <v>40</v>
      </c>
      <c r="H1837" s="1">
        <v>46043.646666666667</v>
      </c>
      <c r="I1837" t="b">
        <v>0</v>
      </c>
      <c r="J1837" t="b">
        <v>0</v>
      </c>
      <c r="K1837" t="s">
        <v>40</v>
      </c>
      <c r="L1837" t="s">
        <v>60</v>
      </c>
      <c r="M1837">
        <v>82500</v>
      </c>
      <c r="N1837"/>
      <c r="O1837" t="s">
        <v>7869</v>
      </c>
      <c r="P1837" t="s">
        <v>7870</v>
      </c>
    </row>
    <row r="1838" spans="1:16" x14ac:dyDescent="0.25">
      <c r="A1838" t="s">
        <v>5</v>
      </c>
      <c r="B1838" t="s">
        <v>7871</v>
      </c>
      <c r="C1838" t="s">
        <v>40</v>
      </c>
      <c r="D1838" t="s">
        <v>4526</v>
      </c>
      <c r="E1838" t="s">
        <v>59</v>
      </c>
      <c r="F1838" t="b">
        <v>0</v>
      </c>
      <c r="G1838" t="s">
        <v>40</v>
      </c>
      <c r="H1838" s="1">
        <v>46043.646770833337</v>
      </c>
      <c r="I1838" t="b">
        <v>1</v>
      </c>
      <c r="J1838" t="b">
        <v>0</v>
      </c>
      <c r="K1838" t="s">
        <v>40</v>
      </c>
      <c r="L1838" t="s">
        <v>60</v>
      </c>
      <c r="M1838">
        <v>80000</v>
      </c>
      <c r="N1838"/>
      <c r="O1838" t="s">
        <v>7872</v>
      </c>
      <c r="P1838" t="s">
        <v>7873</v>
      </c>
    </row>
    <row r="1839" spans="1:16" x14ac:dyDescent="0.25">
      <c r="A1839" t="s">
        <v>1</v>
      </c>
      <c r="B1839" t="s">
        <v>7874</v>
      </c>
      <c r="C1839" t="s">
        <v>7875</v>
      </c>
      <c r="D1839" t="s">
        <v>6062</v>
      </c>
      <c r="E1839" t="s">
        <v>59</v>
      </c>
      <c r="F1839" t="b">
        <v>0</v>
      </c>
      <c r="G1839" t="s">
        <v>40</v>
      </c>
      <c r="H1839" s="1">
        <v>46043.646793981483</v>
      </c>
      <c r="I1839" t="b">
        <v>1</v>
      </c>
      <c r="J1839" t="b">
        <v>0</v>
      </c>
      <c r="K1839" t="s">
        <v>40</v>
      </c>
      <c r="L1839" t="s">
        <v>60</v>
      </c>
      <c r="M1839">
        <v>70000</v>
      </c>
      <c r="N1839"/>
      <c r="O1839" t="s">
        <v>7876</v>
      </c>
      <c r="P1839" t="s">
        <v>7877</v>
      </c>
    </row>
    <row r="1840" spans="1:16" x14ac:dyDescent="0.25">
      <c r="A1840" t="s">
        <v>0</v>
      </c>
      <c r="B1840" t="s">
        <v>7878</v>
      </c>
      <c r="C1840" t="s">
        <v>76</v>
      </c>
      <c r="D1840" t="s">
        <v>4346</v>
      </c>
      <c r="E1840" t="s">
        <v>59</v>
      </c>
      <c r="F1840" t="b">
        <v>1</v>
      </c>
      <c r="G1840" t="s">
        <v>13</v>
      </c>
      <c r="H1840" s="1">
        <v>46043.647592592592</v>
      </c>
      <c r="I1840" t="b">
        <v>0</v>
      </c>
      <c r="J1840" t="b">
        <v>0</v>
      </c>
      <c r="K1840" t="s">
        <v>13</v>
      </c>
      <c r="L1840" t="s">
        <v>60</v>
      </c>
      <c r="M1840">
        <v>123500</v>
      </c>
      <c r="N1840"/>
      <c r="O1840" t="s">
        <v>1147</v>
      </c>
      <c r="P1840" t="s">
        <v>3038</v>
      </c>
    </row>
    <row r="1841" spans="1:16" x14ac:dyDescent="0.25">
      <c r="A1841" t="s">
        <v>4</v>
      </c>
      <c r="B1841" t="s">
        <v>7879</v>
      </c>
      <c r="C1841" t="s">
        <v>913</v>
      </c>
      <c r="D1841" t="s">
        <v>4526</v>
      </c>
      <c r="E1841" t="s">
        <v>88</v>
      </c>
      <c r="F1841" t="b">
        <v>0</v>
      </c>
      <c r="G1841" t="s">
        <v>20</v>
      </c>
      <c r="H1841" s="1">
        <v>46043.650671296287</v>
      </c>
      <c r="I1841" t="b">
        <v>0</v>
      </c>
      <c r="J1841" t="b">
        <v>0</v>
      </c>
      <c r="K1841" t="s">
        <v>20</v>
      </c>
      <c r="L1841" t="s">
        <v>74</v>
      </c>
      <c r="M1841"/>
      <c r="N1841">
        <v>70</v>
      </c>
      <c r="O1841" t="s">
        <v>7880</v>
      </c>
      <c r="P1841" t="s">
        <v>146</v>
      </c>
    </row>
    <row r="1842" spans="1:16" x14ac:dyDescent="0.25">
      <c r="A1842" t="s">
        <v>2</v>
      </c>
      <c r="B1842" t="s">
        <v>123</v>
      </c>
      <c r="C1842" t="s">
        <v>143</v>
      </c>
      <c r="D1842" t="s">
        <v>4526</v>
      </c>
      <c r="E1842" t="s">
        <v>132</v>
      </c>
      <c r="F1842" t="b">
        <v>0</v>
      </c>
      <c r="G1842" t="s">
        <v>63</v>
      </c>
      <c r="H1842" s="1">
        <v>46043.650960648149</v>
      </c>
      <c r="I1842" t="b">
        <v>0</v>
      </c>
      <c r="J1842" t="b">
        <v>1</v>
      </c>
      <c r="K1842" t="s">
        <v>41</v>
      </c>
      <c r="L1842" t="s">
        <v>60</v>
      </c>
      <c r="M1842">
        <v>101450</v>
      </c>
      <c r="N1842"/>
      <c r="O1842" t="s">
        <v>4743</v>
      </c>
      <c r="P1842" t="s">
        <v>7881</v>
      </c>
    </row>
    <row r="1843" spans="1:16" x14ac:dyDescent="0.25">
      <c r="A1843" t="s">
        <v>2</v>
      </c>
      <c r="B1843" t="s">
        <v>7882</v>
      </c>
      <c r="C1843" t="s">
        <v>7883</v>
      </c>
      <c r="D1843" t="s">
        <v>4587</v>
      </c>
      <c r="E1843" t="s">
        <v>59</v>
      </c>
      <c r="F1843" t="b">
        <v>0</v>
      </c>
      <c r="G1843" t="s">
        <v>63</v>
      </c>
      <c r="H1843" s="1">
        <v>46043.650983796288</v>
      </c>
      <c r="I1843" t="b">
        <v>0</v>
      </c>
      <c r="J1843" t="b">
        <v>1</v>
      </c>
      <c r="K1843" t="s">
        <v>41</v>
      </c>
      <c r="L1843" t="s">
        <v>60</v>
      </c>
      <c r="M1843">
        <v>127500</v>
      </c>
      <c r="N1843"/>
      <c r="O1843" t="s">
        <v>2783</v>
      </c>
      <c r="P1843" t="s">
        <v>3333</v>
      </c>
    </row>
    <row r="1844" spans="1:16" x14ac:dyDescent="0.25">
      <c r="A1844" t="s">
        <v>0</v>
      </c>
      <c r="B1844" t="s">
        <v>1638</v>
      </c>
      <c r="C1844" t="s">
        <v>618</v>
      </c>
      <c r="D1844" t="s">
        <v>4526</v>
      </c>
      <c r="E1844" t="s">
        <v>59</v>
      </c>
      <c r="F1844" t="b">
        <v>0</v>
      </c>
      <c r="G1844" t="s">
        <v>65</v>
      </c>
      <c r="H1844" s="1">
        <v>46043.66673611111</v>
      </c>
      <c r="I1844" t="b">
        <v>0</v>
      </c>
      <c r="J1844" t="b">
        <v>1</v>
      </c>
      <c r="K1844" t="s">
        <v>41</v>
      </c>
      <c r="L1844" t="s">
        <v>60</v>
      </c>
      <c r="M1844">
        <v>70000</v>
      </c>
      <c r="N1844"/>
      <c r="O1844" t="s">
        <v>6126</v>
      </c>
      <c r="P1844" t="s">
        <v>1084</v>
      </c>
    </row>
    <row r="1845" spans="1:16" x14ac:dyDescent="0.25">
      <c r="A1845" t="s">
        <v>0</v>
      </c>
      <c r="B1845" t="s">
        <v>7884</v>
      </c>
      <c r="C1845" t="s">
        <v>7885</v>
      </c>
      <c r="D1845" t="s">
        <v>7886</v>
      </c>
      <c r="E1845" t="s">
        <v>59</v>
      </c>
      <c r="F1845" t="b">
        <v>0</v>
      </c>
      <c r="G1845" t="s">
        <v>65</v>
      </c>
      <c r="H1845" s="1">
        <v>46043.666759259257</v>
      </c>
      <c r="I1845" t="b">
        <v>1</v>
      </c>
      <c r="J1845" t="b">
        <v>1</v>
      </c>
      <c r="K1845" t="s">
        <v>41</v>
      </c>
      <c r="L1845" t="s">
        <v>74</v>
      </c>
      <c r="M1845"/>
      <c r="N1845">
        <v>40</v>
      </c>
      <c r="O1845" t="s">
        <v>775</v>
      </c>
      <c r="P1845" t="s">
        <v>3965</v>
      </c>
    </row>
    <row r="1846" spans="1:16" x14ac:dyDescent="0.25">
      <c r="A1846" t="s">
        <v>0</v>
      </c>
      <c r="B1846" t="s">
        <v>0</v>
      </c>
      <c r="C1846" t="s">
        <v>603</v>
      </c>
      <c r="D1846" t="s">
        <v>4526</v>
      </c>
      <c r="E1846" t="s">
        <v>88</v>
      </c>
      <c r="F1846" t="b">
        <v>0</v>
      </c>
      <c r="G1846" t="s">
        <v>77</v>
      </c>
      <c r="H1846" s="1">
        <v>46043.666863425933</v>
      </c>
      <c r="I1846" t="b">
        <v>0</v>
      </c>
      <c r="J1846" t="b">
        <v>1</v>
      </c>
      <c r="K1846" t="s">
        <v>41</v>
      </c>
      <c r="L1846" t="s">
        <v>74</v>
      </c>
      <c r="M1846"/>
      <c r="N1846">
        <v>58</v>
      </c>
      <c r="O1846" t="s">
        <v>7887</v>
      </c>
      <c r="P1846" t="s">
        <v>693</v>
      </c>
    </row>
    <row r="1847" spans="1:16" x14ac:dyDescent="0.25">
      <c r="A1847" t="s">
        <v>0</v>
      </c>
      <c r="B1847" t="s">
        <v>7888</v>
      </c>
      <c r="C1847" t="s">
        <v>3100</v>
      </c>
      <c r="D1847" t="s">
        <v>5349</v>
      </c>
      <c r="E1847" t="s">
        <v>59</v>
      </c>
      <c r="F1847" t="b">
        <v>0</v>
      </c>
      <c r="G1847" t="s">
        <v>77</v>
      </c>
      <c r="H1847" s="1">
        <v>46043.666863425933</v>
      </c>
      <c r="I1847" t="b">
        <v>0</v>
      </c>
      <c r="J1847" t="b">
        <v>0</v>
      </c>
      <c r="K1847" t="s">
        <v>41</v>
      </c>
      <c r="L1847" t="s">
        <v>60</v>
      </c>
      <c r="M1847">
        <v>83653.5</v>
      </c>
      <c r="N1847"/>
      <c r="O1847" t="s">
        <v>7889</v>
      </c>
      <c r="P1847" t="s">
        <v>7790</v>
      </c>
    </row>
    <row r="1848" spans="1:16" x14ac:dyDescent="0.25">
      <c r="A1848" t="s">
        <v>3</v>
      </c>
      <c r="B1848" t="s">
        <v>286</v>
      </c>
      <c r="C1848" t="s">
        <v>201</v>
      </c>
      <c r="D1848" t="s">
        <v>4526</v>
      </c>
      <c r="E1848" t="s">
        <v>59</v>
      </c>
      <c r="F1848" t="b">
        <v>0</v>
      </c>
      <c r="G1848" t="s">
        <v>77</v>
      </c>
      <c r="H1848" s="1">
        <v>46043.666921296302</v>
      </c>
      <c r="I1848" t="b">
        <v>0</v>
      </c>
      <c r="J1848" t="b">
        <v>0</v>
      </c>
      <c r="K1848" t="s">
        <v>41</v>
      </c>
      <c r="L1848" t="s">
        <v>60</v>
      </c>
      <c r="M1848">
        <v>105000</v>
      </c>
      <c r="N1848"/>
      <c r="O1848" t="s">
        <v>105</v>
      </c>
      <c r="P1848" t="s">
        <v>838</v>
      </c>
    </row>
    <row r="1849" spans="1:16" x14ac:dyDescent="0.25">
      <c r="A1849" t="s">
        <v>3</v>
      </c>
      <c r="B1849" t="s">
        <v>7890</v>
      </c>
      <c r="C1849" t="s">
        <v>522</v>
      </c>
      <c r="D1849" t="s">
        <v>4526</v>
      </c>
      <c r="E1849" t="s">
        <v>59</v>
      </c>
      <c r="F1849" t="b">
        <v>0</v>
      </c>
      <c r="G1849" t="s">
        <v>77</v>
      </c>
      <c r="H1849" s="1">
        <v>46043.666932870372</v>
      </c>
      <c r="I1849" t="b">
        <v>1</v>
      </c>
      <c r="J1849" t="b">
        <v>0</v>
      </c>
      <c r="K1849" t="s">
        <v>41</v>
      </c>
      <c r="L1849" t="s">
        <v>60</v>
      </c>
      <c r="M1849">
        <v>110000</v>
      </c>
      <c r="N1849"/>
      <c r="O1849" t="s">
        <v>2999</v>
      </c>
      <c r="P1849" t="s">
        <v>7891</v>
      </c>
    </row>
    <row r="1850" spans="1:16" x14ac:dyDescent="0.25">
      <c r="A1850" t="s">
        <v>0</v>
      </c>
      <c r="B1850" t="s">
        <v>7892</v>
      </c>
      <c r="C1850" t="s">
        <v>616</v>
      </c>
      <c r="D1850" t="s">
        <v>4526</v>
      </c>
      <c r="E1850" t="s">
        <v>88</v>
      </c>
      <c r="F1850" t="b">
        <v>0</v>
      </c>
      <c r="G1850" t="s">
        <v>73</v>
      </c>
      <c r="H1850" s="1">
        <v>46043.667025462957</v>
      </c>
      <c r="I1850" t="b">
        <v>0</v>
      </c>
      <c r="J1850" t="b">
        <v>0</v>
      </c>
      <c r="K1850" t="s">
        <v>41</v>
      </c>
      <c r="L1850" t="s">
        <v>74</v>
      </c>
      <c r="M1850"/>
      <c r="N1850">
        <v>29.5</v>
      </c>
      <c r="O1850" t="s">
        <v>1597</v>
      </c>
      <c r="P1850" t="s">
        <v>875</v>
      </c>
    </row>
    <row r="1851" spans="1:16" x14ac:dyDescent="0.25">
      <c r="A1851" t="s">
        <v>2</v>
      </c>
      <c r="B1851" t="s">
        <v>3707</v>
      </c>
      <c r="C1851" t="s">
        <v>165</v>
      </c>
      <c r="D1851" t="s">
        <v>4526</v>
      </c>
      <c r="E1851" t="s">
        <v>59</v>
      </c>
      <c r="F1851" t="b">
        <v>0</v>
      </c>
      <c r="G1851" t="s">
        <v>73</v>
      </c>
      <c r="H1851" s="1">
        <v>46043.667129629634</v>
      </c>
      <c r="I1851" t="b">
        <v>1</v>
      </c>
      <c r="J1851" t="b">
        <v>0</v>
      </c>
      <c r="K1851" t="s">
        <v>41</v>
      </c>
      <c r="L1851" t="s">
        <v>60</v>
      </c>
      <c r="M1851">
        <v>82500</v>
      </c>
      <c r="N1851"/>
      <c r="O1851" t="s">
        <v>7893</v>
      </c>
    </row>
    <row r="1852" spans="1:16" x14ac:dyDescent="0.25">
      <c r="A1852" t="s">
        <v>6</v>
      </c>
      <c r="B1852" t="s">
        <v>7894</v>
      </c>
      <c r="C1852" t="s">
        <v>4223</v>
      </c>
      <c r="D1852" t="s">
        <v>4526</v>
      </c>
      <c r="E1852" t="s">
        <v>59</v>
      </c>
      <c r="F1852" t="b">
        <v>0</v>
      </c>
      <c r="G1852" t="s">
        <v>65</v>
      </c>
      <c r="H1852" s="1">
        <v>46043.667500000003</v>
      </c>
      <c r="I1852" t="b">
        <v>0</v>
      </c>
      <c r="J1852" t="b">
        <v>0</v>
      </c>
      <c r="K1852" t="s">
        <v>41</v>
      </c>
      <c r="L1852" t="s">
        <v>60</v>
      </c>
      <c r="M1852">
        <v>130000</v>
      </c>
      <c r="N1852"/>
      <c r="O1852" t="s">
        <v>2097</v>
      </c>
      <c r="P1852" t="s">
        <v>2004</v>
      </c>
    </row>
    <row r="1853" spans="1:16" x14ac:dyDescent="0.25">
      <c r="A1853" t="s">
        <v>2</v>
      </c>
      <c r="B1853" t="s">
        <v>7895</v>
      </c>
      <c r="C1853" t="s">
        <v>2811</v>
      </c>
      <c r="D1853" t="s">
        <v>4526</v>
      </c>
      <c r="E1853" t="s">
        <v>59</v>
      </c>
      <c r="F1853" t="b">
        <v>0</v>
      </c>
      <c r="G1853" t="s">
        <v>77</v>
      </c>
      <c r="H1853" s="1">
        <v>46043.667615740742</v>
      </c>
      <c r="I1853" t="b">
        <v>0</v>
      </c>
      <c r="J1853" t="b">
        <v>1</v>
      </c>
      <c r="K1853" t="s">
        <v>41</v>
      </c>
      <c r="L1853" t="s">
        <v>60</v>
      </c>
      <c r="M1853">
        <v>143550</v>
      </c>
      <c r="N1853"/>
      <c r="O1853" t="s">
        <v>4385</v>
      </c>
      <c r="P1853" t="s">
        <v>2492</v>
      </c>
    </row>
    <row r="1854" spans="1:16" x14ac:dyDescent="0.25">
      <c r="A1854" t="s">
        <v>1</v>
      </c>
      <c r="B1854" t="s">
        <v>1</v>
      </c>
      <c r="C1854" t="s">
        <v>844</v>
      </c>
      <c r="D1854" t="s">
        <v>4526</v>
      </c>
      <c r="E1854" t="s">
        <v>59</v>
      </c>
      <c r="F1854" t="b">
        <v>0</v>
      </c>
      <c r="G1854" t="s">
        <v>65</v>
      </c>
      <c r="H1854" s="1">
        <v>46043.668067129627</v>
      </c>
      <c r="I1854" t="b">
        <v>0</v>
      </c>
      <c r="J1854" t="b">
        <v>0</v>
      </c>
      <c r="K1854" t="s">
        <v>41</v>
      </c>
      <c r="L1854" t="s">
        <v>60</v>
      </c>
      <c r="M1854">
        <v>125570</v>
      </c>
      <c r="N1854"/>
      <c r="O1854" t="s">
        <v>5167</v>
      </c>
      <c r="P1854" t="s">
        <v>7896</v>
      </c>
    </row>
    <row r="1855" spans="1:16" x14ac:dyDescent="0.25">
      <c r="A1855" t="s">
        <v>0</v>
      </c>
      <c r="B1855" t="s">
        <v>5853</v>
      </c>
      <c r="C1855" t="s">
        <v>7897</v>
      </c>
      <c r="D1855" t="s">
        <v>4526</v>
      </c>
      <c r="E1855" t="s">
        <v>59</v>
      </c>
      <c r="F1855" t="b">
        <v>0</v>
      </c>
      <c r="G1855" t="s">
        <v>40</v>
      </c>
      <c r="H1855" s="1">
        <v>46043.688287037039</v>
      </c>
      <c r="I1855" t="b">
        <v>1</v>
      </c>
      <c r="J1855" t="b">
        <v>0</v>
      </c>
      <c r="K1855" t="s">
        <v>40</v>
      </c>
      <c r="L1855" t="s">
        <v>60</v>
      </c>
      <c r="M1855">
        <v>45000</v>
      </c>
      <c r="N1855"/>
      <c r="O1855" t="s">
        <v>101</v>
      </c>
      <c r="P1855" t="s">
        <v>7898</v>
      </c>
    </row>
    <row r="1856" spans="1:16" x14ac:dyDescent="0.25">
      <c r="A1856" t="s">
        <v>4</v>
      </c>
      <c r="B1856" t="s">
        <v>7899</v>
      </c>
      <c r="C1856" t="s">
        <v>4765</v>
      </c>
      <c r="D1856" t="s">
        <v>4526</v>
      </c>
      <c r="E1856" t="s">
        <v>59</v>
      </c>
      <c r="F1856" t="b">
        <v>0</v>
      </c>
      <c r="G1856" t="s">
        <v>40</v>
      </c>
      <c r="H1856" s="1">
        <v>46043.688310185193</v>
      </c>
      <c r="I1856" t="b">
        <v>1</v>
      </c>
      <c r="J1856" t="b">
        <v>0</v>
      </c>
      <c r="K1856" t="s">
        <v>40</v>
      </c>
      <c r="L1856" t="s">
        <v>60</v>
      </c>
      <c r="M1856">
        <v>75000</v>
      </c>
      <c r="N1856"/>
      <c r="O1856" t="s">
        <v>101</v>
      </c>
      <c r="P1856" t="s">
        <v>1809</v>
      </c>
    </row>
    <row r="1857" spans="1:16" x14ac:dyDescent="0.25">
      <c r="A1857" t="s">
        <v>1</v>
      </c>
      <c r="B1857" t="s">
        <v>7900</v>
      </c>
      <c r="C1857" t="s">
        <v>40</v>
      </c>
      <c r="D1857" t="s">
        <v>4526</v>
      </c>
      <c r="E1857" t="s">
        <v>59</v>
      </c>
      <c r="F1857" t="b">
        <v>0</v>
      </c>
      <c r="G1857" t="s">
        <v>40</v>
      </c>
      <c r="H1857" s="1">
        <v>46043.688391203701</v>
      </c>
      <c r="I1857" t="b">
        <v>0</v>
      </c>
      <c r="J1857" t="b">
        <v>0</v>
      </c>
      <c r="K1857" t="s">
        <v>40</v>
      </c>
      <c r="L1857" t="s">
        <v>60</v>
      </c>
      <c r="M1857">
        <v>80000</v>
      </c>
      <c r="N1857"/>
      <c r="O1857" t="s">
        <v>6031</v>
      </c>
      <c r="P1857" t="s">
        <v>7901</v>
      </c>
    </row>
    <row r="1858" spans="1:16" x14ac:dyDescent="0.25">
      <c r="A1858" t="s">
        <v>0</v>
      </c>
      <c r="B1858" t="s">
        <v>4153</v>
      </c>
      <c r="C1858" t="s">
        <v>207</v>
      </c>
      <c r="D1858" t="s">
        <v>2360</v>
      </c>
      <c r="F1858" t="b">
        <v>0</v>
      </c>
      <c r="G1858" t="s">
        <v>63</v>
      </c>
      <c r="H1858" s="1">
        <v>46043.692546296297</v>
      </c>
      <c r="I1858" t="b">
        <v>1</v>
      </c>
      <c r="J1858" t="b">
        <v>0</v>
      </c>
      <c r="K1858" t="s">
        <v>41</v>
      </c>
      <c r="L1858" t="s">
        <v>74</v>
      </c>
      <c r="M1858"/>
      <c r="N1858">
        <v>45.33</v>
      </c>
      <c r="O1858" t="s">
        <v>3691</v>
      </c>
      <c r="P1858" t="s">
        <v>1738</v>
      </c>
    </row>
    <row r="1859" spans="1:16" x14ac:dyDescent="0.25">
      <c r="A1859" t="s">
        <v>2</v>
      </c>
      <c r="B1859" t="s">
        <v>2667</v>
      </c>
      <c r="C1859" t="s">
        <v>76</v>
      </c>
      <c r="D1859" t="s">
        <v>4526</v>
      </c>
      <c r="E1859" t="s">
        <v>88</v>
      </c>
      <c r="F1859" t="b">
        <v>1</v>
      </c>
      <c r="G1859" t="s">
        <v>68</v>
      </c>
      <c r="H1859" s="1">
        <v>46043.70952546296</v>
      </c>
      <c r="I1859" t="b">
        <v>0</v>
      </c>
      <c r="J1859" t="b">
        <v>1</v>
      </c>
      <c r="K1859" t="s">
        <v>41</v>
      </c>
      <c r="L1859" t="s">
        <v>74</v>
      </c>
      <c r="M1859"/>
      <c r="N1859">
        <v>51.5</v>
      </c>
      <c r="O1859" t="s">
        <v>2080</v>
      </c>
      <c r="P1859" t="s">
        <v>7902</v>
      </c>
    </row>
    <row r="1860" spans="1:16" x14ac:dyDescent="0.25">
      <c r="A1860" t="s">
        <v>1</v>
      </c>
      <c r="B1860" t="s">
        <v>7903</v>
      </c>
      <c r="C1860" t="s">
        <v>41</v>
      </c>
      <c r="D1860" t="s">
        <v>4526</v>
      </c>
      <c r="E1860" t="s">
        <v>59</v>
      </c>
      <c r="F1860" t="b">
        <v>0</v>
      </c>
      <c r="G1860" t="s">
        <v>65</v>
      </c>
      <c r="H1860" s="1">
        <v>46043.709652777783</v>
      </c>
      <c r="I1860" t="b">
        <v>1</v>
      </c>
      <c r="J1860" t="b">
        <v>0</v>
      </c>
      <c r="K1860" t="s">
        <v>41</v>
      </c>
      <c r="L1860" t="s">
        <v>60</v>
      </c>
      <c r="M1860">
        <v>140000</v>
      </c>
      <c r="N1860"/>
      <c r="O1860" t="s">
        <v>7904</v>
      </c>
      <c r="P1860" t="s">
        <v>7905</v>
      </c>
    </row>
    <row r="1861" spans="1:16" x14ac:dyDescent="0.25">
      <c r="A1861" t="s">
        <v>1</v>
      </c>
      <c r="B1861" t="s">
        <v>1</v>
      </c>
      <c r="C1861" t="s">
        <v>7906</v>
      </c>
      <c r="D1861" t="s">
        <v>4526</v>
      </c>
      <c r="E1861" t="s">
        <v>59</v>
      </c>
      <c r="F1861" t="b">
        <v>0</v>
      </c>
      <c r="G1861" t="s">
        <v>40</v>
      </c>
      <c r="H1861" s="1">
        <v>46043.730069444442</v>
      </c>
      <c r="I1861" t="b">
        <v>0</v>
      </c>
      <c r="J1861" t="b">
        <v>0</v>
      </c>
      <c r="K1861" t="s">
        <v>40</v>
      </c>
      <c r="L1861" t="s">
        <v>60</v>
      </c>
      <c r="M1861">
        <v>40000</v>
      </c>
      <c r="N1861"/>
      <c r="O1861" t="s">
        <v>7907</v>
      </c>
      <c r="P1861" t="s">
        <v>7908</v>
      </c>
    </row>
    <row r="1862" spans="1:16" x14ac:dyDescent="0.25">
      <c r="A1862" t="s">
        <v>5</v>
      </c>
      <c r="B1862" t="s">
        <v>7909</v>
      </c>
      <c r="C1862" t="s">
        <v>40</v>
      </c>
      <c r="D1862" t="s">
        <v>4526</v>
      </c>
      <c r="E1862" t="s">
        <v>59</v>
      </c>
      <c r="F1862" t="b">
        <v>0</v>
      </c>
      <c r="G1862" t="s">
        <v>40</v>
      </c>
      <c r="H1862" s="1">
        <v>46043.730104166672</v>
      </c>
      <c r="I1862" t="b">
        <v>0</v>
      </c>
      <c r="J1862" t="b">
        <v>0</v>
      </c>
      <c r="K1862" t="s">
        <v>40</v>
      </c>
      <c r="L1862" t="s">
        <v>60</v>
      </c>
      <c r="M1862">
        <v>87500</v>
      </c>
      <c r="N1862"/>
      <c r="O1862" t="s">
        <v>4410</v>
      </c>
      <c r="P1862" t="s">
        <v>7910</v>
      </c>
    </row>
    <row r="1863" spans="1:16" x14ac:dyDescent="0.25">
      <c r="A1863" t="s">
        <v>1</v>
      </c>
      <c r="B1863" t="s">
        <v>7911</v>
      </c>
      <c r="C1863" t="s">
        <v>40</v>
      </c>
      <c r="D1863" t="s">
        <v>4526</v>
      </c>
      <c r="E1863" t="s">
        <v>59</v>
      </c>
      <c r="F1863" t="b">
        <v>0</v>
      </c>
      <c r="G1863" t="s">
        <v>40</v>
      </c>
      <c r="H1863" s="1">
        <v>46043.730104166672</v>
      </c>
      <c r="I1863" t="b">
        <v>1</v>
      </c>
      <c r="J1863" t="b">
        <v>0</v>
      </c>
      <c r="K1863" t="s">
        <v>40</v>
      </c>
      <c r="L1863" t="s">
        <v>60</v>
      </c>
      <c r="M1863">
        <v>95000</v>
      </c>
      <c r="N1863"/>
      <c r="O1863" t="s">
        <v>7912</v>
      </c>
      <c r="P1863" t="s">
        <v>7913</v>
      </c>
    </row>
    <row r="1864" spans="1:16" x14ac:dyDescent="0.25">
      <c r="A1864" t="s">
        <v>8</v>
      </c>
      <c r="B1864" t="s">
        <v>7914</v>
      </c>
      <c r="C1864" t="s">
        <v>1193</v>
      </c>
      <c r="D1864" t="s">
        <v>4346</v>
      </c>
      <c r="E1864" t="s">
        <v>59</v>
      </c>
      <c r="F1864" t="b">
        <v>0</v>
      </c>
      <c r="G1864" t="s">
        <v>89</v>
      </c>
      <c r="H1864" s="1">
        <v>46043.750694444447</v>
      </c>
      <c r="I1864" t="b">
        <v>0</v>
      </c>
      <c r="J1864" t="b">
        <v>1</v>
      </c>
      <c r="K1864" t="s">
        <v>41</v>
      </c>
      <c r="L1864" t="s">
        <v>60</v>
      </c>
      <c r="M1864">
        <v>58656</v>
      </c>
      <c r="N1864"/>
      <c r="O1864" t="s">
        <v>2816</v>
      </c>
    </row>
    <row r="1865" spans="1:16" x14ac:dyDescent="0.25">
      <c r="A1865" t="s">
        <v>6</v>
      </c>
      <c r="B1865" t="s">
        <v>7841</v>
      </c>
      <c r="C1865" t="s">
        <v>148</v>
      </c>
      <c r="D1865" t="s">
        <v>4526</v>
      </c>
      <c r="E1865" t="s">
        <v>59</v>
      </c>
      <c r="F1865" t="b">
        <v>0</v>
      </c>
      <c r="G1865" t="s">
        <v>89</v>
      </c>
      <c r="H1865" s="1">
        <v>46043.751238425917</v>
      </c>
      <c r="I1865" t="b">
        <v>0</v>
      </c>
      <c r="J1865" t="b">
        <v>1</v>
      </c>
      <c r="K1865" t="s">
        <v>41</v>
      </c>
      <c r="L1865" t="s">
        <v>60</v>
      </c>
      <c r="M1865">
        <v>202000</v>
      </c>
      <c r="N1865"/>
      <c r="O1865" t="s">
        <v>3028</v>
      </c>
      <c r="P1865" t="s">
        <v>7793</v>
      </c>
    </row>
    <row r="1866" spans="1:16" x14ac:dyDescent="0.25">
      <c r="A1866" t="s">
        <v>1</v>
      </c>
      <c r="B1866" t="s">
        <v>7442</v>
      </c>
      <c r="C1866" t="s">
        <v>6966</v>
      </c>
      <c r="D1866" t="s">
        <v>4346</v>
      </c>
      <c r="E1866" t="s">
        <v>59</v>
      </c>
      <c r="F1866" t="b">
        <v>0</v>
      </c>
      <c r="G1866" t="s">
        <v>65</v>
      </c>
      <c r="H1866" s="1">
        <v>46043.75136574074</v>
      </c>
      <c r="I1866" t="b">
        <v>1</v>
      </c>
      <c r="J1866" t="b">
        <v>1</v>
      </c>
      <c r="K1866" t="s">
        <v>41</v>
      </c>
      <c r="L1866" t="s">
        <v>60</v>
      </c>
      <c r="M1866">
        <v>114690.54</v>
      </c>
      <c r="N1866"/>
      <c r="O1866" t="s">
        <v>6254</v>
      </c>
      <c r="P1866" t="s">
        <v>7443</v>
      </c>
    </row>
    <row r="1867" spans="1:16" x14ac:dyDescent="0.25">
      <c r="A1867" t="s">
        <v>9</v>
      </c>
      <c r="B1867" t="s">
        <v>7915</v>
      </c>
      <c r="C1867" t="s">
        <v>76</v>
      </c>
      <c r="D1867" t="s">
        <v>4526</v>
      </c>
      <c r="E1867" t="s">
        <v>59</v>
      </c>
      <c r="F1867" t="b">
        <v>1</v>
      </c>
      <c r="G1867" t="s">
        <v>13</v>
      </c>
      <c r="H1867" s="1">
        <v>46043.772766203707</v>
      </c>
      <c r="I1867" t="b">
        <v>0</v>
      </c>
      <c r="J1867" t="b">
        <v>0</v>
      </c>
      <c r="K1867" t="s">
        <v>13</v>
      </c>
      <c r="L1867" t="s">
        <v>60</v>
      </c>
      <c r="M1867">
        <v>137500</v>
      </c>
      <c r="N1867"/>
      <c r="O1867" t="s">
        <v>7916</v>
      </c>
      <c r="P1867" t="s">
        <v>7917</v>
      </c>
    </row>
    <row r="1868" spans="1:16" x14ac:dyDescent="0.25">
      <c r="A1868" t="s">
        <v>4</v>
      </c>
      <c r="B1868" t="s">
        <v>1994</v>
      </c>
      <c r="C1868" t="s">
        <v>76</v>
      </c>
      <c r="D1868" t="s">
        <v>4868</v>
      </c>
      <c r="E1868" t="s">
        <v>59</v>
      </c>
      <c r="F1868" t="b">
        <v>1</v>
      </c>
      <c r="G1868" t="s">
        <v>25</v>
      </c>
      <c r="H1868" s="1">
        <v>46043.775011574071</v>
      </c>
      <c r="I1868" t="b">
        <v>0</v>
      </c>
      <c r="J1868" t="b">
        <v>0</v>
      </c>
      <c r="K1868" t="s">
        <v>25</v>
      </c>
      <c r="L1868" t="s">
        <v>60</v>
      </c>
      <c r="M1868">
        <v>84000</v>
      </c>
      <c r="N1868"/>
      <c r="O1868" t="s">
        <v>7918</v>
      </c>
      <c r="P1868" t="s">
        <v>7919</v>
      </c>
    </row>
    <row r="1869" spans="1:16" x14ac:dyDescent="0.25">
      <c r="A1869" t="s">
        <v>2</v>
      </c>
      <c r="B1869" t="s">
        <v>2</v>
      </c>
      <c r="C1869" t="s">
        <v>1780</v>
      </c>
      <c r="D1869" t="s">
        <v>4526</v>
      </c>
      <c r="E1869" t="s">
        <v>88</v>
      </c>
      <c r="F1869" t="b">
        <v>0</v>
      </c>
      <c r="G1869" t="s">
        <v>77</v>
      </c>
      <c r="H1869" s="1">
        <v>46043.792581018519</v>
      </c>
      <c r="I1869" t="b">
        <v>0</v>
      </c>
      <c r="J1869" t="b">
        <v>1</v>
      </c>
      <c r="K1869" t="s">
        <v>41</v>
      </c>
      <c r="L1869" t="s">
        <v>74</v>
      </c>
      <c r="M1869"/>
      <c r="N1869">
        <v>55</v>
      </c>
      <c r="O1869" t="s">
        <v>482</v>
      </c>
      <c r="P1869" t="s">
        <v>7920</v>
      </c>
    </row>
    <row r="1870" spans="1:16" x14ac:dyDescent="0.25">
      <c r="A1870" t="s">
        <v>5</v>
      </c>
      <c r="B1870" t="s">
        <v>7921</v>
      </c>
      <c r="C1870" t="s">
        <v>112</v>
      </c>
      <c r="D1870" t="s">
        <v>4526</v>
      </c>
      <c r="E1870" t="s">
        <v>59</v>
      </c>
      <c r="F1870" t="b">
        <v>0</v>
      </c>
      <c r="G1870" t="s">
        <v>65</v>
      </c>
      <c r="H1870" s="1">
        <v>46043.792986111112</v>
      </c>
      <c r="I1870" t="b">
        <v>0</v>
      </c>
      <c r="J1870" t="b">
        <v>1</v>
      </c>
      <c r="K1870" t="s">
        <v>41</v>
      </c>
      <c r="L1870" t="s">
        <v>60</v>
      </c>
      <c r="M1870">
        <v>142500</v>
      </c>
      <c r="N1870"/>
      <c r="O1870" t="s">
        <v>1876</v>
      </c>
      <c r="P1870" t="s">
        <v>6696</v>
      </c>
    </row>
    <row r="1871" spans="1:16" x14ac:dyDescent="0.25">
      <c r="A1871" t="s">
        <v>1</v>
      </c>
      <c r="B1871" t="s">
        <v>7922</v>
      </c>
      <c r="C1871" t="s">
        <v>1502</v>
      </c>
      <c r="D1871" t="s">
        <v>2360</v>
      </c>
      <c r="E1871" t="s">
        <v>59</v>
      </c>
      <c r="F1871" t="b">
        <v>0</v>
      </c>
      <c r="G1871" t="s">
        <v>65</v>
      </c>
      <c r="H1871" s="1">
        <v>46043.793055555558</v>
      </c>
      <c r="I1871" t="b">
        <v>1</v>
      </c>
      <c r="J1871" t="b">
        <v>1</v>
      </c>
      <c r="K1871" t="s">
        <v>41</v>
      </c>
      <c r="L1871" t="s">
        <v>60</v>
      </c>
      <c r="M1871">
        <v>114690.535</v>
      </c>
      <c r="N1871"/>
      <c r="O1871" t="s">
        <v>6254</v>
      </c>
      <c r="P1871" t="s">
        <v>7443</v>
      </c>
    </row>
    <row r="1872" spans="1:16" x14ac:dyDescent="0.25">
      <c r="A1872" t="s">
        <v>1</v>
      </c>
      <c r="B1872" t="s">
        <v>7923</v>
      </c>
      <c r="C1872" t="s">
        <v>2563</v>
      </c>
      <c r="D1872" t="s">
        <v>2360</v>
      </c>
      <c r="E1872" t="s">
        <v>59</v>
      </c>
      <c r="F1872" t="b">
        <v>0</v>
      </c>
      <c r="G1872" t="s">
        <v>77</v>
      </c>
      <c r="H1872" s="1">
        <v>46043.793379629627</v>
      </c>
      <c r="I1872" t="b">
        <v>0</v>
      </c>
      <c r="J1872" t="b">
        <v>0</v>
      </c>
      <c r="K1872" t="s">
        <v>41</v>
      </c>
      <c r="L1872" t="s">
        <v>60</v>
      </c>
      <c r="M1872">
        <v>152500</v>
      </c>
      <c r="N1872"/>
      <c r="O1872" t="s">
        <v>7924</v>
      </c>
      <c r="P1872" t="s">
        <v>7925</v>
      </c>
    </row>
    <row r="1873" spans="1:16" x14ac:dyDescent="0.25">
      <c r="A1873" t="s">
        <v>1</v>
      </c>
      <c r="B1873" t="s">
        <v>7926</v>
      </c>
      <c r="C1873" t="s">
        <v>7214</v>
      </c>
      <c r="D1873" t="s">
        <v>2360</v>
      </c>
      <c r="E1873" t="s">
        <v>59</v>
      </c>
      <c r="F1873" t="b">
        <v>0</v>
      </c>
      <c r="G1873" t="s">
        <v>77</v>
      </c>
      <c r="H1873" s="1">
        <v>46043.793391203697</v>
      </c>
      <c r="I1873" t="b">
        <v>0</v>
      </c>
      <c r="J1873" t="b">
        <v>1</v>
      </c>
      <c r="K1873" t="s">
        <v>41</v>
      </c>
      <c r="L1873" t="s">
        <v>60</v>
      </c>
      <c r="M1873">
        <v>131650</v>
      </c>
      <c r="N1873"/>
      <c r="O1873" t="s">
        <v>4288</v>
      </c>
      <c r="P1873" t="s">
        <v>7927</v>
      </c>
    </row>
    <row r="1874" spans="1:16" x14ac:dyDescent="0.25">
      <c r="A1874" t="s">
        <v>2</v>
      </c>
      <c r="B1874" t="s">
        <v>7928</v>
      </c>
      <c r="C1874" t="s">
        <v>76</v>
      </c>
      <c r="D1874" t="s">
        <v>4622</v>
      </c>
      <c r="E1874" t="s">
        <v>59</v>
      </c>
      <c r="F1874" t="b">
        <v>1</v>
      </c>
      <c r="G1874" t="s">
        <v>34</v>
      </c>
      <c r="H1874" s="1">
        <v>46043.794652777768</v>
      </c>
      <c r="I1874" t="b">
        <v>1</v>
      </c>
      <c r="J1874" t="b">
        <v>0</v>
      </c>
      <c r="K1874" t="s">
        <v>34</v>
      </c>
      <c r="L1874" t="s">
        <v>60</v>
      </c>
      <c r="M1874">
        <v>18000</v>
      </c>
      <c r="N1874"/>
      <c r="O1874" t="s">
        <v>7929</v>
      </c>
      <c r="P1874" t="s">
        <v>283</v>
      </c>
    </row>
    <row r="1875" spans="1:16" x14ac:dyDescent="0.25">
      <c r="A1875" t="s">
        <v>0</v>
      </c>
      <c r="B1875" t="s">
        <v>7930</v>
      </c>
      <c r="C1875" t="s">
        <v>19</v>
      </c>
      <c r="D1875" t="s">
        <v>4595</v>
      </c>
      <c r="F1875" t="b">
        <v>0</v>
      </c>
      <c r="G1875" t="s">
        <v>19</v>
      </c>
      <c r="H1875" s="1">
        <v>46043.794699074067</v>
      </c>
      <c r="I1875" t="b">
        <v>1</v>
      </c>
      <c r="J1875" t="b">
        <v>0</v>
      </c>
      <c r="K1875" t="s">
        <v>19</v>
      </c>
      <c r="L1875" t="s">
        <v>74</v>
      </c>
      <c r="M1875"/>
      <c r="N1875">
        <v>22.5</v>
      </c>
      <c r="O1875" t="s">
        <v>4596</v>
      </c>
      <c r="P1875" t="s">
        <v>2988</v>
      </c>
    </row>
    <row r="1876" spans="1:16" x14ac:dyDescent="0.25">
      <c r="A1876" t="s">
        <v>0</v>
      </c>
      <c r="B1876" t="s">
        <v>7931</v>
      </c>
      <c r="C1876" t="s">
        <v>40</v>
      </c>
      <c r="D1876" t="s">
        <v>4346</v>
      </c>
      <c r="E1876" t="s">
        <v>59</v>
      </c>
      <c r="F1876" t="b">
        <v>0</v>
      </c>
      <c r="G1876" t="s">
        <v>40</v>
      </c>
      <c r="H1876" s="1">
        <v>46043.813217592593</v>
      </c>
      <c r="I1876" t="b">
        <v>1</v>
      </c>
      <c r="J1876" t="b">
        <v>0</v>
      </c>
      <c r="K1876" t="s">
        <v>40</v>
      </c>
      <c r="L1876" t="s">
        <v>60</v>
      </c>
      <c r="M1876">
        <v>40000.5</v>
      </c>
      <c r="N1876"/>
      <c r="O1876" t="s">
        <v>7932</v>
      </c>
      <c r="P1876" t="s">
        <v>7933</v>
      </c>
    </row>
    <row r="1877" spans="1:16" x14ac:dyDescent="0.25">
      <c r="A1877" t="s">
        <v>0</v>
      </c>
      <c r="B1877" t="s">
        <v>7934</v>
      </c>
      <c r="C1877" t="s">
        <v>427</v>
      </c>
      <c r="D1877" t="s">
        <v>4346</v>
      </c>
      <c r="E1877" t="s">
        <v>59</v>
      </c>
      <c r="F1877" t="b">
        <v>0</v>
      </c>
      <c r="G1877" t="s">
        <v>65</v>
      </c>
      <c r="H1877" s="1">
        <v>46043.833379629628</v>
      </c>
      <c r="I1877" t="b">
        <v>0</v>
      </c>
      <c r="J1877" t="b">
        <v>0</v>
      </c>
      <c r="K1877" t="s">
        <v>41</v>
      </c>
      <c r="L1877" t="s">
        <v>74</v>
      </c>
      <c r="M1877"/>
      <c r="N1877">
        <v>27.5</v>
      </c>
      <c r="O1877" t="s">
        <v>7935</v>
      </c>
      <c r="P1877" t="s">
        <v>7936</v>
      </c>
    </row>
    <row r="1878" spans="1:16" x14ac:dyDescent="0.25">
      <c r="A1878" t="s">
        <v>0</v>
      </c>
      <c r="B1878" t="s">
        <v>3166</v>
      </c>
      <c r="C1878" t="s">
        <v>451</v>
      </c>
      <c r="D1878" t="s">
        <v>155</v>
      </c>
      <c r="E1878" t="s">
        <v>59</v>
      </c>
      <c r="F1878" t="b">
        <v>0</v>
      </c>
      <c r="G1878" t="s">
        <v>65</v>
      </c>
      <c r="H1878" s="1">
        <v>46043.833402777767</v>
      </c>
      <c r="I1878" t="b">
        <v>1</v>
      </c>
      <c r="J1878" t="b">
        <v>0</v>
      </c>
      <c r="K1878" t="s">
        <v>41</v>
      </c>
      <c r="L1878" t="s">
        <v>74</v>
      </c>
      <c r="M1878"/>
      <c r="N1878">
        <v>17.5</v>
      </c>
      <c r="O1878" t="s">
        <v>155</v>
      </c>
      <c r="P1878" t="s">
        <v>133</v>
      </c>
    </row>
    <row r="1879" spans="1:16" x14ac:dyDescent="0.25">
      <c r="A1879" t="s">
        <v>0</v>
      </c>
      <c r="B1879" t="s">
        <v>7937</v>
      </c>
      <c r="C1879" t="s">
        <v>7938</v>
      </c>
      <c r="D1879" t="s">
        <v>4346</v>
      </c>
      <c r="E1879" t="s">
        <v>59</v>
      </c>
      <c r="F1879" t="b">
        <v>0</v>
      </c>
      <c r="G1879" t="s">
        <v>77</v>
      </c>
      <c r="H1879" s="1">
        <v>46043.83353009259</v>
      </c>
      <c r="I1879" t="b">
        <v>0</v>
      </c>
      <c r="J1879" t="b">
        <v>1</v>
      </c>
      <c r="K1879" t="s">
        <v>41</v>
      </c>
      <c r="L1879" t="s">
        <v>74</v>
      </c>
      <c r="M1879"/>
      <c r="N1879">
        <v>27</v>
      </c>
      <c r="O1879" t="s">
        <v>7939</v>
      </c>
      <c r="P1879" t="s">
        <v>7940</v>
      </c>
    </row>
    <row r="1880" spans="1:16" x14ac:dyDescent="0.25">
      <c r="A1880" t="s">
        <v>0</v>
      </c>
      <c r="B1880" t="s">
        <v>7941</v>
      </c>
      <c r="C1880" t="s">
        <v>3100</v>
      </c>
      <c r="D1880" t="s">
        <v>4526</v>
      </c>
      <c r="E1880" t="s">
        <v>59</v>
      </c>
      <c r="F1880" t="b">
        <v>0</v>
      </c>
      <c r="G1880" t="s">
        <v>77</v>
      </c>
      <c r="H1880" s="1">
        <v>46043.833587962959</v>
      </c>
      <c r="I1880" t="b">
        <v>0</v>
      </c>
      <c r="J1880" t="b">
        <v>0</v>
      </c>
      <c r="K1880" t="s">
        <v>41</v>
      </c>
      <c r="L1880" t="s">
        <v>60</v>
      </c>
      <c r="M1880">
        <v>83653.5</v>
      </c>
      <c r="N1880"/>
      <c r="O1880" t="s">
        <v>3101</v>
      </c>
      <c r="P1880" t="s">
        <v>7790</v>
      </c>
    </row>
    <row r="1881" spans="1:16" x14ac:dyDescent="0.25">
      <c r="A1881" t="s">
        <v>0</v>
      </c>
      <c r="B1881" t="s">
        <v>7942</v>
      </c>
      <c r="C1881" t="s">
        <v>320</v>
      </c>
      <c r="D1881" t="s">
        <v>4569</v>
      </c>
      <c r="E1881" t="s">
        <v>59</v>
      </c>
      <c r="F1881" t="b">
        <v>0</v>
      </c>
      <c r="G1881" t="s">
        <v>73</v>
      </c>
      <c r="H1881" s="1">
        <v>46043.833692129629</v>
      </c>
      <c r="I1881" t="b">
        <v>1</v>
      </c>
      <c r="J1881" t="b">
        <v>1</v>
      </c>
      <c r="K1881" t="s">
        <v>41</v>
      </c>
      <c r="L1881" t="s">
        <v>74</v>
      </c>
      <c r="M1881"/>
      <c r="N1881">
        <v>31.925000000000001</v>
      </c>
      <c r="O1881" t="s">
        <v>804</v>
      </c>
    </row>
    <row r="1882" spans="1:16" x14ac:dyDescent="0.25">
      <c r="A1882" t="s">
        <v>1</v>
      </c>
      <c r="B1882" t="s">
        <v>7943</v>
      </c>
      <c r="C1882" t="s">
        <v>2922</v>
      </c>
      <c r="D1882" t="s">
        <v>4526</v>
      </c>
      <c r="E1882" t="s">
        <v>59</v>
      </c>
      <c r="F1882" t="b">
        <v>0</v>
      </c>
      <c r="G1882" t="s">
        <v>73</v>
      </c>
      <c r="H1882" s="1">
        <v>46043.833761574067</v>
      </c>
      <c r="I1882" t="b">
        <v>0</v>
      </c>
      <c r="J1882" t="b">
        <v>0</v>
      </c>
      <c r="K1882" t="s">
        <v>41</v>
      </c>
      <c r="L1882" t="s">
        <v>60</v>
      </c>
      <c r="M1882">
        <v>124202</v>
      </c>
      <c r="N1882"/>
      <c r="O1882" t="s">
        <v>7007</v>
      </c>
      <c r="P1882" t="s">
        <v>579</v>
      </c>
    </row>
    <row r="1883" spans="1:16" x14ac:dyDescent="0.25">
      <c r="A1883" t="s">
        <v>0</v>
      </c>
      <c r="B1883" t="s">
        <v>7489</v>
      </c>
      <c r="C1883" t="s">
        <v>1538</v>
      </c>
      <c r="D1883" t="s">
        <v>4569</v>
      </c>
      <c r="E1883" t="s">
        <v>59</v>
      </c>
      <c r="F1883" t="b">
        <v>0</v>
      </c>
      <c r="G1883" t="s">
        <v>68</v>
      </c>
      <c r="H1883" s="1">
        <v>46043.83384259259</v>
      </c>
      <c r="I1883" t="b">
        <v>1</v>
      </c>
      <c r="J1883" t="b">
        <v>1</v>
      </c>
      <c r="K1883" t="s">
        <v>41</v>
      </c>
      <c r="L1883" t="s">
        <v>74</v>
      </c>
      <c r="M1883"/>
      <c r="N1883">
        <v>31.925000000000001</v>
      </c>
      <c r="O1883" t="s">
        <v>804</v>
      </c>
    </row>
    <row r="1884" spans="1:16" x14ac:dyDescent="0.25">
      <c r="A1884" t="s">
        <v>1</v>
      </c>
      <c r="B1884" t="s">
        <v>7944</v>
      </c>
      <c r="C1884" t="s">
        <v>76</v>
      </c>
      <c r="D1884" t="s">
        <v>4526</v>
      </c>
      <c r="E1884" t="s">
        <v>88</v>
      </c>
      <c r="F1884" t="b">
        <v>1</v>
      </c>
      <c r="G1884" t="s">
        <v>65</v>
      </c>
      <c r="H1884" s="1">
        <v>46043.834722222222</v>
      </c>
      <c r="I1884" t="b">
        <v>0</v>
      </c>
      <c r="J1884" t="b">
        <v>1</v>
      </c>
      <c r="K1884" t="s">
        <v>41</v>
      </c>
      <c r="L1884" t="s">
        <v>74</v>
      </c>
      <c r="M1884"/>
      <c r="N1884">
        <v>72.385000000000005</v>
      </c>
      <c r="O1884" t="s">
        <v>904</v>
      </c>
      <c r="P1884" t="s">
        <v>7945</v>
      </c>
    </row>
    <row r="1885" spans="1:16" x14ac:dyDescent="0.25">
      <c r="A1885" t="s">
        <v>1</v>
      </c>
      <c r="B1885" t="s">
        <v>888</v>
      </c>
      <c r="C1885" t="s">
        <v>115</v>
      </c>
      <c r="D1885" t="s">
        <v>4526</v>
      </c>
      <c r="E1885" t="s">
        <v>59</v>
      </c>
      <c r="F1885" t="b">
        <v>0</v>
      </c>
      <c r="G1885" t="s">
        <v>65</v>
      </c>
      <c r="H1885" s="1">
        <v>46043.834733796299</v>
      </c>
      <c r="I1885" t="b">
        <v>0</v>
      </c>
      <c r="J1885" t="b">
        <v>1</v>
      </c>
      <c r="K1885" t="s">
        <v>41</v>
      </c>
      <c r="L1885" t="s">
        <v>60</v>
      </c>
      <c r="M1885">
        <v>101500</v>
      </c>
      <c r="N1885"/>
      <c r="O1885" t="s">
        <v>195</v>
      </c>
      <c r="P1885" t="s">
        <v>7946</v>
      </c>
    </row>
    <row r="1886" spans="1:16" x14ac:dyDescent="0.25">
      <c r="A1886" t="s">
        <v>1</v>
      </c>
      <c r="B1886" t="s">
        <v>7947</v>
      </c>
      <c r="C1886" t="s">
        <v>102</v>
      </c>
      <c r="D1886" t="s">
        <v>4526</v>
      </c>
      <c r="E1886" t="s">
        <v>59</v>
      </c>
      <c r="F1886" t="b">
        <v>0</v>
      </c>
      <c r="G1886" t="s">
        <v>65</v>
      </c>
      <c r="H1886" s="1">
        <v>46043.834733796299</v>
      </c>
      <c r="I1886" t="b">
        <v>0</v>
      </c>
      <c r="J1886" t="b">
        <v>1</v>
      </c>
      <c r="K1886" t="s">
        <v>41</v>
      </c>
      <c r="L1886" t="s">
        <v>60</v>
      </c>
      <c r="M1886">
        <v>155500</v>
      </c>
      <c r="N1886"/>
      <c r="O1886" t="s">
        <v>4831</v>
      </c>
      <c r="P1886" t="s">
        <v>1405</v>
      </c>
    </row>
    <row r="1887" spans="1:16" x14ac:dyDescent="0.25">
      <c r="A1887" t="s">
        <v>5</v>
      </c>
      <c r="B1887" t="s">
        <v>7948</v>
      </c>
      <c r="C1887" t="s">
        <v>142</v>
      </c>
      <c r="D1887" t="s">
        <v>4526</v>
      </c>
      <c r="E1887" t="s">
        <v>59</v>
      </c>
      <c r="F1887" t="b">
        <v>0</v>
      </c>
      <c r="G1887" t="s">
        <v>65</v>
      </c>
      <c r="H1887" s="1">
        <v>46043.834756944438</v>
      </c>
      <c r="I1887" t="b">
        <v>0</v>
      </c>
      <c r="J1887" t="b">
        <v>1</v>
      </c>
      <c r="K1887" t="s">
        <v>41</v>
      </c>
      <c r="L1887" t="s">
        <v>60</v>
      </c>
      <c r="M1887">
        <v>126800</v>
      </c>
      <c r="N1887"/>
      <c r="O1887" t="s">
        <v>195</v>
      </c>
      <c r="P1887" t="s">
        <v>7949</v>
      </c>
    </row>
    <row r="1888" spans="1:16" x14ac:dyDescent="0.25">
      <c r="A1888" t="s">
        <v>5</v>
      </c>
      <c r="B1888" t="s">
        <v>7950</v>
      </c>
      <c r="C1888" t="s">
        <v>164</v>
      </c>
      <c r="D1888" t="s">
        <v>4526</v>
      </c>
      <c r="E1888" t="s">
        <v>59</v>
      </c>
      <c r="F1888" t="b">
        <v>0</v>
      </c>
      <c r="G1888" t="s">
        <v>77</v>
      </c>
      <c r="H1888" s="1">
        <v>46043.835243055553</v>
      </c>
      <c r="I1888" t="b">
        <v>0</v>
      </c>
      <c r="J1888" t="b">
        <v>0</v>
      </c>
      <c r="K1888" t="s">
        <v>41</v>
      </c>
      <c r="L1888" t="s">
        <v>60</v>
      </c>
      <c r="M1888">
        <v>133129</v>
      </c>
      <c r="N1888"/>
      <c r="O1888" t="s">
        <v>4839</v>
      </c>
      <c r="P1888" t="s">
        <v>7951</v>
      </c>
    </row>
    <row r="1889" spans="1:16" x14ac:dyDescent="0.25">
      <c r="A1889" t="s">
        <v>1</v>
      </c>
      <c r="B1889" t="s">
        <v>7952</v>
      </c>
      <c r="C1889" t="s">
        <v>40</v>
      </c>
      <c r="D1889" t="s">
        <v>4526</v>
      </c>
      <c r="E1889" t="s">
        <v>88</v>
      </c>
      <c r="F1889" t="b">
        <v>0</v>
      </c>
      <c r="G1889" t="s">
        <v>40</v>
      </c>
      <c r="H1889" s="1">
        <v>46043.855069444442</v>
      </c>
      <c r="I1889" t="b">
        <v>1</v>
      </c>
      <c r="J1889" t="b">
        <v>0</v>
      </c>
      <c r="K1889" t="s">
        <v>40</v>
      </c>
      <c r="L1889" t="s">
        <v>74</v>
      </c>
      <c r="M1889"/>
      <c r="N1889">
        <v>80</v>
      </c>
      <c r="O1889" t="s">
        <v>6511</v>
      </c>
      <c r="P1889" t="s">
        <v>1414</v>
      </c>
    </row>
    <row r="1890" spans="1:16" x14ac:dyDescent="0.25">
      <c r="A1890" t="s">
        <v>5</v>
      </c>
      <c r="B1890" t="s">
        <v>7953</v>
      </c>
      <c r="C1890" t="s">
        <v>500</v>
      </c>
      <c r="D1890" t="s">
        <v>4346</v>
      </c>
      <c r="E1890" t="s">
        <v>59</v>
      </c>
      <c r="F1890" t="b">
        <v>0</v>
      </c>
      <c r="G1890" t="s">
        <v>13</v>
      </c>
      <c r="H1890" s="1">
        <v>46043.856041666673</v>
      </c>
      <c r="I1890" t="b">
        <v>0</v>
      </c>
      <c r="J1890" t="b">
        <v>0</v>
      </c>
      <c r="K1890" t="s">
        <v>13</v>
      </c>
      <c r="L1890" t="s">
        <v>60</v>
      </c>
      <c r="M1890">
        <v>161500</v>
      </c>
      <c r="N1890"/>
      <c r="O1890" t="s">
        <v>1283</v>
      </c>
      <c r="P1890" t="s">
        <v>7954</v>
      </c>
    </row>
    <row r="1891" spans="1:16" x14ac:dyDescent="0.25">
      <c r="A1891" t="s">
        <v>0</v>
      </c>
      <c r="B1891" t="s">
        <v>7955</v>
      </c>
      <c r="C1891" t="s">
        <v>743</v>
      </c>
      <c r="D1891" t="s">
        <v>4526</v>
      </c>
      <c r="E1891" t="s">
        <v>59</v>
      </c>
      <c r="F1891" t="b">
        <v>0</v>
      </c>
      <c r="G1891" t="s">
        <v>77</v>
      </c>
      <c r="H1891" s="1">
        <v>46043.875196759262</v>
      </c>
      <c r="I1891" t="b">
        <v>0</v>
      </c>
      <c r="J1891" t="b">
        <v>1</v>
      </c>
      <c r="K1891" t="s">
        <v>41</v>
      </c>
      <c r="L1891" t="s">
        <v>60</v>
      </c>
      <c r="M1891">
        <v>174500</v>
      </c>
      <c r="N1891"/>
      <c r="O1891" t="s">
        <v>250</v>
      </c>
      <c r="P1891" t="s">
        <v>4062</v>
      </c>
    </row>
    <row r="1892" spans="1:16" x14ac:dyDescent="0.25">
      <c r="A1892" t="s">
        <v>0</v>
      </c>
      <c r="B1892" t="s">
        <v>3468</v>
      </c>
      <c r="C1892" t="s">
        <v>1945</v>
      </c>
      <c r="D1892" t="s">
        <v>4756</v>
      </c>
      <c r="E1892" t="s">
        <v>59</v>
      </c>
      <c r="F1892" t="b">
        <v>0</v>
      </c>
      <c r="G1892" t="s">
        <v>77</v>
      </c>
      <c r="H1892" s="1">
        <v>46043.875196759262</v>
      </c>
      <c r="I1892" t="b">
        <v>0</v>
      </c>
      <c r="J1892" t="b">
        <v>1</v>
      </c>
      <c r="K1892" t="s">
        <v>41</v>
      </c>
      <c r="L1892" t="s">
        <v>60</v>
      </c>
      <c r="M1892">
        <v>96605</v>
      </c>
      <c r="N1892"/>
      <c r="O1892" t="s">
        <v>2361</v>
      </c>
      <c r="P1892" t="s">
        <v>7956</v>
      </c>
    </row>
    <row r="1893" spans="1:16" x14ac:dyDescent="0.25">
      <c r="A1893" t="s">
        <v>0</v>
      </c>
      <c r="B1893" t="s">
        <v>7957</v>
      </c>
      <c r="C1893" t="s">
        <v>5565</v>
      </c>
      <c r="D1893" t="s">
        <v>4346</v>
      </c>
      <c r="E1893" t="s">
        <v>59</v>
      </c>
      <c r="F1893" t="b">
        <v>0</v>
      </c>
      <c r="G1893" t="s">
        <v>77</v>
      </c>
      <c r="H1893" s="1">
        <v>46043.875196759262</v>
      </c>
      <c r="I1893" t="b">
        <v>0</v>
      </c>
      <c r="J1893" t="b">
        <v>1</v>
      </c>
      <c r="K1893" t="s">
        <v>41</v>
      </c>
      <c r="L1893" t="s">
        <v>60</v>
      </c>
      <c r="M1893">
        <v>87500</v>
      </c>
      <c r="N1893"/>
      <c r="O1893" t="s">
        <v>7958</v>
      </c>
      <c r="P1893" t="s">
        <v>7959</v>
      </c>
    </row>
    <row r="1894" spans="1:16" x14ac:dyDescent="0.25">
      <c r="A1894" t="s">
        <v>0</v>
      </c>
      <c r="B1894" t="s">
        <v>2142</v>
      </c>
      <c r="C1894" t="s">
        <v>181</v>
      </c>
      <c r="D1894" t="s">
        <v>4346</v>
      </c>
      <c r="E1894" t="s">
        <v>59</v>
      </c>
      <c r="F1894" t="b">
        <v>0</v>
      </c>
      <c r="G1894" t="s">
        <v>89</v>
      </c>
      <c r="H1894" s="1">
        <v>46043.917303240742</v>
      </c>
      <c r="I1894" t="b">
        <v>0</v>
      </c>
      <c r="J1894" t="b">
        <v>1</v>
      </c>
      <c r="K1894" t="s">
        <v>41</v>
      </c>
      <c r="L1894" t="s">
        <v>60</v>
      </c>
      <c r="M1894">
        <v>77553.165000000008</v>
      </c>
      <c r="N1894"/>
      <c r="O1894" t="s">
        <v>7960</v>
      </c>
      <c r="P1894" t="s">
        <v>673</v>
      </c>
    </row>
    <row r="1895" spans="1:16" x14ac:dyDescent="0.25">
      <c r="A1895" t="s">
        <v>1</v>
      </c>
      <c r="B1895" t="s">
        <v>7961</v>
      </c>
      <c r="C1895" t="s">
        <v>164</v>
      </c>
      <c r="D1895" t="s">
        <v>5349</v>
      </c>
      <c r="E1895" t="s">
        <v>59</v>
      </c>
      <c r="F1895" t="b">
        <v>0</v>
      </c>
      <c r="G1895" t="s">
        <v>65</v>
      </c>
      <c r="H1895" s="1">
        <v>46043.917986111112</v>
      </c>
      <c r="I1895" t="b">
        <v>1</v>
      </c>
      <c r="J1895" t="b">
        <v>0</v>
      </c>
      <c r="K1895" t="s">
        <v>41</v>
      </c>
      <c r="L1895" t="s">
        <v>60</v>
      </c>
      <c r="M1895">
        <v>161000</v>
      </c>
      <c r="N1895"/>
      <c r="O1895" t="s">
        <v>7962</v>
      </c>
      <c r="P1895" t="s">
        <v>4628</v>
      </c>
    </row>
    <row r="1896" spans="1:16" x14ac:dyDescent="0.25">
      <c r="A1896" t="s">
        <v>1</v>
      </c>
      <c r="B1896" t="s">
        <v>156</v>
      </c>
      <c r="C1896" t="s">
        <v>84</v>
      </c>
      <c r="D1896" t="s">
        <v>482</v>
      </c>
      <c r="E1896" t="s">
        <v>88</v>
      </c>
      <c r="F1896" t="b">
        <v>0</v>
      </c>
      <c r="G1896" t="s">
        <v>65</v>
      </c>
      <c r="H1896" s="1">
        <v>46043.918055555558</v>
      </c>
      <c r="I1896" t="b">
        <v>0</v>
      </c>
      <c r="J1896" t="b">
        <v>1</v>
      </c>
      <c r="K1896" t="s">
        <v>41</v>
      </c>
      <c r="L1896" t="s">
        <v>74</v>
      </c>
      <c r="M1896"/>
      <c r="N1896">
        <v>56.5</v>
      </c>
      <c r="O1896" t="s">
        <v>7142</v>
      </c>
      <c r="P1896" t="s">
        <v>7963</v>
      </c>
    </row>
    <row r="1897" spans="1:16" x14ac:dyDescent="0.25">
      <c r="A1897" t="s">
        <v>5</v>
      </c>
      <c r="B1897" t="s">
        <v>1230</v>
      </c>
      <c r="C1897" t="s">
        <v>359</v>
      </c>
      <c r="D1897" t="s">
        <v>4346</v>
      </c>
      <c r="E1897" t="s">
        <v>88</v>
      </c>
      <c r="F1897" t="b">
        <v>0</v>
      </c>
      <c r="G1897" t="s">
        <v>65</v>
      </c>
      <c r="H1897" s="1">
        <v>46043.918055555558</v>
      </c>
      <c r="I1897" t="b">
        <v>1</v>
      </c>
      <c r="J1897" t="b">
        <v>1</v>
      </c>
      <c r="K1897" t="s">
        <v>41</v>
      </c>
      <c r="L1897" t="s">
        <v>74</v>
      </c>
      <c r="M1897"/>
      <c r="N1897">
        <v>74</v>
      </c>
      <c r="O1897" t="s">
        <v>1421</v>
      </c>
      <c r="P1897" t="s">
        <v>7964</v>
      </c>
    </row>
    <row r="1898" spans="1:16" x14ac:dyDescent="0.25">
      <c r="A1898" t="s">
        <v>1</v>
      </c>
      <c r="B1898" t="s">
        <v>7965</v>
      </c>
      <c r="C1898" t="s">
        <v>1020</v>
      </c>
      <c r="D1898" t="s">
        <v>4526</v>
      </c>
      <c r="E1898" t="s">
        <v>88</v>
      </c>
      <c r="F1898" t="b">
        <v>0</v>
      </c>
      <c r="G1898" t="s">
        <v>77</v>
      </c>
      <c r="H1898" s="1">
        <v>46043.918576388889</v>
      </c>
      <c r="I1898" t="b">
        <v>0</v>
      </c>
      <c r="J1898" t="b">
        <v>1</v>
      </c>
      <c r="K1898" t="s">
        <v>41</v>
      </c>
      <c r="L1898" t="s">
        <v>74</v>
      </c>
      <c r="M1898"/>
      <c r="N1898">
        <v>73</v>
      </c>
      <c r="O1898" t="s">
        <v>4487</v>
      </c>
      <c r="P1898" t="s">
        <v>7966</v>
      </c>
    </row>
    <row r="1899" spans="1:16" x14ac:dyDescent="0.25">
      <c r="A1899" t="s">
        <v>1</v>
      </c>
      <c r="B1899" t="s">
        <v>7967</v>
      </c>
      <c r="C1899" t="s">
        <v>41</v>
      </c>
      <c r="D1899" t="s">
        <v>4526</v>
      </c>
      <c r="E1899" t="s">
        <v>59</v>
      </c>
      <c r="F1899" t="b">
        <v>0</v>
      </c>
      <c r="G1899" t="s">
        <v>77</v>
      </c>
      <c r="H1899" s="1">
        <v>46043.918622685182</v>
      </c>
      <c r="I1899" t="b">
        <v>0</v>
      </c>
      <c r="J1899" t="b">
        <v>0</v>
      </c>
      <c r="K1899" t="s">
        <v>41</v>
      </c>
      <c r="L1899" t="s">
        <v>60</v>
      </c>
      <c r="M1899">
        <v>75000</v>
      </c>
      <c r="N1899"/>
      <c r="O1899" t="s">
        <v>7968</v>
      </c>
      <c r="P1899" t="s">
        <v>7969</v>
      </c>
    </row>
    <row r="1900" spans="1:16" x14ac:dyDescent="0.25">
      <c r="A1900" t="s">
        <v>0</v>
      </c>
      <c r="B1900" t="s">
        <v>7970</v>
      </c>
      <c r="C1900" t="s">
        <v>19</v>
      </c>
      <c r="D1900" t="s">
        <v>4595</v>
      </c>
      <c r="E1900" t="s">
        <v>59</v>
      </c>
      <c r="F1900" t="b">
        <v>0</v>
      </c>
      <c r="G1900" t="s">
        <v>19</v>
      </c>
      <c r="H1900" s="1">
        <v>46043.961354166669</v>
      </c>
      <c r="I1900" t="b">
        <v>1</v>
      </c>
      <c r="J1900" t="b">
        <v>0</v>
      </c>
      <c r="K1900" t="s">
        <v>19</v>
      </c>
      <c r="L1900" t="s">
        <v>74</v>
      </c>
      <c r="M1900"/>
      <c r="N1900">
        <v>22.5</v>
      </c>
      <c r="O1900" t="s">
        <v>4596</v>
      </c>
      <c r="P1900" t="s">
        <v>3897</v>
      </c>
    </row>
    <row r="1901" spans="1:16" x14ac:dyDescent="0.25">
      <c r="A1901" t="s">
        <v>1</v>
      </c>
      <c r="B1901" t="s">
        <v>7971</v>
      </c>
      <c r="C1901" t="s">
        <v>112</v>
      </c>
      <c r="D1901" t="s">
        <v>6176</v>
      </c>
      <c r="E1901" t="s">
        <v>59</v>
      </c>
      <c r="F1901" t="b">
        <v>0</v>
      </c>
      <c r="G1901" t="s">
        <v>65</v>
      </c>
      <c r="H1901" s="1">
        <v>46044.001423611109</v>
      </c>
      <c r="I1901" t="b">
        <v>1</v>
      </c>
      <c r="J1901" t="b">
        <v>1</v>
      </c>
      <c r="K1901" t="s">
        <v>41</v>
      </c>
      <c r="L1901" t="s">
        <v>60</v>
      </c>
      <c r="M1901">
        <v>219000</v>
      </c>
      <c r="N1901"/>
      <c r="O1901" t="s">
        <v>4674</v>
      </c>
      <c r="P1901" t="s">
        <v>7972</v>
      </c>
    </row>
    <row r="1902" spans="1:16" x14ac:dyDescent="0.25">
      <c r="A1902" t="s">
        <v>1</v>
      </c>
      <c r="B1902" t="s">
        <v>7973</v>
      </c>
      <c r="C1902" t="s">
        <v>76</v>
      </c>
      <c r="D1902" t="s">
        <v>4630</v>
      </c>
      <c r="E1902" t="s">
        <v>88</v>
      </c>
      <c r="F1902" t="b">
        <v>1</v>
      </c>
      <c r="G1902" t="s">
        <v>65</v>
      </c>
      <c r="H1902" s="1">
        <v>46044.001423611109</v>
      </c>
      <c r="I1902" t="b">
        <v>1</v>
      </c>
      <c r="J1902" t="b">
        <v>0</v>
      </c>
      <c r="K1902" t="s">
        <v>41</v>
      </c>
      <c r="L1902" t="s">
        <v>74</v>
      </c>
      <c r="M1902"/>
      <c r="N1902">
        <v>82.5</v>
      </c>
      <c r="O1902" t="s">
        <v>7261</v>
      </c>
      <c r="P1902" t="s">
        <v>7974</v>
      </c>
    </row>
    <row r="1903" spans="1:16" x14ac:dyDescent="0.25">
      <c r="A1903" t="s">
        <v>5</v>
      </c>
      <c r="B1903" t="s">
        <v>7975</v>
      </c>
      <c r="C1903" t="s">
        <v>1506</v>
      </c>
      <c r="D1903" t="s">
        <v>3173</v>
      </c>
      <c r="E1903" t="s">
        <v>72</v>
      </c>
      <c r="F1903" t="b">
        <v>0</v>
      </c>
      <c r="G1903" t="s">
        <v>73</v>
      </c>
      <c r="H1903" s="1">
        <v>46044.002083333333</v>
      </c>
      <c r="I1903" t="b">
        <v>0</v>
      </c>
      <c r="J1903" t="b">
        <v>1</v>
      </c>
      <c r="K1903" t="s">
        <v>41</v>
      </c>
      <c r="L1903" t="s">
        <v>60</v>
      </c>
      <c r="M1903">
        <v>88000</v>
      </c>
      <c r="N1903"/>
      <c r="O1903" t="s">
        <v>95</v>
      </c>
      <c r="P1903" t="s">
        <v>7556</v>
      </c>
    </row>
    <row r="1904" spans="1:16" x14ac:dyDescent="0.25">
      <c r="A1904" t="s">
        <v>3</v>
      </c>
      <c r="B1904" t="s">
        <v>4954</v>
      </c>
      <c r="C1904" t="s">
        <v>162</v>
      </c>
      <c r="D1904" t="s">
        <v>4526</v>
      </c>
      <c r="E1904" t="s">
        <v>59</v>
      </c>
      <c r="F1904" t="b">
        <v>0</v>
      </c>
      <c r="G1904" t="s">
        <v>73</v>
      </c>
      <c r="H1904" s="1">
        <v>46044.042071759257</v>
      </c>
      <c r="I1904" t="b">
        <v>0</v>
      </c>
      <c r="J1904" t="b">
        <v>1</v>
      </c>
      <c r="K1904" t="s">
        <v>41</v>
      </c>
      <c r="L1904" t="s">
        <v>60</v>
      </c>
      <c r="M1904">
        <v>144875</v>
      </c>
      <c r="N1904"/>
      <c r="O1904" t="s">
        <v>4548</v>
      </c>
      <c r="P1904" t="s">
        <v>7976</v>
      </c>
    </row>
    <row r="1905" spans="1:16" x14ac:dyDescent="0.25">
      <c r="A1905" t="s">
        <v>5</v>
      </c>
      <c r="B1905" t="s">
        <v>7977</v>
      </c>
      <c r="C1905" t="s">
        <v>112</v>
      </c>
      <c r="D1905" t="s">
        <v>4346</v>
      </c>
      <c r="E1905" t="s">
        <v>59</v>
      </c>
      <c r="F1905" t="b">
        <v>0</v>
      </c>
      <c r="G1905" t="s">
        <v>65</v>
      </c>
      <c r="H1905" s="1">
        <v>46044.042986111112</v>
      </c>
      <c r="I1905" t="b">
        <v>0</v>
      </c>
      <c r="J1905" t="b">
        <v>1</v>
      </c>
      <c r="K1905" t="s">
        <v>41</v>
      </c>
      <c r="L1905" t="s">
        <v>60</v>
      </c>
      <c r="M1905">
        <v>131100</v>
      </c>
      <c r="N1905"/>
      <c r="O1905" t="s">
        <v>7978</v>
      </c>
      <c r="P1905" t="s">
        <v>7979</v>
      </c>
    </row>
    <row r="1906" spans="1:16" x14ac:dyDescent="0.25">
      <c r="A1906" t="s">
        <v>0</v>
      </c>
      <c r="B1906" t="s">
        <v>7980</v>
      </c>
      <c r="C1906" t="s">
        <v>315</v>
      </c>
      <c r="D1906" t="s">
        <v>2360</v>
      </c>
      <c r="E1906" t="s">
        <v>59</v>
      </c>
      <c r="F1906" t="b">
        <v>0</v>
      </c>
      <c r="G1906" t="s">
        <v>65</v>
      </c>
      <c r="H1906" s="1">
        <v>46044.125092592592</v>
      </c>
      <c r="I1906" t="b">
        <v>0</v>
      </c>
      <c r="J1906" t="b">
        <v>0</v>
      </c>
      <c r="K1906" t="s">
        <v>41</v>
      </c>
      <c r="L1906" t="s">
        <v>74</v>
      </c>
      <c r="M1906"/>
      <c r="N1906">
        <v>31.93</v>
      </c>
      <c r="O1906" t="s">
        <v>7981</v>
      </c>
      <c r="P1906" t="s">
        <v>6792</v>
      </c>
    </row>
    <row r="1907" spans="1:16" x14ac:dyDescent="0.25">
      <c r="A1907" t="s">
        <v>0</v>
      </c>
      <c r="B1907" t="s">
        <v>7982</v>
      </c>
      <c r="C1907" t="s">
        <v>458</v>
      </c>
      <c r="D1907" t="s">
        <v>4526</v>
      </c>
      <c r="E1907" t="s">
        <v>59</v>
      </c>
      <c r="F1907" t="b">
        <v>0</v>
      </c>
      <c r="G1907" t="s">
        <v>65</v>
      </c>
      <c r="H1907" s="1">
        <v>46044.291759259257</v>
      </c>
      <c r="I1907" t="b">
        <v>0</v>
      </c>
      <c r="J1907" t="b">
        <v>0</v>
      </c>
      <c r="K1907" t="s">
        <v>41</v>
      </c>
      <c r="L1907" t="s">
        <v>74</v>
      </c>
      <c r="M1907"/>
      <c r="N1907">
        <v>55</v>
      </c>
      <c r="O1907" t="s">
        <v>4743</v>
      </c>
      <c r="P1907" t="s">
        <v>1929</v>
      </c>
    </row>
    <row r="1908" spans="1:16" x14ac:dyDescent="0.25">
      <c r="A1908" t="s">
        <v>0</v>
      </c>
      <c r="B1908" t="s">
        <v>7980</v>
      </c>
      <c r="C1908" t="s">
        <v>315</v>
      </c>
      <c r="D1908" t="s">
        <v>4346</v>
      </c>
      <c r="E1908" t="s">
        <v>59</v>
      </c>
      <c r="F1908" t="b">
        <v>0</v>
      </c>
      <c r="G1908" t="s">
        <v>65</v>
      </c>
      <c r="H1908" s="1">
        <v>46044.291759259257</v>
      </c>
      <c r="I1908" t="b">
        <v>0</v>
      </c>
      <c r="J1908" t="b">
        <v>0</v>
      </c>
      <c r="K1908" t="s">
        <v>41</v>
      </c>
      <c r="L1908" t="s">
        <v>74</v>
      </c>
      <c r="M1908"/>
      <c r="N1908">
        <v>31.93</v>
      </c>
      <c r="O1908" t="s">
        <v>7983</v>
      </c>
      <c r="P1908" t="s">
        <v>6792</v>
      </c>
    </row>
    <row r="1909" spans="1:16" x14ac:dyDescent="0.25">
      <c r="A1909" t="s">
        <v>0</v>
      </c>
      <c r="B1909" t="s">
        <v>7984</v>
      </c>
      <c r="C1909" t="s">
        <v>190</v>
      </c>
      <c r="D1909" t="s">
        <v>4526</v>
      </c>
      <c r="E1909" t="s">
        <v>59</v>
      </c>
      <c r="F1909" t="b">
        <v>0</v>
      </c>
      <c r="G1909" t="s">
        <v>73</v>
      </c>
      <c r="H1909" s="1">
        <v>46044.292037037027</v>
      </c>
      <c r="I1909" t="b">
        <v>0</v>
      </c>
      <c r="J1909" t="b">
        <v>1</v>
      </c>
      <c r="K1909" t="s">
        <v>41</v>
      </c>
      <c r="L1909" t="s">
        <v>60</v>
      </c>
      <c r="M1909">
        <v>54000</v>
      </c>
      <c r="N1909"/>
      <c r="O1909" t="s">
        <v>4743</v>
      </c>
      <c r="P1909" t="s">
        <v>4154</v>
      </c>
    </row>
    <row r="1910" spans="1:16" x14ac:dyDescent="0.25">
      <c r="A1910" t="s">
        <v>2</v>
      </c>
      <c r="B1910" t="s">
        <v>7985</v>
      </c>
      <c r="C1910" t="s">
        <v>172</v>
      </c>
      <c r="D1910" t="s">
        <v>4346</v>
      </c>
      <c r="E1910" t="s">
        <v>59</v>
      </c>
      <c r="F1910" t="b">
        <v>0</v>
      </c>
      <c r="G1910" t="s">
        <v>68</v>
      </c>
      <c r="H1910" s="1">
        <v>46044.303981481477</v>
      </c>
      <c r="I1910" t="b">
        <v>0</v>
      </c>
      <c r="J1910" t="b">
        <v>1</v>
      </c>
      <c r="K1910" t="s">
        <v>41</v>
      </c>
      <c r="L1910" t="s">
        <v>60</v>
      </c>
      <c r="M1910">
        <v>120000</v>
      </c>
      <c r="N1910"/>
      <c r="O1910" t="s">
        <v>2617</v>
      </c>
      <c r="P1910" t="s">
        <v>7986</v>
      </c>
    </row>
    <row r="1911" spans="1:16" x14ac:dyDescent="0.25">
      <c r="A1911" t="s">
        <v>0</v>
      </c>
      <c r="B1911" t="s">
        <v>0</v>
      </c>
      <c r="C1911" t="s">
        <v>7987</v>
      </c>
      <c r="D1911" t="s">
        <v>4526</v>
      </c>
      <c r="E1911" t="s">
        <v>59</v>
      </c>
      <c r="F1911" t="b">
        <v>0</v>
      </c>
      <c r="G1911" t="s">
        <v>63</v>
      </c>
      <c r="H1911" s="1">
        <v>46044.312974537039</v>
      </c>
      <c r="I1911" t="b">
        <v>0</v>
      </c>
      <c r="J1911" t="b">
        <v>1</v>
      </c>
      <c r="K1911" t="s">
        <v>41</v>
      </c>
      <c r="L1911" t="s">
        <v>60</v>
      </c>
      <c r="M1911">
        <v>127500</v>
      </c>
      <c r="N1911"/>
      <c r="O1911" t="s">
        <v>4743</v>
      </c>
      <c r="P1911" t="s">
        <v>7988</v>
      </c>
    </row>
    <row r="1912" spans="1:16" x14ac:dyDescent="0.25">
      <c r="A1912" t="s">
        <v>0</v>
      </c>
      <c r="B1912" t="s">
        <v>7989</v>
      </c>
      <c r="C1912" t="s">
        <v>76</v>
      </c>
      <c r="D1912" t="s">
        <v>584</v>
      </c>
      <c r="E1912" t="s">
        <v>72</v>
      </c>
      <c r="F1912" t="b">
        <v>1</v>
      </c>
      <c r="G1912" t="s">
        <v>19</v>
      </c>
      <c r="H1912" s="1">
        <v>46044.389421296299</v>
      </c>
      <c r="I1912" t="b">
        <v>0</v>
      </c>
      <c r="J1912" t="b">
        <v>0</v>
      </c>
      <c r="K1912" t="s">
        <v>19</v>
      </c>
      <c r="L1912" t="s">
        <v>74</v>
      </c>
      <c r="M1912"/>
      <c r="N1912">
        <v>15</v>
      </c>
      <c r="O1912" t="s">
        <v>1640</v>
      </c>
      <c r="P1912" t="s">
        <v>4661</v>
      </c>
    </row>
    <row r="1913" spans="1:16" x14ac:dyDescent="0.25">
      <c r="A1913" t="s">
        <v>9</v>
      </c>
      <c r="B1913" t="s">
        <v>7990</v>
      </c>
      <c r="C1913" t="s">
        <v>76</v>
      </c>
      <c r="D1913" t="s">
        <v>4526</v>
      </c>
      <c r="E1913" t="s">
        <v>59</v>
      </c>
      <c r="F1913" t="b">
        <v>1</v>
      </c>
      <c r="G1913" t="s">
        <v>19</v>
      </c>
      <c r="H1913" s="1">
        <v>46044.389675925922</v>
      </c>
      <c r="I1913" t="b">
        <v>0</v>
      </c>
      <c r="J1913" t="b">
        <v>0</v>
      </c>
      <c r="K1913" t="s">
        <v>19</v>
      </c>
      <c r="L1913" t="s">
        <v>60</v>
      </c>
      <c r="M1913">
        <v>950000</v>
      </c>
      <c r="N1913"/>
      <c r="O1913" t="s">
        <v>7991</v>
      </c>
      <c r="P1913" t="s">
        <v>7992</v>
      </c>
    </row>
    <row r="1914" spans="1:16" x14ac:dyDescent="0.25">
      <c r="A1914" t="s">
        <v>1</v>
      </c>
      <c r="B1914" t="s">
        <v>658</v>
      </c>
      <c r="C1914" t="s">
        <v>1903</v>
      </c>
      <c r="D1914" t="s">
        <v>2360</v>
      </c>
      <c r="E1914" t="s">
        <v>59</v>
      </c>
      <c r="F1914" t="b">
        <v>0</v>
      </c>
      <c r="G1914" t="s">
        <v>77</v>
      </c>
      <c r="H1914" s="1">
        <v>46044.429594907408</v>
      </c>
      <c r="I1914" t="b">
        <v>1</v>
      </c>
      <c r="J1914" t="b">
        <v>1</v>
      </c>
      <c r="K1914" t="s">
        <v>41</v>
      </c>
      <c r="L1914" t="s">
        <v>60</v>
      </c>
      <c r="M1914">
        <v>105000</v>
      </c>
      <c r="N1914"/>
      <c r="O1914" t="s">
        <v>5735</v>
      </c>
      <c r="P1914" t="s">
        <v>7783</v>
      </c>
    </row>
    <row r="1915" spans="1:16" x14ac:dyDescent="0.25">
      <c r="A1915" t="s">
        <v>4</v>
      </c>
      <c r="B1915" t="s">
        <v>7993</v>
      </c>
      <c r="C1915" t="s">
        <v>422</v>
      </c>
      <c r="D1915" t="s">
        <v>2360</v>
      </c>
      <c r="E1915" t="s">
        <v>59</v>
      </c>
      <c r="F1915" t="b">
        <v>0</v>
      </c>
      <c r="G1915" t="s">
        <v>89</v>
      </c>
      <c r="H1915" s="1">
        <v>46044.430393518523</v>
      </c>
      <c r="I1915" t="b">
        <v>1</v>
      </c>
      <c r="J1915" t="b">
        <v>1</v>
      </c>
      <c r="K1915" t="s">
        <v>41</v>
      </c>
      <c r="L1915" t="s">
        <v>60</v>
      </c>
      <c r="M1915">
        <v>105000</v>
      </c>
      <c r="N1915"/>
      <c r="O1915" t="s">
        <v>5735</v>
      </c>
      <c r="P1915" t="s">
        <v>7994</v>
      </c>
    </row>
    <row r="1916" spans="1:16" x14ac:dyDescent="0.25">
      <c r="A1916" t="s">
        <v>1</v>
      </c>
      <c r="B1916" t="s">
        <v>7995</v>
      </c>
      <c r="C1916" t="s">
        <v>76</v>
      </c>
      <c r="D1916" t="s">
        <v>141</v>
      </c>
      <c r="E1916" t="s">
        <v>88</v>
      </c>
      <c r="F1916" t="b">
        <v>1</v>
      </c>
      <c r="G1916" t="s">
        <v>77</v>
      </c>
      <c r="H1916" s="1">
        <v>46044.513009259259</v>
      </c>
      <c r="I1916" t="b">
        <v>1</v>
      </c>
      <c r="J1916" t="b">
        <v>0</v>
      </c>
      <c r="K1916" t="s">
        <v>41</v>
      </c>
      <c r="L1916" t="s">
        <v>74</v>
      </c>
      <c r="M1916"/>
      <c r="N1916">
        <v>30</v>
      </c>
      <c r="O1916" t="s">
        <v>141</v>
      </c>
      <c r="P1916" t="s">
        <v>216</v>
      </c>
    </row>
    <row r="1917" spans="1:16" x14ac:dyDescent="0.25">
      <c r="A1917" t="s">
        <v>0</v>
      </c>
      <c r="B1917" t="s">
        <v>7996</v>
      </c>
      <c r="C1917" t="s">
        <v>40</v>
      </c>
      <c r="D1917" t="s">
        <v>4526</v>
      </c>
      <c r="E1917" t="s">
        <v>59</v>
      </c>
      <c r="F1917" t="b">
        <v>0</v>
      </c>
      <c r="G1917" t="s">
        <v>40</v>
      </c>
      <c r="H1917" s="1">
        <v>46044.516412037039</v>
      </c>
      <c r="I1917" t="b">
        <v>0</v>
      </c>
      <c r="J1917" t="b">
        <v>0</v>
      </c>
      <c r="K1917" t="s">
        <v>40</v>
      </c>
      <c r="L1917" t="s">
        <v>60</v>
      </c>
      <c r="M1917">
        <v>27500</v>
      </c>
      <c r="N1917"/>
      <c r="O1917" t="s">
        <v>7997</v>
      </c>
      <c r="P1917" t="s">
        <v>673</v>
      </c>
    </row>
    <row r="1918" spans="1:16" x14ac:dyDescent="0.25">
      <c r="A1918" t="s">
        <v>1</v>
      </c>
      <c r="B1918" t="s">
        <v>7998</v>
      </c>
      <c r="C1918" t="s">
        <v>13</v>
      </c>
      <c r="D1918" t="s">
        <v>4637</v>
      </c>
      <c r="F1918" t="b">
        <v>0</v>
      </c>
      <c r="G1918" t="s">
        <v>13</v>
      </c>
      <c r="H1918" s="1">
        <v>46044.517847222232</v>
      </c>
      <c r="I1918" t="b">
        <v>1</v>
      </c>
      <c r="J1918" t="b">
        <v>0</v>
      </c>
      <c r="K1918" t="s">
        <v>13</v>
      </c>
      <c r="L1918" t="s">
        <v>74</v>
      </c>
      <c r="M1918"/>
      <c r="N1918">
        <v>30</v>
      </c>
      <c r="O1918" t="s">
        <v>4596</v>
      </c>
      <c r="P1918" t="s">
        <v>2726</v>
      </c>
    </row>
    <row r="1919" spans="1:16" x14ac:dyDescent="0.25">
      <c r="A1919" t="s">
        <v>3</v>
      </c>
      <c r="B1919" t="s">
        <v>286</v>
      </c>
      <c r="C1919" t="s">
        <v>7999</v>
      </c>
      <c r="D1919" t="s">
        <v>4526</v>
      </c>
      <c r="E1919" t="s">
        <v>59</v>
      </c>
      <c r="F1919" t="b">
        <v>0</v>
      </c>
      <c r="G1919" t="s">
        <v>65</v>
      </c>
      <c r="H1919" s="1">
        <v>46044.541828703703</v>
      </c>
      <c r="I1919" t="b">
        <v>1</v>
      </c>
      <c r="J1919" t="b">
        <v>0</v>
      </c>
      <c r="K1919" t="s">
        <v>41</v>
      </c>
      <c r="L1919" t="s">
        <v>60</v>
      </c>
      <c r="M1919">
        <v>120000</v>
      </c>
      <c r="N1919"/>
      <c r="O1919" t="s">
        <v>5551</v>
      </c>
      <c r="P1919" t="s">
        <v>8000</v>
      </c>
    </row>
    <row r="1920" spans="1:16" x14ac:dyDescent="0.25">
      <c r="A1920" t="s">
        <v>0</v>
      </c>
      <c r="B1920" t="s">
        <v>8001</v>
      </c>
      <c r="C1920" t="s">
        <v>172</v>
      </c>
      <c r="D1920" t="s">
        <v>2360</v>
      </c>
      <c r="E1920" t="s">
        <v>59</v>
      </c>
      <c r="F1920" t="b">
        <v>0</v>
      </c>
      <c r="G1920" t="s">
        <v>68</v>
      </c>
      <c r="H1920" s="1">
        <v>46044.542245370372</v>
      </c>
      <c r="I1920" t="b">
        <v>0</v>
      </c>
      <c r="J1920" t="b">
        <v>0</v>
      </c>
      <c r="K1920" t="s">
        <v>41</v>
      </c>
      <c r="L1920" t="s">
        <v>60</v>
      </c>
      <c r="M1920">
        <v>162500</v>
      </c>
      <c r="N1920"/>
      <c r="O1920" t="s">
        <v>8002</v>
      </c>
      <c r="P1920" t="s">
        <v>3749</v>
      </c>
    </row>
    <row r="1921" spans="1:16" x14ac:dyDescent="0.25">
      <c r="A1921" t="s">
        <v>1</v>
      </c>
      <c r="B1921" t="s">
        <v>1</v>
      </c>
      <c r="C1921" t="s">
        <v>4125</v>
      </c>
      <c r="D1921" t="s">
        <v>2360</v>
      </c>
      <c r="E1921" t="s">
        <v>59</v>
      </c>
      <c r="F1921" t="b">
        <v>0</v>
      </c>
      <c r="G1921" t="s">
        <v>68</v>
      </c>
      <c r="H1921" s="1">
        <v>46044.555011574077</v>
      </c>
      <c r="I1921" t="b">
        <v>0</v>
      </c>
      <c r="J1921" t="b">
        <v>1</v>
      </c>
      <c r="K1921" t="s">
        <v>41</v>
      </c>
      <c r="L1921" t="s">
        <v>60</v>
      </c>
      <c r="M1921">
        <v>210000</v>
      </c>
      <c r="N1921"/>
      <c r="O1921" t="s">
        <v>8003</v>
      </c>
      <c r="P1921" t="s">
        <v>8004</v>
      </c>
    </row>
    <row r="1922" spans="1:16" x14ac:dyDescent="0.25">
      <c r="A1922" t="s">
        <v>5</v>
      </c>
      <c r="B1922" t="s">
        <v>5</v>
      </c>
      <c r="C1922" t="s">
        <v>4290</v>
      </c>
      <c r="D1922" t="s">
        <v>2360</v>
      </c>
      <c r="E1922" t="s">
        <v>59</v>
      </c>
      <c r="F1922" t="b">
        <v>0</v>
      </c>
      <c r="G1922" t="s">
        <v>89</v>
      </c>
      <c r="H1922" s="1">
        <v>46044.555289351847</v>
      </c>
      <c r="I1922" t="b">
        <v>0</v>
      </c>
      <c r="J1922" t="b">
        <v>1</v>
      </c>
      <c r="K1922" t="s">
        <v>41</v>
      </c>
      <c r="L1922" t="s">
        <v>60</v>
      </c>
      <c r="M1922">
        <v>110000</v>
      </c>
      <c r="N1922"/>
      <c r="O1922" t="s">
        <v>8005</v>
      </c>
      <c r="P1922" t="s">
        <v>8006</v>
      </c>
    </row>
    <row r="1923" spans="1:16" x14ac:dyDescent="0.25">
      <c r="A1923" t="s">
        <v>7</v>
      </c>
      <c r="B1923" t="s">
        <v>8007</v>
      </c>
      <c r="C1923" t="s">
        <v>76</v>
      </c>
      <c r="D1923" t="s">
        <v>4622</v>
      </c>
      <c r="E1923" t="s">
        <v>59</v>
      </c>
      <c r="F1923" t="b">
        <v>1</v>
      </c>
      <c r="G1923" t="s">
        <v>31</v>
      </c>
      <c r="H1923" s="1">
        <v>46044.556423611109</v>
      </c>
      <c r="I1923" t="b">
        <v>0</v>
      </c>
      <c r="J1923" t="b">
        <v>0</v>
      </c>
      <c r="K1923" t="s">
        <v>31</v>
      </c>
      <c r="L1923" t="s">
        <v>60</v>
      </c>
      <c r="M1923">
        <v>25800</v>
      </c>
      <c r="N1923"/>
      <c r="O1923" t="s">
        <v>8008</v>
      </c>
    </row>
    <row r="1924" spans="1:16" x14ac:dyDescent="0.25">
      <c r="A1924" t="s">
        <v>3</v>
      </c>
      <c r="B1924" t="s">
        <v>6178</v>
      </c>
      <c r="C1924" t="s">
        <v>1023</v>
      </c>
      <c r="D1924" t="s">
        <v>2360</v>
      </c>
      <c r="E1924" t="s">
        <v>59</v>
      </c>
      <c r="F1924" t="b">
        <v>0</v>
      </c>
      <c r="G1924" t="s">
        <v>63</v>
      </c>
      <c r="H1924" s="1">
        <v>46044.562997685192</v>
      </c>
      <c r="I1924" t="b">
        <v>0</v>
      </c>
      <c r="J1924" t="b">
        <v>1</v>
      </c>
      <c r="K1924" t="s">
        <v>41</v>
      </c>
      <c r="L1924" t="s">
        <v>60</v>
      </c>
      <c r="M1924">
        <v>59403</v>
      </c>
      <c r="N1924"/>
      <c r="O1924" t="s">
        <v>7832</v>
      </c>
    </row>
    <row r="1925" spans="1:16" x14ac:dyDescent="0.25">
      <c r="A1925" t="s">
        <v>1</v>
      </c>
      <c r="B1925" t="s">
        <v>8009</v>
      </c>
      <c r="C1925" t="s">
        <v>76</v>
      </c>
      <c r="D1925" t="s">
        <v>141</v>
      </c>
      <c r="E1925" t="s">
        <v>88</v>
      </c>
      <c r="F1925" t="b">
        <v>1</v>
      </c>
      <c r="G1925" t="s">
        <v>73</v>
      </c>
      <c r="H1925" s="1">
        <v>46044.596458333333</v>
      </c>
      <c r="I1925" t="b">
        <v>1</v>
      </c>
      <c r="J1925" t="b">
        <v>0</v>
      </c>
      <c r="K1925" t="s">
        <v>41</v>
      </c>
      <c r="L1925" t="s">
        <v>74</v>
      </c>
      <c r="M1925"/>
      <c r="N1925">
        <v>30</v>
      </c>
      <c r="O1925" t="s">
        <v>141</v>
      </c>
    </row>
    <row r="1926" spans="1:16" x14ac:dyDescent="0.25">
      <c r="A1926" t="s">
        <v>2</v>
      </c>
      <c r="B1926" t="s">
        <v>8010</v>
      </c>
      <c r="C1926" t="s">
        <v>76</v>
      </c>
      <c r="D1926" t="s">
        <v>584</v>
      </c>
      <c r="E1926" t="s">
        <v>72</v>
      </c>
      <c r="F1926" t="b">
        <v>1</v>
      </c>
      <c r="G1926" t="s">
        <v>19</v>
      </c>
      <c r="H1926" s="1">
        <v>46044.59783564815</v>
      </c>
      <c r="I1926" t="b">
        <v>0</v>
      </c>
      <c r="J1926" t="b">
        <v>0</v>
      </c>
      <c r="K1926" t="s">
        <v>19</v>
      </c>
      <c r="L1926" t="s">
        <v>74</v>
      </c>
      <c r="M1926"/>
      <c r="N1926">
        <v>15</v>
      </c>
      <c r="O1926" t="s">
        <v>1306</v>
      </c>
      <c r="P1926" t="s">
        <v>8011</v>
      </c>
    </row>
    <row r="1927" spans="1:16" x14ac:dyDescent="0.25">
      <c r="A1927" t="s">
        <v>1</v>
      </c>
      <c r="B1927" t="s">
        <v>8012</v>
      </c>
      <c r="C1927" t="s">
        <v>2408</v>
      </c>
      <c r="D1927" t="s">
        <v>4526</v>
      </c>
      <c r="E1927" t="s">
        <v>59</v>
      </c>
      <c r="F1927" t="b">
        <v>0</v>
      </c>
      <c r="G1927" t="s">
        <v>13</v>
      </c>
      <c r="H1927" s="1">
        <v>46044.601157407407</v>
      </c>
      <c r="I1927" t="b">
        <v>0</v>
      </c>
      <c r="J1927" t="b">
        <v>0</v>
      </c>
      <c r="K1927" t="s">
        <v>13</v>
      </c>
      <c r="L1927" t="s">
        <v>60</v>
      </c>
      <c r="M1927">
        <v>125000</v>
      </c>
      <c r="N1927"/>
      <c r="O1927" t="s">
        <v>1876</v>
      </c>
      <c r="P1927" t="s">
        <v>8013</v>
      </c>
    </row>
    <row r="1928" spans="1:16" x14ac:dyDescent="0.25">
      <c r="A1928" t="s">
        <v>1</v>
      </c>
      <c r="B1928" t="s">
        <v>8014</v>
      </c>
      <c r="C1928" t="s">
        <v>13</v>
      </c>
      <c r="D1928" t="s">
        <v>4637</v>
      </c>
      <c r="F1928" t="b">
        <v>0</v>
      </c>
      <c r="G1928" t="s">
        <v>13</v>
      </c>
      <c r="H1928" s="1">
        <v>46044.60119212963</v>
      </c>
      <c r="I1928" t="b">
        <v>1</v>
      </c>
      <c r="J1928" t="b">
        <v>0</v>
      </c>
      <c r="K1928" t="s">
        <v>13</v>
      </c>
      <c r="L1928" t="s">
        <v>74</v>
      </c>
      <c r="M1928"/>
      <c r="N1928">
        <v>30</v>
      </c>
      <c r="O1928" t="s">
        <v>4596</v>
      </c>
      <c r="P1928" t="s">
        <v>8015</v>
      </c>
    </row>
    <row r="1929" spans="1:16" x14ac:dyDescent="0.25">
      <c r="A1929" t="s">
        <v>0</v>
      </c>
      <c r="B1929" t="s">
        <v>262</v>
      </c>
      <c r="C1929" t="s">
        <v>1162</v>
      </c>
      <c r="D1929" t="s">
        <v>4526</v>
      </c>
      <c r="E1929" t="s">
        <v>88</v>
      </c>
      <c r="F1929" t="b">
        <v>0</v>
      </c>
      <c r="G1929" t="s">
        <v>65</v>
      </c>
      <c r="H1929" s="1">
        <v>46044.625196759262</v>
      </c>
      <c r="I1929" t="b">
        <v>1</v>
      </c>
      <c r="J1929" t="b">
        <v>0</v>
      </c>
      <c r="K1929" t="s">
        <v>41</v>
      </c>
      <c r="L1929" t="s">
        <v>74</v>
      </c>
      <c r="M1929"/>
      <c r="N1929">
        <v>66</v>
      </c>
      <c r="O1929" t="s">
        <v>8016</v>
      </c>
      <c r="P1929" t="s">
        <v>8017</v>
      </c>
    </row>
    <row r="1930" spans="1:16" x14ac:dyDescent="0.25">
      <c r="A1930" t="s">
        <v>3</v>
      </c>
      <c r="B1930" t="s">
        <v>8018</v>
      </c>
      <c r="C1930" t="s">
        <v>1567</v>
      </c>
      <c r="D1930" t="s">
        <v>4526</v>
      </c>
      <c r="E1930" t="s">
        <v>88</v>
      </c>
      <c r="F1930" t="b">
        <v>0</v>
      </c>
      <c r="G1930" t="s">
        <v>65</v>
      </c>
      <c r="H1930" s="1">
        <v>46044.625254629631</v>
      </c>
      <c r="I1930" t="b">
        <v>1</v>
      </c>
      <c r="J1930" t="b">
        <v>1</v>
      </c>
      <c r="K1930" t="s">
        <v>41</v>
      </c>
      <c r="L1930" t="s">
        <v>74</v>
      </c>
      <c r="M1930"/>
      <c r="N1930">
        <v>54.5</v>
      </c>
      <c r="O1930" t="s">
        <v>1728</v>
      </c>
      <c r="P1930" t="s">
        <v>8019</v>
      </c>
    </row>
    <row r="1931" spans="1:16" x14ac:dyDescent="0.25">
      <c r="A1931" t="s">
        <v>4</v>
      </c>
      <c r="B1931" t="s">
        <v>6891</v>
      </c>
      <c r="C1931" t="s">
        <v>165</v>
      </c>
      <c r="D1931" t="s">
        <v>4526</v>
      </c>
      <c r="E1931" t="s">
        <v>59</v>
      </c>
      <c r="F1931" t="b">
        <v>0</v>
      </c>
      <c r="G1931" t="s">
        <v>73</v>
      </c>
      <c r="H1931" s="1">
        <v>46044.625428240739</v>
      </c>
      <c r="I1931" t="b">
        <v>0</v>
      </c>
      <c r="J1931" t="b">
        <v>1</v>
      </c>
      <c r="K1931" t="s">
        <v>41</v>
      </c>
      <c r="L1931" t="s">
        <v>60</v>
      </c>
      <c r="M1931">
        <v>136505</v>
      </c>
      <c r="N1931"/>
      <c r="O1931" t="s">
        <v>6889</v>
      </c>
      <c r="P1931" t="s">
        <v>6892</v>
      </c>
    </row>
    <row r="1932" spans="1:16" x14ac:dyDescent="0.25">
      <c r="A1932" t="s">
        <v>0</v>
      </c>
      <c r="B1932" t="s">
        <v>883</v>
      </c>
      <c r="C1932" t="s">
        <v>121</v>
      </c>
      <c r="D1932" t="s">
        <v>8020</v>
      </c>
      <c r="E1932" t="s">
        <v>836</v>
      </c>
      <c r="F1932" t="b">
        <v>0</v>
      </c>
      <c r="G1932" t="s">
        <v>68</v>
      </c>
      <c r="H1932" s="1">
        <v>46044.625486111108</v>
      </c>
      <c r="I1932" t="b">
        <v>0</v>
      </c>
      <c r="J1932" t="b">
        <v>0</v>
      </c>
      <c r="K1932" t="s">
        <v>41</v>
      </c>
      <c r="L1932" t="s">
        <v>74</v>
      </c>
      <c r="M1932"/>
      <c r="N1932">
        <v>20</v>
      </c>
      <c r="O1932" t="s">
        <v>8020</v>
      </c>
      <c r="P1932" t="s">
        <v>997</v>
      </c>
    </row>
    <row r="1933" spans="1:16" x14ac:dyDescent="0.25">
      <c r="A1933" t="s">
        <v>2</v>
      </c>
      <c r="B1933" t="s">
        <v>779</v>
      </c>
      <c r="C1933" t="s">
        <v>121</v>
      </c>
      <c r="D1933" t="s">
        <v>8020</v>
      </c>
      <c r="E1933" t="s">
        <v>836</v>
      </c>
      <c r="F1933" t="b">
        <v>0</v>
      </c>
      <c r="G1933" t="s">
        <v>68</v>
      </c>
      <c r="H1933" s="1">
        <v>46044.637314814812</v>
      </c>
      <c r="I1933" t="b">
        <v>0</v>
      </c>
      <c r="J1933" t="b">
        <v>0</v>
      </c>
      <c r="K1933" t="s">
        <v>41</v>
      </c>
      <c r="L1933" t="s">
        <v>74</v>
      </c>
      <c r="M1933"/>
      <c r="N1933">
        <v>20</v>
      </c>
      <c r="O1933" t="s">
        <v>8020</v>
      </c>
      <c r="P1933" t="s">
        <v>7456</v>
      </c>
    </row>
    <row r="1934" spans="1:16" x14ac:dyDescent="0.25">
      <c r="A1934" t="s">
        <v>3</v>
      </c>
      <c r="B1934" t="s">
        <v>8021</v>
      </c>
      <c r="C1934" t="s">
        <v>8022</v>
      </c>
      <c r="D1934" t="s">
        <v>4346</v>
      </c>
      <c r="E1934" t="s">
        <v>59</v>
      </c>
      <c r="F1934" t="b">
        <v>0</v>
      </c>
      <c r="G1934" t="s">
        <v>34</v>
      </c>
      <c r="H1934" s="1">
        <v>46044.639166666668</v>
      </c>
      <c r="I1934" t="b">
        <v>0</v>
      </c>
      <c r="J1934" t="b">
        <v>0</v>
      </c>
      <c r="K1934" t="s">
        <v>34</v>
      </c>
      <c r="L1934" t="s">
        <v>60</v>
      </c>
      <c r="M1934">
        <v>976197</v>
      </c>
      <c r="N1934"/>
      <c r="O1934" t="s">
        <v>8023</v>
      </c>
      <c r="P1934" t="s">
        <v>622</v>
      </c>
    </row>
    <row r="1935" spans="1:16" x14ac:dyDescent="0.25">
      <c r="A1935" t="s">
        <v>3</v>
      </c>
      <c r="B1935" t="s">
        <v>8024</v>
      </c>
      <c r="C1935" t="s">
        <v>76</v>
      </c>
      <c r="D1935" t="s">
        <v>4622</v>
      </c>
      <c r="E1935" t="s">
        <v>59</v>
      </c>
      <c r="F1935" t="b">
        <v>1</v>
      </c>
      <c r="G1935" t="s">
        <v>13</v>
      </c>
      <c r="H1935" s="1">
        <v>46044.642638888887</v>
      </c>
      <c r="I1935" t="b">
        <v>0</v>
      </c>
      <c r="J1935" t="b">
        <v>0</v>
      </c>
      <c r="K1935" t="s">
        <v>13</v>
      </c>
      <c r="L1935" t="s">
        <v>60</v>
      </c>
      <c r="M1935">
        <v>147000</v>
      </c>
      <c r="N1935"/>
      <c r="O1935" t="s">
        <v>4570</v>
      </c>
      <c r="P1935" t="s">
        <v>2671</v>
      </c>
    </row>
    <row r="1936" spans="1:16" x14ac:dyDescent="0.25">
      <c r="A1936" t="s">
        <v>0</v>
      </c>
      <c r="B1936" t="s">
        <v>8025</v>
      </c>
      <c r="C1936" t="s">
        <v>913</v>
      </c>
      <c r="D1936" t="s">
        <v>4346</v>
      </c>
      <c r="E1936" t="s">
        <v>59</v>
      </c>
      <c r="F1936" t="b">
        <v>0</v>
      </c>
      <c r="G1936" t="s">
        <v>20</v>
      </c>
      <c r="H1936" s="1">
        <v>46044.646053240736</v>
      </c>
      <c r="I1936" t="b">
        <v>0</v>
      </c>
      <c r="J1936" t="b">
        <v>0</v>
      </c>
      <c r="K1936" t="s">
        <v>20</v>
      </c>
      <c r="L1936" t="s">
        <v>60</v>
      </c>
      <c r="M1936">
        <v>52500</v>
      </c>
      <c r="N1936"/>
      <c r="O1936" t="s">
        <v>8026</v>
      </c>
      <c r="P1936" t="s">
        <v>8027</v>
      </c>
    </row>
    <row r="1937" spans="1:16" x14ac:dyDescent="0.25">
      <c r="A1937" t="s">
        <v>8</v>
      </c>
      <c r="B1937" t="s">
        <v>8028</v>
      </c>
      <c r="C1937" t="s">
        <v>913</v>
      </c>
      <c r="D1937" t="s">
        <v>4526</v>
      </c>
      <c r="E1937" t="s">
        <v>88</v>
      </c>
      <c r="F1937" t="b">
        <v>0</v>
      </c>
      <c r="G1937" t="s">
        <v>20</v>
      </c>
      <c r="H1937" s="1">
        <v>46044.646111111113</v>
      </c>
      <c r="I1937" t="b">
        <v>0</v>
      </c>
      <c r="J1937" t="b">
        <v>0</v>
      </c>
      <c r="K1937" t="s">
        <v>20</v>
      </c>
      <c r="L1937" t="s">
        <v>74</v>
      </c>
      <c r="M1937"/>
      <c r="N1937">
        <v>90</v>
      </c>
      <c r="O1937" t="s">
        <v>7880</v>
      </c>
      <c r="P1937" t="s">
        <v>8029</v>
      </c>
    </row>
    <row r="1938" spans="1:16" x14ac:dyDescent="0.25">
      <c r="A1938" t="s">
        <v>2</v>
      </c>
      <c r="B1938" t="s">
        <v>3734</v>
      </c>
      <c r="C1938" t="s">
        <v>522</v>
      </c>
      <c r="D1938" t="s">
        <v>2360</v>
      </c>
      <c r="E1938" t="s">
        <v>59</v>
      </c>
      <c r="F1938" t="b">
        <v>0</v>
      </c>
      <c r="G1938" t="s">
        <v>77</v>
      </c>
      <c r="H1938" s="1">
        <v>46044.678715277783</v>
      </c>
      <c r="I1938" t="b">
        <v>0</v>
      </c>
      <c r="J1938" t="b">
        <v>0</v>
      </c>
      <c r="K1938" t="s">
        <v>41</v>
      </c>
      <c r="L1938" t="s">
        <v>60</v>
      </c>
      <c r="M1938">
        <v>145500</v>
      </c>
      <c r="N1938"/>
      <c r="O1938" t="s">
        <v>3872</v>
      </c>
      <c r="P1938" t="s">
        <v>6836</v>
      </c>
    </row>
    <row r="1939" spans="1:16" x14ac:dyDescent="0.25">
      <c r="A1939" t="s">
        <v>5</v>
      </c>
      <c r="B1939" t="s">
        <v>8030</v>
      </c>
      <c r="C1939" t="s">
        <v>112</v>
      </c>
      <c r="D1939" t="s">
        <v>4587</v>
      </c>
      <c r="E1939" t="s">
        <v>59</v>
      </c>
      <c r="F1939" t="b">
        <v>0</v>
      </c>
      <c r="G1939" t="s">
        <v>65</v>
      </c>
      <c r="H1939" s="1">
        <v>46044.679293981477</v>
      </c>
      <c r="I1939" t="b">
        <v>1</v>
      </c>
      <c r="J1939" t="b">
        <v>0</v>
      </c>
      <c r="K1939" t="s">
        <v>41</v>
      </c>
      <c r="L1939" t="s">
        <v>74</v>
      </c>
      <c r="M1939"/>
      <c r="N1939">
        <v>67.5</v>
      </c>
      <c r="O1939" t="s">
        <v>1139</v>
      </c>
      <c r="P1939" t="s">
        <v>6696</v>
      </c>
    </row>
    <row r="1940" spans="1:16" x14ac:dyDescent="0.25">
      <c r="A1940" t="s">
        <v>5</v>
      </c>
      <c r="B1940" t="s">
        <v>5</v>
      </c>
      <c r="C1940" t="s">
        <v>1340</v>
      </c>
      <c r="D1940" t="s">
        <v>155</v>
      </c>
      <c r="E1940" t="s">
        <v>59</v>
      </c>
      <c r="F1940" t="b">
        <v>0</v>
      </c>
      <c r="G1940" t="s">
        <v>77</v>
      </c>
      <c r="H1940" s="1">
        <v>46044.679363425923</v>
      </c>
      <c r="I1940" t="b">
        <v>1</v>
      </c>
      <c r="J1940" t="b">
        <v>0</v>
      </c>
      <c r="K1940" t="s">
        <v>41</v>
      </c>
      <c r="L1940" t="s">
        <v>60</v>
      </c>
      <c r="M1940">
        <v>195000</v>
      </c>
      <c r="N1940"/>
      <c r="O1940" t="s">
        <v>155</v>
      </c>
      <c r="P1940" t="s">
        <v>8031</v>
      </c>
    </row>
    <row r="1941" spans="1:16" x14ac:dyDescent="0.25">
      <c r="A1941" t="s">
        <v>1</v>
      </c>
      <c r="B1941" t="s">
        <v>8032</v>
      </c>
      <c r="C1941" t="s">
        <v>3413</v>
      </c>
      <c r="D1941" t="s">
        <v>4526</v>
      </c>
      <c r="E1941" t="s">
        <v>59</v>
      </c>
      <c r="F1941" t="b">
        <v>0</v>
      </c>
      <c r="G1941" t="s">
        <v>68</v>
      </c>
      <c r="H1941" s="1">
        <v>46044.679884259262</v>
      </c>
      <c r="I1941" t="b">
        <v>0</v>
      </c>
      <c r="J1941" t="b">
        <v>0</v>
      </c>
      <c r="K1941" t="s">
        <v>41</v>
      </c>
      <c r="L1941" t="s">
        <v>60</v>
      </c>
      <c r="M1941">
        <v>136000</v>
      </c>
      <c r="N1941"/>
      <c r="O1941" t="s">
        <v>3806</v>
      </c>
      <c r="P1941" t="s">
        <v>8033</v>
      </c>
    </row>
    <row r="1942" spans="1:16" x14ac:dyDescent="0.25">
      <c r="A1942" t="s">
        <v>1</v>
      </c>
      <c r="B1942" t="s">
        <v>2675</v>
      </c>
      <c r="C1942" t="s">
        <v>246</v>
      </c>
      <c r="D1942" t="s">
        <v>4526</v>
      </c>
      <c r="E1942" t="s">
        <v>59</v>
      </c>
      <c r="F1942" t="b">
        <v>0</v>
      </c>
      <c r="G1942" t="s">
        <v>89</v>
      </c>
      <c r="H1942" s="1">
        <v>46044.680532407408</v>
      </c>
      <c r="I1942" t="b">
        <v>0</v>
      </c>
      <c r="J1942" t="b">
        <v>1</v>
      </c>
      <c r="K1942" t="s">
        <v>41</v>
      </c>
      <c r="L1942" t="s">
        <v>60</v>
      </c>
      <c r="M1942">
        <v>165000</v>
      </c>
      <c r="N1942"/>
      <c r="O1942" t="s">
        <v>8034</v>
      </c>
      <c r="P1942" t="s">
        <v>2288</v>
      </c>
    </row>
    <row r="1943" spans="1:16" x14ac:dyDescent="0.25">
      <c r="A1943" t="s">
        <v>1</v>
      </c>
      <c r="B1943" t="s">
        <v>8035</v>
      </c>
      <c r="C1943" t="s">
        <v>13</v>
      </c>
      <c r="D1943" t="s">
        <v>4637</v>
      </c>
      <c r="F1943" t="b">
        <v>0</v>
      </c>
      <c r="G1943" t="s">
        <v>13</v>
      </c>
      <c r="H1943" s="1">
        <v>46044.684513888889</v>
      </c>
      <c r="I1943" t="b">
        <v>1</v>
      </c>
      <c r="J1943" t="b">
        <v>0</v>
      </c>
      <c r="K1943" t="s">
        <v>13</v>
      </c>
      <c r="L1943" t="s">
        <v>74</v>
      </c>
      <c r="M1943"/>
      <c r="N1943">
        <v>30</v>
      </c>
      <c r="O1943" t="s">
        <v>4596</v>
      </c>
      <c r="P1943" t="s">
        <v>8036</v>
      </c>
    </row>
    <row r="1944" spans="1:16" x14ac:dyDescent="0.25">
      <c r="A1944" t="s">
        <v>2</v>
      </c>
      <c r="B1944" t="s">
        <v>8037</v>
      </c>
      <c r="C1944" t="s">
        <v>112</v>
      </c>
      <c r="D1944" t="s">
        <v>4526</v>
      </c>
      <c r="E1944" t="s">
        <v>59</v>
      </c>
      <c r="F1944" t="b">
        <v>0</v>
      </c>
      <c r="G1944" t="s">
        <v>65</v>
      </c>
      <c r="H1944" s="1">
        <v>46044.708402777767</v>
      </c>
      <c r="I1944" t="b">
        <v>0</v>
      </c>
      <c r="J1944" t="b">
        <v>1</v>
      </c>
      <c r="K1944" t="s">
        <v>41</v>
      </c>
      <c r="L1944" t="s">
        <v>60</v>
      </c>
      <c r="M1944">
        <v>98375</v>
      </c>
      <c r="N1944"/>
      <c r="O1944" t="s">
        <v>3525</v>
      </c>
      <c r="P1944" t="s">
        <v>8038</v>
      </c>
    </row>
    <row r="1945" spans="1:16" x14ac:dyDescent="0.25">
      <c r="A1945" t="s">
        <v>5</v>
      </c>
      <c r="B1945" t="s">
        <v>8039</v>
      </c>
      <c r="C1945" t="s">
        <v>370</v>
      </c>
      <c r="D1945" t="s">
        <v>4526</v>
      </c>
      <c r="E1945" t="s">
        <v>88</v>
      </c>
      <c r="F1945" t="b">
        <v>0</v>
      </c>
      <c r="G1945" t="s">
        <v>65</v>
      </c>
      <c r="H1945" s="1">
        <v>46044.720960648148</v>
      </c>
      <c r="I1945" t="b">
        <v>0</v>
      </c>
      <c r="J1945" t="b">
        <v>1</v>
      </c>
      <c r="K1945" t="s">
        <v>41</v>
      </c>
      <c r="L1945" t="s">
        <v>74</v>
      </c>
      <c r="M1945"/>
      <c r="N1945">
        <v>66.5</v>
      </c>
      <c r="O1945" t="s">
        <v>351</v>
      </c>
      <c r="P1945" t="s">
        <v>8040</v>
      </c>
    </row>
    <row r="1946" spans="1:16" x14ac:dyDescent="0.25">
      <c r="A1946" t="s">
        <v>1</v>
      </c>
      <c r="B1946" t="s">
        <v>1</v>
      </c>
      <c r="C1946" t="s">
        <v>3917</v>
      </c>
      <c r="D1946" t="s">
        <v>155</v>
      </c>
      <c r="E1946" t="s">
        <v>59</v>
      </c>
      <c r="F1946" t="b">
        <v>0</v>
      </c>
      <c r="G1946" t="s">
        <v>77</v>
      </c>
      <c r="H1946" s="1">
        <v>46044.721284722233</v>
      </c>
      <c r="I1946" t="b">
        <v>1</v>
      </c>
      <c r="J1946" t="b">
        <v>0</v>
      </c>
      <c r="K1946" t="s">
        <v>41</v>
      </c>
      <c r="L1946" t="s">
        <v>60</v>
      </c>
      <c r="M1946">
        <v>95000</v>
      </c>
      <c r="N1946"/>
      <c r="O1946" t="s">
        <v>155</v>
      </c>
      <c r="P1946" t="s">
        <v>802</v>
      </c>
    </row>
    <row r="1947" spans="1:16" x14ac:dyDescent="0.25">
      <c r="A1947" t="s">
        <v>1</v>
      </c>
      <c r="B1947" t="s">
        <v>629</v>
      </c>
      <c r="C1947" t="s">
        <v>672</v>
      </c>
      <c r="D1947" t="s">
        <v>2360</v>
      </c>
      <c r="E1947" t="s">
        <v>59</v>
      </c>
      <c r="F1947" t="b">
        <v>0</v>
      </c>
      <c r="G1947" t="s">
        <v>89</v>
      </c>
      <c r="H1947" s="1">
        <v>46044.72210648148</v>
      </c>
      <c r="I1947" t="b">
        <v>0</v>
      </c>
      <c r="J1947" t="b">
        <v>1</v>
      </c>
      <c r="K1947" t="s">
        <v>41</v>
      </c>
      <c r="L1947" t="s">
        <v>74</v>
      </c>
      <c r="M1947"/>
      <c r="N1947">
        <v>41</v>
      </c>
      <c r="O1947" t="s">
        <v>3155</v>
      </c>
      <c r="P1947" t="s">
        <v>1818</v>
      </c>
    </row>
    <row r="1948" spans="1:16" x14ac:dyDescent="0.25">
      <c r="A1948" t="s">
        <v>8</v>
      </c>
      <c r="B1948" t="s">
        <v>8041</v>
      </c>
      <c r="C1948" t="s">
        <v>218</v>
      </c>
      <c r="D1948" t="s">
        <v>4526</v>
      </c>
      <c r="E1948" t="s">
        <v>59</v>
      </c>
      <c r="F1948" t="b">
        <v>0</v>
      </c>
      <c r="G1948" t="s">
        <v>63</v>
      </c>
      <c r="H1948" s="1">
        <v>46044.729884259257</v>
      </c>
      <c r="I1948" t="b">
        <v>0</v>
      </c>
      <c r="J1948" t="b">
        <v>1</v>
      </c>
      <c r="K1948" t="s">
        <v>41</v>
      </c>
      <c r="L1948" t="s">
        <v>60</v>
      </c>
      <c r="M1948">
        <v>158750</v>
      </c>
      <c r="N1948"/>
      <c r="O1948" t="s">
        <v>3028</v>
      </c>
    </row>
    <row r="1949" spans="1:16" x14ac:dyDescent="0.25">
      <c r="A1949" t="s">
        <v>3</v>
      </c>
      <c r="B1949" t="s">
        <v>8042</v>
      </c>
      <c r="C1949" t="s">
        <v>370</v>
      </c>
      <c r="D1949" t="s">
        <v>4526</v>
      </c>
      <c r="E1949" t="s">
        <v>59</v>
      </c>
      <c r="F1949" t="b">
        <v>0</v>
      </c>
      <c r="G1949" t="s">
        <v>65</v>
      </c>
      <c r="H1949" s="1">
        <v>46044.750034722223</v>
      </c>
      <c r="I1949" t="b">
        <v>1</v>
      </c>
      <c r="J1949" t="b">
        <v>0</v>
      </c>
      <c r="K1949" t="s">
        <v>41</v>
      </c>
      <c r="L1949" t="s">
        <v>74</v>
      </c>
      <c r="M1949"/>
      <c r="N1949">
        <v>76.02000000000001</v>
      </c>
      <c r="O1949" t="s">
        <v>8043</v>
      </c>
      <c r="P1949" t="s">
        <v>8044</v>
      </c>
    </row>
    <row r="1950" spans="1:16" x14ac:dyDescent="0.25">
      <c r="A1950" t="s">
        <v>0</v>
      </c>
      <c r="B1950" t="s">
        <v>4216</v>
      </c>
      <c r="C1950" t="s">
        <v>370</v>
      </c>
      <c r="D1950" t="s">
        <v>4526</v>
      </c>
      <c r="E1950" t="s">
        <v>59</v>
      </c>
      <c r="F1950" t="b">
        <v>0</v>
      </c>
      <c r="G1950" t="s">
        <v>65</v>
      </c>
      <c r="H1950" s="1">
        <v>46044.750034722223</v>
      </c>
      <c r="I1950" t="b">
        <v>0</v>
      </c>
      <c r="J1950" t="b">
        <v>1</v>
      </c>
      <c r="K1950" t="s">
        <v>41</v>
      </c>
      <c r="L1950" t="s">
        <v>60</v>
      </c>
      <c r="M1950">
        <v>82500</v>
      </c>
      <c r="N1950"/>
      <c r="O1950" t="s">
        <v>8045</v>
      </c>
      <c r="P1950" t="s">
        <v>8046</v>
      </c>
    </row>
    <row r="1951" spans="1:16" x14ac:dyDescent="0.25">
      <c r="A1951" t="s">
        <v>0</v>
      </c>
      <c r="B1951" t="s">
        <v>0</v>
      </c>
      <c r="C1951" t="s">
        <v>134</v>
      </c>
      <c r="D1951" t="s">
        <v>4526</v>
      </c>
      <c r="E1951" t="s">
        <v>88</v>
      </c>
      <c r="F1951" t="b">
        <v>0</v>
      </c>
      <c r="G1951" t="s">
        <v>65</v>
      </c>
      <c r="H1951" s="1">
        <v>46044.750069444453</v>
      </c>
      <c r="I1951" t="b">
        <v>1</v>
      </c>
      <c r="J1951" t="b">
        <v>0</v>
      </c>
      <c r="K1951" t="s">
        <v>41</v>
      </c>
      <c r="L1951" t="s">
        <v>74</v>
      </c>
      <c r="M1951"/>
      <c r="N1951">
        <v>29</v>
      </c>
      <c r="O1951" t="s">
        <v>8047</v>
      </c>
      <c r="P1951" t="s">
        <v>8048</v>
      </c>
    </row>
    <row r="1952" spans="1:16" x14ac:dyDescent="0.25">
      <c r="A1952" t="s">
        <v>0</v>
      </c>
      <c r="B1952" t="s">
        <v>8049</v>
      </c>
      <c r="C1952" t="s">
        <v>40</v>
      </c>
      <c r="D1952" t="s">
        <v>155</v>
      </c>
      <c r="E1952" t="s">
        <v>59</v>
      </c>
      <c r="F1952" t="b">
        <v>0</v>
      </c>
      <c r="G1952" t="s">
        <v>40</v>
      </c>
      <c r="H1952" s="1">
        <v>46044.766412037039</v>
      </c>
      <c r="I1952" t="b">
        <v>1</v>
      </c>
      <c r="J1952" t="b">
        <v>0</v>
      </c>
      <c r="K1952" t="s">
        <v>40</v>
      </c>
      <c r="L1952" t="s">
        <v>60</v>
      </c>
      <c r="M1952">
        <v>37500</v>
      </c>
      <c r="N1952"/>
      <c r="O1952" t="s">
        <v>155</v>
      </c>
      <c r="P1952" t="s">
        <v>219</v>
      </c>
    </row>
    <row r="1953" spans="1:16" x14ac:dyDescent="0.25">
      <c r="A1953" t="s">
        <v>6</v>
      </c>
      <c r="B1953" t="s">
        <v>8050</v>
      </c>
      <c r="C1953" t="s">
        <v>5236</v>
      </c>
      <c r="D1953" t="s">
        <v>4526</v>
      </c>
      <c r="E1953" t="s">
        <v>59</v>
      </c>
      <c r="F1953" t="b">
        <v>0</v>
      </c>
      <c r="G1953" t="s">
        <v>40</v>
      </c>
      <c r="H1953" s="1">
        <v>46044.766458333332</v>
      </c>
      <c r="I1953" t="b">
        <v>0</v>
      </c>
      <c r="J1953" t="b">
        <v>0</v>
      </c>
      <c r="K1953" t="s">
        <v>40</v>
      </c>
      <c r="L1953" t="s">
        <v>60</v>
      </c>
      <c r="M1953">
        <v>58496.5</v>
      </c>
      <c r="N1953"/>
      <c r="O1953" t="s">
        <v>8051</v>
      </c>
      <c r="P1953" t="s">
        <v>8052</v>
      </c>
    </row>
    <row r="1954" spans="1:16" x14ac:dyDescent="0.25">
      <c r="A1954" t="s">
        <v>1</v>
      </c>
      <c r="B1954" t="s">
        <v>3667</v>
      </c>
      <c r="C1954" t="s">
        <v>500</v>
      </c>
      <c r="D1954" t="s">
        <v>2360</v>
      </c>
      <c r="E1954" t="s">
        <v>59</v>
      </c>
      <c r="F1954" t="b">
        <v>0</v>
      </c>
      <c r="G1954" t="s">
        <v>13</v>
      </c>
      <c r="H1954" s="1">
        <v>46044.767824074072</v>
      </c>
      <c r="I1954" t="b">
        <v>0</v>
      </c>
      <c r="J1954" t="b">
        <v>0</v>
      </c>
      <c r="K1954" t="s">
        <v>13</v>
      </c>
      <c r="L1954" t="s">
        <v>60</v>
      </c>
      <c r="M1954">
        <v>100000</v>
      </c>
      <c r="N1954"/>
      <c r="O1954" t="s">
        <v>8053</v>
      </c>
      <c r="P1954" t="s">
        <v>8054</v>
      </c>
    </row>
    <row r="1955" spans="1:16" x14ac:dyDescent="0.25">
      <c r="A1955" t="s">
        <v>0</v>
      </c>
      <c r="B1955" t="s">
        <v>8055</v>
      </c>
      <c r="C1955" t="s">
        <v>112</v>
      </c>
      <c r="D1955" t="s">
        <v>4526</v>
      </c>
      <c r="E1955" t="s">
        <v>59</v>
      </c>
      <c r="F1955" t="b">
        <v>0</v>
      </c>
      <c r="G1955" t="s">
        <v>65</v>
      </c>
      <c r="H1955" s="1">
        <v>46044.791701388887</v>
      </c>
      <c r="I1955" t="b">
        <v>0</v>
      </c>
      <c r="J1955" t="b">
        <v>1</v>
      </c>
      <c r="K1955" t="s">
        <v>41</v>
      </c>
      <c r="L1955" t="s">
        <v>60</v>
      </c>
      <c r="M1955">
        <v>73050</v>
      </c>
      <c r="N1955"/>
      <c r="O1955" t="s">
        <v>2294</v>
      </c>
      <c r="P1955" t="s">
        <v>8056</v>
      </c>
    </row>
    <row r="1956" spans="1:16" x14ac:dyDescent="0.25">
      <c r="A1956" t="s">
        <v>7</v>
      </c>
      <c r="B1956" t="s">
        <v>8057</v>
      </c>
      <c r="C1956" t="s">
        <v>79</v>
      </c>
      <c r="D1956" t="s">
        <v>4526</v>
      </c>
      <c r="E1956" t="s">
        <v>59</v>
      </c>
      <c r="F1956" t="b">
        <v>0</v>
      </c>
      <c r="G1956" t="s">
        <v>77</v>
      </c>
      <c r="H1956" s="1">
        <v>46044.803726851853</v>
      </c>
      <c r="I1956" t="b">
        <v>0</v>
      </c>
      <c r="J1956" t="b">
        <v>1</v>
      </c>
      <c r="K1956" t="s">
        <v>41</v>
      </c>
      <c r="L1956" t="s">
        <v>60</v>
      </c>
      <c r="M1956">
        <v>184000</v>
      </c>
      <c r="N1956"/>
      <c r="O1956" t="s">
        <v>4526</v>
      </c>
      <c r="P1956" t="s">
        <v>8058</v>
      </c>
    </row>
    <row r="1957" spans="1:16" x14ac:dyDescent="0.25">
      <c r="A1957" t="s">
        <v>1</v>
      </c>
      <c r="B1957" t="s">
        <v>8059</v>
      </c>
      <c r="C1957" t="s">
        <v>681</v>
      </c>
      <c r="D1957" t="s">
        <v>4346</v>
      </c>
      <c r="E1957" t="s">
        <v>232</v>
      </c>
      <c r="F1957" t="b">
        <v>0</v>
      </c>
      <c r="G1957" t="s">
        <v>77</v>
      </c>
      <c r="H1957" s="1">
        <v>46044.804363425923</v>
      </c>
      <c r="I1957" t="b">
        <v>0</v>
      </c>
      <c r="J1957" t="b">
        <v>0</v>
      </c>
      <c r="K1957" t="s">
        <v>41</v>
      </c>
      <c r="L1957" t="s">
        <v>74</v>
      </c>
      <c r="M1957"/>
      <c r="N1957">
        <v>45</v>
      </c>
      <c r="O1957" t="s">
        <v>8060</v>
      </c>
      <c r="P1957" t="s">
        <v>8061</v>
      </c>
    </row>
    <row r="1958" spans="1:16" x14ac:dyDescent="0.25">
      <c r="A1958" t="s">
        <v>3</v>
      </c>
      <c r="B1958" t="s">
        <v>8062</v>
      </c>
      <c r="C1958" t="s">
        <v>2506</v>
      </c>
      <c r="D1958" t="s">
        <v>4346</v>
      </c>
      <c r="E1958" t="s">
        <v>59</v>
      </c>
      <c r="F1958" t="b">
        <v>0</v>
      </c>
      <c r="G1958" t="s">
        <v>63</v>
      </c>
      <c r="H1958" s="1">
        <v>46044.813043981478</v>
      </c>
      <c r="I1958" t="b">
        <v>0</v>
      </c>
      <c r="J1958" t="b">
        <v>0</v>
      </c>
      <c r="K1958" t="s">
        <v>41</v>
      </c>
      <c r="L1958" t="s">
        <v>60</v>
      </c>
      <c r="M1958">
        <v>121000</v>
      </c>
      <c r="N1958"/>
      <c r="O1958" t="s">
        <v>257</v>
      </c>
      <c r="P1958" t="s">
        <v>713</v>
      </c>
    </row>
    <row r="1959" spans="1:16" x14ac:dyDescent="0.25">
      <c r="A1959" t="s">
        <v>1</v>
      </c>
      <c r="B1959" t="s">
        <v>156</v>
      </c>
      <c r="C1959" t="s">
        <v>3819</v>
      </c>
      <c r="D1959" t="s">
        <v>2360</v>
      </c>
      <c r="E1959" t="s">
        <v>59</v>
      </c>
      <c r="F1959" t="b">
        <v>0</v>
      </c>
      <c r="G1959" t="s">
        <v>63</v>
      </c>
      <c r="H1959" s="1">
        <v>46044.813564814824</v>
      </c>
      <c r="I1959" t="b">
        <v>0</v>
      </c>
      <c r="J1959" t="b">
        <v>1</v>
      </c>
      <c r="K1959" t="s">
        <v>41</v>
      </c>
      <c r="L1959" t="s">
        <v>74</v>
      </c>
      <c r="M1959"/>
      <c r="N1959">
        <v>62.5</v>
      </c>
      <c r="O1959" t="s">
        <v>2383</v>
      </c>
      <c r="P1959" t="s">
        <v>7945</v>
      </c>
    </row>
    <row r="1960" spans="1:16" x14ac:dyDescent="0.25">
      <c r="A1960" t="s">
        <v>0</v>
      </c>
      <c r="B1960" t="s">
        <v>268</v>
      </c>
      <c r="C1960" t="s">
        <v>315</v>
      </c>
      <c r="D1960" t="s">
        <v>4526</v>
      </c>
      <c r="E1960" t="s">
        <v>59</v>
      </c>
      <c r="F1960" t="b">
        <v>0</v>
      </c>
      <c r="G1960" t="s">
        <v>65</v>
      </c>
      <c r="H1960" s="1">
        <v>46044.83353009259</v>
      </c>
      <c r="I1960" t="b">
        <v>0</v>
      </c>
      <c r="J1960" t="b">
        <v>1</v>
      </c>
      <c r="K1960" t="s">
        <v>41</v>
      </c>
      <c r="L1960" t="s">
        <v>60</v>
      </c>
      <c r="M1960">
        <v>84045</v>
      </c>
      <c r="N1960"/>
      <c r="O1960" t="s">
        <v>8063</v>
      </c>
      <c r="P1960" t="s">
        <v>8064</v>
      </c>
    </row>
    <row r="1961" spans="1:16" x14ac:dyDescent="0.25">
      <c r="A1961" t="s">
        <v>2</v>
      </c>
      <c r="B1961" t="s">
        <v>158</v>
      </c>
      <c r="C1961" t="s">
        <v>1468</v>
      </c>
      <c r="D1961" t="s">
        <v>4346</v>
      </c>
      <c r="E1961" t="s">
        <v>59</v>
      </c>
      <c r="F1961" t="b">
        <v>0</v>
      </c>
      <c r="G1961" t="s">
        <v>89</v>
      </c>
      <c r="H1961" s="1">
        <v>46044.845833333333</v>
      </c>
      <c r="I1961" t="b">
        <v>0</v>
      </c>
      <c r="J1961" t="b">
        <v>0</v>
      </c>
      <c r="K1961" t="s">
        <v>41</v>
      </c>
      <c r="L1961" t="s">
        <v>60</v>
      </c>
      <c r="M1961">
        <v>140000</v>
      </c>
      <c r="N1961"/>
      <c r="O1961" t="s">
        <v>7385</v>
      </c>
      <c r="P1961" t="s">
        <v>8065</v>
      </c>
    </row>
    <row r="1962" spans="1:16" x14ac:dyDescent="0.25">
      <c r="A1962" t="s">
        <v>6</v>
      </c>
      <c r="B1962" t="s">
        <v>8066</v>
      </c>
      <c r="C1962" t="s">
        <v>181</v>
      </c>
      <c r="D1962" t="s">
        <v>4526</v>
      </c>
      <c r="E1962" t="s">
        <v>59</v>
      </c>
      <c r="F1962" t="b">
        <v>0</v>
      </c>
      <c r="G1962" t="s">
        <v>89</v>
      </c>
      <c r="H1962" s="1">
        <v>46044.845833333333</v>
      </c>
      <c r="I1962" t="b">
        <v>0</v>
      </c>
      <c r="J1962" t="b">
        <v>1</v>
      </c>
      <c r="K1962" t="s">
        <v>41</v>
      </c>
      <c r="L1962" t="s">
        <v>60</v>
      </c>
      <c r="M1962">
        <v>116500</v>
      </c>
      <c r="N1962"/>
      <c r="O1962" t="s">
        <v>2578</v>
      </c>
      <c r="P1962" t="s">
        <v>8067</v>
      </c>
    </row>
    <row r="1963" spans="1:16" x14ac:dyDescent="0.25">
      <c r="A1963" t="s">
        <v>8</v>
      </c>
      <c r="B1963" t="s">
        <v>8</v>
      </c>
      <c r="C1963" t="s">
        <v>2289</v>
      </c>
      <c r="D1963" t="s">
        <v>4526</v>
      </c>
      <c r="E1963" t="s">
        <v>59</v>
      </c>
      <c r="F1963" t="b">
        <v>0</v>
      </c>
      <c r="G1963" t="s">
        <v>89</v>
      </c>
      <c r="H1963" s="1">
        <v>46044.845868055563</v>
      </c>
      <c r="I1963" t="b">
        <v>0</v>
      </c>
      <c r="J1963" t="b">
        <v>1</v>
      </c>
      <c r="K1963" t="s">
        <v>41</v>
      </c>
      <c r="L1963" t="s">
        <v>60</v>
      </c>
      <c r="M1963">
        <v>105000</v>
      </c>
      <c r="N1963"/>
      <c r="O1963" t="s">
        <v>8068</v>
      </c>
      <c r="P1963" t="s">
        <v>1619</v>
      </c>
    </row>
    <row r="1964" spans="1:16" x14ac:dyDescent="0.25">
      <c r="A1964" t="s">
        <v>1</v>
      </c>
      <c r="B1964" t="s">
        <v>4393</v>
      </c>
      <c r="C1964" t="s">
        <v>313</v>
      </c>
      <c r="D1964" t="s">
        <v>4526</v>
      </c>
      <c r="E1964" t="s">
        <v>59</v>
      </c>
      <c r="F1964" t="b">
        <v>0</v>
      </c>
      <c r="G1964" t="s">
        <v>65</v>
      </c>
      <c r="H1964" s="1">
        <v>46044.845960648148</v>
      </c>
      <c r="I1964" t="b">
        <v>0</v>
      </c>
      <c r="J1964" t="b">
        <v>0</v>
      </c>
      <c r="K1964" t="s">
        <v>41</v>
      </c>
      <c r="L1964" t="s">
        <v>60</v>
      </c>
      <c r="M1964">
        <v>125000</v>
      </c>
      <c r="N1964"/>
      <c r="O1964" t="s">
        <v>3178</v>
      </c>
      <c r="P1964" t="s">
        <v>8069</v>
      </c>
    </row>
    <row r="1965" spans="1:16" x14ac:dyDescent="0.25">
      <c r="A1965" t="s">
        <v>1</v>
      </c>
      <c r="B1965" t="s">
        <v>8070</v>
      </c>
      <c r="C1965" t="s">
        <v>370</v>
      </c>
      <c r="D1965" t="s">
        <v>4630</v>
      </c>
      <c r="E1965" t="s">
        <v>59</v>
      </c>
      <c r="F1965" t="b">
        <v>0</v>
      </c>
      <c r="G1965" t="s">
        <v>65</v>
      </c>
      <c r="H1965" s="1">
        <v>46044.845960648148</v>
      </c>
      <c r="I1965" t="b">
        <v>1</v>
      </c>
      <c r="J1965" t="b">
        <v>1</v>
      </c>
      <c r="K1965" t="s">
        <v>41</v>
      </c>
      <c r="L1965" t="s">
        <v>60</v>
      </c>
      <c r="M1965">
        <v>244500</v>
      </c>
      <c r="N1965"/>
      <c r="O1965" t="s">
        <v>8071</v>
      </c>
      <c r="P1965" t="s">
        <v>8072</v>
      </c>
    </row>
    <row r="1966" spans="1:16" x14ac:dyDescent="0.25">
      <c r="A1966" t="s">
        <v>1</v>
      </c>
      <c r="B1966" t="s">
        <v>629</v>
      </c>
      <c r="C1966" t="s">
        <v>8073</v>
      </c>
      <c r="D1966" t="s">
        <v>4756</v>
      </c>
      <c r="E1966" t="s">
        <v>59</v>
      </c>
      <c r="F1966" t="b">
        <v>0</v>
      </c>
      <c r="G1966" t="s">
        <v>68</v>
      </c>
      <c r="H1966" s="1">
        <v>46044.846597222233</v>
      </c>
      <c r="I1966" t="b">
        <v>0</v>
      </c>
      <c r="J1966" t="b">
        <v>1</v>
      </c>
      <c r="K1966" t="s">
        <v>41</v>
      </c>
      <c r="L1966" t="s">
        <v>60</v>
      </c>
      <c r="M1966">
        <v>106550</v>
      </c>
      <c r="N1966"/>
      <c r="O1966" t="s">
        <v>8074</v>
      </c>
      <c r="P1966" t="s">
        <v>8075</v>
      </c>
    </row>
    <row r="1967" spans="1:16" x14ac:dyDescent="0.25">
      <c r="A1967" t="s">
        <v>1</v>
      </c>
      <c r="B1967" t="s">
        <v>8076</v>
      </c>
      <c r="C1967" t="s">
        <v>2339</v>
      </c>
      <c r="D1967" t="s">
        <v>6067</v>
      </c>
      <c r="E1967" t="s">
        <v>59</v>
      </c>
      <c r="F1967" t="b">
        <v>0</v>
      </c>
      <c r="G1967" t="s">
        <v>23</v>
      </c>
      <c r="H1967" s="1">
        <v>46044.848865740743</v>
      </c>
      <c r="I1967" t="b">
        <v>0</v>
      </c>
      <c r="J1967" t="b">
        <v>0</v>
      </c>
      <c r="K1967" t="s">
        <v>23</v>
      </c>
      <c r="L1967" t="s">
        <v>60</v>
      </c>
      <c r="M1967">
        <v>36750</v>
      </c>
      <c r="N1967"/>
      <c r="O1967" t="s">
        <v>8077</v>
      </c>
      <c r="P1967" t="s">
        <v>8078</v>
      </c>
    </row>
    <row r="1968" spans="1:16" x14ac:dyDescent="0.25">
      <c r="A1968" t="s">
        <v>6</v>
      </c>
      <c r="B1968" t="s">
        <v>8079</v>
      </c>
      <c r="C1968" t="s">
        <v>207</v>
      </c>
      <c r="D1968" t="s">
        <v>4526</v>
      </c>
      <c r="E1968" t="s">
        <v>59</v>
      </c>
      <c r="F1968" t="b">
        <v>0</v>
      </c>
      <c r="G1968" t="s">
        <v>63</v>
      </c>
      <c r="H1968" s="1">
        <v>46044.854791666658</v>
      </c>
      <c r="I1968" t="b">
        <v>0</v>
      </c>
      <c r="J1968" t="b">
        <v>1</v>
      </c>
      <c r="K1968" t="s">
        <v>41</v>
      </c>
      <c r="L1968" t="s">
        <v>60</v>
      </c>
      <c r="M1968">
        <v>116500</v>
      </c>
      <c r="N1968"/>
      <c r="O1968" t="s">
        <v>2578</v>
      </c>
      <c r="P1968" t="s">
        <v>8067</v>
      </c>
    </row>
    <row r="1969" spans="1:16" x14ac:dyDescent="0.25">
      <c r="A1969" t="s">
        <v>0</v>
      </c>
      <c r="B1969" t="s">
        <v>8080</v>
      </c>
      <c r="C1969" t="s">
        <v>204</v>
      </c>
      <c r="D1969" t="s">
        <v>2360</v>
      </c>
      <c r="E1969" t="s">
        <v>59</v>
      </c>
      <c r="F1969" t="b">
        <v>0</v>
      </c>
      <c r="G1969" t="s">
        <v>65</v>
      </c>
      <c r="H1969" s="1">
        <v>46044.875069444453</v>
      </c>
      <c r="I1969" t="b">
        <v>1</v>
      </c>
      <c r="J1969" t="b">
        <v>0</v>
      </c>
      <c r="K1969" t="s">
        <v>41</v>
      </c>
      <c r="L1969" t="s">
        <v>74</v>
      </c>
      <c r="M1969"/>
      <c r="N1969">
        <v>29.5</v>
      </c>
      <c r="O1969" t="s">
        <v>3167</v>
      </c>
      <c r="P1969" t="s">
        <v>7341</v>
      </c>
    </row>
    <row r="1970" spans="1:16" x14ac:dyDescent="0.25">
      <c r="A1970" t="s">
        <v>0</v>
      </c>
      <c r="B1970" t="s">
        <v>883</v>
      </c>
      <c r="C1970" t="s">
        <v>3995</v>
      </c>
      <c r="D1970" t="s">
        <v>4630</v>
      </c>
      <c r="E1970" t="s">
        <v>621</v>
      </c>
      <c r="F1970" t="b">
        <v>0</v>
      </c>
      <c r="G1970" t="s">
        <v>68</v>
      </c>
      <c r="H1970" s="1">
        <v>46044.875486111108</v>
      </c>
      <c r="I1970" t="b">
        <v>0</v>
      </c>
      <c r="J1970" t="b">
        <v>0</v>
      </c>
      <c r="K1970" t="s">
        <v>41</v>
      </c>
      <c r="L1970" t="s">
        <v>74</v>
      </c>
      <c r="M1970"/>
      <c r="N1970">
        <v>20</v>
      </c>
      <c r="O1970" t="s">
        <v>8020</v>
      </c>
      <c r="P1970" t="s">
        <v>997</v>
      </c>
    </row>
    <row r="1971" spans="1:16" x14ac:dyDescent="0.25">
      <c r="A1971" t="s">
        <v>1</v>
      </c>
      <c r="B1971" t="s">
        <v>1</v>
      </c>
      <c r="C1971" t="s">
        <v>214</v>
      </c>
      <c r="D1971" t="s">
        <v>155</v>
      </c>
      <c r="F1971" t="b">
        <v>0</v>
      </c>
      <c r="G1971" t="s">
        <v>68</v>
      </c>
      <c r="H1971" s="1">
        <v>46044.888275462959</v>
      </c>
      <c r="I1971" t="b">
        <v>1</v>
      </c>
      <c r="J1971" t="b">
        <v>0</v>
      </c>
      <c r="K1971" t="s">
        <v>41</v>
      </c>
      <c r="L1971" t="s">
        <v>74</v>
      </c>
      <c r="M1971"/>
      <c r="N1971">
        <v>62.5</v>
      </c>
      <c r="O1971" t="s">
        <v>155</v>
      </c>
      <c r="P1971" t="s">
        <v>2637</v>
      </c>
    </row>
    <row r="1972" spans="1:16" x14ac:dyDescent="0.25">
      <c r="A1972" t="s">
        <v>1</v>
      </c>
      <c r="B1972" t="s">
        <v>8081</v>
      </c>
      <c r="C1972" t="s">
        <v>174</v>
      </c>
      <c r="D1972" t="s">
        <v>4346</v>
      </c>
      <c r="E1972" t="s">
        <v>59</v>
      </c>
      <c r="F1972" t="b">
        <v>0</v>
      </c>
      <c r="G1972" t="s">
        <v>68</v>
      </c>
      <c r="H1972" s="1">
        <v>46044.888344907413</v>
      </c>
      <c r="I1972" t="b">
        <v>0</v>
      </c>
      <c r="J1972" t="b">
        <v>1</v>
      </c>
      <c r="K1972" t="s">
        <v>41</v>
      </c>
      <c r="L1972" t="s">
        <v>60</v>
      </c>
      <c r="M1972">
        <v>245000</v>
      </c>
      <c r="N1972"/>
      <c r="O1972" t="s">
        <v>8082</v>
      </c>
      <c r="P1972" t="s">
        <v>8083</v>
      </c>
    </row>
    <row r="1973" spans="1:16" x14ac:dyDescent="0.25">
      <c r="A1973" t="s">
        <v>3</v>
      </c>
      <c r="B1973" t="s">
        <v>2264</v>
      </c>
      <c r="C1973" t="s">
        <v>2605</v>
      </c>
      <c r="D1973" t="s">
        <v>4526</v>
      </c>
      <c r="E1973" t="s">
        <v>132</v>
      </c>
      <c r="F1973" t="b">
        <v>0</v>
      </c>
      <c r="G1973" t="s">
        <v>65</v>
      </c>
      <c r="H1973" s="1">
        <v>46044.916828703703</v>
      </c>
      <c r="I1973" t="b">
        <v>0</v>
      </c>
      <c r="J1973" t="b">
        <v>0</v>
      </c>
      <c r="K1973" t="s">
        <v>41</v>
      </c>
      <c r="L1973" t="s">
        <v>74</v>
      </c>
      <c r="M1973"/>
      <c r="N1973">
        <v>53</v>
      </c>
      <c r="O1973" t="s">
        <v>4707</v>
      </c>
    </row>
    <row r="1974" spans="1:16" x14ac:dyDescent="0.25">
      <c r="A1974" t="s">
        <v>2</v>
      </c>
      <c r="B1974" t="s">
        <v>986</v>
      </c>
      <c r="C1974" t="s">
        <v>743</v>
      </c>
      <c r="D1974" t="s">
        <v>4526</v>
      </c>
      <c r="E1974" t="s">
        <v>59</v>
      </c>
      <c r="F1974" t="b">
        <v>0</v>
      </c>
      <c r="G1974" t="s">
        <v>77</v>
      </c>
      <c r="H1974" s="1">
        <v>46044.928715277783</v>
      </c>
      <c r="I1974" t="b">
        <v>0</v>
      </c>
      <c r="J1974" t="b">
        <v>1</v>
      </c>
      <c r="K1974" t="s">
        <v>41</v>
      </c>
      <c r="L1974" t="s">
        <v>60</v>
      </c>
      <c r="M1974">
        <v>209500</v>
      </c>
      <c r="N1974"/>
      <c r="O1974" t="s">
        <v>250</v>
      </c>
    </row>
    <row r="1975" spans="1:16" x14ac:dyDescent="0.25">
      <c r="A1975" t="s">
        <v>1</v>
      </c>
      <c r="B1975" t="s">
        <v>8084</v>
      </c>
      <c r="C1975" t="s">
        <v>598</v>
      </c>
      <c r="D1975" t="s">
        <v>4526</v>
      </c>
      <c r="E1975" t="s">
        <v>88</v>
      </c>
      <c r="F1975" t="b">
        <v>0</v>
      </c>
      <c r="G1975" t="s">
        <v>65</v>
      </c>
      <c r="H1975" s="1">
        <v>46044.929293981477</v>
      </c>
      <c r="I1975" t="b">
        <v>0</v>
      </c>
      <c r="J1975" t="b">
        <v>0</v>
      </c>
      <c r="K1975" t="s">
        <v>41</v>
      </c>
      <c r="L1975" t="s">
        <v>74</v>
      </c>
      <c r="M1975"/>
      <c r="N1975">
        <v>65</v>
      </c>
      <c r="O1975" t="s">
        <v>8085</v>
      </c>
      <c r="P1975" t="s">
        <v>152</v>
      </c>
    </row>
    <row r="1976" spans="1:16" x14ac:dyDescent="0.25">
      <c r="A1976" t="s">
        <v>1</v>
      </c>
      <c r="B1976" t="s">
        <v>8086</v>
      </c>
      <c r="C1976" t="s">
        <v>695</v>
      </c>
      <c r="D1976" t="s">
        <v>4346</v>
      </c>
      <c r="E1976" t="s">
        <v>59</v>
      </c>
      <c r="F1976" t="b">
        <v>0</v>
      </c>
      <c r="G1976" t="s">
        <v>77</v>
      </c>
      <c r="H1976" s="1">
        <v>46044.929594907408</v>
      </c>
      <c r="I1976" t="b">
        <v>1</v>
      </c>
      <c r="J1976" t="b">
        <v>1</v>
      </c>
      <c r="K1976" t="s">
        <v>41</v>
      </c>
      <c r="L1976" t="s">
        <v>60</v>
      </c>
      <c r="M1976">
        <v>155500</v>
      </c>
      <c r="N1976"/>
      <c r="O1976" t="s">
        <v>8087</v>
      </c>
      <c r="P1976" t="s">
        <v>8088</v>
      </c>
    </row>
    <row r="1977" spans="1:16" x14ac:dyDescent="0.25">
      <c r="A1977" t="s">
        <v>0</v>
      </c>
      <c r="B1977" t="s">
        <v>8089</v>
      </c>
      <c r="C1977" t="s">
        <v>758</v>
      </c>
      <c r="D1977" t="s">
        <v>2360</v>
      </c>
      <c r="E1977" t="s">
        <v>59</v>
      </c>
      <c r="F1977" t="b">
        <v>0</v>
      </c>
      <c r="G1977" t="s">
        <v>68</v>
      </c>
      <c r="H1977" s="1">
        <v>46044.929988425924</v>
      </c>
      <c r="I1977" t="b">
        <v>1</v>
      </c>
      <c r="J1977" t="b">
        <v>1</v>
      </c>
      <c r="K1977" t="s">
        <v>41</v>
      </c>
      <c r="L1977" t="s">
        <v>60</v>
      </c>
      <c r="M1977">
        <v>448000</v>
      </c>
      <c r="N1977"/>
      <c r="O1977" t="s">
        <v>827</v>
      </c>
      <c r="P1977" t="s">
        <v>8090</v>
      </c>
    </row>
    <row r="1978" spans="1:16" x14ac:dyDescent="0.25">
      <c r="A1978" t="s">
        <v>0</v>
      </c>
      <c r="B1978" t="s">
        <v>8091</v>
      </c>
      <c r="C1978" t="s">
        <v>1691</v>
      </c>
      <c r="D1978" t="s">
        <v>4346</v>
      </c>
      <c r="E1978" t="s">
        <v>59</v>
      </c>
      <c r="F1978" t="b">
        <v>0</v>
      </c>
      <c r="G1978" t="s">
        <v>63</v>
      </c>
      <c r="H1978" s="1">
        <v>46044.938067129631</v>
      </c>
      <c r="I1978" t="b">
        <v>1</v>
      </c>
      <c r="J1978" t="b">
        <v>1</v>
      </c>
      <c r="K1978" t="s">
        <v>41</v>
      </c>
      <c r="L1978" t="s">
        <v>60</v>
      </c>
      <c r="M1978">
        <v>62500</v>
      </c>
      <c r="N1978"/>
      <c r="O1978" t="s">
        <v>8092</v>
      </c>
      <c r="P1978" t="s">
        <v>5022</v>
      </c>
    </row>
    <row r="1979" spans="1:16" x14ac:dyDescent="0.25">
      <c r="A1979" t="s">
        <v>4</v>
      </c>
      <c r="B1979" t="s">
        <v>8093</v>
      </c>
      <c r="C1979" t="s">
        <v>758</v>
      </c>
      <c r="D1979" t="s">
        <v>2360</v>
      </c>
      <c r="E1979" t="s">
        <v>59</v>
      </c>
      <c r="F1979" t="b">
        <v>0</v>
      </c>
      <c r="G1979" t="s">
        <v>63</v>
      </c>
      <c r="H1979" s="1">
        <v>46044.938414351847</v>
      </c>
      <c r="I1979" t="b">
        <v>1</v>
      </c>
      <c r="J1979" t="b">
        <v>1</v>
      </c>
      <c r="K1979" t="s">
        <v>41</v>
      </c>
      <c r="L1979" t="s">
        <v>60</v>
      </c>
      <c r="M1979">
        <v>473000</v>
      </c>
      <c r="N1979"/>
      <c r="O1979" t="s">
        <v>827</v>
      </c>
      <c r="P1979" t="s">
        <v>8094</v>
      </c>
    </row>
    <row r="1980" spans="1:16" x14ac:dyDescent="0.25">
      <c r="A1980" t="s">
        <v>2</v>
      </c>
      <c r="B1980" t="s">
        <v>1252</v>
      </c>
      <c r="C1980" t="s">
        <v>172</v>
      </c>
      <c r="D1980" t="s">
        <v>4526</v>
      </c>
      <c r="E1980" t="s">
        <v>59</v>
      </c>
      <c r="F1980" t="b">
        <v>0</v>
      </c>
      <c r="G1980" t="s">
        <v>68</v>
      </c>
      <c r="H1980" s="1">
        <v>46044.958912037036</v>
      </c>
      <c r="I1980" t="b">
        <v>0</v>
      </c>
      <c r="J1980" t="b">
        <v>1</v>
      </c>
      <c r="K1980" t="s">
        <v>41</v>
      </c>
      <c r="L1980" t="s">
        <v>60</v>
      </c>
      <c r="M1980">
        <v>117500</v>
      </c>
      <c r="N1980"/>
      <c r="O1980" t="s">
        <v>8095</v>
      </c>
      <c r="P1980" t="s">
        <v>1181</v>
      </c>
    </row>
    <row r="1981" spans="1:16" x14ac:dyDescent="0.25">
      <c r="A1981" t="s">
        <v>6</v>
      </c>
      <c r="B1981" t="s">
        <v>8096</v>
      </c>
      <c r="C1981" t="s">
        <v>8097</v>
      </c>
      <c r="D1981" t="s">
        <v>6200</v>
      </c>
      <c r="E1981" t="s">
        <v>59</v>
      </c>
      <c r="F1981" t="b">
        <v>0</v>
      </c>
      <c r="G1981" t="s">
        <v>20</v>
      </c>
      <c r="H1981" s="1">
        <v>46044.979444444441</v>
      </c>
      <c r="I1981" t="b">
        <v>0</v>
      </c>
      <c r="J1981" t="b">
        <v>0</v>
      </c>
      <c r="K1981" t="s">
        <v>20</v>
      </c>
      <c r="L1981" t="s">
        <v>60</v>
      </c>
      <c r="M1981">
        <v>74999.5</v>
      </c>
      <c r="N1981"/>
      <c r="O1981" t="s">
        <v>108</v>
      </c>
      <c r="P1981" t="s">
        <v>310</v>
      </c>
    </row>
    <row r="1982" spans="1:16" x14ac:dyDescent="0.25">
      <c r="A1982" t="s">
        <v>0</v>
      </c>
      <c r="B1982" t="s">
        <v>8098</v>
      </c>
      <c r="C1982" t="s">
        <v>86</v>
      </c>
      <c r="D1982" t="s">
        <v>4346</v>
      </c>
      <c r="E1982" t="s">
        <v>59</v>
      </c>
      <c r="F1982" t="b">
        <v>0</v>
      </c>
      <c r="G1982" t="s">
        <v>77</v>
      </c>
      <c r="H1982" s="1">
        <v>46045.000300925924</v>
      </c>
      <c r="I1982" t="b">
        <v>0</v>
      </c>
      <c r="J1982" t="b">
        <v>1</v>
      </c>
      <c r="K1982" t="s">
        <v>41</v>
      </c>
      <c r="L1982" t="s">
        <v>60</v>
      </c>
      <c r="M1982">
        <v>115510</v>
      </c>
      <c r="N1982"/>
      <c r="O1982" t="s">
        <v>4054</v>
      </c>
      <c r="P1982" t="s">
        <v>8099</v>
      </c>
    </row>
    <row r="1983" spans="1:16" x14ac:dyDescent="0.25">
      <c r="A1983" t="s">
        <v>2</v>
      </c>
      <c r="B1983" t="s">
        <v>8100</v>
      </c>
      <c r="C1983" t="s">
        <v>304</v>
      </c>
      <c r="D1983" t="s">
        <v>3173</v>
      </c>
      <c r="E1983" t="s">
        <v>232</v>
      </c>
      <c r="F1983" t="b">
        <v>0</v>
      </c>
      <c r="G1983" t="s">
        <v>77</v>
      </c>
      <c r="H1983" s="1">
        <v>46045.012048611112</v>
      </c>
      <c r="I1983" t="b">
        <v>1</v>
      </c>
      <c r="J1983" t="b">
        <v>0</v>
      </c>
      <c r="K1983" t="s">
        <v>41</v>
      </c>
      <c r="L1983" t="s">
        <v>60</v>
      </c>
      <c r="M1983">
        <v>109500</v>
      </c>
      <c r="N1983"/>
      <c r="O1983" t="s">
        <v>371</v>
      </c>
      <c r="P1983" t="s">
        <v>2284</v>
      </c>
    </row>
    <row r="1984" spans="1:16" x14ac:dyDescent="0.25">
      <c r="A1984" t="s">
        <v>0</v>
      </c>
      <c r="B1984" t="s">
        <v>8101</v>
      </c>
      <c r="C1984" t="s">
        <v>382</v>
      </c>
      <c r="D1984" t="s">
        <v>4587</v>
      </c>
      <c r="E1984" t="s">
        <v>59</v>
      </c>
      <c r="F1984" t="b">
        <v>0</v>
      </c>
      <c r="G1984" t="s">
        <v>77</v>
      </c>
      <c r="H1984" s="1">
        <v>46045.012060185189</v>
      </c>
      <c r="I1984" t="b">
        <v>0</v>
      </c>
      <c r="J1984" t="b">
        <v>1</v>
      </c>
      <c r="K1984" t="s">
        <v>41</v>
      </c>
      <c r="L1984" t="s">
        <v>60</v>
      </c>
      <c r="M1984">
        <v>90000</v>
      </c>
      <c r="N1984"/>
      <c r="O1984" t="s">
        <v>8102</v>
      </c>
      <c r="P1984" t="s">
        <v>8103</v>
      </c>
    </row>
    <row r="1985" spans="1:16" x14ac:dyDescent="0.25">
      <c r="A1985" t="s">
        <v>1</v>
      </c>
      <c r="B1985" t="s">
        <v>1</v>
      </c>
      <c r="C1985" t="s">
        <v>8104</v>
      </c>
      <c r="D1985" t="s">
        <v>7397</v>
      </c>
      <c r="E1985" t="s">
        <v>88</v>
      </c>
      <c r="F1985" t="b">
        <v>0</v>
      </c>
      <c r="G1985" t="s">
        <v>68</v>
      </c>
      <c r="H1985" s="1">
        <v>46045.013356481482</v>
      </c>
      <c r="I1985" t="b">
        <v>1</v>
      </c>
      <c r="J1985" t="b">
        <v>1</v>
      </c>
      <c r="K1985" t="s">
        <v>41</v>
      </c>
      <c r="L1985" t="s">
        <v>74</v>
      </c>
      <c r="M1985"/>
      <c r="N1985">
        <v>67.5</v>
      </c>
      <c r="O1985" t="s">
        <v>299</v>
      </c>
      <c r="P1985" t="s">
        <v>2288</v>
      </c>
    </row>
    <row r="1986" spans="1:16" x14ac:dyDescent="0.25">
      <c r="A1986" t="s">
        <v>1</v>
      </c>
      <c r="B1986" t="s">
        <v>7965</v>
      </c>
      <c r="C1986" t="s">
        <v>8105</v>
      </c>
      <c r="D1986" t="s">
        <v>6200</v>
      </c>
      <c r="E1986" t="s">
        <v>59</v>
      </c>
      <c r="F1986" t="b">
        <v>0</v>
      </c>
      <c r="G1986" t="s">
        <v>89</v>
      </c>
      <c r="H1986" s="1">
        <v>46045.013726851852</v>
      </c>
      <c r="I1986" t="b">
        <v>1</v>
      </c>
      <c r="J1986" t="b">
        <v>1</v>
      </c>
      <c r="K1986" t="s">
        <v>41</v>
      </c>
      <c r="L1986" t="s">
        <v>60</v>
      </c>
      <c r="M1986">
        <v>108267</v>
      </c>
      <c r="N1986"/>
      <c r="O1986" t="s">
        <v>8106</v>
      </c>
      <c r="P1986" t="s">
        <v>7966</v>
      </c>
    </row>
    <row r="1987" spans="1:16" x14ac:dyDescent="0.25">
      <c r="A1987" t="s">
        <v>0</v>
      </c>
      <c r="B1987" t="s">
        <v>8107</v>
      </c>
      <c r="C1987" t="s">
        <v>76</v>
      </c>
      <c r="D1987" t="s">
        <v>584</v>
      </c>
      <c r="E1987" t="s">
        <v>72</v>
      </c>
      <c r="F1987" t="b">
        <v>1</v>
      </c>
      <c r="G1987" t="s">
        <v>19</v>
      </c>
      <c r="H1987" s="1">
        <v>46045.014444444438</v>
      </c>
      <c r="I1987" t="b">
        <v>1</v>
      </c>
      <c r="J1987" t="b">
        <v>0</v>
      </c>
      <c r="K1987" t="s">
        <v>19</v>
      </c>
      <c r="L1987" t="s">
        <v>74</v>
      </c>
      <c r="M1987"/>
      <c r="N1987">
        <v>25</v>
      </c>
      <c r="O1987" t="s">
        <v>584</v>
      </c>
      <c r="P1987" t="s">
        <v>8108</v>
      </c>
    </row>
    <row r="1988" spans="1:16" x14ac:dyDescent="0.25">
      <c r="A1988" t="s">
        <v>7</v>
      </c>
      <c r="B1988" t="s">
        <v>7</v>
      </c>
      <c r="C1988" t="s">
        <v>8109</v>
      </c>
      <c r="D1988" t="s">
        <v>4652</v>
      </c>
      <c r="E1988" t="s">
        <v>72</v>
      </c>
      <c r="F1988" t="b">
        <v>0</v>
      </c>
      <c r="G1988" t="s">
        <v>40</v>
      </c>
      <c r="H1988" s="1">
        <v>46045.016435185193</v>
      </c>
      <c r="I1988" t="b">
        <v>1</v>
      </c>
      <c r="J1988" t="b">
        <v>0</v>
      </c>
      <c r="K1988" t="s">
        <v>40</v>
      </c>
      <c r="L1988" t="s">
        <v>60</v>
      </c>
      <c r="M1988">
        <v>29204.5</v>
      </c>
      <c r="N1988"/>
      <c r="O1988" t="s">
        <v>8110</v>
      </c>
      <c r="P1988" t="s">
        <v>4575</v>
      </c>
    </row>
    <row r="1989" spans="1:16" x14ac:dyDescent="0.25">
      <c r="A1989" t="s">
        <v>6</v>
      </c>
      <c r="B1989" t="s">
        <v>8111</v>
      </c>
      <c r="C1989" t="s">
        <v>76</v>
      </c>
      <c r="D1989" t="s">
        <v>5790</v>
      </c>
      <c r="E1989" t="s">
        <v>59</v>
      </c>
      <c r="F1989" t="b">
        <v>1</v>
      </c>
      <c r="G1989" t="s">
        <v>13</v>
      </c>
      <c r="H1989" s="1">
        <v>46045.017754629633</v>
      </c>
      <c r="I1989" t="b">
        <v>1</v>
      </c>
      <c r="J1989" t="b">
        <v>0</v>
      </c>
      <c r="K1989" t="s">
        <v>13</v>
      </c>
      <c r="L1989" t="s">
        <v>60</v>
      </c>
      <c r="M1989">
        <v>148000</v>
      </c>
      <c r="N1989"/>
      <c r="O1989" t="s">
        <v>4009</v>
      </c>
    </row>
    <row r="1990" spans="1:16" x14ac:dyDescent="0.25">
      <c r="A1990" t="s">
        <v>7</v>
      </c>
      <c r="B1990" t="s">
        <v>8112</v>
      </c>
      <c r="C1990" t="s">
        <v>612</v>
      </c>
      <c r="D1990" t="s">
        <v>2360</v>
      </c>
      <c r="E1990" t="s">
        <v>59</v>
      </c>
      <c r="F1990" t="b">
        <v>0</v>
      </c>
      <c r="G1990" t="s">
        <v>73</v>
      </c>
      <c r="H1990" s="1">
        <v>46045.042094907411</v>
      </c>
      <c r="I1990" t="b">
        <v>0</v>
      </c>
      <c r="J1990" t="b">
        <v>1</v>
      </c>
      <c r="K1990" t="s">
        <v>41</v>
      </c>
      <c r="L1990" t="s">
        <v>60</v>
      </c>
      <c r="M1990">
        <v>136000</v>
      </c>
      <c r="N1990"/>
      <c r="O1990" t="s">
        <v>3901</v>
      </c>
      <c r="P1990" t="s">
        <v>8113</v>
      </c>
    </row>
    <row r="1991" spans="1:16" x14ac:dyDescent="0.25">
      <c r="A1991" t="s">
        <v>1</v>
      </c>
      <c r="B1991" t="s">
        <v>8114</v>
      </c>
      <c r="C1991" t="s">
        <v>76</v>
      </c>
      <c r="D1991" t="s">
        <v>4630</v>
      </c>
      <c r="E1991" t="s">
        <v>59</v>
      </c>
      <c r="F1991" t="b">
        <v>1</v>
      </c>
      <c r="G1991" t="s">
        <v>68</v>
      </c>
      <c r="H1991" s="1">
        <v>46045.096574074072</v>
      </c>
      <c r="I1991" t="b">
        <v>1</v>
      </c>
      <c r="J1991" t="b">
        <v>1</v>
      </c>
      <c r="K1991" t="s">
        <v>41</v>
      </c>
      <c r="L1991" t="s">
        <v>60</v>
      </c>
      <c r="M1991">
        <v>132500</v>
      </c>
      <c r="N1991"/>
      <c r="O1991" t="s">
        <v>2610</v>
      </c>
      <c r="P1991" t="s">
        <v>8115</v>
      </c>
    </row>
    <row r="1992" spans="1:16" x14ac:dyDescent="0.25">
      <c r="A1992" t="s">
        <v>0</v>
      </c>
      <c r="B1992" t="s">
        <v>8116</v>
      </c>
      <c r="C1992" t="s">
        <v>811</v>
      </c>
      <c r="D1992" t="s">
        <v>4526</v>
      </c>
      <c r="E1992" t="s">
        <v>59</v>
      </c>
      <c r="F1992" t="b">
        <v>0</v>
      </c>
      <c r="G1992" t="s">
        <v>77</v>
      </c>
      <c r="H1992" s="1">
        <v>46045.125300925924</v>
      </c>
      <c r="I1992" t="b">
        <v>0</v>
      </c>
      <c r="J1992" t="b">
        <v>1</v>
      </c>
      <c r="K1992" t="s">
        <v>41</v>
      </c>
      <c r="L1992" t="s">
        <v>60</v>
      </c>
      <c r="M1992">
        <v>116750</v>
      </c>
      <c r="N1992"/>
      <c r="O1992" t="s">
        <v>4421</v>
      </c>
      <c r="P1992" t="s">
        <v>310</v>
      </c>
    </row>
    <row r="1993" spans="1:16" x14ac:dyDescent="0.25">
      <c r="A1993" t="s">
        <v>9</v>
      </c>
      <c r="B1993" t="s">
        <v>8117</v>
      </c>
      <c r="C1993" t="s">
        <v>2956</v>
      </c>
      <c r="D1993" t="s">
        <v>2360</v>
      </c>
      <c r="E1993" t="s">
        <v>132</v>
      </c>
      <c r="F1993" t="b">
        <v>0</v>
      </c>
      <c r="G1993" t="s">
        <v>63</v>
      </c>
      <c r="H1993" s="1">
        <v>46045.14640046296</v>
      </c>
      <c r="I1993" t="b">
        <v>0</v>
      </c>
      <c r="J1993" t="b">
        <v>0</v>
      </c>
      <c r="K1993" t="s">
        <v>41</v>
      </c>
      <c r="L1993" t="s">
        <v>60</v>
      </c>
      <c r="M1993">
        <v>86000</v>
      </c>
      <c r="N1993"/>
      <c r="O1993" t="s">
        <v>226</v>
      </c>
      <c r="P1993" t="s">
        <v>219</v>
      </c>
    </row>
    <row r="1994" spans="1:16" x14ac:dyDescent="0.25">
      <c r="A1994" t="s">
        <v>2</v>
      </c>
      <c r="B1994" t="s">
        <v>8118</v>
      </c>
      <c r="C1994" t="s">
        <v>19</v>
      </c>
      <c r="D1994" t="s">
        <v>4595</v>
      </c>
      <c r="F1994" t="b">
        <v>0</v>
      </c>
      <c r="G1994" t="s">
        <v>19</v>
      </c>
      <c r="H1994" s="1">
        <v>46045.181168981479</v>
      </c>
      <c r="I1994" t="b">
        <v>0</v>
      </c>
      <c r="J1994" t="b">
        <v>0</v>
      </c>
      <c r="K1994" t="s">
        <v>19</v>
      </c>
      <c r="L1994" t="s">
        <v>74</v>
      </c>
      <c r="M1994"/>
      <c r="N1994">
        <v>32.5</v>
      </c>
      <c r="O1994" t="s">
        <v>4596</v>
      </c>
    </row>
    <row r="1995" spans="1:16" x14ac:dyDescent="0.25">
      <c r="A1995" t="s">
        <v>8</v>
      </c>
      <c r="B1995" t="s">
        <v>8119</v>
      </c>
      <c r="C1995" t="s">
        <v>454</v>
      </c>
      <c r="D1995" t="s">
        <v>4526</v>
      </c>
      <c r="E1995" t="s">
        <v>59</v>
      </c>
      <c r="F1995" t="b">
        <v>0</v>
      </c>
      <c r="G1995" t="s">
        <v>73</v>
      </c>
      <c r="H1995" s="1">
        <v>46045.293657407397</v>
      </c>
      <c r="I1995" t="b">
        <v>1</v>
      </c>
      <c r="J1995" t="b">
        <v>0</v>
      </c>
      <c r="K1995" t="s">
        <v>41</v>
      </c>
      <c r="L1995" t="s">
        <v>74</v>
      </c>
      <c r="M1995"/>
      <c r="N1995">
        <v>68</v>
      </c>
      <c r="O1995" t="s">
        <v>4743</v>
      </c>
      <c r="P1995" t="s">
        <v>8120</v>
      </c>
    </row>
    <row r="1996" spans="1:16" x14ac:dyDescent="0.25">
      <c r="A1996" t="s">
        <v>3</v>
      </c>
      <c r="B1996" t="s">
        <v>8121</v>
      </c>
      <c r="C1996" t="s">
        <v>3252</v>
      </c>
      <c r="D1996" t="s">
        <v>4630</v>
      </c>
      <c r="E1996" t="s">
        <v>59</v>
      </c>
      <c r="F1996" t="b">
        <v>0</v>
      </c>
      <c r="G1996" t="s">
        <v>73</v>
      </c>
      <c r="H1996" s="1">
        <v>46045.333680555559</v>
      </c>
      <c r="I1996" t="b">
        <v>0</v>
      </c>
      <c r="J1996" t="b">
        <v>0</v>
      </c>
      <c r="K1996" t="s">
        <v>41</v>
      </c>
      <c r="L1996" t="s">
        <v>60</v>
      </c>
      <c r="M1996">
        <v>135000</v>
      </c>
      <c r="N1996"/>
      <c r="O1996" t="s">
        <v>3350</v>
      </c>
      <c r="P1996" t="s">
        <v>8122</v>
      </c>
    </row>
    <row r="1997" spans="1:16" x14ac:dyDescent="0.25">
      <c r="A1997" t="s">
        <v>2</v>
      </c>
      <c r="B1997" t="s">
        <v>8123</v>
      </c>
      <c r="C1997" t="s">
        <v>1375</v>
      </c>
      <c r="D1997" t="s">
        <v>2360</v>
      </c>
      <c r="E1997" t="s">
        <v>59</v>
      </c>
      <c r="F1997" t="b">
        <v>0</v>
      </c>
      <c r="G1997" t="s">
        <v>68</v>
      </c>
      <c r="H1997" s="1">
        <v>46045.334421296298</v>
      </c>
      <c r="I1997" t="b">
        <v>0</v>
      </c>
      <c r="J1997" t="b">
        <v>1</v>
      </c>
      <c r="K1997" t="s">
        <v>41</v>
      </c>
      <c r="L1997" t="s">
        <v>60</v>
      </c>
      <c r="M1997">
        <v>144750</v>
      </c>
      <c r="N1997"/>
      <c r="O1997" t="s">
        <v>1664</v>
      </c>
      <c r="P1997" t="s">
        <v>8124</v>
      </c>
    </row>
    <row r="1998" spans="1:16" x14ac:dyDescent="0.25">
      <c r="A1998" t="s">
        <v>8</v>
      </c>
      <c r="B1998" t="s">
        <v>8125</v>
      </c>
      <c r="C1998" t="s">
        <v>76</v>
      </c>
      <c r="D1998" t="s">
        <v>4526</v>
      </c>
      <c r="E1998" t="s">
        <v>59</v>
      </c>
      <c r="F1998" t="b">
        <v>1</v>
      </c>
      <c r="G1998" t="s">
        <v>19</v>
      </c>
      <c r="H1998" s="1">
        <v>46045.337118055562</v>
      </c>
      <c r="I1998" t="b">
        <v>0</v>
      </c>
      <c r="J1998" t="b">
        <v>0</v>
      </c>
      <c r="K1998" t="s">
        <v>19</v>
      </c>
      <c r="L1998" t="s">
        <v>74</v>
      </c>
      <c r="M1998"/>
      <c r="N1998">
        <v>100</v>
      </c>
      <c r="O1998" t="s">
        <v>1732</v>
      </c>
    </row>
    <row r="1999" spans="1:16" x14ac:dyDescent="0.25">
      <c r="A1999" t="s">
        <v>1</v>
      </c>
      <c r="B1999" t="s">
        <v>8070</v>
      </c>
      <c r="C1999" t="s">
        <v>370</v>
      </c>
      <c r="D1999" t="s">
        <v>4346</v>
      </c>
      <c r="E1999" t="s">
        <v>59</v>
      </c>
      <c r="F1999" t="b">
        <v>0</v>
      </c>
      <c r="G1999" t="s">
        <v>65</v>
      </c>
      <c r="H1999" s="1">
        <v>46045.376226851848</v>
      </c>
      <c r="I1999" t="b">
        <v>1</v>
      </c>
      <c r="J1999" t="b">
        <v>1</v>
      </c>
      <c r="K1999" t="s">
        <v>41</v>
      </c>
      <c r="L1999" t="s">
        <v>60</v>
      </c>
      <c r="M1999">
        <v>244625</v>
      </c>
      <c r="N1999"/>
      <c r="O1999" t="s">
        <v>7675</v>
      </c>
      <c r="P1999" t="s">
        <v>8072</v>
      </c>
    </row>
    <row r="2000" spans="1:16" x14ac:dyDescent="0.25">
      <c r="A2000" t="s">
        <v>2</v>
      </c>
      <c r="B2000" t="s">
        <v>8126</v>
      </c>
      <c r="C2000" t="s">
        <v>4418</v>
      </c>
      <c r="D2000" t="s">
        <v>2360</v>
      </c>
      <c r="E2000" t="s">
        <v>72</v>
      </c>
      <c r="F2000" t="b">
        <v>0</v>
      </c>
      <c r="G2000" t="s">
        <v>65</v>
      </c>
      <c r="H2000" s="1">
        <v>46045.417326388888</v>
      </c>
      <c r="I2000" t="b">
        <v>0</v>
      </c>
      <c r="J2000" t="b">
        <v>1</v>
      </c>
      <c r="K2000" t="s">
        <v>41</v>
      </c>
      <c r="L2000" t="s">
        <v>60</v>
      </c>
      <c r="M2000">
        <v>198000</v>
      </c>
      <c r="N2000"/>
      <c r="O2000" t="s">
        <v>424</v>
      </c>
      <c r="P2000" t="s">
        <v>8127</v>
      </c>
    </row>
    <row r="2001" spans="1:16" x14ac:dyDescent="0.25">
      <c r="A2001" t="s">
        <v>2</v>
      </c>
      <c r="B2001" t="s">
        <v>8128</v>
      </c>
      <c r="C2001" t="s">
        <v>998</v>
      </c>
      <c r="D2001" t="s">
        <v>4847</v>
      </c>
      <c r="E2001" t="s">
        <v>59</v>
      </c>
      <c r="F2001" t="b">
        <v>0</v>
      </c>
      <c r="G2001" t="s">
        <v>65</v>
      </c>
      <c r="H2001" s="1">
        <v>46045.417337962957</v>
      </c>
      <c r="I2001" t="b">
        <v>0</v>
      </c>
      <c r="J2001" t="b">
        <v>1</v>
      </c>
      <c r="K2001" t="s">
        <v>41</v>
      </c>
      <c r="L2001" t="s">
        <v>60</v>
      </c>
      <c r="M2001">
        <v>118965</v>
      </c>
      <c r="N2001"/>
      <c r="O2001" t="s">
        <v>8129</v>
      </c>
      <c r="P2001" t="s">
        <v>8130</v>
      </c>
    </row>
    <row r="2002" spans="1:16" x14ac:dyDescent="0.25">
      <c r="A2002" t="s">
        <v>1</v>
      </c>
      <c r="B2002" t="s">
        <v>8131</v>
      </c>
      <c r="C2002" t="s">
        <v>237</v>
      </c>
      <c r="D2002" t="s">
        <v>4526</v>
      </c>
      <c r="E2002" t="s">
        <v>59</v>
      </c>
      <c r="F2002" t="b">
        <v>0</v>
      </c>
      <c r="G2002" t="s">
        <v>65</v>
      </c>
      <c r="H2002" s="1">
        <v>46045.418425925927</v>
      </c>
      <c r="I2002" t="b">
        <v>0</v>
      </c>
      <c r="J2002" t="b">
        <v>0</v>
      </c>
      <c r="K2002" t="s">
        <v>41</v>
      </c>
      <c r="L2002" t="s">
        <v>60</v>
      </c>
      <c r="M2002">
        <v>156000</v>
      </c>
      <c r="N2002"/>
      <c r="O2002" t="s">
        <v>3733</v>
      </c>
      <c r="P2002" t="s">
        <v>8132</v>
      </c>
    </row>
    <row r="2003" spans="1:16" x14ac:dyDescent="0.25">
      <c r="A2003" t="s">
        <v>0</v>
      </c>
      <c r="B2003" t="s">
        <v>0</v>
      </c>
      <c r="C2003" t="s">
        <v>8133</v>
      </c>
      <c r="D2003" t="s">
        <v>4526</v>
      </c>
      <c r="E2003" t="s">
        <v>59</v>
      </c>
      <c r="F2003" t="b">
        <v>0</v>
      </c>
      <c r="G2003" t="s">
        <v>40</v>
      </c>
      <c r="H2003" s="1">
        <v>46045.437337962961</v>
      </c>
      <c r="I2003" t="b">
        <v>0</v>
      </c>
      <c r="J2003" t="b">
        <v>0</v>
      </c>
      <c r="K2003" t="s">
        <v>40</v>
      </c>
      <c r="L2003" t="s">
        <v>60</v>
      </c>
      <c r="M2003">
        <v>36000</v>
      </c>
      <c r="N2003"/>
      <c r="O2003" t="s">
        <v>8134</v>
      </c>
      <c r="P2003" t="s">
        <v>8135</v>
      </c>
    </row>
    <row r="2004" spans="1:16" x14ac:dyDescent="0.25">
      <c r="A2004" t="s">
        <v>1</v>
      </c>
      <c r="B2004" t="s">
        <v>8136</v>
      </c>
      <c r="C2004" t="s">
        <v>971</v>
      </c>
      <c r="D2004" t="s">
        <v>4526</v>
      </c>
      <c r="E2004" t="s">
        <v>59</v>
      </c>
      <c r="F2004" t="b">
        <v>0</v>
      </c>
      <c r="G2004" t="s">
        <v>65</v>
      </c>
      <c r="H2004" s="1">
        <v>46045.460011574083</v>
      </c>
      <c r="I2004" t="b">
        <v>0</v>
      </c>
      <c r="J2004" t="b">
        <v>0</v>
      </c>
      <c r="K2004" t="s">
        <v>41</v>
      </c>
      <c r="L2004" t="s">
        <v>60</v>
      </c>
      <c r="M2004">
        <v>145000</v>
      </c>
      <c r="N2004"/>
      <c r="O2004" t="s">
        <v>1921</v>
      </c>
      <c r="P2004" t="s">
        <v>8137</v>
      </c>
    </row>
    <row r="2005" spans="1:16" x14ac:dyDescent="0.25">
      <c r="A2005" t="s">
        <v>1</v>
      </c>
      <c r="B2005" t="s">
        <v>8138</v>
      </c>
      <c r="C2005" t="s">
        <v>930</v>
      </c>
      <c r="D2005" t="s">
        <v>4526</v>
      </c>
      <c r="E2005" t="s">
        <v>59</v>
      </c>
      <c r="F2005" t="b">
        <v>0</v>
      </c>
      <c r="G2005" t="s">
        <v>19</v>
      </c>
      <c r="H2005" s="1">
        <v>46045.462187500001</v>
      </c>
      <c r="I2005" t="b">
        <v>0</v>
      </c>
      <c r="J2005" t="b">
        <v>0</v>
      </c>
      <c r="K2005" t="s">
        <v>19</v>
      </c>
      <c r="L2005" t="s">
        <v>60</v>
      </c>
      <c r="M2005">
        <v>2500000</v>
      </c>
      <c r="N2005"/>
      <c r="O2005" t="s">
        <v>8139</v>
      </c>
      <c r="P2005" t="s">
        <v>8140</v>
      </c>
    </row>
    <row r="2006" spans="1:16" x14ac:dyDescent="0.25">
      <c r="A2006" t="s">
        <v>2</v>
      </c>
      <c r="B2006" t="s">
        <v>8141</v>
      </c>
      <c r="C2006" t="s">
        <v>6744</v>
      </c>
      <c r="D2006" t="s">
        <v>8142</v>
      </c>
      <c r="E2006" t="s">
        <v>59</v>
      </c>
      <c r="F2006" t="b">
        <v>0</v>
      </c>
      <c r="G2006" t="s">
        <v>40</v>
      </c>
      <c r="H2006" s="1">
        <v>46045.479085648149</v>
      </c>
      <c r="I2006" t="b">
        <v>1</v>
      </c>
      <c r="J2006" t="b">
        <v>0</v>
      </c>
      <c r="K2006" t="s">
        <v>40</v>
      </c>
      <c r="L2006" t="s">
        <v>60</v>
      </c>
      <c r="M2006">
        <v>25000</v>
      </c>
      <c r="N2006"/>
      <c r="O2006" t="s">
        <v>8143</v>
      </c>
      <c r="P2006" t="s">
        <v>208</v>
      </c>
    </row>
    <row r="2007" spans="1:16" x14ac:dyDescent="0.25">
      <c r="A2007" t="s">
        <v>8</v>
      </c>
      <c r="B2007" t="s">
        <v>8144</v>
      </c>
      <c r="C2007" t="s">
        <v>40</v>
      </c>
      <c r="D2007" t="s">
        <v>4526</v>
      </c>
      <c r="E2007" t="s">
        <v>59</v>
      </c>
      <c r="F2007" t="b">
        <v>0</v>
      </c>
      <c r="G2007" t="s">
        <v>40</v>
      </c>
      <c r="H2007" s="1">
        <v>46045.479097222233</v>
      </c>
      <c r="I2007" t="b">
        <v>0</v>
      </c>
      <c r="J2007" t="b">
        <v>0</v>
      </c>
      <c r="K2007" t="s">
        <v>40</v>
      </c>
      <c r="L2007" t="s">
        <v>60</v>
      </c>
      <c r="M2007">
        <v>130000</v>
      </c>
      <c r="N2007"/>
      <c r="O2007" t="s">
        <v>8145</v>
      </c>
      <c r="P2007" t="s">
        <v>208</v>
      </c>
    </row>
    <row r="2008" spans="1:16" x14ac:dyDescent="0.25">
      <c r="A2008" t="s">
        <v>1</v>
      </c>
      <c r="B2008" t="s">
        <v>1</v>
      </c>
      <c r="C2008" t="s">
        <v>8146</v>
      </c>
      <c r="D2008" t="s">
        <v>4599</v>
      </c>
      <c r="E2008" t="s">
        <v>59</v>
      </c>
      <c r="F2008" t="b">
        <v>0</v>
      </c>
      <c r="G2008" t="s">
        <v>40</v>
      </c>
      <c r="H2008" s="1">
        <v>46045.479143518518</v>
      </c>
      <c r="I2008" t="b">
        <v>1</v>
      </c>
      <c r="J2008" t="b">
        <v>0</v>
      </c>
      <c r="K2008" t="s">
        <v>40</v>
      </c>
      <c r="L2008" t="s">
        <v>60</v>
      </c>
      <c r="M2008">
        <v>45000</v>
      </c>
      <c r="N2008"/>
      <c r="O2008" t="s">
        <v>8147</v>
      </c>
      <c r="P2008" t="s">
        <v>8148</v>
      </c>
    </row>
    <row r="2009" spans="1:16" x14ac:dyDescent="0.25">
      <c r="A2009" t="s">
        <v>1</v>
      </c>
      <c r="B2009" t="s">
        <v>6093</v>
      </c>
      <c r="C2009" t="s">
        <v>913</v>
      </c>
      <c r="D2009" t="s">
        <v>4526</v>
      </c>
      <c r="E2009" t="s">
        <v>59</v>
      </c>
      <c r="F2009" t="b">
        <v>0</v>
      </c>
      <c r="G2009" t="s">
        <v>20</v>
      </c>
      <c r="H2009" s="1">
        <v>46045.482847222222</v>
      </c>
      <c r="I2009" t="b">
        <v>0</v>
      </c>
      <c r="J2009" t="b">
        <v>0</v>
      </c>
      <c r="K2009" t="s">
        <v>20</v>
      </c>
      <c r="L2009" t="s">
        <v>60</v>
      </c>
      <c r="M2009">
        <v>67500</v>
      </c>
      <c r="N2009"/>
      <c r="O2009" t="s">
        <v>8149</v>
      </c>
      <c r="P2009" t="s">
        <v>7814</v>
      </c>
    </row>
    <row r="2010" spans="1:16" x14ac:dyDescent="0.25">
      <c r="A2010" t="s">
        <v>1</v>
      </c>
      <c r="B2010" t="s">
        <v>3138</v>
      </c>
      <c r="C2010" t="s">
        <v>8150</v>
      </c>
      <c r="D2010" t="s">
        <v>4587</v>
      </c>
      <c r="E2010" t="s">
        <v>59</v>
      </c>
      <c r="F2010" t="b">
        <v>0</v>
      </c>
      <c r="G2010" t="s">
        <v>63</v>
      </c>
      <c r="H2010" s="1">
        <v>46045.48300925926</v>
      </c>
      <c r="I2010" t="b">
        <v>1</v>
      </c>
      <c r="J2010" t="b">
        <v>0</v>
      </c>
      <c r="K2010" t="s">
        <v>41</v>
      </c>
      <c r="L2010" t="s">
        <v>60</v>
      </c>
      <c r="M2010">
        <v>130000</v>
      </c>
      <c r="N2010"/>
      <c r="O2010" t="s">
        <v>1658</v>
      </c>
      <c r="P2010" t="s">
        <v>8151</v>
      </c>
    </row>
    <row r="2011" spans="1:16" x14ac:dyDescent="0.25">
      <c r="A2011" t="s">
        <v>0</v>
      </c>
      <c r="B2011" t="s">
        <v>8152</v>
      </c>
      <c r="C2011" t="s">
        <v>4963</v>
      </c>
      <c r="D2011" t="s">
        <v>4531</v>
      </c>
      <c r="E2011" t="s">
        <v>59</v>
      </c>
      <c r="F2011" t="b">
        <v>0</v>
      </c>
      <c r="G2011" t="s">
        <v>4963</v>
      </c>
      <c r="H2011" s="1">
        <v>46045.48578703704</v>
      </c>
      <c r="I2011" t="b">
        <v>0</v>
      </c>
      <c r="J2011" t="b">
        <v>0</v>
      </c>
      <c r="K2011" t="s">
        <v>4963</v>
      </c>
      <c r="L2011" t="s">
        <v>60</v>
      </c>
      <c r="M2011">
        <v>23070</v>
      </c>
      <c r="N2011"/>
      <c r="O2011" t="s">
        <v>8153</v>
      </c>
      <c r="P2011" t="s">
        <v>1738</v>
      </c>
    </row>
    <row r="2012" spans="1:16" x14ac:dyDescent="0.25">
      <c r="A2012" t="s">
        <v>6</v>
      </c>
      <c r="B2012" t="s">
        <v>4726</v>
      </c>
      <c r="C2012" t="s">
        <v>246</v>
      </c>
      <c r="D2012" t="s">
        <v>4526</v>
      </c>
      <c r="E2012" t="s">
        <v>59</v>
      </c>
      <c r="F2012" t="b">
        <v>0</v>
      </c>
      <c r="G2012" t="s">
        <v>65</v>
      </c>
      <c r="H2012" s="1">
        <v>46045.500787037039</v>
      </c>
      <c r="I2012" t="b">
        <v>0</v>
      </c>
      <c r="J2012" t="b">
        <v>1</v>
      </c>
      <c r="K2012" t="s">
        <v>41</v>
      </c>
      <c r="L2012" t="s">
        <v>60</v>
      </c>
      <c r="M2012">
        <v>170000</v>
      </c>
      <c r="N2012"/>
      <c r="O2012" t="s">
        <v>902</v>
      </c>
      <c r="P2012" t="s">
        <v>85</v>
      </c>
    </row>
    <row r="2013" spans="1:16" x14ac:dyDescent="0.25">
      <c r="A2013" t="s">
        <v>2</v>
      </c>
      <c r="B2013" t="s">
        <v>4727</v>
      </c>
      <c r="C2013" t="s">
        <v>246</v>
      </c>
      <c r="D2013" t="s">
        <v>4526</v>
      </c>
      <c r="E2013" t="s">
        <v>59</v>
      </c>
      <c r="F2013" t="b">
        <v>0</v>
      </c>
      <c r="G2013" t="s">
        <v>65</v>
      </c>
      <c r="H2013" s="1">
        <v>46045.500787037039</v>
      </c>
      <c r="I2013" t="b">
        <v>0</v>
      </c>
      <c r="J2013" t="b">
        <v>1</v>
      </c>
      <c r="K2013" t="s">
        <v>41</v>
      </c>
      <c r="L2013" t="s">
        <v>60</v>
      </c>
      <c r="M2013">
        <v>211000</v>
      </c>
      <c r="N2013"/>
      <c r="O2013" t="s">
        <v>902</v>
      </c>
      <c r="P2013" t="s">
        <v>85</v>
      </c>
    </row>
    <row r="2014" spans="1:16" x14ac:dyDescent="0.25">
      <c r="A2014" t="s">
        <v>6</v>
      </c>
      <c r="B2014" t="s">
        <v>8154</v>
      </c>
      <c r="C2014" t="s">
        <v>81</v>
      </c>
      <c r="D2014" t="s">
        <v>4562</v>
      </c>
      <c r="E2014" t="s">
        <v>59</v>
      </c>
      <c r="F2014" t="b">
        <v>0</v>
      </c>
      <c r="G2014" t="s">
        <v>77</v>
      </c>
      <c r="H2014" s="1">
        <v>46045.500902777778</v>
      </c>
      <c r="I2014" t="b">
        <v>0</v>
      </c>
      <c r="J2014" t="b">
        <v>0</v>
      </c>
      <c r="K2014" t="s">
        <v>41</v>
      </c>
      <c r="L2014" t="s">
        <v>74</v>
      </c>
      <c r="M2014"/>
      <c r="N2014">
        <v>115</v>
      </c>
      <c r="O2014" t="s">
        <v>8155</v>
      </c>
    </row>
    <row r="2015" spans="1:16" x14ac:dyDescent="0.25">
      <c r="A2015" t="s">
        <v>5</v>
      </c>
      <c r="B2015" t="s">
        <v>8156</v>
      </c>
      <c r="C2015" t="s">
        <v>172</v>
      </c>
      <c r="D2015" t="s">
        <v>4526</v>
      </c>
      <c r="E2015" t="s">
        <v>59</v>
      </c>
      <c r="F2015" t="b">
        <v>0</v>
      </c>
      <c r="G2015" t="s">
        <v>68</v>
      </c>
      <c r="H2015" s="1">
        <v>46045.501111111109</v>
      </c>
      <c r="I2015" t="b">
        <v>1</v>
      </c>
      <c r="J2015" t="b">
        <v>1</v>
      </c>
      <c r="K2015" t="s">
        <v>41</v>
      </c>
      <c r="L2015" t="s">
        <v>60</v>
      </c>
      <c r="M2015">
        <v>221000</v>
      </c>
      <c r="N2015"/>
      <c r="O2015" t="s">
        <v>866</v>
      </c>
      <c r="P2015" t="s">
        <v>8157</v>
      </c>
    </row>
    <row r="2016" spans="1:16" x14ac:dyDescent="0.25">
      <c r="A2016" t="s">
        <v>1</v>
      </c>
      <c r="B2016" t="s">
        <v>8158</v>
      </c>
      <c r="C2016" t="s">
        <v>112</v>
      </c>
      <c r="D2016" t="s">
        <v>4526</v>
      </c>
      <c r="E2016" t="s">
        <v>59</v>
      </c>
      <c r="F2016" t="b">
        <v>0</v>
      </c>
      <c r="G2016" t="s">
        <v>65</v>
      </c>
      <c r="H2016" s="1">
        <v>46045.501226851848</v>
      </c>
      <c r="I2016" t="b">
        <v>0</v>
      </c>
      <c r="J2016" t="b">
        <v>1</v>
      </c>
      <c r="K2016" t="s">
        <v>41</v>
      </c>
      <c r="L2016" t="s">
        <v>60</v>
      </c>
      <c r="M2016">
        <v>84000</v>
      </c>
      <c r="N2016"/>
      <c r="O2016" t="s">
        <v>4763</v>
      </c>
      <c r="P2016" t="s">
        <v>8159</v>
      </c>
    </row>
    <row r="2017" spans="1:16" x14ac:dyDescent="0.25">
      <c r="A2017" t="s">
        <v>7</v>
      </c>
      <c r="B2017" t="s">
        <v>7</v>
      </c>
      <c r="C2017" t="s">
        <v>8160</v>
      </c>
      <c r="D2017" t="s">
        <v>4346</v>
      </c>
      <c r="E2017" t="s">
        <v>59</v>
      </c>
      <c r="F2017" t="b">
        <v>0</v>
      </c>
      <c r="G2017" t="s">
        <v>40</v>
      </c>
      <c r="H2017" s="1">
        <v>46045.520671296297</v>
      </c>
      <c r="I2017" t="b">
        <v>1</v>
      </c>
      <c r="J2017" t="b">
        <v>0</v>
      </c>
      <c r="K2017" t="s">
        <v>40</v>
      </c>
      <c r="L2017" t="s">
        <v>60</v>
      </c>
      <c r="M2017">
        <v>50000</v>
      </c>
      <c r="N2017"/>
      <c r="O2017" t="s">
        <v>8161</v>
      </c>
      <c r="P2017" t="s">
        <v>8162</v>
      </c>
    </row>
    <row r="2018" spans="1:16" x14ac:dyDescent="0.25">
      <c r="A2018" t="s">
        <v>2</v>
      </c>
      <c r="B2018" t="s">
        <v>8163</v>
      </c>
      <c r="C2018" t="s">
        <v>931</v>
      </c>
      <c r="D2018" t="s">
        <v>4756</v>
      </c>
      <c r="E2018" t="s">
        <v>59</v>
      </c>
      <c r="F2018" t="b">
        <v>0</v>
      </c>
      <c r="G2018" t="s">
        <v>77</v>
      </c>
      <c r="H2018" s="1">
        <v>46045.541875000003</v>
      </c>
      <c r="I2018" t="b">
        <v>1</v>
      </c>
      <c r="J2018" t="b">
        <v>1</v>
      </c>
      <c r="K2018" t="s">
        <v>41</v>
      </c>
      <c r="L2018" t="s">
        <v>60</v>
      </c>
      <c r="M2018">
        <v>82530</v>
      </c>
      <c r="N2018"/>
      <c r="O2018" t="s">
        <v>8164</v>
      </c>
      <c r="P2018" t="s">
        <v>8165</v>
      </c>
    </row>
    <row r="2019" spans="1:16" x14ac:dyDescent="0.25">
      <c r="A2019" t="s">
        <v>5</v>
      </c>
      <c r="B2019" t="s">
        <v>8166</v>
      </c>
      <c r="C2019" t="s">
        <v>172</v>
      </c>
      <c r="D2019" t="s">
        <v>4526</v>
      </c>
      <c r="E2019" t="s">
        <v>59</v>
      </c>
      <c r="F2019" t="b">
        <v>0</v>
      </c>
      <c r="G2019" t="s">
        <v>68</v>
      </c>
      <c r="H2019" s="1">
        <v>46045.542141203703</v>
      </c>
      <c r="I2019" t="b">
        <v>0</v>
      </c>
      <c r="J2019" t="b">
        <v>1</v>
      </c>
      <c r="K2019" t="s">
        <v>41</v>
      </c>
      <c r="L2019" t="s">
        <v>60</v>
      </c>
      <c r="M2019">
        <v>115350</v>
      </c>
      <c r="N2019"/>
      <c r="O2019" t="s">
        <v>8167</v>
      </c>
      <c r="P2019" t="s">
        <v>8168</v>
      </c>
    </row>
    <row r="2020" spans="1:16" x14ac:dyDescent="0.25">
      <c r="A2020" t="s">
        <v>1</v>
      </c>
      <c r="B2020" t="s">
        <v>1</v>
      </c>
      <c r="C2020" t="s">
        <v>5090</v>
      </c>
      <c r="D2020" t="s">
        <v>4346</v>
      </c>
      <c r="E2020" t="s">
        <v>59</v>
      </c>
      <c r="F2020" t="b">
        <v>0</v>
      </c>
      <c r="G2020" t="s">
        <v>65</v>
      </c>
      <c r="H2020" s="1">
        <v>46045.543090277781</v>
      </c>
      <c r="I2020" t="b">
        <v>0</v>
      </c>
      <c r="J2020" t="b">
        <v>0</v>
      </c>
      <c r="K2020" t="s">
        <v>41</v>
      </c>
      <c r="L2020" t="s">
        <v>60</v>
      </c>
      <c r="M2020">
        <v>120000</v>
      </c>
      <c r="N2020"/>
      <c r="O2020" t="s">
        <v>1469</v>
      </c>
      <c r="P2020" t="s">
        <v>8169</v>
      </c>
    </row>
    <row r="2021" spans="1:16" x14ac:dyDescent="0.25">
      <c r="A2021" t="s">
        <v>5</v>
      </c>
      <c r="B2021" t="s">
        <v>8170</v>
      </c>
      <c r="C2021" t="s">
        <v>13</v>
      </c>
      <c r="D2021" t="s">
        <v>4637</v>
      </c>
      <c r="E2021" t="s">
        <v>59</v>
      </c>
      <c r="F2021" t="b">
        <v>0</v>
      </c>
      <c r="G2021" t="s">
        <v>13</v>
      </c>
      <c r="H2021" s="1">
        <v>46045.563437500001</v>
      </c>
      <c r="I2021" t="b">
        <v>1</v>
      </c>
      <c r="J2021" t="b">
        <v>0</v>
      </c>
      <c r="K2021" t="s">
        <v>13</v>
      </c>
      <c r="L2021" t="s">
        <v>74</v>
      </c>
      <c r="M2021"/>
      <c r="N2021">
        <v>42.5</v>
      </c>
      <c r="O2021" t="s">
        <v>4596</v>
      </c>
      <c r="P2021" t="s">
        <v>8171</v>
      </c>
    </row>
    <row r="2022" spans="1:16" x14ac:dyDescent="0.25">
      <c r="A2022" t="s">
        <v>0</v>
      </c>
      <c r="B2022" t="s">
        <v>8172</v>
      </c>
      <c r="C2022" t="s">
        <v>333</v>
      </c>
      <c r="D2022" t="s">
        <v>2360</v>
      </c>
      <c r="E2022" t="s">
        <v>621</v>
      </c>
      <c r="F2022" t="b">
        <v>0</v>
      </c>
      <c r="G2022" t="s">
        <v>77</v>
      </c>
      <c r="H2022" s="1">
        <v>46045.583541666667</v>
      </c>
      <c r="I2022" t="b">
        <v>0</v>
      </c>
      <c r="J2022" t="b">
        <v>0</v>
      </c>
      <c r="K2022" t="s">
        <v>41</v>
      </c>
      <c r="L2022" t="s">
        <v>74</v>
      </c>
      <c r="M2022"/>
      <c r="N2022">
        <v>21</v>
      </c>
      <c r="O2022" t="s">
        <v>8173</v>
      </c>
      <c r="P2022" t="s">
        <v>8174</v>
      </c>
    </row>
    <row r="2023" spans="1:16" x14ac:dyDescent="0.25">
      <c r="A2023" t="s">
        <v>0</v>
      </c>
      <c r="B2023" t="s">
        <v>2575</v>
      </c>
      <c r="C2023" t="s">
        <v>124</v>
      </c>
      <c r="D2023" t="s">
        <v>4526</v>
      </c>
      <c r="E2023" t="s">
        <v>59</v>
      </c>
      <c r="F2023" t="b">
        <v>0</v>
      </c>
      <c r="G2023" t="s">
        <v>68</v>
      </c>
      <c r="H2023" s="1">
        <v>46045.583807870367</v>
      </c>
      <c r="I2023" t="b">
        <v>0</v>
      </c>
      <c r="J2023" t="b">
        <v>1</v>
      </c>
      <c r="K2023" t="s">
        <v>41</v>
      </c>
      <c r="L2023" t="s">
        <v>60</v>
      </c>
      <c r="M2023">
        <v>114250</v>
      </c>
      <c r="N2023"/>
      <c r="O2023" t="s">
        <v>3916</v>
      </c>
      <c r="P2023" t="s">
        <v>6018</v>
      </c>
    </row>
    <row r="2024" spans="1:16" x14ac:dyDescent="0.25">
      <c r="A2024" t="s">
        <v>6</v>
      </c>
      <c r="B2024" t="s">
        <v>1674</v>
      </c>
      <c r="C2024" t="s">
        <v>427</v>
      </c>
      <c r="D2024" t="s">
        <v>4756</v>
      </c>
      <c r="E2024" t="s">
        <v>59</v>
      </c>
      <c r="F2024" t="b">
        <v>0</v>
      </c>
      <c r="G2024" t="s">
        <v>65</v>
      </c>
      <c r="H2024" s="1">
        <v>46045.583993055552</v>
      </c>
      <c r="I2024" t="b">
        <v>0</v>
      </c>
      <c r="J2024" t="b">
        <v>1</v>
      </c>
      <c r="K2024" t="s">
        <v>41</v>
      </c>
      <c r="L2024" t="s">
        <v>60</v>
      </c>
      <c r="M2024">
        <v>202500</v>
      </c>
      <c r="N2024"/>
      <c r="O2024" t="s">
        <v>7836</v>
      </c>
      <c r="P2024" t="s">
        <v>310</v>
      </c>
    </row>
    <row r="2025" spans="1:16" x14ac:dyDescent="0.25">
      <c r="A2025" t="s">
        <v>3</v>
      </c>
      <c r="B2025" t="s">
        <v>7428</v>
      </c>
      <c r="C2025" t="s">
        <v>353</v>
      </c>
      <c r="D2025" t="s">
        <v>4569</v>
      </c>
      <c r="E2025" t="s">
        <v>59</v>
      </c>
      <c r="F2025" t="b">
        <v>0</v>
      </c>
      <c r="G2025" t="s">
        <v>77</v>
      </c>
      <c r="H2025" s="1">
        <v>46045.584282407413</v>
      </c>
      <c r="I2025" t="b">
        <v>0</v>
      </c>
      <c r="J2025" t="b">
        <v>1</v>
      </c>
      <c r="K2025" t="s">
        <v>41</v>
      </c>
      <c r="L2025" t="s">
        <v>74</v>
      </c>
      <c r="M2025"/>
      <c r="N2025">
        <v>74.040000000000006</v>
      </c>
      <c r="O2025" t="s">
        <v>343</v>
      </c>
      <c r="P2025" t="s">
        <v>7429</v>
      </c>
    </row>
    <row r="2026" spans="1:16" x14ac:dyDescent="0.25">
      <c r="A2026" t="s">
        <v>6</v>
      </c>
      <c r="B2026" t="s">
        <v>7791</v>
      </c>
      <c r="C2026" t="s">
        <v>207</v>
      </c>
      <c r="D2026" t="s">
        <v>4756</v>
      </c>
      <c r="E2026" t="s">
        <v>59</v>
      </c>
      <c r="F2026" t="b">
        <v>0</v>
      </c>
      <c r="G2026" t="s">
        <v>63</v>
      </c>
      <c r="H2026" s="1">
        <v>46045.608101851853</v>
      </c>
      <c r="I2026" t="b">
        <v>0</v>
      </c>
      <c r="J2026" t="b">
        <v>1</v>
      </c>
      <c r="K2026" t="s">
        <v>41</v>
      </c>
      <c r="L2026" t="s">
        <v>60</v>
      </c>
      <c r="M2026">
        <v>202000</v>
      </c>
      <c r="N2026"/>
      <c r="O2026" t="s">
        <v>8175</v>
      </c>
      <c r="P2026" t="s">
        <v>7793</v>
      </c>
    </row>
    <row r="2027" spans="1:16" x14ac:dyDescent="0.25">
      <c r="A2027" t="s">
        <v>0</v>
      </c>
      <c r="B2027" t="s">
        <v>8176</v>
      </c>
      <c r="C2027" t="s">
        <v>370</v>
      </c>
      <c r="D2027" t="s">
        <v>2360</v>
      </c>
      <c r="E2027" t="s">
        <v>59</v>
      </c>
      <c r="F2027" t="b">
        <v>0</v>
      </c>
      <c r="G2027" t="s">
        <v>65</v>
      </c>
      <c r="H2027" s="1">
        <v>46045.625057870369</v>
      </c>
      <c r="I2027" t="b">
        <v>0</v>
      </c>
      <c r="J2027" t="b">
        <v>0</v>
      </c>
      <c r="K2027" t="s">
        <v>41</v>
      </c>
      <c r="L2027" t="s">
        <v>60</v>
      </c>
      <c r="M2027">
        <v>57000</v>
      </c>
      <c r="N2027"/>
      <c r="O2027" t="s">
        <v>1220</v>
      </c>
      <c r="P2027" t="s">
        <v>146</v>
      </c>
    </row>
    <row r="2028" spans="1:16" x14ac:dyDescent="0.25">
      <c r="A2028" t="s">
        <v>0</v>
      </c>
      <c r="B2028" t="s">
        <v>0</v>
      </c>
      <c r="C2028" t="s">
        <v>949</v>
      </c>
      <c r="D2028" t="s">
        <v>4756</v>
      </c>
      <c r="E2028" t="s">
        <v>59</v>
      </c>
      <c r="F2028" t="b">
        <v>0</v>
      </c>
      <c r="G2028" t="s">
        <v>65</v>
      </c>
      <c r="H2028" s="1">
        <v>46045.625115740739</v>
      </c>
      <c r="I2028" t="b">
        <v>0</v>
      </c>
      <c r="J2028" t="b">
        <v>0</v>
      </c>
      <c r="K2028" t="s">
        <v>41</v>
      </c>
      <c r="L2028" t="s">
        <v>60</v>
      </c>
      <c r="M2028">
        <v>105000</v>
      </c>
      <c r="N2028"/>
      <c r="O2028" t="s">
        <v>8177</v>
      </c>
      <c r="P2028" t="s">
        <v>1165</v>
      </c>
    </row>
    <row r="2029" spans="1:16" x14ac:dyDescent="0.25">
      <c r="A2029" t="s">
        <v>2</v>
      </c>
      <c r="B2029" t="s">
        <v>8178</v>
      </c>
      <c r="C2029" t="s">
        <v>1468</v>
      </c>
      <c r="D2029" t="s">
        <v>4526</v>
      </c>
      <c r="E2029" t="s">
        <v>59</v>
      </c>
      <c r="F2029" t="b">
        <v>0</v>
      </c>
      <c r="G2029" t="s">
        <v>89</v>
      </c>
      <c r="H2029" s="1">
        <v>46045.625625000001</v>
      </c>
      <c r="I2029" t="b">
        <v>0</v>
      </c>
      <c r="J2029" t="b">
        <v>1</v>
      </c>
      <c r="K2029" t="s">
        <v>41</v>
      </c>
      <c r="L2029" t="s">
        <v>60</v>
      </c>
      <c r="M2029">
        <v>110000</v>
      </c>
      <c r="N2029"/>
      <c r="O2029" t="s">
        <v>8179</v>
      </c>
      <c r="P2029" t="s">
        <v>8180</v>
      </c>
    </row>
    <row r="2030" spans="1:16" x14ac:dyDescent="0.25">
      <c r="A2030" t="s">
        <v>2</v>
      </c>
      <c r="B2030" t="s">
        <v>8181</v>
      </c>
      <c r="C2030" t="s">
        <v>369</v>
      </c>
      <c r="D2030" t="s">
        <v>4526</v>
      </c>
      <c r="E2030" t="s">
        <v>59</v>
      </c>
      <c r="F2030" t="b">
        <v>0</v>
      </c>
      <c r="G2030" t="s">
        <v>65</v>
      </c>
      <c r="H2030" s="1">
        <v>46045.625717592593</v>
      </c>
      <c r="I2030" t="b">
        <v>0</v>
      </c>
      <c r="J2030" t="b">
        <v>0</v>
      </c>
      <c r="K2030" t="s">
        <v>41</v>
      </c>
      <c r="L2030" t="s">
        <v>60</v>
      </c>
      <c r="M2030">
        <v>117500</v>
      </c>
      <c r="N2030"/>
      <c r="O2030" t="s">
        <v>761</v>
      </c>
      <c r="P2030" t="s">
        <v>8182</v>
      </c>
    </row>
    <row r="2031" spans="1:16" x14ac:dyDescent="0.25">
      <c r="A2031" t="s">
        <v>0</v>
      </c>
      <c r="B2031" t="s">
        <v>8183</v>
      </c>
      <c r="C2031" t="s">
        <v>440</v>
      </c>
      <c r="D2031" t="s">
        <v>2360</v>
      </c>
      <c r="E2031" t="s">
        <v>59</v>
      </c>
      <c r="F2031" t="b">
        <v>0</v>
      </c>
      <c r="G2031" t="s">
        <v>65</v>
      </c>
      <c r="H2031" s="1">
        <v>46045.625775462962</v>
      </c>
      <c r="I2031" t="b">
        <v>0</v>
      </c>
      <c r="J2031" t="b">
        <v>1</v>
      </c>
      <c r="K2031" t="s">
        <v>41</v>
      </c>
      <c r="L2031" t="s">
        <v>60</v>
      </c>
      <c r="M2031">
        <v>101500</v>
      </c>
      <c r="N2031"/>
      <c r="O2031" t="s">
        <v>3745</v>
      </c>
      <c r="P2031" t="s">
        <v>622</v>
      </c>
    </row>
    <row r="2032" spans="1:16" x14ac:dyDescent="0.25">
      <c r="A2032" t="s">
        <v>0</v>
      </c>
      <c r="B2032" t="s">
        <v>8184</v>
      </c>
      <c r="C2032" t="s">
        <v>40</v>
      </c>
      <c r="D2032" t="s">
        <v>4599</v>
      </c>
      <c r="E2032" t="s">
        <v>59</v>
      </c>
      <c r="F2032" t="b">
        <v>0</v>
      </c>
      <c r="G2032" t="s">
        <v>40</v>
      </c>
      <c r="H2032" s="1">
        <v>46045.645671296297</v>
      </c>
      <c r="I2032" t="b">
        <v>1</v>
      </c>
      <c r="J2032" t="b">
        <v>0</v>
      </c>
      <c r="K2032" t="s">
        <v>40</v>
      </c>
      <c r="L2032" t="s">
        <v>60</v>
      </c>
      <c r="M2032">
        <v>28500</v>
      </c>
      <c r="N2032"/>
      <c r="O2032" t="s">
        <v>8185</v>
      </c>
    </row>
    <row r="2033" spans="1:16" x14ac:dyDescent="0.25">
      <c r="A2033" t="s">
        <v>3</v>
      </c>
      <c r="B2033" t="s">
        <v>8186</v>
      </c>
      <c r="C2033" t="s">
        <v>107</v>
      </c>
      <c r="D2033" t="s">
        <v>2360</v>
      </c>
      <c r="E2033" t="s">
        <v>59</v>
      </c>
      <c r="F2033" t="b">
        <v>0</v>
      </c>
      <c r="G2033" t="s">
        <v>77</v>
      </c>
      <c r="H2033" s="1">
        <v>46045.666932870372</v>
      </c>
      <c r="I2033" t="b">
        <v>1</v>
      </c>
      <c r="J2033" t="b">
        <v>0</v>
      </c>
      <c r="K2033" t="s">
        <v>41</v>
      </c>
      <c r="L2033" t="s">
        <v>74</v>
      </c>
      <c r="M2033"/>
      <c r="N2033">
        <v>39</v>
      </c>
      <c r="O2033" t="s">
        <v>3809</v>
      </c>
    </row>
    <row r="2034" spans="1:16" x14ac:dyDescent="0.25">
      <c r="A2034" t="s">
        <v>0</v>
      </c>
      <c r="B2034" t="s">
        <v>262</v>
      </c>
      <c r="C2034" t="s">
        <v>165</v>
      </c>
      <c r="D2034" t="s">
        <v>4526</v>
      </c>
      <c r="E2034" t="s">
        <v>88</v>
      </c>
      <c r="F2034" t="b">
        <v>0</v>
      </c>
      <c r="G2034" t="s">
        <v>73</v>
      </c>
      <c r="H2034" s="1">
        <v>46045.667013888888</v>
      </c>
      <c r="I2034" t="b">
        <v>0</v>
      </c>
      <c r="J2034" t="b">
        <v>1</v>
      </c>
      <c r="K2034" t="s">
        <v>41</v>
      </c>
      <c r="L2034" t="s">
        <v>74</v>
      </c>
      <c r="M2034"/>
      <c r="N2034">
        <v>64</v>
      </c>
      <c r="O2034" t="s">
        <v>166</v>
      </c>
      <c r="P2034" t="s">
        <v>3244</v>
      </c>
    </row>
    <row r="2035" spans="1:16" x14ac:dyDescent="0.25">
      <c r="A2035" t="s">
        <v>0</v>
      </c>
      <c r="B2035" t="s">
        <v>0</v>
      </c>
      <c r="C2035" t="s">
        <v>8187</v>
      </c>
      <c r="D2035" t="s">
        <v>7523</v>
      </c>
      <c r="E2035" t="s">
        <v>59</v>
      </c>
      <c r="F2035" t="b">
        <v>0</v>
      </c>
      <c r="G2035" t="s">
        <v>68</v>
      </c>
      <c r="H2035" s="1">
        <v>46045.667129629634</v>
      </c>
      <c r="I2035" t="b">
        <v>0</v>
      </c>
      <c r="J2035" t="b">
        <v>0</v>
      </c>
      <c r="K2035" t="s">
        <v>41</v>
      </c>
      <c r="L2035" t="s">
        <v>74</v>
      </c>
      <c r="M2035"/>
      <c r="N2035">
        <v>35</v>
      </c>
      <c r="O2035" t="s">
        <v>8188</v>
      </c>
      <c r="P2035" t="s">
        <v>8189</v>
      </c>
    </row>
    <row r="2036" spans="1:16" x14ac:dyDescent="0.25">
      <c r="A2036" t="s">
        <v>3</v>
      </c>
      <c r="B2036" t="s">
        <v>8190</v>
      </c>
      <c r="C2036" t="s">
        <v>148</v>
      </c>
      <c r="D2036" t="s">
        <v>4526</v>
      </c>
      <c r="E2036" t="s">
        <v>59</v>
      </c>
      <c r="F2036" t="b">
        <v>0</v>
      </c>
      <c r="G2036" t="s">
        <v>89</v>
      </c>
      <c r="H2036" s="1">
        <v>46045.667268518519</v>
      </c>
      <c r="I2036" t="b">
        <v>0</v>
      </c>
      <c r="J2036" t="b">
        <v>1</v>
      </c>
      <c r="K2036" t="s">
        <v>41</v>
      </c>
      <c r="L2036" t="s">
        <v>60</v>
      </c>
      <c r="M2036">
        <v>118750</v>
      </c>
      <c r="N2036"/>
      <c r="O2036" t="s">
        <v>1151</v>
      </c>
    </row>
    <row r="2037" spans="1:16" x14ac:dyDescent="0.25">
      <c r="A2037" t="s">
        <v>8</v>
      </c>
      <c r="B2037" t="s">
        <v>8191</v>
      </c>
      <c r="C2037" t="s">
        <v>142</v>
      </c>
      <c r="D2037" t="s">
        <v>4526</v>
      </c>
      <c r="E2037" t="s">
        <v>88</v>
      </c>
      <c r="F2037" t="b">
        <v>0</v>
      </c>
      <c r="G2037" t="s">
        <v>65</v>
      </c>
      <c r="H2037" s="1">
        <v>46045.667407407411</v>
      </c>
      <c r="I2037" t="b">
        <v>0</v>
      </c>
      <c r="J2037" t="b">
        <v>0</v>
      </c>
      <c r="K2037" t="s">
        <v>41</v>
      </c>
      <c r="L2037" t="s">
        <v>74</v>
      </c>
      <c r="M2037"/>
      <c r="N2037">
        <v>72.5</v>
      </c>
      <c r="O2037" t="s">
        <v>744</v>
      </c>
      <c r="P2037" t="s">
        <v>8192</v>
      </c>
    </row>
    <row r="2038" spans="1:16" x14ac:dyDescent="0.25">
      <c r="A2038" t="s">
        <v>0</v>
      </c>
      <c r="B2038" t="s">
        <v>8193</v>
      </c>
      <c r="C2038" t="s">
        <v>852</v>
      </c>
      <c r="D2038" t="s">
        <v>4526</v>
      </c>
      <c r="E2038" t="s">
        <v>59</v>
      </c>
      <c r="F2038" t="b">
        <v>0</v>
      </c>
      <c r="G2038" t="s">
        <v>65</v>
      </c>
      <c r="H2038" s="1">
        <v>46045.667997685188</v>
      </c>
      <c r="I2038" t="b">
        <v>1</v>
      </c>
      <c r="J2038" t="b">
        <v>0</v>
      </c>
      <c r="K2038" t="s">
        <v>41</v>
      </c>
      <c r="L2038" t="s">
        <v>60</v>
      </c>
      <c r="M2038">
        <v>160000</v>
      </c>
      <c r="N2038"/>
      <c r="O2038" t="s">
        <v>101</v>
      </c>
      <c r="P2038" t="s">
        <v>2988</v>
      </c>
    </row>
    <row r="2039" spans="1:16" x14ac:dyDescent="0.25">
      <c r="A2039" t="s">
        <v>5</v>
      </c>
      <c r="B2039" t="s">
        <v>5</v>
      </c>
      <c r="C2039" t="s">
        <v>1554</v>
      </c>
      <c r="D2039" t="s">
        <v>4526</v>
      </c>
      <c r="E2039" t="s">
        <v>59</v>
      </c>
      <c r="F2039" t="b">
        <v>0</v>
      </c>
      <c r="G2039" t="s">
        <v>65</v>
      </c>
      <c r="H2039" s="1">
        <v>46045.668229166673</v>
      </c>
      <c r="I2039" t="b">
        <v>0</v>
      </c>
      <c r="J2039" t="b">
        <v>1</v>
      </c>
      <c r="K2039" t="s">
        <v>41</v>
      </c>
      <c r="L2039" t="s">
        <v>60</v>
      </c>
      <c r="M2039">
        <v>135000</v>
      </c>
      <c r="N2039"/>
      <c r="O2039" t="s">
        <v>136</v>
      </c>
      <c r="P2039" t="s">
        <v>5714</v>
      </c>
    </row>
    <row r="2040" spans="1:16" x14ac:dyDescent="0.25">
      <c r="A2040" t="s">
        <v>3</v>
      </c>
      <c r="B2040" t="s">
        <v>8194</v>
      </c>
      <c r="C2040" t="s">
        <v>76</v>
      </c>
      <c r="D2040" t="s">
        <v>4346</v>
      </c>
      <c r="E2040" t="s">
        <v>59</v>
      </c>
      <c r="F2040" t="b">
        <v>1</v>
      </c>
      <c r="G2040" t="s">
        <v>19</v>
      </c>
      <c r="H2040" s="1">
        <v>46045.670358796298</v>
      </c>
      <c r="I2040" t="b">
        <v>0</v>
      </c>
      <c r="J2040" t="b">
        <v>0</v>
      </c>
      <c r="K2040" t="s">
        <v>19</v>
      </c>
      <c r="L2040" t="s">
        <v>60</v>
      </c>
      <c r="M2040">
        <v>73000</v>
      </c>
      <c r="N2040"/>
      <c r="O2040" t="s">
        <v>8195</v>
      </c>
    </row>
    <row r="2041" spans="1:16" x14ac:dyDescent="0.25">
      <c r="A2041" t="s">
        <v>7</v>
      </c>
      <c r="B2041" t="s">
        <v>8196</v>
      </c>
      <c r="C2041" t="s">
        <v>81</v>
      </c>
      <c r="D2041" t="s">
        <v>4526</v>
      </c>
      <c r="E2041" t="s">
        <v>59</v>
      </c>
      <c r="F2041" t="b">
        <v>0</v>
      </c>
      <c r="G2041" t="s">
        <v>77</v>
      </c>
      <c r="H2041" s="1">
        <v>46045.708599537043</v>
      </c>
      <c r="I2041" t="b">
        <v>0</v>
      </c>
      <c r="J2041" t="b">
        <v>0</v>
      </c>
      <c r="K2041" t="s">
        <v>41</v>
      </c>
      <c r="L2041" t="s">
        <v>60</v>
      </c>
      <c r="M2041">
        <v>138850</v>
      </c>
      <c r="N2041"/>
      <c r="O2041" t="s">
        <v>305</v>
      </c>
      <c r="P2041" t="s">
        <v>8197</v>
      </c>
    </row>
    <row r="2042" spans="1:16" x14ac:dyDescent="0.25">
      <c r="A2042" t="s">
        <v>0</v>
      </c>
      <c r="B2042" t="s">
        <v>262</v>
      </c>
      <c r="C2042" t="s">
        <v>8198</v>
      </c>
      <c r="D2042" t="s">
        <v>4587</v>
      </c>
      <c r="E2042" t="s">
        <v>59</v>
      </c>
      <c r="F2042" t="b">
        <v>0</v>
      </c>
      <c r="G2042" t="s">
        <v>73</v>
      </c>
      <c r="H2042" s="1">
        <v>46045.708680555559</v>
      </c>
      <c r="I2042" t="b">
        <v>0</v>
      </c>
      <c r="J2042" t="b">
        <v>0</v>
      </c>
      <c r="K2042" t="s">
        <v>41</v>
      </c>
      <c r="L2042" t="s">
        <v>74</v>
      </c>
      <c r="M2042"/>
      <c r="N2042">
        <v>47.5</v>
      </c>
      <c r="O2042" t="s">
        <v>8199</v>
      </c>
      <c r="P2042" t="s">
        <v>219</v>
      </c>
    </row>
    <row r="2043" spans="1:16" x14ac:dyDescent="0.25">
      <c r="A2043" t="s">
        <v>2</v>
      </c>
      <c r="B2043" t="s">
        <v>8200</v>
      </c>
      <c r="C2043" t="s">
        <v>668</v>
      </c>
      <c r="D2043" t="s">
        <v>2360</v>
      </c>
      <c r="E2043" t="s">
        <v>59</v>
      </c>
      <c r="F2043" t="b">
        <v>0</v>
      </c>
      <c r="G2043" t="s">
        <v>65</v>
      </c>
      <c r="H2043" s="1">
        <v>46045.709027777782</v>
      </c>
      <c r="I2043" t="b">
        <v>0</v>
      </c>
      <c r="J2043" t="b">
        <v>1</v>
      </c>
      <c r="K2043" t="s">
        <v>41</v>
      </c>
      <c r="L2043" t="s">
        <v>60</v>
      </c>
      <c r="M2043">
        <v>128225</v>
      </c>
      <c r="N2043"/>
      <c r="O2043" t="s">
        <v>593</v>
      </c>
      <c r="P2043" t="s">
        <v>8201</v>
      </c>
    </row>
    <row r="2044" spans="1:16" x14ac:dyDescent="0.25">
      <c r="A2044" t="s">
        <v>0</v>
      </c>
      <c r="B2044" t="s">
        <v>8202</v>
      </c>
      <c r="C2044" t="s">
        <v>440</v>
      </c>
      <c r="D2044" t="s">
        <v>2360</v>
      </c>
      <c r="E2044" t="s">
        <v>59</v>
      </c>
      <c r="F2044" t="b">
        <v>0</v>
      </c>
      <c r="G2044" t="s">
        <v>65</v>
      </c>
      <c r="H2044" s="1">
        <v>46045.709108796298</v>
      </c>
      <c r="I2044" t="b">
        <v>0</v>
      </c>
      <c r="J2044" t="b">
        <v>0</v>
      </c>
      <c r="K2044" t="s">
        <v>41</v>
      </c>
      <c r="L2044" t="s">
        <v>74</v>
      </c>
      <c r="M2044"/>
      <c r="N2044">
        <v>50</v>
      </c>
      <c r="O2044" t="s">
        <v>8203</v>
      </c>
    </row>
    <row r="2045" spans="1:16" x14ac:dyDescent="0.25">
      <c r="A2045" t="s">
        <v>1</v>
      </c>
      <c r="B2045" t="s">
        <v>8204</v>
      </c>
      <c r="C2045" t="s">
        <v>145</v>
      </c>
      <c r="D2045" t="s">
        <v>4756</v>
      </c>
      <c r="E2045" t="s">
        <v>59</v>
      </c>
      <c r="F2045" t="b">
        <v>0</v>
      </c>
      <c r="G2045" t="s">
        <v>65</v>
      </c>
      <c r="H2045" s="1">
        <v>46045.709664351853</v>
      </c>
      <c r="I2045" t="b">
        <v>0</v>
      </c>
      <c r="J2045" t="b">
        <v>0</v>
      </c>
      <c r="K2045" t="s">
        <v>41</v>
      </c>
      <c r="L2045" t="s">
        <v>60</v>
      </c>
      <c r="M2045">
        <v>168800</v>
      </c>
      <c r="N2045"/>
      <c r="O2045" t="s">
        <v>321</v>
      </c>
      <c r="P2045" t="s">
        <v>8205</v>
      </c>
    </row>
    <row r="2046" spans="1:16" x14ac:dyDescent="0.25">
      <c r="A2046" t="s">
        <v>8</v>
      </c>
      <c r="B2046" t="s">
        <v>8206</v>
      </c>
      <c r="C2046" t="s">
        <v>84</v>
      </c>
      <c r="D2046" t="s">
        <v>4756</v>
      </c>
      <c r="E2046" t="s">
        <v>59</v>
      </c>
      <c r="F2046" t="b">
        <v>0</v>
      </c>
      <c r="G2046" t="s">
        <v>65</v>
      </c>
      <c r="H2046" s="1">
        <v>46045.709687499999</v>
      </c>
      <c r="I2046" t="b">
        <v>0</v>
      </c>
      <c r="J2046" t="b">
        <v>1</v>
      </c>
      <c r="K2046" t="s">
        <v>41</v>
      </c>
      <c r="L2046" t="s">
        <v>60</v>
      </c>
      <c r="M2046">
        <v>117500</v>
      </c>
      <c r="N2046"/>
      <c r="O2046" t="s">
        <v>2610</v>
      </c>
      <c r="P2046" t="s">
        <v>8207</v>
      </c>
    </row>
    <row r="2047" spans="1:16" x14ac:dyDescent="0.25">
      <c r="A2047" t="s">
        <v>5</v>
      </c>
      <c r="B2047" t="s">
        <v>3423</v>
      </c>
      <c r="C2047" t="s">
        <v>353</v>
      </c>
      <c r="D2047" t="s">
        <v>4526</v>
      </c>
      <c r="E2047" t="s">
        <v>88</v>
      </c>
      <c r="F2047" t="b">
        <v>0</v>
      </c>
      <c r="G2047" t="s">
        <v>65</v>
      </c>
      <c r="H2047" s="1">
        <v>46045.709872685176</v>
      </c>
      <c r="I2047" t="b">
        <v>0</v>
      </c>
      <c r="J2047" t="b">
        <v>0</v>
      </c>
      <c r="K2047" t="s">
        <v>41</v>
      </c>
      <c r="L2047" t="s">
        <v>74</v>
      </c>
      <c r="M2047"/>
      <c r="N2047">
        <v>70</v>
      </c>
      <c r="O2047" t="s">
        <v>8208</v>
      </c>
      <c r="P2047" t="s">
        <v>8209</v>
      </c>
    </row>
    <row r="2048" spans="1:16" x14ac:dyDescent="0.25">
      <c r="A2048" t="s">
        <v>1</v>
      </c>
      <c r="B2048" t="s">
        <v>8210</v>
      </c>
      <c r="C2048" t="s">
        <v>167</v>
      </c>
      <c r="D2048" t="s">
        <v>4526</v>
      </c>
      <c r="E2048" t="s">
        <v>59</v>
      </c>
      <c r="F2048" t="b">
        <v>0</v>
      </c>
      <c r="G2048" t="s">
        <v>65</v>
      </c>
      <c r="H2048" s="1">
        <v>46045.709953703707</v>
      </c>
      <c r="I2048" t="b">
        <v>1</v>
      </c>
      <c r="J2048" t="b">
        <v>1</v>
      </c>
      <c r="K2048" t="s">
        <v>41</v>
      </c>
      <c r="L2048" t="s">
        <v>60</v>
      </c>
      <c r="M2048">
        <v>225000</v>
      </c>
      <c r="N2048"/>
      <c r="O2048" t="s">
        <v>8211</v>
      </c>
      <c r="P2048" t="s">
        <v>1816</v>
      </c>
    </row>
    <row r="2049" spans="1:16" x14ac:dyDescent="0.25">
      <c r="A2049" t="s">
        <v>2</v>
      </c>
      <c r="B2049" t="s">
        <v>2852</v>
      </c>
      <c r="C2049" t="s">
        <v>1070</v>
      </c>
      <c r="D2049" t="s">
        <v>4526</v>
      </c>
      <c r="E2049" t="s">
        <v>59</v>
      </c>
      <c r="F2049" t="b">
        <v>0</v>
      </c>
      <c r="G2049" t="s">
        <v>65</v>
      </c>
      <c r="H2049" s="1">
        <v>46045.709976851853</v>
      </c>
      <c r="I2049" t="b">
        <v>0</v>
      </c>
      <c r="J2049" t="b">
        <v>1</v>
      </c>
      <c r="K2049" t="s">
        <v>41</v>
      </c>
      <c r="L2049" t="s">
        <v>60</v>
      </c>
      <c r="M2049">
        <v>115000</v>
      </c>
      <c r="N2049"/>
      <c r="O2049" t="s">
        <v>480</v>
      </c>
      <c r="P2049" t="s">
        <v>171</v>
      </c>
    </row>
    <row r="2050" spans="1:16" x14ac:dyDescent="0.25">
      <c r="A2050" t="s">
        <v>0</v>
      </c>
      <c r="B2050" t="s">
        <v>8212</v>
      </c>
      <c r="C2050" t="s">
        <v>4765</v>
      </c>
      <c r="D2050" t="s">
        <v>4587</v>
      </c>
      <c r="E2050" t="s">
        <v>232</v>
      </c>
      <c r="F2050" t="b">
        <v>0</v>
      </c>
      <c r="G2050" t="s">
        <v>40</v>
      </c>
      <c r="H2050" s="1">
        <v>46045.729027777779</v>
      </c>
      <c r="I2050" t="b">
        <v>1</v>
      </c>
      <c r="J2050" t="b">
        <v>0</v>
      </c>
      <c r="K2050" t="s">
        <v>40</v>
      </c>
      <c r="L2050" t="s">
        <v>60</v>
      </c>
      <c r="M2050">
        <v>65000</v>
      </c>
      <c r="N2050"/>
      <c r="O2050" t="s">
        <v>8213</v>
      </c>
      <c r="P2050" t="s">
        <v>8214</v>
      </c>
    </row>
    <row r="2051" spans="1:16" x14ac:dyDescent="0.25">
      <c r="A2051" t="s">
        <v>4</v>
      </c>
      <c r="B2051" t="s">
        <v>8215</v>
      </c>
      <c r="C2051" t="s">
        <v>76</v>
      </c>
      <c r="D2051" t="s">
        <v>4526</v>
      </c>
      <c r="E2051" t="s">
        <v>59</v>
      </c>
      <c r="F2051" t="b">
        <v>1</v>
      </c>
      <c r="G2051" t="s">
        <v>13</v>
      </c>
      <c r="H2051" s="1">
        <v>46045.730023148149</v>
      </c>
      <c r="I2051" t="b">
        <v>0</v>
      </c>
      <c r="J2051" t="b">
        <v>0</v>
      </c>
      <c r="K2051" t="s">
        <v>13</v>
      </c>
      <c r="L2051" t="s">
        <v>60</v>
      </c>
      <c r="M2051">
        <v>124000</v>
      </c>
      <c r="N2051"/>
      <c r="O2051" t="s">
        <v>8216</v>
      </c>
      <c r="P2051" t="s">
        <v>8217</v>
      </c>
    </row>
    <row r="2052" spans="1:16" x14ac:dyDescent="0.25">
      <c r="A2052" t="s">
        <v>0</v>
      </c>
      <c r="B2052" t="s">
        <v>262</v>
      </c>
      <c r="C2052" t="s">
        <v>678</v>
      </c>
      <c r="D2052" t="s">
        <v>4630</v>
      </c>
      <c r="E2052" t="s">
        <v>59</v>
      </c>
      <c r="F2052" t="b">
        <v>0</v>
      </c>
      <c r="G2052" t="s">
        <v>65</v>
      </c>
      <c r="H2052" s="1">
        <v>46045.750115740739</v>
      </c>
      <c r="I2052" t="b">
        <v>0</v>
      </c>
      <c r="J2052" t="b">
        <v>0</v>
      </c>
      <c r="K2052" t="s">
        <v>41</v>
      </c>
      <c r="L2052" t="s">
        <v>60</v>
      </c>
      <c r="M2052">
        <v>116000</v>
      </c>
      <c r="N2052"/>
      <c r="O2052" t="s">
        <v>8218</v>
      </c>
    </row>
    <row r="2053" spans="1:16" x14ac:dyDescent="0.25">
      <c r="A2053" t="s">
        <v>3</v>
      </c>
      <c r="B2053" t="s">
        <v>8219</v>
      </c>
      <c r="C2053" t="s">
        <v>86</v>
      </c>
      <c r="D2053" t="s">
        <v>2360</v>
      </c>
      <c r="E2053" t="s">
        <v>59</v>
      </c>
      <c r="F2053" t="b">
        <v>0</v>
      </c>
      <c r="G2053" t="s">
        <v>77</v>
      </c>
      <c r="H2053" s="1">
        <v>46045.750289351847</v>
      </c>
      <c r="I2053" t="b">
        <v>0</v>
      </c>
      <c r="J2053" t="b">
        <v>0</v>
      </c>
      <c r="K2053" t="s">
        <v>41</v>
      </c>
      <c r="L2053" t="s">
        <v>60</v>
      </c>
      <c r="M2053">
        <v>78010</v>
      </c>
      <c r="N2053"/>
      <c r="O2053" t="s">
        <v>8220</v>
      </c>
    </row>
    <row r="2054" spans="1:16" x14ac:dyDescent="0.25">
      <c r="A2054" t="s">
        <v>2</v>
      </c>
      <c r="B2054" t="s">
        <v>8221</v>
      </c>
      <c r="C2054" t="s">
        <v>1456</v>
      </c>
      <c r="D2054" t="s">
        <v>2360</v>
      </c>
      <c r="E2054" t="s">
        <v>59</v>
      </c>
      <c r="F2054" t="b">
        <v>0</v>
      </c>
      <c r="G2054" t="s">
        <v>89</v>
      </c>
      <c r="H2054" s="1">
        <v>46045.750578703701</v>
      </c>
      <c r="I2054" t="b">
        <v>0</v>
      </c>
      <c r="J2054" t="b">
        <v>1</v>
      </c>
      <c r="K2054" t="s">
        <v>41</v>
      </c>
      <c r="L2054" t="s">
        <v>60</v>
      </c>
      <c r="M2054">
        <v>85000</v>
      </c>
      <c r="N2054"/>
      <c r="O2054" t="s">
        <v>8222</v>
      </c>
      <c r="P2054" t="s">
        <v>3183</v>
      </c>
    </row>
    <row r="2055" spans="1:16" x14ac:dyDescent="0.25">
      <c r="A2055" t="s">
        <v>2</v>
      </c>
      <c r="B2055" t="s">
        <v>8223</v>
      </c>
      <c r="C2055" t="s">
        <v>326</v>
      </c>
      <c r="D2055" t="s">
        <v>4526</v>
      </c>
      <c r="E2055" t="s">
        <v>59</v>
      </c>
      <c r="F2055" t="b">
        <v>0</v>
      </c>
      <c r="G2055" t="s">
        <v>77</v>
      </c>
      <c r="H2055" s="1">
        <v>46045.750844907408</v>
      </c>
      <c r="I2055" t="b">
        <v>0</v>
      </c>
      <c r="J2055" t="b">
        <v>1</v>
      </c>
      <c r="K2055" t="s">
        <v>41</v>
      </c>
      <c r="L2055" t="s">
        <v>60</v>
      </c>
      <c r="M2055">
        <v>160500</v>
      </c>
      <c r="N2055"/>
      <c r="O2055" t="s">
        <v>1990</v>
      </c>
      <c r="P2055" t="s">
        <v>8224</v>
      </c>
    </row>
    <row r="2056" spans="1:16" x14ac:dyDescent="0.25">
      <c r="A2056" t="s">
        <v>2</v>
      </c>
      <c r="B2056" t="s">
        <v>8225</v>
      </c>
      <c r="C2056" t="s">
        <v>353</v>
      </c>
      <c r="D2056" t="s">
        <v>4526</v>
      </c>
      <c r="E2056" t="s">
        <v>88</v>
      </c>
      <c r="F2056" t="b">
        <v>0</v>
      </c>
      <c r="G2056" t="s">
        <v>77</v>
      </c>
      <c r="H2056" s="1">
        <v>46045.750902777778</v>
      </c>
      <c r="I2056" t="b">
        <v>0</v>
      </c>
      <c r="J2056" t="b">
        <v>0</v>
      </c>
      <c r="K2056" t="s">
        <v>41</v>
      </c>
      <c r="L2056" t="s">
        <v>74</v>
      </c>
      <c r="M2056"/>
      <c r="N2056">
        <v>35</v>
      </c>
      <c r="O2056" t="s">
        <v>1243</v>
      </c>
      <c r="P2056" t="s">
        <v>4109</v>
      </c>
    </row>
    <row r="2057" spans="1:16" x14ac:dyDescent="0.25">
      <c r="A2057" t="s">
        <v>2</v>
      </c>
      <c r="B2057" t="s">
        <v>8226</v>
      </c>
      <c r="C2057" t="s">
        <v>172</v>
      </c>
      <c r="D2057" t="s">
        <v>4526</v>
      </c>
      <c r="E2057" t="s">
        <v>88</v>
      </c>
      <c r="F2057" t="b">
        <v>0</v>
      </c>
      <c r="G2057" t="s">
        <v>68</v>
      </c>
      <c r="H2057" s="1">
        <v>46045.751087962963</v>
      </c>
      <c r="I2057" t="b">
        <v>0</v>
      </c>
      <c r="J2057" t="b">
        <v>0</v>
      </c>
      <c r="K2057" t="s">
        <v>41</v>
      </c>
      <c r="L2057" t="s">
        <v>74</v>
      </c>
      <c r="M2057"/>
      <c r="N2057">
        <v>70</v>
      </c>
      <c r="O2057" t="s">
        <v>1037</v>
      </c>
      <c r="P2057" t="s">
        <v>8227</v>
      </c>
    </row>
    <row r="2058" spans="1:16" x14ac:dyDescent="0.25">
      <c r="A2058" t="s">
        <v>1</v>
      </c>
      <c r="B2058" t="s">
        <v>8228</v>
      </c>
      <c r="C2058" t="s">
        <v>112</v>
      </c>
      <c r="D2058" t="s">
        <v>4526</v>
      </c>
      <c r="E2058" t="s">
        <v>59</v>
      </c>
      <c r="F2058" t="b">
        <v>0</v>
      </c>
      <c r="G2058" t="s">
        <v>65</v>
      </c>
      <c r="H2058" s="1">
        <v>46045.751226851848</v>
      </c>
      <c r="I2058" t="b">
        <v>0</v>
      </c>
      <c r="J2058" t="b">
        <v>0</v>
      </c>
      <c r="K2058" t="s">
        <v>41</v>
      </c>
      <c r="L2058" t="s">
        <v>60</v>
      </c>
      <c r="M2058">
        <v>85000</v>
      </c>
      <c r="N2058"/>
      <c r="O2058" t="s">
        <v>1324</v>
      </c>
      <c r="P2058" t="s">
        <v>8229</v>
      </c>
    </row>
    <row r="2059" spans="1:16" x14ac:dyDescent="0.25">
      <c r="A2059" t="s">
        <v>1</v>
      </c>
      <c r="B2059" t="s">
        <v>1</v>
      </c>
      <c r="C2059" t="s">
        <v>1735</v>
      </c>
      <c r="D2059" t="s">
        <v>4756</v>
      </c>
      <c r="E2059" t="s">
        <v>59</v>
      </c>
      <c r="F2059" t="b">
        <v>0</v>
      </c>
      <c r="G2059" t="s">
        <v>65</v>
      </c>
      <c r="H2059" s="1">
        <v>46045.751226851848</v>
      </c>
      <c r="I2059" t="b">
        <v>0</v>
      </c>
      <c r="J2059" t="b">
        <v>1</v>
      </c>
      <c r="K2059" t="s">
        <v>41</v>
      </c>
      <c r="L2059" t="s">
        <v>60</v>
      </c>
      <c r="M2059">
        <v>98500</v>
      </c>
      <c r="N2059"/>
      <c r="O2059" t="s">
        <v>8230</v>
      </c>
      <c r="P2059" t="s">
        <v>8231</v>
      </c>
    </row>
    <row r="2060" spans="1:16" x14ac:dyDescent="0.25">
      <c r="A2060" t="s">
        <v>7</v>
      </c>
      <c r="B2060" t="s">
        <v>8232</v>
      </c>
      <c r="C2060" t="s">
        <v>616</v>
      </c>
      <c r="D2060" t="s">
        <v>4526</v>
      </c>
      <c r="E2060" t="s">
        <v>59</v>
      </c>
      <c r="F2060" t="b">
        <v>0</v>
      </c>
      <c r="G2060" t="s">
        <v>73</v>
      </c>
      <c r="H2060" s="1">
        <v>46045.792037037027</v>
      </c>
      <c r="I2060" t="b">
        <v>1</v>
      </c>
      <c r="J2060" t="b">
        <v>0</v>
      </c>
      <c r="K2060" t="s">
        <v>41</v>
      </c>
      <c r="L2060" t="s">
        <v>60</v>
      </c>
      <c r="M2060">
        <v>154000</v>
      </c>
      <c r="N2060"/>
      <c r="O2060" t="s">
        <v>272</v>
      </c>
    </row>
    <row r="2061" spans="1:16" x14ac:dyDescent="0.25">
      <c r="A2061" t="s">
        <v>8</v>
      </c>
      <c r="B2061" t="s">
        <v>8</v>
      </c>
      <c r="C2061" t="s">
        <v>8233</v>
      </c>
      <c r="D2061" t="s">
        <v>4526</v>
      </c>
      <c r="E2061" t="s">
        <v>59</v>
      </c>
      <c r="F2061" t="b">
        <v>0</v>
      </c>
      <c r="G2061" t="s">
        <v>65</v>
      </c>
      <c r="H2061" s="1">
        <v>46045.792407407411</v>
      </c>
      <c r="I2061" t="b">
        <v>0</v>
      </c>
      <c r="J2061" t="b">
        <v>0</v>
      </c>
      <c r="K2061" t="s">
        <v>41</v>
      </c>
      <c r="L2061" t="s">
        <v>60</v>
      </c>
      <c r="M2061">
        <v>205000</v>
      </c>
      <c r="N2061"/>
      <c r="O2061" t="s">
        <v>8234</v>
      </c>
      <c r="P2061" t="s">
        <v>8235</v>
      </c>
    </row>
    <row r="2062" spans="1:16" x14ac:dyDescent="0.25">
      <c r="A2062" t="s">
        <v>5</v>
      </c>
      <c r="B2062" t="s">
        <v>3979</v>
      </c>
      <c r="C2062" t="s">
        <v>455</v>
      </c>
      <c r="D2062" t="s">
        <v>4526</v>
      </c>
      <c r="E2062" t="s">
        <v>59</v>
      </c>
      <c r="F2062" t="b">
        <v>0</v>
      </c>
      <c r="G2062" t="s">
        <v>65</v>
      </c>
      <c r="H2062" s="1">
        <v>46045.792974537027</v>
      </c>
      <c r="I2062" t="b">
        <v>0</v>
      </c>
      <c r="J2062" t="b">
        <v>1</v>
      </c>
      <c r="K2062" t="s">
        <v>41</v>
      </c>
      <c r="L2062" t="s">
        <v>60</v>
      </c>
      <c r="M2062">
        <v>178141</v>
      </c>
      <c r="N2062"/>
      <c r="O2062" t="s">
        <v>4743</v>
      </c>
      <c r="P2062" t="s">
        <v>8236</v>
      </c>
    </row>
    <row r="2063" spans="1:16" x14ac:dyDescent="0.25">
      <c r="A2063" t="s">
        <v>1</v>
      </c>
      <c r="B2063" t="s">
        <v>8210</v>
      </c>
      <c r="C2063" t="s">
        <v>319</v>
      </c>
      <c r="D2063" t="s">
        <v>4346</v>
      </c>
      <c r="E2063" t="s">
        <v>59</v>
      </c>
      <c r="F2063" t="b">
        <v>0</v>
      </c>
      <c r="G2063" t="s">
        <v>65</v>
      </c>
      <c r="H2063" s="1">
        <v>46045.792997685188</v>
      </c>
      <c r="I2063" t="b">
        <v>1</v>
      </c>
      <c r="J2063" t="b">
        <v>1</v>
      </c>
      <c r="K2063" t="s">
        <v>41</v>
      </c>
      <c r="L2063" t="s">
        <v>60</v>
      </c>
      <c r="M2063">
        <v>225000</v>
      </c>
      <c r="N2063"/>
      <c r="O2063" t="s">
        <v>8211</v>
      </c>
      <c r="P2063" t="s">
        <v>1816</v>
      </c>
    </row>
    <row r="2064" spans="1:16" x14ac:dyDescent="0.25">
      <c r="A2064" t="s">
        <v>1</v>
      </c>
      <c r="B2064" t="s">
        <v>8237</v>
      </c>
      <c r="C2064" t="s">
        <v>1162</v>
      </c>
      <c r="D2064" t="s">
        <v>2360</v>
      </c>
      <c r="E2064" t="s">
        <v>59</v>
      </c>
      <c r="F2064" t="b">
        <v>0</v>
      </c>
      <c r="G2064" t="s">
        <v>89</v>
      </c>
      <c r="H2064" s="1">
        <v>46045.79482638889</v>
      </c>
      <c r="I2064" t="b">
        <v>0</v>
      </c>
      <c r="J2064" t="b">
        <v>1</v>
      </c>
      <c r="K2064" t="s">
        <v>41</v>
      </c>
      <c r="L2064" t="s">
        <v>60</v>
      </c>
      <c r="M2064">
        <v>103415</v>
      </c>
      <c r="N2064"/>
      <c r="O2064" t="s">
        <v>8238</v>
      </c>
      <c r="P2064" t="s">
        <v>8239</v>
      </c>
    </row>
    <row r="2065" spans="1:16" x14ac:dyDescent="0.25">
      <c r="A2065" t="s">
        <v>6</v>
      </c>
      <c r="B2065" t="s">
        <v>8240</v>
      </c>
      <c r="C2065" t="s">
        <v>2339</v>
      </c>
      <c r="D2065" t="s">
        <v>6067</v>
      </c>
      <c r="E2065" t="s">
        <v>59</v>
      </c>
      <c r="F2065" t="b">
        <v>0</v>
      </c>
      <c r="G2065" t="s">
        <v>23</v>
      </c>
      <c r="H2065" s="1">
        <v>46045.796400462961</v>
      </c>
      <c r="I2065" t="b">
        <v>0</v>
      </c>
      <c r="J2065" t="b">
        <v>0</v>
      </c>
      <c r="K2065" t="s">
        <v>23</v>
      </c>
      <c r="L2065" t="s">
        <v>60</v>
      </c>
      <c r="M2065">
        <v>97000</v>
      </c>
      <c r="N2065"/>
      <c r="O2065" t="s">
        <v>8241</v>
      </c>
      <c r="P2065" t="s">
        <v>8242</v>
      </c>
    </row>
    <row r="2066" spans="1:16" x14ac:dyDescent="0.25">
      <c r="A2066" t="s">
        <v>0</v>
      </c>
      <c r="B2066" t="s">
        <v>8243</v>
      </c>
      <c r="C2066" t="s">
        <v>40</v>
      </c>
      <c r="D2066" t="s">
        <v>4531</v>
      </c>
      <c r="E2066" t="s">
        <v>59</v>
      </c>
      <c r="F2066" t="b">
        <v>0</v>
      </c>
      <c r="G2066" t="s">
        <v>40</v>
      </c>
      <c r="H2066" s="1">
        <v>46045.812361111108</v>
      </c>
      <c r="I2066" t="b">
        <v>1</v>
      </c>
      <c r="J2066" t="b">
        <v>0</v>
      </c>
      <c r="K2066" t="s">
        <v>40</v>
      </c>
      <c r="L2066" t="s">
        <v>60</v>
      </c>
      <c r="M2066">
        <v>52500</v>
      </c>
      <c r="N2066"/>
      <c r="O2066" t="s">
        <v>8244</v>
      </c>
      <c r="P2066" t="s">
        <v>1314</v>
      </c>
    </row>
    <row r="2067" spans="1:16" x14ac:dyDescent="0.25">
      <c r="A2067" t="s">
        <v>3</v>
      </c>
      <c r="B2067" t="s">
        <v>8245</v>
      </c>
      <c r="C2067" t="s">
        <v>207</v>
      </c>
      <c r="D2067" t="s">
        <v>4526</v>
      </c>
      <c r="E2067" t="s">
        <v>59</v>
      </c>
      <c r="F2067" t="b">
        <v>0</v>
      </c>
      <c r="G2067" t="s">
        <v>63</v>
      </c>
      <c r="H2067" s="1">
        <v>46045.816342592603</v>
      </c>
      <c r="I2067" t="b">
        <v>0</v>
      </c>
      <c r="J2067" t="b">
        <v>0</v>
      </c>
      <c r="K2067" t="s">
        <v>41</v>
      </c>
      <c r="L2067" t="s">
        <v>60</v>
      </c>
      <c r="M2067">
        <v>142879.67499999999</v>
      </c>
      <c r="N2067"/>
      <c r="O2067" t="s">
        <v>8246</v>
      </c>
      <c r="P2067" t="s">
        <v>622</v>
      </c>
    </row>
    <row r="2068" spans="1:16" x14ac:dyDescent="0.25">
      <c r="A2068" t="s">
        <v>0</v>
      </c>
      <c r="B2068" t="s">
        <v>2735</v>
      </c>
      <c r="C2068" t="s">
        <v>246</v>
      </c>
      <c r="D2068" t="s">
        <v>4526</v>
      </c>
      <c r="E2068" t="s">
        <v>88</v>
      </c>
      <c r="F2068" t="b">
        <v>0</v>
      </c>
      <c r="G2068" t="s">
        <v>65</v>
      </c>
      <c r="H2068" s="1">
        <v>46045.833472222221</v>
      </c>
      <c r="I2068" t="b">
        <v>1</v>
      </c>
      <c r="J2068" t="b">
        <v>0</v>
      </c>
      <c r="K2068" t="s">
        <v>41</v>
      </c>
      <c r="L2068" t="s">
        <v>74</v>
      </c>
      <c r="M2068"/>
      <c r="N2068">
        <v>42.8</v>
      </c>
      <c r="O2068" t="s">
        <v>393</v>
      </c>
      <c r="P2068" t="s">
        <v>875</v>
      </c>
    </row>
    <row r="2069" spans="1:16" x14ac:dyDescent="0.25">
      <c r="A2069" t="s">
        <v>3</v>
      </c>
      <c r="B2069" t="s">
        <v>8247</v>
      </c>
      <c r="C2069" t="s">
        <v>1903</v>
      </c>
      <c r="D2069" t="s">
        <v>4526</v>
      </c>
      <c r="E2069" t="s">
        <v>59</v>
      </c>
      <c r="F2069" t="b">
        <v>0</v>
      </c>
      <c r="G2069" t="s">
        <v>89</v>
      </c>
      <c r="H2069" s="1">
        <v>46045.833958333344</v>
      </c>
      <c r="I2069" t="b">
        <v>0</v>
      </c>
      <c r="J2069" t="b">
        <v>1</v>
      </c>
      <c r="K2069" t="s">
        <v>41</v>
      </c>
      <c r="L2069" t="s">
        <v>60</v>
      </c>
      <c r="M2069">
        <v>109000</v>
      </c>
      <c r="N2069"/>
      <c r="O2069" t="s">
        <v>8248</v>
      </c>
      <c r="P2069" t="s">
        <v>325</v>
      </c>
    </row>
    <row r="2070" spans="1:16" x14ac:dyDescent="0.25">
      <c r="A2070" t="s">
        <v>1</v>
      </c>
      <c r="B2070" t="s">
        <v>8249</v>
      </c>
      <c r="C2070" t="s">
        <v>1447</v>
      </c>
      <c r="D2070" t="s">
        <v>4526</v>
      </c>
      <c r="E2070" t="s">
        <v>59</v>
      </c>
      <c r="F2070" t="b">
        <v>0</v>
      </c>
      <c r="G2070" t="s">
        <v>65</v>
      </c>
      <c r="H2070" s="1">
        <v>46045.834618055553</v>
      </c>
      <c r="I2070" t="b">
        <v>0</v>
      </c>
      <c r="J2070" t="b">
        <v>1</v>
      </c>
      <c r="K2070" t="s">
        <v>41</v>
      </c>
      <c r="L2070" t="s">
        <v>74</v>
      </c>
      <c r="M2070"/>
      <c r="N2070">
        <v>28.5</v>
      </c>
      <c r="O2070" t="s">
        <v>1448</v>
      </c>
      <c r="P2070" t="s">
        <v>2159</v>
      </c>
    </row>
    <row r="2071" spans="1:16" x14ac:dyDescent="0.25">
      <c r="A2071" t="s">
        <v>5</v>
      </c>
      <c r="B2071" t="s">
        <v>8250</v>
      </c>
      <c r="C2071" t="s">
        <v>172</v>
      </c>
      <c r="D2071" t="s">
        <v>4346</v>
      </c>
      <c r="E2071" t="s">
        <v>59</v>
      </c>
      <c r="F2071" t="b">
        <v>0</v>
      </c>
      <c r="G2071" t="s">
        <v>65</v>
      </c>
      <c r="H2071" s="1">
        <v>46045.834641203714</v>
      </c>
      <c r="I2071" t="b">
        <v>0</v>
      </c>
      <c r="J2071" t="b">
        <v>0</v>
      </c>
      <c r="K2071" t="s">
        <v>41</v>
      </c>
      <c r="L2071" t="s">
        <v>60</v>
      </c>
      <c r="M2071">
        <v>131875</v>
      </c>
      <c r="N2071"/>
      <c r="O2071" t="s">
        <v>1352</v>
      </c>
      <c r="P2071" t="s">
        <v>8251</v>
      </c>
    </row>
    <row r="2072" spans="1:16" x14ac:dyDescent="0.25">
      <c r="A2072" t="s">
        <v>4</v>
      </c>
      <c r="B2072" t="s">
        <v>8252</v>
      </c>
      <c r="C2072" t="s">
        <v>5849</v>
      </c>
      <c r="D2072" t="s">
        <v>4526</v>
      </c>
      <c r="E2072" t="s">
        <v>59</v>
      </c>
      <c r="F2072" t="b">
        <v>0</v>
      </c>
      <c r="G2072" t="s">
        <v>65</v>
      </c>
      <c r="H2072" s="1">
        <v>46045.834976851853</v>
      </c>
      <c r="I2072" t="b">
        <v>0</v>
      </c>
      <c r="J2072" t="b">
        <v>0</v>
      </c>
      <c r="K2072" t="s">
        <v>41</v>
      </c>
      <c r="L2072" t="s">
        <v>60</v>
      </c>
      <c r="M2072">
        <v>110000</v>
      </c>
      <c r="N2072"/>
      <c r="O2072" t="s">
        <v>1954</v>
      </c>
      <c r="P2072" t="s">
        <v>881</v>
      </c>
    </row>
    <row r="2073" spans="1:16" x14ac:dyDescent="0.25">
      <c r="A2073" t="s">
        <v>1</v>
      </c>
      <c r="B2073" t="s">
        <v>8210</v>
      </c>
      <c r="C2073" t="s">
        <v>75</v>
      </c>
      <c r="D2073" t="s">
        <v>4587</v>
      </c>
      <c r="E2073" t="s">
        <v>59</v>
      </c>
      <c r="F2073" t="b">
        <v>0</v>
      </c>
      <c r="G2073" t="s">
        <v>73</v>
      </c>
      <c r="H2073" s="1">
        <v>46045.835300925923</v>
      </c>
      <c r="I2073" t="b">
        <v>1</v>
      </c>
      <c r="J2073" t="b">
        <v>1</v>
      </c>
      <c r="K2073" t="s">
        <v>41</v>
      </c>
      <c r="L2073" t="s">
        <v>60</v>
      </c>
      <c r="M2073">
        <v>225000</v>
      </c>
      <c r="N2073"/>
      <c r="O2073" t="s">
        <v>8211</v>
      </c>
      <c r="P2073" t="s">
        <v>1816</v>
      </c>
    </row>
    <row r="2074" spans="1:16" x14ac:dyDescent="0.25">
      <c r="A2074" t="s">
        <v>3</v>
      </c>
      <c r="B2074" t="s">
        <v>8253</v>
      </c>
      <c r="C2074" t="s">
        <v>207</v>
      </c>
      <c r="D2074" t="s">
        <v>2360</v>
      </c>
      <c r="E2074" t="s">
        <v>59</v>
      </c>
      <c r="F2074" t="b">
        <v>0</v>
      </c>
      <c r="G2074" t="s">
        <v>63</v>
      </c>
      <c r="H2074" s="1">
        <v>46045.858055555553</v>
      </c>
      <c r="I2074" t="b">
        <v>0</v>
      </c>
      <c r="J2074" t="b">
        <v>0</v>
      </c>
      <c r="K2074" t="s">
        <v>41</v>
      </c>
      <c r="L2074" t="s">
        <v>74</v>
      </c>
      <c r="M2074"/>
      <c r="N2074">
        <v>30</v>
      </c>
      <c r="O2074" t="s">
        <v>8254</v>
      </c>
      <c r="P2074" t="s">
        <v>4584</v>
      </c>
    </row>
    <row r="2075" spans="1:16" x14ac:dyDescent="0.25">
      <c r="A2075" t="s">
        <v>7</v>
      </c>
      <c r="B2075" t="s">
        <v>8255</v>
      </c>
      <c r="C2075" t="s">
        <v>112</v>
      </c>
      <c r="D2075" t="s">
        <v>4346</v>
      </c>
      <c r="E2075" t="s">
        <v>59</v>
      </c>
      <c r="F2075" t="b">
        <v>0</v>
      </c>
      <c r="G2075" t="s">
        <v>65</v>
      </c>
      <c r="H2075" s="1">
        <v>46045.875057870369</v>
      </c>
      <c r="I2075" t="b">
        <v>1</v>
      </c>
      <c r="J2075" t="b">
        <v>1</v>
      </c>
      <c r="K2075" t="s">
        <v>41</v>
      </c>
      <c r="L2075" t="s">
        <v>60</v>
      </c>
      <c r="M2075">
        <v>112500</v>
      </c>
      <c r="N2075"/>
      <c r="O2075" t="s">
        <v>8256</v>
      </c>
      <c r="P2075" t="s">
        <v>3355</v>
      </c>
    </row>
    <row r="2076" spans="1:16" x14ac:dyDescent="0.25">
      <c r="A2076" t="s">
        <v>0</v>
      </c>
      <c r="B2076" t="s">
        <v>0</v>
      </c>
      <c r="C2076" t="s">
        <v>8257</v>
      </c>
      <c r="D2076" t="s">
        <v>4526</v>
      </c>
      <c r="E2076" t="s">
        <v>59</v>
      </c>
      <c r="F2076" t="b">
        <v>0</v>
      </c>
      <c r="G2076" t="s">
        <v>65</v>
      </c>
      <c r="H2076" s="1">
        <v>46045.875115740739</v>
      </c>
      <c r="I2076" t="b">
        <v>0</v>
      </c>
      <c r="J2076" t="b">
        <v>1</v>
      </c>
      <c r="K2076" t="s">
        <v>41</v>
      </c>
      <c r="L2076" t="s">
        <v>60</v>
      </c>
      <c r="M2076">
        <v>84725</v>
      </c>
      <c r="N2076"/>
      <c r="O2076" t="s">
        <v>329</v>
      </c>
      <c r="P2076" t="s">
        <v>8258</v>
      </c>
    </row>
    <row r="2077" spans="1:16" x14ac:dyDescent="0.25">
      <c r="A2077" t="s">
        <v>0</v>
      </c>
      <c r="B2077" t="s">
        <v>8259</v>
      </c>
      <c r="C2077" t="s">
        <v>246</v>
      </c>
      <c r="D2077" t="s">
        <v>4346</v>
      </c>
      <c r="E2077" t="s">
        <v>59</v>
      </c>
      <c r="F2077" t="b">
        <v>0</v>
      </c>
      <c r="G2077" t="s">
        <v>65</v>
      </c>
      <c r="H2077" s="1">
        <v>46045.875138888892</v>
      </c>
      <c r="I2077" t="b">
        <v>0</v>
      </c>
      <c r="J2077" t="b">
        <v>1</v>
      </c>
      <c r="K2077" t="s">
        <v>41</v>
      </c>
      <c r="L2077" t="s">
        <v>60</v>
      </c>
      <c r="M2077">
        <v>87500</v>
      </c>
      <c r="N2077"/>
      <c r="O2077" t="s">
        <v>1292</v>
      </c>
    </row>
    <row r="2078" spans="1:16" x14ac:dyDescent="0.25">
      <c r="A2078" t="s">
        <v>0</v>
      </c>
      <c r="B2078" t="s">
        <v>8260</v>
      </c>
      <c r="C2078" t="s">
        <v>333</v>
      </c>
      <c r="D2078" t="s">
        <v>4526</v>
      </c>
      <c r="E2078" t="s">
        <v>59</v>
      </c>
      <c r="F2078" t="b">
        <v>0</v>
      </c>
      <c r="G2078" t="s">
        <v>77</v>
      </c>
      <c r="H2078" s="1">
        <v>46045.875289351847</v>
      </c>
      <c r="I2078" t="b">
        <v>0</v>
      </c>
      <c r="J2078" t="b">
        <v>0</v>
      </c>
      <c r="K2078" t="s">
        <v>41</v>
      </c>
      <c r="L2078" t="s">
        <v>74</v>
      </c>
      <c r="M2078"/>
      <c r="N2078">
        <v>40</v>
      </c>
      <c r="O2078" t="s">
        <v>105</v>
      </c>
      <c r="P2078" t="s">
        <v>8261</v>
      </c>
    </row>
    <row r="2079" spans="1:16" x14ac:dyDescent="0.25">
      <c r="A2079" t="s">
        <v>1</v>
      </c>
      <c r="B2079" t="s">
        <v>8262</v>
      </c>
      <c r="C2079" t="s">
        <v>396</v>
      </c>
      <c r="D2079" t="s">
        <v>4526</v>
      </c>
      <c r="E2079" t="s">
        <v>59</v>
      </c>
      <c r="F2079" t="b">
        <v>0</v>
      </c>
      <c r="G2079" t="s">
        <v>68</v>
      </c>
      <c r="H2079" s="1">
        <v>46045.876145833332</v>
      </c>
      <c r="I2079" t="b">
        <v>1</v>
      </c>
      <c r="J2079" t="b">
        <v>0</v>
      </c>
      <c r="K2079" t="s">
        <v>41</v>
      </c>
      <c r="L2079" t="s">
        <v>74</v>
      </c>
      <c r="M2079"/>
      <c r="N2079">
        <v>70</v>
      </c>
      <c r="O2079" t="s">
        <v>8263</v>
      </c>
      <c r="P2079" t="s">
        <v>8264</v>
      </c>
    </row>
    <row r="2080" spans="1:16" x14ac:dyDescent="0.25">
      <c r="A2080" t="s">
        <v>1</v>
      </c>
      <c r="B2080" t="s">
        <v>8265</v>
      </c>
      <c r="C2080" t="s">
        <v>41</v>
      </c>
      <c r="D2080" t="s">
        <v>4526</v>
      </c>
      <c r="E2080" t="s">
        <v>88</v>
      </c>
      <c r="F2080" t="b">
        <v>0</v>
      </c>
      <c r="G2080" t="s">
        <v>65</v>
      </c>
      <c r="H2080" s="1">
        <v>46045.876284722217</v>
      </c>
      <c r="I2080" t="b">
        <v>0</v>
      </c>
      <c r="J2080" t="b">
        <v>0</v>
      </c>
      <c r="K2080" t="s">
        <v>41</v>
      </c>
      <c r="L2080" t="s">
        <v>60</v>
      </c>
      <c r="M2080">
        <v>60000</v>
      </c>
      <c r="N2080"/>
      <c r="O2080" t="s">
        <v>8266</v>
      </c>
      <c r="P2080" t="s">
        <v>310</v>
      </c>
    </row>
    <row r="2081" spans="1:16" x14ac:dyDescent="0.25">
      <c r="A2081" t="s">
        <v>0</v>
      </c>
      <c r="B2081" t="s">
        <v>8267</v>
      </c>
      <c r="C2081" t="s">
        <v>207</v>
      </c>
      <c r="D2081" t="s">
        <v>155</v>
      </c>
      <c r="F2081" t="b">
        <v>0</v>
      </c>
      <c r="G2081" t="s">
        <v>63</v>
      </c>
      <c r="H2081" s="1">
        <v>46045.899675925917</v>
      </c>
      <c r="I2081" t="b">
        <v>1</v>
      </c>
      <c r="J2081" t="b">
        <v>0</v>
      </c>
      <c r="K2081" t="s">
        <v>41</v>
      </c>
      <c r="L2081" t="s">
        <v>74</v>
      </c>
      <c r="M2081"/>
      <c r="N2081">
        <v>50</v>
      </c>
      <c r="O2081" t="s">
        <v>155</v>
      </c>
      <c r="P2081" t="s">
        <v>146</v>
      </c>
    </row>
    <row r="2082" spans="1:16" x14ac:dyDescent="0.25">
      <c r="A2082" t="s">
        <v>0</v>
      </c>
      <c r="B2082" t="s">
        <v>8268</v>
      </c>
      <c r="C2082" t="s">
        <v>81</v>
      </c>
      <c r="D2082" t="s">
        <v>4526</v>
      </c>
      <c r="E2082" t="s">
        <v>88</v>
      </c>
      <c r="F2082" t="b">
        <v>0</v>
      </c>
      <c r="G2082" t="s">
        <v>77</v>
      </c>
      <c r="H2082" s="1">
        <v>46045.916875000003</v>
      </c>
      <c r="I2082" t="b">
        <v>0</v>
      </c>
      <c r="J2082" t="b">
        <v>1</v>
      </c>
      <c r="K2082" t="s">
        <v>41</v>
      </c>
      <c r="L2082" t="s">
        <v>74</v>
      </c>
      <c r="M2082"/>
      <c r="N2082">
        <v>67</v>
      </c>
      <c r="O2082" t="s">
        <v>730</v>
      </c>
      <c r="P2082" t="s">
        <v>8269</v>
      </c>
    </row>
    <row r="2083" spans="1:16" x14ac:dyDescent="0.25">
      <c r="A2083" t="s">
        <v>0</v>
      </c>
      <c r="B2083" t="s">
        <v>0</v>
      </c>
      <c r="C2083" t="s">
        <v>278</v>
      </c>
      <c r="D2083" t="s">
        <v>4526</v>
      </c>
      <c r="E2083" t="s">
        <v>59</v>
      </c>
      <c r="F2083" t="b">
        <v>0</v>
      </c>
      <c r="G2083" t="s">
        <v>89</v>
      </c>
      <c r="H2083" s="1">
        <v>46045.917245370372</v>
      </c>
      <c r="I2083" t="b">
        <v>0</v>
      </c>
      <c r="J2083" t="b">
        <v>0</v>
      </c>
      <c r="K2083" t="s">
        <v>41</v>
      </c>
      <c r="L2083" t="s">
        <v>74</v>
      </c>
      <c r="M2083"/>
      <c r="N2083">
        <v>43</v>
      </c>
      <c r="O2083" t="s">
        <v>105</v>
      </c>
      <c r="P2083" t="s">
        <v>7189</v>
      </c>
    </row>
    <row r="2084" spans="1:16" x14ac:dyDescent="0.25">
      <c r="A2084" t="s">
        <v>2</v>
      </c>
      <c r="B2084" t="s">
        <v>8270</v>
      </c>
      <c r="C2084" t="s">
        <v>557</v>
      </c>
      <c r="D2084" t="s">
        <v>2360</v>
      </c>
      <c r="E2084" t="s">
        <v>59</v>
      </c>
      <c r="F2084" t="b">
        <v>0</v>
      </c>
      <c r="G2084" t="s">
        <v>65</v>
      </c>
      <c r="H2084" s="1">
        <v>46045.917337962957</v>
      </c>
      <c r="I2084" t="b">
        <v>0</v>
      </c>
      <c r="J2084" t="b">
        <v>1</v>
      </c>
      <c r="K2084" t="s">
        <v>41</v>
      </c>
      <c r="L2084" t="s">
        <v>60</v>
      </c>
      <c r="M2084">
        <v>144375</v>
      </c>
      <c r="N2084"/>
      <c r="O2084" t="s">
        <v>8271</v>
      </c>
      <c r="P2084" t="s">
        <v>8272</v>
      </c>
    </row>
    <row r="2085" spans="1:16" x14ac:dyDescent="0.25">
      <c r="A2085" t="s">
        <v>1</v>
      </c>
      <c r="B2085" t="s">
        <v>1</v>
      </c>
      <c r="C2085" t="s">
        <v>134</v>
      </c>
      <c r="D2085" t="s">
        <v>4526</v>
      </c>
      <c r="E2085" t="s">
        <v>59</v>
      </c>
      <c r="F2085" t="b">
        <v>0</v>
      </c>
      <c r="G2085" t="s">
        <v>65</v>
      </c>
      <c r="H2085" s="1">
        <v>46045.917893518519</v>
      </c>
      <c r="I2085" t="b">
        <v>1</v>
      </c>
      <c r="J2085" t="b">
        <v>1</v>
      </c>
      <c r="K2085" t="s">
        <v>41</v>
      </c>
      <c r="L2085" t="s">
        <v>60</v>
      </c>
      <c r="M2085">
        <v>109795.95</v>
      </c>
      <c r="N2085"/>
      <c r="O2085" t="s">
        <v>8273</v>
      </c>
      <c r="P2085" t="s">
        <v>8274</v>
      </c>
    </row>
    <row r="2086" spans="1:16" x14ac:dyDescent="0.25">
      <c r="A2086" t="s">
        <v>5</v>
      </c>
      <c r="B2086" t="s">
        <v>8250</v>
      </c>
      <c r="C2086" t="s">
        <v>672</v>
      </c>
      <c r="D2086" t="s">
        <v>4526</v>
      </c>
      <c r="E2086" t="s">
        <v>59</v>
      </c>
      <c r="F2086" t="b">
        <v>0</v>
      </c>
      <c r="G2086" t="s">
        <v>68</v>
      </c>
      <c r="H2086" s="1">
        <v>46045.919363425928</v>
      </c>
      <c r="I2086" t="b">
        <v>0</v>
      </c>
      <c r="J2086" t="b">
        <v>1</v>
      </c>
      <c r="K2086" t="s">
        <v>41</v>
      </c>
      <c r="L2086" t="s">
        <v>60</v>
      </c>
      <c r="M2086">
        <v>131875</v>
      </c>
      <c r="N2086"/>
      <c r="O2086" t="s">
        <v>8275</v>
      </c>
      <c r="P2086" t="s">
        <v>8251</v>
      </c>
    </row>
    <row r="2087" spans="1:16" x14ac:dyDescent="0.25">
      <c r="A2087" t="s">
        <v>0</v>
      </c>
      <c r="B2087" t="s">
        <v>8276</v>
      </c>
      <c r="C2087" t="s">
        <v>13</v>
      </c>
      <c r="D2087" t="s">
        <v>4637</v>
      </c>
      <c r="F2087" t="b">
        <v>0</v>
      </c>
      <c r="G2087" t="s">
        <v>13</v>
      </c>
      <c r="H2087" s="1">
        <v>46045.938321759262</v>
      </c>
      <c r="I2087" t="b">
        <v>1</v>
      </c>
      <c r="J2087" t="b">
        <v>0</v>
      </c>
      <c r="K2087" t="s">
        <v>13</v>
      </c>
      <c r="L2087" t="s">
        <v>74</v>
      </c>
      <c r="M2087"/>
      <c r="N2087">
        <v>20</v>
      </c>
      <c r="O2087" t="s">
        <v>4596</v>
      </c>
      <c r="P2087" t="s">
        <v>8277</v>
      </c>
    </row>
    <row r="2088" spans="1:16" x14ac:dyDescent="0.25">
      <c r="A2088" t="s">
        <v>6</v>
      </c>
      <c r="B2088" t="s">
        <v>8278</v>
      </c>
      <c r="C2088" t="s">
        <v>207</v>
      </c>
      <c r="D2088" t="s">
        <v>4346</v>
      </c>
      <c r="E2088" t="s">
        <v>59</v>
      </c>
      <c r="F2088" t="b">
        <v>0</v>
      </c>
      <c r="G2088" t="s">
        <v>63</v>
      </c>
      <c r="H2088" s="1">
        <v>46045.941435185188</v>
      </c>
      <c r="I2088" t="b">
        <v>0</v>
      </c>
      <c r="J2088" t="b">
        <v>1</v>
      </c>
      <c r="K2088" t="s">
        <v>41</v>
      </c>
      <c r="L2088" t="s">
        <v>60</v>
      </c>
      <c r="M2088">
        <v>241000</v>
      </c>
      <c r="N2088"/>
      <c r="O2088" t="s">
        <v>8279</v>
      </c>
    </row>
    <row r="2089" spans="1:16" x14ac:dyDescent="0.25">
      <c r="A2089" t="s">
        <v>0</v>
      </c>
      <c r="B2089" t="s">
        <v>8280</v>
      </c>
      <c r="C2089" t="s">
        <v>7885</v>
      </c>
      <c r="D2089" t="s">
        <v>4526</v>
      </c>
      <c r="E2089" t="s">
        <v>59</v>
      </c>
      <c r="F2089" t="b">
        <v>0</v>
      </c>
      <c r="G2089" t="s">
        <v>65</v>
      </c>
      <c r="H2089" s="1">
        <v>46045.958472222221</v>
      </c>
      <c r="I2089" t="b">
        <v>0</v>
      </c>
      <c r="J2089" t="b">
        <v>1</v>
      </c>
      <c r="K2089" t="s">
        <v>41</v>
      </c>
      <c r="L2089" t="s">
        <v>60</v>
      </c>
      <c r="M2089">
        <v>84825</v>
      </c>
      <c r="N2089"/>
      <c r="O2089" t="s">
        <v>8281</v>
      </c>
      <c r="P2089" t="s">
        <v>4136</v>
      </c>
    </row>
    <row r="2090" spans="1:16" x14ac:dyDescent="0.25">
      <c r="A2090" t="s">
        <v>3</v>
      </c>
      <c r="B2090" t="s">
        <v>3</v>
      </c>
      <c r="C2090" t="s">
        <v>376</v>
      </c>
      <c r="D2090" t="s">
        <v>2360</v>
      </c>
      <c r="E2090" t="s">
        <v>88</v>
      </c>
      <c r="F2090" t="b">
        <v>0</v>
      </c>
      <c r="G2090" t="s">
        <v>89</v>
      </c>
      <c r="H2090" s="1">
        <v>46045.958935185183</v>
      </c>
      <c r="I2090" t="b">
        <v>0</v>
      </c>
      <c r="J2090" t="b">
        <v>0</v>
      </c>
      <c r="K2090" t="s">
        <v>41</v>
      </c>
      <c r="L2090" t="s">
        <v>74</v>
      </c>
      <c r="M2090"/>
      <c r="N2090">
        <v>45</v>
      </c>
      <c r="O2090" t="s">
        <v>8282</v>
      </c>
      <c r="P2090" t="s">
        <v>8283</v>
      </c>
    </row>
    <row r="2091" spans="1:16" x14ac:dyDescent="0.25">
      <c r="A2091" t="s">
        <v>1</v>
      </c>
      <c r="B2091" t="s">
        <v>8284</v>
      </c>
      <c r="C2091" t="s">
        <v>8285</v>
      </c>
      <c r="D2091" t="s">
        <v>4526</v>
      </c>
      <c r="E2091" t="s">
        <v>59</v>
      </c>
      <c r="F2091" t="b">
        <v>0</v>
      </c>
      <c r="G2091" t="s">
        <v>68</v>
      </c>
      <c r="H2091" s="1">
        <v>46045.960902777777</v>
      </c>
      <c r="I2091" t="b">
        <v>0</v>
      </c>
      <c r="J2091" t="b">
        <v>0</v>
      </c>
      <c r="K2091" t="s">
        <v>41</v>
      </c>
      <c r="L2091" t="s">
        <v>60</v>
      </c>
      <c r="M2091">
        <v>133550</v>
      </c>
      <c r="N2091"/>
      <c r="O2091" t="s">
        <v>8286</v>
      </c>
      <c r="P2091" t="s">
        <v>8287</v>
      </c>
    </row>
    <row r="2092" spans="1:16" x14ac:dyDescent="0.25">
      <c r="A2092" t="s">
        <v>0</v>
      </c>
      <c r="B2092" t="s">
        <v>298</v>
      </c>
      <c r="C2092" t="s">
        <v>234</v>
      </c>
      <c r="D2092" t="s">
        <v>4587</v>
      </c>
      <c r="E2092" t="s">
        <v>232</v>
      </c>
      <c r="F2092" t="b">
        <v>0</v>
      </c>
      <c r="G2092" t="s">
        <v>77</v>
      </c>
      <c r="H2092" s="1">
        <v>46046.000208333331</v>
      </c>
      <c r="I2092" t="b">
        <v>1</v>
      </c>
      <c r="J2092" t="b">
        <v>1</v>
      </c>
      <c r="K2092" t="s">
        <v>41</v>
      </c>
      <c r="L2092" t="s">
        <v>74</v>
      </c>
      <c r="M2092"/>
      <c r="N2092">
        <v>48</v>
      </c>
      <c r="O2092" t="s">
        <v>2210</v>
      </c>
      <c r="P2092" t="s">
        <v>997</v>
      </c>
    </row>
    <row r="2093" spans="1:16" x14ac:dyDescent="0.25">
      <c r="A2093" t="s">
        <v>7</v>
      </c>
      <c r="B2093" t="s">
        <v>8288</v>
      </c>
      <c r="C2093" t="s">
        <v>698</v>
      </c>
      <c r="D2093" t="s">
        <v>4526</v>
      </c>
      <c r="E2093" t="s">
        <v>88</v>
      </c>
      <c r="F2093" t="b">
        <v>0</v>
      </c>
      <c r="G2093" t="s">
        <v>68</v>
      </c>
      <c r="H2093" s="1">
        <v>46046.000462962962</v>
      </c>
      <c r="I2093" t="b">
        <v>0</v>
      </c>
      <c r="J2093" t="b">
        <v>1</v>
      </c>
      <c r="K2093" t="s">
        <v>41</v>
      </c>
      <c r="L2093" t="s">
        <v>74</v>
      </c>
      <c r="M2093"/>
      <c r="N2093">
        <v>42.5</v>
      </c>
      <c r="O2093" t="s">
        <v>2080</v>
      </c>
      <c r="P2093" t="s">
        <v>713</v>
      </c>
    </row>
    <row r="2094" spans="1:16" x14ac:dyDescent="0.25">
      <c r="A2094" t="s">
        <v>0</v>
      </c>
      <c r="B2094" t="s">
        <v>8289</v>
      </c>
      <c r="C2094" t="s">
        <v>2217</v>
      </c>
      <c r="D2094" t="s">
        <v>8290</v>
      </c>
      <c r="E2094" t="s">
        <v>88</v>
      </c>
      <c r="F2094" t="b">
        <v>0</v>
      </c>
      <c r="G2094" t="s">
        <v>68</v>
      </c>
      <c r="H2094" s="1">
        <v>46046.001087962963</v>
      </c>
      <c r="I2094" t="b">
        <v>0</v>
      </c>
      <c r="J2094" t="b">
        <v>0</v>
      </c>
      <c r="K2094" t="s">
        <v>41</v>
      </c>
      <c r="L2094" t="s">
        <v>74</v>
      </c>
      <c r="M2094"/>
      <c r="N2094">
        <v>81.08</v>
      </c>
      <c r="O2094" t="s">
        <v>1474</v>
      </c>
      <c r="P2094" t="s">
        <v>1033</v>
      </c>
    </row>
    <row r="2095" spans="1:16" x14ac:dyDescent="0.25">
      <c r="A2095" t="s">
        <v>3</v>
      </c>
      <c r="B2095" t="s">
        <v>8291</v>
      </c>
      <c r="C2095" t="s">
        <v>76</v>
      </c>
      <c r="D2095" t="s">
        <v>584</v>
      </c>
      <c r="E2095" t="s">
        <v>72</v>
      </c>
      <c r="F2095" t="b">
        <v>1</v>
      </c>
      <c r="G2095" t="s">
        <v>31</v>
      </c>
      <c r="H2095" s="1">
        <v>46046.004247685189</v>
      </c>
      <c r="I2095" t="b">
        <v>0</v>
      </c>
      <c r="J2095" t="b">
        <v>0</v>
      </c>
      <c r="K2095" t="s">
        <v>31</v>
      </c>
      <c r="L2095" t="s">
        <v>74</v>
      </c>
      <c r="M2095"/>
      <c r="N2095">
        <v>25</v>
      </c>
      <c r="O2095" t="s">
        <v>584</v>
      </c>
      <c r="P2095" t="s">
        <v>2175</v>
      </c>
    </row>
    <row r="2096" spans="1:16" x14ac:dyDescent="0.25">
      <c r="A2096" t="s">
        <v>0</v>
      </c>
      <c r="B2096" t="s">
        <v>0</v>
      </c>
      <c r="C2096" t="s">
        <v>3302</v>
      </c>
      <c r="D2096" t="s">
        <v>4346</v>
      </c>
      <c r="E2096" t="s">
        <v>59</v>
      </c>
      <c r="F2096" t="b">
        <v>0</v>
      </c>
      <c r="G2096" t="s">
        <v>65</v>
      </c>
      <c r="H2096" s="1">
        <v>46046.041724537034</v>
      </c>
      <c r="I2096" t="b">
        <v>1</v>
      </c>
      <c r="J2096" t="b">
        <v>0</v>
      </c>
      <c r="K2096" t="s">
        <v>41</v>
      </c>
      <c r="L2096" t="s">
        <v>60</v>
      </c>
      <c r="M2096">
        <v>89982.89</v>
      </c>
      <c r="N2096"/>
      <c r="O2096" t="s">
        <v>2562</v>
      </c>
      <c r="P2096" t="s">
        <v>8292</v>
      </c>
    </row>
    <row r="2097" spans="1:16" x14ac:dyDescent="0.25">
      <c r="A2097" t="s">
        <v>0</v>
      </c>
      <c r="B2097" t="s">
        <v>8293</v>
      </c>
      <c r="C2097" t="s">
        <v>76</v>
      </c>
      <c r="D2097" t="s">
        <v>4526</v>
      </c>
      <c r="E2097" t="s">
        <v>59</v>
      </c>
      <c r="F2097" t="b">
        <v>1</v>
      </c>
      <c r="G2097" t="s">
        <v>65</v>
      </c>
      <c r="H2097" s="1">
        <v>46046.041805555556</v>
      </c>
      <c r="I2097" t="b">
        <v>0</v>
      </c>
      <c r="J2097" t="b">
        <v>1</v>
      </c>
      <c r="K2097" t="s">
        <v>41</v>
      </c>
      <c r="L2097" t="s">
        <v>74</v>
      </c>
      <c r="M2097"/>
      <c r="N2097">
        <v>47.5</v>
      </c>
      <c r="O2097" t="s">
        <v>4548</v>
      </c>
      <c r="P2097" t="s">
        <v>8294</v>
      </c>
    </row>
    <row r="2098" spans="1:16" x14ac:dyDescent="0.25">
      <c r="A2098" t="s">
        <v>2</v>
      </c>
      <c r="B2098" t="s">
        <v>8295</v>
      </c>
      <c r="C2098" t="s">
        <v>392</v>
      </c>
      <c r="D2098" t="s">
        <v>2360</v>
      </c>
      <c r="E2098" t="s">
        <v>59</v>
      </c>
      <c r="F2098" t="b">
        <v>0</v>
      </c>
      <c r="G2098" t="s">
        <v>73</v>
      </c>
      <c r="H2098" s="1">
        <v>46046.042013888888</v>
      </c>
      <c r="I2098" t="b">
        <v>0</v>
      </c>
      <c r="J2098" t="b">
        <v>0</v>
      </c>
      <c r="K2098" t="s">
        <v>41</v>
      </c>
      <c r="L2098" t="s">
        <v>60</v>
      </c>
      <c r="M2098">
        <v>120000</v>
      </c>
      <c r="N2098"/>
      <c r="O2098" t="s">
        <v>8296</v>
      </c>
      <c r="P2098" t="s">
        <v>3697</v>
      </c>
    </row>
    <row r="2099" spans="1:16" x14ac:dyDescent="0.25">
      <c r="A2099" t="s">
        <v>3</v>
      </c>
      <c r="B2099" t="s">
        <v>8297</v>
      </c>
      <c r="C2099" t="s">
        <v>172</v>
      </c>
      <c r="D2099" t="s">
        <v>2360</v>
      </c>
      <c r="E2099" t="s">
        <v>59</v>
      </c>
      <c r="F2099" t="b">
        <v>0</v>
      </c>
      <c r="G2099" t="s">
        <v>68</v>
      </c>
      <c r="H2099" s="1">
        <v>46046.042141203703</v>
      </c>
      <c r="I2099" t="b">
        <v>0</v>
      </c>
      <c r="J2099" t="b">
        <v>1</v>
      </c>
      <c r="K2099" t="s">
        <v>41</v>
      </c>
      <c r="L2099" t="s">
        <v>60</v>
      </c>
      <c r="M2099">
        <v>67500</v>
      </c>
      <c r="N2099"/>
      <c r="O2099" t="s">
        <v>850</v>
      </c>
      <c r="P2099" t="s">
        <v>8298</v>
      </c>
    </row>
    <row r="2100" spans="1:16" x14ac:dyDescent="0.25">
      <c r="A2100" t="s">
        <v>1</v>
      </c>
      <c r="B2100" t="s">
        <v>8299</v>
      </c>
      <c r="C2100" t="s">
        <v>207</v>
      </c>
      <c r="D2100" t="s">
        <v>4526</v>
      </c>
      <c r="E2100" t="s">
        <v>59</v>
      </c>
      <c r="F2100" t="b">
        <v>0</v>
      </c>
      <c r="G2100" t="s">
        <v>65</v>
      </c>
      <c r="H2100" s="1">
        <v>46046.042997685188</v>
      </c>
      <c r="I2100" t="b">
        <v>0</v>
      </c>
      <c r="J2100" t="b">
        <v>1</v>
      </c>
      <c r="K2100" t="s">
        <v>41</v>
      </c>
      <c r="L2100" t="s">
        <v>60</v>
      </c>
      <c r="M2100">
        <v>75650</v>
      </c>
      <c r="N2100"/>
      <c r="O2100" t="s">
        <v>4548</v>
      </c>
      <c r="P2100" t="s">
        <v>8300</v>
      </c>
    </row>
    <row r="2101" spans="1:16" x14ac:dyDescent="0.25">
      <c r="A2101" t="s">
        <v>1</v>
      </c>
      <c r="B2101" t="s">
        <v>8301</v>
      </c>
      <c r="C2101" t="s">
        <v>71</v>
      </c>
      <c r="D2101" t="s">
        <v>2360</v>
      </c>
      <c r="E2101" t="s">
        <v>59</v>
      </c>
      <c r="F2101" t="b">
        <v>0</v>
      </c>
      <c r="G2101" t="s">
        <v>65</v>
      </c>
      <c r="H2101" s="1">
        <v>46046.043136574073</v>
      </c>
      <c r="I2101" t="b">
        <v>0</v>
      </c>
      <c r="J2101" t="b">
        <v>1</v>
      </c>
      <c r="K2101" t="s">
        <v>41</v>
      </c>
      <c r="L2101" t="s">
        <v>74</v>
      </c>
      <c r="M2101"/>
      <c r="N2101">
        <v>49</v>
      </c>
      <c r="O2101" t="s">
        <v>8302</v>
      </c>
      <c r="P2101" t="s">
        <v>8303</v>
      </c>
    </row>
    <row r="2102" spans="1:16" x14ac:dyDescent="0.25">
      <c r="A2102" t="s">
        <v>1</v>
      </c>
      <c r="B2102" t="s">
        <v>8304</v>
      </c>
      <c r="C2102" t="s">
        <v>3585</v>
      </c>
      <c r="D2102" t="s">
        <v>4346</v>
      </c>
      <c r="E2102" t="s">
        <v>59</v>
      </c>
      <c r="F2102" t="b">
        <v>0</v>
      </c>
      <c r="G2102" t="s">
        <v>77</v>
      </c>
      <c r="H2102" s="1">
        <v>46046.043449074074</v>
      </c>
      <c r="I2102" t="b">
        <v>0</v>
      </c>
      <c r="J2102" t="b">
        <v>0</v>
      </c>
      <c r="K2102" t="s">
        <v>41</v>
      </c>
      <c r="L2102" t="s">
        <v>60</v>
      </c>
      <c r="M2102">
        <v>102752</v>
      </c>
      <c r="N2102"/>
      <c r="O2102" t="s">
        <v>8305</v>
      </c>
      <c r="P2102" t="s">
        <v>8306</v>
      </c>
    </row>
    <row r="2103" spans="1:16" x14ac:dyDescent="0.25">
      <c r="A2103" t="s">
        <v>0</v>
      </c>
      <c r="B2103" t="s">
        <v>8307</v>
      </c>
      <c r="C2103" t="s">
        <v>559</v>
      </c>
      <c r="D2103" t="s">
        <v>2360</v>
      </c>
      <c r="E2103" t="s">
        <v>59</v>
      </c>
      <c r="F2103" t="b">
        <v>0</v>
      </c>
      <c r="G2103" t="s">
        <v>65</v>
      </c>
      <c r="H2103" s="1">
        <v>46046.083449074067</v>
      </c>
      <c r="I2103" t="b">
        <v>0</v>
      </c>
      <c r="J2103" t="b">
        <v>1</v>
      </c>
      <c r="K2103" t="s">
        <v>41</v>
      </c>
      <c r="L2103" t="s">
        <v>60</v>
      </c>
      <c r="M2103">
        <v>66330</v>
      </c>
      <c r="N2103"/>
      <c r="O2103" t="s">
        <v>265</v>
      </c>
      <c r="P2103" t="s">
        <v>802</v>
      </c>
    </row>
    <row r="2104" spans="1:16" x14ac:dyDescent="0.25">
      <c r="A2104" t="s">
        <v>6</v>
      </c>
      <c r="B2104" t="s">
        <v>1399</v>
      </c>
      <c r="C2104" t="s">
        <v>315</v>
      </c>
      <c r="D2104" t="s">
        <v>2360</v>
      </c>
      <c r="E2104" t="s">
        <v>59</v>
      </c>
      <c r="F2104" t="b">
        <v>0</v>
      </c>
      <c r="G2104" t="s">
        <v>65</v>
      </c>
      <c r="H2104" s="1">
        <v>46046.084004629629</v>
      </c>
      <c r="I2104" t="b">
        <v>0</v>
      </c>
      <c r="J2104" t="b">
        <v>1</v>
      </c>
      <c r="K2104" t="s">
        <v>41</v>
      </c>
      <c r="L2104" t="s">
        <v>60</v>
      </c>
      <c r="M2104">
        <v>193000</v>
      </c>
      <c r="N2104"/>
      <c r="O2104" t="s">
        <v>2016</v>
      </c>
      <c r="P2104" t="s">
        <v>8308</v>
      </c>
    </row>
    <row r="2105" spans="1:16" x14ac:dyDescent="0.25">
      <c r="A2105" t="s">
        <v>6</v>
      </c>
      <c r="B2105" t="s">
        <v>8309</v>
      </c>
      <c r="C2105" t="s">
        <v>8310</v>
      </c>
      <c r="D2105" t="s">
        <v>4526</v>
      </c>
      <c r="E2105" t="s">
        <v>59</v>
      </c>
      <c r="F2105" t="b">
        <v>0</v>
      </c>
      <c r="G2105" t="s">
        <v>65</v>
      </c>
      <c r="H2105" s="1">
        <v>46046.084050925929</v>
      </c>
      <c r="I2105" t="b">
        <v>0</v>
      </c>
      <c r="J2105" t="b">
        <v>1</v>
      </c>
      <c r="K2105" t="s">
        <v>41</v>
      </c>
      <c r="L2105" t="s">
        <v>60</v>
      </c>
      <c r="M2105">
        <v>161000</v>
      </c>
      <c r="N2105"/>
      <c r="O2105" t="s">
        <v>1158</v>
      </c>
      <c r="P2105" t="s">
        <v>591</v>
      </c>
    </row>
    <row r="2106" spans="1:16" x14ac:dyDescent="0.25">
      <c r="A2106" t="s">
        <v>2</v>
      </c>
      <c r="B2106" t="s">
        <v>8311</v>
      </c>
      <c r="C2106" t="s">
        <v>1107</v>
      </c>
      <c r="D2106" t="s">
        <v>4346</v>
      </c>
      <c r="E2106" t="s">
        <v>59</v>
      </c>
      <c r="F2106" t="b">
        <v>0</v>
      </c>
      <c r="G2106" t="s">
        <v>77</v>
      </c>
      <c r="H2106" s="1">
        <v>46046.084178240737</v>
      </c>
      <c r="I2106" t="b">
        <v>0</v>
      </c>
      <c r="J2106" t="b">
        <v>1</v>
      </c>
      <c r="K2106" t="s">
        <v>41</v>
      </c>
      <c r="L2106" t="s">
        <v>60</v>
      </c>
      <c r="M2106">
        <v>122000</v>
      </c>
      <c r="N2106"/>
      <c r="O2106" t="s">
        <v>8312</v>
      </c>
      <c r="P2106" t="s">
        <v>8313</v>
      </c>
    </row>
    <row r="2107" spans="1:16" x14ac:dyDescent="0.25">
      <c r="A2107" t="s">
        <v>5</v>
      </c>
      <c r="B2107" t="s">
        <v>8314</v>
      </c>
      <c r="C2107" t="s">
        <v>172</v>
      </c>
      <c r="D2107" t="s">
        <v>4756</v>
      </c>
      <c r="E2107" t="s">
        <v>59</v>
      </c>
      <c r="F2107" t="b">
        <v>0</v>
      </c>
      <c r="G2107" t="s">
        <v>65</v>
      </c>
      <c r="H2107" s="1">
        <v>46046.084618055553</v>
      </c>
      <c r="I2107" t="b">
        <v>0</v>
      </c>
      <c r="J2107" t="b">
        <v>0</v>
      </c>
      <c r="K2107" t="s">
        <v>41</v>
      </c>
      <c r="L2107" t="s">
        <v>60</v>
      </c>
      <c r="M2107">
        <v>140000</v>
      </c>
      <c r="N2107"/>
      <c r="O2107" t="s">
        <v>8315</v>
      </c>
      <c r="P2107" t="s">
        <v>8316</v>
      </c>
    </row>
    <row r="2108" spans="1:16" x14ac:dyDescent="0.25">
      <c r="A2108" t="s">
        <v>0</v>
      </c>
      <c r="B2108" t="s">
        <v>8317</v>
      </c>
      <c r="C2108" t="s">
        <v>373</v>
      </c>
      <c r="D2108" t="s">
        <v>4346</v>
      </c>
      <c r="E2108" t="s">
        <v>59</v>
      </c>
      <c r="F2108" t="b">
        <v>0</v>
      </c>
      <c r="G2108" t="s">
        <v>63</v>
      </c>
      <c r="H2108" s="1">
        <v>46046.191342592603</v>
      </c>
      <c r="I2108" t="b">
        <v>1</v>
      </c>
      <c r="J2108" t="b">
        <v>0</v>
      </c>
      <c r="K2108" t="s">
        <v>41</v>
      </c>
      <c r="L2108" t="s">
        <v>60</v>
      </c>
      <c r="M2108">
        <v>71000</v>
      </c>
      <c r="N2108"/>
      <c r="O2108" t="s">
        <v>8318</v>
      </c>
      <c r="P2108" t="s">
        <v>8319</v>
      </c>
    </row>
    <row r="2109" spans="1:16" x14ac:dyDescent="0.25">
      <c r="A2109" t="s">
        <v>0</v>
      </c>
      <c r="B2109" t="s">
        <v>8320</v>
      </c>
      <c r="C2109" t="s">
        <v>112</v>
      </c>
      <c r="D2109" t="s">
        <v>2360</v>
      </c>
      <c r="E2109" t="s">
        <v>59</v>
      </c>
      <c r="F2109" t="b">
        <v>0</v>
      </c>
      <c r="G2109" t="s">
        <v>65</v>
      </c>
      <c r="H2109" s="1">
        <v>46046.250069444453</v>
      </c>
      <c r="I2109" t="b">
        <v>1</v>
      </c>
      <c r="J2109" t="b">
        <v>1</v>
      </c>
      <c r="K2109" t="s">
        <v>41</v>
      </c>
      <c r="L2109" t="s">
        <v>74</v>
      </c>
      <c r="M2109"/>
      <c r="N2109">
        <v>72.5</v>
      </c>
      <c r="O2109" t="s">
        <v>1163</v>
      </c>
      <c r="P2109" t="s">
        <v>219</v>
      </c>
    </row>
    <row r="2110" spans="1:16" x14ac:dyDescent="0.25">
      <c r="A2110" t="s">
        <v>0</v>
      </c>
      <c r="B2110" t="s">
        <v>8321</v>
      </c>
      <c r="C2110" t="s">
        <v>8322</v>
      </c>
      <c r="D2110" t="s">
        <v>2360</v>
      </c>
      <c r="E2110" t="s">
        <v>132</v>
      </c>
      <c r="F2110" t="b">
        <v>0</v>
      </c>
      <c r="G2110" t="s">
        <v>65</v>
      </c>
      <c r="H2110" s="1">
        <v>46046.250138888892</v>
      </c>
      <c r="I2110" t="b">
        <v>0</v>
      </c>
      <c r="J2110" t="b">
        <v>0</v>
      </c>
      <c r="K2110" t="s">
        <v>41</v>
      </c>
      <c r="L2110" t="s">
        <v>74</v>
      </c>
      <c r="M2110"/>
      <c r="N2110">
        <v>22.5</v>
      </c>
      <c r="O2110" t="s">
        <v>2403</v>
      </c>
      <c r="P2110" t="s">
        <v>622</v>
      </c>
    </row>
    <row r="2111" spans="1:16" x14ac:dyDescent="0.25">
      <c r="A2111" t="s">
        <v>2</v>
      </c>
      <c r="B2111" t="s">
        <v>8323</v>
      </c>
      <c r="C2111" t="s">
        <v>33</v>
      </c>
      <c r="D2111" t="s">
        <v>4531</v>
      </c>
      <c r="E2111" t="s">
        <v>59</v>
      </c>
      <c r="F2111" t="b">
        <v>0</v>
      </c>
      <c r="G2111" t="s">
        <v>33</v>
      </c>
      <c r="H2111" s="1">
        <v>46046.295925925922</v>
      </c>
      <c r="I2111" t="b">
        <v>0</v>
      </c>
      <c r="J2111" t="b">
        <v>0</v>
      </c>
      <c r="K2111" t="s">
        <v>33</v>
      </c>
      <c r="L2111" t="s">
        <v>60</v>
      </c>
      <c r="M2111">
        <v>80000</v>
      </c>
      <c r="N2111"/>
      <c r="O2111" t="s">
        <v>8324</v>
      </c>
    </row>
    <row r="2112" spans="1:16" x14ac:dyDescent="0.25">
      <c r="A2112" t="s">
        <v>2</v>
      </c>
      <c r="B2112" t="s">
        <v>8325</v>
      </c>
      <c r="C2112" t="s">
        <v>33</v>
      </c>
      <c r="D2112" t="s">
        <v>4531</v>
      </c>
      <c r="E2112" t="s">
        <v>59</v>
      </c>
      <c r="F2112" t="b">
        <v>0</v>
      </c>
      <c r="G2112" t="s">
        <v>33</v>
      </c>
      <c r="H2112" s="1">
        <v>46046.295925925922</v>
      </c>
      <c r="I2112" t="b">
        <v>0</v>
      </c>
      <c r="J2112" t="b">
        <v>0</v>
      </c>
      <c r="K2112" t="s">
        <v>33</v>
      </c>
      <c r="L2112" t="s">
        <v>60</v>
      </c>
      <c r="M2112">
        <v>100000</v>
      </c>
      <c r="N2112"/>
      <c r="O2112" t="s">
        <v>8324</v>
      </c>
    </row>
    <row r="2113" spans="1:16" x14ac:dyDescent="0.25">
      <c r="A2113" t="s">
        <v>0</v>
      </c>
      <c r="B2113" t="s">
        <v>6885</v>
      </c>
      <c r="C2113" t="s">
        <v>2032</v>
      </c>
      <c r="D2113" t="s">
        <v>2360</v>
      </c>
      <c r="E2113" t="s">
        <v>621</v>
      </c>
      <c r="F2113" t="b">
        <v>0</v>
      </c>
      <c r="G2113" t="s">
        <v>65</v>
      </c>
      <c r="H2113" s="1">
        <v>46046.375104166669</v>
      </c>
      <c r="I2113" t="b">
        <v>0</v>
      </c>
      <c r="J2113" t="b">
        <v>0</v>
      </c>
      <c r="K2113" t="s">
        <v>41</v>
      </c>
      <c r="L2113" t="s">
        <v>74</v>
      </c>
      <c r="M2113"/>
      <c r="N2113">
        <v>17.305</v>
      </c>
      <c r="O2113" t="s">
        <v>8326</v>
      </c>
    </row>
    <row r="2114" spans="1:16" x14ac:dyDescent="0.25">
      <c r="A2114" t="s">
        <v>0</v>
      </c>
      <c r="B2114" t="s">
        <v>8327</v>
      </c>
      <c r="C2114" t="s">
        <v>999</v>
      </c>
      <c r="D2114" t="s">
        <v>4840</v>
      </c>
      <c r="E2114" t="s">
        <v>621</v>
      </c>
      <c r="F2114" t="b">
        <v>0</v>
      </c>
      <c r="G2114" t="s">
        <v>77</v>
      </c>
      <c r="H2114" s="1">
        <v>46046.375300925924</v>
      </c>
      <c r="I2114" t="b">
        <v>0</v>
      </c>
      <c r="J2114" t="b">
        <v>0</v>
      </c>
      <c r="K2114" t="s">
        <v>41</v>
      </c>
      <c r="L2114" t="s">
        <v>74</v>
      </c>
      <c r="M2114"/>
      <c r="N2114">
        <v>24</v>
      </c>
      <c r="O2114" t="s">
        <v>8328</v>
      </c>
      <c r="P2114" t="s">
        <v>6337</v>
      </c>
    </row>
    <row r="2115" spans="1:16" x14ac:dyDescent="0.25">
      <c r="A2115" t="s">
        <v>1</v>
      </c>
      <c r="B2115" t="s">
        <v>8329</v>
      </c>
      <c r="C2115" t="s">
        <v>5717</v>
      </c>
      <c r="D2115" t="s">
        <v>4346</v>
      </c>
      <c r="E2115" t="s">
        <v>59</v>
      </c>
      <c r="F2115" t="b">
        <v>0</v>
      </c>
      <c r="G2115" t="s">
        <v>19</v>
      </c>
      <c r="H2115" s="1">
        <v>46046.377557870372</v>
      </c>
      <c r="I2115" t="b">
        <v>1</v>
      </c>
      <c r="J2115" t="b">
        <v>0</v>
      </c>
      <c r="K2115" t="s">
        <v>19</v>
      </c>
      <c r="L2115" t="s">
        <v>60</v>
      </c>
      <c r="M2115">
        <v>2250000</v>
      </c>
      <c r="N2115"/>
      <c r="O2115" t="s">
        <v>8330</v>
      </c>
      <c r="P2115" t="s">
        <v>582</v>
      </c>
    </row>
    <row r="2116" spans="1:16" x14ac:dyDescent="0.25">
      <c r="A2116" t="s">
        <v>0</v>
      </c>
      <c r="B2116" t="s">
        <v>8331</v>
      </c>
      <c r="C2116" t="s">
        <v>190</v>
      </c>
      <c r="D2116" t="s">
        <v>2360</v>
      </c>
      <c r="E2116" t="s">
        <v>59</v>
      </c>
      <c r="F2116" t="b">
        <v>0</v>
      </c>
      <c r="G2116" t="s">
        <v>73</v>
      </c>
      <c r="H2116" s="1">
        <v>46046.417118055557</v>
      </c>
      <c r="I2116" t="b">
        <v>0</v>
      </c>
      <c r="J2116" t="b">
        <v>1</v>
      </c>
      <c r="K2116" t="s">
        <v>41</v>
      </c>
      <c r="L2116" t="s">
        <v>60</v>
      </c>
      <c r="M2116">
        <v>100811.59</v>
      </c>
      <c r="N2116"/>
      <c r="O2116" t="s">
        <v>1585</v>
      </c>
      <c r="P2116" t="s">
        <v>288</v>
      </c>
    </row>
    <row r="2117" spans="1:16" x14ac:dyDescent="0.25">
      <c r="A2117" t="s">
        <v>3</v>
      </c>
      <c r="B2117" t="s">
        <v>8332</v>
      </c>
      <c r="C2117" t="s">
        <v>190</v>
      </c>
      <c r="D2117" t="s">
        <v>4633</v>
      </c>
      <c r="E2117" t="s">
        <v>59</v>
      </c>
      <c r="F2117" t="b">
        <v>0</v>
      </c>
      <c r="G2117" t="s">
        <v>73</v>
      </c>
      <c r="H2117" s="1">
        <v>46046.417175925933</v>
      </c>
      <c r="I2117" t="b">
        <v>0</v>
      </c>
      <c r="J2117" t="b">
        <v>1</v>
      </c>
      <c r="K2117" t="s">
        <v>41</v>
      </c>
      <c r="L2117" t="s">
        <v>60</v>
      </c>
      <c r="M2117">
        <v>95000</v>
      </c>
      <c r="N2117"/>
      <c r="O2117" t="s">
        <v>4633</v>
      </c>
      <c r="P2117" t="s">
        <v>8333</v>
      </c>
    </row>
    <row r="2118" spans="1:16" x14ac:dyDescent="0.25">
      <c r="A2118" t="s">
        <v>0</v>
      </c>
      <c r="B2118" t="s">
        <v>2532</v>
      </c>
      <c r="C2118" t="s">
        <v>6351</v>
      </c>
      <c r="D2118" t="s">
        <v>4587</v>
      </c>
      <c r="E2118" t="s">
        <v>59</v>
      </c>
      <c r="F2118" t="b">
        <v>0</v>
      </c>
      <c r="G2118" t="s">
        <v>89</v>
      </c>
      <c r="H2118" s="1">
        <v>46046.417268518519</v>
      </c>
      <c r="I2118" t="b">
        <v>1</v>
      </c>
      <c r="J2118" t="b">
        <v>1</v>
      </c>
      <c r="K2118" t="s">
        <v>41</v>
      </c>
      <c r="L2118" t="s">
        <v>60</v>
      </c>
      <c r="M2118">
        <v>60840</v>
      </c>
      <c r="N2118"/>
      <c r="O2118" t="s">
        <v>8334</v>
      </c>
      <c r="P2118" t="s">
        <v>2318</v>
      </c>
    </row>
    <row r="2119" spans="1:16" x14ac:dyDescent="0.25">
      <c r="A2119" t="s">
        <v>6</v>
      </c>
      <c r="B2119" t="s">
        <v>8309</v>
      </c>
      <c r="C2119" t="s">
        <v>615</v>
      </c>
      <c r="D2119" t="s">
        <v>2360</v>
      </c>
      <c r="E2119" t="s">
        <v>59</v>
      </c>
      <c r="F2119" t="b">
        <v>0</v>
      </c>
      <c r="G2119" t="s">
        <v>65</v>
      </c>
      <c r="H2119" s="1">
        <v>46046.417384259257</v>
      </c>
      <c r="I2119" t="b">
        <v>0</v>
      </c>
      <c r="J2119" t="b">
        <v>1</v>
      </c>
      <c r="K2119" t="s">
        <v>41</v>
      </c>
      <c r="L2119" t="s">
        <v>60</v>
      </c>
      <c r="M2119">
        <v>161000</v>
      </c>
      <c r="N2119"/>
      <c r="O2119" t="s">
        <v>1158</v>
      </c>
      <c r="P2119" t="s">
        <v>591</v>
      </c>
    </row>
    <row r="2120" spans="1:16" x14ac:dyDescent="0.25">
      <c r="A2120" t="s">
        <v>1</v>
      </c>
      <c r="B2120" t="s">
        <v>8335</v>
      </c>
      <c r="C2120" t="s">
        <v>320</v>
      </c>
      <c r="D2120" t="s">
        <v>2360</v>
      </c>
      <c r="E2120" t="s">
        <v>59</v>
      </c>
      <c r="F2120" t="b">
        <v>0</v>
      </c>
      <c r="G2120" t="s">
        <v>77</v>
      </c>
      <c r="H2120" s="1">
        <v>46046.417997685188</v>
      </c>
      <c r="I2120" t="b">
        <v>1</v>
      </c>
      <c r="J2120" t="b">
        <v>0</v>
      </c>
      <c r="K2120" t="s">
        <v>41</v>
      </c>
      <c r="L2120" t="s">
        <v>60</v>
      </c>
      <c r="M2120">
        <v>100000</v>
      </c>
      <c r="N2120"/>
      <c r="O2120" t="s">
        <v>5735</v>
      </c>
      <c r="P2120" t="s">
        <v>8336</v>
      </c>
    </row>
    <row r="2121" spans="1:16" x14ac:dyDescent="0.25">
      <c r="A2121" t="s">
        <v>0</v>
      </c>
      <c r="B2121" t="s">
        <v>8337</v>
      </c>
      <c r="C2121" t="s">
        <v>1614</v>
      </c>
      <c r="D2121" t="s">
        <v>4526</v>
      </c>
      <c r="E2121" t="s">
        <v>59</v>
      </c>
      <c r="F2121" t="b">
        <v>0</v>
      </c>
      <c r="G2121" t="s">
        <v>89</v>
      </c>
      <c r="H2121" s="1">
        <v>46046.458935185183</v>
      </c>
      <c r="I2121" t="b">
        <v>0</v>
      </c>
      <c r="J2121" t="b">
        <v>0</v>
      </c>
      <c r="K2121" t="s">
        <v>41</v>
      </c>
      <c r="L2121" t="s">
        <v>60</v>
      </c>
      <c r="M2121">
        <v>86047.83</v>
      </c>
      <c r="N2121"/>
      <c r="O2121" t="s">
        <v>7097</v>
      </c>
      <c r="P2121" t="s">
        <v>283</v>
      </c>
    </row>
    <row r="2122" spans="1:16" x14ac:dyDescent="0.25">
      <c r="A2122" t="s">
        <v>2</v>
      </c>
      <c r="B2122" t="s">
        <v>8338</v>
      </c>
      <c r="C2122" t="s">
        <v>595</v>
      </c>
      <c r="D2122" t="s">
        <v>4625</v>
      </c>
      <c r="E2122" t="s">
        <v>59</v>
      </c>
      <c r="F2122" t="b">
        <v>0</v>
      </c>
      <c r="G2122" t="s">
        <v>65</v>
      </c>
      <c r="H2122" s="1">
        <v>46046.459050925929</v>
      </c>
      <c r="I2122" t="b">
        <v>0</v>
      </c>
      <c r="J2122" t="b">
        <v>1</v>
      </c>
      <c r="K2122" t="s">
        <v>41</v>
      </c>
      <c r="L2122" t="s">
        <v>60</v>
      </c>
      <c r="M2122">
        <v>165000</v>
      </c>
      <c r="N2122"/>
      <c r="O2122" t="s">
        <v>2219</v>
      </c>
      <c r="P2122" t="s">
        <v>579</v>
      </c>
    </row>
    <row r="2123" spans="1:16" x14ac:dyDescent="0.25">
      <c r="A2123" t="s">
        <v>1</v>
      </c>
      <c r="B2123" t="s">
        <v>8339</v>
      </c>
      <c r="C2123" t="s">
        <v>112</v>
      </c>
      <c r="D2123" t="s">
        <v>4526</v>
      </c>
      <c r="E2123" t="s">
        <v>59</v>
      </c>
      <c r="F2123" t="b">
        <v>0</v>
      </c>
      <c r="G2123" t="s">
        <v>77</v>
      </c>
      <c r="H2123" s="1">
        <v>46046.459745370368</v>
      </c>
      <c r="I2123" t="b">
        <v>0</v>
      </c>
      <c r="J2123" t="b">
        <v>1</v>
      </c>
      <c r="K2123" t="s">
        <v>41</v>
      </c>
      <c r="L2123" t="s">
        <v>60</v>
      </c>
      <c r="M2123">
        <v>98725</v>
      </c>
      <c r="N2123"/>
      <c r="O2123" t="s">
        <v>3525</v>
      </c>
      <c r="P2123" t="s">
        <v>8340</v>
      </c>
    </row>
    <row r="2124" spans="1:16" x14ac:dyDescent="0.25">
      <c r="A2124" t="s">
        <v>2</v>
      </c>
      <c r="B2124" t="s">
        <v>8341</v>
      </c>
      <c r="C2124" t="s">
        <v>3647</v>
      </c>
      <c r="D2124" t="s">
        <v>4346</v>
      </c>
      <c r="E2124" t="s">
        <v>59</v>
      </c>
      <c r="F2124" t="b">
        <v>0</v>
      </c>
      <c r="G2124" t="s">
        <v>73</v>
      </c>
      <c r="H2124" s="1">
        <v>46046.500451388893</v>
      </c>
      <c r="I2124" t="b">
        <v>0</v>
      </c>
      <c r="J2124" t="b">
        <v>1</v>
      </c>
      <c r="K2124" t="s">
        <v>41</v>
      </c>
      <c r="L2124" t="s">
        <v>60</v>
      </c>
      <c r="M2124">
        <v>130000</v>
      </c>
      <c r="N2124"/>
      <c r="O2124" t="s">
        <v>8342</v>
      </c>
      <c r="P2124" t="s">
        <v>8343</v>
      </c>
    </row>
    <row r="2125" spans="1:16" x14ac:dyDescent="0.25">
      <c r="A2125" t="s">
        <v>3</v>
      </c>
      <c r="B2125" t="s">
        <v>8344</v>
      </c>
      <c r="C2125" t="s">
        <v>4202</v>
      </c>
      <c r="D2125" t="s">
        <v>4587</v>
      </c>
      <c r="E2125" t="s">
        <v>59</v>
      </c>
      <c r="F2125" t="b">
        <v>0</v>
      </c>
      <c r="G2125" t="s">
        <v>73</v>
      </c>
      <c r="H2125" s="1">
        <v>46046.500509259262</v>
      </c>
      <c r="I2125" t="b">
        <v>0</v>
      </c>
      <c r="J2125" t="b">
        <v>0</v>
      </c>
      <c r="K2125" t="s">
        <v>41</v>
      </c>
      <c r="L2125" t="s">
        <v>60</v>
      </c>
      <c r="M2125">
        <v>47500</v>
      </c>
      <c r="N2125"/>
      <c r="O2125" t="s">
        <v>8345</v>
      </c>
    </row>
    <row r="2126" spans="1:16" x14ac:dyDescent="0.25">
      <c r="A2126" t="s">
        <v>9</v>
      </c>
      <c r="B2126" t="s">
        <v>8346</v>
      </c>
      <c r="C2126" t="s">
        <v>2064</v>
      </c>
      <c r="D2126" t="s">
        <v>4550</v>
      </c>
      <c r="E2126" t="s">
        <v>59</v>
      </c>
      <c r="F2126" t="b">
        <v>0</v>
      </c>
      <c r="G2126" t="s">
        <v>13</v>
      </c>
      <c r="H2126" s="1">
        <v>46046.50582175926</v>
      </c>
      <c r="I2126" t="b">
        <v>0</v>
      </c>
      <c r="J2126" t="b">
        <v>0</v>
      </c>
      <c r="K2126" t="s">
        <v>13</v>
      </c>
      <c r="L2126" t="s">
        <v>60</v>
      </c>
      <c r="M2126">
        <v>130150</v>
      </c>
      <c r="N2126"/>
      <c r="O2126" t="s">
        <v>8347</v>
      </c>
      <c r="P2126" t="s">
        <v>8348</v>
      </c>
    </row>
    <row r="2127" spans="1:16" x14ac:dyDescent="0.25">
      <c r="A2127" t="s">
        <v>0</v>
      </c>
      <c r="B2127" t="s">
        <v>8349</v>
      </c>
      <c r="C2127" t="s">
        <v>142</v>
      </c>
      <c r="D2127" t="s">
        <v>4526</v>
      </c>
      <c r="E2127" t="s">
        <v>59</v>
      </c>
      <c r="F2127" t="b">
        <v>0</v>
      </c>
      <c r="G2127" t="s">
        <v>65</v>
      </c>
      <c r="H2127" s="1">
        <v>46046.541805555556</v>
      </c>
      <c r="I2127" t="b">
        <v>0</v>
      </c>
      <c r="J2127" t="b">
        <v>1</v>
      </c>
      <c r="K2127" t="s">
        <v>41</v>
      </c>
      <c r="L2127" t="s">
        <v>60</v>
      </c>
      <c r="M2127">
        <v>112500</v>
      </c>
      <c r="N2127"/>
      <c r="O2127" t="s">
        <v>8350</v>
      </c>
      <c r="P2127" t="s">
        <v>8351</v>
      </c>
    </row>
    <row r="2128" spans="1:16" x14ac:dyDescent="0.25">
      <c r="A2128" t="s">
        <v>7</v>
      </c>
      <c r="B2128" t="s">
        <v>7</v>
      </c>
      <c r="C2128" t="s">
        <v>1088</v>
      </c>
      <c r="D2128" t="s">
        <v>4526</v>
      </c>
      <c r="E2128" t="s">
        <v>59</v>
      </c>
      <c r="F2128" t="b">
        <v>0</v>
      </c>
      <c r="G2128" t="s">
        <v>77</v>
      </c>
      <c r="H2128" s="1">
        <v>46046.541932870372</v>
      </c>
      <c r="I2128" t="b">
        <v>0</v>
      </c>
      <c r="J2128" t="b">
        <v>1</v>
      </c>
      <c r="K2128" t="s">
        <v>41</v>
      </c>
      <c r="L2128" t="s">
        <v>60</v>
      </c>
      <c r="M2128">
        <v>92500</v>
      </c>
      <c r="N2128"/>
      <c r="O2128" t="s">
        <v>8350</v>
      </c>
      <c r="P2128" t="s">
        <v>8352</v>
      </c>
    </row>
    <row r="2129" spans="1:16" x14ac:dyDescent="0.25">
      <c r="A2129" t="s">
        <v>2</v>
      </c>
      <c r="B2129" t="s">
        <v>4893</v>
      </c>
      <c r="C2129" t="s">
        <v>81</v>
      </c>
      <c r="D2129" t="s">
        <v>4630</v>
      </c>
      <c r="E2129" t="s">
        <v>59</v>
      </c>
      <c r="F2129" t="b">
        <v>0</v>
      </c>
      <c r="G2129" t="s">
        <v>77</v>
      </c>
      <c r="H2129" s="1">
        <v>46046.584224537037</v>
      </c>
      <c r="I2129" t="b">
        <v>0</v>
      </c>
      <c r="J2129" t="b">
        <v>1</v>
      </c>
      <c r="K2129" t="s">
        <v>41</v>
      </c>
      <c r="L2129" t="s">
        <v>60</v>
      </c>
      <c r="M2129">
        <v>185000</v>
      </c>
      <c r="N2129"/>
      <c r="O2129" t="s">
        <v>3900</v>
      </c>
    </row>
    <row r="2130" spans="1:16" x14ac:dyDescent="0.25">
      <c r="A2130" t="s">
        <v>0</v>
      </c>
      <c r="B2130" t="s">
        <v>8353</v>
      </c>
      <c r="C2130" t="s">
        <v>6271</v>
      </c>
      <c r="D2130" t="s">
        <v>4531</v>
      </c>
      <c r="E2130" t="s">
        <v>59</v>
      </c>
      <c r="F2130" t="b">
        <v>0</v>
      </c>
      <c r="G2130" t="s">
        <v>4560</v>
      </c>
      <c r="H2130" s="1">
        <v>46046.627210648148</v>
      </c>
      <c r="I2130" t="b">
        <v>1</v>
      </c>
      <c r="J2130" t="b">
        <v>0</v>
      </c>
      <c r="K2130" t="s">
        <v>4560</v>
      </c>
      <c r="L2130" t="s">
        <v>60</v>
      </c>
      <c r="M2130">
        <v>60000</v>
      </c>
      <c r="N2130"/>
      <c r="O2130" t="s">
        <v>8354</v>
      </c>
      <c r="P2130" t="s">
        <v>288</v>
      </c>
    </row>
    <row r="2131" spans="1:16" x14ac:dyDescent="0.25">
      <c r="A2131" t="s">
        <v>1</v>
      </c>
      <c r="B2131" t="s">
        <v>8355</v>
      </c>
      <c r="C2131" t="s">
        <v>76</v>
      </c>
      <c r="D2131" t="s">
        <v>4543</v>
      </c>
      <c r="E2131" t="s">
        <v>59</v>
      </c>
      <c r="F2131" t="b">
        <v>1</v>
      </c>
      <c r="G2131" t="s">
        <v>31</v>
      </c>
      <c r="H2131" s="1">
        <v>46046.627986111111</v>
      </c>
      <c r="I2131" t="b">
        <v>1</v>
      </c>
      <c r="J2131" t="b">
        <v>0</v>
      </c>
      <c r="K2131" t="s">
        <v>31</v>
      </c>
      <c r="L2131" t="s">
        <v>60</v>
      </c>
      <c r="M2131">
        <v>135000</v>
      </c>
      <c r="N2131"/>
      <c r="O2131" t="s">
        <v>8356</v>
      </c>
      <c r="P2131" t="s">
        <v>8357</v>
      </c>
    </row>
    <row r="2132" spans="1:16" x14ac:dyDescent="0.25">
      <c r="A2132" t="s">
        <v>7</v>
      </c>
      <c r="B2132" t="s">
        <v>8358</v>
      </c>
      <c r="C2132" t="s">
        <v>6036</v>
      </c>
      <c r="D2132" t="s">
        <v>4531</v>
      </c>
      <c r="E2132" t="s">
        <v>59</v>
      </c>
      <c r="F2132" t="b">
        <v>0</v>
      </c>
      <c r="G2132" t="s">
        <v>6037</v>
      </c>
      <c r="H2132" s="1">
        <v>46046.637361111112</v>
      </c>
      <c r="I2132" t="b">
        <v>0</v>
      </c>
      <c r="J2132" t="b">
        <v>0</v>
      </c>
      <c r="K2132" t="s">
        <v>6037</v>
      </c>
      <c r="L2132" t="s">
        <v>60</v>
      </c>
      <c r="M2132">
        <v>11000</v>
      </c>
      <c r="N2132"/>
      <c r="O2132" t="s">
        <v>8359</v>
      </c>
      <c r="P2132" t="s">
        <v>8360</v>
      </c>
    </row>
    <row r="2133" spans="1:16" x14ac:dyDescent="0.25">
      <c r="A2133" t="s">
        <v>1</v>
      </c>
      <c r="B2133" t="s">
        <v>8361</v>
      </c>
      <c r="C2133" t="s">
        <v>6036</v>
      </c>
      <c r="D2133" t="s">
        <v>4531</v>
      </c>
      <c r="E2133" t="s">
        <v>59</v>
      </c>
      <c r="F2133" t="b">
        <v>0</v>
      </c>
      <c r="G2133" t="s">
        <v>6037</v>
      </c>
      <c r="H2133" s="1">
        <v>46046.637418981481</v>
      </c>
      <c r="I2133" t="b">
        <v>1</v>
      </c>
      <c r="J2133" t="b">
        <v>0</v>
      </c>
      <c r="K2133" t="s">
        <v>6037</v>
      </c>
      <c r="L2133" t="s">
        <v>60</v>
      </c>
      <c r="M2133">
        <v>28200</v>
      </c>
      <c r="N2133"/>
      <c r="O2133" t="s">
        <v>8359</v>
      </c>
      <c r="P2133" t="s">
        <v>728</v>
      </c>
    </row>
    <row r="2134" spans="1:16" x14ac:dyDescent="0.25">
      <c r="A2134" t="s">
        <v>4</v>
      </c>
      <c r="B2134" t="s">
        <v>8362</v>
      </c>
      <c r="C2134" t="s">
        <v>6036</v>
      </c>
      <c r="D2134" t="s">
        <v>4531</v>
      </c>
      <c r="E2134" t="s">
        <v>59</v>
      </c>
      <c r="F2134" t="b">
        <v>0</v>
      </c>
      <c r="G2134" t="s">
        <v>6037</v>
      </c>
      <c r="H2134" s="1">
        <v>46046.637418981481</v>
      </c>
      <c r="I2134" t="b">
        <v>0</v>
      </c>
      <c r="J2134" t="b">
        <v>0</v>
      </c>
      <c r="K2134" t="s">
        <v>6037</v>
      </c>
      <c r="L2134" t="s">
        <v>60</v>
      </c>
      <c r="M2134">
        <v>26320</v>
      </c>
      <c r="N2134"/>
      <c r="O2134" t="s">
        <v>4960</v>
      </c>
      <c r="P2134" t="s">
        <v>8363</v>
      </c>
    </row>
    <row r="2135" spans="1:16" x14ac:dyDescent="0.25">
      <c r="A2135" t="s">
        <v>6</v>
      </c>
      <c r="B2135" t="s">
        <v>8364</v>
      </c>
      <c r="C2135" t="s">
        <v>4963</v>
      </c>
      <c r="D2135" t="s">
        <v>4531</v>
      </c>
      <c r="E2135" t="s">
        <v>59</v>
      </c>
      <c r="F2135" t="b">
        <v>0</v>
      </c>
      <c r="G2135" t="s">
        <v>4963</v>
      </c>
      <c r="H2135" s="1">
        <v>46046.637592592589</v>
      </c>
      <c r="I2135" t="b">
        <v>1</v>
      </c>
      <c r="J2135" t="b">
        <v>0</v>
      </c>
      <c r="K2135" t="s">
        <v>4963</v>
      </c>
      <c r="L2135" t="s">
        <v>60</v>
      </c>
      <c r="M2135">
        <v>46140</v>
      </c>
      <c r="N2135"/>
      <c r="O2135" t="s">
        <v>4622</v>
      </c>
      <c r="P2135" t="s">
        <v>8365</v>
      </c>
    </row>
    <row r="2136" spans="1:16" x14ac:dyDescent="0.25">
      <c r="A2136" t="s">
        <v>0</v>
      </c>
      <c r="B2136" t="s">
        <v>1477</v>
      </c>
      <c r="C2136" t="s">
        <v>2325</v>
      </c>
      <c r="D2136" t="s">
        <v>4587</v>
      </c>
      <c r="E2136" t="s">
        <v>59</v>
      </c>
      <c r="F2136" t="b">
        <v>0</v>
      </c>
      <c r="G2136" t="s">
        <v>77</v>
      </c>
      <c r="H2136" s="1">
        <v>46046.708541666667</v>
      </c>
      <c r="I2136" t="b">
        <v>0</v>
      </c>
      <c r="J2136" t="b">
        <v>1</v>
      </c>
      <c r="K2136" t="s">
        <v>41</v>
      </c>
      <c r="L2136" t="s">
        <v>74</v>
      </c>
      <c r="M2136"/>
      <c r="N2136">
        <v>60</v>
      </c>
      <c r="O2136" t="s">
        <v>4023</v>
      </c>
      <c r="P2136" t="s">
        <v>85</v>
      </c>
    </row>
    <row r="2137" spans="1:16" x14ac:dyDescent="0.25">
      <c r="A2137" t="s">
        <v>1</v>
      </c>
      <c r="B2137" t="s">
        <v>8249</v>
      </c>
      <c r="C2137" t="s">
        <v>1447</v>
      </c>
      <c r="D2137" t="s">
        <v>4346</v>
      </c>
      <c r="E2137" t="s">
        <v>109</v>
      </c>
      <c r="F2137" t="b">
        <v>0</v>
      </c>
      <c r="G2137" t="s">
        <v>77</v>
      </c>
      <c r="H2137" s="1">
        <v>46046.709687499999</v>
      </c>
      <c r="I2137" t="b">
        <v>0</v>
      </c>
      <c r="J2137" t="b">
        <v>1</v>
      </c>
      <c r="K2137" t="s">
        <v>41</v>
      </c>
      <c r="L2137" t="s">
        <v>74</v>
      </c>
      <c r="M2137"/>
      <c r="N2137">
        <v>28.5</v>
      </c>
      <c r="O2137" t="s">
        <v>1448</v>
      </c>
      <c r="P2137" t="s">
        <v>2159</v>
      </c>
    </row>
    <row r="2138" spans="1:16" x14ac:dyDescent="0.25">
      <c r="A2138" t="s">
        <v>1</v>
      </c>
      <c r="B2138" t="s">
        <v>8366</v>
      </c>
      <c r="C2138" t="s">
        <v>76</v>
      </c>
      <c r="D2138" t="s">
        <v>4630</v>
      </c>
      <c r="E2138" t="s">
        <v>59</v>
      </c>
      <c r="F2138" t="b">
        <v>1</v>
      </c>
      <c r="G2138" t="s">
        <v>73</v>
      </c>
      <c r="H2138" s="1">
        <v>46046.709814814807</v>
      </c>
      <c r="I2138" t="b">
        <v>1</v>
      </c>
      <c r="J2138" t="b">
        <v>1</v>
      </c>
      <c r="K2138" t="s">
        <v>41</v>
      </c>
      <c r="L2138" t="s">
        <v>60</v>
      </c>
      <c r="M2138">
        <v>248000</v>
      </c>
      <c r="N2138"/>
      <c r="O2138" t="s">
        <v>4865</v>
      </c>
      <c r="P2138" t="s">
        <v>8367</v>
      </c>
    </row>
    <row r="2139" spans="1:16" x14ac:dyDescent="0.25">
      <c r="A2139" t="s">
        <v>0</v>
      </c>
      <c r="B2139" t="s">
        <v>8368</v>
      </c>
      <c r="C2139" t="s">
        <v>5026</v>
      </c>
      <c r="D2139" t="s">
        <v>7670</v>
      </c>
      <c r="E2139" t="s">
        <v>72</v>
      </c>
      <c r="F2139" t="b">
        <v>0</v>
      </c>
      <c r="G2139" t="s">
        <v>40</v>
      </c>
      <c r="H2139" s="1">
        <v>46046.712812500002</v>
      </c>
      <c r="I2139" t="b">
        <v>0</v>
      </c>
      <c r="J2139" t="b">
        <v>0</v>
      </c>
      <c r="K2139" t="s">
        <v>40</v>
      </c>
      <c r="L2139" t="s">
        <v>60</v>
      </c>
      <c r="M2139">
        <v>31000</v>
      </c>
      <c r="N2139"/>
      <c r="O2139" t="s">
        <v>8369</v>
      </c>
      <c r="P2139" t="s">
        <v>2363</v>
      </c>
    </row>
    <row r="2140" spans="1:16" x14ac:dyDescent="0.25">
      <c r="A2140" t="s">
        <v>3</v>
      </c>
      <c r="B2140" t="s">
        <v>8370</v>
      </c>
      <c r="C2140" t="s">
        <v>253</v>
      </c>
      <c r="D2140" t="s">
        <v>584</v>
      </c>
      <c r="E2140" t="s">
        <v>72</v>
      </c>
      <c r="F2140" t="b">
        <v>0</v>
      </c>
      <c r="G2140" t="s">
        <v>73</v>
      </c>
      <c r="H2140" s="1">
        <v>46046.875486111108</v>
      </c>
      <c r="I2140" t="b">
        <v>0</v>
      </c>
      <c r="J2140" t="b">
        <v>1</v>
      </c>
      <c r="K2140" t="s">
        <v>41</v>
      </c>
      <c r="L2140" t="s">
        <v>74</v>
      </c>
      <c r="M2140"/>
      <c r="N2140">
        <v>15</v>
      </c>
      <c r="O2140" t="s">
        <v>8371</v>
      </c>
      <c r="P2140" t="s">
        <v>8372</v>
      </c>
    </row>
    <row r="2141" spans="1:16" x14ac:dyDescent="0.25">
      <c r="A2141" t="s">
        <v>0</v>
      </c>
      <c r="B2141" t="s">
        <v>8373</v>
      </c>
      <c r="C2141" t="s">
        <v>1997</v>
      </c>
      <c r="D2141" t="s">
        <v>155</v>
      </c>
      <c r="F2141" t="b">
        <v>0</v>
      </c>
      <c r="G2141" t="s">
        <v>68</v>
      </c>
      <c r="H2141" s="1">
        <v>46046.917222222219</v>
      </c>
      <c r="I2141" t="b">
        <v>1</v>
      </c>
      <c r="J2141" t="b">
        <v>0</v>
      </c>
      <c r="K2141" t="s">
        <v>41</v>
      </c>
      <c r="L2141" t="s">
        <v>74</v>
      </c>
      <c r="M2141"/>
      <c r="N2141">
        <v>45</v>
      </c>
      <c r="O2141" t="s">
        <v>155</v>
      </c>
      <c r="P2141" t="s">
        <v>283</v>
      </c>
    </row>
    <row r="2142" spans="1:16" x14ac:dyDescent="0.25">
      <c r="A2142" t="s">
        <v>2</v>
      </c>
      <c r="B2142" t="s">
        <v>8374</v>
      </c>
      <c r="C2142" t="s">
        <v>33</v>
      </c>
      <c r="D2142" t="s">
        <v>4633</v>
      </c>
      <c r="E2142" t="s">
        <v>132</v>
      </c>
      <c r="F2142" t="b">
        <v>0</v>
      </c>
      <c r="G2142" t="s">
        <v>33</v>
      </c>
      <c r="H2142" s="1">
        <v>46046.920891203707</v>
      </c>
      <c r="I2142" t="b">
        <v>0</v>
      </c>
      <c r="J2142" t="b">
        <v>0</v>
      </c>
      <c r="K2142" t="s">
        <v>33</v>
      </c>
      <c r="L2142" t="s">
        <v>74</v>
      </c>
      <c r="M2142"/>
      <c r="N2142">
        <v>24</v>
      </c>
      <c r="O2142" t="s">
        <v>4633</v>
      </c>
      <c r="P2142" t="s">
        <v>8375</v>
      </c>
    </row>
    <row r="2143" spans="1:16" x14ac:dyDescent="0.25">
      <c r="A2143" t="s">
        <v>1</v>
      </c>
      <c r="B2143" t="s">
        <v>1</v>
      </c>
      <c r="C2143" t="s">
        <v>8376</v>
      </c>
      <c r="D2143" t="s">
        <v>7397</v>
      </c>
      <c r="E2143" t="s">
        <v>88</v>
      </c>
      <c r="F2143" t="b">
        <v>0</v>
      </c>
      <c r="G2143" t="s">
        <v>77</v>
      </c>
      <c r="H2143" s="1">
        <v>46047.001331018517</v>
      </c>
      <c r="I2143" t="b">
        <v>1</v>
      </c>
      <c r="J2143" t="b">
        <v>1</v>
      </c>
      <c r="K2143" t="s">
        <v>41</v>
      </c>
      <c r="L2143" t="s">
        <v>74</v>
      </c>
      <c r="M2143"/>
      <c r="N2143">
        <v>68.56</v>
      </c>
      <c r="O2143" t="s">
        <v>299</v>
      </c>
      <c r="P2143" t="s">
        <v>897</v>
      </c>
    </row>
    <row r="2144" spans="1:16" x14ac:dyDescent="0.25">
      <c r="A2144" t="s">
        <v>3</v>
      </c>
      <c r="B2144" t="s">
        <v>8377</v>
      </c>
      <c r="C2144" t="s">
        <v>76</v>
      </c>
      <c r="D2144" t="s">
        <v>584</v>
      </c>
      <c r="E2144" t="s">
        <v>72</v>
      </c>
      <c r="F2144" t="b">
        <v>1</v>
      </c>
      <c r="G2144" t="s">
        <v>19</v>
      </c>
      <c r="H2144" s="1">
        <v>46047.002430555563</v>
      </c>
      <c r="I2144" t="b">
        <v>0</v>
      </c>
      <c r="J2144" t="b">
        <v>0</v>
      </c>
      <c r="K2144" t="s">
        <v>19</v>
      </c>
      <c r="L2144" t="s">
        <v>74</v>
      </c>
      <c r="M2144"/>
      <c r="N2144">
        <v>25</v>
      </c>
      <c r="O2144" t="s">
        <v>8378</v>
      </c>
      <c r="P2144" t="s">
        <v>673</v>
      </c>
    </row>
    <row r="2145" spans="1:16" x14ac:dyDescent="0.25">
      <c r="A2145" t="s">
        <v>2</v>
      </c>
      <c r="B2145" t="s">
        <v>8379</v>
      </c>
      <c r="C2145" t="s">
        <v>1343</v>
      </c>
      <c r="D2145" t="s">
        <v>8380</v>
      </c>
      <c r="E2145" t="s">
        <v>59</v>
      </c>
      <c r="F2145" t="b">
        <v>0</v>
      </c>
      <c r="G2145" t="s">
        <v>77</v>
      </c>
      <c r="H2145" s="1">
        <v>46047.041875000003</v>
      </c>
      <c r="I2145" t="b">
        <v>0</v>
      </c>
      <c r="J2145" t="b">
        <v>1</v>
      </c>
      <c r="K2145" t="s">
        <v>41</v>
      </c>
      <c r="L2145" t="s">
        <v>60</v>
      </c>
      <c r="M2145">
        <v>153000</v>
      </c>
      <c r="N2145"/>
      <c r="O2145" t="s">
        <v>8381</v>
      </c>
      <c r="P2145" t="s">
        <v>85</v>
      </c>
    </row>
    <row r="2146" spans="1:16" x14ac:dyDescent="0.25">
      <c r="A2146" t="s">
        <v>0</v>
      </c>
      <c r="B2146" t="s">
        <v>0</v>
      </c>
      <c r="C2146" t="s">
        <v>76</v>
      </c>
      <c r="D2146" t="s">
        <v>4622</v>
      </c>
      <c r="E2146" t="s">
        <v>59</v>
      </c>
      <c r="F2146" t="b">
        <v>1</v>
      </c>
      <c r="G2146" t="s">
        <v>68</v>
      </c>
      <c r="H2146" s="1">
        <v>46047.292199074072</v>
      </c>
      <c r="I2146" t="b">
        <v>0</v>
      </c>
      <c r="J2146" t="b">
        <v>1</v>
      </c>
      <c r="K2146" t="s">
        <v>41</v>
      </c>
      <c r="L2146" t="s">
        <v>60</v>
      </c>
      <c r="M2146">
        <v>120000</v>
      </c>
      <c r="N2146"/>
      <c r="O2146" t="s">
        <v>1337</v>
      </c>
      <c r="P2146" t="s">
        <v>3612</v>
      </c>
    </row>
    <row r="2147" spans="1:16" x14ac:dyDescent="0.25">
      <c r="A2147" t="s">
        <v>8</v>
      </c>
      <c r="B2147" t="s">
        <v>8</v>
      </c>
      <c r="C2147" t="s">
        <v>2289</v>
      </c>
      <c r="D2147" t="s">
        <v>4526</v>
      </c>
      <c r="E2147" t="s">
        <v>59</v>
      </c>
      <c r="F2147" t="b">
        <v>0</v>
      </c>
      <c r="G2147" t="s">
        <v>89</v>
      </c>
      <c r="H2147" s="1">
        <v>46047.418067129627</v>
      </c>
      <c r="I2147" t="b">
        <v>0</v>
      </c>
      <c r="J2147" t="b">
        <v>1</v>
      </c>
      <c r="K2147" t="s">
        <v>41</v>
      </c>
      <c r="L2147" t="s">
        <v>60</v>
      </c>
      <c r="M2147">
        <v>100000</v>
      </c>
      <c r="N2147"/>
      <c r="O2147" t="s">
        <v>8068</v>
      </c>
      <c r="P2147" t="s">
        <v>1619</v>
      </c>
    </row>
    <row r="2148" spans="1:16" x14ac:dyDescent="0.25">
      <c r="A2148" t="s">
        <v>0</v>
      </c>
      <c r="B2148" t="s">
        <v>8382</v>
      </c>
      <c r="C2148" t="s">
        <v>190</v>
      </c>
      <c r="D2148" t="s">
        <v>6368</v>
      </c>
      <c r="E2148" t="s">
        <v>59</v>
      </c>
      <c r="F2148" t="b">
        <v>0</v>
      </c>
      <c r="G2148" t="s">
        <v>73</v>
      </c>
      <c r="H2148" s="1">
        <v>46047.458738425928</v>
      </c>
      <c r="I2148" t="b">
        <v>1</v>
      </c>
      <c r="J2148" t="b">
        <v>0</v>
      </c>
      <c r="K2148" t="s">
        <v>41</v>
      </c>
      <c r="L2148" t="s">
        <v>60</v>
      </c>
      <c r="M2148">
        <v>201385</v>
      </c>
      <c r="N2148"/>
      <c r="O2148" t="s">
        <v>8383</v>
      </c>
      <c r="P2148" t="s">
        <v>283</v>
      </c>
    </row>
    <row r="2149" spans="1:16" x14ac:dyDescent="0.25">
      <c r="A2149" t="s">
        <v>6</v>
      </c>
      <c r="B2149" t="s">
        <v>6</v>
      </c>
      <c r="C2149" t="s">
        <v>174</v>
      </c>
      <c r="D2149" t="s">
        <v>4526</v>
      </c>
      <c r="E2149" t="s">
        <v>59</v>
      </c>
      <c r="F2149" t="b">
        <v>0</v>
      </c>
      <c r="G2149" t="s">
        <v>65</v>
      </c>
      <c r="H2149" s="1">
        <v>46047.500902777778</v>
      </c>
      <c r="I2149" t="b">
        <v>0</v>
      </c>
      <c r="J2149" t="b">
        <v>1</v>
      </c>
      <c r="K2149" t="s">
        <v>41</v>
      </c>
      <c r="L2149" t="s">
        <v>60</v>
      </c>
      <c r="M2149">
        <v>170000.4</v>
      </c>
      <c r="N2149"/>
      <c r="O2149" t="s">
        <v>8384</v>
      </c>
      <c r="P2149" t="s">
        <v>8385</v>
      </c>
    </row>
    <row r="2150" spans="1:16" x14ac:dyDescent="0.25">
      <c r="A2150" t="s">
        <v>0</v>
      </c>
      <c r="B2150" t="s">
        <v>8386</v>
      </c>
      <c r="C2150" t="s">
        <v>172</v>
      </c>
      <c r="D2150" t="s">
        <v>6368</v>
      </c>
      <c r="E2150" t="s">
        <v>59</v>
      </c>
      <c r="F2150" t="b">
        <v>0</v>
      </c>
      <c r="G2150" t="s">
        <v>68</v>
      </c>
      <c r="H2150" s="1">
        <v>46047.501307870371</v>
      </c>
      <c r="I2150" t="b">
        <v>1</v>
      </c>
      <c r="J2150" t="b">
        <v>0</v>
      </c>
      <c r="K2150" t="s">
        <v>41</v>
      </c>
      <c r="L2150" t="s">
        <v>60</v>
      </c>
      <c r="M2150">
        <v>117602</v>
      </c>
      <c r="N2150"/>
      <c r="O2150" t="s">
        <v>6369</v>
      </c>
    </row>
    <row r="2151" spans="1:16" x14ac:dyDescent="0.25">
      <c r="A2151" t="s">
        <v>1</v>
      </c>
      <c r="B2151" t="s">
        <v>8387</v>
      </c>
      <c r="C2151" t="s">
        <v>142</v>
      </c>
      <c r="D2151" t="s">
        <v>4756</v>
      </c>
      <c r="E2151" t="s">
        <v>59</v>
      </c>
      <c r="F2151" t="b">
        <v>0</v>
      </c>
      <c r="G2151" t="s">
        <v>65</v>
      </c>
      <c r="H2151" s="1">
        <v>46047.501574074071</v>
      </c>
      <c r="I2151" t="b">
        <v>0</v>
      </c>
      <c r="J2151" t="b">
        <v>1</v>
      </c>
      <c r="K2151" t="s">
        <v>41</v>
      </c>
      <c r="L2151" t="s">
        <v>60</v>
      </c>
      <c r="M2151">
        <v>170000</v>
      </c>
      <c r="N2151"/>
      <c r="O2151" t="s">
        <v>2866</v>
      </c>
      <c r="P2151" t="s">
        <v>8388</v>
      </c>
    </row>
    <row r="2152" spans="1:16" x14ac:dyDescent="0.25">
      <c r="A2152" t="s">
        <v>1</v>
      </c>
      <c r="B2152" t="s">
        <v>8389</v>
      </c>
      <c r="C2152" t="s">
        <v>287</v>
      </c>
      <c r="D2152" t="s">
        <v>4756</v>
      </c>
      <c r="E2152" t="s">
        <v>59</v>
      </c>
      <c r="F2152" t="b">
        <v>0</v>
      </c>
      <c r="G2152" t="s">
        <v>65</v>
      </c>
      <c r="H2152" s="1">
        <v>46047.501597222217</v>
      </c>
      <c r="I2152" t="b">
        <v>0</v>
      </c>
      <c r="J2152" t="b">
        <v>1</v>
      </c>
      <c r="K2152" t="s">
        <v>41</v>
      </c>
      <c r="L2152" t="s">
        <v>60</v>
      </c>
      <c r="M2152">
        <v>115000</v>
      </c>
      <c r="N2152"/>
      <c r="O2152" t="s">
        <v>8390</v>
      </c>
      <c r="P2152" t="s">
        <v>8391</v>
      </c>
    </row>
    <row r="2153" spans="1:16" x14ac:dyDescent="0.25">
      <c r="A2153" t="s">
        <v>4</v>
      </c>
      <c r="B2153" t="s">
        <v>8392</v>
      </c>
      <c r="C2153" t="s">
        <v>76</v>
      </c>
      <c r="D2153" t="s">
        <v>4622</v>
      </c>
      <c r="E2153" t="s">
        <v>59</v>
      </c>
      <c r="F2153" t="b">
        <v>1</v>
      </c>
      <c r="G2153" t="s">
        <v>30</v>
      </c>
      <c r="H2153" s="1">
        <v>46047.518182870372</v>
      </c>
      <c r="I2153" t="b">
        <v>0</v>
      </c>
      <c r="J2153" t="b">
        <v>1</v>
      </c>
      <c r="K2153" t="s">
        <v>30</v>
      </c>
      <c r="L2153" t="s">
        <v>60</v>
      </c>
      <c r="M2153">
        <v>162000</v>
      </c>
      <c r="N2153"/>
      <c r="O2153" t="s">
        <v>8393</v>
      </c>
      <c r="P2153" t="s">
        <v>8394</v>
      </c>
    </row>
    <row r="2154" spans="1:16" x14ac:dyDescent="0.25">
      <c r="A2154" t="s">
        <v>4</v>
      </c>
      <c r="B2154" t="s">
        <v>8395</v>
      </c>
      <c r="C2154" t="s">
        <v>4963</v>
      </c>
      <c r="D2154" t="s">
        <v>4531</v>
      </c>
      <c r="E2154" t="s">
        <v>59</v>
      </c>
      <c r="F2154" t="b">
        <v>0</v>
      </c>
      <c r="G2154" t="s">
        <v>4963</v>
      </c>
      <c r="H2154" s="1">
        <v>46047.524444444447</v>
      </c>
      <c r="I2154" t="b">
        <v>0</v>
      </c>
      <c r="J2154" t="b">
        <v>0</v>
      </c>
      <c r="K2154" t="s">
        <v>4963</v>
      </c>
      <c r="L2154" t="s">
        <v>60</v>
      </c>
      <c r="M2154">
        <v>75000</v>
      </c>
      <c r="N2154"/>
      <c r="O2154" t="s">
        <v>8396</v>
      </c>
      <c r="P2154" t="s">
        <v>8397</v>
      </c>
    </row>
    <row r="2155" spans="1:16" x14ac:dyDescent="0.25">
      <c r="A2155" t="s">
        <v>5</v>
      </c>
      <c r="B2155" t="s">
        <v>8398</v>
      </c>
      <c r="C2155" t="s">
        <v>76</v>
      </c>
      <c r="D2155" t="s">
        <v>4622</v>
      </c>
      <c r="E2155" t="s">
        <v>88</v>
      </c>
      <c r="F2155" t="b">
        <v>1</v>
      </c>
      <c r="G2155" t="s">
        <v>68</v>
      </c>
      <c r="H2155" s="1">
        <v>46047.543819444443</v>
      </c>
      <c r="I2155" t="b">
        <v>1</v>
      </c>
      <c r="J2155" t="b">
        <v>0</v>
      </c>
      <c r="K2155" t="s">
        <v>41</v>
      </c>
      <c r="L2155" t="s">
        <v>60</v>
      </c>
      <c r="M2155">
        <v>60000</v>
      </c>
      <c r="N2155"/>
      <c r="O2155" t="s">
        <v>8399</v>
      </c>
      <c r="P2155" t="s">
        <v>8400</v>
      </c>
    </row>
    <row r="2156" spans="1:16" x14ac:dyDescent="0.25">
      <c r="A2156" t="s">
        <v>7</v>
      </c>
      <c r="B2156" t="s">
        <v>8401</v>
      </c>
      <c r="C2156" t="s">
        <v>76</v>
      </c>
      <c r="D2156" t="s">
        <v>4622</v>
      </c>
      <c r="E2156" t="s">
        <v>59</v>
      </c>
      <c r="F2156" t="b">
        <v>1</v>
      </c>
      <c r="G2156" t="s">
        <v>20</v>
      </c>
      <c r="H2156" s="1">
        <v>46047.563009259262</v>
      </c>
      <c r="I2156" t="b">
        <v>0</v>
      </c>
      <c r="J2156" t="b">
        <v>0</v>
      </c>
      <c r="K2156" t="s">
        <v>20</v>
      </c>
      <c r="L2156" t="s">
        <v>60</v>
      </c>
      <c r="M2156">
        <v>82800</v>
      </c>
      <c r="N2156"/>
      <c r="O2156" t="s">
        <v>985</v>
      </c>
      <c r="P2156" t="s">
        <v>8402</v>
      </c>
    </row>
    <row r="2157" spans="1:16" x14ac:dyDescent="0.25">
      <c r="A2157" t="s">
        <v>2</v>
      </c>
      <c r="B2157" t="s">
        <v>8403</v>
      </c>
      <c r="C2157" t="s">
        <v>304</v>
      </c>
      <c r="D2157" t="s">
        <v>4751</v>
      </c>
      <c r="E2157" t="s">
        <v>59</v>
      </c>
      <c r="F2157" t="b">
        <v>0</v>
      </c>
      <c r="G2157" t="s">
        <v>77</v>
      </c>
      <c r="H2157" s="1">
        <v>46047.584398148138</v>
      </c>
      <c r="I2157" t="b">
        <v>0</v>
      </c>
      <c r="J2157" t="b">
        <v>0</v>
      </c>
      <c r="K2157" t="s">
        <v>41</v>
      </c>
      <c r="L2157" t="s">
        <v>60</v>
      </c>
      <c r="M2157">
        <v>335565</v>
      </c>
      <c r="N2157"/>
      <c r="O2157" t="s">
        <v>8404</v>
      </c>
      <c r="P2157" t="s">
        <v>310</v>
      </c>
    </row>
    <row r="2158" spans="1:16" x14ac:dyDescent="0.25">
      <c r="A2158" t="s">
        <v>2</v>
      </c>
      <c r="B2158" t="s">
        <v>8405</v>
      </c>
      <c r="C2158" t="s">
        <v>1748</v>
      </c>
      <c r="D2158" t="s">
        <v>4756</v>
      </c>
      <c r="E2158" t="s">
        <v>59</v>
      </c>
      <c r="F2158" t="b">
        <v>0</v>
      </c>
      <c r="G2158" t="s">
        <v>65</v>
      </c>
      <c r="H2158" s="1">
        <v>46047.625868055547</v>
      </c>
      <c r="I2158" t="b">
        <v>0</v>
      </c>
      <c r="J2158" t="b">
        <v>1</v>
      </c>
      <c r="K2158" t="s">
        <v>41</v>
      </c>
      <c r="L2158" t="s">
        <v>60</v>
      </c>
      <c r="M2158">
        <v>142500</v>
      </c>
      <c r="N2158"/>
      <c r="O2158" t="s">
        <v>8406</v>
      </c>
      <c r="P2158" t="s">
        <v>8407</v>
      </c>
    </row>
    <row r="2159" spans="1:16" x14ac:dyDescent="0.25">
      <c r="A2159" t="s">
        <v>0</v>
      </c>
      <c r="B2159" t="s">
        <v>8408</v>
      </c>
      <c r="C2159" t="s">
        <v>19</v>
      </c>
      <c r="D2159" t="s">
        <v>4595</v>
      </c>
      <c r="F2159" t="b">
        <v>0</v>
      </c>
      <c r="G2159" t="s">
        <v>19</v>
      </c>
      <c r="H2159" s="1">
        <v>46047.639166666668</v>
      </c>
      <c r="I2159" t="b">
        <v>1</v>
      </c>
      <c r="J2159" t="b">
        <v>0</v>
      </c>
      <c r="K2159" t="s">
        <v>19</v>
      </c>
      <c r="L2159" t="s">
        <v>74</v>
      </c>
      <c r="M2159"/>
      <c r="N2159">
        <v>32.5</v>
      </c>
      <c r="O2159" t="s">
        <v>4596</v>
      </c>
      <c r="P2159" t="s">
        <v>2245</v>
      </c>
    </row>
    <row r="2160" spans="1:16" x14ac:dyDescent="0.25">
      <c r="A2160" t="s">
        <v>2</v>
      </c>
      <c r="B2160" t="s">
        <v>8270</v>
      </c>
      <c r="C2160" t="s">
        <v>557</v>
      </c>
      <c r="D2160" t="s">
        <v>4756</v>
      </c>
      <c r="E2160" t="s">
        <v>59</v>
      </c>
      <c r="F2160" t="b">
        <v>0</v>
      </c>
      <c r="G2160" t="s">
        <v>65</v>
      </c>
      <c r="H2160" s="1">
        <v>46047.667500000003</v>
      </c>
      <c r="I2160" t="b">
        <v>0</v>
      </c>
      <c r="J2160" t="b">
        <v>1</v>
      </c>
      <c r="K2160" t="s">
        <v>41</v>
      </c>
      <c r="L2160" t="s">
        <v>60</v>
      </c>
      <c r="M2160">
        <v>144375</v>
      </c>
      <c r="N2160"/>
      <c r="O2160" t="s">
        <v>8409</v>
      </c>
      <c r="P2160" t="s">
        <v>8272</v>
      </c>
    </row>
    <row r="2161" spans="1:16" x14ac:dyDescent="0.25">
      <c r="A2161" t="s">
        <v>1</v>
      </c>
      <c r="B2161" t="s">
        <v>8410</v>
      </c>
      <c r="C2161" t="s">
        <v>8411</v>
      </c>
      <c r="D2161" t="s">
        <v>4526</v>
      </c>
      <c r="E2161" t="s">
        <v>59</v>
      </c>
      <c r="F2161" t="b">
        <v>0</v>
      </c>
      <c r="G2161" t="s">
        <v>68</v>
      </c>
      <c r="H2161" s="1">
        <v>46047.668749999997</v>
      </c>
      <c r="I2161" t="b">
        <v>1</v>
      </c>
      <c r="J2161" t="b">
        <v>0</v>
      </c>
      <c r="K2161" t="s">
        <v>41</v>
      </c>
      <c r="L2161" t="s">
        <v>60</v>
      </c>
      <c r="M2161">
        <v>110000</v>
      </c>
      <c r="N2161"/>
      <c r="O2161" t="s">
        <v>8412</v>
      </c>
      <c r="P2161" t="s">
        <v>8413</v>
      </c>
    </row>
    <row r="2162" spans="1:16" x14ac:dyDescent="0.25">
      <c r="A2162" t="s">
        <v>2</v>
      </c>
      <c r="B2162" t="s">
        <v>8414</v>
      </c>
      <c r="C2162" t="s">
        <v>8415</v>
      </c>
      <c r="D2162" t="s">
        <v>4633</v>
      </c>
      <c r="E2162" t="s">
        <v>59</v>
      </c>
      <c r="F2162" t="b">
        <v>0</v>
      </c>
      <c r="G2162" t="s">
        <v>21</v>
      </c>
      <c r="H2162" s="1">
        <v>46047.686006944437</v>
      </c>
      <c r="I2162" t="b">
        <v>0</v>
      </c>
      <c r="J2162" t="b">
        <v>0</v>
      </c>
      <c r="K2162" t="s">
        <v>21</v>
      </c>
      <c r="L2162" t="s">
        <v>60</v>
      </c>
      <c r="M2162">
        <v>3150000</v>
      </c>
      <c r="N2162"/>
      <c r="O2162" t="s">
        <v>8416</v>
      </c>
      <c r="P2162" t="s">
        <v>4661</v>
      </c>
    </row>
    <row r="2163" spans="1:16" x14ac:dyDescent="0.25">
      <c r="A2163" t="s">
        <v>0</v>
      </c>
      <c r="B2163" t="s">
        <v>8417</v>
      </c>
      <c r="C2163" t="s">
        <v>338</v>
      </c>
      <c r="D2163" t="s">
        <v>4756</v>
      </c>
      <c r="E2163" t="s">
        <v>59</v>
      </c>
      <c r="F2163" t="b">
        <v>0</v>
      </c>
      <c r="G2163" t="s">
        <v>68</v>
      </c>
      <c r="H2163" s="1">
        <v>46047.708865740737</v>
      </c>
      <c r="I2163" t="b">
        <v>0</v>
      </c>
      <c r="J2163" t="b">
        <v>1</v>
      </c>
      <c r="K2163" t="s">
        <v>41</v>
      </c>
      <c r="L2163" t="s">
        <v>60</v>
      </c>
      <c r="M2163">
        <v>86208</v>
      </c>
      <c r="N2163"/>
      <c r="O2163" t="s">
        <v>8418</v>
      </c>
      <c r="P2163" t="s">
        <v>8419</v>
      </c>
    </row>
    <row r="2164" spans="1:16" x14ac:dyDescent="0.25">
      <c r="A2164" t="s">
        <v>1</v>
      </c>
      <c r="B2164" t="s">
        <v>8410</v>
      </c>
      <c r="C2164" t="s">
        <v>1667</v>
      </c>
      <c r="D2164" t="s">
        <v>4630</v>
      </c>
      <c r="E2164" t="s">
        <v>59</v>
      </c>
      <c r="F2164" t="b">
        <v>0</v>
      </c>
      <c r="G2164" t="s">
        <v>65</v>
      </c>
      <c r="H2164" s="1">
        <v>46047.709930555553</v>
      </c>
      <c r="I2164" t="b">
        <v>1</v>
      </c>
      <c r="J2164" t="b">
        <v>0</v>
      </c>
      <c r="K2164" t="s">
        <v>41</v>
      </c>
      <c r="L2164" t="s">
        <v>60</v>
      </c>
      <c r="M2164">
        <v>110000</v>
      </c>
      <c r="N2164"/>
      <c r="O2164" t="s">
        <v>8412</v>
      </c>
      <c r="P2164" t="s">
        <v>8413</v>
      </c>
    </row>
    <row r="2165" spans="1:16" x14ac:dyDescent="0.25">
      <c r="A2165" t="s">
        <v>1</v>
      </c>
      <c r="B2165" t="s">
        <v>8420</v>
      </c>
      <c r="C2165" t="s">
        <v>253</v>
      </c>
      <c r="D2165" t="s">
        <v>4630</v>
      </c>
      <c r="E2165" t="s">
        <v>59</v>
      </c>
      <c r="F2165" t="b">
        <v>0</v>
      </c>
      <c r="G2165" t="s">
        <v>73</v>
      </c>
      <c r="H2165" s="1">
        <v>46047.710289351853</v>
      </c>
      <c r="I2165" t="b">
        <v>1</v>
      </c>
      <c r="J2165" t="b">
        <v>0</v>
      </c>
      <c r="K2165" t="s">
        <v>41</v>
      </c>
      <c r="L2165" t="s">
        <v>60</v>
      </c>
      <c r="M2165">
        <v>110000</v>
      </c>
      <c r="N2165"/>
      <c r="O2165" t="s">
        <v>8412</v>
      </c>
      <c r="P2165" t="s">
        <v>8413</v>
      </c>
    </row>
    <row r="2166" spans="1:16" x14ac:dyDescent="0.25">
      <c r="A2166" t="s">
        <v>2</v>
      </c>
      <c r="B2166" t="s">
        <v>8421</v>
      </c>
      <c r="C2166" t="s">
        <v>107</v>
      </c>
      <c r="D2166" t="s">
        <v>2360</v>
      </c>
      <c r="E2166" t="s">
        <v>59</v>
      </c>
      <c r="F2166" t="b">
        <v>0</v>
      </c>
      <c r="G2166" t="s">
        <v>77</v>
      </c>
      <c r="H2166" s="1">
        <v>46047.791990740741</v>
      </c>
      <c r="I2166" t="b">
        <v>1</v>
      </c>
      <c r="J2166" t="b">
        <v>0</v>
      </c>
      <c r="K2166" t="s">
        <v>41</v>
      </c>
      <c r="L2166" t="s">
        <v>74</v>
      </c>
      <c r="M2166"/>
      <c r="N2166">
        <v>24</v>
      </c>
      <c r="O2166" t="s">
        <v>3388</v>
      </c>
      <c r="P2166" t="s">
        <v>1637</v>
      </c>
    </row>
    <row r="2167" spans="1:16" x14ac:dyDescent="0.25">
      <c r="A2167" t="s">
        <v>2</v>
      </c>
      <c r="B2167" t="s">
        <v>8422</v>
      </c>
      <c r="C2167" t="s">
        <v>112</v>
      </c>
      <c r="D2167" t="s">
        <v>4526</v>
      </c>
      <c r="E2167" t="s">
        <v>59</v>
      </c>
      <c r="F2167" t="b">
        <v>0</v>
      </c>
      <c r="G2167" t="s">
        <v>65</v>
      </c>
      <c r="H2167" s="1">
        <v>46047.792500000003</v>
      </c>
      <c r="I2167" t="b">
        <v>0</v>
      </c>
      <c r="J2167" t="b">
        <v>0</v>
      </c>
      <c r="K2167" t="s">
        <v>41</v>
      </c>
      <c r="L2167" t="s">
        <v>60</v>
      </c>
      <c r="M2167">
        <v>150000</v>
      </c>
      <c r="N2167"/>
      <c r="O2167" t="s">
        <v>1530</v>
      </c>
      <c r="P2167" t="s">
        <v>8423</v>
      </c>
    </row>
    <row r="2168" spans="1:16" x14ac:dyDescent="0.25">
      <c r="A2168" t="s">
        <v>2</v>
      </c>
      <c r="B2168" t="s">
        <v>8424</v>
      </c>
      <c r="C2168" t="s">
        <v>115</v>
      </c>
      <c r="D2168" t="s">
        <v>4526</v>
      </c>
      <c r="E2168" t="s">
        <v>132</v>
      </c>
      <c r="F2168" t="b">
        <v>0</v>
      </c>
      <c r="G2168" t="s">
        <v>65</v>
      </c>
      <c r="H2168" s="1">
        <v>46047.792546296303</v>
      </c>
      <c r="I2168" t="b">
        <v>0</v>
      </c>
      <c r="J2168" t="b">
        <v>1</v>
      </c>
      <c r="K2168" t="s">
        <v>41</v>
      </c>
      <c r="L2168" t="s">
        <v>60</v>
      </c>
      <c r="M2168">
        <v>126800</v>
      </c>
      <c r="N2168"/>
      <c r="O2168" t="s">
        <v>4743</v>
      </c>
      <c r="P2168" t="s">
        <v>8425</v>
      </c>
    </row>
    <row r="2169" spans="1:16" x14ac:dyDescent="0.25">
      <c r="A2169" t="s">
        <v>2</v>
      </c>
      <c r="B2169" t="s">
        <v>7461</v>
      </c>
      <c r="C2169" t="s">
        <v>112</v>
      </c>
      <c r="D2169" t="s">
        <v>2360</v>
      </c>
      <c r="E2169" t="s">
        <v>59</v>
      </c>
      <c r="F2169" t="b">
        <v>0</v>
      </c>
      <c r="G2169" t="s">
        <v>65</v>
      </c>
      <c r="H2169" s="1">
        <v>46047.833402777767</v>
      </c>
      <c r="I2169" t="b">
        <v>0</v>
      </c>
      <c r="J2169" t="b">
        <v>1</v>
      </c>
      <c r="K2169" t="s">
        <v>41</v>
      </c>
      <c r="L2169" t="s">
        <v>60</v>
      </c>
      <c r="M2169">
        <v>200000</v>
      </c>
      <c r="N2169"/>
      <c r="O2169" t="s">
        <v>8426</v>
      </c>
      <c r="P2169" t="s">
        <v>1738</v>
      </c>
    </row>
    <row r="2170" spans="1:16" x14ac:dyDescent="0.25">
      <c r="A2170" t="s">
        <v>0</v>
      </c>
      <c r="B2170" t="s">
        <v>6215</v>
      </c>
      <c r="C2170" t="s">
        <v>4530</v>
      </c>
      <c r="D2170" t="s">
        <v>4633</v>
      </c>
      <c r="E2170" t="s">
        <v>59</v>
      </c>
      <c r="F2170" t="b">
        <v>0</v>
      </c>
      <c r="G2170" t="s">
        <v>40</v>
      </c>
      <c r="H2170" s="1">
        <v>46047.851307870369</v>
      </c>
      <c r="I2170" t="b">
        <v>0</v>
      </c>
      <c r="J2170" t="b">
        <v>0</v>
      </c>
      <c r="K2170" t="s">
        <v>40</v>
      </c>
      <c r="L2170" t="s">
        <v>60</v>
      </c>
      <c r="M2170">
        <v>40000</v>
      </c>
      <c r="N2170"/>
      <c r="O2170" t="s">
        <v>4633</v>
      </c>
      <c r="P2170" t="s">
        <v>7460</v>
      </c>
    </row>
    <row r="2171" spans="1:16" x14ac:dyDescent="0.25">
      <c r="A2171" t="s">
        <v>6</v>
      </c>
      <c r="B2171" t="s">
        <v>8427</v>
      </c>
      <c r="C2171" t="s">
        <v>76</v>
      </c>
      <c r="D2171" t="s">
        <v>4622</v>
      </c>
      <c r="E2171" t="s">
        <v>59</v>
      </c>
      <c r="F2171" t="b">
        <v>1</v>
      </c>
      <c r="G2171" t="s">
        <v>21</v>
      </c>
      <c r="H2171" s="1">
        <v>46047.894375000003</v>
      </c>
      <c r="I2171" t="b">
        <v>0</v>
      </c>
      <c r="J2171" t="b">
        <v>1</v>
      </c>
      <c r="K2171" t="s">
        <v>21</v>
      </c>
      <c r="L2171" t="s">
        <v>60</v>
      </c>
      <c r="M2171">
        <v>158000</v>
      </c>
      <c r="N2171"/>
      <c r="O2171" t="s">
        <v>8428</v>
      </c>
      <c r="P2171" t="s">
        <v>8429</v>
      </c>
    </row>
    <row r="2172" spans="1:16" x14ac:dyDescent="0.25">
      <c r="A2172" t="s">
        <v>0</v>
      </c>
      <c r="B2172" t="s">
        <v>8430</v>
      </c>
      <c r="C2172" t="s">
        <v>4530</v>
      </c>
      <c r="D2172" t="s">
        <v>4652</v>
      </c>
      <c r="E2172" t="s">
        <v>72</v>
      </c>
      <c r="F2172" t="b">
        <v>0</v>
      </c>
      <c r="G2172" t="s">
        <v>40</v>
      </c>
      <c r="H2172" s="1">
        <v>46048.017974537041</v>
      </c>
      <c r="I2172" t="b">
        <v>1</v>
      </c>
      <c r="J2172" t="b">
        <v>0</v>
      </c>
      <c r="K2172" t="s">
        <v>40</v>
      </c>
      <c r="L2172" t="s">
        <v>60</v>
      </c>
      <c r="M2172">
        <v>25115.5</v>
      </c>
      <c r="N2172"/>
      <c r="O2172" t="s">
        <v>8431</v>
      </c>
    </row>
    <row r="2173" spans="1:16" x14ac:dyDescent="0.25">
      <c r="A2173" t="s">
        <v>5</v>
      </c>
      <c r="B2173" t="s">
        <v>8432</v>
      </c>
      <c r="C2173" t="s">
        <v>6744</v>
      </c>
      <c r="D2173" t="s">
        <v>5018</v>
      </c>
      <c r="E2173" t="s">
        <v>59</v>
      </c>
      <c r="F2173" t="b">
        <v>0</v>
      </c>
      <c r="G2173" t="s">
        <v>40</v>
      </c>
      <c r="H2173" s="1">
        <v>46048.018067129633</v>
      </c>
      <c r="I2173" t="b">
        <v>0</v>
      </c>
      <c r="J2173" t="b">
        <v>0</v>
      </c>
      <c r="K2173" t="s">
        <v>40</v>
      </c>
      <c r="L2173" t="s">
        <v>60</v>
      </c>
      <c r="M2173">
        <v>55000</v>
      </c>
      <c r="N2173"/>
      <c r="O2173" t="s">
        <v>2794</v>
      </c>
      <c r="P2173" t="s">
        <v>462</v>
      </c>
    </row>
    <row r="2174" spans="1:16" x14ac:dyDescent="0.25">
      <c r="A2174" t="s">
        <v>0</v>
      </c>
      <c r="B2174" t="s">
        <v>8433</v>
      </c>
      <c r="C2174" t="s">
        <v>76</v>
      </c>
      <c r="D2174" t="s">
        <v>584</v>
      </c>
      <c r="E2174" t="s">
        <v>72</v>
      </c>
      <c r="F2174" t="b">
        <v>1</v>
      </c>
      <c r="G2174" t="s">
        <v>13</v>
      </c>
      <c r="H2174" s="1">
        <v>46048.018831018519</v>
      </c>
      <c r="I2174" t="b">
        <v>0</v>
      </c>
      <c r="J2174" t="b">
        <v>0</v>
      </c>
      <c r="K2174" t="s">
        <v>13</v>
      </c>
      <c r="L2174" t="s">
        <v>74</v>
      </c>
      <c r="M2174"/>
      <c r="N2174">
        <v>25</v>
      </c>
      <c r="O2174" t="s">
        <v>4686</v>
      </c>
      <c r="P2174" t="s">
        <v>4661</v>
      </c>
    </row>
    <row r="2175" spans="1:16" x14ac:dyDescent="0.25">
      <c r="A2175" t="s">
        <v>1</v>
      </c>
      <c r="B2175" t="s">
        <v>8434</v>
      </c>
      <c r="C2175" t="s">
        <v>810</v>
      </c>
      <c r="D2175" t="s">
        <v>4526</v>
      </c>
      <c r="E2175" t="s">
        <v>59</v>
      </c>
      <c r="F2175" t="b">
        <v>0</v>
      </c>
      <c r="G2175" t="s">
        <v>65</v>
      </c>
      <c r="H2175" s="1">
        <v>46048.043217592603</v>
      </c>
      <c r="I2175" t="b">
        <v>0</v>
      </c>
      <c r="J2175" t="b">
        <v>1</v>
      </c>
      <c r="K2175" t="s">
        <v>41</v>
      </c>
      <c r="L2175" t="s">
        <v>60</v>
      </c>
      <c r="M2175">
        <v>147500</v>
      </c>
      <c r="N2175"/>
      <c r="O2175" t="s">
        <v>444</v>
      </c>
      <c r="P2175" t="s">
        <v>8435</v>
      </c>
    </row>
    <row r="2176" spans="1:16" x14ac:dyDescent="0.25">
      <c r="A2176" t="s">
        <v>0</v>
      </c>
      <c r="B2176" t="s">
        <v>8436</v>
      </c>
      <c r="C2176" t="s">
        <v>76</v>
      </c>
      <c r="D2176" t="s">
        <v>4622</v>
      </c>
      <c r="E2176" t="s">
        <v>59</v>
      </c>
      <c r="F2176" t="b">
        <v>1</v>
      </c>
      <c r="G2176" t="s">
        <v>20</v>
      </c>
      <c r="H2176" s="1">
        <v>46048.14634259259</v>
      </c>
      <c r="I2176" t="b">
        <v>0</v>
      </c>
      <c r="J2176" t="b">
        <v>0</v>
      </c>
      <c r="K2176" t="s">
        <v>20</v>
      </c>
      <c r="L2176" t="s">
        <v>60</v>
      </c>
      <c r="M2176">
        <v>114240</v>
      </c>
      <c r="N2176"/>
      <c r="O2176" t="s">
        <v>8437</v>
      </c>
      <c r="P2176" t="s">
        <v>1514</v>
      </c>
    </row>
    <row r="2177" spans="1:16" x14ac:dyDescent="0.25">
      <c r="A2177" t="s">
        <v>6</v>
      </c>
      <c r="B2177" t="s">
        <v>8438</v>
      </c>
      <c r="C2177" t="s">
        <v>952</v>
      </c>
      <c r="D2177" t="s">
        <v>4630</v>
      </c>
      <c r="E2177" t="s">
        <v>59</v>
      </c>
      <c r="F2177" t="b">
        <v>0</v>
      </c>
      <c r="G2177" t="s">
        <v>68</v>
      </c>
      <c r="H2177" s="1">
        <v>46048.334907407407</v>
      </c>
      <c r="I2177" t="b">
        <v>0</v>
      </c>
      <c r="J2177" t="b">
        <v>1</v>
      </c>
      <c r="K2177" t="s">
        <v>41</v>
      </c>
      <c r="L2177" t="s">
        <v>60</v>
      </c>
      <c r="M2177">
        <v>176000</v>
      </c>
      <c r="N2177"/>
      <c r="O2177" t="s">
        <v>8439</v>
      </c>
      <c r="P2177" t="s">
        <v>8440</v>
      </c>
    </row>
    <row r="2178" spans="1:16" x14ac:dyDescent="0.25">
      <c r="A2178" t="s">
        <v>0</v>
      </c>
      <c r="B2178" t="s">
        <v>1539</v>
      </c>
      <c r="C2178" t="s">
        <v>5236</v>
      </c>
      <c r="D2178" t="s">
        <v>4587</v>
      </c>
      <c r="E2178" t="s">
        <v>836</v>
      </c>
      <c r="F2178" t="b">
        <v>0</v>
      </c>
      <c r="G2178" t="s">
        <v>40</v>
      </c>
      <c r="H2178" s="1">
        <v>46048.338923611111</v>
      </c>
      <c r="I2178" t="b">
        <v>1</v>
      </c>
      <c r="J2178" t="b">
        <v>0</v>
      </c>
      <c r="K2178" t="s">
        <v>40</v>
      </c>
      <c r="L2178" t="s">
        <v>60</v>
      </c>
      <c r="M2178">
        <v>40000</v>
      </c>
      <c r="N2178"/>
      <c r="O2178" t="s">
        <v>5071</v>
      </c>
      <c r="P2178" t="s">
        <v>2583</v>
      </c>
    </row>
    <row r="2179" spans="1:16" x14ac:dyDescent="0.25">
      <c r="A2179" t="s">
        <v>0</v>
      </c>
      <c r="B2179" t="s">
        <v>8441</v>
      </c>
      <c r="C2179" t="s">
        <v>1423</v>
      </c>
      <c r="D2179" t="s">
        <v>4847</v>
      </c>
      <c r="E2179" t="s">
        <v>59</v>
      </c>
      <c r="F2179" t="b">
        <v>0</v>
      </c>
      <c r="G2179" t="s">
        <v>89</v>
      </c>
      <c r="H2179" s="1">
        <v>46048.375949074078</v>
      </c>
      <c r="I2179" t="b">
        <v>0</v>
      </c>
      <c r="J2179" t="b">
        <v>1</v>
      </c>
      <c r="K2179" t="s">
        <v>41</v>
      </c>
      <c r="L2179" t="s">
        <v>60</v>
      </c>
      <c r="M2179">
        <v>78600</v>
      </c>
      <c r="N2179"/>
      <c r="O2179" t="s">
        <v>2934</v>
      </c>
      <c r="P2179" t="s">
        <v>310</v>
      </c>
    </row>
    <row r="2180" spans="1:16" x14ac:dyDescent="0.25">
      <c r="A2180" t="s">
        <v>2</v>
      </c>
      <c r="B2180" t="s">
        <v>1206</v>
      </c>
      <c r="C2180" t="s">
        <v>40</v>
      </c>
      <c r="D2180" t="s">
        <v>4526</v>
      </c>
      <c r="E2180" t="s">
        <v>59</v>
      </c>
      <c r="F2180" t="b">
        <v>0</v>
      </c>
      <c r="G2180" t="s">
        <v>40</v>
      </c>
      <c r="H2180" s="1">
        <v>46048.380729166667</v>
      </c>
      <c r="I2180" t="b">
        <v>0</v>
      </c>
      <c r="J2180" t="b">
        <v>0</v>
      </c>
      <c r="K2180" t="s">
        <v>40</v>
      </c>
      <c r="L2180" t="s">
        <v>60</v>
      </c>
      <c r="M2180">
        <v>122500</v>
      </c>
      <c r="N2180"/>
      <c r="O2180" t="s">
        <v>4206</v>
      </c>
      <c r="P2180" t="s">
        <v>1321</v>
      </c>
    </row>
    <row r="2181" spans="1:16" x14ac:dyDescent="0.25">
      <c r="A2181" t="s">
        <v>6</v>
      </c>
      <c r="B2181" t="s">
        <v>8442</v>
      </c>
      <c r="C2181" t="s">
        <v>5115</v>
      </c>
      <c r="D2181" t="s">
        <v>8443</v>
      </c>
      <c r="E2181" t="s">
        <v>59</v>
      </c>
      <c r="F2181" t="b">
        <v>0</v>
      </c>
      <c r="G2181" t="s">
        <v>40</v>
      </c>
      <c r="H2181" s="1">
        <v>46048.380729166667</v>
      </c>
      <c r="I2181" t="b">
        <v>0</v>
      </c>
      <c r="J2181" t="b">
        <v>0</v>
      </c>
      <c r="K2181" t="s">
        <v>40</v>
      </c>
      <c r="L2181" t="s">
        <v>60</v>
      </c>
      <c r="M2181">
        <v>60000</v>
      </c>
      <c r="N2181"/>
      <c r="O2181" t="s">
        <v>540</v>
      </c>
      <c r="P2181" t="s">
        <v>85</v>
      </c>
    </row>
    <row r="2182" spans="1:16" x14ac:dyDescent="0.25">
      <c r="A2182" t="s">
        <v>1</v>
      </c>
      <c r="B2182" t="s">
        <v>8444</v>
      </c>
      <c r="C2182" t="s">
        <v>8445</v>
      </c>
      <c r="D2182" t="s">
        <v>8443</v>
      </c>
      <c r="E2182" t="s">
        <v>59</v>
      </c>
      <c r="F2182" t="b">
        <v>0</v>
      </c>
      <c r="G2182" t="s">
        <v>40</v>
      </c>
      <c r="H2182" s="1">
        <v>46048.380960648137</v>
      </c>
      <c r="I2182" t="b">
        <v>1</v>
      </c>
      <c r="J2182" t="b">
        <v>0</v>
      </c>
      <c r="K2182" t="s">
        <v>40</v>
      </c>
      <c r="L2182" t="s">
        <v>60</v>
      </c>
      <c r="M2182">
        <v>57500</v>
      </c>
      <c r="N2182"/>
      <c r="O2182" t="s">
        <v>8446</v>
      </c>
    </row>
    <row r="2183" spans="1:16" x14ac:dyDescent="0.25">
      <c r="A2183" t="s">
        <v>0</v>
      </c>
      <c r="B2183" t="s">
        <v>8447</v>
      </c>
      <c r="C2183" t="s">
        <v>172</v>
      </c>
      <c r="D2183" t="s">
        <v>4526</v>
      </c>
      <c r="E2183" t="s">
        <v>59</v>
      </c>
      <c r="F2183" t="b">
        <v>0</v>
      </c>
      <c r="G2183" t="s">
        <v>68</v>
      </c>
      <c r="H2183" s="1">
        <v>46048.417361111111</v>
      </c>
      <c r="I2183" t="b">
        <v>0</v>
      </c>
      <c r="J2183" t="b">
        <v>1</v>
      </c>
      <c r="K2183" t="s">
        <v>41</v>
      </c>
      <c r="L2183" t="s">
        <v>60</v>
      </c>
      <c r="M2183">
        <v>85750</v>
      </c>
      <c r="N2183"/>
      <c r="O2183" t="s">
        <v>8448</v>
      </c>
      <c r="P2183" t="s">
        <v>8449</v>
      </c>
    </row>
    <row r="2184" spans="1:16" x14ac:dyDescent="0.25">
      <c r="A2184" t="s">
        <v>3</v>
      </c>
      <c r="B2184" t="s">
        <v>2264</v>
      </c>
      <c r="C2184" t="s">
        <v>237</v>
      </c>
      <c r="D2184" t="s">
        <v>2360</v>
      </c>
      <c r="E2184" t="s">
        <v>59</v>
      </c>
      <c r="F2184" t="b">
        <v>0</v>
      </c>
      <c r="G2184" t="s">
        <v>89</v>
      </c>
      <c r="H2184" s="1">
        <v>46048.417662037027</v>
      </c>
      <c r="I2184" t="b">
        <v>0</v>
      </c>
      <c r="J2184" t="b">
        <v>0</v>
      </c>
      <c r="K2184" t="s">
        <v>41</v>
      </c>
      <c r="L2184" t="s">
        <v>60</v>
      </c>
      <c r="M2184">
        <v>77500</v>
      </c>
      <c r="N2184"/>
      <c r="O2184" t="s">
        <v>8450</v>
      </c>
      <c r="P2184" t="s">
        <v>1831</v>
      </c>
    </row>
    <row r="2185" spans="1:16" x14ac:dyDescent="0.25">
      <c r="A2185" t="s">
        <v>2</v>
      </c>
      <c r="B2185" t="s">
        <v>8451</v>
      </c>
      <c r="C2185" t="s">
        <v>1371</v>
      </c>
      <c r="D2185" t="s">
        <v>2360</v>
      </c>
      <c r="E2185" t="s">
        <v>72</v>
      </c>
      <c r="F2185" t="b">
        <v>0</v>
      </c>
      <c r="G2185" t="s">
        <v>77</v>
      </c>
      <c r="H2185" s="1">
        <v>46048.417905092603</v>
      </c>
      <c r="I2185" t="b">
        <v>0</v>
      </c>
      <c r="J2185" t="b">
        <v>1</v>
      </c>
      <c r="K2185" t="s">
        <v>41</v>
      </c>
      <c r="L2185" t="s">
        <v>60</v>
      </c>
      <c r="M2185">
        <v>214500</v>
      </c>
      <c r="N2185"/>
      <c r="O2185" t="s">
        <v>424</v>
      </c>
      <c r="P2185" t="s">
        <v>4581</v>
      </c>
    </row>
    <row r="2186" spans="1:16" x14ac:dyDescent="0.25">
      <c r="A2186" t="s">
        <v>1</v>
      </c>
      <c r="B2186" t="s">
        <v>1</v>
      </c>
      <c r="C2186" t="s">
        <v>8452</v>
      </c>
      <c r="D2186" t="s">
        <v>4526</v>
      </c>
      <c r="E2186" t="s">
        <v>59</v>
      </c>
      <c r="F2186" t="b">
        <v>0</v>
      </c>
      <c r="G2186" t="s">
        <v>65</v>
      </c>
      <c r="H2186" s="1">
        <v>46048.418506944443</v>
      </c>
      <c r="I2186" t="b">
        <v>1</v>
      </c>
      <c r="J2186" t="b">
        <v>1</v>
      </c>
      <c r="K2186" t="s">
        <v>41</v>
      </c>
      <c r="L2186" t="s">
        <v>60</v>
      </c>
      <c r="M2186">
        <v>90000</v>
      </c>
      <c r="N2186"/>
      <c r="O2186" t="s">
        <v>1872</v>
      </c>
      <c r="P2186" t="s">
        <v>8453</v>
      </c>
    </row>
    <row r="2187" spans="1:16" x14ac:dyDescent="0.25">
      <c r="A2187" t="s">
        <v>7</v>
      </c>
      <c r="B2187" t="s">
        <v>8454</v>
      </c>
      <c r="C2187" t="s">
        <v>8455</v>
      </c>
      <c r="D2187" t="s">
        <v>8443</v>
      </c>
      <c r="E2187" t="s">
        <v>59</v>
      </c>
      <c r="F2187" t="b">
        <v>0</v>
      </c>
      <c r="G2187" t="s">
        <v>40</v>
      </c>
      <c r="H2187" s="1">
        <v>46048.422314814823</v>
      </c>
      <c r="I2187" t="b">
        <v>1</v>
      </c>
      <c r="J2187" t="b">
        <v>0</v>
      </c>
      <c r="K2187" t="s">
        <v>40</v>
      </c>
      <c r="L2187" t="s">
        <v>60</v>
      </c>
      <c r="M2187">
        <v>47500</v>
      </c>
      <c r="N2187"/>
      <c r="O2187" t="s">
        <v>8456</v>
      </c>
    </row>
    <row r="2188" spans="1:16" x14ac:dyDescent="0.25">
      <c r="A2188" t="s">
        <v>1</v>
      </c>
      <c r="B2188" t="s">
        <v>8457</v>
      </c>
      <c r="C2188" t="s">
        <v>5115</v>
      </c>
      <c r="D2188" t="s">
        <v>4526</v>
      </c>
      <c r="E2188" t="s">
        <v>59</v>
      </c>
      <c r="F2188" t="b">
        <v>0</v>
      </c>
      <c r="G2188" t="s">
        <v>40</v>
      </c>
      <c r="H2188" s="1">
        <v>46048.422511574077</v>
      </c>
      <c r="I2188" t="b">
        <v>1</v>
      </c>
      <c r="J2188" t="b">
        <v>0</v>
      </c>
      <c r="K2188" t="s">
        <v>40</v>
      </c>
      <c r="L2188" t="s">
        <v>60</v>
      </c>
      <c r="M2188">
        <v>57500</v>
      </c>
      <c r="N2188"/>
      <c r="O2188" t="s">
        <v>6833</v>
      </c>
      <c r="P2188" t="s">
        <v>8458</v>
      </c>
    </row>
    <row r="2189" spans="1:16" x14ac:dyDescent="0.25">
      <c r="A2189" t="s">
        <v>5</v>
      </c>
      <c r="B2189" t="s">
        <v>8459</v>
      </c>
      <c r="C2189" t="s">
        <v>5029</v>
      </c>
      <c r="D2189" t="s">
        <v>8443</v>
      </c>
      <c r="E2189" t="s">
        <v>59</v>
      </c>
      <c r="F2189" t="b">
        <v>0</v>
      </c>
      <c r="G2189" t="s">
        <v>40</v>
      </c>
      <c r="H2189" s="1">
        <v>46048.422708333332</v>
      </c>
      <c r="I2189" t="b">
        <v>1</v>
      </c>
      <c r="J2189" t="b">
        <v>0</v>
      </c>
      <c r="K2189" t="s">
        <v>40</v>
      </c>
      <c r="L2189" t="s">
        <v>60</v>
      </c>
      <c r="M2189">
        <v>90000</v>
      </c>
      <c r="N2189"/>
      <c r="O2189" t="s">
        <v>8460</v>
      </c>
      <c r="P2189" t="s">
        <v>867</v>
      </c>
    </row>
    <row r="2190" spans="1:16" x14ac:dyDescent="0.25">
      <c r="A2190" t="s">
        <v>1</v>
      </c>
      <c r="B2190" t="s">
        <v>8461</v>
      </c>
      <c r="C2190" t="s">
        <v>5273</v>
      </c>
      <c r="D2190" t="s">
        <v>8443</v>
      </c>
      <c r="E2190" t="s">
        <v>59</v>
      </c>
      <c r="F2190" t="b">
        <v>0</v>
      </c>
      <c r="G2190" t="s">
        <v>40</v>
      </c>
      <c r="H2190" s="1">
        <v>46048.422719907408</v>
      </c>
      <c r="I2190" t="b">
        <v>0</v>
      </c>
      <c r="J2190" t="b">
        <v>0</v>
      </c>
      <c r="K2190" t="s">
        <v>40</v>
      </c>
      <c r="L2190" t="s">
        <v>60</v>
      </c>
      <c r="M2190">
        <v>50000</v>
      </c>
      <c r="N2190"/>
      <c r="O2190" t="s">
        <v>7813</v>
      </c>
      <c r="P2190" t="s">
        <v>8462</v>
      </c>
    </row>
    <row r="2191" spans="1:16" x14ac:dyDescent="0.25">
      <c r="A2191" t="s">
        <v>1</v>
      </c>
      <c r="B2191" t="s">
        <v>594</v>
      </c>
      <c r="C2191" t="s">
        <v>167</v>
      </c>
      <c r="D2191" t="s">
        <v>4526</v>
      </c>
      <c r="E2191" t="s">
        <v>59</v>
      </c>
      <c r="F2191" t="b">
        <v>0</v>
      </c>
      <c r="G2191" t="s">
        <v>63</v>
      </c>
      <c r="H2191" s="1">
        <v>46048.427453703713</v>
      </c>
      <c r="I2191" t="b">
        <v>0</v>
      </c>
      <c r="J2191" t="b">
        <v>1</v>
      </c>
      <c r="K2191" t="s">
        <v>41</v>
      </c>
      <c r="L2191" t="s">
        <v>60</v>
      </c>
      <c r="M2191">
        <v>126800</v>
      </c>
      <c r="N2191"/>
      <c r="O2191" t="s">
        <v>195</v>
      </c>
      <c r="P2191" t="s">
        <v>258</v>
      </c>
    </row>
    <row r="2192" spans="1:16" x14ac:dyDescent="0.25">
      <c r="A2192" t="s">
        <v>5</v>
      </c>
      <c r="B2192" t="s">
        <v>5</v>
      </c>
      <c r="C2192" t="s">
        <v>8463</v>
      </c>
      <c r="D2192" t="s">
        <v>4587</v>
      </c>
      <c r="E2192" t="s">
        <v>59</v>
      </c>
      <c r="F2192" t="b">
        <v>0</v>
      </c>
      <c r="G2192" t="s">
        <v>40</v>
      </c>
      <c r="H2192" s="1">
        <v>46048.464236111111</v>
      </c>
      <c r="I2192" t="b">
        <v>1</v>
      </c>
      <c r="J2192" t="b">
        <v>0</v>
      </c>
      <c r="K2192" t="s">
        <v>40</v>
      </c>
      <c r="L2192" t="s">
        <v>60</v>
      </c>
      <c r="M2192">
        <v>52500</v>
      </c>
      <c r="N2192"/>
      <c r="O2192" t="s">
        <v>8464</v>
      </c>
      <c r="P2192" t="s">
        <v>8465</v>
      </c>
    </row>
    <row r="2193" spans="1:16" x14ac:dyDescent="0.25">
      <c r="A2193" t="s">
        <v>2</v>
      </c>
      <c r="B2193" t="s">
        <v>8466</v>
      </c>
      <c r="C2193" t="s">
        <v>40</v>
      </c>
      <c r="D2193" t="s">
        <v>4526</v>
      </c>
      <c r="E2193" t="s">
        <v>59</v>
      </c>
      <c r="F2193" t="b">
        <v>0</v>
      </c>
      <c r="G2193" t="s">
        <v>40</v>
      </c>
      <c r="H2193" s="1">
        <v>46048.464432870373</v>
      </c>
      <c r="I2193" t="b">
        <v>1</v>
      </c>
      <c r="J2193" t="b">
        <v>0</v>
      </c>
      <c r="K2193" t="s">
        <v>40</v>
      </c>
      <c r="L2193" t="s">
        <v>60</v>
      </c>
      <c r="M2193">
        <v>86000</v>
      </c>
      <c r="N2193"/>
      <c r="O2193" t="s">
        <v>4410</v>
      </c>
      <c r="P2193" t="s">
        <v>8467</v>
      </c>
    </row>
    <row r="2194" spans="1:16" x14ac:dyDescent="0.25">
      <c r="A2194" t="s">
        <v>5</v>
      </c>
      <c r="B2194" t="s">
        <v>4464</v>
      </c>
      <c r="C2194" t="s">
        <v>3510</v>
      </c>
      <c r="D2194" t="s">
        <v>5102</v>
      </c>
      <c r="E2194" t="s">
        <v>59</v>
      </c>
      <c r="F2194" t="b">
        <v>0</v>
      </c>
      <c r="G2194" t="s">
        <v>13</v>
      </c>
      <c r="H2194" s="1">
        <v>46048.465312499997</v>
      </c>
      <c r="I2194" t="b">
        <v>1</v>
      </c>
      <c r="J2194" t="b">
        <v>0</v>
      </c>
      <c r="K2194" t="s">
        <v>13</v>
      </c>
      <c r="L2194" t="s">
        <v>60</v>
      </c>
      <c r="M2194">
        <v>165500</v>
      </c>
      <c r="N2194"/>
      <c r="O2194" t="s">
        <v>4570</v>
      </c>
      <c r="P2194" t="s">
        <v>3082</v>
      </c>
    </row>
    <row r="2195" spans="1:16" x14ac:dyDescent="0.25">
      <c r="A2195" t="s">
        <v>5</v>
      </c>
      <c r="B2195" t="s">
        <v>8468</v>
      </c>
      <c r="C2195" t="s">
        <v>1698</v>
      </c>
      <c r="D2195" t="s">
        <v>4526</v>
      </c>
      <c r="E2195" t="s">
        <v>59</v>
      </c>
      <c r="F2195" t="b">
        <v>0</v>
      </c>
      <c r="G2195" t="s">
        <v>65</v>
      </c>
      <c r="H2195" s="1">
        <v>46048.50199074074</v>
      </c>
      <c r="I2195" t="b">
        <v>0</v>
      </c>
      <c r="J2195" t="b">
        <v>1</v>
      </c>
      <c r="K2195" t="s">
        <v>41</v>
      </c>
      <c r="L2195" t="s">
        <v>60</v>
      </c>
      <c r="M2195">
        <v>124000</v>
      </c>
      <c r="N2195"/>
      <c r="O2195" t="s">
        <v>1034</v>
      </c>
      <c r="P2195" t="s">
        <v>8469</v>
      </c>
    </row>
    <row r="2196" spans="1:16" x14ac:dyDescent="0.25">
      <c r="A2196" t="s">
        <v>5</v>
      </c>
      <c r="B2196" t="s">
        <v>5</v>
      </c>
      <c r="C2196" t="s">
        <v>201</v>
      </c>
      <c r="D2196" t="s">
        <v>4526</v>
      </c>
      <c r="E2196" t="s">
        <v>59</v>
      </c>
      <c r="F2196" t="b">
        <v>0</v>
      </c>
      <c r="G2196" t="s">
        <v>65</v>
      </c>
      <c r="H2196" s="1">
        <v>46048.50199074074</v>
      </c>
      <c r="I2196" t="b">
        <v>1</v>
      </c>
      <c r="J2196" t="b">
        <v>1</v>
      </c>
      <c r="K2196" t="s">
        <v>41</v>
      </c>
      <c r="L2196" t="s">
        <v>60</v>
      </c>
      <c r="M2196">
        <v>130000</v>
      </c>
      <c r="N2196"/>
      <c r="O2196" t="s">
        <v>8470</v>
      </c>
      <c r="P2196" t="s">
        <v>8471</v>
      </c>
    </row>
    <row r="2197" spans="1:16" x14ac:dyDescent="0.25">
      <c r="A2197" t="s">
        <v>5</v>
      </c>
      <c r="B2197" t="s">
        <v>8472</v>
      </c>
      <c r="C2197" t="s">
        <v>40</v>
      </c>
      <c r="D2197" t="s">
        <v>4526</v>
      </c>
      <c r="E2197" t="s">
        <v>59</v>
      </c>
      <c r="F2197" t="b">
        <v>0</v>
      </c>
      <c r="G2197" t="s">
        <v>40</v>
      </c>
      <c r="H2197" s="1">
        <v>46048.505960648137</v>
      </c>
      <c r="I2197" t="b">
        <v>0</v>
      </c>
      <c r="J2197" t="b">
        <v>0</v>
      </c>
      <c r="K2197" t="s">
        <v>40</v>
      </c>
      <c r="L2197" t="s">
        <v>60</v>
      </c>
      <c r="M2197">
        <v>80000</v>
      </c>
      <c r="N2197"/>
      <c r="O2197" t="s">
        <v>5842</v>
      </c>
      <c r="P2197" t="s">
        <v>8473</v>
      </c>
    </row>
    <row r="2198" spans="1:16" x14ac:dyDescent="0.25">
      <c r="A2198" t="s">
        <v>8</v>
      </c>
      <c r="B2198" t="s">
        <v>8474</v>
      </c>
      <c r="C2198" t="s">
        <v>500</v>
      </c>
      <c r="D2198" t="s">
        <v>5018</v>
      </c>
      <c r="E2198" t="s">
        <v>59</v>
      </c>
      <c r="F2198" t="b">
        <v>0</v>
      </c>
      <c r="G2198" t="s">
        <v>13</v>
      </c>
      <c r="H2198" s="1">
        <v>46048.507037037038</v>
      </c>
      <c r="I2198" t="b">
        <v>0</v>
      </c>
      <c r="J2198" t="b">
        <v>0</v>
      </c>
      <c r="K2198" t="s">
        <v>13</v>
      </c>
      <c r="L2198" t="s">
        <v>74</v>
      </c>
      <c r="M2198"/>
      <c r="N2198">
        <v>60</v>
      </c>
      <c r="O2198" t="s">
        <v>5271</v>
      </c>
    </row>
    <row r="2199" spans="1:16" x14ac:dyDescent="0.25">
      <c r="A2199" t="s">
        <v>1</v>
      </c>
      <c r="B2199" t="s">
        <v>8475</v>
      </c>
      <c r="C2199" t="s">
        <v>112</v>
      </c>
      <c r="D2199" t="s">
        <v>4526</v>
      </c>
      <c r="E2199" t="s">
        <v>59</v>
      </c>
      <c r="F2199" t="b">
        <v>0</v>
      </c>
      <c r="G2199" t="s">
        <v>65</v>
      </c>
      <c r="H2199" s="1">
        <v>46048.543379629627</v>
      </c>
      <c r="I2199" t="b">
        <v>1</v>
      </c>
      <c r="J2199" t="b">
        <v>1</v>
      </c>
      <c r="K2199" t="s">
        <v>41</v>
      </c>
      <c r="L2199" t="s">
        <v>60</v>
      </c>
      <c r="M2199">
        <v>195000</v>
      </c>
      <c r="N2199"/>
      <c r="O2199" t="s">
        <v>3332</v>
      </c>
      <c r="P2199" t="s">
        <v>8476</v>
      </c>
    </row>
    <row r="2200" spans="1:16" x14ac:dyDescent="0.25">
      <c r="A2200" t="s">
        <v>0</v>
      </c>
      <c r="B2200" t="s">
        <v>8477</v>
      </c>
      <c r="C2200" t="s">
        <v>40</v>
      </c>
      <c r="D2200" t="s">
        <v>4526</v>
      </c>
      <c r="E2200" t="s">
        <v>59</v>
      </c>
      <c r="F2200" t="b">
        <v>0</v>
      </c>
      <c r="G2200" t="s">
        <v>40</v>
      </c>
      <c r="H2200" s="1">
        <v>46048.547418981478</v>
      </c>
      <c r="I2200" t="b">
        <v>1</v>
      </c>
      <c r="J2200" t="b">
        <v>0</v>
      </c>
      <c r="K2200" t="s">
        <v>40</v>
      </c>
      <c r="L2200" t="s">
        <v>60</v>
      </c>
      <c r="M2200">
        <v>150000</v>
      </c>
      <c r="N2200"/>
      <c r="O2200" t="s">
        <v>2085</v>
      </c>
      <c r="P2200" t="s">
        <v>579</v>
      </c>
    </row>
    <row r="2201" spans="1:16" x14ac:dyDescent="0.25">
      <c r="A2201" t="s">
        <v>2</v>
      </c>
      <c r="B2201" t="s">
        <v>8478</v>
      </c>
      <c r="C2201" t="s">
        <v>860</v>
      </c>
      <c r="D2201" t="s">
        <v>4526</v>
      </c>
      <c r="E2201" t="s">
        <v>59</v>
      </c>
      <c r="F2201" t="b">
        <v>0</v>
      </c>
      <c r="G2201" t="s">
        <v>65</v>
      </c>
      <c r="H2201" s="1">
        <v>46048.583449074067</v>
      </c>
      <c r="I2201" t="b">
        <v>0</v>
      </c>
      <c r="J2201" t="b">
        <v>1</v>
      </c>
      <c r="K2201" t="s">
        <v>41</v>
      </c>
      <c r="L2201" t="s">
        <v>60</v>
      </c>
      <c r="M2201">
        <v>165503</v>
      </c>
      <c r="N2201"/>
      <c r="O2201" t="s">
        <v>8479</v>
      </c>
    </row>
    <row r="2202" spans="1:16" x14ac:dyDescent="0.25">
      <c r="A2202" t="s">
        <v>4</v>
      </c>
      <c r="B2202" t="s">
        <v>8480</v>
      </c>
      <c r="C2202" t="s">
        <v>172</v>
      </c>
      <c r="D2202" t="s">
        <v>4526</v>
      </c>
      <c r="E2202" t="s">
        <v>59</v>
      </c>
      <c r="F2202" t="b">
        <v>0</v>
      </c>
      <c r="G2202" t="s">
        <v>68</v>
      </c>
      <c r="H2202" s="1">
        <v>46048.583993055552</v>
      </c>
      <c r="I2202" t="b">
        <v>1</v>
      </c>
      <c r="J2202" t="b">
        <v>1</v>
      </c>
      <c r="K2202" t="s">
        <v>41</v>
      </c>
      <c r="L2202" t="s">
        <v>60</v>
      </c>
      <c r="M2202">
        <v>145000</v>
      </c>
      <c r="N2202"/>
      <c r="O2202" t="s">
        <v>362</v>
      </c>
      <c r="P2202" t="s">
        <v>171</v>
      </c>
    </row>
    <row r="2203" spans="1:16" x14ac:dyDescent="0.25">
      <c r="A2203" t="s">
        <v>1</v>
      </c>
      <c r="B2203" t="s">
        <v>8481</v>
      </c>
      <c r="C2203" t="s">
        <v>145</v>
      </c>
      <c r="D2203" t="s">
        <v>4526</v>
      </c>
      <c r="E2203" t="s">
        <v>59</v>
      </c>
      <c r="F2203" t="b">
        <v>0</v>
      </c>
      <c r="G2203" t="s">
        <v>65</v>
      </c>
      <c r="H2203" s="1">
        <v>46048.585104166668</v>
      </c>
      <c r="I2203" t="b">
        <v>1</v>
      </c>
      <c r="J2203" t="b">
        <v>1</v>
      </c>
      <c r="K2203" t="s">
        <v>41</v>
      </c>
      <c r="L2203" t="s">
        <v>60</v>
      </c>
      <c r="M2203">
        <v>115000</v>
      </c>
      <c r="N2203"/>
      <c r="O2203" t="s">
        <v>1876</v>
      </c>
      <c r="P2203" t="s">
        <v>8482</v>
      </c>
    </row>
    <row r="2204" spans="1:16" x14ac:dyDescent="0.25">
      <c r="A2204" t="s">
        <v>2</v>
      </c>
      <c r="B2204" t="s">
        <v>8483</v>
      </c>
      <c r="C2204" t="s">
        <v>353</v>
      </c>
      <c r="D2204" t="s">
        <v>4526</v>
      </c>
      <c r="E2204" t="s">
        <v>88</v>
      </c>
      <c r="F2204" t="b">
        <v>0</v>
      </c>
      <c r="G2204" t="s">
        <v>65</v>
      </c>
      <c r="H2204" s="1">
        <v>46048.585162037038</v>
      </c>
      <c r="I2204" t="b">
        <v>0</v>
      </c>
      <c r="J2204" t="b">
        <v>0</v>
      </c>
      <c r="K2204" t="s">
        <v>41</v>
      </c>
      <c r="L2204" t="s">
        <v>74</v>
      </c>
      <c r="M2204"/>
      <c r="N2204">
        <v>52.5</v>
      </c>
      <c r="O2204" t="s">
        <v>8484</v>
      </c>
      <c r="P2204" t="s">
        <v>8209</v>
      </c>
    </row>
    <row r="2205" spans="1:16" x14ac:dyDescent="0.25">
      <c r="A2205" t="s">
        <v>1</v>
      </c>
      <c r="B2205" t="s">
        <v>1</v>
      </c>
      <c r="C2205" t="s">
        <v>8485</v>
      </c>
      <c r="D2205" t="s">
        <v>6118</v>
      </c>
      <c r="E2205" t="s">
        <v>59</v>
      </c>
      <c r="F2205" t="b">
        <v>0</v>
      </c>
      <c r="G2205" t="s">
        <v>40</v>
      </c>
      <c r="H2205" s="1">
        <v>46048.589143518519</v>
      </c>
      <c r="I2205" t="b">
        <v>1</v>
      </c>
      <c r="J2205" t="b">
        <v>0</v>
      </c>
      <c r="K2205" t="s">
        <v>40</v>
      </c>
      <c r="L2205" t="s">
        <v>60</v>
      </c>
      <c r="M2205">
        <v>34422.5</v>
      </c>
      <c r="N2205"/>
      <c r="O2205" t="s">
        <v>8486</v>
      </c>
      <c r="P2205" t="s">
        <v>99</v>
      </c>
    </row>
    <row r="2206" spans="1:16" x14ac:dyDescent="0.25">
      <c r="A2206" t="s">
        <v>5</v>
      </c>
      <c r="B2206" t="s">
        <v>8487</v>
      </c>
      <c r="C2206" t="s">
        <v>40</v>
      </c>
      <c r="D2206" t="s">
        <v>4526</v>
      </c>
      <c r="E2206" t="s">
        <v>59</v>
      </c>
      <c r="F2206" t="b">
        <v>0</v>
      </c>
      <c r="G2206" t="s">
        <v>40</v>
      </c>
      <c r="H2206" s="1">
        <v>46048.589212962957</v>
      </c>
      <c r="I2206" t="b">
        <v>1</v>
      </c>
      <c r="J2206" t="b">
        <v>0</v>
      </c>
      <c r="K2206" t="s">
        <v>40</v>
      </c>
      <c r="L2206" t="s">
        <v>60</v>
      </c>
      <c r="M2206">
        <v>82500</v>
      </c>
      <c r="N2206"/>
      <c r="O2206" t="s">
        <v>4410</v>
      </c>
      <c r="P2206" t="s">
        <v>1392</v>
      </c>
    </row>
    <row r="2207" spans="1:16" x14ac:dyDescent="0.25">
      <c r="A2207" t="s">
        <v>5</v>
      </c>
      <c r="B2207" t="s">
        <v>3472</v>
      </c>
      <c r="C2207" t="s">
        <v>4534</v>
      </c>
      <c r="D2207" t="s">
        <v>4587</v>
      </c>
      <c r="E2207" t="s">
        <v>59</v>
      </c>
      <c r="F2207" t="b">
        <v>0</v>
      </c>
      <c r="G2207" t="s">
        <v>40</v>
      </c>
      <c r="H2207" s="1">
        <v>46048.589375000003</v>
      </c>
      <c r="I2207" t="b">
        <v>1</v>
      </c>
      <c r="J2207" t="b">
        <v>0</v>
      </c>
      <c r="K2207" t="s">
        <v>40</v>
      </c>
      <c r="L2207" t="s">
        <v>60</v>
      </c>
      <c r="M2207">
        <v>76741</v>
      </c>
      <c r="N2207"/>
      <c r="O2207" t="s">
        <v>539</v>
      </c>
      <c r="P2207" t="s">
        <v>8488</v>
      </c>
    </row>
    <row r="2208" spans="1:16" x14ac:dyDescent="0.25">
      <c r="A2208" t="s">
        <v>3</v>
      </c>
      <c r="B2208" t="s">
        <v>8489</v>
      </c>
      <c r="C2208" t="s">
        <v>237</v>
      </c>
      <c r="D2208" t="s">
        <v>2360</v>
      </c>
      <c r="E2208" t="s">
        <v>59</v>
      </c>
      <c r="F2208" t="b">
        <v>0</v>
      </c>
      <c r="G2208" t="s">
        <v>89</v>
      </c>
      <c r="H2208" s="1">
        <v>46048.625972222217</v>
      </c>
      <c r="I2208" t="b">
        <v>0</v>
      </c>
      <c r="J2208" t="b">
        <v>0</v>
      </c>
      <c r="K2208" t="s">
        <v>41</v>
      </c>
      <c r="L2208" t="s">
        <v>74</v>
      </c>
      <c r="M2208"/>
      <c r="N2208">
        <v>43.26</v>
      </c>
      <c r="O2208" t="s">
        <v>1899</v>
      </c>
      <c r="P2208" t="s">
        <v>8490</v>
      </c>
    </row>
    <row r="2209" spans="1:16" x14ac:dyDescent="0.25">
      <c r="A2209" t="s">
        <v>2</v>
      </c>
      <c r="B2209" t="s">
        <v>8491</v>
      </c>
      <c r="C2209" t="s">
        <v>930</v>
      </c>
      <c r="D2209" t="s">
        <v>5976</v>
      </c>
      <c r="E2209" t="s">
        <v>59</v>
      </c>
      <c r="F2209" t="b">
        <v>0</v>
      </c>
      <c r="G2209" t="s">
        <v>19</v>
      </c>
      <c r="H2209" s="1">
        <v>46048.628206018519</v>
      </c>
      <c r="I2209" t="b">
        <v>0</v>
      </c>
      <c r="J2209" t="b">
        <v>0</v>
      </c>
      <c r="K2209" t="s">
        <v>19</v>
      </c>
      <c r="L2209" t="s">
        <v>60</v>
      </c>
      <c r="M2209">
        <v>200000</v>
      </c>
      <c r="N2209"/>
      <c r="O2209" t="s">
        <v>8492</v>
      </c>
      <c r="P2209" t="s">
        <v>8493</v>
      </c>
    </row>
    <row r="2210" spans="1:16" x14ac:dyDescent="0.25">
      <c r="A2210" t="s">
        <v>5</v>
      </c>
      <c r="B2210" t="s">
        <v>8494</v>
      </c>
      <c r="C2210" t="s">
        <v>40</v>
      </c>
      <c r="D2210" t="s">
        <v>4526</v>
      </c>
      <c r="E2210" t="s">
        <v>88</v>
      </c>
      <c r="F2210" t="b">
        <v>0</v>
      </c>
      <c r="G2210" t="s">
        <v>40</v>
      </c>
      <c r="H2210" s="1">
        <v>46048.630879629629</v>
      </c>
      <c r="I2210" t="b">
        <v>1</v>
      </c>
      <c r="J2210" t="b">
        <v>0</v>
      </c>
      <c r="K2210" t="s">
        <v>40</v>
      </c>
      <c r="L2210" t="s">
        <v>74</v>
      </c>
      <c r="M2210"/>
      <c r="N2210">
        <v>60</v>
      </c>
      <c r="O2210" t="s">
        <v>155</v>
      </c>
      <c r="P2210" t="s">
        <v>8495</v>
      </c>
    </row>
    <row r="2211" spans="1:16" x14ac:dyDescent="0.25">
      <c r="A2211" t="s">
        <v>9</v>
      </c>
      <c r="B2211" t="s">
        <v>8496</v>
      </c>
      <c r="C2211" t="s">
        <v>76</v>
      </c>
      <c r="D2211" t="s">
        <v>4526</v>
      </c>
      <c r="E2211" t="s">
        <v>59</v>
      </c>
      <c r="F2211" t="b">
        <v>1</v>
      </c>
      <c r="G2211" t="s">
        <v>13</v>
      </c>
      <c r="H2211" s="1">
        <v>46048.632094907407</v>
      </c>
      <c r="I2211" t="b">
        <v>0</v>
      </c>
      <c r="J2211" t="b">
        <v>0</v>
      </c>
      <c r="K2211" t="s">
        <v>13</v>
      </c>
      <c r="L2211" t="s">
        <v>60</v>
      </c>
      <c r="M2211">
        <v>130000</v>
      </c>
      <c r="N2211"/>
      <c r="O2211" t="s">
        <v>7916</v>
      </c>
      <c r="P2211" t="s">
        <v>7917</v>
      </c>
    </row>
    <row r="2212" spans="1:16" x14ac:dyDescent="0.25">
      <c r="A2212" t="s">
        <v>2</v>
      </c>
      <c r="B2212" t="s">
        <v>8497</v>
      </c>
      <c r="C2212" t="s">
        <v>8498</v>
      </c>
      <c r="D2212" t="s">
        <v>4526</v>
      </c>
      <c r="E2212" t="s">
        <v>59</v>
      </c>
      <c r="F2212" t="b">
        <v>0</v>
      </c>
      <c r="G2212" t="s">
        <v>63</v>
      </c>
      <c r="H2212" s="1">
        <v>46048.635289351849</v>
      </c>
      <c r="I2212" t="b">
        <v>0</v>
      </c>
      <c r="J2212" t="b">
        <v>1</v>
      </c>
      <c r="K2212" t="s">
        <v>41</v>
      </c>
      <c r="L2212" t="s">
        <v>74</v>
      </c>
      <c r="M2212"/>
      <c r="N2212">
        <v>17</v>
      </c>
      <c r="O2212" t="s">
        <v>8499</v>
      </c>
      <c r="P2212" t="s">
        <v>8500</v>
      </c>
    </row>
    <row r="2213" spans="1:16" x14ac:dyDescent="0.25">
      <c r="A2213" t="s">
        <v>4</v>
      </c>
      <c r="B2213" t="s">
        <v>8501</v>
      </c>
      <c r="C2213" t="s">
        <v>2217</v>
      </c>
      <c r="D2213" t="s">
        <v>4526</v>
      </c>
      <c r="E2213" t="s">
        <v>59</v>
      </c>
      <c r="F2213" t="b">
        <v>0</v>
      </c>
      <c r="G2213" t="s">
        <v>68</v>
      </c>
      <c r="H2213" s="1">
        <v>46048.667280092603</v>
      </c>
      <c r="I2213" t="b">
        <v>0</v>
      </c>
      <c r="J2213" t="b">
        <v>0</v>
      </c>
      <c r="K2213" t="s">
        <v>41</v>
      </c>
      <c r="L2213" t="s">
        <v>60</v>
      </c>
      <c r="M2213">
        <v>106250</v>
      </c>
      <c r="N2213"/>
      <c r="O2213" t="s">
        <v>105</v>
      </c>
      <c r="P2213" t="s">
        <v>8502</v>
      </c>
    </row>
    <row r="2214" spans="1:16" x14ac:dyDescent="0.25">
      <c r="A2214" t="s">
        <v>2</v>
      </c>
      <c r="B2214" t="s">
        <v>8503</v>
      </c>
      <c r="C2214" t="s">
        <v>7294</v>
      </c>
      <c r="D2214" t="s">
        <v>4346</v>
      </c>
      <c r="E2214" t="s">
        <v>59</v>
      </c>
      <c r="F2214" t="b">
        <v>0</v>
      </c>
      <c r="G2214" t="s">
        <v>77</v>
      </c>
      <c r="H2214" s="1">
        <v>46048.667905092603</v>
      </c>
      <c r="I2214" t="b">
        <v>0</v>
      </c>
      <c r="J2214" t="b">
        <v>1</v>
      </c>
      <c r="K2214" t="s">
        <v>41</v>
      </c>
      <c r="L2214" t="s">
        <v>60</v>
      </c>
      <c r="M2214">
        <v>106300</v>
      </c>
      <c r="N2214"/>
      <c r="O2214" t="s">
        <v>2454</v>
      </c>
      <c r="P2214" t="s">
        <v>1407</v>
      </c>
    </row>
    <row r="2215" spans="1:16" x14ac:dyDescent="0.25">
      <c r="A2215" t="s">
        <v>4</v>
      </c>
      <c r="B2215" t="s">
        <v>8504</v>
      </c>
      <c r="C2215" t="s">
        <v>672</v>
      </c>
      <c r="D2215" t="s">
        <v>2360</v>
      </c>
      <c r="E2215" t="s">
        <v>59</v>
      </c>
      <c r="F2215" t="b">
        <v>0</v>
      </c>
      <c r="G2215" t="s">
        <v>65</v>
      </c>
      <c r="H2215" s="1">
        <v>46048.668622685182</v>
      </c>
      <c r="I2215" t="b">
        <v>0</v>
      </c>
      <c r="J2215" t="b">
        <v>1</v>
      </c>
      <c r="K2215" t="s">
        <v>41</v>
      </c>
      <c r="L2215" t="s">
        <v>74</v>
      </c>
      <c r="M2215"/>
      <c r="N2215">
        <v>70.5</v>
      </c>
      <c r="O2215" t="s">
        <v>3155</v>
      </c>
      <c r="P2215" t="s">
        <v>8505</v>
      </c>
    </row>
    <row r="2216" spans="1:16" x14ac:dyDescent="0.25">
      <c r="A2216" t="s">
        <v>0</v>
      </c>
      <c r="B2216" t="s">
        <v>0</v>
      </c>
      <c r="C2216" t="s">
        <v>2712</v>
      </c>
      <c r="D2216" t="s">
        <v>4526</v>
      </c>
      <c r="E2216" t="s">
        <v>59</v>
      </c>
      <c r="F2216" t="b">
        <v>0</v>
      </c>
      <c r="G2216" t="s">
        <v>68</v>
      </c>
      <c r="H2216" s="1">
        <v>46048.708773148152</v>
      </c>
      <c r="I2216" t="b">
        <v>0</v>
      </c>
      <c r="J2216" t="b">
        <v>1</v>
      </c>
      <c r="K2216" t="s">
        <v>41</v>
      </c>
      <c r="L2216" t="s">
        <v>74</v>
      </c>
      <c r="M2216"/>
      <c r="N2216">
        <v>35.5</v>
      </c>
      <c r="O2216" t="s">
        <v>105</v>
      </c>
      <c r="P2216" t="s">
        <v>8506</v>
      </c>
    </row>
    <row r="2217" spans="1:16" x14ac:dyDescent="0.25">
      <c r="A2217" t="s">
        <v>1</v>
      </c>
      <c r="B2217" t="s">
        <v>8507</v>
      </c>
      <c r="C2217" t="s">
        <v>112</v>
      </c>
      <c r="D2217" t="s">
        <v>4526</v>
      </c>
      <c r="E2217" t="s">
        <v>59</v>
      </c>
      <c r="F2217" t="b">
        <v>0</v>
      </c>
      <c r="G2217" t="s">
        <v>65</v>
      </c>
      <c r="H2217" s="1">
        <v>46048.710046296299</v>
      </c>
      <c r="I2217" t="b">
        <v>0</v>
      </c>
      <c r="J2217" t="b">
        <v>0</v>
      </c>
      <c r="K2217" t="s">
        <v>41</v>
      </c>
      <c r="L2217" t="s">
        <v>60</v>
      </c>
      <c r="M2217">
        <v>120000</v>
      </c>
      <c r="N2217"/>
      <c r="O2217" t="s">
        <v>4972</v>
      </c>
      <c r="P2217" t="s">
        <v>1234</v>
      </c>
    </row>
    <row r="2218" spans="1:16" x14ac:dyDescent="0.25">
      <c r="A2218" t="s">
        <v>5</v>
      </c>
      <c r="B2218" t="s">
        <v>8508</v>
      </c>
      <c r="C2218" t="s">
        <v>353</v>
      </c>
      <c r="D2218" t="s">
        <v>4526</v>
      </c>
      <c r="E2218" t="s">
        <v>88</v>
      </c>
      <c r="F2218" t="b">
        <v>0</v>
      </c>
      <c r="G2218" t="s">
        <v>65</v>
      </c>
      <c r="H2218" s="1">
        <v>46048.710138888891</v>
      </c>
      <c r="I2218" t="b">
        <v>0</v>
      </c>
      <c r="J2218" t="b">
        <v>0</v>
      </c>
      <c r="K2218" t="s">
        <v>41</v>
      </c>
      <c r="L2218" t="s">
        <v>74</v>
      </c>
      <c r="M2218"/>
      <c r="N2218">
        <v>84</v>
      </c>
      <c r="O2218" t="s">
        <v>8509</v>
      </c>
      <c r="P2218" t="s">
        <v>8209</v>
      </c>
    </row>
    <row r="2219" spans="1:16" x14ac:dyDescent="0.25">
      <c r="A2219" t="s">
        <v>1</v>
      </c>
      <c r="B2219" t="s">
        <v>8510</v>
      </c>
      <c r="C2219" t="s">
        <v>422</v>
      </c>
      <c r="D2219" t="s">
        <v>4346</v>
      </c>
      <c r="E2219" t="s">
        <v>88</v>
      </c>
      <c r="F2219" t="b">
        <v>0</v>
      </c>
      <c r="G2219" t="s">
        <v>65</v>
      </c>
      <c r="H2219" s="1">
        <v>46048.710196759261</v>
      </c>
      <c r="I2219" t="b">
        <v>0</v>
      </c>
      <c r="J2219" t="b">
        <v>0</v>
      </c>
      <c r="K2219" t="s">
        <v>41</v>
      </c>
      <c r="L2219" t="s">
        <v>74</v>
      </c>
      <c r="M2219"/>
      <c r="N2219">
        <v>72.5</v>
      </c>
      <c r="O2219" t="s">
        <v>7772</v>
      </c>
      <c r="P2219" t="s">
        <v>8511</v>
      </c>
    </row>
    <row r="2220" spans="1:16" x14ac:dyDescent="0.25">
      <c r="A2220" t="s">
        <v>1</v>
      </c>
      <c r="B2220" t="s">
        <v>8512</v>
      </c>
      <c r="C2220" t="s">
        <v>71</v>
      </c>
      <c r="D2220" t="s">
        <v>4526</v>
      </c>
      <c r="E2220" t="s">
        <v>88</v>
      </c>
      <c r="F2220" t="b">
        <v>0</v>
      </c>
      <c r="G2220" t="s">
        <v>65</v>
      </c>
      <c r="H2220" s="1">
        <v>46048.71020833333</v>
      </c>
      <c r="I2220" t="b">
        <v>0</v>
      </c>
      <c r="J2220" t="b">
        <v>1</v>
      </c>
      <c r="K2220" t="s">
        <v>41</v>
      </c>
      <c r="L2220" t="s">
        <v>74</v>
      </c>
      <c r="M2220"/>
      <c r="N2220">
        <v>72.5</v>
      </c>
      <c r="O2220" t="s">
        <v>6497</v>
      </c>
      <c r="P2220" t="s">
        <v>8513</v>
      </c>
    </row>
    <row r="2221" spans="1:16" x14ac:dyDescent="0.25">
      <c r="A2221" t="s">
        <v>1</v>
      </c>
      <c r="B2221" t="s">
        <v>1303</v>
      </c>
      <c r="C2221" t="s">
        <v>147</v>
      </c>
      <c r="D2221" t="s">
        <v>4526</v>
      </c>
      <c r="E2221" t="s">
        <v>88</v>
      </c>
      <c r="F2221" t="b">
        <v>0</v>
      </c>
      <c r="G2221" t="s">
        <v>65</v>
      </c>
      <c r="H2221" s="1">
        <v>46048.710289351853</v>
      </c>
      <c r="I2221" t="b">
        <v>0</v>
      </c>
      <c r="J2221" t="b">
        <v>0</v>
      </c>
      <c r="K2221" t="s">
        <v>41</v>
      </c>
      <c r="L2221" t="s">
        <v>74</v>
      </c>
      <c r="M2221"/>
      <c r="N2221">
        <v>65</v>
      </c>
      <c r="O2221" t="s">
        <v>8514</v>
      </c>
      <c r="P2221" t="s">
        <v>8515</v>
      </c>
    </row>
    <row r="2222" spans="1:16" x14ac:dyDescent="0.25">
      <c r="A2222" t="s">
        <v>1</v>
      </c>
      <c r="B2222" t="s">
        <v>4908</v>
      </c>
      <c r="C2222" t="s">
        <v>40</v>
      </c>
      <c r="D2222" t="s">
        <v>4526</v>
      </c>
      <c r="E2222" t="s">
        <v>59</v>
      </c>
      <c r="F2222" t="b">
        <v>0</v>
      </c>
      <c r="G2222" t="s">
        <v>40</v>
      </c>
      <c r="H2222" s="1">
        <v>46048.714178240742</v>
      </c>
      <c r="I2222" t="b">
        <v>1</v>
      </c>
      <c r="J2222" t="b">
        <v>0</v>
      </c>
      <c r="K2222" t="s">
        <v>40</v>
      </c>
      <c r="L2222" t="s">
        <v>60</v>
      </c>
      <c r="M2222">
        <v>67500</v>
      </c>
      <c r="N2222"/>
      <c r="O2222" t="s">
        <v>4909</v>
      </c>
      <c r="P2222" t="s">
        <v>579</v>
      </c>
    </row>
    <row r="2223" spans="1:16" x14ac:dyDescent="0.25">
      <c r="A2223" t="s">
        <v>1</v>
      </c>
      <c r="B2223" t="s">
        <v>8516</v>
      </c>
      <c r="C2223" t="s">
        <v>40</v>
      </c>
      <c r="D2223" t="s">
        <v>4526</v>
      </c>
      <c r="E2223" t="s">
        <v>59</v>
      </c>
      <c r="F2223" t="b">
        <v>0</v>
      </c>
      <c r="G2223" t="s">
        <v>40</v>
      </c>
      <c r="H2223" s="1">
        <v>46048.714432870373</v>
      </c>
      <c r="I2223" t="b">
        <v>0</v>
      </c>
      <c r="J2223" t="b">
        <v>0</v>
      </c>
      <c r="K2223" t="s">
        <v>40</v>
      </c>
      <c r="L2223" t="s">
        <v>60</v>
      </c>
      <c r="M2223">
        <v>60000</v>
      </c>
      <c r="N2223"/>
      <c r="O2223" t="s">
        <v>8517</v>
      </c>
      <c r="P2223" t="s">
        <v>7770</v>
      </c>
    </row>
    <row r="2224" spans="1:16" x14ac:dyDescent="0.25">
      <c r="A2224" t="s">
        <v>1</v>
      </c>
      <c r="B2224" t="s">
        <v>210</v>
      </c>
      <c r="C2224" t="s">
        <v>2939</v>
      </c>
      <c r="D2224" t="s">
        <v>155</v>
      </c>
      <c r="E2224" t="s">
        <v>59</v>
      </c>
      <c r="F2224" t="b">
        <v>0</v>
      </c>
      <c r="G2224" t="s">
        <v>65</v>
      </c>
      <c r="H2224" s="1">
        <v>46048.751712962963</v>
      </c>
      <c r="I2224" t="b">
        <v>1</v>
      </c>
      <c r="J2224" t="b">
        <v>0</v>
      </c>
      <c r="K2224" t="s">
        <v>41</v>
      </c>
      <c r="L2224" t="s">
        <v>60</v>
      </c>
      <c r="M2224">
        <v>145000</v>
      </c>
      <c r="N2224"/>
      <c r="O2224" t="s">
        <v>155</v>
      </c>
      <c r="P2224" t="s">
        <v>1273</v>
      </c>
    </row>
    <row r="2225" spans="1:16" x14ac:dyDescent="0.25">
      <c r="A2225" t="s">
        <v>1</v>
      </c>
      <c r="B2225" t="s">
        <v>1</v>
      </c>
      <c r="C2225" t="s">
        <v>8518</v>
      </c>
      <c r="D2225" t="s">
        <v>155</v>
      </c>
      <c r="E2225" t="s">
        <v>59</v>
      </c>
      <c r="F2225" t="b">
        <v>0</v>
      </c>
      <c r="G2225" t="s">
        <v>65</v>
      </c>
      <c r="H2225" s="1">
        <v>46048.751712962963</v>
      </c>
      <c r="I2225" t="b">
        <v>1</v>
      </c>
      <c r="J2225" t="b">
        <v>0</v>
      </c>
      <c r="K2225" t="s">
        <v>41</v>
      </c>
      <c r="L2225" t="s">
        <v>60</v>
      </c>
      <c r="M2225">
        <v>127500</v>
      </c>
      <c r="N2225"/>
      <c r="O2225" t="s">
        <v>155</v>
      </c>
      <c r="P2225" t="s">
        <v>2503</v>
      </c>
    </row>
    <row r="2226" spans="1:16" x14ac:dyDescent="0.25">
      <c r="A2226" t="s">
        <v>5</v>
      </c>
      <c r="B2226" t="s">
        <v>8519</v>
      </c>
      <c r="C2226" t="s">
        <v>1088</v>
      </c>
      <c r="D2226" t="s">
        <v>4346</v>
      </c>
      <c r="E2226" t="s">
        <v>59</v>
      </c>
      <c r="F2226" t="b">
        <v>0</v>
      </c>
      <c r="G2226" t="s">
        <v>65</v>
      </c>
      <c r="H2226" s="1">
        <v>46048.751782407409</v>
      </c>
      <c r="I2226" t="b">
        <v>0</v>
      </c>
      <c r="J2226" t="b">
        <v>1</v>
      </c>
      <c r="K2226" t="s">
        <v>41</v>
      </c>
      <c r="L2226" t="s">
        <v>60</v>
      </c>
      <c r="M2226">
        <v>176700</v>
      </c>
      <c r="N2226"/>
      <c r="O2226" t="s">
        <v>699</v>
      </c>
      <c r="P2226" t="s">
        <v>8520</v>
      </c>
    </row>
    <row r="2227" spans="1:16" x14ac:dyDescent="0.25">
      <c r="A2227" t="s">
        <v>0</v>
      </c>
      <c r="B2227" t="s">
        <v>8521</v>
      </c>
      <c r="C2227" t="s">
        <v>6081</v>
      </c>
      <c r="D2227" t="s">
        <v>4526</v>
      </c>
      <c r="E2227" t="s">
        <v>59</v>
      </c>
      <c r="F2227" t="b">
        <v>0</v>
      </c>
      <c r="G2227" t="s">
        <v>40</v>
      </c>
      <c r="H2227" s="1">
        <v>46048.755590277768</v>
      </c>
      <c r="I2227" t="b">
        <v>1</v>
      </c>
      <c r="J2227" t="b">
        <v>0</v>
      </c>
      <c r="K2227" t="s">
        <v>40</v>
      </c>
      <c r="L2227" t="s">
        <v>60</v>
      </c>
      <c r="M2227">
        <v>47000.5</v>
      </c>
      <c r="N2227"/>
      <c r="O2227" t="s">
        <v>8522</v>
      </c>
      <c r="P2227" t="s">
        <v>8523</v>
      </c>
    </row>
    <row r="2228" spans="1:16" x14ac:dyDescent="0.25">
      <c r="A2228" t="s">
        <v>2</v>
      </c>
      <c r="B2228" t="s">
        <v>158</v>
      </c>
      <c r="C2228" t="s">
        <v>4765</v>
      </c>
      <c r="D2228" t="s">
        <v>8524</v>
      </c>
      <c r="E2228" t="s">
        <v>59</v>
      </c>
      <c r="F2228" t="b">
        <v>0</v>
      </c>
      <c r="G2228" t="s">
        <v>40</v>
      </c>
      <c r="H2228" s="1">
        <v>46048.755729166667</v>
      </c>
      <c r="I2228" t="b">
        <v>0</v>
      </c>
      <c r="J2228" t="b">
        <v>0</v>
      </c>
      <c r="K2228" t="s">
        <v>40</v>
      </c>
      <c r="L2228" t="s">
        <v>60</v>
      </c>
      <c r="M2228">
        <v>75000</v>
      </c>
      <c r="N2228"/>
      <c r="O2228" t="s">
        <v>8525</v>
      </c>
    </row>
    <row r="2229" spans="1:16" x14ac:dyDescent="0.25">
      <c r="A2229" t="s">
        <v>0</v>
      </c>
      <c r="B2229" t="s">
        <v>8526</v>
      </c>
      <c r="C2229" t="s">
        <v>112</v>
      </c>
      <c r="D2229" t="s">
        <v>4526</v>
      </c>
      <c r="E2229" t="s">
        <v>59</v>
      </c>
      <c r="F2229" t="b">
        <v>0</v>
      </c>
      <c r="G2229" t="s">
        <v>65</v>
      </c>
      <c r="H2229" s="1">
        <v>46048.791712962957</v>
      </c>
      <c r="I2229" t="b">
        <v>0</v>
      </c>
      <c r="J2229" t="b">
        <v>1</v>
      </c>
      <c r="K2229" t="s">
        <v>41</v>
      </c>
      <c r="L2229" t="s">
        <v>60</v>
      </c>
      <c r="M2229">
        <v>87562</v>
      </c>
      <c r="N2229"/>
      <c r="O2229" t="s">
        <v>4244</v>
      </c>
      <c r="P2229" t="s">
        <v>8527</v>
      </c>
    </row>
    <row r="2230" spans="1:16" x14ac:dyDescent="0.25">
      <c r="A2230" t="s">
        <v>0</v>
      </c>
      <c r="B2230" t="s">
        <v>8528</v>
      </c>
      <c r="C2230" t="s">
        <v>172</v>
      </c>
      <c r="D2230" t="s">
        <v>4526</v>
      </c>
      <c r="E2230" t="s">
        <v>621</v>
      </c>
      <c r="F2230" t="b">
        <v>0</v>
      </c>
      <c r="G2230" t="s">
        <v>68</v>
      </c>
      <c r="H2230" s="1">
        <v>46048.792280092603</v>
      </c>
      <c r="I2230" t="b">
        <v>0</v>
      </c>
      <c r="J2230" t="b">
        <v>1</v>
      </c>
      <c r="K2230" t="s">
        <v>41</v>
      </c>
      <c r="L2230" t="s">
        <v>60</v>
      </c>
      <c r="M2230">
        <v>84239.5</v>
      </c>
      <c r="N2230"/>
      <c r="O2230" t="s">
        <v>4377</v>
      </c>
      <c r="P2230" t="s">
        <v>8529</v>
      </c>
    </row>
    <row r="2231" spans="1:16" x14ac:dyDescent="0.25">
      <c r="A2231" t="s">
        <v>0</v>
      </c>
      <c r="B2231" t="s">
        <v>2045</v>
      </c>
      <c r="C2231" t="s">
        <v>8530</v>
      </c>
      <c r="D2231" t="s">
        <v>4526</v>
      </c>
      <c r="E2231" t="s">
        <v>59</v>
      </c>
      <c r="F2231" t="b">
        <v>0</v>
      </c>
      <c r="G2231" t="s">
        <v>68</v>
      </c>
      <c r="H2231" s="1">
        <v>46048.792314814818</v>
      </c>
      <c r="I2231" t="b">
        <v>0</v>
      </c>
      <c r="J2231" t="b">
        <v>0</v>
      </c>
      <c r="K2231" t="s">
        <v>41</v>
      </c>
      <c r="L2231" t="s">
        <v>60</v>
      </c>
      <c r="M2231">
        <v>77500</v>
      </c>
      <c r="N2231"/>
      <c r="O2231" t="s">
        <v>8531</v>
      </c>
      <c r="P2231" t="s">
        <v>219</v>
      </c>
    </row>
    <row r="2232" spans="1:16" x14ac:dyDescent="0.25">
      <c r="A2232" t="s">
        <v>8</v>
      </c>
      <c r="B2232" t="s">
        <v>8532</v>
      </c>
      <c r="C2232" t="s">
        <v>1127</v>
      </c>
      <c r="D2232" t="s">
        <v>4526</v>
      </c>
      <c r="E2232" t="s">
        <v>88</v>
      </c>
      <c r="F2232" t="b">
        <v>0</v>
      </c>
      <c r="G2232" t="s">
        <v>65</v>
      </c>
      <c r="H2232" s="1">
        <v>46048.792743055557</v>
      </c>
      <c r="I2232" t="b">
        <v>0</v>
      </c>
      <c r="J2232" t="b">
        <v>0</v>
      </c>
      <c r="K2232" t="s">
        <v>41</v>
      </c>
      <c r="L2232" t="s">
        <v>74</v>
      </c>
      <c r="M2232"/>
      <c r="N2232">
        <v>77.5</v>
      </c>
      <c r="O2232" t="s">
        <v>8533</v>
      </c>
      <c r="P2232" t="s">
        <v>7720</v>
      </c>
    </row>
    <row r="2233" spans="1:16" x14ac:dyDescent="0.25">
      <c r="A2233" t="s">
        <v>6</v>
      </c>
      <c r="B2233" t="s">
        <v>8534</v>
      </c>
      <c r="C2233" t="s">
        <v>440</v>
      </c>
      <c r="D2233" t="s">
        <v>4526</v>
      </c>
      <c r="E2233" t="s">
        <v>59</v>
      </c>
      <c r="F2233" t="b">
        <v>0</v>
      </c>
      <c r="G2233" t="s">
        <v>65</v>
      </c>
      <c r="H2233" s="1">
        <v>46048.79278935185</v>
      </c>
      <c r="I2233" t="b">
        <v>0</v>
      </c>
      <c r="J2233" t="b">
        <v>1</v>
      </c>
      <c r="K2233" t="s">
        <v>41</v>
      </c>
      <c r="L2233" t="s">
        <v>60</v>
      </c>
      <c r="M2233">
        <v>166000</v>
      </c>
      <c r="N2233"/>
      <c r="O2233" t="s">
        <v>829</v>
      </c>
      <c r="P2233" t="s">
        <v>8535</v>
      </c>
    </row>
    <row r="2234" spans="1:16" x14ac:dyDescent="0.25">
      <c r="A2234" t="s">
        <v>1</v>
      </c>
      <c r="B2234" t="s">
        <v>1</v>
      </c>
      <c r="C2234" t="s">
        <v>1871</v>
      </c>
      <c r="D2234" t="s">
        <v>4526</v>
      </c>
      <c r="E2234" t="s">
        <v>59</v>
      </c>
      <c r="F2234" t="b">
        <v>0</v>
      </c>
      <c r="G2234" t="s">
        <v>65</v>
      </c>
      <c r="H2234" s="1">
        <v>46048.79347222222</v>
      </c>
      <c r="I2234" t="b">
        <v>0</v>
      </c>
      <c r="J2234" t="b">
        <v>1</v>
      </c>
      <c r="K2234" t="s">
        <v>41</v>
      </c>
      <c r="L2234" t="s">
        <v>60</v>
      </c>
      <c r="M2234">
        <v>110000</v>
      </c>
      <c r="N2234"/>
      <c r="O2234" t="s">
        <v>4743</v>
      </c>
      <c r="P2234" t="s">
        <v>8536</v>
      </c>
    </row>
    <row r="2235" spans="1:16" x14ac:dyDescent="0.25">
      <c r="A2235" t="s">
        <v>0</v>
      </c>
      <c r="B2235" t="s">
        <v>3171</v>
      </c>
      <c r="C2235" t="s">
        <v>2804</v>
      </c>
      <c r="D2235" t="s">
        <v>2360</v>
      </c>
      <c r="E2235" t="s">
        <v>59</v>
      </c>
      <c r="F2235" t="b">
        <v>0</v>
      </c>
      <c r="G2235" t="s">
        <v>63</v>
      </c>
      <c r="H2235" s="1">
        <v>46048.802060185182</v>
      </c>
      <c r="I2235" t="b">
        <v>0</v>
      </c>
      <c r="J2235" t="b">
        <v>1</v>
      </c>
      <c r="K2235" t="s">
        <v>41</v>
      </c>
      <c r="L2235" t="s">
        <v>74</v>
      </c>
      <c r="M2235"/>
      <c r="N2235">
        <v>32</v>
      </c>
      <c r="O2235" t="s">
        <v>2705</v>
      </c>
      <c r="P2235" t="s">
        <v>5132</v>
      </c>
    </row>
    <row r="2236" spans="1:16" x14ac:dyDescent="0.25">
      <c r="A2236" t="s">
        <v>0</v>
      </c>
      <c r="B2236" t="s">
        <v>4375</v>
      </c>
      <c r="C2236" t="s">
        <v>81</v>
      </c>
      <c r="D2236" t="s">
        <v>4346</v>
      </c>
      <c r="E2236" t="s">
        <v>59</v>
      </c>
      <c r="F2236" t="b">
        <v>0</v>
      </c>
      <c r="G2236" t="s">
        <v>77</v>
      </c>
      <c r="H2236" s="1">
        <v>46048.833541666667</v>
      </c>
      <c r="I2236" t="b">
        <v>0</v>
      </c>
      <c r="J2236" t="b">
        <v>0</v>
      </c>
      <c r="K2236" t="s">
        <v>41</v>
      </c>
      <c r="L2236" t="s">
        <v>60</v>
      </c>
      <c r="M2236">
        <v>125000</v>
      </c>
      <c r="N2236"/>
      <c r="O2236" t="s">
        <v>8537</v>
      </c>
      <c r="P2236" t="s">
        <v>8538</v>
      </c>
    </row>
    <row r="2237" spans="1:16" x14ac:dyDescent="0.25">
      <c r="A2237" t="s">
        <v>3</v>
      </c>
      <c r="B2237" t="s">
        <v>8539</v>
      </c>
      <c r="C2237" t="s">
        <v>515</v>
      </c>
      <c r="D2237" t="s">
        <v>4526</v>
      </c>
      <c r="E2237" t="s">
        <v>59</v>
      </c>
      <c r="F2237" t="b">
        <v>0</v>
      </c>
      <c r="G2237" t="s">
        <v>73</v>
      </c>
      <c r="H2237" s="1">
        <v>46048.833645833343</v>
      </c>
      <c r="I2237" t="b">
        <v>0</v>
      </c>
      <c r="J2237" t="b">
        <v>1</v>
      </c>
      <c r="K2237" t="s">
        <v>41</v>
      </c>
      <c r="L2237" t="s">
        <v>60</v>
      </c>
      <c r="M2237">
        <v>145000</v>
      </c>
      <c r="N2237"/>
      <c r="O2237" t="s">
        <v>2023</v>
      </c>
      <c r="P2237" t="s">
        <v>283</v>
      </c>
    </row>
    <row r="2238" spans="1:16" x14ac:dyDescent="0.25">
      <c r="A2238" t="s">
        <v>3</v>
      </c>
      <c r="B2238" t="s">
        <v>3400</v>
      </c>
      <c r="C2238" t="s">
        <v>8540</v>
      </c>
      <c r="D2238" t="s">
        <v>4346</v>
      </c>
      <c r="E2238" t="s">
        <v>59</v>
      </c>
      <c r="F2238" t="b">
        <v>0</v>
      </c>
      <c r="G2238" t="s">
        <v>68</v>
      </c>
      <c r="H2238" s="1">
        <v>46048.83394675926</v>
      </c>
      <c r="I2238" t="b">
        <v>0</v>
      </c>
      <c r="J2238" t="b">
        <v>0</v>
      </c>
      <c r="K2238" t="s">
        <v>41</v>
      </c>
      <c r="L2238" t="s">
        <v>60</v>
      </c>
      <c r="M2238">
        <v>100000</v>
      </c>
      <c r="N2238"/>
      <c r="O2238" t="s">
        <v>8541</v>
      </c>
      <c r="P2238" t="s">
        <v>8542</v>
      </c>
    </row>
    <row r="2239" spans="1:16" x14ac:dyDescent="0.25">
      <c r="A2239" t="s">
        <v>2</v>
      </c>
      <c r="B2239" t="s">
        <v>7607</v>
      </c>
      <c r="C2239" t="s">
        <v>81</v>
      </c>
      <c r="D2239" t="s">
        <v>4346</v>
      </c>
      <c r="E2239" t="s">
        <v>59</v>
      </c>
      <c r="F2239" t="b">
        <v>0</v>
      </c>
      <c r="G2239" t="s">
        <v>77</v>
      </c>
      <c r="H2239" s="1">
        <v>46048.83457175926</v>
      </c>
      <c r="I2239" t="b">
        <v>0</v>
      </c>
      <c r="J2239" t="b">
        <v>1</v>
      </c>
      <c r="K2239" t="s">
        <v>41</v>
      </c>
      <c r="L2239" t="s">
        <v>60</v>
      </c>
      <c r="M2239">
        <v>171500</v>
      </c>
      <c r="N2239"/>
      <c r="O2239" t="s">
        <v>1990</v>
      </c>
      <c r="P2239" t="s">
        <v>310</v>
      </c>
    </row>
    <row r="2240" spans="1:16" x14ac:dyDescent="0.25">
      <c r="A2240" t="s">
        <v>6</v>
      </c>
      <c r="B2240" t="s">
        <v>8543</v>
      </c>
      <c r="C2240" t="s">
        <v>76</v>
      </c>
      <c r="D2240" t="s">
        <v>4526</v>
      </c>
      <c r="E2240" t="s">
        <v>88</v>
      </c>
      <c r="F2240" t="b">
        <v>1</v>
      </c>
      <c r="G2240" t="s">
        <v>68</v>
      </c>
      <c r="H2240" s="1">
        <v>46048.83488425926</v>
      </c>
      <c r="I2240" t="b">
        <v>0</v>
      </c>
      <c r="J2240" t="b">
        <v>1</v>
      </c>
      <c r="K2240" t="s">
        <v>41</v>
      </c>
      <c r="L2240" t="s">
        <v>74</v>
      </c>
      <c r="M2240"/>
      <c r="N2240">
        <v>65</v>
      </c>
      <c r="O2240" t="s">
        <v>2080</v>
      </c>
      <c r="P2240" t="s">
        <v>1119</v>
      </c>
    </row>
    <row r="2241" spans="1:16" x14ac:dyDescent="0.25">
      <c r="A2241" t="s">
        <v>1</v>
      </c>
      <c r="B2241" t="s">
        <v>599</v>
      </c>
      <c r="C2241" t="s">
        <v>142</v>
      </c>
      <c r="D2241" t="s">
        <v>5667</v>
      </c>
      <c r="E2241" t="s">
        <v>59</v>
      </c>
      <c r="F2241" t="b">
        <v>0</v>
      </c>
      <c r="G2241" t="s">
        <v>65</v>
      </c>
      <c r="H2241" s="1">
        <v>46048.835081018522</v>
      </c>
      <c r="I2241" t="b">
        <v>0</v>
      </c>
      <c r="J2241" t="b">
        <v>1</v>
      </c>
      <c r="K2241" t="s">
        <v>41</v>
      </c>
      <c r="L2241" t="s">
        <v>60</v>
      </c>
      <c r="M2241">
        <v>145000</v>
      </c>
      <c r="N2241"/>
      <c r="O2241" t="s">
        <v>8544</v>
      </c>
      <c r="P2241" t="s">
        <v>8545</v>
      </c>
    </row>
    <row r="2242" spans="1:16" x14ac:dyDescent="0.25">
      <c r="A2242" t="s">
        <v>8</v>
      </c>
      <c r="B2242" t="s">
        <v>914</v>
      </c>
      <c r="C2242" t="s">
        <v>162</v>
      </c>
      <c r="D2242" t="s">
        <v>2360</v>
      </c>
      <c r="E2242" t="s">
        <v>59</v>
      </c>
      <c r="F2242" t="b">
        <v>0</v>
      </c>
      <c r="G2242" t="s">
        <v>65</v>
      </c>
      <c r="H2242" s="1">
        <v>46048.835162037038</v>
      </c>
      <c r="I2242" t="b">
        <v>0</v>
      </c>
      <c r="J2242" t="b">
        <v>0</v>
      </c>
      <c r="K2242" t="s">
        <v>41</v>
      </c>
      <c r="L2242" t="s">
        <v>74</v>
      </c>
      <c r="M2242"/>
      <c r="N2242">
        <v>35</v>
      </c>
      <c r="O2242" t="s">
        <v>8546</v>
      </c>
      <c r="P2242" t="s">
        <v>8547</v>
      </c>
    </row>
    <row r="2243" spans="1:16" x14ac:dyDescent="0.25">
      <c r="A2243" t="s">
        <v>2</v>
      </c>
      <c r="B2243" t="s">
        <v>8483</v>
      </c>
      <c r="C2243" t="s">
        <v>104</v>
      </c>
      <c r="D2243" t="s">
        <v>4526</v>
      </c>
      <c r="E2243" t="s">
        <v>88</v>
      </c>
      <c r="F2243" t="b">
        <v>0</v>
      </c>
      <c r="G2243" t="s">
        <v>65</v>
      </c>
      <c r="H2243" s="1">
        <v>46048.835266203707</v>
      </c>
      <c r="I2243" t="b">
        <v>1</v>
      </c>
      <c r="J2243" t="b">
        <v>1</v>
      </c>
      <c r="K2243" t="s">
        <v>41</v>
      </c>
      <c r="L2243" t="s">
        <v>74</v>
      </c>
      <c r="M2243"/>
      <c r="N2243">
        <v>62.5</v>
      </c>
      <c r="O2243" t="s">
        <v>808</v>
      </c>
      <c r="P2243" t="s">
        <v>8548</v>
      </c>
    </row>
    <row r="2244" spans="1:16" x14ac:dyDescent="0.25">
      <c r="A2244" t="s">
        <v>1</v>
      </c>
      <c r="B2244" t="s">
        <v>8549</v>
      </c>
      <c r="C2244" t="s">
        <v>76</v>
      </c>
      <c r="D2244" t="s">
        <v>5790</v>
      </c>
      <c r="E2244" t="s">
        <v>59</v>
      </c>
      <c r="F2244" t="b">
        <v>1</v>
      </c>
      <c r="G2244" t="s">
        <v>40</v>
      </c>
      <c r="H2244" s="1">
        <v>46048.839097222219</v>
      </c>
      <c r="I2244" t="b">
        <v>1</v>
      </c>
      <c r="J2244" t="b">
        <v>0</v>
      </c>
      <c r="K2244" t="s">
        <v>40</v>
      </c>
      <c r="L2244" t="s">
        <v>60</v>
      </c>
      <c r="M2244">
        <v>132000</v>
      </c>
      <c r="N2244"/>
      <c r="O2244" t="s">
        <v>8550</v>
      </c>
    </row>
    <row r="2245" spans="1:16" x14ac:dyDescent="0.25">
      <c r="A2245" t="s">
        <v>0</v>
      </c>
      <c r="B2245" t="s">
        <v>0</v>
      </c>
      <c r="C2245" t="s">
        <v>4383</v>
      </c>
      <c r="D2245" t="s">
        <v>4346</v>
      </c>
      <c r="E2245" t="s">
        <v>59</v>
      </c>
      <c r="F2245" t="b">
        <v>0</v>
      </c>
      <c r="G2245" t="s">
        <v>65</v>
      </c>
      <c r="H2245" s="1">
        <v>46048.8750462963</v>
      </c>
      <c r="I2245" t="b">
        <v>1</v>
      </c>
      <c r="J2245" t="b">
        <v>0</v>
      </c>
      <c r="K2245" t="s">
        <v>41</v>
      </c>
      <c r="L2245" t="s">
        <v>60</v>
      </c>
      <c r="M2245">
        <v>82500</v>
      </c>
      <c r="N2245"/>
      <c r="O2245" t="s">
        <v>7857</v>
      </c>
      <c r="P2245" t="s">
        <v>7858</v>
      </c>
    </row>
    <row r="2246" spans="1:16" x14ac:dyDescent="0.25">
      <c r="A2246" t="s">
        <v>0</v>
      </c>
      <c r="B2246" t="s">
        <v>8551</v>
      </c>
      <c r="C2246" t="s">
        <v>81</v>
      </c>
      <c r="D2246" t="s">
        <v>4526</v>
      </c>
      <c r="E2246" t="s">
        <v>59</v>
      </c>
      <c r="F2246" t="b">
        <v>0</v>
      </c>
      <c r="G2246" t="s">
        <v>77</v>
      </c>
      <c r="H2246" s="1">
        <v>46048.875208333331</v>
      </c>
      <c r="I2246" t="b">
        <v>0</v>
      </c>
      <c r="J2246" t="b">
        <v>1</v>
      </c>
      <c r="K2246" t="s">
        <v>41</v>
      </c>
      <c r="L2246" t="s">
        <v>60</v>
      </c>
      <c r="M2246">
        <v>110400</v>
      </c>
      <c r="N2246"/>
      <c r="O2246" t="s">
        <v>98</v>
      </c>
      <c r="P2246" t="s">
        <v>8552</v>
      </c>
    </row>
    <row r="2247" spans="1:16" x14ac:dyDescent="0.25">
      <c r="A2247" t="s">
        <v>2</v>
      </c>
      <c r="B2247" t="s">
        <v>8553</v>
      </c>
      <c r="C2247" t="s">
        <v>1184</v>
      </c>
      <c r="D2247" t="s">
        <v>4346</v>
      </c>
      <c r="E2247" t="s">
        <v>59</v>
      </c>
      <c r="F2247" t="b">
        <v>0</v>
      </c>
      <c r="G2247" t="s">
        <v>65</v>
      </c>
      <c r="H2247" s="1">
        <v>46048.876122685193</v>
      </c>
      <c r="I2247" t="b">
        <v>0</v>
      </c>
      <c r="J2247" t="b">
        <v>0</v>
      </c>
      <c r="K2247" t="s">
        <v>41</v>
      </c>
      <c r="L2247" t="s">
        <v>60</v>
      </c>
      <c r="M2247">
        <v>85000</v>
      </c>
      <c r="N2247"/>
      <c r="O2247" t="s">
        <v>8554</v>
      </c>
    </row>
    <row r="2248" spans="1:16" x14ac:dyDescent="0.25">
      <c r="A2248" t="s">
        <v>2</v>
      </c>
      <c r="B2248" t="s">
        <v>8555</v>
      </c>
      <c r="C2248" t="s">
        <v>165</v>
      </c>
      <c r="D2248" t="s">
        <v>4526</v>
      </c>
      <c r="E2248" t="s">
        <v>59</v>
      </c>
      <c r="F2248" t="b">
        <v>0</v>
      </c>
      <c r="G2248" t="s">
        <v>73</v>
      </c>
      <c r="H2248" s="1">
        <v>46048.876469907409</v>
      </c>
      <c r="I2248" t="b">
        <v>0</v>
      </c>
      <c r="J2248" t="b">
        <v>1</v>
      </c>
      <c r="K2248" t="s">
        <v>41</v>
      </c>
      <c r="L2248" t="s">
        <v>60</v>
      </c>
      <c r="M2248">
        <v>230000</v>
      </c>
      <c r="N2248"/>
      <c r="O2248" t="s">
        <v>8556</v>
      </c>
      <c r="P2248" t="s">
        <v>8557</v>
      </c>
    </row>
    <row r="2249" spans="1:16" x14ac:dyDescent="0.25">
      <c r="A2249" t="s">
        <v>1</v>
      </c>
      <c r="B2249" t="s">
        <v>8558</v>
      </c>
      <c r="C2249" t="s">
        <v>326</v>
      </c>
      <c r="D2249" t="s">
        <v>4526</v>
      </c>
      <c r="E2249" t="s">
        <v>59</v>
      </c>
      <c r="F2249" t="b">
        <v>0</v>
      </c>
      <c r="G2249" t="s">
        <v>65</v>
      </c>
      <c r="H2249" s="1">
        <v>46048.87699074074</v>
      </c>
      <c r="I2249" t="b">
        <v>1</v>
      </c>
      <c r="J2249" t="b">
        <v>1</v>
      </c>
      <c r="K2249" t="s">
        <v>41</v>
      </c>
      <c r="L2249" t="s">
        <v>60</v>
      </c>
      <c r="M2249">
        <v>195000</v>
      </c>
      <c r="N2249"/>
      <c r="O2249" t="s">
        <v>402</v>
      </c>
      <c r="P2249" t="s">
        <v>8559</v>
      </c>
    </row>
    <row r="2250" spans="1:16" x14ac:dyDescent="0.25">
      <c r="A2250" t="s">
        <v>7</v>
      </c>
      <c r="B2250" t="s">
        <v>7</v>
      </c>
      <c r="C2250" t="s">
        <v>486</v>
      </c>
      <c r="D2250" t="s">
        <v>2471</v>
      </c>
      <c r="E2250" t="s">
        <v>59</v>
      </c>
      <c r="F2250" t="b">
        <v>0</v>
      </c>
      <c r="G2250" t="s">
        <v>65</v>
      </c>
      <c r="H2250" s="1">
        <v>46048.91673611111</v>
      </c>
      <c r="I2250" t="b">
        <v>0</v>
      </c>
      <c r="J2250" t="b">
        <v>1</v>
      </c>
      <c r="K2250" t="s">
        <v>41</v>
      </c>
      <c r="L2250" t="s">
        <v>60</v>
      </c>
      <c r="M2250">
        <v>102393.5</v>
      </c>
      <c r="N2250"/>
      <c r="O2250" t="s">
        <v>8560</v>
      </c>
      <c r="P2250" t="s">
        <v>8561</v>
      </c>
    </row>
    <row r="2251" spans="1:16" x14ac:dyDescent="0.25">
      <c r="A2251" t="s">
        <v>3</v>
      </c>
      <c r="B2251" t="s">
        <v>8562</v>
      </c>
      <c r="C2251" t="s">
        <v>162</v>
      </c>
      <c r="D2251" t="s">
        <v>4346</v>
      </c>
      <c r="E2251" t="s">
        <v>88</v>
      </c>
      <c r="F2251" t="b">
        <v>0</v>
      </c>
      <c r="G2251" t="s">
        <v>73</v>
      </c>
      <c r="H2251" s="1">
        <v>46048.916932870372</v>
      </c>
      <c r="I2251" t="b">
        <v>0</v>
      </c>
      <c r="J2251" t="b">
        <v>0</v>
      </c>
      <c r="K2251" t="s">
        <v>41</v>
      </c>
      <c r="L2251" t="s">
        <v>74</v>
      </c>
      <c r="M2251"/>
      <c r="N2251">
        <v>84</v>
      </c>
      <c r="O2251" t="s">
        <v>8563</v>
      </c>
    </row>
    <row r="2252" spans="1:16" x14ac:dyDescent="0.25">
      <c r="A2252" t="s">
        <v>2</v>
      </c>
      <c r="B2252" t="s">
        <v>8564</v>
      </c>
      <c r="C2252" t="s">
        <v>8565</v>
      </c>
      <c r="D2252" t="s">
        <v>4526</v>
      </c>
      <c r="E2252" t="s">
        <v>59</v>
      </c>
      <c r="F2252" t="b">
        <v>0</v>
      </c>
      <c r="G2252" t="s">
        <v>68</v>
      </c>
      <c r="H2252" s="1">
        <v>46048.917395833327</v>
      </c>
      <c r="I2252" t="b">
        <v>1</v>
      </c>
      <c r="J2252" t="b">
        <v>1</v>
      </c>
      <c r="K2252" t="s">
        <v>41</v>
      </c>
      <c r="L2252" t="s">
        <v>60</v>
      </c>
      <c r="M2252">
        <v>185000</v>
      </c>
      <c r="N2252"/>
      <c r="O2252" t="s">
        <v>4487</v>
      </c>
      <c r="P2252" t="s">
        <v>8566</v>
      </c>
    </row>
    <row r="2253" spans="1:16" x14ac:dyDescent="0.25">
      <c r="A2253" t="s">
        <v>1</v>
      </c>
      <c r="B2253" t="s">
        <v>1303</v>
      </c>
      <c r="C2253" t="s">
        <v>1748</v>
      </c>
      <c r="D2253" t="s">
        <v>4526</v>
      </c>
      <c r="E2253" t="s">
        <v>59</v>
      </c>
      <c r="F2253" t="b">
        <v>0</v>
      </c>
      <c r="G2253" t="s">
        <v>65</v>
      </c>
      <c r="H2253" s="1">
        <v>46048.918437499997</v>
      </c>
      <c r="I2253" t="b">
        <v>0</v>
      </c>
      <c r="J2253" t="b">
        <v>0</v>
      </c>
      <c r="K2253" t="s">
        <v>41</v>
      </c>
      <c r="L2253" t="s">
        <v>60</v>
      </c>
      <c r="M2253">
        <v>100000</v>
      </c>
      <c r="N2253"/>
      <c r="O2253" t="s">
        <v>8567</v>
      </c>
      <c r="P2253" t="s">
        <v>8568</v>
      </c>
    </row>
    <row r="2254" spans="1:16" x14ac:dyDescent="0.25">
      <c r="A2254" t="s">
        <v>1</v>
      </c>
      <c r="B2254" t="s">
        <v>2000</v>
      </c>
      <c r="C2254" t="s">
        <v>225</v>
      </c>
      <c r="D2254" t="s">
        <v>4526</v>
      </c>
      <c r="E2254" t="s">
        <v>59</v>
      </c>
      <c r="F2254" t="b">
        <v>0</v>
      </c>
      <c r="G2254" t="s">
        <v>65</v>
      </c>
      <c r="H2254" s="1">
        <v>46048.918622685182</v>
      </c>
      <c r="I2254" t="b">
        <v>0</v>
      </c>
      <c r="J2254" t="b">
        <v>1</v>
      </c>
      <c r="K2254" t="s">
        <v>41</v>
      </c>
      <c r="L2254" t="s">
        <v>60</v>
      </c>
      <c r="M2254">
        <v>144934.5</v>
      </c>
      <c r="N2254"/>
      <c r="O2254" t="s">
        <v>7169</v>
      </c>
      <c r="P2254" t="s">
        <v>8569</v>
      </c>
    </row>
    <row r="2255" spans="1:16" x14ac:dyDescent="0.25">
      <c r="A2255" t="s">
        <v>7</v>
      </c>
      <c r="B2255" t="s">
        <v>8570</v>
      </c>
      <c r="C2255" t="s">
        <v>315</v>
      </c>
      <c r="D2255" t="s">
        <v>4630</v>
      </c>
      <c r="E2255" t="s">
        <v>59</v>
      </c>
      <c r="F2255" t="b">
        <v>0</v>
      </c>
      <c r="G2255" t="s">
        <v>65</v>
      </c>
      <c r="H2255" s="1">
        <v>46048.958402777767</v>
      </c>
      <c r="I2255" t="b">
        <v>0</v>
      </c>
      <c r="J2255" t="b">
        <v>0</v>
      </c>
      <c r="K2255" t="s">
        <v>41</v>
      </c>
      <c r="L2255" t="s">
        <v>60</v>
      </c>
      <c r="M2255">
        <v>121500</v>
      </c>
      <c r="N2255"/>
      <c r="O2255" t="s">
        <v>973</v>
      </c>
      <c r="P2255" t="s">
        <v>3466</v>
      </c>
    </row>
    <row r="2256" spans="1:16" x14ac:dyDescent="0.25">
      <c r="A2256" t="s">
        <v>0</v>
      </c>
      <c r="B2256" t="s">
        <v>8571</v>
      </c>
      <c r="C2256" t="s">
        <v>194</v>
      </c>
      <c r="D2256" t="s">
        <v>4346</v>
      </c>
      <c r="E2256" t="s">
        <v>59</v>
      </c>
      <c r="F2256" t="b">
        <v>0</v>
      </c>
      <c r="G2256" t="s">
        <v>65</v>
      </c>
      <c r="H2256" s="1">
        <v>46048.958449074067</v>
      </c>
      <c r="I2256" t="b">
        <v>0</v>
      </c>
      <c r="J2256" t="b">
        <v>1</v>
      </c>
      <c r="K2256" t="s">
        <v>41</v>
      </c>
      <c r="L2256" t="s">
        <v>60</v>
      </c>
      <c r="M2256">
        <v>105000</v>
      </c>
      <c r="N2256"/>
      <c r="O2256" t="s">
        <v>8572</v>
      </c>
      <c r="P2256" t="s">
        <v>8573</v>
      </c>
    </row>
    <row r="2257" spans="1:16" x14ac:dyDescent="0.25">
      <c r="A2257" t="s">
        <v>6</v>
      </c>
      <c r="B2257" t="s">
        <v>8574</v>
      </c>
      <c r="C2257" t="s">
        <v>190</v>
      </c>
      <c r="D2257" t="s">
        <v>111</v>
      </c>
      <c r="E2257" t="s">
        <v>59</v>
      </c>
      <c r="F2257" t="b">
        <v>0</v>
      </c>
      <c r="G2257" t="s">
        <v>73</v>
      </c>
      <c r="H2257" s="1">
        <v>46048.959803240738</v>
      </c>
      <c r="I2257" t="b">
        <v>0</v>
      </c>
      <c r="J2257" t="b">
        <v>1</v>
      </c>
      <c r="K2257" t="s">
        <v>41</v>
      </c>
      <c r="L2257" t="s">
        <v>60</v>
      </c>
      <c r="M2257">
        <v>160000</v>
      </c>
      <c r="N2257"/>
      <c r="O2257" t="s">
        <v>111</v>
      </c>
    </row>
    <row r="2258" spans="1:16" x14ac:dyDescent="0.25">
      <c r="A2258" t="s">
        <v>5</v>
      </c>
      <c r="B2258" t="s">
        <v>5</v>
      </c>
      <c r="C2258" t="s">
        <v>615</v>
      </c>
      <c r="D2258" t="s">
        <v>4346</v>
      </c>
      <c r="E2258" t="s">
        <v>59</v>
      </c>
      <c r="F2258" t="b">
        <v>0</v>
      </c>
      <c r="G2258" t="s">
        <v>65</v>
      </c>
      <c r="H2258" s="1">
        <v>46048.960104166668</v>
      </c>
      <c r="I2258" t="b">
        <v>0</v>
      </c>
      <c r="J2258" t="b">
        <v>0</v>
      </c>
      <c r="K2258" t="s">
        <v>41</v>
      </c>
      <c r="L2258" t="s">
        <v>60</v>
      </c>
      <c r="M2258">
        <v>185000</v>
      </c>
      <c r="N2258"/>
      <c r="O2258" t="s">
        <v>8575</v>
      </c>
      <c r="P2258" t="s">
        <v>8576</v>
      </c>
    </row>
    <row r="2259" spans="1:16" x14ac:dyDescent="0.25">
      <c r="A2259" t="s">
        <v>1</v>
      </c>
      <c r="B2259" t="s">
        <v>316</v>
      </c>
      <c r="C2259" t="s">
        <v>6599</v>
      </c>
      <c r="D2259" t="s">
        <v>2360</v>
      </c>
      <c r="E2259" t="s">
        <v>59</v>
      </c>
      <c r="F2259" t="b">
        <v>0</v>
      </c>
      <c r="G2259" t="s">
        <v>65</v>
      </c>
      <c r="H2259" s="1">
        <v>46048.960162037038</v>
      </c>
      <c r="I2259" t="b">
        <v>0</v>
      </c>
      <c r="J2259" t="b">
        <v>1</v>
      </c>
      <c r="K2259" t="s">
        <v>41</v>
      </c>
      <c r="L2259" t="s">
        <v>60</v>
      </c>
      <c r="M2259">
        <v>195000</v>
      </c>
      <c r="N2259"/>
      <c r="O2259" t="s">
        <v>4099</v>
      </c>
      <c r="P2259" t="s">
        <v>8577</v>
      </c>
    </row>
    <row r="2260" spans="1:16" x14ac:dyDescent="0.25">
      <c r="A2260" t="s">
        <v>1</v>
      </c>
      <c r="B2260" t="s">
        <v>8578</v>
      </c>
      <c r="C2260" t="s">
        <v>227</v>
      </c>
      <c r="D2260" t="s">
        <v>4526</v>
      </c>
      <c r="E2260" t="s">
        <v>59</v>
      </c>
      <c r="F2260" t="b">
        <v>0</v>
      </c>
      <c r="G2260" t="s">
        <v>65</v>
      </c>
      <c r="H2260" s="1">
        <v>46048.960300925923</v>
      </c>
      <c r="I2260" t="b">
        <v>0</v>
      </c>
      <c r="J2260" t="b">
        <v>1</v>
      </c>
      <c r="K2260" t="s">
        <v>41</v>
      </c>
      <c r="L2260" t="s">
        <v>60</v>
      </c>
      <c r="M2260">
        <v>107100</v>
      </c>
      <c r="N2260"/>
      <c r="O2260" t="s">
        <v>6504</v>
      </c>
      <c r="P2260" t="s">
        <v>8579</v>
      </c>
    </row>
    <row r="2261" spans="1:16" x14ac:dyDescent="0.25">
      <c r="A2261" t="s">
        <v>8</v>
      </c>
      <c r="B2261" t="s">
        <v>8580</v>
      </c>
      <c r="C2261" t="s">
        <v>76</v>
      </c>
      <c r="D2261" t="s">
        <v>5045</v>
      </c>
      <c r="E2261" t="s">
        <v>132</v>
      </c>
      <c r="F2261" t="b">
        <v>1</v>
      </c>
      <c r="G2261" t="s">
        <v>33</v>
      </c>
      <c r="H2261" s="1">
        <v>46048.963773148149</v>
      </c>
      <c r="I2261" t="b">
        <v>0</v>
      </c>
      <c r="J2261" t="b">
        <v>0</v>
      </c>
      <c r="K2261" t="s">
        <v>33</v>
      </c>
      <c r="L2261" t="s">
        <v>74</v>
      </c>
      <c r="M2261"/>
      <c r="N2261">
        <v>14</v>
      </c>
      <c r="O2261" t="s">
        <v>5046</v>
      </c>
      <c r="P2261" t="s">
        <v>6903</v>
      </c>
    </row>
    <row r="2262" spans="1:16" x14ac:dyDescent="0.25">
      <c r="A2262" t="s">
        <v>0</v>
      </c>
      <c r="B2262" t="s">
        <v>8581</v>
      </c>
      <c r="C2262" t="s">
        <v>837</v>
      </c>
      <c r="D2262" t="s">
        <v>4346</v>
      </c>
      <c r="E2262" t="s">
        <v>59</v>
      </c>
      <c r="F2262" t="b">
        <v>0</v>
      </c>
      <c r="G2262" t="s">
        <v>65</v>
      </c>
      <c r="H2262" s="1">
        <v>46049.000092592592</v>
      </c>
      <c r="I2262" t="b">
        <v>0</v>
      </c>
      <c r="J2262" t="b">
        <v>1</v>
      </c>
      <c r="K2262" t="s">
        <v>41</v>
      </c>
      <c r="L2262" t="s">
        <v>60</v>
      </c>
      <c r="M2262">
        <v>79386</v>
      </c>
      <c r="N2262"/>
      <c r="O2262" t="s">
        <v>3259</v>
      </c>
      <c r="P2262" t="s">
        <v>8582</v>
      </c>
    </row>
    <row r="2263" spans="1:16" x14ac:dyDescent="0.25">
      <c r="A2263" t="s">
        <v>8</v>
      </c>
      <c r="B2263" t="s">
        <v>8583</v>
      </c>
      <c r="C2263" t="s">
        <v>112</v>
      </c>
      <c r="D2263" t="s">
        <v>3761</v>
      </c>
      <c r="E2263" t="s">
        <v>59</v>
      </c>
      <c r="F2263" t="b">
        <v>0</v>
      </c>
      <c r="G2263" t="s">
        <v>65</v>
      </c>
      <c r="H2263" s="1">
        <v>46049.001064814824</v>
      </c>
      <c r="I2263" t="b">
        <v>0</v>
      </c>
      <c r="J2263" t="b">
        <v>1</v>
      </c>
      <c r="K2263" t="s">
        <v>41</v>
      </c>
      <c r="L2263" t="s">
        <v>60</v>
      </c>
      <c r="M2263">
        <v>244000</v>
      </c>
      <c r="N2263"/>
      <c r="O2263" t="s">
        <v>4421</v>
      </c>
      <c r="P2263" t="s">
        <v>8584</v>
      </c>
    </row>
    <row r="2264" spans="1:16" x14ac:dyDescent="0.25">
      <c r="A2264" t="s">
        <v>2</v>
      </c>
      <c r="B2264" t="s">
        <v>8585</v>
      </c>
      <c r="C2264" t="s">
        <v>112</v>
      </c>
      <c r="D2264" t="s">
        <v>3761</v>
      </c>
      <c r="E2264" t="s">
        <v>59</v>
      </c>
      <c r="F2264" t="b">
        <v>0</v>
      </c>
      <c r="G2264" t="s">
        <v>65</v>
      </c>
      <c r="H2264" s="1">
        <v>46049.001064814824</v>
      </c>
      <c r="I2264" t="b">
        <v>0</v>
      </c>
      <c r="J2264" t="b">
        <v>1</v>
      </c>
      <c r="K2264" t="s">
        <v>41</v>
      </c>
      <c r="L2264" t="s">
        <v>60</v>
      </c>
      <c r="M2264">
        <v>217225</v>
      </c>
      <c r="N2264"/>
      <c r="O2264" t="s">
        <v>8586</v>
      </c>
      <c r="P2264" t="s">
        <v>8587</v>
      </c>
    </row>
    <row r="2265" spans="1:16" x14ac:dyDescent="0.25">
      <c r="A2265" t="s">
        <v>1</v>
      </c>
      <c r="B2265" t="s">
        <v>8588</v>
      </c>
      <c r="C2265" t="s">
        <v>76</v>
      </c>
      <c r="D2265" t="s">
        <v>4630</v>
      </c>
      <c r="E2265" t="s">
        <v>59</v>
      </c>
      <c r="F2265" t="b">
        <v>1</v>
      </c>
      <c r="G2265" t="s">
        <v>65</v>
      </c>
      <c r="H2265" s="1">
        <v>46049.001770833333</v>
      </c>
      <c r="I2265" t="b">
        <v>0</v>
      </c>
      <c r="J2265" t="b">
        <v>1</v>
      </c>
      <c r="K2265" t="s">
        <v>41</v>
      </c>
      <c r="L2265" t="s">
        <v>60</v>
      </c>
      <c r="M2265">
        <v>117000</v>
      </c>
      <c r="N2265"/>
      <c r="O2265" t="s">
        <v>8589</v>
      </c>
      <c r="P2265" t="s">
        <v>8590</v>
      </c>
    </row>
    <row r="2266" spans="1:16" x14ac:dyDescent="0.25">
      <c r="A2266" t="s">
        <v>1</v>
      </c>
      <c r="B2266" t="s">
        <v>277</v>
      </c>
      <c r="C2266" t="s">
        <v>2298</v>
      </c>
      <c r="D2266" t="s">
        <v>4346</v>
      </c>
      <c r="E2266" t="s">
        <v>59</v>
      </c>
      <c r="F2266" t="b">
        <v>0</v>
      </c>
      <c r="G2266" t="s">
        <v>65</v>
      </c>
      <c r="H2266" s="1">
        <v>46049.001770833333</v>
      </c>
      <c r="I2266" t="b">
        <v>1</v>
      </c>
      <c r="J2266" t="b">
        <v>1</v>
      </c>
      <c r="K2266" t="s">
        <v>41</v>
      </c>
      <c r="L2266" t="s">
        <v>60</v>
      </c>
      <c r="M2266">
        <v>122375</v>
      </c>
      <c r="N2266"/>
      <c r="O2266" t="s">
        <v>8591</v>
      </c>
      <c r="P2266" t="s">
        <v>8592</v>
      </c>
    </row>
    <row r="2267" spans="1:16" x14ac:dyDescent="0.25">
      <c r="A2267" t="s">
        <v>1</v>
      </c>
      <c r="B2267" t="s">
        <v>8593</v>
      </c>
      <c r="C2267" t="s">
        <v>19</v>
      </c>
      <c r="D2267" t="s">
        <v>4518</v>
      </c>
      <c r="E2267" t="s">
        <v>621</v>
      </c>
      <c r="F2267" t="b">
        <v>0</v>
      </c>
      <c r="G2267" t="s">
        <v>19</v>
      </c>
      <c r="H2267" s="1">
        <v>46049.003483796303</v>
      </c>
      <c r="I2267" t="b">
        <v>0</v>
      </c>
      <c r="J2267" t="b">
        <v>0</v>
      </c>
      <c r="K2267" t="s">
        <v>19</v>
      </c>
      <c r="L2267" t="s">
        <v>60</v>
      </c>
      <c r="M2267">
        <v>45000</v>
      </c>
      <c r="N2267"/>
      <c r="O2267" t="s">
        <v>4683</v>
      </c>
      <c r="P2267" t="s">
        <v>152</v>
      </c>
    </row>
    <row r="2268" spans="1:16" x14ac:dyDescent="0.25">
      <c r="A2268" t="s">
        <v>1</v>
      </c>
      <c r="B2268" t="s">
        <v>8594</v>
      </c>
      <c r="C2268" t="s">
        <v>942</v>
      </c>
      <c r="D2268" t="s">
        <v>4518</v>
      </c>
      <c r="E2268" t="s">
        <v>621</v>
      </c>
      <c r="F2268" t="b">
        <v>0</v>
      </c>
      <c r="G2268" t="s">
        <v>19</v>
      </c>
      <c r="H2268" s="1">
        <v>46049.003576388888</v>
      </c>
      <c r="I2268" t="b">
        <v>0</v>
      </c>
      <c r="J2268" t="b">
        <v>0</v>
      </c>
      <c r="K2268" t="s">
        <v>19</v>
      </c>
      <c r="L2268" t="s">
        <v>60</v>
      </c>
      <c r="M2268">
        <v>45000</v>
      </c>
      <c r="N2268"/>
      <c r="O2268" t="s">
        <v>8595</v>
      </c>
      <c r="P2268" t="s">
        <v>152</v>
      </c>
    </row>
    <row r="2269" spans="1:16" x14ac:dyDescent="0.25">
      <c r="A2269" t="s">
        <v>1</v>
      </c>
      <c r="B2269" t="s">
        <v>8596</v>
      </c>
      <c r="C2269" t="s">
        <v>19</v>
      </c>
      <c r="D2269" t="s">
        <v>4518</v>
      </c>
      <c r="E2269" t="s">
        <v>59</v>
      </c>
      <c r="F2269" t="b">
        <v>0</v>
      </c>
      <c r="G2269" t="s">
        <v>19</v>
      </c>
      <c r="H2269" s="1">
        <v>46049.003576388888</v>
      </c>
      <c r="I2269" t="b">
        <v>1</v>
      </c>
      <c r="J2269" t="b">
        <v>0</v>
      </c>
      <c r="K2269" t="s">
        <v>19</v>
      </c>
      <c r="L2269" t="s">
        <v>60</v>
      </c>
      <c r="M2269">
        <v>64000</v>
      </c>
      <c r="N2269"/>
      <c r="O2269" t="s">
        <v>8597</v>
      </c>
      <c r="P2269" t="s">
        <v>216</v>
      </c>
    </row>
    <row r="2270" spans="1:16" x14ac:dyDescent="0.25">
      <c r="A2270" t="s">
        <v>1</v>
      </c>
      <c r="B2270" t="s">
        <v>8598</v>
      </c>
      <c r="C2270" t="s">
        <v>2920</v>
      </c>
      <c r="D2270" t="s">
        <v>4346</v>
      </c>
      <c r="E2270" t="s">
        <v>59</v>
      </c>
      <c r="F2270" t="b">
        <v>0</v>
      </c>
      <c r="G2270" t="s">
        <v>63</v>
      </c>
      <c r="H2270" s="1">
        <v>46049.010636574072</v>
      </c>
      <c r="I2270" t="b">
        <v>0</v>
      </c>
      <c r="J2270" t="b">
        <v>1</v>
      </c>
      <c r="K2270" t="s">
        <v>41</v>
      </c>
      <c r="L2270" t="s">
        <v>60</v>
      </c>
      <c r="M2270">
        <v>110400</v>
      </c>
      <c r="N2270"/>
      <c r="O2270" t="s">
        <v>568</v>
      </c>
      <c r="P2270" t="s">
        <v>8599</v>
      </c>
    </row>
    <row r="2271" spans="1:16" x14ac:dyDescent="0.25">
      <c r="A2271" t="s">
        <v>0</v>
      </c>
      <c r="B2271" t="s">
        <v>8600</v>
      </c>
      <c r="C2271" t="s">
        <v>998</v>
      </c>
      <c r="D2271" t="s">
        <v>4526</v>
      </c>
      <c r="E2271" t="s">
        <v>59</v>
      </c>
      <c r="F2271" t="b">
        <v>0</v>
      </c>
      <c r="G2271" t="s">
        <v>65</v>
      </c>
      <c r="H2271" s="1">
        <v>46049.04178240741</v>
      </c>
      <c r="I2271" t="b">
        <v>0</v>
      </c>
      <c r="J2271" t="b">
        <v>1</v>
      </c>
      <c r="K2271" t="s">
        <v>41</v>
      </c>
      <c r="L2271" t="s">
        <v>60</v>
      </c>
      <c r="M2271">
        <v>106750</v>
      </c>
      <c r="N2271"/>
      <c r="O2271" t="s">
        <v>2631</v>
      </c>
    </row>
    <row r="2272" spans="1:16" x14ac:dyDescent="0.25">
      <c r="A2272" t="s">
        <v>0</v>
      </c>
      <c r="B2272" t="s">
        <v>8601</v>
      </c>
      <c r="C2272" t="s">
        <v>142</v>
      </c>
      <c r="D2272" t="s">
        <v>4526</v>
      </c>
      <c r="F2272" t="b">
        <v>0</v>
      </c>
      <c r="G2272" t="s">
        <v>65</v>
      </c>
      <c r="H2272" s="1">
        <v>46049.041817129633</v>
      </c>
      <c r="I2272" t="b">
        <v>0</v>
      </c>
      <c r="J2272" t="b">
        <v>1</v>
      </c>
      <c r="K2272" t="s">
        <v>41</v>
      </c>
      <c r="L2272" t="s">
        <v>60</v>
      </c>
      <c r="M2272">
        <v>69345.899999999994</v>
      </c>
      <c r="N2272"/>
      <c r="O2272" t="s">
        <v>2464</v>
      </c>
      <c r="P2272" t="s">
        <v>8602</v>
      </c>
    </row>
    <row r="2273" spans="1:16" x14ac:dyDescent="0.25">
      <c r="A2273" t="s">
        <v>2</v>
      </c>
      <c r="B2273" t="s">
        <v>8603</v>
      </c>
      <c r="C2273" t="s">
        <v>172</v>
      </c>
      <c r="D2273" t="s">
        <v>4526</v>
      </c>
      <c r="E2273" t="s">
        <v>621</v>
      </c>
      <c r="F2273" t="b">
        <v>0</v>
      </c>
      <c r="G2273" t="s">
        <v>68</v>
      </c>
      <c r="H2273" s="1">
        <v>46049.042280092603</v>
      </c>
      <c r="I2273" t="b">
        <v>0</v>
      </c>
      <c r="J2273" t="b">
        <v>0</v>
      </c>
      <c r="K2273" t="s">
        <v>41</v>
      </c>
      <c r="L2273" t="s">
        <v>74</v>
      </c>
      <c r="M2273"/>
      <c r="N2273">
        <v>24</v>
      </c>
      <c r="O2273" t="s">
        <v>2791</v>
      </c>
      <c r="P2273" t="s">
        <v>288</v>
      </c>
    </row>
    <row r="2274" spans="1:16" x14ac:dyDescent="0.25">
      <c r="A2274" t="s">
        <v>6</v>
      </c>
      <c r="B2274" t="s">
        <v>8604</v>
      </c>
      <c r="C2274" t="s">
        <v>271</v>
      </c>
      <c r="D2274" t="s">
        <v>4526</v>
      </c>
      <c r="E2274" t="s">
        <v>59</v>
      </c>
      <c r="F2274" t="b">
        <v>0</v>
      </c>
      <c r="G2274" t="s">
        <v>77</v>
      </c>
      <c r="H2274" s="1">
        <v>46049.042951388888</v>
      </c>
      <c r="I2274" t="b">
        <v>0</v>
      </c>
      <c r="J2274" t="b">
        <v>1</v>
      </c>
      <c r="K2274" t="s">
        <v>41</v>
      </c>
      <c r="L2274" t="s">
        <v>60</v>
      </c>
      <c r="M2274">
        <v>82500</v>
      </c>
      <c r="N2274"/>
      <c r="O2274" t="s">
        <v>2933</v>
      </c>
      <c r="P2274" t="s">
        <v>325</v>
      </c>
    </row>
    <row r="2275" spans="1:16" x14ac:dyDescent="0.25">
      <c r="A2275" t="s">
        <v>1</v>
      </c>
      <c r="B2275" t="s">
        <v>8605</v>
      </c>
      <c r="C2275" t="s">
        <v>81</v>
      </c>
      <c r="D2275" t="s">
        <v>4526</v>
      </c>
      <c r="E2275" t="s">
        <v>59</v>
      </c>
      <c r="F2275" t="b">
        <v>0</v>
      </c>
      <c r="G2275" t="s">
        <v>65</v>
      </c>
      <c r="H2275" s="1">
        <v>46049.043530092589</v>
      </c>
      <c r="I2275" t="b">
        <v>0</v>
      </c>
      <c r="J2275" t="b">
        <v>1</v>
      </c>
      <c r="K2275" t="s">
        <v>41</v>
      </c>
      <c r="L2275" t="s">
        <v>60</v>
      </c>
      <c r="M2275">
        <v>177500</v>
      </c>
      <c r="N2275"/>
      <c r="O2275" t="s">
        <v>1990</v>
      </c>
      <c r="P2275" t="s">
        <v>3154</v>
      </c>
    </row>
    <row r="2276" spans="1:16" x14ac:dyDescent="0.25">
      <c r="A2276" t="s">
        <v>6</v>
      </c>
      <c r="B2276" t="s">
        <v>1214</v>
      </c>
      <c r="C2276" t="s">
        <v>142</v>
      </c>
      <c r="D2276" t="s">
        <v>4526</v>
      </c>
      <c r="E2276" t="s">
        <v>59</v>
      </c>
      <c r="F2276" t="b">
        <v>0</v>
      </c>
      <c r="G2276" t="s">
        <v>65</v>
      </c>
      <c r="H2276" s="1">
        <v>46049.083449074067</v>
      </c>
      <c r="I2276" t="b">
        <v>0</v>
      </c>
      <c r="J2276" t="b">
        <v>1</v>
      </c>
      <c r="K2276" t="s">
        <v>41</v>
      </c>
      <c r="L2276" t="s">
        <v>60</v>
      </c>
      <c r="M2276">
        <v>162000</v>
      </c>
      <c r="N2276"/>
      <c r="O2276" t="s">
        <v>195</v>
      </c>
      <c r="P2276" t="s">
        <v>8606</v>
      </c>
    </row>
    <row r="2277" spans="1:16" x14ac:dyDescent="0.25">
      <c r="A2277" t="s">
        <v>2</v>
      </c>
      <c r="B2277" t="s">
        <v>8607</v>
      </c>
      <c r="C2277" t="s">
        <v>76</v>
      </c>
      <c r="D2277" t="s">
        <v>4526</v>
      </c>
      <c r="E2277" t="s">
        <v>59</v>
      </c>
      <c r="F2277" t="b">
        <v>1</v>
      </c>
      <c r="G2277" t="s">
        <v>77</v>
      </c>
      <c r="H2277" s="1">
        <v>46049.08457175926</v>
      </c>
      <c r="I2277" t="b">
        <v>0</v>
      </c>
      <c r="J2277" t="b">
        <v>0</v>
      </c>
      <c r="K2277" t="s">
        <v>41</v>
      </c>
      <c r="L2277" t="s">
        <v>60</v>
      </c>
      <c r="M2277">
        <v>103000</v>
      </c>
      <c r="N2277"/>
      <c r="O2277" t="s">
        <v>371</v>
      </c>
      <c r="P2277" t="s">
        <v>8608</v>
      </c>
    </row>
    <row r="2278" spans="1:16" x14ac:dyDescent="0.25">
      <c r="A2278" t="s">
        <v>1</v>
      </c>
      <c r="B2278" t="s">
        <v>8609</v>
      </c>
      <c r="C2278" t="s">
        <v>1868</v>
      </c>
      <c r="D2278" t="s">
        <v>4346</v>
      </c>
      <c r="E2278" t="s">
        <v>59</v>
      </c>
      <c r="F2278" t="b">
        <v>0</v>
      </c>
      <c r="G2278" t="s">
        <v>65</v>
      </c>
      <c r="H2278" s="1">
        <v>46049.085173611107</v>
      </c>
      <c r="I2278" t="b">
        <v>0</v>
      </c>
      <c r="J2278" t="b">
        <v>1</v>
      </c>
      <c r="K2278" t="s">
        <v>41</v>
      </c>
      <c r="L2278" t="s">
        <v>60</v>
      </c>
      <c r="M2278">
        <v>116800</v>
      </c>
      <c r="N2278"/>
      <c r="O2278" t="s">
        <v>4165</v>
      </c>
      <c r="P2278" t="s">
        <v>8590</v>
      </c>
    </row>
    <row r="2279" spans="1:16" x14ac:dyDescent="0.25">
      <c r="A2279" t="s">
        <v>3</v>
      </c>
      <c r="B2279" t="s">
        <v>8610</v>
      </c>
      <c r="C2279" t="s">
        <v>33</v>
      </c>
      <c r="D2279" t="s">
        <v>4633</v>
      </c>
      <c r="E2279" t="s">
        <v>59</v>
      </c>
      <c r="F2279" t="b">
        <v>0</v>
      </c>
      <c r="G2279" t="s">
        <v>33</v>
      </c>
      <c r="H2279" s="1">
        <v>46049.088738425933</v>
      </c>
      <c r="I2279" t="b">
        <v>0</v>
      </c>
      <c r="J2279" t="b">
        <v>0</v>
      </c>
      <c r="K2279" t="s">
        <v>33</v>
      </c>
      <c r="L2279" t="s">
        <v>60</v>
      </c>
      <c r="M2279">
        <v>65000</v>
      </c>
      <c r="N2279"/>
      <c r="O2279" t="s">
        <v>4633</v>
      </c>
      <c r="P2279" t="s">
        <v>1759</v>
      </c>
    </row>
    <row r="2280" spans="1:16" x14ac:dyDescent="0.25">
      <c r="A2280" t="s">
        <v>0</v>
      </c>
      <c r="B2280" t="s">
        <v>8611</v>
      </c>
      <c r="C2280" t="s">
        <v>76</v>
      </c>
      <c r="D2280" t="s">
        <v>8612</v>
      </c>
      <c r="E2280" t="s">
        <v>59</v>
      </c>
      <c r="F2280" t="b">
        <v>1</v>
      </c>
      <c r="G2280" t="s">
        <v>68</v>
      </c>
      <c r="H2280" s="1">
        <v>46049.292256944442</v>
      </c>
      <c r="I2280" t="b">
        <v>0</v>
      </c>
      <c r="J2280" t="b">
        <v>1</v>
      </c>
      <c r="K2280" t="s">
        <v>41</v>
      </c>
      <c r="L2280" t="s">
        <v>74</v>
      </c>
      <c r="M2280"/>
      <c r="N2280">
        <v>44.5</v>
      </c>
      <c r="O2280" t="s">
        <v>8613</v>
      </c>
    </row>
    <row r="2281" spans="1:16" x14ac:dyDescent="0.25">
      <c r="A2281" t="s">
        <v>0</v>
      </c>
      <c r="B2281" t="s">
        <v>8614</v>
      </c>
      <c r="C2281" t="s">
        <v>1903</v>
      </c>
      <c r="D2281" t="s">
        <v>2360</v>
      </c>
      <c r="E2281" t="s">
        <v>88</v>
      </c>
      <c r="F2281" t="b">
        <v>0</v>
      </c>
      <c r="G2281" t="s">
        <v>89</v>
      </c>
      <c r="H2281" s="1">
        <v>46049.292407407411</v>
      </c>
      <c r="I2281" t="b">
        <v>1</v>
      </c>
      <c r="J2281" t="b">
        <v>0</v>
      </c>
      <c r="K2281" t="s">
        <v>41</v>
      </c>
      <c r="L2281" t="s">
        <v>74</v>
      </c>
      <c r="M2281"/>
      <c r="N2281">
        <v>43</v>
      </c>
      <c r="O2281" t="s">
        <v>3722</v>
      </c>
      <c r="P2281" t="s">
        <v>8615</v>
      </c>
    </row>
    <row r="2282" spans="1:16" x14ac:dyDescent="0.25">
      <c r="A2282" t="s">
        <v>2</v>
      </c>
      <c r="B2282" t="s">
        <v>8616</v>
      </c>
      <c r="C2282" t="s">
        <v>124</v>
      </c>
      <c r="D2282" t="s">
        <v>4526</v>
      </c>
      <c r="E2282" t="s">
        <v>59</v>
      </c>
      <c r="F2282" t="b">
        <v>0</v>
      </c>
      <c r="G2282" t="s">
        <v>68</v>
      </c>
      <c r="H2282" s="1">
        <v>46049.292905092603</v>
      </c>
      <c r="I2282" t="b">
        <v>0</v>
      </c>
      <c r="J2282" t="b">
        <v>1</v>
      </c>
      <c r="K2282" t="s">
        <v>41</v>
      </c>
      <c r="L2282" t="s">
        <v>60</v>
      </c>
      <c r="M2282">
        <v>120600</v>
      </c>
      <c r="N2282"/>
      <c r="O2282" t="s">
        <v>4743</v>
      </c>
      <c r="P2282" t="s">
        <v>8617</v>
      </c>
    </row>
    <row r="2283" spans="1:16" x14ac:dyDescent="0.25">
      <c r="A2283" t="s">
        <v>1</v>
      </c>
      <c r="B2283" t="s">
        <v>8618</v>
      </c>
      <c r="C2283" t="s">
        <v>76</v>
      </c>
      <c r="D2283" t="s">
        <v>4630</v>
      </c>
      <c r="E2283" t="s">
        <v>88</v>
      </c>
      <c r="F2283" t="b">
        <v>1</v>
      </c>
      <c r="G2283" t="s">
        <v>65</v>
      </c>
      <c r="H2283" s="1">
        <v>46049.293032407397</v>
      </c>
      <c r="I2283" t="b">
        <v>1</v>
      </c>
      <c r="J2283" t="b">
        <v>0</v>
      </c>
      <c r="K2283" t="s">
        <v>41</v>
      </c>
      <c r="L2283" t="s">
        <v>74</v>
      </c>
      <c r="M2283"/>
      <c r="N2283">
        <v>51.25</v>
      </c>
      <c r="O2283" t="s">
        <v>7800</v>
      </c>
      <c r="P2283" t="s">
        <v>8619</v>
      </c>
    </row>
    <row r="2284" spans="1:16" x14ac:dyDescent="0.25">
      <c r="A2284" t="s">
        <v>1</v>
      </c>
      <c r="B2284" t="s">
        <v>156</v>
      </c>
      <c r="C2284" t="s">
        <v>2217</v>
      </c>
      <c r="D2284" t="s">
        <v>4526</v>
      </c>
      <c r="E2284" t="s">
        <v>59</v>
      </c>
      <c r="F2284" t="b">
        <v>0</v>
      </c>
      <c r="G2284" t="s">
        <v>65</v>
      </c>
      <c r="H2284" s="1">
        <v>46049.293217592603</v>
      </c>
      <c r="I2284" t="b">
        <v>0</v>
      </c>
      <c r="J2284" t="b">
        <v>1</v>
      </c>
      <c r="K2284" t="s">
        <v>41</v>
      </c>
      <c r="L2284" t="s">
        <v>60</v>
      </c>
      <c r="M2284">
        <v>126500</v>
      </c>
      <c r="N2284"/>
      <c r="O2284" t="s">
        <v>4743</v>
      </c>
      <c r="P2284" t="s">
        <v>8620</v>
      </c>
    </row>
    <row r="2285" spans="1:16" x14ac:dyDescent="0.25">
      <c r="A2285" t="s">
        <v>5</v>
      </c>
      <c r="B2285" t="s">
        <v>5</v>
      </c>
      <c r="C2285" t="s">
        <v>765</v>
      </c>
      <c r="D2285" t="s">
        <v>2360</v>
      </c>
      <c r="E2285" t="s">
        <v>59</v>
      </c>
      <c r="F2285" t="b">
        <v>0</v>
      </c>
      <c r="G2285" t="s">
        <v>65</v>
      </c>
      <c r="H2285" s="1">
        <v>46049.293217592603</v>
      </c>
      <c r="I2285" t="b">
        <v>1</v>
      </c>
      <c r="J2285" t="b">
        <v>1</v>
      </c>
      <c r="K2285" t="s">
        <v>41</v>
      </c>
      <c r="L2285" t="s">
        <v>60</v>
      </c>
      <c r="M2285">
        <v>170000</v>
      </c>
      <c r="N2285"/>
      <c r="O2285" t="s">
        <v>8621</v>
      </c>
      <c r="P2285" t="s">
        <v>8622</v>
      </c>
    </row>
    <row r="2286" spans="1:16" x14ac:dyDescent="0.25">
      <c r="A2286" t="s">
        <v>1</v>
      </c>
      <c r="B2286" t="s">
        <v>316</v>
      </c>
      <c r="C2286" t="s">
        <v>1384</v>
      </c>
      <c r="D2286" t="s">
        <v>2360</v>
      </c>
      <c r="E2286" t="s">
        <v>59</v>
      </c>
      <c r="F2286" t="b">
        <v>0</v>
      </c>
      <c r="G2286" t="s">
        <v>77</v>
      </c>
      <c r="H2286" s="1">
        <v>46049.293275462973</v>
      </c>
      <c r="I2286" t="b">
        <v>1</v>
      </c>
      <c r="J2286" t="b">
        <v>1</v>
      </c>
      <c r="K2286" t="s">
        <v>41</v>
      </c>
      <c r="L2286" t="s">
        <v>60</v>
      </c>
      <c r="M2286">
        <v>170000</v>
      </c>
      <c r="N2286"/>
      <c r="O2286" t="s">
        <v>8621</v>
      </c>
      <c r="P2286" t="s">
        <v>8622</v>
      </c>
    </row>
    <row r="2287" spans="1:16" x14ac:dyDescent="0.25">
      <c r="A2287" t="s">
        <v>5</v>
      </c>
      <c r="B2287" t="s">
        <v>8623</v>
      </c>
      <c r="C2287" t="s">
        <v>8624</v>
      </c>
      <c r="D2287" t="s">
        <v>4550</v>
      </c>
      <c r="E2287" t="s">
        <v>59</v>
      </c>
      <c r="F2287" t="b">
        <v>0</v>
      </c>
      <c r="G2287" t="s">
        <v>77</v>
      </c>
      <c r="H2287" s="1">
        <v>46049.293425925927</v>
      </c>
      <c r="I2287" t="b">
        <v>0</v>
      </c>
      <c r="J2287" t="b">
        <v>1</v>
      </c>
      <c r="K2287" t="s">
        <v>41</v>
      </c>
      <c r="L2287" t="s">
        <v>60</v>
      </c>
      <c r="M2287">
        <v>155917</v>
      </c>
      <c r="N2287"/>
      <c r="O2287" t="s">
        <v>8625</v>
      </c>
      <c r="P2287" t="s">
        <v>8626</v>
      </c>
    </row>
    <row r="2288" spans="1:16" x14ac:dyDescent="0.25">
      <c r="A2288" t="s">
        <v>0</v>
      </c>
      <c r="B2288" t="s">
        <v>130</v>
      </c>
      <c r="C2288" t="s">
        <v>1419</v>
      </c>
      <c r="D2288" t="s">
        <v>2360</v>
      </c>
      <c r="E2288" t="s">
        <v>59</v>
      </c>
      <c r="F2288" t="b">
        <v>0</v>
      </c>
      <c r="G2288" t="s">
        <v>77</v>
      </c>
      <c r="H2288" s="1">
        <v>46049.333634259259</v>
      </c>
      <c r="I2288" t="b">
        <v>0</v>
      </c>
      <c r="J2288" t="b">
        <v>0</v>
      </c>
      <c r="K2288" t="s">
        <v>41</v>
      </c>
      <c r="L2288" t="s">
        <v>60</v>
      </c>
      <c r="M2288">
        <v>80000</v>
      </c>
      <c r="N2288"/>
      <c r="O2288" t="s">
        <v>8627</v>
      </c>
      <c r="P2288" t="s">
        <v>352</v>
      </c>
    </row>
    <row r="2289" spans="1:16" x14ac:dyDescent="0.25">
      <c r="A2289" t="s">
        <v>0</v>
      </c>
      <c r="B2289" t="s">
        <v>262</v>
      </c>
      <c r="C2289" t="s">
        <v>320</v>
      </c>
      <c r="D2289" t="s">
        <v>2360</v>
      </c>
      <c r="F2289" t="b">
        <v>0</v>
      </c>
      <c r="G2289" t="s">
        <v>73</v>
      </c>
      <c r="H2289" s="1">
        <v>46049.333773148152</v>
      </c>
      <c r="I2289" t="b">
        <v>0</v>
      </c>
      <c r="J2289" t="b">
        <v>0</v>
      </c>
      <c r="K2289" t="s">
        <v>41</v>
      </c>
      <c r="L2289" t="s">
        <v>74</v>
      </c>
      <c r="M2289"/>
      <c r="N2289">
        <v>55</v>
      </c>
      <c r="O2289" t="s">
        <v>323</v>
      </c>
      <c r="P2289" t="s">
        <v>8628</v>
      </c>
    </row>
    <row r="2290" spans="1:16" x14ac:dyDescent="0.25">
      <c r="A2290" t="s">
        <v>7</v>
      </c>
      <c r="B2290" t="s">
        <v>8629</v>
      </c>
      <c r="C2290" t="s">
        <v>237</v>
      </c>
      <c r="D2290" t="s">
        <v>4526</v>
      </c>
      <c r="E2290" t="s">
        <v>59</v>
      </c>
      <c r="F2290" t="b">
        <v>0</v>
      </c>
      <c r="G2290" t="s">
        <v>89</v>
      </c>
      <c r="H2290" s="1">
        <v>46049.334074074082</v>
      </c>
      <c r="I2290" t="b">
        <v>1</v>
      </c>
      <c r="J2290" t="b">
        <v>1</v>
      </c>
      <c r="K2290" t="s">
        <v>41</v>
      </c>
      <c r="L2290" t="s">
        <v>60</v>
      </c>
      <c r="M2290">
        <v>135000</v>
      </c>
      <c r="N2290"/>
      <c r="O2290" t="s">
        <v>8621</v>
      </c>
      <c r="P2290" t="s">
        <v>196</v>
      </c>
    </row>
    <row r="2291" spans="1:16" x14ac:dyDescent="0.25">
      <c r="A2291" t="s">
        <v>0</v>
      </c>
      <c r="B2291" t="s">
        <v>8630</v>
      </c>
      <c r="C2291" t="s">
        <v>376</v>
      </c>
      <c r="D2291" t="s">
        <v>4630</v>
      </c>
      <c r="E2291" t="s">
        <v>59</v>
      </c>
      <c r="F2291" t="b">
        <v>0</v>
      </c>
      <c r="G2291" t="s">
        <v>89</v>
      </c>
      <c r="H2291" s="1">
        <v>46049.334074074082</v>
      </c>
      <c r="I2291" t="b">
        <v>1</v>
      </c>
      <c r="J2291" t="b">
        <v>0</v>
      </c>
      <c r="K2291" t="s">
        <v>41</v>
      </c>
      <c r="L2291" t="s">
        <v>60</v>
      </c>
      <c r="M2291">
        <v>135000</v>
      </c>
      <c r="N2291"/>
      <c r="O2291" t="s">
        <v>8621</v>
      </c>
      <c r="P2291" t="s">
        <v>1995</v>
      </c>
    </row>
    <row r="2292" spans="1:16" x14ac:dyDescent="0.25">
      <c r="A2292" t="s">
        <v>6</v>
      </c>
      <c r="B2292" t="s">
        <v>8631</v>
      </c>
      <c r="C2292" t="s">
        <v>246</v>
      </c>
      <c r="D2292" t="s">
        <v>4346</v>
      </c>
      <c r="E2292" t="s">
        <v>59</v>
      </c>
      <c r="F2292" t="b">
        <v>0</v>
      </c>
      <c r="G2292" t="s">
        <v>65</v>
      </c>
      <c r="H2292" s="1">
        <v>46049.334236111114</v>
      </c>
      <c r="I2292" t="b">
        <v>0</v>
      </c>
      <c r="J2292" t="b">
        <v>1</v>
      </c>
      <c r="K2292" t="s">
        <v>41</v>
      </c>
      <c r="L2292" t="s">
        <v>60</v>
      </c>
      <c r="M2292">
        <v>187000</v>
      </c>
      <c r="N2292"/>
      <c r="O2292" t="s">
        <v>1183</v>
      </c>
      <c r="P2292" t="s">
        <v>8506</v>
      </c>
    </row>
    <row r="2293" spans="1:16" x14ac:dyDescent="0.25">
      <c r="A2293" t="s">
        <v>5</v>
      </c>
      <c r="B2293" t="s">
        <v>5</v>
      </c>
      <c r="C2293" t="s">
        <v>567</v>
      </c>
      <c r="D2293" t="s">
        <v>4526</v>
      </c>
      <c r="E2293" t="s">
        <v>59</v>
      </c>
      <c r="F2293" t="b">
        <v>0</v>
      </c>
      <c r="G2293" t="s">
        <v>73</v>
      </c>
      <c r="H2293" s="1">
        <v>46049.335879629631</v>
      </c>
      <c r="I2293" t="b">
        <v>0</v>
      </c>
      <c r="J2293" t="b">
        <v>1</v>
      </c>
      <c r="K2293" t="s">
        <v>41</v>
      </c>
      <c r="L2293" t="s">
        <v>60</v>
      </c>
      <c r="M2293">
        <v>170000</v>
      </c>
      <c r="N2293"/>
      <c r="O2293" t="s">
        <v>8621</v>
      </c>
      <c r="P2293" t="s">
        <v>8622</v>
      </c>
    </row>
    <row r="2294" spans="1:16" x14ac:dyDescent="0.25">
      <c r="A2294" t="s">
        <v>8</v>
      </c>
      <c r="B2294" t="s">
        <v>8632</v>
      </c>
      <c r="C2294" t="s">
        <v>40</v>
      </c>
      <c r="D2294" t="s">
        <v>4526</v>
      </c>
      <c r="E2294" t="s">
        <v>59</v>
      </c>
      <c r="F2294" t="b">
        <v>0</v>
      </c>
      <c r="G2294" t="s">
        <v>40</v>
      </c>
      <c r="H2294" s="1">
        <v>46049.339108796303</v>
      </c>
      <c r="I2294" t="b">
        <v>0</v>
      </c>
      <c r="J2294" t="b">
        <v>0</v>
      </c>
      <c r="K2294" t="s">
        <v>40</v>
      </c>
      <c r="L2294" t="s">
        <v>60</v>
      </c>
      <c r="M2294">
        <v>160000</v>
      </c>
      <c r="N2294"/>
      <c r="O2294" t="s">
        <v>8633</v>
      </c>
      <c r="P2294" t="s">
        <v>208</v>
      </c>
    </row>
    <row r="2295" spans="1:16" x14ac:dyDescent="0.25">
      <c r="A2295" t="s">
        <v>2</v>
      </c>
      <c r="B2295" t="s">
        <v>8634</v>
      </c>
      <c r="C2295" t="s">
        <v>370</v>
      </c>
      <c r="D2295" t="s">
        <v>4346</v>
      </c>
      <c r="E2295" t="s">
        <v>59</v>
      </c>
      <c r="F2295" t="b">
        <v>0</v>
      </c>
      <c r="G2295" t="s">
        <v>65</v>
      </c>
      <c r="H2295" s="1">
        <v>46049.375844907408</v>
      </c>
      <c r="I2295" t="b">
        <v>0</v>
      </c>
      <c r="J2295" t="b">
        <v>1</v>
      </c>
      <c r="K2295" t="s">
        <v>41</v>
      </c>
      <c r="L2295" t="s">
        <v>60</v>
      </c>
      <c r="M2295">
        <v>181125</v>
      </c>
      <c r="N2295"/>
      <c r="O2295" t="s">
        <v>7675</v>
      </c>
      <c r="P2295" t="s">
        <v>8635</v>
      </c>
    </row>
    <row r="2296" spans="1:16" x14ac:dyDescent="0.25">
      <c r="A2296" t="s">
        <v>1</v>
      </c>
      <c r="B2296" t="s">
        <v>316</v>
      </c>
      <c r="C2296" t="s">
        <v>2432</v>
      </c>
      <c r="D2296" t="s">
        <v>4630</v>
      </c>
      <c r="E2296" t="s">
        <v>59</v>
      </c>
      <c r="F2296" t="b">
        <v>0</v>
      </c>
      <c r="G2296" t="s">
        <v>77</v>
      </c>
      <c r="H2296" s="1">
        <v>46049.376793981479</v>
      </c>
      <c r="I2296" t="b">
        <v>1</v>
      </c>
      <c r="J2296" t="b">
        <v>0</v>
      </c>
      <c r="K2296" t="s">
        <v>41</v>
      </c>
      <c r="L2296" t="s">
        <v>60</v>
      </c>
      <c r="M2296">
        <v>170000</v>
      </c>
      <c r="N2296"/>
      <c r="O2296" t="s">
        <v>8621</v>
      </c>
      <c r="P2296" t="s">
        <v>8622</v>
      </c>
    </row>
    <row r="2297" spans="1:16" x14ac:dyDescent="0.25">
      <c r="A2297" t="s">
        <v>1</v>
      </c>
      <c r="B2297" t="s">
        <v>8636</v>
      </c>
      <c r="C2297" t="s">
        <v>2204</v>
      </c>
      <c r="D2297" t="s">
        <v>4526</v>
      </c>
      <c r="E2297" t="s">
        <v>59</v>
      </c>
      <c r="F2297" t="b">
        <v>0</v>
      </c>
      <c r="G2297" t="s">
        <v>19</v>
      </c>
      <c r="H2297" s="1">
        <v>46049.378611111111</v>
      </c>
      <c r="I2297" t="b">
        <v>0</v>
      </c>
      <c r="J2297" t="b">
        <v>0</v>
      </c>
      <c r="K2297" t="s">
        <v>19</v>
      </c>
      <c r="L2297" t="s">
        <v>60</v>
      </c>
      <c r="M2297">
        <v>1400000</v>
      </c>
      <c r="N2297"/>
      <c r="O2297" t="s">
        <v>8637</v>
      </c>
      <c r="P2297" t="s">
        <v>8638</v>
      </c>
    </row>
    <row r="2298" spans="1:16" x14ac:dyDescent="0.25">
      <c r="A2298" t="s">
        <v>0</v>
      </c>
      <c r="B2298" t="s">
        <v>2009</v>
      </c>
      <c r="C2298" t="s">
        <v>76</v>
      </c>
      <c r="D2298" t="s">
        <v>4599</v>
      </c>
      <c r="E2298" t="s">
        <v>59</v>
      </c>
      <c r="F2298" t="b">
        <v>1</v>
      </c>
      <c r="G2298" t="s">
        <v>40</v>
      </c>
      <c r="H2298" s="1">
        <v>46049.380624999998</v>
      </c>
      <c r="I2298" t="b">
        <v>0</v>
      </c>
      <c r="J2298" t="b">
        <v>0</v>
      </c>
      <c r="K2298" t="s">
        <v>40</v>
      </c>
      <c r="L2298" t="s">
        <v>60</v>
      </c>
      <c r="M2298">
        <v>41677.5</v>
      </c>
      <c r="N2298"/>
      <c r="O2298" t="s">
        <v>8639</v>
      </c>
      <c r="P2298" t="s">
        <v>208</v>
      </c>
    </row>
    <row r="2299" spans="1:16" x14ac:dyDescent="0.25">
      <c r="A2299" t="s">
        <v>0</v>
      </c>
      <c r="B2299" t="s">
        <v>8640</v>
      </c>
      <c r="C2299" t="s">
        <v>5273</v>
      </c>
      <c r="D2299" t="s">
        <v>4526</v>
      </c>
      <c r="E2299" t="s">
        <v>59</v>
      </c>
      <c r="F2299" t="b">
        <v>0</v>
      </c>
      <c r="G2299" t="s">
        <v>40</v>
      </c>
      <c r="H2299" s="1">
        <v>46049.380671296298</v>
      </c>
      <c r="I2299" t="b">
        <v>0</v>
      </c>
      <c r="J2299" t="b">
        <v>0</v>
      </c>
      <c r="K2299" t="s">
        <v>40</v>
      </c>
      <c r="L2299" t="s">
        <v>60</v>
      </c>
      <c r="M2299">
        <v>37746</v>
      </c>
      <c r="N2299"/>
      <c r="O2299" t="s">
        <v>8641</v>
      </c>
      <c r="P2299" t="s">
        <v>8642</v>
      </c>
    </row>
    <row r="2300" spans="1:16" x14ac:dyDescent="0.25">
      <c r="A2300" t="s">
        <v>7</v>
      </c>
      <c r="B2300" t="s">
        <v>7</v>
      </c>
      <c r="C2300" t="s">
        <v>486</v>
      </c>
      <c r="D2300" t="s">
        <v>2360</v>
      </c>
      <c r="E2300" t="s">
        <v>59</v>
      </c>
      <c r="F2300" t="b">
        <v>0</v>
      </c>
      <c r="G2300" t="s">
        <v>65</v>
      </c>
      <c r="H2300" s="1">
        <v>46049.416747685187</v>
      </c>
      <c r="I2300" t="b">
        <v>0</v>
      </c>
      <c r="J2300" t="b">
        <v>1</v>
      </c>
      <c r="K2300" t="s">
        <v>41</v>
      </c>
      <c r="L2300" t="s">
        <v>60</v>
      </c>
      <c r="M2300">
        <v>102393.5</v>
      </c>
      <c r="N2300"/>
      <c r="O2300" t="s">
        <v>8560</v>
      </c>
      <c r="P2300" t="s">
        <v>8561</v>
      </c>
    </row>
    <row r="2301" spans="1:16" x14ac:dyDescent="0.25">
      <c r="A2301" t="s">
        <v>2</v>
      </c>
      <c r="B2301" t="s">
        <v>8585</v>
      </c>
      <c r="C2301" t="s">
        <v>112</v>
      </c>
      <c r="D2301" t="s">
        <v>2360</v>
      </c>
      <c r="E2301" t="s">
        <v>59</v>
      </c>
      <c r="F2301" t="b">
        <v>0</v>
      </c>
      <c r="G2301" t="s">
        <v>65</v>
      </c>
      <c r="H2301" s="1">
        <v>46049.417511574073</v>
      </c>
      <c r="I2301" t="b">
        <v>0</v>
      </c>
      <c r="J2301" t="b">
        <v>1</v>
      </c>
      <c r="K2301" t="s">
        <v>41</v>
      </c>
      <c r="L2301" t="s">
        <v>60</v>
      </c>
      <c r="M2301">
        <v>217225</v>
      </c>
      <c r="N2301"/>
      <c r="O2301" t="s">
        <v>8586</v>
      </c>
      <c r="P2301" t="s">
        <v>8587</v>
      </c>
    </row>
    <row r="2302" spans="1:16" x14ac:dyDescent="0.25">
      <c r="A2302" t="s">
        <v>6</v>
      </c>
      <c r="B2302" t="s">
        <v>1434</v>
      </c>
      <c r="C2302" t="s">
        <v>543</v>
      </c>
      <c r="D2302" t="s">
        <v>4569</v>
      </c>
      <c r="E2302" t="s">
        <v>59</v>
      </c>
      <c r="F2302" t="b">
        <v>0</v>
      </c>
      <c r="G2302" t="s">
        <v>65</v>
      </c>
      <c r="H2302" s="1">
        <v>46049.417627314811</v>
      </c>
      <c r="I2302" t="b">
        <v>0</v>
      </c>
      <c r="J2302" t="b">
        <v>1</v>
      </c>
      <c r="K2302" t="s">
        <v>41</v>
      </c>
      <c r="L2302" t="s">
        <v>74</v>
      </c>
      <c r="M2302"/>
      <c r="N2302">
        <v>84.375</v>
      </c>
      <c r="O2302" t="s">
        <v>5349</v>
      </c>
      <c r="P2302" t="s">
        <v>1321</v>
      </c>
    </row>
    <row r="2303" spans="1:16" x14ac:dyDescent="0.25">
      <c r="A2303" t="s">
        <v>2</v>
      </c>
      <c r="B2303" t="s">
        <v>659</v>
      </c>
      <c r="C2303" t="s">
        <v>2438</v>
      </c>
      <c r="D2303" t="s">
        <v>2360</v>
      </c>
      <c r="E2303" t="s">
        <v>59</v>
      </c>
      <c r="F2303" t="b">
        <v>0</v>
      </c>
      <c r="G2303" t="s">
        <v>77</v>
      </c>
      <c r="H2303" s="1">
        <v>46049.417719907397</v>
      </c>
      <c r="I2303" t="b">
        <v>0</v>
      </c>
      <c r="J2303" t="b">
        <v>1</v>
      </c>
      <c r="K2303" t="s">
        <v>41</v>
      </c>
      <c r="L2303" t="s">
        <v>60</v>
      </c>
      <c r="M2303">
        <v>104266.24000000001</v>
      </c>
      <c r="N2303"/>
      <c r="O2303" t="s">
        <v>1724</v>
      </c>
      <c r="P2303" t="s">
        <v>705</v>
      </c>
    </row>
    <row r="2304" spans="1:16" x14ac:dyDescent="0.25">
      <c r="A2304" t="s">
        <v>1</v>
      </c>
      <c r="B2304" t="s">
        <v>8643</v>
      </c>
      <c r="C2304" t="s">
        <v>189</v>
      </c>
      <c r="D2304" t="s">
        <v>2360</v>
      </c>
      <c r="E2304" t="s">
        <v>59</v>
      </c>
      <c r="F2304" t="b">
        <v>0</v>
      </c>
      <c r="G2304" t="s">
        <v>77</v>
      </c>
      <c r="H2304" s="1">
        <v>46049.418414351851</v>
      </c>
      <c r="I2304" t="b">
        <v>1</v>
      </c>
      <c r="J2304" t="b">
        <v>0</v>
      </c>
      <c r="K2304" t="s">
        <v>41</v>
      </c>
      <c r="L2304" t="s">
        <v>60</v>
      </c>
      <c r="M2304">
        <v>105000</v>
      </c>
      <c r="N2304"/>
      <c r="O2304" t="s">
        <v>5735</v>
      </c>
      <c r="P2304" t="s">
        <v>8644</v>
      </c>
    </row>
    <row r="2305" spans="1:16" x14ac:dyDescent="0.25">
      <c r="A2305" t="s">
        <v>7</v>
      </c>
      <c r="B2305" t="s">
        <v>8645</v>
      </c>
      <c r="C2305" t="s">
        <v>18</v>
      </c>
      <c r="D2305" t="s">
        <v>8646</v>
      </c>
      <c r="E2305" t="s">
        <v>59</v>
      </c>
      <c r="F2305" t="b">
        <v>0</v>
      </c>
      <c r="G2305" t="s">
        <v>18</v>
      </c>
      <c r="H2305" s="1">
        <v>46049.432141203702</v>
      </c>
      <c r="I2305" t="b">
        <v>1</v>
      </c>
      <c r="J2305" t="b">
        <v>0</v>
      </c>
      <c r="K2305" t="s">
        <v>18</v>
      </c>
      <c r="L2305" t="s">
        <v>60</v>
      </c>
      <c r="M2305">
        <v>62.5</v>
      </c>
      <c r="N2305"/>
      <c r="O2305" t="s">
        <v>8647</v>
      </c>
      <c r="P2305" t="s">
        <v>8648</v>
      </c>
    </row>
    <row r="2306" spans="1:16" x14ac:dyDescent="0.25">
      <c r="A2306" t="s">
        <v>0</v>
      </c>
      <c r="B2306" t="s">
        <v>8649</v>
      </c>
      <c r="C2306" t="s">
        <v>8650</v>
      </c>
      <c r="D2306" t="s">
        <v>8651</v>
      </c>
      <c r="E2306" t="s">
        <v>59</v>
      </c>
      <c r="F2306" t="b">
        <v>0</v>
      </c>
      <c r="G2306" t="s">
        <v>40</v>
      </c>
      <c r="H2306" s="1">
        <v>46049.464004629634</v>
      </c>
      <c r="I2306" t="b">
        <v>0</v>
      </c>
      <c r="J2306" t="b">
        <v>0</v>
      </c>
      <c r="K2306" t="s">
        <v>40</v>
      </c>
      <c r="L2306" t="s">
        <v>60</v>
      </c>
      <c r="M2306">
        <v>48000</v>
      </c>
      <c r="N2306"/>
      <c r="O2306" t="s">
        <v>8652</v>
      </c>
    </row>
    <row r="2307" spans="1:16" x14ac:dyDescent="0.25">
      <c r="A2307" t="s">
        <v>8</v>
      </c>
      <c r="B2307" t="s">
        <v>8653</v>
      </c>
      <c r="C2307" t="s">
        <v>913</v>
      </c>
      <c r="D2307" t="s">
        <v>4526</v>
      </c>
      <c r="E2307" t="s">
        <v>88</v>
      </c>
      <c r="F2307" t="b">
        <v>0</v>
      </c>
      <c r="G2307" t="s">
        <v>20</v>
      </c>
      <c r="H2307" s="1">
        <v>46049.47111111111</v>
      </c>
      <c r="I2307" t="b">
        <v>0</v>
      </c>
      <c r="J2307" t="b">
        <v>0</v>
      </c>
      <c r="K2307" t="s">
        <v>20</v>
      </c>
      <c r="L2307" t="s">
        <v>60</v>
      </c>
      <c r="M2307">
        <v>150000</v>
      </c>
      <c r="N2307"/>
      <c r="O2307" t="s">
        <v>4770</v>
      </c>
    </row>
    <row r="2308" spans="1:16" x14ac:dyDescent="0.25">
      <c r="A2308" t="s">
        <v>1</v>
      </c>
      <c r="B2308" t="s">
        <v>8654</v>
      </c>
      <c r="C2308" t="s">
        <v>225</v>
      </c>
      <c r="D2308" t="s">
        <v>4526</v>
      </c>
      <c r="E2308" t="s">
        <v>59</v>
      </c>
      <c r="F2308" t="b">
        <v>0</v>
      </c>
      <c r="G2308" t="s">
        <v>63</v>
      </c>
      <c r="H2308" s="1">
        <v>46049.471504629633</v>
      </c>
      <c r="I2308" t="b">
        <v>0</v>
      </c>
      <c r="J2308" t="b">
        <v>1</v>
      </c>
      <c r="K2308" t="s">
        <v>41</v>
      </c>
      <c r="L2308" t="s">
        <v>60</v>
      </c>
      <c r="M2308">
        <v>90348</v>
      </c>
      <c r="N2308"/>
      <c r="O2308" t="s">
        <v>3916</v>
      </c>
    </row>
    <row r="2309" spans="1:16" x14ac:dyDescent="0.25">
      <c r="A2309" t="s">
        <v>5</v>
      </c>
      <c r="B2309" t="s">
        <v>8655</v>
      </c>
      <c r="C2309" t="s">
        <v>4560</v>
      </c>
      <c r="D2309" t="s">
        <v>4531</v>
      </c>
      <c r="E2309" t="s">
        <v>59</v>
      </c>
      <c r="F2309" t="b">
        <v>0</v>
      </c>
      <c r="G2309" t="s">
        <v>4560</v>
      </c>
      <c r="H2309" s="1">
        <v>46049.503206018519</v>
      </c>
      <c r="I2309" t="b">
        <v>1</v>
      </c>
      <c r="J2309" t="b">
        <v>0</v>
      </c>
      <c r="K2309" t="s">
        <v>4560</v>
      </c>
      <c r="L2309" t="s">
        <v>60</v>
      </c>
      <c r="M2309">
        <v>90000</v>
      </c>
      <c r="N2309"/>
      <c r="O2309" t="s">
        <v>8656</v>
      </c>
    </row>
    <row r="2310" spans="1:16" x14ac:dyDescent="0.25">
      <c r="A2310" t="s">
        <v>2</v>
      </c>
      <c r="B2310" t="s">
        <v>8657</v>
      </c>
      <c r="C2310" t="s">
        <v>1417</v>
      </c>
      <c r="D2310" t="s">
        <v>4531</v>
      </c>
      <c r="E2310" t="s">
        <v>59</v>
      </c>
      <c r="F2310" t="b">
        <v>0</v>
      </c>
      <c r="G2310" t="s">
        <v>39</v>
      </c>
      <c r="H2310" s="1">
        <v>46049.510706018518</v>
      </c>
      <c r="I2310" t="b">
        <v>0</v>
      </c>
      <c r="J2310" t="b">
        <v>0</v>
      </c>
      <c r="K2310" t="s">
        <v>39</v>
      </c>
      <c r="L2310" t="s">
        <v>60</v>
      </c>
      <c r="M2310">
        <v>175000</v>
      </c>
      <c r="N2310"/>
      <c r="O2310" t="s">
        <v>8658</v>
      </c>
    </row>
    <row r="2311" spans="1:16" x14ac:dyDescent="0.25">
      <c r="A2311" t="s">
        <v>1</v>
      </c>
      <c r="B2311" t="s">
        <v>8659</v>
      </c>
      <c r="C2311" t="s">
        <v>3266</v>
      </c>
      <c r="D2311" t="s">
        <v>4526</v>
      </c>
      <c r="E2311" t="s">
        <v>88</v>
      </c>
      <c r="F2311" t="b">
        <v>0</v>
      </c>
      <c r="G2311" t="s">
        <v>65</v>
      </c>
      <c r="H2311" s="1">
        <v>46049.543090277781</v>
      </c>
      <c r="I2311" t="b">
        <v>0</v>
      </c>
      <c r="J2311" t="b">
        <v>1</v>
      </c>
      <c r="K2311" t="s">
        <v>41</v>
      </c>
      <c r="L2311" t="s">
        <v>74</v>
      </c>
      <c r="M2311"/>
      <c r="N2311">
        <v>90</v>
      </c>
      <c r="O2311" t="s">
        <v>4743</v>
      </c>
      <c r="P2311" t="s">
        <v>8660</v>
      </c>
    </row>
    <row r="2312" spans="1:16" x14ac:dyDescent="0.25">
      <c r="A2312" t="s">
        <v>1</v>
      </c>
      <c r="B2312" t="s">
        <v>210</v>
      </c>
      <c r="C2312" t="s">
        <v>181</v>
      </c>
      <c r="D2312" t="s">
        <v>4526</v>
      </c>
      <c r="E2312" t="s">
        <v>59</v>
      </c>
      <c r="F2312" t="b">
        <v>0</v>
      </c>
      <c r="G2312" t="s">
        <v>65</v>
      </c>
      <c r="H2312" s="1">
        <v>46049.543136574073</v>
      </c>
      <c r="I2312" t="b">
        <v>0</v>
      </c>
      <c r="J2312" t="b">
        <v>0</v>
      </c>
      <c r="K2312" t="s">
        <v>41</v>
      </c>
      <c r="L2312" t="s">
        <v>74</v>
      </c>
      <c r="M2312"/>
      <c r="N2312">
        <v>61</v>
      </c>
      <c r="O2312" t="s">
        <v>105</v>
      </c>
      <c r="P2312" t="s">
        <v>2288</v>
      </c>
    </row>
    <row r="2313" spans="1:16" x14ac:dyDescent="0.25">
      <c r="A2313" t="s">
        <v>0</v>
      </c>
      <c r="B2313" t="s">
        <v>8661</v>
      </c>
      <c r="C2313" t="s">
        <v>40</v>
      </c>
      <c r="D2313" t="s">
        <v>8662</v>
      </c>
      <c r="E2313" t="s">
        <v>72</v>
      </c>
      <c r="F2313" t="b">
        <v>0</v>
      </c>
      <c r="G2313" t="s">
        <v>40</v>
      </c>
      <c r="H2313" s="1">
        <v>46049.547337962962</v>
      </c>
      <c r="I2313" t="b">
        <v>1</v>
      </c>
      <c r="J2313" t="b">
        <v>0</v>
      </c>
      <c r="K2313" t="s">
        <v>40</v>
      </c>
      <c r="L2313" t="s">
        <v>60</v>
      </c>
      <c r="M2313">
        <v>40000</v>
      </c>
      <c r="N2313"/>
      <c r="O2313" t="s">
        <v>5071</v>
      </c>
      <c r="P2313" t="s">
        <v>2583</v>
      </c>
    </row>
    <row r="2314" spans="1:16" x14ac:dyDescent="0.25">
      <c r="A2314" t="s">
        <v>0</v>
      </c>
      <c r="B2314" t="s">
        <v>0</v>
      </c>
      <c r="C2314" t="s">
        <v>8663</v>
      </c>
      <c r="D2314" t="s">
        <v>8664</v>
      </c>
      <c r="E2314" t="s">
        <v>59</v>
      </c>
      <c r="F2314" t="b">
        <v>0</v>
      </c>
      <c r="G2314" t="s">
        <v>40</v>
      </c>
      <c r="H2314" s="1">
        <v>46049.547349537039</v>
      </c>
      <c r="I2314" t="b">
        <v>1</v>
      </c>
      <c r="J2314" t="b">
        <v>0</v>
      </c>
      <c r="K2314" t="s">
        <v>40</v>
      </c>
      <c r="L2314" t="s">
        <v>60</v>
      </c>
      <c r="M2314">
        <v>42000</v>
      </c>
      <c r="N2314"/>
      <c r="O2314" t="s">
        <v>8665</v>
      </c>
      <c r="P2314" t="s">
        <v>1314</v>
      </c>
    </row>
    <row r="2315" spans="1:16" x14ac:dyDescent="0.25">
      <c r="A2315" t="s">
        <v>6</v>
      </c>
      <c r="B2315" t="s">
        <v>8666</v>
      </c>
      <c r="C2315" t="s">
        <v>40</v>
      </c>
      <c r="D2315" t="s">
        <v>8651</v>
      </c>
      <c r="F2315" t="b">
        <v>0</v>
      </c>
      <c r="G2315" t="s">
        <v>40</v>
      </c>
      <c r="H2315" s="1">
        <v>46049.547407407408</v>
      </c>
      <c r="I2315" t="b">
        <v>0</v>
      </c>
      <c r="J2315" t="b">
        <v>0</v>
      </c>
      <c r="K2315" t="s">
        <v>40</v>
      </c>
      <c r="L2315" t="s">
        <v>60</v>
      </c>
      <c r="M2315">
        <v>100000</v>
      </c>
      <c r="N2315"/>
      <c r="O2315" t="s">
        <v>8667</v>
      </c>
      <c r="P2315" t="s">
        <v>208</v>
      </c>
    </row>
    <row r="2316" spans="1:16" x14ac:dyDescent="0.25">
      <c r="A2316" t="s">
        <v>6</v>
      </c>
      <c r="B2316" t="s">
        <v>8668</v>
      </c>
      <c r="C2316" t="s">
        <v>79</v>
      </c>
      <c r="D2316" t="s">
        <v>4346</v>
      </c>
      <c r="E2316" t="s">
        <v>59</v>
      </c>
      <c r="F2316" t="b">
        <v>0</v>
      </c>
      <c r="G2316" t="s">
        <v>77</v>
      </c>
      <c r="H2316" s="1">
        <v>46049.584386574083</v>
      </c>
      <c r="I2316" t="b">
        <v>0</v>
      </c>
      <c r="J2316" t="b">
        <v>1</v>
      </c>
      <c r="K2316" t="s">
        <v>41</v>
      </c>
      <c r="L2316" t="s">
        <v>60</v>
      </c>
      <c r="M2316">
        <v>205000</v>
      </c>
      <c r="N2316"/>
      <c r="O2316" t="s">
        <v>1990</v>
      </c>
      <c r="P2316" t="s">
        <v>5601</v>
      </c>
    </row>
    <row r="2317" spans="1:16" x14ac:dyDescent="0.25">
      <c r="A2317" t="s">
        <v>1</v>
      </c>
      <c r="B2317" t="s">
        <v>1</v>
      </c>
      <c r="C2317" t="s">
        <v>76</v>
      </c>
      <c r="D2317" t="s">
        <v>4622</v>
      </c>
      <c r="E2317" t="s">
        <v>59</v>
      </c>
      <c r="F2317" t="b">
        <v>1</v>
      </c>
      <c r="G2317" t="s">
        <v>65</v>
      </c>
      <c r="H2317" s="1">
        <v>46049.58488425926</v>
      </c>
      <c r="I2317" t="b">
        <v>1</v>
      </c>
      <c r="J2317" t="b">
        <v>1</v>
      </c>
      <c r="K2317" t="s">
        <v>41</v>
      </c>
      <c r="L2317" t="s">
        <v>60</v>
      </c>
      <c r="M2317">
        <v>100000</v>
      </c>
      <c r="N2317"/>
      <c r="O2317" t="s">
        <v>8669</v>
      </c>
      <c r="P2317" t="s">
        <v>8670</v>
      </c>
    </row>
    <row r="2318" spans="1:16" x14ac:dyDescent="0.25">
      <c r="A2318" t="s">
        <v>0</v>
      </c>
      <c r="B2318" t="s">
        <v>8671</v>
      </c>
      <c r="C2318" t="s">
        <v>40</v>
      </c>
      <c r="D2318" t="s">
        <v>4526</v>
      </c>
      <c r="E2318" t="s">
        <v>59</v>
      </c>
      <c r="F2318" t="b">
        <v>0</v>
      </c>
      <c r="G2318" t="s">
        <v>40</v>
      </c>
      <c r="H2318" s="1">
        <v>46049.58898148148</v>
      </c>
      <c r="I2318" t="b">
        <v>0</v>
      </c>
      <c r="J2318" t="b">
        <v>0</v>
      </c>
      <c r="K2318" t="s">
        <v>40</v>
      </c>
      <c r="L2318" t="s">
        <v>60</v>
      </c>
      <c r="M2318">
        <v>72500</v>
      </c>
      <c r="N2318"/>
      <c r="O2318" t="s">
        <v>2911</v>
      </c>
      <c r="P2318" t="s">
        <v>8672</v>
      </c>
    </row>
    <row r="2319" spans="1:16" x14ac:dyDescent="0.25">
      <c r="A2319" t="s">
        <v>6</v>
      </c>
      <c r="B2319" t="s">
        <v>8673</v>
      </c>
      <c r="C2319" t="s">
        <v>76</v>
      </c>
      <c r="D2319" t="s">
        <v>4526</v>
      </c>
      <c r="E2319" t="s">
        <v>59</v>
      </c>
      <c r="F2319" t="b">
        <v>1</v>
      </c>
      <c r="G2319" t="s">
        <v>40</v>
      </c>
      <c r="H2319" s="1">
        <v>46049.589074074072</v>
      </c>
      <c r="I2319" t="b">
        <v>0</v>
      </c>
      <c r="J2319" t="b">
        <v>0</v>
      </c>
      <c r="K2319" t="s">
        <v>40</v>
      </c>
      <c r="L2319" t="s">
        <v>60</v>
      </c>
      <c r="M2319">
        <v>110000</v>
      </c>
      <c r="N2319"/>
      <c r="O2319" t="s">
        <v>8674</v>
      </c>
      <c r="P2319" t="s">
        <v>8675</v>
      </c>
    </row>
    <row r="2320" spans="1:16" x14ac:dyDescent="0.25">
      <c r="A2320" t="s">
        <v>0</v>
      </c>
      <c r="B2320" t="s">
        <v>8676</v>
      </c>
      <c r="C2320" t="s">
        <v>8677</v>
      </c>
      <c r="D2320" t="s">
        <v>6627</v>
      </c>
      <c r="E2320" t="s">
        <v>59</v>
      </c>
      <c r="F2320" t="b">
        <v>0</v>
      </c>
      <c r="G2320" t="s">
        <v>63</v>
      </c>
      <c r="H2320" s="1">
        <v>46049.596550925933</v>
      </c>
      <c r="I2320" t="b">
        <v>0</v>
      </c>
      <c r="J2320" t="b">
        <v>1</v>
      </c>
      <c r="K2320" t="s">
        <v>41</v>
      </c>
      <c r="L2320" t="s">
        <v>60</v>
      </c>
      <c r="M2320">
        <v>62500</v>
      </c>
      <c r="N2320"/>
      <c r="O2320" t="s">
        <v>1102</v>
      </c>
      <c r="P2320" t="s">
        <v>6873</v>
      </c>
    </row>
    <row r="2321" spans="1:16" x14ac:dyDescent="0.25">
      <c r="A2321" t="s">
        <v>0</v>
      </c>
      <c r="B2321" t="s">
        <v>3959</v>
      </c>
      <c r="C2321" t="s">
        <v>1250</v>
      </c>
      <c r="D2321" t="s">
        <v>2360</v>
      </c>
      <c r="E2321" t="s">
        <v>59</v>
      </c>
      <c r="F2321" t="b">
        <v>0</v>
      </c>
      <c r="G2321" t="s">
        <v>89</v>
      </c>
      <c r="H2321" s="1">
        <v>46049.625740740739</v>
      </c>
      <c r="I2321" t="b">
        <v>0</v>
      </c>
      <c r="J2321" t="b">
        <v>0</v>
      </c>
      <c r="K2321" t="s">
        <v>41</v>
      </c>
      <c r="L2321" t="s">
        <v>60</v>
      </c>
      <c r="M2321">
        <v>62500</v>
      </c>
      <c r="N2321"/>
      <c r="O2321" t="s">
        <v>8678</v>
      </c>
      <c r="P2321" t="s">
        <v>219</v>
      </c>
    </row>
    <row r="2322" spans="1:16" x14ac:dyDescent="0.25">
      <c r="A2322" t="s">
        <v>6</v>
      </c>
      <c r="B2322" t="s">
        <v>8679</v>
      </c>
      <c r="C2322" t="s">
        <v>810</v>
      </c>
      <c r="D2322" t="s">
        <v>4346</v>
      </c>
      <c r="E2322" t="s">
        <v>59</v>
      </c>
      <c r="F2322" t="b">
        <v>0</v>
      </c>
      <c r="G2322" t="s">
        <v>77</v>
      </c>
      <c r="H2322" s="1">
        <v>46049.62605324074</v>
      </c>
      <c r="I2322" t="b">
        <v>0</v>
      </c>
      <c r="J2322" t="b">
        <v>1</v>
      </c>
      <c r="K2322" t="s">
        <v>41</v>
      </c>
      <c r="L2322" t="s">
        <v>60</v>
      </c>
      <c r="M2322">
        <v>222000</v>
      </c>
      <c r="N2322"/>
      <c r="O2322" t="s">
        <v>1183</v>
      </c>
      <c r="P2322" t="s">
        <v>8680</v>
      </c>
    </row>
    <row r="2323" spans="1:16" x14ac:dyDescent="0.25">
      <c r="A2323" t="s">
        <v>3</v>
      </c>
      <c r="B2323" t="s">
        <v>1839</v>
      </c>
      <c r="C2323" t="s">
        <v>207</v>
      </c>
      <c r="D2323" t="s">
        <v>2360</v>
      </c>
      <c r="E2323" t="s">
        <v>59</v>
      </c>
      <c r="F2323" t="b">
        <v>0</v>
      </c>
      <c r="G2323" t="s">
        <v>63</v>
      </c>
      <c r="H2323" s="1">
        <v>46049.638113425928</v>
      </c>
      <c r="I2323" t="b">
        <v>0</v>
      </c>
      <c r="J2323" t="b">
        <v>0</v>
      </c>
      <c r="K2323" t="s">
        <v>41</v>
      </c>
      <c r="L2323" t="s">
        <v>74</v>
      </c>
      <c r="M2323"/>
      <c r="N2323">
        <v>29</v>
      </c>
      <c r="O2323" t="s">
        <v>1220</v>
      </c>
    </row>
    <row r="2324" spans="1:16" x14ac:dyDescent="0.25">
      <c r="A2324" t="s">
        <v>7</v>
      </c>
      <c r="B2324" t="s">
        <v>7</v>
      </c>
      <c r="C2324" t="s">
        <v>253</v>
      </c>
      <c r="D2324" t="s">
        <v>4630</v>
      </c>
      <c r="E2324" t="s">
        <v>88</v>
      </c>
      <c r="F2324" t="b">
        <v>0</v>
      </c>
      <c r="G2324" t="s">
        <v>73</v>
      </c>
      <c r="H2324" s="1">
        <v>46049.66710648148</v>
      </c>
      <c r="I2324" t="b">
        <v>1</v>
      </c>
      <c r="J2324" t="b">
        <v>0</v>
      </c>
      <c r="K2324" t="s">
        <v>41</v>
      </c>
      <c r="L2324" t="s">
        <v>60</v>
      </c>
      <c r="M2324">
        <v>110000</v>
      </c>
      <c r="N2324"/>
      <c r="O2324" t="s">
        <v>8681</v>
      </c>
      <c r="P2324" t="s">
        <v>718</v>
      </c>
    </row>
    <row r="2325" spans="1:16" x14ac:dyDescent="0.25">
      <c r="A2325" t="s">
        <v>2</v>
      </c>
      <c r="B2325" t="s">
        <v>1861</v>
      </c>
      <c r="C2325" t="s">
        <v>810</v>
      </c>
      <c r="D2325" t="s">
        <v>4526</v>
      </c>
      <c r="E2325" t="s">
        <v>88</v>
      </c>
      <c r="F2325" t="b">
        <v>0</v>
      </c>
      <c r="G2325" t="s">
        <v>77</v>
      </c>
      <c r="H2325" s="1">
        <v>46049.667719907397</v>
      </c>
      <c r="I2325" t="b">
        <v>0</v>
      </c>
      <c r="J2325" t="b">
        <v>1</v>
      </c>
      <c r="K2325" t="s">
        <v>41</v>
      </c>
      <c r="L2325" t="s">
        <v>74</v>
      </c>
      <c r="M2325"/>
      <c r="N2325">
        <v>65</v>
      </c>
      <c r="O2325" t="s">
        <v>3605</v>
      </c>
      <c r="P2325" t="s">
        <v>718</v>
      </c>
    </row>
    <row r="2326" spans="1:16" x14ac:dyDescent="0.25">
      <c r="A2326" t="s">
        <v>5</v>
      </c>
      <c r="B2326" t="s">
        <v>8519</v>
      </c>
      <c r="C2326" t="s">
        <v>557</v>
      </c>
      <c r="D2326" t="s">
        <v>4526</v>
      </c>
      <c r="E2326" t="s">
        <v>59</v>
      </c>
      <c r="F2326" t="b">
        <v>0</v>
      </c>
      <c r="G2326" t="s">
        <v>65</v>
      </c>
      <c r="H2326" s="1">
        <v>46049.668090277781</v>
      </c>
      <c r="I2326" t="b">
        <v>0</v>
      </c>
      <c r="J2326" t="b">
        <v>1</v>
      </c>
      <c r="K2326" t="s">
        <v>41</v>
      </c>
      <c r="L2326" t="s">
        <v>60</v>
      </c>
      <c r="M2326">
        <v>176700</v>
      </c>
      <c r="N2326"/>
      <c r="O2326" t="s">
        <v>699</v>
      </c>
      <c r="P2326" t="s">
        <v>8520</v>
      </c>
    </row>
    <row r="2327" spans="1:16" x14ac:dyDescent="0.25">
      <c r="A2327" t="s">
        <v>0</v>
      </c>
      <c r="B2327" t="s">
        <v>0</v>
      </c>
      <c r="C2327" t="s">
        <v>8682</v>
      </c>
      <c r="D2327" t="s">
        <v>4526</v>
      </c>
      <c r="E2327" t="s">
        <v>59</v>
      </c>
      <c r="F2327" t="b">
        <v>0</v>
      </c>
      <c r="G2327" t="s">
        <v>65</v>
      </c>
      <c r="H2327" s="1">
        <v>46049.708391203712</v>
      </c>
      <c r="I2327" t="b">
        <v>0</v>
      </c>
      <c r="J2327" t="b">
        <v>0</v>
      </c>
      <c r="K2327" t="s">
        <v>41</v>
      </c>
      <c r="L2327" t="s">
        <v>60</v>
      </c>
      <c r="M2327">
        <v>87500</v>
      </c>
      <c r="N2327"/>
      <c r="O2327" t="s">
        <v>8683</v>
      </c>
      <c r="P2327" t="s">
        <v>8684</v>
      </c>
    </row>
    <row r="2328" spans="1:16" x14ac:dyDescent="0.25">
      <c r="A2328" t="s">
        <v>8</v>
      </c>
      <c r="B2328" t="s">
        <v>4047</v>
      </c>
      <c r="C2328" t="s">
        <v>392</v>
      </c>
      <c r="D2328" t="s">
        <v>4526</v>
      </c>
      <c r="E2328" t="s">
        <v>88</v>
      </c>
      <c r="F2328" t="b">
        <v>0</v>
      </c>
      <c r="G2328" t="s">
        <v>73</v>
      </c>
      <c r="H2328" s="1">
        <v>46049.709444444437</v>
      </c>
      <c r="I2328" t="b">
        <v>0</v>
      </c>
      <c r="J2328" t="b">
        <v>0</v>
      </c>
      <c r="K2328" t="s">
        <v>41</v>
      </c>
      <c r="L2328" t="s">
        <v>74</v>
      </c>
      <c r="M2328"/>
      <c r="N2328">
        <v>72.5</v>
      </c>
      <c r="O2328" t="s">
        <v>1164</v>
      </c>
    </row>
    <row r="2329" spans="1:16" x14ac:dyDescent="0.25">
      <c r="A2329" t="s">
        <v>2</v>
      </c>
      <c r="B2329" t="s">
        <v>8685</v>
      </c>
      <c r="C2329" t="s">
        <v>40</v>
      </c>
      <c r="D2329" t="s">
        <v>4526</v>
      </c>
      <c r="E2329" t="s">
        <v>59</v>
      </c>
      <c r="F2329" t="b">
        <v>0</v>
      </c>
      <c r="G2329" t="s">
        <v>40</v>
      </c>
      <c r="H2329" s="1">
        <v>46049.714074074072</v>
      </c>
      <c r="I2329" t="b">
        <v>0</v>
      </c>
      <c r="J2329" t="b">
        <v>0</v>
      </c>
      <c r="K2329" t="s">
        <v>40</v>
      </c>
      <c r="L2329" t="s">
        <v>60</v>
      </c>
      <c r="M2329">
        <v>120000</v>
      </c>
      <c r="N2329"/>
      <c r="O2329" t="s">
        <v>4410</v>
      </c>
    </row>
    <row r="2330" spans="1:16" x14ac:dyDescent="0.25">
      <c r="A2330" t="s">
        <v>0</v>
      </c>
      <c r="B2330" t="s">
        <v>8686</v>
      </c>
      <c r="C2330" t="s">
        <v>373</v>
      </c>
      <c r="D2330" t="s">
        <v>4526</v>
      </c>
      <c r="F2330" t="b">
        <v>0</v>
      </c>
      <c r="G2330" t="s">
        <v>63</v>
      </c>
      <c r="H2330" s="1">
        <v>46049.721446759257</v>
      </c>
      <c r="I2330" t="b">
        <v>0</v>
      </c>
      <c r="J2330" t="b">
        <v>1</v>
      </c>
      <c r="K2330" t="s">
        <v>41</v>
      </c>
      <c r="L2330" t="s">
        <v>60</v>
      </c>
      <c r="M2330">
        <v>37440</v>
      </c>
      <c r="N2330"/>
      <c r="O2330" t="s">
        <v>8687</v>
      </c>
      <c r="P2330" t="s">
        <v>1482</v>
      </c>
    </row>
    <row r="2331" spans="1:16" x14ac:dyDescent="0.25">
      <c r="A2331" t="s">
        <v>0</v>
      </c>
      <c r="B2331" t="s">
        <v>8688</v>
      </c>
      <c r="C2331" t="s">
        <v>320</v>
      </c>
      <c r="D2331" t="s">
        <v>2360</v>
      </c>
      <c r="F2331" t="b">
        <v>0</v>
      </c>
      <c r="G2331" t="s">
        <v>73</v>
      </c>
      <c r="H2331" s="1">
        <v>46049.750439814823</v>
      </c>
      <c r="I2331" t="b">
        <v>0</v>
      </c>
      <c r="J2331" t="b">
        <v>0</v>
      </c>
      <c r="K2331" t="s">
        <v>41</v>
      </c>
      <c r="L2331" t="s">
        <v>74</v>
      </c>
      <c r="M2331"/>
      <c r="N2331">
        <v>42.5</v>
      </c>
      <c r="O2331" t="s">
        <v>2989</v>
      </c>
      <c r="P2331" t="s">
        <v>8689</v>
      </c>
    </row>
    <row r="2332" spans="1:16" x14ac:dyDescent="0.25">
      <c r="A2332" t="s">
        <v>3</v>
      </c>
      <c r="B2332" t="s">
        <v>8690</v>
      </c>
      <c r="C2332" t="s">
        <v>190</v>
      </c>
      <c r="D2332" t="s">
        <v>2360</v>
      </c>
      <c r="E2332" t="s">
        <v>59</v>
      </c>
      <c r="F2332" t="b">
        <v>0</v>
      </c>
      <c r="G2332" t="s">
        <v>73</v>
      </c>
      <c r="H2332" s="1">
        <v>46049.750486111108</v>
      </c>
      <c r="I2332" t="b">
        <v>0</v>
      </c>
      <c r="J2332" t="b">
        <v>0</v>
      </c>
      <c r="K2332" t="s">
        <v>41</v>
      </c>
      <c r="L2332" t="s">
        <v>60</v>
      </c>
      <c r="M2332">
        <v>95000</v>
      </c>
      <c r="N2332"/>
      <c r="O2332" t="s">
        <v>4081</v>
      </c>
      <c r="P2332" t="s">
        <v>8691</v>
      </c>
    </row>
    <row r="2333" spans="1:16" x14ac:dyDescent="0.25">
      <c r="A2333" t="s">
        <v>1</v>
      </c>
      <c r="B2333" t="s">
        <v>8692</v>
      </c>
      <c r="C2333" t="s">
        <v>4245</v>
      </c>
      <c r="D2333" t="s">
        <v>2360</v>
      </c>
      <c r="F2333" t="b">
        <v>0</v>
      </c>
      <c r="G2333" t="s">
        <v>77</v>
      </c>
      <c r="H2333" s="1">
        <v>46049.751747685194</v>
      </c>
      <c r="I2333" t="b">
        <v>0</v>
      </c>
      <c r="J2333" t="b">
        <v>0</v>
      </c>
      <c r="K2333" t="s">
        <v>41</v>
      </c>
      <c r="L2333" t="s">
        <v>60</v>
      </c>
      <c r="M2333">
        <v>140000</v>
      </c>
      <c r="N2333"/>
      <c r="O2333" t="s">
        <v>8693</v>
      </c>
      <c r="P2333" t="s">
        <v>8694</v>
      </c>
    </row>
    <row r="2334" spans="1:16" x14ac:dyDescent="0.25">
      <c r="A2334" t="s">
        <v>3</v>
      </c>
      <c r="B2334" t="s">
        <v>8695</v>
      </c>
      <c r="C2334" t="s">
        <v>207</v>
      </c>
      <c r="D2334" t="s">
        <v>4526</v>
      </c>
      <c r="E2334" t="s">
        <v>59</v>
      </c>
      <c r="F2334" t="b">
        <v>0</v>
      </c>
      <c r="G2334" t="s">
        <v>63</v>
      </c>
      <c r="H2334" s="1">
        <v>46049.763113425928</v>
      </c>
      <c r="I2334" t="b">
        <v>0</v>
      </c>
      <c r="J2334" t="b">
        <v>1</v>
      </c>
      <c r="K2334" t="s">
        <v>41</v>
      </c>
      <c r="L2334" t="s">
        <v>74</v>
      </c>
      <c r="M2334"/>
      <c r="N2334">
        <v>27.5</v>
      </c>
      <c r="O2334" t="s">
        <v>8696</v>
      </c>
      <c r="P2334" t="s">
        <v>8697</v>
      </c>
    </row>
    <row r="2335" spans="1:16" x14ac:dyDescent="0.25">
      <c r="A2335" t="s">
        <v>0</v>
      </c>
      <c r="B2335" t="s">
        <v>3144</v>
      </c>
      <c r="C2335" t="s">
        <v>112</v>
      </c>
      <c r="D2335" t="s">
        <v>4526</v>
      </c>
      <c r="F2335" t="b">
        <v>0</v>
      </c>
      <c r="G2335" t="s">
        <v>65</v>
      </c>
      <c r="H2335" s="1">
        <v>46049.791747685187</v>
      </c>
      <c r="I2335" t="b">
        <v>1</v>
      </c>
      <c r="J2335" t="b">
        <v>1</v>
      </c>
      <c r="K2335" t="s">
        <v>41</v>
      </c>
      <c r="L2335" t="s">
        <v>74</v>
      </c>
      <c r="M2335"/>
      <c r="N2335">
        <v>65</v>
      </c>
      <c r="O2335" t="s">
        <v>155</v>
      </c>
    </row>
    <row r="2336" spans="1:16" x14ac:dyDescent="0.25">
      <c r="A2336" t="s">
        <v>2</v>
      </c>
      <c r="B2336" t="s">
        <v>1442</v>
      </c>
      <c r="C2336" t="s">
        <v>8698</v>
      </c>
      <c r="D2336" t="s">
        <v>8699</v>
      </c>
      <c r="E2336" t="s">
        <v>59</v>
      </c>
      <c r="F2336" t="b">
        <v>0</v>
      </c>
      <c r="G2336" t="s">
        <v>65</v>
      </c>
      <c r="H2336" s="1">
        <v>46049.792569444442</v>
      </c>
      <c r="I2336" t="b">
        <v>0</v>
      </c>
      <c r="J2336" t="b">
        <v>1</v>
      </c>
      <c r="K2336" t="s">
        <v>41</v>
      </c>
      <c r="L2336" t="s">
        <v>60</v>
      </c>
      <c r="M2336">
        <v>152500</v>
      </c>
      <c r="N2336"/>
      <c r="O2336" t="s">
        <v>8700</v>
      </c>
      <c r="P2336" t="s">
        <v>8701</v>
      </c>
    </row>
    <row r="2337" spans="1:16" x14ac:dyDescent="0.25">
      <c r="A2337" t="s">
        <v>5</v>
      </c>
      <c r="B2337" t="s">
        <v>8702</v>
      </c>
      <c r="C2337" t="s">
        <v>650</v>
      </c>
      <c r="D2337" t="s">
        <v>4630</v>
      </c>
      <c r="E2337" t="s">
        <v>88</v>
      </c>
      <c r="F2337" t="b">
        <v>0</v>
      </c>
      <c r="G2337" t="s">
        <v>77</v>
      </c>
      <c r="H2337" s="1">
        <v>46049.793402777781</v>
      </c>
      <c r="I2337" t="b">
        <v>0</v>
      </c>
      <c r="J2337" t="b">
        <v>0</v>
      </c>
      <c r="K2337" t="s">
        <v>41</v>
      </c>
      <c r="L2337" t="s">
        <v>74</v>
      </c>
      <c r="M2337"/>
      <c r="N2337">
        <v>73</v>
      </c>
      <c r="O2337" t="s">
        <v>7800</v>
      </c>
      <c r="P2337" t="s">
        <v>461</v>
      </c>
    </row>
    <row r="2338" spans="1:16" x14ac:dyDescent="0.25">
      <c r="A2338" t="s">
        <v>5</v>
      </c>
      <c r="B2338" t="s">
        <v>8703</v>
      </c>
      <c r="C2338" t="s">
        <v>612</v>
      </c>
      <c r="D2338" t="s">
        <v>4630</v>
      </c>
      <c r="E2338" t="s">
        <v>59</v>
      </c>
      <c r="F2338" t="b">
        <v>0</v>
      </c>
      <c r="G2338" t="s">
        <v>77</v>
      </c>
      <c r="H2338" s="1">
        <v>46049.793414351851</v>
      </c>
      <c r="I2338" t="b">
        <v>1</v>
      </c>
      <c r="J2338" t="b">
        <v>1</v>
      </c>
      <c r="K2338" t="s">
        <v>41</v>
      </c>
      <c r="L2338" t="s">
        <v>60</v>
      </c>
      <c r="M2338">
        <v>157500</v>
      </c>
      <c r="N2338"/>
      <c r="O2338" t="s">
        <v>444</v>
      </c>
      <c r="P2338" t="s">
        <v>8704</v>
      </c>
    </row>
    <row r="2339" spans="1:16" x14ac:dyDescent="0.25">
      <c r="A2339" t="s">
        <v>0</v>
      </c>
      <c r="B2339" t="s">
        <v>0</v>
      </c>
      <c r="C2339" t="s">
        <v>8705</v>
      </c>
      <c r="D2339" t="s">
        <v>410</v>
      </c>
      <c r="F2339" t="b">
        <v>0</v>
      </c>
      <c r="G2339" t="s">
        <v>40</v>
      </c>
      <c r="H2339" s="1">
        <v>46049.797291666669</v>
      </c>
      <c r="I2339" t="b">
        <v>0</v>
      </c>
      <c r="J2339" t="b">
        <v>0</v>
      </c>
      <c r="K2339" t="s">
        <v>40</v>
      </c>
      <c r="L2339" t="s">
        <v>60</v>
      </c>
      <c r="M2339">
        <v>36000</v>
      </c>
      <c r="N2339"/>
      <c r="O2339" t="s">
        <v>410</v>
      </c>
      <c r="P2339" t="s">
        <v>8706</v>
      </c>
    </row>
    <row r="2340" spans="1:16" x14ac:dyDescent="0.25">
      <c r="A2340" t="s">
        <v>2</v>
      </c>
      <c r="B2340" t="s">
        <v>8707</v>
      </c>
      <c r="C2340" t="s">
        <v>79</v>
      </c>
      <c r="D2340" t="s">
        <v>4526</v>
      </c>
      <c r="E2340" t="s">
        <v>59</v>
      </c>
      <c r="F2340" t="b">
        <v>0</v>
      </c>
      <c r="G2340" t="s">
        <v>77</v>
      </c>
      <c r="H2340" s="1">
        <v>46049.833726851852</v>
      </c>
      <c r="I2340" t="b">
        <v>1</v>
      </c>
      <c r="J2340" t="b">
        <v>1</v>
      </c>
      <c r="K2340" t="s">
        <v>41</v>
      </c>
      <c r="L2340" t="s">
        <v>60</v>
      </c>
      <c r="M2340">
        <v>275000</v>
      </c>
      <c r="N2340"/>
      <c r="O2340" t="s">
        <v>2935</v>
      </c>
    </row>
    <row r="2341" spans="1:16" x14ac:dyDescent="0.25">
      <c r="A2341" t="s">
        <v>1</v>
      </c>
      <c r="B2341" t="s">
        <v>8708</v>
      </c>
      <c r="C2341" t="s">
        <v>41</v>
      </c>
      <c r="D2341" t="s">
        <v>4526</v>
      </c>
      <c r="E2341" t="s">
        <v>88</v>
      </c>
      <c r="F2341" t="b">
        <v>0</v>
      </c>
      <c r="G2341" t="s">
        <v>77</v>
      </c>
      <c r="H2341" s="1">
        <v>46049.834999999999</v>
      </c>
      <c r="I2341" t="b">
        <v>0</v>
      </c>
      <c r="J2341" t="b">
        <v>0</v>
      </c>
      <c r="K2341" t="s">
        <v>41</v>
      </c>
      <c r="L2341" t="s">
        <v>74</v>
      </c>
      <c r="M2341"/>
      <c r="N2341">
        <v>90</v>
      </c>
      <c r="O2341" t="s">
        <v>4784</v>
      </c>
      <c r="P2341" t="s">
        <v>8709</v>
      </c>
    </row>
    <row r="2342" spans="1:16" x14ac:dyDescent="0.25">
      <c r="A2342" t="s">
        <v>1</v>
      </c>
      <c r="B2342" t="s">
        <v>8710</v>
      </c>
      <c r="C2342" t="s">
        <v>218</v>
      </c>
      <c r="D2342" t="s">
        <v>4526</v>
      </c>
      <c r="E2342" t="s">
        <v>59</v>
      </c>
      <c r="F2342" t="b">
        <v>0</v>
      </c>
      <c r="G2342" t="s">
        <v>73</v>
      </c>
      <c r="H2342" s="1">
        <v>46049.835833333331</v>
      </c>
      <c r="I2342" t="b">
        <v>0</v>
      </c>
      <c r="J2342" t="b">
        <v>1</v>
      </c>
      <c r="K2342" t="s">
        <v>41</v>
      </c>
      <c r="L2342" t="s">
        <v>60</v>
      </c>
      <c r="M2342">
        <v>125900</v>
      </c>
      <c r="N2342"/>
      <c r="O2342" t="s">
        <v>2057</v>
      </c>
      <c r="P2342" t="s">
        <v>8711</v>
      </c>
    </row>
    <row r="2343" spans="1:16" x14ac:dyDescent="0.25">
      <c r="A2343" t="s">
        <v>0</v>
      </c>
      <c r="B2343" t="s">
        <v>8712</v>
      </c>
      <c r="C2343" t="s">
        <v>13</v>
      </c>
      <c r="D2343" t="s">
        <v>4637</v>
      </c>
      <c r="F2343" t="b">
        <v>0</v>
      </c>
      <c r="G2343" t="s">
        <v>13</v>
      </c>
      <c r="H2343" s="1">
        <v>46049.84</v>
      </c>
      <c r="I2343" t="b">
        <v>1</v>
      </c>
      <c r="J2343" t="b">
        <v>0</v>
      </c>
      <c r="K2343" t="s">
        <v>13</v>
      </c>
      <c r="L2343" t="s">
        <v>74</v>
      </c>
      <c r="M2343"/>
      <c r="N2343">
        <v>30</v>
      </c>
      <c r="O2343" t="s">
        <v>4596</v>
      </c>
      <c r="P2343" t="s">
        <v>8713</v>
      </c>
    </row>
    <row r="2344" spans="1:16" x14ac:dyDescent="0.25">
      <c r="A2344" t="s">
        <v>2</v>
      </c>
      <c r="B2344" t="s">
        <v>2957</v>
      </c>
      <c r="C2344" t="s">
        <v>1634</v>
      </c>
      <c r="D2344" t="s">
        <v>4526</v>
      </c>
      <c r="E2344" t="s">
        <v>59</v>
      </c>
      <c r="F2344" t="b">
        <v>0</v>
      </c>
      <c r="G2344" t="s">
        <v>65</v>
      </c>
      <c r="H2344" s="1">
        <v>46049.875104166669</v>
      </c>
      <c r="I2344" t="b">
        <v>0</v>
      </c>
      <c r="J2344" t="b">
        <v>1</v>
      </c>
      <c r="K2344" t="s">
        <v>41</v>
      </c>
      <c r="L2344" t="s">
        <v>60</v>
      </c>
      <c r="M2344">
        <v>80000</v>
      </c>
      <c r="N2344"/>
      <c r="O2344" t="s">
        <v>8714</v>
      </c>
      <c r="P2344" t="s">
        <v>85</v>
      </c>
    </row>
    <row r="2345" spans="1:16" x14ac:dyDescent="0.25">
      <c r="A2345" t="s">
        <v>0</v>
      </c>
      <c r="B2345" t="s">
        <v>3032</v>
      </c>
      <c r="C2345" t="s">
        <v>326</v>
      </c>
      <c r="D2345" t="s">
        <v>4526</v>
      </c>
      <c r="E2345" t="s">
        <v>59</v>
      </c>
      <c r="F2345" t="b">
        <v>0</v>
      </c>
      <c r="G2345" t="s">
        <v>77</v>
      </c>
      <c r="H2345" s="1">
        <v>46049.875300925924</v>
      </c>
      <c r="I2345" t="b">
        <v>0</v>
      </c>
      <c r="J2345" t="b">
        <v>1</v>
      </c>
      <c r="K2345" t="s">
        <v>41</v>
      </c>
      <c r="L2345" t="s">
        <v>60</v>
      </c>
      <c r="M2345">
        <v>102335</v>
      </c>
      <c r="N2345"/>
      <c r="O2345" t="s">
        <v>8715</v>
      </c>
      <c r="P2345" t="s">
        <v>8716</v>
      </c>
    </row>
    <row r="2346" spans="1:16" x14ac:dyDescent="0.25">
      <c r="A2346" t="s">
        <v>0</v>
      </c>
      <c r="B2346" t="s">
        <v>8717</v>
      </c>
      <c r="C2346" t="s">
        <v>201</v>
      </c>
      <c r="D2346" t="s">
        <v>4526</v>
      </c>
      <c r="E2346" t="s">
        <v>59</v>
      </c>
      <c r="F2346" t="b">
        <v>0</v>
      </c>
      <c r="G2346" t="s">
        <v>77</v>
      </c>
      <c r="H2346" s="1">
        <v>46049.875358796293</v>
      </c>
      <c r="I2346" t="b">
        <v>1</v>
      </c>
      <c r="J2346" t="b">
        <v>0</v>
      </c>
      <c r="K2346" t="s">
        <v>41</v>
      </c>
      <c r="L2346" t="s">
        <v>60</v>
      </c>
      <c r="M2346">
        <v>65000</v>
      </c>
      <c r="N2346"/>
      <c r="O2346" t="s">
        <v>8718</v>
      </c>
      <c r="P2346" t="s">
        <v>8719</v>
      </c>
    </row>
    <row r="2347" spans="1:16" x14ac:dyDescent="0.25">
      <c r="A2347" t="s">
        <v>3</v>
      </c>
      <c r="B2347" t="s">
        <v>286</v>
      </c>
      <c r="C2347" t="s">
        <v>616</v>
      </c>
      <c r="D2347" t="s">
        <v>4526</v>
      </c>
      <c r="E2347" t="s">
        <v>59</v>
      </c>
      <c r="F2347" t="b">
        <v>0</v>
      </c>
      <c r="G2347" t="s">
        <v>73</v>
      </c>
      <c r="H2347" s="1">
        <v>46049.875439814823</v>
      </c>
      <c r="I2347" t="b">
        <v>0</v>
      </c>
      <c r="J2347" t="b">
        <v>1</v>
      </c>
      <c r="K2347" t="s">
        <v>41</v>
      </c>
      <c r="L2347" t="s">
        <v>60</v>
      </c>
      <c r="M2347">
        <v>110400</v>
      </c>
      <c r="N2347"/>
      <c r="O2347" t="s">
        <v>98</v>
      </c>
      <c r="P2347" t="s">
        <v>8720</v>
      </c>
    </row>
    <row r="2348" spans="1:16" x14ac:dyDescent="0.25">
      <c r="A2348" t="s">
        <v>0</v>
      </c>
      <c r="B2348" t="s">
        <v>1249</v>
      </c>
      <c r="C2348" t="s">
        <v>253</v>
      </c>
      <c r="D2348" t="s">
        <v>4526</v>
      </c>
      <c r="E2348" t="s">
        <v>59</v>
      </c>
      <c r="F2348" t="b">
        <v>0</v>
      </c>
      <c r="G2348" t="s">
        <v>73</v>
      </c>
      <c r="H2348" s="1">
        <v>46049.875439814823</v>
      </c>
      <c r="I2348" t="b">
        <v>0</v>
      </c>
      <c r="J2348" t="b">
        <v>0</v>
      </c>
      <c r="K2348" t="s">
        <v>41</v>
      </c>
      <c r="L2348" t="s">
        <v>74</v>
      </c>
      <c r="M2348"/>
      <c r="N2348">
        <v>30.5</v>
      </c>
      <c r="O2348" t="s">
        <v>8721</v>
      </c>
      <c r="P2348" t="s">
        <v>8722</v>
      </c>
    </row>
    <row r="2349" spans="1:16" x14ac:dyDescent="0.25">
      <c r="A2349" t="s">
        <v>7</v>
      </c>
      <c r="B2349" t="s">
        <v>8723</v>
      </c>
      <c r="C2349" t="s">
        <v>121</v>
      </c>
      <c r="D2349" t="s">
        <v>2360</v>
      </c>
      <c r="E2349" t="s">
        <v>59</v>
      </c>
      <c r="F2349" t="b">
        <v>0</v>
      </c>
      <c r="G2349" t="s">
        <v>68</v>
      </c>
      <c r="H2349" s="1">
        <v>46049.875590277778</v>
      </c>
      <c r="I2349" t="b">
        <v>0</v>
      </c>
      <c r="J2349" t="b">
        <v>1</v>
      </c>
      <c r="K2349" t="s">
        <v>41</v>
      </c>
      <c r="L2349" t="s">
        <v>60</v>
      </c>
      <c r="M2349">
        <v>102400</v>
      </c>
      <c r="N2349"/>
      <c r="O2349" t="s">
        <v>8724</v>
      </c>
      <c r="P2349" t="s">
        <v>4661</v>
      </c>
    </row>
    <row r="2350" spans="1:16" x14ac:dyDescent="0.25">
      <c r="A2350" t="s">
        <v>2</v>
      </c>
      <c r="B2350" t="s">
        <v>8725</v>
      </c>
      <c r="C2350" t="s">
        <v>2269</v>
      </c>
      <c r="D2350" t="s">
        <v>4756</v>
      </c>
      <c r="E2350" t="s">
        <v>59</v>
      </c>
      <c r="F2350" t="b">
        <v>0</v>
      </c>
      <c r="G2350" t="s">
        <v>65</v>
      </c>
      <c r="H2350" s="1">
        <v>46049.875902777778</v>
      </c>
      <c r="I2350" t="b">
        <v>0</v>
      </c>
      <c r="J2350" t="b">
        <v>1</v>
      </c>
      <c r="K2350" t="s">
        <v>41</v>
      </c>
      <c r="L2350" t="s">
        <v>60</v>
      </c>
      <c r="M2350">
        <v>154650</v>
      </c>
      <c r="N2350"/>
      <c r="O2350" t="s">
        <v>6525</v>
      </c>
      <c r="P2350" t="s">
        <v>997</v>
      </c>
    </row>
    <row r="2351" spans="1:16" x14ac:dyDescent="0.25">
      <c r="A2351" t="s">
        <v>2</v>
      </c>
      <c r="B2351" t="s">
        <v>191</v>
      </c>
      <c r="C2351" t="s">
        <v>616</v>
      </c>
      <c r="D2351" t="s">
        <v>4526</v>
      </c>
      <c r="E2351" t="s">
        <v>59</v>
      </c>
      <c r="F2351" t="b">
        <v>0</v>
      </c>
      <c r="G2351" t="s">
        <v>73</v>
      </c>
      <c r="H2351" s="1">
        <v>46049.876111111109</v>
      </c>
      <c r="I2351" t="b">
        <v>0</v>
      </c>
      <c r="J2351" t="b">
        <v>1</v>
      </c>
      <c r="K2351" t="s">
        <v>41</v>
      </c>
      <c r="L2351" t="s">
        <v>60</v>
      </c>
      <c r="M2351">
        <v>209000</v>
      </c>
      <c r="N2351"/>
      <c r="O2351" t="s">
        <v>98</v>
      </c>
      <c r="P2351" t="s">
        <v>3601</v>
      </c>
    </row>
    <row r="2352" spans="1:16" x14ac:dyDescent="0.25">
      <c r="A2352" t="s">
        <v>1</v>
      </c>
      <c r="B2352" t="s">
        <v>8726</v>
      </c>
      <c r="C2352" t="s">
        <v>1634</v>
      </c>
      <c r="D2352" t="s">
        <v>4526</v>
      </c>
      <c r="E2352" t="s">
        <v>59</v>
      </c>
      <c r="F2352" t="b">
        <v>0</v>
      </c>
      <c r="G2352" t="s">
        <v>65</v>
      </c>
      <c r="H2352" s="1">
        <v>46049.87636574074</v>
      </c>
      <c r="I2352" t="b">
        <v>0</v>
      </c>
      <c r="J2352" t="b">
        <v>1</v>
      </c>
      <c r="K2352" t="s">
        <v>41</v>
      </c>
      <c r="L2352" t="s">
        <v>60</v>
      </c>
      <c r="M2352">
        <v>80000</v>
      </c>
      <c r="N2352"/>
      <c r="O2352" t="s">
        <v>8714</v>
      </c>
      <c r="P2352" t="s">
        <v>8727</v>
      </c>
    </row>
    <row r="2353" spans="1:16" x14ac:dyDescent="0.25">
      <c r="A2353" t="s">
        <v>5</v>
      </c>
      <c r="B2353" t="s">
        <v>8728</v>
      </c>
      <c r="C2353" t="s">
        <v>71</v>
      </c>
      <c r="D2353" t="s">
        <v>4526</v>
      </c>
      <c r="E2353" t="s">
        <v>59</v>
      </c>
      <c r="F2353" t="b">
        <v>0</v>
      </c>
      <c r="G2353" t="s">
        <v>73</v>
      </c>
      <c r="H2353" s="1">
        <v>46049.877083333333</v>
      </c>
      <c r="I2353" t="b">
        <v>0</v>
      </c>
      <c r="J2353" t="b">
        <v>0</v>
      </c>
      <c r="K2353" t="s">
        <v>41</v>
      </c>
      <c r="L2353" t="s">
        <v>60</v>
      </c>
      <c r="M2353">
        <v>165000</v>
      </c>
      <c r="N2353"/>
      <c r="O2353" t="s">
        <v>8729</v>
      </c>
      <c r="P2353" t="s">
        <v>8730</v>
      </c>
    </row>
    <row r="2354" spans="1:16" x14ac:dyDescent="0.25">
      <c r="A2354" t="s">
        <v>0</v>
      </c>
      <c r="B2354" t="s">
        <v>4287</v>
      </c>
      <c r="C2354" t="s">
        <v>2983</v>
      </c>
      <c r="D2354" t="s">
        <v>155</v>
      </c>
      <c r="F2354" t="b">
        <v>0</v>
      </c>
      <c r="G2354" t="s">
        <v>63</v>
      </c>
      <c r="H2354" s="1">
        <v>46049.888831018521</v>
      </c>
      <c r="I2354" t="b">
        <v>1</v>
      </c>
      <c r="J2354" t="b">
        <v>0</v>
      </c>
      <c r="K2354" t="s">
        <v>41</v>
      </c>
      <c r="L2354" t="s">
        <v>74</v>
      </c>
      <c r="M2354"/>
      <c r="N2354">
        <v>45</v>
      </c>
      <c r="O2354" t="s">
        <v>155</v>
      </c>
      <c r="P2354" t="s">
        <v>1476</v>
      </c>
    </row>
    <row r="2355" spans="1:16" x14ac:dyDescent="0.25">
      <c r="A2355" t="s">
        <v>1</v>
      </c>
      <c r="B2355" t="s">
        <v>8609</v>
      </c>
      <c r="C2355" t="s">
        <v>76</v>
      </c>
      <c r="D2355" t="s">
        <v>4622</v>
      </c>
      <c r="E2355" t="s">
        <v>59</v>
      </c>
      <c r="F2355" t="b">
        <v>1</v>
      </c>
      <c r="G2355" t="s">
        <v>65</v>
      </c>
      <c r="H2355" s="1">
        <v>46049.918090277781</v>
      </c>
      <c r="I2355" t="b">
        <v>0</v>
      </c>
      <c r="J2355" t="b">
        <v>1</v>
      </c>
      <c r="K2355" t="s">
        <v>41</v>
      </c>
      <c r="L2355" t="s">
        <v>60</v>
      </c>
      <c r="M2355">
        <v>116800</v>
      </c>
      <c r="N2355"/>
      <c r="O2355" t="s">
        <v>4165</v>
      </c>
      <c r="P2355" t="s">
        <v>8590</v>
      </c>
    </row>
    <row r="2356" spans="1:16" x14ac:dyDescent="0.25">
      <c r="A2356" t="s">
        <v>0</v>
      </c>
      <c r="B2356" t="s">
        <v>2769</v>
      </c>
      <c r="C2356" t="s">
        <v>218</v>
      </c>
      <c r="D2356" t="s">
        <v>4526</v>
      </c>
      <c r="E2356" t="s">
        <v>88</v>
      </c>
      <c r="F2356" t="b">
        <v>0</v>
      </c>
      <c r="G2356" t="s">
        <v>63</v>
      </c>
      <c r="H2356" s="1">
        <v>46049.929745370369</v>
      </c>
      <c r="I2356" t="b">
        <v>1</v>
      </c>
      <c r="J2356" t="b">
        <v>0</v>
      </c>
      <c r="K2356" t="s">
        <v>41</v>
      </c>
      <c r="L2356" t="s">
        <v>74</v>
      </c>
      <c r="M2356"/>
      <c r="N2356">
        <v>58</v>
      </c>
      <c r="O2356" t="s">
        <v>4139</v>
      </c>
      <c r="P2356" t="s">
        <v>219</v>
      </c>
    </row>
    <row r="2357" spans="1:16" x14ac:dyDescent="0.25">
      <c r="A2357" t="s">
        <v>0</v>
      </c>
      <c r="B2357" t="s">
        <v>8731</v>
      </c>
      <c r="C2357" t="s">
        <v>218</v>
      </c>
      <c r="D2357" t="s">
        <v>4526</v>
      </c>
      <c r="E2357" t="s">
        <v>88</v>
      </c>
      <c r="F2357" t="b">
        <v>0</v>
      </c>
      <c r="G2357" t="s">
        <v>63</v>
      </c>
      <c r="H2357" s="1">
        <v>46049.929861111108</v>
      </c>
      <c r="I2357" t="b">
        <v>1</v>
      </c>
      <c r="J2357" t="b">
        <v>0</v>
      </c>
      <c r="K2357" t="s">
        <v>41</v>
      </c>
      <c r="L2357" t="s">
        <v>74</v>
      </c>
      <c r="M2357"/>
      <c r="N2357">
        <v>58</v>
      </c>
      <c r="O2357" t="s">
        <v>4139</v>
      </c>
      <c r="P2357" t="s">
        <v>219</v>
      </c>
    </row>
    <row r="2358" spans="1:16" x14ac:dyDescent="0.25">
      <c r="A2358" t="s">
        <v>2</v>
      </c>
      <c r="B2358" t="s">
        <v>8732</v>
      </c>
      <c r="C2358" t="s">
        <v>287</v>
      </c>
      <c r="D2358" t="s">
        <v>4526</v>
      </c>
      <c r="E2358" t="s">
        <v>88</v>
      </c>
      <c r="F2358" t="b">
        <v>0</v>
      </c>
      <c r="G2358" t="s">
        <v>63</v>
      </c>
      <c r="H2358" s="1">
        <v>46049.930115740739</v>
      </c>
      <c r="I2358" t="b">
        <v>0</v>
      </c>
      <c r="J2358" t="b">
        <v>0</v>
      </c>
      <c r="K2358" t="s">
        <v>41</v>
      </c>
      <c r="L2358" t="s">
        <v>74</v>
      </c>
      <c r="M2358"/>
      <c r="N2358">
        <v>75</v>
      </c>
      <c r="O2358" t="s">
        <v>8509</v>
      </c>
      <c r="P2358" t="s">
        <v>705</v>
      </c>
    </row>
    <row r="2359" spans="1:16" x14ac:dyDescent="0.25">
      <c r="A2359" t="s">
        <v>0</v>
      </c>
      <c r="B2359" t="s">
        <v>8733</v>
      </c>
      <c r="C2359" t="s">
        <v>76</v>
      </c>
      <c r="D2359" t="s">
        <v>4633</v>
      </c>
      <c r="E2359" t="s">
        <v>59</v>
      </c>
      <c r="F2359" t="b">
        <v>1</v>
      </c>
      <c r="G2359" t="s">
        <v>42</v>
      </c>
      <c r="H2359" s="1">
        <v>46049.937256944453</v>
      </c>
      <c r="I2359" t="b">
        <v>0</v>
      </c>
      <c r="J2359" t="b">
        <v>0</v>
      </c>
      <c r="K2359" t="s">
        <v>42</v>
      </c>
      <c r="L2359" t="s">
        <v>60</v>
      </c>
      <c r="M2359">
        <v>37500</v>
      </c>
      <c r="N2359"/>
      <c r="O2359" t="s">
        <v>4642</v>
      </c>
      <c r="P2359" t="s">
        <v>6578</v>
      </c>
    </row>
    <row r="2360" spans="1:16" x14ac:dyDescent="0.25">
      <c r="A2360" t="s">
        <v>2</v>
      </c>
      <c r="B2360" t="s">
        <v>8734</v>
      </c>
      <c r="C2360" t="s">
        <v>1593</v>
      </c>
      <c r="D2360" t="s">
        <v>4756</v>
      </c>
      <c r="E2360" t="s">
        <v>59</v>
      </c>
      <c r="F2360" t="b">
        <v>0</v>
      </c>
      <c r="G2360" t="s">
        <v>65</v>
      </c>
      <c r="H2360" s="1">
        <v>46049.959201388891</v>
      </c>
      <c r="I2360" t="b">
        <v>0</v>
      </c>
      <c r="J2360" t="b">
        <v>1</v>
      </c>
      <c r="K2360" t="s">
        <v>41</v>
      </c>
      <c r="L2360" t="s">
        <v>60</v>
      </c>
      <c r="M2360">
        <v>129780</v>
      </c>
      <c r="N2360"/>
      <c r="O2360" t="s">
        <v>8735</v>
      </c>
      <c r="P2360" t="s">
        <v>310</v>
      </c>
    </row>
    <row r="2361" spans="1:16" x14ac:dyDescent="0.25">
      <c r="A2361" t="s">
        <v>6</v>
      </c>
      <c r="B2361" t="s">
        <v>1289</v>
      </c>
      <c r="C2361" t="s">
        <v>84</v>
      </c>
      <c r="D2361" t="s">
        <v>4526</v>
      </c>
      <c r="E2361" t="s">
        <v>59</v>
      </c>
      <c r="F2361" t="b">
        <v>0</v>
      </c>
      <c r="G2361" t="s">
        <v>77</v>
      </c>
      <c r="H2361" s="1">
        <v>46049.960231481477</v>
      </c>
      <c r="I2361" t="b">
        <v>0</v>
      </c>
      <c r="J2361" t="b">
        <v>1</v>
      </c>
      <c r="K2361" t="s">
        <v>41</v>
      </c>
      <c r="L2361" t="s">
        <v>60</v>
      </c>
      <c r="M2361">
        <v>172500</v>
      </c>
      <c r="N2361"/>
      <c r="O2361" t="s">
        <v>8736</v>
      </c>
      <c r="P2361" t="s">
        <v>8737</v>
      </c>
    </row>
    <row r="2362" spans="1:16" x14ac:dyDescent="0.25">
      <c r="A2362" t="s">
        <v>1</v>
      </c>
      <c r="B2362" t="s">
        <v>8738</v>
      </c>
      <c r="C2362" t="s">
        <v>147</v>
      </c>
      <c r="D2362" t="s">
        <v>4526</v>
      </c>
      <c r="E2362" t="s">
        <v>88</v>
      </c>
      <c r="F2362" t="b">
        <v>0</v>
      </c>
      <c r="G2362" t="s">
        <v>73</v>
      </c>
      <c r="H2362" s="1">
        <v>46049.960416666669</v>
      </c>
      <c r="I2362" t="b">
        <v>0</v>
      </c>
      <c r="J2362" t="b">
        <v>0</v>
      </c>
      <c r="K2362" t="s">
        <v>41</v>
      </c>
      <c r="L2362" t="s">
        <v>74</v>
      </c>
      <c r="M2362"/>
      <c r="N2362">
        <v>62.5</v>
      </c>
      <c r="O2362" t="s">
        <v>8514</v>
      </c>
      <c r="P2362" t="s">
        <v>8515</v>
      </c>
    </row>
    <row r="2363" spans="1:16" x14ac:dyDescent="0.25">
      <c r="A2363" t="s">
        <v>2</v>
      </c>
      <c r="B2363" t="s">
        <v>8739</v>
      </c>
      <c r="C2363" t="s">
        <v>218</v>
      </c>
      <c r="D2363" t="s">
        <v>4526</v>
      </c>
      <c r="E2363" t="s">
        <v>59</v>
      </c>
      <c r="F2363" t="b">
        <v>0</v>
      </c>
      <c r="G2363" t="s">
        <v>63</v>
      </c>
      <c r="H2363" s="1">
        <v>46049.97146990741</v>
      </c>
      <c r="I2363" t="b">
        <v>0</v>
      </c>
      <c r="J2363" t="b">
        <v>1</v>
      </c>
      <c r="K2363" t="s">
        <v>41</v>
      </c>
      <c r="L2363" t="s">
        <v>60</v>
      </c>
      <c r="M2363">
        <v>117500</v>
      </c>
      <c r="N2363"/>
      <c r="O2363" t="s">
        <v>8740</v>
      </c>
      <c r="P2363" t="s">
        <v>8741</v>
      </c>
    </row>
    <row r="2364" spans="1:16" x14ac:dyDescent="0.25">
      <c r="A2364" t="s">
        <v>2</v>
      </c>
      <c r="B2364" t="s">
        <v>2</v>
      </c>
      <c r="C2364" t="s">
        <v>869</v>
      </c>
      <c r="D2364" t="s">
        <v>3761</v>
      </c>
      <c r="E2364" t="s">
        <v>59</v>
      </c>
      <c r="F2364" t="b">
        <v>0</v>
      </c>
      <c r="G2364" t="s">
        <v>65</v>
      </c>
      <c r="H2364" s="1">
        <v>46050.000925925917</v>
      </c>
      <c r="I2364" t="b">
        <v>0</v>
      </c>
      <c r="J2364" t="b">
        <v>0</v>
      </c>
      <c r="K2364" t="s">
        <v>41</v>
      </c>
      <c r="L2364" t="s">
        <v>60</v>
      </c>
      <c r="M2364">
        <v>136011</v>
      </c>
      <c r="N2364"/>
      <c r="O2364" t="s">
        <v>8742</v>
      </c>
      <c r="P2364" t="s">
        <v>8743</v>
      </c>
    </row>
    <row r="2365" spans="1:16" x14ac:dyDescent="0.25">
      <c r="A2365" t="s">
        <v>2</v>
      </c>
      <c r="B2365" t="s">
        <v>8744</v>
      </c>
      <c r="C2365" t="s">
        <v>8745</v>
      </c>
      <c r="D2365" t="s">
        <v>4587</v>
      </c>
      <c r="E2365" t="s">
        <v>59</v>
      </c>
      <c r="F2365" t="b">
        <v>0</v>
      </c>
      <c r="G2365" t="s">
        <v>77</v>
      </c>
      <c r="H2365" s="1">
        <v>46050.00105324074</v>
      </c>
      <c r="I2365" t="b">
        <v>0</v>
      </c>
      <c r="J2365" t="b">
        <v>1</v>
      </c>
      <c r="K2365" t="s">
        <v>41</v>
      </c>
      <c r="L2365" t="s">
        <v>60</v>
      </c>
      <c r="M2365">
        <v>198000</v>
      </c>
      <c r="N2365"/>
      <c r="O2365" t="s">
        <v>424</v>
      </c>
      <c r="P2365" t="s">
        <v>8746</v>
      </c>
    </row>
    <row r="2366" spans="1:16" x14ac:dyDescent="0.25">
      <c r="A2366" t="s">
        <v>1</v>
      </c>
      <c r="B2366" t="s">
        <v>1830</v>
      </c>
      <c r="C2366" t="s">
        <v>198</v>
      </c>
      <c r="D2366" t="s">
        <v>4526</v>
      </c>
      <c r="E2366" t="s">
        <v>59</v>
      </c>
      <c r="F2366" t="b">
        <v>0</v>
      </c>
      <c r="G2366" t="s">
        <v>65</v>
      </c>
      <c r="H2366" s="1">
        <v>46050.001469907409</v>
      </c>
      <c r="I2366" t="b">
        <v>0</v>
      </c>
      <c r="J2366" t="b">
        <v>1</v>
      </c>
      <c r="K2366" t="s">
        <v>41</v>
      </c>
      <c r="L2366" t="s">
        <v>74</v>
      </c>
      <c r="M2366"/>
      <c r="N2366">
        <v>62</v>
      </c>
      <c r="O2366" t="s">
        <v>720</v>
      </c>
      <c r="P2366" t="s">
        <v>8747</v>
      </c>
    </row>
    <row r="2367" spans="1:16" x14ac:dyDescent="0.25">
      <c r="A2367" t="s">
        <v>1</v>
      </c>
      <c r="B2367" t="s">
        <v>8748</v>
      </c>
      <c r="C2367" t="s">
        <v>145</v>
      </c>
      <c r="D2367" t="s">
        <v>4630</v>
      </c>
      <c r="E2367" t="s">
        <v>59</v>
      </c>
      <c r="F2367" t="b">
        <v>0</v>
      </c>
      <c r="G2367" t="s">
        <v>77</v>
      </c>
      <c r="H2367" s="1">
        <v>46050.001759259263</v>
      </c>
      <c r="I2367" t="b">
        <v>0</v>
      </c>
      <c r="J2367" t="b">
        <v>0</v>
      </c>
      <c r="K2367" t="s">
        <v>41</v>
      </c>
      <c r="L2367" t="s">
        <v>60</v>
      </c>
      <c r="M2367">
        <v>210500</v>
      </c>
      <c r="N2367"/>
      <c r="O2367" t="s">
        <v>560</v>
      </c>
      <c r="P2367" t="s">
        <v>8749</v>
      </c>
    </row>
    <row r="2368" spans="1:16" x14ac:dyDescent="0.25">
      <c r="A2368" t="s">
        <v>1</v>
      </c>
      <c r="B2368" t="s">
        <v>8750</v>
      </c>
      <c r="C2368" t="s">
        <v>124</v>
      </c>
      <c r="D2368" t="s">
        <v>3173</v>
      </c>
      <c r="E2368" t="s">
        <v>59</v>
      </c>
      <c r="F2368" t="b">
        <v>0</v>
      </c>
      <c r="G2368" t="s">
        <v>77</v>
      </c>
      <c r="H2368" s="1">
        <v>46050.001805555563</v>
      </c>
      <c r="I2368" t="b">
        <v>0</v>
      </c>
      <c r="J2368" t="b">
        <v>1</v>
      </c>
      <c r="K2368" t="s">
        <v>41</v>
      </c>
      <c r="L2368" t="s">
        <v>60</v>
      </c>
      <c r="M2368">
        <v>155000</v>
      </c>
      <c r="N2368"/>
      <c r="O2368" t="s">
        <v>149</v>
      </c>
      <c r="P2368" t="s">
        <v>8751</v>
      </c>
    </row>
    <row r="2369" spans="1:16" x14ac:dyDescent="0.25">
      <c r="A2369" t="s">
        <v>0</v>
      </c>
      <c r="B2369" t="s">
        <v>8752</v>
      </c>
      <c r="C2369" t="s">
        <v>19</v>
      </c>
      <c r="D2369" t="s">
        <v>4518</v>
      </c>
      <c r="E2369" t="s">
        <v>59</v>
      </c>
      <c r="F2369" t="b">
        <v>0</v>
      </c>
      <c r="G2369" t="s">
        <v>19</v>
      </c>
      <c r="H2369" s="1">
        <v>46050.003449074073</v>
      </c>
      <c r="I2369" t="b">
        <v>1</v>
      </c>
      <c r="J2369" t="b">
        <v>0</v>
      </c>
      <c r="K2369" t="s">
        <v>19</v>
      </c>
      <c r="L2369" t="s">
        <v>60</v>
      </c>
      <c r="M2369">
        <v>27500</v>
      </c>
      <c r="N2369"/>
      <c r="O2369" t="s">
        <v>8753</v>
      </c>
    </row>
    <row r="2370" spans="1:16" x14ac:dyDescent="0.25">
      <c r="A2370" t="s">
        <v>0</v>
      </c>
      <c r="B2370" t="s">
        <v>8754</v>
      </c>
      <c r="C2370" t="s">
        <v>19</v>
      </c>
      <c r="D2370" t="s">
        <v>4518</v>
      </c>
      <c r="E2370" t="s">
        <v>132</v>
      </c>
      <c r="F2370" t="b">
        <v>0</v>
      </c>
      <c r="G2370" t="s">
        <v>19</v>
      </c>
      <c r="H2370" s="1">
        <v>46050.003449074073</v>
      </c>
      <c r="I2370" t="b">
        <v>1</v>
      </c>
      <c r="J2370" t="b">
        <v>0</v>
      </c>
      <c r="K2370" t="s">
        <v>19</v>
      </c>
      <c r="L2370" t="s">
        <v>60</v>
      </c>
      <c r="M2370">
        <v>40000</v>
      </c>
      <c r="N2370"/>
      <c r="O2370" t="s">
        <v>4519</v>
      </c>
    </row>
    <row r="2371" spans="1:16" x14ac:dyDescent="0.25">
      <c r="A2371" t="s">
        <v>0</v>
      </c>
      <c r="B2371" t="s">
        <v>8755</v>
      </c>
      <c r="C2371" t="s">
        <v>19</v>
      </c>
      <c r="D2371" t="s">
        <v>4518</v>
      </c>
      <c r="E2371" t="s">
        <v>59</v>
      </c>
      <c r="F2371" t="b">
        <v>0</v>
      </c>
      <c r="G2371" t="s">
        <v>19</v>
      </c>
      <c r="H2371" s="1">
        <v>46050.003449074073</v>
      </c>
      <c r="I2371" t="b">
        <v>1</v>
      </c>
      <c r="J2371" t="b">
        <v>0</v>
      </c>
      <c r="K2371" t="s">
        <v>19</v>
      </c>
      <c r="L2371" t="s">
        <v>60</v>
      </c>
      <c r="M2371">
        <v>64000</v>
      </c>
      <c r="N2371"/>
      <c r="O2371" t="s">
        <v>8756</v>
      </c>
    </row>
    <row r="2372" spans="1:16" x14ac:dyDescent="0.25">
      <c r="A2372" t="s">
        <v>3</v>
      </c>
      <c r="B2372" t="s">
        <v>8757</v>
      </c>
      <c r="C2372" t="s">
        <v>19</v>
      </c>
      <c r="D2372" t="s">
        <v>4518</v>
      </c>
      <c r="E2372" t="s">
        <v>59</v>
      </c>
      <c r="F2372" t="b">
        <v>0</v>
      </c>
      <c r="G2372" t="s">
        <v>19</v>
      </c>
      <c r="H2372" s="1">
        <v>46050.003449074073</v>
      </c>
      <c r="I2372" t="b">
        <v>1</v>
      </c>
      <c r="J2372" t="b">
        <v>0</v>
      </c>
      <c r="K2372" t="s">
        <v>19</v>
      </c>
      <c r="L2372" t="s">
        <v>60</v>
      </c>
      <c r="M2372">
        <v>50000</v>
      </c>
      <c r="N2372"/>
      <c r="O2372" t="s">
        <v>4519</v>
      </c>
    </row>
    <row r="2373" spans="1:16" x14ac:dyDescent="0.25">
      <c r="A2373" t="s">
        <v>0</v>
      </c>
      <c r="B2373" t="s">
        <v>8758</v>
      </c>
      <c r="C2373" t="s">
        <v>19</v>
      </c>
      <c r="D2373" t="s">
        <v>4518</v>
      </c>
      <c r="E2373" t="s">
        <v>132</v>
      </c>
      <c r="F2373" t="b">
        <v>0</v>
      </c>
      <c r="G2373" t="s">
        <v>19</v>
      </c>
      <c r="H2373" s="1">
        <v>46050.003472222219</v>
      </c>
      <c r="I2373" t="b">
        <v>1</v>
      </c>
      <c r="J2373" t="b">
        <v>0</v>
      </c>
      <c r="K2373" t="s">
        <v>19</v>
      </c>
      <c r="L2373" t="s">
        <v>60</v>
      </c>
      <c r="M2373">
        <v>50000</v>
      </c>
      <c r="N2373"/>
      <c r="O2373" t="s">
        <v>4519</v>
      </c>
      <c r="P2373" t="s">
        <v>208</v>
      </c>
    </row>
    <row r="2374" spans="1:16" x14ac:dyDescent="0.25">
      <c r="A2374" t="s">
        <v>1</v>
      </c>
      <c r="B2374" t="s">
        <v>8759</v>
      </c>
      <c r="C2374" t="s">
        <v>178</v>
      </c>
      <c r="D2374" t="s">
        <v>3761</v>
      </c>
      <c r="E2374" t="s">
        <v>59</v>
      </c>
      <c r="F2374" t="b">
        <v>0</v>
      </c>
      <c r="G2374" t="s">
        <v>19</v>
      </c>
      <c r="H2374" s="1">
        <v>46050.003738425927</v>
      </c>
      <c r="I2374" t="b">
        <v>1</v>
      </c>
      <c r="J2374" t="b">
        <v>0</v>
      </c>
      <c r="K2374" t="s">
        <v>19</v>
      </c>
      <c r="L2374" t="s">
        <v>74</v>
      </c>
      <c r="M2374"/>
      <c r="N2374">
        <v>47.5</v>
      </c>
      <c r="O2374" t="s">
        <v>8760</v>
      </c>
      <c r="P2374" t="s">
        <v>8761</v>
      </c>
    </row>
    <row r="2375" spans="1:16" x14ac:dyDescent="0.25">
      <c r="A2375" t="s">
        <v>1</v>
      </c>
      <c r="B2375" t="s">
        <v>8762</v>
      </c>
      <c r="C2375" t="s">
        <v>2474</v>
      </c>
      <c r="D2375" t="s">
        <v>4518</v>
      </c>
      <c r="E2375" t="s">
        <v>59</v>
      </c>
      <c r="F2375" t="b">
        <v>0</v>
      </c>
      <c r="G2375" t="s">
        <v>19</v>
      </c>
      <c r="H2375" s="1">
        <v>46050.003750000003</v>
      </c>
      <c r="I2375" t="b">
        <v>1</v>
      </c>
      <c r="J2375" t="b">
        <v>0</v>
      </c>
      <c r="K2375" t="s">
        <v>19</v>
      </c>
      <c r="L2375" t="s">
        <v>60</v>
      </c>
      <c r="M2375">
        <v>64000</v>
      </c>
      <c r="N2375"/>
      <c r="O2375" t="s">
        <v>8763</v>
      </c>
    </row>
    <row r="2376" spans="1:16" x14ac:dyDescent="0.25">
      <c r="A2376" t="s">
        <v>1</v>
      </c>
      <c r="B2376" t="s">
        <v>8764</v>
      </c>
      <c r="C2376" t="s">
        <v>19</v>
      </c>
      <c r="D2376" t="s">
        <v>4518</v>
      </c>
      <c r="E2376" t="s">
        <v>59</v>
      </c>
      <c r="F2376" t="b">
        <v>0</v>
      </c>
      <c r="G2376" t="s">
        <v>19</v>
      </c>
      <c r="H2376" s="1">
        <v>46050.00377314815</v>
      </c>
      <c r="I2376" t="b">
        <v>1</v>
      </c>
      <c r="J2376" t="b">
        <v>0</v>
      </c>
      <c r="K2376" t="s">
        <v>19</v>
      </c>
      <c r="L2376" t="s">
        <v>60</v>
      </c>
      <c r="M2376">
        <v>64000</v>
      </c>
      <c r="N2376"/>
      <c r="O2376" t="s">
        <v>8765</v>
      </c>
    </row>
    <row r="2377" spans="1:16" x14ac:dyDescent="0.25">
      <c r="A2377" t="s">
        <v>1</v>
      </c>
      <c r="B2377" t="s">
        <v>8766</v>
      </c>
      <c r="C2377" t="s">
        <v>19</v>
      </c>
      <c r="D2377" t="s">
        <v>4518</v>
      </c>
      <c r="E2377" t="s">
        <v>59</v>
      </c>
      <c r="F2377" t="b">
        <v>0</v>
      </c>
      <c r="G2377" t="s">
        <v>19</v>
      </c>
      <c r="H2377" s="1">
        <v>46050.00377314815</v>
      </c>
      <c r="I2377" t="b">
        <v>1</v>
      </c>
      <c r="J2377" t="b">
        <v>0</v>
      </c>
      <c r="K2377" t="s">
        <v>19</v>
      </c>
      <c r="L2377" t="s">
        <v>60</v>
      </c>
      <c r="M2377">
        <v>64000</v>
      </c>
      <c r="N2377"/>
      <c r="O2377" t="s">
        <v>8763</v>
      </c>
      <c r="P2377" t="s">
        <v>8767</v>
      </c>
    </row>
    <row r="2378" spans="1:16" x14ac:dyDescent="0.25">
      <c r="A2378" t="s">
        <v>1</v>
      </c>
      <c r="B2378" t="s">
        <v>8768</v>
      </c>
      <c r="C2378" t="s">
        <v>19</v>
      </c>
      <c r="D2378" t="s">
        <v>4518</v>
      </c>
      <c r="E2378" t="s">
        <v>621</v>
      </c>
      <c r="F2378" t="b">
        <v>0</v>
      </c>
      <c r="G2378" t="s">
        <v>19</v>
      </c>
      <c r="H2378" s="1">
        <v>46050.003796296303</v>
      </c>
      <c r="I2378" t="b">
        <v>0</v>
      </c>
      <c r="J2378" t="b">
        <v>0</v>
      </c>
      <c r="K2378" t="s">
        <v>19</v>
      </c>
      <c r="L2378" t="s">
        <v>60</v>
      </c>
      <c r="M2378">
        <v>45000</v>
      </c>
      <c r="N2378"/>
      <c r="O2378" t="s">
        <v>8595</v>
      </c>
      <c r="P2378" t="s">
        <v>216</v>
      </c>
    </row>
    <row r="2379" spans="1:16" x14ac:dyDescent="0.25">
      <c r="A2379" t="s">
        <v>1</v>
      </c>
      <c r="B2379" t="s">
        <v>8769</v>
      </c>
      <c r="C2379" t="s">
        <v>942</v>
      </c>
      <c r="D2379" t="s">
        <v>4518</v>
      </c>
      <c r="E2379" t="s">
        <v>621</v>
      </c>
      <c r="F2379" t="b">
        <v>0</v>
      </c>
      <c r="G2379" t="s">
        <v>19</v>
      </c>
      <c r="H2379" s="1">
        <v>46050.003796296303</v>
      </c>
      <c r="I2379" t="b">
        <v>0</v>
      </c>
      <c r="J2379" t="b">
        <v>0</v>
      </c>
      <c r="K2379" t="s">
        <v>19</v>
      </c>
      <c r="L2379" t="s">
        <v>60</v>
      </c>
      <c r="M2379">
        <v>45000</v>
      </c>
      <c r="N2379"/>
      <c r="O2379" t="s">
        <v>4683</v>
      </c>
      <c r="P2379" t="s">
        <v>3281</v>
      </c>
    </row>
    <row r="2380" spans="1:16" x14ac:dyDescent="0.25">
      <c r="A2380" t="s">
        <v>2</v>
      </c>
      <c r="B2380" t="s">
        <v>158</v>
      </c>
      <c r="C2380" t="s">
        <v>8770</v>
      </c>
      <c r="D2380" t="s">
        <v>4587</v>
      </c>
      <c r="E2380" t="s">
        <v>59</v>
      </c>
      <c r="F2380" t="b">
        <v>0</v>
      </c>
      <c r="G2380" t="s">
        <v>40</v>
      </c>
      <c r="H2380" s="1">
        <v>46050.005740740737</v>
      </c>
      <c r="I2380" t="b">
        <v>0</v>
      </c>
      <c r="J2380" t="b">
        <v>0</v>
      </c>
      <c r="K2380" t="s">
        <v>40</v>
      </c>
      <c r="L2380" t="s">
        <v>60</v>
      </c>
      <c r="M2380">
        <v>70000</v>
      </c>
      <c r="N2380"/>
      <c r="O2380" t="s">
        <v>8771</v>
      </c>
      <c r="P2380" t="s">
        <v>8772</v>
      </c>
    </row>
    <row r="2381" spans="1:16" x14ac:dyDescent="0.25">
      <c r="A2381" t="s">
        <v>7</v>
      </c>
      <c r="B2381" t="s">
        <v>8723</v>
      </c>
      <c r="C2381" t="s">
        <v>1698</v>
      </c>
      <c r="D2381" t="s">
        <v>4526</v>
      </c>
      <c r="E2381" t="s">
        <v>59</v>
      </c>
      <c r="F2381" t="b">
        <v>0</v>
      </c>
      <c r="G2381" t="s">
        <v>68</v>
      </c>
      <c r="H2381" s="1">
        <v>46050.042256944442</v>
      </c>
      <c r="I2381" t="b">
        <v>0</v>
      </c>
      <c r="J2381" t="b">
        <v>1</v>
      </c>
      <c r="K2381" t="s">
        <v>41</v>
      </c>
      <c r="L2381" t="s">
        <v>60</v>
      </c>
      <c r="M2381">
        <v>102400</v>
      </c>
      <c r="N2381"/>
      <c r="O2381" t="s">
        <v>1034</v>
      </c>
      <c r="P2381" t="s">
        <v>4661</v>
      </c>
    </row>
    <row r="2382" spans="1:16" x14ac:dyDescent="0.25">
      <c r="A2382" t="s">
        <v>1</v>
      </c>
      <c r="B2382" t="s">
        <v>1256</v>
      </c>
      <c r="C2382" t="s">
        <v>8773</v>
      </c>
      <c r="D2382" t="s">
        <v>4526</v>
      </c>
      <c r="E2382" t="s">
        <v>59</v>
      </c>
      <c r="F2382" t="b">
        <v>0</v>
      </c>
      <c r="G2382" t="s">
        <v>65</v>
      </c>
      <c r="H2382" s="1">
        <v>46050.043113425927</v>
      </c>
      <c r="I2382" t="b">
        <v>0</v>
      </c>
      <c r="J2382" t="b">
        <v>1</v>
      </c>
      <c r="K2382" t="s">
        <v>41</v>
      </c>
      <c r="L2382" t="s">
        <v>60</v>
      </c>
      <c r="M2382">
        <v>128000</v>
      </c>
      <c r="N2382"/>
      <c r="O2382" t="s">
        <v>8774</v>
      </c>
      <c r="P2382" t="s">
        <v>8775</v>
      </c>
    </row>
    <row r="2383" spans="1:16" x14ac:dyDescent="0.25">
      <c r="A2383" t="s">
        <v>1</v>
      </c>
      <c r="B2383" t="s">
        <v>8299</v>
      </c>
      <c r="C2383" t="s">
        <v>1286</v>
      </c>
      <c r="D2383" t="s">
        <v>4526</v>
      </c>
      <c r="E2383" t="s">
        <v>59</v>
      </c>
      <c r="F2383" t="b">
        <v>0</v>
      </c>
      <c r="G2383" t="s">
        <v>65</v>
      </c>
      <c r="H2383" s="1">
        <v>46050.043217592603</v>
      </c>
      <c r="I2383" t="b">
        <v>0</v>
      </c>
      <c r="J2383" t="b">
        <v>1</v>
      </c>
      <c r="K2383" t="s">
        <v>41</v>
      </c>
      <c r="L2383" t="s">
        <v>60</v>
      </c>
      <c r="M2383">
        <v>75650</v>
      </c>
      <c r="N2383"/>
      <c r="O2383" t="s">
        <v>4548</v>
      </c>
      <c r="P2383" t="s">
        <v>8300</v>
      </c>
    </row>
    <row r="2384" spans="1:16" x14ac:dyDescent="0.25">
      <c r="A2384" t="s">
        <v>0</v>
      </c>
      <c r="B2384" t="s">
        <v>883</v>
      </c>
      <c r="C2384" t="s">
        <v>6293</v>
      </c>
      <c r="D2384" t="s">
        <v>4526</v>
      </c>
      <c r="E2384" t="s">
        <v>621</v>
      </c>
      <c r="F2384" t="b">
        <v>0</v>
      </c>
      <c r="G2384" t="s">
        <v>68</v>
      </c>
      <c r="H2384" s="1">
        <v>46050.083923611113</v>
      </c>
      <c r="I2384" t="b">
        <v>0</v>
      </c>
      <c r="J2384" t="b">
        <v>0</v>
      </c>
      <c r="K2384" t="s">
        <v>41</v>
      </c>
      <c r="L2384" t="s">
        <v>74</v>
      </c>
      <c r="M2384"/>
      <c r="N2384">
        <v>23</v>
      </c>
      <c r="O2384" t="s">
        <v>8776</v>
      </c>
      <c r="P2384" t="s">
        <v>2265</v>
      </c>
    </row>
    <row r="2385" spans="1:16" x14ac:dyDescent="0.25">
      <c r="A2385" t="s">
        <v>3</v>
      </c>
      <c r="B2385" t="s">
        <v>2596</v>
      </c>
      <c r="C2385" t="s">
        <v>1250</v>
      </c>
      <c r="D2385" t="s">
        <v>4526</v>
      </c>
      <c r="E2385" t="s">
        <v>59</v>
      </c>
      <c r="F2385" t="b">
        <v>0</v>
      </c>
      <c r="G2385" t="s">
        <v>89</v>
      </c>
      <c r="H2385" s="1">
        <v>46050.084074074082</v>
      </c>
      <c r="I2385" t="b">
        <v>0</v>
      </c>
      <c r="J2385" t="b">
        <v>1</v>
      </c>
      <c r="K2385" t="s">
        <v>41</v>
      </c>
      <c r="L2385" t="s">
        <v>60</v>
      </c>
      <c r="M2385">
        <v>140000</v>
      </c>
      <c r="N2385"/>
      <c r="O2385" t="s">
        <v>7289</v>
      </c>
      <c r="P2385" t="s">
        <v>7290</v>
      </c>
    </row>
    <row r="2386" spans="1:16" x14ac:dyDescent="0.25">
      <c r="A2386" t="s">
        <v>1</v>
      </c>
      <c r="B2386" t="s">
        <v>316</v>
      </c>
      <c r="C2386" t="s">
        <v>8777</v>
      </c>
      <c r="D2386" t="s">
        <v>4526</v>
      </c>
      <c r="E2386" t="s">
        <v>59</v>
      </c>
      <c r="F2386" t="b">
        <v>0</v>
      </c>
      <c r="G2386" t="s">
        <v>77</v>
      </c>
      <c r="H2386" s="1">
        <v>46050.085162037038</v>
      </c>
      <c r="I2386" t="b">
        <v>0</v>
      </c>
      <c r="J2386" t="b">
        <v>1</v>
      </c>
      <c r="K2386" t="s">
        <v>41</v>
      </c>
      <c r="L2386" t="s">
        <v>60</v>
      </c>
      <c r="M2386">
        <v>145000</v>
      </c>
      <c r="N2386"/>
      <c r="O2386" t="s">
        <v>585</v>
      </c>
      <c r="P2386" t="s">
        <v>8778</v>
      </c>
    </row>
    <row r="2387" spans="1:16" x14ac:dyDescent="0.25">
      <c r="A2387" t="s">
        <v>1</v>
      </c>
      <c r="B2387" t="s">
        <v>4036</v>
      </c>
      <c r="C2387" t="s">
        <v>172</v>
      </c>
      <c r="D2387" t="s">
        <v>4526</v>
      </c>
      <c r="E2387" t="s">
        <v>59</v>
      </c>
      <c r="F2387" t="b">
        <v>0</v>
      </c>
      <c r="G2387" t="s">
        <v>73</v>
      </c>
      <c r="H2387" s="1">
        <v>46050.085833333331</v>
      </c>
      <c r="I2387" t="b">
        <v>0</v>
      </c>
      <c r="J2387" t="b">
        <v>1</v>
      </c>
      <c r="K2387" t="s">
        <v>41</v>
      </c>
      <c r="L2387" t="s">
        <v>60</v>
      </c>
      <c r="M2387">
        <v>112116</v>
      </c>
      <c r="N2387"/>
      <c r="O2387" t="s">
        <v>554</v>
      </c>
      <c r="P2387" t="s">
        <v>8779</v>
      </c>
    </row>
    <row r="2388" spans="1:16" x14ac:dyDescent="0.25">
      <c r="A2388" t="s">
        <v>0</v>
      </c>
      <c r="B2388" t="s">
        <v>8780</v>
      </c>
      <c r="C2388" t="s">
        <v>76</v>
      </c>
      <c r="D2388" t="s">
        <v>4840</v>
      </c>
      <c r="E2388" t="s">
        <v>59</v>
      </c>
      <c r="F2388" t="b">
        <v>1</v>
      </c>
      <c r="G2388" t="s">
        <v>13</v>
      </c>
      <c r="H2388" s="1">
        <v>46050.09</v>
      </c>
      <c r="I2388" t="b">
        <v>0</v>
      </c>
      <c r="J2388" t="b">
        <v>0</v>
      </c>
      <c r="K2388" t="s">
        <v>13</v>
      </c>
      <c r="L2388" t="s">
        <v>60</v>
      </c>
      <c r="M2388">
        <v>57500</v>
      </c>
      <c r="N2388"/>
      <c r="O2388" t="s">
        <v>699</v>
      </c>
      <c r="P2388" t="s">
        <v>8781</v>
      </c>
    </row>
    <row r="2389" spans="1:16" x14ac:dyDescent="0.25">
      <c r="A2389" t="s">
        <v>6</v>
      </c>
      <c r="B2389" t="s">
        <v>8782</v>
      </c>
      <c r="C2389" t="s">
        <v>4220</v>
      </c>
      <c r="D2389" t="s">
        <v>4756</v>
      </c>
      <c r="E2389" t="s">
        <v>59</v>
      </c>
      <c r="F2389" t="b">
        <v>0</v>
      </c>
      <c r="G2389" t="s">
        <v>89</v>
      </c>
      <c r="H2389" s="1">
        <v>46050.250578703701</v>
      </c>
      <c r="I2389" t="b">
        <v>0</v>
      </c>
      <c r="J2389" t="b">
        <v>1</v>
      </c>
      <c r="K2389" t="s">
        <v>41</v>
      </c>
      <c r="L2389" t="s">
        <v>60</v>
      </c>
      <c r="M2389">
        <v>97500</v>
      </c>
      <c r="N2389"/>
      <c r="O2389" t="s">
        <v>8783</v>
      </c>
      <c r="P2389" t="s">
        <v>8784</v>
      </c>
    </row>
    <row r="2390" spans="1:16" x14ac:dyDescent="0.25">
      <c r="A2390" t="s">
        <v>1</v>
      </c>
      <c r="B2390" t="s">
        <v>8785</v>
      </c>
      <c r="C2390" t="s">
        <v>273</v>
      </c>
      <c r="D2390" t="s">
        <v>2360</v>
      </c>
      <c r="E2390" t="s">
        <v>59</v>
      </c>
      <c r="F2390" t="b">
        <v>0</v>
      </c>
      <c r="G2390" t="s">
        <v>68</v>
      </c>
      <c r="H2390" s="1">
        <v>46050.252418981479</v>
      </c>
      <c r="I2390" t="b">
        <v>0</v>
      </c>
      <c r="J2390" t="b">
        <v>1</v>
      </c>
      <c r="K2390" t="s">
        <v>41</v>
      </c>
      <c r="L2390" t="s">
        <v>60</v>
      </c>
      <c r="M2390">
        <v>133782.5</v>
      </c>
      <c r="N2390"/>
      <c r="O2390" t="s">
        <v>8786</v>
      </c>
      <c r="P2390" t="s">
        <v>4298</v>
      </c>
    </row>
    <row r="2391" spans="1:16" x14ac:dyDescent="0.25">
      <c r="A2391" t="s">
        <v>2</v>
      </c>
      <c r="B2391" t="s">
        <v>306</v>
      </c>
      <c r="C2391" t="s">
        <v>333</v>
      </c>
      <c r="D2391" t="s">
        <v>4526</v>
      </c>
      <c r="E2391" t="s">
        <v>59</v>
      </c>
      <c r="F2391" t="b">
        <v>0</v>
      </c>
      <c r="G2391" t="s">
        <v>77</v>
      </c>
      <c r="H2391" s="1">
        <v>46050.292696759258</v>
      </c>
      <c r="I2391" t="b">
        <v>0</v>
      </c>
      <c r="J2391" t="b">
        <v>1</v>
      </c>
      <c r="K2391" t="s">
        <v>41</v>
      </c>
      <c r="L2391" t="s">
        <v>60</v>
      </c>
      <c r="M2391">
        <v>129000</v>
      </c>
      <c r="N2391"/>
      <c r="O2391" t="s">
        <v>3973</v>
      </c>
      <c r="P2391" t="s">
        <v>558</v>
      </c>
    </row>
    <row r="2392" spans="1:16" x14ac:dyDescent="0.25">
      <c r="A2392" t="s">
        <v>1</v>
      </c>
      <c r="B2392" t="s">
        <v>8787</v>
      </c>
      <c r="C2392" t="s">
        <v>194</v>
      </c>
      <c r="D2392" t="s">
        <v>4630</v>
      </c>
      <c r="E2392" t="s">
        <v>59</v>
      </c>
      <c r="F2392" t="b">
        <v>0</v>
      </c>
      <c r="G2392" t="s">
        <v>77</v>
      </c>
      <c r="H2392" s="1">
        <v>46050.293344907397</v>
      </c>
      <c r="I2392" t="b">
        <v>0</v>
      </c>
      <c r="J2392" t="b">
        <v>0</v>
      </c>
      <c r="K2392" t="s">
        <v>41</v>
      </c>
      <c r="L2392" t="s">
        <v>60</v>
      </c>
      <c r="M2392">
        <v>137500</v>
      </c>
      <c r="N2392"/>
      <c r="O2392" t="s">
        <v>8788</v>
      </c>
      <c r="P2392" t="s">
        <v>524</v>
      </c>
    </row>
    <row r="2393" spans="1:16" x14ac:dyDescent="0.25">
      <c r="A2393" t="s">
        <v>1</v>
      </c>
      <c r="B2393" t="s">
        <v>8789</v>
      </c>
      <c r="C2393" t="s">
        <v>750</v>
      </c>
      <c r="D2393" t="s">
        <v>4526</v>
      </c>
      <c r="E2393" t="s">
        <v>59</v>
      </c>
      <c r="F2393" t="b">
        <v>0</v>
      </c>
      <c r="G2393" t="s">
        <v>19</v>
      </c>
      <c r="H2393" s="1">
        <v>46050.295127314806</v>
      </c>
      <c r="I2393" t="b">
        <v>1</v>
      </c>
      <c r="J2393" t="b">
        <v>0</v>
      </c>
      <c r="K2393" t="s">
        <v>19</v>
      </c>
      <c r="L2393" t="s">
        <v>60</v>
      </c>
      <c r="M2393">
        <v>1800000</v>
      </c>
      <c r="N2393"/>
      <c r="O2393" t="s">
        <v>7059</v>
      </c>
      <c r="P2393" t="s">
        <v>8790</v>
      </c>
    </row>
    <row r="2394" spans="1:16" x14ac:dyDescent="0.25">
      <c r="A2394" t="s">
        <v>2</v>
      </c>
      <c r="B2394" t="s">
        <v>123</v>
      </c>
      <c r="C2394" t="s">
        <v>143</v>
      </c>
      <c r="D2394" t="s">
        <v>4526</v>
      </c>
      <c r="E2394" t="s">
        <v>132</v>
      </c>
      <c r="F2394" t="b">
        <v>0</v>
      </c>
      <c r="G2394" t="s">
        <v>63</v>
      </c>
      <c r="H2394" s="1">
        <v>46050.317326388889</v>
      </c>
      <c r="I2394" t="b">
        <v>0</v>
      </c>
      <c r="J2394" t="b">
        <v>1</v>
      </c>
      <c r="K2394" t="s">
        <v>41</v>
      </c>
      <c r="L2394" t="s">
        <v>60</v>
      </c>
      <c r="M2394">
        <v>101450</v>
      </c>
      <c r="N2394"/>
      <c r="O2394" t="s">
        <v>4743</v>
      </c>
      <c r="P2394" t="s">
        <v>7881</v>
      </c>
    </row>
    <row r="2395" spans="1:16" x14ac:dyDescent="0.25">
      <c r="A2395" t="s">
        <v>0</v>
      </c>
      <c r="B2395" t="s">
        <v>8791</v>
      </c>
      <c r="C2395" t="s">
        <v>164</v>
      </c>
      <c r="D2395" t="s">
        <v>4526</v>
      </c>
      <c r="E2395" t="s">
        <v>88</v>
      </c>
      <c r="F2395" t="b">
        <v>0</v>
      </c>
      <c r="G2395" t="s">
        <v>65</v>
      </c>
      <c r="H2395" s="1">
        <v>46050.333449074067</v>
      </c>
      <c r="I2395" t="b">
        <v>0</v>
      </c>
      <c r="J2395" t="b">
        <v>0</v>
      </c>
      <c r="K2395" t="s">
        <v>41</v>
      </c>
      <c r="L2395" t="s">
        <v>74</v>
      </c>
      <c r="M2395"/>
      <c r="N2395">
        <v>22.5</v>
      </c>
      <c r="O2395" t="s">
        <v>8155</v>
      </c>
      <c r="P2395" t="s">
        <v>219</v>
      </c>
    </row>
    <row r="2396" spans="1:16" x14ac:dyDescent="0.25">
      <c r="A2396" t="s">
        <v>2</v>
      </c>
      <c r="B2396" t="s">
        <v>4852</v>
      </c>
      <c r="C2396" t="s">
        <v>1768</v>
      </c>
      <c r="D2396" t="s">
        <v>5532</v>
      </c>
      <c r="E2396" t="s">
        <v>59</v>
      </c>
      <c r="F2396" t="b">
        <v>0</v>
      </c>
      <c r="G2396" t="s">
        <v>68</v>
      </c>
      <c r="H2396" s="1">
        <v>46050.376307870371</v>
      </c>
      <c r="I2396" t="b">
        <v>0</v>
      </c>
      <c r="J2396" t="b">
        <v>1</v>
      </c>
      <c r="K2396" t="s">
        <v>41</v>
      </c>
      <c r="L2396" t="s">
        <v>60</v>
      </c>
      <c r="M2396">
        <v>175500</v>
      </c>
      <c r="N2396"/>
      <c r="O2396" t="s">
        <v>424</v>
      </c>
      <c r="P2396" t="s">
        <v>4581</v>
      </c>
    </row>
    <row r="2397" spans="1:16" x14ac:dyDescent="0.25">
      <c r="A2397" t="s">
        <v>1</v>
      </c>
      <c r="B2397" t="s">
        <v>358</v>
      </c>
      <c r="C2397" t="s">
        <v>2859</v>
      </c>
      <c r="D2397" t="s">
        <v>5018</v>
      </c>
      <c r="E2397" t="s">
        <v>59</v>
      </c>
      <c r="F2397" t="b">
        <v>0</v>
      </c>
      <c r="G2397" t="s">
        <v>65</v>
      </c>
      <c r="H2397" s="1">
        <v>46050.37641203704</v>
      </c>
      <c r="I2397" t="b">
        <v>0</v>
      </c>
      <c r="J2397" t="b">
        <v>1</v>
      </c>
      <c r="K2397" t="s">
        <v>41</v>
      </c>
      <c r="L2397" t="s">
        <v>74</v>
      </c>
      <c r="M2397"/>
      <c r="N2397">
        <v>51.5</v>
      </c>
      <c r="O2397" t="s">
        <v>8792</v>
      </c>
      <c r="P2397" t="s">
        <v>8793</v>
      </c>
    </row>
    <row r="2398" spans="1:16" x14ac:dyDescent="0.25">
      <c r="A2398" t="s">
        <v>5</v>
      </c>
      <c r="B2398" t="s">
        <v>8794</v>
      </c>
      <c r="C2398" t="s">
        <v>8795</v>
      </c>
      <c r="D2398" t="s">
        <v>4526</v>
      </c>
      <c r="E2398" t="s">
        <v>59</v>
      </c>
      <c r="F2398" t="b">
        <v>0</v>
      </c>
      <c r="G2398" t="s">
        <v>40</v>
      </c>
      <c r="H2398" s="1">
        <v>46050.381157407413</v>
      </c>
      <c r="I2398" t="b">
        <v>0</v>
      </c>
      <c r="J2398" t="b">
        <v>0</v>
      </c>
      <c r="K2398" t="s">
        <v>40</v>
      </c>
      <c r="L2398" t="s">
        <v>60</v>
      </c>
      <c r="M2398">
        <v>115000</v>
      </c>
      <c r="N2398"/>
      <c r="O2398" t="s">
        <v>8796</v>
      </c>
    </row>
    <row r="2399" spans="1:16" x14ac:dyDescent="0.25">
      <c r="A2399" t="s">
        <v>4</v>
      </c>
      <c r="B2399" t="s">
        <v>8797</v>
      </c>
      <c r="C2399" t="s">
        <v>76</v>
      </c>
      <c r="D2399" t="s">
        <v>4526</v>
      </c>
      <c r="E2399" t="s">
        <v>59</v>
      </c>
      <c r="F2399" t="b">
        <v>1</v>
      </c>
      <c r="G2399" t="s">
        <v>65</v>
      </c>
      <c r="H2399" s="1">
        <v>46050.416724537034</v>
      </c>
      <c r="I2399" t="b">
        <v>0</v>
      </c>
      <c r="J2399" t="b">
        <v>1</v>
      </c>
      <c r="K2399" t="s">
        <v>41</v>
      </c>
      <c r="L2399" t="s">
        <v>74</v>
      </c>
      <c r="M2399"/>
      <c r="N2399">
        <v>34.75</v>
      </c>
      <c r="O2399" t="s">
        <v>8798</v>
      </c>
      <c r="P2399" t="s">
        <v>1514</v>
      </c>
    </row>
    <row r="2400" spans="1:16" x14ac:dyDescent="0.25">
      <c r="A2400" t="s">
        <v>3</v>
      </c>
      <c r="B2400" t="s">
        <v>8799</v>
      </c>
      <c r="C2400" t="s">
        <v>2389</v>
      </c>
      <c r="D2400" t="s">
        <v>2360</v>
      </c>
      <c r="E2400" t="s">
        <v>59</v>
      </c>
      <c r="F2400" t="b">
        <v>0</v>
      </c>
      <c r="G2400" t="s">
        <v>65</v>
      </c>
      <c r="H2400" s="1">
        <v>46050.416759259257</v>
      </c>
      <c r="I2400" t="b">
        <v>0</v>
      </c>
      <c r="J2400" t="b">
        <v>0</v>
      </c>
      <c r="K2400" t="s">
        <v>41</v>
      </c>
      <c r="L2400" t="s">
        <v>60</v>
      </c>
      <c r="M2400">
        <v>80000</v>
      </c>
      <c r="N2400"/>
      <c r="O2400" t="s">
        <v>8800</v>
      </c>
      <c r="P2400" t="s">
        <v>8801</v>
      </c>
    </row>
    <row r="2401" spans="1:16" x14ac:dyDescent="0.25">
      <c r="A2401" t="s">
        <v>7</v>
      </c>
      <c r="B2401" t="s">
        <v>8802</v>
      </c>
      <c r="C2401" t="s">
        <v>2563</v>
      </c>
      <c r="D2401" t="s">
        <v>4526</v>
      </c>
      <c r="E2401" t="s">
        <v>59</v>
      </c>
      <c r="F2401" t="b">
        <v>0</v>
      </c>
      <c r="G2401" t="s">
        <v>68</v>
      </c>
      <c r="H2401" s="1">
        <v>46050.417094907411</v>
      </c>
      <c r="I2401" t="b">
        <v>0</v>
      </c>
      <c r="J2401" t="b">
        <v>1</v>
      </c>
      <c r="K2401" t="s">
        <v>41</v>
      </c>
      <c r="L2401" t="s">
        <v>60</v>
      </c>
      <c r="M2401">
        <v>126750</v>
      </c>
      <c r="N2401"/>
      <c r="O2401" t="s">
        <v>195</v>
      </c>
    </row>
    <row r="2402" spans="1:16" x14ac:dyDescent="0.25">
      <c r="A2402" t="s">
        <v>3</v>
      </c>
      <c r="B2402" t="s">
        <v>2264</v>
      </c>
      <c r="C2402" t="s">
        <v>434</v>
      </c>
      <c r="D2402" t="s">
        <v>2360</v>
      </c>
      <c r="E2402" t="s">
        <v>59</v>
      </c>
      <c r="F2402" t="b">
        <v>0</v>
      </c>
      <c r="G2402" t="s">
        <v>68</v>
      </c>
      <c r="H2402" s="1">
        <v>46050.417118055557</v>
      </c>
      <c r="I2402" t="b">
        <v>0</v>
      </c>
      <c r="J2402" t="b">
        <v>0</v>
      </c>
      <c r="K2402" t="s">
        <v>41</v>
      </c>
      <c r="L2402" t="s">
        <v>60</v>
      </c>
      <c r="M2402">
        <v>95000</v>
      </c>
      <c r="N2402"/>
      <c r="O2402" t="s">
        <v>5735</v>
      </c>
      <c r="P2402" t="s">
        <v>8803</v>
      </c>
    </row>
    <row r="2403" spans="1:16" x14ac:dyDescent="0.25">
      <c r="A2403" t="s">
        <v>3</v>
      </c>
      <c r="B2403" t="s">
        <v>8804</v>
      </c>
      <c r="C2403" t="s">
        <v>8805</v>
      </c>
      <c r="D2403" t="s">
        <v>4526</v>
      </c>
      <c r="E2403" t="s">
        <v>59</v>
      </c>
      <c r="F2403" t="b">
        <v>0</v>
      </c>
      <c r="G2403" t="s">
        <v>89</v>
      </c>
      <c r="H2403" s="1">
        <v>46050.417314814818</v>
      </c>
      <c r="I2403" t="b">
        <v>0</v>
      </c>
      <c r="J2403" t="b">
        <v>1</v>
      </c>
      <c r="K2403" t="s">
        <v>41</v>
      </c>
      <c r="L2403" t="s">
        <v>60</v>
      </c>
      <c r="M2403">
        <v>101450</v>
      </c>
      <c r="N2403"/>
      <c r="O2403" t="s">
        <v>195</v>
      </c>
    </row>
    <row r="2404" spans="1:16" x14ac:dyDescent="0.25">
      <c r="A2404" t="s">
        <v>6</v>
      </c>
      <c r="B2404" t="s">
        <v>1214</v>
      </c>
      <c r="C2404" t="s">
        <v>142</v>
      </c>
      <c r="D2404" t="s">
        <v>2360</v>
      </c>
      <c r="E2404" t="s">
        <v>72</v>
      </c>
      <c r="F2404" t="b">
        <v>0</v>
      </c>
      <c r="G2404" t="s">
        <v>65</v>
      </c>
      <c r="H2404" s="1">
        <v>46050.417511574073</v>
      </c>
      <c r="I2404" t="b">
        <v>0</v>
      </c>
      <c r="J2404" t="b">
        <v>1</v>
      </c>
      <c r="K2404" t="s">
        <v>41</v>
      </c>
      <c r="L2404" t="s">
        <v>60</v>
      </c>
      <c r="M2404">
        <v>225000</v>
      </c>
      <c r="N2404"/>
      <c r="O2404" t="s">
        <v>5742</v>
      </c>
      <c r="P2404" t="s">
        <v>8606</v>
      </c>
    </row>
    <row r="2405" spans="1:16" x14ac:dyDescent="0.25">
      <c r="A2405" t="s">
        <v>2</v>
      </c>
      <c r="B2405" t="s">
        <v>8806</v>
      </c>
      <c r="C2405" t="s">
        <v>92</v>
      </c>
      <c r="D2405" t="s">
        <v>2360</v>
      </c>
      <c r="E2405" t="s">
        <v>72</v>
      </c>
      <c r="F2405" t="b">
        <v>0</v>
      </c>
      <c r="G2405" t="s">
        <v>77</v>
      </c>
      <c r="H2405" s="1">
        <v>46050.417743055557</v>
      </c>
      <c r="I2405" t="b">
        <v>0</v>
      </c>
      <c r="J2405" t="b">
        <v>1</v>
      </c>
      <c r="K2405" t="s">
        <v>41</v>
      </c>
      <c r="L2405" t="s">
        <v>60</v>
      </c>
      <c r="M2405">
        <v>253500</v>
      </c>
      <c r="N2405"/>
      <c r="O2405" t="s">
        <v>424</v>
      </c>
      <c r="P2405" t="s">
        <v>4577</v>
      </c>
    </row>
    <row r="2406" spans="1:16" x14ac:dyDescent="0.25">
      <c r="A2406" t="s">
        <v>2</v>
      </c>
      <c r="B2406" t="s">
        <v>4852</v>
      </c>
      <c r="C2406" t="s">
        <v>1371</v>
      </c>
      <c r="D2406" t="s">
        <v>2360</v>
      </c>
      <c r="E2406" t="s">
        <v>72</v>
      </c>
      <c r="F2406" t="b">
        <v>0</v>
      </c>
      <c r="G2406" t="s">
        <v>77</v>
      </c>
      <c r="H2406" s="1">
        <v>46050.417754629627</v>
      </c>
      <c r="I2406" t="b">
        <v>0</v>
      </c>
      <c r="J2406" t="b">
        <v>1</v>
      </c>
      <c r="K2406" t="s">
        <v>41</v>
      </c>
      <c r="L2406" t="s">
        <v>60</v>
      </c>
      <c r="M2406">
        <v>175500</v>
      </c>
      <c r="N2406"/>
      <c r="O2406" t="s">
        <v>424</v>
      </c>
      <c r="P2406" t="s">
        <v>4577</v>
      </c>
    </row>
    <row r="2407" spans="1:16" x14ac:dyDescent="0.25">
      <c r="A2407" t="s">
        <v>2</v>
      </c>
      <c r="B2407" t="s">
        <v>8807</v>
      </c>
      <c r="C2407" t="s">
        <v>290</v>
      </c>
      <c r="D2407" t="s">
        <v>2360</v>
      </c>
      <c r="E2407" t="s">
        <v>59</v>
      </c>
      <c r="F2407" t="b">
        <v>0</v>
      </c>
      <c r="G2407" t="s">
        <v>77</v>
      </c>
      <c r="H2407" s="1">
        <v>46050.41777777778</v>
      </c>
      <c r="I2407" t="b">
        <v>0</v>
      </c>
      <c r="J2407" t="b">
        <v>0</v>
      </c>
      <c r="K2407" t="s">
        <v>41</v>
      </c>
      <c r="L2407" t="s">
        <v>60</v>
      </c>
      <c r="M2407">
        <v>250000</v>
      </c>
      <c r="N2407"/>
      <c r="O2407" t="s">
        <v>101</v>
      </c>
      <c r="P2407" t="s">
        <v>3293</v>
      </c>
    </row>
    <row r="2408" spans="1:16" x14ac:dyDescent="0.25">
      <c r="A2408" t="s">
        <v>5</v>
      </c>
      <c r="B2408" t="s">
        <v>7081</v>
      </c>
      <c r="C2408" t="s">
        <v>8808</v>
      </c>
      <c r="D2408" t="s">
        <v>2360</v>
      </c>
      <c r="E2408" t="s">
        <v>72</v>
      </c>
      <c r="F2408" t="b">
        <v>0</v>
      </c>
      <c r="G2408" t="s">
        <v>77</v>
      </c>
      <c r="H2408" s="1">
        <v>46050.418437499997</v>
      </c>
      <c r="I2408" t="b">
        <v>0</v>
      </c>
      <c r="J2408" t="b">
        <v>1</v>
      </c>
      <c r="K2408" t="s">
        <v>41</v>
      </c>
      <c r="L2408" t="s">
        <v>60</v>
      </c>
      <c r="M2408">
        <v>165000</v>
      </c>
      <c r="N2408"/>
      <c r="O2408" t="s">
        <v>424</v>
      </c>
      <c r="P2408" t="s">
        <v>2287</v>
      </c>
    </row>
    <row r="2409" spans="1:16" x14ac:dyDescent="0.25">
      <c r="A2409" t="s">
        <v>4</v>
      </c>
      <c r="B2409" t="s">
        <v>8809</v>
      </c>
      <c r="C2409" t="s">
        <v>955</v>
      </c>
      <c r="D2409" t="s">
        <v>5102</v>
      </c>
      <c r="E2409" t="s">
        <v>59</v>
      </c>
      <c r="F2409" t="b">
        <v>0</v>
      </c>
      <c r="G2409" t="s">
        <v>13</v>
      </c>
      <c r="H2409" s="1">
        <v>46050.42396990741</v>
      </c>
      <c r="I2409" t="b">
        <v>0</v>
      </c>
      <c r="J2409" t="b">
        <v>0</v>
      </c>
      <c r="K2409" t="s">
        <v>13</v>
      </c>
      <c r="L2409" t="s">
        <v>60</v>
      </c>
      <c r="M2409">
        <v>171500</v>
      </c>
      <c r="N2409"/>
      <c r="O2409" t="s">
        <v>8810</v>
      </c>
      <c r="P2409" t="s">
        <v>8811</v>
      </c>
    </row>
    <row r="2410" spans="1:16" x14ac:dyDescent="0.25">
      <c r="A2410" t="s">
        <v>9</v>
      </c>
      <c r="B2410" t="s">
        <v>8812</v>
      </c>
      <c r="C2410" t="s">
        <v>200</v>
      </c>
      <c r="D2410" t="s">
        <v>4526</v>
      </c>
      <c r="E2410" t="s">
        <v>59</v>
      </c>
      <c r="F2410" t="b">
        <v>0</v>
      </c>
      <c r="G2410" t="s">
        <v>65</v>
      </c>
      <c r="H2410" s="1">
        <v>46050.458483796298</v>
      </c>
      <c r="I2410" t="b">
        <v>1</v>
      </c>
      <c r="J2410" t="b">
        <v>0</v>
      </c>
      <c r="K2410" t="s">
        <v>41</v>
      </c>
      <c r="L2410" t="s">
        <v>60</v>
      </c>
      <c r="M2410">
        <v>145000</v>
      </c>
      <c r="N2410"/>
      <c r="O2410" t="s">
        <v>8788</v>
      </c>
    </row>
    <row r="2411" spans="1:16" x14ac:dyDescent="0.25">
      <c r="A2411" t="s">
        <v>2</v>
      </c>
      <c r="B2411" t="s">
        <v>8707</v>
      </c>
      <c r="C2411" t="s">
        <v>172</v>
      </c>
      <c r="D2411" t="s">
        <v>4756</v>
      </c>
      <c r="E2411" t="s">
        <v>59</v>
      </c>
      <c r="F2411" t="b">
        <v>0</v>
      </c>
      <c r="G2411" t="s">
        <v>68</v>
      </c>
      <c r="H2411" s="1">
        <v>46050.458784722221</v>
      </c>
      <c r="I2411" t="b">
        <v>1</v>
      </c>
      <c r="J2411" t="b">
        <v>1</v>
      </c>
      <c r="K2411" t="s">
        <v>41</v>
      </c>
      <c r="L2411" t="s">
        <v>60</v>
      </c>
      <c r="M2411">
        <v>215000</v>
      </c>
      <c r="N2411"/>
      <c r="O2411" t="s">
        <v>2935</v>
      </c>
    </row>
    <row r="2412" spans="1:16" x14ac:dyDescent="0.25">
      <c r="A2412" t="s">
        <v>8</v>
      </c>
      <c r="B2412" t="s">
        <v>8813</v>
      </c>
      <c r="C2412" t="s">
        <v>200</v>
      </c>
      <c r="D2412" t="s">
        <v>4526</v>
      </c>
      <c r="E2412" t="s">
        <v>59</v>
      </c>
      <c r="F2412" t="b">
        <v>0</v>
      </c>
      <c r="G2412" t="s">
        <v>65</v>
      </c>
      <c r="H2412" s="1">
        <v>46050.459178240737</v>
      </c>
      <c r="I2412" t="b">
        <v>0</v>
      </c>
      <c r="J2412" t="b">
        <v>0</v>
      </c>
      <c r="K2412" t="s">
        <v>41</v>
      </c>
      <c r="L2412" t="s">
        <v>60</v>
      </c>
      <c r="M2412">
        <v>152500</v>
      </c>
      <c r="N2412"/>
      <c r="O2412" t="s">
        <v>8788</v>
      </c>
    </row>
    <row r="2413" spans="1:16" x14ac:dyDescent="0.25">
      <c r="A2413" t="s">
        <v>8</v>
      </c>
      <c r="B2413" t="s">
        <v>8814</v>
      </c>
      <c r="C2413" t="s">
        <v>79</v>
      </c>
      <c r="D2413" t="s">
        <v>4526</v>
      </c>
      <c r="E2413" t="s">
        <v>59</v>
      </c>
      <c r="F2413" t="b">
        <v>0</v>
      </c>
      <c r="G2413" t="s">
        <v>77</v>
      </c>
      <c r="H2413" s="1">
        <v>46050.459363425929</v>
      </c>
      <c r="I2413" t="b">
        <v>0</v>
      </c>
      <c r="J2413" t="b">
        <v>1</v>
      </c>
      <c r="K2413" t="s">
        <v>41</v>
      </c>
      <c r="L2413" t="s">
        <v>74</v>
      </c>
      <c r="M2413"/>
      <c r="N2413">
        <v>72</v>
      </c>
      <c r="O2413" t="s">
        <v>8815</v>
      </c>
      <c r="P2413" t="s">
        <v>663</v>
      </c>
    </row>
    <row r="2414" spans="1:16" x14ac:dyDescent="0.25">
      <c r="A2414" t="s">
        <v>1</v>
      </c>
      <c r="B2414" t="s">
        <v>8816</v>
      </c>
      <c r="C2414" t="s">
        <v>8817</v>
      </c>
      <c r="D2414" t="s">
        <v>8818</v>
      </c>
      <c r="E2414" t="s">
        <v>59</v>
      </c>
      <c r="F2414" t="b">
        <v>0</v>
      </c>
      <c r="G2414" t="s">
        <v>40</v>
      </c>
      <c r="H2414" s="1">
        <v>46050.464444444442</v>
      </c>
      <c r="I2414" t="b">
        <v>1</v>
      </c>
      <c r="J2414" t="b">
        <v>0</v>
      </c>
      <c r="K2414" t="s">
        <v>40</v>
      </c>
      <c r="L2414" t="s">
        <v>60</v>
      </c>
      <c r="M2414">
        <v>57500</v>
      </c>
      <c r="N2414"/>
      <c r="O2414" t="s">
        <v>7689</v>
      </c>
    </row>
    <row r="2415" spans="1:16" x14ac:dyDescent="0.25">
      <c r="A2415" t="s">
        <v>7</v>
      </c>
      <c r="B2415" t="s">
        <v>8819</v>
      </c>
      <c r="C2415" t="s">
        <v>172</v>
      </c>
      <c r="D2415" t="s">
        <v>4526</v>
      </c>
      <c r="E2415" t="s">
        <v>59</v>
      </c>
      <c r="F2415" t="b">
        <v>0</v>
      </c>
      <c r="G2415" t="s">
        <v>68</v>
      </c>
      <c r="H2415" s="1">
        <v>46050.500497685192</v>
      </c>
      <c r="I2415" t="b">
        <v>0</v>
      </c>
      <c r="J2415" t="b">
        <v>1</v>
      </c>
      <c r="K2415" t="s">
        <v>41</v>
      </c>
      <c r="L2415" t="s">
        <v>60</v>
      </c>
      <c r="M2415">
        <v>72500</v>
      </c>
      <c r="N2415"/>
      <c r="O2415" t="s">
        <v>8820</v>
      </c>
      <c r="P2415" t="s">
        <v>219</v>
      </c>
    </row>
    <row r="2416" spans="1:16" x14ac:dyDescent="0.25">
      <c r="A2416" t="s">
        <v>6</v>
      </c>
      <c r="B2416" t="s">
        <v>8821</v>
      </c>
      <c r="C2416" t="s">
        <v>76</v>
      </c>
      <c r="D2416" t="s">
        <v>4625</v>
      </c>
      <c r="E2416" t="s">
        <v>59</v>
      </c>
      <c r="F2416" t="b">
        <v>1</v>
      </c>
      <c r="G2416" t="s">
        <v>63</v>
      </c>
      <c r="H2416" s="1">
        <v>46050.525729166657</v>
      </c>
      <c r="I2416" t="b">
        <v>0</v>
      </c>
      <c r="J2416" t="b">
        <v>1</v>
      </c>
      <c r="K2416" t="s">
        <v>41</v>
      </c>
      <c r="L2416" t="s">
        <v>60</v>
      </c>
      <c r="M2416">
        <v>125832</v>
      </c>
      <c r="N2416"/>
      <c r="O2416" t="s">
        <v>1754</v>
      </c>
      <c r="P2416" t="s">
        <v>713</v>
      </c>
    </row>
    <row r="2417" spans="1:16" x14ac:dyDescent="0.25">
      <c r="A2417" t="s">
        <v>7</v>
      </c>
      <c r="B2417" t="s">
        <v>5518</v>
      </c>
      <c r="C2417" t="s">
        <v>112</v>
      </c>
      <c r="D2417" t="s">
        <v>4526</v>
      </c>
      <c r="E2417" t="s">
        <v>59</v>
      </c>
      <c r="F2417" t="b">
        <v>0</v>
      </c>
      <c r="G2417" t="s">
        <v>65</v>
      </c>
      <c r="H2417" s="1">
        <v>46050.541724537034</v>
      </c>
      <c r="I2417" t="b">
        <v>1</v>
      </c>
      <c r="J2417" t="b">
        <v>1</v>
      </c>
      <c r="K2417" t="s">
        <v>41</v>
      </c>
      <c r="L2417" t="s">
        <v>60</v>
      </c>
      <c r="M2417">
        <v>195000</v>
      </c>
      <c r="N2417"/>
      <c r="O2417" t="s">
        <v>4608</v>
      </c>
      <c r="P2417" t="s">
        <v>5519</v>
      </c>
    </row>
    <row r="2418" spans="1:16" x14ac:dyDescent="0.25">
      <c r="A2418" t="s">
        <v>7</v>
      </c>
      <c r="B2418" t="s">
        <v>5518</v>
      </c>
      <c r="C2418" t="s">
        <v>971</v>
      </c>
      <c r="D2418" t="s">
        <v>4526</v>
      </c>
      <c r="E2418" t="s">
        <v>59</v>
      </c>
      <c r="F2418" t="b">
        <v>0</v>
      </c>
      <c r="G2418" t="s">
        <v>68</v>
      </c>
      <c r="H2418" s="1">
        <v>46050.542118055557</v>
      </c>
      <c r="I2418" t="b">
        <v>1</v>
      </c>
      <c r="J2418" t="b">
        <v>1</v>
      </c>
      <c r="K2418" t="s">
        <v>41</v>
      </c>
      <c r="L2418" t="s">
        <v>60</v>
      </c>
      <c r="M2418">
        <v>195000</v>
      </c>
      <c r="N2418"/>
      <c r="O2418" t="s">
        <v>4608</v>
      </c>
      <c r="P2418" t="s">
        <v>5519</v>
      </c>
    </row>
    <row r="2419" spans="1:16" x14ac:dyDescent="0.25">
      <c r="A2419" t="s">
        <v>6</v>
      </c>
      <c r="B2419" t="s">
        <v>1289</v>
      </c>
      <c r="C2419" t="s">
        <v>1250</v>
      </c>
      <c r="D2419" t="s">
        <v>4526</v>
      </c>
      <c r="E2419" t="s">
        <v>59</v>
      </c>
      <c r="F2419" t="b">
        <v>0</v>
      </c>
      <c r="G2419" t="s">
        <v>77</v>
      </c>
      <c r="H2419" s="1">
        <v>46050.543391203697</v>
      </c>
      <c r="I2419" t="b">
        <v>1</v>
      </c>
      <c r="J2419" t="b">
        <v>1</v>
      </c>
      <c r="K2419" t="s">
        <v>41</v>
      </c>
      <c r="L2419" t="s">
        <v>60</v>
      </c>
      <c r="M2419">
        <v>150000</v>
      </c>
      <c r="N2419"/>
      <c r="O2419" t="s">
        <v>8822</v>
      </c>
      <c r="P2419" t="s">
        <v>8823</v>
      </c>
    </row>
    <row r="2420" spans="1:16" x14ac:dyDescent="0.25">
      <c r="A2420" t="s">
        <v>7</v>
      </c>
      <c r="B2420" t="s">
        <v>8824</v>
      </c>
      <c r="C2420" t="s">
        <v>76</v>
      </c>
      <c r="D2420" t="s">
        <v>5251</v>
      </c>
      <c r="E2420" t="s">
        <v>59</v>
      </c>
      <c r="F2420" t="b">
        <v>1</v>
      </c>
      <c r="G2420" t="s">
        <v>13</v>
      </c>
      <c r="H2420" s="1">
        <v>46050.548888888887</v>
      </c>
      <c r="I2420" t="b">
        <v>0</v>
      </c>
      <c r="J2420" t="b">
        <v>0</v>
      </c>
      <c r="K2420" t="s">
        <v>13</v>
      </c>
      <c r="L2420" t="s">
        <v>60</v>
      </c>
      <c r="M2420">
        <v>169574</v>
      </c>
      <c r="N2420"/>
      <c r="O2420" t="s">
        <v>428</v>
      </c>
      <c r="P2420" t="s">
        <v>8825</v>
      </c>
    </row>
    <row r="2421" spans="1:16" x14ac:dyDescent="0.25">
      <c r="A2421" t="s">
        <v>3</v>
      </c>
      <c r="B2421" t="s">
        <v>8826</v>
      </c>
      <c r="C2421" t="s">
        <v>295</v>
      </c>
      <c r="D2421" t="s">
        <v>2360</v>
      </c>
      <c r="E2421" t="s">
        <v>59</v>
      </c>
      <c r="F2421" t="b">
        <v>0</v>
      </c>
      <c r="G2421" t="s">
        <v>89</v>
      </c>
      <c r="H2421" s="1">
        <v>46050.583865740737</v>
      </c>
      <c r="I2421" t="b">
        <v>0</v>
      </c>
      <c r="J2421" t="b">
        <v>1</v>
      </c>
      <c r="K2421" t="s">
        <v>41</v>
      </c>
      <c r="L2421" t="s">
        <v>60</v>
      </c>
      <c r="M2421">
        <v>104343.5</v>
      </c>
      <c r="N2421"/>
      <c r="O2421" t="s">
        <v>804</v>
      </c>
      <c r="P2421" t="s">
        <v>288</v>
      </c>
    </row>
    <row r="2422" spans="1:16" x14ac:dyDescent="0.25">
      <c r="A2422" t="s">
        <v>8</v>
      </c>
      <c r="B2422" t="s">
        <v>1920</v>
      </c>
      <c r="C2422" t="s">
        <v>142</v>
      </c>
      <c r="D2422" t="s">
        <v>4526</v>
      </c>
      <c r="E2422" t="s">
        <v>88</v>
      </c>
      <c r="F2422" t="b">
        <v>0</v>
      </c>
      <c r="G2422" t="s">
        <v>65</v>
      </c>
      <c r="H2422" s="1">
        <v>46050.584178240737</v>
      </c>
      <c r="I2422" t="b">
        <v>0</v>
      </c>
      <c r="J2422" t="b">
        <v>0</v>
      </c>
      <c r="K2422" t="s">
        <v>41</v>
      </c>
      <c r="L2422" t="s">
        <v>74</v>
      </c>
      <c r="M2422"/>
      <c r="N2422">
        <v>77.5</v>
      </c>
      <c r="O2422" t="s">
        <v>744</v>
      </c>
      <c r="P2422" t="s">
        <v>406</v>
      </c>
    </row>
    <row r="2423" spans="1:16" x14ac:dyDescent="0.25">
      <c r="A2423" t="s">
        <v>6</v>
      </c>
      <c r="B2423" t="s">
        <v>8827</v>
      </c>
      <c r="C2423" t="s">
        <v>246</v>
      </c>
      <c r="D2423" t="s">
        <v>2360</v>
      </c>
      <c r="E2423" t="s">
        <v>59</v>
      </c>
      <c r="F2423" t="b">
        <v>0</v>
      </c>
      <c r="G2423" t="s">
        <v>65</v>
      </c>
      <c r="H2423" s="1">
        <v>46050.584282407413</v>
      </c>
      <c r="I2423" t="b">
        <v>0</v>
      </c>
      <c r="J2423" t="b">
        <v>1</v>
      </c>
      <c r="K2423" t="s">
        <v>41</v>
      </c>
      <c r="L2423" t="s">
        <v>60</v>
      </c>
      <c r="M2423">
        <v>105000</v>
      </c>
      <c r="N2423"/>
      <c r="O2423" t="s">
        <v>8828</v>
      </c>
      <c r="P2423" t="s">
        <v>8829</v>
      </c>
    </row>
    <row r="2424" spans="1:16" x14ac:dyDescent="0.25">
      <c r="A2424" t="s">
        <v>3</v>
      </c>
      <c r="B2424" t="s">
        <v>8830</v>
      </c>
      <c r="C2424" t="s">
        <v>376</v>
      </c>
      <c r="D2424" t="s">
        <v>4526</v>
      </c>
      <c r="E2424" t="s">
        <v>59</v>
      </c>
      <c r="F2424" t="b">
        <v>0</v>
      </c>
      <c r="G2424" t="s">
        <v>89</v>
      </c>
      <c r="H2424" s="1">
        <v>46050.625601851847</v>
      </c>
      <c r="I2424" t="b">
        <v>0</v>
      </c>
      <c r="J2424" t="b">
        <v>0</v>
      </c>
      <c r="K2424" t="s">
        <v>41</v>
      </c>
      <c r="L2424" t="s">
        <v>60</v>
      </c>
      <c r="M2424">
        <v>97500</v>
      </c>
      <c r="N2424"/>
      <c r="O2424" t="s">
        <v>3878</v>
      </c>
      <c r="P2424" t="s">
        <v>171</v>
      </c>
    </row>
    <row r="2425" spans="1:16" x14ac:dyDescent="0.25">
      <c r="A2425" t="s">
        <v>1</v>
      </c>
      <c r="B2425" t="s">
        <v>694</v>
      </c>
      <c r="C2425" t="s">
        <v>1903</v>
      </c>
      <c r="D2425" t="s">
        <v>2360</v>
      </c>
      <c r="E2425" t="s">
        <v>59</v>
      </c>
      <c r="F2425" t="b">
        <v>0</v>
      </c>
      <c r="G2425" t="s">
        <v>77</v>
      </c>
      <c r="H2425" s="1">
        <v>46050.626585648148</v>
      </c>
      <c r="I2425" t="b">
        <v>1</v>
      </c>
      <c r="J2425" t="b">
        <v>0</v>
      </c>
      <c r="K2425" t="s">
        <v>41</v>
      </c>
      <c r="L2425" t="s">
        <v>60</v>
      </c>
      <c r="M2425">
        <v>190000</v>
      </c>
      <c r="N2425"/>
      <c r="O2425" t="s">
        <v>8831</v>
      </c>
      <c r="P2425" t="s">
        <v>8832</v>
      </c>
    </row>
    <row r="2426" spans="1:16" x14ac:dyDescent="0.25">
      <c r="A2426" t="s">
        <v>2</v>
      </c>
      <c r="B2426" t="s">
        <v>8833</v>
      </c>
      <c r="C2426" t="s">
        <v>224</v>
      </c>
      <c r="D2426" t="s">
        <v>5349</v>
      </c>
      <c r="E2426" t="s">
        <v>59</v>
      </c>
      <c r="F2426" t="b">
        <v>0</v>
      </c>
      <c r="G2426" t="s">
        <v>65</v>
      </c>
      <c r="H2426" s="1">
        <v>46050.66746527778</v>
      </c>
      <c r="I2426" t="b">
        <v>0</v>
      </c>
      <c r="J2426" t="b">
        <v>1</v>
      </c>
      <c r="K2426" t="s">
        <v>41</v>
      </c>
      <c r="L2426" t="s">
        <v>60</v>
      </c>
      <c r="M2426">
        <v>126800</v>
      </c>
      <c r="N2426"/>
      <c r="O2426" t="s">
        <v>195</v>
      </c>
      <c r="P2426" t="s">
        <v>8834</v>
      </c>
    </row>
    <row r="2427" spans="1:16" x14ac:dyDescent="0.25">
      <c r="A2427" t="s">
        <v>5</v>
      </c>
      <c r="B2427" t="s">
        <v>8835</v>
      </c>
      <c r="C2427" t="s">
        <v>7214</v>
      </c>
      <c r="D2427" t="s">
        <v>155</v>
      </c>
      <c r="E2427" t="s">
        <v>59</v>
      </c>
      <c r="F2427" t="b">
        <v>0</v>
      </c>
      <c r="G2427" t="s">
        <v>77</v>
      </c>
      <c r="H2427" s="1">
        <v>46050.668206018519</v>
      </c>
      <c r="I2427" t="b">
        <v>1</v>
      </c>
      <c r="J2427" t="b">
        <v>0</v>
      </c>
      <c r="K2427" t="s">
        <v>41</v>
      </c>
      <c r="L2427" t="s">
        <v>60</v>
      </c>
      <c r="M2427">
        <v>145000</v>
      </c>
      <c r="N2427"/>
      <c r="O2427" t="s">
        <v>155</v>
      </c>
      <c r="P2427" t="s">
        <v>8836</v>
      </c>
    </row>
    <row r="2428" spans="1:16" x14ac:dyDescent="0.25">
      <c r="A2428" t="s">
        <v>1</v>
      </c>
      <c r="B2428" t="s">
        <v>419</v>
      </c>
      <c r="C2428" t="s">
        <v>71</v>
      </c>
      <c r="D2428" t="s">
        <v>4526</v>
      </c>
      <c r="E2428" t="s">
        <v>59</v>
      </c>
      <c r="F2428" t="b">
        <v>0</v>
      </c>
      <c r="G2428" t="s">
        <v>77</v>
      </c>
      <c r="H2428" s="1">
        <v>46050.668414351851</v>
      </c>
      <c r="I2428" t="b">
        <v>0</v>
      </c>
      <c r="J2428" t="b">
        <v>1</v>
      </c>
      <c r="K2428" t="s">
        <v>41</v>
      </c>
      <c r="L2428" t="s">
        <v>60</v>
      </c>
      <c r="M2428">
        <v>105060</v>
      </c>
      <c r="N2428"/>
      <c r="O2428" t="s">
        <v>265</v>
      </c>
      <c r="P2428" t="s">
        <v>8837</v>
      </c>
    </row>
    <row r="2429" spans="1:16" x14ac:dyDescent="0.25">
      <c r="A2429" t="s">
        <v>5</v>
      </c>
      <c r="B2429" t="s">
        <v>8838</v>
      </c>
      <c r="C2429" t="s">
        <v>246</v>
      </c>
      <c r="D2429" t="s">
        <v>4526</v>
      </c>
      <c r="E2429" t="s">
        <v>59</v>
      </c>
      <c r="F2429" t="b">
        <v>0</v>
      </c>
      <c r="G2429" t="s">
        <v>68</v>
      </c>
      <c r="H2429" s="1">
        <v>46050.66915509259</v>
      </c>
      <c r="I2429" t="b">
        <v>1</v>
      </c>
      <c r="J2429" t="b">
        <v>0</v>
      </c>
      <c r="K2429" t="s">
        <v>41</v>
      </c>
      <c r="L2429" t="s">
        <v>74</v>
      </c>
      <c r="M2429"/>
      <c r="N2429">
        <v>72.5</v>
      </c>
      <c r="O2429" t="s">
        <v>101</v>
      </c>
      <c r="P2429" t="s">
        <v>8839</v>
      </c>
    </row>
    <row r="2430" spans="1:16" x14ac:dyDescent="0.25">
      <c r="A2430" t="s">
        <v>0</v>
      </c>
      <c r="B2430" t="s">
        <v>0</v>
      </c>
      <c r="C2430" t="s">
        <v>8840</v>
      </c>
      <c r="D2430" t="s">
        <v>4526</v>
      </c>
      <c r="E2430" t="s">
        <v>59</v>
      </c>
      <c r="F2430" t="b">
        <v>0</v>
      </c>
      <c r="G2430" t="s">
        <v>40</v>
      </c>
      <c r="H2430" s="1">
        <v>46050.672592592593</v>
      </c>
      <c r="I2430" t="b">
        <v>1</v>
      </c>
      <c r="J2430" t="b">
        <v>0</v>
      </c>
      <c r="K2430" t="s">
        <v>40</v>
      </c>
      <c r="L2430" t="s">
        <v>60</v>
      </c>
      <c r="M2430">
        <v>32500</v>
      </c>
      <c r="N2430"/>
      <c r="O2430" t="s">
        <v>5770</v>
      </c>
      <c r="P2430" t="s">
        <v>8841</v>
      </c>
    </row>
    <row r="2431" spans="1:16" x14ac:dyDescent="0.25">
      <c r="A2431" t="s">
        <v>1</v>
      </c>
      <c r="B2431" t="s">
        <v>8842</v>
      </c>
      <c r="C2431" t="s">
        <v>40</v>
      </c>
      <c r="D2431" t="s">
        <v>4526</v>
      </c>
      <c r="E2431" t="s">
        <v>88</v>
      </c>
      <c r="F2431" t="b">
        <v>0</v>
      </c>
      <c r="G2431" t="s">
        <v>40</v>
      </c>
      <c r="H2431" s="1">
        <v>46050.672719907408</v>
      </c>
      <c r="I2431" t="b">
        <v>1</v>
      </c>
      <c r="J2431" t="b">
        <v>0</v>
      </c>
      <c r="K2431" t="s">
        <v>40</v>
      </c>
      <c r="L2431" t="s">
        <v>74</v>
      </c>
      <c r="M2431"/>
      <c r="N2431">
        <v>81.25</v>
      </c>
      <c r="O2431" t="s">
        <v>8843</v>
      </c>
      <c r="P2431" t="s">
        <v>8844</v>
      </c>
    </row>
    <row r="2432" spans="1:16" x14ac:dyDescent="0.25">
      <c r="A2432" t="s">
        <v>5</v>
      </c>
      <c r="B2432" t="s">
        <v>2046</v>
      </c>
      <c r="C2432" t="s">
        <v>40</v>
      </c>
      <c r="D2432" t="s">
        <v>4526</v>
      </c>
      <c r="E2432" t="s">
        <v>59</v>
      </c>
      <c r="F2432" t="b">
        <v>0</v>
      </c>
      <c r="G2432" t="s">
        <v>40</v>
      </c>
      <c r="H2432" s="1">
        <v>46050.672743055547</v>
      </c>
      <c r="I2432" t="b">
        <v>1</v>
      </c>
      <c r="J2432" t="b">
        <v>0</v>
      </c>
      <c r="K2432" t="s">
        <v>40</v>
      </c>
      <c r="L2432" t="s">
        <v>60</v>
      </c>
      <c r="M2432">
        <v>95000</v>
      </c>
      <c r="N2432"/>
      <c r="O2432" t="s">
        <v>312</v>
      </c>
      <c r="P2432" t="s">
        <v>8845</v>
      </c>
    </row>
    <row r="2433" spans="1:16" x14ac:dyDescent="0.25">
      <c r="A2433" t="s">
        <v>4</v>
      </c>
      <c r="B2433" t="s">
        <v>8846</v>
      </c>
      <c r="C2433" t="s">
        <v>142</v>
      </c>
      <c r="D2433" t="s">
        <v>4526</v>
      </c>
      <c r="E2433" t="s">
        <v>88</v>
      </c>
      <c r="F2433" t="b">
        <v>0</v>
      </c>
      <c r="G2433" t="s">
        <v>63</v>
      </c>
      <c r="H2433" s="1">
        <v>46050.69258101852</v>
      </c>
      <c r="I2433" t="b">
        <v>1</v>
      </c>
      <c r="J2433" t="b">
        <v>0</v>
      </c>
      <c r="K2433" t="s">
        <v>41</v>
      </c>
      <c r="L2433" t="s">
        <v>74</v>
      </c>
      <c r="M2433"/>
      <c r="N2433">
        <v>73.5</v>
      </c>
      <c r="O2433" t="s">
        <v>744</v>
      </c>
      <c r="P2433" t="s">
        <v>8847</v>
      </c>
    </row>
    <row r="2434" spans="1:16" x14ac:dyDescent="0.25">
      <c r="A2434" t="s">
        <v>0</v>
      </c>
      <c r="B2434" t="s">
        <v>8848</v>
      </c>
      <c r="C2434" t="s">
        <v>8849</v>
      </c>
      <c r="D2434" t="s">
        <v>2360</v>
      </c>
      <c r="E2434" t="s">
        <v>59</v>
      </c>
      <c r="F2434" t="b">
        <v>0</v>
      </c>
      <c r="G2434" t="s">
        <v>68</v>
      </c>
      <c r="H2434" s="1">
        <v>46050.708703703713</v>
      </c>
      <c r="I2434" t="b">
        <v>0</v>
      </c>
      <c r="J2434" t="b">
        <v>1</v>
      </c>
      <c r="K2434" t="s">
        <v>41</v>
      </c>
      <c r="L2434" t="s">
        <v>60</v>
      </c>
      <c r="M2434">
        <v>45000</v>
      </c>
      <c r="N2434"/>
      <c r="O2434" t="s">
        <v>8850</v>
      </c>
      <c r="P2434" t="s">
        <v>8851</v>
      </c>
    </row>
    <row r="2435" spans="1:16" x14ac:dyDescent="0.25">
      <c r="A2435" t="s">
        <v>8</v>
      </c>
      <c r="B2435" t="s">
        <v>8852</v>
      </c>
      <c r="C2435" t="s">
        <v>1456</v>
      </c>
      <c r="D2435" t="s">
        <v>4526</v>
      </c>
      <c r="E2435" t="s">
        <v>59</v>
      </c>
      <c r="F2435" t="b">
        <v>0</v>
      </c>
      <c r="G2435" t="s">
        <v>89</v>
      </c>
      <c r="H2435" s="1">
        <v>46050.709687499999</v>
      </c>
      <c r="I2435" t="b">
        <v>0</v>
      </c>
      <c r="J2435" t="b">
        <v>1</v>
      </c>
      <c r="K2435" t="s">
        <v>41</v>
      </c>
      <c r="L2435" t="s">
        <v>60</v>
      </c>
      <c r="M2435">
        <v>112500</v>
      </c>
      <c r="N2435"/>
      <c r="O2435" t="s">
        <v>480</v>
      </c>
      <c r="P2435" t="s">
        <v>8853</v>
      </c>
    </row>
    <row r="2436" spans="1:16" x14ac:dyDescent="0.25">
      <c r="A2436" t="s">
        <v>5</v>
      </c>
      <c r="B2436" t="s">
        <v>8854</v>
      </c>
      <c r="C2436" t="s">
        <v>112</v>
      </c>
      <c r="D2436" t="s">
        <v>4526</v>
      </c>
      <c r="E2436" t="s">
        <v>59</v>
      </c>
      <c r="F2436" t="b">
        <v>0</v>
      </c>
      <c r="G2436" t="s">
        <v>65</v>
      </c>
      <c r="H2436" s="1">
        <v>46050.709745370368</v>
      </c>
      <c r="I2436" t="b">
        <v>1</v>
      </c>
      <c r="J2436" t="b">
        <v>1</v>
      </c>
      <c r="K2436" t="s">
        <v>41</v>
      </c>
      <c r="L2436" t="s">
        <v>60</v>
      </c>
      <c r="M2436">
        <v>147500</v>
      </c>
      <c r="N2436"/>
      <c r="O2436" t="s">
        <v>4972</v>
      </c>
      <c r="P2436" t="s">
        <v>6696</v>
      </c>
    </row>
    <row r="2437" spans="1:16" x14ac:dyDescent="0.25">
      <c r="A2437" t="s">
        <v>5</v>
      </c>
      <c r="B2437" t="s">
        <v>8855</v>
      </c>
      <c r="C2437" t="s">
        <v>112</v>
      </c>
      <c r="D2437" t="s">
        <v>4526</v>
      </c>
      <c r="E2437" t="s">
        <v>59</v>
      </c>
      <c r="F2437" t="b">
        <v>0</v>
      </c>
      <c r="G2437" t="s">
        <v>65</v>
      </c>
      <c r="H2437" s="1">
        <v>46050.709745370368</v>
      </c>
      <c r="I2437" t="b">
        <v>1</v>
      </c>
      <c r="J2437" t="b">
        <v>1</v>
      </c>
      <c r="K2437" t="s">
        <v>41</v>
      </c>
      <c r="L2437" t="s">
        <v>60</v>
      </c>
      <c r="M2437">
        <v>147500</v>
      </c>
      <c r="N2437"/>
      <c r="O2437" t="s">
        <v>4972</v>
      </c>
      <c r="P2437" t="s">
        <v>4973</v>
      </c>
    </row>
    <row r="2438" spans="1:16" x14ac:dyDescent="0.25">
      <c r="A2438" t="s">
        <v>5</v>
      </c>
      <c r="B2438" t="s">
        <v>8856</v>
      </c>
      <c r="C2438" t="s">
        <v>181</v>
      </c>
      <c r="D2438" t="s">
        <v>4526</v>
      </c>
      <c r="E2438" t="s">
        <v>88</v>
      </c>
      <c r="F2438" t="b">
        <v>0</v>
      </c>
      <c r="G2438" t="s">
        <v>77</v>
      </c>
      <c r="H2438" s="1">
        <v>46050.710081018522</v>
      </c>
      <c r="I2438" t="b">
        <v>0</v>
      </c>
      <c r="J2438" t="b">
        <v>1</v>
      </c>
      <c r="K2438" t="s">
        <v>41</v>
      </c>
      <c r="L2438" t="s">
        <v>74</v>
      </c>
      <c r="M2438"/>
      <c r="N2438">
        <v>87.02000000000001</v>
      </c>
      <c r="O2438" t="s">
        <v>8857</v>
      </c>
      <c r="P2438" t="s">
        <v>8858</v>
      </c>
    </row>
    <row r="2439" spans="1:16" x14ac:dyDescent="0.25">
      <c r="A2439" t="s">
        <v>0</v>
      </c>
      <c r="B2439" t="s">
        <v>3126</v>
      </c>
      <c r="C2439" t="s">
        <v>190</v>
      </c>
      <c r="D2439" t="s">
        <v>4526</v>
      </c>
      <c r="E2439" t="s">
        <v>59</v>
      </c>
      <c r="F2439" t="b">
        <v>0</v>
      </c>
      <c r="G2439" t="s">
        <v>77</v>
      </c>
      <c r="H2439" s="1">
        <v>46050.710127314807</v>
      </c>
      <c r="I2439" t="b">
        <v>0</v>
      </c>
      <c r="J2439" t="b">
        <v>1</v>
      </c>
      <c r="K2439" t="s">
        <v>41</v>
      </c>
      <c r="L2439" t="s">
        <v>60</v>
      </c>
      <c r="M2439">
        <v>115000</v>
      </c>
      <c r="N2439"/>
      <c r="O2439" t="s">
        <v>480</v>
      </c>
      <c r="P2439" t="s">
        <v>161</v>
      </c>
    </row>
    <row r="2440" spans="1:16" x14ac:dyDescent="0.25">
      <c r="A2440" t="s">
        <v>1</v>
      </c>
      <c r="B2440" t="s">
        <v>1873</v>
      </c>
      <c r="C2440" t="s">
        <v>848</v>
      </c>
      <c r="D2440" t="s">
        <v>4526</v>
      </c>
      <c r="E2440" t="s">
        <v>59</v>
      </c>
      <c r="F2440" t="b">
        <v>0</v>
      </c>
      <c r="G2440" t="s">
        <v>68</v>
      </c>
      <c r="H2440" s="1">
        <v>46050.710358796299</v>
      </c>
      <c r="I2440" t="b">
        <v>0</v>
      </c>
      <c r="J2440" t="b">
        <v>1</v>
      </c>
      <c r="K2440" t="s">
        <v>41</v>
      </c>
      <c r="L2440" t="s">
        <v>60</v>
      </c>
      <c r="M2440">
        <v>242500</v>
      </c>
      <c r="N2440"/>
      <c r="O2440" t="s">
        <v>8859</v>
      </c>
      <c r="P2440" t="s">
        <v>8860</v>
      </c>
    </row>
    <row r="2441" spans="1:16" x14ac:dyDescent="0.25">
      <c r="A2441" t="s">
        <v>5</v>
      </c>
      <c r="B2441" t="s">
        <v>8861</v>
      </c>
      <c r="C2441" t="s">
        <v>998</v>
      </c>
      <c r="D2441" t="s">
        <v>4526</v>
      </c>
      <c r="E2441" t="s">
        <v>59</v>
      </c>
      <c r="F2441" t="b">
        <v>0</v>
      </c>
      <c r="G2441" t="s">
        <v>68</v>
      </c>
      <c r="H2441" s="1">
        <v>46050.710821759261</v>
      </c>
      <c r="I2441" t="b">
        <v>1</v>
      </c>
      <c r="J2441" t="b">
        <v>1</v>
      </c>
      <c r="K2441" t="s">
        <v>41</v>
      </c>
      <c r="L2441" t="s">
        <v>60</v>
      </c>
      <c r="M2441">
        <v>147500</v>
      </c>
      <c r="N2441"/>
      <c r="O2441" t="s">
        <v>4972</v>
      </c>
      <c r="P2441" t="s">
        <v>8862</v>
      </c>
    </row>
    <row r="2442" spans="1:16" x14ac:dyDescent="0.25">
      <c r="A2442" t="s">
        <v>1</v>
      </c>
      <c r="B2442" t="s">
        <v>8863</v>
      </c>
      <c r="C2442" t="s">
        <v>8663</v>
      </c>
      <c r="D2442" t="s">
        <v>4526</v>
      </c>
      <c r="E2442" t="s">
        <v>59</v>
      </c>
      <c r="F2442" t="b">
        <v>0</v>
      </c>
      <c r="G2442" t="s">
        <v>40</v>
      </c>
      <c r="H2442" s="1">
        <v>46050.714444444442</v>
      </c>
      <c r="I2442" t="b">
        <v>1</v>
      </c>
      <c r="J2442" t="b">
        <v>0</v>
      </c>
      <c r="K2442" t="s">
        <v>40</v>
      </c>
      <c r="L2442" t="s">
        <v>60</v>
      </c>
      <c r="M2442">
        <v>47500</v>
      </c>
      <c r="N2442"/>
      <c r="O2442" t="s">
        <v>3789</v>
      </c>
      <c r="P2442" t="s">
        <v>8864</v>
      </c>
    </row>
    <row r="2443" spans="1:16" x14ac:dyDescent="0.25">
      <c r="A2443" t="s">
        <v>7</v>
      </c>
      <c r="B2443" t="s">
        <v>8865</v>
      </c>
      <c r="C2443" t="s">
        <v>172</v>
      </c>
      <c r="D2443" t="s">
        <v>2360</v>
      </c>
      <c r="E2443" t="s">
        <v>59</v>
      </c>
      <c r="F2443" t="b">
        <v>0</v>
      </c>
      <c r="G2443" t="s">
        <v>68</v>
      </c>
      <c r="H2443" s="1">
        <v>46050.75037037037</v>
      </c>
      <c r="I2443" t="b">
        <v>1</v>
      </c>
      <c r="J2443" t="b">
        <v>1</v>
      </c>
      <c r="K2443" t="s">
        <v>41</v>
      </c>
      <c r="L2443" t="s">
        <v>74</v>
      </c>
      <c r="M2443"/>
      <c r="N2443">
        <v>55</v>
      </c>
      <c r="O2443" t="s">
        <v>2926</v>
      </c>
      <c r="P2443" t="s">
        <v>8866</v>
      </c>
    </row>
    <row r="2444" spans="1:16" x14ac:dyDescent="0.25">
      <c r="A2444" t="s">
        <v>2</v>
      </c>
      <c r="B2444" t="s">
        <v>3088</v>
      </c>
      <c r="C2444" t="s">
        <v>172</v>
      </c>
      <c r="D2444" t="s">
        <v>4526</v>
      </c>
      <c r="E2444" t="s">
        <v>59</v>
      </c>
      <c r="F2444" t="b">
        <v>0</v>
      </c>
      <c r="G2444" t="s">
        <v>68</v>
      </c>
      <c r="H2444" s="1">
        <v>46050.75037037037</v>
      </c>
      <c r="I2444" t="b">
        <v>0</v>
      </c>
      <c r="J2444" t="b">
        <v>0</v>
      </c>
      <c r="K2444" t="s">
        <v>41</v>
      </c>
      <c r="L2444" t="s">
        <v>60</v>
      </c>
      <c r="M2444">
        <v>98750</v>
      </c>
      <c r="N2444"/>
      <c r="O2444" t="s">
        <v>3901</v>
      </c>
      <c r="P2444" t="s">
        <v>8867</v>
      </c>
    </row>
    <row r="2445" spans="1:16" x14ac:dyDescent="0.25">
      <c r="A2445" t="s">
        <v>6</v>
      </c>
      <c r="B2445" t="s">
        <v>8868</v>
      </c>
      <c r="C2445" t="s">
        <v>237</v>
      </c>
      <c r="D2445" t="s">
        <v>4526</v>
      </c>
      <c r="E2445" t="s">
        <v>59</v>
      </c>
      <c r="F2445" t="b">
        <v>0</v>
      </c>
      <c r="G2445" t="s">
        <v>89</v>
      </c>
      <c r="H2445" s="1">
        <v>46050.750613425917</v>
      </c>
      <c r="I2445" t="b">
        <v>1</v>
      </c>
      <c r="J2445" t="b">
        <v>1</v>
      </c>
      <c r="K2445" t="s">
        <v>41</v>
      </c>
      <c r="L2445" t="s">
        <v>74</v>
      </c>
      <c r="M2445"/>
      <c r="N2445">
        <v>80</v>
      </c>
      <c r="O2445" t="s">
        <v>299</v>
      </c>
    </row>
    <row r="2446" spans="1:16" x14ac:dyDescent="0.25">
      <c r="A2446" t="s">
        <v>8</v>
      </c>
      <c r="B2446" t="s">
        <v>8869</v>
      </c>
      <c r="C2446" t="s">
        <v>76</v>
      </c>
      <c r="D2446" t="s">
        <v>4622</v>
      </c>
      <c r="E2446" t="s">
        <v>59</v>
      </c>
      <c r="F2446" t="b">
        <v>1</v>
      </c>
      <c r="G2446" t="s">
        <v>8870</v>
      </c>
      <c r="H2446" s="1">
        <v>46050.782812500001</v>
      </c>
      <c r="I2446" t="b">
        <v>0</v>
      </c>
      <c r="J2446" t="b">
        <v>1</v>
      </c>
      <c r="K2446" t="s">
        <v>8870</v>
      </c>
      <c r="L2446" t="s">
        <v>60</v>
      </c>
      <c r="M2446">
        <v>185000</v>
      </c>
      <c r="N2446"/>
      <c r="O2446" t="s">
        <v>8871</v>
      </c>
      <c r="P2446" t="s">
        <v>8872</v>
      </c>
    </row>
    <row r="2447" spans="1:16" x14ac:dyDescent="0.25">
      <c r="A2447" t="s">
        <v>7</v>
      </c>
      <c r="B2447" t="s">
        <v>3597</v>
      </c>
      <c r="C2447" t="s">
        <v>2490</v>
      </c>
      <c r="D2447" t="s">
        <v>4526</v>
      </c>
      <c r="E2447" t="s">
        <v>59</v>
      </c>
      <c r="F2447" t="b">
        <v>0</v>
      </c>
      <c r="G2447" t="s">
        <v>65</v>
      </c>
      <c r="H2447" s="1">
        <v>46050.791759259257</v>
      </c>
      <c r="I2447" t="b">
        <v>0</v>
      </c>
      <c r="J2447" t="b">
        <v>0</v>
      </c>
      <c r="K2447" t="s">
        <v>41</v>
      </c>
      <c r="L2447" t="s">
        <v>60</v>
      </c>
      <c r="M2447">
        <v>167500</v>
      </c>
      <c r="N2447"/>
      <c r="O2447" t="s">
        <v>8873</v>
      </c>
      <c r="P2447" t="s">
        <v>1254</v>
      </c>
    </row>
    <row r="2448" spans="1:16" x14ac:dyDescent="0.25">
      <c r="A2448" t="s">
        <v>3</v>
      </c>
      <c r="B2448" t="s">
        <v>3288</v>
      </c>
      <c r="C2448" t="s">
        <v>2407</v>
      </c>
      <c r="D2448" t="s">
        <v>4526</v>
      </c>
      <c r="E2448" t="s">
        <v>59</v>
      </c>
      <c r="F2448" t="b">
        <v>0</v>
      </c>
      <c r="G2448" t="s">
        <v>77</v>
      </c>
      <c r="H2448" s="1">
        <v>46050.791898148149</v>
      </c>
      <c r="I2448" t="b">
        <v>1</v>
      </c>
      <c r="J2448" t="b">
        <v>0</v>
      </c>
      <c r="K2448" t="s">
        <v>41</v>
      </c>
      <c r="L2448" t="s">
        <v>60</v>
      </c>
      <c r="M2448">
        <v>135000</v>
      </c>
      <c r="N2448"/>
      <c r="O2448" t="s">
        <v>8874</v>
      </c>
      <c r="P2448" t="s">
        <v>8875</v>
      </c>
    </row>
    <row r="2449" spans="1:16" x14ac:dyDescent="0.25">
      <c r="A2449" t="s">
        <v>3</v>
      </c>
      <c r="B2449" t="s">
        <v>8876</v>
      </c>
      <c r="C2449" t="s">
        <v>2217</v>
      </c>
      <c r="D2449" t="s">
        <v>4526</v>
      </c>
      <c r="E2449" t="s">
        <v>59</v>
      </c>
      <c r="F2449" t="b">
        <v>0</v>
      </c>
      <c r="G2449" t="s">
        <v>68</v>
      </c>
      <c r="H2449" s="1">
        <v>46050.792094907411</v>
      </c>
      <c r="I2449" t="b">
        <v>0</v>
      </c>
      <c r="J2449" t="b">
        <v>1</v>
      </c>
      <c r="K2449" t="s">
        <v>41</v>
      </c>
      <c r="L2449" t="s">
        <v>60</v>
      </c>
      <c r="M2449">
        <v>84000</v>
      </c>
      <c r="N2449"/>
      <c r="O2449" t="s">
        <v>850</v>
      </c>
      <c r="P2449" t="s">
        <v>8877</v>
      </c>
    </row>
    <row r="2450" spans="1:16" x14ac:dyDescent="0.25">
      <c r="A2450" t="s">
        <v>0</v>
      </c>
      <c r="B2450" t="s">
        <v>8878</v>
      </c>
      <c r="C2450" t="s">
        <v>1468</v>
      </c>
      <c r="D2450" t="s">
        <v>4526</v>
      </c>
      <c r="E2450" t="s">
        <v>59</v>
      </c>
      <c r="F2450" t="b">
        <v>0</v>
      </c>
      <c r="G2450" t="s">
        <v>89</v>
      </c>
      <c r="H2450" s="1">
        <v>46050.792199074072</v>
      </c>
      <c r="I2450" t="b">
        <v>0</v>
      </c>
      <c r="J2450" t="b">
        <v>0</v>
      </c>
      <c r="K2450" t="s">
        <v>41</v>
      </c>
      <c r="L2450" t="s">
        <v>60</v>
      </c>
      <c r="M2450">
        <v>77000</v>
      </c>
      <c r="N2450"/>
      <c r="O2450" t="s">
        <v>8879</v>
      </c>
      <c r="P2450" t="s">
        <v>8880</v>
      </c>
    </row>
    <row r="2451" spans="1:16" x14ac:dyDescent="0.25">
      <c r="A2451" t="s">
        <v>2</v>
      </c>
      <c r="B2451" t="s">
        <v>466</v>
      </c>
      <c r="C2451" t="s">
        <v>142</v>
      </c>
      <c r="D2451" t="s">
        <v>4630</v>
      </c>
      <c r="E2451" t="s">
        <v>88</v>
      </c>
      <c r="F2451" t="b">
        <v>0</v>
      </c>
      <c r="G2451" t="s">
        <v>65</v>
      </c>
      <c r="H2451" s="1">
        <v>46050.79246527778</v>
      </c>
      <c r="I2451" t="b">
        <v>0</v>
      </c>
      <c r="J2451" t="b">
        <v>1</v>
      </c>
      <c r="K2451" t="s">
        <v>41</v>
      </c>
      <c r="L2451" t="s">
        <v>74</v>
      </c>
      <c r="M2451"/>
      <c r="N2451">
        <v>73.5</v>
      </c>
      <c r="O2451" t="s">
        <v>351</v>
      </c>
      <c r="P2451" t="s">
        <v>632</v>
      </c>
    </row>
    <row r="2452" spans="1:16" x14ac:dyDescent="0.25">
      <c r="A2452" t="s">
        <v>2</v>
      </c>
      <c r="B2452" t="s">
        <v>466</v>
      </c>
      <c r="C2452" t="s">
        <v>142</v>
      </c>
      <c r="D2452" t="s">
        <v>4526</v>
      </c>
      <c r="E2452" t="s">
        <v>88</v>
      </c>
      <c r="F2452" t="b">
        <v>0</v>
      </c>
      <c r="G2452" t="s">
        <v>65</v>
      </c>
      <c r="H2452" s="1">
        <v>46050.792488425926</v>
      </c>
      <c r="I2452" t="b">
        <v>0</v>
      </c>
      <c r="J2452" t="b">
        <v>1</v>
      </c>
      <c r="K2452" t="s">
        <v>41</v>
      </c>
      <c r="L2452" t="s">
        <v>74</v>
      </c>
      <c r="M2452"/>
      <c r="N2452">
        <v>73.5</v>
      </c>
      <c r="O2452" t="s">
        <v>351</v>
      </c>
      <c r="P2452" t="s">
        <v>8881</v>
      </c>
    </row>
    <row r="2453" spans="1:16" x14ac:dyDescent="0.25">
      <c r="A2453" t="s">
        <v>6</v>
      </c>
      <c r="B2453" t="s">
        <v>8882</v>
      </c>
      <c r="C2453" t="s">
        <v>172</v>
      </c>
      <c r="D2453" t="s">
        <v>4630</v>
      </c>
      <c r="E2453" t="s">
        <v>59</v>
      </c>
      <c r="F2453" t="b">
        <v>0</v>
      </c>
      <c r="G2453" t="s">
        <v>68</v>
      </c>
      <c r="H2453" s="1">
        <v>46050.792893518519</v>
      </c>
      <c r="I2453" t="b">
        <v>0</v>
      </c>
      <c r="J2453" t="b">
        <v>1</v>
      </c>
      <c r="K2453" t="s">
        <v>41</v>
      </c>
      <c r="L2453" t="s">
        <v>60</v>
      </c>
      <c r="M2453">
        <v>162500</v>
      </c>
      <c r="N2453"/>
      <c r="O2453" t="s">
        <v>8883</v>
      </c>
      <c r="P2453" t="s">
        <v>8884</v>
      </c>
    </row>
    <row r="2454" spans="1:16" x14ac:dyDescent="0.25">
      <c r="A2454" t="s">
        <v>6</v>
      </c>
      <c r="B2454" t="s">
        <v>8885</v>
      </c>
      <c r="C2454" t="s">
        <v>810</v>
      </c>
      <c r="D2454" t="s">
        <v>4526</v>
      </c>
      <c r="E2454" t="s">
        <v>59</v>
      </c>
      <c r="F2454" t="b">
        <v>0</v>
      </c>
      <c r="G2454" t="s">
        <v>77</v>
      </c>
      <c r="H2454" s="1">
        <v>46050.793206018519</v>
      </c>
      <c r="I2454" t="b">
        <v>0</v>
      </c>
      <c r="J2454" t="b">
        <v>1</v>
      </c>
      <c r="K2454" t="s">
        <v>41</v>
      </c>
      <c r="L2454" t="s">
        <v>60</v>
      </c>
      <c r="M2454">
        <v>167500</v>
      </c>
      <c r="N2454"/>
      <c r="O2454" t="s">
        <v>444</v>
      </c>
      <c r="P2454" t="s">
        <v>146</v>
      </c>
    </row>
    <row r="2455" spans="1:16" x14ac:dyDescent="0.25">
      <c r="A2455" t="s">
        <v>0</v>
      </c>
      <c r="B2455" t="s">
        <v>8886</v>
      </c>
      <c r="C2455" t="s">
        <v>200</v>
      </c>
      <c r="D2455" t="s">
        <v>2360</v>
      </c>
      <c r="E2455" t="s">
        <v>59</v>
      </c>
      <c r="F2455" t="b">
        <v>0</v>
      </c>
      <c r="G2455" t="s">
        <v>65</v>
      </c>
      <c r="H2455" s="1">
        <v>46050.833483796298</v>
      </c>
      <c r="I2455" t="b">
        <v>0</v>
      </c>
      <c r="J2455" t="b">
        <v>1</v>
      </c>
      <c r="K2455" t="s">
        <v>41</v>
      </c>
      <c r="L2455" t="s">
        <v>74</v>
      </c>
      <c r="M2455"/>
      <c r="N2455">
        <v>40</v>
      </c>
      <c r="O2455" t="s">
        <v>710</v>
      </c>
      <c r="P2455" t="s">
        <v>8887</v>
      </c>
    </row>
    <row r="2456" spans="1:16" x14ac:dyDescent="0.25">
      <c r="A2456" t="s">
        <v>0</v>
      </c>
      <c r="B2456" t="s">
        <v>8888</v>
      </c>
      <c r="C2456" t="s">
        <v>86</v>
      </c>
      <c r="D2456" t="s">
        <v>2360</v>
      </c>
      <c r="E2456" t="s">
        <v>59</v>
      </c>
      <c r="F2456" t="b">
        <v>0</v>
      </c>
      <c r="G2456" t="s">
        <v>77</v>
      </c>
      <c r="H2456" s="1">
        <v>46050.833564814813</v>
      </c>
      <c r="I2456" t="b">
        <v>0</v>
      </c>
      <c r="J2456" t="b">
        <v>1</v>
      </c>
      <c r="K2456" t="s">
        <v>41</v>
      </c>
      <c r="L2456" t="s">
        <v>60</v>
      </c>
      <c r="M2456">
        <v>100000</v>
      </c>
      <c r="N2456"/>
      <c r="O2456" t="s">
        <v>2321</v>
      </c>
      <c r="P2456" t="s">
        <v>8889</v>
      </c>
    </row>
    <row r="2457" spans="1:16" x14ac:dyDescent="0.25">
      <c r="A2457" t="s">
        <v>3</v>
      </c>
      <c r="B2457" t="s">
        <v>8890</v>
      </c>
      <c r="C2457" t="s">
        <v>2513</v>
      </c>
      <c r="D2457" t="s">
        <v>4526</v>
      </c>
      <c r="E2457" t="s">
        <v>59</v>
      </c>
      <c r="F2457" t="b">
        <v>0</v>
      </c>
      <c r="G2457" t="s">
        <v>89</v>
      </c>
      <c r="H2457" s="1">
        <v>46050.833912037036</v>
      </c>
      <c r="I2457" t="b">
        <v>0</v>
      </c>
      <c r="J2457" t="b">
        <v>1</v>
      </c>
      <c r="K2457" t="s">
        <v>41</v>
      </c>
      <c r="L2457" t="s">
        <v>60</v>
      </c>
      <c r="M2457">
        <v>48960</v>
      </c>
      <c r="N2457"/>
      <c r="O2457" t="s">
        <v>8891</v>
      </c>
      <c r="P2457" t="s">
        <v>673</v>
      </c>
    </row>
    <row r="2458" spans="1:16" x14ac:dyDescent="0.25">
      <c r="A2458" t="s">
        <v>2</v>
      </c>
      <c r="B2458" t="s">
        <v>8892</v>
      </c>
      <c r="C2458" t="s">
        <v>451</v>
      </c>
      <c r="D2458" t="s">
        <v>4569</v>
      </c>
      <c r="E2458" t="s">
        <v>72</v>
      </c>
      <c r="F2458" t="b">
        <v>0</v>
      </c>
      <c r="G2458" t="s">
        <v>65</v>
      </c>
      <c r="H2458" s="1">
        <v>46050.83425925926</v>
      </c>
      <c r="I2458" t="b">
        <v>0</v>
      </c>
      <c r="J2458" t="b">
        <v>0</v>
      </c>
      <c r="K2458" t="s">
        <v>41</v>
      </c>
      <c r="L2458" t="s">
        <v>74</v>
      </c>
      <c r="M2458"/>
      <c r="N2458">
        <v>24.5</v>
      </c>
      <c r="O2458" t="s">
        <v>8893</v>
      </c>
      <c r="P2458" t="s">
        <v>8894</v>
      </c>
    </row>
    <row r="2459" spans="1:16" x14ac:dyDescent="0.25">
      <c r="A2459" t="s">
        <v>2</v>
      </c>
      <c r="B2459" t="s">
        <v>8895</v>
      </c>
      <c r="C2459" t="s">
        <v>172</v>
      </c>
      <c r="D2459" t="s">
        <v>4526</v>
      </c>
      <c r="E2459" t="s">
        <v>59</v>
      </c>
      <c r="F2459" t="b">
        <v>0</v>
      </c>
      <c r="G2459" t="s">
        <v>68</v>
      </c>
      <c r="H2459" s="1">
        <v>46050.834560185183</v>
      </c>
      <c r="I2459" t="b">
        <v>0</v>
      </c>
      <c r="J2459" t="b">
        <v>1</v>
      </c>
      <c r="K2459" t="s">
        <v>41</v>
      </c>
      <c r="L2459" t="s">
        <v>60</v>
      </c>
      <c r="M2459">
        <v>100300</v>
      </c>
      <c r="N2459"/>
      <c r="O2459" t="s">
        <v>8896</v>
      </c>
      <c r="P2459" t="s">
        <v>673</v>
      </c>
    </row>
    <row r="2460" spans="1:16" x14ac:dyDescent="0.25">
      <c r="A2460" t="s">
        <v>1</v>
      </c>
      <c r="B2460" t="s">
        <v>8897</v>
      </c>
      <c r="C2460" t="s">
        <v>124</v>
      </c>
      <c r="D2460" t="s">
        <v>4756</v>
      </c>
      <c r="E2460" t="s">
        <v>59</v>
      </c>
      <c r="F2460" t="b">
        <v>0</v>
      </c>
      <c r="G2460" t="s">
        <v>77</v>
      </c>
      <c r="H2460" s="1">
        <v>46050.834872685176</v>
      </c>
      <c r="I2460" t="b">
        <v>0</v>
      </c>
      <c r="J2460" t="b">
        <v>1</v>
      </c>
      <c r="K2460" t="s">
        <v>41</v>
      </c>
      <c r="L2460" t="s">
        <v>60</v>
      </c>
      <c r="M2460">
        <v>82500</v>
      </c>
      <c r="N2460"/>
      <c r="O2460" t="s">
        <v>8898</v>
      </c>
      <c r="P2460" t="s">
        <v>8899</v>
      </c>
    </row>
    <row r="2461" spans="1:16" x14ac:dyDescent="0.25">
      <c r="A2461" t="s">
        <v>1</v>
      </c>
      <c r="B2461" t="s">
        <v>8900</v>
      </c>
      <c r="C2461" t="s">
        <v>8901</v>
      </c>
      <c r="D2461" t="s">
        <v>4526</v>
      </c>
      <c r="E2461" t="s">
        <v>59</v>
      </c>
      <c r="F2461" t="b">
        <v>0</v>
      </c>
      <c r="G2461" t="s">
        <v>68</v>
      </c>
      <c r="H2461" s="1">
        <v>46050.835856481477</v>
      </c>
      <c r="I2461" t="b">
        <v>0</v>
      </c>
      <c r="J2461" t="b">
        <v>1</v>
      </c>
      <c r="K2461" t="s">
        <v>41</v>
      </c>
      <c r="L2461" t="s">
        <v>60</v>
      </c>
      <c r="M2461">
        <v>89100</v>
      </c>
      <c r="N2461"/>
      <c r="O2461" t="s">
        <v>8902</v>
      </c>
      <c r="P2461" t="s">
        <v>464</v>
      </c>
    </row>
    <row r="2462" spans="1:16" x14ac:dyDescent="0.25">
      <c r="A2462" t="s">
        <v>2</v>
      </c>
      <c r="B2462" t="s">
        <v>8903</v>
      </c>
      <c r="C2462" t="s">
        <v>76</v>
      </c>
      <c r="D2462" t="s">
        <v>4622</v>
      </c>
      <c r="E2462" t="s">
        <v>59</v>
      </c>
      <c r="F2462" t="b">
        <v>1</v>
      </c>
      <c r="G2462" t="s">
        <v>13</v>
      </c>
      <c r="H2462" s="1">
        <v>46050.840636574067</v>
      </c>
      <c r="I2462" t="b">
        <v>0</v>
      </c>
      <c r="J2462" t="b">
        <v>0</v>
      </c>
      <c r="K2462" t="s">
        <v>13</v>
      </c>
      <c r="L2462" t="s">
        <v>60</v>
      </c>
      <c r="M2462">
        <v>3840</v>
      </c>
      <c r="N2462"/>
      <c r="O2462" t="s">
        <v>3190</v>
      </c>
      <c r="P2462" t="s">
        <v>8904</v>
      </c>
    </row>
    <row r="2463" spans="1:16" x14ac:dyDescent="0.25">
      <c r="A2463" t="s">
        <v>6</v>
      </c>
      <c r="B2463" t="s">
        <v>8905</v>
      </c>
      <c r="C2463" t="s">
        <v>97</v>
      </c>
      <c r="D2463" t="s">
        <v>4526</v>
      </c>
      <c r="E2463" t="s">
        <v>88</v>
      </c>
      <c r="F2463" t="b">
        <v>0</v>
      </c>
      <c r="G2463" t="s">
        <v>89</v>
      </c>
      <c r="H2463" s="1">
        <v>46050.875555555547</v>
      </c>
      <c r="I2463" t="b">
        <v>0</v>
      </c>
      <c r="J2463" t="b">
        <v>0</v>
      </c>
      <c r="K2463" t="s">
        <v>41</v>
      </c>
      <c r="L2463" t="s">
        <v>74</v>
      </c>
      <c r="M2463"/>
      <c r="N2463">
        <v>60</v>
      </c>
      <c r="O2463" t="s">
        <v>8906</v>
      </c>
      <c r="P2463" t="s">
        <v>8907</v>
      </c>
    </row>
    <row r="2464" spans="1:16" x14ac:dyDescent="0.25">
      <c r="A2464" t="s">
        <v>2</v>
      </c>
      <c r="B2464" t="s">
        <v>8908</v>
      </c>
      <c r="C2464" t="s">
        <v>237</v>
      </c>
      <c r="D2464" t="s">
        <v>4526</v>
      </c>
      <c r="E2464" t="s">
        <v>59</v>
      </c>
      <c r="F2464" t="b">
        <v>0</v>
      </c>
      <c r="G2464" t="s">
        <v>89</v>
      </c>
      <c r="H2464" s="1">
        <v>46050.875578703701</v>
      </c>
      <c r="I2464" t="b">
        <v>1</v>
      </c>
      <c r="J2464" t="b">
        <v>1</v>
      </c>
      <c r="K2464" t="s">
        <v>41</v>
      </c>
      <c r="L2464" t="s">
        <v>60</v>
      </c>
      <c r="M2464">
        <v>156500</v>
      </c>
      <c r="N2464"/>
      <c r="O2464" t="s">
        <v>4317</v>
      </c>
      <c r="P2464" t="s">
        <v>8909</v>
      </c>
    </row>
    <row r="2465" spans="1:16" x14ac:dyDescent="0.25">
      <c r="A2465" t="s">
        <v>0</v>
      </c>
      <c r="B2465" t="s">
        <v>8910</v>
      </c>
      <c r="C2465" t="s">
        <v>63</v>
      </c>
      <c r="D2465" t="s">
        <v>4630</v>
      </c>
      <c r="E2465" t="s">
        <v>59</v>
      </c>
      <c r="F2465" t="b">
        <v>0</v>
      </c>
      <c r="G2465" t="s">
        <v>63</v>
      </c>
      <c r="H2465" s="1">
        <v>46050.900625000002</v>
      </c>
      <c r="I2465" t="b">
        <v>0</v>
      </c>
      <c r="J2465" t="b">
        <v>1</v>
      </c>
      <c r="K2465" t="s">
        <v>41</v>
      </c>
      <c r="L2465" t="s">
        <v>60</v>
      </c>
      <c r="M2465">
        <v>98000</v>
      </c>
      <c r="N2465"/>
      <c r="O2465" t="s">
        <v>5157</v>
      </c>
      <c r="P2465" t="s">
        <v>8911</v>
      </c>
    </row>
    <row r="2466" spans="1:16" x14ac:dyDescent="0.25">
      <c r="A2466" t="s">
        <v>0</v>
      </c>
      <c r="B2466" t="s">
        <v>0</v>
      </c>
      <c r="C2466" t="s">
        <v>8912</v>
      </c>
      <c r="D2466" t="s">
        <v>2360</v>
      </c>
      <c r="E2466" t="s">
        <v>59</v>
      </c>
      <c r="F2466" t="b">
        <v>0</v>
      </c>
      <c r="G2466" t="s">
        <v>68</v>
      </c>
      <c r="H2466" s="1">
        <v>46050.958784722221</v>
      </c>
      <c r="I2466" t="b">
        <v>0</v>
      </c>
      <c r="J2466" t="b">
        <v>1</v>
      </c>
      <c r="K2466" t="s">
        <v>41</v>
      </c>
      <c r="L2466" t="s">
        <v>60</v>
      </c>
      <c r="M2466">
        <v>66475.199999999997</v>
      </c>
      <c r="N2466"/>
      <c r="O2466" t="s">
        <v>8913</v>
      </c>
      <c r="P2466" t="s">
        <v>4661</v>
      </c>
    </row>
    <row r="2467" spans="1:16" x14ac:dyDescent="0.25">
      <c r="A2467" t="s">
        <v>4</v>
      </c>
      <c r="B2467" t="s">
        <v>8914</v>
      </c>
      <c r="C2467" t="s">
        <v>237</v>
      </c>
      <c r="D2467" t="s">
        <v>4526</v>
      </c>
      <c r="E2467" t="s">
        <v>59</v>
      </c>
      <c r="F2467" t="b">
        <v>0</v>
      </c>
      <c r="G2467" t="s">
        <v>89</v>
      </c>
      <c r="H2467" s="1">
        <v>46050.958935185183</v>
      </c>
      <c r="I2467" t="b">
        <v>0</v>
      </c>
      <c r="J2467" t="b">
        <v>1</v>
      </c>
      <c r="K2467" t="s">
        <v>41</v>
      </c>
      <c r="L2467" t="s">
        <v>60</v>
      </c>
      <c r="M2467">
        <v>115000</v>
      </c>
      <c r="N2467"/>
      <c r="O2467" t="s">
        <v>480</v>
      </c>
      <c r="P2467" t="s">
        <v>283</v>
      </c>
    </row>
    <row r="2468" spans="1:16" x14ac:dyDescent="0.25">
      <c r="A2468" t="s">
        <v>4</v>
      </c>
      <c r="B2468" t="s">
        <v>8915</v>
      </c>
      <c r="C2468" t="s">
        <v>1614</v>
      </c>
      <c r="D2468" t="s">
        <v>4526</v>
      </c>
      <c r="E2468" t="s">
        <v>59</v>
      </c>
      <c r="F2468" t="b">
        <v>0</v>
      </c>
      <c r="G2468" t="s">
        <v>89</v>
      </c>
      <c r="H2468" s="1">
        <v>46050.95894675926</v>
      </c>
      <c r="I2468" t="b">
        <v>0</v>
      </c>
      <c r="J2468" t="b">
        <v>1</v>
      </c>
      <c r="K2468" t="s">
        <v>41</v>
      </c>
      <c r="L2468" t="s">
        <v>60</v>
      </c>
      <c r="M2468">
        <v>103000</v>
      </c>
      <c r="N2468"/>
      <c r="O2468" t="s">
        <v>4608</v>
      </c>
      <c r="P2468" t="s">
        <v>8916</v>
      </c>
    </row>
    <row r="2469" spans="1:16" x14ac:dyDescent="0.25">
      <c r="A2469" t="s">
        <v>5</v>
      </c>
      <c r="B2469" t="s">
        <v>8917</v>
      </c>
      <c r="C2469" t="s">
        <v>227</v>
      </c>
      <c r="D2469" t="s">
        <v>4526</v>
      </c>
      <c r="E2469" t="s">
        <v>59</v>
      </c>
      <c r="F2469" t="b">
        <v>0</v>
      </c>
      <c r="G2469" t="s">
        <v>77</v>
      </c>
      <c r="H2469" s="1">
        <v>46050.959849537037</v>
      </c>
      <c r="I2469" t="b">
        <v>0</v>
      </c>
      <c r="J2469" t="b">
        <v>0</v>
      </c>
      <c r="K2469" t="s">
        <v>41</v>
      </c>
      <c r="L2469" t="s">
        <v>60</v>
      </c>
      <c r="M2469">
        <v>147500</v>
      </c>
      <c r="N2469"/>
      <c r="O2469" t="s">
        <v>8918</v>
      </c>
      <c r="P2469" t="s">
        <v>8919</v>
      </c>
    </row>
    <row r="2470" spans="1:16" x14ac:dyDescent="0.25">
      <c r="A2470" t="s">
        <v>6</v>
      </c>
      <c r="B2470" t="s">
        <v>8920</v>
      </c>
      <c r="C2470" t="s">
        <v>5115</v>
      </c>
      <c r="D2470" t="s">
        <v>5018</v>
      </c>
      <c r="E2470" t="s">
        <v>59</v>
      </c>
      <c r="F2470" t="b">
        <v>0</v>
      </c>
      <c r="G2470" t="s">
        <v>40</v>
      </c>
      <c r="H2470" s="1">
        <v>46050.964456018519</v>
      </c>
      <c r="I2470" t="b">
        <v>0</v>
      </c>
      <c r="J2470" t="b">
        <v>0</v>
      </c>
      <c r="K2470" t="s">
        <v>40</v>
      </c>
      <c r="L2470" t="s">
        <v>60</v>
      </c>
      <c r="M2470">
        <v>66719.5</v>
      </c>
      <c r="N2470"/>
      <c r="O2470" t="s">
        <v>8921</v>
      </c>
      <c r="P2470" t="s">
        <v>283</v>
      </c>
    </row>
    <row r="2471" spans="1:16" x14ac:dyDescent="0.25">
      <c r="A2471" t="s">
        <v>0</v>
      </c>
      <c r="B2471" t="s">
        <v>8922</v>
      </c>
      <c r="C2471" t="s">
        <v>780</v>
      </c>
      <c r="D2471" t="s">
        <v>7395</v>
      </c>
      <c r="E2471" t="s">
        <v>59</v>
      </c>
      <c r="F2471" t="b">
        <v>0</v>
      </c>
      <c r="G2471" t="s">
        <v>65</v>
      </c>
      <c r="H2471" s="1">
        <v>46051.000115740739</v>
      </c>
      <c r="I2471" t="b">
        <v>0</v>
      </c>
      <c r="J2471" t="b">
        <v>1</v>
      </c>
      <c r="K2471" t="s">
        <v>41</v>
      </c>
      <c r="L2471" t="s">
        <v>74</v>
      </c>
      <c r="M2471"/>
      <c r="N2471">
        <v>19</v>
      </c>
      <c r="O2471" t="s">
        <v>8923</v>
      </c>
    </row>
    <row r="2472" spans="1:16" x14ac:dyDescent="0.25">
      <c r="A2472" t="s">
        <v>3</v>
      </c>
      <c r="B2472" t="s">
        <v>8924</v>
      </c>
      <c r="C2472" t="s">
        <v>181</v>
      </c>
      <c r="D2472" t="s">
        <v>3761</v>
      </c>
      <c r="E2472" t="s">
        <v>88</v>
      </c>
      <c r="F2472" t="b">
        <v>0</v>
      </c>
      <c r="G2472" t="s">
        <v>89</v>
      </c>
      <c r="H2472" s="1">
        <v>46051.000555555547</v>
      </c>
      <c r="I2472" t="b">
        <v>0</v>
      </c>
      <c r="J2472" t="b">
        <v>0</v>
      </c>
      <c r="K2472" t="s">
        <v>41</v>
      </c>
      <c r="L2472" t="s">
        <v>74</v>
      </c>
      <c r="M2472"/>
      <c r="N2472">
        <v>25</v>
      </c>
      <c r="O2472" t="s">
        <v>119</v>
      </c>
      <c r="P2472" t="s">
        <v>3990</v>
      </c>
    </row>
    <row r="2473" spans="1:16" x14ac:dyDescent="0.25">
      <c r="A2473" t="s">
        <v>0</v>
      </c>
      <c r="B2473" t="s">
        <v>8925</v>
      </c>
      <c r="C2473" t="s">
        <v>148</v>
      </c>
      <c r="D2473" t="s">
        <v>584</v>
      </c>
      <c r="E2473" t="s">
        <v>72</v>
      </c>
      <c r="F2473" t="b">
        <v>0</v>
      </c>
      <c r="G2473" t="s">
        <v>89</v>
      </c>
      <c r="H2473" s="1">
        <v>46051.000601851847</v>
      </c>
      <c r="I2473" t="b">
        <v>0</v>
      </c>
      <c r="J2473" t="b">
        <v>1</v>
      </c>
      <c r="K2473" t="s">
        <v>41</v>
      </c>
      <c r="L2473" t="s">
        <v>74</v>
      </c>
      <c r="M2473"/>
      <c r="N2473">
        <v>25</v>
      </c>
      <c r="O2473" t="s">
        <v>584</v>
      </c>
      <c r="P2473" t="s">
        <v>8926</v>
      </c>
    </row>
    <row r="2474" spans="1:16" x14ac:dyDescent="0.25">
      <c r="A2474" t="s">
        <v>2</v>
      </c>
      <c r="B2474" t="s">
        <v>2</v>
      </c>
      <c r="C2474" t="s">
        <v>555</v>
      </c>
      <c r="D2474" t="s">
        <v>7397</v>
      </c>
      <c r="E2474" t="s">
        <v>88</v>
      </c>
      <c r="F2474" t="b">
        <v>0</v>
      </c>
      <c r="G2474" t="s">
        <v>68</v>
      </c>
      <c r="H2474" s="1">
        <v>46051.001226851848</v>
      </c>
      <c r="I2474" t="b">
        <v>0</v>
      </c>
      <c r="J2474" t="b">
        <v>1</v>
      </c>
      <c r="K2474" t="s">
        <v>41</v>
      </c>
      <c r="L2474" t="s">
        <v>74</v>
      </c>
      <c r="M2474"/>
      <c r="N2474">
        <v>59</v>
      </c>
      <c r="O2474" t="s">
        <v>299</v>
      </c>
    </row>
    <row r="2475" spans="1:16" x14ac:dyDescent="0.25">
      <c r="A2475" t="s">
        <v>1</v>
      </c>
      <c r="B2475" t="s">
        <v>8927</v>
      </c>
      <c r="C2475" t="s">
        <v>147</v>
      </c>
      <c r="D2475" t="s">
        <v>4526</v>
      </c>
      <c r="E2475" t="s">
        <v>59</v>
      </c>
      <c r="F2475" t="b">
        <v>0</v>
      </c>
      <c r="G2475" t="s">
        <v>73</v>
      </c>
      <c r="H2475" s="1">
        <v>46051.001944444448</v>
      </c>
      <c r="I2475" t="b">
        <v>0</v>
      </c>
      <c r="J2475" t="b">
        <v>1</v>
      </c>
      <c r="K2475" t="s">
        <v>41</v>
      </c>
      <c r="L2475" t="s">
        <v>60</v>
      </c>
      <c r="M2475">
        <v>101100</v>
      </c>
      <c r="N2475"/>
      <c r="O2475" t="s">
        <v>2023</v>
      </c>
      <c r="P2475" t="s">
        <v>4884</v>
      </c>
    </row>
    <row r="2476" spans="1:16" x14ac:dyDescent="0.25">
      <c r="A2476" t="s">
        <v>1</v>
      </c>
      <c r="B2476" t="s">
        <v>8928</v>
      </c>
      <c r="C2476" t="s">
        <v>19</v>
      </c>
      <c r="D2476" t="s">
        <v>4518</v>
      </c>
      <c r="E2476" t="s">
        <v>59</v>
      </c>
      <c r="F2476" t="b">
        <v>0</v>
      </c>
      <c r="G2476" t="s">
        <v>19</v>
      </c>
      <c r="H2476" s="1">
        <v>46051.003553240742</v>
      </c>
      <c r="I2476" t="b">
        <v>0</v>
      </c>
      <c r="J2476" t="b">
        <v>0</v>
      </c>
      <c r="K2476" t="s">
        <v>19</v>
      </c>
      <c r="L2476" t="s">
        <v>60</v>
      </c>
      <c r="M2476">
        <v>30000</v>
      </c>
      <c r="N2476"/>
      <c r="O2476" t="s">
        <v>8929</v>
      </c>
    </row>
    <row r="2477" spans="1:16" x14ac:dyDescent="0.25">
      <c r="A2477" t="s">
        <v>1</v>
      </c>
      <c r="B2477" t="s">
        <v>8930</v>
      </c>
      <c r="C2477" t="s">
        <v>76</v>
      </c>
      <c r="D2477" t="s">
        <v>584</v>
      </c>
      <c r="E2477" t="s">
        <v>72</v>
      </c>
      <c r="F2477" t="b">
        <v>1</v>
      </c>
      <c r="G2477" t="s">
        <v>29</v>
      </c>
      <c r="H2477" s="1">
        <v>46051.005277777767</v>
      </c>
      <c r="I2477" t="b">
        <v>0</v>
      </c>
      <c r="J2477" t="b">
        <v>0</v>
      </c>
      <c r="K2477" t="s">
        <v>29</v>
      </c>
      <c r="L2477" t="s">
        <v>74</v>
      </c>
      <c r="M2477"/>
      <c r="N2477">
        <v>25</v>
      </c>
      <c r="O2477" t="s">
        <v>584</v>
      </c>
      <c r="P2477" t="s">
        <v>8931</v>
      </c>
    </row>
    <row r="2478" spans="1:16" x14ac:dyDescent="0.25">
      <c r="A2478" t="s">
        <v>3</v>
      </c>
      <c r="B2478" t="s">
        <v>8932</v>
      </c>
      <c r="C2478" t="s">
        <v>76</v>
      </c>
      <c r="D2478" t="s">
        <v>584</v>
      </c>
      <c r="E2478" t="s">
        <v>72</v>
      </c>
      <c r="F2478" t="b">
        <v>1</v>
      </c>
      <c r="G2478" t="s">
        <v>13</v>
      </c>
      <c r="H2478" s="1">
        <v>46051.007245370369</v>
      </c>
      <c r="I2478" t="b">
        <v>0</v>
      </c>
      <c r="J2478" t="b">
        <v>0</v>
      </c>
      <c r="K2478" t="s">
        <v>13</v>
      </c>
      <c r="L2478" t="s">
        <v>74</v>
      </c>
      <c r="M2478"/>
      <c r="N2478">
        <v>25</v>
      </c>
      <c r="O2478" t="s">
        <v>2063</v>
      </c>
      <c r="P2478" t="s">
        <v>3812</v>
      </c>
    </row>
    <row r="2479" spans="1:16" x14ac:dyDescent="0.25">
      <c r="A2479" t="s">
        <v>3</v>
      </c>
      <c r="B2479" t="s">
        <v>8933</v>
      </c>
      <c r="C2479" t="s">
        <v>76</v>
      </c>
      <c r="D2479" t="s">
        <v>584</v>
      </c>
      <c r="E2479" t="s">
        <v>72</v>
      </c>
      <c r="F2479" t="b">
        <v>1</v>
      </c>
      <c r="G2479" t="s">
        <v>13</v>
      </c>
      <c r="H2479" s="1">
        <v>46051.007245370369</v>
      </c>
      <c r="I2479" t="b">
        <v>0</v>
      </c>
      <c r="J2479" t="b">
        <v>0</v>
      </c>
      <c r="K2479" t="s">
        <v>13</v>
      </c>
      <c r="L2479" t="s">
        <v>74</v>
      </c>
      <c r="M2479"/>
      <c r="N2479">
        <v>25</v>
      </c>
      <c r="O2479" t="s">
        <v>2063</v>
      </c>
      <c r="P2479" t="s">
        <v>8934</v>
      </c>
    </row>
    <row r="2480" spans="1:16" x14ac:dyDescent="0.25">
      <c r="A2480" t="s">
        <v>0</v>
      </c>
      <c r="B2480" t="s">
        <v>8935</v>
      </c>
      <c r="C2480" t="s">
        <v>557</v>
      </c>
      <c r="D2480" t="s">
        <v>4526</v>
      </c>
      <c r="E2480" t="s">
        <v>59</v>
      </c>
      <c r="F2480" t="b">
        <v>0</v>
      </c>
      <c r="G2480" t="s">
        <v>65</v>
      </c>
      <c r="H2480" s="1">
        <v>46051.083425925928</v>
      </c>
      <c r="I2480" t="b">
        <v>0</v>
      </c>
      <c r="J2480" t="b">
        <v>0</v>
      </c>
      <c r="K2480" t="s">
        <v>41</v>
      </c>
      <c r="L2480" t="s">
        <v>60</v>
      </c>
      <c r="M2480">
        <v>98165.5</v>
      </c>
      <c r="N2480"/>
      <c r="O2480" t="s">
        <v>8936</v>
      </c>
    </row>
    <row r="2481" spans="1:16" x14ac:dyDescent="0.25">
      <c r="A2481" t="s">
        <v>0</v>
      </c>
      <c r="B2481" t="s">
        <v>262</v>
      </c>
      <c r="C2481" t="s">
        <v>472</v>
      </c>
      <c r="D2481" t="s">
        <v>4526</v>
      </c>
      <c r="E2481" t="s">
        <v>88</v>
      </c>
      <c r="F2481" t="b">
        <v>0</v>
      </c>
      <c r="G2481" t="s">
        <v>65</v>
      </c>
      <c r="H2481" s="1">
        <v>46051.083483796298</v>
      </c>
      <c r="I2481" t="b">
        <v>1</v>
      </c>
      <c r="J2481" t="b">
        <v>1</v>
      </c>
      <c r="K2481" t="s">
        <v>41</v>
      </c>
      <c r="L2481" t="s">
        <v>74</v>
      </c>
      <c r="M2481"/>
      <c r="N2481">
        <v>32.5</v>
      </c>
      <c r="O2481" t="s">
        <v>526</v>
      </c>
    </row>
    <row r="2482" spans="1:16" x14ac:dyDescent="0.25">
      <c r="A2482" t="s">
        <v>3</v>
      </c>
      <c r="B2482" t="s">
        <v>286</v>
      </c>
      <c r="C2482" t="s">
        <v>79</v>
      </c>
      <c r="D2482" t="s">
        <v>4526</v>
      </c>
      <c r="E2482" t="s">
        <v>59</v>
      </c>
      <c r="F2482" t="b">
        <v>0</v>
      </c>
      <c r="G2482" t="s">
        <v>77</v>
      </c>
      <c r="H2482" s="1">
        <v>46051.125231481477</v>
      </c>
      <c r="I2482" t="b">
        <v>1</v>
      </c>
      <c r="J2482" t="b">
        <v>1</v>
      </c>
      <c r="K2482" t="s">
        <v>41</v>
      </c>
      <c r="L2482" t="s">
        <v>60</v>
      </c>
      <c r="M2482">
        <v>141000</v>
      </c>
      <c r="N2482"/>
      <c r="O2482" t="s">
        <v>1435</v>
      </c>
      <c r="P2482" t="s">
        <v>85</v>
      </c>
    </row>
    <row r="2483" spans="1:16" x14ac:dyDescent="0.25">
      <c r="A2483" t="s">
        <v>7</v>
      </c>
      <c r="B2483" t="s">
        <v>3597</v>
      </c>
      <c r="C2483" t="s">
        <v>1768</v>
      </c>
      <c r="D2483" t="s">
        <v>4630</v>
      </c>
      <c r="E2483" t="s">
        <v>59</v>
      </c>
      <c r="F2483" t="b">
        <v>0</v>
      </c>
      <c r="G2483" t="s">
        <v>68</v>
      </c>
      <c r="H2483" s="1">
        <v>46051.125428240739</v>
      </c>
      <c r="I2483" t="b">
        <v>0</v>
      </c>
      <c r="J2483" t="b">
        <v>1</v>
      </c>
      <c r="K2483" t="s">
        <v>41</v>
      </c>
      <c r="L2483" t="s">
        <v>60</v>
      </c>
      <c r="M2483">
        <v>87000</v>
      </c>
      <c r="N2483"/>
      <c r="O2483" t="s">
        <v>8937</v>
      </c>
      <c r="P2483" t="s">
        <v>8938</v>
      </c>
    </row>
    <row r="2484" spans="1:16" x14ac:dyDescent="0.25">
      <c r="A2484" t="s">
        <v>1</v>
      </c>
      <c r="B2484" t="s">
        <v>8939</v>
      </c>
      <c r="C2484" t="s">
        <v>315</v>
      </c>
      <c r="D2484" t="s">
        <v>2360</v>
      </c>
      <c r="E2484" t="s">
        <v>88</v>
      </c>
      <c r="F2484" t="b">
        <v>0</v>
      </c>
      <c r="G2484" t="s">
        <v>77</v>
      </c>
      <c r="H2484" s="1">
        <v>46051.126701388886</v>
      </c>
      <c r="I2484" t="b">
        <v>1</v>
      </c>
      <c r="J2484" t="b">
        <v>0</v>
      </c>
      <c r="K2484" t="s">
        <v>41</v>
      </c>
      <c r="L2484" t="s">
        <v>74</v>
      </c>
      <c r="M2484"/>
      <c r="N2484">
        <v>70</v>
      </c>
      <c r="O2484" t="s">
        <v>1728</v>
      </c>
      <c r="P2484" t="s">
        <v>8940</v>
      </c>
    </row>
    <row r="2485" spans="1:16" x14ac:dyDescent="0.25">
      <c r="A2485" t="s">
        <v>1</v>
      </c>
      <c r="B2485" t="s">
        <v>8941</v>
      </c>
      <c r="C2485" t="s">
        <v>1150</v>
      </c>
      <c r="D2485" t="s">
        <v>2360</v>
      </c>
      <c r="E2485" t="s">
        <v>59</v>
      </c>
      <c r="F2485" t="b">
        <v>0</v>
      </c>
      <c r="G2485" t="s">
        <v>65</v>
      </c>
      <c r="H2485" s="1">
        <v>46051.251840277779</v>
      </c>
      <c r="I2485" t="b">
        <v>1</v>
      </c>
      <c r="J2485" t="b">
        <v>0</v>
      </c>
      <c r="K2485" t="s">
        <v>41</v>
      </c>
      <c r="L2485" t="s">
        <v>74</v>
      </c>
      <c r="M2485"/>
      <c r="N2485">
        <v>55</v>
      </c>
      <c r="O2485" t="s">
        <v>6134</v>
      </c>
      <c r="P2485" t="s">
        <v>8942</v>
      </c>
    </row>
    <row r="2486" spans="1:16" x14ac:dyDescent="0.25">
      <c r="A2486" t="s">
        <v>2</v>
      </c>
      <c r="B2486" t="s">
        <v>760</v>
      </c>
      <c r="C2486" t="s">
        <v>8943</v>
      </c>
      <c r="D2486" t="s">
        <v>2360</v>
      </c>
      <c r="E2486" t="s">
        <v>59</v>
      </c>
      <c r="F2486" t="b">
        <v>0</v>
      </c>
      <c r="G2486" t="s">
        <v>65</v>
      </c>
      <c r="H2486" s="1">
        <v>46051.291747685187</v>
      </c>
      <c r="I2486" t="b">
        <v>0</v>
      </c>
      <c r="J2486" t="b">
        <v>1</v>
      </c>
      <c r="K2486" t="s">
        <v>41</v>
      </c>
      <c r="L2486" t="s">
        <v>60</v>
      </c>
      <c r="M2486">
        <v>55000</v>
      </c>
      <c r="N2486"/>
      <c r="O2486" t="s">
        <v>8944</v>
      </c>
      <c r="P2486" t="s">
        <v>8945</v>
      </c>
    </row>
    <row r="2487" spans="1:16" x14ac:dyDescent="0.25">
      <c r="A2487" t="s">
        <v>2</v>
      </c>
      <c r="B2487" t="s">
        <v>8946</v>
      </c>
      <c r="C2487" t="s">
        <v>40</v>
      </c>
      <c r="D2487" t="s">
        <v>4531</v>
      </c>
      <c r="E2487" t="s">
        <v>59</v>
      </c>
      <c r="F2487" t="b">
        <v>0</v>
      </c>
      <c r="G2487" t="s">
        <v>40</v>
      </c>
      <c r="H2487" s="1">
        <v>46051.297754629632</v>
      </c>
      <c r="I2487" t="b">
        <v>0</v>
      </c>
      <c r="J2487" t="b">
        <v>0</v>
      </c>
      <c r="K2487" t="s">
        <v>40</v>
      </c>
      <c r="L2487" t="s">
        <v>60</v>
      </c>
      <c r="M2487">
        <v>50000</v>
      </c>
      <c r="N2487"/>
      <c r="O2487" t="s">
        <v>4113</v>
      </c>
    </row>
    <row r="2488" spans="1:16" x14ac:dyDescent="0.25">
      <c r="A2488" t="s">
        <v>1</v>
      </c>
      <c r="B2488" t="s">
        <v>8947</v>
      </c>
      <c r="C2488" t="s">
        <v>5029</v>
      </c>
      <c r="D2488" t="s">
        <v>4531</v>
      </c>
      <c r="E2488" t="s">
        <v>59</v>
      </c>
      <c r="F2488" t="b">
        <v>0</v>
      </c>
      <c r="G2488" t="s">
        <v>40</v>
      </c>
      <c r="H2488" s="1">
        <v>46051.297881944447</v>
      </c>
      <c r="I2488" t="b">
        <v>0</v>
      </c>
      <c r="J2488" t="b">
        <v>0</v>
      </c>
      <c r="K2488" t="s">
        <v>40</v>
      </c>
      <c r="L2488" t="s">
        <v>60</v>
      </c>
      <c r="M2488">
        <v>80000</v>
      </c>
      <c r="N2488"/>
      <c r="O2488" t="s">
        <v>8948</v>
      </c>
      <c r="P2488" t="s">
        <v>8949</v>
      </c>
    </row>
    <row r="2489" spans="1:16" x14ac:dyDescent="0.25">
      <c r="A2489" t="s">
        <v>0</v>
      </c>
      <c r="B2489" t="s">
        <v>8935</v>
      </c>
      <c r="C2489" t="s">
        <v>1735</v>
      </c>
      <c r="D2489" t="s">
        <v>2360</v>
      </c>
      <c r="E2489" t="s">
        <v>59</v>
      </c>
      <c r="F2489" t="b">
        <v>0</v>
      </c>
      <c r="G2489" t="s">
        <v>65</v>
      </c>
      <c r="H2489" s="1">
        <v>46051.333379629628</v>
      </c>
      <c r="I2489" t="b">
        <v>0</v>
      </c>
      <c r="J2489" t="b">
        <v>0</v>
      </c>
      <c r="K2489" t="s">
        <v>41</v>
      </c>
      <c r="L2489" t="s">
        <v>60</v>
      </c>
      <c r="M2489">
        <v>102165.5</v>
      </c>
      <c r="N2489"/>
      <c r="O2489" t="s">
        <v>5140</v>
      </c>
    </row>
    <row r="2490" spans="1:16" x14ac:dyDescent="0.25">
      <c r="A2490" t="s">
        <v>0</v>
      </c>
      <c r="B2490" t="s">
        <v>8950</v>
      </c>
      <c r="C2490" t="s">
        <v>508</v>
      </c>
      <c r="D2490" t="s">
        <v>2360</v>
      </c>
      <c r="E2490" t="s">
        <v>59</v>
      </c>
      <c r="F2490" t="b">
        <v>0</v>
      </c>
      <c r="G2490" t="s">
        <v>73</v>
      </c>
      <c r="H2490" s="1">
        <v>46051.375462962962</v>
      </c>
      <c r="I2490" t="b">
        <v>1</v>
      </c>
      <c r="J2490" t="b">
        <v>1</v>
      </c>
      <c r="K2490" t="s">
        <v>41</v>
      </c>
      <c r="L2490" t="s">
        <v>60</v>
      </c>
      <c r="M2490">
        <v>112500</v>
      </c>
      <c r="N2490"/>
      <c r="O2490" t="s">
        <v>149</v>
      </c>
      <c r="P2490" t="s">
        <v>146</v>
      </c>
    </row>
    <row r="2491" spans="1:16" x14ac:dyDescent="0.25">
      <c r="A2491" t="s">
        <v>1</v>
      </c>
      <c r="B2491" t="s">
        <v>8951</v>
      </c>
      <c r="C2491" t="s">
        <v>8952</v>
      </c>
      <c r="D2491" t="s">
        <v>4526</v>
      </c>
      <c r="E2491" t="s">
        <v>59</v>
      </c>
      <c r="F2491" t="b">
        <v>0</v>
      </c>
      <c r="G2491" t="s">
        <v>40</v>
      </c>
      <c r="H2491" s="1">
        <v>46051.381261574083</v>
      </c>
      <c r="I2491" t="b">
        <v>0</v>
      </c>
      <c r="J2491" t="b">
        <v>0</v>
      </c>
      <c r="K2491" t="s">
        <v>40</v>
      </c>
      <c r="L2491" t="s">
        <v>60</v>
      </c>
      <c r="M2491">
        <v>55000</v>
      </c>
      <c r="N2491"/>
      <c r="O2491" t="s">
        <v>8953</v>
      </c>
    </row>
    <row r="2492" spans="1:16" x14ac:dyDescent="0.25">
      <c r="A2492" t="s">
        <v>3</v>
      </c>
      <c r="B2492" t="s">
        <v>8954</v>
      </c>
      <c r="C2492" t="s">
        <v>615</v>
      </c>
      <c r="D2492" t="s">
        <v>2360</v>
      </c>
      <c r="E2492" t="s">
        <v>59</v>
      </c>
      <c r="F2492" t="b">
        <v>0</v>
      </c>
      <c r="G2492" t="s">
        <v>65</v>
      </c>
      <c r="H2492" s="1">
        <v>46051.416828703703</v>
      </c>
      <c r="I2492" t="b">
        <v>0</v>
      </c>
      <c r="J2492" t="b">
        <v>0</v>
      </c>
      <c r="K2492" t="s">
        <v>41</v>
      </c>
      <c r="L2492" t="s">
        <v>60</v>
      </c>
      <c r="M2492">
        <v>81500</v>
      </c>
      <c r="N2492"/>
      <c r="O2492" t="s">
        <v>1211</v>
      </c>
      <c r="P2492" t="s">
        <v>325</v>
      </c>
    </row>
    <row r="2493" spans="1:16" x14ac:dyDescent="0.25">
      <c r="A2493" t="s">
        <v>0</v>
      </c>
      <c r="B2493" t="s">
        <v>3126</v>
      </c>
      <c r="C2493" t="s">
        <v>190</v>
      </c>
      <c r="D2493" t="s">
        <v>2360</v>
      </c>
      <c r="E2493" t="s">
        <v>59</v>
      </c>
      <c r="F2493" t="b">
        <v>0</v>
      </c>
      <c r="G2493" t="s">
        <v>73</v>
      </c>
      <c r="H2493" s="1">
        <v>46051.417129629634</v>
      </c>
      <c r="I2493" t="b">
        <v>0</v>
      </c>
      <c r="J2493" t="b">
        <v>1</v>
      </c>
      <c r="K2493" t="s">
        <v>41</v>
      </c>
      <c r="L2493" t="s">
        <v>60</v>
      </c>
      <c r="M2493">
        <v>115000</v>
      </c>
      <c r="N2493"/>
      <c r="O2493" t="s">
        <v>5735</v>
      </c>
      <c r="P2493" t="s">
        <v>161</v>
      </c>
    </row>
    <row r="2494" spans="1:16" x14ac:dyDescent="0.25">
      <c r="A2494" t="s">
        <v>2</v>
      </c>
      <c r="B2494" t="s">
        <v>8955</v>
      </c>
      <c r="C2494" t="s">
        <v>559</v>
      </c>
      <c r="D2494" t="s">
        <v>4526</v>
      </c>
      <c r="E2494" t="s">
        <v>59</v>
      </c>
      <c r="F2494" t="b">
        <v>0</v>
      </c>
      <c r="G2494" t="s">
        <v>65</v>
      </c>
      <c r="H2494" s="1">
        <v>46051.417708333327</v>
      </c>
      <c r="I2494" t="b">
        <v>0</v>
      </c>
      <c r="J2494" t="b">
        <v>1</v>
      </c>
      <c r="K2494" t="s">
        <v>41</v>
      </c>
      <c r="L2494" t="s">
        <v>74</v>
      </c>
      <c r="M2494"/>
      <c r="N2494">
        <v>28.5</v>
      </c>
      <c r="O2494" t="s">
        <v>8798</v>
      </c>
      <c r="P2494" t="s">
        <v>230</v>
      </c>
    </row>
    <row r="2495" spans="1:16" x14ac:dyDescent="0.25">
      <c r="A2495" t="s">
        <v>2</v>
      </c>
      <c r="B2495" t="s">
        <v>4272</v>
      </c>
      <c r="C2495" t="s">
        <v>40</v>
      </c>
      <c r="D2495" t="s">
        <v>4526</v>
      </c>
      <c r="E2495" t="s">
        <v>59</v>
      </c>
      <c r="F2495" t="b">
        <v>0</v>
      </c>
      <c r="G2495" t="s">
        <v>40</v>
      </c>
      <c r="H2495" s="1">
        <v>46051.422754629632</v>
      </c>
      <c r="I2495" t="b">
        <v>0</v>
      </c>
      <c r="J2495" t="b">
        <v>0</v>
      </c>
      <c r="K2495" t="s">
        <v>40</v>
      </c>
      <c r="L2495" t="s">
        <v>60</v>
      </c>
      <c r="M2495">
        <v>77500</v>
      </c>
      <c r="N2495"/>
      <c r="O2495" t="s">
        <v>7872</v>
      </c>
      <c r="P2495" t="s">
        <v>8956</v>
      </c>
    </row>
    <row r="2496" spans="1:16" x14ac:dyDescent="0.25">
      <c r="A2496" t="s">
        <v>2</v>
      </c>
      <c r="B2496" t="s">
        <v>8957</v>
      </c>
      <c r="C2496" t="s">
        <v>76</v>
      </c>
      <c r="D2496" t="s">
        <v>4526</v>
      </c>
      <c r="E2496" t="s">
        <v>59</v>
      </c>
      <c r="F2496" t="b">
        <v>1</v>
      </c>
      <c r="G2496" t="s">
        <v>40</v>
      </c>
      <c r="H2496" s="1">
        <v>46051.422754629632</v>
      </c>
      <c r="I2496" t="b">
        <v>0</v>
      </c>
      <c r="J2496" t="b">
        <v>0</v>
      </c>
      <c r="K2496" t="s">
        <v>40</v>
      </c>
      <c r="L2496" t="s">
        <v>60</v>
      </c>
      <c r="M2496">
        <v>87500</v>
      </c>
      <c r="N2496"/>
      <c r="O2496" t="s">
        <v>7872</v>
      </c>
      <c r="P2496" t="s">
        <v>208</v>
      </c>
    </row>
    <row r="2497" spans="1:16" x14ac:dyDescent="0.25">
      <c r="A2497" t="s">
        <v>1</v>
      </c>
      <c r="B2497" t="s">
        <v>1171</v>
      </c>
      <c r="C2497" t="s">
        <v>5067</v>
      </c>
      <c r="D2497" t="s">
        <v>4538</v>
      </c>
      <c r="E2497" t="s">
        <v>59</v>
      </c>
      <c r="F2497" t="b">
        <v>0</v>
      </c>
      <c r="G2497" t="s">
        <v>40</v>
      </c>
      <c r="H2497" s="1">
        <v>46051.422824074078</v>
      </c>
      <c r="I2497" t="b">
        <v>1</v>
      </c>
      <c r="J2497" t="b">
        <v>0</v>
      </c>
      <c r="K2497" t="s">
        <v>40</v>
      </c>
      <c r="L2497" t="s">
        <v>60</v>
      </c>
      <c r="M2497">
        <v>65000</v>
      </c>
      <c r="N2497"/>
      <c r="O2497" t="s">
        <v>8958</v>
      </c>
      <c r="P2497" t="s">
        <v>5534</v>
      </c>
    </row>
    <row r="2498" spans="1:16" x14ac:dyDescent="0.25">
      <c r="A2498" t="s">
        <v>0</v>
      </c>
      <c r="B2498" t="s">
        <v>8959</v>
      </c>
      <c r="C2498" t="s">
        <v>443</v>
      </c>
      <c r="D2498" t="s">
        <v>4587</v>
      </c>
      <c r="E2498" t="s">
        <v>59</v>
      </c>
      <c r="F2498" t="b">
        <v>0</v>
      </c>
      <c r="G2498" t="s">
        <v>65</v>
      </c>
      <c r="H2498" s="1">
        <v>46051.458472222221</v>
      </c>
      <c r="I2498" t="b">
        <v>0</v>
      </c>
      <c r="J2498" t="b">
        <v>1</v>
      </c>
      <c r="K2498" t="s">
        <v>41</v>
      </c>
      <c r="L2498" t="s">
        <v>60</v>
      </c>
      <c r="M2498">
        <v>69000</v>
      </c>
      <c r="N2498"/>
      <c r="O2498" t="s">
        <v>8960</v>
      </c>
      <c r="P2498" t="s">
        <v>8961</v>
      </c>
    </row>
    <row r="2499" spans="1:16" x14ac:dyDescent="0.25">
      <c r="A2499" t="s">
        <v>3</v>
      </c>
      <c r="B2499" t="s">
        <v>8962</v>
      </c>
      <c r="C2499" t="s">
        <v>8963</v>
      </c>
      <c r="D2499" t="s">
        <v>2360</v>
      </c>
      <c r="E2499" t="s">
        <v>59</v>
      </c>
      <c r="F2499" t="b">
        <v>0</v>
      </c>
      <c r="G2499" t="s">
        <v>73</v>
      </c>
      <c r="H2499" s="1">
        <v>46051.458935185183</v>
      </c>
      <c r="I2499" t="b">
        <v>1</v>
      </c>
      <c r="J2499" t="b">
        <v>0</v>
      </c>
      <c r="K2499" t="s">
        <v>41</v>
      </c>
      <c r="L2499" t="s">
        <v>74</v>
      </c>
      <c r="M2499"/>
      <c r="N2499">
        <v>25.5</v>
      </c>
      <c r="O2499" t="s">
        <v>8964</v>
      </c>
      <c r="P2499" t="s">
        <v>8965</v>
      </c>
    </row>
    <row r="2500" spans="1:16" x14ac:dyDescent="0.25">
      <c r="A2500" t="s">
        <v>0</v>
      </c>
      <c r="B2500" t="s">
        <v>5768</v>
      </c>
      <c r="C2500" t="s">
        <v>284</v>
      </c>
      <c r="D2500" t="s">
        <v>4526</v>
      </c>
      <c r="E2500" t="s">
        <v>59</v>
      </c>
      <c r="F2500" t="b">
        <v>0</v>
      </c>
      <c r="G2500" t="s">
        <v>73</v>
      </c>
      <c r="H2500" s="1">
        <v>46051.460613425923</v>
      </c>
      <c r="I2500" t="b">
        <v>0</v>
      </c>
      <c r="J2500" t="b">
        <v>1</v>
      </c>
      <c r="K2500" t="s">
        <v>41</v>
      </c>
      <c r="L2500" t="s">
        <v>60</v>
      </c>
      <c r="M2500">
        <v>182000</v>
      </c>
      <c r="N2500"/>
      <c r="O2500" t="s">
        <v>343</v>
      </c>
      <c r="P2500" t="s">
        <v>5769</v>
      </c>
    </row>
    <row r="2501" spans="1:16" x14ac:dyDescent="0.25">
      <c r="A2501" t="s">
        <v>1</v>
      </c>
      <c r="B2501" t="s">
        <v>8966</v>
      </c>
      <c r="C2501" t="s">
        <v>6271</v>
      </c>
      <c r="D2501" t="s">
        <v>4531</v>
      </c>
      <c r="E2501" t="s">
        <v>59</v>
      </c>
      <c r="F2501" t="b">
        <v>0</v>
      </c>
      <c r="G2501" t="s">
        <v>4560</v>
      </c>
      <c r="H2501" s="1">
        <v>46051.461921296293</v>
      </c>
      <c r="I2501" t="b">
        <v>0</v>
      </c>
      <c r="J2501" t="b">
        <v>0</v>
      </c>
      <c r="K2501" t="s">
        <v>4560</v>
      </c>
      <c r="L2501" t="s">
        <v>60</v>
      </c>
      <c r="M2501">
        <v>150000</v>
      </c>
      <c r="N2501"/>
      <c r="O2501" t="s">
        <v>8967</v>
      </c>
    </row>
    <row r="2502" spans="1:16" x14ac:dyDescent="0.25">
      <c r="A2502" t="s">
        <v>1</v>
      </c>
      <c r="B2502" t="s">
        <v>8968</v>
      </c>
      <c r="C2502" t="s">
        <v>6271</v>
      </c>
      <c r="D2502" t="s">
        <v>4531</v>
      </c>
      <c r="E2502" t="s">
        <v>59</v>
      </c>
      <c r="F2502" t="b">
        <v>0</v>
      </c>
      <c r="G2502" t="s">
        <v>4560</v>
      </c>
      <c r="H2502" s="1">
        <v>46051.461921296293</v>
      </c>
      <c r="I2502" t="b">
        <v>0</v>
      </c>
      <c r="J2502" t="b">
        <v>0</v>
      </c>
      <c r="K2502" t="s">
        <v>4560</v>
      </c>
      <c r="L2502" t="s">
        <v>60</v>
      </c>
      <c r="M2502">
        <v>90000</v>
      </c>
      <c r="N2502"/>
      <c r="O2502" t="s">
        <v>8969</v>
      </c>
    </row>
    <row r="2503" spans="1:16" x14ac:dyDescent="0.25">
      <c r="A2503" t="s">
        <v>2</v>
      </c>
      <c r="B2503" t="s">
        <v>8970</v>
      </c>
      <c r="C2503" t="s">
        <v>40</v>
      </c>
      <c r="D2503" t="s">
        <v>8651</v>
      </c>
      <c r="E2503" t="s">
        <v>59</v>
      </c>
      <c r="F2503" t="b">
        <v>0</v>
      </c>
      <c r="G2503" t="s">
        <v>40</v>
      </c>
      <c r="H2503" s="1">
        <v>46051.464421296303</v>
      </c>
      <c r="I2503" t="b">
        <v>0</v>
      </c>
      <c r="J2503" t="b">
        <v>0</v>
      </c>
      <c r="K2503" t="s">
        <v>40</v>
      </c>
      <c r="L2503" t="s">
        <v>60</v>
      </c>
      <c r="M2503">
        <v>48000</v>
      </c>
      <c r="N2503"/>
      <c r="O2503" t="s">
        <v>627</v>
      </c>
    </row>
    <row r="2504" spans="1:16" x14ac:dyDescent="0.25">
      <c r="A2504" t="s">
        <v>4</v>
      </c>
      <c r="B2504" t="s">
        <v>8971</v>
      </c>
      <c r="C2504" t="s">
        <v>76</v>
      </c>
      <c r="D2504" t="s">
        <v>4550</v>
      </c>
      <c r="E2504" t="s">
        <v>59</v>
      </c>
      <c r="F2504" t="b">
        <v>1</v>
      </c>
      <c r="G2504" t="s">
        <v>13</v>
      </c>
      <c r="H2504" s="1">
        <v>46051.465497685182</v>
      </c>
      <c r="I2504" t="b">
        <v>0</v>
      </c>
      <c r="J2504" t="b">
        <v>0</v>
      </c>
      <c r="K2504" t="s">
        <v>13</v>
      </c>
      <c r="L2504" t="s">
        <v>60</v>
      </c>
      <c r="M2504">
        <v>107737.5</v>
      </c>
      <c r="N2504"/>
      <c r="O2504" t="s">
        <v>8972</v>
      </c>
      <c r="P2504" t="s">
        <v>8973</v>
      </c>
    </row>
    <row r="2505" spans="1:16" x14ac:dyDescent="0.25">
      <c r="A2505" t="s">
        <v>3</v>
      </c>
      <c r="B2505" t="s">
        <v>3</v>
      </c>
      <c r="C2505" t="s">
        <v>8974</v>
      </c>
      <c r="D2505" t="s">
        <v>4587</v>
      </c>
      <c r="E2505" t="s">
        <v>59</v>
      </c>
      <c r="F2505" t="b">
        <v>0</v>
      </c>
      <c r="G2505" t="s">
        <v>63</v>
      </c>
      <c r="H2505" s="1">
        <v>46051.4684837963</v>
      </c>
      <c r="I2505" t="b">
        <v>0</v>
      </c>
      <c r="J2505" t="b">
        <v>1</v>
      </c>
      <c r="K2505" t="s">
        <v>41</v>
      </c>
      <c r="L2505" t="s">
        <v>60</v>
      </c>
      <c r="M2505">
        <v>67500</v>
      </c>
      <c r="N2505"/>
      <c r="O2505" t="s">
        <v>8975</v>
      </c>
      <c r="P2505" t="s">
        <v>8976</v>
      </c>
    </row>
    <row r="2506" spans="1:16" x14ac:dyDescent="0.25">
      <c r="A2506" t="s">
        <v>3</v>
      </c>
      <c r="B2506" t="s">
        <v>8977</v>
      </c>
      <c r="C2506" t="s">
        <v>6036</v>
      </c>
      <c r="D2506" t="s">
        <v>4531</v>
      </c>
      <c r="E2506" t="s">
        <v>59</v>
      </c>
      <c r="F2506" t="b">
        <v>0</v>
      </c>
      <c r="G2506" t="s">
        <v>6037</v>
      </c>
      <c r="H2506" s="1">
        <v>46051.471354166657</v>
      </c>
      <c r="I2506" t="b">
        <v>0</v>
      </c>
      <c r="J2506" t="b">
        <v>0</v>
      </c>
      <c r="K2506" t="s">
        <v>6037</v>
      </c>
      <c r="L2506" t="s">
        <v>60</v>
      </c>
      <c r="M2506">
        <v>22560</v>
      </c>
      <c r="N2506"/>
      <c r="O2506" t="s">
        <v>8978</v>
      </c>
      <c r="P2506" t="s">
        <v>8360</v>
      </c>
    </row>
    <row r="2507" spans="1:16" x14ac:dyDescent="0.25">
      <c r="A2507" t="s">
        <v>0</v>
      </c>
      <c r="B2507" t="s">
        <v>8979</v>
      </c>
      <c r="C2507" t="s">
        <v>167</v>
      </c>
      <c r="D2507" t="s">
        <v>4756</v>
      </c>
      <c r="E2507" t="s">
        <v>59</v>
      </c>
      <c r="F2507" t="b">
        <v>0</v>
      </c>
      <c r="G2507" t="s">
        <v>65</v>
      </c>
      <c r="H2507" s="1">
        <v>46051.500092592592</v>
      </c>
      <c r="I2507" t="b">
        <v>0</v>
      </c>
      <c r="J2507" t="b">
        <v>1</v>
      </c>
      <c r="K2507" t="s">
        <v>41</v>
      </c>
      <c r="L2507" t="s">
        <v>60</v>
      </c>
      <c r="M2507">
        <v>120000</v>
      </c>
      <c r="N2507"/>
      <c r="O2507" t="s">
        <v>8980</v>
      </c>
      <c r="P2507" t="s">
        <v>8981</v>
      </c>
    </row>
    <row r="2508" spans="1:16" x14ac:dyDescent="0.25">
      <c r="A2508" t="s">
        <v>5</v>
      </c>
      <c r="B2508" t="s">
        <v>8982</v>
      </c>
      <c r="C2508" t="s">
        <v>1369</v>
      </c>
      <c r="D2508" t="s">
        <v>2360</v>
      </c>
      <c r="E2508" t="s">
        <v>59</v>
      </c>
      <c r="F2508" t="b">
        <v>0</v>
      </c>
      <c r="G2508" t="s">
        <v>73</v>
      </c>
      <c r="H2508" s="1">
        <v>46051.502349537041</v>
      </c>
      <c r="I2508" t="b">
        <v>1</v>
      </c>
      <c r="J2508" t="b">
        <v>1</v>
      </c>
      <c r="K2508" t="s">
        <v>41</v>
      </c>
      <c r="L2508" t="s">
        <v>60</v>
      </c>
      <c r="M2508">
        <v>170000</v>
      </c>
      <c r="N2508"/>
      <c r="O2508" t="s">
        <v>8983</v>
      </c>
      <c r="P2508" t="s">
        <v>8984</v>
      </c>
    </row>
    <row r="2509" spans="1:16" x14ac:dyDescent="0.25">
      <c r="A2509" t="s">
        <v>0</v>
      </c>
      <c r="B2509" t="s">
        <v>8985</v>
      </c>
      <c r="C2509" t="s">
        <v>185</v>
      </c>
      <c r="D2509" t="s">
        <v>4526</v>
      </c>
      <c r="E2509" t="s">
        <v>59</v>
      </c>
      <c r="F2509" t="b">
        <v>0</v>
      </c>
      <c r="G2509" t="s">
        <v>19</v>
      </c>
      <c r="H2509" s="1">
        <v>46051.504131944443</v>
      </c>
      <c r="I2509" t="b">
        <v>0</v>
      </c>
      <c r="J2509" t="b">
        <v>0</v>
      </c>
      <c r="K2509" t="s">
        <v>19</v>
      </c>
      <c r="L2509" t="s">
        <v>60</v>
      </c>
      <c r="M2509">
        <v>2100000</v>
      </c>
      <c r="N2509"/>
      <c r="O2509" t="s">
        <v>8986</v>
      </c>
      <c r="P2509" t="s">
        <v>8987</v>
      </c>
    </row>
    <row r="2510" spans="1:16" x14ac:dyDescent="0.25">
      <c r="A2510" t="s">
        <v>0</v>
      </c>
      <c r="B2510" t="s">
        <v>1835</v>
      </c>
      <c r="C2510" t="s">
        <v>8988</v>
      </c>
      <c r="D2510" t="s">
        <v>8989</v>
      </c>
      <c r="E2510" t="s">
        <v>59</v>
      </c>
      <c r="F2510" t="b">
        <v>0</v>
      </c>
      <c r="G2510" t="s">
        <v>40</v>
      </c>
      <c r="H2510" s="1">
        <v>46051.505995370368</v>
      </c>
      <c r="I2510" t="b">
        <v>1</v>
      </c>
      <c r="J2510" t="b">
        <v>0</v>
      </c>
      <c r="K2510" t="s">
        <v>40</v>
      </c>
      <c r="L2510" t="s">
        <v>74</v>
      </c>
      <c r="M2510"/>
      <c r="N2510">
        <v>9.89</v>
      </c>
      <c r="O2510" t="s">
        <v>8990</v>
      </c>
      <c r="P2510" t="s">
        <v>219</v>
      </c>
    </row>
    <row r="2511" spans="1:16" x14ac:dyDescent="0.25">
      <c r="A2511" t="s">
        <v>1</v>
      </c>
      <c r="B2511" t="s">
        <v>8991</v>
      </c>
      <c r="C2511" t="s">
        <v>5067</v>
      </c>
      <c r="D2511" t="s">
        <v>6062</v>
      </c>
      <c r="E2511" t="s">
        <v>88</v>
      </c>
      <c r="F2511" t="b">
        <v>0</v>
      </c>
      <c r="G2511" t="s">
        <v>40</v>
      </c>
      <c r="H2511" s="1">
        <v>46051.506215277783</v>
      </c>
      <c r="I2511" t="b">
        <v>1</v>
      </c>
      <c r="J2511" t="b">
        <v>0</v>
      </c>
      <c r="K2511" t="s">
        <v>40</v>
      </c>
      <c r="L2511" t="s">
        <v>60</v>
      </c>
      <c r="M2511">
        <v>425</v>
      </c>
      <c r="N2511"/>
      <c r="O2511" t="s">
        <v>8992</v>
      </c>
      <c r="P2511" t="s">
        <v>8993</v>
      </c>
    </row>
    <row r="2512" spans="1:16" x14ac:dyDescent="0.25">
      <c r="A2512" t="s">
        <v>0</v>
      </c>
      <c r="B2512" t="s">
        <v>8994</v>
      </c>
      <c r="C2512" t="s">
        <v>13</v>
      </c>
      <c r="D2512" t="s">
        <v>4637</v>
      </c>
      <c r="F2512" t="b">
        <v>0</v>
      </c>
      <c r="G2512" t="s">
        <v>13</v>
      </c>
      <c r="H2512" s="1">
        <v>46051.507013888891</v>
      </c>
      <c r="I2512" t="b">
        <v>1</v>
      </c>
      <c r="J2512" t="b">
        <v>0</v>
      </c>
      <c r="K2512" t="s">
        <v>13</v>
      </c>
      <c r="L2512" t="s">
        <v>74</v>
      </c>
      <c r="M2512"/>
      <c r="N2512">
        <v>12.5</v>
      </c>
      <c r="O2512" t="s">
        <v>4596</v>
      </c>
    </row>
    <row r="2513" spans="1:16" x14ac:dyDescent="0.25">
      <c r="A2513" t="s">
        <v>4</v>
      </c>
      <c r="B2513" t="s">
        <v>8995</v>
      </c>
      <c r="C2513" t="s">
        <v>930</v>
      </c>
      <c r="D2513" t="s">
        <v>4526</v>
      </c>
      <c r="E2513" t="s">
        <v>59</v>
      </c>
      <c r="F2513" t="b">
        <v>0</v>
      </c>
      <c r="G2513" t="s">
        <v>19</v>
      </c>
      <c r="H2513" s="1">
        <v>46051.545775462961</v>
      </c>
      <c r="I2513" t="b">
        <v>0</v>
      </c>
      <c r="J2513" t="b">
        <v>0</v>
      </c>
      <c r="K2513" t="s">
        <v>19</v>
      </c>
      <c r="L2513" t="s">
        <v>60</v>
      </c>
      <c r="M2513">
        <v>1050000</v>
      </c>
      <c r="N2513"/>
      <c r="O2513" t="s">
        <v>7059</v>
      </c>
      <c r="P2513" t="s">
        <v>8996</v>
      </c>
    </row>
    <row r="2514" spans="1:16" x14ac:dyDescent="0.25">
      <c r="A2514" t="s">
        <v>2</v>
      </c>
      <c r="B2514" t="s">
        <v>8997</v>
      </c>
      <c r="C2514" t="s">
        <v>40</v>
      </c>
      <c r="D2514" t="s">
        <v>4526</v>
      </c>
      <c r="E2514" t="s">
        <v>59</v>
      </c>
      <c r="F2514" t="b">
        <v>0</v>
      </c>
      <c r="G2514" t="s">
        <v>40</v>
      </c>
      <c r="H2514" s="1">
        <v>46051.547754629632</v>
      </c>
      <c r="I2514" t="b">
        <v>0</v>
      </c>
      <c r="J2514" t="b">
        <v>0</v>
      </c>
      <c r="K2514" t="s">
        <v>40</v>
      </c>
      <c r="L2514" t="s">
        <v>60</v>
      </c>
      <c r="M2514">
        <v>92500</v>
      </c>
      <c r="N2514"/>
      <c r="O2514" t="s">
        <v>4410</v>
      </c>
      <c r="P2514" t="s">
        <v>8998</v>
      </c>
    </row>
    <row r="2515" spans="1:16" x14ac:dyDescent="0.25">
      <c r="A2515" t="s">
        <v>0</v>
      </c>
      <c r="B2515" t="s">
        <v>8999</v>
      </c>
      <c r="C2515" t="s">
        <v>1969</v>
      </c>
      <c r="D2515" t="s">
        <v>4526</v>
      </c>
      <c r="E2515" t="s">
        <v>59</v>
      </c>
      <c r="F2515" t="b">
        <v>0</v>
      </c>
      <c r="G2515" t="s">
        <v>65</v>
      </c>
      <c r="H2515" s="1">
        <v>46051.583379629628</v>
      </c>
      <c r="I2515" t="b">
        <v>0</v>
      </c>
      <c r="J2515" t="b">
        <v>0</v>
      </c>
      <c r="K2515" t="s">
        <v>41</v>
      </c>
      <c r="L2515" t="s">
        <v>60</v>
      </c>
      <c r="M2515">
        <v>67500</v>
      </c>
      <c r="N2515"/>
      <c r="O2515" t="s">
        <v>1059</v>
      </c>
      <c r="P2515" t="s">
        <v>219</v>
      </c>
    </row>
    <row r="2516" spans="1:16" x14ac:dyDescent="0.25">
      <c r="A2516" t="s">
        <v>0</v>
      </c>
      <c r="B2516" t="s">
        <v>9000</v>
      </c>
      <c r="C2516" t="s">
        <v>121</v>
      </c>
      <c r="D2516" t="s">
        <v>4526</v>
      </c>
      <c r="E2516" t="s">
        <v>88</v>
      </c>
      <c r="F2516" t="b">
        <v>0</v>
      </c>
      <c r="G2516" t="s">
        <v>68</v>
      </c>
      <c r="H2516" s="1">
        <v>46051.583993055552</v>
      </c>
      <c r="I2516" t="b">
        <v>0</v>
      </c>
      <c r="J2516" t="b">
        <v>1</v>
      </c>
      <c r="K2516" t="s">
        <v>41</v>
      </c>
      <c r="L2516" t="s">
        <v>60</v>
      </c>
      <c r="M2516">
        <v>70500</v>
      </c>
      <c r="N2516"/>
      <c r="O2516" t="s">
        <v>1459</v>
      </c>
      <c r="P2516" t="s">
        <v>9001</v>
      </c>
    </row>
    <row r="2517" spans="1:16" x14ac:dyDescent="0.25">
      <c r="A2517" t="s">
        <v>2</v>
      </c>
      <c r="B2517" t="s">
        <v>9002</v>
      </c>
      <c r="C2517" t="s">
        <v>76</v>
      </c>
      <c r="D2517" t="s">
        <v>4562</v>
      </c>
      <c r="E2517" t="s">
        <v>59</v>
      </c>
      <c r="F2517" t="b">
        <v>1</v>
      </c>
      <c r="G2517" t="s">
        <v>77</v>
      </c>
      <c r="H2517" s="1">
        <v>46051.584548611107</v>
      </c>
      <c r="I2517" t="b">
        <v>0</v>
      </c>
      <c r="J2517" t="b">
        <v>1</v>
      </c>
      <c r="K2517" t="s">
        <v>41</v>
      </c>
      <c r="L2517" t="s">
        <v>60</v>
      </c>
      <c r="M2517">
        <v>250000</v>
      </c>
      <c r="N2517"/>
      <c r="O2517" t="s">
        <v>9003</v>
      </c>
      <c r="P2517" t="s">
        <v>1809</v>
      </c>
    </row>
    <row r="2518" spans="1:16" x14ac:dyDescent="0.25">
      <c r="A2518" t="s">
        <v>2</v>
      </c>
      <c r="B2518" t="s">
        <v>9004</v>
      </c>
      <c r="C2518" t="s">
        <v>304</v>
      </c>
      <c r="D2518" t="s">
        <v>5018</v>
      </c>
      <c r="E2518" t="s">
        <v>59</v>
      </c>
      <c r="F2518" t="b">
        <v>0</v>
      </c>
      <c r="G2518" t="s">
        <v>77</v>
      </c>
      <c r="H2518" s="1">
        <v>46051.58457175926</v>
      </c>
      <c r="I2518" t="b">
        <v>0</v>
      </c>
      <c r="J2518" t="b">
        <v>1</v>
      </c>
      <c r="K2518" t="s">
        <v>41</v>
      </c>
      <c r="L2518" t="s">
        <v>60</v>
      </c>
      <c r="M2518">
        <v>173500</v>
      </c>
      <c r="N2518"/>
      <c r="O2518" t="s">
        <v>95</v>
      </c>
      <c r="P2518" t="s">
        <v>9005</v>
      </c>
    </row>
    <row r="2519" spans="1:16" x14ac:dyDescent="0.25">
      <c r="A2519" t="s">
        <v>1</v>
      </c>
      <c r="B2519" t="s">
        <v>1</v>
      </c>
      <c r="C2519" t="s">
        <v>3067</v>
      </c>
      <c r="D2519" t="s">
        <v>155</v>
      </c>
      <c r="E2519" t="s">
        <v>59</v>
      </c>
      <c r="F2519" t="b">
        <v>0</v>
      </c>
      <c r="G2519" t="s">
        <v>65</v>
      </c>
      <c r="H2519" s="1">
        <v>46051.585092592592</v>
      </c>
      <c r="I2519" t="b">
        <v>1</v>
      </c>
      <c r="J2519" t="b">
        <v>0</v>
      </c>
      <c r="K2519" t="s">
        <v>41</v>
      </c>
      <c r="L2519" t="s">
        <v>74</v>
      </c>
      <c r="M2519"/>
      <c r="N2519">
        <v>38.44</v>
      </c>
      <c r="O2519" t="s">
        <v>155</v>
      </c>
    </row>
    <row r="2520" spans="1:16" x14ac:dyDescent="0.25">
      <c r="A2520" t="s">
        <v>1</v>
      </c>
      <c r="B2520" t="s">
        <v>2888</v>
      </c>
      <c r="C2520" t="s">
        <v>71</v>
      </c>
      <c r="D2520" t="s">
        <v>111</v>
      </c>
      <c r="E2520" t="s">
        <v>88</v>
      </c>
      <c r="F2520" t="b">
        <v>0</v>
      </c>
      <c r="G2520" t="s">
        <v>65</v>
      </c>
      <c r="H2520" s="1">
        <v>46051.585127314807</v>
      </c>
      <c r="I2520" t="b">
        <v>1</v>
      </c>
      <c r="J2520" t="b">
        <v>0</v>
      </c>
      <c r="K2520" t="s">
        <v>41</v>
      </c>
      <c r="L2520" t="s">
        <v>74</v>
      </c>
      <c r="M2520"/>
      <c r="N2520">
        <v>73.905000000000001</v>
      </c>
      <c r="O2520" t="s">
        <v>111</v>
      </c>
      <c r="P2520" t="s">
        <v>9006</v>
      </c>
    </row>
    <row r="2521" spans="1:16" x14ac:dyDescent="0.25">
      <c r="A2521" t="s">
        <v>1</v>
      </c>
      <c r="B2521" t="s">
        <v>9007</v>
      </c>
      <c r="C2521" t="s">
        <v>181</v>
      </c>
      <c r="D2521" t="s">
        <v>4526</v>
      </c>
      <c r="E2521" t="s">
        <v>88</v>
      </c>
      <c r="F2521" t="b">
        <v>0</v>
      </c>
      <c r="G2521" t="s">
        <v>65</v>
      </c>
      <c r="H2521" s="1">
        <v>46051.58520833333</v>
      </c>
      <c r="I2521" t="b">
        <v>0</v>
      </c>
      <c r="J2521" t="b">
        <v>0</v>
      </c>
      <c r="K2521" t="s">
        <v>41</v>
      </c>
      <c r="L2521" t="s">
        <v>74</v>
      </c>
      <c r="M2521"/>
      <c r="N2521">
        <v>73.5</v>
      </c>
      <c r="O2521" t="s">
        <v>7261</v>
      </c>
      <c r="P2521" t="s">
        <v>9008</v>
      </c>
    </row>
    <row r="2522" spans="1:16" x14ac:dyDescent="0.25">
      <c r="A2522" t="s">
        <v>5</v>
      </c>
      <c r="B2522" t="s">
        <v>9009</v>
      </c>
      <c r="C2522" t="s">
        <v>41</v>
      </c>
      <c r="D2522" t="s">
        <v>4526</v>
      </c>
      <c r="E2522" t="s">
        <v>59</v>
      </c>
      <c r="F2522" t="b">
        <v>0</v>
      </c>
      <c r="G2522" t="s">
        <v>68</v>
      </c>
      <c r="H2522" s="1">
        <v>46051.5862037037</v>
      </c>
      <c r="I2522" t="b">
        <v>0</v>
      </c>
      <c r="J2522" t="b">
        <v>1</v>
      </c>
      <c r="K2522" t="s">
        <v>41</v>
      </c>
      <c r="L2522" t="s">
        <v>60</v>
      </c>
      <c r="M2522">
        <v>192500</v>
      </c>
      <c r="N2522"/>
      <c r="O2522" t="s">
        <v>1551</v>
      </c>
      <c r="P2522" t="s">
        <v>5054</v>
      </c>
    </row>
    <row r="2523" spans="1:16" x14ac:dyDescent="0.25">
      <c r="A2523" t="s">
        <v>1</v>
      </c>
      <c r="B2523" t="s">
        <v>7058</v>
      </c>
      <c r="C2523" t="s">
        <v>930</v>
      </c>
      <c r="D2523" t="s">
        <v>4526</v>
      </c>
      <c r="E2523" t="s">
        <v>59</v>
      </c>
      <c r="F2523" t="b">
        <v>0</v>
      </c>
      <c r="G2523" t="s">
        <v>19</v>
      </c>
      <c r="H2523" s="1">
        <v>46051.587407407409</v>
      </c>
      <c r="I2523" t="b">
        <v>0</v>
      </c>
      <c r="J2523" t="b">
        <v>0</v>
      </c>
      <c r="K2523" t="s">
        <v>19</v>
      </c>
      <c r="L2523" t="s">
        <v>60</v>
      </c>
      <c r="M2523">
        <v>1100000</v>
      </c>
      <c r="N2523"/>
      <c r="O2523" t="s">
        <v>7059</v>
      </c>
      <c r="P2523" t="s">
        <v>7060</v>
      </c>
    </row>
    <row r="2524" spans="1:16" x14ac:dyDescent="0.25">
      <c r="A2524" t="s">
        <v>1</v>
      </c>
      <c r="B2524" t="s">
        <v>9010</v>
      </c>
      <c r="C2524" t="s">
        <v>40</v>
      </c>
      <c r="D2524" t="s">
        <v>4526</v>
      </c>
      <c r="E2524" t="s">
        <v>59</v>
      </c>
      <c r="F2524" t="b">
        <v>0</v>
      </c>
      <c r="G2524" t="s">
        <v>40</v>
      </c>
      <c r="H2524" s="1">
        <v>46051.589537037027</v>
      </c>
      <c r="I2524" t="b">
        <v>1</v>
      </c>
      <c r="J2524" t="b">
        <v>0</v>
      </c>
      <c r="K2524" t="s">
        <v>40</v>
      </c>
      <c r="L2524" t="s">
        <v>60</v>
      </c>
      <c r="M2524">
        <v>65000</v>
      </c>
      <c r="N2524"/>
      <c r="O2524" t="s">
        <v>9011</v>
      </c>
      <c r="P2524" t="s">
        <v>9012</v>
      </c>
    </row>
    <row r="2525" spans="1:16" x14ac:dyDescent="0.25">
      <c r="A2525" t="s">
        <v>1</v>
      </c>
      <c r="B2525" t="s">
        <v>2772</v>
      </c>
      <c r="C2525" t="s">
        <v>175</v>
      </c>
      <c r="D2525" t="s">
        <v>155</v>
      </c>
      <c r="F2525" t="b">
        <v>0</v>
      </c>
      <c r="G2525" t="s">
        <v>65</v>
      </c>
      <c r="H2525" s="1">
        <v>46051.626736111109</v>
      </c>
      <c r="I2525" t="b">
        <v>1</v>
      </c>
      <c r="J2525" t="b">
        <v>0</v>
      </c>
      <c r="K2525" t="s">
        <v>41</v>
      </c>
      <c r="L2525" t="s">
        <v>74</v>
      </c>
      <c r="M2525"/>
      <c r="N2525">
        <v>57.5</v>
      </c>
      <c r="O2525" t="s">
        <v>155</v>
      </c>
    </row>
    <row r="2526" spans="1:16" x14ac:dyDescent="0.25">
      <c r="A2526" t="s">
        <v>5</v>
      </c>
      <c r="B2526" t="s">
        <v>9013</v>
      </c>
      <c r="C2526" t="s">
        <v>1608</v>
      </c>
      <c r="D2526" t="s">
        <v>4756</v>
      </c>
      <c r="E2526" t="s">
        <v>59</v>
      </c>
      <c r="F2526" t="b">
        <v>0</v>
      </c>
      <c r="G2526" t="s">
        <v>65</v>
      </c>
      <c r="H2526" s="1">
        <v>46051.626793981479</v>
      </c>
      <c r="I2526" t="b">
        <v>0</v>
      </c>
      <c r="J2526" t="b">
        <v>1</v>
      </c>
      <c r="K2526" t="s">
        <v>41</v>
      </c>
      <c r="L2526" t="s">
        <v>60</v>
      </c>
      <c r="M2526">
        <v>204000</v>
      </c>
      <c r="N2526"/>
      <c r="O2526" t="s">
        <v>879</v>
      </c>
      <c r="P2526" t="s">
        <v>9014</v>
      </c>
    </row>
    <row r="2527" spans="1:16" x14ac:dyDescent="0.25">
      <c r="A2527" t="s">
        <v>0</v>
      </c>
      <c r="B2527" t="s">
        <v>1125</v>
      </c>
      <c r="C2527" t="s">
        <v>5228</v>
      </c>
      <c r="D2527" t="s">
        <v>4526</v>
      </c>
      <c r="E2527" t="s">
        <v>59</v>
      </c>
      <c r="F2527" t="b">
        <v>0</v>
      </c>
      <c r="G2527" t="s">
        <v>40</v>
      </c>
      <c r="H2527" s="1">
        <v>46051.631111111114</v>
      </c>
      <c r="I2527" t="b">
        <v>1</v>
      </c>
      <c r="J2527" t="b">
        <v>0</v>
      </c>
      <c r="K2527" t="s">
        <v>40</v>
      </c>
      <c r="L2527" t="s">
        <v>60</v>
      </c>
      <c r="M2527">
        <v>80000</v>
      </c>
      <c r="N2527"/>
      <c r="O2527" t="s">
        <v>5229</v>
      </c>
      <c r="P2527" t="s">
        <v>3480</v>
      </c>
    </row>
    <row r="2528" spans="1:16" x14ac:dyDescent="0.25">
      <c r="A2528" t="s">
        <v>1</v>
      </c>
      <c r="B2528" t="s">
        <v>9015</v>
      </c>
      <c r="C2528" t="s">
        <v>5026</v>
      </c>
      <c r="D2528" t="s">
        <v>9016</v>
      </c>
      <c r="E2528" t="s">
        <v>59</v>
      </c>
      <c r="F2528" t="b">
        <v>0</v>
      </c>
      <c r="G2528" t="s">
        <v>40</v>
      </c>
      <c r="H2528" s="1">
        <v>46051.631203703713</v>
      </c>
      <c r="I2528" t="b">
        <v>1</v>
      </c>
      <c r="J2528" t="b">
        <v>0</v>
      </c>
      <c r="K2528" t="s">
        <v>40</v>
      </c>
      <c r="L2528" t="s">
        <v>60</v>
      </c>
      <c r="M2528">
        <v>50000</v>
      </c>
      <c r="N2528"/>
      <c r="O2528" t="s">
        <v>9017</v>
      </c>
      <c r="P2528" t="s">
        <v>99</v>
      </c>
    </row>
    <row r="2529" spans="1:16" x14ac:dyDescent="0.25">
      <c r="A2529" t="s">
        <v>1</v>
      </c>
      <c r="B2529" t="s">
        <v>9018</v>
      </c>
      <c r="C2529" t="s">
        <v>40</v>
      </c>
      <c r="D2529" t="s">
        <v>9019</v>
      </c>
      <c r="E2529" t="s">
        <v>88</v>
      </c>
      <c r="F2529" t="b">
        <v>0</v>
      </c>
      <c r="G2529" t="s">
        <v>40</v>
      </c>
      <c r="H2529" s="1">
        <v>46051.631215277783</v>
      </c>
      <c r="I2529" t="b">
        <v>1</v>
      </c>
      <c r="J2529" t="b">
        <v>0</v>
      </c>
      <c r="K2529" t="s">
        <v>40</v>
      </c>
      <c r="L2529" t="s">
        <v>60</v>
      </c>
      <c r="M2529">
        <v>40000</v>
      </c>
      <c r="N2529"/>
      <c r="O2529" t="s">
        <v>9020</v>
      </c>
    </row>
    <row r="2530" spans="1:16" x14ac:dyDescent="0.25">
      <c r="A2530" t="s">
        <v>1</v>
      </c>
      <c r="B2530" t="s">
        <v>4036</v>
      </c>
      <c r="C2530" t="s">
        <v>172</v>
      </c>
      <c r="D2530" t="s">
        <v>4756</v>
      </c>
      <c r="E2530" t="s">
        <v>59</v>
      </c>
      <c r="F2530" t="b">
        <v>0</v>
      </c>
      <c r="G2530" t="s">
        <v>65</v>
      </c>
      <c r="H2530" s="1">
        <v>46051.668425925927</v>
      </c>
      <c r="I2530" t="b">
        <v>1</v>
      </c>
      <c r="J2530" t="b">
        <v>0</v>
      </c>
      <c r="K2530" t="s">
        <v>41</v>
      </c>
      <c r="L2530" t="s">
        <v>60</v>
      </c>
      <c r="M2530">
        <v>105000</v>
      </c>
      <c r="N2530"/>
      <c r="O2530" t="s">
        <v>554</v>
      </c>
      <c r="P2530" t="s">
        <v>1738</v>
      </c>
    </row>
    <row r="2531" spans="1:16" x14ac:dyDescent="0.25">
      <c r="A2531" t="s">
        <v>1</v>
      </c>
      <c r="B2531" t="s">
        <v>439</v>
      </c>
      <c r="C2531" t="s">
        <v>9021</v>
      </c>
      <c r="D2531" t="s">
        <v>5324</v>
      </c>
      <c r="E2531" t="s">
        <v>59</v>
      </c>
      <c r="F2531" t="b">
        <v>0</v>
      </c>
      <c r="G2531" t="s">
        <v>40</v>
      </c>
      <c r="H2531" s="1">
        <v>46051.67287037037</v>
      </c>
      <c r="I2531" t="b">
        <v>1</v>
      </c>
      <c r="J2531" t="b">
        <v>0</v>
      </c>
      <c r="K2531" t="s">
        <v>40</v>
      </c>
      <c r="L2531" t="s">
        <v>60</v>
      </c>
      <c r="M2531">
        <v>87500</v>
      </c>
      <c r="N2531"/>
      <c r="O2531" t="s">
        <v>9022</v>
      </c>
      <c r="P2531" t="s">
        <v>9023</v>
      </c>
    </row>
    <row r="2532" spans="1:16" x14ac:dyDescent="0.25">
      <c r="A2532" t="s">
        <v>1</v>
      </c>
      <c r="B2532" t="s">
        <v>9024</v>
      </c>
      <c r="C2532" t="s">
        <v>40</v>
      </c>
      <c r="D2532" t="s">
        <v>4526</v>
      </c>
      <c r="E2532" t="s">
        <v>88</v>
      </c>
      <c r="F2532" t="b">
        <v>0</v>
      </c>
      <c r="G2532" t="s">
        <v>40</v>
      </c>
      <c r="H2532" s="1">
        <v>46051.672905092593</v>
      </c>
      <c r="I2532" t="b">
        <v>1</v>
      </c>
      <c r="J2532" t="b">
        <v>0</v>
      </c>
      <c r="K2532" t="s">
        <v>40</v>
      </c>
      <c r="L2532" t="s">
        <v>74</v>
      </c>
      <c r="M2532"/>
      <c r="N2532">
        <v>625</v>
      </c>
      <c r="O2532" t="s">
        <v>4977</v>
      </c>
      <c r="P2532" t="s">
        <v>9025</v>
      </c>
    </row>
    <row r="2533" spans="1:16" x14ac:dyDescent="0.25">
      <c r="A2533" t="s">
        <v>0</v>
      </c>
      <c r="B2533" t="s">
        <v>1268</v>
      </c>
      <c r="C2533" t="s">
        <v>373</v>
      </c>
      <c r="D2533" t="s">
        <v>4526</v>
      </c>
      <c r="F2533" t="b">
        <v>0</v>
      </c>
      <c r="G2533" t="s">
        <v>63</v>
      </c>
      <c r="H2533" s="1">
        <v>46051.676793981482</v>
      </c>
      <c r="I2533" t="b">
        <v>0</v>
      </c>
      <c r="J2533" t="b">
        <v>0</v>
      </c>
      <c r="K2533" t="s">
        <v>41</v>
      </c>
      <c r="L2533" t="s">
        <v>60</v>
      </c>
      <c r="M2533">
        <v>62400</v>
      </c>
      <c r="N2533"/>
      <c r="O2533" t="s">
        <v>8687</v>
      </c>
      <c r="P2533" t="s">
        <v>288</v>
      </c>
    </row>
    <row r="2534" spans="1:16" x14ac:dyDescent="0.25">
      <c r="A2534" t="s">
        <v>0</v>
      </c>
      <c r="B2534" t="s">
        <v>9026</v>
      </c>
      <c r="C2534" t="s">
        <v>3860</v>
      </c>
      <c r="D2534" t="s">
        <v>4587</v>
      </c>
      <c r="E2534" t="s">
        <v>59</v>
      </c>
      <c r="F2534" t="b">
        <v>0</v>
      </c>
      <c r="G2534" t="s">
        <v>65</v>
      </c>
      <c r="H2534" s="1">
        <v>46051.708425925928</v>
      </c>
      <c r="I2534" t="b">
        <v>0</v>
      </c>
      <c r="J2534" t="b">
        <v>0</v>
      </c>
      <c r="K2534" t="s">
        <v>41</v>
      </c>
      <c r="L2534" t="s">
        <v>74</v>
      </c>
      <c r="M2534"/>
      <c r="N2534">
        <v>72.5</v>
      </c>
      <c r="O2534" t="s">
        <v>9027</v>
      </c>
      <c r="P2534" t="s">
        <v>9028</v>
      </c>
    </row>
    <row r="2535" spans="1:16" x14ac:dyDescent="0.25">
      <c r="A2535" t="s">
        <v>0</v>
      </c>
      <c r="B2535" t="s">
        <v>289</v>
      </c>
      <c r="C2535" t="s">
        <v>2310</v>
      </c>
      <c r="D2535" t="s">
        <v>4526</v>
      </c>
      <c r="E2535" t="s">
        <v>88</v>
      </c>
      <c r="F2535" t="b">
        <v>0</v>
      </c>
      <c r="G2535" t="s">
        <v>65</v>
      </c>
      <c r="H2535" s="1">
        <v>46051.708495370367</v>
      </c>
      <c r="I2535" t="b">
        <v>0</v>
      </c>
      <c r="J2535" t="b">
        <v>0</v>
      </c>
      <c r="K2535" t="s">
        <v>41</v>
      </c>
      <c r="L2535" t="s">
        <v>74</v>
      </c>
      <c r="M2535"/>
      <c r="N2535">
        <v>28</v>
      </c>
      <c r="O2535" t="s">
        <v>2311</v>
      </c>
      <c r="P2535" t="s">
        <v>233</v>
      </c>
    </row>
    <row r="2536" spans="1:16" x14ac:dyDescent="0.25">
      <c r="A2536" t="s">
        <v>0</v>
      </c>
      <c r="B2536" t="s">
        <v>2013</v>
      </c>
      <c r="C2536" t="s">
        <v>172</v>
      </c>
      <c r="D2536" t="s">
        <v>4526</v>
      </c>
      <c r="E2536" t="s">
        <v>59</v>
      </c>
      <c r="F2536" t="b">
        <v>0</v>
      </c>
      <c r="G2536" t="s">
        <v>68</v>
      </c>
      <c r="H2536" s="1">
        <v>46051.708993055552</v>
      </c>
      <c r="I2536" t="b">
        <v>1</v>
      </c>
      <c r="J2536" t="b">
        <v>0</v>
      </c>
      <c r="K2536" t="s">
        <v>41</v>
      </c>
      <c r="L2536" t="s">
        <v>60</v>
      </c>
      <c r="M2536">
        <v>74000</v>
      </c>
      <c r="N2536"/>
      <c r="O2536" t="s">
        <v>2658</v>
      </c>
      <c r="P2536" t="s">
        <v>3201</v>
      </c>
    </row>
    <row r="2537" spans="1:16" x14ac:dyDescent="0.25">
      <c r="A2537" t="s">
        <v>2</v>
      </c>
      <c r="B2537" t="s">
        <v>158</v>
      </c>
      <c r="C2537" t="s">
        <v>2460</v>
      </c>
      <c r="D2537" t="s">
        <v>4587</v>
      </c>
      <c r="E2537" t="s">
        <v>59</v>
      </c>
      <c r="F2537" t="b">
        <v>0</v>
      </c>
      <c r="G2537" t="s">
        <v>73</v>
      </c>
      <c r="H2537" s="1">
        <v>46051.709814814807</v>
      </c>
      <c r="I2537" t="b">
        <v>0</v>
      </c>
      <c r="J2537" t="b">
        <v>0</v>
      </c>
      <c r="K2537" t="s">
        <v>41</v>
      </c>
      <c r="L2537" t="s">
        <v>60</v>
      </c>
      <c r="M2537">
        <v>195000</v>
      </c>
      <c r="N2537"/>
      <c r="O2537" t="s">
        <v>9029</v>
      </c>
      <c r="P2537" t="s">
        <v>9030</v>
      </c>
    </row>
    <row r="2538" spans="1:16" x14ac:dyDescent="0.25">
      <c r="A2538" t="s">
        <v>1</v>
      </c>
      <c r="B2538" t="s">
        <v>144</v>
      </c>
      <c r="C2538" t="s">
        <v>6094</v>
      </c>
      <c r="D2538" t="s">
        <v>5532</v>
      </c>
      <c r="E2538" t="s">
        <v>59</v>
      </c>
      <c r="F2538" t="b">
        <v>0</v>
      </c>
      <c r="G2538" t="s">
        <v>40</v>
      </c>
      <c r="H2538" s="1">
        <v>46051.714537037027</v>
      </c>
      <c r="I2538" t="b">
        <v>0</v>
      </c>
      <c r="J2538" t="b">
        <v>0</v>
      </c>
      <c r="K2538" t="s">
        <v>40</v>
      </c>
      <c r="L2538" t="s">
        <v>60</v>
      </c>
      <c r="M2538">
        <v>90000</v>
      </c>
      <c r="N2538"/>
      <c r="O2538" t="s">
        <v>3591</v>
      </c>
      <c r="P2538" t="s">
        <v>9031</v>
      </c>
    </row>
    <row r="2539" spans="1:16" x14ac:dyDescent="0.25">
      <c r="A2539" t="s">
        <v>1</v>
      </c>
      <c r="B2539" t="s">
        <v>144</v>
      </c>
      <c r="C2539" t="s">
        <v>6094</v>
      </c>
      <c r="D2539" t="s">
        <v>6062</v>
      </c>
      <c r="E2539" t="s">
        <v>59</v>
      </c>
      <c r="F2539" t="b">
        <v>0</v>
      </c>
      <c r="G2539" t="s">
        <v>40</v>
      </c>
      <c r="H2539" s="1">
        <v>46051.714571759258</v>
      </c>
      <c r="I2539" t="b">
        <v>0</v>
      </c>
      <c r="J2539" t="b">
        <v>0</v>
      </c>
      <c r="K2539" t="s">
        <v>40</v>
      </c>
      <c r="L2539" t="s">
        <v>60</v>
      </c>
      <c r="M2539">
        <v>90000</v>
      </c>
      <c r="N2539"/>
      <c r="O2539" t="s">
        <v>3591</v>
      </c>
      <c r="P2539" t="s">
        <v>9031</v>
      </c>
    </row>
    <row r="2540" spans="1:16" x14ac:dyDescent="0.25">
      <c r="A2540" t="s">
        <v>7</v>
      </c>
      <c r="B2540" t="s">
        <v>1826</v>
      </c>
      <c r="C2540" t="s">
        <v>1792</v>
      </c>
      <c r="D2540" t="s">
        <v>4526</v>
      </c>
      <c r="E2540" t="s">
        <v>59</v>
      </c>
      <c r="F2540" t="b">
        <v>0</v>
      </c>
      <c r="G2540" t="s">
        <v>65</v>
      </c>
      <c r="H2540" s="1">
        <v>46051.750162037039</v>
      </c>
      <c r="I2540" t="b">
        <v>1</v>
      </c>
      <c r="J2540" t="b">
        <v>0</v>
      </c>
      <c r="K2540" t="s">
        <v>41</v>
      </c>
      <c r="L2540" t="s">
        <v>60</v>
      </c>
      <c r="M2540">
        <v>120500</v>
      </c>
      <c r="N2540"/>
      <c r="O2540" t="s">
        <v>9032</v>
      </c>
      <c r="P2540" t="s">
        <v>9033</v>
      </c>
    </row>
    <row r="2541" spans="1:16" x14ac:dyDescent="0.25">
      <c r="A2541" t="s">
        <v>0</v>
      </c>
      <c r="B2541" t="s">
        <v>9034</v>
      </c>
      <c r="C2541" t="s">
        <v>290</v>
      </c>
      <c r="D2541" t="s">
        <v>4526</v>
      </c>
      <c r="E2541" t="s">
        <v>59</v>
      </c>
      <c r="F2541" t="b">
        <v>0</v>
      </c>
      <c r="G2541" t="s">
        <v>77</v>
      </c>
      <c r="H2541" s="1">
        <v>46051.7503125</v>
      </c>
      <c r="I2541" t="b">
        <v>1</v>
      </c>
      <c r="J2541" t="b">
        <v>1</v>
      </c>
      <c r="K2541" t="s">
        <v>41</v>
      </c>
      <c r="L2541" t="s">
        <v>60</v>
      </c>
      <c r="M2541">
        <v>105000</v>
      </c>
      <c r="N2541"/>
      <c r="O2541" t="s">
        <v>554</v>
      </c>
      <c r="P2541" t="s">
        <v>9035</v>
      </c>
    </row>
    <row r="2542" spans="1:16" x14ac:dyDescent="0.25">
      <c r="A2542" t="s">
        <v>2</v>
      </c>
      <c r="B2542" t="s">
        <v>2</v>
      </c>
      <c r="C2542" t="s">
        <v>1780</v>
      </c>
      <c r="D2542" t="s">
        <v>4526</v>
      </c>
      <c r="E2542" t="s">
        <v>88</v>
      </c>
      <c r="F2542" t="b">
        <v>0</v>
      </c>
      <c r="G2542" t="s">
        <v>77</v>
      </c>
      <c r="H2542" s="1">
        <v>46051.750381944446</v>
      </c>
      <c r="I2542" t="b">
        <v>0</v>
      </c>
      <c r="J2542" t="b">
        <v>1</v>
      </c>
      <c r="K2542" t="s">
        <v>41</v>
      </c>
      <c r="L2542" t="s">
        <v>74</v>
      </c>
      <c r="M2542"/>
      <c r="N2542">
        <v>52.5</v>
      </c>
      <c r="O2542" t="s">
        <v>482</v>
      </c>
      <c r="P2542" t="s">
        <v>7920</v>
      </c>
    </row>
    <row r="2543" spans="1:16" x14ac:dyDescent="0.25">
      <c r="A2543" t="s">
        <v>2</v>
      </c>
      <c r="B2543" t="s">
        <v>2543</v>
      </c>
      <c r="C2543" t="s">
        <v>81</v>
      </c>
      <c r="D2543" t="s">
        <v>4526</v>
      </c>
      <c r="E2543" t="s">
        <v>59</v>
      </c>
      <c r="F2543" t="b">
        <v>0</v>
      </c>
      <c r="G2543" t="s">
        <v>77</v>
      </c>
      <c r="H2543" s="1">
        <v>46051.750381944446</v>
      </c>
      <c r="I2543" t="b">
        <v>0</v>
      </c>
      <c r="J2543" t="b">
        <v>1</v>
      </c>
      <c r="K2543" t="s">
        <v>41</v>
      </c>
      <c r="L2543" t="s">
        <v>60</v>
      </c>
      <c r="M2543">
        <v>135000</v>
      </c>
      <c r="N2543"/>
      <c r="O2543" t="s">
        <v>5731</v>
      </c>
      <c r="P2543" t="s">
        <v>1033</v>
      </c>
    </row>
    <row r="2544" spans="1:16" x14ac:dyDescent="0.25">
      <c r="A2544" t="s">
        <v>3</v>
      </c>
      <c r="B2544" t="s">
        <v>9036</v>
      </c>
      <c r="C2544" t="s">
        <v>290</v>
      </c>
      <c r="D2544" t="s">
        <v>4526</v>
      </c>
      <c r="E2544" t="s">
        <v>59</v>
      </c>
      <c r="F2544" t="b">
        <v>0</v>
      </c>
      <c r="G2544" t="s">
        <v>77</v>
      </c>
      <c r="H2544" s="1">
        <v>46051.750381944446</v>
      </c>
      <c r="I2544" t="b">
        <v>0</v>
      </c>
      <c r="J2544" t="b">
        <v>1</v>
      </c>
      <c r="K2544" t="s">
        <v>41</v>
      </c>
      <c r="L2544" t="s">
        <v>60</v>
      </c>
      <c r="M2544">
        <v>105000</v>
      </c>
      <c r="N2544"/>
      <c r="O2544" t="s">
        <v>554</v>
      </c>
      <c r="P2544" t="s">
        <v>9037</v>
      </c>
    </row>
    <row r="2545" spans="1:16" x14ac:dyDescent="0.25">
      <c r="A2545" t="s">
        <v>2</v>
      </c>
      <c r="B2545" t="s">
        <v>4928</v>
      </c>
      <c r="C2545" t="s">
        <v>172</v>
      </c>
      <c r="D2545" t="s">
        <v>4526</v>
      </c>
      <c r="E2545" t="s">
        <v>59</v>
      </c>
      <c r="F2545" t="b">
        <v>0</v>
      </c>
      <c r="G2545" t="s">
        <v>68</v>
      </c>
      <c r="H2545" s="1">
        <v>46051.750659722216</v>
      </c>
      <c r="I2545" t="b">
        <v>0</v>
      </c>
      <c r="J2545" t="b">
        <v>0</v>
      </c>
      <c r="K2545" t="s">
        <v>41</v>
      </c>
      <c r="L2545" t="s">
        <v>74</v>
      </c>
      <c r="M2545"/>
      <c r="N2545">
        <v>40</v>
      </c>
      <c r="O2545" t="s">
        <v>9038</v>
      </c>
      <c r="P2545" t="s">
        <v>9039</v>
      </c>
    </row>
    <row r="2546" spans="1:16" x14ac:dyDescent="0.25">
      <c r="A2546" t="s">
        <v>1</v>
      </c>
      <c r="B2546" t="s">
        <v>1</v>
      </c>
      <c r="C2546" t="s">
        <v>1099</v>
      </c>
      <c r="D2546" t="s">
        <v>155</v>
      </c>
      <c r="E2546" t="s">
        <v>59</v>
      </c>
      <c r="F2546" t="b">
        <v>0</v>
      </c>
      <c r="G2546" t="s">
        <v>65</v>
      </c>
      <c r="H2546" s="1">
        <v>46051.751770833333</v>
      </c>
      <c r="I2546" t="b">
        <v>1</v>
      </c>
      <c r="J2546" t="b">
        <v>0</v>
      </c>
      <c r="K2546" t="s">
        <v>41</v>
      </c>
      <c r="L2546" t="s">
        <v>60</v>
      </c>
      <c r="M2546">
        <v>110000</v>
      </c>
      <c r="N2546"/>
      <c r="O2546" t="s">
        <v>155</v>
      </c>
      <c r="P2546" t="s">
        <v>9040</v>
      </c>
    </row>
    <row r="2547" spans="1:16" x14ac:dyDescent="0.25">
      <c r="A2547" t="s">
        <v>1</v>
      </c>
      <c r="B2547" t="s">
        <v>9041</v>
      </c>
      <c r="C2547" t="s">
        <v>1286</v>
      </c>
      <c r="D2547" t="s">
        <v>4526</v>
      </c>
      <c r="E2547" t="s">
        <v>59</v>
      </c>
      <c r="F2547" t="b">
        <v>0</v>
      </c>
      <c r="G2547" t="s">
        <v>68</v>
      </c>
      <c r="H2547" s="1">
        <v>46051.752523148149</v>
      </c>
      <c r="I2547" t="b">
        <v>0</v>
      </c>
      <c r="J2547" t="b">
        <v>1</v>
      </c>
      <c r="K2547" t="s">
        <v>41</v>
      </c>
      <c r="L2547" t="s">
        <v>60</v>
      </c>
      <c r="M2547">
        <v>156500</v>
      </c>
      <c r="N2547"/>
      <c r="O2547" t="s">
        <v>9042</v>
      </c>
      <c r="P2547" t="s">
        <v>9043</v>
      </c>
    </row>
    <row r="2548" spans="1:16" x14ac:dyDescent="0.25">
      <c r="A2548" t="s">
        <v>2</v>
      </c>
      <c r="B2548" t="s">
        <v>158</v>
      </c>
      <c r="C2548" t="s">
        <v>6315</v>
      </c>
      <c r="D2548" t="s">
        <v>4526</v>
      </c>
      <c r="E2548" t="s">
        <v>59</v>
      </c>
      <c r="F2548" t="b">
        <v>0</v>
      </c>
      <c r="G2548" t="s">
        <v>40</v>
      </c>
      <c r="H2548" s="1">
        <v>46051.756111111114</v>
      </c>
      <c r="I2548" t="b">
        <v>0</v>
      </c>
      <c r="J2548" t="b">
        <v>0</v>
      </c>
      <c r="K2548" t="s">
        <v>40</v>
      </c>
      <c r="L2548" t="s">
        <v>60</v>
      </c>
      <c r="M2548">
        <v>68500</v>
      </c>
      <c r="N2548"/>
      <c r="O2548" t="s">
        <v>101</v>
      </c>
      <c r="P2548" t="s">
        <v>85</v>
      </c>
    </row>
    <row r="2549" spans="1:16" x14ac:dyDescent="0.25">
      <c r="A2549" t="s">
        <v>0</v>
      </c>
      <c r="B2549" t="s">
        <v>2286</v>
      </c>
      <c r="C2549" t="s">
        <v>207</v>
      </c>
      <c r="D2549" t="s">
        <v>4526</v>
      </c>
      <c r="E2549" t="s">
        <v>59</v>
      </c>
      <c r="F2549" t="b">
        <v>0</v>
      </c>
      <c r="G2549" t="s">
        <v>63</v>
      </c>
      <c r="H2549" s="1">
        <v>46051.760150462957</v>
      </c>
      <c r="I2549" t="b">
        <v>0</v>
      </c>
      <c r="J2549" t="b">
        <v>1</v>
      </c>
      <c r="K2549" t="s">
        <v>41</v>
      </c>
      <c r="L2549" t="s">
        <v>60</v>
      </c>
      <c r="M2549">
        <v>92500</v>
      </c>
      <c r="N2549"/>
      <c r="O2549" t="s">
        <v>9044</v>
      </c>
      <c r="P2549" t="s">
        <v>9045</v>
      </c>
    </row>
    <row r="2550" spans="1:16" x14ac:dyDescent="0.25">
      <c r="A2550" t="s">
        <v>6</v>
      </c>
      <c r="B2550" t="s">
        <v>9046</v>
      </c>
      <c r="C2550" t="s">
        <v>218</v>
      </c>
      <c r="D2550" t="s">
        <v>4526</v>
      </c>
      <c r="E2550" t="s">
        <v>59</v>
      </c>
      <c r="F2550" t="b">
        <v>0</v>
      </c>
      <c r="G2550" t="s">
        <v>63</v>
      </c>
      <c r="H2550" s="1">
        <v>46051.76017361111</v>
      </c>
      <c r="I2550" t="b">
        <v>0</v>
      </c>
      <c r="J2550" t="b">
        <v>1</v>
      </c>
      <c r="K2550" t="s">
        <v>41</v>
      </c>
      <c r="L2550" t="s">
        <v>60</v>
      </c>
      <c r="M2550">
        <v>117500</v>
      </c>
      <c r="N2550"/>
      <c r="O2550" t="s">
        <v>8740</v>
      </c>
      <c r="P2550" t="s">
        <v>9047</v>
      </c>
    </row>
    <row r="2551" spans="1:16" x14ac:dyDescent="0.25">
      <c r="A2551" t="s">
        <v>0</v>
      </c>
      <c r="B2551" t="s">
        <v>228</v>
      </c>
      <c r="C2551" t="s">
        <v>2139</v>
      </c>
      <c r="D2551" t="s">
        <v>2360</v>
      </c>
      <c r="E2551" t="s">
        <v>132</v>
      </c>
      <c r="F2551" t="b">
        <v>0</v>
      </c>
      <c r="G2551" t="s">
        <v>77</v>
      </c>
      <c r="H2551" s="1">
        <v>46051.791956018518</v>
      </c>
      <c r="I2551" t="b">
        <v>0</v>
      </c>
      <c r="J2551" t="b">
        <v>1</v>
      </c>
      <c r="K2551" t="s">
        <v>41</v>
      </c>
      <c r="L2551" t="s">
        <v>74</v>
      </c>
      <c r="M2551"/>
      <c r="N2551">
        <v>35</v>
      </c>
      <c r="O2551" t="s">
        <v>9048</v>
      </c>
      <c r="P2551" t="s">
        <v>5358</v>
      </c>
    </row>
    <row r="2552" spans="1:16" x14ac:dyDescent="0.25">
      <c r="A2552" t="s">
        <v>2</v>
      </c>
      <c r="B2552" t="s">
        <v>9049</v>
      </c>
      <c r="C2552" t="s">
        <v>81</v>
      </c>
      <c r="D2552" t="s">
        <v>2360</v>
      </c>
      <c r="E2552" t="s">
        <v>59</v>
      </c>
      <c r="F2552" t="b">
        <v>0</v>
      </c>
      <c r="G2552" t="s">
        <v>77</v>
      </c>
      <c r="H2552" s="1">
        <v>46051.79283564815</v>
      </c>
      <c r="I2552" t="b">
        <v>0</v>
      </c>
      <c r="J2552" t="b">
        <v>0</v>
      </c>
      <c r="K2552" t="s">
        <v>41</v>
      </c>
      <c r="L2552" t="s">
        <v>74</v>
      </c>
      <c r="M2552"/>
      <c r="N2552">
        <v>90</v>
      </c>
      <c r="O2552" t="s">
        <v>9050</v>
      </c>
      <c r="P2552" t="s">
        <v>9051</v>
      </c>
    </row>
    <row r="2553" spans="1:16" x14ac:dyDescent="0.25">
      <c r="A2553" t="s">
        <v>2</v>
      </c>
      <c r="B2553" t="s">
        <v>9052</v>
      </c>
      <c r="C2553" t="s">
        <v>1780</v>
      </c>
      <c r="D2553" t="s">
        <v>2360</v>
      </c>
      <c r="E2553" t="s">
        <v>59</v>
      </c>
      <c r="F2553" t="b">
        <v>0</v>
      </c>
      <c r="G2553" t="s">
        <v>77</v>
      </c>
      <c r="H2553" s="1">
        <v>46051.792881944442</v>
      </c>
      <c r="I2553" t="b">
        <v>0</v>
      </c>
      <c r="J2553" t="b">
        <v>1</v>
      </c>
      <c r="K2553" t="s">
        <v>41</v>
      </c>
      <c r="L2553" t="s">
        <v>74</v>
      </c>
      <c r="M2553"/>
      <c r="N2553">
        <v>50</v>
      </c>
      <c r="O2553" t="s">
        <v>482</v>
      </c>
      <c r="P2553" t="s">
        <v>7920</v>
      </c>
    </row>
    <row r="2554" spans="1:16" x14ac:dyDescent="0.25">
      <c r="A2554" t="s">
        <v>8</v>
      </c>
      <c r="B2554" t="s">
        <v>8</v>
      </c>
      <c r="C2554" t="s">
        <v>463</v>
      </c>
      <c r="D2554" t="s">
        <v>4526</v>
      </c>
      <c r="E2554" t="s">
        <v>59</v>
      </c>
      <c r="F2554" t="b">
        <v>0</v>
      </c>
      <c r="G2554" t="s">
        <v>77</v>
      </c>
      <c r="H2554" s="1">
        <v>46051.793020833327</v>
      </c>
      <c r="I2554" t="b">
        <v>0</v>
      </c>
      <c r="J2554" t="b">
        <v>1</v>
      </c>
      <c r="K2554" t="s">
        <v>41</v>
      </c>
      <c r="L2554" t="s">
        <v>60</v>
      </c>
      <c r="M2554">
        <v>180000</v>
      </c>
      <c r="N2554"/>
      <c r="O2554" t="s">
        <v>155</v>
      </c>
      <c r="P2554" t="s">
        <v>9053</v>
      </c>
    </row>
    <row r="2555" spans="1:16" x14ac:dyDescent="0.25">
      <c r="A2555" t="s">
        <v>5</v>
      </c>
      <c r="B2555" t="s">
        <v>9054</v>
      </c>
      <c r="C2555" t="s">
        <v>991</v>
      </c>
      <c r="D2555" t="s">
        <v>4630</v>
      </c>
      <c r="E2555" t="s">
        <v>59</v>
      </c>
      <c r="F2555" t="b">
        <v>0</v>
      </c>
      <c r="G2555" t="s">
        <v>73</v>
      </c>
      <c r="H2555" s="1">
        <v>46051.793958333343</v>
      </c>
      <c r="I2555" t="b">
        <v>0</v>
      </c>
      <c r="J2555" t="b">
        <v>0</v>
      </c>
      <c r="K2555" t="s">
        <v>41</v>
      </c>
      <c r="L2555" t="s">
        <v>60</v>
      </c>
      <c r="M2555">
        <v>177500</v>
      </c>
      <c r="N2555"/>
      <c r="O2555" t="s">
        <v>1386</v>
      </c>
      <c r="P2555" t="s">
        <v>152</v>
      </c>
    </row>
    <row r="2556" spans="1:16" x14ac:dyDescent="0.25">
      <c r="A2556" t="s">
        <v>0</v>
      </c>
      <c r="B2556" t="s">
        <v>9055</v>
      </c>
      <c r="C2556" t="s">
        <v>960</v>
      </c>
      <c r="D2556" t="s">
        <v>4526</v>
      </c>
      <c r="E2556" t="s">
        <v>59</v>
      </c>
      <c r="F2556" t="b">
        <v>0</v>
      </c>
      <c r="G2556" t="s">
        <v>65</v>
      </c>
      <c r="H2556" s="1">
        <v>46051.833379629628</v>
      </c>
      <c r="I2556" t="b">
        <v>0</v>
      </c>
      <c r="J2556" t="b">
        <v>1</v>
      </c>
      <c r="K2556" t="s">
        <v>41</v>
      </c>
      <c r="L2556" t="s">
        <v>60</v>
      </c>
      <c r="M2556">
        <v>57550</v>
      </c>
      <c r="N2556"/>
      <c r="O2556" t="s">
        <v>2023</v>
      </c>
      <c r="P2556" t="s">
        <v>859</v>
      </c>
    </row>
    <row r="2557" spans="1:16" x14ac:dyDescent="0.25">
      <c r="A2557" t="s">
        <v>0</v>
      </c>
      <c r="B2557" t="s">
        <v>9056</v>
      </c>
      <c r="C2557" t="s">
        <v>2811</v>
      </c>
      <c r="D2557" t="s">
        <v>2360</v>
      </c>
      <c r="E2557" t="s">
        <v>59</v>
      </c>
      <c r="F2557" t="b">
        <v>0</v>
      </c>
      <c r="G2557" t="s">
        <v>77</v>
      </c>
      <c r="H2557" s="1">
        <v>46051.833622685182</v>
      </c>
      <c r="I2557" t="b">
        <v>0</v>
      </c>
      <c r="J2557" t="b">
        <v>0</v>
      </c>
      <c r="K2557" t="s">
        <v>41</v>
      </c>
      <c r="L2557" t="s">
        <v>74</v>
      </c>
      <c r="M2557"/>
      <c r="N2557">
        <v>38.75</v>
      </c>
      <c r="O2557" t="s">
        <v>9057</v>
      </c>
      <c r="P2557" t="s">
        <v>219</v>
      </c>
    </row>
    <row r="2558" spans="1:16" x14ac:dyDescent="0.25">
      <c r="A2558" t="s">
        <v>2</v>
      </c>
      <c r="B2558" t="s">
        <v>9058</v>
      </c>
      <c r="C2558" t="s">
        <v>1295</v>
      </c>
      <c r="D2558" t="s">
        <v>4526</v>
      </c>
      <c r="E2558" t="s">
        <v>59</v>
      </c>
      <c r="F2558" t="b">
        <v>0</v>
      </c>
      <c r="G2558" t="s">
        <v>68</v>
      </c>
      <c r="H2558" s="1">
        <v>46051.833993055552</v>
      </c>
      <c r="I2558" t="b">
        <v>0</v>
      </c>
      <c r="J2558" t="b">
        <v>0</v>
      </c>
      <c r="K2558" t="s">
        <v>41</v>
      </c>
      <c r="L2558" t="s">
        <v>60</v>
      </c>
      <c r="M2558">
        <v>156000</v>
      </c>
      <c r="N2558"/>
      <c r="O2558" t="s">
        <v>3733</v>
      </c>
      <c r="P2558" t="s">
        <v>9059</v>
      </c>
    </row>
    <row r="2559" spans="1:16" x14ac:dyDescent="0.25">
      <c r="A2559" t="s">
        <v>2</v>
      </c>
      <c r="B2559" t="s">
        <v>9060</v>
      </c>
      <c r="C2559" t="s">
        <v>112</v>
      </c>
      <c r="D2559" t="s">
        <v>4526</v>
      </c>
      <c r="E2559" t="s">
        <v>59</v>
      </c>
      <c r="F2559" t="b">
        <v>0</v>
      </c>
      <c r="G2559" t="s">
        <v>65</v>
      </c>
      <c r="H2559" s="1">
        <v>46051.834317129629</v>
      </c>
      <c r="I2559" t="b">
        <v>0</v>
      </c>
      <c r="J2559" t="b">
        <v>1</v>
      </c>
      <c r="K2559" t="s">
        <v>41</v>
      </c>
      <c r="L2559" t="s">
        <v>60</v>
      </c>
      <c r="M2559">
        <v>220000</v>
      </c>
      <c r="N2559"/>
      <c r="O2559" t="s">
        <v>2867</v>
      </c>
      <c r="P2559" t="s">
        <v>9061</v>
      </c>
    </row>
    <row r="2560" spans="1:16" x14ac:dyDescent="0.25">
      <c r="A2560" t="s">
        <v>6</v>
      </c>
      <c r="B2560" t="s">
        <v>9062</v>
      </c>
      <c r="C2560" t="s">
        <v>142</v>
      </c>
      <c r="D2560" t="s">
        <v>4526</v>
      </c>
      <c r="F2560" t="b">
        <v>0</v>
      </c>
      <c r="G2560" t="s">
        <v>65</v>
      </c>
      <c r="H2560" s="1">
        <v>46051.834456018521</v>
      </c>
      <c r="I2560" t="b">
        <v>0</v>
      </c>
      <c r="J2560" t="b">
        <v>0</v>
      </c>
      <c r="K2560" t="s">
        <v>41</v>
      </c>
      <c r="L2560" t="s">
        <v>60</v>
      </c>
      <c r="M2560">
        <v>137500</v>
      </c>
      <c r="N2560"/>
      <c r="O2560" t="s">
        <v>7887</v>
      </c>
      <c r="P2560" t="s">
        <v>9063</v>
      </c>
    </row>
    <row r="2561" spans="1:16" x14ac:dyDescent="0.25">
      <c r="A2561" t="s">
        <v>5</v>
      </c>
      <c r="B2561" t="s">
        <v>9064</v>
      </c>
      <c r="C2561" t="s">
        <v>555</v>
      </c>
      <c r="D2561" t="s">
        <v>2360</v>
      </c>
      <c r="E2561" t="s">
        <v>59</v>
      </c>
      <c r="F2561" t="b">
        <v>0</v>
      </c>
      <c r="G2561" t="s">
        <v>65</v>
      </c>
      <c r="H2561" s="1">
        <v>46051.835196759261</v>
      </c>
      <c r="I2561" t="b">
        <v>0</v>
      </c>
      <c r="J2561" t="b">
        <v>1</v>
      </c>
      <c r="K2561" t="s">
        <v>41</v>
      </c>
      <c r="L2561" t="s">
        <v>60</v>
      </c>
      <c r="M2561">
        <v>169527.5</v>
      </c>
      <c r="N2561"/>
      <c r="O2561" t="s">
        <v>106</v>
      </c>
      <c r="P2561" t="s">
        <v>9065</v>
      </c>
    </row>
    <row r="2562" spans="1:16" x14ac:dyDescent="0.25">
      <c r="A2562" t="s">
        <v>2</v>
      </c>
      <c r="B2562" t="s">
        <v>9066</v>
      </c>
      <c r="C2562" t="s">
        <v>207</v>
      </c>
      <c r="D2562" t="s">
        <v>4526</v>
      </c>
      <c r="E2562" t="s">
        <v>59</v>
      </c>
      <c r="F2562" t="b">
        <v>0</v>
      </c>
      <c r="G2562" t="s">
        <v>63</v>
      </c>
      <c r="H2562" s="1">
        <v>46051.843460648153</v>
      </c>
      <c r="I2562" t="b">
        <v>0</v>
      </c>
      <c r="J2562" t="b">
        <v>0</v>
      </c>
      <c r="K2562" t="s">
        <v>41</v>
      </c>
      <c r="L2562" t="s">
        <v>60</v>
      </c>
      <c r="M2562">
        <v>145500</v>
      </c>
      <c r="N2562"/>
      <c r="O2562" t="s">
        <v>4398</v>
      </c>
      <c r="P2562" t="s">
        <v>3293</v>
      </c>
    </row>
    <row r="2563" spans="1:16" x14ac:dyDescent="0.25">
      <c r="A2563" t="s">
        <v>8</v>
      </c>
      <c r="B2563" t="s">
        <v>9067</v>
      </c>
      <c r="C2563" t="s">
        <v>207</v>
      </c>
      <c r="D2563" t="s">
        <v>4526</v>
      </c>
      <c r="E2563" t="s">
        <v>59</v>
      </c>
      <c r="F2563" t="b">
        <v>0</v>
      </c>
      <c r="G2563" t="s">
        <v>63</v>
      </c>
      <c r="H2563" s="1">
        <v>46051.843634259261</v>
      </c>
      <c r="I2563" t="b">
        <v>0</v>
      </c>
      <c r="J2563" t="b">
        <v>1</v>
      </c>
      <c r="K2563" t="s">
        <v>41</v>
      </c>
      <c r="L2563" t="s">
        <v>60</v>
      </c>
      <c r="M2563">
        <v>126800</v>
      </c>
      <c r="N2563"/>
      <c r="O2563" t="s">
        <v>195</v>
      </c>
      <c r="P2563" t="s">
        <v>9068</v>
      </c>
    </row>
    <row r="2564" spans="1:16" x14ac:dyDescent="0.25">
      <c r="A2564" t="s">
        <v>2</v>
      </c>
      <c r="B2564" t="s">
        <v>173</v>
      </c>
      <c r="C2564" t="s">
        <v>157</v>
      </c>
      <c r="D2564" t="s">
        <v>4526</v>
      </c>
      <c r="E2564" t="s">
        <v>59</v>
      </c>
      <c r="F2564" t="b">
        <v>0</v>
      </c>
      <c r="G2564" t="s">
        <v>77</v>
      </c>
      <c r="H2564" s="1">
        <v>46051.876168981478</v>
      </c>
      <c r="I2564" t="b">
        <v>0</v>
      </c>
      <c r="J2564" t="b">
        <v>0</v>
      </c>
      <c r="K2564" t="s">
        <v>41</v>
      </c>
      <c r="L2564" t="s">
        <v>60</v>
      </c>
      <c r="M2564">
        <v>159500</v>
      </c>
      <c r="N2564"/>
      <c r="O2564" t="s">
        <v>2550</v>
      </c>
      <c r="P2564" t="s">
        <v>9069</v>
      </c>
    </row>
    <row r="2565" spans="1:16" x14ac:dyDescent="0.25">
      <c r="A2565" t="s">
        <v>1</v>
      </c>
      <c r="B2565" t="s">
        <v>9070</v>
      </c>
      <c r="C2565" t="s">
        <v>207</v>
      </c>
      <c r="D2565" t="s">
        <v>4526</v>
      </c>
      <c r="E2565" t="s">
        <v>59</v>
      </c>
      <c r="F2565" t="b">
        <v>0</v>
      </c>
      <c r="G2565" t="s">
        <v>68</v>
      </c>
      <c r="H2565" s="1">
        <v>46051.877858796302</v>
      </c>
      <c r="I2565" t="b">
        <v>0</v>
      </c>
      <c r="J2565" t="b">
        <v>1</v>
      </c>
      <c r="K2565" t="s">
        <v>41</v>
      </c>
      <c r="L2565" t="s">
        <v>60</v>
      </c>
      <c r="M2565">
        <v>194500</v>
      </c>
      <c r="N2565"/>
      <c r="O2565" t="s">
        <v>3902</v>
      </c>
      <c r="P2565" t="s">
        <v>2225</v>
      </c>
    </row>
    <row r="2566" spans="1:16" x14ac:dyDescent="0.25">
      <c r="A2566" t="s">
        <v>0</v>
      </c>
      <c r="B2566" t="s">
        <v>0</v>
      </c>
      <c r="C2566" t="s">
        <v>9071</v>
      </c>
      <c r="D2566" t="s">
        <v>4526</v>
      </c>
      <c r="E2566" t="s">
        <v>88</v>
      </c>
      <c r="F2566" t="b">
        <v>0</v>
      </c>
      <c r="G2566" t="s">
        <v>40</v>
      </c>
      <c r="H2566" s="1">
        <v>46051.880995370368</v>
      </c>
      <c r="I2566" t="b">
        <v>1</v>
      </c>
      <c r="J2566" t="b">
        <v>0</v>
      </c>
      <c r="K2566" t="s">
        <v>40</v>
      </c>
      <c r="L2566" t="s">
        <v>74</v>
      </c>
      <c r="M2566"/>
      <c r="N2566">
        <v>36.5</v>
      </c>
      <c r="O2566" t="s">
        <v>403</v>
      </c>
      <c r="P2566" t="s">
        <v>9072</v>
      </c>
    </row>
    <row r="2567" spans="1:16" x14ac:dyDescent="0.25">
      <c r="A2567" t="s">
        <v>6</v>
      </c>
      <c r="B2567" t="s">
        <v>9073</v>
      </c>
      <c r="C2567" t="s">
        <v>9074</v>
      </c>
      <c r="D2567" t="s">
        <v>9075</v>
      </c>
      <c r="E2567" t="s">
        <v>132</v>
      </c>
      <c r="F2567" t="b">
        <v>0</v>
      </c>
      <c r="G2567" t="s">
        <v>40</v>
      </c>
      <c r="H2567" s="1">
        <v>46051.881111111114</v>
      </c>
      <c r="I2567" t="b">
        <v>0</v>
      </c>
      <c r="J2567" t="b">
        <v>0</v>
      </c>
      <c r="K2567" t="s">
        <v>40</v>
      </c>
      <c r="L2567" t="s">
        <v>60</v>
      </c>
      <c r="M2567">
        <v>37950</v>
      </c>
      <c r="N2567"/>
      <c r="O2567" t="s">
        <v>9076</v>
      </c>
      <c r="P2567" t="s">
        <v>2629</v>
      </c>
    </row>
    <row r="2568" spans="1:16" x14ac:dyDescent="0.25">
      <c r="A2568" t="s">
        <v>1</v>
      </c>
      <c r="B2568" t="s">
        <v>9077</v>
      </c>
      <c r="C2568" t="s">
        <v>9078</v>
      </c>
      <c r="D2568" t="s">
        <v>2360</v>
      </c>
      <c r="E2568" t="s">
        <v>59</v>
      </c>
      <c r="F2568" t="b">
        <v>0</v>
      </c>
      <c r="G2568" t="s">
        <v>13</v>
      </c>
      <c r="H2568" s="1">
        <v>46051.88208333333</v>
      </c>
      <c r="I2568" t="b">
        <v>1</v>
      </c>
      <c r="J2568" t="b">
        <v>0</v>
      </c>
      <c r="K2568" t="s">
        <v>13</v>
      </c>
      <c r="L2568" t="s">
        <v>60</v>
      </c>
      <c r="M2568">
        <v>72000</v>
      </c>
      <c r="N2568"/>
      <c r="O2568" t="s">
        <v>9079</v>
      </c>
      <c r="P2568" t="s">
        <v>9080</v>
      </c>
    </row>
    <row r="2569" spans="1:16" x14ac:dyDescent="0.25">
      <c r="A2569" t="s">
        <v>2</v>
      </c>
      <c r="B2569" t="s">
        <v>4392</v>
      </c>
      <c r="C2569" t="s">
        <v>9081</v>
      </c>
      <c r="D2569" t="s">
        <v>4526</v>
      </c>
      <c r="E2569" t="s">
        <v>88</v>
      </c>
      <c r="F2569" t="b">
        <v>0</v>
      </c>
      <c r="G2569" t="s">
        <v>13</v>
      </c>
      <c r="H2569" s="1">
        <v>46051.882106481477</v>
      </c>
      <c r="I2569" t="b">
        <v>0</v>
      </c>
      <c r="J2569" t="b">
        <v>0</v>
      </c>
      <c r="K2569" t="s">
        <v>13</v>
      </c>
      <c r="L2569" t="s">
        <v>74</v>
      </c>
      <c r="M2569"/>
      <c r="N2569">
        <v>67.5</v>
      </c>
      <c r="O2569" t="s">
        <v>105</v>
      </c>
      <c r="P2569" t="s">
        <v>9082</v>
      </c>
    </row>
    <row r="2570" spans="1:16" x14ac:dyDescent="0.25">
      <c r="A2570" t="s">
        <v>8</v>
      </c>
      <c r="B2570" t="s">
        <v>9083</v>
      </c>
      <c r="C2570" t="s">
        <v>76</v>
      </c>
      <c r="D2570" t="s">
        <v>4526</v>
      </c>
      <c r="E2570" t="s">
        <v>88</v>
      </c>
      <c r="F2570" t="b">
        <v>1</v>
      </c>
      <c r="G2570" t="s">
        <v>73</v>
      </c>
      <c r="H2570" s="1">
        <v>46051.917268518519</v>
      </c>
      <c r="I2570" t="b">
        <v>1</v>
      </c>
      <c r="J2570" t="b">
        <v>1</v>
      </c>
      <c r="K2570" t="s">
        <v>41</v>
      </c>
      <c r="L2570" t="s">
        <v>74</v>
      </c>
      <c r="M2570"/>
      <c r="N2570">
        <v>35.5</v>
      </c>
      <c r="O2570" t="s">
        <v>4487</v>
      </c>
      <c r="P2570" t="s">
        <v>9084</v>
      </c>
    </row>
    <row r="2571" spans="1:16" x14ac:dyDescent="0.25">
      <c r="A2571" t="s">
        <v>2</v>
      </c>
      <c r="B2571" t="s">
        <v>275</v>
      </c>
      <c r="C2571" t="s">
        <v>2811</v>
      </c>
      <c r="D2571" t="s">
        <v>4526</v>
      </c>
      <c r="E2571" t="s">
        <v>59</v>
      </c>
      <c r="F2571" t="b">
        <v>0</v>
      </c>
      <c r="G2571" t="s">
        <v>77</v>
      </c>
      <c r="H2571" s="1">
        <v>46051.958645833343</v>
      </c>
      <c r="I2571" t="b">
        <v>0</v>
      </c>
      <c r="J2571" t="b">
        <v>1</v>
      </c>
      <c r="K2571" t="s">
        <v>41</v>
      </c>
      <c r="L2571" t="s">
        <v>60</v>
      </c>
      <c r="M2571">
        <v>130000</v>
      </c>
      <c r="N2571"/>
      <c r="O2571" t="s">
        <v>9085</v>
      </c>
      <c r="P2571" t="s">
        <v>9086</v>
      </c>
    </row>
    <row r="2572" spans="1:16" x14ac:dyDescent="0.25">
      <c r="A2572" t="s">
        <v>3</v>
      </c>
      <c r="B2572" t="s">
        <v>2596</v>
      </c>
      <c r="C2572" t="s">
        <v>2811</v>
      </c>
      <c r="D2572" t="s">
        <v>4526</v>
      </c>
      <c r="E2572" t="s">
        <v>59</v>
      </c>
      <c r="F2572" t="b">
        <v>0</v>
      </c>
      <c r="G2572" t="s">
        <v>77</v>
      </c>
      <c r="H2572" s="1">
        <v>46051.958645833343</v>
      </c>
      <c r="I2572" t="b">
        <v>0</v>
      </c>
      <c r="J2572" t="b">
        <v>1</v>
      </c>
      <c r="K2572" t="s">
        <v>41</v>
      </c>
      <c r="L2572" t="s">
        <v>60</v>
      </c>
      <c r="M2572">
        <v>120000</v>
      </c>
      <c r="N2572"/>
      <c r="O2572" t="s">
        <v>9085</v>
      </c>
      <c r="P2572" t="s">
        <v>641</v>
      </c>
    </row>
    <row r="2573" spans="1:16" x14ac:dyDescent="0.25">
      <c r="A2573" t="s">
        <v>2</v>
      </c>
      <c r="B2573" t="s">
        <v>9087</v>
      </c>
      <c r="C2573" t="s">
        <v>76</v>
      </c>
      <c r="D2573" t="s">
        <v>4622</v>
      </c>
      <c r="E2573" t="s">
        <v>59</v>
      </c>
      <c r="F2573" t="b">
        <v>1</v>
      </c>
      <c r="G2573" t="s">
        <v>65</v>
      </c>
      <c r="H2573" s="1">
        <v>46051.959317129629</v>
      </c>
      <c r="I2573" t="b">
        <v>0</v>
      </c>
      <c r="J2573" t="b">
        <v>1</v>
      </c>
      <c r="K2573" t="s">
        <v>41</v>
      </c>
      <c r="L2573" t="s">
        <v>60</v>
      </c>
      <c r="M2573">
        <v>5760</v>
      </c>
      <c r="N2573"/>
      <c r="O2573" t="s">
        <v>9088</v>
      </c>
      <c r="P2573" t="s">
        <v>9089</v>
      </c>
    </row>
    <row r="2574" spans="1:16" x14ac:dyDescent="0.25">
      <c r="A2574" t="s">
        <v>0</v>
      </c>
      <c r="B2574" t="s">
        <v>3845</v>
      </c>
      <c r="C2574" t="s">
        <v>207</v>
      </c>
      <c r="D2574" t="s">
        <v>2360</v>
      </c>
      <c r="E2574" t="s">
        <v>232</v>
      </c>
      <c r="F2574" t="b">
        <v>0</v>
      </c>
      <c r="G2574" t="s">
        <v>63</v>
      </c>
      <c r="H2574" s="1">
        <v>46051.968460648153</v>
      </c>
      <c r="I2574" t="b">
        <v>0</v>
      </c>
      <c r="J2574" t="b">
        <v>1</v>
      </c>
      <c r="K2574" t="s">
        <v>41</v>
      </c>
      <c r="L2574" t="s">
        <v>74</v>
      </c>
      <c r="M2574"/>
      <c r="N2574">
        <v>40</v>
      </c>
      <c r="O2574" t="s">
        <v>1654</v>
      </c>
      <c r="P2574" t="s">
        <v>310</v>
      </c>
    </row>
    <row r="2575" spans="1:16" x14ac:dyDescent="0.25">
      <c r="A2575" t="s">
        <v>2</v>
      </c>
      <c r="B2575" t="s">
        <v>9090</v>
      </c>
      <c r="C2575" t="s">
        <v>112</v>
      </c>
      <c r="D2575" t="s">
        <v>4526</v>
      </c>
      <c r="E2575" t="s">
        <v>59</v>
      </c>
      <c r="F2575" t="b">
        <v>0</v>
      </c>
      <c r="G2575" t="s">
        <v>65</v>
      </c>
      <c r="H2575" s="1">
        <v>46052.000983796293</v>
      </c>
      <c r="I2575" t="b">
        <v>0</v>
      </c>
      <c r="J2575" t="b">
        <v>1</v>
      </c>
      <c r="K2575" t="s">
        <v>41</v>
      </c>
      <c r="L2575" t="s">
        <v>60</v>
      </c>
      <c r="M2575">
        <v>244000</v>
      </c>
      <c r="N2575"/>
      <c r="O2575" t="s">
        <v>1990</v>
      </c>
      <c r="P2575" t="s">
        <v>589</v>
      </c>
    </row>
    <row r="2576" spans="1:16" x14ac:dyDescent="0.25">
      <c r="A2576" t="s">
        <v>2</v>
      </c>
      <c r="B2576" t="s">
        <v>466</v>
      </c>
      <c r="C2576" t="s">
        <v>326</v>
      </c>
      <c r="D2576" t="s">
        <v>3761</v>
      </c>
      <c r="E2576" t="s">
        <v>59</v>
      </c>
      <c r="F2576" t="b">
        <v>0</v>
      </c>
      <c r="G2576" t="s">
        <v>77</v>
      </c>
      <c r="H2576" s="1">
        <v>46052.001168981478</v>
      </c>
      <c r="I2576" t="b">
        <v>0</v>
      </c>
      <c r="J2576" t="b">
        <v>1</v>
      </c>
      <c r="K2576" t="s">
        <v>41</v>
      </c>
      <c r="L2576" t="s">
        <v>60</v>
      </c>
      <c r="M2576">
        <v>200500</v>
      </c>
      <c r="N2576"/>
      <c r="O2576" t="s">
        <v>138</v>
      </c>
      <c r="P2576" t="s">
        <v>9091</v>
      </c>
    </row>
    <row r="2577" spans="1:16" x14ac:dyDescent="0.25">
      <c r="A2577" t="s">
        <v>6</v>
      </c>
      <c r="B2577" t="s">
        <v>9092</v>
      </c>
      <c r="C2577" t="s">
        <v>326</v>
      </c>
      <c r="D2577" t="s">
        <v>3761</v>
      </c>
      <c r="E2577" t="s">
        <v>59</v>
      </c>
      <c r="F2577" t="b">
        <v>0</v>
      </c>
      <c r="G2577" t="s">
        <v>77</v>
      </c>
      <c r="H2577" s="1">
        <v>46052.001215277778</v>
      </c>
      <c r="I2577" t="b">
        <v>0</v>
      </c>
      <c r="J2577" t="b">
        <v>1</v>
      </c>
      <c r="K2577" t="s">
        <v>41</v>
      </c>
      <c r="L2577" t="s">
        <v>60</v>
      </c>
      <c r="M2577">
        <v>200500</v>
      </c>
      <c r="N2577"/>
      <c r="O2577" t="s">
        <v>138</v>
      </c>
      <c r="P2577" t="s">
        <v>221</v>
      </c>
    </row>
    <row r="2578" spans="1:16" x14ac:dyDescent="0.25">
      <c r="A2578" t="s">
        <v>0</v>
      </c>
      <c r="B2578" t="s">
        <v>9093</v>
      </c>
      <c r="C2578" t="s">
        <v>19</v>
      </c>
      <c r="D2578" t="s">
        <v>3761</v>
      </c>
      <c r="E2578" t="s">
        <v>59</v>
      </c>
      <c r="F2578" t="b">
        <v>0</v>
      </c>
      <c r="G2578" t="s">
        <v>19</v>
      </c>
      <c r="H2578" s="1">
        <v>46052.003831018519</v>
      </c>
      <c r="I2578" t="b">
        <v>0</v>
      </c>
      <c r="J2578" t="b">
        <v>0</v>
      </c>
      <c r="K2578" t="s">
        <v>19</v>
      </c>
      <c r="L2578" t="s">
        <v>60</v>
      </c>
      <c r="M2578">
        <v>287500</v>
      </c>
      <c r="N2578"/>
      <c r="O2578" t="s">
        <v>9094</v>
      </c>
      <c r="P2578" t="s">
        <v>9095</v>
      </c>
    </row>
    <row r="2579" spans="1:16" x14ac:dyDescent="0.25">
      <c r="A2579" t="s">
        <v>0</v>
      </c>
      <c r="B2579" t="s">
        <v>9096</v>
      </c>
      <c r="C2579" t="s">
        <v>19</v>
      </c>
      <c r="D2579" t="s">
        <v>4518</v>
      </c>
      <c r="E2579" t="s">
        <v>621</v>
      </c>
      <c r="F2579" t="b">
        <v>0</v>
      </c>
      <c r="G2579" t="s">
        <v>19</v>
      </c>
      <c r="H2579" s="1">
        <v>46052.003888888888</v>
      </c>
      <c r="I2579" t="b">
        <v>1</v>
      </c>
      <c r="J2579" t="b">
        <v>0</v>
      </c>
      <c r="K2579" t="s">
        <v>19</v>
      </c>
      <c r="L2579" t="s">
        <v>60</v>
      </c>
      <c r="M2579">
        <v>50000</v>
      </c>
      <c r="N2579"/>
      <c r="O2579" t="s">
        <v>4519</v>
      </c>
    </row>
    <row r="2580" spans="1:16" x14ac:dyDescent="0.25">
      <c r="A2580" t="s">
        <v>0</v>
      </c>
      <c r="B2580" t="s">
        <v>9097</v>
      </c>
      <c r="C2580" t="s">
        <v>19</v>
      </c>
      <c r="D2580" t="s">
        <v>4518</v>
      </c>
      <c r="E2580" t="s">
        <v>59</v>
      </c>
      <c r="F2580" t="b">
        <v>0</v>
      </c>
      <c r="G2580" t="s">
        <v>19</v>
      </c>
      <c r="H2580" s="1">
        <v>46052.003923611112</v>
      </c>
      <c r="I2580" t="b">
        <v>1</v>
      </c>
      <c r="J2580" t="b">
        <v>0</v>
      </c>
      <c r="K2580" t="s">
        <v>19</v>
      </c>
      <c r="L2580" t="s">
        <v>60</v>
      </c>
      <c r="M2580">
        <v>40000</v>
      </c>
      <c r="N2580"/>
      <c r="O2580" t="s">
        <v>4519</v>
      </c>
    </row>
    <row r="2581" spans="1:16" x14ac:dyDescent="0.25">
      <c r="A2581" t="s">
        <v>0</v>
      </c>
      <c r="B2581" t="s">
        <v>9098</v>
      </c>
      <c r="C2581" t="s">
        <v>19</v>
      </c>
      <c r="D2581" t="s">
        <v>4518</v>
      </c>
      <c r="E2581" t="s">
        <v>621</v>
      </c>
      <c r="F2581" t="b">
        <v>0</v>
      </c>
      <c r="G2581" t="s">
        <v>19</v>
      </c>
      <c r="H2581" s="1">
        <v>46052.003923611112</v>
      </c>
      <c r="I2581" t="b">
        <v>0</v>
      </c>
      <c r="J2581" t="b">
        <v>0</v>
      </c>
      <c r="K2581" t="s">
        <v>19</v>
      </c>
      <c r="L2581" t="s">
        <v>60</v>
      </c>
      <c r="M2581">
        <v>50000</v>
      </c>
      <c r="N2581"/>
      <c r="O2581" t="s">
        <v>4519</v>
      </c>
    </row>
    <row r="2582" spans="1:16" x14ac:dyDescent="0.25">
      <c r="A2582" t="s">
        <v>0</v>
      </c>
      <c r="B2582" t="s">
        <v>9099</v>
      </c>
      <c r="C2582" t="s">
        <v>19</v>
      </c>
      <c r="D2582" t="s">
        <v>4518</v>
      </c>
      <c r="E2582" t="s">
        <v>59</v>
      </c>
      <c r="F2582" t="b">
        <v>0</v>
      </c>
      <c r="G2582" t="s">
        <v>19</v>
      </c>
      <c r="H2582" s="1">
        <v>46052.003923611112</v>
      </c>
      <c r="I2582" t="b">
        <v>1</v>
      </c>
      <c r="J2582" t="b">
        <v>0</v>
      </c>
      <c r="K2582" t="s">
        <v>19</v>
      </c>
      <c r="L2582" t="s">
        <v>60</v>
      </c>
      <c r="M2582">
        <v>50000</v>
      </c>
      <c r="N2582"/>
      <c r="O2582" t="s">
        <v>4519</v>
      </c>
    </row>
    <row r="2583" spans="1:16" x14ac:dyDescent="0.25">
      <c r="A2583" t="s">
        <v>0</v>
      </c>
      <c r="B2583" t="s">
        <v>9100</v>
      </c>
      <c r="C2583" t="s">
        <v>19</v>
      </c>
      <c r="D2583" t="s">
        <v>4518</v>
      </c>
      <c r="E2583" t="s">
        <v>59</v>
      </c>
      <c r="F2583" t="b">
        <v>0</v>
      </c>
      <c r="G2583" t="s">
        <v>19</v>
      </c>
      <c r="H2583" s="1">
        <v>46052.003923611112</v>
      </c>
      <c r="I2583" t="b">
        <v>1</v>
      </c>
      <c r="J2583" t="b">
        <v>0</v>
      </c>
      <c r="K2583" t="s">
        <v>19</v>
      </c>
      <c r="L2583" t="s">
        <v>60</v>
      </c>
      <c r="M2583">
        <v>50000</v>
      </c>
      <c r="N2583"/>
      <c r="O2583" t="s">
        <v>4519</v>
      </c>
      <c r="P2583" t="s">
        <v>1738</v>
      </c>
    </row>
    <row r="2584" spans="1:16" x14ac:dyDescent="0.25">
      <c r="A2584" t="s">
        <v>2</v>
      </c>
      <c r="B2584" t="s">
        <v>9101</v>
      </c>
      <c r="C2584" t="s">
        <v>19</v>
      </c>
      <c r="D2584" t="s">
        <v>4518</v>
      </c>
      <c r="E2584" t="s">
        <v>59</v>
      </c>
      <c r="F2584" t="b">
        <v>0</v>
      </c>
      <c r="G2584" t="s">
        <v>19</v>
      </c>
      <c r="H2584" s="1">
        <v>46052.004004629627</v>
      </c>
      <c r="I2584" t="b">
        <v>0</v>
      </c>
      <c r="J2584" t="b">
        <v>0</v>
      </c>
      <c r="K2584" t="s">
        <v>19</v>
      </c>
      <c r="L2584" t="s">
        <v>60</v>
      </c>
      <c r="M2584">
        <v>62500</v>
      </c>
      <c r="N2584"/>
      <c r="O2584" t="s">
        <v>5426</v>
      </c>
    </row>
    <row r="2585" spans="1:16" x14ac:dyDescent="0.25">
      <c r="A2585" t="s">
        <v>2</v>
      </c>
      <c r="B2585" t="s">
        <v>9102</v>
      </c>
      <c r="C2585" t="s">
        <v>19</v>
      </c>
      <c r="D2585" t="s">
        <v>4518</v>
      </c>
      <c r="E2585" t="s">
        <v>621</v>
      </c>
      <c r="F2585" t="b">
        <v>0</v>
      </c>
      <c r="G2585" t="s">
        <v>19</v>
      </c>
      <c r="H2585" s="1">
        <v>46052.004004629627</v>
      </c>
      <c r="I2585" t="b">
        <v>0</v>
      </c>
      <c r="J2585" t="b">
        <v>0</v>
      </c>
      <c r="K2585" t="s">
        <v>19</v>
      </c>
      <c r="L2585" t="s">
        <v>60</v>
      </c>
      <c r="M2585">
        <v>50000</v>
      </c>
      <c r="N2585"/>
      <c r="O2585" t="s">
        <v>4519</v>
      </c>
    </row>
    <row r="2586" spans="1:16" x14ac:dyDescent="0.25">
      <c r="A2586" t="s">
        <v>3</v>
      </c>
      <c r="B2586" t="s">
        <v>9103</v>
      </c>
      <c r="C2586" t="s">
        <v>76</v>
      </c>
      <c r="D2586" t="s">
        <v>584</v>
      </c>
      <c r="E2586" t="s">
        <v>72</v>
      </c>
      <c r="F2586" t="b">
        <v>1</v>
      </c>
      <c r="G2586" t="s">
        <v>33</v>
      </c>
      <c r="H2586" s="1">
        <v>46052.005752314813</v>
      </c>
      <c r="I2586" t="b">
        <v>0</v>
      </c>
      <c r="J2586" t="b">
        <v>0</v>
      </c>
      <c r="K2586" t="s">
        <v>33</v>
      </c>
      <c r="L2586" t="s">
        <v>74</v>
      </c>
      <c r="M2586"/>
      <c r="N2586">
        <v>25</v>
      </c>
      <c r="O2586" t="s">
        <v>584</v>
      </c>
      <c r="P2586" t="s">
        <v>673</v>
      </c>
    </row>
    <row r="2587" spans="1:16" x14ac:dyDescent="0.25">
      <c r="A2587" t="s">
        <v>3</v>
      </c>
      <c r="B2587" t="s">
        <v>1696</v>
      </c>
      <c r="C2587" t="s">
        <v>9104</v>
      </c>
      <c r="D2587" t="s">
        <v>584</v>
      </c>
      <c r="E2587" t="s">
        <v>72</v>
      </c>
      <c r="F2587" t="b">
        <v>0</v>
      </c>
      <c r="G2587" t="s">
        <v>25</v>
      </c>
      <c r="H2587" s="1">
        <v>46052.009212962963</v>
      </c>
      <c r="I2587" t="b">
        <v>0</v>
      </c>
      <c r="J2587" t="b">
        <v>0</v>
      </c>
      <c r="K2587" t="s">
        <v>25</v>
      </c>
      <c r="L2587" t="s">
        <v>74</v>
      </c>
      <c r="M2587"/>
      <c r="N2587">
        <v>25</v>
      </c>
      <c r="O2587" t="s">
        <v>5193</v>
      </c>
      <c r="P2587" t="s">
        <v>352</v>
      </c>
    </row>
    <row r="2588" spans="1:16" x14ac:dyDescent="0.25">
      <c r="A2588" t="s">
        <v>0</v>
      </c>
      <c r="B2588" t="s">
        <v>9105</v>
      </c>
      <c r="C2588" t="s">
        <v>359</v>
      </c>
      <c r="D2588" t="s">
        <v>2360</v>
      </c>
      <c r="E2588" t="s">
        <v>59</v>
      </c>
      <c r="F2588" t="b">
        <v>0</v>
      </c>
      <c r="G2588" t="s">
        <v>65</v>
      </c>
      <c r="H2588" s="1">
        <v>46052.041805555556</v>
      </c>
      <c r="I2588" t="b">
        <v>0</v>
      </c>
      <c r="J2588" t="b">
        <v>1</v>
      </c>
      <c r="K2588" t="s">
        <v>41</v>
      </c>
      <c r="L2588" t="s">
        <v>60</v>
      </c>
      <c r="M2588">
        <v>95000</v>
      </c>
      <c r="N2588"/>
      <c r="O2588" t="s">
        <v>6421</v>
      </c>
      <c r="P2588" t="s">
        <v>3295</v>
      </c>
    </row>
    <row r="2589" spans="1:16" x14ac:dyDescent="0.25">
      <c r="A2589" t="s">
        <v>3</v>
      </c>
      <c r="B2589" t="s">
        <v>2596</v>
      </c>
      <c r="C2589" t="s">
        <v>2811</v>
      </c>
      <c r="D2589" t="s">
        <v>2360</v>
      </c>
      <c r="E2589" t="s">
        <v>59</v>
      </c>
      <c r="F2589" t="b">
        <v>0</v>
      </c>
      <c r="G2589" t="s">
        <v>77</v>
      </c>
      <c r="H2589" s="1">
        <v>46052.041979166657</v>
      </c>
      <c r="I2589" t="b">
        <v>0</v>
      </c>
      <c r="J2589" t="b">
        <v>1</v>
      </c>
      <c r="K2589" t="s">
        <v>41</v>
      </c>
      <c r="L2589" t="s">
        <v>60</v>
      </c>
      <c r="M2589">
        <v>120000</v>
      </c>
      <c r="N2589"/>
      <c r="O2589" t="s">
        <v>9106</v>
      </c>
      <c r="P2589" t="s">
        <v>641</v>
      </c>
    </row>
    <row r="2590" spans="1:16" x14ac:dyDescent="0.25">
      <c r="A2590" t="s">
        <v>9</v>
      </c>
      <c r="B2590" t="s">
        <v>9107</v>
      </c>
      <c r="C2590" t="s">
        <v>190</v>
      </c>
      <c r="D2590" t="s">
        <v>4526</v>
      </c>
      <c r="E2590" t="s">
        <v>59</v>
      </c>
      <c r="F2590" t="b">
        <v>0</v>
      </c>
      <c r="G2590" t="s">
        <v>73</v>
      </c>
      <c r="H2590" s="1">
        <v>46052.04215277778</v>
      </c>
      <c r="I2590" t="b">
        <v>0</v>
      </c>
      <c r="J2590" t="b">
        <v>1</v>
      </c>
      <c r="K2590" t="s">
        <v>41</v>
      </c>
      <c r="L2590" t="s">
        <v>60</v>
      </c>
      <c r="M2590">
        <v>85000</v>
      </c>
      <c r="N2590"/>
      <c r="O2590" t="s">
        <v>3896</v>
      </c>
      <c r="P2590" t="s">
        <v>9108</v>
      </c>
    </row>
    <row r="2591" spans="1:16" x14ac:dyDescent="0.25">
      <c r="A2591" t="s">
        <v>0</v>
      </c>
      <c r="B2591" t="s">
        <v>9109</v>
      </c>
      <c r="C2591" t="s">
        <v>148</v>
      </c>
      <c r="D2591" t="s">
        <v>4526</v>
      </c>
      <c r="E2591" t="s">
        <v>132</v>
      </c>
      <c r="F2591" t="b">
        <v>0</v>
      </c>
      <c r="G2591" t="s">
        <v>89</v>
      </c>
      <c r="H2591" s="1">
        <v>46052.042395833327</v>
      </c>
      <c r="I2591" t="b">
        <v>0</v>
      </c>
      <c r="J2591" t="b">
        <v>1</v>
      </c>
      <c r="K2591" t="s">
        <v>41</v>
      </c>
      <c r="L2591" t="s">
        <v>60</v>
      </c>
      <c r="M2591">
        <v>101450</v>
      </c>
      <c r="N2591"/>
      <c r="O2591" t="s">
        <v>4743</v>
      </c>
      <c r="P2591" t="s">
        <v>9110</v>
      </c>
    </row>
    <row r="2592" spans="1:16" x14ac:dyDescent="0.25">
      <c r="A2592" t="s">
        <v>3</v>
      </c>
      <c r="B2592" t="s">
        <v>9111</v>
      </c>
      <c r="C2592" t="s">
        <v>3403</v>
      </c>
      <c r="D2592" t="s">
        <v>4526</v>
      </c>
      <c r="E2592" t="s">
        <v>59</v>
      </c>
      <c r="F2592" t="b">
        <v>0</v>
      </c>
      <c r="G2592" t="s">
        <v>89</v>
      </c>
      <c r="H2592" s="1">
        <v>46052.08425925926</v>
      </c>
      <c r="I2592" t="b">
        <v>0</v>
      </c>
      <c r="J2592" t="b">
        <v>1</v>
      </c>
      <c r="K2592" t="s">
        <v>41</v>
      </c>
      <c r="L2592" t="s">
        <v>60</v>
      </c>
      <c r="M2592">
        <v>83100</v>
      </c>
      <c r="N2592"/>
      <c r="O2592" t="s">
        <v>2057</v>
      </c>
    </row>
    <row r="2593" spans="1:16" x14ac:dyDescent="0.25">
      <c r="A2593" t="s">
        <v>1</v>
      </c>
      <c r="B2593" t="s">
        <v>9112</v>
      </c>
      <c r="C2593" t="s">
        <v>246</v>
      </c>
      <c r="D2593" t="s">
        <v>4526</v>
      </c>
      <c r="E2593" t="s">
        <v>59</v>
      </c>
      <c r="F2593" t="b">
        <v>0</v>
      </c>
      <c r="G2593" t="s">
        <v>65</v>
      </c>
      <c r="H2593" s="1">
        <v>46052.085104166668</v>
      </c>
      <c r="I2593" t="b">
        <v>0</v>
      </c>
      <c r="J2593" t="b">
        <v>1</v>
      </c>
      <c r="K2593" t="s">
        <v>41</v>
      </c>
      <c r="L2593" t="s">
        <v>60</v>
      </c>
      <c r="M2593">
        <v>143775</v>
      </c>
      <c r="N2593"/>
      <c r="O2593" t="s">
        <v>9113</v>
      </c>
      <c r="P2593" t="s">
        <v>9114</v>
      </c>
    </row>
    <row r="2594" spans="1:16" x14ac:dyDescent="0.25">
      <c r="A2594" t="s">
        <v>2</v>
      </c>
      <c r="B2594" t="s">
        <v>9115</v>
      </c>
      <c r="C2594" t="s">
        <v>3678</v>
      </c>
      <c r="D2594" t="s">
        <v>4526</v>
      </c>
      <c r="E2594" t="s">
        <v>59</v>
      </c>
      <c r="F2594" t="b">
        <v>0</v>
      </c>
      <c r="G2594" t="s">
        <v>65</v>
      </c>
      <c r="H2594" s="1">
        <v>46052.126122685193</v>
      </c>
      <c r="I2594" t="b">
        <v>0</v>
      </c>
      <c r="J2594" t="b">
        <v>1</v>
      </c>
      <c r="K2594" t="s">
        <v>41</v>
      </c>
      <c r="L2594" t="s">
        <v>74</v>
      </c>
      <c r="M2594"/>
      <c r="N2594">
        <v>67.91</v>
      </c>
      <c r="O2594" t="s">
        <v>1197</v>
      </c>
      <c r="P2594" t="s">
        <v>9116</v>
      </c>
    </row>
    <row r="2595" spans="1:16" x14ac:dyDescent="0.25">
      <c r="A2595" t="s">
        <v>0</v>
      </c>
      <c r="B2595" t="s">
        <v>0</v>
      </c>
      <c r="C2595" t="s">
        <v>201</v>
      </c>
      <c r="D2595" t="s">
        <v>4526</v>
      </c>
      <c r="E2595" t="s">
        <v>59</v>
      </c>
      <c r="F2595" t="b">
        <v>0</v>
      </c>
      <c r="G2595" t="s">
        <v>77</v>
      </c>
      <c r="H2595" s="1">
        <v>46052.126261574071</v>
      </c>
      <c r="I2595" t="b">
        <v>0</v>
      </c>
      <c r="J2595" t="b">
        <v>1</v>
      </c>
      <c r="K2595" t="s">
        <v>41</v>
      </c>
      <c r="L2595" t="s">
        <v>60</v>
      </c>
      <c r="M2595">
        <v>90000</v>
      </c>
      <c r="N2595"/>
      <c r="O2595" t="s">
        <v>9117</v>
      </c>
      <c r="P2595" t="s">
        <v>9118</v>
      </c>
    </row>
    <row r="2596" spans="1:16" x14ac:dyDescent="0.25">
      <c r="A2596" t="s">
        <v>0</v>
      </c>
      <c r="B2596" t="s">
        <v>2757</v>
      </c>
      <c r="C2596" t="s">
        <v>218</v>
      </c>
      <c r="D2596" t="s">
        <v>4526</v>
      </c>
      <c r="E2596" t="s">
        <v>59</v>
      </c>
      <c r="F2596" t="b">
        <v>0</v>
      </c>
      <c r="G2596" t="s">
        <v>63</v>
      </c>
      <c r="H2596" s="1">
        <v>46052.176840277767</v>
      </c>
      <c r="I2596" t="b">
        <v>0</v>
      </c>
      <c r="J2596" t="b">
        <v>0</v>
      </c>
      <c r="K2596" t="s">
        <v>41</v>
      </c>
      <c r="L2596" t="s">
        <v>60</v>
      </c>
      <c r="M2596">
        <v>130000</v>
      </c>
      <c r="N2596"/>
      <c r="O2596" t="s">
        <v>9119</v>
      </c>
      <c r="P2596" t="s">
        <v>9120</v>
      </c>
    </row>
    <row r="2597" spans="1:16" x14ac:dyDescent="0.25">
      <c r="A2597" t="s">
        <v>0</v>
      </c>
      <c r="B2597" t="s">
        <v>3491</v>
      </c>
      <c r="C2597" t="s">
        <v>9121</v>
      </c>
      <c r="D2597" t="s">
        <v>2360</v>
      </c>
      <c r="E2597" t="s">
        <v>72</v>
      </c>
      <c r="F2597" t="b">
        <v>0</v>
      </c>
      <c r="G2597" t="s">
        <v>65</v>
      </c>
      <c r="H2597" s="1">
        <v>46052.416805555556</v>
      </c>
      <c r="I2597" t="b">
        <v>0</v>
      </c>
      <c r="J2597" t="b">
        <v>1</v>
      </c>
      <c r="K2597" t="s">
        <v>41</v>
      </c>
      <c r="L2597" t="s">
        <v>60</v>
      </c>
      <c r="M2597">
        <v>141000</v>
      </c>
      <c r="N2597"/>
      <c r="O2597" t="s">
        <v>424</v>
      </c>
      <c r="P2597" t="s">
        <v>9122</v>
      </c>
    </row>
    <row r="2598" spans="1:16" x14ac:dyDescent="0.25">
      <c r="A2598" t="s">
        <v>0</v>
      </c>
      <c r="B2598" t="s">
        <v>8922</v>
      </c>
      <c r="C2598" t="s">
        <v>780</v>
      </c>
      <c r="D2598" t="s">
        <v>4587</v>
      </c>
      <c r="E2598" t="s">
        <v>9123</v>
      </c>
      <c r="F2598" t="b">
        <v>0</v>
      </c>
      <c r="G2598" t="s">
        <v>65</v>
      </c>
      <c r="H2598" s="1">
        <v>46052.416863425933</v>
      </c>
      <c r="I2598" t="b">
        <v>0</v>
      </c>
      <c r="J2598" t="b">
        <v>1</v>
      </c>
      <c r="K2598" t="s">
        <v>41</v>
      </c>
      <c r="L2598" t="s">
        <v>74</v>
      </c>
      <c r="M2598"/>
      <c r="N2598">
        <v>19</v>
      </c>
      <c r="O2598" t="s">
        <v>9124</v>
      </c>
    </row>
    <row r="2599" spans="1:16" x14ac:dyDescent="0.25">
      <c r="A2599" t="s">
        <v>6</v>
      </c>
      <c r="B2599" t="s">
        <v>9125</v>
      </c>
      <c r="C2599" t="s">
        <v>7249</v>
      </c>
      <c r="D2599" t="s">
        <v>4526</v>
      </c>
      <c r="E2599" t="s">
        <v>59</v>
      </c>
      <c r="F2599" t="b">
        <v>0</v>
      </c>
      <c r="G2599" t="s">
        <v>65</v>
      </c>
      <c r="H2599" s="1">
        <v>46052.500231481477</v>
      </c>
      <c r="I2599" t="b">
        <v>0</v>
      </c>
      <c r="J2599" t="b">
        <v>1</v>
      </c>
      <c r="K2599" t="s">
        <v>41</v>
      </c>
      <c r="L2599" t="s">
        <v>60</v>
      </c>
      <c r="M2599">
        <v>163500</v>
      </c>
      <c r="N2599"/>
      <c r="O2599" t="s">
        <v>5052</v>
      </c>
      <c r="P2599" t="s">
        <v>9126</v>
      </c>
    </row>
    <row r="2600" spans="1:16" x14ac:dyDescent="0.25">
      <c r="A2600" t="s">
        <v>3</v>
      </c>
      <c r="B2600" t="s">
        <v>3245</v>
      </c>
      <c r="C2600" t="s">
        <v>86</v>
      </c>
      <c r="D2600" t="s">
        <v>2360</v>
      </c>
      <c r="E2600" t="s">
        <v>59</v>
      </c>
      <c r="F2600" t="b">
        <v>0</v>
      </c>
      <c r="G2600" t="s">
        <v>77</v>
      </c>
      <c r="H2600" s="1">
        <v>46052.583634259259</v>
      </c>
      <c r="I2600" t="b">
        <v>1</v>
      </c>
      <c r="J2600" t="b">
        <v>1</v>
      </c>
      <c r="K2600" t="s">
        <v>41</v>
      </c>
      <c r="L2600" t="s">
        <v>60</v>
      </c>
      <c r="M2600">
        <v>175000</v>
      </c>
      <c r="N2600"/>
      <c r="O2600" t="s">
        <v>9127</v>
      </c>
      <c r="P2600" t="s">
        <v>9128</v>
      </c>
    </row>
    <row r="2601" spans="1:16" x14ac:dyDescent="0.25">
      <c r="A2601" t="s">
        <v>7</v>
      </c>
      <c r="B2601" t="s">
        <v>9129</v>
      </c>
      <c r="C2601" t="s">
        <v>2269</v>
      </c>
      <c r="D2601" t="s">
        <v>4526</v>
      </c>
      <c r="E2601" t="s">
        <v>59</v>
      </c>
      <c r="F2601" t="b">
        <v>0</v>
      </c>
      <c r="G2601" t="s">
        <v>65</v>
      </c>
      <c r="H2601" s="1">
        <v>46052.666863425933</v>
      </c>
      <c r="I2601" t="b">
        <v>0</v>
      </c>
      <c r="J2601" t="b">
        <v>1</v>
      </c>
      <c r="K2601" t="s">
        <v>41</v>
      </c>
      <c r="L2601" t="s">
        <v>60</v>
      </c>
      <c r="M2601">
        <v>295500</v>
      </c>
      <c r="N2601"/>
      <c r="O2601" t="s">
        <v>1151</v>
      </c>
    </row>
    <row r="2602" spans="1:16" x14ac:dyDescent="0.25">
      <c r="A2602" t="s">
        <v>1</v>
      </c>
      <c r="B2602" t="s">
        <v>9130</v>
      </c>
      <c r="C2602" t="s">
        <v>392</v>
      </c>
      <c r="D2602" t="s">
        <v>4587</v>
      </c>
      <c r="E2602" t="s">
        <v>59</v>
      </c>
      <c r="F2602" t="b">
        <v>0</v>
      </c>
      <c r="G2602" t="s">
        <v>65</v>
      </c>
      <c r="H2602" s="1">
        <v>46052.677106481482</v>
      </c>
      <c r="I2602" t="b">
        <v>1</v>
      </c>
      <c r="J2602" t="b">
        <v>0</v>
      </c>
      <c r="K2602" t="s">
        <v>41</v>
      </c>
      <c r="L2602" t="s">
        <v>74</v>
      </c>
      <c r="M2602"/>
      <c r="N2602">
        <v>70</v>
      </c>
      <c r="O2602" t="s">
        <v>6472</v>
      </c>
      <c r="P2602" t="s">
        <v>9131</v>
      </c>
    </row>
    <row r="2603" spans="1:16" x14ac:dyDescent="0.25">
      <c r="A2603" t="s">
        <v>1</v>
      </c>
      <c r="B2603" t="s">
        <v>9132</v>
      </c>
      <c r="C2603" t="s">
        <v>218</v>
      </c>
      <c r="D2603" t="s">
        <v>2360</v>
      </c>
      <c r="E2603" t="s">
        <v>59</v>
      </c>
      <c r="F2603" t="b">
        <v>0</v>
      </c>
      <c r="G2603" t="s">
        <v>77</v>
      </c>
      <c r="H2603" s="1">
        <v>46052.67763888889</v>
      </c>
      <c r="I2603" t="b">
        <v>1</v>
      </c>
      <c r="J2603" t="b">
        <v>1</v>
      </c>
      <c r="K2603" t="s">
        <v>41</v>
      </c>
      <c r="L2603" t="s">
        <v>60</v>
      </c>
      <c r="M2603">
        <v>100000</v>
      </c>
      <c r="N2603"/>
      <c r="O2603" t="s">
        <v>3272</v>
      </c>
      <c r="P2603" t="s">
        <v>9133</v>
      </c>
    </row>
    <row r="2604" spans="1:16" x14ac:dyDescent="0.25">
      <c r="A2604" t="s">
        <v>0</v>
      </c>
      <c r="B2604" t="s">
        <v>0</v>
      </c>
      <c r="C2604" t="s">
        <v>5067</v>
      </c>
      <c r="D2604" t="s">
        <v>4599</v>
      </c>
      <c r="E2604" t="s">
        <v>59</v>
      </c>
      <c r="F2604" t="b">
        <v>0</v>
      </c>
      <c r="G2604" t="s">
        <v>40</v>
      </c>
      <c r="H2604" s="1">
        <v>46052.680115740739</v>
      </c>
      <c r="I2604" t="b">
        <v>1</v>
      </c>
      <c r="J2604" t="b">
        <v>0</v>
      </c>
      <c r="K2604" t="s">
        <v>40</v>
      </c>
      <c r="L2604" t="s">
        <v>60</v>
      </c>
      <c r="M2604">
        <v>38500</v>
      </c>
      <c r="N2604"/>
      <c r="O2604" t="s">
        <v>9134</v>
      </c>
      <c r="P2604" t="s">
        <v>728</v>
      </c>
    </row>
    <row r="2605" spans="1:16" x14ac:dyDescent="0.25">
      <c r="A2605" t="s">
        <v>2</v>
      </c>
      <c r="B2605" t="s">
        <v>2849</v>
      </c>
      <c r="C2605" t="s">
        <v>565</v>
      </c>
      <c r="D2605" t="s">
        <v>4526</v>
      </c>
      <c r="E2605" t="s">
        <v>88</v>
      </c>
      <c r="F2605" t="b">
        <v>0</v>
      </c>
      <c r="G2605" t="s">
        <v>63</v>
      </c>
      <c r="H2605" s="1">
        <v>46052.688483796293</v>
      </c>
      <c r="I2605" t="b">
        <v>0</v>
      </c>
      <c r="J2605" t="b">
        <v>0</v>
      </c>
      <c r="K2605" t="s">
        <v>41</v>
      </c>
      <c r="L2605" t="s">
        <v>74</v>
      </c>
      <c r="M2605"/>
      <c r="N2605">
        <v>37</v>
      </c>
      <c r="O2605" t="s">
        <v>9135</v>
      </c>
      <c r="P2605" t="s">
        <v>3873</v>
      </c>
    </row>
    <row r="2606" spans="1:16" x14ac:dyDescent="0.25">
      <c r="A2606" t="s">
        <v>0</v>
      </c>
      <c r="B2606" t="s">
        <v>9136</v>
      </c>
      <c r="C2606" t="s">
        <v>716</v>
      </c>
      <c r="D2606" t="s">
        <v>4526</v>
      </c>
      <c r="E2606" t="s">
        <v>88</v>
      </c>
      <c r="F2606" t="b">
        <v>0</v>
      </c>
      <c r="G2606" t="s">
        <v>63</v>
      </c>
      <c r="H2606" s="1">
        <v>46052.688506944447</v>
      </c>
      <c r="I2606" t="b">
        <v>0</v>
      </c>
      <c r="J2606" t="b">
        <v>0</v>
      </c>
      <c r="K2606" t="s">
        <v>41</v>
      </c>
      <c r="L2606" t="s">
        <v>74</v>
      </c>
      <c r="M2606"/>
      <c r="N2606">
        <v>48</v>
      </c>
      <c r="O2606" t="s">
        <v>1164</v>
      </c>
      <c r="P2606" t="s">
        <v>9137</v>
      </c>
    </row>
    <row r="2607" spans="1:16" x14ac:dyDescent="0.25">
      <c r="A2607" t="s">
        <v>3</v>
      </c>
      <c r="B2607" t="s">
        <v>9138</v>
      </c>
      <c r="C2607" t="s">
        <v>2563</v>
      </c>
      <c r="D2607" t="s">
        <v>4526</v>
      </c>
      <c r="E2607" t="s">
        <v>88</v>
      </c>
      <c r="F2607" t="b">
        <v>0</v>
      </c>
      <c r="G2607" t="s">
        <v>68</v>
      </c>
      <c r="H2607" s="1">
        <v>46052.706504629627</v>
      </c>
      <c r="I2607" t="b">
        <v>0</v>
      </c>
      <c r="J2607" t="b">
        <v>0</v>
      </c>
      <c r="K2607" t="s">
        <v>41</v>
      </c>
      <c r="L2607" t="s">
        <v>60</v>
      </c>
      <c r="M2607">
        <v>115000</v>
      </c>
      <c r="N2607"/>
      <c r="O2607" t="s">
        <v>2538</v>
      </c>
    </row>
    <row r="2608" spans="1:16" x14ac:dyDescent="0.25">
      <c r="A2608" t="s">
        <v>3</v>
      </c>
      <c r="B2608" t="s">
        <v>9139</v>
      </c>
      <c r="C2608" t="s">
        <v>164</v>
      </c>
      <c r="D2608" t="s">
        <v>4526</v>
      </c>
      <c r="E2608" t="s">
        <v>59</v>
      </c>
      <c r="F2608" t="b">
        <v>0</v>
      </c>
      <c r="G2608" t="s">
        <v>65</v>
      </c>
      <c r="H2608" s="1">
        <v>46052.708564814813</v>
      </c>
      <c r="I2608" t="b">
        <v>0</v>
      </c>
      <c r="J2608" t="b">
        <v>0</v>
      </c>
      <c r="K2608" t="s">
        <v>41</v>
      </c>
      <c r="L2608" t="s">
        <v>60</v>
      </c>
      <c r="M2608">
        <v>146442.5</v>
      </c>
      <c r="N2608"/>
      <c r="O2608" t="s">
        <v>717</v>
      </c>
      <c r="P2608" t="s">
        <v>9140</v>
      </c>
    </row>
    <row r="2609" spans="1:16" x14ac:dyDescent="0.25">
      <c r="A2609" t="s">
        <v>0</v>
      </c>
      <c r="B2609" t="s">
        <v>4612</v>
      </c>
      <c r="C2609" t="s">
        <v>3255</v>
      </c>
      <c r="D2609" t="s">
        <v>2360</v>
      </c>
      <c r="E2609" t="s">
        <v>59</v>
      </c>
      <c r="F2609" t="b">
        <v>0</v>
      </c>
      <c r="G2609" t="s">
        <v>77</v>
      </c>
      <c r="H2609" s="1">
        <v>46052.708657407413</v>
      </c>
      <c r="I2609" t="b">
        <v>0</v>
      </c>
      <c r="J2609" t="b">
        <v>1</v>
      </c>
      <c r="K2609" t="s">
        <v>41</v>
      </c>
      <c r="L2609" t="s">
        <v>60</v>
      </c>
      <c r="M2609">
        <v>78411.25</v>
      </c>
      <c r="N2609"/>
      <c r="O2609" t="s">
        <v>3823</v>
      </c>
      <c r="P2609" t="s">
        <v>954</v>
      </c>
    </row>
    <row r="2610" spans="1:16" x14ac:dyDescent="0.25">
      <c r="A2610" t="s">
        <v>3</v>
      </c>
      <c r="B2610" t="s">
        <v>9141</v>
      </c>
      <c r="C2610" t="s">
        <v>76</v>
      </c>
      <c r="D2610" t="s">
        <v>4526</v>
      </c>
      <c r="E2610" t="s">
        <v>59</v>
      </c>
      <c r="F2610" t="b">
        <v>1</v>
      </c>
      <c r="G2610" t="s">
        <v>40</v>
      </c>
      <c r="H2610" s="1">
        <v>46052.721851851849</v>
      </c>
      <c r="I2610" t="b">
        <v>1</v>
      </c>
      <c r="J2610" t="b">
        <v>0</v>
      </c>
      <c r="K2610" t="s">
        <v>40</v>
      </c>
      <c r="L2610" t="s">
        <v>60</v>
      </c>
      <c r="M2610">
        <v>45000</v>
      </c>
      <c r="N2610"/>
      <c r="O2610" t="s">
        <v>6840</v>
      </c>
      <c r="P2610" t="s">
        <v>146</v>
      </c>
    </row>
    <row r="2611" spans="1:16" x14ac:dyDescent="0.25">
      <c r="A2611" t="s">
        <v>0</v>
      </c>
      <c r="B2611" t="s">
        <v>0</v>
      </c>
      <c r="C2611" t="s">
        <v>454</v>
      </c>
      <c r="D2611" t="s">
        <v>4526</v>
      </c>
      <c r="E2611" t="s">
        <v>88</v>
      </c>
      <c r="F2611" t="b">
        <v>0</v>
      </c>
      <c r="G2611" t="s">
        <v>65</v>
      </c>
      <c r="H2611" s="1">
        <v>46052.7500462963</v>
      </c>
      <c r="I2611" t="b">
        <v>1</v>
      </c>
      <c r="J2611" t="b">
        <v>0</v>
      </c>
      <c r="K2611" t="s">
        <v>41</v>
      </c>
      <c r="L2611" t="s">
        <v>74</v>
      </c>
      <c r="M2611"/>
      <c r="N2611">
        <v>25.5</v>
      </c>
      <c r="O2611" t="s">
        <v>105</v>
      </c>
      <c r="P2611" t="s">
        <v>219</v>
      </c>
    </row>
    <row r="2612" spans="1:16" x14ac:dyDescent="0.25">
      <c r="A2612" t="s">
        <v>0</v>
      </c>
      <c r="B2612" t="s">
        <v>9142</v>
      </c>
      <c r="C2612" t="s">
        <v>463</v>
      </c>
      <c r="D2612" t="s">
        <v>4526</v>
      </c>
      <c r="E2612" t="s">
        <v>59</v>
      </c>
      <c r="F2612" t="b">
        <v>0</v>
      </c>
      <c r="G2612" t="s">
        <v>77</v>
      </c>
      <c r="H2612" s="1">
        <v>46052.750300925924</v>
      </c>
      <c r="I2612" t="b">
        <v>0</v>
      </c>
      <c r="J2612" t="b">
        <v>0</v>
      </c>
      <c r="K2612" t="s">
        <v>41</v>
      </c>
      <c r="L2612" t="s">
        <v>60</v>
      </c>
      <c r="M2612">
        <v>74500</v>
      </c>
      <c r="N2612"/>
      <c r="O2612" t="s">
        <v>9143</v>
      </c>
      <c r="P2612" t="s">
        <v>9144</v>
      </c>
    </row>
    <row r="2613" spans="1:16" x14ac:dyDescent="0.25">
      <c r="A2613" t="s">
        <v>1</v>
      </c>
      <c r="B2613" t="s">
        <v>3048</v>
      </c>
      <c r="C2613" t="s">
        <v>172</v>
      </c>
      <c r="D2613" t="s">
        <v>4526</v>
      </c>
      <c r="E2613" t="s">
        <v>59</v>
      </c>
      <c r="F2613" t="b">
        <v>0</v>
      </c>
      <c r="G2613" t="s">
        <v>65</v>
      </c>
      <c r="H2613" s="1">
        <v>46052.760509259257</v>
      </c>
      <c r="I2613" t="b">
        <v>0</v>
      </c>
      <c r="J2613" t="b">
        <v>1</v>
      </c>
      <c r="K2613" t="s">
        <v>41</v>
      </c>
      <c r="L2613" t="s">
        <v>60</v>
      </c>
      <c r="M2613">
        <v>152500</v>
      </c>
      <c r="N2613"/>
      <c r="O2613" t="s">
        <v>9145</v>
      </c>
      <c r="P2613" t="s">
        <v>9146</v>
      </c>
    </row>
    <row r="2614" spans="1:16" x14ac:dyDescent="0.25">
      <c r="A2614" t="s">
        <v>2</v>
      </c>
      <c r="B2614" t="s">
        <v>9147</v>
      </c>
      <c r="C2614" t="s">
        <v>287</v>
      </c>
      <c r="D2614" t="s">
        <v>4526</v>
      </c>
      <c r="E2614" t="s">
        <v>59</v>
      </c>
      <c r="F2614" t="b">
        <v>0</v>
      </c>
      <c r="G2614" t="s">
        <v>63</v>
      </c>
      <c r="H2614" s="1">
        <v>46052.771863425929</v>
      </c>
      <c r="I2614" t="b">
        <v>0</v>
      </c>
      <c r="J2614" t="b">
        <v>0</v>
      </c>
      <c r="K2614" t="s">
        <v>41</v>
      </c>
      <c r="L2614" t="s">
        <v>74</v>
      </c>
      <c r="M2614"/>
      <c r="N2614">
        <v>39</v>
      </c>
      <c r="O2614" t="s">
        <v>2944</v>
      </c>
      <c r="P2614" t="s">
        <v>9148</v>
      </c>
    </row>
    <row r="2615" spans="1:16" x14ac:dyDescent="0.25">
      <c r="A2615" t="s">
        <v>2</v>
      </c>
      <c r="B2615" t="s">
        <v>9149</v>
      </c>
      <c r="C2615" t="s">
        <v>207</v>
      </c>
      <c r="D2615" t="s">
        <v>4526</v>
      </c>
      <c r="E2615" t="s">
        <v>59</v>
      </c>
      <c r="F2615" t="b">
        <v>0</v>
      </c>
      <c r="G2615" t="s">
        <v>63</v>
      </c>
      <c r="H2615" s="1">
        <v>46052.771932870368</v>
      </c>
      <c r="I2615" t="b">
        <v>0</v>
      </c>
      <c r="J2615" t="b">
        <v>1</v>
      </c>
      <c r="K2615" t="s">
        <v>41</v>
      </c>
      <c r="L2615" t="s">
        <v>60</v>
      </c>
      <c r="M2615">
        <v>184000</v>
      </c>
      <c r="N2615"/>
      <c r="O2615" t="s">
        <v>9145</v>
      </c>
      <c r="P2615" t="s">
        <v>310</v>
      </c>
    </row>
    <row r="2616" spans="1:16" x14ac:dyDescent="0.25">
      <c r="A2616" t="s">
        <v>4</v>
      </c>
      <c r="B2616" t="s">
        <v>9150</v>
      </c>
      <c r="C2616" t="s">
        <v>1698</v>
      </c>
      <c r="D2616" t="s">
        <v>4526</v>
      </c>
      <c r="E2616" t="s">
        <v>59</v>
      </c>
      <c r="F2616" t="b">
        <v>0</v>
      </c>
      <c r="G2616" t="s">
        <v>68</v>
      </c>
      <c r="H2616" s="1">
        <v>46052.78979166667</v>
      </c>
      <c r="I2616" t="b">
        <v>0</v>
      </c>
      <c r="J2616" t="b">
        <v>0</v>
      </c>
      <c r="K2616" t="s">
        <v>41</v>
      </c>
      <c r="L2616" t="s">
        <v>74</v>
      </c>
      <c r="M2616"/>
      <c r="N2616">
        <v>31.805</v>
      </c>
      <c r="O2616" t="s">
        <v>1034</v>
      </c>
      <c r="P2616" t="s">
        <v>3254</v>
      </c>
    </row>
    <row r="2617" spans="1:16" x14ac:dyDescent="0.25">
      <c r="A2617" t="s">
        <v>6</v>
      </c>
      <c r="B2617" t="s">
        <v>9151</v>
      </c>
      <c r="C2617" t="s">
        <v>81</v>
      </c>
      <c r="D2617" t="s">
        <v>4526</v>
      </c>
      <c r="E2617" t="s">
        <v>59</v>
      </c>
      <c r="F2617" t="b">
        <v>0</v>
      </c>
      <c r="G2617" t="s">
        <v>77</v>
      </c>
      <c r="H2617" s="1">
        <v>46052.791990740741</v>
      </c>
      <c r="I2617" t="b">
        <v>0</v>
      </c>
      <c r="J2617" t="b">
        <v>1</v>
      </c>
      <c r="K2617" t="s">
        <v>41</v>
      </c>
      <c r="L2617" t="s">
        <v>60</v>
      </c>
      <c r="M2617">
        <v>194220</v>
      </c>
      <c r="N2617"/>
      <c r="O2617" t="s">
        <v>1919</v>
      </c>
      <c r="P2617" t="s">
        <v>3197</v>
      </c>
    </row>
    <row r="2618" spans="1:16" x14ac:dyDescent="0.25">
      <c r="A2618" t="s">
        <v>2</v>
      </c>
      <c r="B2618" t="s">
        <v>9152</v>
      </c>
      <c r="C2618" t="s">
        <v>81</v>
      </c>
      <c r="D2618" t="s">
        <v>4526</v>
      </c>
      <c r="E2618" t="s">
        <v>621</v>
      </c>
      <c r="F2618" t="b">
        <v>0</v>
      </c>
      <c r="G2618" t="s">
        <v>77</v>
      </c>
      <c r="H2618" s="1">
        <v>46052.792037037027</v>
      </c>
      <c r="I2618" t="b">
        <v>0</v>
      </c>
      <c r="J2618" t="b">
        <v>0</v>
      </c>
      <c r="K2618" t="s">
        <v>41</v>
      </c>
      <c r="L2618" t="s">
        <v>74</v>
      </c>
      <c r="M2618"/>
      <c r="N2618">
        <v>49.5</v>
      </c>
      <c r="O2618" t="s">
        <v>98</v>
      </c>
      <c r="P2618" t="s">
        <v>9153</v>
      </c>
    </row>
    <row r="2619" spans="1:16" x14ac:dyDescent="0.25">
      <c r="A2619" t="s">
        <v>5</v>
      </c>
      <c r="B2619" t="s">
        <v>5</v>
      </c>
      <c r="C2619" t="s">
        <v>668</v>
      </c>
      <c r="D2619" t="s">
        <v>111</v>
      </c>
      <c r="E2619" t="s">
        <v>59</v>
      </c>
      <c r="F2619" t="b">
        <v>0</v>
      </c>
      <c r="G2619" t="s">
        <v>77</v>
      </c>
      <c r="H2619" s="1">
        <v>46052.802534722221</v>
      </c>
      <c r="I2619" t="b">
        <v>1</v>
      </c>
      <c r="J2619" t="b">
        <v>1</v>
      </c>
      <c r="K2619" t="s">
        <v>41</v>
      </c>
      <c r="L2619" t="s">
        <v>60</v>
      </c>
      <c r="M2619">
        <v>155000</v>
      </c>
      <c r="N2619"/>
      <c r="O2619" t="s">
        <v>111</v>
      </c>
      <c r="P2619" t="s">
        <v>9154</v>
      </c>
    </row>
    <row r="2620" spans="1:16" x14ac:dyDescent="0.25">
      <c r="A2620" t="s">
        <v>0</v>
      </c>
      <c r="B2620" t="s">
        <v>9155</v>
      </c>
      <c r="C2620" t="s">
        <v>112</v>
      </c>
      <c r="D2620" t="s">
        <v>4526</v>
      </c>
      <c r="E2620" t="s">
        <v>59</v>
      </c>
      <c r="F2620" t="b">
        <v>0</v>
      </c>
      <c r="G2620" t="s">
        <v>65</v>
      </c>
      <c r="H2620" s="1">
        <v>46052.830937500003</v>
      </c>
      <c r="I2620" t="b">
        <v>0</v>
      </c>
      <c r="J2620" t="b">
        <v>1</v>
      </c>
      <c r="K2620" t="s">
        <v>41</v>
      </c>
      <c r="L2620" t="s">
        <v>60</v>
      </c>
      <c r="M2620">
        <v>95000</v>
      </c>
      <c r="N2620"/>
      <c r="O2620" t="s">
        <v>3850</v>
      </c>
      <c r="P2620" t="s">
        <v>9156</v>
      </c>
    </row>
    <row r="2621" spans="1:16" x14ac:dyDescent="0.25">
      <c r="A2621" t="s">
        <v>2</v>
      </c>
      <c r="B2621" t="s">
        <v>9157</v>
      </c>
      <c r="C2621" t="s">
        <v>112</v>
      </c>
      <c r="D2621" t="s">
        <v>4526</v>
      </c>
      <c r="E2621" t="s">
        <v>59</v>
      </c>
      <c r="F2621" t="b">
        <v>0</v>
      </c>
      <c r="G2621" t="s">
        <v>65</v>
      </c>
      <c r="H2621" s="1">
        <v>46052.831701388888</v>
      </c>
      <c r="I2621" t="b">
        <v>0</v>
      </c>
      <c r="J2621" t="b">
        <v>0</v>
      </c>
      <c r="K2621" t="s">
        <v>41</v>
      </c>
      <c r="L2621" t="s">
        <v>60</v>
      </c>
      <c r="M2621">
        <v>322500</v>
      </c>
      <c r="N2621"/>
      <c r="O2621" t="s">
        <v>3792</v>
      </c>
      <c r="P2621" t="s">
        <v>1809</v>
      </c>
    </row>
    <row r="2622" spans="1:16" x14ac:dyDescent="0.25">
      <c r="A2622" t="s">
        <v>8</v>
      </c>
      <c r="B2622" t="s">
        <v>1349</v>
      </c>
      <c r="C2622" t="s">
        <v>1333</v>
      </c>
      <c r="D2622" t="s">
        <v>4526</v>
      </c>
      <c r="E2622" t="s">
        <v>59</v>
      </c>
      <c r="F2622" t="b">
        <v>0</v>
      </c>
      <c r="G2622" t="s">
        <v>65</v>
      </c>
      <c r="H2622" s="1">
        <v>46052.831817129627</v>
      </c>
      <c r="I2622" t="b">
        <v>0</v>
      </c>
      <c r="J2622" t="b">
        <v>1</v>
      </c>
      <c r="K2622" t="s">
        <v>41</v>
      </c>
      <c r="L2622" t="s">
        <v>60</v>
      </c>
      <c r="M2622">
        <v>195000</v>
      </c>
      <c r="N2622"/>
      <c r="O2622" t="s">
        <v>9158</v>
      </c>
      <c r="P2622" t="s">
        <v>9159</v>
      </c>
    </row>
    <row r="2623" spans="1:16" x14ac:dyDescent="0.25">
      <c r="A2623" t="s">
        <v>8</v>
      </c>
      <c r="B2623" t="s">
        <v>9160</v>
      </c>
      <c r="C2623" t="s">
        <v>1614</v>
      </c>
      <c r="D2623" t="s">
        <v>4526</v>
      </c>
      <c r="E2623" t="s">
        <v>59</v>
      </c>
      <c r="F2623" t="b">
        <v>0</v>
      </c>
      <c r="G2623" t="s">
        <v>89</v>
      </c>
      <c r="H2623" s="1">
        <v>46052.832337962973</v>
      </c>
      <c r="I2623" t="b">
        <v>0</v>
      </c>
      <c r="J2623" t="b">
        <v>0</v>
      </c>
      <c r="K2623" t="s">
        <v>41</v>
      </c>
      <c r="L2623" t="s">
        <v>60</v>
      </c>
      <c r="M2623">
        <v>149422.76500000001</v>
      </c>
      <c r="N2623"/>
      <c r="O2623" t="s">
        <v>7097</v>
      </c>
      <c r="P2623" t="s">
        <v>9161</v>
      </c>
    </row>
    <row r="2624" spans="1:16" x14ac:dyDescent="0.25">
      <c r="A2624" t="s">
        <v>0</v>
      </c>
      <c r="B2624" t="s">
        <v>9162</v>
      </c>
      <c r="C2624" t="s">
        <v>557</v>
      </c>
      <c r="D2624" t="s">
        <v>4526</v>
      </c>
      <c r="E2624" t="s">
        <v>59</v>
      </c>
      <c r="F2624" t="b">
        <v>0</v>
      </c>
      <c r="G2624" t="s">
        <v>65</v>
      </c>
      <c r="H2624" s="1">
        <v>46052.833495370367</v>
      </c>
      <c r="I2624" t="b">
        <v>0</v>
      </c>
      <c r="J2624" t="b">
        <v>0</v>
      </c>
      <c r="K2624" t="s">
        <v>41</v>
      </c>
      <c r="L2624" t="s">
        <v>60</v>
      </c>
      <c r="M2624">
        <v>98165.5</v>
      </c>
      <c r="N2624"/>
      <c r="O2624" t="s">
        <v>2440</v>
      </c>
      <c r="P2624" t="s">
        <v>1259</v>
      </c>
    </row>
    <row r="2625" spans="1:16" x14ac:dyDescent="0.25">
      <c r="A2625" t="s">
        <v>0</v>
      </c>
      <c r="B2625" t="s">
        <v>9163</v>
      </c>
      <c r="C2625" t="s">
        <v>112</v>
      </c>
      <c r="D2625" t="s">
        <v>4526</v>
      </c>
      <c r="E2625" t="s">
        <v>88</v>
      </c>
      <c r="F2625" t="b">
        <v>0</v>
      </c>
      <c r="G2625" t="s">
        <v>65</v>
      </c>
      <c r="H2625" s="1">
        <v>46052.872604166667</v>
      </c>
      <c r="I2625" t="b">
        <v>0</v>
      </c>
      <c r="J2625" t="b">
        <v>0</v>
      </c>
      <c r="K2625" t="s">
        <v>41</v>
      </c>
      <c r="L2625" t="s">
        <v>74</v>
      </c>
      <c r="M2625"/>
      <c r="N2625">
        <v>29</v>
      </c>
      <c r="O2625" t="s">
        <v>3274</v>
      </c>
    </row>
    <row r="2626" spans="1:16" x14ac:dyDescent="0.25">
      <c r="A2626" t="s">
        <v>7</v>
      </c>
      <c r="B2626" t="s">
        <v>7</v>
      </c>
      <c r="C2626" t="s">
        <v>472</v>
      </c>
      <c r="D2626" t="s">
        <v>2360</v>
      </c>
      <c r="E2626" t="s">
        <v>59</v>
      </c>
      <c r="F2626" t="b">
        <v>0</v>
      </c>
      <c r="G2626" t="s">
        <v>65</v>
      </c>
      <c r="H2626" s="1">
        <v>46052.872685185182</v>
      </c>
      <c r="I2626" t="b">
        <v>0</v>
      </c>
      <c r="J2626" t="b">
        <v>0</v>
      </c>
      <c r="K2626" t="s">
        <v>41</v>
      </c>
      <c r="L2626" t="s">
        <v>60</v>
      </c>
      <c r="M2626">
        <v>97500</v>
      </c>
      <c r="N2626"/>
      <c r="O2626" t="s">
        <v>9164</v>
      </c>
      <c r="P2626" t="s">
        <v>4500</v>
      </c>
    </row>
    <row r="2627" spans="1:16" x14ac:dyDescent="0.25">
      <c r="A2627" t="s">
        <v>0</v>
      </c>
      <c r="B2627" t="s">
        <v>609</v>
      </c>
      <c r="C2627" t="s">
        <v>522</v>
      </c>
      <c r="D2627" t="s">
        <v>7886</v>
      </c>
      <c r="E2627" t="s">
        <v>59</v>
      </c>
      <c r="F2627" t="b">
        <v>0</v>
      </c>
      <c r="G2627" t="s">
        <v>77</v>
      </c>
      <c r="H2627" s="1">
        <v>46052.872731481482</v>
      </c>
      <c r="I2627" t="b">
        <v>1</v>
      </c>
      <c r="J2627" t="b">
        <v>0</v>
      </c>
      <c r="K2627" t="s">
        <v>41</v>
      </c>
      <c r="L2627" t="s">
        <v>74</v>
      </c>
      <c r="M2627"/>
      <c r="N2627">
        <v>27.5</v>
      </c>
      <c r="O2627" t="s">
        <v>775</v>
      </c>
      <c r="P2627" t="s">
        <v>219</v>
      </c>
    </row>
    <row r="2628" spans="1:16" x14ac:dyDescent="0.25">
      <c r="A2628" t="s">
        <v>0</v>
      </c>
      <c r="B2628" t="s">
        <v>3086</v>
      </c>
      <c r="C2628" t="s">
        <v>2105</v>
      </c>
      <c r="D2628" t="s">
        <v>4346</v>
      </c>
      <c r="F2628" t="b">
        <v>0</v>
      </c>
      <c r="G2628" t="s">
        <v>68</v>
      </c>
      <c r="H2628" s="1">
        <v>46052.873124999998</v>
      </c>
      <c r="I2628" t="b">
        <v>0</v>
      </c>
      <c r="J2628" t="b">
        <v>1</v>
      </c>
      <c r="K2628" t="s">
        <v>41</v>
      </c>
      <c r="L2628" t="s">
        <v>74</v>
      </c>
      <c r="M2628"/>
      <c r="N2628">
        <v>25.24</v>
      </c>
      <c r="O2628" t="s">
        <v>9165</v>
      </c>
      <c r="P2628" t="s">
        <v>325</v>
      </c>
    </row>
    <row r="2629" spans="1:16" x14ac:dyDescent="0.25">
      <c r="A2629" t="s">
        <v>2</v>
      </c>
      <c r="B2629" t="s">
        <v>9166</v>
      </c>
      <c r="C2629" t="s">
        <v>76</v>
      </c>
      <c r="D2629" t="s">
        <v>9167</v>
      </c>
      <c r="E2629" t="s">
        <v>59</v>
      </c>
      <c r="F2629" t="b">
        <v>1</v>
      </c>
      <c r="G2629" t="s">
        <v>65</v>
      </c>
      <c r="H2629" s="1">
        <v>46052.873460648138</v>
      </c>
      <c r="I2629" t="b">
        <v>0</v>
      </c>
      <c r="J2629" t="b">
        <v>0</v>
      </c>
      <c r="K2629" t="s">
        <v>41</v>
      </c>
      <c r="L2629" t="s">
        <v>60</v>
      </c>
      <c r="M2629">
        <v>105000</v>
      </c>
      <c r="N2629"/>
      <c r="O2629" t="s">
        <v>9168</v>
      </c>
    </row>
    <row r="2630" spans="1:16" x14ac:dyDescent="0.25">
      <c r="A2630" t="s">
        <v>0</v>
      </c>
      <c r="B2630" t="s">
        <v>9169</v>
      </c>
      <c r="C2630" t="s">
        <v>194</v>
      </c>
      <c r="D2630" t="s">
        <v>2360</v>
      </c>
      <c r="E2630" t="s">
        <v>59</v>
      </c>
      <c r="F2630" t="b">
        <v>0</v>
      </c>
      <c r="G2630" t="s">
        <v>65</v>
      </c>
      <c r="H2630" s="1">
        <v>46052.875162037039</v>
      </c>
      <c r="I2630" t="b">
        <v>0</v>
      </c>
      <c r="J2630" t="b">
        <v>1</v>
      </c>
      <c r="K2630" t="s">
        <v>41</v>
      </c>
      <c r="L2630" t="s">
        <v>60</v>
      </c>
      <c r="M2630">
        <v>105000</v>
      </c>
      <c r="N2630"/>
      <c r="O2630" t="s">
        <v>9170</v>
      </c>
      <c r="P2630" t="s">
        <v>1482</v>
      </c>
    </row>
    <row r="2631" spans="1:16" x14ac:dyDescent="0.25">
      <c r="A2631" t="s">
        <v>0</v>
      </c>
      <c r="B2631" t="s">
        <v>9171</v>
      </c>
      <c r="C2631" t="s">
        <v>440</v>
      </c>
      <c r="D2631" t="s">
        <v>2360</v>
      </c>
      <c r="F2631" t="b">
        <v>0</v>
      </c>
      <c r="G2631" t="s">
        <v>65</v>
      </c>
      <c r="H2631" s="1">
        <v>46052.875162037039</v>
      </c>
      <c r="I2631" t="b">
        <v>1</v>
      </c>
      <c r="J2631" t="b">
        <v>0</v>
      </c>
      <c r="K2631" t="s">
        <v>41</v>
      </c>
      <c r="L2631" t="s">
        <v>74</v>
      </c>
      <c r="M2631"/>
      <c r="N2631">
        <v>29.5</v>
      </c>
      <c r="O2631" t="s">
        <v>2113</v>
      </c>
      <c r="P2631" t="s">
        <v>219</v>
      </c>
    </row>
    <row r="2632" spans="1:16" x14ac:dyDescent="0.25">
      <c r="A2632" t="s">
        <v>5</v>
      </c>
      <c r="B2632" t="s">
        <v>5</v>
      </c>
      <c r="C2632" t="s">
        <v>535</v>
      </c>
      <c r="D2632" t="s">
        <v>4526</v>
      </c>
      <c r="E2632" t="s">
        <v>59</v>
      </c>
      <c r="F2632" t="b">
        <v>0</v>
      </c>
      <c r="G2632" t="s">
        <v>65</v>
      </c>
      <c r="H2632" s="1">
        <v>46052.885578703703</v>
      </c>
      <c r="I2632" t="b">
        <v>0</v>
      </c>
      <c r="J2632" t="b">
        <v>1</v>
      </c>
      <c r="K2632" t="s">
        <v>41</v>
      </c>
      <c r="L2632" t="s">
        <v>60</v>
      </c>
      <c r="M2632">
        <v>126052</v>
      </c>
      <c r="N2632"/>
      <c r="O2632" t="s">
        <v>536</v>
      </c>
      <c r="P2632" t="s">
        <v>9172</v>
      </c>
    </row>
    <row r="2633" spans="1:16" x14ac:dyDescent="0.25">
      <c r="A2633" t="s">
        <v>0</v>
      </c>
      <c r="B2633" t="s">
        <v>9173</v>
      </c>
      <c r="C2633" t="s">
        <v>9074</v>
      </c>
      <c r="D2633" t="s">
        <v>9075</v>
      </c>
      <c r="E2633" t="s">
        <v>59</v>
      </c>
      <c r="F2633" t="b">
        <v>0</v>
      </c>
      <c r="G2633" t="s">
        <v>40</v>
      </c>
      <c r="H2633" s="1">
        <v>46052.888541666667</v>
      </c>
      <c r="I2633" t="b">
        <v>1</v>
      </c>
      <c r="J2633" t="b">
        <v>0</v>
      </c>
      <c r="K2633" t="s">
        <v>40</v>
      </c>
      <c r="L2633" t="s">
        <v>60</v>
      </c>
      <c r="M2633">
        <v>39539.5</v>
      </c>
      <c r="N2633"/>
      <c r="O2633" t="s">
        <v>9076</v>
      </c>
      <c r="P2633" t="s">
        <v>7933</v>
      </c>
    </row>
    <row r="2634" spans="1:16" x14ac:dyDescent="0.25">
      <c r="A2634" t="s">
        <v>0</v>
      </c>
      <c r="B2634" t="s">
        <v>3899</v>
      </c>
      <c r="C2634" t="s">
        <v>112</v>
      </c>
      <c r="D2634" t="s">
        <v>4630</v>
      </c>
      <c r="E2634" t="s">
        <v>59</v>
      </c>
      <c r="F2634" t="b">
        <v>0</v>
      </c>
      <c r="G2634" t="s">
        <v>65</v>
      </c>
      <c r="H2634" s="1">
        <v>46052.914270833331</v>
      </c>
      <c r="I2634" t="b">
        <v>0</v>
      </c>
      <c r="J2634" t="b">
        <v>0</v>
      </c>
      <c r="K2634" t="s">
        <v>41</v>
      </c>
      <c r="L2634" t="s">
        <v>60</v>
      </c>
      <c r="M2634">
        <v>45000</v>
      </c>
      <c r="N2634"/>
      <c r="O2634" t="s">
        <v>9174</v>
      </c>
      <c r="P2634" t="s">
        <v>8911</v>
      </c>
    </row>
    <row r="2635" spans="1:16" x14ac:dyDescent="0.25">
      <c r="A2635" t="s">
        <v>2</v>
      </c>
      <c r="B2635" t="s">
        <v>9175</v>
      </c>
      <c r="C2635" t="s">
        <v>9176</v>
      </c>
      <c r="D2635" t="s">
        <v>2360</v>
      </c>
      <c r="E2635" t="s">
        <v>836</v>
      </c>
      <c r="F2635" t="b">
        <v>0</v>
      </c>
      <c r="G2635" t="s">
        <v>65</v>
      </c>
      <c r="H2635" s="1">
        <v>46052.915069444447</v>
      </c>
      <c r="I2635" t="b">
        <v>0</v>
      </c>
      <c r="J2635" t="b">
        <v>1</v>
      </c>
      <c r="K2635" t="s">
        <v>41</v>
      </c>
      <c r="L2635" t="s">
        <v>74</v>
      </c>
      <c r="M2635"/>
      <c r="N2635">
        <v>22.87</v>
      </c>
      <c r="O2635" t="s">
        <v>660</v>
      </c>
      <c r="P2635" t="s">
        <v>1929</v>
      </c>
    </row>
    <row r="2636" spans="1:16" x14ac:dyDescent="0.25">
      <c r="A2636" t="s">
        <v>2</v>
      </c>
      <c r="B2636" t="s">
        <v>9177</v>
      </c>
      <c r="C2636" t="s">
        <v>172</v>
      </c>
      <c r="D2636" t="s">
        <v>4526</v>
      </c>
      <c r="E2636" t="s">
        <v>59</v>
      </c>
      <c r="F2636" t="b">
        <v>0</v>
      </c>
      <c r="G2636" t="s">
        <v>68</v>
      </c>
      <c r="H2636" s="1">
        <v>46052.915509259263</v>
      </c>
      <c r="I2636" t="b">
        <v>0</v>
      </c>
      <c r="J2636" t="b">
        <v>1</v>
      </c>
      <c r="K2636" t="s">
        <v>41</v>
      </c>
      <c r="L2636" t="s">
        <v>60</v>
      </c>
      <c r="M2636">
        <v>99175</v>
      </c>
      <c r="N2636"/>
      <c r="O2636" t="s">
        <v>8275</v>
      </c>
      <c r="P2636" t="s">
        <v>9178</v>
      </c>
    </row>
    <row r="2637" spans="1:16" x14ac:dyDescent="0.25">
      <c r="A2637" t="s">
        <v>1</v>
      </c>
      <c r="B2637" t="s">
        <v>9179</v>
      </c>
      <c r="C2637" t="s">
        <v>246</v>
      </c>
      <c r="D2637" t="s">
        <v>2360</v>
      </c>
      <c r="E2637" t="s">
        <v>59</v>
      </c>
      <c r="F2637" t="b">
        <v>0</v>
      </c>
      <c r="G2637" t="s">
        <v>65</v>
      </c>
      <c r="H2637" s="1">
        <v>46052.915752314817</v>
      </c>
      <c r="I2637" t="b">
        <v>1</v>
      </c>
      <c r="J2637" t="b">
        <v>0</v>
      </c>
      <c r="K2637" t="s">
        <v>41</v>
      </c>
      <c r="L2637" t="s">
        <v>74</v>
      </c>
      <c r="M2637"/>
      <c r="N2637">
        <v>65</v>
      </c>
      <c r="O2637" t="s">
        <v>9180</v>
      </c>
      <c r="P2637" t="s">
        <v>1405</v>
      </c>
    </row>
    <row r="2638" spans="1:16" x14ac:dyDescent="0.25">
      <c r="A2638" t="s">
        <v>0</v>
      </c>
      <c r="B2638" t="s">
        <v>9181</v>
      </c>
      <c r="C2638" t="s">
        <v>2939</v>
      </c>
      <c r="D2638" t="s">
        <v>4526</v>
      </c>
      <c r="E2638" t="s">
        <v>59</v>
      </c>
      <c r="F2638" t="b">
        <v>0</v>
      </c>
      <c r="G2638" t="s">
        <v>65</v>
      </c>
      <c r="H2638" s="1">
        <v>46052.916712962957</v>
      </c>
      <c r="I2638" t="b">
        <v>0</v>
      </c>
      <c r="J2638" t="b">
        <v>1</v>
      </c>
      <c r="K2638" t="s">
        <v>41</v>
      </c>
      <c r="L2638" t="s">
        <v>60</v>
      </c>
      <c r="M2638">
        <v>88750</v>
      </c>
      <c r="N2638"/>
      <c r="O2638" t="s">
        <v>7804</v>
      </c>
      <c r="P2638" t="s">
        <v>3974</v>
      </c>
    </row>
    <row r="2639" spans="1:16" x14ac:dyDescent="0.25">
      <c r="A2639" t="s">
        <v>0</v>
      </c>
      <c r="B2639" t="s">
        <v>298</v>
      </c>
      <c r="C2639" t="s">
        <v>3186</v>
      </c>
      <c r="D2639" t="s">
        <v>2360</v>
      </c>
      <c r="E2639" t="s">
        <v>59</v>
      </c>
      <c r="F2639" t="b">
        <v>0</v>
      </c>
      <c r="G2639" t="s">
        <v>65</v>
      </c>
      <c r="H2639" s="1">
        <v>46052.916828703703</v>
      </c>
      <c r="I2639" t="b">
        <v>0</v>
      </c>
      <c r="J2639" t="b">
        <v>1</v>
      </c>
      <c r="K2639" t="s">
        <v>41</v>
      </c>
      <c r="L2639" t="s">
        <v>60</v>
      </c>
      <c r="M2639">
        <v>95000</v>
      </c>
      <c r="N2639"/>
      <c r="O2639" t="s">
        <v>9182</v>
      </c>
      <c r="P2639" t="s">
        <v>728</v>
      </c>
    </row>
    <row r="2640" spans="1:16" x14ac:dyDescent="0.25">
      <c r="A2640" t="s">
        <v>1</v>
      </c>
      <c r="B2640" t="s">
        <v>390</v>
      </c>
      <c r="C2640" t="s">
        <v>2298</v>
      </c>
      <c r="D2640" t="s">
        <v>4630</v>
      </c>
      <c r="E2640" t="s">
        <v>59</v>
      </c>
      <c r="F2640" t="b">
        <v>0</v>
      </c>
      <c r="G2640" t="s">
        <v>65</v>
      </c>
      <c r="H2640" s="1">
        <v>46052.927037037043</v>
      </c>
      <c r="I2640" t="b">
        <v>1</v>
      </c>
      <c r="J2640" t="b">
        <v>0</v>
      </c>
      <c r="K2640" t="s">
        <v>41</v>
      </c>
      <c r="L2640" t="s">
        <v>74</v>
      </c>
      <c r="M2640"/>
      <c r="N2640">
        <v>69.5</v>
      </c>
      <c r="O2640" t="s">
        <v>7800</v>
      </c>
      <c r="P2640" t="s">
        <v>9183</v>
      </c>
    </row>
    <row r="2641" spans="1:16" x14ac:dyDescent="0.25">
      <c r="A2641" t="s">
        <v>5</v>
      </c>
      <c r="B2641" t="s">
        <v>9184</v>
      </c>
      <c r="C2641" t="s">
        <v>1783</v>
      </c>
      <c r="D2641" t="s">
        <v>2360</v>
      </c>
      <c r="E2641" t="s">
        <v>59</v>
      </c>
      <c r="F2641" t="b">
        <v>0</v>
      </c>
      <c r="G2641" t="s">
        <v>65</v>
      </c>
      <c r="H2641" s="1">
        <v>46052.927129629628</v>
      </c>
      <c r="I2641" t="b">
        <v>0</v>
      </c>
      <c r="J2641" t="b">
        <v>1</v>
      </c>
      <c r="K2641" t="s">
        <v>41</v>
      </c>
      <c r="L2641" t="s">
        <v>60</v>
      </c>
      <c r="M2641">
        <v>149000</v>
      </c>
      <c r="N2641"/>
      <c r="O2641" t="s">
        <v>9185</v>
      </c>
      <c r="P2641" t="s">
        <v>3082</v>
      </c>
    </row>
    <row r="2642" spans="1:16" x14ac:dyDescent="0.25">
      <c r="A2642" t="s">
        <v>2</v>
      </c>
      <c r="B2642" t="s">
        <v>2</v>
      </c>
      <c r="C2642" t="s">
        <v>5795</v>
      </c>
      <c r="D2642" t="s">
        <v>9075</v>
      </c>
      <c r="E2642" t="s">
        <v>132</v>
      </c>
      <c r="F2642" t="b">
        <v>0</v>
      </c>
      <c r="G2642" t="s">
        <v>40</v>
      </c>
      <c r="H2642" s="1">
        <v>46052.930254629631</v>
      </c>
      <c r="I2642" t="b">
        <v>0</v>
      </c>
      <c r="J2642" t="b">
        <v>0</v>
      </c>
      <c r="K2642" t="s">
        <v>40</v>
      </c>
      <c r="L2642" t="s">
        <v>60</v>
      </c>
      <c r="M2642">
        <v>45586.5</v>
      </c>
      <c r="N2642"/>
      <c r="O2642" t="s">
        <v>9076</v>
      </c>
      <c r="P2642" t="s">
        <v>9186</v>
      </c>
    </row>
    <row r="2643" spans="1:16" x14ac:dyDescent="0.25">
      <c r="A2643" t="s">
        <v>3</v>
      </c>
      <c r="B2643" t="s">
        <v>9187</v>
      </c>
      <c r="C2643" t="s">
        <v>76</v>
      </c>
      <c r="D2643" t="s">
        <v>4868</v>
      </c>
      <c r="E2643" t="s">
        <v>59</v>
      </c>
      <c r="F2643" t="b">
        <v>1</v>
      </c>
      <c r="G2643" t="s">
        <v>65</v>
      </c>
      <c r="H2643" s="1">
        <v>46052.955960648149</v>
      </c>
      <c r="I2643" t="b">
        <v>0</v>
      </c>
      <c r="J2643" t="b">
        <v>1</v>
      </c>
      <c r="K2643" t="s">
        <v>41</v>
      </c>
      <c r="L2643" t="s">
        <v>60</v>
      </c>
      <c r="M2643">
        <v>162500</v>
      </c>
      <c r="N2643"/>
      <c r="O2643" t="s">
        <v>1470</v>
      </c>
      <c r="P2643" t="s">
        <v>2671</v>
      </c>
    </row>
    <row r="2644" spans="1:16" x14ac:dyDescent="0.25">
      <c r="A2644" t="s">
        <v>0</v>
      </c>
      <c r="B2644" t="s">
        <v>9188</v>
      </c>
      <c r="C2644" t="s">
        <v>81</v>
      </c>
      <c r="D2644" t="s">
        <v>2360</v>
      </c>
      <c r="E2644" t="s">
        <v>59</v>
      </c>
      <c r="F2644" t="b">
        <v>0</v>
      </c>
      <c r="G2644" t="s">
        <v>77</v>
      </c>
      <c r="H2644" s="1">
        <v>46052.956134259257</v>
      </c>
      <c r="I2644" t="b">
        <v>0</v>
      </c>
      <c r="J2644" t="b">
        <v>0</v>
      </c>
      <c r="K2644" t="s">
        <v>41</v>
      </c>
      <c r="L2644" t="s">
        <v>74</v>
      </c>
      <c r="M2644"/>
      <c r="N2644">
        <v>24</v>
      </c>
      <c r="O2644" t="s">
        <v>9189</v>
      </c>
      <c r="P2644" t="s">
        <v>219</v>
      </c>
    </row>
    <row r="2645" spans="1:16" x14ac:dyDescent="0.25">
      <c r="A2645" t="s">
        <v>2</v>
      </c>
      <c r="B2645" t="s">
        <v>9190</v>
      </c>
      <c r="C2645" t="s">
        <v>71</v>
      </c>
      <c r="D2645" t="s">
        <v>4526</v>
      </c>
      <c r="E2645" t="s">
        <v>59</v>
      </c>
      <c r="F2645" t="b">
        <v>0</v>
      </c>
      <c r="G2645" t="s">
        <v>73</v>
      </c>
      <c r="H2645" s="1">
        <v>46052.956319444442</v>
      </c>
      <c r="I2645" t="b">
        <v>0</v>
      </c>
      <c r="J2645" t="b">
        <v>0</v>
      </c>
      <c r="K2645" t="s">
        <v>41</v>
      </c>
      <c r="L2645" t="s">
        <v>74</v>
      </c>
      <c r="M2645"/>
      <c r="N2645">
        <v>40</v>
      </c>
      <c r="O2645" t="s">
        <v>105</v>
      </c>
    </row>
    <row r="2646" spans="1:16" x14ac:dyDescent="0.25">
      <c r="A2646" t="s">
        <v>5</v>
      </c>
      <c r="B2646" t="s">
        <v>5</v>
      </c>
      <c r="C2646" t="s">
        <v>1047</v>
      </c>
      <c r="D2646" t="s">
        <v>4526</v>
      </c>
      <c r="E2646" t="s">
        <v>59</v>
      </c>
      <c r="F2646" t="b">
        <v>0</v>
      </c>
      <c r="G2646" t="s">
        <v>65</v>
      </c>
      <c r="H2646" s="1">
        <v>46052.957395833328</v>
      </c>
      <c r="I2646" t="b">
        <v>0</v>
      </c>
      <c r="J2646" t="b">
        <v>1</v>
      </c>
      <c r="K2646" t="s">
        <v>41</v>
      </c>
      <c r="L2646" t="s">
        <v>60</v>
      </c>
      <c r="M2646">
        <v>142000</v>
      </c>
      <c r="N2646"/>
      <c r="O2646" t="s">
        <v>5052</v>
      </c>
      <c r="P2646" t="s">
        <v>9191</v>
      </c>
    </row>
    <row r="2647" spans="1:16" x14ac:dyDescent="0.25">
      <c r="A2647" t="s">
        <v>1</v>
      </c>
      <c r="B2647" t="s">
        <v>581</v>
      </c>
      <c r="C2647" t="s">
        <v>9192</v>
      </c>
      <c r="D2647" t="s">
        <v>2360</v>
      </c>
      <c r="E2647" t="s">
        <v>59</v>
      </c>
      <c r="F2647" t="b">
        <v>0</v>
      </c>
      <c r="G2647" t="s">
        <v>65</v>
      </c>
      <c r="H2647" s="1">
        <v>46052.968773148154</v>
      </c>
      <c r="I2647" t="b">
        <v>1</v>
      </c>
      <c r="J2647" t="b">
        <v>1</v>
      </c>
      <c r="K2647" t="s">
        <v>41</v>
      </c>
      <c r="L2647" t="s">
        <v>60</v>
      </c>
      <c r="M2647">
        <v>152000</v>
      </c>
      <c r="N2647"/>
      <c r="O2647" t="s">
        <v>9193</v>
      </c>
      <c r="P2647" t="s">
        <v>9194</v>
      </c>
    </row>
    <row r="2648" spans="1:16" x14ac:dyDescent="0.25">
      <c r="A2648" t="s">
        <v>5</v>
      </c>
      <c r="B2648" t="s">
        <v>9195</v>
      </c>
      <c r="C2648" t="s">
        <v>165</v>
      </c>
      <c r="D2648" t="s">
        <v>4526</v>
      </c>
      <c r="E2648" t="s">
        <v>88</v>
      </c>
      <c r="F2648" t="b">
        <v>0</v>
      </c>
      <c r="G2648" t="s">
        <v>77</v>
      </c>
      <c r="H2648" s="1">
        <v>46052.969409722216</v>
      </c>
      <c r="I2648" t="b">
        <v>1</v>
      </c>
      <c r="J2648" t="b">
        <v>0</v>
      </c>
      <c r="K2648" t="s">
        <v>41</v>
      </c>
      <c r="L2648" t="s">
        <v>74</v>
      </c>
      <c r="M2648"/>
      <c r="N2648">
        <v>67.5</v>
      </c>
      <c r="O2648" t="s">
        <v>3998</v>
      </c>
      <c r="P2648" t="s">
        <v>9196</v>
      </c>
    </row>
    <row r="2649" spans="1:16" x14ac:dyDescent="0.25">
      <c r="A2649" t="s">
        <v>3</v>
      </c>
      <c r="B2649" t="s">
        <v>9197</v>
      </c>
      <c r="C2649" t="s">
        <v>13</v>
      </c>
      <c r="D2649" t="s">
        <v>9198</v>
      </c>
      <c r="E2649" t="s">
        <v>59</v>
      </c>
      <c r="F2649" t="b">
        <v>0</v>
      </c>
      <c r="G2649" t="s">
        <v>13</v>
      </c>
      <c r="H2649" s="1">
        <v>46052.97047453704</v>
      </c>
      <c r="I2649" t="b">
        <v>0</v>
      </c>
      <c r="J2649" t="b">
        <v>0</v>
      </c>
      <c r="K2649" t="s">
        <v>13</v>
      </c>
      <c r="L2649" t="s">
        <v>60</v>
      </c>
      <c r="M2649">
        <v>92450</v>
      </c>
      <c r="N2649"/>
      <c r="O2649" t="s">
        <v>9199</v>
      </c>
      <c r="P2649" t="s">
        <v>9200</v>
      </c>
    </row>
    <row r="2650" spans="1:16" x14ac:dyDescent="0.25">
      <c r="A2650" t="s">
        <v>1</v>
      </c>
      <c r="B2650" t="s">
        <v>2826</v>
      </c>
      <c r="C2650" t="s">
        <v>1310</v>
      </c>
      <c r="D2650" t="s">
        <v>3761</v>
      </c>
      <c r="E2650" t="s">
        <v>59</v>
      </c>
      <c r="F2650" t="b">
        <v>0</v>
      </c>
      <c r="G2650" t="s">
        <v>32</v>
      </c>
      <c r="H2650" s="1">
        <v>46052.984212962961</v>
      </c>
      <c r="I2650" t="b">
        <v>0</v>
      </c>
      <c r="J2650" t="b">
        <v>0</v>
      </c>
      <c r="K2650" t="s">
        <v>32</v>
      </c>
      <c r="L2650" t="s">
        <v>60</v>
      </c>
      <c r="M2650">
        <v>47500</v>
      </c>
      <c r="N2650"/>
      <c r="O2650" t="s">
        <v>9201</v>
      </c>
      <c r="P2650" t="s">
        <v>3990</v>
      </c>
    </row>
    <row r="2651" spans="1:16" x14ac:dyDescent="0.25">
      <c r="A2651" t="s">
        <v>0</v>
      </c>
      <c r="B2651" t="s">
        <v>9202</v>
      </c>
      <c r="C2651" t="s">
        <v>9203</v>
      </c>
      <c r="D2651" t="s">
        <v>4673</v>
      </c>
      <c r="E2651" t="s">
        <v>59</v>
      </c>
      <c r="F2651" t="b">
        <v>0</v>
      </c>
      <c r="G2651" t="s">
        <v>65</v>
      </c>
      <c r="H2651" s="1">
        <v>46052.997627314813</v>
      </c>
      <c r="I2651" t="b">
        <v>0</v>
      </c>
      <c r="J2651" t="b">
        <v>1</v>
      </c>
      <c r="K2651" t="s">
        <v>41</v>
      </c>
      <c r="L2651" t="s">
        <v>60</v>
      </c>
      <c r="M2651">
        <v>77500</v>
      </c>
      <c r="N2651"/>
      <c r="O2651" t="s">
        <v>722</v>
      </c>
      <c r="P2651" t="s">
        <v>9204</v>
      </c>
    </row>
    <row r="2652" spans="1:16" x14ac:dyDescent="0.25">
      <c r="A2652" t="s">
        <v>0</v>
      </c>
      <c r="B2652" t="s">
        <v>9205</v>
      </c>
      <c r="C2652" t="s">
        <v>457</v>
      </c>
      <c r="D2652" t="s">
        <v>4587</v>
      </c>
      <c r="E2652" t="s">
        <v>59</v>
      </c>
      <c r="F2652" t="b">
        <v>0</v>
      </c>
      <c r="G2652" t="s">
        <v>77</v>
      </c>
      <c r="H2652" s="1">
        <v>46052.997800925928</v>
      </c>
      <c r="I2652" t="b">
        <v>0</v>
      </c>
      <c r="J2652" t="b">
        <v>0</v>
      </c>
      <c r="K2652" t="s">
        <v>41</v>
      </c>
      <c r="L2652" t="s">
        <v>60</v>
      </c>
      <c r="M2652">
        <v>82000</v>
      </c>
      <c r="N2652"/>
      <c r="O2652" t="s">
        <v>9206</v>
      </c>
      <c r="P2652" t="s">
        <v>673</v>
      </c>
    </row>
    <row r="2653" spans="1:16" x14ac:dyDescent="0.25">
      <c r="A2653" t="s">
        <v>0</v>
      </c>
      <c r="B2653" t="s">
        <v>2855</v>
      </c>
      <c r="C2653" t="s">
        <v>5926</v>
      </c>
      <c r="D2653" t="s">
        <v>4673</v>
      </c>
      <c r="E2653" t="s">
        <v>59</v>
      </c>
      <c r="F2653" t="b">
        <v>0</v>
      </c>
      <c r="G2653" t="s">
        <v>68</v>
      </c>
      <c r="H2653" s="1">
        <v>46052.998124999998</v>
      </c>
      <c r="I2653" t="b">
        <v>0</v>
      </c>
      <c r="J2653" t="b">
        <v>1</v>
      </c>
      <c r="K2653" t="s">
        <v>41</v>
      </c>
      <c r="L2653" t="s">
        <v>60</v>
      </c>
      <c r="M2653">
        <v>93150</v>
      </c>
      <c r="N2653"/>
      <c r="O2653" t="s">
        <v>9207</v>
      </c>
      <c r="P2653" t="s">
        <v>5928</v>
      </c>
    </row>
    <row r="2654" spans="1:16" x14ac:dyDescent="0.25">
      <c r="A2654" t="s">
        <v>2</v>
      </c>
      <c r="B2654" t="s">
        <v>9208</v>
      </c>
      <c r="C2654" t="s">
        <v>112</v>
      </c>
      <c r="D2654" t="s">
        <v>4587</v>
      </c>
      <c r="E2654" t="s">
        <v>59</v>
      </c>
      <c r="F2654" t="b">
        <v>0</v>
      </c>
      <c r="G2654" t="s">
        <v>65</v>
      </c>
      <c r="H2654" s="1">
        <v>46052.998368055552</v>
      </c>
      <c r="I2654" t="b">
        <v>0</v>
      </c>
      <c r="J2654" t="b">
        <v>0</v>
      </c>
      <c r="K2654" t="s">
        <v>41</v>
      </c>
      <c r="L2654" t="s">
        <v>60</v>
      </c>
      <c r="M2654">
        <v>206000</v>
      </c>
      <c r="N2654"/>
      <c r="O2654" t="s">
        <v>9209</v>
      </c>
      <c r="P2654" t="s">
        <v>3424</v>
      </c>
    </row>
    <row r="2655" spans="1:16" x14ac:dyDescent="0.25">
      <c r="A2655" t="s">
        <v>2</v>
      </c>
      <c r="B2655" t="s">
        <v>9210</v>
      </c>
      <c r="C2655" t="s">
        <v>2232</v>
      </c>
      <c r="D2655" t="s">
        <v>2360</v>
      </c>
      <c r="E2655" t="s">
        <v>59</v>
      </c>
      <c r="F2655" t="b">
        <v>0</v>
      </c>
      <c r="G2655" t="s">
        <v>65</v>
      </c>
      <c r="H2655" s="1">
        <v>46052.998483796298</v>
      </c>
      <c r="I2655" t="b">
        <v>0</v>
      </c>
      <c r="J2655" t="b">
        <v>1</v>
      </c>
      <c r="K2655" t="s">
        <v>41</v>
      </c>
      <c r="L2655" t="s">
        <v>60</v>
      </c>
      <c r="M2655">
        <v>122500</v>
      </c>
      <c r="N2655"/>
      <c r="O2655" t="s">
        <v>9211</v>
      </c>
      <c r="P2655" t="s">
        <v>9212</v>
      </c>
    </row>
    <row r="2656" spans="1:16" x14ac:dyDescent="0.25">
      <c r="A2656" t="s">
        <v>6</v>
      </c>
      <c r="B2656" t="s">
        <v>9213</v>
      </c>
      <c r="C2656" t="s">
        <v>515</v>
      </c>
      <c r="D2656" t="s">
        <v>9214</v>
      </c>
      <c r="E2656" t="s">
        <v>59</v>
      </c>
      <c r="F2656" t="b">
        <v>0</v>
      </c>
      <c r="G2656" t="s">
        <v>73</v>
      </c>
      <c r="H2656" s="1">
        <v>46052.998761574083</v>
      </c>
      <c r="I2656" t="b">
        <v>0</v>
      </c>
      <c r="J2656" t="b">
        <v>0</v>
      </c>
      <c r="K2656" t="s">
        <v>41</v>
      </c>
      <c r="L2656" t="s">
        <v>60</v>
      </c>
      <c r="M2656">
        <v>90000</v>
      </c>
      <c r="N2656"/>
      <c r="O2656" t="s">
        <v>1930</v>
      </c>
      <c r="P2656" t="s">
        <v>3572</v>
      </c>
    </row>
    <row r="2657" spans="1:16" x14ac:dyDescent="0.25">
      <c r="A2657" t="s">
        <v>2</v>
      </c>
      <c r="B2657" t="s">
        <v>2</v>
      </c>
      <c r="C2657" t="s">
        <v>555</v>
      </c>
      <c r="D2657" t="s">
        <v>7397</v>
      </c>
      <c r="E2657" t="s">
        <v>88</v>
      </c>
      <c r="F2657" t="b">
        <v>0</v>
      </c>
      <c r="G2657" t="s">
        <v>68</v>
      </c>
      <c r="H2657" s="1">
        <v>46052.998842592591</v>
      </c>
      <c r="I2657" t="b">
        <v>0</v>
      </c>
      <c r="J2657" t="b">
        <v>1</v>
      </c>
      <c r="K2657" t="s">
        <v>41</v>
      </c>
      <c r="L2657" t="s">
        <v>74</v>
      </c>
      <c r="M2657"/>
      <c r="N2657">
        <v>59</v>
      </c>
      <c r="O2657" t="s">
        <v>299</v>
      </c>
    </row>
    <row r="2658" spans="1:16" x14ac:dyDescent="0.25">
      <c r="A2658" t="s">
        <v>1</v>
      </c>
      <c r="B2658" t="s">
        <v>9215</v>
      </c>
      <c r="C2658" t="s">
        <v>264</v>
      </c>
      <c r="D2658" t="s">
        <v>3761</v>
      </c>
      <c r="E2658" t="s">
        <v>59</v>
      </c>
      <c r="F2658" t="b">
        <v>0</v>
      </c>
      <c r="G2658" t="s">
        <v>65</v>
      </c>
      <c r="H2658" s="1">
        <v>46053.010393518518</v>
      </c>
      <c r="I2658" t="b">
        <v>0</v>
      </c>
      <c r="J2658" t="b">
        <v>1</v>
      </c>
      <c r="K2658" t="s">
        <v>41</v>
      </c>
      <c r="L2658" t="s">
        <v>60</v>
      </c>
      <c r="M2658">
        <v>129500</v>
      </c>
      <c r="N2658"/>
      <c r="O2658" t="s">
        <v>2836</v>
      </c>
      <c r="P2658" t="s">
        <v>9216</v>
      </c>
    </row>
    <row r="2659" spans="1:16" x14ac:dyDescent="0.25">
      <c r="A2659" t="s">
        <v>0</v>
      </c>
      <c r="B2659" t="s">
        <v>9217</v>
      </c>
      <c r="C2659" t="s">
        <v>175</v>
      </c>
      <c r="D2659" t="s">
        <v>2378</v>
      </c>
      <c r="E2659" t="s">
        <v>59</v>
      </c>
      <c r="F2659" t="b">
        <v>0</v>
      </c>
      <c r="G2659" t="s">
        <v>65</v>
      </c>
      <c r="H2659" s="1">
        <v>46053.010416666657</v>
      </c>
      <c r="I2659" t="b">
        <v>1</v>
      </c>
      <c r="J2659" t="b">
        <v>0</v>
      </c>
      <c r="K2659" t="s">
        <v>41</v>
      </c>
      <c r="L2659" t="s">
        <v>74</v>
      </c>
      <c r="M2659"/>
      <c r="N2659">
        <v>48</v>
      </c>
      <c r="O2659" t="s">
        <v>2378</v>
      </c>
    </row>
    <row r="2660" spans="1:16" x14ac:dyDescent="0.25">
      <c r="A2660" t="s">
        <v>1</v>
      </c>
      <c r="B2660" t="s">
        <v>512</v>
      </c>
      <c r="C2660" t="s">
        <v>695</v>
      </c>
      <c r="D2660" t="s">
        <v>7397</v>
      </c>
      <c r="E2660" t="s">
        <v>88</v>
      </c>
      <c r="F2660" t="b">
        <v>0</v>
      </c>
      <c r="G2660" t="s">
        <v>65</v>
      </c>
      <c r="H2660" s="1">
        <v>46053.010416666657</v>
      </c>
      <c r="I2660" t="b">
        <v>1</v>
      </c>
      <c r="J2660" t="b">
        <v>1</v>
      </c>
      <c r="K2660" t="s">
        <v>41</v>
      </c>
      <c r="L2660" t="s">
        <v>74</v>
      </c>
      <c r="M2660"/>
      <c r="N2660">
        <v>82.5</v>
      </c>
      <c r="O2660" t="s">
        <v>299</v>
      </c>
      <c r="P2660" t="s">
        <v>9218</v>
      </c>
    </row>
    <row r="2661" spans="1:16" x14ac:dyDescent="0.25">
      <c r="A2661" t="s">
        <v>5</v>
      </c>
      <c r="B2661" t="s">
        <v>9219</v>
      </c>
      <c r="C2661" t="s">
        <v>780</v>
      </c>
      <c r="D2661" t="s">
        <v>9214</v>
      </c>
      <c r="E2661" t="s">
        <v>59</v>
      </c>
      <c r="F2661" t="b">
        <v>0</v>
      </c>
      <c r="G2661" t="s">
        <v>65</v>
      </c>
      <c r="H2661" s="1">
        <v>46053.010439814818</v>
      </c>
      <c r="I2661" t="b">
        <v>1</v>
      </c>
      <c r="J2661" t="b">
        <v>0</v>
      </c>
      <c r="K2661" t="s">
        <v>41</v>
      </c>
      <c r="L2661" t="s">
        <v>60</v>
      </c>
      <c r="M2661">
        <v>170000</v>
      </c>
      <c r="N2661"/>
      <c r="O2661" t="s">
        <v>8621</v>
      </c>
      <c r="P2661" t="s">
        <v>2280</v>
      </c>
    </row>
    <row r="2662" spans="1:16" x14ac:dyDescent="0.25">
      <c r="A2662" t="s">
        <v>1</v>
      </c>
      <c r="B2662" t="s">
        <v>9220</v>
      </c>
      <c r="C2662" t="s">
        <v>198</v>
      </c>
      <c r="D2662" t="s">
        <v>9214</v>
      </c>
      <c r="E2662" t="s">
        <v>59</v>
      </c>
      <c r="F2662" t="b">
        <v>0</v>
      </c>
      <c r="G2662" t="s">
        <v>65</v>
      </c>
      <c r="H2662" s="1">
        <v>46053.010462962957</v>
      </c>
      <c r="I2662" t="b">
        <v>1</v>
      </c>
      <c r="J2662" t="b">
        <v>0</v>
      </c>
      <c r="K2662" t="s">
        <v>41</v>
      </c>
      <c r="L2662" t="s">
        <v>60</v>
      </c>
      <c r="M2662">
        <v>110000</v>
      </c>
      <c r="N2662"/>
      <c r="O2662" t="s">
        <v>9221</v>
      </c>
      <c r="P2662" t="s">
        <v>9222</v>
      </c>
    </row>
    <row r="2663" spans="1:16" x14ac:dyDescent="0.25">
      <c r="A2663" t="s">
        <v>1</v>
      </c>
      <c r="B2663" t="s">
        <v>9223</v>
      </c>
      <c r="C2663" t="s">
        <v>227</v>
      </c>
      <c r="D2663" t="s">
        <v>3761</v>
      </c>
      <c r="E2663" t="s">
        <v>59</v>
      </c>
      <c r="F2663" t="b">
        <v>0</v>
      </c>
      <c r="G2663" t="s">
        <v>65</v>
      </c>
      <c r="H2663" s="1">
        <v>46053.010509259257</v>
      </c>
      <c r="I2663" t="b">
        <v>0</v>
      </c>
      <c r="J2663" t="b">
        <v>1</v>
      </c>
      <c r="K2663" t="s">
        <v>41</v>
      </c>
      <c r="L2663" t="s">
        <v>74</v>
      </c>
      <c r="M2663"/>
      <c r="N2663">
        <v>30</v>
      </c>
      <c r="O2663" t="s">
        <v>9224</v>
      </c>
      <c r="P2663" t="s">
        <v>9225</v>
      </c>
    </row>
    <row r="2664" spans="1:16" x14ac:dyDescent="0.25">
      <c r="A2664" t="s">
        <v>1</v>
      </c>
      <c r="B2664" t="s">
        <v>1</v>
      </c>
      <c r="C2664" t="s">
        <v>9226</v>
      </c>
      <c r="D2664" t="s">
        <v>2360</v>
      </c>
      <c r="E2664" t="s">
        <v>59</v>
      </c>
      <c r="F2664" t="b">
        <v>0</v>
      </c>
      <c r="G2664" t="s">
        <v>77</v>
      </c>
      <c r="H2664" s="1">
        <v>46053.010810185187</v>
      </c>
      <c r="I2664" t="b">
        <v>0</v>
      </c>
      <c r="J2664" t="b">
        <v>0</v>
      </c>
      <c r="K2664" t="s">
        <v>41</v>
      </c>
      <c r="L2664" t="s">
        <v>74</v>
      </c>
      <c r="M2664"/>
      <c r="N2664">
        <v>75</v>
      </c>
      <c r="O2664" t="s">
        <v>9227</v>
      </c>
      <c r="P2664" t="s">
        <v>9228</v>
      </c>
    </row>
    <row r="2665" spans="1:16" x14ac:dyDescent="0.25">
      <c r="A2665" t="s">
        <v>5</v>
      </c>
      <c r="B2665" t="s">
        <v>9184</v>
      </c>
      <c r="C2665" t="s">
        <v>1412</v>
      </c>
      <c r="D2665" t="s">
        <v>4526</v>
      </c>
      <c r="E2665" t="s">
        <v>59</v>
      </c>
      <c r="F2665" t="b">
        <v>0</v>
      </c>
      <c r="G2665" t="s">
        <v>77</v>
      </c>
      <c r="H2665" s="1">
        <v>46053.011076388888</v>
      </c>
      <c r="I2665" t="b">
        <v>0</v>
      </c>
      <c r="J2665" t="b">
        <v>1</v>
      </c>
      <c r="K2665" t="s">
        <v>41</v>
      </c>
      <c r="L2665" t="s">
        <v>60</v>
      </c>
      <c r="M2665">
        <v>149000</v>
      </c>
      <c r="N2665"/>
      <c r="O2665" t="s">
        <v>9185</v>
      </c>
      <c r="P2665" t="s">
        <v>3082</v>
      </c>
    </row>
    <row r="2666" spans="1:16" x14ac:dyDescent="0.25">
      <c r="A2666" t="s">
        <v>3</v>
      </c>
      <c r="B2666" t="s">
        <v>9229</v>
      </c>
      <c r="C2666" t="s">
        <v>76</v>
      </c>
      <c r="D2666" t="s">
        <v>584</v>
      </c>
      <c r="E2666" t="s">
        <v>72</v>
      </c>
      <c r="F2666" t="b">
        <v>1</v>
      </c>
      <c r="G2666" t="s">
        <v>13</v>
      </c>
      <c r="H2666" s="1">
        <v>46053.012141203697</v>
      </c>
      <c r="I2666" t="b">
        <v>0</v>
      </c>
      <c r="J2666" t="b">
        <v>0</v>
      </c>
      <c r="K2666" t="s">
        <v>13</v>
      </c>
      <c r="L2666" t="s">
        <v>74</v>
      </c>
      <c r="M2666"/>
      <c r="N2666">
        <v>25</v>
      </c>
      <c r="O2666" t="s">
        <v>3357</v>
      </c>
      <c r="P2666" t="s">
        <v>9230</v>
      </c>
    </row>
    <row r="2667" spans="1:16" x14ac:dyDescent="0.25">
      <c r="A2667" t="s">
        <v>0</v>
      </c>
      <c r="B2667" t="s">
        <v>9231</v>
      </c>
      <c r="C2667" t="s">
        <v>76</v>
      </c>
      <c r="D2667" t="s">
        <v>584</v>
      </c>
      <c r="E2667" t="s">
        <v>72</v>
      </c>
      <c r="F2667" t="b">
        <v>1</v>
      </c>
      <c r="G2667" t="s">
        <v>19</v>
      </c>
      <c r="H2667" s="1">
        <v>46053.012442129628</v>
      </c>
      <c r="I2667" t="b">
        <v>0</v>
      </c>
      <c r="J2667" t="b">
        <v>0</v>
      </c>
      <c r="K2667" t="s">
        <v>19</v>
      </c>
      <c r="L2667" t="s">
        <v>74</v>
      </c>
      <c r="M2667"/>
      <c r="N2667">
        <v>25</v>
      </c>
      <c r="O2667" t="s">
        <v>584</v>
      </c>
      <c r="P2667" t="s">
        <v>673</v>
      </c>
    </row>
    <row r="2668" spans="1:16" x14ac:dyDescent="0.25">
      <c r="A2668" t="s">
        <v>0</v>
      </c>
      <c r="B2668" t="s">
        <v>9232</v>
      </c>
      <c r="C2668" t="s">
        <v>19</v>
      </c>
      <c r="D2668" t="s">
        <v>4518</v>
      </c>
      <c r="E2668" t="s">
        <v>621</v>
      </c>
      <c r="F2668" t="b">
        <v>0</v>
      </c>
      <c r="G2668" t="s">
        <v>19</v>
      </c>
      <c r="H2668" s="1">
        <v>46053.012546296297</v>
      </c>
      <c r="I2668" t="b">
        <v>1</v>
      </c>
      <c r="J2668" t="b">
        <v>0</v>
      </c>
      <c r="K2668" t="s">
        <v>19</v>
      </c>
      <c r="L2668" t="s">
        <v>60</v>
      </c>
      <c r="M2668">
        <v>50000</v>
      </c>
      <c r="N2668"/>
      <c r="O2668" t="s">
        <v>4519</v>
      </c>
    </row>
    <row r="2669" spans="1:16" x14ac:dyDescent="0.25">
      <c r="A2669" t="s">
        <v>2</v>
      </c>
      <c r="B2669" t="s">
        <v>9233</v>
      </c>
      <c r="C2669" t="s">
        <v>19</v>
      </c>
      <c r="D2669" t="s">
        <v>4518</v>
      </c>
      <c r="E2669" t="s">
        <v>621</v>
      </c>
      <c r="F2669" t="b">
        <v>0</v>
      </c>
      <c r="G2669" t="s">
        <v>19</v>
      </c>
      <c r="H2669" s="1">
        <v>46053.012546296297</v>
      </c>
      <c r="I2669" t="b">
        <v>0</v>
      </c>
      <c r="J2669" t="b">
        <v>0</v>
      </c>
      <c r="K2669" t="s">
        <v>19</v>
      </c>
      <c r="L2669" t="s">
        <v>60</v>
      </c>
      <c r="M2669">
        <v>50000</v>
      </c>
      <c r="N2669"/>
      <c r="O2669" t="s">
        <v>4519</v>
      </c>
    </row>
    <row r="2670" spans="1:16" x14ac:dyDescent="0.25">
      <c r="A2670" t="s">
        <v>1</v>
      </c>
      <c r="B2670" t="s">
        <v>9234</v>
      </c>
      <c r="C2670" t="s">
        <v>2474</v>
      </c>
      <c r="D2670" t="s">
        <v>4518</v>
      </c>
      <c r="E2670" t="s">
        <v>621</v>
      </c>
      <c r="F2670" t="b">
        <v>0</v>
      </c>
      <c r="G2670" t="s">
        <v>19</v>
      </c>
      <c r="H2670" s="1">
        <v>46053.012777777767</v>
      </c>
      <c r="I2670" t="b">
        <v>1</v>
      </c>
      <c r="J2670" t="b">
        <v>0</v>
      </c>
      <c r="K2670" t="s">
        <v>19</v>
      </c>
      <c r="L2670" t="s">
        <v>60</v>
      </c>
      <c r="M2670">
        <v>50000</v>
      </c>
      <c r="N2670"/>
      <c r="O2670" t="s">
        <v>4519</v>
      </c>
    </row>
    <row r="2671" spans="1:16" x14ac:dyDescent="0.25">
      <c r="A2671" t="s">
        <v>1</v>
      </c>
      <c r="B2671" t="s">
        <v>9235</v>
      </c>
      <c r="C2671" t="s">
        <v>2474</v>
      </c>
      <c r="D2671" t="s">
        <v>4518</v>
      </c>
      <c r="E2671" t="s">
        <v>621</v>
      </c>
      <c r="F2671" t="b">
        <v>0</v>
      </c>
      <c r="G2671" t="s">
        <v>19</v>
      </c>
      <c r="H2671" s="1">
        <v>46053.012777777767</v>
      </c>
      <c r="I2671" t="b">
        <v>0</v>
      </c>
      <c r="J2671" t="b">
        <v>0</v>
      </c>
      <c r="K2671" t="s">
        <v>19</v>
      </c>
      <c r="L2671" t="s">
        <v>60</v>
      </c>
      <c r="M2671">
        <v>45000</v>
      </c>
      <c r="N2671"/>
      <c r="O2671" t="s">
        <v>8595</v>
      </c>
      <c r="P2671" t="s">
        <v>208</v>
      </c>
    </row>
    <row r="2672" spans="1:16" x14ac:dyDescent="0.25">
      <c r="A2672" t="s">
        <v>0</v>
      </c>
      <c r="B2672" t="s">
        <v>9236</v>
      </c>
      <c r="C2672" t="s">
        <v>9237</v>
      </c>
      <c r="D2672" t="s">
        <v>4652</v>
      </c>
      <c r="E2672" t="s">
        <v>72</v>
      </c>
      <c r="F2672" t="b">
        <v>0</v>
      </c>
      <c r="G2672" t="s">
        <v>40</v>
      </c>
      <c r="H2672" s="1">
        <v>46053.013495370367</v>
      </c>
      <c r="I2672" t="b">
        <v>0</v>
      </c>
      <c r="J2672" t="b">
        <v>0</v>
      </c>
      <c r="K2672" t="s">
        <v>40</v>
      </c>
      <c r="L2672" t="s">
        <v>60</v>
      </c>
      <c r="M2672">
        <v>22815</v>
      </c>
      <c r="N2672"/>
      <c r="O2672" t="s">
        <v>9238</v>
      </c>
      <c r="P2672" t="s">
        <v>713</v>
      </c>
    </row>
    <row r="2673" spans="1:16" x14ac:dyDescent="0.25">
      <c r="A2673" t="s">
        <v>7</v>
      </c>
      <c r="B2673" t="s">
        <v>9239</v>
      </c>
      <c r="C2673" t="s">
        <v>6744</v>
      </c>
      <c r="D2673" t="s">
        <v>9240</v>
      </c>
      <c r="E2673" t="s">
        <v>72</v>
      </c>
      <c r="F2673" t="b">
        <v>0</v>
      </c>
      <c r="G2673" t="s">
        <v>40</v>
      </c>
      <c r="H2673" s="1">
        <v>46053.013518518521</v>
      </c>
      <c r="I2673" t="b">
        <v>1</v>
      </c>
      <c r="J2673" t="b">
        <v>0</v>
      </c>
      <c r="K2673" t="s">
        <v>40</v>
      </c>
      <c r="L2673" t="s">
        <v>60</v>
      </c>
      <c r="M2673">
        <v>35975</v>
      </c>
      <c r="N2673"/>
      <c r="O2673" t="s">
        <v>3686</v>
      </c>
      <c r="P2673" t="s">
        <v>219</v>
      </c>
    </row>
    <row r="2674" spans="1:16" x14ac:dyDescent="0.25">
      <c r="A2674" t="s">
        <v>5</v>
      </c>
      <c r="B2674" t="s">
        <v>9241</v>
      </c>
      <c r="C2674" t="s">
        <v>9242</v>
      </c>
      <c r="D2674" t="s">
        <v>9214</v>
      </c>
      <c r="E2674" t="s">
        <v>59</v>
      </c>
      <c r="F2674" t="b">
        <v>0</v>
      </c>
      <c r="G2674" t="s">
        <v>40</v>
      </c>
      <c r="H2674" s="1">
        <v>46053.013784722221</v>
      </c>
      <c r="I2674" t="b">
        <v>1</v>
      </c>
      <c r="J2674" t="b">
        <v>0</v>
      </c>
      <c r="K2674" t="s">
        <v>40</v>
      </c>
      <c r="L2674" t="s">
        <v>60</v>
      </c>
      <c r="M2674">
        <v>82500</v>
      </c>
      <c r="N2674"/>
      <c r="O2674" t="s">
        <v>9243</v>
      </c>
      <c r="P2674" t="s">
        <v>9244</v>
      </c>
    </row>
    <row r="2675" spans="1:16" x14ac:dyDescent="0.25">
      <c r="A2675" t="s">
        <v>2</v>
      </c>
      <c r="B2675" t="s">
        <v>9245</v>
      </c>
      <c r="C2675" t="s">
        <v>34</v>
      </c>
      <c r="D2675" t="s">
        <v>4587</v>
      </c>
      <c r="E2675" t="s">
        <v>59</v>
      </c>
      <c r="F2675" t="b">
        <v>0</v>
      </c>
      <c r="G2675" t="s">
        <v>34</v>
      </c>
      <c r="H2675" s="1">
        <v>46053.014178240737</v>
      </c>
      <c r="I2675" t="b">
        <v>0</v>
      </c>
      <c r="J2675" t="b">
        <v>0</v>
      </c>
      <c r="K2675" t="s">
        <v>34</v>
      </c>
      <c r="L2675" t="s">
        <v>60</v>
      </c>
      <c r="M2675">
        <v>450000</v>
      </c>
      <c r="N2675"/>
      <c r="O2675" t="s">
        <v>9246</v>
      </c>
      <c r="P2675" t="s">
        <v>208</v>
      </c>
    </row>
    <row r="2676" spans="1:16" x14ac:dyDescent="0.25">
      <c r="A2676" t="s">
        <v>1</v>
      </c>
      <c r="B2676" t="s">
        <v>9247</v>
      </c>
      <c r="C2676" t="s">
        <v>1910</v>
      </c>
      <c r="D2676" t="s">
        <v>4587</v>
      </c>
      <c r="E2676" t="s">
        <v>59</v>
      </c>
      <c r="F2676" t="b">
        <v>0</v>
      </c>
      <c r="G2676" t="s">
        <v>34</v>
      </c>
      <c r="H2676" s="1">
        <v>46053.014201388891</v>
      </c>
      <c r="I2676" t="b">
        <v>1</v>
      </c>
      <c r="J2676" t="b">
        <v>0</v>
      </c>
      <c r="K2676" t="s">
        <v>34</v>
      </c>
      <c r="L2676" t="s">
        <v>60</v>
      </c>
      <c r="M2676">
        <v>550000</v>
      </c>
      <c r="N2676"/>
      <c r="O2676" t="s">
        <v>9248</v>
      </c>
    </row>
    <row r="2677" spans="1:16" x14ac:dyDescent="0.25">
      <c r="A2677" t="s">
        <v>2</v>
      </c>
      <c r="B2677" t="s">
        <v>9249</v>
      </c>
      <c r="C2677" t="s">
        <v>76</v>
      </c>
      <c r="D2677" t="s">
        <v>584</v>
      </c>
      <c r="E2677" t="s">
        <v>72</v>
      </c>
      <c r="F2677" t="b">
        <v>1</v>
      </c>
      <c r="G2677" t="s">
        <v>25</v>
      </c>
      <c r="H2677" s="1">
        <v>46053.014317129629</v>
      </c>
      <c r="I2677" t="b">
        <v>0</v>
      </c>
      <c r="J2677" t="b">
        <v>0</v>
      </c>
      <c r="K2677" t="s">
        <v>25</v>
      </c>
      <c r="L2677" t="s">
        <v>74</v>
      </c>
      <c r="M2677"/>
      <c r="N2677">
        <v>25</v>
      </c>
      <c r="O2677" t="s">
        <v>584</v>
      </c>
      <c r="P2677" t="s">
        <v>9250</v>
      </c>
    </row>
    <row r="2678" spans="1:16" x14ac:dyDescent="0.25">
      <c r="A2678" t="s">
        <v>0</v>
      </c>
      <c r="B2678" t="s">
        <v>6885</v>
      </c>
      <c r="C2678" t="s">
        <v>162</v>
      </c>
      <c r="D2678" t="s">
        <v>4526</v>
      </c>
      <c r="E2678" t="s">
        <v>621</v>
      </c>
      <c r="F2678" t="b">
        <v>0</v>
      </c>
      <c r="G2678" t="s">
        <v>73</v>
      </c>
      <c r="H2678" s="1">
        <v>46053.039652777778</v>
      </c>
      <c r="I2678" t="b">
        <v>0</v>
      </c>
      <c r="J2678" t="b">
        <v>0</v>
      </c>
      <c r="K2678" t="s">
        <v>41</v>
      </c>
      <c r="L2678" t="s">
        <v>74</v>
      </c>
      <c r="M2678"/>
      <c r="N2678">
        <v>21</v>
      </c>
      <c r="O2678" t="s">
        <v>4548</v>
      </c>
      <c r="P2678" t="s">
        <v>4661</v>
      </c>
    </row>
    <row r="2679" spans="1:16" x14ac:dyDescent="0.25">
      <c r="A2679" t="s">
        <v>1</v>
      </c>
      <c r="B2679" t="s">
        <v>439</v>
      </c>
      <c r="C2679" t="s">
        <v>919</v>
      </c>
      <c r="D2679" t="s">
        <v>4630</v>
      </c>
      <c r="E2679" t="s">
        <v>59</v>
      </c>
      <c r="F2679" t="b">
        <v>0</v>
      </c>
      <c r="G2679" t="s">
        <v>77</v>
      </c>
      <c r="H2679" s="1">
        <v>46053.052511574067</v>
      </c>
      <c r="I2679" t="b">
        <v>0</v>
      </c>
      <c r="J2679" t="b">
        <v>1</v>
      </c>
      <c r="K2679" t="s">
        <v>41</v>
      </c>
      <c r="L2679" t="s">
        <v>60</v>
      </c>
      <c r="M2679">
        <v>182500</v>
      </c>
      <c r="N2679"/>
      <c r="O2679" t="s">
        <v>9251</v>
      </c>
    </row>
    <row r="2680" spans="1:16" x14ac:dyDescent="0.25">
      <c r="A2680" t="s">
        <v>1</v>
      </c>
      <c r="B2680" t="s">
        <v>419</v>
      </c>
      <c r="C2680" t="s">
        <v>145</v>
      </c>
      <c r="D2680" t="s">
        <v>4756</v>
      </c>
      <c r="E2680" t="s">
        <v>59</v>
      </c>
      <c r="F2680" t="b">
        <v>0</v>
      </c>
      <c r="G2680" t="s">
        <v>77</v>
      </c>
      <c r="H2680" s="1">
        <v>46053.052557870367</v>
      </c>
      <c r="I2680" t="b">
        <v>0</v>
      </c>
      <c r="J2680" t="b">
        <v>1</v>
      </c>
      <c r="K2680" t="s">
        <v>41</v>
      </c>
      <c r="L2680" t="s">
        <v>60</v>
      </c>
      <c r="M2680">
        <v>105060</v>
      </c>
      <c r="N2680"/>
      <c r="O2680" t="s">
        <v>265</v>
      </c>
      <c r="P2680" t="s">
        <v>9252</v>
      </c>
    </row>
    <row r="2681" spans="1:16" x14ac:dyDescent="0.25">
      <c r="A2681" t="s">
        <v>3</v>
      </c>
      <c r="B2681" t="s">
        <v>9253</v>
      </c>
      <c r="C2681" t="s">
        <v>9254</v>
      </c>
      <c r="D2681" t="s">
        <v>4756</v>
      </c>
      <c r="E2681" t="s">
        <v>59</v>
      </c>
      <c r="F2681" t="b">
        <v>0</v>
      </c>
      <c r="G2681" t="s">
        <v>63</v>
      </c>
      <c r="H2681" s="1">
        <v>46053.06354166667</v>
      </c>
      <c r="I2681" t="b">
        <v>0</v>
      </c>
      <c r="J2681" t="b">
        <v>1</v>
      </c>
      <c r="K2681" t="s">
        <v>41</v>
      </c>
      <c r="L2681" t="s">
        <v>60</v>
      </c>
      <c r="M2681">
        <v>110000</v>
      </c>
      <c r="N2681"/>
      <c r="O2681" t="s">
        <v>4860</v>
      </c>
      <c r="P2681" t="s">
        <v>9255</v>
      </c>
    </row>
    <row r="2682" spans="1:16" x14ac:dyDescent="0.25">
      <c r="A2682" t="s">
        <v>0</v>
      </c>
      <c r="B2682" t="s">
        <v>0</v>
      </c>
      <c r="C2682" t="s">
        <v>2083</v>
      </c>
      <c r="D2682" t="s">
        <v>2360</v>
      </c>
      <c r="F2682" t="b">
        <v>0</v>
      </c>
      <c r="G2682" t="s">
        <v>77</v>
      </c>
      <c r="H2682" s="1">
        <v>46053.081064814818</v>
      </c>
      <c r="I2682" t="b">
        <v>0</v>
      </c>
      <c r="J2682" t="b">
        <v>0</v>
      </c>
      <c r="K2682" t="s">
        <v>41</v>
      </c>
      <c r="L2682" t="s">
        <v>74</v>
      </c>
      <c r="M2682"/>
      <c r="N2682">
        <v>34</v>
      </c>
      <c r="O2682" t="s">
        <v>692</v>
      </c>
      <c r="P2682" t="s">
        <v>945</v>
      </c>
    </row>
    <row r="2683" spans="1:16" x14ac:dyDescent="0.25">
      <c r="A2683" t="s">
        <v>2</v>
      </c>
      <c r="B2683" t="s">
        <v>9256</v>
      </c>
      <c r="C2683" t="s">
        <v>3648</v>
      </c>
      <c r="D2683" t="s">
        <v>5349</v>
      </c>
      <c r="E2683" t="s">
        <v>59</v>
      </c>
      <c r="F2683" t="b">
        <v>0</v>
      </c>
      <c r="G2683" t="s">
        <v>65</v>
      </c>
      <c r="H2683" s="1">
        <v>46053.081736111111</v>
      </c>
      <c r="I2683" t="b">
        <v>0</v>
      </c>
      <c r="J2683" t="b">
        <v>1</v>
      </c>
      <c r="K2683" t="s">
        <v>41</v>
      </c>
      <c r="L2683" t="s">
        <v>60</v>
      </c>
      <c r="M2683">
        <v>97637.5</v>
      </c>
      <c r="N2683"/>
      <c r="O2683" t="s">
        <v>528</v>
      </c>
      <c r="P2683" t="s">
        <v>9257</v>
      </c>
    </row>
    <row r="2684" spans="1:16" x14ac:dyDescent="0.25">
      <c r="A2684" t="s">
        <v>1</v>
      </c>
      <c r="B2684" t="s">
        <v>9258</v>
      </c>
      <c r="C2684" t="s">
        <v>758</v>
      </c>
      <c r="D2684" t="s">
        <v>2360</v>
      </c>
      <c r="E2684" t="s">
        <v>59</v>
      </c>
      <c r="F2684" t="b">
        <v>0</v>
      </c>
      <c r="G2684" t="s">
        <v>65</v>
      </c>
      <c r="H2684" s="1">
        <v>46053.093680555547</v>
      </c>
      <c r="I2684" t="b">
        <v>0</v>
      </c>
      <c r="J2684" t="b">
        <v>1</v>
      </c>
      <c r="K2684" t="s">
        <v>41</v>
      </c>
      <c r="L2684" t="s">
        <v>60</v>
      </c>
      <c r="M2684">
        <v>92500</v>
      </c>
      <c r="N2684"/>
      <c r="O2684" t="s">
        <v>9259</v>
      </c>
      <c r="P2684" t="s">
        <v>9260</v>
      </c>
    </row>
    <row r="2685" spans="1:16" x14ac:dyDescent="0.25">
      <c r="A2685" t="s">
        <v>1</v>
      </c>
      <c r="B2685" t="s">
        <v>599</v>
      </c>
      <c r="C2685" t="s">
        <v>319</v>
      </c>
      <c r="D2685" t="s">
        <v>5349</v>
      </c>
      <c r="E2685" t="s">
        <v>59</v>
      </c>
      <c r="F2685" t="b">
        <v>0</v>
      </c>
      <c r="G2685" t="s">
        <v>65</v>
      </c>
      <c r="H2685" s="1">
        <v>46053.09375</v>
      </c>
      <c r="I2685" t="b">
        <v>1</v>
      </c>
      <c r="J2685" t="b">
        <v>0</v>
      </c>
      <c r="K2685" t="s">
        <v>41</v>
      </c>
      <c r="L2685" t="s">
        <v>60</v>
      </c>
      <c r="M2685">
        <v>135000</v>
      </c>
      <c r="N2685"/>
      <c r="O2685" t="s">
        <v>1455</v>
      </c>
      <c r="P2685" t="s">
        <v>9261</v>
      </c>
    </row>
    <row r="2686" spans="1:16" x14ac:dyDescent="0.25">
      <c r="A2686" t="s">
        <v>1</v>
      </c>
      <c r="B2686" t="s">
        <v>629</v>
      </c>
      <c r="C2686" t="s">
        <v>84</v>
      </c>
      <c r="D2686" t="s">
        <v>4526</v>
      </c>
      <c r="E2686" t="s">
        <v>59</v>
      </c>
      <c r="F2686" t="b">
        <v>0</v>
      </c>
      <c r="G2686" t="s">
        <v>65</v>
      </c>
      <c r="H2686" s="1">
        <v>46053.093842592592</v>
      </c>
      <c r="I2686" t="b">
        <v>0</v>
      </c>
      <c r="J2686" t="b">
        <v>1</v>
      </c>
      <c r="K2686" t="s">
        <v>41</v>
      </c>
      <c r="L2686" t="s">
        <v>60</v>
      </c>
      <c r="M2686">
        <v>143000</v>
      </c>
      <c r="N2686"/>
      <c r="O2686" t="s">
        <v>2076</v>
      </c>
      <c r="P2686" t="s">
        <v>9262</v>
      </c>
    </row>
    <row r="2687" spans="1:16" x14ac:dyDescent="0.25">
      <c r="A2687" t="s">
        <v>0</v>
      </c>
      <c r="B2687" t="s">
        <v>298</v>
      </c>
      <c r="C2687" t="s">
        <v>218</v>
      </c>
      <c r="D2687" t="s">
        <v>2471</v>
      </c>
      <c r="E2687" t="s">
        <v>59</v>
      </c>
      <c r="F2687" t="b">
        <v>0</v>
      </c>
      <c r="G2687" t="s">
        <v>63</v>
      </c>
      <c r="H2687" s="1">
        <v>46053.105173611111</v>
      </c>
      <c r="I2687" t="b">
        <v>0</v>
      </c>
      <c r="J2687" t="b">
        <v>1</v>
      </c>
      <c r="K2687" t="s">
        <v>41</v>
      </c>
      <c r="L2687" t="s">
        <v>60</v>
      </c>
      <c r="M2687">
        <v>95000</v>
      </c>
      <c r="N2687"/>
      <c r="O2687" t="s">
        <v>9182</v>
      </c>
      <c r="P2687" t="s">
        <v>728</v>
      </c>
    </row>
    <row r="2688" spans="1:16" x14ac:dyDescent="0.25">
      <c r="A2688" t="s">
        <v>1</v>
      </c>
      <c r="B2688" t="s">
        <v>9263</v>
      </c>
      <c r="C2688" t="s">
        <v>1357</v>
      </c>
      <c r="D2688" t="s">
        <v>2360</v>
      </c>
      <c r="E2688" t="s">
        <v>59</v>
      </c>
      <c r="F2688" t="b">
        <v>0</v>
      </c>
      <c r="G2688" t="s">
        <v>77</v>
      </c>
      <c r="H2688" s="1">
        <v>46053.125300925924</v>
      </c>
      <c r="I2688" t="b">
        <v>1</v>
      </c>
      <c r="J2688" t="b">
        <v>0</v>
      </c>
      <c r="K2688" t="s">
        <v>41</v>
      </c>
      <c r="L2688" t="s">
        <v>60</v>
      </c>
      <c r="M2688">
        <v>100000</v>
      </c>
      <c r="N2688"/>
      <c r="O2688" t="s">
        <v>9264</v>
      </c>
      <c r="P2688" t="s">
        <v>9265</v>
      </c>
    </row>
    <row r="2689" spans="1:16" x14ac:dyDescent="0.25">
      <c r="A2689" t="s">
        <v>6</v>
      </c>
      <c r="B2689" t="s">
        <v>9266</v>
      </c>
      <c r="C2689" t="s">
        <v>1068</v>
      </c>
      <c r="D2689" t="s">
        <v>4526</v>
      </c>
      <c r="E2689" t="s">
        <v>59</v>
      </c>
      <c r="F2689" t="b">
        <v>0</v>
      </c>
      <c r="G2689" t="s">
        <v>65</v>
      </c>
      <c r="H2689" s="1">
        <v>46053.13548611111</v>
      </c>
      <c r="I2689" t="b">
        <v>1</v>
      </c>
      <c r="J2689" t="b">
        <v>1</v>
      </c>
      <c r="K2689" t="s">
        <v>41</v>
      </c>
      <c r="L2689" t="s">
        <v>74</v>
      </c>
      <c r="M2689"/>
      <c r="N2689">
        <v>77</v>
      </c>
      <c r="O2689" t="s">
        <v>4743</v>
      </c>
      <c r="P2689" t="s">
        <v>9267</v>
      </c>
    </row>
    <row r="2690" spans="1:16" x14ac:dyDescent="0.25">
      <c r="A2690" t="s">
        <v>1</v>
      </c>
      <c r="B2690" t="s">
        <v>390</v>
      </c>
      <c r="C2690" t="s">
        <v>2298</v>
      </c>
      <c r="D2690" t="s">
        <v>4526</v>
      </c>
      <c r="E2690" t="s">
        <v>59</v>
      </c>
      <c r="F2690" t="b">
        <v>0</v>
      </c>
      <c r="G2690" t="s">
        <v>77</v>
      </c>
      <c r="H2690" s="1">
        <v>46053.135937500003</v>
      </c>
      <c r="I2690" t="b">
        <v>0</v>
      </c>
      <c r="J2690" t="b">
        <v>1</v>
      </c>
      <c r="K2690" t="s">
        <v>41</v>
      </c>
      <c r="L2690" t="s">
        <v>74</v>
      </c>
      <c r="M2690"/>
      <c r="N2690">
        <v>69.5</v>
      </c>
      <c r="O2690" t="s">
        <v>4743</v>
      </c>
      <c r="P2690" t="s">
        <v>9268</v>
      </c>
    </row>
    <row r="2691" spans="1:16" x14ac:dyDescent="0.25">
      <c r="A2691" t="s">
        <v>1</v>
      </c>
      <c r="B2691" t="s">
        <v>9269</v>
      </c>
      <c r="C2691" t="s">
        <v>162</v>
      </c>
      <c r="D2691" t="s">
        <v>2360</v>
      </c>
      <c r="E2691" t="s">
        <v>59</v>
      </c>
      <c r="F2691" t="b">
        <v>0</v>
      </c>
      <c r="G2691" t="s">
        <v>73</v>
      </c>
      <c r="H2691" s="1">
        <v>46053.16542824074</v>
      </c>
      <c r="I2691" t="b">
        <v>1</v>
      </c>
      <c r="J2691" t="b">
        <v>1</v>
      </c>
      <c r="K2691" t="s">
        <v>41</v>
      </c>
      <c r="L2691" t="s">
        <v>60</v>
      </c>
      <c r="M2691">
        <v>135000</v>
      </c>
      <c r="N2691"/>
      <c r="O2691" t="s">
        <v>9270</v>
      </c>
      <c r="P2691" t="s">
        <v>954</v>
      </c>
    </row>
    <row r="2692" spans="1:16" x14ac:dyDescent="0.25">
      <c r="A2692" t="s">
        <v>0</v>
      </c>
      <c r="B2692" t="s">
        <v>9155</v>
      </c>
      <c r="C2692" t="s">
        <v>112</v>
      </c>
      <c r="D2692" t="s">
        <v>2360</v>
      </c>
      <c r="E2692" t="s">
        <v>59</v>
      </c>
      <c r="F2692" t="b">
        <v>0</v>
      </c>
      <c r="G2692" t="s">
        <v>65</v>
      </c>
      <c r="H2692" s="1">
        <v>46053.166712962957</v>
      </c>
      <c r="I2692" t="b">
        <v>0</v>
      </c>
      <c r="J2692" t="b">
        <v>1</v>
      </c>
      <c r="K2692" t="s">
        <v>41</v>
      </c>
      <c r="L2692" t="s">
        <v>60</v>
      </c>
      <c r="M2692">
        <v>95000</v>
      </c>
      <c r="N2692"/>
      <c r="O2692" t="s">
        <v>9271</v>
      </c>
      <c r="P2692" t="s">
        <v>9156</v>
      </c>
    </row>
    <row r="2693" spans="1:16" x14ac:dyDescent="0.25">
      <c r="A2693" t="s">
        <v>0</v>
      </c>
      <c r="B2693" t="s">
        <v>9272</v>
      </c>
      <c r="C2693" t="s">
        <v>504</v>
      </c>
      <c r="D2693" t="s">
        <v>2360</v>
      </c>
      <c r="E2693" t="s">
        <v>621</v>
      </c>
      <c r="F2693" t="b">
        <v>0</v>
      </c>
      <c r="G2693" t="s">
        <v>65</v>
      </c>
      <c r="H2693" s="1">
        <v>46053.166851851849</v>
      </c>
      <c r="I2693" t="b">
        <v>0</v>
      </c>
      <c r="J2693" t="b">
        <v>0</v>
      </c>
      <c r="K2693" t="s">
        <v>41</v>
      </c>
      <c r="L2693" t="s">
        <v>74</v>
      </c>
      <c r="M2693"/>
      <c r="N2693">
        <v>33.6</v>
      </c>
      <c r="O2693" t="s">
        <v>3066</v>
      </c>
    </row>
    <row r="2694" spans="1:16" x14ac:dyDescent="0.25">
      <c r="A2694" t="s">
        <v>0</v>
      </c>
      <c r="B2694" t="s">
        <v>9273</v>
      </c>
      <c r="C2694" t="s">
        <v>81</v>
      </c>
      <c r="D2694" t="s">
        <v>2360</v>
      </c>
      <c r="E2694" t="s">
        <v>59</v>
      </c>
      <c r="F2694" t="b">
        <v>0</v>
      </c>
      <c r="G2694" t="s">
        <v>77</v>
      </c>
      <c r="H2694" s="1">
        <v>46053.206064814818</v>
      </c>
      <c r="I2694" t="b">
        <v>1</v>
      </c>
      <c r="J2694" t="b">
        <v>1</v>
      </c>
      <c r="K2694" t="s">
        <v>41</v>
      </c>
      <c r="L2694" t="s">
        <v>60</v>
      </c>
      <c r="M2694">
        <v>92500</v>
      </c>
      <c r="N2694"/>
      <c r="O2694" t="s">
        <v>9274</v>
      </c>
      <c r="P2694" t="s">
        <v>8019</v>
      </c>
    </row>
    <row r="2695" spans="1:16" x14ac:dyDescent="0.25">
      <c r="A2695" t="s">
        <v>8</v>
      </c>
      <c r="B2695" t="s">
        <v>9275</v>
      </c>
      <c r="C2695" t="s">
        <v>76</v>
      </c>
      <c r="D2695" t="s">
        <v>4622</v>
      </c>
      <c r="E2695" t="s">
        <v>59</v>
      </c>
      <c r="F2695" t="b">
        <v>1</v>
      </c>
      <c r="G2695" t="s">
        <v>21</v>
      </c>
      <c r="H2695" s="1">
        <v>46053.234097222223</v>
      </c>
      <c r="I2695" t="b">
        <v>0</v>
      </c>
      <c r="J2695" t="b">
        <v>0</v>
      </c>
      <c r="K2695" t="s">
        <v>21</v>
      </c>
      <c r="L2695" t="s">
        <v>60</v>
      </c>
      <c r="M2695">
        <v>76800</v>
      </c>
      <c r="N2695"/>
      <c r="O2695" t="s">
        <v>9276</v>
      </c>
      <c r="P2695" t="s">
        <v>9277</v>
      </c>
    </row>
    <row r="2696" spans="1:16" x14ac:dyDescent="0.25">
      <c r="A2696" t="s">
        <v>2</v>
      </c>
      <c r="B2696" t="s">
        <v>9278</v>
      </c>
      <c r="C2696" t="s">
        <v>844</v>
      </c>
      <c r="D2696" t="s">
        <v>4526</v>
      </c>
      <c r="E2696" t="s">
        <v>59</v>
      </c>
      <c r="F2696" t="b">
        <v>0</v>
      </c>
      <c r="G2696" t="s">
        <v>65</v>
      </c>
      <c r="H2696" s="1">
        <v>46053.248425925929</v>
      </c>
      <c r="I2696" t="b">
        <v>0</v>
      </c>
      <c r="J2696" t="b">
        <v>1</v>
      </c>
      <c r="K2696" t="s">
        <v>41</v>
      </c>
      <c r="L2696" t="s">
        <v>60</v>
      </c>
      <c r="M2696">
        <v>170000</v>
      </c>
      <c r="N2696"/>
      <c r="O2696" t="s">
        <v>241</v>
      </c>
      <c r="P2696" t="s">
        <v>9279</v>
      </c>
    </row>
    <row r="2697" spans="1:16" x14ac:dyDescent="0.25">
      <c r="A2697" t="s">
        <v>0</v>
      </c>
      <c r="B2697" t="s">
        <v>9142</v>
      </c>
      <c r="C2697" t="s">
        <v>463</v>
      </c>
      <c r="D2697" t="s">
        <v>2360</v>
      </c>
      <c r="E2697" t="s">
        <v>59</v>
      </c>
      <c r="F2697" t="b">
        <v>0</v>
      </c>
      <c r="G2697" t="s">
        <v>77</v>
      </c>
      <c r="H2697" s="1">
        <v>46053.250081018523</v>
      </c>
      <c r="I2697" t="b">
        <v>0</v>
      </c>
      <c r="J2697" t="b">
        <v>0</v>
      </c>
      <c r="K2697" t="s">
        <v>41</v>
      </c>
      <c r="L2697" t="s">
        <v>60</v>
      </c>
      <c r="M2697">
        <v>74500</v>
      </c>
      <c r="N2697"/>
      <c r="O2697" t="s">
        <v>9280</v>
      </c>
      <c r="P2697" t="s">
        <v>9144</v>
      </c>
    </row>
    <row r="2698" spans="1:16" x14ac:dyDescent="0.25">
      <c r="A2698" t="s">
        <v>2</v>
      </c>
      <c r="B2698" t="s">
        <v>9281</v>
      </c>
      <c r="C2698" t="s">
        <v>353</v>
      </c>
      <c r="D2698" t="s">
        <v>5721</v>
      </c>
      <c r="E2698" t="s">
        <v>59</v>
      </c>
      <c r="F2698" t="b">
        <v>0</v>
      </c>
      <c r="G2698" t="s">
        <v>77</v>
      </c>
      <c r="H2698" s="1">
        <v>46053.250439814823</v>
      </c>
      <c r="I2698" t="b">
        <v>0</v>
      </c>
      <c r="J2698" t="b">
        <v>1</v>
      </c>
      <c r="K2698" t="s">
        <v>41</v>
      </c>
      <c r="L2698" t="s">
        <v>60</v>
      </c>
      <c r="M2698">
        <v>193500</v>
      </c>
      <c r="N2698"/>
      <c r="O2698" t="s">
        <v>354</v>
      </c>
      <c r="P2698" t="s">
        <v>9282</v>
      </c>
    </row>
    <row r="2699" spans="1:16" x14ac:dyDescent="0.25">
      <c r="A2699" t="s">
        <v>2</v>
      </c>
      <c r="B2699" t="s">
        <v>9283</v>
      </c>
      <c r="C2699" t="s">
        <v>76</v>
      </c>
      <c r="D2699" t="s">
        <v>5721</v>
      </c>
      <c r="E2699" t="s">
        <v>59</v>
      </c>
      <c r="F2699" t="b">
        <v>1</v>
      </c>
      <c r="G2699" t="s">
        <v>13</v>
      </c>
      <c r="H2699" s="1">
        <v>46053.26222222222</v>
      </c>
      <c r="I2699" t="b">
        <v>0</v>
      </c>
      <c r="J2699" t="b">
        <v>0</v>
      </c>
      <c r="K2699" t="s">
        <v>13</v>
      </c>
      <c r="L2699" t="s">
        <v>60</v>
      </c>
      <c r="M2699">
        <v>193000</v>
      </c>
      <c r="N2699"/>
      <c r="O2699" t="s">
        <v>3275</v>
      </c>
      <c r="P2699" t="s">
        <v>2807</v>
      </c>
    </row>
    <row r="2700" spans="1:16" x14ac:dyDescent="0.25">
      <c r="A2700" t="s">
        <v>1</v>
      </c>
      <c r="B2700" t="s">
        <v>9284</v>
      </c>
      <c r="C2700" t="s">
        <v>2298</v>
      </c>
      <c r="D2700" t="s">
        <v>2360</v>
      </c>
      <c r="E2700" t="s">
        <v>59</v>
      </c>
      <c r="F2700" t="b">
        <v>0</v>
      </c>
      <c r="G2700" t="s">
        <v>63</v>
      </c>
      <c r="H2700" s="1">
        <v>46053.272303240738</v>
      </c>
      <c r="I2700" t="b">
        <v>1</v>
      </c>
      <c r="J2700" t="b">
        <v>1</v>
      </c>
      <c r="K2700" t="s">
        <v>41</v>
      </c>
      <c r="L2700" t="s">
        <v>60</v>
      </c>
      <c r="M2700">
        <v>107000</v>
      </c>
      <c r="N2700"/>
      <c r="O2700" t="s">
        <v>1292</v>
      </c>
      <c r="P2700" t="s">
        <v>9285</v>
      </c>
    </row>
    <row r="2701" spans="1:16" x14ac:dyDescent="0.25">
      <c r="A2701" t="s">
        <v>6</v>
      </c>
      <c r="B2701" t="s">
        <v>6</v>
      </c>
      <c r="C2701" t="s">
        <v>1593</v>
      </c>
      <c r="D2701" t="s">
        <v>2360</v>
      </c>
      <c r="E2701" t="s">
        <v>59</v>
      </c>
      <c r="F2701" t="b">
        <v>0</v>
      </c>
      <c r="G2701" t="s">
        <v>65</v>
      </c>
      <c r="H2701" s="1">
        <v>46053.290150462963</v>
      </c>
      <c r="I2701" t="b">
        <v>0</v>
      </c>
      <c r="J2701" t="b">
        <v>1</v>
      </c>
      <c r="K2701" t="s">
        <v>41</v>
      </c>
      <c r="L2701" t="s">
        <v>60</v>
      </c>
      <c r="M2701">
        <v>121700</v>
      </c>
      <c r="N2701"/>
      <c r="O2701" t="s">
        <v>5613</v>
      </c>
      <c r="P2701" t="s">
        <v>718</v>
      </c>
    </row>
    <row r="2702" spans="1:16" x14ac:dyDescent="0.25">
      <c r="A2702" t="s">
        <v>1</v>
      </c>
      <c r="B2702" t="s">
        <v>9070</v>
      </c>
      <c r="C2702" t="s">
        <v>315</v>
      </c>
      <c r="D2702" t="s">
        <v>2360</v>
      </c>
      <c r="E2702" t="s">
        <v>59</v>
      </c>
      <c r="F2702" t="b">
        <v>0</v>
      </c>
      <c r="G2702" t="s">
        <v>65</v>
      </c>
      <c r="H2702" s="1">
        <v>46053.29247685185</v>
      </c>
      <c r="I2702" t="b">
        <v>1</v>
      </c>
      <c r="J2702" t="b">
        <v>1</v>
      </c>
      <c r="K2702" t="s">
        <v>41</v>
      </c>
      <c r="L2702" t="s">
        <v>60</v>
      </c>
      <c r="M2702">
        <v>194500</v>
      </c>
      <c r="N2702"/>
      <c r="O2702" t="s">
        <v>3902</v>
      </c>
      <c r="P2702" t="s">
        <v>2225</v>
      </c>
    </row>
    <row r="2703" spans="1:16" x14ac:dyDescent="0.25">
      <c r="A2703" t="s">
        <v>1</v>
      </c>
      <c r="B2703" t="s">
        <v>9286</v>
      </c>
      <c r="C2703" t="s">
        <v>81</v>
      </c>
      <c r="D2703" t="s">
        <v>5018</v>
      </c>
      <c r="E2703" t="s">
        <v>59</v>
      </c>
      <c r="F2703" t="b">
        <v>0</v>
      </c>
      <c r="G2703" t="s">
        <v>77</v>
      </c>
      <c r="H2703" s="1">
        <v>46053.375879629632</v>
      </c>
      <c r="I2703" t="b">
        <v>0</v>
      </c>
      <c r="J2703" t="b">
        <v>0</v>
      </c>
      <c r="K2703" t="s">
        <v>41</v>
      </c>
      <c r="L2703" t="s">
        <v>60</v>
      </c>
      <c r="M2703">
        <v>200000</v>
      </c>
      <c r="N2703"/>
      <c r="O2703" t="s">
        <v>9287</v>
      </c>
      <c r="P2703" t="s">
        <v>85</v>
      </c>
    </row>
    <row r="2704" spans="1:16" x14ac:dyDescent="0.25">
      <c r="A2704" t="s">
        <v>5</v>
      </c>
      <c r="B2704" t="s">
        <v>9288</v>
      </c>
      <c r="C2704" t="s">
        <v>1927</v>
      </c>
      <c r="D2704" t="s">
        <v>5018</v>
      </c>
      <c r="E2704" t="s">
        <v>232</v>
      </c>
      <c r="F2704" t="b">
        <v>0</v>
      </c>
      <c r="G2704" t="s">
        <v>77</v>
      </c>
      <c r="H2704" s="1">
        <v>46053.37605324074</v>
      </c>
      <c r="I2704" t="b">
        <v>0</v>
      </c>
      <c r="J2704" t="b">
        <v>0</v>
      </c>
      <c r="K2704" t="s">
        <v>41</v>
      </c>
      <c r="L2704" t="s">
        <v>74</v>
      </c>
      <c r="M2704"/>
      <c r="N2704">
        <v>32.5</v>
      </c>
      <c r="O2704" t="s">
        <v>9289</v>
      </c>
      <c r="P2704" t="s">
        <v>9290</v>
      </c>
    </row>
    <row r="2705" spans="1:16" x14ac:dyDescent="0.25">
      <c r="A2705" t="s">
        <v>0</v>
      </c>
      <c r="B2705" t="s">
        <v>0</v>
      </c>
      <c r="C2705" t="s">
        <v>7611</v>
      </c>
      <c r="D2705" t="s">
        <v>4599</v>
      </c>
      <c r="E2705" t="s">
        <v>59</v>
      </c>
      <c r="F2705" t="b">
        <v>0</v>
      </c>
      <c r="G2705" t="s">
        <v>40</v>
      </c>
      <c r="H2705" s="1">
        <v>46053.388449074067</v>
      </c>
      <c r="I2705" t="b">
        <v>1</v>
      </c>
      <c r="J2705" t="b">
        <v>0</v>
      </c>
      <c r="K2705" t="s">
        <v>40</v>
      </c>
      <c r="L2705" t="s">
        <v>60</v>
      </c>
      <c r="M2705">
        <v>40000</v>
      </c>
      <c r="N2705"/>
      <c r="O2705" t="s">
        <v>9291</v>
      </c>
      <c r="P2705" t="s">
        <v>9292</v>
      </c>
    </row>
    <row r="2706" spans="1:16" x14ac:dyDescent="0.25">
      <c r="A2706" t="s">
        <v>0</v>
      </c>
      <c r="B2706" t="s">
        <v>9293</v>
      </c>
      <c r="C2706" t="s">
        <v>114</v>
      </c>
      <c r="D2706" t="s">
        <v>2360</v>
      </c>
      <c r="E2706" t="s">
        <v>59</v>
      </c>
      <c r="F2706" t="b">
        <v>0</v>
      </c>
      <c r="G2706" t="s">
        <v>77</v>
      </c>
      <c r="H2706" s="1">
        <v>46053.416747685187</v>
      </c>
      <c r="I2706" t="b">
        <v>0</v>
      </c>
      <c r="J2706" t="b">
        <v>1</v>
      </c>
      <c r="K2706" t="s">
        <v>41</v>
      </c>
      <c r="L2706" t="s">
        <v>60</v>
      </c>
      <c r="M2706">
        <v>72969.5</v>
      </c>
      <c r="N2706"/>
      <c r="O2706" t="s">
        <v>9294</v>
      </c>
      <c r="P2706" t="s">
        <v>325</v>
      </c>
    </row>
    <row r="2707" spans="1:16" x14ac:dyDescent="0.25">
      <c r="A2707" t="s">
        <v>6</v>
      </c>
      <c r="B2707" t="s">
        <v>9295</v>
      </c>
      <c r="C2707" t="s">
        <v>489</v>
      </c>
      <c r="D2707" t="s">
        <v>2360</v>
      </c>
      <c r="E2707" t="s">
        <v>72</v>
      </c>
      <c r="F2707" t="b">
        <v>0</v>
      </c>
      <c r="G2707" t="s">
        <v>77</v>
      </c>
      <c r="H2707" s="1">
        <v>46053.41710648148</v>
      </c>
      <c r="I2707" t="b">
        <v>0</v>
      </c>
      <c r="J2707" t="b">
        <v>1</v>
      </c>
      <c r="K2707" t="s">
        <v>41</v>
      </c>
      <c r="L2707" t="s">
        <v>60</v>
      </c>
      <c r="M2707">
        <v>175500</v>
      </c>
      <c r="N2707"/>
      <c r="O2707" t="s">
        <v>424</v>
      </c>
      <c r="P2707" t="s">
        <v>4581</v>
      </c>
    </row>
    <row r="2708" spans="1:16" x14ac:dyDescent="0.25">
      <c r="A2708" t="s">
        <v>9</v>
      </c>
      <c r="B2708" t="s">
        <v>3827</v>
      </c>
      <c r="C2708" t="s">
        <v>320</v>
      </c>
      <c r="D2708" t="s">
        <v>9296</v>
      </c>
      <c r="E2708" t="s">
        <v>59</v>
      </c>
      <c r="F2708" t="b">
        <v>0</v>
      </c>
      <c r="G2708" t="s">
        <v>73</v>
      </c>
      <c r="H2708" s="1">
        <v>46053.458495370367</v>
      </c>
      <c r="I2708" t="b">
        <v>0</v>
      </c>
      <c r="J2708" t="b">
        <v>1</v>
      </c>
      <c r="K2708" t="s">
        <v>41</v>
      </c>
      <c r="L2708" t="s">
        <v>60</v>
      </c>
      <c r="M2708">
        <v>97307</v>
      </c>
      <c r="N2708"/>
      <c r="O2708" t="s">
        <v>9297</v>
      </c>
      <c r="P2708" t="s">
        <v>9298</v>
      </c>
    </row>
    <row r="2709" spans="1:16" x14ac:dyDescent="0.25">
      <c r="A2709" t="s">
        <v>4</v>
      </c>
      <c r="B2709" t="s">
        <v>9299</v>
      </c>
      <c r="C2709" t="s">
        <v>76</v>
      </c>
      <c r="D2709" t="s">
        <v>5251</v>
      </c>
      <c r="E2709" t="s">
        <v>59</v>
      </c>
      <c r="F2709" t="b">
        <v>1</v>
      </c>
      <c r="G2709" t="s">
        <v>13</v>
      </c>
      <c r="H2709" s="1">
        <v>46053.460590277777</v>
      </c>
      <c r="I2709" t="b">
        <v>1</v>
      </c>
      <c r="J2709" t="b">
        <v>0</v>
      </c>
      <c r="K2709" t="s">
        <v>13</v>
      </c>
      <c r="L2709" t="s">
        <v>60</v>
      </c>
      <c r="M2709">
        <v>180939.5</v>
      </c>
      <c r="N2709"/>
      <c r="O2709" t="s">
        <v>9300</v>
      </c>
      <c r="P2709" t="s">
        <v>9301</v>
      </c>
    </row>
    <row r="2710" spans="1:16" x14ac:dyDescent="0.25">
      <c r="A2710" t="s">
        <v>2</v>
      </c>
      <c r="B2710" t="s">
        <v>9302</v>
      </c>
      <c r="C2710" t="s">
        <v>500</v>
      </c>
      <c r="D2710" t="s">
        <v>4526</v>
      </c>
      <c r="E2710" t="s">
        <v>59</v>
      </c>
      <c r="F2710" t="b">
        <v>0</v>
      </c>
      <c r="G2710" t="s">
        <v>13</v>
      </c>
      <c r="H2710" s="1">
        <v>46053.460590277777</v>
      </c>
      <c r="I2710" t="b">
        <v>0</v>
      </c>
      <c r="J2710" t="b">
        <v>0</v>
      </c>
      <c r="K2710" t="s">
        <v>13</v>
      </c>
      <c r="L2710" t="s">
        <v>60</v>
      </c>
      <c r="M2710">
        <v>182500</v>
      </c>
      <c r="N2710"/>
      <c r="O2710" t="s">
        <v>9303</v>
      </c>
      <c r="P2710" t="s">
        <v>9304</v>
      </c>
    </row>
    <row r="2711" spans="1:16" x14ac:dyDescent="0.25">
      <c r="A2711" t="s">
        <v>1</v>
      </c>
      <c r="B2711" t="s">
        <v>9305</v>
      </c>
      <c r="C2711" t="s">
        <v>131</v>
      </c>
      <c r="D2711" t="s">
        <v>4756</v>
      </c>
      <c r="E2711" t="s">
        <v>59</v>
      </c>
      <c r="F2711" t="b">
        <v>0</v>
      </c>
      <c r="G2711" t="s">
        <v>13</v>
      </c>
      <c r="H2711" s="1">
        <v>46053.502175925933</v>
      </c>
      <c r="I2711" t="b">
        <v>0</v>
      </c>
      <c r="J2711" t="b">
        <v>0</v>
      </c>
      <c r="K2711" t="s">
        <v>13</v>
      </c>
      <c r="L2711" t="s">
        <v>60</v>
      </c>
      <c r="M2711">
        <v>135000</v>
      </c>
      <c r="N2711"/>
      <c r="O2711" t="s">
        <v>2417</v>
      </c>
      <c r="P2711" t="s">
        <v>9306</v>
      </c>
    </row>
    <row r="2712" spans="1:16" x14ac:dyDescent="0.25">
      <c r="A2712" t="s">
        <v>1</v>
      </c>
      <c r="B2712" t="s">
        <v>9307</v>
      </c>
      <c r="C2712" t="s">
        <v>175</v>
      </c>
      <c r="D2712" t="s">
        <v>2360</v>
      </c>
      <c r="E2712" t="s">
        <v>59</v>
      </c>
      <c r="F2712" t="b">
        <v>0</v>
      </c>
      <c r="G2712" t="s">
        <v>77</v>
      </c>
      <c r="H2712" s="1">
        <v>46053.542731481481</v>
      </c>
      <c r="I2712" t="b">
        <v>0</v>
      </c>
      <c r="J2712" t="b">
        <v>1</v>
      </c>
      <c r="K2712" t="s">
        <v>41</v>
      </c>
      <c r="L2712" t="s">
        <v>60</v>
      </c>
      <c r="M2712">
        <v>197000</v>
      </c>
      <c r="N2712"/>
      <c r="O2712" t="s">
        <v>1355</v>
      </c>
      <c r="P2712" t="s">
        <v>9308</v>
      </c>
    </row>
    <row r="2713" spans="1:16" x14ac:dyDescent="0.25">
      <c r="A2713" t="s">
        <v>2</v>
      </c>
      <c r="B2713" t="s">
        <v>9309</v>
      </c>
      <c r="C2713" t="s">
        <v>81</v>
      </c>
      <c r="D2713" t="s">
        <v>4526</v>
      </c>
      <c r="E2713" t="s">
        <v>59</v>
      </c>
      <c r="F2713" t="b">
        <v>0</v>
      </c>
      <c r="G2713" t="s">
        <v>77</v>
      </c>
      <c r="H2713" s="1">
        <v>46053.583773148152</v>
      </c>
      <c r="I2713" t="b">
        <v>0</v>
      </c>
      <c r="J2713" t="b">
        <v>0</v>
      </c>
      <c r="K2713" t="s">
        <v>41</v>
      </c>
      <c r="L2713" t="s">
        <v>60</v>
      </c>
      <c r="M2713">
        <v>322500</v>
      </c>
      <c r="N2713"/>
      <c r="O2713" t="s">
        <v>3792</v>
      </c>
      <c r="P2713" t="s">
        <v>85</v>
      </c>
    </row>
    <row r="2714" spans="1:16" x14ac:dyDescent="0.25">
      <c r="A2714" t="s">
        <v>1</v>
      </c>
      <c r="B2714" t="s">
        <v>9310</v>
      </c>
      <c r="C2714" t="s">
        <v>810</v>
      </c>
      <c r="D2714" t="s">
        <v>4550</v>
      </c>
      <c r="E2714" t="s">
        <v>59</v>
      </c>
      <c r="F2714" t="b">
        <v>0</v>
      </c>
      <c r="G2714" t="s">
        <v>77</v>
      </c>
      <c r="H2714" s="1">
        <v>46053.584351851852</v>
      </c>
      <c r="I2714" t="b">
        <v>0</v>
      </c>
      <c r="J2714" t="b">
        <v>0</v>
      </c>
      <c r="K2714" t="s">
        <v>41</v>
      </c>
      <c r="L2714" t="s">
        <v>74</v>
      </c>
      <c r="M2714"/>
      <c r="N2714">
        <v>109.69</v>
      </c>
      <c r="O2714" t="s">
        <v>3019</v>
      </c>
      <c r="P2714" t="s">
        <v>9061</v>
      </c>
    </row>
    <row r="2715" spans="1:16" x14ac:dyDescent="0.25">
      <c r="A2715" t="s">
        <v>1</v>
      </c>
      <c r="B2715" t="s">
        <v>390</v>
      </c>
      <c r="C2715" t="s">
        <v>620</v>
      </c>
      <c r="D2715" t="s">
        <v>4756</v>
      </c>
      <c r="E2715" t="s">
        <v>59</v>
      </c>
      <c r="F2715" t="b">
        <v>0</v>
      </c>
      <c r="G2715" t="s">
        <v>77</v>
      </c>
      <c r="H2715" s="1">
        <v>46053.584386574083</v>
      </c>
      <c r="I2715" t="b">
        <v>0</v>
      </c>
      <c r="J2715" t="b">
        <v>0</v>
      </c>
      <c r="K2715" t="s">
        <v>41</v>
      </c>
      <c r="L2715" t="s">
        <v>60</v>
      </c>
      <c r="M2715">
        <v>115000</v>
      </c>
      <c r="N2715"/>
      <c r="O2715" t="s">
        <v>9311</v>
      </c>
      <c r="P2715" t="s">
        <v>9312</v>
      </c>
    </row>
    <row r="2716" spans="1:16" x14ac:dyDescent="0.25">
      <c r="A2716" t="s">
        <v>1</v>
      </c>
      <c r="B2716" t="s">
        <v>9313</v>
      </c>
      <c r="C2716" t="s">
        <v>1205</v>
      </c>
      <c r="D2716" t="s">
        <v>4751</v>
      </c>
      <c r="E2716" t="s">
        <v>59</v>
      </c>
      <c r="F2716" t="b">
        <v>0</v>
      </c>
      <c r="G2716" t="s">
        <v>77</v>
      </c>
      <c r="H2716" s="1">
        <v>46053.584467592591</v>
      </c>
      <c r="I2716" t="b">
        <v>0</v>
      </c>
      <c r="J2716" t="b">
        <v>1</v>
      </c>
      <c r="K2716" t="s">
        <v>41</v>
      </c>
      <c r="L2716" t="s">
        <v>60</v>
      </c>
      <c r="M2716">
        <v>140000</v>
      </c>
      <c r="N2716"/>
      <c r="O2716" t="s">
        <v>1793</v>
      </c>
      <c r="P2716" t="s">
        <v>9314</v>
      </c>
    </row>
    <row r="2717" spans="1:16" x14ac:dyDescent="0.25">
      <c r="A2717" t="s">
        <v>2</v>
      </c>
      <c r="B2717" t="s">
        <v>407</v>
      </c>
      <c r="C2717" t="s">
        <v>7294</v>
      </c>
      <c r="D2717" t="s">
        <v>4756</v>
      </c>
      <c r="E2717" t="s">
        <v>59</v>
      </c>
      <c r="F2717" t="b">
        <v>0</v>
      </c>
      <c r="G2717" t="s">
        <v>77</v>
      </c>
      <c r="H2717" s="1">
        <v>46053.625081018523</v>
      </c>
      <c r="I2717" t="b">
        <v>0</v>
      </c>
      <c r="J2717" t="b">
        <v>1</v>
      </c>
      <c r="K2717" t="s">
        <v>41</v>
      </c>
      <c r="L2717" t="s">
        <v>60</v>
      </c>
      <c r="M2717">
        <v>110000</v>
      </c>
      <c r="N2717"/>
      <c r="O2717" t="s">
        <v>9315</v>
      </c>
      <c r="P2717" t="s">
        <v>9316</v>
      </c>
    </row>
    <row r="2718" spans="1:16" x14ac:dyDescent="0.25">
      <c r="A2718" t="s">
        <v>2</v>
      </c>
      <c r="B2718" t="s">
        <v>9317</v>
      </c>
      <c r="C2718" t="s">
        <v>4220</v>
      </c>
      <c r="D2718" t="s">
        <v>4756</v>
      </c>
      <c r="E2718" t="s">
        <v>59</v>
      </c>
      <c r="F2718" t="b">
        <v>0</v>
      </c>
      <c r="G2718" t="s">
        <v>89</v>
      </c>
      <c r="H2718" s="1">
        <v>46053.625740740739</v>
      </c>
      <c r="I2718" t="b">
        <v>0</v>
      </c>
      <c r="J2718" t="b">
        <v>1</v>
      </c>
      <c r="K2718" t="s">
        <v>41</v>
      </c>
      <c r="L2718" t="s">
        <v>60</v>
      </c>
      <c r="M2718">
        <v>110000</v>
      </c>
      <c r="N2718"/>
      <c r="O2718" t="s">
        <v>7204</v>
      </c>
      <c r="P2718" t="s">
        <v>7205</v>
      </c>
    </row>
    <row r="2719" spans="1:16" x14ac:dyDescent="0.25">
      <c r="A2719" t="s">
        <v>1</v>
      </c>
      <c r="B2719" t="s">
        <v>316</v>
      </c>
      <c r="C2719" t="s">
        <v>9318</v>
      </c>
      <c r="D2719" t="s">
        <v>4526</v>
      </c>
      <c r="E2719" t="s">
        <v>59</v>
      </c>
      <c r="F2719" t="b">
        <v>0</v>
      </c>
      <c r="G2719" t="s">
        <v>19</v>
      </c>
      <c r="H2719" s="1">
        <v>46053.627511574072</v>
      </c>
      <c r="I2719" t="b">
        <v>0</v>
      </c>
      <c r="J2719" t="b">
        <v>0</v>
      </c>
      <c r="K2719" t="s">
        <v>19</v>
      </c>
      <c r="L2719" t="s">
        <v>60</v>
      </c>
      <c r="M2719">
        <v>2750000</v>
      </c>
      <c r="N2719"/>
      <c r="O2719" t="s">
        <v>9319</v>
      </c>
      <c r="P2719" t="s">
        <v>9320</v>
      </c>
    </row>
    <row r="2720" spans="1:16" x14ac:dyDescent="0.25">
      <c r="A2720" t="s">
        <v>5</v>
      </c>
      <c r="B2720" t="s">
        <v>8917</v>
      </c>
      <c r="C2720" t="s">
        <v>1107</v>
      </c>
      <c r="D2720" t="s">
        <v>4756</v>
      </c>
      <c r="E2720" t="s">
        <v>59</v>
      </c>
      <c r="F2720" t="b">
        <v>0</v>
      </c>
      <c r="G2720" t="s">
        <v>77</v>
      </c>
      <c r="H2720" s="1">
        <v>46053.667546296303</v>
      </c>
      <c r="I2720" t="b">
        <v>0</v>
      </c>
      <c r="J2720" t="b">
        <v>0</v>
      </c>
      <c r="K2720" t="s">
        <v>41</v>
      </c>
      <c r="L2720" t="s">
        <v>60</v>
      </c>
      <c r="M2720">
        <v>147500</v>
      </c>
      <c r="N2720"/>
      <c r="O2720" t="s">
        <v>8918</v>
      </c>
      <c r="P2720" t="s">
        <v>8919</v>
      </c>
    </row>
    <row r="2721" spans="1:16" x14ac:dyDescent="0.25">
      <c r="A2721" t="s">
        <v>1</v>
      </c>
      <c r="B2721" t="s">
        <v>1</v>
      </c>
      <c r="C2721" t="s">
        <v>9321</v>
      </c>
      <c r="D2721" t="s">
        <v>4756</v>
      </c>
      <c r="E2721" t="s">
        <v>59</v>
      </c>
      <c r="F2721" t="b">
        <v>0</v>
      </c>
      <c r="G2721" t="s">
        <v>77</v>
      </c>
      <c r="H2721" s="1">
        <v>46053.667731481481</v>
      </c>
      <c r="I2721" t="b">
        <v>1</v>
      </c>
      <c r="J2721" t="b">
        <v>1</v>
      </c>
      <c r="K2721" t="s">
        <v>41</v>
      </c>
      <c r="L2721" t="s">
        <v>60</v>
      </c>
      <c r="M2721">
        <v>97500</v>
      </c>
      <c r="N2721"/>
      <c r="O2721" t="s">
        <v>4007</v>
      </c>
      <c r="P2721" t="s">
        <v>9322</v>
      </c>
    </row>
    <row r="2722" spans="1:16" x14ac:dyDescent="0.25">
      <c r="A2722" t="s">
        <v>1</v>
      </c>
      <c r="B2722" t="s">
        <v>144</v>
      </c>
      <c r="C2722" t="s">
        <v>97</v>
      </c>
      <c r="D2722" t="s">
        <v>4756</v>
      </c>
      <c r="E2722" t="s">
        <v>59</v>
      </c>
      <c r="F2722" t="b">
        <v>0</v>
      </c>
      <c r="G2722" t="s">
        <v>77</v>
      </c>
      <c r="H2722" s="1">
        <v>46053.709409722222</v>
      </c>
      <c r="I2722" t="b">
        <v>0</v>
      </c>
      <c r="J2722" t="b">
        <v>0</v>
      </c>
      <c r="K2722" t="s">
        <v>41</v>
      </c>
      <c r="L2722" t="s">
        <v>60</v>
      </c>
      <c r="M2722">
        <v>115000</v>
      </c>
      <c r="N2722"/>
      <c r="O2722" t="s">
        <v>9323</v>
      </c>
      <c r="P2722" t="s">
        <v>927</v>
      </c>
    </row>
    <row r="2723" spans="1:16" x14ac:dyDescent="0.25">
      <c r="A2723" t="s">
        <v>0</v>
      </c>
      <c r="B2723" t="s">
        <v>9324</v>
      </c>
      <c r="C2723" t="s">
        <v>181</v>
      </c>
      <c r="D2723" t="s">
        <v>4633</v>
      </c>
      <c r="E2723" t="s">
        <v>59</v>
      </c>
      <c r="F2723" t="b">
        <v>0</v>
      </c>
      <c r="G2723" t="s">
        <v>89</v>
      </c>
      <c r="H2723" s="1">
        <v>46053.750324074077</v>
      </c>
      <c r="I2723" t="b">
        <v>0</v>
      </c>
      <c r="J2723" t="b">
        <v>1</v>
      </c>
      <c r="K2723" t="s">
        <v>41</v>
      </c>
      <c r="L2723" t="s">
        <v>60</v>
      </c>
      <c r="M2723">
        <v>82500</v>
      </c>
      <c r="N2723"/>
      <c r="O2723" t="s">
        <v>4633</v>
      </c>
      <c r="P2723" t="s">
        <v>9325</v>
      </c>
    </row>
    <row r="2724" spans="1:16" x14ac:dyDescent="0.25">
      <c r="A2724" t="s">
        <v>0</v>
      </c>
      <c r="B2724" t="s">
        <v>9326</v>
      </c>
      <c r="C2724" t="s">
        <v>40</v>
      </c>
      <c r="D2724" t="s">
        <v>5798</v>
      </c>
      <c r="F2724" t="b">
        <v>0</v>
      </c>
      <c r="G2724" t="s">
        <v>40</v>
      </c>
      <c r="H2724" s="1">
        <v>46053.836342592593</v>
      </c>
      <c r="I2724" t="b">
        <v>1</v>
      </c>
      <c r="J2724" t="b">
        <v>0</v>
      </c>
      <c r="K2724" t="s">
        <v>40</v>
      </c>
      <c r="L2724" t="s">
        <v>74</v>
      </c>
      <c r="M2724"/>
      <c r="N2724">
        <v>17.5</v>
      </c>
      <c r="O2724" t="s">
        <v>4596</v>
      </c>
      <c r="P2724" t="s">
        <v>219</v>
      </c>
    </row>
    <row r="2725" spans="1:16" x14ac:dyDescent="0.25">
      <c r="A2725" t="s">
        <v>0</v>
      </c>
      <c r="B2725" t="s">
        <v>9327</v>
      </c>
      <c r="C2725" t="s">
        <v>237</v>
      </c>
      <c r="D2725" t="s">
        <v>4526</v>
      </c>
      <c r="E2725" t="s">
        <v>59</v>
      </c>
      <c r="F2725" t="b">
        <v>0</v>
      </c>
      <c r="G2725" t="s">
        <v>89</v>
      </c>
      <c r="H2725" s="1">
        <v>46053.958645833343</v>
      </c>
      <c r="I2725" t="b">
        <v>0</v>
      </c>
      <c r="J2725" t="b">
        <v>0</v>
      </c>
      <c r="K2725" t="s">
        <v>41</v>
      </c>
      <c r="L2725" t="s">
        <v>60</v>
      </c>
      <c r="M2725">
        <v>186000</v>
      </c>
      <c r="N2725"/>
      <c r="O2725" t="s">
        <v>305</v>
      </c>
      <c r="P2725" t="s">
        <v>9328</v>
      </c>
    </row>
    <row r="2726" spans="1:16" x14ac:dyDescent="0.25">
      <c r="A2726" t="s">
        <v>0</v>
      </c>
      <c r="B2726" t="s">
        <v>2073</v>
      </c>
      <c r="C2726" t="s">
        <v>489</v>
      </c>
      <c r="D2726" t="s">
        <v>4756</v>
      </c>
      <c r="E2726" t="s">
        <v>59</v>
      </c>
      <c r="F2726" t="b">
        <v>0</v>
      </c>
      <c r="G2726" t="s">
        <v>77</v>
      </c>
      <c r="H2726" s="1">
        <v>46054.000081018523</v>
      </c>
      <c r="I2726" t="b">
        <v>0</v>
      </c>
      <c r="J2726" t="b">
        <v>1</v>
      </c>
      <c r="K2726" t="s">
        <v>41</v>
      </c>
      <c r="L2726" t="s">
        <v>60</v>
      </c>
      <c r="M2726">
        <v>127500</v>
      </c>
      <c r="N2726"/>
      <c r="O2726" t="s">
        <v>1651</v>
      </c>
      <c r="P2726" t="s">
        <v>9329</v>
      </c>
    </row>
    <row r="2727" spans="1:16" x14ac:dyDescent="0.25">
      <c r="A2727" t="s">
        <v>5</v>
      </c>
      <c r="B2727" t="s">
        <v>9330</v>
      </c>
      <c r="C2727" t="s">
        <v>443</v>
      </c>
      <c r="D2727" t="s">
        <v>3173</v>
      </c>
      <c r="F2727" t="b">
        <v>0</v>
      </c>
      <c r="G2727" t="s">
        <v>65</v>
      </c>
      <c r="H2727" s="1">
        <v>46054.000810185193</v>
      </c>
      <c r="I2727" t="b">
        <v>0</v>
      </c>
      <c r="J2727" t="b">
        <v>1</v>
      </c>
      <c r="K2727" t="s">
        <v>41</v>
      </c>
      <c r="L2727" t="s">
        <v>74</v>
      </c>
      <c r="M2727"/>
      <c r="N2727">
        <v>72</v>
      </c>
      <c r="O2727" t="s">
        <v>9331</v>
      </c>
      <c r="P2727" t="s">
        <v>9332</v>
      </c>
    </row>
    <row r="2728" spans="1:16" x14ac:dyDescent="0.25">
      <c r="A2728" t="s">
        <v>1</v>
      </c>
      <c r="B2728" t="s">
        <v>9333</v>
      </c>
      <c r="C2728" t="s">
        <v>304</v>
      </c>
      <c r="D2728" t="s">
        <v>4673</v>
      </c>
      <c r="E2728" t="s">
        <v>59</v>
      </c>
      <c r="F2728" t="b">
        <v>0</v>
      </c>
      <c r="G2728" t="s">
        <v>77</v>
      </c>
      <c r="H2728" s="1">
        <v>46054.001064814824</v>
      </c>
      <c r="I2728" t="b">
        <v>0</v>
      </c>
      <c r="J2728" t="b">
        <v>0</v>
      </c>
      <c r="K2728" t="s">
        <v>41</v>
      </c>
      <c r="L2728" t="s">
        <v>60</v>
      </c>
      <c r="M2728">
        <v>156000</v>
      </c>
      <c r="N2728"/>
      <c r="O2728" t="s">
        <v>9334</v>
      </c>
      <c r="P2728" t="s">
        <v>9335</v>
      </c>
    </row>
    <row r="2729" spans="1:16" x14ac:dyDescent="0.25">
      <c r="A2729" t="s">
        <v>5</v>
      </c>
      <c r="B2729" t="s">
        <v>9336</v>
      </c>
      <c r="C2729" t="s">
        <v>2408</v>
      </c>
      <c r="D2729" t="s">
        <v>4756</v>
      </c>
      <c r="E2729" t="s">
        <v>59</v>
      </c>
      <c r="F2729" t="b">
        <v>0</v>
      </c>
      <c r="G2729" t="s">
        <v>13</v>
      </c>
      <c r="H2729" s="1">
        <v>46054.002175925933</v>
      </c>
      <c r="I2729" t="b">
        <v>0</v>
      </c>
      <c r="J2729" t="b">
        <v>0</v>
      </c>
      <c r="K2729" t="s">
        <v>13</v>
      </c>
      <c r="L2729" t="s">
        <v>60</v>
      </c>
      <c r="M2729">
        <v>95000</v>
      </c>
      <c r="N2729"/>
      <c r="O2729" t="s">
        <v>9337</v>
      </c>
      <c r="P2729" t="s">
        <v>9338</v>
      </c>
    </row>
    <row r="2730" spans="1:16" x14ac:dyDescent="0.25">
      <c r="A2730" t="s">
        <v>5</v>
      </c>
      <c r="B2730" t="s">
        <v>9339</v>
      </c>
      <c r="C2730" t="s">
        <v>2474</v>
      </c>
      <c r="D2730" t="s">
        <v>4518</v>
      </c>
      <c r="E2730" t="s">
        <v>59</v>
      </c>
      <c r="F2730" t="b">
        <v>0</v>
      </c>
      <c r="G2730" t="s">
        <v>19</v>
      </c>
      <c r="H2730" s="1">
        <v>46054.002592592587</v>
      </c>
      <c r="I2730" t="b">
        <v>1</v>
      </c>
      <c r="J2730" t="b">
        <v>0</v>
      </c>
      <c r="K2730" t="s">
        <v>19</v>
      </c>
      <c r="L2730" t="s">
        <v>60</v>
      </c>
      <c r="M2730">
        <v>64000</v>
      </c>
      <c r="N2730"/>
      <c r="O2730" t="s">
        <v>8756</v>
      </c>
      <c r="P2730" t="s">
        <v>2503</v>
      </c>
    </row>
    <row r="2731" spans="1:16" x14ac:dyDescent="0.25">
      <c r="A2731" t="s">
        <v>0</v>
      </c>
      <c r="B2731" t="s">
        <v>9340</v>
      </c>
      <c r="C2731" t="s">
        <v>13</v>
      </c>
      <c r="D2731" t="s">
        <v>4637</v>
      </c>
      <c r="E2731" t="s">
        <v>59</v>
      </c>
      <c r="F2731" t="b">
        <v>0</v>
      </c>
      <c r="G2731" t="s">
        <v>13</v>
      </c>
      <c r="H2731" s="1">
        <v>46054.253506944442</v>
      </c>
      <c r="I2731" t="b">
        <v>1</v>
      </c>
      <c r="J2731" t="b">
        <v>0</v>
      </c>
      <c r="K2731" t="s">
        <v>13</v>
      </c>
      <c r="L2731" t="s">
        <v>74</v>
      </c>
      <c r="M2731"/>
      <c r="N2731">
        <v>20</v>
      </c>
      <c r="O2731" t="s">
        <v>4596</v>
      </c>
    </row>
    <row r="2732" spans="1:16" x14ac:dyDescent="0.25">
      <c r="A2732" t="s">
        <v>2</v>
      </c>
      <c r="B2732" t="s">
        <v>9341</v>
      </c>
      <c r="C2732" t="s">
        <v>40</v>
      </c>
      <c r="D2732" t="s">
        <v>4526</v>
      </c>
      <c r="E2732" t="s">
        <v>59</v>
      </c>
      <c r="F2732" t="b">
        <v>0</v>
      </c>
      <c r="G2732" t="s">
        <v>40</v>
      </c>
      <c r="H2732" s="1">
        <v>46054.338356481479</v>
      </c>
      <c r="I2732" t="b">
        <v>0</v>
      </c>
      <c r="J2732" t="b">
        <v>0</v>
      </c>
      <c r="K2732" t="s">
        <v>40</v>
      </c>
      <c r="L2732" t="s">
        <v>60</v>
      </c>
      <c r="M2732">
        <v>135000</v>
      </c>
      <c r="N2732"/>
      <c r="O2732" t="s">
        <v>4909</v>
      </c>
    </row>
    <row r="2733" spans="1:16" x14ac:dyDescent="0.25">
      <c r="A2733" t="s">
        <v>3</v>
      </c>
      <c r="B2733" t="s">
        <v>9342</v>
      </c>
      <c r="C2733" t="s">
        <v>97</v>
      </c>
      <c r="D2733" t="s">
        <v>4526</v>
      </c>
      <c r="E2733" t="s">
        <v>59</v>
      </c>
      <c r="F2733" t="b">
        <v>0</v>
      </c>
      <c r="G2733" t="s">
        <v>89</v>
      </c>
      <c r="H2733" s="1">
        <v>46054.375671296293</v>
      </c>
      <c r="I2733" t="b">
        <v>0</v>
      </c>
      <c r="J2733" t="b">
        <v>0</v>
      </c>
      <c r="K2733" t="s">
        <v>41</v>
      </c>
      <c r="L2733" t="s">
        <v>60</v>
      </c>
      <c r="M2733">
        <v>84000</v>
      </c>
      <c r="N2733"/>
      <c r="O2733" t="s">
        <v>9343</v>
      </c>
      <c r="P2733" t="s">
        <v>881</v>
      </c>
    </row>
    <row r="2734" spans="1:16" x14ac:dyDescent="0.25">
      <c r="A2734" t="s">
        <v>7</v>
      </c>
      <c r="B2734" t="s">
        <v>9344</v>
      </c>
      <c r="C2734" t="s">
        <v>148</v>
      </c>
      <c r="D2734" t="s">
        <v>4526</v>
      </c>
      <c r="E2734" t="s">
        <v>59</v>
      </c>
      <c r="F2734" t="b">
        <v>0</v>
      </c>
      <c r="G2734" t="s">
        <v>89</v>
      </c>
      <c r="H2734" s="1">
        <v>46054.375671296293</v>
      </c>
      <c r="I2734" t="b">
        <v>0</v>
      </c>
      <c r="J2734" t="b">
        <v>1</v>
      </c>
      <c r="K2734" t="s">
        <v>41</v>
      </c>
      <c r="L2734" t="s">
        <v>60</v>
      </c>
      <c r="M2734">
        <v>127680</v>
      </c>
      <c r="N2734"/>
      <c r="O2734" t="s">
        <v>593</v>
      </c>
    </row>
    <row r="2735" spans="1:16" x14ac:dyDescent="0.25">
      <c r="A2735" t="s">
        <v>0</v>
      </c>
      <c r="B2735" t="s">
        <v>9345</v>
      </c>
      <c r="C2735" t="s">
        <v>837</v>
      </c>
      <c r="D2735" t="s">
        <v>2360</v>
      </c>
      <c r="F2735" t="b">
        <v>0</v>
      </c>
      <c r="G2735" t="s">
        <v>65</v>
      </c>
      <c r="H2735" s="1">
        <v>46054.41673611111</v>
      </c>
      <c r="I2735" t="b">
        <v>0</v>
      </c>
      <c r="J2735" t="b">
        <v>0</v>
      </c>
      <c r="K2735" t="s">
        <v>41</v>
      </c>
      <c r="L2735" t="s">
        <v>74</v>
      </c>
      <c r="M2735"/>
      <c r="N2735">
        <v>21.5</v>
      </c>
      <c r="O2735" t="s">
        <v>9346</v>
      </c>
    </row>
    <row r="2736" spans="1:16" x14ac:dyDescent="0.25">
      <c r="A2736" t="s">
        <v>7</v>
      </c>
      <c r="B2736" t="s">
        <v>9347</v>
      </c>
      <c r="C2736" t="s">
        <v>514</v>
      </c>
      <c r="D2736" t="s">
        <v>2360</v>
      </c>
      <c r="E2736" t="s">
        <v>72</v>
      </c>
      <c r="F2736" t="b">
        <v>0</v>
      </c>
      <c r="G2736" t="s">
        <v>77</v>
      </c>
      <c r="H2736" s="1">
        <v>46054.416932870372</v>
      </c>
      <c r="I2736" t="b">
        <v>0</v>
      </c>
      <c r="J2736" t="b">
        <v>1</v>
      </c>
      <c r="K2736" t="s">
        <v>41</v>
      </c>
      <c r="L2736" t="s">
        <v>60</v>
      </c>
      <c r="M2736">
        <v>175500</v>
      </c>
      <c r="N2736"/>
      <c r="O2736" t="s">
        <v>424</v>
      </c>
      <c r="P2736" t="s">
        <v>9348</v>
      </c>
    </row>
    <row r="2737" spans="1:16" x14ac:dyDescent="0.25">
      <c r="A2737" t="s">
        <v>2</v>
      </c>
      <c r="B2737" t="s">
        <v>3081</v>
      </c>
      <c r="C2737" t="s">
        <v>157</v>
      </c>
      <c r="D2737" t="s">
        <v>2360</v>
      </c>
      <c r="E2737" t="s">
        <v>72</v>
      </c>
      <c r="F2737" t="b">
        <v>0</v>
      </c>
      <c r="G2737" t="s">
        <v>77</v>
      </c>
      <c r="H2737" s="1">
        <v>46054.417013888888</v>
      </c>
      <c r="I2737" t="b">
        <v>0</v>
      </c>
      <c r="J2737" t="b">
        <v>1</v>
      </c>
      <c r="K2737" t="s">
        <v>41</v>
      </c>
      <c r="L2737" t="s">
        <v>60</v>
      </c>
      <c r="M2737">
        <v>214500</v>
      </c>
      <c r="N2737"/>
      <c r="O2737" t="s">
        <v>424</v>
      </c>
      <c r="P2737" t="s">
        <v>9349</v>
      </c>
    </row>
    <row r="2738" spans="1:16" x14ac:dyDescent="0.25">
      <c r="A2738" t="s">
        <v>7</v>
      </c>
      <c r="B2738" t="s">
        <v>4705</v>
      </c>
      <c r="C2738" t="s">
        <v>92</v>
      </c>
      <c r="D2738" t="s">
        <v>2360</v>
      </c>
      <c r="E2738" t="s">
        <v>72</v>
      </c>
      <c r="F2738" t="b">
        <v>0</v>
      </c>
      <c r="G2738" t="s">
        <v>77</v>
      </c>
      <c r="H2738" s="1">
        <v>46054.417013888888</v>
      </c>
      <c r="I2738" t="b">
        <v>0</v>
      </c>
      <c r="J2738" t="b">
        <v>1</v>
      </c>
      <c r="K2738" t="s">
        <v>41</v>
      </c>
      <c r="L2738" t="s">
        <v>60</v>
      </c>
      <c r="M2738">
        <v>153000</v>
      </c>
      <c r="N2738"/>
      <c r="O2738" t="s">
        <v>424</v>
      </c>
      <c r="P2738" t="s">
        <v>9350</v>
      </c>
    </row>
    <row r="2739" spans="1:16" x14ac:dyDescent="0.25">
      <c r="A2739" t="s">
        <v>1</v>
      </c>
      <c r="B2739" t="s">
        <v>8299</v>
      </c>
      <c r="C2739" t="s">
        <v>287</v>
      </c>
      <c r="D2739" t="s">
        <v>5018</v>
      </c>
      <c r="E2739" t="s">
        <v>59</v>
      </c>
      <c r="F2739" t="b">
        <v>0</v>
      </c>
      <c r="G2739" t="s">
        <v>65</v>
      </c>
      <c r="H2739" s="1">
        <v>46054.418078703697</v>
      </c>
      <c r="I2739" t="b">
        <v>0</v>
      </c>
      <c r="J2739" t="b">
        <v>1</v>
      </c>
      <c r="K2739" t="s">
        <v>41</v>
      </c>
      <c r="L2739" t="s">
        <v>60</v>
      </c>
      <c r="M2739">
        <v>75650</v>
      </c>
      <c r="N2739"/>
      <c r="O2739" t="s">
        <v>2505</v>
      </c>
      <c r="P2739" t="s">
        <v>8300</v>
      </c>
    </row>
    <row r="2740" spans="1:16" x14ac:dyDescent="0.25">
      <c r="A2740" t="s">
        <v>1</v>
      </c>
      <c r="B2740" t="s">
        <v>602</v>
      </c>
      <c r="C2740" t="s">
        <v>9351</v>
      </c>
      <c r="D2740" t="s">
        <v>2360</v>
      </c>
      <c r="E2740" t="s">
        <v>59</v>
      </c>
      <c r="F2740" t="b">
        <v>0</v>
      </c>
      <c r="G2740" t="s">
        <v>65</v>
      </c>
      <c r="H2740" s="1">
        <v>46054.41815972222</v>
      </c>
      <c r="I2740" t="b">
        <v>0</v>
      </c>
      <c r="J2740" t="b">
        <v>0</v>
      </c>
      <c r="K2740" t="s">
        <v>41</v>
      </c>
      <c r="L2740" t="s">
        <v>60</v>
      </c>
      <c r="M2740">
        <v>92400</v>
      </c>
      <c r="N2740"/>
      <c r="O2740" t="s">
        <v>2795</v>
      </c>
      <c r="P2740" t="s">
        <v>9352</v>
      </c>
    </row>
    <row r="2741" spans="1:16" x14ac:dyDescent="0.25">
      <c r="A2741" t="s">
        <v>1</v>
      </c>
      <c r="B2741" t="s">
        <v>6681</v>
      </c>
      <c r="C2741" t="s">
        <v>389</v>
      </c>
      <c r="D2741" t="s">
        <v>5018</v>
      </c>
      <c r="E2741" t="s">
        <v>59</v>
      </c>
      <c r="F2741" t="b">
        <v>0</v>
      </c>
      <c r="G2741" t="s">
        <v>77</v>
      </c>
      <c r="H2741" s="1">
        <v>46054.418738425928</v>
      </c>
      <c r="I2741" t="b">
        <v>0</v>
      </c>
      <c r="J2741" t="b">
        <v>1</v>
      </c>
      <c r="K2741" t="s">
        <v>41</v>
      </c>
      <c r="L2741" t="s">
        <v>60</v>
      </c>
      <c r="M2741">
        <v>141500</v>
      </c>
      <c r="N2741"/>
      <c r="O2741" t="s">
        <v>2023</v>
      </c>
      <c r="P2741" t="s">
        <v>4884</v>
      </c>
    </row>
    <row r="2742" spans="1:16" x14ac:dyDescent="0.25">
      <c r="A2742" t="s">
        <v>1</v>
      </c>
      <c r="B2742" t="s">
        <v>9353</v>
      </c>
      <c r="C2742" t="s">
        <v>148</v>
      </c>
      <c r="D2742" t="s">
        <v>5018</v>
      </c>
      <c r="E2742" t="s">
        <v>59</v>
      </c>
      <c r="F2742" t="b">
        <v>0</v>
      </c>
      <c r="G2742" t="s">
        <v>77</v>
      </c>
      <c r="H2742" s="1">
        <v>46054.418738425928</v>
      </c>
      <c r="I2742" t="b">
        <v>0</v>
      </c>
      <c r="J2742" t="b">
        <v>0</v>
      </c>
      <c r="K2742" t="s">
        <v>41</v>
      </c>
      <c r="L2742" t="s">
        <v>60</v>
      </c>
      <c r="M2742">
        <v>156000</v>
      </c>
      <c r="N2742"/>
      <c r="O2742" t="s">
        <v>3733</v>
      </c>
      <c r="P2742" t="s">
        <v>8132</v>
      </c>
    </row>
    <row r="2743" spans="1:16" x14ac:dyDescent="0.25">
      <c r="A2743" t="s">
        <v>0</v>
      </c>
      <c r="B2743" t="s">
        <v>1862</v>
      </c>
      <c r="C2743" t="s">
        <v>207</v>
      </c>
      <c r="D2743" t="s">
        <v>4756</v>
      </c>
      <c r="E2743" t="s">
        <v>59</v>
      </c>
      <c r="F2743" t="b">
        <v>0</v>
      </c>
      <c r="G2743" t="s">
        <v>63</v>
      </c>
      <c r="H2743" s="1">
        <v>46054.429513888892</v>
      </c>
      <c r="I2743" t="b">
        <v>0</v>
      </c>
      <c r="J2743" t="b">
        <v>1</v>
      </c>
      <c r="K2743" t="s">
        <v>41</v>
      </c>
      <c r="L2743" t="s">
        <v>60</v>
      </c>
      <c r="M2743">
        <v>139194.5</v>
      </c>
      <c r="N2743"/>
      <c r="O2743" t="s">
        <v>8390</v>
      </c>
      <c r="P2743" t="s">
        <v>9354</v>
      </c>
    </row>
    <row r="2744" spans="1:16" x14ac:dyDescent="0.25">
      <c r="A2744" t="s">
        <v>0</v>
      </c>
      <c r="B2744" t="s">
        <v>3899</v>
      </c>
      <c r="C2744" t="s">
        <v>9355</v>
      </c>
      <c r="D2744" t="s">
        <v>4587</v>
      </c>
      <c r="E2744" t="s">
        <v>59</v>
      </c>
      <c r="F2744" t="b">
        <v>0</v>
      </c>
      <c r="G2744" t="s">
        <v>65</v>
      </c>
      <c r="H2744" s="1">
        <v>46054.458379629628</v>
      </c>
      <c r="I2744" t="b">
        <v>0</v>
      </c>
      <c r="J2744" t="b">
        <v>0</v>
      </c>
      <c r="K2744" t="s">
        <v>41</v>
      </c>
      <c r="L2744" t="s">
        <v>60</v>
      </c>
      <c r="M2744">
        <v>45000</v>
      </c>
      <c r="N2744"/>
      <c r="O2744" t="s">
        <v>9356</v>
      </c>
      <c r="P2744" t="s">
        <v>8911</v>
      </c>
    </row>
    <row r="2745" spans="1:16" x14ac:dyDescent="0.25">
      <c r="A2745" t="s">
        <v>2</v>
      </c>
      <c r="B2745" t="s">
        <v>9357</v>
      </c>
      <c r="C2745" t="s">
        <v>489</v>
      </c>
      <c r="D2745" t="s">
        <v>4526</v>
      </c>
      <c r="E2745" t="s">
        <v>59</v>
      </c>
      <c r="F2745" t="b">
        <v>0</v>
      </c>
      <c r="G2745" t="s">
        <v>77</v>
      </c>
      <c r="H2745" s="1">
        <v>46054.459351851852</v>
      </c>
      <c r="I2745" t="b">
        <v>0</v>
      </c>
      <c r="J2745" t="b">
        <v>1</v>
      </c>
      <c r="K2745" t="s">
        <v>41</v>
      </c>
      <c r="L2745" t="s">
        <v>60</v>
      </c>
      <c r="M2745">
        <v>252000</v>
      </c>
      <c r="N2745"/>
      <c r="O2745" t="s">
        <v>9358</v>
      </c>
      <c r="P2745" t="s">
        <v>705</v>
      </c>
    </row>
    <row r="2746" spans="1:16" x14ac:dyDescent="0.25">
      <c r="A2746" t="s">
        <v>0</v>
      </c>
      <c r="B2746" t="s">
        <v>9359</v>
      </c>
      <c r="C2746" t="s">
        <v>9360</v>
      </c>
      <c r="D2746" t="s">
        <v>4633</v>
      </c>
      <c r="E2746" t="s">
        <v>59</v>
      </c>
      <c r="F2746" t="b">
        <v>0</v>
      </c>
      <c r="G2746" t="s">
        <v>21</v>
      </c>
      <c r="H2746" s="1">
        <v>46054.474768518521</v>
      </c>
      <c r="I2746" t="b">
        <v>0</v>
      </c>
      <c r="J2746" t="b">
        <v>0</v>
      </c>
      <c r="K2746" t="s">
        <v>21</v>
      </c>
      <c r="L2746" t="s">
        <v>60</v>
      </c>
      <c r="M2746">
        <v>2100000</v>
      </c>
      <c r="N2746"/>
      <c r="O2746" t="s">
        <v>4633</v>
      </c>
      <c r="P2746" t="s">
        <v>4661</v>
      </c>
    </row>
    <row r="2747" spans="1:16" x14ac:dyDescent="0.25">
      <c r="A2747" t="s">
        <v>1</v>
      </c>
      <c r="B2747" t="s">
        <v>316</v>
      </c>
      <c r="C2747" t="s">
        <v>2144</v>
      </c>
      <c r="D2747" t="s">
        <v>4562</v>
      </c>
      <c r="E2747" t="s">
        <v>59</v>
      </c>
      <c r="F2747" t="b">
        <v>0</v>
      </c>
      <c r="G2747" t="s">
        <v>65</v>
      </c>
      <c r="H2747" s="1">
        <v>46054.501493055563</v>
      </c>
      <c r="I2747" t="b">
        <v>0</v>
      </c>
      <c r="J2747" t="b">
        <v>0</v>
      </c>
      <c r="K2747" t="s">
        <v>41</v>
      </c>
      <c r="L2747" t="s">
        <v>60</v>
      </c>
      <c r="M2747">
        <v>149000</v>
      </c>
      <c r="N2747"/>
      <c r="O2747" t="s">
        <v>2795</v>
      </c>
      <c r="P2747" t="s">
        <v>4712</v>
      </c>
    </row>
    <row r="2748" spans="1:16" x14ac:dyDescent="0.25">
      <c r="A2748" t="s">
        <v>1</v>
      </c>
      <c r="B2748" t="s">
        <v>9361</v>
      </c>
      <c r="C2748" t="s">
        <v>500</v>
      </c>
      <c r="D2748" t="s">
        <v>5364</v>
      </c>
      <c r="E2748" t="s">
        <v>59</v>
      </c>
      <c r="F2748" t="b">
        <v>0</v>
      </c>
      <c r="G2748" t="s">
        <v>13</v>
      </c>
      <c r="H2748" s="1">
        <v>46054.503692129627</v>
      </c>
      <c r="I2748" t="b">
        <v>0</v>
      </c>
      <c r="J2748" t="b">
        <v>0</v>
      </c>
      <c r="K2748" t="s">
        <v>13</v>
      </c>
      <c r="L2748" t="s">
        <v>74</v>
      </c>
      <c r="M2748"/>
      <c r="N2748">
        <v>48.765000000000001</v>
      </c>
      <c r="O2748" t="s">
        <v>813</v>
      </c>
      <c r="P2748" t="s">
        <v>3352</v>
      </c>
    </row>
    <row r="2749" spans="1:16" x14ac:dyDescent="0.25">
      <c r="A2749" t="s">
        <v>0</v>
      </c>
      <c r="B2749" t="s">
        <v>298</v>
      </c>
      <c r="C2749" t="s">
        <v>9362</v>
      </c>
      <c r="D2749" t="s">
        <v>4587</v>
      </c>
      <c r="E2749" t="s">
        <v>59</v>
      </c>
      <c r="F2749" t="b">
        <v>0</v>
      </c>
      <c r="G2749" t="s">
        <v>65</v>
      </c>
      <c r="H2749" s="1">
        <v>46054.583379629628</v>
      </c>
      <c r="I2749" t="b">
        <v>0</v>
      </c>
      <c r="J2749" t="b">
        <v>1</v>
      </c>
      <c r="K2749" t="s">
        <v>41</v>
      </c>
      <c r="L2749" t="s">
        <v>60</v>
      </c>
      <c r="M2749">
        <v>95000</v>
      </c>
      <c r="N2749"/>
      <c r="O2749" t="s">
        <v>9363</v>
      </c>
      <c r="P2749" t="s">
        <v>728</v>
      </c>
    </row>
    <row r="2750" spans="1:16" x14ac:dyDescent="0.25">
      <c r="A2750" t="s">
        <v>0</v>
      </c>
      <c r="B2750" t="s">
        <v>9364</v>
      </c>
      <c r="C2750" t="s">
        <v>4323</v>
      </c>
      <c r="D2750" t="s">
        <v>4587</v>
      </c>
      <c r="E2750" t="s">
        <v>3824</v>
      </c>
      <c r="F2750" t="b">
        <v>0</v>
      </c>
      <c r="G2750" t="s">
        <v>77</v>
      </c>
      <c r="H2750" s="1">
        <v>46054.583599537043</v>
      </c>
      <c r="I2750" t="b">
        <v>0</v>
      </c>
      <c r="J2750" t="b">
        <v>0</v>
      </c>
      <c r="K2750" t="s">
        <v>41</v>
      </c>
      <c r="L2750" t="s">
        <v>74</v>
      </c>
      <c r="M2750"/>
      <c r="N2750">
        <v>24.5</v>
      </c>
      <c r="O2750" t="s">
        <v>9365</v>
      </c>
      <c r="P2750" t="s">
        <v>9366</v>
      </c>
    </row>
    <row r="2751" spans="1:16" x14ac:dyDescent="0.25">
      <c r="A2751" t="s">
        <v>1</v>
      </c>
      <c r="B2751" t="s">
        <v>512</v>
      </c>
      <c r="C2751" t="s">
        <v>2176</v>
      </c>
      <c r="D2751" t="s">
        <v>4751</v>
      </c>
      <c r="E2751" t="s">
        <v>59</v>
      </c>
      <c r="F2751" t="b">
        <v>0</v>
      </c>
      <c r="G2751" t="s">
        <v>77</v>
      </c>
      <c r="H2751" s="1">
        <v>46054.585405092592</v>
      </c>
      <c r="I2751" t="b">
        <v>0</v>
      </c>
      <c r="J2751" t="b">
        <v>0</v>
      </c>
      <c r="K2751" t="s">
        <v>41</v>
      </c>
      <c r="L2751" t="s">
        <v>60</v>
      </c>
      <c r="M2751">
        <v>85000</v>
      </c>
      <c r="N2751"/>
      <c r="O2751" t="s">
        <v>3915</v>
      </c>
      <c r="P2751" t="s">
        <v>9367</v>
      </c>
    </row>
    <row r="2752" spans="1:16" x14ac:dyDescent="0.25">
      <c r="A2752" t="s">
        <v>1</v>
      </c>
      <c r="B2752" t="s">
        <v>629</v>
      </c>
      <c r="C2752" t="s">
        <v>2176</v>
      </c>
      <c r="D2752" t="s">
        <v>4751</v>
      </c>
      <c r="E2752" t="s">
        <v>59</v>
      </c>
      <c r="F2752" t="b">
        <v>0</v>
      </c>
      <c r="G2752" t="s">
        <v>68</v>
      </c>
      <c r="H2752" s="1">
        <v>46054.586064814823</v>
      </c>
      <c r="I2752" t="b">
        <v>0</v>
      </c>
      <c r="J2752" t="b">
        <v>0</v>
      </c>
      <c r="K2752" t="s">
        <v>41</v>
      </c>
      <c r="L2752" t="s">
        <v>60</v>
      </c>
      <c r="M2752">
        <v>75000</v>
      </c>
      <c r="N2752"/>
      <c r="O2752" t="s">
        <v>3915</v>
      </c>
      <c r="P2752" t="s">
        <v>7511</v>
      </c>
    </row>
    <row r="2753" spans="1:16" x14ac:dyDescent="0.25">
      <c r="A2753" t="s">
        <v>4</v>
      </c>
      <c r="B2753" t="s">
        <v>9368</v>
      </c>
      <c r="C2753" t="s">
        <v>76</v>
      </c>
      <c r="D2753" t="s">
        <v>4622</v>
      </c>
      <c r="E2753" t="s">
        <v>59</v>
      </c>
      <c r="F2753" t="b">
        <v>1</v>
      </c>
      <c r="G2753" t="s">
        <v>13</v>
      </c>
      <c r="H2753" s="1">
        <v>46054.587048611109</v>
      </c>
      <c r="I2753" t="b">
        <v>0</v>
      </c>
      <c r="J2753" t="b">
        <v>0</v>
      </c>
      <c r="K2753" t="s">
        <v>13</v>
      </c>
      <c r="L2753" t="s">
        <v>60</v>
      </c>
      <c r="M2753">
        <v>250000</v>
      </c>
      <c r="N2753"/>
      <c r="O2753" t="s">
        <v>4623</v>
      </c>
      <c r="P2753" t="s">
        <v>3954</v>
      </c>
    </row>
    <row r="2754" spans="1:16" x14ac:dyDescent="0.25">
      <c r="A2754" t="s">
        <v>4</v>
      </c>
      <c r="B2754" t="s">
        <v>9369</v>
      </c>
      <c r="C2754" t="s">
        <v>76</v>
      </c>
      <c r="D2754" t="s">
        <v>4622</v>
      </c>
      <c r="E2754" t="s">
        <v>59</v>
      </c>
      <c r="F2754" t="b">
        <v>1</v>
      </c>
      <c r="G2754" t="s">
        <v>21</v>
      </c>
      <c r="H2754" s="1">
        <v>46054.599814814806</v>
      </c>
      <c r="I2754" t="b">
        <v>1</v>
      </c>
      <c r="J2754" t="b">
        <v>0</v>
      </c>
      <c r="K2754" t="s">
        <v>21</v>
      </c>
      <c r="L2754" t="s">
        <v>60</v>
      </c>
      <c r="M2754">
        <v>220000</v>
      </c>
      <c r="N2754"/>
      <c r="O2754" t="s">
        <v>4623</v>
      </c>
      <c r="P2754" t="s">
        <v>3954</v>
      </c>
    </row>
    <row r="2755" spans="1:16" x14ac:dyDescent="0.25">
      <c r="A2755" t="s">
        <v>1</v>
      </c>
      <c r="B2755" t="s">
        <v>9370</v>
      </c>
      <c r="C2755" t="s">
        <v>76</v>
      </c>
      <c r="D2755" t="s">
        <v>4526</v>
      </c>
      <c r="E2755" t="s">
        <v>59</v>
      </c>
      <c r="F2755" t="b">
        <v>1</v>
      </c>
      <c r="G2755" t="s">
        <v>40</v>
      </c>
      <c r="H2755" s="1">
        <v>46054.671863425923</v>
      </c>
      <c r="I2755" t="b">
        <v>0</v>
      </c>
      <c r="J2755" t="b">
        <v>0</v>
      </c>
      <c r="K2755" t="s">
        <v>40</v>
      </c>
      <c r="L2755" t="s">
        <v>60</v>
      </c>
      <c r="M2755">
        <v>115000</v>
      </c>
      <c r="N2755"/>
      <c r="O2755" t="s">
        <v>9371</v>
      </c>
      <c r="P2755" t="s">
        <v>3526</v>
      </c>
    </row>
    <row r="2756" spans="1:16" x14ac:dyDescent="0.25">
      <c r="A2756" t="s">
        <v>0</v>
      </c>
      <c r="B2756" t="s">
        <v>9372</v>
      </c>
      <c r="C2756" t="s">
        <v>3320</v>
      </c>
      <c r="D2756" t="s">
        <v>4756</v>
      </c>
      <c r="E2756" t="s">
        <v>59</v>
      </c>
      <c r="F2756" t="b">
        <v>0</v>
      </c>
      <c r="G2756" t="s">
        <v>65</v>
      </c>
      <c r="H2756" s="1">
        <v>46054.708379629628</v>
      </c>
      <c r="I2756" t="b">
        <v>0</v>
      </c>
      <c r="J2756" t="b">
        <v>0</v>
      </c>
      <c r="K2756" t="s">
        <v>41</v>
      </c>
      <c r="L2756" t="s">
        <v>60</v>
      </c>
      <c r="M2756">
        <v>105000</v>
      </c>
      <c r="N2756"/>
      <c r="O2756" t="s">
        <v>3321</v>
      </c>
      <c r="P2756" t="s">
        <v>1332</v>
      </c>
    </row>
    <row r="2757" spans="1:16" x14ac:dyDescent="0.25">
      <c r="A2757" t="s">
        <v>0</v>
      </c>
      <c r="B2757" t="s">
        <v>2119</v>
      </c>
      <c r="C2757" t="s">
        <v>522</v>
      </c>
      <c r="D2757" t="s">
        <v>4569</v>
      </c>
      <c r="E2757" t="s">
        <v>59</v>
      </c>
      <c r="F2757" t="b">
        <v>0</v>
      </c>
      <c r="G2757" t="s">
        <v>77</v>
      </c>
      <c r="H2757" s="1">
        <v>46054.70853009259</v>
      </c>
      <c r="I2757" t="b">
        <v>0</v>
      </c>
      <c r="J2757" t="b">
        <v>1</v>
      </c>
      <c r="K2757" t="s">
        <v>41</v>
      </c>
      <c r="L2757" t="s">
        <v>74</v>
      </c>
      <c r="M2757"/>
      <c r="N2757">
        <v>44.06</v>
      </c>
      <c r="O2757" t="s">
        <v>9373</v>
      </c>
      <c r="P2757" t="s">
        <v>9374</v>
      </c>
    </row>
    <row r="2758" spans="1:16" x14ac:dyDescent="0.25">
      <c r="A2758" t="s">
        <v>6</v>
      </c>
      <c r="B2758" t="s">
        <v>9092</v>
      </c>
      <c r="C2758" t="s">
        <v>81</v>
      </c>
      <c r="D2758" t="s">
        <v>4756</v>
      </c>
      <c r="E2758" t="s">
        <v>59</v>
      </c>
      <c r="F2758" t="b">
        <v>0</v>
      </c>
      <c r="G2758" t="s">
        <v>77</v>
      </c>
      <c r="H2758" s="1">
        <v>46054.709351851852</v>
      </c>
      <c r="I2758" t="b">
        <v>0</v>
      </c>
      <c r="J2758" t="b">
        <v>1</v>
      </c>
      <c r="K2758" t="s">
        <v>41</v>
      </c>
      <c r="L2758" t="s">
        <v>60</v>
      </c>
      <c r="M2758">
        <v>200500</v>
      </c>
      <c r="N2758"/>
      <c r="O2758" t="s">
        <v>138</v>
      </c>
      <c r="P2758" t="s">
        <v>221</v>
      </c>
    </row>
    <row r="2759" spans="1:16" x14ac:dyDescent="0.25">
      <c r="A2759" t="s">
        <v>1</v>
      </c>
      <c r="B2759" t="s">
        <v>1</v>
      </c>
      <c r="C2759" t="s">
        <v>9375</v>
      </c>
      <c r="D2759" t="s">
        <v>4587</v>
      </c>
      <c r="E2759" t="s">
        <v>59</v>
      </c>
      <c r="F2759" t="b">
        <v>0</v>
      </c>
      <c r="G2759" t="s">
        <v>65</v>
      </c>
      <c r="H2759" s="1">
        <v>46054.751481481479</v>
      </c>
      <c r="I2759" t="b">
        <v>0</v>
      </c>
      <c r="J2759" t="b">
        <v>1</v>
      </c>
      <c r="K2759" t="s">
        <v>41</v>
      </c>
      <c r="L2759" t="s">
        <v>60</v>
      </c>
      <c r="M2759">
        <v>112500</v>
      </c>
      <c r="N2759"/>
      <c r="O2759" t="s">
        <v>9376</v>
      </c>
      <c r="P2759" t="s">
        <v>1009</v>
      </c>
    </row>
    <row r="2760" spans="1:16" x14ac:dyDescent="0.25">
      <c r="A2760" t="s">
        <v>2</v>
      </c>
      <c r="B2760" t="s">
        <v>9377</v>
      </c>
      <c r="C2760" t="s">
        <v>13</v>
      </c>
      <c r="D2760" t="s">
        <v>4637</v>
      </c>
      <c r="E2760" t="s">
        <v>59</v>
      </c>
      <c r="F2760" t="b">
        <v>0</v>
      </c>
      <c r="G2760" t="s">
        <v>13</v>
      </c>
      <c r="H2760" s="1">
        <v>46054.795219907413</v>
      </c>
      <c r="I2760" t="b">
        <v>1</v>
      </c>
      <c r="J2760" t="b">
        <v>0</v>
      </c>
      <c r="K2760" t="s">
        <v>13</v>
      </c>
      <c r="L2760" t="s">
        <v>74</v>
      </c>
      <c r="M2760"/>
      <c r="N2760">
        <v>87.5</v>
      </c>
      <c r="O2760" t="s">
        <v>4596</v>
      </c>
    </row>
    <row r="2761" spans="1:16" x14ac:dyDescent="0.25">
      <c r="A2761" t="s">
        <v>2</v>
      </c>
      <c r="B2761" t="s">
        <v>9378</v>
      </c>
      <c r="C2761" t="s">
        <v>443</v>
      </c>
      <c r="D2761" t="s">
        <v>4562</v>
      </c>
      <c r="E2761" t="s">
        <v>59</v>
      </c>
      <c r="F2761" t="b">
        <v>0</v>
      </c>
      <c r="G2761" t="s">
        <v>65</v>
      </c>
      <c r="H2761" s="1">
        <v>46054.834224537037</v>
      </c>
      <c r="I2761" t="b">
        <v>0</v>
      </c>
      <c r="J2761" t="b">
        <v>1</v>
      </c>
      <c r="K2761" t="s">
        <v>41</v>
      </c>
      <c r="L2761" t="s">
        <v>60</v>
      </c>
      <c r="M2761">
        <v>87500</v>
      </c>
      <c r="N2761"/>
      <c r="O2761" t="s">
        <v>528</v>
      </c>
      <c r="P2761" t="s">
        <v>9379</v>
      </c>
    </row>
    <row r="2762" spans="1:16" x14ac:dyDescent="0.25">
      <c r="A2762" t="s">
        <v>8</v>
      </c>
      <c r="B2762" t="s">
        <v>9380</v>
      </c>
      <c r="C2762" t="s">
        <v>76</v>
      </c>
      <c r="D2762" t="s">
        <v>4526</v>
      </c>
      <c r="E2762" t="s">
        <v>59</v>
      </c>
      <c r="F2762" t="b">
        <v>1</v>
      </c>
      <c r="G2762" t="s">
        <v>40</v>
      </c>
      <c r="H2762" s="1">
        <v>46054.838414351849</v>
      </c>
      <c r="I2762" t="b">
        <v>0</v>
      </c>
      <c r="J2762" t="b">
        <v>0</v>
      </c>
      <c r="K2762" t="s">
        <v>40</v>
      </c>
      <c r="L2762" t="s">
        <v>60</v>
      </c>
      <c r="M2762">
        <v>97500</v>
      </c>
      <c r="N2762"/>
      <c r="O2762" t="s">
        <v>2899</v>
      </c>
      <c r="P2762" t="s">
        <v>9381</v>
      </c>
    </row>
    <row r="2763" spans="1:16" x14ac:dyDescent="0.25">
      <c r="A2763" t="s">
        <v>2</v>
      </c>
      <c r="B2763" t="s">
        <v>2</v>
      </c>
      <c r="C2763" t="s">
        <v>4397</v>
      </c>
      <c r="D2763" t="s">
        <v>4562</v>
      </c>
      <c r="E2763" t="s">
        <v>59</v>
      </c>
      <c r="F2763" t="b">
        <v>0</v>
      </c>
      <c r="G2763" t="s">
        <v>65</v>
      </c>
      <c r="H2763" s="1">
        <v>46054.875891203701</v>
      </c>
      <c r="I2763" t="b">
        <v>0</v>
      </c>
      <c r="J2763" t="b">
        <v>1</v>
      </c>
      <c r="K2763" t="s">
        <v>41</v>
      </c>
      <c r="L2763" t="s">
        <v>60</v>
      </c>
      <c r="M2763">
        <v>184325</v>
      </c>
      <c r="N2763"/>
      <c r="O2763" t="s">
        <v>528</v>
      </c>
      <c r="P2763" t="s">
        <v>310</v>
      </c>
    </row>
    <row r="2764" spans="1:16" x14ac:dyDescent="0.25">
      <c r="A2764" t="s">
        <v>2</v>
      </c>
      <c r="B2764" t="s">
        <v>9378</v>
      </c>
      <c r="C2764" t="s">
        <v>467</v>
      </c>
      <c r="D2764" t="s">
        <v>4562</v>
      </c>
      <c r="E2764" t="s">
        <v>59</v>
      </c>
      <c r="F2764" t="b">
        <v>0</v>
      </c>
      <c r="G2764" t="s">
        <v>65</v>
      </c>
      <c r="H2764" s="1">
        <v>46054.875902777778</v>
      </c>
      <c r="I2764" t="b">
        <v>0</v>
      </c>
      <c r="J2764" t="b">
        <v>1</v>
      </c>
      <c r="K2764" t="s">
        <v>41</v>
      </c>
      <c r="L2764" t="s">
        <v>60</v>
      </c>
      <c r="M2764">
        <v>87500</v>
      </c>
      <c r="N2764"/>
      <c r="O2764" t="s">
        <v>528</v>
      </c>
      <c r="P2764" t="s">
        <v>9379</v>
      </c>
    </row>
    <row r="2765" spans="1:16" x14ac:dyDescent="0.25">
      <c r="A2765" t="s">
        <v>2</v>
      </c>
      <c r="B2765" t="s">
        <v>9378</v>
      </c>
      <c r="C2765" t="s">
        <v>752</v>
      </c>
      <c r="D2765" t="s">
        <v>4562</v>
      </c>
      <c r="E2765" t="s">
        <v>59</v>
      </c>
      <c r="F2765" t="b">
        <v>0</v>
      </c>
      <c r="G2765" t="s">
        <v>65</v>
      </c>
      <c r="H2765" s="1">
        <v>46054.875902777778</v>
      </c>
      <c r="I2765" t="b">
        <v>0</v>
      </c>
      <c r="J2765" t="b">
        <v>1</v>
      </c>
      <c r="K2765" t="s">
        <v>41</v>
      </c>
      <c r="L2765" t="s">
        <v>60</v>
      </c>
      <c r="M2765">
        <v>87500</v>
      </c>
      <c r="N2765"/>
      <c r="O2765" t="s">
        <v>528</v>
      </c>
      <c r="P2765" t="s">
        <v>9379</v>
      </c>
    </row>
    <row r="2766" spans="1:16" x14ac:dyDescent="0.25">
      <c r="A2766" t="s">
        <v>2</v>
      </c>
      <c r="B2766" t="s">
        <v>9378</v>
      </c>
      <c r="C2766" t="s">
        <v>472</v>
      </c>
      <c r="D2766" t="s">
        <v>4562</v>
      </c>
      <c r="E2766" t="s">
        <v>59</v>
      </c>
      <c r="F2766" t="b">
        <v>0</v>
      </c>
      <c r="G2766" t="s">
        <v>65</v>
      </c>
      <c r="H2766" s="1">
        <v>46054.875902777778</v>
      </c>
      <c r="I2766" t="b">
        <v>0</v>
      </c>
      <c r="J2766" t="b">
        <v>1</v>
      </c>
      <c r="K2766" t="s">
        <v>41</v>
      </c>
      <c r="L2766" t="s">
        <v>60</v>
      </c>
      <c r="M2766">
        <v>87500</v>
      </c>
      <c r="N2766"/>
      <c r="O2766" t="s">
        <v>528</v>
      </c>
      <c r="P2766" t="s">
        <v>9379</v>
      </c>
    </row>
    <row r="2767" spans="1:16" x14ac:dyDescent="0.25">
      <c r="A2767" t="s">
        <v>2</v>
      </c>
      <c r="B2767" t="s">
        <v>9378</v>
      </c>
      <c r="C2767" t="s">
        <v>2058</v>
      </c>
      <c r="D2767" t="s">
        <v>4562</v>
      </c>
      <c r="E2767" t="s">
        <v>59</v>
      </c>
      <c r="F2767" t="b">
        <v>0</v>
      </c>
      <c r="G2767" t="s">
        <v>65</v>
      </c>
      <c r="H2767" s="1">
        <v>46054.875902777778</v>
      </c>
      <c r="I2767" t="b">
        <v>0</v>
      </c>
      <c r="J2767" t="b">
        <v>1</v>
      </c>
      <c r="K2767" t="s">
        <v>41</v>
      </c>
      <c r="L2767" t="s">
        <v>60</v>
      </c>
      <c r="M2767">
        <v>87500</v>
      </c>
      <c r="N2767"/>
      <c r="O2767" t="s">
        <v>528</v>
      </c>
      <c r="P2767" t="s">
        <v>9379</v>
      </c>
    </row>
    <row r="2768" spans="1:16" x14ac:dyDescent="0.25">
      <c r="A2768" t="s">
        <v>2</v>
      </c>
      <c r="B2768" t="s">
        <v>9378</v>
      </c>
      <c r="C2768" t="s">
        <v>2914</v>
      </c>
      <c r="D2768" t="s">
        <v>4562</v>
      </c>
      <c r="E2768" t="s">
        <v>59</v>
      </c>
      <c r="F2768" t="b">
        <v>0</v>
      </c>
      <c r="G2768" t="s">
        <v>65</v>
      </c>
      <c r="H2768" s="1">
        <v>46054.875972222217</v>
      </c>
      <c r="I2768" t="b">
        <v>0</v>
      </c>
      <c r="J2768" t="b">
        <v>1</v>
      </c>
      <c r="K2768" t="s">
        <v>41</v>
      </c>
      <c r="L2768" t="s">
        <v>60</v>
      </c>
      <c r="M2768">
        <v>87500</v>
      </c>
      <c r="N2768"/>
      <c r="O2768" t="s">
        <v>528</v>
      </c>
      <c r="P2768" t="s">
        <v>9379</v>
      </c>
    </row>
    <row r="2769" spans="1:16" x14ac:dyDescent="0.25">
      <c r="A2769" t="s">
        <v>2</v>
      </c>
      <c r="B2769" t="s">
        <v>9378</v>
      </c>
      <c r="C2769" t="s">
        <v>369</v>
      </c>
      <c r="D2769" t="s">
        <v>4562</v>
      </c>
      <c r="E2769" t="s">
        <v>59</v>
      </c>
      <c r="F2769" t="b">
        <v>0</v>
      </c>
      <c r="G2769" t="s">
        <v>65</v>
      </c>
      <c r="H2769" s="1">
        <v>46054.875972222217</v>
      </c>
      <c r="I2769" t="b">
        <v>0</v>
      </c>
      <c r="J2769" t="b">
        <v>1</v>
      </c>
      <c r="K2769" t="s">
        <v>41</v>
      </c>
      <c r="L2769" t="s">
        <v>60</v>
      </c>
      <c r="M2769">
        <v>87500</v>
      </c>
      <c r="N2769"/>
      <c r="O2769" t="s">
        <v>528</v>
      </c>
      <c r="P2769" t="s">
        <v>9379</v>
      </c>
    </row>
    <row r="2770" spans="1:16" x14ac:dyDescent="0.25">
      <c r="A2770" t="s">
        <v>2</v>
      </c>
      <c r="B2770" t="s">
        <v>9378</v>
      </c>
      <c r="C2770" t="s">
        <v>64</v>
      </c>
      <c r="D2770" t="s">
        <v>4562</v>
      </c>
      <c r="E2770" t="s">
        <v>59</v>
      </c>
      <c r="F2770" t="b">
        <v>0</v>
      </c>
      <c r="G2770" t="s">
        <v>65</v>
      </c>
      <c r="H2770" s="1">
        <v>46054.875983796293</v>
      </c>
      <c r="I2770" t="b">
        <v>0</v>
      </c>
      <c r="J2770" t="b">
        <v>1</v>
      </c>
      <c r="K2770" t="s">
        <v>41</v>
      </c>
      <c r="L2770" t="s">
        <v>60</v>
      </c>
      <c r="M2770">
        <v>87500</v>
      </c>
      <c r="N2770"/>
      <c r="O2770" t="s">
        <v>528</v>
      </c>
      <c r="P2770" t="s">
        <v>9379</v>
      </c>
    </row>
    <row r="2771" spans="1:16" x14ac:dyDescent="0.25">
      <c r="A2771" t="s">
        <v>2</v>
      </c>
      <c r="B2771" t="s">
        <v>9378</v>
      </c>
      <c r="C2771" t="s">
        <v>9382</v>
      </c>
      <c r="D2771" t="s">
        <v>4562</v>
      </c>
      <c r="E2771" t="s">
        <v>59</v>
      </c>
      <c r="F2771" t="b">
        <v>0</v>
      </c>
      <c r="G2771" t="s">
        <v>65</v>
      </c>
      <c r="H2771" s="1">
        <v>46054.875983796293</v>
      </c>
      <c r="I2771" t="b">
        <v>0</v>
      </c>
      <c r="J2771" t="b">
        <v>1</v>
      </c>
      <c r="K2771" t="s">
        <v>41</v>
      </c>
      <c r="L2771" t="s">
        <v>60</v>
      </c>
      <c r="M2771">
        <v>87500</v>
      </c>
      <c r="N2771"/>
      <c r="O2771" t="s">
        <v>528</v>
      </c>
      <c r="P2771" t="s">
        <v>9379</v>
      </c>
    </row>
    <row r="2772" spans="1:16" x14ac:dyDescent="0.25">
      <c r="A2772" t="s">
        <v>2</v>
      </c>
      <c r="B2772" t="s">
        <v>9378</v>
      </c>
      <c r="C2772" t="s">
        <v>2442</v>
      </c>
      <c r="D2772" t="s">
        <v>4562</v>
      </c>
      <c r="E2772" t="s">
        <v>59</v>
      </c>
      <c r="F2772" t="b">
        <v>0</v>
      </c>
      <c r="G2772" t="s">
        <v>65</v>
      </c>
      <c r="H2772" s="1">
        <v>46054.875983796293</v>
      </c>
      <c r="I2772" t="b">
        <v>0</v>
      </c>
      <c r="J2772" t="b">
        <v>1</v>
      </c>
      <c r="K2772" t="s">
        <v>41</v>
      </c>
      <c r="L2772" t="s">
        <v>60</v>
      </c>
      <c r="M2772">
        <v>87500</v>
      </c>
      <c r="N2772"/>
      <c r="O2772" t="s">
        <v>528</v>
      </c>
      <c r="P2772" t="s">
        <v>9379</v>
      </c>
    </row>
    <row r="2773" spans="1:16" x14ac:dyDescent="0.25">
      <c r="A2773" t="s">
        <v>2</v>
      </c>
      <c r="B2773" t="s">
        <v>9383</v>
      </c>
      <c r="C2773" t="s">
        <v>304</v>
      </c>
      <c r="D2773" t="s">
        <v>4526</v>
      </c>
      <c r="E2773" t="s">
        <v>59</v>
      </c>
      <c r="F2773" t="b">
        <v>0</v>
      </c>
      <c r="G2773" t="s">
        <v>77</v>
      </c>
      <c r="H2773" s="1">
        <v>46054.959351851852</v>
      </c>
      <c r="I2773" t="b">
        <v>0</v>
      </c>
      <c r="J2773" t="b">
        <v>0</v>
      </c>
      <c r="K2773" t="s">
        <v>41</v>
      </c>
      <c r="L2773" t="s">
        <v>60</v>
      </c>
      <c r="M2773">
        <v>89000</v>
      </c>
      <c r="N2773"/>
      <c r="O2773" t="s">
        <v>480</v>
      </c>
      <c r="P2773" t="s">
        <v>9384</v>
      </c>
    </row>
    <row r="2774" spans="1:16" x14ac:dyDescent="0.25">
      <c r="A2774" t="s">
        <v>7</v>
      </c>
      <c r="B2774" t="s">
        <v>9385</v>
      </c>
      <c r="C2774" t="s">
        <v>9386</v>
      </c>
      <c r="D2774" t="s">
        <v>4587</v>
      </c>
      <c r="E2774" t="s">
        <v>59</v>
      </c>
      <c r="F2774" t="b">
        <v>0</v>
      </c>
      <c r="G2774" t="s">
        <v>73</v>
      </c>
      <c r="H2774" s="1">
        <v>46055.000439814823</v>
      </c>
      <c r="I2774" t="b">
        <v>1</v>
      </c>
      <c r="J2774" t="b">
        <v>0</v>
      </c>
      <c r="K2774" t="s">
        <v>41</v>
      </c>
      <c r="L2774" t="s">
        <v>60</v>
      </c>
      <c r="M2774">
        <v>100000</v>
      </c>
      <c r="N2774"/>
      <c r="O2774" t="s">
        <v>4481</v>
      </c>
    </row>
    <row r="2775" spans="1:16" x14ac:dyDescent="0.25">
      <c r="A2775" t="s">
        <v>2</v>
      </c>
      <c r="B2775" t="s">
        <v>9387</v>
      </c>
      <c r="C2775" t="s">
        <v>9388</v>
      </c>
      <c r="D2775" t="s">
        <v>4587</v>
      </c>
      <c r="E2775" t="s">
        <v>59</v>
      </c>
      <c r="F2775" t="b">
        <v>0</v>
      </c>
      <c r="G2775" t="s">
        <v>65</v>
      </c>
      <c r="H2775" s="1">
        <v>46055.000752314823</v>
      </c>
      <c r="I2775" t="b">
        <v>0</v>
      </c>
      <c r="J2775" t="b">
        <v>0</v>
      </c>
      <c r="K2775" t="s">
        <v>41</v>
      </c>
      <c r="L2775" t="s">
        <v>60</v>
      </c>
      <c r="M2775">
        <v>80000</v>
      </c>
      <c r="N2775"/>
      <c r="O2775" t="s">
        <v>9389</v>
      </c>
      <c r="P2775" t="s">
        <v>464</v>
      </c>
    </row>
    <row r="2776" spans="1:16" x14ac:dyDescent="0.25">
      <c r="A2776" t="s">
        <v>0</v>
      </c>
      <c r="B2776" t="s">
        <v>1271</v>
      </c>
      <c r="C2776" t="s">
        <v>148</v>
      </c>
      <c r="D2776" t="s">
        <v>4756</v>
      </c>
      <c r="E2776" t="s">
        <v>59</v>
      </c>
      <c r="F2776" t="b">
        <v>0</v>
      </c>
      <c r="G2776" t="s">
        <v>89</v>
      </c>
      <c r="H2776" s="1">
        <v>46055.001319444447</v>
      </c>
      <c r="I2776" t="b">
        <v>0</v>
      </c>
      <c r="J2776" t="b">
        <v>0</v>
      </c>
      <c r="K2776" t="s">
        <v>41</v>
      </c>
      <c r="L2776" t="s">
        <v>60</v>
      </c>
      <c r="M2776">
        <v>82500</v>
      </c>
      <c r="N2776"/>
      <c r="O2776" t="s">
        <v>9390</v>
      </c>
      <c r="P2776" t="s">
        <v>9391</v>
      </c>
    </row>
    <row r="2777" spans="1:16" x14ac:dyDescent="0.25">
      <c r="A2777" t="s">
        <v>5</v>
      </c>
      <c r="B2777" t="s">
        <v>1230</v>
      </c>
      <c r="C2777" t="s">
        <v>162</v>
      </c>
      <c r="D2777" t="s">
        <v>4526</v>
      </c>
      <c r="E2777" t="s">
        <v>59</v>
      </c>
      <c r="F2777" t="b">
        <v>0</v>
      </c>
      <c r="G2777" t="s">
        <v>65</v>
      </c>
      <c r="H2777" s="1">
        <v>46055.001481481479</v>
      </c>
      <c r="I2777" t="b">
        <v>0</v>
      </c>
      <c r="J2777" t="b">
        <v>0</v>
      </c>
      <c r="K2777" t="s">
        <v>41</v>
      </c>
      <c r="L2777" t="s">
        <v>60</v>
      </c>
      <c r="M2777">
        <v>140000</v>
      </c>
      <c r="N2777"/>
      <c r="O2777" t="s">
        <v>9392</v>
      </c>
      <c r="P2777" t="s">
        <v>9393</v>
      </c>
    </row>
    <row r="2778" spans="1:16" x14ac:dyDescent="0.25">
      <c r="A2778" t="s">
        <v>3</v>
      </c>
      <c r="B2778" t="s">
        <v>9394</v>
      </c>
      <c r="C2778" t="s">
        <v>76</v>
      </c>
      <c r="D2778" t="s">
        <v>584</v>
      </c>
      <c r="E2778" t="s">
        <v>72</v>
      </c>
      <c r="F2778" t="b">
        <v>1</v>
      </c>
      <c r="G2778" t="s">
        <v>19</v>
      </c>
      <c r="H2778" s="1">
        <v>46055.003912037027</v>
      </c>
      <c r="I2778" t="b">
        <v>0</v>
      </c>
      <c r="J2778" t="b">
        <v>0</v>
      </c>
      <c r="K2778" t="s">
        <v>19</v>
      </c>
      <c r="L2778" t="s">
        <v>74</v>
      </c>
      <c r="M2778"/>
      <c r="N2778">
        <v>25</v>
      </c>
      <c r="O2778" t="s">
        <v>584</v>
      </c>
      <c r="P2778" t="s">
        <v>2175</v>
      </c>
    </row>
    <row r="2779" spans="1:16" x14ac:dyDescent="0.25">
      <c r="A2779" t="s">
        <v>2</v>
      </c>
      <c r="B2779" t="s">
        <v>9395</v>
      </c>
      <c r="C2779" t="s">
        <v>7090</v>
      </c>
      <c r="D2779" t="s">
        <v>3761</v>
      </c>
      <c r="E2779" t="s">
        <v>59</v>
      </c>
      <c r="F2779" t="b">
        <v>0</v>
      </c>
      <c r="G2779" t="s">
        <v>40</v>
      </c>
      <c r="H2779" s="1">
        <v>46055.004895833343</v>
      </c>
      <c r="I2779" t="b">
        <v>1</v>
      </c>
      <c r="J2779" t="b">
        <v>0</v>
      </c>
      <c r="K2779" t="s">
        <v>40</v>
      </c>
      <c r="L2779" t="s">
        <v>60</v>
      </c>
      <c r="M2779">
        <v>35000</v>
      </c>
      <c r="N2779"/>
      <c r="O2779" t="s">
        <v>9396</v>
      </c>
      <c r="P2779" t="s">
        <v>9397</v>
      </c>
    </row>
    <row r="2780" spans="1:16" x14ac:dyDescent="0.25">
      <c r="A2780" t="s">
        <v>0</v>
      </c>
      <c r="B2780" t="s">
        <v>9398</v>
      </c>
      <c r="C2780" t="s">
        <v>1417</v>
      </c>
      <c r="D2780" t="s">
        <v>584</v>
      </c>
      <c r="E2780" t="s">
        <v>72</v>
      </c>
      <c r="F2780" t="b">
        <v>0</v>
      </c>
      <c r="G2780" t="s">
        <v>39</v>
      </c>
      <c r="H2780" s="1">
        <v>46055.007013888891</v>
      </c>
      <c r="I2780" t="b">
        <v>1</v>
      </c>
      <c r="J2780" t="b">
        <v>0</v>
      </c>
      <c r="K2780" t="s">
        <v>39</v>
      </c>
      <c r="L2780" t="s">
        <v>74</v>
      </c>
      <c r="M2780"/>
      <c r="N2780">
        <v>25</v>
      </c>
      <c r="O2780" t="s">
        <v>584</v>
      </c>
    </row>
    <row r="2781" spans="1:16" x14ac:dyDescent="0.25">
      <c r="A2781" t="s">
        <v>0</v>
      </c>
      <c r="B2781" t="s">
        <v>9399</v>
      </c>
      <c r="C2781" t="s">
        <v>207</v>
      </c>
      <c r="D2781" t="s">
        <v>9400</v>
      </c>
      <c r="E2781" t="s">
        <v>59</v>
      </c>
      <c r="F2781" t="b">
        <v>0</v>
      </c>
      <c r="G2781" t="s">
        <v>63</v>
      </c>
      <c r="H2781" s="1">
        <v>46055.012870370367</v>
      </c>
      <c r="I2781" t="b">
        <v>0</v>
      </c>
      <c r="J2781" t="b">
        <v>1</v>
      </c>
      <c r="K2781" t="s">
        <v>41</v>
      </c>
      <c r="L2781" t="s">
        <v>60</v>
      </c>
      <c r="M2781">
        <v>74650</v>
      </c>
      <c r="N2781"/>
      <c r="O2781" t="s">
        <v>9401</v>
      </c>
      <c r="P2781" t="s">
        <v>5548</v>
      </c>
    </row>
    <row r="2782" spans="1:16" x14ac:dyDescent="0.25">
      <c r="A2782" t="s">
        <v>0</v>
      </c>
      <c r="B2782" t="s">
        <v>9402</v>
      </c>
      <c r="C2782" t="s">
        <v>76</v>
      </c>
      <c r="D2782" t="s">
        <v>4526</v>
      </c>
      <c r="E2782" t="s">
        <v>132</v>
      </c>
      <c r="F2782" t="b">
        <v>1</v>
      </c>
      <c r="G2782" t="s">
        <v>13</v>
      </c>
      <c r="H2782" s="1">
        <v>46055.128506944442</v>
      </c>
      <c r="I2782" t="b">
        <v>1</v>
      </c>
      <c r="J2782" t="b">
        <v>0</v>
      </c>
      <c r="K2782" t="s">
        <v>13</v>
      </c>
      <c r="L2782" t="s">
        <v>74</v>
      </c>
      <c r="M2782"/>
      <c r="N2782">
        <v>80</v>
      </c>
      <c r="O2782" t="s">
        <v>5046</v>
      </c>
      <c r="P2782" t="s">
        <v>1777</v>
      </c>
    </row>
    <row r="2783" spans="1:16" x14ac:dyDescent="0.25">
      <c r="A2783" t="s">
        <v>1</v>
      </c>
      <c r="B2783" t="s">
        <v>9403</v>
      </c>
      <c r="C2783" t="s">
        <v>2204</v>
      </c>
      <c r="D2783" t="s">
        <v>4526</v>
      </c>
      <c r="E2783" t="s">
        <v>59</v>
      </c>
      <c r="F2783" t="b">
        <v>0</v>
      </c>
      <c r="G2783" t="s">
        <v>19</v>
      </c>
      <c r="H2783" s="1">
        <v>46055.213101851848</v>
      </c>
      <c r="I2783" t="b">
        <v>0</v>
      </c>
      <c r="J2783" t="b">
        <v>0</v>
      </c>
      <c r="K2783" t="s">
        <v>19</v>
      </c>
      <c r="L2783" t="s">
        <v>60</v>
      </c>
      <c r="M2783">
        <v>1400000</v>
      </c>
      <c r="N2783"/>
      <c r="O2783" t="s">
        <v>8637</v>
      </c>
      <c r="P2783" t="s">
        <v>8638</v>
      </c>
    </row>
    <row r="2784" spans="1:16" x14ac:dyDescent="0.25">
      <c r="A2784" t="s">
        <v>5</v>
      </c>
      <c r="B2784" t="s">
        <v>9404</v>
      </c>
      <c r="C2784" t="s">
        <v>142</v>
      </c>
      <c r="D2784" t="s">
        <v>2360</v>
      </c>
      <c r="E2784" t="s">
        <v>59</v>
      </c>
      <c r="F2784" t="b">
        <v>0</v>
      </c>
      <c r="G2784" t="s">
        <v>65</v>
      </c>
      <c r="H2784" s="1">
        <v>46055.335011574083</v>
      </c>
      <c r="I2784" t="b">
        <v>0</v>
      </c>
      <c r="J2784" t="b">
        <v>0</v>
      </c>
      <c r="K2784" t="s">
        <v>41</v>
      </c>
      <c r="L2784" t="s">
        <v>60</v>
      </c>
      <c r="M2784">
        <v>125000</v>
      </c>
      <c r="N2784"/>
      <c r="O2784" t="s">
        <v>9405</v>
      </c>
      <c r="P2784" t="s">
        <v>9406</v>
      </c>
    </row>
    <row r="2785" spans="1:16" x14ac:dyDescent="0.25">
      <c r="A2785" t="s">
        <v>0</v>
      </c>
      <c r="B2785" t="s">
        <v>0</v>
      </c>
      <c r="C2785" t="s">
        <v>3148</v>
      </c>
      <c r="D2785" t="s">
        <v>4630</v>
      </c>
      <c r="E2785" t="s">
        <v>59</v>
      </c>
      <c r="F2785" t="b">
        <v>0</v>
      </c>
      <c r="G2785" t="s">
        <v>65</v>
      </c>
      <c r="H2785" s="1">
        <v>46055.375173611108</v>
      </c>
      <c r="I2785" t="b">
        <v>0</v>
      </c>
      <c r="J2785" t="b">
        <v>0</v>
      </c>
      <c r="K2785" t="s">
        <v>41</v>
      </c>
      <c r="L2785" t="s">
        <v>60</v>
      </c>
      <c r="M2785">
        <v>75500</v>
      </c>
      <c r="N2785"/>
      <c r="O2785" t="s">
        <v>9407</v>
      </c>
      <c r="P2785" t="s">
        <v>1103</v>
      </c>
    </row>
    <row r="2786" spans="1:16" x14ac:dyDescent="0.25">
      <c r="A2786" t="s">
        <v>1</v>
      </c>
      <c r="B2786" t="s">
        <v>9408</v>
      </c>
      <c r="C2786" t="s">
        <v>326</v>
      </c>
      <c r="D2786" t="s">
        <v>2360</v>
      </c>
      <c r="E2786" t="s">
        <v>72</v>
      </c>
      <c r="F2786" t="b">
        <v>0</v>
      </c>
      <c r="G2786" t="s">
        <v>65</v>
      </c>
      <c r="H2786" s="1">
        <v>46055.418414351851</v>
      </c>
      <c r="I2786" t="b">
        <v>0</v>
      </c>
      <c r="J2786" t="b">
        <v>1</v>
      </c>
      <c r="K2786" t="s">
        <v>41</v>
      </c>
      <c r="L2786" t="s">
        <v>60</v>
      </c>
      <c r="M2786">
        <v>214500</v>
      </c>
      <c r="N2786"/>
      <c r="O2786" t="s">
        <v>3622</v>
      </c>
      <c r="P2786" t="s">
        <v>9409</v>
      </c>
    </row>
    <row r="2787" spans="1:16" x14ac:dyDescent="0.25">
      <c r="A2787" t="s">
        <v>5</v>
      </c>
      <c r="B2787" t="s">
        <v>9410</v>
      </c>
      <c r="C2787" t="s">
        <v>489</v>
      </c>
      <c r="D2787" t="s">
        <v>2360</v>
      </c>
      <c r="E2787" t="s">
        <v>72</v>
      </c>
      <c r="F2787" t="b">
        <v>0</v>
      </c>
      <c r="G2787" t="s">
        <v>89</v>
      </c>
      <c r="H2787" s="1">
        <v>46055.418981481482</v>
      </c>
      <c r="I2787" t="b">
        <v>0</v>
      </c>
      <c r="J2787" t="b">
        <v>1</v>
      </c>
      <c r="K2787" t="s">
        <v>41</v>
      </c>
      <c r="L2787" t="s">
        <v>60</v>
      </c>
      <c r="M2787">
        <v>214500</v>
      </c>
      <c r="N2787"/>
      <c r="O2787" t="s">
        <v>424</v>
      </c>
      <c r="P2787" t="s">
        <v>9411</v>
      </c>
    </row>
    <row r="2788" spans="1:16" x14ac:dyDescent="0.25">
      <c r="A2788" t="s">
        <v>2</v>
      </c>
      <c r="B2788" t="s">
        <v>659</v>
      </c>
      <c r="C2788" t="s">
        <v>533</v>
      </c>
      <c r="D2788" t="s">
        <v>2360</v>
      </c>
      <c r="E2788" t="s">
        <v>59</v>
      </c>
      <c r="F2788" t="b">
        <v>0</v>
      </c>
      <c r="G2788" t="s">
        <v>63</v>
      </c>
      <c r="H2788" s="1">
        <v>46055.429259259261</v>
      </c>
      <c r="I2788" t="b">
        <v>0</v>
      </c>
      <c r="J2788" t="b">
        <v>0</v>
      </c>
      <c r="K2788" t="s">
        <v>41</v>
      </c>
      <c r="L2788" t="s">
        <v>60</v>
      </c>
      <c r="M2788">
        <v>111700</v>
      </c>
      <c r="N2788"/>
      <c r="O2788" t="s">
        <v>2795</v>
      </c>
      <c r="P2788" t="s">
        <v>9412</v>
      </c>
    </row>
    <row r="2789" spans="1:16" x14ac:dyDescent="0.25">
      <c r="A2789" t="s">
        <v>0</v>
      </c>
      <c r="B2789" t="s">
        <v>9413</v>
      </c>
      <c r="C2789" t="s">
        <v>9414</v>
      </c>
      <c r="D2789" t="s">
        <v>4625</v>
      </c>
      <c r="E2789" t="s">
        <v>59</v>
      </c>
      <c r="F2789" t="b">
        <v>0</v>
      </c>
      <c r="G2789" t="s">
        <v>68</v>
      </c>
      <c r="H2789" s="1">
        <v>46055.459085648137</v>
      </c>
      <c r="I2789" t="b">
        <v>1</v>
      </c>
      <c r="J2789" t="b">
        <v>1</v>
      </c>
      <c r="K2789" t="s">
        <v>41</v>
      </c>
      <c r="L2789" t="s">
        <v>60</v>
      </c>
      <c r="M2789">
        <v>90000</v>
      </c>
      <c r="N2789"/>
      <c r="O2789" t="s">
        <v>9415</v>
      </c>
    </row>
    <row r="2790" spans="1:16" x14ac:dyDescent="0.25">
      <c r="A2790" t="s">
        <v>5</v>
      </c>
      <c r="B2790" t="s">
        <v>3111</v>
      </c>
      <c r="C2790" t="s">
        <v>76</v>
      </c>
      <c r="D2790" t="s">
        <v>4526</v>
      </c>
      <c r="E2790" t="s">
        <v>59</v>
      </c>
      <c r="F2790" t="b">
        <v>1</v>
      </c>
      <c r="G2790" t="s">
        <v>89</v>
      </c>
      <c r="H2790" s="1">
        <v>46055.460879629631</v>
      </c>
      <c r="I2790" t="b">
        <v>0</v>
      </c>
      <c r="J2790" t="b">
        <v>0</v>
      </c>
      <c r="K2790" t="s">
        <v>41</v>
      </c>
      <c r="L2790" t="s">
        <v>60</v>
      </c>
      <c r="M2790">
        <v>160000</v>
      </c>
      <c r="N2790"/>
      <c r="O2790" t="s">
        <v>654</v>
      </c>
      <c r="P2790" t="s">
        <v>9416</v>
      </c>
    </row>
    <row r="2791" spans="1:16" x14ac:dyDescent="0.25">
      <c r="A2791" t="s">
        <v>2</v>
      </c>
      <c r="B2791" t="s">
        <v>9417</v>
      </c>
      <c r="C2791" t="s">
        <v>76</v>
      </c>
      <c r="D2791" t="s">
        <v>5102</v>
      </c>
      <c r="E2791" t="s">
        <v>59</v>
      </c>
      <c r="F2791" t="b">
        <v>1</v>
      </c>
      <c r="G2791" t="s">
        <v>13</v>
      </c>
      <c r="H2791" s="1">
        <v>46055.461215277777</v>
      </c>
      <c r="I2791" t="b">
        <v>0</v>
      </c>
      <c r="J2791" t="b">
        <v>0</v>
      </c>
      <c r="K2791" t="s">
        <v>13</v>
      </c>
      <c r="L2791" t="s">
        <v>60</v>
      </c>
      <c r="M2791">
        <v>95000</v>
      </c>
      <c r="N2791"/>
      <c r="O2791" t="s">
        <v>9418</v>
      </c>
      <c r="P2791" t="s">
        <v>1321</v>
      </c>
    </row>
    <row r="2792" spans="1:16" x14ac:dyDescent="0.25">
      <c r="A2792" t="s">
        <v>6</v>
      </c>
      <c r="B2792" t="s">
        <v>9419</v>
      </c>
      <c r="C2792" t="s">
        <v>9420</v>
      </c>
      <c r="D2792" t="s">
        <v>5018</v>
      </c>
      <c r="F2792" t="b">
        <v>0</v>
      </c>
      <c r="G2792" t="s">
        <v>73</v>
      </c>
      <c r="H2792" s="1">
        <v>46055.501423611109</v>
      </c>
      <c r="I2792" t="b">
        <v>0</v>
      </c>
      <c r="J2792" t="b">
        <v>1</v>
      </c>
      <c r="K2792" t="s">
        <v>41</v>
      </c>
      <c r="L2792" t="s">
        <v>60</v>
      </c>
      <c r="M2792">
        <v>150500</v>
      </c>
      <c r="N2792"/>
      <c r="O2792" t="s">
        <v>982</v>
      </c>
      <c r="P2792" t="s">
        <v>9421</v>
      </c>
    </row>
    <row r="2793" spans="1:16" x14ac:dyDescent="0.25">
      <c r="A2793" t="s">
        <v>2</v>
      </c>
      <c r="B2793" t="s">
        <v>9422</v>
      </c>
      <c r="C2793" t="s">
        <v>955</v>
      </c>
      <c r="D2793" t="s">
        <v>5102</v>
      </c>
      <c r="E2793" t="s">
        <v>59</v>
      </c>
      <c r="F2793" t="b">
        <v>0</v>
      </c>
      <c r="G2793" t="s">
        <v>13</v>
      </c>
      <c r="H2793" s="1">
        <v>46055.502951388888</v>
      </c>
      <c r="I2793" t="b">
        <v>0</v>
      </c>
      <c r="J2793" t="b">
        <v>0</v>
      </c>
      <c r="K2793" t="s">
        <v>13</v>
      </c>
      <c r="L2793" t="s">
        <v>60</v>
      </c>
      <c r="M2793">
        <v>176500</v>
      </c>
      <c r="N2793"/>
      <c r="O2793" t="s">
        <v>9423</v>
      </c>
      <c r="P2793" t="s">
        <v>9424</v>
      </c>
    </row>
    <row r="2794" spans="1:16" x14ac:dyDescent="0.25">
      <c r="A2794" t="s">
        <v>0</v>
      </c>
      <c r="B2794" t="s">
        <v>9425</v>
      </c>
      <c r="C2794" t="s">
        <v>4962</v>
      </c>
      <c r="D2794" t="s">
        <v>4531</v>
      </c>
      <c r="E2794" t="s">
        <v>59</v>
      </c>
      <c r="F2794" t="b">
        <v>0</v>
      </c>
      <c r="G2794" t="s">
        <v>4963</v>
      </c>
      <c r="H2794" s="1">
        <v>46055.516412037039</v>
      </c>
      <c r="I2794" t="b">
        <v>1</v>
      </c>
      <c r="J2794" t="b">
        <v>0</v>
      </c>
      <c r="K2794" t="s">
        <v>4963</v>
      </c>
      <c r="L2794" t="s">
        <v>60</v>
      </c>
      <c r="M2794">
        <v>17500</v>
      </c>
      <c r="N2794"/>
      <c r="O2794" t="s">
        <v>3840</v>
      </c>
      <c r="P2794" t="s">
        <v>288</v>
      </c>
    </row>
    <row r="2795" spans="1:16" x14ac:dyDescent="0.25">
      <c r="A2795" t="s">
        <v>0</v>
      </c>
      <c r="B2795" t="s">
        <v>298</v>
      </c>
      <c r="C2795" t="s">
        <v>557</v>
      </c>
      <c r="D2795" t="s">
        <v>2360</v>
      </c>
      <c r="E2795" t="s">
        <v>59</v>
      </c>
      <c r="F2795" t="b">
        <v>0</v>
      </c>
      <c r="G2795" t="s">
        <v>65</v>
      </c>
      <c r="H2795" s="1">
        <v>46055.541770833333</v>
      </c>
      <c r="I2795" t="b">
        <v>0</v>
      </c>
      <c r="J2795" t="b">
        <v>1</v>
      </c>
      <c r="K2795" t="s">
        <v>41</v>
      </c>
      <c r="L2795" t="s">
        <v>60</v>
      </c>
      <c r="M2795">
        <v>95000</v>
      </c>
      <c r="N2795"/>
      <c r="O2795" t="s">
        <v>9426</v>
      </c>
      <c r="P2795" t="s">
        <v>728</v>
      </c>
    </row>
    <row r="2796" spans="1:16" x14ac:dyDescent="0.25">
      <c r="A2796" t="s">
        <v>1</v>
      </c>
      <c r="B2796" t="s">
        <v>9427</v>
      </c>
      <c r="C2796" t="s">
        <v>807</v>
      </c>
      <c r="D2796" t="s">
        <v>2360</v>
      </c>
      <c r="E2796" t="s">
        <v>59</v>
      </c>
      <c r="F2796" t="b">
        <v>0</v>
      </c>
      <c r="G2796" t="s">
        <v>73</v>
      </c>
      <c r="H2796" s="1">
        <v>46055.543680555558</v>
      </c>
      <c r="I2796" t="b">
        <v>0</v>
      </c>
      <c r="J2796" t="b">
        <v>1</v>
      </c>
      <c r="K2796" t="s">
        <v>41</v>
      </c>
      <c r="L2796" t="s">
        <v>74</v>
      </c>
      <c r="M2796"/>
      <c r="N2796">
        <v>97.5</v>
      </c>
      <c r="O2796" t="s">
        <v>9428</v>
      </c>
      <c r="P2796" t="s">
        <v>9429</v>
      </c>
    </row>
    <row r="2797" spans="1:16" x14ac:dyDescent="0.25">
      <c r="A2797" t="s">
        <v>1</v>
      </c>
      <c r="B2797" t="s">
        <v>9430</v>
      </c>
      <c r="C2797" t="s">
        <v>520</v>
      </c>
      <c r="D2797" t="s">
        <v>4526</v>
      </c>
      <c r="E2797" t="s">
        <v>59</v>
      </c>
      <c r="F2797" t="b">
        <v>0</v>
      </c>
      <c r="G2797" t="s">
        <v>89</v>
      </c>
      <c r="H2797" s="1">
        <v>46055.544259259259</v>
      </c>
      <c r="I2797" t="b">
        <v>0</v>
      </c>
      <c r="J2797" t="b">
        <v>1</v>
      </c>
      <c r="K2797" t="s">
        <v>41</v>
      </c>
      <c r="L2797" t="s">
        <v>60</v>
      </c>
      <c r="M2797">
        <v>178000</v>
      </c>
      <c r="N2797"/>
      <c r="O2797" t="s">
        <v>2023</v>
      </c>
      <c r="P2797" t="s">
        <v>4884</v>
      </c>
    </row>
    <row r="2798" spans="1:16" x14ac:dyDescent="0.25">
      <c r="A2798" t="s">
        <v>0</v>
      </c>
      <c r="B2798" t="s">
        <v>9431</v>
      </c>
      <c r="C2798" t="s">
        <v>3302</v>
      </c>
      <c r="D2798" t="s">
        <v>4526</v>
      </c>
      <c r="E2798" t="s">
        <v>59</v>
      </c>
      <c r="F2798" t="b">
        <v>0</v>
      </c>
      <c r="G2798" t="s">
        <v>65</v>
      </c>
      <c r="H2798" s="1">
        <v>46055.583437499998</v>
      </c>
      <c r="I2798" t="b">
        <v>0</v>
      </c>
      <c r="J2798" t="b">
        <v>0</v>
      </c>
      <c r="K2798" t="s">
        <v>41</v>
      </c>
      <c r="L2798" t="s">
        <v>74</v>
      </c>
      <c r="M2798"/>
      <c r="N2798">
        <v>19</v>
      </c>
      <c r="O2798" t="s">
        <v>9432</v>
      </c>
      <c r="P2798" t="s">
        <v>219</v>
      </c>
    </row>
    <row r="2799" spans="1:16" x14ac:dyDescent="0.25">
      <c r="A2799" t="s">
        <v>4</v>
      </c>
      <c r="B2799" t="s">
        <v>9433</v>
      </c>
      <c r="C2799" t="s">
        <v>76</v>
      </c>
      <c r="D2799" t="s">
        <v>4622</v>
      </c>
      <c r="E2799" t="s">
        <v>59</v>
      </c>
      <c r="F2799" t="b">
        <v>1</v>
      </c>
      <c r="G2799" t="s">
        <v>29</v>
      </c>
      <c r="H2799" s="1">
        <v>46055.586076388892</v>
      </c>
      <c r="I2799" t="b">
        <v>0</v>
      </c>
      <c r="J2799" t="b">
        <v>0</v>
      </c>
      <c r="K2799" t="s">
        <v>29</v>
      </c>
      <c r="L2799" t="s">
        <v>60</v>
      </c>
      <c r="M2799">
        <v>195500</v>
      </c>
      <c r="N2799"/>
      <c r="O2799" t="s">
        <v>9300</v>
      </c>
      <c r="P2799" t="s">
        <v>283</v>
      </c>
    </row>
    <row r="2800" spans="1:16" x14ac:dyDescent="0.25">
      <c r="A2800" t="s">
        <v>1</v>
      </c>
      <c r="B2800" t="s">
        <v>9434</v>
      </c>
      <c r="C2800" t="s">
        <v>5115</v>
      </c>
      <c r="D2800" t="s">
        <v>4599</v>
      </c>
      <c r="E2800" t="s">
        <v>59</v>
      </c>
      <c r="F2800" t="b">
        <v>0</v>
      </c>
      <c r="G2800" t="s">
        <v>40</v>
      </c>
      <c r="H2800" s="1">
        <v>46055.587719907409</v>
      </c>
      <c r="I2800" t="b">
        <v>1</v>
      </c>
      <c r="J2800" t="b">
        <v>0</v>
      </c>
      <c r="K2800" t="s">
        <v>40</v>
      </c>
      <c r="L2800" t="s">
        <v>60</v>
      </c>
      <c r="M2800">
        <v>55000</v>
      </c>
      <c r="N2800"/>
      <c r="O2800" t="s">
        <v>5322</v>
      </c>
      <c r="P2800" t="s">
        <v>461</v>
      </c>
    </row>
    <row r="2801" spans="1:16" x14ac:dyDescent="0.25">
      <c r="A2801" t="s">
        <v>3</v>
      </c>
      <c r="B2801" t="s">
        <v>9435</v>
      </c>
      <c r="C2801" t="s">
        <v>76</v>
      </c>
      <c r="D2801" t="s">
        <v>4526</v>
      </c>
      <c r="E2801" t="s">
        <v>59</v>
      </c>
      <c r="F2801" t="b">
        <v>1</v>
      </c>
      <c r="G2801" t="s">
        <v>65</v>
      </c>
      <c r="H2801" s="1">
        <v>46055.625243055547</v>
      </c>
      <c r="I2801" t="b">
        <v>0</v>
      </c>
      <c r="J2801" t="b">
        <v>0</v>
      </c>
      <c r="K2801" t="s">
        <v>41</v>
      </c>
      <c r="L2801" t="s">
        <v>60</v>
      </c>
      <c r="M2801">
        <v>97500</v>
      </c>
      <c r="N2801"/>
      <c r="O2801" t="s">
        <v>3287</v>
      </c>
      <c r="P2801" t="s">
        <v>9436</v>
      </c>
    </row>
    <row r="2802" spans="1:16" x14ac:dyDescent="0.25">
      <c r="A2802" t="s">
        <v>3</v>
      </c>
      <c r="B2802" t="s">
        <v>2996</v>
      </c>
      <c r="C2802" t="s">
        <v>515</v>
      </c>
      <c r="D2802" t="s">
        <v>4526</v>
      </c>
      <c r="E2802" t="s">
        <v>88</v>
      </c>
      <c r="F2802" t="b">
        <v>0</v>
      </c>
      <c r="G2802" t="s">
        <v>73</v>
      </c>
      <c r="H2802" s="1">
        <v>46055.625625000001</v>
      </c>
      <c r="I2802" t="b">
        <v>1</v>
      </c>
      <c r="J2802" t="b">
        <v>0</v>
      </c>
      <c r="K2802" t="s">
        <v>41</v>
      </c>
      <c r="L2802" t="s">
        <v>74</v>
      </c>
      <c r="M2802"/>
      <c r="N2802">
        <v>57.5</v>
      </c>
      <c r="O2802" t="s">
        <v>7357</v>
      </c>
      <c r="P2802" t="s">
        <v>9437</v>
      </c>
    </row>
    <row r="2803" spans="1:16" x14ac:dyDescent="0.25">
      <c r="A2803" t="s">
        <v>0</v>
      </c>
      <c r="B2803" t="s">
        <v>7637</v>
      </c>
      <c r="C2803" t="s">
        <v>150</v>
      </c>
      <c r="D2803" t="s">
        <v>4526</v>
      </c>
      <c r="E2803" t="s">
        <v>59</v>
      </c>
      <c r="F2803" t="b">
        <v>0</v>
      </c>
      <c r="G2803" t="s">
        <v>68</v>
      </c>
      <c r="H2803" s="1">
        <v>46055.625706018523</v>
      </c>
      <c r="I2803" t="b">
        <v>0</v>
      </c>
      <c r="J2803" t="b">
        <v>1</v>
      </c>
      <c r="K2803" t="s">
        <v>41</v>
      </c>
      <c r="L2803" t="s">
        <v>60</v>
      </c>
      <c r="M2803">
        <v>72500</v>
      </c>
      <c r="N2803"/>
      <c r="O2803" t="s">
        <v>9438</v>
      </c>
      <c r="P2803" t="s">
        <v>2635</v>
      </c>
    </row>
    <row r="2804" spans="1:16" x14ac:dyDescent="0.25">
      <c r="A2804" t="s">
        <v>1</v>
      </c>
      <c r="B2804" t="s">
        <v>156</v>
      </c>
      <c r="C2804" t="s">
        <v>2434</v>
      </c>
      <c r="D2804" t="s">
        <v>4526</v>
      </c>
      <c r="E2804" t="s">
        <v>59</v>
      </c>
      <c r="F2804" t="b">
        <v>0</v>
      </c>
      <c r="G2804" t="s">
        <v>73</v>
      </c>
      <c r="H2804" s="1">
        <v>46055.627118055563</v>
      </c>
      <c r="I2804" t="b">
        <v>0</v>
      </c>
      <c r="J2804" t="b">
        <v>0</v>
      </c>
      <c r="K2804" t="s">
        <v>41</v>
      </c>
      <c r="L2804" t="s">
        <v>74</v>
      </c>
      <c r="M2804"/>
      <c r="N2804">
        <v>55</v>
      </c>
      <c r="O2804" t="s">
        <v>1069</v>
      </c>
      <c r="P2804" t="s">
        <v>2425</v>
      </c>
    </row>
    <row r="2805" spans="1:16" x14ac:dyDescent="0.25">
      <c r="A2805" t="s">
        <v>5</v>
      </c>
      <c r="B2805" t="s">
        <v>9439</v>
      </c>
      <c r="C2805" t="s">
        <v>2434</v>
      </c>
      <c r="D2805" t="s">
        <v>2360</v>
      </c>
      <c r="E2805" t="s">
        <v>59</v>
      </c>
      <c r="F2805" t="b">
        <v>0</v>
      </c>
      <c r="G2805" t="s">
        <v>89</v>
      </c>
      <c r="H2805" s="1">
        <v>46055.627465277779</v>
      </c>
      <c r="I2805" t="b">
        <v>0</v>
      </c>
      <c r="J2805" t="b">
        <v>0</v>
      </c>
      <c r="K2805" t="s">
        <v>41</v>
      </c>
      <c r="L2805" t="s">
        <v>74</v>
      </c>
      <c r="M2805"/>
      <c r="N2805">
        <v>71.5</v>
      </c>
      <c r="O2805" t="s">
        <v>3167</v>
      </c>
      <c r="P2805" t="s">
        <v>2425</v>
      </c>
    </row>
    <row r="2806" spans="1:16" x14ac:dyDescent="0.25">
      <c r="A2806" t="s">
        <v>1</v>
      </c>
      <c r="B2806" t="s">
        <v>9440</v>
      </c>
      <c r="C2806" t="s">
        <v>76</v>
      </c>
      <c r="D2806" t="s">
        <v>4622</v>
      </c>
      <c r="E2806" t="s">
        <v>59</v>
      </c>
      <c r="F2806" t="b">
        <v>1</v>
      </c>
      <c r="G2806" t="s">
        <v>40</v>
      </c>
      <c r="H2806" s="1">
        <v>46055.629432870373</v>
      </c>
      <c r="I2806" t="b">
        <v>1</v>
      </c>
      <c r="J2806" t="b">
        <v>0</v>
      </c>
      <c r="K2806" t="s">
        <v>40</v>
      </c>
      <c r="L2806" t="s">
        <v>60</v>
      </c>
      <c r="M2806">
        <v>38400</v>
      </c>
      <c r="N2806"/>
      <c r="O2806" t="s">
        <v>9441</v>
      </c>
      <c r="P2806" t="s">
        <v>9442</v>
      </c>
    </row>
    <row r="2807" spans="1:16" x14ac:dyDescent="0.25">
      <c r="A2807" t="s">
        <v>1</v>
      </c>
      <c r="B2807" t="s">
        <v>9434</v>
      </c>
      <c r="C2807" t="s">
        <v>9443</v>
      </c>
      <c r="D2807" t="s">
        <v>5018</v>
      </c>
      <c r="E2807" t="s">
        <v>232</v>
      </c>
      <c r="F2807" t="b">
        <v>0</v>
      </c>
      <c r="G2807" t="s">
        <v>40</v>
      </c>
      <c r="H2807" s="1">
        <v>46055.629432870373</v>
      </c>
      <c r="I2807" t="b">
        <v>0</v>
      </c>
      <c r="J2807" t="b">
        <v>0</v>
      </c>
      <c r="K2807" t="s">
        <v>40</v>
      </c>
      <c r="L2807" t="s">
        <v>60</v>
      </c>
      <c r="M2807">
        <v>55000</v>
      </c>
      <c r="N2807"/>
      <c r="O2807" t="s">
        <v>5322</v>
      </c>
      <c r="P2807" t="s">
        <v>461</v>
      </c>
    </row>
    <row r="2808" spans="1:16" x14ac:dyDescent="0.25">
      <c r="A2808" t="s">
        <v>3</v>
      </c>
      <c r="B2808" t="s">
        <v>9444</v>
      </c>
      <c r="C2808" t="s">
        <v>313</v>
      </c>
      <c r="D2808" t="s">
        <v>4526</v>
      </c>
      <c r="E2808" t="s">
        <v>59</v>
      </c>
      <c r="F2808" t="b">
        <v>0</v>
      </c>
      <c r="G2808" t="s">
        <v>65</v>
      </c>
      <c r="H2808" s="1">
        <v>46055.666817129633</v>
      </c>
      <c r="I2808" t="b">
        <v>1</v>
      </c>
      <c r="J2808" t="b">
        <v>0</v>
      </c>
      <c r="K2808" t="s">
        <v>41</v>
      </c>
      <c r="L2808" t="s">
        <v>60</v>
      </c>
      <c r="M2808">
        <v>225000</v>
      </c>
      <c r="N2808"/>
      <c r="O2808" t="s">
        <v>9445</v>
      </c>
      <c r="P2808" t="s">
        <v>85</v>
      </c>
    </row>
    <row r="2809" spans="1:16" x14ac:dyDescent="0.25">
      <c r="A2809" t="s">
        <v>0</v>
      </c>
      <c r="B2809" t="s">
        <v>9446</v>
      </c>
      <c r="C2809" t="s">
        <v>332</v>
      </c>
      <c r="D2809" t="s">
        <v>5349</v>
      </c>
      <c r="E2809" t="s">
        <v>59</v>
      </c>
      <c r="F2809" t="b">
        <v>0</v>
      </c>
      <c r="G2809" t="s">
        <v>65</v>
      </c>
      <c r="H2809" s="1">
        <v>46055.666817129633</v>
      </c>
      <c r="I2809" t="b">
        <v>0</v>
      </c>
      <c r="J2809" t="b">
        <v>0</v>
      </c>
      <c r="K2809" t="s">
        <v>41</v>
      </c>
      <c r="L2809" t="s">
        <v>60</v>
      </c>
      <c r="M2809">
        <v>145000</v>
      </c>
      <c r="N2809"/>
      <c r="O2809" t="s">
        <v>9447</v>
      </c>
      <c r="P2809" t="s">
        <v>9448</v>
      </c>
    </row>
    <row r="2810" spans="1:16" x14ac:dyDescent="0.25">
      <c r="A2810" t="s">
        <v>0</v>
      </c>
      <c r="B2810" t="s">
        <v>0</v>
      </c>
      <c r="C2810" t="s">
        <v>3078</v>
      </c>
      <c r="D2810" t="s">
        <v>4526</v>
      </c>
      <c r="E2810" t="s">
        <v>88</v>
      </c>
      <c r="F2810" t="b">
        <v>0</v>
      </c>
      <c r="G2810" t="s">
        <v>89</v>
      </c>
      <c r="H2810" s="1">
        <v>46055.667511574073</v>
      </c>
      <c r="I2810" t="b">
        <v>0</v>
      </c>
      <c r="J2810" t="b">
        <v>0</v>
      </c>
      <c r="K2810" t="s">
        <v>41</v>
      </c>
      <c r="L2810" t="s">
        <v>74</v>
      </c>
      <c r="M2810"/>
      <c r="N2810">
        <v>55</v>
      </c>
      <c r="O2810" t="s">
        <v>730</v>
      </c>
      <c r="P2810" t="s">
        <v>9449</v>
      </c>
    </row>
    <row r="2811" spans="1:16" x14ac:dyDescent="0.25">
      <c r="A2811" t="s">
        <v>0</v>
      </c>
      <c r="B2811" t="s">
        <v>9450</v>
      </c>
      <c r="C2811" t="s">
        <v>9451</v>
      </c>
      <c r="D2811" t="s">
        <v>4630</v>
      </c>
      <c r="E2811" t="s">
        <v>59</v>
      </c>
      <c r="F2811" t="b">
        <v>0</v>
      </c>
      <c r="G2811" t="s">
        <v>65</v>
      </c>
      <c r="H2811" s="1">
        <v>46055.708483796298</v>
      </c>
      <c r="I2811" t="b">
        <v>0</v>
      </c>
      <c r="J2811" t="b">
        <v>1</v>
      </c>
      <c r="K2811" t="s">
        <v>41</v>
      </c>
      <c r="L2811" t="s">
        <v>74</v>
      </c>
      <c r="M2811"/>
      <c r="N2811">
        <v>30</v>
      </c>
      <c r="O2811" t="s">
        <v>9452</v>
      </c>
      <c r="P2811" t="s">
        <v>9061</v>
      </c>
    </row>
    <row r="2812" spans="1:16" x14ac:dyDescent="0.25">
      <c r="A2812" t="s">
        <v>3</v>
      </c>
      <c r="B2812" t="s">
        <v>9453</v>
      </c>
      <c r="C2812" t="s">
        <v>2827</v>
      </c>
      <c r="D2812" t="s">
        <v>4756</v>
      </c>
      <c r="E2812" t="s">
        <v>59</v>
      </c>
      <c r="F2812" t="b">
        <v>0</v>
      </c>
      <c r="G2812" t="s">
        <v>65</v>
      </c>
      <c r="H2812" s="1">
        <v>46055.708541666667</v>
      </c>
      <c r="I2812" t="b">
        <v>0</v>
      </c>
      <c r="J2812" t="b">
        <v>1</v>
      </c>
      <c r="K2812" t="s">
        <v>41</v>
      </c>
      <c r="L2812" t="s">
        <v>60</v>
      </c>
      <c r="M2812">
        <v>109650</v>
      </c>
      <c r="N2812"/>
      <c r="O2812" t="s">
        <v>9454</v>
      </c>
      <c r="P2812" t="s">
        <v>310</v>
      </c>
    </row>
    <row r="2813" spans="1:16" x14ac:dyDescent="0.25">
      <c r="A2813" t="s">
        <v>0</v>
      </c>
      <c r="B2813" t="s">
        <v>9455</v>
      </c>
      <c r="C2813" t="s">
        <v>2873</v>
      </c>
      <c r="D2813" t="s">
        <v>2360</v>
      </c>
      <c r="F2813" t="b">
        <v>0</v>
      </c>
      <c r="G2813" t="s">
        <v>68</v>
      </c>
      <c r="H2813" s="1">
        <v>46055.709039351852</v>
      </c>
      <c r="I2813" t="b">
        <v>1</v>
      </c>
      <c r="J2813" t="b">
        <v>0</v>
      </c>
      <c r="K2813" t="s">
        <v>41</v>
      </c>
      <c r="L2813" t="s">
        <v>74</v>
      </c>
      <c r="M2813"/>
      <c r="N2813">
        <v>23</v>
      </c>
      <c r="O2813" t="s">
        <v>9456</v>
      </c>
      <c r="P2813" t="s">
        <v>219</v>
      </c>
    </row>
    <row r="2814" spans="1:16" x14ac:dyDescent="0.25">
      <c r="A2814" t="s">
        <v>0</v>
      </c>
      <c r="B2814" t="s">
        <v>9457</v>
      </c>
      <c r="C2814" t="s">
        <v>3994</v>
      </c>
      <c r="D2814" t="s">
        <v>4526</v>
      </c>
      <c r="E2814" t="s">
        <v>59</v>
      </c>
      <c r="F2814" t="b">
        <v>0</v>
      </c>
      <c r="G2814" t="s">
        <v>68</v>
      </c>
      <c r="H2814" s="1">
        <v>46055.709039351852</v>
      </c>
      <c r="I2814" t="b">
        <v>0</v>
      </c>
      <c r="J2814" t="b">
        <v>1</v>
      </c>
      <c r="K2814" t="s">
        <v>41</v>
      </c>
      <c r="L2814" t="s">
        <v>60</v>
      </c>
      <c r="M2814">
        <v>99700</v>
      </c>
      <c r="N2814"/>
      <c r="O2814" t="s">
        <v>3608</v>
      </c>
      <c r="P2814" t="s">
        <v>9458</v>
      </c>
    </row>
    <row r="2815" spans="1:16" x14ac:dyDescent="0.25">
      <c r="A2815" t="s">
        <v>0</v>
      </c>
      <c r="B2815" t="s">
        <v>130</v>
      </c>
      <c r="C2815" t="s">
        <v>9459</v>
      </c>
      <c r="D2815" t="s">
        <v>4599</v>
      </c>
      <c r="E2815" t="s">
        <v>59</v>
      </c>
      <c r="F2815" t="b">
        <v>0</v>
      </c>
      <c r="G2815" t="s">
        <v>40</v>
      </c>
      <c r="H2815" s="1">
        <v>46055.712534722217</v>
      </c>
      <c r="I2815" t="b">
        <v>1</v>
      </c>
      <c r="J2815" t="b">
        <v>0</v>
      </c>
      <c r="K2815" t="s">
        <v>40</v>
      </c>
      <c r="L2815" t="s">
        <v>60</v>
      </c>
      <c r="M2815">
        <v>29000</v>
      </c>
      <c r="N2815"/>
      <c r="O2815" t="s">
        <v>9460</v>
      </c>
      <c r="P2815" t="s">
        <v>9461</v>
      </c>
    </row>
    <row r="2816" spans="1:16" x14ac:dyDescent="0.25">
      <c r="A2816" t="s">
        <v>1</v>
      </c>
      <c r="B2816" t="s">
        <v>9462</v>
      </c>
      <c r="C2816" t="s">
        <v>2622</v>
      </c>
      <c r="D2816" t="s">
        <v>4526</v>
      </c>
      <c r="E2816" t="s">
        <v>59</v>
      </c>
      <c r="F2816" t="b">
        <v>0</v>
      </c>
      <c r="G2816" t="s">
        <v>65</v>
      </c>
      <c r="H2816" s="1">
        <v>46055.750219907408</v>
      </c>
      <c r="I2816" t="b">
        <v>1</v>
      </c>
      <c r="J2816" t="b">
        <v>1</v>
      </c>
      <c r="K2816" t="s">
        <v>41</v>
      </c>
      <c r="L2816" t="s">
        <v>74</v>
      </c>
      <c r="M2816"/>
      <c r="N2816">
        <v>33.125</v>
      </c>
      <c r="O2816" t="s">
        <v>9463</v>
      </c>
      <c r="P2816" t="s">
        <v>1153</v>
      </c>
    </row>
    <row r="2817" spans="1:16" x14ac:dyDescent="0.25">
      <c r="A2817" t="s">
        <v>0</v>
      </c>
      <c r="B2817" t="s">
        <v>9464</v>
      </c>
      <c r="C2817" t="s">
        <v>107</v>
      </c>
      <c r="D2817" t="s">
        <v>4526</v>
      </c>
      <c r="E2817" t="s">
        <v>59</v>
      </c>
      <c r="F2817" t="b">
        <v>0</v>
      </c>
      <c r="G2817" t="s">
        <v>77</v>
      </c>
      <c r="H2817" s="1">
        <v>46055.750497685192</v>
      </c>
      <c r="I2817" t="b">
        <v>0</v>
      </c>
      <c r="J2817" t="b">
        <v>0</v>
      </c>
      <c r="K2817" t="s">
        <v>41</v>
      </c>
      <c r="L2817" t="s">
        <v>74</v>
      </c>
      <c r="M2817"/>
      <c r="N2817">
        <v>31.5</v>
      </c>
      <c r="O2817" t="s">
        <v>2218</v>
      </c>
      <c r="P2817" t="s">
        <v>1299</v>
      </c>
    </row>
    <row r="2818" spans="1:16" x14ac:dyDescent="0.25">
      <c r="A2818" t="s">
        <v>0</v>
      </c>
      <c r="B2818" t="s">
        <v>9465</v>
      </c>
      <c r="C2818" t="s">
        <v>1943</v>
      </c>
      <c r="D2818" t="s">
        <v>4630</v>
      </c>
      <c r="E2818" t="s">
        <v>59</v>
      </c>
      <c r="F2818" t="b">
        <v>0</v>
      </c>
      <c r="G2818" t="s">
        <v>89</v>
      </c>
      <c r="H2818" s="1">
        <v>46055.750844907408</v>
      </c>
      <c r="I2818" t="b">
        <v>1</v>
      </c>
      <c r="J2818" t="b">
        <v>0</v>
      </c>
      <c r="K2818" t="s">
        <v>41</v>
      </c>
      <c r="L2818" t="s">
        <v>74</v>
      </c>
      <c r="M2818"/>
      <c r="N2818">
        <v>26.5</v>
      </c>
      <c r="O2818" t="s">
        <v>9466</v>
      </c>
    </row>
    <row r="2819" spans="1:16" x14ac:dyDescent="0.25">
      <c r="A2819" t="s">
        <v>2</v>
      </c>
      <c r="B2819" t="s">
        <v>9467</v>
      </c>
      <c r="C2819" t="s">
        <v>112</v>
      </c>
      <c r="D2819" t="s">
        <v>4526</v>
      </c>
      <c r="E2819" t="s">
        <v>59</v>
      </c>
      <c r="F2819" t="b">
        <v>0</v>
      </c>
      <c r="G2819" t="s">
        <v>65</v>
      </c>
      <c r="H2819" s="1">
        <v>46055.750925925917</v>
      </c>
      <c r="I2819" t="b">
        <v>0</v>
      </c>
      <c r="J2819" t="b">
        <v>0</v>
      </c>
      <c r="K2819" t="s">
        <v>41</v>
      </c>
      <c r="L2819" t="s">
        <v>60</v>
      </c>
      <c r="M2819">
        <v>170000</v>
      </c>
      <c r="N2819"/>
      <c r="O2819" t="s">
        <v>101</v>
      </c>
      <c r="P2819" t="s">
        <v>3309</v>
      </c>
    </row>
    <row r="2820" spans="1:16" x14ac:dyDescent="0.25">
      <c r="A2820" t="s">
        <v>6</v>
      </c>
      <c r="B2820" t="s">
        <v>9468</v>
      </c>
      <c r="C2820" t="s">
        <v>112</v>
      </c>
      <c r="D2820" t="s">
        <v>4562</v>
      </c>
      <c r="E2820" t="s">
        <v>59</v>
      </c>
      <c r="F2820" t="b">
        <v>0</v>
      </c>
      <c r="G2820" t="s">
        <v>65</v>
      </c>
      <c r="H2820" s="1">
        <v>46055.750925925917</v>
      </c>
      <c r="I2820" t="b">
        <v>0</v>
      </c>
      <c r="J2820" t="b">
        <v>1</v>
      </c>
      <c r="K2820" t="s">
        <v>41</v>
      </c>
      <c r="L2820" t="s">
        <v>60</v>
      </c>
      <c r="M2820">
        <v>229000</v>
      </c>
      <c r="N2820"/>
      <c r="O2820" t="s">
        <v>9469</v>
      </c>
      <c r="P2820" t="s">
        <v>9470</v>
      </c>
    </row>
    <row r="2821" spans="1:16" x14ac:dyDescent="0.25">
      <c r="A2821" t="s">
        <v>2</v>
      </c>
      <c r="B2821" t="s">
        <v>9471</v>
      </c>
      <c r="C2821" t="s">
        <v>3678</v>
      </c>
      <c r="D2821" t="s">
        <v>4630</v>
      </c>
      <c r="E2821" t="s">
        <v>59</v>
      </c>
      <c r="F2821" t="b">
        <v>0</v>
      </c>
      <c r="G2821" t="s">
        <v>65</v>
      </c>
      <c r="H2821" s="1">
        <v>46055.75099537037</v>
      </c>
      <c r="I2821" t="b">
        <v>0</v>
      </c>
      <c r="J2821" t="b">
        <v>0</v>
      </c>
      <c r="K2821" t="s">
        <v>41</v>
      </c>
      <c r="L2821" t="s">
        <v>74</v>
      </c>
      <c r="M2821"/>
      <c r="N2821">
        <v>45</v>
      </c>
      <c r="O2821" t="s">
        <v>2948</v>
      </c>
      <c r="P2821" t="s">
        <v>9472</v>
      </c>
    </row>
    <row r="2822" spans="1:16" x14ac:dyDescent="0.25">
      <c r="A2822" t="s">
        <v>1</v>
      </c>
      <c r="B2822" t="s">
        <v>1241</v>
      </c>
      <c r="C2822" t="s">
        <v>2622</v>
      </c>
      <c r="D2822" t="s">
        <v>4526</v>
      </c>
      <c r="E2822" t="s">
        <v>59</v>
      </c>
      <c r="F2822" t="b">
        <v>0</v>
      </c>
      <c r="G2822" t="s">
        <v>65</v>
      </c>
      <c r="H2822" s="1">
        <v>46055.751701388886</v>
      </c>
      <c r="I2822" t="b">
        <v>0</v>
      </c>
      <c r="J2822" t="b">
        <v>1</v>
      </c>
      <c r="K2822" t="s">
        <v>41</v>
      </c>
      <c r="L2822" t="s">
        <v>74</v>
      </c>
      <c r="M2822"/>
      <c r="N2822">
        <v>33.125</v>
      </c>
      <c r="O2822" t="s">
        <v>9463</v>
      </c>
      <c r="P2822" t="s">
        <v>9473</v>
      </c>
    </row>
    <row r="2823" spans="1:16" x14ac:dyDescent="0.25">
      <c r="A2823" t="s">
        <v>0</v>
      </c>
      <c r="B2823" t="s">
        <v>9474</v>
      </c>
      <c r="C2823" t="s">
        <v>246</v>
      </c>
      <c r="D2823" t="s">
        <v>2360</v>
      </c>
      <c r="E2823" t="s">
        <v>59</v>
      </c>
      <c r="F2823" t="b">
        <v>0</v>
      </c>
      <c r="G2823" t="s">
        <v>65</v>
      </c>
      <c r="H2823" s="1">
        <v>46055.791886574072</v>
      </c>
      <c r="I2823" t="b">
        <v>0</v>
      </c>
      <c r="J2823" t="b">
        <v>1</v>
      </c>
      <c r="K2823" t="s">
        <v>41</v>
      </c>
      <c r="L2823" t="s">
        <v>60</v>
      </c>
      <c r="M2823">
        <v>87500</v>
      </c>
      <c r="N2823"/>
      <c r="O2823" t="s">
        <v>9475</v>
      </c>
      <c r="P2823" t="s">
        <v>9476</v>
      </c>
    </row>
    <row r="2824" spans="1:16" x14ac:dyDescent="0.25">
      <c r="A2824" t="s">
        <v>0</v>
      </c>
      <c r="B2824" t="s">
        <v>9477</v>
      </c>
      <c r="C2824" t="s">
        <v>1792</v>
      </c>
      <c r="D2824" t="s">
        <v>4569</v>
      </c>
      <c r="E2824" t="s">
        <v>59</v>
      </c>
      <c r="F2824" t="b">
        <v>0</v>
      </c>
      <c r="G2824" t="s">
        <v>65</v>
      </c>
      <c r="H2824" s="1">
        <v>46055.791932870372</v>
      </c>
      <c r="I2824" t="b">
        <v>0</v>
      </c>
      <c r="J2824" t="b">
        <v>1</v>
      </c>
      <c r="K2824" t="s">
        <v>41</v>
      </c>
      <c r="L2824" t="s">
        <v>74</v>
      </c>
      <c r="M2824"/>
      <c r="N2824">
        <v>31</v>
      </c>
      <c r="O2824" t="s">
        <v>9478</v>
      </c>
      <c r="P2824" t="s">
        <v>4817</v>
      </c>
    </row>
    <row r="2825" spans="1:16" x14ac:dyDescent="0.25">
      <c r="A2825" t="s">
        <v>0</v>
      </c>
      <c r="B2825" t="s">
        <v>4381</v>
      </c>
      <c r="C2825" t="s">
        <v>86</v>
      </c>
      <c r="D2825" t="s">
        <v>4526</v>
      </c>
      <c r="E2825" t="s">
        <v>88</v>
      </c>
      <c r="F2825" t="b">
        <v>0</v>
      </c>
      <c r="G2825" t="s">
        <v>77</v>
      </c>
      <c r="H2825" s="1">
        <v>46055.792164351849</v>
      </c>
      <c r="I2825" t="b">
        <v>0</v>
      </c>
      <c r="J2825" t="b">
        <v>0</v>
      </c>
      <c r="K2825" t="s">
        <v>41</v>
      </c>
      <c r="L2825" t="s">
        <v>74</v>
      </c>
      <c r="M2825"/>
      <c r="N2825">
        <v>75</v>
      </c>
      <c r="O2825" t="s">
        <v>1059</v>
      </c>
      <c r="P2825" t="s">
        <v>146</v>
      </c>
    </row>
    <row r="2826" spans="1:16" x14ac:dyDescent="0.25">
      <c r="A2826" t="s">
        <v>2</v>
      </c>
      <c r="B2826" t="s">
        <v>9479</v>
      </c>
      <c r="C2826" t="s">
        <v>1765</v>
      </c>
      <c r="D2826" t="s">
        <v>2360</v>
      </c>
      <c r="E2826" t="s">
        <v>59</v>
      </c>
      <c r="F2826" t="b">
        <v>0</v>
      </c>
      <c r="G2826" t="s">
        <v>89</v>
      </c>
      <c r="H2826" s="1">
        <v>46055.792534722219</v>
      </c>
      <c r="I2826" t="b">
        <v>0</v>
      </c>
      <c r="J2826" t="b">
        <v>0</v>
      </c>
      <c r="K2826" t="s">
        <v>41</v>
      </c>
      <c r="L2826" t="s">
        <v>60</v>
      </c>
      <c r="M2826">
        <v>85000</v>
      </c>
      <c r="N2826"/>
      <c r="O2826" t="s">
        <v>9480</v>
      </c>
    </row>
    <row r="2827" spans="1:16" x14ac:dyDescent="0.25">
      <c r="A2827" t="s">
        <v>2</v>
      </c>
      <c r="B2827" t="s">
        <v>9481</v>
      </c>
      <c r="C2827" t="s">
        <v>266</v>
      </c>
      <c r="D2827" t="s">
        <v>4526</v>
      </c>
      <c r="E2827" t="s">
        <v>59</v>
      </c>
      <c r="F2827" t="b">
        <v>0</v>
      </c>
      <c r="G2827" t="s">
        <v>73</v>
      </c>
      <c r="H2827" s="1">
        <v>46055.793634259258</v>
      </c>
      <c r="I2827" t="b">
        <v>1</v>
      </c>
      <c r="J2827" t="b">
        <v>0</v>
      </c>
      <c r="K2827" t="s">
        <v>41</v>
      </c>
      <c r="L2827" t="s">
        <v>74</v>
      </c>
      <c r="M2827"/>
      <c r="N2827">
        <v>52.5</v>
      </c>
      <c r="O2827" t="s">
        <v>4743</v>
      </c>
      <c r="P2827" t="s">
        <v>9482</v>
      </c>
    </row>
    <row r="2828" spans="1:16" x14ac:dyDescent="0.25">
      <c r="A2828" t="s">
        <v>4</v>
      </c>
      <c r="B2828" t="s">
        <v>9483</v>
      </c>
      <c r="C2828" t="s">
        <v>273</v>
      </c>
      <c r="D2828" t="s">
        <v>4526</v>
      </c>
      <c r="E2828" t="s">
        <v>59</v>
      </c>
      <c r="F2828" t="b">
        <v>0</v>
      </c>
      <c r="G2828" t="s">
        <v>89</v>
      </c>
      <c r="H2828" s="1">
        <v>46055.794236111113</v>
      </c>
      <c r="I2828" t="b">
        <v>0</v>
      </c>
      <c r="J2828" t="b">
        <v>1</v>
      </c>
      <c r="K2828" t="s">
        <v>41</v>
      </c>
      <c r="L2828" t="s">
        <v>60</v>
      </c>
      <c r="M2828">
        <v>177500</v>
      </c>
      <c r="N2828"/>
      <c r="O2828" t="s">
        <v>116</v>
      </c>
      <c r="P2828" t="s">
        <v>9484</v>
      </c>
    </row>
    <row r="2829" spans="1:16" x14ac:dyDescent="0.25">
      <c r="A2829" t="s">
        <v>3</v>
      </c>
      <c r="B2829" t="s">
        <v>2368</v>
      </c>
      <c r="C2829" t="s">
        <v>9485</v>
      </c>
      <c r="D2829" t="s">
        <v>4526</v>
      </c>
      <c r="E2829" t="s">
        <v>59</v>
      </c>
      <c r="F2829" t="b">
        <v>0</v>
      </c>
      <c r="G2829" t="s">
        <v>68</v>
      </c>
      <c r="H2829" s="1">
        <v>46055.834131944437</v>
      </c>
      <c r="I2829" t="b">
        <v>0</v>
      </c>
      <c r="J2829" t="b">
        <v>1</v>
      </c>
      <c r="K2829" t="s">
        <v>41</v>
      </c>
      <c r="L2829" t="s">
        <v>60</v>
      </c>
      <c r="M2829">
        <v>57500</v>
      </c>
      <c r="N2829"/>
      <c r="O2829" t="s">
        <v>2692</v>
      </c>
      <c r="P2829" t="s">
        <v>219</v>
      </c>
    </row>
    <row r="2830" spans="1:16" x14ac:dyDescent="0.25">
      <c r="A2830" t="s">
        <v>1</v>
      </c>
      <c r="B2830" t="s">
        <v>9486</v>
      </c>
      <c r="C2830" t="s">
        <v>958</v>
      </c>
      <c r="D2830" t="s">
        <v>4526</v>
      </c>
      <c r="E2830" t="s">
        <v>59</v>
      </c>
      <c r="F2830" t="b">
        <v>0</v>
      </c>
      <c r="G2830" t="s">
        <v>65</v>
      </c>
      <c r="H2830" s="1">
        <v>46055.835011574083</v>
      </c>
      <c r="I2830" t="b">
        <v>0</v>
      </c>
      <c r="J2830" t="b">
        <v>0</v>
      </c>
      <c r="K2830" t="s">
        <v>41</v>
      </c>
      <c r="L2830" t="s">
        <v>60</v>
      </c>
      <c r="M2830">
        <v>105550</v>
      </c>
      <c r="N2830"/>
      <c r="O2830" t="s">
        <v>9487</v>
      </c>
      <c r="P2830" t="s">
        <v>9488</v>
      </c>
    </row>
    <row r="2831" spans="1:16" x14ac:dyDescent="0.25">
      <c r="A2831" t="s">
        <v>5</v>
      </c>
      <c r="B2831" t="s">
        <v>9489</v>
      </c>
      <c r="C2831" t="s">
        <v>332</v>
      </c>
      <c r="D2831" t="s">
        <v>4526</v>
      </c>
      <c r="E2831" t="s">
        <v>59</v>
      </c>
      <c r="F2831" t="b">
        <v>0</v>
      </c>
      <c r="G2831" t="s">
        <v>65</v>
      </c>
      <c r="H2831" s="1">
        <v>46055.835034722222</v>
      </c>
      <c r="I2831" t="b">
        <v>0</v>
      </c>
      <c r="J2831" t="b">
        <v>1</v>
      </c>
      <c r="K2831" t="s">
        <v>41</v>
      </c>
      <c r="L2831" t="s">
        <v>60</v>
      </c>
      <c r="M2831">
        <v>126800</v>
      </c>
      <c r="N2831"/>
      <c r="O2831" t="s">
        <v>195</v>
      </c>
      <c r="P2831" t="s">
        <v>9490</v>
      </c>
    </row>
    <row r="2832" spans="1:16" x14ac:dyDescent="0.25">
      <c r="A2832" t="s">
        <v>1</v>
      </c>
      <c r="B2832" t="s">
        <v>9491</v>
      </c>
      <c r="C2832" t="s">
        <v>3216</v>
      </c>
      <c r="D2832" t="s">
        <v>4526</v>
      </c>
      <c r="E2832" t="s">
        <v>88</v>
      </c>
      <c r="F2832" t="b">
        <v>0</v>
      </c>
      <c r="G2832" t="s">
        <v>13</v>
      </c>
      <c r="H2832" s="1">
        <v>46055.836284722223</v>
      </c>
      <c r="I2832" t="b">
        <v>0</v>
      </c>
      <c r="J2832" t="b">
        <v>0</v>
      </c>
      <c r="K2832" t="s">
        <v>13</v>
      </c>
      <c r="L2832" t="s">
        <v>60</v>
      </c>
      <c r="M2832">
        <v>112500</v>
      </c>
      <c r="N2832"/>
      <c r="O2832" t="s">
        <v>9492</v>
      </c>
      <c r="P2832" t="s">
        <v>9493</v>
      </c>
    </row>
    <row r="2833" spans="1:16" x14ac:dyDescent="0.25">
      <c r="A2833" t="s">
        <v>0</v>
      </c>
      <c r="B2833" t="s">
        <v>9494</v>
      </c>
      <c r="C2833" t="s">
        <v>172</v>
      </c>
      <c r="D2833" t="s">
        <v>4526</v>
      </c>
      <c r="E2833" t="s">
        <v>59</v>
      </c>
      <c r="F2833" t="b">
        <v>0</v>
      </c>
      <c r="G2833" t="s">
        <v>68</v>
      </c>
      <c r="H2833" s="1">
        <v>46055.875706018523</v>
      </c>
      <c r="I2833" t="b">
        <v>0</v>
      </c>
      <c r="J2833" t="b">
        <v>1</v>
      </c>
      <c r="K2833" t="s">
        <v>41</v>
      </c>
      <c r="L2833" t="s">
        <v>60</v>
      </c>
      <c r="M2833">
        <v>87080</v>
      </c>
      <c r="N2833"/>
      <c r="O2833" t="s">
        <v>2546</v>
      </c>
      <c r="P2833" t="s">
        <v>9495</v>
      </c>
    </row>
    <row r="2834" spans="1:16" x14ac:dyDescent="0.25">
      <c r="A2834" t="s">
        <v>0</v>
      </c>
      <c r="B2834" t="s">
        <v>4966</v>
      </c>
      <c r="C2834" t="s">
        <v>237</v>
      </c>
      <c r="D2834" t="s">
        <v>2471</v>
      </c>
      <c r="E2834" t="s">
        <v>59</v>
      </c>
      <c r="F2834" t="b">
        <v>0</v>
      </c>
      <c r="G2834" t="s">
        <v>89</v>
      </c>
      <c r="H2834" s="1">
        <v>46055.875844907408</v>
      </c>
      <c r="I2834" t="b">
        <v>0</v>
      </c>
      <c r="J2834" t="b">
        <v>0</v>
      </c>
      <c r="K2834" t="s">
        <v>41</v>
      </c>
      <c r="L2834" t="s">
        <v>60</v>
      </c>
      <c r="M2834">
        <v>79000</v>
      </c>
      <c r="N2834"/>
      <c r="O2834" t="s">
        <v>9496</v>
      </c>
      <c r="P2834" t="s">
        <v>4969</v>
      </c>
    </row>
    <row r="2835" spans="1:16" x14ac:dyDescent="0.25">
      <c r="A2835" t="s">
        <v>2</v>
      </c>
      <c r="B2835" t="s">
        <v>9497</v>
      </c>
      <c r="C2835" t="s">
        <v>472</v>
      </c>
      <c r="D2835" t="s">
        <v>4526</v>
      </c>
      <c r="E2835" t="s">
        <v>59</v>
      </c>
      <c r="F2835" t="b">
        <v>0</v>
      </c>
      <c r="G2835" t="s">
        <v>65</v>
      </c>
      <c r="H2835" s="1">
        <v>46055.876076388893</v>
      </c>
      <c r="I2835" t="b">
        <v>0</v>
      </c>
      <c r="J2835" t="b">
        <v>1</v>
      </c>
      <c r="K2835" t="s">
        <v>41</v>
      </c>
      <c r="L2835" t="s">
        <v>60</v>
      </c>
      <c r="M2835">
        <v>178275</v>
      </c>
      <c r="N2835"/>
      <c r="O2835" t="s">
        <v>446</v>
      </c>
      <c r="P2835" t="s">
        <v>9498</v>
      </c>
    </row>
    <row r="2836" spans="1:16" x14ac:dyDescent="0.25">
      <c r="A2836" t="s">
        <v>1</v>
      </c>
      <c r="B2836" t="s">
        <v>9499</v>
      </c>
      <c r="C2836" t="s">
        <v>5828</v>
      </c>
      <c r="D2836" t="s">
        <v>4526</v>
      </c>
      <c r="E2836" t="s">
        <v>59</v>
      </c>
      <c r="F2836" t="b">
        <v>0</v>
      </c>
      <c r="G2836" t="s">
        <v>65</v>
      </c>
      <c r="H2836" s="1">
        <v>46055.876759259263</v>
      </c>
      <c r="I2836" t="b">
        <v>0</v>
      </c>
      <c r="J2836" t="b">
        <v>1</v>
      </c>
      <c r="K2836" t="s">
        <v>41</v>
      </c>
      <c r="L2836" t="s">
        <v>74</v>
      </c>
      <c r="M2836"/>
      <c r="N2836">
        <v>51.25</v>
      </c>
      <c r="O2836" t="s">
        <v>7800</v>
      </c>
      <c r="P2836" t="s">
        <v>8619</v>
      </c>
    </row>
    <row r="2837" spans="1:16" x14ac:dyDescent="0.25">
      <c r="A2837" t="s">
        <v>4</v>
      </c>
      <c r="B2837" t="s">
        <v>9500</v>
      </c>
      <c r="C2837" t="s">
        <v>1615</v>
      </c>
      <c r="D2837" t="s">
        <v>4526</v>
      </c>
      <c r="E2837" t="s">
        <v>59</v>
      </c>
      <c r="F2837" t="b">
        <v>0</v>
      </c>
      <c r="G2837" t="s">
        <v>65</v>
      </c>
      <c r="H2837" s="1">
        <v>46055.876805555563</v>
      </c>
      <c r="I2837" t="b">
        <v>1</v>
      </c>
      <c r="J2837" t="b">
        <v>1</v>
      </c>
      <c r="K2837" t="s">
        <v>41</v>
      </c>
      <c r="L2837" t="s">
        <v>74</v>
      </c>
      <c r="M2837"/>
      <c r="N2837">
        <v>65</v>
      </c>
      <c r="O2837" t="s">
        <v>878</v>
      </c>
      <c r="P2837" t="s">
        <v>9501</v>
      </c>
    </row>
    <row r="2838" spans="1:16" x14ac:dyDescent="0.25">
      <c r="A2838" t="s">
        <v>0</v>
      </c>
      <c r="B2838" t="s">
        <v>9502</v>
      </c>
      <c r="C2838" t="s">
        <v>112</v>
      </c>
      <c r="D2838" t="s">
        <v>4526</v>
      </c>
      <c r="E2838" t="s">
        <v>59</v>
      </c>
      <c r="F2838" t="b">
        <v>0</v>
      </c>
      <c r="G2838" t="s">
        <v>65</v>
      </c>
      <c r="H2838" s="1">
        <v>46055.916770833333</v>
      </c>
      <c r="I2838" t="b">
        <v>0</v>
      </c>
      <c r="J2838" t="b">
        <v>1</v>
      </c>
      <c r="K2838" t="s">
        <v>41</v>
      </c>
      <c r="L2838" t="s">
        <v>60</v>
      </c>
      <c r="M2838">
        <v>80044.5</v>
      </c>
      <c r="N2838"/>
      <c r="O2838" t="s">
        <v>4376</v>
      </c>
      <c r="P2838" t="s">
        <v>1582</v>
      </c>
    </row>
    <row r="2839" spans="1:16" x14ac:dyDescent="0.25">
      <c r="A2839" t="s">
        <v>7</v>
      </c>
      <c r="B2839" t="s">
        <v>7</v>
      </c>
      <c r="C2839" t="s">
        <v>1138</v>
      </c>
      <c r="D2839" t="s">
        <v>4526</v>
      </c>
      <c r="E2839" t="s">
        <v>59</v>
      </c>
      <c r="F2839" t="b">
        <v>0</v>
      </c>
      <c r="G2839" t="s">
        <v>77</v>
      </c>
      <c r="H2839" s="1">
        <v>46055.917141203703</v>
      </c>
      <c r="I2839" t="b">
        <v>1</v>
      </c>
      <c r="J2839" t="b">
        <v>0</v>
      </c>
      <c r="K2839" t="s">
        <v>41</v>
      </c>
      <c r="L2839" t="s">
        <v>60</v>
      </c>
      <c r="M2839">
        <v>125000</v>
      </c>
      <c r="N2839"/>
      <c r="O2839" t="s">
        <v>9503</v>
      </c>
      <c r="P2839" t="s">
        <v>9504</v>
      </c>
    </row>
    <row r="2840" spans="1:16" x14ac:dyDescent="0.25">
      <c r="A2840" t="s">
        <v>0</v>
      </c>
      <c r="B2840" t="s">
        <v>9505</v>
      </c>
      <c r="C2840" t="s">
        <v>165</v>
      </c>
      <c r="D2840" t="s">
        <v>4526</v>
      </c>
      <c r="E2840" t="s">
        <v>88</v>
      </c>
      <c r="F2840" t="b">
        <v>0</v>
      </c>
      <c r="G2840" t="s">
        <v>73</v>
      </c>
      <c r="H2840" s="1">
        <v>46055.917222222219</v>
      </c>
      <c r="I2840" t="b">
        <v>1</v>
      </c>
      <c r="J2840" t="b">
        <v>0</v>
      </c>
      <c r="K2840" t="s">
        <v>41</v>
      </c>
      <c r="L2840" t="s">
        <v>74</v>
      </c>
      <c r="M2840"/>
      <c r="N2840">
        <v>60</v>
      </c>
      <c r="O2840" t="s">
        <v>7261</v>
      </c>
      <c r="P2840" t="s">
        <v>85</v>
      </c>
    </row>
    <row r="2841" spans="1:16" x14ac:dyDescent="0.25">
      <c r="A2841" t="s">
        <v>3</v>
      </c>
      <c r="B2841" t="s">
        <v>9506</v>
      </c>
      <c r="C2841" t="s">
        <v>162</v>
      </c>
      <c r="D2841" t="s">
        <v>4526</v>
      </c>
      <c r="E2841" t="s">
        <v>59</v>
      </c>
      <c r="F2841" t="b">
        <v>0</v>
      </c>
      <c r="G2841" t="s">
        <v>73</v>
      </c>
      <c r="H2841" s="1">
        <v>46055.917291666658</v>
      </c>
      <c r="I2841" t="b">
        <v>0</v>
      </c>
      <c r="J2841" t="b">
        <v>1</v>
      </c>
      <c r="K2841" t="s">
        <v>41</v>
      </c>
      <c r="L2841" t="s">
        <v>60</v>
      </c>
      <c r="M2841">
        <v>75000</v>
      </c>
      <c r="N2841"/>
      <c r="O2841" t="s">
        <v>9438</v>
      </c>
      <c r="P2841" t="s">
        <v>9507</v>
      </c>
    </row>
    <row r="2842" spans="1:16" x14ac:dyDescent="0.25">
      <c r="A2842" t="s">
        <v>0</v>
      </c>
      <c r="B2842" t="s">
        <v>9508</v>
      </c>
      <c r="C2842" t="s">
        <v>121</v>
      </c>
      <c r="D2842" t="s">
        <v>4526</v>
      </c>
      <c r="E2842" t="s">
        <v>59</v>
      </c>
      <c r="F2842" t="b">
        <v>0</v>
      </c>
      <c r="G2842" t="s">
        <v>68</v>
      </c>
      <c r="H2842" s="1">
        <v>46055.917372685188</v>
      </c>
      <c r="I2842" t="b">
        <v>0</v>
      </c>
      <c r="J2842" t="b">
        <v>1</v>
      </c>
      <c r="K2842" t="s">
        <v>41</v>
      </c>
      <c r="L2842" t="s">
        <v>60</v>
      </c>
      <c r="M2842">
        <v>115000</v>
      </c>
      <c r="N2842"/>
      <c r="O2842" t="s">
        <v>4487</v>
      </c>
    </row>
    <row r="2843" spans="1:16" x14ac:dyDescent="0.25">
      <c r="A2843" t="s">
        <v>2</v>
      </c>
      <c r="B2843" t="s">
        <v>9509</v>
      </c>
      <c r="C2843" t="s">
        <v>194</v>
      </c>
      <c r="D2843" t="s">
        <v>5349</v>
      </c>
      <c r="E2843" t="s">
        <v>59</v>
      </c>
      <c r="F2843" t="b">
        <v>0</v>
      </c>
      <c r="G2843" t="s">
        <v>65</v>
      </c>
      <c r="H2843" s="1">
        <v>46055.917638888888</v>
      </c>
      <c r="I2843" t="b">
        <v>0</v>
      </c>
      <c r="J2843" t="b">
        <v>1</v>
      </c>
      <c r="K2843" t="s">
        <v>41</v>
      </c>
      <c r="L2843" t="s">
        <v>60</v>
      </c>
      <c r="M2843">
        <v>160000</v>
      </c>
      <c r="N2843"/>
      <c r="O2843" t="s">
        <v>1197</v>
      </c>
      <c r="P2843" t="s">
        <v>9510</v>
      </c>
    </row>
    <row r="2844" spans="1:16" x14ac:dyDescent="0.25">
      <c r="A2844" t="s">
        <v>1</v>
      </c>
      <c r="B2844" t="s">
        <v>9511</v>
      </c>
      <c r="C2844" t="s">
        <v>86</v>
      </c>
      <c r="D2844" t="s">
        <v>4526</v>
      </c>
      <c r="E2844" t="s">
        <v>88</v>
      </c>
      <c r="F2844" t="b">
        <v>0</v>
      </c>
      <c r="G2844" t="s">
        <v>65</v>
      </c>
      <c r="H2844" s="1">
        <v>46055.918414351851</v>
      </c>
      <c r="I2844" t="b">
        <v>1</v>
      </c>
      <c r="J2844" t="b">
        <v>0</v>
      </c>
      <c r="K2844" t="s">
        <v>41</v>
      </c>
      <c r="L2844" t="s">
        <v>60</v>
      </c>
      <c r="M2844">
        <v>132500</v>
      </c>
      <c r="N2844"/>
      <c r="O2844" t="s">
        <v>9512</v>
      </c>
      <c r="P2844" t="s">
        <v>1273</v>
      </c>
    </row>
    <row r="2845" spans="1:16" x14ac:dyDescent="0.25">
      <c r="A2845" t="s">
        <v>1</v>
      </c>
      <c r="B2845" t="s">
        <v>9513</v>
      </c>
      <c r="C2845" t="s">
        <v>2140</v>
      </c>
      <c r="D2845" t="s">
        <v>2360</v>
      </c>
      <c r="E2845" t="s">
        <v>59</v>
      </c>
      <c r="F2845" t="b">
        <v>0</v>
      </c>
      <c r="G2845" t="s">
        <v>73</v>
      </c>
      <c r="H2845" s="1">
        <v>46055.918703703697</v>
      </c>
      <c r="I2845" t="b">
        <v>0</v>
      </c>
      <c r="J2845" t="b">
        <v>1</v>
      </c>
      <c r="K2845" t="s">
        <v>41</v>
      </c>
      <c r="L2845" t="s">
        <v>60</v>
      </c>
      <c r="M2845">
        <v>139000</v>
      </c>
      <c r="N2845"/>
      <c r="O2845" t="s">
        <v>411</v>
      </c>
      <c r="P2845" t="s">
        <v>9514</v>
      </c>
    </row>
    <row r="2846" spans="1:16" x14ac:dyDescent="0.25">
      <c r="A2846" t="s">
        <v>0</v>
      </c>
      <c r="B2846" t="s">
        <v>9515</v>
      </c>
      <c r="C2846" t="s">
        <v>13</v>
      </c>
      <c r="D2846" t="s">
        <v>4637</v>
      </c>
      <c r="F2846" t="b">
        <v>0</v>
      </c>
      <c r="G2846" t="s">
        <v>13</v>
      </c>
      <c r="H2846" s="1">
        <v>46055.919548611113</v>
      </c>
      <c r="I2846" t="b">
        <v>1</v>
      </c>
      <c r="J2846" t="b">
        <v>0</v>
      </c>
      <c r="K2846" t="s">
        <v>13</v>
      </c>
      <c r="L2846" t="s">
        <v>74</v>
      </c>
      <c r="M2846"/>
      <c r="N2846">
        <v>20</v>
      </c>
      <c r="O2846" t="s">
        <v>4596</v>
      </c>
      <c r="P2846" t="s">
        <v>9516</v>
      </c>
    </row>
    <row r="2847" spans="1:16" x14ac:dyDescent="0.25">
      <c r="A2847" t="s">
        <v>2</v>
      </c>
      <c r="B2847" t="s">
        <v>9517</v>
      </c>
      <c r="C2847" t="s">
        <v>420</v>
      </c>
      <c r="D2847" t="s">
        <v>4526</v>
      </c>
      <c r="E2847" t="s">
        <v>59</v>
      </c>
      <c r="F2847" t="b">
        <v>0</v>
      </c>
      <c r="G2847" t="s">
        <v>65</v>
      </c>
      <c r="H2847" s="1">
        <v>46055.959386574083</v>
      </c>
      <c r="I2847" t="b">
        <v>0</v>
      </c>
      <c r="J2847" t="b">
        <v>1</v>
      </c>
      <c r="K2847" t="s">
        <v>41</v>
      </c>
      <c r="L2847" t="s">
        <v>60</v>
      </c>
      <c r="M2847">
        <v>170000</v>
      </c>
      <c r="N2847"/>
      <c r="O2847" t="s">
        <v>9518</v>
      </c>
      <c r="P2847" t="s">
        <v>9519</v>
      </c>
    </row>
    <row r="2848" spans="1:16" x14ac:dyDescent="0.25">
      <c r="A2848" t="s">
        <v>1</v>
      </c>
      <c r="B2848" t="s">
        <v>736</v>
      </c>
      <c r="C2848" t="s">
        <v>508</v>
      </c>
      <c r="D2848" t="s">
        <v>4526</v>
      </c>
      <c r="E2848" t="s">
        <v>59</v>
      </c>
      <c r="F2848" t="b">
        <v>0</v>
      </c>
      <c r="G2848" t="s">
        <v>65</v>
      </c>
      <c r="H2848" s="1">
        <v>46055.960092592592</v>
      </c>
      <c r="I2848" t="b">
        <v>0</v>
      </c>
      <c r="J2848" t="b">
        <v>1</v>
      </c>
      <c r="K2848" t="s">
        <v>41</v>
      </c>
      <c r="L2848" t="s">
        <v>60</v>
      </c>
      <c r="M2848">
        <v>117500</v>
      </c>
      <c r="N2848"/>
      <c r="O2848" t="s">
        <v>480</v>
      </c>
      <c r="P2848" t="s">
        <v>9520</v>
      </c>
    </row>
    <row r="2849" spans="1:16" x14ac:dyDescent="0.25">
      <c r="A2849" t="s">
        <v>5</v>
      </c>
      <c r="B2849" t="s">
        <v>9521</v>
      </c>
      <c r="C2849" t="s">
        <v>810</v>
      </c>
      <c r="D2849" t="s">
        <v>4526</v>
      </c>
      <c r="E2849" t="s">
        <v>88</v>
      </c>
      <c r="F2849" t="b">
        <v>0</v>
      </c>
      <c r="G2849" t="s">
        <v>77</v>
      </c>
      <c r="H2849" s="1">
        <v>46055.960196759261</v>
      </c>
      <c r="I2849" t="b">
        <v>0</v>
      </c>
      <c r="J2849" t="b">
        <v>0</v>
      </c>
      <c r="K2849" t="s">
        <v>41</v>
      </c>
      <c r="L2849" t="s">
        <v>60</v>
      </c>
      <c r="M2849">
        <v>219500</v>
      </c>
      <c r="N2849"/>
      <c r="O2849" t="s">
        <v>9522</v>
      </c>
      <c r="P2849" t="s">
        <v>2941</v>
      </c>
    </row>
    <row r="2850" spans="1:16" x14ac:dyDescent="0.25">
      <c r="A2850" t="s">
        <v>0</v>
      </c>
      <c r="B2850" t="s">
        <v>9523</v>
      </c>
      <c r="C2850" t="s">
        <v>76</v>
      </c>
      <c r="D2850" t="s">
        <v>4526</v>
      </c>
      <c r="E2850" t="s">
        <v>132</v>
      </c>
      <c r="F2850" t="b">
        <v>1</v>
      </c>
      <c r="G2850" t="s">
        <v>13</v>
      </c>
      <c r="H2850" s="1">
        <v>46055.961215277777</v>
      </c>
      <c r="I2850" t="b">
        <v>1</v>
      </c>
      <c r="J2850" t="b">
        <v>0</v>
      </c>
      <c r="K2850" t="s">
        <v>13</v>
      </c>
      <c r="L2850" t="s">
        <v>74</v>
      </c>
      <c r="M2850"/>
      <c r="N2850">
        <v>70</v>
      </c>
      <c r="O2850" t="s">
        <v>5046</v>
      </c>
    </row>
    <row r="2851" spans="1:16" x14ac:dyDescent="0.25">
      <c r="A2851" t="s">
        <v>2</v>
      </c>
      <c r="B2851" t="s">
        <v>6977</v>
      </c>
      <c r="C2851" t="s">
        <v>112</v>
      </c>
      <c r="D2851" t="s">
        <v>6176</v>
      </c>
      <c r="E2851" t="s">
        <v>59</v>
      </c>
      <c r="F2851" t="b">
        <v>0</v>
      </c>
      <c r="G2851" t="s">
        <v>65</v>
      </c>
      <c r="H2851" s="1">
        <v>46056.000104166669</v>
      </c>
      <c r="I2851" t="b">
        <v>1</v>
      </c>
      <c r="J2851" t="b">
        <v>0</v>
      </c>
      <c r="K2851" t="s">
        <v>41</v>
      </c>
      <c r="L2851" t="s">
        <v>60</v>
      </c>
      <c r="M2851">
        <v>90000</v>
      </c>
      <c r="N2851"/>
      <c r="O2851" t="s">
        <v>9524</v>
      </c>
      <c r="P2851" t="s">
        <v>1009</v>
      </c>
    </row>
    <row r="2852" spans="1:16" x14ac:dyDescent="0.25">
      <c r="A2852" t="s">
        <v>0</v>
      </c>
      <c r="B2852" t="s">
        <v>3862</v>
      </c>
      <c r="C2852" t="s">
        <v>869</v>
      </c>
      <c r="D2852" t="s">
        <v>3761</v>
      </c>
      <c r="E2852" t="s">
        <v>59</v>
      </c>
      <c r="F2852" t="b">
        <v>0</v>
      </c>
      <c r="G2852" t="s">
        <v>65</v>
      </c>
      <c r="H2852" s="1">
        <v>46056.000150462962</v>
      </c>
      <c r="I2852" t="b">
        <v>0</v>
      </c>
      <c r="J2852" t="b">
        <v>1</v>
      </c>
      <c r="K2852" t="s">
        <v>41</v>
      </c>
      <c r="L2852" t="s">
        <v>60</v>
      </c>
      <c r="M2852">
        <v>60000</v>
      </c>
      <c r="N2852"/>
      <c r="O2852" t="s">
        <v>3476</v>
      </c>
      <c r="P2852" t="s">
        <v>9525</v>
      </c>
    </row>
    <row r="2853" spans="1:16" x14ac:dyDescent="0.25">
      <c r="A2853" t="s">
        <v>7</v>
      </c>
      <c r="B2853" t="s">
        <v>9526</v>
      </c>
      <c r="C2853" t="s">
        <v>246</v>
      </c>
      <c r="D2853" t="s">
        <v>9527</v>
      </c>
      <c r="E2853" t="s">
        <v>59</v>
      </c>
      <c r="F2853" t="b">
        <v>0</v>
      </c>
      <c r="G2853" t="s">
        <v>65</v>
      </c>
      <c r="H2853" s="1">
        <v>46056.000173611108</v>
      </c>
      <c r="I2853" t="b">
        <v>0</v>
      </c>
      <c r="J2853" t="b">
        <v>1</v>
      </c>
      <c r="K2853" t="s">
        <v>41</v>
      </c>
      <c r="L2853" t="s">
        <v>60</v>
      </c>
      <c r="M2853">
        <v>132500</v>
      </c>
      <c r="N2853"/>
      <c r="O2853" t="s">
        <v>1655</v>
      </c>
      <c r="P2853" t="s">
        <v>9528</v>
      </c>
    </row>
    <row r="2854" spans="1:16" x14ac:dyDescent="0.25">
      <c r="A2854" t="s">
        <v>0</v>
      </c>
      <c r="B2854" t="s">
        <v>8260</v>
      </c>
      <c r="C2854" t="s">
        <v>9529</v>
      </c>
      <c r="D2854" t="s">
        <v>4526</v>
      </c>
      <c r="E2854" t="s">
        <v>59</v>
      </c>
      <c r="F2854" t="b">
        <v>0</v>
      </c>
      <c r="G2854" t="s">
        <v>73</v>
      </c>
      <c r="H2854" s="1">
        <v>46056.000601851847</v>
      </c>
      <c r="I2854" t="b">
        <v>0</v>
      </c>
      <c r="J2854" t="b">
        <v>1</v>
      </c>
      <c r="K2854" t="s">
        <v>41</v>
      </c>
      <c r="L2854" t="s">
        <v>60</v>
      </c>
      <c r="M2854">
        <v>91800</v>
      </c>
      <c r="N2854"/>
      <c r="O2854" t="s">
        <v>9530</v>
      </c>
      <c r="P2854" t="s">
        <v>219</v>
      </c>
    </row>
    <row r="2855" spans="1:16" x14ac:dyDescent="0.25">
      <c r="A2855" t="s">
        <v>0</v>
      </c>
      <c r="B2855" t="s">
        <v>9531</v>
      </c>
      <c r="C2855" t="s">
        <v>396</v>
      </c>
      <c r="D2855" t="s">
        <v>3761</v>
      </c>
      <c r="E2855" t="s">
        <v>59</v>
      </c>
      <c r="F2855" t="b">
        <v>0</v>
      </c>
      <c r="G2855" t="s">
        <v>68</v>
      </c>
      <c r="H2855" s="1">
        <v>46056.00072916667</v>
      </c>
      <c r="I2855" t="b">
        <v>0</v>
      </c>
      <c r="J2855" t="b">
        <v>0</v>
      </c>
      <c r="K2855" t="s">
        <v>41</v>
      </c>
      <c r="L2855" t="s">
        <v>74</v>
      </c>
      <c r="M2855"/>
      <c r="N2855">
        <v>46.92</v>
      </c>
      <c r="O2855" t="s">
        <v>699</v>
      </c>
      <c r="P2855" t="s">
        <v>9532</v>
      </c>
    </row>
    <row r="2856" spans="1:16" x14ac:dyDescent="0.25">
      <c r="A2856" t="s">
        <v>5</v>
      </c>
      <c r="B2856" t="s">
        <v>9521</v>
      </c>
      <c r="C2856" t="s">
        <v>810</v>
      </c>
      <c r="D2856" t="s">
        <v>3761</v>
      </c>
      <c r="E2856" t="s">
        <v>59</v>
      </c>
      <c r="F2856" t="b">
        <v>0</v>
      </c>
      <c r="G2856" t="s">
        <v>73</v>
      </c>
      <c r="H2856" s="1">
        <v>46056.002083333333</v>
      </c>
      <c r="I2856" t="b">
        <v>1</v>
      </c>
      <c r="J2856" t="b">
        <v>0</v>
      </c>
      <c r="K2856" t="s">
        <v>41</v>
      </c>
      <c r="L2856" t="s">
        <v>60</v>
      </c>
      <c r="M2856">
        <v>219500</v>
      </c>
      <c r="N2856"/>
      <c r="O2856" t="s">
        <v>9533</v>
      </c>
      <c r="P2856" t="s">
        <v>2941</v>
      </c>
    </row>
    <row r="2857" spans="1:16" x14ac:dyDescent="0.25">
      <c r="A2857" t="s">
        <v>0</v>
      </c>
      <c r="B2857" t="s">
        <v>9534</v>
      </c>
      <c r="C2857" t="s">
        <v>19</v>
      </c>
      <c r="D2857" t="s">
        <v>4518</v>
      </c>
      <c r="E2857" t="s">
        <v>132</v>
      </c>
      <c r="F2857" t="b">
        <v>0</v>
      </c>
      <c r="G2857" t="s">
        <v>19</v>
      </c>
      <c r="H2857" s="1">
        <v>46056.003182870372</v>
      </c>
      <c r="I2857" t="b">
        <v>1</v>
      </c>
      <c r="J2857" t="b">
        <v>0</v>
      </c>
      <c r="K2857" t="s">
        <v>19</v>
      </c>
      <c r="L2857" t="s">
        <v>60</v>
      </c>
      <c r="M2857">
        <v>50000</v>
      </c>
      <c r="N2857"/>
      <c r="O2857" t="s">
        <v>4519</v>
      </c>
    </row>
    <row r="2858" spans="1:16" x14ac:dyDescent="0.25">
      <c r="A2858" t="s">
        <v>0</v>
      </c>
      <c r="B2858" t="s">
        <v>9535</v>
      </c>
      <c r="C2858" t="s">
        <v>19</v>
      </c>
      <c r="D2858" t="s">
        <v>4518</v>
      </c>
      <c r="E2858" t="s">
        <v>621</v>
      </c>
      <c r="F2858" t="b">
        <v>0</v>
      </c>
      <c r="G2858" t="s">
        <v>19</v>
      </c>
      <c r="H2858" s="1">
        <v>46056.003182870372</v>
      </c>
      <c r="I2858" t="b">
        <v>1</v>
      </c>
      <c r="J2858" t="b">
        <v>0</v>
      </c>
      <c r="K2858" t="s">
        <v>19</v>
      </c>
      <c r="L2858" t="s">
        <v>60</v>
      </c>
      <c r="M2858">
        <v>50000</v>
      </c>
      <c r="N2858"/>
      <c r="O2858" t="s">
        <v>4519</v>
      </c>
      <c r="P2858" t="s">
        <v>219</v>
      </c>
    </row>
    <row r="2859" spans="1:16" x14ac:dyDescent="0.25">
      <c r="A2859" t="s">
        <v>0</v>
      </c>
      <c r="B2859" t="s">
        <v>9536</v>
      </c>
      <c r="C2859" t="s">
        <v>19</v>
      </c>
      <c r="D2859" t="s">
        <v>4518</v>
      </c>
      <c r="E2859" t="s">
        <v>132</v>
      </c>
      <c r="F2859" t="b">
        <v>0</v>
      </c>
      <c r="G2859" t="s">
        <v>19</v>
      </c>
      <c r="H2859" s="1">
        <v>46056.003182870372</v>
      </c>
      <c r="I2859" t="b">
        <v>1</v>
      </c>
      <c r="J2859" t="b">
        <v>0</v>
      </c>
      <c r="K2859" t="s">
        <v>19</v>
      </c>
      <c r="L2859" t="s">
        <v>60</v>
      </c>
      <c r="M2859">
        <v>50000</v>
      </c>
      <c r="N2859"/>
      <c r="O2859" t="s">
        <v>4519</v>
      </c>
    </row>
    <row r="2860" spans="1:16" x14ac:dyDescent="0.25">
      <c r="A2860" t="s">
        <v>3</v>
      </c>
      <c r="B2860" t="s">
        <v>9537</v>
      </c>
      <c r="C2860" t="s">
        <v>19</v>
      </c>
      <c r="D2860" t="s">
        <v>4518</v>
      </c>
      <c r="E2860" t="s">
        <v>59</v>
      </c>
      <c r="F2860" t="b">
        <v>0</v>
      </c>
      <c r="G2860" t="s">
        <v>19</v>
      </c>
      <c r="H2860" s="1">
        <v>46056.003206018519</v>
      </c>
      <c r="I2860" t="b">
        <v>0</v>
      </c>
      <c r="J2860" t="b">
        <v>0</v>
      </c>
      <c r="K2860" t="s">
        <v>19</v>
      </c>
      <c r="L2860" t="s">
        <v>60</v>
      </c>
      <c r="M2860">
        <v>50000</v>
      </c>
      <c r="N2860"/>
      <c r="O2860" t="s">
        <v>4519</v>
      </c>
    </row>
    <row r="2861" spans="1:16" x14ac:dyDescent="0.25">
      <c r="A2861" t="s">
        <v>0</v>
      </c>
      <c r="B2861" t="s">
        <v>1711</v>
      </c>
      <c r="C2861" t="s">
        <v>6744</v>
      </c>
      <c r="D2861" t="s">
        <v>7670</v>
      </c>
      <c r="E2861" t="s">
        <v>132</v>
      </c>
      <c r="F2861" t="b">
        <v>0</v>
      </c>
      <c r="G2861" t="s">
        <v>40</v>
      </c>
      <c r="H2861" s="1">
        <v>46056.004201388889</v>
      </c>
      <c r="I2861" t="b">
        <v>0</v>
      </c>
      <c r="J2861" t="b">
        <v>0</v>
      </c>
      <c r="K2861" t="s">
        <v>40</v>
      </c>
      <c r="L2861" t="s">
        <v>60</v>
      </c>
      <c r="M2861">
        <v>27500</v>
      </c>
      <c r="N2861"/>
      <c r="O2861" t="s">
        <v>9538</v>
      </c>
      <c r="P2861" t="s">
        <v>133</v>
      </c>
    </row>
    <row r="2862" spans="1:16" x14ac:dyDescent="0.25">
      <c r="A2862" t="s">
        <v>0</v>
      </c>
      <c r="B2862" t="s">
        <v>9539</v>
      </c>
      <c r="C2862" t="s">
        <v>8146</v>
      </c>
      <c r="D2862" t="s">
        <v>7670</v>
      </c>
      <c r="E2862" t="s">
        <v>232</v>
      </c>
      <c r="F2862" t="b">
        <v>0</v>
      </c>
      <c r="G2862" t="s">
        <v>40</v>
      </c>
      <c r="H2862" s="1">
        <v>46056.004201388889</v>
      </c>
      <c r="I2862" t="b">
        <v>0</v>
      </c>
      <c r="J2862" t="b">
        <v>0</v>
      </c>
      <c r="K2862" t="s">
        <v>40</v>
      </c>
      <c r="L2862" t="s">
        <v>74</v>
      </c>
      <c r="M2862"/>
      <c r="N2862">
        <v>16</v>
      </c>
      <c r="O2862" t="s">
        <v>8674</v>
      </c>
      <c r="P2862" t="s">
        <v>219</v>
      </c>
    </row>
    <row r="2863" spans="1:16" x14ac:dyDescent="0.25">
      <c r="A2863" t="s">
        <v>7</v>
      </c>
      <c r="B2863" t="s">
        <v>3234</v>
      </c>
      <c r="C2863" t="s">
        <v>9540</v>
      </c>
      <c r="D2863" t="s">
        <v>3761</v>
      </c>
      <c r="E2863" t="s">
        <v>59</v>
      </c>
      <c r="F2863" t="b">
        <v>0</v>
      </c>
      <c r="G2863" t="s">
        <v>63</v>
      </c>
      <c r="H2863" s="1">
        <v>46056.012337962973</v>
      </c>
      <c r="I2863" t="b">
        <v>1</v>
      </c>
      <c r="J2863" t="b">
        <v>1</v>
      </c>
      <c r="K2863" t="s">
        <v>41</v>
      </c>
      <c r="L2863" t="s">
        <v>60</v>
      </c>
      <c r="M2863">
        <v>105000</v>
      </c>
      <c r="N2863"/>
      <c r="O2863" t="s">
        <v>4359</v>
      </c>
      <c r="P2863" t="s">
        <v>2629</v>
      </c>
    </row>
    <row r="2864" spans="1:16" x14ac:dyDescent="0.25">
      <c r="A2864" t="s">
        <v>2</v>
      </c>
      <c r="B2864" t="s">
        <v>9541</v>
      </c>
      <c r="C2864" t="s">
        <v>207</v>
      </c>
      <c r="D2864" t="s">
        <v>2360</v>
      </c>
      <c r="E2864" t="s">
        <v>59</v>
      </c>
      <c r="F2864" t="b">
        <v>0</v>
      </c>
      <c r="G2864" t="s">
        <v>63</v>
      </c>
      <c r="H2864" s="1">
        <v>46056.012592592589</v>
      </c>
      <c r="I2864" t="b">
        <v>0</v>
      </c>
      <c r="J2864" t="b">
        <v>1</v>
      </c>
      <c r="K2864" t="s">
        <v>41</v>
      </c>
      <c r="L2864" t="s">
        <v>60</v>
      </c>
      <c r="M2864">
        <v>122500</v>
      </c>
      <c r="N2864"/>
      <c r="O2864" t="s">
        <v>9542</v>
      </c>
      <c r="P2864" t="s">
        <v>9543</v>
      </c>
    </row>
    <row r="2865" spans="1:16" x14ac:dyDescent="0.25">
      <c r="A2865" t="s">
        <v>0</v>
      </c>
      <c r="B2865" t="s">
        <v>1276</v>
      </c>
      <c r="C2865" t="s">
        <v>2563</v>
      </c>
      <c r="D2865" t="s">
        <v>5349</v>
      </c>
      <c r="E2865" t="s">
        <v>59</v>
      </c>
      <c r="F2865" t="b">
        <v>0</v>
      </c>
      <c r="G2865" t="s">
        <v>68</v>
      </c>
      <c r="H2865" s="1">
        <v>46056.084039351852</v>
      </c>
      <c r="I2865" t="b">
        <v>0</v>
      </c>
      <c r="J2865" t="b">
        <v>0</v>
      </c>
      <c r="K2865" t="s">
        <v>41</v>
      </c>
      <c r="L2865" t="s">
        <v>60</v>
      </c>
      <c r="M2865">
        <v>100000.5</v>
      </c>
      <c r="N2865"/>
      <c r="O2865" t="s">
        <v>950</v>
      </c>
      <c r="P2865" t="s">
        <v>9544</v>
      </c>
    </row>
    <row r="2866" spans="1:16" x14ac:dyDescent="0.25">
      <c r="A2866" t="s">
        <v>5</v>
      </c>
      <c r="B2866" t="s">
        <v>9489</v>
      </c>
      <c r="C2866" t="s">
        <v>332</v>
      </c>
      <c r="D2866" t="s">
        <v>2360</v>
      </c>
      <c r="E2866" t="s">
        <v>59</v>
      </c>
      <c r="F2866" t="b">
        <v>0</v>
      </c>
      <c r="G2866" t="s">
        <v>89</v>
      </c>
      <c r="H2866" s="1">
        <v>46056.085833333331</v>
      </c>
      <c r="I2866" t="b">
        <v>0</v>
      </c>
      <c r="J2866" t="b">
        <v>1</v>
      </c>
      <c r="K2866" t="s">
        <v>41</v>
      </c>
      <c r="L2866" t="s">
        <v>60</v>
      </c>
      <c r="M2866">
        <v>176000</v>
      </c>
      <c r="N2866"/>
      <c r="O2866" t="s">
        <v>195</v>
      </c>
      <c r="P2866" t="s">
        <v>9490</v>
      </c>
    </row>
    <row r="2867" spans="1:16" x14ac:dyDescent="0.25">
      <c r="A2867" t="s">
        <v>1</v>
      </c>
      <c r="B2867" t="s">
        <v>9545</v>
      </c>
      <c r="C2867" t="s">
        <v>500</v>
      </c>
      <c r="D2867" t="s">
        <v>2360</v>
      </c>
      <c r="E2867" t="s">
        <v>59</v>
      </c>
      <c r="F2867" t="b">
        <v>0</v>
      </c>
      <c r="G2867" t="s">
        <v>13</v>
      </c>
      <c r="H2867" s="1">
        <v>46056.086284722223</v>
      </c>
      <c r="I2867" t="b">
        <v>0</v>
      </c>
      <c r="J2867" t="b">
        <v>0</v>
      </c>
      <c r="K2867" t="s">
        <v>13</v>
      </c>
      <c r="L2867" t="s">
        <v>74</v>
      </c>
      <c r="M2867"/>
      <c r="N2867">
        <v>54.34</v>
      </c>
      <c r="O2867" t="s">
        <v>9546</v>
      </c>
      <c r="P2867" t="s">
        <v>9547</v>
      </c>
    </row>
    <row r="2868" spans="1:16" x14ac:dyDescent="0.25">
      <c r="A2868" t="s">
        <v>3</v>
      </c>
      <c r="B2868" t="s">
        <v>9548</v>
      </c>
      <c r="C2868" t="s">
        <v>207</v>
      </c>
      <c r="D2868" t="s">
        <v>4526</v>
      </c>
      <c r="E2868" t="s">
        <v>59</v>
      </c>
      <c r="F2868" t="b">
        <v>0</v>
      </c>
      <c r="G2868" t="s">
        <v>63</v>
      </c>
      <c r="H2868" s="1">
        <v>46056.09578703704</v>
      </c>
      <c r="I2868" t="b">
        <v>0</v>
      </c>
      <c r="J2868" t="b">
        <v>1</v>
      </c>
      <c r="K2868" t="s">
        <v>41</v>
      </c>
      <c r="L2868" t="s">
        <v>60</v>
      </c>
      <c r="M2868">
        <v>66350</v>
      </c>
      <c r="N2868"/>
      <c r="O2868" t="s">
        <v>195</v>
      </c>
      <c r="P2868" t="s">
        <v>3060</v>
      </c>
    </row>
    <row r="2869" spans="1:16" x14ac:dyDescent="0.25">
      <c r="A2869" t="s">
        <v>8</v>
      </c>
      <c r="B2869" t="s">
        <v>9549</v>
      </c>
      <c r="C2869" t="s">
        <v>1417</v>
      </c>
      <c r="D2869" t="s">
        <v>4526</v>
      </c>
      <c r="E2869" t="s">
        <v>88</v>
      </c>
      <c r="F2869" t="b">
        <v>0</v>
      </c>
      <c r="G2869" t="s">
        <v>39</v>
      </c>
      <c r="H2869" s="1">
        <v>46056.270543981482</v>
      </c>
      <c r="I2869" t="b">
        <v>0</v>
      </c>
      <c r="J2869" t="b">
        <v>0</v>
      </c>
      <c r="K2869" t="s">
        <v>39</v>
      </c>
      <c r="L2869" t="s">
        <v>74</v>
      </c>
      <c r="M2869"/>
      <c r="N2869">
        <v>100</v>
      </c>
      <c r="O2869" t="s">
        <v>3625</v>
      </c>
      <c r="P2869" t="s">
        <v>2185</v>
      </c>
    </row>
    <row r="2870" spans="1:16" x14ac:dyDescent="0.25">
      <c r="A2870" t="s">
        <v>4</v>
      </c>
      <c r="B2870" t="s">
        <v>9550</v>
      </c>
      <c r="C2870" t="s">
        <v>1360</v>
      </c>
      <c r="D2870" t="s">
        <v>2360</v>
      </c>
      <c r="E2870" t="s">
        <v>59</v>
      </c>
      <c r="F2870" t="b">
        <v>0</v>
      </c>
      <c r="G2870" t="s">
        <v>65</v>
      </c>
      <c r="H2870" s="1">
        <v>46056.292881944442</v>
      </c>
      <c r="I2870" t="b">
        <v>0</v>
      </c>
      <c r="J2870" t="b">
        <v>1</v>
      </c>
      <c r="K2870" t="s">
        <v>41</v>
      </c>
      <c r="L2870" t="s">
        <v>60</v>
      </c>
      <c r="M2870">
        <v>92700</v>
      </c>
      <c r="N2870"/>
      <c r="O2870" t="s">
        <v>265</v>
      </c>
      <c r="P2870" t="s">
        <v>9551</v>
      </c>
    </row>
    <row r="2871" spans="1:16" x14ac:dyDescent="0.25">
      <c r="A2871" t="s">
        <v>0</v>
      </c>
      <c r="B2871" t="s">
        <v>0</v>
      </c>
      <c r="C2871" t="s">
        <v>2253</v>
      </c>
      <c r="D2871" t="s">
        <v>4526</v>
      </c>
      <c r="E2871" t="s">
        <v>59</v>
      </c>
      <c r="F2871" t="b">
        <v>0</v>
      </c>
      <c r="G2871" t="s">
        <v>73</v>
      </c>
      <c r="H2871" s="1">
        <v>46056.333703703713</v>
      </c>
      <c r="I2871" t="b">
        <v>0</v>
      </c>
      <c r="J2871" t="b">
        <v>0</v>
      </c>
      <c r="K2871" t="s">
        <v>41</v>
      </c>
      <c r="L2871" t="s">
        <v>60</v>
      </c>
      <c r="M2871">
        <v>62500</v>
      </c>
      <c r="N2871"/>
      <c r="O2871" t="s">
        <v>4987</v>
      </c>
      <c r="P2871" t="s">
        <v>3903</v>
      </c>
    </row>
    <row r="2872" spans="1:16" x14ac:dyDescent="0.25">
      <c r="A2872" t="s">
        <v>0</v>
      </c>
      <c r="B2872" t="s">
        <v>9552</v>
      </c>
      <c r="C2872" t="s">
        <v>1460</v>
      </c>
      <c r="D2872" t="s">
        <v>2734</v>
      </c>
      <c r="E2872" t="s">
        <v>59</v>
      </c>
      <c r="F2872" t="b">
        <v>0</v>
      </c>
      <c r="G2872" t="s">
        <v>73</v>
      </c>
      <c r="H2872" s="1">
        <v>46056.333703703713</v>
      </c>
      <c r="I2872" t="b">
        <v>0</v>
      </c>
      <c r="J2872" t="b">
        <v>1</v>
      </c>
      <c r="K2872" t="s">
        <v>41</v>
      </c>
      <c r="L2872" t="s">
        <v>60</v>
      </c>
      <c r="M2872">
        <v>90000</v>
      </c>
      <c r="N2872"/>
      <c r="O2872" t="s">
        <v>2850</v>
      </c>
      <c r="P2872" t="s">
        <v>9553</v>
      </c>
    </row>
    <row r="2873" spans="1:16" x14ac:dyDescent="0.25">
      <c r="A2873" t="s">
        <v>6</v>
      </c>
      <c r="B2873" t="s">
        <v>9554</v>
      </c>
      <c r="C2873" t="s">
        <v>304</v>
      </c>
      <c r="D2873" t="s">
        <v>4526</v>
      </c>
      <c r="E2873" t="s">
        <v>59</v>
      </c>
      <c r="F2873" t="b">
        <v>0</v>
      </c>
      <c r="G2873" t="s">
        <v>77</v>
      </c>
      <c r="H2873" s="1">
        <v>46056.334039351852</v>
      </c>
      <c r="I2873" t="b">
        <v>0</v>
      </c>
      <c r="J2873" t="b">
        <v>1</v>
      </c>
      <c r="K2873" t="s">
        <v>41</v>
      </c>
      <c r="L2873" t="s">
        <v>60</v>
      </c>
      <c r="M2873">
        <v>177000</v>
      </c>
      <c r="N2873"/>
      <c r="O2873" t="s">
        <v>708</v>
      </c>
      <c r="P2873" t="s">
        <v>9555</v>
      </c>
    </row>
    <row r="2874" spans="1:16" x14ac:dyDescent="0.25">
      <c r="A2874" t="s">
        <v>2</v>
      </c>
      <c r="B2874" t="s">
        <v>9556</v>
      </c>
      <c r="C2874" t="s">
        <v>952</v>
      </c>
      <c r="D2874" t="s">
        <v>4630</v>
      </c>
      <c r="E2874" t="s">
        <v>59</v>
      </c>
      <c r="F2874" t="b">
        <v>0</v>
      </c>
      <c r="G2874" t="s">
        <v>68</v>
      </c>
      <c r="H2874" s="1">
        <v>46056.334189814806</v>
      </c>
      <c r="I2874" t="b">
        <v>0</v>
      </c>
      <c r="J2874" t="b">
        <v>1</v>
      </c>
      <c r="K2874" t="s">
        <v>41</v>
      </c>
      <c r="L2874" t="s">
        <v>60</v>
      </c>
      <c r="M2874">
        <v>157500</v>
      </c>
      <c r="N2874"/>
      <c r="O2874" t="s">
        <v>95</v>
      </c>
      <c r="P2874" t="s">
        <v>9557</v>
      </c>
    </row>
    <row r="2875" spans="1:16" x14ac:dyDescent="0.25">
      <c r="A2875" t="s">
        <v>2</v>
      </c>
      <c r="B2875" t="s">
        <v>9558</v>
      </c>
      <c r="C2875" t="s">
        <v>172</v>
      </c>
      <c r="D2875" t="s">
        <v>4526</v>
      </c>
      <c r="E2875" t="s">
        <v>59</v>
      </c>
      <c r="F2875" t="b">
        <v>0</v>
      </c>
      <c r="G2875" t="s">
        <v>68</v>
      </c>
      <c r="H2875" s="1">
        <v>46056.334189814806</v>
      </c>
      <c r="I2875" t="b">
        <v>0</v>
      </c>
      <c r="J2875" t="b">
        <v>1</v>
      </c>
      <c r="K2875" t="s">
        <v>41</v>
      </c>
      <c r="L2875" t="s">
        <v>60</v>
      </c>
      <c r="M2875">
        <v>143000</v>
      </c>
      <c r="N2875"/>
      <c r="O2875" t="s">
        <v>4743</v>
      </c>
      <c r="P2875" t="s">
        <v>8617</v>
      </c>
    </row>
    <row r="2876" spans="1:16" x14ac:dyDescent="0.25">
      <c r="A2876" t="s">
        <v>1</v>
      </c>
      <c r="B2876" t="s">
        <v>9559</v>
      </c>
      <c r="C2876" t="s">
        <v>9560</v>
      </c>
      <c r="D2876" t="s">
        <v>4868</v>
      </c>
      <c r="E2876" t="s">
        <v>59</v>
      </c>
      <c r="F2876" t="b">
        <v>0</v>
      </c>
      <c r="G2876" t="s">
        <v>19</v>
      </c>
      <c r="H2876" s="1">
        <v>46056.335833333331</v>
      </c>
      <c r="I2876" t="b">
        <v>1</v>
      </c>
      <c r="J2876" t="b">
        <v>0</v>
      </c>
      <c r="K2876" t="s">
        <v>19</v>
      </c>
      <c r="L2876" t="s">
        <v>60</v>
      </c>
      <c r="M2876">
        <v>800000</v>
      </c>
      <c r="N2876"/>
      <c r="O2876" t="s">
        <v>9561</v>
      </c>
      <c r="P2876" t="s">
        <v>9562</v>
      </c>
    </row>
    <row r="2877" spans="1:16" x14ac:dyDescent="0.25">
      <c r="A2877" t="s">
        <v>1</v>
      </c>
      <c r="B2877" t="s">
        <v>1</v>
      </c>
      <c r="C2877" t="s">
        <v>28</v>
      </c>
      <c r="D2877" t="s">
        <v>2544</v>
      </c>
      <c r="E2877" t="s">
        <v>59</v>
      </c>
      <c r="F2877" t="b">
        <v>0</v>
      </c>
      <c r="G2877" t="s">
        <v>28</v>
      </c>
      <c r="H2877" s="1">
        <v>46056.364699074067</v>
      </c>
      <c r="I2877" t="b">
        <v>1</v>
      </c>
      <c r="J2877" t="b">
        <v>0</v>
      </c>
      <c r="K2877" t="s">
        <v>28</v>
      </c>
      <c r="L2877" t="s">
        <v>60</v>
      </c>
      <c r="M2877">
        <v>455500</v>
      </c>
      <c r="N2877"/>
      <c r="O2877" t="s">
        <v>2544</v>
      </c>
      <c r="P2877" t="s">
        <v>9563</v>
      </c>
    </row>
    <row r="2878" spans="1:16" x14ac:dyDescent="0.25">
      <c r="A2878" t="s">
        <v>2</v>
      </c>
      <c r="B2878" t="s">
        <v>1861</v>
      </c>
      <c r="C2878" t="s">
        <v>121</v>
      </c>
      <c r="D2878" t="s">
        <v>4526</v>
      </c>
      <c r="E2878" t="s">
        <v>88</v>
      </c>
      <c r="F2878" t="b">
        <v>0</v>
      </c>
      <c r="G2878" t="s">
        <v>68</v>
      </c>
      <c r="H2878" s="1">
        <v>46056.375856481478</v>
      </c>
      <c r="I2878" t="b">
        <v>0</v>
      </c>
      <c r="J2878" t="b">
        <v>1</v>
      </c>
      <c r="K2878" t="s">
        <v>41</v>
      </c>
      <c r="L2878" t="s">
        <v>74</v>
      </c>
      <c r="M2878"/>
      <c r="N2878">
        <v>48.94</v>
      </c>
      <c r="O2878" t="s">
        <v>1078</v>
      </c>
      <c r="P2878" t="s">
        <v>705</v>
      </c>
    </row>
    <row r="2879" spans="1:16" x14ac:dyDescent="0.25">
      <c r="A2879" t="s">
        <v>5</v>
      </c>
      <c r="B2879" t="s">
        <v>9564</v>
      </c>
      <c r="C2879" t="s">
        <v>2983</v>
      </c>
      <c r="D2879" t="s">
        <v>4526</v>
      </c>
      <c r="E2879" t="s">
        <v>59</v>
      </c>
      <c r="F2879" t="b">
        <v>0</v>
      </c>
      <c r="G2879" t="s">
        <v>65</v>
      </c>
      <c r="H2879" s="1">
        <v>46056.376215277778</v>
      </c>
      <c r="I2879" t="b">
        <v>0</v>
      </c>
      <c r="J2879" t="b">
        <v>1</v>
      </c>
      <c r="K2879" t="s">
        <v>41</v>
      </c>
      <c r="L2879" t="s">
        <v>74</v>
      </c>
      <c r="M2879"/>
      <c r="N2879">
        <v>79.5</v>
      </c>
      <c r="O2879" t="s">
        <v>7085</v>
      </c>
      <c r="P2879" t="s">
        <v>9565</v>
      </c>
    </row>
    <row r="2880" spans="1:16" x14ac:dyDescent="0.25">
      <c r="A2880" t="s">
        <v>0</v>
      </c>
      <c r="B2880" t="s">
        <v>9502</v>
      </c>
      <c r="C2880" t="s">
        <v>557</v>
      </c>
      <c r="D2880" t="s">
        <v>2360</v>
      </c>
      <c r="E2880" t="s">
        <v>59</v>
      </c>
      <c r="F2880" t="b">
        <v>0</v>
      </c>
      <c r="G2880" t="s">
        <v>65</v>
      </c>
      <c r="H2880" s="1">
        <v>46056.416712962957</v>
      </c>
      <c r="I2880" t="b">
        <v>0</v>
      </c>
      <c r="J2880" t="b">
        <v>1</v>
      </c>
      <c r="K2880" t="s">
        <v>41</v>
      </c>
      <c r="L2880" t="s">
        <v>60</v>
      </c>
      <c r="M2880">
        <v>76044.5</v>
      </c>
      <c r="N2880"/>
      <c r="O2880" t="s">
        <v>5140</v>
      </c>
      <c r="P2880" t="s">
        <v>1582</v>
      </c>
    </row>
    <row r="2881" spans="1:16" x14ac:dyDescent="0.25">
      <c r="A2881" t="s">
        <v>5</v>
      </c>
      <c r="B2881" t="s">
        <v>9566</v>
      </c>
      <c r="C2881" t="s">
        <v>76</v>
      </c>
      <c r="D2881" t="s">
        <v>4868</v>
      </c>
      <c r="E2881" t="s">
        <v>59</v>
      </c>
      <c r="F2881" t="b">
        <v>1</v>
      </c>
      <c r="G2881" t="s">
        <v>65</v>
      </c>
      <c r="H2881" s="1">
        <v>46056.41777777778</v>
      </c>
      <c r="I2881" t="b">
        <v>1</v>
      </c>
      <c r="J2881" t="b">
        <v>1</v>
      </c>
      <c r="K2881" t="s">
        <v>41</v>
      </c>
      <c r="L2881" t="s">
        <v>60</v>
      </c>
      <c r="M2881">
        <v>180000</v>
      </c>
      <c r="N2881"/>
      <c r="O2881" t="s">
        <v>2327</v>
      </c>
      <c r="P2881" t="s">
        <v>9567</v>
      </c>
    </row>
    <row r="2882" spans="1:16" x14ac:dyDescent="0.25">
      <c r="A2882" t="s">
        <v>1</v>
      </c>
      <c r="B2882" t="s">
        <v>277</v>
      </c>
      <c r="C2882" t="s">
        <v>174</v>
      </c>
      <c r="D2882" t="s">
        <v>2360</v>
      </c>
      <c r="E2882" t="s">
        <v>59</v>
      </c>
      <c r="F2882" t="b">
        <v>0</v>
      </c>
      <c r="G2882" t="s">
        <v>65</v>
      </c>
      <c r="H2882" s="1">
        <v>46056.41778935185</v>
      </c>
      <c r="I2882" t="b">
        <v>0</v>
      </c>
      <c r="J2882" t="b">
        <v>1</v>
      </c>
      <c r="K2882" t="s">
        <v>41</v>
      </c>
      <c r="L2882" t="s">
        <v>60</v>
      </c>
      <c r="M2882">
        <v>270000</v>
      </c>
      <c r="N2882"/>
      <c r="O2882" t="s">
        <v>9568</v>
      </c>
      <c r="P2882" t="s">
        <v>9569</v>
      </c>
    </row>
    <row r="2883" spans="1:16" x14ac:dyDescent="0.25">
      <c r="A2883" t="s">
        <v>0</v>
      </c>
      <c r="B2883" t="s">
        <v>9570</v>
      </c>
      <c r="C2883" t="s">
        <v>40</v>
      </c>
      <c r="D2883" t="s">
        <v>4526</v>
      </c>
      <c r="E2883" t="s">
        <v>59</v>
      </c>
      <c r="F2883" t="b">
        <v>0</v>
      </c>
      <c r="G2883" t="s">
        <v>40</v>
      </c>
      <c r="H2883" s="1">
        <v>46056.420069444437</v>
      </c>
      <c r="I2883" t="b">
        <v>1</v>
      </c>
      <c r="J2883" t="b">
        <v>0</v>
      </c>
      <c r="K2883" t="s">
        <v>40</v>
      </c>
      <c r="L2883" t="s">
        <v>60</v>
      </c>
      <c r="M2883">
        <v>80000</v>
      </c>
      <c r="N2883"/>
      <c r="O2883" t="s">
        <v>9571</v>
      </c>
    </row>
    <row r="2884" spans="1:16" x14ac:dyDescent="0.25">
      <c r="A2884" t="s">
        <v>8</v>
      </c>
      <c r="B2884" t="s">
        <v>9572</v>
      </c>
      <c r="C2884" t="s">
        <v>40</v>
      </c>
      <c r="D2884" t="s">
        <v>4526</v>
      </c>
      <c r="E2884" t="s">
        <v>59</v>
      </c>
      <c r="F2884" t="b">
        <v>0</v>
      </c>
      <c r="G2884" t="s">
        <v>40</v>
      </c>
      <c r="H2884" s="1">
        <v>46056.420092592591</v>
      </c>
      <c r="I2884" t="b">
        <v>0</v>
      </c>
      <c r="J2884" t="b">
        <v>0</v>
      </c>
      <c r="K2884" t="s">
        <v>40</v>
      </c>
      <c r="L2884" t="s">
        <v>60</v>
      </c>
      <c r="M2884">
        <v>115000</v>
      </c>
      <c r="N2884"/>
      <c r="O2884" t="s">
        <v>4760</v>
      </c>
      <c r="P2884" t="s">
        <v>705</v>
      </c>
    </row>
    <row r="2885" spans="1:16" x14ac:dyDescent="0.25">
      <c r="A2885" t="s">
        <v>1</v>
      </c>
      <c r="B2885" t="s">
        <v>316</v>
      </c>
      <c r="C2885" t="s">
        <v>9573</v>
      </c>
      <c r="D2885" t="s">
        <v>9574</v>
      </c>
      <c r="E2885" t="s">
        <v>59</v>
      </c>
      <c r="F2885" t="b">
        <v>0</v>
      </c>
      <c r="G2885" t="s">
        <v>40</v>
      </c>
      <c r="H2885" s="1">
        <v>46056.420127314806</v>
      </c>
      <c r="I2885" t="b">
        <v>1</v>
      </c>
      <c r="J2885" t="b">
        <v>0</v>
      </c>
      <c r="K2885" t="s">
        <v>40</v>
      </c>
      <c r="L2885" t="s">
        <v>60</v>
      </c>
      <c r="M2885">
        <v>90000</v>
      </c>
      <c r="N2885"/>
      <c r="O2885" t="s">
        <v>9575</v>
      </c>
      <c r="P2885" t="s">
        <v>6512</v>
      </c>
    </row>
    <row r="2886" spans="1:16" x14ac:dyDescent="0.25">
      <c r="A2886" t="s">
        <v>3</v>
      </c>
      <c r="B2886" t="s">
        <v>9576</v>
      </c>
      <c r="C2886" t="s">
        <v>76</v>
      </c>
      <c r="D2886" t="s">
        <v>5045</v>
      </c>
      <c r="E2886" t="s">
        <v>132</v>
      </c>
      <c r="F2886" t="b">
        <v>1</v>
      </c>
      <c r="G2886" t="s">
        <v>33</v>
      </c>
      <c r="H2886" s="1">
        <v>46056.44023148148</v>
      </c>
      <c r="I2886" t="b">
        <v>1</v>
      </c>
      <c r="J2886" t="b">
        <v>0</v>
      </c>
      <c r="K2886" t="s">
        <v>33</v>
      </c>
      <c r="L2886" t="s">
        <v>74</v>
      </c>
      <c r="M2886"/>
      <c r="N2886">
        <v>120</v>
      </c>
      <c r="O2886" t="s">
        <v>5046</v>
      </c>
    </row>
    <row r="2887" spans="1:16" x14ac:dyDescent="0.25">
      <c r="A2887" t="s">
        <v>7</v>
      </c>
      <c r="B2887" t="s">
        <v>9577</v>
      </c>
      <c r="C2887" t="s">
        <v>76</v>
      </c>
      <c r="D2887" t="s">
        <v>8612</v>
      </c>
      <c r="E2887" t="s">
        <v>59</v>
      </c>
      <c r="F2887" t="b">
        <v>1</v>
      </c>
      <c r="G2887" t="s">
        <v>63</v>
      </c>
      <c r="H2887" s="1">
        <v>46056.443645833337</v>
      </c>
      <c r="I2887" t="b">
        <v>1</v>
      </c>
      <c r="J2887" t="b">
        <v>1</v>
      </c>
      <c r="K2887" t="s">
        <v>41</v>
      </c>
      <c r="L2887" t="s">
        <v>74</v>
      </c>
      <c r="M2887"/>
      <c r="N2887">
        <v>45.5</v>
      </c>
      <c r="O2887" t="s">
        <v>9578</v>
      </c>
      <c r="P2887" t="s">
        <v>9579</v>
      </c>
    </row>
    <row r="2888" spans="1:16" x14ac:dyDescent="0.25">
      <c r="A2888" t="s">
        <v>0</v>
      </c>
      <c r="B2888" t="s">
        <v>9580</v>
      </c>
      <c r="C2888" t="s">
        <v>9581</v>
      </c>
      <c r="D2888" t="s">
        <v>4526</v>
      </c>
      <c r="E2888" t="s">
        <v>59</v>
      </c>
      <c r="F2888" t="b">
        <v>0</v>
      </c>
      <c r="G2888" t="s">
        <v>65</v>
      </c>
      <c r="H2888" s="1">
        <v>46056.458483796298</v>
      </c>
      <c r="I2888" t="b">
        <v>0</v>
      </c>
      <c r="J2888" t="b">
        <v>0</v>
      </c>
      <c r="K2888" t="s">
        <v>41</v>
      </c>
      <c r="L2888" t="s">
        <v>60</v>
      </c>
      <c r="M2888">
        <v>86380</v>
      </c>
      <c r="N2888"/>
      <c r="O2888" t="s">
        <v>6111</v>
      </c>
    </row>
    <row r="2889" spans="1:16" x14ac:dyDescent="0.25">
      <c r="A2889" t="s">
        <v>5</v>
      </c>
      <c r="B2889" t="s">
        <v>9582</v>
      </c>
      <c r="C2889" t="s">
        <v>370</v>
      </c>
      <c r="D2889" t="s">
        <v>4526</v>
      </c>
      <c r="E2889" t="s">
        <v>88</v>
      </c>
      <c r="F2889" t="b">
        <v>0</v>
      </c>
      <c r="G2889" t="s">
        <v>65</v>
      </c>
      <c r="H2889" s="1">
        <v>46056.459409722222</v>
      </c>
      <c r="I2889" t="b">
        <v>1</v>
      </c>
      <c r="J2889" t="b">
        <v>1</v>
      </c>
      <c r="K2889" t="s">
        <v>41</v>
      </c>
      <c r="L2889" t="s">
        <v>74</v>
      </c>
      <c r="M2889"/>
      <c r="N2889">
        <v>72.5</v>
      </c>
      <c r="O2889" t="s">
        <v>904</v>
      </c>
      <c r="P2889" t="s">
        <v>9583</v>
      </c>
    </row>
    <row r="2890" spans="1:16" x14ac:dyDescent="0.25">
      <c r="A2890" t="s">
        <v>5</v>
      </c>
      <c r="B2890" t="s">
        <v>5</v>
      </c>
      <c r="C2890" t="s">
        <v>9584</v>
      </c>
      <c r="D2890" t="s">
        <v>9585</v>
      </c>
      <c r="E2890" t="s">
        <v>59</v>
      </c>
      <c r="F2890" t="b">
        <v>0</v>
      </c>
      <c r="G2890" t="s">
        <v>65</v>
      </c>
      <c r="H2890" s="1">
        <v>46056.459444444437</v>
      </c>
      <c r="I2890" t="b">
        <v>1</v>
      </c>
      <c r="J2890" t="b">
        <v>0</v>
      </c>
      <c r="K2890" t="s">
        <v>41</v>
      </c>
      <c r="L2890" t="s">
        <v>60</v>
      </c>
      <c r="M2890">
        <v>80000</v>
      </c>
      <c r="N2890"/>
      <c r="O2890" t="s">
        <v>9585</v>
      </c>
      <c r="P2890" t="s">
        <v>9586</v>
      </c>
    </row>
    <row r="2891" spans="1:16" x14ac:dyDescent="0.25">
      <c r="A2891" t="s">
        <v>0</v>
      </c>
      <c r="B2891" t="s">
        <v>9587</v>
      </c>
      <c r="C2891" t="s">
        <v>13</v>
      </c>
      <c r="D2891" t="s">
        <v>4637</v>
      </c>
      <c r="E2891" t="s">
        <v>59</v>
      </c>
      <c r="F2891" t="b">
        <v>0</v>
      </c>
      <c r="G2891" t="s">
        <v>13</v>
      </c>
      <c r="H2891" s="1">
        <v>46056.460358796299</v>
      </c>
      <c r="I2891" t="b">
        <v>1</v>
      </c>
      <c r="J2891" t="b">
        <v>0</v>
      </c>
      <c r="K2891" t="s">
        <v>13</v>
      </c>
      <c r="L2891" t="s">
        <v>74</v>
      </c>
      <c r="M2891"/>
      <c r="N2891">
        <v>32.5</v>
      </c>
      <c r="O2891" t="s">
        <v>4596</v>
      </c>
      <c r="P2891" t="s">
        <v>2175</v>
      </c>
    </row>
    <row r="2892" spans="1:16" x14ac:dyDescent="0.25">
      <c r="A2892" t="s">
        <v>1</v>
      </c>
      <c r="B2892" t="s">
        <v>1185</v>
      </c>
      <c r="C2892" t="s">
        <v>9588</v>
      </c>
      <c r="D2892" t="s">
        <v>4868</v>
      </c>
      <c r="E2892" t="s">
        <v>59</v>
      </c>
      <c r="F2892" t="b">
        <v>0</v>
      </c>
      <c r="G2892" t="s">
        <v>19</v>
      </c>
      <c r="H2892" s="1">
        <v>46056.460833333331</v>
      </c>
      <c r="I2892" t="b">
        <v>1</v>
      </c>
      <c r="J2892" t="b">
        <v>0</v>
      </c>
      <c r="K2892" t="s">
        <v>19</v>
      </c>
      <c r="L2892" t="s">
        <v>60</v>
      </c>
      <c r="M2892">
        <v>2250000</v>
      </c>
      <c r="N2892"/>
      <c r="O2892" t="s">
        <v>9589</v>
      </c>
      <c r="P2892" t="s">
        <v>9590</v>
      </c>
    </row>
    <row r="2893" spans="1:16" x14ac:dyDescent="0.25">
      <c r="A2893" t="s">
        <v>1</v>
      </c>
      <c r="B2893" t="s">
        <v>277</v>
      </c>
      <c r="C2893" t="s">
        <v>9591</v>
      </c>
      <c r="D2893" t="s">
        <v>9075</v>
      </c>
      <c r="E2893" t="s">
        <v>59</v>
      </c>
      <c r="F2893" t="b">
        <v>0</v>
      </c>
      <c r="G2893" t="s">
        <v>40</v>
      </c>
      <c r="H2893" s="1">
        <v>46056.461967592593</v>
      </c>
      <c r="I2893" t="b">
        <v>1</v>
      </c>
      <c r="J2893" t="b">
        <v>0</v>
      </c>
      <c r="K2893" t="s">
        <v>40</v>
      </c>
      <c r="L2893" t="s">
        <v>60</v>
      </c>
      <c r="M2893">
        <v>100880.5</v>
      </c>
      <c r="N2893"/>
      <c r="O2893" t="s">
        <v>539</v>
      </c>
      <c r="P2893" t="s">
        <v>9592</v>
      </c>
    </row>
    <row r="2894" spans="1:16" x14ac:dyDescent="0.25">
      <c r="A2894" t="s">
        <v>2</v>
      </c>
      <c r="B2894" t="s">
        <v>9593</v>
      </c>
      <c r="C2894" t="s">
        <v>1647</v>
      </c>
      <c r="D2894" t="s">
        <v>4526</v>
      </c>
      <c r="E2894" t="s">
        <v>59</v>
      </c>
      <c r="F2894" t="b">
        <v>0</v>
      </c>
      <c r="G2894" t="s">
        <v>63</v>
      </c>
      <c r="H2894" s="1">
        <v>46056.485312500001</v>
      </c>
      <c r="I2894" t="b">
        <v>0</v>
      </c>
      <c r="J2894" t="b">
        <v>0</v>
      </c>
      <c r="K2894" t="s">
        <v>41</v>
      </c>
      <c r="L2894" t="s">
        <v>74</v>
      </c>
      <c r="M2894"/>
      <c r="N2894">
        <v>30</v>
      </c>
      <c r="O2894" t="s">
        <v>1622</v>
      </c>
      <c r="P2894" t="s">
        <v>4440</v>
      </c>
    </row>
    <row r="2895" spans="1:16" x14ac:dyDescent="0.25">
      <c r="A2895" t="s">
        <v>1</v>
      </c>
      <c r="B2895" t="s">
        <v>9594</v>
      </c>
      <c r="C2895" t="s">
        <v>2952</v>
      </c>
      <c r="D2895" t="s">
        <v>6067</v>
      </c>
      <c r="E2895" t="s">
        <v>88</v>
      </c>
      <c r="F2895" t="b">
        <v>0</v>
      </c>
      <c r="G2895" t="s">
        <v>24</v>
      </c>
      <c r="H2895" s="1">
        <v>46056.487372685187</v>
      </c>
      <c r="I2895" t="b">
        <v>0</v>
      </c>
      <c r="J2895" t="b">
        <v>0</v>
      </c>
      <c r="K2895" t="s">
        <v>24</v>
      </c>
      <c r="L2895" t="s">
        <v>60</v>
      </c>
      <c r="M2895">
        <v>45000</v>
      </c>
      <c r="N2895"/>
      <c r="O2895" t="s">
        <v>9595</v>
      </c>
      <c r="P2895" t="s">
        <v>9596</v>
      </c>
    </row>
    <row r="2896" spans="1:16" x14ac:dyDescent="0.25">
      <c r="A2896" t="s">
        <v>4</v>
      </c>
      <c r="B2896" t="s">
        <v>9433</v>
      </c>
      <c r="C2896" t="s">
        <v>76</v>
      </c>
      <c r="D2896" t="s">
        <v>4622</v>
      </c>
      <c r="E2896" t="s">
        <v>59</v>
      </c>
      <c r="F2896" t="b">
        <v>1</v>
      </c>
      <c r="G2896" t="s">
        <v>29</v>
      </c>
      <c r="H2896" s="1">
        <v>46056.501828703702</v>
      </c>
      <c r="I2896" t="b">
        <v>0</v>
      </c>
      <c r="J2896" t="b">
        <v>0</v>
      </c>
      <c r="K2896" t="s">
        <v>29</v>
      </c>
      <c r="L2896" t="s">
        <v>60</v>
      </c>
      <c r="M2896">
        <v>316000</v>
      </c>
      <c r="N2896"/>
      <c r="O2896" t="s">
        <v>9300</v>
      </c>
      <c r="P2896" t="s">
        <v>283</v>
      </c>
    </row>
    <row r="2897" spans="1:16" x14ac:dyDescent="0.25">
      <c r="A2897" t="s">
        <v>0</v>
      </c>
      <c r="B2897" t="s">
        <v>9597</v>
      </c>
      <c r="C2897" t="s">
        <v>76</v>
      </c>
      <c r="D2897" t="s">
        <v>4633</v>
      </c>
      <c r="E2897" t="s">
        <v>59</v>
      </c>
      <c r="F2897" t="b">
        <v>1</v>
      </c>
      <c r="G2897" t="s">
        <v>13</v>
      </c>
      <c r="H2897" s="1">
        <v>46056.502025462964</v>
      </c>
      <c r="I2897" t="b">
        <v>0</v>
      </c>
      <c r="J2897" t="b">
        <v>0</v>
      </c>
      <c r="K2897" t="s">
        <v>13</v>
      </c>
      <c r="L2897" t="s">
        <v>60</v>
      </c>
      <c r="M2897">
        <v>95000</v>
      </c>
      <c r="N2897"/>
      <c r="O2897" t="s">
        <v>4633</v>
      </c>
      <c r="P2897" t="s">
        <v>9598</v>
      </c>
    </row>
    <row r="2898" spans="1:16" x14ac:dyDescent="0.25">
      <c r="A2898" t="s">
        <v>2</v>
      </c>
      <c r="B2898" t="s">
        <v>9599</v>
      </c>
      <c r="C2898" t="s">
        <v>13</v>
      </c>
      <c r="D2898" t="s">
        <v>4637</v>
      </c>
      <c r="F2898" t="b">
        <v>0</v>
      </c>
      <c r="G2898" t="s">
        <v>13</v>
      </c>
      <c r="H2898" s="1">
        <v>46056.502060185187</v>
      </c>
      <c r="I2898" t="b">
        <v>0</v>
      </c>
      <c r="J2898" t="b">
        <v>0</v>
      </c>
      <c r="K2898" t="s">
        <v>13</v>
      </c>
      <c r="L2898" t="s">
        <v>74</v>
      </c>
      <c r="M2898"/>
      <c r="N2898">
        <v>17.5</v>
      </c>
      <c r="O2898" t="s">
        <v>4596</v>
      </c>
    </row>
    <row r="2899" spans="1:16" x14ac:dyDescent="0.25">
      <c r="A2899" t="s">
        <v>5</v>
      </c>
      <c r="B2899" t="s">
        <v>1124</v>
      </c>
      <c r="C2899" t="s">
        <v>3510</v>
      </c>
      <c r="D2899" t="s">
        <v>5102</v>
      </c>
      <c r="E2899" t="s">
        <v>59</v>
      </c>
      <c r="F2899" t="b">
        <v>0</v>
      </c>
      <c r="G2899" t="s">
        <v>13</v>
      </c>
      <c r="H2899" s="1">
        <v>46056.50209490741</v>
      </c>
      <c r="I2899" t="b">
        <v>0</v>
      </c>
      <c r="J2899" t="b">
        <v>0</v>
      </c>
      <c r="K2899" t="s">
        <v>13</v>
      </c>
      <c r="L2899" t="s">
        <v>60</v>
      </c>
      <c r="M2899">
        <v>173000</v>
      </c>
      <c r="N2899"/>
      <c r="O2899" t="s">
        <v>4570</v>
      </c>
      <c r="P2899" t="s">
        <v>9600</v>
      </c>
    </row>
    <row r="2900" spans="1:16" x14ac:dyDescent="0.25">
      <c r="A2900" t="s">
        <v>4</v>
      </c>
      <c r="B2900" t="s">
        <v>9601</v>
      </c>
      <c r="C2900" t="s">
        <v>76</v>
      </c>
      <c r="D2900" t="s">
        <v>4622</v>
      </c>
      <c r="E2900" t="s">
        <v>59</v>
      </c>
      <c r="F2900" t="b">
        <v>1</v>
      </c>
      <c r="G2900" t="s">
        <v>13</v>
      </c>
      <c r="H2900" s="1">
        <v>46056.502118055563</v>
      </c>
      <c r="I2900" t="b">
        <v>1</v>
      </c>
      <c r="J2900" t="b">
        <v>0</v>
      </c>
      <c r="K2900" t="s">
        <v>13</v>
      </c>
      <c r="L2900" t="s">
        <v>60</v>
      </c>
      <c r="M2900">
        <v>154000</v>
      </c>
      <c r="N2900"/>
      <c r="O2900" t="s">
        <v>4865</v>
      </c>
      <c r="P2900" t="s">
        <v>9602</v>
      </c>
    </row>
    <row r="2901" spans="1:16" x14ac:dyDescent="0.25">
      <c r="A2901" t="s">
        <v>1</v>
      </c>
      <c r="B2901" t="s">
        <v>9603</v>
      </c>
      <c r="C2901" t="s">
        <v>6744</v>
      </c>
      <c r="D2901" t="s">
        <v>4526</v>
      </c>
      <c r="E2901" t="s">
        <v>88</v>
      </c>
      <c r="F2901" t="b">
        <v>0</v>
      </c>
      <c r="G2901" t="s">
        <v>40</v>
      </c>
      <c r="H2901" s="1">
        <v>46056.503460648149</v>
      </c>
      <c r="I2901" t="b">
        <v>1</v>
      </c>
      <c r="J2901" t="b">
        <v>0</v>
      </c>
      <c r="K2901" t="s">
        <v>40</v>
      </c>
      <c r="L2901" t="s">
        <v>74</v>
      </c>
      <c r="M2901"/>
      <c r="N2901">
        <v>40.5</v>
      </c>
      <c r="O2901" t="s">
        <v>9604</v>
      </c>
      <c r="P2901" t="s">
        <v>9605</v>
      </c>
    </row>
    <row r="2902" spans="1:16" x14ac:dyDescent="0.25">
      <c r="A2902" t="s">
        <v>1</v>
      </c>
      <c r="B2902" t="s">
        <v>9606</v>
      </c>
      <c r="C2902" t="s">
        <v>40</v>
      </c>
      <c r="D2902" t="s">
        <v>4526</v>
      </c>
      <c r="E2902" t="s">
        <v>59</v>
      </c>
      <c r="F2902" t="b">
        <v>0</v>
      </c>
      <c r="G2902" t="s">
        <v>40</v>
      </c>
      <c r="H2902" s="1">
        <v>46056.503506944442</v>
      </c>
      <c r="I2902" t="b">
        <v>1</v>
      </c>
      <c r="J2902" t="b">
        <v>0</v>
      </c>
      <c r="K2902" t="s">
        <v>40</v>
      </c>
      <c r="L2902" t="s">
        <v>60</v>
      </c>
      <c r="M2902">
        <v>92500</v>
      </c>
      <c r="N2902"/>
      <c r="O2902" t="s">
        <v>9607</v>
      </c>
      <c r="P2902" t="s">
        <v>9608</v>
      </c>
    </row>
    <row r="2903" spans="1:16" x14ac:dyDescent="0.25">
      <c r="A2903" t="s">
        <v>0</v>
      </c>
      <c r="B2903" t="s">
        <v>9609</v>
      </c>
      <c r="C2903" t="s">
        <v>204</v>
      </c>
      <c r="D2903" t="s">
        <v>4526</v>
      </c>
      <c r="E2903" t="s">
        <v>59</v>
      </c>
      <c r="F2903" t="b">
        <v>0</v>
      </c>
      <c r="G2903" t="s">
        <v>65</v>
      </c>
      <c r="H2903" s="1">
        <v>46056.541712962957</v>
      </c>
      <c r="I2903" t="b">
        <v>0</v>
      </c>
      <c r="J2903" t="b">
        <v>0</v>
      </c>
      <c r="K2903" t="s">
        <v>41</v>
      </c>
      <c r="L2903" t="s">
        <v>60</v>
      </c>
      <c r="M2903">
        <v>114200</v>
      </c>
      <c r="N2903"/>
      <c r="O2903" t="s">
        <v>305</v>
      </c>
      <c r="P2903" t="s">
        <v>9610</v>
      </c>
    </row>
    <row r="2904" spans="1:16" x14ac:dyDescent="0.25">
      <c r="A2904" t="s">
        <v>2</v>
      </c>
      <c r="B2904" t="s">
        <v>9611</v>
      </c>
      <c r="C2904" t="s">
        <v>76</v>
      </c>
      <c r="D2904" t="s">
        <v>4622</v>
      </c>
      <c r="E2904" t="s">
        <v>59</v>
      </c>
      <c r="F2904" t="b">
        <v>1</v>
      </c>
      <c r="G2904" t="s">
        <v>68</v>
      </c>
      <c r="H2904" s="1">
        <v>46056.542523148149</v>
      </c>
      <c r="I2904" t="b">
        <v>0</v>
      </c>
      <c r="J2904" t="b">
        <v>0</v>
      </c>
      <c r="K2904" t="s">
        <v>41</v>
      </c>
      <c r="L2904" t="s">
        <v>60</v>
      </c>
      <c r="M2904">
        <v>180000</v>
      </c>
      <c r="N2904"/>
      <c r="O2904" t="s">
        <v>4175</v>
      </c>
      <c r="P2904" t="s">
        <v>4015</v>
      </c>
    </row>
    <row r="2905" spans="1:16" x14ac:dyDescent="0.25">
      <c r="A2905" t="s">
        <v>2</v>
      </c>
      <c r="B2905" t="s">
        <v>9612</v>
      </c>
      <c r="C2905" t="s">
        <v>13</v>
      </c>
      <c r="D2905" t="s">
        <v>4637</v>
      </c>
      <c r="F2905" t="b">
        <v>0</v>
      </c>
      <c r="G2905" t="s">
        <v>13</v>
      </c>
      <c r="H2905" s="1">
        <v>46056.543726851851</v>
      </c>
      <c r="I2905" t="b">
        <v>0</v>
      </c>
      <c r="J2905" t="b">
        <v>0</v>
      </c>
      <c r="K2905" t="s">
        <v>13</v>
      </c>
      <c r="L2905" t="s">
        <v>74</v>
      </c>
      <c r="M2905"/>
      <c r="N2905">
        <v>22.5</v>
      </c>
      <c r="O2905" t="s">
        <v>4596</v>
      </c>
      <c r="P2905" t="s">
        <v>1248</v>
      </c>
    </row>
    <row r="2906" spans="1:16" x14ac:dyDescent="0.25">
      <c r="A2906" t="s">
        <v>1</v>
      </c>
      <c r="B2906" t="s">
        <v>2255</v>
      </c>
      <c r="C2906" t="s">
        <v>9613</v>
      </c>
      <c r="D2906" t="s">
        <v>4526</v>
      </c>
      <c r="E2906" t="s">
        <v>88</v>
      </c>
      <c r="F2906" t="b">
        <v>0</v>
      </c>
      <c r="G2906" t="s">
        <v>40</v>
      </c>
      <c r="H2906" s="1">
        <v>46056.586863425917</v>
      </c>
      <c r="I2906" t="b">
        <v>1</v>
      </c>
      <c r="J2906" t="b">
        <v>0</v>
      </c>
      <c r="K2906" t="s">
        <v>40</v>
      </c>
      <c r="L2906" t="s">
        <v>74</v>
      </c>
      <c r="M2906"/>
      <c r="N2906">
        <v>59.38</v>
      </c>
      <c r="O2906" t="s">
        <v>9614</v>
      </c>
      <c r="P2906" t="s">
        <v>9615</v>
      </c>
    </row>
    <row r="2907" spans="1:16" x14ac:dyDescent="0.25">
      <c r="A2907" t="s">
        <v>1</v>
      </c>
      <c r="B2907" t="s">
        <v>9616</v>
      </c>
      <c r="C2907" t="s">
        <v>5795</v>
      </c>
      <c r="D2907" t="s">
        <v>4599</v>
      </c>
      <c r="E2907" t="s">
        <v>88</v>
      </c>
      <c r="F2907" t="b">
        <v>0</v>
      </c>
      <c r="G2907" t="s">
        <v>40</v>
      </c>
      <c r="H2907" s="1">
        <v>46056.58693287037</v>
      </c>
      <c r="I2907" t="b">
        <v>1</v>
      </c>
      <c r="J2907" t="b">
        <v>0</v>
      </c>
      <c r="K2907" t="s">
        <v>40</v>
      </c>
      <c r="L2907" t="s">
        <v>74</v>
      </c>
      <c r="M2907"/>
      <c r="N2907">
        <v>23</v>
      </c>
      <c r="O2907" t="s">
        <v>9617</v>
      </c>
    </row>
    <row r="2908" spans="1:16" x14ac:dyDescent="0.25">
      <c r="A2908" t="s">
        <v>1</v>
      </c>
      <c r="B2908" t="s">
        <v>9618</v>
      </c>
      <c r="C2908" t="s">
        <v>9619</v>
      </c>
      <c r="D2908" t="s">
        <v>9620</v>
      </c>
      <c r="E2908" t="s">
        <v>88</v>
      </c>
      <c r="F2908" t="b">
        <v>0</v>
      </c>
      <c r="G2908" t="s">
        <v>40</v>
      </c>
      <c r="H2908" s="1">
        <v>46056.58693287037</v>
      </c>
      <c r="I2908" t="b">
        <v>1</v>
      </c>
      <c r="J2908" t="b">
        <v>0</v>
      </c>
      <c r="K2908" t="s">
        <v>40</v>
      </c>
      <c r="L2908" t="s">
        <v>74</v>
      </c>
      <c r="M2908"/>
      <c r="N2908">
        <v>21</v>
      </c>
      <c r="O2908" t="s">
        <v>9617</v>
      </c>
    </row>
    <row r="2909" spans="1:16" x14ac:dyDescent="0.25">
      <c r="A2909" t="s">
        <v>3</v>
      </c>
      <c r="B2909" t="s">
        <v>9621</v>
      </c>
      <c r="C2909" t="s">
        <v>97</v>
      </c>
      <c r="D2909" t="s">
        <v>4526</v>
      </c>
      <c r="E2909" t="s">
        <v>88</v>
      </c>
      <c r="F2909" t="b">
        <v>0</v>
      </c>
      <c r="G2909" t="s">
        <v>89</v>
      </c>
      <c r="H2909" s="1">
        <v>46056.625532407408</v>
      </c>
      <c r="I2909" t="b">
        <v>1</v>
      </c>
      <c r="J2909" t="b">
        <v>0</v>
      </c>
      <c r="K2909" t="s">
        <v>41</v>
      </c>
      <c r="L2909" t="s">
        <v>74</v>
      </c>
      <c r="M2909"/>
      <c r="N2909">
        <v>62.5</v>
      </c>
      <c r="O2909" t="s">
        <v>105</v>
      </c>
    </row>
    <row r="2910" spans="1:16" x14ac:dyDescent="0.25">
      <c r="A2910" t="s">
        <v>2</v>
      </c>
      <c r="B2910" t="s">
        <v>9622</v>
      </c>
      <c r="C2910" t="s">
        <v>112</v>
      </c>
      <c r="D2910" t="s">
        <v>4756</v>
      </c>
      <c r="E2910" t="s">
        <v>59</v>
      </c>
      <c r="F2910" t="b">
        <v>0</v>
      </c>
      <c r="G2910" t="s">
        <v>65</v>
      </c>
      <c r="H2910" s="1">
        <v>46056.625613425917</v>
      </c>
      <c r="I2910" t="b">
        <v>0</v>
      </c>
      <c r="J2910" t="b">
        <v>1</v>
      </c>
      <c r="K2910" t="s">
        <v>41</v>
      </c>
      <c r="L2910" t="s">
        <v>60</v>
      </c>
      <c r="M2910">
        <v>176375</v>
      </c>
      <c r="N2910"/>
      <c r="O2910" t="s">
        <v>596</v>
      </c>
      <c r="P2910" t="s">
        <v>7468</v>
      </c>
    </row>
    <row r="2911" spans="1:16" x14ac:dyDescent="0.25">
      <c r="A2911" t="s">
        <v>1</v>
      </c>
      <c r="B2911" t="s">
        <v>316</v>
      </c>
      <c r="C2911" t="s">
        <v>2091</v>
      </c>
      <c r="D2911" t="s">
        <v>2360</v>
      </c>
      <c r="E2911" t="s">
        <v>59</v>
      </c>
      <c r="F2911" t="b">
        <v>0</v>
      </c>
      <c r="G2911" t="s">
        <v>65</v>
      </c>
      <c r="H2911" s="1">
        <v>46056.626076388893</v>
      </c>
      <c r="I2911" t="b">
        <v>1</v>
      </c>
      <c r="J2911" t="b">
        <v>0</v>
      </c>
      <c r="K2911" t="s">
        <v>41</v>
      </c>
      <c r="L2911" t="s">
        <v>60</v>
      </c>
      <c r="M2911">
        <v>137500</v>
      </c>
      <c r="N2911"/>
      <c r="O2911" t="s">
        <v>9623</v>
      </c>
      <c r="P2911" t="s">
        <v>85</v>
      </c>
    </row>
    <row r="2912" spans="1:16" x14ac:dyDescent="0.25">
      <c r="A2912" t="s">
        <v>1</v>
      </c>
      <c r="B2912" t="s">
        <v>1</v>
      </c>
      <c r="C2912" t="s">
        <v>605</v>
      </c>
      <c r="D2912" t="s">
        <v>4526</v>
      </c>
      <c r="E2912" t="s">
        <v>88</v>
      </c>
      <c r="F2912" t="b">
        <v>0</v>
      </c>
      <c r="G2912" t="s">
        <v>65</v>
      </c>
      <c r="H2912" s="1">
        <v>46056.626192129632</v>
      </c>
      <c r="I2912" t="b">
        <v>1</v>
      </c>
      <c r="J2912" t="b">
        <v>0</v>
      </c>
      <c r="K2912" t="s">
        <v>41</v>
      </c>
      <c r="L2912" t="s">
        <v>74</v>
      </c>
      <c r="M2912"/>
      <c r="N2912">
        <v>92.5</v>
      </c>
      <c r="O2912" t="s">
        <v>562</v>
      </c>
      <c r="P2912" t="s">
        <v>9624</v>
      </c>
    </row>
    <row r="2913" spans="1:16" x14ac:dyDescent="0.25">
      <c r="A2913" t="s">
        <v>3</v>
      </c>
      <c r="B2913" t="s">
        <v>9625</v>
      </c>
      <c r="C2913" t="s">
        <v>76</v>
      </c>
      <c r="D2913" t="s">
        <v>4622</v>
      </c>
      <c r="E2913" t="s">
        <v>59</v>
      </c>
      <c r="F2913" t="b">
        <v>1</v>
      </c>
      <c r="G2913" t="s">
        <v>21</v>
      </c>
      <c r="H2913" s="1">
        <v>46056.655497685177</v>
      </c>
      <c r="I2913" t="b">
        <v>1</v>
      </c>
      <c r="J2913" t="b">
        <v>0</v>
      </c>
      <c r="K2913" t="s">
        <v>21</v>
      </c>
      <c r="L2913" t="s">
        <v>60</v>
      </c>
      <c r="M2913">
        <v>192000</v>
      </c>
      <c r="N2913"/>
      <c r="O2913" t="s">
        <v>9626</v>
      </c>
      <c r="P2913" t="s">
        <v>666</v>
      </c>
    </row>
    <row r="2914" spans="1:16" x14ac:dyDescent="0.25">
      <c r="A2914" t="s">
        <v>0</v>
      </c>
      <c r="B2914" t="s">
        <v>9627</v>
      </c>
      <c r="C2914" t="s">
        <v>190</v>
      </c>
      <c r="D2914" t="s">
        <v>2360</v>
      </c>
      <c r="E2914" t="s">
        <v>59</v>
      </c>
      <c r="F2914" t="b">
        <v>0</v>
      </c>
      <c r="G2914" t="s">
        <v>73</v>
      </c>
      <c r="H2914" s="1">
        <v>46056.667037037027</v>
      </c>
      <c r="I2914" t="b">
        <v>0</v>
      </c>
      <c r="J2914" t="b">
        <v>0</v>
      </c>
      <c r="K2914" t="s">
        <v>41</v>
      </c>
      <c r="L2914" t="s">
        <v>74</v>
      </c>
      <c r="M2914"/>
      <c r="N2914">
        <v>64</v>
      </c>
      <c r="O2914" t="s">
        <v>3167</v>
      </c>
      <c r="P2914" t="s">
        <v>1321</v>
      </c>
    </row>
    <row r="2915" spans="1:16" x14ac:dyDescent="0.25">
      <c r="A2915" t="s">
        <v>2</v>
      </c>
      <c r="B2915" t="s">
        <v>1825</v>
      </c>
      <c r="C2915" t="s">
        <v>112</v>
      </c>
      <c r="D2915" t="s">
        <v>4526</v>
      </c>
      <c r="E2915" t="s">
        <v>59</v>
      </c>
      <c r="F2915" t="b">
        <v>0</v>
      </c>
      <c r="G2915" t="s">
        <v>65</v>
      </c>
      <c r="H2915" s="1">
        <v>46056.667280092603</v>
      </c>
      <c r="I2915" t="b">
        <v>0</v>
      </c>
      <c r="J2915" t="b">
        <v>0</v>
      </c>
      <c r="K2915" t="s">
        <v>41</v>
      </c>
      <c r="L2915" t="s">
        <v>60</v>
      </c>
      <c r="M2915">
        <v>200000</v>
      </c>
      <c r="N2915"/>
      <c r="O2915" t="s">
        <v>534</v>
      </c>
      <c r="P2915" t="s">
        <v>208</v>
      </c>
    </row>
    <row r="2916" spans="1:16" x14ac:dyDescent="0.25">
      <c r="A2916" t="s">
        <v>8</v>
      </c>
      <c r="B2916" t="s">
        <v>9628</v>
      </c>
      <c r="C2916" t="s">
        <v>618</v>
      </c>
      <c r="D2916" t="s">
        <v>4526</v>
      </c>
      <c r="E2916" t="s">
        <v>59</v>
      </c>
      <c r="F2916" t="b">
        <v>0</v>
      </c>
      <c r="G2916" t="s">
        <v>65</v>
      </c>
      <c r="H2916" s="1">
        <v>46056.667303240742</v>
      </c>
      <c r="I2916" t="b">
        <v>0</v>
      </c>
      <c r="J2916" t="b">
        <v>0</v>
      </c>
      <c r="K2916" t="s">
        <v>41</v>
      </c>
      <c r="L2916" t="s">
        <v>60</v>
      </c>
      <c r="M2916">
        <v>79000</v>
      </c>
      <c r="N2916"/>
      <c r="O2916" t="s">
        <v>480</v>
      </c>
      <c r="P2916" t="s">
        <v>9629</v>
      </c>
    </row>
    <row r="2917" spans="1:16" x14ac:dyDescent="0.25">
      <c r="A2917" t="s">
        <v>2</v>
      </c>
      <c r="B2917" t="s">
        <v>9630</v>
      </c>
      <c r="C2917" t="s">
        <v>94</v>
      </c>
      <c r="D2917" t="s">
        <v>5667</v>
      </c>
      <c r="E2917" t="s">
        <v>59</v>
      </c>
      <c r="F2917" t="b">
        <v>0</v>
      </c>
      <c r="G2917" t="s">
        <v>65</v>
      </c>
      <c r="H2917" s="1">
        <v>46056.667303240742</v>
      </c>
      <c r="I2917" t="b">
        <v>0</v>
      </c>
      <c r="J2917" t="b">
        <v>0</v>
      </c>
      <c r="K2917" t="s">
        <v>41</v>
      </c>
      <c r="L2917" t="s">
        <v>60</v>
      </c>
      <c r="M2917">
        <v>171000</v>
      </c>
      <c r="N2917"/>
      <c r="O2917" t="s">
        <v>1948</v>
      </c>
      <c r="P2917" t="s">
        <v>9631</v>
      </c>
    </row>
    <row r="2918" spans="1:16" x14ac:dyDescent="0.25">
      <c r="A2918" t="s">
        <v>1</v>
      </c>
      <c r="B2918" t="s">
        <v>599</v>
      </c>
      <c r="C2918" t="s">
        <v>121</v>
      </c>
      <c r="D2918" t="s">
        <v>5667</v>
      </c>
      <c r="E2918" t="s">
        <v>59</v>
      </c>
      <c r="F2918" t="b">
        <v>0</v>
      </c>
      <c r="G2918" t="s">
        <v>65</v>
      </c>
      <c r="H2918" s="1">
        <v>46056.66777777778</v>
      </c>
      <c r="I2918" t="b">
        <v>0</v>
      </c>
      <c r="J2918" t="b">
        <v>0</v>
      </c>
      <c r="K2918" t="s">
        <v>41</v>
      </c>
      <c r="L2918" t="s">
        <v>60</v>
      </c>
      <c r="M2918">
        <v>168000</v>
      </c>
      <c r="N2918"/>
      <c r="O2918" t="s">
        <v>1948</v>
      </c>
      <c r="P2918" t="s">
        <v>9632</v>
      </c>
    </row>
    <row r="2919" spans="1:16" x14ac:dyDescent="0.25">
      <c r="A2919" t="s">
        <v>5</v>
      </c>
      <c r="B2919" t="s">
        <v>5</v>
      </c>
      <c r="C2919" t="s">
        <v>9633</v>
      </c>
      <c r="D2919" t="s">
        <v>4587</v>
      </c>
      <c r="E2919" t="s">
        <v>59</v>
      </c>
      <c r="F2919" t="b">
        <v>0</v>
      </c>
      <c r="G2919" t="s">
        <v>68</v>
      </c>
      <c r="H2919" s="1">
        <v>46056.66814814815</v>
      </c>
      <c r="I2919" t="b">
        <v>0</v>
      </c>
      <c r="J2919" t="b">
        <v>1</v>
      </c>
      <c r="K2919" t="s">
        <v>41</v>
      </c>
      <c r="L2919" t="s">
        <v>60</v>
      </c>
      <c r="M2919">
        <v>169384.5</v>
      </c>
      <c r="N2919"/>
      <c r="O2919" t="s">
        <v>2180</v>
      </c>
      <c r="P2919" t="s">
        <v>9634</v>
      </c>
    </row>
    <row r="2920" spans="1:16" x14ac:dyDescent="0.25">
      <c r="A2920" t="s">
        <v>2</v>
      </c>
      <c r="B2920" t="s">
        <v>2957</v>
      </c>
      <c r="C2920" t="s">
        <v>9635</v>
      </c>
      <c r="D2920" t="s">
        <v>4526</v>
      </c>
      <c r="E2920" t="s">
        <v>59</v>
      </c>
      <c r="F2920" t="b">
        <v>0</v>
      </c>
      <c r="G2920" t="s">
        <v>65</v>
      </c>
      <c r="H2920" s="1">
        <v>46056.708379629628</v>
      </c>
      <c r="I2920" t="b">
        <v>1</v>
      </c>
      <c r="J2920" t="b">
        <v>0</v>
      </c>
      <c r="K2920" t="s">
        <v>41</v>
      </c>
      <c r="L2920" t="s">
        <v>60</v>
      </c>
      <c r="M2920">
        <v>50000</v>
      </c>
      <c r="N2920"/>
      <c r="O2920" t="s">
        <v>9636</v>
      </c>
      <c r="P2920" t="s">
        <v>9637</v>
      </c>
    </row>
    <row r="2921" spans="1:16" x14ac:dyDescent="0.25">
      <c r="A2921" t="s">
        <v>0</v>
      </c>
      <c r="B2921" t="s">
        <v>9638</v>
      </c>
      <c r="C2921" t="s">
        <v>709</v>
      </c>
      <c r="D2921" t="s">
        <v>4526</v>
      </c>
      <c r="E2921" t="s">
        <v>59</v>
      </c>
      <c r="F2921" t="b">
        <v>0</v>
      </c>
      <c r="G2921" t="s">
        <v>89</v>
      </c>
      <c r="H2921" s="1">
        <v>46056.708865740737</v>
      </c>
      <c r="I2921" t="b">
        <v>0</v>
      </c>
      <c r="J2921" t="b">
        <v>1</v>
      </c>
      <c r="K2921" t="s">
        <v>41</v>
      </c>
      <c r="L2921" t="s">
        <v>60</v>
      </c>
      <c r="M2921">
        <v>56783.75</v>
      </c>
      <c r="N2921"/>
      <c r="O2921" t="s">
        <v>9639</v>
      </c>
    </row>
    <row r="2922" spans="1:16" x14ac:dyDescent="0.25">
      <c r="A2922" t="s">
        <v>6</v>
      </c>
      <c r="B2922" t="s">
        <v>9640</v>
      </c>
      <c r="C2922" t="s">
        <v>112</v>
      </c>
      <c r="D2922" t="s">
        <v>4526</v>
      </c>
      <c r="E2922" t="s">
        <v>59</v>
      </c>
      <c r="F2922" t="b">
        <v>0</v>
      </c>
      <c r="G2922" t="s">
        <v>65</v>
      </c>
      <c r="H2922" s="1">
        <v>46056.70894675926</v>
      </c>
      <c r="I2922" t="b">
        <v>0</v>
      </c>
      <c r="J2922" t="b">
        <v>1</v>
      </c>
      <c r="K2922" t="s">
        <v>41</v>
      </c>
      <c r="L2922" t="s">
        <v>60</v>
      </c>
      <c r="M2922">
        <v>281000</v>
      </c>
      <c r="N2922"/>
      <c r="O2922" t="s">
        <v>9641</v>
      </c>
      <c r="P2922" t="s">
        <v>1856</v>
      </c>
    </row>
    <row r="2923" spans="1:16" x14ac:dyDescent="0.25">
      <c r="A2923" t="s">
        <v>2</v>
      </c>
      <c r="B2923" t="s">
        <v>9642</v>
      </c>
      <c r="C2923" t="s">
        <v>2398</v>
      </c>
      <c r="D2923" t="s">
        <v>4526</v>
      </c>
      <c r="E2923" t="s">
        <v>59</v>
      </c>
      <c r="F2923" t="b">
        <v>0</v>
      </c>
      <c r="G2923" t="s">
        <v>65</v>
      </c>
      <c r="H2923" s="1">
        <v>46056.708969907413</v>
      </c>
      <c r="I2923" t="b">
        <v>0</v>
      </c>
      <c r="J2923" t="b">
        <v>1</v>
      </c>
      <c r="K2923" t="s">
        <v>41</v>
      </c>
      <c r="L2923" t="s">
        <v>60</v>
      </c>
      <c r="M2923">
        <v>90000</v>
      </c>
      <c r="N2923"/>
      <c r="O2923" t="s">
        <v>6662</v>
      </c>
      <c r="P2923" t="s">
        <v>9643</v>
      </c>
    </row>
    <row r="2924" spans="1:16" x14ac:dyDescent="0.25">
      <c r="A2924" t="s">
        <v>6</v>
      </c>
      <c r="B2924" t="s">
        <v>6</v>
      </c>
      <c r="C2924" t="s">
        <v>497</v>
      </c>
      <c r="D2924" t="s">
        <v>4526</v>
      </c>
      <c r="E2924" t="s">
        <v>59</v>
      </c>
      <c r="F2924" t="b">
        <v>0</v>
      </c>
      <c r="G2924" t="s">
        <v>77</v>
      </c>
      <c r="H2924" s="1">
        <v>46056.709039351852</v>
      </c>
      <c r="I2924" t="b">
        <v>0</v>
      </c>
      <c r="J2924" t="b">
        <v>1</v>
      </c>
      <c r="K2924" t="s">
        <v>41</v>
      </c>
      <c r="L2924" t="s">
        <v>60</v>
      </c>
      <c r="M2924">
        <v>153214.5</v>
      </c>
      <c r="N2924"/>
      <c r="O2924" t="s">
        <v>1916</v>
      </c>
      <c r="P2924" t="s">
        <v>9644</v>
      </c>
    </row>
    <row r="2925" spans="1:16" x14ac:dyDescent="0.25">
      <c r="A2925" t="s">
        <v>5</v>
      </c>
      <c r="B2925" t="s">
        <v>5614</v>
      </c>
      <c r="C2925" t="s">
        <v>41</v>
      </c>
      <c r="D2925" t="s">
        <v>4526</v>
      </c>
      <c r="E2925" t="s">
        <v>59</v>
      </c>
      <c r="F2925" t="b">
        <v>0</v>
      </c>
      <c r="G2925" t="s">
        <v>65</v>
      </c>
      <c r="H2925" s="1">
        <v>46056.709444444437</v>
      </c>
      <c r="I2925" t="b">
        <v>0</v>
      </c>
      <c r="J2925" t="b">
        <v>0</v>
      </c>
      <c r="K2925" t="s">
        <v>41</v>
      </c>
      <c r="L2925" t="s">
        <v>60</v>
      </c>
      <c r="M2925">
        <v>190000</v>
      </c>
      <c r="N2925"/>
      <c r="O2925" t="s">
        <v>5615</v>
      </c>
      <c r="P2925" t="s">
        <v>5616</v>
      </c>
    </row>
    <row r="2926" spans="1:16" x14ac:dyDescent="0.25">
      <c r="A2926" t="s">
        <v>8</v>
      </c>
      <c r="B2926" t="s">
        <v>1834</v>
      </c>
      <c r="C2926" t="s">
        <v>5795</v>
      </c>
      <c r="D2926" t="s">
        <v>4526</v>
      </c>
      <c r="E2926" t="s">
        <v>59</v>
      </c>
      <c r="F2926" t="b">
        <v>0</v>
      </c>
      <c r="G2926" t="s">
        <v>40</v>
      </c>
      <c r="H2926" s="1">
        <v>46056.711759259262</v>
      </c>
      <c r="I2926" t="b">
        <v>0</v>
      </c>
      <c r="J2926" t="b">
        <v>0</v>
      </c>
      <c r="K2926" t="s">
        <v>40</v>
      </c>
      <c r="L2926" t="s">
        <v>60</v>
      </c>
      <c r="M2926">
        <v>75000</v>
      </c>
      <c r="N2926"/>
      <c r="O2926" t="s">
        <v>9645</v>
      </c>
      <c r="P2926" t="s">
        <v>9646</v>
      </c>
    </row>
    <row r="2927" spans="1:16" x14ac:dyDescent="0.25">
      <c r="A2927" t="s">
        <v>0</v>
      </c>
      <c r="B2927" t="s">
        <v>9647</v>
      </c>
      <c r="C2927" t="s">
        <v>3680</v>
      </c>
      <c r="D2927" t="s">
        <v>4526</v>
      </c>
      <c r="E2927" t="s">
        <v>59</v>
      </c>
      <c r="F2927" t="b">
        <v>0</v>
      </c>
      <c r="G2927" t="s">
        <v>65</v>
      </c>
      <c r="H2927" s="1">
        <v>46056.750185185178</v>
      </c>
      <c r="I2927" t="b">
        <v>0</v>
      </c>
      <c r="J2927" t="b">
        <v>1</v>
      </c>
      <c r="K2927" t="s">
        <v>41</v>
      </c>
      <c r="L2927" t="s">
        <v>60</v>
      </c>
      <c r="M2927">
        <v>97850</v>
      </c>
      <c r="N2927"/>
      <c r="O2927" t="s">
        <v>3681</v>
      </c>
      <c r="P2927" t="s">
        <v>9648</v>
      </c>
    </row>
    <row r="2928" spans="1:16" x14ac:dyDescent="0.25">
      <c r="A2928" t="s">
        <v>6</v>
      </c>
      <c r="B2928" t="s">
        <v>9649</v>
      </c>
      <c r="C2928" t="s">
        <v>112</v>
      </c>
      <c r="D2928" t="s">
        <v>4526</v>
      </c>
      <c r="E2928" t="s">
        <v>59</v>
      </c>
      <c r="F2928" t="b">
        <v>0</v>
      </c>
      <c r="G2928" t="s">
        <v>65</v>
      </c>
      <c r="H2928" s="1">
        <v>46056.750613425917</v>
      </c>
      <c r="I2928" t="b">
        <v>0</v>
      </c>
      <c r="J2928" t="b">
        <v>1</v>
      </c>
      <c r="K2928" t="s">
        <v>41</v>
      </c>
      <c r="L2928" t="s">
        <v>60</v>
      </c>
      <c r="M2928">
        <v>175000</v>
      </c>
      <c r="N2928"/>
      <c r="O2928" t="s">
        <v>307</v>
      </c>
      <c r="P2928" t="s">
        <v>221</v>
      </c>
    </row>
    <row r="2929" spans="1:16" x14ac:dyDescent="0.25">
      <c r="A2929" t="s">
        <v>1</v>
      </c>
      <c r="B2929" t="s">
        <v>1</v>
      </c>
      <c r="C2929" t="s">
        <v>9650</v>
      </c>
      <c r="D2929" t="s">
        <v>4526</v>
      </c>
      <c r="E2929" t="s">
        <v>59</v>
      </c>
      <c r="F2929" t="b">
        <v>0</v>
      </c>
      <c r="G2929" t="s">
        <v>65</v>
      </c>
      <c r="H2929" s="1">
        <v>46056.751238425917</v>
      </c>
      <c r="I2929" t="b">
        <v>0</v>
      </c>
      <c r="J2929" t="b">
        <v>0</v>
      </c>
      <c r="K2929" t="s">
        <v>41</v>
      </c>
      <c r="L2929" t="s">
        <v>60</v>
      </c>
      <c r="M2929">
        <v>105000</v>
      </c>
      <c r="N2929"/>
      <c r="O2929" t="s">
        <v>9651</v>
      </c>
      <c r="P2929" t="s">
        <v>9652</v>
      </c>
    </row>
    <row r="2930" spans="1:16" x14ac:dyDescent="0.25">
      <c r="A2930" t="s">
        <v>8</v>
      </c>
      <c r="B2930" t="s">
        <v>9653</v>
      </c>
      <c r="C2930" t="s">
        <v>743</v>
      </c>
      <c r="D2930" t="s">
        <v>4526</v>
      </c>
      <c r="E2930" t="s">
        <v>59</v>
      </c>
      <c r="F2930" t="b">
        <v>0</v>
      </c>
      <c r="G2930" t="s">
        <v>77</v>
      </c>
      <c r="H2930" s="1">
        <v>46056.751296296286</v>
      </c>
      <c r="I2930" t="b">
        <v>0</v>
      </c>
      <c r="J2930" t="b">
        <v>1</v>
      </c>
      <c r="K2930" t="s">
        <v>41</v>
      </c>
      <c r="L2930" t="s">
        <v>60</v>
      </c>
      <c r="M2930">
        <v>185000</v>
      </c>
      <c r="N2930"/>
      <c r="O2930" t="s">
        <v>250</v>
      </c>
      <c r="P2930" t="s">
        <v>9654</v>
      </c>
    </row>
    <row r="2931" spans="1:16" x14ac:dyDescent="0.25">
      <c r="A2931" t="s">
        <v>1</v>
      </c>
      <c r="B2931" t="s">
        <v>9655</v>
      </c>
      <c r="C2931" t="s">
        <v>301</v>
      </c>
      <c r="D2931" t="s">
        <v>4526</v>
      </c>
      <c r="E2931" t="s">
        <v>59</v>
      </c>
      <c r="F2931" t="b">
        <v>0</v>
      </c>
      <c r="G2931" t="s">
        <v>68</v>
      </c>
      <c r="H2931" s="1">
        <v>46056.751585648148</v>
      </c>
      <c r="I2931" t="b">
        <v>0</v>
      </c>
      <c r="J2931" t="b">
        <v>1</v>
      </c>
      <c r="K2931" t="s">
        <v>41</v>
      </c>
      <c r="L2931" t="s">
        <v>60</v>
      </c>
      <c r="M2931">
        <v>136000</v>
      </c>
      <c r="N2931"/>
      <c r="O2931" t="s">
        <v>5829</v>
      </c>
      <c r="P2931" t="s">
        <v>5830</v>
      </c>
    </row>
    <row r="2932" spans="1:16" x14ac:dyDescent="0.25">
      <c r="A2932" t="s">
        <v>1</v>
      </c>
      <c r="B2932" t="s">
        <v>9656</v>
      </c>
      <c r="C2932" t="s">
        <v>2825</v>
      </c>
      <c r="D2932" t="s">
        <v>4526</v>
      </c>
      <c r="E2932" t="s">
        <v>59</v>
      </c>
      <c r="F2932" t="b">
        <v>0</v>
      </c>
      <c r="G2932" t="s">
        <v>19</v>
      </c>
      <c r="H2932" s="1">
        <v>46056.752581018518</v>
      </c>
      <c r="I2932" t="b">
        <v>1</v>
      </c>
      <c r="J2932" t="b">
        <v>0</v>
      </c>
      <c r="K2932" t="s">
        <v>19</v>
      </c>
      <c r="L2932" t="s">
        <v>60</v>
      </c>
      <c r="M2932">
        <v>2400000</v>
      </c>
      <c r="N2932"/>
      <c r="O2932" t="s">
        <v>4703</v>
      </c>
      <c r="P2932" t="s">
        <v>9657</v>
      </c>
    </row>
    <row r="2933" spans="1:16" x14ac:dyDescent="0.25">
      <c r="A2933" t="s">
        <v>0</v>
      </c>
      <c r="B2933" t="s">
        <v>9658</v>
      </c>
      <c r="C2933" t="s">
        <v>40</v>
      </c>
      <c r="D2933" t="s">
        <v>4526</v>
      </c>
      <c r="E2933" t="s">
        <v>88</v>
      </c>
      <c r="F2933" t="b">
        <v>0</v>
      </c>
      <c r="G2933" t="s">
        <v>40</v>
      </c>
      <c r="H2933" s="1">
        <v>46056.753310185188</v>
      </c>
      <c r="I2933" t="b">
        <v>1</v>
      </c>
      <c r="J2933" t="b">
        <v>0</v>
      </c>
      <c r="K2933" t="s">
        <v>40</v>
      </c>
      <c r="L2933" t="s">
        <v>60</v>
      </c>
      <c r="M2933">
        <v>49500</v>
      </c>
      <c r="N2933"/>
      <c r="O2933" t="s">
        <v>9659</v>
      </c>
      <c r="P2933" t="s">
        <v>85</v>
      </c>
    </row>
    <row r="2934" spans="1:16" x14ac:dyDescent="0.25">
      <c r="A2934" t="s">
        <v>3</v>
      </c>
      <c r="B2934" t="s">
        <v>3817</v>
      </c>
      <c r="C2934" t="s">
        <v>732</v>
      </c>
      <c r="D2934" t="s">
        <v>4526</v>
      </c>
      <c r="E2934" t="s">
        <v>59</v>
      </c>
      <c r="F2934" t="b">
        <v>0</v>
      </c>
      <c r="G2934" t="s">
        <v>63</v>
      </c>
      <c r="H2934" s="1">
        <v>46056.776956018519</v>
      </c>
      <c r="I2934" t="b">
        <v>0</v>
      </c>
      <c r="J2934" t="b">
        <v>0</v>
      </c>
      <c r="K2934" t="s">
        <v>41</v>
      </c>
      <c r="L2934" t="s">
        <v>60</v>
      </c>
      <c r="M2934">
        <v>70000</v>
      </c>
      <c r="N2934"/>
      <c r="O2934" t="s">
        <v>9660</v>
      </c>
      <c r="P2934" t="s">
        <v>1738</v>
      </c>
    </row>
    <row r="2935" spans="1:16" x14ac:dyDescent="0.25">
      <c r="A2935" t="s">
        <v>6</v>
      </c>
      <c r="B2935" t="s">
        <v>6</v>
      </c>
      <c r="C2935" t="s">
        <v>583</v>
      </c>
      <c r="D2935" t="s">
        <v>4526</v>
      </c>
      <c r="E2935" t="s">
        <v>59</v>
      </c>
      <c r="F2935" t="b">
        <v>0</v>
      </c>
      <c r="G2935" t="s">
        <v>77</v>
      </c>
      <c r="H2935" s="1">
        <v>46056.792372685188</v>
      </c>
      <c r="I2935" t="b">
        <v>0</v>
      </c>
      <c r="J2935" t="b">
        <v>1</v>
      </c>
      <c r="K2935" t="s">
        <v>41</v>
      </c>
      <c r="L2935" t="s">
        <v>60</v>
      </c>
      <c r="M2935">
        <v>175000</v>
      </c>
      <c r="N2935"/>
      <c r="O2935" t="s">
        <v>9661</v>
      </c>
      <c r="P2935" t="s">
        <v>9662</v>
      </c>
    </row>
    <row r="2936" spans="1:16" x14ac:dyDescent="0.25">
      <c r="A2936" t="s">
        <v>2</v>
      </c>
      <c r="B2936" t="s">
        <v>2</v>
      </c>
      <c r="C2936" t="s">
        <v>612</v>
      </c>
      <c r="D2936" t="s">
        <v>4526</v>
      </c>
      <c r="E2936" t="s">
        <v>59</v>
      </c>
      <c r="F2936" t="b">
        <v>0</v>
      </c>
      <c r="G2936" t="s">
        <v>73</v>
      </c>
      <c r="H2936" s="1">
        <v>46056.792442129627</v>
      </c>
      <c r="I2936" t="b">
        <v>0</v>
      </c>
      <c r="J2936" t="b">
        <v>1</v>
      </c>
      <c r="K2936" t="s">
        <v>41</v>
      </c>
      <c r="L2936" t="s">
        <v>60</v>
      </c>
      <c r="M2936">
        <v>132500</v>
      </c>
      <c r="N2936"/>
      <c r="O2936" t="s">
        <v>957</v>
      </c>
      <c r="P2936" t="s">
        <v>9663</v>
      </c>
    </row>
    <row r="2937" spans="1:16" x14ac:dyDescent="0.25">
      <c r="A2937" t="s">
        <v>1</v>
      </c>
      <c r="B2937" t="s">
        <v>9664</v>
      </c>
      <c r="C2937" t="s">
        <v>2408</v>
      </c>
      <c r="D2937" t="s">
        <v>4526</v>
      </c>
      <c r="E2937" t="s">
        <v>88</v>
      </c>
      <c r="F2937" t="b">
        <v>0</v>
      </c>
      <c r="G2937" t="s">
        <v>13</v>
      </c>
      <c r="H2937" s="1">
        <v>46056.793761574067</v>
      </c>
      <c r="I2937" t="b">
        <v>1</v>
      </c>
      <c r="J2937" t="b">
        <v>0</v>
      </c>
      <c r="K2937" t="s">
        <v>13</v>
      </c>
      <c r="L2937" t="s">
        <v>74</v>
      </c>
      <c r="M2937"/>
      <c r="N2937">
        <v>47.5</v>
      </c>
      <c r="O2937" t="s">
        <v>8085</v>
      </c>
      <c r="P2937" t="s">
        <v>9665</v>
      </c>
    </row>
    <row r="2938" spans="1:16" x14ac:dyDescent="0.25">
      <c r="A2938" t="s">
        <v>8</v>
      </c>
      <c r="B2938" t="s">
        <v>9666</v>
      </c>
      <c r="C2938" t="s">
        <v>40</v>
      </c>
      <c r="D2938" t="s">
        <v>4526</v>
      </c>
      <c r="E2938" t="s">
        <v>59</v>
      </c>
      <c r="F2938" t="b">
        <v>0</v>
      </c>
      <c r="G2938" t="s">
        <v>40</v>
      </c>
      <c r="H2938" s="1">
        <v>46056.795046296298</v>
      </c>
      <c r="I2938" t="b">
        <v>0</v>
      </c>
      <c r="J2938" t="b">
        <v>0</v>
      </c>
      <c r="K2938" t="s">
        <v>40</v>
      </c>
      <c r="L2938" t="s">
        <v>74</v>
      </c>
      <c r="M2938"/>
      <c r="N2938">
        <v>100</v>
      </c>
      <c r="O2938" t="s">
        <v>5263</v>
      </c>
      <c r="P2938" t="s">
        <v>705</v>
      </c>
    </row>
    <row r="2939" spans="1:16" x14ac:dyDescent="0.25">
      <c r="A2939" t="s">
        <v>0</v>
      </c>
      <c r="B2939" t="s">
        <v>9667</v>
      </c>
      <c r="C2939" t="s">
        <v>565</v>
      </c>
      <c r="D2939" t="s">
        <v>4526</v>
      </c>
      <c r="E2939" t="s">
        <v>59</v>
      </c>
      <c r="F2939" t="b">
        <v>0</v>
      </c>
      <c r="G2939" t="s">
        <v>63</v>
      </c>
      <c r="H2939" s="1">
        <v>46056.818622685183</v>
      </c>
      <c r="I2939" t="b">
        <v>1</v>
      </c>
      <c r="J2939" t="b">
        <v>1</v>
      </c>
      <c r="K2939" t="s">
        <v>41</v>
      </c>
      <c r="L2939" t="s">
        <v>60</v>
      </c>
      <c r="M2939">
        <v>105000</v>
      </c>
      <c r="N2939"/>
      <c r="O2939" t="s">
        <v>9668</v>
      </c>
      <c r="P2939" t="s">
        <v>325</v>
      </c>
    </row>
    <row r="2940" spans="1:16" x14ac:dyDescent="0.25">
      <c r="A2940" t="s">
        <v>3</v>
      </c>
      <c r="B2940" t="s">
        <v>1257</v>
      </c>
      <c r="C2940" t="s">
        <v>218</v>
      </c>
      <c r="D2940" t="s">
        <v>2360</v>
      </c>
      <c r="E2940" t="s">
        <v>59</v>
      </c>
      <c r="F2940" t="b">
        <v>0</v>
      </c>
      <c r="G2940" t="s">
        <v>63</v>
      </c>
      <c r="H2940" s="1">
        <v>46056.818680555552</v>
      </c>
      <c r="I2940" t="b">
        <v>1</v>
      </c>
      <c r="J2940" t="b">
        <v>1</v>
      </c>
      <c r="K2940" t="s">
        <v>41</v>
      </c>
      <c r="L2940" t="s">
        <v>60</v>
      </c>
      <c r="M2940">
        <v>96000</v>
      </c>
      <c r="N2940"/>
      <c r="O2940" t="s">
        <v>9669</v>
      </c>
      <c r="P2940" t="s">
        <v>9670</v>
      </c>
    </row>
    <row r="2941" spans="1:16" x14ac:dyDescent="0.25">
      <c r="A2941" t="s">
        <v>0</v>
      </c>
      <c r="B2941" t="s">
        <v>9671</v>
      </c>
      <c r="C2941" t="s">
        <v>142</v>
      </c>
      <c r="D2941" t="s">
        <v>4526</v>
      </c>
      <c r="E2941" t="s">
        <v>59</v>
      </c>
      <c r="F2941" t="b">
        <v>0</v>
      </c>
      <c r="G2941" t="s">
        <v>65</v>
      </c>
      <c r="H2941" s="1">
        <v>46056.833518518521</v>
      </c>
      <c r="I2941" t="b">
        <v>0</v>
      </c>
      <c r="J2941" t="b">
        <v>1</v>
      </c>
      <c r="K2941" t="s">
        <v>41</v>
      </c>
      <c r="L2941" t="s">
        <v>60</v>
      </c>
      <c r="M2941">
        <v>113000</v>
      </c>
      <c r="N2941"/>
      <c r="O2941" t="s">
        <v>982</v>
      </c>
      <c r="P2941" t="s">
        <v>1694</v>
      </c>
    </row>
    <row r="2942" spans="1:16" x14ac:dyDescent="0.25">
      <c r="A2942" t="s">
        <v>5</v>
      </c>
      <c r="B2942" t="s">
        <v>5</v>
      </c>
      <c r="C2942" t="s">
        <v>998</v>
      </c>
      <c r="D2942" t="s">
        <v>4526</v>
      </c>
      <c r="E2942" t="s">
        <v>59</v>
      </c>
      <c r="F2942" t="b">
        <v>0</v>
      </c>
      <c r="G2942" t="s">
        <v>65</v>
      </c>
      <c r="H2942" s="1">
        <v>46056.834456018521</v>
      </c>
      <c r="I2942" t="b">
        <v>0</v>
      </c>
      <c r="J2942" t="b">
        <v>0</v>
      </c>
      <c r="K2942" t="s">
        <v>41</v>
      </c>
      <c r="L2942" t="s">
        <v>60</v>
      </c>
      <c r="M2942">
        <v>152500</v>
      </c>
      <c r="N2942"/>
      <c r="O2942" t="s">
        <v>3233</v>
      </c>
      <c r="P2942" t="s">
        <v>9672</v>
      </c>
    </row>
    <row r="2943" spans="1:16" x14ac:dyDescent="0.25">
      <c r="A2943" t="s">
        <v>7</v>
      </c>
      <c r="B2943" t="s">
        <v>9673</v>
      </c>
      <c r="C2943" t="s">
        <v>1240</v>
      </c>
      <c r="D2943" t="s">
        <v>4526</v>
      </c>
      <c r="E2943" t="s">
        <v>59</v>
      </c>
      <c r="F2943" t="b">
        <v>0</v>
      </c>
      <c r="G2943" t="s">
        <v>68</v>
      </c>
      <c r="H2943" s="1">
        <v>46056.875451388893</v>
      </c>
      <c r="I2943" t="b">
        <v>0</v>
      </c>
      <c r="J2943" t="b">
        <v>0</v>
      </c>
      <c r="K2943" t="s">
        <v>41</v>
      </c>
      <c r="L2943" t="s">
        <v>60</v>
      </c>
      <c r="M2943">
        <v>82500</v>
      </c>
      <c r="N2943"/>
      <c r="O2943" t="s">
        <v>4331</v>
      </c>
      <c r="P2943" t="s">
        <v>9674</v>
      </c>
    </row>
    <row r="2944" spans="1:16" x14ac:dyDescent="0.25">
      <c r="A2944" t="s">
        <v>2</v>
      </c>
      <c r="B2944" t="s">
        <v>9675</v>
      </c>
      <c r="C2944" t="s">
        <v>555</v>
      </c>
      <c r="D2944" t="s">
        <v>4526</v>
      </c>
      <c r="E2944" t="s">
        <v>88</v>
      </c>
      <c r="F2944" t="b">
        <v>0</v>
      </c>
      <c r="G2944" t="s">
        <v>68</v>
      </c>
      <c r="H2944" s="1">
        <v>46056.875856481478</v>
      </c>
      <c r="I2944" t="b">
        <v>0</v>
      </c>
      <c r="J2944" t="b">
        <v>0</v>
      </c>
      <c r="K2944" t="s">
        <v>41</v>
      </c>
      <c r="L2944" t="s">
        <v>74</v>
      </c>
      <c r="M2944"/>
      <c r="N2944">
        <v>53.5</v>
      </c>
      <c r="O2944" t="s">
        <v>1474</v>
      </c>
      <c r="P2944" t="s">
        <v>705</v>
      </c>
    </row>
    <row r="2945" spans="1:16" x14ac:dyDescent="0.25">
      <c r="A2945" t="s">
        <v>0</v>
      </c>
      <c r="B2945" t="s">
        <v>9676</v>
      </c>
      <c r="D2945" t="s">
        <v>4526</v>
      </c>
      <c r="E2945" t="s">
        <v>59</v>
      </c>
      <c r="F2945" t="b">
        <v>0</v>
      </c>
      <c r="G2945" t="s">
        <v>65</v>
      </c>
      <c r="H2945" s="1">
        <v>46056.916712962957</v>
      </c>
      <c r="I2945" t="b">
        <v>0</v>
      </c>
      <c r="J2945" t="b">
        <v>1</v>
      </c>
      <c r="K2945" t="s">
        <v>41</v>
      </c>
      <c r="L2945" t="s">
        <v>60</v>
      </c>
      <c r="M2945">
        <v>76044.5</v>
      </c>
      <c r="N2945"/>
      <c r="O2945" t="s">
        <v>1381</v>
      </c>
      <c r="P2945" t="s">
        <v>1527</v>
      </c>
    </row>
    <row r="2946" spans="1:16" x14ac:dyDescent="0.25">
      <c r="A2946" t="s">
        <v>0</v>
      </c>
      <c r="B2946" t="s">
        <v>8307</v>
      </c>
      <c r="C2946" t="s">
        <v>998</v>
      </c>
      <c r="D2946" t="s">
        <v>4526</v>
      </c>
      <c r="E2946" t="s">
        <v>59</v>
      </c>
      <c r="F2946" t="b">
        <v>0</v>
      </c>
      <c r="G2946" t="s">
        <v>65</v>
      </c>
      <c r="H2946" s="1">
        <v>46056.916770833333</v>
      </c>
      <c r="I2946" t="b">
        <v>0</v>
      </c>
      <c r="J2946" t="b">
        <v>0</v>
      </c>
      <c r="K2946" t="s">
        <v>41</v>
      </c>
      <c r="L2946" t="s">
        <v>60</v>
      </c>
      <c r="M2946">
        <v>100000</v>
      </c>
      <c r="N2946"/>
      <c r="O2946" t="s">
        <v>9677</v>
      </c>
      <c r="P2946" t="s">
        <v>9678</v>
      </c>
    </row>
    <row r="2947" spans="1:16" x14ac:dyDescent="0.25">
      <c r="A2947" t="s">
        <v>0</v>
      </c>
      <c r="B2947" t="s">
        <v>9679</v>
      </c>
      <c r="C2947" t="s">
        <v>1240</v>
      </c>
      <c r="D2947" t="s">
        <v>4526</v>
      </c>
      <c r="E2947" t="s">
        <v>59</v>
      </c>
      <c r="F2947" t="b">
        <v>0</v>
      </c>
      <c r="G2947" t="s">
        <v>68</v>
      </c>
      <c r="H2947" s="1">
        <v>46056.917118055557</v>
      </c>
      <c r="I2947" t="b">
        <v>0</v>
      </c>
      <c r="J2947" t="b">
        <v>1</v>
      </c>
      <c r="K2947" t="s">
        <v>41</v>
      </c>
      <c r="L2947" t="s">
        <v>60</v>
      </c>
      <c r="M2947">
        <v>159700</v>
      </c>
      <c r="N2947"/>
      <c r="O2947" t="s">
        <v>1151</v>
      </c>
      <c r="P2947" t="s">
        <v>1557</v>
      </c>
    </row>
    <row r="2948" spans="1:16" x14ac:dyDescent="0.25">
      <c r="A2948" t="s">
        <v>6</v>
      </c>
      <c r="B2948" t="s">
        <v>9680</v>
      </c>
      <c r="C2948" t="s">
        <v>9681</v>
      </c>
      <c r="D2948" t="s">
        <v>4630</v>
      </c>
      <c r="E2948" t="s">
        <v>59</v>
      </c>
      <c r="F2948" t="b">
        <v>0</v>
      </c>
      <c r="G2948" t="s">
        <v>77</v>
      </c>
      <c r="H2948" s="1">
        <v>46056.917372685188</v>
      </c>
      <c r="I2948" t="b">
        <v>0</v>
      </c>
      <c r="J2948" t="b">
        <v>0</v>
      </c>
      <c r="K2948" t="s">
        <v>41</v>
      </c>
      <c r="L2948" t="s">
        <v>60</v>
      </c>
      <c r="M2948">
        <v>160000</v>
      </c>
      <c r="N2948"/>
      <c r="O2948" t="s">
        <v>769</v>
      </c>
      <c r="P2948" t="s">
        <v>9682</v>
      </c>
    </row>
    <row r="2949" spans="1:16" x14ac:dyDescent="0.25">
      <c r="A2949" t="s">
        <v>1</v>
      </c>
      <c r="B2949" t="s">
        <v>9683</v>
      </c>
      <c r="C2949" t="s">
        <v>9684</v>
      </c>
      <c r="D2949" t="s">
        <v>4526</v>
      </c>
      <c r="E2949" t="s">
        <v>59</v>
      </c>
      <c r="F2949" t="b">
        <v>0</v>
      </c>
      <c r="G2949" t="s">
        <v>68</v>
      </c>
      <c r="H2949" s="1">
        <v>46056.91814814815</v>
      </c>
      <c r="I2949" t="b">
        <v>0</v>
      </c>
      <c r="J2949" t="b">
        <v>1</v>
      </c>
      <c r="K2949" t="s">
        <v>41</v>
      </c>
      <c r="L2949" t="s">
        <v>60</v>
      </c>
      <c r="M2949">
        <v>161000</v>
      </c>
      <c r="N2949"/>
      <c r="O2949" t="s">
        <v>9685</v>
      </c>
      <c r="P2949" t="s">
        <v>9686</v>
      </c>
    </row>
    <row r="2950" spans="1:16" x14ac:dyDescent="0.25">
      <c r="A2950" t="s">
        <v>2</v>
      </c>
      <c r="B2950" t="s">
        <v>9687</v>
      </c>
      <c r="C2950" t="s">
        <v>104</v>
      </c>
      <c r="D2950" t="s">
        <v>4526</v>
      </c>
      <c r="E2950" t="s">
        <v>59</v>
      </c>
      <c r="F2950" t="b">
        <v>0</v>
      </c>
      <c r="G2950" t="s">
        <v>63</v>
      </c>
      <c r="H2950" s="1">
        <v>46056.943749999999</v>
      </c>
      <c r="I2950" t="b">
        <v>0</v>
      </c>
      <c r="J2950" t="b">
        <v>1</v>
      </c>
      <c r="K2950" t="s">
        <v>41</v>
      </c>
      <c r="L2950" t="s">
        <v>60</v>
      </c>
      <c r="M2950">
        <v>115000</v>
      </c>
      <c r="N2950"/>
      <c r="O2950" t="s">
        <v>1876</v>
      </c>
      <c r="P2950" t="s">
        <v>9688</v>
      </c>
    </row>
    <row r="2951" spans="1:16" x14ac:dyDescent="0.25">
      <c r="A2951" t="s">
        <v>6</v>
      </c>
      <c r="B2951" t="s">
        <v>3132</v>
      </c>
      <c r="C2951" t="s">
        <v>3017</v>
      </c>
      <c r="D2951" t="s">
        <v>4526</v>
      </c>
      <c r="E2951" t="s">
        <v>59</v>
      </c>
      <c r="F2951" t="b">
        <v>0</v>
      </c>
      <c r="G2951" t="s">
        <v>65</v>
      </c>
      <c r="H2951" s="1">
        <v>46056.958460648151</v>
      </c>
      <c r="I2951" t="b">
        <v>1</v>
      </c>
      <c r="J2951" t="b">
        <v>1</v>
      </c>
      <c r="K2951" t="s">
        <v>41</v>
      </c>
      <c r="L2951" t="s">
        <v>60</v>
      </c>
      <c r="M2951">
        <v>105000</v>
      </c>
      <c r="N2951"/>
      <c r="O2951" t="s">
        <v>9689</v>
      </c>
      <c r="P2951" t="s">
        <v>9690</v>
      </c>
    </row>
    <row r="2952" spans="1:16" x14ac:dyDescent="0.25">
      <c r="A2952" t="s">
        <v>0</v>
      </c>
      <c r="B2952" t="s">
        <v>9691</v>
      </c>
      <c r="C2952" t="s">
        <v>76</v>
      </c>
      <c r="D2952" t="s">
        <v>4526</v>
      </c>
      <c r="E2952" t="s">
        <v>132</v>
      </c>
      <c r="F2952" t="b">
        <v>1</v>
      </c>
      <c r="G2952" t="s">
        <v>13</v>
      </c>
      <c r="H2952" s="1">
        <v>46056.960358796299</v>
      </c>
      <c r="I2952" t="b">
        <v>0</v>
      </c>
      <c r="J2952" t="b">
        <v>0</v>
      </c>
      <c r="K2952" t="s">
        <v>13</v>
      </c>
      <c r="L2952" t="s">
        <v>74</v>
      </c>
      <c r="M2952"/>
      <c r="N2952">
        <v>60</v>
      </c>
      <c r="O2952" t="s">
        <v>5046</v>
      </c>
    </row>
    <row r="2953" spans="1:16" x14ac:dyDescent="0.25">
      <c r="A2953" t="s">
        <v>1</v>
      </c>
      <c r="B2953" t="s">
        <v>9692</v>
      </c>
      <c r="C2953" t="s">
        <v>246</v>
      </c>
      <c r="D2953" t="s">
        <v>3761</v>
      </c>
      <c r="E2953" t="s">
        <v>59</v>
      </c>
      <c r="F2953" t="b">
        <v>0</v>
      </c>
      <c r="G2953" t="s">
        <v>65</v>
      </c>
      <c r="H2953" s="1">
        <v>46057.001122685193</v>
      </c>
      <c r="I2953" t="b">
        <v>0</v>
      </c>
      <c r="J2953" t="b">
        <v>0</v>
      </c>
      <c r="K2953" t="s">
        <v>41</v>
      </c>
      <c r="L2953" t="s">
        <v>60</v>
      </c>
      <c r="M2953">
        <v>90000</v>
      </c>
      <c r="N2953"/>
      <c r="O2953" t="s">
        <v>9693</v>
      </c>
      <c r="P2953" t="s">
        <v>7954</v>
      </c>
    </row>
    <row r="2954" spans="1:16" x14ac:dyDescent="0.25">
      <c r="A2954" t="s">
        <v>0</v>
      </c>
      <c r="B2954" t="s">
        <v>9694</v>
      </c>
      <c r="C2954" t="s">
        <v>5026</v>
      </c>
      <c r="D2954" t="s">
        <v>4652</v>
      </c>
      <c r="E2954" t="s">
        <v>72</v>
      </c>
      <c r="F2954" t="b">
        <v>0</v>
      </c>
      <c r="G2954" t="s">
        <v>40</v>
      </c>
      <c r="H2954" s="1">
        <v>46057.00335648148</v>
      </c>
      <c r="I2954" t="b">
        <v>0</v>
      </c>
      <c r="J2954" t="b">
        <v>0</v>
      </c>
      <c r="K2954" t="s">
        <v>40</v>
      </c>
      <c r="L2954" t="s">
        <v>60</v>
      </c>
      <c r="M2954">
        <v>33546</v>
      </c>
      <c r="N2954"/>
      <c r="O2954" t="s">
        <v>3028</v>
      </c>
      <c r="P2954" t="s">
        <v>9695</v>
      </c>
    </row>
    <row r="2955" spans="1:16" x14ac:dyDescent="0.25">
      <c r="A2955" t="s">
        <v>0</v>
      </c>
      <c r="B2955" t="s">
        <v>649</v>
      </c>
      <c r="C2955" t="s">
        <v>2144</v>
      </c>
      <c r="D2955" t="s">
        <v>2360</v>
      </c>
      <c r="E2955" t="s">
        <v>59</v>
      </c>
      <c r="F2955" t="b">
        <v>0</v>
      </c>
      <c r="G2955" t="s">
        <v>63</v>
      </c>
      <c r="H2955" s="1">
        <v>46057.068622685183</v>
      </c>
      <c r="I2955" t="b">
        <v>1</v>
      </c>
      <c r="J2955" t="b">
        <v>0</v>
      </c>
      <c r="K2955" t="s">
        <v>41</v>
      </c>
      <c r="L2955" t="s">
        <v>60</v>
      </c>
      <c r="M2955">
        <v>85000</v>
      </c>
      <c r="N2955"/>
      <c r="O2955" t="s">
        <v>9696</v>
      </c>
      <c r="P2955" t="s">
        <v>8372</v>
      </c>
    </row>
    <row r="2956" spans="1:16" x14ac:dyDescent="0.25">
      <c r="A2956" t="s">
        <v>1</v>
      </c>
      <c r="B2956" t="s">
        <v>594</v>
      </c>
      <c r="C2956" t="s">
        <v>167</v>
      </c>
      <c r="D2956" t="s">
        <v>4526</v>
      </c>
      <c r="E2956" t="s">
        <v>59</v>
      </c>
      <c r="F2956" t="b">
        <v>0</v>
      </c>
      <c r="G2956" t="s">
        <v>65</v>
      </c>
      <c r="H2956" s="1">
        <v>46057.084479166668</v>
      </c>
      <c r="I2956" t="b">
        <v>0</v>
      </c>
      <c r="J2956" t="b">
        <v>1</v>
      </c>
      <c r="K2956" t="s">
        <v>41</v>
      </c>
      <c r="L2956" t="s">
        <v>60</v>
      </c>
      <c r="M2956">
        <v>126800</v>
      </c>
      <c r="N2956"/>
      <c r="O2956" t="s">
        <v>195</v>
      </c>
      <c r="P2956" t="s">
        <v>9697</v>
      </c>
    </row>
    <row r="2957" spans="1:16" x14ac:dyDescent="0.25">
      <c r="A2957" t="s">
        <v>0</v>
      </c>
      <c r="B2957" t="s">
        <v>9698</v>
      </c>
      <c r="C2957" t="s">
        <v>76</v>
      </c>
      <c r="D2957" t="s">
        <v>4526</v>
      </c>
      <c r="E2957" t="s">
        <v>59</v>
      </c>
      <c r="F2957" t="b">
        <v>1</v>
      </c>
      <c r="G2957" t="s">
        <v>63</v>
      </c>
      <c r="H2957" s="1">
        <v>46057.110289351847</v>
      </c>
      <c r="I2957" t="b">
        <v>0</v>
      </c>
      <c r="J2957" t="b">
        <v>0</v>
      </c>
      <c r="K2957" t="s">
        <v>41</v>
      </c>
      <c r="L2957" t="s">
        <v>60</v>
      </c>
      <c r="M2957">
        <v>99500</v>
      </c>
      <c r="N2957"/>
      <c r="O2957" t="s">
        <v>371</v>
      </c>
      <c r="P2957" t="s">
        <v>2284</v>
      </c>
    </row>
    <row r="2958" spans="1:16" x14ac:dyDescent="0.25">
      <c r="A2958" t="s">
        <v>0</v>
      </c>
      <c r="B2958" t="s">
        <v>9699</v>
      </c>
      <c r="C2958" t="s">
        <v>1384</v>
      </c>
      <c r="D2958" t="s">
        <v>2360</v>
      </c>
      <c r="E2958" t="s">
        <v>59</v>
      </c>
      <c r="F2958" t="b">
        <v>0</v>
      </c>
      <c r="G2958" t="s">
        <v>77</v>
      </c>
      <c r="H2958" s="1">
        <v>46057.250335648147</v>
      </c>
      <c r="I2958" t="b">
        <v>0</v>
      </c>
      <c r="J2958" t="b">
        <v>0</v>
      </c>
      <c r="K2958" t="s">
        <v>41</v>
      </c>
      <c r="L2958" t="s">
        <v>60</v>
      </c>
      <c r="M2958">
        <v>110000</v>
      </c>
      <c r="N2958"/>
      <c r="O2958" t="s">
        <v>6134</v>
      </c>
      <c r="P2958" t="s">
        <v>1321</v>
      </c>
    </row>
    <row r="2959" spans="1:16" x14ac:dyDescent="0.25">
      <c r="A2959" t="s">
        <v>2</v>
      </c>
      <c r="B2959" t="s">
        <v>9700</v>
      </c>
      <c r="C2959" t="s">
        <v>145</v>
      </c>
      <c r="D2959" t="s">
        <v>2360</v>
      </c>
      <c r="E2959" t="s">
        <v>59</v>
      </c>
      <c r="F2959" t="b">
        <v>0</v>
      </c>
      <c r="G2959" t="s">
        <v>65</v>
      </c>
      <c r="H2959" s="1">
        <v>46057.292557870373</v>
      </c>
      <c r="I2959" t="b">
        <v>0</v>
      </c>
      <c r="J2959" t="b">
        <v>0</v>
      </c>
      <c r="K2959" t="s">
        <v>41</v>
      </c>
      <c r="L2959" t="s">
        <v>60</v>
      </c>
      <c r="M2959">
        <v>112700</v>
      </c>
      <c r="N2959"/>
      <c r="O2959" t="s">
        <v>560</v>
      </c>
      <c r="P2959" t="s">
        <v>5250</v>
      </c>
    </row>
    <row r="2960" spans="1:16" x14ac:dyDescent="0.25">
      <c r="A2960" t="s">
        <v>1</v>
      </c>
      <c r="B2960" t="s">
        <v>358</v>
      </c>
      <c r="C2960" t="s">
        <v>2732</v>
      </c>
      <c r="D2960" t="s">
        <v>4526</v>
      </c>
      <c r="E2960" t="s">
        <v>59</v>
      </c>
      <c r="F2960" t="b">
        <v>0</v>
      </c>
      <c r="G2960" t="s">
        <v>65</v>
      </c>
      <c r="H2960" s="1">
        <v>46057.293206018519</v>
      </c>
      <c r="I2960" t="b">
        <v>0</v>
      </c>
      <c r="J2960" t="b">
        <v>0</v>
      </c>
      <c r="K2960" t="s">
        <v>41</v>
      </c>
      <c r="L2960" t="s">
        <v>74</v>
      </c>
      <c r="M2960"/>
      <c r="N2960">
        <v>19.5</v>
      </c>
      <c r="O2960" t="s">
        <v>5786</v>
      </c>
      <c r="P2960" t="s">
        <v>9701</v>
      </c>
    </row>
    <row r="2961" spans="1:16" x14ac:dyDescent="0.25">
      <c r="A2961" t="s">
        <v>1</v>
      </c>
      <c r="B2961" t="s">
        <v>1320</v>
      </c>
      <c r="C2961" t="s">
        <v>162</v>
      </c>
      <c r="D2961" t="s">
        <v>2360</v>
      </c>
      <c r="E2961" t="s">
        <v>59</v>
      </c>
      <c r="F2961" t="b">
        <v>0</v>
      </c>
      <c r="G2961" t="s">
        <v>77</v>
      </c>
      <c r="H2961" s="1">
        <v>46057.293506944443</v>
      </c>
      <c r="I2961" t="b">
        <v>0</v>
      </c>
      <c r="J2961" t="b">
        <v>0</v>
      </c>
      <c r="K2961" t="s">
        <v>41</v>
      </c>
      <c r="L2961" t="s">
        <v>60</v>
      </c>
      <c r="M2961">
        <v>140000</v>
      </c>
      <c r="N2961"/>
      <c r="O2961" t="s">
        <v>9702</v>
      </c>
      <c r="P2961" t="s">
        <v>208</v>
      </c>
    </row>
    <row r="2962" spans="1:16" x14ac:dyDescent="0.25">
      <c r="A2962" t="s">
        <v>3</v>
      </c>
      <c r="B2962" t="s">
        <v>9703</v>
      </c>
      <c r="C2962" t="s">
        <v>9704</v>
      </c>
      <c r="D2962" t="s">
        <v>4633</v>
      </c>
      <c r="E2962" t="s">
        <v>59</v>
      </c>
      <c r="F2962" t="b">
        <v>0</v>
      </c>
      <c r="G2962" t="s">
        <v>39</v>
      </c>
      <c r="H2962" s="1">
        <v>46057.298020833332</v>
      </c>
      <c r="I2962" t="b">
        <v>0</v>
      </c>
      <c r="J2962" t="b">
        <v>0</v>
      </c>
      <c r="K2962" t="s">
        <v>39</v>
      </c>
      <c r="L2962" t="s">
        <v>60</v>
      </c>
      <c r="M2962">
        <v>138000</v>
      </c>
      <c r="N2962"/>
      <c r="O2962" t="s">
        <v>4633</v>
      </c>
      <c r="P2962" t="s">
        <v>673</v>
      </c>
    </row>
    <row r="2963" spans="1:16" x14ac:dyDescent="0.25">
      <c r="A2963" t="s">
        <v>0</v>
      </c>
      <c r="B2963" t="s">
        <v>9705</v>
      </c>
      <c r="C2963" t="s">
        <v>134</v>
      </c>
      <c r="D2963" t="s">
        <v>2360</v>
      </c>
      <c r="E2963" t="s">
        <v>59</v>
      </c>
      <c r="F2963" t="b">
        <v>0</v>
      </c>
      <c r="G2963" t="s">
        <v>65</v>
      </c>
      <c r="H2963" s="1">
        <v>46057.333391203712</v>
      </c>
      <c r="I2963" t="b">
        <v>0</v>
      </c>
      <c r="J2963" t="b">
        <v>0</v>
      </c>
      <c r="K2963" t="s">
        <v>41</v>
      </c>
      <c r="L2963" t="s">
        <v>60</v>
      </c>
      <c r="M2963">
        <v>90000</v>
      </c>
      <c r="N2963"/>
      <c r="O2963" t="s">
        <v>9706</v>
      </c>
      <c r="P2963" t="s">
        <v>8298</v>
      </c>
    </row>
    <row r="2964" spans="1:16" x14ac:dyDescent="0.25">
      <c r="A2964" t="s">
        <v>0</v>
      </c>
      <c r="B2964" t="s">
        <v>9707</v>
      </c>
      <c r="C2964" t="s">
        <v>2354</v>
      </c>
      <c r="D2964" t="s">
        <v>2471</v>
      </c>
      <c r="E2964" t="s">
        <v>59</v>
      </c>
      <c r="F2964" t="b">
        <v>0</v>
      </c>
      <c r="G2964" t="s">
        <v>77</v>
      </c>
      <c r="H2964" s="1">
        <v>46057.333668981482</v>
      </c>
      <c r="I2964" t="b">
        <v>0</v>
      </c>
      <c r="J2964" t="b">
        <v>1</v>
      </c>
      <c r="K2964" t="s">
        <v>41</v>
      </c>
      <c r="L2964" t="s">
        <v>60</v>
      </c>
      <c r="M2964">
        <v>77500</v>
      </c>
      <c r="N2964"/>
      <c r="O2964" t="s">
        <v>9708</v>
      </c>
      <c r="P2964" t="s">
        <v>1482</v>
      </c>
    </row>
    <row r="2965" spans="1:16" x14ac:dyDescent="0.25">
      <c r="A2965" t="s">
        <v>1</v>
      </c>
      <c r="B2965" t="s">
        <v>9709</v>
      </c>
      <c r="C2965" t="s">
        <v>382</v>
      </c>
      <c r="D2965" t="s">
        <v>2360</v>
      </c>
      <c r="E2965" t="s">
        <v>59</v>
      </c>
      <c r="F2965" t="b">
        <v>0</v>
      </c>
      <c r="G2965" t="s">
        <v>65</v>
      </c>
      <c r="H2965" s="1">
        <v>46057.334675925929</v>
      </c>
      <c r="I2965" t="b">
        <v>0</v>
      </c>
      <c r="J2965" t="b">
        <v>1</v>
      </c>
      <c r="K2965" t="s">
        <v>41</v>
      </c>
      <c r="L2965" t="s">
        <v>60</v>
      </c>
      <c r="M2965">
        <v>134500</v>
      </c>
      <c r="N2965"/>
      <c r="O2965" t="s">
        <v>2016</v>
      </c>
      <c r="P2965" t="s">
        <v>9710</v>
      </c>
    </row>
    <row r="2966" spans="1:16" x14ac:dyDescent="0.25">
      <c r="A2966" t="s">
        <v>2</v>
      </c>
      <c r="B2966" t="s">
        <v>9711</v>
      </c>
      <c r="C2966" t="s">
        <v>40</v>
      </c>
      <c r="D2966" t="s">
        <v>4526</v>
      </c>
      <c r="E2966" t="s">
        <v>59</v>
      </c>
      <c r="F2966" t="b">
        <v>0</v>
      </c>
      <c r="G2966" t="s">
        <v>40</v>
      </c>
      <c r="H2966" s="1">
        <v>46057.337824074071</v>
      </c>
      <c r="I2966" t="b">
        <v>0</v>
      </c>
      <c r="J2966" t="b">
        <v>0</v>
      </c>
      <c r="K2966" t="s">
        <v>40</v>
      </c>
      <c r="L2966" t="s">
        <v>60</v>
      </c>
      <c r="M2966">
        <v>105000</v>
      </c>
      <c r="N2966"/>
      <c r="O2966" t="s">
        <v>4909</v>
      </c>
    </row>
    <row r="2967" spans="1:16" x14ac:dyDescent="0.25">
      <c r="A2967" t="s">
        <v>2</v>
      </c>
      <c r="B2967" t="s">
        <v>9712</v>
      </c>
      <c r="C2967" t="s">
        <v>396</v>
      </c>
      <c r="D2967" t="s">
        <v>2360</v>
      </c>
      <c r="E2967" t="s">
        <v>59</v>
      </c>
      <c r="F2967" t="b">
        <v>0</v>
      </c>
      <c r="G2967" t="s">
        <v>68</v>
      </c>
      <c r="H2967" s="1">
        <v>46057.376215277778</v>
      </c>
      <c r="I2967" t="b">
        <v>0</v>
      </c>
      <c r="J2967" t="b">
        <v>1</v>
      </c>
      <c r="K2967" t="s">
        <v>41</v>
      </c>
      <c r="L2967" t="s">
        <v>60</v>
      </c>
      <c r="M2967">
        <v>221500</v>
      </c>
      <c r="N2967"/>
      <c r="O2967" t="s">
        <v>9713</v>
      </c>
    </row>
    <row r="2968" spans="1:16" x14ac:dyDescent="0.25">
      <c r="A2968" t="s">
        <v>1</v>
      </c>
      <c r="B2968" t="s">
        <v>470</v>
      </c>
      <c r="C2968" t="s">
        <v>9714</v>
      </c>
      <c r="D2968" t="s">
        <v>2360</v>
      </c>
      <c r="E2968" t="s">
        <v>59</v>
      </c>
      <c r="F2968" t="b">
        <v>0</v>
      </c>
      <c r="G2968" t="s">
        <v>65</v>
      </c>
      <c r="H2968" s="1">
        <v>46057.376504629632</v>
      </c>
      <c r="I2968" t="b">
        <v>1</v>
      </c>
      <c r="J2968" t="b">
        <v>1</v>
      </c>
      <c r="K2968" t="s">
        <v>41</v>
      </c>
      <c r="L2968" t="s">
        <v>60</v>
      </c>
      <c r="M2968">
        <v>135000</v>
      </c>
      <c r="N2968"/>
      <c r="O2968" t="s">
        <v>4007</v>
      </c>
      <c r="P2968" t="s">
        <v>9715</v>
      </c>
    </row>
    <row r="2969" spans="1:16" x14ac:dyDescent="0.25">
      <c r="A2969" t="s">
        <v>4</v>
      </c>
      <c r="B2969" t="s">
        <v>9601</v>
      </c>
      <c r="C2969" t="s">
        <v>76</v>
      </c>
      <c r="D2969" t="s">
        <v>4543</v>
      </c>
      <c r="E2969" t="s">
        <v>59</v>
      </c>
      <c r="F2969" t="b">
        <v>1</v>
      </c>
      <c r="G2969" t="s">
        <v>13</v>
      </c>
      <c r="H2969" s="1">
        <v>46057.378113425933</v>
      </c>
      <c r="I2969" t="b">
        <v>1</v>
      </c>
      <c r="J2969" t="b">
        <v>0</v>
      </c>
      <c r="K2969" t="s">
        <v>13</v>
      </c>
      <c r="L2969" t="s">
        <v>60</v>
      </c>
      <c r="M2969">
        <v>154000</v>
      </c>
      <c r="N2969"/>
      <c r="O2969" t="s">
        <v>4865</v>
      </c>
      <c r="P2969" t="s">
        <v>9602</v>
      </c>
    </row>
    <row r="2970" spans="1:16" x14ac:dyDescent="0.25">
      <c r="A2970" t="s">
        <v>0</v>
      </c>
      <c r="B2970" t="s">
        <v>9716</v>
      </c>
      <c r="C2970" t="s">
        <v>557</v>
      </c>
      <c r="D2970" t="s">
        <v>2360</v>
      </c>
      <c r="E2970" t="s">
        <v>59</v>
      </c>
      <c r="F2970" t="b">
        <v>0</v>
      </c>
      <c r="G2970" t="s">
        <v>65</v>
      </c>
      <c r="H2970" s="1">
        <v>46057.416770833333</v>
      </c>
      <c r="I2970" t="b">
        <v>0</v>
      </c>
      <c r="J2970" t="b">
        <v>0</v>
      </c>
      <c r="K2970" t="s">
        <v>41</v>
      </c>
      <c r="L2970" t="s">
        <v>60</v>
      </c>
      <c r="M2970">
        <v>69451</v>
      </c>
      <c r="N2970"/>
      <c r="O2970" t="s">
        <v>5140</v>
      </c>
      <c r="P2970" t="s">
        <v>219</v>
      </c>
    </row>
    <row r="2971" spans="1:16" x14ac:dyDescent="0.25">
      <c r="A2971" t="s">
        <v>7</v>
      </c>
      <c r="B2971" t="s">
        <v>7</v>
      </c>
      <c r="C2971" t="s">
        <v>363</v>
      </c>
      <c r="D2971" t="s">
        <v>2360</v>
      </c>
      <c r="E2971" t="s">
        <v>88</v>
      </c>
      <c r="F2971" t="b">
        <v>0</v>
      </c>
      <c r="G2971" t="s">
        <v>65</v>
      </c>
      <c r="H2971" s="1">
        <v>46057.416851851849</v>
      </c>
      <c r="I2971" t="b">
        <v>0</v>
      </c>
      <c r="J2971" t="b">
        <v>1</v>
      </c>
      <c r="K2971" t="s">
        <v>41</v>
      </c>
      <c r="L2971" t="s">
        <v>74</v>
      </c>
      <c r="M2971"/>
      <c r="N2971">
        <v>52.5</v>
      </c>
      <c r="O2971" t="s">
        <v>166</v>
      </c>
      <c r="P2971" t="s">
        <v>9717</v>
      </c>
    </row>
    <row r="2972" spans="1:16" x14ac:dyDescent="0.25">
      <c r="A2972" t="s">
        <v>3</v>
      </c>
      <c r="B2972" t="s">
        <v>9718</v>
      </c>
      <c r="C2972" t="s">
        <v>290</v>
      </c>
      <c r="D2972" t="s">
        <v>2360</v>
      </c>
      <c r="E2972" t="s">
        <v>59</v>
      </c>
      <c r="F2972" t="b">
        <v>0</v>
      </c>
      <c r="G2972" t="s">
        <v>77</v>
      </c>
      <c r="H2972" s="1">
        <v>46057.417071759257</v>
      </c>
      <c r="I2972" t="b">
        <v>0</v>
      </c>
      <c r="J2972" t="b">
        <v>0</v>
      </c>
      <c r="K2972" t="s">
        <v>41</v>
      </c>
      <c r="L2972" t="s">
        <v>60</v>
      </c>
      <c r="M2972">
        <v>72500</v>
      </c>
      <c r="N2972"/>
      <c r="O2972" t="s">
        <v>9719</v>
      </c>
    </row>
    <row r="2973" spans="1:16" x14ac:dyDescent="0.25">
      <c r="A2973" t="s">
        <v>3</v>
      </c>
      <c r="B2973" t="s">
        <v>9720</v>
      </c>
      <c r="C2973" t="s">
        <v>320</v>
      </c>
      <c r="D2973" t="s">
        <v>2360</v>
      </c>
      <c r="E2973" t="s">
        <v>59</v>
      </c>
      <c r="F2973" t="b">
        <v>0</v>
      </c>
      <c r="G2973" t="s">
        <v>73</v>
      </c>
      <c r="H2973" s="1">
        <v>46057.417141203703</v>
      </c>
      <c r="I2973" t="b">
        <v>0</v>
      </c>
      <c r="J2973" t="b">
        <v>1</v>
      </c>
      <c r="K2973" t="s">
        <v>41</v>
      </c>
      <c r="L2973" t="s">
        <v>74</v>
      </c>
      <c r="M2973"/>
      <c r="N2973">
        <v>100</v>
      </c>
      <c r="O2973" t="s">
        <v>2234</v>
      </c>
      <c r="P2973" t="s">
        <v>9721</v>
      </c>
    </row>
    <row r="2974" spans="1:16" x14ac:dyDescent="0.25">
      <c r="A2974" t="s">
        <v>2</v>
      </c>
      <c r="B2974" t="s">
        <v>9722</v>
      </c>
      <c r="C2974" t="s">
        <v>9121</v>
      </c>
      <c r="D2974" t="s">
        <v>2360</v>
      </c>
      <c r="E2974" t="s">
        <v>72</v>
      </c>
      <c r="F2974" t="b">
        <v>0</v>
      </c>
      <c r="G2974" t="s">
        <v>65</v>
      </c>
      <c r="H2974" s="1">
        <v>46057.417442129627</v>
      </c>
      <c r="I2974" t="b">
        <v>0</v>
      </c>
      <c r="J2974" t="b">
        <v>1</v>
      </c>
      <c r="K2974" t="s">
        <v>41</v>
      </c>
      <c r="L2974" t="s">
        <v>60</v>
      </c>
      <c r="M2974">
        <v>162000</v>
      </c>
      <c r="N2974"/>
      <c r="O2974" t="s">
        <v>9723</v>
      </c>
      <c r="P2974" t="s">
        <v>9724</v>
      </c>
    </row>
    <row r="2975" spans="1:16" x14ac:dyDescent="0.25">
      <c r="A2975" t="s">
        <v>1</v>
      </c>
      <c r="B2975" t="s">
        <v>9725</v>
      </c>
      <c r="C2975" t="s">
        <v>172</v>
      </c>
      <c r="D2975" t="s">
        <v>2360</v>
      </c>
      <c r="E2975" t="s">
        <v>59</v>
      </c>
      <c r="F2975" t="b">
        <v>0</v>
      </c>
      <c r="G2975" t="s">
        <v>65</v>
      </c>
      <c r="H2975" s="1">
        <v>46057.418206018519</v>
      </c>
      <c r="I2975" t="b">
        <v>0</v>
      </c>
      <c r="J2975" t="b">
        <v>0</v>
      </c>
      <c r="K2975" t="s">
        <v>41</v>
      </c>
      <c r="L2975" t="s">
        <v>60</v>
      </c>
      <c r="M2975">
        <v>208125</v>
      </c>
      <c r="N2975"/>
      <c r="O2975" t="s">
        <v>2166</v>
      </c>
      <c r="P2975" t="s">
        <v>9726</v>
      </c>
    </row>
    <row r="2976" spans="1:16" x14ac:dyDescent="0.25">
      <c r="A2976" t="s">
        <v>1</v>
      </c>
      <c r="B2976" t="s">
        <v>4857</v>
      </c>
      <c r="C2976" t="s">
        <v>190</v>
      </c>
      <c r="D2976" t="s">
        <v>2360</v>
      </c>
      <c r="E2976" t="s">
        <v>72</v>
      </c>
      <c r="F2976" t="b">
        <v>0</v>
      </c>
      <c r="G2976" t="s">
        <v>65</v>
      </c>
      <c r="H2976" s="1">
        <v>46057.418229166673</v>
      </c>
      <c r="I2976" t="b">
        <v>0</v>
      </c>
      <c r="J2976" t="b">
        <v>1</v>
      </c>
      <c r="K2976" t="s">
        <v>41</v>
      </c>
      <c r="L2976" t="s">
        <v>60</v>
      </c>
      <c r="M2976">
        <v>135000</v>
      </c>
      <c r="N2976"/>
      <c r="O2976" t="s">
        <v>9723</v>
      </c>
      <c r="P2976" t="s">
        <v>9727</v>
      </c>
    </row>
    <row r="2977" spans="1:16" x14ac:dyDescent="0.25">
      <c r="A2977" t="s">
        <v>1</v>
      </c>
      <c r="B2977" t="s">
        <v>9333</v>
      </c>
      <c r="C2977" t="s">
        <v>607</v>
      </c>
      <c r="D2977" t="s">
        <v>4526</v>
      </c>
      <c r="E2977" t="s">
        <v>59</v>
      </c>
      <c r="F2977" t="b">
        <v>0</v>
      </c>
      <c r="G2977" t="s">
        <v>65</v>
      </c>
      <c r="H2977" s="1">
        <v>46057.418368055558</v>
      </c>
      <c r="I2977" t="b">
        <v>0</v>
      </c>
      <c r="J2977" t="b">
        <v>0</v>
      </c>
      <c r="K2977" t="s">
        <v>41</v>
      </c>
      <c r="L2977" t="s">
        <v>60</v>
      </c>
      <c r="M2977">
        <v>156000</v>
      </c>
      <c r="N2977"/>
      <c r="O2977" t="s">
        <v>3733</v>
      </c>
      <c r="P2977" t="s">
        <v>9335</v>
      </c>
    </row>
    <row r="2978" spans="1:16" x14ac:dyDescent="0.25">
      <c r="A2978" t="s">
        <v>1</v>
      </c>
      <c r="B2978" t="s">
        <v>1</v>
      </c>
      <c r="C2978" t="s">
        <v>9728</v>
      </c>
      <c r="D2978" t="s">
        <v>2360</v>
      </c>
      <c r="E2978" t="s">
        <v>59</v>
      </c>
      <c r="F2978" t="b">
        <v>0</v>
      </c>
      <c r="G2978" t="s">
        <v>89</v>
      </c>
      <c r="H2978" s="1">
        <v>46057.419212962966</v>
      </c>
      <c r="I2978" t="b">
        <v>1</v>
      </c>
      <c r="J2978" t="b">
        <v>1</v>
      </c>
      <c r="K2978" t="s">
        <v>41</v>
      </c>
      <c r="L2978" t="s">
        <v>60</v>
      </c>
      <c r="M2978">
        <v>100000</v>
      </c>
      <c r="N2978"/>
      <c r="O2978" t="s">
        <v>9729</v>
      </c>
      <c r="P2978" t="s">
        <v>9730</v>
      </c>
    </row>
    <row r="2979" spans="1:16" x14ac:dyDescent="0.25">
      <c r="A2979" t="s">
        <v>2</v>
      </c>
      <c r="B2979" t="s">
        <v>9731</v>
      </c>
      <c r="C2979" t="s">
        <v>112</v>
      </c>
      <c r="D2979" t="s">
        <v>4526</v>
      </c>
      <c r="E2979" t="s">
        <v>59</v>
      </c>
      <c r="F2979" t="b">
        <v>0</v>
      </c>
      <c r="G2979" t="s">
        <v>65</v>
      </c>
      <c r="H2979" s="1">
        <v>46057.458391203712</v>
      </c>
      <c r="I2979" t="b">
        <v>0</v>
      </c>
      <c r="J2979" t="b">
        <v>1</v>
      </c>
      <c r="K2979" t="s">
        <v>41</v>
      </c>
      <c r="L2979" t="s">
        <v>60</v>
      </c>
      <c r="M2979">
        <v>115000</v>
      </c>
      <c r="N2979"/>
      <c r="O2979" t="s">
        <v>3287</v>
      </c>
      <c r="P2979" t="s">
        <v>3038</v>
      </c>
    </row>
    <row r="2980" spans="1:16" x14ac:dyDescent="0.25">
      <c r="A2980" t="s">
        <v>7</v>
      </c>
      <c r="B2980" t="s">
        <v>9732</v>
      </c>
      <c r="C2980" t="s">
        <v>2005</v>
      </c>
      <c r="D2980" t="s">
        <v>9733</v>
      </c>
      <c r="E2980" t="s">
        <v>59</v>
      </c>
      <c r="F2980" t="b">
        <v>0</v>
      </c>
      <c r="G2980" t="s">
        <v>77</v>
      </c>
      <c r="H2980" s="1">
        <v>46057.458668981482</v>
      </c>
      <c r="I2980" t="b">
        <v>0</v>
      </c>
      <c r="J2980" t="b">
        <v>0</v>
      </c>
      <c r="K2980" t="s">
        <v>41</v>
      </c>
      <c r="L2980" t="s">
        <v>60</v>
      </c>
      <c r="M2980">
        <v>13700000000</v>
      </c>
      <c r="N2980"/>
      <c r="O2980" t="s">
        <v>9734</v>
      </c>
      <c r="P2980" t="s">
        <v>9735</v>
      </c>
    </row>
    <row r="2981" spans="1:16" x14ac:dyDescent="0.25">
      <c r="A2981" t="s">
        <v>3</v>
      </c>
      <c r="B2981" t="s">
        <v>3</v>
      </c>
      <c r="C2981" t="s">
        <v>9736</v>
      </c>
      <c r="D2981" t="s">
        <v>4526</v>
      </c>
      <c r="E2981" t="s">
        <v>59</v>
      </c>
      <c r="F2981" t="b">
        <v>0</v>
      </c>
      <c r="G2981" t="s">
        <v>73</v>
      </c>
      <c r="H2981" s="1">
        <v>46057.458831018521</v>
      </c>
      <c r="I2981" t="b">
        <v>0</v>
      </c>
      <c r="J2981" t="b">
        <v>0</v>
      </c>
      <c r="K2981" t="s">
        <v>41</v>
      </c>
      <c r="L2981" t="s">
        <v>60</v>
      </c>
      <c r="M2981">
        <v>122500</v>
      </c>
      <c r="N2981"/>
      <c r="O2981" t="s">
        <v>9737</v>
      </c>
      <c r="P2981" t="s">
        <v>2313</v>
      </c>
    </row>
    <row r="2982" spans="1:16" x14ac:dyDescent="0.25">
      <c r="A2982" t="s">
        <v>0</v>
      </c>
      <c r="B2982" t="s">
        <v>9738</v>
      </c>
      <c r="C2982" t="s">
        <v>40</v>
      </c>
      <c r="D2982" t="s">
        <v>4526</v>
      </c>
      <c r="E2982" t="s">
        <v>88</v>
      </c>
      <c r="F2982" t="b">
        <v>0</v>
      </c>
      <c r="G2982" t="s">
        <v>40</v>
      </c>
      <c r="H2982" s="1">
        <v>46057.462708333333</v>
      </c>
      <c r="I2982" t="b">
        <v>0</v>
      </c>
      <c r="J2982" t="b">
        <v>0</v>
      </c>
      <c r="K2982" t="s">
        <v>40</v>
      </c>
      <c r="L2982" t="s">
        <v>74</v>
      </c>
      <c r="M2982"/>
      <c r="N2982">
        <v>27.5</v>
      </c>
      <c r="O2982" t="s">
        <v>808</v>
      </c>
      <c r="P2982" t="s">
        <v>4109</v>
      </c>
    </row>
    <row r="2983" spans="1:16" x14ac:dyDescent="0.25">
      <c r="A2983" t="s">
        <v>3</v>
      </c>
      <c r="B2983" t="s">
        <v>3324</v>
      </c>
      <c r="C2983" t="s">
        <v>2998</v>
      </c>
      <c r="D2983" t="s">
        <v>4630</v>
      </c>
      <c r="E2983" t="s">
        <v>59</v>
      </c>
      <c r="F2983" t="b">
        <v>0</v>
      </c>
      <c r="G2983" t="s">
        <v>77</v>
      </c>
      <c r="H2983" s="1">
        <v>46057.500405092593</v>
      </c>
      <c r="I2983" t="b">
        <v>0</v>
      </c>
      <c r="J2983" t="b">
        <v>0</v>
      </c>
      <c r="K2983" t="s">
        <v>41</v>
      </c>
      <c r="L2983" t="s">
        <v>60</v>
      </c>
      <c r="M2983">
        <v>102000</v>
      </c>
      <c r="N2983"/>
      <c r="O2983" t="s">
        <v>3949</v>
      </c>
      <c r="P2983" t="s">
        <v>9739</v>
      </c>
    </row>
    <row r="2984" spans="1:16" x14ac:dyDescent="0.25">
      <c r="A2984" t="s">
        <v>1</v>
      </c>
      <c r="B2984" t="s">
        <v>9740</v>
      </c>
      <c r="C2984" t="s">
        <v>2237</v>
      </c>
      <c r="D2984" t="s">
        <v>4633</v>
      </c>
      <c r="E2984" t="s">
        <v>59</v>
      </c>
      <c r="F2984" t="b">
        <v>0</v>
      </c>
      <c r="G2984" t="s">
        <v>13</v>
      </c>
      <c r="H2984" s="1">
        <v>46057.503136574072</v>
      </c>
      <c r="I2984" t="b">
        <v>0</v>
      </c>
      <c r="J2984" t="b">
        <v>0</v>
      </c>
      <c r="K2984" t="s">
        <v>13</v>
      </c>
      <c r="L2984" t="s">
        <v>60</v>
      </c>
      <c r="M2984">
        <v>57500</v>
      </c>
      <c r="N2984"/>
      <c r="O2984" t="s">
        <v>4633</v>
      </c>
      <c r="P2984" t="s">
        <v>9741</v>
      </c>
    </row>
    <row r="2985" spans="1:16" x14ac:dyDescent="0.25">
      <c r="A2985" t="s">
        <v>0</v>
      </c>
      <c r="B2985" t="s">
        <v>2522</v>
      </c>
      <c r="C2985" t="s">
        <v>4120</v>
      </c>
      <c r="D2985" t="s">
        <v>2360</v>
      </c>
      <c r="E2985" t="s">
        <v>59</v>
      </c>
      <c r="F2985" t="b">
        <v>0</v>
      </c>
      <c r="G2985" t="s">
        <v>77</v>
      </c>
      <c r="H2985" s="1">
        <v>46057.542002314818</v>
      </c>
      <c r="I2985" t="b">
        <v>1</v>
      </c>
      <c r="J2985" t="b">
        <v>1</v>
      </c>
      <c r="K2985" t="s">
        <v>41</v>
      </c>
      <c r="L2985" t="s">
        <v>60</v>
      </c>
      <c r="M2985">
        <v>102500</v>
      </c>
      <c r="N2985"/>
      <c r="O2985" t="s">
        <v>9742</v>
      </c>
      <c r="P2985" t="s">
        <v>9743</v>
      </c>
    </row>
    <row r="2986" spans="1:16" x14ac:dyDescent="0.25">
      <c r="A2986" t="s">
        <v>2</v>
      </c>
      <c r="B2986" t="s">
        <v>9744</v>
      </c>
      <c r="C2986" t="s">
        <v>971</v>
      </c>
      <c r="D2986" t="s">
        <v>4526</v>
      </c>
      <c r="E2986" t="s">
        <v>59</v>
      </c>
      <c r="F2986" t="b">
        <v>0</v>
      </c>
      <c r="G2986" t="s">
        <v>68</v>
      </c>
      <c r="H2986" s="1">
        <v>46057.542256944442</v>
      </c>
      <c r="I2986" t="b">
        <v>0</v>
      </c>
      <c r="J2986" t="b">
        <v>0</v>
      </c>
      <c r="K2986" t="s">
        <v>41</v>
      </c>
      <c r="L2986" t="s">
        <v>60</v>
      </c>
      <c r="M2986">
        <v>90000</v>
      </c>
      <c r="N2986"/>
      <c r="O2986" t="s">
        <v>9745</v>
      </c>
      <c r="P2986" t="s">
        <v>9746</v>
      </c>
    </row>
    <row r="2987" spans="1:16" x14ac:dyDescent="0.25">
      <c r="A2987" t="s">
        <v>1</v>
      </c>
      <c r="B2987" t="s">
        <v>9747</v>
      </c>
      <c r="C2987" t="s">
        <v>175</v>
      </c>
      <c r="D2987" t="s">
        <v>4526</v>
      </c>
      <c r="E2987" t="s">
        <v>88</v>
      </c>
      <c r="F2987" t="b">
        <v>0</v>
      </c>
      <c r="G2987" t="s">
        <v>65</v>
      </c>
      <c r="H2987" s="1">
        <v>46057.543275462973</v>
      </c>
      <c r="I2987" t="b">
        <v>0</v>
      </c>
      <c r="J2987" t="b">
        <v>0</v>
      </c>
      <c r="K2987" t="s">
        <v>41</v>
      </c>
      <c r="L2987" t="s">
        <v>74</v>
      </c>
      <c r="M2987"/>
      <c r="N2987">
        <v>52.5</v>
      </c>
      <c r="O2987" t="s">
        <v>4748</v>
      </c>
      <c r="P2987" t="s">
        <v>216</v>
      </c>
    </row>
    <row r="2988" spans="1:16" x14ac:dyDescent="0.25">
      <c r="A2988" t="s">
        <v>1</v>
      </c>
      <c r="B2988" t="s">
        <v>1596</v>
      </c>
      <c r="C2988" t="s">
        <v>214</v>
      </c>
      <c r="D2988" t="s">
        <v>4526</v>
      </c>
      <c r="E2988" t="s">
        <v>59</v>
      </c>
      <c r="F2988" t="b">
        <v>0</v>
      </c>
      <c r="G2988" t="s">
        <v>65</v>
      </c>
      <c r="H2988" s="1">
        <v>46057.543310185189</v>
      </c>
      <c r="I2988" t="b">
        <v>0</v>
      </c>
      <c r="J2988" t="b">
        <v>1</v>
      </c>
      <c r="K2988" t="s">
        <v>41</v>
      </c>
      <c r="L2988" t="s">
        <v>60</v>
      </c>
      <c r="M2988">
        <v>148700</v>
      </c>
      <c r="N2988"/>
      <c r="O2988" t="s">
        <v>5635</v>
      </c>
      <c r="P2988" t="s">
        <v>9748</v>
      </c>
    </row>
    <row r="2989" spans="1:16" x14ac:dyDescent="0.25">
      <c r="A2989" t="s">
        <v>4</v>
      </c>
      <c r="B2989" t="s">
        <v>9749</v>
      </c>
      <c r="C2989" t="s">
        <v>332</v>
      </c>
      <c r="D2989" t="s">
        <v>4526</v>
      </c>
      <c r="E2989" t="s">
        <v>88</v>
      </c>
      <c r="F2989" t="b">
        <v>0</v>
      </c>
      <c r="G2989" t="s">
        <v>65</v>
      </c>
      <c r="H2989" s="1">
        <v>46057.584201388891</v>
      </c>
      <c r="I2989" t="b">
        <v>0</v>
      </c>
      <c r="J2989" t="b">
        <v>0</v>
      </c>
      <c r="K2989" t="s">
        <v>41</v>
      </c>
      <c r="L2989" t="s">
        <v>74</v>
      </c>
      <c r="M2989"/>
      <c r="N2989">
        <v>54</v>
      </c>
      <c r="O2989" t="s">
        <v>777</v>
      </c>
      <c r="P2989" t="s">
        <v>146</v>
      </c>
    </row>
    <row r="2990" spans="1:16" x14ac:dyDescent="0.25">
      <c r="A2990" t="s">
        <v>5</v>
      </c>
      <c r="B2990" t="s">
        <v>9750</v>
      </c>
      <c r="C2990" t="s">
        <v>3318</v>
      </c>
      <c r="D2990" t="s">
        <v>4526</v>
      </c>
      <c r="E2990" t="s">
        <v>59</v>
      </c>
      <c r="F2990" t="b">
        <v>0</v>
      </c>
      <c r="G2990" t="s">
        <v>65</v>
      </c>
      <c r="H2990" s="1">
        <v>46057.584652777783</v>
      </c>
      <c r="I2990" t="b">
        <v>0</v>
      </c>
      <c r="J2990" t="b">
        <v>1</v>
      </c>
      <c r="K2990" t="s">
        <v>41</v>
      </c>
      <c r="L2990" t="s">
        <v>60</v>
      </c>
      <c r="M2990">
        <v>199500</v>
      </c>
      <c r="N2990"/>
      <c r="O2990" t="s">
        <v>1790</v>
      </c>
      <c r="P2990" t="s">
        <v>3154</v>
      </c>
    </row>
    <row r="2991" spans="1:16" x14ac:dyDescent="0.25">
      <c r="A2991" t="s">
        <v>5</v>
      </c>
      <c r="B2991" t="s">
        <v>9751</v>
      </c>
      <c r="C2991" t="s">
        <v>5926</v>
      </c>
      <c r="D2991" t="s">
        <v>4751</v>
      </c>
      <c r="E2991" t="s">
        <v>59</v>
      </c>
      <c r="F2991" t="b">
        <v>0</v>
      </c>
      <c r="G2991" t="s">
        <v>65</v>
      </c>
      <c r="H2991" s="1">
        <v>46057.584814814807</v>
      </c>
      <c r="I2991" t="b">
        <v>0</v>
      </c>
      <c r="J2991" t="b">
        <v>1</v>
      </c>
      <c r="K2991" t="s">
        <v>41</v>
      </c>
      <c r="L2991" t="s">
        <v>60</v>
      </c>
      <c r="M2991">
        <v>166184.655</v>
      </c>
      <c r="N2991"/>
      <c r="O2991" t="s">
        <v>9752</v>
      </c>
      <c r="P2991" t="s">
        <v>9753</v>
      </c>
    </row>
    <row r="2992" spans="1:16" x14ac:dyDescent="0.25">
      <c r="A2992" t="s">
        <v>6</v>
      </c>
      <c r="B2992" t="s">
        <v>9754</v>
      </c>
      <c r="C2992" t="s">
        <v>40</v>
      </c>
      <c r="D2992" t="s">
        <v>4526</v>
      </c>
      <c r="E2992" t="s">
        <v>59</v>
      </c>
      <c r="F2992" t="b">
        <v>0</v>
      </c>
      <c r="G2992" t="s">
        <v>40</v>
      </c>
      <c r="H2992" s="1">
        <v>46057.587789351863</v>
      </c>
      <c r="I2992" t="b">
        <v>1</v>
      </c>
      <c r="J2992" t="b">
        <v>0</v>
      </c>
      <c r="K2992" t="s">
        <v>40</v>
      </c>
      <c r="L2992" t="s">
        <v>60</v>
      </c>
      <c r="M2992">
        <v>85000</v>
      </c>
      <c r="N2992"/>
      <c r="O2992" t="s">
        <v>9755</v>
      </c>
      <c r="P2992" t="s">
        <v>9756</v>
      </c>
    </row>
    <row r="2993" spans="1:16" x14ac:dyDescent="0.25">
      <c r="A2993" t="s">
        <v>0</v>
      </c>
      <c r="B2993" t="s">
        <v>547</v>
      </c>
      <c r="C2993" t="s">
        <v>9757</v>
      </c>
      <c r="D2993" t="s">
        <v>5287</v>
      </c>
      <c r="E2993" t="s">
        <v>59</v>
      </c>
      <c r="F2993" t="b">
        <v>0</v>
      </c>
      <c r="G2993" t="s">
        <v>40</v>
      </c>
      <c r="H2993" s="1">
        <v>46057.587962962964</v>
      </c>
      <c r="I2993" t="b">
        <v>1</v>
      </c>
      <c r="J2993" t="b">
        <v>0</v>
      </c>
      <c r="K2993" t="s">
        <v>40</v>
      </c>
      <c r="L2993" t="s">
        <v>60</v>
      </c>
      <c r="M2993">
        <v>80000</v>
      </c>
      <c r="N2993"/>
      <c r="O2993" t="s">
        <v>9758</v>
      </c>
      <c r="P2993" t="s">
        <v>1841</v>
      </c>
    </row>
    <row r="2994" spans="1:16" x14ac:dyDescent="0.25">
      <c r="A2994" t="s">
        <v>2</v>
      </c>
      <c r="B2994" t="s">
        <v>9759</v>
      </c>
      <c r="C2994" t="s">
        <v>543</v>
      </c>
      <c r="D2994" t="s">
        <v>4526</v>
      </c>
      <c r="E2994" t="s">
        <v>88</v>
      </c>
      <c r="F2994" t="b">
        <v>0</v>
      </c>
      <c r="G2994" t="s">
        <v>65</v>
      </c>
      <c r="H2994" s="1">
        <v>46057.625162037039</v>
      </c>
      <c r="I2994" t="b">
        <v>0</v>
      </c>
      <c r="J2994" t="b">
        <v>0</v>
      </c>
      <c r="K2994" t="s">
        <v>41</v>
      </c>
      <c r="L2994" t="s">
        <v>60</v>
      </c>
      <c r="M2994">
        <v>72500</v>
      </c>
      <c r="N2994"/>
      <c r="O2994" t="s">
        <v>1613</v>
      </c>
      <c r="P2994" t="s">
        <v>1181</v>
      </c>
    </row>
    <row r="2995" spans="1:16" x14ac:dyDescent="0.25">
      <c r="A2995" t="s">
        <v>3</v>
      </c>
      <c r="B2995" t="s">
        <v>3</v>
      </c>
      <c r="C2995" t="s">
        <v>1143</v>
      </c>
      <c r="D2995" t="s">
        <v>2360</v>
      </c>
      <c r="F2995" t="b">
        <v>0</v>
      </c>
      <c r="G2995" t="s">
        <v>68</v>
      </c>
      <c r="H2995" s="1">
        <v>46057.625625000001</v>
      </c>
      <c r="I2995" t="b">
        <v>0</v>
      </c>
      <c r="J2995" t="b">
        <v>0</v>
      </c>
      <c r="K2995" t="s">
        <v>41</v>
      </c>
      <c r="L2995" t="s">
        <v>74</v>
      </c>
      <c r="M2995"/>
      <c r="N2995">
        <v>53.5</v>
      </c>
      <c r="O2995" t="s">
        <v>155</v>
      </c>
      <c r="P2995" t="s">
        <v>1913</v>
      </c>
    </row>
    <row r="2996" spans="1:16" x14ac:dyDescent="0.25">
      <c r="A2996" t="s">
        <v>2</v>
      </c>
      <c r="B2996" t="s">
        <v>8128</v>
      </c>
      <c r="C2996" t="s">
        <v>837</v>
      </c>
      <c r="D2996" t="s">
        <v>4346</v>
      </c>
      <c r="E2996" t="s">
        <v>59</v>
      </c>
      <c r="F2996" t="b">
        <v>0</v>
      </c>
      <c r="G2996" t="s">
        <v>65</v>
      </c>
      <c r="H2996" s="1">
        <v>46057.625810185193</v>
      </c>
      <c r="I2996" t="b">
        <v>0</v>
      </c>
      <c r="J2996" t="b">
        <v>1</v>
      </c>
      <c r="K2996" t="s">
        <v>41</v>
      </c>
      <c r="L2996" t="s">
        <v>60</v>
      </c>
      <c r="M2996">
        <v>111755</v>
      </c>
      <c r="N2996"/>
      <c r="O2996" t="s">
        <v>265</v>
      </c>
      <c r="P2996" t="s">
        <v>8130</v>
      </c>
    </row>
    <row r="2997" spans="1:16" x14ac:dyDescent="0.25">
      <c r="A2997" t="s">
        <v>2</v>
      </c>
      <c r="B2997" t="s">
        <v>9760</v>
      </c>
      <c r="C2997" t="s">
        <v>543</v>
      </c>
      <c r="D2997" t="s">
        <v>4346</v>
      </c>
      <c r="E2997" t="s">
        <v>59</v>
      </c>
      <c r="F2997" t="b">
        <v>0</v>
      </c>
      <c r="G2997" t="s">
        <v>65</v>
      </c>
      <c r="H2997" s="1">
        <v>46057.625844907408</v>
      </c>
      <c r="I2997" t="b">
        <v>0</v>
      </c>
      <c r="J2997" t="b">
        <v>1</v>
      </c>
      <c r="K2997" t="s">
        <v>41</v>
      </c>
      <c r="L2997" t="s">
        <v>60</v>
      </c>
      <c r="M2997">
        <v>160000</v>
      </c>
      <c r="N2997"/>
      <c r="O2997" t="s">
        <v>577</v>
      </c>
      <c r="P2997" t="s">
        <v>9761</v>
      </c>
    </row>
    <row r="2998" spans="1:16" x14ac:dyDescent="0.25">
      <c r="A2998" t="s">
        <v>2</v>
      </c>
      <c r="B2998" t="s">
        <v>9762</v>
      </c>
      <c r="C2998" t="s">
        <v>543</v>
      </c>
      <c r="D2998" t="s">
        <v>4346</v>
      </c>
      <c r="E2998" t="s">
        <v>59</v>
      </c>
      <c r="F2998" t="b">
        <v>0</v>
      </c>
      <c r="G2998" t="s">
        <v>65</v>
      </c>
      <c r="H2998" s="1">
        <v>46057.625868055547</v>
      </c>
      <c r="I2998" t="b">
        <v>0</v>
      </c>
      <c r="J2998" t="b">
        <v>1</v>
      </c>
      <c r="K2998" t="s">
        <v>41</v>
      </c>
      <c r="L2998" t="s">
        <v>60</v>
      </c>
      <c r="M2998">
        <v>160000</v>
      </c>
      <c r="N2998"/>
      <c r="O2998" t="s">
        <v>577</v>
      </c>
      <c r="P2998" t="s">
        <v>9510</v>
      </c>
    </row>
    <row r="2999" spans="1:16" x14ac:dyDescent="0.25">
      <c r="A2999" t="s">
        <v>2</v>
      </c>
      <c r="B2999" t="s">
        <v>3848</v>
      </c>
      <c r="C2999" t="s">
        <v>201</v>
      </c>
      <c r="D2999" t="s">
        <v>2360</v>
      </c>
      <c r="E2999" t="s">
        <v>59</v>
      </c>
      <c r="F2999" t="b">
        <v>0</v>
      </c>
      <c r="G2999" t="s">
        <v>77</v>
      </c>
      <c r="H2999" s="1">
        <v>46057.62604166667</v>
      </c>
      <c r="I2999" t="b">
        <v>0</v>
      </c>
      <c r="J2999" t="b">
        <v>1</v>
      </c>
      <c r="K2999" t="s">
        <v>41</v>
      </c>
      <c r="L2999" t="s">
        <v>60</v>
      </c>
      <c r="M2999">
        <v>195000</v>
      </c>
      <c r="N2999"/>
      <c r="O2999" t="s">
        <v>9763</v>
      </c>
      <c r="P2999" t="s">
        <v>9764</v>
      </c>
    </row>
    <row r="3000" spans="1:16" x14ac:dyDescent="0.25">
      <c r="A3000" t="s">
        <v>1</v>
      </c>
      <c r="B3000" t="s">
        <v>9765</v>
      </c>
      <c r="C3000" t="s">
        <v>194</v>
      </c>
      <c r="D3000" t="s">
        <v>4346</v>
      </c>
      <c r="E3000" t="s">
        <v>59</v>
      </c>
      <c r="F3000" t="b">
        <v>0</v>
      </c>
      <c r="G3000" t="s">
        <v>65</v>
      </c>
      <c r="H3000" s="1">
        <v>46057.626319444447</v>
      </c>
      <c r="I3000" t="b">
        <v>1</v>
      </c>
      <c r="J3000" t="b">
        <v>1</v>
      </c>
      <c r="K3000" t="s">
        <v>41</v>
      </c>
      <c r="L3000" t="s">
        <v>60</v>
      </c>
      <c r="M3000">
        <v>155500</v>
      </c>
      <c r="N3000"/>
      <c r="O3000" t="s">
        <v>9766</v>
      </c>
      <c r="P3000" t="s">
        <v>8088</v>
      </c>
    </row>
    <row r="3001" spans="1:16" x14ac:dyDescent="0.25">
      <c r="A3001" t="s">
        <v>1</v>
      </c>
      <c r="B3001" t="s">
        <v>9767</v>
      </c>
      <c r="C3001" t="s">
        <v>1667</v>
      </c>
      <c r="D3001" t="s">
        <v>4630</v>
      </c>
      <c r="E3001" t="s">
        <v>59</v>
      </c>
      <c r="F3001" t="b">
        <v>0</v>
      </c>
      <c r="G3001" t="s">
        <v>65</v>
      </c>
      <c r="H3001" s="1">
        <v>46057.626481481479</v>
      </c>
      <c r="I3001" t="b">
        <v>0</v>
      </c>
      <c r="J3001" t="b">
        <v>1</v>
      </c>
      <c r="K3001" t="s">
        <v>41</v>
      </c>
      <c r="L3001" t="s">
        <v>60</v>
      </c>
      <c r="M3001">
        <v>110500</v>
      </c>
      <c r="N3001"/>
      <c r="O3001" t="s">
        <v>9768</v>
      </c>
      <c r="P3001" t="s">
        <v>9769</v>
      </c>
    </row>
    <row r="3002" spans="1:16" x14ac:dyDescent="0.25">
      <c r="A3002" t="s">
        <v>0</v>
      </c>
      <c r="B3002" t="s">
        <v>764</v>
      </c>
      <c r="C3002" t="s">
        <v>715</v>
      </c>
      <c r="D3002" t="s">
        <v>4587</v>
      </c>
      <c r="E3002" t="s">
        <v>59</v>
      </c>
      <c r="F3002" t="b">
        <v>0</v>
      </c>
      <c r="G3002" t="s">
        <v>63</v>
      </c>
      <c r="H3002" s="1">
        <v>46057.63722222222</v>
      </c>
      <c r="I3002" t="b">
        <v>0</v>
      </c>
      <c r="J3002" t="b">
        <v>1</v>
      </c>
      <c r="K3002" t="s">
        <v>41</v>
      </c>
      <c r="L3002" t="s">
        <v>60</v>
      </c>
      <c r="M3002">
        <v>127500</v>
      </c>
      <c r="N3002"/>
      <c r="O3002" t="s">
        <v>9770</v>
      </c>
      <c r="P3002" t="s">
        <v>2640</v>
      </c>
    </row>
    <row r="3003" spans="1:16" x14ac:dyDescent="0.25">
      <c r="A3003" t="s">
        <v>0</v>
      </c>
      <c r="B3003" t="s">
        <v>9771</v>
      </c>
      <c r="C3003" t="s">
        <v>3935</v>
      </c>
      <c r="D3003" t="s">
        <v>4346</v>
      </c>
      <c r="E3003" t="s">
        <v>59</v>
      </c>
      <c r="F3003" t="b">
        <v>0</v>
      </c>
      <c r="G3003" t="s">
        <v>65</v>
      </c>
      <c r="H3003" s="1">
        <v>46057.666724537034</v>
      </c>
      <c r="I3003" t="b">
        <v>1</v>
      </c>
      <c r="J3003" t="b">
        <v>1</v>
      </c>
      <c r="K3003" t="s">
        <v>41</v>
      </c>
      <c r="L3003" t="s">
        <v>60</v>
      </c>
      <c r="M3003">
        <v>75000</v>
      </c>
      <c r="N3003"/>
      <c r="O3003" t="s">
        <v>1443</v>
      </c>
      <c r="P3003" t="s">
        <v>4654</v>
      </c>
    </row>
    <row r="3004" spans="1:16" x14ac:dyDescent="0.25">
      <c r="A3004" t="s">
        <v>0</v>
      </c>
      <c r="B3004" t="s">
        <v>0</v>
      </c>
      <c r="C3004" t="s">
        <v>9772</v>
      </c>
      <c r="D3004" t="s">
        <v>4346</v>
      </c>
      <c r="E3004" t="s">
        <v>59</v>
      </c>
      <c r="F3004" t="b">
        <v>0</v>
      </c>
      <c r="G3004" t="s">
        <v>65</v>
      </c>
      <c r="H3004" s="1">
        <v>46057.666770833333</v>
      </c>
      <c r="I3004" t="b">
        <v>1</v>
      </c>
      <c r="J3004" t="b">
        <v>1</v>
      </c>
      <c r="K3004" t="s">
        <v>41</v>
      </c>
      <c r="L3004" t="s">
        <v>74</v>
      </c>
      <c r="M3004"/>
      <c r="N3004">
        <v>30.35</v>
      </c>
      <c r="O3004" t="s">
        <v>9773</v>
      </c>
    </row>
    <row r="3005" spans="1:16" x14ac:dyDescent="0.25">
      <c r="A3005" t="s">
        <v>5</v>
      </c>
      <c r="B3005" t="s">
        <v>9774</v>
      </c>
      <c r="C3005" t="s">
        <v>1020</v>
      </c>
      <c r="D3005" t="s">
        <v>4526</v>
      </c>
      <c r="E3005" t="s">
        <v>88</v>
      </c>
      <c r="F3005" t="b">
        <v>0</v>
      </c>
      <c r="G3005" t="s">
        <v>65</v>
      </c>
      <c r="H3005" s="1">
        <v>46057.668310185189</v>
      </c>
      <c r="I3005" t="b">
        <v>1</v>
      </c>
      <c r="J3005" t="b">
        <v>1</v>
      </c>
      <c r="K3005" t="s">
        <v>41</v>
      </c>
      <c r="L3005" t="s">
        <v>74</v>
      </c>
      <c r="M3005"/>
      <c r="N3005">
        <v>75</v>
      </c>
      <c r="O3005" t="s">
        <v>110</v>
      </c>
      <c r="P3005" t="s">
        <v>9775</v>
      </c>
    </row>
    <row r="3006" spans="1:16" x14ac:dyDescent="0.25">
      <c r="A3006" t="s">
        <v>2</v>
      </c>
      <c r="B3006" t="s">
        <v>9776</v>
      </c>
      <c r="C3006" t="s">
        <v>40</v>
      </c>
      <c r="D3006" t="s">
        <v>4526</v>
      </c>
      <c r="E3006" t="s">
        <v>59</v>
      </c>
      <c r="F3006" t="b">
        <v>0</v>
      </c>
      <c r="G3006" t="s">
        <v>40</v>
      </c>
      <c r="H3006" s="1">
        <v>46057.671087962961</v>
      </c>
      <c r="I3006" t="b">
        <v>1</v>
      </c>
      <c r="J3006" t="b">
        <v>0</v>
      </c>
      <c r="K3006" t="s">
        <v>40</v>
      </c>
      <c r="L3006" t="s">
        <v>60</v>
      </c>
      <c r="M3006">
        <v>60000</v>
      </c>
      <c r="N3006"/>
      <c r="O3006" t="s">
        <v>9777</v>
      </c>
      <c r="P3006" t="s">
        <v>146</v>
      </c>
    </row>
    <row r="3007" spans="1:16" x14ac:dyDescent="0.25">
      <c r="A3007" t="s">
        <v>1</v>
      </c>
      <c r="B3007" t="s">
        <v>1</v>
      </c>
      <c r="C3007" t="s">
        <v>9778</v>
      </c>
      <c r="D3007" t="s">
        <v>4599</v>
      </c>
      <c r="E3007" t="s">
        <v>59</v>
      </c>
      <c r="F3007" t="b">
        <v>0</v>
      </c>
      <c r="G3007" t="s">
        <v>40</v>
      </c>
      <c r="H3007" s="1">
        <v>46057.671261574083</v>
      </c>
      <c r="I3007" t="b">
        <v>1</v>
      </c>
      <c r="J3007" t="b">
        <v>0</v>
      </c>
      <c r="K3007" t="s">
        <v>40</v>
      </c>
      <c r="L3007" t="s">
        <v>60</v>
      </c>
      <c r="M3007">
        <v>50000</v>
      </c>
      <c r="N3007"/>
      <c r="O3007" t="s">
        <v>9779</v>
      </c>
      <c r="P3007" t="s">
        <v>9780</v>
      </c>
    </row>
    <row r="3008" spans="1:16" x14ac:dyDescent="0.25">
      <c r="A3008" t="s">
        <v>7</v>
      </c>
      <c r="B3008" t="s">
        <v>2925</v>
      </c>
      <c r="C3008" t="s">
        <v>207</v>
      </c>
      <c r="D3008" t="s">
        <v>4526</v>
      </c>
      <c r="E3008" t="s">
        <v>88</v>
      </c>
      <c r="F3008" t="b">
        <v>0</v>
      </c>
      <c r="G3008" t="s">
        <v>63</v>
      </c>
      <c r="H3008" s="1">
        <v>46057.678888888891</v>
      </c>
      <c r="I3008" t="b">
        <v>0</v>
      </c>
      <c r="J3008" t="b">
        <v>0</v>
      </c>
      <c r="K3008" t="s">
        <v>41</v>
      </c>
      <c r="L3008" t="s">
        <v>74</v>
      </c>
      <c r="M3008"/>
      <c r="N3008">
        <v>51.5</v>
      </c>
      <c r="O3008" t="s">
        <v>393</v>
      </c>
      <c r="P3008" t="s">
        <v>7175</v>
      </c>
    </row>
    <row r="3009" spans="1:16" x14ac:dyDescent="0.25">
      <c r="A3009" t="s">
        <v>0</v>
      </c>
      <c r="B3009" t="s">
        <v>9781</v>
      </c>
      <c r="C3009" t="s">
        <v>76</v>
      </c>
      <c r="D3009" t="s">
        <v>4346</v>
      </c>
      <c r="E3009" t="s">
        <v>59</v>
      </c>
      <c r="F3009" t="b">
        <v>1</v>
      </c>
      <c r="G3009" t="s">
        <v>65</v>
      </c>
      <c r="H3009" s="1">
        <v>46057.708460648151</v>
      </c>
      <c r="I3009" t="b">
        <v>0</v>
      </c>
      <c r="J3009" t="b">
        <v>0</v>
      </c>
      <c r="K3009" t="s">
        <v>41</v>
      </c>
      <c r="L3009" t="s">
        <v>60</v>
      </c>
      <c r="M3009">
        <v>82663</v>
      </c>
      <c r="N3009"/>
      <c r="O3009" t="s">
        <v>717</v>
      </c>
      <c r="P3009" t="s">
        <v>9782</v>
      </c>
    </row>
    <row r="3010" spans="1:16" x14ac:dyDescent="0.25">
      <c r="A3010" t="s">
        <v>3</v>
      </c>
      <c r="B3010" t="s">
        <v>286</v>
      </c>
      <c r="C3010" t="s">
        <v>2622</v>
      </c>
      <c r="D3010" t="s">
        <v>2360</v>
      </c>
      <c r="E3010" t="s">
        <v>59</v>
      </c>
      <c r="F3010" t="b">
        <v>0</v>
      </c>
      <c r="G3010" t="s">
        <v>65</v>
      </c>
      <c r="H3010" s="1">
        <v>46057.708495370367</v>
      </c>
      <c r="I3010" t="b">
        <v>0</v>
      </c>
      <c r="J3010" t="b">
        <v>1</v>
      </c>
      <c r="K3010" t="s">
        <v>41</v>
      </c>
      <c r="L3010" t="s">
        <v>74</v>
      </c>
      <c r="M3010"/>
      <c r="N3010">
        <v>56</v>
      </c>
      <c r="O3010" t="s">
        <v>2926</v>
      </c>
      <c r="P3010" t="s">
        <v>3826</v>
      </c>
    </row>
    <row r="3011" spans="1:16" x14ac:dyDescent="0.25">
      <c r="A3011" t="s">
        <v>3</v>
      </c>
      <c r="B3011" t="s">
        <v>9783</v>
      </c>
      <c r="C3011" t="s">
        <v>2896</v>
      </c>
      <c r="D3011" t="s">
        <v>4587</v>
      </c>
      <c r="E3011" t="s">
        <v>232</v>
      </c>
      <c r="F3011" t="b">
        <v>0</v>
      </c>
      <c r="G3011" t="s">
        <v>68</v>
      </c>
      <c r="H3011" s="1">
        <v>46057.708923611113</v>
      </c>
      <c r="I3011" t="b">
        <v>0</v>
      </c>
      <c r="J3011" t="b">
        <v>0</v>
      </c>
      <c r="K3011" t="s">
        <v>41</v>
      </c>
      <c r="L3011" t="s">
        <v>60</v>
      </c>
      <c r="M3011">
        <v>74365</v>
      </c>
      <c r="N3011"/>
      <c r="O3011" t="s">
        <v>9784</v>
      </c>
      <c r="P3011" t="s">
        <v>9785</v>
      </c>
    </row>
    <row r="3012" spans="1:16" x14ac:dyDescent="0.25">
      <c r="A3012" t="s">
        <v>4</v>
      </c>
      <c r="B3012" t="s">
        <v>9749</v>
      </c>
      <c r="C3012" t="s">
        <v>200</v>
      </c>
      <c r="D3012" t="s">
        <v>4526</v>
      </c>
      <c r="E3012" t="s">
        <v>59</v>
      </c>
      <c r="F3012" t="b">
        <v>0</v>
      </c>
      <c r="G3012" t="s">
        <v>65</v>
      </c>
      <c r="H3012" s="1">
        <v>46057.709201388891</v>
      </c>
      <c r="I3012" t="b">
        <v>0</v>
      </c>
      <c r="J3012" t="b">
        <v>0</v>
      </c>
      <c r="K3012" t="s">
        <v>41</v>
      </c>
      <c r="L3012" t="s">
        <v>60</v>
      </c>
      <c r="M3012">
        <v>105000</v>
      </c>
      <c r="N3012"/>
      <c r="O3012" t="s">
        <v>777</v>
      </c>
      <c r="P3012" t="s">
        <v>146</v>
      </c>
    </row>
    <row r="3013" spans="1:16" x14ac:dyDescent="0.25">
      <c r="A3013" t="s">
        <v>1</v>
      </c>
      <c r="B3013" t="s">
        <v>9786</v>
      </c>
      <c r="C3013" t="s">
        <v>370</v>
      </c>
      <c r="D3013" t="s">
        <v>4587</v>
      </c>
      <c r="E3013" t="s">
        <v>59</v>
      </c>
      <c r="F3013" t="b">
        <v>0</v>
      </c>
      <c r="G3013" t="s">
        <v>65</v>
      </c>
      <c r="H3013" s="1">
        <v>46057.709629629629</v>
      </c>
      <c r="I3013" t="b">
        <v>0</v>
      </c>
      <c r="J3013" t="b">
        <v>0</v>
      </c>
      <c r="K3013" t="s">
        <v>41</v>
      </c>
      <c r="L3013" t="s">
        <v>74</v>
      </c>
      <c r="M3013"/>
      <c r="N3013">
        <v>77.5</v>
      </c>
      <c r="O3013" t="s">
        <v>9787</v>
      </c>
      <c r="P3013" t="s">
        <v>9788</v>
      </c>
    </row>
    <row r="3014" spans="1:16" x14ac:dyDescent="0.25">
      <c r="A3014" t="s">
        <v>1</v>
      </c>
      <c r="B3014" t="s">
        <v>9789</v>
      </c>
      <c r="C3014" t="s">
        <v>142</v>
      </c>
      <c r="D3014" t="s">
        <v>5349</v>
      </c>
      <c r="E3014" t="s">
        <v>59</v>
      </c>
      <c r="F3014" t="b">
        <v>0</v>
      </c>
      <c r="G3014" t="s">
        <v>65</v>
      </c>
      <c r="H3014" s="1">
        <v>46057.709722222222</v>
      </c>
      <c r="I3014" t="b">
        <v>0</v>
      </c>
      <c r="J3014" t="b">
        <v>1</v>
      </c>
      <c r="K3014" t="s">
        <v>41</v>
      </c>
      <c r="L3014" t="s">
        <v>60</v>
      </c>
      <c r="M3014">
        <v>153500</v>
      </c>
      <c r="N3014"/>
      <c r="O3014" t="s">
        <v>9790</v>
      </c>
      <c r="P3014" t="s">
        <v>9791</v>
      </c>
    </row>
    <row r="3015" spans="1:16" x14ac:dyDescent="0.25">
      <c r="A3015" t="s">
        <v>5</v>
      </c>
      <c r="B3015" t="s">
        <v>6693</v>
      </c>
      <c r="C3015" t="s">
        <v>107</v>
      </c>
      <c r="D3015" t="s">
        <v>4630</v>
      </c>
      <c r="E3015" t="s">
        <v>59</v>
      </c>
      <c r="F3015" t="b">
        <v>0</v>
      </c>
      <c r="G3015" t="s">
        <v>65</v>
      </c>
      <c r="H3015" s="1">
        <v>46057.709814814807</v>
      </c>
      <c r="I3015" t="b">
        <v>0</v>
      </c>
      <c r="J3015" t="b">
        <v>0</v>
      </c>
      <c r="K3015" t="s">
        <v>41</v>
      </c>
      <c r="L3015" t="s">
        <v>60</v>
      </c>
      <c r="M3015">
        <v>202000</v>
      </c>
      <c r="N3015"/>
      <c r="O3015" t="s">
        <v>3028</v>
      </c>
      <c r="P3015" t="s">
        <v>6694</v>
      </c>
    </row>
    <row r="3016" spans="1:16" x14ac:dyDescent="0.25">
      <c r="A3016" t="s">
        <v>1</v>
      </c>
      <c r="B3016" t="s">
        <v>9792</v>
      </c>
      <c r="C3016" t="s">
        <v>6599</v>
      </c>
      <c r="D3016" t="s">
        <v>4526</v>
      </c>
      <c r="E3016" t="s">
        <v>59</v>
      </c>
      <c r="F3016" t="b">
        <v>0</v>
      </c>
      <c r="G3016" t="s">
        <v>65</v>
      </c>
      <c r="H3016" s="1">
        <v>46057.709976851853</v>
      </c>
      <c r="I3016" t="b">
        <v>0</v>
      </c>
      <c r="J3016" t="b">
        <v>1</v>
      </c>
      <c r="K3016" t="s">
        <v>41</v>
      </c>
      <c r="L3016" t="s">
        <v>60</v>
      </c>
      <c r="M3016">
        <v>195000</v>
      </c>
      <c r="N3016"/>
      <c r="O3016" t="s">
        <v>4972</v>
      </c>
      <c r="P3016" t="s">
        <v>8577</v>
      </c>
    </row>
    <row r="3017" spans="1:16" x14ac:dyDescent="0.25">
      <c r="A3017" t="s">
        <v>3</v>
      </c>
      <c r="B3017" t="s">
        <v>4149</v>
      </c>
      <c r="C3017" t="s">
        <v>13</v>
      </c>
      <c r="D3017" t="s">
        <v>155</v>
      </c>
      <c r="E3017" t="s">
        <v>59</v>
      </c>
      <c r="F3017" t="b">
        <v>0</v>
      </c>
      <c r="G3017" t="s">
        <v>13</v>
      </c>
      <c r="H3017" s="1">
        <v>46057.711342592593</v>
      </c>
      <c r="I3017" t="b">
        <v>1</v>
      </c>
      <c r="J3017" t="b">
        <v>0</v>
      </c>
      <c r="K3017" t="s">
        <v>13</v>
      </c>
      <c r="L3017" t="s">
        <v>60</v>
      </c>
      <c r="M3017">
        <v>105000</v>
      </c>
      <c r="N3017"/>
      <c r="O3017" t="s">
        <v>155</v>
      </c>
      <c r="P3017" t="s">
        <v>9793</v>
      </c>
    </row>
    <row r="3018" spans="1:16" x14ac:dyDescent="0.25">
      <c r="A3018" t="s">
        <v>4</v>
      </c>
      <c r="B3018" t="s">
        <v>9794</v>
      </c>
      <c r="C3018" t="s">
        <v>9795</v>
      </c>
      <c r="D3018" t="s">
        <v>4526</v>
      </c>
      <c r="E3018" t="s">
        <v>59</v>
      </c>
      <c r="F3018" t="b">
        <v>0</v>
      </c>
      <c r="G3018" t="s">
        <v>40</v>
      </c>
      <c r="H3018" s="1">
        <v>46057.71303240741</v>
      </c>
      <c r="I3018" t="b">
        <v>0</v>
      </c>
      <c r="J3018" t="b">
        <v>0</v>
      </c>
      <c r="K3018" t="s">
        <v>40</v>
      </c>
      <c r="L3018" t="s">
        <v>60</v>
      </c>
      <c r="M3018">
        <v>50000</v>
      </c>
      <c r="N3018"/>
      <c r="O3018" t="s">
        <v>9796</v>
      </c>
      <c r="P3018" t="s">
        <v>9797</v>
      </c>
    </row>
    <row r="3019" spans="1:16" x14ac:dyDescent="0.25">
      <c r="A3019" t="s">
        <v>0</v>
      </c>
      <c r="B3019" t="s">
        <v>2731</v>
      </c>
      <c r="C3019" t="s">
        <v>486</v>
      </c>
      <c r="D3019" t="s">
        <v>4346</v>
      </c>
      <c r="E3019" t="s">
        <v>59</v>
      </c>
      <c r="F3019" t="b">
        <v>0</v>
      </c>
      <c r="G3019" t="s">
        <v>65</v>
      </c>
      <c r="H3019" s="1">
        <v>46057.750057870369</v>
      </c>
      <c r="I3019" t="b">
        <v>0</v>
      </c>
      <c r="J3019" t="b">
        <v>1</v>
      </c>
      <c r="K3019" t="s">
        <v>41</v>
      </c>
      <c r="L3019" t="s">
        <v>60</v>
      </c>
      <c r="M3019">
        <v>69451</v>
      </c>
      <c r="N3019"/>
      <c r="O3019" t="s">
        <v>9798</v>
      </c>
      <c r="P3019" t="s">
        <v>9799</v>
      </c>
    </row>
    <row r="3020" spans="1:16" x14ac:dyDescent="0.25">
      <c r="A3020" t="s">
        <v>6</v>
      </c>
      <c r="B3020" t="s">
        <v>6</v>
      </c>
      <c r="C3020" t="s">
        <v>497</v>
      </c>
      <c r="D3020" t="s">
        <v>2360</v>
      </c>
      <c r="E3020" t="s">
        <v>59</v>
      </c>
      <c r="F3020" t="b">
        <v>0</v>
      </c>
      <c r="G3020" t="s">
        <v>77</v>
      </c>
      <c r="H3020" s="1">
        <v>46057.750428240739</v>
      </c>
      <c r="I3020" t="b">
        <v>0</v>
      </c>
      <c r="J3020" t="b">
        <v>1</v>
      </c>
      <c r="K3020" t="s">
        <v>41</v>
      </c>
      <c r="L3020" t="s">
        <v>60</v>
      </c>
      <c r="M3020">
        <v>153214.5</v>
      </c>
      <c r="N3020"/>
      <c r="O3020" t="s">
        <v>1916</v>
      </c>
      <c r="P3020" t="s">
        <v>9644</v>
      </c>
    </row>
    <row r="3021" spans="1:16" x14ac:dyDescent="0.25">
      <c r="A3021" t="s">
        <v>3</v>
      </c>
      <c r="B3021" t="s">
        <v>9800</v>
      </c>
      <c r="C3021" t="s">
        <v>3780</v>
      </c>
      <c r="D3021" t="s">
        <v>2360</v>
      </c>
      <c r="E3021" t="s">
        <v>59</v>
      </c>
      <c r="F3021" t="b">
        <v>0</v>
      </c>
      <c r="G3021" t="s">
        <v>68</v>
      </c>
      <c r="H3021" s="1">
        <v>46057.750625000001</v>
      </c>
      <c r="I3021" t="b">
        <v>0</v>
      </c>
      <c r="J3021" t="b">
        <v>1</v>
      </c>
      <c r="K3021" t="s">
        <v>41</v>
      </c>
      <c r="L3021" t="s">
        <v>60</v>
      </c>
      <c r="M3021">
        <v>102500</v>
      </c>
      <c r="N3021"/>
      <c r="O3021" t="s">
        <v>9801</v>
      </c>
      <c r="P3021" t="s">
        <v>325</v>
      </c>
    </row>
    <row r="3022" spans="1:16" x14ac:dyDescent="0.25">
      <c r="A3022" t="s">
        <v>2</v>
      </c>
      <c r="B3022" t="s">
        <v>9802</v>
      </c>
      <c r="C3022" t="s">
        <v>246</v>
      </c>
      <c r="D3022" t="s">
        <v>4630</v>
      </c>
      <c r="E3022" t="s">
        <v>59</v>
      </c>
      <c r="F3022" t="b">
        <v>0</v>
      </c>
      <c r="G3022" t="s">
        <v>65</v>
      </c>
      <c r="H3022" s="1">
        <v>46057.750810185193</v>
      </c>
      <c r="I3022" t="b">
        <v>0</v>
      </c>
      <c r="J3022" t="b">
        <v>1</v>
      </c>
      <c r="K3022" t="s">
        <v>41</v>
      </c>
      <c r="L3022" t="s">
        <v>60</v>
      </c>
      <c r="M3022">
        <v>137000</v>
      </c>
      <c r="N3022"/>
      <c r="O3022" t="s">
        <v>241</v>
      </c>
      <c r="P3022" t="s">
        <v>9803</v>
      </c>
    </row>
    <row r="3023" spans="1:16" x14ac:dyDescent="0.25">
      <c r="A3023" t="s">
        <v>2</v>
      </c>
      <c r="B3023" t="s">
        <v>9804</v>
      </c>
      <c r="C3023" t="s">
        <v>690</v>
      </c>
      <c r="D3023" t="s">
        <v>2360</v>
      </c>
      <c r="E3023" t="s">
        <v>59</v>
      </c>
      <c r="F3023" t="b">
        <v>0</v>
      </c>
      <c r="G3023" t="s">
        <v>77</v>
      </c>
      <c r="H3023" s="1">
        <v>46057.75104166667</v>
      </c>
      <c r="I3023" t="b">
        <v>0</v>
      </c>
      <c r="J3023" t="b">
        <v>1</v>
      </c>
      <c r="K3023" t="s">
        <v>41</v>
      </c>
      <c r="L3023" t="s">
        <v>60</v>
      </c>
      <c r="M3023">
        <v>148500</v>
      </c>
      <c r="N3023"/>
      <c r="O3023" t="s">
        <v>9805</v>
      </c>
      <c r="P3023" t="s">
        <v>9806</v>
      </c>
    </row>
    <row r="3024" spans="1:16" x14ac:dyDescent="0.25">
      <c r="A3024" t="s">
        <v>5</v>
      </c>
      <c r="B3024" t="s">
        <v>9807</v>
      </c>
      <c r="C3024" t="s">
        <v>1040</v>
      </c>
      <c r="D3024" t="s">
        <v>2360</v>
      </c>
      <c r="E3024" t="s">
        <v>59</v>
      </c>
      <c r="F3024" t="b">
        <v>0</v>
      </c>
      <c r="G3024" t="s">
        <v>65</v>
      </c>
      <c r="H3024" s="1">
        <v>46057.751504629632</v>
      </c>
      <c r="I3024" t="b">
        <v>0</v>
      </c>
      <c r="J3024" t="b">
        <v>1</v>
      </c>
      <c r="K3024" t="s">
        <v>41</v>
      </c>
      <c r="L3024" t="s">
        <v>74</v>
      </c>
      <c r="M3024"/>
      <c r="N3024">
        <v>68</v>
      </c>
      <c r="O3024" t="s">
        <v>110</v>
      </c>
      <c r="P3024" t="s">
        <v>9808</v>
      </c>
    </row>
    <row r="3025" spans="1:16" x14ac:dyDescent="0.25">
      <c r="A3025" t="s">
        <v>1</v>
      </c>
      <c r="B3025" t="s">
        <v>1057</v>
      </c>
      <c r="C3025" t="s">
        <v>377</v>
      </c>
      <c r="D3025" t="s">
        <v>2360</v>
      </c>
      <c r="E3025" t="s">
        <v>59</v>
      </c>
      <c r="F3025" t="b">
        <v>0</v>
      </c>
      <c r="G3025" t="s">
        <v>65</v>
      </c>
      <c r="H3025" s="1">
        <v>46057.751562500001</v>
      </c>
      <c r="I3025" t="b">
        <v>0</v>
      </c>
      <c r="J3025" t="b">
        <v>0</v>
      </c>
      <c r="K3025" t="s">
        <v>41</v>
      </c>
      <c r="L3025" t="s">
        <v>60</v>
      </c>
      <c r="M3025">
        <v>95000</v>
      </c>
      <c r="N3025"/>
      <c r="O3025" t="s">
        <v>9809</v>
      </c>
      <c r="P3025" t="s">
        <v>9810</v>
      </c>
    </row>
    <row r="3026" spans="1:16" x14ac:dyDescent="0.25">
      <c r="A3026" t="s">
        <v>0</v>
      </c>
      <c r="B3026" t="s">
        <v>1891</v>
      </c>
      <c r="C3026" t="s">
        <v>315</v>
      </c>
      <c r="D3026" t="s">
        <v>4526</v>
      </c>
      <c r="E3026" t="s">
        <v>59</v>
      </c>
      <c r="F3026" t="b">
        <v>0</v>
      </c>
      <c r="G3026" t="s">
        <v>65</v>
      </c>
      <c r="H3026" s="1">
        <v>46057.751643518517</v>
      </c>
      <c r="I3026" t="b">
        <v>1</v>
      </c>
      <c r="J3026" t="b">
        <v>0</v>
      </c>
      <c r="K3026" t="s">
        <v>41</v>
      </c>
      <c r="L3026" t="s">
        <v>60</v>
      </c>
      <c r="M3026">
        <v>110000</v>
      </c>
      <c r="N3026"/>
      <c r="O3026" t="s">
        <v>2037</v>
      </c>
      <c r="P3026" t="s">
        <v>7210</v>
      </c>
    </row>
    <row r="3027" spans="1:16" x14ac:dyDescent="0.25">
      <c r="A3027" t="s">
        <v>2</v>
      </c>
      <c r="B3027" t="s">
        <v>9811</v>
      </c>
      <c r="C3027" t="s">
        <v>76</v>
      </c>
      <c r="D3027" t="s">
        <v>4346</v>
      </c>
      <c r="E3027" t="s">
        <v>72</v>
      </c>
      <c r="F3027" t="b">
        <v>1</v>
      </c>
      <c r="G3027" t="s">
        <v>13</v>
      </c>
      <c r="H3027" s="1">
        <v>46057.753032407411</v>
      </c>
      <c r="I3027" t="b">
        <v>0</v>
      </c>
      <c r="J3027" t="b">
        <v>0</v>
      </c>
      <c r="K3027" t="s">
        <v>13</v>
      </c>
      <c r="L3027" t="s">
        <v>60</v>
      </c>
      <c r="M3027">
        <v>90000</v>
      </c>
      <c r="N3027"/>
      <c r="O3027" t="s">
        <v>9812</v>
      </c>
    </row>
    <row r="3028" spans="1:16" x14ac:dyDescent="0.25">
      <c r="A3028" t="s">
        <v>1</v>
      </c>
      <c r="B3028" t="s">
        <v>9813</v>
      </c>
      <c r="C3028" t="s">
        <v>40</v>
      </c>
      <c r="D3028" t="s">
        <v>4526</v>
      </c>
      <c r="E3028" t="s">
        <v>59</v>
      </c>
      <c r="F3028" t="b">
        <v>0</v>
      </c>
      <c r="G3028" t="s">
        <v>40</v>
      </c>
      <c r="H3028" s="1">
        <v>46057.754618055558</v>
      </c>
      <c r="I3028" t="b">
        <v>1</v>
      </c>
      <c r="J3028" t="b">
        <v>0</v>
      </c>
      <c r="K3028" t="s">
        <v>40</v>
      </c>
      <c r="L3028" t="s">
        <v>60</v>
      </c>
      <c r="M3028">
        <v>90000</v>
      </c>
      <c r="N3028"/>
      <c r="O3028" t="s">
        <v>6510</v>
      </c>
      <c r="P3028" t="s">
        <v>9814</v>
      </c>
    </row>
    <row r="3029" spans="1:16" x14ac:dyDescent="0.25">
      <c r="A3029" t="s">
        <v>0</v>
      </c>
      <c r="B3029" t="s">
        <v>9815</v>
      </c>
      <c r="C3029" t="s">
        <v>308</v>
      </c>
      <c r="D3029" t="s">
        <v>4526</v>
      </c>
      <c r="E3029" t="s">
        <v>59</v>
      </c>
      <c r="F3029" t="b">
        <v>0</v>
      </c>
      <c r="G3029" t="s">
        <v>65</v>
      </c>
      <c r="H3029" s="1">
        <v>46057.791724537034</v>
      </c>
      <c r="I3029" t="b">
        <v>0</v>
      </c>
      <c r="J3029" t="b">
        <v>0</v>
      </c>
      <c r="K3029" t="s">
        <v>41</v>
      </c>
      <c r="L3029" t="s">
        <v>60</v>
      </c>
      <c r="M3029">
        <v>65000</v>
      </c>
      <c r="N3029"/>
      <c r="O3029" t="s">
        <v>730</v>
      </c>
      <c r="P3029" t="s">
        <v>9816</v>
      </c>
    </row>
    <row r="3030" spans="1:16" x14ac:dyDescent="0.25">
      <c r="A3030" t="s">
        <v>2</v>
      </c>
      <c r="B3030" t="s">
        <v>9817</v>
      </c>
      <c r="C3030" t="s">
        <v>9818</v>
      </c>
      <c r="D3030" t="s">
        <v>4526</v>
      </c>
      <c r="E3030" t="s">
        <v>88</v>
      </c>
      <c r="F3030" t="b">
        <v>0</v>
      </c>
      <c r="G3030" t="s">
        <v>65</v>
      </c>
      <c r="H3030" s="1">
        <v>46057.791770833333</v>
      </c>
      <c r="I3030" t="b">
        <v>0</v>
      </c>
      <c r="J3030" t="b">
        <v>1</v>
      </c>
      <c r="K3030" t="s">
        <v>41</v>
      </c>
      <c r="L3030" t="s">
        <v>74</v>
      </c>
      <c r="M3030"/>
      <c r="N3030">
        <v>20.815000000000001</v>
      </c>
      <c r="O3030" t="s">
        <v>808</v>
      </c>
      <c r="P3030" t="s">
        <v>9819</v>
      </c>
    </row>
    <row r="3031" spans="1:16" x14ac:dyDescent="0.25">
      <c r="A3031" t="s">
        <v>2</v>
      </c>
      <c r="B3031" t="s">
        <v>2</v>
      </c>
      <c r="C3031" t="s">
        <v>847</v>
      </c>
      <c r="D3031" t="s">
        <v>4526</v>
      </c>
      <c r="E3031" t="s">
        <v>88</v>
      </c>
      <c r="F3031" t="b">
        <v>0</v>
      </c>
      <c r="G3031" t="s">
        <v>68</v>
      </c>
      <c r="H3031" s="1">
        <v>46057.792233796303</v>
      </c>
      <c r="I3031" t="b">
        <v>0</v>
      </c>
      <c r="J3031" t="b">
        <v>1</v>
      </c>
      <c r="K3031" t="s">
        <v>41</v>
      </c>
      <c r="L3031" t="s">
        <v>74</v>
      </c>
      <c r="M3031"/>
      <c r="N3031">
        <v>51.5</v>
      </c>
      <c r="O3031" t="s">
        <v>7766</v>
      </c>
      <c r="P3031" t="s">
        <v>9820</v>
      </c>
    </row>
    <row r="3032" spans="1:16" x14ac:dyDescent="0.25">
      <c r="A3032" t="s">
        <v>2</v>
      </c>
      <c r="B3032" t="s">
        <v>1975</v>
      </c>
      <c r="C3032" t="s">
        <v>6238</v>
      </c>
      <c r="D3032" t="s">
        <v>4526</v>
      </c>
      <c r="E3032" t="s">
        <v>59</v>
      </c>
      <c r="F3032" t="b">
        <v>0</v>
      </c>
      <c r="G3032" t="s">
        <v>68</v>
      </c>
      <c r="H3032" s="1">
        <v>46057.792291666658</v>
      </c>
      <c r="I3032" t="b">
        <v>0</v>
      </c>
      <c r="J3032" t="b">
        <v>1</v>
      </c>
      <c r="K3032" t="s">
        <v>41</v>
      </c>
      <c r="L3032" t="s">
        <v>60</v>
      </c>
      <c r="M3032">
        <v>96600</v>
      </c>
      <c r="N3032"/>
      <c r="O3032" t="s">
        <v>9821</v>
      </c>
      <c r="P3032" t="s">
        <v>9822</v>
      </c>
    </row>
    <row r="3033" spans="1:16" x14ac:dyDescent="0.25">
      <c r="A3033" t="s">
        <v>6</v>
      </c>
      <c r="B3033" t="s">
        <v>9823</v>
      </c>
      <c r="C3033" t="s">
        <v>148</v>
      </c>
      <c r="D3033" t="s">
        <v>4346</v>
      </c>
      <c r="E3033" t="s">
        <v>59</v>
      </c>
      <c r="F3033" t="b">
        <v>0</v>
      </c>
      <c r="G3033" t="s">
        <v>89</v>
      </c>
      <c r="H3033" s="1">
        <v>46057.792372685188</v>
      </c>
      <c r="I3033" t="b">
        <v>0</v>
      </c>
      <c r="J3033" t="b">
        <v>0</v>
      </c>
      <c r="K3033" t="s">
        <v>41</v>
      </c>
      <c r="L3033" t="s">
        <v>60</v>
      </c>
      <c r="M3033">
        <v>131500</v>
      </c>
      <c r="N3033"/>
      <c r="O3033" t="s">
        <v>9042</v>
      </c>
      <c r="P3033" t="s">
        <v>997</v>
      </c>
    </row>
    <row r="3034" spans="1:16" x14ac:dyDescent="0.25">
      <c r="A3034" t="s">
        <v>1</v>
      </c>
      <c r="B3034" t="s">
        <v>9824</v>
      </c>
      <c r="C3034" t="s">
        <v>81</v>
      </c>
      <c r="D3034" t="s">
        <v>4526</v>
      </c>
      <c r="E3034" t="s">
        <v>59</v>
      </c>
      <c r="F3034" t="b">
        <v>0</v>
      </c>
      <c r="G3034" t="s">
        <v>65</v>
      </c>
      <c r="H3034" s="1">
        <v>46057.793055555558</v>
      </c>
      <c r="I3034" t="b">
        <v>1</v>
      </c>
      <c r="J3034" t="b">
        <v>0</v>
      </c>
      <c r="K3034" t="s">
        <v>41</v>
      </c>
      <c r="L3034" t="s">
        <v>74</v>
      </c>
      <c r="M3034"/>
      <c r="N3034">
        <v>57.5</v>
      </c>
      <c r="O3034" t="s">
        <v>4743</v>
      </c>
      <c r="P3034" t="s">
        <v>9825</v>
      </c>
    </row>
    <row r="3035" spans="1:16" x14ac:dyDescent="0.25">
      <c r="A3035" t="s">
        <v>1</v>
      </c>
      <c r="B3035" t="s">
        <v>385</v>
      </c>
      <c r="C3035" t="s">
        <v>1489</v>
      </c>
      <c r="D3035" t="s">
        <v>7886</v>
      </c>
      <c r="E3035" t="s">
        <v>59</v>
      </c>
      <c r="F3035" t="b">
        <v>0</v>
      </c>
      <c r="G3035" t="s">
        <v>65</v>
      </c>
      <c r="H3035" s="1">
        <v>46057.793078703697</v>
      </c>
      <c r="I3035" t="b">
        <v>0</v>
      </c>
      <c r="J3035" t="b">
        <v>1</v>
      </c>
      <c r="K3035" t="s">
        <v>41</v>
      </c>
      <c r="L3035" t="s">
        <v>60</v>
      </c>
      <c r="M3035">
        <v>115000</v>
      </c>
      <c r="N3035"/>
      <c r="O3035" t="s">
        <v>775</v>
      </c>
      <c r="P3035" t="s">
        <v>9826</v>
      </c>
    </row>
    <row r="3036" spans="1:16" x14ac:dyDescent="0.25">
      <c r="A3036" t="s">
        <v>1</v>
      </c>
      <c r="B3036" t="s">
        <v>9827</v>
      </c>
      <c r="C3036" t="s">
        <v>165</v>
      </c>
      <c r="D3036" t="s">
        <v>4526</v>
      </c>
      <c r="E3036" t="s">
        <v>59</v>
      </c>
      <c r="F3036" t="b">
        <v>0</v>
      </c>
      <c r="G3036" t="s">
        <v>65</v>
      </c>
      <c r="H3036" s="1">
        <v>46057.793078703697</v>
      </c>
      <c r="I3036" t="b">
        <v>0</v>
      </c>
      <c r="J3036" t="b">
        <v>0</v>
      </c>
      <c r="K3036" t="s">
        <v>41</v>
      </c>
      <c r="L3036" t="s">
        <v>60</v>
      </c>
      <c r="M3036">
        <v>125000</v>
      </c>
      <c r="N3036"/>
      <c r="O3036" t="s">
        <v>4743</v>
      </c>
      <c r="P3036" t="s">
        <v>9828</v>
      </c>
    </row>
    <row r="3037" spans="1:16" x14ac:dyDescent="0.25">
      <c r="A3037" t="s">
        <v>5</v>
      </c>
      <c r="B3037" t="s">
        <v>9829</v>
      </c>
      <c r="C3037" t="s">
        <v>218</v>
      </c>
      <c r="D3037" t="s">
        <v>4526</v>
      </c>
      <c r="E3037" t="s">
        <v>59</v>
      </c>
      <c r="F3037" t="b">
        <v>0</v>
      </c>
      <c r="G3037" t="s">
        <v>65</v>
      </c>
      <c r="H3037" s="1">
        <v>46057.793124999997</v>
      </c>
      <c r="I3037" t="b">
        <v>0</v>
      </c>
      <c r="J3037" t="b">
        <v>1</v>
      </c>
      <c r="K3037" t="s">
        <v>41</v>
      </c>
      <c r="L3037" t="s">
        <v>74</v>
      </c>
      <c r="M3037"/>
      <c r="N3037">
        <v>78.099999999999994</v>
      </c>
      <c r="O3037" t="s">
        <v>4743</v>
      </c>
      <c r="P3037" t="s">
        <v>9830</v>
      </c>
    </row>
    <row r="3038" spans="1:16" x14ac:dyDescent="0.25">
      <c r="A3038" t="s">
        <v>5</v>
      </c>
      <c r="B3038" t="s">
        <v>9831</v>
      </c>
      <c r="C3038" t="s">
        <v>1052</v>
      </c>
      <c r="D3038" t="s">
        <v>4346</v>
      </c>
      <c r="E3038" t="s">
        <v>59</v>
      </c>
      <c r="F3038" t="b">
        <v>0</v>
      </c>
      <c r="G3038" t="s">
        <v>65</v>
      </c>
      <c r="H3038" s="1">
        <v>46057.793124999997</v>
      </c>
      <c r="I3038" t="b">
        <v>0</v>
      </c>
      <c r="J3038" t="b">
        <v>1</v>
      </c>
      <c r="K3038" t="s">
        <v>41</v>
      </c>
      <c r="L3038" t="s">
        <v>60</v>
      </c>
      <c r="M3038">
        <v>122500</v>
      </c>
      <c r="N3038"/>
      <c r="O3038" t="s">
        <v>9832</v>
      </c>
      <c r="P3038" t="s">
        <v>9833</v>
      </c>
    </row>
    <row r="3039" spans="1:16" x14ac:dyDescent="0.25">
      <c r="A3039" t="s">
        <v>1</v>
      </c>
      <c r="B3039" t="s">
        <v>9834</v>
      </c>
      <c r="C3039" t="s">
        <v>145</v>
      </c>
      <c r="D3039" t="s">
        <v>2360</v>
      </c>
      <c r="E3039" t="s">
        <v>59</v>
      </c>
      <c r="F3039" t="b">
        <v>0</v>
      </c>
      <c r="G3039" t="s">
        <v>65</v>
      </c>
      <c r="H3039" s="1">
        <v>46057.79314814815</v>
      </c>
      <c r="I3039" t="b">
        <v>0</v>
      </c>
      <c r="J3039" t="b">
        <v>1</v>
      </c>
      <c r="K3039" t="s">
        <v>41</v>
      </c>
      <c r="L3039" t="s">
        <v>60</v>
      </c>
      <c r="M3039">
        <v>167500</v>
      </c>
      <c r="N3039"/>
      <c r="O3039" t="s">
        <v>6224</v>
      </c>
      <c r="P3039" t="s">
        <v>9835</v>
      </c>
    </row>
    <row r="3040" spans="1:16" x14ac:dyDescent="0.25">
      <c r="A3040" t="s">
        <v>5</v>
      </c>
      <c r="B3040" t="s">
        <v>9836</v>
      </c>
      <c r="C3040" t="s">
        <v>76</v>
      </c>
      <c r="D3040" t="s">
        <v>5790</v>
      </c>
      <c r="E3040" t="s">
        <v>88</v>
      </c>
      <c r="F3040" t="b">
        <v>1</v>
      </c>
      <c r="G3040" t="s">
        <v>40</v>
      </c>
      <c r="H3040" s="1">
        <v>46057.796261574083</v>
      </c>
      <c r="I3040" t="b">
        <v>1</v>
      </c>
      <c r="J3040" t="b">
        <v>0</v>
      </c>
      <c r="K3040" t="s">
        <v>40</v>
      </c>
      <c r="L3040" t="s">
        <v>60</v>
      </c>
      <c r="M3040">
        <v>60000</v>
      </c>
      <c r="N3040"/>
      <c r="O3040" t="s">
        <v>312</v>
      </c>
    </row>
    <row r="3041" spans="1:16" x14ac:dyDescent="0.25">
      <c r="A3041" t="s">
        <v>3</v>
      </c>
      <c r="B3041" t="s">
        <v>9837</v>
      </c>
      <c r="C3041" t="s">
        <v>1403</v>
      </c>
      <c r="D3041" t="s">
        <v>2360</v>
      </c>
      <c r="E3041" t="s">
        <v>621</v>
      </c>
      <c r="F3041" t="b">
        <v>0</v>
      </c>
      <c r="G3041" t="s">
        <v>63</v>
      </c>
      <c r="H3041" s="1">
        <v>46057.80395833333</v>
      </c>
      <c r="I3041" t="b">
        <v>0</v>
      </c>
      <c r="J3041" t="b">
        <v>1</v>
      </c>
      <c r="K3041" t="s">
        <v>41</v>
      </c>
      <c r="L3041" t="s">
        <v>74</v>
      </c>
      <c r="M3041"/>
      <c r="N3041">
        <v>24.5</v>
      </c>
      <c r="O3041" t="s">
        <v>1404</v>
      </c>
      <c r="P3041" t="s">
        <v>9838</v>
      </c>
    </row>
    <row r="3042" spans="1:16" x14ac:dyDescent="0.25">
      <c r="A3042" t="s">
        <v>3</v>
      </c>
      <c r="B3042" t="s">
        <v>9839</v>
      </c>
      <c r="C3042" t="s">
        <v>479</v>
      </c>
      <c r="D3042" t="s">
        <v>4526</v>
      </c>
      <c r="E3042" t="s">
        <v>59</v>
      </c>
      <c r="F3042" t="b">
        <v>0</v>
      </c>
      <c r="G3042" t="s">
        <v>65</v>
      </c>
      <c r="H3042" s="1">
        <v>46057.833437499998</v>
      </c>
      <c r="I3042" t="b">
        <v>0</v>
      </c>
      <c r="J3042" t="b">
        <v>0</v>
      </c>
      <c r="K3042" t="s">
        <v>41</v>
      </c>
      <c r="L3042" t="s">
        <v>74</v>
      </c>
      <c r="M3042"/>
      <c r="N3042">
        <v>41.58</v>
      </c>
      <c r="O3042" t="s">
        <v>7357</v>
      </c>
      <c r="P3042" t="s">
        <v>310</v>
      </c>
    </row>
    <row r="3043" spans="1:16" x14ac:dyDescent="0.25">
      <c r="A3043" t="s">
        <v>7</v>
      </c>
      <c r="B3043" t="s">
        <v>7</v>
      </c>
      <c r="C3043" t="s">
        <v>9840</v>
      </c>
      <c r="D3043" t="s">
        <v>4346</v>
      </c>
      <c r="E3043" t="s">
        <v>59</v>
      </c>
      <c r="F3043" t="b">
        <v>0</v>
      </c>
      <c r="G3043" t="s">
        <v>65</v>
      </c>
      <c r="H3043" s="1">
        <v>46057.833495370367</v>
      </c>
      <c r="I3043" t="b">
        <v>1</v>
      </c>
      <c r="J3043" t="b">
        <v>0</v>
      </c>
      <c r="K3043" t="s">
        <v>41</v>
      </c>
      <c r="L3043" t="s">
        <v>60</v>
      </c>
      <c r="M3043">
        <v>131000</v>
      </c>
      <c r="N3043"/>
      <c r="O3043" t="s">
        <v>1211</v>
      </c>
      <c r="P3043" t="s">
        <v>7933</v>
      </c>
    </row>
    <row r="3044" spans="1:16" x14ac:dyDescent="0.25">
      <c r="A3044" t="s">
        <v>0</v>
      </c>
      <c r="B3044" t="s">
        <v>9841</v>
      </c>
      <c r="C3044" t="s">
        <v>9842</v>
      </c>
      <c r="D3044" t="s">
        <v>2360</v>
      </c>
      <c r="E3044" t="s">
        <v>59</v>
      </c>
      <c r="F3044" t="b">
        <v>0</v>
      </c>
      <c r="G3044" t="s">
        <v>89</v>
      </c>
      <c r="H3044" s="1">
        <v>46057.834016203713</v>
      </c>
      <c r="I3044" t="b">
        <v>1</v>
      </c>
      <c r="J3044" t="b">
        <v>0</v>
      </c>
      <c r="K3044" t="s">
        <v>41</v>
      </c>
      <c r="L3044" t="s">
        <v>60</v>
      </c>
      <c r="M3044">
        <v>120000</v>
      </c>
      <c r="N3044"/>
      <c r="O3044" t="s">
        <v>1675</v>
      </c>
      <c r="P3044" t="s">
        <v>2164</v>
      </c>
    </row>
    <row r="3045" spans="1:16" x14ac:dyDescent="0.25">
      <c r="A3045" t="s">
        <v>5</v>
      </c>
      <c r="B3045" t="s">
        <v>5</v>
      </c>
      <c r="C3045" t="s">
        <v>847</v>
      </c>
      <c r="D3045" t="s">
        <v>2360</v>
      </c>
      <c r="E3045" t="s">
        <v>59</v>
      </c>
      <c r="F3045" t="b">
        <v>0</v>
      </c>
      <c r="G3045" t="s">
        <v>65</v>
      </c>
      <c r="H3045" s="1">
        <v>46057.834699074083</v>
      </c>
      <c r="I3045" t="b">
        <v>1</v>
      </c>
      <c r="J3045" t="b">
        <v>0</v>
      </c>
      <c r="K3045" t="s">
        <v>41</v>
      </c>
      <c r="L3045" t="s">
        <v>74</v>
      </c>
      <c r="M3045"/>
      <c r="N3045">
        <v>52.5</v>
      </c>
      <c r="O3045" t="s">
        <v>4155</v>
      </c>
      <c r="P3045" t="s">
        <v>9820</v>
      </c>
    </row>
    <row r="3046" spans="1:16" x14ac:dyDescent="0.25">
      <c r="A3046" t="s">
        <v>5</v>
      </c>
      <c r="B3046" t="s">
        <v>5</v>
      </c>
      <c r="C3046" t="s">
        <v>743</v>
      </c>
      <c r="D3046" t="s">
        <v>4346</v>
      </c>
      <c r="E3046" t="s">
        <v>59</v>
      </c>
      <c r="F3046" t="b">
        <v>0</v>
      </c>
      <c r="G3046" t="s">
        <v>65</v>
      </c>
      <c r="H3046" s="1">
        <v>46057.834814814807</v>
      </c>
      <c r="I3046" t="b">
        <v>0</v>
      </c>
      <c r="J3046" t="b">
        <v>1</v>
      </c>
      <c r="K3046" t="s">
        <v>41</v>
      </c>
      <c r="L3046" t="s">
        <v>60</v>
      </c>
      <c r="M3046">
        <v>157000</v>
      </c>
      <c r="N3046"/>
      <c r="O3046" t="s">
        <v>250</v>
      </c>
      <c r="P3046" t="s">
        <v>9843</v>
      </c>
    </row>
    <row r="3047" spans="1:16" x14ac:dyDescent="0.25">
      <c r="A3047" t="s">
        <v>1</v>
      </c>
      <c r="B3047" t="s">
        <v>210</v>
      </c>
      <c r="C3047" t="s">
        <v>515</v>
      </c>
      <c r="D3047" t="s">
        <v>4526</v>
      </c>
      <c r="E3047" t="s">
        <v>88</v>
      </c>
      <c r="F3047" t="b">
        <v>0</v>
      </c>
      <c r="G3047" t="s">
        <v>77</v>
      </c>
      <c r="H3047" s="1">
        <v>46057.83520833333</v>
      </c>
      <c r="I3047" t="b">
        <v>0</v>
      </c>
      <c r="J3047" t="b">
        <v>0</v>
      </c>
      <c r="K3047" t="s">
        <v>41</v>
      </c>
      <c r="L3047" t="s">
        <v>74</v>
      </c>
      <c r="M3047"/>
      <c r="N3047">
        <v>52.5</v>
      </c>
      <c r="O3047" t="s">
        <v>1164</v>
      </c>
      <c r="P3047" t="s">
        <v>9844</v>
      </c>
    </row>
    <row r="3048" spans="1:16" x14ac:dyDescent="0.25">
      <c r="A3048" t="s">
        <v>0</v>
      </c>
      <c r="B3048" t="s">
        <v>9845</v>
      </c>
      <c r="C3048" t="s">
        <v>873</v>
      </c>
      <c r="D3048" t="s">
        <v>5018</v>
      </c>
      <c r="E3048" t="s">
        <v>59</v>
      </c>
      <c r="F3048" t="b">
        <v>0</v>
      </c>
      <c r="G3048" t="s">
        <v>25</v>
      </c>
      <c r="H3048" s="1">
        <v>46057.838541666657</v>
      </c>
      <c r="I3048" t="b">
        <v>1</v>
      </c>
      <c r="J3048" t="b">
        <v>0</v>
      </c>
      <c r="K3048" t="s">
        <v>25</v>
      </c>
      <c r="L3048" t="s">
        <v>60</v>
      </c>
      <c r="M3048">
        <v>96200</v>
      </c>
      <c r="N3048"/>
      <c r="O3048" t="s">
        <v>9846</v>
      </c>
      <c r="P3048" t="s">
        <v>310</v>
      </c>
    </row>
    <row r="3049" spans="1:16" x14ac:dyDescent="0.25">
      <c r="A3049" t="s">
        <v>8</v>
      </c>
      <c r="B3049" t="s">
        <v>9847</v>
      </c>
      <c r="C3049" t="s">
        <v>76</v>
      </c>
      <c r="D3049" t="s">
        <v>4526</v>
      </c>
      <c r="E3049" t="s">
        <v>59</v>
      </c>
      <c r="F3049" t="b">
        <v>1</v>
      </c>
      <c r="G3049" t="s">
        <v>65</v>
      </c>
      <c r="H3049" s="1">
        <v>46057.875775462962</v>
      </c>
      <c r="I3049" t="b">
        <v>0</v>
      </c>
      <c r="J3049" t="b">
        <v>1</v>
      </c>
      <c r="K3049" t="s">
        <v>41</v>
      </c>
      <c r="L3049" t="s">
        <v>60</v>
      </c>
      <c r="M3049">
        <v>250000</v>
      </c>
      <c r="N3049"/>
      <c r="O3049" t="s">
        <v>101</v>
      </c>
      <c r="P3049" t="s">
        <v>9848</v>
      </c>
    </row>
    <row r="3050" spans="1:16" x14ac:dyDescent="0.25">
      <c r="A3050" t="s">
        <v>1</v>
      </c>
      <c r="B3050" t="s">
        <v>658</v>
      </c>
      <c r="C3050" t="s">
        <v>189</v>
      </c>
      <c r="D3050" t="s">
        <v>4346</v>
      </c>
      <c r="E3050" t="s">
        <v>59</v>
      </c>
      <c r="F3050" t="b">
        <v>0</v>
      </c>
      <c r="G3050" t="s">
        <v>65</v>
      </c>
      <c r="H3050" s="1">
        <v>46057.876342592594</v>
      </c>
      <c r="I3050" t="b">
        <v>0</v>
      </c>
      <c r="J3050" t="b">
        <v>0</v>
      </c>
      <c r="K3050" t="s">
        <v>41</v>
      </c>
      <c r="L3050" t="s">
        <v>60</v>
      </c>
      <c r="M3050">
        <v>105000</v>
      </c>
      <c r="N3050"/>
      <c r="O3050" t="s">
        <v>480</v>
      </c>
      <c r="P3050" t="s">
        <v>9849</v>
      </c>
    </row>
    <row r="3051" spans="1:16" x14ac:dyDescent="0.25">
      <c r="A3051" t="s">
        <v>2</v>
      </c>
      <c r="B3051" t="s">
        <v>9850</v>
      </c>
      <c r="C3051" t="s">
        <v>743</v>
      </c>
      <c r="D3051" t="s">
        <v>4526</v>
      </c>
      <c r="E3051" t="s">
        <v>88</v>
      </c>
      <c r="F3051" t="b">
        <v>0</v>
      </c>
      <c r="G3051" t="s">
        <v>65</v>
      </c>
      <c r="H3051" s="1">
        <v>46057.876539351862</v>
      </c>
      <c r="I3051" t="b">
        <v>1</v>
      </c>
      <c r="J3051" t="b">
        <v>0</v>
      </c>
      <c r="K3051" t="s">
        <v>41</v>
      </c>
      <c r="L3051" t="s">
        <v>74</v>
      </c>
      <c r="M3051"/>
      <c r="N3051">
        <v>89.66</v>
      </c>
      <c r="O3051" t="s">
        <v>9851</v>
      </c>
      <c r="P3051" t="s">
        <v>9852</v>
      </c>
    </row>
    <row r="3052" spans="1:16" x14ac:dyDescent="0.25">
      <c r="A3052" t="s">
        <v>2</v>
      </c>
      <c r="B3052" t="s">
        <v>275</v>
      </c>
      <c r="C3052" t="s">
        <v>3510</v>
      </c>
      <c r="D3052" t="s">
        <v>4526</v>
      </c>
      <c r="E3052" t="s">
        <v>59</v>
      </c>
      <c r="F3052" t="b">
        <v>0</v>
      </c>
      <c r="G3052" t="s">
        <v>13</v>
      </c>
      <c r="H3052" s="1">
        <v>46057.878113425933</v>
      </c>
      <c r="I3052" t="b">
        <v>0</v>
      </c>
      <c r="J3052" t="b">
        <v>0</v>
      </c>
      <c r="K3052" t="s">
        <v>13</v>
      </c>
      <c r="L3052" t="s">
        <v>60</v>
      </c>
      <c r="M3052">
        <v>90000</v>
      </c>
      <c r="N3052"/>
      <c r="O3052" t="s">
        <v>9853</v>
      </c>
      <c r="P3052" t="s">
        <v>146</v>
      </c>
    </row>
    <row r="3053" spans="1:16" x14ac:dyDescent="0.25">
      <c r="A3053" t="s">
        <v>0</v>
      </c>
      <c r="B3053" t="s">
        <v>883</v>
      </c>
      <c r="C3053" t="s">
        <v>304</v>
      </c>
      <c r="D3053" t="s">
        <v>4346</v>
      </c>
      <c r="E3053" t="s">
        <v>59</v>
      </c>
      <c r="F3053" t="b">
        <v>0</v>
      </c>
      <c r="G3053" t="s">
        <v>77</v>
      </c>
      <c r="H3053" s="1">
        <v>46057.917002314818</v>
      </c>
      <c r="I3053" t="b">
        <v>0</v>
      </c>
      <c r="J3053" t="b">
        <v>0</v>
      </c>
      <c r="K3053" t="s">
        <v>41</v>
      </c>
      <c r="L3053" t="s">
        <v>74</v>
      </c>
      <c r="M3053"/>
      <c r="N3053">
        <v>37.5</v>
      </c>
      <c r="O3053" t="s">
        <v>1823</v>
      </c>
      <c r="P3053" t="s">
        <v>288</v>
      </c>
    </row>
    <row r="3054" spans="1:16" x14ac:dyDescent="0.25">
      <c r="A3054" t="s">
        <v>3</v>
      </c>
      <c r="B3054" t="s">
        <v>3237</v>
      </c>
      <c r="C3054" t="s">
        <v>4059</v>
      </c>
      <c r="D3054" t="s">
        <v>4526</v>
      </c>
      <c r="E3054" t="s">
        <v>59</v>
      </c>
      <c r="F3054" t="b">
        <v>0</v>
      </c>
      <c r="G3054" t="s">
        <v>89</v>
      </c>
      <c r="H3054" s="1">
        <v>46057.917372685188</v>
      </c>
      <c r="I3054" t="b">
        <v>0</v>
      </c>
      <c r="J3054" t="b">
        <v>0</v>
      </c>
      <c r="K3054" t="s">
        <v>41</v>
      </c>
      <c r="L3054" t="s">
        <v>60</v>
      </c>
      <c r="M3054">
        <v>85000</v>
      </c>
      <c r="N3054"/>
      <c r="O3054" t="s">
        <v>3638</v>
      </c>
      <c r="P3054" t="s">
        <v>1314</v>
      </c>
    </row>
    <row r="3055" spans="1:16" x14ac:dyDescent="0.25">
      <c r="A3055" t="s">
        <v>2</v>
      </c>
      <c r="B3055" t="s">
        <v>9854</v>
      </c>
      <c r="C3055" t="s">
        <v>9855</v>
      </c>
      <c r="D3055" t="s">
        <v>4346</v>
      </c>
      <c r="E3055" t="s">
        <v>88</v>
      </c>
      <c r="F3055" t="b">
        <v>0</v>
      </c>
      <c r="G3055" t="s">
        <v>65</v>
      </c>
      <c r="H3055" s="1">
        <v>46057.917442129627</v>
      </c>
      <c r="I3055" t="b">
        <v>0</v>
      </c>
      <c r="J3055" t="b">
        <v>0</v>
      </c>
      <c r="K3055" t="s">
        <v>41</v>
      </c>
      <c r="L3055" t="s">
        <v>74</v>
      </c>
      <c r="M3055"/>
      <c r="N3055">
        <v>72.5</v>
      </c>
      <c r="O3055" t="s">
        <v>9856</v>
      </c>
      <c r="P3055" t="s">
        <v>9857</v>
      </c>
    </row>
    <row r="3056" spans="1:16" x14ac:dyDescent="0.25">
      <c r="A3056" t="s">
        <v>1</v>
      </c>
      <c r="B3056" t="s">
        <v>9858</v>
      </c>
      <c r="C3056" t="s">
        <v>112</v>
      </c>
      <c r="D3056" t="s">
        <v>4526</v>
      </c>
      <c r="E3056" t="s">
        <v>59</v>
      </c>
      <c r="F3056" t="b">
        <v>0</v>
      </c>
      <c r="G3056" t="s">
        <v>65</v>
      </c>
      <c r="H3056" s="1">
        <v>46057.917962962973</v>
      </c>
      <c r="I3056" t="b">
        <v>1</v>
      </c>
      <c r="J3056" t="b">
        <v>0</v>
      </c>
      <c r="K3056" t="s">
        <v>41</v>
      </c>
      <c r="L3056" t="s">
        <v>60</v>
      </c>
      <c r="M3056">
        <v>140000</v>
      </c>
      <c r="N3056"/>
      <c r="O3056" t="s">
        <v>9859</v>
      </c>
      <c r="P3056" t="s">
        <v>9860</v>
      </c>
    </row>
    <row r="3057" spans="1:16" x14ac:dyDescent="0.25">
      <c r="A3057" t="s">
        <v>1</v>
      </c>
      <c r="B3057" t="s">
        <v>602</v>
      </c>
      <c r="C3057" t="s">
        <v>1193</v>
      </c>
      <c r="D3057" t="s">
        <v>4630</v>
      </c>
      <c r="E3057" t="s">
        <v>59</v>
      </c>
      <c r="F3057" t="b">
        <v>0</v>
      </c>
      <c r="G3057" t="s">
        <v>68</v>
      </c>
      <c r="H3057" s="1">
        <v>46057.918819444443</v>
      </c>
      <c r="I3057" t="b">
        <v>0</v>
      </c>
      <c r="J3057" t="b">
        <v>1</v>
      </c>
      <c r="K3057" t="s">
        <v>41</v>
      </c>
      <c r="L3057" t="s">
        <v>60</v>
      </c>
      <c r="M3057">
        <v>57500</v>
      </c>
      <c r="N3057"/>
      <c r="O3057" t="s">
        <v>9861</v>
      </c>
      <c r="P3057" t="s">
        <v>9862</v>
      </c>
    </row>
    <row r="3058" spans="1:16" x14ac:dyDescent="0.25">
      <c r="A3058" t="s">
        <v>8</v>
      </c>
      <c r="B3058" t="s">
        <v>9863</v>
      </c>
      <c r="C3058" t="s">
        <v>13</v>
      </c>
      <c r="D3058" t="s">
        <v>4526</v>
      </c>
      <c r="E3058" t="s">
        <v>59</v>
      </c>
      <c r="F3058" t="b">
        <v>0</v>
      </c>
      <c r="G3058" t="s">
        <v>13</v>
      </c>
      <c r="H3058" s="1">
        <v>46057.919803240737</v>
      </c>
      <c r="I3058" t="b">
        <v>0</v>
      </c>
      <c r="J3058" t="b">
        <v>0</v>
      </c>
      <c r="K3058" t="s">
        <v>13</v>
      </c>
      <c r="L3058" t="s">
        <v>60</v>
      </c>
      <c r="M3058">
        <v>110000</v>
      </c>
      <c r="N3058"/>
      <c r="O3058" t="s">
        <v>9864</v>
      </c>
      <c r="P3058" t="s">
        <v>9865</v>
      </c>
    </row>
    <row r="3059" spans="1:16" x14ac:dyDescent="0.25">
      <c r="A3059" t="s">
        <v>2</v>
      </c>
      <c r="B3059" t="s">
        <v>9866</v>
      </c>
      <c r="C3059" t="s">
        <v>84</v>
      </c>
      <c r="D3059" t="s">
        <v>4526</v>
      </c>
      <c r="E3059" t="s">
        <v>59</v>
      </c>
      <c r="F3059" t="b">
        <v>0</v>
      </c>
      <c r="G3059" t="s">
        <v>65</v>
      </c>
      <c r="H3059" s="1">
        <v>46057.959837962961</v>
      </c>
      <c r="I3059" t="b">
        <v>0</v>
      </c>
      <c r="J3059" t="b">
        <v>1</v>
      </c>
      <c r="K3059" t="s">
        <v>41</v>
      </c>
      <c r="L3059" t="s">
        <v>60</v>
      </c>
      <c r="M3059">
        <v>124300</v>
      </c>
      <c r="N3059"/>
      <c r="O3059" t="s">
        <v>1490</v>
      </c>
      <c r="P3059" t="s">
        <v>9867</v>
      </c>
    </row>
    <row r="3060" spans="1:16" x14ac:dyDescent="0.25">
      <c r="A3060" t="s">
        <v>0</v>
      </c>
      <c r="B3060" t="s">
        <v>268</v>
      </c>
      <c r="C3060" t="s">
        <v>104</v>
      </c>
      <c r="D3060" t="s">
        <v>4526</v>
      </c>
      <c r="E3060" t="s">
        <v>59</v>
      </c>
      <c r="F3060" t="b">
        <v>0</v>
      </c>
      <c r="G3060" t="s">
        <v>63</v>
      </c>
      <c r="H3060" s="1">
        <v>46057.970555555563</v>
      </c>
      <c r="I3060" t="b">
        <v>0</v>
      </c>
      <c r="J3060" t="b">
        <v>0</v>
      </c>
      <c r="K3060" t="s">
        <v>41</v>
      </c>
      <c r="L3060" t="s">
        <v>60</v>
      </c>
      <c r="M3060">
        <v>100000</v>
      </c>
      <c r="N3060"/>
      <c r="O3060" t="s">
        <v>3934</v>
      </c>
      <c r="P3060" t="s">
        <v>219</v>
      </c>
    </row>
    <row r="3061" spans="1:16" x14ac:dyDescent="0.25">
      <c r="A3061" t="s">
        <v>1</v>
      </c>
      <c r="B3061" t="s">
        <v>9868</v>
      </c>
      <c r="C3061" t="s">
        <v>2555</v>
      </c>
      <c r="D3061" t="s">
        <v>4526</v>
      </c>
      <c r="E3061" t="s">
        <v>59</v>
      </c>
      <c r="F3061" t="b">
        <v>0</v>
      </c>
      <c r="G3061" t="s">
        <v>63</v>
      </c>
      <c r="H3061" s="1">
        <v>46057.971041666657</v>
      </c>
      <c r="I3061" t="b">
        <v>0</v>
      </c>
      <c r="J3061" t="b">
        <v>1</v>
      </c>
      <c r="K3061" t="s">
        <v>41</v>
      </c>
      <c r="L3061" t="s">
        <v>60</v>
      </c>
      <c r="M3061">
        <v>84500</v>
      </c>
      <c r="N3061"/>
      <c r="O3061" t="s">
        <v>480</v>
      </c>
      <c r="P3061" t="s">
        <v>9869</v>
      </c>
    </row>
    <row r="3062" spans="1:16" x14ac:dyDescent="0.25">
      <c r="A3062" t="s">
        <v>2</v>
      </c>
      <c r="B3062" t="s">
        <v>4358</v>
      </c>
      <c r="C3062" t="s">
        <v>3994</v>
      </c>
      <c r="D3062" t="s">
        <v>2360</v>
      </c>
      <c r="E3062" t="s">
        <v>59</v>
      </c>
      <c r="F3062" t="b">
        <v>0</v>
      </c>
      <c r="G3062" t="s">
        <v>68</v>
      </c>
      <c r="H3062" s="1">
        <v>46058.000613425917</v>
      </c>
      <c r="I3062" t="b">
        <v>0</v>
      </c>
      <c r="J3062" t="b">
        <v>0</v>
      </c>
      <c r="K3062" t="s">
        <v>41</v>
      </c>
      <c r="L3062" t="s">
        <v>74</v>
      </c>
      <c r="M3062"/>
      <c r="N3062">
        <v>21.625</v>
      </c>
      <c r="O3062" t="s">
        <v>9870</v>
      </c>
      <c r="P3062" t="s">
        <v>9871</v>
      </c>
    </row>
    <row r="3063" spans="1:16" x14ac:dyDescent="0.25">
      <c r="A3063" t="s">
        <v>1</v>
      </c>
      <c r="B3063" t="s">
        <v>1</v>
      </c>
      <c r="C3063" t="s">
        <v>319</v>
      </c>
      <c r="D3063" t="s">
        <v>9872</v>
      </c>
      <c r="E3063" t="s">
        <v>88</v>
      </c>
      <c r="F3063" t="b">
        <v>0</v>
      </c>
      <c r="G3063" t="s">
        <v>77</v>
      </c>
      <c r="H3063" s="1">
        <v>46058.001817129632</v>
      </c>
      <c r="I3063" t="b">
        <v>0</v>
      </c>
      <c r="J3063" t="b">
        <v>1</v>
      </c>
      <c r="K3063" t="s">
        <v>41</v>
      </c>
      <c r="L3063" t="s">
        <v>74</v>
      </c>
      <c r="M3063"/>
      <c r="N3063">
        <v>140</v>
      </c>
      <c r="O3063" t="s">
        <v>1041</v>
      </c>
      <c r="P3063" t="s">
        <v>9873</v>
      </c>
    </row>
    <row r="3064" spans="1:16" x14ac:dyDescent="0.25">
      <c r="A3064" t="s">
        <v>3</v>
      </c>
      <c r="B3064" t="s">
        <v>3232</v>
      </c>
      <c r="C3064" t="s">
        <v>13</v>
      </c>
      <c r="D3064" t="s">
        <v>4346</v>
      </c>
      <c r="E3064" t="s">
        <v>59</v>
      </c>
      <c r="F3064" t="b">
        <v>0</v>
      </c>
      <c r="G3064" t="s">
        <v>13</v>
      </c>
      <c r="H3064" s="1">
        <v>46058.003009259257</v>
      </c>
      <c r="I3064" t="b">
        <v>1</v>
      </c>
      <c r="J3064" t="b">
        <v>0</v>
      </c>
      <c r="K3064" t="s">
        <v>13</v>
      </c>
      <c r="L3064" t="s">
        <v>60</v>
      </c>
      <c r="M3064">
        <v>93026.5</v>
      </c>
      <c r="N3064"/>
      <c r="O3064" t="s">
        <v>9874</v>
      </c>
      <c r="P3064" t="s">
        <v>9875</v>
      </c>
    </row>
    <row r="3065" spans="1:16" x14ac:dyDescent="0.25">
      <c r="A3065" t="s">
        <v>5</v>
      </c>
      <c r="B3065" t="s">
        <v>9876</v>
      </c>
      <c r="C3065" t="s">
        <v>500</v>
      </c>
      <c r="D3065" t="s">
        <v>4346</v>
      </c>
      <c r="E3065" t="s">
        <v>232</v>
      </c>
      <c r="F3065" t="b">
        <v>0</v>
      </c>
      <c r="G3065" t="s">
        <v>13</v>
      </c>
      <c r="H3065" s="1">
        <v>46058.00309027778</v>
      </c>
      <c r="I3065" t="b">
        <v>0</v>
      </c>
      <c r="J3065" t="b">
        <v>0</v>
      </c>
      <c r="K3065" t="s">
        <v>13</v>
      </c>
      <c r="L3065" t="s">
        <v>74</v>
      </c>
      <c r="M3065"/>
      <c r="N3065">
        <v>77.5</v>
      </c>
      <c r="O3065" t="s">
        <v>9877</v>
      </c>
      <c r="P3065" t="s">
        <v>9878</v>
      </c>
    </row>
    <row r="3066" spans="1:16" x14ac:dyDescent="0.25">
      <c r="A3066" t="s">
        <v>0</v>
      </c>
      <c r="B3066" t="s">
        <v>9879</v>
      </c>
      <c r="C3066" t="s">
        <v>19</v>
      </c>
      <c r="D3066" t="s">
        <v>4518</v>
      </c>
      <c r="E3066" t="s">
        <v>132</v>
      </c>
      <c r="F3066" t="b">
        <v>0</v>
      </c>
      <c r="G3066" t="s">
        <v>19</v>
      </c>
      <c r="H3066" s="1">
        <v>46058.003310185188</v>
      </c>
      <c r="I3066" t="b">
        <v>1</v>
      </c>
      <c r="J3066" t="b">
        <v>0</v>
      </c>
      <c r="K3066" t="s">
        <v>19</v>
      </c>
      <c r="L3066" t="s">
        <v>60</v>
      </c>
      <c r="M3066">
        <v>50000</v>
      </c>
      <c r="N3066"/>
      <c r="O3066" t="s">
        <v>4519</v>
      </c>
      <c r="P3066" t="s">
        <v>208</v>
      </c>
    </row>
    <row r="3067" spans="1:16" x14ac:dyDescent="0.25">
      <c r="A3067" t="s">
        <v>0</v>
      </c>
      <c r="B3067" t="s">
        <v>9880</v>
      </c>
      <c r="C3067" t="s">
        <v>19</v>
      </c>
      <c r="D3067" t="s">
        <v>4518</v>
      </c>
      <c r="E3067" t="s">
        <v>59</v>
      </c>
      <c r="F3067" t="b">
        <v>0</v>
      </c>
      <c r="G3067" t="s">
        <v>19</v>
      </c>
      <c r="H3067" s="1">
        <v>46058.003310185188</v>
      </c>
      <c r="I3067" t="b">
        <v>1</v>
      </c>
      <c r="J3067" t="b">
        <v>0</v>
      </c>
      <c r="K3067" t="s">
        <v>19</v>
      </c>
      <c r="L3067" t="s">
        <v>60</v>
      </c>
      <c r="M3067">
        <v>50000</v>
      </c>
      <c r="N3067"/>
      <c r="O3067" t="s">
        <v>4519</v>
      </c>
    </row>
    <row r="3068" spans="1:16" x14ac:dyDescent="0.25">
      <c r="A3068" t="s">
        <v>0</v>
      </c>
      <c r="B3068" t="s">
        <v>9881</v>
      </c>
      <c r="C3068" t="s">
        <v>2181</v>
      </c>
      <c r="D3068" t="s">
        <v>4671</v>
      </c>
      <c r="E3068" t="s">
        <v>59</v>
      </c>
      <c r="F3068" t="b">
        <v>0</v>
      </c>
      <c r="G3068" t="s">
        <v>63</v>
      </c>
      <c r="H3068" s="1">
        <v>46058.012291666673</v>
      </c>
      <c r="I3068" t="b">
        <v>0</v>
      </c>
      <c r="J3068" t="b">
        <v>1</v>
      </c>
      <c r="K3068" t="s">
        <v>41</v>
      </c>
      <c r="L3068" t="s">
        <v>60</v>
      </c>
      <c r="M3068">
        <v>128500</v>
      </c>
      <c r="N3068"/>
      <c r="O3068" t="s">
        <v>735</v>
      </c>
      <c r="P3068" t="s">
        <v>3309</v>
      </c>
    </row>
    <row r="3069" spans="1:16" x14ac:dyDescent="0.25">
      <c r="A3069" t="s">
        <v>0</v>
      </c>
      <c r="B3069" t="s">
        <v>9882</v>
      </c>
      <c r="C3069" t="s">
        <v>3680</v>
      </c>
      <c r="D3069" t="s">
        <v>2360</v>
      </c>
      <c r="E3069" t="s">
        <v>59</v>
      </c>
      <c r="F3069" t="b">
        <v>0</v>
      </c>
      <c r="G3069" t="s">
        <v>65</v>
      </c>
      <c r="H3069" s="1">
        <v>46058.083599537043</v>
      </c>
      <c r="I3069" t="b">
        <v>1</v>
      </c>
      <c r="J3069" t="b">
        <v>1</v>
      </c>
      <c r="K3069" t="s">
        <v>41</v>
      </c>
      <c r="L3069" t="s">
        <v>60</v>
      </c>
      <c r="M3069">
        <v>97850</v>
      </c>
      <c r="N3069"/>
      <c r="O3069" t="s">
        <v>9211</v>
      </c>
      <c r="P3069" t="s">
        <v>9883</v>
      </c>
    </row>
    <row r="3070" spans="1:16" x14ac:dyDescent="0.25">
      <c r="A3070" t="s">
        <v>0</v>
      </c>
      <c r="B3070" t="s">
        <v>9884</v>
      </c>
      <c r="C3070" t="s">
        <v>200</v>
      </c>
      <c r="D3070" t="s">
        <v>2360</v>
      </c>
      <c r="E3070" t="s">
        <v>59</v>
      </c>
      <c r="F3070" t="b">
        <v>0</v>
      </c>
      <c r="G3070" t="s">
        <v>65</v>
      </c>
      <c r="H3070" s="1">
        <v>46058.083599537043</v>
      </c>
      <c r="I3070" t="b">
        <v>1</v>
      </c>
      <c r="J3070" t="b">
        <v>1</v>
      </c>
      <c r="K3070" t="s">
        <v>41</v>
      </c>
      <c r="L3070" t="s">
        <v>60</v>
      </c>
      <c r="M3070">
        <v>97850</v>
      </c>
      <c r="N3070"/>
      <c r="O3070" t="s">
        <v>9211</v>
      </c>
      <c r="P3070" t="s">
        <v>9883</v>
      </c>
    </row>
    <row r="3071" spans="1:16" x14ac:dyDescent="0.25">
      <c r="A3071" t="s">
        <v>0</v>
      </c>
      <c r="B3071" t="s">
        <v>9885</v>
      </c>
      <c r="C3071" t="s">
        <v>2896</v>
      </c>
      <c r="D3071" t="s">
        <v>2360</v>
      </c>
      <c r="E3071" t="s">
        <v>59</v>
      </c>
      <c r="F3071" t="b">
        <v>0</v>
      </c>
      <c r="G3071" t="s">
        <v>68</v>
      </c>
      <c r="H3071" s="1">
        <v>46058.08390046296</v>
      </c>
      <c r="I3071" t="b">
        <v>1</v>
      </c>
      <c r="J3071" t="b">
        <v>1</v>
      </c>
      <c r="K3071" t="s">
        <v>41</v>
      </c>
      <c r="L3071" t="s">
        <v>60</v>
      </c>
      <c r="M3071">
        <v>97850</v>
      </c>
      <c r="N3071"/>
      <c r="O3071" t="s">
        <v>9211</v>
      </c>
      <c r="P3071" t="s">
        <v>9883</v>
      </c>
    </row>
    <row r="3072" spans="1:16" x14ac:dyDescent="0.25">
      <c r="A3072" t="s">
        <v>3</v>
      </c>
      <c r="B3072" t="s">
        <v>9886</v>
      </c>
      <c r="D3072" t="s">
        <v>4538</v>
      </c>
      <c r="E3072" t="s">
        <v>59</v>
      </c>
      <c r="F3072" t="b">
        <v>0</v>
      </c>
      <c r="G3072" t="s">
        <v>40</v>
      </c>
      <c r="H3072" s="1">
        <v>46058.129421296297</v>
      </c>
      <c r="I3072" t="b">
        <v>0</v>
      </c>
      <c r="J3072" t="b">
        <v>0</v>
      </c>
      <c r="K3072" t="s">
        <v>40</v>
      </c>
      <c r="L3072" t="s">
        <v>60</v>
      </c>
      <c r="M3072">
        <v>30000</v>
      </c>
      <c r="N3072"/>
      <c r="O3072" t="s">
        <v>9887</v>
      </c>
    </row>
    <row r="3073" spans="1:16" x14ac:dyDescent="0.25">
      <c r="A3073" t="s">
        <v>1</v>
      </c>
      <c r="B3073" t="s">
        <v>4857</v>
      </c>
      <c r="C3073" t="s">
        <v>190</v>
      </c>
      <c r="D3073" t="s">
        <v>4526</v>
      </c>
      <c r="E3073" t="s">
        <v>132</v>
      </c>
      <c r="F3073" t="b">
        <v>0</v>
      </c>
      <c r="G3073" t="s">
        <v>63</v>
      </c>
      <c r="H3073" s="1">
        <v>46058.137708333343</v>
      </c>
      <c r="I3073" t="b">
        <v>0</v>
      </c>
      <c r="J3073" t="b">
        <v>1</v>
      </c>
      <c r="K3073" t="s">
        <v>41</v>
      </c>
      <c r="L3073" t="s">
        <v>60</v>
      </c>
      <c r="M3073">
        <v>135000</v>
      </c>
      <c r="N3073"/>
      <c r="O3073" t="s">
        <v>4280</v>
      </c>
      <c r="P3073" t="s">
        <v>9727</v>
      </c>
    </row>
    <row r="3074" spans="1:16" x14ac:dyDescent="0.25">
      <c r="A3074" t="s">
        <v>1</v>
      </c>
      <c r="B3074" t="s">
        <v>9888</v>
      </c>
      <c r="C3074" t="s">
        <v>1384</v>
      </c>
      <c r="D3074" t="s">
        <v>4756</v>
      </c>
      <c r="E3074" t="s">
        <v>59</v>
      </c>
      <c r="F3074" t="b">
        <v>0</v>
      </c>
      <c r="G3074" t="s">
        <v>77</v>
      </c>
      <c r="H3074" s="1">
        <v>46058.168449074074</v>
      </c>
      <c r="I3074" t="b">
        <v>1</v>
      </c>
      <c r="J3074" t="b">
        <v>1</v>
      </c>
      <c r="K3074" t="s">
        <v>41</v>
      </c>
      <c r="L3074" t="s">
        <v>60</v>
      </c>
      <c r="M3074">
        <v>135000</v>
      </c>
      <c r="N3074"/>
      <c r="O3074" t="s">
        <v>4472</v>
      </c>
      <c r="P3074" t="s">
        <v>9889</v>
      </c>
    </row>
    <row r="3075" spans="1:16" x14ac:dyDescent="0.25">
      <c r="A3075" t="s">
        <v>1</v>
      </c>
      <c r="B3075" t="s">
        <v>156</v>
      </c>
      <c r="C3075" t="s">
        <v>9890</v>
      </c>
      <c r="D3075" t="s">
        <v>4346</v>
      </c>
      <c r="E3075" t="s">
        <v>59</v>
      </c>
      <c r="F3075" t="b">
        <v>0</v>
      </c>
      <c r="G3075" t="s">
        <v>19</v>
      </c>
      <c r="H3075" s="1">
        <v>46058.228483796287</v>
      </c>
      <c r="I3075" t="b">
        <v>0</v>
      </c>
      <c r="J3075" t="b">
        <v>0</v>
      </c>
      <c r="K3075" t="s">
        <v>19</v>
      </c>
      <c r="L3075" t="s">
        <v>60</v>
      </c>
      <c r="M3075">
        <v>1100000</v>
      </c>
      <c r="N3075"/>
      <c r="O3075" t="s">
        <v>2875</v>
      </c>
      <c r="P3075" t="s">
        <v>9891</v>
      </c>
    </row>
    <row r="3076" spans="1:16" x14ac:dyDescent="0.25">
      <c r="A3076" t="s">
        <v>7</v>
      </c>
      <c r="B3076" t="s">
        <v>9892</v>
      </c>
      <c r="C3076" t="s">
        <v>5818</v>
      </c>
      <c r="D3076" t="s">
        <v>2360</v>
      </c>
      <c r="E3076" t="s">
        <v>59</v>
      </c>
      <c r="F3076" t="b">
        <v>0</v>
      </c>
      <c r="G3076" t="s">
        <v>68</v>
      </c>
      <c r="H3076" s="1">
        <v>46058.250752314823</v>
      </c>
      <c r="I3076" t="b">
        <v>0</v>
      </c>
      <c r="J3076" t="b">
        <v>0</v>
      </c>
      <c r="K3076" t="s">
        <v>41</v>
      </c>
      <c r="L3076" t="s">
        <v>60</v>
      </c>
      <c r="M3076">
        <v>73850</v>
      </c>
      <c r="N3076"/>
      <c r="O3076" t="s">
        <v>5819</v>
      </c>
      <c r="P3076" t="s">
        <v>3570</v>
      </c>
    </row>
    <row r="3077" spans="1:16" x14ac:dyDescent="0.25">
      <c r="A3077" t="s">
        <v>0</v>
      </c>
      <c r="B3077" t="s">
        <v>2061</v>
      </c>
      <c r="C3077" t="s">
        <v>984</v>
      </c>
      <c r="D3077" t="s">
        <v>4346</v>
      </c>
      <c r="E3077" t="s">
        <v>59</v>
      </c>
      <c r="F3077" t="b">
        <v>0</v>
      </c>
      <c r="G3077" t="s">
        <v>25</v>
      </c>
      <c r="H3077" s="1">
        <v>46058.306087962963</v>
      </c>
      <c r="I3077" t="b">
        <v>1</v>
      </c>
      <c r="J3077" t="b">
        <v>0</v>
      </c>
      <c r="K3077" t="s">
        <v>25</v>
      </c>
      <c r="L3077" t="s">
        <v>60</v>
      </c>
      <c r="M3077">
        <v>84000</v>
      </c>
      <c r="N3077"/>
      <c r="O3077" t="s">
        <v>7577</v>
      </c>
      <c r="P3077" t="s">
        <v>9893</v>
      </c>
    </row>
    <row r="3078" spans="1:16" x14ac:dyDescent="0.25">
      <c r="A3078" t="s">
        <v>1</v>
      </c>
      <c r="B3078" t="s">
        <v>9894</v>
      </c>
      <c r="C3078" t="s">
        <v>84</v>
      </c>
      <c r="D3078" t="s">
        <v>4346</v>
      </c>
      <c r="E3078" t="s">
        <v>59</v>
      </c>
      <c r="F3078" t="b">
        <v>0</v>
      </c>
      <c r="G3078" t="s">
        <v>68</v>
      </c>
      <c r="H3078" s="1">
        <v>46058.334583333337</v>
      </c>
      <c r="I3078" t="b">
        <v>1</v>
      </c>
      <c r="J3078" t="b">
        <v>1</v>
      </c>
      <c r="K3078" t="s">
        <v>41</v>
      </c>
      <c r="L3078" t="s">
        <v>60</v>
      </c>
      <c r="M3078">
        <v>155500</v>
      </c>
      <c r="N3078"/>
      <c r="O3078" t="s">
        <v>1183</v>
      </c>
      <c r="P3078" t="s">
        <v>1476</v>
      </c>
    </row>
    <row r="3079" spans="1:16" x14ac:dyDescent="0.25">
      <c r="A3079" t="s">
        <v>2</v>
      </c>
      <c r="B3079" t="s">
        <v>9895</v>
      </c>
      <c r="C3079" t="s">
        <v>92</v>
      </c>
      <c r="D3079" t="s">
        <v>2360</v>
      </c>
      <c r="E3079" t="s">
        <v>72</v>
      </c>
      <c r="F3079" t="b">
        <v>0</v>
      </c>
      <c r="G3079" t="s">
        <v>77</v>
      </c>
      <c r="H3079" s="1">
        <v>46058.417268518519</v>
      </c>
      <c r="I3079" t="b">
        <v>0</v>
      </c>
      <c r="J3079" t="b">
        <v>1</v>
      </c>
      <c r="K3079" t="s">
        <v>41</v>
      </c>
      <c r="L3079" t="s">
        <v>60</v>
      </c>
      <c r="M3079">
        <v>214500</v>
      </c>
      <c r="N3079"/>
      <c r="O3079" t="s">
        <v>424</v>
      </c>
      <c r="P3079" t="s">
        <v>4581</v>
      </c>
    </row>
    <row r="3080" spans="1:16" x14ac:dyDescent="0.25">
      <c r="A3080" t="s">
        <v>0</v>
      </c>
      <c r="B3080" t="s">
        <v>9896</v>
      </c>
      <c r="C3080" t="s">
        <v>5026</v>
      </c>
      <c r="D3080" t="s">
        <v>4346</v>
      </c>
      <c r="E3080" t="s">
        <v>59</v>
      </c>
      <c r="F3080" t="b">
        <v>0</v>
      </c>
      <c r="G3080" t="s">
        <v>40</v>
      </c>
      <c r="H3080" s="1">
        <v>46058.419293981482</v>
      </c>
      <c r="I3080" t="b">
        <v>1</v>
      </c>
      <c r="J3080" t="b">
        <v>0</v>
      </c>
      <c r="K3080" t="s">
        <v>40</v>
      </c>
      <c r="L3080" t="s">
        <v>60</v>
      </c>
      <c r="M3080">
        <v>35000</v>
      </c>
      <c r="N3080"/>
      <c r="O3080" t="s">
        <v>9897</v>
      </c>
      <c r="P3080" t="s">
        <v>9898</v>
      </c>
    </row>
    <row r="3081" spans="1:16" x14ac:dyDescent="0.25">
      <c r="A3081" t="s">
        <v>1</v>
      </c>
      <c r="B3081" t="s">
        <v>316</v>
      </c>
      <c r="C3081" t="s">
        <v>6744</v>
      </c>
      <c r="D3081" t="s">
        <v>4599</v>
      </c>
      <c r="E3081" t="s">
        <v>59</v>
      </c>
      <c r="F3081" t="b">
        <v>0</v>
      </c>
      <c r="G3081" t="s">
        <v>40</v>
      </c>
      <c r="H3081" s="1">
        <v>46058.461180555547</v>
      </c>
      <c r="I3081" t="b">
        <v>1</v>
      </c>
      <c r="J3081" t="b">
        <v>0</v>
      </c>
      <c r="K3081" t="s">
        <v>40</v>
      </c>
      <c r="L3081" t="s">
        <v>60</v>
      </c>
      <c r="M3081">
        <v>77500</v>
      </c>
      <c r="N3081"/>
      <c r="O3081" t="s">
        <v>9899</v>
      </c>
      <c r="P3081" t="s">
        <v>9900</v>
      </c>
    </row>
    <row r="3082" spans="1:16" x14ac:dyDescent="0.25">
      <c r="A3082" t="s">
        <v>1</v>
      </c>
      <c r="B3082" t="s">
        <v>9901</v>
      </c>
      <c r="C3082" t="s">
        <v>913</v>
      </c>
      <c r="D3082" t="s">
        <v>4346</v>
      </c>
      <c r="E3082" t="s">
        <v>59</v>
      </c>
      <c r="F3082" t="b">
        <v>0</v>
      </c>
      <c r="G3082" t="s">
        <v>20</v>
      </c>
      <c r="H3082" s="1">
        <v>46058.490613425929</v>
      </c>
      <c r="I3082" t="b">
        <v>0</v>
      </c>
      <c r="J3082" t="b">
        <v>0</v>
      </c>
      <c r="K3082" t="s">
        <v>20</v>
      </c>
      <c r="L3082" t="s">
        <v>60</v>
      </c>
      <c r="M3082">
        <v>72500</v>
      </c>
      <c r="N3082"/>
      <c r="O3082" t="s">
        <v>3702</v>
      </c>
      <c r="P3082" t="s">
        <v>261</v>
      </c>
    </row>
    <row r="3083" spans="1:16" x14ac:dyDescent="0.25">
      <c r="A3083" t="s">
        <v>2</v>
      </c>
      <c r="B3083" t="s">
        <v>1850</v>
      </c>
      <c r="C3083" t="s">
        <v>9902</v>
      </c>
      <c r="D3083" t="s">
        <v>2734</v>
      </c>
      <c r="E3083" t="s">
        <v>59</v>
      </c>
      <c r="F3083" t="b">
        <v>0</v>
      </c>
      <c r="G3083" t="s">
        <v>77</v>
      </c>
      <c r="H3083" s="1">
        <v>46058.500590277778</v>
      </c>
      <c r="I3083" t="b">
        <v>0</v>
      </c>
      <c r="J3083" t="b">
        <v>0</v>
      </c>
      <c r="K3083" t="s">
        <v>41</v>
      </c>
      <c r="L3083" t="s">
        <v>60</v>
      </c>
      <c r="M3083">
        <v>187374</v>
      </c>
      <c r="N3083"/>
      <c r="O3083" t="s">
        <v>3271</v>
      </c>
      <c r="P3083" t="s">
        <v>9903</v>
      </c>
    </row>
    <row r="3084" spans="1:16" x14ac:dyDescent="0.25">
      <c r="A3084" t="s">
        <v>1</v>
      </c>
      <c r="B3084" t="s">
        <v>4486</v>
      </c>
      <c r="C3084" t="s">
        <v>172</v>
      </c>
      <c r="D3084" t="s">
        <v>4346</v>
      </c>
      <c r="E3084" t="s">
        <v>59</v>
      </c>
      <c r="F3084" t="b">
        <v>0</v>
      </c>
      <c r="G3084" t="s">
        <v>68</v>
      </c>
      <c r="H3084" s="1">
        <v>46058.501192129632</v>
      </c>
      <c r="I3084" t="b">
        <v>0</v>
      </c>
      <c r="J3084" t="b">
        <v>0</v>
      </c>
      <c r="K3084" t="s">
        <v>41</v>
      </c>
      <c r="L3084" t="s">
        <v>60</v>
      </c>
      <c r="M3084">
        <v>198627.495</v>
      </c>
      <c r="N3084"/>
      <c r="O3084" t="s">
        <v>9904</v>
      </c>
      <c r="P3084" t="s">
        <v>9905</v>
      </c>
    </row>
    <row r="3085" spans="1:16" x14ac:dyDescent="0.25">
      <c r="A3085" t="s">
        <v>2</v>
      </c>
      <c r="B3085" t="s">
        <v>9906</v>
      </c>
      <c r="C3085" t="s">
        <v>112</v>
      </c>
      <c r="D3085" t="s">
        <v>4526</v>
      </c>
      <c r="E3085" t="s">
        <v>132</v>
      </c>
      <c r="F3085" t="b">
        <v>0</v>
      </c>
      <c r="G3085" t="s">
        <v>65</v>
      </c>
      <c r="H3085" s="1">
        <v>46058.542129629634</v>
      </c>
      <c r="I3085" t="b">
        <v>0</v>
      </c>
      <c r="J3085" t="b">
        <v>1</v>
      </c>
      <c r="K3085" t="s">
        <v>41</v>
      </c>
      <c r="L3085" t="s">
        <v>60</v>
      </c>
      <c r="M3085">
        <v>102000</v>
      </c>
      <c r="N3085"/>
      <c r="O3085" t="s">
        <v>4743</v>
      </c>
      <c r="P3085" t="s">
        <v>9907</v>
      </c>
    </row>
    <row r="3086" spans="1:16" x14ac:dyDescent="0.25">
      <c r="A3086" t="s">
        <v>0</v>
      </c>
      <c r="B3086" t="s">
        <v>9908</v>
      </c>
      <c r="C3086" t="s">
        <v>13</v>
      </c>
      <c r="D3086" t="s">
        <v>4637</v>
      </c>
      <c r="F3086" t="b">
        <v>0</v>
      </c>
      <c r="G3086" t="s">
        <v>13</v>
      </c>
      <c r="H3086" s="1">
        <v>46058.543368055558</v>
      </c>
      <c r="I3086" t="b">
        <v>1</v>
      </c>
      <c r="J3086" t="b">
        <v>0</v>
      </c>
      <c r="K3086" t="s">
        <v>13</v>
      </c>
      <c r="L3086" t="s">
        <v>74</v>
      </c>
      <c r="M3086"/>
      <c r="N3086">
        <v>25</v>
      </c>
      <c r="O3086" t="s">
        <v>4596</v>
      </c>
      <c r="P3086" t="s">
        <v>2175</v>
      </c>
    </row>
    <row r="3087" spans="1:16" x14ac:dyDescent="0.25">
      <c r="A3087" t="s">
        <v>1</v>
      </c>
      <c r="B3087" t="s">
        <v>9909</v>
      </c>
      <c r="C3087" t="s">
        <v>500</v>
      </c>
      <c r="D3087" t="s">
        <v>4756</v>
      </c>
      <c r="E3087" t="s">
        <v>59</v>
      </c>
      <c r="F3087" t="b">
        <v>0</v>
      </c>
      <c r="G3087" t="s">
        <v>13</v>
      </c>
      <c r="H3087" s="1">
        <v>46058.585231481477</v>
      </c>
      <c r="I3087" t="b">
        <v>1</v>
      </c>
      <c r="J3087" t="b">
        <v>0</v>
      </c>
      <c r="K3087" t="s">
        <v>13</v>
      </c>
      <c r="L3087" t="s">
        <v>60</v>
      </c>
      <c r="M3087">
        <v>110000</v>
      </c>
      <c r="N3087"/>
      <c r="O3087" t="s">
        <v>2302</v>
      </c>
      <c r="P3087" t="s">
        <v>6361</v>
      </c>
    </row>
    <row r="3088" spans="1:16" x14ac:dyDescent="0.25">
      <c r="A3088" t="s">
        <v>4</v>
      </c>
      <c r="B3088" t="s">
        <v>9910</v>
      </c>
      <c r="C3088" t="s">
        <v>2874</v>
      </c>
      <c r="D3088" t="s">
        <v>4569</v>
      </c>
      <c r="E3088" t="s">
        <v>59</v>
      </c>
      <c r="F3088" t="b">
        <v>0</v>
      </c>
      <c r="G3088" t="s">
        <v>17</v>
      </c>
      <c r="H3088" s="1">
        <v>46058.585520833331</v>
      </c>
      <c r="I3088" t="b">
        <v>0</v>
      </c>
      <c r="J3088" t="b">
        <v>0</v>
      </c>
      <c r="K3088" t="s">
        <v>17</v>
      </c>
      <c r="L3088" t="s">
        <v>74</v>
      </c>
      <c r="M3088"/>
      <c r="N3088">
        <v>42.79</v>
      </c>
      <c r="O3088" t="s">
        <v>1867</v>
      </c>
      <c r="P3088" t="s">
        <v>9911</v>
      </c>
    </row>
    <row r="3089" spans="1:16" x14ac:dyDescent="0.25">
      <c r="A3089" t="s">
        <v>6</v>
      </c>
      <c r="B3089" t="s">
        <v>9912</v>
      </c>
      <c r="C3089" t="s">
        <v>1250</v>
      </c>
      <c r="D3089" t="s">
        <v>4756</v>
      </c>
      <c r="E3089" t="s">
        <v>59</v>
      </c>
      <c r="F3089" t="b">
        <v>0</v>
      </c>
      <c r="G3089" t="s">
        <v>89</v>
      </c>
      <c r="H3089" s="1">
        <v>46058.6253125</v>
      </c>
      <c r="I3089" t="b">
        <v>0</v>
      </c>
      <c r="J3089" t="b">
        <v>0</v>
      </c>
      <c r="K3089" t="s">
        <v>41</v>
      </c>
      <c r="L3089" t="s">
        <v>60</v>
      </c>
      <c r="M3089">
        <v>275000</v>
      </c>
      <c r="N3089"/>
      <c r="O3089" t="s">
        <v>9913</v>
      </c>
      <c r="P3089" t="s">
        <v>9914</v>
      </c>
    </row>
    <row r="3090" spans="1:16" x14ac:dyDescent="0.25">
      <c r="A3090" t="s">
        <v>5</v>
      </c>
      <c r="B3090" t="s">
        <v>9915</v>
      </c>
      <c r="C3090" t="s">
        <v>3216</v>
      </c>
      <c r="D3090" t="s">
        <v>4346</v>
      </c>
      <c r="E3090" t="s">
        <v>232</v>
      </c>
      <c r="F3090" t="b">
        <v>0</v>
      </c>
      <c r="G3090" t="s">
        <v>13</v>
      </c>
      <c r="H3090" s="1">
        <v>46058.626898148148</v>
      </c>
      <c r="I3090" t="b">
        <v>0</v>
      </c>
      <c r="J3090" t="b">
        <v>0</v>
      </c>
      <c r="K3090" t="s">
        <v>13</v>
      </c>
      <c r="L3090" t="s">
        <v>74</v>
      </c>
      <c r="M3090"/>
      <c r="N3090">
        <v>105</v>
      </c>
      <c r="O3090" t="s">
        <v>9916</v>
      </c>
      <c r="P3090" t="s">
        <v>9917</v>
      </c>
    </row>
    <row r="3091" spans="1:16" x14ac:dyDescent="0.25">
      <c r="A3091" t="s">
        <v>1</v>
      </c>
      <c r="B3091" t="s">
        <v>9918</v>
      </c>
      <c r="C3091" t="s">
        <v>9919</v>
      </c>
      <c r="D3091" t="s">
        <v>4756</v>
      </c>
      <c r="E3091" t="s">
        <v>59</v>
      </c>
      <c r="F3091" t="b">
        <v>0</v>
      </c>
      <c r="G3091" t="s">
        <v>13</v>
      </c>
      <c r="H3091" s="1">
        <v>46058.626898148148</v>
      </c>
      <c r="I3091" t="b">
        <v>0</v>
      </c>
      <c r="J3091" t="b">
        <v>0</v>
      </c>
      <c r="K3091" t="s">
        <v>13</v>
      </c>
      <c r="L3091" t="s">
        <v>60</v>
      </c>
      <c r="M3091">
        <v>95000</v>
      </c>
      <c r="N3091"/>
      <c r="O3091" t="s">
        <v>9920</v>
      </c>
      <c r="P3091" t="s">
        <v>9921</v>
      </c>
    </row>
    <row r="3092" spans="1:16" x14ac:dyDescent="0.25">
      <c r="A3092" t="s">
        <v>1</v>
      </c>
      <c r="B3092" t="s">
        <v>4276</v>
      </c>
      <c r="C3092" t="s">
        <v>9922</v>
      </c>
      <c r="D3092" t="s">
        <v>4346</v>
      </c>
      <c r="E3092" t="s">
        <v>59</v>
      </c>
      <c r="F3092" t="b">
        <v>0</v>
      </c>
      <c r="G3092" t="s">
        <v>13</v>
      </c>
      <c r="H3092" s="1">
        <v>46058.626921296287</v>
      </c>
      <c r="I3092" t="b">
        <v>0</v>
      </c>
      <c r="J3092" t="b">
        <v>0</v>
      </c>
      <c r="K3092" t="s">
        <v>13</v>
      </c>
      <c r="L3092" t="s">
        <v>60</v>
      </c>
      <c r="M3092">
        <v>157500</v>
      </c>
      <c r="N3092"/>
      <c r="O3092" t="s">
        <v>9923</v>
      </c>
      <c r="P3092" t="s">
        <v>9924</v>
      </c>
    </row>
    <row r="3093" spans="1:16" x14ac:dyDescent="0.25">
      <c r="A3093" t="s">
        <v>5</v>
      </c>
      <c r="B3093" t="s">
        <v>9925</v>
      </c>
      <c r="C3093" t="s">
        <v>40</v>
      </c>
      <c r="D3093" t="s">
        <v>4526</v>
      </c>
      <c r="E3093" t="s">
        <v>59</v>
      </c>
      <c r="F3093" t="b">
        <v>0</v>
      </c>
      <c r="G3093" t="s">
        <v>40</v>
      </c>
      <c r="H3093" s="1">
        <v>46058.627847222233</v>
      </c>
      <c r="I3093" t="b">
        <v>1</v>
      </c>
      <c r="J3093" t="b">
        <v>0</v>
      </c>
      <c r="K3093" t="s">
        <v>40</v>
      </c>
      <c r="L3093" t="s">
        <v>60</v>
      </c>
      <c r="M3093">
        <v>65712</v>
      </c>
      <c r="N3093"/>
      <c r="O3093" t="s">
        <v>9926</v>
      </c>
      <c r="P3093" t="s">
        <v>461</v>
      </c>
    </row>
    <row r="3094" spans="1:16" x14ac:dyDescent="0.25">
      <c r="A3094" t="s">
        <v>7</v>
      </c>
      <c r="B3094" t="s">
        <v>9927</v>
      </c>
      <c r="C3094" t="s">
        <v>2939</v>
      </c>
      <c r="D3094" t="s">
        <v>4346</v>
      </c>
      <c r="E3094" t="s">
        <v>59</v>
      </c>
      <c r="F3094" t="b">
        <v>0</v>
      </c>
      <c r="G3094" t="s">
        <v>65</v>
      </c>
      <c r="H3094" s="1">
        <v>46058.666712962957</v>
      </c>
      <c r="I3094" t="b">
        <v>0</v>
      </c>
      <c r="J3094" t="b">
        <v>1</v>
      </c>
      <c r="K3094" t="s">
        <v>41</v>
      </c>
      <c r="L3094" t="s">
        <v>60</v>
      </c>
      <c r="M3094">
        <v>110000</v>
      </c>
      <c r="N3094"/>
      <c r="O3094" t="s">
        <v>3964</v>
      </c>
      <c r="P3094" t="s">
        <v>3974</v>
      </c>
    </row>
    <row r="3095" spans="1:16" x14ac:dyDescent="0.25">
      <c r="A3095" t="s">
        <v>3</v>
      </c>
      <c r="B3095" t="s">
        <v>286</v>
      </c>
      <c r="C3095" t="s">
        <v>1359</v>
      </c>
      <c r="D3095" t="s">
        <v>4526</v>
      </c>
      <c r="E3095" t="s">
        <v>88</v>
      </c>
      <c r="F3095" t="b">
        <v>0</v>
      </c>
      <c r="G3095" t="s">
        <v>89</v>
      </c>
      <c r="H3095" s="1">
        <v>46058.666979166657</v>
      </c>
      <c r="I3095" t="b">
        <v>0</v>
      </c>
      <c r="J3095" t="b">
        <v>0</v>
      </c>
      <c r="K3095" t="s">
        <v>41</v>
      </c>
      <c r="L3095" t="s">
        <v>74</v>
      </c>
      <c r="M3095"/>
      <c r="N3095">
        <v>45</v>
      </c>
      <c r="O3095" t="s">
        <v>129</v>
      </c>
      <c r="P3095" t="s">
        <v>728</v>
      </c>
    </row>
    <row r="3096" spans="1:16" x14ac:dyDescent="0.25">
      <c r="A3096" t="s">
        <v>5</v>
      </c>
      <c r="B3096" t="s">
        <v>9928</v>
      </c>
      <c r="C3096" t="s">
        <v>218</v>
      </c>
      <c r="D3096" t="s">
        <v>4526</v>
      </c>
      <c r="E3096" t="s">
        <v>59</v>
      </c>
      <c r="F3096" t="b">
        <v>0</v>
      </c>
      <c r="G3096" t="s">
        <v>63</v>
      </c>
      <c r="H3096" s="1">
        <v>46058.702557870369</v>
      </c>
      <c r="I3096" t="b">
        <v>1</v>
      </c>
      <c r="J3096" t="b">
        <v>0</v>
      </c>
      <c r="K3096" t="s">
        <v>41</v>
      </c>
      <c r="L3096" t="s">
        <v>60</v>
      </c>
      <c r="M3096">
        <v>125000</v>
      </c>
      <c r="N3096"/>
      <c r="O3096" t="s">
        <v>2720</v>
      </c>
      <c r="P3096" t="s">
        <v>9929</v>
      </c>
    </row>
    <row r="3097" spans="1:16" x14ac:dyDescent="0.25">
      <c r="A3097" t="s">
        <v>0</v>
      </c>
      <c r="B3097" t="s">
        <v>9930</v>
      </c>
      <c r="C3097" t="s">
        <v>522</v>
      </c>
      <c r="D3097" t="s">
        <v>155</v>
      </c>
      <c r="F3097" t="b">
        <v>0</v>
      </c>
      <c r="G3097" t="s">
        <v>77</v>
      </c>
      <c r="H3097" s="1">
        <v>46058.708437499998</v>
      </c>
      <c r="I3097" t="b">
        <v>1</v>
      </c>
      <c r="J3097" t="b">
        <v>0</v>
      </c>
      <c r="K3097" t="s">
        <v>41</v>
      </c>
      <c r="L3097" t="s">
        <v>74</v>
      </c>
      <c r="M3097"/>
      <c r="N3097">
        <v>51.5</v>
      </c>
      <c r="O3097" t="s">
        <v>155</v>
      </c>
      <c r="P3097" t="s">
        <v>9931</v>
      </c>
    </row>
    <row r="3098" spans="1:16" x14ac:dyDescent="0.25">
      <c r="A3098" t="s">
        <v>0</v>
      </c>
      <c r="B3098" t="s">
        <v>9932</v>
      </c>
      <c r="C3098" t="s">
        <v>320</v>
      </c>
      <c r="D3098" t="s">
        <v>5349</v>
      </c>
      <c r="E3098" t="s">
        <v>59</v>
      </c>
      <c r="F3098" t="b">
        <v>0</v>
      </c>
      <c r="G3098" t="s">
        <v>73</v>
      </c>
      <c r="H3098" s="1">
        <v>46058.708506944437</v>
      </c>
      <c r="I3098" t="b">
        <v>0</v>
      </c>
      <c r="J3098" t="b">
        <v>1</v>
      </c>
      <c r="K3098" t="s">
        <v>41</v>
      </c>
      <c r="L3098" t="s">
        <v>60</v>
      </c>
      <c r="M3098">
        <v>97637.5</v>
      </c>
      <c r="N3098"/>
      <c r="O3098" t="s">
        <v>528</v>
      </c>
      <c r="P3098" t="s">
        <v>622</v>
      </c>
    </row>
    <row r="3099" spans="1:16" x14ac:dyDescent="0.25">
      <c r="A3099" t="s">
        <v>6</v>
      </c>
      <c r="B3099" t="s">
        <v>9933</v>
      </c>
      <c r="C3099" t="s">
        <v>237</v>
      </c>
      <c r="D3099" t="s">
        <v>4526</v>
      </c>
      <c r="E3099" t="s">
        <v>59</v>
      </c>
      <c r="F3099" t="b">
        <v>0</v>
      </c>
      <c r="G3099" t="s">
        <v>89</v>
      </c>
      <c r="H3099" s="1">
        <v>46058.708668981482</v>
      </c>
      <c r="I3099" t="b">
        <v>0</v>
      </c>
      <c r="J3099" t="b">
        <v>1</v>
      </c>
      <c r="K3099" t="s">
        <v>41</v>
      </c>
      <c r="L3099" t="s">
        <v>60</v>
      </c>
      <c r="M3099">
        <v>120000</v>
      </c>
      <c r="N3099"/>
      <c r="O3099" t="s">
        <v>9117</v>
      </c>
      <c r="P3099" t="s">
        <v>146</v>
      </c>
    </row>
    <row r="3100" spans="1:16" x14ac:dyDescent="0.25">
      <c r="A3100" t="s">
        <v>2</v>
      </c>
      <c r="B3100" t="s">
        <v>9934</v>
      </c>
      <c r="C3100" t="s">
        <v>172</v>
      </c>
      <c r="D3100" t="s">
        <v>4756</v>
      </c>
      <c r="E3100" t="s">
        <v>59</v>
      </c>
      <c r="F3100" t="b">
        <v>0</v>
      </c>
      <c r="G3100" t="s">
        <v>68</v>
      </c>
      <c r="H3100" s="1">
        <v>46058.709155092591</v>
      </c>
      <c r="I3100" t="b">
        <v>0</v>
      </c>
      <c r="J3100" t="b">
        <v>1</v>
      </c>
      <c r="K3100" t="s">
        <v>41</v>
      </c>
      <c r="L3100" t="s">
        <v>60</v>
      </c>
      <c r="M3100">
        <v>87500</v>
      </c>
      <c r="N3100"/>
      <c r="O3100" t="s">
        <v>9935</v>
      </c>
      <c r="P3100" t="s">
        <v>945</v>
      </c>
    </row>
    <row r="3101" spans="1:16" x14ac:dyDescent="0.25">
      <c r="A3101" t="s">
        <v>1</v>
      </c>
      <c r="B3101" t="s">
        <v>9936</v>
      </c>
      <c r="C3101" t="s">
        <v>76</v>
      </c>
      <c r="D3101" t="s">
        <v>4346</v>
      </c>
      <c r="E3101" t="s">
        <v>88</v>
      </c>
      <c r="F3101" t="b">
        <v>1</v>
      </c>
      <c r="G3101" t="s">
        <v>77</v>
      </c>
      <c r="H3101" s="1">
        <v>46058.709386574083</v>
      </c>
      <c r="I3101" t="b">
        <v>1</v>
      </c>
      <c r="J3101" t="b">
        <v>0</v>
      </c>
      <c r="K3101" t="s">
        <v>41</v>
      </c>
      <c r="L3101" t="s">
        <v>74</v>
      </c>
      <c r="M3101"/>
      <c r="N3101">
        <v>58.104999999999997</v>
      </c>
      <c r="O3101" t="s">
        <v>9937</v>
      </c>
      <c r="P3101" t="s">
        <v>9938</v>
      </c>
    </row>
    <row r="3102" spans="1:16" x14ac:dyDescent="0.25">
      <c r="A3102" t="s">
        <v>2</v>
      </c>
      <c r="B3102" t="s">
        <v>9939</v>
      </c>
      <c r="C3102" t="s">
        <v>142</v>
      </c>
      <c r="D3102" t="s">
        <v>2360</v>
      </c>
      <c r="E3102" t="s">
        <v>59</v>
      </c>
      <c r="F3102" t="b">
        <v>0</v>
      </c>
      <c r="G3102" t="s">
        <v>68</v>
      </c>
      <c r="H3102" s="1">
        <v>46058.709560185183</v>
      </c>
      <c r="I3102" t="b">
        <v>0</v>
      </c>
      <c r="J3102" t="b">
        <v>1</v>
      </c>
      <c r="K3102" t="s">
        <v>41</v>
      </c>
      <c r="L3102" t="s">
        <v>60</v>
      </c>
      <c r="M3102">
        <v>155000</v>
      </c>
      <c r="N3102"/>
      <c r="O3102" t="s">
        <v>4622</v>
      </c>
      <c r="P3102" t="s">
        <v>9940</v>
      </c>
    </row>
    <row r="3103" spans="1:16" x14ac:dyDescent="0.25">
      <c r="A3103" t="s">
        <v>0</v>
      </c>
      <c r="B3103" t="s">
        <v>1242</v>
      </c>
      <c r="C3103" t="s">
        <v>253</v>
      </c>
      <c r="D3103" t="s">
        <v>4630</v>
      </c>
      <c r="E3103" t="s">
        <v>59</v>
      </c>
      <c r="F3103" t="b">
        <v>0</v>
      </c>
      <c r="G3103" t="s">
        <v>73</v>
      </c>
      <c r="H3103" s="1">
        <v>46058.750173611108</v>
      </c>
      <c r="I3103" t="b">
        <v>0</v>
      </c>
      <c r="J3103" t="b">
        <v>1</v>
      </c>
      <c r="K3103" t="s">
        <v>41</v>
      </c>
      <c r="L3103" t="s">
        <v>60</v>
      </c>
      <c r="M3103">
        <v>98000</v>
      </c>
      <c r="N3103"/>
      <c r="O3103" t="s">
        <v>9941</v>
      </c>
      <c r="P3103" t="s">
        <v>9942</v>
      </c>
    </row>
    <row r="3104" spans="1:16" x14ac:dyDescent="0.25">
      <c r="A3104" t="s">
        <v>7</v>
      </c>
      <c r="B3104" t="s">
        <v>9943</v>
      </c>
      <c r="C3104" t="s">
        <v>952</v>
      </c>
      <c r="D3104" t="s">
        <v>4630</v>
      </c>
      <c r="E3104" t="s">
        <v>59</v>
      </c>
      <c r="F3104" t="b">
        <v>0</v>
      </c>
      <c r="G3104" t="s">
        <v>68</v>
      </c>
      <c r="H3104" s="1">
        <v>46058.750243055547</v>
      </c>
      <c r="I3104" t="b">
        <v>0</v>
      </c>
      <c r="J3104" t="b">
        <v>1</v>
      </c>
      <c r="K3104" t="s">
        <v>41</v>
      </c>
      <c r="L3104" t="s">
        <v>60</v>
      </c>
      <c r="M3104">
        <v>119000</v>
      </c>
      <c r="N3104"/>
      <c r="O3104" t="s">
        <v>95</v>
      </c>
      <c r="P3104" t="s">
        <v>5933</v>
      </c>
    </row>
    <row r="3105" spans="1:16" x14ac:dyDescent="0.25">
      <c r="A3105" t="s">
        <v>2</v>
      </c>
      <c r="B3105" t="s">
        <v>9944</v>
      </c>
      <c r="C3105" t="s">
        <v>320</v>
      </c>
      <c r="D3105" t="s">
        <v>4526</v>
      </c>
      <c r="E3105" t="s">
        <v>59</v>
      </c>
      <c r="F3105" t="b">
        <v>0</v>
      </c>
      <c r="G3105" t="s">
        <v>73</v>
      </c>
      <c r="H3105" s="1">
        <v>46058.750671296293</v>
      </c>
      <c r="I3105" t="b">
        <v>0</v>
      </c>
      <c r="J3105" t="b">
        <v>0</v>
      </c>
      <c r="K3105" t="s">
        <v>41</v>
      </c>
      <c r="L3105" t="s">
        <v>74</v>
      </c>
      <c r="M3105"/>
      <c r="N3105">
        <v>80</v>
      </c>
      <c r="O3105" t="s">
        <v>1572</v>
      </c>
      <c r="P3105" t="s">
        <v>9945</v>
      </c>
    </row>
    <row r="3106" spans="1:16" x14ac:dyDescent="0.25">
      <c r="A3106" t="s">
        <v>1</v>
      </c>
      <c r="B3106" t="s">
        <v>9946</v>
      </c>
      <c r="C3106" t="s">
        <v>2293</v>
      </c>
      <c r="D3106" t="s">
        <v>4756</v>
      </c>
      <c r="E3106" t="s">
        <v>59</v>
      </c>
      <c r="F3106" t="b">
        <v>0</v>
      </c>
      <c r="G3106" t="s">
        <v>65</v>
      </c>
      <c r="H3106" s="1">
        <v>46058.750925925917</v>
      </c>
      <c r="I3106" t="b">
        <v>0</v>
      </c>
      <c r="J3106" t="b">
        <v>0</v>
      </c>
      <c r="K3106" t="s">
        <v>41</v>
      </c>
      <c r="L3106" t="s">
        <v>60</v>
      </c>
      <c r="M3106">
        <v>122500</v>
      </c>
      <c r="N3106"/>
      <c r="O3106" t="s">
        <v>2758</v>
      </c>
      <c r="P3106" t="s">
        <v>9947</v>
      </c>
    </row>
    <row r="3107" spans="1:16" x14ac:dyDescent="0.25">
      <c r="A3107" t="s">
        <v>1</v>
      </c>
      <c r="B3107" t="s">
        <v>9948</v>
      </c>
      <c r="C3107" t="s">
        <v>382</v>
      </c>
      <c r="D3107" t="s">
        <v>4526</v>
      </c>
      <c r="E3107" t="s">
        <v>59</v>
      </c>
      <c r="F3107" t="b">
        <v>0</v>
      </c>
      <c r="G3107" t="s">
        <v>77</v>
      </c>
      <c r="H3107" s="1">
        <v>46058.75099537037</v>
      </c>
      <c r="I3107" t="b">
        <v>0</v>
      </c>
      <c r="J3107" t="b">
        <v>1</v>
      </c>
      <c r="K3107" t="s">
        <v>41</v>
      </c>
      <c r="L3107" t="s">
        <v>60</v>
      </c>
      <c r="M3107">
        <v>139500</v>
      </c>
      <c r="N3107"/>
      <c r="O3107" t="s">
        <v>3028</v>
      </c>
      <c r="P3107" t="s">
        <v>6694</v>
      </c>
    </row>
    <row r="3108" spans="1:16" x14ac:dyDescent="0.25">
      <c r="A3108" t="s">
        <v>5</v>
      </c>
      <c r="B3108" t="s">
        <v>865</v>
      </c>
      <c r="C3108" t="s">
        <v>200</v>
      </c>
      <c r="D3108" t="s">
        <v>4756</v>
      </c>
      <c r="E3108" t="s">
        <v>59</v>
      </c>
      <c r="F3108" t="b">
        <v>0</v>
      </c>
      <c r="G3108" t="s">
        <v>77</v>
      </c>
      <c r="H3108" s="1">
        <v>46058.75105324074</v>
      </c>
      <c r="I3108" t="b">
        <v>0</v>
      </c>
      <c r="J3108" t="b">
        <v>1</v>
      </c>
      <c r="K3108" t="s">
        <v>41</v>
      </c>
      <c r="L3108" t="s">
        <v>60</v>
      </c>
      <c r="M3108">
        <v>143405</v>
      </c>
      <c r="N3108"/>
      <c r="O3108" t="s">
        <v>9949</v>
      </c>
      <c r="P3108" t="s">
        <v>5395</v>
      </c>
    </row>
    <row r="3109" spans="1:16" x14ac:dyDescent="0.25">
      <c r="A3109" t="s">
        <v>5</v>
      </c>
      <c r="B3109" t="s">
        <v>9950</v>
      </c>
      <c r="C3109" t="s">
        <v>716</v>
      </c>
      <c r="D3109" t="s">
        <v>2360</v>
      </c>
      <c r="E3109" t="s">
        <v>59</v>
      </c>
      <c r="F3109" t="b">
        <v>0</v>
      </c>
      <c r="G3109" t="s">
        <v>77</v>
      </c>
      <c r="H3109" s="1">
        <v>46058.75105324074</v>
      </c>
      <c r="I3109" t="b">
        <v>1</v>
      </c>
      <c r="J3109" t="b">
        <v>1</v>
      </c>
      <c r="K3109" t="s">
        <v>41</v>
      </c>
      <c r="L3109" t="s">
        <v>60</v>
      </c>
      <c r="M3109">
        <v>155000</v>
      </c>
      <c r="N3109"/>
      <c r="O3109" t="s">
        <v>4622</v>
      </c>
      <c r="P3109" t="s">
        <v>9940</v>
      </c>
    </row>
    <row r="3110" spans="1:16" x14ac:dyDescent="0.25">
      <c r="A3110" t="s">
        <v>0</v>
      </c>
      <c r="B3110" t="s">
        <v>9951</v>
      </c>
      <c r="C3110" t="s">
        <v>1384</v>
      </c>
      <c r="D3110" t="s">
        <v>4526</v>
      </c>
      <c r="E3110" t="s">
        <v>59</v>
      </c>
      <c r="F3110" t="b">
        <v>0</v>
      </c>
      <c r="G3110" t="s">
        <v>77</v>
      </c>
      <c r="H3110" s="1">
        <v>46058.791770833333</v>
      </c>
      <c r="I3110" t="b">
        <v>1</v>
      </c>
      <c r="J3110" t="b">
        <v>0</v>
      </c>
      <c r="K3110" t="s">
        <v>41</v>
      </c>
      <c r="L3110" t="s">
        <v>60</v>
      </c>
      <c r="M3110">
        <v>145000</v>
      </c>
      <c r="N3110"/>
      <c r="O3110" t="s">
        <v>4743</v>
      </c>
      <c r="P3110" t="s">
        <v>9952</v>
      </c>
    </row>
    <row r="3111" spans="1:16" x14ac:dyDescent="0.25">
      <c r="A3111" t="s">
        <v>0</v>
      </c>
      <c r="B3111" t="s">
        <v>2777</v>
      </c>
      <c r="C3111" t="s">
        <v>121</v>
      </c>
      <c r="D3111" t="s">
        <v>5349</v>
      </c>
      <c r="E3111" t="s">
        <v>59</v>
      </c>
      <c r="F3111" t="b">
        <v>0</v>
      </c>
      <c r="G3111" t="s">
        <v>68</v>
      </c>
      <c r="H3111" s="1">
        <v>46058.791909722233</v>
      </c>
      <c r="I3111" t="b">
        <v>1</v>
      </c>
      <c r="J3111" t="b">
        <v>1</v>
      </c>
      <c r="K3111" t="s">
        <v>41</v>
      </c>
      <c r="L3111" t="s">
        <v>60</v>
      </c>
      <c r="M3111">
        <v>140000</v>
      </c>
      <c r="N3111"/>
      <c r="O3111" t="s">
        <v>2539</v>
      </c>
      <c r="P3111" t="s">
        <v>261</v>
      </c>
    </row>
    <row r="3112" spans="1:16" x14ac:dyDescent="0.25">
      <c r="A3112" t="s">
        <v>0</v>
      </c>
      <c r="B3112" t="s">
        <v>9953</v>
      </c>
      <c r="C3112" t="s">
        <v>71</v>
      </c>
      <c r="D3112" t="s">
        <v>4526</v>
      </c>
      <c r="E3112" t="s">
        <v>59</v>
      </c>
      <c r="F3112" t="b">
        <v>0</v>
      </c>
      <c r="G3112" t="s">
        <v>73</v>
      </c>
      <c r="H3112" s="1">
        <v>46058.792349537027</v>
      </c>
      <c r="I3112" t="b">
        <v>0</v>
      </c>
      <c r="J3112" t="b">
        <v>1</v>
      </c>
      <c r="K3112" t="s">
        <v>41</v>
      </c>
      <c r="L3112" t="s">
        <v>60</v>
      </c>
      <c r="M3112">
        <v>106837.5</v>
      </c>
      <c r="N3112"/>
      <c r="O3112" t="s">
        <v>1188</v>
      </c>
      <c r="P3112" t="s">
        <v>9954</v>
      </c>
    </row>
    <row r="3113" spans="1:16" x14ac:dyDescent="0.25">
      <c r="A3113" t="s">
        <v>2</v>
      </c>
      <c r="B3113" t="s">
        <v>9955</v>
      </c>
      <c r="C3113" t="s">
        <v>555</v>
      </c>
      <c r="D3113" t="s">
        <v>111</v>
      </c>
      <c r="E3113" t="s">
        <v>88</v>
      </c>
      <c r="F3113" t="b">
        <v>0</v>
      </c>
      <c r="G3113" t="s">
        <v>68</v>
      </c>
      <c r="H3113" s="1">
        <v>46058.79241898148</v>
      </c>
      <c r="I3113" t="b">
        <v>0</v>
      </c>
      <c r="J3113" t="b">
        <v>0</v>
      </c>
      <c r="K3113" t="s">
        <v>41</v>
      </c>
      <c r="L3113" t="s">
        <v>74</v>
      </c>
      <c r="M3113"/>
      <c r="N3113">
        <v>53.5</v>
      </c>
      <c r="O3113" t="s">
        <v>111</v>
      </c>
      <c r="P3113" t="s">
        <v>9956</v>
      </c>
    </row>
    <row r="3114" spans="1:16" x14ac:dyDescent="0.25">
      <c r="A3114" t="s">
        <v>1</v>
      </c>
      <c r="B3114" t="s">
        <v>9957</v>
      </c>
      <c r="C3114" t="s">
        <v>498</v>
      </c>
      <c r="D3114" t="s">
        <v>2360</v>
      </c>
      <c r="E3114" t="s">
        <v>59</v>
      </c>
      <c r="F3114" t="b">
        <v>0</v>
      </c>
      <c r="G3114" t="s">
        <v>89</v>
      </c>
      <c r="H3114" s="1">
        <v>46058.792962962973</v>
      </c>
      <c r="I3114" t="b">
        <v>0</v>
      </c>
      <c r="J3114" t="b">
        <v>1</v>
      </c>
      <c r="K3114" t="s">
        <v>41</v>
      </c>
      <c r="L3114" t="s">
        <v>60</v>
      </c>
      <c r="M3114">
        <v>112500</v>
      </c>
      <c r="N3114"/>
      <c r="O3114" t="s">
        <v>9958</v>
      </c>
      <c r="P3114" t="s">
        <v>9959</v>
      </c>
    </row>
    <row r="3115" spans="1:16" x14ac:dyDescent="0.25">
      <c r="A3115" t="s">
        <v>0</v>
      </c>
      <c r="B3115" t="s">
        <v>9960</v>
      </c>
      <c r="C3115" t="s">
        <v>121</v>
      </c>
      <c r="D3115" t="s">
        <v>4526</v>
      </c>
      <c r="E3115" t="s">
        <v>59</v>
      </c>
      <c r="F3115" t="b">
        <v>0</v>
      </c>
      <c r="G3115" t="s">
        <v>68</v>
      </c>
      <c r="H3115" s="1">
        <v>46058.83357638889</v>
      </c>
      <c r="I3115" t="b">
        <v>0</v>
      </c>
      <c r="J3115" t="b">
        <v>1</v>
      </c>
      <c r="K3115" t="s">
        <v>41</v>
      </c>
      <c r="L3115" t="s">
        <v>60</v>
      </c>
      <c r="M3115">
        <v>120400</v>
      </c>
      <c r="N3115"/>
      <c r="O3115" t="s">
        <v>5829</v>
      </c>
      <c r="P3115" t="s">
        <v>3459</v>
      </c>
    </row>
    <row r="3116" spans="1:16" x14ac:dyDescent="0.25">
      <c r="A3116" t="s">
        <v>1</v>
      </c>
      <c r="B3116" t="s">
        <v>9961</v>
      </c>
      <c r="C3116" t="s">
        <v>172</v>
      </c>
      <c r="D3116" t="s">
        <v>4526</v>
      </c>
      <c r="E3116" t="s">
        <v>59</v>
      </c>
      <c r="F3116" t="b">
        <v>0</v>
      </c>
      <c r="G3116" t="s">
        <v>68</v>
      </c>
      <c r="H3116" s="1">
        <v>46058.83452546296</v>
      </c>
      <c r="I3116" t="b">
        <v>0</v>
      </c>
      <c r="J3116" t="b">
        <v>0</v>
      </c>
      <c r="K3116" t="s">
        <v>41</v>
      </c>
      <c r="L3116" t="s">
        <v>60</v>
      </c>
      <c r="M3116">
        <v>197500</v>
      </c>
      <c r="N3116"/>
      <c r="O3116" t="s">
        <v>9962</v>
      </c>
      <c r="P3116" t="s">
        <v>9963</v>
      </c>
    </row>
    <row r="3117" spans="1:16" x14ac:dyDescent="0.25">
      <c r="A3117" t="s">
        <v>2</v>
      </c>
      <c r="B3117" t="s">
        <v>9964</v>
      </c>
      <c r="C3117" t="s">
        <v>76</v>
      </c>
      <c r="D3117" t="s">
        <v>4526</v>
      </c>
      <c r="E3117" t="s">
        <v>59</v>
      </c>
      <c r="F3117" t="b">
        <v>1</v>
      </c>
      <c r="G3117" t="s">
        <v>89</v>
      </c>
      <c r="H3117" s="1">
        <v>46058.834629629629</v>
      </c>
      <c r="I3117" t="b">
        <v>0</v>
      </c>
      <c r="J3117" t="b">
        <v>1</v>
      </c>
      <c r="K3117" t="s">
        <v>41</v>
      </c>
      <c r="L3117" t="s">
        <v>60</v>
      </c>
      <c r="M3117">
        <v>155000</v>
      </c>
      <c r="N3117"/>
      <c r="O3117" t="s">
        <v>4622</v>
      </c>
      <c r="P3117" t="s">
        <v>9940</v>
      </c>
    </row>
    <row r="3118" spans="1:16" x14ac:dyDescent="0.25">
      <c r="A3118" t="s">
        <v>1</v>
      </c>
      <c r="B3118" t="s">
        <v>9965</v>
      </c>
      <c r="C3118" t="s">
        <v>41</v>
      </c>
      <c r="D3118" t="s">
        <v>4526</v>
      </c>
      <c r="E3118" t="s">
        <v>88</v>
      </c>
      <c r="F3118" t="b">
        <v>0</v>
      </c>
      <c r="G3118" t="s">
        <v>89</v>
      </c>
      <c r="H3118" s="1">
        <v>46058.834652777783</v>
      </c>
      <c r="I3118" t="b">
        <v>1</v>
      </c>
      <c r="J3118" t="b">
        <v>0</v>
      </c>
      <c r="K3118" t="s">
        <v>41</v>
      </c>
      <c r="L3118" t="s">
        <v>74</v>
      </c>
      <c r="M3118"/>
      <c r="N3118">
        <v>70</v>
      </c>
      <c r="O3118" t="s">
        <v>938</v>
      </c>
      <c r="P3118" t="s">
        <v>9966</v>
      </c>
    </row>
    <row r="3119" spans="1:16" x14ac:dyDescent="0.25">
      <c r="A3119" t="s">
        <v>1</v>
      </c>
      <c r="B3119" t="s">
        <v>9967</v>
      </c>
      <c r="C3119" t="s">
        <v>370</v>
      </c>
      <c r="D3119" t="s">
        <v>2360</v>
      </c>
      <c r="E3119" t="s">
        <v>59</v>
      </c>
      <c r="F3119" t="b">
        <v>0</v>
      </c>
      <c r="G3119" t="s">
        <v>65</v>
      </c>
      <c r="H3119" s="1">
        <v>46058.875925925917</v>
      </c>
      <c r="I3119" t="b">
        <v>0</v>
      </c>
      <c r="J3119" t="b">
        <v>1</v>
      </c>
      <c r="K3119" t="s">
        <v>41</v>
      </c>
      <c r="L3119" t="s">
        <v>60</v>
      </c>
      <c r="M3119">
        <v>90000</v>
      </c>
      <c r="N3119"/>
      <c r="O3119" t="s">
        <v>9968</v>
      </c>
      <c r="P3119" t="s">
        <v>9969</v>
      </c>
    </row>
    <row r="3120" spans="1:16" x14ac:dyDescent="0.25">
      <c r="A3120" t="s">
        <v>6</v>
      </c>
      <c r="B3120" t="s">
        <v>9970</v>
      </c>
      <c r="C3120" t="s">
        <v>162</v>
      </c>
      <c r="D3120" t="s">
        <v>4346</v>
      </c>
      <c r="E3120" t="s">
        <v>59</v>
      </c>
      <c r="F3120" t="b">
        <v>0</v>
      </c>
      <c r="G3120" t="s">
        <v>73</v>
      </c>
      <c r="H3120" s="1">
        <v>46058.917337962957</v>
      </c>
      <c r="I3120" t="b">
        <v>0</v>
      </c>
      <c r="J3120" t="b">
        <v>1</v>
      </c>
      <c r="K3120" t="s">
        <v>41</v>
      </c>
      <c r="L3120" t="s">
        <v>60</v>
      </c>
      <c r="M3120">
        <v>187000</v>
      </c>
      <c r="N3120"/>
      <c r="O3120" t="s">
        <v>1183</v>
      </c>
      <c r="P3120" t="s">
        <v>9971</v>
      </c>
    </row>
    <row r="3121" spans="1:16" x14ac:dyDescent="0.25">
      <c r="A3121" t="s">
        <v>0</v>
      </c>
      <c r="B3121" t="s">
        <v>9972</v>
      </c>
      <c r="C3121" t="s">
        <v>40</v>
      </c>
      <c r="D3121" t="s">
        <v>4538</v>
      </c>
      <c r="E3121" t="s">
        <v>59</v>
      </c>
      <c r="F3121" t="b">
        <v>0</v>
      </c>
      <c r="G3121" t="s">
        <v>40</v>
      </c>
      <c r="H3121" s="1">
        <v>46058.919293981482</v>
      </c>
      <c r="I3121" t="b">
        <v>0</v>
      </c>
      <c r="J3121" t="b">
        <v>0</v>
      </c>
      <c r="K3121" t="s">
        <v>40</v>
      </c>
      <c r="L3121" t="s">
        <v>60</v>
      </c>
      <c r="M3121">
        <v>35000</v>
      </c>
      <c r="N3121"/>
      <c r="O3121" t="s">
        <v>9973</v>
      </c>
    </row>
    <row r="3122" spans="1:16" x14ac:dyDescent="0.25">
      <c r="A3122" t="s">
        <v>0</v>
      </c>
      <c r="B3122" t="s">
        <v>4310</v>
      </c>
      <c r="C3122" t="s">
        <v>9974</v>
      </c>
      <c r="D3122" t="s">
        <v>9075</v>
      </c>
      <c r="E3122" t="s">
        <v>59</v>
      </c>
      <c r="F3122" t="b">
        <v>0</v>
      </c>
      <c r="G3122" t="s">
        <v>40</v>
      </c>
      <c r="H3122" s="1">
        <v>46058.919305555559</v>
      </c>
      <c r="I3122" t="b">
        <v>1</v>
      </c>
      <c r="J3122" t="b">
        <v>0</v>
      </c>
      <c r="K3122" t="s">
        <v>40</v>
      </c>
      <c r="L3122" t="s">
        <v>60</v>
      </c>
      <c r="M3122">
        <v>30252</v>
      </c>
      <c r="N3122"/>
      <c r="O3122" t="s">
        <v>9076</v>
      </c>
      <c r="P3122" t="s">
        <v>233</v>
      </c>
    </row>
    <row r="3123" spans="1:16" x14ac:dyDescent="0.25">
      <c r="A3123" t="s">
        <v>1</v>
      </c>
      <c r="B3123" t="s">
        <v>1</v>
      </c>
      <c r="C3123" t="s">
        <v>514</v>
      </c>
      <c r="D3123" t="s">
        <v>4526</v>
      </c>
      <c r="E3123" t="s">
        <v>59</v>
      </c>
      <c r="F3123" t="b">
        <v>0</v>
      </c>
      <c r="G3123" t="s">
        <v>77</v>
      </c>
      <c r="H3123" s="1">
        <v>46058.959328703713</v>
      </c>
      <c r="I3123" t="b">
        <v>0</v>
      </c>
      <c r="J3123" t="b">
        <v>1</v>
      </c>
      <c r="K3123" t="s">
        <v>41</v>
      </c>
      <c r="L3123" t="s">
        <v>74</v>
      </c>
      <c r="M3123"/>
      <c r="N3123">
        <v>75.875</v>
      </c>
      <c r="O3123" t="s">
        <v>3354</v>
      </c>
      <c r="P3123" t="s">
        <v>9975</v>
      </c>
    </row>
    <row r="3124" spans="1:16" x14ac:dyDescent="0.25">
      <c r="A3124" t="s">
        <v>2</v>
      </c>
      <c r="B3124" t="s">
        <v>9976</v>
      </c>
      <c r="C3124" t="s">
        <v>76</v>
      </c>
      <c r="D3124" t="s">
        <v>4346</v>
      </c>
      <c r="E3124" t="s">
        <v>836</v>
      </c>
      <c r="F3124" t="b">
        <v>1</v>
      </c>
      <c r="G3124" t="s">
        <v>13</v>
      </c>
      <c r="H3124" s="1">
        <v>46058.960196759261</v>
      </c>
      <c r="I3124" t="b">
        <v>0</v>
      </c>
      <c r="J3124" t="b">
        <v>0</v>
      </c>
      <c r="K3124" t="s">
        <v>13</v>
      </c>
      <c r="L3124" t="s">
        <v>74</v>
      </c>
      <c r="M3124"/>
      <c r="N3124">
        <v>34.25</v>
      </c>
      <c r="O3124" t="s">
        <v>4570</v>
      </c>
      <c r="P3124" t="s">
        <v>3293</v>
      </c>
    </row>
    <row r="3125" spans="1:16" x14ac:dyDescent="0.25">
      <c r="A3125" t="s">
        <v>0</v>
      </c>
      <c r="B3125" t="s">
        <v>9977</v>
      </c>
      <c r="C3125" t="s">
        <v>9978</v>
      </c>
      <c r="D3125" t="s">
        <v>4526</v>
      </c>
      <c r="F3125" t="b">
        <v>0</v>
      </c>
      <c r="G3125" t="s">
        <v>68</v>
      </c>
      <c r="H3125" s="1">
        <v>46059.000243055547</v>
      </c>
      <c r="I3125" t="b">
        <v>0</v>
      </c>
      <c r="J3125" t="b">
        <v>1</v>
      </c>
      <c r="K3125" t="s">
        <v>41</v>
      </c>
      <c r="L3125" t="s">
        <v>60</v>
      </c>
      <c r="M3125">
        <v>67500</v>
      </c>
      <c r="N3125"/>
      <c r="O3125" t="s">
        <v>9979</v>
      </c>
      <c r="P3125" t="s">
        <v>9980</v>
      </c>
    </row>
    <row r="3126" spans="1:16" x14ac:dyDescent="0.25">
      <c r="A3126" t="s">
        <v>0</v>
      </c>
      <c r="B3126" t="s">
        <v>9981</v>
      </c>
      <c r="C3126" t="s">
        <v>76</v>
      </c>
      <c r="D3126" t="s">
        <v>584</v>
      </c>
      <c r="E3126" t="s">
        <v>72</v>
      </c>
      <c r="F3126" t="b">
        <v>1</v>
      </c>
      <c r="G3126" t="s">
        <v>29</v>
      </c>
      <c r="H3126" s="1">
        <v>46059.001423611109</v>
      </c>
      <c r="I3126" t="b">
        <v>0</v>
      </c>
      <c r="J3126" t="b">
        <v>0</v>
      </c>
      <c r="K3126" t="s">
        <v>29</v>
      </c>
      <c r="L3126" t="s">
        <v>74</v>
      </c>
      <c r="M3126"/>
      <c r="N3126">
        <v>25</v>
      </c>
      <c r="O3126" t="s">
        <v>5193</v>
      </c>
      <c r="P3126" t="s">
        <v>2175</v>
      </c>
    </row>
    <row r="3127" spans="1:16" x14ac:dyDescent="0.25">
      <c r="A3127" t="s">
        <v>3</v>
      </c>
      <c r="B3127" t="s">
        <v>9982</v>
      </c>
      <c r="C3127" t="s">
        <v>76</v>
      </c>
      <c r="D3127" t="s">
        <v>584</v>
      </c>
      <c r="E3127" t="s">
        <v>72</v>
      </c>
      <c r="F3127" t="b">
        <v>1</v>
      </c>
      <c r="G3127" t="s">
        <v>13</v>
      </c>
      <c r="H3127" s="1">
        <v>46059.001701388886</v>
      </c>
      <c r="I3127" t="b">
        <v>0</v>
      </c>
      <c r="J3127" t="b">
        <v>0</v>
      </c>
      <c r="K3127" t="s">
        <v>13</v>
      </c>
      <c r="L3127" t="s">
        <v>74</v>
      </c>
      <c r="M3127"/>
      <c r="N3127">
        <v>25</v>
      </c>
      <c r="O3127" t="s">
        <v>2063</v>
      </c>
      <c r="P3127" t="s">
        <v>3903</v>
      </c>
    </row>
    <row r="3128" spans="1:16" x14ac:dyDescent="0.25">
      <c r="A3128" t="s">
        <v>1</v>
      </c>
      <c r="B3128" t="s">
        <v>9983</v>
      </c>
      <c r="C3128" t="s">
        <v>9984</v>
      </c>
      <c r="D3128" t="s">
        <v>4346</v>
      </c>
      <c r="E3128" t="s">
        <v>59</v>
      </c>
      <c r="F3128" t="b">
        <v>0</v>
      </c>
      <c r="G3128" t="s">
        <v>40</v>
      </c>
      <c r="H3128" s="1">
        <v>46059.002847222233</v>
      </c>
      <c r="I3128" t="b">
        <v>0</v>
      </c>
      <c r="J3128" t="b">
        <v>0</v>
      </c>
      <c r="K3128" t="s">
        <v>40</v>
      </c>
      <c r="L3128" t="s">
        <v>60</v>
      </c>
      <c r="M3128">
        <v>51260</v>
      </c>
      <c r="N3128"/>
      <c r="O3128" t="s">
        <v>9985</v>
      </c>
    </row>
    <row r="3129" spans="1:16" x14ac:dyDescent="0.25">
      <c r="A3129" t="s">
        <v>1</v>
      </c>
      <c r="B3129" t="s">
        <v>9986</v>
      </c>
      <c r="C3129" t="s">
        <v>825</v>
      </c>
      <c r="D3129" t="s">
        <v>584</v>
      </c>
      <c r="E3129" t="s">
        <v>72</v>
      </c>
      <c r="F3129" t="b">
        <v>0</v>
      </c>
      <c r="G3129" t="s">
        <v>34</v>
      </c>
      <c r="H3129" s="1">
        <v>46059.014398148152</v>
      </c>
      <c r="I3129" t="b">
        <v>0</v>
      </c>
      <c r="J3129" t="b">
        <v>0</v>
      </c>
      <c r="K3129" t="s">
        <v>34</v>
      </c>
      <c r="L3129" t="s">
        <v>74</v>
      </c>
      <c r="M3129"/>
      <c r="N3129">
        <v>25</v>
      </c>
      <c r="O3129" t="s">
        <v>4677</v>
      </c>
      <c r="P3129" t="s">
        <v>990</v>
      </c>
    </row>
    <row r="3130" spans="1:16" x14ac:dyDescent="0.25">
      <c r="A3130" t="s">
        <v>3</v>
      </c>
      <c r="B3130" t="s">
        <v>9987</v>
      </c>
      <c r="C3130" t="s">
        <v>1038</v>
      </c>
      <c r="D3130" t="s">
        <v>4346</v>
      </c>
      <c r="E3130" t="s">
        <v>59</v>
      </c>
      <c r="F3130" t="b">
        <v>0</v>
      </c>
      <c r="G3130" t="s">
        <v>73</v>
      </c>
      <c r="H3130" s="1">
        <v>46059.04184027778</v>
      </c>
      <c r="I3130" t="b">
        <v>0</v>
      </c>
      <c r="J3130" t="b">
        <v>1</v>
      </c>
      <c r="K3130" t="s">
        <v>41</v>
      </c>
      <c r="L3130" t="s">
        <v>60</v>
      </c>
      <c r="M3130">
        <v>90000</v>
      </c>
      <c r="N3130"/>
      <c r="O3130" t="s">
        <v>2850</v>
      </c>
      <c r="P3130" t="s">
        <v>9988</v>
      </c>
    </row>
    <row r="3131" spans="1:16" x14ac:dyDescent="0.25">
      <c r="A3131" t="s">
        <v>1</v>
      </c>
      <c r="B3131" t="s">
        <v>4036</v>
      </c>
      <c r="C3131" t="s">
        <v>956</v>
      </c>
      <c r="D3131" t="s">
        <v>4756</v>
      </c>
      <c r="E3131" t="s">
        <v>59</v>
      </c>
      <c r="F3131" t="b">
        <v>0</v>
      </c>
      <c r="G3131" t="s">
        <v>68</v>
      </c>
      <c r="H3131" s="1">
        <v>46059.042858796303</v>
      </c>
      <c r="I3131" t="b">
        <v>1</v>
      </c>
      <c r="J3131" t="b">
        <v>1</v>
      </c>
      <c r="K3131" t="s">
        <v>41</v>
      </c>
      <c r="L3131" t="s">
        <v>60</v>
      </c>
      <c r="M3131">
        <v>105000</v>
      </c>
      <c r="N3131"/>
      <c r="O3131" t="s">
        <v>554</v>
      </c>
      <c r="P3131" t="s">
        <v>9989</v>
      </c>
    </row>
    <row r="3132" spans="1:16" x14ac:dyDescent="0.25">
      <c r="A3132" t="s">
        <v>2</v>
      </c>
      <c r="B3132" t="s">
        <v>9990</v>
      </c>
      <c r="C3132" t="s">
        <v>9991</v>
      </c>
      <c r="D3132" t="s">
        <v>4526</v>
      </c>
      <c r="E3132" t="s">
        <v>59</v>
      </c>
      <c r="F3132" t="b">
        <v>0</v>
      </c>
      <c r="G3132" t="s">
        <v>65</v>
      </c>
      <c r="H3132" s="1">
        <v>46059.083796296298</v>
      </c>
      <c r="I3132" t="b">
        <v>0</v>
      </c>
      <c r="J3132" t="b">
        <v>1</v>
      </c>
      <c r="K3132" t="s">
        <v>41</v>
      </c>
      <c r="L3132" t="s">
        <v>60</v>
      </c>
      <c r="M3132">
        <v>141000</v>
      </c>
      <c r="N3132"/>
      <c r="O3132" t="s">
        <v>9992</v>
      </c>
      <c r="P3132" t="s">
        <v>9993</v>
      </c>
    </row>
    <row r="3133" spans="1:16" x14ac:dyDescent="0.25">
      <c r="A3133" t="s">
        <v>0</v>
      </c>
      <c r="B3133" t="s">
        <v>0</v>
      </c>
      <c r="C3133" t="s">
        <v>1193</v>
      </c>
      <c r="D3133" t="s">
        <v>4526</v>
      </c>
      <c r="E3133" t="s">
        <v>59</v>
      </c>
      <c r="F3133" t="b">
        <v>0</v>
      </c>
      <c r="G3133" t="s">
        <v>89</v>
      </c>
      <c r="H3133" s="1">
        <v>46059.1253125</v>
      </c>
      <c r="I3133" t="b">
        <v>0</v>
      </c>
      <c r="J3133" t="b">
        <v>1</v>
      </c>
      <c r="K3133" t="s">
        <v>41</v>
      </c>
      <c r="L3133" t="s">
        <v>60</v>
      </c>
      <c r="M3133">
        <v>40040</v>
      </c>
      <c r="N3133"/>
      <c r="O3133" t="s">
        <v>9861</v>
      </c>
      <c r="P3133" t="s">
        <v>9994</v>
      </c>
    </row>
    <row r="3134" spans="1:16" x14ac:dyDescent="0.25">
      <c r="A3134" t="s">
        <v>2</v>
      </c>
      <c r="B3134" t="s">
        <v>9995</v>
      </c>
      <c r="C3134" t="s">
        <v>112</v>
      </c>
      <c r="D3134" t="s">
        <v>4526</v>
      </c>
      <c r="E3134" t="s">
        <v>59</v>
      </c>
      <c r="F3134" t="b">
        <v>0</v>
      </c>
      <c r="G3134" t="s">
        <v>65</v>
      </c>
      <c r="H3134" s="1">
        <v>46059.125462962962</v>
      </c>
      <c r="I3134" t="b">
        <v>0</v>
      </c>
      <c r="J3134" t="b">
        <v>1</v>
      </c>
      <c r="K3134" t="s">
        <v>41</v>
      </c>
      <c r="L3134" t="s">
        <v>60</v>
      </c>
      <c r="M3134">
        <v>129137.5</v>
      </c>
      <c r="N3134"/>
      <c r="O3134" t="s">
        <v>9996</v>
      </c>
      <c r="P3134" t="s">
        <v>9997</v>
      </c>
    </row>
    <row r="3135" spans="1:16" x14ac:dyDescent="0.25">
      <c r="A3135" t="s">
        <v>0</v>
      </c>
      <c r="B3135" t="s">
        <v>262</v>
      </c>
      <c r="C3135" t="s">
        <v>5179</v>
      </c>
      <c r="D3135" t="s">
        <v>2360</v>
      </c>
      <c r="E3135" t="s">
        <v>59</v>
      </c>
      <c r="F3135" t="b">
        <v>0</v>
      </c>
      <c r="G3135" t="s">
        <v>68</v>
      </c>
      <c r="H3135" s="1">
        <v>46059.250335648147</v>
      </c>
      <c r="I3135" t="b">
        <v>0</v>
      </c>
      <c r="J3135" t="b">
        <v>1</v>
      </c>
      <c r="K3135" t="s">
        <v>41</v>
      </c>
      <c r="L3135" t="s">
        <v>60</v>
      </c>
      <c r="M3135">
        <v>85000</v>
      </c>
      <c r="N3135"/>
      <c r="O3135" t="s">
        <v>9998</v>
      </c>
    </row>
    <row r="3136" spans="1:16" x14ac:dyDescent="0.25">
      <c r="A3136" t="s">
        <v>2</v>
      </c>
      <c r="B3136" t="s">
        <v>9999</v>
      </c>
      <c r="C3136" t="s">
        <v>1375</v>
      </c>
      <c r="D3136" t="s">
        <v>5667</v>
      </c>
      <c r="E3136" t="s">
        <v>59</v>
      </c>
      <c r="F3136" t="b">
        <v>0</v>
      </c>
      <c r="G3136" t="s">
        <v>68</v>
      </c>
      <c r="H3136" s="1">
        <v>46059.25068287037</v>
      </c>
      <c r="I3136" t="b">
        <v>0</v>
      </c>
      <c r="J3136" t="b">
        <v>1</v>
      </c>
      <c r="K3136" t="s">
        <v>41</v>
      </c>
      <c r="L3136" t="s">
        <v>60</v>
      </c>
      <c r="M3136">
        <v>166000</v>
      </c>
      <c r="N3136"/>
      <c r="O3136" t="s">
        <v>1664</v>
      </c>
      <c r="P3136" t="s">
        <v>5022</v>
      </c>
    </row>
    <row r="3137" spans="1:16" x14ac:dyDescent="0.25">
      <c r="A3137" t="s">
        <v>9</v>
      </c>
      <c r="B3137" t="s">
        <v>10000</v>
      </c>
      <c r="C3137" t="s">
        <v>13</v>
      </c>
      <c r="D3137" t="s">
        <v>4637</v>
      </c>
      <c r="E3137" t="s">
        <v>59</v>
      </c>
      <c r="F3137" t="b">
        <v>0</v>
      </c>
      <c r="G3137" t="s">
        <v>13</v>
      </c>
      <c r="H3137" s="1">
        <v>46059.251597222217</v>
      </c>
      <c r="I3137" t="b">
        <v>1</v>
      </c>
      <c r="J3137" t="b">
        <v>0</v>
      </c>
      <c r="K3137" t="s">
        <v>13</v>
      </c>
      <c r="L3137" t="s">
        <v>74</v>
      </c>
      <c r="M3137"/>
      <c r="N3137">
        <v>17.5</v>
      </c>
      <c r="O3137" t="s">
        <v>4596</v>
      </c>
      <c r="P3137" t="s">
        <v>2175</v>
      </c>
    </row>
    <row r="3138" spans="1:16" x14ac:dyDescent="0.25">
      <c r="A3138" t="s">
        <v>2</v>
      </c>
      <c r="B3138" t="s">
        <v>10001</v>
      </c>
      <c r="C3138" t="s">
        <v>13</v>
      </c>
      <c r="D3138" t="s">
        <v>4637</v>
      </c>
      <c r="E3138" t="s">
        <v>59</v>
      </c>
      <c r="F3138" t="b">
        <v>0</v>
      </c>
      <c r="G3138" t="s">
        <v>13</v>
      </c>
      <c r="H3138" s="1">
        <v>46059.251597222217</v>
      </c>
      <c r="I3138" t="b">
        <v>1</v>
      </c>
      <c r="J3138" t="b">
        <v>0</v>
      </c>
      <c r="K3138" t="s">
        <v>13</v>
      </c>
      <c r="L3138" t="s">
        <v>74</v>
      </c>
      <c r="M3138"/>
      <c r="N3138">
        <v>25</v>
      </c>
      <c r="O3138" t="s">
        <v>4596</v>
      </c>
      <c r="P3138" t="s">
        <v>10002</v>
      </c>
    </row>
    <row r="3139" spans="1:16" x14ac:dyDescent="0.25">
      <c r="A3139" t="s">
        <v>6</v>
      </c>
      <c r="B3139" t="s">
        <v>3132</v>
      </c>
      <c r="C3139" t="s">
        <v>1698</v>
      </c>
      <c r="D3139" t="s">
        <v>4526</v>
      </c>
      <c r="E3139" t="s">
        <v>59</v>
      </c>
      <c r="F3139" t="b">
        <v>0</v>
      </c>
      <c r="G3139" t="s">
        <v>68</v>
      </c>
      <c r="H3139" s="1">
        <v>46059.292025462957</v>
      </c>
      <c r="I3139" t="b">
        <v>0</v>
      </c>
      <c r="J3139" t="b">
        <v>1</v>
      </c>
      <c r="K3139" t="s">
        <v>41</v>
      </c>
      <c r="L3139" t="s">
        <v>60</v>
      </c>
      <c r="M3139">
        <v>108200</v>
      </c>
      <c r="N3139"/>
      <c r="O3139" t="s">
        <v>1034</v>
      </c>
      <c r="P3139" t="s">
        <v>2127</v>
      </c>
    </row>
    <row r="3140" spans="1:16" x14ac:dyDescent="0.25">
      <c r="A3140" t="s">
        <v>6</v>
      </c>
      <c r="B3140" t="s">
        <v>7109</v>
      </c>
      <c r="C3140" t="s">
        <v>112</v>
      </c>
      <c r="D3140" t="s">
        <v>4526</v>
      </c>
      <c r="E3140" t="s">
        <v>59</v>
      </c>
      <c r="F3140" t="b">
        <v>0</v>
      </c>
      <c r="G3140" t="s">
        <v>65</v>
      </c>
      <c r="H3140" s="1">
        <v>46059.292141203703</v>
      </c>
      <c r="I3140" t="b">
        <v>0</v>
      </c>
      <c r="J3140" t="b">
        <v>1</v>
      </c>
      <c r="K3140" t="s">
        <v>41</v>
      </c>
      <c r="L3140" t="s">
        <v>60</v>
      </c>
      <c r="M3140">
        <v>200232</v>
      </c>
      <c r="N3140"/>
      <c r="O3140" t="s">
        <v>179</v>
      </c>
      <c r="P3140" t="s">
        <v>705</v>
      </c>
    </row>
    <row r="3141" spans="1:16" x14ac:dyDescent="0.25">
      <c r="A3141" t="s">
        <v>1</v>
      </c>
      <c r="B3141" t="s">
        <v>316</v>
      </c>
      <c r="C3141" t="s">
        <v>308</v>
      </c>
      <c r="D3141" t="s">
        <v>2360</v>
      </c>
      <c r="E3141" t="s">
        <v>59</v>
      </c>
      <c r="F3141" t="b">
        <v>0</v>
      </c>
      <c r="G3141" t="s">
        <v>65</v>
      </c>
      <c r="H3141" s="1">
        <v>46059.292488425926</v>
      </c>
      <c r="I3141" t="b">
        <v>0</v>
      </c>
      <c r="J3141" t="b">
        <v>1</v>
      </c>
      <c r="K3141" t="s">
        <v>41</v>
      </c>
      <c r="L3141" t="s">
        <v>60</v>
      </c>
      <c r="M3141">
        <v>131017.5</v>
      </c>
      <c r="N3141"/>
      <c r="O3141" t="s">
        <v>4745</v>
      </c>
      <c r="P3141" t="s">
        <v>10003</v>
      </c>
    </row>
    <row r="3142" spans="1:16" x14ac:dyDescent="0.25">
      <c r="A3142" t="s">
        <v>1</v>
      </c>
      <c r="B3142" t="s">
        <v>10004</v>
      </c>
      <c r="C3142" t="s">
        <v>76</v>
      </c>
      <c r="D3142" t="s">
        <v>4346</v>
      </c>
      <c r="E3142" t="s">
        <v>132</v>
      </c>
      <c r="F3142" t="b">
        <v>1</v>
      </c>
      <c r="G3142" t="s">
        <v>65</v>
      </c>
      <c r="H3142" s="1">
        <v>46059.292488425926</v>
      </c>
      <c r="I3142" t="b">
        <v>0</v>
      </c>
      <c r="J3142" t="b">
        <v>0</v>
      </c>
      <c r="K3142" t="s">
        <v>41</v>
      </c>
      <c r="L3142" t="s">
        <v>74</v>
      </c>
      <c r="M3142"/>
      <c r="N3142">
        <v>72.5</v>
      </c>
      <c r="O3142" t="s">
        <v>10005</v>
      </c>
      <c r="P3142" t="s">
        <v>10006</v>
      </c>
    </row>
    <row r="3143" spans="1:16" x14ac:dyDescent="0.25">
      <c r="A3143" t="s">
        <v>1</v>
      </c>
      <c r="B3143" t="s">
        <v>10004</v>
      </c>
      <c r="C3143" t="s">
        <v>76</v>
      </c>
      <c r="D3143" t="s">
        <v>4346</v>
      </c>
      <c r="E3143" t="s">
        <v>132</v>
      </c>
      <c r="F3143" t="b">
        <v>1</v>
      </c>
      <c r="G3143" t="s">
        <v>77</v>
      </c>
      <c r="H3143" s="1">
        <v>46059.292615740742</v>
      </c>
      <c r="I3143" t="b">
        <v>0</v>
      </c>
      <c r="J3143" t="b">
        <v>0</v>
      </c>
      <c r="K3143" t="s">
        <v>41</v>
      </c>
      <c r="L3143" t="s">
        <v>74</v>
      </c>
      <c r="M3143"/>
      <c r="N3143">
        <v>72.5</v>
      </c>
      <c r="O3143" t="s">
        <v>10005</v>
      </c>
      <c r="P3143" t="s">
        <v>10006</v>
      </c>
    </row>
    <row r="3144" spans="1:16" x14ac:dyDescent="0.25">
      <c r="A3144" t="s">
        <v>1</v>
      </c>
      <c r="B3144" t="s">
        <v>8750</v>
      </c>
      <c r="C3144" t="s">
        <v>1358</v>
      </c>
      <c r="D3144" t="s">
        <v>4526</v>
      </c>
      <c r="E3144" t="s">
        <v>59</v>
      </c>
      <c r="F3144" t="b">
        <v>0</v>
      </c>
      <c r="G3144" t="s">
        <v>89</v>
      </c>
      <c r="H3144" s="1">
        <v>46059.292870370373</v>
      </c>
      <c r="I3144" t="b">
        <v>0</v>
      </c>
      <c r="J3144" t="b">
        <v>1</v>
      </c>
      <c r="K3144" t="s">
        <v>41</v>
      </c>
      <c r="L3144" t="s">
        <v>60</v>
      </c>
      <c r="M3144">
        <v>165000</v>
      </c>
      <c r="N3144"/>
      <c r="O3144" t="s">
        <v>4743</v>
      </c>
      <c r="P3144" t="s">
        <v>10007</v>
      </c>
    </row>
    <row r="3145" spans="1:16" x14ac:dyDescent="0.25">
      <c r="A3145" t="s">
        <v>1</v>
      </c>
      <c r="B3145" t="s">
        <v>316</v>
      </c>
      <c r="C3145" t="s">
        <v>10008</v>
      </c>
      <c r="D3145" t="s">
        <v>2360</v>
      </c>
      <c r="E3145" t="s">
        <v>59</v>
      </c>
      <c r="F3145" t="b">
        <v>0</v>
      </c>
      <c r="G3145" t="s">
        <v>89</v>
      </c>
      <c r="H3145" s="1">
        <v>46059.292974537027</v>
      </c>
      <c r="I3145" t="b">
        <v>0</v>
      </c>
      <c r="J3145" t="b">
        <v>1</v>
      </c>
      <c r="K3145" t="s">
        <v>41</v>
      </c>
      <c r="L3145" t="s">
        <v>60</v>
      </c>
      <c r="M3145">
        <v>131017.5</v>
      </c>
      <c r="N3145"/>
      <c r="O3145" t="s">
        <v>4745</v>
      </c>
      <c r="P3145" t="s">
        <v>10003</v>
      </c>
    </row>
    <row r="3146" spans="1:16" x14ac:dyDescent="0.25">
      <c r="A3146" t="s">
        <v>1</v>
      </c>
      <c r="B3146" t="s">
        <v>10009</v>
      </c>
      <c r="C3146" t="s">
        <v>4665</v>
      </c>
      <c r="D3146" t="s">
        <v>4531</v>
      </c>
      <c r="E3146" t="s">
        <v>59</v>
      </c>
      <c r="F3146" t="b">
        <v>0</v>
      </c>
      <c r="G3146" t="s">
        <v>4666</v>
      </c>
      <c r="H3146" s="1">
        <v>46059.313900462963</v>
      </c>
      <c r="I3146" t="b">
        <v>0</v>
      </c>
      <c r="J3146" t="b">
        <v>0</v>
      </c>
      <c r="K3146" t="s">
        <v>4666</v>
      </c>
      <c r="L3146" t="s">
        <v>60</v>
      </c>
      <c r="M3146">
        <v>300000</v>
      </c>
      <c r="N3146"/>
      <c r="O3146" t="s">
        <v>10010</v>
      </c>
      <c r="P3146" t="s">
        <v>1524</v>
      </c>
    </row>
    <row r="3147" spans="1:16" x14ac:dyDescent="0.25">
      <c r="A3147" t="s">
        <v>2</v>
      </c>
      <c r="B3147" t="s">
        <v>10011</v>
      </c>
      <c r="C3147" t="s">
        <v>76</v>
      </c>
      <c r="D3147" t="s">
        <v>4633</v>
      </c>
      <c r="E3147" t="s">
        <v>59</v>
      </c>
      <c r="F3147" t="b">
        <v>1</v>
      </c>
      <c r="G3147" t="s">
        <v>33</v>
      </c>
      <c r="H3147" s="1">
        <v>46059.314780092587</v>
      </c>
      <c r="I3147" t="b">
        <v>0</v>
      </c>
      <c r="J3147" t="b">
        <v>0</v>
      </c>
      <c r="K3147" t="s">
        <v>33</v>
      </c>
      <c r="L3147" t="s">
        <v>60</v>
      </c>
      <c r="M3147">
        <v>100000</v>
      </c>
      <c r="N3147"/>
      <c r="O3147" t="s">
        <v>4633</v>
      </c>
      <c r="P3147" t="s">
        <v>10012</v>
      </c>
    </row>
    <row r="3148" spans="1:16" x14ac:dyDescent="0.25">
      <c r="A3148" t="s">
        <v>1</v>
      </c>
      <c r="B3148" t="s">
        <v>8750</v>
      </c>
      <c r="C3148" t="s">
        <v>1358</v>
      </c>
      <c r="D3148" t="s">
        <v>4526</v>
      </c>
      <c r="E3148" t="s">
        <v>59</v>
      </c>
      <c r="F3148" t="b">
        <v>0</v>
      </c>
      <c r="G3148" t="s">
        <v>63</v>
      </c>
      <c r="H3148" s="1">
        <v>46059.317199074067</v>
      </c>
      <c r="I3148" t="b">
        <v>0</v>
      </c>
      <c r="J3148" t="b">
        <v>1</v>
      </c>
      <c r="K3148" t="s">
        <v>41</v>
      </c>
      <c r="L3148" t="s">
        <v>60</v>
      </c>
      <c r="M3148">
        <v>165000</v>
      </c>
      <c r="N3148"/>
      <c r="O3148" t="s">
        <v>4743</v>
      </c>
      <c r="P3148" t="s">
        <v>10007</v>
      </c>
    </row>
    <row r="3149" spans="1:16" x14ac:dyDescent="0.25">
      <c r="A3149" t="s">
        <v>0</v>
      </c>
      <c r="B3149" t="s">
        <v>8630</v>
      </c>
      <c r="C3149" t="s">
        <v>237</v>
      </c>
      <c r="D3149" t="s">
        <v>4526</v>
      </c>
      <c r="E3149" t="s">
        <v>59</v>
      </c>
      <c r="F3149" t="b">
        <v>0</v>
      </c>
      <c r="G3149" t="s">
        <v>89</v>
      </c>
      <c r="H3149" s="1">
        <v>46059.333749999998</v>
      </c>
      <c r="I3149" t="b">
        <v>1</v>
      </c>
      <c r="J3149" t="b">
        <v>1</v>
      </c>
      <c r="K3149" t="s">
        <v>41</v>
      </c>
      <c r="L3149" t="s">
        <v>60</v>
      </c>
      <c r="M3149">
        <v>135000</v>
      </c>
      <c r="N3149"/>
      <c r="O3149" t="s">
        <v>8621</v>
      </c>
      <c r="P3149" t="s">
        <v>196</v>
      </c>
    </row>
    <row r="3150" spans="1:16" x14ac:dyDescent="0.25">
      <c r="A3150" t="s">
        <v>1</v>
      </c>
      <c r="B3150" t="s">
        <v>4857</v>
      </c>
      <c r="C3150" t="s">
        <v>190</v>
      </c>
      <c r="D3150" t="s">
        <v>4346</v>
      </c>
      <c r="E3150" t="s">
        <v>72</v>
      </c>
      <c r="F3150" t="b">
        <v>0</v>
      </c>
      <c r="G3150" t="s">
        <v>73</v>
      </c>
      <c r="H3150" s="1">
        <v>46059.334317129629</v>
      </c>
      <c r="I3150" t="b">
        <v>0</v>
      </c>
      <c r="J3150" t="b">
        <v>1</v>
      </c>
      <c r="K3150" t="s">
        <v>41</v>
      </c>
      <c r="L3150" t="s">
        <v>60</v>
      </c>
      <c r="M3150">
        <v>135000</v>
      </c>
      <c r="N3150"/>
      <c r="O3150" t="s">
        <v>9723</v>
      </c>
      <c r="P3150" t="s">
        <v>9727</v>
      </c>
    </row>
    <row r="3151" spans="1:16" x14ac:dyDescent="0.25">
      <c r="A3151" t="s">
        <v>1</v>
      </c>
      <c r="B3151" t="s">
        <v>10013</v>
      </c>
      <c r="C3151" t="s">
        <v>543</v>
      </c>
      <c r="D3151" t="s">
        <v>4526</v>
      </c>
      <c r="E3151" t="s">
        <v>59</v>
      </c>
      <c r="F3151" t="b">
        <v>0</v>
      </c>
      <c r="G3151" t="s">
        <v>89</v>
      </c>
      <c r="H3151" s="1">
        <v>46059.334537037037</v>
      </c>
      <c r="I3151" t="b">
        <v>1</v>
      </c>
      <c r="J3151" t="b">
        <v>1</v>
      </c>
      <c r="K3151" t="s">
        <v>41</v>
      </c>
      <c r="L3151" t="s">
        <v>60</v>
      </c>
      <c r="M3151">
        <v>155500</v>
      </c>
      <c r="N3151"/>
      <c r="O3151" t="s">
        <v>4831</v>
      </c>
      <c r="P3151" t="s">
        <v>10014</v>
      </c>
    </row>
    <row r="3152" spans="1:16" x14ac:dyDescent="0.25">
      <c r="A3152" t="s">
        <v>1</v>
      </c>
      <c r="B3152" t="s">
        <v>1560</v>
      </c>
      <c r="C3152" t="s">
        <v>598</v>
      </c>
      <c r="D3152" t="s">
        <v>2360</v>
      </c>
      <c r="E3152" t="s">
        <v>59</v>
      </c>
      <c r="F3152" t="b">
        <v>0</v>
      </c>
      <c r="G3152" t="s">
        <v>65</v>
      </c>
      <c r="H3152" s="1">
        <v>46059.375798611109</v>
      </c>
      <c r="I3152" t="b">
        <v>0</v>
      </c>
      <c r="J3152" t="b">
        <v>1</v>
      </c>
      <c r="K3152" t="s">
        <v>41</v>
      </c>
      <c r="L3152" t="s">
        <v>60</v>
      </c>
      <c r="M3152">
        <v>79258</v>
      </c>
      <c r="N3152"/>
      <c r="O3152" t="s">
        <v>10015</v>
      </c>
      <c r="P3152" t="s">
        <v>10016</v>
      </c>
    </row>
    <row r="3153" spans="1:16" x14ac:dyDescent="0.25">
      <c r="A3153" t="s">
        <v>0</v>
      </c>
      <c r="B3153" t="s">
        <v>298</v>
      </c>
      <c r="C3153" t="s">
        <v>114</v>
      </c>
      <c r="D3153" t="s">
        <v>2360</v>
      </c>
      <c r="E3153" t="s">
        <v>59</v>
      </c>
      <c r="F3153" t="b">
        <v>0</v>
      </c>
      <c r="G3153" t="s">
        <v>77</v>
      </c>
      <c r="H3153" s="1">
        <v>46059.416817129633</v>
      </c>
      <c r="I3153" t="b">
        <v>0</v>
      </c>
      <c r="J3153" t="b">
        <v>1</v>
      </c>
      <c r="K3153" t="s">
        <v>41</v>
      </c>
      <c r="L3153" t="s">
        <v>60</v>
      </c>
      <c r="M3153">
        <v>72969.5</v>
      </c>
      <c r="N3153"/>
      <c r="O3153" t="s">
        <v>10017</v>
      </c>
      <c r="P3153" t="s">
        <v>325</v>
      </c>
    </row>
    <row r="3154" spans="1:16" x14ac:dyDescent="0.25">
      <c r="A3154" t="s">
        <v>6</v>
      </c>
      <c r="B3154" t="s">
        <v>10018</v>
      </c>
      <c r="C3154" t="s">
        <v>86</v>
      </c>
      <c r="D3154" t="s">
        <v>2360</v>
      </c>
      <c r="E3154" t="s">
        <v>59</v>
      </c>
      <c r="F3154" t="b">
        <v>0</v>
      </c>
      <c r="G3154" t="s">
        <v>77</v>
      </c>
      <c r="H3154" s="1">
        <v>46059.417175925933</v>
      </c>
      <c r="I3154" t="b">
        <v>0</v>
      </c>
      <c r="J3154" t="b">
        <v>1</v>
      </c>
      <c r="K3154" t="s">
        <v>41</v>
      </c>
      <c r="L3154" t="s">
        <v>60</v>
      </c>
      <c r="M3154">
        <v>208000</v>
      </c>
      <c r="N3154"/>
      <c r="O3154" t="s">
        <v>1585</v>
      </c>
      <c r="P3154" t="s">
        <v>310</v>
      </c>
    </row>
    <row r="3155" spans="1:16" x14ac:dyDescent="0.25">
      <c r="A3155" t="s">
        <v>2</v>
      </c>
      <c r="B3155" t="s">
        <v>10019</v>
      </c>
      <c r="C3155" t="s">
        <v>810</v>
      </c>
      <c r="D3155" t="s">
        <v>4587</v>
      </c>
      <c r="E3155" t="s">
        <v>59</v>
      </c>
      <c r="F3155" t="b">
        <v>0</v>
      </c>
      <c r="G3155" t="s">
        <v>77</v>
      </c>
      <c r="H3155" s="1">
        <v>46059.417222222219</v>
      </c>
      <c r="I3155" t="b">
        <v>0</v>
      </c>
      <c r="J3155" t="b">
        <v>1</v>
      </c>
      <c r="K3155" t="s">
        <v>41</v>
      </c>
      <c r="L3155" t="s">
        <v>60</v>
      </c>
      <c r="M3155">
        <v>161000</v>
      </c>
      <c r="N3155"/>
      <c r="O3155" t="s">
        <v>10020</v>
      </c>
      <c r="P3155" t="s">
        <v>10021</v>
      </c>
    </row>
    <row r="3156" spans="1:16" x14ac:dyDescent="0.25">
      <c r="A3156" t="s">
        <v>2</v>
      </c>
      <c r="B3156" t="s">
        <v>238</v>
      </c>
      <c r="C3156" t="s">
        <v>10022</v>
      </c>
      <c r="D3156" t="s">
        <v>4526</v>
      </c>
      <c r="E3156" t="s">
        <v>59</v>
      </c>
      <c r="F3156" t="b">
        <v>0</v>
      </c>
      <c r="G3156" t="s">
        <v>40</v>
      </c>
      <c r="H3156" s="1">
        <v>46059.419085648151</v>
      </c>
      <c r="I3156" t="b">
        <v>0</v>
      </c>
      <c r="J3156" t="b">
        <v>0</v>
      </c>
      <c r="K3156" t="s">
        <v>40</v>
      </c>
      <c r="L3156" t="s">
        <v>60</v>
      </c>
      <c r="M3156">
        <v>68500</v>
      </c>
      <c r="N3156"/>
      <c r="O3156" t="s">
        <v>101</v>
      </c>
      <c r="P3156" t="s">
        <v>85</v>
      </c>
    </row>
    <row r="3157" spans="1:16" x14ac:dyDescent="0.25">
      <c r="A3157" t="s">
        <v>0</v>
      </c>
      <c r="B3157" t="s">
        <v>10023</v>
      </c>
      <c r="C3157" t="s">
        <v>112</v>
      </c>
      <c r="D3157" t="s">
        <v>4346</v>
      </c>
      <c r="E3157" t="s">
        <v>88</v>
      </c>
      <c r="F3157" t="b">
        <v>0</v>
      </c>
      <c r="G3157" t="s">
        <v>65</v>
      </c>
      <c r="H3157" s="1">
        <v>46059.458379629628</v>
      </c>
      <c r="I3157" t="b">
        <v>0</v>
      </c>
      <c r="J3157" t="b">
        <v>1</v>
      </c>
      <c r="K3157" t="s">
        <v>41</v>
      </c>
      <c r="L3157" t="s">
        <v>74</v>
      </c>
      <c r="M3157"/>
      <c r="N3157">
        <v>36.5</v>
      </c>
      <c r="O3157" t="s">
        <v>1610</v>
      </c>
      <c r="P3157" t="s">
        <v>10024</v>
      </c>
    </row>
    <row r="3158" spans="1:16" x14ac:dyDescent="0.25">
      <c r="A3158" t="s">
        <v>0</v>
      </c>
      <c r="B3158" t="s">
        <v>10025</v>
      </c>
      <c r="C3158" t="s">
        <v>13</v>
      </c>
      <c r="D3158" t="s">
        <v>4637</v>
      </c>
      <c r="F3158" t="b">
        <v>0</v>
      </c>
      <c r="G3158" t="s">
        <v>13</v>
      </c>
      <c r="H3158" s="1">
        <v>46059.459930555553</v>
      </c>
      <c r="I3158" t="b">
        <v>1</v>
      </c>
      <c r="J3158" t="b">
        <v>0</v>
      </c>
      <c r="K3158" t="s">
        <v>13</v>
      </c>
      <c r="L3158" t="s">
        <v>74</v>
      </c>
      <c r="M3158"/>
      <c r="N3158">
        <v>17.5</v>
      </c>
      <c r="O3158" t="s">
        <v>4596</v>
      </c>
      <c r="P3158" t="s">
        <v>3294</v>
      </c>
    </row>
    <row r="3159" spans="1:16" x14ac:dyDescent="0.25">
      <c r="A3159" t="s">
        <v>7</v>
      </c>
      <c r="B3159" t="s">
        <v>7</v>
      </c>
      <c r="C3159" t="s">
        <v>5215</v>
      </c>
      <c r="D3159" t="s">
        <v>4346</v>
      </c>
      <c r="E3159" t="s">
        <v>59</v>
      </c>
      <c r="F3159" t="b">
        <v>0</v>
      </c>
      <c r="G3159" t="s">
        <v>19</v>
      </c>
      <c r="H3159" s="1">
        <v>46059.460034722222</v>
      </c>
      <c r="I3159" t="b">
        <v>1</v>
      </c>
      <c r="J3159" t="b">
        <v>0</v>
      </c>
      <c r="K3159" t="s">
        <v>19</v>
      </c>
      <c r="L3159" t="s">
        <v>60</v>
      </c>
      <c r="M3159">
        <v>1374343.325</v>
      </c>
      <c r="N3159"/>
      <c r="O3159" t="s">
        <v>10026</v>
      </c>
      <c r="P3159" t="s">
        <v>10027</v>
      </c>
    </row>
    <row r="3160" spans="1:16" x14ac:dyDescent="0.25">
      <c r="A3160" t="s">
        <v>2</v>
      </c>
      <c r="B3160" t="s">
        <v>10028</v>
      </c>
      <c r="C3160" t="s">
        <v>5717</v>
      </c>
      <c r="D3160" t="s">
        <v>4346</v>
      </c>
      <c r="E3160" t="s">
        <v>59</v>
      </c>
      <c r="F3160" t="b">
        <v>0</v>
      </c>
      <c r="G3160" t="s">
        <v>19</v>
      </c>
      <c r="H3160" s="1">
        <v>46059.460081018522</v>
      </c>
      <c r="I3160" t="b">
        <v>0</v>
      </c>
      <c r="J3160" t="b">
        <v>0</v>
      </c>
      <c r="K3160" t="s">
        <v>19</v>
      </c>
      <c r="L3160" t="s">
        <v>60</v>
      </c>
      <c r="M3160">
        <v>400000</v>
      </c>
      <c r="N3160"/>
      <c r="O3160" t="s">
        <v>10029</v>
      </c>
      <c r="P3160" t="s">
        <v>673</v>
      </c>
    </row>
    <row r="3161" spans="1:16" x14ac:dyDescent="0.25">
      <c r="A3161" t="s">
        <v>5</v>
      </c>
      <c r="B3161" t="s">
        <v>10030</v>
      </c>
      <c r="C3161" t="s">
        <v>172</v>
      </c>
      <c r="D3161" t="s">
        <v>2360</v>
      </c>
      <c r="E3161" t="s">
        <v>59</v>
      </c>
      <c r="F3161" t="b">
        <v>0</v>
      </c>
      <c r="G3161" t="s">
        <v>68</v>
      </c>
      <c r="H3161" s="1">
        <v>46059.501076388893</v>
      </c>
      <c r="I3161" t="b">
        <v>1</v>
      </c>
      <c r="J3161" t="b">
        <v>0</v>
      </c>
      <c r="K3161" t="s">
        <v>41</v>
      </c>
      <c r="L3161" t="s">
        <v>60</v>
      </c>
      <c r="M3161">
        <v>175500</v>
      </c>
      <c r="N3161"/>
      <c r="O3161" t="s">
        <v>10031</v>
      </c>
      <c r="P3161" t="s">
        <v>10032</v>
      </c>
    </row>
    <row r="3162" spans="1:16" x14ac:dyDescent="0.25">
      <c r="A3162" t="s">
        <v>1</v>
      </c>
      <c r="B3162" t="s">
        <v>10033</v>
      </c>
      <c r="C3162" t="s">
        <v>451</v>
      </c>
      <c r="D3162" t="s">
        <v>4526</v>
      </c>
      <c r="E3162" t="s">
        <v>621</v>
      </c>
      <c r="F3162" t="b">
        <v>0</v>
      </c>
      <c r="G3162" t="s">
        <v>65</v>
      </c>
      <c r="H3162" s="1">
        <v>46059.542534722219</v>
      </c>
      <c r="I3162" t="b">
        <v>0</v>
      </c>
      <c r="J3162" t="b">
        <v>1</v>
      </c>
      <c r="K3162" t="s">
        <v>41</v>
      </c>
      <c r="L3162" t="s">
        <v>74</v>
      </c>
      <c r="M3162"/>
      <c r="N3162">
        <v>27.5</v>
      </c>
      <c r="O3162" t="s">
        <v>4548</v>
      </c>
      <c r="P3162" t="s">
        <v>10034</v>
      </c>
    </row>
    <row r="3163" spans="1:16" x14ac:dyDescent="0.25">
      <c r="A3163" t="s">
        <v>0</v>
      </c>
      <c r="B3163" t="s">
        <v>2690</v>
      </c>
      <c r="C3163" t="s">
        <v>2330</v>
      </c>
      <c r="D3163" t="s">
        <v>4569</v>
      </c>
      <c r="E3163" t="s">
        <v>59</v>
      </c>
      <c r="F3163" t="b">
        <v>0</v>
      </c>
      <c r="G3163" t="s">
        <v>63</v>
      </c>
      <c r="H3163" s="1">
        <v>46059.567060185182</v>
      </c>
      <c r="I3163" t="b">
        <v>0</v>
      </c>
      <c r="J3163" t="b">
        <v>0</v>
      </c>
      <c r="K3163" t="s">
        <v>41</v>
      </c>
      <c r="L3163" t="s">
        <v>74</v>
      </c>
      <c r="M3163"/>
      <c r="N3163">
        <v>80</v>
      </c>
      <c r="O3163" t="s">
        <v>4570</v>
      </c>
      <c r="P3163" t="s">
        <v>4571</v>
      </c>
    </row>
    <row r="3164" spans="1:16" x14ac:dyDescent="0.25">
      <c r="A3164" t="s">
        <v>0</v>
      </c>
      <c r="B3164" t="s">
        <v>10035</v>
      </c>
      <c r="C3164" t="s">
        <v>1371</v>
      </c>
      <c r="D3164" t="s">
        <v>4346</v>
      </c>
      <c r="E3164" t="s">
        <v>59</v>
      </c>
      <c r="F3164" t="b">
        <v>0</v>
      </c>
      <c r="G3164" t="s">
        <v>77</v>
      </c>
      <c r="H3164" s="1">
        <v>46059.583460648151</v>
      </c>
      <c r="I3164" t="b">
        <v>1</v>
      </c>
      <c r="J3164" t="b">
        <v>1</v>
      </c>
      <c r="K3164" t="s">
        <v>41</v>
      </c>
      <c r="L3164" t="s">
        <v>60</v>
      </c>
      <c r="M3164">
        <v>77500</v>
      </c>
      <c r="N3164"/>
      <c r="O3164" t="s">
        <v>10036</v>
      </c>
      <c r="P3164" t="s">
        <v>10037</v>
      </c>
    </row>
    <row r="3165" spans="1:16" x14ac:dyDescent="0.25">
      <c r="A3165" t="s">
        <v>0</v>
      </c>
      <c r="B3165" t="s">
        <v>10038</v>
      </c>
      <c r="C3165" t="s">
        <v>71</v>
      </c>
      <c r="D3165" t="s">
        <v>2360</v>
      </c>
      <c r="E3165" t="s">
        <v>59</v>
      </c>
      <c r="F3165" t="b">
        <v>0</v>
      </c>
      <c r="G3165" t="s">
        <v>73</v>
      </c>
      <c r="H3165" s="1">
        <v>46059.583611111113</v>
      </c>
      <c r="I3165" t="b">
        <v>0</v>
      </c>
      <c r="J3165" t="b">
        <v>0</v>
      </c>
      <c r="K3165" t="s">
        <v>41</v>
      </c>
      <c r="L3165" t="s">
        <v>74</v>
      </c>
      <c r="M3165"/>
      <c r="N3165">
        <v>60</v>
      </c>
      <c r="O3165" t="s">
        <v>3748</v>
      </c>
      <c r="P3165" t="s">
        <v>3501</v>
      </c>
    </row>
    <row r="3166" spans="1:16" x14ac:dyDescent="0.25">
      <c r="A3166" t="s">
        <v>0</v>
      </c>
      <c r="B3166" t="s">
        <v>10039</v>
      </c>
      <c r="C3166" t="s">
        <v>3547</v>
      </c>
      <c r="D3166" t="s">
        <v>4346</v>
      </c>
      <c r="E3166" t="s">
        <v>59</v>
      </c>
      <c r="F3166" t="b">
        <v>0</v>
      </c>
      <c r="G3166" t="s">
        <v>68</v>
      </c>
      <c r="H3166" s="1">
        <v>46059.583668981482</v>
      </c>
      <c r="I3166" t="b">
        <v>0</v>
      </c>
      <c r="J3166" t="b">
        <v>0</v>
      </c>
      <c r="K3166" t="s">
        <v>41</v>
      </c>
      <c r="L3166" t="s">
        <v>60</v>
      </c>
      <c r="M3166">
        <v>49500</v>
      </c>
      <c r="N3166"/>
      <c r="O3166" t="s">
        <v>10040</v>
      </c>
      <c r="P3166" t="s">
        <v>3739</v>
      </c>
    </row>
    <row r="3167" spans="1:16" x14ac:dyDescent="0.25">
      <c r="A3167" t="s">
        <v>2</v>
      </c>
      <c r="B3167" t="s">
        <v>766</v>
      </c>
      <c r="C3167" t="s">
        <v>253</v>
      </c>
      <c r="D3167" t="s">
        <v>4751</v>
      </c>
      <c r="E3167" t="s">
        <v>59</v>
      </c>
      <c r="F3167" t="b">
        <v>0</v>
      </c>
      <c r="G3167" t="s">
        <v>73</v>
      </c>
      <c r="H3167" s="1">
        <v>46059.583969907413</v>
      </c>
      <c r="I3167" t="b">
        <v>0</v>
      </c>
      <c r="J3167" t="b">
        <v>1</v>
      </c>
      <c r="K3167" t="s">
        <v>41</v>
      </c>
      <c r="L3167" t="s">
        <v>60</v>
      </c>
      <c r="M3167">
        <v>271000</v>
      </c>
      <c r="N3167"/>
      <c r="O3167" t="s">
        <v>7844</v>
      </c>
      <c r="P3167" t="s">
        <v>283</v>
      </c>
    </row>
    <row r="3168" spans="1:16" x14ac:dyDescent="0.25">
      <c r="A3168" t="s">
        <v>1</v>
      </c>
      <c r="B3168" t="s">
        <v>10041</v>
      </c>
      <c r="C3168" t="s">
        <v>107</v>
      </c>
      <c r="D3168" t="s">
        <v>4346</v>
      </c>
      <c r="E3168" t="s">
        <v>59</v>
      </c>
      <c r="F3168" t="b">
        <v>0</v>
      </c>
      <c r="G3168" t="s">
        <v>77</v>
      </c>
      <c r="H3168" s="1">
        <v>46059.58425925926</v>
      </c>
      <c r="I3168" t="b">
        <v>0</v>
      </c>
      <c r="J3168" t="b">
        <v>1</v>
      </c>
      <c r="K3168" t="s">
        <v>41</v>
      </c>
      <c r="L3168" t="s">
        <v>60</v>
      </c>
      <c r="M3168">
        <v>165500</v>
      </c>
      <c r="N3168"/>
      <c r="O3168" t="s">
        <v>6280</v>
      </c>
      <c r="P3168" t="s">
        <v>10042</v>
      </c>
    </row>
    <row r="3169" spans="1:16" x14ac:dyDescent="0.25">
      <c r="A3169" t="s">
        <v>0</v>
      </c>
      <c r="B3169" t="s">
        <v>10043</v>
      </c>
      <c r="C3169" t="s">
        <v>13</v>
      </c>
      <c r="D3169" t="s">
        <v>4637</v>
      </c>
      <c r="F3169" t="b">
        <v>0</v>
      </c>
      <c r="G3169" t="s">
        <v>13</v>
      </c>
      <c r="H3169" s="1">
        <v>46059.584930555553</v>
      </c>
      <c r="I3169" t="b">
        <v>1</v>
      </c>
      <c r="J3169" t="b">
        <v>0</v>
      </c>
      <c r="K3169" t="s">
        <v>13</v>
      </c>
      <c r="L3169" t="s">
        <v>74</v>
      </c>
      <c r="M3169"/>
      <c r="N3169">
        <v>32.5</v>
      </c>
      <c r="O3169" t="s">
        <v>4596</v>
      </c>
      <c r="P3169" t="s">
        <v>10044</v>
      </c>
    </row>
    <row r="3170" spans="1:16" x14ac:dyDescent="0.25">
      <c r="A3170" t="s">
        <v>0</v>
      </c>
      <c r="B3170" t="s">
        <v>10045</v>
      </c>
      <c r="C3170" t="s">
        <v>40</v>
      </c>
      <c r="D3170" t="s">
        <v>4526</v>
      </c>
      <c r="E3170" t="s">
        <v>59</v>
      </c>
      <c r="F3170" t="b">
        <v>0</v>
      </c>
      <c r="G3170" t="s">
        <v>40</v>
      </c>
      <c r="H3170" s="1">
        <v>46059.5856712963</v>
      </c>
      <c r="I3170" t="b">
        <v>1</v>
      </c>
      <c r="J3170" t="b">
        <v>0</v>
      </c>
      <c r="K3170" t="s">
        <v>40</v>
      </c>
      <c r="L3170" t="s">
        <v>60</v>
      </c>
      <c r="M3170">
        <v>65885</v>
      </c>
      <c r="N3170"/>
      <c r="O3170" t="s">
        <v>539</v>
      </c>
    </row>
    <row r="3171" spans="1:16" x14ac:dyDescent="0.25">
      <c r="A3171" t="s">
        <v>0</v>
      </c>
      <c r="B3171" t="s">
        <v>6215</v>
      </c>
      <c r="C3171" t="s">
        <v>4530</v>
      </c>
      <c r="D3171" t="s">
        <v>4633</v>
      </c>
      <c r="E3171" t="s">
        <v>59</v>
      </c>
      <c r="F3171" t="b">
        <v>0</v>
      </c>
      <c r="G3171" t="s">
        <v>40</v>
      </c>
      <c r="H3171" s="1">
        <v>46059.585694444453</v>
      </c>
      <c r="I3171" t="b">
        <v>0</v>
      </c>
      <c r="J3171" t="b">
        <v>0</v>
      </c>
      <c r="K3171" t="s">
        <v>40</v>
      </c>
      <c r="L3171" t="s">
        <v>60</v>
      </c>
      <c r="M3171">
        <v>40000</v>
      </c>
      <c r="N3171"/>
      <c r="O3171" t="s">
        <v>4633</v>
      </c>
      <c r="P3171" t="s">
        <v>7460</v>
      </c>
    </row>
    <row r="3172" spans="1:16" x14ac:dyDescent="0.25">
      <c r="A3172" t="s">
        <v>3</v>
      </c>
      <c r="B3172" t="s">
        <v>10046</v>
      </c>
      <c r="C3172" t="s">
        <v>207</v>
      </c>
      <c r="D3172" t="s">
        <v>4526</v>
      </c>
      <c r="E3172" t="s">
        <v>59</v>
      </c>
      <c r="F3172" t="b">
        <v>0</v>
      </c>
      <c r="G3172" t="s">
        <v>63</v>
      </c>
      <c r="H3172" s="1">
        <v>46059.60864583333</v>
      </c>
      <c r="I3172" t="b">
        <v>0</v>
      </c>
      <c r="J3172" t="b">
        <v>0</v>
      </c>
      <c r="K3172" t="s">
        <v>41</v>
      </c>
      <c r="L3172" t="s">
        <v>60</v>
      </c>
      <c r="M3172">
        <v>117500</v>
      </c>
      <c r="N3172"/>
      <c r="O3172" t="s">
        <v>4057</v>
      </c>
      <c r="P3172" t="s">
        <v>10047</v>
      </c>
    </row>
    <row r="3173" spans="1:16" x14ac:dyDescent="0.25">
      <c r="A3173" t="s">
        <v>0</v>
      </c>
      <c r="B3173" t="s">
        <v>1703</v>
      </c>
      <c r="C3173" t="s">
        <v>320</v>
      </c>
      <c r="D3173" t="s">
        <v>2360</v>
      </c>
      <c r="E3173" t="s">
        <v>59</v>
      </c>
      <c r="F3173" t="b">
        <v>0</v>
      </c>
      <c r="G3173" t="s">
        <v>73</v>
      </c>
      <c r="H3173" s="1">
        <v>46059.625243055547</v>
      </c>
      <c r="I3173" t="b">
        <v>0</v>
      </c>
      <c r="J3173" t="b">
        <v>1</v>
      </c>
      <c r="K3173" t="s">
        <v>41</v>
      </c>
      <c r="L3173" t="s">
        <v>60</v>
      </c>
      <c r="M3173">
        <v>118500</v>
      </c>
      <c r="N3173"/>
      <c r="O3173" t="s">
        <v>982</v>
      </c>
      <c r="P3173" t="s">
        <v>10048</v>
      </c>
    </row>
    <row r="3174" spans="1:16" x14ac:dyDescent="0.25">
      <c r="A3174" t="s">
        <v>5</v>
      </c>
      <c r="B3174" t="s">
        <v>10049</v>
      </c>
      <c r="C3174" t="s">
        <v>76</v>
      </c>
      <c r="D3174" t="s">
        <v>4622</v>
      </c>
      <c r="E3174" t="s">
        <v>59</v>
      </c>
      <c r="F3174" t="b">
        <v>1</v>
      </c>
      <c r="G3174" t="s">
        <v>21</v>
      </c>
      <c r="H3174" s="1">
        <v>46059.653587962966</v>
      </c>
      <c r="I3174" t="b">
        <v>0</v>
      </c>
      <c r="J3174" t="b">
        <v>0</v>
      </c>
      <c r="K3174" t="s">
        <v>21</v>
      </c>
      <c r="L3174" t="s">
        <v>60</v>
      </c>
      <c r="M3174">
        <v>57000</v>
      </c>
      <c r="N3174"/>
      <c r="O3174" t="s">
        <v>7324</v>
      </c>
      <c r="P3174" t="s">
        <v>4354</v>
      </c>
    </row>
    <row r="3175" spans="1:16" x14ac:dyDescent="0.25">
      <c r="A3175" t="s">
        <v>7</v>
      </c>
      <c r="B3175" t="s">
        <v>10050</v>
      </c>
      <c r="C3175" t="s">
        <v>373</v>
      </c>
      <c r="D3175" t="s">
        <v>4346</v>
      </c>
      <c r="E3175" t="s">
        <v>232</v>
      </c>
      <c r="F3175" t="b">
        <v>0</v>
      </c>
      <c r="G3175" t="s">
        <v>63</v>
      </c>
      <c r="H3175" s="1">
        <v>46059.691979166673</v>
      </c>
      <c r="I3175" t="b">
        <v>0</v>
      </c>
      <c r="J3175" t="b">
        <v>1</v>
      </c>
      <c r="K3175" t="s">
        <v>41</v>
      </c>
      <c r="L3175" t="s">
        <v>74</v>
      </c>
      <c r="M3175"/>
      <c r="N3175">
        <v>50.334999999999987</v>
      </c>
      <c r="O3175" t="s">
        <v>10051</v>
      </c>
      <c r="P3175" t="s">
        <v>10052</v>
      </c>
    </row>
    <row r="3176" spans="1:16" x14ac:dyDescent="0.25">
      <c r="A3176" t="s">
        <v>0</v>
      </c>
      <c r="B3176" t="s">
        <v>4612</v>
      </c>
      <c r="C3176" t="s">
        <v>716</v>
      </c>
      <c r="D3176" t="s">
        <v>2360</v>
      </c>
      <c r="E3176" t="s">
        <v>59</v>
      </c>
      <c r="F3176" t="b">
        <v>0</v>
      </c>
      <c r="G3176" t="s">
        <v>63</v>
      </c>
      <c r="H3176" s="1">
        <v>46059.692060185182</v>
      </c>
      <c r="I3176" t="b">
        <v>0</v>
      </c>
      <c r="J3176" t="b">
        <v>1</v>
      </c>
      <c r="K3176" t="s">
        <v>41</v>
      </c>
      <c r="L3176" t="s">
        <v>60</v>
      </c>
      <c r="M3176">
        <v>78411.25</v>
      </c>
      <c r="N3176"/>
      <c r="O3176" t="s">
        <v>3823</v>
      </c>
      <c r="P3176" t="s">
        <v>954</v>
      </c>
    </row>
    <row r="3177" spans="1:16" x14ac:dyDescent="0.25">
      <c r="A3177" t="s">
        <v>2</v>
      </c>
      <c r="B3177" t="s">
        <v>1133</v>
      </c>
      <c r="C3177" t="s">
        <v>3042</v>
      </c>
      <c r="D3177" t="s">
        <v>2360</v>
      </c>
      <c r="E3177" t="s">
        <v>59</v>
      </c>
      <c r="F3177" t="b">
        <v>0</v>
      </c>
      <c r="G3177" t="s">
        <v>73</v>
      </c>
      <c r="H3177" s="1">
        <v>46059.70857638889</v>
      </c>
      <c r="I3177" t="b">
        <v>0</v>
      </c>
      <c r="J3177" t="b">
        <v>0</v>
      </c>
      <c r="K3177" t="s">
        <v>41</v>
      </c>
      <c r="L3177" t="s">
        <v>74</v>
      </c>
      <c r="M3177"/>
      <c r="N3177">
        <v>19.350000000000001</v>
      </c>
      <c r="O3177" t="s">
        <v>10053</v>
      </c>
      <c r="P3177" t="s">
        <v>219</v>
      </c>
    </row>
    <row r="3178" spans="1:16" x14ac:dyDescent="0.25">
      <c r="A3178" t="s">
        <v>1</v>
      </c>
      <c r="B3178" t="s">
        <v>10054</v>
      </c>
      <c r="C3178" t="s">
        <v>3764</v>
      </c>
      <c r="D3178" t="s">
        <v>4526</v>
      </c>
      <c r="E3178" t="s">
        <v>59</v>
      </c>
      <c r="F3178" t="b">
        <v>0</v>
      </c>
      <c r="G3178" t="s">
        <v>65</v>
      </c>
      <c r="H3178" s="1">
        <v>46059.709201388891</v>
      </c>
      <c r="I3178" t="b">
        <v>0</v>
      </c>
      <c r="J3178" t="b">
        <v>0</v>
      </c>
      <c r="K3178" t="s">
        <v>41</v>
      </c>
      <c r="L3178" t="s">
        <v>74</v>
      </c>
      <c r="M3178"/>
      <c r="N3178">
        <v>63</v>
      </c>
      <c r="O3178" t="s">
        <v>10055</v>
      </c>
      <c r="P3178" t="s">
        <v>10056</v>
      </c>
    </row>
    <row r="3179" spans="1:16" x14ac:dyDescent="0.25">
      <c r="A3179" t="s">
        <v>1</v>
      </c>
      <c r="B3179" t="s">
        <v>10057</v>
      </c>
      <c r="C3179" t="s">
        <v>304</v>
      </c>
      <c r="D3179" t="s">
        <v>4526</v>
      </c>
      <c r="E3179" t="s">
        <v>59</v>
      </c>
      <c r="F3179" t="b">
        <v>0</v>
      </c>
      <c r="G3179" t="s">
        <v>77</v>
      </c>
      <c r="H3179" s="1">
        <v>46059.709247685183</v>
      </c>
      <c r="I3179" t="b">
        <v>0</v>
      </c>
      <c r="J3179" t="b">
        <v>0</v>
      </c>
      <c r="K3179" t="s">
        <v>41</v>
      </c>
      <c r="L3179" t="s">
        <v>60</v>
      </c>
      <c r="M3179">
        <v>98000</v>
      </c>
      <c r="N3179"/>
      <c r="O3179" t="s">
        <v>480</v>
      </c>
      <c r="P3179" t="s">
        <v>524</v>
      </c>
    </row>
    <row r="3180" spans="1:16" x14ac:dyDescent="0.25">
      <c r="A3180" t="s">
        <v>7</v>
      </c>
      <c r="B3180" t="s">
        <v>7</v>
      </c>
      <c r="C3180" t="s">
        <v>5258</v>
      </c>
      <c r="D3180" t="s">
        <v>4346</v>
      </c>
      <c r="E3180" t="s">
        <v>59</v>
      </c>
      <c r="F3180" t="b">
        <v>0</v>
      </c>
      <c r="G3180" t="s">
        <v>40</v>
      </c>
      <c r="H3180" s="1">
        <v>46059.710625</v>
      </c>
      <c r="I3180" t="b">
        <v>1</v>
      </c>
      <c r="J3180" t="b">
        <v>0</v>
      </c>
      <c r="K3180" t="s">
        <v>40</v>
      </c>
      <c r="L3180" t="s">
        <v>60</v>
      </c>
      <c r="M3180">
        <v>35199.055</v>
      </c>
      <c r="N3180"/>
      <c r="O3180" t="s">
        <v>10058</v>
      </c>
      <c r="P3180" t="s">
        <v>219</v>
      </c>
    </row>
    <row r="3181" spans="1:16" x14ac:dyDescent="0.25">
      <c r="A3181" t="s">
        <v>2</v>
      </c>
      <c r="B3181" t="s">
        <v>10059</v>
      </c>
      <c r="C3181" t="s">
        <v>76</v>
      </c>
      <c r="D3181" t="s">
        <v>4599</v>
      </c>
      <c r="E3181" t="s">
        <v>59</v>
      </c>
      <c r="F3181" t="b">
        <v>1</v>
      </c>
      <c r="G3181" t="s">
        <v>40</v>
      </c>
      <c r="H3181" s="1">
        <v>46059.710752314822</v>
      </c>
      <c r="I3181" t="b">
        <v>0</v>
      </c>
      <c r="J3181" t="b">
        <v>0</v>
      </c>
      <c r="K3181" t="s">
        <v>40</v>
      </c>
      <c r="L3181" t="s">
        <v>60</v>
      </c>
      <c r="M3181">
        <v>50000</v>
      </c>
      <c r="N3181"/>
      <c r="O3181" t="s">
        <v>10060</v>
      </c>
      <c r="P3181" t="s">
        <v>948</v>
      </c>
    </row>
    <row r="3182" spans="1:16" x14ac:dyDescent="0.25">
      <c r="A3182" t="s">
        <v>3</v>
      </c>
      <c r="B3182" t="s">
        <v>10061</v>
      </c>
      <c r="C3182" t="s">
        <v>1971</v>
      </c>
      <c r="D3182" t="s">
        <v>155</v>
      </c>
      <c r="E3182" t="s">
        <v>59</v>
      </c>
      <c r="F3182" t="b">
        <v>0</v>
      </c>
      <c r="G3182" t="s">
        <v>65</v>
      </c>
      <c r="H3182" s="1">
        <v>46059.7500462963</v>
      </c>
      <c r="I3182" t="b">
        <v>1</v>
      </c>
      <c r="J3182" t="b">
        <v>0</v>
      </c>
      <c r="K3182" t="s">
        <v>41</v>
      </c>
      <c r="L3182" t="s">
        <v>60</v>
      </c>
      <c r="M3182">
        <v>75000</v>
      </c>
      <c r="N3182"/>
      <c r="O3182" t="s">
        <v>155</v>
      </c>
    </row>
    <row r="3183" spans="1:16" x14ac:dyDescent="0.25">
      <c r="A3183" t="s">
        <v>6</v>
      </c>
      <c r="B3183" t="s">
        <v>10062</v>
      </c>
      <c r="C3183" t="s">
        <v>112</v>
      </c>
      <c r="D3183" t="s">
        <v>4526</v>
      </c>
      <c r="E3183" t="s">
        <v>59</v>
      </c>
      <c r="F3183" t="b">
        <v>0</v>
      </c>
      <c r="G3183" t="s">
        <v>65</v>
      </c>
      <c r="H3183" s="1">
        <v>46059.750474537039</v>
      </c>
      <c r="I3183" t="b">
        <v>0</v>
      </c>
      <c r="J3183" t="b">
        <v>0</v>
      </c>
      <c r="K3183" t="s">
        <v>41</v>
      </c>
      <c r="L3183" t="s">
        <v>60</v>
      </c>
      <c r="M3183">
        <v>148500</v>
      </c>
      <c r="N3183"/>
      <c r="O3183" t="s">
        <v>10063</v>
      </c>
      <c r="P3183" t="s">
        <v>579</v>
      </c>
    </row>
    <row r="3184" spans="1:16" x14ac:dyDescent="0.25">
      <c r="A3184" t="s">
        <v>1</v>
      </c>
      <c r="B3184" t="s">
        <v>1</v>
      </c>
      <c r="C3184" t="s">
        <v>1971</v>
      </c>
      <c r="D3184" t="s">
        <v>155</v>
      </c>
      <c r="E3184" t="s">
        <v>59</v>
      </c>
      <c r="F3184" t="b">
        <v>0</v>
      </c>
      <c r="G3184" t="s">
        <v>65</v>
      </c>
      <c r="H3184" s="1">
        <v>46059.750798611109</v>
      </c>
      <c r="I3184" t="b">
        <v>1</v>
      </c>
      <c r="J3184" t="b">
        <v>0</v>
      </c>
      <c r="K3184" t="s">
        <v>41</v>
      </c>
      <c r="L3184" t="s">
        <v>60</v>
      </c>
      <c r="M3184">
        <v>132500</v>
      </c>
      <c r="N3184"/>
      <c r="O3184" t="s">
        <v>155</v>
      </c>
      <c r="P3184" t="s">
        <v>10064</v>
      </c>
    </row>
    <row r="3185" spans="1:16" x14ac:dyDescent="0.25">
      <c r="A3185" t="s">
        <v>1</v>
      </c>
      <c r="B3185" t="s">
        <v>10065</v>
      </c>
      <c r="C3185" t="s">
        <v>5179</v>
      </c>
      <c r="D3185" t="s">
        <v>2360</v>
      </c>
      <c r="E3185" t="s">
        <v>59</v>
      </c>
      <c r="F3185" t="b">
        <v>0</v>
      </c>
      <c r="G3185" t="s">
        <v>68</v>
      </c>
      <c r="H3185" s="1">
        <v>46059.751076388893</v>
      </c>
      <c r="I3185" t="b">
        <v>0</v>
      </c>
      <c r="J3185" t="b">
        <v>1</v>
      </c>
      <c r="K3185" t="s">
        <v>41</v>
      </c>
      <c r="L3185" t="s">
        <v>60</v>
      </c>
      <c r="M3185">
        <v>176500</v>
      </c>
      <c r="N3185"/>
      <c r="O3185" t="s">
        <v>116</v>
      </c>
      <c r="P3185" t="s">
        <v>10066</v>
      </c>
    </row>
    <row r="3186" spans="1:16" x14ac:dyDescent="0.25">
      <c r="A3186" t="s">
        <v>3</v>
      </c>
      <c r="B3186" t="s">
        <v>3</v>
      </c>
      <c r="C3186" t="s">
        <v>10067</v>
      </c>
      <c r="D3186" t="s">
        <v>4346</v>
      </c>
      <c r="E3186" t="s">
        <v>232</v>
      </c>
      <c r="F3186" t="b">
        <v>0</v>
      </c>
      <c r="G3186" t="s">
        <v>32</v>
      </c>
      <c r="H3186" s="1">
        <v>46059.778634259259</v>
      </c>
      <c r="I3186" t="b">
        <v>0</v>
      </c>
      <c r="J3186" t="b">
        <v>0</v>
      </c>
      <c r="K3186" t="s">
        <v>32</v>
      </c>
      <c r="L3186" t="s">
        <v>74</v>
      </c>
      <c r="M3186"/>
      <c r="N3186">
        <v>48.5</v>
      </c>
      <c r="O3186" t="s">
        <v>10068</v>
      </c>
      <c r="P3186" t="s">
        <v>7223</v>
      </c>
    </row>
    <row r="3187" spans="1:16" x14ac:dyDescent="0.25">
      <c r="A3187" t="s">
        <v>0</v>
      </c>
      <c r="B3187" t="s">
        <v>10069</v>
      </c>
      <c r="C3187" t="s">
        <v>373</v>
      </c>
      <c r="D3187" t="s">
        <v>4346</v>
      </c>
      <c r="E3187" t="s">
        <v>59</v>
      </c>
      <c r="F3187" t="b">
        <v>0</v>
      </c>
      <c r="G3187" t="s">
        <v>63</v>
      </c>
      <c r="H3187" s="1">
        <v>46059.817060185182</v>
      </c>
      <c r="I3187" t="b">
        <v>0</v>
      </c>
      <c r="J3187" t="b">
        <v>0</v>
      </c>
      <c r="K3187" t="s">
        <v>41</v>
      </c>
      <c r="L3187" t="s">
        <v>60</v>
      </c>
      <c r="M3187">
        <v>62500</v>
      </c>
      <c r="N3187"/>
      <c r="O3187" t="s">
        <v>10070</v>
      </c>
      <c r="P3187" t="s">
        <v>3201</v>
      </c>
    </row>
    <row r="3188" spans="1:16" x14ac:dyDescent="0.25">
      <c r="A3188" t="s">
        <v>9</v>
      </c>
      <c r="B3188" t="s">
        <v>10071</v>
      </c>
      <c r="C3188" t="s">
        <v>2874</v>
      </c>
      <c r="D3188" t="s">
        <v>4569</v>
      </c>
      <c r="E3188" t="s">
        <v>59</v>
      </c>
      <c r="F3188" t="b">
        <v>0</v>
      </c>
      <c r="G3188" t="s">
        <v>17</v>
      </c>
      <c r="H3188" s="1">
        <v>46059.824606481481</v>
      </c>
      <c r="I3188" t="b">
        <v>1</v>
      </c>
      <c r="J3188" t="b">
        <v>0</v>
      </c>
      <c r="K3188" t="s">
        <v>17</v>
      </c>
      <c r="L3188" t="s">
        <v>74</v>
      </c>
      <c r="M3188"/>
      <c r="N3188">
        <v>32.424999999999997</v>
      </c>
      <c r="O3188" t="s">
        <v>1867</v>
      </c>
      <c r="P3188" t="s">
        <v>1637</v>
      </c>
    </row>
    <row r="3189" spans="1:16" x14ac:dyDescent="0.25">
      <c r="A3189" t="s">
        <v>0</v>
      </c>
      <c r="B3189" t="s">
        <v>10072</v>
      </c>
      <c r="C3189" t="s">
        <v>81</v>
      </c>
      <c r="D3189" t="s">
        <v>4526</v>
      </c>
      <c r="E3189" t="s">
        <v>59</v>
      </c>
      <c r="F3189" t="b">
        <v>0</v>
      </c>
      <c r="G3189" t="s">
        <v>77</v>
      </c>
      <c r="H3189" s="1">
        <v>46059.83353009259</v>
      </c>
      <c r="I3189" t="b">
        <v>0</v>
      </c>
      <c r="J3189" t="b">
        <v>1</v>
      </c>
      <c r="K3189" t="s">
        <v>41</v>
      </c>
      <c r="L3189" t="s">
        <v>60</v>
      </c>
      <c r="M3189">
        <v>141000</v>
      </c>
      <c r="N3189"/>
      <c r="O3189" t="s">
        <v>404</v>
      </c>
      <c r="P3189" t="s">
        <v>4075</v>
      </c>
    </row>
    <row r="3190" spans="1:16" x14ac:dyDescent="0.25">
      <c r="A3190" t="s">
        <v>0</v>
      </c>
      <c r="B3190" t="s">
        <v>10073</v>
      </c>
      <c r="C3190" t="s">
        <v>1193</v>
      </c>
      <c r="D3190" t="s">
        <v>4526</v>
      </c>
      <c r="E3190" t="s">
        <v>59</v>
      </c>
      <c r="F3190" t="b">
        <v>0</v>
      </c>
      <c r="G3190" t="s">
        <v>89</v>
      </c>
      <c r="H3190" s="1">
        <v>46059.833749999998</v>
      </c>
      <c r="I3190" t="b">
        <v>0</v>
      </c>
      <c r="J3190" t="b">
        <v>1</v>
      </c>
      <c r="K3190" t="s">
        <v>41</v>
      </c>
      <c r="L3190" t="s">
        <v>60</v>
      </c>
      <c r="M3190">
        <v>40040</v>
      </c>
      <c r="N3190"/>
      <c r="O3190" t="s">
        <v>9861</v>
      </c>
      <c r="P3190" t="s">
        <v>718</v>
      </c>
    </row>
    <row r="3191" spans="1:16" x14ac:dyDescent="0.25">
      <c r="A3191" t="s">
        <v>1</v>
      </c>
      <c r="B3191" t="s">
        <v>602</v>
      </c>
      <c r="C3191" t="s">
        <v>1193</v>
      </c>
      <c r="D3191" t="s">
        <v>4526</v>
      </c>
      <c r="E3191" t="s">
        <v>59</v>
      </c>
      <c r="F3191" t="b">
        <v>0</v>
      </c>
      <c r="G3191" t="s">
        <v>89</v>
      </c>
      <c r="H3191" s="1">
        <v>46059.834502314807</v>
      </c>
      <c r="I3191" t="b">
        <v>0</v>
      </c>
      <c r="J3191" t="b">
        <v>1</v>
      </c>
      <c r="K3191" t="s">
        <v>41</v>
      </c>
      <c r="L3191" t="s">
        <v>60</v>
      </c>
      <c r="M3191">
        <v>57540</v>
      </c>
      <c r="N3191"/>
      <c r="O3191" t="s">
        <v>9861</v>
      </c>
      <c r="P3191" t="s">
        <v>9862</v>
      </c>
    </row>
    <row r="3192" spans="1:16" x14ac:dyDescent="0.25">
      <c r="A3192" t="s">
        <v>0</v>
      </c>
      <c r="B3192" t="s">
        <v>130</v>
      </c>
      <c r="C3192" t="s">
        <v>112</v>
      </c>
      <c r="D3192" t="s">
        <v>2471</v>
      </c>
      <c r="E3192" t="s">
        <v>59</v>
      </c>
      <c r="F3192" t="b">
        <v>0</v>
      </c>
      <c r="G3192" t="s">
        <v>65</v>
      </c>
      <c r="H3192" s="1">
        <v>46059.8750462963</v>
      </c>
      <c r="I3192" t="b">
        <v>0</v>
      </c>
      <c r="J3192" t="b">
        <v>0</v>
      </c>
      <c r="K3192" t="s">
        <v>41</v>
      </c>
      <c r="L3192" t="s">
        <v>60</v>
      </c>
      <c r="M3192">
        <v>75000</v>
      </c>
      <c r="N3192"/>
      <c r="O3192" t="s">
        <v>10074</v>
      </c>
      <c r="P3192" t="s">
        <v>3501</v>
      </c>
    </row>
    <row r="3193" spans="1:16" x14ac:dyDescent="0.25">
      <c r="A3193" t="s">
        <v>6</v>
      </c>
      <c r="B3193" t="s">
        <v>10075</v>
      </c>
      <c r="C3193" t="s">
        <v>2236</v>
      </c>
      <c r="D3193" t="s">
        <v>4526</v>
      </c>
      <c r="E3193" t="s">
        <v>59</v>
      </c>
      <c r="F3193" t="b">
        <v>0</v>
      </c>
      <c r="G3193" t="s">
        <v>77</v>
      </c>
      <c r="H3193" s="1">
        <v>46059.875509259262</v>
      </c>
      <c r="I3193" t="b">
        <v>0</v>
      </c>
      <c r="J3193" t="b">
        <v>1</v>
      </c>
      <c r="K3193" t="s">
        <v>41</v>
      </c>
      <c r="L3193" t="s">
        <v>60</v>
      </c>
      <c r="M3193">
        <v>155500</v>
      </c>
      <c r="N3193"/>
      <c r="O3193" t="s">
        <v>2036</v>
      </c>
      <c r="P3193" t="s">
        <v>10076</v>
      </c>
    </row>
    <row r="3194" spans="1:16" x14ac:dyDescent="0.25">
      <c r="A3194" t="s">
        <v>1</v>
      </c>
      <c r="B3194" t="s">
        <v>210</v>
      </c>
      <c r="C3194" t="s">
        <v>743</v>
      </c>
      <c r="D3194" t="s">
        <v>4346</v>
      </c>
      <c r="E3194" t="s">
        <v>59</v>
      </c>
      <c r="F3194" t="b">
        <v>0</v>
      </c>
      <c r="G3194" t="s">
        <v>77</v>
      </c>
      <c r="H3194" s="1">
        <v>46059.875914351847</v>
      </c>
      <c r="I3194" t="b">
        <v>0</v>
      </c>
      <c r="J3194" t="b">
        <v>1</v>
      </c>
      <c r="K3194" t="s">
        <v>41</v>
      </c>
      <c r="L3194" t="s">
        <v>60</v>
      </c>
      <c r="M3194">
        <v>157000</v>
      </c>
      <c r="N3194"/>
      <c r="O3194" t="s">
        <v>250</v>
      </c>
      <c r="P3194" t="s">
        <v>10077</v>
      </c>
    </row>
    <row r="3195" spans="1:16" x14ac:dyDescent="0.25">
      <c r="A3195" t="s">
        <v>7</v>
      </c>
      <c r="B3195" t="s">
        <v>10078</v>
      </c>
      <c r="C3195" t="s">
        <v>373</v>
      </c>
      <c r="D3195" t="s">
        <v>4526</v>
      </c>
      <c r="E3195" t="s">
        <v>88</v>
      </c>
      <c r="F3195" t="b">
        <v>0</v>
      </c>
      <c r="G3195" t="s">
        <v>63</v>
      </c>
      <c r="H3195" s="1">
        <v>46059.900393518517</v>
      </c>
      <c r="I3195" t="b">
        <v>0</v>
      </c>
      <c r="J3195" t="b">
        <v>0</v>
      </c>
      <c r="K3195" t="s">
        <v>41</v>
      </c>
      <c r="L3195" t="s">
        <v>74</v>
      </c>
      <c r="M3195"/>
      <c r="N3195">
        <v>77.5</v>
      </c>
      <c r="O3195" t="s">
        <v>10079</v>
      </c>
      <c r="P3195" t="s">
        <v>146</v>
      </c>
    </row>
    <row r="3196" spans="1:16" x14ac:dyDescent="0.25">
      <c r="A3196" t="s">
        <v>2</v>
      </c>
      <c r="B3196" t="s">
        <v>1236</v>
      </c>
      <c r="C3196" t="s">
        <v>10080</v>
      </c>
      <c r="D3196" t="s">
        <v>4526</v>
      </c>
      <c r="E3196" t="s">
        <v>59</v>
      </c>
      <c r="F3196" t="b">
        <v>0</v>
      </c>
      <c r="G3196" t="s">
        <v>68</v>
      </c>
      <c r="H3196" s="1">
        <v>46059.917349537027</v>
      </c>
      <c r="I3196" t="b">
        <v>0</v>
      </c>
      <c r="J3196" t="b">
        <v>1</v>
      </c>
      <c r="K3196" t="s">
        <v>41</v>
      </c>
      <c r="L3196" t="s">
        <v>74</v>
      </c>
      <c r="M3196"/>
      <c r="N3196">
        <v>25.5</v>
      </c>
      <c r="O3196" t="s">
        <v>10081</v>
      </c>
    </row>
    <row r="3197" spans="1:16" x14ac:dyDescent="0.25">
      <c r="A3197" t="s">
        <v>3</v>
      </c>
      <c r="B3197" t="s">
        <v>10082</v>
      </c>
      <c r="C3197" t="s">
        <v>13</v>
      </c>
      <c r="D3197" t="s">
        <v>4346</v>
      </c>
      <c r="E3197" t="s">
        <v>59</v>
      </c>
      <c r="F3197" t="b">
        <v>0</v>
      </c>
      <c r="G3197" t="s">
        <v>13</v>
      </c>
      <c r="H3197" s="1">
        <v>46059.918263888889</v>
      </c>
      <c r="I3197" t="b">
        <v>0</v>
      </c>
      <c r="J3197" t="b">
        <v>0</v>
      </c>
      <c r="K3197" t="s">
        <v>13</v>
      </c>
      <c r="L3197" t="s">
        <v>60</v>
      </c>
      <c r="M3197">
        <v>76000</v>
      </c>
      <c r="N3197"/>
      <c r="O3197" t="s">
        <v>10083</v>
      </c>
      <c r="P3197" t="s">
        <v>673</v>
      </c>
    </row>
    <row r="3198" spans="1:16" x14ac:dyDescent="0.25">
      <c r="A3198" t="s">
        <v>4</v>
      </c>
      <c r="B3198" t="s">
        <v>4541</v>
      </c>
      <c r="C3198" t="s">
        <v>930</v>
      </c>
      <c r="D3198" t="s">
        <v>584</v>
      </c>
      <c r="E3198" t="s">
        <v>72</v>
      </c>
      <c r="F3198" t="b">
        <v>0</v>
      </c>
      <c r="G3198" t="s">
        <v>19</v>
      </c>
      <c r="H3198" s="1">
        <v>46059.918414351851</v>
      </c>
      <c r="I3198" t="b">
        <v>0</v>
      </c>
      <c r="J3198" t="b">
        <v>0</v>
      </c>
      <c r="K3198" t="s">
        <v>19</v>
      </c>
      <c r="L3198" t="s">
        <v>74</v>
      </c>
      <c r="M3198"/>
      <c r="N3198">
        <v>15</v>
      </c>
      <c r="O3198" t="s">
        <v>405</v>
      </c>
      <c r="P3198" t="s">
        <v>4542</v>
      </c>
    </row>
    <row r="3199" spans="1:16" x14ac:dyDescent="0.25">
      <c r="A3199" t="s">
        <v>7</v>
      </c>
      <c r="B3199" t="s">
        <v>10084</v>
      </c>
      <c r="C3199" t="s">
        <v>207</v>
      </c>
      <c r="D3199" t="s">
        <v>4526</v>
      </c>
      <c r="E3199" t="s">
        <v>59</v>
      </c>
      <c r="F3199" t="b">
        <v>0</v>
      </c>
      <c r="G3199" t="s">
        <v>63</v>
      </c>
      <c r="H3199" s="1">
        <v>46059.941979166673</v>
      </c>
      <c r="I3199" t="b">
        <v>0</v>
      </c>
      <c r="J3199" t="b">
        <v>1</v>
      </c>
      <c r="K3199" t="s">
        <v>41</v>
      </c>
      <c r="L3199" t="s">
        <v>60</v>
      </c>
      <c r="M3199">
        <v>153500</v>
      </c>
      <c r="N3199"/>
      <c r="O3199" t="s">
        <v>405</v>
      </c>
      <c r="P3199" t="s">
        <v>10085</v>
      </c>
    </row>
    <row r="3200" spans="1:16" x14ac:dyDescent="0.25">
      <c r="A3200" t="s">
        <v>7</v>
      </c>
      <c r="B3200" t="s">
        <v>10086</v>
      </c>
      <c r="C3200" t="s">
        <v>112</v>
      </c>
      <c r="D3200" t="s">
        <v>4526</v>
      </c>
      <c r="E3200" t="s">
        <v>59</v>
      </c>
      <c r="F3200" t="b">
        <v>0</v>
      </c>
      <c r="G3200" t="s">
        <v>65</v>
      </c>
      <c r="H3200" s="1">
        <v>46059.958379629628</v>
      </c>
      <c r="I3200" t="b">
        <v>0</v>
      </c>
      <c r="J3200" t="b">
        <v>0</v>
      </c>
      <c r="K3200" t="s">
        <v>41</v>
      </c>
      <c r="L3200" t="s">
        <v>60</v>
      </c>
      <c r="M3200">
        <v>112500</v>
      </c>
      <c r="N3200"/>
      <c r="O3200" t="s">
        <v>10087</v>
      </c>
      <c r="P3200" t="s">
        <v>10088</v>
      </c>
    </row>
    <row r="3201" spans="1:16" x14ac:dyDescent="0.25">
      <c r="A3201" t="s">
        <v>0</v>
      </c>
      <c r="B3201" t="s">
        <v>10089</v>
      </c>
      <c r="C3201" t="s">
        <v>201</v>
      </c>
      <c r="D3201" t="s">
        <v>4526</v>
      </c>
      <c r="E3201" t="s">
        <v>88</v>
      </c>
      <c r="F3201" t="b">
        <v>0</v>
      </c>
      <c r="G3201" t="s">
        <v>77</v>
      </c>
      <c r="H3201" s="1">
        <v>46059.958483796298</v>
      </c>
      <c r="I3201" t="b">
        <v>0</v>
      </c>
      <c r="J3201" t="b">
        <v>1</v>
      </c>
      <c r="K3201" t="s">
        <v>41</v>
      </c>
      <c r="L3201" t="s">
        <v>74</v>
      </c>
      <c r="M3201"/>
      <c r="N3201">
        <v>42.5</v>
      </c>
      <c r="O3201" t="s">
        <v>2080</v>
      </c>
      <c r="P3201" t="s">
        <v>1332</v>
      </c>
    </row>
    <row r="3202" spans="1:16" x14ac:dyDescent="0.25">
      <c r="A3202" t="s">
        <v>6</v>
      </c>
      <c r="B3202" t="s">
        <v>10090</v>
      </c>
      <c r="C3202" t="s">
        <v>698</v>
      </c>
      <c r="D3202" t="s">
        <v>4526</v>
      </c>
      <c r="E3202" t="s">
        <v>59</v>
      </c>
      <c r="F3202" t="b">
        <v>0</v>
      </c>
      <c r="G3202" t="s">
        <v>68</v>
      </c>
      <c r="H3202" s="1">
        <v>46059.958668981482</v>
      </c>
      <c r="I3202" t="b">
        <v>0</v>
      </c>
      <c r="J3202" t="b">
        <v>1</v>
      </c>
      <c r="K3202" t="s">
        <v>41</v>
      </c>
      <c r="L3202" t="s">
        <v>60</v>
      </c>
      <c r="M3202">
        <v>116100</v>
      </c>
      <c r="N3202"/>
      <c r="O3202" t="s">
        <v>953</v>
      </c>
      <c r="P3202" t="s">
        <v>10091</v>
      </c>
    </row>
    <row r="3203" spans="1:16" x14ac:dyDescent="0.25">
      <c r="A3203" t="s">
        <v>6</v>
      </c>
      <c r="B3203" t="s">
        <v>10075</v>
      </c>
      <c r="C3203" t="s">
        <v>612</v>
      </c>
      <c r="D3203" t="s">
        <v>2360</v>
      </c>
      <c r="E3203" t="s">
        <v>59</v>
      </c>
      <c r="F3203" t="b">
        <v>0</v>
      </c>
      <c r="G3203" t="s">
        <v>73</v>
      </c>
      <c r="H3203" s="1">
        <v>46059.958935185183</v>
      </c>
      <c r="I3203" t="b">
        <v>0</v>
      </c>
      <c r="J3203" t="b">
        <v>1</v>
      </c>
      <c r="K3203" t="s">
        <v>41</v>
      </c>
      <c r="L3203" t="s">
        <v>60</v>
      </c>
      <c r="M3203">
        <v>155500</v>
      </c>
      <c r="N3203"/>
      <c r="O3203" t="s">
        <v>2036</v>
      </c>
      <c r="P3203" t="s">
        <v>5503</v>
      </c>
    </row>
    <row r="3204" spans="1:16" x14ac:dyDescent="0.25">
      <c r="A3204" t="s">
        <v>1</v>
      </c>
      <c r="B3204" t="s">
        <v>10092</v>
      </c>
      <c r="C3204" t="s">
        <v>112</v>
      </c>
      <c r="D3204" t="s">
        <v>4526</v>
      </c>
      <c r="E3204" t="s">
        <v>59</v>
      </c>
      <c r="F3204" t="b">
        <v>0</v>
      </c>
      <c r="G3204" t="s">
        <v>65</v>
      </c>
      <c r="H3204" s="1">
        <v>46059.959131944437</v>
      </c>
      <c r="I3204" t="b">
        <v>0</v>
      </c>
      <c r="J3204" t="b">
        <v>1</v>
      </c>
      <c r="K3204" t="s">
        <v>41</v>
      </c>
      <c r="L3204" t="s">
        <v>60</v>
      </c>
      <c r="M3204">
        <v>202500</v>
      </c>
      <c r="N3204"/>
      <c r="O3204" t="s">
        <v>834</v>
      </c>
      <c r="P3204" t="s">
        <v>10093</v>
      </c>
    </row>
    <row r="3205" spans="1:16" x14ac:dyDescent="0.25">
      <c r="A3205" t="s">
        <v>5</v>
      </c>
      <c r="B3205" t="s">
        <v>2323</v>
      </c>
      <c r="C3205" t="s">
        <v>637</v>
      </c>
      <c r="D3205" t="s">
        <v>10094</v>
      </c>
      <c r="E3205" t="s">
        <v>232</v>
      </c>
      <c r="F3205" t="b">
        <v>0</v>
      </c>
      <c r="G3205" t="s">
        <v>77</v>
      </c>
      <c r="H3205" s="1">
        <v>46059.95925925926</v>
      </c>
      <c r="I3205" t="b">
        <v>0</v>
      </c>
      <c r="J3205" t="b">
        <v>0</v>
      </c>
      <c r="K3205" t="s">
        <v>41</v>
      </c>
      <c r="L3205" t="s">
        <v>74</v>
      </c>
      <c r="M3205"/>
      <c r="N3205">
        <v>97.5</v>
      </c>
      <c r="O3205" t="s">
        <v>10095</v>
      </c>
      <c r="P3205" t="s">
        <v>10096</v>
      </c>
    </row>
    <row r="3206" spans="1:16" x14ac:dyDescent="0.25">
      <c r="A3206" t="s">
        <v>1</v>
      </c>
      <c r="B3206" t="s">
        <v>10097</v>
      </c>
      <c r="C3206" t="s">
        <v>172</v>
      </c>
      <c r="D3206" t="s">
        <v>4526</v>
      </c>
      <c r="E3206" t="s">
        <v>88</v>
      </c>
      <c r="F3206" t="b">
        <v>0</v>
      </c>
      <c r="G3206" t="s">
        <v>68</v>
      </c>
      <c r="H3206" s="1">
        <v>46059.959409722222</v>
      </c>
      <c r="I3206" t="b">
        <v>0</v>
      </c>
      <c r="J3206" t="b">
        <v>0</v>
      </c>
      <c r="K3206" t="s">
        <v>41</v>
      </c>
      <c r="L3206" t="s">
        <v>74</v>
      </c>
      <c r="M3206"/>
      <c r="N3206">
        <v>75</v>
      </c>
      <c r="O3206" t="s">
        <v>1069</v>
      </c>
      <c r="P3206" t="s">
        <v>10098</v>
      </c>
    </row>
    <row r="3207" spans="1:16" x14ac:dyDescent="0.25">
      <c r="A3207" t="s">
        <v>0</v>
      </c>
      <c r="B3207" t="s">
        <v>10099</v>
      </c>
      <c r="C3207" t="s">
        <v>382</v>
      </c>
      <c r="D3207" t="s">
        <v>4587</v>
      </c>
      <c r="E3207" t="s">
        <v>59</v>
      </c>
      <c r="F3207" t="b">
        <v>0</v>
      </c>
      <c r="G3207" t="s">
        <v>77</v>
      </c>
      <c r="H3207" s="1">
        <v>46060.000127314823</v>
      </c>
      <c r="I3207" t="b">
        <v>1</v>
      </c>
      <c r="J3207" t="b">
        <v>1</v>
      </c>
      <c r="K3207" t="s">
        <v>41</v>
      </c>
      <c r="L3207" t="s">
        <v>60</v>
      </c>
      <c r="M3207">
        <v>44720</v>
      </c>
      <c r="N3207"/>
      <c r="O3207" t="s">
        <v>4233</v>
      </c>
    </row>
    <row r="3208" spans="1:16" x14ac:dyDescent="0.25">
      <c r="A3208" t="s">
        <v>2</v>
      </c>
      <c r="B3208" t="s">
        <v>10100</v>
      </c>
      <c r="C3208" t="s">
        <v>8745</v>
      </c>
      <c r="D3208" t="s">
        <v>4587</v>
      </c>
      <c r="E3208" t="s">
        <v>59</v>
      </c>
      <c r="F3208" t="b">
        <v>0</v>
      </c>
      <c r="G3208" t="s">
        <v>77</v>
      </c>
      <c r="H3208" s="1">
        <v>46060.000555555547</v>
      </c>
      <c r="I3208" t="b">
        <v>0</v>
      </c>
      <c r="J3208" t="b">
        <v>1</v>
      </c>
      <c r="K3208" t="s">
        <v>41</v>
      </c>
      <c r="L3208" t="s">
        <v>60</v>
      </c>
      <c r="M3208">
        <v>214500</v>
      </c>
      <c r="N3208"/>
      <c r="O3208" t="s">
        <v>424</v>
      </c>
      <c r="P3208" t="s">
        <v>85</v>
      </c>
    </row>
    <row r="3209" spans="1:16" x14ac:dyDescent="0.25">
      <c r="A3209" t="s">
        <v>1</v>
      </c>
      <c r="B3209" t="s">
        <v>10101</v>
      </c>
      <c r="C3209" t="s">
        <v>10102</v>
      </c>
      <c r="D3209" t="s">
        <v>10103</v>
      </c>
      <c r="E3209" t="s">
        <v>59</v>
      </c>
      <c r="F3209" t="b">
        <v>0</v>
      </c>
      <c r="G3209" t="s">
        <v>73</v>
      </c>
      <c r="H3209" s="1">
        <v>46060.000983796293</v>
      </c>
      <c r="I3209" t="b">
        <v>1</v>
      </c>
      <c r="J3209" t="b">
        <v>1</v>
      </c>
      <c r="K3209" t="s">
        <v>41</v>
      </c>
      <c r="L3209" t="s">
        <v>74</v>
      </c>
      <c r="M3209"/>
      <c r="N3209">
        <v>55.29</v>
      </c>
      <c r="O3209" t="s">
        <v>487</v>
      </c>
      <c r="P3209" t="s">
        <v>10104</v>
      </c>
    </row>
    <row r="3210" spans="1:16" x14ac:dyDescent="0.25">
      <c r="A3210" t="s">
        <v>0</v>
      </c>
      <c r="B3210" t="s">
        <v>8107</v>
      </c>
      <c r="C3210" t="s">
        <v>76</v>
      </c>
      <c r="D3210" t="s">
        <v>584</v>
      </c>
      <c r="E3210" t="s">
        <v>72</v>
      </c>
      <c r="F3210" t="b">
        <v>1</v>
      </c>
      <c r="G3210" t="s">
        <v>19</v>
      </c>
      <c r="H3210" s="1">
        <v>46060.001747685194</v>
      </c>
      <c r="I3210" t="b">
        <v>1</v>
      </c>
      <c r="J3210" t="b">
        <v>0</v>
      </c>
      <c r="K3210" t="s">
        <v>19</v>
      </c>
      <c r="L3210" t="s">
        <v>74</v>
      </c>
      <c r="M3210"/>
      <c r="N3210">
        <v>25</v>
      </c>
      <c r="O3210" t="s">
        <v>584</v>
      </c>
      <c r="P3210" t="s">
        <v>8108</v>
      </c>
    </row>
    <row r="3211" spans="1:16" x14ac:dyDescent="0.25">
      <c r="A3211" t="s">
        <v>0</v>
      </c>
      <c r="B3211" t="s">
        <v>9231</v>
      </c>
      <c r="C3211" t="s">
        <v>76</v>
      </c>
      <c r="D3211" t="s">
        <v>584</v>
      </c>
      <c r="E3211" t="s">
        <v>72</v>
      </c>
      <c r="F3211" t="b">
        <v>1</v>
      </c>
      <c r="G3211" t="s">
        <v>19</v>
      </c>
      <c r="H3211" s="1">
        <v>46060.001747685194</v>
      </c>
      <c r="I3211" t="b">
        <v>0</v>
      </c>
      <c r="J3211" t="b">
        <v>0</v>
      </c>
      <c r="K3211" t="s">
        <v>19</v>
      </c>
      <c r="L3211" t="s">
        <v>74</v>
      </c>
      <c r="M3211"/>
      <c r="N3211">
        <v>25</v>
      </c>
      <c r="O3211" t="s">
        <v>584</v>
      </c>
      <c r="P3211" t="s">
        <v>673</v>
      </c>
    </row>
    <row r="3212" spans="1:16" x14ac:dyDescent="0.25">
      <c r="A3212" t="s">
        <v>2</v>
      </c>
      <c r="B3212" t="s">
        <v>5189</v>
      </c>
      <c r="C3212" t="s">
        <v>76</v>
      </c>
      <c r="D3212" t="s">
        <v>584</v>
      </c>
      <c r="E3212" t="s">
        <v>72</v>
      </c>
      <c r="F3212" t="b">
        <v>1</v>
      </c>
      <c r="G3212" t="s">
        <v>16</v>
      </c>
      <c r="H3212" s="1">
        <v>46060.002523148149</v>
      </c>
      <c r="I3212" t="b">
        <v>0</v>
      </c>
      <c r="J3212" t="b">
        <v>0</v>
      </c>
      <c r="K3212" t="s">
        <v>16</v>
      </c>
      <c r="L3212" t="s">
        <v>74</v>
      </c>
      <c r="M3212"/>
      <c r="N3212">
        <v>25</v>
      </c>
      <c r="O3212" t="s">
        <v>5190</v>
      </c>
      <c r="P3212" t="s">
        <v>705</v>
      </c>
    </row>
    <row r="3213" spans="1:16" x14ac:dyDescent="0.25">
      <c r="A3213" t="s">
        <v>0</v>
      </c>
      <c r="B3213" t="s">
        <v>4662</v>
      </c>
      <c r="C3213" t="s">
        <v>76</v>
      </c>
      <c r="D3213" t="s">
        <v>584</v>
      </c>
      <c r="E3213" t="s">
        <v>72</v>
      </c>
      <c r="F3213" t="b">
        <v>1</v>
      </c>
      <c r="G3213" t="s">
        <v>25</v>
      </c>
      <c r="H3213" s="1">
        <v>46060.002986111111</v>
      </c>
      <c r="I3213" t="b">
        <v>0</v>
      </c>
      <c r="J3213" t="b">
        <v>0</v>
      </c>
      <c r="K3213" t="s">
        <v>25</v>
      </c>
      <c r="L3213" t="s">
        <v>74</v>
      </c>
      <c r="M3213"/>
      <c r="N3213">
        <v>25</v>
      </c>
      <c r="O3213" t="s">
        <v>584</v>
      </c>
      <c r="P3213" t="s">
        <v>133</v>
      </c>
    </row>
    <row r="3214" spans="1:16" x14ac:dyDescent="0.25">
      <c r="A3214" t="s">
        <v>0</v>
      </c>
      <c r="B3214" t="s">
        <v>4663</v>
      </c>
      <c r="C3214" t="s">
        <v>76</v>
      </c>
      <c r="D3214" t="s">
        <v>584</v>
      </c>
      <c r="E3214" t="s">
        <v>72</v>
      </c>
      <c r="F3214" t="b">
        <v>1</v>
      </c>
      <c r="G3214" t="s">
        <v>25</v>
      </c>
      <c r="H3214" s="1">
        <v>46060.002986111111</v>
      </c>
      <c r="I3214" t="b">
        <v>0</v>
      </c>
      <c r="J3214" t="b">
        <v>0</v>
      </c>
      <c r="K3214" t="s">
        <v>25</v>
      </c>
      <c r="L3214" t="s">
        <v>74</v>
      </c>
      <c r="M3214"/>
      <c r="N3214">
        <v>25</v>
      </c>
      <c r="O3214" t="s">
        <v>584</v>
      </c>
      <c r="P3214" t="s">
        <v>597</v>
      </c>
    </row>
    <row r="3215" spans="1:16" x14ac:dyDescent="0.25">
      <c r="A3215" t="s">
        <v>0</v>
      </c>
      <c r="B3215" t="s">
        <v>9398</v>
      </c>
      <c r="C3215" t="s">
        <v>1417</v>
      </c>
      <c r="D3215" t="s">
        <v>584</v>
      </c>
      <c r="E3215" t="s">
        <v>72</v>
      </c>
      <c r="F3215" t="b">
        <v>0</v>
      </c>
      <c r="G3215" t="s">
        <v>39</v>
      </c>
      <c r="H3215" s="1">
        <v>46060.004502314812</v>
      </c>
      <c r="I3215" t="b">
        <v>1</v>
      </c>
      <c r="J3215" t="b">
        <v>0</v>
      </c>
      <c r="K3215" t="s">
        <v>39</v>
      </c>
      <c r="L3215" t="s">
        <v>74</v>
      </c>
      <c r="M3215"/>
      <c r="N3215">
        <v>25</v>
      </c>
      <c r="O3215" t="s">
        <v>584</v>
      </c>
    </row>
    <row r="3216" spans="1:16" x14ac:dyDescent="0.25">
      <c r="A3216" t="s">
        <v>1</v>
      </c>
      <c r="B3216" t="s">
        <v>10105</v>
      </c>
      <c r="C3216" t="s">
        <v>301</v>
      </c>
      <c r="D3216" t="s">
        <v>4526</v>
      </c>
      <c r="E3216" t="s">
        <v>59</v>
      </c>
      <c r="F3216" t="b">
        <v>0</v>
      </c>
      <c r="G3216" t="s">
        <v>68</v>
      </c>
      <c r="H3216" s="1">
        <v>46060.084467592591</v>
      </c>
      <c r="I3216" t="b">
        <v>0</v>
      </c>
      <c r="J3216" t="b">
        <v>1</v>
      </c>
      <c r="K3216" t="s">
        <v>41</v>
      </c>
      <c r="L3216" t="s">
        <v>60</v>
      </c>
      <c r="M3216">
        <v>193000</v>
      </c>
      <c r="N3216"/>
      <c r="O3216" t="s">
        <v>3893</v>
      </c>
      <c r="P3216" t="s">
        <v>10106</v>
      </c>
    </row>
    <row r="3217" spans="1:16" x14ac:dyDescent="0.25">
      <c r="A3217" t="s">
        <v>3</v>
      </c>
      <c r="B3217" t="s">
        <v>8610</v>
      </c>
      <c r="C3217" t="s">
        <v>33</v>
      </c>
      <c r="D3217" t="s">
        <v>4633</v>
      </c>
      <c r="E3217" t="s">
        <v>59</v>
      </c>
      <c r="F3217" t="b">
        <v>0</v>
      </c>
      <c r="G3217" t="s">
        <v>33</v>
      </c>
      <c r="H3217" s="1">
        <v>46060.259768518517</v>
      </c>
      <c r="I3217" t="b">
        <v>0</v>
      </c>
      <c r="J3217" t="b">
        <v>0</v>
      </c>
      <c r="K3217" t="s">
        <v>33</v>
      </c>
      <c r="L3217" t="s">
        <v>60</v>
      </c>
      <c r="M3217">
        <v>65000</v>
      </c>
      <c r="N3217"/>
      <c r="O3217" t="s">
        <v>4633</v>
      </c>
      <c r="P3217" t="s">
        <v>1759</v>
      </c>
    </row>
    <row r="3218" spans="1:16" x14ac:dyDescent="0.25">
      <c r="A3218" t="s">
        <v>6</v>
      </c>
      <c r="B3218" t="s">
        <v>10107</v>
      </c>
      <c r="C3218" t="s">
        <v>107</v>
      </c>
      <c r="D3218" t="s">
        <v>4526</v>
      </c>
      <c r="E3218" t="s">
        <v>88</v>
      </c>
      <c r="F3218" t="b">
        <v>0</v>
      </c>
      <c r="G3218" t="s">
        <v>77</v>
      </c>
      <c r="H3218" s="1">
        <v>46060.292604166672</v>
      </c>
      <c r="I3218" t="b">
        <v>0</v>
      </c>
      <c r="J3218" t="b">
        <v>0</v>
      </c>
      <c r="K3218" t="s">
        <v>41</v>
      </c>
      <c r="L3218" t="s">
        <v>74</v>
      </c>
      <c r="M3218"/>
      <c r="N3218">
        <v>65</v>
      </c>
      <c r="O3218" t="s">
        <v>4743</v>
      </c>
      <c r="P3218" t="s">
        <v>10108</v>
      </c>
    </row>
    <row r="3219" spans="1:16" x14ac:dyDescent="0.25">
      <c r="A3219" t="s">
        <v>1</v>
      </c>
      <c r="B3219" t="s">
        <v>10109</v>
      </c>
      <c r="C3219" t="s">
        <v>750</v>
      </c>
      <c r="D3219" t="s">
        <v>4526</v>
      </c>
      <c r="E3219" t="s">
        <v>59</v>
      </c>
      <c r="F3219" t="b">
        <v>0</v>
      </c>
      <c r="G3219" t="s">
        <v>19</v>
      </c>
      <c r="H3219" s="1">
        <v>46060.293495370373</v>
      </c>
      <c r="I3219" t="b">
        <v>0</v>
      </c>
      <c r="J3219" t="b">
        <v>0</v>
      </c>
      <c r="K3219" t="s">
        <v>19</v>
      </c>
      <c r="L3219" t="s">
        <v>60</v>
      </c>
      <c r="M3219">
        <v>2500000</v>
      </c>
      <c r="N3219"/>
      <c r="O3219" t="s">
        <v>10110</v>
      </c>
      <c r="P3219" t="s">
        <v>10111</v>
      </c>
    </row>
    <row r="3220" spans="1:16" x14ac:dyDescent="0.25">
      <c r="A3220" t="s">
        <v>6</v>
      </c>
      <c r="B3220" t="s">
        <v>10107</v>
      </c>
      <c r="C3220" t="s">
        <v>107</v>
      </c>
      <c r="D3220" t="s">
        <v>4526</v>
      </c>
      <c r="E3220" t="s">
        <v>88</v>
      </c>
      <c r="F3220" t="b">
        <v>0</v>
      </c>
      <c r="G3220" t="s">
        <v>63</v>
      </c>
      <c r="H3220" s="1">
        <v>46060.303946759261</v>
      </c>
      <c r="I3220" t="b">
        <v>0</v>
      </c>
      <c r="J3220" t="b">
        <v>0</v>
      </c>
      <c r="K3220" t="s">
        <v>41</v>
      </c>
      <c r="L3220" t="s">
        <v>74</v>
      </c>
      <c r="M3220"/>
      <c r="N3220">
        <v>65</v>
      </c>
      <c r="O3220" t="s">
        <v>4743</v>
      </c>
      <c r="P3220" t="s">
        <v>10112</v>
      </c>
    </row>
    <row r="3221" spans="1:16" x14ac:dyDescent="0.25">
      <c r="A3221" t="s">
        <v>4</v>
      </c>
      <c r="B3221" t="s">
        <v>7899</v>
      </c>
      <c r="C3221" t="s">
        <v>1310</v>
      </c>
      <c r="D3221" t="s">
        <v>4346</v>
      </c>
      <c r="E3221" t="s">
        <v>59</v>
      </c>
      <c r="F3221" t="b">
        <v>0</v>
      </c>
      <c r="G3221" t="s">
        <v>32</v>
      </c>
      <c r="H3221" s="1">
        <v>46060.307002314818</v>
      </c>
      <c r="I3221" t="b">
        <v>0</v>
      </c>
      <c r="J3221" t="b">
        <v>0</v>
      </c>
      <c r="K3221" t="s">
        <v>32</v>
      </c>
      <c r="L3221" t="s">
        <v>60</v>
      </c>
      <c r="M3221">
        <v>135300</v>
      </c>
      <c r="N3221"/>
      <c r="O3221" t="s">
        <v>305</v>
      </c>
      <c r="P3221" t="s">
        <v>3570</v>
      </c>
    </row>
    <row r="3222" spans="1:16" x14ac:dyDescent="0.25">
      <c r="A3222" t="s">
        <v>4</v>
      </c>
      <c r="B3222" t="s">
        <v>7899</v>
      </c>
      <c r="C3222" t="s">
        <v>148</v>
      </c>
      <c r="D3222" t="s">
        <v>4346</v>
      </c>
      <c r="E3222" t="s">
        <v>59</v>
      </c>
      <c r="F3222" t="b">
        <v>0</v>
      </c>
      <c r="G3222" t="s">
        <v>89</v>
      </c>
      <c r="H3222" s="1">
        <v>46060.333668981482</v>
      </c>
      <c r="I3222" t="b">
        <v>0</v>
      </c>
      <c r="J3222" t="b">
        <v>0</v>
      </c>
      <c r="K3222" t="s">
        <v>41</v>
      </c>
      <c r="L3222" t="s">
        <v>60</v>
      </c>
      <c r="M3222">
        <v>135300</v>
      </c>
      <c r="N3222"/>
      <c r="O3222" t="s">
        <v>305</v>
      </c>
      <c r="P3222" t="s">
        <v>3570</v>
      </c>
    </row>
    <row r="3223" spans="1:16" x14ac:dyDescent="0.25">
      <c r="A3223" t="s">
        <v>2</v>
      </c>
      <c r="B3223" t="s">
        <v>4836</v>
      </c>
      <c r="C3223" t="s">
        <v>112</v>
      </c>
      <c r="D3223" t="s">
        <v>4346</v>
      </c>
      <c r="E3223" t="s">
        <v>59</v>
      </c>
      <c r="F3223" t="b">
        <v>0</v>
      </c>
      <c r="G3223" t="s">
        <v>65</v>
      </c>
      <c r="H3223" s="1">
        <v>46060.333703703713</v>
      </c>
      <c r="I3223" t="b">
        <v>0</v>
      </c>
      <c r="J3223" t="b">
        <v>1</v>
      </c>
      <c r="K3223" t="s">
        <v>41</v>
      </c>
      <c r="L3223" t="s">
        <v>60</v>
      </c>
      <c r="M3223">
        <v>206000</v>
      </c>
      <c r="N3223"/>
      <c r="O3223" t="s">
        <v>4837</v>
      </c>
      <c r="P3223" t="s">
        <v>4647</v>
      </c>
    </row>
    <row r="3224" spans="1:16" x14ac:dyDescent="0.25">
      <c r="A3224" t="s">
        <v>4</v>
      </c>
      <c r="B3224" t="s">
        <v>10113</v>
      </c>
      <c r="C3224" t="s">
        <v>92</v>
      </c>
      <c r="D3224" t="s">
        <v>2360</v>
      </c>
      <c r="E3224" t="s">
        <v>59</v>
      </c>
      <c r="F3224" t="b">
        <v>0</v>
      </c>
      <c r="G3224" t="s">
        <v>77</v>
      </c>
      <c r="H3224" s="1">
        <v>46060.334270833337</v>
      </c>
      <c r="I3224" t="b">
        <v>0</v>
      </c>
      <c r="J3224" t="b">
        <v>1</v>
      </c>
      <c r="K3224" t="s">
        <v>41</v>
      </c>
      <c r="L3224" t="s">
        <v>60</v>
      </c>
      <c r="M3224">
        <v>215000</v>
      </c>
      <c r="N3224"/>
      <c r="O3224" t="s">
        <v>402</v>
      </c>
      <c r="P3224" t="s">
        <v>10114</v>
      </c>
    </row>
    <row r="3225" spans="1:16" x14ac:dyDescent="0.25">
      <c r="A3225" t="s">
        <v>2</v>
      </c>
      <c r="B3225" t="s">
        <v>10115</v>
      </c>
      <c r="C3225" t="s">
        <v>19</v>
      </c>
      <c r="D3225" t="s">
        <v>4526</v>
      </c>
      <c r="E3225" t="s">
        <v>59</v>
      </c>
      <c r="F3225" t="b">
        <v>0</v>
      </c>
      <c r="G3225" t="s">
        <v>19</v>
      </c>
      <c r="H3225" s="1">
        <v>46060.33494212963</v>
      </c>
      <c r="I3225" t="b">
        <v>0</v>
      </c>
      <c r="J3225" t="b">
        <v>0</v>
      </c>
      <c r="K3225" t="s">
        <v>19</v>
      </c>
      <c r="L3225" t="s">
        <v>60</v>
      </c>
      <c r="M3225">
        <v>350000</v>
      </c>
      <c r="N3225"/>
      <c r="O3225" t="s">
        <v>10116</v>
      </c>
      <c r="P3225" t="s">
        <v>10117</v>
      </c>
    </row>
    <row r="3226" spans="1:16" x14ac:dyDescent="0.25">
      <c r="A3226" t="s">
        <v>2</v>
      </c>
      <c r="B3226" t="s">
        <v>10118</v>
      </c>
      <c r="C3226" t="s">
        <v>209</v>
      </c>
      <c r="D3226" t="s">
        <v>4526</v>
      </c>
      <c r="E3226" t="s">
        <v>59</v>
      </c>
      <c r="F3226" t="b">
        <v>0</v>
      </c>
      <c r="G3226" t="s">
        <v>19</v>
      </c>
      <c r="H3226" s="1">
        <v>46060.335162037038</v>
      </c>
      <c r="I3226" t="b">
        <v>0</v>
      </c>
      <c r="J3226" t="b">
        <v>0</v>
      </c>
      <c r="K3226" t="s">
        <v>19</v>
      </c>
      <c r="L3226" t="s">
        <v>60</v>
      </c>
      <c r="M3226">
        <v>2500000</v>
      </c>
      <c r="N3226"/>
      <c r="O3226" t="s">
        <v>10110</v>
      </c>
      <c r="P3226" t="s">
        <v>10119</v>
      </c>
    </row>
    <row r="3227" spans="1:16" x14ac:dyDescent="0.25">
      <c r="A3227" t="s">
        <v>7</v>
      </c>
      <c r="B3227" t="s">
        <v>10120</v>
      </c>
      <c r="C3227" t="s">
        <v>373</v>
      </c>
      <c r="D3227" t="s">
        <v>4526</v>
      </c>
      <c r="E3227" t="s">
        <v>59</v>
      </c>
      <c r="F3227" t="b">
        <v>0</v>
      </c>
      <c r="G3227" t="s">
        <v>63</v>
      </c>
      <c r="H3227" s="1">
        <v>46060.345520833333</v>
      </c>
      <c r="I3227" t="b">
        <v>0</v>
      </c>
      <c r="J3227" t="b">
        <v>1</v>
      </c>
      <c r="K3227" t="s">
        <v>41</v>
      </c>
      <c r="L3227" t="s">
        <v>60</v>
      </c>
      <c r="M3227">
        <v>132240</v>
      </c>
      <c r="N3227"/>
      <c r="O3227" t="s">
        <v>593</v>
      </c>
    </row>
    <row r="3228" spans="1:16" x14ac:dyDescent="0.25">
      <c r="A3228" t="s">
        <v>0</v>
      </c>
      <c r="B3228" t="s">
        <v>3937</v>
      </c>
      <c r="C3228" t="s">
        <v>4641</v>
      </c>
      <c r="D3228" t="s">
        <v>4633</v>
      </c>
      <c r="E3228" t="s">
        <v>59</v>
      </c>
      <c r="F3228" t="b">
        <v>0</v>
      </c>
      <c r="G3228" t="s">
        <v>42</v>
      </c>
      <c r="H3228" s="1">
        <v>46060.347453703696</v>
      </c>
      <c r="I3228" t="b">
        <v>0</v>
      </c>
      <c r="J3228" t="b">
        <v>0</v>
      </c>
      <c r="K3228" t="s">
        <v>42</v>
      </c>
      <c r="L3228" t="s">
        <v>60</v>
      </c>
      <c r="M3228">
        <v>550000</v>
      </c>
      <c r="N3228"/>
      <c r="O3228" t="s">
        <v>4642</v>
      </c>
      <c r="P3228" t="s">
        <v>4643</v>
      </c>
    </row>
    <row r="3229" spans="1:16" x14ac:dyDescent="0.25">
      <c r="A3229" t="s">
        <v>3</v>
      </c>
      <c r="B3229" t="s">
        <v>10121</v>
      </c>
      <c r="C3229" t="s">
        <v>332</v>
      </c>
      <c r="D3229" t="s">
        <v>4526</v>
      </c>
      <c r="E3229" t="s">
        <v>59</v>
      </c>
      <c r="F3229" t="b">
        <v>0</v>
      </c>
      <c r="G3229" t="s">
        <v>65</v>
      </c>
      <c r="H3229" s="1">
        <v>46060.375150462962</v>
      </c>
      <c r="I3229" t="b">
        <v>0</v>
      </c>
      <c r="J3229" t="b">
        <v>1</v>
      </c>
      <c r="K3229" t="s">
        <v>41</v>
      </c>
      <c r="L3229" t="s">
        <v>60</v>
      </c>
      <c r="M3229">
        <v>93950</v>
      </c>
      <c r="N3229"/>
      <c r="O3229" t="s">
        <v>1594</v>
      </c>
      <c r="P3229" t="s">
        <v>146</v>
      </c>
    </row>
    <row r="3230" spans="1:16" x14ac:dyDescent="0.25">
      <c r="A3230" t="s">
        <v>0</v>
      </c>
      <c r="B3230" t="s">
        <v>3468</v>
      </c>
      <c r="C3230" t="s">
        <v>3780</v>
      </c>
      <c r="D3230" t="s">
        <v>4346</v>
      </c>
      <c r="E3230" t="s">
        <v>59</v>
      </c>
      <c r="F3230" t="b">
        <v>0</v>
      </c>
      <c r="G3230" t="s">
        <v>68</v>
      </c>
      <c r="H3230" s="1">
        <v>46060.375289351847</v>
      </c>
      <c r="I3230" t="b">
        <v>0</v>
      </c>
      <c r="J3230" t="b">
        <v>1</v>
      </c>
      <c r="K3230" t="s">
        <v>41</v>
      </c>
      <c r="L3230" t="s">
        <v>74</v>
      </c>
      <c r="M3230"/>
      <c r="N3230">
        <v>33.5</v>
      </c>
      <c r="O3230" t="s">
        <v>9801</v>
      </c>
      <c r="P3230" t="s">
        <v>10122</v>
      </c>
    </row>
    <row r="3231" spans="1:16" x14ac:dyDescent="0.25">
      <c r="A3231" t="s">
        <v>2</v>
      </c>
      <c r="B3231" t="s">
        <v>10123</v>
      </c>
      <c r="C3231" t="s">
        <v>2490</v>
      </c>
      <c r="D3231" t="s">
        <v>4526</v>
      </c>
      <c r="E3231" t="s">
        <v>59</v>
      </c>
      <c r="F3231" t="b">
        <v>0</v>
      </c>
      <c r="G3231" t="s">
        <v>65</v>
      </c>
      <c r="H3231" s="1">
        <v>46060.375405092593</v>
      </c>
      <c r="I3231" t="b">
        <v>0</v>
      </c>
      <c r="J3231" t="b">
        <v>1</v>
      </c>
      <c r="K3231" t="s">
        <v>41</v>
      </c>
      <c r="L3231" t="s">
        <v>60</v>
      </c>
      <c r="M3231">
        <v>155500</v>
      </c>
      <c r="N3231"/>
      <c r="O3231" t="s">
        <v>1490</v>
      </c>
      <c r="P3231" t="s">
        <v>10124</v>
      </c>
    </row>
    <row r="3232" spans="1:16" x14ac:dyDescent="0.25">
      <c r="A3232" t="s">
        <v>2</v>
      </c>
      <c r="B3232" t="s">
        <v>10125</v>
      </c>
      <c r="C3232" t="s">
        <v>2811</v>
      </c>
      <c r="D3232" t="s">
        <v>4346</v>
      </c>
      <c r="E3232" t="s">
        <v>59</v>
      </c>
      <c r="F3232" t="b">
        <v>0</v>
      </c>
      <c r="G3232" t="s">
        <v>77</v>
      </c>
      <c r="H3232" s="1">
        <v>46060.375462962962</v>
      </c>
      <c r="I3232" t="b">
        <v>0</v>
      </c>
      <c r="J3232" t="b">
        <v>0</v>
      </c>
      <c r="K3232" t="s">
        <v>41</v>
      </c>
      <c r="L3232" t="s">
        <v>60</v>
      </c>
      <c r="M3232">
        <v>125686</v>
      </c>
      <c r="N3232"/>
      <c r="O3232" t="s">
        <v>3957</v>
      </c>
      <c r="P3232" t="s">
        <v>10126</v>
      </c>
    </row>
    <row r="3233" spans="1:16" x14ac:dyDescent="0.25">
      <c r="A3233" t="s">
        <v>1</v>
      </c>
      <c r="B3233" t="s">
        <v>10127</v>
      </c>
      <c r="C3233" t="s">
        <v>2811</v>
      </c>
      <c r="D3233" t="s">
        <v>4346</v>
      </c>
      <c r="E3233" t="s">
        <v>59</v>
      </c>
      <c r="F3233" t="b">
        <v>0</v>
      </c>
      <c r="G3233" t="s">
        <v>77</v>
      </c>
      <c r="H3233" s="1">
        <v>46060.375937500001</v>
      </c>
      <c r="I3233" t="b">
        <v>0</v>
      </c>
      <c r="J3233" t="b">
        <v>0</v>
      </c>
      <c r="K3233" t="s">
        <v>41</v>
      </c>
      <c r="L3233" t="s">
        <v>60</v>
      </c>
      <c r="M3233">
        <v>125686</v>
      </c>
      <c r="N3233"/>
      <c r="O3233" t="s">
        <v>3957</v>
      </c>
      <c r="P3233" t="s">
        <v>10128</v>
      </c>
    </row>
    <row r="3234" spans="1:16" x14ac:dyDescent="0.25">
      <c r="A3234" t="s">
        <v>6</v>
      </c>
      <c r="B3234" t="s">
        <v>10129</v>
      </c>
      <c r="C3234" t="s">
        <v>112</v>
      </c>
      <c r="D3234" t="s">
        <v>4625</v>
      </c>
      <c r="E3234" t="s">
        <v>59</v>
      </c>
      <c r="F3234" t="b">
        <v>0</v>
      </c>
      <c r="G3234" t="s">
        <v>65</v>
      </c>
      <c r="H3234" s="1">
        <v>46060.417037037027</v>
      </c>
      <c r="I3234" t="b">
        <v>0</v>
      </c>
      <c r="J3234" t="b">
        <v>1</v>
      </c>
      <c r="K3234" t="s">
        <v>41</v>
      </c>
      <c r="L3234" t="s">
        <v>60</v>
      </c>
      <c r="M3234">
        <v>200000</v>
      </c>
      <c r="N3234"/>
      <c r="O3234" t="s">
        <v>7434</v>
      </c>
      <c r="P3234" t="s">
        <v>1187</v>
      </c>
    </row>
    <row r="3235" spans="1:16" x14ac:dyDescent="0.25">
      <c r="A3235" t="s">
        <v>2</v>
      </c>
      <c r="B3235" t="s">
        <v>5032</v>
      </c>
      <c r="C3235" t="s">
        <v>1768</v>
      </c>
      <c r="D3235" t="s">
        <v>5018</v>
      </c>
      <c r="E3235" t="s">
        <v>59</v>
      </c>
      <c r="F3235" t="b">
        <v>0</v>
      </c>
      <c r="G3235" t="s">
        <v>68</v>
      </c>
      <c r="H3235" s="1">
        <v>46060.417407407411</v>
      </c>
      <c r="I3235" t="b">
        <v>0</v>
      </c>
      <c r="J3235" t="b">
        <v>1</v>
      </c>
      <c r="K3235" t="s">
        <v>41</v>
      </c>
      <c r="L3235" t="s">
        <v>60</v>
      </c>
      <c r="M3235">
        <v>214500</v>
      </c>
      <c r="N3235"/>
      <c r="O3235" t="s">
        <v>424</v>
      </c>
      <c r="P3235" t="s">
        <v>4577</v>
      </c>
    </row>
    <row r="3236" spans="1:16" x14ac:dyDescent="0.25">
      <c r="A3236" t="s">
        <v>5</v>
      </c>
      <c r="B3236" t="s">
        <v>10130</v>
      </c>
      <c r="C3236" t="s">
        <v>162</v>
      </c>
      <c r="D3236" t="s">
        <v>2360</v>
      </c>
      <c r="E3236" t="s">
        <v>59</v>
      </c>
      <c r="F3236" t="b">
        <v>0</v>
      </c>
      <c r="G3236" t="s">
        <v>73</v>
      </c>
      <c r="H3236" s="1">
        <v>46060.417685185188</v>
      </c>
      <c r="I3236" t="b">
        <v>0</v>
      </c>
      <c r="J3236" t="b">
        <v>1</v>
      </c>
      <c r="K3236" t="s">
        <v>41</v>
      </c>
      <c r="L3236" t="s">
        <v>60</v>
      </c>
      <c r="M3236">
        <v>157500</v>
      </c>
      <c r="N3236"/>
      <c r="O3236" t="s">
        <v>10131</v>
      </c>
      <c r="P3236" t="s">
        <v>208</v>
      </c>
    </row>
    <row r="3237" spans="1:16" x14ac:dyDescent="0.25">
      <c r="A3237" t="s">
        <v>0</v>
      </c>
      <c r="B3237" t="s">
        <v>9324</v>
      </c>
      <c r="C3237" t="s">
        <v>181</v>
      </c>
      <c r="D3237" t="s">
        <v>4633</v>
      </c>
      <c r="E3237" t="s">
        <v>59</v>
      </c>
      <c r="F3237" t="b">
        <v>0</v>
      </c>
      <c r="G3237" t="s">
        <v>89</v>
      </c>
      <c r="H3237" s="1">
        <v>46060.458668981482</v>
      </c>
      <c r="I3237" t="b">
        <v>0</v>
      </c>
      <c r="J3237" t="b">
        <v>1</v>
      </c>
      <c r="K3237" t="s">
        <v>41</v>
      </c>
      <c r="L3237" t="s">
        <v>60</v>
      </c>
      <c r="M3237">
        <v>82500</v>
      </c>
      <c r="N3237"/>
      <c r="O3237" t="s">
        <v>4633</v>
      </c>
      <c r="P3237" t="s">
        <v>9325</v>
      </c>
    </row>
    <row r="3238" spans="1:16" x14ac:dyDescent="0.25">
      <c r="A3238" t="s">
        <v>7</v>
      </c>
      <c r="B3238" t="s">
        <v>7</v>
      </c>
      <c r="C3238" t="s">
        <v>4765</v>
      </c>
      <c r="D3238" t="s">
        <v>4526</v>
      </c>
      <c r="E3238" t="s">
        <v>59</v>
      </c>
      <c r="F3238" t="b">
        <v>0</v>
      </c>
      <c r="G3238" t="s">
        <v>40</v>
      </c>
      <c r="H3238" s="1">
        <v>46060.460694444453</v>
      </c>
      <c r="I3238" t="b">
        <v>1</v>
      </c>
      <c r="J3238" t="b">
        <v>0</v>
      </c>
      <c r="K3238" t="s">
        <v>40</v>
      </c>
      <c r="L3238" t="s">
        <v>60</v>
      </c>
      <c r="M3238">
        <v>50000</v>
      </c>
      <c r="N3238"/>
      <c r="O3238" t="s">
        <v>1467</v>
      </c>
      <c r="P3238" t="s">
        <v>728</v>
      </c>
    </row>
    <row r="3239" spans="1:16" x14ac:dyDescent="0.25">
      <c r="A3239" t="s">
        <v>1</v>
      </c>
      <c r="B3239" t="s">
        <v>10132</v>
      </c>
      <c r="C3239" t="s">
        <v>326</v>
      </c>
      <c r="D3239" t="s">
        <v>4346</v>
      </c>
      <c r="E3239" t="s">
        <v>59</v>
      </c>
      <c r="F3239" t="b">
        <v>0</v>
      </c>
      <c r="G3239" t="s">
        <v>77</v>
      </c>
      <c r="H3239" s="1">
        <v>46060.500937500001</v>
      </c>
      <c r="I3239" t="b">
        <v>0</v>
      </c>
      <c r="J3239" t="b">
        <v>1</v>
      </c>
      <c r="K3239" t="s">
        <v>41</v>
      </c>
      <c r="L3239" t="s">
        <v>60</v>
      </c>
      <c r="M3239">
        <v>209500</v>
      </c>
      <c r="N3239"/>
      <c r="O3239" t="s">
        <v>402</v>
      </c>
      <c r="P3239" t="s">
        <v>10133</v>
      </c>
    </row>
    <row r="3240" spans="1:16" x14ac:dyDescent="0.25">
      <c r="A3240" t="s">
        <v>0</v>
      </c>
      <c r="B3240" t="s">
        <v>7446</v>
      </c>
      <c r="C3240" t="s">
        <v>304</v>
      </c>
      <c r="D3240" t="s">
        <v>4526</v>
      </c>
      <c r="E3240" t="s">
        <v>59</v>
      </c>
      <c r="F3240" t="b">
        <v>0</v>
      </c>
      <c r="G3240" t="s">
        <v>77</v>
      </c>
      <c r="H3240" s="1">
        <v>46060.500960648147</v>
      </c>
      <c r="I3240" t="b">
        <v>0</v>
      </c>
      <c r="J3240" t="b">
        <v>1</v>
      </c>
      <c r="K3240" t="s">
        <v>41</v>
      </c>
      <c r="L3240" t="s">
        <v>60</v>
      </c>
      <c r="M3240">
        <v>120000</v>
      </c>
      <c r="N3240"/>
      <c r="O3240" t="s">
        <v>2377</v>
      </c>
      <c r="P3240" t="s">
        <v>10134</v>
      </c>
    </row>
    <row r="3241" spans="1:16" x14ac:dyDescent="0.25">
      <c r="A3241" t="s">
        <v>2</v>
      </c>
      <c r="B3241" t="s">
        <v>10135</v>
      </c>
      <c r="C3241" t="s">
        <v>19</v>
      </c>
      <c r="D3241" t="s">
        <v>4526</v>
      </c>
      <c r="E3241" t="s">
        <v>59</v>
      </c>
      <c r="F3241" t="b">
        <v>0</v>
      </c>
      <c r="G3241" t="s">
        <v>19</v>
      </c>
      <c r="H3241" s="1">
        <v>46060.501608796287</v>
      </c>
      <c r="I3241" t="b">
        <v>0</v>
      </c>
      <c r="J3241" t="b">
        <v>0</v>
      </c>
      <c r="K3241" t="s">
        <v>19</v>
      </c>
      <c r="L3241" t="s">
        <v>60</v>
      </c>
      <c r="M3241">
        <v>2250000</v>
      </c>
      <c r="N3241"/>
      <c r="O3241" t="s">
        <v>4703</v>
      </c>
      <c r="P3241" t="s">
        <v>10136</v>
      </c>
    </row>
    <row r="3242" spans="1:16" x14ac:dyDescent="0.25">
      <c r="A3242" t="s">
        <v>1</v>
      </c>
      <c r="B3242" t="s">
        <v>1</v>
      </c>
      <c r="C3242" t="s">
        <v>10137</v>
      </c>
      <c r="D3242" t="s">
        <v>4526</v>
      </c>
      <c r="E3242" t="s">
        <v>59</v>
      </c>
      <c r="F3242" t="b">
        <v>0</v>
      </c>
      <c r="G3242" t="s">
        <v>19</v>
      </c>
      <c r="H3242" s="1">
        <v>46060.501805555563</v>
      </c>
      <c r="I3242" t="b">
        <v>0</v>
      </c>
      <c r="J3242" t="b">
        <v>0</v>
      </c>
      <c r="K3242" t="s">
        <v>19</v>
      </c>
      <c r="L3242" t="s">
        <v>60</v>
      </c>
      <c r="M3242">
        <v>2250000</v>
      </c>
      <c r="N3242"/>
      <c r="O3242" t="s">
        <v>4703</v>
      </c>
      <c r="P3242" t="s">
        <v>10138</v>
      </c>
    </row>
    <row r="3243" spans="1:16" x14ac:dyDescent="0.25">
      <c r="A3243" t="s">
        <v>3</v>
      </c>
      <c r="B3243" t="s">
        <v>10139</v>
      </c>
      <c r="C3243" t="s">
        <v>76</v>
      </c>
      <c r="D3243" t="s">
        <v>4346</v>
      </c>
      <c r="E3243" t="s">
        <v>59</v>
      </c>
      <c r="F3243" t="b">
        <v>1</v>
      </c>
      <c r="G3243" t="s">
        <v>13</v>
      </c>
      <c r="H3243" s="1">
        <v>46060.543078703697</v>
      </c>
      <c r="I3243" t="b">
        <v>1</v>
      </c>
      <c r="J3243" t="b">
        <v>0</v>
      </c>
      <c r="K3243" t="s">
        <v>13</v>
      </c>
      <c r="L3243" t="s">
        <v>60</v>
      </c>
      <c r="M3243">
        <v>103500</v>
      </c>
      <c r="N3243"/>
      <c r="O3243" t="s">
        <v>10140</v>
      </c>
      <c r="P3243" t="s">
        <v>10141</v>
      </c>
    </row>
    <row r="3244" spans="1:16" x14ac:dyDescent="0.25">
      <c r="A3244" t="s">
        <v>1</v>
      </c>
      <c r="B3244" t="s">
        <v>4555</v>
      </c>
      <c r="C3244" t="s">
        <v>833</v>
      </c>
      <c r="D3244" t="s">
        <v>2360</v>
      </c>
      <c r="E3244" t="s">
        <v>59</v>
      </c>
      <c r="F3244" t="b">
        <v>0</v>
      </c>
      <c r="G3244" t="s">
        <v>77</v>
      </c>
      <c r="H3244" s="1">
        <v>46060.583796296298</v>
      </c>
      <c r="I3244" t="b">
        <v>0</v>
      </c>
      <c r="J3244" t="b">
        <v>0</v>
      </c>
      <c r="K3244" t="s">
        <v>41</v>
      </c>
      <c r="L3244" t="s">
        <v>60</v>
      </c>
      <c r="M3244">
        <v>157404</v>
      </c>
      <c r="N3244"/>
      <c r="O3244" t="s">
        <v>10142</v>
      </c>
      <c r="P3244" t="s">
        <v>10143</v>
      </c>
    </row>
    <row r="3245" spans="1:16" x14ac:dyDescent="0.25">
      <c r="A3245" t="s">
        <v>1</v>
      </c>
      <c r="B3245" t="s">
        <v>10144</v>
      </c>
      <c r="C3245" t="s">
        <v>112</v>
      </c>
      <c r="D3245" t="s">
        <v>4526</v>
      </c>
      <c r="E3245" t="s">
        <v>59</v>
      </c>
      <c r="F3245" t="b">
        <v>0</v>
      </c>
      <c r="G3245" t="s">
        <v>65</v>
      </c>
      <c r="H3245" s="1">
        <v>46060.584201388891</v>
      </c>
      <c r="I3245" t="b">
        <v>0</v>
      </c>
      <c r="J3245" t="b">
        <v>1</v>
      </c>
      <c r="K3245" t="s">
        <v>41</v>
      </c>
      <c r="L3245" t="s">
        <v>74</v>
      </c>
      <c r="M3245"/>
      <c r="N3245">
        <v>25</v>
      </c>
      <c r="O3245" t="s">
        <v>4972</v>
      </c>
      <c r="P3245" t="s">
        <v>10145</v>
      </c>
    </row>
    <row r="3246" spans="1:16" x14ac:dyDescent="0.25">
      <c r="A3246" t="s">
        <v>1</v>
      </c>
      <c r="B3246" t="s">
        <v>10146</v>
      </c>
      <c r="C3246" t="s">
        <v>1458</v>
      </c>
      <c r="D3246" t="s">
        <v>4346</v>
      </c>
      <c r="E3246" t="s">
        <v>59</v>
      </c>
      <c r="F3246" t="b">
        <v>0</v>
      </c>
      <c r="G3246" t="s">
        <v>65</v>
      </c>
      <c r="H3246" s="1">
        <v>46060.584224537037</v>
      </c>
      <c r="I3246" t="b">
        <v>1</v>
      </c>
      <c r="J3246" t="b">
        <v>1</v>
      </c>
      <c r="K3246" t="s">
        <v>41</v>
      </c>
      <c r="L3246" t="s">
        <v>60</v>
      </c>
      <c r="M3246">
        <v>120000</v>
      </c>
      <c r="N3246"/>
      <c r="O3246" t="s">
        <v>10147</v>
      </c>
      <c r="P3246" t="s">
        <v>6895</v>
      </c>
    </row>
    <row r="3247" spans="1:16" x14ac:dyDescent="0.25">
      <c r="A3247" t="s">
        <v>3</v>
      </c>
      <c r="B3247" t="s">
        <v>10148</v>
      </c>
      <c r="C3247" t="s">
        <v>76</v>
      </c>
      <c r="D3247" t="s">
        <v>4622</v>
      </c>
      <c r="E3247" t="s">
        <v>59</v>
      </c>
      <c r="F3247" t="b">
        <v>1</v>
      </c>
      <c r="G3247" t="s">
        <v>29</v>
      </c>
      <c r="H3247" s="1">
        <v>46060.584652777783</v>
      </c>
      <c r="I3247" t="b">
        <v>1</v>
      </c>
      <c r="J3247" t="b">
        <v>0</v>
      </c>
      <c r="K3247" t="s">
        <v>29</v>
      </c>
      <c r="L3247" t="s">
        <v>60</v>
      </c>
      <c r="M3247">
        <v>126000</v>
      </c>
      <c r="N3247"/>
      <c r="O3247" t="s">
        <v>9300</v>
      </c>
      <c r="P3247" t="s">
        <v>10149</v>
      </c>
    </row>
    <row r="3248" spans="1:16" x14ac:dyDescent="0.25">
      <c r="A3248" t="s">
        <v>2</v>
      </c>
      <c r="B3248" t="s">
        <v>2886</v>
      </c>
      <c r="C3248" t="s">
        <v>76</v>
      </c>
      <c r="D3248" t="s">
        <v>4622</v>
      </c>
      <c r="E3248" t="s">
        <v>59</v>
      </c>
      <c r="F3248" t="b">
        <v>1</v>
      </c>
      <c r="G3248" t="s">
        <v>40</v>
      </c>
      <c r="H3248" s="1">
        <v>46060.585856481477</v>
      </c>
      <c r="I3248" t="b">
        <v>1</v>
      </c>
      <c r="J3248" t="b">
        <v>0</v>
      </c>
      <c r="K3248" t="s">
        <v>40</v>
      </c>
      <c r="L3248" t="s">
        <v>60</v>
      </c>
      <c r="M3248">
        <v>230000</v>
      </c>
      <c r="N3248"/>
      <c r="O3248" t="s">
        <v>6285</v>
      </c>
      <c r="P3248" t="s">
        <v>1809</v>
      </c>
    </row>
    <row r="3249" spans="1:16" x14ac:dyDescent="0.25">
      <c r="A3249" t="s">
        <v>3</v>
      </c>
      <c r="B3249" t="s">
        <v>10148</v>
      </c>
      <c r="C3249" t="s">
        <v>76</v>
      </c>
      <c r="D3249" t="s">
        <v>4622</v>
      </c>
      <c r="E3249" t="s">
        <v>59</v>
      </c>
      <c r="F3249" t="b">
        <v>1</v>
      </c>
      <c r="G3249" t="s">
        <v>23</v>
      </c>
      <c r="H3249" s="1">
        <v>46060.589270833327</v>
      </c>
      <c r="I3249" t="b">
        <v>1</v>
      </c>
      <c r="J3249" t="b">
        <v>0</v>
      </c>
      <c r="K3249" t="s">
        <v>23</v>
      </c>
      <c r="L3249" t="s">
        <v>60</v>
      </c>
      <c r="M3249">
        <v>126000</v>
      </c>
      <c r="N3249"/>
      <c r="O3249" t="s">
        <v>9300</v>
      </c>
      <c r="P3249" t="s">
        <v>10149</v>
      </c>
    </row>
    <row r="3250" spans="1:16" x14ac:dyDescent="0.25">
      <c r="A3250" t="s">
        <v>2</v>
      </c>
      <c r="B3250" t="s">
        <v>2886</v>
      </c>
      <c r="C3250" t="s">
        <v>76</v>
      </c>
      <c r="D3250" t="s">
        <v>4622</v>
      </c>
      <c r="E3250" t="s">
        <v>59</v>
      </c>
      <c r="F3250" t="b">
        <v>1</v>
      </c>
      <c r="G3250" t="s">
        <v>21</v>
      </c>
      <c r="H3250" s="1">
        <v>46060.598622685182</v>
      </c>
      <c r="I3250" t="b">
        <v>1</v>
      </c>
      <c r="J3250" t="b">
        <v>0</v>
      </c>
      <c r="K3250" t="s">
        <v>21</v>
      </c>
      <c r="L3250" t="s">
        <v>60</v>
      </c>
      <c r="M3250">
        <v>230000</v>
      </c>
      <c r="N3250"/>
      <c r="O3250" t="s">
        <v>6285</v>
      </c>
      <c r="P3250" t="s">
        <v>1809</v>
      </c>
    </row>
    <row r="3251" spans="1:16" x14ac:dyDescent="0.25">
      <c r="A3251" t="s">
        <v>0</v>
      </c>
      <c r="B3251" t="s">
        <v>2971</v>
      </c>
      <c r="C3251" t="s">
        <v>833</v>
      </c>
      <c r="D3251" t="s">
        <v>2360</v>
      </c>
      <c r="E3251" t="s">
        <v>59</v>
      </c>
      <c r="F3251" t="b">
        <v>0</v>
      </c>
      <c r="G3251" t="s">
        <v>77</v>
      </c>
      <c r="H3251" s="1">
        <v>46060.625185185178</v>
      </c>
      <c r="I3251" t="b">
        <v>1</v>
      </c>
      <c r="J3251" t="b">
        <v>0</v>
      </c>
      <c r="K3251" t="s">
        <v>41</v>
      </c>
      <c r="L3251" t="s">
        <v>74</v>
      </c>
      <c r="M3251"/>
      <c r="N3251">
        <v>93</v>
      </c>
      <c r="O3251" t="s">
        <v>3521</v>
      </c>
      <c r="P3251" t="s">
        <v>10150</v>
      </c>
    </row>
    <row r="3252" spans="1:16" x14ac:dyDescent="0.25">
      <c r="A3252" t="s">
        <v>2</v>
      </c>
      <c r="B3252" t="s">
        <v>10151</v>
      </c>
      <c r="C3252" t="s">
        <v>112</v>
      </c>
      <c r="D3252" t="s">
        <v>4346</v>
      </c>
      <c r="E3252" t="s">
        <v>59</v>
      </c>
      <c r="F3252" t="b">
        <v>0</v>
      </c>
      <c r="G3252" t="s">
        <v>65</v>
      </c>
      <c r="H3252" s="1">
        <v>46060.62537037037</v>
      </c>
      <c r="I3252" t="b">
        <v>0</v>
      </c>
      <c r="J3252" t="b">
        <v>1</v>
      </c>
      <c r="K3252" t="s">
        <v>41</v>
      </c>
      <c r="L3252" t="s">
        <v>60</v>
      </c>
      <c r="M3252">
        <v>183000</v>
      </c>
      <c r="N3252"/>
      <c r="O3252" t="s">
        <v>1183</v>
      </c>
      <c r="P3252" t="s">
        <v>10152</v>
      </c>
    </row>
    <row r="3253" spans="1:16" x14ac:dyDescent="0.25">
      <c r="A3253" t="s">
        <v>2</v>
      </c>
      <c r="B3253" t="s">
        <v>1861</v>
      </c>
      <c r="C3253" t="s">
        <v>833</v>
      </c>
      <c r="D3253" t="s">
        <v>2360</v>
      </c>
      <c r="E3253" t="s">
        <v>59</v>
      </c>
      <c r="F3253" t="b">
        <v>0</v>
      </c>
      <c r="G3253" t="s">
        <v>77</v>
      </c>
      <c r="H3253" s="1">
        <v>46060.625462962962</v>
      </c>
      <c r="I3253" t="b">
        <v>0</v>
      </c>
      <c r="J3253" t="b">
        <v>0</v>
      </c>
      <c r="K3253" t="s">
        <v>41</v>
      </c>
      <c r="L3253" t="s">
        <v>74</v>
      </c>
      <c r="M3253"/>
      <c r="N3253">
        <v>83.5</v>
      </c>
      <c r="O3253" t="s">
        <v>3521</v>
      </c>
      <c r="P3253" t="s">
        <v>10150</v>
      </c>
    </row>
    <row r="3254" spans="1:16" x14ac:dyDescent="0.25">
      <c r="A3254" t="s">
        <v>6</v>
      </c>
      <c r="B3254" t="s">
        <v>10153</v>
      </c>
      <c r="C3254" t="s">
        <v>76</v>
      </c>
      <c r="D3254" t="s">
        <v>4622</v>
      </c>
      <c r="E3254" t="s">
        <v>59</v>
      </c>
      <c r="F3254" t="b">
        <v>1</v>
      </c>
      <c r="G3254" t="s">
        <v>13</v>
      </c>
      <c r="H3254" s="1">
        <v>46060.626469907409</v>
      </c>
      <c r="I3254" t="b">
        <v>0</v>
      </c>
      <c r="J3254" t="b">
        <v>0</v>
      </c>
      <c r="K3254" t="s">
        <v>13</v>
      </c>
      <c r="L3254" t="s">
        <v>60</v>
      </c>
      <c r="M3254">
        <v>147000</v>
      </c>
      <c r="N3254"/>
      <c r="O3254" t="s">
        <v>4570</v>
      </c>
      <c r="P3254" t="s">
        <v>10154</v>
      </c>
    </row>
    <row r="3255" spans="1:16" x14ac:dyDescent="0.25">
      <c r="A3255" t="s">
        <v>2</v>
      </c>
      <c r="B3255" t="s">
        <v>10155</v>
      </c>
      <c r="C3255" t="s">
        <v>190</v>
      </c>
      <c r="D3255" t="s">
        <v>4756</v>
      </c>
      <c r="E3255" t="s">
        <v>59</v>
      </c>
      <c r="F3255" t="b">
        <v>0</v>
      </c>
      <c r="G3255" t="s">
        <v>73</v>
      </c>
      <c r="H3255" s="1">
        <v>46060.666898148149</v>
      </c>
      <c r="I3255" t="b">
        <v>0</v>
      </c>
      <c r="J3255" t="b">
        <v>1</v>
      </c>
      <c r="K3255" t="s">
        <v>41</v>
      </c>
      <c r="L3255" t="s">
        <v>60</v>
      </c>
      <c r="M3255">
        <v>82500</v>
      </c>
      <c r="N3255"/>
      <c r="O3255" t="s">
        <v>804</v>
      </c>
      <c r="P3255" t="s">
        <v>6815</v>
      </c>
    </row>
    <row r="3256" spans="1:16" x14ac:dyDescent="0.25">
      <c r="A3256" t="s">
        <v>1</v>
      </c>
      <c r="B3256" t="s">
        <v>602</v>
      </c>
      <c r="C3256" t="s">
        <v>320</v>
      </c>
      <c r="D3256" t="s">
        <v>2360</v>
      </c>
      <c r="E3256" t="s">
        <v>59</v>
      </c>
      <c r="F3256" t="b">
        <v>0</v>
      </c>
      <c r="G3256" t="s">
        <v>73</v>
      </c>
      <c r="H3256" s="1">
        <v>46060.709328703713</v>
      </c>
      <c r="I3256" t="b">
        <v>0</v>
      </c>
      <c r="J3256" t="b">
        <v>1</v>
      </c>
      <c r="K3256" t="s">
        <v>41</v>
      </c>
      <c r="L3256" t="s">
        <v>60</v>
      </c>
      <c r="M3256">
        <v>57540</v>
      </c>
      <c r="N3256"/>
      <c r="O3256" t="s">
        <v>3847</v>
      </c>
      <c r="P3256" t="s">
        <v>9862</v>
      </c>
    </row>
    <row r="3257" spans="1:16" x14ac:dyDescent="0.25">
      <c r="A3257" t="s">
        <v>2</v>
      </c>
      <c r="B3257" t="s">
        <v>2</v>
      </c>
      <c r="C3257" t="s">
        <v>4632</v>
      </c>
      <c r="D3257" t="s">
        <v>4633</v>
      </c>
      <c r="E3257" t="s">
        <v>59</v>
      </c>
      <c r="F3257" t="b">
        <v>0</v>
      </c>
      <c r="G3257" t="s">
        <v>42</v>
      </c>
      <c r="H3257" s="1">
        <v>46060.764120370368</v>
      </c>
      <c r="I3257" t="b">
        <v>0</v>
      </c>
      <c r="J3257" t="b">
        <v>0</v>
      </c>
      <c r="K3257" t="s">
        <v>42</v>
      </c>
      <c r="L3257" t="s">
        <v>60</v>
      </c>
      <c r="M3257">
        <v>40000</v>
      </c>
      <c r="N3257"/>
      <c r="O3257" t="s">
        <v>4634</v>
      </c>
      <c r="P3257" t="s">
        <v>4635</v>
      </c>
    </row>
    <row r="3258" spans="1:16" x14ac:dyDescent="0.25">
      <c r="A3258" t="s">
        <v>1</v>
      </c>
      <c r="B3258" t="s">
        <v>6568</v>
      </c>
      <c r="C3258" t="s">
        <v>112</v>
      </c>
      <c r="D3258" t="s">
        <v>4526</v>
      </c>
      <c r="E3258" t="s">
        <v>59</v>
      </c>
      <c r="F3258" t="b">
        <v>0</v>
      </c>
      <c r="G3258" t="s">
        <v>89</v>
      </c>
      <c r="H3258" s="1">
        <v>46060.79283564815</v>
      </c>
      <c r="I3258" t="b">
        <v>0</v>
      </c>
      <c r="J3258" t="b">
        <v>1</v>
      </c>
      <c r="K3258" t="s">
        <v>41</v>
      </c>
      <c r="L3258" t="s">
        <v>60</v>
      </c>
      <c r="M3258">
        <v>135000</v>
      </c>
      <c r="N3258"/>
      <c r="O3258" t="s">
        <v>4743</v>
      </c>
      <c r="P3258" t="s">
        <v>499</v>
      </c>
    </row>
    <row r="3259" spans="1:16" x14ac:dyDescent="0.25">
      <c r="A3259" t="s">
        <v>6</v>
      </c>
      <c r="B3259" t="s">
        <v>2815</v>
      </c>
      <c r="C3259" t="s">
        <v>163</v>
      </c>
      <c r="D3259" t="s">
        <v>2360</v>
      </c>
      <c r="E3259" t="s">
        <v>59</v>
      </c>
      <c r="F3259" t="b">
        <v>0</v>
      </c>
      <c r="G3259" t="s">
        <v>65</v>
      </c>
      <c r="H3259" s="1">
        <v>46060.875405092593</v>
      </c>
      <c r="I3259" t="b">
        <v>0</v>
      </c>
      <c r="J3259" t="b">
        <v>1</v>
      </c>
      <c r="K3259" t="s">
        <v>41</v>
      </c>
      <c r="L3259" t="s">
        <v>60</v>
      </c>
      <c r="M3259">
        <v>185000</v>
      </c>
      <c r="N3259"/>
      <c r="O3259" t="s">
        <v>10156</v>
      </c>
      <c r="P3259" t="s">
        <v>208</v>
      </c>
    </row>
    <row r="3260" spans="1:16" x14ac:dyDescent="0.25">
      <c r="A3260" t="s">
        <v>5</v>
      </c>
      <c r="B3260" t="s">
        <v>10157</v>
      </c>
      <c r="C3260" t="s">
        <v>1189</v>
      </c>
      <c r="D3260" t="s">
        <v>4526</v>
      </c>
      <c r="E3260" t="s">
        <v>59</v>
      </c>
      <c r="F3260" t="b">
        <v>0</v>
      </c>
      <c r="G3260" t="s">
        <v>77</v>
      </c>
      <c r="H3260" s="1">
        <v>46060.875960648147</v>
      </c>
      <c r="I3260" t="b">
        <v>0</v>
      </c>
      <c r="J3260" t="b">
        <v>1</v>
      </c>
      <c r="K3260" t="s">
        <v>41</v>
      </c>
      <c r="L3260" t="s">
        <v>60</v>
      </c>
      <c r="M3260">
        <v>232000</v>
      </c>
      <c r="N3260"/>
      <c r="O3260" t="s">
        <v>116</v>
      </c>
      <c r="P3260" t="s">
        <v>10158</v>
      </c>
    </row>
    <row r="3261" spans="1:16" x14ac:dyDescent="0.25">
      <c r="A3261" t="s">
        <v>0</v>
      </c>
      <c r="B3261" t="s">
        <v>4728</v>
      </c>
      <c r="C3261" t="s">
        <v>76</v>
      </c>
      <c r="D3261" t="s">
        <v>584</v>
      </c>
      <c r="E3261" t="s">
        <v>72</v>
      </c>
      <c r="F3261" t="b">
        <v>1</v>
      </c>
      <c r="G3261" t="s">
        <v>19</v>
      </c>
      <c r="H3261" s="1">
        <v>46060.876770833333</v>
      </c>
      <c r="I3261" t="b">
        <v>0</v>
      </c>
      <c r="J3261" t="b">
        <v>0</v>
      </c>
      <c r="K3261" t="s">
        <v>19</v>
      </c>
      <c r="L3261" t="s">
        <v>74</v>
      </c>
      <c r="M3261"/>
      <c r="N3261">
        <v>15</v>
      </c>
      <c r="O3261" t="s">
        <v>4729</v>
      </c>
      <c r="P3261" t="s">
        <v>235</v>
      </c>
    </row>
    <row r="3262" spans="1:16" x14ac:dyDescent="0.25">
      <c r="A3262" t="s">
        <v>6</v>
      </c>
      <c r="B3262" t="s">
        <v>10159</v>
      </c>
      <c r="C3262" t="s">
        <v>618</v>
      </c>
      <c r="D3262" t="s">
        <v>4673</v>
      </c>
      <c r="E3262" t="s">
        <v>59</v>
      </c>
      <c r="F3262" t="b">
        <v>0</v>
      </c>
      <c r="G3262" t="s">
        <v>65</v>
      </c>
      <c r="H3262" s="1">
        <v>46061.000405092593</v>
      </c>
      <c r="I3262" t="b">
        <v>0</v>
      </c>
      <c r="J3262" t="b">
        <v>0</v>
      </c>
      <c r="K3262" t="s">
        <v>41</v>
      </c>
      <c r="L3262" t="s">
        <v>60</v>
      </c>
      <c r="M3262">
        <v>125000</v>
      </c>
      <c r="N3262"/>
      <c r="O3262" t="s">
        <v>10160</v>
      </c>
      <c r="P3262" t="s">
        <v>10161</v>
      </c>
    </row>
    <row r="3263" spans="1:16" x14ac:dyDescent="0.25">
      <c r="A3263" t="s">
        <v>2</v>
      </c>
      <c r="B3263" t="s">
        <v>10162</v>
      </c>
      <c r="C3263" t="s">
        <v>1768</v>
      </c>
      <c r="D3263" t="s">
        <v>5532</v>
      </c>
      <c r="E3263" t="s">
        <v>59</v>
      </c>
      <c r="F3263" t="b">
        <v>0</v>
      </c>
      <c r="G3263" t="s">
        <v>68</v>
      </c>
      <c r="H3263" s="1">
        <v>46061.000717592593</v>
      </c>
      <c r="I3263" t="b">
        <v>0</v>
      </c>
      <c r="J3263" t="b">
        <v>1</v>
      </c>
      <c r="K3263" t="s">
        <v>41</v>
      </c>
      <c r="L3263" t="s">
        <v>60</v>
      </c>
      <c r="M3263">
        <v>214500</v>
      </c>
      <c r="N3263"/>
      <c r="O3263" t="s">
        <v>424</v>
      </c>
      <c r="P3263" t="s">
        <v>4577</v>
      </c>
    </row>
    <row r="3264" spans="1:16" x14ac:dyDescent="0.25">
      <c r="A3264" t="s">
        <v>0</v>
      </c>
      <c r="B3264" t="s">
        <v>4927</v>
      </c>
      <c r="C3264" t="s">
        <v>76</v>
      </c>
      <c r="D3264" t="s">
        <v>584</v>
      </c>
      <c r="E3264" t="s">
        <v>72</v>
      </c>
      <c r="F3264" t="b">
        <v>1</v>
      </c>
      <c r="G3264" t="s">
        <v>29</v>
      </c>
      <c r="H3264" s="1">
        <v>46061.001284722217</v>
      </c>
      <c r="I3264" t="b">
        <v>0</v>
      </c>
      <c r="J3264" t="b">
        <v>0</v>
      </c>
      <c r="K3264" t="s">
        <v>29</v>
      </c>
      <c r="L3264" t="s">
        <v>74</v>
      </c>
      <c r="M3264"/>
      <c r="N3264">
        <v>25</v>
      </c>
      <c r="O3264" t="s">
        <v>584</v>
      </c>
      <c r="P3264" t="s">
        <v>4661</v>
      </c>
    </row>
    <row r="3265" spans="1:16" x14ac:dyDescent="0.25">
      <c r="A3265" t="s">
        <v>3</v>
      </c>
      <c r="B3265" t="s">
        <v>2062</v>
      </c>
      <c r="C3265" t="s">
        <v>76</v>
      </c>
      <c r="D3265" t="s">
        <v>584</v>
      </c>
      <c r="E3265" t="s">
        <v>72</v>
      </c>
      <c r="F3265" t="b">
        <v>1</v>
      </c>
      <c r="G3265" t="s">
        <v>13</v>
      </c>
      <c r="H3265" s="1">
        <v>46061.001435185193</v>
      </c>
      <c r="I3265" t="b">
        <v>0</v>
      </c>
      <c r="J3265" t="b">
        <v>0</v>
      </c>
      <c r="K3265" t="s">
        <v>13</v>
      </c>
      <c r="L3265" t="s">
        <v>74</v>
      </c>
      <c r="M3265"/>
      <c r="N3265">
        <v>25</v>
      </c>
      <c r="O3265" t="s">
        <v>2063</v>
      </c>
    </row>
    <row r="3266" spans="1:16" x14ac:dyDescent="0.25">
      <c r="A3266" t="s">
        <v>0</v>
      </c>
      <c r="B3266" t="s">
        <v>6187</v>
      </c>
      <c r="C3266" t="s">
        <v>76</v>
      </c>
      <c r="D3266" t="s">
        <v>584</v>
      </c>
      <c r="E3266" t="s">
        <v>72</v>
      </c>
      <c r="F3266" t="b">
        <v>1</v>
      </c>
      <c r="G3266" t="s">
        <v>19</v>
      </c>
      <c r="H3266" s="1">
        <v>46061.001770833333</v>
      </c>
      <c r="I3266" t="b">
        <v>0</v>
      </c>
      <c r="J3266" t="b">
        <v>0</v>
      </c>
      <c r="K3266" t="s">
        <v>19</v>
      </c>
      <c r="L3266" t="s">
        <v>74</v>
      </c>
      <c r="M3266"/>
      <c r="N3266">
        <v>25</v>
      </c>
      <c r="O3266" t="s">
        <v>5193</v>
      </c>
      <c r="P3266" t="s">
        <v>2175</v>
      </c>
    </row>
    <row r="3267" spans="1:16" x14ac:dyDescent="0.25">
      <c r="A3267" t="s">
        <v>0</v>
      </c>
      <c r="B3267" t="s">
        <v>4923</v>
      </c>
      <c r="C3267" t="s">
        <v>76</v>
      </c>
      <c r="D3267" t="s">
        <v>584</v>
      </c>
      <c r="E3267" t="s">
        <v>72</v>
      </c>
      <c r="F3267" t="b">
        <v>1</v>
      </c>
      <c r="G3267" t="s">
        <v>31</v>
      </c>
      <c r="H3267" s="1">
        <v>46061.001956018517</v>
      </c>
      <c r="I3267" t="b">
        <v>0</v>
      </c>
      <c r="J3267" t="b">
        <v>0</v>
      </c>
      <c r="K3267" t="s">
        <v>31</v>
      </c>
      <c r="L3267" t="s">
        <v>74</v>
      </c>
      <c r="M3267"/>
      <c r="N3267">
        <v>25</v>
      </c>
      <c r="O3267" t="s">
        <v>424</v>
      </c>
      <c r="P3267" t="s">
        <v>4661</v>
      </c>
    </row>
    <row r="3268" spans="1:16" x14ac:dyDescent="0.25">
      <c r="A3268" t="s">
        <v>2</v>
      </c>
      <c r="B3268" t="s">
        <v>7661</v>
      </c>
      <c r="C3268" t="s">
        <v>76</v>
      </c>
      <c r="D3268" t="s">
        <v>584</v>
      </c>
      <c r="E3268" t="s">
        <v>72</v>
      </c>
      <c r="F3268" t="b">
        <v>1</v>
      </c>
      <c r="G3268" t="s">
        <v>33</v>
      </c>
      <c r="H3268" s="1">
        <v>46061.009768518517</v>
      </c>
      <c r="I3268" t="b">
        <v>1</v>
      </c>
      <c r="J3268" t="b">
        <v>0</v>
      </c>
      <c r="K3268" t="s">
        <v>33</v>
      </c>
      <c r="L3268" t="s">
        <v>74</v>
      </c>
      <c r="M3268"/>
      <c r="N3268">
        <v>25</v>
      </c>
      <c r="O3268" t="s">
        <v>584</v>
      </c>
      <c r="P3268" t="s">
        <v>426</v>
      </c>
    </row>
    <row r="3269" spans="1:16" x14ac:dyDescent="0.25">
      <c r="A3269" t="s">
        <v>0</v>
      </c>
      <c r="B3269" t="s">
        <v>8733</v>
      </c>
      <c r="C3269" t="s">
        <v>76</v>
      </c>
      <c r="D3269" t="s">
        <v>4633</v>
      </c>
      <c r="E3269" t="s">
        <v>59</v>
      </c>
      <c r="F3269" t="b">
        <v>1</v>
      </c>
      <c r="G3269" t="s">
        <v>42</v>
      </c>
      <c r="H3269" s="1">
        <v>46061.014120370368</v>
      </c>
      <c r="I3269" t="b">
        <v>0</v>
      </c>
      <c r="J3269" t="b">
        <v>0</v>
      </c>
      <c r="K3269" t="s">
        <v>42</v>
      </c>
      <c r="L3269" t="s">
        <v>60</v>
      </c>
      <c r="M3269">
        <v>37500</v>
      </c>
      <c r="N3269"/>
      <c r="O3269" t="s">
        <v>4642</v>
      </c>
      <c r="P3269" t="s">
        <v>6578</v>
      </c>
    </row>
    <row r="3270" spans="1:16" x14ac:dyDescent="0.25">
      <c r="A3270" t="s">
        <v>5</v>
      </c>
      <c r="B3270" t="s">
        <v>10163</v>
      </c>
      <c r="C3270" t="s">
        <v>76</v>
      </c>
      <c r="D3270" t="s">
        <v>141</v>
      </c>
      <c r="E3270" t="s">
        <v>88</v>
      </c>
      <c r="F3270" t="b">
        <v>1</v>
      </c>
      <c r="G3270" t="s">
        <v>65</v>
      </c>
      <c r="H3270" s="1">
        <v>46061.167534722219</v>
      </c>
      <c r="I3270" t="b">
        <v>1</v>
      </c>
      <c r="J3270" t="b">
        <v>0</v>
      </c>
      <c r="K3270" t="s">
        <v>41</v>
      </c>
      <c r="L3270" t="s">
        <v>74</v>
      </c>
      <c r="M3270"/>
      <c r="N3270">
        <v>14.5</v>
      </c>
      <c r="O3270" t="s">
        <v>141</v>
      </c>
      <c r="P3270" t="s">
        <v>1524</v>
      </c>
    </row>
    <row r="3271" spans="1:16" x14ac:dyDescent="0.25">
      <c r="A3271" t="s">
        <v>0</v>
      </c>
      <c r="B3271" t="s">
        <v>10164</v>
      </c>
      <c r="C3271" t="s">
        <v>150</v>
      </c>
      <c r="D3271" t="s">
        <v>4569</v>
      </c>
      <c r="E3271" t="s">
        <v>59</v>
      </c>
      <c r="F3271" t="b">
        <v>0</v>
      </c>
      <c r="G3271" t="s">
        <v>68</v>
      </c>
      <c r="H3271" s="1">
        <v>46061.292094907411</v>
      </c>
      <c r="I3271" t="b">
        <v>1</v>
      </c>
      <c r="J3271" t="b">
        <v>1</v>
      </c>
      <c r="K3271" t="s">
        <v>41</v>
      </c>
      <c r="L3271" t="s">
        <v>74</v>
      </c>
      <c r="M3271"/>
      <c r="N3271">
        <v>18.350000000000001</v>
      </c>
      <c r="O3271" t="s">
        <v>5148</v>
      </c>
      <c r="P3271" t="s">
        <v>4406</v>
      </c>
    </row>
    <row r="3272" spans="1:16" x14ac:dyDescent="0.25">
      <c r="A3272" t="s">
        <v>1</v>
      </c>
      <c r="B3272" t="s">
        <v>10165</v>
      </c>
      <c r="C3272" t="s">
        <v>2874</v>
      </c>
      <c r="D3272" t="s">
        <v>4569</v>
      </c>
      <c r="E3272" t="s">
        <v>59</v>
      </c>
      <c r="F3272" t="b">
        <v>0</v>
      </c>
      <c r="G3272" t="s">
        <v>17</v>
      </c>
      <c r="H3272" s="1">
        <v>46061.308912037042</v>
      </c>
      <c r="I3272" t="b">
        <v>1</v>
      </c>
      <c r="J3272" t="b">
        <v>0</v>
      </c>
      <c r="K3272" t="s">
        <v>17</v>
      </c>
      <c r="L3272" t="s">
        <v>74</v>
      </c>
      <c r="M3272"/>
      <c r="N3272">
        <v>49.375</v>
      </c>
      <c r="O3272" t="s">
        <v>1867</v>
      </c>
      <c r="P3272" t="s">
        <v>171</v>
      </c>
    </row>
    <row r="3273" spans="1:16" x14ac:dyDescent="0.25">
      <c r="A3273" t="s">
        <v>6</v>
      </c>
      <c r="B3273" t="s">
        <v>10166</v>
      </c>
      <c r="C3273" t="s">
        <v>92</v>
      </c>
      <c r="D3273" t="s">
        <v>2360</v>
      </c>
      <c r="E3273" t="s">
        <v>59</v>
      </c>
      <c r="F3273" t="b">
        <v>0</v>
      </c>
      <c r="G3273" t="s">
        <v>77</v>
      </c>
      <c r="H3273" s="1">
        <v>46061.334282407413</v>
      </c>
      <c r="I3273" t="b">
        <v>0</v>
      </c>
      <c r="J3273" t="b">
        <v>1</v>
      </c>
      <c r="K3273" t="s">
        <v>41</v>
      </c>
      <c r="L3273" t="s">
        <v>60</v>
      </c>
      <c r="M3273">
        <v>249500</v>
      </c>
      <c r="N3273"/>
      <c r="O3273" t="s">
        <v>402</v>
      </c>
      <c r="P3273" t="s">
        <v>3938</v>
      </c>
    </row>
    <row r="3274" spans="1:16" x14ac:dyDescent="0.25">
      <c r="A3274" t="s">
        <v>1</v>
      </c>
      <c r="B3274" t="s">
        <v>10167</v>
      </c>
      <c r="C3274" t="s">
        <v>688</v>
      </c>
      <c r="D3274" t="s">
        <v>4697</v>
      </c>
      <c r="E3274" t="s">
        <v>59</v>
      </c>
      <c r="F3274" t="b">
        <v>0</v>
      </c>
      <c r="G3274" t="s">
        <v>65</v>
      </c>
      <c r="H3274" s="1">
        <v>46061.334583333337</v>
      </c>
      <c r="I3274" t="b">
        <v>1</v>
      </c>
      <c r="J3274" t="b">
        <v>1</v>
      </c>
      <c r="K3274" t="s">
        <v>41</v>
      </c>
      <c r="L3274" t="s">
        <v>74</v>
      </c>
      <c r="M3274"/>
      <c r="N3274">
        <v>90</v>
      </c>
      <c r="O3274" t="s">
        <v>110</v>
      </c>
      <c r="P3274" t="s">
        <v>10168</v>
      </c>
    </row>
    <row r="3275" spans="1:16" x14ac:dyDescent="0.25">
      <c r="A3275" t="s">
        <v>5</v>
      </c>
      <c r="B3275" t="s">
        <v>10169</v>
      </c>
      <c r="C3275" t="s">
        <v>92</v>
      </c>
      <c r="D3275" t="s">
        <v>2360</v>
      </c>
      <c r="E3275" t="s">
        <v>59</v>
      </c>
      <c r="F3275" t="b">
        <v>0</v>
      </c>
      <c r="G3275" t="s">
        <v>65</v>
      </c>
      <c r="H3275" s="1">
        <v>46061.334664351853</v>
      </c>
      <c r="I3275" t="b">
        <v>0</v>
      </c>
      <c r="J3275" t="b">
        <v>1</v>
      </c>
      <c r="K3275" t="s">
        <v>41</v>
      </c>
      <c r="L3275" t="s">
        <v>60</v>
      </c>
      <c r="M3275">
        <v>209500</v>
      </c>
      <c r="N3275"/>
      <c r="O3275" t="s">
        <v>402</v>
      </c>
      <c r="P3275" t="s">
        <v>10170</v>
      </c>
    </row>
    <row r="3276" spans="1:16" x14ac:dyDescent="0.25">
      <c r="A3276" t="s">
        <v>0</v>
      </c>
      <c r="B3276" t="s">
        <v>10171</v>
      </c>
      <c r="C3276" t="s">
        <v>4665</v>
      </c>
      <c r="D3276" t="s">
        <v>4531</v>
      </c>
      <c r="E3276" t="s">
        <v>59</v>
      </c>
      <c r="F3276" t="b">
        <v>0</v>
      </c>
      <c r="G3276" t="s">
        <v>4666</v>
      </c>
      <c r="H3276" s="1">
        <v>46061.340509259258</v>
      </c>
      <c r="I3276" t="b">
        <v>0</v>
      </c>
      <c r="J3276" t="b">
        <v>0</v>
      </c>
      <c r="K3276" t="s">
        <v>4666</v>
      </c>
      <c r="L3276" t="s">
        <v>60</v>
      </c>
      <c r="M3276">
        <v>500000</v>
      </c>
      <c r="N3276"/>
      <c r="O3276" t="s">
        <v>10172</v>
      </c>
    </row>
    <row r="3277" spans="1:16" x14ac:dyDescent="0.25">
      <c r="A3277" t="s">
        <v>1</v>
      </c>
      <c r="B3277" t="s">
        <v>10167</v>
      </c>
      <c r="C3277" t="s">
        <v>434</v>
      </c>
      <c r="D3277" t="s">
        <v>4697</v>
      </c>
      <c r="E3277" t="s">
        <v>59</v>
      </c>
      <c r="F3277" t="b">
        <v>0</v>
      </c>
      <c r="G3277" t="s">
        <v>63</v>
      </c>
      <c r="H3277" s="1">
        <v>46061.343657407408</v>
      </c>
      <c r="I3277" t="b">
        <v>1</v>
      </c>
      <c r="J3277" t="b">
        <v>1</v>
      </c>
      <c r="K3277" t="s">
        <v>41</v>
      </c>
      <c r="L3277" t="s">
        <v>74</v>
      </c>
      <c r="M3277"/>
      <c r="N3277">
        <v>90</v>
      </c>
      <c r="O3277" t="s">
        <v>110</v>
      </c>
      <c r="P3277" t="s">
        <v>10168</v>
      </c>
    </row>
    <row r="3278" spans="1:16" x14ac:dyDescent="0.25">
      <c r="A3278" t="s">
        <v>2</v>
      </c>
      <c r="B3278" t="s">
        <v>1245</v>
      </c>
      <c r="C3278" t="s">
        <v>76</v>
      </c>
      <c r="D3278" t="s">
        <v>10173</v>
      </c>
      <c r="E3278" t="s">
        <v>59</v>
      </c>
      <c r="F3278" t="b">
        <v>1</v>
      </c>
      <c r="G3278" t="s">
        <v>13</v>
      </c>
      <c r="H3278" s="1">
        <v>46061.418576388889</v>
      </c>
      <c r="I3278" t="b">
        <v>0</v>
      </c>
      <c r="J3278" t="b">
        <v>0</v>
      </c>
      <c r="K3278" t="s">
        <v>13</v>
      </c>
      <c r="L3278" t="s">
        <v>60</v>
      </c>
      <c r="M3278">
        <v>143000</v>
      </c>
      <c r="N3278"/>
      <c r="O3278" t="s">
        <v>10174</v>
      </c>
      <c r="P3278" t="s">
        <v>85</v>
      </c>
    </row>
    <row r="3279" spans="1:16" x14ac:dyDescent="0.25">
      <c r="A3279" t="s">
        <v>4</v>
      </c>
      <c r="B3279" t="s">
        <v>10175</v>
      </c>
      <c r="C3279" t="s">
        <v>79</v>
      </c>
      <c r="D3279" t="s">
        <v>4526</v>
      </c>
      <c r="E3279" t="s">
        <v>59</v>
      </c>
      <c r="F3279" t="b">
        <v>0</v>
      </c>
      <c r="G3279" t="s">
        <v>77</v>
      </c>
      <c r="H3279" s="1">
        <v>46061.459745370368</v>
      </c>
      <c r="I3279" t="b">
        <v>0</v>
      </c>
      <c r="J3279" t="b">
        <v>1</v>
      </c>
      <c r="K3279" t="s">
        <v>41</v>
      </c>
      <c r="L3279" t="s">
        <v>60</v>
      </c>
      <c r="M3279">
        <v>273110</v>
      </c>
      <c r="N3279"/>
      <c r="O3279" t="s">
        <v>3717</v>
      </c>
      <c r="P3279" t="s">
        <v>10176</v>
      </c>
    </row>
    <row r="3280" spans="1:16" x14ac:dyDescent="0.25">
      <c r="A3280" t="s">
        <v>0</v>
      </c>
      <c r="B3280" t="s">
        <v>10177</v>
      </c>
      <c r="C3280" t="s">
        <v>143</v>
      </c>
      <c r="D3280" t="s">
        <v>4569</v>
      </c>
      <c r="E3280" t="s">
        <v>59</v>
      </c>
      <c r="F3280" t="b">
        <v>0</v>
      </c>
      <c r="G3280" t="s">
        <v>63</v>
      </c>
      <c r="H3280" s="1">
        <v>46061.468576388892</v>
      </c>
      <c r="I3280" t="b">
        <v>0</v>
      </c>
      <c r="J3280" t="b">
        <v>0</v>
      </c>
      <c r="K3280" t="s">
        <v>41</v>
      </c>
      <c r="L3280" t="s">
        <v>74</v>
      </c>
      <c r="M3280"/>
      <c r="N3280">
        <v>18</v>
      </c>
      <c r="O3280" t="s">
        <v>10178</v>
      </c>
      <c r="P3280" t="s">
        <v>10179</v>
      </c>
    </row>
    <row r="3281" spans="1:16" x14ac:dyDescent="0.25">
      <c r="A3281" t="s">
        <v>0</v>
      </c>
      <c r="B3281" t="s">
        <v>7474</v>
      </c>
      <c r="C3281" t="s">
        <v>1614</v>
      </c>
      <c r="D3281" t="s">
        <v>4526</v>
      </c>
      <c r="E3281" t="s">
        <v>59</v>
      </c>
      <c r="F3281" t="b">
        <v>0</v>
      </c>
      <c r="G3281" t="s">
        <v>89</v>
      </c>
      <c r="H3281" s="1">
        <v>46061.500601851847</v>
      </c>
      <c r="I3281" t="b">
        <v>0</v>
      </c>
      <c r="J3281" t="b">
        <v>1</v>
      </c>
      <c r="K3281" t="s">
        <v>41</v>
      </c>
      <c r="L3281" t="s">
        <v>60</v>
      </c>
      <c r="M3281">
        <v>120500</v>
      </c>
      <c r="N3281"/>
      <c r="O3281" t="s">
        <v>2867</v>
      </c>
    </row>
    <row r="3282" spans="1:16" x14ac:dyDescent="0.25">
      <c r="A3282" t="s">
        <v>4</v>
      </c>
      <c r="B3282" t="s">
        <v>10180</v>
      </c>
      <c r="C3282" t="s">
        <v>396</v>
      </c>
      <c r="D3282" t="s">
        <v>2360</v>
      </c>
      <c r="E3282" t="s">
        <v>59</v>
      </c>
      <c r="F3282" t="b">
        <v>0</v>
      </c>
      <c r="G3282" t="s">
        <v>68</v>
      </c>
      <c r="H3282" s="1">
        <v>46061.583784722221</v>
      </c>
      <c r="I3282" t="b">
        <v>0</v>
      </c>
      <c r="J3282" t="b">
        <v>0</v>
      </c>
      <c r="K3282" t="s">
        <v>41</v>
      </c>
      <c r="L3282" t="s">
        <v>60</v>
      </c>
      <c r="M3282">
        <v>90000</v>
      </c>
      <c r="N3282"/>
      <c r="O3282" t="s">
        <v>10181</v>
      </c>
      <c r="P3282" t="s">
        <v>3656</v>
      </c>
    </row>
    <row r="3283" spans="1:16" x14ac:dyDescent="0.25">
      <c r="A3283" t="s">
        <v>2</v>
      </c>
      <c r="B3283" t="s">
        <v>10182</v>
      </c>
      <c r="C3283" t="s">
        <v>451</v>
      </c>
      <c r="D3283" t="s">
        <v>4751</v>
      </c>
      <c r="E3283" t="s">
        <v>59</v>
      </c>
      <c r="F3283" t="b">
        <v>0</v>
      </c>
      <c r="G3283" t="s">
        <v>65</v>
      </c>
      <c r="H3283" s="1">
        <v>46061.584201388891</v>
      </c>
      <c r="I3283" t="b">
        <v>0</v>
      </c>
      <c r="J3283" t="b">
        <v>1</v>
      </c>
      <c r="K3283" t="s">
        <v>41</v>
      </c>
      <c r="L3283" t="s">
        <v>60</v>
      </c>
      <c r="M3283">
        <v>97104.5</v>
      </c>
      <c r="N3283"/>
      <c r="O3283" t="s">
        <v>5024</v>
      </c>
      <c r="P3283" t="s">
        <v>10183</v>
      </c>
    </row>
    <row r="3284" spans="1:16" x14ac:dyDescent="0.25">
      <c r="A3284" t="s">
        <v>1</v>
      </c>
      <c r="B3284" t="s">
        <v>10184</v>
      </c>
      <c r="C3284" t="s">
        <v>76</v>
      </c>
      <c r="D3284" t="s">
        <v>4622</v>
      </c>
      <c r="E3284" t="s">
        <v>59</v>
      </c>
      <c r="F3284" t="b">
        <v>1</v>
      </c>
      <c r="G3284" t="s">
        <v>21</v>
      </c>
      <c r="H3284" s="1">
        <v>46061.596620370372</v>
      </c>
      <c r="I3284" t="b">
        <v>1</v>
      </c>
      <c r="J3284" t="b">
        <v>0</v>
      </c>
      <c r="K3284" t="s">
        <v>21</v>
      </c>
      <c r="L3284" t="s">
        <v>60</v>
      </c>
      <c r="M3284">
        <v>45000</v>
      </c>
      <c r="N3284"/>
      <c r="O3284" t="s">
        <v>7324</v>
      </c>
      <c r="P3284" t="s">
        <v>10185</v>
      </c>
    </row>
    <row r="3285" spans="1:16" x14ac:dyDescent="0.25">
      <c r="A3285" t="s">
        <v>1</v>
      </c>
      <c r="B3285" t="s">
        <v>10184</v>
      </c>
      <c r="C3285" t="s">
        <v>76</v>
      </c>
      <c r="D3285" t="s">
        <v>4622</v>
      </c>
      <c r="E3285" t="s">
        <v>59</v>
      </c>
      <c r="F3285" t="b">
        <v>1</v>
      </c>
      <c r="G3285" t="s">
        <v>32</v>
      </c>
      <c r="H3285" s="1">
        <v>46061.596701388888</v>
      </c>
      <c r="I3285" t="b">
        <v>1</v>
      </c>
      <c r="J3285" t="b">
        <v>0</v>
      </c>
      <c r="K3285" t="s">
        <v>32</v>
      </c>
      <c r="L3285" t="s">
        <v>60</v>
      </c>
      <c r="M3285">
        <v>45000</v>
      </c>
      <c r="N3285"/>
      <c r="O3285" t="s">
        <v>7324</v>
      </c>
      <c r="P3285" t="s">
        <v>10185</v>
      </c>
    </row>
    <row r="3286" spans="1:16" x14ac:dyDescent="0.25">
      <c r="A3286" t="s">
        <v>1</v>
      </c>
      <c r="B3286" t="s">
        <v>10186</v>
      </c>
      <c r="C3286" t="s">
        <v>10187</v>
      </c>
      <c r="D3286" t="s">
        <v>4587</v>
      </c>
      <c r="E3286" t="s">
        <v>59</v>
      </c>
      <c r="F3286" t="b">
        <v>0</v>
      </c>
      <c r="G3286" t="s">
        <v>68</v>
      </c>
      <c r="H3286" s="1">
        <v>46061.626562500001</v>
      </c>
      <c r="I3286" t="b">
        <v>0</v>
      </c>
      <c r="J3286" t="b">
        <v>1</v>
      </c>
      <c r="K3286" t="s">
        <v>41</v>
      </c>
      <c r="L3286" t="s">
        <v>60</v>
      </c>
      <c r="M3286">
        <v>85728</v>
      </c>
      <c r="N3286"/>
      <c r="O3286" t="s">
        <v>10188</v>
      </c>
      <c r="P3286" t="s">
        <v>10189</v>
      </c>
    </row>
    <row r="3287" spans="1:16" x14ac:dyDescent="0.25">
      <c r="A3287" t="s">
        <v>6</v>
      </c>
      <c r="B3287" t="s">
        <v>10190</v>
      </c>
      <c r="C3287" t="s">
        <v>76</v>
      </c>
      <c r="D3287" t="s">
        <v>5251</v>
      </c>
      <c r="E3287" t="s">
        <v>59</v>
      </c>
      <c r="F3287" t="b">
        <v>1</v>
      </c>
      <c r="G3287" t="s">
        <v>13</v>
      </c>
      <c r="H3287" s="1">
        <v>46061.668645833342</v>
      </c>
      <c r="I3287" t="b">
        <v>1</v>
      </c>
      <c r="J3287" t="b">
        <v>0</v>
      </c>
      <c r="K3287" t="s">
        <v>13</v>
      </c>
      <c r="L3287" t="s">
        <v>60</v>
      </c>
      <c r="M3287">
        <v>226000</v>
      </c>
      <c r="N3287"/>
      <c r="O3287" t="s">
        <v>1709</v>
      </c>
      <c r="P3287" t="s">
        <v>310</v>
      </c>
    </row>
    <row r="3288" spans="1:16" x14ac:dyDescent="0.25">
      <c r="A3288" t="s">
        <v>1</v>
      </c>
      <c r="B3288" t="s">
        <v>10191</v>
      </c>
      <c r="C3288" t="s">
        <v>40</v>
      </c>
      <c r="D3288" t="s">
        <v>5798</v>
      </c>
      <c r="F3288" t="b">
        <v>0</v>
      </c>
      <c r="G3288" t="s">
        <v>40</v>
      </c>
      <c r="H3288" s="1">
        <v>46061.711319444446</v>
      </c>
      <c r="I3288" t="b">
        <v>1</v>
      </c>
      <c r="J3288" t="b">
        <v>0</v>
      </c>
      <c r="K3288" t="s">
        <v>40</v>
      </c>
      <c r="L3288" t="s">
        <v>74</v>
      </c>
      <c r="M3288"/>
      <c r="N3288">
        <v>65</v>
      </c>
      <c r="O3288" t="s">
        <v>4596</v>
      </c>
    </row>
    <row r="3289" spans="1:16" x14ac:dyDescent="0.25">
      <c r="A3289" t="s">
        <v>3</v>
      </c>
      <c r="B3289" t="s">
        <v>4910</v>
      </c>
      <c r="C3289" t="s">
        <v>10192</v>
      </c>
      <c r="D3289" t="s">
        <v>4633</v>
      </c>
      <c r="E3289" t="s">
        <v>59</v>
      </c>
      <c r="F3289" t="b">
        <v>0</v>
      </c>
      <c r="G3289" t="s">
        <v>21</v>
      </c>
      <c r="H3289" s="1">
        <v>46061.72152777778</v>
      </c>
      <c r="I3289" t="b">
        <v>0</v>
      </c>
      <c r="J3289" t="b">
        <v>0</v>
      </c>
      <c r="K3289" t="s">
        <v>21</v>
      </c>
      <c r="L3289" t="s">
        <v>60</v>
      </c>
      <c r="M3289">
        <v>3500000</v>
      </c>
      <c r="N3289"/>
      <c r="O3289" t="s">
        <v>4912</v>
      </c>
      <c r="P3289" t="s">
        <v>4913</v>
      </c>
    </row>
    <row r="3290" spans="1:16" x14ac:dyDescent="0.25">
      <c r="A3290" t="s">
        <v>1</v>
      </c>
      <c r="B3290" t="s">
        <v>10193</v>
      </c>
      <c r="C3290" t="s">
        <v>115</v>
      </c>
      <c r="D3290" t="s">
        <v>5349</v>
      </c>
      <c r="E3290" t="s">
        <v>59</v>
      </c>
      <c r="F3290" t="b">
        <v>0</v>
      </c>
      <c r="G3290" t="s">
        <v>65</v>
      </c>
      <c r="H3290" s="1">
        <v>46061.751250000001</v>
      </c>
      <c r="I3290" t="b">
        <v>0</v>
      </c>
      <c r="J3290" t="b">
        <v>1</v>
      </c>
      <c r="K3290" t="s">
        <v>41</v>
      </c>
      <c r="L3290" t="s">
        <v>60</v>
      </c>
      <c r="M3290">
        <v>176500</v>
      </c>
      <c r="N3290"/>
      <c r="O3290" t="s">
        <v>116</v>
      </c>
      <c r="P3290" t="s">
        <v>10066</v>
      </c>
    </row>
    <row r="3291" spans="1:16" x14ac:dyDescent="0.25">
      <c r="A3291" t="s">
        <v>1</v>
      </c>
      <c r="B3291" t="s">
        <v>10194</v>
      </c>
      <c r="C3291" t="s">
        <v>10195</v>
      </c>
      <c r="D3291" t="s">
        <v>4756</v>
      </c>
      <c r="E3291" t="s">
        <v>59</v>
      </c>
      <c r="F3291" t="b">
        <v>0</v>
      </c>
      <c r="G3291" t="s">
        <v>65</v>
      </c>
      <c r="H3291" s="1">
        <v>46061.751331018517</v>
      </c>
      <c r="I3291" t="b">
        <v>0</v>
      </c>
      <c r="J3291" t="b">
        <v>0</v>
      </c>
      <c r="K3291" t="s">
        <v>41</v>
      </c>
      <c r="L3291" t="s">
        <v>60</v>
      </c>
      <c r="M3291">
        <v>141405.5</v>
      </c>
      <c r="N3291"/>
      <c r="O3291" t="s">
        <v>10196</v>
      </c>
      <c r="P3291" t="s">
        <v>10197</v>
      </c>
    </row>
    <row r="3292" spans="1:16" x14ac:dyDescent="0.25">
      <c r="A3292" t="s">
        <v>1</v>
      </c>
      <c r="B3292" t="s">
        <v>10193</v>
      </c>
      <c r="C3292" t="s">
        <v>115</v>
      </c>
      <c r="D3292" t="s">
        <v>5349</v>
      </c>
      <c r="E3292" t="s">
        <v>59</v>
      </c>
      <c r="F3292" t="b">
        <v>0</v>
      </c>
      <c r="G3292" t="s">
        <v>63</v>
      </c>
      <c r="H3292" s="1">
        <v>46061.760324074072</v>
      </c>
      <c r="I3292" t="b">
        <v>0</v>
      </c>
      <c r="J3292" t="b">
        <v>1</v>
      </c>
      <c r="K3292" t="s">
        <v>41</v>
      </c>
      <c r="L3292" t="s">
        <v>60</v>
      </c>
      <c r="M3292">
        <v>176500</v>
      </c>
      <c r="N3292"/>
      <c r="O3292" t="s">
        <v>116</v>
      </c>
      <c r="P3292" t="s">
        <v>10066</v>
      </c>
    </row>
    <row r="3293" spans="1:16" x14ac:dyDescent="0.25">
      <c r="A3293" t="s">
        <v>0</v>
      </c>
      <c r="B3293" t="s">
        <v>8477</v>
      </c>
      <c r="C3293" t="s">
        <v>40</v>
      </c>
      <c r="D3293" t="s">
        <v>4526</v>
      </c>
      <c r="E3293" t="s">
        <v>59</v>
      </c>
      <c r="F3293" t="b">
        <v>0</v>
      </c>
      <c r="G3293" t="s">
        <v>40</v>
      </c>
      <c r="H3293" s="1">
        <v>46061.836076388892</v>
      </c>
      <c r="I3293" t="b">
        <v>1</v>
      </c>
      <c r="J3293" t="b">
        <v>0</v>
      </c>
      <c r="K3293" t="s">
        <v>40</v>
      </c>
      <c r="L3293" t="s">
        <v>60</v>
      </c>
      <c r="M3293">
        <v>150000</v>
      </c>
      <c r="N3293"/>
      <c r="O3293" t="s">
        <v>2085</v>
      </c>
      <c r="P3293" t="s">
        <v>579</v>
      </c>
    </row>
    <row r="3294" spans="1:16" x14ac:dyDescent="0.25">
      <c r="A3294" t="s">
        <v>3</v>
      </c>
      <c r="B3294" t="s">
        <v>286</v>
      </c>
      <c r="C3294" t="s">
        <v>901</v>
      </c>
      <c r="D3294" t="s">
        <v>4526</v>
      </c>
      <c r="E3294" t="s">
        <v>88</v>
      </c>
      <c r="F3294" t="b">
        <v>0</v>
      </c>
      <c r="G3294" t="s">
        <v>77</v>
      </c>
      <c r="H3294" s="1">
        <v>46061.875138888892</v>
      </c>
      <c r="I3294" t="b">
        <v>0</v>
      </c>
      <c r="J3294" t="b">
        <v>0</v>
      </c>
      <c r="K3294" t="s">
        <v>41</v>
      </c>
      <c r="L3294" t="s">
        <v>74</v>
      </c>
      <c r="M3294"/>
      <c r="N3294">
        <v>47.5</v>
      </c>
      <c r="O3294" t="s">
        <v>10198</v>
      </c>
      <c r="P3294" t="s">
        <v>10199</v>
      </c>
    </row>
    <row r="3295" spans="1:16" x14ac:dyDescent="0.25">
      <c r="A3295" t="s">
        <v>5</v>
      </c>
      <c r="B3295" t="s">
        <v>10200</v>
      </c>
      <c r="C3295" t="s">
        <v>112</v>
      </c>
      <c r="D3295" t="s">
        <v>4526</v>
      </c>
      <c r="E3295" t="s">
        <v>59</v>
      </c>
      <c r="F3295" t="b">
        <v>0</v>
      </c>
      <c r="G3295" t="s">
        <v>89</v>
      </c>
      <c r="H3295" s="1">
        <v>46061.876643518517</v>
      </c>
      <c r="I3295" t="b">
        <v>1</v>
      </c>
      <c r="J3295" t="b">
        <v>0</v>
      </c>
      <c r="K3295" t="s">
        <v>41</v>
      </c>
      <c r="L3295" t="s">
        <v>60</v>
      </c>
      <c r="M3295">
        <v>225000</v>
      </c>
      <c r="N3295"/>
      <c r="O3295" t="s">
        <v>10201</v>
      </c>
      <c r="P3295" t="s">
        <v>3466</v>
      </c>
    </row>
    <row r="3296" spans="1:16" x14ac:dyDescent="0.25">
      <c r="A3296" t="s">
        <v>0</v>
      </c>
      <c r="B3296" t="s">
        <v>10202</v>
      </c>
      <c r="C3296" t="s">
        <v>75</v>
      </c>
      <c r="D3296" t="s">
        <v>4587</v>
      </c>
      <c r="E3296" t="s">
        <v>59</v>
      </c>
      <c r="F3296" t="b">
        <v>0</v>
      </c>
      <c r="G3296" t="s">
        <v>65</v>
      </c>
      <c r="H3296" s="1">
        <v>46062.000081018523</v>
      </c>
      <c r="I3296" t="b">
        <v>0</v>
      </c>
      <c r="J3296" t="b">
        <v>1</v>
      </c>
      <c r="K3296" t="s">
        <v>41</v>
      </c>
      <c r="L3296" t="s">
        <v>60</v>
      </c>
      <c r="M3296">
        <v>90000</v>
      </c>
      <c r="N3296"/>
      <c r="O3296" t="s">
        <v>1632</v>
      </c>
      <c r="P3296" t="s">
        <v>10203</v>
      </c>
    </row>
    <row r="3297" spans="1:16" x14ac:dyDescent="0.25">
      <c r="A3297" t="s">
        <v>0</v>
      </c>
      <c r="B3297" t="s">
        <v>10204</v>
      </c>
      <c r="C3297" t="s">
        <v>1441</v>
      </c>
      <c r="D3297" t="s">
        <v>4587</v>
      </c>
      <c r="E3297" t="s">
        <v>59</v>
      </c>
      <c r="F3297" t="b">
        <v>0</v>
      </c>
      <c r="G3297" t="s">
        <v>65</v>
      </c>
      <c r="H3297" s="1">
        <v>46062.000081018523</v>
      </c>
      <c r="I3297" t="b">
        <v>1</v>
      </c>
      <c r="J3297" t="b">
        <v>1</v>
      </c>
      <c r="K3297" t="s">
        <v>41</v>
      </c>
      <c r="L3297" t="s">
        <v>60</v>
      </c>
      <c r="M3297">
        <v>64000</v>
      </c>
      <c r="N3297"/>
      <c r="O3297" t="s">
        <v>7675</v>
      </c>
      <c r="P3297" t="s">
        <v>3812</v>
      </c>
    </row>
    <row r="3298" spans="1:16" x14ac:dyDescent="0.25">
      <c r="A3298" t="s">
        <v>1</v>
      </c>
      <c r="B3298" t="s">
        <v>10205</v>
      </c>
      <c r="C3298" t="s">
        <v>908</v>
      </c>
      <c r="D3298" t="s">
        <v>4587</v>
      </c>
      <c r="E3298" t="s">
        <v>59</v>
      </c>
      <c r="F3298" t="b">
        <v>0</v>
      </c>
      <c r="G3298" t="s">
        <v>77</v>
      </c>
      <c r="H3298" s="1">
        <v>46062.00141203704</v>
      </c>
      <c r="I3298" t="b">
        <v>0</v>
      </c>
      <c r="J3298" t="b">
        <v>0</v>
      </c>
      <c r="K3298" t="s">
        <v>41</v>
      </c>
      <c r="L3298" t="s">
        <v>60</v>
      </c>
      <c r="M3298">
        <v>85000</v>
      </c>
      <c r="N3298"/>
      <c r="O3298" t="s">
        <v>1197</v>
      </c>
      <c r="P3298" t="s">
        <v>1392</v>
      </c>
    </row>
    <row r="3299" spans="1:16" x14ac:dyDescent="0.25">
      <c r="A3299" t="s">
        <v>1</v>
      </c>
      <c r="B3299" t="s">
        <v>10205</v>
      </c>
      <c r="C3299" t="s">
        <v>908</v>
      </c>
      <c r="D3299" t="s">
        <v>4587</v>
      </c>
      <c r="E3299" t="s">
        <v>59</v>
      </c>
      <c r="F3299" t="b">
        <v>0</v>
      </c>
      <c r="G3299" t="s">
        <v>89</v>
      </c>
      <c r="H3299" s="1">
        <v>46062.001666666663</v>
      </c>
      <c r="I3299" t="b">
        <v>0</v>
      </c>
      <c r="J3299" t="b">
        <v>0</v>
      </c>
      <c r="K3299" t="s">
        <v>41</v>
      </c>
      <c r="L3299" t="s">
        <v>60</v>
      </c>
      <c r="M3299">
        <v>85000</v>
      </c>
      <c r="N3299"/>
      <c r="O3299" t="s">
        <v>1197</v>
      </c>
      <c r="P3299" t="s">
        <v>2909</v>
      </c>
    </row>
    <row r="3300" spans="1:16" x14ac:dyDescent="0.25">
      <c r="A3300" t="s">
        <v>0</v>
      </c>
      <c r="B3300" t="s">
        <v>10206</v>
      </c>
      <c r="C3300" t="s">
        <v>13</v>
      </c>
      <c r="D3300" t="s">
        <v>4637</v>
      </c>
      <c r="F3300" t="b">
        <v>0</v>
      </c>
      <c r="G3300" t="s">
        <v>13</v>
      </c>
      <c r="H3300" s="1">
        <v>46062.001944444448</v>
      </c>
      <c r="I3300" t="b">
        <v>1</v>
      </c>
      <c r="J3300" t="b">
        <v>0</v>
      </c>
      <c r="K3300" t="s">
        <v>13</v>
      </c>
      <c r="L3300" t="s">
        <v>74</v>
      </c>
      <c r="M3300"/>
      <c r="N3300">
        <v>35</v>
      </c>
      <c r="O3300" t="s">
        <v>4596</v>
      </c>
      <c r="P3300" t="s">
        <v>2245</v>
      </c>
    </row>
    <row r="3301" spans="1:16" x14ac:dyDescent="0.25">
      <c r="A3301" t="s">
        <v>3</v>
      </c>
      <c r="B3301" t="s">
        <v>8932</v>
      </c>
      <c r="C3301" t="s">
        <v>76</v>
      </c>
      <c r="D3301" t="s">
        <v>584</v>
      </c>
      <c r="E3301" t="s">
        <v>72</v>
      </c>
      <c r="F3301" t="b">
        <v>1</v>
      </c>
      <c r="G3301" t="s">
        <v>13</v>
      </c>
      <c r="H3301" s="1">
        <v>46062.001944444448</v>
      </c>
      <c r="I3301" t="b">
        <v>0</v>
      </c>
      <c r="J3301" t="b">
        <v>0</v>
      </c>
      <c r="K3301" t="s">
        <v>13</v>
      </c>
      <c r="L3301" t="s">
        <v>74</v>
      </c>
      <c r="M3301"/>
      <c r="N3301">
        <v>25</v>
      </c>
      <c r="O3301" t="s">
        <v>2063</v>
      </c>
      <c r="P3301" t="s">
        <v>3812</v>
      </c>
    </row>
    <row r="3302" spans="1:16" x14ac:dyDescent="0.25">
      <c r="A3302" t="s">
        <v>0</v>
      </c>
      <c r="B3302" t="s">
        <v>7798</v>
      </c>
      <c r="C3302" t="s">
        <v>76</v>
      </c>
      <c r="D3302" t="s">
        <v>584</v>
      </c>
      <c r="E3302" t="s">
        <v>72</v>
      </c>
      <c r="F3302" t="b">
        <v>1</v>
      </c>
      <c r="G3302" t="s">
        <v>40</v>
      </c>
      <c r="H3302" s="1">
        <v>46062.002743055556</v>
      </c>
      <c r="I3302" t="b">
        <v>1</v>
      </c>
      <c r="J3302" t="b">
        <v>0</v>
      </c>
      <c r="K3302" t="s">
        <v>40</v>
      </c>
      <c r="L3302" t="s">
        <v>74</v>
      </c>
      <c r="M3302"/>
      <c r="N3302">
        <v>25</v>
      </c>
      <c r="O3302" t="s">
        <v>584</v>
      </c>
      <c r="P3302" t="s">
        <v>219</v>
      </c>
    </row>
    <row r="3303" spans="1:16" x14ac:dyDescent="0.25">
      <c r="A3303" t="s">
        <v>9</v>
      </c>
      <c r="B3303" t="s">
        <v>10207</v>
      </c>
      <c r="C3303" t="s">
        <v>10208</v>
      </c>
      <c r="D3303" t="s">
        <v>4587</v>
      </c>
      <c r="E3303" t="s">
        <v>59</v>
      </c>
      <c r="F3303" t="b">
        <v>0</v>
      </c>
      <c r="G3303" t="s">
        <v>63</v>
      </c>
      <c r="H3303" s="1">
        <v>46062.01021990741</v>
      </c>
      <c r="I3303" t="b">
        <v>0</v>
      </c>
      <c r="J3303" t="b">
        <v>0</v>
      </c>
      <c r="K3303" t="s">
        <v>41</v>
      </c>
      <c r="L3303" t="s">
        <v>60</v>
      </c>
      <c r="M3303">
        <v>109000</v>
      </c>
      <c r="N3303"/>
      <c r="O3303" t="s">
        <v>10209</v>
      </c>
    </row>
    <row r="3304" spans="1:16" x14ac:dyDescent="0.25">
      <c r="A3304" t="s">
        <v>0</v>
      </c>
      <c r="B3304" t="s">
        <v>289</v>
      </c>
      <c r="C3304" t="s">
        <v>172</v>
      </c>
      <c r="D3304" t="s">
        <v>4346</v>
      </c>
      <c r="E3304" t="s">
        <v>72</v>
      </c>
      <c r="F3304" t="b">
        <v>0</v>
      </c>
      <c r="G3304" t="s">
        <v>68</v>
      </c>
      <c r="H3304" s="1">
        <v>46062.083761574067</v>
      </c>
      <c r="I3304" t="b">
        <v>1</v>
      </c>
      <c r="J3304" t="b">
        <v>1</v>
      </c>
      <c r="K3304" t="s">
        <v>41</v>
      </c>
      <c r="L3304" t="s">
        <v>60</v>
      </c>
      <c r="M3304">
        <v>56340.555</v>
      </c>
      <c r="N3304"/>
      <c r="O3304" t="s">
        <v>10210</v>
      </c>
      <c r="P3304" t="s">
        <v>2908</v>
      </c>
    </row>
    <row r="3305" spans="1:16" x14ac:dyDescent="0.25">
      <c r="A3305" t="s">
        <v>2</v>
      </c>
      <c r="B3305" t="s">
        <v>10211</v>
      </c>
      <c r="C3305" t="s">
        <v>76</v>
      </c>
      <c r="D3305" t="s">
        <v>4526</v>
      </c>
      <c r="E3305" t="s">
        <v>132</v>
      </c>
      <c r="F3305" t="b">
        <v>1</v>
      </c>
      <c r="G3305" t="s">
        <v>13</v>
      </c>
      <c r="H3305" s="1">
        <v>46062.126979166656</v>
      </c>
      <c r="I3305" t="b">
        <v>0</v>
      </c>
      <c r="J3305" t="b">
        <v>0</v>
      </c>
      <c r="K3305" t="s">
        <v>13</v>
      </c>
      <c r="L3305" t="s">
        <v>74</v>
      </c>
      <c r="M3305"/>
      <c r="N3305">
        <v>70</v>
      </c>
      <c r="O3305" t="s">
        <v>5046</v>
      </c>
      <c r="P3305" t="s">
        <v>5543</v>
      </c>
    </row>
    <row r="3306" spans="1:16" x14ac:dyDescent="0.25">
      <c r="A3306" t="s">
        <v>2</v>
      </c>
      <c r="B3306" t="s">
        <v>661</v>
      </c>
      <c r="C3306" t="s">
        <v>76</v>
      </c>
      <c r="D3306" t="s">
        <v>4526</v>
      </c>
      <c r="E3306" t="s">
        <v>132</v>
      </c>
      <c r="F3306" t="b">
        <v>1</v>
      </c>
      <c r="G3306" t="s">
        <v>13</v>
      </c>
      <c r="H3306" s="1">
        <v>46062.126979166656</v>
      </c>
      <c r="I3306" t="b">
        <v>0</v>
      </c>
      <c r="J3306" t="b">
        <v>0</v>
      </c>
      <c r="K3306" t="s">
        <v>13</v>
      </c>
      <c r="L3306" t="s">
        <v>74</v>
      </c>
      <c r="M3306"/>
      <c r="N3306">
        <v>70</v>
      </c>
      <c r="O3306" t="s">
        <v>5046</v>
      </c>
      <c r="P3306" t="s">
        <v>10212</v>
      </c>
    </row>
    <row r="3307" spans="1:16" x14ac:dyDescent="0.25">
      <c r="A3307" t="s">
        <v>2</v>
      </c>
      <c r="B3307" t="s">
        <v>10213</v>
      </c>
      <c r="C3307" t="s">
        <v>76</v>
      </c>
      <c r="D3307" t="s">
        <v>4526</v>
      </c>
      <c r="E3307" t="s">
        <v>132</v>
      </c>
      <c r="F3307" t="b">
        <v>1</v>
      </c>
      <c r="G3307" t="s">
        <v>13</v>
      </c>
      <c r="H3307" s="1">
        <v>46062.126979166656</v>
      </c>
      <c r="I3307" t="b">
        <v>0</v>
      </c>
      <c r="J3307" t="b">
        <v>0</v>
      </c>
      <c r="K3307" t="s">
        <v>13</v>
      </c>
      <c r="L3307" t="s">
        <v>74</v>
      </c>
      <c r="M3307"/>
      <c r="N3307">
        <v>70</v>
      </c>
      <c r="O3307" t="s">
        <v>5046</v>
      </c>
      <c r="P3307" t="s">
        <v>5543</v>
      </c>
    </row>
    <row r="3308" spans="1:16" x14ac:dyDescent="0.25">
      <c r="A3308" t="s">
        <v>6</v>
      </c>
      <c r="B3308" t="s">
        <v>10214</v>
      </c>
      <c r="C3308" t="s">
        <v>92</v>
      </c>
      <c r="D3308" t="s">
        <v>4630</v>
      </c>
      <c r="E3308" t="s">
        <v>59</v>
      </c>
      <c r="F3308" t="b">
        <v>0</v>
      </c>
      <c r="G3308" t="s">
        <v>77</v>
      </c>
      <c r="H3308" s="1">
        <v>46062.209236111114</v>
      </c>
      <c r="I3308" t="b">
        <v>0</v>
      </c>
      <c r="J3308" t="b">
        <v>1</v>
      </c>
      <c r="K3308" t="s">
        <v>41</v>
      </c>
      <c r="L3308" t="s">
        <v>60</v>
      </c>
      <c r="M3308">
        <v>249500</v>
      </c>
      <c r="N3308"/>
      <c r="O3308" t="s">
        <v>402</v>
      </c>
      <c r="P3308" t="s">
        <v>718</v>
      </c>
    </row>
    <row r="3309" spans="1:16" x14ac:dyDescent="0.25">
      <c r="A3309" t="s">
        <v>0</v>
      </c>
      <c r="B3309" t="s">
        <v>4658</v>
      </c>
      <c r="C3309" t="s">
        <v>4659</v>
      </c>
      <c r="D3309" t="s">
        <v>4633</v>
      </c>
      <c r="E3309" t="s">
        <v>59</v>
      </c>
      <c r="F3309" t="b">
        <v>0</v>
      </c>
      <c r="G3309" t="s">
        <v>21</v>
      </c>
      <c r="H3309" s="1">
        <v>46062.22152777778</v>
      </c>
      <c r="I3309" t="b">
        <v>0</v>
      </c>
      <c r="J3309" t="b">
        <v>0</v>
      </c>
      <c r="K3309" t="s">
        <v>21</v>
      </c>
      <c r="L3309" t="s">
        <v>60</v>
      </c>
      <c r="M3309">
        <v>2700000</v>
      </c>
      <c r="N3309"/>
      <c r="O3309" t="s">
        <v>4660</v>
      </c>
      <c r="P3309" t="s">
        <v>4661</v>
      </c>
    </row>
    <row r="3310" spans="1:16" x14ac:dyDescent="0.25">
      <c r="A3310" t="s">
        <v>3</v>
      </c>
      <c r="B3310" t="s">
        <v>10215</v>
      </c>
      <c r="C3310" t="s">
        <v>13</v>
      </c>
      <c r="D3310" t="s">
        <v>4637</v>
      </c>
      <c r="F3310" t="b">
        <v>0</v>
      </c>
      <c r="G3310" t="s">
        <v>13</v>
      </c>
      <c r="H3310" s="1">
        <v>46062.293483796297</v>
      </c>
      <c r="I3310" t="b">
        <v>1</v>
      </c>
      <c r="J3310" t="b">
        <v>0</v>
      </c>
      <c r="K3310" t="s">
        <v>13</v>
      </c>
      <c r="L3310" t="s">
        <v>74</v>
      </c>
      <c r="M3310"/>
      <c r="N3310">
        <v>32.5</v>
      </c>
      <c r="O3310" t="s">
        <v>4596</v>
      </c>
      <c r="P3310" t="s">
        <v>10216</v>
      </c>
    </row>
    <row r="3311" spans="1:16" x14ac:dyDescent="0.25">
      <c r="A3311" t="s">
        <v>1</v>
      </c>
      <c r="B3311" t="s">
        <v>10217</v>
      </c>
      <c r="C3311" t="s">
        <v>2359</v>
      </c>
      <c r="D3311" t="s">
        <v>4531</v>
      </c>
      <c r="E3311" t="s">
        <v>59</v>
      </c>
      <c r="F3311" t="b">
        <v>0</v>
      </c>
      <c r="G3311" t="s">
        <v>34</v>
      </c>
      <c r="H3311" s="1">
        <v>46062.336770833332</v>
      </c>
      <c r="I3311" t="b">
        <v>0</v>
      </c>
      <c r="J3311" t="b">
        <v>0</v>
      </c>
      <c r="K3311" t="s">
        <v>34</v>
      </c>
      <c r="L3311" t="s">
        <v>60</v>
      </c>
      <c r="M3311">
        <v>250000</v>
      </c>
      <c r="N3311"/>
      <c r="O3311" t="s">
        <v>10218</v>
      </c>
    </row>
    <row r="3312" spans="1:16" x14ac:dyDescent="0.25">
      <c r="A3312" t="s">
        <v>6</v>
      </c>
      <c r="B3312" t="s">
        <v>10219</v>
      </c>
      <c r="C3312" t="s">
        <v>92</v>
      </c>
      <c r="D3312" t="s">
        <v>4526</v>
      </c>
      <c r="E3312" t="s">
        <v>59</v>
      </c>
      <c r="F3312" t="b">
        <v>0</v>
      </c>
      <c r="G3312" t="s">
        <v>77</v>
      </c>
      <c r="H3312" s="1">
        <v>46062.375810185193</v>
      </c>
      <c r="I3312" t="b">
        <v>0</v>
      </c>
      <c r="J3312" t="b">
        <v>1</v>
      </c>
      <c r="K3312" t="s">
        <v>41</v>
      </c>
      <c r="L3312" t="s">
        <v>60</v>
      </c>
      <c r="M3312">
        <v>249500</v>
      </c>
      <c r="N3312"/>
      <c r="O3312" t="s">
        <v>402</v>
      </c>
      <c r="P3312" t="s">
        <v>718</v>
      </c>
    </row>
    <row r="3313" spans="1:16" x14ac:dyDescent="0.25">
      <c r="A3313" t="s">
        <v>1</v>
      </c>
      <c r="B3313" t="s">
        <v>10220</v>
      </c>
      <c r="C3313" t="s">
        <v>10221</v>
      </c>
      <c r="D3313" t="s">
        <v>4346</v>
      </c>
      <c r="E3313" t="s">
        <v>59</v>
      </c>
      <c r="F3313" t="b">
        <v>0</v>
      </c>
      <c r="G3313" t="s">
        <v>19</v>
      </c>
      <c r="H3313" s="1">
        <v>46062.377222222232</v>
      </c>
      <c r="I3313" t="b">
        <v>1</v>
      </c>
      <c r="J3313" t="b">
        <v>0</v>
      </c>
      <c r="K3313" t="s">
        <v>19</v>
      </c>
      <c r="L3313" t="s">
        <v>60</v>
      </c>
      <c r="M3313">
        <v>1400000</v>
      </c>
      <c r="N3313"/>
      <c r="O3313" t="s">
        <v>10222</v>
      </c>
      <c r="P3313" t="s">
        <v>10223</v>
      </c>
    </row>
    <row r="3314" spans="1:16" x14ac:dyDescent="0.25">
      <c r="A3314" t="s">
        <v>0</v>
      </c>
      <c r="B3314" t="s">
        <v>10224</v>
      </c>
      <c r="C3314" t="s">
        <v>172</v>
      </c>
      <c r="D3314" t="s">
        <v>4346</v>
      </c>
      <c r="E3314" t="s">
        <v>59</v>
      </c>
      <c r="F3314" t="b">
        <v>0</v>
      </c>
      <c r="G3314" t="s">
        <v>68</v>
      </c>
      <c r="H3314" s="1">
        <v>46062.417037037027</v>
      </c>
      <c r="I3314" t="b">
        <v>1</v>
      </c>
      <c r="J3314" t="b">
        <v>0</v>
      </c>
      <c r="K3314" t="s">
        <v>41</v>
      </c>
      <c r="L3314" t="s">
        <v>60</v>
      </c>
      <c r="M3314">
        <v>73500</v>
      </c>
      <c r="N3314"/>
      <c r="O3314" t="s">
        <v>10225</v>
      </c>
      <c r="P3314" t="s">
        <v>2082</v>
      </c>
    </row>
    <row r="3315" spans="1:16" x14ac:dyDescent="0.25">
      <c r="A3315" t="s">
        <v>2</v>
      </c>
      <c r="B3315" t="s">
        <v>10226</v>
      </c>
      <c r="C3315" t="s">
        <v>92</v>
      </c>
      <c r="D3315" t="s">
        <v>2360</v>
      </c>
      <c r="E3315" t="s">
        <v>59</v>
      </c>
      <c r="F3315" t="b">
        <v>0</v>
      </c>
      <c r="G3315" t="s">
        <v>77</v>
      </c>
      <c r="H3315" s="1">
        <v>46062.417442129627</v>
      </c>
      <c r="I3315" t="b">
        <v>0</v>
      </c>
      <c r="J3315" t="b">
        <v>1</v>
      </c>
      <c r="K3315" t="s">
        <v>41</v>
      </c>
      <c r="L3315" t="s">
        <v>60</v>
      </c>
      <c r="M3315">
        <v>215500</v>
      </c>
      <c r="N3315"/>
      <c r="O3315" t="s">
        <v>402</v>
      </c>
      <c r="P3315" t="s">
        <v>10227</v>
      </c>
    </row>
    <row r="3316" spans="1:16" x14ac:dyDescent="0.25">
      <c r="A3316" t="s">
        <v>2</v>
      </c>
      <c r="B3316" t="s">
        <v>10228</v>
      </c>
      <c r="C3316" t="s">
        <v>86</v>
      </c>
      <c r="D3316" t="s">
        <v>4346</v>
      </c>
      <c r="E3316" t="s">
        <v>59</v>
      </c>
      <c r="F3316" t="b">
        <v>0</v>
      </c>
      <c r="G3316" t="s">
        <v>77</v>
      </c>
      <c r="H3316" s="1">
        <v>46062.417442129627</v>
      </c>
      <c r="I3316" t="b">
        <v>0</v>
      </c>
      <c r="J3316" t="b">
        <v>1</v>
      </c>
      <c r="K3316" t="s">
        <v>41</v>
      </c>
      <c r="L3316" t="s">
        <v>60</v>
      </c>
      <c r="M3316">
        <v>224833.5</v>
      </c>
      <c r="N3316"/>
      <c r="O3316" t="s">
        <v>80</v>
      </c>
      <c r="P3316" t="s">
        <v>589</v>
      </c>
    </row>
    <row r="3317" spans="1:16" x14ac:dyDescent="0.25">
      <c r="A3317" t="s">
        <v>2</v>
      </c>
      <c r="B3317" t="s">
        <v>6406</v>
      </c>
      <c r="C3317" t="s">
        <v>1371</v>
      </c>
      <c r="D3317" t="s">
        <v>2360</v>
      </c>
      <c r="E3317" t="s">
        <v>72</v>
      </c>
      <c r="F3317" t="b">
        <v>0</v>
      </c>
      <c r="G3317" t="s">
        <v>77</v>
      </c>
      <c r="H3317" s="1">
        <v>46062.417500000003</v>
      </c>
      <c r="I3317" t="b">
        <v>0</v>
      </c>
      <c r="J3317" t="b">
        <v>1</v>
      </c>
      <c r="K3317" t="s">
        <v>41</v>
      </c>
      <c r="L3317" t="s">
        <v>60</v>
      </c>
      <c r="M3317">
        <v>175500</v>
      </c>
      <c r="N3317"/>
      <c r="O3317" t="s">
        <v>424</v>
      </c>
      <c r="P3317" t="s">
        <v>10229</v>
      </c>
    </row>
    <row r="3318" spans="1:16" x14ac:dyDescent="0.25">
      <c r="A3318" t="s">
        <v>2</v>
      </c>
      <c r="B3318" t="s">
        <v>10230</v>
      </c>
      <c r="C3318" t="s">
        <v>5717</v>
      </c>
      <c r="D3318" t="s">
        <v>4346</v>
      </c>
      <c r="E3318" t="s">
        <v>59</v>
      </c>
      <c r="F3318" t="b">
        <v>0</v>
      </c>
      <c r="G3318" t="s">
        <v>19</v>
      </c>
      <c r="H3318" s="1">
        <v>46062.418761574067</v>
      </c>
      <c r="I3318" t="b">
        <v>1</v>
      </c>
      <c r="J3318" t="b">
        <v>0</v>
      </c>
      <c r="K3318" t="s">
        <v>19</v>
      </c>
      <c r="L3318" t="s">
        <v>60</v>
      </c>
      <c r="M3318">
        <v>855925.47</v>
      </c>
      <c r="N3318"/>
      <c r="O3318" t="s">
        <v>10231</v>
      </c>
      <c r="P3318" t="s">
        <v>2671</v>
      </c>
    </row>
    <row r="3319" spans="1:16" x14ac:dyDescent="0.25">
      <c r="A3319" t="s">
        <v>1</v>
      </c>
      <c r="B3319" t="s">
        <v>10232</v>
      </c>
      <c r="C3319" t="s">
        <v>40</v>
      </c>
      <c r="D3319" t="s">
        <v>4526</v>
      </c>
      <c r="E3319" t="s">
        <v>59</v>
      </c>
      <c r="F3319" t="b">
        <v>0</v>
      </c>
      <c r="G3319" t="s">
        <v>40</v>
      </c>
      <c r="H3319" s="1">
        <v>46062.419548611113</v>
      </c>
      <c r="I3319" t="b">
        <v>1</v>
      </c>
      <c r="J3319" t="b">
        <v>0</v>
      </c>
      <c r="K3319" t="s">
        <v>40</v>
      </c>
      <c r="L3319" t="s">
        <v>60</v>
      </c>
      <c r="M3319">
        <v>80000</v>
      </c>
      <c r="N3319"/>
      <c r="O3319" t="s">
        <v>7872</v>
      </c>
      <c r="P3319" t="s">
        <v>948</v>
      </c>
    </row>
    <row r="3320" spans="1:16" x14ac:dyDescent="0.25">
      <c r="A3320" t="s">
        <v>1</v>
      </c>
      <c r="B3320" t="s">
        <v>10233</v>
      </c>
      <c r="C3320" t="s">
        <v>41</v>
      </c>
      <c r="D3320" t="s">
        <v>4526</v>
      </c>
      <c r="E3320" t="s">
        <v>59</v>
      </c>
      <c r="F3320" t="b">
        <v>0</v>
      </c>
      <c r="G3320" t="s">
        <v>65</v>
      </c>
      <c r="H3320" s="1">
        <v>46062.459444444437</v>
      </c>
      <c r="I3320" t="b">
        <v>1</v>
      </c>
      <c r="J3320" t="b">
        <v>0</v>
      </c>
      <c r="K3320" t="s">
        <v>41</v>
      </c>
      <c r="L3320" t="s">
        <v>60</v>
      </c>
      <c r="M3320">
        <v>187500</v>
      </c>
      <c r="N3320"/>
      <c r="O3320" t="s">
        <v>4231</v>
      </c>
      <c r="P3320" t="s">
        <v>10234</v>
      </c>
    </row>
    <row r="3321" spans="1:16" x14ac:dyDescent="0.25">
      <c r="A3321" t="s">
        <v>1</v>
      </c>
      <c r="B3321" t="s">
        <v>10233</v>
      </c>
      <c r="C3321" t="s">
        <v>41</v>
      </c>
      <c r="D3321" t="s">
        <v>4526</v>
      </c>
      <c r="E3321" t="s">
        <v>59</v>
      </c>
      <c r="F3321" t="b">
        <v>0</v>
      </c>
      <c r="G3321" t="s">
        <v>73</v>
      </c>
      <c r="H3321" s="1">
        <v>46062.459664351853</v>
      </c>
      <c r="I3321" t="b">
        <v>1</v>
      </c>
      <c r="J3321" t="b">
        <v>0</v>
      </c>
      <c r="K3321" t="s">
        <v>41</v>
      </c>
      <c r="L3321" t="s">
        <v>60</v>
      </c>
      <c r="M3321">
        <v>187500</v>
      </c>
      <c r="N3321"/>
      <c r="O3321" t="s">
        <v>4231</v>
      </c>
      <c r="P3321" t="s">
        <v>10234</v>
      </c>
    </row>
    <row r="3322" spans="1:16" x14ac:dyDescent="0.25">
      <c r="A3322" t="s">
        <v>1</v>
      </c>
      <c r="B3322" t="s">
        <v>10235</v>
      </c>
      <c r="C3322" t="s">
        <v>10236</v>
      </c>
      <c r="D3322" t="s">
        <v>4526</v>
      </c>
      <c r="E3322" t="s">
        <v>59</v>
      </c>
      <c r="F3322" t="b">
        <v>0</v>
      </c>
      <c r="G3322" t="s">
        <v>40</v>
      </c>
      <c r="H3322" s="1">
        <v>46062.461226851847</v>
      </c>
      <c r="I3322" t="b">
        <v>0</v>
      </c>
      <c r="J3322" t="b">
        <v>0</v>
      </c>
      <c r="K3322" t="s">
        <v>40</v>
      </c>
      <c r="L3322" t="s">
        <v>60</v>
      </c>
      <c r="M3322">
        <v>72500</v>
      </c>
      <c r="N3322"/>
      <c r="O3322" t="s">
        <v>10237</v>
      </c>
      <c r="P3322" t="s">
        <v>10238</v>
      </c>
    </row>
    <row r="3323" spans="1:16" x14ac:dyDescent="0.25">
      <c r="A3323" t="s">
        <v>1</v>
      </c>
      <c r="B3323" t="s">
        <v>277</v>
      </c>
      <c r="C3323" t="s">
        <v>10239</v>
      </c>
      <c r="D3323" t="s">
        <v>8443</v>
      </c>
      <c r="E3323" t="s">
        <v>59</v>
      </c>
      <c r="F3323" t="b">
        <v>0</v>
      </c>
      <c r="G3323" t="s">
        <v>40</v>
      </c>
      <c r="H3323" s="1">
        <v>46062.461273148147</v>
      </c>
      <c r="I3323" t="b">
        <v>1</v>
      </c>
      <c r="J3323" t="b">
        <v>0</v>
      </c>
      <c r="K3323" t="s">
        <v>40</v>
      </c>
      <c r="L3323" t="s">
        <v>60</v>
      </c>
      <c r="M3323">
        <v>80000</v>
      </c>
      <c r="N3323"/>
      <c r="O3323" t="s">
        <v>10240</v>
      </c>
      <c r="P3323" t="s">
        <v>10241</v>
      </c>
    </row>
    <row r="3324" spans="1:16" x14ac:dyDescent="0.25">
      <c r="A3324" t="s">
        <v>1</v>
      </c>
      <c r="B3324" t="s">
        <v>10242</v>
      </c>
      <c r="C3324" t="s">
        <v>40</v>
      </c>
      <c r="D3324" t="s">
        <v>6095</v>
      </c>
      <c r="E3324" t="s">
        <v>59</v>
      </c>
      <c r="F3324" t="b">
        <v>0</v>
      </c>
      <c r="G3324" t="s">
        <v>40</v>
      </c>
      <c r="H3324" s="1">
        <v>46062.502881944441</v>
      </c>
      <c r="I3324" t="b">
        <v>1</v>
      </c>
      <c r="J3324" t="b">
        <v>0</v>
      </c>
      <c r="K3324" t="s">
        <v>40</v>
      </c>
      <c r="L3324" t="s">
        <v>60</v>
      </c>
      <c r="M3324">
        <v>30000</v>
      </c>
      <c r="N3324"/>
      <c r="O3324" t="s">
        <v>10243</v>
      </c>
      <c r="P3324" t="s">
        <v>10244</v>
      </c>
    </row>
    <row r="3325" spans="1:16" x14ac:dyDescent="0.25">
      <c r="A3325" t="s">
        <v>5</v>
      </c>
      <c r="B3325" t="s">
        <v>10245</v>
      </c>
      <c r="C3325" t="s">
        <v>19</v>
      </c>
      <c r="D3325" t="s">
        <v>4595</v>
      </c>
      <c r="F3325" t="b">
        <v>0</v>
      </c>
      <c r="G3325" t="s">
        <v>19</v>
      </c>
      <c r="H3325" s="1">
        <v>46062.543888888889</v>
      </c>
      <c r="I3325" t="b">
        <v>1</v>
      </c>
      <c r="J3325" t="b">
        <v>0</v>
      </c>
      <c r="K3325" t="s">
        <v>19</v>
      </c>
      <c r="L3325" t="s">
        <v>74</v>
      </c>
      <c r="M3325"/>
      <c r="N3325">
        <v>40</v>
      </c>
      <c r="O3325" t="s">
        <v>4596</v>
      </c>
      <c r="P3325" t="s">
        <v>10246</v>
      </c>
    </row>
    <row r="3326" spans="1:16" x14ac:dyDescent="0.25">
      <c r="A3326" t="s">
        <v>0</v>
      </c>
      <c r="B3326" t="s">
        <v>883</v>
      </c>
      <c r="C3326" t="s">
        <v>76</v>
      </c>
      <c r="D3326" t="s">
        <v>4346</v>
      </c>
      <c r="E3326" t="s">
        <v>621</v>
      </c>
      <c r="F3326" t="b">
        <v>1</v>
      </c>
      <c r="G3326" t="s">
        <v>40</v>
      </c>
      <c r="H3326" s="1">
        <v>46062.544432870367</v>
      </c>
      <c r="I3326" t="b">
        <v>0</v>
      </c>
      <c r="J3326" t="b">
        <v>0</v>
      </c>
      <c r="K3326" t="s">
        <v>40</v>
      </c>
      <c r="L3326" t="s">
        <v>60</v>
      </c>
      <c r="M3326">
        <v>42066.474999999999</v>
      </c>
      <c r="N3326"/>
      <c r="O3326" t="s">
        <v>10247</v>
      </c>
      <c r="P3326" t="s">
        <v>10248</v>
      </c>
    </row>
    <row r="3327" spans="1:16" x14ac:dyDescent="0.25">
      <c r="A3327" t="s">
        <v>5</v>
      </c>
      <c r="B3327" t="s">
        <v>10245</v>
      </c>
      <c r="C3327" t="s">
        <v>40</v>
      </c>
      <c r="D3327" t="s">
        <v>5798</v>
      </c>
      <c r="F3327" t="b">
        <v>0</v>
      </c>
      <c r="G3327" t="s">
        <v>40</v>
      </c>
      <c r="H3327" s="1">
        <v>46062.544560185182</v>
      </c>
      <c r="I3327" t="b">
        <v>1</v>
      </c>
      <c r="J3327" t="b">
        <v>0</v>
      </c>
      <c r="K3327" t="s">
        <v>40</v>
      </c>
      <c r="L3327" t="s">
        <v>74</v>
      </c>
      <c r="M3327"/>
      <c r="N3327">
        <v>40</v>
      </c>
      <c r="O3327" t="s">
        <v>4596</v>
      </c>
      <c r="P3327" t="s">
        <v>10246</v>
      </c>
    </row>
    <row r="3328" spans="1:16" x14ac:dyDescent="0.25">
      <c r="A3328" t="s">
        <v>2</v>
      </c>
      <c r="B3328" t="s">
        <v>10249</v>
      </c>
      <c r="C3328" t="s">
        <v>848</v>
      </c>
      <c r="D3328" t="s">
        <v>2360</v>
      </c>
      <c r="E3328" t="s">
        <v>59</v>
      </c>
      <c r="F3328" t="b">
        <v>0</v>
      </c>
      <c r="G3328" t="s">
        <v>68</v>
      </c>
      <c r="H3328" s="1">
        <v>46062.625393518523</v>
      </c>
      <c r="I3328" t="b">
        <v>0</v>
      </c>
      <c r="J3328" t="b">
        <v>0</v>
      </c>
      <c r="K3328" t="s">
        <v>41</v>
      </c>
      <c r="L3328" t="s">
        <v>74</v>
      </c>
      <c r="M3328"/>
      <c r="N3328">
        <v>21.5</v>
      </c>
      <c r="O3328" t="s">
        <v>10250</v>
      </c>
      <c r="P3328" t="s">
        <v>1833</v>
      </c>
    </row>
    <row r="3329" spans="1:16" x14ac:dyDescent="0.25">
      <c r="A3329" t="s">
        <v>6</v>
      </c>
      <c r="B3329" t="s">
        <v>10251</v>
      </c>
      <c r="C3329" t="s">
        <v>847</v>
      </c>
      <c r="D3329" t="s">
        <v>10252</v>
      </c>
      <c r="E3329" t="s">
        <v>59</v>
      </c>
      <c r="F3329" t="b">
        <v>0</v>
      </c>
      <c r="G3329" t="s">
        <v>68</v>
      </c>
      <c r="H3329" s="1">
        <v>46062.625960648147</v>
      </c>
      <c r="I3329" t="b">
        <v>0</v>
      </c>
      <c r="J3329" t="b">
        <v>1</v>
      </c>
      <c r="K3329" t="s">
        <v>41</v>
      </c>
      <c r="L3329" t="s">
        <v>60</v>
      </c>
      <c r="M3329">
        <v>106500</v>
      </c>
      <c r="N3329"/>
      <c r="O3329" t="s">
        <v>8439</v>
      </c>
      <c r="P3329" t="s">
        <v>8440</v>
      </c>
    </row>
    <row r="3330" spans="1:16" x14ac:dyDescent="0.25">
      <c r="A3330" t="s">
        <v>5</v>
      </c>
      <c r="B3330" t="s">
        <v>10253</v>
      </c>
      <c r="C3330" t="s">
        <v>451</v>
      </c>
      <c r="D3330" t="s">
        <v>2360</v>
      </c>
      <c r="E3330" t="s">
        <v>59</v>
      </c>
      <c r="F3330" t="b">
        <v>0</v>
      </c>
      <c r="G3330" t="s">
        <v>65</v>
      </c>
      <c r="H3330" s="1">
        <v>46062.626111111109</v>
      </c>
      <c r="I3330" t="b">
        <v>0</v>
      </c>
      <c r="J3330" t="b">
        <v>1</v>
      </c>
      <c r="K3330" t="s">
        <v>41</v>
      </c>
      <c r="L3330" t="s">
        <v>60</v>
      </c>
      <c r="M3330">
        <v>159135</v>
      </c>
      <c r="N3330"/>
      <c r="O3330" t="s">
        <v>350</v>
      </c>
      <c r="P3330" t="s">
        <v>10254</v>
      </c>
    </row>
    <row r="3331" spans="1:16" x14ac:dyDescent="0.25">
      <c r="A3331" t="s">
        <v>1</v>
      </c>
      <c r="B3331" t="s">
        <v>7430</v>
      </c>
      <c r="C3331" t="s">
        <v>190</v>
      </c>
      <c r="D3331" t="s">
        <v>4346</v>
      </c>
      <c r="E3331" t="s">
        <v>59</v>
      </c>
      <c r="F3331" t="b">
        <v>0</v>
      </c>
      <c r="G3331" t="s">
        <v>65</v>
      </c>
      <c r="H3331" s="1">
        <v>46062.626134259262</v>
      </c>
      <c r="I3331" t="b">
        <v>1</v>
      </c>
      <c r="J3331" t="b">
        <v>1</v>
      </c>
      <c r="K3331" t="s">
        <v>41</v>
      </c>
      <c r="L3331" t="s">
        <v>60</v>
      </c>
      <c r="M3331">
        <v>155500</v>
      </c>
      <c r="N3331"/>
      <c r="O3331" t="s">
        <v>1183</v>
      </c>
      <c r="P3331" t="s">
        <v>7431</v>
      </c>
    </row>
    <row r="3332" spans="1:16" x14ac:dyDescent="0.25">
      <c r="A3332" t="s">
        <v>0</v>
      </c>
      <c r="B3332" t="s">
        <v>10255</v>
      </c>
      <c r="C3332" t="s">
        <v>76</v>
      </c>
      <c r="D3332" t="s">
        <v>4526</v>
      </c>
      <c r="E3332" t="s">
        <v>132</v>
      </c>
      <c r="F3332" t="b">
        <v>1</v>
      </c>
      <c r="G3332" t="s">
        <v>13</v>
      </c>
      <c r="H3332" s="1">
        <v>46062.626851851863</v>
      </c>
      <c r="I3332" t="b">
        <v>0</v>
      </c>
      <c r="J3332" t="b">
        <v>0</v>
      </c>
      <c r="K3332" t="s">
        <v>13</v>
      </c>
      <c r="L3332" t="s">
        <v>74</v>
      </c>
      <c r="M3332"/>
      <c r="N3332">
        <v>73.290000000000006</v>
      </c>
      <c r="O3332" t="s">
        <v>5046</v>
      </c>
    </row>
    <row r="3333" spans="1:16" x14ac:dyDescent="0.25">
      <c r="A3333" t="s">
        <v>0</v>
      </c>
      <c r="B3333" t="s">
        <v>268</v>
      </c>
      <c r="C3333" t="s">
        <v>5026</v>
      </c>
      <c r="D3333" t="s">
        <v>4599</v>
      </c>
      <c r="E3333" t="s">
        <v>59</v>
      </c>
      <c r="F3333" t="b">
        <v>0</v>
      </c>
      <c r="G3333" t="s">
        <v>40</v>
      </c>
      <c r="H3333" s="1">
        <v>46062.627766203703</v>
      </c>
      <c r="I3333" t="b">
        <v>1</v>
      </c>
      <c r="J3333" t="b">
        <v>0</v>
      </c>
      <c r="K3333" t="s">
        <v>40</v>
      </c>
      <c r="L3333" t="s">
        <v>60</v>
      </c>
      <c r="M3333">
        <v>32500</v>
      </c>
      <c r="N3333"/>
      <c r="O3333" t="s">
        <v>10256</v>
      </c>
      <c r="P3333" t="s">
        <v>288</v>
      </c>
    </row>
    <row r="3334" spans="1:16" x14ac:dyDescent="0.25">
      <c r="A3334" t="s">
        <v>3</v>
      </c>
      <c r="B3334" t="s">
        <v>10257</v>
      </c>
      <c r="C3334" t="s">
        <v>112</v>
      </c>
      <c r="D3334" t="s">
        <v>2360</v>
      </c>
      <c r="E3334" t="s">
        <v>59</v>
      </c>
      <c r="F3334" t="b">
        <v>0</v>
      </c>
      <c r="G3334" t="s">
        <v>65</v>
      </c>
      <c r="H3334" s="1">
        <v>46062.666724537034</v>
      </c>
      <c r="I3334" t="b">
        <v>0</v>
      </c>
      <c r="J3334" t="b">
        <v>0</v>
      </c>
      <c r="K3334" t="s">
        <v>41</v>
      </c>
      <c r="L3334" t="s">
        <v>74</v>
      </c>
      <c r="M3334"/>
      <c r="N3334">
        <v>52.5</v>
      </c>
      <c r="O3334" t="s">
        <v>9480</v>
      </c>
      <c r="P3334" t="s">
        <v>10258</v>
      </c>
    </row>
    <row r="3335" spans="1:16" x14ac:dyDescent="0.25">
      <c r="A3335" t="s">
        <v>2</v>
      </c>
      <c r="B3335" t="s">
        <v>10259</v>
      </c>
      <c r="C3335" t="s">
        <v>382</v>
      </c>
      <c r="D3335" t="s">
        <v>4630</v>
      </c>
      <c r="E3335" t="s">
        <v>621</v>
      </c>
      <c r="F3335" t="b">
        <v>0</v>
      </c>
      <c r="G3335" t="s">
        <v>77</v>
      </c>
      <c r="H3335" s="1">
        <v>46062.66747685185</v>
      </c>
      <c r="I3335" t="b">
        <v>0</v>
      </c>
      <c r="J3335" t="b">
        <v>0</v>
      </c>
      <c r="K3335" t="s">
        <v>41</v>
      </c>
      <c r="L3335" t="s">
        <v>74</v>
      </c>
      <c r="M3335"/>
      <c r="N3335">
        <v>32.5</v>
      </c>
      <c r="O3335" t="s">
        <v>10260</v>
      </c>
      <c r="P3335" t="s">
        <v>10261</v>
      </c>
    </row>
    <row r="3336" spans="1:16" x14ac:dyDescent="0.25">
      <c r="A3336" t="s">
        <v>0</v>
      </c>
      <c r="B3336" t="s">
        <v>1100</v>
      </c>
      <c r="C3336" t="s">
        <v>124</v>
      </c>
      <c r="D3336" t="s">
        <v>4526</v>
      </c>
      <c r="E3336" t="s">
        <v>88</v>
      </c>
      <c r="F3336" t="b">
        <v>0</v>
      </c>
      <c r="G3336" t="s">
        <v>68</v>
      </c>
      <c r="H3336" s="1">
        <v>46062.667627314811</v>
      </c>
      <c r="I3336" t="b">
        <v>1</v>
      </c>
      <c r="J3336" t="b">
        <v>0</v>
      </c>
      <c r="K3336" t="s">
        <v>41</v>
      </c>
      <c r="L3336" t="s">
        <v>74</v>
      </c>
      <c r="M3336"/>
      <c r="N3336">
        <v>55</v>
      </c>
      <c r="O3336" t="s">
        <v>3576</v>
      </c>
      <c r="P3336" t="s">
        <v>3398</v>
      </c>
    </row>
    <row r="3337" spans="1:16" x14ac:dyDescent="0.25">
      <c r="A3337" t="s">
        <v>2</v>
      </c>
      <c r="B3337" t="s">
        <v>10262</v>
      </c>
      <c r="C3337" t="s">
        <v>1502</v>
      </c>
      <c r="D3337" t="s">
        <v>4984</v>
      </c>
      <c r="E3337" t="s">
        <v>10263</v>
      </c>
      <c r="F3337" t="b">
        <v>0</v>
      </c>
      <c r="G3337" t="s">
        <v>68</v>
      </c>
      <c r="H3337" s="1">
        <v>46062.667627314811</v>
      </c>
      <c r="I3337" t="b">
        <v>1</v>
      </c>
      <c r="J3337" t="b">
        <v>0</v>
      </c>
      <c r="K3337" t="s">
        <v>41</v>
      </c>
      <c r="L3337" t="s">
        <v>74</v>
      </c>
      <c r="M3337"/>
      <c r="N3337">
        <v>47.5</v>
      </c>
      <c r="O3337" t="s">
        <v>4984</v>
      </c>
    </row>
    <row r="3338" spans="1:16" x14ac:dyDescent="0.25">
      <c r="A3338" t="s">
        <v>1</v>
      </c>
      <c r="B3338" t="s">
        <v>1</v>
      </c>
      <c r="C3338" t="s">
        <v>877</v>
      </c>
      <c r="D3338" t="s">
        <v>155</v>
      </c>
      <c r="E3338" t="s">
        <v>59</v>
      </c>
      <c r="F3338" t="b">
        <v>0</v>
      </c>
      <c r="G3338" t="s">
        <v>73</v>
      </c>
      <c r="H3338" s="1">
        <v>46062.667962962973</v>
      </c>
      <c r="I3338" t="b">
        <v>1</v>
      </c>
      <c r="J3338" t="b">
        <v>0</v>
      </c>
      <c r="K3338" t="s">
        <v>41</v>
      </c>
      <c r="L3338" t="s">
        <v>60</v>
      </c>
      <c r="M3338">
        <v>112500</v>
      </c>
      <c r="N3338"/>
      <c r="O3338" t="s">
        <v>155</v>
      </c>
      <c r="P3338" t="s">
        <v>2626</v>
      </c>
    </row>
    <row r="3339" spans="1:16" x14ac:dyDescent="0.25">
      <c r="A3339" t="s">
        <v>0</v>
      </c>
      <c r="B3339" t="s">
        <v>10264</v>
      </c>
      <c r="C3339" t="s">
        <v>76</v>
      </c>
      <c r="D3339" t="s">
        <v>4346</v>
      </c>
      <c r="E3339" t="s">
        <v>59</v>
      </c>
      <c r="F3339" t="b">
        <v>1</v>
      </c>
      <c r="G3339" t="s">
        <v>40</v>
      </c>
      <c r="H3339" s="1">
        <v>46062.669432870367</v>
      </c>
      <c r="I3339" t="b">
        <v>1</v>
      </c>
      <c r="J3339" t="b">
        <v>0</v>
      </c>
      <c r="K3339" t="s">
        <v>40</v>
      </c>
      <c r="L3339" t="s">
        <v>74</v>
      </c>
      <c r="M3339"/>
      <c r="N3339">
        <v>24.25</v>
      </c>
      <c r="O3339" t="s">
        <v>5003</v>
      </c>
      <c r="P3339" t="s">
        <v>6018</v>
      </c>
    </row>
    <row r="3340" spans="1:16" x14ac:dyDescent="0.25">
      <c r="A3340" t="s">
        <v>0</v>
      </c>
      <c r="B3340" t="s">
        <v>1690</v>
      </c>
      <c r="C3340" t="s">
        <v>370</v>
      </c>
      <c r="D3340" t="s">
        <v>155</v>
      </c>
      <c r="F3340" t="b">
        <v>0</v>
      </c>
      <c r="G3340" t="s">
        <v>65</v>
      </c>
      <c r="H3340" s="1">
        <v>46062.708391203712</v>
      </c>
      <c r="I3340" t="b">
        <v>1</v>
      </c>
      <c r="J3340" t="b">
        <v>0</v>
      </c>
      <c r="K3340" t="s">
        <v>41</v>
      </c>
      <c r="L3340" t="s">
        <v>74</v>
      </c>
      <c r="M3340"/>
      <c r="N3340">
        <v>46.974999999999987</v>
      </c>
      <c r="O3340" t="s">
        <v>155</v>
      </c>
    </row>
    <row r="3341" spans="1:16" x14ac:dyDescent="0.25">
      <c r="A3341" t="s">
        <v>0</v>
      </c>
      <c r="B3341" t="s">
        <v>130</v>
      </c>
      <c r="C3341" t="s">
        <v>1156</v>
      </c>
      <c r="D3341" t="s">
        <v>4346</v>
      </c>
      <c r="E3341" t="s">
        <v>88</v>
      </c>
      <c r="F3341" t="b">
        <v>0</v>
      </c>
      <c r="G3341" t="s">
        <v>77</v>
      </c>
      <c r="H3341" s="1">
        <v>46062.708472222221</v>
      </c>
      <c r="I3341" t="b">
        <v>0</v>
      </c>
      <c r="J3341" t="b">
        <v>0</v>
      </c>
      <c r="K3341" t="s">
        <v>41</v>
      </c>
      <c r="L3341" t="s">
        <v>74</v>
      </c>
      <c r="M3341"/>
      <c r="N3341">
        <v>30.75</v>
      </c>
      <c r="O3341" t="s">
        <v>10265</v>
      </c>
      <c r="P3341" t="s">
        <v>219</v>
      </c>
    </row>
    <row r="3342" spans="1:16" x14ac:dyDescent="0.25">
      <c r="A3342" t="s">
        <v>0</v>
      </c>
      <c r="B3342" t="s">
        <v>10266</v>
      </c>
      <c r="C3342" t="s">
        <v>71</v>
      </c>
      <c r="D3342" t="s">
        <v>4526</v>
      </c>
      <c r="E3342" t="s">
        <v>59</v>
      </c>
      <c r="F3342" t="b">
        <v>0</v>
      </c>
      <c r="G3342" t="s">
        <v>73</v>
      </c>
      <c r="H3342" s="1">
        <v>46062.708564814813</v>
      </c>
      <c r="I3342" t="b">
        <v>0</v>
      </c>
      <c r="J3342" t="b">
        <v>1</v>
      </c>
      <c r="K3342" t="s">
        <v>41</v>
      </c>
      <c r="L3342" t="s">
        <v>60</v>
      </c>
      <c r="M3342">
        <v>85000</v>
      </c>
      <c r="N3342"/>
      <c r="O3342" t="s">
        <v>2866</v>
      </c>
    </row>
    <row r="3343" spans="1:16" x14ac:dyDescent="0.25">
      <c r="A3343" t="s">
        <v>7</v>
      </c>
      <c r="B3343" t="s">
        <v>10267</v>
      </c>
      <c r="C3343" t="s">
        <v>162</v>
      </c>
      <c r="D3343" t="s">
        <v>2360</v>
      </c>
      <c r="E3343" t="s">
        <v>59</v>
      </c>
      <c r="F3343" t="b">
        <v>0</v>
      </c>
      <c r="G3343" t="s">
        <v>73</v>
      </c>
      <c r="H3343" s="1">
        <v>46062.708564814813</v>
      </c>
      <c r="I3343" t="b">
        <v>0</v>
      </c>
      <c r="J3343" t="b">
        <v>1</v>
      </c>
      <c r="K3343" t="s">
        <v>41</v>
      </c>
      <c r="L3343" t="s">
        <v>60</v>
      </c>
      <c r="M3343">
        <v>150500</v>
      </c>
      <c r="N3343"/>
      <c r="O3343" t="s">
        <v>982</v>
      </c>
      <c r="P3343" t="s">
        <v>10268</v>
      </c>
    </row>
    <row r="3344" spans="1:16" x14ac:dyDescent="0.25">
      <c r="A3344" t="s">
        <v>3</v>
      </c>
      <c r="B3344" t="s">
        <v>10269</v>
      </c>
      <c r="C3344" t="s">
        <v>172</v>
      </c>
      <c r="D3344" t="s">
        <v>4346</v>
      </c>
      <c r="E3344" t="s">
        <v>59</v>
      </c>
      <c r="F3344" t="b">
        <v>0</v>
      </c>
      <c r="G3344" t="s">
        <v>68</v>
      </c>
      <c r="H3344" s="1">
        <v>46062.708726851852</v>
      </c>
      <c r="I3344" t="b">
        <v>0</v>
      </c>
      <c r="J3344" t="b">
        <v>1</v>
      </c>
      <c r="K3344" t="s">
        <v>41</v>
      </c>
      <c r="L3344" t="s">
        <v>60</v>
      </c>
      <c r="M3344">
        <v>181500</v>
      </c>
      <c r="N3344"/>
      <c r="O3344" t="s">
        <v>5690</v>
      </c>
      <c r="P3344" t="s">
        <v>10270</v>
      </c>
    </row>
    <row r="3345" spans="1:16" x14ac:dyDescent="0.25">
      <c r="A3345" t="s">
        <v>0</v>
      </c>
      <c r="B3345" t="s">
        <v>10271</v>
      </c>
      <c r="C3345" t="s">
        <v>1765</v>
      </c>
      <c r="D3345" t="s">
        <v>2360</v>
      </c>
      <c r="E3345" t="s">
        <v>59</v>
      </c>
      <c r="F3345" t="b">
        <v>0</v>
      </c>
      <c r="G3345" t="s">
        <v>89</v>
      </c>
      <c r="H3345" s="1">
        <v>46062.708796296298</v>
      </c>
      <c r="I3345" t="b">
        <v>0</v>
      </c>
      <c r="J3345" t="b">
        <v>1</v>
      </c>
      <c r="K3345" t="s">
        <v>41</v>
      </c>
      <c r="L3345" t="s">
        <v>60</v>
      </c>
      <c r="M3345">
        <v>100000</v>
      </c>
      <c r="N3345"/>
      <c r="O3345" t="s">
        <v>10272</v>
      </c>
      <c r="P3345" t="s">
        <v>1619</v>
      </c>
    </row>
    <row r="3346" spans="1:16" x14ac:dyDescent="0.25">
      <c r="A3346" t="s">
        <v>2</v>
      </c>
      <c r="B3346" t="s">
        <v>10273</v>
      </c>
      <c r="C3346" t="s">
        <v>112</v>
      </c>
      <c r="D3346" t="s">
        <v>4346</v>
      </c>
      <c r="E3346" t="s">
        <v>59</v>
      </c>
      <c r="F3346" t="b">
        <v>0</v>
      </c>
      <c r="G3346" t="s">
        <v>65</v>
      </c>
      <c r="H3346" s="1">
        <v>46062.709016203713</v>
      </c>
      <c r="I3346" t="b">
        <v>0</v>
      </c>
      <c r="J3346" t="b">
        <v>1</v>
      </c>
      <c r="K3346" t="s">
        <v>41</v>
      </c>
      <c r="L3346" t="s">
        <v>60</v>
      </c>
      <c r="M3346">
        <v>126040</v>
      </c>
      <c r="N3346"/>
      <c r="O3346" t="s">
        <v>813</v>
      </c>
      <c r="P3346" t="s">
        <v>85</v>
      </c>
    </row>
    <row r="3347" spans="1:16" x14ac:dyDescent="0.25">
      <c r="A3347" t="s">
        <v>6</v>
      </c>
      <c r="B3347" t="s">
        <v>6</v>
      </c>
      <c r="C3347" t="s">
        <v>75</v>
      </c>
      <c r="D3347" t="s">
        <v>4526</v>
      </c>
      <c r="E3347" t="s">
        <v>59</v>
      </c>
      <c r="F3347" t="b">
        <v>0</v>
      </c>
      <c r="G3347" t="s">
        <v>65</v>
      </c>
      <c r="H3347" s="1">
        <v>46062.709050925929</v>
      </c>
      <c r="I3347" t="b">
        <v>0</v>
      </c>
      <c r="J3347" t="b">
        <v>0</v>
      </c>
      <c r="K3347" t="s">
        <v>41</v>
      </c>
      <c r="L3347" t="s">
        <v>74</v>
      </c>
      <c r="M3347"/>
      <c r="N3347">
        <v>75</v>
      </c>
      <c r="O3347" t="s">
        <v>8043</v>
      </c>
      <c r="P3347" t="s">
        <v>10274</v>
      </c>
    </row>
    <row r="3348" spans="1:16" x14ac:dyDescent="0.25">
      <c r="A3348" t="s">
        <v>0</v>
      </c>
      <c r="B3348" t="s">
        <v>10271</v>
      </c>
      <c r="C3348" t="s">
        <v>1765</v>
      </c>
      <c r="D3348" t="s">
        <v>2360</v>
      </c>
      <c r="E3348" t="s">
        <v>59</v>
      </c>
      <c r="F3348" t="b">
        <v>0</v>
      </c>
      <c r="G3348" t="s">
        <v>89</v>
      </c>
      <c r="H3348" s="1">
        <v>46062.709386574083</v>
      </c>
      <c r="I3348" t="b">
        <v>0</v>
      </c>
      <c r="J3348" t="b">
        <v>1</v>
      </c>
      <c r="K3348" t="s">
        <v>41</v>
      </c>
      <c r="L3348" t="s">
        <v>60</v>
      </c>
      <c r="M3348">
        <v>100000</v>
      </c>
      <c r="N3348"/>
      <c r="O3348" t="s">
        <v>10272</v>
      </c>
      <c r="P3348" t="s">
        <v>1619</v>
      </c>
    </row>
    <row r="3349" spans="1:16" x14ac:dyDescent="0.25">
      <c r="A3349" t="s">
        <v>1</v>
      </c>
      <c r="B3349" t="s">
        <v>485</v>
      </c>
      <c r="C3349" t="s">
        <v>500</v>
      </c>
      <c r="D3349" t="s">
        <v>4346</v>
      </c>
      <c r="E3349" t="s">
        <v>88</v>
      </c>
      <c r="F3349" t="b">
        <v>0</v>
      </c>
      <c r="G3349" t="s">
        <v>13</v>
      </c>
      <c r="H3349" s="1">
        <v>46062.710266203707</v>
      </c>
      <c r="I3349" t="b">
        <v>1</v>
      </c>
      <c r="J3349" t="b">
        <v>0</v>
      </c>
      <c r="K3349" t="s">
        <v>13</v>
      </c>
      <c r="L3349" t="s">
        <v>74</v>
      </c>
      <c r="M3349"/>
      <c r="N3349">
        <v>61.505000000000003</v>
      </c>
      <c r="O3349" t="s">
        <v>2027</v>
      </c>
      <c r="P3349" t="s">
        <v>10275</v>
      </c>
    </row>
    <row r="3350" spans="1:16" x14ac:dyDescent="0.25">
      <c r="A3350" t="s">
        <v>0</v>
      </c>
      <c r="B3350" t="s">
        <v>10276</v>
      </c>
      <c r="C3350" t="s">
        <v>10277</v>
      </c>
      <c r="D3350" t="s">
        <v>4346</v>
      </c>
      <c r="E3350" t="s">
        <v>59</v>
      </c>
      <c r="F3350" t="b">
        <v>0</v>
      </c>
      <c r="G3350" t="s">
        <v>40</v>
      </c>
      <c r="H3350" s="1">
        <v>46062.711099537039</v>
      </c>
      <c r="I3350" t="b">
        <v>1</v>
      </c>
      <c r="J3350" t="b">
        <v>0</v>
      </c>
      <c r="K3350" t="s">
        <v>40</v>
      </c>
      <c r="L3350" t="s">
        <v>60</v>
      </c>
      <c r="M3350">
        <v>37500</v>
      </c>
      <c r="N3350"/>
      <c r="O3350" t="s">
        <v>10278</v>
      </c>
      <c r="P3350" t="s">
        <v>10279</v>
      </c>
    </row>
    <row r="3351" spans="1:16" x14ac:dyDescent="0.25">
      <c r="A3351" t="s">
        <v>0</v>
      </c>
      <c r="B3351" t="s">
        <v>10280</v>
      </c>
      <c r="C3351" t="s">
        <v>5795</v>
      </c>
      <c r="D3351" t="s">
        <v>4526</v>
      </c>
      <c r="E3351" t="s">
        <v>59</v>
      </c>
      <c r="F3351" t="b">
        <v>0</v>
      </c>
      <c r="G3351" t="s">
        <v>40</v>
      </c>
      <c r="H3351" s="1">
        <v>46062.711099537039</v>
      </c>
      <c r="I3351" t="b">
        <v>1</v>
      </c>
      <c r="J3351" t="b">
        <v>0</v>
      </c>
      <c r="K3351" t="s">
        <v>40</v>
      </c>
      <c r="L3351" t="s">
        <v>60</v>
      </c>
      <c r="M3351">
        <v>43500</v>
      </c>
      <c r="N3351"/>
      <c r="O3351" t="s">
        <v>9645</v>
      </c>
      <c r="P3351" t="s">
        <v>728</v>
      </c>
    </row>
    <row r="3352" spans="1:16" x14ac:dyDescent="0.25">
      <c r="A3352" t="s">
        <v>0</v>
      </c>
      <c r="B3352" t="s">
        <v>2953</v>
      </c>
      <c r="C3352" t="s">
        <v>112</v>
      </c>
      <c r="D3352" t="s">
        <v>4346</v>
      </c>
      <c r="E3352" t="s">
        <v>59</v>
      </c>
      <c r="F3352" t="b">
        <v>0</v>
      </c>
      <c r="G3352" t="s">
        <v>65</v>
      </c>
      <c r="H3352" s="1">
        <v>46062.750057870369</v>
      </c>
      <c r="I3352" t="b">
        <v>0</v>
      </c>
      <c r="J3352" t="b">
        <v>1</v>
      </c>
      <c r="K3352" t="s">
        <v>41</v>
      </c>
      <c r="L3352" t="s">
        <v>60</v>
      </c>
      <c r="M3352">
        <v>98165.5</v>
      </c>
      <c r="N3352"/>
      <c r="O3352" t="s">
        <v>10281</v>
      </c>
      <c r="P3352" t="s">
        <v>10282</v>
      </c>
    </row>
    <row r="3353" spans="1:16" x14ac:dyDescent="0.25">
      <c r="A3353" t="s">
        <v>0</v>
      </c>
      <c r="B3353" t="s">
        <v>2122</v>
      </c>
      <c r="C3353" t="s">
        <v>121</v>
      </c>
      <c r="D3353" t="s">
        <v>4526</v>
      </c>
      <c r="E3353" t="s">
        <v>59</v>
      </c>
      <c r="F3353" t="b">
        <v>0</v>
      </c>
      <c r="G3353" t="s">
        <v>68</v>
      </c>
      <c r="H3353" s="1">
        <v>46062.75037037037</v>
      </c>
      <c r="I3353" t="b">
        <v>0</v>
      </c>
      <c r="J3353" t="b">
        <v>1</v>
      </c>
      <c r="K3353" t="s">
        <v>41</v>
      </c>
      <c r="L3353" t="s">
        <v>60</v>
      </c>
      <c r="M3353">
        <v>62000</v>
      </c>
      <c r="N3353"/>
      <c r="O3353" t="s">
        <v>10283</v>
      </c>
      <c r="P3353" t="s">
        <v>219</v>
      </c>
    </row>
    <row r="3354" spans="1:16" x14ac:dyDescent="0.25">
      <c r="A3354" t="s">
        <v>3</v>
      </c>
      <c r="B3354" t="s">
        <v>10284</v>
      </c>
      <c r="C3354" t="s">
        <v>1137</v>
      </c>
      <c r="D3354" t="s">
        <v>4526</v>
      </c>
      <c r="E3354" t="s">
        <v>88</v>
      </c>
      <c r="F3354" t="b">
        <v>0</v>
      </c>
      <c r="G3354" t="s">
        <v>68</v>
      </c>
      <c r="H3354" s="1">
        <v>46062.750428240739</v>
      </c>
      <c r="I3354" t="b">
        <v>1</v>
      </c>
      <c r="J3354" t="b">
        <v>0</v>
      </c>
      <c r="K3354" t="s">
        <v>41</v>
      </c>
      <c r="L3354" t="s">
        <v>74</v>
      </c>
      <c r="M3354"/>
      <c r="N3354">
        <v>45</v>
      </c>
      <c r="O3354" t="s">
        <v>10285</v>
      </c>
      <c r="P3354" t="s">
        <v>3812</v>
      </c>
    </row>
    <row r="3355" spans="1:16" x14ac:dyDescent="0.25">
      <c r="A3355" t="s">
        <v>2</v>
      </c>
      <c r="B3355" t="s">
        <v>10286</v>
      </c>
      <c r="C3355" t="s">
        <v>112</v>
      </c>
      <c r="D3355" t="s">
        <v>2360</v>
      </c>
      <c r="E3355" t="s">
        <v>59</v>
      </c>
      <c r="F3355" t="b">
        <v>0</v>
      </c>
      <c r="G3355" t="s">
        <v>65</v>
      </c>
      <c r="H3355" s="1">
        <v>46062.75068287037</v>
      </c>
      <c r="I3355" t="b">
        <v>0</v>
      </c>
      <c r="J3355" t="b">
        <v>0</v>
      </c>
      <c r="K3355" t="s">
        <v>41</v>
      </c>
      <c r="L3355" t="s">
        <v>74</v>
      </c>
      <c r="M3355"/>
      <c r="N3355">
        <v>30.285</v>
      </c>
      <c r="O3355" t="s">
        <v>10287</v>
      </c>
    </row>
    <row r="3356" spans="1:16" x14ac:dyDescent="0.25">
      <c r="A3356" t="s">
        <v>2</v>
      </c>
      <c r="B3356" t="s">
        <v>10288</v>
      </c>
      <c r="C3356" t="s">
        <v>4530</v>
      </c>
      <c r="D3356" t="s">
        <v>4346</v>
      </c>
      <c r="E3356" t="s">
        <v>72</v>
      </c>
      <c r="F3356" t="b">
        <v>0</v>
      </c>
      <c r="G3356" t="s">
        <v>40</v>
      </c>
      <c r="H3356" s="1">
        <v>46062.752824074072</v>
      </c>
      <c r="I3356" t="b">
        <v>0</v>
      </c>
      <c r="J3356" t="b">
        <v>0</v>
      </c>
      <c r="K3356" t="s">
        <v>40</v>
      </c>
      <c r="L3356" t="s">
        <v>60</v>
      </c>
      <c r="M3356">
        <v>61582.5</v>
      </c>
      <c r="N3356"/>
      <c r="O3356" t="s">
        <v>10289</v>
      </c>
      <c r="P3356" t="s">
        <v>219</v>
      </c>
    </row>
    <row r="3357" spans="1:16" x14ac:dyDescent="0.25">
      <c r="A3357" t="s">
        <v>2</v>
      </c>
      <c r="B3357" t="s">
        <v>5238</v>
      </c>
      <c r="C3357" t="s">
        <v>5239</v>
      </c>
      <c r="D3357" t="s">
        <v>4840</v>
      </c>
      <c r="E3357" t="s">
        <v>621</v>
      </c>
      <c r="F3357" t="b">
        <v>0</v>
      </c>
      <c r="G3357" t="s">
        <v>40</v>
      </c>
      <c r="H3357" s="1">
        <v>46062.752847222233</v>
      </c>
      <c r="I3357" t="b">
        <v>0</v>
      </c>
      <c r="J3357" t="b">
        <v>0</v>
      </c>
      <c r="K3357" t="s">
        <v>40</v>
      </c>
      <c r="L3357" t="s">
        <v>74</v>
      </c>
      <c r="M3357"/>
      <c r="N3357">
        <v>16</v>
      </c>
      <c r="O3357" t="s">
        <v>305</v>
      </c>
      <c r="P3357" t="s">
        <v>5240</v>
      </c>
    </row>
    <row r="3358" spans="1:16" x14ac:dyDescent="0.25">
      <c r="A3358" t="s">
        <v>1</v>
      </c>
      <c r="B3358" t="s">
        <v>10290</v>
      </c>
      <c r="C3358" t="s">
        <v>76</v>
      </c>
      <c r="D3358" t="s">
        <v>4526</v>
      </c>
      <c r="E3358" t="s">
        <v>88</v>
      </c>
      <c r="F3358" t="b">
        <v>1</v>
      </c>
      <c r="G3358" t="s">
        <v>40</v>
      </c>
      <c r="H3358" s="1">
        <v>46062.752881944441</v>
      </c>
      <c r="I3358" t="b">
        <v>1</v>
      </c>
      <c r="J3358" t="b">
        <v>0</v>
      </c>
      <c r="K3358" t="s">
        <v>40</v>
      </c>
      <c r="L3358" t="s">
        <v>60</v>
      </c>
      <c r="M3358">
        <v>82500</v>
      </c>
      <c r="N3358"/>
      <c r="O3358" t="s">
        <v>9659</v>
      </c>
      <c r="P3358" t="s">
        <v>85</v>
      </c>
    </row>
    <row r="3359" spans="1:16" x14ac:dyDescent="0.25">
      <c r="A3359" t="s">
        <v>7</v>
      </c>
      <c r="B3359" t="s">
        <v>7</v>
      </c>
      <c r="C3359" t="s">
        <v>856</v>
      </c>
      <c r="D3359" t="s">
        <v>4346</v>
      </c>
      <c r="E3359" t="s">
        <v>59</v>
      </c>
      <c r="F3359" t="b">
        <v>0</v>
      </c>
      <c r="G3359" t="s">
        <v>89</v>
      </c>
      <c r="H3359" s="1">
        <v>46062.792129629634</v>
      </c>
      <c r="I3359" t="b">
        <v>0</v>
      </c>
      <c r="J3359" t="b">
        <v>0</v>
      </c>
      <c r="K3359" t="s">
        <v>41</v>
      </c>
      <c r="L3359" t="s">
        <v>60</v>
      </c>
      <c r="M3359">
        <v>85432.5</v>
      </c>
      <c r="N3359"/>
      <c r="O3359" t="s">
        <v>10291</v>
      </c>
      <c r="P3359" t="s">
        <v>10292</v>
      </c>
    </row>
    <row r="3360" spans="1:16" x14ac:dyDescent="0.25">
      <c r="A3360" t="s">
        <v>0</v>
      </c>
      <c r="B3360" t="s">
        <v>564</v>
      </c>
      <c r="C3360" t="s">
        <v>304</v>
      </c>
      <c r="D3360" t="s">
        <v>4526</v>
      </c>
      <c r="E3360" t="s">
        <v>59</v>
      </c>
      <c r="F3360" t="b">
        <v>0</v>
      </c>
      <c r="G3360" t="s">
        <v>77</v>
      </c>
      <c r="H3360" s="1">
        <v>46062.833472222221</v>
      </c>
      <c r="I3360" t="b">
        <v>0</v>
      </c>
      <c r="J3360" t="b">
        <v>1</v>
      </c>
      <c r="K3360" t="s">
        <v>41</v>
      </c>
      <c r="L3360" t="s">
        <v>60</v>
      </c>
      <c r="M3360">
        <v>97650</v>
      </c>
      <c r="N3360"/>
      <c r="O3360" t="s">
        <v>10293</v>
      </c>
      <c r="P3360" t="s">
        <v>3783</v>
      </c>
    </row>
    <row r="3361" spans="1:16" x14ac:dyDescent="0.25">
      <c r="A3361" t="s">
        <v>6</v>
      </c>
      <c r="B3361" t="s">
        <v>6</v>
      </c>
      <c r="C3361" t="s">
        <v>333</v>
      </c>
      <c r="D3361" t="s">
        <v>2360</v>
      </c>
      <c r="E3361" t="s">
        <v>59</v>
      </c>
      <c r="F3361" t="b">
        <v>0</v>
      </c>
      <c r="G3361" t="s">
        <v>77</v>
      </c>
      <c r="H3361" s="1">
        <v>46062.834108796298</v>
      </c>
      <c r="I3361" t="b">
        <v>0</v>
      </c>
      <c r="J3361" t="b">
        <v>1</v>
      </c>
      <c r="K3361" t="s">
        <v>41</v>
      </c>
      <c r="L3361" t="s">
        <v>60</v>
      </c>
      <c r="M3361">
        <v>163000</v>
      </c>
      <c r="N3361"/>
      <c r="O3361" t="s">
        <v>10294</v>
      </c>
      <c r="P3361" t="s">
        <v>85</v>
      </c>
    </row>
    <row r="3362" spans="1:16" x14ac:dyDescent="0.25">
      <c r="A3362" t="s">
        <v>1</v>
      </c>
      <c r="B3362" t="s">
        <v>10295</v>
      </c>
      <c r="C3362" t="s">
        <v>4433</v>
      </c>
      <c r="D3362" t="s">
        <v>4346</v>
      </c>
      <c r="E3362" t="s">
        <v>88</v>
      </c>
      <c r="F3362" t="b">
        <v>0</v>
      </c>
      <c r="G3362" t="s">
        <v>65</v>
      </c>
      <c r="H3362" s="1">
        <v>46062.834444444437</v>
      </c>
      <c r="I3362" t="b">
        <v>1</v>
      </c>
      <c r="J3362" t="b">
        <v>1</v>
      </c>
      <c r="K3362" t="s">
        <v>41</v>
      </c>
      <c r="L3362" t="s">
        <v>74</v>
      </c>
      <c r="M3362"/>
      <c r="N3362">
        <v>50.5</v>
      </c>
      <c r="O3362" t="s">
        <v>492</v>
      </c>
      <c r="P3362" t="s">
        <v>10296</v>
      </c>
    </row>
    <row r="3363" spans="1:16" x14ac:dyDescent="0.25">
      <c r="A3363" t="s">
        <v>1</v>
      </c>
      <c r="B3363" t="s">
        <v>5321</v>
      </c>
      <c r="C3363" t="s">
        <v>1844</v>
      </c>
      <c r="D3363" t="s">
        <v>4526</v>
      </c>
      <c r="E3363" t="s">
        <v>59</v>
      </c>
      <c r="F3363" t="b">
        <v>0</v>
      </c>
      <c r="G3363" t="s">
        <v>68</v>
      </c>
      <c r="H3363" s="1">
        <v>46062.834687499999</v>
      </c>
      <c r="I3363" t="b">
        <v>0</v>
      </c>
      <c r="J3363" t="b">
        <v>1</v>
      </c>
      <c r="K3363" t="s">
        <v>41</v>
      </c>
      <c r="L3363" t="s">
        <v>60</v>
      </c>
      <c r="M3363">
        <v>140885</v>
      </c>
      <c r="N3363"/>
      <c r="O3363" t="s">
        <v>5697</v>
      </c>
      <c r="P3363" t="s">
        <v>10297</v>
      </c>
    </row>
    <row r="3364" spans="1:16" x14ac:dyDescent="0.25">
      <c r="A3364" t="s">
        <v>0</v>
      </c>
      <c r="B3364" t="s">
        <v>10298</v>
      </c>
      <c r="C3364" t="s">
        <v>112</v>
      </c>
      <c r="D3364" t="s">
        <v>4346</v>
      </c>
      <c r="E3364" t="s">
        <v>59</v>
      </c>
      <c r="F3364" t="b">
        <v>0</v>
      </c>
      <c r="G3364" t="s">
        <v>65</v>
      </c>
      <c r="H3364" s="1">
        <v>46062.875057870369</v>
      </c>
      <c r="I3364" t="b">
        <v>0</v>
      </c>
      <c r="J3364" t="b">
        <v>1</v>
      </c>
      <c r="K3364" t="s">
        <v>41</v>
      </c>
      <c r="L3364" t="s">
        <v>60</v>
      </c>
      <c r="M3364">
        <v>200500</v>
      </c>
      <c r="N3364"/>
      <c r="O3364" t="s">
        <v>10299</v>
      </c>
      <c r="P3364" t="s">
        <v>10300</v>
      </c>
    </row>
    <row r="3365" spans="1:16" x14ac:dyDescent="0.25">
      <c r="A3365" t="s">
        <v>0</v>
      </c>
      <c r="B3365" t="s">
        <v>10301</v>
      </c>
      <c r="C3365" t="s">
        <v>1384</v>
      </c>
      <c r="D3365" t="s">
        <v>4346</v>
      </c>
      <c r="E3365" t="s">
        <v>59</v>
      </c>
      <c r="F3365" t="b">
        <v>0</v>
      </c>
      <c r="G3365" t="s">
        <v>77</v>
      </c>
      <c r="H3365" s="1">
        <v>46062.875138888892</v>
      </c>
      <c r="I3365" t="b">
        <v>0</v>
      </c>
      <c r="J3365" t="b">
        <v>0</v>
      </c>
      <c r="K3365" t="s">
        <v>41</v>
      </c>
      <c r="L3365" t="s">
        <v>60</v>
      </c>
      <c r="M3365">
        <v>117000</v>
      </c>
      <c r="N3365"/>
      <c r="O3365" t="s">
        <v>10302</v>
      </c>
      <c r="P3365" t="s">
        <v>3794</v>
      </c>
    </row>
    <row r="3366" spans="1:16" x14ac:dyDescent="0.25">
      <c r="A3366" t="s">
        <v>0</v>
      </c>
      <c r="B3366" t="s">
        <v>10301</v>
      </c>
      <c r="C3366" t="s">
        <v>508</v>
      </c>
      <c r="D3366" t="s">
        <v>4346</v>
      </c>
      <c r="E3366" t="s">
        <v>59</v>
      </c>
      <c r="F3366" t="b">
        <v>0</v>
      </c>
      <c r="G3366" t="s">
        <v>73</v>
      </c>
      <c r="H3366" s="1">
        <v>46062.875231481477</v>
      </c>
      <c r="I3366" t="b">
        <v>0</v>
      </c>
      <c r="J3366" t="b">
        <v>0</v>
      </c>
      <c r="K3366" t="s">
        <v>41</v>
      </c>
      <c r="L3366" t="s">
        <v>60</v>
      </c>
      <c r="M3366">
        <v>117000</v>
      </c>
      <c r="N3366"/>
      <c r="O3366" t="s">
        <v>10302</v>
      </c>
      <c r="P3366" t="s">
        <v>3794</v>
      </c>
    </row>
    <row r="3367" spans="1:16" x14ac:dyDescent="0.25">
      <c r="A3367" t="s">
        <v>7</v>
      </c>
      <c r="B3367" t="s">
        <v>7</v>
      </c>
      <c r="C3367" t="s">
        <v>2742</v>
      </c>
      <c r="D3367" t="s">
        <v>2360</v>
      </c>
      <c r="E3367" t="s">
        <v>59</v>
      </c>
      <c r="F3367" t="b">
        <v>0</v>
      </c>
      <c r="G3367" t="s">
        <v>89</v>
      </c>
      <c r="H3367" s="1">
        <v>46062.917129629634</v>
      </c>
      <c r="I3367" t="b">
        <v>0</v>
      </c>
      <c r="J3367" t="b">
        <v>0</v>
      </c>
      <c r="K3367" t="s">
        <v>41</v>
      </c>
      <c r="L3367" t="s">
        <v>60</v>
      </c>
      <c r="M3367">
        <v>85432.5</v>
      </c>
      <c r="N3367"/>
      <c r="O3367" t="s">
        <v>10291</v>
      </c>
      <c r="P3367" t="s">
        <v>10292</v>
      </c>
    </row>
    <row r="3368" spans="1:16" x14ac:dyDescent="0.25">
      <c r="A3368" t="s">
        <v>2</v>
      </c>
      <c r="B3368" t="s">
        <v>4371</v>
      </c>
      <c r="C3368" t="s">
        <v>774</v>
      </c>
      <c r="D3368" t="s">
        <v>2360</v>
      </c>
      <c r="E3368" t="s">
        <v>59</v>
      </c>
      <c r="F3368" t="b">
        <v>0</v>
      </c>
      <c r="G3368" t="s">
        <v>77</v>
      </c>
      <c r="H3368" s="1">
        <v>46062.91747685185</v>
      </c>
      <c r="I3368" t="b">
        <v>0</v>
      </c>
      <c r="J3368" t="b">
        <v>1</v>
      </c>
      <c r="K3368" t="s">
        <v>41</v>
      </c>
      <c r="L3368" t="s">
        <v>74</v>
      </c>
      <c r="M3368"/>
      <c r="N3368">
        <v>38.979999999999997</v>
      </c>
      <c r="O3368" t="s">
        <v>10303</v>
      </c>
      <c r="P3368" t="s">
        <v>10304</v>
      </c>
    </row>
    <row r="3369" spans="1:16" x14ac:dyDescent="0.25">
      <c r="A3369" t="s">
        <v>2</v>
      </c>
      <c r="B3369" t="s">
        <v>10305</v>
      </c>
      <c r="C3369" t="s">
        <v>13</v>
      </c>
      <c r="D3369" t="s">
        <v>4637</v>
      </c>
      <c r="F3369" t="b">
        <v>0</v>
      </c>
      <c r="G3369" t="s">
        <v>13</v>
      </c>
      <c r="H3369" s="1">
        <v>46062.918564814812</v>
      </c>
      <c r="I3369" t="b">
        <v>0</v>
      </c>
      <c r="J3369" t="b">
        <v>0</v>
      </c>
      <c r="K3369" t="s">
        <v>13</v>
      </c>
      <c r="L3369" t="s">
        <v>74</v>
      </c>
      <c r="M3369"/>
      <c r="N3369">
        <v>32.5</v>
      </c>
      <c r="O3369" t="s">
        <v>4596</v>
      </c>
      <c r="P3369" t="s">
        <v>10306</v>
      </c>
    </row>
    <row r="3370" spans="1:16" x14ac:dyDescent="0.25">
      <c r="A3370" t="s">
        <v>0</v>
      </c>
      <c r="B3370" t="s">
        <v>10307</v>
      </c>
      <c r="C3370" t="s">
        <v>6371</v>
      </c>
      <c r="D3370" t="s">
        <v>2360</v>
      </c>
      <c r="E3370" t="s">
        <v>59</v>
      </c>
      <c r="F3370" t="b">
        <v>0</v>
      </c>
      <c r="G3370" t="s">
        <v>63</v>
      </c>
      <c r="H3370" s="1">
        <v>46062.927754629629</v>
      </c>
      <c r="I3370" t="b">
        <v>1</v>
      </c>
      <c r="J3370" t="b">
        <v>0</v>
      </c>
      <c r="K3370" t="s">
        <v>41</v>
      </c>
      <c r="L3370" t="s">
        <v>74</v>
      </c>
      <c r="M3370"/>
      <c r="N3370">
        <v>57.5</v>
      </c>
      <c r="O3370" t="s">
        <v>4469</v>
      </c>
      <c r="P3370" t="s">
        <v>10308</v>
      </c>
    </row>
    <row r="3371" spans="1:16" x14ac:dyDescent="0.25">
      <c r="A3371" t="s">
        <v>0</v>
      </c>
      <c r="B3371" t="s">
        <v>262</v>
      </c>
      <c r="C3371" t="s">
        <v>6371</v>
      </c>
      <c r="D3371" t="s">
        <v>2360</v>
      </c>
      <c r="E3371" t="s">
        <v>59</v>
      </c>
      <c r="F3371" t="b">
        <v>0</v>
      </c>
      <c r="G3371" t="s">
        <v>63</v>
      </c>
      <c r="H3371" s="1">
        <v>46062.927754629629</v>
      </c>
      <c r="I3371" t="b">
        <v>0</v>
      </c>
      <c r="J3371" t="b">
        <v>0</v>
      </c>
      <c r="K3371" t="s">
        <v>41</v>
      </c>
      <c r="L3371" t="s">
        <v>74</v>
      </c>
      <c r="M3371"/>
      <c r="N3371">
        <v>55.5</v>
      </c>
      <c r="O3371" t="s">
        <v>3167</v>
      </c>
      <c r="P3371" t="s">
        <v>10309</v>
      </c>
    </row>
    <row r="3372" spans="1:16" x14ac:dyDescent="0.25">
      <c r="A3372" t="s">
        <v>0</v>
      </c>
      <c r="B3372" t="s">
        <v>10310</v>
      </c>
      <c r="C3372" t="s">
        <v>3603</v>
      </c>
      <c r="D3372" t="s">
        <v>2360</v>
      </c>
      <c r="E3372" t="s">
        <v>59</v>
      </c>
      <c r="F3372" t="b">
        <v>0</v>
      </c>
      <c r="G3372" t="s">
        <v>65</v>
      </c>
      <c r="H3372" s="1">
        <v>46062.958449074067</v>
      </c>
      <c r="I3372" t="b">
        <v>0</v>
      </c>
      <c r="J3372" t="b">
        <v>0</v>
      </c>
      <c r="K3372" t="s">
        <v>41</v>
      </c>
      <c r="L3372" t="s">
        <v>60</v>
      </c>
      <c r="M3372">
        <v>87603.10500000001</v>
      </c>
      <c r="N3372"/>
      <c r="O3372" t="s">
        <v>973</v>
      </c>
      <c r="P3372" t="s">
        <v>10311</v>
      </c>
    </row>
    <row r="3373" spans="1:16" x14ac:dyDescent="0.25">
      <c r="A3373" t="s">
        <v>7</v>
      </c>
      <c r="B3373" t="s">
        <v>10312</v>
      </c>
      <c r="C3373" t="s">
        <v>392</v>
      </c>
      <c r="D3373" t="s">
        <v>2360</v>
      </c>
      <c r="E3373" t="s">
        <v>59</v>
      </c>
      <c r="F3373" t="b">
        <v>0</v>
      </c>
      <c r="G3373" t="s">
        <v>73</v>
      </c>
      <c r="H3373" s="1">
        <v>46062.958645833343</v>
      </c>
      <c r="I3373" t="b">
        <v>0</v>
      </c>
      <c r="J3373" t="b">
        <v>1</v>
      </c>
      <c r="K3373" t="s">
        <v>41</v>
      </c>
      <c r="L3373" t="s">
        <v>60</v>
      </c>
      <c r="M3373">
        <v>139000</v>
      </c>
      <c r="N3373"/>
      <c r="O3373" t="s">
        <v>149</v>
      </c>
      <c r="P3373" t="s">
        <v>10313</v>
      </c>
    </row>
    <row r="3374" spans="1:16" x14ac:dyDescent="0.25">
      <c r="A3374" t="s">
        <v>0</v>
      </c>
      <c r="B3374" t="s">
        <v>10310</v>
      </c>
      <c r="C3374" t="s">
        <v>2304</v>
      </c>
      <c r="D3374" t="s">
        <v>2360</v>
      </c>
      <c r="E3374" t="s">
        <v>59</v>
      </c>
      <c r="F3374" t="b">
        <v>0</v>
      </c>
      <c r="G3374" t="s">
        <v>68</v>
      </c>
      <c r="H3374" s="1">
        <v>46062.958703703713</v>
      </c>
      <c r="I3374" t="b">
        <v>0</v>
      </c>
      <c r="J3374" t="b">
        <v>0</v>
      </c>
      <c r="K3374" t="s">
        <v>41</v>
      </c>
      <c r="L3374" t="s">
        <v>60</v>
      </c>
      <c r="M3374">
        <v>87603.10500000001</v>
      </c>
      <c r="N3374"/>
      <c r="O3374" t="s">
        <v>973</v>
      </c>
      <c r="P3374" t="s">
        <v>10311</v>
      </c>
    </row>
    <row r="3375" spans="1:16" x14ac:dyDescent="0.25">
      <c r="A3375" t="s">
        <v>1</v>
      </c>
      <c r="B3375" t="s">
        <v>10314</v>
      </c>
      <c r="C3375" t="s">
        <v>205</v>
      </c>
      <c r="D3375" t="s">
        <v>4526</v>
      </c>
      <c r="E3375" t="s">
        <v>59</v>
      </c>
      <c r="F3375" t="b">
        <v>0</v>
      </c>
      <c r="G3375" t="s">
        <v>68</v>
      </c>
      <c r="H3375" s="1">
        <v>46062.959687499999</v>
      </c>
      <c r="I3375" t="b">
        <v>0</v>
      </c>
      <c r="J3375" t="b">
        <v>1</v>
      </c>
      <c r="K3375" t="s">
        <v>41</v>
      </c>
      <c r="L3375" t="s">
        <v>60</v>
      </c>
      <c r="M3375">
        <v>149500</v>
      </c>
      <c r="N3375"/>
      <c r="O3375" t="s">
        <v>4860</v>
      </c>
      <c r="P3375" t="s">
        <v>10315</v>
      </c>
    </row>
    <row r="3376" spans="1:16" x14ac:dyDescent="0.25">
      <c r="A3376" t="s">
        <v>0</v>
      </c>
      <c r="B3376" t="s">
        <v>10316</v>
      </c>
      <c r="C3376" t="s">
        <v>304</v>
      </c>
      <c r="D3376" t="s">
        <v>3173</v>
      </c>
      <c r="E3376" t="s">
        <v>232</v>
      </c>
      <c r="F3376" t="b">
        <v>0</v>
      </c>
      <c r="G3376" t="s">
        <v>77</v>
      </c>
      <c r="H3376" s="1">
        <v>46063.000138888892</v>
      </c>
      <c r="I3376" t="b">
        <v>1</v>
      </c>
      <c r="J3376" t="b">
        <v>0</v>
      </c>
      <c r="K3376" t="s">
        <v>41</v>
      </c>
      <c r="L3376" t="s">
        <v>60</v>
      </c>
      <c r="M3376">
        <v>110000</v>
      </c>
      <c r="N3376"/>
      <c r="O3376" t="s">
        <v>371</v>
      </c>
      <c r="P3376" t="s">
        <v>1462</v>
      </c>
    </row>
    <row r="3377" spans="1:16" x14ac:dyDescent="0.25">
      <c r="A3377" t="s">
        <v>7</v>
      </c>
      <c r="B3377" t="s">
        <v>10267</v>
      </c>
      <c r="C3377" t="s">
        <v>753</v>
      </c>
      <c r="D3377" t="s">
        <v>4671</v>
      </c>
      <c r="E3377" t="s">
        <v>59</v>
      </c>
      <c r="F3377" t="b">
        <v>0</v>
      </c>
      <c r="G3377" t="s">
        <v>73</v>
      </c>
      <c r="H3377" s="1">
        <v>46063.0003125</v>
      </c>
      <c r="I3377" t="b">
        <v>0</v>
      </c>
      <c r="J3377" t="b">
        <v>1</v>
      </c>
      <c r="K3377" t="s">
        <v>41</v>
      </c>
      <c r="L3377" t="s">
        <v>60</v>
      </c>
      <c r="M3377">
        <v>150500</v>
      </c>
      <c r="N3377"/>
      <c r="O3377" t="s">
        <v>982</v>
      </c>
      <c r="P3377" t="s">
        <v>10268</v>
      </c>
    </row>
    <row r="3378" spans="1:16" x14ac:dyDescent="0.25">
      <c r="A3378" t="s">
        <v>0</v>
      </c>
      <c r="B3378" t="s">
        <v>8925</v>
      </c>
      <c r="C3378" t="s">
        <v>148</v>
      </c>
      <c r="D3378" t="s">
        <v>584</v>
      </c>
      <c r="E3378" t="s">
        <v>72</v>
      </c>
      <c r="F3378" t="b">
        <v>0</v>
      </c>
      <c r="G3378" t="s">
        <v>89</v>
      </c>
      <c r="H3378" s="1">
        <v>46063.000648148147</v>
      </c>
      <c r="I3378" t="b">
        <v>0</v>
      </c>
      <c r="J3378" t="b">
        <v>1</v>
      </c>
      <c r="K3378" t="s">
        <v>41</v>
      </c>
      <c r="L3378" t="s">
        <v>74</v>
      </c>
      <c r="M3378"/>
      <c r="N3378">
        <v>25</v>
      </c>
      <c r="O3378" t="s">
        <v>584</v>
      </c>
      <c r="P3378" t="s">
        <v>8926</v>
      </c>
    </row>
    <row r="3379" spans="1:16" x14ac:dyDescent="0.25">
      <c r="A3379" t="s">
        <v>6</v>
      </c>
      <c r="B3379" t="s">
        <v>8438</v>
      </c>
      <c r="C3379" t="s">
        <v>2656</v>
      </c>
      <c r="D3379" t="s">
        <v>3173</v>
      </c>
      <c r="E3379" t="s">
        <v>59</v>
      </c>
      <c r="F3379" t="b">
        <v>0</v>
      </c>
      <c r="G3379" t="s">
        <v>68</v>
      </c>
      <c r="H3379" s="1">
        <v>46063.000914351847</v>
      </c>
      <c r="I3379" t="b">
        <v>0</v>
      </c>
      <c r="J3379" t="b">
        <v>1</v>
      </c>
      <c r="K3379" t="s">
        <v>41</v>
      </c>
      <c r="L3379" t="s">
        <v>60</v>
      </c>
      <c r="M3379">
        <v>121000</v>
      </c>
      <c r="N3379"/>
      <c r="O3379" t="s">
        <v>10317</v>
      </c>
      <c r="P3379" t="s">
        <v>8440</v>
      </c>
    </row>
    <row r="3380" spans="1:16" x14ac:dyDescent="0.25">
      <c r="A3380" t="s">
        <v>2</v>
      </c>
      <c r="B3380" t="s">
        <v>2</v>
      </c>
      <c r="C3380" t="s">
        <v>10318</v>
      </c>
      <c r="D3380" t="s">
        <v>4346</v>
      </c>
      <c r="E3380" t="s">
        <v>59</v>
      </c>
      <c r="F3380" t="b">
        <v>0</v>
      </c>
      <c r="G3380" t="s">
        <v>68</v>
      </c>
      <c r="H3380" s="1">
        <v>46063.000914351847</v>
      </c>
      <c r="I3380" t="b">
        <v>0</v>
      </c>
      <c r="J3380" t="b">
        <v>0</v>
      </c>
      <c r="K3380" t="s">
        <v>41</v>
      </c>
      <c r="L3380" t="s">
        <v>60</v>
      </c>
      <c r="M3380">
        <v>277000</v>
      </c>
      <c r="N3380"/>
      <c r="O3380" t="s">
        <v>10319</v>
      </c>
      <c r="P3380" t="s">
        <v>10320</v>
      </c>
    </row>
    <row r="3381" spans="1:16" x14ac:dyDescent="0.25">
      <c r="A3381" t="s">
        <v>1</v>
      </c>
      <c r="B3381" t="s">
        <v>10321</v>
      </c>
      <c r="C3381" t="s">
        <v>10322</v>
      </c>
      <c r="D3381" t="s">
        <v>4587</v>
      </c>
      <c r="E3381" t="s">
        <v>59</v>
      </c>
      <c r="F3381" t="b">
        <v>0</v>
      </c>
      <c r="G3381" t="s">
        <v>89</v>
      </c>
      <c r="H3381" s="1">
        <v>46063.001423611109</v>
      </c>
      <c r="I3381" t="b">
        <v>0</v>
      </c>
      <c r="J3381" t="b">
        <v>0</v>
      </c>
      <c r="K3381" t="s">
        <v>41</v>
      </c>
      <c r="L3381" t="s">
        <v>60</v>
      </c>
      <c r="M3381">
        <v>115000</v>
      </c>
      <c r="N3381"/>
      <c r="O3381" t="s">
        <v>3101</v>
      </c>
    </row>
    <row r="3382" spans="1:16" x14ac:dyDescent="0.25">
      <c r="A3382" t="s">
        <v>0</v>
      </c>
      <c r="B3382" t="s">
        <v>4678</v>
      </c>
      <c r="C3382" t="s">
        <v>76</v>
      </c>
      <c r="D3382" t="s">
        <v>584</v>
      </c>
      <c r="E3382" t="s">
        <v>72</v>
      </c>
      <c r="F3382" t="b">
        <v>1</v>
      </c>
      <c r="G3382" t="s">
        <v>29</v>
      </c>
      <c r="H3382" s="1">
        <v>46063.001550925917</v>
      </c>
      <c r="I3382" t="b">
        <v>0</v>
      </c>
      <c r="J3382" t="b">
        <v>0</v>
      </c>
      <c r="K3382" t="s">
        <v>29</v>
      </c>
      <c r="L3382" t="s">
        <v>74</v>
      </c>
      <c r="M3382"/>
      <c r="N3382">
        <v>25</v>
      </c>
      <c r="O3382" t="s">
        <v>584</v>
      </c>
    </row>
    <row r="3383" spans="1:16" x14ac:dyDescent="0.25">
      <c r="A3383" t="s">
        <v>0</v>
      </c>
      <c r="B3383" t="s">
        <v>4820</v>
      </c>
      <c r="C3383" t="s">
        <v>76</v>
      </c>
      <c r="D3383" t="s">
        <v>584</v>
      </c>
      <c r="E3383" t="s">
        <v>72</v>
      </c>
      <c r="F3383" t="b">
        <v>1</v>
      </c>
      <c r="G3383" t="s">
        <v>29</v>
      </c>
      <c r="H3383" s="1">
        <v>46063.001550925917</v>
      </c>
      <c r="I3383" t="b">
        <v>1</v>
      </c>
      <c r="J3383" t="b">
        <v>0</v>
      </c>
      <c r="K3383" t="s">
        <v>29</v>
      </c>
      <c r="L3383" t="s">
        <v>74</v>
      </c>
      <c r="M3383"/>
      <c r="N3383">
        <v>25</v>
      </c>
      <c r="O3383" t="s">
        <v>584</v>
      </c>
      <c r="P3383" t="s">
        <v>1321</v>
      </c>
    </row>
    <row r="3384" spans="1:16" x14ac:dyDescent="0.25">
      <c r="A3384" t="s">
        <v>0</v>
      </c>
      <c r="B3384" t="s">
        <v>10323</v>
      </c>
      <c r="C3384" t="s">
        <v>76</v>
      </c>
      <c r="D3384" t="s">
        <v>584</v>
      </c>
      <c r="E3384" t="s">
        <v>72</v>
      </c>
      <c r="F3384" t="b">
        <v>1</v>
      </c>
      <c r="G3384" t="s">
        <v>19</v>
      </c>
      <c r="H3384" s="1">
        <v>46063.002013888887</v>
      </c>
      <c r="I3384" t="b">
        <v>0</v>
      </c>
      <c r="J3384" t="b">
        <v>0</v>
      </c>
      <c r="K3384" t="s">
        <v>19</v>
      </c>
      <c r="L3384" t="s">
        <v>74</v>
      </c>
      <c r="M3384"/>
      <c r="N3384">
        <v>25</v>
      </c>
      <c r="O3384" t="s">
        <v>2302</v>
      </c>
      <c r="P3384" t="s">
        <v>4812</v>
      </c>
    </row>
    <row r="3385" spans="1:16" x14ac:dyDescent="0.25">
      <c r="A3385" t="s">
        <v>0</v>
      </c>
      <c r="B3385" t="s">
        <v>4679</v>
      </c>
      <c r="C3385" t="s">
        <v>76</v>
      </c>
      <c r="D3385" t="s">
        <v>584</v>
      </c>
      <c r="E3385" t="s">
        <v>72</v>
      </c>
      <c r="F3385" t="b">
        <v>1</v>
      </c>
      <c r="G3385" t="s">
        <v>19</v>
      </c>
      <c r="H3385" s="1">
        <v>46063.002013888887</v>
      </c>
      <c r="I3385" t="b">
        <v>0</v>
      </c>
      <c r="J3385" t="b">
        <v>0</v>
      </c>
      <c r="K3385" t="s">
        <v>19</v>
      </c>
      <c r="L3385" t="s">
        <v>74</v>
      </c>
      <c r="M3385"/>
      <c r="N3385">
        <v>25</v>
      </c>
      <c r="O3385" t="s">
        <v>584</v>
      </c>
      <c r="P3385" t="s">
        <v>3903</v>
      </c>
    </row>
    <row r="3386" spans="1:16" x14ac:dyDescent="0.25">
      <c r="A3386" t="s">
        <v>0</v>
      </c>
      <c r="B3386" t="s">
        <v>4678</v>
      </c>
      <c r="C3386" t="s">
        <v>76</v>
      </c>
      <c r="D3386" t="s">
        <v>584</v>
      </c>
      <c r="E3386" t="s">
        <v>72</v>
      </c>
      <c r="F3386" t="b">
        <v>1</v>
      </c>
      <c r="G3386" t="s">
        <v>34</v>
      </c>
      <c r="H3386" s="1">
        <v>46063.003344907411</v>
      </c>
      <c r="I3386" t="b">
        <v>0</v>
      </c>
      <c r="J3386" t="b">
        <v>0</v>
      </c>
      <c r="K3386" t="s">
        <v>34</v>
      </c>
      <c r="L3386" t="s">
        <v>74</v>
      </c>
      <c r="M3386"/>
      <c r="N3386">
        <v>25</v>
      </c>
      <c r="O3386" t="s">
        <v>584</v>
      </c>
      <c r="P3386" t="s">
        <v>1321</v>
      </c>
    </row>
    <row r="3387" spans="1:16" x14ac:dyDescent="0.25">
      <c r="A3387" t="s">
        <v>0</v>
      </c>
      <c r="B3387" t="s">
        <v>10324</v>
      </c>
      <c r="C3387" t="s">
        <v>10325</v>
      </c>
      <c r="D3387" t="s">
        <v>2360</v>
      </c>
      <c r="F3387" t="b">
        <v>0</v>
      </c>
      <c r="G3387" t="s">
        <v>77</v>
      </c>
      <c r="H3387" s="1">
        <v>46063.250138888892</v>
      </c>
      <c r="I3387" t="b">
        <v>0</v>
      </c>
      <c r="J3387" t="b">
        <v>0</v>
      </c>
      <c r="K3387" t="s">
        <v>41</v>
      </c>
      <c r="L3387" t="s">
        <v>74</v>
      </c>
      <c r="M3387"/>
      <c r="N3387">
        <v>48.5</v>
      </c>
      <c r="O3387" t="s">
        <v>10326</v>
      </c>
      <c r="P3387" t="s">
        <v>1738</v>
      </c>
    </row>
    <row r="3388" spans="1:16" x14ac:dyDescent="0.25">
      <c r="A3388" t="s">
        <v>0</v>
      </c>
      <c r="B3388" t="s">
        <v>10327</v>
      </c>
      <c r="C3388" t="s">
        <v>616</v>
      </c>
      <c r="D3388" t="s">
        <v>4346</v>
      </c>
      <c r="E3388" t="s">
        <v>59</v>
      </c>
      <c r="F3388" t="b">
        <v>0</v>
      </c>
      <c r="G3388" t="s">
        <v>73</v>
      </c>
      <c r="H3388" s="1">
        <v>46063.291851851849</v>
      </c>
      <c r="I3388" t="b">
        <v>0</v>
      </c>
      <c r="J3388" t="b">
        <v>0</v>
      </c>
      <c r="K3388" t="s">
        <v>41</v>
      </c>
      <c r="L3388" t="s">
        <v>60</v>
      </c>
      <c r="M3388">
        <v>102500</v>
      </c>
      <c r="N3388"/>
      <c r="O3388" t="s">
        <v>10328</v>
      </c>
      <c r="P3388" t="s">
        <v>10329</v>
      </c>
    </row>
    <row r="3389" spans="1:16" x14ac:dyDescent="0.25">
      <c r="A3389" t="s">
        <v>3</v>
      </c>
      <c r="B3389" t="s">
        <v>2368</v>
      </c>
      <c r="C3389" t="s">
        <v>1143</v>
      </c>
      <c r="D3389" t="s">
        <v>4526</v>
      </c>
      <c r="E3389" t="s">
        <v>88</v>
      </c>
      <c r="F3389" t="b">
        <v>0</v>
      </c>
      <c r="G3389" t="s">
        <v>68</v>
      </c>
      <c r="H3389" s="1">
        <v>46063.292025462957</v>
      </c>
      <c r="I3389" t="b">
        <v>1</v>
      </c>
      <c r="J3389" t="b">
        <v>1</v>
      </c>
      <c r="K3389" t="s">
        <v>41</v>
      </c>
      <c r="L3389" t="s">
        <v>60</v>
      </c>
      <c r="M3389">
        <v>97500</v>
      </c>
      <c r="N3389"/>
      <c r="O3389" t="s">
        <v>10330</v>
      </c>
      <c r="P3389" t="s">
        <v>1637</v>
      </c>
    </row>
    <row r="3390" spans="1:16" x14ac:dyDescent="0.25">
      <c r="A3390" t="s">
        <v>8</v>
      </c>
      <c r="B3390" t="s">
        <v>8</v>
      </c>
      <c r="C3390" t="s">
        <v>511</v>
      </c>
      <c r="D3390" t="s">
        <v>4526</v>
      </c>
      <c r="E3390" t="s">
        <v>59</v>
      </c>
      <c r="F3390" t="b">
        <v>0</v>
      </c>
      <c r="G3390" t="s">
        <v>65</v>
      </c>
      <c r="H3390" s="1">
        <v>46063.29215277778</v>
      </c>
      <c r="I3390" t="b">
        <v>0</v>
      </c>
      <c r="J3390" t="b">
        <v>0</v>
      </c>
      <c r="K3390" t="s">
        <v>41</v>
      </c>
      <c r="L3390" t="s">
        <v>74</v>
      </c>
      <c r="M3390"/>
      <c r="N3390">
        <v>75</v>
      </c>
      <c r="O3390" t="s">
        <v>4743</v>
      </c>
      <c r="P3390" t="s">
        <v>10331</v>
      </c>
    </row>
    <row r="3391" spans="1:16" x14ac:dyDescent="0.25">
      <c r="A3391" t="s">
        <v>1</v>
      </c>
      <c r="B3391" t="s">
        <v>10332</v>
      </c>
      <c r="C3391" t="s">
        <v>76</v>
      </c>
      <c r="D3391" t="s">
        <v>141</v>
      </c>
      <c r="E3391" t="s">
        <v>88</v>
      </c>
      <c r="F3391" t="b">
        <v>1</v>
      </c>
      <c r="G3391" t="s">
        <v>65</v>
      </c>
      <c r="H3391" s="1">
        <v>46063.292511574073</v>
      </c>
      <c r="I3391" t="b">
        <v>1</v>
      </c>
      <c r="J3391" t="b">
        <v>0</v>
      </c>
      <c r="K3391" t="s">
        <v>41</v>
      </c>
      <c r="L3391" t="s">
        <v>74</v>
      </c>
      <c r="M3391"/>
      <c r="N3391">
        <v>40</v>
      </c>
      <c r="O3391" t="s">
        <v>141</v>
      </c>
      <c r="P3391" t="s">
        <v>10333</v>
      </c>
    </row>
    <row r="3392" spans="1:16" x14ac:dyDescent="0.25">
      <c r="A3392" t="s">
        <v>1</v>
      </c>
      <c r="B3392" t="s">
        <v>10332</v>
      </c>
      <c r="C3392" t="s">
        <v>76</v>
      </c>
      <c r="D3392" t="s">
        <v>141</v>
      </c>
      <c r="E3392" t="s">
        <v>88</v>
      </c>
      <c r="F3392" t="b">
        <v>1</v>
      </c>
      <c r="G3392" t="s">
        <v>68</v>
      </c>
      <c r="H3392" s="1">
        <v>46063.292743055557</v>
      </c>
      <c r="I3392" t="b">
        <v>1</v>
      </c>
      <c r="J3392" t="b">
        <v>0</v>
      </c>
      <c r="K3392" t="s">
        <v>41</v>
      </c>
      <c r="L3392" t="s">
        <v>74</v>
      </c>
      <c r="M3392"/>
      <c r="N3392">
        <v>40</v>
      </c>
      <c r="O3392" t="s">
        <v>141</v>
      </c>
      <c r="P3392" t="s">
        <v>10333</v>
      </c>
    </row>
    <row r="3393" spans="1:16" x14ac:dyDescent="0.25">
      <c r="A3393" t="s">
        <v>7</v>
      </c>
      <c r="B3393" t="s">
        <v>7</v>
      </c>
      <c r="C3393" t="s">
        <v>5073</v>
      </c>
      <c r="D3393" t="s">
        <v>4526</v>
      </c>
      <c r="E3393" t="s">
        <v>59</v>
      </c>
      <c r="F3393" t="b">
        <v>0</v>
      </c>
      <c r="G3393" t="s">
        <v>40</v>
      </c>
      <c r="H3393" s="1">
        <v>46063.377766203703</v>
      </c>
      <c r="I3393" t="b">
        <v>1</v>
      </c>
      <c r="J3393" t="b">
        <v>0</v>
      </c>
      <c r="K3393" t="s">
        <v>40</v>
      </c>
      <c r="L3393" t="s">
        <v>60</v>
      </c>
      <c r="M3393">
        <v>75000</v>
      </c>
      <c r="N3393"/>
      <c r="O3393" t="s">
        <v>10334</v>
      </c>
      <c r="P3393" t="s">
        <v>85</v>
      </c>
    </row>
    <row r="3394" spans="1:16" x14ac:dyDescent="0.25">
      <c r="A3394" t="s">
        <v>6</v>
      </c>
      <c r="B3394" t="s">
        <v>10335</v>
      </c>
      <c r="C3394" t="s">
        <v>40</v>
      </c>
      <c r="D3394" t="s">
        <v>4526</v>
      </c>
      <c r="E3394" t="s">
        <v>59</v>
      </c>
      <c r="F3394" t="b">
        <v>0</v>
      </c>
      <c r="G3394" t="s">
        <v>40</v>
      </c>
      <c r="H3394" s="1">
        <v>46063.377766203703</v>
      </c>
      <c r="I3394" t="b">
        <v>0</v>
      </c>
      <c r="J3394" t="b">
        <v>0</v>
      </c>
      <c r="K3394" t="s">
        <v>40</v>
      </c>
      <c r="L3394" t="s">
        <v>60</v>
      </c>
      <c r="M3394">
        <v>485000</v>
      </c>
      <c r="N3394"/>
      <c r="O3394" t="s">
        <v>4760</v>
      </c>
      <c r="P3394" t="s">
        <v>10336</v>
      </c>
    </row>
    <row r="3395" spans="1:16" x14ac:dyDescent="0.25">
      <c r="A3395" t="s">
        <v>1</v>
      </c>
      <c r="B3395" t="s">
        <v>10337</v>
      </c>
      <c r="C3395" t="s">
        <v>5115</v>
      </c>
      <c r="D3395" t="s">
        <v>4526</v>
      </c>
      <c r="E3395" t="s">
        <v>59</v>
      </c>
      <c r="F3395" t="b">
        <v>0</v>
      </c>
      <c r="G3395" t="s">
        <v>40</v>
      </c>
      <c r="H3395" s="1">
        <v>46063.377974537027</v>
      </c>
      <c r="I3395" t="b">
        <v>1</v>
      </c>
      <c r="J3395" t="b">
        <v>0</v>
      </c>
      <c r="K3395" t="s">
        <v>40</v>
      </c>
      <c r="L3395" t="s">
        <v>60</v>
      </c>
      <c r="M3395">
        <v>57500</v>
      </c>
      <c r="N3395"/>
      <c r="O3395" t="s">
        <v>6833</v>
      </c>
      <c r="P3395" t="s">
        <v>10338</v>
      </c>
    </row>
    <row r="3396" spans="1:16" x14ac:dyDescent="0.25">
      <c r="A3396" t="s">
        <v>7</v>
      </c>
      <c r="B3396" t="s">
        <v>10339</v>
      </c>
      <c r="C3396" t="s">
        <v>10340</v>
      </c>
      <c r="D3396" t="s">
        <v>2360</v>
      </c>
      <c r="E3396" t="s">
        <v>72</v>
      </c>
      <c r="F3396" t="b">
        <v>0</v>
      </c>
      <c r="G3396" t="s">
        <v>65</v>
      </c>
      <c r="H3396" s="1">
        <v>46063.416689814818</v>
      </c>
      <c r="I3396" t="b">
        <v>0</v>
      </c>
      <c r="J3396" t="b">
        <v>1</v>
      </c>
      <c r="K3396" t="s">
        <v>41</v>
      </c>
      <c r="L3396" t="s">
        <v>60</v>
      </c>
      <c r="M3396">
        <v>141000</v>
      </c>
      <c r="N3396"/>
      <c r="O3396" t="s">
        <v>424</v>
      </c>
      <c r="P3396" t="s">
        <v>10341</v>
      </c>
    </row>
    <row r="3397" spans="1:16" x14ac:dyDescent="0.25">
      <c r="A3397" t="s">
        <v>2</v>
      </c>
      <c r="B3397" t="s">
        <v>9722</v>
      </c>
      <c r="C3397" t="s">
        <v>10342</v>
      </c>
      <c r="D3397" t="s">
        <v>2360</v>
      </c>
      <c r="E3397" t="s">
        <v>72</v>
      </c>
      <c r="F3397" t="b">
        <v>0</v>
      </c>
      <c r="G3397" t="s">
        <v>65</v>
      </c>
      <c r="H3397" s="1">
        <v>46063.416770833333</v>
      </c>
      <c r="I3397" t="b">
        <v>0</v>
      </c>
      <c r="J3397" t="b">
        <v>1</v>
      </c>
      <c r="K3397" t="s">
        <v>41</v>
      </c>
      <c r="L3397" t="s">
        <v>60</v>
      </c>
      <c r="M3397">
        <v>162000</v>
      </c>
      <c r="N3397"/>
      <c r="O3397" t="s">
        <v>9723</v>
      </c>
      <c r="P3397" t="s">
        <v>9724</v>
      </c>
    </row>
    <row r="3398" spans="1:16" x14ac:dyDescent="0.25">
      <c r="A3398" t="s">
        <v>0</v>
      </c>
      <c r="B3398" t="s">
        <v>10343</v>
      </c>
      <c r="C3398" t="s">
        <v>172</v>
      </c>
      <c r="D3398" t="s">
        <v>4625</v>
      </c>
      <c r="E3398" t="s">
        <v>59</v>
      </c>
      <c r="F3398" t="b">
        <v>0</v>
      </c>
      <c r="G3398" t="s">
        <v>68</v>
      </c>
      <c r="H3398" s="1">
        <v>46063.416967592602</v>
      </c>
      <c r="I3398" t="b">
        <v>0</v>
      </c>
      <c r="J3398" t="b">
        <v>1</v>
      </c>
      <c r="K3398" t="s">
        <v>41</v>
      </c>
      <c r="L3398" t="s">
        <v>74</v>
      </c>
      <c r="M3398"/>
      <c r="N3398">
        <v>45</v>
      </c>
      <c r="O3398" t="s">
        <v>1556</v>
      </c>
      <c r="P3398" t="s">
        <v>4500</v>
      </c>
    </row>
    <row r="3399" spans="1:16" x14ac:dyDescent="0.25">
      <c r="A3399" t="s">
        <v>7</v>
      </c>
      <c r="B3399" t="s">
        <v>4192</v>
      </c>
      <c r="C3399" t="s">
        <v>301</v>
      </c>
      <c r="D3399" t="s">
        <v>4526</v>
      </c>
      <c r="E3399" t="s">
        <v>59</v>
      </c>
      <c r="F3399" t="b">
        <v>0</v>
      </c>
      <c r="G3399" t="s">
        <v>68</v>
      </c>
      <c r="H3399" s="1">
        <v>46063.417002314818</v>
      </c>
      <c r="I3399" t="b">
        <v>0</v>
      </c>
      <c r="J3399" t="b">
        <v>1</v>
      </c>
      <c r="K3399" t="s">
        <v>41</v>
      </c>
      <c r="L3399" t="s">
        <v>60</v>
      </c>
      <c r="M3399">
        <v>138500</v>
      </c>
      <c r="N3399"/>
      <c r="O3399" t="s">
        <v>5829</v>
      </c>
      <c r="P3399" t="s">
        <v>10344</v>
      </c>
    </row>
    <row r="3400" spans="1:16" x14ac:dyDescent="0.25">
      <c r="A3400" t="s">
        <v>2</v>
      </c>
      <c r="B3400" t="s">
        <v>6406</v>
      </c>
      <c r="C3400" t="s">
        <v>427</v>
      </c>
      <c r="D3400" t="s">
        <v>2360</v>
      </c>
      <c r="E3400" t="s">
        <v>72</v>
      </c>
      <c r="F3400" t="b">
        <v>0</v>
      </c>
      <c r="G3400" t="s">
        <v>65</v>
      </c>
      <c r="H3400" s="1">
        <v>46063.41710648148</v>
      </c>
      <c r="I3400" t="b">
        <v>0</v>
      </c>
      <c r="J3400" t="b">
        <v>1</v>
      </c>
      <c r="K3400" t="s">
        <v>41</v>
      </c>
      <c r="L3400" t="s">
        <v>60</v>
      </c>
      <c r="M3400">
        <v>162000</v>
      </c>
      <c r="N3400"/>
      <c r="O3400" t="s">
        <v>424</v>
      </c>
      <c r="P3400" t="s">
        <v>10345</v>
      </c>
    </row>
    <row r="3401" spans="1:16" x14ac:dyDescent="0.25">
      <c r="A3401" t="s">
        <v>2</v>
      </c>
      <c r="B3401" t="s">
        <v>10346</v>
      </c>
      <c r="C3401" t="s">
        <v>489</v>
      </c>
      <c r="D3401" t="s">
        <v>2360</v>
      </c>
      <c r="E3401" t="s">
        <v>72</v>
      </c>
      <c r="F3401" t="b">
        <v>0</v>
      </c>
      <c r="G3401" t="s">
        <v>77</v>
      </c>
      <c r="H3401" s="1">
        <v>46063.417233796303</v>
      </c>
      <c r="I3401" t="b">
        <v>0</v>
      </c>
      <c r="J3401" t="b">
        <v>1</v>
      </c>
      <c r="K3401" t="s">
        <v>41</v>
      </c>
      <c r="L3401" t="s">
        <v>60</v>
      </c>
      <c r="M3401">
        <v>253500</v>
      </c>
      <c r="N3401"/>
      <c r="O3401" t="s">
        <v>424</v>
      </c>
      <c r="P3401" t="s">
        <v>4577</v>
      </c>
    </row>
    <row r="3402" spans="1:16" x14ac:dyDescent="0.25">
      <c r="A3402" t="s">
        <v>2</v>
      </c>
      <c r="B3402" t="s">
        <v>10347</v>
      </c>
      <c r="C3402" t="s">
        <v>2655</v>
      </c>
      <c r="D3402" t="s">
        <v>2734</v>
      </c>
      <c r="E3402" t="s">
        <v>59</v>
      </c>
      <c r="F3402" t="b">
        <v>0</v>
      </c>
      <c r="G3402" t="s">
        <v>77</v>
      </c>
      <c r="H3402" s="1">
        <v>46063.417233796303</v>
      </c>
      <c r="I3402" t="b">
        <v>0</v>
      </c>
      <c r="J3402" t="b">
        <v>1</v>
      </c>
      <c r="K3402" t="s">
        <v>41</v>
      </c>
      <c r="L3402" t="s">
        <v>60</v>
      </c>
      <c r="M3402">
        <v>230000</v>
      </c>
      <c r="N3402"/>
      <c r="O3402" t="s">
        <v>1435</v>
      </c>
      <c r="P3402" t="s">
        <v>85</v>
      </c>
    </row>
    <row r="3403" spans="1:16" x14ac:dyDescent="0.25">
      <c r="A3403" t="s">
        <v>2</v>
      </c>
      <c r="B3403" t="s">
        <v>407</v>
      </c>
      <c r="C3403" t="s">
        <v>3880</v>
      </c>
      <c r="D3403" t="s">
        <v>2734</v>
      </c>
      <c r="E3403" t="s">
        <v>59</v>
      </c>
      <c r="F3403" t="b">
        <v>0</v>
      </c>
      <c r="G3403" t="s">
        <v>68</v>
      </c>
      <c r="H3403" s="1">
        <v>46063.417326388888</v>
      </c>
      <c r="I3403" t="b">
        <v>0</v>
      </c>
      <c r="J3403" t="b">
        <v>0</v>
      </c>
      <c r="K3403" t="s">
        <v>41</v>
      </c>
      <c r="L3403" t="s">
        <v>60</v>
      </c>
      <c r="M3403">
        <v>98440</v>
      </c>
      <c r="N3403"/>
      <c r="O3403" t="s">
        <v>10348</v>
      </c>
      <c r="P3403" t="s">
        <v>10349</v>
      </c>
    </row>
    <row r="3404" spans="1:16" x14ac:dyDescent="0.25">
      <c r="A3404" t="s">
        <v>1</v>
      </c>
      <c r="B3404" t="s">
        <v>10350</v>
      </c>
      <c r="C3404" t="s">
        <v>2435</v>
      </c>
      <c r="D3404" t="s">
        <v>2360</v>
      </c>
      <c r="E3404" t="s">
        <v>59</v>
      </c>
      <c r="F3404" t="b">
        <v>0</v>
      </c>
      <c r="G3404" t="s">
        <v>77</v>
      </c>
      <c r="H3404" s="1">
        <v>46063.417592592603</v>
      </c>
      <c r="I3404" t="b">
        <v>1</v>
      </c>
      <c r="J3404" t="b">
        <v>0</v>
      </c>
      <c r="K3404" t="s">
        <v>41</v>
      </c>
      <c r="L3404" t="s">
        <v>74</v>
      </c>
      <c r="M3404"/>
      <c r="N3404">
        <v>40</v>
      </c>
      <c r="O3404" t="s">
        <v>4204</v>
      </c>
      <c r="P3404" t="s">
        <v>10351</v>
      </c>
    </row>
    <row r="3405" spans="1:16" x14ac:dyDescent="0.25">
      <c r="A3405" t="s">
        <v>1</v>
      </c>
      <c r="B3405" t="s">
        <v>10352</v>
      </c>
      <c r="C3405" t="s">
        <v>13</v>
      </c>
      <c r="D3405" t="s">
        <v>5102</v>
      </c>
      <c r="E3405" t="s">
        <v>59</v>
      </c>
      <c r="F3405" t="b">
        <v>0</v>
      </c>
      <c r="G3405" t="s">
        <v>13</v>
      </c>
      <c r="H3405" s="1">
        <v>46063.459965277783</v>
      </c>
      <c r="I3405" t="b">
        <v>1</v>
      </c>
      <c r="J3405" t="b">
        <v>0</v>
      </c>
      <c r="K3405" t="s">
        <v>13</v>
      </c>
      <c r="L3405" t="s">
        <v>60</v>
      </c>
      <c r="M3405">
        <v>130000</v>
      </c>
      <c r="N3405"/>
      <c r="O3405" t="s">
        <v>10353</v>
      </c>
      <c r="P3405" t="s">
        <v>10354</v>
      </c>
    </row>
    <row r="3406" spans="1:16" x14ac:dyDescent="0.25">
      <c r="A3406" t="s">
        <v>0</v>
      </c>
      <c r="B3406" t="s">
        <v>10355</v>
      </c>
      <c r="C3406" t="s">
        <v>5026</v>
      </c>
      <c r="D3406" t="s">
        <v>10356</v>
      </c>
      <c r="E3406" t="s">
        <v>59</v>
      </c>
      <c r="F3406" t="b">
        <v>0</v>
      </c>
      <c r="G3406" t="s">
        <v>40</v>
      </c>
      <c r="H3406" s="1">
        <v>46063.461030092592</v>
      </c>
      <c r="I3406" t="b">
        <v>0</v>
      </c>
      <c r="J3406" t="b">
        <v>0</v>
      </c>
      <c r="K3406" t="s">
        <v>40</v>
      </c>
      <c r="L3406" t="s">
        <v>60</v>
      </c>
      <c r="M3406">
        <v>25000</v>
      </c>
      <c r="N3406"/>
      <c r="O3406" t="s">
        <v>10357</v>
      </c>
      <c r="P3406" t="s">
        <v>4661</v>
      </c>
    </row>
    <row r="3407" spans="1:16" x14ac:dyDescent="0.25">
      <c r="A3407" t="s">
        <v>4</v>
      </c>
      <c r="B3407" t="s">
        <v>10358</v>
      </c>
      <c r="C3407" t="s">
        <v>190</v>
      </c>
      <c r="D3407" t="s">
        <v>2360</v>
      </c>
      <c r="E3407" t="s">
        <v>72</v>
      </c>
      <c r="F3407" t="b">
        <v>0</v>
      </c>
      <c r="G3407" t="s">
        <v>73</v>
      </c>
      <c r="H3407" s="1">
        <v>46063.500231481477</v>
      </c>
      <c r="I3407" t="b">
        <v>0</v>
      </c>
      <c r="J3407" t="b">
        <v>1</v>
      </c>
      <c r="K3407" t="s">
        <v>41</v>
      </c>
      <c r="L3407" t="s">
        <v>60</v>
      </c>
      <c r="M3407">
        <v>165000</v>
      </c>
      <c r="N3407"/>
      <c r="O3407" t="s">
        <v>4119</v>
      </c>
    </row>
    <row r="3408" spans="1:16" x14ac:dyDescent="0.25">
      <c r="A3408" t="s">
        <v>1</v>
      </c>
      <c r="B3408" t="s">
        <v>10359</v>
      </c>
      <c r="C3408" t="s">
        <v>1554</v>
      </c>
      <c r="D3408" t="s">
        <v>5349</v>
      </c>
      <c r="E3408" t="s">
        <v>59</v>
      </c>
      <c r="F3408" t="b">
        <v>0</v>
      </c>
      <c r="G3408" t="s">
        <v>65</v>
      </c>
      <c r="H3408" s="1">
        <v>46063.500844907408</v>
      </c>
      <c r="I3408" t="b">
        <v>0</v>
      </c>
      <c r="J3408" t="b">
        <v>0</v>
      </c>
      <c r="K3408" t="s">
        <v>41</v>
      </c>
      <c r="L3408" t="s">
        <v>60</v>
      </c>
      <c r="M3408">
        <v>125800</v>
      </c>
      <c r="N3408"/>
      <c r="O3408" t="s">
        <v>305</v>
      </c>
      <c r="P3408" t="s">
        <v>10360</v>
      </c>
    </row>
    <row r="3409" spans="1:16" x14ac:dyDescent="0.25">
      <c r="A3409" t="s">
        <v>5</v>
      </c>
      <c r="B3409" t="s">
        <v>10361</v>
      </c>
      <c r="C3409" t="s">
        <v>71</v>
      </c>
      <c r="D3409" t="s">
        <v>4346</v>
      </c>
      <c r="E3409" t="s">
        <v>59</v>
      </c>
      <c r="F3409" t="b">
        <v>0</v>
      </c>
      <c r="G3409" t="s">
        <v>65</v>
      </c>
      <c r="H3409" s="1">
        <v>46063.500879629632</v>
      </c>
      <c r="I3409" t="b">
        <v>1</v>
      </c>
      <c r="J3409" t="b">
        <v>1</v>
      </c>
      <c r="K3409" t="s">
        <v>41</v>
      </c>
      <c r="L3409" t="s">
        <v>60</v>
      </c>
      <c r="M3409">
        <v>85500</v>
      </c>
      <c r="N3409"/>
      <c r="O3409" t="s">
        <v>10362</v>
      </c>
      <c r="P3409" t="s">
        <v>10363</v>
      </c>
    </row>
    <row r="3410" spans="1:16" x14ac:dyDescent="0.25">
      <c r="A3410" t="s">
        <v>1</v>
      </c>
      <c r="B3410" t="s">
        <v>10364</v>
      </c>
      <c r="C3410" t="s">
        <v>71</v>
      </c>
      <c r="D3410" t="s">
        <v>4346</v>
      </c>
      <c r="E3410" t="s">
        <v>59</v>
      </c>
      <c r="F3410" t="b">
        <v>0</v>
      </c>
      <c r="G3410" t="s">
        <v>73</v>
      </c>
      <c r="H3410" s="1">
        <v>46063.500983796293</v>
      </c>
      <c r="I3410" t="b">
        <v>1</v>
      </c>
      <c r="J3410" t="b">
        <v>1</v>
      </c>
      <c r="K3410" t="s">
        <v>41</v>
      </c>
      <c r="L3410" t="s">
        <v>60</v>
      </c>
      <c r="M3410">
        <v>85500</v>
      </c>
      <c r="N3410"/>
      <c r="O3410" t="s">
        <v>10362</v>
      </c>
      <c r="P3410" t="s">
        <v>10365</v>
      </c>
    </row>
    <row r="3411" spans="1:16" x14ac:dyDescent="0.25">
      <c r="A3411" t="s">
        <v>5</v>
      </c>
      <c r="B3411" t="s">
        <v>10361</v>
      </c>
      <c r="C3411" t="s">
        <v>71</v>
      </c>
      <c r="D3411" t="s">
        <v>4346</v>
      </c>
      <c r="E3411" t="s">
        <v>59</v>
      </c>
      <c r="F3411" t="b">
        <v>0</v>
      </c>
      <c r="G3411" t="s">
        <v>73</v>
      </c>
      <c r="H3411" s="1">
        <v>46063.500983796293</v>
      </c>
      <c r="I3411" t="b">
        <v>1</v>
      </c>
      <c r="J3411" t="b">
        <v>1</v>
      </c>
      <c r="K3411" t="s">
        <v>41</v>
      </c>
      <c r="L3411" t="s">
        <v>60</v>
      </c>
      <c r="M3411">
        <v>85500</v>
      </c>
      <c r="N3411"/>
      <c r="O3411" t="s">
        <v>10362</v>
      </c>
      <c r="P3411" t="s">
        <v>10363</v>
      </c>
    </row>
    <row r="3412" spans="1:16" x14ac:dyDescent="0.25">
      <c r="A3412" t="s">
        <v>5</v>
      </c>
      <c r="B3412" t="s">
        <v>2943</v>
      </c>
      <c r="C3412" t="s">
        <v>955</v>
      </c>
      <c r="D3412" t="s">
        <v>5102</v>
      </c>
      <c r="E3412" t="s">
        <v>59</v>
      </c>
      <c r="F3412" t="b">
        <v>0</v>
      </c>
      <c r="G3412" t="s">
        <v>13</v>
      </c>
      <c r="H3412" s="1">
        <v>46063.501631944448</v>
      </c>
      <c r="I3412" t="b">
        <v>1</v>
      </c>
      <c r="J3412" t="b">
        <v>0</v>
      </c>
      <c r="K3412" t="s">
        <v>13</v>
      </c>
      <c r="L3412" t="s">
        <v>60</v>
      </c>
      <c r="M3412">
        <v>110000</v>
      </c>
      <c r="N3412"/>
      <c r="O3412" t="s">
        <v>10366</v>
      </c>
      <c r="P3412" t="s">
        <v>10367</v>
      </c>
    </row>
    <row r="3413" spans="1:16" x14ac:dyDescent="0.25">
      <c r="A3413" t="s">
        <v>0</v>
      </c>
      <c r="B3413" t="s">
        <v>0</v>
      </c>
      <c r="C3413" t="s">
        <v>10368</v>
      </c>
      <c r="D3413" t="s">
        <v>4346</v>
      </c>
      <c r="E3413" t="s">
        <v>59</v>
      </c>
      <c r="F3413" t="b">
        <v>0</v>
      </c>
      <c r="G3413" t="s">
        <v>40</v>
      </c>
      <c r="H3413" s="1">
        <v>46063.502696759257</v>
      </c>
      <c r="I3413" t="b">
        <v>1</v>
      </c>
      <c r="J3413" t="b">
        <v>0</v>
      </c>
      <c r="K3413" t="s">
        <v>40</v>
      </c>
      <c r="L3413" t="s">
        <v>60</v>
      </c>
      <c r="M3413">
        <v>42500</v>
      </c>
      <c r="N3413"/>
      <c r="O3413" t="s">
        <v>10369</v>
      </c>
      <c r="P3413" t="s">
        <v>728</v>
      </c>
    </row>
    <row r="3414" spans="1:16" x14ac:dyDescent="0.25">
      <c r="A3414" t="s">
        <v>0</v>
      </c>
      <c r="B3414" t="s">
        <v>10370</v>
      </c>
      <c r="C3414" t="s">
        <v>40</v>
      </c>
      <c r="D3414" t="s">
        <v>4526</v>
      </c>
      <c r="E3414" t="s">
        <v>59</v>
      </c>
      <c r="F3414" t="b">
        <v>0</v>
      </c>
      <c r="G3414" t="s">
        <v>40</v>
      </c>
      <c r="H3414" s="1">
        <v>46063.50271990741</v>
      </c>
      <c r="I3414" t="b">
        <v>0</v>
      </c>
      <c r="J3414" t="b">
        <v>0</v>
      </c>
      <c r="K3414" t="s">
        <v>40</v>
      </c>
      <c r="L3414" t="s">
        <v>60</v>
      </c>
      <c r="M3414">
        <v>40000</v>
      </c>
      <c r="N3414"/>
      <c r="O3414" t="s">
        <v>10371</v>
      </c>
    </row>
    <row r="3415" spans="1:16" x14ac:dyDescent="0.25">
      <c r="A3415" t="s">
        <v>0</v>
      </c>
      <c r="B3415" t="s">
        <v>10372</v>
      </c>
      <c r="C3415" t="s">
        <v>76</v>
      </c>
      <c r="D3415" t="s">
        <v>4346</v>
      </c>
      <c r="E3415" t="s">
        <v>59</v>
      </c>
      <c r="F3415" t="b">
        <v>1</v>
      </c>
      <c r="G3415" t="s">
        <v>20</v>
      </c>
      <c r="H3415" s="1">
        <v>46063.506689814807</v>
      </c>
      <c r="I3415" t="b">
        <v>1</v>
      </c>
      <c r="J3415" t="b">
        <v>0</v>
      </c>
      <c r="K3415" t="s">
        <v>20</v>
      </c>
      <c r="L3415" t="s">
        <v>60</v>
      </c>
      <c r="M3415">
        <v>40000</v>
      </c>
      <c r="N3415"/>
      <c r="O3415" t="s">
        <v>10373</v>
      </c>
      <c r="P3415" t="s">
        <v>219</v>
      </c>
    </row>
    <row r="3416" spans="1:16" x14ac:dyDescent="0.25">
      <c r="A3416" t="s">
        <v>0</v>
      </c>
      <c r="B3416" t="s">
        <v>2953</v>
      </c>
      <c r="C3416" t="s">
        <v>112</v>
      </c>
      <c r="D3416" t="s">
        <v>2360</v>
      </c>
      <c r="E3416" t="s">
        <v>59</v>
      </c>
      <c r="F3416" t="b">
        <v>0</v>
      </c>
      <c r="G3416" t="s">
        <v>65</v>
      </c>
      <c r="H3416" s="1">
        <v>46063.541689814818</v>
      </c>
      <c r="I3416" t="b">
        <v>0</v>
      </c>
      <c r="J3416" t="b">
        <v>1</v>
      </c>
      <c r="K3416" t="s">
        <v>41</v>
      </c>
      <c r="L3416" t="s">
        <v>60</v>
      </c>
      <c r="M3416">
        <v>98165.5</v>
      </c>
      <c r="N3416"/>
      <c r="O3416" t="s">
        <v>5140</v>
      </c>
      <c r="P3416" t="s">
        <v>10282</v>
      </c>
    </row>
    <row r="3417" spans="1:16" x14ac:dyDescent="0.25">
      <c r="A3417" t="s">
        <v>4</v>
      </c>
      <c r="B3417" t="s">
        <v>10374</v>
      </c>
      <c r="C3417" t="s">
        <v>396</v>
      </c>
      <c r="D3417" t="s">
        <v>2360</v>
      </c>
      <c r="E3417" t="s">
        <v>72</v>
      </c>
      <c r="F3417" t="b">
        <v>0</v>
      </c>
      <c r="G3417" t="s">
        <v>68</v>
      </c>
      <c r="H3417" s="1">
        <v>46063.542002314818</v>
      </c>
      <c r="I3417" t="b">
        <v>0</v>
      </c>
      <c r="J3417" t="b">
        <v>1</v>
      </c>
      <c r="K3417" t="s">
        <v>41</v>
      </c>
      <c r="L3417" t="s">
        <v>60</v>
      </c>
      <c r="M3417">
        <v>165000</v>
      </c>
      <c r="N3417"/>
      <c r="O3417" t="s">
        <v>4119</v>
      </c>
    </row>
    <row r="3418" spans="1:16" x14ac:dyDescent="0.25">
      <c r="A3418" t="s">
        <v>4</v>
      </c>
      <c r="B3418" t="s">
        <v>10375</v>
      </c>
      <c r="C3418" t="s">
        <v>237</v>
      </c>
      <c r="D3418" t="s">
        <v>2360</v>
      </c>
      <c r="E3418" t="s">
        <v>59</v>
      </c>
      <c r="F3418" t="b">
        <v>0</v>
      </c>
      <c r="G3418" t="s">
        <v>89</v>
      </c>
      <c r="H3418" s="1">
        <v>46063.542060185187</v>
      </c>
      <c r="I3418" t="b">
        <v>0</v>
      </c>
      <c r="J3418" t="b">
        <v>1</v>
      </c>
      <c r="K3418" t="s">
        <v>41</v>
      </c>
      <c r="L3418" t="s">
        <v>60</v>
      </c>
      <c r="M3418">
        <v>165000</v>
      </c>
      <c r="N3418"/>
      <c r="O3418" t="s">
        <v>4119</v>
      </c>
    </row>
    <row r="3419" spans="1:16" x14ac:dyDescent="0.25">
      <c r="A3419" t="s">
        <v>4</v>
      </c>
      <c r="B3419" t="s">
        <v>10376</v>
      </c>
      <c r="C3419" t="s">
        <v>13</v>
      </c>
      <c r="D3419" t="s">
        <v>4637</v>
      </c>
      <c r="E3419" t="s">
        <v>59</v>
      </c>
      <c r="F3419" t="b">
        <v>0</v>
      </c>
      <c r="G3419" t="s">
        <v>13</v>
      </c>
      <c r="H3419" s="1">
        <v>46063.543321759258</v>
      </c>
      <c r="I3419" t="b">
        <v>1</v>
      </c>
      <c r="J3419" t="b">
        <v>0</v>
      </c>
      <c r="K3419" t="s">
        <v>13</v>
      </c>
      <c r="L3419" t="s">
        <v>74</v>
      </c>
      <c r="M3419"/>
      <c r="N3419">
        <v>45</v>
      </c>
      <c r="O3419" t="s">
        <v>4596</v>
      </c>
      <c r="P3419" t="s">
        <v>3247</v>
      </c>
    </row>
    <row r="3420" spans="1:16" x14ac:dyDescent="0.25">
      <c r="A3420" t="s">
        <v>4</v>
      </c>
      <c r="B3420" t="s">
        <v>10377</v>
      </c>
      <c r="C3420" t="s">
        <v>207</v>
      </c>
      <c r="D3420" t="s">
        <v>2360</v>
      </c>
      <c r="E3420" t="s">
        <v>59</v>
      </c>
      <c r="F3420" t="b">
        <v>0</v>
      </c>
      <c r="G3420" t="s">
        <v>63</v>
      </c>
      <c r="H3420" s="1">
        <v>46063.552175925928</v>
      </c>
      <c r="I3420" t="b">
        <v>0</v>
      </c>
      <c r="J3420" t="b">
        <v>1</v>
      </c>
      <c r="K3420" t="s">
        <v>41</v>
      </c>
      <c r="L3420" t="s">
        <v>60</v>
      </c>
      <c r="M3420">
        <v>165000</v>
      </c>
      <c r="N3420"/>
      <c r="O3420" t="s">
        <v>4119</v>
      </c>
    </row>
    <row r="3421" spans="1:16" x14ac:dyDescent="0.25">
      <c r="A3421" t="s">
        <v>6</v>
      </c>
      <c r="B3421" t="s">
        <v>1584</v>
      </c>
      <c r="C3421" t="s">
        <v>2124</v>
      </c>
      <c r="D3421" t="s">
        <v>4751</v>
      </c>
      <c r="E3421" t="s">
        <v>59</v>
      </c>
      <c r="F3421" t="b">
        <v>0</v>
      </c>
      <c r="G3421" t="s">
        <v>68</v>
      </c>
      <c r="H3421" s="1">
        <v>46063.584016203713</v>
      </c>
      <c r="I3421" t="b">
        <v>0</v>
      </c>
      <c r="J3421" t="b">
        <v>1</v>
      </c>
      <c r="K3421" t="s">
        <v>41</v>
      </c>
      <c r="L3421" t="s">
        <v>60</v>
      </c>
      <c r="M3421">
        <v>160000</v>
      </c>
      <c r="N3421"/>
      <c r="O3421" t="s">
        <v>1167</v>
      </c>
      <c r="P3421" t="s">
        <v>85</v>
      </c>
    </row>
    <row r="3422" spans="1:16" x14ac:dyDescent="0.25">
      <c r="A3422" t="s">
        <v>5</v>
      </c>
      <c r="B3422" t="s">
        <v>2456</v>
      </c>
      <c r="C3422" t="s">
        <v>107</v>
      </c>
      <c r="D3422" t="s">
        <v>4346</v>
      </c>
      <c r="E3422" t="s">
        <v>232</v>
      </c>
      <c r="F3422" t="b">
        <v>0</v>
      </c>
      <c r="G3422" t="s">
        <v>77</v>
      </c>
      <c r="H3422" s="1">
        <v>46063.58425925926</v>
      </c>
      <c r="I3422" t="b">
        <v>1</v>
      </c>
      <c r="J3422" t="b">
        <v>0</v>
      </c>
      <c r="K3422" t="s">
        <v>41</v>
      </c>
      <c r="L3422" t="s">
        <v>74</v>
      </c>
      <c r="M3422"/>
      <c r="N3422">
        <v>64.38</v>
      </c>
      <c r="O3422" t="s">
        <v>10378</v>
      </c>
      <c r="P3422" t="s">
        <v>10379</v>
      </c>
    </row>
    <row r="3423" spans="1:16" x14ac:dyDescent="0.25">
      <c r="A3423" t="s">
        <v>0</v>
      </c>
      <c r="B3423" t="s">
        <v>9597</v>
      </c>
      <c r="C3423" t="s">
        <v>76</v>
      </c>
      <c r="D3423" t="s">
        <v>4633</v>
      </c>
      <c r="E3423" t="s">
        <v>59</v>
      </c>
      <c r="F3423" t="b">
        <v>1</v>
      </c>
      <c r="G3423" t="s">
        <v>13</v>
      </c>
      <c r="H3423" s="1">
        <v>46063.584861111107</v>
      </c>
      <c r="I3423" t="b">
        <v>0</v>
      </c>
      <c r="J3423" t="b">
        <v>0</v>
      </c>
      <c r="K3423" t="s">
        <v>13</v>
      </c>
      <c r="L3423" t="s">
        <v>60</v>
      </c>
      <c r="M3423">
        <v>95000</v>
      </c>
      <c r="N3423"/>
      <c r="O3423" t="s">
        <v>4633</v>
      </c>
      <c r="P3423" t="s">
        <v>9598</v>
      </c>
    </row>
    <row r="3424" spans="1:16" x14ac:dyDescent="0.25">
      <c r="A3424" t="s">
        <v>0</v>
      </c>
      <c r="B3424" t="s">
        <v>10380</v>
      </c>
      <c r="C3424" t="s">
        <v>76</v>
      </c>
      <c r="D3424" t="s">
        <v>4622</v>
      </c>
      <c r="E3424" t="s">
        <v>59</v>
      </c>
      <c r="F3424" t="b">
        <v>1</v>
      </c>
      <c r="G3424" t="s">
        <v>13</v>
      </c>
      <c r="H3424" s="1">
        <v>46063.584861111107</v>
      </c>
      <c r="I3424" t="b">
        <v>0</v>
      </c>
      <c r="J3424" t="b">
        <v>0</v>
      </c>
      <c r="K3424" t="s">
        <v>13</v>
      </c>
      <c r="L3424" t="s">
        <v>60</v>
      </c>
      <c r="M3424">
        <v>164500</v>
      </c>
      <c r="N3424"/>
      <c r="O3424" t="s">
        <v>3262</v>
      </c>
      <c r="P3424" t="s">
        <v>2583</v>
      </c>
    </row>
    <row r="3425" spans="1:16" x14ac:dyDescent="0.25">
      <c r="A3425" t="s">
        <v>0</v>
      </c>
      <c r="B3425" t="s">
        <v>10380</v>
      </c>
      <c r="C3425" t="s">
        <v>76</v>
      </c>
      <c r="D3425" t="s">
        <v>4622</v>
      </c>
      <c r="E3425" t="s">
        <v>59</v>
      </c>
      <c r="F3425" t="b">
        <v>1</v>
      </c>
      <c r="G3425" t="s">
        <v>13</v>
      </c>
      <c r="H3425" s="1">
        <v>46063.584930555553</v>
      </c>
      <c r="I3425" t="b">
        <v>0</v>
      </c>
      <c r="J3425" t="b">
        <v>0</v>
      </c>
      <c r="K3425" t="s">
        <v>13</v>
      </c>
      <c r="L3425" t="s">
        <v>60</v>
      </c>
      <c r="M3425">
        <v>164500</v>
      </c>
      <c r="N3425"/>
      <c r="O3425" t="s">
        <v>3262</v>
      </c>
      <c r="P3425" t="s">
        <v>2583</v>
      </c>
    </row>
    <row r="3426" spans="1:16" x14ac:dyDescent="0.25">
      <c r="A3426" t="s">
        <v>0</v>
      </c>
      <c r="B3426" t="s">
        <v>10381</v>
      </c>
      <c r="C3426" t="s">
        <v>3603</v>
      </c>
      <c r="D3426" t="s">
        <v>4526</v>
      </c>
      <c r="E3426" t="s">
        <v>88</v>
      </c>
      <c r="F3426" t="b">
        <v>0</v>
      </c>
      <c r="G3426" t="s">
        <v>65</v>
      </c>
      <c r="H3426" s="1">
        <v>46063.625104166669</v>
      </c>
      <c r="I3426" t="b">
        <v>0</v>
      </c>
      <c r="J3426" t="b">
        <v>0</v>
      </c>
      <c r="K3426" t="s">
        <v>41</v>
      </c>
      <c r="L3426" t="s">
        <v>74</v>
      </c>
      <c r="M3426"/>
      <c r="N3426">
        <v>21</v>
      </c>
      <c r="O3426" t="s">
        <v>685</v>
      </c>
      <c r="P3426" t="s">
        <v>219</v>
      </c>
    </row>
    <row r="3427" spans="1:16" x14ac:dyDescent="0.25">
      <c r="A3427" t="s">
        <v>0</v>
      </c>
      <c r="B3427" t="s">
        <v>10382</v>
      </c>
      <c r="C3427" t="s">
        <v>200</v>
      </c>
      <c r="D3427" t="s">
        <v>4630</v>
      </c>
      <c r="E3427" t="s">
        <v>59</v>
      </c>
      <c r="F3427" t="b">
        <v>0</v>
      </c>
      <c r="G3427" t="s">
        <v>65</v>
      </c>
      <c r="H3427" s="1">
        <v>46063.625104166669</v>
      </c>
      <c r="I3427" t="b">
        <v>1</v>
      </c>
      <c r="J3427" t="b">
        <v>0</v>
      </c>
      <c r="K3427" t="s">
        <v>41</v>
      </c>
      <c r="L3427" t="s">
        <v>74</v>
      </c>
      <c r="M3427"/>
      <c r="N3427">
        <v>36.25</v>
      </c>
      <c r="O3427" t="s">
        <v>10383</v>
      </c>
      <c r="P3427" t="s">
        <v>146</v>
      </c>
    </row>
    <row r="3428" spans="1:16" x14ac:dyDescent="0.25">
      <c r="A3428" t="s">
        <v>0</v>
      </c>
      <c r="B3428" t="s">
        <v>1249</v>
      </c>
      <c r="C3428" t="s">
        <v>253</v>
      </c>
      <c r="D3428" t="s">
        <v>4526</v>
      </c>
      <c r="E3428" t="s">
        <v>59</v>
      </c>
      <c r="F3428" t="b">
        <v>0</v>
      </c>
      <c r="G3428" t="s">
        <v>73</v>
      </c>
      <c r="H3428" s="1">
        <v>46063.625231481477</v>
      </c>
      <c r="I3428" t="b">
        <v>0</v>
      </c>
      <c r="J3428" t="b">
        <v>0</v>
      </c>
      <c r="K3428" t="s">
        <v>41</v>
      </c>
      <c r="L3428" t="s">
        <v>74</v>
      </c>
      <c r="M3428"/>
      <c r="N3428">
        <v>30.5</v>
      </c>
      <c r="O3428" t="s">
        <v>8721</v>
      </c>
      <c r="P3428" t="s">
        <v>8722</v>
      </c>
    </row>
    <row r="3429" spans="1:16" x14ac:dyDescent="0.25">
      <c r="A3429" t="s">
        <v>7</v>
      </c>
      <c r="B3429" t="s">
        <v>573</v>
      </c>
      <c r="C3429" t="s">
        <v>172</v>
      </c>
      <c r="D3429" t="s">
        <v>4526</v>
      </c>
      <c r="E3429" t="s">
        <v>88</v>
      </c>
      <c r="F3429" t="b">
        <v>0</v>
      </c>
      <c r="G3429" t="s">
        <v>68</v>
      </c>
      <c r="H3429" s="1">
        <v>46063.625300925924</v>
      </c>
      <c r="I3429" t="b">
        <v>1</v>
      </c>
      <c r="J3429" t="b">
        <v>1</v>
      </c>
      <c r="K3429" t="s">
        <v>41</v>
      </c>
      <c r="L3429" t="s">
        <v>74</v>
      </c>
      <c r="M3429"/>
      <c r="N3429">
        <v>48.5</v>
      </c>
      <c r="O3429" t="s">
        <v>351</v>
      </c>
      <c r="P3429" t="s">
        <v>10384</v>
      </c>
    </row>
    <row r="3430" spans="1:16" x14ac:dyDescent="0.25">
      <c r="A3430" t="s">
        <v>0</v>
      </c>
      <c r="B3430" t="s">
        <v>10385</v>
      </c>
      <c r="C3430" t="s">
        <v>148</v>
      </c>
      <c r="D3430" t="s">
        <v>4346</v>
      </c>
      <c r="E3430" t="s">
        <v>59</v>
      </c>
      <c r="F3430" t="b">
        <v>0</v>
      </c>
      <c r="G3430" t="s">
        <v>89</v>
      </c>
      <c r="H3430" s="1">
        <v>46063.625393518523</v>
      </c>
      <c r="I3430" t="b">
        <v>0</v>
      </c>
      <c r="J3430" t="b">
        <v>1</v>
      </c>
      <c r="K3430" t="s">
        <v>41</v>
      </c>
      <c r="L3430" t="s">
        <v>60</v>
      </c>
      <c r="M3430">
        <v>74000</v>
      </c>
      <c r="N3430"/>
      <c r="O3430" t="s">
        <v>10386</v>
      </c>
      <c r="P3430" t="s">
        <v>10387</v>
      </c>
    </row>
    <row r="3431" spans="1:16" x14ac:dyDescent="0.25">
      <c r="A3431" t="s">
        <v>8</v>
      </c>
      <c r="B3431" t="s">
        <v>1834</v>
      </c>
      <c r="C3431" t="s">
        <v>10388</v>
      </c>
      <c r="D3431" t="s">
        <v>4526</v>
      </c>
      <c r="E3431" t="s">
        <v>59</v>
      </c>
      <c r="F3431" t="b">
        <v>0</v>
      </c>
      <c r="G3431" t="s">
        <v>65</v>
      </c>
      <c r="H3431" s="1">
        <v>46063.625532407408</v>
      </c>
      <c r="I3431" t="b">
        <v>0</v>
      </c>
      <c r="J3431" t="b">
        <v>1</v>
      </c>
      <c r="K3431" t="s">
        <v>41</v>
      </c>
      <c r="L3431" t="s">
        <v>60</v>
      </c>
      <c r="M3431">
        <v>142281</v>
      </c>
      <c r="N3431"/>
      <c r="O3431" t="s">
        <v>10389</v>
      </c>
      <c r="P3431" t="s">
        <v>10390</v>
      </c>
    </row>
    <row r="3432" spans="1:16" x14ac:dyDescent="0.25">
      <c r="A3432" t="s">
        <v>5</v>
      </c>
      <c r="B3432" t="s">
        <v>1230</v>
      </c>
      <c r="C3432" t="s">
        <v>359</v>
      </c>
      <c r="D3432" t="s">
        <v>4346</v>
      </c>
      <c r="F3432" t="b">
        <v>0</v>
      </c>
      <c r="G3432" t="s">
        <v>65</v>
      </c>
      <c r="H3432" s="1">
        <v>46063.625868055547</v>
      </c>
      <c r="I3432" t="b">
        <v>0</v>
      </c>
      <c r="J3432" t="b">
        <v>0</v>
      </c>
      <c r="K3432" t="s">
        <v>41</v>
      </c>
      <c r="L3432" t="s">
        <v>74</v>
      </c>
      <c r="M3432"/>
      <c r="N3432">
        <v>57.5</v>
      </c>
      <c r="O3432" t="s">
        <v>10391</v>
      </c>
      <c r="P3432" t="s">
        <v>10392</v>
      </c>
    </row>
    <row r="3433" spans="1:16" x14ac:dyDescent="0.25">
      <c r="A3433" t="s">
        <v>1</v>
      </c>
      <c r="B3433" t="s">
        <v>10393</v>
      </c>
      <c r="C3433" t="s">
        <v>41</v>
      </c>
      <c r="D3433" t="s">
        <v>4526</v>
      </c>
      <c r="E3433" t="s">
        <v>59</v>
      </c>
      <c r="F3433" t="b">
        <v>0</v>
      </c>
      <c r="G3433" t="s">
        <v>65</v>
      </c>
      <c r="H3433" s="1">
        <v>46063.625868055547</v>
      </c>
      <c r="I3433" t="b">
        <v>0</v>
      </c>
      <c r="J3433" t="b">
        <v>1</v>
      </c>
      <c r="K3433" t="s">
        <v>41</v>
      </c>
      <c r="L3433" t="s">
        <v>60</v>
      </c>
      <c r="M3433">
        <v>95000</v>
      </c>
      <c r="N3433"/>
      <c r="O3433" t="s">
        <v>10394</v>
      </c>
      <c r="P3433" t="s">
        <v>10395</v>
      </c>
    </row>
    <row r="3434" spans="1:16" x14ac:dyDescent="0.25">
      <c r="A3434" t="s">
        <v>1</v>
      </c>
      <c r="B3434" t="s">
        <v>10393</v>
      </c>
      <c r="C3434" t="s">
        <v>41</v>
      </c>
      <c r="D3434" t="s">
        <v>4526</v>
      </c>
      <c r="E3434" t="s">
        <v>59</v>
      </c>
      <c r="F3434" t="b">
        <v>0</v>
      </c>
      <c r="G3434" t="s">
        <v>73</v>
      </c>
      <c r="H3434" s="1">
        <v>46063.62604166667</v>
      </c>
      <c r="I3434" t="b">
        <v>0</v>
      </c>
      <c r="J3434" t="b">
        <v>1</v>
      </c>
      <c r="K3434" t="s">
        <v>41</v>
      </c>
      <c r="L3434" t="s">
        <v>60</v>
      </c>
      <c r="M3434">
        <v>95000</v>
      </c>
      <c r="N3434"/>
      <c r="O3434" t="s">
        <v>10394</v>
      </c>
      <c r="P3434" t="s">
        <v>10395</v>
      </c>
    </row>
    <row r="3435" spans="1:16" x14ac:dyDescent="0.25">
      <c r="A3435" t="s">
        <v>5</v>
      </c>
      <c r="B3435" t="s">
        <v>1230</v>
      </c>
      <c r="C3435" t="s">
        <v>359</v>
      </c>
      <c r="D3435" t="s">
        <v>4346</v>
      </c>
      <c r="F3435" t="b">
        <v>0</v>
      </c>
      <c r="G3435" t="s">
        <v>73</v>
      </c>
      <c r="H3435" s="1">
        <v>46063.62604166667</v>
      </c>
      <c r="I3435" t="b">
        <v>0</v>
      </c>
      <c r="J3435" t="b">
        <v>0</v>
      </c>
      <c r="K3435" t="s">
        <v>41</v>
      </c>
      <c r="L3435" t="s">
        <v>74</v>
      </c>
      <c r="M3435"/>
      <c r="N3435">
        <v>57.5</v>
      </c>
      <c r="O3435" t="s">
        <v>10391</v>
      </c>
      <c r="P3435" t="s">
        <v>10392</v>
      </c>
    </row>
    <row r="3436" spans="1:16" x14ac:dyDescent="0.25">
      <c r="A3436" t="s">
        <v>1</v>
      </c>
      <c r="B3436" t="s">
        <v>10396</v>
      </c>
      <c r="C3436" t="s">
        <v>10397</v>
      </c>
      <c r="D3436" t="s">
        <v>5440</v>
      </c>
      <c r="E3436" t="s">
        <v>59</v>
      </c>
      <c r="F3436" t="b">
        <v>0</v>
      </c>
      <c r="G3436" t="s">
        <v>13</v>
      </c>
      <c r="H3436" s="1">
        <v>46063.626655092587</v>
      </c>
      <c r="I3436" t="b">
        <v>1</v>
      </c>
      <c r="J3436" t="b">
        <v>0</v>
      </c>
      <c r="K3436" t="s">
        <v>13</v>
      </c>
      <c r="L3436" t="s">
        <v>60</v>
      </c>
      <c r="M3436">
        <v>240000</v>
      </c>
      <c r="N3436"/>
      <c r="O3436" t="s">
        <v>756</v>
      </c>
      <c r="P3436" t="s">
        <v>10398</v>
      </c>
    </row>
    <row r="3437" spans="1:16" x14ac:dyDescent="0.25">
      <c r="A3437" t="s">
        <v>2</v>
      </c>
      <c r="B3437" t="s">
        <v>703</v>
      </c>
      <c r="C3437" t="s">
        <v>5067</v>
      </c>
      <c r="D3437" t="s">
        <v>4346</v>
      </c>
      <c r="E3437" t="s">
        <v>59</v>
      </c>
      <c r="F3437" t="b">
        <v>0</v>
      </c>
      <c r="G3437" t="s">
        <v>40</v>
      </c>
      <c r="H3437" s="1">
        <v>46063.627696759257</v>
      </c>
      <c r="I3437" t="b">
        <v>0</v>
      </c>
      <c r="J3437" t="b">
        <v>0</v>
      </c>
      <c r="K3437" t="s">
        <v>40</v>
      </c>
      <c r="L3437" t="s">
        <v>60</v>
      </c>
      <c r="M3437">
        <v>50000</v>
      </c>
      <c r="N3437"/>
      <c r="O3437" t="s">
        <v>10399</v>
      </c>
      <c r="P3437" t="s">
        <v>10400</v>
      </c>
    </row>
    <row r="3438" spans="1:16" x14ac:dyDescent="0.25">
      <c r="A3438" t="s">
        <v>0</v>
      </c>
      <c r="B3438" t="s">
        <v>0</v>
      </c>
      <c r="C3438" t="s">
        <v>427</v>
      </c>
      <c r="D3438" t="s">
        <v>4346</v>
      </c>
      <c r="E3438" t="s">
        <v>59</v>
      </c>
      <c r="F3438" t="b">
        <v>0</v>
      </c>
      <c r="G3438" t="s">
        <v>65</v>
      </c>
      <c r="H3438" s="1">
        <v>46063.666689814818</v>
      </c>
      <c r="I3438" t="b">
        <v>0</v>
      </c>
      <c r="J3438" t="b">
        <v>0</v>
      </c>
      <c r="K3438" t="s">
        <v>41</v>
      </c>
      <c r="L3438" t="s">
        <v>60</v>
      </c>
      <c r="M3438">
        <v>70000</v>
      </c>
      <c r="N3438"/>
      <c r="O3438" t="s">
        <v>10401</v>
      </c>
      <c r="P3438" t="s">
        <v>10402</v>
      </c>
    </row>
    <row r="3439" spans="1:16" x14ac:dyDescent="0.25">
      <c r="A3439" t="s">
        <v>0</v>
      </c>
      <c r="B3439" t="s">
        <v>1573</v>
      </c>
      <c r="C3439" t="s">
        <v>1088</v>
      </c>
      <c r="D3439" t="s">
        <v>4346</v>
      </c>
      <c r="E3439" t="s">
        <v>88</v>
      </c>
      <c r="F3439" t="b">
        <v>0</v>
      </c>
      <c r="G3439" t="s">
        <v>77</v>
      </c>
      <c r="H3439" s="1">
        <v>46063.666805555556</v>
      </c>
      <c r="I3439" t="b">
        <v>1</v>
      </c>
      <c r="J3439" t="b">
        <v>1</v>
      </c>
      <c r="K3439" t="s">
        <v>41</v>
      </c>
      <c r="L3439" t="s">
        <v>74</v>
      </c>
      <c r="M3439"/>
      <c r="N3439">
        <v>64.88</v>
      </c>
      <c r="O3439" t="s">
        <v>3677</v>
      </c>
      <c r="P3439" t="s">
        <v>10403</v>
      </c>
    </row>
    <row r="3440" spans="1:16" x14ac:dyDescent="0.25">
      <c r="A3440" t="s">
        <v>2</v>
      </c>
      <c r="B3440" t="s">
        <v>10404</v>
      </c>
      <c r="C3440" t="s">
        <v>304</v>
      </c>
      <c r="D3440" t="s">
        <v>4346</v>
      </c>
      <c r="E3440" t="s">
        <v>59</v>
      </c>
      <c r="F3440" t="b">
        <v>0</v>
      </c>
      <c r="G3440" t="s">
        <v>77</v>
      </c>
      <c r="H3440" s="1">
        <v>46063.667233796303</v>
      </c>
      <c r="I3440" t="b">
        <v>0</v>
      </c>
      <c r="J3440" t="b">
        <v>1</v>
      </c>
      <c r="K3440" t="s">
        <v>41</v>
      </c>
      <c r="L3440" t="s">
        <v>60</v>
      </c>
      <c r="M3440">
        <v>298140</v>
      </c>
      <c r="N3440"/>
      <c r="O3440" t="s">
        <v>80</v>
      </c>
      <c r="P3440" t="s">
        <v>589</v>
      </c>
    </row>
    <row r="3441" spans="1:16" x14ac:dyDescent="0.25">
      <c r="A3441" t="s">
        <v>1</v>
      </c>
      <c r="B3441" t="s">
        <v>10405</v>
      </c>
      <c r="C3441" t="s">
        <v>10406</v>
      </c>
      <c r="D3441" t="s">
        <v>4346</v>
      </c>
      <c r="E3441" t="s">
        <v>59</v>
      </c>
      <c r="F3441" t="b">
        <v>0</v>
      </c>
      <c r="G3441" t="s">
        <v>65</v>
      </c>
      <c r="H3441" s="1">
        <v>46063.66747685185</v>
      </c>
      <c r="I3441" t="b">
        <v>0</v>
      </c>
      <c r="J3441" t="b">
        <v>1</v>
      </c>
      <c r="K3441" t="s">
        <v>41</v>
      </c>
      <c r="L3441" t="s">
        <v>60</v>
      </c>
      <c r="M3441">
        <v>150000</v>
      </c>
      <c r="N3441"/>
      <c r="O3441" t="s">
        <v>1610</v>
      </c>
      <c r="P3441" t="s">
        <v>10407</v>
      </c>
    </row>
    <row r="3442" spans="1:16" x14ac:dyDescent="0.25">
      <c r="A3442" t="s">
        <v>1</v>
      </c>
      <c r="B3442" t="s">
        <v>1</v>
      </c>
      <c r="C3442" t="s">
        <v>2091</v>
      </c>
      <c r="D3442" t="s">
        <v>4526</v>
      </c>
      <c r="E3442" t="s">
        <v>59</v>
      </c>
      <c r="F3442" t="b">
        <v>0</v>
      </c>
      <c r="G3442" t="s">
        <v>65</v>
      </c>
      <c r="H3442" s="1">
        <v>46063.66747685185</v>
      </c>
      <c r="I3442" t="b">
        <v>0</v>
      </c>
      <c r="J3442" t="b">
        <v>0</v>
      </c>
      <c r="K3442" t="s">
        <v>41</v>
      </c>
      <c r="L3442" t="s">
        <v>60</v>
      </c>
      <c r="M3442">
        <v>117500</v>
      </c>
      <c r="N3442"/>
      <c r="O3442" t="s">
        <v>10408</v>
      </c>
      <c r="P3442" t="s">
        <v>10409</v>
      </c>
    </row>
    <row r="3443" spans="1:16" x14ac:dyDescent="0.25">
      <c r="A3443" t="s">
        <v>1</v>
      </c>
      <c r="B3443" t="s">
        <v>1</v>
      </c>
      <c r="C3443" t="s">
        <v>2091</v>
      </c>
      <c r="D3443" t="s">
        <v>4526</v>
      </c>
      <c r="E3443" t="s">
        <v>59</v>
      </c>
      <c r="F3443" t="b">
        <v>0</v>
      </c>
      <c r="G3443" t="s">
        <v>89</v>
      </c>
      <c r="H3443" s="1">
        <v>46063.667824074073</v>
      </c>
      <c r="I3443" t="b">
        <v>0</v>
      </c>
      <c r="J3443" t="b">
        <v>0</v>
      </c>
      <c r="K3443" t="s">
        <v>41</v>
      </c>
      <c r="L3443" t="s">
        <v>60</v>
      </c>
      <c r="M3443">
        <v>117500</v>
      </c>
      <c r="N3443"/>
      <c r="O3443" t="s">
        <v>10408</v>
      </c>
      <c r="P3443" t="s">
        <v>763</v>
      </c>
    </row>
    <row r="3444" spans="1:16" x14ac:dyDescent="0.25">
      <c r="A3444" t="s">
        <v>1</v>
      </c>
      <c r="B3444" t="s">
        <v>10410</v>
      </c>
      <c r="C3444" t="s">
        <v>13</v>
      </c>
      <c r="D3444" t="s">
        <v>4637</v>
      </c>
      <c r="F3444" t="b">
        <v>0</v>
      </c>
      <c r="G3444" t="s">
        <v>13</v>
      </c>
      <c r="H3444" s="1">
        <v>46063.668321759258</v>
      </c>
      <c r="I3444" t="b">
        <v>1</v>
      </c>
      <c r="J3444" t="b">
        <v>0</v>
      </c>
      <c r="K3444" t="s">
        <v>13</v>
      </c>
      <c r="L3444" t="s">
        <v>74</v>
      </c>
      <c r="M3444"/>
      <c r="N3444">
        <v>42.5</v>
      </c>
      <c r="O3444" t="s">
        <v>4596</v>
      </c>
      <c r="P3444" t="s">
        <v>10411</v>
      </c>
    </row>
    <row r="3445" spans="1:16" x14ac:dyDescent="0.25">
      <c r="A3445" t="s">
        <v>9</v>
      </c>
      <c r="B3445" t="s">
        <v>10412</v>
      </c>
      <c r="C3445" t="s">
        <v>19</v>
      </c>
      <c r="D3445" t="s">
        <v>4595</v>
      </c>
      <c r="F3445" t="b">
        <v>0</v>
      </c>
      <c r="G3445" t="s">
        <v>19</v>
      </c>
      <c r="H3445" s="1">
        <v>46063.668564814812</v>
      </c>
      <c r="I3445" t="b">
        <v>1</v>
      </c>
      <c r="J3445" t="b">
        <v>0</v>
      </c>
      <c r="K3445" t="s">
        <v>19</v>
      </c>
      <c r="L3445" t="s">
        <v>74</v>
      </c>
      <c r="M3445"/>
      <c r="N3445">
        <v>22.5</v>
      </c>
      <c r="O3445" t="s">
        <v>4596</v>
      </c>
    </row>
    <row r="3446" spans="1:16" x14ac:dyDescent="0.25">
      <c r="A3446" t="s">
        <v>0</v>
      </c>
      <c r="B3446" t="s">
        <v>130</v>
      </c>
      <c r="C3446" t="s">
        <v>40</v>
      </c>
      <c r="D3446" t="s">
        <v>10413</v>
      </c>
      <c r="E3446" t="s">
        <v>59</v>
      </c>
      <c r="F3446" t="b">
        <v>0</v>
      </c>
      <c r="G3446" t="s">
        <v>40</v>
      </c>
      <c r="H3446" s="1">
        <v>46063.669363425928</v>
      </c>
      <c r="I3446" t="b">
        <v>1</v>
      </c>
      <c r="J3446" t="b">
        <v>0</v>
      </c>
      <c r="K3446" t="s">
        <v>40</v>
      </c>
      <c r="L3446" t="s">
        <v>60</v>
      </c>
      <c r="M3446">
        <v>32000</v>
      </c>
      <c r="N3446"/>
      <c r="O3446" t="s">
        <v>10414</v>
      </c>
      <c r="P3446" t="s">
        <v>325</v>
      </c>
    </row>
    <row r="3447" spans="1:16" x14ac:dyDescent="0.25">
      <c r="A3447" t="s">
        <v>0</v>
      </c>
      <c r="B3447" t="s">
        <v>0</v>
      </c>
      <c r="C3447" t="s">
        <v>2506</v>
      </c>
      <c r="D3447" t="s">
        <v>4526</v>
      </c>
      <c r="E3447" t="s">
        <v>88</v>
      </c>
      <c r="F3447" t="b">
        <v>0</v>
      </c>
      <c r="G3447" t="s">
        <v>63</v>
      </c>
      <c r="H3447" s="1">
        <v>46063.677222222221</v>
      </c>
      <c r="I3447" t="b">
        <v>1</v>
      </c>
      <c r="J3447" t="b">
        <v>0</v>
      </c>
      <c r="K3447" t="s">
        <v>41</v>
      </c>
      <c r="L3447" t="s">
        <v>74</v>
      </c>
      <c r="M3447"/>
      <c r="N3447">
        <v>45</v>
      </c>
      <c r="O3447" t="s">
        <v>105</v>
      </c>
      <c r="P3447" t="s">
        <v>802</v>
      </c>
    </row>
    <row r="3448" spans="1:16" x14ac:dyDescent="0.25">
      <c r="A3448" t="s">
        <v>5</v>
      </c>
      <c r="B3448" t="s">
        <v>10415</v>
      </c>
      <c r="C3448" t="s">
        <v>10416</v>
      </c>
      <c r="D3448" t="s">
        <v>4587</v>
      </c>
      <c r="E3448" t="s">
        <v>59</v>
      </c>
      <c r="F3448" t="b">
        <v>0</v>
      </c>
      <c r="G3448" t="s">
        <v>77</v>
      </c>
      <c r="H3448" s="1">
        <v>46063.70890046296</v>
      </c>
      <c r="I3448" t="b">
        <v>0</v>
      </c>
      <c r="J3448" t="b">
        <v>0</v>
      </c>
      <c r="K3448" t="s">
        <v>41</v>
      </c>
      <c r="L3448" t="s">
        <v>74</v>
      </c>
      <c r="M3448"/>
      <c r="N3448">
        <v>72.5</v>
      </c>
      <c r="O3448" t="s">
        <v>9787</v>
      </c>
      <c r="P3448" t="s">
        <v>3068</v>
      </c>
    </row>
    <row r="3449" spans="1:16" x14ac:dyDescent="0.25">
      <c r="A3449" t="s">
        <v>7</v>
      </c>
      <c r="B3449" t="s">
        <v>10417</v>
      </c>
      <c r="C3449" t="s">
        <v>162</v>
      </c>
      <c r="D3449" t="s">
        <v>2360</v>
      </c>
      <c r="F3449" t="b">
        <v>0</v>
      </c>
      <c r="G3449" t="s">
        <v>73</v>
      </c>
      <c r="H3449" s="1">
        <v>46063.750185185178</v>
      </c>
      <c r="I3449" t="b">
        <v>1</v>
      </c>
      <c r="J3449" t="b">
        <v>0</v>
      </c>
      <c r="K3449" t="s">
        <v>41</v>
      </c>
      <c r="L3449" t="s">
        <v>74</v>
      </c>
      <c r="M3449"/>
      <c r="N3449">
        <v>68.5</v>
      </c>
      <c r="O3449" t="s">
        <v>4184</v>
      </c>
      <c r="P3449" t="s">
        <v>3336</v>
      </c>
    </row>
    <row r="3450" spans="1:16" x14ac:dyDescent="0.25">
      <c r="A3450" t="s">
        <v>5</v>
      </c>
      <c r="B3450" t="s">
        <v>10418</v>
      </c>
      <c r="C3450" t="s">
        <v>4122</v>
      </c>
      <c r="D3450" t="s">
        <v>4346</v>
      </c>
      <c r="E3450" t="s">
        <v>59</v>
      </c>
      <c r="F3450" t="b">
        <v>0</v>
      </c>
      <c r="G3450" t="s">
        <v>65</v>
      </c>
      <c r="H3450" s="1">
        <v>46063.750879629632</v>
      </c>
      <c r="I3450" t="b">
        <v>0</v>
      </c>
      <c r="J3450" t="b">
        <v>1</v>
      </c>
      <c r="K3450" t="s">
        <v>41</v>
      </c>
      <c r="L3450" t="s">
        <v>60</v>
      </c>
      <c r="M3450">
        <v>129952.5</v>
      </c>
      <c r="N3450"/>
      <c r="O3450" t="s">
        <v>6768</v>
      </c>
      <c r="P3450" t="s">
        <v>10419</v>
      </c>
    </row>
    <row r="3451" spans="1:16" x14ac:dyDescent="0.25">
      <c r="A3451" t="s">
        <v>0</v>
      </c>
      <c r="B3451" t="s">
        <v>10420</v>
      </c>
      <c r="C3451" t="s">
        <v>13</v>
      </c>
      <c r="D3451" t="s">
        <v>4637</v>
      </c>
      <c r="E3451" t="s">
        <v>59</v>
      </c>
      <c r="F3451" t="b">
        <v>0</v>
      </c>
      <c r="G3451" t="s">
        <v>13</v>
      </c>
      <c r="H3451" s="1">
        <v>46063.751527777778</v>
      </c>
      <c r="I3451" t="b">
        <v>1</v>
      </c>
      <c r="J3451" t="b">
        <v>0</v>
      </c>
      <c r="K3451" t="s">
        <v>13</v>
      </c>
      <c r="L3451" t="s">
        <v>74</v>
      </c>
      <c r="M3451"/>
      <c r="N3451">
        <v>32.5</v>
      </c>
      <c r="O3451" t="s">
        <v>4596</v>
      </c>
      <c r="P3451" t="s">
        <v>1248</v>
      </c>
    </row>
    <row r="3452" spans="1:16" x14ac:dyDescent="0.25">
      <c r="A3452" t="s">
        <v>0</v>
      </c>
      <c r="B3452" t="s">
        <v>10421</v>
      </c>
      <c r="C3452" t="s">
        <v>76</v>
      </c>
      <c r="D3452" t="s">
        <v>7680</v>
      </c>
      <c r="E3452" t="s">
        <v>59</v>
      </c>
      <c r="F3452" t="b">
        <v>1</v>
      </c>
      <c r="G3452" t="s">
        <v>40</v>
      </c>
      <c r="H3452" s="1">
        <v>46063.75271990741</v>
      </c>
      <c r="I3452" t="b">
        <v>0</v>
      </c>
      <c r="J3452" t="b">
        <v>0</v>
      </c>
      <c r="K3452" t="s">
        <v>40</v>
      </c>
      <c r="L3452" t="s">
        <v>60</v>
      </c>
      <c r="M3452">
        <v>45012</v>
      </c>
      <c r="N3452"/>
      <c r="O3452" t="s">
        <v>10422</v>
      </c>
      <c r="P3452" t="s">
        <v>10423</v>
      </c>
    </row>
    <row r="3453" spans="1:16" x14ac:dyDescent="0.25">
      <c r="A3453" t="s">
        <v>0</v>
      </c>
      <c r="B3453" t="s">
        <v>3477</v>
      </c>
      <c r="C3453" t="s">
        <v>10424</v>
      </c>
      <c r="D3453" t="s">
        <v>9016</v>
      </c>
      <c r="E3453" t="s">
        <v>59</v>
      </c>
      <c r="F3453" t="b">
        <v>0</v>
      </c>
      <c r="G3453" t="s">
        <v>40</v>
      </c>
      <c r="H3453" s="1">
        <v>46063.75271990741</v>
      </c>
      <c r="I3453" t="b">
        <v>1</v>
      </c>
      <c r="J3453" t="b">
        <v>0</v>
      </c>
      <c r="K3453" t="s">
        <v>40</v>
      </c>
      <c r="L3453" t="s">
        <v>60</v>
      </c>
      <c r="M3453">
        <v>40000</v>
      </c>
      <c r="N3453"/>
      <c r="O3453" t="s">
        <v>10425</v>
      </c>
      <c r="P3453" t="s">
        <v>1738</v>
      </c>
    </row>
    <row r="3454" spans="1:16" x14ac:dyDescent="0.25">
      <c r="A3454" t="s">
        <v>1</v>
      </c>
      <c r="B3454" t="s">
        <v>277</v>
      </c>
      <c r="C3454" t="s">
        <v>543</v>
      </c>
      <c r="D3454" t="s">
        <v>4526</v>
      </c>
      <c r="E3454" t="s">
        <v>59</v>
      </c>
      <c r="F3454" t="b">
        <v>0</v>
      </c>
      <c r="G3454" t="s">
        <v>63</v>
      </c>
      <c r="H3454" s="1">
        <v>46063.760810185187</v>
      </c>
      <c r="I3454" t="b">
        <v>0</v>
      </c>
      <c r="J3454" t="b">
        <v>1</v>
      </c>
      <c r="K3454" t="s">
        <v>41</v>
      </c>
      <c r="L3454" t="s">
        <v>60</v>
      </c>
      <c r="M3454">
        <v>165000</v>
      </c>
      <c r="N3454"/>
      <c r="O3454" t="s">
        <v>1086</v>
      </c>
      <c r="P3454" t="s">
        <v>10426</v>
      </c>
    </row>
    <row r="3455" spans="1:16" x14ac:dyDescent="0.25">
      <c r="A3455" t="s">
        <v>3</v>
      </c>
      <c r="B3455" t="s">
        <v>10427</v>
      </c>
      <c r="C3455" t="s">
        <v>112</v>
      </c>
      <c r="D3455" t="s">
        <v>4526</v>
      </c>
      <c r="E3455" t="s">
        <v>59</v>
      </c>
      <c r="F3455" t="b">
        <v>0</v>
      </c>
      <c r="G3455" t="s">
        <v>65</v>
      </c>
      <c r="H3455" s="1">
        <v>46063.791689814818</v>
      </c>
      <c r="I3455" t="b">
        <v>0</v>
      </c>
      <c r="J3455" t="b">
        <v>1</v>
      </c>
      <c r="K3455" t="s">
        <v>41</v>
      </c>
      <c r="L3455" t="s">
        <v>60</v>
      </c>
      <c r="M3455">
        <v>100000</v>
      </c>
      <c r="N3455"/>
      <c r="O3455" t="s">
        <v>10428</v>
      </c>
      <c r="P3455" t="s">
        <v>10429</v>
      </c>
    </row>
    <row r="3456" spans="1:16" x14ac:dyDescent="0.25">
      <c r="A3456" t="s">
        <v>3</v>
      </c>
      <c r="B3456" t="s">
        <v>10430</v>
      </c>
      <c r="C3456" t="s">
        <v>190</v>
      </c>
      <c r="D3456" t="s">
        <v>4346</v>
      </c>
      <c r="E3456" t="s">
        <v>59</v>
      </c>
      <c r="F3456" t="b">
        <v>0</v>
      </c>
      <c r="G3456" t="s">
        <v>73</v>
      </c>
      <c r="H3456" s="1">
        <v>46063.791851851849</v>
      </c>
      <c r="I3456" t="b">
        <v>0</v>
      </c>
      <c r="J3456" t="b">
        <v>1</v>
      </c>
      <c r="K3456" t="s">
        <v>41</v>
      </c>
      <c r="L3456" t="s">
        <v>60</v>
      </c>
      <c r="M3456">
        <v>90000</v>
      </c>
      <c r="N3456"/>
      <c r="O3456" t="s">
        <v>414</v>
      </c>
      <c r="P3456" t="s">
        <v>10431</v>
      </c>
    </row>
    <row r="3457" spans="1:16" x14ac:dyDescent="0.25">
      <c r="A3457" t="s">
        <v>1</v>
      </c>
      <c r="B3457" t="s">
        <v>10432</v>
      </c>
      <c r="C3457" t="s">
        <v>500</v>
      </c>
      <c r="D3457" t="s">
        <v>4346</v>
      </c>
      <c r="E3457" t="s">
        <v>59</v>
      </c>
      <c r="F3457" t="b">
        <v>0</v>
      </c>
      <c r="G3457" t="s">
        <v>13</v>
      </c>
      <c r="H3457" s="1">
        <v>46063.793298611112</v>
      </c>
      <c r="I3457" t="b">
        <v>0</v>
      </c>
      <c r="J3457" t="b">
        <v>0</v>
      </c>
      <c r="K3457" t="s">
        <v>13</v>
      </c>
      <c r="L3457" t="s">
        <v>60</v>
      </c>
      <c r="M3457">
        <v>105000</v>
      </c>
      <c r="N3457"/>
      <c r="O3457" t="s">
        <v>10433</v>
      </c>
      <c r="P3457" t="s">
        <v>10434</v>
      </c>
    </row>
    <row r="3458" spans="1:16" x14ac:dyDescent="0.25">
      <c r="A3458" t="s">
        <v>1</v>
      </c>
      <c r="B3458" t="s">
        <v>390</v>
      </c>
      <c r="C3458" t="s">
        <v>955</v>
      </c>
      <c r="D3458" t="s">
        <v>2360</v>
      </c>
      <c r="E3458" t="s">
        <v>59</v>
      </c>
      <c r="F3458" t="b">
        <v>0</v>
      </c>
      <c r="G3458" t="s">
        <v>13</v>
      </c>
      <c r="H3458" s="1">
        <v>46063.793298611112</v>
      </c>
      <c r="I3458" t="b">
        <v>1</v>
      </c>
      <c r="J3458" t="b">
        <v>0</v>
      </c>
      <c r="K3458" t="s">
        <v>13</v>
      </c>
      <c r="L3458" t="s">
        <v>60</v>
      </c>
      <c r="M3458">
        <v>120000</v>
      </c>
      <c r="N3458"/>
      <c r="O3458" t="s">
        <v>10435</v>
      </c>
      <c r="P3458" t="s">
        <v>10436</v>
      </c>
    </row>
    <row r="3459" spans="1:16" x14ac:dyDescent="0.25">
      <c r="A3459" t="s">
        <v>2</v>
      </c>
      <c r="B3459" t="s">
        <v>10437</v>
      </c>
      <c r="C3459" t="s">
        <v>207</v>
      </c>
      <c r="D3459" t="s">
        <v>4526</v>
      </c>
      <c r="E3459" t="s">
        <v>59</v>
      </c>
      <c r="F3459" t="b">
        <v>0</v>
      </c>
      <c r="G3459" t="s">
        <v>63</v>
      </c>
      <c r="H3459" s="1">
        <v>46063.802175925928</v>
      </c>
      <c r="I3459" t="b">
        <v>0</v>
      </c>
      <c r="J3459" t="b">
        <v>1</v>
      </c>
      <c r="K3459" t="s">
        <v>41</v>
      </c>
      <c r="L3459" t="s">
        <v>74</v>
      </c>
      <c r="M3459"/>
      <c r="N3459">
        <v>23</v>
      </c>
      <c r="O3459" t="s">
        <v>9113</v>
      </c>
    </row>
    <row r="3460" spans="1:16" x14ac:dyDescent="0.25">
      <c r="A3460" t="s">
        <v>6</v>
      </c>
      <c r="B3460" t="s">
        <v>10438</v>
      </c>
      <c r="C3460" t="s">
        <v>172</v>
      </c>
      <c r="D3460" t="s">
        <v>4526</v>
      </c>
      <c r="E3460" t="s">
        <v>59</v>
      </c>
      <c r="F3460" t="b">
        <v>0</v>
      </c>
      <c r="G3460" t="s">
        <v>68</v>
      </c>
      <c r="H3460" s="1">
        <v>46063.833634259259</v>
      </c>
      <c r="I3460" t="b">
        <v>0</v>
      </c>
      <c r="J3460" t="b">
        <v>1</v>
      </c>
      <c r="K3460" t="s">
        <v>41</v>
      </c>
      <c r="L3460" t="s">
        <v>60</v>
      </c>
      <c r="M3460">
        <v>111000</v>
      </c>
      <c r="N3460"/>
      <c r="O3460" t="s">
        <v>4763</v>
      </c>
      <c r="P3460" t="s">
        <v>10439</v>
      </c>
    </row>
    <row r="3461" spans="1:16" x14ac:dyDescent="0.25">
      <c r="A3461" t="s">
        <v>1</v>
      </c>
      <c r="B3461" t="s">
        <v>10440</v>
      </c>
      <c r="C3461" t="s">
        <v>1669</v>
      </c>
      <c r="D3461" t="s">
        <v>4346</v>
      </c>
      <c r="E3461" t="s">
        <v>88</v>
      </c>
      <c r="F3461" t="b">
        <v>0</v>
      </c>
      <c r="G3461" t="s">
        <v>65</v>
      </c>
      <c r="H3461" s="1">
        <v>46063.834201388891</v>
      </c>
      <c r="I3461" t="b">
        <v>1</v>
      </c>
      <c r="J3461" t="b">
        <v>0</v>
      </c>
      <c r="K3461" t="s">
        <v>41</v>
      </c>
      <c r="L3461" t="s">
        <v>74</v>
      </c>
      <c r="M3461"/>
      <c r="N3461">
        <v>70</v>
      </c>
      <c r="O3461" t="s">
        <v>10441</v>
      </c>
      <c r="P3461" t="s">
        <v>6545</v>
      </c>
    </row>
    <row r="3462" spans="1:16" x14ac:dyDescent="0.25">
      <c r="A3462" t="s">
        <v>1</v>
      </c>
      <c r="B3462" t="s">
        <v>10440</v>
      </c>
      <c r="C3462" t="s">
        <v>1669</v>
      </c>
      <c r="D3462" t="s">
        <v>4346</v>
      </c>
      <c r="E3462" t="s">
        <v>88</v>
      </c>
      <c r="F3462" t="b">
        <v>0</v>
      </c>
      <c r="G3462" t="s">
        <v>89</v>
      </c>
      <c r="H3462" s="1">
        <v>46063.834490740737</v>
      </c>
      <c r="I3462" t="b">
        <v>1</v>
      </c>
      <c r="J3462" t="b">
        <v>0</v>
      </c>
      <c r="K3462" t="s">
        <v>41</v>
      </c>
      <c r="L3462" t="s">
        <v>74</v>
      </c>
      <c r="M3462"/>
      <c r="N3462">
        <v>70</v>
      </c>
      <c r="O3462" t="s">
        <v>10441</v>
      </c>
      <c r="P3462" t="s">
        <v>6545</v>
      </c>
    </row>
    <row r="3463" spans="1:16" x14ac:dyDescent="0.25">
      <c r="A3463" t="s">
        <v>0</v>
      </c>
      <c r="B3463" t="s">
        <v>10442</v>
      </c>
      <c r="C3463" t="s">
        <v>112</v>
      </c>
      <c r="D3463" t="s">
        <v>4526</v>
      </c>
      <c r="E3463" t="s">
        <v>59</v>
      </c>
      <c r="F3463" t="b">
        <v>0</v>
      </c>
      <c r="G3463" t="s">
        <v>65</v>
      </c>
      <c r="H3463" s="1">
        <v>46063.875023148154</v>
      </c>
      <c r="I3463" t="b">
        <v>0</v>
      </c>
      <c r="J3463" t="b">
        <v>1</v>
      </c>
      <c r="K3463" t="s">
        <v>41</v>
      </c>
      <c r="L3463" t="s">
        <v>60</v>
      </c>
      <c r="M3463">
        <v>69150</v>
      </c>
      <c r="N3463"/>
      <c r="O3463" t="s">
        <v>10443</v>
      </c>
      <c r="P3463" t="s">
        <v>10444</v>
      </c>
    </row>
    <row r="3464" spans="1:16" x14ac:dyDescent="0.25">
      <c r="A3464" t="s">
        <v>2</v>
      </c>
      <c r="B3464" t="s">
        <v>2</v>
      </c>
      <c r="C3464" t="s">
        <v>3842</v>
      </c>
      <c r="D3464" t="s">
        <v>4526</v>
      </c>
      <c r="E3464" t="s">
        <v>88</v>
      </c>
      <c r="F3464" t="b">
        <v>0</v>
      </c>
      <c r="G3464" t="s">
        <v>63</v>
      </c>
      <c r="H3464" s="1">
        <v>46063.885613425933</v>
      </c>
      <c r="I3464" t="b">
        <v>0</v>
      </c>
      <c r="J3464" t="b">
        <v>0</v>
      </c>
      <c r="K3464" t="s">
        <v>41</v>
      </c>
      <c r="L3464" t="s">
        <v>60</v>
      </c>
      <c r="M3464">
        <v>130000</v>
      </c>
      <c r="N3464"/>
      <c r="O3464" t="s">
        <v>105</v>
      </c>
      <c r="P3464" t="s">
        <v>2808</v>
      </c>
    </row>
    <row r="3465" spans="1:16" x14ac:dyDescent="0.25">
      <c r="A3465" t="s">
        <v>6</v>
      </c>
      <c r="B3465" t="s">
        <v>10445</v>
      </c>
      <c r="C3465" t="s">
        <v>164</v>
      </c>
      <c r="D3465" t="s">
        <v>4346</v>
      </c>
      <c r="E3465" t="s">
        <v>132</v>
      </c>
      <c r="F3465" t="b">
        <v>0</v>
      </c>
      <c r="G3465" t="s">
        <v>65</v>
      </c>
      <c r="H3465" s="1">
        <v>46063.916770833333</v>
      </c>
      <c r="I3465" t="b">
        <v>0</v>
      </c>
      <c r="J3465" t="b">
        <v>1</v>
      </c>
      <c r="K3465" t="s">
        <v>41</v>
      </c>
      <c r="L3465" t="s">
        <v>60</v>
      </c>
      <c r="M3465">
        <v>117500</v>
      </c>
      <c r="N3465"/>
      <c r="O3465" t="s">
        <v>10446</v>
      </c>
      <c r="P3465" t="s">
        <v>10447</v>
      </c>
    </row>
    <row r="3466" spans="1:16" x14ac:dyDescent="0.25">
      <c r="A3466" t="s">
        <v>0</v>
      </c>
      <c r="B3466" t="s">
        <v>10448</v>
      </c>
      <c r="C3466" t="s">
        <v>2420</v>
      </c>
      <c r="D3466" t="s">
        <v>4526</v>
      </c>
      <c r="E3466" t="s">
        <v>59</v>
      </c>
      <c r="F3466" t="b">
        <v>0</v>
      </c>
      <c r="G3466" t="s">
        <v>77</v>
      </c>
      <c r="H3466" s="1">
        <v>46063.916805555556</v>
      </c>
      <c r="I3466" t="b">
        <v>0</v>
      </c>
      <c r="J3466" t="b">
        <v>1</v>
      </c>
      <c r="K3466" t="s">
        <v>41</v>
      </c>
      <c r="L3466" t="s">
        <v>60</v>
      </c>
      <c r="M3466">
        <v>105000</v>
      </c>
      <c r="N3466"/>
      <c r="O3466" t="s">
        <v>9503</v>
      </c>
      <c r="P3466" t="s">
        <v>219</v>
      </c>
    </row>
    <row r="3467" spans="1:16" x14ac:dyDescent="0.25">
      <c r="A3467" t="s">
        <v>0</v>
      </c>
      <c r="B3467" t="s">
        <v>8878</v>
      </c>
      <c r="C3467" t="s">
        <v>1468</v>
      </c>
      <c r="D3467" t="s">
        <v>4526</v>
      </c>
      <c r="E3467" t="s">
        <v>59</v>
      </c>
      <c r="F3467" t="b">
        <v>0</v>
      </c>
      <c r="G3467" t="s">
        <v>89</v>
      </c>
      <c r="H3467" s="1">
        <v>46063.917060185187</v>
      </c>
      <c r="I3467" t="b">
        <v>0</v>
      </c>
      <c r="J3467" t="b">
        <v>0</v>
      </c>
      <c r="K3467" t="s">
        <v>41</v>
      </c>
      <c r="L3467" t="s">
        <v>60</v>
      </c>
      <c r="M3467">
        <v>77000</v>
      </c>
      <c r="N3467"/>
      <c r="O3467" t="s">
        <v>8879</v>
      </c>
      <c r="P3467" t="s">
        <v>8880</v>
      </c>
    </row>
    <row r="3468" spans="1:16" x14ac:dyDescent="0.25">
      <c r="A3468" t="s">
        <v>8</v>
      </c>
      <c r="B3468" t="s">
        <v>10449</v>
      </c>
      <c r="C3468" t="s">
        <v>998</v>
      </c>
      <c r="D3468" t="s">
        <v>4526</v>
      </c>
      <c r="E3468" t="s">
        <v>59</v>
      </c>
      <c r="F3468" t="b">
        <v>0</v>
      </c>
      <c r="G3468" t="s">
        <v>65</v>
      </c>
      <c r="H3468" s="1">
        <v>46063.958819444437</v>
      </c>
      <c r="I3468" t="b">
        <v>0</v>
      </c>
      <c r="J3468" t="b">
        <v>1</v>
      </c>
      <c r="K3468" t="s">
        <v>41</v>
      </c>
      <c r="L3468" t="s">
        <v>60</v>
      </c>
      <c r="M3468">
        <v>137025</v>
      </c>
      <c r="N3468"/>
      <c r="O3468" t="s">
        <v>2521</v>
      </c>
      <c r="P3468" t="s">
        <v>10450</v>
      </c>
    </row>
    <row r="3469" spans="1:16" x14ac:dyDescent="0.25">
      <c r="A3469" t="s">
        <v>1</v>
      </c>
      <c r="B3469" t="s">
        <v>1</v>
      </c>
      <c r="C3469" t="s">
        <v>473</v>
      </c>
      <c r="D3469" t="s">
        <v>4526</v>
      </c>
      <c r="E3469" t="s">
        <v>59</v>
      </c>
      <c r="F3469" t="b">
        <v>0</v>
      </c>
      <c r="G3469" t="s">
        <v>65</v>
      </c>
      <c r="H3469" s="1">
        <v>46063.959143518521</v>
      </c>
      <c r="I3469" t="b">
        <v>0</v>
      </c>
      <c r="J3469" t="b">
        <v>0</v>
      </c>
      <c r="K3469" t="s">
        <v>41</v>
      </c>
      <c r="L3469" t="s">
        <v>60</v>
      </c>
      <c r="M3469">
        <v>86228</v>
      </c>
      <c r="N3469"/>
      <c r="O3469" t="s">
        <v>3735</v>
      </c>
      <c r="P3469" t="s">
        <v>1377</v>
      </c>
    </row>
    <row r="3470" spans="1:16" x14ac:dyDescent="0.25">
      <c r="A3470" t="s">
        <v>0</v>
      </c>
      <c r="B3470" t="s">
        <v>10451</v>
      </c>
      <c r="C3470" t="s">
        <v>204</v>
      </c>
      <c r="D3470" t="s">
        <v>4526</v>
      </c>
      <c r="E3470" t="s">
        <v>59</v>
      </c>
      <c r="F3470" t="b">
        <v>0</v>
      </c>
      <c r="G3470" t="s">
        <v>65</v>
      </c>
      <c r="H3470" s="1">
        <v>46064.000069444453</v>
      </c>
      <c r="I3470" t="b">
        <v>0</v>
      </c>
      <c r="J3470" t="b">
        <v>1</v>
      </c>
      <c r="K3470" t="s">
        <v>41</v>
      </c>
      <c r="L3470" t="s">
        <v>74</v>
      </c>
      <c r="M3470"/>
      <c r="N3470">
        <v>55.2</v>
      </c>
      <c r="O3470" t="s">
        <v>10452</v>
      </c>
      <c r="P3470" t="s">
        <v>1321</v>
      </c>
    </row>
    <row r="3471" spans="1:16" x14ac:dyDescent="0.25">
      <c r="A3471" t="s">
        <v>0</v>
      </c>
      <c r="B3471" t="s">
        <v>10453</v>
      </c>
      <c r="C3471" t="s">
        <v>1543</v>
      </c>
      <c r="D3471" t="s">
        <v>4526</v>
      </c>
      <c r="E3471" t="s">
        <v>59</v>
      </c>
      <c r="F3471" t="b">
        <v>0</v>
      </c>
      <c r="G3471" t="s">
        <v>73</v>
      </c>
      <c r="H3471" s="1">
        <v>46064.000185185178</v>
      </c>
      <c r="I3471" t="b">
        <v>1</v>
      </c>
      <c r="J3471" t="b">
        <v>0</v>
      </c>
      <c r="K3471" t="s">
        <v>41</v>
      </c>
      <c r="L3471" t="s">
        <v>74</v>
      </c>
      <c r="M3471"/>
      <c r="N3471">
        <v>35</v>
      </c>
      <c r="O3471" t="s">
        <v>611</v>
      </c>
      <c r="P3471" t="s">
        <v>1913</v>
      </c>
    </row>
    <row r="3472" spans="1:16" x14ac:dyDescent="0.25">
      <c r="A3472" t="s">
        <v>2</v>
      </c>
      <c r="B3472" t="s">
        <v>10454</v>
      </c>
      <c r="C3472" t="s">
        <v>13</v>
      </c>
      <c r="D3472" t="s">
        <v>4637</v>
      </c>
      <c r="E3472" t="s">
        <v>59</v>
      </c>
      <c r="F3472" t="b">
        <v>0</v>
      </c>
      <c r="G3472" t="s">
        <v>13</v>
      </c>
      <c r="H3472" s="1">
        <v>46064.001597222217</v>
      </c>
      <c r="I3472" t="b">
        <v>1</v>
      </c>
      <c r="J3472" t="b">
        <v>0</v>
      </c>
      <c r="K3472" t="s">
        <v>13</v>
      </c>
      <c r="L3472" t="s">
        <v>74</v>
      </c>
      <c r="M3472"/>
      <c r="N3472">
        <v>25</v>
      </c>
      <c r="O3472" t="s">
        <v>4596</v>
      </c>
    </row>
    <row r="3473" spans="1:16" x14ac:dyDescent="0.25">
      <c r="A3473" t="s">
        <v>1</v>
      </c>
      <c r="B3473" t="s">
        <v>1496</v>
      </c>
      <c r="C3473" t="s">
        <v>10455</v>
      </c>
      <c r="D3473" t="s">
        <v>4346</v>
      </c>
      <c r="E3473" t="s">
        <v>59</v>
      </c>
      <c r="F3473" t="b">
        <v>0</v>
      </c>
      <c r="G3473" t="s">
        <v>13</v>
      </c>
      <c r="H3473" s="1">
        <v>46064.001631944448</v>
      </c>
      <c r="I3473" t="b">
        <v>0</v>
      </c>
      <c r="J3473" t="b">
        <v>0</v>
      </c>
      <c r="K3473" t="s">
        <v>13</v>
      </c>
      <c r="L3473" t="s">
        <v>60</v>
      </c>
      <c r="M3473">
        <v>110000</v>
      </c>
      <c r="N3473"/>
      <c r="O3473" t="s">
        <v>10456</v>
      </c>
      <c r="P3473" t="s">
        <v>10457</v>
      </c>
    </row>
    <row r="3474" spans="1:16" x14ac:dyDescent="0.25">
      <c r="A3474" t="s">
        <v>0</v>
      </c>
      <c r="B3474" t="s">
        <v>10458</v>
      </c>
      <c r="C3474" t="s">
        <v>251</v>
      </c>
      <c r="D3474" t="s">
        <v>4526</v>
      </c>
      <c r="E3474" t="s">
        <v>59</v>
      </c>
      <c r="F3474" t="b">
        <v>0</v>
      </c>
      <c r="G3474" t="s">
        <v>68</v>
      </c>
      <c r="H3474" s="1">
        <v>46064.041979166657</v>
      </c>
      <c r="I3474" t="b">
        <v>0</v>
      </c>
      <c r="J3474" t="b">
        <v>1</v>
      </c>
      <c r="K3474" t="s">
        <v>41</v>
      </c>
      <c r="L3474" t="s">
        <v>60</v>
      </c>
      <c r="M3474">
        <v>97000</v>
      </c>
      <c r="N3474"/>
      <c r="O3474" t="s">
        <v>10459</v>
      </c>
    </row>
    <row r="3475" spans="1:16" x14ac:dyDescent="0.25">
      <c r="A3475" t="s">
        <v>1</v>
      </c>
      <c r="B3475" t="s">
        <v>1</v>
      </c>
      <c r="C3475" t="s">
        <v>212</v>
      </c>
      <c r="D3475" t="s">
        <v>4346</v>
      </c>
      <c r="E3475" t="s">
        <v>59</v>
      </c>
      <c r="F3475" t="b">
        <v>0</v>
      </c>
      <c r="G3475" t="s">
        <v>68</v>
      </c>
      <c r="H3475" s="1">
        <v>46064.042743055557</v>
      </c>
      <c r="I3475" t="b">
        <v>1</v>
      </c>
      <c r="J3475" t="b">
        <v>0</v>
      </c>
      <c r="K3475" t="s">
        <v>41</v>
      </c>
      <c r="L3475" t="s">
        <v>60</v>
      </c>
      <c r="M3475">
        <v>137500</v>
      </c>
      <c r="N3475"/>
      <c r="O3475" t="s">
        <v>9503</v>
      </c>
      <c r="P3475" t="s">
        <v>10460</v>
      </c>
    </row>
    <row r="3476" spans="1:16" x14ac:dyDescent="0.25">
      <c r="A3476" t="s">
        <v>0</v>
      </c>
      <c r="B3476" t="s">
        <v>10461</v>
      </c>
      <c r="C3476" t="s">
        <v>2144</v>
      </c>
      <c r="D3476" t="s">
        <v>2360</v>
      </c>
      <c r="E3476" t="s">
        <v>59</v>
      </c>
      <c r="F3476" t="b">
        <v>0</v>
      </c>
      <c r="G3476" t="s">
        <v>63</v>
      </c>
      <c r="H3476" s="1">
        <v>46064.052175925928</v>
      </c>
      <c r="I3476" t="b">
        <v>0</v>
      </c>
      <c r="J3476" t="b">
        <v>0</v>
      </c>
      <c r="K3476" t="s">
        <v>41</v>
      </c>
      <c r="L3476" t="s">
        <v>74</v>
      </c>
      <c r="M3476"/>
      <c r="N3476">
        <v>23</v>
      </c>
      <c r="O3476" t="s">
        <v>9696</v>
      </c>
      <c r="P3476" t="s">
        <v>7858</v>
      </c>
    </row>
    <row r="3477" spans="1:16" x14ac:dyDescent="0.25">
      <c r="A3477" t="s">
        <v>0</v>
      </c>
      <c r="B3477" t="s">
        <v>10462</v>
      </c>
      <c r="C3477" t="s">
        <v>463</v>
      </c>
      <c r="D3477" t="s">
        <v>4346</v>
      </c>
      <c r="E3477" t="s">
        <v>59</v>
      </c>
      <c r="F3477" t="b">
        <v>0</v>
      </c>
      <c r="G3477" t="s">
        <v>77</v>
      </c>
      <c r="H3477" s="1">
        <v>46064.083472222221</v>
      </c>
      <c r="I3477" t="b">
        <v>0</v>
      </c>
      <c r="J3477" t="b">
        <v>1</v>
      </c>
      <c r="K3477" t="s">
        <v>41</v>
      </c>
      <c r="L3477" t="s">
        <v>60</v>
      </c>
      <c r="M3477">
        <v>85000</v>
      </c>
      <c r="N3477"/>
      <c r="O3477" t="s">
        <v>10463</v>
      </c>
      <c r="P3477" t="s">
        <v>4661</v>
      </c>
    </row>
    <row r="3478" spans="1:16" x14ac:dyDescent="0.25">
      <c r="A3478" t="s">
        <v>3</v>
      </c>
      <c r="B3478" t="s">
        <v>10464</v>
      </c>
      <c r="C3478" t="s">
        <v>13</v>
      </c>
      <c r="D3478" t="s">
        <v>4637</v>
      </c>
      <c r="E3478" t="s">
        <v>59</v>
      </c>
      <c r="F3478" t="b">
        <v>0</v>
      </c>
      <c r="G3478" t="s">
        <v>13</v>
      </c>
      <c r="H3478" s="1">
        <v>46064.29346064815</v>
      </c>
      <c r="I3478" t="b">
        <v>1</v>
      </c>
      <c r="J3478" t="b">
        <v>0</v>
      </c>
      <c r="K3478" t="s">
        <v>13</v>
      </c>
      <c r="L3478" t="s">
        <v>74</v>
      </c>
      <c r="M3478"/>
      <c r="N3478">
        <v>15</v>
      </c>
      <c r="O3478" t="s">
        <v>4596</v>
      </c>
    </row>
    <row r="3479" spans="1:16" x14ac:dyDescent="0.25">
      <c r="A3479" t="s">
        <v>3</v>
      </c>
      <c r="B3479" t="s">
        <v>10465</v>
      </c>
      <c r="C3479" t="s">
        <v>81</v>
      </c>
      <c r="D3479" t="s">
        <v>4526</v>
      </c>
      <c r="E3479" t="s">
        <v>59</v>
      </c>
      <c r="F3479" t="b">
        <v>0</v>
      </c>
      <c r="G3479" t="s">
        <v>77</v>
      </c>
      <c r="H3479" s="1">
        <v>46064.333564814813</v>
      </c>
      <c r="I3479" t="b">
        <v>1</v>
      </c>
      <c r="J3479" t="b">
        <v>0</v>
      </c>
      <c r="K3479" t="s">
        <v>41</v>
      </c>
      <c r="L3479" t="s">
        <v>60</v>
      </c>
      <c r="M3479">
        <v>164000</v>
      </c>
      <c r="N3479"/>
      <c r="O3479" t="s">
        <v>272</v>
      </c>
      <c r="P3479" t="s">
        <v>5725</v>
      </c>
    </row>
    <row r="3480" spans="1:16" x14ac:dyDescent="0.25">
      <c r="A3480" t="s">
        <v>6</v>
      </c>
      <c r="B3480" t="s">
        <v>10466</v>
      </c>
      <c r="C3480" t="s">
        <v>112</v>
      </c>
      <c r="D3480" t="s">
        <v>4526</v>
      </c>
      <c r="E3480" t="s">
        <v>59</v>
      </c>
      <c r="F3480" t="b">
        <v>0</v>
      </c>
      <c r="G3480" t="s">
        <v>65</v>
      </c>
      <c r="H3480" s="1">
        <v>46064.333969907413</v>
      </c>
      <c r="I3480" t="b">
        <v>0</v>
      </c>
      <c r="J3480" t="b">
        <v>1</v>
      </c>
      <c r="K3480" t="s">
        <v>41</v>
      </c>
      <c r="L3480" t="s">
        <v>60</v>
      </c>
      <c r="M3480">
        <v>170000</v>
      </c>
      <c r="N3480"/>
      <c r="O3480" t="s">
        <v>902</v>
      </c>
      <c r="P3480" t="s">
        <v>10467</v>
      </c>
    </row>
    <row r="3481" spans="1:16" x14ac:dyDescent="0.25">
      <c r="A3481" t="s">
        <v>2</v>
      </c>
      <c r="B3481" t="s">
        <v>766</v>
      </c>
      <c r="C3481" t="s">
        <v>370</v>
      </c>
      <c r="D3481" t="s">
        <v>2360</v>
      </c>
      <c r="E3481" t="s">
        <v>59</v>
      </c>
      <c r="F3481" t="b">
        <v>0</v>
      </c>
      <c r="G3481" t="s">
        <v>65</v>
      </c>
      <c r="H3481" s="1">
        <v>46064.334004629629</v>
      </c>
      <c r="I3481" t="b">
        <v>0</v>
      </c>
      <c r="J3481" t="b">
        <v>0</v>
      </c>
      <c r="K3481" t="s">
        <v>41</v>
      </c>
      <c r="L3481" t="s">
        <v>60</v>
      </c>
      <c r="M3481">
        <v>201000</v>
      </c>
      <c r="N3481"/>
      <c r="O3481" t="s">
        <v>1292</v>
      </c>
      <c r="P3481" t="s">
        <v>10468</v>
      </c>
    </row>
    <row r="3482" spans="1:16" x14ac:dyDescent="0.25">
      <c r="A3482" t="s">
        <v>1</v>
      </c>
      <c r="B3482" t="s">
        <v>10469</v>
      </c>
      <c r="C3482" t="s">
        <v>41</v>
      </c>
      <c r="D3482" t="s">
        <v>4346</v>
      </c>
      <c r="E3482" t="s">
        <v>88</v>
      </c>
      <c r="F3482" t="b">
        <v>0</v>
      </c>
      <c r="G3482" t="s">
        <v>65</v>
      </c>
      <c r="H3482" s="1">
        <v>46064.334490740737</v>
      </c>
      <c r="I3482" t="b">
        <v>1</v>
      </c>
      <c r="J3482" t="b">
        <v>0</v>
      </c>
      <c r="K3482" t="s">
        <v>41</v>
      </c>
      <c r="L3482" t="s">
        <v>74</v>
      </c>
      <c r="M3482"/>
      <c r="N3482">
        <v>77.5</v>
      </c>
      <c r="O3482" t="s">
        <v>10470</v>
      </c>
    </row>
    <row r="3483" spans="1:16" x14ac:dyDescent="0.25">
      <c r="A3483" t="s">
        <v>0</v>
      </c>
      <c r="B3483" t="s">
        <v>394</v>
      </c>
      <c r="C3483" t="s">
        <v>10471</v>
      </c>
      <c r="D3483" t="s">
        <v>4346</v>
      </c>
      <c r="E3483" t="s">
        <v>59</v>
      </c>
      <c r="F3483" t="b">
        <v>0</v>
      </c>
      <c r="G3483" t="s">
        <v>89</v>
      </c>
      <c r="H3483" s="1">
        <v>46064.375428240739</v>
      </c>
      <c r="I3483" t="b">
        <v>1</v>
      </c>
      <c r="J3483" t="b">
        <v>0</v>
      </c>
      <c r="K3483" t="s">
        <v>41</v>
      </c>
      <c r="L3483" t="s">
        <v>74</v>
      </c>
      <c r="M3483"/>
      <c r="N3483">
        <v>19</v>
      </c>
      <c r="O3483" t="s">
        <v>10472</v>
      </c>
    </row>
    <row r="3484" spans="1:16" x14ac:dyDescent="0.25">
      <c r="A3484" t="s">
        <v>6</v>
      </c>
      <c r="B3484" t="s">
        <v>10473</v>
      </c>
      <c r="C3484" t="s">
        <v>76</v>
      </c>
      <c r="D3484" t="s">
        <v>4526</v>
      </c>
      <c r="E3484" t="s">
        <v>59</v>
      </c>
      <c r="F3484" t="b">
        <v>1</v>
      </c>
      <c r="G3484" t="s">
        <v>65</v>
      </c>
      <c r="H3484" s="1">
        <v>46064.375636574077</v>
      </c>
      <c r="I3484" t="b">
        <v>0</v>
      </c>
      <c r="J3484" t="b">
        <v>1</v>
      </c>
      <c r="K3484" t="s">
        <v>41</v>
      </c>
      <c r="L3484" t="s">
        <v>60</v>
      </c>
      <c r="M3484">
        <v>153775</v>
      </c>
      <c r="N3484"/>
      <c r="O3484" t="s">
        <v>10474</v>
      </c>
      <c r="P3484" t="s">
        <v>10475</v>
      </c>
    </row>
    <row r="3485" spans="1:16" x14ac:dyDescent="0.25">
      <c r="A3485" t="s">
        <v>1</v>
      </c>
      <c r="B3485" t="s">
        <v>10476</v>
      </c>
      <c r="C3485" t="s">
        <v>76</v>
      </c>
      <c r="D3485" t="s">
        <v>141</v>
      </c>
      <c r="E3485" t="s">
        <v>88</v>
      </c>
      <c r="F3485" t="b">
        <v>1</v>
      </c>
      <c r="G3485" t="s">
        <v>65</v>
      </c>
      <c r="H3485" s="1">
        <v>46064.376099537039</v>
      </c>
      <c r="I3485" t="b">
        <v>1</v>
      </c>
      <c r="J3485" t="b">
        <v>0</v>
      </c>
      <c r="K3485" t="s">
        <v>41</v>
      </c>
      <c r="L3485" t="s">
        <v>74</v>
      </c>
      <c r="M3485"/>
      <c r="N3485">
        <v>50</v>
      </c>
      <c r="O3485" t="s">
        <v>141</v>
      </c>
      <c r="P3485" t="s">
        <v>1521</v>
      </c>
    </row>
    <row r="3486" spans="1:16" x14ac:dyDescent="0.25">
      <c r="A3486" t="s">
        <v>3</v>
      </c>
      <c r="B3486" t="s">
        <v>10477</v>
      </c>
      <c r="C3486" t="s">
        <v>13</v>
      </c>
      <c r="D3486" t="s">
        <v>4637</v>
      </c>
      <c r="E3486" t="s">
        <v>132</v>
      </c>
      <c r="F3486" t="b">
        <v>0</v>
      </c>
      <c r="G3486" t="s">
        <v>13</v>
      </c>
      <c r="H3486" s="1">
        <v>46064.376782407409</v>
      </c>
      <c r="I3486" t="b">
        <v>1</v>
      </c>
      <c r="J3486" t="b">
        <v>0</v>
      </c>
      <c r="K3486" t="s">
        <v>13</v>
      </c>
      <c r="L3486" t="s">
        <v>74</v>
      </c>
      <c r="M3486"/>
      <c r="N3486">
        <v>25</v>
      </c>
      <c r="O3486" t="s">
        <v>4596</v>
      </c>
    </row>
    <row r="3487" spans="1:16" x14ac:dyDescent="0.25">
      <c r="A3487" t="s">
        <v>2</v>
      </c>
      <c r="B3487" t="s">
        <v>10478</v>
      </c>
      <c r="C3487" t="s">
        <v>10022</v>
      </c>
      <c r="D3487" t="s">
        <v>4526</v>
      </c>
      <c r="E3487" t="s">
        <v>59</v>
      </c>
      <c r="F3487" t="b">
        <v>0</v>
      </c>
      <c r="G3487" t="s">
        <v>40</v>
      </c>
      <c r="H3487" s="1">
        <v>46064.377916666657</v>
      </c>
      <c r="I3487" t="b">
        <v>0</v>
      </c>
      <c r="J3487" t="b">
        <v>0</v>
      </c>
      <c r="K3487" t="s">
        <v>40</v>
      </c>
      <c r="L3487" t="s">
        <v>60</v>
      </c>
      <c r="M3487">
        <v>72500</v>
      </c>
      <c r="N3487"/>
      <c r="O3487" t="s">
        <v>10201</v>
      </c>
      <c r="P3487" t="s">
        <v>9091</v>
      </c>
    </row>
    <row r="3488" spans="1:16" x14ac:dyDescent="0.25">
      <c r="A3488" t="s">
        <v>2</v>
      </c>
      <c r="B3488" t="s">
        <v>10479</v>
      </c>
      <c r="C3488" t="s">
        <v>10022</v>
      </c>
      <c r="D3488" t="s">
        <v>4526</v>
      </c>
      <c r="E3488" t="s">
        <v>59</v>
      </c>
      <c r="F3488" t="b">
        <v>0</v>
      </c>
      <c r="G3488" t="s">
        <v>40</v>
      </c>
      <c r="H3488" s="1">
        <v>46064.377916666657</v>
      </c>
      <c r="I3488" t="b">
        <v>0</v>
      </c>
      <c r="J3488" t="b">
        <v>0</v>
      </c>
      <c r="K3488" t="s">
        <v>40</v>
      </c>
      <c r="L3488" t="s">
        <v>60</v>
      </c>
      <c r="M3488">
        <v>72500</v>
      </c>
      <c r="N3488"/>
      <c r="O3488" t="s">
        <v>10201</v>
      </c>
      <c r="P3488" t="s">
        <v>10480</v>
      </c>
    </row>
    <row r="3489" spans="1:16" x14ac:dyDescent="0.25">
      <c r="A3489" t="s">
        <v>1</v>
      </c>
      <c r="B3489" t="s">
        <v>10481</v>
      </c>
      <c r="C3489" t="s">
        <v>10482</v>
      </c>
      <c r="D3489" t="s">
        <v>4526</v>
      </c>
      <c r="E3489" t="s">
        <v>59</v>
      </c>
      <c r="F3489" t="b">
        <v>0</v>
      </c>
      <c r="G3489" t="s">
        <v>20</v>
      </c>
      <c r="H3489" s="1">
        <v>46064.396956018521</v>
      </c>
      <c r="I3489" t="b">
        <v>1</v>
      </c>
      <c r="J3489" t="b">
        <v>0</v>
      </c>
      <c r="K3489" t="s">
        <v>20</v>
      </c>
      <c r="L3489" t="s">
        <v>60</v>
      </c>
      <c r="M3489">
        <v>67500</v>
      </c>
      <c r="N3489"/>
      <c r="O3489" t="s">
        <v>10483</v>
      </c>
    </row>
    <row r="3490" spans="1:16" x14ac:dyDescent="0.25">
      <c r="A3490" t="s">
        <v>2</v>
      </c>
      <c r="B3490" t="s">
        <v>3081</v>
      </c>
      <c r="C3490" t="s">
        <v>157</v>
      </c>
      <c r="D3490" t="s">
        <v>2360</v>
      </c>
      <c r="E3490" t="s">
        <v>72</v>
      </c>
      <c r="F3490" t="b">
        <v>0</v>
      </c>
      <c r="G3490" t="s">
        <v>77</v>
      </c>
      <c r="H3490" s="1">
        <v>46064.417442129627</v>
      </c>
      <c r="I3490" t="b">
        <v>0</v>
      </c>
      <c r="J3490" t="b">
        <v>1</v>
      </c>
      <c r="K3490" t="s">
        <v>41</v>
      </c>
      <c r="L3490" t="s">
        <v>60</v>
      </c>
      <c r="M3490">
        <v>214500</v>
      </c>
      <c r="N3490"/>
      <c r="O3490" t="s">
        <v>424</v>
      </c>
      <c r="P3490" t="s">
        <v>4581</v>
      </c>
    </row>
    <row r="3491" spans="1:16" x14ac:dyDescent="0.25">
      <c r="A3491" t="s">
        <v>1</v>
      </c>
      <c r="B3491" t="s">
        <v>694</v>
      </c>
      <c r="C3491" t="s">
        <v>3662</v>
      </c>
      <c r="D3491" t="s">
        <v>5102</v>
      </c>
      <c r="E3491" t="s">
        <v>59</v>
      </c>
      <c r="F3491" t="b">
        <v>0</v>
      </c>
      <c r="G3491" t="s">
        <v>13</v>
      </c>
      <c r="H3491" s="1">
        <v>46064.41851851852</v>
      </c>
      <c r="I3491" t="b">
        <v>0</v>
      </c>
      <c r="J3491" t="b">
        <v>0</v>
      </c>
      <c r="K3491" t="s">
        <v>13</v>
      </c>
      <c r="L3491" t="s">
        <v>60</v>
      </c>
      <c r="M3491">
        <v>90000</v>
      </c>
      <c r="N3491"/>
      <c r="O3491" t="s">
        <v>10484</v>
      </c>
      <c r="P3491" t="s">
        <v>10485</v>
      </c>
    </row>
    <row r="3492" spans="1:16" x14ac:dyDescent="0.25">
      <c r="A3492" t="s">
        <v>2</v>
      </c>
      <c r="B3492" t="s">
        <v>10486</v>
      </c>
      <c r="C3492" t="s">
        <v>5026</v>
      </c>
      <c r="D3492" t="s">
        <v>4346</v>
      </c>
      <c r="E3492" t="s">
        <v>59</v>
      </c>
      <c r="F3492" t="b">
        <v>0</v>
      </c>
      <c r="G3492" t="s">
        <v>40</v>
      </c>
      <c r="H3492" s="1">
        <v>46064.419583333343</v>
      </c>
      <c r="I3492" t="b">
        <v>0</v>
      </c>
      <c r="J3492" t="b">
        <v>0</v>
      </c>
      <c r="K3492" t="s">
        <v>40</v>
      </c>
      <c r="L3492" t="s">
        <v>60</v>
      </c>
      <c r="M3492">
        <v>30000</v>
      </c>
      <c r="N3492"/>
      <c r="O3492" t="s">
        <v>10487</v>
      </c>
      <c r="P3492" t="s">
        <v>10488</v>
      </c>
    </row>
    <row r="3493" spans="1:16" x14ac:dyDescent="0.25">
      <c r="A3493" t="s">
        <v>3</v>
      </c>
      <c r="B3493" t="s">
        <v>10489</v>
      </c>
      <c r="C3493" t="s">
        <v>13</v>
      </c>
      <c r="D3493" t="s">
        <v>4637</v>
      </c>
      <c r="E3493" t="s">
        <v>59</v>
      </c>
      <c r="F3493" t="b">
        <v>0</v>
      </c>
      <c r="G3493" t="s">
        <v>13</v>
      </c>
      <c r="H3493" s="1">
        <v>46064.460127314807</v>
      </c>
      <c r="I3493" t="b">
        <v>1</v>
      </c>
      <c r="J3493" t="b">
        <v>0</v>
      </c>
      <c r="K3493" t="s">
        <v>13</v>
      </c>
      <c r="L3493" t="s">
        <v>74</v>
      </c>
      <c r="M3493"/>
      <c r="N3493">
        <v>60</v>
      </c>
      <c r="O3493" t="s">
        <v>4596</v>
      </c>
    </row>
    <row r="3494" spans="1:16" x14ac:dyDescent="0.25">
      <c r="A3494" t="s">
        <v>1</v>
      </c>
      <c r="B3494" t="s">
        <v>10476</v>
      </c>
      <c r="C3494" t="s">
        <v>40</v>
      </c>
      <c r="D3494" t="s">
        <v>5798</v>
      </c>
      <c r="F3494" t="b">
        <v>0</v>
      </c>
      <c r="G3494" t="s">
        <v>40</v>
      </c>
      <c r="H3494" s="1">
        <v>46064.461423611108</v>
      </c>
      <c r="I3494" t="b">
        <v>1</v>
      </c>
      <c r="J3494" t="b">
        <v>0</v>
      </c>
      <c r="K3494" t="s">
        <v>40</v>
      </c>
      <c r="L3494" t="s">
        <v>74</v>
      </c>
      <c r="M3494"/>
      <c r="N3494">
        <v>50</v>
      </c>
      <c r="O3494" t="s">
        <v>4596</v>
      </c>
      <c r="P3494" t="s">
        <v>10490</v>
      </c>
    </row>
    <row r="3495" spans="1:16" x14ac:dyDescent="0.25">
      <c r="A3495" t="s">
        <v>3</v>
      </c>
      <c r="B3495" t="s">
        <v>286</v>
      </c>
      <c r="C3495" t="s">
        <v>63</v>
      </c>
      <c r="D3495" t="s">
        <v>4526</v>
      </c>
      <c r="E3495" t="s">
        <v>59</v>
      </c>
      <c r="F3495" t="b">
        <v>0</v>
      </c>
      <c r="G3495" t="s">
        <v>63</v>
      </c>
      <c r="H3495" s="1">
        <v>46064.483842592592</v>
      </c>
      <c r="I3495" t="b">
        <v>0</v>
      </c>
      <c r="J3495" t="b">
        <v>1</v>
      </c>
      <c r="K3495" t="s">
        <v>41</v>
      </c>
      <c r="L3495" t="s">
        <v>60</v>
      </c>
      <c r="M3495">
        <v>91000</v>
      </c>
      <c r="N3495"/>
      <c r="O3495" t="s">
        <v>2306</v>
      </c>
      <c r="P3495" t="s">
        <v>7815</v>
      </c>
    </row>
    <row r="3496" spans="1:16" x14ac:dyDescent="0.25">
      <c r="A3496" t="s">
        <v>8</v>
      </c>
      <c r="B3496" t="s">
        <v>8028</v>
      </c>
      <c r="C3496" t="s">
        <v>76</v>
      </c>
      <c r="D3496" t="s">
        <v>4633</v>
      </c>
      <c r="E3496" t="s">
        <v>59</v>
      </c>
      <c r="F3496" t="b">
        <v>1</v>
      </c>
      <c r="G3496" t="s">
        <v>26</v>
      </c>
      <c r="H3496" s="1">
        <v>46064.485625000001</v>
      </c>
      <c r="I3496" t="b">
        <v>0</v>
      </c>
      <c r="J3496" t="b">
        <v>0</v>
      </c>
      <c r="K3496" t="s">
        <v>26</v>
      </c>
      <c r="L3496" t="s">
        <v>60</v>
      </c>
      <c r="M3496">
        <v>950000</v>
      </c>
      <c r="N3496"/>
      <c r="O3496" t="s">
        <v>10491</v>
      </c>
      <c r="P3496" t="s">
        <v>10492</v>
      </c>
    </row>
    <row r="3497" spans="1:16" x14ac:dyDescent="0.25">
      <c r="A3497" t="s">
        <v>0</v>
      </c>
      <c r="B3497" t="s">
        <v>9359</v>
      </c>
      <c r="C3497" t="s">
        <v>9360</v>
      </c>
      <c r="D3497" t="s">
        <v>4633</v>
      </c>
      <c r="E3497" t="s">
        <v>59</v>
      </c>
      <c r="F3497" t="b">
        <v>0</v>
      </c>
      <c r="G3497" t="s">
        <v>21</v>
      </c>
      <c r="H3497" s="1">
        <v>46064.487303240741</v>
      </c>
      <c r="I3497" t="b">
        <v>0</v>
      </c>
      <c r="J3497" t="b">
        <v>0</v>
      </c>
      <c r="K3497" t="s">
        <v>21</v>
      </c>
      <c r="L3497" t="s">
        <v>60</v>
      </c>
      <c r="M3497">
        <v>2100000</v>
      </c>
      <c r="N3497"/>
      <c r="O3497" t="s">
        <v>4633</v>
      </c>
      <c r="P3497" t="s">
        <v>4661</v>
      </c>
    </row>
    <row r="3498" spans="1:16" x14ac:dyDescent="0.25">
      <c r="A3498" t="s">
        <v>2</v>
      </c>
      <c r="B3498" t="s">
        <v>10493</v>
      </c>
      <c r="C3498" t="s">
        <v>79</v>
      </c>
      <c r="D3498" t="s">
        <v>4526</v>
      </c>
      <c r="E3498" t="s">
        <v>59</v>
      </c>
      <c r="F3498" t="b">
        <v>0</v>
      </c>
      <c r="G3498" t="s">
        <v>77</v>
      </c>
      <c r="H3498" s="1">
        <v>46064.500231481477</v>
      </c>
      <c r="I3498" t="b">
        <v>0</v>
      </c>
      <c r="J3498" t="b">
        <v>1</v>
      </c>
      <c r="K3498" t="s">
        <v>41</v>
      </c>
      <c r="L3498" t="s">
        <v>60</v>
      </c>
      <c r="M3498">
        <v>212500</v>
      </c>
      <c r="N3498"/>
      <c r="O3498" t="s">
        <v>1990</v>
      </c>
      <c r="P3498" t="s">
        <v>2115</v>
      </c>
    </row>
    <row r="3499" spans="1:16" x14ac:dyDescent="0.25">
      <c r="A3499" t="s">
        <v>0</v>
      </c>
      <c r="B3499" t="s">
        <v>10327</v>
      </c>
      <c r="C3499" t="s">
        <v>9736</v>
      </c>
      <c r="D3499" t="s">
        <v>4587</v>
      </c>
      <c r="E3499" t="s">
        <v>59</v>
      </c>
      <c r="F3499" t="b">
        <v>0</v>
      </c>
      <c r="G3499" t="s">
        <v>73</v>
      </c>
      <c r="H3499" s="1">
        <v>46064.500300925924</v>
      </c>
      <c r="I3499" t="b">
        <v>0</v>
      </c>
      <c r="J3499" t="b">
        <v>0</v>
      </c>
      <c r="K3499" t="s">
        <v>41</v>
      </c>
      <c r="L3499" t="s">
        <v>60</v>
      </c>
      <c r="M3499">
        <v>102500</v>
      </c>
      <c r="N3499"/>
      <c r="O3499" t="s">
        <v>10494</v>
      </c>
      <c r="P3499" t="s">
        <v>10329</v>
      </c>
    </row>
    <row r="3500" spans="1:16" x14ac:dyDescent="0.25">
      <c r="A3500" t="s">
        <v>2</v>
      </c>
      <c r="B3500" t="s">
        <v>851</v>
      </c>
      <c r="C3500" t="s">
        <v>353</v>
      </c>
      <c r="D3500" t="s">
        <v>4526</v>
      </c>
      <c r="E3500" t="s">
        <v>59</v>
      </c>
      <c r="F3500" t="b">
        <v>0</v>
      </c>
      <c r="G3500" t="s">
        <v>77</v>
      </c>
      <c r="H3500" s="1">
        <v>46064.500775462962</v>
      </c>
      <c r="I3500" t="b">
        <v>0</v>
      </c>
      <c r="J3500" t="b">
        <v>1</v>
      </c>
      <c r="K3500" t="s">
        <v>41</v>
      </c>
      <c r="L3500" t="s">
        <v>60</v>
      </c>
      <c r="M3500">
        <v>177500</v>
      </c>
      <c r="N3500"/>
      <c r="O3500" t="s">
        <v>343</v>
      </c>
      <c r="P3500" t="s">
        <v>310</v>
      </c>
    </row>
    <row r="3501" spans="1:16" x14ac:dyDescent="0.25">
      <c r="A3501" t="s">
        <v>4</v>
      </c>
      <c r="B3501" t="s">
        <v>10495</v>
      </c>
      <c r="C3501" t="s">
        <v>40</v>
      </c>
      <c r="D3501" t="s">
        <v>4526</v>
      </c>
      <c r="E3501" t="s">
        <v>59</v>
      </c>
      <c r="F3501" t="b">
        <v>0</v>
      </c>
      <c r="G3501" t="s">
        <v>40</v>
      </c>
      <c r="H3501" s="1">
        <v>46064.503182870372</v>
      </c>
      <c r="I3501" t="b">
        <v>1</v>
      </c>
      <c r="J3501" t="b">
        <v>0</v>
      </c>
      <c r="K3501" t="s">
        <v>40</v>
      </c>
      <c r="L3501" t="s">
        <v>60</v>
      </c>
      <c r="M3501">
        <v>105000</v>
      </c>
      <c r="N3501"/>
      <c r="O3501" t="s">
        <v>7589</v>
      </c>
      <c r="P3501" t="s">
        <v>10496</v>
      </c>
    </row>
    <row r="3502" spans="1:16" x14ac:dyDescent="0.25">
      <c r="A3502" t="s">
        <v>3</v>
      </c>
      <c r="B3502" t="s">
        <v>10497</v>
      </c>
      <c r="C3502" t="s">
        <v>10498</v>
      </c>
      <c r="D3502" t="s">
        <v>4633</v>
      </c>
      <c r="E3502" t="s">
        <v>59</v>
      </c>
      <c r="F3502" t="b">
        <v>0</v>
      </c>
      <c r="G3502" t="s">
        <v>10499</v>
      </c>
      <c r="H3502" s="1">
        <v>46064.526944444442</v>
      </c>
      <c r="I3502" t="b">
        <v>0</v>
      </c>
      <c r="J3502" t="b">
        <v>0</v>
      </c>
      <c r="K3502" t="s">
        <v>10499</v>
      </c>
      <c r="L3502" t="s">
        <v>60</v>
      </c>
      <c r="M3502">
        <v>4000000</v>
      </c>
      <c r="N3502"/>
      <c r="O3502" t="s">
        <v>10500</v>
      </c>
      <c r="P3502" t="s">
        <v>3201</v>
      </c>
    </row>
    <row r="3503" spans="1:16" x14ac:dyDescent="0.25">
      <c r="A3503" t="s">
        <v>7</v>
      </c>
      <c r="B3503" t="s">
        <v>10501</v>
      </c>
      <c r="C3503" t="s">
        <v>10502</v>
      </c>
      <c r="D3503" t="s">
        <v>4756</v>
      </c>
      <c r="E3503" t="s">
        <v>59</v>
      </c>
      <c r="F3503" t="b">
        <v>0</v>
      </c>
      <c r="G3503" t="s">
        <v>65</v>
      </c>
      <c r="H3503" s="1">
        <v>46064.541759259257</v>
      </c>
      <c r="I3503" t="b">
        <v>0</v>
      </c>
      <c r="J3503" t="b">
        <v>1</v>
      </c>
      <c r="K3503" t="s">
        <v>41</v>
      </c>
      <c r="L3503" t="s">
        <v>60</v>
      </c>
      <c r="M3503">
        <v>105000</v>
      </c>
      <c r="N3503"/>
      <c r="O3503" t="s">
        <v>10503</v>
      </c>
      <c r="P3503" t="s">
        <v>10504</v>
      </c>
    </row>
    <row r="3504" spans="1:16" x14ac:dyDescent="0.25">
      <c r="A3504" t="s">
        <v>6</v>
      </c>
      <c r="B3504" t="s">
        <v>10505</v>
      </c>
      <c r="C3504" t="s">
        <v>165</v>
      </c>
      <c r="D3504" t="s">
        <v>4756</v>
      </c>
      <c r="E3504" t="s">
        <v>59</v>
      </c>
      <c r="F3504" t="b">
        <v>0</v>
      </c>
      <c r="G3504" t="s">
        <v>73</v>
      </c>
      <c r="H3504" s="1">
        <v>46064.54246527778</v>
      </c>
      <c r="I3504" t="b">
        <v>0</v>
      </c>
      <c r="J3504" t="b">
        <v>1</v>
      </c>
      <c r="K3504" t="s">
        <v>41</v>
      </c>
      <c r="L3504" t="s">
        <v>60</v>
      </c>
      <c r="M3504">
        <v>107500</v>
      </c>
      <c r="N3504"/>
      <c r="O3504" t="s">
        <v>449</v>
      </c>
      <c r="P3504" t="s">
        <v>10506</v>
      </c>
    </row>
    <row r="3505" spans="1:16" x14ac:dyDescent="0.25">
      <c r="A3505" t="s">
        <v>0</v>
      </c>
      <c r="B3505" t="s">
        <v>10507</v>
      </c>
      <c r="C3505" t="s">
        <v>5067</v>
      </c>
      <c r="D3505" t="s">
        <v>4346</v>
      </c>
      <c r="E3505" t="s">
        <v>59</v>
      </c>
      <c r="F3505" t="b">
        <v>0</v>
      </c>
      <c r="G3505" t="s">
        <v>40</v>
      </c>
      <c r="H3505" s="1">
        <v>46064.54446759259</v>
      </c>
      <c r="I3505" t="b">
        <v>1</v>
      </c>
      <c r="J3505" t="b">
        <v>0</v>
      </c>
      <c r="K3505" t="s">
        <v>40</v>
      </c>
      <c r="L3505" t="s">
        <v>60</v>
      </c>
      <c r="M3505">
        <v>28250</v>
      </c>
      <c r="N3505"/>
      <c r="O3505" t="s">
        <v>10508</v>
      </c>
      <c r="P3505" t="s">
        <v>325</v>
      </c>
    </row>
    <row r="3506" spans="1:16" x14ac:dyDescent="0.25">
      <c r="A3506" t="s">
        <v>0</v>
      </c>
      <c r="B3506" t="s">
        <v>231</v>
      </c>
      <c r="C3506" t="s">
        <v>533</v>
      </c>
      <c r="D3506" t="s">
        <v>4526</v>
      </c>
      <c r="E3506" t="s">
        <v>59</v>
      </c>
      <c r="F3506" t="b">
        <v>0</v>
      </c>
      <c r="G3506" t="s">
        <v>63</v>
      </c>
      <c r="H3506" s="1">
        <v>46064.567118055558</v>
      </c>
      <c r="I3506" t="b">
        <v>0</v>
      </c>
      <c r="J3506" t="b">
        <v>1</v>
      </c>
      <c r="K3506" t="s">
        <v>41</v>
      </c>
      <c r="L3506" t="s">
        <v>74</v>
      </c>
      <c r="M3506"/>
      <c r="N3506">
        <v>23.5</v>
      </c>
      <c r="O3506" t="s">
        <v>105</v>
      </c>
      <c r="P3506" t="s">
        <v>325</v>
      </c>
    </row>
    <row r="3507" spans="1:16" x14ac:dyDescent="0.25">
      <c r="A3507" t="s">
        <v>2</v>
      </c>
      <c r="B3507" t="s">
        <v>10509</v>
      </c>
      <c r="C3507" t="s">
        <v>1068</v>
      </c>
      <c r="D3507" t="s">
        <v>4526</v>
      </c>
      <c r="E3507" t="s">
        <v>88</v>
      </c>
      <c r="F3507" t="b">
        <v>0</v>
      </c>
      <c r="G3507" t="s">
        <v>77</v>
      </c>
      <c r="H3507" s="1">
        <v>46064.583483796298</v>
      </c>
      <c r="I3507" t="b">
        <v>1</v>
      </c>
      <c r="J3507" t="b">
        <v>0</v>
      </c>
      <c r="K3507" t="s">
        <v>41</v>
      </c>
      <c r="L3507" t="s">
        <v>60</v>
      </c>
      <c r="M3507">
        <v>140000</v>
      </c>
      <c r="N3507"/>
      <c r="O3507" t="s">
        <v>10510</v>
      </c>
    </row>
    <row r="3508" spans="1:16" x14ac:dyDescent="0.25">
      <c r="A3508" t="s">
        <v>0</v>
      </c>
      <c r="B3508" t="s">
        <v>10511</v>
      </c>
      <c r="C3508" t="s">
        <v>162</v>
      </c>
      <c r="D3508" t="s">
        <v>2360</v>
      </c>
      <c r="E3508" t="s">
        <v>59</v>
      </c>
      <c r="F3508" t="b">
        <v>0</v>
      </c>
      <c r="G3508" t="s">
        <v>73</v>
      </c>
      <c r="H3508" s="1">
        <v>46064.583634259259</v>
      </c>
      <c r="I3508" t="b">
        <v>1</v>
      </c>
      <c r="J3508" t="b">
        <v>0</v>
      </c>
      <c r="K3508" t="s">
        <v>41</v>
      </c>
      <c r="L3508" t="s">
        <v>74</v>
      </c>
      <c r="M3508"/>
      <c r="N3508">
        <v>75</v>
      </c>
      <c r="O3508" t="s">
        <v>10512</v>
      </c>
      <c r="P3508" t="s">
        <v>10513</v>
      </c>
    </row>
    <row r="3509" spans="1:16" x14ac:dyDescent="0.25">
      <c r="A3509" t="s">
        <v>8</v>
      </c>
      <c r="B3509" t="s">
        <v>10514</v>
      </c>
      <c r="C3509" t="s">
        <v>3216</v>
      </c>
      <c r="D3509" t="s">
        <v>4526</v>
      </c>
      <c r="E3509" t="s">
        <v>59</v>
      </c>
      <c r="F3509" t="b">
        <v>0</v>
      </c>
      <c r="G3509" t="s">
        <v>13</v>
      </c>
      <c r="H3509" s="1">
        <v>46064.585243055553</v>
      </c>
      <c r="I3509" t="b">
        <v>0</v>
      </c>
      <c r="J3509" t="b">
        <v>0</v>
      </c>
      <c r="K3509" t="s">
        <v>13</v>
      </c>
      <c r="L3509" t="s">
        <v>60</v>
      </c>
      <c r="M3509">
        <v>229500</v>
      </c>
      <c r="N3509"/>
      <c r="O3509" t="s">
        <v>759</v>
      </c>
      <c r="P3509" t="s">
        <v>10515</v>
      </c>
    </row>
    <row r="3510" spans="1:16" x14ac:dyDescent="0.25">
      <c r="A3510" t="s">
        <v>2</v>
      </c>
      <c r="B3510" t="s">
        <v>10516</v>
      </c>
      <c r="C3510" t="s">
        <v>2712</v>
      </c>
      <c r="D3510" t="s">
        <v>2360</v>
      </c>
      <c r="E3510" t="s">
        <v>59</v>
      </c>
      <c r="F3510" t="b">
        <v>0</v>
      </c>
      <c r="G3510" t="s">
        <v>68</v>
      </c>
      <c r="H3510" s="1">
        <v>46064.625393518523</v>
      </c>
      <c r="I3510" t="b">
        <v>0</v>
      </c>
      <c r="J3510" t="b">
        <v>1</v>
      </c>
      <c r="K3510" t="s">
        <v>41</v>
      </c>
      <c r="L3510" t="s">
        <v>60</v>
      </c>
      <c r="M3510">
        <v>59000</v>
      </c>
      <c r="N3510"/>
      <c r="O3510" t="s">
        <v>10517</v>
      </c>
      <c r="P3510" t="s">
        <v>10518</v>
      </c>
    </row>
    <row r="3511" spans="1:16" x14ac:dyDescent="0.25">
      <c r="A3511" t="s">
        <v>1</v>
      </c>
      <c r="B3511" t="s">
        <v>694</v>
      </c>
      <c r="C3511" t="s">
        <v>3264</v>
      </c>
      <c r="D3511" t="s">
        <v>4526</v>
      </c>
      <c r="E3511" t="s">
        <v>59</v>
      </c>
      <c r="F3511" t="b">
        <v>0</v>
      </c>
      <c r="G3511" t="s">
        <v>73</v>
      </c>
      <c r="H3511" s="1">
        <v>46064.626307870371</v>
      </c>
      <c r="I3511" t="b">
        <v>1</v>
      </c>
      <c r="J3511" t="b">
        <v>0</v>
      </c>
      <c r="K3511" t="s">
        <v>41</v>
      </c>
      <c r="L3511" t="s">
        <v>60</v>
      </c>
      <c r="M3511">
        <v>105000</v>
      </c>
      <c r="N3511"/>
      <c r="O3511" t="s">
        <v>10519</v>
      </c>
      <c r="P3511" t="s">
        <v>9652</v>
      </c>
    </row>
    <row r="3512" spans="1:16" x14ac:dyDescent="0.25">
      <c r="A3512" t="s">
        <v>0</v>
      </c>
      <c r="B3512" t="s">
        <v>10520</v>
      </c>
      <c r="C3512" t="s">
        <v>76</v>
      </c>
      <c r="D3512" t="s">
        <v>4622</v>
      </c>
      <c r="E3512" t="s">
        <v>59</v>
      </c>
      <c r="F3512" t="b">
        <v>1</v>
      </c>
      <c r="G3512" t="s">
        <v>13</v>
      </c>
      <c r="H3512" s="1">
        <v>46064.626747685194</v>
      </c>
      <c r="I3512" t="b">
        <v>0</v>
      </c>
      <c r="J3512" t="b">
        <v>0</v>
      </c>
      <c r="K3512" t="s">
        <v>13</v>
      </c>
      <c r="L3512" t="s">
        <v>60</v>
      </c>
      <c r="M3512">
        <v>142500</v>
      </c>
      <c r="N3512"/>
      <c r="O3512" t="s">
        <v>4570</v>
      </c>
      <c r="P3512" t="s">
        <v>10521</v>
      </c>
    </row>
    <row r="3513" spans="1:16" x14ac:dyDescent="0.25">
      <c r="A3513" t="s">
        <v>0</v>
      </c>
      <c r="B3513" t="s">
        <v>10522</v>
      </c>
      <c r="C3513" t="s">
        <v>10523</v>
      </c>
      <c r="D3513" t="s">
        <v>4526</v>
      </c>
      <c r="E3513" t="s">
        <v>59</v>
      </c>
      <c r="F3513" t="b">
        <v>0</v>
      </c>
      <c r="G3513" t="s">
        <v>40</v>
      </c>
      <c r="H3513" s="1">
        <v>46064.627847222233</v>
      </c>
      <c r="I3513" t="b">
        <v>0</v>
      </c>
      <c r="J3513" t="b">
        <v>0</v>
      </c>
      <c r="K3513" t="s">
        <v>40</v>
      </c>
      <c r="L3513" t="s">
        <v>60</v>
      </c>
      <c r="M3513">
        <v>29500</v>
      </c>
      <c r="N3513"/>
      <c r="O3513" t="s">
        <v>10524</v>
      </c>
      <c r="P3513" t="s">
        <v>3177</v>
      </c>
    </row>
    <row r="3514" spans="1:16" x14ac:dyDescent="0.25">
      <c r="A3514" t="s">
        <v>1</v>
      </c>
      <c r="B3514" t="s">
        <v>10525</v>
      </c>
      <c r="C3514" t="s">
        <v>4534</v>
      </c>
      <c r="D3514" t="s">
        <v>4346</v>
      </c>
      <c r="E3514" t="s">
        <v>59</v>
      </c>
      <c r="F3514" t="b">
        <v>0</v>
      </c>
      <c r="G3514" t="s">
        <v>40</v>
      </c>
      <c r="H3514" s="1">
        <v>46064.62809027778</v>
      </c>
      <c r="I3514" t="b">
        <v>1</v>
      </c>
      <c r="J3514" t="b">
        <v>0</v>
      </c>
      <c r="K3514" t="s">
        <v>40</v>
      </c>
      <c r="L3514" t="s">
        <v>60</v>
      </c>
      <c r="M3514">
        <v>32500</v>
      </c>
      <c r="N3514"/>
      <c r="O3514" t="s">
        <v>10526</v>
      </c>
    </row>
    <row r="3515" spans="1:16" x14ac:dyDescent="0.25">
      <c r="A3515" t="s">
        <v>0</v>
      </c>
      <c r="B3515" t="s">
        <v>3018</v>
      </c>
      <c r="C3515" t="s">
        <v>40</v>
      </c>
      <c r="D3515" t="s">
        <v>4526</v>
      </c>
      <c r="E3515" t="s">
        <v>88</v>
      </c>
      <c r="F3515" t="b">
        <v>0</v>
      </c>
      <c r="G3515" t="s">
        <v>40</v>
      </c>
      <c r="H3515" s="1">
        <v>46064.66946759259</v>
      </c>
      <c r="I3515" t="b">
        <v>1</v>
      </c>
      <c r="J3515" t="b">
        <v>0</v>
      </c>
      <c r="K3515" t="s">
        <v>40</v>
      </c>
      <c r="L3515" t="s">
        <v>60</v>
      </c>
      <c r="M3515">
        <v>61000</v>
      </c>
      <c r="N3515"/>
      <c r="O3515" t="s">
        <v>5339</v>
      </c>
    </row>
    <row r="3516" spans="1:16" x14ac:dyDescent="0.25">
      <c r="A3516" t="s">
        <v>1</v>
      </c>
      <c r="B3516" t="s">
        <v>10527</v>
      </c>
      <c r="C3516" t="s">
        <v>40</v>
      </c>
      <c r="D3516" t="s">
        <v>155</v>
      </c>
      <c r="E3516" t="s">
        <v>59</v>
      </c>
      <c r="F3516" t="b">
        <v>0</v>
      </c>
      <c r="G3516" t="s">
        <v>40</v>
      </c>
      <c r="H3516" s="1">
        <v>46064.669756944437</v>
      </c>
      <c r="I3516" t="b">
        <v>0</v>
      </c>
      <c r="J3516" t="b">
        <v>0</v>
      </c>
      <c r="K3516" t="s">
        <v>40</v>
      </c>
      <c r="L3516" t="s">
        <v>60</v>
      </c>
      <c r="M3516">
        <v>80000</v>
      </c>
      <c r="N3516"/>
      <c r="O3516" t="s">
        <v>155</v>
      </c>
      <c r="P3516" t="s">
        <v>10528</v>
      </c>
    </row>
    <row r="3517" spans="1:16" x14ac:dyDescent="0.25">
      <c r="A3517" t="s">
        <v>2</v>
      </c>
      <c r="B3517" t="s">
        <v>2591</v>
      </c>
      <c r="C3517" t="s">
        <v>370</v>
      </c>
      <c r="D3517" t="s">
        <v>4526</v>
      </c>
      <c r="E3517" t="s">
        <v>88</v>
      </c>
      <c r="F3517" t="b">
        <v>0</v>
      </c>
      <c r="G3517" t="s">
        <v>65</v>
      </c>
      <c r="H3517" s="1">
        <v>46064.708449074067</v>
      </c>
      <c r="I3517" t="b">
        <v>0</v>
      </c>
      <c r="J3517" t="b">
        <v>0</v>
      </c>
      <c r="K3517" t="s">
        <v>41</v>
      </c>
      <c r="L3517" t="s">
        <v>74</v>
      </c>
      <c r="M3517"/>
      <c r="N3517">
        <v>23</v>
      </c>
      <c r="O3517" t="s">
        <v>2592</v>
      </c>
    </row>
    <row r="3518" spans="1:16" x14ac:dyDescent="0.25">
      <c r="A3518" t="s">
        <v>2</v>
      </c>
      <c r="B3518" t="s">
        <v>10529</v>
      </c>
      <c r="C3518" t="s">
        <v>162</v>
      </c>
      <c r="D3518" t="s">
        <v>4526</v>
      </c>
      <c r="E3518" t="s">
        <v>59</v>
      </c>
      <c r="F3518" t="b">
        <v>0</v>
      </c>
      <c r="G3518" t="s">
        <v>73</v>
      </c>
      <c r="H3518" s="1">
        <v>46064.709131944437</v>
      </c>
      <c r="I3518" t="b">
        <v>0</v>
      </c>
      <c r="J3518" t="b">
        <v>1</v>
      </c>
      <c r="K3518" t="s">
        <v>41</v>
      </c>
      <c r="L3518" t="s">
        <v>60</v>
      </c>
      <c r="M3518">
        <v>130000</v>
      </c>
      <c r="N3518"/>
      <c r="O3518" t="s">
        <v>10530</v>
      </c>
      <c r="P3518" t="s">
        <v>10531</v>
      </c>
    </row>
    <row r="3519" spans="1:16" x14ac:dyDescent="0.25">
      <c r="A3519" t="s">
        <v>0</v>
      </c>
      <c r="B3519" t="s">
        <v>10532</v>
      </c>
      <c r="C3519" t="s">
        <v>13</v>
      </c>
      <c r="D3519" t="s">
        <v>4637</v>
      </c>
      <c r="F3519" t="b">
        <v>0</v>
      </c>
      <c r="G3519" t="s">
        <v>13</v>
      </c>
      <c r="H3519" s="1">
        <v>46064.710081018522</v>
      </c>
      <c r="I3519" t="b">
        <v>1</v>
      </c>
      <c r="J3519" t="b">
        <v>0</v>
      </c>
      <c r="K3519" t="s">
        <v>13</v>
      </c>
      <c r="L3519" t="s">
        <v>74</v>
      </c>
      <c r="M3519"/>
      <c r="N3519">
        <v>82.5</v>
      </c>
      <c r="O3519" t="s">
        <v>4596</v>
      </c>
      <c r="P3519" t="s">
        <v>705</v>
      </c>
    </row>
    <row r="3520" spans="1:16" x14ac:dyDescent="0.25">
      <c r="A3520" t="s">
        <v>1</v>
      </c>
      <c r="B3520" t="s">
        <v>3373</v>
      </c>
      <c r="C3520" t="s">
        <v>13</v>
      </c>
      <c r="D3520" t="s">
        <v>4346</v>
      </c>
      <c r="E3520" t="s">
        <v>59</v>
      </c>
      <c r="F3520" t="b">
        <v>0</v>
      </c>
      <c r="G3520" t="s">
        <v>13</v>
      </c>
      <c r="H3520" s="1">
        <v>46064.710185185177</v>
      </c>
      <c r="I3520" t="b">
        <v>1</v>
      </c>
      <c r="J3520" t="b">
        <v>0</v>
      </c>
      <c r="K3520" t="s">
        <v>13</v>
      </c>
      <c r="L3520" t="s">
        <v>74</v>
      </c>
      <c r="M3520"/>
      <c r="N3520">
        <v>36.71</v>
      </c>
      <c r="O3520" t="s">
        <v>10533</v>
      </c>
      <c r="P3520" t="s">
        <v>881</v>
      </c>
    </row>
    <row r="3521" spans="1:16" x14ac:dyDescent="0.25">
      <c r="A3521" t="s">
        <v>5</v>
      </c>
      <c r="B3521" t="s">
        <v>10534</v>
      </c>
      <c r="C3521" t="s">
        <v>10535</v>
      </c>
      <c r="D3521" t="s">
        <v>4526</v>
      </c>
      <c r="E3521" t="s">
        <v>59</v>
      </c>
      <c r="F3521" t="b">
        <v>0</v>
      </c>
      <c r="G3521" t="s">
        <v>13</v>
      </c>
      <c r="H3521" s="1">
        <v>46064.710219907407</v>
      </c>
      <c r="I3521" t="b">
        <v>0</v>
      </c>
      <c r="J3521" t="b">
        <v>0</v>
      </c>
      <c r="K3521" t="s">
        <v>13</v>
      </c>
      <c r="L3521" t="s">
        <v>60</v>
      </c>
      <c r="M3521">
        <v>100000</v>
      </c>
      <c r="N3521"/>
      <c r="O3521" t="s">
        <v>10536</v>
      </c>
      <c r="P3521" t="s">
        <v>6283</v>
      </c>
    </row>
    <row r="3522" spans="1:16" x14ac:dyDescent="0.25">
      <c r="A3522" t="s">
        <v>1</v>
      </c>
      <c r="B3522" t="s">
        <v>277</v>
      </c>
      <c r="C3522" t="s">
        <v>5273</v>
      </c>
      <c r="D3522" t="s">
        <v>4346</v>
      </c>
      <c r="E3522" t="s">
        <v>59</v>
      </c>
      <c r="F3522" t="b">
        <v>0</v>
      </c>
      <c r="G3522" t="s">
        <v>40</v>
      </c>
      <c r="H3522" s="1">
        <v>46064.711493055547</v>
      </c>
      <c r="I3522" t="b">
        <v>1</v>
      </c>
      <c r="J3522" t="b">
        <v>0</v>
      </c>
      <c r="K3522" t="s">
        <v>40</v>
      </c>
      <c r="L3522" t="s">
        <v>60</v>
      </c>
      <c r="M3522">
        <v>80500</v>
      </c>
      <c r="N3522"/>
      <c r="O3522" t="s">
        <v>3029</v>
      </c>
      <c r="P3522" t="s">
        <v>10537</v>
      </c>
    </row>
    <row r="3523" spans="1:16" x14ac:dyDescent="0.25">
      <c r="A3523" t="s">
        <v>5</v>
      </c>
      <c r="B3523" t="s">
        <v>2584</v>
      </c>
      <c r="C3523" t="s">
        <v>76</v>
      </c>
      <c r="D3523" t="s">
        <v>4526</v>
      </c>
      <c r="E3523" t="s">
        <v>59</v>
      </c>
      <c r="F3523" t="b">
        <v>1</v>
      </c>
      <c r="G3523" t="s">
        <v>68</v>
      </c>
      <c r="H3523" s="1">
        <v>46064.751446759263</v>
      </c>
      <c r="I3523" t="b">
        <v>1</v>
      </c>
      <c r="J3523" t="b">
        <v>1</v>
      </c>
      <c r="K3523" t="s">
        <v>41</v>
      </c>
      <c r="L3523" t="s">
        <v>74</v>
      </c>
      <c r="M3523"/>
      <c r="N3523">
        <v>72.5</v>
      </c>
      <c r="O3523" t="s">
        <v>299</v>
      </c>
      <c r="P3523" t="s">
        <v>10538</v>
      </c>
    </row>
    <row r="3524" spans="1:16" x14ac:dyDescent="0.25">
      <c r="A3524" t="s">
        <v>1</v>
      </c>
      <c r="B3524" t="s">
        <v>10539</v>
      </c>
      <c r="C3524" t="s">
        <v>500</v>
      </c>
      <c r="D3524" t="s">
        <v>4526</v>
      </c>
      <c r="E3524" t="s">
        <v>59</v>
      </c>
      <c r="F3524" t="b">
        <v>0</v>
      </c>
      <c r="G3524" t="s">
        <v>13</v>
      </c>
      <c r="H3524" s="1">
        <v>46064.751851851863</v>
      </c>
      <c r="I3524" t="b">
        <v>0</v>
      </c>
      <c r="J3524" t="b">
        <v>0</v>
      </c>
      <c r="K3524" t="s">
        <v>13</v>
      </c>
      <c r="L3524" t="s">
        <v>60</v>
      </c>
      <c r="M3524">
        <v>105000</v>
      </c>
      <c r="N3524"/>
      <c r="O3524" t="s">
        <v>1876</v>
      </c>
      <c r="P3524" t="s">
        <v>10540</v>
      </c>
    </row>
    <row r="3525" spans="1:16" x14ac:dyDescent="0.25">
      <c r="A3525" t="s">
        <v>0</v>
      </c>
      <c r="B3525" t="s">
        <v>10541</v>
      </c>
      <c r="C3525" t="s">
        <v>4530</v>
      </c>
      <c r="D3525" t="s">
        <v>4346</v>
      </c>
      <c r="E3525" t="s">
        <v>59</v>
      </c>
      <c r="F3525" t="b">
        <v>0</v>
      </c>
      <c r="G3525" t="s">
        <v>40</v>
      </c>
      <c r="H3525" s="1">
        <v>46064.752870370372</v>
      </c>
      <c r="I3525" t="b">
        <v>1</v>
      </c>
      <c r="J3525" t="b">
        <v>0</v>
      </c>
      <c r="K3525" t="s">
        <v>40</v>
      </c>
      <c r="L3525" t="s">
        <v>60</v>
      </c>
      <c r="M3525">
        <v>42631</v>
      </c>
      <c r="N3525"/>
      <c r="O3525" t="s">
        <v>10542</v>
      </c>
      <c r="P3525" t="s">
        <v>1738</v>
      </c>
    </row>
    <row r="3526" spans="1:16" x14ac:dyDescent="0.25">
      <c r="A3526" t="s">
        <v>3</v>
      </c>
      <c r="B3526" t="s">
        <v>10543</v>
      </c>
      <c r="C3526" t="s">
        <v>86</v>
      </c>
      <c r="D3526" t="s">
        <v>4526</v>
      </c>
      <c r="E3526" t="s">
        <v>59</v>
      </c>
      <c r="F3526" t="b">
        <v>0</v>
      </c>
      <c r="G3526" t="s">
        <v>77</v>
      </c>
      <c r="H3526" s="1">
        <v>46064.791921296302</v>
      </c>
      <c r="I3526" t="b">
        <v>0</v>
      </c>
      <c r="J3526" t="b">
        <v>1</v>
      </c>
      <c r="K3526" t="s">
        <v>41</v>
      </c>
      <c r="L3526" t="s">
        <v>60</v>
      </c>
      <c r="M3526">
        <v>139624</v>
      </c>
      <c r="N3526"/>
      <c r="O3526" t="s">
        <v>10544</v>
      </c>
      <c r="P3526" t="s">
        <v>219</v>
      </c>
    </row>
    <row r="3527" spans="1:16" x14ac:dyDescent="0.25">
      <c r="A3527" t="s">
        <v>2</v>
      </c>
      <c r="B3527" t="s">
        <v>4553</v>
      </c>
      <c r="C3527" t="s">
        <v>194</v>
      </c>
      <c r="D3527" t="s">
        <v>4346</v>
      </c>
      <c r="E3527" t="s">
        <v>59</v>
      </c>
      <c r="F3527" t="b">
        <v>0</v>
      </c>
      <c r="G3527" t="s">
        <v>65</v>
      </c>
      <c r="H3527" s="1">
        <v>46064.792337962957</v>
      </c>
      <c r="I3527" t="b">
        <v>0</v>
      </c>
      <c r="J3527" t="b">
        <v>1</v>
      </c>
      <c r="K3527" t="s">
        <v>41</v>
      </c>
      <c r="L3527" t="s">
        <v>60</v>
      </c>
      <c r="M3527">
        <v>160000</v>
      </c>
      <c r="N3527"/>
      <c r="O3527" t="s">
        <v>577</v>
      </c>
      <c r="P3527" t="s">
        <v>10545</v>
      </c>
    </row>
    <row r="3528" spans="1:16" x14ac:dyDescent="0.25">
      <c r="A3528" t="s">
        <v>0</v>
      </c>
      <c r="B3528" t="s">
        <v>1318</v>
      </c>
      <c r="C3528" t="s">
        <v>2304</v>
      </c>
      <c r="D3528" t="s">
        <v>4526</v>
      </c>
      <c r="E3528" t="s">
        <v>59</v>
      </c>
      <c r="F3528" t="b">
        <v>0</v>
      </c>
      <c r="G3528" t="s">
        <v>68</v>
      </c>
      <c r="H3528" s="1">
        <v>46064.792604166672</v>
      </c>
      <c r="I3528" t="b">
        <v>0</v>
      </c>
      <c r="J3528" t="b">
        <v>0</v>
      </c>
      <c r="K3528" t="s">
        <v>41</v>
      </c>
      <c r="L3528" t="s">
        <v>60</v>
      </c>
      <c r="M3528">
        <v>57500</v>
      </c>
      <c r="N3528"/>
      <c r="O3528" t="s">
        <v>10546</v>
      </c>
      <c r="P3528" t="s">
        <v>10547</v>
      </c>
    </row>
    <row r="3529" spans="1:16" x14ac:dyDescent="0.25">
      <c r="A3529" t="s">
        <v>1</v>
      </c>
      <c r="B3529" t="s">
        <v>10548</v>
      </c>
      <c r="C3529" t="s">
        <v>76</v>
      </c>
      <c r="D3529" t="s">
        <v>4346</v>
      </c>
      <c r="E3529" t="s">
        <v>88</v>
      </c>
      <c r="F3529" t="b">
        <v>1</v>
      </c>
      <c r="G3529" t="s">
        <v>65</v>
      </c>
      <c r="H3529" s="1">
        <v>46064.792800925927</v>
      </c>
      <c r="I3529" t="b">
        <v>0</v>
      </c>
      <c r="J3529" t="b">
        <v>1</v>
      </c>
      <c r="K3529" t="s">
        <v>41</v>
      </c>
      <c r="L3529" t="s">
        <v>60</v>
      </c>
      <c r="M3529">
        <v>95000</v>
      </c>
      <c r="N3529"/>
      <c r="O3529" t="s">
        <v>9968</v>
      </c>
      <c r="P3529" t="s">
        <v>146</v>
      </c>
    </row>
    <row r="3530" spans="1:16" x14ac:dyDescent="0.25">
      <c r="A3530" t="s">
        <v>1</v>
      </c>
      <c r="B3530" t="s">
        <v>10548</v>
      </c>
      <c r="C3530" t="s">
        <v>76</v>
      </c>
      <c r="D3530" t="s">
        <v>4346</v>
      </c>
      <c r="E3530" t="s">
        <v>88</v>
      </c>
      <c r="F3530" t="b">
        <v>1</v>
      </c>
      <c r="G3530" t="s">
        <v>77</v>
      </c>
      <c r="H3530" s="1">
        <v>46064.792939814812</v>
      </c>
      <c r="I3530" t="b">
        <v>0</v>
      </c>
      <c r="J3530" t="b">
        <v>1</v>
      </c>
      <c r="K3530" t="s">
        <v>41</v>
      </c>
      <c r="L3530" t="s">
        <v>60</v>
      </c>
      <c r="M3530">
        <v>95000</v>
      </c>
      <c r="N3530"/>
      <c r="O3530" t="s">
        <v>9968</v>
      </c>
      <c r="P3530" t="s">
        <v>146</v>
      </c>
    </row>
    <row r="3531" spans="1:16" x14ac:dyDescent="0.25">
      <c r="A3531" t="s">
        <v>7</v>
      </c>
      <c r="B3531" t="s">
        <v>10549</v>
      </c>
      <c r="C3531" t="s">
        <v>172</v>
      </c>
      <c r="D3531" t="s">
        <v>4526</v>
      </c>
      <c r="E3531" t="s">
        <v>59</v>
      </c>
      <c r="F3531" t="b">
        <v>0</v>
      </c>
      <c r="G3531" t="s">
        <v>68</v>
      </c>
      <c r="H3531" s="1">
        <v>46064.833668981482</v>
      </c>
      <c r="I3531" t="b">
        <v>0</v>
      </c>
      <c r="J3531" t="b">
        <v>0</v>
      </c>
      <c r="K3531" t="s">
        <v>41</v>
      </c>
      <c r="L3531" t="s">
        <v>60</v>
      </c>
      <c r="M3531">
        <v>125000</v>
      </c>
      <c r="N3531"/>
      <c r="O3531" t="s">
        <v>7708</v>
      </c>
      <c r="P3531" t="s">
        <v>8841</v>
      </c>
    </row>
    <row r="3532" spans="1:16" x14ac:dyDescent="0.25">
      <c r="A3532" t="s">
        <v>0</v>
      </c>
      <c r="B3532" t="s">
        <v>564</v>
      </c>
      <c r="C3532" t="s">
        <v>952</v>
      </c>
      <c r="D3532" t="s">
        <v>4526</v>
      </c>
      <c r="E3532" t="s">
        <v>59</v>
      </c>
      <c r="F3532" t="b">
        <v>0</v>
      </c>
      <c r="G3532" t="s">
        <v>68</v>
      </c>
      <c r="H3532" s="1">
        <v>46064.833668981482</v>
      </c>
      <c r="I3532" t="b">
        <v>1</v>
      </c>
      <c r="J3532" t="b">
        <v>1</v>
      </c>
      <c r="K3532" t="s">
        <v>41</v>
      </c>
      <c r="L3532" t="s">
        <v>60</v>
      </c>
      <c r="M3532">
        <v>65106.705000000002</v>
      </c>
      <c r="N3532"/>
      <c r="O3532" t="s">
        <v>6254</v>
      </c>
      <c r="P3532" t="s">
        <v>10550</v>
      </c>
    </row>
    <row r="3533" spans="1:16" x14ac:dyDescent="0.25">
      <c r="A3533" t="s">
        <v>2</v>
      </c>
      <c r="B3533" t="s">
        <v>10551</v>
      </c>
      <c r="C3533" t="s">
        <v>79</v>
      </c>
      <c r="D3533" t="s">
        <v>4526</v>
      </c>
      <c r="E3533" t="s">
        <v>59</v>
      </c>
      <c r="F3533" t="b">
        <v>0</v>
      </c>
      <c r="G3533" t="s">
        <v>77</v>
      </c>
      <c r="H3533" s="1">
        <v>46064.834039351852</v>
      </c>
      <c r="I3533" t="b">
        <v>0</v>
      </c>
      <c r="J3533" t="b">
        <v>1</v>
      </c>
      <c r="K3533" t="s">
        <v>41</v>
      </c>
      <c r="L3533" t="s">
        <v>60</v>
      </c>
      <c r="M3533">
        <v>192500</v>
      </c>
      <c r="N3533"/>
      <c r="O3533" t="s">
        <v>1990</v>
      </c>
      <c r="P3533" t="s">
        <v>310</v>
      </c>
    </row>
    <row r="3534" spans="1:16" x14ac:dyDescent="0.25">
      <c r="A3534" t="s">
        <v>1</v>
      </c>
      <c r="B3534" t="s">
        <v>10552</v>
      </c>
      <c r="C3534" t="s">
        <v>76</v>
      </c>
      <c r="D3534" t="s">
        <v>5251</v>
      </c>
      <c r="E3534" t="s">
        <v>88</v>
      </c>
      <c r="F3534" t="b">
        <v>1</v>
      </c>
      <c r="G3534" t="s">
        <v>65</v>
      </c>
      <c r="H3534" s="1">
        <v>46064.834467592591</v>
      </c>
      <c r="I3534" t="b">
        <v>0</v>
      </c>
      <c r="J3534" t="b">
        <v>0</v>
      </c>
      <c r="K3534" t="s">
        <v>41</v>
      </c>
      <c r="L3534" t="s">
        <v>60</v>
      </c>
      <c r="M3534">
        <v>145000</v>
      </c>
      <c r="N3534"/>
      <c r="O3534" t="s">
        <v>1610</v>
      </c>
    </row>
    <row r="3535" spans="1:16" x14ac:dyDescent="0.25">
      <c r="A3535" t="s">
        <v>1</v>
      </c>
      <c r="B3535" t="s">
        <v>10553</v>
      </c>
      <c r="C3535" t="s">
        <v>142</v>
      </c>
      <c r="D3535" t="s">
        <v>4526</v>
      </c>
      <c r="E3535" t="s">
        <v>59</v>
      </c>
      <c r="F3535" t="b">
        <v>0</v>
      </c>
      <c r="G3535" t="s">
        <v>65</v>
      </c>
      <c r="H3535" s="1">
        <v>46064.834490740737</v>
      </c>
      <c r="I3535" t="b">
        <v>0</v>
      </c>
      <c r="J3535" t="b">
        <v>1</v>
      </c>
      <c r="K3535" t="s">
        <v>41</v>
      </c>
      <c r="L3535" t="s">
        <v>60</v>
      </c>
      <c r="M3535">
        <v>130000</v>
      </c>
      <c r="N3535"/>
      <c r="O3535" t="s">
        <v>10554</v>
      </c>
      <c r="P3535" t="s">
        <v>10555</v>
      </c>
    </row>
    <row r="3536" spans="1:16" x14ac:dyDescent="0.25">
      <c r="A3536" t="s">
        <v>2</v>
      </c>
      <c r="B3536" t="s">
        <v>10556</v>
      </c>
      <c r="C3536" t="s">
        <v>218</v>
      </c>
      <c r="D3536" t="s">
        <v>4526</v>
      </c>
      <c r="E3536" t="s">
        <v>59</v>
      </c>
      <c r="F3536" t="b">
        <v>0</v>
      </c>
      <c r="G3536" t="s">
        <v>63</v>
      </c>
      <c r="H3536" s="1">
        <v>46064.85900462963</v>
      </c>
      <c r="I3536" t="b">
        <v>1</v>
      </c>
      <c r="J3536" t="b">
        <v>0</v>
      </c>
      <c r="K3536" t="s">
        <v>41</v>
      </c>
      <c r="L3536" t="s">
        <v>74</v>
      </c>
      <c r="M3536"/>
      <c r="N3536">
        <v>57.67</v>
      </c>
      <c r="O3536" t="s">
        <v>2336</v>
      </c>
      <c r="P3536" t="s">
        <v>2636</v>
      </c>
    </row>
    <row r="3537" spans="1:16" x14ac:dyDescent="0.25">
      <c r="A3537" t="s">
        <v>1</v>
      </c>
      <c r="B3537" t="s">
        <v>694</v>
      </c>
      <c r="C3537" t="s">
        <v>1122</v>
      </c>
      <c r="D3537" t="s">
        <v>4526</v>
      </c>
      <c r="E3537" t="s">
        <v>59</v>
      </c>
      <c r="F3537" t="b">
        <v>0</v>
      </c>
      <c r="G3537" t="s">
        <v>65</v>
      </c>
      <c r="H3537" s="1">
        <v>46064.875115740739</v>
      </c>
      <c r="I3537" t="b">
        <v>1</v>
      </c>
      <c r="J3537" t="b">
        <v>0</v>
      </c>
      <c r="K3537" t="s">
        <v>41</v>
      </c>
      <c r="L3537" t="s">
        <v>74</v>
      </c>
      <c r="M3537"/>
      <c r="N3537">
        <v>70</v>
      </c>
      <c r="O3537" t="s">
        <v>1622</v>
      </c>
      <c r="P3537" t="s">
        <v>146</v>
      </c>
    </row>
    <row r="3538" spans="1:16" x14ac:dyDescent="0.25">
      <c r="A3538" t="s">
        <v>1</v>
      </c>
      <c r="B3538" t="s">
        <v>694</v>
      </c>
      <c r="C3538" t="s">
        <v>1122</v>
      </c>
      <c r="D3538" t="s">
        <v>4526</v>
      </c>
      <c r="E3538" t="s">
        <v>59</v>
      </c>
      <c r="F3538" t="b">
        <v>0</v>
      </c>
      <c r="G3538" t="s">
        <v>65</v>
      </c>
      <c r="H3538" s="1">
        <v>46064.876099537039</v>
      </c>
      <c r="I3538" t="b">
        <v>1</v>
      </c>
      <c r="J3538" t="b">
        <v>0</v>
      </c>
      <c r="K3538" t="s">
        <v>41</v>
      </c>
      <c r="L3538" t="s">
        <v>74</v>
      </c>
      <c r="M3538"/>
      <c r="N3538">
        <v>70</v>
      </c>
      <c r="O3538" t="s">
        <v>1622</v>
      </c>
      <c r="P3538" t="s">
        <v>146</v>
      </c>
    </row>
    <row r="3539" spans="1:16" x14ac:dyDescent="0.25">
      <c r="A3539" t="s">
        <v>5</v>
      </c>
      <c r="B3539" t="s">
        <v>5</v>
      </c>
      <c r="C3539" t="s">
        <v>508</v>
      </c>
      <c r="D3539" t="s">
        <v>2360</v>
      </c>
      <c r="E3539" t="s">
        <v>59</v>
      </c>
      <c r="F3539" t="b">
        <v>0</v>
      </c>
      <c r="G3539" t="s">
        <v>65</v>
      </c>
      <c r="H3539" s="1">
        <v>46064.876157407409</v>
      </c>
      <c r="I3539" t="b">
        <v>1</v>
      </c>
      <c r="J3539" t="b">
        <v>0</v>
      </c>
      <c r="K3539" t="s">
        <v>41</v>
      </c>
      <c r="L3539" t="s">
        <v>60</v>
      </c>
      <c r="M3539">
        <v>142500</v>
      </c>
      <c r="N3539"/>
      <c r="O3539" t="s">
        <v>7893</v>
      </c>
      <c r="P3539" t="s">
        <v>10557</v>
      </c>
    </row>
    <row r="3540" spans="1:16" x14ac:dyDescent="0.25">
      <c r="A3540" t="s">
        <v>1</v>
      </c>
      <c r="B3540" t="s">
        <v>2468</v>
      </c>
      <c r="C3540" t="s">
        <v>774</v>
      </c>
      <c r="D3540" t="s">
        <v>4526</v>
      </c>
      <c r="E3540" t="s">
        <v>59</v>
      </c>
      <c r="F3540" t="b">
        <v>0</v>
      </c>
      <c r="G3540" t="s">
        <v>77</v>
      </c>
      <c r="H3540" s="1">
        <v>46064.876215277778</v>
      </c>
      <c r="I3540" t="b">
        <v>0</v>
      </c>
      <c r="J3540" t="b">
        <v>1</v>
      </c>
      <c r="K3540" t="s">
        <v>41</v>
      </c>
      <c r="L3540" t="s">
        <v>60</v>
      </c>
      <c r="M3540">
        <v>222000</v>
      </c>
      <c r="N3540"/>
      <c r="O3540" t="s">
        <v>1885</v>
      </c>
      <c r="P3540" t="s">
        <v>1929</v>
      </c>
    </row>
    <row r="3541" spans="1:16" x14ac:dyDescent="0.25">
      <c r="A3541" t="s">
        <v>5</v>
      </c>
      <c r="B3541" t="s">
        <v>5</v>
      </c>
      <c r="C3541" t="s">
        <v>508</v>
      </c>
      <c r="D3541" t="s">
        <v>2360</v>
      </c>
      <c r="E3541" t="s">
        <v>59</v>
      </c>
      <c r="F3541" t="b">
        <v>0</v>
      </c>
      <c r="G3541" t="s">
        <v>73</v>
      </c>
      <c r="H3541" s="1">
        <v>46064.876307870371</v>
      </c>
      <c r="I3541" t="b">
        <v>1</v>
      </c>
      <c r="J3541" t="b">
        <v>0</v>
      </c>
      <c r="K3541" t="s">
        <v>41</v>
      </c>
      <c r="L3541" t="s">
        <v>60</v>
      </c>
      <c r="M3541">
        <v>142500</v>
      </c>
      <c r="N3541"/>
      <c r="O3541" t="s">
        <v>7893</v>
      </c>
      <c r="P3541" t="s">
        <v>10557</v>
      </c>
    </row>
    <row r="3542" spans="1:16" x14ac:dyDescent="0.25">
      <c r="A3542" t="s">
        <v>3</v>
      </c>
      <c r="B3542" t="s">
        <v>10558</v>
      </c>
      <c r="C3542" t="s">
        <v>6371</v>
      </c>
      <c r="D3542" t="s">
        <v>2360</v>
      </c>
      <c r="E3542" t="s">
        <v>59</v>
      </c>
      <c r="F3542" t="b">
        <v>0</v>
      </c>
      <c r="G3542" t="s">
        <v>63</v>
      </c>
      <c r="H3542" s="1">
        <v>46064.900509259263</v>
      </c>
      <c r="I3542" t="b">
        <v>0</v>
      </c>
      <c r="J3542" t="b">
        <v>1</v>
      </c>
      <c r="K3542" t="s">
        <v>41</v>
      </c>
      <c r="L3542" t="s">
        <v>74</v>
      </c>
      <c r="M3542"/>
      <c r="N3542">
        <v>58</v>
      </c>
      <c r="O3542" t="s">
        <v>3167</v>
      </c>
      <c r="P3542" t="s">
        <v>10559</v>
      </c>
    </row>
    <row r="3543" spans="1:16" x14ac:dyDescent="0.25">
      <c r="A3543" t="s">
        <v>0</v>
      </c>
      <c r="B3543" t="s">
        <v>10560</v>
      </c>
      <c r="C3543" t="s">
        <v>76</v>
      </c>
      <c r="D3543" t="s">
        <v>4346</v>
      </c>
      <c r="E3543" t="s">
        <v>59</v>
      </c>
      <c r="F3543" t="b">
        <v>1</v>
      </c>
      <c r="G3543" t="s">
        <v>19</v>
      </c>
      <c r="H3543" s="1">
        <v>46064.918634259258</v>
      </c>
      <c r="I3543" t="b">
        <v>1</v>
      </c>
      <c r="J3543" t="b">
        <v>0</v>
      </c>
      <c r="K3543" t="s">
        <v>19</v>
      </c>
      <c r="L3543" t="s">
        <v>60</v>
      </c>
      <c r="M3543">
        <v>770000</v>
      </c>
      <c r="N3543"/>
      <c r="O3543" t="s">
        <v>10561</v>
      </c>
      <c r="P3543" t="s">
        <v>10562</v>
      </c>
    </row>
    <row r="3544" spans="1:16" x14ac:dyDescent="0.25">
      <c r="A3544" t="s">
        <v>1</v>
      </c>
      <c r="B3544" t="s">
        <v>7442</v>
      </c>
      <c r="C3544" t="s">
        <v>952</v>
      </c>
      <c r="D3544" t="s">
        <v>4526</v>
      </c>
      <c r="E3544" t="s">
        <v>59</v>
      </c>
      <c r="F3544" t="b">
        <v>0</v>
      </c>
      <c r="G3544" t="s">
        <v>68</v>
      </c>
      <c r="H3544" s="1">
        <v>46064.959780092591</v>
      </c>
      <c r="I3544" t="b">
        <v>1</v>
      </c>
      <c r="J3544" t="b">
        <v>1</v>
      </c>
      <c r="K3544" t="s">
        <v>41</v>
      </c>
      <c r="L3544" t="s">
        <v>60</v>
      </c>
      <c r="M3544">
        <v>114690.54</v>
      </c>
      <c r="N3544"/>
      <c r="O3544" t="s">
        <v>6254</v>
      </c>
      <c r="P3544" t="s">
        <v>7443</v>
      </c>
    </row>
    <row r="3545" spans="1:16" x14ac:dyDescent="0.25">
      <c r="A3545" t="s">
        <v>0</v>
      </c>
      <c r="B3545" t="s">
        <v>10563</v>
      </c>
      <c r="C3545" t="s">
        <v>13</v>
      </c>
      <c r="D3545" t="s">
        <v>4637</v>
      </c>
      <c r="F3545" t="b">
        <v>0</v>
      </c>
      <c r="G3545" t="s">
        <v>13</v>
      </c>
      <c r="H3545" s="1">
        <v>46064.960081018522</v>
      </c>
      <c r="I3545" t="b">
        <v>1</v>
      </c>
      <c r="J3545" t="b">
        <v>0</v>
      </c>
      <c r="K3545" t="s">
        <v>13</v>
      </c>
      <c r="L3545" t="s">
        <v>74</v>
      </c>
      <c r="M3545"/>
      <c r="N3545">
        <v>55</v>
      </c>
      <c r="O3545" t="s">
        <v>4596</v>
      </c>
    </row>
    <row r="3546" spans="1:16" x14ac:dyDescent="0.25">
      <c r="A3546" t="s">
        <v>2</v>
      </c>
      <c r="B3546" t="s">
        <v>10564</v>
      </c>
      <c r="C3546" t="s">
        <v>10565</v>
      </c>
      <c r="D3546" t="s">
        <v>4671</v>
      </c>
      <c r="E3546" t="s">
        <v>59</v>
      </c>
      <c r="F3546" t="b">
        <v>0</v>
      </c>
      <c r="G3546" t="s">
        <v>63</v>
      </c>
      <c r="H3546" s="1">
        <v>46064.983946759261</v>
      </c>
      <c r="I3546" t="b">
        <v>0</v>
      </c>
      <c r="J3546" t="b">
        <v>1</v>
      </c>
      <c r="K3546" t="s">
        <v>41</v>
      </c>
      <c r="L3546" t="s">
        <v>60</v>
      </c>
      <c r="M3546">
        <v>176000</v>
      </c>
      <c r="N3546"/>
      <c r="O3546" t="s">
        <v>1721</v>
      </c>
    </row>
    <row r="3547" spans="1:16" x14ac:dyDescent="0.25">
      <c r="A3547" t="s">
        <v>0</v>
      </c>
      <c r="B3547" t="s">
        <v>3076</v>
      </c>
      <c r="C3547" t="s">
        <v>1269</v>
      </c>
      <c r="D3547" t="s">
        <v>2360</v>
      </c>
      <c r="E3547" t="s">
        <v>59</v>
      </c>
      <c r="F3547" t="b">
        <v>0</v>
      </c>
      <c r="G3547" t="s">
        <v>65</v>
      </c>
      <c r="H3547" s="1">
        <v>46065.000057870369</v>
      </c>
      <c r="I3547" t="b">
        <v>1</v>
      </c>
      <c r="J3547" t="b">
        <v>0</v>
      </c>
      <c r="K3547" t="s">
        <v>41</v>
      </c>
      <c r="L3547" t="s">
        <v>60</v>
      </c>
      <c r="M3547">
        <v>75000</v>
      </c>
      <c r="N3547"/>
      <c r="O3547" t="s">
        <v>10566</v>
      </c>
      <c r="P3547" t="s">
        <v>673</v>
      </c>
    </row>
    <row r="3548" spans="1:16" x14ac:dyDescent="0.25">
      <c r="A3548" t="s">
        <v>0</v>
      </c>
      <c r="B3548" t="s">
        <v>9181</v>
      </c>
      <c r="C3548" t="s">
        <v>1384</v>
      </c>
      <c r="D3548" t="s">
        <v>2360</v>
      </c>
      <c r="E3548" t="s">
        <v>59</v>
      </c>
      <c r="F3548" t="b">
        <v>0</v>
      </c>
      <c r="G3548" t="s">
        <v>77</v>
      </c>
      <c r="H3548" s="1">
        <v>46065.000150462962</v>
      </c>
      <c r="I3548" t="b">
        <v>0</v>
      </c>
      <c r="J3548" t="b">
        <v>1</v>
      </c>
      <c r="K3548" t="s">
        <v>41</v>
      </c>
      <c r="L3548" t="s">
        <v>60</v>
      </c>
      <c r="M3548">
        <v>90000</v>
      </c>
      <c r="N3548"/>
      <c r="O3548" t="s">
        <v>10567</v>
      </c>
      <c r="P3548" t="s">
        <v>146</v>
      </c>
    </row>
    <row r="3549" spans="1:16" x14ac:dyDescent="0.25">
      <c r="A3549" t="s">
        <v>2</v>
      </c>
      <c r="B3549" t="s">
        <v>10568</v>
      </c>
      <c r="C3549" t="s">
        <v>5115</v>
      </c>
      <c r="D3549" t="s">
        <v>4652</v>
      </c>
      <c r="E3549" t="s">
        <v>72</v>
      </c>
      <c r="F3549" t="b">
        <v>0</v>
      </c>
      <c r="G3549" t="s">
        <v>40</v>
      </c>
      <c r="H3549" s="1">
        <v>46065.002870370372</v>
      </c>
      <c r="I3549" t="b">
        <v>0</v>
      </c>
      <c r="J3549" t="b">
        <v>0</v>
      </c>
      <c r="K3549" t="s">
        <v>40</v>
      </c>
      <c r="L3549" t="s">
        <v>60</v>
      </c>
      <c r="M3549">
        <v>31291.5</v>
      </c>
      <c r="N3549"/>
      <c r="O3549" t="s">
        <v>2610</v>
      </c>
      <c r="P3549" t="s">
        <v>705</v>
      </c>
    </row>
    <row r="3550" spans="1:16" x14ac:dyDescent="0.25">
      <c r="A3550" t="s">
        <v>3</v>
      </c>
      <c r="B3550" t="s">
        <v>10569</v>
      </c>
      <c r="C3550" t="s">
        <v>218</v>
      </c>
      <c r="D3550" t="s">
        <v>4346</v>
      </c>
      <c r="E3550" t="s">
        <v>59</v>
      </c>
      <c r="F3550" t="b">
        <v>0</v>
      </c>
      <c r="G3550" t="s">
        <v>63</v>
      </c>
      <c r="H3550" s="1">
        <v>46065.025509259263</v>
      </c>
      <c r="I3550" t="b">
        <v>0</v>
      </c>
      <c r="J3550" t="b">
        <v>1</v>
      </c>
      <c r="K3550" t="s">
        <v>41</v>
      </c>
      <c r="L3550" t="s">
        <v>60</v>
      </c>
      <c r="M3550">
        <v>117500</v>
      </c>
      <c r="N3550"/>
      <c r="O3550" t="s">
        <v>2850</v>
      </c>
      <c r="P3550" t="s">
        <v>10570</v>
      </c>
    </row>
    <row r="3551" spans="1:16" x14ac:dyDescent="0.25">
      <c r="A3551" t="s">
        <v>0</v>
      </c>
      <c r="B3551" t="s">
        <v>10571</v>
      </c>
      <c r="C3551" t="s">
        <v>2120</v>
      </c>
      <c r="D3551" t="s">
        <v>4526</v>
      </c>
      <c r="E3551" t="s">
        <v>59</v>
      </c>
      <c r="F3551" t="b">
        <v>0</v>
      </c>
      <c r="G3551" t="s">
        <v>89</v>
      </c>
      <c r="H3551" s="1">
        <v>46065.042094907411</v>
      </c>
      <c r="I3551" t="b">
        <v>0</v>
      </c>
      <c r="J3551" t="b">
        <v>1</v>
      </c>
      <c r="K3551" t="s">
        <v>41</v>
      </c>
      <c r="L3551" t="s">
        <v>60</v>
      </c>
      <c r="M3551">
        <v>77500</v>
      </c>
      <c r="N3551"/>
      <c r="O3551" t="s">
        <v>722</v>
      </c>
      <c r="P3551" t="s">
        <v>10572</v>
      </c>
    </row>
    <row r="3552" spans="1:16" x14ac:dyDescent="0.25">
      <c r="A3552" t="s">
        <v>7</v>
      </c>
      <c r="B3552" t="s">
        <v>10573</v>
      </c>
      <c r="C3552" t="s">
        <v>567</v>
      </c>
      <c r="D3552" t="s">
        <v>2360</v>
      </c>
      <c r="E3552" t="s">
        <v>59</v>
      </c>
      <c r="F3552" t="b">
        <v>0</v>
      </c>
      <c r="G3552" t="s">
        <v>89</v>
      </c>
      <c r="H3552" s="1">
        <v>46065.042094907411</v>
      </c>
      <c r="I3552" t="b">
        <v>0</v>
      </c>
      <c r="J3552" t="b">
        <v>1</v>
      </c>
      <c r="K3552" t="s">
        <v>41</v>
      </c>
      <c r="L3552" t="s">
        <v>60</v>
      </c>
      <c r="M3552">
        <v>90000</v>
      </c>
      <c r="N3552"/>
      <c r="O3552" t="s">
        <v>10574</v>
      </c>
      <c r="P3552" t="s">
        <v>1482</v>
      </c>
    </row>
    <row r="3553" spans="1:16" x14ac:dyDescent="0.25">
      <c r="A3553" t="s">
        <v>0</v>
      </c>
      <c r="B3553" t="s">
        <v>10575</v>
      </c>
      <c r="C3553" t="s">
        <v>190</v>
      </c>
      <c r="D3553" t="s">
        <v>4526</v>
      </c>
      <c r="E3553" t="s">
        <v>59</v>
      </c>
      <c r="F3553" t="b">
        <v>0</v>
      </c>
      <c r="G3553" t="s">
        <v>73</v>
      </c>
      <c r="H3553" s="1">
        <v>46065.04246527778</v>
      </c>
      <c r="I3553" t="b">
        <v>0</v>
      </c>
      <c r="J3553" t="b">
        <v>1</v>
      </c>
      <c r="K3553" t="s">
        <v>41</v>
      </c>
      <c r="L3553" t="s">
        <v>60</v>
      </c>
      <c r="M3553">
        <v>80550</v>
      </c>
      <c r="N3553"/>
      <c r="O3553" t="s">
        <v>4548</v>
      </c>
      <c r="P3553" t="s">
        <v>10576</v>
      </c>
    </row>
    <row r="3554" spans="1:16" x14ac:dyDescent="0.25">
      <c r="A3554" t="s">
        <v>0</v>
      </c>
      <c r="B3554" t="s">
        <v>10577</v>
      </c>
      <c r="C3554" t="s">
        <v>1233</v>
      </c>
      <c r="D3554" t="s">
        <v>4346</v>
      </c>
      <c r="F3554" t="b">
        <v>0</v>
      </c>
      <c r="G3554" t="s">
        <v>73</v>
      </c>
      <c r="H3554" s="1">
        <v>46065.083634259259</v>
      </c>
      <c r="I3554" t="b">
        <v>1</v>
      </c>
      <c r="J3554" t="b">
        <v>0</v>
      </c>
      <c r="K3554" t="s">
        <v>41</v>
      </c>
      <c r="L3554" t="s">
        <v>74</v>
      </c>
      <c r="M3554"/>
      <c r="N3554">
        <v>80</v>
      </c>
      <c r="O3554" t="s">
        <v>10578</v>
      </c>
      <c r="P3554" t="s">
        <v>3843</v>
      </c>
    </row>
    <row r="3555" spans="1:16" x14ac:dyDescent="0.25">
      <c r="A3555" t="s">
        <v>6</v>
      </c>
      <c r="B3555" t="s">
        <v>10579</v>
      </c>
      <c r="C3555" t="s">
        <v>76</v>
      </c>
      <c r="D3555" t="s">
        <v>4346</v>
      </c>
      <c r="E3555" t="s">
        <v>88</v>
      </c>
      <c r="F3555" t="b">
        <v>1</v>
      </c>
      <c r="G3555" t="s">
        <v>77</v>
      </c>
      <c r="H3555" s="1">
        <v>46065.084039351852</v>
      </c>
      <c r="I3555" t="b">
        <v>0</v>
      </c>
      <c r="J3555" t="b">
        <v>0</v>
      </c>
      <c r="K3555" t="s">
        <v>41</v>
      </c>
      <c r="L3555" t="s">
        <v>74</v>
      </c>
      <c r="M3555"/>
      <c r="N3555">
        <v>77.5</v>
      </c>
      <c r="O3555" t="s">
        <v>1672</v>
      </c>
    </row>
    <row r="3556" spans="1:16" x14ac:dyDescent="0.25">
      <c r="A3556" t="s">
        <v>0</v>
      </c>
      <c r="B3556" t="s">
        <v>1347</v>
      </c>
      <c r="C3556" t="s">
        <v>76</v>
      </c>
      <c r="D3556" t="s">
        <v>4526</v>
      </c>
      <c r="E3556" t="s">
        <v>132</v>
      </c>
      <c r="F3556" t="b">
        <v>1</v>
      </c>
      <c r="G3556" t="s">
        <v>13</v>
      </c>
      <c r="H3556" s="1">
        <v>46065.126747685194</v>
      </c>
      <c r="I3556" t="b">
        <v>0</v>
      </c>
      <c r="J3556" t="b">
        <v>0</v>
      </c>
      <c r="K3556" t="s">
        <v>13</v>
      </c>
      <c r="L3556" t="s">
        <v>74</v>
      </c>
      <c r="M3556"/>
      <c r="N3556">
        <v>70</v>
      </c>
      <c r="O3556" t="s">
        <v>5046</v>
      </c>
      <c r="P3556" t="s">
        <v>10212</v>
      </c>
    </row>
    <row r="3557" spans="1:16" x14ac:dyDescent="0.25">
      <c r="A3557" t="s">
        <v>6</v>
      </c>
      <c r="B3557" t="s">
        <v>10580</v>
      </c>
      <c r="C3557" t="s">
        <v>76</v>
      </c>
      <c r="D3557" t="s">
        <v>4526</v>
      </c>
      <c r="E3557" t="s">
        <v>132</v>
      </c>
      <c r="F3557" t="b">
        <v>1</v>
      </c>
      <c r="G3557" t="s">
        <v>13</v>
      </c>
      <c r="H3557" s="1">
        <v>46065.126817129632</v>
      </c>
      <c r="I3557" t="b">
        <v>0</v>
      </c>
      <c r="J3557" t="b">
        <v>0</v>
      </c>
      <c r="K3557" t="s">
        <v>13</v>
      </c>
      <c r="L3557" t="s">
        <v>74</v>
      </c>
      <c r="M3557"/>
      <c r="N3557">
        <v>70</v>
      </c>
      <c r="O3557" t="s">
        <v>5046</v>
      </c>
      <c r="P3557" t="s">
        <v>5543</v>
      </c>
    </row>
    <row r="3558" spans="1:16" x14ac:dyDescent="0.25">
      <c r="A3558" t="s">
        <v>2</v>
      </c>
      <c r="B3558" t="s">
        <v>862</v>
      </c>
      <c r="C3558" t="s">
        <v>76</v>
      </c>
      <c r="D3558" t="s">
        <v>4526</v>
      </c>
      <c r="E3558" t="s">
        <v>132</v>
      </c>
      <c r="F3558" t="b">
        <v>1</v>
      </c>
      <c r="G3558" t="s">
        <v>13</v>
      </c>
      <c r="H3558" s="1">
        <v>46065.126817129632</v>
      </c>
      <c r="I3558" t="b">
        <v>0</v>
      </c>
      <c r="J3558" t="b">
        <v>0</v>
      </c>
      <c r="K3558" t="s">
        <v>13</v>
      </c>
      <c r="L3558" t="s">
        <v>74</v>
      </c>
      <c r="M3558"/>
      <c r="N3558">
        <v>66.5</v>
      </c>
      <c r="O3558" t="s">
        <v>5046</v>
      </c>
      <c r="P3558" t="s">
        <v>10581</v>
      </c>
    </row>
    <row r="3559" spans="1:16" x14ac:dyDescent="0.25">
      <c r="A3559" t="s">
        <v>2</v>
      </c>
      <c r="B3559" t="s">
        <v>158</v>
      </c>
      <c r="C3559" t="s">
        <v>353</v>
      </c>
      <c r="D3559" t="s">
        <v>4526</v>
      </c>
      <c r="E3559" t="s">
        <v>59</v>
      </c>
      <c r="F3559" t="b">
        <v>0</v>
      </c>
      <c r="G3559" t="s">
        <v>77</v>
      </c>
      <c r="H3559" s="1">
        <v>46065.250243055547</v>
      </c>
      <c r="I3559" t="b">
        <v>0</v>
      </c>
      <c r="J3559" t="b">
        <v>0</v>
      </c>
      <c r="K3559" t="s">
        <v>41</v>
      </c>
      <c r="L3559" t="s">
        <v>74</v>
      </c>
      <c r="M3559"/>
      <c r="N3559">
        <v>127.5</v>
      </c>
      <c r="O3559" t="s">
        <v>10582</v>
      </c>
      <c r="P3559" t="s">
        <v>85</v>
      </c>
    </row>
    <row r="3560" spans="1:16" x14ac:dyDescent="0.25">
      <c r="A3560" t="s">
        <v>2</v>
      </c>
      <c r="B3560" t="s">
        <v>158</v>
      </c>
      <c r="C3560" t="s">
        <v>353</v>
      </c>
      <c r="D3560" t="s">
        <v>4526</v>
      </c>
      <c r="E3560" t="s">
        <v>59</v>
      </c>
      <c r="F3560" t="b">
        <v>0</v>
      </c>
      <c r="G3560" t="s">
        <v>77</v>
      </c>
      <c r="H3560" s="1">
        <v>46065.250555555547</v>
      </c>
      <c r="I3560" t="b">
        <v>0</v>
      </c>
      <c r="J3560" t="b">
        <v>0</v>
      </c>
      <c r="K3560" t="s">
        <v>41</v>
      </c>
      <c r="L3560" t="s">
        <v>74</v>
      </c>
      <c r="M3560"/>
      <c r="N3560">
        <v>127.5</v>
      </c>
      <c r="O3560" t="s">
        <v>10582</v>
      </c>
      <c r="P3560" t="s">
        <v>85</v>
      </c>
    </row>
    <row r="3561" spans="1:16" x14ac:dyDescent="0.25">
      <c r="A3561" t="s">
        <v>0</v>
      </c>
      <c r="B3561" t="s">
        <v>10583</v>
      </c>
      <c r="C3561" t="s">
        <v>75</v>
      </c>
      <c r="D3561" t="s">
        <v>4630</v>
      </c>
      <c r="E3561" t="s">
        <v>59</v>
      </c>
      <c r="F3561" t="b">
        <v>0</v>
      </c>
      <c r="G3561" t="s">
        <v>65</v>
      </c>
      <c r="H3561" s="1">
        <v>46065.291817129633</v>
      </c>
      <c r="I3561" t="b">
        <v>1</v>
      </c>
      <c r="J3561" t="b">
        <v>1</v>
      </c>
      <c r="K3561" t="s">
        <v>41</v>
      </c>
      <c r="L3561" t="s">
        <v>74</v>
      </c>
      <c r="M3561"/>
      <c r="N3561">
        <v>39.665000000000013</v>
      </c>
      <c r="O3561" t="s">
        <v>10584</v>
      </c>
      <c r="P3561" t="s">
        <v>10585</v>
      </c>
    </row>
    <row r="3562" spans="1:16" x14ac:dyDescent="0.25">
      <c r="A3562" t="s">
        <v>2</v>
      </c>
      <c r="B3562" t="s">
        <v>10586</v>
      </c>
      <c r="C3562" t="s">
        <v>320</v>
      </c>
      <c r="D3562" t="s">
        <v>2360</v>
      </c>
      <c r="E3562" t="s">
        <v>59</v>
      </c>
      <c r="F3562" t="b">
        <v>0</v>
      </c>
      <c r="G3562" t="s">
        <v>73</v>
      </c>
      <c r="H3562" s="1">
        <v>46065.291990740741</v>
      </c>
      <c r="I3562" t="b">
        <v>0</v>
      </c>
      <c r="J3562" t="b">
        <v>1</v>
      </c>
      <c r="K3562" t="s">
        <v>41</v>
      </c>
      <c r="L3562" t="s">
        <v>60</v>
      </c>
      <c r="M3562">
        <v>176000</v>
      </c>
      <c r="N3562"/>
      <c r="O3562" t="s">
        <v>195</v>
      </c>
      <c r="P3562" t="s">
        <v>1929</v>
      </c>
    </row>
    <row r="3563" spans="1:16" x14ac:dyDescent="0.25">
      <c r="A3563" t="s">
        <v>2</v>
      </c>
      <c r="B3563" t="s">
        <v>10587</v>
      </c>
      <c r="C3563" t="s">
        <v>237</v>
      </c>
      <c r="D3563" t="s">
        <v>4526</v>
      </c>
      <c r="E3563" t="s">
        <v>59</v>
      </c>
      <c r="F3563" t="b">
        <v>0</v>
      </c>
      <c r="G3563" t="s">
        <v>89</v>
      </c>
      <c r="H3563" s="1">
        <v>46065.292534722219</v>
      </c>
      <c r="I3563" t="b">
        <v>0</v>
      </c>
      <c r="J3563" t="b">
        <v>0</v>
      </c>
      <c r="K3563" t="s">
        <v>41</v>
      </c>
      <c r="L3563" t="s">
        <v>60</v>
      </c>
      <c r="M3563">
        <v>80000</v>
      </c>
      <c r="N3563"/>
      <c r="O3563" t="s">
        <v>2331</v>
      </c>
      <c r="P3563" t="s">
        <v>10588</v>
      </c>
    </row>
    <row r="3564" spans="1:16" x14ac:dyDescent="0.25">
      <c r="A3564" t="s">
        <v>1</v>
      </c>
      <c r="B3564" t="s">
        <v>10589</v>
      </c>
      <c r="C3564" t="s">
        <v>112</v>
      </c>
      <c r="D3564" t="s">
        <v>4526</v>
      </c>
      <c r="E3564" t="s">
        <v>59</v>
      </c>
      <c r="F3564" t="b">
        <v>0</v>
      </c>
      <c r="G3564" t="s">
        <v>65</v>
      </c>
      <c r="H3564" s="1">
        <v>46065.294039351851</v>
      </c>
      <c r="I3564" t="b">
        <v>1</v>
      </c>
      <c r="J3564" t="b">
        <v>1</v>
      </c>
      <c r="K3564" t="s">
        <v>41</v>
      </c>
      <c r="L3564" t="s">
        <v>60</v>
      </c>
      <c r="M3564">
        <v>172500</v>
      </c>
      <c r="N3564"/>
      <c r="O3564" t="s">
        <v>217</v>
      </c>
      <c r="P3564" t="s">
        <v>6861</v>
      </c>
    </row>
    <row r="3565" spans="1:16" x14ac:dyDescent="0.25">
      <c r="A3565" t="s">
        <v>1</v>
      </c>
      <c r="B3565" t="s">
        <v>10590</v>
      </c>
      <c r="C3565" t="s">
        <v>750</v>
      </c>
      <c r="D3565" t="s">
        <v>10591</v>
      </c>
      <c r="E3565" t="s">
        <v>59</v>
      </c>
      <c r="F3565" t="b">
        <v>0</v>
      </c>
      <c r="G3565" t="s">
        <v>19</v>
      </c>
      <c r="H3565" s="1">
        <v>46065.295717592591</v>
      </c>
      <c r="I3565" t="b">
        <v>1</v>
      </c>
      <c r="J3565" t="b">
        <v>0</v>
      </c>
      <c r="K3565" t="s">
        <v>19</v>
      </c>
      <c r="L3565" t="s">
        <v>60</v>
      </c>
      <c r="M3565">
        <v>60</v>
      </c>
      <c r="N3565"/>
      <c r="O3565" t="s">
        <v>10592</v>
      </c>
    </row>
    <row r="3566" spans="1:16" x14ac:dyDescent="0.25">
      <c r="A3566" t="s">
        <v>1</v>
      </c>
      <c r="B3566" t="s">
        <v>10593</v>
      </c>
      <c r="C3566" t="s">
        <v>750</v>
      </c>
      <c r="D3566" t="s">
        <v>5976</v>
      </c>
      <c r="E3566" t="s">
        <v>59</v>
      </c>
      <c r="F3566" t="b">
        <v>0</v>
      </c>
      <c r="G3566" t="s">
        <v>19</v>
      </c>
      <c r="H3566" s="1">
        <v>46065.295717592591</v>
      </c>
      <c r="I3566" t="b">
        <v>1</v>
      </c>
      <c r="J3566" t="b">
        <v>0</v>
      </c>
      <c r="K3566" t="s">
        <v>19</v>
      </c>
      <c r="L3566" t="s">
        <v>60</v>
      </c>
      <c r="M3566">
        <v>1125000</v>
      </c>
      <c r="N3566"/>
      <c r="O3566" t="s">
        <v>6358</v>
      </c>
      <c r="P3566" t="s">
        <v>10594</v>
      </c>
    </row>
    <row r="3567" spans="1:16" x14ac:dyDescent="0.25">
      <c r="A3567" t="s">
        <v>6</v>
      </c>
      <c r="B3567" t="s">
        <v>10595</v>
      </c>
      <c r="C3567" t="s">
        <v>81</v>
      </c>
      <c r="D3567" t="s">
        <v>4526</v>
      </c>
      <c r="E3567" t="s">
        <v>59</v>
      </c>
      <c r="F3567" t="b">
        <v>0</v>
      </c>
      <c r="G3567" t="s">
        <v>77</v>
      </c>
      <c r="H3567" s="1">
        <v>46065.333553240736</v>
      </c>
      <c r="I3567" t="b">
        <v>1</v>
      </c>
      <c r="J3567" t="b">
        <v>1</v>
      </c>
      <c r="K3567" t="s">
        <v>41</v>
      </c>
      <c r="L3567" t="s">
        <v>60</v>
      </c>
      <c r="M3567">
        <v>208000</v>
      </c>
      <c r="N3567"/>
      <c r="O3567" t="s">
        <v>4831</v>
      </c>
      <c r="P3567" t="s">
        <v>2303</v>
      </c>
    </row>
    <row r="3568" spans="1:16" x14ac:dyDescent="0.25">
      <c r="A3568" t="s">
        <v>1</v>
      </c>
      <c r="B3568" t="s">
        <v>1171</v>
      </c>
      <c r="C3568" t="s">
        <v>2902</v>
      </c>
      <c r="D3568" t="s">
        <v>4526</v>
      </c>
      <c r="E3568" t="s">
        <v>88</v>
      </c>
      <c r="F3568" t="b">
        <v>0</v>
      </c>
      <c r="G3568" t="s">
        <v>65</v>
      </c>
      <c r="H3568" s="1">
        <v>46065.335706018523</v>
      </c>
      <c r="I3568" t="b">
        <v>0</v>
      </c>
      <c r="J3568" t="b">
        <v>0</v>
      </c>
      <c r="K3568" t="s">
        <v>41</v>
      </c>
      <c r="L3568" t="s">
        <v>60</v>
      </c>
      <c r="M3568">
        <v>125000</v>
      </c>
      <c r="N3568"/>
      <c r="O3568" t="s">
        <v>10596</v>
      </c>
      <c r="P3568" t="s">
        <v>10597</v>
      </c>
    </row>
    <row r="3569" spans="1:16" x14ac:dyDescent="0.25">
      <c r="A3569" t="s">
        <v>1</v>
      </c>
      <c r="B3569" t="s">
        <v>1171</v>
      </c>
      <c r="C3569" t="s">
        <v>2902</v>
      </c>
      <c r="D3569" t="s">
        <v>4526</v>
      </c>
      <c r="E3569" t="s">
        <v>88</v>
      </c>
      <c r="F3569" t="b">
        <v>0</v>
      </c>
      <c r="G3569" t="s">
        <v>77</v>
      </c>
      <c r="H3569" s="1">
        <v>46065.335925925923</v>
      </c>
      <c r="I3569" t="b">
        <v>0</v>
      </c>
      <c r="J3569" t="b">
        <v>0</v>
      </c>
      <c r="K3569" t="s">
        <v>41</v>
      </c>
      <c r="L3569" t="s">
        <v>60</v>
      </c>
      <c r="M3569">
        <v>125000</v>
      </c>
      <c r="N3569"/>
      <c r="O3569" t="s">
        <v>10596</v>
      </c>
      <c r="P3569" t="s">
        <v>10597</v>
      </c>
    </row>
    <row r="3570" spans="1:16" x14ac:dyDescent="0.25">
      <c r="A3570" t="s">
        <v>5</v>
      </c>
      <c r="B3570" t="s">
        <v>10598</v>
      </c>
      <c r="C3570" t="s">
        <v>76</v>
      </c>
      <c r="D3570" t="s">
        <v>5251</v>
      </c>
      <c r="E3570" t="s">
        <v>88</v>
      </c>
      <c r="F3570" t="b">
        <v>1</v>
      </c>
      <c r="G3570" t="s">
        <v>34</v>
      </c>
      <c r="H3570" s="1">
        <v>46065.339131944442</v>
      </c>
      <c r="I3570" t="b">
        <v>0</v>
      </c>
      <c r="J3570" t="b">
        <v>0</v>
      </c>
      <c r="K3570" t="s">
        <v>34</v>
      </c>
      <c r="L3570" t="s">
        <v>60</v>
      </c>
      <c r="M3570">
        <v>30000</v>
      </c>
      <c r="N3570"/>
      <c r="O3570" t="s">
        <v>10599</v>
      </c>
      <c r="P3570" t="s">
        <v>10600</v>
      </c>
    </row>
    <row r="3571" spans="1:16" x14ac:dyDescent="0.25">
      <c r="A3571" t="s">
        <v>4</v>
      </c>
      <c r="B3571" t="s">
        <v>10601</v>
      </c>
      <c r="C3571" t="s">
        <v>33</v>
      </c>
      <c r="D3571" t="s">
        <v>5790</v>
      </c>
      <c r="E3571" t="s">
        <v>59</v>
      </c>
      <c r="F3571" t="b">
        <v>0</v>
      </c>
      <c r="G3571" t="s">
        <v>33</v>
      </c>
      <c r="H3571" s="1">
        <v>46065.339699074073</v>
      </c>
      <c r="I3571" t="b">
        <v>1</v>
      </c>
      <c r="J3571" t="b">
        <v>0</v>
      </c>
      <c r="K3571" t="s">
        <v>33</v>
      </c>
      <c r="L3571" t="s">
        <v>60</v>
      </c>
      <c r="M3571">
        <v>300000</v>
      </c>
      <c r="N3571"/>
      <c r="O3571" t="s">
        <v>10602</v>
      </c>
    </row>
    <row r="3572" spans="1:16" x14ac:dyDescent="0.25">
      <c r="A3572" t="s">
        <v>1</v>
      </c>
      <c r="B3572" t="s">
        <v>277</v>
      </c>
      <c r="C3572" t="s">
        <v>5029</v>
      </c>
      <c r="D3572" t="s">
        <v>4599</v>
      </c>
      <c r="E3572" t="s">
        <v>59</v>
      </c>
      <c r="F3572" t="b">
        <v>0</v>
      </c>
      <c r="G3572" t="s">
        <v>40</v>
      </c>
      <c r="H3572" s="1">
        <v>46065.379351851851</v>
      </c>
      <c r="I3572" t="b">
        <v>1</v>
      </c>
      <c r="J3572" t="b">
        <v>0</v>
      </c>
      <c r="K3572" t="s">
        <v>40</v>
      </c>
      <c r="L3572" t="s">
        <v>60</v>
      </c>
      <c r="M3572">
        <v>92500</v>
      </c>
      <c r="N3572"/>
      <c r="O3572" t="s">
        <v>10603</v>
      </c>
      <c r="P3572" t="s">
        <v>10604</v>
      </c>
    </row>
    <row r="3573" spans="1:16" x14ac:dyDescent="0.25">
      <c r="A3573" t="s">
        <v>1</v>
      </c>
      <c r="B3573" t="s">
        <v>3373</v>
      </c>
      <c r="C3573" t="s">
        <v>10605</v>
      </c>
      <c r="D3573" t="s">
        <v>4526</v>
      </c>
      <c r="E3573" t="s">
        <v>88</v>
      </c>
      <c r="F3573" t="b">
        <v>0</v>
      </c>
      <c r="G3573" t="s">
        <v>40</v>
      </c>
      <c r="H3573" s="1">
        <v>46065.379479166673</v>
      </c>
      <c r="I3573" t="b">
        <v>1</v>
      </c>
      <c r="J3573" t="b">
        <v>0</v>
      </c>
      <c r="K3573" t="s">
        <v>40</v>
      </c>
      <c r="L3573" t="s">
        <v>74</v>
      </c>
      <c r="M3573"/>
      <c r="N3573">
        <v>36.5</v>
      </c>
      <c r="O3573" t="s">
        <v>10533</v>
      </c>
      <c r="P3573" t="s">
        <v>881</v>
      </c>
    </row>
    <row r="3574" spans="1:16" x14ac:dyDescent="0.25">
      <c r="A3574" t="s">
        <v>5</v>
      </c>
      <c r="B3574" t="s">
        <v>10606</v>
      </c>
      <c r="C3574" t="s">
        <v>825</v>
      </c>
      <c r="D3574" t="s">
        <v>4531</v>
      </c>
      <c r="E3574" t="s">
        <v>59</v>
      </c>
      <c r="F3574" t="b">
        <v>0</v>
      </c>
      <c r="G3574" t="s">
        <v>34</v>
      </c>
      <c r="H3574" s="1">
        <v>46065.38077546296</v>
      </c>
      <c r="I3574" t="b">
        <v>1</v>
      </c>
      <c r="J3574" t="b">
        <v>0</v>
      </c>
      <c r="K3574" t="s">
        <v>34</v>
      </c>
      <c r="L3574" t="s">
        <v>60</v>
      </c>
      <c r="M3574">
        <v>250000</v>
      </c>
      <c r="N3574"/>
      <c r="O3574" t="s">
        <v>10607</v>
      </c>
      <c r="P3574" t="s">
        <v>2616</v>
      </c>
    </row>
    <row r="3575" spans="1:16" x14ac:dyDescent="0.25">
      <c r="A3575" t="s">
        <v>3</v>
      </c>
      <c r="B3575" t="s">
        <v>10608</v>
      </c>
      <c r="C3575" t="s">
        <v>6271</v>
      </c>
      <c r="D3575" t="s">
        <v>4531</v>
      </c>
      <c r="E3575" t="s">
        <v>59</v>
      </c>
      <c r="F3575" t="b">
        <v>0</v>
      </c>
      <c r="G3575" t="s">
        <v>4560</v>
      </c>
      <c r="H3575" s="1">
        <v>46065.381678240738</v>
      </c>
      <c r="I3575" t="b">
        <v>1</v>
      </c>
      <c r="J3575" t="b">
        <v>0</v>
      </c>
      <c r="K3575" t="s">
        <v>4560</v>
      </c>
      <c r="L3575" t="s">
        <v>60</v>
      </c>
      <c r="M3575">
        <v>175000</v>
      </c>
      <c r="N3575"/>
      <c r="O3575" t="s">
        <v>10609</v>
      </c>
      <c r="P3575" t="s">
        <v>1482</v>
      </c>
    </row>
    <row r="3576" spans="1:16" x14ac:dyDescent="0.25">
      <c r="A3576" t="s">
        <v>4</v>
      </c>
      <c r="B3576" t="s">
        <v>10610</v>
      </c>
      <c r="C3576" t="s">
        <v>148</v>
      </c>
      <c r="D3576" t="s">
        <v>2360</v>
      </c>
      <c r="E3576" t="s">
        <v>59</v>
      </c>
      <c r="F3576" t="b">
        <v>0</v>
      </c>
      <c r="G3576" t="s">
        <v>89</v>
      </c>
      <c r="H3576" s="1">
        <v>46065.417094907411</v>
      </c>
      <c r="I3576" t="b">
        <v>0</v>
      </c>
      <c r="J3576" t="b">
        <v>0</v>
      </c>
      <c r="K3576" t="s">
        <v>41</v>
      </c>
      <c r="L3576" t="s">
        <v>60</v>
      </c>
      <c r="M3576">
        <v>135000</v>
      </c>
      <c r="N3576"/>
      <c r="O3576" t="s">
        <v>226</v>
      </c>
      <c r="P3576" t="s">
        <v>219</v>
      </c>
    </row>
    <row r="3577" spans="1:16" x14ac:dyDescent="0.25">
      <c r="A3577" t="s">
        <v>6</v>
      </c>
      <c r="B3577" t="s">
        <v>10611</v>
      </c>
      <c r="C3577" t="s">
        <v>960</v>
      </c>
      <c r="D3577" t="s">
        <v>2360</v>
      </c>
      <c r="E3577" t="s">
        <v>72</v>
      </c>
      <c r="F3577" t="b">
        <v>0</v>
      </c>
      <c r="G3577" t="s">
        <v>65</v>
      </c>
      <c r="H3577" s="1">
        <v>46065.417175925933</v>
      </c>
      <c r="I3577" t="b">
        <v>0</v>
      </c>
      <c r="J3577" t="b">
        <v>1</v>
      </c>
      <c r="K3577" t="s">
        <v>41</v>
      </c>
      <c r="L3577" t="s">
        <v>60</v>
      </c>
      <c r="M3577">
        <v>198000</v>
      </c>
      <c r="N3577"/>
      <c r="O3577" t="s">
        <v>424</v>
      </c>
      <c r="P3577" t="s">
        <v>4577</v>
      </c>
    </row>
    <row r="3578" spans="1:16" x14ac:dyDescent="0.25">
      <c r="A3578" t="s">
        <v>6</v>
      </c>
      <c r="B3578" t="s">
        <v>10612</v>
      </c>
      <c r="C3578" t="s">
        <v>9121</v>
      </c>
      <c r="D3578" t="s">
        <v>2360</v>
      </c>
      <c r="E3578" t="s">
        <v>72</v>
      </c>
      <c r="F3578" t="b">
        <v>0</v>
      </c>
      <c r="G3578" t="s">
        <v>65</v>
      </c>
      <c r="H3578" s="1">
        <v>46065.417175925933</v>
      </c>
      <c r="I3578" t="b">
        <v>0</v>
      </c>
      <c r="J3578" t="b">
        <v>1</v>
      </c>
      <c r="K3578" t="s">
        <v>41</v>
      </c>
      <c r="L3578" t="s">
        <v>60</v>
      </c>
      <c r="M3578">
        <v>162000</v>
      </c>
      <c r="N3578"/>
      <c r="O3578" t="s">
        <v>424</v>
      </c>
      <c r="P3578" t="s">
        <v>4577</v>
      </c>
    </row>
    <row r="3579" spans="1:16" x14ac:dyDescent="0.25">
      <c r="A3579" t="s">
        <v>2</v>
      </c>
      <c r="B3579" t="s">
        <v>4852</v>
      </c>
      <c r="C3579" t="s">
        <v>79</v>
      </c>
      <c r="D3579" t="s">
        <v>2360</v>
      </c>
      <c r="E3579" t="s">
        <v>72</v>
      </c>
      <c r="F3579" t="b">
        <v>0</v>
      </c>
      <c r="G3579" t="s">
        <v>77</v>
      </c>
      <c r="H3579" s="1">
        <v>46065.417280092603</v>
      </c>
      <c r="I3579" t="b">
        <v>0</v>
      </c>
      <c r="J3579" t="b">
        <v>1</v>
      </c>
      <c r="K3579" t="s">
        <v>41</v>
      </c>
      <c r="L3579" t="s">
        <v>60</v>
      </c>
      <c r="M3579">
        <v>175500</v>
      </c>
      <c r="N3579"/>
      <c r="O3579" t="s">
        <v>424</v>
      </c>
      <c r="P3579" t="s">
        <v>4581</v>
      </c>
    </row>
    <row r="3580" spans="1:16" x14ac:dyDescent="0.25">
      <c r="A3580" t="s">
        <v>2</v>
      </c>
      <c r="B3580" t="s">
        <v>4852</v>
      </c>
      <c r="C3580" t="s">
        <v>304</v>
      </c>
      <c r="D3580" t="s">
        <v>2360</v>
      </c>
      <c r="E3580" t="s">
        <v>72</v>
      </c>
      <c r="F3580" t="b">
        <v>0</v>
      </c>
      <c r="G3580" t="s">
        <v>77</v>
      </c>
      <c r="H3580" s="1">
        <v>46065.417280092603</v>
      </c>
      <c r="I3580" t="b">
        <v>0</v>
      </c>
      <c r="J3580" t="b">
        <v>1</v>
      </c>
      <c r="K3580" t="s">
        <v>41</v>
      </c>
      <c r="L3580" t="s">
        <v>60</v>
      </c>
      <c r="M3580">
        <v>175500</v>
      </c>
      <c r="N3580"/>
      <c r="O3580" t="s">
        <v>424</v>
      </c>
      <c r="P3580" t="s">
        <v>10613</v>
      </c>
    </row>
    <row r="3581" spans="1:16" x14ac:dyDescent="0.25">
      <c r="A3581" t="s">
        <v>2</v>
      </c>
      <c r="B3581" t="s">
        <v>6643</v>
      </c>
      <c r="C3581" t="s">
        <v>6290</v>
      </c>
      <c r="D3581" t="s">
        <v>2360</v>
      </c>
      <c r="E3581" t="s">
        <v>59</v>
      </c>
      <c r="F3581" t="b">
        <v>0</v>
      </c>
      <c r="G3581" t="s">
        <v>68</v>
      </c>
      <c r="H3581" s="1">
        <v>46065.417430555557</v>
      </c>
      <c r="I3581" t="b">
        <v>0</v>
      </c>
      <c r="J3581" t="b">
        <v>0</v>
      </c>
      <c r="K3581" t="s">
        <v>41</v>
      </c>
      <c r="L3581" t="s">
        <v>60</v>
      </c>
      <c r="M3581">
        <v>250000</v>
      </c>
      <c r="N3581"/>
      <c r="O3581" t="s">
        <v>101</v>
      </c>
      <c r="P3581" t="s">
        <v>310</v>
      </c>
    </row>
    <row r="3582" spans="1:16" x14ac:dyDescent="0.25">
      <c r="A3582" t="s">
        <v>1</v>
      </c>
      <c r="B3582" t="s">
        <v>10614</v>
      </c>
      <c r="C3582" t="s">
        <v>1371</v>
      </c>
      <c r="D3582" t="s">
        <v>2360</v>
      </c>
      <c r="E3582" t="s">
        <v>59</v>
      </c>
      <c r="F3582" t="b">
        <v>0</v>
      </c>
      <c r="G3582" t="s">
        <v>77</v>
      </c>
      <c r="H3582" s="1">
        <v>46065.41920138889</v>
      </c>
      <c r="I3582" t="b">
        <v>0</v>
      </c>
      <c r="J3582" t="b">
        <v>1</v>
      </c>
      <c r="K3582" t="s">
        <v>41</v>
      </c>
      <c r="L3582" t="s">
        <v>60</v>
      </c>
      <c r="M3582">
        <v>214500</v>
      </c>
      <c r="N3582"/>
      <c r="O3582" t="s">
        <v>3622</v>
      </c>
      <c r="P3582" t="s">
        <v>9409</v>
      </c>
    </row>
    <row r="3583" spans="1:16" x14ac:dyDescent="0.25">
      <c r="A3583" t="s">
        <v>4</v>
      </c>
      <c r="B3583" t="s">
        <v>10615</v>
      </c>
      <c r="C3583" t="s">
        <v>76</v>
      </c>
      <c r="D3583" t="s">
        <v>4346</v>
      </c>
      <c r="E3583" t="s">
        <v>59</v>
      </c>
      <c r="F3583" t="b">
        <v>1</v>
      </c>
      <c r="G3583" t="s">
        <v>13</v>
      </c>
      <c r="H3583" s="1">
        <v>46065.420127314806</v>
      </c>
      <c r="I3583" t="b">
        <v>1</v>
      </c>
      <c r="J3583" t="b">
        <v>0</v>
      </c>
      <c r="K3583" t="s">
        <v>13</v>
      </c>
      <c r="L3583" t="s">
        <v>60</v>
      </c>
      <c r="M3583">
        <v>245000</v>
      </c>
      <c r="N3583"/>
      <c r="O3583" t="s">
        <v>10616</v>
      </c>
      <c r="P3583" t="s">
        <v>10617</v>
      </c>
    </row>
    <row r="3584" spans="1:16" x14ac:dyDescent="0.25">
      <c r="A3584" t="s">
        <v>2</v>
      </c>
      <c r="B3584" t="s">
        <v>9190</v>
      </c>
      <c r="C3584" t="s">
        <v>6744</v>
      </c>
      <c r="D3584" t="s">
        <v>4526</v>
      </c>
      <c r="E3584" t="s">
        <v>59</v>
      </c>
      <c r="F3584" t="b">
        <v>0</v>
      </c>
      <c r="G3584" t="s">
        <v>40</v>
      </c>
      <c r="H3584" s="1">
        <v>46065.420868055553</v>
      </c>
      <c r="I3584" t="b">
        <v>0</v>
      </c>
      <c r="J3584" t="b">
        <v>0</v>
      </c>
      <c r="K3584" t="s">
        <v>40</v>
      </c>
      <c r="L3584" t="s">
        <v>60</v>
      </c>
      <c r="M3584">
        <v>65000</v>
      </c>
      <c r="N3584"/>
      <c r="O3584" t="s">
        <v>10618</v>
      </c>
    </row>
    <row r="3585" spans="1:16" x14ac:dyDescent="0.25">
      <c r="A3585" t="s">
        <v>0</v>
      </c>
      <c r="B3585" t="s">
        <v>10619</v>
      </c>
      <c r="C3585" t="s">
        <v>40</v>
      </c>
      <c r="D3585" t="s">
        <v>5798</v>
      </c>
      <c r="F3585" t="b">
        <v>0</v>
      </c>
      <c r="G3585" t="s">
        <v>40</v>
      </c>
      <c r="H3585" s="1">
        <v>46065.420868055553</v>
      </c>
      <c r="I3585" t="b">
        <v>1</v>
      </c>
      <c r="J3585" t="b">
        <v>0</v>
      </c>
      <c r="K3585" t="s">
        <v>40</v>
      </c>
      <c r="L3585" t="s">
        <v>74</v>
      </c>
      <c r="M3585"/>
      <c r="N3585">
        <v>22.5</v>
      </c>
      <c r="O3585" t="s">
        <v>4596</v>
      </c>
      <c r="P3585" t="s">
        <v>556</v>
      </c>
    </row>
    <row r="3586" spans="1:16" x14ac:dyDescent="0.25">
      <c r="A3586" t="s">
        <v>5</v>
      </c>
      <c r="B3586" t="s">
        <v>5</v>
      </c>
      <c r="C3586" t="s">
        <v>1263</v>
      </c>
      <c r="D3586" t="s">
        <v>2360</v>
      </c>
      <c r="E3586" t="s">
        <v>59</v>
      </c>
      <c r="F3586" t="b">
        <v>0</v>
      </c>
      <c r="G3586" t="s">
        <v>63</v>
      </c>
      <c r="H3586" s="1">
        <v>46065.422025462962</v>
      </c>
      <c r="I3586" t="b">
        <v>0</v>
      </c>
      <c r="J3586" t="b">
        <v>1</v>
      </c>
      <c r="K3586" t="s">
        <v>41</v>
      </c>
      <c r="L3586" t="s">
        <v>60</v>
      </c>
      <c r="M3586">
        <v>149000</v>
      </c>
      <c r="N3586"/>
      <c r="O3586" t="s">
        <v>10620</v>
      </c>
      <c r="P3586" t="s">
        <v>10621</v>
      </c>
    </row>
    <row r="3587" spans="1:16" x14ac:dyDescent="0.25">
      <c r="A3587" t="s">
        <v>9</v>
      </c>
      <c r="B3587" t="s">
        <v>10622</v>
      </c>
      <c r="C3587" t="s">
        <v>190</v>
      </c>
      <c r="D3587" t="s">
        <v>2360</v>
      </c>
      <c r="E3587" t="s">
        <v>59</v>
      </c>
      <c r="F3587" t="b">
        <v>0</v>
      </c>
      <c r="G3587" t="s">
        <v>63</v>
      </c>
      <c r="H3587" s="1">
        <v>46065.422025462962</v>
      </c>
      <c r="I3587" t="b">
        <v>0</v>
      </c>
      <c r="J3587" t="b">
        <v>1</v>
      </c>
      <c r="K3587" t="s">
        <v>41</v>
      </c>
      <c r="L3587" t="s">
        <v>60</v>
      </c>
      <c r="M3587">
        <v>180000</v>
      </c>
      <c r="N3587"/>
      <c r="O3587" t="s">
        <v>8256</v>
      </c>
      <c r="P3587" t="s">
        <v>85</v>
      </c>
    </row>
    <row r="3588" spans="1:16" x14ac:dyDescent="0.25">
      <c r="A3588" t="s">
        <v>2</v>
      </c>
      <c r="B3588" t="s">
        <v>10623</v>
      </c>
      <c r="C3588" t="s">
        <v>1088</v>
      </c>
      <c r="D3588" t="s">
        <v>2360</v>
      </c>
      <c r="E3588" t="s">
        <v>59</v>
      </c>
      <c r="F3588" t="b">
        <v>0</v>
      </c>
      <c r="G3588" t="s">
        <v>77</v>
      </c>
      <c r="H3588" s="1">
        <v>46065.45888888889</v>
      </c>
      <c r="I3588" t="b">
        <v>0</v>
      </c>
      <c r="J3588" t="b">
        <v>1</v>
      </c>
      <c r="K3588" t="s">
        <v>41</v>
      </c>
      <c r="L3588" t="s">
        <v>60</v>
      </c>
      <c r="M3588">
        <v>178000</v>
      </c>
      <c r="N3588"/>
      <c r="O3588" t="s">
        <v>402</v>
      </c>
      <c r="P3588" t="s">
        <v>10624</v>
      </c>
    </row>
    <row r="3589" spans="1:16" x14ac:dyDescent="0.25">
      <c r="A3589" t="s">
        <v>1</v>
      </c>
      <c r="B3589" t="s">
        <v>316</v>
      </c>
      <c r="C3589" t="s">
        <v>253</v>
      </c>
      <c r="D3589" t="s">
        <v>6427</v>
      </c>
      <c r="E3589" t="s">
        <v>59</v>
      </c>
      <c r="F3589" t="b">
        <v>0</v>
      </c>
      <c r="G3589" t="s">
        <v>77</v>
      </c>
      <c r="H3589" s="1">
        <v>46065.460925925923</v>
      </c>
      <c r="I3589" t="b">
        <v>1</v>
      </c>
      <c r="J3589" t="b">
        <v>0</v>
      </c>
      <c r="K3589" t="s">
        <v>41</v>
      </c>
      <c r="L3589" t="s">
        <v>60</v>
      </c>
      <c r="M3589">
        <v>220000</v>
      </c>
      <c r="N3589"/>
      <c r="O3589" t="s">
        <v>2349</v>
      </c>
    </row>
    <row r="3590" spans="1:16" x14ac:dyDescent="0.25">
      <c r="A3590" t="s">
        <v>0</v>
      </c>
      <c r="B3590" t="s">
        <v>10625</v>
      </c>
      <c r="C3590" t="s">
        <v>7072</v>
      </c>
      <c r="D3590" t="s">
        <v>4346</v>
      </c>
      <c r="E3590" t="s">
        <v>59</v>
      </c>
      <c r="F3590" t="b">
        <v>0</v>
      </c>
      <c r="G3590" t="s">
        <v>40</v>
      </c>
      <c r="H3590" s="1">
        <v>46065.462500000001</v>
      </c>
      <c r="I3590" t="b">
        <v>1</v>
      </c>
      <c r="J3590" t="b">
        <v>0</v>
      </c>
      <c r="K3590" t="s">
        <v>40</v>
      </c>
      <c r="L3590" t="s">
        <v>60</v>
      </c>
      <c r="M3590">
        <v>42076.5</v>
      </c>
      <c r="N3590"/>
      <c r="O3590" t="s">
        <v>10626</v>
      </c>
      <c r="P3590" t="s">
        <v>1998</v>
      </c>
    </row>
    <row r="3591" spans="1:16" x14ac:dyDescent="0.25">
      <c r="A3591" t="s">
        <v>8</v>
      </c>
      <c r="B3591" t="s">
        <v>8632</v>
      </c>
      <c r="C3591" t="s">
        <v>40</v>
      </c>
      <c r="D3591" t="s">
        <v>4526</v>
      </c>
      <c r="E3591" t="s">
        <v>59</v>
      </c>
      <c r="F3591" t="b">
        <v>0</v>
      </c>
      <c r="G3591" t="s">
        <v>40</v>
      </c>
      <c r="H3591" s="1">
        <v>46065.462650462963</v>
      </c>
      <c r="I3591" t="b">
        <v>0</v>
      </c>
      <c r="J3591" t="b">
        <v>0</v>
      </c>
      <c r="K3591" t="s">
        <v>40</v>
      </c>
      <c r="L3591" t="s">
        <v>60</v>
      </c>
      <c r="M3591">
        <v>160000</v>
      </c>
      <c r="N3591"/>
      <c r="O3591" t="s">
        <v>8633</v>
      </c>
      <c r="P3591" t="s">
        <v>208</v>
      </c>
    </row>
    <row r="3592" spans="1:16" x14ac:dyDescent="0.25">
      <c r="A3592" t="s">
        <v>1</v>
      </c>
      <c r="B3592" t="s">
        <v>1</v>
      </c>
      <c r="C3592" t="s">
        <v>10627</v>
      </c>
      <c r="D3592" t="s">
        <v>4526</v>
      </c>
      <c r="E3592" t="s">
        <v>59</v>
      </c>
      <c r="F3592" t="b">
        <v>0</v>
      </c>
      <c r="G3592" t="s">
        <v>40</v>
      </c>
      <c r="H3592" s="1">
        <v>46065.462685185194</v>
      </c>
      <c r="I3592" t="b">
        <v>0</v>
      </c>
      <c r="J3592" t="b">
        <v>0</v>
      </c>
      <c r="K3592" t="s">
        <v>40</v>
      </c>
      <c r="L3592" t="s">
        <v>60</v>
      </c>
      <c r="M3592">
        <v>60000</v>
      </c>
      <c r="N3592"/>
      <c r="O3592" t="s">
        <v>7619</v>
      </c>
      <c r="P3592" t="s">
        <v>10628</v>
      </c>
    </row>
    <row r="3593" spans="1:16" x14ac:dyDescent="0.25">
      <c r="A3593" t="s">
        <v>3</v>
      </c>
      <c r="B3593" t="s">
        <v>10629</v>
      </c>
      <c r="C3593" t="s">
        <v>10630</v>
      </c>
      <c r="D3593" t="s">
        <v>6427</v>
      </c>
      <c r="E3593" t="s">
        <v>59</v>
      </c>
      <c r="F3593" t="b">
        <v>0</v>
      </c>
      <c r="G3593" t="s">
        <v>63</v>
      </c>
      <c r="H3593" s="1">
        <v>46065.463541666657</v>
      </c>
      <c r="I3593" t="b">
        <v>1</v>
      </c>
      <c r="J3593" t="b">
        <v>0</v>
      </c>
      <c r="K3593" t="s">
        <v>41</v>
      </c>
      <c r="L3593" t="s">
        <v>60</v>
      </c>
      <c r="M3593">
        <v>27560</v>
      </c>
      <c r="N3593"/>
      <c r="O3593" t="s">
        <v>10631</v>
      </c>
    </row>
    <row r="3594" spans="1:16" x14ac:dyDescent="0.25">
      <c r="A3594" t="s">
        <v>0</v>
      </c>
      <c r="B3594" t="s">
        <v>10632</v>
      </c>
      <c r="C3594" t="s">
        <v>10633</v>
      </c>
      <c r="D3594" t="s">
        <v>6427</v>
      </c>
      <c r="E3594" t="s">
        <v>59</v>
      </c>
      <c r="F3594" t="b">
        <v>0</v>
      </c>
      <c r="G3594" t="s">
        <v>63</v>
      </c>
      <c r="H3594" s="1">
        <v>46065.463576388887</v>
      </c>
      <c r="I3594" t="b">
        <v>1</v>
      </c>
      <c r="J3594" t="b">
        <v>0</v>
      </c>
      <c r="K3594" t="s">
        <v>41</v>
      </c>
      <c r="L3594" t="s">
        <v>60</v>
      </c>
      <c r="M3594">
        <v>100880</v>
      </c>
      <c r="N3594"/>
      <c r="O3594" t="s">
        <v>10634</v>
      </c>
    </row>
    <row r="3595" spans="1:16" x14ac:dyDescent="0.25">
      <c r="A3595" t="s">
        <v>0</v>
      </c>
      <c r="B3595" t="s">
        <v>3816</v>
      </c>
      <c r="C3595" t="s">
        <v>10635</v>
      </c>
      <c r="D3595" t="s">
        <v>4346</v>
      </c>
      <c r="E3595" t="s">
        <v>59</v>
      </c>
      <c r="F3595" t="b">
        <v>0</v>
      </c>
      <c r="G3595" t="s">
        <v>65</v>
      </c>
      <c r="H3595" s="1">
        <v>46065.500127314823</v>
      </c>
      <c r="I3595" t="b">
        <v>0</v>
      </c>
      <c r="J3595" t="b">
        <v>1</v>
      </c>
      <c r="K3595" t="s">
        <v>41</v>
      </c>
      <c r="L3595" t="s">
        <v>60</v>
      </c>
      <c r="M3595">
        <v>119000</v>
      </c>
      <c r="N3595"/>
      <c r="O3595" t="s">
        <v>4007</v>
      </c>
      <c r="P3595" t="s">
        <v>235</v>
      </c>
    </row>
    <row r="3596" spans="1:16" x14ac:dyDescent="0.25">
      <c r="A3596" t="s">
        <v>0</v>
      </c>
      <c r="B3596" t="s">
        <v>10636</v>
      </c>
      <c r="C3596" t="s">
        <v>81</v>
      </c>
      <c r="D3596" t="s">
        <v>4569</v>
      </c>
      <c r="E3596" t="s">
        <v>72</v>
      </c>
      <c r="F3596" t="b">
        <v>0</v>
      </c>
      <c r="G3596" t="s">
        <v>77</v>
      </c>
      <c r="H3596" s="1">
        <v>46065.500219907408</v>
      </c>
      <c r="I3596" t="b">
        <v>0</v>
      </c>
      <c r="J3596" t="b">
        <v>1</v>
      </c>
      <c r="K3596" t="s">
        <v>41</v>
      </c>
      <c r="L3596" t="s">
        <v>74</v>
      </c>
      <c r="M3596"/>
      <c r="N3596">
        <v>47</v>
      </c>
      <c r="O3596" t="s">
        <v>10637</v>
      </c>
      <c r="P3596" t="s">
        <v>10638</v>
      </c>
    </row>
    <row r="3597" spans="1:16" x14ac:dyDescent="0.25">
      <c r="A3597" t="s">
        <v>3</v>
      </c>
      <c r="B3597" t="s">
        <v>8219</v>
      </c>
      <c r="C3597" t="s">
        <v>86</v>
      </c>
      <c r="D3597" t="s">
        <v>2360</v>
      </c>
      <c r="E3597" t="s">
        <v>59</v>
      </c>
      <c r="F3597" t="b">
        <v>0</v>
      </c>
      <c r="G3597" t="s">
        <v>77</v>
      </c>
      <c r="H3597" s="1">
        <v>46065.500243055547</v>
      </c>
      <c r="I3597" t="b">
        <v>0</v>
      </c>
      <c r="J3597" t="b">
        <v>0</v>
      </c>
      <c r="K3597" t="s">
        <v>41</v>
      </c>
      <c r="L3597" t="s">
        <v>60</v>
      </c>
      <c r="M3597">
        <v>78010</v>
      </c>
      <c r="N3597"/>
      <c r="O3597" t="s">
        <v>8220</v>
      </c>
    </row>
    <row r="3598" spans="1:16" x14ac:dyDescent="0.25">
      <c r="A3598" t="s">
        <v>2</v>
      </c>
      <c r="B3598" t="s">
        <v>10639</v>
      </c>
      <c r="C3598" t="s">
        <v>86</v>
      </c>
      <c r="D3598" t="s">
        <v>4569</v>
      </c>
      <c r="E3598" t="s">
        <v>59</v>
      </c>
      <c r="F3598" t="b">
        <v>0</v>
      </c>
      <c r="G3598" t="s">
        <v>77</v>
      </c>
      <c r="H3598" s="1">
        <v>46065.500590277778</v>
      </c>
      <c r="I3598" t="b">
        <v>0</v>
      </c>
      <c r="J3598" t="b">
        <v>0</v>
      </c>
      <c r="K3598" t="s">
        <v>41</v>
      </c>
      <c r="L3598" t="s">
        <v>74</v>
      </c>
      <c r="M3598"/>
      <c r="N3598">
        <v>45</v>
      </c>
      <c r="O3598" t="s">
        <v>10640</v>
      </c>
      <c r="P3598" t="s">
        <v>10641</v>
      </c>
    </row>
    <row r="3599" spans="1:16" x14ac:dyDescent="0.25">
      <c r="A3599" t="s">
        <v>2</v>
      </c>
      <c r="B3599" t="s">
        <v>10642</v>
      </c>
      <c r="C3599" t="s">
        <v>79</v>
      </c>
      <c r="D3599" t="s">
        <v>4346</v>
      </c>
      <c r="E3599" t="s">
        <v>59</v>
      </c>
      <c r="F3599" t="b">
        <v>0</v>
      </c>
      <c r="G3599" t="s">
        <v>77</v>
      </c>
      <c r="H3599" s="1">
        <v>46065.542222222219</v>
      </c>
      <c r="I3599" t="b">
        <v>0</v>
      </c>
      <c r="J3599" t="b">
        <v>1</v>
      </c>
      <c r="K3599" t="s">
        <v>41</v>
      </c>
      <c r="L3599" t="s">
        <v>60</v>
      </c>
      <c r="M3599">
        <v>261000</v>
      </c>
      <c r="N3599"/>
      <c r="O3599" t="s">
        <v>1435</v>
      </c>
      <c r="P3599" t="s">
        <v>85</v>
      </c>
    </row>
    <row r="3600" spans="1:16" x14ac:dyDescent="0.25">
      <c r="A3600" t="s">
        <v>2</v>
      </c>
      <c r="B3600" t="s">
        <v>10643</v>
      </c>
      <c r="C3600" t="s">
        <v>353</v>
      </c>
      <c r="D3600" t="s">
        <v>4526</v>
      </c>
      <c r="E3600" t="s">
        <v>59</v>
      </c>
      <c r="F3600" t="b">
        <v>0</v>
      </c>
      <c r="G3600" t="s">
        <v>77</v>
      </c>
      <c r="H3600" s="1">
        <v>46065.542222222219</v>
      </c>
      <c r="I3600" t="b">
        <v>0</v>
      </c>
      <c r="J3600" t="b">
        <v>0</v>
      </c>
      <c r="K3600" t="s">
        <v>41</v>
      </c>
      <c r="L3600" t="s">
        <v>74</v>
      </c>
      <c r="M3600"/>
      <c r="N3600">
        <v>82.5</v>
      </c>
      <c r="O3600" t="s">
        <v>10582</v>
      </c>
      <c r="P3600" t="s">
        <v>718</v>
      </c>
    </row>
    <row r="3601" spans="1:16" x14ac:dyDescent="0.25">
      <c r="A3601" t="s">
        <v>0</v>
      </c>
      <c r="B3601" t="s">
        <v>0</v>
      </c>
      <c r="C3601" t="s">
        <v>10644</v>
      </c>
      <c r="D3601" t="s">
        <v>4346</v>
      </c>
      <c r="E3601" t="s">
        <v>59</v>
      </c>
      <c r="F3601" t="b">
        <v>0</v>
      </c>
      <c r="G3601" t="s">
        <v>40</v>
      </c>
      <c r="H3601" s="1">
        <v>46065.54583333333</v>
      </c>
      <c r="I3601" t="b">
        <v>1</v>
      </c>
      <c r="J3601" t="b">
        <v>0</v>
      </c>
      <c r="K3601" t="s">
        <v>40</v>
      </c>
      <c r="L3601" t="s">
        <v>60</v>
      </c>
      <c r="M3601">
        <v>26420</v>
      </c>
      <c r="N3601"/>
      <c r="O3601" t="s">
        <v>10645</v>
      </c>
      <c r="P3601" t="s">
        <v>219</v>
      </c>
    </row>
    <row r="3602" spans="1:16" x14ac:dyDescent="0.25">
      <c r="A3602" t="s">
        <v>0</v>
      </c>
      <c r="B3602" t="s">
        <v>6416</v>
      </c>
      <c r="C3602" t="s">
        <v>6417</v>
      </c>
      <c r="D3602" t="s">
        <v>4633</v>
      </c>
      <c r="E3602" t="s">
        <v>59</v>
      </c>
      <c r="F3602" t="b">
        <v>0</v>
      </c>
      <c r="G3602" t="s">
        <v>42</v>
      </c>
      <c r="H3602" s="1">
        <v>46065.555185185192</v>
      </c>
      <c r="I3602" t="b">
        <v>0</v>
      </c>
      <c r="J3602" t="b">
        <v>0</v>
      </c>
      <c r="K3602" t="s">
        <v>42</v>
      </c>
      <c r="L3602" t="s">
        <v>60</v>
      </c>
      <c r="M3602">
        <v>100000</v>
      </c>
      <c r="N3602"/>
      <c r="O3602" t="s">
        <v>6418</v>
      </c>
      <c r="P3602" t="s">
        <v>6419</v>
      </c>
    </row>
    <row r="3603" spans="1:16" x14ac:dyDescent="0.25">
      <c r="A3603" t="s">
        <v>0</v>
      </c>
      <c r="B3603" t="s">
        <v>10646</v>
      </c>
      <c r="C3603" t="s">
        <v>1510</v>
      </c>
      <c r="D3603" t="s">
        <v>4346</v>
      </c>
      <c r="E3603" t="s">
        <v>88</v>
      </c>
      <c r="F3603" t="b">
        <v>0</v>
      </c>
      <c r="G3603" t="s">
        <v>65</v>
      </c>
      <c r="H3603" s="1">
        <v>46065.583414351851</v>
      </c>
      <c r="I3603" t="b">
        <v>1</v>
      </c>
      <c r="J3603" t="b">
        <v>0</v>
      </c>
      <c r="K3603" t="s">
        <v>41</v>
      </c>
      <c r="L3603" t="s">
        <v>74</v>
      </c>
      <c r="M3603"/>
      <c r="N3603">
        <v>32.5</v>
      </c>
      <c r="O3603" t="s">
        <v>10647</v>
      </c>
      <c r="P3603" t="s">
        <v>10648</v>
      </c>
    </row>
    <row r="3604" spans="1:16" x14ac:dyDescent="0.25">
      <c r="A3604" t="s">
        <v>7</v>
      </c>
      <c r="B3604" t="s">
        <v>10649</v>
      </c>
      <c r="C3604" t="s">
        <v>333</v>
      </c>
      <c r="D3604" t="s">
        <v>4526</v>
      </c>
      <c r="F3604" t="b">
        <v>0</v>
      </c>
      <c r="G3604" t="s">
        <v>77</v>
      </c>
      <c r="H3604" s="1">
        <v>46065.583506944437</v>
      </c>
      <c r="I3604" t="b">
        <v>0</v>
      </c>
      <c r="J3604" t="b">
        <v>0</v>
      </c>
      <c r="K3604" t="s">
        <v>41</v>
      </c>
      <c r="L3604" t="s">
        <v>74</v>
      </c>
      <c r="M3604"/>
      <c r="N3604">
        <v>66.5</v>
      </c>
      <c r="O3604" t="s">
        <v>1505</v>
      </c>
      <c r="P3604" t="s">
        <v>310</v>
      </c>
    </row>
    <row r="3605" spans="1:16" x14ac:dyDescent="0.25">
      <c r="A3605" t="s">
        <v>0</v>
      </c>
      <c r="B3605" t="s">
        <v>10650</v>
      </c>
      <c r="C3605" t="s">
        <v>901</v>
      </c>
      <c r="D3605" t="s">
        <v>4526</v>
      </c>
      <c r="E3605" t="s">
        <v>88</v>
      </c>
      <c r="F3605" t="b">
        <v>0</v>
      </c>
      <c r="G3605" t="s">
        <v>77</v>
      </c>
      <c r="H3605" s="1">
        <v>46065.583506944437</v>
      </c>
      <c r="I3605" t="b">
        <v>0</v>
      </c>
      <c r="J3605" t="b">
        <v>1</v>
      </c>
      <c r="K3605" t="s">
        <v>41</v>
      </c>
      <c r="L3605" t="s">
        <v>74</v>
      </c>
      <c r="M3605"/>
      <c r="N3605">
        <v>47.5</v>
      </c>
      <c r="O3605" t="s">
        <v>10651</v>
      </c>
      <c r="P3605" t="s">
        <v>10652</v>
      </c>
    </row>
    <row r="3606" spans="1:16" x14ac:dyDescent="0.25">
      <c r="A3606" t="s">
        <v>2</v>
      </c>
      <c r="B3606" t="s">
        <v>10653</v>
      </c>
      <c r="C3606" t="s">
        <v>7938</v>
      </c>
      <c r="D3606" t="s">
        <v>4587</v>
      </c>
      <c r="E3606" t="s">
        <v>59</v>
      </c>
      <c r="F3606" t="b">
        <v>0</v>
      </c>
      <c r="G3606" t="s">
        <v>77</v>
      </c>
      <c r="H3606" s="1">
        <v>46065.583553240736</v>
      </c>
      <c r="I3606" t="b">
        <v>0</v>
      </c>
      <c r="J3606" t="b">
        <v>1</v>
      </c>
      <c r="K3606" t="s">
        <v>41</v>
      </c>
      <c r="L3606" t="s">
        <v>60</v>
      </c>
      <c r="M3606">
        <v>210500</v>
      </c>
      <c r="N3606"/>
      <c r="O3606" t="s">
        <v>1151</v>
      </c>
      <c r="P3606" t="s">
        <v>283</v>
      </c>
    </row>
    <row r="3607" spans="1:16" x14ac:dyDescent="0.25">
      <c r="A3607" t="s">
        <v>6</v>
      </c>
      <c r="B3607" t="s">
        <v>10654</v>
      </c>
      <c r="C3607" t="s">
        <v>353</v>
      </c>
      <c r="D3607" t="s">
        <v>4526</v>
      </c>
      <c r="E3607" t="s">
        <v>59</v>
      </c>
      <c r="F3607" t="b">
        <v>0</v>
      </c>
      <c r="G3607" t="s">
        <v>77</v>
      </c>
      <c r="H3607" s="1">
        <v>46065.58357638889</v>
      </c>
      <c r="I3607" t="b">
        <v>0</v>
      </c>
      <c r="J3607" t="b">
        <v>0</v>
      </c>
      <c r="K3607" t="s">
        <v>41</v>
      </c>
      <c r="L3607" t="s">
        <v>74</v>
      </c>
      <c r="M3607"/>
      <c r="N3607">
        <v>82.5</v>
      </c>
      <c r="O3607" t="s">
        <v>10582</v>
      </c>
      <c r="P3607" t="s">
        <v>718</v>
      </c>
    </row>
    <row r="3608" spans="1:16" x14ac:dyDescent="0.25">
      <c r="A3608" t="s">
        <v>2</v>
      </c>
      <c r="B3608" t="s">
        <v>6374</v>
      </c>
      <c r="C3608" t="s">
        <v>810</v>
      </c>
      <c r="D3608" t="s">
        <v>4569</v>
      </c>
      <c r="E3608" t="s">
        <v>59</v>
      </c>
      <c r="F3608" t="b">
        <v>0</v>
      </c>
      <c r="G3608" t="s">
        <v>77</v>
      </c>
      <c r="H3608" s="1">
        <v>46065.58394675926</v>
      </c>
      <c r="I3608" t="b">
        <v>0</v>
      </c>
      <c r="J3608" t="b">
        <v>0</v>
      </c>
      <c r="K3608" t="s">
        <v>41</v>
      </c>
      <c r="L3608" t="s">
        <v>74</v>
      </c>
      <c r="M3608"/>
      <c r="N3608">
        <v>92.09</v>
      </c>
      <c r="O3608" t="s">
        <v>3019</v>
      </c>
      <c r="P3608" t="s">
        <v>6375</v>
      </c>
    </row>
    <row r="3609" spans="1:16" x14ac:dyDescent="0.25">
      <c r="A3609" t="s">
        <v>2</v>
      </c>
      <c r="B3609" t="s">
        <v>10655</v>
      </c>
      <c r="C3609" t="s">
        <v>409</v>
      </c>
      <c r="D3609" t="s">
        <v>4751</v>
      </c>
      <c r="E3609" t="s">
        <v>59</v>
      </c>
      <c r="F3609" t="b">
        <v>0</v>
      </c>
      <c r="G3609" t="s">
        <v>68</v>
      </c>
      <c r="H3609" s="1">
        <v>46065.584097222221</v>
      </c>
      <c r="I3609" t="b">
        <v>0</v>
      </c>
      <c r="J3609" t="b">
        <v>1</v>
      </c>
      <c r="K3609" t="s">
        <v>41</v>
      </c>
      <c r="L3609" t="s">
        <v>60</v>
      </c>
      <c r="M3609">
        <v>120900</v>
      </c>
      <c r="N3609"/>
      <c r="O3609" t="s">
        <v>1167</v>
      </c>
      <c r="P3609" t="s">
        <v>8829</v>
      </c>
    </row>
    <row r="3610" spans="1:16" x14ac:dyDescent="0.25">
      <c r="A3610" t="s">
        <v>1</v>
      </c>
      <c r="B3610" t="s">
        <v>10656</v>
      </c>
      <c r="C3610" t="s">
        <v>112</v>
      </c>
      <c r="D3610" t="s">
        <v>4526</v>
      </c>
      <c r="E3610" t="s">
        <v>59</v>
      </c>
      <c r="F3610" t="b">
        <v>0</v>
      </c>
      <c r="G3610" t="s">
        <v>65</v>
      </c>
      <c r="H3610" s="1">
        <v>46065.585775462961</v>
      </c>
      <c r="I3610" t="b">
        <v>0</v>
      </c>
      <c r="J3610" t="b">
        <v>0</v>
      </c>
      <c r="K3610" t="s">
        <v>41</v>
      </c>
      <c r="L3610" t="s">
        <v>60</v>
      </c>
      <c r="M3610">
        <v>120000</v>
      </c>
      <c r="N3610"/>
      <c r="O3610" t="s">
        <v>4972</v>
      </c>
      <c r="P3610" t="s">
        <v>1234</v>
      </c>
    </row>
    <row r="3611" spans="1:16" x14ac:dyDescent="0.25">
      <c r="A3611" t="s">
        <v>8</v>
      </c>
      <c r="B3611" t="s">
        <v>10657</v>
      </c>
      <c r="C3611" t="s">
        <v>40</v>
      </c>
      <c r="D3611" t="s">
        <v>4526</v>
      </c>
      <c r="E3611" t="s">
        <v>59</v>
      </c>
      <c r="F3611" t="b">
        <v>0</v>
      </c>
      <c r="G3611" t="s">
        <v>40</v>
      </c>
      <c r="H3611" s="1">
        <v>46065.587638888886</v>
      </c>
      <c r="I3611" t="b">
        <v>0</v>
      </c>
      <c r="J3611" t="b">
        <v>0</v>
      </c>
      <c r="K3611" t="s">
        <v>40</v>
      </c>
      <c r="L3611" t="s">
        <v>60</v>
      </c>
      <c r="M3611">
        <v>112500</v>
      </c>
      <c r="N3611"/>
      <c r="O3611" t="s">
        <v>6510</v>
      </c>
      <c r="P3611" t="s">
        <v>10658</v>
      </c>
    </row>
    <row r="3612" spans="1:16" x14ac:dyDescent="0.25">
      <c r="A3612" t="s">
        <v>1</v>
      </c>
      <c r="B3612" t="s">
        <v>10659</v>
      </c>
      <c r="C3612" t="s">
        <v>10660</v>
      </c>
      <c r="D3612" t="s">
        <v>4346</v>
      </c>
      <c r="E3612" t="s">
        <v>59</v>
      </c>
      <c r="F3612" t="b">
        <v>0</v>
      </c>
      <c r="G3612" t="s">
        <v>40</v>
      </c>
      <c r="H3612" s="1">
        <v>46065.587685185194</v>
      </c>
      <c r="I3612" t="b">
        <v>1</v>
      </c>
      <c r="J3612" t="b">
        <v>0</v>
      </c>
      <c r="K3612" t="s">
        <v>40</v>
      </c>
      <c r="L3612" t="s">
        <v>60</v>
      </c>
      <c r="M3612">
        <v>40000</v>
      </c>
      <c r="N3612"/>
      <c r="O3612" t="s">
        <v>10661</v>
      </c>
      <c r="P3612" t="s">
        <v>10662</v>
      </c>
    </row>
    <row r="3613" spans="1:16" x14ac:dyDescent="0.25">
      <c r="A3613" t="s">
        <v>3</v>
      </c>
      <c r="B3613" t="s">
        <v>6639</v>
      </c>
      <c r="C3613" t="s">
        <v>373</v>
      </c>
      <c r="D3613" t="s">
        <v>4526</v>
      </c>
      <c r="E3613" t="s">
        <v>132</v>
      </c>
      <c r="F3613" t="b">
        <v>0</v>
      </c>
      <c r="G3613" t="s">
        <v>63</v>
      </c>
      <c r="H3613" s="1">
        <v>46065.588541666657</v>
      </c>
      <c r="I3613" t="b">
        <v>0</v>
      </c>
      <c r="J3613" t="b">
        <v>1</v>
      </c>
      <c r="K3613" t="s">
        <v>41</v>
      </c>
      <c r="L3613" t="s">
        <v>60</v>
      </c>
      <c r="M3613">
        <v>27250</v>
      </c>
      <c r="N3613"/>
      <c r="O3613" t="s">
        <v>1531</v>
      </c>
    </row>
    <row r="3614" spans="1:16" x14ac:dyDescent="0.25">
      <c r="A3614" t="s">
        <v>3</v>
      </c>
      <c r="B3614" t="s">
        <v>10663</v>
      </c>
      <c r="C3614" t="s">
        <v>76</v>
      </c>
      <c r="D3614" t="s">
        <v>4622</v>
      </c>
      <c r="E3614" t="s">
        <v>59</v>
      </c>
      <c r="F3614" t="b">
        <v>1</v>
      </c>
      <c r="G3614" t="s">
        <v>22</v>
      </c>
      <c r="H3614" s="1">
        <v>46065.595902777779</v>
      </c>
      <c r="I3614" t="b">
        <v>0</v>
      </c>
      <c r="J3614" t="b">
        <v>0</v>
      </c>
      <c r="K3614" t="s">
        <v>22</v>
      </c>
      <c r="L3614" t="s">
        <v>60</v>
      </c>
      <c r="M3614">
        <v>75600</v>
      </c>
      <c r="N3614"/>
      <c r="O3614" t="s">
        <v>9300</v>
      </c>
      <c r="P3614" t="s">
        <v>1580</v>
      </c>
    </row>
    <row r="3615" spans="1:16" x14ac:dyDescent="0.25">
      <c r="A3615" t="s">
        <v>9</v>
      </c>
      <c r="B3615" t="s">
        <v>10071</v>
      </c>
      <c r="C3615" t="s">
        <v>2874</v>
      </c>
      <c r="D3615" t="s">
        <v>4569</v>
      </c>
      <c r="E3615" t="s">
        <v>59</v>
      </c>
      <c r="F3615" t="b">
        <v>0</v>
      </c>
      <c r="G3615" t="s">
        <v>17</v>
      </c>
      <c r="H3615" s="1">
        <v>46065.602465277778</v>
      </c>
      <c r="I3615" t="b">
        <v>1</v>
      </c>
      <c r="J3615" t="b">
        <v>0</v>
      </c>
      <c r="K3615" t="s">
        <v>17</v>
      </c>
      <c r="L3615" t="s">
        <v>74</v>
      </c>
      <c r="M3615"/>
      <c r="N3615">
        <v>32.424999999999997</v>
      </c>
      <c r="O3615" t="s">
        <v>1867</v>
      </c>
      <c r="P3615" t="s">
        <v>1637</v>
      </c>
    </row>
    <row r="3616" spans="1:16" x14ac:dyDescent="0.25">
      <c r="A3616" t="s">
        <v>0</v>
      </c>
      <c r="B3616" t="s">
        <v>1829</v>
      </c>
      <c r="C3616" t="s">
        <v>972</v>
      </c>
      <c r="D3616" t="s">
        <v>4526</v>
      </c>
      <c r="E3616" t="s">
        <v>88</v>
      </c>
      <c r="F3616" t="b">
        <v>0</v>
      </c>
      <c r="G3616" t="s">
        <v>65</v>
      </c>
      <c r="H3616" s="1">
        <v>46065.625150462962</v>
      </c>
      <c r="I3616" t="b">
        <v>0</v>
      </c>
      <c r="J3616" t="b">
        <v>0</v>
      </c>
      <c r="K3616" t="s">
        <v>41</v>
      </c>
      <c r="L3616" t="s">
        <v>74</v>
      </c>
      <c r="M3616"/>
      <c r="N3616">
        <v>52.5</v>
      </c>
      <c r="O3616" t="s">
        <v>10664</v>
      </c>
      <c r="P3616" t="s">
        <v>10665</v>
      </c>
    </row>
    <row r="3617" spans="1:16" x14ac:dyDescent="0.25">
      <c r="A3617" t="s">
        <v>2</v>
      </c>
      <c r="B3617" t="s">
        <v>10666</v>
      </c>
      <c r="C3617" t="s">
        <v>6081</v>
      </c>
      <c r="D3617" t="s">
        <v>4346</v>
      </c>
      <c r="E3617" t="s">
        <v>59</v>
      </c>
      <c r="F3617" t="b">
        <v>0</v>
      </c>
      <c r="G3617" t="s">
        <v>40</v>
      </c>
      <c r="H3617" s="1">
        <v>46065.629236111112</v>
      </c>
      <c r="I3617" t="b">
        <v>0</v>
      </c>
      <c r="J3617" t="b">
        <v>0</v>
      </c>
      <c r="K3617" t="s">
        <v>40</v>
      </c>
      <c r="L3617" t="s">
        <v>60</v>
      </c>
      <c r="M3617">
        <v>135000</v>
      </c>
      <c r="N3617"/>
      <c r="O3617" t="s">
        <v>3446</v>
      </c>
      <c r="P3617" t="s">
        <v>85</v>
      </c>
    </row>
    <row r="3618" spans="1:16" x14ac:dyDescent="0.25">
      <c r="A3618" t="s">
        <v>9</v>
      </c>
      <c r="B3618" t="s">
        <v>10667</v>
      </c>
      <c r="C3618" t="s">
        <v>10668</v>
      </c>
      <c r="D3618" t="s">
        <v>4633</v>
      </c>
      <c r="E3618" t="s">
        <v>59</v>
      </c>
      <c r="F3618" t="b">
        <v>0</v>
      </c>
      <c r="G3618" t="s">
        <v>26</v>
      </c>
      <c r="H3618" s="1">
        <v>46065.639699074083</v>
      </c>
      <c r="I3618" t="b">
        <v>0</v>
      </c>
      <c r="J3618" t="b">
        <v>0</v>
      </c>
      <c r="K3618" t="s">
        <v>26</v>
      </c>
      <c r="L3618" t="s">
        <v>60</v>
      </c>
      <c r="M3618">
        <v>550000</v>
      </c>
      <c r="N3618"/>
      <c r="O3618" t="s">
        <v>4633</v>
      </c>
      <c r="P3618" t="s">
        <v>10669</v>
      </c>
    </row>
    <row r="3619" spans="1:16" x14ac:dyDescent="0.25">
      <c r="A3619" t="s">
        <v>0</v>
      </c>
      <c r="B3619" t="s">
        <v>10670</v>
      </c>
      <c r="C3619" t="s">
        <v>451</v>
      </c>
      <c r="D3619" t="s">
        <v>4346</v>
      </c>
      <c r="E3619" t="s">
        <v>59</v>
      </c>
      <c r="F3619" t="b">
        <v>0</v>
      </c>
      <c r="G3619" t="s">
        <v>65</v>
      </c>
      <c r="H3619" s="1">
        <v>46065.666747685187</v>
      </c>
      <c r="I3619" t="b">
        <v>1</v>
      </c>
      <c r="J3619" t="b">
        <v>1</v>
      </c>
      <c r="K3619" t="s">
        <v>41</v>
      </c>
      <c r="L3619" t="s">
        <v>60</v>
      </c>
      <c r="M3619">
        <v>90000</v>
      </c>
      <c r="N3619"/>
      <c r="O3619" t="s">
        <v>10671</v>
      </c>
      <c r="P3619" t="s">
        <v>133</v>
      </c>
    </row>
    <row r="3620" spans="1:16" x14ac:dyDescent="0.25">
      <c r="A3620" t="s">
        <v>0</v>
      </c>
      <c r="B3620" t="s">
        <v>10672</v>
      </c>
      <c r="C3620" t="s">
        <v>201</v>
      </c>
      <c r="D3620" t="s">
        <v>2360</v>
      </c>
      <c r="E3620" t="s">
        <v>59</v>
      </c>
      <c r="F3620" t="b">
        <v>0</v>
      </c>
      <c r="G3620" t="s">
        <v>77</v>
      </c>
      <c r="H3620" s="1">
        <v>46065.666863425933</v>
      </c>
      <c r="I3620" t="b">
        <v>0</v>
      </c>
      <c r="J3620" t="b">
        <v>1</v>
      </c>
      <c r="K3620" t="s">
        <v>41</v>
      </c>
      <c r="L3620" t="s">
        <v>60</v>
      </c>
      <c r="M3620">
        <v>112500</v>
      </c>
      <c r="N3620"/>
      <c r="O3620" t="s">
        <v>10673</v>
      </c>
      <c r="P3620" t="s">
        <v>10674</v>
      </c>
    </row>
    <row r="3621" spans="1:16" x14ac:dyDescent="0.25">
      <c r="A3621" t="s">
        <v>2</v>
      </c>
      <c r="B3621" t="s">
        <v>10675</v>
      </c>
      <c r="C3621" t="s">
        <v>190</v>
      </c>
      <c r="D3621" t="s">
        <v>4756</v>
      </c>
      <c r="E3621" t="s">
        <v>59</v>
      </c>
      <c r="F3621" t="b">
        <v>0</v>
      </c>
      <c r="G3621" t="s">
        <v>73</v>
      </c>
      <c r="H3621" s="1">
        <v>46065.666967592602</v>
      </c>
      <c r="I3621" t="b">
        <v>0</v>
      </c>
      <c r="J3621" t="b">
        <v>1</v>
      </c>
      <c r="K3621" t="s">
        <v>41</v>
      </c>
      <c r="L3621" t="s">
        <v>60</v>
      </c>
      <c r="M3621">
        <v>167500</v>
      </c>
      <c r="N3621"/>
      <c r="O3621" t="s">
        <v>1651</v>
      </c>
      <c r="P3621" t="s">
        <v>10676</v>
      </c>
    </row>
    <row r="3622" spans="1:16" x14ac:dyDescent="0.25">
      <c r="A3622" t="s">
        <v>2</v>
      </c>
      <c r="B3622" t="s">
        <v>10675</v>
      </c>
      <c r="C3622" t="s">
        <v>190</v>
      </c>
      <c r="D3622" t="s">
        <v>4756</v>
      </c>
      <c r="E3622" t="s">
        <v>59</v>
      </c>
      <c r="F3622" t="b">
        <v>0</v>
      </c>
      <c r="G3622" t="s">
        <v>73</v>
      </c>
      <c r="H3622" s="1">
        <v>46065.667372685188</v>
      </c>
      <c r="I3622" t="b">
        <v>0</v>
      </c>
      <c r="J3622" t="b">
        <v>1</v>
      </c>
      <c r="K3622" t="s">
        <v>41</v>
      </c>
      <c r="L3622" t="s">
        <v>60</v>
      </c>
      <c r="M3622">
        <v>167500</v>
      </c>
      <c r="N3622"/>
      <c r="O3622" t="s">
        <v>1651</v>
      </c>
      <c r="P3622" t="s">
        <v>10676</v>
      </c>
    </row>
    <row r="3623" spans="1:16" x14ac:dyDescent="0.25">
      <c r="A3623" t="s">
        <v>1</v>
      </c>
      <c r="B3623" t="s">
        <v>694</v>
      </c>
      <c r="C3623" t="s">
        <v>172</v>
      </c>
      <c r="D3623" t="s">
        <v>4756</v>
      </c>
      <c r="E3623" t="s">
        <v>59</v>
      </c>
      <c r="F3623" t="b">
        <v>0</v>
      </c>
      <c r="G3623" t="s">
        <v>68</v>
      </c>
      <c r="H3623" s="1">
        <v>46065.667430555557</v>
      </c>
      <c r="I3623" t="b">
        <v>0</v>
      </c>
      <c r="J3623" t="b">
        <v>0</v>
      </c>
      <c r="K3623" t="s">
        <v>41</v>
      </c>
      <c r="L3623" t="s">
        <v>60</v>
      </c>
      <c r="M3623">
        <v>105000</v>
      </c>
      <c r="N3623"/>
      <c r="O3623" t="s">
        <v>10677</v>
      </c>
      <c r="P3623" t="s">
        <v>10678</v>
      </c>
    </row>
    <row r="3624" spans="1:16" x14ac:dyDescent="0.25">
      <c r="A3624" t="s">
        <v>1</v>
      </c>
      <c r="B3624" t="s">
        <v>10679</v>
      </c>
      <c r="C3624" t="s">
        <v>71</v>
      </c>
      <c r="D3624" t="s">
        <v>4346</v>
      </c>
      <c r="E3624" t="s">
        <v>88</v>
      </c>
      <c r="F3624" t="b">
        <v>0</v>
      </c>
      <c r="G3624" t="s">
        <v>73</v>
      </c>
      <c r="H3624" s="1">
        <v>46065.669305555559</v>
      </c>
      <c r="I3624" t="b">
        <v>1</v>
      </c>
      <c r="J3624" t="b">
        <v>0</v>
      </c>
      <c r="K3624" t="s">
        <v>41</v>
      </c>
      <c r="L3624" t="s">
        <v>74</v>
      </c>
      <c r="M3624"/>
      <c r="N3624">
        <v>50</v>
      </c>
      <c r="O3624" t="s">
        <v>10680</v>
      </c>
      <c r="P3624" t="s">
        <v>146</v>
      </c>
    </row>
    <row r="3625" spans="1:16" x14ac:dyDescent="0.25">
      <c r="A3625" t="s">
        <v>6</v>
      </c>
      <c r="B3625" t="s">
        <v>10681</v>
      </c>
      <c r="C3625" t="s">
        <v>76</v>
      </c>
      <c r="D3625" t="s">
        <v>5251</v>
      </c>
      <c r="E3625" t="s">
        <v>59</v>
      </c>
      <c r="F3625" t="b">
        <v>1</v>
      </c>
      <c r="G3625" t="s">
        <v>13</v>
      </c>
      <c r="H3625" s="1">
        <v>46065.670069444437</v>
      </c>
      <c r="I3625" t="b">
        <v>0</v>
      </c>
      <c r="J3625" t="b">
        <v>0</v>
      </c>
      <c r="K3625" t="s">
        <v>13</v>
      </c>
      <c r="L3625" t="s">
        <v>60</v>
      </c>
      <c r="M3625">
        <v>226000</v>
      </c>
      <c r="N3625"/>
      <c r="O3625" t="s">
        <v>1709</v>
      </c>
      <c r="P3625" t="s">
        <v>85</v>
      </c>
    </row>
    <row r="3626" spans="1:16" x14ac:dyDescent="0.25">
      <c r="A3626" t="s">
        <v>1</v>
      </c>
      <c r="B3626" t="s">
        <v>10682</v>
      </c>
      <c r="C3626" t="s">
        <v>5115</v>
      </c>
      <c r="D3626" t="s">
        <v>4346</v>
      </c>
      <c r="E3626" t="s">
        <v>59</v>
      </c>
      <c r="F3626" t="b">
        <v>0</v>
      </c>
      <c r="G3626" t="s">
        <v>40</v>
      </c>
      <c r="H3626" s="1">
        <v>46065.671018518522</v>
      </c>
      <c r="I3626" t="b">
        <v>1</v>
      </c>
      <c r="J3626" t="b">
        <v>0</v>
      </c>
      <c r="K3626" t="s">
        <v>40</v>
      </c>
      <c r="L3626" t="s">
        <v>60</v>
      </c>
      <c r="M3626">
        <v>42840</v>
      </c>
      <c r="N3626"/>
      <c r="O3626" t="s">
        <v>10683</v>
      </c>
      <c r="P3626" t="s">
        <v>10684</v>
      </c>
    </row>
    <row r="3627" spans="1:16" x14ac:dyDescent="0.25">
      <c r="A3627" t="s">
        <v>1</v>
      </c>
      <c r="B3627" t="s">
        <v>2255</v>
      </c>
      <c r="C3627" t="s">
        <v>10685</v>
      </c>
      <c r="D3627" t="s">
        <v>4526</v>
      </c>
      <c r="E3627" t="s">
        <v>88</v>
      </c>
      <c r="F3627" t="b">
        <v>0</v>
      </c>
      <c r="G3627" t="s">
        <v>40</v>
      </c>
      <c r="H3627" s="1">
        <v>46065.671122685177</v>
      </c>
      <c r="I3627" t="b">
        <v>1</v>
      </c>
      <c r="J3627" t="b">
        <v>0</v>
      </c>
      <c r="K3627" t="s">
        <v>40</v>
      </c>
      <c r="L3627" t="s">
        <v>74</v>
      </c>
      <c r="M3627"/>
      <c r="N3627">
        <v>67.47</v>
      </c>
      <c r="O3627" t="s">
        <v>10533</v>
      </c>
      <c r="P3627" t="s">
        <v>10686</v>
      </c>
    </row>
    <row r="3628" spans="1:16" x14ac:dyDescent="0.25">
      <c r="A3628" t="s">
        <v>0</v>
      </c>
      <c r="B3628" t="s">
        <v>0</v>
      </c>
      <c r="C3628" t="s">
        <v>4011</v>
      </c>
      <c r="D3628" t="s">
        <v>4526</v>
      </c>
      <c r="E3628" t="s">
        <v>59</v>
      </c>
      <c r="F3628" t="b">
        <v>0</v>
      </c>
      <c r="G3628" t="s">
        <v>77</v>
      </c>
      <c r="H3628" s="1">
        <v>46065.708506944437</v>
      </c>
      <c r="I3628" t="b">
        <v>0</v>
      </c>
      <c r="J3628" t="b">
        <v>0</v>
      </c>
      <c r="K3628" t="s">
        <v>41</v>
      </c>
      <c r="L3628" t="s">
        <v>60</v>
      </c>
      <c r="M3628">
        <v>92500</v>
      </c>
      <c r="N3628"/>
      <c r="O3628" t="s">
        <v>362</v>
      </c>
      <c r="P3628" t="s">
        <v>462</v>
      </c>
    </row>
    <row r="3629" spans="1:16" x14ac:dyDescent="0.25">
      <c r="A3629" t="s">
        <v>0</v>
      </c>
      <c r="B3629" t="s">
        <v>10687</v>
      </c>
      <c r="C3629" t="s">
        <v>112</v>
      </c>
      <c r="D3629" t="s">
        <v>4526</v>
      </c>
      <c r="E3629" t="s">
        <v>59</v>
      </c>
      <c r="F3629" t="b">
        <v>0</v>
      </c>
      <c r="G3629" t="s">
        <v>65</v>
      </c>
      <c r="H3629" s="1">
        <v>46065.710775462961</v>
      </c>
      <c r="I3629" t="b">
        <v>0</v>
      </c>
      <c r="J3629" t="b">
        <v>1</v>
      </c>
      <c r="K3629" t="s">
        <v>41</v>
      </c>
      <c r="L3629" t="s">
        <v>60</v>
      </c>
      <c r="M3629">
        <v>196825</v>
      </c>
      <c r="N3629"/>
      <c r="O3629" t="s">
        <v>1429</v>
      </c>
      <c r="P3629" t="s">
        <v>10688</v>
      </c>
    </row>
    <row r="3630" spans="1:16" x14ac:dyDescent="0.25">
      <c r="A3630" t="s">
        <v>8</v>
      </c>
      <c r="B3630" t="s">
        <v>10689</v>
      </c>
      <c r="C3630" t="s">
        <v>112</v>
      </c>
      <c r="D3630" t="s">
        <v>4526</v>
      </c>
      <c r="E3630" t="s">
        <v>59</v>
      </c>
      <c r="F3630" t="b">
        <v>0</v>
      </c>
      <c r="G3630" t="s">
        <v>65</v>
      </c>
      <c r="H3630" s="1">
        <v>46065.710798611108</v>
      </c>
      <c r="I3630" t="b">
        <v>0</v>
      </c>
      <c r="J3630" t="b">
        <v>0</v>
      </c>
      <c r="K3630" t="s">
        <v>41</v>
      </c>
      <c r="L3630" t="s">
        <v>60</v>
      </c>
      <c r="M3630">
        <v>500000</v>
      </c>
      <c r="N3630"/>
      <c r="O3630" t="s">
        <v>10690</v>
      </c>
      <c r="P3630" t="s">
        <v>10691</v>
      </c>
    </row>
    <row r="3631" spans="1:16" x14ac:dyDescent="0.25">
      <c r="A3631" t="s">
        <v>1</v>
      </c>
      <c r="B3631" t="s">
        <v>10692</v>
      </c>
      <c r="C3631" t="s">
        <v>5795</v>
      </c>
      <c r="D3631" t="s">
        <v>4526</v>
      </c>
      <c r="E3631" t="s">
        <v>88</v>
      </c>
      <c r="F3631" t="b">
        <v>0</v>
      </c>
      <c r="G3631" t="s">
        <v>40</v>
      </c>
      <c r="H3631" s="1">
        <v>46065.712685185194</v>
      </c>
      <c r="I3631" t="b">
        <v>1</v>
      </c>
      <c r="J3631" t="b">
        <v>0</v>
      </c>
      <c r="K3631" t="s">
        <v>40</v>
      </c>
      <c r="L3631" t="s">
        <v>74</v>
      </c>
      <c r="M3631"/>
      <c r="N3631">
        <v>44</v>
      </c>
      <c r="O3631" t="s">
        <v>9604</v>
      </c>
      <c r="P3631" t="s">
        <v>10693</v>
      </c>
    </row>
    <row r="3632" spans="1:16" x14ac:dyDescent="0.25">
      <c r="A3632" t="s">
        <v>1</v>
      </c>
      <c r="B3632" t="s">
        <v>10694</v>
      </c>
      <c r="C3632" t="s">
        <v>40</v>
      </c>
      <c r="D3632" t="s">
        <v>4526</v>
      </c>
      <c r="E3632" t="s">
        <v>59</v>
      </c>
      <c r="F3632" t="b">
        <v>0</v>
      </c>
      <c r="G3632" t="s">
        <v>40</v>
      </c>
      <c r="H3632" s="1">
        <v>46065.712708333333</v>
      </c>
      <c r="I3632" t="b">
        <v>0</v>
      </c>
      <c r="J3632" t="b">
        <v>0</v>
      </c>
      <c r="K3632" t="s">
        <v>40</v>
      </c>
      <c r="L3632" t="s">
        <v>60</v>
      </c>
      <c r="M3632">
        <v>125000</v>
      </c>
      <c r="N3632"/>
      <c r="O3632" t="s">
        <v>381</v>
      </c>
      <c r="P3632" t="s">
        <v>7470</v>
      </c>
    </row>
    <row r="3633" spans="1:16" x14ac:dyDescent="0.25">
      <c r="A3633" t="s">
        <v>2</v>
      </c>
      <c r="B3633" t="s">
        <v>10695</v>
      </c>
      <c r="C3633" t="s">
        <v>204</v>
      </c>
      <c r="D3633" t="s">
        <v>4526</v>
      </c>
      <c r="E3633" t="s">
        <v>59</v>
      </c>
      <c r="F3633" t="b">
        <v>0</v>
      </c>
      <c r="G3633" t="s">
        <v>65</v>
      </c>
      <c r="H3633" s="1">
        <v>46065.750532407408</v>
      </c>
      <c r="I3633" t="b">
        <v>0</v>
      </c>
      <c r="J3633" t="b">
        <v>0</v>
      </c>
      <c r="K3633" t="s">
        <v>41</v>
      </c>
      <c r="L3633" t="s">
        <v>60</v>
      </c>
      <c r="M3633">
        <v>127500</v>
      </c>
      <c r="N3633"/>
      <c r="O3633" t="s">
        <v>10696</v>
      </c>
      <c r="P3633" t="s">
        <v>10697</v>
      </c>
    </row>
    <row r="3634" spans="1:16" x14ac:dyDescent="0.25">
      <c r="A3634" t="s">
        <v>2</v>
      </c>
      <c r="B3634" t="s">
        <v>10698</v>
      </c>
      <c r="C3634" t="s">
        <v>79</v>
      </c>
      <c r="D3634" t="s">
        <v>4526</v>
      </c>
      <c r="E3634" t="s">
        <v>59</v>
      </c>
      <c r="F3634" t="b">
        <v>0</v>
      </c>
      <c r="G3634" t="s">
        <v>77</v>
      </c>
      <c r="H3634" s="1">
        <v>46065.750555555547</v>
      </c>
      <c r="I3634" t="b">
        <v>0</v>
      </c>
      <c r="J3634" t="b">
        <v>1</v>
      </c>
      <c r="K3634" t="s">
        <v>41</v>
      </c>
      <c r="L3634" t="s">
        <v>60</v>
      </c>
      <c r="M3634">
        <v>171500</v>
      </c>
      <c r="N3634"/>
      <c r="O3634" t="s">
        <v>1990</v>
      </c>
      <c r="P3634" t="s">
        <v>589</v>
      </c>
    </row>
    <row r="3635" spans="1:16" x14ac:dyDescent="0.25">
      <c r="A3635" t="s">
        <v>5</v>
      </c>
      <c r="B3635" t="s">
        <v>10699</v>
      </c>
      <c r="C3635" t="s">
        <v>41</v>
      </c>
      <c r="D3635" t="s">
        <v>4526</v>
      </c>
      <c r="E3635" t="s">
        <v>59</v>
      </c>
      <c r="F3635" t="b">
        <v>0</v>
      </c>
      <c r="G3635" t="s">
        <v>65</v>
      </c>
      <c r="H3635" s="1">
        <v>46065.752372685187</v>
      </c>
      <c r="I3635" t="b">
        <v>1</v>
      </c>
      <c r="J3635" t="b">
        <v>0</v>
      </c>
      <c r="K3635" t="s">
        <v>41</v>
      </c>
      <c r="L3635" t="s">
        <v>60</v>
      </c>
      <c r="M3635">
        <v>140000</v>
      </c>
      <c r="N3635"/>
      <c r="O3635" t="s">
        <v>7904</v>
      </c>
      <c r="P3635" t="s">
        <v>10700</v>
      </c>
    </row>
    <row r="3636" spans="1:16" x14ac:dyDescent="0.25">
      <c r="A3636" t="s">
        <v>5</v>
      </c>
      <c r="B3636" t="s">
        <v>1230</v>
      </c>
      <c r="C3636" t="s">
        <v>359</v>
      </c>
      <c r="D3636" t="s">
        <v>4346</v>
      </c>
      <c r="E3636" t="s">
        <v>88</v>
      </c>
      <c r="F3636" t="b">
        <v>0</v>
      </c>
      <c r="G3636" t="s">
        <v>65</v>
      </c>
      <c r="H3636" s="1">
        <v>46065.752465277779</v>
      </c>
      <c r="I3636" t="b">
        <v>1</v>
      </c>
      <c r="J3636" t="b">
        <v>0</v>
      </c>
      <c r="K3636" t="s">
        <v>41</v>
      </c>
      <c r="L3636" t="s">
        <v>74</v>
      </c>
      <c r="M3636"/>
      <c r="N3636">
        <v>74.5</v>
      </c>
      <c r="O3636" t="s">
        <v>2765</v>
      </c>
      <c r="P3636" t="s">
        <v>10701</v>
      </c>
    </row>
    <row r="3637" spans="1:16" x14ac:dyDescent="0.25">
      <c r="A3637" t="s">
        <v>5</v>
      </c>
      <c r="B3637" t="s">
        <v>1230</v>
      </c>
      <c r="C3637" t="s">
        <v>359</v>
      </c>
      <c r="D3637" t="s">
        <v>4346</v>
      </c>
      <c r="E3637" t="s">
        <v>88</v>
      </c>
      <c r="F3637" t="b">
        <v>0</v>
      </c>
      <c r="G3637" t="s">
        <v>77</v>
      </c>
      <c r="H3637" s="1">
        <v>46065.752592592587</v>
      </c>
      <c r="I3637" t="b">
        <v>1</v>
      </c>
      <c r="J3637" t="b">
        <v>0</v>
      </c>
      <c r="K3637" t="s">
        <v>41</v>
      </c>
      <c r="L3637" t="s">
        <v>74</v>
      </c>
      <c r="M3637"/>
      <c r="N3637">
        <v>74.5</v>
      </c>
      <c r="O3637" t="s">
        <v>2765</v>
      </c>
      <c r="P3637" t="s">
        <v>10701</v>
      </c>
    </row>
    <row r="3638" spans="1:16" x14ac:dyDescent="0.25">
      <c r="A3638" t="s">
        <v>0</v>
      </c>
      <c r="B3638" t="s">
        <v>10702</v>
      </c>
      <c r="C3638" t="s">
        <v>207</v>
      </c>
      <c r="D3638" t="s">
        <v>4526</v>
      </c>
      <c r="E3638" t="s">
        <v>59</v>
      </c>
      <c r="F3638" t="b">
        <v>0</v>
      </c>
      <c r="G3638" t="s">
        <v>63</v>
      </c>
      <c r="H3638" s="1">
        <v>46065.755162037043</v>
      </c>
      <c r="I3638" t="b">
        <v>0</v>
      </c>
      <c r="J3638" t="b">
        <v>1</v>
      </c>
      <c r="K3638" t="s">
        <v>41</v>
      </c>
      <c r="L3638" t="s">
        <v>60</v>
      </c>
      <c r="M3638">
        <v>100000</v>
      </c>
      <c r="N3638"/>
      <c r="O3638" t="s">
        <v>10703</v>
      </c>
      <c r="P3638" t="s">
        <v>219</v>
      </c>
    </row>
    <row r="3639" spans="1:16" x14ac:dyDescent="0.25">
      <c r="A3639" t="s">
        <v>7</v>
      </c>
      <c r="B3639" t="s">
        <v>10704</v>
      </c>
      <c r="C3639" t="s">
        <v>370</v>
      </c>
      <c r="D3639" t="s">
        <v>4526</v>
      </c>
      <c r="E3639" t="s">
        <v>59</v>
      </c>
      <c r="F3639" t="b">
        <v>0</v>
      </c>
      <c r="G3639" t="s">
        <v>65</v>
      </c>
      <c r="H3639" s="1">
        <v>46065.791747685187</v>
      </c>
      <c r="I3639" t="b">
        <v>0</v>
      </c>
      <c r="J3639" t="b">
        <v>1</v>
      </c>
      <c r="K3639" t="s">
        <v>41</v>
      </c>
      <c r="L3639" t="s">
        <v>60</v>
      </c>
      <c r="M3639">
        <v>160000</v>
      </c>
      <c r="N3639"/>
      <c r="O3639" t="s">
        <v>2306</v>
      </c>
      <c r="P3639" t="s">
        <v>10705</v>
      </c>
    </row>
    <row r="3640" spans="1:16" x14ac:dyDescent="0.25">
      <c r="A3640" t="s">
        <v>7</v>
      </c>
      <c r="B3640" t="s">
        <v>10706</v>
      </c>
      <c r="C3640" t="s">
        <v>200</v>
      </c>
      <c r="D3640" t="s">
        <v>4346</v>
      </c>
      <c r="E3640" t="s">
        <v>59</v>
      </c>
      <c r="F3640" t="b">
        <v>0</v>
      </c>
      <c r="G3640" t="s">
        <v>65</v>
      </c>
      <c r="H3640" s="1">
        <v>46065.791817129633</v>
      </c>
      <c r="I3640" t="b">
        <v>0</v>
      </c>
      <c r="J3640" t="b">
        <v>0</v>
      </c>
      <c r="K3640" t="s">
        <v>41</v>
      </c>
      <c r="L3640" t="s">
        <v>60</v>
      </c>
      <c r="M3640">
        <v>86450</v>
      </c>
      <c r="N3640"/>
      <c r="O3640" t="s">
        <v>10707</v>
      </c>
      <c r="P3640" t="s">
        <v>713</v>
      </c>
    </row>
    <row r="3641" spans="1:16" x14ac:dyDescent="0.25">
      <c r="A3641" t="s">
        <v>7</v>
      </c>
      <c r="B3641" t="s">
        <v>1606</v>
      </c>
      <c r="C3641" t="s">
        <v>751</v>
      </c>
      <c r="D3641" t="s">
        <v>4346</v>
      </c>
      <c r="E3641" t="s">
        <v>59</v>
      </c>
      <c r="F3641" t="b">
        <v>0</v>
      </c>
      <c r="G3641" t="s">
        <v>68</v>
      </c>
      <c r="H3641" s="1">
        <v>46065.792037037027</v>
      </c>
      <c r="I3641" t="b">
        <v>0</v>
      </c>
      <c r="J3641" t="b">
        <v>1</v>
      </c>
      <c r="K3641" t="s">
        <v>41</v>
      </c>
      <c r="L3641" t="s">
        <v>60</v>
      </c>
      <c r="M3641">
        <v>121910</v>
      </c>
      <c r="N3641"/>
      <c r="O3641" t="s">
        <v>3595</v>
      </c>
      <c r="P3641" t="s">
        <v>9942</v>
      </c>
    </row>
    <row r="3642" spans="1:16" x14ac:dyDescent="0.25">
      <c r="A3642" t="s">
        <v>0</v>
      </c>
      <c r="B3642" t="s">
        <v>0</v>
      </c>
      <c r="C3642" t="s">
        <v>1844</v>
      </c>
      <c r="D3642" t="s">
        <v>4346</v>
      </c>
      <c r="E3642" t="s">
        <v>59</v>
      </c>
      <c r="F3642" t="b">
        <v>0</v>
      </c>
      <c r="G3642" t="s">
        <v>68</v>
      </c>
      <c r="H3642" s="1">
        <v>46065.792037037027</v>
      </c>
      <c r="I3642" t="b">
        <v>0</v>
      </c>
      <c r="J3642" t="b">
        <v>0</v>
      </c>
      <c r="K3642" t="s">
        <v>41</v>
      </c>
      <c r="L3642" t="s">
        <v>60</v>
      </c>
      <c r="M3642">
        <v>45000</v>
      </c>
      <c r="N3642"/>
      <c r="O3642" t="s">
        <v>10708</v>
      </c>
      <c r="P3642" t="s">
        <v>288</v>
      </c>
    </row>
    <row r="3643" spans="1:16" x14ac:dyDescent="0.25">
      <c r="A3643" t="s">
        <v>1</v>
      </c>
      <c r="B3643" t="s">
        <v>10709</v>
      </c>
      <c r="C3643" t="s">
        <v>81</v>
      </c>
      <c r="D3643" t="s">
        <v>4346</v>
      </c>
      <c r="E3643" t="s">
        <v>88</v>
      </c>
      <c r="F3643" t="b">
        <v>0</v>
      </c>
      <c r="G3643" t="s">
        <v>77</v>
      </c>
      <c r="H3643" s="1">
        <v>46065.79420138889</v>
      </c>
      <c r="I3643" t="b">
        <v>1</v>
      </c>
      <c r="J3643" t="b">
        <v>1</v>
      </c>
      <c r="K3643" t="s">
        <v>41</v>
      </c>
      <c r="L3643" t="s">
        <v>74</v>
      </c>
      <c r="M3643"/>
      <c r="N3643">
        <v>75</v>
      </c>
      <c r="O3643" t="s">
        <v>1469</v>
      </c>
      <c r="P3643" t="s">
        <v>10710</v>
      </c>
    </row>
    <row r="3644" spans="1:16" x14ac:dyDescent="0.25">
      <c r="A3644" t="s">
        <v>1</v>
      </c>
      <c r="B3644" t="s">
        <v>10711</v>
      </c>
      <c r="C3644" t="s">
        <v>392</v>
      </c>
      <c r="D3644" t="s">
        <v>4526</v>
      </c>
      <c r="E3644" t="s">
        <v>59</v>
      </c>
      <c r="F3644" t="b">
        <v>0</v>
      </c>
      <c r="G3644" t="s">
        <v>73</v>
      </c>
      <c r="H3644" s="1">
        <v>46065.794328703712</v>
      </c>
      <c r="I3644" t="b">
        <v>0</v>
      </c>
      <c r="J3644" t="b">
        <v>0</v>
      </c>
      <c r="K3644" t="s">
        <v>41</v>
      </c>
      <c r="L3644" t="s">
        <v>60</v>
      </c>
      <c r="M3644">
        <v>200000</v>
      </c>
      <c r="N3644"/>
      <c r="O3644" t="s">
        <v>10712</v>
      </c>
    </row>
    <row r="3645" spans="1:16" x14ac:dyDescent="0.25">
      <c r="A3645" t="s">
        <v>2</v>
      </c>
      <c r="B3645" t="s">
        <v>10713</v>
      </c>
      <c r="C3645" t="s">
        <v>76</v>
      </c>
      <c r="D3645" t="s">
        <v>4526</v>
      </c>
      <c r="E3645" t="s">
        <v>59</v>
      </c>
      <c r="F3645" t="b">
        <v>1</v>
      </c>
      <c r="G3645" t="s">
        <v>13</v>
      </c>
      <c r="H3645" s="1">
        <v>46065.795127314806</v>
      </c>
      <c r="I3645" t="b">
        <v>0</v>
      </c>
      <c r="J3645" t="b">
        <v>0</v>
      </c>
      <c r="K3645" t="s">
        <v>13</v>
      </c>
      <c r="L3645" t="s">
        <v>60</v>
      </c>
      <c r="M3645">
        <v>192500</v>
      </c>
      <c r="N3645"/>
      <c r="O3645" t="s">
        <v>10714</v>
      </c>
      <c r="P3645" t="s">
        <v>10715</v>
      </c>
    </row>
    <row r="3646" spans="1:16" x14ac:dyDescent="0.25">
      <c r="A3646" t="s">
        <v>4</v>
      </c>
      <c r="B3646" t="s">
        <v>10716</v>
      </c>
      <c r="C3646" t="s">
        <v>218</v>
      </c>
      <c r="D3646" t="s">
        <v>4526</v>
      </c>
      <c r="E3646" t="s">
        <v>59</v>
      </c>
      <c r="F3646" t="b">
        <v>0</v>
      </c>
      <c r="G3646" t="s">
        <v>63</v>
      </c>
      <c r="H3646" s="1">
        <v>46065.796875</v>
      </c>
      <c r="I3646" t="b">
        <v>0</v>
      </c>
      <c r="J3646" t="b">
        <v>1</v>
      </c>
      <c r="K3646" t="s">
        <v>41</v>
      </c>
      <c r="L3646" t="s">
        <v>74</v>
      </c>
      <c r="M3646"/>
      <c r="N3646">
        <v>35.700000000000003</v>
      </c>
      <c r="O3646" t="s">
        <v>3094</v>
      </c>
      <c r="P3646" t="s">
        <v>10717</v>
      </c>
    </row>
    <row r="3647" spans="1:16" x14ac:dyDescent="0.25">
      <c r="A3647" t="s">
        <v>4</v>
      </c>
      <c r="B3647" t="s">
        <v>10718</v>
      </c>
      <c r="C3647" t="s">
        <v>194</v>
      </c>
      <c r="D3647" t="s">
        <v>4526</v>
      </c>
      <c r="E3647" t="s">
        <v>59</v>
      </c>
      <c r="F3647" t="b">
        <v>0</v>
      </c>
      <c r="G3647" t="s">
        <v>65</v>
      </c>
      <c r="H3647" s="1">
        <v>46065.833460648151</v>
      </c>
      <c r="I3647" t="b">
        <v>0</v>
      </c>
      <c r="J3647" t="b">
        <v>1</v>
      </c>
      <c r="K3647" t="s">
        <v>41</v>
      </c>
      <c r="L3647" t="s">
        <v>60</v>
      </c>
      <c r="M3647">
        <v>142400</v>
      </c>
      <c r="N3647"/>
      <c r="O3647" t="s">
        <v>195</v>
      </c>
    </row>
    <row r="3648" spans="1:16" x14ac:dyDescent="0.25">
      <c r="A3648" t="s">
        <v>2</v>
      </c>
      <c r="B3648" t="s">
        <v>10719</v>
      </c>
      <c r="C3648" t="s">
        <v>382</v>
      </c>
      <c r="D3648" t="s">
        <v>4630</v>
      </c>
      <c r="E3648" t="s">
        <v>88</v>
      </c>
      <c r="F3648" t="b">
        <v>0</v>
      </c>
      <c r="G3648" t="s">
        <v>77</v>
      </c>
      <c r="H3648" s="1">
        <v>46065.83353009259</v>
      </c>
      <c r="I3648" t="b">
        <v>1</v>
      </c>
      <c r="J3648" t="b">
        <v>0</v>
      </c>
      <c r="K3648" t="s">
        <v>41</v>
      </c>
      <c r="L3648" t="s">
        <v>74</v>
      </c>
      <c r="M3648"/>
      <c r="N3648">
        <v>79.525000000000006</v>
      </c>
      <c r="O3648" t="s">
        <v>441</v>
      </c>
      <c r="P3648" t="s">
        <v>233</v>
      </c>
    </row>
    <row r="3649" spans="1:16" x14ac:dyDescent="0.25">
      <c r="A3649" t="s">
        <v>2</v>
      </c>
      <c r="B3649" t="s">
        <v>10720</v>
      </c>
      <c r="C3649" t="s">
        <v>326</v>
      </c>
      <c r="D3649" t="s">
        <v>4346</v>
      </c>
      <c r="E3649" t="s">
        <v>59</v>
      </c>
      <c r="F3649" t="b">
        <v>0</v>
      </c>
      <c r="G3649" t="s">
        <v>77</v>
      </c>
      <c r="H3649" s="1">
        <v>46065.83388888889</v>
      </c>
      <c r="I3649" t="b">
        <v>0</v>
      </c>
      <c r="J3649" t="b">
        <v>1</v>
      </c>
      <c r="K3649" t="s">
        <v>41</v>
      </c>
      <c r="L3649" t="s">
        <v>60</v>
      </c>
      <c r="M3649">
        <v>174000</v>
      </c>
      <c r="N3649"/>
      <c r="O3649" t="s">
        <v>1990</v>
      </c>
      <c r="P3649" t="s">
        <v>261</v>
      </c>
    </row>
    <row r="3650" spans="1:16" x14ac:dyDescent="0.25">
      <c r="A3650" t="s">
        <v>1</v>
      </c>
      <c r="B3650" t="s">
        <v>10721</v>
      </c>
      <c r="C3650" t="s">
        <v>353</v>
      </c>
      <c r="D3650" t="s">
        <v>4526</v>
      </c>
      <c r="E3650" t="s">
        <v>59</v>
      </c>
      <c r="F3650" t="b">
        <v>0</v>
      </c>
      <c r="G3650" t="s">
        <v>65</v>
      </c>
      <c r="H3650" s="1">
        <v>46065.835833333331</v>
      </c>
      <c r="I3650" t="b">
        <v>0</v>
      </c>
      <c r="J3650" t="b">
        <v>0</v>
      </c>
      <c r="K3650" t="s">
        <v>41</v>
      </c>
      <c r="L3650" t="s">
        <v>74</v>
      </c>
      <c r="M3650"/>
      <c r="N3650">
        <v>77.5</v>
      </c>
      <c r="O3650" t="s">
        <v>10582</v>
      </c>
      <c r="P3650" t="s">
        <v>208</v>
      </c>
    </row>
    <row r="3651" spans="1:16" x14ac:dyDescent="0.25">
      <c r="A3651" t="s">
        <v>1</v>
      </c>
      <c r="B3651" t="s">
        <v>1</v>
      </c>
      <c r="C3651" t="s">
        <v>10722</v>
      </c>
      <c r="D3651" t="s">
        <v>4526</v>
      </c>
      <c r="E3651" t="s">
        <v>59</v>
      </c>
      <c r="F3651" t="b">
        <v>0</v>
      </c>
      <c r="G3651" t="s">
        <v>65</v>
      </c>
      <c r="H3651" s="1">
        <v>46065.835833333331</v>
      </c>
      <c r="I3651" t="b">
        <v>0</v>
      </c>
      <c r="J3651" t="b">
        <v>1</v>
      </c>
      <c r="K3651" t="s">
        <v>41</v>
      </c>
      <c r="L3651" t="s">
        <v>60</v>
      </c>
      <c r="M3651">
        <v>101450</v>
      </c>
      <c r="N3651"/>
      <c r="O3651" t="s">
        <v>195</v>
      </c>
      <c r="P3651" t="s">
        <v>10723</v>
      </c>
    </row>
    <row r="3652" spans="1:16" x14ac:dyDescent="0.25">
      <c r="A3652" t="s">
        <v>1</v>
      </c>
      <c r="B3652" t="s">
        <v>358</v>
      </c>
      <c r="C3652" t="s">
        <v>650</v>
      </c>
      <c r="D3652" t="s">
        <v>4346</v>
      </c>
      <c r="E3652" t="s">
        <v>88</v>
      </c>
      <c r="F3652" t="b">
        <v>0</v>
      </c>
      <c r="G3652" t="s">
        <v>65</v>
      </c>
      <c r="H3652" s="1">
        <v>46065.835833333331</v>
      </c>
      <c r="I3652" t="b">
        <v>1</v>
      </c>
      <c r="J3652" t="b">
        <v>1</v>
      </c>
      <c r="K3652" t="s">
        <v>41</v>
      </c>
      <c r="L3652" t="s">
        <v>74</v>
      </c>
      <c r="M3652"/>
      <c r="N3652">
        <v>35</v>
      </c>
      <c r="O3652" t="s">
        <v>492</v>
      </c>
      <c r="P3652" t="s">
        <v>10724</v>
      </c>
    </row>
    <row r="3653" spans="1:16" x14ac:dyDescent="0.25">
      <c r="A3653" t="s">
        <v>1</v>
      </c>
      <c r="B3653" t="s">
        <v>10721</v>
      </c>
      <c r="C3653" t="s">
        <v>353</v>
      </c>
      <c r="D3653" t="s">
        <v>4526</v>
      </c>
      <c r="E3653" t="s">
        <v>59</v>
      </c>
      <c r="F3653" t="b">
        <v>0</v>
      </c>
      <c r="G3653" t="s">
        <v>77</v>
      </c>
      <c r="H3653" s="1">
        <v>46065.835868055547</v>
      </c>
      <c r="I3653" t="b">
        <v>0</v>
      </c>
      <c r="J3653" t="b">
        <v>0</v>
      </c>
      <c r="K3653" t="s">
        <v>41</v>
      </c>
      <c r="L3653" t="s">
        <v>74</v>
      </c>
      <c r="M3653"/>
      <c r="N3653">
        <v>77.5</v>
      </c>
      <c r="O3653" t="s">
        <v>10582</v>
      </c>
      <c r="P3653" t="s">
        <v>85</v>
      </c>
    </row>
    <row r="3654" spans="1:16" x14ac:dyDescent="0.25">
      <c r="A3654" t="s">
        <v>1</v>
      </c>
      <c r="B3654" t="s">
        <v>1</v>
      </c>
      <c r="C3654" t="s">
        <v>10722</v>
      </c>
      <c r="D3654" t="s">
        <v>4526</v>
      </c>
      <c r="E3654" t="s">
        <v>59</v>
      </c>
      <c r="F3654" t="b">
        <v>0</v>
      </c>
      <c r="G3654" t="s">
        <v>68</v>
      </c>
      <c r="H3654" s="1">
        <v>46065.836030092592</v>
      </c>
      <c r="I3654" t="b">
        <v>0</v>
      </c>
      <c r="J3654" t="b">
        <v>1</v>
      </c>
      <c r="K3654" t="s">
        <v>41</v>
      </c>
      <c r="L3654" t="s">
        <v>60</v>
      </c>
      <c r="M3654">
        <v>101450</v>
      </c>
      <c r="N3654"/>
      <c r="O3654" t="s">
        <v>195</v>
      </c>
      <c r="P3654" t="s">
        <v>10725</v>
      </c>
    </row>
    <row r="3655" spans="1:16" x14ac:dyDescent="0.25">
      <c r="A3655" t="s">
        <v>3</v>
      </c>
      <c r="B3655" t="s">
        <v>10726</v>
      </c>
      <c r="C3655" t="s">
        <v>320</v>
      </c>
      <c r="D3655" t="s">
        <v>4346</v>
      </c>
      <c r="E3655" t="s">
        <v>232</v>
      </c>
      <c r="F3655" t="b">
        <v>0</v>
      </c>
      <c r="G3655" t="s">
        <v>73</v>
      </c>
      <c r="H3655" s="1">
        <v>46065.875277777777</v>
      </c>
      <c r="I3655" t="b">
        <v>0</v>
      </c>
      <c r="J3655" t="b">
        <v>0</v>
      </c>
      <c r="K3655" t="s">
        <v>41</v>
      </c>
      <c r="L3655" t="s">
        <v>74</v>
      </c>
      <c r="M3655"/>
      <c r="N3655">
        <v>106.63</v>
      </c>
      <c r="O3655" t="s">
        <v>10727</v>
      </c>
      <c r="P3655" t="s">
        <v>10728</v>
      </c>
    </row>
    <row r="3656" spans="1:16" x14ac:dyDescent="0.25">
      <c r="A3656" t="s">
        <v>0</v>
      </c>
      <c r="B3656" t="s">
        <v>10729</v>
      </c>
      <c r="C3656" t="s">
        <v>237</v>
      </c>
      <c r="D3656" t="s">
        <v>4526</v>
      </c>
      <c r="E3656" t="s">
        <v>88</v>
      </c>
      <c r="F3656" t="b">
        <v>0</v>
      </c>
      <c r="G3656" t="s">
        <v>89</v>
      </c>
      <c r="H3656" s="1">
        <v>46065.875428240739</v>
      </c>
      <c r="I3656" t="b">
        <v>0</v>
      </c>
      <c r="J3656" t="b">
        <v>1</v>
      </c>
      <c r="K3656" t="s">
        <v>41</v>
      </c>
      <c r="L3656" t="s">
        <v>74</v>
      </c>
      <c r="M3656"/>
      <c r="N3656">
        <v>30</v>
      </c>
      <c r="O3656" t="s">
        <v>4487</v>
      </c>
      <c r="P3656" t="s">
        <v>233</v>
      </c>
    </row>
    <row r="3657" spans="1:16" x14ac:dyDescent="0.25">
      <c r="A3657" t="s">
        <v>6</v>
      </c>
      <c r="B3657" t="s">
        <v>10730</v>
      </c>
      <c r="C3657" t="s">
        <v>304</v>
      </c>
      <c r="D3657" t="s">
        <v>4630</v>
      </c>
      <c r="E3657" t="s">
        <v>59</v>
      </c>
      <c r="F3657" t="b">
        <v>0</v>
      </c>
      <c r="G3657" t="s">
        <v>77</v>
      </c>
      <c r="H3657" s="1">
        <v>46065.875590277778</v>
      </c>
      <c r="I3657" t="b">
        <v>0</v>
      </c>
      <c r="J3657" t="b">
        <v>1</v>
      </c>
      <c r="K3657" t="s">
        <v>41</v>
      </c>
      <c r="L3657" t="s">
        <v>60</v>
      </c>
      <c r="M3657">
        <v>268500</v>
      </c>
      <c r="N3657"/>
      <c r="O3657" t="s">
        <v>95</v>
      </c>
      <c r="P3657" t="s">
        <v>10731</v>
      </c>
    </row>
    <row r="3658" spans="1:16" x14ac:dyDescent="0.25">
      <c r="A3658" t="s">
        <v>2</v>
      </c>
      <c r="B3658" t="s">
        <v>10732</v>
      </c>
      <c r="C3658" t="s">
        <v>112</v>
      </c>
      <c r="D3658" t="s">
        <v>4526</v>
      </c>
      <c r="E3658" t="s">
        <v>59</v>
      </c>
      <c r="F3658" t="b">
        <v>0</v>
      </c>
      <c r="G3658" t="s">
        <v>65</v>
      </c>
      <c r="H3658" s="1">
        <v>46065.916747685187</v>
      </c>
      <c r="I3658" t="b">
        <v>0</v>
      </c>
      <c r="J3658" t="b">
        <v>1</v>
      </c>
      <c r="K3658" t="s">
        <v>41</v>
      </c>
      <c r="L3658" t="s">
        <v>60</v>
      </c>
      <c r="M3658">
        <v>115000</v>
      </c>
      <c r="N3658"/>
      <c r="O3658" t="s">
        <v>10733</v>
      </c>
    </row>
    <row r="3659" spans="1:16" x14ac:dyDescent="0.25">
      <c r="A3659" t="s">
        <v>0</v>
      </c>
      <c r="B3659" t="s">
        <v>0</v>
      </c>
      <c r="C3659" t="s">
        <v>4199</v>
      </c>
      <c r="D3659" t="s">
        <v>4346</v>
      </c>
      <c r="E3659" t="s">
        <v>59</v>
      </c>
      <c r="F3659" t="b">
        <v>0</v>
      </c>
      <c r="G3659" t="s">
        <v>68</v>
      </c>
      <c r="H3659" s="1">
        <v>46065.917037037027</v>
      </c>
      <c r="I3659" t="b">
        <v>1</v>
      </c>
      <c r="J3659" t="b">
        <v>1</v>
      </c>
      <c r="K3659" t="s">
        <v>41</v>
      </c>
      <c r="L3659" t="s">
        <v>60</v>
      </c>
      <c r="M3659">
        <v>90000</v>
      </c>
      <c r="N3659"/>
      <c r="O3659" t="s">
        <v>10734</v>
      </c>
      <c r="P3659" t="s">
        <v>10735</v>
      </c>
    </row>
    <row r="3660" spans="1:16" x14ac:dyDescent="0.25">
      <c r="A3660" t="s">
        <v>2</v>
      </c>
      <c r="B3660" t="s">
        <v>10736</v>
      </c>
      <c r="C3660" t="s">
        <v>112</v>
      </c>
      <c r="D3660" t="s">
        <v>4346</v>
      </c>
      <c r="E3660" t="s">
        <v>59</v>
      </c>
      <c r="F3660" t="b">
        <v>0</v>
      </c>
      <c r="G3660" t="s">
        <v>65</v>
      </c>
      <c r="H3660" s="1">
        <v>46065.917175925933</v>
      </c>
      <c r="I3660" t="b">
        <v>0</v>
      </c>
      <c r="J3660" t="b">
        <v>1</v>
      </c>
      <c r="K3660" t="s">
        <v>41</v>
      </c>
      <c r="L3660" t="s">
        <v>60</v>
      </c>
      <c r="M3660">
        <v>172000</v>
      </c>
      <c r="N3660"/>
      <c r="O3660" t="s">
        <v>1183</v>
      </c>
      <c r="P3660" t="s">
        <v>6461</v>
      </c>
    </row>
    <row r="3661" spans="1:16" x14ac:dyDescent="0.25">
      <c r="A3661" t="s">
        <v>6</v>
      </c>
      <c r="B3661" t="s">
        <v>10654</v>
      </c>
      <c r="C3661" t="s">
        <v>112</v>
      </c>
      <c r="D3661" t="s">
        <v>4526</v>
      </c>
      <c r="E3661" t="s">
        <v>59</v>
      </c>
      <c r="F3661" t="b">
        <v>0</v>
      </c>
      <c r="G3661" t="s">
        <v>65</v>
      </c>
      <c r="H3661" s="1">
        <v>46065.917175925933</v>
      </c>
      <c r="I3661" t="b">
        <v>0</v>
      </c>
      <c r="J3661" t="b">
        <v>0</v>
      </c>
      <c r="K3661" t="s">
        <v>41</v>
      </c>
      <c r="L3661" t="s">
        <v>74</v>
      </c>
      <c r="M3661"/>
      <c r="N3661">
        <v>95</v>
      </c>
      <c r="O3661" t="s">
        <v>10582</v>
      </c>
      <c r="P3661" t="s">
        <v>10737</v>
      </c>
    </row>
    <row r="3662" spans="1:16" x14ac:dyDescent="0.25">
      <c r="A3662" t="s">
        <v>1</v>
      </c>
      <c r="B3662" t="s">
        <v>10738</v>
      </c>
      <c r="C3662" t="s">
        <v>172</v>
      </c>
      <c r="D3662" t="s">
        <v>4346</v>
      </c>
      <c r="E3662" t="s">
        <v>88</v>
      </c>
      <c r="F3662" t="b">
        <v>0</v>
      </c>
      <c r="G3662" t="s">
        <v>65</v>
      </c>
      <c r="H3662" s="1">
        <v>46065.919108796297</v>
      </c>
      <c r="I3662" t="b">
        <v>1</v>
      </c>
      <c r="J3662" t="b">
        <v>1</v>
      </c>
      <c r="K3662" t="s">
        <v>41</v>
      </c>
      <c r="L3662" t="s">
        <v>74</v>
      </c>
      <c r="M3662"/>
      <c r="N3662">
        <v>65</v>
      </c>
      <c r="O3662" t="s">
        <v>10739</v>
      </c>
      <c r="P3662" t="s">
        <v>10740</v>
      </c>
    </row>
    <row r="3663" spans="1:16" x14ac:dyDescent="0.25">
      <c r="A3663" t="s">
        <v>1</v>
      </c>
      <c r="B3663" t="s">
        <v>10738</v>
      </c>
      <c r="C3663" t="s">
        <v>172</v>
      </c>
      <c r="D3663" t="s">
        <v>4346</v>
      </c>
      <c r="E3663" t="s">
        <v>88</v>
      </c>
      <c r="F3663" t="b">
        <v>0</v>
      </c>
      <c r="G3663" t="s">
        <v>73</v>
      </c>
      <c r="H3663" s="1">
        <v>46065.919328703712</v>
      </c>
      <c r="I3663" t="b">
        <v>1</v>
      </c>
      <c r="J3663" t="b">
        <v>1</v>
      </c>
      <c r="K3663" t="s">
        <v>41</v>
      </c>
      <c r="L3663" t="s">
        <v>74</v>
      </c>
      <c r="M3663"/>
      <c r="N3663">
        <v>65</v>
      </c>
      <c r="O3663" t="s">
        <v>10739</v>
      </c>
      <c r="P3663" t="s">
        <v>10740</v>
      </c>
    </row>
    <row r="3664" spans="1:16" x14ac:dyDescent="0.25">
      <c r="A3664" t="s">
        <v>2</v>
      </c>
      <c r="B3664" t="s">
        <v>306</v>
      </c>
      <c r="C3664" t="s">
        <v>246</v>
      </c>
      <c r="D3664" t="s">
        <v>2360</v>
      </c>
      <c r="E3664" t="s">
        <v>59</v>
      </c>
      <c r="F3664" t="b">
        <v>0</v>
      </c>
      <c r="G3664" t="s">
        <v>65</v>
      </c>
      <c r="H3664" s="1">
        <v>46065.958865740737</v>
      </c>
      <c r="I3664" t="b">
        <v>0</v>
      </c>
      <c r="J3664" t="b">
        <v>0</v>
      </c>
      <c r="K3664" t="s">
        <v>41</v>
      </c>
      <c r="L3664" t="s">
        <v>60</v>
      </c>
      <c r="M3664">
        <v>126825</v>
      </c>
      <c r="N3664"/>
      <c r="O3664" t="s">
        <v>10741</v>
      </c>
      <c r="P3664" t="s">
        <v>10742</v>
      </c>
    </row>
    <row r="3665" spans="1:16" x14ac:dyDescent="0.25">
      <c r="A3665" t="s">
        <v>2</v>
      </c>
      <c r="B3665" t="s">
        <v>10743</v>
      </c>
      <c r="C3665" t="s">
        <v>4220</v>
      </c>
      <c r="D3665" t="s">
        <v>2360</v>
      </c>
      <c r="E3665" t="s">
        <v>59</v>
      </c>
      <c r="F3665" t="b">
        <v>0</v>
      </c>
      <c r="G3665" t="s">
        <v>89</v>
      </c>
      <c r="H3665" s="1">
        <v>46065.959247685183</v>
      </c>
      <c r="I3665" t="b">
        <v>0</v>
      </c>
      <c r="J3665" t="b">
        <v>0</v>
      </c>
      <c r="K3665" t="s">
        <v>41</v>
      </c>
      <c r="L3665" t="s">
        <v>74</v>
      </c>
      <c r="M3665"/>
      <c r="N3665">
        <v>31.5</v>
      </c>
      <c r="O3665" t="s">
        <v>2537</v>
      </c>
      <c r="P3665" t="s">
        <v>622</v>
      </c>
    </row>
    <row r="3666" spans="1:16" x14ac:dyDescent="0.25">
      <c r="A3666" t="s">
        <v>1</v>
      </c>
      <c r="B3666" t="s">
        <v>7756</v>
      </c>
      <c r="C3666" t="s">
        <v>112</v>
      </c>
      <c r="D3666" t="s">
        <v>4346</v>
      </c>
      <c r="E3666" t="s">
        <v>59</v>
      </c>
      <c r="F3666" t="b">
        <v>0</v>
      </c>
      <c r="G3666" t="s">
        <v>65</v>
      </c>
      <c r="H3666" s="1">
        <v>46065.960706018523</v>
      </c>
      <c r="I3666" t="b">
        <v>0</v>
      </c>
      <c r="J3666" t="b">
        <v>1</v>
      </c>
      <c r="K3666" t="s">
        <v>41</v>
      </c>
      <c r="L3666" t="s">
        <v>60</v>
      </c>
      <c r="M3666">
        <v>110000</v>
      </c>
      <c r="N3666"/>
      <c r="O3666" t="s">
        <v>10744</v>
      </c>
      <c r="P3666" t="s">
        <v>146</v>
      </c>
    </row>
    <row r="3667" spans="1:16" x14ac:dyDescent="0.25">
      <c r="A3667" t="s">
        <v>1</v>
      </c>
      <c r="B3667" t="s">
        <v>439</v>
      </c>
      <c r="C3667" t="s">
        <v>2895</v>
      </c>
      <c r="D3667" t="s">
        <v>4346</v>
      </c>
      <c r="E3667" t="s">
        <v>59</v>
      </c>
      <c r="F3667" t="b">
        <v>0</v>
      </c>
      <c r="G3667" t="s">
        <v>13</v>
      </c>
      <c r="H3667" s="1">
        <v>46066.003425925926</v>
      </c>
      <c r="I3667" t="b">
        <v>1</v>
      </c>
      <c r="J3667" t="b">
        <v>0</v>
      </c>
      <c r="K3667" t="s">
        <v>13</v>
      </c>
      <c r="L3667" t="s">
        <v>60</v>
      </c>
      <c r="M3667">
        <v>199000</v>
      </c>
      <c r="N3667"/>
      <c r="O3667" t="s">
        <v>4449</v>
      </c>
      <c r="P3667" t="s">
        <v>10745</v>
      </c>
    </row>
    <row r="3668" spans="1:16" x14ac:dyDescent="0.25">
      <c r="A3668" t="s">
        <v>2</v>
      </c>
      <c r="B3668" t="s">
        <v>10713</v>
      </c>
      <c r="C3668" t="s">
        <v>500</v>
      </c>
      <c r="D3668" t="s">
        <v>2360</v>
      </c>
      <c r="E3668" t="s">
        <v>59</v>
      </c>
      <c r="F3668" t="b">
        <v>0</v>
      </c>
      <c r="G3668" t="s">
        <v>13</v>
      </c>
      <c r="H3668" s="1">
        <v>46066.003425925926</v>
      </c>
      <c r="I3668" t="b">
        <v>0</v>
      </c>
      <c r="J3668" t="b">
        <v>0</v>
      </c>
      <c r="K3668" t="s">
        <v>13</v>
      </c>
      <c r="L3668" t="s">
        <v>60</v>
      </c>
      <c r="M3668">
        <v>192500</v>
      </c>
      <c r="N3668"/>
      <c r="O3668" t="s">
        <v>10746</v>
      </c>
      <c r="P3668" t="s">
        <v>10715</v>
      </c>
    </row>
    <row r="3669" spans="1:16" x14ac:dyDescent="0.25">
      <c r="A3669" t="s">
        <v>0</v>
      </c>
      <c r="B3669" t="s">
        <v>10747</v>
      </c>
      <c r="C3669" t="s">
        <v>19</v>
      </c>
      <c r="D3669" t="s">
        <v>4518</v>
      </c>
      <c r="E3669" t="s">
        <v>621</v>
      </c>
      <c r="F3669" t="b">
        <v>0</v>
      </c>
      <c r="G3669" t="s">
        <v>19</v>
      </c>
      <c r="H3669" s="1">
        <v>46066.003900462973</v>
      </c>
      <c r="I3669" t="b">
        <v>0</v>
      </c>
      <c r="J3669" t="b">
        <v>0</v>
      </c>
      <c r="K3669" t="s">
        <v>19</v>
      </c>
      <c r="L3669" t="s">
        <v>60</v>
      </c>
      <c r="M3669">
        <v>50000</v>
      </c>
      <c r="N3669"/>
      <c r="O3669" t="s">
        <v>4519</v>
      </c>
    </row>
    <row r="3670" spans="1:16" x14ac:dyDescent="0.25">
      <c r="A3670" t="s">
        <v>7</v>
      </c>
      <c r="B3670" t="s">
        <v>4446</v>
      </c>
      <c r="C3670" t="s">
        <v>207</v>
      </c>
      <c r="D3670" t="s">
        <v>2734</v>
      </c>
      <c r="E3670" t="s">
        <v>59</v>
      </c>
      <c r="F3670" t="b">
        <v>0</v>
      </c>
      <c r="G3670" t="s">
        <v>63</v>
      </c>
      <c r="H3670" s="1">
        <v>46066.005185185182</v>
      </c>
      <c r="I3670" t="b">
        <v>0</v>
      </c>
      <c r="J3670" t="b">
        <v>1</v>
      </c>
      <c r="K3670" t="s">
        <v>41</v>
      </c>
      <c r="L3670" t="s">
        <v>74</v>
      </c>
      <c r="M3670"/>
      <c r="N3670">
        <v>52</v>
      </c>
      <c r="O3670" t="s">
        <v>10748</v>
      </c>
      <c r="P3670" t="s">
        <v>2637</v>
      </c>
    </row>
    <row r="3671" spans="1:16" x14ac:dyDescent="0.25">
      <c r="A3671" t="s">
        <v>0</v>
      </c>
      <c r="B3671" t="s">
        <v>4818</v>
      </c>
      <c r="C3671" t="s">
        <v>76</v>
      </c>
      <c r="D3671" t="s">
        <v>584</v>
      </c>
      <c r="E3671" t="s">
        <v>72</v>
      </c>
      <c r="F3671" t="b">
        <v>1</v>
      </c>
      <c r="G3671" t="s">
        <v>31</v>
      </c>
      <c r="H3671" s="1">
        <v>46066.00540509259</v>
      </c>
      <c r="I3671" t="b">
        <v>0</v>
      </c>
      <c r="J3671" t="b">
        <v>0</v>
      </c>
      <c r="K3671" t="s">
        <v>31</v>
      </c>
      <c r="L3671" t="s">
        <v>74</v>
      </c>
      <c r="M3671"/>
      <c r="N3671">
        <v>25</v>
      </c>
      <c r="O3671" t="s">
        <v>584</v>
      </c>
      <c r="P3671" t="s">
        <v>673</v>
      </c>
    </row>
    <row r="3672" spans="1:16" x14ac:dyDescent="0.25">
      <c r="A3672" t="s">
        <v>1</v>
      </c>
      <c r="B3672" t="s">
        <v>10749</v>
      </c>
      <c r="C3672" t="s">
        <v>79</v>
      </c>
      <c r="D3672" t="s">
        <v>4526</v>
      </c>
      <c r="E3672" t="s">
        <v>59</v>
      </c>
      <c r="F3672" t="b">
        <v>0</v>
      </c>
      <c r="G3672" t="s">
        <v>77</v>
      </c>
      <c r="H3672" s="1">
        <v>46066.041863425933</v>
      </c>
      <c r="I3672" t="b">
        <v>0</v>
      </c>
      <c r="J3672" t="b">
        <v>1</v>
      </c>
      <c r="K3672" t="s">
        <v>41</v>
      </c>
      <c r="L3672" t="s">
        <v>60</v>
      </c>
      <c r="M3672">
        <v>154500</v>
      </c>
      <c r="N3672"/>
      <c r="O3672" t="s">
        <v>4526</v>
      </c>
      <c r="P3672" t="s">
        <v>10750</v>
      </c>
    </row>
    <row r="3673" spans="1:16" x14ac:dyDescent="0.25">
      <c r="A3673" t="s">
        <v>0</v>
      </c>
      <c r="B3673" t="s">
        <v>10751</v>
      </c>
      <c r="C3673" t="s">
        <v>190</v>
      </c>
      <c r="D3673" t="s">
        <v>4526</v>
      </c>
      <c r="E3673" t="s">
        <v>59</v>
      </c>
      <c r="F3673" t="b">
        <v>0</v>
      </c>
      <c r="G3673" t="s">
        <v>73</v>
      </c>
      <c r="H3673" s="1">
        <v>46066.041967592602</v>
      </c>
      <c r="I3673" t="b">
        <v>0</v>
      </c>
      <c r="J3673" t="b">
        <v>1</v>
      </c>
      <c r="K3673" t="s">
        <v>41</v>
      </c>
      <c r="L3673" t="s">
        <v>60</v>
      </c>
      <c r="M3673">
        <v>80550</v>
      </c>
      <c r="N3673"/>
      <c r="O3673" t="s">
        <v>4548</v>
      </c>
      <c r="P3673" t="s">
        <v>10752</v>
      </c>
    </row>
    <row r="3674" spans="1:16" x14ac:dyDescent="0.25">
      <c r="A3674" t="s">
        <v>1</v>
      </c>
      <c r="B3674" t="s">
        <v>1016</v>
      </c>
      <c r="C3674" t="s">
        <v>81</v>
      </c>
      <c r="D3674" t="s">
        <v>4526</v>
      </c>
      <c r="E3674" t="s">
        <v>59</v>
      </c>
      <c r="F3674" t="b">
        <v>0</v>
      </c>
      <c r="G3674" t="s">
        <v>77</v>
      </c>
      <c r="H3674" s="1">
        <v>46066.04420138889</v>
      </c>
      <c r="I3674" t="b">
        <v>0</v>
      </c>
      <c r="J3674" t="b">
        <v>1</v>
      </c>
      <c r="K3674" t="s">
        <v>41</v>
      </c>
      <c r="L3674" t="s">
        <v>60</v>
      </c>
      <c r="M3674">
        <v>122100</v>
      </c>
      <c r="N3674"/>
      <c r="O3674" t="s">
        <v>4548</v>
      </c>
      <c r="P3674" t="s">
        <v>10753</v>
      </c>
    </row>
    <row r="3675" spans="1:16" x14ac:dyDescent="0.25">
      <c r="A3675" t="s">
        <v>1</v>
      </c>
      <c r="B3675" t="s">
        <v>8299</v>
      </c>
      <c r="C3675" t="s">
        <v>287</v>
      </c>
      <c r="D3675" t="s">
        <v>4526</v>
      </c>
      <c r="E3675" t="s">
        <v>59</v>
      </c>
      <c r="F3675" t="b">
        <v>0</v>
      </c>
      <c r="G3675" t="s">
        <v>63</v>
      </c>
      <c r="H3675" s="1">
        <v>46066.046990740739</v>
      </c>
      <c r="I3675" t="b">
        <v>0</v>
      </c>
      <c r="J3675" t="b">
        <v>1</v>
      </c>
      <c r="K3675" t="s">
        <v>41</v>
      </c>
      <c r="L3675" t="s">
        <v>60</v>
      </c>
      <c r="M3675">
        <v>75650</v>
      </c>
      <c r="N3675"/>
      <c r="O3675" t="s">
        <v>4548</v>
      </c>
      <c r="P3675" t="s">
        <v>8300</v>
      </c>
    </row>
    <row r="3676" spans="1:16" x14ac:dyDescent="0.25">
      <c r="A3676" t="s">
        <v>1</v>
      </c>
      <c r="B3676" t="s">
        <v>1016</v>
      </c>
      <c r="C3676" t="s">
        <v>81</v>
      </c>
      <c r="D3676" t="s">
        <v>4526</v>
      </c>
      <c r="E3676" t="s">
        <v>59</v>
      </c>
      <c r="F3676" t="b">
        <v>0</v>
      </c>
      <c r="G3676" t="s">
        <v>63</v>
      </c>
      <c r="H3676" s="1">
        <v>46066.047025462962</v>
      </c>
      <c r="I3676" t="b">
        <v>0</v>
      </c>
      <c r="J3676" t="b">
        <v>1</v>
      </c>
      <c r="K3676" t="s">
        <v>41</v>
      </c>
      <c r="L3676" t="s">
        <v>60</v>
      </c>
      <c r="M3676">
        <v>122100</v>
      </c>
      <c r="N3676"/>
      <c r="O3676" t="s">
        <v>4548</v>
      </c>
      <c r="P3676" t="s">
        <v>10753</v>
      </c>
    </row>
    <row r="3677" spans="1:16" x14ac:dyDescent="0.25">
      <c r="A3677" t="s">
        <v>7</v>
      </c>
      <c r="B3677" t="s">
        <v>7</v>
      </c>
      <c r="C3677" t="s">
        <v>479</v>
      </c>
      <c r="D3677" t="s">
        <v>4346</v>
      </c>
      <c r="E3677" t="s">
        <v>59</v>
      </c>
      <c r="F3677" t="b">
        <v>0</v>
      </c>
      <c r="G3677" t="s">
        <v>65</v>
      </c>
      <c r="H3677" s="1">
        <v>46066.083414351851</v>
      </c>
      <c r="I3677" t="b">
        <v>0</v>
      </c>
      <c r="J3677" t="b">
        <v>1</v>
      </c>
      <c r="K3677" t="s">
        <v>41</v>
      </c>
      <c r="L3677" t="s">
        <v>60</v>
      </c>
      <c r="M3677">
        <v>127500</v>
      </c>
      <c r="N3677"/>
      <c r="O3677" t="s">
        <v>10754</v>
      </c>
      <c r="P3677" t="s">
        <v>10755</v>
      </c>
    </row>
    <row r="3678" spans="1:16" x14ac:dyDescent="0.25">
      <c r="A3678" t="s">
        <v>1</v>
      </c>
      <c r="B3678" t="s">
        <v>10756</v>
      </c>
      <c r="C3678" t="s">
        <v>76</v>
      </c>
      <c r="D3678" t="s">
        <v>4526</v>
      </c>
      <c r="E3678" t="s">
        <v>59</v>
      </c>
      <c r="F3678" t="b">
        <v>1</v>
      </c>
      <c r="G3678" t="s">
        <v>63</v>
      </c>
      <c r="H3678" s="1">
        <v>46066.088680555556</v>
      </c>
      <c r="I3678" t="b">
        <v>0</v>
      </c>
      <c r="J3678" t="b">
        <v>0</v>
      </c>
      <c r="K3678" t="s">
        <v>41</v>
      </c>
      <c r="L3678" t="s">
        <v>60</v>
      </c>
      <c r="M3678">
        <v>104500</v>
      </c>
      <c r="N3678"/>
      <c r="O3678" t="s">
        <v>371</v>
      </c>
      <c r="P3678" t="s">
        <v>8608</v>
      </c>
    </row>
    <row r="3679" spans="1:16" x14ac:dyDescent="0.25">
      <c r="A3679" t="s">
        <v>1</v>
      </c>
      <c r="B3679" t="s">
        <v>316</v>
      </c>
      <c r="C3679" t="s">
        <v>1096</v>
      </c>
      <c r="D3679" t="s">
        <v>2471</v>
      </c>
      <c r="E3679" t="s">
        <v>59</v>
      </c>
      <c r="F3679" t="b">
        <v>0</v>
      </c>
      <c r="G3679" t="s">
        <v>65</v>
      </c>
      <c r="H3679" s="1">
        <v>46066.127465277779</v>
      </c>
      <c r="I3679" t="b">
        <v>0</v>
      </c>
      <c r="J3679" t="b">
        <v>1</v>
      </c>
      <c r="K3679" t="s">
        <v>41</v>
      </c>
      <c r="L3679" t="s">
        <v>60</v>
      </c>
      <c r="M3679">
        <v>157453.5</v>
      </c>
      <c r="N3679"/>
      <c r="O3679" t="s">
        <v>10757</v>
      </c>
      <c r="P3679" t="s">
        <v>10758</v>
      </c>
    </row>
    <row r="3680" spans="1:16" x14ac:dyDescent="0.25">
      <c r="A3680" t="s">
        <v>8</v>
      </c>
      <c r="B3680" t="s">
        <v>10759</v>
      </c>
      <c r="C3680" t="s">
        <v>76</v>
      </c>
      <c r="D3680" t="s">
        <v>4526</v>
      </c>
      <c r="E3680" t="s">
        <v>132</v>
      </c>
      <c r="F3680" t="b">
        <v>1</v>
      </c>
      <c r="G3680" t="s">
        <v>13</v>
      </c>
      <c r="H3680" s="1">
        <v>46066.12840277778</v>
      </c>
      <c r="I3680" t="b">
        <v>0</v>
      </c>
      <c r="J3680" t="b">
        <v>0</v>
      </c>
      <c r="K3680" t="s">
        <v>13</v>
      </c>
      <c r="L3680" t="s">
        <v>74</v>
      </c>
      <c r="M3680"/>
      <c r="N3680">
        <v>110</v>
      </c>
      <c r="O3680" t="s">
        <v>5046</v>
      </c>
    </row>
    <row r="3681" spans="1:16" x14ac:dyDescent="0.25">
      <c r="A3681" t="s">
        <v>7</v>
      </c>
      <c r="B3681" t="s">
        <v>7</v>
      </c>
      <c r="C3681" t="s">
        <v>124</v>
      </c>
      <c r="D3681" t="s">
        <v>2471</v>
      </c>
      <c r="E3681" t="s">
        <v>59</v>
      </c>
      <c r="F3681" t="b">
        <v>0</v>
      </c>
      <c r="G3681" t="s">
        <v>68</v>
      </c>
      <c r="H3681" s="1">
        <v>46066.250439814823</v>
      </c>
      <c r="I3681" t="b">
        <v>0</v>
      </c>
      <c r="J3681" t="b">
        <v>0</v>
      </c>
      <c r="K3681" t="s">
        <v>41</v>
      </c>
      <c r="L3681" t="s">
        <v>60</v>
      </c>
      <c r="M3681">
        <v>122500</v>
      </c>
      <c r="N3681"/>
      <c r="O3681" t="s">
        <v>10760</v>
      </c>
      <c r="P3681" t="s">
        <v>10761</v>
      </c>
    </row>
    <row r="3682" spans="1:16" x14ac:dyDescent="0.25">
      <c r="A3682" t="s">
        <v>2</v>
      </c>
      <c r="B3682" t="s">
        <v>10762</v>
      </c>
      <c r="C3682" t="s">
        <v>353</v>
      </c>
      <c r="D3682" t="s">
        <v>4526</v>
      </c>
      <c r="E3682" t="s">
        <v>59</v>
      </c>
      <c r="F3682" t="b">
        <v>0</v>
      </c>
      <c r="G3682" t="s">
        <v>77</v>
      </c>
      <c r="H3682" s="1">
        <v>46066.250636574077</v>
      </c>
      <c r="I3682" t="b">
        <v>0</v>
      </c>
      <c r="J3682" t="b">
        <v>0</v>
      </c>
      <c r="K3682" t="s">
        <v>41</v>
      </c>
      <c r="L3682" t="s">
        <v>74</v>
      </c>
      <c r="M3682"/>
      <c r="N3682">
        <v>82.5</v>
      </c>
      <c r="O3682" t="s">
        <v>10582</v>
      </c>
      <c r="P3682" t="s">
        <v>718</v>
      </c>
    </row>
    <row r="3683" spans="1:16" x14ac:dyDescent="0.25">
      <c r="A3683" t="s">
        <v>2</v>
      </c>
      <c r="B3683" t="s">
        <v>10763</v>
      </c>
      <c r="C3683" t="s">
        <v>1150</v>
      </c>
      <c r="D3683" t="s">
        <v>4526</v>
      </c>
      <c r="E3683" t="s">
        <v>59</v>
      </c>
      <c r="F3683" t="b">
        <v>0</v>
      </c>
      <c r="G3683" t="s">
        <v>63</v>
      </c>
      <c r="H3683" s="1">
        <v>46066.253564814811</v>
      </c>
      <c r="I3683" t="b">
        <v>0</v>
      </c>
      <c r="J3683" t="b">
        <v>1</v>
      </c>
      <c r="K3683" t="s">
        <v>41</v>
      </c>
      <c r="L3683" t="s">
        <v>60</v>
      </c>
      <c r="M3683">
        <v>208472</v>
      </c>
      <c r="N3683"/>
      <c r="O3683" t="s">
        <v>199</v>
      </c>
      <c r="P3683" t="s">
        <v>221</v>
      </c>
    </row>
    <row r="3684" spans="1:16" x14ac:dyDescent="0.25">
      <c r="A3684" t="s">
        <v>8</v>
      </c>
      <c r="B3684" t="s">
        <v>10764</v>
      </c>
      <c r="C3684" t="s">
        <v>112</v>
      </c>
      <c r="D3684" t="s">
        <v>4526</v>
      </c>
      <c r="E3684" t="s">
        <v>59</v>
      </c>
      <c r="F3684" t="b">
        <v>0</v>
      </c>
      <c r="G3684" t="s">
        <v>65</v>
      </c>
      <c r="H3684" s="1">
        <v>46066.292233796303</v>
      </c>
      <c r="I3684" t="b">
        <v>0</v>
      </c>
      <c r="J3684" t="b">
        <v>0</v>
      </c>
      <c r="K3684" t="s">
        <v>41</v>
      </c>
      <c r="L3684" t="s">
        <v>74</v>
      </c>
      <c r="M3684"/>
      <c r="N3684">
        <v>95</v>
      </c>
      <c r="O3684" t="s">
        <v>10582</v>
      </c>
      <c r="P3684" t="s">
        <v>10765</v>
      </c>
    </row>
    <row r="3685" spans="1:16" x14ac:dyDescent="0.25">
      <c r="A3685" t="s">
        <v>2</v>
      </c>
      <c r="B3685" t="s">
        <v>10766</v>
      </c>
      <c r="C3685" t="s">
        <v>308</v>
      </c>
      <c r="D3685" t="s">
        <v>4550</v>
      </c>
      <c r="E3685" t="s">
        <v>59</v>
      </c>
      <c r="F3685" t="b">
        <v>0</v>
      </c>
      <c r="G3685" t="s">
        <v>73</v>
      </c>
      <c r="H3685" s="1">
        <v>46066.293009259258</v>
      </c>
      <c r="I3685" t="b">
        <v>0</v>
      </c>
      <c r="J3685" t="b">
        <v>1</v>
      </c>
      <c r="K3685" t="s">
        <v>41</v>
      </c>
      <c r="L3685" t="s">
        <v>60</v>
      </c>
      <c r="M3685">
        <v>131017.5</v>
      </c>
      <c r="N3685"/>
      <c r="O3685" t="s">
        <v>1827</v>
      </c>
      <c r="P3685" t="s">
        <v>10767</v>
      </c>
    </row>
    <row r="3686" spans="1:16" x14ac:dyDescent="0.25">
      <c r="A3686" t="s">
        <v>3</v>
      </c>
      <c r="B3686" t="s">
        <v>10121</v>
      </c>
      <c r="C3686" t="s">
        <v>148</v>
      </c>
      <c r="D3686" t="s">
        <v>4526</v>
      </c>
      <c r="E3686" t="s">
        <v>59</v>
      </c>
      <c r="F3686" t="b">
        <v>0</v>
      </c>
      <c r="G3686" t="s">
        <v>89</v>
      </c>
      <c r="H3686" s="1">
        <v>46066.333819444437</v>
      </c>
      <c r="I3686" t="b">
        <v>0</v>
      </c>
      <c r="J3686" t="b">
        <v>0</v>
      </c>
      <c r="K3686" t="s">
        <v>41</v>
      </c>
      <c r="L3686" t="s">
        <v>60</v>
      </c>
      <c r="M3686">
        <v>56100</v>
      </c>
      <c r="N3686"/>
      <c r="O3686" t="s">
        <v>9343</v>
      </c>
      <c r="P3686" t="s">
        <v>10768</v>
      </c>
    </row>
    <row r="3687" spans="1:16" x14ac:dyDescent="0.25">
      <c r="A3687" t="s">
        <v>0</v>
      </c>
      <c r="B3687" t="s">
        <v>10769</v>
      </c>
      <c r="C3687" t="s">
        <v>13</v>
      </c>
      <c r="D3687" t="s">
        <v>4637</v>
      </c>
      <c r="E3687" t="s">
        <v>59</v>
      </c>
      <c r="F3687" t="b">
        <v>0</v>
      </c>
      <c r="G3687" t="s">
        <v>13</v>
      </c>
      <c r="H3687" s="1">
        <v>46066.335243055553</v>
      </c>
      <c r="I3687" t="b">
        <v>1</v>
      </c>
      <c r="J3687" t="b">
        <v>0</v>
      </c>
      <c r="K3687" t="s">
        <v>13</v>
      </c>
      <c r="L3687" t="s">
        <v>74</v>
      </c>
      <c r="M3687"/>
      <c r="N3687">
        <v>42.5</v>
      </c>
      <c r="O3687" t="s">
        <v>4596</v>
      </c>
      <c r="P3687" t="s">
        <v>10770</v>
      </c>
    </row>
    <row r="3688" spans="1:16" x14ac:dyDescent="0.25">
      <c r="A3688" t="s">
        <v>2</v>
      </c>
      <c r="B3688" t="s">
        <v>1944</v>
      </c>
      <c r="C3688" t="s">
        <v>143</v>
      </c>
      <c r="D3688" t="s">
        <v>2360</v>
      </c>
      <c r="E3688" t="s">
        <v>59</v>
      </c>
      <c r="F3688" t="b">
        <v>0</v>
      </c>
      <c r="G3688" t="s">
        <v>63</v>
      </c>
      <c r="H3688" s="1">
        <v>46066.336898148147</v>
      </c>
      <c r="I3688" t="b">
        <v>0</v>
      </c>
      <c r="J3688" t="b">
        <v>1</v>
      </c>
      <c r="K3688" t="s">
        <v>41</v>
      </c>
      <c r="L3688" t="s">
        <v>60</v>
      </c>
      <c r="M3688">
        <v>141000</v>
      </c>
      <c r="N3688"/>
      <c r="O3688" t="s">
        <v>195</v>
      </c>
      <c r="P3688" t="s">
        <v>7881</v>
      </c>
    </row>
    <row r="3689" spans="1:16" x14ac:dyDescent="0.25">
      <c r="A3689" t="s">
        <v>7</v>
      </c>
      <c r="B3689" t="s">
        <v>10771</v>
      </c>
      <c r="C3689" t="s">
        <v>34</v>
      </c>
      <c r="D3689" t="s">
        <v>10772</v>
      </c>
      <c r="E3689" t="s">
        <v>59</v>
      </c>
      <c r="F3689" t="b">
        <v>0</v>
      </c>
      <c r="G3689" t="s">
        <v>34</v>
      </c>
      <c r="H3689" s="1">
        <v>46066.379155092603</v>
      </c>
      <c r="I3689" t="b">
        <v>1</v>
      </c>
      <c r="J3689" t="b">
        <v>0</v>
      </c>
      <c r="K3689" t="s">
        <v>34</v>
      </c>
      <c r="L3689" t="s">
        <v>60</v>
      </c>
      <c r="M3689">
        <v>1100000</v>
      </c>
      <c r="N3689"/>
      <c r="O3689" t="s">
        <v>10773</v>
      </c>
      <c r="P3689" t="s">
        <v>1738</v>
      </c>
    </row>
    <row r="3690" spans="1:16" x14ac:dyDescent="0.25">
      <c r="A3690" t="s">
        <v>0</v>
      </c>
      <c r="B3690" t="s">
        <v>10774</v>
      </c>
      <c r="C3690" t="s">
        <v>34</v>
      </c>
      <c r="D3690" t="s">
        <v>10772</v>
      </c>
      <c r="E3690" t="s">
        <v>59</v>
      </c>
      <c r="F3690" t="b">
        <v>0</v>
      </c>
      <c r="G3690" t="s">
        <v>34</v>
      </c>
      <c r="H3690" s="1">
        <v>46066.379155092603</v>
      </c>
      <c r="I3690" t="b">
        <v>1</v>
      </c>
      <c r="J3690" t="b">
        <v>0</v>
      </c>
      <c r="K3690" t="s">
        <v>34</v>
      </c>
      <c r="L3690" t="s">
        <v>60</v>
      </c>
      <c r="M3690">
        <v>1100000</v>
      </c>
      <c r="N3690"/>
      <c r="O3690" t="s">
        <v>10773</v>
      </c>
      <c r="P3690" t="s">
        <v>325</v>
      </c>
    </row>
    <row r="3691" spans="1:16" x14ac:dyDescent="0.25">
      <c r="A3691" t="s">
        <v>0</v>
      </c>
      <c r="B3691" t="s">
        <v>10775</v>
      </c>
      <c r="C3691" t="s">
        <v>304</v>
      </c>
      <c r="D3691" t="s">
        <v>4625</v>
      </c>
      <c r="E3691" t="s">
        <v>59</v>
      </c>
      <c r="F3691" t="b">
        <v>0</v>
      </c>
      <c r="G3691" t="s">
        <v>77</v>
      </c>
      <c r="H3691" s="1">
        <v>46066.416898148149</v>
      </c>
      <c r="I3691" t="b">
        <v>0</v>
      </c>
      <c r="J3691" t="b">
        <v>1</v>
      </c>
      <c r="K3691" t="s">
        <v>41</v>
      </c>
      <c r="L3691" t="s">
        <v>60</v>
      </c>
      <c r="M3691">
        <v>100000</v>
      </c>
      <c r="N3691"/>
      <c r="O3691" t="s">
        <v>7434</v>
      </c>
      <c r="P3691" t="s">
        <v>3863</v>
      </c>
    </row>
    <row r="3692" spans="1:16" x14ac:dyDescent="0.25">
      <c r="A3692" t="s">
        <v>6</v>
      </c>
      <c r="B3692" t="s">
        <v>10776</v>
      </c>
      <c r="C3692" t="s">
        <v>427</v>
      </c>
      <c r="D3692" t="s">
        <v>2360</v>
      </c>
      <c r="E3692" t="s">
        <v>59</v>
      </c>
      <c r="F3692" t="b">
        <v>0</v>
      </c>
      <c r="G3692" t="s">
        <v>65</v>
      </c>
      <c r="H3692" s="1">
        <v>46066.417233796303</v>
      </c>
      <c r="I3692" t="b">
        <v>0</v>
      </c>
      <c r="J3692" t="b">
        <v>1</v>
      </c>
      <c r="K3692" t="s">
        <v>41</v>
      </c>
      <c r="L3692" t="s">
        <v>60</v>
      </c>
      <c r="M3692">
        <v>198000</v>
      </c>
      <c r="N3692"/>
      <c r="O3692" t="s">
        <v>424</v>
      </c>
      <c r="P3692" t="s">
        <v>10777</v>
      </c>
    </row>
    <row r="3693" spans="1:16" x14ac:dyDescent="0.25">
      <c r="A3693" t="s">
        <v>2</v>
      </c>
      <c r="B3693" t="s">
        <v>4944</v>
      </c>
      <c r="C3693" t="s">
        <v>941</v>
      </c>
      <c r="D3693" t="s">
        <v>2360</v>
      </c>
      <c r="E3693" t="s">
        <v>59</v>
      </c>
      <c r="F3693" t="b">
        <v>0</v>
      </c>
      <c r="G3693" t="s">
        <v>65</v>
      </c>
      <c r="H3693" s="1">
        <v>46066.417268518519</v>
      </c>
      <c r="I3693" t="b">
        <v>0</v>
      </c>
      <c r="J3693" t="b">
        <v>1</v>
      </c>
      <c r="K3693" t="s">
        <v>41</v>
      </c>
      <c r="L3693" t="s">
        <v>60</v>
      </c>
      <c r="M3693">
        <v>209000</v>
      </c>
      <c r="N3693"/>
      <c r="O3693" t="s">
        <v>424</v>
      </c>
      <c r="P3693" t="s">
        <v>4945</v>
      </c>
    </row>
    <row r="3694" spans="1:16" x14ac:dyDescent="0.25">
      <c r="A3694" t="s">
        <v>2</v>
      </c>
      <c r="B3694" t="s">
        <v>10778</v>
      </c>
      <c r="C3694" t="s">
        <v>1281</v>
      </c>
      <c r="D3694" t="s">
        <v>2360</v>
      </c>
      <c r="E3694" t="s">
        <v>72</v>
      </c>
      <c r="F3694" t="b">
        <v>0</v>
      </c>
      <c r="G3694" t="s">
        <v>89</v>
      </c>
      <c r="H3694" s="1">
        <v>46066.417546296303</v>
      </c>
      <c r="I3694" t="b">
        <v>0</v>
      </c>
      <c r="J3694" t="b">
        <v>1</v>
      </c>
      <c r="K3694" t="s">
        <v>41</v>
      </c>
      <c r="L3694" t="s">
        <v>60</v>
      </c>
      <c r="M3694">
        <v>225000</v>
      </c>
      <c r="N3694"/>
      <c r="O3694" t="s">
        <v>5742</v>
      </c>
      <c r="P3694" t="s">
        <v>3281</v>
      </c>
    </row>
    <row r="3695" spans="1:16" x14ac:dyDescent="0.25">
      <c r="A3695" t="s">
        <v>0</v>
      </c>
      <c r="B3695" t="s">
        <v>10779</v>
      </c>
      <c r="C3695" t="s">
        <v>13</v>
      </c>
      <c r="D3695" t="s">
        <v>4637</v>
      </c>
      <c r="E3695" t="s">
        <v>59</v>
      </c>
      <c r="F3695" t="b">
        <v>0</v>
      </c>
      <c r="G3695" t="s">
        <v>13</v>
      </c>
      <c r="H3695" s="1">
        <v>46066.46020833333</v>
      </c>
      <c r="I3695" t="b">
        <v>0</v>
      </c>
      <c r="J3695" t="b">
        <v>0</v>
      </c>
      <c r="K3695" t="s">
        <v>13</v>
      </c>
      <c r="L3695" t="s">
        <v>74</v>
      </c>
      <c r="M3695"/>
      <c r="N3695">
        <v>45</v>
      </c>
      <c r="O3695" t="s">
        <v>4596</v>
      </c>
      <c r="P3695" t="s">
        <v>1084</v>
      </c>
    </row>
    <row r="3696" spans="1:16" x14ac:dyDescent="0.25">
      <c r="A3696" t="s">
        <v>4</v>
      </c>
      <c r="B3696" t="s">
        <v>8971</v>
      </c>
      <c r="C3696" t="s">
        <v>76</v>
      </c>
      <c r="D3696" t="s">
        <v>4550</v>
      </c>
      <c r="E3696" t="s">
        <v>59</v>
      </c>
      <c r="F3696" t="b">
        <v>1</v>
      </c>
      <c r="G3696" t="s">
        <v>13</v>
      </c>
      <c r="H3696" s="1">
        <v>46066.460358796299</v>
      </c>
      <c r="I3696" t="b">
        <v>0</v>
      </c>
      <c r="J3696" t="b">
        <v>0</v>
      </c>
      <c r="K3696" t="s">
        <v>13</v>
      </c>
      <c r="L3696" t="s">
        <v>60</v>
      </c>
      <c r="M3696">
        <v>110662.5</v>
      </c>
      <c r="N3696"/>
      <c r="O3696" t="s">
        <v>8972</v>
      </c>
      <c r="P3696" t="s">
        <v>8973</v>
      </c>
    </row>
    <row r="3697" spans="1:16" x14ac:dyDescent="0.25">
      <c r="A3697" t="s">
        <v>2</v>
      </c>
      <c r="B3697" t="s">
        <v>10780</v>
      </c>
      <c r="C3697" t="s">
        <v>172</v>
      </c>
      <c r="D3697" t="s">
        <v>4526</v>
      </c>
      <c r="E3697" t="s">
        <v>59</v>
      </c>
      <c r="F3697" t="b">
        <v>0</v>
      </c>
      <c r="G3697" t="s">
        <v>68</v>
      </c>
      <c r="H3697" s="1">
        <v>46066.54246527778</v>
      </c>
      <c r="I3697" t="b">
        <v>0</v>
      </c>
      <c r="J3697" t="b">
        <v>1</v>
      </c>
      <c r="K3697" t="s">
        <v>41</v>
      </c>
      <c r="L3697" t="s">
        <v>60</v>
      </c>
      <c r="M3697">
        <v>150000</v>
      </c>
      <c r="N3697"/>
      <c r="O3697" t="s">
        <v>3631</v>
      </c>
      <c r="P3697" t="s">
        <v>1322</v>
      </c>
    </row>
    <row r="3698" spans="1:16" x14ac:dyDescent="0.25">
      <c r="A3698" t="s">
        <v>1</v>
      </c>
      <c r="B3698" t="s">
        <v>10781</v>
      </c>
      <c r="C3698" t="s">
        <v>40</v>
      </c>
      <c r="D3698" t="s">
        <v>4526</v>
      </c>
      <c r="E3698" t="s">
        <v>88</v>
      </c>
      <c r="F3698" t="b">
        <v>0</v>
      </c>
      <c r="G3698" t="s">
        <v>40</v>
      </c>
      <c r="H3698" s="1">
        <v>46066.544560185182</v>
      </c>
      <c r="I3698" t="b">
        <v>0</v>
      </c>
      <c r="J3698" t="b">
        <v>0</v>
      </c>
      <c r="K3698" t="s">
        <v>40</v>
      </c>
      <c r="L3698" t="s">
        <v>60</v>
      </c>
      <c r="M3698">
        <v>50000</v>
      </c>
      <c r="N3698"/>
      <c r="O3698" t="s">
        <v>10782</v>
      </c>
      <c r="P3698" t="s">
        <v>10783</v>
      </c>
    </row>
    <row r="3699" spans="1:16" x14ac:dyDescent="0.25">
      <c r="A3699" t="s">
        <v>3</v>
      </c>
      <c r="B3699" t="s">
        <v>4613</v>
      </c>
      <c r="C3699" t="s">
        <v>181</v>
      </c>
      <c r="D3699" t="s">
        <v>4526</v>
      </c>
      <c r="E3699" t="s">
        <v>59</v>
      </c>
      <c r="F3699" t="b">
        <v>0</v>
      </c>
      <c r="G3699" t="s">
        <v>89</v>
      </c>
      <c r="H3699" s="1">
        <v>46066.583865740737</v>
      </c>
      <c r="I3699" t="b">
        <v>0</v>
      </c>
      <c r="J3699" t="b">
        <v>1</v>
      </c>
      <c r="K3699" t="s">
        <v>41</v>
      </c>
      <c r="L3699" t="s">
        <v>60</v>
      </c>
      <c r="M3699">
        <v>178000</v>
      </c>
      <c r="N3699"/>
      <c r="O3699" t="s">
        <v>2023</v>
      </c>
      <c r="P3699" t="s">
        <v>4614</v>
      </c>
    </row>
    <row r="3700" spans="1:16" x14ac:dyDescent="0.25">
      <c r="A3700" t="s">
        <v>1</v>
      </c>
      <c r="B3700" t="s">
        <v>10784</v>
      </c>
      <c r="C3700" t="s">
        <v>327</v>
      </c>
      <c r="D3700" t="s">
        <v>4346</v>
      </c>
      <c r="E3700" t="s">
        <v>232</v>
      </c>
      <c r="F3700" t="b">
        <v>0</v>
      </c>
      <c r="G3700" t="s">
        <v>65</v>
      </c>
      <c r="H3700" s="1">
        <v>46066.584409722222</v>
      </c>
      <c r="I3700" t="b">
        <v>0</v>
      </c>
      <c r="J3700" t="b">
        <v>0</v>
      </c>
      <c r="K3700" t="s">
        <v>41</v>
      </c>
      <c r="L3700" t="s">
        <v>60</v>
      </c>
      <c r="M3700">
        <v>135000</v>
      </c>
      <c r="N3700"/>
      <c r="O3700" t="s">
        <v>10785</v>
      </c>
      <c r="P3700" t="s">
        <v>10786</v>
      </c>
    </row>
    <row r="3701" spans="1:16" x14ac:dyDescent="0.25">
      <c r="A3701" t="s">
        <v>1</v>
      </c>
      <c r="B3701" t="s">
        <v>10784</v>
      </c>
      <c r="C3701" t="s">
        <v>327</v>
      </c>
      <c r="D3701" t="s">
        <v>4346</v>
      </c>
      <c r="E3701" t="s">
        <v>232</v>
      </c>
      <c r="F3701" t="b">
        <v>0</v>
      </c>
      <c r="G3701" t="s">
        <v>73</v>
      </c>
      <c r="H3701" s="1">
        <v>46066.584641203714</v>
      </c>
      <c r="I3701" t="b">
        <v>0</v>
      </c>
      <c r="J3701" t="b">
        <v>0</v>
      </c>
      <c r="K3701" t="s">
        <v>41</v>
      </c>
      <c r="L3701" t="s">
        <v>60</v>
      </c>
      <c r="M3701">
        <v>135000</v>
      </c>
      <c r="N3701"/>
      <c r="O3701" t="s">
        <v>10785</v>
      </c>
      <c r="P3701" t="s">
        <v>10786</v>
      </c>
    </row>
    <row r="3702" spans="1:16" x14ac:dyDescent="0.25">
      <c r="A3702" t="s">
        <v>3</v>
      </c>
      <c r="B3702" t="s">
        <v>3487</v>
      </c>
      <c r="C3702" t="s">
        <v>10787</v>
      </c>
      <c r="D3702" t="s">
        <v>10173</v>
      </c>
      <c r="E3702" t="s">
        <v>59</v>
      </c>
      <c r="F3702" t="b">
        <v>0</v>
      </c>
      <c r="G3702" t="s">
        <v>13</v>
      </c>
      <c r="H3702" s="1">
        <v>46066.585370370369</v>
      </c>
      <c r="I3702" t="b">
        <v>1</v>
      </c>
      <c r="J3702" t="b">
        <v>0</v>
      </c>
      <c r="K3702" t="s">
        <v>13</v>
      </c>
      <c r="L3702" t="s">
        <v>60</v>
      </c>
      <c r="M3702">
        <v>105000</v>
      </c>
      <c r="N3702"/>
      <c r="O3702" t="s">
        <v>10174</v>
      </c>
      <c r="P3702" t="s">
        <v>10788</v>
      </c>
    </row>
    <row r="3703" spans="1:16" x14ac:dyDescent="0.25">
      <c r="A3703" t="s">
        <v>0</v>
      </c>
      <c r="B3703" t="s">
        <v>10789</v>
      </c>
      <c r="C3703" t="s">
        <v>557</v>
      </c>
      <c r="D3703" t="s">
        <v>2360</v>
      </c>
      <c r="E3703" t="s">
        <v>59</v>
      </c>
      <c r="F3703" t="b">
        <v>0</v>
      </c>
      <c r="G3703" t="s">
        <v>65</v>
      </c>
      <c r="H3703" s="1">
        <v>46066.625138888892</v>
      </c>
      <c r="I3703" t="b">
        <v>0</v>
      </c>
      <c r="J3703" t="b">
        <v>1</v>
      </c>
      <c r="K3703" t="s">
        <v>41</v>
      </c>
      <c r="L3703" t="s">
        <v>60</v>
      </c>
      <c r="M3703">
        <v>119281.5</v>
      </c>
      <c r="N3703"/>
      <c r="O3703" t="s">
        <v>5140</v>
      </c>
      <c r="P3703" t="s">
        <v>10790</v>
      </c>
    </row>
    <row r="3704" spans="1:16" x14ac:dyDescent="0.25">
      <c r="A3704" t="s">
        <v>4</v>
      </c>
      <c r="B3704" t="s">
        <v>10791</v>
      </c>
      <c r="C3704" t="s">
        <v>13</v>
      </c>
      <c r="D3704" t="s">
        <v>4526</v>
      </c>
      <c r="E3704" t="s">
        <v>88</v>
      </c>
      <c r="F3704" t="b">
        <v>0</v>
      </c>
      <c r="G3704" t="s">
        <v>13</v>
      </c>
      <c r="H3704" s="1">
        <v>46066.626909722218</v>
      </c>
      <c r="I3704" t="b">
        <v>1</v>
      </c>
      <c r="J3704" t="b">
        <v>0</v>
      </c>
      <c r="K3704" t="s">
        <v>13</v>
      </c>
      <c r="L3704" t="s">
        <v>74</v>
      </c>
      <c r="M3704"/>
      <c r="N3704">
        <v>60</v>
      </c>
      <c r="O3704" t="s">
        <v>10792</v>
      </c>
      <c r="P3704" t="s">
        <v>10793</v>
      </c>
    </row>
    <row r="3705" spans="1:16" x14ac:dyDescent="0.25">
      <c r="A3705" t="s">
        <v>3</v>
      </c>
      <c r="B3705" t="s">
        <v>10794</v>
      </c>
      <c r="C3705" t="s">
        <v>76</v>
      </c>
      <c r="D3705" t="s">
        <v>4526</v>
      </c>
      <c r="E3705" t="s">
        <v>132</v>
      </c>
      <c r="F3705" t="b">
        <v>1</v>
      </c>
      <c r="G3705" t="s">
        <v>18</v>
      </c>
      <c r="H3705" s="1">
        <v>46066.629687499997</v>
      </c>
      <c r="I3705" t="b">
        <v>0</v>
      </c>
      <c r="J3705" t="b">
        <v>0</v>
      </c>
      <c r="K3705" t="s">
        <v>18</v>
      </c>
      <c r="L3705" t="s">
        <v>74</v>
      </c>
      <c r="M3705"/>
      <c r="N3705">
        <v>105</v>
      </c>
      <c r="O3705" t="s">
        <v>5046</v>
      </c>
    </row>
    <row r="3706" spans="1:16" x14ac:dyDescent="0.25">
      <c r="A3706" t="s">
        <v>3</v>
      </c>
      <c r="B3706" t="s">
        <v>10795</v>
      </c>
      <c r="C3706" t="s">
        <v>320</v>
      </c>
      <c r="D3706" t="s">
        <v>4346</v>
      </c>
      <c r="E3706" t="s">
        <v>59</v>
      </c>
      <c r="F3706" t="b">
        <v>0</v>
      </c>
      <c r="G3706" t="s">
        <v>73</v>
      </c>
      <c r="H3706" s="1">
        <v>46066.667037037027</v>
      </c>
      <c r="I3706" t="b">
        <v>0</v>
      </c>
      <c r="J3706" t="b">
        <v>1</v>
      </c>
      <c r="K3706" t="s">
        <v>41</v>
      </c>
      <c r="L3706" t="s">
        <v>60</v>
      </c>
      <c r="M3706">
        <v>119060</v>
      </c>
      <c r="N3706"/>
      <c r="O3706" t="s">
        <v>762</v>
      </c>
      <c r="P3706" t="s">
        <v>5368</v>
      </c>
    </row>
    <row r="3707" spans="1:16" x14ac:dyDescent="0.25">
      <c r="A3707" t="s">
        <v>6</v>
      </c>
      <c r="B3707" t="s">
        <v>10796</v>
      </c>
      <c r="C3707" t="s">
        <v>320</v>
      </c>
      <c r="D3707" t="s">
        <v>4346</v>
      </c>
      <c r="E3707" t="s">
        <v>59</v>
      </c>
      <c r="F3707" t="b">
        <v>0</v>
      </c>
      <c r="G3707" t="s">
        <v>73</v>
      </c>
      <c r="H3707" s="1">
        <v>46066.667337962957</v>
      </c>
      <c r="I3707" t="b">
        <v>0</v>
      </c>
      <c r="J3707" t="b">
        <v>1</v>
      </c>
      <c r="K3707" t="s">
        <v>41</v>
      </c>
      <c r="L3707" t="s">
        <v>60</v>
      </c>
      <c r="M3707">
        <v>208625</v>
      </c>
      <c r="N3707"/>
      <c r="O3707" t="s">
        <v>762</v>
      </c>
      <c r="P3707" t="s">
        <v>10797</v>
      </c>
    </row>
    <row r="3708" spans="1:16" x14ac:dyDescent="0.25">
      <c r="A3708" t="s">
        <v>2</v>
      </c>
      <c r="B3708" t="s">
        <v>10798</v>
      </c>
      <c r="C3708" t="s">
        <v>320</v>
      </c>
      <c r="D3708" t="s">
        <v>4346</v>
      </c>
      <c r="E3708" t="s">
        <v>59</v>
      </c>
      <c r="F3708" t="b">
        <v>0</v>
      </c>
      <c r="G3708" t="s">
        <v>73</v>
      </c>
      <c r="H3708" s="1">
        <v>46066.667337962957</v>
      </c>
      <c r="I3708" t="b">
        <v>0</v>
      </c>
      <c r="J3708" t="b">
        <v>1</v>
      </c>
      <c r="K3708" t="s">
        <v>41</v>
      </c>
      <c r="L3708" t="s">
        <v>60</v>
      </c>
      <c r="M3708">
        <v>239870</v>
      </c>
      <c r="N3708"/>
      <c r="O3708" t="s">
        <v>762</v>
      </c>
      <c r="P3708" t="s">
        <v>7609</v>
      </c>
    </row>
    <row r="3709" spans="1:16" x14ac:dyDescent="0.25">
      <c r="A3709" t="s">
        <v>0</v>
      </c>
      <c r="B3709" t="s">
        <v>10327</v>
      </c>
      <c r="C3709" t="s">
        <v>616</v>
      </c>
      <c r="D3709" t="s">
        <v>2360</v>
      </c>
      <c r="E3709" t="s">
        <v>59</v>
      </c>
      <c r="F3709" t="b">
        <v>0</v>
      </c>
      <c r="G3709" t="s">
        <v>73</v>
      </c>
      <c r="H3709" s="1">
        <v>46066.667430555557</v>
      </c>
      <c r="I3709" t="b">
        <v>0</v>
      </c>
      <c r="J3709" t="b">
        <v>0</v>
      </c>
      <c r="K3709" t="s">
        <v>41</v>
      </c>
      <c r="L3709" t="s">
        <v>60</v>
      </c>
      <c r="M3709">
        <v>102500</v>
      </c>
      <c r="N3709"/>
      <c r="O3709" t="s">
        <v>10799</v>
      </c>
      <c r="P3709" t="s">
        <v>10329</v>
      </c>
    </row>
    <row r="3710" spans="1:16" x14ac:dyDescent="0.25">
      <c r="A3710" t="s">
        <v>1</v>
      </c>
      <c r="B3710" t="s">
        <v>1</v>
      </c>
      <c r="C3710" t="s">
        <v>391</v>
      </c>
      <c r="D3710" t="s">
        <v>4346</v>
      </c>
      <c r="E3710" t="s">
        <v>926</v>
      </c>
      <c r="F3710" t="b">
        <v>0</v>
      </c>
      <c r="G3710" t="s">
        <v>65</v>
      </c>
      <c r="H3710" s="1">
        <v>46066.667708333327</v>
      </c>
      <c r="I3710" t="b">
        <v>0</v>
      </c>
      <c r="J3710" t="b">
        <v>0</v>
      </c>
      <c r="K3710" t="s">
        <v>41</v>
      </c>
      <c r="L3710" t="s">
        <v>74</v>
      </c>
      <c r="M3710"/>
      <c r="N3710">
        <v>40</v>
      </c>
      <c r="O3710" t="s">
        <v>10800</v>
      </c>
      <c r="P3710" t="s">
        <v>10801</v>
      </c>
    </row>
    <row r="3711" spans="1:16" x14ac:dyDescent="0.25">
      <c r="A3711" t="s">
        <v>1</v>
      </c>
      <c r="B3711" t="s">
        <v>10802</v>
      </c>
      <c r="C3711" t="s">
        <v>227</v>
      </c>
      <c r="D3711" t="s">
        <v>2360</v>
      </c>
      <c r="E3711" t="s">
        <v>59</v>
      </c>
      <c r="F3711" t="b">
        <v>0</v>
      </c>
      <c r="G3711" t="s">
        <v>65</v>
      </c>
      <c r="H3711" s="1">
        <v>46066.667708333327</v>
      </c>
      <c r="I3711" t="b">
        <v>0</v>
      </c>
      <c r="J3711" t="b">
        <v>0</v>
      </c>
      <c r="K3711" t="s">
        <v>41</v>
      </c>
      <c r="L3711" t="s">
        <v>74</v>
      </c>
      <c r="M3711"/>
      <c r="N3711">
        <v>65</v>
      </c>
      <c r="O3711" t="s">
        <v>9180</v>
      </c>
      <c r="P3711" t="s">
        <v>10803</v>
      </c>
    </row>
    <row r="3712" spans="1:16" x14ac:dyDescent="0.25">
      <c r="A3712" t="s">
        <v>5</v>
      </c>
      <c r="B3712" t="s">
        <v>10804</v>
      </c>
      <c r="C3712" t="s">
        <v>4438</v>
      </c>
      <c r="D3712" t="s">
        <v>4346</v>
      </c>
      <c r="E3712" t="s">
        <v>232</v>
      </c>
      <c r="F3712" t="b">
        <v>0</v>
      </c>
      <c r="G3712" t="s">
        <v>73</v>
      </c>
      <c r="H3712" s="1">
        <v>46066.667881944442</v>
      </c>
      <c r="I3712" t="b">
        <v>0</v>
      </c>
      <c r="J3712" t="b">
        <v>0</v>
      </c>
      <c r="K3712" t="s">
        <v>41</v>
      </c>
      <c r="L3712" t="s">
        <v>60</v>
      </c>
      <c r="M3712">
        <v>140000</v>
      </c>
      <c r="N3712"/>
      <c r="O3712" t="s">
        <v>10805</v>
      </c>
      <c r="P3712" t="s">
        <v>5939</v>
      </c>
    </row>
    <row r="3713" spans="1:16" x14ac:dyDescent="0.25">
      <c r="A3713" t="s">
        <v>1</v>
      </c>
      <c r="B3713" t="s">
        <v>144</v>
      </c>
      <c r="C3713" t="s">
        <v>1614</v>
      </c>
      <c r="D3713" t="s">
        <v>4526</v>
      </c>
      <c r="E3713" t="s">
        <v>59</v>
      </c>
      <c r="F3713" t="b">
        <v>0</v>
      </c>
      <c r="G3713" t="s">
        <v>89</v>
      </c>
      <c r="H3713" s="1">
        <v>46066.66810185185</v>
      </c>
      <c r="I3713" t="b">
        <v>0</v>
      </c>
      <c r="J3713" t="b">
        <v>0</v>
      </c>
      <c r="K3713" t="s">
        <v>41</v>
      </c>
      <c r="L3713" t="s">
        <v>60</v>
      </c>
      <c r="M3713">
        <v>200000</v>
      </c>
      <c r="N3713"/>
      <c r="O3713" t="s">
        <v>10806</v>
      </c>
      <c r="P3713" t="s">
        <v>2007</v>
      </c>
    </row>
    <row r="3714" spans="1:16" x14ac:dyDescent="0.25">
      <c r="A3714" t="s">
        <v>0</v>
      </c>
      <c r="B3714" t="s">
        <v>10807</v>
      </c>
      <c r="C3714" t="s">
        <v>40</v>
      </c>
      <c r="D3714" t="s">
        <v>4526</v>
      </c>
      <c r="E3714" t="s">
        <v>59</v>
      </c>
      <c r="F3714" t="b">
        <v>0</v>
      </c>
      <c r="G3714" t="s">
        <v>40</v>
      </c>
      <c r="H3714" s="1">
        <v>46066.669398148151</v>
      </c>
      <c r="I3714" t="b">
        <v>0</v>
      </c>
      <c r="J3714" t="b">
        <v>0</v>
      </c>
      <c r="K3714" t="s">
        <v>40</v>
      </c>
      <c r="L3714" t="s">
        <v>60</v>
      </c>
      <c r="M3714">
        <v>42000</v>
      </c>
      <c r="N3714"/>
      <c r="O3714" t="s">
        <v>10808</v>
      </c>
      <c r="P3714" t="s">
        <v>10809</v>
      </c>
    </row>
    <row r="3715" spans="1:16" x14ac:dyDescent="0.25">
      <c r="A3715" t="s">
        <v>0</v>
      </c>
      <c r="B3715" t="s">
        <v>10807</v>
      </c>
      <c r="C3715" t="s">
        <v>40</v>
      </c>
      <c r="D3715" t="s">
        <v>4526</v>
      </c>
      <c r="E3715" t="s">
        <v>59</v>
      </c>
      <c r="F3715" t="b">
        <v>0</v>
      </c>
      <c r="G3715" t="s">
        <v>40</v>
      </c>
      <c r="H3715" s="1">
        <v>46066.669444444437</v>
      </c>
      <c r="I3715" t="b">
        <v>0</v>
      </c>
      <c r="J3715" t="b">
        <v>0</v>
      </c>
      <c r="K3715" t="s">
        <v>40</v>
      </c>
      <c r="L3715" t="s">
        <v>60</v>
      </c>
      <c r="M3715">
        <v>42000</v>
      </c>
      <c r="N3715"/>
      <c r="O3715" t="s">
        <v>10808</v>
      </c>
      <c r="P3715" t="s">
        <v>10810</v>
      </c>
    </row>
    <row r="3716" spans="1:16" x14ac:dyDescent="0.25">
      <c r="A3716" t="s">
        <v>1</v>
      </c>
      <c r="B3716" t="s">
        <v>10802</v>
      </c>
      <c r="C3716" t="s">
        <v>227</v>
      </c>
      <c r="D3716" t="s">
        <v>2360</v>
      </c>
      <c r="E3716" t="s">
        <v>59</v>
      </c>
      <c r="F3716" t="b">
        <v>0</v>
      </c>
      <c r="G3716" t="s">
        <v>63</v>
      </c>
      <c r="H3716" s="1">
        <v>46066.670324074083</v>
      </c>
      <c r="I3716" t="b">
        <v>0</v>
      </c>
      <c r="J3716" t="b">
        <v>0</v>
      </c>
      <c r="K3716" t="s">
        <v>41</v>
      </c>
      <c r="L3716" t="s">
        <v>74</v>
      </c>
      <c r="M3716"/>
      <c r="N3716">
        <v>65</v>
      </c>
      <c r="O3716" t="s">
        <v>9180</v>
      </c>
      <c r="P3716" t="s">
        <v>10803</v>
      </c>
    </row>
    <row r="3717" spans="1:16" x14ac:dyDescent="0.25">
      <c r="A3717" t="s">
        <v>2</v>
      </c>
      <c r="B3717" t="s">
        <v>1206</v>
      </c>
      <c r="C3717" t="s">
        <v>162</v>
      </c>
      <c r="D3717" t="s">
        <v>2360</v>
      </c>
      <c r="E3717" t="s">
        <v>59</v>
      </c>
      <c r="F3717" t="b">
        <v>0</v>
      </c>
      <c r="G3717" t="s">
        <v>73</v>
      </c>
      <c r="H3717" s="1">
        <v>46066.708703703713</v>
      </c>
      <c r="I3717" t="b">
        <v>0</v>
      </c>
      <c r="J3717" t="b">
        <v>0</v>
      </c>
      <c r="K3717" t="s">
        <v>41</v>
      </c>
      <c r="L3717" t="s">
        <v>60</v>
      </c>
      <c r="M3717">
        <v>195000</v>
      </c>
      <c r="N3717"/>
      <c r="O3717" t="s">
        <v>10811</v>
      </c>
      <c r="P3717" t="s">
        <v>10812</v>
      </c>
    </row>
    <row r="3718" spans="1:16" x14ac:dyDescent="0.25">
      <c r="A3718" t="s">
        <v>3</v>
      </c>
      <c r="B3718" t="s">
        <v>1631</v>
      </c>
      <c r="C3718" t="s">
        <v>1359</v>
      </c>
      <c r="D3718" t="s">
        <v>4587</v>
      </c>
      <c r="E3718" t="s">
        <v>59</v>
      </c>
      <c r="F3718" t="b">
        <v>0</v>
      </c>
      <c r="G3718" t="s">
        <v>89</v>
      </c>
      <c r="H3718" s="1">
        <v>46066.70884259259</v>
      </c>
      <c r="I3718" t="b">
        <v>1</v>
      </c>
      <c r="J3718" t="b">
        <v>0</v>
      </c>
      <c r="K3718" t="s">
        <v>41</v>
      </c>
      <c r="L3718" t="s">
        <v>74</v>
      </c>
      <c r="M3718"/>
      <c r="N3718">
        <v>49</v>
      </c>
      <c r="O3718" t="s">
        <v>6472</v>
      </c>
      <c r="P3718" t="s">
        <v>3355</v>
      </c>
    </row>
    <row r="3719" spans="1:16" x14ac:dyDescent="0.25">
      <c r="A3719" t="s">
        <v>4</v>
      </c>
      <c r="B3719" t="s">
        <v>10813</v>
      </c>
      <c r="C3719" t="s">
        <v>237</v>
      </c>
      <c r="D3719" t="s">
        <v>4587</v>
      </c>
      <c r="E3719" t="s">
        <v>59</v>
      </c>
      <c r="F3719" t="b">
        <v>0</v>
      </c>
      <c r="G3719" t="s">
        <v>89</v>
      </c>
      <c r="H3719" s="1">
        <v>46066.70884259259</v>
      </c>
      <c r="I3719" t="b">
        <v>0</v>
      </c>
      <c r="J3719" t="b">
        <v>1</v>
      </c>
      <c r="K3719" t="s">
        <v>41</v>
      </c>
      <c r="L3719" t="s">
        <v>74</v>
      </c>
      <c r="M3719"/>
      <c r="N3719">
        <v>30</v>
      </c>
      <c r="O3719" t="s">
        <v>10814</v>
      </c>
    </row>
    <row r="3720" spans="1:16" x14ac:dyDescent="0.25">
      <c r="A3720" t="s">
        <v>2</v>
      </c>
      <c r="B3720" t="s">
        <v>1206</v>
      </c>
      <c r="C3720" t="s">
        <v>162</v>
      </c>
      <c r="D3720" t="s">
        <v>2360</v>
      </c>
      <c r="E3720" t="s">
        <v>59</v>
      </c>
      <c r="F3720" t="b">
        <v>0</v>
      </c>
      <c r="G3720" t="s">
        <v>73</v>
      </c>
      <c r="H3720" s="1">
        <v>46066.709004629629</v>
      </c>
      <c r="I3720" t="b">
        <v>0</v>
      </c>
      <c r="J3720" t="b">
        <v>0</v>
      </c>
      <c r="K3720" t="s">
        <v>41</v>
      </c>
      <c r="L3720" t="s">
        <v>60</v>
      </c>
      <c r="M3720">
        <v>195000</v>
      </c>
      <c r="N3720"/>
      <c r="O3720" t="s">
        <v>10811</v>
      </c>
      <c r="P3720" t="s">
        <v>10812</v>
      </c>
    </row>
    <row r="3721" spans="1:16" x14ac:dyDescent="0.25">
      <c r="A3721" t="s">
        <v>2</v>
      </c>
      <c r="B3721" t="s">
        <v>10778</v>
      </c>
      <c r="C3721" t="s">
        <v>4220</v>
      </c>
      <c r="D3721" t="s">
        <v>4756</v>
      </c>
      <c r="E3721" t="s">
        <v>59</v>
      </c>
      <c r="F3721" t="b">
        <v>0</v>
      </c>
      <c r="G3721" t="s">
        <v>89</v>
      </c>
      <c r="H3721" s="1">
        <v>46066.70921296296</v>
      </c>
      <c r="I3721" t="b">
        <v>0</v>
      </c>
      <c r="J3721" t="b">
        <v>1</v>
      </c>
      <c r="K3721" t="s">
        <v>41</v>
      </c>
      <c r="L3721" t="s">
        <v>60</v>
      </c>
      <c r="M3721">
        <v>162000</v>
      </c>
      <c r="N3721"/>
      <c r="O3721" t="s">
        <v>418</v>
      </c>
      <c r="P3721" t="s">
        <v>3281</v>
      </c>
    </row>
    <row r="3722" spans="1:16" x14ac:dyDescent="0.25">
      <c r="A3722" t="s">
        <v>8</v>
      </c>
      <c r="B3722" t="s">
        <v>10815</v>
      </c>
      <c r="C3722" t="s">
        <v>148</v>
      </c>
      <c r="D3722" t="s">
        <v>4526</v>
      </c>
      <c r="E3722" t="s">
        <v>59</v>
      </c>
      <c r="F3722" t="b">
        <v>0</v>
      </c>
      <c r="G3722" t="s">
        <v>89</v>
      </c>
      <c r="H3722" s="1">
        <v>46066.709236111114</v>
      </c>
      <c r="I3722" t="b">
        <v>0</v>
      </c>
      <c r="J3722" t="b">
        <v>0</v>
      </c>
      <c r="K3722" t="s">
        <v>41</v>
      </c>
      <c r="L3722" t="s">
        <v>60</v>
      </c>
      <c r="M3722">
        <v>160000</v>
      </c>
      <c r="N3722"/>
      <c r="O3722" t="s">
        <v>10816</v>
      </c>
      <c r="P3722" t="s">
        <v>10817</v>
      </c>
    </row>
    <row r="3723" spans="1:16" x14ac:dyDescent="0.25">
      <c r="A3723" t="s">
        <v>5</v>
      </c>
      <c r="B3723" t="s">
        <v>614</v>
      </c>
      <c r="C3723" t="s">
        <v>758</v>
      </c>
      <c r="D3723" t="s">
        <v>4346</v>
      </c>
      <c r="E3723" t="s">
        <v>59</v>
      </c>
      <c r="F3723" t="b">
        <v>0</v>
      </c>
      <c r="G3723" t="s">
        <v>65</v>
      </c>
      <c r="H3723" s="1">
        <v>46066.709317129629</v>
      </c>
      <c r="I3723" t="b">
        <v>0</v>
      </c>
      <c r="J3723" t="b">
        <v>1</v>
      </c>
      <c r="K3723" t="s">
        <v>41</v>
      </c>
      <c r="L3723" t="s">
        <v>60</v>
      </c>
      <c r="M3723">
        <v>145000</v>
      </c>
      <c r="N3723"/>
      <c r="O3723" t="s">
        <v>3752</v>
      </c>
      <c r="P3723" t="s">
        <v>10818</v>
      </c>
    </row>
    <row r="3724" spans="1:16" x14ac:dyDescent="0.25">
      <c r="A3724" t="s">
        <v>5</v>
      </c>
      <c r="B3724" t="s">
        <v>614</v>
      </c>
      <c r="C3724" t="s">
        <v>758</v>
      </c>
      <c r="D3724" t="s">
        <v>4346</v>
      </c>
      <c r="E3724" t="s">
        <v>59</v>
      </c>
      <c r="F3724" t="b">
        <v>0</v>
      </c>
      <c r="G3724" t="s">
        <v>77</v>
      </c>
      <c r="H3724" s="1">
        <v>46066.709490740737</v>
      </c>
      <c r="I3724" t="b">
        <v>0</v>
      </c>
      <c r="J3724" t="b">
        <v>1</v>
      </c>
      <c r="K3724" t="s">
        <v>41</v>
      </c>
      <c r="L3724" t="s">
        <v>60</v>
      </c>
      <c r="M3724">
        <v>145000</v>
      </c>
      <c r="N3724"/>
      <c r="O3724" t="s">
        <v>3752</v>
      </c>
      <c r="P3724" t="s">
        <v>10818</v>
      </c>
    </row>
    <row r="3725" spans="1:16" x14ac:dyDescent="0.25">
      <c r="A3725" t="s">
        <v>2</v>
      </c>
      <c r="B3725" t="s">
        <v>10819</v>
      </c>
      <c r="C3725" t="s">
        <v>40</v>
      </c>
      <c r="D3725" t="s">
        <v>4526</v>
      </c>
      <c r="E3725" t="s">
        <v>59</v>
      </c>
      <c r="F3725" t="b">
        <v>0</v>
      </c>
      <c r="G3725" t="s">
        <v>40</v>
      </c>
      <c r="H3725" s="1">
        <v>46066.711111111108</v>
      </c>
      <c r="I3725" t="b">
        <v>0</v>
      </c>
      <c r="J3725" t="b">
        <v>0</v>
      </c>
      <c r="K3725" t="s">
        <v>40</v>
      </c>
      <c r="L3725" t="s">
        <v>60</v>
      </c>
      <c r="M3725">
        <v>90000</v>
      </c>
      <c r="N3725"/>
      <c r="O3725" t="s">
        <v>10820</v>
      </c>
      <c r="P3725" t="s">
        <v>133</v>
      </c>
    </row>
    <row r="3726" spans="1:16" x14ac:dyDescent="0.25">
      <c r="A3726" t="s">
        <v>1</v>
      </c>
      <c r="B3726" t="s">
        <v>10821</v>
      </c>
      <c r="C3726" t="s">
        <v>40</v>
      </c>
      <c r="D3726" t="s">
        <v>4526</v>
      </c>
      <c r="E3726" t="s">
        <v>59</v>
      </c>
      <c r="F3726" t="b">
        <v>0</v>
      </c>
      <c r="G3726" t="s">
        <v>40</v>
      </c>
      <c r="H3726" s="1">
        <v>46066.711226851847</v>
      </c>
      <c r="I3726" t="b">
        <v>1</v>
      </c>
      <c r="J3726" t="b">
        <v>0</v>
      </c>
      <c r="K3726" t="s">
        <v>40</v>
      </c>
      <c r="L3726" t="s">
        <v>60</v>
      </c>
      <c r="M3726">
        <v>100000</v>
      </c>
      <c r="N3726"/>
      <c r="O3726" t="s">
        <v>10201</v>
      </c>
    </row>
    <row r="3727" spans="1:16" x14ac:dyDescent="0.25">
      <c r="A3727" t="s">
        <v>4</v>
      </c>
      <c r="B3727" t="s">
        <v>10822</v>
      </c>
      <c r="C3727" t="s">
        <v>4093</v>
      </c>
      <c r="D3727" t="s">
        <v>4526</v>
      </c>
      <c r="E3727" t="s">
        <v>88</v>
      </c>
      <c r="F3727" t="b">
        <v>0</v>
      </c>
      <c r="G3727" t="s">
        <v>89</v>
      </c>
      <c r="H3727" s="1">
        <v>46066.750532407408</v>
      </c>
      <c r="I3727" t="b">
        <v>1</v>
      </c>
      <c r="J3727" t="b">
        <v>0</v>
      </c>
      <c r="K3727" t="s">
        <v>41</v>
      </c>
      <c r="L3727" t="s">
        <v>74</v>
      </c>
      <c r="M3727"/>
      <c r="N3727">
        <v>67.5</v>
      </c>
      <c r="O3727" t="s">
        <v>323</v>
      </c>
      <c r="P3727" t="s">
        <v>10823</v>
      </c>
    </row>
    <row r="3728" spans="1:16" x14ac:dyDescent="0.25">
      <c r="A3728" t="s">
        <v>3</v>
      </c>
      <c r="B3728" t="s">
        <v>10824</v>
      </c>
      <c r="C3728" t="s">
        <v>112</v>
      </c>
      <c r="D3728" t="s">
        <v>4526</v>
      </c>
      <c r="E3728" t="s">
        <v>59</v>
      </c>
      <c r="F3728" t="b">
        <v>0</v>
      </c>
      <c r="G3728" t="s">
        <v>65</v>
      </c>
      <c r="H3728" s="1">
        <v>46066.750567129631</v>
      </c>
      <c r="I3728" t="b">
        <v>0</v>
      </c>
      <c r="J3728" t="b">
        <v>1</v>
      </c>
      <c r="K3728" t="s">
        <v>41</v>
      </c>
      <c r="L3728" t="s">
        <v>60</v>
      </c>
      <c r="M3728">
        <v>158500</v>
      </c>
      <c r="N3728"/>
      <c r="O3728" t="s">
        <v>1283</v>
      </c>
      <c r="P3728" t="s">
        <v>208</v>
      </c>
    </row>
    <row r="3729" spans="1:16" x14ac:dyDescent="0.25">
      <c r="A3729" t="s">
        <v>1</v>
      </c>
      <c r="B3729" t="s">
        <v>210</v>
      </c>
      <c r="C3729" t="s">
        <v>1343</v>
      </c>
      <c r="D3729" t="s">
        <v>4526</v>
      </c>
      <c r="E3729" t="s">
        <v>59</v>
      </c>
      <c r="F3729" t="b">
        <v>0</v>
      </c>
      <c r="G3729" t="s">
        <v>77</v>
      </c>
      <c r="H3729" s="1">
        <v>46066.751122685193</v>
      </c>
      <c r="I3729" t="b">
        <v>0</v>
      </c>
      <c r="J3729" t="b">
        <v>1</v>
      </c>
      <c r="K3729" t="s">
        <v>41</v>
      </c>
      <c r="L3729" t="s">
        <v>60</v>
      </c>
      <c r="M3729">
        <v>151500</v>
      </c>
      <c r="N3729"/>
      <c r="O3729" t="s">
        <v>10825</v>
      </c>
      <c r="P3729" t="s">
        <v>10826</v>
      </c>
    </row>
    <row r="3730" spans="1:16" x14ac:dyDescent="0.25">
      <c r="A3730" t="s">
        <v>1</v>
      </c>
      <c r="B3730" t="s">
        <v>1</v>
      </c>
      <c r="C3730" t="s">
        <v>10827</v>
      </c>
      <c r="D3730" t="s">
        <v>4526</v>
      </c>
      <c r="E3730" t="s">
        <v>88</v>
      </c>
      <c r="F3730" t="b">
        <v>0</v>
      </c>
      <c r="G3730" t="s">
        <v>65</v>
      </c>
      <c r="H3730" s="1">
        <v>46066.792638888888</v>
      </c>
      <c r="I3730" t="b">
        <v>1</v>
      </c>
      <c r="J3730" t="b">
        <v>0</v>
      </c>
      <c r="K3730" t="s">
        <v>41</v>
      </c>
      <c r="L3730" t="s">
        <v>74</v>
      </c>
      <c r="M3730"/>
      <c r="N3730">
        <v>64.5</v>
      </c>
      <c r="O3730" t="s">
        <v>3837</v>
      </c>
      <c r="P3730" t="s">
        <v>10828</v>
      </c>
    </row>
    <row r="3731" spans="1:16" x14ac:dyDescent="0.25">
      <c r="A3731" t="s">
        <v>1</v>
      </c>
      <c r="B3731" t="s">
        <v>10829</v>
      </c>
      <c r="C3731" t="s">
        <v>758</v>
      </c>
      <c r="D3731" t="s">
        <v>2360</v>
      </c>
      <c r="E3731" t="s">
        <v>59</v>
      </c>
      <c r="F3731" t="b">
        <v>0</v>
      </c>
      <c r="G3731" t="s">
        <v>65</v>
      </c>
      <c r="H3731" s="1">
        <v>46066.792650462958</v>
      </c>
      <c r="I3731" t="b">
        <v>0</v>
      </c>
      <c r="J3731" t="b">
        <v>0</v>
      </c>
      <c r="K3731" t="s">
        <v>41</v>
      </c>
      <c r="L3731" t="s">
        <v>60</v>
      </c>
      <c r="M3731">
        <v>148747.5</v>
      </c>
      <c r="N3731"/>
      <c r="O3731" t="s">
        <v>10830</v>
      </c>
      <c r="P3731" t="s">
        <v>10831</v>
      </c>
    </row>
    <row r="3732" spans="1:16" x14ac:dyDescent="0.25">
      <c r="A3732" t="s">
        <v>1</v>
      </c>
      <c r="B3732" t="s">
        <v>10832</v>
      </c>
      <c r="C3732" t="s">
        <v>1047</v>
      </c>
      <c r="D3732" t="s">
        <v>4526</v>
      </c>
      <c r="E3732" t="s">
        <v>59</v>
      </c>
      <c r="F3732" t="b">
        <v>0</v>
      </c>
      <c r="G3732" t="s">
        <v>65</v>
      </c>
      <c r="H3732" s="1">
        <v>46066.792650462958</v>
      </c>
      <c r="I3732" t="b">
        <v>1</v>
      </c>
      <c r="J3732" t="b">
        <v>0</v>
      </c>
      <c r="K3732" t="s">
        <v>41</v>
      </c>
      <c r="L3732" t="s">
        <v>60</v>
      </c>
      <c r="M3732">
        <v>137500</v>
      </c>
      <c r="N3732"/>
      <c r="O3732" t="s">
        <v>4743</v>
      </c>
      <c r="P3732" t="s">
        <v>10833</v>
      </c>
    </row>
    <row r="3733" spans="1:16" x14ac:dyDescent="0.25">
      <c r="A3733" t="s">
        <v>1</v>
      </c>
      <c r="B3733" t="s">
        <v>10829</v>
      </c>
      <c r="C3733" t="s">
        <v>758</v>
      </c>
      <c r="D3733" t="s">
        <v>2360</v>
      </c>
      <c r="E3733" t="s">
        <v>59</v>
      </c>
      <c r="F3733" t="b">
        <v>0</v>
      </c>
      <c r="G3733" t="s">
        <v>68</v>
      </c>
      <c r="H3733" s="1">
        <v>46066.793055555558</v>
      </c>
      <c r="I3733" t="b">
        <v>0</v>
      </c>
      <c r="J3733" t="b">
        <v>0</v>
      </c>
      <c r="K3733" t="s">
        <v>41</v>
      </c>
      <c r="L3733" t="s">
        <v>60</v>
      </c>
      <c r="M3733">
        <v>148747.5</v>
      </c>
      <c r="N3733"/>
      <c r="O3733" t="s">
        <v>10830</v>
      </c>
      <c r="P3733" t="s">
        <v>10831</v>
      </c>
    </row>
    <row r="3734" spans="1:16" x14ac:dyDescent="0.25">
      <c r="A3734" t="s">
        <v>1</v>
      </c>
      <c r="B3734" t="s">
        <v>10832</v>
      </c>
      <c r="C3734" t="s">
        <v>1047</v>
      </c>
      <c r="D3734" t="s">
        <v>4526</v>
      </c>
      <c r="E3734" t="s">
        <v>59</v>
      </c>
      <c r="F3734" t="b">
        <v>0</v>
      </c>
      <c r="G3734" t="s">
        <v>63</v>
      </c>
      <c r="H3734" s="1">
        <v>46066.795324074083</v>
      </c>
      <c r="I3734" t="b">
        <v>1</v>
      </c>
      <c r="J3734" t="b">
        <v>0</v>
      </c>
      <c r="K3734" t="s">
        <v>41</v>
      </c>
      <c r="L3734" t="s">
        <v>60</v>
      </c>
      <c r="M3734">
        <v>137500</v>
      </c>
      <c r="N3734"/>
      <c r="O3734" t="s">
        <v>4743</v>
      </c>
      <c r="P3734" t="s">
        <v>10833</v>
      </c>
    </row>
    <row r="3735" spans="1:16" x14ac:dyDescent="0.25">
      <c r="A3735" t="s">
        <v>0</v>
      </c>
      <c r="B3735" t="s">
        <v>10834</v>
      </c>
      <c r="C3735" t="s">
        <v>616</v>
      </c>
      <c r="D3735" t="s">
        <v>4526</v>
      </c>
      <c r="E3735" t="s">
        <v>59</v>
      </c>
      <c r="F3735" t="b">
        <v>0</v>
      </c>
      <c r="G3735" t="s">
        <v>73</v>
      </c>
      <c r="H3735" s="1">
        <v>46066.833703703713</v>
      </c>
      <c r="I3735" t="b">
        <v>0</v>
      </c>
      <c r="J3735" t="b">
        <v>0</v>
      </c>
      <c r="K3735" t="s">
        <v>41</v>
      </c>
      <c r="L3735" t="s">
        <v>60</v>
      </c>
      <c r="M3735">
        <v>154000</v>
      </c>
      <c r="N3735"/>
      <c r="O3735" t="s">
        <v>272</v>
      </c>
    </row>
    <row r="3736" spans="1:16" x14ac:dyDescent="0.25">
      <c r="A3736" t="s">
        <v>0</v>
      </c>
      <c r="B3736" t="s">
        <v>5407</v>
      </c>
      <c r="C3736" t="s">
        <v>3413</v>
      </c>
      <c r="D3736" t="s">
        <v>4526</v>
      </c>
      <c r="E3736" t="s">
        <v>59</v>
      </c>
      <c r="F3736" t="b">
        <v>0</v>
      </c>
      <c r="G3736" t="s">
        <v>68</v>
      </c>
      <c r="H3736" s="1">
        <v>46066.833738425928</v>
      </c>
      <c r="I3736" t="b">
        <v>0</v>
      </c>
      <c r="J3736" t="b">
        <v>1</v>
      </c>
      <c r="K3736" t="s">
        <v>41</v>
      </c>
      <c r="L3736" t="s">
        <v>60</v>
      </c>
      <c r="M3736">
        <v>85837.5</v>
      </c>
      <c r="N3736"/>
      <c r="O3736" t="s">
        <v>5408</v>
      </c>
      <c r="P3736" t="s">
        <v>5409</v>
      </c>
    </row>
    <row r="3737" spans="1:16" x14ac:dyDescent="0.25">
      <c r="A3737" t="s">
        <v>0</v>
      </c>
      <c r="B3737" t="s">
        <v>10834</v>
      </c>
      <c r="C3737" t="s">
        <v>1614</v>
      </c>
      <c r="D3737" t="s">
        <v>4526</v>
      </c>
      <c r="E3737" t="s">
        <v>59</v>
      </c>
      <c r="F3737" t="b">
        <v>0</v>
      </c>
      <c r="G3737" t="s">
        <v>89</v>
      </c>
      <c r="H3737" s="1">
        <v>46066.875509259262</v>
      </c>
      <c r="I3737" t="b">
        <v>0</v>
      </c>
      <c r="J3737" t="b">
        <v>0</v>
      </c>
      <c r="K3737" t="s">
        <v>41</v>
      </c>
      <c r="L3737" t="s">
        <v>60</v>
      </c>
      <c r="M3737">
        <v>154000</v>
      </c>
      <c r="N3737"/>
      <c r="O3737" t="s">
        <v>272</v>
      </c>
    </row>
    <row r="3738" spans="1:16" x14ac:dyDescent="0.25">
      <c r="A3738" t="s">
        <v>5</v>
      </c>
      <c r="B3738" t="s">
        <v>10835</v>
      </c>
      <c r="C3738" t="s">
        <v>952</v>
      </c>
      <c r="D3738" t="s">
        <v>4346</v>
      </c>
      <c r="E3738" t="s">
        <v>88</v>
      </c>
      <c r="F3738" t="b">
        <v>0</v>
      </c>
      <c r="G3738" t="s">
        <v>65</v>
      </c>
      <c r="H3738" s="1">
        <v>46066.87604166667</v>
      </c>
      <c r="I3738" t="b">
        <v>1</v>
      </c>
      <c r="J3738" t="b">
        <v>1</v>
      </c>
      <c r="K3738" t="s">
        <v>41</v>
      </c>
      <c r="L3738" t="s">
        <v>74</v>
      </c>
      <c r="M3738"/>
      <c r="N3738">
        <v>85</v>
      </c>
      <c r="O3738" t="s">
        <v>10836</v>
      </c>
      <c r="P3738" t="s">
        <v>10837</v>
      </c>
    </row>
    <row r="3739" spans="1:16" x14ac:dyDescent="0.25">
      <c r="A3739" t="s">
        <v>1</v>
      </c>
      <c r="B3739" t="s">
        <v>10838</v>
      </c>
      <c r="C3739" t="s">
        <v>201</v>
      </c>
      <c r="D3739" t="s">
        <v>4526</v>
      </c>
      <c r="E3739" t="s">
        <v>59</v>
      </c>
      <c r="F3739" t="b">
        <v>0</v>
      </c>
      <c r="G3739" t="s">
        <v>77</v>
      </c>
      <c r="H3739" s="1">
        <v>46066.876122685193</v>
      </c>
      <c r="I3739" t="b">
        <v>1</v>
      </c>
      <c r="J3739" t="b">
        <v>1</v>
      </c>
      <c r="K3739" t="s">
        <v>41</v>
      </c>
      <c r="L3739" t="s">
        <v>74</v>
      </c>
      <c r="M3739"/>
      <c r="N3739">
        <v>60</v>
      </c>
      <c r="O3739" t="s">
        <v>7766</v>
      </c>
      <c r="P3739" t="s">
        <v>679</v>
      </c>
    </row>
    <row r="3740" spans="1:16" x14ac:dyDescent="0.25">
      <c r="A3740" t="s">
        <v>5</v>
      </c>
      <c r="B3740" t="s">
        <v>10835</v>
      </c>
      <c r="C3740" t="s">
        <v>952</v>
      </c>
      <c r="D3740" t="s">
        <v>4346</v>
      </c>
      <c r="E3740" t="s">
        <v>88</v>
      </c>
      <c r="F3740" t="b">
        <v>0</v>
      </c>
      <c r="G3740" t="s">
        <v>68</v>
      </c>
      <c r="H3740" s="1">
        <v>46066.876388888893</v>
      </c>
      <c r="I3740" t="b">
        <v>1</v>
      </c>
      <c r="J3740" t="b">
        <v>1</v>
      </c>
      <c r="K3740" t="s">
        <v>41</v>
      </c>
      <c r="L3740" t="s">
        <v>74</v>
      </c>
      <c r="M3740"/>
      <c r="N3740">
        <v>85</v>
      </c>
      <c r="O3740" t="s">
        <v>10836</v>
      </c>
      <c r="P3740" t="s">
        <v>10837</v>
      </c>
    </row>
    <row r="3741" spans="1:16" x14ac:dyDescent="0.25">
      <c r="A3741" t="s">
        <v>1</v>
      </c>
      <c r="B3741" t="s">
        <v>390</v>
      </c>
      <c r="C3741" t="s">
        <v>200</v>
      </c>
      <c r="D3741" t="s">
        <v>4346</v>
      </c>
      <c r="E3741" t="s">
        <v>88</v>
      </c>
      <c r="F3741" t="b">
        <v>0</v>
      </c>
      <c r="G3741" t="s">
        <v>73</v>
      </c>
      <c r="H3741" s="1">
        <v>46066.918009259258</v>
      </c>
      <c r="I3741" t="b">
        <v>0</v>
      </c>
      <c r="J3741" t="b">
        <v>0</v>
      </c>
      <c r="K3741" t="s">
        <v>41</v>
      </c>
      <c r="L3741" t="s">
        <v>74</v>
      </c>
      <c r="M3741"/>
      <c r="N3741">
        <v>87</v>
      </c>
      <c r="O3741" t="s">
        <v>10839</v>
      </c>
      <c r="P3741" t="s">
        <v>10840</v>
      </c>
    </row>
    <row r="3742" spans="1:16" x14ac:dyDescent="0.25">
      <c r="A3742" t="s">
        <v>7</v>
      </c>
      <c r="B3742" t="s">
        <v>10841</v>
      </c>
      <c r="C3742" t="s">
        <v>304</v>
      </c>
      <c r="D3742" t="s">
        <v>2360</v>
      </c>
      <c r="E3742" t="s">
        <v>59</v>
      </c>
      <c r="F3742" t="b">
        <v>0</v>
      </c>
      <c r="G3742" t="s">
        <v>77</v>
      </c>
      <c r="H3742" s="1">
        <v>46066.958564814813</v>
      </c>
      <c r="I3742" t="b">
        <v>0</v>
      </c>
      <c r="J3742" t="b">
        <v>0</v>
      </c>
      <c r="K3742" t="s">
        <v>41</v>
      </c>
      <c r="L3742" t="s">
        <v>60</v>
      </c>
      <c r="M3742">
        <v>106000</v>
      </c>
      <c r="N3742"/>
      <c r="O3742" t="s">
        <v>247</v>
      </c>
      <c r="P3742" t="s">
        <v>10842</v>
      </c>
    </row>
    <row r="3743" spans="1:16" x14ac:dyDescent="0.25">
      <c r="A3743" t="s">
        <v>1</v>
      </c>
      <c r="B3743" t="s">
        <v>4036</v>
      </c>
      <c r="C3743" t="s">
        <v>3092</v>
      </c>
      <c r="D3743" t="s">
        <v>4346</v>
      </c>
      <c r="E3743" t="s">
        <v>59</v>
      </c>
      <c r="F3743" t="b">
        <v>0</v>
      </c>
      <c r="G3743" t="s">
        <v>89</v>
      </c>
      <c r="H3743" s="1">
        <v>46066.959768518522</v>
      </c>
      <c r="I3743" t="b">
        <v>0</v>
      </c>
      <c r="J3743" t="b">
        <v>1</v>
      </c>
      <c r="K3743" t="s">
        <v>41</v>
      </c>
      <c r="L3743" t="s">
        <v>60</v>
      </c>
      <c r="M3743">
        <v>110000</v>
      </c>
      <c r="N3743"/>
      <c r="O3743" t="s">
        <v>10744</v>
      </c>
      <c r="P3743" t="s">
        <v>10843</v>
      </c>
    </row>
    <row r="3744" spans="1:16" x14ac:dyDescent="0.25">
      <c r="A3744" t="s">
        <v>7</v>
      </c>
      <c r="B3744" t="s">
        <v>10844</v>
      </c>
      <c r="C3744" t="s">
        <v>112</v>
      </c>
      <c r="D3744" t="s">
        <v>6176</v>
      </c>
      <c r="E3744" t="s">
        <v>59</v>
      </c>
      <c r="F3744" t="b">
        <v>0</v>
      </c>
      <c r="G3744" t="s">
        <v>65</v>
      </c>
      <c r="H3744" s="1">
        <v>46067.000081018523</v>
      </c>
      <c r="I3744" t="b">
        <v>0</v>
      </c>
      <c r="J3744" t="b">
        <v>0</v>
      </c>
      <c r="K3744" t="s">
        <v>41</v>
      </c>
      <c r="L3744" t="s">
        <v>60</v>
      </c>
      <c r="M3744">
        <v>115000</v>
      </c>
      <c r="N3744"/>
      <c r="O3744" t="s">
        <v>10845</v>
      </c>
      <c r="P3744" t="s">
        <v>10846</v>
      </c>
    </row>
    <row r="3745" spans="1:16" x14ac:dyDescent="0.25">
      <c r="A3745" t="s">
        <v>0</v>
      </c>
      <c r="B3745" t="s">
        <v>1268</v>
      </c>
      <c r="C3745" t="s">
        <v>999</v>
      </c>
      <c r="D3745" t="s">
        <v>2360</v>
      </c>
      <c r="E3745" t="s">
        <v>59</v>
      </c>
      <c r="F3745" t="b">
        <v>0</v>
      </c>
      <c r="G3745" t="s">
        <v>77</v>
      </c>
      <c r="H3745" s="1">
        <v>46067.000185185178</v>
      </c>
      <c r="I3745" t="b">
        <v>0</v>
      </c>
      <c r="J3745" t="b">
        <v>1</v>
      </c>
      <c r="K3745" t="s">
        <v>41</v>
      </c>
      <c r="L3745" t="s">
        <v>60</v>
      </c>
      <c r="M3745">
        <v>94350</v>
      </c>
      <c r="N3745"/>
      <c r="O3745" t="s">
        <v>1000</v>
      </c>
      <c r="P3745" t="s">
        <v>10847</v>
      </c>
    </row>
    <row r="3746" spans="1:16" x14ac:dyDescent="0.25">
      <c r="A3746" t="s">
        <v>0</v>
      </c>
      <c r="B3746" t="s">
        <v>1318</v>
      </c>
      <c r="C3746" t="s">
        <v>81</v>
      </c>
      <c r="D3746" t="s">
        <v>4526</v>
      </c>
      <c r="E3746" t="s">
        <v>88</v>
      </c>
      <c r="F3746" t="b">
        <v>0</v>
      </c>
      <c r="G3746" t="s">
        <v>77</v>
      </c>
      <c r="H3746" s="1">
        <v>46067.000231481477</v>
      </c>
      <c r="I3746" t="b">
        <v>0</v>
      </c>
      <c r="J3746" t="b">
        <v>1</v>
      </c>
      <c r="K3746" t="s">
        <v>41</v>
      </c>
      <c r="L3746" t="s">
        <v>74</v>
      </c>
      <c r="M3746"/>
      <c r="N3746">
        <v>128.5</v>
      </c>
      <c r="O3746" t="s">
        <v>166</v>
      </c>
      <c r="P3746" t="s">
        <v>10848</v>
      </c>
    </row>
    <row r="3747" spans="1:16" x14ac:dyDescent="0.25">
      <c r="A3747" t="s">
        <v>2</v>
      </c>
      <c r="B3747" t="s">
        <v>10849</v>
      </c>
      <c r="C3747" t="s">
        <v>81</v>
      </c>
      <c r="D3747" t="s">
        <v>4673</v>
      </c>
      <c r="E3747" t="s">
        <v>59</v>
      </c>
      <c r="F3747" t="b">
        <v>0</v>
      </c>
      <c r="G3747" t="s">
        <v>77</v>
      </c>
      <c r="H3747" s="1">
        <v>46067.000254629631</v>
      </c>
      <c r="I3747" t="b">
        <v>0</v>
      </c>
      <c r="J3747" t="b">
        <v>1</v>
      </c>
      <c r="K3747" t="s">
        <v>41</v>
      </c>
      <c r="L3747" t="s">
        <v>60</v>
      </c>
      <c r="M3747">
        <v>225000</v>
      </c>
      <c r="N3747"/>
      <c r="O3747" t="s">
        <v>3740</v>
      </c>
      <c r="P3747" t="s">
        <v>235</v>
      </c>
    </row>
    <row r="3748" spans="1:16" x14ac:dyDescent="0.25">
      <c r="A3748" t="s">
        <v>3</v>
      </c>
      <c r="B3748" t="s">
        <v>10850</v>
      </c>
      <c r="C3748" t="s">
        <v>1336</v>
      </c>
      <c r="D3748" t="s">
        <v>155</v>
      </c>
      <c r="E3748" t="s">
        <v>59</v>
      </c>
      <c r="F3748" t="b">
        <v>0</v>
      </c>
      <c r="G3748" t="s">
        <v>77</v>
      </c>
      <c r="H3748" s="1">
        <v>46067.000277777777</v>
      </c>
      <c r="I3748" t="b">
        <v>1</v>
      </c>
      <c r="J3748" t="b">
        <v>0</v>
      </c>
      <c r="K3748" t="s">
        <v>41</v>
      </c>
      <c r="L3748" t="s">
        <v>60</v>
      </c>
      <c r="M3748">
        <v>100000</v>
      </c>
      <c r="N3748"/>
      <c r="O3748" t="s">
        <v>155</v>
      </c>
      <c r="P3748" t="s">
        <v>10851</v>
      </c>
    </row>
    <row r="3749" spans="1:16" x14ac:dyDescent="0.25">
      <c r="A3749" t="s">
        <v>3</v>
      </c>
      <c r="B3749" t="s">
        <v>10852</v>
      </c>
      <c r="C3749" t="s">
        <v>172</v>
      </c>
      <c r="D3749" t="s">
        <v>4346</v>
      </c>
      <c r="E3749" t="s">
        <v>59</v>
      </c>
      <c r="F3749" t="b">
        <v>0</v>
      </c>
      <c r="G3749" t="s">
        <v>68</v>
      </c>
      <c r="H3749" s="1">
        <v>46067.000405092593</v>
      </c>
      <c r="I3749" t="b">
        <v>0</v>
      </c>
      <c r="J3749" t="b">
        <v>1</v>
      </c>
      <c r="K3749" t="s">
        <v>41</v>
      </c>
      <c r="L3749" t="s">
        <v>60</v>
      </c>
      <c r="M3749">
        <v>124500</v>
      </c>
      <c r="N3749"/>
      <c r="O3749" t="s">
        <v>10853</v>
      </c>
      <c r="P3749" t="s">
        <v>1409</v>
      </c>
    </row>
    <row r="3750" spans="1:16" x14ac:dyDescent="0.25">
      <c r="A3750" t="s">
        <v>3</v>
      </c>
      <c r="B3750" t="s">
        <v>5947</v>
      </c>
      <c r="C3750" t="s">
        <v>76</v>
      </c>
      <c r="D3750" t="s">
        <v>584</v>
      </c>
      <c r="E3750" t="s">
        <v>72</v>
      </c>
      <c r="F3750" t="b">
        <v>1</v>
      </c>
      <c r="G3750" t="s">
        <v>33</v>
      </c>
      <c r="H3750" s="1">
        <v>46067.004861111112</v>
      </c>
      <c r="I3750" t="b">
        <v>0</v>
      </c>
      <c r="J3750" t="b">
        <v>0</v>
      </c>
      <c r="K3750" t="s">
        <v>33</v>
      </c>
      <c r="L3750" t="s">
        <v>74</v>
      </c>
      <c r="M3750"/>
      <c r="N3750">
        <v>25</v>
      </c>
      <c r="O3750" t="s">
        <v>584</v>
      </c>
      <c r="P3750" t="s">
        <v>2175</v>
      </c>
    </row>
    <row r="3751" spans="1:16" x14ac:dyDescent="0.25">
      <c r="A3751" t="s">
        <v>3</v>
      </c>
      <c r="B3751" t="s">
        <v>5002</v>
      </c>
      <c r="C3751" t="s">
        <v>76</v>
      </c>
      <c r="D3751" t="s">
        <v>584</v>
      </c>
      <c r="E3751" t="s">
        <v>72</v>
      </c>
      <c r="F3751" t="b">
        <v>1</v>
      </c>
      <c r="G3751" t="s">
        <v>33</v>
      </c>
      <c r="H3751" s="1">
        <v>46067.004861111112</v>
      </c>
      <c r="I3751" t="b">
        <v>0</v>
      </c>
      <c r="J3751" t="b">
        <v>0</v>
      </c>
      <c r="K3751" t="s">
        <v>33</v>
      </c>
      <c r="L3751" t="s">
        <v>74</v>
      </c>
      <c r="M3751"/>
      <c r="N3751">
        <v>25</v>
      </c>
      <c r="O3751" t="s">
        <v>584</v>
      </c>
      <c r="P3751" t="s">
        <v>673</v>
      </c>
    </row>
    <row r="3752" spans="1:16" x14ac:dyDescent="0.25">
      <c r="A3752" t="s">
        <v>0</v>
      </c>
      <c r="B3752" t="s">
        <v>130</v>
      </c>
      <c r="C3752" t="s">
        <v>2736</v>
      </c>
      <c r="D3752" t="s">
        <v>584</v>
      </c>
      <c r="E3752" t="s">
        <v>72</v>
      </c>
      <c r="F3752" t="b">
        <v>0</v>
      </c>
      <c r="G3752" t="s">
        <v>25</v>
      </c>
      <c r="H3752" s="1">
        <v>46067.004976851851</v>
      </c>
      <c r="I3752" t="b">
        <v>0</v>
      </c>
      <c r="J3752" t="b">
        <v>0</v>
      </c>
      <c r="K3752" t="s">
        <v>25</v>
      </c>
      <c r="L3752" t="s">
        <v>74</v>
      </c>
      <c r="M3752"/>
      <c r="N3752">
        <v>25</v>
      </c>
      <c r="O3752" t="s">
        <v>1197</v>
      </c>
      <c r="P3752" t="s">
        <v>4823</v>
      </c>
    </row>
    <row r="3753" spans="1:16" x14ac:dyDescent="0.25">
      <c r="A3753" t="s">
        <v>3</v>
      </c>
      <c r="B3753" t="s">
        <v>4688</v>
      </c>
      <c r="C3753" t="s">
        <v>76</v>
      </c>
      <c r="D3753" t="s">
        <v>584</v>
      </c>
      <c r="E3753" t="s">
        <v>72</v>
      </c>
      <c r="F3753" t="b">
        <v>1</v>
      </c>
      <c r="G3753" t="s">
        <v>29</v>
      </c>
      <c r="H3753" s="1">
        <v>46067.005601851852</v>
      </c>
      <c r="I3753" t="b">
        <v>0</v>
      </c>
      <c r="J3753" t="b">
        <v>0</v>
      </c>
      <c r="K3753" t="s">
        <v>29</v>
      </c>
      <c r="L3753" t="s">
        <v>74</v>
      </c>
      <c r="M3753"/>
      <c r="N3753">
        <v>25</v>
      </c>
      <c r="O3753" t="s">
        <v>584</v>
      </c>
      <c r="P3753" t="s">
        <v>3201</v>
      </c>
    </row>
    <row r="3754" spans="1:16" x14ac:dyDescent="0.25">
      <c r="A3754" t="s">
        <v>7</v>
      </c>
      <c r="B3754" t="s">
        <v>1478</v>
      </c>
      <c r="C3754" t="s">
        <v>81</v>
      </c>
      <c r="D3754" t="s">
        <v>4526</v>
      </c>
      <c r="E3754" t="s">
        <v>59</v>
      </c>
      <c r="F3754" t="b">
        <v>0</v>
      </c>
      <c r="G3754" t="s">
        <v>77</v>
      </c>
      <c r="H3754" s="1">
        <v>46067.041898148149</v>
      </c>
      <c r="I3754" t="b">
        <v>1</v>
      </c>
      <c r="J3754" t="b">
        <v>0</v>
      </c>
      <c r="K3754" t="s">
        <v>41</v>
      </c>
      <c r="L3754" t="s">
        <v>60</v>
      </c>
      <c r="M3754">
        <v>200500</v>
      </c>
      <c r="N3754"/>
      <c r="O3754" t="s">
        <v>1323</v>
      </c>
      <c r="P3754" t="s">
        <v>3355</v>
      </c>
    </row>
    <row r="3755" spans="1:16" x14ac:dyDescent="0.25">
      <c r="A3755" t="s">
        <v>0</v>
      </c>
      <c r="B3755" t="s">
        <v>2122</v>
      </c>
      <c r="C3755" t="s">
        <v>1240</v>
      </c>
      <c r="D3755" t="s">
        <v>4526</v>
      </c>
      <c r="E3755" t="s">
        <v>59</v>
      </c>
      <c r="F3755" t="b">
        <v>0</v>
      </c>
      <c r="G3755" t="s">
        <v>68</v>
      </c>
      <c r="H3755" s="1">
        <v>46067.042071759257</v>
      </c>
      <c r="I3755" t="b">
        <v>0</v>
      </c>
      <c r="J3755" t="b">
        <v>1</v>
      </c>
      <c r="K3755" t="s">
        <v>41</v>
      </c>
      <c r="L3755" t="s">
        <v>60</v>
      </c>
      <c r="M3755">
        <v>66000</v>
      </c>
      <c r="N3755"/>
      <c r="O3755" t="s">
        <v>10854</v>
      </c>
      <c r="P3755" t="s">
        <v>2363</v>
      </c>
    </row>
    <row r="3756" spans="1:16" x14ac:dyDescent="0.25">
      <c r="A3756" t="s">
        <v>6</v>
      </c>
      <c r="B3756" t="s">
        <v>10855</v>
      </c>
      <c r="C3756" t="s">
        <v>500</v>
      </c>
      <c r="D3756" t="s">
        <v>4346</v>
      </c>
      <c r="E3756" t="s">
        <v>59</v>
      </c>
      <c r="F3756" t="b">
        <v>0</v>
      </c>
      <c r="G3756" t="s">
        <v>13</v>
      </c>
      <c r="H3756" s="1">
        <v>46067.043668981481</v>
      </c>
      <c r="I3756" t="b">
        <v>0</v>
      </c>
      <c r="J3756" t="b">
        <v>0</v>
      </c>
      <c r="K3756" t="s">
        <v>13</v>
      </c>
      <c r="L3756" t="s">
        <v>60</v>
      </c>
      <c r="M3756">
        <v>212500</v>
      </c>
      <c r="N3756"/>
      <c r="O3756" t="s">
        <v>435</v>
      </c>
      <c r="P3756" t="s">
        <v>1565</v>
      </c>
    </row>
    <row r="3757" spans="1:16" x14ac:dyDescent="0.25">
      <c r="A3757" t="s">
        <v>2</v>
      </c>
      <c r="B3757" t="s">
        <v>10856</v>
      </c>
      <c r="C3757" t="s">
        <v>81</v>
      </c>
      <c r="D3757" t="s">
        <v>4526</v>
      </c>
      <c r="E3757" t="s">
        <v>59</v>
      </c>
      <c r="F3757" t="b">
        <v>0</v>
      </c>
      <c r="G3757" t="s">
        <v>77</v>
      </c>
      <c r="H3757" s="1">
        <v>46067.125277777777</v>
      </c>
      <c r="I3757" t="b">
        <v>0</v>
      </c>
      <c r="J3757" t="b">
        <v>1</v>
      </c>
      <c r="K3757" t="s">
        <v>41</v>
      </c>
      <c r="L3757" t="s">
        <v>60</v>
      </c>
      <c r="M3757">
        <v>237500</v>
      </c>
      <c r="N3757"/>
      <c r="O3757" t="s">
        <v>5731</v>
      </c>
      <c r="P3757" t="s">
        <v>1033</v>
      </c>
    </row>
    <row r="3758" spans="1:16" x14ac:dyDescent="0.25">
      <c r="A3758" t="s">
        <v>2</v>
      </c>
      <c r="B3758" t="s">
        <v>10857</v>
      </c>
      <c r="C3758" t="s">
        <v>81</v>
      </c>
      <c r="D3758" t="s">
        <v>4526</v>
      </c>
      <c r="E3758" t="s">
        <v>59</v>
      </c>
      <c r="F3758" t="b">
        <v>0</v>
      </c>
      <c r="G3758" t="s">
        <v>77</v>
      </c>
      <c r="H3758" s="1">
        <v>46067.125277777777</v>
      </c>
      <c r="I3758" t="b">
        <v>0</v>
      </c>
      <c r="J3758" t="b">
        <v>1</v>
      </c>
      <c r="K3758" t="s">
        <v>41</v>
      </c>
      <c r="L3758" t="s">
        <v>60</v>
      </c>
      <c r="M3758">
        <v>209500</v>
      </c>
      <c r="N3758"/>
      <c r="O3758" t="s">
        <v>5731</v>
      </c>
      <c r="P3758" t="s">
        <v>1033</v>
      </c>
    </row>
    <row r="3759" spans="1:16" x14ac:dyDescent="0.25">
      <c r="A3759" t="s">
        <v>0</v>
      </c>
      <c r="B3759" t="s">
        <v>10858</v>
      </c>
      <c r="C3759" t="s">
        <v>190</v>
      </c>
      <c r="D3759" t="s">
        <v>2360</v>
      </c>
      <c r="E3759" t="s">
        <v>59</v>
      </c>
      <c r="F3759" t="b">
        <v>0</v>
      </c>
      <c r="G3759" t="s">
        <v>73</v>
      </c>
      <c r="H3759" s="1">
        <v>46067.250393518523</v>
      </c>
      <c r="I3759" t="b">
        <v>0</v>
      </c>
      <c r="J3759" t="b">
        <v>0</v>
      </c>
      <c r="K3759" t="s">
        <v>41</v>
      </c>
      <c r="L3759" t="s">
        <v>60</v>
      </c>
      <c r="M3759">
        <v>52500</v>
      </c>
      <c r="N3759"/>
      <c r="O3759" t="s">
        <v>2507</v>
      </c>
      <c r="P3759" t="s">
        <v>1482</v>
      </c>
    </row>
    <row r="3760" spans="1:16" x14ac:dyDescent="0.25">
      <c r="A3760" t="s">
        <v>0</v>
      </c>
      <c r="B3760" t="s">
        <v>10859</v>
      </c>
      <c r="C3760" t="s">
        <v>3413</v>
      </c>
      <c r="D3760" t="s">
        <v>2360</v>
      </c>
      <c r="E3760" t="s">
        <v>59</v>
      </c>
      <c r="F3760" t="b">
        <v>0</v>
      </c>
      <c r="G3760" t="s">
        <v>68</v>
      </c>
      <c r="H3760" s="1">
        <v>46067.250439814823</v>
      </c>
      <c r="I3760" t="b">
        <v>0</v>
      </c>
      <c r="J3760" t="b">
        <v>1</v>
      </c>
      <c r="K3760" t="s">
        <v>41</v>
      </c>
      <c r="L3760" t="s">
        <v>60</v>
      </c>
      <c r="M3760">
        <v>85837.5</v>
      </c>
      <c r="N3760"/>
      <c r="O3760" t="s">
        <v>5408</v>
      </c>
      <c r="P3760" t="s">
        <v>5409</v>
      </c>
    </row>
    <row r="3761" spans="1:16" x14ac:dyDescent="0.25">
      <c r="A3761" t="s">
        <v>0</v>
      </c>
      <c r="B3761" t="s">
        <v>10859</v>
      </c>
      <c r="C3761" t="s">
        <v>172</v>
      </c>
      <c r="D3761" t="s">
        <v>2360</v>
      </c>
      <c r="E3761" t="s">
        <v>59</v>
      </c>
      <c r="F3761" t="b">
        <v>0</v>
      </c>
      <c r="G3761" t="s">
        <v>68</v>
      </c>
      <c r="H3761" s="1">
        <v>46067.250787037039</v>
      </c>
      <c r="I3761" t="b">
        <v>0</v>
      </c>
      <c r="J3761" t="b">
        <v>1</v>
      </c>
      <c r="K3761" t="s">
        <v>41</v>
      </c>
      <c r="L3761" t="s">
        <v>60</v>
      </c>
      <c r="M3761">
        <v>85837.5</v>
      </c>
      <c r="N3761"/>
      <c r="O3761" t="s">
        <v>5408</v>
      </c>
      <c r="P3761" t="s">
        <v>5409</v>
      </c>
    </row>
    <row r="3762" spans="1:16" x14ac:dyDescent="0.25">
      <c r="A3762" t="s">
        <v>7</v>
      </c>
      <c r="B3762" t="s">
        <v>10860</v>
      </c>
      <c r="C3762" t="s">
        <v>1614</v>
      </c>
      <c r="D3762" t="s">
        <v>4526</v>
      </c>
      <c r="E3762" t="s">
        <v>59</v>
      </c>
      <c r="F3762" t="b">
        <v>0</v>
      </c>
      <c r="G3762" t="s">
        <v>89</v>
      </c>
      <c r="H3762" s="1">
        <v>46067.333819444437</v>
      </c>
      <c r="I3762" t="b">
        <v>0</v>
      </c>
      <c r="J3762" t="b">
        <v>1</v>
      </c>
      <c r="K3762" t="s">
        <v>41</v>
      </c>
      <c r="L3762" t="s">
        <v>60</v>
      </c>
      <c r="M3762">
        <v>173160</v>
      </c>
      <c r="N3762"/>
      <c r="O3762" t="s">
        <v>593</v>
      </c>
      <c r="P3762" t="s">
        <v>10861</v>
      </c>
    </row>
    <row r="3763" spans="1:16" x14ac:dyDescent="0.25">
      <c r="A3763" t="s">
        <v>0</v>
      </c>
      <c r="B3763" t="s">
        <v>10862</v>
      </c>
      <c r="C3763" t="s">
        <v>543</v>
      </c>
      <c r="D3763" t="s">
        <v>4526</v>
      </c>
      <c r="E3763" t="s">
        <v>59</v>
      </c>
      <c r="F3763" t="b">
        <v>0</v>
      </c>
      <c r="G3763" t="s">
        <v>77</v>
      </c>
      <c r="H3763" s="1">
        <v>46067.334432870368</v>
      </c>
      <c r="I3763" t="b">
        <v>0</v>
      </c>
      <c r="J3763" t="b">
        <v>1</v>
      </c>
      <c r="K3763" t="s">
        <v>41</v>
      </c>
      <c r="L3763" t="s">
        <v>60</v>
      </c>
      <c r="M3763">
        <v>113150</v>
      </c>
      <c r="N3763"/>
      <c r="O3763" t="s">
        <v>4831</v>
      </c>
      <c r="P3763" t="s">
        <v>10863</v>
      </c>
    </row>
    <row r="3764" spans="1:16" x14ac:dyDescent="0.25">
      <c r="A3764" t="s">
        <v>5</v>
      </c>
      <c r="B3764" t="s">
        <v>10864</v>
      </c>
      <c r="C3764" t="s">
        <v>955</v>
      </c>
      <c r="D3764" t="s">
        <v>4346</v>
      </c>
      <c r="E3764" t="s">
        <v>59</v>
      </c>
      <c r="F3764" t="b">
        <v>0</v>
      </c>
      <c r="G3764" t="s">
        <v>13</v>
      </c>
      <c r="H3764" s="1">
        <v>46067.335381944453</v>
      </c>
      <c r="I3764" t="b">
        <v>1</v>
      </c>
      <c r="J3764" t="b">
        <v>0</v>
      </c>
      <c r="K3764" t="s">
        <v>13</v>
      </c>
      <c r="L3764" t="s">
        <v>60</v>
      </c>
      <c r="M3764">
        <v>181000</v>
      </c>
      <c r="N3764"/>
      <c r="O3764" t="s">
        <v>5225</v>
      </c>
      <c r="P3764" t="s">
        <v>10865</v>
      </c>
    </row>
    <row r="3765" spans="1:16" x14ac:dyDescent="0.25">
      <c r="A3765" t="s">
        <v>0</v>
      </c>
      <c r="B3765" t="s">
        <v>10866</v>
      </c>
      <c r="C3765" t="s">
        <v>716</v>
      </c>
      <c r="D3765" t="s">
        <v>4697</v>
      </c>
      <c r="E3765" t="s">
        <v>59</v>
      </c>
      <c r="F3765" t="b">
        <v>0</v>
      </c>
      <c r="G3765" t="s">
        <v>63</v>
      </c>
      <c r="H3765" s="1">
        <v>46067.33697916667</v>
      </c>
      <c r="I3765" t="b">
        <v>0</v>
      </c>
      <c r="J3765" t="b">
        <v>1</v>
      </c>
      <c r="K3765" t="s">
        <v>41</v>
      </c>
      <c r="L3765" t="s">
        <v>60</v>
      </c>
      <c r="M3765">
        <v>54900</v>
      </c>
      <c r="N3765"/>
      <c r="O3765" t="s">
        <v>2819</v>
      </c>
      <c r="P3765" t="s">
        <v>10867</v>
      </c>
    </row>
    <row r="3766" spans="1:16" x14ac:dyDescent="0.25">
      <c r="A3766" t="s">
        <v>8</v>
      </c>
      <c r="B3766" t="s">
        <v>10868</v>
      </c>
      <c r="C3766" t="s">
        <v>201</v>
      </c>
      <c r="D3766" t="s">
        <v>4526</v>
      </c>
      <c r="E3766" t="s">
        <v>59</v>
      </c>
      <c r="F3766" t="b">
        <v>0</v>
      </c>
      <c r="G3766" t="s">
        <v>77</v>
      </c>
      <c r="H3766" s="1">
        <v>46067.375671296293</v>
      </c>
      <c r="I3766" t="b">
        <v>0</v>
      </c>
      <c r="J3766" t="b">
        <v>0</v>
      </c>
      <c r="K3766" t="s">
        <v>41</v>
      </c>
      <c r="L3766" t="s">
        <v>74</v>
      </c>
      <c r="M3766"/>
      <c r="N3766">
        <v>35.299999999999997</v>
      </c>
      <c r="O3766" t="s">
        <v>4094</v>
      </c>
      <c r="P3766" t="s">
        <v>10869</v>
      </c>
    </row>
    <row r="3767" spans="1:16" x14ac:dyDescent="0.25">
      <c r="A3767" t="s">
        <v>1</v>
      </c>
      <c r="B3767" t="s">
        <v>8131</v>
      </c>
      <c r="C3767" t="s">
        <v>237</v>
      </c>
      <c r="D3767" t="s">
        <v>4526</v>
      </c>
      <c r="E3767" t="s">
        <v>59</v>
      </c>
      <c r="F3767" t="b">
        <v>0</v>
      </c>
      <c r="G3767" t="s">
        <v>89</v>
      </c>
      <c r="H3767" s="1">
        <v>46067.376342592594</v>
      </c>
      <c r="I3767" t="b">
        <v>0</v>
      </c>
      <c r="J3767" t="b">
        <v>0</v>
      </c>
      <c r="K3767" t="s">
        <v>41</v>
      </c>
      <c r="L3767" t="s">
        <v>60</v>
      </c>
      <c r="M3767">
        <v>156000</v>
      </c>
      <c r="N3767"/>
      <c r="O3767" t="s">
        <v>3733</v>
      </c>
      <c r="P3767" t="s">
        <v>8132</v>
      </c>
    </row>
    <row r="3768" spans="1:16" x14ac:dyDescent="0.25">
      <c r="A3768" t="s">
        <v>2</v>
      </c>
      <c r="B3768" t="s">
        <v>1811</v>
      </c>
      <c r="C3768" t="s">
        <v>10870</v>
      </c>
      <c r="D3768" t="s">
        <v>4531</v>
      </c>
      <c r="E3768" t="s">
        <v>59</v>
      </c>
      <c r="F3768" t="b">
        <v>0</v>
      </c>
      <c r="G3768" t="s">
        <v>4666</v>
      </c>
      <c r="H3768" s="1">
        <v>46067.383252314823</v>
      </c>
      <c r="I3768" t="b">
        <v>0</v>
      </c>
      <c r="J3768" t="b">
        <v>0</v>
      </c>
      <c r="K3768" t="s">
        <v>4666</v>
      </c>
      <c r="L3768" t="s">
        <v>60</v>
      </c>
      <c r="M3768">
        <v>700000</v>
      </c>
      <c r="N3768"/>
      <c r="O3768" t="s">
        <v>2378</v>
      </c>
      <c r="P3768" t="s">
        <v>10871</v>
      </c>
    </row>
    <row r="3769" spans="1:16" x14ac:dyDescent="0.25">
      <c r="A3769" t="s">
        <v>3</v>
      </c>
      <c r="B3769" t="s">
        <v>2368</v>
      </c>
      <c r="C3769" t="s">
        <v>114</v>
      </c>
      <c r="D3769" t="s">
        <v>2360</v>
      </c>
      <c r="E3769" t="s">
        <v>59</v>
      </c>
      <c r="F3769" t="b">
        <v>0</v>
      </c>
      <c r="G3769" t="s">
        <v>77</v>
      </c>
      <c r="H3769" s="1">
        <v>46067.416990740741</v>
      </c>
      <c r="I3769" t="b">
        <v>0</v>
      </c>
      <c r="J3769" t="b">
        <v>1</v>
      </c>
      <c r="K3769" t="s">
        <v>41</v>
      </c>
      <c r="L3769" t="s">
        <v>60</v>
      </c>
      <c r="M3769">
        <v>85000</v>
      </c>
      <c r="N3769"/>
      <c r="O3769" t="s">
        <v>10872</v>
      </c>
      <c r="P3769" t="s">
        <v>2363</v>
      </c>
    </row>
    <row r="3770" spans="1:16" x14ac:dyDescent="0.25">
      <c r="A3770" t="s">
        <v>2</v>
      </c>
      <c r="B3770" t="s">
        <v>6406</v>
      </c>
      <c r="C3770" t="s">
        <v>1371</v>
      </c>
      <c r="D3770" t="s">
        <v>2360</v>
      </c>
      <c r="E3770" t="s">
        <v>72</v>
      </c>
      <c r="F3770" t="b">
        <v>0</v>
      </c>
      <c r="G3770" t="s">
        <v>77</v>
      </c>
      <c r="H3770" s="1">
        <v>46067.417337962957</v>
      </c>
      <c r="I3770" t="b">
        <v>0</v>
      </c>
      <c r="J3770" t="b">
        <v>1</v>
      </c>
      <c r="K3770" t="s">
        <v>41</v>
      </c>
      <c r="L3770" t="s">
        <v>60</v>
      </c>
      <c r="M3770">
        <v>175500</v>
      </c>
      <c r="N3770"/>
      <c r="O3770" t="s">
        <v>424</v>
      </c>
      <c r="P3770" t="s">
        <v>10873</v>
      </c>
    </row>
    <row r="3771" spans="1:16" x14ac:dyDescent="0.25">
      <c r="A3771" t="s">
        <v>1</v>
      </c>
      <c r="B3771" t="s">
        <v>10874</v>
      </c>
      <c r="C3771" t="s">
        <v>422</v>
      </c>
      <c r="D3771" t="s">
        <v>4346</v>
      </c>
      <c r="E3771" t="s">
        <v>59</v>
      </c>
      <c r="F3771" t="b">
        <v>0</v>
      </c>
      <c r="G3771" t="s">
        <v>68</v>
      </c>
      <c r="H3771" s="1">
        <v>46067.417916666673</v>
      </c>
      <c r="I3771" t="b">
        <v>0</v>
      </c>
      <c r="J3771" t="b">
        <v>1</v>
      </c>
      <c r="K3771" t="s">
        <v>41</v>
      </c>
      <c r="L3771" t="s">
        <v>60</v>
      </c>
      <c r="M3771">
        <v>200250</v>
      </c>
      <c r="N3771"/>
      <c r="O3771" t="s">
        <v>1926</v>
      </c>
      <c r="P3771" t="s">
        <v>10875</v>
      </c>
    </row>
    <row r="3772" spans="1:16" x14ac:dyDescent="0.25">
      <c r="A3772" t="s">
        <v>7</v>
      </c>
      <c r="B3772" t="s">
        <v>7</v>
      </c>
      <c r="C3772" t="s">
        <v>837</v>
      </c>
      <c r="D3772" t="s">
        <v>10876</v>
      </c>
      <c r="E3772" t="s">
        <v>59</v>
      </c>
      <c r="F3772" t="b">
        <v>0</v>
      </c>
      <c r="G3772" t="s">
        <v>65</v>
      </c>
      <c r="H3772" s="1">
        <v>46067.458402777767</v>
      </c>
      <c r="I3772" t="b">
        <v>1</v>
      </c>
      <c r="J3772" t="b">
        <v>1</v>
      </c>
      <c r="K3772" t="s">
        <v>41</v>
      </c>
      <c r="L3772" t="s">
        <v>60</v>
      </c>
      <c r="M3772">
        <v>137500</v>
      </c>
      <c r="N3772"/>
      <c r="O3772" t="s">
        <v>4195</v>
      </c>
      <c r="P3772" t="s">
        <v>10877</v>
      </c>
    </row>
    <row r="3773" spans="1:16" x14ac:dyDescent="0.25">
      <c r="A3773" t="s">
        <v>2</v>
      </c>
      <c r="B3773" t="s">
        <v>10878</v>
      </c>
      <c r="C3773" t="s">
        <v>998</v>
      </c>
      <c r="D3773" t="s">
        <v>4847</v>
      </c>
      <c r="E3773" t="s">
        <v>59</v>
      </c>
      <c r="F3773" t="b">
        <v>0</v>
      </c>
      <c r="G3773" t="s">
        <v>65</v>
      </c>
      <c r="H3773" s="1">
        <v>46067.458912037036</v>
      </c>
      <c r="I3773" t="b">
        <v>0</v>
      </c>
      <c r="J3773" t="b">
        <v>1</v>
      </c>
      <c r="K3773" t="s">
        <v>41</v>
      </c>
      <c r="L3773" t="s">
        <v>60</v>
      </c>
      <c r="M3773">
        <v>177500</v>
      </c>
      <c r="N3773"/>
      <c r="O3773" t="s">
        <v>4314</v>
      </c>
      <c r="P3773" t="s">
        <v>10879</v>
      </c>
    </row>
    <row r="3774" spans="1:16" x14ac:dyDescent="0.25">
      <c r="A3774" t="s">
        <v>1</v>
      </c>
      <c r="B3774" t="s">
        <v>1</v>
      </c>
      <c r="C3774" t="s">
        <v>10880</v>
      </c>
      <c r="D3774" t="s">
        <v>4587</v>
      </c>
      <c r="E3774" t="s">
        <v>59</v>
      </c>
      <c r="F3774" t="b">
        <v>0</v>
      </c>
      <c r="G3774" t="s">
        <v>77</v>
      </c>
      <c r="H3774" s="1">
        <v>46067.459328703713</v>
      </c>
      <c r="I3774" t="b">
        <v>0</v>
      </c>
      <c r="J3774" t="b">
        <v>1</v>
      </c>
      <c r="K3774" t="s">
        <v>41</v>
      </c>
      <c r="L3774" t="s">
        <v>60</v>
      </c>
      <c r="M3774">
        <v>135000</v>
      </c>
      <c r="N3774"/>
      <c r="O3774" t="s">
        <v>3365</v>
      </c>
      <c r="P3774" t="s">
        <v>10881</v>
      </c>
    </row>
    <row r="3775" spans="1:16" x14ac:dyDescent="0.25">
      <c r="A3775" t="s">
        <v>0</v>
      </c>
      <c r="B3775" t="s">
        <v>10702</v>
      </c>
      <c r="C3775" t="s">
        <v>10882</v>
      </c>
      <c r="D3775" t="s">
        <v>4587</v>
      </c>
      <c r="E3775" t="s">
        <v>59</v>
      </c>
      <c r="F3775" t="b">
        <v>0</v>
      </c>
      <c r="G3775" t="s">
        <v>65</v>
      </c>
      <c r="H3775" s="1">
        <v>46067.500092592592</v>
      </c>
      <c r="I3775" t="b">
        <v>0</v>
      </c>
      <c r="J3775" t="b">
        <v>1</v>
      </c>
      <c r="K3775" t="s">
        <v>41</v>
      </c>
      <c r="L3775" t="s">
        <v>60</v>
      </c>
      <c r="M3775">
        <v>105000</v>
      </c>
      <c r="N3775"/>
      <c r="O3775" t="s">
        <v>10703</v>
      </c>
      <c r="P3775" t="s">
        <v>219</v>
      </c>
    </row>
    <row r="3776" spans="1:16" x14ac:dyDescent="0.25">
      <c r="A3776" t="s">
        <v>0</v>
      </c>
      <c r="B3776" t="s">
        <v>1271</v>
      </c>
      <c r="C3776" t="s">
        <v>5131</v>
      </c>
      <c r="D3776" t="s">
        <v>4569</v>
      </c>
      <c r="E3776" t="s">
        <v>72</v>
      </c>
      <c r="F3776" t="b">
        <v>0</v>
      </c>
      <c r="G3776" t="s">
        <v>65</v>
      </c>
      <c r="H3776" s="1">
        <v>46067.500150462962</v>
      </c>
      <c r="I3776" t="b">
        <v>1</v>
      </c>
      <c r="J3776" t="b">
        <v>0</v>
      </c>
      <c r="K3776" t="s">
        <v>41</v>
      </c>
      <c r="L3776" t="s">
        <v>74</v>
      </c>
      <c r="M3776"/>
      <c r="N3776">
        <v>44</v>
      </c>
      <c r="O3776" t="s">
        <v>6382</v>
      </c>
      <c r="P3776" t="s">
        <v>683</v>
      </c>
    </row>
    <row r="3777" spans="1:16" x14ac:dyDescent="0.25">
      <c r="A3777" t="s">
        <v>0</v>
      </c>
      <c r="B3777" t="s">
        <v>10883</v>
      </c>
      <c r="C3777" t="s">
        <v>514</v>
      </c>
      <c r="D3777" t="s">
        <v>4630</v>
      </c>
      <c r="E3777" t="s">
        <v>88</v>
      </c>
      <c r="F3777" t="b">
        <v>0</v>
      </c>
      <c r="G3777" t="s">
        <v>77</v>
      </c>
      <c r="H3777" s="1">
        <v>46067.500324074077</v>
      </c>
      <c r="I3777" t="b">
        <v>1</v>
      </c>
      <c r="J3777" t="b">
        <v>1</v>
      </c>
      <c r="K3777" t="s">
        <v>41</v>
      </c>
      <c r="L3777" t="s">
        <v>74</v>
      </c>
      <c r="M3777"/>
      <c r="N3777">
        <v>77.5</v>
      </c>
      <c r="O3777" t="s">
        <v>351</v>
      </c>
    </row>
    <row r="3778" spans="1:16" x14ac:dyDescent="0.25">
      <c r="A3778" t="s">
        <v>1</v>
      </c>
      <c r="B3778" t="s">
        <v>10884</v>
      </c>
      <c r="C3778" t="s">
        <v>695</v>
      </c>
      <c r="D3778" t="s">
        <v>4526</v>
      </c>
      <c r="E3778" t="s">
        <v>59</v>
      </c>
      <c r="F3778" t="b">
        <v>0</v>
      </c>
      <c r="G3778" t="s">
        <v>77</v>
      </c>
      <c r="H3778" s="1">
        <v>46067.501099537039</v>
      </c>
      <c r="I3778" t="b">
        <v>0</v>
      </c>
      <c r="J3778" t="b">
        <v>1</v>
      </c>
      <c r="K3778" t="s">
        <v>41</v>
      </c>
      <c r="L3778" t="s">
        <v>60</v>
      </c>
      <c r="M3778">
        <v>158000</v>
      </c>
      <c r="N3778"/>
      <c r="O3778" t="s">
        <v>1386</v>
      </c>
      <c r="P3778" t="s">
        <v>10885</v>
      </c>
    </row>
    <row r="3779" spans="1:16" x14ac:dyDescent="0.25">
      <c r="A3779" t="s">
        <v>1</v>
      </c>
      <c r="B3779" t="s">
        <v>10884</v>
      </c>
      <c r="C3779" t="s">
        <v>695</v>
      </c>
      <c r="D3779" t="s">
        <v>4526</v>
      </c>
      <c r="E3779" t="s">
        <v>59</v>
      </c>
      <c r="F3779" t="b">
        <v>0</v>
      </c>
      <c r="G3779" t="s">
        <v>68</v>
      </c>
      <c r="H3779" s="1">
        <v>46067.501250000001</v>
      </c>
      <c r="I3779" t="b">
        <v>0</v>
      </c>
      <c r="J3779" t="b">
        <v>1</v>
      </c>
      <c r="K3779" t="s">
        <v>41</v>
      </c>
      <c r="L3779" t="s">
        <v>60</v>
      </c>
      <c r="M3779">
        <v>158000</v>
      </c>
      <c r="N3779"/>
      <c r="O3779" t="s">
        <v>1386</v>
      </c>
      <c r="P3779" t="s">
        <v>10885</v>
      </c>
    </row>
    <row r="3780" spans="1:16" x14ac:dyDescent="0.25">
      <c r="A3780" t="s">
        <v>2</v>
      </c>
      <c r="B3780" t="s">
        <v>8010</v>
      </c>
      <c r="C3780" t="s">
        <v>76</v>
      </c>
      <c r="D3780" t="s">
        <v>10886</v>
      </c>
      <c r="E3780" t="s">
        <v>72</v>
      </c>
      <c r="F3780" t="b">
        <v>1</v>
      </c>
      <c r="G3780" t="s">
        <v>19</v>
      </c>
      <c r="H3780" s="1">
        <v>46067.502638888887</v>
      </c>
      <c r="I3780" t="b">
        <v>0</v>
      </c>
      <c r="J3780" t="b">
        <v>0</v>
      </c>
      <c r="K3780" t="s">
        <v>19</v>
      </c>
      <c r="L3780" t="s">
        <v>74</v>
      </c>
      <c r="M3780"/>
      <c r="N3780">
        <v>15</v>
      </c>
      <c r="O3780" t="s">
        <v>1306</v>
      </c>
      <c r="P3780" t="s">
        <v>8011</v>
      </c>
    </row>
    <row r="3781" spans="1:16" x14ac:dyDescent="0.25">
      <c r="A3781" t="s">
        <v>5</v>
      </c>
      <c r="B3781" t="s">
        <v>10887</v>
      </c>
      <c r="C3781" t="s">
        <v>3396</v>
      </c>
      <c r="D3781" t="s">
        <v>4346</v>
      </c>
      <c r="F3781" t="b">
        <v>0</v>
      </c>
      <c r="G3781" t="s">
        <v>68</v>
      </c>
      <c r="H3781" s="1">
        <v>46067.542870370373</v>
      </c>
      <c r="I3781" t="b">
        <v>0</v>
      </c>
      <c r="J3781" t="b">
        <v>1</v>
      </c>
      <c r="K3781" t="s">
        <v>41</v>
      </c>
      <c r="L3781" t="s">
        <v>60</v>
      </c>
      <c r="M3781">
        <v>131714.1</v>
      </c>
      <c r="N3781"/>
      <c r="O3781" t="s">
        <v>4265</v>
      </c>
      <c r="P3781" t="s">
        <v>10888</v>
      </c>
    </row>
    <row r="3782" spans="1:16" x14ac:dyDescent="0.25">
      <c r="A3782" t="s">
        <v>5</v>
      </c>
      <c r="B3782" t="s">
        <v>10887</v>
      </c>
      <c r="C3782" t="s">
        <v>3396</v>
      </c>
      <c r="D3782" t="s">
        <v>4346</v>
      </c>
      <c r="F3782" t="b">
        <v>0</v>
      </c>
      <c r="G3782" t="s">
        <v>89</v>
      </c>
      <c r="H3782" s="1">
        <v>46067.543067129627</v>
      </c>
      <c r="I3782" t="b">
        <v>0</v>
      </c>
      <c r="J3782" t="b">
        <v>1</v>
      </c>
      <c r="K3782" t="s">
        <v>41</v>
      </c>
      <c r="L3782" t="s">
        <v>60</v>
      </c>
      <c r="M3782">
        <v>131714.1</v>
      </c>
      <c r="N3782"/>
      <c r="O3782" t="s">
        <v>4265</v>
      </c>
      <c r="P3782" t="s">
        <v>10888</v>
      </c>
    </row>
    <row r="3783" spans="1:16" x14ac:dyDescent="0.25">
      <c r="A3783" t="s">
        <v>2</v>
      </c>
      <c r="B3783" t="s">
        <v>10889</v>
      </c>
      <c r="C3783" t="s">
        <v>363</v>
      </c>
      <c r="D3783" t="s">
        <v>4756</v>
      </c>
      <c r="E3783" t="s">
        <v>59</v>
      </c>
      <c r="F3783" t="b">
        <v>0</v>
      </c>
      <c r="G3783" t="s">
        <v>65</v>
      </c>
      <c r="H3783" s="1">
        <v>46067.583935185183</v>
      </c>
      <c r="I3783" t="b">
        <v>0</v>
      </c>
      <c r="J3783" t="b">
        <v>1</v>
      </c>
      <c r="K3783" t="s">
        <v>41</v>
      </c>
      <c r="L3783" t="s">
        <v>60</v>
      </c>
      <c r="M3783">
        <v>115000</v>
      </c>
      <c r="N3783"/>
      <c r="O3783" t="s">
        <v>8460</v>
      </c>
      <c r="P3783" t="s">
        <v>10890</v>
      </c>
    </row>
    <row r="3784" spans="1:16" x14ac:dyDescent="0.25">
      <c r="A3784" t="s">
        <v>2</v>
      </c>
      <c r="B3784" t="s">
        <v>4876</v>
      </c>
      <c r="C3784" t="s">
        <v>616</v>
      </c>
      <c r="D3784" t="s">
        <v>4526</v>
      </c>
      <c r="E3784" t="s">
        <v>59</v>
      </c>
      <c r="F3784" t="b">
        <v>0</v>
      </c>
      <c r="G3784" t="s">
        <v>73</v>
      </c>
      <c r="H3784" s="1">
        <v>46067.584085648137</v>
      </c>
      <c r="I3784" t="b">
        <v>0</v>
      </c>
      <c r="J3784" t="b">
        <v>1</v>
      </c>
      <c r="K3784" t="s">
        <v>41</v>
      </c>
      <c r="L3784" t="s">
        <v>60</v>
      </c>
      <c r="M3784">
        <v>209000</v>
      </c>
      <c r="N3784"/>
      <c r="O3784" t="s">
        <v>98</v>
      </c>
      <c r="P3784" t="s">
        <v>597</v>
      </c>
    </row>
    <row r="3785" spans="1:16" x14ac:dyDescent="0.25">
      <c r="A3785" t="s">
        <v>0</v>
      </c>
      <c r="B3785" t="s">
        <v>10891</v>
      </c>
      <c r="C3785" t="s">
        <v>3059</v>
      </c>
      <c r="D3785" t="s">
        <v>4587</v>
      </c>
      <c r="E3785" t="s">
        <v>59</v>
      </c>
      <c r="F3785" t="b">
        <v>0</v>
      </c>
      <c r="G3785" t="s">
        <v>65</v>
      </c>
      <c r="H3785" s="1">
        <v>46067.625150462962</v>
      </c>
      <c r="I3785" t="b">
        <v>0</v>
      </c>
      <c r="J3785" t="b">
        <v>1</v>
      </c>
      <c r="K3785" t="s">
        <v>41</v>
      </c>
      <c r="L3785" t="s">
        <v>60</v>
      </c>
      <c r="M3785">
        <v>175000</v>
      </c>
      <c r="N3785"/>
      <c r="O3785" t="s">
        <v>10892</v>
      </c>
      <c r="P3785" t="s">
        <v>10893</v>
      </c>
    </row>
    <row r="3786" spans="1:16" x14ac:dyDescent="0.25">
      <c r="A3786" t="s">
        <v>2</v>
      </c>
      <c r="B3786" t="s">
        <v>10894</v>
      </c>
      <c r="C3786" t="s">
        <v>194</v>
      </c>
      <c r="D3786" t="s">
        <v>4346</v>
      </c>
      <c r="E3786" t="s">
        <v>59</v>
      </c>
      <c r="F3786" t="b">
        <v>0</v>
      </c>
      <c r="G3786" t="s">
        <v>65</v>
      </c>
      <c r="H3786" s="1">
        <v>46067.625601851847</v>
      </c>
      <c r="I3786" t="b">
        <v>0</v>
      </c>
      <c r="J3786" t="b">
        <v>1</v>
      </c>
      <c r="K3786" t="s">
        <v>41</v>
      </c>
      <c r="L3786" t="s">
        <v>60</v>
      </c>
      <c r="M3786">
        <v>187000</v>
      </c>
      <c r="N3786"/>
      <c r="O3786" t="s">
        <v>577</v>
      </c>
      <c r="P3786" t="s">
        <v>10895</v>
      </c>
    </row>
    <row r="3787" spans="1:16" x14ac:dyDescent="0.25">
      <c r="A3787" t="s">
        <v>2</v>
      </c>
      <c r="B3787" t="s">
        <v>10896</v>
      </c>
      <c r="C3787" t="s">
        <v>929</v>
      </c>
      <c r="D3787" t="s">
        <v>4346</v>
      </c>
      <c r="E3787" t="s">
        <v>59</v>
      </c>
      <c r="F3787" t="b">
        <v>0</v>
      </c>
      <c r="G3787" t="s">
        <v>65</v>
      </c>
      <c r="H3787" s="1">
        <v>46067.625625000001</v>
      </c>
      <c r="I3787" t="b">
        <v>0</v>
      </c>
      <c r="J3787" t="b">
        <v>1</v>
      </c>
      <c r="K3787" t="s">
        <v>41</v>
      </c>
      <c r="L3787" t="s">
        <v>60</v>
      </c>
      <c r="M3787">
        <v>134000</v>
      </c>
      <c r="N3787"/>
      <c r="O3787" t="s">
        <v>1183</v>
      </c>
      <c r="P3787" t="s">
        <v>9116</v>
      </c>
    </row>
    <row r="3788" spans="1:16" x14ac:dyDescent="0.25">
      <c r="A3788" t="s">
        <v>4</v>
      </c>
      <c r="B3788" t="s">
        <v>10897</v>
      </c>
      <c r="C3788" t="s">
        <v>13</v>
      </c>
      <c r="D3788" t="s">
        <v>4637</v>
      </c>
      <c r="E3788" t="s">
        <v>72</v>
      </c>
      <c r="F3788" t="b">
        <v>0</v>
      </c>
      <c r="G3788" t="s">
        <v>13</v>
      </c>
      <c r="H3788" s="1">
        <v>46067.626944444448</v>
      </c>
      <c r="I3788" t="b">
        <v>1</v>
      </c>
      <c r="J3788" t="b">
        <v>0</v>
      </c>
      <c r="K3788" t="s">
        <v>13</v>
      </c>
      <c r="L3788" t="s">
        <v>74</v>
      </c>
      <c r="M3788"/>
      <c r="N3788">
        <v>55</v>
      </c>
      <c r="O3788" t="s">
        <v>4596</v>
      </c>
      <c r="P3788" t="s">
        <v>1106</v>
      </c>
    </row>
    <row r="3789" spans="1:16" x14ac:dyDescent="0.25">
      <c r="A3789" t="s">
        <v>1</v>
      </c>
      <c r="B3789" t="s">
        <v>470</v>
      </c>
      <c r="C3789" t="s">
        <v>998</v>
      </c>
      <c r="D3789" t="s">
        <v>4630</v>
      </c>
      <c r="E3789" t="s">
        <v>59</v>
      </c>
      <c r="F3789" t="b">
        <v>0</v>
      </c>
      <c r="G3789" t="s">
        <v>65</v>
      </c>
      <c r="H3789" s="1">
        <v>46067.667627314811</v>
      </c>
      <c r="I3789" t="b">
        <v>1</v>
      </c>
      <c r="J3789" t="b">
        <v>1</v>
      </c>
      <c r="K3789" t="s">
        <v>41</v>
      </c>
      <c r="L3789" t="s">
        <v>60</v>
      </c>
      <c r="M3789">
        <v>132000</v>
      </c>
      <c r="N3789"/>
      <c r="O3789" t="s">
        <v>1098</v>
      </c>
      <c r="P3789" t="s">
        <v>10898</v>
      </c>
    </row>
    <row r="3790" spans="1:16" x14ac:dyDescent="0.25">
      <c r="A3790" t="s">
        <v>1</v>
      </c>
      <c r="B3790" t="s">
        <v>470</v>
      </c>
      <c r="C3790" t="s">
        <v>998</v>
      </c>
      <c r="D3790" t="s">
        <v>4630</v>
      </c>
      <c r="E3790" t="s">
        <v>59</v>
      </c>
      <c r="F3790" t="b">
        <v>0</v>
      </c>
      <c r="G3790" t="s">
        <v>68</v>
      </c>
      <c r="H3790" s="1">
        <v>46067.667870370373</v>
      </c>
      <c r="I3790" t="b">
        <v>1</v>
      </c>
      <c r="J3790" t="b">
        <v>1</v>
      </c>
      <c r="K3790" t="s">
        <v>41</v>
      </c>
      <c r="L3790" t="s">
        <v>60</v>
      </c>
      <c r="M3790">
        <v>132000</v>
      </c>
      <c r="N3790"/>
      <c r="O3790" t="s">
        <v>1098</v>
      </c>
      <c r="P3790" t="s">
        <v>10899</v>
      </c>
    </row>
    <row r="3791" spans="1:16" x14ac:dyDescent="0.25">
      <c r="A3791" t="s">
        <v>2</v>
      </c>
      <c r="B3791" t="s">
        <v>10900</v>
      </c>
      <c r="C3791" t="s">
        <v>333</v>
      </c>
      <c r="D3791" t="s">
        <v>4756</v>
      </c>
      <c r="E3791" t="s">
        <v>59</v>
      </c>
      <c r="F3791" t="b">
        <v>0</v>
      </c>
      <c r="G3791" t="s">
        <v>77</v>
      </c>
      <c r="H3791" s="1">
        <v>46067.709004629629</v>
      </c>
      <c r="I3791" t="b">
        <v>0</v>
      </c>
      <c r="J3791" t="b">
        <v>1</v>
      </c>
      <c r="K3791" t="s">
        <v>41</v>
      </c>
      <c r="L3791" t="s">
        <v>60</v>
      </c>
      <c r="M3791">
        <v>295000</v>
      </c>
      <c r="N3791"/>
      <c r="O3791" t="s">
        <v>1000</v>
      </c>
      <c r="P3791" t="s">
        <v>10901</v>
      </c>
    </row>
    <row r="3792" spans="1:16" x14ac:dyDescent="0.25">
      <c r="A3792" t="s">
        <v>6</v>
      </c>
      <c r="B3792" t="s">
        <v>4762</v>
      </c>
      <c r="C3792" t="s">
        <v>172</v>
      </c>
      <c r="D3792" t="s">
        <v>4630</v>
      </c>
      <c r="E3792" t="s">
        <v>59</v>
      </c>
      <c r="F3792" t="b">
        <v>0</v>
      </c>
      <c r="G3792" t="s">
        <v>68</v>
      </c>
      <c r="H3792" s="1">
        <v>46067.709120370368</v>
      </c>
      <c r="I3792" t="b">
        <v>0</v>
      </c>
      <c r="J3792" t="b">
        <v>1</v>
      </c>
      <c r="K3792" t="s">
        <v>41</v>
      </c>
      <c r="L3792" t="s">
        <v>60</v>
      </c>
      <c r="M3792">
        <v>111000</v>
      </c>
      <c r="N3792"/>
      <c r="O3792" t="s">
        <v>4763</v>
      </c>
      <c r="P3792" t="s">
        <v>4764</v>
      </c>
    </row>
    <row r="3793" spans="1:16" x14ac:dyDescent="0.25">
      <c r="A3793" t="s">
        <v>1</v>
      </c>
      <c r="B3793" t="s">
        <v>10902</v>
      </c>
      <c r="C3793" t="s">
        <v>1451</v>
      </c>
      <c r="D3793" t="s">
        <v>4756</v>
      </c>
      <c r="E3793" t="s">
        <v>59</v>
      </c>
      <c r="F3793" t="b">
        <v>0</v>
      </c>
      <c r="G3793" t="s">
        <v>77</v>
      </c>
      <c r="H3793" s="1">
        <v>46067.709409722222</v>
      </c>
      <c r="I3793" t="b">
        <v>0</v>
      </c>
      <c r="J3793" t="b">
        <v>1</v>
      </c>
      <c r="K3793" t="s">
        <v>41</v>
      </c>
      <c r="L3793" t="s">
        <v>60</v>
      </c>
      <c r="M3793">
        <v>105000</v>
      </c>
      <c r="N3793"/>
      <c r="O3793" t="s">
        <v>10903</v>
      </c>
      <c r="P3793" t="s">
        <v>10904</v>
      </c>
    </row>
    <row r="3794" spans="1:16" x14ac:dyDescent="0.25">
      <c r="A3794" t="s">
        <v>1</v>
      </c>
      <c r="B3794" t="s">
        <v>10902</v>
      </c>
      <c r="C3794" t="s">
        <v>1451</v>
      </c>
      <c r="D3794" t="s">
        <v>4756</v>
      </c>
      <c r="E3794" t="s">
        <v>59</v>
      </c>
      <c r="F3794" t="b">
        <v>0</v>
      </c>
      <c r="G3794" t="s">
        <v>73</v>
      </c>
      <c r="H3794" s="1">
        <v>46067.709479166668</v>
      </c>
      <c r="I3794" t="b">
        <v>0</v>
      </c>
      <c r="J3794" t="b">
        <v>1</v>
      </c>
      <c r="K3794" t="s">
        <v>41</v>
      </c>
      <c r="L3794" t="s">
        <v>60</v>
      </c>
      <c r="M3794">
        <v>105000</v>
      </c>
      <c r="N3794"/>
      <c r="O3794" t="s">
        <v>10903</v>
      </c>
      <c r="P3794" t="s">
        <v>10904</v>
      </c>
    </row>
    <row r="3795" spans="1:16" x14ac:dyDescent="0.25">
      <c r="A3795" t="s">
        <v>3</v>
      </c>
      <c r="B3795" t="s">
        <v>10905</v>
      </c>
      <c r="C3795" t="s">
        <v>5717</v>
      </c>
      <c r="D3795" t="s">
        <v>4346</v>
      </c>
      <c r="E3795" t="s">
        <v>59</v>
      </c>
      <c r="F3795" t="b">
        <v>0</v>
      </c>
      <c r="G3795" t="s">
        <v>19</v>
      </c>
      <c r="H3795" s="1">
        <v>46067.710914351846</v>
      </c>
      <c r="I3795" t="b">
        <v>0</v>
      </c>
      <c r="J3795" t="b">
        <v>0</v>
      </c>
      <c r="K3795" t="s">
        <v>19</v>
      </c>
      <c r="L3795" t="s">
        <v>60</v>
      </c>
      <c r="M3795">
        <v>1750000</v>
      </c>
      <c r="N3795"/>
      <c r="O3795" t="s">
        <v>10906</v>
      </c>
      <c r="P3795" t="s">
        <v>4661</v>
      </c>
    </row>
    <row r="3796" spans="1:16" x14ac:dyDescent="0.25">
      <c r="A3796" t="s">
        <v>0</v>
      </c>
      <c r="B3796" t="s">
        <v>4240</v>
      </c>
      <c r="C3796" t="s">
        <v>3376</v>
      </c>
      <c r="D3796" t="s">
        <v>4346</v>
      </c>
      <c r="E3796" t="s">
        <v>59</v>
      </c>
      <c r="F3796" t="b">
        <v>0</v>
      </c>
      <c r="G3796" t="s">
        <v>65</v>
      </c>
      <c r="H3796" s="1">
        <v>46067.750150462962</v>
      </c>
      <c r="I3796" t="b">
        <v>0</v>
      </c>
      <c r="J3796" t="b">
        <v>1</v>
      </c>
      <c r="K3796" t="s">
        <v>41</v>
      </c>
      <c r="L3796" t="s">
        <v>60</v>
      </c>
      <c r="M3796">
        <v>96104.5</v>
      </c>
      <c r="N3796"/>
      <c r="O3796" t="s">
        <v>10907</v>
      </c>
      <c r="P3796" t="s">
        <v>10908</v>
      </c>
    </row>
    <row r="3797" spans="1:16" x14ac:dyDescent="0.25">
      <c r="A3797" t="s">
        <v>2</v>
      </c>
      <c r="B3797" t="s">
        <v>10798</v>
      </c>
      <c r="C3797" t="s">
        <v>165</v>
      </c>
      <c r="D3797" t="s">
        <v>4756</v>
      </c>
      <c r="E3797" t="s">
        <v>59</v>
      </c>
      <c r="F3797" t="b">
        <v>0</v>
      </c>
      <c r="G3797" t="s">
        <v>73</v>
      </c>
      <c r="H3797" s="1">
        <v>46067.750752314823</v>
      </c>
      <c r="I3797" t="b">
        <v>0</v>
      </c>
      <c r="J3797" t="b">
        <v>1</v>
      </c>
      <c r="K3797" t="s">
        <v>41</v>
      </c>
      <c r="L3797" t="s">
        <v>60</v>
      </c>
      <c r="M3797">
        <v>239870</v>
      </c>
      <c r="N3797"/>
      <c r="O3797" t="s">
        <v>762</v>
      </c>
      <c r="P3797" t="s">
        <v>7609</v>
      </c>
    </row>
    <row r="3798" spans="1:16" x14ac:dyDescent="0.25">
      <c r="A3798" t="s">
        <v>1</v>
      </c>
      <c r="B3798" t="s">
        <v>10909</v>
      </c>
      <c r="C3798" t="s">
        <v>76</v>
      </c>
      <c r="D3798" t="s">
        <v>141</v>
      </c>
      <c r="E3798" t="s">
        <v>88</v>
      </c>
      <c r="F3798" t="b">
        <v>1</v>
      </c>
      <c r="G3798" t="s">
        <v>65</v>
      </c>
      <c r="H3798" s="1">
        <v>46067.750960648147</v>
      </c>
      <c r="I3798" t="b">
        <v>1</v>
      </c>
      <c r="J3798" t="b">
        <v>0</v>
      </c>
      <c r="K3798" t="s">
        <v>41</v>
      </c>
      <c r="L3798" t="s">
        <v>74</v>
      </c>
      <c r="M3798"/>
      <c r="N3798">
        <v>24</v>
      </c>
      <c r="O3798" t="s">
        <v>141</v>
      </c>
      <c r="P3798" t="s">
        <v>10910</v>
      </c>
    </row>
    <row r="3799" spans="1:16" x14ac:dyDescent="0.25">
      <c r="A3799" t="s">
        <v>0</v>
      </c>
      <c r="B3799" t="s">
        <v>6871</v>
      </c>
      <c r="C3799" t="s">
        <v>6872</v>
      </c>
      <c r="D3799" t="s">
        <v>4633</v>
      </c>
      <c r="E3799" t="s">
        <v>59</v>
      </c>
      <c r="F3799" t="b">
        <v>0</v>
      </c>
      <c r="G3799" t="s">
        <v>40</v>
      </c>
      <c r="H3799" s="1">
        <v>46067.752847222233</v>
      </c>
      <c r="I3799" t="b">
        <v>0</v>
      </c>
      <c r="J3799" t="b">
        <v>0</v>
      </c>
      <c r="K3799" t="s">
        <v>40</v>
      </c>
      <c r="L3799" t="s">
        <v>60</v>
      </c>
      <c r="M3799">
        <v>30000</v>
      </c>
      <c r="N3799"/>
      <c r="O3799" t="s">
        <v>4633</v>
      </c>
      <c r="P3799" t="s">
        <v>6873</v>
      </c>
    </row>
    <row r="3800" spans="1:16" x14ac:dyDescent="0.25">
      <c r="A3800" t="s">
        <v>2</v>
      </c>
      <c r="B3800" t="s">
        <v>2</v>
      </c>
      <c r="C3800" t="s">
        <v>5067</v>
      </c>
      <c r="D3800" t="s">
        <v>10911</v>
      </c>
      <c r="E3800" t="s">
        <v>59</v>
      </c>
      <c r="F3800" t="b">
        <v>0</v>
      </c>
      <c r="G3800" t="s">
        <v>40</v>
      </c>
      <c r="H3800" s="1">
        <v>46067.752893518518</v>
      </c>
      <c r="I3800" t="b">
        <v>0</v>
      </c>
      <c r="J3800" t="b">
        <v>0</v>
      </c>
      <c r="K3800" t="s">
        <v>40</v>
      </c>
      <c r="L3800" t="s">
        <v>60</v>
      </c>
      <c r="M3800">
        <v>55000</v>
      </c>
      <c r="N3800"/>
      <c r="O3800" t="s">
        <v>10912</v>
      </c>
    </row>
    <row r="3801" spans="1:16" x14ac:dyDescent="0.25">
      <c r="A3801" t="s">
        <v>1</v>
      </c>
      <c r="B3801" t="s">
        <v>10913</v>
      </c>
      <c r="C3801" t="s">
        <v>218</v>
      </c>
      <c r="D3801" t="s">
        <v>4756</v>
      </c>
      <c r="E3801" t="s">
        <v>59</v>
      </c>
      <c r="F3801" t="b">
        <v>0</v>
      </c>
      <c r="G3801" t="s">
        <v>63</v>
      </c>
      <c r="H3801" s="1">
        <v>46067.75372685185</v>
      </c>
      <c r="I3801" t="b">
        <v>0</v>
      </c>
      <c r="J3801" t="b">
        <v>1</v>
      </c>
      <c r="K3801" t="s">
        <v>41</v>
      </c>
      <c r="L3801" t="s">
        <v>60</v>
      </c>
      <c r="M3801">
        <v>194000</v>
      </c>
      <c r="N3801"/>
      <c r="O3801" t="s">
        <v>10914</v>
      </c>
      <c r="P3801" t="s">
        <v>464</v>
      </c>
    </row>
    <row r="3802" spans="1:16" x14ac:dyDescent="0.25">
      <c r="A3802" t="s">
        <v>6</v>
      </c>
      <c r="B3802" t="s">
        <v>10915</v>
      </c>
      <c r="C3802" t="s">
        <v>76</v>
      </c>
      <c r="D3802" t="s">
        <v>4622</v>
      </c>
      <c r="E3802" t="s">
        <v>59</v>
      </c>
      <c r="F3802" t="b">
        <v>1</v>
      </c>
      <c r="G3802" t="s">
        <v>29</v>
      </c>
      <c r="H3802" s="1">
        <v>46067.755740740737</v>
      </c>
      <c r="I3802" t="b">
        <v>0</v>
      </c>
      <c r="J3802" t="b">
        <v>0</v>
      </c>
      <c r="K3802" t="s">
        <v>29</v>
      </c>
      <c r="L3802" t="s">
        <v>60</v>
      </c>
      <c r="M3802">
        <v>69000</v>
      </c>
      <c r="N3802"/>
      <c r="O3802" t="s">
        <v>10916</v>
      </c>
      <c r="P3802" t="s">
        <v>10917</v>
      </c>
    </row>
    <row r="3803" spans="1:16" x14ac:dyDescent="0.25">
      <c r="A3803" t="s">
        <v>1</v>
      </c>
      <c r="B3803" t="s">
        <v>10918</v>
      </c>
      <c r="C3803" t="s">
        <v>76</v>
      </c>
      <c r="D3803" t="s">
        <v>141</v>
      </c>
      <c r="E3803" t="s">
        <v>88</v>
      </c>
      <c r="F3803" t="b">
        <v>1</v>
      </c>
      <c r="G3803" t="s">
        <v>65</v>
      </c>
      <c r="H3803" s="1">
        <v>46067.792627314811</v>
      </c>
      <c r="I3803" t="b">
        <v>1</v>
      </c>
      <c r="J3803" t="b">
        <v>0</v>
      </c>
      <c r="K3803" t="s">
        <v>41</v>
      </c>
      <c r="L3803" t="s">
        <v>74</v>
      </c>
      <c r="M3803"/>
      <c r="N3803">
        <v>30</v>
      </c>
      <c r="O3803" t="s">
        <v>141</v>
      </c>
      <c r="P3803" t="s">
        <v>208</v>
      </c>
    </row>
    <row r="3804" spans="1:16" x14ac:dyDescent="0.25">
      <c r="A3804" t="s">
        <v>0</v>
      </c>
      <c r="B3804" t="s">
        <v>1891</v>
      </c>
      <c r="C3804" t="s">
        <v>463</v>
      </c>
      <c r="D3804" t="s">
        <v>4526</v>
      </c>
      <c r="E3804" t="s">
        <v>59</v>
      </c>
      <c r="F3804" t="b">
        <v>0</v>
      </c>
      <c r="G3804" t="s">
        <v>77</v>
      </c>
      <c r="H3804" s="1">
        <v>46067.792743055557</v>
      </c>
      <c r="I3804" t="b">
        <v>0</v>
      </c>
      <c r="J3804" t="b">
        <v>1</v>
      </c>
      <c r="K3804" t="s">
        <v>41</v>
      </c>
      <c r="L3804" t="s">
        <v>60</v>
      </c>
      <c r="M3804">
        <v>170000</v>
      </c>
      <c r="N3804"/>
      <c r="O3804" t="s">
        <v>155</v>
      </c>
      <c r="P3804" t="s">
        <v>714</v>
      </c>
    </row>
    <row r="3805" spans="1:16" x14ac:dyDescent="0.25">
      <c r="A3805" t="s">
        <v>0</v>
      </c>
      <c r="B3805" t="s">
        <v>10919</v>
      </c>
      <c r="C3805" t="s">
        <v>76</v>
      </c>
      <c r="D3805" t="s">
        <v>5018</v>
      </c>
      <c r="E3805" t="s">
        <v>59</v>
      </c>
      <c r="F3805" t="b">
        <v>1</v>
      </c>
      <c r="G3805" t="s">
        <v>27</v>
      </c>
      <c r="H3805" s="1">
        <v>46067.799189814818</v>
      </c>
      <c r="I3805" t="b">
        <v>0</v>
      </c>
      <c r="J3805" t="b">
        <v>0</v>
      </c>
      <c r="K3805" t="s">
        <v>27</v>
      </c>
      <c r="L3805" t="s">
        <v>74</v>
      </c>
      <c r="M3805"/>
      <c r="N3805">
        <v>59.5</v>
      </c>
      <c r="O3805" t="s">
        <v>10920</v>
      </c>
    </row>
    <row r="3806" spans="1:16" x14ac:dyDescent="0.25">
      <c r="A3806" t="s">
        <v>0</v>
      </c>
      <c r="B3806" t="s">
        <v>10919</v>
      </c>
      <c r="C3806" t="s">
        <v>76</v>
      </c>
      <c r="D3806" t="s">
        <v>5018</v>
      </c>
      <c r="E3806" t="s">
        <v>59</v>
      </c>
      <c r="F3806" t="b">
        <v>1</v>
      </c>
      <c r="G3806" t="s">
        <v>4560</v>
      </c>
      <c r="H3806" s="1">
        <v>46067.838576388887</v>
      </c>
      <c r="I3806" t="b">
        <v>0</v>
      </c>
      <c r="J3806" t="b">
        <v>0</v>
      </c>
      <c r="K3806" t="s">
        <v>4560</v>
      </c>
      <c r="L3806" t="s">
        <v>74</v>
      </c>
      <c r="M3806"/>
      <c r="N3806">
        <v>59.5</v>
      </c>
      <c r="O3806" t="s">
        <v>10920</v>
      </c>
    </row>
    <row r="3807" spans="1:16" x14ac:dyDescent="0.25">
      <c r="A3807" t="s">
        <v>2</v>
      </c>
      <c r="B3807" t="s">
        <v>10921</v>
      </c>
      <c r="C3807" t="s">
        <v>76</v>
      </c>
      <c r="D3807" t="s">
        <v>10886</v>
      </c>
      <c r="E3807" t="s">
        <v>72</v>
      </c>
      <c r="F3807" t="b">
        <v>1</v>
      </c>
      <c r="G3807" t="s">
        <v>19</v>
      </c>
      <c r="H3807" s="1">
        <v>46067.960960648154</v>
      </c>
      <c r="I3807" t="b">
        <v>0</v>
      </c>
      <c r="J3807" t="b">
        <v>0</v>
      </c>
      <c r="K3807" t="s">
        <v>19</v>
      </c>
      <c r="L3807" t="s">
        <v>74</v>
      </c>
      <c r="M3807"/>
      <c r="N3807">
        <v>15</v>
      </c>
      <c r="O3807" t="s">
        <v>10922</v>
      </c>
      <c r="P3807" t="s">
        <v>10923</v>
      </c>
    </row>
    <row r="3808" spans="1:16" x14ac:dyDescent="0.25">
      <c r="A3808" t="s">
        <v>0</v>
      </c>
      <c r="B3808" t="s">
        <v>0</v>
      </c>
      <c r="C3808" t="s">
        <v>10924</v>
      </c>
      <c r="D3808" t="s">
        <v>4671</v>
      </c>
      <c r="E3808" t="s">
        <v>59</v>
      </c>
      <c r="F3808" t="b">
        <v>0</v>
      </c>
      <c r="G3808" t="s">
        <v>65</v>
      </c>
      <c r="H3808" s="1">
        <v>46068.000069444453</v>
      </c>
      <c r="I3808" t="b">
        <v>0</v>
      </c>
      <c r="J3808" t="b">
        <v>1</v>
      </c>
      <c r="K3808" t="s">
        <v>41</v>
      </c>
      <c r="L3808" t="s">
        <v>60</v>
      </c>
      <c r="M3808">
        <v>117250</v>
      </c>
      <c r="N3808"/>
      <c r="O3808" t="s">
        <v>1000</v>
      </c>
      <c r="P3808" t="s">
        <v>10847</v>
      </c>
    </row>
    <row r="3809" spans="1:16" x14ac:dyDescent="0.25">
      <c r="A3809" t="s">
        <v>0</v>
      </c>
      <c r="B3809" t="s">
        <v>10925</v>
      </c>
      <c r="C3809" t="s">
        <v>10926</v>
      </c>
      <c r="D3809" t="s">
        <v>4587</v>
      </c>
      <c r="E3809" t="s">
        <v>59</v>
      </c>
      <c r="F3809" t="b">
        <v>0</v>
      </c>
      <c r="G3809" t="s">
        <v>73</v>
      </c>
      <c r="H3809" s="1">
        <v>46068.000393518523</v>
      </c>
      <c r="I3809" t="b">
        <v>0</v>
      </c>
      <c r="J3809" t="b">
        <v>0</v>
      </c>
      <c r="K3809" t="s">
        <v>41</v>
      </c>
      <c r="L3809" t="s">
        <v>60</v>
      </c>
      <c r="M3809">
        <v>140000</v>
      </c>
      <c r="N3809"/>
      <c r="O3809" t="s">
        <v>10927</v>
      </c>
    </row>
    <row r="3810" spans="1:16" x14ac:dyDescent="0.25">
      <c r="A3810" t="s">
        <v>0</v>
      </c>
      <c r="B3810" t="s">
        <v>3449</v>
      </c>
      <c r="C3810" t="s">
        <v>10928</v>
      </c>
      <c r="D3810" t="s">
        <v>4671</v>
      </c>
      <c r="E3810" t="s">
        <v>59</v>
      </c>
      <c r="F3810" t="b">
        <v>0</v>
      </c>
      <c r="G3810" t="s">
        <v>68</v>
      </c>
      <c r="H3810" s="1">
        <v>46068.000439814823</v>
      </c>
      <c r="I3810" t="b">
        <v>1</v>
      </c>
      <c r="J3810" t="b">
        <v>1</v>
      </c>
      <c r="K3810" t="s">
        <v>41</v>
      </c>
      <c r="L3810" t="s">
        <v>60</v>
      </c>
      <c r="M3810">
        <v>51000</v>
      </c>
      <c r="N3810"/>
      <c r="O3810" t="s">
        <v>6743</v>
      </c>
      <c r="P3810" t="s">
        <v>10929</v>
      </c>
    </row>
    <row r="3811" spans="1:16" x14ac:dyDescent="0.25">
      <c r="A3811" t="s">
        <v>6</v>
      </c>
      <c r="B3811" t="s">
        <v>10930</v>
      </c>
      <c r="C3811" t="s">
        <v>86</v>
      </c>
      <c r="D3811" t="s">
        <v>4587</v>
      </c>
      <c r="E3811" t="s">
        <v>59</v>
      </c>
      <c r="F3811" t="b">
        <v>0</v>
      </c>
      <c r="G3811" t="s">
        <v>77</v>
      </c>
      <c r="H3811" s="1">
        <v>46068.000671296293</v>
      </c>
      <c r="I3811" t="b">
        <v>0</v>
      </c>
      <c r="J3811" t="b">
        <v>1</v>
      </c>
      <c r="K3811" t="s">
        <v>41</v>
      </c>
      <c r="L3811" t="s">
        <v>60</v>
      </c>
      <c r="M3811">
        <v>105000</v>
      </c>
      <c r="N3811"/>
      <c r="O3811" t="s">
        <v>149</v>
      </c>
      <c r="P3811" t="s">
        <v>10931</v>
      </c>
    </row>
    <row r="3812" spans="1:16" x14ac:dyDescent="0.25">
      <c r="A3812" t="s">
        <v>2</v>
      </c>
      <c r="B3812" t="s">
        <v>3542</v>
      </c>
      <c r="C3812" t="s">
        <v>10932</v>
      </c>
      <c r="D3812" t="s">
        <v>10933</v>
      </c>
      <c r="E3812" t="s">
        <v>59</v>
      </c>
      <c r="F3812" t="b">
        <v>0</v>
      </c>
      <c r="G3812" t="s">
        <v>68</v>
      </c>
      <c r="H3812" s="1">
        <v>46068.000787037039</v>
      </c>
      <c r="I3812" t="b">
        <v>0</v>
      </c>
      <c r="J3812" t="b">
        <v>1</v>
      </c>
      <c r="K3812" t="s">
        <v>41</v>
      </c>
      <c r="L3812" t="s">
        <v>60</v>
      </c>
      <c r="M3812">
        <v>175000</v>
      </c>
      <c r="N3812"/>
      <c r="O3812" t="s">
        <v>10934</v>
      </c>
      <c r="P3812" t="s">
        <v>10935</v>
      </c>
    </row>
    <row r="3813" spans="1:16" x14ac:dyDescent="0.25">
      <c r="A3813" t="s">
        <v>5</v>
      </c>
      <c r="B3813" t="s">
        <v>10936</v>
      </c>
      <c r="C3813" t="s">
        <v>86</v>
      </c>
      <c r="D3813" t="s">
        <v>4671</v>
      </c>
      <c r="E3813" t="s">
        <v>88</v>
      </c>
      <c r="F3813" t="b">
        <v>0</v>
      </c>
      <c r="G3813" t="s">
        <v>77</v>
      </c>
      <c r="H3813" s="1">
        <v>46068.001076388893</v>
      </c>
      <c r="I3813" t="b">
        <v>0</v>
      </c>
      <c r="J3813" t="b">
        <v>1</v>
      </c>
      <c r="K3813" t="s">
        <v>41</v>
      </c>
      <c r="L3813" t="s">
        <v>60</v>
      </c>
      <c r="M3813">
        <v>150634</v>
      </c>
      <c r="N3813"/>
      <c r="O3813" t="s">
        <v>588</v>
      </c>
      <c r="P3813" t="s">
        <v>10937</v>
      </c>
    </row>
    <row r="3814" spans="1:16" x14ac:dyDescent="0.25">
      <c r="A3814" t="s">
        <v>0</v>
      </c>
      <c r="B3814" t="s">
        <v>10938</v>
      </c>
      <c r="C3814" t="s">
        <v>76</v>
      </c>
      <c r="D3814" t="s">
        <v>10886</v>
      </c>
      <c r="E3814" t="s">
        <v>72</v>
      </c>
      <c r="F3814" t="b">
        <v>1</v>
      </c>
      <c r="G3814" t="s">
        <v>13</v>
      </c>
      <c r="H3814" s="1">
        <v>46068.001921296287</v>
      </c>
      <c r="I3814" t="b">
        <v>0</v>
      </c>
      <c r="J3814" t="b">
        <v>0</v>
      </c>
      <c r="K3814" t="s">
        <v>13</v>
      </c>
      <c r="L3814" t="s">
        <v>74</v>
      </c>
      <c r="M3814"/>
      <c r="N3814">
        <v>25</v>
      </c>
      <c r="O3814" t="s">
        <v>4686</v>
      </c>
      <c r="P3814" t="s">
        <v>4661</v>
      </c>
    </row>
    <row r="3815" spans="1:16" x14ac:dyDescent="0.25">
      <c r="A3815" t="s">
        <v>2</v>
      </c>
      <c r="B3815" t="s">
        <v>3977</v>
      </c>
      <c r="C3815" t="s">
        <v>19</v>
      </c>
      <c r="D3815" t="s">
        <v>4518</v>
      </c>
      <c r="E3815" t="s">
        <v>59</v>
      </c>
      <c r="F3815" t="b">
        <v>0</v>
      </c>
      <c r="G3815" t="s">
        <v>19</v>
      </c>
      <c r="H3815" s="1">
        <v>46068.002638888887</v>
      </c>
      <c r="I3815" t="b">
        <v>0</v>
      </c>
      <c r="J3815" t="b">
        <v>0</v>
      </c>
      <c r="K3815" t="s">
        <v>19</v>
      </c>
      <c r="L3815" t="s">
        <v>60</v>
      </c>
      <c r="M3815">
        <v>64000</v>
      </c>
      <c r="N3815"/>
      <c r="O3815" t="s">
        <v>6189</v>
      </c>
    </row>
    <row r="3816" spans="1:16" x14ac:dyDescent="0.25">
      <c r="A3816" t="s">
        <v>2</v>
      </c>
      <c r="B3816" t="s">
        <v>4906</v>
      </c>
      <c r="C3816" t="s">
        <v>76</v>
      </c>
      <c r="D3816" t="s">
        <v>4633</v>
      </c>
      <c r="E3816" t="s">
        <v>59</v>
      </c>
      <c r="F3816" t="b">
        <v>1</v>
      </c>
      <c r="G3816" t="s">
        <v>14</v>
      </c>
      <c r="H3816" s="1">
        <v>46068.003136574072</v>
      </c>
      <c r="I3816" t="b">
        <v>0</v>
      </c>
      <c r="J3816" t="b">
        <v>0</v>
      </c>
      <c r="K3816" t="s">
        <v>14</v>
      </c>
      <c r="L3816" t="s">
        <v>60</v>
      </c>
      <c r="M3816">
        <v>540000</v>
      </c>
      <c r="N3816"/>
      <c r="O3816" t="s">
        <v>4633</v>
      </c>
      <c r="P3816" t="s">
        <v>4907</v>
      </c>
    </row>
    <row r="3817" spans="1:16" x14ac:dyDescent="0.25">
      <c r="A3817" t="s">
        <v>0</v>
      </c>
      <c r="B3817" t="s">
        <v>10939</v>
      </c>
      <c r="C3817" t="s">
        <v>10940</v>
      </c>
      <c r="D3817" t="s">
        <v>584</v>
      </c>
      <c r="E3817" t="s">
        <v>72</v>
      </c>
      <c r="F3817" t="b">
        <v>0</v>
      </c>
      <c r="G3817" t="s">
        <v>68</v>
      </c>
      <c r="H3817" s="1">
        <v>46068.250381944446</v>
      </c>
      <c r="I3817" t="b">
        <v>0</v>
      </c>
      <c r="J3817" t="b">
        <v>0</v>
      </c>
      <c r="K3817" t="s">
        <v>41</v>
      </c>
      <c r="L3817" t="s">
        <v>74</v>
      </c>
      <c r="M3817"/>
      <c r="N3817">
        <v>15</v>
      </c>
      <c r="O3817" t="s">
        <v>10941</v>
      </c>
      <c r="P3817" t="s">
        <v>10942</v>
      </c>
    </row>
    <row r="3818" spans="1:16" x14ac:dyDescent="0.25">
      <c r="A3818" t="s">
        <v>5</v>
      </c>
      <c r="B3818" t="s">
        <v>3416</v>
      </c>
      <c r="C3818" t="s">
        <v>81</v>
      </c>
      <c r="D3818" t="s">
        <v>5440</v>
      </c>
      <c r="E3818" t="s">
        <v>59</v>
      </c>
      <c r="F3818" t="b">
        <v>0</v>
      </c>
      <c r="G3818" t="s">
        <v>77</v>
      </c>
      <c r="H3818" s="1">
        <v>46068.250914351847</v>
      </c>
      <c r="I3818" t="b">
        <v>1</v>
      </c>
      <c r="J3818" t="b">
        <v>1</v>
      </c>
      <c r="K3818" t="s">
        <v>41</v>
      </c>
      <c r="L3818" t="s">
        <v>60</v>
      </c>
      <c r="M3818">
        <v>150000</v>
      </c>
      <c r="N3818"/>
      <c r="O3818" t="s">
        <v>10943</v>
      </c>
      <c r="P3818" t="s">
        <v>10944</v>
      </c>
    </row>
    <row r="3819" spans="1:16" x14ac:dyDescent="0.25">
      <c r="A3819" t="s">
        <v>5</v>
      </c>
      <c r="B3819" t="s">
        <v>2300</v>
      </c>
      <c r="C3819" t="s">
        <v>315</v>
      </c>
      <c r="D3819" t="s">
        <v>5440</v>
      </c>
      <c r="E3819" t="s">
        <v>59</v>
      </c>
      <c r="F3819" t="b">
        <v>0</v>
      </c>
      <c r="G3819" t="s">
        <v>89</v>
      </c>
      <c r="H3819" s="1">
        <v>46068.251342592594</v>
      </c>
      <c r="I3819" t="b">
        <v>1</v>
      </c>
      <c r="J3819" t="b">
        <v>1</v>
      </c>
      <c r="K3819" t="s">
        <v>41</v>
      </c>
      <c r="L3819" t="s">
        <v>60</v>
      </c>
      <c r="M3819">
        <v>155000</v>
      </c>
      <c r="N3819"/>
      <c r="O3819" t="s">
        <v>981</v>
      </c>
      <c r="P3819" t="s">
        <v>10945</v>
      </c>
    </row>
    <row r="3820" spans="1:16" x14ac:dyDescent="0.25">
      <c r="A3820" t="s">
        <v>5</v>
      </c>
      <c r="B3820" t="s">
        <v>3416</v>
      </c>
      <c r="C3820" t="s">
        <v>81</v>
      </c>
      <c r="D3820" t="s">
        <v>5440</v>
      </c>
      <c r="E3820" t="s">
        <v>59</v>
      </c>
      <c r="F3820" t="b">
        <v>0</v>
      </c>
      <c r="G3820" t="s">
        <v>89</v>
      </c>
      <c r="H3820" s="1">
        <v>46068.25141203704</v>
      </c>
      <c r="I3820" t="b">
        <v>1</v>
      </c>
      <c r="J3820" t="b">
        <v>1</v>
      </c>
      <c r="K3820" t="s">
        <v>41</v>
      </c>
      <c r="L3820" t="s">
        <v>60</v>
      </c>
      <c r="M3820">
        <v>150000</v>
      </c>
      <c r="N3820"/>
      <c r="O3820" t="s">
        <v>10943</v>
      </c>
      <c r="P3820" t="s">
        <v>10944</v>
      </c>
    </row>
    <row r="3821" spans="1:16" x14ac:dyDescent="0.25">
      <c r="A3821" t="s">
        <v>3</v>
      </c>
      <c r="B3821" t="s">
        <v>10946</v>
      </c>
      <c r="C3821" t="s">
        <v>207</v>
      </c>
      <c r="D3821" t="s">
        <v>2360</v>
      </c>
      <c r="E3821" t="s">
        <v>59</v>
      </c>
      <c r="F3821" t="b">
        <v>0</v>
      </c>
      <c r="G3821" t="s">
        <v>63</v>
      </c>
      <c r="H3821" s="1">
        <v>46068.295532407406</v>
      </c>
      <c r="I3821" t="b">
        <v>0</v>
      </c>
      <c r="J3821" t="b">
        <v>0</v>
      </c>
      <c r="K3821" t="s">
        <v>41</v>
      </c>
      <c r="L3821" t="s">
        <v>60</v>
      </c>
      <c r="M3821">
        <v>99000</v>
      </c>
      <c r="N3821"/>
      <c r="O3821" t="s">
        <v>10947</v>
      </c>
    </row>
    <row r="3822" spans="1:16" x14ac:dyDescent="0.25">
      <c r="A3822" t="s">
        <v>0</v>
      </c>
      <c r="B3822" t="s">
        <v>0</v>
      </c>
      <c r="C3822" t="s">
        <v>3853</v>
      </c>
      <c r="D3822" t="s">
        <v>2360</v>
      </c>
      <c r="E3822" t="s">
        <v>59</v>
      </c>
      <c r="F3822" t="b">
        <v>0</v>
      </c>
      <c r="G3822" t="s">
        <v>77</v>
      </c>
      <c r="H3822" s="1">
        <v>46068.33353009259</v>
      </c>
      <c r="I3822" t="b">
        <v>0</v>
      </c>
      <c r="J3822" t="b">
        <v>1</v>
      </c>
      <c r="K3822" t="s">
        <v>41</v>
      </c>
      <c r="L3822" t="s">
        <v>60</v>
      </c>
      <c r="M3822">
        <v>82000</v>
      </c>
      <c r="N3822"/>
      <c r="O3822" t="s">
        <v>10948</v>
      </c>
      <c r="P3822" t="s">
        <v>10949</v>
      </c>
    </row>
    <row r="3823" spans="1:16" x14ac:dyDescent="0.25">
      <c r="A3823" t="s">
        <v>2</v>
      </c>
      <c r="B3823" t="s">
        <v>10950</v>
      </c>
      <c r="C3823" t="s">
        <v>810</v>
      </c>
      <c r="D3823" t="s">
        <v>4346</v>
      </c>
      <c r="E3823" t="s">
        <v>59</v>
      </c>
      <c r="F3823" t="b">
        <v>0</v>
      </c>
      <c r="G3823" t="s">
        <v>77</v>
      </c>
      <c r="H3823" s="1">
        <v>46068.33388888889</v>
      </c>
      <c r="I3823" t="b">
        <v>0</v>
      </c>
      <c r="J3823" t="b">
        <v>1</v>
      </c>
      <c r="K3823" t="s">
        <v>41</v>
      </c>
      <c r="L3823" t="s">
        <v>60</v>
      </c>
      <c r="M3823">
        <v>264000</v>
      </c>
      <c r="N3823"/>
      <c r="O3823" t="s">
        <v>1183</v>
      </c>
    </row>
    <row r="3824" spans="1:16" x14ac:dyDescent="0.25">
      <c r="A3824" t="s">
        <v>1</v>
      </c>
      <c r="B3824" t="s">
        <v>10951</v>
      </c>
      <c r="C3824" t="s">
        <v>227</v>
      </c>
      <c r="D3824" t="s">
        <v>4346</v>
      </c>
      <c r="E3824" t="s">
        <v>59</v>
      </c>
      <c r="F3824" t="b">
        <v>0</v>
      </c>
      <c r="G3824" t="s">
        <v>77</v>
      </c>
      <c r="H3824" s="1">
        <v>46068.334224537037</v>
      </c>
      <c r="I3824" t="b">
        <v>0</v>
      </c>
      <c r="J3824" t="b">
        <v>0</v>
      </c>
      <c r="K3824" t="s">
        <v>41</v>
      </c>
      <c r="L3824" t="s">
        <v>60</v>
      </c>
      <c r="M3824">
        <v>195790</v>
      </c>
      <c r="N3824"/>
      <c r="O3824" t="s">
        <v>305</v>
      </c>
      <c r="P3824" t="s">
        <v>10952</v>
      </c>
    </row>
    <row r="3825" spans="1:16" x14ac:dyDescent="0.25">
      <c r="A3825" t="s">
        <v>1</v>
      </c>
      <c r="B3825" t="s">
        <v>10951</v>
      </c>
      <c r="C3825" t="s">
        <v>1765</v>
      </c>
      <c r="D3825" t="s">
        <v>4346</v>
      </c>
      <c r="E3825" t="s">
        <v>59</v>
      </c>
      <c r="F3825" t="b">
        <v>0</v>
      </c>
      <c r="G3825" t="s">
        <v>77</v>
      </c>
      <c r="H3825" s="1">
        <v>46068.33425925926</v>
      </c>
      <c r="I3825" t="b">
        <v>0</v>
      </c>
      <c r="J3825" t="b">
        <v>0</v>
      </c>
      <c r="K3825" t="s">
        <v>41</v>
      </c>
      <c r="L3825" t="s">
        <v>60</v>
      </c>
      <c r="M3825">
        <v>195790</v>
      </c>
      <c r="N3825"/>
      <c r="O3825" t="s">
        <v>305</v>
      </c>
      <c r="P3825" t="s">
        <v>10952</v>
      </c>
    </row>
    <row r="3826" spans="1:16" x14ac:dyDescent="0.25">
      <c r="A3826" t="s">
        <v>0</v>
      </c>
      <c r="B3826" t="s">
        <v>4318</v>
      </c>
      <c r="C3826" t="s">
        <v>1162</v>
      </c>
      <c r="D3826" t="s">
        <v>2360</v>
      </c>
      <c r="E3826" t="s">
        <v>59</v>
      </c>
      <c r="F3826" t="b">
        <v>0</v>
      </c>
      <c r="G3826" t="s">
        <v>65</v>
      </c>
      <c r="H3826" s="1">
        <v>46068.375057870369</v>
      </c>
      <c r="I3826" t="b">
        <v>0</v>
      </c>
      <c r="J3826" t="b">
        <v>1</v>
      </c>
      <c r="K3826" t="s">
        <v>41</v>
      </c>
      <c r="L3826" t="s">
        <v>60</v>
      </c>
      <c r="M3826">
        <v>142500</v>
      </c>
      <c r="N3826"/>
      <c r="O3826" t="s">
        <v>4007</v>
      </c>
      <c r="P3826" t="s">
        <v>1273</v>
      </c>
    </row>
    <row r="3827" spans="1:16" x14ac:dyDescent="0.25">
      <c r="A3827" t="s">
        <v>8</v>
      </c>
      <c r="B3827" t="s">
        <v>10953</v>
      </c>
      <c r="C3827" t="s">
        <v>112</v>
      </c>
      <c r="D3827" t="s">
        <v>2360</v>
      </c>
      <c r="E3827" t="s">
        <v>59</v>
      </c>
      <c r="F3827" t="b">
        <v>0</v>
      </c>
      <c r="G3827" t="s">
        <v>65</v>
      </c>
      <c r="H3827" s="1">
        <v>46068.375486111108</v>
      </c>
      <c r="I3827" t="b">
        <v>0</v>
      </c>
      <c r="J3827" t="b">
        <v>1</v>
      </c>
      <c r="K3827" t="s">
        <v>41</v>
      </c>
      <c r="L3827" t="s">
        <v>60</v>
      </c>
      <c r="M3827">
        <v>152500</v>
      </c>
      <c r="N3827"/>
      <c r="O3827" t="s">
        <v>1820</v>
      </c>
      <c r="P3827" t="s">
        <v>7078</v>
      </c>
    </row>
    <row r="3828" spans="1:16" x14ac:dyDescent="0.25">
      <c r="A3828" t="s">
        <v>2</v>
      </c>
      <c r="B3828" t="s">
        <v>10954</v>
      </c>
      <c r="C3828" t="s">
        <v>148</v>
      </c>
      <c r="D3828" t="s">
        <v>2360</v>
      </c>
      <c r="E3828" t="s">
        <v>59</v>
      </c>
      <c r="F3828" t="b">
        <v>0</v>
      </c>
      <c r="G3828" t="s">
        <v>89</v>
      </c>
      <c r="H3828" s="1">
        <v>46068.375752314823</v>
      </c>
      <c r="I3828" t="b">
        <v>0</v>
      </c>
      <c r="J3828" t="b">
        <v>1</v>
      </c>
      <c r="K3828" t="s">
        <v>41</v>
      </c>
      <c r="L3828" t="s">
        <v>60</v>
      </c>
      <c r="M3828">
        <v>135000</v>
      </c>
      <c r="N3828"/>
      <c r="O3828" t="s">
        <v>4007</v>
      </c>
    </row>
    <row r="3829" spans="1:16" x14ac:dyDescent="0.25">
      <c r="A3829" t="s">
        <v>0</v>
      </c>
      <c r="B3829" t="s">
        <v>10955</v>
      </c>
      <c r="C3829" t="s">
        <v>218</v>
      </c>
      <c r="D3829" t="s">
        <v>4625</v>
      </c>
      <c r="E3829" t="s">
        <v>59</v>
      </c>
      <c r="F3829" t="b">
        <v>0</v>
      </c>
      <c r="G3829" t="s">
        <v>63</v>
      </c>
      <c r="H3829" s="1">
        <v>46068.420532407406</v>
      </c>
      <c r="I3829" t="b">
        <v>0</v>
      </c>
      <c r="J3829" t="b">
        <v>1</v>
      </c>
      <c r="K3829" t="s">
        <v>41</v>
      </c>
      <c r="L3829" t="s">
        <v>74</v>
      </c>
      <c r="M3829"/>
      <c r="N3829">
        <v>74</v>
      </c>
      <c r="O3829" t="s">
        <v>1556</v>
      </c>
      <c r="P3829" t="s">
        <v>4982</v>
      </c>
    </row>
    <row r="3830" spans="1:16" x14ac:dyDescent="0.25">
      <c r="A3830" t="s">
        <v>2</v>
      </c>
      <c r="B3830" t="s">
        <v>10956</v>
      </c>
      <c r="C3830" t="s">
        <v>34</v>
      </c>
      <c r="D3830" t="s">
        <v>4531</v>
      </c>
      <c r="E3830" t="s">
        <v>59</v>
      </c>
      <c r="F3830" t="b">
        <v>0</v>
      </c>
      <c r="G3830" t="s">
        <v>34</v>
      </c>
      <c r="H3830" s="1">
        <v>46068.421261574083</v>
      </c>
      <c r="I3830" t="b">
        <v>0</v>
      </c>
      <c r="J3830" t="b">
        <v>0</v>
      </c>
      <c r="K3830" t="s">
        <v>34</v>
      </c>
      <c r="L3830" t="s">
        <v>60</v>
      </c>
      <c r="M3830">
        <v>450000</v>
      </c>
      <c r="N3830"/>
      <c r="O3830" t="s">
        <v>10957</v>
      </c>
      <c r="P3830" t="s">
        <v>310</v>
      </c>
    </row>
    <row r="3831" spans="1:16" x14ac:dyDescent="0.25">
      <c r="A3831" t="s">
        <v>1</v>
      </c>
      <c r="B3831" t="s">
        <v>10958</v>
      </c>
      <c r="C3831" t="s">
        <v>237</v>
      </c>
      <c r="D3831" t="s">
        <v>4526</v>
      </c>
      <c r="E3831" t="s">
        <v>59</v>
      </c>
      <c r="F3831" t="b">
        <v>0</v>
      </c>
      <c r="G3831" t="s">
        <v>77</v>
      </c>
      <c r="H3831" s="1">
        <v>46068.45925925926</v>
      </c>
      <c r="I3831" t="b">
        <v>0</v>
      </c>
      <c r="J3831" t="b">
        <v>0</v>
      </c>
      <c r="K3831" t="s">
        <v>41</v>
      </c>
      <c r="L3831" t="s">
        <v>60</v>
      </c>
      <c r="M3831">
        <v>205000</v>
      </c>
      <c r="N3831"/>
      <c r="O3831" t="s">
        <v>10959</v>
      </c>
      <c r="P3831" t="s">
        <v>10960</v>
      </c>
    </row>
    <row r="3832" spans="1:16" x14ac:dyDescent="0.25">
      <c r="A3832" t="s">
        <v>1</v>
      </c>
      <c r="B3832" t="s">
        <v>10958</v>
      </c>
      <c r="C3832" t="s">
        <v>237</v>
      </c>
      <c r="D3832" t="s">
        <v>4526</v>
      </c>
      <c r="E3832" t="s">
        <v>59</v>
      </c>
      <c r="F3832" t="b">
        <v>0</v>
      </c>
      <c r="G3832" t="s">
        <v>68</v>
      </c>
      <c r="H3832" s="1">
        <v>46068.459409722222</v>
      </c>
      <c r="I3832" t="b">
        <v>0</v>
      </c>
      <c r="J3832" t="b">
        <v>0</v>
      </c>
      <c r="K3832" t="s">
        <v>41</v>
      </c>
      <c r="L3832" t="s">
        <v>60</v>
      </c>
      <c r="M3832">
        <v>205000</v>
      </c>
      <c r="N3832"/>
      <c r="O3832" t="s">
        <v>10959</v>
      </c>
      <c r="P3832" t="s">
        <v>10960</v>
      </c>
    </row>
    <row r="3833" spans="1:16" x14ac:dyDescent="0.25">
      <c r="A3833" t="s">
        <v>8</v>
      </c>
      <c r="B3833" t="s">
        <v>10961</v>
      </c>
      <c r="C3833" t="s">
        <v>19</v>
      </c>
      <c r="D3833" t="s">
        <v>4526</v>
      </c>
      <c r="E3833" t="s">
        <v>59</v>
      </c>
      <c r="F3833" t="b">
        <v>0</v>
      </c>
      <c r="G3833" t="s">
        <v>19</v>
      </c>
      <c r="H3833" s="1">
        <v>46068.461041666669</v>
      </c>
      <c r="I3833" t="b">
        <v>0</v>
      </c>
      <c r="J3833" t="b">
        <v>0</v>
      </c>
      <c r="K3833" t="s">
        <v>19</v>
      </c>
      <c r="L3833" t="s">
        <v>60</v>
      </c>
      <c r="M3833">
        <v>1750000</v>
      </c>
      <c r="N3833"/>
      <c r="O3833" t="s">
        <v>7059</v>
      </c>
      <c r="P3833" t="s">
        <v>10962</v>
      </c>
    </row>
    <row r="3834" spans="1:16" x14ac:dyDescent="0.25">
      <c r="A3834" t="s">
        <v>3</v>
      </c>
      <c r="B3834" t="s">
        <v>10963</v>
      </c>
      <c r="C3834" t="s">
        <v>2657</v>
      </c>
      <c r="D3834" t="s">
        <v>4346</v>
      </c>
      <c r="E3834" t="s">
        <v>59</v>
      </c>
      <c r="F3834" t="b">
        <v>0</v>
      </c>
      <c r="G3834" t="s">
        <v>65</v>
      </c>
      <c r="H3834" s="1">
        <v>46068.500057870369</v>
      </c>
      <c r="I3834" t="b">
        <v>0</v>
      </c>
      <c r="J3834" t="b">
        <v>0</v>
      </c>
      <c r="K3834" t="s">
        <v>41</v>
      </c>
      <c r="L3834" t="s">
        <v>60</v>
      </c>
      <c r="M3834">
        <v>101898</v>
      </c>
      <c r="N3834"/>
      <c r="O3834" t="s">
        <v>10964</v>
      </c>
      <c r="P3834" t="s">
        <v>10965</v>
      </c>
    </row>
    <row r="3835" spans="1:16" x14ac:dyDescent="0.25">
      <c r="A3835" t="s">
        <v>3</v>
      </c>
      <c r="B3835" t="s">
        <v>10966</v>
      </c>
      <c r="C3835" t="s">
        <v>165</v>
      </c>
      <c r="D3835" t="s">
        <v>4756</v>
      </c>
      <c r="E3835" t="s">
        <v>59</v>
      </c>
      <c r="F3835" t="b">
        <v>0</v>
      </c>
      <c r="G3835" t="s">
        <v>73</v>
      </c>
      <c r="H3835" s="1">
        <v>46068.541967592602</v>
      </c>
      <c r="I3835" t="b">
        <v>0</v>
      </c>
      <c r="J3835" t="b">
        <v>1</v>
      </c>
      <c r="K3835" t="s">
        <v>41</v>
      </c>
      <c r="L3835" t="s">
        <v>60</v>
      </c>
      <c r="M3835">
        <v>239870</v>
      </c>
      <c r="N3835"/>
      <c r="O3835" t="s">
        <v>10967</v>
      </c>
    </row>
    <row r="3836" spans="1:16" x14ac:dyDescent="0.25">
      <c r="A3836" t="s">
        <v>3</v>
      </c>
      <c r="B3836" t="s">
        <v>10968</v>
      </c>
      <c r="C3836" t="s">
        <v>320</v>
      </c>
      <c r="D3836" t="s">
        <v>4756</v>
      </c>
      <c r="E3836" t="s">
        <v>59</v>
      </c>
      <c r="F3836" t="b">
        <v>0</v>
      </c>
      <c r="G3836" t="s">
        <v>73</v>
      </c>
      <c r="H3836" s="1">
        <v>46068.542002314818</v>
      </c>
      <c r="I3836" t="b">
        <v>0</v>
      </c>
      <c r="J3836" t="b">
        <v>1</v>
      </c>
      <c r="K3836" t="s">
        <v>41</v>
      </c>
      <c r="L3836" t="s">
        <v>60</v>
      </c>
      <c r="M3836">
        <v>185325</v>
      </c>
      <c r="N3836"/>
      <c r="O3836" t="s">
        <v>10967</v>
      </c>
      <c r="P3836" t="s">
        <v>5368</v>
      </c>
    </row>
    <row r="3837" spans="1:16" x14ac:dyDescent="0.25">
      <c r="A3837" t="s">
        <v>5</v>
      </c>
      <c r="B3837" t="s">
        <v>6693</v>
      </c>
      <c r="C3837" t="s">
        <v>10969</v>
      </c>
      <c r="D3837" t="s">
        <v>4756</v>
      </c>
      <c r="E3837" t="s">
        <v>59</v>
      </c>
      <c r="F3837" t="b">
        <v>0</v>
      </c>
      <c r="G3837" t="s">
        <v>65</v>
      </c>
      <c r="H3837" s="1">
        <v>46068.54247685185</v>
      </c>
      <c r="I3837" t="b">
        <v>0</v>
      </c>
      <c r="J3837" t="b">
        <v>1</v>
      </c>
      <c r="K3837" t="s">
        <v>41</v>
      </c>
      <c r="L3837" t="s">
        <v>60</v>
      </c>
      <c r="M3837">
        <v>202000</v>
      </c>
      <c r="N3837"/>
      <c r="O3837" t="s">
        <v>10970</v>
      </c>
      <c r="P3837" t="s">
        <v>6694</v>
      </c>
    </row>
    <row r="3838" spans="1:16" x14ac:dyDescent="0.25">
      <c r="A3838" t="s">
        <v>5</v>
      </c>
      <c r="B3838" t="s">
        <v>6693</v>
      </c>
      <c r="C3838" t="s">
        <v>10969</v>
      </c>
      <c r="D3838" t="s">
        <v>4756</v>
      </c>
      <c r="E3838" t="s">
        <v>59</v>
      </c>
      <c r="F3838" t="b">
        <v>0</v>
      </c>
      <c r="G3838" t="s">
        <v>89</v>
      </c>
      <c r="H3838" s="1">
        <v>46068.542986111112</v>
      </c>
      <c r="I3838" t="b">
        <v>0</v>
      </c>
      <c r="J3838" t="b">
        <v>1</v>
      </c>
      <c r="K3838" t="s">
        <v>41</v>
      </c>
      <c r="L3838" t="s">
        <v>60</v>
      </c>
      <c r="M3838">
        <v>202000</v>
      </c>
      <c r="N3838"/>
      <c r="O3838" t="s">
        <v>10970</v>
      </c>
      <c r="P3838" t="s">
        <v>6694</v>
      </c>
    </row>
    <row r="3839" spans="1:16" x14ac:dyDescent="0.25">
      <c r="A3839" t="s">
        <v>0</v>
      </c>
      <c r="B3839" t="s">
        <v>6457</v>
      </c>
      <c r="C3839" t="s">
        <v>202</v>
      </c>
      <c r="D3839" t="s">
        <v>4756</v>
      </c>
      <c r="E3839" t="s">
        <v>59</v>
      </c>
      <c r="F3839" t="b">
        <v>0</v>
      </c>
      <c r="G3839" t="s">
        <v>77</v>
      </c>
      <c r="H3839" s="1">
        <v>46068.625196759262</v>
      </c>
      <c r="I3839" t="b">
        <v>0</v>
      </c>
      <c r="J3839" t="b">
        <v>0</v>
      </c>
      <c r="K3839" t="s">
        <v>41</v>
      </c>
      <c r="L3839" t="s">
        <v>60</v>
      </c>
      <c r="M3839">
        <v>110000</v>
      </c>
      <c r="N3839"/>
      <c r="O3839" t="s">
        <v>7027</v>
      </c>
      <c r="P3839" t="s">
        <v>6459</v>
      </c>
    </row>
    <row r="3840" spans="1:16" x14ac:dyDescent="0.25">
      <c r="A3840" t="s">
        <v>3</v>
      </c>
      <c r="B3840" t="s">
        <v>10971</v>
      </c>
      <c r="C3840" t="s">
        <v>162</v>
      </c>
      <c r="D3840" t="s">
        <v>4756</v>
      </c>
      <c r="E3840" t="s">
        <v>59</v>
      </c>
      <c r="F3840" t="b">
        <v>0</v>
      </c>
      <c r="G3840" t="s">
        <v>73</v>
      </c>
      <c r="H3840" s="1">
        <v>46068.625300925924</v>
      </c>
      <c r="I3840" t="b">
        <v>0</v>
      </c>
      <c r="J3840" t="b">
        <v>1</v>
      </c>
      <c r="K3840" t="s">
        <v>41</v>
      </c>
      <c r="L3840" t="s">
        <v>60</v>
      </c>
      <c r="M3840">
        <v>94000</v>
      </c>
      <c r="N3840"/>
      <c r="O3840" t="s">
        <v>10972</v>
      </c>
      <c r="P3840" t="s">
        <v>10973</v>
      </c>
    </row>
    <row r="3841" spans="1:16" x14ac:dyDescent="0.25">
      <c r="A3841" t="s">
        <v>2</v>
      </c>
      <c r="B3841" t="s">
        <v>10894</v>
      </c>
      <c r="C3841" t="s">
        <v>543</v>
      </c>
      <c r="D3841" t="s">
        <v>4346</v>
      </c>
      <c r="E3841" t="s">
        <v>59</v>
      </c>
      <c r="F3841" t="b">
        <v>0</v>
      </c>
      <c r="G3841" t="s">
        <v>65</v>
      </c>
      <c r="H3841" s="1">
        <v>46068.625520833331</v>
      </c>
      <c r="I3841" t="b">
        <v>0</v>
      </c>
      <c r="J3841" t="b">
        <v>1</v>
      </c>
      <c r="K3841" t="s">
        <v>41</v>
      </c>
      <c r="L3841" t="s">
        <v>60</v>
      </c>
      <c r="M3841">
        <v>187000</v>
      </c>
      <c r="N3841"/>
      <c r="O3841" t="s">
        <v>577</v>
      </c>
      <c r="P3841" t="s">
        <v>10895</v>
      </c>
    </row>
    <row r="3842" spans="1:16" x14ac:dyDescent="0.25">
      <c r="A3842" t="s">
        <v>2</v>
      </c>
      <c r="B3842" t="s">
        <v>10974</v>
      </c>
      <c r="C3842" t="s">
        <v>76</v>
      </c>
      <c r="D3842" t="s">
        <v>4526</v>
      </c>
      <c r="E3842" t="s">
        <v>132</v>
      </c>
      <c r="F3842" t="b">
        <v>1</v>
      </c>
      <c r="G3842" t="s">
        <v>13</v>
      </c>
      <c r="H3842" s="1">
        <v>46068.627071759263</v>
      </c>
      <c r="I3842" t="b">
        <v>0</v>
      </c>
      <c r="J3842" t="b">
        <v>0</v>
      </c>
      <c r="K3842" t="s">
        <v>13</v>
      </c>
      <c r="L3842" t="s">
        <v>74</v>
      </c>
      <c r="M3842"/>
      <c r="N3842">
        <v>70</v>
      </c>
      <c r="O3842" t="s">
        <v>5046</v>
      </c>
      <c r="P3842" t="s">
        <v>5543</v>
      </c>
    </row>
    <row r="3843" spans="1:16" x14ac:dyDescent="0.25">
      <c r="A3843" t="s">
        <v>2</v>
      </c>
      <c r="B3843" t="s">
        <v>10975</v>
      </c>
      <c r="C3843" t="s">
        <v>76</v>
      </c>
      <c r="D3843" t="s">
        <v>4526</v>
      </c>
      <c r="E3843" t="s">
        <v>132</v>
      </c>
      <c r="F3843" t="b">
        <v>1</v>
      </c>
      <c r="G3843" t="s">
        <v>13</v>
      </c>
      <c r="H3843" s="1">
        <v>46068.627071759263</v>
      </c>
      <c r="I3843" t="b">
        <v>0</v>
      </c>
      <c r="J3843" t="b">
        <v>0</v>
      </c>
      <c r="K3843" t="s">
        <v>13</v>
      </c>
      <c r="L3843" t="s">
        <v>74</v>
      </c>
      <c r="M3843"/>
      <c r="N3843">
        <v>66.5</v>
      </c>
      <c r="O3843" t="s">
        <v>5046</v>
      </c>
      <c r="P3843" t="s">
        <v>10976</v>
      </c>
    </row>
    <row r="3844" spans="1:16" x14ac:dyDescent="0.25">
      <c r="A3844" t="s">
        <v>3</v>
      </c>
      <c r="B3844" t="s">
        <v>3981</v>
      </c>
      <c r="C3844" t="s">
        <v>2120</v>
      </c>
      <c r="D3844" t="s">
        <v>4346</v>
      </c>
      <c r="E3844" t="s">
        <v>59</v>
      </c>
      <c r="F3844" t="b">
        <v>0</v>
      </c>
      <c r="G3844" t="s">
        <v>89</v>
      </c>
      <c r="H3844" s="1">
        <v>46068.667083333326</v>
      </c>
      <c r="I3844" t="b">
        <v>0</v>
      </c>
      <c r="J3844" t="b">
        <v>1</v>
      </c>
      <c r="K3844" t="s">
        <v>41</v>
      </c>
      <c r="L3844" t="s">
        <v>60</v>
      </c>
      <c r="M3844">
        <v>91000</v>
      </c>
      <c r="N3844"/>
      <c r="O3844" t="s">
        <v>10977</v>
      </c>
      <c r="P3844" t="s">
        <v>10978</v>
      </c>
    </row>
    <row r="3845" spans="1:16" x14ac:dyDescent="0.25">
      <c r="A3845" t="s">
        <v>2</v>
      </c>
      <c r="B3845" t="s">
        <v>2</v>
      </c>
      <c r="C3845" t="s">
        <v>949</v>
      </c>
      <c r="D3845" t="s">
        <v>4756</v>
      </c>
      <c r="E3845" t="s">
        <v>59</v>
      </c>
      <c r="F3845" t="b">
        <v>0</v>
      </c>
      <c r="G3845" t="s">
        <v>65</v>
      </c>
      <c r="H3845" s="1">
        <v>46068.667187500003</v>
      </c>
      <c r="I3845" t="b">
        <v>0</v>
      </c>
      <c r="J3845" t="b">
        <v>1</v>
      </c>
      <c r="K3845" t="s">
        <v>41</v>
      </c>
      <c r="L3845" t="s">
        <v>60</v>
      </c>
      <c r="M3845">
        <v>130368.5</v>
      </c>
      <c r="N3845"/>
      <c r="O3845" t="s">
        <v>2126</v>
      </c>
      <c r="P3845" t="s">
        <v>10979</v>
      </c>
    </row>
    <row r="3846" spans="1:16" x14ac:dyDescent="0.25">
      <c r="A3846" t="s">
        <v>2</v>
      </c>
      <c r="B3846" t="s">
        <v>2682</v>
      </c>
      <c r="C3846" t="s">
        <v>97</v>
      </c>
      <c r="D3846" t="s">
        <v>4756</v>
      </c>
      <c r="E3846" t="s">
        <v>59</v>
      </c>
      <c r="F3846" t="b">
        <v>0</v>
      </c>
      <c r="G3846" t="s">
        <v>89</v>
      </c>
      <c r="H3846" s="1">
        <v>46068.708749999998</v>
      </c>
      <c r="I3846" t="b">
        <v>0</v>
      </c>
      <c r="J3846" t="b">
        <v>1</v>
      </c>
      <c r="K3846" t="s">
        <v>41</v>
      </c>
      <c r="L3846" t="s">
        <v>60</v>
      </c>
      <c r="M3846">
        <v>175000</v>
      </c>
      <c r="N3846"/>
      <c r="O3846" t="s">
        <v>8460</v>
      </c>
      <c r="P3846" t="s">
        <v>997</v>
      </c>
    </row>
    <row r="3847" spans="1:16" x14ac:dyDescent="0.25">
      <c r="A3847" t="s">
        <v>2</v>
      </c>
      <c r="B3847" t="s">
        <v>2682</v>
      </c>
      <c r="C3847" t="s">
        <v>97</v>
      </c>
      <c r="D3847" t="s">
        <v>4756</v>
      </c>
      <c r="E3847" t="s">
        <v>59</v>
      </c>
      <c r="F3847" t="b">
        <v>0</v>
      </c>
      <c r="G3847" t="s">
        <v>63</v>
      </c>
      <c r="H3847" s="1">
        <v>46068.712314814817</v>
      </c>
      <c r="I3847" t="b">
        <v>0</v>
      </c>
      <c r="J3847" t="b">
        <v>1</v>
      </c>
      <c r="K3847" t="s">
        <v>41</v>
      </c>
      <c r="L3847" t="s">
        <v>60</v>
      </c>
      <c r="M3847">
        <v>175000</v>
      </c>
      <c r="N3847"/>
      <c r="O3847" t="s">
        <v>8460</v>
      </c>
      <c r="P3847" t="s">
        <v>997</v>
      </c>
    </row>
    <row r="3848" spans="1:16" x14ac:dyDescent="0.25">
      <c r="A3848" t="s">
        <v>1</v>
      </c>
      <c r="B3848" t="s">
        <v>385</v>
      </c>
      <c r="C3848" t="s">
        <v>467</v>
      </c>
      <c r="D3848" t="s">
        <v>4756</v>
      </c>
      <c r="E3848" t="s">
        <v>59</v>
      </c>
      <c r="F3848" t="b">
        <v>0</v>
      </c>
      <c r="G3848" t="s">
        <v>77</v>
      </c>
      <c r="H3848" s="1">
        <v>46068.750914351847</v>
      </c>
      <c r="I3848" t="b">
        <v>0</v>
      </c>
      <c r="J3848" t="b">
        <v>0</v>
      </c>
      <c r="K3848" t="s">
        <v>41</v>
      </c>
      <c r="L3848" t="s">
        <v>60</v>
      </c>
      <c r="M3848">
        <v>115000</v>
      </c>
      <c r="N3848"/>
      <c r="O3848" t="s">
        <v>966</v>
      </c>
      <c r="P3848" t="s">
        <v>10980</v>
      </c>
    </row>
    <row r="3849" spans="1:16" x14ac:dyDescent="0.25">
      <c r="A3849" t="s">
        <v>0</v>
      </c>
      <c r="B3849" t="s">
        <v>10981</v>
      </c>
      <c r="C3849" t="s">
        <v>2649</v>
      </c>
      <c r="D3849" t="s">
        <v>9214</v>
      </c>
      <c r="E3849" t="s">
        <v>59</v>
      </c>
      <c r="F3849" t="b">
        <v>0</v>
      </c>
      <c r="G3849" t="s">
        <v>39</v>
      </c>
      <c r="H3849" s="1">
        <v>46068.998541666668</v>
      </c>
      <c r="I3849" t="b">
        <v>0</v>
      </c>
      <c r="J3849" t="b">
        <v>0</v>
      </c>
      <c r="K3849" t="s">
        <v>39</v>
      </c>
      <c r="L3849" t="s">
        <v>60</v>
      </c>
      <c r="M3849">
        <v>160000</v>
      </c>
      <c r="N3849"/>
      <c r="O3849" t="s">
        <v>1723</v>
      </c>
      <c r="P3849" t="s">
        <v>10982</v>
      </c>
    </row>
    <row r="3850" spans="1:16" x14ac:dyDescent="0.25">
      <c r="A3850" t="s">
        <v>0</v>
      </c>
      <c r="B3850" t="s">
        <v>10983</v>
      </c>
      <c r="C3850" t="s">
        <v>76</v>
      </c>
      <c r="D3850" t="s">
        <v>9214</v>
      </c>
      <c r="E3850" t="s">
        <v>59</v>
      </c>
      <c r="F3850" t="b">
        <v>1</v>
      </c>
      <c r="G3850" t="s">
        <v>39</v>
      </c>
      <c r="H3850" s="1">
        <v>46068.998541666668</v>
      </c>
      <c r="I3850" t="b">
        <v>0</v>
      </c>
      <c r="J3850" t="b">
        <v>0</v>
      </c>
      <c r="K3850" t="s">
        <v>39</v>
      </c>
      <c r="L3850" t="s">
        <v>60</v>
      </c>
      <c r="M3850">
        <v>160000</v>
      </c>
      <c r="N3850"/>
      <c r="O3850" t="s">
        <v>1723</v>
      </c>
      <c r="P3850" t="s">
        <v>146</v>
      </c>
    </row>
    <row r="3851" spans="1:16" x14ac:dyDescent="0.25">
      <c r="A3851" t="s">
        <v>1</v>
      </c>
      <c r="B3851" t="s">
        <v>10984</v>
      </c>
      <c r="C3851" t="s">
        <v>1417</v>
      </c>
      <c r="D3851" t="s">
        <v>9214</v>
      </c>
      <c r="E3851" t="s">
        <v>59</v>
      </c>
      <c r="F3851" t="b">
        <v>0</v>
      </c>
      <c r="G3851" t="s">
        <v>39</v>
      </c>
      <c r="H3851" s="1">
        <v>46068.998749999999</v>
      </c>
      <c r="I3851" t="b">
        <v>0</v>
      </c>
      <c r="J3851" t="b">
        <v>0</v>
      </c>
      <c r="K3851" t="s">
        <v>39</v>
      </c>
      <c r="L3851" t="s">
        <v>60</v>
      </c>
      <c r="M3851">
        <v>160000</v>
      </c>
      <c r="N3851"/>
      <c r="O3851" t="s">
        <v>10985</v>
      </c>
      <c r="P3851" t="s">
        <v>10986</v>
      </c>
    </row>
    <row r="3852" spans="1:16" x14ac:dyDescent="0.25">
      <c r="A3852" t="s">
        <v>0</v>
      </c>
      <c r="B3852" t="s">
        <v>10987</v>
      </c>
      <c r="C3852" t="s">
        <v>112</v>
      </c>
      <c r="D3852" t="s">
        <v>10988</v>
      </c>
      <c r="E3852" t="s">
        <v>59</v>
      </c>
      <c r="F3852" t="b">
        <v>0</v>
      </c>
      <c r="G3852" t="s">
        <v>65</v>
      </c>
      <c r="H3852" s="1">
        <v>46069.000127314823</v>
      </c>
      <c r="I3852" t="b">
        <v>0</v>
      </c>
      <c r="J3852" t="b">
        <v>1</v>
      </c>
      <c r="K3852" t="s">
        <v>41</v>
      </c>
      <c r="L3852" t="s">
        <v>74</v>
      </c>
      <c r="M3852"/>
      <c r="N3852">
        <v>45</v>
      </c>
      <c r="O3852" t="s">
        <v>10989</v>
      </c>
      <c r="P3852" t="s">
        <v>641</v>
      </c>
    </row>
    <row r="3853" spans="1:16" x14ac:dyDescent="0.25">
      <c r="A3853" t="s">
        <v>2</v>
      </c>
      <c r="B3853" t="s">
        <v>10990</v>
      </c>
      <c r="C3853" t="s">
        <v>10991</v>
      </c>
      <c r="D3853" t="s">
        <v>4587</v>
      </c>
      <c r="E3853" t="s">
        <v>59</v>
      </c>
      <c r="F3853" t="b">
        <v>0</v>
      </c>
      <c r="G3853" t="s">
        <v>65</v>
      </c>
      <c r="H3853" s="1">
        <v>46069.000138888892</v>
      </c>
      <c r="I3853" t="b">
        <v>0</v>
      </c>
      <c r="J3853" t="b">
        <v>0</v>
      </c>
      <c r="K3853" t="s">
        <v>41</v>
      </c>
      <c r="L3853" t="s">
        <v>60</v>
      </c>
      <c r="M3853">
        <v>198000</v>
      </c>
      <c r="N3853"/>
      <c r="O3853" t="s">
        <v>10992</v>
      </c>
      <c r="P3853" t="s">
        <v>1590</v>
      </c>
    </row>
    <row r="3854" spans="1:16" x14ac:dyDescent="0.25">
      <c r="A3854" t="s">
        <v>2</v>
      </c>
      <c r="B3854" t="s">
        <v>10993</v>
      </c>
      <c r="C3854" t="s">
        <v>13</v>
      </c>
      <c r="D3854" t="s">
        <v>4595</v>
      </c>
      <c r="F3854" t="b">
        <v>0</v>
      </c>
      <c r="G3854" t="s">
        <v>13</v>
      </c>
      <c r="H3854" s="1">
        <v>46069.002071759263</v>
      </c>
      <c r="I3854" t="b">
        <v>0</v>
      </c>
      <c r="J3854" t="b">
        <v>0</v>
      </c>
      <c r="K3854" t="s">
        <v>13</v>
      </c>
      <c r="L3854" t="s">
        <v>74</v>
      </c>
      <c r="M3854"/>
      <c r="N3854">
        <v>20</v>
      </c>
      <c r="O3854" t="s">
        <v>4596</v>
      </c>
      <c r="P3854" t="s">
        <v>622</v>
      </c>
    </row>
    <row r="3855" spans="1:16" x14ac:dyDescent="0.25">
      <c r="A3855" t="s">
        <v>3</v>
      </c>
      <c r="B3855" t="s">
        <v>6190</v>
      </c>
      <c r="C3855" t="s">
        <v>76</v>
      </c>
      <c r="D3855" t="s">
        <v>584</v>
      </c>
      <c r="E3855" t="s">
        <v>72</v>
      </c>
      <c r="F3855" t="b">
        <v>1</v>
      </c>
      <c r="G3855" t="s">
        <v>19</v>
      </c>
      <c r="H3855" s="1">
        <v>46069.002615740741</v>
      </c>
      <c r="I3855" t="b">
        <v>0</v>
      </c>
      <c r="J3855" t="b">
        <v>0</v>
      </c>
      <c r="K3855" t="s">
        <v>19</v>
      </c>
      <c r="L3855" t="s">
        <v>74</v>
      </c>
      <c r="M3855"/>
      <c r="N3855">
        <v>25</v>
      </c>
      <c r="O3855" t="s">
        <v>4686</v>
      </c>
      <c r="P3855" t="s">
        <v>1314</v>
      </c>
    </row>
    <row r="3856" spans="1:16" x14ac:dyDescent="0.25">
      <c r="A3856" t="s">
        <v>0</v>
      </c>
      <c r="B3856" t="s">
        <v>7275</v>
      </c>
      <c r="C3856" t="s">
        <v>76</v>
      </c>
      <c r="D3856" t="s">
        <v>584</v>
      </c>
      <c r="E3856" t="s">
        <v>72</v>
      </c>
      <c r="F3856" t="b">
        <v>1</v>
      </c>
      <c r="G3856" t="s">
        <v>19</v>
      </c>
      <c r="H3856" s="1">
        <v>46069.002615740741</v>
      </c>
      <c r="I3856" t="b">
        <v>0</v>
      </c>
      <c r="J3856" t="b">
        <v>0</v>
      </c>
      <c r="K3856" t="s">
        <v>19</v>
      </c>
      <c r="L3856" t="s">
        <v>74</v>
      </c>
      <c r="M3856"/>
      <c r="N3856">
        <v>25</v>
      </c>
      <c r="O3856" t="s">
        <v>584</v>
      </c>
    </row>
    <row r="3857" spans="1:16" x14ac:dyDescent="0.25">
      <c r="A3857" t="s">
        <v>0</v>
      </c>
      <c r="B3857" t="s">
        <v>10994</v>
      </c>
      <c r="C3857" t="s">
        <v>5029</v>
      </c>
      <c r="D3857" t="s">
        <v>4587</v>
      </c>
      <c r="E3857" t="s">
        <v>59</v>
      </c>
      <c r="F3857" t="b">
        <v>0</v>
      </c>
      <c r="G3857" t="s">
        <v>40</v>
      </c>
      <c r="H3857" s="1">
        <v>46069.003136574072</v>
      </c>
      <c r="I3857" t="b">
        <v>1</v>
      </c>
      <c r="J3857" t="b">
        <v>0</v>
      </c>
      <c r="K3857" t="s">
        <v>40</v>
      </c>
      <c r="L3857" t="s">
        <v>60</v>
      </c>
      <c r="M3857">
        <v>110000</v>
      </c>
      <c r="N3857"/>
      <c r="O3857" t="s">
        <v>10995</v>
      </c>
      <c r="P3857" t="s">
        <v>5230</v>
      </c>
    </row>
    <row r="3858" spans="1:16" x14ac:dyDescent="0.25">
      <c r="A3858" t="s">
        <v>0</v>
      </c>
      <c r="B3858" t="s">
        <v>10996</v>
      </c>
      <c r="C3858" t="s">
        <v>76</v>
      </c>
      <c r="D3858" t="s">
        <v>584</v>
      </c>
      <c r="E3858" t="s">
        <v>72</v>
      </c>
      <c r="F3858" t="b">
        <v>1</v>
      </c>
      <c r="G3858" t="s">
        <v>23</v>
      </c>
      <c r="H3858" s="1">
        <v>46069.00340277778</v>
      </c>
      <c r="I3858" t="b">
        <v>0</v>
      </c>
      <c r="J3858" t="b">
        <v>0</v>
      </c>
      <c r="K3858" t="s">
        <v>23</v>
      </c>
      <c r="L3858" t="s">
        <v>74</v>
      </c>
      <c r="M3858"/>
      <c r="N3858">
        <v>25</v>
      </c>
      <c r="O3858" t="s">
        <v>5193</v>
      </c>
      <c r="P3858" t="s">
        <v>2175</v>
      </c>
    </row>
    <row r="3859" spans="1:16" x14ac:dyDescent="0.25">
      <c r="A3859" t="s">
        <v>4</v>
      </c>
      <c r="B3859" t="s">
        <v>10997</v>
      </c>
      <c r="C3859" t="s">
        <v>4962</v>
      </c>
      <c r="D3859" t="s">
        <v>9214</v>
      </c>
      <c r="E3859" t="s">
        <v>59</v>
      </c>
      <c r="F3859" t="b">
        <v>0</v>
      </c>
      <c r="G3859" t="s">
        <v>4963</v>
      </c>
      <c r="H3859" s="1">
        <v>46069.005243055559</v>
      </c>
      <c r="I3859" t="b">
        <v>1</v>
      </c>
      <c r="J3859" t="b">
        <v>0</v>
      </c>
      <c r="K3859" t="s">
        <v>4963</v>
      </c>
      <c r="L3859" t="s">
        <v>60</v>
      </c>
      <c r="M3859">
        <v>17500</v>
      </c>
      <c r="N3859"/>
      <c r="O3859" t="s">
        <v>4960</v>
      </c>
      <c r="P3859" t="s">
        <v>10998</v>
      </c>
    </row>
    <row r="3860" spans="1:16" x14ac:dyDescent="0.25">
      <c r="A3860" t="s">
        <v>4</v>
      </c>
      <c r="B3860" t="s">
        <v>10999</v>
      </c>
      <c r="C3860" t="s">
        <v>76</v>
      </c>
      <c r="D3860" t="s">
        <v>9214</v>
      </c>
      <c r="E3860" t="s">
        <v>59</v>
      </c>
      <c r="F3860" t="b">
        <v>1</v>
      </c>
      <c r="G3860" t="s">
        <v>4963</v>
      </c>
      <c r="H3860" s="1">
        <v>46069.005243055559</v>
      </c>
      <c r="I3860" t="b">
        <v>0</v>
      </c>
      <c r="J3860" t="b">
        <v>0</v>
      </c>
      <c r="K3860" t="s">
        <v>4963</v>
      </c>
      <c r="L3860" t="s">
        <v>60</v>
      </c>
      <c r="M3860">
        <v>17500</v>
      </c>
      <c r="N3860"/>
      <c r="O3860" t="s">
        <v>4960</v>
      </c>
      <c r="P3860" t="s">
        <v>11000</v>
      </c>
    </row>
    <row r="3861" spans="1:16" x14ac:dyDescent="0.25">
      <c r="A3861" t="s">
        <v>8</v>
      </c>
      <c r="B3861" t="s">
        <v>11001</v>
      </c>
      <c r="C3861" t="s">
        <v>76</v>
      </c>
      <c r="D3861" t="s">
        <v>9214</v>
      </c>
      <c r="E3861" t="s">
        <v>59</v>
      </c>
      <c r="F3861" t="b">
        <v>1</v>
      </c>
      <c r="G3861" t="s">
        <v>4963</v>
      </c>
      <c r="H3861" s="1">
        <v>46069.005243055559</v>
      </c>
      <c r="I3861" t="b">
        <v>0</v>
      </c>
      <c r="J3861" t="b">
        <v>0</v>
      </c>
      <c r="K3861" t="s">
        <v>4963</v>
      </c>
      <c r="L3861" t="s">
        <v>60</v>
      </c>
      <c r="M3861">
        <v>17500</v>
      </c>
      <c r="N3861"/>
      <c r="O3861" t="s">
        <v>4960</v>
      </c>
      <c r="P3861" t="s">
        <v>2185</v>
      </c>
    </row>
    <row r="3862" spans="1:16" x14ac:dyDescent="0.25">
      <c r="A3862" t="s">
        <v>1</v>
      </c>
      <c r="B3862" t="s">
        <v>11002</v>
      </c>
      <c r="C3862" t="s">
        <v>76</v>
      </c>
      <c r="D3862" t="s">
        <v>9214</v>
      </c>
      <c r="E3862" t="s">
        <v>59</v>
      </c>
      <c r="F3862" t="b">
        <v>1</v>
      </c>
      <c r="G3862" t="s">
        <v>4963</v>
      </c>
      <c r="H3862" s="1">
        <v>46069.005243055559</v>
      </c>
      <c r="I3862" t="b">
        <v>1</v>
      </c>
      <c r="J3862" t="b">
        <v>0</v>
      </c>
      <c r="K3862" t="s">
        <v>4963</v>
      </c>
      <c r="L3862" t="s">
        <v>60</v>
      </c>
      <c r="M3862">
        <v>12500</v>
      </c>
      <c r="N3862"/>
      <c r="O3862" t="s">
        <v>4960</v>
      </c>
    </row>
    <row r="3863" spans="1:16" x14ac:dyDescent="0.25">
      <c r="A3863" t="s">
        <v>3</v>
      </c>
      <c r="B3863" t="s">
        <v>11003</v>
      </c>
      <c r="C3863" t="s">
        <v>9104</v>
      </c>
      <c r="D3863" t="s">
        <v>584</v>
      </c>
      <c r="E3863" t="s">
        <v>72</v>
      </c>
      <c r="F3863" t="b">
        <v>0</v>
      </c>
      <c r="G3863" t="s">
        <v>25</v>
      </c>
      <c r="H3863" s="1">
        <v>46069.005486111113</v>
      </c>
      <c r="I3863" t="b">
        <v>0</v>
      </c>
      <c r="J3863" t="b">
        <v>0</v>
      </c>
      <c r="K3863" t="s">
        <v>25</v>
      </c>
      <c r="L3863" t="s">
        <v>74</v>
      </c>
      <c r="M3863"/>
      <c r="N3863">
        <v>25</v>
      </c>
      <c r="O3863" t="s">
        <v>5193</v>
      </c>
      <c r="P3863" t="s">
        <v>11004</v>
      </c>
    </row>
    <row r="3864" spans="1:16" x14ac:dyDescent="0.25">
      <c r="A3864" t="s">
        <v>1</v>
      </c>
      <c r="B3864" t="s">
        <v>11005</v>
      </c>
      <c r="C3864" t="s">
        <v>5029</v>
      </c>
      <c r="D3864" t="s">
        <v>5018</v>
      </c>
      <c r="E3864" t="s">
        <v>59</v>
      </c>
      <c r="F3864" t="b">
        <v>0</v>
      </c>
      <c r="G3864" t="s">
        <v>40</v>
      </c>
      <c r="H3864" s="1">
        <v>46069.044803240737</v>
      </c>
      <c r="I3864" t="b">
        <v>1</v>
      </c>
      <c r="J3864" t="b">
        <v>0</v>
      </c>
      <c r="K3864" t="s">
        <v>40</v>
      </c>
      <c r="L3864" t="s">
        <v>60</v>
      </c>
      <c r="M3864">
        <v>81500</v>
      </c>
      <c r="N3864"/>
      <c r="O3864" t="s">
        <v>9659</v>
      </c>
      <c r="P3864" t="s">
        <v>85</v>
      </c>
    </row>
    <row r="3865" spans="1:16" x14ac:dyDescent="0.25">
      <c r="A3865" t="s">
        <v>0</v>
      </c>
      <c r="B3865" t="s">
        <v>3382</v>
      </c>
      <c r="C3865" t="s">
        <v>320</v>
      </c>
      <c r="D3865" t="s">
        <v>4526</v>
      </c>
      <c r="E3865" t="s">
        <v>59</v>
      </c>
      <c r="F3865" t="b">
        <v>0</v>
      </c>
      <c r="G3865" t="s">
        <v>73</v>
      </c>
      <c r="H3865" s="1">
        <v>46069.125300925924</v>
      </c>
      <c r="I3865" t="b">
        <v>1</v>
      </c>
      <c r="J3865" t="b">
        <v>0</v>
      </c>
      <c r="K3865" t="s">
        <v>41</v>
      </c>
      <c r="L3865" t="s">
        <v>60</v>
      </c>
      <c r="M3865">
        <v>60200</v>
      </c>
      <c r="N3865"/>
      <c r="O3865" t="s">
        <v>1874</v>
      </c>
      <c r="P3865" t="s">
        <v>1671</v>
      </c>
    </row>
    <row r="3866" spans="1:16" x14ac:dyDescent="0.25">
      <c r="A3866" t="s">
        <v>0</v>
      </c>
      <c r="B3866" t="s">
        <v>3382</v>
      </c>
      <c r="C3866" t="s">
        <v>320</v>
      </c>
      <c r="D3866" t="s">
        <v>4526</v>
      </c>
      <c r="E3866" t="s">
        <v>59</v>
      </c>
      <c r="F3866" t="b">
        <v>0</v>
      </c>
      <c r="G3866" t="s">
        <v>73</v>
      </c>
      <c r="H3866" s="1">
        <v>46069.125590277778</v>
      </c>
      <c r="I3866" t="b">
        <v>1</v>
      </c>
      <c r="J3866" t="b">
        <v>0</v>
      </c>
      <c r="K3866" t="s">
        <v>41</v>
      </c>
      <c r="L3866" t="s">
        <v>60</v>
      </c>
      <c r="M3866">
        <v>60200</v>
      </c>
      <c r="N3866"/>
      <c r="O3866" t="s">
        <v>1874</v>
      </c>
      <c r="P3866" t="s">
        <v>3572</v>
      </c>
    </row>
    <row r="3867" spans="1:16" x14ac:dyDescent="0.25">
      <c r="A3867" t="s">
        <v>3</v>
      </c>
      <c r="B3867" t="s">
        <v>2264</v>
      </c>
      <c r="C3867" t="s">
        <v>7611</v>
      </c>
      <c r="D3867" t="s">
        <v>5018</v>
      </c>
      <c r="E3867" t="s">
        <v>59</v>
      </c>
      <c r="F3867" t="b">
        <v>0</v>
      </c>
      <c r="G3867" t="s">
        <v>40</v>
      </c>
      <c r="H3867" s="1">
        <v>46069.127986111111</v>
      </c>
      <c r="I3867" t="b">
        <v>0</v>
      </c>
      <c r="J3867" t="b">
        <v>0</v>
      </c>
      <c r="K3867" t="s">
        <v>40</v>
      </c>
      <c r="L3867" t="s">
        <v>60</v>
      </c>
      <c r="M3867">
        <v>50000</v>
      </c>
      <c r="N3867"/>
      <c r="O3867" t="s">
        <v>11006</v>
      </c>
    </row>
    <row r="3868" spans="1:16" x14ac:dyDescent="0.25">
      <c r="A3868" t="s">
        <v>2</v>
      </c>
      <c r="B3868" t="s">
        <v>11007</v>
      </c>
      <c r="C3868" t="s">
        <v>142</v>
      </c>
      <c r="D3868" t="s">
        <v>5018</v>
      </c>
      <c r="E3868" t="s">
        <v>72</v>
      </c>
      <c r="F3868" t="b">
        <v>0</v>
      </c>
      <c r="G3868" t="s">
        <v>65</v>
      </c>
      <c r="H3868" s="1">
        <v>46069.333912037036</v>
      </c>
      <c r="I3868" t="b">
        <v>0</v>
      </c>
      <c r="J3868" t="b">
        <v>1</v>
      </c>
      <c r="K3868" t="s">
        <v>41</v>
      </c>
      <c r="L3868" t="s">
        <v>60</v>
      </c>
      <c r="M3868">
        <v>135000</v>
      </c>
      <c r="N3868"/>
      <c r="O3868" t="s">
        <v>1664</v>
      </c>
      <c r="P3868" t="s">
        <v>9061</v>
      </c>
    </row>
    <row r="3869" spans="1:16" x14ac:dyDescent="0.25">
      <c r="A3869" t="s">
        <v>1</v>
      </c>
      <c r="B3869" t="s">
        <v>316</v>
      </c>
      <c r="C3869" t="s">
        <v>1897</v>
      </c>
      <c r="D3869" t="s">
        <v>11008</v>
      </c>
      <c r="E3869" t="s">
        <v>59</v>
      </c>
      <c r="F3869" t="b">
        <v>0</v>
      </c>
      <c r="G3869" t="s">
        <v>89</v>
      </c>
      <c r="H3869" s="1">
        <v>46069.334710648152</v>
      </c>
      <c r="I3869" t="b">
        <v>1</v>
      </c>
      <c r="J3869" t="b">
        <v>1</v>
      </c>
      <c r="K3869" t="s">
        <v>41</v>
      </c>
      <c r="L3869" t="s">
        <v>60</v>
      </c>
      <c r="M3869">
        <v>169000</v>
      </c>
      <c r="N3869"/>
      <c r="O3869" t="s">
        <v>3716</v>
      </c>
      <c r="P3869" t="s">
        <v>11009</v>
      </c>
    </row>
    <row r="3870" spans="1:16" x14ac:dyDescent="0.25">
      <c r="A3870" t="s">
        <v>7</v>
      </c>
      <c r="B3870" t="s">
        <v>11010</v>
      </c>
      <c r="C3870" t="s">
        <v>13</v>
      </c>
      <c r="D3870" t="s">
        <v>9198</v>
      </c>
      <c r="E3870" t="s">
        <v>59</v>
      </c>
      <c r="F3870" t="b">
        <v>0</v>
      </c>
      <c r="G3870" t="s">
        <v>13</v>
      </c>
      <c r="H3870" s="1">
        <v>46069.335324074083</v>
      </c>
      <c r="I3870" t="b">
        <v>0</v>
      </c>
      <c r="J3870" t="b">
        <v>0</v>
      </c>
      <c r="K3870" t="s">
        <v>13</v>
      </c>
      <c r="L3870" t="s">
        <v>60</v>
      </c>
      <c r="M3870">
        <v>110150</v>
      </c>
      <c r="N3870"/>
      <c r="O3870" t="s">
        <v>1388</v>
      </c>
      <c r="P3870" t="s">
        <v>6792</v>
      </c>
    </row>
    <row r="3871" spans="1:16" x14ac:dyDescent="0.25">
      <c r="A3871" t="s">
        <v>9</v>
      </c>
      <c r="B3871" t="s">
        <v>11011</v>
      </c>
      <c r="C3871" t="s">
        <v>1310</v>
      </c>
      <c r="D3871" t="s">
        <v>4569</v>
      </c>
      <c r="E3871" t="s">
        <v>59</v>
      </c>
      <c r="F3871" t="b">
        <v>0</v>
      </c>
      <c r="G3871" t="s">
        <v>32</v>
      </c>
      <c r="H3871" s="1">
        <v>46069.341944444437</v>
      </c>
      <c r="I3871" t="b">
        <v>1</v>
      </c>
      <c r="J3871" t="b">
        <v>0</v>
      </c>
      <c r="K3871" t="s">
        <v>32</v>
      </c>
      <c r="L3871" t="s">
        <v>74</v>
      </c>
      <c r="M3871"/>
      <c r="N3871">
        <v>32.424999999999997</v>
      </c>
      <c r="O3871" t="s">
        <v>1867</v>
      </c>
      <c r="P3871" t="s">
        <v>1637</v>
      </c>
    </row>
    <row r="3872" spans="1:16" x14ac:dyDescent="0.25">
      <c r="A3872" t="s">
        <v>3</v>
      </c>
      <c r="B3872" t="s">
        <v>1769</v>
      </c>
      <c r="C3872" t="s">
        <v>10022</v>
      </c>
      <c r="D3872" t="s">
        <v>4526</v>
      </c>
      <c r="E3872" t="s">
        <v>59</v>
      </c>
      <c r="F3872" t="b">
        <v>0</v>
      </c>
      <c r="G3872" t="s">
        <v>40</v>
      </c>
      <c r="H3872" s="1">
        <v>46069.378067129634</v>
      </c>
      <c r="I3872" t="b">
        <v>1</v>
      </c>
      <c r="J3872" t="b">
        <v>0</v>
      </c>
      <c r="K3872" t="s">
        <v>40</v>
      </c>
      <c r="L3872" t="s">
        <v>60</v>
      </c>
      <c r="M3872">
        <v>43500</v>
      </c>
      <c r="N3872"/>
      <c r="O3872" t="s">
        <v>101</v>
      </c>
      <c r="P3872" t="s">
        <v>728</v>
      </c>
    </row>
    <row r="3873" spans="1:16" x14ac:dyDescent="0.25">
      <c r="A3873" t="s">
        <v>5</v>
      </c>
      <c r="B3873" t="s">
        <v>11012</v>
      </c>
      <c r="C3873" t="s">
        <v>3772</v>
      </c>
      <c r="D3873" t="s">
        <v>6067</v>
      </c>
      <c r="E3873" t="s">
        <v>59</v>
      </c>
      <c r="F3873" t="b">
        <v>0</v>
      </c>
      <c r="G3873" t="s">
        <v>31</v>
      </c>
      <c r="H3873" s="1">
        <v>46069.37945601852</v>
      </c>
      <c r="I3873" t="b">
        <v>0</v>
      </c>
      <c r="J3873" t="b">
        <v>0</v>
      </c>
      <c r="K3873" t="s">
        <v>31</v>
      </c>
      <c r="L3873" t="s">
        <v>60</v>
      </c>
      <c r="M3873">
        <v>60000</v>
      </c>
      <c r="N3873"/>
      <c r="O3873" t="s">
        <v>2744</v>
      </c>
      <c r="P3873" t="s">
        <v>11013</v>
      </c>
    </row>
    <row r="3874" spans="1:16" x14ac:dyDescent="0.25">
      <c r="A3874" t="s">
        <v>2</v>
      </c>
      <c r="B3874" t="s">
        <v>3553</v>
      </c>
      <c r="C3874" t="s">
        <v>157</v>
      </c>
      <c r="D3874" t="s">
        <v>2360</v>
      </c>
      <c r="E3874" t="s">
        <v>59</v>
      </c>
      <c r="F3874" t="b">
        <v>0</v>
      </c>
      <c r="G3874" t="s">
        <v>77</v>
      </c>
      <c r="H3874" s="1">
        <v>46069.416747685187</v>
      </c>
      <c r="I3874" t="b">
        <v>0</v>
      </c>
      <c r="J3874" t="b">
        <v>1</v>
      </c>
      <c r="K3874" t="s">
        <v>41</v>
      </c>
      <c r="L3874" t="s">
        <v>60</v>
      </c>
      <c r="M3874">
        <v>230000</v>
      </c>
      <c r="N3874"/>
      <c r="O3874" t="s">
        <v>11014</v>
      </c>
      <c r="P3874" t="s">
        <v>2392</v>
      </c>
    </row>
    <row r="3875" spans="1:16" x14ac:dyDescent="0.25">
      <c r="A3875" t="s">
        <v>7</v>
      </c>
      <c r="B3875" t="s">
        <v>4705</v>
      </c>
      <c r="C3875" t="s">
        <v>92</v>
      </c>
      <c r="D3875" t="s">
        <v>2360</v>
      </c>
      <c r="E3875" t="s">
        <v>72</v>
      </c>
      <c r="F3875" t="b">
        <v>0</v>
      </c>
      <c r="G3875" t="s">
        <v>77</v>
      </c>
      <c r="H3875" s="1">
        <v>46069.41679398148</v>
      </c>
      <c r="I3875" t="b">
        <v>0</v>
      </c>
      <c r="J3875" t="b">
        <v>1</v>
      </c>
      <c r="K3875" t="s">
        <v>41</v>
      </c>
      <c r="L3875" t="s">
        <v>60</v>
      </c>
      <c r="M3875">
        <v>153000</v>
      </c>
      <c r="N3875"/>
      <c r="O3875" t="s">
        <v>424</v>
      </c>
      <c r="P3875" t="s">
        <v>11015</v>
      </c>
    </row>
    <row r="3876" spans="1:16" x14ac:dyDescent="0.25">
      <c r="A3876" t="s">
        <v>6</v>
      </c>
      <c r="B3876" t="s">
        <v>4117</v>
      </c>
      <c r="C3876" t="s">
        <v>112</v>
      </c>
      <c r="D3876" t="s">
        <v>4756</v>
      </c>
      <c r="E3876" t="s">
        <v>59</v>
      </c>
      <c r="F3876" t="b">
        <v>0</v>
      </c>
      <c r="G3876" t="s">
        <v>65</v>
      </c>
      <c r="H3876" s="1">
        <v>46069.417164351849</v>
      </c>
      <c r="I3876" t="b">
        <v>0</v>
      </c>
      <c r="J3876" t="b">
        <v>1</v>
      </c>
      <c r="K3876" t="s">
        <v>41</v>
      </c>
      <c r="L3876" t="s">
        <v>60</v>
      </c>
      <c r="M3876">
        <v>121000</v>
      </c>
      <c r="N3876"/>
      <c r="O3876" t="s">
        <v>11016</v>
      </c>
      <c r="P3876" t="s">
        <v>9061</v>
      </c>
    </row>
    <row r="3877" spans="1:16" x14ac:dyDescent="0.25">
      <c r="A3877" t="s">
        <v>2</v>
      </c>
      <c r="B3877" t="s">
        <v>306</v>
      </c>
      <c r="C3877" t="s">
        <v>2438</v>
      </c>
      <c r="D3877" t="s">
        <v>2360</v>
      </c>
      <c r="E3877" t="s">
        <v>59</v>
      </c>
      <c r="F3877" t="b">
        <v>0</v>
      </c>
      <c r="G3877" t="s">
        <v>77</v>
      </c>
      <c r="H3877" s="1">
        <v>46069.417280092603</v>
      </c>
      <c r="I3877" t="b">
        <v>0</v>
      </c>
      <c r="J3877" t="b">
        <v>1</v>
      </c>
      <c r="K3877" t="s">
        <v>41</v>
      </c>
      <c r="L3877" t="s">
        <v>60</v>
      </c>
      <c r="M3877">
        <v>104266.24000000001</v>
      </c>
      <c r="N3877"/>
      <c r="O3877" t="s">
        <v>1724</v>
      </c>
      <c r="P3877" t="s">
        <v>705</v>
      </c>
    </row>
    <row r="3878" spans="1:16" x14ac:dyDescent="0.25">
      <c r="A3878" t="s">
        <v>2</v>
      </c>
      <c r="B3878" t="s">
        <v>3553</v>
      </c>
      <c r="C3878" t="s">
        <v>6290</v>
      </c>
      <c r="D3878" t="s">
        <v>2360</v>
      </c>
      <c r="E3878" t="s">
        <v>59</v>
      </c>
      <c r="F3878" t="b">
        <v>0</v>
      </c>
      <c r="G3878" t="s">
        <v>68</v>
      </c>
      <c r="H3878" s="1">
        <v>46069.417523148149</v>
      </c>
      <c r="I3878" t="b">
        <v>0</v>
      </c>
      <c r="J3878" t="b">
        <v>1</v>
      </c>
      <c r="K3878" t="s">
        <v>41</v>
      </c>
      <c r="L3878" t="s">
        <v>60</v>
      </c>
      <c r="M3878">
        <v>230000</v>
      </c>
      <c r="N3878"/>
      <c r="O3878" t="s">
        <v>11014</v>
      </c>
      <c r="P3878" t="s">
        <v>2392</v>
      </c>
    </row>
    <row r="3879" spans="1:16" x14ac:dyDescent="0.25">
      <c r="A3879" t="s">
        <v>3</v>
      </c>
      <c r="B3879" t="s">
        <v>11017</v>
      </c>
      <c r="C3879" t="s">
        <v>4665</v>
      </c>
      <c r="D3879" t="s">
        <v>4531</v>
      </c>
      <c r="E3879" t="s">
        <v>59</v>
      </c>
      <c r="F3879" t="b">
        <v>0</v>
      </c>
      <c r="G3879" t="s">
        <v>4666</v>
      </c>
      <c r="H3879" s="1">
        <v>46069.418842592589</v>
      </c>
      <c r="I3879" t="b">
        <v>0</v>
      </c>
      <c r="J3879" t="b">
        <v>0</v>
      </c>
      <c r="K3879" t="s">
        <v>4666</v>
      </c>
      <c r="L3879" t="s">
        <v>60</v>
      </c>
      <c r="M3879">
        <v>300000</v>
      </c>
      <c r="N3879"/>
      <c r="O3879" t="s">
        <v>11018</v>
      </c>
      <c r="P3879" t="s">
        <v>728</v>
      </c>
    </row>
    <row r="3880" spans="1:16" x14ac:dyDescent="0.25">
      <c r="A3880" t="s">
        <v>3</v>
      </c>
      <c r="B3880" t="s">
        <v>11019</v>
      </c>
      <c r="C3880" t="s">
        <v>4962</v>
      </c>
      <c r="D3880" t="s">
        <v>4531</v>
      </c>
      <c r="E3880" t="s">
        <v>59</v>
      </c>
      <c r="F3880" t="b">
        <v>0</v>
      </c>
      <c r="G3880" t="s">
        <v>4963</v>
      </c>
      <c r="H3880" s="1">
        <v>46069.427986111114</v>
      </c>
      <c r="I3880" t="b">
        <v>0</v>
      </c>
      <c r="J3880" t="b">
        <v>0</v>
      </c>
      <c r="K3880" t="s">
        <v>4963</v>
      </c>
      <c r="L3880" t="s">
        <v>60</v>
      </c>
      <c r="M3880">
        <v>17500</v>
      </c>
      <c r="N3880"/>
      <c r="O3880" t="s">
        <v>4960</v>
      </c>
    </row>
    <row r="3881" spans="1:16" x14ac:dyDescent="0.25">
      <c r="A3881" t="s">
        <v>5</v>
      </c>
      <c r="B3881" t="s">
        <v>11020</v>
      </c>
      <c r="C3881" t="s">
        <v>237</v>
      </c>
      <c r="D3881" t="s">
        <v>4526</v>
      </c>
      <c r="E3881" t="s">
        <v>59</v>
      </c>
      <c r="F3881" t="b">
        <v>0</v>
      </c>
      <c r="G3881" t="s">
        <v>89</v>
      </c>
      <c r="H3881" s="1">
        <v>46069.500405092593</v>
      </c>
      <c r="I3881" t="b">
        <v>0</v>
      </c>
      <c r="J3881" t="b">
        <v>1</v>
      </c>
      <c r="K3881" t="s">
        <v>41</v>
      </c>
      <c r="L3881" t="s">
        <v>60</v>
      </c>
      <c r="M3881">
        <v>212500</v>
      </c>
      <c r="N3881"/>
      <c r="O3881" t="s">
        <v>6156</v>
      </c>
      <c r="P3881" t="s">
        <v>11021</v>
      </c>
    </row>
    <row r="3882" spans="1:16" x14ac:dyDescent="0.25">
      <c r="A3882" t="s">
        <v>0</v>
      </c>
      <c r="B3882" t="s">
        <v>0</v>
      </c>
      <c r="C3882" t="s">
        <v>10644</v>
      </c>
      <c r="D3882" t="s">
        <v>4346</v>
      </c>
      <c r="E3882" t="s">
        <v>59</v>
      </c>
      <c r="F3882" t="b">
        <v>0</v>
      </c>
      <c r="G3882" t="s">
        <v>40</v>
      </c>
      <c r="H3882" s="1">
        <v>46069.503067129634</v>
      </c>
      <c r="I3882" t="b">
        <v>1</v>
      </c>
      <c r="J3882" t="b">
        <v>0</v>
      </c>
      <c r="K3882" t="s">
        <v>40</v>
      </c>
      <c r="L3882" t="s">
        <v>60</v>
      </c>
      <c r="M3882">
        <v>40000</v>
      </c>
      <c r="N3882"/>
      <c r="O3882" t="s">
        <v>11022</v>
      </c>
      <c r="P3882" t="s">
        <v>11023</v>
      </c>
    </row>
    <row r="3883" spans="1:16" x14ac:dyDescent="0.25">
      <c r="A3883" t="s">
        <v>0</v>
      </c>
      <c r="B3883" t="s">
        <v>11024</v>
      </c>
      <c r="C3883" t="s">
        <v>40</v>
      </c>
      <c r="D3883" t="s">
        <v>4526</v>
      </c>
      <c r="E3883" t="s">
        <v>59</v>
      </c>
      <c r="F3883" t="b">
        <v>0</v>
      </c>
      <c r="G3883" t="s">
        <v>40</v>
      </c>
      <c r="H3883" s="1">
        <v>46069.503206018519</v>
      </c>
      <c r="I3883" t="b">
        <v>1</v>
      </c>
      <c r="J3883" t="b">
        <v>0</v>
      </c>
      <c r="K3883" t="s">
        <v>40</v>
      </c>
      <c r="L3883" t="s">
        <v>60</v>
      </c>
      <c r="M3883">
        <v>80000</v>
      </c>
      <c r="N3883"/>
      <c r="O3883" t="s">
        <v>312</v>
      </c>
      <c r="P3883" t="s">
        <v>11025</v>
      </c>
    </row>
    <row r="3884" spans="1:16" x14ac:dyDescent="0.25">
      <c r="A3884" t="s">
        <v>2</v>
      </c>
      <c r="B3884" t="s">
        <v>11026</v>
      </c>
      <c r="C3884" t="s">
        <v>11027</v>
      </c>
      <c r="D3884" t="s">
        <v>4526</v>
      </c>
      <c r="E3884" t="s">
        <v>59</v>
      </c>
      <c r="F3884" t="b">
        <v>0</v>
      </c>
      <c r="G3884" t="s">
        <v>40</v>
      </c>
      <c r="H3884" s="1">
        <v>46069.503263888888</v>
      </c>
      <c r="I3884" t="b">
        <v>0</v>
      </c>
      <c r="J3884" t="b">
        <v>0</v>
      </c>
      <c r="K3884" t="s">
        <v>40</v>
      </c>
      <c r="L3884" t="s">
        <v>60</v>
      </c>
      <c r="M3884">
        <v>37500</v>
      </c>
      <c r="N3884"/>
      <c r="O3884" t="s">
        <v>11028</v>
      </c>
    </row>
    <row r="3885" spans="1:16" x14ac:dyDescent="0.25">
      <c r="A3885" t="s">
        <v>5</v>
      </c>
      <c r="B3885" t="s">
        <v>5</v>
      </c>
      <c r="C3885" t="s">
        <v>11029</v>
      </c>
      <c r="D3885" t="s">
        <v>4526</v>
      </c>
      <c r="E3885" t="s">
        <v>59</v>
      </c>
      <c r="F3885" t="b">
        <v>0</v>
      </c>
      <c r="G3885" t="s">
        <v>20</v>
      </c>
      <c r="H3885" s="1">
        <v>46069.5075462963</v>
      </c>
      <c r="I3885" t="b">
        <v>0</v>
      </c>
      <c r="J3885" t="b">
        <v>0</v>
      </c>
      <c r="K3885" t="s">
        <v>20</v>
      </c>
      <c r="L3885" t="s">
        <v>60</v>
      </c>
      <c r="M3885">
        <v>101863.5</v>
      </c>
      <c r="N3885"/>
      <c r="O3885" t="s">
        <v>11030</v>
      </c>
    </row>
    <row r="3886" spans="1:16" x14ac:dyDescent="0.25">
      <c r="A3886" t="s">
        <v>0</v>
      </c>
      <c r="B3886" t="s">
        <v>9815</v>
      </c>
      <c r="C3886" t="s">
        <v>308</v>
      </c>
      <c r="D3886" t="s">
        <v>4526</v>
      </c>
      <c r="E3886" t="s">
        <v>59</v>
      </c>
      <c r="F3886" t="b">
        <v>0</v>
      </c>
      <c r="G3886" t="s">
        <v>65</v>
      </c>
      <c r="H3886" s="1">
        <v>46069.583391203712</v>
      </c>
      <c r="I3886" t="b">
        <v>0</v>
      </c>
      <c r="J3886" t="b">
        <v>0</v>
      </c>
      <c r="K3886" t="s">
        <v>41</v>
      </c>
      <c r="L3886" t="s">
        <v>60</v>
      </c>
      <c r="M3886">
        <v>65000</v>
      </c>
      <c r="N3886"/>
      <c r="O3886" t="s">
        <v>730</v>
      </c>
      <c r="P3886" t="s">
        <v>9816</v>
      </c>
    </row>
    <row r="3887" spans="1:16" x14ac:dyDescent="0.25">
      <c r="A3887" t="s">
        <v>0</v>
      </c>
      <c r="B3887" t="s">
        <v>3106</v>
      </c>
      <c r="C3887" t="s">
        <v>4050</v>
      </c>
      <c r="D3887" t="s">
        <v>4526</v>
      </c>
      <c r="E3887" t="s">
        <v>59</v>
      </c>
      <c r="F3887" t="b">
        <v>0</v>
      </c>
      <c r="G3887" t="s">
        <v>73</v>
      </c>
      <c r="H3887" s="1">
        <v>46069.583518518521</v>
      </c>
      <c r="I3887" t="b">
        <v>1</v>
      </c>
      <c r="J3887" t="b">
        <v>0</v>
      </c>
      <c r="K3887" t="s">
        <v>41</v>
      </c>
      <c r="L3887" t="s">
        <v>60</v>
      </c>
      <c r="M3887">
        <v>82500</v>
      </c>
      <c r="N3887"/>
      <c r="O3887" t="s">
        <v>105</v>
      </c>
      <c r="P3887" t="s">
        <v>161</v>
      </c>
    </row>
    <row r="3888" spans="1:16" x14ac:dyDescent="0.25">
      <c r="A3888" t="s">
        <v>2</v>
      </c>
      <c r="B3888" t="s">
        <v>2</v>
      </c>
      <c r="C3888" t="s">
        <v>3013</v>
      </c>
      <c r="D3888" t="s">
        <v>4751</v>
      </c>
      <c r="E3888" t="s">
        <v>59</v>
      </c>
      <c r="F3888" t="b">
        <v>0</v>
      </c>
      <c r="G3888" t="s">
        <v>65</v>
      </c>
      <c r="H3888" s="1">
        <v>46069.583865740737</v>
      </c>
      <c r="I3888" t="b">
        <v>0</v>
      </c>
      <c r="J3888" t="b">
        <v>1</v>
      </c>
      <c r="K3888" t="s">
        <v>41</v>
      </c>
      <c r="L3888" t="s">
        <v>74</v>
      </c>
      <c r="M3888"/>
      <c r="N3888">
        <v>51.5</v>
      </c>
      <c r="O3888" t="s">
        <v>482</v>
      </c>
      <c r="P3888" t="s">
        <v>11031</v>
      </c>
    </row>
    <row r="3889" spans="1:16" x14ac:dyDescent="0.25">
      <c r="A3889" t="s">
        <v>1</v>
      </c>
      <c r="B3889" t="s">
        <v>11032</v>
      </c>
      <c r="C3889" t="s">
        <v>76</v>
      </c>
      <c r="D3889" t="s">
        <v>4630</v>
      </c>
      <c r="E3889" t="s">
        <v>59</v>
      </c>
      <c r="F3889" t="b">
        <v>1</v>
      </c>
      <c r="G3889" t="s">
        <v>65</v>
      </c>
      <c r="H3889" s="1">
        <v>46069.584444444437</v>
      </c>
      <c r="I3889" t="b">
        <v>0</v>
      </c>
      <c r="J3889" t="b">
        <v>0</v>
      </c>
      <c r="K3889" t="s">
        <v>41</v>
      </c>
      <c r="L3889" t="s">
        <v>74</v>
      </c>
      <c r="M3889"/>
      <c r="N3889">
        <v>57.5</v>
      </c>
      <c r="O3889" t="s">
        <v>11033</v>
      </c>
      <c r="P3889" t="s">
        <v>597</v>
      </c>
    </row>
    <row r="3890" spans="1:16" x14ac:dyDescent="0.25">
      <c r="A3890" t="s">
        <v>1</v>
      </c>
      <c r="B3890" t="s">
        <v>11032</v>
      </c>
      <c r="C3890" t="s">
        <v>76</v>
      </c>
      <c r="D3890" t="s">
        <v>4630</v>
      </c>
      <c r="E3890" t="s">
        <v>59</v>
      </c>
      <c r="F3890" t="b">
        <v>1</v>
      </c>
      <c r="G3890" t="s">
        <v>89</v>
      </c>
      <c r="H3890" s="1">
        <v>46069.584710648152</v>
      </c>
      <c r="I3890" t="b">
        <v>0</v>
      </c>
      <c r="J3890" t="b">
        <v>0</v>
      </c>
      <c r="K3890" t="s">
        <v>41</v>
      </c>
      <c r="L3890" t="s">
        <v>74</v>
      </c>
      <c r="M3890"/>
      <c r="N3890">
        <v>57.5</v>
      </c>
      <c r="O3890" t="s">
        <v>11033</v>
      </c>
      <c r="P3890" t="s">
        <v>597</v>
      </c>
    </row>
    <row r="3891" spans="1:16" x14ac:dyDescent="0.25">
      <c r="A3891" t="s">
        <v>2</v>
      </c>
      <c r="B3891" t="s">
        <v>862</v>
      </c>
      <c r="C3891" t="s">
        <v>1150</v>
      </c>
      <c r="D3891" t="s">
        <v>4526</v>
      </c>
      <c r="E3891" t="s">
        <v>59</v>
      </c>
      <c r="F3891" t="b">
        <v>0</v>
      </c>
      <c r="G3891" t="s">
        <v>63</v>
      </c>
      <c r="H3891" s="1">
        <v>46069.587442129632</v>
      </c>
      <c r="I3891" t="b">
        <v>0</v>
      </c>
      <c r="J3891" t="b">
        <v>1</v>
      </c>
      <c r="K3891" t="s">
        <v>41</v>
      </c>
      <c r="L3891" t="s">
        <v>60</v>
      </c>
      <c r="M3891">
        <v>205000</v>
      </c>
      <c r="N3891"/>
      <c r="O3891" t="s">
        <v>3272</v>
      </c>
    </row>
    <row r="3892" spans="1:16" x14ac:dyDescent="0.25">
      <c r="A3892" t="s">
        <v>2</v>
      </c>
      <c r="B3892" t="s">
        <v>213</v>
      </c>
      <c r="C3892" t="s">
        <v>913</v>
      </c>
      <c r="D3892" t="s">
        <v>4526</v>
      </c>
      <c r="E3892" t="s">
        <v>59</v>
      </c>
      <c r="F3892" t="b">
        <v>0</v>
      </c>
      <c r="G3892" t="s">
        <v>20</v>
      </c>
      <c r="H3892" s="1">
        <v>46069.625196759262</v>
      </c>
      <c r="I3892" t="b">
        <v>0</v>
      </c>
      <c r="J3892" t="b">
        <v>0</v>
      </c>
      <c r="K3892" t="s">
        <v>20</v>
      </c>
      <c r="L3892" t="s">
        <v>60</v>
      </c>
      <c r="M3892">
        <v>155000</v>
      </c>
      <c r="N3892"/>
      <c r="O3892" t="s">
        <v>5343</v>
      </c>
      <c r="P3892" t="s">
        <v>763</v>
      </c>
    </row>
    <row r="3893" spans="1:16" x14ac:dyDescent="0.25">
      <c r="A3893" t="s">
        <v>2</v>
      </c>
      <c r="B3893" t="s">
        <v>10896</v>
      </c>
      <c r="C3893" t="s">
        <v>929</v>
      </c>
      <c r="D3893" t="s">
        <v>4346</v>
      </c>
      <c r="E3893" t="s">
        <v>59</v>
      </c>
      <c r="F3893" t="b">
        <v>0</v>
      </c>
      <c r="G3893" t="s">
        <v>65</v>
      </c>
      <c r="H3893" s="1">
        <v>46069.625555555547</v>
      </c>
      <c r="I3893" t="b">
        <v>0</v>
      </c>
      <c r="J3893" t="b">
        <v>1</v>
      </c>
      <c r="K3893" t="s">
        <v>41</v>
      </c>
      <c r="L3893" t="s">
        <v>60</v>
      </c>
      <c r="M3893">
        <v>134000</v>
      </c>
      <c r="N3893"/>
      <c r="O3893" t="s">
        <v>1183</v>
      </c>
      <c r="P3893" t="s">
        <v>9116</v>
      </c>
    </row>
    <row r="3894" spans="1:16" x14ac:dyDescent="0.25">
      <c r="A3894" t="s">
        <v>2</v>
      </c>
      <c r="B3894" t="s">
        <v>11034</v>
      </c>
      <c r="C3894" t="s">
        <v>194</v>
      </c>
      <c r="D3894" t="s">
        <v>4346</v>
      </c>
      <c r="E3894" t="s">
        <v>59</v>
      </c>
      <c r="F3894" t="b">
        <v>0</v>
      </c>
      <c r="G3894" t="s">
        <v>65</v>
      </c>
      <c r="H3894" s="1">
        <v>46069.625555555547</v>
      </c>
      <c r="I3894" t="b">
        <v>0</v>
      </c>
      <c r="J3894" t="b">
        <v>1</v>
      </c>
      <c r="K3894" t="s">
        <v>41</v>
      </c>
      <c r="L3894" t="s">
        <v>60</v>
      </c>
      <c r="M3894">
        <v>222500</v>
      </c>
      <c r="N3894"/>
      <c r="O3894" t="s">
        <v>577</v>
      </c>
      <c r="P3894" t="s">
        <v>11035</v>
      </c>
    </row>
    <row r="3895" spans="1:16" x14ac:dyDescent="0.25">
      <c r="A3895" t="s">
        <v>2</v>
      </c>
      <c r="B3895" t="s">
        <v>11036</v>
      </c>
      <c r="C3895" t="s">
        <v>194</v>
      </c>
      <c r="D3895" t="s">
        <v>4346</v>
      </c>
      <c r="E3895" t="s">
        <v>59</v>
      </c>
      <c r="F3895" t="b">
        <v>0</v>
      </c>
      <c r="G3895" t="s">
        <v>65</v>
      </c>
      <c r="H3895" s="1">
        <v>46069.625555555547</v>
      </c>
      <c r="I3895" t="b">
        <v>0</v>
      </c>
      <c r="J3895" t="b">
        <v>1</v>
      </c>
      <c r="K3895" t="s">
        <v>41</v>
      </c>
      <c r="L3895" t="s">
        <v>60</v>
      </c>
      <c r="M3895">
        <v>187000</v>
      </c>
      <c r="N3895"/>
      <c r="O3895" t="s">
        <v>577</v>
      </c>
      <c r="P3895" t="s">
        <v>11037</v>
      </c>
    </row>
    <row r="3896" spans="1:16" x14ac:dyDescent="0.25">
      <c r="A3896" t="s">
        <v>1</v>
      </c>
      <c r="B3896" t="s">
        <v>2917</v>
      </c>
      <c r="C3896" t="s">
        <v>237</v>
      </c>
      <c r="D3896" t="s">
        <v>4526</v>
      </c>
      <c r="E3896" t="s">
        <v>59</v>
      </c>
      <c r="F3896" t="b">
        <v>0</v>
      </c>
      <c r="G3896" t="s">
        <v>89</v>
      </c>
      <c r="H3896" s="1">
        <v>46069.626342592594</v>
      </c>
      <c r="I3896" t="b">
        <v>0</v>
      </c>
      <c r="J3896" t="b">
        <v>1</v>
      </c>
      <c r="K3896" t="s">
        <v>41</v>
      </c>
      <c r="L3896" t="s">
        <v>74</v>
      </c>
      <c r="M3896"/>
      <c r="N3896">
        <v>33</v>
      </c>
      <c r="O3896" t="s">
        <v>6980</v>
      </c>
      <c r="P3896" t="s">
        <v>11038</v>
      </c>
    </row>
    <row r="3897" spans="1:16" x14ac:dyDescent="0.25">
      <c r="A3897" t="s">
        <v>0</v>
      </c>
      <c r="B3897" t="s">
        <v>11039</v>
      </c>
      <c r="C3897" t="s">
        <v>76</v>
      </c>
      <c r="D3897" t="s">
        <v>4346</v>
      </c>
      <c r="E3897" t="s">
        <v>621</v>
      </c>
      <c r="F3897" t="b">
        <v>1</v>
      </c>
      <c r="G3897" t="s">
        <v>19</v>
      </c>
      <c r="H3897" s="1">
        <v>46069.627708333333</v>
      </c>
      <c r="I3897" t="b">
        <v>0</v>
      </c>
      <c r="J3897" t="b">
        <v>0</v>
      </c>
      <c r="K3897" t="s">
        <v>19</v>
      </c>
      <c r="L3897" t="s">
        <v>74</v>
      </c>
      <c r="M3897"/>
      <c r="N3897">
        <v>804.59</v>
      </c>
      <c r="O3897" t="s">
        <v>11040</v>
      </c>
    </row>
    <row r="3898" spans="1:16" x14ac:dyDescent="0.25">
      <c r="A3898" t="s">
        <v>0</v>
      </c>
      <c r="B3898" t="s">
        <v>3239</v>
      </c>
      <c r="C3898" t="s">
        <v>40</v>
      </c>
      <c r="D3898" t="s">
        <v>4526</v>
      </c>
      <c r="E3898" t="s">
        <v>59</v>
      </c>
      <c r="F3898" t="b">
        <v>0</v>
      </c>
      <c r="G3898" t="s">
        <v>40</v>
      </c>
      <c r="H3898" s="1">
        <v>46069.669733796298</v>
      </c>
      <c r="I3898" t="b">
        <v>1</v>
      </c>
      <c r="J3898" t="b">
        <v>0</v>
      </c>
      <c r="K3898" t="s">
        <v>40</v>
      </c>
      <c r="L3898" t="s">
        <v>60</v>
      </c>
      <c r="M3898">
        <v>52500</v>
      </c>
      <c r="N3898"/>
      <c r="O3898" t="s">
        <v>11041</v>
      </c>
      <c r="P3898" t="s">
        <v>11042</v>
      </c>
    </row>
    <row r="3899" spans="1:16" x14ac:dyDescent="0.25">
      <c r="A3899" t="s">
        <v>2</v>
      </c>
      <c r="B3899" t="s">
        <v>11043</v>
      </c>
      <c r="C3899" t="s">
        <v>40</v>
      </c>
      <c r="D3899" t="s">
        <v>4526</v>
      </c>
      <c r="E3899" t="s">
        <v>59</v>
      </c>
      <c r="F3899" t="b">
        <v>0</v>
      </c>
      <c r="G3899" t="s">
        <v>40</v>
      </c>
      <c r="H3899" s="1">
        <v>46069.669872685183</v>
      </c>
      <c r="I3899" t="b">
        <v>1</v>
      </c>
      <c r="J3899" t="b">
        <v>0</v>
      </c>
      <c r="K3899" t="s">
        <v>40</v>
      </c>
      <c r="L3899" t="s">
        <v>60</v>
      </c>
      <c r="M3899">
        <v>41250</v>
      </c>
      <c r="N3899"/>
      <c r="O3899" t="s">
        <v>11044</v>
      </c>
      <c r="P3899" t="s">
        <v>11045</v>
      </c>
    </row>
    <row r="3900" spans="1:16" x14ac:dyDescent="0.25">
      <c r="A3900" t="s">
        <v>1</v>
      </c>
      <c r="B3900" t="s">
        <v>1</v>
      </c>
      <c r="C3900" t="s">
        <v>1677</v>
      </c>
      <c r="D3900" t="s">
        <v>4526</v>
      </c>
      <c r="E3900" t="s">
        <v>59</v>
      </c>
      <c r="F3900" t="b">
        <v>0</v>
      </c>
      <c r="G3900" t="s">
        <v>63</v>
      </c>
      <c r="H3900" s="1">
        <v>46069.67082175926</v>
      </c>
      <c r="I3900" t="b">
        <v>1</v>
      </c>
      <c r="J3900" t="b">
        <v>0</v>
      </c>
      <c r="K3900" t="s">
        <v>41</v>
      </c>
      <c r="L3900" t="s">
        <v>60</v>
      </c>
      <c r="M3900">
        <v>57500</v>
      </c>
      <c r="N3900"/>
      <c r="O3900" t="s">
        <v>3023</v>
      </c>
      <c r="P3900" t="s">
        <v>11046</v>
      </c>
    </row>
    <row r="3901" spans="1:16" x14ac:dyDescent="0.25">
      <c r="A3901" t="s">
        <v>0</v>
      </c>
      <c r="B3901" t="s">
        <v>11047</v>
      </c>
      <c r="C3901" t="s">
        <v>181</v>
      </c>
      <c r="D3901" t="s">
        <v>4625</v>
      </c>
      <c r="E3901" t="s">
        <v>132</v>
      </c>
      <c r="F3901" t="b">
        <v>0</v>
      </c>
      <c r="G3901" t="s">
        <v>89</v>
      </c>
      <c r="H3901" s="1">
        <v>46069.708715277768</v>
      </c>
      <c r="I3901" t="b">
        <v>1</v>
      </c>
      <c r="J3901" t="b">
        <v>0</v>
      </c>
      <c r="K3901" t="s">
        <v>41</v>
      </c>
      <c r="L3901" t="s">
        <v>74</v>
      </c>
      <c r="M3901"/>
      <c r="N3901">
        <v>11</v>
      </c>
      <c r="O3901" t="s">
        <v>11048</v>
      </c>
      <c r="P3901" t="s">
        <v>283</v>
      </c>
    </row>
    <row r="3902" spans="1:16" x14ac:dyDescent="0.25">
      <c r="A3902" t="s">
        <v>0</v>
      </c>
      <c r="B3902" t="s">
        <v>609</v>
      </c>
      <c r="C3902" t="s">
        <v>2750</v>
      </c>
      <c r="D3902" t="s">
        <v>4346</v>
      </c>
      <c r="E3902" t="s">
        <v>59</v>
      </c>
      <c r="F3902" t="b">
        <v>0</v>
      </c>
      <c r="G3902" t="s">
        <v>77</v>
      </c>
      <c r="H3902" s="1">
        <v>46069.750081018523</v>
      </c>
      <c r="I3902" t="b">
        <v>1</v>
      </c>
      <c r="J3902" t="b">
        <v>1</v>
      </c>
      <c r="K3902" t="s">
        <v>41</v>
      </c>
      <c r="L3902" t="s">
        <v>74</v>
      </c>
      <c r="M3902"/>
      <c r="N3902">
        <v>35</v>
      </c>
      <c r="O3902" t="s">
        <v>11049</v>
      </c>
      <c r="P3902" t="s">
        <v>11050</v>
      </c>
    </row>
    <row r="3903" spans="1:16" x14ac:dyDescent="0.25">
      <c r="A3903" t="s">
        <v>0</v>
      </c>
      <c r="B3903" t="s">
        <v>4008</v>
      </c>
      <c r="C3903" t="s">
        <v>97</v>
      </c>
      <c r="D3903" t="s">
        <v>4526</v>
      </c>
      <c r="E3903" t="s">
        <v>59</v>
      </c>
      <c r="F3903" t="b">
        <v>0</v>
      </c>
      <c r="G3903" t="s">
        <v>89</v>
      </c>
      <c r="H3903" s="1">
        <v>46069.750381944446</v>
      </c>
      <c r="I3903" t="b">
        <v>0</v>
      </c>
      <c r="J3903" t="b">
        <v>1</v>
      </c>
      <c r="K3903" t="s">
        <v>41</v>
      </c>
      <c r="L3903" t="s">
        <v>74</v>
      </c>
      <c r="M3903"/>
      <c r="N3903">
        <v>55</v>
      </c>
      <c r="O3903" t="s">
        <v>11051</v>
      </c>
      <c r="P3903" t="s">
        <v>11052</v>
      </c>
    </row>
    <row r="3904" spans="1:16" x14ac:dyDescent="0.25">
      <c r="A3904" t="s">
        <v>6</v>
      </c>
      <c r="B3904" t="s">
        <v>11053</v>
      </c>
      <c r="C3904" t="s">
        <v>237</v>
      </c>
      <c r="D3904" t="s">
        <v>2360</v>
      </c>
      <c r="E3904" t="s">
        <v>59</v>
      </c>
      <c r="F3904" t="b">
        <v>0</v>
      </c>
      <c r="G3904" t="s">
        <v>89</v>
      </c>
      <c r="H3904" s="1">
        <v>46069.750381944446</v>
      </c>
      <c r="I3904" t="b">
        <v>0</v>
      </c>
      <c r="J3904" t="b">
        <v>1</v>
      </c>
      <c r="K3904" t="s">
        <v>41</v>
      </c>
      <c r="L3904" t="s">
        <v>60</v>
      </c>
      <c r="M3904">
        <v>140000</v>
      </c>
      <c r="N3904"/>
      <c r="O3904" t="s">
        <v>9702</v>
      </c>
      <c r="P3904" t="s">
        <v>208</v>
      </c>
    </row>
    <row r="3905" spans="1:16" x14ac:dyDescent="0.25">
      <c r="A3905" t="s">
        <v>6</v>
      </c>
      <c r="B3905" t="s">
        <v>11054</v>
      </c>
      <c r="C3905" t="s">
        <v>142</v>
      </c>
      <c r="D3905" t="s">
        <v>4526</v>
      </c>
      <c r="E3905" t="s">
        <v>59</v>
      </c>
      <c r="F3905" t="b">
        <v>0</v>
      </c>
      <c r="G3905" t="s">
        <v>65</v>
      </c>
      <c r="H3905" s="1">
        <v>46069.750532407408</v>
      </c>
      <c r="I3905" t="b">
        <v>0</v>
      </c>
      <c r="J3905" t="b">
        <v>1</v>
      </c>
      <c r="K3905" t="s">
        <v>41</v>
      </c>
      <c r="L3905" t="s">
        <v>60</v>
      </c>
      <c r="M3905">
        <v>205000</v>
      </c>
      <c r="N3905"/>
      <c r="O3905" t="s">
        <v>1990</v>
      </c>
      <c r="P3905" t="s">
        <v>11055</v>
      </c>
    </row>
    <row r="3906" spans="1:16" x14ac:dyDescent="0.25">
      <c r="A3906" t="s">
        <v>1</v>
      </c>
      <c r="B3906" t="s">
        <v>11056</v>
      </c>
      <c r="C3906" t="s">
        <v>76</v>
      </c>
      <c r="D3906" t="s">
        <v>141</v>
      </c>
      <c r="E3906" t="s">
        <v>88</v>
      </c>
      <c r="F3906" t="b">
        <v>1</v>
      </c>
      <c r="G3906" t="s">
        <v>65</v>
      </c>
      <c r="H3906" s="1">
        <v>46069.751111111109</v>
      </c>
      <c r="I3906" t="b">
        <v>1</v>
      </c>
      <c r="J3906" t="b">
        <v>0</v>
      </c>
      <c r="K3906" t="s">
        <v>41</v>
      </c>
      <c r="L3906" t="s">
        <v>74</v>
      </c>
      <c r="M3906"/>
      <c r="N3906">
        <v>62.5</v>
      </c>
      <c r="O3906" t="s">
        <v>141</v>
      </c>
      <c r="P3906" t="s">
        <v>1009</v>
      </c>
    </row>
    <row r="3907" spans="1:16" x14ac:dyDescent="0.25">
      <c r="A3907" t="s">
        <v>0</v>
      </c>
      <c r="B3907" t="s">
        <v>11057</v>
      </c>
      <c r="C3907" t="s">
        <v>227</v>
      </c>
      <c r="D3907" t="s">
        <v>4526</v>
      </c>
      <c r="E3907" t="s">
        <v>88</v>
      </c>
      <c r="F3907" t="b">
        <v>0</v>
      </c>
      <c r="G3907" t="s">
        <v>77</v>
      </c>
      <c r="H3907" s="1">
        <v>46069.751215277778</v>
      </c>
      <c r="I3907" t="b">
        <v>1</v>
      </c>
      <c r="J3907" t="b">
        <v>1</v>
      </c>
      <c r="K3907" t="s">
        <v>41</v>
      </c>
      <c r="L3907" t="s">
        <v>74</v>
      </c>
      <c r="M3907"/>
      <c r="N3907">
        <v>39.5</v>
      </c>
      <c r="O3907" t="s">
        <v>7766</v>
      </c>
      <c r="P3907" t="s">
        <v>11058</v>
      </c>
    </row>
    <row r="3908" spans="1:16" x14ac:dyDescent="0.25">
      <c r="A3908" t="s">
        <v>1</v>
      </c>
      <c r="B3908" t="s">
        <v>11059</v>
      </c>
      <c r="C3908" t="s">
        <v>326</v>
      </c>
      <c r="D3908" t="s">
        <v>4526</v>
      </c>
      <c r="E3908" t="s">
        <v>88</v>
      </c>
      <c r="F3908" t="b">
        <v>0</v>
      </c>
      <c r="G3908" t="s">
        <v>77</v>
      </c>
      <c r="H3908" s="1">
        <v>46069.751215277778</v>
      </c>
      <c r="I3908" t="b">
        <v>0</v>
      </c>
      <c r="J3908" t="b">
        <v>1</v>
      </c>
      <c r="K3908" t="s">
        <v>41</v>
      </c>
      <c r="L3908" t="s">
        <v>74</v>
      </c>
      <c r="M3908"/>
      <c r="N3908">
        <v>75</v>
      </c>
      <c r="O3908" t="s">
        <v>6497</v>
      </c>
      <c r="P3908" t="s">
        <v>11060</v>
      </c>
    </row>
    <row r="3909" spans="1:16" x14ac:dyDescent="0.25">
      <c r="A3909" t="s">
        <v>0</v>
      </c>
      <c r="B3909" t="s">
        <v>0</v>
      </c>
      <c r="C3909" t="s">
        <v>9778</v>
      </c>
      <c r="D3909" t="s">
        <v>4346</v>
      </c>
      <c r="E3909" t="s">
        <v>59</v>
      </c>
      <c r="F3909" t="b">
        <v>0</v>
      </c>
      <c r="G3909" t="s">
        <v>40</v>
      </c>
      <c r="H3909" s="1">
        <v>46069.753067129634</v>
      </c>
      <c r="I3909" t="b">
        <v>1</v>
      </c>
      <c r="J3909" t="b">
        <v>0</v>
      </c>
      <c r="K3909" t="s">
        <v>40</v>
      </c>
      <c r="L3909" t="s">
        <v>60</v>
      </c>
      <c r="M3909">
        <v>34030</v>
      </c>
      <c r="N3909"/>
      <c r="O3909" t="s">
        <v>11061</v>
      </c>
      <c r="P3909" t="s">
        <v>283</v>
      </c>
    </row>
    <row r="3910" spans="1:16" x14ac:dyDescent="0.25">
      <c r="A3910" t="s">
        <v>0</v>
      </c>
      <c r="B3910" t="s">
        <v>11062</v>
      </c>
      <c r="C3910" t="s">
        <v>207</v>
      </c>
      <c r="D3910" t="s">
        <v>2360</v>
      </c>
      <c r="E3910" t="s">
        <v>59</v>
      </c>
      <c r="F3910" t="b">
        <v>0</v>
      </c>
      <c r="G3910" t="s">
        <v>63</v>
      </c>
      <c r="H3910" s="1">
        <v>46069.75403935185</v>
      </c>
      <c r="I3910" t="b">
        <v>1</v>
      </c>
      <c r="J3910" t="b">
        <v>1</v>
      </c>
      <c r="K3910" t="s">
        <v>41</v>
      </c>
      <c r="L3910" t="s">
        <v>60</v>
      </c>
      <c r="M3910">
        <v>75000</v>
      </c>
      <c r="N3910"/>
      <c r="O3910" t="s">
        <v>11063</v>
      </c>
      <c r="P3910" t="s">
        <v>161</v>
      </c>
    </row>
    <row r="3911" spans="1:16" x14ac:dyDescent="0.25">
      <c r="A3911" t="s">
        <v>3</v>
      </c>
      <c r="B3911" t="s">
        <v>11064</v>
      </c>
      <c r="C3911" t="s">
        <v>4059</v>
      </c>
      <c r="D3911" t="s">
        <v>4346</v>
      </c>
      <c r="E3911" t="s">
        <v>59</v>
      </c>
      <c r="F3911" t="b">
        <v>0</v>
      </c>
      <c r="G3911" t="s">
        <v>89</v>
      </c>
      <c r="H3911" s="1">
        <v>46069.792048611111</v>
      </c>
      <c r="I3911" t="b">
        <v>0</v>
      </c>
      <c r="J3911" t="b">
        <v>1</v>
      </c>
      <c r="K3911" t="s">
        <v>41</v>
      </c>
      <c r="L3911" t="s">
        <v>60</v>
      </c>
      <c r="M3911">
        <v>90000</v>
      </c>
      <c r="N3911"/>
      <c r="O3911" t="s">
        <v>3638</v>
      </c>
      <c r="P3911" t="s">
        <v>1314</v>
      </c>
    </row>
    <row r="3912" spans="1:16" x14ac:dyDescent="0.25">
      <c r="A3912" t="s">
        <v>8</v>
      </c>
      <c r="B3912" t="s">
        <v>11065</v>
      </c>
      <c r="C3912" t="s">
        <v>508</v>
      </c>
      <c r="D3912" t="s">
        <v>4526</v>
      </c>
      <c r="E3912" t="s">
        <v>88</v>
      </c>
      <c r="F3912" t="b">
        <v>0</v>
      </c>
      <c r="G3912" t="s">
        <v>73</v>
      </c>
      <c r="H3912" s="1">
        <v>46069.79247685185</v>
      </c>
      <c r="I3912" t="b">
        <v>0</v>
      </c>
      <c r="J3912" t="b">
        <v>0</v>
      </c>
      <c r="K3912" t="s">
        <v>41</v>
      </c>
      <c r="L3912" t="s">
        <v>74</v>
      </c>
      <c r="M3912"/>
      <c r="N3912">
        <v>75</v>
      </c>
      <c r="O3912" t="s">
        <v>11066</v>
      </c>
      <c r="P3912" t="s">
        <v>11067</v>
      </c>
    </row>
    <row r="3913" spans="1:16" x14ac:dyDescent="0.25">
      <c r="A3913" t="s">
        <v>5</v>
      </c>
      <c r="B3913" t="s">
        <v>2106</v>
      </c>
      <c r="C3913" t="s">
        <v>758</v>
      </c>
      <c r="D3913" t="s">
        <v>2360</v>
      </c>
      <c r="E3913" t="s">
        <v>59</v>
      </c>
      <c r="F3913" t="b">
        <v>0</v>
      </c>
      <c r="G3913" t="s">
        <v>89</v>
      </c>
      <c r="H3913" s="1">
        <v>46069.793067129627</v>
      </c>
      <c r="I3913" t="b">
        <v>0</v>
      </c>
      <c r="J3913" t="b">
        <v>1</v>
      </c>
      <c r="K3913" t="s">
        <v>41</v>
      </c>
      <c r="L3913" t="s">
        <v>60</v>
      </c>
      <c r="M3913">
        <v>157500</v>
      </c>
      <c r="N3913"/>
      <c r="O3913" t="s">
        <v>1853</v>
      </c>
      <c r="P3913" t="s">
        <v>11068</v>
      </c>
    </row>
    <row r="3914" spans="1:16" x14ac:dyDescent="0.25">
      <c r="A3914" t="s">
        <v>0</v>
      </c>
      <c r="B3914" t="s">
        <v>262</v>
      </c>
      <c r="C3914" t="s">
        <v>143</v>
      </c>
      <c r="D3914" t="s">
        <v>4526</v>
      </c>
      <c r="E3914" t="s">
        <v>88</v>
      </c>
      <c r="F3914" t="b">
        <v>0</v>
      </c>
      <c r="G3914" t="s">
        <v>63</v>
      </c>
      <c r="H3914" s="1">
        <v>46069.795740740738</v>
      </c>
      <c r="I3914" t="b">
        <v>1</v>
      </c>
      <c r="J3914" t="b">
        <v>0</v>
      </c>
      <c r="K3914" t="s">
        <v>41</v>
      </c>
      <c r="L3914" t="s">
        <v>74</v>
      </c>
      <c r="M3914"/>
      <c r="N3914">
        <v>45</v>
      </c>
      <c r="O3914" t="s">
        <v>105</v>
      </c>
      <c r="P3914" t="s">
        <v>802</v>
      </c>
    </row>
    <row r="3915" spans="1:16" x14ac:dyDescent="0.25">
      <c r="A3915" t="s">
        <v>0</v>
      </c>
      <c r="B3915" t="s">
        <v>130</v>
      </c>
      <c r="C3915" t="s">
        <v>598</v>
      </c>
      <c r="D3915" t="s">
        <v>2360</v>
      </c>
      <c r="E3915" t="s">
        <v>59</v>
      </c>
      <c r="F3915" t="b">
        <v>0</v>
      </c>
      <c r="G3915" t="s">
        <v>65</v>
      </c>
      <c r="H3915" s="1">
        <v>46069.833356481482</v>
      </c>
      <c r="I3915" t="b">
        <v>1</v>
      </c>
      <c r="J3915" t="b">
        <v>0</v>
      </c>
      <c r="K3915" t="s">
        <v>41</v>
      </c>
      <c r="L3915" t="s">
        <v>74</v>
      </c>
      <c r="M3915"/>
      <c r="N3915">
        <v>29</v>
      </c>
      <c r="O3915" t="s">
        <v>1220</v>
      </c>
    </row>
    <row r="3916" spans="1:16" x14ac:dyDescent="0.25">
      <c r="A3916" t="s">
        <v>2</v>
      </c>
      <c r="B3916" t="s">
        <v>1373</v>
      </c>
      <c r="C3916" t="s">
        <v>463</v>
      </c>
      <c r="D3916" t="s">
        <v>4346</v>
      </c>
      <c r="E3916" t="s">
        <v>88</v>
      </c>
      <c r="F3916" t="b">
        <v>0</v>
      </c>
      <c r="G3916" t="s">
        <v>77</v>
      </c>
      <c r="H3916" s="1">
        <v>46069.83394675926</v>
      </c>
      <c r="I3916" t="b">
        <v>0</v>
      </c>
      <c r="J3916" t="b">
        <v>1</v>
      </c>
      <c r="K3916" t="s">
        <v>41</v>
      </c>
      <c r="L3916" t="s">
        <v>74</v>
      </c>
      <c r="M3916"/>
      <c r="N3916">
        <v>83.5</v>
      </c>
      <c r="O3916" t="s">
        <v>2172</v>
      </c>
      <c r="P3916" t="s">
        <v>11069</v>
      </c>
    </row>
    <row r="3917" spans="1:16" x14ac:dyDescent="0.25">
      <c r="A3917" t="s">
        <v>1</v>
      </c>
      <c r="B3917" t="s">
        <v>11070</v>
      </c>
      <c r="C3917" t="s">
        <v>76</v>
      </c>
      <c r="D3917" t="s">
        <v>4622</v>
      </c>
      <c r="E3917" t="s">
        <v>59</v>
      </c>
      <c r="F3917" t="b">
        <v>1</v>
      </c>
      <c r="G3917" t="s">
        <v>65</v>
      </c>
      <c r="H3917" s="1">
        <v>46069.834444444437</v>
      </c>
      <c r="I3917" t="b">
        <v>0</v>
      </c>
      <c r="J3917" t="b">
        <v>0</v>
      </c>
      <c r="K3917" t="s">
        <v>41</v>
      </c>
      <c r="L3917" t="s">
        <v>60</v>
      </c>
      <c r="M3917">
        <v>201000</v>
      </c>
      <c r="N3917"/>
      <c r="O3917" t="s">
        <v>11071</v>
      </c>
      <c r="P3917" t="s">
        <v>11072</v>
      </c>
    </row>
    <row r="3918" spans="1:16" x14ac:dyDescent="0.25">
      <c r="A3918" t="s">
        <v>1</v>
      </c>
      <c r="B3918" t="s">
        <v>11070</v>
      </c>
      <c r="C3918" t="s">
        <v>76</v>
      </c>
      <c r="D3918" t="s">
        <v>4622</v>
      </c>
      <c r="E3918" t="s">
        <v>59</v>
      </c>
      <c r="F3918" t="b">
        <v>1</v>
      </c>
      <c r="G3918" t="s">
        <v>77</v>
      </c>
      <c r="H3918" s="1">
        <v>46069.834548611107</v>
      </c>
      <c r="I3918" t="b">
        <v>0</v>
      </c>
      <c r="J3918" t="b">
        <v>0</v>
      </c>
      <c r="K3918" t="s">
        <v>41</v>
      </c>
      <c r="L3918" t="s">
        <v>60</v>
      </c>
      <c r="M3918">
        <v>201000</v>
      </c>
      <c r="N3918"/>
      <c r="O3918" t="s">
        <v>11071</v>
      </c>
      <c r="P3918" t="s">
        <v>11072</v>
      </c>
    </row>
    <row r="3919" spans="1:16" x14ac:dyDescent="0.25">
      <c r="A3919" t="s">
        <v>2</v>
      </c>
      <c r="B3919" t="s">
        <v>11073</v>
      </c>
      <c r="C3919" t="s">
        <v>1836</v>
      </c>
      <c r="D3919" t="s">
        <v>4526</v>
      </c>
      <c r="E3919" t="s">
        <v>59</v>
      </c>
      <c r="F3919" t="b">
        <v>0</v>
      </c>
      <c r="G3919" t="s">
        <v>63</v>
      </c>
      <c r="H3919" s="1">
        <v>46069.837442129632</v>
      </c>
      <c r="I3919" t="b">
        <v>0</v>
      </c>
      <c r="J3919" t="b">
        <v>1</v>
      </c>
      <c r="K3919" t="s">
        <v>41</v>
      </c>
      <c r="L3919" t="s">
        <v>60</v>
      </c>
      <c r="M3919">
        <v>143000</v>
      </c>
      <c r="N3919"/>
      <c r="O3919" t="s">
        <v>11074</v>
      </c>
      <c r="P3919" t="s">
        <v>11075</v>
      </c>
    </row>
    <row r="3920" spans="1:16" x14ac:dyDescent="0.25">
      <c r="A3920" t="s">
        <v>3</v>
      </c>
      <c r="B3920" t="s">
        <v>11076</v>
      </c>
      <c r="C3920" t="s">
        <v>145</v>
      </c>
      <c r="D3920" t="s">
        <v>4526</v>
      </c>
      <c r="E3920" t="s">
        <v>59</v>
      </c>
      <c r="F3920" t="b">
        <v>0</v>
      </c>
      <c r="G3920" t="s">
        <v>65</v>
      </c>
      <c r="H3920" s="1">
        <v>46069.875057870369</v>
      </c>
      <c r="I3920" t="b">
        <v>0</v>
      </c>
      <c r="J3920" t="b">
        <v>1</v>
      </c>
      <c r="K3920" t="s">
        <v>41</v>
      </c>
      <c r="L3920" t="s">
        <v>60</v>
      </c>
      <c r="M3920">
        <v>102800</v>
      </c>
      <c r="N3920"/>
      <c r="O3920" t="s">
        <v>1721</v>
      </c>
      <c r="P3920" t="s">
        <v>146</v>
      </c>
    </row>
    <row r="3921" spans="1:16" x14ac:dyDescent="0.25">
      <c r="A3921" t="s">
        <v>1</v>
      </c>
      <c r="B3921" t="s">
        <v>11077</v>
      </c>
      <c r="C3921" t="s">
        <v>41</v>
      </c>
      <c r="D3921" t="s">
        <v>4595</v>
      </c>
      <c r="E3921" t="s">
        <v>59</v>
      </c>
      <c r="F3921" t="b">
        <v>0</v>
      </c>
      <c r="G3921" t="s">
        <v>89</v>
      </c>
      <c r="H3921" s="1">
        <v>46069.876400462963</v>
      </c>
      <c r="I3921" t="b">
        <v>1</v>
      </c>
      <c r="J3921" t="b">
        <v>0</v>
      </c>
      <c r="K3921" t="s">
        <v>41</v>
      </c>
      <c r="L3921" t="s">
        <v>74</v>
      </c>
      <c r="M3921"/>
      <c r="N3921">
        <v>27</v>
      </c>
      <c r="O3921" t="s">
        <v>4596</v>
      </c>
      <c r="P3921" t="s">
        <v>11078</v>
      </c>
    </row>
    <row r="3922" spans="1:16" x14ac:dyDescent="0.25">
      <c r="A3922" t="s">
        <v>1</v>
      </c>
      <c r="B3922" t="s">
        <v>390</v>
      </c>
      <c r="C3922" t="s">
        <v>805</v>
      </c>
      <c r="D3922" t="s">
        <v>4346</v>
      </c>
      <c r="E3922" t="s">
        <v>59</v>
      </c>
      <c r="F3922" t="b">
        <v>0</v>
      </c>
      <c r="G3922" t="s">
        <v>89</v>
      </c>
      <c r="H3922" s="1">
        <v>46069.918067129627</v>
      </c>
      <c r="I3922" t="b">
        <v>0</v>
      </c>
      <c r="J3922" t="b">
        <v>0</v>
      </c>
      <c r="K3922" t="s">
        <v>41</v>
      </c>
      <c r="L3922" t="s">
        <v>60</v>
      </c>
      <c r="M3922">
        <v>100000</v>
      </c>
      <c r="N3922"/>
      <c r="O3922" t="s">
        <v>11079</v>
      </c>
      <c r="P3922" t="s">
        <v>11080</v>
      </c>
    </row>
    <row r="3923" spans="1:16" x14ac:dyDescent="0.25">
      <c r="A3923" t="s">
        <v>0</v>
      </c>
      <c r="B3923" t="s">
        <v>11081</v>
      </c>
      <c r="C3923" t="s">
        <v>1569</v>
      </c>
      <c r="D3923" t="s">
        <v>4346</v>
      </c>
      <c r="E3923" t="s">
        <v>59</v>
      </c>
      <c r="F3923" t="b">
        <v>0</v>
      </c>
      <c r="G3923" t="s">
        <v>63</v>
      </c>
      <c r="H3923" s="1">
        <v>46069.920740740738</v>
      </c>
      <c r="I3923" t="b">
        <v>0</v>
      </c>
      <c r="J3923" t="b">
        <v>0</v>
      </c>
      <c r="K3923" t="s">
        <v>41</v>
      </c>
      <c r="L3923" t="s">
        <v>60</v>
      </c>
      <c r="M3923">
        <v>103000</v>
      </c>
      <c r="N3923"/>
      <c r="O3923" t="s">
        <v>1595</v>
      </c>
      <c r="P3923" t="s">
        <v>11082</v>
      </c>
    </row>
    <row r="3924" spans="1:16" x14ac:dyDescent="0.25">
      <c r="A3924" t="s">
        <v>2</v>
      </c>
      <c r="B3924" t="s">
        <v>11083</v>
      </c>
      <c r="C3924" t="s">
        <v>162</v>
      </c>
      <c r="D3924" t="s">
        <v>4526</v>
      </c>
      <c r="E3924" t="s">
        <v>88</v>
      </c>
      <c r="F3924" t="b">
        <v>0</v>
      </c>
      <c r="G3924" t="s">
        <v>73</v>
      </c>
      <c r="H3924" s="1">
        <v>46069.958541666667</v>
      </c>
      <c r="I3924" t="b">
        <v>0</v>
      </c>
      <c r="J3924" t="b">
        <v>0</v>
      </c>
      <c r="K3924" t="s">
        <v>41</v>
      </c>
      <c r="L3924" t="s">
        <v>74</v>
      </c>
      <c r="M3924"/>
      <c r="N3924">
        <v>61.25</v>
      </c>
      <c r="O3924" t="s">
        <v>1319</v>
      </c>
      <c r="P3924" t="s">
        <v>11084</v>
      </c>
    </row>
    <row r="3925" spans="1:16" x14ac:dyDescent="0.25">
      <c r="A3925" t="s">
        <v>8</v>
      </c>
      <c r="B3925" t="s">
        <v>8814</v>
      </c>
      <c r="C3925" t="s">
        <v>92</v>
      </c>
      <c r="D3925" t="s">
        <v>4346</v>
      </c>
      <c r="E3925" t="s">
        <v>88</v>
      </c>
      <c r="F3925" t="b">
        <v>0</v>
      </c>
      <c r="G3925" t="s">
        <v>77</v>
      </c>
      <c r="H3925" s="1">
        <v>46069.95894675926</v>
      </c>
      <c r="I3925" t="b">
        <v>0</v>
      </c>
      <c r="J3925" t="b">
        <v>0</v>
      </c>
      <c r="K3925" t="s">
        <v>41</v>
      </c>
      <c r="L3925" t="s">
        <v>74</v>
      </c>
      <c r="M3925"/>
      <c r="N3925">
        <v>74.314999999999998</v>
      </c>
      <c r="O3925" t="s">
        <v>7776</v>
      </c>
      <c r="P3925" t="s">
        <v>663</v>
      </c>
    </row>
    <row r="3926" spans="1:16" x14ac:dyDescent="0.25">
      <c r="A3926" t="s">
        <v>6</v>
      </c>
      <c r="B3926" t="s">
        <v>11085</v>
      </c>
      <c r="C3926" t="s">
        <v>81</v>
      </c>
      <c r="D3926" t="s">
        <v>4526</v>
      </c>
      <c r="E3926" t="s">
        <v>59</v>
      </c>
      <c r="F3926" t="b">
        <v>0</v>
      </c>
      <c r="G3926" t="s">
        <v>77</v>
      </c>
      <c r="H3926" s="1">
        <v>46069.958981481483</v>
      </c>
      <c r="I3926" t="b">
        <v>0</v>
      </c>
      <c r="J3926" t="b">
        <v>1</v>
      </c>
      <c r="K3926" t="s">
        <v>41</v>
      </c>
      <c r="L3926" t="s">
        <v>60</v>
      </c>
      <c r="M3926">
        <v>247500</v>
      </c>
      <c r="N3926"/>
      <c r="O3926" t="s">
        <v>260</v>
      </c>
      <c r="P3926" t="s">
        <v>11086</v>
      </c>
    </row>
    <row r="3927" spans="1:16" x14ac:dyDescent="0.25">
      <c r="A3927" t="s">
        <v>6</v>
      </c>
      <c r="B3927" t="s">
        <v>11087</v>
      </c>
      <c r="C3927" t="s">
        <v>190</v>
      </c>
      <c r="D3927" t="s">
        <v>4346</v>
      </c>
      <c r="E3927" t="s">
        <v>59</v>
      </c>
      <c r="F3927" t="b">
        <v>0</v>
      </c>
      <c r="G3927" t="s">
        <v>73</v>
      </c>
      <c r="H3927" s="1">
        <v>46070.00072916667</v>
      </c>
      <c r="I3927" t="b">
        <v>0</v>
      </c>
      <c r="J3927" t="b">
        <v>1</v>
      </c>
      <c r="K3927" t="s">
        <v>41</v>
      </c>
      <c r="L3927" t="s">
        <v>60</v>
      </c>
      <c r="M3927">
        <v>172500</v>
      </c>
      <c r="N3927"/>
      <c r="O3927" t="s">
        <v>11088</v>
      </c>
      <c r="P3927" t="s">
        <v>11089</v>
      </c>
    </row>
    <row r="3928" spans="1:16" x14ac:dyDescent="0.25">
      <c r="A3928" t="s">
        <v>8</v>
      </c>
      <c r="B3928" t="s">
        <v>10689</v>
      </c>
      <c r="C3928" t="s">
        <v>112</v>
      </c>
      <c r="D3928" t="s">
        <v>4526</v>
      </c>
      <c r="E3928" t="s">
        <v>59</v>
      </c>
      <c r="F3928" t="b">
        <v>0</v>
      </c>
      <c r="G3928" t="s">
        <v>65</v>
      </c>
      <c r="H3928" s="1">
        <v>46070.001111111109</v>
      </c>
      <c r="I3928" t="b">
        <v>0</v>
      </c>
      <c r="J3928" t="b">
        <v>0</v>
      </c>
      <c r="K3928" t="s">
        <v>41</v>
      </c>
      <c r="L3928" t="s">
        <v>60</v>
      </c>
      <c r="M3928">
        <v>500000</v>
      </c>
      <c r="N3928"/>
      <c r="O3928" t="s">
        <v>10690</v>
      </c>
      <c r="P3928" t="s">
        <v>10691</v>
      </c>
    </row>
    <row r="3929" spans="1:16" x14ac:dyDescent="0.25">
      <c r="A3929" t="s">
        <v>1</v>
      </c>
      <c r="B3929" t="s">
        <v>11090</v>
      </c>
      <c r="C3929" t="s">
        <v>172</v>
      </c>
      <c r="D3929" t="s">
        <v>4346</v>
      </c>
      <c r="E3929" t="s">
        <v>59</v>
      </c>
      <c r="F3929" t="b">
        <v>0</v>
      </c>
      <c r="G3929" t="s">
        <v>68</v>
      </c>
      <c r="H3929" s="1">
        <v>46070.001296296286</v>
      </c>
      <c r="I3929" t="b">
        <v>0</v>
      </c>
      <c r="J3929" t="b">
        <v>0</v>
      </c>
      <c r="K3929" t="s">
        <v>41</v>
      </c>
      <c r="L3929" t="s">
        <v>60</v>
      </c>
      <c r="M3929">
        <v>126700</v>
      </c>
      <c r="N3929"/>
      <c r="O3929" t="s">
        <v>6111</v>
      </c>
      <c r="P3929" t="s">
        <v>11091</v>
      </c>
    </row>
    <row r="3930" spans="1:16" x14ac:dyDescent="0.25">
      <c r="A3930" t="s">
        <v>1</v>
      </c>
      <c r="B3930" t="s">
        <v>2561</v>
      </c>
      <c r="C3930" t="s">
        <v>751</v>
      </c>
      <c r="D3930" t="s">
        <v>10933</v>
      </c>
      <c r="E3930" t="s">
        <v>59</v>
      </c>
      <c r="F3930" t="b">
        <v>0</v>
      </c>
      <c r="G3930" t="s">
        <v>68</v>
      </c>
      <c r="H3930" s="1">
        <v>46070.001296296286</v>
      </c>
      <c r="I3930" t="b">
        <v>0</v>
      </c>
      <c r="J3930" t="b">
        <v>1</v>
      </c>
      <c r="K3930" t="s">
        <v>41</v>
      </c>
      <c r="L3930" t="s">
        <v>60</v>
      </c>
      <c r="M3930">
        <v>236355</v>
      </c>
      <c r="N3930"/>
      <c r="O3930" t="s">
        <v>3595</v>
      </c>
    </row>
    <row r="3931" spans="1:16" x14ac:dyDescent="0.25">
      <c r="A3931" t="s">
        <v>0</v>
      </c>
      <c r="B3931" t="s">
        <v>5687</v>
      </c>
      <c r="C3931" t="s">
        <v>76</v>
      </c>
      <c r="D3931" t="s">
        <v>584</v>
      </c>
      <c r="E3931" t="s">
        <v>72</v>
      </c>
      <c r="F3931" t="b">
        <v>1</v>
      </c>
      <c r="G3931" t="s">
        <v>19</v>
      </c>
      <c r="H3931" s="1">
        <v>46070.002800925933</v>
      </c>
      <c r="I3931" t="b">
        <v>0</v>
      </c>
      <c r="J3931" t="b">
        <v>0</v>
      </c>
      <c r="K3931" t="s">
        <v>19</v>
      </c>
      <c r="L3931" t="s">
        <v>74</v>
      </c>
      <c r="M3931"/>
      <c r="N3931">
        <v>25</v>
      </c>
      <c r="O3931" t="s">
        <v>584</v>
      </c>
      <c r="P3931" t="s">
        <v>5688</v>
      </c>
    </row>
    <row r="3932" spans="1:16" x14ac:dyDescent="0.25">
      <c r="A3932" t="s">
        <v>2</v>
      </c>
      <c r="B3932" t="s">
        <v>11092</v>
      </c>
      <c r="C3932" t="s">
        <v>5795</v>
      </c>
      <c r="D3932" t="s">
        <v>4346</v>
      </c>
      <c r="E3932" t="s">
        <v>59</v>
      </c>
      <c r="F3932" t="b">
        <v>0</v>
      </c>
      <c r="G3932" t="s">
        <v>40</v>
      </c>
      <c r="H3932" s="1">
        <v>46070.003171296303</v>
      </c>
      <c r="I3932" t="b">
        <v>1</v>
      </c>
      <c r="J3932" t="b">
        <v>0</v>
      </c>
      <c r="K3932" t="s">
        <v>40</v>
      </c>
      <c r="L3932" t="s">
        <v>60</v>
      </c>
      <c r="M3932">
        <v>49878.5</v>
      </c>
      <c r="N3932"/>
      <c r="O3932" t="s">
        <v>6434</v>
      </c>
      <c r="P3932" t="s">
        <v>11093</v>
      </c>
    </row>
    <row r="3933" spans="1:16" x14ac:dyDescent="0.25">
      <c r="A3933" t="s">
        <v>2</v>
      </c>
      <c r="B3933" t="s">
        <v>11094</v>
      </c>
      <c r="C3933" t="s">
        <v>4765</v>
      </c>
      <c r="D3933" t="s">
        <v>4587</v>
      </c>
      <c r="E3933" t="s">
        <v>59</v>
      </c>
      <c r="F3933" t="b">
        <v>0</v>
      </c>
      <c r="G3933" t="s">
        <v>40</v>
      </c>
      <c r="H3933" s="1">
        <v>46070.003263888888</v>
      </c>
      <c r="I3933" t="b">
        <v>0</v>
      </c>
      <c r="J3933" t="b">
        <v>0</v>
      </c>
      <c r="K3933" t="s">
        <v>40</v>
      </c>
      <c r="L3933" t="s">
        <v>60</v>
      </c>
      <c r="M3933">
        <v>75000</v>
      </c>
      <c r="N3933"/>
      <c r="O3933" t="s">
        <v>8525</v>
      </c>
      <c r="P3933" t="s">
        <v>9091</v>
      </c>
    </row>
    <row r="3934" spans="1:16" x14ac:dyDescent="0.25">
      <c r="A3934" t="s">
        <v>7</v>
      </c>
      <c r="B3934" t="s">
        <v>1480</v>
      </c>
      <c r="C3934" t="s">
        <v>11095</v>
      </c>
      <c r="D3934" t="s">
        <v>4671</v>
      </c>
      <c r="E3934" t="s">
        <v>59</v>
      </c>
      <c r="F3934" t="b">
        <v>0</v>
      </c>
      <c r="G3934" t="s">
        <v>25</v>
      </c>
      <c r="H3934" s="1">
        <v>46070.005324074067</v>
      </c>
      <c r="I3934" t="b">
        <v>0</v>
      </c>
      <c r="J3934" t="b">
        <v>0</v>
      </c>
      <c r="K3934" t="s">
        <v>25</v>
      </c>
      <c r="L3934" t="s">
        <v>60</v>
      </c>
      <c r="M3934">
        <v>53250</v>
      </c>
      <c r="N3934"/>
      <c r="O3934" t="s">
        <v>745</v>
      </c>
      <c r="P3934" t="s">
        <v>2245</v>
      </c>
    </row>
    <row r="3935" spans="1:16" x14ac:dyDescent="0.25">
      <c r="A3935" t="s">
        <v>7</v>
      </c>
      <c r="B3935" t="s">
        <v>11096</v>
      </c>
      <c r="C3935" t="s">
        <v>107</v>
      </c>
      <c r="D3935" t="s">
        <v>2360</v>
      </c>
      <c r="E3935" t="s">
        <v>59</v>
      </c>
      <c r="F3935" t="b">
        <v>0</v>
      </c>
      <c r="G3935" t="s">
        <v>77</v>
      </c>
      <c r="H3935" s="1">
        <v>46070.083414351851</v>
      </c>
      <c r="I3935" t="b">
        <v>0</v>
      </c>
      <c r="J3935" t="b">
        <v>1</v>
      </c>
      <c r="K3935" t="s">
        <v>41</v>
      </c>
      <c r="L3935" t="s">
        <v>60</v>
      </c>
      <c r="M3935">
        <v>102937.5</v>
      </c>
      <c r="N3935"/>
      <c r="O3935" t="s">
        <v>11097</v>
      </c>
      <c r="P3935" t="s">
        <v>11098</v>
      </c>
    </row>
    <row r="3936" spans="1:16" x14ac:dyDescent="0.25">
      <c r="A3936" t="s">
        <v>7</v>
      </c>
      <c r="B3936" t="s">
        <v>11096</v>
      </c>
      <c r="C3936" t="s">
        <v>107</v>
      </c>
      <c r="D3936" t="s">
        <v>2360</v>
      </c>
      <c r="E3936" t="s">
        <v>59</v>
      </c>
      <c r="F3936" t="b">
        <v>0</v>
      </c>
      <c r="G3936" t="s">
        <v>77</v>
      </c>
      <c r="H3936" s="1">
        <v>46070.083993055552</v>
      </c>
      <c r="I3936" t="b">
        <v>0</v>
      </c>
      <c r="J3936" t="b">
        <v>1</v>
      </c>
      <c r="K3936" t="s">
        <v>41</v>
      </c>
      <c r="L3936" t="s">
        <v>60</v>
      </c>
      <c r="M3936">
        <v>102937.5</v>
      </c>
      <c r="N3936"/>
      <c r="O3936" t="s">
        <v>11097</v>
      </c>
      <c r="P3936" t="s">
        <v>11098</v>
      </c>
    </row>
    <row r="3937" spans="1:16" x14ac:dyDescent="0.25">
      <c r="A3937" t="s">
        <v>2</v>
      </c>
      <c r="B3937" t="s">
        <v>1861</v>
      </c>
      <c r="C3937" t="s">
        <v>121</v>
      </c>
      <c r="D3937" t="s">
        <v>4526</v>
      </c>
      <c r="E3937" t="s">
        <v>88</v>
      </c>
      <c r="F3937" t="b">
        <v>0</v>
      </c>
      <c r="G3937" t="s">
        <v>68</v>
      </c>
      <c r="H3937" s="1">
        <v>46070.084189814806</v>
      </c>
      <c r="I3937" t="b">
        <v>0</v>
      </c>
      <c r="J3937" t="b">
        <v>1</v>
      </c>
      <c r="K3937" t="s">
        <v>41</v>
      </c>
      <c r="L3937" t="s">
        <v>74</v>
      </c>
      <c r="M3937"/>
      <c r="N3937">
        <v>48.94</v>
      </c>
      <c r="O3937" t="s">
        <v>1078</v>
      </c>
      <c r="P3937" t="s">
        <v>11099</v>
      </c>
    </row>
    <row r="3938" spans="1:16" x14ac:dyDescent="0.25">
      <c r="A3938" t="s">
        <v>3</v>
      </c>
      <c r="B3938" t="s">
        <v>11100</v>
      </c>
      <c r="C3938" t="s">
        <v>3130</v>
      </c>
      <c r="D3938" t="s">
        <v>4526</v>
      </c>
      <c r="E3938" t="s">
        <v>88</v>
      </c>
      <c r="F3938" t="b">
        <v>0</v>
      </c>
      <c r="G3938" t="s">
        <v>89</v>
      </c>
      <c r="H3938" s="1">
        <v>46070.167071759257</v>
      </c>
      <c r="I3938" t="b">
        <v>1</v>
      </c>
      <c r="J3938" t="b">
        <v>1</v>
      </c>
      <c r="K3938" t="s">
        <v>41</v>
      </c>
      <c r="L3938" t="s">
        <v>74</v>
      </c>
      <c r="M3938"/>
      <c r="N3938">
        <v>50.125</v>
      </c>
      <c r="O3938" t="s">
        <v>4487</v>
      </c>
      <c r="P3938" t="s">
        <v>11101</v>
      </c>
    </row>
    <row r="3939" spans="1:16" x14ac:dyDescent="0.25">
      <c r="A3939" t="s">
        <v>0</v>
      </c>
      <c r="B3939" t="s">
        <v>11102</v>
      </c>
      <c r="C3939" t="s">
        <v>13</v>
      </c>
      <c r="D3939" t="s">
        <v>4595</v>
      </c>
      <c r="F3939" t="b">
        <v>0</v>
      </c>
      <c r="G3939" t="s">
        <v>13</v>
      </c>
      <c r="H3939" s="1">
        <v>46070.304699074077</v>
      </c>
      <c r="I3939" t="b">
        <v>1</v>
      </c>
      <c r="J3939" t="b">
        <v>0</v>
      </c>
      <c r="K3939" t="s">
        <v>13</v>
      </c>
      <c r="L3939" t="s">
        <v>74</v>
      </c>
      <c r="M3939"/>
      <c r="N3939">
        <v>32.5</v>
      </c>
      <c r="O3939" t="s">
        <v>4596</v>
      </c>
      <c r="P3939" t="s">
        <v>219</v>
      </c>
    </row>
    <row r="3940" spans="1:16" x14ac:dyDescent="0.25">
      <c r="A3940" t="s">
        <v>0</v>
      </c>
      <c r="B3940" t="s">
        <v>1271</v>
      </c>
      <c r="C3940" t="s">
        <v>5215</v>
      </c>
      <c r="D3940" t="s">
        <v>4346</v>
      </c>
      <c r="E3940" t="s">
        <v>59</v>
      </c>
      <c r="F3940" t="b">
        <v>0</v>
      </c>
      <c r="G3940" t="s">
        <v>19</v>
      </c>
      <c r="H3940" s="1">
        <v>46070.305405092593</v>
      </c>
      <c r="I3940" t="b">
        <v>1</v>
      </c>
      <c r="J3940" t="b">
        <v>0</v>
      </c>
      <c r="K3940" t="s">
        <v>19</v>
      </c>
      <c r="L3940" t="s">
        <v>60</v>
      </c>
      <c r="M3940">
        <v>2150000</v>
      </c>
      <c r="N3940"/>
      <c r="O3940" t="s">
        <v>11103</v>
      </c>
      <c r="P3940" t="s">
        <v>4661</v>
      </c>
    </row>
    <row r="3941" spans="1:16" x14ac:dyDescent="0.25">
      <c r="A3941" t="s">
        <v>1</v>
      </c>
      <c r="B3941" t="s">
        <v>11104</v>
      </c>
      <c r="C3941" t="s">
        <v>942</v>
      </c>
      <c r="D3941" t="s">
        <v>4868</v>
      </c>
      <c r="E3941" t="s">
        <v>59</v>
      </c>
      <c r="F3941" t="b">
        <v>0</v>
      </c>
      <c r="G3941" t="s">
        <v>19</v>
      </c>
      <c r="H3941" s="1">
        <v>46070.305532407408</v>
      </c>
      <c r="I3941" t="b">
        <v>1</v>
      </c>
      <c r="J3941" t="b">
        <v>0</v>
      </c>
      <c r="K3941" t="s">
        <v>19</v>
      </c>
      <c r="L3941" t="s">
        <v>60</v>
      </c>
      <c r="M3941">
        <v>1700000</v>
      </c>
      <c r="N3941"/>
      <c r="O3941" t="s">
        <v>11105</v>
      </c>
      <c r="P3941" t="s">
        <v>2015</v>
      </c>
    </row>
    <row r="3942" spans="1:16" x14ac:dyDescent="0.25">
      <c r="A3942" t="s">
        <v>0</v>
      </c>
      <c r="B3942" t="s">
        <v>11106</v>
      </c>
      <c r="C3942" t="s">
        <v>5795</v>
      </c>
      <c r="D3942" t="s">
        <v>4587</v>
      </c>
      <c r="E3942" t="s">
        <v>836</v>
      </c>
      <c r="F3942" t="b">
        <v>0</v>
      </c>
      <c r="G3942" t="s">
        <v>40</v>
      </c>
      <c r="H3942" s="1">
        <v>46070.305717592593</v>
      </c>
      <c r="I3942" t="b">
        <v>1</v>
      </c>
      <c r="J3942" t="b">
        <v>0</v>
      </c>
      <c r="K3942" t="s">
        <v>40</v>
      </c>
      <c r="L3942" t="s">
        <v>60</v>
      </c>
      <c r="M3942">
        <v>40000</v>
      </c>
      <c r="N3942"/>
      <c r="O3942" t="s">
        <v>5071</v>
      </c>
      <c r="P3942" t="s">
        <v>2583</v>
      </c>
    </row>
    <row r="3943" spans="1:16" x14ac:dyDescent="0.25">
      <c r="A3943" t="s">
        <v>3</v>
      </c>
      <c r="B3943" t="s">
        <v>2264</v>
      </c>
      <c r="C3943" t="s">
        <v>1343</v>
      </c>
      <c r="D3943" t="s">
        <v>4526</v>
      </c>
      <c r="E3943" t="s">
        <v>621</v>
      </c>
      <c r="F3943" t="b">
        <v>0</v>
      </c>
      <c r="G3943" t="s">
        <v>77</v>
      </c>
      <c r="H3943" s="1">
        <v>46070.33357638889</v>
      </c>
      <c r="I3943" t="b">
        <v>0</v>
      </c>
      <c r="J3943" t="b">
        <v>1</v>
      </c>
      <c r="K3943" t="s">
        <v>41</v>
      </c>
      <c r="L3943" t="s">
        <v>60</v>
      </c>
      <c r="M3943">
        <v>95000</v>
      </c>
      <c r="N3943"/>
      <c r="O3943" t="s">
        <v>11107</v>
      </c>
      <c r="P3943" t="s">
        <v>556</v>
      </c>
    </row>
    <row r="3944" spans="1:16" x14ac:dyDescent="0.25">
      <c r="A3944" t="s">
        <v>2</v>
      </c>
      <c r="B3944" t="s">
        <v>4781</v>
      </c>
      <c r="C3944" t="s">
        <v>1343</v>
      </c>
      <c r="D3944" t="s">
        <v>4526</v>
      </c>
      <c r="E3944" t="s">
        <v>59</v>
      </c>
      <c r="F3944" t="b">
        <v>0</v>
      </c>
      <c r="G3944" t="s">
        <v>77</v>
      </c>
      <c r="H3944" s="1">
        <v>46070.333599537043</v>
      </c>
      <c r="I3944" t="b">
        <v>0</v>
      </c>
      <c r="J3944" t="b">
        <v>1</v>
      </c>
      <c r="K3944" t="s">
        <v>41</v>
      </c>
      <c r="L3944" t="s">
        <v>60</v>
      </c>
      <c r="M3944">
        <v>145000</v>
      </c>
      <c r="N3944"/>
      <c r="O3944" t="s">
        <v>11107</v>
      </c>
      <c r="P3944" t="s">
        <v>2703</v>
      </c>
    </row>
    <row r="3945" spans="1:16" x14ac:dyDescent="0.25">
      <c r="A3945" t="s">
        <v>0</v>
      </c>
      <c r="B3945" t="s">
        <v>11108</v>
      </c>
      <c r="C3945" t="s">
        <v>13</v>
      </c>
      <c r="D3945" t="s">
        <v>4633</v>
      </c>
      <c r="E3945" t="s">
        <v>59</v>
      </c>
      <c r="F3945" t="b">
        <v>0</v>
      </c>
      <c r="G3945" t="s">
        <v>13</v>
      </c>
      <c r="H3945" s="1">
        <v>46070.346365740741</v>
      </c>
      <c r="I3945" t="b">
        <v>0</v>
      </c>
      <c r="J3945" t="b">
        <v>0</v>
      </c>
      <c r="K3945" t="s">
        <v>13</v>
      </c>
      <c r="L3945" t="s">
        <v>60</v>
      </c>
      <c r="M3945">
        <v>50000</v>
      </c>
      <c r="N3945"/>
      <c r="O3945" t="s">
        <v>4633</v>
      </c>
      <c r="P3945" t="s">
        <v>11109</v>
      </c>
    </row>
    <row r="3946" spans="1:16" x14ac:dyDescent="0.25">
      <c r="A3946" t="s">
        <v>7</v>
      </c>
      <c r="B3946" t="s">
        <v>11110</v>
      </c>
      <c r="C3946" t="s">
        <v>114</v>
      </c>
      <c r="D3946" t="s">
        <v>2360</v>
      </c>
      <c r="E3946" t="s">
        <v>59</v>
      </c>
      <c r="F3946" t="b">
        <v>0</v>
      </c>
      <c r="G3946" t="s">
        <v>77</v>
      </c>
      <c r="H3946" s="1">
        <v>46070.375231481477</v>
      </c>
      <c r="I3946" t="b">
        <v>0</v>
      </c>
      <c r="J3946" t="b">
        <v>1</v>
      </c>
      <c r="K3946" t="s">
        <v>41</v>
      </c>
      <c r="L3946" t="s">
        <v>60</v>
      </c>
      <c r="M3946">
        <v>120000</v>
      </c>
      <c r="N3946"/>
      <c r="O3946" t="s">
        <v>985</v>
      </c>
      <c r="P3946" t="s">
        <v>3033</v>
      </c>
    </row>
    <row r="3947" spans="1:16" x14ac:dyDescent="0.25">
      <c r="A3947" t="s">
        <v>6</v>
      </c>
      <c r="B3947" t="s">
        <v>8604</v>
      </c>
      <c r="C3947" t="s">
        <v>271</v>
      </c>
      <c r="D3947" t="s">
        <v>4526</v>
      </c>
      <c r="E3947" t="s">
        <v>59</v>
      </c>
      <c r="F3947" t="b">
        <v>0</v>
      </c>
      <c r="G3947" t="s">
        <v>77</v>
      </c>
      <c r="H3947" s="1">
        <v>46070.3753125</v>
      </c>
      <c r="I3947" t="b">
        <v>1</v>
      </c>
      <c r="J3947" t="b">
        <v>1</v>
      </c>
      <c r="K3947" t="s">
        <v>41</v>
      </c>
      <c r="L3947" t="s">
        <v>60</v>
      </c>
      <c r="M3947">
        <v>82500</v>
      </c>
      <c r="N3947"/>
      <c r="O3947" t="s">
        <v>2933</v>
      </c>
      <c r="P3947" t="s">
        <v>325</v>
      </c>
    </row>
    <row r="3948" spans="1:16" x14ac:dyDescent="0.25">
      <c r="A3948" t="s">
        <v>1</v>
      </c>
      <c r="B3948" t="s">
        <v>11111</v>
      </c>
      <c r="C3948" t="s">
        <v>40</v>
      </c>
      <c r="D3948" t="s">
        <v>4526</v>
      </c>
      <c r="E3948" t="s">
        <v>59</v>
      </c>
      <c r="F3948" t="b">
        <v>0</v>
      </c>
      <c r="G3948" t="s">
        <v>40</v>
      </c>
      <c r="H3948" s="1">
        <v>46070.389236111107</v>
      </c>
      <c r="I3948" t="b">
        <v>1</v>
      </c>
      <c r="J3948" t="b">
        <v>0</v>
      </c>
      <c r="K3948" t="s">
        <v>40</v>
      </c>
      <c r="L3948" t="s">
        <v>60</v>
      </c>
      <c r="M3948">
        <v>80000</v>
      </c>
      <c r="N3948"/>
      <c r="O3948" t="s">
        <v>7321</v>
      </c>
      <c r="P3948" t="s">
        <v>11112</v>
      </c>
    </row>
    <row r="3949" spans="1:16" x14ac:dyDescent="0.25">
      <c r="A3949" t="s">
        <v>2</v>
      </c>
      <c r="B3949" t="s">
        <v>11113</v>
      </c>
      <c r="C3949" t="s">
        <v>690</v>
      </c>
      <c r="D3949" t="s">
        <v>2360</v>
      </c>
      <c r="E3949" t="s">
        <v>72</v>
      </c>
      <c r="F3949" t="b">
        <v>0</v>
      </c>
      <c r="G3949" t="s">
        <v>77</v>
      </c>
      <c r="H3949" s="1">
        <v>46070.417349537027</v>
      </c>
      <c r="I3949" t="b">
        <v>0</v>
      </c>
      <c r="J3949" t="b">
        <v>1</v>
      </c>
      <c r="K3949" t="s">
        <v>41</v>
      </c>
      <c r="L3949" t="s">
        <v>60</v>
      </c>
      <c r="M3949">
        <v>214500</v>
      </c>
      <c r="N3949"/>
      <c r="O3949" t="s">
        <v>424</v>
      </c>
      <c r="P3949" t="s">
        <v>11114</v>
      </c>
    </row>
    <row r="3950" spans="1:16" x14ac:dyDescent="0.25">
      <c r="A3950" t="s">
        <v>2</v>
      </c>
      <c r="B3950" t="s">
        <v>4944</v>
      </c>
      <c r="C3950" t="s">
        <v>690</v>
      </c>
      <c r="D3950" t="s">
        <v>2360</v>
      </c>
      <c r="E3950" t="s">
        <v>72</v>
      </c>
      <c r="F3950" t="b">
        <v>0</v>
      </c>
      <c r="G3950" t="s">
        <v>77</v>
      </c>
      <c r="H3950" s="1">
        <v>46070.417407407411</v>
      </c>
      <c r="I3950" t="b">
        <v>0</v>
      </c>
      <c r="J3950" t="b">
        <v>1</v>
      </c>
      <c r="K3950" t="s">
        <v>41</v>
      </c>
      <c r="L3950" t="s">
        <v>60</v>
      </c>
      <c r="M3950">
        <v>214500</v>
      </c>
      <c r="N3950"/>
      <c r="O3950" t="s">
        <v>424</v>
      </c>
      <c r="P3950" t="s">
        <v>4948</v>
      </c>
    </row>
    <row r="3951" spans="1:16" x14ac:dyDescent="0.25">
      <c r="A3951" t="s">
        <v>2</v>
      </c>
      <c r="B3951" t="s">
        <v>8564</v>
      </c>
      <c r="C3951" t="s">
        <v>8565</v>
      </c>
      <c r="D3951" t="s">
        <v>4526</v>
      </c>
      <c r="E3951" t="s">
        <v>59</v>
      </c>
      <c r="F3951" t="b">
        <v>0</v>
      </c>
      <c r="G3951" t="s">
        <v>68</v>
      </c>
      <c r="H3951" s="1">
        <v>46070.417534722219</v>
      </c>
      <c r="I3951" t="b">
        <v>1</v>
      </c>
      <c r="J3951" t="b">
        <v>1</v>
      </c>
      <c r="K3951" t="s">
        <v>41</v>
      </c>
      <c r="L3951" t="s">
        <v>60</v>
      </c>
      <c r="M3951">
        <v>185000</v>
      </c>
      <c r="N3951"/>
      <c r="O3951" t="s">
        <v>4487</v>
      </c>
      <c r="P3951" t="s">
        <v>8566</v>
      </c>
    </row>
    <row r="3952" spans="1:16" x14ac:dyDescent="0.25">
      <c r="A3952" t="s">
        <v>2</v>
      </c>
      <c r="B3952" t="s">
        <v>11115</v>
      </c>
      <c r="C3952" t="s">
        <v>40</v>
      </c>
      <c r="D3952" t="s">
        <v>4526</v>
      </c>
      <c r="E3952" t="s">
        <v>59</v>
      </c>
      <c r="F3952" t="b">
        <v>0</v>
      </c>
      <c r="G3952" t="s">
        <v>40</v>
      </c>
      <c r="H3952" s="1">
        <v>46070.430810185193</v>
      </c>
      <c r="I3952" t="b">
        <v>0</v>
      </c>
      <c r="J3952" t="b">
        <v>0</v>
      </c>
      <c r="K3952" t="s">
        <v>40</v>
      </c>
      <c r="L3952" t="s">
        <v>60</v>
      </c>
      <c r="M3952">
        <v>100000</v>
      </c>
      <c r="N3952"/>
      <c r="O3952" t="s">
        <v>639</v>
      </c>
      <c r="P3952" t="s">
        <v>2808</v>
      </c>
    </row>
    <row r="3953" spans="1:16" x14ac:dyDescent="0.25">
      <c r="A3953" t="s">
        <v>0</v>
      </c>
      <c r="B3953" t="s">
        <v>11116</v>
      </c>
      <c r="C3953" t="s">
        <v>4665</v>
      </c>
      <c r="D3953" t="s">
        <v>4531</v>
      </c>
      <c r="E3953" t="s">
        <v>59</v>
      </c>
      <c r="F3953" t="b">
        <v>0</v>
      </c>
      <c r="G3953" t="s">
        <v>4666</v>
      </c>
      <c r="H3953" s="1">
        <v>46070.451111111113</v>
      </c>
      <c r="I3953" t="b">
        <v>1</v>
      </c>
      <c r="J3953" t="b">
        <v>0</v>
      </c>
      <c r="K3953" t="s">
        <v>4666</v>
      </c>
      <c r="L3953" t="s">
        <v>60</v>
      </c>
      <c r="M3953">
        <v>500000</v>
      </c>
      <c r="N3953"/>
      <c r="O3953" t="s">
        <v>2378</v>
      </c>
      <c r="P3953" t="s">
        <v>4295</v>
      </c>
    </row>
    <row r="3954" spans="1:16" x14ac:dyDescent="0.25">
      <c r="A3954" t="s">
        <v>0</v>
      </c>
      <c r="B3954" t="s">
        <v>11117</v>
      </c>
      <c r="C3954" t="s">
        <v>10870</v>
      </c>
      <c r="D3954" t="s">
        <v>4531</v>
      </c>
      <c r="E3954" t="s">
        <v>59</v>
      </c>
      <c r="F3954" t="b">
        <v>0</v>
      </c>
      <c r="G3954" t="s">
        <v>4666</v>
      </c>
      <c r="H3954" s="1">
        <v>46070.451111111113</v>
      </c>
      <c r="I3954" t="b">
        <v>0</v>
      </c>
      <c r="J3954" t="b">
        <v>0</v>
      </c>
      <c r="K3954" t="s">
        <v>4666</v>
      </c>
      <c r="L3954" t="s">
        <v>60</v>
      </c>
      <c r="M3954">
        <v>300000</v>
      </c>
      <c r="N3954"/>
      <c r="O3954" t="s">
        <v>11118</v>
      </c>
      <c r="P3954" t="s">
        <v>288</v>
      </c>
    </row>
    <row r="3955" spans="1:16" x14ac:dyDescent="0.25">
      <c r="A3955" t="s">
        <v>1</v>
      </c>
      <c r="B3955" t="s">
        <v>4036</v>
      </c>
      <c r="C3955" t="s">
        <v>148</v>
      </c>
      <c r="D3955" t="s">
        <v>4346</v>
      </c>
      <c r="E3955" t="s">
        <v>59</v>
      </c>
      <c r="F3955" t="b">
        <v>0</v>
      </c>
      <c r="G3955" t="s">
        <v>89</v>
      </c>
      <c r="H3955" s="1">
        <v>46070.459594907406</v>
      </c>
      <c r="I3955" t="b">
        <v>0</v>
      </c>
      <c r="J3955" t="b">
        <v>1</v>
      </c>
      <c r="K3955" t="s">
        <v>41</v>
      </c>
      <c r="L3955" t="s">
        <v>60</v>
      </c>
      <c r="M3955">
        <v>112116</v>
      </c>
      <c r="N3955"/>
      <c r="O3955" t="s">
        <v>10744</v>
      </c>
      <c r="P3955" t="s">
        <v>11119</v>
      </c>
    </row>
    <row r="3956" spans="1:16" x14ac:dyDescent="0.25">
      <c r="A3956" t="s">
        <v>2</v>
      </c>
      <c r="B3956" t="s">
        <v>2830</v>
      </c>
      <c r="C3956" t="s">
        <v>76</v>
      </c>
      <c r="D3956" t="s">
        <v>4526</v>
      </c>
      <c r="E3956" t="s">
        <v>59</v>
      </c>
      <c r="F3956" t="b">
        <v>1</v>
      </c>
      <c r="G3956" t="s">
        <v>40</v>
      </c>
      <c r="H3956" s="1">
        <v>46070.472430555557</v>
      </c>
      <c r="I3956" t="b">
        <v>0</v>
      </c>
      <c r="J3956" t="b">
        <v>0</v>
      </c>
      <c r="K3956" t="s">
        <v>40</v>
      </c>
      <c r="L3956" t="s">
        <v>60</v>
      </c>
      <c r="M3956">
        <v>32500</v>
      </c>
      <c r="N3956"/>
      <c r="O3956" t="s">
        <v>5810</v>
      </c>
      <c r="P3956" t="s">
        <v>288</v>
      </c>
    </row>
    <row r="3957" spans="1:16" x14ac:dyDescent="0.25">
      <c r="A3957" t="s">
        <v>5</v>
      </c>
      <c r="B3957" t="s">
        <v>2098</v>
      </c>
      <c r="C3957" t="s">
        <v>11120</v>
      </c>
      <c r="D3957" t="s">
        <v>4587</v>
      </c>
      <c r="E3957" t="s">
        <v>59</v>
      </c>
      <c r="F3957" t="b">
        <v>0</v>
      </c>
      <c r="G3957" t="s">
        <v>40</v>
      </c>
      <c r="H3957" s="1">
        <v>46070.472569444442</v>
      </c>
      <c r="I3957" t="b">
        <v>1</v>
      </c>
      <c r="J3957" t="b">
        <v>0</v>
      </c>
      <c r="K3957" t="s">
        <v>40</v>
      </c>
      <c r="L3957" t="s">
        <v>60</v>
      </c>
      <c r="M3957">
        <v>690</v>
      </c>
      <c r="N3957"/>
      <c r="O3957" t="s">
        <v>11121</v>
      </c>
      <c r="P3957" t="s">
        <v>406</v>
      </c>
    </row>
    <row r="3958" spans="1:16" x14ac:dyDescent="0.25">
      <c r="A3958" t="s">
        <v>3</v>
      </c>
      <c r="B3958" t="s">
        <v>3</v>
      </c>
      <c r="C3958" t="s">
        <v>11122</v>
      </c>
      <c r="D3958" t="s">
        <v>4526</v>
      </c>
      <c r="E3958" t="s">
        <v>59</v>
      </c>
      <c r="F3958" t="b">
        <v>0</v>
      </c>
      <c r="G3958" t="s">
        <v>20</v>
      </c>
      <c r="H3958" s="1">
        <v>46070.491041666668</v>
      </c>
      <c r="I3958" t="b">
        <v>0</v>
      </c>
      <c r="J3958" t="b">
        <v>0</v>
      </c>
      <c r="K3958" t="s">
        <v>20</v>
      </c>
      <c r="L3958" t="s">
        <v>60</v>
      </c>
      <c r="M3958">
        <v>55000</v>
      </c>
      <c r="N3958"/>
      <c r="O3958" t="s">
        <v>11123</v>
      </c>
    </row>
    <row r="3959" spans="1:16" x14ac:dyDescent="0.25">
      <c r="A3959" t="s">
        <v>1</v>
      </c>
      <c r="B3959" t="s">
        <v>11124</v>
      </c>
      <c r="C3959" t="s">
        <v>172</v>
      </c>
      <c r="D3959" t="s">
        <v>4526</v>
      </c>
      <c r="E3959" t="s">
        <v>88</v>
      </c>
      <c r="F3959" t="b">
        <v>0</v>
      </c>
      <c r="G3959" t="s">
        <v>68</v>
      </c>
      <c r="H3959" s="1">
        <v>46070.501226851848</v>
      </c>
      <c r="I3959" t="b">
        <v>0</v>
      </c>
      <c r="J3959" t="b">
        <v>1</v>
      </c>
      <c r="K3959" t="s">
        <v>41</v>
      </c>
      <c r="L3959" t="s">
        <v>74</v>
      </c>
      <c r="M3959"/>
      <c r="N3959">
        <v>100</v>
      </c>
      <c r="O3959" t="s">
        <v>11125</v>
      </c>
      <c r="P3959" t="s">
        <v>714</v>
      </c>
    </row>
    <row r="3960" spans="1:16" x14ac:dyDescent="0.25">
      <c r="A3960" t="s">
        <v>0</v>
      </c>
      <c r="B3960" t="s">
        <v>11126</v>
      </c>
      <c r="C3960" t="s">
        <v>557</v>
      </c>
      <c r="D3960" t="s">
        <v>4346</v>
      </c>
      <c r="E3960" t="s">
        <v>59</v>
      </c>
      <c r="F3960" t="b">
        <v>0</v>
      </c>
      <c r="G3960" t="s">
        <v>65</v>
      </c>
      <c r="H3960" s="1">
        <v>46070.541759259257</v>
      </c>
      <c r="I3960" t="b">
        <v>0</v>
      </c>
      <c r="J3960" t="b">
        <v>0</v>
      </c>
      <c r="K3960" t="s">
        <v>41</v>
      </c>
      <c r="L3960" t="s">
        <v>60</v>
      </c>
      <c r="M3960">
        <v>105000</v>
      </c>
      <c r="N3960"/>
      <c r="O3960" t="s">
        <v>1531</v>
      </c>
      <c r="P3960" t="s">
        <v>7858</v>
      </c>
    </row>
    <row r="3961" spans="1:16" x14ac:dyDescent="0.25">
      <c r="A3961" t="s">
        <v>1</v>
      </c>
      <c r="B3961" t="s">
        <v>11127</v>
      </c>
      <c r="C3961" t="s">
        <v>1384</v>
      </c>
      <c r="D3961" t="s">
        <v>4526</v>
      </c>
      <c r="E3961" t="s">
        <v>621</v>
      </c>
      <c r="F3961" t="b">
        <v>0</v>
      </c>
      <c r="G3961" t="s">
        <v>77</v>
      </c>
      <c r="H3961" s="1">
        <v>46070.541898148149</v>
      </c>
      <c r="I3961" t="b">
        <v>0</v>
      </c>
      <c r="J3961" t="b">
        <v>1</v>
      </c>
      <c r="K3961" t="s">
        <v>41</v>
      </c>
      <c r="L3961" t="s">
        <v>74</v>
      </c>
      <c r="M3961"/>
      <c r="N3961">
        <v>23</v>
      </c>
      <c r="O3961" t="s">
        <v>4548</v>
      </c>
      <c r="P3961" t="s">
        <v>235</v>
      </c>
    </row>
    <row r="3962" spans="1:16" x14ac:dyDescent="0.25">
      <c r="A3962" t="s">
        <v>0</v>
      </c>
      <c r="B3962" t="s">
        <v>11128</v>
      </c>
      <c r="C3962" t="s">
        <v>13</v>
      </c>
      <c r="D3962" t="s">
        <v>4595</v>
      </c>
      <c r="F3962" t="b">
        <v>0</v>
      </c>
      <c r="G3962" t="s">
        <v>13</v>
      </c>
      <c r="H3962" s="1">
        <v>46070.554699074077</v>
      </c>
      <c r="I3962" t="b">
        <v>1</v>
      </c>
      <c r="J3962" t="b">
        <v>0</v>
      </c>
      <c r="K3962" t="s">
        <v>13</v>
      </c>
      <c r="L3962" t="s">
        <v>74</v>
      </c>
      <c r="M3962"/>
      <c r="N3962">
        <v>32.5</v>
      </c>
      <c r="O3962" t="s">
        <v>4596</v>
      </c>
    </row>
    <row r="3963" spans="1:16" x14ac:dyDescent="0.25">
      <c r="A3963" t="s">
        <v>0</v>
      </c>
      <c r="B3963" t="s">
        <v>11129</v>
      </c>
      <c r="C3963" t="s">
        <v>13</v>
      </c>
      <c r="D3963" t="s">
        <v>4595</v>
      </c>
      <c r="E3963" t="s">
        <v>59</v>
      </c>
      <c r="F3963" t="b">
        <v>0</v>
      </c>
      <c r="G3963" t="s">
        <v>13</v>
      </c>
      <c r="H3963" s="1">
        <v>46070.554699074077</v>
      </c>
      <c r="I3963" t="b">
        <v>1</v>
      </c>
      <c r="J3963" t="b">
        <v>0</v>
      </c>
      <c r="K3963" t="s">
        <v>13</v>
      </c>
      <c r="L3963" t="s">
        <v>74</v>
      </c>
      <c r="M3963"/>
      <c r="N3963">
        <v>16</v>
      </c>
      <c r="O3963" t="s">
        <v>4596</v>
      </c>
      <c r="P3963" t="s">
        <v>945</v>
      </c>
    </row>
    <row r="3964" spans="1:16" x14ac:dyDescent="0.25">
      <c r="A3964" t="s">
        <v>0</v>
      </c>
      <c r="B3964" t="s">
        <v>970</v>
      </c>
      <c r="C3964" t="s">
        <v>11130</v>
      </c>
      <c r="D3964" t="s">
        <v>2360</v>
      </c>
      <c r="E3964" t="s">
        <v>59</v>
      </c>
      <c r="F3964" t="b">
        <v>0</v>
      </c>
      <c r="G3964" t="s">
        <v>65</v>
      </c>
      <c r="H3964" s="1">
        <v>46070.583425925928</v>
      </c>
      <c r="I3964" t="b">
        <v>0</v>
      </c>
      <c r="J3964" t="b">
        <v>0</v>
      </c>
      <c r="K3964" t="s">
        <v>41</v>
      </c>
      <c r="L3964" t="s">
        <v>60</v>
      </c>
      <c r="M3964">
        <v>90000</v>
      </c>
      <c r="N3964"/>
      <c r="O3964" t="s">
        <v>11131</v>
      </c>
      <c r="P3964" t="s">
        <v>11132</v>
      </c>
    </row>
    <row r="3965" spans="1:16" x14ac:dyDescent="0.25">
      <c r="A3965" t="s">
        <v>0</v>
      </c>
      <c r="B3965" t="s">
        <v>11126</v>
      </c>
      <c r="C3965" t="s">
        <v>1384</v>
      </c>
      <c r="D3965" t="s">
        <v>4526</v>
      </c>
      <c r="E3965" t="s">
        <v>59</v>
      </c>
      <c r="F3965" t="b">
        <v>0</v>
      </c>
      <c r="G3965" t="s">
        <v>77</v>
      </c>
      <c r="H3965" s="1">
        <v>46070.583564814813</v>
      </c>
      <c r="I3965" t="b">
        <v>0</v>
      </c>
      <c r="J3965" t="b">
        <v>0</v>
      </c>
      <c r="K3965" t="s">
        <v>41</v>
      </c>
      <c r="L3965" t="s">
        <v>60</v>
      </c>
      <c r="M3965">
        <v>105000</v>
      </c>
      <c r="N3965"/>
      <c r="O3965" t="s">
        <v>1531</v>
      </c>
      <c r="P3965" t="s">
        <v>7858</v>
      </c>
    </row>
    <row r="3966" spans="1:16" x14ac:dyDescent="0.25">
      <c r="A3966" t="s">
        <v>1</v>
      </c>
      <c r="B3966" t="s">
        <v>11133</v>
      </c>
      <c r="C3966" t="s">
        <v>76</v>
      </c>
      <c r="D3966" t="s">
        <v>4526</v>
      </c>
      <c r="E3966" t="s">
        <v>59</v>
      </c>
      <c r="F3966" t="b">
        <v>1</v>
      </c>
      <c r="G3966" t="s">
        <v>63</v>
      </c>
      <c r="H3966" s="1">
        <v>46070.598483796297</v>
      </c>
      <c r="I3966" t="b">
        <v>0</v>
      </c>
      <c r="J3966" t="b">
        <v>1</v>
      </c>
      <c r="K3966" t="s">
        <v>41</v>
      </c>
      <c r="L3966" t="s">
        <v>60</v>
      </c>
      <c r="M3966">
        <v>149000</v>
      </c>
      <c r="N3966"/>
      <c r="O3966" t="s">
        <v>116</v>
      </c>
      <c r="P3966" t="s">
        <v>11134</v>
      </c>
    </row>
    <row r="3967" spans="1:16" x14ac:dyDescent="0.25">
      <c r="A3967" t="s">
        <v>0</v>
      </c>
      <c r="B3967" t="s">
        <v>298</v>
      </c>
      <c r="C3967" t="s">
        <v>76</v>
      </c>
      <c r="D3967" t="s">
        <v>4622</v>
      </c>
      <c r="E3967" t="s">
        <v>59</v>
      </c>
      <c r="F3967" t="b">
        <v>1</v>
      </c>
      <c r="G3967" t="s">
        <v>11135</v>
      </c>
      <c r="H3967" s="1">
        <v>46070.599745370368</v>
      </c>
      <c r="I3967" t="b">
        <v>1</v>
      </c>
      <c r="J3967" t="b">
        <v>0</v>
      </c>
      <c r="K3967" t="s">
        <v>11135</v>
      </c>
      <c r="L3967" t="s">
        <v>60</v>
      </c>
      <c r="M3967">
        <v>128000</v>
      </c>
      <c r="N3967"/>
      <c r="O3967" t="s">
        <v>3122</v>
      </c>
      <c r="P3967" t="s">
        <v>11136</v>
      </c>
    </row>
    <row r="3968" spans="1:16" x14ac:dyDescent="0.25">
      <c r="A3968" t="s">
        <v>0</v>
      </c>
      <c r="B3968" t="s">
        <v>298</v>
      </c>
      <c r="C3968" t="s">
        <v>76</v>
      </c>
      <c r="D3968" t="s">
        <v>4622</v>
      </c>
      <c r="E3968" t="s">
        <v>59</v>
      </c>
      <c r="F3968" t="b">
        <v>1</v>
      </c>
      <c r="G3968" t="s">
        <v>21</v>
      </c>
      <c r="H3968" s="1">
        <v>46070.616736111107</v>
      </c>
      <c r="I3968" t="b">
        <v>1</v>
      </c>
      <c r="J3968" t="b">
        <v>0</v>
      </c>
      <c r="K3968" t="s">
        <v>21</v>
      </c>
      <c r="L3968" t="s">
        <v>60</v>
      </c>
      <c r="M3968">
        <v>128000</v>
      </c>
      <c r="N3968"/>
      <c r="O3968" t="s">
        <v>3122</v>
      </c>
      <c r="P3968" t="s">
        <v>11136</v>
      </c>
    </row>
    <row r="3969" spans="1:16" x14ac:dyDescent="0.25">
      <c r="A3969" t="s">
        <v>0</v>
      </c>
      <c r="B3969" t="s">
        <v>0</v>
      </c>
      <c r="C3969" t="s">
        <v>2135</v>
      </c>
      <c r="D3969" t="s">
        <v>155</v>
      </c>
      <c r="F3969" t="b">
        <v>0</v>
      </c>
      <c r="G3969" t="s">
        <v>65</v>
      </c>
      <c r="H3969" s="1">
        <v>46070.625057870369</v>
      </c>
      <c r="I3969" t="b">
        <v>1</v>
      </c>
      <c r="J3969" t="b">
        <v>0</v>
      </c>
      <c r="K3969" t="s">
        <v>41</v>
      </c>
      <c r="L3969" t="s">
        <v>74</v>
      </c>
      <c r="M3969"/>
      <c r="N3969">
        <v>47.5</v>
      </c>
      <c r="O3969" t="s">
        <v>155</v>
      </c>
    </row>
    <row r="3970" spans="1:16" x14ac:dyDescent="0.25">
      <c r="A3970" t="s">
        <v>0</v>
      </c>
      <c r="B3970" t="s">
        <v>11137</v>
      </c>
      <c r="C3970" t="s">
        <v>484</v>
      </c>
      <c r="D3970" t="s">
        <v>4346</v>
      </c>
      <c r="E3970" t="s">
        <v>59</v>
      </c>
      <c r="F3970" t="b">
        <v>0</v>
      </c>
      <c r="G3970" t="s">
        <v>73</v>
      </c>
      <c r="H3970" s="1">
        <v>46070.625347222223</v>
      </c>
      <c r="I3970" t="b">
        <v>0</v>
      </c>
      <c r="J3970" t="b">
        <v>1</v>
      </c>
      <c r="K3970" t="s">
        <v>41</v>
      </c>
      <c r="L3970" t="s">
        <v>74</v>
      </c>
      <c r="M3970"/>
      <c r="N3970">
        <v>68.474999999999994</v>
      </c>
      <c r="O3970" t="s">
        <v>11138</v>
      </c>
      <c r="P3970" t="s">
        <v>11139</v>
      </c>
    </row>
    <row r="3971" spans="1:16" x14ac:dyDescent="0.25">
      <c r="A3971" t="s">
        <v>2</v>
      </c>
      <c r="B3971" t="s">
        <v>11140</v>
      </c>
      <c r="C3971" t="s">
        <v>182</v>
      </c>
      <c r="D3971" t="s">
        <v>4346</v>
      </c>
      <c r="E3971" t="s">
        <v>59</v>
      </c>
      <c r="F3971" t="b">
        <v>0</v>
      </c>
      <c r="G3971" t="s">
        <v>65</v>
      </c>
      <c r="H3971" s="1">
        <v>46070.625648148147</v>
      </c>
      <c r="I3971" t="b">
        <v>0</v>
      </c>
      <c r="J3971" t="b">
        <v>1</v>
      </c>
      <c r="K3971" t="s">
        <v>41</v>
      </c>
      <c r="L3971" t="s">
        <v>60</v>
      </c>
      <c r="M3971">
        <v>145000</v>
      </c>
      <c r="N3971"/>
      <c r="O3971" t="s">
        <v>11141</v>
      </c>
      <c r="P3971" t="s">
        <v>310</v>
      </c>
    </row>
    <row r="3972" spans="1:16" x14ac:dyDescent="0.25">
      <c r="A3972" t="s">
        <v>2</v>
      </c>
      <c r="B3972" t="s">
        <v>11142</v>
      </c>
      <c r="C3972" t="s">
        <v>810</v>
      </c>
      <c r="D3972" t="s">
        <v>4346</v>
      </c>
      <c r="E3972" t="s">
        <v>59</v>
      </c>
      <c r="F3972" t="b">
        <v>0</v>
      </c>
      <c r="G3972" t="s">
        <v>77</v>
      </c>
      <c r="H3972" s="1">
        <v>46070.62568287037</v>
      </c>
      <c r="I3972" t="b">
        <v>0</v>
      </c>
      <c r="J3972" t="b">
        <v>1</v>
      </c>
      <c r="K3972" t="s">
        <v>41</v>
      </c>
      <c r="L3972" t="s">
        <v>60</v>
      </c>
      <c r="M3972">
        <v>350000</v>
      </c>
      <c r="N3972"/>
      <c r="O3972" t="s">
        <v>1183</v>
      </c>
      <c r="P3972" t="s">
        <v>538</v>
      </c>
    </row>
    <row r="3973" spans="1:16" x14ac:dyDescent="0.25">
      <c r="A3973" t="s">
        <v>2</v>
      </c>
      <c r="B3973" t="s">
        <v>11143</v>
      </c>
      <c r="C3973" t="s">
        <v>71</v>
      </c>
      <c r="D3973" t="s">
        <v>4526</v>
      </c>
      <c r="E3973" t="s">
        <v>59</v>
      </c>
      <c r="F3973" t="b">
        <v>0</v>
      </c>
      <c r="G3973" t="s">
        <v>73</v>
      </c>
      <c r="H3973" s="1">
        <v>46070.625787037039</v>
      </c>
      <c r="I3973" t="b">
        <v>0</v>
      </c>
      <c r="J3973" t="b">
        <v>1</v>
      </c>
      <c r="K3973" t="s">
        <v>41</v>
      </c>
      <c r="L3973" t="s">
        <v>60</v>
      </c>
      <c r="M3973">
        <v>157200</v>
      </c>
      <c r="N3973"/>
      <c r="O3973" t="s">
        <v>399</v>
      </c>
      <c r="P3973" t="s">
        <v>2864</v>
      </c>
    </row>
    <row r="3974" spans="1:16" x14ac:dyDescent="0.25">
      <c r="A3974" t="s">
        <v>3</v>
      </c>
      <c r="B3974" t="s">
        <v>11144</v>
      </c>
      <c r="C3974" t="s">
        <v>13</v>
      </c>
      <c r="D3974" t="s">
        <v>4526</v>
      </c>
      <c r="E3974" t="s">
        <v>59</v>
      </c>
      <c r="F3974" t="b">
        <v>0</v>
      </c>
      <c r="G3974" t="s">
        <v>13</v>
      </c>
      <c r="H3974" s="1">
        <v>46070.638067129628</v>
      </c>
      <c r="I3974" t="b">
        <v>0</v>
      </c>
      <c r="J3974" t="b">
        <v>0</v>
      </c>
      <c r="K3974" t="s">
        <v>13</v>
      </c>
      <c r="L3974" t="s">
        <v>60</v>
      </c>
      <c r="M3974">
        <v>80000</v>
      </c>
      <c r="N3974"/>
      <c r="O3974" t="s">
        <v>11145</v>
      </c>
      <c r="P3974" t="s">
        <v>2246</v>
      </c>
    </row>
    <row r="3975" spans="1:16" x14ac:dyDescent="0.25">
      <c r="A3975" t="s">
        <v>0</v>
      </c>
      <c r="B3975" t="s">
        <v>11146</v>
      </c>
      <c r="C3975" t="s">
        <v>40</v>
      </c>
      <c r="D3975" t="s">
        <v>4526</v>
      </c>
      <c r="E3975" t="s">
        <v>59</v>
      </c>
      <c r="F3975" t="b">
        <v>0</v>
      </c>
      <c r="G3975" t="s">
        <v>40</v>
      </c>
      <c r="H3975" s="1">
        <v>46070.639074074083</v>
      </c>
      <c r="I3975" t="b">
        <v>1</v>
      </c>
      <c r="J3975" t="b">
        <v>0</v>
      </c>
      <c r="K3975" t="s">
        <v>40</v>
      </c>
      <c r="L3975" t="s">
        <v>60</v>
      </c>
      <c r="M3975">
        <v>39653.5</v>
      </c>
      <c r="N3975"/>
      <c r="O3975" t="s">
        <v>11147</v>
      </c>
      <c r="P3975" t="s">
        <v>1519</v>
      </c>
    </row>
    <row r="3976" spans="1:16" x14ac:dyDescent="0.25">
      <c r="A3976" t="s">
        <v>1</v>
      </c>
      <c r="B3976" t="s">
        <v>4551</v>
      </c>
      <c r="C3976" t="s">
        <v>205</v>
      </c>
      <c r="D3976" t="s">
        <v>4526</v>
      </c>
      <c r="E3976" t="s">
        <v>59</v>
      </c>
      <c r="F3976" t="b">
        <v>0</v>
      </c>
      <c r="G3976" t="s">
        <v>68</v>
      </c>
      <c r="H3976" s="1">
        <v>46070.667893518519</v>
      </c>
      <c r="I3976" t="b">
        <v>0</v>
      </c>
      <c r="J3976" t="b">
        <v>0</v>
      </c>
      <c r="K3976" t="s">
        <v>41</v>
      </c>
      <c r="L3976" t="s">
        <v>74</v>
      </c>
      <c r="M3976"/>
      <c r="N3976">
        <v>50.375</v>
      </c>
      <c r="O3976" t="s">
        <v>4552</v>
      </c>
      <c r="P3976" t="s">
        <v>85</v>
      </c>
    </row>
    <row r="3977" spans="1:16" x14ac:dyDescent="0.25">
      <c r="A3977" t="s">
        <v>4</v>
      </c>
      <c r="B3977" t="s">
        <v>11148</v>
      </c>
      <c r="C3977" t="s">
        <v>76</v>
      </c>
      <c r="D3977" t="s">
        <v>10173</v>
      </c>
      <c r="E3977" t="s">
        <v>59</v>
      </c>
      <c r="F3977" t="b">
        <v>1</v>
      </c>
      <c r="G3977" t="s">
        <v>13</v>
      </c>
      <c r="H3977" s="1">
        <v>46070.679699074077</v>
      </c>
      <c r="I3977" t="b">
        <v>1</v>
      </c>
      <c r="J3977" t="b">
        <v>0</v>
      </c>
      <c r="K3977" t="s">
        <v>13</v>
      </c>
      <c r="L3977" t="s">
        <v>60</v>
      </c>
      <c r="M3977">
        <v>93750</v>
      </c>
      <c r="N3977"/>
      <c r="O3977" t="s">
        <v>10174</v>
      </c>
      <c r="P3977" t="s">
        <v>146</v>
      </c>
    </row>
    <row r="3978" spans="1:16" x14ac:dyDescent="0.25">
      <c r="A3978" t="s">
        <v>0</v>
      </c>
      <c r="B3978" t="s">
        <v>3441</v>
      </c>
      <c r="C3978" t="s">
        <v>598</v>
      </c>
      <c r="D3978" t="s">
        <v>4526</v>
      </c>
      <c r="E3978" t="s">
        <v>88</v>
      </c>
      <c r="F3978" t="b">
        <v>0</v>
      </c>
      <c r="G3978" t="s">
        <v>65</v>
      </c>
      <c r="H3978" s="1">
        <v>46070.708391203712</v>
      </c>
      <c r="I3978" t="b">
        <v>0</v>
      </c>
      <c r="J3978" t="b">
        <v>0</v>
      </c>
      <c r="K3978" t="s">
        <v>41</v>
      </c>
      <c r="L3978" t="s">
        <v>74</v>
      </c>
      <c r="M3978"/>
      <c r="N3978">
        <v>42.5</v>
      </c>
      <c r="O3978" t="s">
        <v>11149</v>
      </c>
      <c r="P3978" t="s">
        <v>1514</v>
      </c>
    </row>
    <row r="3979" spans="1:16" x14ac:dyDescent="0.25">
      <c r="A3979" t="s">
        <v>2</v>
      </c>
      <c r="B3979" t="s">
        <v>11150</v>
      </c>
      <c r="C3979" t="s">
        <v>112</v>
      </c>
      <c r="D3979" t="s">
        <v>4526</v>
      </c>
      <c r="E3979" t="s">
        <v>59</v>
      </c>
      <c r="F3979" t="b">
        <v>0</v>
      </c>
      <c r="G3979" t="s">
        <v>65</v>
      </c>
      <c r="H3979" s="1">
        <v>46070.708425925928</v>
      </c>
      <c r="I3979" t="b">
        <v>0</v>
      </c>
      <c r="J3979" t="b">
        <v>0</v>
      </c>
      <c r="K3979" t="s">
        <v>41</v>
      </c>
      <c r="L3979" t="s">
        <v>60</v>
      </c>
      <c r="M3979">
        <v>90800</v>
      </c>
      <c r="N3979"/>
      <c r="O3979" t="s">
        <v>11151</v>
      </c>
      <c r="P3979" t="s">
        <v>7933</v>
      </c>
    </row>
    <row r="3980" spans="1:16" x14ac:dyDescent="0.25">
      <c r="A3980" t="s">
        <v>2</v>
      </c>
      <c r="B3980" t="s">
        <v>11152</v>
      </c>
      <c r="C3980" t="s">
        <v>616</v>
      </c>
      <c r="D3980" t="s">
        <v>4526</v>
      </c>
      <c r="E3980" t="s">
        <v>59</v>
      </c>
      <c r="F3980" t="b">
        <v>0</v>
      </c>
      <c r="G3980" t="s">
        <v>73</v>
      </c>
      <c r="H3980" s="1">
        <v>46070.708749999998</v>
      </c>
      <c r="I3980" t="b">
        <v>0</v>
      </c>
      <c r="J3980" t="b">
        <v>1</v>
      </c>
      <c r="K3980" t="s">
        <v>41</v>
      </c>
      <c r="L3980" t="s">
        <v>60</v>
      </c>
      <c r="M3980">
        <v>165500</v>
      </c>
      <c r="N3980"/>
      <c r="O3980" t="s">
        <v>98</v>
      </c>
      <c r="P3980" t="s">
        <v>11153</v>
      </c>
    </row>
    <row r="3981" spans="1:16" x14ac:dyDescent="0.25">
      <c r="A3981" t="s">
        <v>1</v>
      </c>
      <c r="B3981" t="s">
        <v>11154</v>
      </c>
      <c r="C3981" t="s">
        <v>11155</v>
      </c>
      <c r="D3981" t="s">
        <v>4346</v>
      </c>
      <c r="E3981" t="s">
        <v>88</v>
      </c>
      <c r="F3981" t="b">
        <v>0</v>
      </c>
      <c r="G3981" t="s">
        <v>65</v>
      </c>
      <c r="H3981" s="1">
        <v>46070.709282407413</v>
      </c>
      <c r="I3981" t="b">
        <v>1</v>
      </c>
      <c r="J3981" t="b">
        <v>0</v>
      </c>
      <c r="K3981" t="s">
        <v>41</v>
      </c>
      <c r="L3981" t="s">
        <v>74</v>
      </c>
      <c r="M3981"/>
      <c r="N3981">
        <v>52.5</v>
      </c>
      <c r="O3981" t="s">
        <v>11156</v>
      </c>
      <c r="P3981" t="s">
        <v>11157</v>
      </c>
    </row>
    <row r="3982" spans="1:16" x14ac:dyDescent="0.25">
      <c r="A3982" t="s">
        <v>5</v>
      </c>
      <c r="B3982" t="s">
        <v>11158</v>
      </c>
      <c r="C3982" t="s">
        <v>164</v>
      </c>
      <c r="D3982" t="s">
        <v>4526</v>
      </c>
      <c r="E3982" t="s">
        <v>88</v>
      </c>
      <c r="F3982" t="b">
        <v>0</v>
      </c>
      <c r="G3982" t="s">
        <v>65</v>
      </c>
      <c r="H3982" s="1">
        <v>46070.709398148138</v>
      </c>
      <c r="I3982" t="b">
        <v>0</v>
      </c>
      <c r="J3982" t="b">
        <v>1</v>
      </c>
      <c r="K3982" t="s">
        <v>41</v>
      </c>
      <c r="L3982" t="s">
        <v>74</v>
      </c>
      <c r="M3982"/>
      <c r="N3982">
        <v>77.5</v>
      </c>
      <c r="O3982" t="s">
        <v>6497</v>
      </c>
      <c r="P3982" t="s">
        <v>11159</v>
      </c>
    </row>
    <row r="3983" spans="1:16" x14ac:dyDescent="0.25">
      <c r="A3983" t="s">
        <v>1</v>
      </c>
      <c r="B3983" t="s">
        <v>11154</v>
      </c>
      <c r="C3983" t="s">
        <v>11155</v>
      </c>
      <c r="D3983" t="s">
        <v>4346</v>
      </c>
      <c r="E3983" t="s">
        <v>88</v>
      </c>
      <c r="F3983" t="b">
        <v>0</v>
      </c>
      <c r="G3983" t="s">
        <v>63</v>
      </c>
      <c r="H3983" s="1">
        <v>46070.723541666674</v>
      </c>
      <c r="I3983" t="b">
        <v>1</v>
      </c>
      <c r="J3983" t="b">
        <v>0</v>
      </c>
      <c r="K3983" t="s">
        <v>41</v>
      </c>
      <c r="L3983" t="s">
        <v>74</v>
      </c>
      <c r="M3983"/>
      <c r="N3983">
        <v>52.5</v>
      </c>
      <c r="O3983" t="s">
        <v>11156</v>
      </c>
      <c r="P3983" t="s">
        <v>11157</v>
      </c>
    </row>
    <row r="3984" spans="1:16" x14ac:dyDescent="0.25">
      <c r="A3984" t="s">
        <v>0</v>
      </c>
      <c r="B3984" t="s">
        <v>11160</v>
      </c>
      <c r="C3984" t="s">
        <v>76</v>
      </c>
      <c r="D3984" t="s">
        <v>4622</v>
      </c>
      <c r="E3984" t="s">
        <v>59</v>
      </c>
      <c r="F3984" t="b">
        <v>1</v>
      </c>
      <c r="G3984" t="s">
        <v>65</v>
      </c>
      <c r="H3984" s="1">
        <v>46070.750104166669</v>
      </c>
      <c r="I3984" t="b">
        <v>0</v>
      </c>
      <c r="J3984" t="b">
        <v>1</v>
      </c>
      <c r="K3984" t="s">
        <v>41</v>
      </c>
      <c r="L3984" t="s">
        <v>60</v>
      </c>
      <c r="M3984">
        <v>86019.024999999994</v>
      </c>
      <c r="N3984"/>
      <c r="O3984" t="s">
        <v>11161</v>
      </c>
      <c r="P3984" t="s">
        <v>11162</v>
      </c>
    </row>
    <row r="3985" spans="1:16" x14ac:dyDescent="0.25">
      <c r="A3985" t="s">
        <v>3</v>
      </c>
      <c r="B3985" t="s">
        <v>11163</v>
      </c>
      <c r="C3985" t="s">
        <v>1263</v>
      </c>
      <c r="D3985" t="s">
        <v>2360</v>
      </c>
      <c r="E3985" t="s">
        <v>59</v>
      </c>
      <c r="F3985" t="b">
        <v>0</v>
      </c>
      <c r="G3985" t="s">
        <v>65</v>
      </c>
      <c r="H3985" s="1">
        <v>46070.750196759262</v>
      </c>
      <c r="I3985" t="b">
        <v>0</v>
      </c>
      <c r="J3985" t="b">
        <v>0</v>
      </c>
      <c r="K3985" t="s">
        <v>41</v>
      </c>
      <c r="L3985" t="s">
        <v>60</v>
      </c>
      <c r="M3985">
        <v>70000</v>
      </c>
      <c r="N3985"/>
      <c r="O3985" t="s">
        <v>11164</v>
      </c>
      <c r="P3985" t="s">
        <v>11165</v>
      </c>
    </row>
    <row r="3986" spans="1:16" x14ac:dyDescent="0.25">
      <c r="A3986" t="s">
        <v>2</v>
      </c>
      <c r="B3986" t="s">
        <v>5284</v>
      </c>
      <c r="C3986" t="s">
        <v>81</v>
      </c>
      <c r="D3986" t="s">
        <v>4526</v>
      </c>
      <c r="E3986" t="s">
        <v>59</v>
      </c>
      <c r="F3986" t="b">
        <v>0</v>
      </c>
      <c r="G3986" t="s">
        <v>77</v>
      </c>
      <c r="H3986" s="1">
        <v>46070.750740740739</v>
      </c>
      <c r="I3986" t="b">
        <v>0</v>
      </c>
      <c r="J3986" t="b">
        <v>1</v>
      </c>
      <c r="K3986" t="s">
        <v>41</v>
      </c>
      <c r="L3986" t="s">
        <v>60</v>
      </c>
      <c r="M3986">
        <v>232500</v>
      </c>
      <c r="N3986"/>
      <c r="O3986" t="s">
        <v>5285</v>
      </c>
      <c r="P3986" t="s">
        <v>1809</v>
      </c>
    </row>
    <row r="3987" spans="1:16" x14ac:dyDescent="0.25">
      <c r="A3987" t="s">
        <v>2</v>
      </c>
      <c r="B3987" t="s">
        <v>2945</v>
      </c>
      <c r="C3987" t="s">
        <v>41</v>
      </c>
      <c r="D3987" t="s">
        <v>4526</v>
      </c>
      <c r="E3987" t="s">
        <v>59</v>
      </c>
      <c r="F3987" t="b">
        <v>0</v>
      </c>
      <c r="G3987" t="s">
        <v>65</v>
      </c>
      <c r="H3987" s="1">
        <v>46070.75104166667</v>
      </c>
      <c r="I3987" t="b">
        <v>1</v>
      </c>
      <c r="J3987" t="b">
        <v>1</v>
      </c>
      <c r="K3987" t="s">
        <v>41</v>
      </c>
      <c r="L3987" t="s">
        <v>60</v>
      </c>
      <c r="M3987">
        <v>94000</v>
      </c>
      <c r="N3987"/>
      <c r="O3987" t="s">
        <v>1315</v>
      </c>
      <c r="P3987" t="s">
        <v>11166</v>
      </c>
    </row>
    <row r="3988" spans="1:16" x14ac:dyDescent="0.25">
      <c r="A3988" t="s">
        <v>0</v>
      </c>
      <c r="B3988" t="s">
        <v>2286</v>
      </c>
      <c r="C3988" t="s">
        <v>332</v>
      </c>
      <c r="D3988" t="s">
        <v>4526</v>
      </c>
      <c r="E3988" t="s">
        <v>59</v>
      </c>
      <c r="F3988" t="b">
        <v>0</v>
      </c>
      <c r="G3988" t="s">
        <v>65</v>
      </c>
      <c r="H3988" s="1">
        <v>46070.79179398148</v>
      </c>
      <c r="I3988" t="b">
        <v>0</v>
      </c>
      <c r="J3988" t="b">
        <v>1</v>
      </c>
      <c r="K3988" t="s">
        <v>41</v>
      </c>
      <c r="L3988" t="s">
        <v>60</v>
      </c>
      <c r="M3988">
        <v>162500</v>
      </c>
      <c r="N3988"/>
      <c r="O3988" t="s">
        <v>11167</v>
      </c>
      <c r="P3988" t="s">
        <v>219</v>
      </c>
    </row>
    <row r="3989" spans="1:16" x14ac:dyDescent="0.25">
      <c r="A3989" t="s">
        <v>7</v>
      </c>
      <c r="B3989" t="s">
        <v>7</v>
      </c>
      <c r="C3989" t="s">
        <v>246</v>
      </c>
      <c r="D3989" t="s">
        <v>2360</v>
      </c>
      <c r="E3989" t="s">
        <v>59</v>
      </c>
      <c r="F3989" t="b">
        <v>0</v>
      </c>
      <c r="G3989" t="s">
        <v>65</v>
      </c>
      <c r="H3989" s="1">
        <v>46070.791863425933</v>
      </c>
      <c r="I3989" t="b">
        <v>0</v>
      </c>
      <c r="J3989" t="b">
        <v>1</v>
      </c>
      <c r="K3989" t="s">
        <v>41</v>
      </c>
      <c r="L3989" t="s">
        <v>60</v>
      </c>
      <c r="M3989">
        <v>97640.4</v>
      </c>
      <c r="N3989"/>
      <c r="O3989" t="s">
        <v>4832</v>
      </c>
      <c r="P3989" t="s">
        <v>3974</v>
      </c>
    </row>
    <row r="3990" spans="1:16" x14ac:dyDescent="0.25">
      <c r="A3990" t="s">
        <v>6</v>
      </c>
      <c r="B3990" t="s">
        <v>11168</v>
      </c>
      <c r="C3990" t="s">
        <v>86</v>
      </c>
      <c r="D3990" t="s">
        <v>4526</v>
      </c>
      <c r="E3990" t="s">
        <v>59</v>
      </c>
      <c r="F3990" t="b">
        <v>0</v>
      </c>
      <c r="G3990" t="s">
        <v>77</v>
      </c>
      <c r="H3990" s="1">
        <v>46070.791909722233</v>
      </c>
      <c r="I3990" t="b">
        <v>0</v>
      </c>
      <c r="J3990" t="b">
        <v>1</v>
      </c>
      <c r="K3990" t="s">
        <v>41</v>
      </c>
      <c r="L3990" t="s">
        <v>60</v>
      </c>
      <c r="M3990">
        <v>67500</v>
      </c>
      <c r="N3990"/>
      <c r="O3990" t="s">
        <v>11169</v>
      </c>
      <c r="P3990" t="s">
        <v>11170</v>
      </c>
    </row>
    <row r="3991" spans="1:16" x14ac:dyDescent="0.25">
      <c r="A3991" t="s">
        <v>3</v>
      </c>
      <c r="B3991" t="s">
        <v>8876</v>
      </c>
      <c r="C3991" t="s">
        <v>1357</v>
      </c>
      <c r="D3991" t="s">
        <v>4526</v>
      </c>
      <c r="E3991" t="s">
        <v>88</v>
      </c>
      <c r="F3991" t="b">
        <v>0</v>
      </c>
      <c r="G3991" t="s">
        <v>77</v>
      </c>
      <c r="H3991" s="1">
        <v>46070.791979166657</v>
      </c>
      <c r="I3991" t="b">
        <v>0</v>
      </c>
      <c r="J3991" t="b">
        <v>0</v>
      </c>
      <c r="K3991" t="s">
        <v>41</v>
      </c>
      <c r="L3991" t="s">
        <v>74</v>
      </c>
      <c r="M3991"/>
      <c r="N3991">
        <v>51.5</v>
      </c>
      <c r="O3991" t="s">
        <v>1164</v>
      </c>
      <c r="P3991" t="s">
        <v>673</v>
      </c>
    </row>
    <row r="3992" spans="1:16" x14ac:dyDescent="0.25">
      <c r="A3992" t="s">
        <v>2</v>
      </c>
      <c r="B3992" t="s">
        <v>11171</v>
      </c>
      <c r="C3992" t="s">
        <v>92</v>
      </c>
      <c r="D3992" t="s">
        <v>4526</v>
      </c>
      <c r="E3992" t="s">
        <v>59</v>
      </c>
      <c r="F3992" t="b">
        <v>0</v>
      </c>
      <c r="G3992" t="s">
        <v>77</v>
      </c>
      <c r="H3992" s="1">
        <v>46070.792349537027</v>
      </c>
      <c r="I3992" t="b">
        <v>0</v>
      </c>
      <c r="J3992" t="b">
        <v>1</v>
      </c>
      <c r="K3992" t="s">
        <v>41</v>
      </c>
      <c r="L3992" t="s">
        <v>74</v>
      </c>
      <c r="M3992"/>
      <c r="N3992">
        <v>72.314999999999998</v>
      </c>
      <c r="O3992" t="s">
        <v>808</v>
      </c>
      <c r="P3992" t="s">
        <v>663</v>
      </c>
    </row>
    <row r="3993" spans="1:16" x14ac:dyDescent="0.25">
      <c r="A3993" t="s">
        <v>2</v>
      </c>
      <c r="B3993" t="s">
        <v>276</v>
      </c>
      <c r="C3993" t="s">
        <v>4334</v>
      </c>
      <c r="D3993" t="s">
        <v>2360</v>
      </c>
      <c r="E3993" t="s">
        <v>59</v>
      </c>
      <c r="F3993" t="b">
        <v>0</v>
      </c>
      <c r="G3993" t="s">
        <v>77</v>
      </c>
      <c r="H3993" s="1">
        <v>46070.792349537027</v>
      </c>
      <c r="I3993" t="b">
        <v>0</v>
      </c>
      <c r="J3993" t="b">
        <v>0</v>
      </c>
      <c r="K3993" t="s">
        <v>41</v>
      </c>
      <c r="L3993" t="s">
        <v>74</v>
      </c>
      <c r="M3993"/>
      <c r="N3993">
        <v>55</v>
      </c>
      <c r="O3993" t="s">
        <v>11172</v>
      </c>
      <c r="P3993" t="s">
        <v>11173</v>
      </c>
    </row>
    <row r="3994" spans="1:16" x14ac:dyDescent="0.25">
      <c r="A3994" t="s">
        <v>0</v>
      </c>
      <c r="B3994" t="s">
        <v>11174</v>
      </c>
      <c r="C3994" t="s">
        <v>8988</v>
      </c>
      <c r="D3994" t="s">
        <v>4526</v>
      </c>
      <c r="E3994" t="s">
        <v>59</v>
      </c>
      <c r="F3994" t="b">
        <v>0</v>
      </c>
      <c r="G3994" t="s">
        <v>40</v>
      </c>
      <c r="H3994" s="1">
        <v>46070.805717592593</v>
      </c>
      <c r="I3994" t="b">
        <v>0</v>
      </c>
      <c r="J3994" t="b">
        <v>0</v>
      </c>
      <c r="K3994" t="s">
        <v>40</v>
      </c>
      <c r="L3994" t="s">
        <v>60</v>
      </c>
      <c r="M3994">
        <v>61136</v>
      </c>
      <c r="N3994"/>
      <c r="O3994" t="s">
        <v>1211</v>
      </c>
      <c r="P3994" t="s">
        <v>7189</v>
      </c>
    </row>
    <row r="3995" spans="1:16" x14ac:dyDescent="0.25">
      <c r="A3995" t="s">
        <v>3</v>
      </c>
      <c r="B3995" t="s">
        <v>286</v>
      </c>
      <c r="C3995" t="s">
        <v>207</v>
      </c>
      <c r="D3995" t="s">
        <v>2360</v>
      </c>
      <c r="E3995" t="s">
        <v>59</v>
      </c>
      <c r="F3995" t="b">
        <v>0</v>
      </c>
      <c r="G3995" t="s">
        <v>63</v>
      </c>
      <c r="H3995" s="1">
        <v>46070.806608796287</v>
      </c>
      <c r="I3995" t="b">
        <v>1</v>
      </c>
      <c r="J3995" t="b">
        <v>0</v>
      </c>
      <c r="K3995" t="s">
        <v>41</v>
      </c>
      <c r="L3995" t="s">
        <v>60</v>
      </c>
      <c r="M3995">
        <v>110000</v>
      </c>
      <c r="N3995"/>
      <c r="O3995" t="s">
        <v>11175</v>
      </c>
      <c r="P3995" t="s">
        <v>11176</v>
      </c>
    </row>
    <row r="3996" spans="1:16" x14ac:dyDescent="0.25">
      <c r="A3996" t="s">
        <v>6</v>
      </c>
      <c r="B3996" t="s">
        <v>11177</v>
      </c>
      <c r="C3996" t="s">
        <v>616</v>
      </c>
      <c r="D3996" t="s">
        <v>4526</v>
      </c>
      <c r="E3996" t="s">
        <v>59</v>
      </c>
      <c r="F3996" t="b">
        <v>0</v>
      </c>
      <c r="G3996" t="s">
        <v>73</v>
      </c>
      <c r="H3996" s="1">
        <v>46070.833738425928</v>
      </c>
      <c r="I3996" t="b">
        <v>1</v>
      </c>
      <c r="J3996" t="b">
        <v>0</v>
      </c>
      <c r="K3996" t="s">
        <v>41</v>
      </c>
      <c r="L3996" t="s">
        <v>60</v>
      </c>
      <c r="M3996">
        <v>115000</v>
      </c>
      <c r="N3996"/>
      <c r="O3996" t="s">
        <v>1316</v>
      </c>
      <c r="P3996" t="s">
        <v>1314</v>
      </c>
    </row>
    <row r="3997" spans="1:16" x14ac:dyDescent="0.25">
      <c r="A3997" t="s">
        <v>2</v>
      </c>
      <c r="B3997" t="s">
        <v>11178</v>
      </c>
      <c r="C3997" t="s">
        <v>86</v>
      </c>
      <c r="D3997" t="s">
        <v>4526</v>
      </c>
      <c r="E3997" t="s">
        <v>59</v>
      </c>
      <c r="F3997" t="b">
        <v>0</v>
      </c>
      <c r="G3997" t="s">
        <v>77</v>
      </c>
      <c r="H3997" s="1">
        <v>46070.834039351852</v>
      </c>
      <c r="I3997" t="b">
        <v>0</v>
      </c>
      <c r="J3997" t="b">
        <v>1</v>
      </c>
      <c r="K3997" t="s">
        <v>41</v>
      </c>
      <c r="L3997" t="s">
        <v>60</v>
      </c>
      <c r="M3997">
        <v>136140</v>
      </c>
      <c r="N3997"/>
      <c r="O3997" t="s">
        <v>1365</v>
      </c>
      <c r="P3997" t="s">
        <v>11179</v>
      </c>
    </row>
    <row r="3998" spans="1:16" x14ac:dyDescent="0.25">
      <c r="A3998" t="s">
        <v>5</v>
      </c>
      <c r="B3998" t="s">
        <v>11180</v>
      </c>
      <c r="C3998" t="s">
        <v>758</v>
      </c>
      <c r="D3998" t="s">
        <v>2360</v>
      </c>
      <c r="E3998" t="s">
        <v>59</v>
      </c>
      <c r="F3998" t="b">
        <v>0</v>
      </c>
      <c r="G3998" t="s">
        <v>65</v>
      </c>
      <c r="H3998" s="1">
        <v>46070.834374999999</v>
      </c>
      <c r="I3998" t="b">
        <v>0</v>
      </c>
      <c r="J3998" t="b">
        <v>1</v>
      </c>
      <c r="K3998" t="s">
        <v>41</v>
      </c>
      <c r="L3998" t="s">
        <v>60</v>
      </c>
      <c r="M3998">
        <v>172000</v>
      </c>
      <c r="N3998"/>
      <c r="O3998" t="s">
        <v>1853</v>
      </c>
      <c r="P3998" t="s">
        <v>11181</v>
      </c>
    </row>
    <row r="3999" spans="1:16" x14ac:dyDescent="0.25">
      <c r="A3999" t="s">
        <v>1</v>
      </c>
      <c r="B3999" t="s">
        <v>1</v>
      </c>
      <c r="C3999" t="s">
        <v>7624</v>
      </c>
      <c r="D3999" t="s">
        <v>155</v>
      </c>
      <c r="E3999" t="s">
        <v>59</v>
      </c>
      <c r="F3999" t="b">
        <v>0</v>
      </c>
      <c r="G3999" t="s">
        <v>65</v>
      </c>
      <c r="H3999" s="1">
        <v>46070.834374999999</v>
      </c>
      <c r="I3999" t="b">
        <v>1</v>
      </c>
      <c r="J3999" t="b">
        <v>0</v>
      </c>
      <c r="K3999" t="s">
        <v>41</v>
      </c>
      <c r="L3999" t="s">
        <v>60</v>
      </c>
      <c r="M3999">
        <v>97500</v>
      </c>
      <c r="N3999"/>
      <c r="O3999" t="s">
        <v>155</v>
      </c>
      <c r="P3999" t="s">
        <v>464</v>
      </c>
    </row>
    <row r="4000" spans="1:16" x14ac:dyDescent="0.25">
      <c r="A4000" t="s">
        <v>6</v>
      </c>
      <c r="B4000" t="s">
        <v>3132</v>
      </c>
      <c r="C4000" t="s">
        <v>3814</v>
      </c>
      <c r="D4000" t="s">
        <v>155</v>
      </c>
      <c r="E4000" t="s">
        <v>59</v>
      </c>
      <c r="F4000" t="b">
        <v>0</v>
      </c>
      <c r="G4000" t="s">
        <v>63</v>
      </c>
      <c r="H4000" s="1">
        <v>46070.848275462973</v>
      </c>
      <c r="I4000" t="b">
        <v>1</v>
      </c>
      <c r="J4000" t="b">
        <v>0</v>
      </c>
      <c r="K4000" t="s">
        <v>41</v>
      </c>
      <c r="L4000" t="s">
        <v>60</v>
      </c>
      <c r="M4000">
        <v>110000</v>
      </c>
      <c r="N4000"/>
      <c r="O4000" t="s">
        <v>155</v>
      </c>
    </row>
    <row r="4001" spans="1:16" x14ac:dyDescent="0.25">
      <c r="A4001" t="s">
        <v>1</v>
      </c>
      <c r="B4001" t="s">
        <v>613</v>
      </c>
      <c r="C4001" t="s">
        <v>190</v>
      </c>
      <c r="D4001" t="s">
        <v>4346</v>
      </c>
      <c r="E4001" t="s">
        <v>59</v>
      </c>
      <c r="F4001" t="b">
        <v>0</v>
      </c>
      <c r="G4001" t="s">
        <v>63</v>
      </c>
      <c r="H4001" s="1">
        <v>46070.848541666674</v>
      </c>
      <c r="I4001" t="b">
        <v>0</v>
      </c>
      <c r="J4001" t="b">
        <v>1</v>
      </c>
      <c r="K4001" t="s">
        <v>41</v>
      </c>
      <c r="L4001" t="s">
        <v>60</v>
      </c>
      <c r="M4001">
        <v>147000</v>
      </c>
      <c r="N4001"/>
      <c r="O4001" t="s">
        <v>3192</v>
      </c>
      <c r="P4001" t="s">
        <v>11182</v>
      </c>
    </row>
    <row r="4002" spans="1:16" x14ac:dyDescent="0.25">
      <c r="A4002" t="s">
        <v>3</v>
      </c>
      <c r="B4002" t="s">
        <v>11183</v>
      </c>
      <c r="C4002" t="s">
        <v>148</v>
      </c>
      <c r="D4002" t="s">
        <v>4346</v>
      </c>
      <c r="E4002" t="s">
        <v>59</v>
      </c>
      <c r="F4002" t="b">
        <v>0</v>
      </c>
      <c r="G4002" t="s">
        <v>89</v>
      </c>
      <c r="H4002" s="1">
        <v>46070.875555555547</v>
      </c>
      <c r="I4002" t="b">
        <v>0</v>
      </c>
      <c r="J4002" t="b">
        <v>1</v>
      </c>
      <c r="K4002" t="s">
        <v>41</v>
      </c>
      <c r="L4002" t="s">
        <v>74</v>
      </c>
      <c r="M4002"/>
      <c r="N4002">
        <v>17.5</v>
      </c>
      <c r="O4002" t="s">
        <v>11184</v>
      </c>
      <c r="P4002" t="s">
        <v>673</v>
      </c>
    </row>
    <row r="4003" spans="1:16" x14ac:dyDescent="0.25">
      <c r="A4003" t="s">
        <v>2</v>
      </c>
      <c r="B4003" t="s">
        <v>276</v>
      </c>
      <c r="C4003" t="s">
        <v>1748</v>
      </c>
      <c r="D4003" t="s">
        <v>2360</v>
      </c>
      <c r="E4003" t="s">
        <v>59</v>
      </c>
      <c r="F4003" t="b">
        <v>0</v>
      </c>
      <c r="G4003" t="s">
        <v>65</v>
      </c>
      <c r="H4003" s="1">
        <v>46070.875648148147</v>
      </c>
      <c r="I4003" t="b">
        <v>0</v>
      </c>
      <c r="J4003" t="b">
        <v>0</v>
      </c>
      <c r="K4003" t="s">
        <v>41</v>
      </c>
      <c r="L4003" t="s">
        <v>60</v>
      </c>
      <c r="M4003">
        <v>165000</v>
      </c>
      <c r="N4003"/>
      <c r="O4003" t="s">
        <v>11185</v>
      </c>
      <c r="P4003" t="s">
        <v>152</v>
      </c>
    </row>
    <row r="4004" spans="1:16" x14ac:dyDescent="0.25">
      <c r="A4004" t="s">
        <v>2</v>
      </c>
      <c r="B4004" t="s">
        <v>11186</v>
      </c>
      <c r="C4004" t="s">
        <v>326</v>
      </c>
      <c r="D4004" t="s">
        <v>4526</v>
      </c>
      <c r="E4004" t="s">
        <v>132</v>
      </c>
      <c r="F4004" t="b">
        <v>0</v>
      </c>
      <c r="G4004" t="s">
        <v>77</v>
      </c>
      <c r="H4004" s="1">
        <v>46070.87568287037</v>
      </c>
      <c r="I4004" t="b">
        <v>0</v>
      </c>
      <c r="J4004" t="b">
        <v>1</v>
      </c>
      <c r="K4004" t="s">
        <v>41</v>
      </c>
      <c r="L4004" t="s">
        <v>60</v>
      </c>
      <c r="M4004">
        <v>214500</v>
      </c>
      <c r="N4004"/>
      <c r="O4004" t="s">
        <v>424</v>
      </c>
      <c r="P4004" t="s">
        <v>10613</v>
      </c>
    </row>
    <row r="4005" spans="1:16" x14ac:dyDescent="0.25">
      <c r="A4005" t="s">
        <v>2</v>
      </c>
      <c r="B4005" t="s">
        <v>11187</v>
      </c>
      <c r="C4005" t="s">
        <v>86</v>
      </c>
      <c r="D4005" t="s">
        <v>4526</v>
      </c>
      <c r="E4005" t="s">
        <v>59</v>
      </c>
      <c r="F4005" t="b">
        <v>0</v>
      </c>
      <c r="G4005" t="s">
        <v>77</v>
      </c>
      <c r="H4005" s="1">
        <v>46070.87568287037</v>
      </c>
      <c r="I4005" t="b">
        <v>0</v>
      </c>
      <c r="J4005" t="b">
        <v>1</v>
      </c>
      <c r="K4005" t="s">
        <v>41</v>
      </c>
      <c r="L4005" t="s">
        <v>60</v>
      </c>
      <c r="M4005">
        <v>120000</v>
      </c>
      <c r="N4005"/>
      <c r="O4005" t="s">
        <v>2321</v>
      </c>
      <c r="P4005" t="s">
        <v>3709</v>
      </c>
    </row>
    <row r="4006" spans="1:16" x14ac:dyDescent="0.25">
      <c r="A4006" t="s">
        <v>3</v>
      </c>
      <c r="B4006" t="s">
        <v>11188</v>
      </c>
      <c r="C4006" t="s">
        <v>207</v>
      </c>
      <c r="D4006" t="s">
        <v>2360</v>
      </c>
      <c r="E4006" t="s">
        <v>59</v>
      </c>
      <c r="F4006" t="b">
        <v>0</v>
      </c>
      <c r="G4006" t="s">
        <v>63</v>
      </c>
      <c r="H4006" s="1">
        <v>46070.88994212963</v>
      </c>
      <c r="I4006" t="b">
        <v>0</v>
      </c>
      <c r="J4006" t="b">
        <v>1</v>
      </c>
      <c r="K4006" t="s">
        <v>41</v>
      </c>
      <c r="L4006" t="s">
        <v>60</v>
      </c>
      <c r="M4006">
        <v>55860</v>
      </c>
      <c r="N4006"/>
      <c r="O4006" t="s">
        <v>11189</v>
      </c>
      <c r="P4006" t="s">
        <v>11190</v>
      </c>
    </row>
    <row r="4007" spans="1:16" x14ac:dyDescent="0.25">
      <c r="A4007" t="s">
        <v>1</v>
      </c>
      <c r="B4007" t="s">
        <v>11191</v>
      </c>
      <c r="C4007" t="s">
        <v>190</v>
      </c>
      <c r="D4007" t="s">
        <v>4346</v>
      </c>
      <c r="E4007" t="s">
        <v>59</v>
      </c>
      <c r="F4007" t="b">
        <v>0</v>
      </c>
      <c r="G4007" t="s">
        <v>63</v>
      </c>
      <c r="H4007" s="1">
        <v>46070.890150462961</v>
      </c>
      <c r="I4007" t="b">
        <v>1</v>
      </c>
      <c r="J4007" t="b">
        <v>1</v>
      </c>
      <c r="K4007" t="s">
        <v>41</v>
      </c>
      <c r="L4007" t="s">
        <v>60</v>
      </c>
      <c r="M4007">
        <v>155500</v>
      </c>
      <c r="N4007"/>
      <c r="O4007" t="s">
        <v>1183</v>
      </c>
      <c r="P4007" t="s">
        <v>1405</v>
      </c>
    </row>
    <row r="4008" spans="1:16" x14ac:dyDescent="0.25">
      <c r="A4008" t="s">
        <v>7</v>
      </c>
      <c r="B4008" t="s">
        <v>11192</v>
      </c>
      <c r="C4008" t="s">
        <v>81</v>
      </c>
      <c r="D4008" t="s">
        <v>4526</v>
      </c>
      <c r="E4008" t="s">
        <v>88</v>
      </c>
      <c r="F4008" t="b">
        <v>0</v>
      </c>
      <c r="G4008" t="s">
        <v>77</v>
      </c>
      <c r="H4008" s="1">
        <v>46070.916909722233</v>
      </c>
      <c r="I4008" t="b">
        <v>0</v>
      </c>
      <c r="J4008" t="b">
        <v>1</v>
      </c>
      <c r="K4008" t="s">
        <v>41</v>
      </c>
      <c r="L4008" t="s">
        <v>74</v>
      </c>
      <c r="M4008"/>
      <c r="N4008">
        <v>58.5</v>
      </c>
      <c r="O4008" t="s">
        <v>4487</v>
      </c>
      <c r="P4008" t="s">
        <v>219</v>
      </c>
    </row>
    <row r="4009" spans="1:16" x14ac:dyDescent="0.25">
      <c r="A4009" t="s">
        <v>2</v>
      </c>
      <c r="B4009" t="s">
        <v>11193</v>
      </c>
      <c r="C4009" t="s">
        <v>86</v>
      </c>
      <c r="D4009" t="s">
        <v>5440</v>
      </c>
      <c r="E4009" t="s">
        <v>621</v>
      </c>
      <c r="F4009" t="b">
        <v>0</v>
      </c>
      <c r="G4009" t="s">
        <v>77</v>
      </c>
      <c r="H4009" s="1">
        <v>46070.917407407411</v>
      </c>
      <c r="I4009" t="b">
        <v>0</v>
      </c>
      <c r="J4009" t="b">
        <v>0</v>
      </c>
      <c r="K4009" t="s">
        <v>41</v>
      </c>
      <c r="L4009" t="s">
        <v>74</v>
      </c>
      <c r="M4009"/>
      <c r="N4009">
        <v>43</v>
      </c>
      <c r="O4009" t="s">
        <v>1795</v>
      </c>
      <c r="P4009" t="s">
        <v>85</v>
      </c>
    </row>
    <row r="4010" spans="1:16" x14ac:dyDescent="0.25">
      <c r="A4010" t="s">
        <v>1</v>
      </c>
      <c r="B4010" t="s">
        <v>11194</v>
      </c>
      <c r="C4010" t="s">
        <v>10406</v>
      </c>
      <c r="D4010" t="s">
        <v>4526</v>
      </c>
      <c r="E4010" t="s">
        <v>59</v>
      </c>
      <c r="F4010" t="b">
        <v>0</v>
      </c>
      <c r="G4010" t="s">
        <v>65</v>
      </c>
      <c r="H4010" s="1">
        <v>46070.917708333327</v>
      </c>
      <c r="I4010" t="b">
        <v>0</v>
      </c>
      <c r="J4010" t="b">
        <v>1</v>
      </c>
      <c r="K4010" t="s">
        <v>41</v>
      </c>
      <c r="L4010" t="s">
        <v>60</v>
      </c>
      <c r="M4010">
        <v>150000</v>
      </c>
      <c r="N4010"/>
      <c r="O4010" t="s">
        <v>1610</v>
      </c>
      <c r="P4010" t="s">
        <v>11195</v>
      </c>
    </row>
    <row r="4011" spans="1:16" x14ac:dyDescent="0.25">
      <c r="A4011" t="s">
        <v>1</v>
      </c>
      <c r="B4011" t="s">
        <v>11191</v>
      </c>
      <c r="C4011" t="s">
        <v>190</v>
      </c>
      <c r="D4011" t="s">
        <v>4346</v>
      </c>
      <c r="E4011" t="s">
        <v>59</v>
      </c>
      <c r="F4011" t="b">
        <v>0</v>
      </c>
      <c r="G4011" t="s">
        <v>65</v>
      </c>
      <c r="H4011" s="1">
        <v>46070.917731481481</v>
      </c>
      <c r="I4011" t="b">
        <v>1</v>
      </c>
      <c r="J4011" t="b">
        <v>1</v>
      </c>
      <c r="K4011" t="s">
        <v>41</v>
      </c>
      <c r="L4011" t="s">
        <v>60</v>
      </c>
      <c r="M4011">
        <v>155500</v>
      </c>
      <c r="N4011"/>
      <c r="O4011" t="s">
        <v>1183</v>
      </c>
      <c r="P4011" t="s">
        <v>1405</v>
      </c>
    </row>
    <row r="4012" spans="1:16" x14ac:dyDescent="0.25">
      <c r="A4012" t="s">
        <v>4</v>
      </c>
      <c r="B4012" t="s">
        <v>11196</v>
      </c>
      <c r="C4012" t="s">
        <v>246</v>
      </c>
      <c r="D4012" t="s">
        <v>2360</v>
      </c>
      <c r="E4012" t="s">
        <v>59</v>
      </c>
      <c r="F4012" t="b">
        <v>0</v>
      </c>
      <c r="G4012" t="s">
        <v>65</v>
      </c>
      <c r="H4012" s="1">
        <v>46070.95853009259</v>
      </c>
      <c r="I4012" t="b">
        <v>0</v>
      </c>
      <c r="J4012" t="b">
        <v>1</v>
      </c>
      <c r="K4012" t="s">
        <v>41</v>
      </c>
      <c r="L4012" t="s">
        <v>60</v>
      </c>
      <c r="M4012">
        <v>92000</v>
      </c>
      <c r="N4012"/>
      <c r="O4012" t="s">
        <v>11197</v>
      </c>
    </row>
    <row r="4013" spans="1:16" x14ac:dyDescent="0.25">
      <c r="A4013" t="s">
        <v>7</v>
      </c>
      <c r="B4013" t="s">
        <v>11198</v>
      </c>
      <c r="C4013" t="s">
        <v>326</v>
      </c>
      <c r="D4013" t="s">
        <v>2360</v>
      </c>
      <c r="E4013" t="s">
        <v>59</v>
      </c>
      <c r="F4013" t="b">
        <v>0</v>
      </c>
      <c r="G4013" t="s">
        <v>77</v>
      </c>
      <c r="H4013" s="1">
        <v>46070.958599537043</v>
      </c>
      <c r="I4013" t="b">
        <v>1</v>
      </c>
      <c r="J4013" t="b">
        <v>0</v>
      </c>
      <c r="K4013" t="s">
        <v>41</v>
      </c>
      <c r="L4013" t="s">
        <v>74</v>
      </c>
      <c r="M4013"/>
      <c r="N4013">
        <v>65</v>
      </c>
      <c r="O4013" t="s">
        <v>11199</v>
      </c>
      <c r="P4013" t="s">
        <v>161</v>
      </c>
    </row>
    <row r="4014" spans="1:16" x14ac:dyDescent="0.25">
      <c r="A4014" t="s">
        <v>0</v>
      </c>
      <c r="B4014" t="s">
        <v>11200</v>
      </c>
      <c r="C4014" t="s">
        <v>71</v>
      </c>
      <c r="D4014" t="s">
        <v>4526</v>
      </c>
      <c r="E4014" t="s">
        <v>88</v>
      </c>
      <c r="F4014" t="b">
        <v>0</v>
      </c>
      <c r="G4014" t="s">
        <v>73</v>
      </c>
      <c r="H4014" s="1">
        <v>46070.958680555559</v>
      </c>
      <c r="I4014" t="b">
        <v>0</v>
      </c>
      <c r="J4014" t="b">
        <v>0</v>
      </c>
      <c r="K4014" t="s">
        <v>41</v>
      </c>
      <c r="L4014" t="s">
        <v>74</v>
      </c>
      <c r="M4014"/>
      <c r="N4014">
        <v>31.5</v>
      </c>
      <c r="O4014" t="s">
        <v>2776</v>
      </c>
      <c r="P4014" t="s">
        <v>11201</v>
      </c>
    </row>
    <row r="4015" spans="1:16" x14ac:dyDescent="0.25">
      <c r="A4015" t="s">
        <v>1</v>
      </c>
      <c r="B4015" t="s">
        <v>3069</v>
      </c>
      <c r="C4015" t="s">
        <v>124</v>
      </c>
      <c r="D4015" t="s">
        <v>4346</v>
      </c>
      <c r="E4015" t="s">
        <v>59</v>
      </c>
      <c r="F4015" t="b">
        <v>0</v>
      </c>
      <c r="G4015" t="s">
        <v>65</v>
      </c>
      <c r="H4015" s="1">
        <v>46070.959398148138</v>
      </c>
      <c r="I4015" t="b">
        <v>0</v>
      </c>
      <c r="J4015" t="b">
        <v>1</v>
      </c>
      <c r="K4015" t="s">
        <v>41</v>
      </c>
      <c r="L4015" t="s">
        <v>60</v>
      </c>
      <c r="M4015">
        <v>55000</v>
      </c>
      <c r="N4015"/>
      <c r="O4015" t="s">
        <v>11202</v>
      </c>
      <c r="P4015" t="s">
        <v>6207</v>
      </c>
    </row>
    <row r="4016" spans="1:16" x14ac:dyDescent="0.25">
      <c r="A4016" t="s">
        <v>1</v>
      </c>
      <c r="B4016" t="s">
        <v>3069</v>
      </c>
      <c r="C4016" t="s">
        <v>124</v>
      </c>
      <c r="D4016" t="s">
        <v>4346</v>
      </c>
      <c r="E4016" t="s">
        <v>59</v>
      </c>
      <c r="F4016" t="b">
        <v>0</v>
      </c>
      <c r="G4016" t="s">
        <v>63</v>
      </c>
      <c r="H4016" s="1">
        <v>46070.973506944443</v>
      </c>
      <c r="I4016" t="b">
        <v>0</v>
      </c>
      <c r="J4016" t="b">
        <v>1</v>
      </c>
      <c r="K4016" t="s">
        <v>41</v>
      </c>
      <c r="L4016" t="s">
        <v>60</v>
      </c>
      <c r="M4016">
        <v>55000</v>
      </c>
      <c r="N4016"/>
      <c r="O4016" t="s">
        <v>11202</v>
      </c>
      <c r="P4016" t="s">
        <v>6207</v>
      </c>
    </row>
    <row r="4017" spans="1:16" x14ac:dyDescent="0.25">
      <c r="A4017" t="s">
        <v>0</v>
      </c>
      <c r="B4017" t="s">
        <v>11203</v>
      </c>
      <c r="C4017" t="s">
        <v>201</v>
      </c>
      <c r="D4017" t="s">
        <v>2360</v>
      </c>
      <c r="E4017" t="s">
        <v>59</v>
      </c>
      <c r="F4017" t="b">
        <v>0</v>
      </c>
      <c r="G4017" t="s">
        <v>77</v>
      </c>
      <c r="H4017" s="1">
        <v>46071.000231481477</v>
      </c>
      <c r="I4017" t="b">
        <v>0</v>
      </c>
      <c r="J4017" t="b">
        <v>1</v>
      </c>
      <c r="K4017" t="s">
        <v>41</v>
      </c>
      <c r="L4017" t="s">
        <v>60</v>
      </c>
      <c r="M4017">
        <v>80000</v>
      </c>
      <c r="N4017"/>
      <c r="O4017" t="s">
        <v>11204</v>
      </c>
      <c r="P4017" t="s">
        <v>4661</v>
      </c>
    </row>
    <row r="4018" spans="1:16" x14ac:dyDescent="0.25">
      <c r="A4018" t="s">
        <v>3</v>
      </c>
      <c r="B4018" t="s">
        <v>8933</v>
      </c>
      <c r="C4018" t="s">
        <v>76</v>
      </c>
      <c r="D4018" t="s">
        <v>584</v>
      </c>
      <c r="E4018" t="s">
        <v>72</v>
      </c>
      <c r="F4018" t="b">
        <v>1</v>
      </c>
      <c r="G4018" t="s">
        <v>13</v>
      </c>
      <c r="H4018" s="1">
        <v>46071.013067129628</v>
      </c>
      <c r="I4018" t="b">
        <v>0</v>
      </c>
      <c r="J4018" t="b">
        <v>0</v>
      </c>
      <c r="K4018" t="s">
        <v>13</v>
      </c>
      <c r="L4018" t="s">
        <v>74</v>
      </c>
      <c r="M4018"/>
      <c r="N4018">
        <v>25</v>
      </c>
      <c r="O4018" t="s">
        <v>2063</v>
      </c>
      <c r="P4018" t="s">
        <v>8934</v>
      </c>
    </row>
    <row r="4019" spans="1:16" x14ac:dyDescent="0.25">
      <c r="A4019" t="s">
        <v>0</v>
      </c>
      <c r="B4019" t="s">
        <v>11205</v>
      </c>
      <c r="C4019" t="s">
        <v>76</v>
      </c>
      <c r="D4019" t="s">
        <v>9209</v>
      </c>
      <c r="E4019" t="s">
        <v>59</v>
      </c>
      <c r="F4019" t="b">
        <v>1</v>
      </c>
      <c r="G4019" t="s">
        <v>13</v>
      </c>
      <c r="H4019" s="1">
        <v>46071.013194444437</v>
      </c>
      <c r="I4019" t="b">
        <v>1</v>
      </c>
      <c r="J4019" t="b">
        <v>0</v>
      </c>
      <c r="K4019" t="s">
        <v>13</v>
      </c>
      <c r="L4019" t="s">
        <v>60</v>
      </c>
      <c r="M4019">
        <v>105000</v>
      </c>
      <c r="N4019"/>
      <c r="O4019" t="s">
        <v>11206</v>
      </c>
      <c r="P4019" t="s">
        <v>11207</v>
      </c>
    </row>
    <row r="4020" spans="1:16" x14ac:dyDescent="0.25">
      <c r="A4020" t="s">
        <v>3</v>
      </c>
      <c r="B4020" t="s">
        <v>4819</v>
      </c>
      <c r="C4020" t="s">
        <v>76</v>
      </c>
      <c r="D4020" t="s">
        <v>584</v>
      </c>
      <c r="E4020" t="s">
        <v>72</v>
      </c>
      <c r="F4020" t="b">
        <v>1</v>
      </c>
      <c r="G4020" t="s">
        <v>31</v>
      </c>
      <c r="H4020" s="1">
        <v>46071.015289351853</v>
      </c>
      <c r="I4020" t="b">
        <v>0</v>
      </c>
      <c r="J4020" t="b">
        <v>0</v>
      </c>
      <c r="K4020" t="s">
        <v>31</v>
      </c>
      <c r="L4020" t="s">
        <v>74</v>
      </c>
      <c r="M4020"/>
      <c r="N4020">
        <v>25</v>
      </c>
      <c r="O4020" t="s">
        <v>584</v>
      </c>
      <c r="P4020" t="s">
        <v>219</v>
      </c>
    </row>
    <row r="4021" spans="1:16" x14ac:dyDescent="0.25">
      <c r="A4021" t="s">
        <v>6</v>
      </c>
      <c r="B4021" t="s">
        <v>11208</v>
      </c>
      <c r="C4021" t="s">
        <v>431</v>
      </c>
      <c r="D4021" t="s">
        <v>4526</v>
      </c>
      <c r="E4021" t="s">
        <v>59</v>
      </c>
      <c r="F4021" t="b">
        <v>0</v>
      </c>
      <c r="G4021" t="s">
        <v>65</v>
      </c>
      <c r="H4021" s="1">
        <v>46071.041863425933</v>
      </c>
      <c r="I4021" t="b">
        <v>0</v>
      </c>
      <c r="J4021" t="b">
        <v>1</v>
      </c>
      <c r="K4021" t="s">
        <v>41</v>
      </c>
      <c r="L4021" t="s">
        <v>60</v>
      </c>
      <c r="M4021">
        <v>102000</v>
      </c>
      <c r="N4021"/>
      <c r="O4021" t="s">
        <v>444</v>
      </c>
      <c r="P4021" t="s">
        <v>11209</v>
      </c>
    </row>
    <row r="4022" spans="1:16" x14ac:dyDescent="0.25">
      <c r="A4022" t="s">
        <v>6</v>
      </c>
      <c r="B4022" t="s">
        <v>11208</v>
      </c>
      <c r="C4022" t="s">
        <v>576</v>
      </c>
      <c r="D4022" t="s">
        <v>4526</v>
      </c>
      <c r="E4022" t="s">
        <v>59</v>
      </c>
      <c r="F4022" t="b">
        <v>0</v>
      </c>
      <c r="G4022" t="s">
        <v>89</v>
      </c>
      <c r="H4022" s="1">
        <v>46071.042199074072</v>
      </c>
      <c r="I4022" t="b">
        <v>0</v>
      </c>
      <c r="J4022" t="b">
        <v>1</v>
      </c>
      <c r="K4022" t="s">
        <v>41</v>
      </c>
      <c r="L4022" t="s">
        <v>60</v>
      </c>
      <c r="M4022">
        <v>102000</v>
      </c>
      <c r="N4022"/>
      <c r="O4022" t="s">
        <v>444</v>
      </c>
      <c r="P4022" t="s">
        <v>11209</v>
      </c>
    </row>
    <row r="4023" spans="1:16" x14ac:dyDescent="0.25">
      <c r="A4023" t="s">
        <v>1</v>
      </c>
      <c r="B4023" t="s">
        <v>1</v>
      </c>
      <c r="C4023" t="s">
        <v>11210</v>
      </c>
      <c r="D4023" t="s">
        <v>4346</v>
      </c>
      <c r="E4023" t="s">
        <v>59</v>
      </c>
      <c r="F4023" t="b">
        <v>0</v>
      </c>
      <c r="G4023" t="s">
        <v>68</v>
      </c>
      <c r="H4023" s="1">
        <v>46071.042893518519</v>
      </c>
      <c r="I4023" t="b">
        <v>1</v>
      </c>
      <c r="J4023" t="b">
        <v>1</v>
      </c>
      <c r="K4023" t="s">
        <v>41</v>
      </c>
      <c r="L4023" t="s">
        <v>60</v>
      </c>
      <c r="M4023">
        <v>120000</v>
      </c>
      <c r="N4023"/>
      <c r="O4023" t="s">
        <v>9503</v>
      </c>
      <c r="P4023" t="s">
        <v>11211</v>
      </c>
    </row>
    <row r="4024" spans="1:16" x14ac:dyDescent="0.25">
      <c r="A4024" t="s">
        <v>1</v>
      </c>
      <c r="B4024" t="s">
        <v>11212</v>
      </c>
      <c r="C4024" t="s">
        <v>200</v>
      </c>
      <c r="D4024" t="s">
        <v>4526</v>
      </c>
      <c r="E4024" t="s">
        <v>59</v>
      </c>
      <c r="F4024" t="b">
        <v>0</v>
      </c>
      <c r="G4024" t="s">
        <v>63</v>
      </c>
      <c r="H4024" s="1">
        <v>46071.056863425933</v>
      </c>
      <c r="I4024" t="b">
        <v>0</v>
      </c>
      <c r="J4024" t="b">
        <v>0</v>
      </c>
      <c r="K4024" t="s">
        <v>41</v>
      </c>
      <c r="L4024" t="s">
        <v>60</v>
      </c>
      <c r="M4024">
        <v>109000</v>
      </c>
      <c r="N4024"/>
      <c r="O4024" t="s">
        <v>11213</v>
      </c>
      <c r="P4024" t="s">
        <v>11214</v>
      </c>
    </row>
    <row r="4025" spans="1:16" x14ac:dyDescent="0.25">
      <c r="A4025" t="s">
        <v>0</v>
      </c>
      <c r="B4025" t="s">
        <v>0</v>
      </c>
      <c r="C4025" t="s">
        <v>2465</v>
      </c>
      <c r="D4025" t="s">
        <v>4526</v>
      </c>
      <c r="E4025" t="s">
        <v>59</v>
      </c>
      <c r="F4025" t="b">
        <v>0</v>
      </c>
      <c r="G4025" t="s">
        <v>65</v>
      </c>
      <c r="H4025" s="1">
        <v>46071.083425925928</v>
      </c>
      <c r="I4025" t="b">
        <v>0</v>
      </c>
      <c r="J4025" t="b">
        <v>0</v>
      </c>
      <c r="K4025" t="s">
        <v>41</v>
      </c>
      <c r="L4025" t="s">
        <v>60</v>
      </c>
      <c r="M4025">
        <v>102500</v>
      </c>
      <c r="N4025"/>
      <c r="O4025" t="s">
        <v>2942</v>
      </c>
      <c r="P4025" t="s">
        <v>3201</v>
      </c>
    </row>
    <row r="4026" spans="1:16" x14ac:dyDescent="0.25">
      <c r="A4026" t="s">
        <v>0</v>
      </c>
      <c r="B4026" t="s">
        <v>11215</v>
      </c>
      <c r="C4026" t="s">
        <v>81</v>
      </c>
      <c r="D4026" t="s">
        <v>2734</v>
      </c>
      <c r="E4026" t="s">
        <v>59</v>
      </c>
      <c r="F4026" t="b">
        <v>0</v>
      </c>
      <c r="G4026" t="s">
        <v>77</v>
      </c>
      <c r="H4026" s="1">
        <v>46071.083564814813</v>
      </c>
      <c r="I4026" t="b">
        <v>0</v>
      </c>
      <c r="J4026" t="b">
        <v>0</v>
      </c>
      <c r="K4026" t="s">
        <v>41</v>
      </c>
      <c r="L4026" t="s">
        <v>60</v>
      </c>
      <c r="M4026">
        <v>154150</v>
      </c>
      <c r="N4026"/>
      <c r="O4026" t="s">
        <v>5654</v>
      </c>
      <c r="P4026" t="s">
        <v>11216</v>
      </c>
    </row>
    <row r="4027" spans="1:16" x14ac:dyDescent="0.25">
      <c r="A4027" t="s">
        <v>9</v>
      </c>
      <c r="B4027" t="s">
        <v>11217</v>
      </c>
      <c r="C4027" t="s">
        <v>190</v>
      </c>
      <c r="D4027" t="s">
        <v>4526</v>
      </c>
      <c r="E4027" t="s">
        <v>59</v>
      </c>
      <c r="F4027" t="b">
        <v>0</v>
      </c>
      <c r="G4027" t="s">
        <v>73</v>
      </c>
      <c r="H4027" s="1">
        <v>46071.084513888891</v>
      </c>
      <c r="I4027" t="b">
        <v>1</v>
      </c>
      <c r="J4027" t="b">
        <v>1</v>
      </c>
      <c r="K4027" t="s">
        <v>41</v>
      </c>
      <c r="L4027" t="s">
        <v>60</v>
      </c>
      <c r="M4027">
        <v>132000</v>
      </c>
      <c r="N4027"/>
      <c r="O4027" t="s">
        <v>3192</v>
      </c>
      <c r="P4027" t="s">
        <v>11218</v>
      </c>
    </row>
    <row r="4028" spans="1:16" x14ac:dyDescent="0.25">
      <c r="A4028" t="s">
        <v>7</v>
      </c>
      <c r="B4028" t="s">
        <v>4239</v>
      </c>
      <c r="C4028" t="s">
        <v>81</v>
      </c>
      <c r="D4028" t="s">
        <v>4526</v>
      </c>
      <c r="E4028" t="s">
        <v>59</v>
      </c>
      <c r="F4028" t="b">
        <v>0</v>
      </c>
      <c r="G4028" t="s">
        <v>77</v>
      </c>
      <c r="H4028" s="1">
        <v>46071.291817129633</v>
      </c>
      <c r="I4028" t="b">
        <v>0</v>
      </c>
      <c r="J4028" t="b">
        <v>0</v>
      </c>
      <c r="K4028" t="s">
        <v>41</v>
      </c>
      <c r="L4028" t="s">
        <v>60</v>
      </c>
      <c r="M4028">
        <v>154150</v>
      </c>
      <c r="N4028"/>
      <c r="O4028" t="s">
        <v>11219</v>
      </c>
      <c r="P4028" t="s">
        <v>11220</v>
      </c>
    </row>
    <row r="4029" spans="1:16" x14ac:dyDescent="0.25">
      <c r="A4029" t="s">
        <v>7</v>
      </c>
      <c r="B4029" t="s">
        <v>11221</v>
      </c>
      <c r="C4029" t="s">
        <v>165</v>
      </c>
      <c r="D4029" t="s">
        <v>4526</v>
      </c>
      <c r="E4029" t="s">
        <v>59</v>
      </c>
      <c r="F4029" t="b">
        <v>0</v>
      </c>
      <c r="G4029" t="s">
        <v>73</v>
      </c>
      <c r="H4029" s="1">
        <v>46071.291898148149</v>
      </c>
      <c r="I4029" t="b">
        <v>1</v>
      </c>
      <c r="J4029" t="b">
        <v>1</v>
      </c>
      <c r="K4029" t="s">
        <v>41</v>
      </c>
      <c r="L4029" t="s">
        <v>74</v>
      </c>
      <c r="M4029"/>
      <c r="N4029">
        <v>68</v>
      </c>
      <c r="O4029" t="s">
        <v>4743</v>
      </c>
      <c r="P4029" t="s">
        <v>11222</v>
      </c>
    </row>
    <row r="4030" spans="1:16" x14ac:dyDescent="0.25">
      <c r="A4030" t="s">
        <v>3</v>
      </c>
      <c r="B4030" t="s">
        <v>11223</v>
      </c>
      <c r="C4030" t="s">
        <v>207</v>
      </c>
      <c r="D4030" t="s">
        <v>4526</v>
      </c>
      <c r="E4030" t="s">
        <v>59</v>
      </c>
      <c r="F4030" t="b">
        <v>0</v>
      </c>
      <c r="G4030" t="s">
        <v>63</v>
      </c>
      <c r="H4030" s="1">
        <v>46071.336342592593</v>
      </c>
      <c r="I4030" t="b">
        <v>0</v>
      </c>
      <c r="J4030" t="b">
        <v>1</v>
      </c>
      <c r="K4030" t="s">
        <v>41</v>
      </c>
      <c r="L4030" t="s">
        <v>74</v>
      </c>
      <c r="M4030"/>
      <c r="N4030">
        <v>30.5</v>
      </c>
      <c r="O4030" t="s">
        <v>1197</v>
      </c>
      <c r="P4030" t="s">
        <v>288</v>
      </c>
    </row>
    <row r="4031" spans="1:16" x14ac:dyDescent="0.25">
      <c r="A4031" t="s">
        <v>3</v>
      </c>
      <c r="B4031" t="s">
        <v>11224</v>
      </c>
      <c r="C4031" t="s">
        <v>92</v>
      </c>
      <c r="D4031" t="s">
        <v>4526</v>
      </c>
      <c r="E4031" t="s">
        <v>59</v>
      </c>
      <c r="F4031" t="b">
        <v>0</v>
      </c>
      <c r="G4031" t="s">
        <v>77</v>
      </c>
      <c r="H4031" s="1">
        <v>46071.375150462962</v>
      </c>
      <c r="I4031" t="b">
        <v>0</v>
      </c>
      <c r="J4031" t="b">
        <v>1</v>
      </c>
      <c r="K4031" t="s">
        <v>41</v>
      </c>
      <c r="L4031" t="s">
        <v>60</v>
      </c>
      <c r="M4031">
        <v>147000</v>
      </c>
      <c r="N4031"/>
      <c r="O4031" t="s">
        <v>402</v>
      </c>
      <c r="P4031" t="s">
        <v>3038</v>
      </c>
    </row>
    <row r="4032" spans="1:16" x14ac:dyDescent="0.25">
      <c r="A4032" t="s">
        <v>5</v>
      </c>
      <c r="B4032" t="s">
        <v>3713</v>
      </c>
      <c r="C4032" t="s">
        <v>520</v>
      </c>
      <c r="D4032" t="s">
        <v>4346</v>
      </c>
      <c r="E4032" t="s">
        <v>59</v>
      </c>
      <c r="F4032" t="b">
        <v>0</v>
      </c>
      <c r="G4032" t="s">
        <v>65</v>
      </c>
      <c r="H4032" s="1">
        <v>46071.375613425917</v>
      </c>
      <c r="I4032" t="b">
        <v>0</v>
      </c>
      <c r="J4032" t="b">
        <v>1</v>
      </c>
      <c r="K4032" t="s">
        <v>41</v>
      </c>
      <c r="L4032" t="s">
        <v>60</v>
      </c>
      <c r="M4032">
        <v>116875</v>
      </c>
      <c r="N4032"/>
      <c r="O4032" t="s">
        <v>11225</v>
      </c>
      <c r="P4032" t="s">
        <v>11226</v>
      </c>
    </row>
    <row r="4033" spans="1:16" x14ac:dyDescent="0.25">
      <c r="A4033" t="s">
        <v>5</v>
      </c>
      <c r="B4033" t="s">
        <v>3713</v>
      </c>
      <c r="C4033" t="s">
        <v>520</v>
      </c>
      <c r="D4033" t="s">
        <v>4346</v>
      </c>
      <c r="E4033" t="s">
        <v>59</v>
      </c>
      <c r="F4033" t="b">
        <v>0</v>
      </c>
      <c r="G4033" t="s">
        <v>68</v>
      </c>
      <c r="H4033" s="1">
        <v>46071.375972222217</v>
      </c>
      <c r="I4033" t="b">
        <v>0</v>
      </c>
      <c r="J4033" t="b">
        <v>1</v>
      </c>
      <c r="K4033" t="s">
        <v>41</v>
      </c>
      <c r="L4033" t="s">
        <v>60</v>
      </c>
      <c r="M4033">
        <v>116875</v>
      </c>
      <c r="N4033"/>
      <c r="O4033" t="s">
        <v>11225</v>
      </c>
      <c r="P4033" t="s">
        <v>11226</v>
      </c>
    </row>
    <row r="4034" spans="1:16" x14ac:dyDescent="0.25">
      <c r="A4034" t="s">
        <v>8</v>
      </c>
      <c r="B4034" t="s">
        <v>11227</v>
      </c>
      <c r="C4034" t="s">
        <v>40</v>
      </c>
      <c r="D4034" t="s">
        <v>5798</v>
      </c>
      <c r="E4034" t="s">
        <v>132</v>
      </c>
      <c r="F4034" t="b">
        <v>0</v>
      </c>
      <c r="G4034" t="s">
        <v>40</v>
      </c>
      <c r="H4034" s="1">
        <v>46071.41915509259</v>
      </c>
      <c r="I4034" t="b">
        <v>1</v>
      </c>
      <c r="J4034" t="b">
        <v>0</v>
      </c>
      <c r="K4034" t="s">
        <v>40</v>
      </c>
      <c r="L4034" t="s">
        <v>74</v>
      </c>
      <c r="M4034"/>
      <c r="N4034">
        <v>40</v>
      </c>
      <c r="O4034" t="s">
        <v>4596</v>
      </c>
      <c r="P4034" t="s">
        <v>11228</v>
      </c>
    </row>
    <row r="4035" spans="1:16" x14ac:dyDescent="0.25">
      <c r="A4035" t="s">
        <v>8</v>
      </c>
      <c r="B4035" t="s">
        <v>951</v>
      </c>
      <c r="C4035" t="s">
        <v>11229</v>
      </c>
      <c r="D4035" t="s">
        <v>11230</v>
      </c>
      <c r="E4035" t="s">
        <v>59</v>
      </c>
      <c r="F4035" t="b">
        <v>0</v>
      </c>
      <c r="G4035" t="s">
        <v>40</v>
      </c>
      <c r="H4035" s="1">
        <v>46071.419178240743</v>
      </c>
      <c r="I4035" t="b">
        <v>0</v>
      </c>
      <c r="J4035" t="b">
        <v>0</v>
      </c>
      <c r="K4035" t="s">
        <v>40</v>
      </c>
      <c r="L4035" t="s">
        <v>60</v>
      </c>
      <c r="M4035">
        <v>60000</v>
      </c>
      <c r="N4035"/>
      <c r="O4035" t="s">
        <v>11230</v>
      </c>
      <c r="P4035" t="s">
        <v>11231</v>
      </c>
    </row>
    <row r="4036" spans="1:16" x14ac:dyDescent="0.25">
      <c r="A4036" t="s">
        <v>4</v>
      </c>
      <c r="B4036" t="s">
        <v>11232</v>
      </c>
      <c r="C4036" t="s">
        <v>40</v>
      </c>
      <c r="D4036" t="s">
        <v>4526</v>
      </c>
      <c r="E4036" t="s">
        <v>59</v>
      </c>
      <c r="F4036" t="b">
        <v>0</v>
      </c>
      <c r="G4036" t="s">
        <v>40</v>
      </c>
      <c r="H4036" s="1">
        <v>46071.419178240743</v>
      </c>
      <c r="I4036" t="b">
        <v>1</v>
      </c>
      <c r="J4036" t="b">
        <v>0</v>
      </c>
      <c r="K4036" t="s">
        <v>40</v>
      </c>
      <c r="L4036" t="s">
        <v>60</v>
      </c>
      <c r="M4036">
        <v>67500</v>
      </c>
      <c r="N4036"/>
      <c r="O4036" t="s">
        <v>11233</v>
      </c>
      <c r="P4036" t="s">
        <v>11234</v>
      </c>
    </row>
    <row r="4037" spans="1:16" x14ac:dyDescent="0.25">
      <c r="A4037" t="s">
        <v>1</v>
      </c>
      <c r="B4037" t="s">
        <v>11235</v>
      </c>
      <c r="C4037" t="s">
        <v>148</v>
      </c>
      <c r="D4037" t="s">
        <v>11236</v>
      </c>
      <c r="E4037" t="s">
        <v>59</v>
      </c>
      <c r="F4037" t="b">
        <v>0</v>
      </c>
      <c r="G4037" t="s">
        <v>63</v>
      </c>
      <c r="H4037" s="1">
        <v>46071.419803240737</v>
      </c>
      <c r="I4037" t="b">
        <v>0</v>
      </c>
      <c r="J4037" t="b">
        <v>1</v>
      </c>
      <c r="K4037" t="s">
        <v>41</v>
      </c>
      <c r="L4037" t="s">
        <v>60</v>
      </c>
      <c r="M4037">
        <v>115000</v>
      </c>
      <c r="N4037"/>
      <c r="O4037" t="s">
        <v>11237</v>
      </c>
      <c r="P4037" t="s">
        <v>11238</v>
      </c>
    </row>
    <row r="4038" spans="1:16" x14ac:dyDescent="0.25">
      <c r="A4038" t="s">
        <v>1</v>
      </c>
      <c r="B4038" t="s">
        <v>11239</v>
      </c>
      <c r="C4038" t="s">
        <v>41</v>
      </c>
      <c r="D4038" t="s">
        <v>4526</v>
      </c>
      <c r="E4038" t="s">
        <v>59</v>
      </c>
      <c r="F4038" t="b">
        <v>0</v>
      </c>
      <c r="G4038" t="s">
        <v>65</v>
      </c>
      <c r="H4038" s="1">
        <v>46071.500613425917</v>
      </c>
      <c r="I4038" t="b">
        <v>1</v>
      </c>
      <c r="J4038" t="b">
        <v>1</v>
      </c>
      <c r="K4038" t="s">
        <v>41</v>
      </c>
      <c r="L4038" t="s">
        <v>60</v>
      </c>
      <c r="M4038">
        <v>187500</v>
      </c>
      <c r="N4038"/>
      <c r="O4038" t="s">
        <v>1551</v>
      </c>
      <c r="P4038" t="s">
        <v>666</v>
      </c>
    </row>
    <row r="4039" spans="1:16" x14ac:dyDescent="0.25">
      <c r="A4039" t="s">
        <v>1</v>
      </c>
      <c r="B4039" t="s">
        <v>11239</v>
      </c>
      <c r="C4039" t="s">
        <v>41</v>
      </c>
      <c r="D4039" t="s">
        <v>4526</v>
      </c>
      <c r="E4039" t="s">
        <v>59</v>
      </c>
      <c r="F4039" t="b">
        <v>0</v>
      </c>
      <c r="G4039" t="s">
        <v>68</v>
      </c>
      <c r="H4039" s="1">
        <v>46071.500972222217</v>
      </c>
      <c r="I4039" t="b">
        <v>1</v>
      </c>
      <c r="J4039" t="b">
        <v>1</v>
      </c>
      <c r="K4039" t="s">
        <v>41</v>
      </c>
      <c r="L4039" t="s">
        <v>60</v>
      </c>
      <c r="M4039">
        <v>187500</v>
      </c>
      <c r="N4039"/>
      <c r="O4039" t="s">
        <v>1551</v>
      </c>
      <c r="P4039" t="s">
        <v>666</v>
      </c>
    </row>
    <row r="4040" spans="1:16" x14ac:dyDescent="0.25">
      <c r="A4040" t="s">
        <v>9</v>
      </c>
      <c r="B4040" t="s">
        <v>11240</v>
      </c>
      <c r="C4040" t="s">
        <v>76</v>
      </c>
      <c r="D4040" t="s">
        <v>4633</v>
      </c>
      <c r="E4040" t="s">
        <v>59</v>
      </c>
      <c r="F4040" t="b">
        <v>1</v>
      </c>
      <c r="G4040" t="s">
        <v>13</v>
      </c>
      <c r="H4040" s="1">
        <v>46071.543333333328</v>
      </c>
      <c r="I4040" t="b">
        <v>0</v>
      </c>
      <c r="J4040" t="b">
        <v>0</v>
      </c>
      <c r="K4040" t="s">
        <v>13</v>
      </c>
      <c r="L4040" t="s">
        <v>60</v>
      </c>
      <c r="M4040">
        <v>82500</v>
      </c>
      <c r="N4040"/>
      <c r="O4040" t="s">
        <v>4633</v>
      </c>
      <c r="P4040" t="s">
        <v>11241</v>
      </c>
    </row>
    <row r="4041" spans="1:16" x14ac:dyDescent="0.25">
      <c r="A4041" t="s">
        <v>1</v>
      </c>
      <c r="B4041" t="s">
        <v>11242</v>
      </c>
      <c r="C4041" t="s">
        <v>750</v>
      </c>
      <c r="D4041" t="s">
        <v>4526</v>
      </c>
      <c r="E4041" t="s">
        <v>59</v>
      </c>
      <c r="F4041" t="b">
        <v>0</v>
      </c>
      <c r="G4041" t="s">
        <v>19</v>
      </c>
      <c r="H4041" s="1">
        <v>46071.543912037043</v>
      </c>
      <c r="I4041" t="b">
        <v>0</v>
      </c>
      <c r="J4041" t="b">
        <v>0</v>
      </c>
      <c r="K4041" t="s">
        <v>19</v>
      </c>
      <c r="L4041" t="s">
        <v>60</v>
      </c>
      <c r="M4041">
        <v>2250000</v>
      </c>
      <c r="N4041"/>
      <c r="O4041" t="s">
        <v>10110</v>
      </c>
      <c r="P4041" t="s">
        <v>10111</v>
      </c>
    </row>
    <row r="4042" spans="1:16" x14ac:dyDescent="0.25">
      <c r="A4042" t="s">
        <v>2</v>
      </c>
      <c r="B4042" t="s">
        <v>11243</v>
      </c>
      <c r="C4042" t="s">
        <v>3648</v>
      </c>
      <c r="D4042" t="s">
        <v>4526</v>
      </c>
      <c r="E4042" t="s">
        <v>59</v>
      </c>
      <c r="F4042" t="b">
        <v>0</v>
      </c>
      <c r="G4042" t="s">
        <v>65</v>
      </c>
      <c r="H4042" s="1">
        <v>46071.625335648147</v>
      </c>
      <c r="I4042" t="b">
        <v>0</v>
      </c>
      <c r="J4042" t="b">
        <v>0</v>
      </c>
      <c r="K4042" t="s">
        <v>41</v>
      </c>
      <c r="L4042" t="s">
        <v>60</v>
      </c>
      <c r="M4042">
        <v>137000</v>
      </c>
      <c r="N4042"/>
      <c r="O4042" t="s">
        <v>4439</v>
      </c>
      <c r="P4042" t="s">
        <v>11244</v>
      </c>
    </row>
    <row r="4043" spans="1:16" x14ac:dyDescent="0.25">
      <c r="A4043" t="s">
        <v>1</v>
      </c>
      <c r="B4043" t="s">
        <v>7464</v>
      </c>
      <c r="C4043" t="s">
        <v>165</v>
      </c>
      <c r="D4043" t="s">
        <v>4526</v>
      </c>
      <c r="E4043" t="s">
        <v>88</v>
      </c>
      <c r="F4043" t="b">
        <v>0</v>
      </c>
      <c r="G4043" t="s">
        <v>65</v>
      </c>
      <c r="H4043" s="1">
        <v>46071.792280092603</v>
      </c>
      <c r="I4043" t="b">
        <v>1</v>
      </c>
      <c r="J4043" t="b">
        <v>1</v>
      </c>
      <c r="K4043" t="s">
        <v>41</v>
      </c>
      <c r="L4043" t="s">
        <v>74</v>
      </c>
      <c r="M4043"/>
      <c r="N4043">
        <v>63.325000000000003</v>
      </c>
      <c r="O4043" t="s">
        <v>4743</v>
      </c>
      <c r="P4043" t="s">
        <v>11245</v>
      </c>
    </row>
    <row r="4044" spans="1:16" x14ac:dyDescent="0.25">
      <c r="A4044" t="s">
        <v>1</v>
      </c>
      <c r="B4044" t="s">
        <v>7464</v>
      </c>
      <c r="C4044" t="s">
        <v>165</v>
      </c>
      <c r="D4044" t="s">
        <v>4526</v>
      </c>
      <c r="E4044" t="s">
        <v>88</v>
      </c>
      <c r="F4044" t="b">
        <v>0</v>
      </c>
      <c r="G4044" t="s">
        <v>68</v>
      </c>
      <c r="H4044" s="1">
        <v>46071.792638888888</v>
      </c>
      <c r="I4044" t="b">
        <v>1</v>
      </c>
      <c r="J4044" t="b">
        <v>1</v>
      </c>
      <c r="K4044" t="s">
        <v>41</v>
      </c>
      <c r="L4044" t="s">
        <v>74</v>
      </c>
      <c r="M4044"/>
      <c r="N4044">
        <v>63.325000000000003</v>
      </c>
      <c r="O4044" t="s">
        <v>4743</v>
      </c>
      <c r="P4044" t="s">
        <v>11245</v>
      </c>
    </row>
    <row r="4045" spans="1:16" x14ac:dyDescent="0.25">
      <c r="A4045" t="s">
        <v>2</v>
      </c>
      <c r="B4045" t="s">
        <v>11246</v>
      </c>
      <c r="C4045" t="s">
        <v>76</v>
      </c>
      <c r="D4045" t="s">
        <v>4526</v>
      </c>
      <c r="E4045" t="s">
        <v>59</v>
      </c>
      <c r="F4045" t="b">
        <v>1</v>
      </c>
      <c r="G4045" t="s">
        <v>63</v>
      </c>
      <c r="H4045" s="1">
        <v>46071.836319444446</v>
      </c>
      <c r="I4045" t="b">
        <v>0</v>
      </c>
      <c r="J4045" t="b">
        <v>0</v>
      </c>
      <c r="K4045" t="s">
        <v>41</v>
      </c>
      <c r="L4045" t="s">
        <v>60</v>
      </c>
      <c r="M4045">
        <v>100000</v>
      </c>
      <c r="N4045"/>
      <c r="O4045" t="s">
        <v>2614</v>
      </c>
      <c r="P4045" t="s">
        <v>11247</v>
      </c>
    </row>
    <row r="4046" spans="1:16" x14ac:dyDescent="0.25">
      <c r="A4046" t="s">
        <v>6</v>
      </c>
      <c r="B4046" t="s">
        <v>11248</v>
      </c>
      <c r="C4046" t="s">
        <v>615</v>
      </c>
      <c r="D4046" t="s">
        <v>2360</v>
      </c>
      <c r="E4046" t="s">
        <v>59</v>
      </c>
      <c r="F4046" t="b">
        <v>0</v>
      </c>
      <c r="G4046" t="s">
        <v>65</v>
      </c>
      <c r="H4046" s="1">
        <v>46071.875081018523</v>
      </c>
      <c r="I4046" t="b">
        <v>0</v>
      </c>
      <c r="J4046" t="b">
        <v>0</v>
      </c>
      <c r="K4046" t="s">
        <v>41</v>
      </c>
      <c r="L4046" t="s">
        <v>60</v>
      </c>
      <c r="M4046">
        <v>151500</v>
      </c>
      <c r="N4046"/>
      <c r="O4046" t="s">
        <v>1211</v>
      </c>
      <c r="P4046" t="s">
        <v>11249</v>
      </c>
    </row>
    <row r="4047" spans="1:16" x14ac:dyDescent="0.25">
      <c r="A4047" t="s">
        <v>1</v>
      </c>
      <c r="B4047" t="s">
        <v>11250</v>
      </c>
      <c r="C4047" t="s">
        <v>2304</v>
      </c>
      <c r="D4047" t="s">
        <v>2360</v>
      </c>
      <c r="E4047" t="s">
        <v>59</v>
      </c>
      <c r="F4047" t="b">
        <v>0</v>
      </c>
      <c r="G4047" t="s">
        <v>65</v>
      </c>
      <c r="H4047" s="1">
        <v>46071.875636574077</v>
      </c>
      <c r="I4047" t="b">
        <v>0</v>
      </c>
      <c r="J4047" t="b">
        <v>0</v>
      </c>
      <c r="K4047" t="s">
        <v>41</v>
      </c>
      <c r="L4047" t="s">
        <v>60</v>
      </c>
      <c r="M4047">
        <v>90000</v>
      </c>
      <c r="N4047"/>
      <c r="O4047" t="s">
        <v>11251</v>
      </c>
      <c r="P4047" t="s">
        <v>8287</v>
      </c>
    </row>
    <row r="4048" spans="1:16" x14ac:dyDescent="0.25">
      <c r="A4048" t="s">
        <v>1</v>
      </c>
      <c r="B4048" t="s">
        <v>11250</v>
      </c>
      <c r="C4048" t="s">
        <v>2304</v>
      </c>
      <c r="D4048" t="s">
        <v>2360</v>
      </c>
      <c r="E4048" t="s">
        <v>59</v>
      </c>
      <c r="F4048" t="b">
        <v>0</v>
      </c>
      <c r="G4048" t="s">
        <v>73</v>
      </c>
      <c r="H4048" s="1">
        <v>46071.875949074078</v>
      </c>
      <c r="I4048" t="b">
        <v>0</v>
      </c>
      <c r="J4048" t="b">
        <v>0</v>
      </c>
      <c r="K4048" t="s">
        <v>41</v>
      </c>
      <c r="L4048" t="s">
        <v>60</v>
      </c>
      <c r="M4048">
        <v>90000</v>
      </c>
      <c r="N4048"/>
      <c r="O4048" t="s">
        <v>11251</v>
      </c>
      <c r="P4048" t="s">
        <v>8287</v>
      </c>
    </row>
    <row r="4049" spans="1:16" x14ac:dyDescent="0.25">
      <c r="A4049" t="s">
        <v>1</v>
      </c>
      <c r="B4049" t="s">
        <v>11252</v>
      </c>
      <c r="C4049" t="s">
        <v>423</v>
      </c>
      <c r="D4049" t="s">
        <v>4346</v>
      </c>
      <c r="E4049" t="s">
        <v>59</v>
      </c>
      <c r="F4049" t="b">
        <v>0</v>
      </c>
      <c r="G4049" t="s">
        <v>63</v>
      </c>
      <c r="H4049" s="1">
        <v>46071.919803240737</v>
      </c>
      <c r="I4049" t="b">
        <v>1</v>
      </c>
      <c r="J4049" t="b">
        <v>0</v>
      </c>
      <c r="K4049" t="s">
        <v>41</v>
      </c>
      <c r="L4049" t="s">
        <v>74</v>
      </c>
      <c r="M4049"/>
      <c r="N4049">
        <v>54</v>
      </c>
      <c r="O4049" t="s">
        <v>855</v>
      </c>
      <c r="P4049" t="s">
        <v>11253</v>
      </c>
    </row>
    <row r="4050" spans="1:16" x14ac:dyDescent="0.25">
      <c r="A4050" t="s">
        <v>3</v>
      </c>
      <c r="B4050" t="s">
        <v>11254</v>
      </c>
      <c r="C4050" t="s">
        <v>112</v>
      </c>
      <c r="D4050" t="s">
        <v>2360</v>
      </c>
      <c r="E4050" t="s">
        <v>59</v>
      </c>
      <c r="F4050" t="b">
        <v>0</v>
      </c>
      <c r="G4050" t="s">
        <v>65</v>
      </c>
      <c r="H4050" s="1">
        <v>46072.333356481482</v>
      </c>
      <c r="I4050" t="b">
        <v>0</v>
      </c>
      <c r="J4050" t="b">
        <v>1</v>
      </c>
      <c r="K4050" t="s">
        <v>41</v>
      </c>
      <c r="L4050" t="s">
        <v>60</v>
      </c>
      <c r="M4050">
        <v>83750</v>
      </c>
      <c r="N4050"/>
      <c r="O4050" t="s">
        <v>468</v>
      </c>
      <c r="P4050" t="s">
        <v>1519</v>
      </c>
    </row>
    <row r="4051" spans="1:16" x14ac:dyDescent="0.25">
      <c r="A4051" t="s">
        <v>0</v>
      </c>
      <c r="B4051" t="s">
        <v>11255</v>
      </c>
      <c r="C4051" t="s">
        <v>913</v>
      </c>
      <c r="D4051" t="s">
        <v>4526</v>
      </c>
      <c r="E4051" t="s">
        <v>88</v>
      </c>
      <c r="F4051" t="b">
        <v>0</v>
      </c>
      <c r="G4051" t="s">
        <v>20</v>
      </c>
      <c r="H4051" s="1">
        <v>46072.382222222222</v>
      </c>
      <c r="I4051" t="b">
        <v>0</v>
      </c>
      <c r="J4051" t="b">
        <v>0</v>
      </c>
      <c r="K4051" t="s">
        <v>20</v>
      </c>
      <c r="L4051" t="s">
        <v>60</v>
      </c>
      <c r="M4051">
        <v>37500</v>
      </c>
      <c r="N4051"/>
      <c r="O4051" t="s">
        <v>11256</v>
      </c>
    </row>
    <row r="4052" spans="1:16" x14ac:dyDescent="0.25">
      <c r="A4052" t="s">
        <v>2</v>
      </c>
      <c r="B4052" t="s">
        <v>11257</v>
      </c>
      <c r="C4052" t="s">
        <v>4963</v>
      </c>
      <c r="D4052" t="s">
        <v>4531</v>
      </c>
      <c r="E4052" t="s">
        <v>59</v>
      </c>
      <c r="F4052" t="b">
        <v>0</v>
      </c>
      <c r="G4052" t="s">
        <v>4963</v>
      </c>
      <c r="H4052" s="1">
        <v>46072.42869212963</v>
      </c>
      <c r="I4052" t="b">
        <v>0</v>
      </c>
      <c r="J4052" t="b">
        <v>0</v>
      </c>
      <c r="K4052" t="s">
        <v>4963</v>
      </c>
      <c r="L4052" t="s">
        <v>60</v>
      </c>
      <c r="M4052">
        <v>23250</v>
      </c>
      <c r="N4052"/>
      <c r="O4052" t="s">
        <v>11258</v>
      </c>
    </row>
    <row r="4053" spans="1:16" x14ac:dyDescent="0.25">
      <c r="A4053" t="s">
        <v>3</v>
      </c>
      <c r="B4053" t="s">
        <v>11259</v>
      </c>
      <c r="C4053" t="s">
        <v>1634</v>
      </c>
      <c r="D4053" t="s">
        <v>4526</v>
      </c>
      <c r="E4053" t="s">
        <v>59</v>
      </c>
      <c r="F4053" t="b">
        <v>0</v>
      </c>
      <c r="G4053" t="s">
        <v>65</v>
      </c>
      <c r="H4053" s="1">
        <v>46072.458402777767</v>
      </c>
      <c r="I4053" t="b">
        <v>1</v>
      </c>
      <c r="J4053" t="b">
        <v>1</v>
      </c>
      <c r="K4053" t="s">
        <v>41</v>
      </c>
      <c r="L4053" t="s">
        <v>60</v>
      </c>
      <c r="M4053">
        <v>150000</v>
      </c>
      <c r="N4053"/>
      <c r="O4053" t="s">
        <v>11260</v>
      </c>
      <c r="P4053" t="s">
        <v>3903</v>
      </c>
    </row>
    <row r="4054" spans="1:16" x14ac:dyDescent="0.25">
      <c r="A4054" t="s">
        <v>6</v>
      </c>
      <c r="B4054" t="s">
        <v>6</v>
      </c>
      <c r="C4054" t="s">
        <v>11261</v>
      </c>
      <c r="D4054" t="s">
        <v>4526</v>
      </c>
      <c r="E4054" t="s">
        <v>59</v>
      </c>
      <c r="F4054" t="b">
        <v>0</v>
      </c>
      <c r="G4054" t="s">
        <v>65</v>
      </c>
      <c r="H4054" s="1">
        <v>46072.458807870367</v>
      </c>
      <c r="I4054" t="b">
        <v>0</v>
      </c>
      <c r="J4054" t="b">
        <v>1</v>
      </c>
      <c r="K4054" t="s">
        <v>41</v>
      </c>
      <c r="L4054" t="s">
        <v>60</v>
      </c>
      <c r="M4054">
        <v>147500</v>
      </c>
      <c r="N4054"/>
      <c r="O4054" t="s">
        <v>5504</v>
      </c>
      <c r="P4054" t="s">
        <v>597</v>
      </c>
    </row>
    <row r="4055" spans="1:16" x14ac:dyDescent="0.25">
      <c r="A4055" t="s">
        <v>1</v>
      </c>
      <c r="B4055" t="s">
        <v>11262</v>
      </c>
      <c r="C4055" t="s">
        <v>76</v>
      </c>
      <c r="D4055" t="s">
        <v>141</v>
      </c>
      <c r="E4055" t="s">
        <v>88</v>
      </c>
      <c r="F4055" t="b">
        <v>1</v>
      </c>
      <c r="G4055" t="s">
        <v>65</v>
      </c>
      <c r="H4055" s="1">
        <v>46072.459074074082</v>
      </c>
      <c r="I4055" t="b">
        <v>1</v>
      </c>
      <c r="J4055" t="b">
        <v>0</v>
      </c>
      <c r="K4055" t="s">
        <v>41</v>
      </c>
      <c r="L4055" t="s">
        <v>74</v>
      </c>
      <c r="M4055"/>
      <c r="N4055">
        <v>27.5</v>
      </c>
      <c r="O4055" t="s">
        <v>141</v>
      </c>
      <c r="P4055" t="s">
        <v>1738</v>
      </c>
    </row>
    <row r="4056" spans="1:16" x14ac:dyDescent="0.25">
      <c r="A4056" t="s">
        <v>5</v>
      </c>
      <c r="B4056" t="s">
        <v>11263</v>
      </c>
      <c r="C4056" t="s">
        <v>1077</v>
      </c>
      <c r="D4056" t="s">
        <v>4526</v>
      </c>
      <c r="E4056" t="s">
        <v>59</v>
      </c>
      <c r="F4056" t="b">
        <v>0</v>
      </c>
      <c r="G4056" t="s">
        <v>68</v>
      </c>
      <c r="H4056" s="1">
        <v>46072.459444444437</v>
      </c>
      <c r="I4056" t="b">
        <v>0</v>
      </c>
      <c r="J4056" t="b">
        <v>1</v>
      </c>
      <c r="K4056" t="s">
        <v>41</v>
      </c>
      <c r="L4056" t="s">
        <v>60</v>
      </c>
      <c r="M4056">
        <v>158000</v>
      </c>
      <c r="N4056"/>
      <c r="O4056" t="s">
        <v>4052</v>
      </c>
    </row>
    <row r="4057" spans="1:16" x14ac:dyDescent="0.25">
      <c r="A4057" t="s">
        <v>0</v>
      </c>
      <c r="B4057" t="s">
        <v>2686</v>
      </c>
      <c r="C4057" t="s">
        <v>11264</v>
      </c>
      <c r="D4057" t="s">
        <v>4595</v>
      </c>
      <c r="E4057" t="s">
        <v>59</v>
      </c>
      <c r="F4057" t="b">
        <v>0</v>
      </c>
      <c r="G4057" t="s">
        <v>19</v>
      </c>
      <c r="H4057" s="1">
        <v>46072.544247685182</v>
      </c>
      <c r="I4057" t="b">
        <v>1</v>
      </c>
      <c r="J4057" t="b">
        <v>0</v>
      </c>
      <c r="K4057" t="s">
        <v>19</v>
      </c>
      <c r="L4057" t="s">
        <v>60</v>
      </c>
      <c r="M4057">
        <v>94000</v>
      </c>
      <c r="N4057"/>
      <c r="O4057" t="s">
        <v>11265</v>
      </c>
      <c r="P4057" t="s">
        <v>85</v>
      </c>
    </row>
    <row r="4058" spans="1:16" x14ac:dyDescent="0.25">
      <c r="A4058" t="s">
        <v>1</v>
      </c>
      <c r="B4058" t="s">
        <v>316</v>
      </c>
      <c r="C4058" t="s">
        <v>11266</v>
      </c>
      <c r="D4058" t="s">
        <v>4595</v>
      </c>
      <c r="E4058" t="s">
        <v>59</v>
      </c>
      <c r="F4058" t="b">
        <v>0</v>
      </c>
      <c r="G4058" t="s">
        <v>19</v>
      </c>
      <c r="H4058" s="1">
        <v>46072.544432870367</v>
      </c>
      <c r="I4058" t="b">
        <v>1</v>
      </c>
      <c r="J4058" t="b">
        <v>0</v>
      </c>
      <c r="K4058" t="s">
        <v>19</v>
      </c>
      <c r="L4058" t="s">
        <v>60</v>
      </c>
      <c r="M4058">
        <v>104400</v>
      </c>
      <c r="N4058"/>
      <c r="O4058" t="s">
        <v>11267</v>
      </c>
      <c r="P4058" t="s">
        <v>1273</v>
      </c>
    </row>
    <row r="4059" spans="1:16" x14ac:dyDescent="0.25">
      <c r="A4059" t="s">
        <v>0</v>
      </c>
      <c r="B4059" t="s">
        <v>11268</v>
      </c>
      <c r="C4059" t="s">
        <v>76</v>
      </c>
      <c r="D4059" t="s">
        <v>4622</v>
      </c>
      <c r="E4059" t="s">
        <v>59</v>
      </c>
      <c r="F4059" t="b">
        <v>1</v>
      </c>
      <c r="G4059" t="s">
        <v>13</v>
      </c>
      <c r="H4059" s="1">
        <v>46072.585381944453</v>
      </c>
      <c r="I4059" t="b">
        <v>1</v>
      </c>
      <c r="J4059" t="b">
        <v>0</v>
      </c>
      <c r="K4059" t="s">
        <v>13</v>
      </c>
      <c r="L4059" t="s">
        <v>60</v>
      </c>
      <c r="M4059">
        <v>98650</v>
      </c>
      <c r="N4059"/>
      <c r="O4059" t="s">
        <v>11269</v>
      </c>
      <c r="P4059" t="s">
        <v>3118</v>
      </c>
    </row>
    <row r="4060" spans="1:16" x14ac:dyDescent="0.25">
      <c r="A4060" t="s">
        <v>5</v>
      </c>
      <c r="B4060" t="s">
        <v>5</v>
      </c>
      <c r="C4060" t="s">
        <v>9081</v>
      </c>
      <c r="D4060" t="s">
        <v>4595</v>
      </c>
      <c r="E4060" t="s">
        <v>59</v>
      </c>
      <c r="F4060" t="b">
        <v>0</v>
      </c>
      <c r="G4060" t="s">
        <v>13</v>
      </c>
      <c r="H4060" s="1">
        <v>46072.585451388892</v>
      </c>
      <c r="I4060" t="b">
        <v>1</v>
      </c>
      <c r="J4060" t="b">
        <v>0</v>
      </c>
      <c r="K4060" t="s">
        <v>13</v>
      </c>
      <c r="L4060" t="s">
        <v>60</v>
      </c>
      <c r="M4060">
        <v>135000</v>
      </c>
      <c r="N4060"/>
      <c r="O4060" t="s">
        <v>907</v>
      </c>
      <c r="P4060" t="s">
        <v>666</v>
      </c>
    </row>
    <row r="4061" spans="1:16" x14ac:dyDescent="0.25">
      <c r="A4061" t="s">
        <v>5</v>
      </c>
      <c r="B4061" t="s">
        <v>11270</v>
      </c>
      <c r="C4061" t="s">
        <v>7535</v>
      </c>
      <c r="D4061" t="s">
        <v>11271</v>
      </c>
      <c r="E4061" t="s">
        <v>59</v>
      </c>
      <c r="F4061" t="b">
        <v>0</v>
      </c>
      <c r="G4061" t="s">
        <v>20</v>
      </c>
      <c r="H4061" s="1">
        <v>46072.590590277781</v>
      </c>
      <c r="I4061" t="b">
        <v>1</v>
      </c>
      <c r="J4061" t="b">
        <v>0</v>
      </c>
      <c r="K4061" t="s">
        <v>20</v>
      </c>
      <c r="L4061" t="s">
        <v>60</v>
      </c>
      <c r="M4061">
        <v>150000</v>
      </c>
      <c r="N4061"/>
      <c r="O4061" t="s">
        <v>11272</v>
      </c>
      <c r="P4061" t="s">
        <v>11273</v>
      </c>
    </row>
    <row r="4062" spans="1:16" x14ac:dyDescent="0.25">
      <c r="A4062" t="s">
        <v>0</v>
      </c>
      <c r="B4062" t="s">
        <v>11274</v>
      </c>
      <c r="C4062" t="s">
        <v>19</v>
      </c>
      <c r="D4062" t="s">
        <v>4595</v>
      </c>
      <c r="F4062" t="b">
        <v>0</v>
      </c>
      <c r="G4062" t="s">
        <v>19</v>
      </c>
      <c r="H4062" s="1">
        <v>46072.627581018518</v>
      </c>
      <c r="I4062" t="b">
        <v>1</v>
      </c>
      <c r="J4062" t="b">
        <v>0</v>
      </c>
      <c r="K4062" t="s">
        <v>19</v>
      </c>
      <c r="L4062" t="s">
        <v>74</v>
      </c>
      <c r="M4062"/>
      <c r="N4062">
        <v>55</v>
      </c>
      <c r="O4062" t="s">
        <v>4596</v>
      </c>
      <c r="P4062" t="s">
        <v>11275</v>
      </c>
    </row>
    <row r="4063" spans="1:16" x14ac:dyDescent="0.25">
      <c r="A4063" t="s">
        <v>6</v>
      </c>
      <c r="B4063" t="s">
        <v>11276</v>
      </c>
      <c r="C4063" t="s">
        <v>115</v>
      </c>
      <c r="D4063" t="s">
        <v>4595</v>
      </c>
      <c r="E4063" t="s">
        <v>59</v>
      </c>
      <c r="F4063" t="b">
        <v>0</v>
      </c>
      <c r="G4063" t="s">
        <v>65</v>
      </c>
      <c r="H4063" s="1">
        <v>46072.667141203703</v>
      </c>
      <c r="I4063" t="b">
        <v>0</v>
      </c>
      <c r="J4063" t="b">
        <v>1</v>
      </c>
      <c r="K4063" t="s">
        <v>41</v>
      </c>
      <c r="L4063" t="s">
        <v>60</v>
      </c>
      <c r="M4063">
        <v>160000</v>
      </c>
      <c r="N4063"/>
      <c r="O4063" t="s">
        <v>11277</v>
      </c>
    </row>
    <row r="4064" spans="1:16" x14ac:dyDescent="0.25">
      <c r="A4064" t="s">
        <v>6</v>
      </c>
      <c r="B4064" t="s">
        <v>11276</v>
      </c>
      <c r="C4064" t="s">
        <v>115</v>
      </c>
      <c r="D4064" t="s">
        <v>4595</v>
      </c>
      <c r="E4064" t="s">
        <v>59</v>
      </c>
      <c r="F4064" t="b">
        <v>0</v>
      </c>
      <c r="G4064" t="s">
        <v>68</v>
      </c>
      <c r="H4064" s="1">
        <v>46072.667731481481</v>
      </c>
      <c r="I4064" t="b">
        <v>0</v>
      </c>
      <c r="J4064" t="b">
        <v>1</v>
      </c>
      <c r="K4064" t="s">
        <v>41</v>
      </c>
      <c r="L4064" t="s">
        <v>60</v>
      </c>
      <c r="M4064">
        <v>160000</v>
      </c>
      <c r="N4064"/>
      <c r="O4064" t="s">
        <v>11277</v>
      </c>
    </row>
    <row r="4065" spans="1:16" x14ac:dyDescent="0.25">
      <c r="A4065" t="s">
        <v>1</v>
      </c>
      <c r="B4065" t="s">
        <v>961</v>
      </c>
      <c r="C4065" t="s">
        <v>825</v>
      </c>
      <c r="D4065" t="s">
        <v>11278</v>
      </c>
      <c r="E4065" t="s">
        <v>59</v>
      </c>
      <c r="F4065" t="b">
        <v>0</v>
      </c>
      <c r="G4065" t="s">
        <v>34</v>
      </c>
      <c r="H4065" s="1">
        <v>46072.67119212963</v>
      </c>
      <c r="I4065" t="b">
        <v>1</v>
      </c>
      <c r="J4065" t="b">
        <v>0</v>
      </c>
      <c r="K4065" t="s">
        <v>34</v>
      </c>
      <c r="L4065" t="s">
        <v>60</v>
      </c>
      <c r="M4065">
        <v>540000</v>
      </c>
      <c r="N4065"/>
      <c r="O4065" t="s">
        <v>11279</v>
      </c>
      <c r="P4065" t="s">
        <v>11280</v>
      </c>
    </row>
    <row r="4066" spans="1:16" x14ac:dyDescent="0.25">
      <c r="A4066" t="s">
        <v>4</v>
      </c>
      <c r="B4066" t="s">
        <v>11281</v>
      </c>
      <c r="C4066" t="s">
        <v>592</v>
      </c>
      <c r="D4066" t="s">
        <v>4595</v>
      </c>
      <c r="E4066" t="s">
        <v>59</v>
      </c>
      <c r="F4066" t="b">
        <v>0</v>
      </c>
      <c r="G4066" t="s">
        <v>73</v>
      </c>
      <c r="H4066" s="1">
        <v>46072.708495370367</v>
      </c>
      <c r="I4066" t="b">
        <v>0</v>
      </c>
      <c r="J4066" t="b">
        <v>0</v>
      </c>
      <c r="K4066" t="s">
        <v>41</v>
      </c>
      <c r="L4066" t="s">
        <v>60</v>
      </c>
      <c r="M4066">
        <v>95000</v>
      </c>
      <c r="N4066"/>
      <c r="O4066" t="s">
        <v>3927</v>
      </c>
    </row>
    <row r="4067" spans="1:16" x14ac:dyDescent="0.25">
      <c r="A4067" t="s">
        <v>0</v>
      </c>
      <c r="B4067" t="s">
        <v>11282</v>
      </c>
      <c r="C4067" t="s">
        <v>71</v>
      </c>
      <c r="D4067" t="s">
        <v>4630</v>
      </c>
      <c r="E4067" t="s">
        <v>59</v>
      </c>
      <c r="F4067" t="b">
        <v>0</v>
      </c>
      <c r="G4067" t="s">
        <v>73</v>
      </c>
      <c r="H4067" s="1">
        <v>46072.708495370367</v>
      </c>
      <c r="I4067" t="b">
        <v>0</v>
      </c>
      <c r="J4067" t="b">
        <v>0</v>
      </c>
      <c r="K4067" t="s">
        <v>41</v>
      </c>
      <c r="L4067" t="s">
        <v>60</v>
      </c>
      <c r="M4067">
        <v>80000</v>
      </c>
      <c r="N4067"/>
      <c r="O4067" t="s">
        <v>7860</v>
      </c>
      <c r="P4067" t="s">
        <v>11283</v>
      </c>
    </row>
    <row r="4068" spans="1:16" x14ac:dyDescent="0.25">
      <c r="A4068" t="s">
        <v>3</v>
      </c>
      <c r="B4068" t="s">
        <v>11284</v>
      </c>
      <c r="C4068" t="s">
        <v>2712</v>
      </c>
      <c r="D4068" t="s">
        <v>2360</v>
      </c>
      <c r="E4068" t="s">
        <v>59</v>
      </c>
      <c r="F4068" t="b">
        <v>0</v>
      </c>
      <c r="G4068" t="s">
        <v>68</v>
      </c>
      <c r="H4068" s="1">
        <v>46072.708668981482</v>
      </c>
      <c r="I4068" t="b">
        <v>0</v>
      </c>
      <c r="J4068" t="b">
        <v>1</v>
      </c>
      <c r="K4068" t="s">
        <v>41</v>
      </c>
      <c r="L4068" t="s">
        <v>60</v>
      </c>
      <c r="M4068">
        <v>76019</v>
      </c>
      <c r="N4068"/>
      <c r="O4068" t="s">
        <v>11285</v>
      </c>
      <c r="P4068" t="s">
        <v>11286</v>
      </c>
    </row>
    <row r="4069" spans="1:16" x14ac:dyDescent="0.25">
      <c r="A4069" t="s">
        <v>3</v>
      </c>
      <c r="B4069" t="s">
        <v>923</v>
      </c>
      <c r="C4069" t="s">
        <v>1698</v>
      </c>
      <c r="D4069" t="s">
        <v>4526</v>
      </c>
      <c r="E4069" t="s">
        <v>59</v>
      </c>
      <c r="F4069" t="b">
        <v>0</v>
      </c>
      <c r="G4069" t="s">
        <v>68</v>
      </c>
      <c r="H4069" s="1">
        <v>46072.708668981482</v>
      </c>
      <c r="I4069" t="b">
        <v>1</v>
      </c>
      <c r="J4069" t="b">
        <v>0</v>
      </c>
      <c r="K4069" t="s">
        <v>41</v>
      </c>
      <c r="L4069" t="s">
        <v>60</v>
      </c>
      <c r="M4069">
        <v>95000</v>
      </c>
      <c r="N4069"/>
      <c r="O4069" t="s">
        <v>105</v>
      </c>
    </row>
    <row r="4070" spans="1:16" x14ac:dyDescent="0.25">
      <c r="A4070" t="s">
        <v>1</v>
      </c>
      <c r="B4070" t="s">
        <v>1</v>
      </c>
      <c r="C4070" t="s">
        <v>2100</v>
      </c>
      <c r="D4070" t="s">
        <v>4346</v>
      </c>
      <c r="E4070" t="s">
        <v>59</v>
      </c>
      <c r="F4070" t="b">
        <v>0</v>
      </c>
      <c r="G4070" t="s">
        <v>65</v>
      </c>
      <c r="H4070" s="1">
        <v>46072.750740740739</v>
      </c>
      <c r="I4070" t="b">
        <v>1</v>
      </c>
      <c r="J4070" t="b">
        <v>0</v>
      </c>
      <c r="K4070" t="s">
        <v>41</v>
      </c>
      <c r="L4070" t="s">
        <v>74</v>
      </c>
      <c r="M4070"/>
      <c r="N4070">
        <v>95</v>
      </c>
      <c r="O4070" t="s">
        <v>855</v>
      </c>
      <c r="P4070" t="s">
        <v>11287</v>
      </c>
    </row>
    <row r="4071" spans="1:16" x14ac:dyDescent="0.25">
      <c r="A4071" t="s">
        <v>1</v>
      </c>
      <c r="B4071" t="s">
        <v>11288</v>
      </c>
      <c r="C4071" t="s">
        <v>522</v>
      </c>
      <c r="D4071" t="s">
        <v>4346</v>
      </c>
      <c r="E4071" t="s">
        <v>88</v>
      </c>
      <c r="F4071" t="b">
        <v>0</v>
      </c>
      <c r="G4071" t="s">
        <v>73</v>
      </c>
      <c r="H4071" s="1">
        <v>46072.750925925917</v>
      </c>
      <c r="I4071" t="b">
        <v>0</v>
      </c>
      <c r="J4071" t="b">
        <v>0</v>
      </c>
      <c r="K4071" t="s">
        <v>41</v>
      </c>
      <c r="L4071" t="s">
        <v>74</v>
      </c>
      <c r="M4071"/>
      <c r="N4071">
        <v>60.5</v>
      </c>
      <c r="O4071" t="s">
        <v>11289</v>
      </c>
      <c r="P4071" t="s">
        <v>11290</v>
      </c>
    </row>
    <row r="4072" spans="1:16" x14ac:dyDescent="0.25">
      <c r="A4072" t="s">
        <v>1</v>
      </c>
      <c r="B4072" t="s">
        <v>11288</v>
      </c>
      <c r="C4072" t="s">
        <v>522</v>
      </c>
      <c r="D4072" t="s">
        <v>4346</v>
      </c>
      <c r="E4072" t="s">
        <v>88</v>
      </c>
      <c r="F4072" t="b">
        <v>0</v>
      </c>
      <c r="G4072" t="s">
        <v>68</v>
      </c>
      <c r="H4072" s="1">
        <v>46072.751076388893</v>
      </c>
      <c r="I4072" t="b">
        <v>0</v>
      </c>
      <c r="J4072" t="b">
        <v>0</v>
      </c>
      <c r="K4072" t="s">
        <v>41</v>
      </c>
      <c r="L4072" t="s">
        <v>74</v>
      </c>
      <c r="M4072"/>
      <c r="N4072">
        <v>60.5</v>
      </c>
      <c r="O4072" t="s">
        <v>11289</v>
      </c>
      <c r="P4072" t="s">
        <v>11290</v>
      </c>
    </row>
    <row r="4073" spans="1:16" x14ac:dyDescent="0.25">
      <c r="A4073" t="s">
        <v>0</v>
      </c>
      <c r="B4073" t="s">
        <v>3441</v>
      </c>
      <c r="C4073" t="s">
        <v>9757</v>
      </c>
      <c r="D4073" t="s">
        <v>5798</v>
      </c>
      <c r="E4073" t="s">
        <v>59</v>
      </c>
      <c r="F4073" t="b">
        <v>0</v>
      </c>
      <c r="G4073" t="s">
        <v>40</v>
      </c>
      <c r="H4073" s="1">
        <v>46072.794629629629</v>
      </c>
      <c r="I4073" t="b">
        <v>1</v>
      </c>
      <c r="J4073" t="b">
        <v>0</v>
      </c>
      <c r="K4073" t="s">
        <v>40</v>
      </c>
      <c r="L4073" t="s">
        <v>60</v>
      </c>
      <c r="M4073">
        <v>52500</v>
      </c>
      <c r="N4073"/>
      <c r="O4073" t="s">
        <v>2189</v>
      </c>
      <c r="P4073" t="s">
        <v>1514</v>
      </c>
    </row>
    <row r="4074" spans="1:16" x14ac:dyDescent="0.25">
      <c r="A4074" t="s">
        <v>1</v>
      </c>
      <c r="B4074" t="s">
        <v>11291</v>
      </c>
      <c r="C4074" t="s">
        <v>500</v>
      </c>
      <c r="D4074" t="s">
        <v>4346</v>
      </c>
      <c r="E4074" t="s">
        <v>59</v>
      </c>
      <c r="F4074" t="b">
        <v>0</v>
      </c>
      <c r="G4074" t="s">
        <v>13</v>
      </c>
      <c r="H4074" s="1">
        <v>46072.835451388892</v>
      </c>
      <c r="I4074" t="b">
        <v>1</v>
      </c>
      <c r="J4074" t="b">
        <v>0</v>
      </c>
      <c r="K4074" t="s">
        <v>13</v>
      </c>
      <c r="L4074" t="s">
        <v>60</v>
      </c>
      <c r="M4074">
        <v>71550</v>
      </c>
      <c r="N4074"/>
      <c r="O4074" t="s">
        <v>11292</v>
      </c>
      <c r="P4074" t="s">
        <v>11293</v>
      </c>
    </row>
    <row r="4075" spans="1:16" x14ac:dyDescent="0.25">
      <c r="A4075" t="s">
        <v>1</v>
      </c>
      <c r="B4075" t="s">
        <v>11294</v>
      </c>
      <c r="C4075" t="s">
        <v>930</v>
      </c>
      <c r="D4075" t="s">
        <v>4595</v>
      </c>
      <c r="E4075" t="s">
        <v>621</v>
      </c>
      <c r="F4075" t="b">
        <v>0</v>
      </c>
      <c r="G4075" t="s">
        <v>19</v>
      </c>
      <c r="H4075" s="1">
        <v>46072.877581018518</v>
      </c>
      <c r="I4075" t="b">
        <v>0</v>
      </c>
      <c r="J4075" t="b">
        <v>0</v>
      </c>
      <c r="K4075" t="s">
        <v>19</v>
      </c>
      <c r="L4075" t="s">
        <v>60</v>
      </c>
      <c r="M4075">
        <v>330000</v>
      </c>
      <c r="N4075"/>
      <c r="O4075" t="s">
        <v>11295</v>
      </c>
    </row>
    <row r="4076" spans="1:16" x14ac:dyDescent="0.25">
      <c r="A4076" t="s">
        <v>1</v>
      </c>
      <c r="B4076" t="s">
        <v>11296</v>
      </c>
      <c r="C4076" t="s">
        <v>201</v>
      </c>
      <c r="D4076" t="s">
        <v>4346</v>
      </c>
      <c r="E4076" t="s">
        <v>59</v>
      </c>
      <c r="F4076" t="b">
        <v>0</v>
      </c>
      <c r="G4076" t="s">
        <v>77</v>
      </c>
      <c r="H4076" s="1">
        <v>46072.91746527778</v>
      </c>
      <c r="I4076" t="b">
        <v>0</v>
      </c>
      <c r="J4076" t="b">
        <v>1</v>
      </c>
      <c r="K4076" t="s">
        <v>41</v>
      </c>
      <c r="L4076" t="s">
        <v>60</v>
      </c>
      <c r="M4076">
        <v>88666.040000000008</v>
      </c>
      <c r="N4076"/>
      <c r="O4076" t="s">
        <v>11297</v>
      </c>
      <c r="P4076" t="s">
        <v>11298</v>
      </c>
    </row>
    <row r="4077" spans="1:16" x14ac:dyDescent="0.25">
      <c r="A4077" t="s">
        <v>1</v>
      </c>
      <c r="B4077" t="s">
        <v>11296</v>
      </c>
      <c r="C4077" t="s">
        <v>201</v>
      </c>
      <c r="D4077" t="s">
        <v>4346</v>
      </c>
      <c r="E4077" t="s">
        <v>59</v>
      </c>
      <c r="F4077" t="b">
        <v>0</v>
      </c>
      <c r="G4077" t="s">
        <v>63</v>
      </c>
      <c r="H4077" s="1">
        <v>46072.920763888891</v>
      </c>
      <c r="I4077" t="b">
        <v>0</v>
      </c>
      <c r="J4077" t="b">
        <v>1</v>
      </c>
      <c r="K4077" t="s">
        <v>41</v>
      </c>
      <c r="L4077" t="s">
        <v>60</v>
      </c>
      <c r="M4077">
        <v>88666.040000000008</v>
      </c>
      <c r="N4077"/>
      <c r="O4077" t="s">
        <v>11297</v>
      </c>
      <c r="P4077" t="s">
        <v>11298</v>
      </c>
    </row>
    <row r="4078" spans="1:16" x14ac:dyDescent="0.25">
      <c r="A4078" t="s">
        <v>4</v>
      </c>
      <c r="B4078" t="s">
        <v>11299</v>
      </c>
      <c r="C4078" t="s">
        <v>11300</v>
      </c>
      <c r="D4078" t="s">
        <v>2734</v>
      </c>
      <c r="E4078" t="s">
        <v>59</v>
      </c>
      <c r="F4078" t="b">
        <v>0</v>
      </c>
      <c r="G4078" t="s">
        <v>68</v>
      </c>
      <c r="H4078" s="1">
        <v>46072.958715277768</v>
      </c>
      <c r="I4078" t="b">
        <v>0</v>
      </c>
      <c r="J4078" t="b">
        <v>1</v>
      </c>
      <c r="K4078" t="s">
        <v>41</v>
      </c>
      <c r="L4078" t="s">
        <v>60</v>
      </c>
      <c r="M4078">
        <v>83632.5</v>
      </c>
      <c r="N4078"/>
      <c r="O4078" t="s">
        <v>11301</v>
      </c>
    </row>
    <row r="4079" spans="1:16" x14ac:dyDescent="0.25">
      <c r="A4079" t="s">
        <v>0</v>
      </c>
      <c r="B4079" t="s">
        <v>268</v>
      </c>
      <c r="C4079" t="s">
        <v>97</v>
      </c>
      <c r="D4079" t="s">
        <v>1078</v>
      </c>
      <c r="E4079" t="s">
        <v>88</v>
      </c>
      <c r="F4079" t="b">
        <v>0</v>
      </c>
      <c r="G4079" t="s">
        <v>89</v>
      </c>
      <c r="H4079" s="1">
        <v>46073.000416666669</v>
      </c>
      <c r="I4079" t="b">
        <v>0</v>
      </c>
      <c r="J4079" t="b">
        <v>1</v>
      </c>
      <c r="K4079" t="s">
        <v>41</v>
      </c>
      <c r="L4079" t="s">
        <v>74</v>
      </c>
      <c r="M4079"/>
      <c r="N4079">
        <v>37.5</v>
      </c>
      <c r="O4079" t="s">
        <v>1078</v>
      </c>
      <c r="P4079" t="s">
        <v>10550</v>
      </c>
    </row>
    <row r="4080" spans="1:16" x14ac:dyDescent="0.25">
      <c r="A4080" t="s">
        <v>3</v>
      </c>
      <c r="B4080" t="s">
        <v>11302</v>
      </c>
      <c r="C4080" t="s">
        <v>598</v>
      </c>
      <c r="D4080" t="s">
        <v>4595</v>
      </c>
      <c r="E4080" t="s">
        <v>59</v>
      </c>
      <c r="F4080" t="b">
        <v>0</v>
      </c>
      <c r="G4080" t="s">
        <v>65</v>
      </c>
      <c r="H4080" s="1">
        <v>46073.041689814818</v>
      </c>
      <c r="I4080" t="b">
        <v>0</v>
      </c>
      <c r="J4080" t="b">
        <v>0</v>
      </c>
      <c r="K4080" t="s">
        <v>41</v>
      </c>
      <c r="L4080" t="s">
        <v>60</v>
      </c>
      <c r="M4080">
        <v>115000</v>
      </c>
      <c r="N4080"/>
      <c r="O4080" t="s">
        <v>371</v>
      </c>
      <c r="P4080" t="s">
        <v>11303</v>
      </c>
    </row>
    <row r="4081" spans="1:16" x14ac:dyDescent="0.25">
      <c r="A4081" t="s">
        <v>1</v>
      </c>
      <c r="B4081" t="s">
        <v>277</v>
      </c>
      <c r="C4081" t="s">
        <v>1099</v>
      </c>
      <c r="D4081" t="s">
        <v>4595</v>
      </c>
      <c r="E4081" t="s">
        <v>59</v>
      </c>
      <c r="F4081" t="b">
        <v>0</v>
      </c>
      <c r="G4081" t="s">
        <v>73</v>
      </c>
      <c r="H4081" s="1">
        <v>46073.042592592603</v>
      </c>
      <c r="I4081" t="b">
        <v>1</v>
      </c>
      <c r="J4081" t="b">
        <v>0</v>
      </c>
      <c r="K4081" t="s">
        <v>41</v>
      </c>
      <c r="L4081" t="s">
        <v>60</v>
      </c>
      <c r="M4081">
        <v>200000</v>
      </c>
      <c r="N4081"/>
      <c r="O4081" t="s">
        <v>11304</v>
      </c>
    </row>
    <row r="4082" spans="1:16" x14ac:dyDescent="0.25">
      <c r="A4082" t="s">
        <v>1</v>
      </c>
      <c r="B4082" t="s">
        <v>11305</v>
      </c>
      <c r="C4082" t="s">
        <v>359</v>
      </c>
      <c r="D4082" t="s">
        <v>4595</v>
      </c>
      <c r="E4082" t="s">
        <v>59</v>
      </c>
      <c r="F4082" t="b">
        <v>0</v>
      </c>
      <c r="G4082" t="s">
        <v>68</v>
      </c>
      <c r="H4082" s="1">
        <v>46073.04277777778</v>
      </c>
      <c r="I4082" t="b">
        <v>1</v>
      </c>
      <c r="J4082" t="b">
        <v>0</v>
      </c>
      <c r="K4082" t="s">
        <v>41</v>
      </c>
      <c r="L4082" t="s">
        <v>60</v>
      </c>
      <c r="M4082">
        <v>62000</v>
      </c>
      <c r="N4082"/>
      <c r="O4082" t="s">
        <v>11306</v>
      </c>
    </row>
    <row r="4083" spans="1:16" x14ac:dyDescent="0.25">
      <c r="A4083" t="s">
        <v>3</v>
      </c>
      <c r="B4083" t="s">
        <v>11307</v>
      </c>
      <c r="C4083" t="s">
        <v>931</v>
      </c>
      <c r="D4083" t="s">
        <v>5349</v>
      </c>
      <c r="E4083" t="s">
        <v>59</v>
      </c>
      <c r="F4083" t="b">
        <v>0</v>
      </c>
      <c r="G4083" t="s">
        <v>77</v>
      </c>
      <c r="H4083" s="1">
        <v>46073.083437499998</v>
      </c>
      <c r="I4083" t="b">
        <v>0</v>
      </c>
      <c r="J4083" t="b">
        <v>1</v>
      </c>
      <c r="K4083" t="s">
        <v>41</v>
      </c>
      <c r="L4083" t="s">
        <v>60</v>
      </c>
      <c r="M4083">
        <v>141876</v>
      </c>
      <c r="N4083"/>
      <c r="O4083" t="s">
        <v>2053</v>
      </c>
      <c r="P4083" t="s">
        <v>208</v>
      </c>
    </row>
    <row r="4084" spans="1:16" x14ac:dyDescent="0.25">
      <c r="A4084" t="s">
        <v>1</v>
      </c>
      <c r="B4084" t="s">
        <v>11308</v>
      </c>
      <c r="C4084" t="s">
        <v>363</v>
      </c>
      <c r="D4084" t="s">
        <v>4595</v>
      </c>
      <c r="E4084" t="s">
        <v>59</v>
      </c>
      <c r="F4084" t="b">
        <v>0</v>
      </c>
      <c r="G4084" t="s">
        <v>68</v>
      </c>
      <c r="H4084" s="1">
        <v>46073.126111111109</v>
      </c>
      <c r="I4084" t="b">
        <v>1</v>
      </c>
      <c r="J4084" t="b">
        <v>0</v>
      </c>
      <c r="K4084" t="s">
        <v>41</v>
      </c>
      <c r="L4084" t="s">
        <v>60</v>
      </c>
      <c r="M4084">
        <v>125000</v>
      </c>
      <c r="N4084"/>
      <c r="O4084" t="s">
        <v>4096</v>
      </c>
      <c r="P4084" t="s">
        <v>3222</v>
      </c>
    </row>
    <row r="4085" spans="1:16" x14ac:dyDescent="0.25">
      <c r="A4085" t="s">
        <v>4</v>
      </c>
      <c r="B4085" t="s">
        <v>11309</v>
      </c>
      <c r="C4085" t="s">
        <v>148</v>
      </c>
      <c r="D4085" t="s">
        <v>4595</v>
      </c>
      <c r="E4085" t="s">
        <v>59</v>
      </c>
      <c r="F4085" t="b">
        <v>0</v>
      </c>
      <c r="G4085" t="s">
        <v>68</v>
      </c>
      <c r="H4085" s="1">
        <v>46073.126111111109</v>
      </c>
      <c r="I4085" t="b">
        <v>1</v>
      </c>
      <c r="J4085" t="b">
        <v>1</v>
      </c>
      <c r="K4085" t="s">
        <v>41</v>
      </c>
      <c r="L4085" t="s">
        <v>60</v>
      </c>
      <c r="M4085">
        <v>125000</v>
      </c>
      <c r="N4085"/>
      <c r="O4085" t="s">
        <v>8071</v>
      </c>
      <c r="P4085" t="s">
        <v>11310</v>
      </c>
    </row>
    <row r="4086" spans="1:16" x14ac:dyDescent="0.25">
      <c r="A4086" t="s">
        <v>7</v>
      </c>
      <c r="B4086" t="s">
        <v>7</v>
      </c>
      <c r="C4086" t="s">
        <v>11311</v>
      </c>
      <c r="D4086" t="s">
        <v>5798</v>
      </c>
      <c r="E4086" t="s">
        <v>59</v>
      </c>
      <c r="F4086" t="b">
        <v>0</v>
      </c>
      <c r="G4086" t="s">
        <v>40</v>
      </c>
      <c r="H4086" s="1">
        <v>46073.252615740741</v>
      </c>
      <c r="I4086" t="b">
        <v>0</v>
      </c>
      <c r="J4086" t="b">
        <v>0</v>
      </c>
      <c r="K4086" t="s">
        <v>40</v>
      </c>
      <c r="L4086" t="s">
        <v>60</v>
      </c>
      <c r="M4086">
        <v>70000</v>
      </c>
      <c r="N4086"/>
      <c r="O4086" t="s">
        <v>11312</v>
      </c>
    </row>
    <row r="4087" spans="1:16" x14ac:dyDescent="0.25">
      <c r="A4087" t="s">
        <v>2</v>
      </c>
      <c r="B4087" t="s">
        <v>11313</v>
      </c>
      <c r="C4087" t="s">
        <v>6744</v>
      </c>
      <c r="D4087" t="s">
        <v>5798</v>
      </c>
      <c r="E4087" t="s">
        <v>59</v>
      </c>
      <c r="F4087" t="b">
        <v>0</v>
      </c>
      <c r="G4087" t="s">
        <v>40</v>
      </c>
      <c r="H4087" s="1">
        <v>46073.252627314818</v>
      </c>
      <c r="I4087" t="b">
        <v>1</v>
      </c>
      <c r="J4087" t="b">
        <v>0</v>
      </c>
      <c r="K4087" t="s">
        <v>40</v>
      </c>
      <c r="L4087" t="s">
        <v>60</v>
      </c>
      <c r="M4087">
        <v>57500</v>
      </c>
      <c r="N4087"/>
      <c r="O4087" t="s">
        <v>11314</v>
      </c>
    </row>
    <row r="4088" spans="1:16" x14ac:dyDescent="0.25">
      <c r="A4088" t="s">
        <v>1</v>
      </c>
      <c r="B4088" t="s">
        <v>385</v>
      </c>
      <c r="C4088" t="s">
        <v>11315</v>
      </c>
      <c r="D4088" t="s">
        <v>5798</v>
      </c>
      <c r="E4088" t="s">
        <v>59</v>
      </c>
      <c r="F4088" t="b">
        <v>0</v>
      </c>
      <c r="G4088" t="s">
        <v>40</v>
      </c>
      <c r="H4088" s="1">
        <v>46073.252743055556</v>
      </c>
      <c r="I4088" t="b">
        <v>1</v>
      </c>
      <c r="J4088" t="b">
        <v>0</v>
      </c>
      <c r="K4088" t="s">
        <v>40</v>
      </c>
      <c r="L4088" t="s">
        <v>60</v>
      </c>
      <c r="M4088">
        <v>52500</v>
      </c>
      <c r="N4088"/>
      <c r="O4088" t="s">
        <v>11316</v>
      </c>
      <c r="P4088" t="s">
        <v>1377</v>
      </c>
    </row>
    <row r="4089" spans="1:16" x14ac:dyDescent="0.25">
      <c r="A4089" t="s">
        <v>2</v>
      </c>
      <c r="B4089" t="s">
        <v>11317</v>
      </c>
      <c r="C4089" t="s">
        <v>11318</v>
      </c>
      <c r="D4089" t="s">
        <v>11319</v>
      </c>
      <c r="E4089" t="s">
        <v>59</v>
      </c>
      <c r="F4089" t="b">
        <v>0</v>
      </c>
      <c r="G4089" t="s">
        <v>39</v>
      </c>
      <c r="H4089" s="1">
        <v>46073.255567129629</v>
      </c>
      <c r="I4089" t="b">
        <v>1</v>
      </c>
      <c r="J4089" t="b">
        <v>0</v>
      </c>
      <c r="K4089" t="s">
        <v>39</v>
      </c>
      <c r="L4089" t="s">
        <v>60</v>
      </c>
      <c r="M4089">
        <v>110000</v>
      </c>
      <c r="N4089"/>
      <c r="O4089" t="s">
        <v>11320</v>
      </c>
    </row>
    <row r="4090" spans="1:16" x14ac:dyDescent="0.25">
      <c r="A4090" t="s">
        <v>2</v>
      </c>
      <c r="B4090" t="s">
        <v>11321</v>
      </c>
      <c r="C4090" t="s">
        <v>5815</v>
      </c>
      <c r="D4090" t="s">
        <v>11271</v>
      </c>
      <c r="E4090" t="s">
        <v>59</v>
      </c>
      <c r="F4090" t="b">
        <v>0</v>
      </c>
      <c r="G4090" t="s">
        <v>20</v>
      </c>
      <c r="H4090" s="1">
        <v>46073.256504629629</v>
      </c>
      <c r="I4090" t="b">
        <v>0</v>
      </c>
      <c r="J4090" t="b">
        <v>0</v>
      </c>
      <c r="K4090" t="s">
        <v>20</v>
      </c>
      <c r="L4090" t="s">
        <v>60</v>
      </c>
      <c r="M4090">
        <v>75000</v>
      </c>
      <c r="N4090"/>
      <c r="O4090" t="s">
        <v>11322</v>
      </c>
      <c r="P4090" t="s">
        <v>208</v>
      </c>
    </row>
    <row r="4091" spans="1:16" x14ac:dyDescent="0.25">
      <c r="A4091" t="s">
        <v>7</v>
      </c>
      <c r="B4091" t="s">
        <v>11323</v>
      </c>
      <c r="C4091" t="s">
        <v>913</v>
      </c>
      <c r="D4091" t="s">
        <v>11271</v>
      </c>
      <c r="E4091" t="s">
        <v>59</v>
      </c>
      <c r="F4091" t="b">
        <v>0</v>
      </c>
      <c r="G4091" t="s">
        <v>20</v>
      </c>
      <c r="H4091" s="1">
        <v>46073.256527777783</v>
      </c>
      <c r="I4091" t="b">
        <v>1</v>
      </c>
      <c r="J4091" t="b">
        <v>0</v>
      </c>
      <c r="K4091" t="s">
        <v>20</v>
      </c>
      <c r="L4091" t="s">
        <v>60</v>
      </c>
      <c r="M4091">
        <v>69014</v>
      </c>
      <c r="N4091"/>
      <c r="O4091" t="s">
        <v>11324</v>
      </c>
      <c r="P4091" t="s">
        <v>1738</v>
      </c>
    </row>
    <row r="4092" spans="1:16" x14ac:dyDescent="0.25">
      <c r="A4092" t="s">
        <v>0</v>
      </c>
      <c r="B4092" t="s">
        <v>1638</v>
      </c>
      <c r="C4092" t="s">
        <v>172</v>
      </c>
      <c r="D4092" t="s">
        <v>2360</v>
      </c>
      <c r="E4092" t="s">
        <v>59</v>
      </c>
      <c r="F4092" t="b">
        <v>0</v>
      </c>
      <c r="G4092" t="s">
        <v>68</v>
      </c>
      <c r="H4092" s="1">
        <v>46073.291979166657</v>
      </c>
      <c r="I4092" t="b">
        <v>0</v>
      </c>
      <c r="J4092" t="b">
        <v>1</v>
      </c>
      <c r="K4092" t="s">
        <v>41</v>
      </c>
      <c r="L4092" t="s">
        <v>60</v>
      </c>
      <c r="M4092">
        <v>63000</v>
      </c>
      <c r="N4092"/>
      <c r="O4092" t="s">
        <v>1684</v>
      </c>
      <c r="P4092" t="s">
        <v>3177</v>
      </c>
    </row>
    <row r="4093" spans="1:16" x14ac:dyDescent="0.25">
      <c r="A4093" t="s">
        <v>1</v>
      </c>
      <c r="B4093" t="s">
        <v>11325</v>
      </c>
      <c r="C4093" t="s">
        <v>7647</v>
      </c>
      <c r="D4093" t="s">
        <v>4637</v>
      </c>
      <c r="E4093" t="s">
        <v>59</v>
      </c>
      <c r="F4093" t="b">
        <v>0</v>
      </c>
      <c r="G4093" t="s">
        <v>13</v>
      </c>
      <c r="H4093" s="1">
        <v>46073.293495370373</v>
      </c>
      <c r="I4093" t="b">
        <v>1</v>
      </c>
      <c r="J4093" t="b">
        <v>0</v>
      </c>
      <c r="K4093" t="s">
        <v>13</v>
      </c>
      <c r="L4093" t="s">
        <v>60</v>
      </c>
      <c r="M4093">
        <v>110000</v>
      </c>
      <c r="N4093"/>
      <c r="O4093" t="s">
        <v>11326</v>
      </c>
      <c r="P4093" t="s">
        <v>1273</v>
      </c>
    </row>
    <row r="4094" spans="1:16" x14ac:dyDescent="0.25">
      <c r="A4094" t="s">
        <v>1</v>
      </c>
      <c r="B4094" t="s">
        <v>11327</v>
      </c>
      <c r="C4094" t="s">
        <v>7647</v>
      </c>
      <c r="D4094" t="s">
        <v>4637</v>
      </c>
      <c r="E4094" t="s">
        <v>59</v>
      </c>
      <c r="F4094" t="b">
        <v>0</v>
      </c>
      <c r="G4094" t="s">
        <v>13</v>
      </c>
      <c r="H4094" s="1">
        <v>46073.293495370373</v>
      </c>
      <c r="I4094" t="b">
        <v>1</v>
      </c>
      <c r="J4094" t="b">
        <v>0</v>
      </c>
      <c r="K4094" t="s">
        <v>13</v>
      </c>
      <c r="L4094" t="s">
        <v>60</v>
      </c>
      <c r="M4094">
        <v>110000</v>
      </c>
      <c r="N4094"/>
      <c r="O4094" t="s">
        <v>11326</v>
      </c>
      <c r="P4094" t="s">
        <v>1273</v>
      </c>
    </row>
    <row r="4095" spans="1:16" x14ac:dyDescent="0.25">
      <c r="A4095" t="s">
        <v>2</v>
      </c>
      <c r="B4095" t="s">
        <v>11328</v>
      </c>
      <c r="C4095" t="s">
        <v>218</v>
      </c>
      <c r="D4095" t="s">
        <v>4526</v>
      </c>
      <c r="E4095" t="s">
        <v>59</v>
      </c>
      <c r="F4095" t="b">
        <v>0</v>
      </c>
      <c r="G4095" t="s">
        <v>63</v>
      </c>
      <c r="H4095" s="1">
        <v>46073.295104166667</v>
      </c>
      <c r="I4095" t="b">
        <v>0</v>
      </c>
      <c r="J4095" t="b">
        <v>1</v>
      </c>
      <c r="K4095" t="s">
        <v>41</v>
      </c>
      <c r="L4095" t="s">
        <v>60</v>
      </c>
      <c r="M4095">
        <v>93980</v>
      </c>
      <c r="N4095"/>
      <c r="O4095" t="s">
        <v>1188</v>
      </c>
      <c r="P4095" t="s">
        <v>235</v>
      </c>
    </row>
    <row r="4096" spans="1:16" x14ac:dyDescent="0.25">
      <c r="A4096" t="s">
        <v>1</v>
      </c>
      <c r="B4096" t="s">
        <v>11329</v>
      </c>
      <c r="C4096" t="s">
        <v>84</v>
      </c>
      <c r="D4096" t="s">
        <v>4346</v>
      </c>
      <c r="E4096" t="s">
        <v>59</v>
      </c>
      <c r="F4096" t="b">
        <v>0</v>
      </c>
      <c r="G4096" t="s">
        <v>77</v>
      </c>
      <c r="H4096" s="1">
        <v>46073.334039351852</v>
      </c>
      <c r="I4096" t="b">
        <v>1</v>
      </c>
      <c r="J4096" t="b">
        <v>1</v>
      </c>
      <c r="K4096" t="s">
        <v>41</v>
      </c>
      <c r="L4096" t="s">
        <v>60</v>
      </c>
      <c r="M4096">
        <v>128100</v>
      </c>
      <c r="N4096"/>
      <c r="O4096" t="s">
        <v>1183</v>
      </c>
      <c r="P4096" t="s">
        <v>11330</v>
      </c>
    </row>
    <row r="4097" spans="1:16" x14ac:dyDescent="0.25">
      <c r="A4097" t="s">
        <v>1</v>
      </c>
      <c r="B4097" t="s">
        <v>11329</v>
      </c>
      <c r="C4097" t="s">
        <v>84</v>
      </c>
      <c r="D4097" t="s">
        <v>4346</v>
      </c>
      <c r="E4097" t="s">
        <v>59</v>
      </c>
      <c r="F4097" t="b">
        <v>0</v>
      </c>
      <c r="G4097" t="s">
        <v>68</v>
      </c>
      <c r="H4097" s="1">
        <v>46073.334386574083</v>
      </c>
      <c r="I4097" t="b">
        <v>1</v>
      </c>
      <c r="J4097" t="b">
        <v>1</v>
      </c>
      <c r="K4097" t="s">
        <v>41</v>
      </c>
      <c r="L4097" t="s">
        <v>60</v>
      </c>
      <c r="M4097">
        <v>128100</v>
      </c>
      <c r="N4097"/>
      <c r="O4097" t="s">
        <v>1183</v>
      </c>
      <c r="P4097" t="s">
        <v>11330</v>
      </c>
    </row>
    <row r="4098" spans="1:16" x14ac:dyDescent="0.25">
      <c r="A4098" t="s">
        <v>2</v>
      </c>
      <c r="B4098" t="s">
        <v>11331</v>
      </c>
      <c r="C4098" t="s">
        <v>256</v>
      </c>
      <c r="D4098" t="s">
        <v>4595</v>
      </c>
      <c r="E4098" t="s">
        <v>59</v>
      </c>
      <c r="F4098" t="b">
        <v>0</v>
      </c>
      <c r="G4098" t="s">
        <v>73</v>
      </c>
      <c r="H4098" s="1">
        <v>46073.375254629631</v>
      </c>
      <c r="I4098" t="b">
        <v>1</v>
      </c>
      <c r="J4098" t="b">
        <v>0</v>
      </c>
      <c r="K4098" t="s">
        <v>41</v>
      </c>
      <c r="L4098" t="s">
        <v>60</v>
      </c>
      <c r="M4098">
        <v>87500</v>
      </c>
      <c r="N4098"/>
      <c r="O4098" t="s">
        <v>11332</v>
      </c>
    </row>
    <row r="4099" spans="1:16" x14ac:dyDescent="0.25">
      <c r="A4099" t="s">
        <v>2</v>
      </c>
      <c r="B4099" t="s">
        <v>11333</v>
      </c>
      <c r="C4099" t="s">
        <v>301</v>
      </c>
      <c r="D4099" t="s">
        <v>4595</v>
      </c>
      <c r="E4099" t="s">
        <v>88</v>
      </c>
      <c r="F4099" t="b">
        <v>0</v>
      </c>
      <c r="G4099" t="s">
        <v>68</v>
      </c>
      <c r="H4099" s="1">
        <v>46073.375590277778</v>
      </c>
      <c r="I4099" t="b">
        <v>0</v>
      </c>
      <c r="J4099" t="b">
        <v>0</v>
      </c>
      <c r="K4099" t="s">
        <v>41</v>
      </c>
      <c r="L4099" t="s">
        <v>60</v>
      </c>
      <c r="M4099">
        <v>52500</v>
      </c>
      <c r="N4099"/>
      <c r="O4099" t="s">
        <v>11334</v>
      </c>
    </row>
    <row r="4100" spans="1:16" x14ac:dyDescent="0.25">
      <c r="A4100" t="s">
        <v>2</v>
      </c>
      <c r="B4100" t="s">
        <v>11335</v>
      </c>
      <c r="C4100" t="s">
        <v>181</v>
      </c>
      <c r="D4100" t="s">
        <v>4595</v>
      </c>
      <c r="E4100" t="s">
        <v>59</v>
      </c>
      <c r="F4100" t="b">
        <v>0</v>
      </c>
      <c r="G4100" t="s">
        <v>89</v>
      </c>
      <c r="H4100" s="1">
        <v>46073.375625000001</v>
      </c>
      <c r="I4100" t="b">
        <v>0</v>
      </c>
      <c r="J4100" t="b">
        <v>0</v>
      </c>
      <c r="K4100" t="s">
        <v>41</v>
      </c>
      <c r="L4100" t="s">
        <v>60</v>
      </c>
      <c r="M4100">
        <v>206500</v>
      </c>
      <c r="N4100"/>
      <c r="O4100" t="s">
        <v>3028</v>
      </c>
    </row>
    <row r="4101" spans="1:16" x14ac:dyDescent="0.25">
      <c r="A4101" t="s">
        <v>2</v>
      </c>
      <c r="B4101" t="s">
        <v>11336</v>
      </c>
      <c r="C4101" t="s">
        <v>76</v>
      </c>
      <c r="D4101" t="s">
        <v>4543</v>
      </c>
      <c r="E4101" t="s">
        <v>132</v>
      </c>
      <c r="F4101" t="b">
        <v>1</v>
      </c>
      <c r="G4101" t="s">
        <v>4560</v>
      </c>
      <c r="H4101" s="1">
        <v>46073.380011574067</v>
      </c>
      <c r="I4101" t="b">
        <v>0</v>
      </c>
      <c r="J4101" t="b">
        <v>0</v>
      </c>
      <c r="K4101" t="s">
        <v>4560</v>
      </c>
      <c r="L4101" t="s">
        <v>60</v>
      </c>
      <c r="M4101">
        <v>95680</v>
      </c>
      <c r="N4101"/>
      <c r="O4101" t="s">
        <v>7493</v>
      </c>
      <c r="P4101" t="s">
        <v>7494</v>
      </c>
    </row>
    <row r="4102" spans="1:16" x14ac:dyDescent="0.25">
      <c r="A4102" t="s">
        <v>0</v>
      </c>
      <c r="B4102" t="s">
        <v>10224</v>
      </c>
      <c r="C4102" t="s">
        <v>172</v>
      </c>
      <c r="D4102" t="s">
        <v>4346</v>
      </c>
      <c r="E4102" t="s">
        <v>59</v>
      </c>
      <c r="F4102" t="b">
        <v>0</v>
      </c>
      <c r="G4102" t="s">
        <v>68</v>
      </c>
      <c r="H4102" s="1">
        <v>46073.416979166657</v>
      </c>
      <c r="I4102" t="b">
        <v>1</v>
      </c>
      <c r="J4102" t="b">
        <v>0</v>
      </c>
      <c r="K4102" t="s">
        <v>41</v>
      </c>
      <c r="L4102" t="s">
        <v>60</v>
      </c>
      <c r="M4102">
        <v>72500</v>
      </c>
      <c r="N4102"/>
      <c r="O4102" t="s">
        <v>10225</v>
      </c>
      <c r="P4102" t="s">
        <v>2082</v>
      </c>
    </row>
    <row r="4103" spans="1:16" x14ac:dyDescent="0.25">
      <c r="A4103" t="s">
        <v>2</v>
      </c>
      <c r="B4103" t="s">
        <v>3766</v>
      </c>
      <c r="C4103" t="s">
        <v>353</v>
      </c>
      <c r="D4103" t="s">
        <v>2360</v>
      </c>
      <c r="E4103" t="s">
        <v>59</v>
      </c>
      <c r="F4103" t="b">
        <v>0</v>
      </c>
      <c r="G4103" t="s">
        <v>77</v>
      </c>
      <c r="H4103" s="1">
        <v>46073.41710648148</v>
      </c>
      <c r="I4103" t="b">
        <v>0</v>
      </c>
      <c r="J4103" t="b">
        <v>0</v>
      </c>
      <c r="K4103" t="s">
        <v>41</v>
      </c>
      <c r="L4103" t="s">
        <v>60</v>
      </c>
      <c r="M4103">
        <v>212000</v>
      </c>
      <c r="N4103"/>
      <c r="O4103" t="s">
        <v>343</v>
      </c>
      <c r="P4103" t="s">
        <v>3293</v>
      </c>
    </row>
    <row r="4104" spans="1:16" x14ac:dyDescent="0.25">
      <c r="A4104" t="s">
        <v>1</v>
      </c>
      <c r="B4104" t="s">
        <v>1087</v>
      </c>
      <c r="C4104" t="s">
        <v>11337</v>
      </c>
      <c r="D4104" t="s">
        <v>2360</v>
      </c>
      <c r="E4104" t="s">
        <v>59</v>
      </c>
      <c r="F4104" t="b">
        <v>0</v>
      </c>
      <c r="G4104" t="s">
        <v>73</v>
      </c>
      <c r="H4104" s="1">
        <v>46073.417442129627</v>
      </c>
      <c r="I4104" t="b">
        <v>0</v>
      </c>
      <c r="J4104" t="b">
        <v>1</v>
      </c>
      <c r="K4104" t="s">
        <v>41</v>
      </c>
      <c r="L4104" t="s">
        <v>60</v>
      </c>
      <c r="M4104">
        <v>135000</v>
      </c>
      <c r="N4104"/>
      <c r="O4104" t="s">
        <v>424</v>
      </c>
      <c r="P4104" t="s">
        <v>11338</v>
      </c>
    </row>
    <row r="4105" spans="1:16" x14ac:dyDescent="0.25">
      <c r="A4105" t="s">
        <v>4</v>
      </c>
      <c r="B4105" t="s">
        <v>292</v>
      </c>
      <c r="C4105" t="s">
        <v>2736</v>
      </c>
      <c r="D4105" t="s">
        <v>4595</v>
      </c>
      <c r="E4105" t="s">
        <v>59</v>
      </c>
      <c r="F4105" t="b">
        <v>0</v>
      </c>
      <c r="G4105" t="s">
        <v>25</v>
      </c>
      <c r="H4105" s="1">
        <v>46073.421550925923</v>
      </c>
      <c r="I4105" t="b">
        <v>0</v>
      </c>
      <c r="J4105" t="b">
        <v>0</v>
      </c>
      <c r="K4105" t="s">
        <v>25</v>
      </c>
      <c r="L4105" t="s">
        <v>60</v>
      </c>
      <c r="M4105">
        <v>102000</v>
      </c>
      <c r="N4105"/>
      <c r="O4105" t="s">
        <v>11339</v>
      </c>
      <c r="P4105" t="s">
        <v>11340</v>
      </c>
    </row>
    <row r="4106" spans="1:16" x14ac:dyDescent="0.25">
      <c r="A4106" t="s">
        <v>0</v>
      </c>
      <c r="B4106" t="s">
        <v>0</v>
      </c>
      <c r="C4106" t="s">
        <v>427</v>
      </c>
      <c r="D4106" t="s">
        <v>4595</v>
      </c>
      <c r="E4106" t="s">
        <v>59</v>
      </c>
      <c r="F4106" t="b">
        <v>0</v>
      </c>
      <c r="G4106" t="s">
        <v>65</v>
      </c>
      <c r="H4106" s="1">
        <v>46073.458402777767</v>
      </c>
      <c r="I4106" t="b">
        <v>0</v>
      </c>
      <c r="J4106" t="b">
        <v>0</v>
      </c>
      <c r="K4106" t="s">
        <v>41</v>
      </c>
      <c r="L4106" t="s">
        <v>60</v>
      </c>
      <c r="M4106">
        <v>77500</v>
      </c>
      <c r="N4106"/>
      <c r="O4106" t="s">
        <v>11341</v>
      </c>
      <c r="P4106" t="s">
        <v>2175</v>
      </c>
    </row>
    <row r="4107" spans="1:16" x14ac:dyDescent="0.25">
      <c r="A4107" t="s">
        <v>0</v>
      </c>
      <c r="B4107" t="s">
        <v>0</v>
      </c>
      <c r="C4107" t="s">
        <v>11342</v>
      </c>
      <c r="D4107" t="s">
        <v>4595</v>
      </c>
      <c r="E4107" t="s">
        <v>59</v>
      </c>
      <c r="F4107" t="b">
        <v>0</v>
      </c>
      <c r="G4107" t="s">
        <v>77</v>
      </c>
      <c r="H4107" s="1">
        <v>46073.458495370367</v>
      </c>
      <c r="I4107" t="b">
        <v>1</v>
      </c>
      <c r="J4107" t="b">
        <v>0</v>
      </c>
      <c r="K4107" t="s">
        <v>41</v>
      </c>
      <c r="L4107" t="s">
        <v>60</v>
      </c>
      <c r="M4107">
        <v>77500</v>
      </c>
      <c r="N4107"/>
      <c r="O4107" t="s">
        <v>149</v>
      </c>
    </row>
    <row r="4108" spans="1:16" x14ac:dyDescent="0.25">
      <c r="A4108" t="s">
        <v>2</v>
      </c>
      <c r="B4108" t="s">
        <v>1393</v>
      </c>
      <c r="C4108" t="s">
        <v>956</v>
      </c>
      <c r="D4108" t="s">
        <v>4595</v>
      </c>
      <c r="E4108" t="s">
        <v>59</v>
      </c>
      <c r="F4108" t="b">
        <v>0</v>
      </c>
      <c r="G4108" t="s">
        <v>68</v>
      </c>
      <c r="H4108" s="1">
        <v>46073.45890046296</v>
      </c>
      <c r="I4108" t="b">
        <v>0</v>
      </c>
      <c r="J4108" t="b">
        <v>1</v>
      </c>
      <c r="K4108" t="s">
        <v>41</v>
      </c>
      <c r="L4108" t="s">
        <v>60</v>
      </c>
      <c r="M4108">
        <v>185725</v>
      </c>
      <c r="N4108"/>
      <c r="O4108" t="s">
        <v>11343</v>
      </c>
    </row>
    <row r="4109" spans="1:16" x14ac:dyDescent="0.25">
      <c r="A4109" t="s">
        <v>7</v>
      </c>
      <c r="B4109" t="s">
        <v>1646</v>
      </c>
      <c r="C4109" t="s">
        <v>1456</v>
      </c>
      <c r="D4109" t="s">
        <v>4595</v>
      </c>
      <c r="E4109" t="s">
        <v>59</v>
      </c>
      <c r="F4109" t="b">
        <v>0</v>
      </c>
      <c r="G4109" t="s">
        <v>89</v>
      </c>
      <c r="H4109" s="1">
        <v>46073.458958333344</v>
      </c>
      <c r="I4109" t="b">
        <v>0</v>
      </c>
      <c r="J4109" t="b">
        <v>0</v>
      </c>
      <c r="K4109" t="s">
        <v>41</v>
      </c>
      <c r="L4109" t="s">
        <v>60</v>
      </c>
      <c r="M4109">
        <v>147500</v>
      </c>
      <c r="N4109"/>
      <c r="O4109" t="s">
        <v>11344</v>
      </c>
    </row>
    <row r="4110" spans="1:16" x14ac:dyDescent="0.25">
      <c r="A4110" t="s">
        <v>1</v>
      </c>
      <c r="B4110" t="s">
        <v>961</v>
      </c>
      <c r="C4110" t="s">
        <v>11345</v>
      </c>
      <c r="D4110" t="s">
        <v>4595</v>
      </c>
      <c r="E4110" t="s">
        <v>59</v>
      </c>
      <c r="F4110" t="b">
        <v>0</v>
      </c>
      <c r="G4110" t="s">
        <v>73</v>
      </c>
      <c r="H4110" s="1">
        <v>46073.459108796298</v>
      </c>
      <c r="I4110" t="b">
        <v>1</v>
      </c>
      <c r="J4110" t="b">
        <v>1</v>
      </c>
      <c r="K4110" t="s">
        <v>41</v>
      </c>
      <c r="L4110" t="s">
        <v>60</v>
      </c>
      <c r="M4110">
        <v>110000</v>
      </c>
      <c r="N4110"/>
      <c r="O4110" t="s">
        <v>149</v>
      </c>
    </row>
    <row r="4111" spans="1:16" x14ac:dyDescent="0.25">
      <c r="A4111" t="s">
        <v>1</v>
      </c>
      <c r="B4111" t="s">
        <v>277</v>
      </c>
      <c r="C4111" t="s">
        <v>172</v>
      </c>
      <c r="D4111" t="s">
        <v>4595</v>
      </c>
      <c r="E4111" t="s">
        <v>59</v>
      </c>
      <c r="F4111" t="b">
        <v>0</v>
      </c>
      <c r="G4111" t="s">
        <v>68</v>
      </c>
      <c r="H4111" s="1">
        <v>46073.459340277783</v>
      </c>
      <c r="I4111" t="b">
        <v>1</v>
      </c>
      <c r="J4111" t="b">
        <v>1</v>
      </c>
      <c r="K4111" t="s">
        <v>41</v>
      </c>
      <c r="L4111" t="s">
        <v>60</v>
      </c>
      <c r="M4111">
        <v>235000</v>
      </c>
      <c r="N4111"/>
      <c r="O4111" t="s">
        <v>11346</v>
      </c>
      <c r="P4111" t="s">
        <v>11347</v>
      </c>
    </row>
    <row r="4112" spans="1:16" x14ac:dyDescent="0.25">
      <c r="A4112" t="s">
        <v>1</v>
      </c>
      <c r="B4112" t="s">
        <v>1</v>
      </c>
      <c r="C4112" t="s">
        <v>8150</v>
      </c>
      <c r="D4112" t="s">
        <v>4595</v>
      </c>
      <c r="E4112" t="s">
        <v>59</v>
      </c>
      <c r="F4112" t="b">
        <v>0</v>
      </c>
      <c r="G4112" t="s">
        <v>63</v>
      </c>
      <c r="H4112" s="1">
        <v>46073.461898148147</v>
      </c>
      <c r="I4112" t="b">
        <v>1</v>
      </c>
      <c r="J4112" t="b">
        <v>0</v>
      </c>
      <c r="K4112" t="s">
        <v>41</v>
      </c>
      <c r="L4112" t="s">
        <v>60</v>
      </c>
      <c r="M4112">
        <v>130000</v>
      </c>
      <c r="N4112"/>
      <c r="O4112" t="s">
        <v>1658</v>
      </c>
      <c r="P4112" t="s">
        <v>8151</v>
      </c>
    </row>
    <row r="4113" spans="1:16" x14ac:dyDescent="0.25">
      <c r="A4113" t="s">
        <v>2</v>
      </c>
      <c r="B4113" t="s">
        <v>11348</v>
      </c>
      <c r="C4113" t="s">
        <v>76</v>
      </c>
      <c r="D4113" t="s">
        <v>4543</v>
      </c>
      <c r="E4113" t="s">
        <v>132</v>
      </c>
      <c r="F4113" t="b">
        <v>1</v>
      </c>
      <c r="G4113" t="s">
        <v>31</v>
      </c>
      <c r="H4113" s="1">
        <v>46073.462071759262</v>
      </c>
      <c r="I4113" t="b">
        <v>0</v>
      </c>
      <c r="J4113" t="b">
        <v>0</v>
      </c>
      <c r="K4113" t="s">
        <v>31</v>
      </c>
      <c r="L4113" t="s">
        <v>60</v>
      </c>
      <c r="M4113">
        <v>31200</v>
      </c>
      <c r="N4113"/>
      <c r="O4113" t="s">
        <v>7493</v>
      </c>
      <c r="P4113" t="s">
        <v>7494</v>
      </c>
    </row>
    <row r="4114" spans="1:16" x14ac:dyDescent="0.25">
      <c r="A4114" t="s">
        <v>4</v>
      </c>
      <c r="B4114" t="s">
        <v>11349</v>
      </c>
      <c r="C4114" t="s">
        <v>13</v>
      </c>
      <c r="D4114" t="s">
        <v>4637</v>
      </c>
      <c r="E4114" t="s">
        <v>59</v>
      </c>
      <c r="F4114" t="b">
        <v>0</v>
      </c>
      <c r="G4114" t="s">
        <v>13</v>
      </c>
      <c r="H4114" s="1">
        <v>46073.501689814817</v>
      </c>
      <c r="I4114" t="b">
        <v>1</v>
      </c>
      <c r="J4114" t="b">
        <v>0</v>
      </c>
      <c r="K4114" t="s">
        <v>13</v>
      </c>
      <c r="L4114" t="s">
        <v>74</v>
      </c>
      <c r="M4114"/>
      <c r="N4114">
        <v>25</v>
      </c>
      <c r="O4114" t="s">
        <v>4596</v>
      </c>
      <c r="P4114" t="s">
        <v>11350</v>
      </c>
    </row>
    <row r="4115" spans="1:16" x14ac:dyDescent="0.25">
      <c r="A4115" t="s">
        <v>1</v>
      </c>
      <c r="B4115" t="s">
        <v>1</v>
      </c>
      <c r="C4115" t="s">
        <v>11351</v>
      </c>
      <c r="D4115" t="s">
        <v>5798</v>
      </c>
      <c r="E4115" t="s">
        <v>59</v>
      </c>
      <c r="F4115" t="b">
        <v>0</v>
      </c>
      <c r="G4115" t="s">
        <v>40</v>
      </c>
      <c r="H4115" s="1">
        <v>46073.50271990741</v>
      </c>
      <c r="I4115" t="b">
        <v>1</v>
      </c>
      <c r="J4115" t="b">
        <v>0</v>
      </c>
      <c r="K4115" t="s">
        <v>40</v>
      </c>
      <c r="L4115" t="s">
        <v>60</v>
      </c>
      <c r="M4115">
        <v>73500</v>
      </c>
      <c r="N4115"/>
      <c r="O4115" t="s">
        <v>8674</v>
      </c>
      <c r="P4115" t="s">
        <v>11352</v>
      </c>
    </row>
    <row r="4116" spans="1:16" x14ac:dyDescent="0.25">
      <c r="A4116" t="s">
        <v>0</v>
      </c>
      <c r="B4116" t="s">
        <v>11353</v>
      </c>
      <c r="C4116" t="s">
        <v>29</v>
      </c>
      <c r="D4116" t="s">
        <v>6067</v>
      </c>
      <c r="E4116" t="s">
        <v>59</v>
      </c>
      <c r="F4116" t="b">
        <v>0</v>
      </c>
      <c r="G4116" t="s">
        <v>29</v>
      </c>
      <c r="H4116" s="1">
        <v>46073.505381944437</v>
      </c>
      <c r="I4116" t="b">
        <v>0</v>
      </c>
      <c r="J4116" t="b">
        <v>0</v>
      </c>
      <c r="K4116" t="s">
        <v>29</v>
      </c>
      <c r="L4116" t="s">
        <v>60</v>
      </c>
      <c r="M4116">
        <v>62000</v>
      </c>
      <c r="N4116"/>
      <c r="O4116" t="s">
        <v>11354</v>
      </c>
      <c r="P4116" t="s">
        <v>5996</v>
      </c>
    </row>
    <row r="4117" spans="1:16" x14ac:dyDescent="0.25">
      <c r="A4117" t="s">
        <v>3</v>
      </c>
      <c r="B4117" t="s">
        <v>11355</v>
      </c>
      <c r="C4117" t="s">
        <v>913</v>
      </c>
      <c r="D4117" t="s">
        <v>4526</v>
      </c>
      <c r="E4117" t="s">
        <v>59</v>
      </c>
      <c r="F4117" t="b">
        <v>0</v>
      </c>
      <c r="G4117" t="s">
        <v>20</v>
      </c>
      <c r="H4117" s="1">
        <v>46073.506435185183</v>
      </c>
      <c r="I4117" t="b">
        <v>1</v>
      </c>
      <c r="J4117" t="b">
        <v>0</v>
      </c>
      <c r="K4117" t="s">
        <v>20</v>
      </c>
      <c r="L4117" t="s">
        <v>74</v>
      </c>
      <c r="M4117"/>
      <c r="N4117">
        <v>17.899999999999999</v>
      </c>
      <c r="O4117" t="s">
        <v>11356</v>
      </c>
    </row>
    <row r="4118" spans="1:16" x14ac:dyDescent="0.25">
      <c r="A4118" t="s">
        <v>0</v>
      </c>
      <c r="B4118" t="s">
        <v>11357</v>
      </c>
      <c r="C4118" t="s">
        <v>1384</v>
      </c>
      <c r="D4118" t="s">
        <v>2360</v>
      </c>
      <c r="E4118" t="s">
        <v>59</v>
      </c>
      <c r="F4118" t="b">
        <v>0</v>
      </c>
      <c r="G4118" t="s">
        <v>77</v>
      </c>
      <c r="H4118" s="1">
        <v>46073.54184027778</v>
      </c>
      <c r="I4118" t="b">
        <v>0</v>
      </c>
      <c r="J4118" t="b">
        <v>0</v>
      </c>
      <c r="K4118" t="s">
        <v>41</v>
      </c>
      <c r="L4118" t="s">
        <v>74</v>
      </c>
      <c r="M4118"/>
      <c r="N4118">
        <v>35</v>
      </c>
      <c r="O4118" t="s">
        <v>11358</v>
      </c>
      <c r="P4118" t="s">
        <v>11359</v>
      </c>
    </row>
    <row r="4119" spans="1:16" x14ac:dyDescent="0.25">
      <c r="A4119" t="s">
        <v>1</v>
      </c>
      <c r="B4119" t="s">
        <v>11360</v>
      </c>
      <c r="C4119" t="s">
        <v>11361</v>
      </c>
      <c r="D4119" t="s">
        <v>4595</v>
      </c>
      <c r="E4119" t="s">
        <v>59</v>
      </c>
      <c r="F4119" t="b">
        <v>0</v>
      </c>
      <c r="G4119" t="s">
        <v>73</v>
      </c>
      <c r="H4119" s="1">
        <v>46073.542638888888</v>
      </c>
      <c r="I4119" t="b">
        <v>1</v>
      </c>
      <c r="J4119" t="b">
        <v>0</v>
      </c>
      <c r="K4119" t="s">
        <v>41</v>
      </c>
      <c r="L4119" t="s">
        <v>60</v>
      </c>
      <c r="M4119">
        <v>122500</v>
      </c>
      <c r="N4119"/>
      <c r="O4119" t="s">
        <v>11362</v>
      </c>
      <c r="P4119" t="s">
        <v>11363</v>
      </c>
    </row>
    <row r="4120" spans="1:16" x14ac:dyDescent="0.25">
      <c r="A4120" t="s">
        <v>1</v>
      </c>
      <c r="B4120" t="s">
        <v>1</v>
      </c>
      <c r="C4120" t="s">
        <v>11364</v>
      </c>
      <c r="D4120" t="s">
        <v>5798</v>
      </c>
      <c r="E4120" t="s">
        <v>59</v>
      </c>
      <c r="F4120" t="b">
        <v>0</v>
      </c>
      <c r="G4120" t="s">
        <v>40</v>
      </c>
      <c r="H4120" s="1">
        <v>46073.586076388892</v>
      </c>
      <c r="I4120" t="b">
        <v>0</v>
      </c>
      <c r="J4120" t="b">
        <v>0</v>
      </c>
      <c r="K4120" t="s">
        <v>40</v>
      </c>
      <c r="L4120" t="s">
        <v>60</v>
      </c>
      <c r="M4120">
        <v>73500</v>
      </c>
      <c r="N4120"/>
      <c r="O4120" t="s">
        <v>7321</v>
      </c>
      <c r="P4120" t="s">
        <v>11365</v>
      </c>
    </row>
    <row r="4121" spans="1:16" x14ac:dyDescent="0.25">
      <c r="A4121" t="s">
        <v>2</v>
      </c>
      <c r="B4121" t="s">
        <v>11336</v>
      </c>
      <c r="C4121" t="s">
        <v>76</v>
      </c>
      <c r="D4121" t="s">
        <v>4543</v>
      </c>
      <c r="E4121" t="s">
        <v>132</v>
      </c>
      <c r="F4121" t="b">
        <v>1</v>
      </c>
      <c r="G4121" t="s">
        <v>31</v>
      </c>
      <c r="H4121" s="1">
        <v>46073.587094907409</v>
      </c>
      <c r="I4121" t="b">
        <v>0</v>
      </c>
      <c r="J4121" t="b">
        <v>0</v>
      </c>
      <c r="K4121" t="s">
        <v>31</v>
      </c>
      <c r="L4121" t="s">
        <v>60</v>
      </c>
      <c r="M4121">
        <v>31200</v>
      </c>
      <c r="N4121"/>
      <c r="O4121" t="s">
        <v>7493</v>
      </c>
      <c r="P4121" t="s">
        <v>7494</v>
      </c>
    </row>
    <row r="4122" spans="1:16" x14ac:dyDescent="0.25">
      <c r="A4122" t="s">
        <v>3</v>
      </c>
      <c r="B4122" t="s">
        <v>11366</v>
      </c>
      <c r="C4122" t="s">
        <v>4475</v>
      </c>
      <c r="D4122" t="s">
        <v>2360</v>
      </c>
      <c r="E4122" t="s">
        <v>59</v>
      </c>
      <c r="F4122" t="b">
        <v>0</v>
      </c>
      <c r="G4122" t="s">
        <v>65</v>
      </c>
      <c r="H4122" s="1">
        <v>46073.625092592592</v>
      </c>
      <c r="I4122" t="b">
        <v>0</v>
      </c>
      <c r="J4122" t="b">
        <v>0</v>
      </c>
      <c r="K4122" t="s">
        <v>41</v>
      </c>
      <c r="L4122" t="s">
        <v>60</v>
      </c>
      <c r="M4122">
        <v>173779.5</v>
      </c>
      <c r="N4122"/>
      <c r="O4122" t="s">
        <v>1640</v>
      </c>
    </row>
    <row r="4123" spans="1:16" x14ac:dyDescent="0.25">
      <c r="A4123" t="s">
        <v>1</v>
      </c>
      <c r="B4123" t="s">
        <v>11367</v>
      </c>
      <c r="C4123" t="s">
        <v>92</v>
      </c>
      <c r="D4123" t="s">
        <v>4526</v>
      </c>
      <c r="E4123" t="s">
        <v>88</v>
      </c>
      <c r="F4123" t="b">
        <v>0</v>
      </c>
      <c r="G4123" t="s">
        <v>77</v>
      </c>
      <c r="H4123" s="1">
        <v>46073.62568287037</v>
      </c>
      <c r="I4123" t="b">
        <v>1</v>
      </c>
      <c r="J4123" t="b">
        <v>0</v>
      </c>
      <c r="K4123" t="s">
        <v>41</v>
      </c>
      <c r="L4123" t="s">
        <v>74</v>
      </c>
      <c r="M4123"/>
      <c r="N4123">
        <v>71.125</v>
      </c>
      <c r="O4123" t="s">
        <v>393</v>
      </c>
      <c r="P4123" t="s">
        <v>11368</v>
      </c>
    </row>
    <row r="4124" spans="1:16" x14ac:dyDescent="0.25">
      <c r="A4124" t="s">
        <v>0</v>
      </c>
      <c r="B4124" t="s">
        <v>11369</v>
      </c>
      <c r="C4124" t="s">
        <v>13</v>
      </c>
      <c r="D4124" t="s">
        <v>4637</v>
      </c>
      <c r="F4124" t="b">
        <v>0</v>
      </c>
      <c r="G4124" t="s">
        <v>13</v>
      </c>
      <c r="H4124" s="1">
        <v>46073.626689814817</v>
      </c>
      <c r="I4124" t="b">
        <v>1</v>
      </c>
      <c r="J4124" t="b">
        <v>0</v>
      </c>
      <c r="K4124" t="s">
        <v>13</v>
      </c>
      <c r="L4124" t="s">
        <v>74</v>
      </c>
      <c r="M4124"/>
      <c r="N4124">
        <v>47.5</v>
      </c>
      <c r="O4124" t="s">
        <v>4596</v>
      </c>
      <c r="P4124" t="s">
        <v>4143</v>
      </c>
    </row>
    <row r="4125" spans="1:16" x14ac:dyDescent="0.25">
      <c r="A4125" t="s">
        <v>2</v>
      </c>
      <c r="B4125" t="s">
        <v>11370</v>
      </c>
      <c r="C4125" t="s">
        <v>40</v>
      </c>
      <c r="D4125" t="s">
        <v>5798</v>
      </c>
      <c r="E4125" t="s">
        <v>59</v>
      </c>
      <c r="F4125" t="b">
        <v>0</v>
      </c>
      <c r="G4125" t="s">
        <v>40</v>
      </c>
      <c r="H4125" s="1">
        <v>46073.627627314818</v>
      </c>
      <c r="I4125" t="b">
        <v>0</v>
      </c>
      <c r="J4125" t="b">
        <v>0</v>
      </c>
      <c r="K4125" t="s">
        <v>40</v>
      </c>
      <c r="L4125" t="s">
        <v>60</v>
      </c>
      <c r="M4125">
        <v>57500</v>
      </c>
      <c r="N4125"/>
      <c r="O4125" t="s">
        <v>11371</v>
      </c>
      <c r="P4125" t="s">
        <v>802</v>
      </c>
    </row>
    <row r="4126" spans="1:16" x14ac:dyDescent="0.25">
      <c r="A4126" t="s">
        <v>2</v>
      </c>
      <c r="B4126" t="s">
        <v>11372</v>
      </c>
      <c r="C4126" t="s">
        <v>40</v>
      </c>
      <c r="D4126" t="s">
        <v>5798</v>
      </c>
      <c r="E4126" t="s">
        <v>59</v>
      </c>
      <c r="F4126" t="b">
        <v>0</v>
      </c>
      <c r="G4126" t="s">
        <v>40</v>
      </c>
      <c r="H4126" s="1">
        <v>46073.627662037034</v>
      </c>
      <c r="I4126" t="b">
        <v>0</v>
      </c>
      <c r="J4126" t="b">
        <v>0</v>
      </c>
      <c r="K4126" t="s">
        <v>40</v>
      </c>
      <c r="L4126" t="s">
        <v>60</v>
      </c>
      <c r="M4126">
        <v>350000</v>
      </c>
      <c r="N4126"/>
      <c r="O4126" t="s">
        <v>11373</v>
      </c>
      <c r="P4126" t="s">
        <v>85</v>
      </c>
    </row>
    <row r="4127" spans="1:16" x14ac:dyDescent="0.25">
      <c r="A4127" t="s">
        <v>1</v>
      </c>
      <c r="B4127" t="s">
        <v>1525</v>
      </c>
      <c r="C4127" t="s">
        <v>5067</v>
      </c>
      <c r="D4127" t="s">
        <v>5798</v>
      </c>
      <c r="E4127" t="s">
        <v>59</v>
      </c>
      <c r="F4127" t="b">
        <v>0</v>
      </c>
      <c r="G4127" t="s">
        <v>40</v>
      </c>
      <c r="H4127" s="1">
        <v>46073.627743055556</v>
      </c>
      <c r="I4127" t="b">
        <v>1</v>
      </c>
      <c r="J4127" t="b">
        <v>0</v>
      </c>
      <c r="K4127" t="s">
        <v>40</v>
      </c>
      <c r="L4127" t="s">
        <v>60</v>
      </c>
      <c r="M4127">
        <v>37400</v>
      </c>
      <c r="N4127"/>
      <c r="O4127" t="s">
        <v>11374</v>
      </c>
      <c r="P4127" t="s">
        <v>4769</v>
      </c>
    </row>
    <row r="4128" spans="1:16" x14ac:dyDescent="0.25">
      <c r="A4128" t="s">
        <v>4</v>
      </c>
      <c r="B4128" t="s">
        <v>11375</v>
      </c>
      <c r="C4128" t="s">
        <v>290</v>
      </c>
      <c r="D4128" t="s">
        <v>4526</v>
      </c>
      <c r="E4128" t="s">
        <v>59</v>
      </c>
      <c r="F4128" t="b">
        <v>0</v>
      </c>
      <c r="G4128" t="s">
        <v>77</v>
      </c>
      <c r="H4128" s="1">
        <v>46073.667349537027</v>
      </c>
      <c r="I4128" t="b">
        <v>0</v>
      </c>
      <c r="J4128" t="b">
        <v>1</v>
      </c>
      <c r="K4128" t="s">
        <v>41</v>
      </c>
      <c r="L4128" t="s">
        <v>60</v>
      </c>
      <c r="M4128">
        <v>220000</v>
      </c>
      <c r="N4128"/>
      <c r="O4128" t="s">
        <v>3024</v>
      </c>
      <c r="P4128" t="s">
        <v>11376</v>
      </c>
    </row>
    <row r="4129" spans="1:16" x14ac:dyDescent="0.25">
      <c r="A4129" t="s">
        <v>1</v>
      </c>
      <c r="B4129" t="s">
        <v>11377</v>
      </c>
      <c r="C4129" t="s">
        <v>172</v>
      </c>
      <c r="D4129" t="s">
        <v>4526</v>
      </c>
      <c r="E4129" t="s">
        <v>88</v>
      </c>
      <c r="F4129" t="b">
        <v>0</v>
      </c>
      <c r="G4129" t="s">
        <v>73</v>
      </c>
      <c r="H4129" s="1">
        <v>46073.667604166672</v>
      </c>
      <c r="I4129" t="b">
        <v>1</v>
      </c>
      <c r="J4129" t="b">
        <v>0</v>
      </c>
      <c r="K4129" t="s">
        <v>41</v>
      </c>
      <c r="L4129" t="s">
        <v>74</v>
      </c>
      <c r="M4129"/>
      <c r="N4129">
        <v>70</v>
      </c>
      <c r="O4129" t="s">
        <v>2878</v>
      </c>
      <c r="P4129" t="s">
        <v>11378</v>
      </c>
    </row>
    <row r="4130" spans="1:16" x14ac:dyDescent="0.25">
      <c r="A4130" t="s">
        <v>0</v>
      </c>
      <c r="B4130" t="s">
        <v>11379</v>
      </c>
      <c r="C4130" t="s">
        <v>11380</v>
      </c>
      <c r="D4130" t="s">
        <v>4526</v>
      </c>
      <c r="E4130" t="s">
        <v>132</v>
      </c>
      <c r="F4130" t="b">
        <v>0</v>
      </c>
      <c r="G4130" t="s">
        <v>63</v>
      </c>
      <c r="H4130" s="1">
        <v>46073.670069444437</v>
      </c>
      <c r="I4130" t="b">
        <v>0</v>
      </c>
      <c r="J4130" t="b">
        <v>0</v>
      </c>
      <c r="K4130" t="s">
        <v>41</v>
      </c>
      <c r="L4130" t="s">
        <v>60</v>
      </c>
      <c r="M4130">
        <v>72500</v>
      </c>
      <c r="N4130"/>
      <c r="O4130" t="s">
        <v>11381</v>
      </c>
    </row>
    <row r="4131" spans="1:16" x14ac:dyDescent="0.25">
      <c r="A4131" t="s">
        <v>6</v>
      </c>
      <c r="B4131" t="s">
        <v>11382</v>
      </c>
      <c r="C4131" t="s">
        <v>76</v>
      </c>
      <c r="D4131" t="s">
        <v>4346</v>
      </c>
      <c r="E4131" t="s">
        <v>59</v>
      </c>
      <c r="F4131" t="b">
        <v>1</v>
      </c>
      <c r="G4131" t="s">
        <v>20</v>
      </c>
      <c r="H4131" s="1">
        <v>46073.673171296286</v>
      </c>
      <c r="I4131" t="b">
        <v>0</v>
      </c>
      <c r="J4131" t="b">
        <v>0</v>
      </c>
      <c r="K4131" t="s">
        <v>20</v>
      </c>
      <c r="L4131" t="s">
        <v>60</v>
      </c>
      <c r="M4131">
        <v>135000</v>
      </c>
      <c r="N4131"/>
      <c r="O4131" t="s">
        <v>11383</v>
      </c>
      <c r="P4131" t="s">
        <v>3154</v>
      </c>
    </row>
    <row r="4132" spans="1:16" x14ac:dyDescent="0.25">
      <c r="A4132" t="s">
        <v>0</v>
      </c>
      <c r="B4132" t="s">
        <v>289</v>
      </c>
      <c r="C4132" t="s">
        <v>1657</v>
      </c>
      <c r="D4132" t="s">
        <v>4595</v>
      </c>
      <c r="E4132" t="s">
        <v>59</v>
      </c>
      <c r="F4132" t="b">
        <v>0</v>
      </c>
      <c r="G4132" t="s">
        <v>77</v>
      </c>
      <c r="H4132" s="1">
        <v>46073.708506944437</v>
      </c>
      <c r="I4132" t="b">
        <v>1</v>
      </c>
      <c r="J4132" t="b">
        <v>0</v>
      </c>
      <c r="K4132" t="s">
        <v>41</v>
      </c>
      <c r="L4132" t="s">
        <v>60</v>
      </c>
      <c r="M4132">
        <v>80000</v>
      </c>
      <c r="N4132"/>
      <c r="O4132" t="s">
        <v>11384</v>
      </c>
    </row>
    <row r="4133" spans="1:16" x14ac:dyDescent="0.25">
      <c r="A4133" t="s">
        <v>0</v>
      </c>
      <c r="B4133" t="s">
        <v>3948</v>
      </c>
      <c r="C4133" t="s">
        <v>11385</v>
      </c>
      <c r="D4133" t="s">
        <v>4595</v>
      </c>
      <c r="E4133" t="s">
        <v>59</v>
      </c>
      <c r="F4133" t="b">
        <v>0</v>
      </c>
      <c r="G4133" t="s">
        <v>73</v>
      </c>
      <c r="H4133" s="1">
        <v>46073.708587962959</v>
      </c>
      <c r="I4133" t="b">
        <v>1</v>
      </c>
      <c r="J4133" t="b">
        <v>0</v>
      </c>
      <c r="K4133" t="s">
        <v>41</v>
      </c>
      <c r="L4133" t="s">
        <v>60</v>
      </c>
      <c r="M4133">
        <v>100000</v>
      </c>
      <c r="N4133"/>
      <c r="O4133" t="s">
        <v>11386</v>
      </c>
    </row>
    <row r="4134" spans="1:16" x14ac:dyDescent="0.25">
      <c r="A4134" t="s">
        <v>1</v>
      </c>
      <c r="B4134" t="s">
        <v>11387</v>
      </c>
      <c r="C4134" t="s">
        <v>1614</v>
      </c>
      <c r="D4134" t="s">
        <v>4526</v>
      </c>
      <c r="E4134" t="s">
        <v>59</v>
      </c>
      <c r="F4134" t="b">
        <v>0</v>
      </c>
      <c r="G4134" t="s">
        <v>89</v>
      </c>
      <c r="H4134" s="1">
        <v>46073.708680555559</v>
      </c>
      <c r="I4134" t="b">
        <v>0</v>
      </c>
      <c r="J4134" t="b">
        <v>0</v>
      </c>
      <c r="K4134" t="s">
        <v>41</v>
      </c>
      <c r="L4134" t="s">
        <v>60</v>
      </c>
      <c r="M4134">
        <v>250000</v>
      </c>
      <c r="N4134"/>
      <c r="O4134" t="s">
        <v>11388</v>
      </c>
      <c r="P4134" t="s">
        <v>11389</v>
      </c>
    </row>
    <row r="4135" spans="1:16" x14ac:dyDescent="0.25">
      <c r="A4135" t="s">
        <v>2</v>
      </c>
      <c r="B4135" t="s">
        <v>276</v>
      </c>
      <c r="C4135" t="s">
        <v>2798</v>
      </c>
      <c r="D4135" t="s">
        <v>4630</v>
      </c>
      <c r="E4135" t="s">
        <v>59</v>
      </c>
      <c r="F4135" t="b">
        <v>0</v>
      </c>
      <c r="G4135" t="s">
        <v>65</v>
      </c>
      <c r="H4135" s="1">
        <v>46073.708738425928</v>
      </c>
      <c r="I4135" t="b">
        <v>0</v>
      </c>
      <c r="J4135" t="b">
        <v>0</v>
      </c>
      <c r="K4135" t="s">
        <v>41</v>
      </c>
      <c r="L4135" t="s">
        <v>60</v>
      </c>
      <c r="M4135">
        <v>184000</v>
      </c>
      <c r="N4135"/>
      <c r="O4135" t="s">
        <v>1167</v>
      </c>
      <c r="P4135" t="s">
        <v>11390</v>
      </c>
    </row>
    <row r="4136" spans="1:16" x14ac:dyDescent="0.25">
      <c r="A4136" t="s">
        <v>2</v>
      </c>
      <c r="B4136" t="s">
        <v>158</v>
      </c>
      <c r="C4136" t="s">
        <v>3130</v>
      </c>
      <c r="D4136" t="s">
        <v>4595</v>
      </c>
      <c r="E4136" t="s">
        <v>59</v>
      </c>
      <c r="F4136" t="b">
        <v>0</v>
      </c>
      <c r="G4136" t="s">
        <v>89</v>
      </c>
      <c r="H4136" s="1">
        <v>46073.708958333344</v>
      </c>
      <c r="I4136" t="b">
        <v>0</v>
      </c>
      <c r="J4136" t="b">
        <v>0</v>
      </c>
      <c r="K4136" t="s">
        <v>41</v>
      </c>
      <c r="L4136" t="s">
        <v>60</v>
      </c>
      <c r="M4136">
        <v>215000</v>
      </c>
      <c r="N4136"/>
      <c r="O4136" t="s">
        <v>1059</v>
      </c>
    </row>
    <row r="4137" spans="1:16" x14ac:dyDescent="0.25">
      <c r="A4137" t="s">
        <v>1</v>
      </c>
      <c r="B4137" t="s">
        <v>4036</v>
      </c>
      <c r="C4137" t="s">
        <v>81</v>
      </c>
      <c r="D4137" t="s">
        <v>4595</v>
      </c>
      <c r="E4137" t="s">
        <v>59</v>
      </c>
      <c r="F4137" t="b">
        <v>0</v>
      </c>
      <c r="G4137" t="s">
        <v>77</v>
      </c>
      <c r="H4137" s="1">
        <v>46073.709016203713</v>
      </c>
      <c r="I4137" t="b">
        <v>1</v>
      </c>
      <c r="J4137" t="b">
        <v>0</v>
      </c>
      <c r="K4137" t="s">
        <v>41</v>
      </c>
      <c r="L4137" t="s">
        <v>60</v>
      </c>
      <c r="M4137">
        <v>130000</v>
      </c>
      <c r="N4137"/>
      <c r="O4137" t="s">
        <v>11391</v>
      </c>
      <c r="P4137" t="s">
        <v>11392</v>
      </c>
    </row>
    <row r="4138" spans="1:16" x14ac:dyDescent="0.25">
      <c r="A4138" t="s">
        <v>1</v>
      </c>
      <c r="B4138" t="s">
        <v>11387</v>
      </c>
      <c r="C4138" t="s">
        <v>1614</v>
      </c>
      <c r="D4138" t="s">
        <v>4526</v>
      </c>
      <c r="E4138" t="s">
        <v>59</v>
      </c>
      <c r="F4138" t="b">
        <v>0</v>
      </c>
      <c r="G4138" t="s">
        <v>73</v>
      </c>
      <c r="H4138" s="1">
        <v>46073.709270833337</v>
      </c>
      <c r="I4138" t="b">
        <v>0</v>
      </c>
      <c r="J4138" t="b">
        <v>0</v>
      </c>
      <c r="K4138" t="s">
        <v>41</v>
      </c>
      <c r="L4138" t="s">
        <v>60</v>
      </c>
      <c r="M4138">
        <v>250000</v>
      </c>
      <c r="N4138"/>
      <c r="O4138" t="s">
        <v>11388</v>
      </c>
      <c r="P4138" t="s">
        <v>11393</v>
      </c>
    </row>
    <row r="4139" spans="1:16" x14ac:dyDescent="0.25">
      <c r="A4139" t="s">
        <v>1</v>
      </c>
      <c r="B4139" t="s">
        <v>11394</v>
      </c>
      <c r="C4139" t="s">
        <v>2897</v>
      </c>
      <c r="D4139" t="s">
        <v>4630</v>
      </c>
      <c r="E4139" t="s">
        <v>88</v>
      </c>
      <c r="F4139" t="b">
        <v>0</v>
      </c>
      <c r="G4139" t="s">
        <v>89</v>
      </c>
      <c r="H4139" s="1">
        <v>46073.709421296298</v>
      </c>
      <c r="I4139" t="b">
        <v>0</v>
      </c>
      <c r="J4139" t="b">
        <v>0</v>
      </c>
      <c r="K4139" t="s">
        <v>41</v>
      </c>
      <c r="L4139" t="s">
        <v>74</v>
      </c>
      <c r="M4139"/>
      <c r="N4139">
        <v>62.5</v>
      </c>
      <c r="O4139" t="s">
        <v>11395</v>
      </c>
      <c r="P4139" t="s">
        <v>11396</v>
      </c>
    </row>
    <row r="4140" spans="1:16" x14ac:dyDescent="0.25">
      <c r="A4140" t="s">
        <v>0</v>
      </c>
      <c r="B4140" t="s">
        <v>11397</v>
      </c>
      <c r="C4140" t="s">
        <v>11398</v>
      </c>
      <c r="D4140" t="s">
        <v>4595</v>
      </c>
      <c r="E4140" t="s">
        <v>59</v>
      </c>
      <c r="F4140" t="b">
        <v>0</v>
      </c>
      <c r="G4140" t="s">
        <v>19</v>
      </c>
      <c r="H4140" s="1">
        <v>46073.710706018523</v>
      </c>
      <c r="I4140" t="b">
        <v>1</v>
      </c>
      <c r="J4140" t="b">
        <v>0</v>
      </c>
      <c r="K4140" t="s">
        <v>19</v>
      </c>
      <c r="L4140" t="s">
        <v>60</v>
      </c>
      <c r="M4140">
        <v>800000</v>
      </c>
      <c r="N4140"/>
      <c r="O4140" t="s">
        <v>11399</v>
      </c>
    </row>
    <row r="4141" spans="1:16" x14ac:dyDescent="0.25">
      <c r="A4141" t="s">
        <v>0</v>
      </c>
      <c r="B4141" t="s">
        <v>11397</v>
      </c>
      <c r="C4141" t="s">
        <v>1024</v>
      </c>
      <c r="D4141" t="s">
        <v>4595</v>
      </c>
      <c r="E4141" t="s">
        <v>59</v>
      </c>
      <c r="F4141" t="b">
        <v>0</v>
      </c>
      <c r="G4141" t="s">
        <v>19</v>
      </c>
      <c r="H4141" s="1">
        <v>46073.710706018523</v>
      </c>
      <c r="I4141" t="b">
        <v>1</v>
      </c>
      <c r="J4141" t="b">
        <v>0</v>
      </c>
      <c r="K4141" t="s">
        <v>19</v>
      </c>
      <c r="L4141" t="s">
        <v>60</v>
      </c>
      <c r="M4141">
        <v>800000</v>
      </c>
      <c r="N4141"/>
      <c r="O4141" t="s">
        <v>11399</v>
      </c>
      <c r="P4141" t="s">
        <v>196</v>
      </c>
    </row>
    <row r="4142" spans="1:16" x14ac:dyDescent="0.25">
      <c r="A4142" t="s">
        <v>4</v>
      </c>
      <c r="B4142" t="s">
        <v>2973</v>
      </c>
      <c r="C4142" t="s">
        <v>4069</v>
      </c>
      <c r="D4142" t="s">
        <v>4595</v>
      </c>
      <c r="E4142" t="s">
        <v>59</v>
      </c>
      <c r="F4142" t="b">
        <v>0</v>
      </c>
      <c r="G4142" t="s">
        <v>19</v>
      </c>
      <c r="H4142" s="1">
        <v>46073.710706018523</v>
      </c>
      <c r="I4142" t="b">
        <v>1</v>
      </c>
      <c r="J4142" t="b">
        <v>0</v>
      </c>
      <c r="K4142" t="s">
        <v>19</v>
      </c>
      <c r="L4142" t="s">
        <v>60</v>
      </c>
      <c r="M4142">
        <v>1550000</v>
      </c>
      <c r="N4142"/>
      <c r="O4142" t="s">
        <v>11400</v>
      </c>
    </row>
    <row r="4143" spans="1:16" x14ac:dyDescent="0.25">
      <c r="A4143" t="s">
        <v>0</v>
      </c>
      <c r="B4143" t="s">
        <v>11397</v>
      </c>
      <c r="C4143" t="s">
        <v>11398</v>
      </c>
      <c r="D4143" t="s">
        <v>4595</v>
      </c>
      <c r="E4143" t="s">
        <v>59</v>
      </c>
      <c r="F4143" t="b">
        <v>0</v>
      </c>
      <c r="G4143" t="s">
        <v>19</v>
      </c>
      <c r="H4143" s="1">
        <v>46073.710752314822</v>
      </c>
      <c r="I4143" t="b">
        <v>1</v>
      </c>
      <c r="J4143" t="b">
        <v>0</v>
      </c>
      <c r="K4143" t="s">
        <v>19</v>
      </c>
      <c r="L4143" t="s">
        <v>60</v>
      </c>
      <c r="M4143">
        <v>800000</v>
      </c>
      <c r="N4143"/>
      <c r="O4143" t="s">
        <v>11399</v>
      </c>
      <c r="P4143" t="s">
        <v>11401</v>
      </c>
    </row>
    <row r="4144" spans="1:16" x14ac:dyDescent="0.25">
      <c r="A4144" t="s">
        <v>3</v>
      </c>
      <c r="B4144" t="s">
        <v>11402</v>
      </c>
      <c r="C4144" t="s">
        <v>40</v>
      </c>
      <c r="D4144" t="s">
        <v>5798</v>
      </c>
      <c r="F4144" t="b">
        <v>0</v>
      </c>
      <c r="G4144" t="s">
        <v>40</v>
      </c>
      <c r="H4144" s="1">
        <v>46073.710925925923</v>
      </c>
      <c r="I4144" t="b">
        <v>1</v>
      </c>
      <c r="J4144" t="b">
        <v>0</v>
      </c>
      <c r="K4144" t="s">
        <v>40</v>
      </c>
      <c r="L4144" t="s">
        <v>74</v>
      </c>
      <c r="M4144"/>
      <c r="N4144">
        <v>45</v>
      </c>
      <c r="O4144" t="s">
        <v>4596</v>
      </c>
    </row>
    <row r="4145" spans="1:16" x14ac:dyDescent="0.25">
      <c r="A4145" t="s">
        <v>0</v>
      </c>
      <c r="B4145" t="s">
        <v>11403</v>
      </c>
      <c r="C4145" t="s">
        <v>81</v>
      </c>
      <c r="D4145" t="s">
        <v>4526</v>
      </c>
      <c r="E4145" t="s">
        <v>59</v>
      </c>
      <c r="F4145" t="b">
        <v>0</v>
      </c>
      <c r="G4145" t="s">
        <v>77</v>
      </c>
      <c r="H4145" s="1">
        <v>46073.750173611108</v>
      </c>
      <c r="I4145" t="b">
        <v>0</v>
      </c>
      <c r="J4145" t="b">
        <v>0</v>
      </c>
      <c r="K4145" t="s">
        <v>41</v>
      </c>
      <c r="L4145" t="s">
        <v>60</v>
      </c>
      <c r="M4145">
        <v>210000</v>
      </c>
      <c r="N4145"/>
      <c r="O4145" t="s">
        <v>11404</v>
      </c>
      <c r="P4145" t="s">
        <v>11405</v>
      </c>
    </row>
    <row r="4146" spans="1:16" x14ac:dyDescent="0.25">
      <c r="A4146" t="s">
        <v>5</v>
      </c>
      <c r="B4146" t="s">
        <v>11406</v>
      </c>
      <c r="C4146" t="s">
        <v>86</v>
      </c>
      <c r="D4146" t="s">
        <v>4526</v>
      </c>
      <c r="E4146" t="s">
        <v>59</v>
      </c>
      <c r="F4146" t="b">
        <v>0</v>
      </c>
      <c r="G4146" t="s">
        <v>77</v>
      </c>
      <c r="H4146" s="1">
        <v>46073.750706018523</v>
      </c>
      <c r="I4146" t="b">
        <v>0</v>
      </c>
      <c r="J4146" t="b">
        <v>1</v>
      </c>
      <c r="K4146" t="s">
        <v>41</v>
      </c>
      <c r="L4146" t="s">
        <v>60</v>
      </c>
      <c r="M4146">
        <v>153500</v>
      </c>
      <c r="N4146"/>
      <c r="O4146" t="s">
        <v>4363</v>
      </c>
      <c r="P4146" t="s">
        <v>11407</v>
      </c>
    </row>
    <row r="4147" spans="1:16" x14ac:dyDescent="0.25">
      <c r="A4147" t="s">
        <v>1</v>
      </c>
      <c r="B4147" t="s">
        <v>11408</v>
      </c>
      <c r="C4147" t="s">
        <v>1615</v>
      </c>
      <c r="D4147" t="s">
        <v>4526</v>
      </c>
      <c r="E4147" t="s">
        <v>59</v>
      </c>
      <c r="F4147" t="b">
        <v>0</v>
      </c>
      <c r="G4147" t="s">
        <v>73</v>
      </c>
      <c r="H4147" s="1">
        <v>46073.750937500001</v>
      </c>
      <c r="I4147" t="b">
        <v>0</v>
      </c>
      <c r="J4147" t="b">
        <v>1</v>
      </c>
      <c r="K4147" t="s">
        <v>41</v>
      </c>
      <c r="L4147" t="s">
        <v>60</v>
      </c>
      <c r="M4147">
        <v>150000</v>
      </c>
      <c r="N4147"/>
      <c r="O4147" t="s">
        <v>11409</v>
      </c>
      <c r="P4147" t="s">
        <v>11410</v>
      </c>
    </row>
    <row r="4148" spans="1:16" x14ac:dyDescent="0.25">
      <c r="A4148" t="s">
        <v>1</v>
      </c>
      <c r="B4148" t="s">
        <v>1185</v>
      </c>
      <c r="C4148" t="s">
        <v>3555</v>
      </c>
      <c r="D4148" t="s">
        <v>4595</v>
      </c>
      <c r="E4148" t="s">
        <v>59</v>
      </c>
      <c r="F4148" t="b">
        <v>0</v>
      </c>
      <c r="G4148" t="s">
        <v>63</v>
      </c>
      <c r="H4148" s="1">
        <v>46073.753564814811</v>
      </c>
      <c r="I4148" t="b">
        <v>0</v>
      </c>
      <c r="J4148" t="b">
        <v>1</v>
      </c>
      <c r="K4148" t="s">
        <v>41</v>
      </c>
      <c r="L4148" t="s">
        <v>60</v>
      </c>
      <c r="M4148">
        <v>152500</v>
      </c>
      <c r="N4148"/>
      <c r="O4148" t="s">
        <v>11411</v>
      </c>
      <c r="P4148" t="s">
        <v>11412</v>
      </c>
    </row>
    <row r="4149" spans="1:16" x14ac:dyDescent="0.25">
      <c r="A4149" t="s">
        <v>3</v>
      </c>
      <c r="B4149" t="s">
        <v>11413</v>
      </c>
      <c r="C4149" t="s">
        <v>1417</v>
      </c>
      <c r="D4149" t="s">
        <v>11319</v>
      </c>
      <c r="E4149" t="s">
        <v>59</v>
      </c>
      <c r="F4149" t="b">
        <v>0</v>
      </c>
      <c r="G4149" t="s">
        <v>39</v>
      </c>
      <c r="H4149" s="1">
        <v>46073.755590277768</v>
      </c>
      <c r="I4149" t="b">
        <v>1</v>
      </c>
      <c r="J4149" t="b">
        <v>0</v>
      </c>
      <c r="K4149" t="s">
        <v>39</v>
      </c>
      <c r="L4149" t="s">
        <v>60</v>
      </c>
      <c r="M4149">
        <v>110000</v>
      </c>
      <c r="N4149"/>
      <c r="O4149" t="s">
        <v>11414</v>
      </c>
    </row>
    <row r="4150" spans="1:16" x14ac:dyDescent="0.25">
      <c r="A4150" t="s">
        <v>0</v>
      </c>
      <c r="B4150" t="s">
        <v>11415</v>
      </c>
      <c r="C4150" t="s">
        <v>1417</v>
      </c>
      <c r="D4150" t="s">
        <v>11319</v>
      </c>
      <c r="E4150" t="s">
        <v>59</v>
      </c>
      <c r="F4150" t="b">
        <v>0</v>
      </c>
      <c r="G4150" t="s">
        <v>39</v>
      </c>
      <c r="H4150" s="1">
        <v>46073.755659722221</v>
      </c>
      <c r="I4150" t="b">
        <v>0</v>
      </c>
      <c r="J4150" t="b">
        <v>0</v>
      </c>
      <c r="K4150" t="s">
        <v>39</v>
      </c>
      <c r="L4150" t="s">
        <v>60</v>
      </c>
      <c r="M4150">
        <v>45000</v>
      </c>
      <c r="N4150"/>
      <c r="O4150" t="s">
        <v>11416</v>
      </c>
    </row>
    <row r="4151" spans="1:16" x14ac:dyDescent="0.25">
      <c r="A4151" t="s">
        <v>5</v>
      </c>
      <c r="B4151" t="s">
        <v>11417</v>
      </c>
      <c r="C4151" t="s">
        <v>207</v>
      </c>
      <c r="D4151" t="s">
        <v>4526</v>
      </c>
      <c r="E4151" t="s">
        <v>59</v>
      </c>
      <c r="F4151" t="b">
        <v>0</v>
      </c>
      <c r="G4151" t="s">
        <v>73</v>
      </c>
      <c r="H4151" s="1">
        <v>46073.792604166672</v>
      </c>
      <c r="I4151" t="b">
        <v>0</v>
      </c>
      <c r="J4151" t="b">
        <v>1</v>
      </c>
      <c r="K4151" t="s">
        <v>41</v>
      </c>
      <c r="L4151" t="s">
        <v>60</v>
      </c>
      <c r="M4151">
        <v>138010</v>
      </c>
      <c r="N4151"/>
      <c r="O4151" t="s">
        <v>1188</v>
      </c>
      <c r="P4151" t="s">
        <v>2366</v>
      </c>
    </row>
    <row r="4152" spans="1:16" x14ac:dyDescent="0.25">
      <c r="A4152" t="s">
        <v>1</v>
      </c>
      <c r="B4152" t="s">
        <v>11418</v>
      </c>
      <c r="D4152" t="s">
        <v>7670</v>
      </c>
      <c r="E4152" t="s">
        <v>59</v>
      </c>
      <c r="F4152" t="b">
        <v>0</v>
      </c>
      <c r="G4152" t="s">
        <v>40</v>
      </c>
      <c r="H4152" s="1">
        <v>46073.794386574067</v>
      </c>
      <c r="I4152" t="b">
        <v>1</v>
      </c>
      <c r="J4152" t="b">
        <v>0</v>
      </c>
      <c r="K4152" t="s">
        <v>40</v>
      </c>
      <c r="L4152" t="s">
        <v>60</v>
      </c>
      <c r="M4152">
        <v>60000</v>
      </c>
      <c r="N4152"/>
      <c r="O4152" t="s">
        <v>7671</v>
      </c>
      <c r="P4152" t="s">
        <v>1299</v>
      </c>
    </row>
    <row r="4153" spans="1:16" x14ac:dyDescent="0.25">
      <c r="A4153" t="s">
        <v>4</v>
      </c>
      <c r="B4153" t="s">
        <v>11419</v>
      </c>
      <c r="D4153" t="s">
        <v>7670</v>
      </c>
      <c r="E4153" t="s">
        <v>59</v>
      </c>
      <c r="F4153" t="b">
        <v>0</v>
      </c>
      <c r="G4153" t="s">
        <v>40</v>
      </c>
      <c r="H4153" s="1">
        <v>46073.794386574067</v>
      </c>
      <c r="I4153" t="b">
        <v>1</v>
      </c>
      <c r="J4153" t="b">
        <v>0</v>
      </c>
      <c r="K4153" t="s">
        <v>40</v>
      </c>
      <c r="L4153" t="s">
        <v>60</v>
      </c>
      <c r="M4153">
        <v>8100</v>
      </c>
      <c r="N4153"/>
      <c r="O4153" t="s">
        <v>11420</v>
      </c>
      <c r="P4153" t="s">
        <v>1178</v>
      </c>
    </row>
    <row r="4154" spans="1:16" x14ac:dyDescent="0.25">
      <c r="A4154" t="s">
        <v>0</v>
      </c>
      <c r="B4154" t="s">
        <v>11421</v>
      </c>
      <c r="C4154" t="s">
        <v>11422</v>
      </c>
      <c r="D4154" t="s">
        <v>4526</v>
      </c>
      <c r="E4154" t="s">
        <v>88</v>
      </c>
      <c r="F4154" t="b">
        <v>0</v>
      </c>
      <c r="G4154" t="s">
        <v>65</v>
      </c>
      <c r="H4154" s="1">
        <v>46073.833449074067</v>
      </c>
      <c r="I4154" t="b">
        <v>0</v>
      </c>
      <c r="J4154" t="b">
        <v>0</v>
      </c>
      <c r="K4154" t="s">
        <v>41</v>
      </c>
      <c r="L4154" t="s">
        <v>74</v>
      </c>
      <c r="M4154"/>
      <c r="N4154">
        <v>32.5</v>
      </c>
      <c r="O4154" t="s">
        <v>542</v>
      </c>
      <c r="P4154" t="s">
        <v>1759</v>
      </c>
    </row>
    <row r="4155" spans="1:16" x14ac:dyDescent="0.25">
      <c r="A4155" t="s">
        <v>0</v>
      </c>
      <c r="B4155" t="s">
        <v>11423</v>
      </c>
      <c r="C4155" t="s">
        <v>498</v>
      </c>
      <c r="D4155" t="s">
        <v>4346</v>
      </c>
      <c r="E4155" t="s">
        <v>59</v>
      </c>
      <c r="F4155" t="b">
        <v>0</v>
      </c>
      <c r="G4155" t="s">
        <v>89</v>
      </c>
      <c r="H4155" s="1">
        <v>46073.833680555559</v>
      </c>
      <c r="I4155" t="b">
        <v>1</v>
      </c>
      <c r="J4155" t="b">
        <v>0</v>
      </c>
      <c r="K4155" t="s">
        <v>41</v>
      </c>
      <c r="L4155" t="s">
        <v>60</v>
      </c>
      <c r="M4155">
        <v>61052.08</v>
      </c>
      <c r="N4155"/>
      <c r="O4155" t="s">
        <v>11424</v>
      </c>
      <c r="P4155" t="s">
        <v>146</v>
      </c>
    </row>
    <row r="4156" spans="1:16" x14ac:dyDescent="0.25">
      <c r="A4156" t="s">
        <v>2</v>
      </c>
      <c r="B4156" t="s">
        <v>3484</v>
      </c>
      <c r="C4156" t="s">
        <v>121</v>
      </c>
      <c r="D4156" t="s">
        <v>4526</v>
      </c>
      <c r="E4156" t="s">
        <v>59</v>
      </c>
      <c r="F4156" t="b">
        <v>0</v>
      </c>
      <c r="G4156" t="s">
        <v>68</v>
      </c>
      <c r="H4156" s="1">
        <v>46073.83390046296</v>
      </c>
      <c r="I4156" t="b">
        <v>0</v>
      </c>
      <c r="J4156" t="b">
        <v>0</v>
      </c>
      <c r="K4156" t="s">
        <v>41</v>
      </c>
      <c r="L4156" t="s">
        <v>74</v>
      </c>
      <c r="M4156"/>
      <c r="N4156">
        <v>80</v>
      </c>
      <c r="O4156" t="s">
        <v>1164</v>
      </c>
      <c r="P4156" t="s">
        <v>11425</v>
      </c>
    </row>
    <row r="4157" spans="1:16" x14ac:dyDescent="0.25">
      <c r="A4157" t="s">
        <v>1</v>
      </c>
      <c r="B4157" t="s">
        <v>11426</v>
      </c>
      <c r="C4157" t="s">
        <v>1545</v>
      </c>
      <c r="D4157" t="s">
        <v>4526</v>
      </c>
      <c r="E4157" t="s">
        <v>59</v>
      </c>
      <c r="F4157" t="b">
        <v>0</v>
      </c>
      <c r="G4157" t="s">
        <v>73</v>
      </c>
      <c r="H4157" s="1">
        <v>46073.834305555552</v>
      </c>
      <c r="I4157" t="b">
        <v>1</v>
      </c>
      <c r="J4157" t="b">
        <v>0</v>
      </c>
      <c r="K4157" t="s">
        <v>41</v>
      </c>
      <c r="L4157" t="s">
        <v>60</v>
      </c>
      <c r="M4157">
        <v>140275</v>
      </c>
      <c r="N4157"/>
      <c r="O4157" t="s">
        <v>2673</v>
      </c>
      <c r="P4157" t="s">
        <v>11427</v>
      </c>
    </row>
    <row r="4158" spans="1:16" x14ac:dyDescent="0.25">
      <c r="A4158" t="s">
        <v>2</v>
      </c>
      <c r="B4158" t="s">
        <v>2</v>
      </c>
      <c r="C4158" t="s">
        <v>11428</v>
      </c>
      <c r="D4158" t="s">
        <v>4595</v>
      </c>
      <c r="E4158" t="s">
        <v>59</v>
      </c>
      <c r="F4158" t="b">
        <v>0</v>
      </c>
      <c r="G4158" t="s">
        <v>63</v>
      </c>
      <c r="H4158" s="1">
        <v>46073.836851851847</v>
      </c>
      <c r="I4158" t="b">
        <v>0</v>
      </c>
      <c r="J4158" t="b">
        <v>1</v>
      </c>
      <c r="K4158" t="s">
        <v>41</v>
      </c>
      <c r="L4158" t="s">
        <v>60</v>
      </c>
      <c r="M4158">
        <v>117500</v>
      </c>
      <c r="N4158"/>
      <c r="O4158" t="s">
        <v>11429</v>
      </c>
      <c r="P4158" t="s">
        <v>11430</v>
      </c>
    </row>
    <row r="4159" spans="1:16" x14ac:dyDescent="0.25">
      <c r="A4159" t="s">
        <v>2</v>
      </c>
      <c r="B4159" t="s">
        <v>191</v>
      </c>
      <c r="C4159" t="s">
        <v>3829</v>
      </c>
      <c r="D4159" t="s">
        <v>4595</v>
      </c>
      <c r="E4159" t="s">
        <v>59</v>
      </c>
      <c r="F4159" t="b">
        <v>0</v>
      </c>
      <c r="G4159" t="s">
        <v>77</v>
      </c>
      <c r="H4159" s="1">
        <v>46073.875486111108</v>
      </c>
      <c r="I4159" t="b">
        <v>0</v>
      </c>
      <c r="J4159" t="b">
        <v>0</v>
      </c>
      <c r="K4159" t="s">
        <v>41</v>
      </c>
      <c r="L4159" t="s">
        <v>60</v>
      </c>
      <c r="M4159">
        <v>225000</v>
      </c>
      <c r="N4159"/>
      <c r="O4159" t="s">
        <v>101</v>
      </c>
      <c r="P4159" t="s">
        <v>3293</v>
      </c>
    </row>
    <row r="4160" spans="1:16" x14ac:dyDescent="0.25">
      <c r="A4160" t="s">
        <v>0</v>
      </c>
      <c r="B4160" t="s">
        <v>3317</v>
      </c>
      <c r="C4160" t="s">
        <v>1599</v>
      </c>
      <c r="D4160" t="s">
        <v>2360</v>
      </c>
      <c r="E4160" t="s">
        <v>59</v>
      </c>
      <c r="F4160" t="b">
        <v>0</v>
      </c>
      <c r="G4160" t="s">
        <v>77</v>
      </c>
      <c r="H4160" s="1">
        <v>46073.916828703703</v>
      </c>
      <c r="I4160" t="b">
        <v>1</v>
      </c>
      <c r="J4160" t="b">
        <v>0</v>
      </c>
      <c r="K4160" t="s">
        <v>41</v>
      </c>
      <c r="L4160" t="s">
        <v>74</v>
      </c>
      <c r="M4160"/>
      <c r="N4160">
        <v>19</v>
      </c>
      <c r="O4160" t="s">
        <v>11431</v>
      </c>
    </row>
    <row r="4161" spans="1:16" x14ac:dyDescent="0.25">
      <c r="A4161" t="s">
        <v>2</v>
      </c>
      <c r="B4161" t="s">
        <v>213</v>
      </c>
      <c r="C4161" t="s">
        <v>11432</v>
      </c>
      <c r="D4161" t="s">
        <v>7670</v>
      </c>
      <c r="E4161" t="s">
        <v>59</v>
      </c>
      <c r="F4161" t="b">
        <v>0</v>
      </c>
      <c r="G4161" t="s">
        <v>40</v>
      </c>
      <c r="H4161" s="1">
        <v>46073.919328703712</v>
      </c>
      <c r="I4161" t="b">
        <v>0</v>
      </c>
      <c r="J4161" t="b">
        <v>0</v>
      </c>
      <c r="K4161" t="s">
        <v>40</v>
      </c>
      <c r="L4161" t="s">
        <v>60</v>
      </c>
      <c r="M4161">
        <v>115000</v>
      </c>
      <c r="N4161"/>
      <c r="O4161" t="s">
        <v>11433</v>
      </c>
    </row>
    <row r="4162" spans="1:16" x14ac:dyDescent="0.25">
      <c r="A4162" t="s">
        <v>7</v>
      </c>
      <c r="B4162" t="s">
        <v>11434</v>
      </c>
      <c r="C4162" t="s">
        <v>201</v>
      </c>
      <c r="D4162" t="s">
        <v>4526</v>
      </c>
      <c r="E4162" t="s">
        <v>59</v>
      </c>
      <c r="F4162" t="b">
        <v>0</v>
      </c>
      <c r="G4162" t="s">
        <v>77</v>
      </c>
      <c r="H4162" s="1">
        <v>46073.958495370367</v>
      </c>
      <c r="I4162" t="b">
        <v>0</v>
      </c>
      <c r="J4162" t="b">
        <v>1</v>
      </c>
      <c r="K4162" t="s">
        <v>41</v>
      </c>
      <c r="L4162" t="s">
        <v>60</v>
      </c>
      <c r="M4162">
        <v>103325</v>
      </c>
      <c r="N4162"/>
      <c r="O4162" t="s">
        <v>8281</v>
      </c>
      <c r="P4162" t="s">
        <v>11435</v>
      </c>
    </row>
    <row r="4163" spans="1:16" x14ac:dyDescent="0.25">
      <c r="A4163" t="s">
        <v>4</v>
      </c>
      <c r="B4163" t="s">
        <v>4147</v>
      </c>
      <c r="C4163" t="s">
        <v>11436</v>
      </c>
      <c r="D4163" t="s">
        <v>4637</v>
      </c>
      <c r="E4163" t="s">
        <v>59</v>
      </c>
      <c r="F4163" t="b">
        <v>0</v>
      </c>
      <c r="G4163" t="s">
        <v>13</v>
      </c>
      <c r="H4163" s="1">
        <v>46073.960162037038</v>
      </c>
      <c r="I4163" t="b">
        <v>1</v>
      </c>
      <c r="J4163" t="b">
        <v>0</v>
      </c>
      <c r="K4163" t="s">
        <v>13</v>
      </c>
      <c r="L4163" t="s">
        <v>60</v>
      </c>
      <c r="M4163">
        <v>100000</v>
      </c>
      <c r="N4163"/>
      <c r="O4163" t="s">
        <v>11437</v>
      </c>
      <c r="P4163" t="s">
        <v>11438</v>
      </c>
    </row>
    <row r="4164" spans="1:16" x14ac:dyDescent="0.25">
      <c r="A4164" t="s">
        <v>8</v>
      </c>
      <c r="B4164" t="s">
        <v>3982</v>
      </c>
      <c r="C4164" t="s">
        <v>112</v>
      </c>
      <c r="D4164" t="s">
        <v>4673</v>
      </c>
      <c r="E4164" t="s">
        <v>59</v>
      </c>
      <c r="F4164" t="b">
        <v>0</v>
      </c>
      <c r="G4164" t="s">
        <v>65</v>
      </c>
      <c r="H4164" s="1">
        <v>46074.000381944446</v>
      </c>
      <c r="I4164" t="b">
        <v>0</v>
      </c>
      <c r="J4164" t="b">
        <v>0</v>
      </c>
      <c r="K4164" t="s">
        <v>41</v>
      </c>
      <c r="L4164" t="s">
        <v>60</v>
      </c>
      <c r="M4164">
        <v>125000</v>
      </c>
      <c r="N4164"/>
      <c r="O4164" t="s">
        <v>3164</v>
      </c>
      <c r="P4164" t="s">
        <v>11439</v>
      </c>
    </row>
    <row r="4165" spans="1:16" x14ac:dyDescent="0.25">
      <c r="A4165" t="s">
        <v>4</v>
      </c>
      <c r="B4165" t="s">
        <v>11440</v>
      </c>
      <c r="C4165" t="s">
        <v>9681</v>
      </c>
      <c r="D4165" t="s">
        <v>3761</v>
      </c>
      <c r="E4165" t="s">
        <v>59</v>
      </c>
      <c r="F4165" t="b">
        <v>0</v>
      </c>
      <c r="G4165" t="s">
        <v>77</v>
      </c>
      <c r="H4165" s="1">
        <v>46074.000439814823</v>
      </c>
      <c r="I4165" t="b">
        <v>0</v>
      </c>
      <c r="J4165" t="b">
        <v>0</v>
      </c>
      <c r="K4165" t="s">
        <v>41</v>
      </c>
      <c r="L4165" t="s">
        <v>74</v>
      </c>
      <c r="M4165"/>
      <c r="N4165">
        <v>45</v>
      </c>
      <c r="O4165" t="s">
        <v>11441</v>
      </c>
      <c r="P4165" t="s">
        <v>11442</v>
      </c>
    </row>
    <row r="4166" spans="1:16" x14ac:dyDescent="0.25">
      <c r="A4166" t="s">
        <v>1</v>
      </c>
      <c r="B4166" t="s">
        <v>1858</v>
      </c>
      <c r="C4166" t="s">
        <v>112</v>
      </c>
      <c r="D4166" t="s">
        <v>4673</v>
      </c>
      <c r="E4166" t="s">
        <v>59</v>
      </c>
      <c r="F4166" t="b">
        <v>0</v>
      </c>
      <c r="G4166" t="s">
        <v>65</v>
      </c>
      <c r="H4166" s="1">
        <v>46074.000659722216</v>
      </c>
      <c r="I4166" t="b">
        <v>0</v>
      </c>
      <c r="J4166" t="b">
        <v>1</v>
      </c>
      <c r="K4166" t="s">
        <v>41</v>
      </c>
      <c r="L4166" t="s">
        <v>60</v>
      </c>
      <c r="M4166">
        <v>225000</v>
      </c>
      <c r="N4166"/>
      <c r="O4166" t="s">
        <v>1208</v>
      </c>
      <c r="P4166" t="s">
        <v>11443</v>
      </c>
    </row>
    <row r="4167" spans="1:16" x14ac:dyDescent="0.25">
      <c r="A4167" t="s">
        <v>2</v>
      </c>
      <c r="B4167" t="s">
        <v>4657</v>
      </c>
      <c r="C4167" t="s">
        <v>76</v>
      </c>
      <c r="D4167" t="s">
        <v>584</v>
      </c>
      <c r="E4167" t="s">
        <v>72</v>
      </c>
      <c r="F4167" t="b">
        <v>1</v>
      </c>
      <c r="G4167" t="s">
        <v>13</v>
      </c>
      <c r="H4167" s="1">
        <v>46074.001712962963</v>
      </c>
      <c r="I4167" t="b">
        <v>0</v>
      </c>
      <c r="J4167" t="b">
        <v>0</v>
      </c>
      <c r="K4167" t="s">
        <v>13</v>
      </c>
      <c r="L4167" t="s">
        <v>74</v>
      </c>
      <c r="M4167"/>
      <c r="N4167">
        <v>25</v>
      </c>
      <c r="O4167" t="s">
        <v>584</v>
      </c>
      <c r="P4167" t="s">
        <v>842</v>
      </c>
    </row>
    <row r="4168" spans="1:16" x14ac:dyDescent="0.25">
      <c r="A4168" t="s">
        <v>4</v>
      </c>
      <c r="B4168" t="s">
        <v>11444</v>
      </c>
      <c r="C4168" t="s">
        <v>500</v>
      </c>
      <c r="D4168" t="s">
        <v>3761</v>
      </c>
      <c r="E4168" t="s">
        <v>59</v>
      </c>
      <c r="F4168" t="b">
        <v>0</v>
      </c>
      <c r="G4168" t="s">
        <v>13</v>
      </c>
      <c r="H4168" s="1">
        <v>46074.001828703702</v>
      </c>
      <c r="I4168" t="b">
        <v>1</v>
      </c>
      <c r="J4168" t="b">
        <v>0</v>
      </c>
      <c r="K4168" t="s">
        <v>13</v>
      </c>
      <c r="L4168" t="s">
        <v>60</v>
      </c>
      <c r="M4168">
        <v>217500</v>
      </c>
      <c r="N4168"/>
      <c r="O4168" t="s">
        <v>354</v>
      </c>
      <c r="P4168" t="s">
        <v>3281</v>
      </c>
    </row>
    <row r="4169" spans="1:16" x14ac:dyDescent="0.25">
      <c r="A4169" t="s">
        <v>0</v>
      </c>
      <c r="B4169" t="s">
        <v>0</v>
      </c>
      <c r="C4169" t="s">
        <v>2217</v>
      </c>
      <c r="D4169" t="s">
        <v>4346</v>
      </c>
      <c r="E4169" t="s">
        <v>59</v>
      </c>
      <c r="F4169" t="b">
        <v>0</v>
      </c>
      <c r="G4169" t="s">
        <v>68</v>
      </c>
      <c r="H4169" s="1">
        <v>46074.041979166657</v>
      </c>
      <c r="I4169" t="b">
        <v>0</v>
      </c>
      <c r="J4169" t="b">
        <v>0</v>
      </c>
      <c r="K4169" t="s">
        <v>41</v>
      </c>
      <c r="L4169" t="s">
        <v>60</v>
      </c>
      <c r="M4169">
        <v>65000</v>
      </c>
      <c r="N4169"/>
      <c r="O4169" t="s">
        <v>11445</v>
      </c>
      <c r="P4169" t="s">
        <v>219</v>
      </c>
    </row>
    <row r="4170" spans="1:16" x14ac:dyDescent="0.25">
      <c r="A4170" t="s">
        <v>4</v>
      </c>
      <c r="B4170" t="s">
        <v>2973</v>
      </c>
      <c r="C4170" t="s">
        <v>11446</v>
      </c>
      <c r="D4170" t="s">
        <v>4595</v>
      </c>
      <c r="E4170" t="s">
        <v>59</v>
      </c>
      <c r="F4170" t="b">
        <v>0</v>
      </c>
      <c r="G4170" t="s">
        <v>19</v>
      </c>
      <c r="H4170" s="1">
        <v>46074.044039351851</v>
      </c>
      <c r="I4170" t="b">
        <v>1</v>
      </c>
      <c r="J4170" t="b">
        <v>0</v>
      </c>
      <c r="K4170" t="s">
        <v>19</v>
      </c>
      <c r="L4170" t="s">
        <v>60</v>
      </c>
      <c r="M4170">
        <v>1550000</v>
      </c>
      <c r="N4170"/>
      <c r="O4170" t="s">
        <v>11447</v>
      </c>
    </row>
    <row r="4171" spans="1:16" x14ac:dyDescent="0.25">
      <c r="A4171" t="s">
        <v>1</v>
      </c>
      <c r="B4171" t="s">
        <v>11448</v>
      </c>
      <c r="C4171" t="s">
        <v>201</v>
      </c>
      <c r="D4171" t="s">
        <v>4595</v>
      </c>
      <c r="E4171" t="s">
        <v>59</v>
      </c>
      <c r="F4171" t="b">
        <v>0</v>
      </c>
      <c r="G4171" t="s">
        <v>77</v>
      </c>
      <c r="H4171" s="1">
        <v>46074.083819444437</v>
      </c>
      <c r="I4171" t="b">
        <v>0</v>
      </c>
      <c r="J4171" t="b">
        <v>0</v>
      </c>
      <c r="K4171" t="s">
        <v>41</v>
      </c>
      <c r="L4171" t="s">
        <v>60</v>
      </c>
      <c r="M4171">
        <v>172500</v>
      </c>
      <c r="N4171"/>
      <c r="O4171" t="s">
        <v>521</v>
      </c>
      <c r="P4171" t="s">
        <v>11449</v>
      </c>
    </row>
    <row r="4172" spans="1:16" x14ac:dyDescent="0.25">
      <c r="A4172" t="s">
        <v>1</v>
      </c>
      <c r="B4172" t="s">
        <v>11448</v>
      </c>
      <c r="C4172" t="s">
        <v>201</v>
      </c>
      <c r="D4172" t="s">
        <v>4595</v>
      </c>
      <c r="E4172" t="s">
        <v>59</v>
      </c>
      <c r="F4172" t="b">
        <v>0</v>
      </c>
      <c r="G4172" t="s">
        <v>77</v>
      </c>
      <c r="H4172" s="1">
        <v>46074.084016203713</v>
      </c>
      <c r="I4172" t="b">
        <v>0</v>
      </c>
      <c r="J4172" t="b">
        <v>0</v>
      </c>
      <c r="K4172" t="s">
        <v>41</v>
      </c>
      <c r="L4172" t="s">
        <v>60</v>
      </c>
      <c r="M4172">
        <v>172500</v>
      </c>
      <c r="N4172"/>
      <c r="O4172" t="s">
        <v>521</v>
      </c>
      <c r="P4172" t="s">
        <v>11449</v>
      </c>
    </row>
    <row r="4173" spans="1:16" x14ac:dyDescent="0.25">
      <c r="A4173" t="s">
        <v>1</v>
      </c>
      <c r="B4173" t="s">
        <v>390</v>
      </c>
      <c r="C4173" t="s">
        <v>373</v>
      </c>
      <c r="D4173" t="s">
        <v>4595</v>
      </c>
      <c r="E4173" t="s">
        <v>59</v>
      </c>
      <c r="F4173" t="b">
        <v>0</v>
      </c>
      <c r="G4173" t="s">
        <v>63</v>
      </c>
      <c r="H4173" s="1">
        <v>46074.086956018517</v>
      </c>
      <c r="I4173" t="b">
        <v>1</v>
      </c>
      <c r="J4173" t="b">
        <v>0</v>
      </c>
      <c r="K4173" t="s">
        <v>41</v>
      </c>
      <c r="L4173" t="s">
        <v>60</v>
      </c>
      <c r="M4173">
        <v>147500</v>
      </c>
      <c r="N4173"/>
      <c r="O4173" t="s">
        <v>2067</v>
      </c>
    </row>
    <row r="4174" spans="1:16" x14ac:dyDescent="0.25">
      <c r="A4174" t="s">
        <v>7</v>
      </c>
      <c r="B4174" t="s">
        <v>11450</v>
      </c>
      <c r="C4174" t="s">
        <v>290</v>
      </c>
      <c r="D4174" t="s">
        <v>4526</v>
      </c>
      <c r="E4174" t="s">
        <v>59</v>
      </c>
      <c r="F4174" t="b">
        <v>0</v>
      </c>
      <c r="G4174" t="s">
        <v>77</v>
      </c>
      <c r="H4174" s="1">
        <v>46074.125162037039</v>
      </c>
      <c r="I4174" t="b">
        <v>0</v>
      </c>
      <c r="J4174" t="b">
        <v>1</v>
      </c>
      <c r="K4174" t="s">
        <v>41</v>
      </c>
      <c r="L4174" t="s">
        <v>60</v>
      </c>
      <c r="M4174">
        <v>213375</v>
      </c>
      <c r="N4174"/>
      <c r="O4174" t="s">
        <v>3024</v>
      </c>
      <c r="P4174" t="s">
        <v>11451</v>
      </c>
    </row>
    <row r="4175" spans="1:16" x14ac:dyDescent="0.25">
      <c r="A4175" t="s">
        <v>2</v>
      </c>
      <c r="B4175" t="s">
        <v>3604</v>
      </c>
      <c r="C4175" t="s">
        <v>11446</v>
      </c>
      <c r="D4175" t="s">
        <v>4595</v>
      </c>
      <c r="E4175" t="s">
        <v>59</v>
      </c>
      <c r="F4175" t="b">
        <v>0</v>
      </c>
      <c r="G4175" t="s">
        <v>19</v>
      </c>
      <c r="H4175" s="1">
        <v>46074.214918981481</v>
      </c>
      <c r="I4175" t="b">
        <v>0</v>
      </c>
      <c r="J4175" t="b">
        <v>0</v>
      </c>
      <c r="K4175" t="s">
        <v>19</v>
      </c>
      <c r="L4175" t="s">
        <v>60</v>
      </c>
      <c r="M4175">
        <v>1550000</v>
      </c>
      <c r="N4175"/>
      <c r="O4175" t="s">
        <v>11452</v>
      </c>
    </row>
    <row r="4176" spans="1:16" x14ac:dyDescent="0.25">
      <c r="A4176" t="s">
        <v>0</v>
      </c>
      <c r="B4176" t="s">
        <v>11453</v>
      </c>
      <c r="C4176" t="s">
        <v>5058</v>
      </c>
      <c r="D4176" t="s">
        <v>5798</v>
      </c>
      <c r="E4176" t="s">
        <v>59</v>
      </c>
      <c r="F4176" t="b">
        <v>0</v>
      </c>
      <c r="G4176" t="s">
        <v>40</v>
      </c>
      <c r="H4176" s="1">
        <v>46074.25240740741</v>
      </c>
      <c r="I4176" t="b">
        <v>1</v>
      </c>
      <c r="J4176" t="b">
        <v>0</v>
      </c>
      <c r="K4176" t="s">
        <v>40</v>
      </c>
      <c r="L4176" t="s">
        <v>60</v>
      </c>
      <c r="M4176">
        <v>22500</v>
      </c>
      <c r="N4176"/>
      <c r="O4176" t="s">
        <v>11454</v>
      </c>
    </row>
    <row r="4177" spans="1:16" x14ac:dyDescent="0.25">
      <c r="A4177" t="s">
        <v>2</v>
      </c>
      <c r="B4177" t="s">
        <v>11455</v>
      </c>
      <c r="C4177" t="s">
        <v>76</v>
      </c>
      <c r="D4177" t="s">
        <v>5251</v>
      </c>
      <c r="E4177" t="s">
        <v>59</v>
      </c>
      <c r="F4177" t="b">
        <v>1</v>
      </c>
      <c r="G4177" t="s">
        <v>33</v>
      </c>
      <c r="H4177" s="1">
        <v>46074.254062499997</v>
      </c>
      <c r="I4177" t="b">
        <v>0</v>
      </c>
      <c r="J4177" t="b">
        <v>0</v>
      </c>
      <c r="K4177" t="s">
        <v>33</v>
      </c>
      <c r="L4177" t="s">
        <v>60</v>
      </c>
      <c r="M4177">
        <v>162619</v>
      </c>
      <c r="N4177"/>
      <c r="O4177" t="s">
        <v>11456</v>
      </c>
      <c r="P4177" t="s">
        <v>11457</v>
      </c>
    </row>
    <row r="4178" spans="1:16" x14ac:dyDescent="0.25">
      <c r="A4178" t="s">
        <v>1</v>
      </c>
      <c r="B4178" t="s">
        <v>1320</v>
      </c>
      <c r="C4178" t="s">
        <v>11458</v>
      </c>
      <c r="D4178" t="s">
        <v>11319</v>
      </c>
      <c r="E4178" t="s">
        <v>59</v>
      </c>
      <c r="F4178" t="b">
        <v>0</v>
      </c>
      <c r="G4178" t="s">
        <v>39</v>
      </c>
      <c r="H4178" s="1">
        <v>46074.255046296297</v>
      </c>
      <c r="I4178" t="b">
        <v>0</v>
      </c>
      <c r="J4178" t="b">
        <v>0</v>
      </c>
      <c r="K4178" t="s">
        <v>39</v>
      </c>
      <c r="L4178" t="s">
        <v>60</v>
      </c>
      <c r="M4178">
        <v>225000</v>
      </c>
      <c r="N4178"/>
      <c r="O4178" t="s">
        <v>11459</v>
      </c>
      <c r="P4178" t="s">
        <v>11460</v>
      </c>
    </row>
    <row r="4179" spans="1:16" x14ac:dyDescent="0.25">
      <c r="A4179" t="s">
        <v>5</v>
      </c>
      <c r="B4179" t="s">
        <v>11461</v>
      </c>
      <c r="C4179" t="s">
        <v>11458</v>
      </c>
      <c r="D4179" t="s">
        <v>11319</v>
      </c>
      <c r="E4179" t="s">
        <v>59</v>
      </c>
      <c r="F4179" t="b">
        <v>0</v>
      </c>
      <c r="G4179" t="s">
        <v>39</v>
      </c>
      <c r="H4179" s="1">
        <v>46074.255057870367</v>
      </c>
      <c r="I4179" t="b">
        <v>1</v>
      </c>
      <c r="J4179" t="b">
        <v>0</v>
      </c>
      <c r="K4179" t="s">
        <v>39</v>
      </c>
      <c r="L4179" t="s">
        <v>60</v>
      </c>
      <c r="M4179">
        <v>110000</v>
      </c>
      <c r="N4179"/>
      <c r="O4179" t="s">
        <v>11462</v>
      </c>
      <c r="P4179" t="s">
        <v>1476</v>
      </c>
    </row>
    <row r="4180" spans="1:16" x14ac:dyDescent="0.25">
      <c r="A4180" t="s">
        <v>3</v>
      </c>
      <c r="B4180" t="s">
        <v>11463</v>
      </c>
      <c r="C4180" t="s">
        <v>246</v>
      </c>
      <c r="D4180" t="s">
        <v>4526</v>
      </c>
      <c r="E4180" t="s">
        <v>132</v>
      </c>
      <c r="F4180" t="b">
        <v>0</v>
      </c>
      <c r="G4180" t="s">
        <v>65</v>
      </c>
      <c r="H4180" s="1">
        <v>46074.29179398148</v>
      </c>
      <c r="I4180" t="b">
        <v>0</v>
      </c>
      <c r="J4180" t="b">
        <v>1</v>
      </c>
      <c r="K4180" t="s">
        <v>41</v>
      </c>
      <c r="L4180" t="s">
        <v>74</v>
      </c>
      <c r="M4180"/>
      <c r="N4180">
        <v>64</v>
      </c>
      <c r="O4180" t="s">
        <v>4743</v>
      </c>
      <c r="P4180" t="s">
        <v>624</v>
      </c>
    </row>
    <row r="4181" spans="1:16" x14ac:dyDescent="0.25">
      <c r="A4181" t="s">
        <v>0</v>
      </c>
      <c r="B4181" t="s">
        <v>5628</v>
      </c>
      <c r="C4181" t="s">
        <v>162</v>
      </c>
      <c r="D4181" t="s">
        <v>2360</v>
      </c>
      <c r="E4181" t="s">
        <v>59</v>
      </c>
      <c r="F4181" t="b">
        <v>0</v>
      </c>
      <c r="G4181" t="s">
        <v>73</v>
      </c>
      <c r="H4181" s="1">
        <v>46074.291898148149</v>
      </c>
      <c r="I4181" t="b">
        <v>0</v>
      </c>
      <c r="J4181" t="b">
        <v>1</v>
      </c>
      <c r="K4181" t="s">
        <v>41</v>
      </c>
      <c r="L4181" t="s">
        <v>60</v>
      </c>
      <c r="M4181">
        <v>48000</v>
      </c>
      <c r="N4181"/>
      <c r="O4181" t="s">
        <v>11464</v>
      </c>
    </row>
    <row r="4182" spans="1:16" x14ac:dyDescent="0.25">
      <c r="A4182" t="s">
        <v>2</v>
      </c>
      <c r="B4182" t="s">
        <v>11465</v>
      </c>
      <c r="C4182" t="s">
        <v>1468</v>
      </c>
      <c r="D4182" t="s">
        <v>4526</v>
      </c>
      <c r="E4182" t="s">
        <v>59</v>
      </c>
      <c r="F4182" t="b">
        <v>0</v>
      </c>
      <c r="G4182" t="s">
        <v>89</v>
      </c>
      <c r="H4182" s="1">
        <v>46074.292442129627</v>
      </c>
      <c r="I4182" t="b">
        <v>0</v>
      </c>
      <c r="J4182" t="b">
        <v>1</v>
      </c>
      <c r="K4182" t="s">
        <v>41</v>
      </c>
      <c r="L4182" t="s">
        <v>60</v>
      </c>
      <c r="M4182">
        <v>187500</v>
      </c>
      <c r="N4182"/>
      <c r="O4182" t="s">
        <v>4743</v>
      </c>
      <c r="P4182" t="s">
        <v>11466</v>
      </c>
    </row>
    <row r="4183" spans="1:16" x14ac:dyDescent="0.25">
      <c r="A4183" t="s">
        <v>1</v>
      </c>
      <c r="B4183" t="s">
        <v>11467</v>
      </c>
      <c r="C4183" t="s">
        <v>1286</v>
      </c>
      <c r="D4183" t="s">
        <v>4595</v>
      </c>
      <c r="E4183" t="s">
        <v>59</v>
      </c>
      <c r="F4183" t="b">
        <v>0</v>
      </c>
      <c r="G4183" t="s">
        <v>68</v>
      </c>
      <c r="H4183" s="1">
        <v>46074.292824074073</v>
      </c>
      <c r="I4183" t="b">
        <v>1</v>
      </c>
      <c r="J4183" t="b">
        <v>0</v>
      </c>
      <c r="K4183" t="s">
        <v>41</v>
      </c>
      <c r="L4183" t="s">
        <v>60</v>
      </c>
      <c r="M4183">
        <v>110000</v>
      </c>
      <c r="N4183"/>
      <c r="O4183" t="s">
        <v>11468</v>
      </c>
    </row>
    <row r="4184" spans="1:16" x14ac:dyDescent="0.25">
      <c r="A4184" t="s">
        <v>2</v>
      </c>
      <c r="B4184" t="s">
        <v>11455</v>
      </c>
      <c r="C4184" t="s">
        <v>76</v>
      </c>
      <c r="D4184" t="s">
        <v>5251</v>
      </c>
      <c r="E4184" t="s">
        <v>59</v>
      </c>
      <c r="F4184" t="b">
        <v>1</v>
      </c>
      <c r="G4184" t="s">
        <v>14</v>
      </c>
      <c r="H4184" s="1">
        <v>46074.294317129628</v>
      </c>
      <c r="I4184" t="b">
        <v>0</v>
      </c>
      <c r="J4184" t="b">
        <v>0</v>
      </c>
      <c r="K4184" t="s">
        <v>14</v>
      </c>
      <c r="L4184" t="s">
        <v>60</v>
      </c>
      <c r="M4184">
        <v>162619</v>
      </c>
      <c r="N4184"/>
      <c r="O4184" t="s">
        <v>11456</v>
      </c>
      <c r="P4184" t="s">
        <v>11457</v>
      </c>
    </row>
    <row r="4185" spans="1:16" x14ac:dyDescent="0.25">
      <c r="A4185" t="s">
        <v>0</v>
      </c>
      <c r="B4185" t="s">
        <v>11469</v>
      </c>
      <c r="C4185" t="s">
        <v>1333</v>
      </c>
      <c r="D4185" t="s">
        <v>4526</v>
      </c>
      <c r="E4185" t="s">
        <v>59</v>
      </c>
      <c r="F4185" t="b">
        <v>0</v>
      </c>
      <c r="G4185" t="s">
        <v>65</v>
      </c>
      <c r="H4185" s="1">
        <v>46074.333460648151</v>
      </c>
      <c r="I4185" t="b">
        <v>0</v>
      </c>
      <c r="J4185" t="b">
        <v>1</v>
      </c>
      <c r="K4185" t="s">
        <v>41</v>
      </c>
      <c r="L4185" t="s">
        <v>60</v>
      </c>
      <c r="M4185">
        <v>92950</v>
      </c>
      <c r="N4185"/>
      <c r="O4185" t="s">
        <v>9158</v>
      </c>
      <c r="P4185" t="s">
        <v>11470</v>
      </c>
    </row>
    <row r="4186" spans="1:16" x14ac:dyDescent="0.25">
      <c r="A4186" t="s">
        <v>1</v>
      </c>
      <c r="B4186" t="s">
        <v>11471</v>
      </c>
      <c r="C4186" t="s">
        <v>84</v>
      </c>
      <c r="D4186" t="s">
        <v>4346</v>
      </c>
      <c r="E4186" t="s">
        <v>59</v>
      </c>
      <c r="F4186" t="b">
        <v>0</v>
      </c>
      <c r="G4186" t="s">
        <v>65</v>
      </c>
      <c r="H4186" s="1">
        <v>46074.334189814806</v>
      </c>
      <c r="I4186" t="b">
        <v>0</v>
      </c>
      <c r="J4186" t="b">
        <v>1</v>
      </c>
      <c r="K4186" t="s">
        <v>41</v>
      </c>
      <c r="L4186" t="s">
        <v>60</v>
      </c>
      <c r="M4186">
        <v>152500</v>
      </c>
      <c r="N4186"/>
      <c r="O4186" t="s">
        <v>11472</v>
      </c>
      <c r="P4186" t="s">
        <v>11473</v>
      </c>
    </row>
    <row r="4187" spans="1:16" x14ac:dyDescent="0.25">
      <c r="A4187" t="s">
        <v>1</v>
      </c>
      <c r="B4187" t="s">
        <v>11474</v>
      </c>
      <c r="C4187" t="s">
        <v>162</v>
      </c>
      <c r="D4187" t="s">
        <v>4346</v>
      </c>
      <c r="E4187" t="s">
        <v>59</v>
      </c>
      <c r="F4187" t="b">
        <v>0</v>
      </c>
      <c r="G4187" t="s">
        <v>65</v>
      </c>
      <c r="H4187" s="1">
        <v>46074.334189814806</v>
      </c>
      <c r="I4187" t="b">
        <v>1</v>
      </c>
      <c r="J4187" t="b">
        <v>1</v>
      </c>
      <c r="K4187" t="s">
        <v>41</v>
      </c>
      <c r="L4187" t="s">
        <v>60</v>
      </c>
      <c r="M4187">
        <v>128100</v>
      </c>
      <c r="N4187"/>
      <c r="O4187" t="s">
        <v>1183</v>
      </c>
      <c r="P4187" t="s">
        <v>11475</v>
      </c>
    </row>
    <row r="4188" spans="1:16" x14ac:dyDescent="0.25">
      <c r="A4188" t="s">
        <v>1</v>
      </c>
      <c r="B4188" t="s">
        <v>11471</v>
      </c>
      <c r="C4188" t="s">
        <v>84</v>
      </c>
      <c r="D4188" t="s">
        <v>4346</v>
      </c>
      <c r="E4188" t="s">
        <v>59</v>
      </c>
      <c r="F4188" t="b">
        <v>0</v>
      </c>
      <c r="G4188" t="s">
        <v>77</v>
      </c>
      <c r="H4188" s="1">
        <v>46074.334236111114</v>
      </c>
      <c r="I4188" t="b">
        <v>0</v>
      </c>
      <c r="J4188" t="b">
        <v>1</v>
      </c>
      <c r="K4188" t="s">
        <v>41</v>
      </c>
      <c r="L4188" t="s">
        <v>60</v>
      </c>
      <c r="M4188">
        <v>152500</v>
      </c>
      <c r="N4188"/>
      <c r="O4188" t="s">
        <v>11472</v>
      </c>
      <c r="P4188" t="s">
        <v>11473</v>
      </c>
    </row>
    <row r="4189" spans="1:16" x14ac:dyDescent="0.25">
      <c r="A4189" t="s">
        <v>1</v>
      </c>
      <c r="B4189" t="s">
        <v>11474</v>
      </c>
      <c r="C4189" t="s">
        <v>162</v>
      </c>
      <c r="D4189" t="s">
        <v>4346</v>
      </c>
      <c r="E4189" t="s">
        <v>59</v>
      </c>
      <c r="F4189" t="b">
        <v>0</v>
      </c>
      <c r="G4189" t="s">
        <v>73</v>
      </c>
      <c r="H4189" s="1">
        <v>46074.334305555552</v>
      </c>
      <c r="I4189" t="b">
        <v>1</v>
      </c>
      <c r="J4189" t="b">
        <v>1</v>
      </c>
      <c r="K4189" t="s">
        <v>41</v>
      </c>
      <c r="L4189" t="s">
        <v>60</v>
      </c>
      <c r="M4189">
        <v>128100</v>
      </c>
      <c r="N4189"/>
      <c r="O4189" t="s">
        <v>1183</v>
      </c>
      <c r="P4189" t="s">
        <v>11475</v>
      </c>
    </row>
    <row r="4190" spans="1:16" x14ac:dyDescent="0.25">
      <c r="A4190" t="s">
        <v>1</v>
      </c>
      <c r="B4190" t="s">
        <v>385</v>
      </c>
      <c r="C4190" t="s">
        <v>3216</v>
      </c>
      <c r="D4190" t="s">
        <v>4346</v>
      </c>
      <c r="E4190" t="s">
        <v>59</v>
      </c>
      <c r="F4190" t="b">
        <v>0</v>
      </c>
      <c r="G4190" t="s">
        <v>13</v>
      </c>
      <c r="H4190" s="1">
        <v>46074.335046296299</v>
      </c>
      <c r="I4190" t="b">
        <v>0</v>
      </c>
      <c r="J4190" t="b">
        <v>0</v>
      </c>
      <c r="K4190" t="s">
        <v>13</v>
      </c>
      <c r="L4190" t="s">
        <v>60</v>
      </c>
      <c r="M4190">
        <v>115000</v>
      </c>
      <c r="N4190"/>
      <c r="O4190" t="s">
        <v>11476</v>
      </c>
      <c r="P4190" t="s">
        <v>11477</v>
      </c>
    </row>
    <row r="4191" spans="1:16" x14ac:dyDescent="0.25">
      <c r="A4191" t="s">
        <v>1</v>
      </c>
      <c r="B4191" t="s">
        <v>1</v>
      </c>
      <c r="C4191" t="s">
        <v>11478</v>
      </c>
      <c r="D4191" t="s">
        <v>11278</v>
      </c>
      <c r="E4191" t="s">
        <v>59</v>
      </c>
      <c r="F4191" t="b">
        <v>0</v>
      </c>
      <c r="G4191" t="s">
        <v>34</v>
      </c>
      <c r="H4191" s="1">
        <v>46074.337037037039</v>
      </c>
      <c r="I4191" t="b">
        <v>0</v>
      </c>
      <c r="J4191" t="b">
        <v>0</v>
      </c>
      <c r="K4191" t="s">
        <v>34</v>
      </c>
      <c r="L4191" t="s">
        <v>60</v>
      </c>
      <c r="M4191">
        <v>540000</v>
      </c>
      <c r="N4191"/>
      <c r="O4191" t="s">
        <v>11479</v>
      </c>
    </row>
    <row r="4192" spans="1:16" x14ac:dyDescent="0.25">
      <c r="A4192" t="s">
        <v>3</v>
      </c>
      <c r="B4192" t="s">
        <v>3400</v>
      </c>
      <c r="C4192" t="s">
        <v>25</v>
      </c>
      <c r="D4192" t="s">
        <v>4595</v>
      </c>
      <c r="E4192" t="s">
        <v>59</v>
      </c>
      <c r="F4192" t="b">
        <v>0</v>
      </c>
      <c r="G4192" t="s">
        <v>25</v>
      </c>
      <c r="H4192" s="1">
        <v>46074.337418981479</v>
      </c>
      <c r="I4192" t="b">
        <v>0</v>
      </c>
      <c r="J4192" t="b">
        <v>0</v>
      </c>
      <c r="K4192" t="s">
        <v>25</v>
      </c>
      <c r="L4192" t="s">
        <v>60</v>
      </c>
      <c r="M4192">
        <v>72000</v>
      </c>
      <c r="N4192"/>
      <c r="O4192" t="s">
        <v>11480</v>
      </c>
      <c r="P4192" t="s">
        <v>146</v>
      </c>
    </row>
    <row r="4193" spans="1:16" x14ac:dyDescent="0.25">
      <c r="A4193" t="s">
        <v>4</v>
      </c>
      <c r="B4193" t="s">
        <v>2973</v>
      </c>
      <c r="C4193" t="s">
        <v>1141</v>
      </c>
      <c r="D4193" t="s">
        <v>4595</v>
      </c>
      <c r="E4193" t="s">
        <v>59</v>
      </c>
      <c r="F4193" t="b">
        <v>0</v>
      </c>
      <c r="G4193" t="s">
        <v>68</v>
      </c>
      <c r="H4193" s="1">
        <v>46074.375416666669</v>
      </c>
      <c r="I4193" t="b">
        <v>1</v>
      </c>
      <c r="J4193" t="b">
        <v>0</v>
      </c>
      <c r="K4193" t="s">
        <v>41</v>
      </c>
      <c r="L4193" t="s">
        <v>60</v>
      </c>
      <c r="M4193">
        <v>135382.5</v>
      </c>
      <c r="N4193"/>
      <c r="O4193" t="s">
        <v>2572</v>
      </c>
    </row>
    <row r="4194" spans="1:16" x14ac:dyDescent="0.25">
      <c r="A4194" t="s">
        <v>1</v>
      </c>
      <c r="B4194" t="s">
        <v>470</v>
      </c>
      <c r="C4194" t="s">
        <v>877</v>
      </c>
      <c r="D4194" t="s">
        <v>4595</v>
      </c>
      <c r="E4194" t="s">
        <v>59</v>
      </c>
      <c r="F4194" t="b">
        <v>0</v>
      </c>
      <c r="G4194" t="s">
        <v>73</v>
      </c>
      <c r="H4194" s="1">
        <v>46074.37605324074</v>
      </c>
      <c r="I4194" t="b">
        <v>1</v>
      </c>
      <c r="J4194" t="b">
        <v>0</v>
      </c>
      <c r="K4194" t="s">
        <v>41</v>
      </c>
      <c r="L4194" t="s">
        <v>60</v>
      </c>
      <c r="M4194">
        <v>163500</v>
      </c>
      <c r="N4194"/>
      <c r="O4194" t="s">
        <v>3028</v>
      </c>
    </row>
    <row r="4195" spans="1:16" x14ac:dyDescent="0.25">
      <c r="A4195" t="s">
        <v>6</v>
      </c>
      <c r="B4195" t="s">
        <v>11481</v>
      </c>
      <c r="C4195" t="s">
        <v>207</v>
      </c>
      <c r="D4195" t="s">
        <v>4526</v>
      </c>
      <c r="E4195" t="s">
        <v>59</v>
      </c>
      <c r="F4195" t="b">
        <v>0</v>
      </c>
      <c r="G4195" t="s">
        <v>63</v>
      </c>
      <c r="H4195" s="1">
        <v>46074.37809027778</v>
      </c>
      <c r="I4195" t="b">
        <v>0</v>
      </c>
      <c r="J4195" t="b">
        <v>1</v>
      </c>
      <c r="K4195" t="s">
        <v>41</v>
      </c>
      <c r="L4195" t="s">
        <v>60</v>
      </c>
      <c r="M4195">
        <v>129050</v>
      </c>
      <c r="N4195"/>
      <c r="O4195" t="s">
        <v>1594</v>
      </c>
      <c r="P4195" t="s">
        <v>1511</v>
      </c>
    </row>
    <row r="4196" spans="1:16" x14ac:dyDescent="0.25">
      <c r="A4196" t="s">
        <v>7</v>
      </c>
      <c r="B4196" t="s">
        <v>11482</v>
      </c>
      <c r="C4196" t="s">
        <v>304</v>
      </c>
      <c r="D4196" t="s">
        <v>2360</v>
      </c>
      <c r="E4196" t="s">
        <v>59</v>
      </c>
      <c r="F4196" t="b">
        <v>0</v>
      </c>
      <c r="G4196" t="s">
        <v>77</v>
      </c>
      <c r="H4196" s="1">
        <v>46074.417326388888</v>
      </c>
      <c r="I4196" t="b">
        <v>0</v>
      </c>
      <c r="J4196" t="b">
        <v>1</v>
      </c>
      <c r="K4196" t="s">
        <v>41</v>
      </c>
      <c r="L4196" t="s">
        <v>60</v>
      </c>
      <c r="M4196">
        <v>214500</v>
      </c>
      <c r="N4196"/>
      <c r="O4196" t="s">
        <v>424</v>
      </c>
    </row>
    <row r="4197" spans="1:16" x14ac:dyDescent="0.25">
      <c r="A4197" t="s">
        <v>8</v>
      </c>
      <c r="B4197" t="s">
        <v>11483</v>
      </c>
      <c r="C4197" t="s">
        <v>382</v>
      </c>
      <c r="D4197" t="s">
        <v>4526</v>
      </c>
      <c r="E4197" t="s">
        <v>59</v>
      </c>
      <c r="F4197" t="b">
        <v>0</v>
      </c>
      <c r="G4197" t="s">
        <v>77</v>
      </c>
      <c r="H4197" s="1">
        <v>46074.417592592603</v>
      </c>
      <c r="I4197" t="b">
        <v>0</v>
      </c>
      <c r="J4197" t="b">
        <v>1</v>
      </c>
      <c r="K4197" t="s">
        <v>41</v>
      </c>
      <c r="L4197" t="s">
        <v>60</v>
      </c>
      <c r="M4197">
        <v>223000</v>
      </c>
      <c r="N4197"/>
      <c r="O4197" t="s">
        <v>1548</v>
      </c>
      <c r="P4197" t="s">
        <v>11484</v>
      </c>
    </row>
    <row r="4198" spans="1:16" x14ac:dyDescent="0.25">
      <c r="A4198" t="s">
        <v>5</v>
      </c>
      <c r="B4198" t="s">
        <v>11485</v>
      </c>
      <c r="C4198" t="s">
        <v>3647</v>
      </c>
      <c r="D4198" t="s">
        <v>2360</v>
      </c>
      <c r="E4198" t="s">
        <v>59</v>
      </c>
      <c r="F4198" t="b">
        <v>0</v>
      </c>
      <c r="G4198" t="s">
        <v>73</v>
      </c>
      <c r="H4198" s="1">
        <v>46074.417638888888</v>
      </c>
      <c r="I4198" t="b">
        <v>0</v>
      </c>
      <c r="J4198" t="b">
        <v>0</v>
      </c>
      <c r="K4198" t="s">
        <v>41</v>
      </c>
      <c r="L4198" t="s">
        <v>60</v>
      </c>
      <c r="M4198">
        <v>127500</v>
      </c>
      <c r="N4198"/>
      <c r="O4198" t="s">
        <v>5735</v>
      </c>
      <c r="P4198" t="s">
        <v>11486</v>
      </c>
    </row>
    <row r="4199" spans="1:16" x14ac:dyDescent="0.25">
      <c r="A4199" t="s">
        <v>0</v>
      </c>
      <c r="B4199" t="s">
        <v>883</v>
      </c>
      <c r="C4199" t="s">
        <v>11398</v>
      </c>
      <c r="D4199" t="s">
        <v>4595</v>
      </c>
      <c r="E4199" t="s">
        <v>621</v>
      </c>
      <c r="F4199" t="b">
        <v>0</v>
      </c>
      <c r="G4199" t="s">
        <v>19</v>
      </c>
      <c r="H4199" s="1">
        <v>46074.418773148151</v>
      </c>
      <c r="I4199" t="b">
        <v>0</v>
      </c>
      <c r="J4199" t="b">
        <v>0</v>
      </c>
      <c r="K4199" t="s">
        <v>19</v>
      </c>
      <c r="L4199" t="s">
        <v>60</v>
      </c>
      <c r="M4199">
        <v>350000</v>
      </c>
      <c r="N4199"/>
      <c r="O4199" t="s">
        <v>11487</v>
      </c>
      <c r="P4199" t="s">
        <v>11488</v>
      </c>
    </row>
    <row r="4200" spans="1:16" x14ac:dyDescent="0.25">
      <c r="A4200" t="s">
        <v>3</v>
      </c>
      <c r="B4200" t="s">
        <v>11489</v>
      </c>
      <c r="C4200" t="s">
        <v>930</v>
      </c>
      <c r="D4200" t="s">
        <v>4595</v>
      </c>
      <c r="E4200" t="s">
        <v>59</v>
      </c>
      <c r="F4200" t="b">
        <v>0</v>
      </c>
      <c r="G4200" t="s">
        <v>19</v>
      </c>
      <c r="H4200" s="1">
        <v>46074.418773148151</v>
      </c>
      <c r="I4200" t="b">
        <v>0</v>
      </c>
      <c r="J4200" t="b">
        <v>0</v>
      </c>
      <c r="K4200" t="s">
        <v>19</v>
      </c>
      <c r="L4200" t="s">
        <v>60</v>
      </c>
      <c r="M4200">
        <v>1500000</v>
      </c>
      <c r="N4200"/>
      <c r="O4200" t="s">
        <v>11490</v>
      </c>
      <c r="P4200" t="s">
        <v>219</v>
      </c>
    </row>
    <row r="4201" spans="1:16" x14ac:dyDescent="0.25">
      <c r="A4201" t="s">
        <v>3</v>
      </c>
      <c r="B4201" t="s">
        <v>1686</v>
      </c>
      <c r="C4201" t="s">
        <v>930</v>
      </c>
      <c r="D4201" t="s">
        <v>4595</v>
      </c>
      <c r="E4201" t="s">
        <v>59</v>
      </c>
      <c r="F4201" t="b">
        <v>0</v>
      </c>
      <c r="G4201" t="s">
        <v>19</v>
      </c>
      <c r="H4201" s="1">
        <v>46074.418796296297</v>
      </c>
      <c r="I4201" t="b">
        <v>0</v>
      </c>
      <c r="J4201" t="b">
        <v>0</v>
      </c>
      <c r="K4201" t="s">
        <v>19</v>
      </c>
      <c r="L4201" t="s">
        <v>60</v>
      </c>
      <c r="M4201">
        <v>2000000</v>
      </c>
      <c r="N4201"/>
      <c r="O4201" t="s">
        <v>412</v>
      </c>
      <c r="P4201" t="s">
        <v>718</v>
      </c>
    </row>
    <row r="4202" spans="1:16" x14ac:dyDescent="0.25">
      <c r="A4202" t="s">
        <v>3</v>
      </c>
      <c r="B4202" t="s">
        <v>1686</v>
      </c>
      <c r="C4202" t="s">
        <v>930</v>
      </c>
      <c r="D4202" t="s">
        <v>4595</v>
      </c>
      <c r="E4202" t="s">
        <v>59</v>
      </c>
      <c r="F4202" t="b">
        <v>0</v>
      </c>
      <c r="G4202" t="s">
        <v>19</v>
      </c>
      <c r="H4202" s="1">
        <v>46074.418877314813</v>
      </c>
      <c r="I4202" t="b">
        <v>0</v>
      </c>
      <c r="J4202" t="b">
        <v>0</v>
      </c>
      <c r="K4202" t="s">
        <v>19</v>
      </c>
      <c r="L4202" t="s">
        <v>60</v>
      </c>
      <c r="M4202">
        <v>2000000</v>
      </c>
      <c r="N4202"/>
      <c r="O4202" t="s">
        <v>412</v>
      </c>
      <c r="P4202" t="s">
        <v>718</v>
      </c>
    </row>
    <row r="4203" spans="1:16" x14ac:dyDescent="0.25">
      <c r="A4203" t="s">
        <v>1</v>
      </c>
      <c r="B4203" t="s">
        <v>439</v>
      </c>
      <c r="C4203" t="s">
        <v>5221</v>
      </c>
      <c r="D4203" t="s">
        <v>5798</v>
      </c>
      <c r="E4203" t="s">
        <v>59</v>
      </c>
      <c r="F4203" t="b">
        <v>0</v>
      </c>
      <c r="G4203" t="s">
        <v>40</v>
      </c>
      <c r="H4203" s="1">
        <v>46074.419212962966</v>
      </c>
      <c r="I4203" t="b">
        <v>1</v>
      </c>
      <c r="J4203" t="b">
        <v>0</v>
      </c>
      <c r="K4203" t="s">
        <v>40</v>
      </c>
      <c r="L4203" t="s">
        <v>60</v>
      </c>
      <c r="M4203">
        <v>125000</v>
      </c>
      <c r="N4203"/>
      <c r="O4203" t="s">
        <v>11491</v>
      </c>
      <c r="P4203" t="s">
        <v>11492</v>
      </c>
    </row>
    <row r="4204" spans="1:16" x14ac:dyDescent="0.25">
      <c r="A4204" t="s">
        <v>4</v>
      </c>
      <c r="B4204" t="s">
        <v>11493</v>
      </c>
      <c r="C4204" t="s">
        <v>76</v>
      </c>
      <c r="D4204" t="s">
        <v>4622</v>
      </c>
      <c r="E4204" t="s">
        <v>59</v>
      </c>
      <c r="F4204" t="b">
        <v>1</v>
      </c>
      <c r="G4204" t="s">
        <v>63</v>
      </c>
      <c r="H4204" s="1">
        <v>46074.419895833344</v>
      </c>
      <c r="I4204" t="b">
        <v>1</v>
      </c>
      <c r="J4204" t="b">
        <v>0</v>
      </c>
      <c r="K4204" t="s">
        <v>41</v>
      </c>
      <c r="L4204" t="s">
        <v>60</v>
      </c>
      <c r="M4204">
        <v>45900</v>
      </c>
      <c r="N4204"/>
      <c r="O4204" t="s">
        <v>11494</v>
      </c>
      <c r="P4204" t="s">
        <v>11495</v>
      </c>
    </row>
    <row r="4205" spans="1:16" x14ac:dyDescent="0.25">
      <c r="A4205" t="s">
        <v>1</v>
      </c>
      <c r="B4205" t="s">
        <v>358</v>
      </c>
      <c r="C4205" t="s">
        <v>913</v>
      </c>
      <c r="D4205" t="s">
        <v>11271</v>
      </c>
      <c r="E4205" t="s">
        <v>59</v>
      </c>
      <c r="F4205" t="b">
        <v>0</v>
      </c>
      <c r="G4205" t="s">
        <v>20</v>
      </c>
      <c r="H4205" s="1">
        <v>46074.422627314823</v>
      </c>
      <c r="I4205" t="b">
        <v>1</v>
      </c>
      <c r="J4205" t="b">
        <v>0</v>
      </c>
      <c r="K4205" t="s">
        <v>20</v>
      </c>
      <c r="L4205" t="s">
        <v>60</v>
      </c>
      <c r="M4205">
        <v>45000</v>
      </c>
      <c r="N4205"/>
      <c r="O4205" t="s">
        <v>11496</v>
      </c>
      <c r="P4205" t="s">
        <v>2503</v>
      </c>
    </row>
    <row r="4206" spans="1:16" x14ac:dyDescent="0.25">
      <c r="A4206" t="s">
        <v>7</v>
      </c>
      <c r="B4206" t="s">
        <v>11497</v>
      </c>
      <c r="C4206" t="s">
        <v>913</v>
      </c>
      <c r="D4206" t="s">
        <v>11271</v>
      </c>
      <c r="E4206" t="s">
        <v>59</v>
      </c>
      <c r="F4206" t="b">
        <v>0</v>
      </c>
      <c r="G4206" t="s">
        <v>20</v>
      </c>
      <c r="H4206" s="1">
        <v>46074.422627314823</v>
      </c>
      <c r="I4206" t="b">
        <v>1</v>
      </c>
      <c r="J4206" t="b">
        <v>0</v>
      </c>
      <c r="K4206" t="s">
        <v>20</v>
      </c>
      <c r="L4206" t="s">
        <v>60</v>
      </c>
      <c r="M4206">
        <v>30000</v>
      </c>
      <c r="N4206"/>
      <c r="O4206" t="s">
        <v>517</v>
      </c>
      <c r="P4206" t="s">
        <v>310</v>
      </c>
    </row>
    <row r="4207" spans="1:16" x14ac:dyDescent="0.25">
      <c r="A4207" t="s">
        <v>2</v>
      </c>
      <c r="B4207" t="s">
        <v>11498</v>
      </c>
      <c r="C4207" t="s">
        <v>998</v>
      </c>
      <c r="D4207" t="s">
        <v>4847</v>
      </c>
      <c r="E4207" t="s">
        <v>59</v>
      </c>
      <c r="F4207" t="b">
        <v>0</v>
      </c>
      <c r="G4207" t="s">
        <v>65</v>
      </c>
      <c r="H4207" s="1">
        <v>46074.458391203712</v>
      </c>
      <c r="I4207" t="b">
        <v>0</v>
      </c>
      <c r="J4207" t="b">
        <v>1</v>
      </c>
      <c r="K4207" t="s">
        <v>41</v>
      </c>
      <c r="L4207" t="s">
        <v>60</v>
      </c>
      <c r="M4207">
        <v>177500</v>
      </c>
      <c r="N4207"/>
      <c r="O4207" t="s">
        <v>4314</v>
      </c>
      <c r="P4207" t="s">
        <v>10879</v>
      </c>
    </row>
    <row r="4208" spans="1:16" x14ac:dyDescent="0.25">
      <c r="A4208" t="s">
        <v>5</v>
      </c>
      <c r="B4208" t="s">
        <v>11499</v>
      </c>
      <c r="C4208" t="s">
        <v>218</v>
      </c>
      <c r="D4208" t="s">
        <v>4756</v>
      </c>
      <c r="E4208" t="s">
        <v>59</v>
      </c>
      <c r="F4208" t="b">
        <v>0</v>
      </c>
      <c r="G4208" t="s">
        <v>73</v>
      </c>
      <c r="H4208" s="1">
        <v>46074.459386574083</v>
      </c>
      <c r="I4208" t="b">
        <v>0</v>
      </c>
      <c r="J4208" t="b">
        <v>0</v>
      </c>
      <c r="K4208" t="s">
        <v>41</v>
      </c>
      <c r="L4208" t="s">
        <v>60</v>
      </c>
      <c r="M4208">
        <v>115000</v>
      </c>
      <c r="N4208"/>
      <c r="O4208" t="s">
        <v>11500</v>
      </c>
      <c r="P4208" t="s">
        <v>11501</v>
      </c>
    </row>
    <row r="4209" spans="1:16" x14ac:dyDescent="0.25">
      <c r="A4209" t="s">
        <v>5</v>
      </c>
      <c r="B4209" t="s">
        <v>11499</v>
      </c>
      <c r="C4209" t="s">
        <v>218</v>
      </c>
      <c r="D4209" t="s">
        <v>4756</v>
      </c>
      <c r="E4209" t="s">
        <v>59</v>
      </c>
      <c r="F4209" t="b">
        <v>0</v>
      </c>
      <c r="G4209" t="s">
        <v>68</v>
      </c>
      <c r="H4209" s="1">
        <v>46074.459490740737</v>
      </c>
      <c r="I4209" t="b">
        <v>0</v>
      </c>
      <c r="J4209" t="b">
        <v>0</v>
      </c>
      <c r="K4209" t="s">
        <v>41</v>
      </c>
      <c r="L4209" t="s">
        <v>60</v>
      </c>
      <c r="M4209">
        <v>115000</v>
      </c>
      <c r="N4209"/>
      <c r="O4209" t="s">
        <v>11500</v>
      </c>
      <c r="P4209" t="s">
        <v>11501</v>
      </c>
    </row>
    <row r="4210" spans="1:16" x14ac:dyDescent="0.25">
      <c r="A4210" t="s">
        <v>3</v>
      </c>
      <c r="B4210" t="s">
        <v>2264</v>
      </c>
      <c r="C4210" t="s">
        <v>5508</v>
      </c>
      <c r="D4210" t="s">
        <v>4550</v>
      </c>
      <c r="E4210" t="s">
        <v>59</v>
      </c>
      <c r="F4210" t="b">
        <v>0</v>
      </c>
      <c r="G4210" t="s">
        <v>40</v>
      </c>
      <c r="H4210" s="1">
        <v>46074.460717592592</v>
      </c>
      <c r="I4210" t="b">
        <v>0</v>
      </c>
      <c r="J4210" t="b">
        <v>0</v>
      </c>
      <c r="K4210" t="s">
        <v>40</v>
      </c>
      <c r="L4210" t="s">
        <v>60</v>
      </c>
      <c r="M4210">
        <v>27180</v>
      </c>
      <c r="N4210"/>
      <c r="O4210" t="s">
        <v>11502</v>
      </c>
    </row>
    <row r="4211" spans="1:16" x14ac:dyDescent="0.25">
      <c r="A4211" t="s">
        <v>0</v>
      </c>
      <c r="B4211" t="s">
        <v>684</v>
      </c>
      <c r="C4211" t="s">
        <v>7144</v>
      </c>
      <c r="D4211" t="s">
        <v>5798</v>
      </c>
      <c r="E4211" t="s">
        <v>59</v>
      </c>
      <c r="F4211" t="b">
        <v>0</v>
      </c>
      <c r="G4211" t="s">
        <v>40</v>
      </c>
      <c r="H4211" s="1">
        <v>46074.460740740738</v>
      </c>
      <c r="I4211" t="b">
        <v>1</v>
      </c>
      <c r="J4211" t="b">
        <v>0</v>
      </c>
      <c r="K4211" t="s">
        <v>40</v>
      </c>
      <c r="L4211" t="s">
        <v>60</v>
      </c>
      <c r="M4211">
        <v>50000</v>
      </c>
      <c r="N4211"/>
      <c r="O4211" t="s">
        <v>11503</v>
      </c>
      <c r="P4211" t="s">
        <v>146</v>
      </c>
    </row>
    <row r="4212" spans="1:16" x14ac:dyDescent="0.25">
      <c r="A4212" t="s">
        <v>2</v>
      </c>
      <c r="B4212" t="s">
        <v>11504</v>
      </c>
      <c r="C4212" t="s">
        <v>40</v>
      </c>
      <c r="D4212" t="s">
        <v>5798</v>
      </c>
      <c r="E4212" t="s">
        <v>59</v>
      </c>
      <c r="F4212" t="b">
        <v>0</v>
      </c>
      <c r="G4212" t="s">
        <v>40</v>
      </c>
      <c r="H4212" s="1">
        <v>46074.460821759261</v>
      </c>
      <c r="I4212" t="b">
        <v>0</v>
      </c>
      <c r="J4212" t="b">
        <v>0</v>
      </c>
      <c r="K4212" t="s">
        <v>40</v>
      </c>
      <c r="L4212" t="s">
        <v>60</v>
      </c>
      <c r="M4212">
        <v>110000</v>
      </c>
      <c r="N4212"/>
      <c r="O4212" t="s">
        <v>11505</v>
      </c>
      <c r="P4212" t="s">
        <v>705</v>
      </c>
    </row>
    <row r="4213" spans="1:16" x14ac:dyDescent="0.25">
      <c r="A4213" t="s">
        <v>3</v>
      </c>
      <c r="B4213" t="s">
        <v>9703</v>
      </c>
      <c r="C4213" t="s">
        <v>9704</v>
      </c>
      <c r="D4213" t="s">
        <v>4633</v>
      </c>
      <c r="E4213" t="s">
        <v>59</v>
      </c>
      <c r="F4213" t="b">
        <v>0</v>
      </c>
      <c r="G4213" t="s">
        <v>39</v>
      </c>
      <c r="H4213" s="1">
        <v>46074.463182870371</v>
      </c>
      <c r="I4213" t="b">
        <v>0</v>
      </c>
      <c r="J4213" t="b">
        <v>0</v>
      </c>
      <c r="K4213" t="s">
        <v>39</v>
      </c>
      <c r="L4213" t="s">
        <v>60</v>
      </c>
      <c r="M4213">
        <v>138000</v>
      </c>
      <c r="N4213"/>
      <c r="O4213" t="s">
        <v>4633</v>
      </c>
      <c r="P4213" t="s">
        <v>673</v>
      </c>
    </row>
    <row r="4214" spans="1:16" x14ac:dyDescent="0.25">
      <c r="A4214" t="s">
        <v>4</v>
      </c>
      <c r="B4214" t="s">
        <v>11506</v>
      </c>
      <c r="C4214" t="s">
        <v>11507</v>
      </c>
      <c r="D4214" t="s">
        <v>4587</v>
      </c>
      <c r="E4214" t="s">
        <v>59</v>
      </c>
      <c r="F4214" t="b">
        <v>0</v>
      </c>
      <c r="G4214" t="s">
        <v>65</v>
      </c>
      <c r="H4214" s="1">
        <v>46074.500127314823</v>
      </c>
      <c r="I4214" t="b">
        <v>0</v>
      </c>
      <c r="J4214" t="b">
        <v>0</v>
      </c>
      <c r="K4214" t="s">
        <v>41</v>
      </c>
      <c r="L4214" t="s">
        <v>60</v>
      </c>
      <c r="M4214">
        <v>72500</v>
      </c>
      <c r="N4214"/>
      <c r="O4214" t="s">
        <v>11508</v>
      </c>
    </row>
    <row r="4215" spans="1:16" x14ac:dyDescent="0.25">
      <c r="A4215" t="s">
        <v>5</v>
      </c>
      <c r="B4215" t="s">
        <v>11509</v>
      </c>
      <c r="C4215" t="s">
        <v>595</v>
      </c>
      <c r="D4215" t="s">
        <v>4756</v>
      </c>
      <c r="E4215" t="s">
        <v>59</v>
      </c>
      <c r="F4215" t="b">
        <v>0</v>
      </c>
      <c r="G4215" t="s">
        <v>65</v>
      </c>
      <c r="H4215" s="1">
        <v>46074.500856481478</v>
      </c>
      <c r="I4215" t="b">
        <v>0</v>
      </c>
      <c r="J4215" t="b">
        <v>1</v>
      </c>
      <c r="K4215" t="s">
        <v>41</v>
      </c>
      <c r="L4215" t="s">
        <v>60</v>
      </c>
      <c r="M4215">
        <v>194000</v>
      </c>
      <c r="N4215"/>
      <c r="O4215" t="s">
        <v>3695</v>
      </c>
      <c r="P4215" t="s">
        <v>5974</v>
      </c>
    </row>
    <row r="4216" spans="1:16" x14ac:dyDescent="0.25">
      <c r="A4216" t="s">
        <v>5</v>
      </c>
      <c r="B4216" t="s">
        <v>2202</v>
      </c>
      <c r="C4216" t="s">
        <v>2868</v>
      </c>
      <c r="D4216" t="s">
        <v>4595</v>
      </c>
      <c r="E4216" t="s">
        <v>59</v>
      </c>
      <c r="F4216" t="b">
        <v>0</v>
      </c>
      <c r="G4216" t="s">
        <v>73</v>
      </c>
      <c r="H4216" s="1">
        <v>46074.500972222217</v>
      </c>
      <c r="I4216" t="b">
        <v>0</v>
      </c>
      <c r="J4216" t="b">
        <v>0</v>
      </c>
      <c r="K4216" t="s">
        <v>41</v>
      </c>
      <c r="L4216" t="s">
        <v>60</v>
      </c>
      <c r="M4216">
        <v>205000</v>
      </c>
      <c r="N4216"/>
      <c r="O4216" t="s">
        <v>11510</v>
      </c>
      <c r="P4216" t="s">
        <v>11511</v>
      </c>
    </row>
    <row r="4217" spans="1:16" x14ac:dyDescent="0.25">
      <c r="A4217" t="s">
        <v>5</v>
      </c>
      <c r="B4217" t="s">
        <v>11509</v>
      </c>
      <c r="C4217" t="s">
        <v>595</v>
      </c>
      <c r="D4217" t="s">
        <v>4756</v>
      </c>
      <c r="E4217" t="s">
        <v>59</v>
      </c>
      <c r="F4217" t="b">
        <v>0</v>
      </c>
      <c r="G4217" t="s">
        <v>63</v>
      </c>
      <c r="H4217" s="1">
        <v>46074.503229166658</v>
      </c>
      <c r="I4217" t="b">
        <v>0</v>
      </c>
      <c r="J4217" t="b">
        <v>1</v>
      </c>
      <c r="K4217" t="s">
        <v>41</v>
      </c>
      <c r="L4217" t="s">
        <v>60</v>
      </c>
      <c r="M4217">
        <v>194000</v>
      </c>
      <c r="N4217"/>
      <c r="O4217" t="s">
        <v>3695</v>
      </c>
      <c r="P4217" t="s">
        <v>5974</v>
      </c>
    </row>
    <row r="4218" spans="1:16" x14ac:dyDescent="0.25">
      <c r="A4218" t="s">
        <v>2</v>
      </c>
      <c r="B4218" t="s">
        <v>11512</v>
      </c>
      <c r="C4218" t="s">
        <v>18</v>
      </c>
      <c r="D4218" t="s">
        <v>11513</v>
      </c>
      <c r="E4218" t="s">
        <v>59</v>
      </c>
      <c r="F4218" t="b">
        <v>0</v>
      </c>
      <c r="G4218" t="s">
        <v>18</v>
      </c>
      <c r="H4218" s="1">
        <v>46074.503946759258</v>
      </c>
      <c r="I4218" t="b">
        <v>0</v>
      </c>
      <c r="J4218" t="b">
        <v>0</v>
      </c>
      <c r="K4218" t="s">
        <v>18</v>
      </c>
      <c r="L4218" t="s">
        <v>60</v>
      </c>
      <c r="M4218">
        <v>1800000</v>
      </c>
      <c r="N4218"/>
      <c r="O4218" t="s">
        <v>11514</v>
      </c>
      <c r="P4218" t="s">
        <v>11515</v>
      </c>
    </row>
    <row r="4219" spans="1:16" x14ac:dyDescent="0.25">
      <c r="A4219" t="s">
        <v>2</v>
      </c>
      <c r="B4219" t="s">
        <v>11516</v>
      </c>
      <c r="C4219" t="s">
        <v>11517</v>
      </c>
      <c r="D4219" t="s">
        <v>4595</v>
      </c>
      <c r="E4219" t="s">
        <v>59</v>
      </c>
      <c r="F4219" t="b">
        <v>0</v>
      </c>
      <c r="G4219" t="s">
        <v>19</v>
      </c>
      <c r="H4219" s="1">
        <v>46074.543819444443</v>
      </c>
      <c r="I4219" t="b">
        <v>0</v>
      </c>
      <c r="J4219" t="b">
        <v>0</v>
      </c>
      <c r="K4219" t="s">
        <v>19</v>
      </c>
      <c r="L4219" t="s">
        <v>60</v>
      </c>
      <c r="M4219">
        <v>1400000</v>
      </c>
      <c r="N4219"/>
      <c r="O4219" t="s">
        <v>11518</v>
      </c>
      <c r="P4219" t="s">
        <v>1791</v>
      </c>
    </row>
    <row r="4220" spans="1:16" x14ac:dyDescent="0.25">
      <c r="A4220" t="s">
        <v>7</v>
      </c>
      <c r="B4220" t="s">
        <v>2883</v>
      </c>
      <c r="C4220" t="s">
        <v>11517</v>
      </c>
      <c r="D4220" t="s">
        <v>4595</v>
      </c>
      <c r="E4220" t="s">
        <v>59</v>
      </c>
      <c r="F4220" t="b">
        <v>0</v>
      </c>
      <c r="G4220" t="s">
        <v>19</v>
      </c>
      <c r="H4220" s="1">
        <v>46074.543819444443</v>
      </c>
      <c r="I4220" t="b">
        <v>0</v>
      </c>
      <c r="J4220" t="b">
        <v>0</v>
      </c>
      <c r="K4220" t="s">
        <v>19</v>
      </c>
      <c r="L4220" t="s">
        <v>60</v>
      </c>
      <c r="M4220">
        <v>1450000</v>
      </c>
      <c r="N4220"/>
      <c r="O4220" t="s">
        <v>11518</v>
      </c>
      <c r="P4220" t="s">
        <v>11519</v>
      </c>
    </row>
    <row r="4221" spans="1:16" x14ac:dyDescent="0.25">
      <c r="A4221" t="s">
        <v>2</v>
      </c>
      <c r="B4221" t="s">
        <v>11520</v>
      </c>
      <c r="C4221" t="s">
        <v>11517</v>
      </c>
      <c r="D4221" t="s">
        <v>4595</v>
      </c>
      <c r="E4221" t="s">
        <v>59</v>
      </c>
      <c r="F4221" t="b">
        <v>0</v>
      </c>
      <c r="G4221" t="s">
        <v>19</v>
      </c>
      <c r="H4221" s="1">
        <v>46074.543819444443</v>
      </c>
      <c r="I4221" t="b">
        <v>0</v>
      </c>
      <c r="J4221" t="b">
        <v>0</v>
      </c>
      <c r="K4221" t="s">
        <v>19</v>
      </c>
      <c r="L4221" t="s">
        <v>60</v>
      </c>
      <c r="M4221">
        <v>650000</v>
      </c>
      <c r="N4221"/>
      <c r="O4221" t="s">
        <v>11518</v>
      </c>
    </row>
    <row r="4222" spans="1:16" x14ac:dyDescent="0.25">
      <c r="A4222" t="s">
        <v>8</v>
      </c>
      <c r="B4222" t="s">
        <v>2910</v>
      </c>
      <c r="C4222" t="s">
        <v>11517</v>
      </c>
      <c r="D4222" t="s">
        <v>4595</v>
      </c>
      <c r="E4222" t="s">
        <v>59</v>
      </c>
      <c r="F4222" t="b">
        <v>0</v>
      </c>
      <c r="G4222" t="s">
        <v>19</v>
      </c>
      <c r="H4222" s="1">
        <v>46074.543877314813</v>
      </c>
      <c r="I4222" t="b">
        <v>0</v>
      </c>
      <c r="J4222" t="b">
        <v>0</v>
      </c>
      <c r="K4222" t="s">
        <v>19</v>
      </c>
      <c r="L4222" t="s">
        <v>60</v>
      </c>
      <c r="M4222">
        <v>2250000</v>
      </c>
      <c r="N4222"/>
      <c r="O4222" t="s">
        <v>11518</v>
      </c>
      <c r="P4222" t="s">
        <v>11521</v>
      </c>
    </row>
    <row r="4223" spans="1:16" x14ac:dyDescent="0.25">
      <c r="A4223" t="s">
        <v>0</v>
      </c>
      <c r="B4223" t="s">
        <v>0</v>
      </c>
      <c r="C4223" t="s">
        <v>4251</v>
      </c>
      <c r="D4223" t="s">
        <v>4346</v>
      </c>
      <c r="E4223" t="s">
        <v>836</v>
      </c>
      <c r="F4223" t="b">
        <v>0</v>
      </c>
      <c r="G4223" t="s">
        <v>77</v>
      </c>
      <c r="H4223" s="1">
        <v>46074.583483796298</v>
      </c>
      <c r="I4223" t="b">
        <v>1</v>
      </c>
      <c r="J4223" t="b">
        <v>0</v>
      </c>
      <c r="K4223" t="s">
        <v>41</v>
      </c>
      <c r="L4223" t="s">
        <v>60</v>
      </c>
      <c r="M4223">
        <v>61690.14</v>
      </c>
      <c r="N4223"/>
      <c r="O4223" t="s">
        <v>11522</v>
      </c>
      <c r="P4223" t="s">
        <v>7575</v>
      </c>
    </row>
    <row r="4224" spans="1:16" x14ac:dyDescent="0.25">
      <c r="A4224" t="s">
        <v>1</v>
      </c>
      <c r="B4224" t="s">
        <v>1</v>
      </c>
      <c r="C4224" t="s">
        <v>3952</v>
      </c>
      <c r="D4224" t="s">
        <v>2360</v>
      </c>
      <c r="E4224" t="s">
        <v>59</v>
      </c>
      <c r="F4224" t="b">
        <v>0</v>
      </c>
      <c r="G4224" t="s">
        <v>65</v>
      </c>
      <c r="H4224" s="1">
        <v>46074.584143518521</v>
      </c>
      <c r="I4224" t="b">
        <v>1</v>
      </c>
      <c r="J4224" t="b">
        <v>0</v>
      </c>
      <c r="K4224" t="s">
        <v>41</v>
      </c>
      <c r="L4224" t="s">
        <v>60</v>
      </c>
      <c r="M4224">
        <v>135000</v>
      </c>
      <c r="N4224"/>
      <c r="O4224" t="s">
        <v>11523</v>
      </c>
      <c r="P4224" t="s">
        <v>3082</v>
      </c>
    </row>
    <row r="4225" spans="1:16" x14ac:dyDescent="0.25">
      <c r="A4225" t="s">
        <v>1</v>
      </c>
      <c r="B4225" t="s">
        <v>11239</v>
      </c>
      <c r="C4225" t="s">
        <v>41</v>
      </c>
      <c r="D4225" t="s">
        <v>4526</v>
      </c>
      <c r="E4225" t="s">
        <v>59</v>
      </c>
      <c r="F4225" t="b">
        <v>0</v>
      </c>
      <c r="G4225" t="s">
        <v>73</v>
      </c>
      <c r="H4225" s="1">
        <v>46074.584386574083</v>
      </c>
      <c r="I4225" t="b">
        <v>1</v>
      </c>
      <c r="J4225" t="b">
        <v>1</v>
      </c>
      <c r="K4225" t="s">
        <v>41</v>
      </c>
      <c r="L4225" t="s">
        <v>60</v>
      </c>
      <c r="M4225">
        <v>187500</v>
      </c>
      <c r="N4225"/>
      <c r="O4225" t="s">
        <v>1551</v>
      </c>
      <c r="P4225" t="s">
        <v>666</v>
      </c>
    </row>
    <row r="4226" spans="1:16" x14ac:dyDescent="0.25">
      <c r="A4226" t="s">
        <v>4</v>
      </c>
      <c r="B4226" t="s">
        <v>11524</v>
      </c>
      <c r="C4226" t="s">
        <v>11525</v>
      </c>
      <c r="D4226" t="s">
        <v>11271</v>
      </c>
      <c r="E4226" t="s">
        <v>59</v>
      </c>
      <c r="F4226" t="b">
        <v>0</v>
      </c>
      <c r="G4226" t="s">
        <v>20</v>
      </c>
      <c r="H4226" s="1">
        <v>46074.589178240742</v>
      </c>
      <c r="I4226" t="b">
        <v>0</v>
      </c>
      <c r="J4226" t="b">
        <v>0</v>
      </c>
      <c r="K4226" t="s">
        <v>20</v>
      </c>
      <c r="L4226" t="s">
        <v>60</v>
      </c>
      <c r="M4226">
        <v>47500</v>
      </c>
      <c r="N4226"/>
      <c r="O4226" t="s">
        <v>11526</v>
      </c>
    </row>
    <row r="4227" spans="1:16" x14ac:dyDescent="0.25">
      <c r="A4227" t="s">
        <v>1</v>
      </c>
      <c r="B4227" t="s">
        <v>11527</v>
      </c>
      <c r="C4227" t="s">
        <v>913</v>
      </c>
      <c r="D4227" t="s">
        <v>11271</v>
      </c>
      <c r="E4227" t="s">
        <v>59</v>
      </c>
      <c r="F4227" t="b">
        <v>0</v>
      </c>
      <c r="G4227" t="s">
        <v>20</v>
      </c>
      <c r="H4227" s="1">
        <v>46074.58929398148</v>
      </c>
      <c r="I4227" t="b">
        <v>1</v>
      </c>
      <c r="J4227" t="b">
        <v>0</v>
      </c>
      <c r="K4227" t="s">
        <v>20</v>
      </c>
      <c r="L4227" t="s">
        <v>60</v>
      </c>
      <c r="M4227">
        <v>125000</v>
      </c>
      <c r="N4227"/>
      <c r="O4227" t="s">
        <v>2103</v>
      </c>
    </row>
    <row r="4228" spans="1:16" x14ac:dyDescent="0.25">
      <c r="A4228" t="s">
        <v>2</v>
      </c>
      <c r="B4228" t="s">
        <v>11528</v>
      </c>
      <c r="C4228" t="s">
        <v>162</v>
      </c>
      <c r="D4228" t="s">
        <v>4595</v>
      </c>
      <c r="E4228" t="s">
        <v>59</v>
      </c>
      <c r="F4228" t="b">
        <v>0</v>
      </c>
      <c r="G4228" t="s">
        <v>73</v>
      </c>
      <c r="H4228" s="1">
        <v>46074.625335648147</v>
      </c>
      <c r="I4228" t="b">
        <v>0</v>
      </c>
      <c r="J4228" t="b">
        <v>0</v>
      </c>
      <c r="K4228" t="s">
        <v>41</v>
      </c>
      <c r="L4228" t="s">
        <v>60</v>
      </c>
      <c r="M4228">
        <v>150000</v>
      </c>
      <c r="N4228"/>
      <c r="O4228" t="s">
        <v>11529</v>
      </c>
      <c r="P4228" t="s">
        <v>11530</v>
      </c>
    </row>
    <row r="4229" spans="1:16" x14ac:dyDescent="0.25">
      <c r="A4229" t="s">
        <v>8</v>
      </c>
      <c r="B4229" t="s">
        <v>11531</v>
      </c>
      <c r="C4229" t="s">
        <v>543</v>
      </c>
      <c r="D4229" t="s">
        <v>4526</v>
      </c>
      <c r="E4229" t="s">
        <v>132</v>
      </c>
      <c r="F4229" t="b">
        <v>0</v>
      </c>
      <c r="G4229" t="s">
        <v>65</v>
      </c>
      <c r="H4229" s="1">
        <v>46074.625567129631</v>
      </c>
      <c r="I4229" t="b">
        <v>0</v>
      </c>
      <c r="J4229" t="b">
        <v>1</v>
      </c>
      <c r="K4229" t="s">
        <v>41</v>
      </c>
      <c r="L4229" t="s">
        <v>60</v>
      </c>
      <c r="M4229">
        <v>90600</v>
      </c>
      <c r="N4229"/>
      <c r="O4229" t="s">
        <v>4743</v>
      </c>
      <c r="P4229" t="s">
        <v>11532</v>
      </c>
    </row>
    <row r="4230" spans="1:16" x14ac:dyDescent="0.25">
      <c r="A4230" t="s">
        <v>2</v>
      </c>
      <c r="B4230" t="s">
        <v>862</v>
      </c>
      <c r="C4230" t="s">
        <v>11533</v>
      </c>
      <c r="D4230" t="s">
        <v>5798</v>
      </c>
      <c r="E4230" t="s">
        <v>59</v>
      </c>
      <c r="F4230" t="b">
        <v>0</v>
      </c>
      <c r="G4230" t="s">
        <v>40</v>
      </c>
      <c r="H4230" s="1">
        <v>46074.627465277779</v>
      </c>
      <c r="I4230" t="b">
        <v>0</v>
      </c>
      <c r="J4230" t="b">
        <v>0</v>
      </c>
      <c r="K4230" t="s">
        <v>40</v>
      </c>
      <c r="L4230" t="s">
        <v>60</v>
      </c>
      <c r="M4230">
        <v>105000</v>
      </c>
      <c r="N4230"/>
      <c r="O4230" t="s">
        <v>11534</v>
      </c>
      <c r="P4230" t="s">
        <v>2881</v>
      </c>
    </row>
    <row r="4231" spans="1:16" x14ac:dyDescent="0.25">
      <c r="A4231" t="s">
        <v>6</v>
      </c>
      <c r="B4231" t="s">
        <v>11276</v>
      </c>
      <c r="C4231" t="s">
        <v>11535</v>
      </c>
      <c r="D4231" t="s">
        <v>5798</v>
      </c>
      <c r="E4231" t="s">
        <v>59</v>
      </c>
      <c r="F4231" t="b">
        <v>0</v>
      </c>
      <c r="G4231" t="s">
        <v>40</v>
      </c>
      <c r="H4231" s="1">
        <v>46074.627546296288</v>
      </c>
      <c r="I4231" t="b">
        <v>0</v>
      </c>
      <c r="J4231" t="b">
        <v>0</v>
      </c>
      <c r="K4231" t="s">
        <v>40</v>
      </c>
      <c r="L4231" t="s">
        <v>60</v>
      </c>
      <c r="M4231">
        <v>85000</v>
      </c>
      <c r="N4231"/>
      <c r="O4231" t="s">
        <v>11536</v>
      </c>
    </row>
    <row r="4232" spans="1:16" x14ac:dyDescent="0.25">
      <c r="A4232" t="s">
        <v>8</v>
      </c>
      <c r="B4232" t="s">
        <v>11531</v>
      </c>
      <c r="C4232" t="s">
        <v>543</v>
      </c>
      <c r="D4232" t="s">
        <v>4526</v>
      </c>
      <c r="E4232" t="s">
        <v>132</v>
      </c>
      <c r="F4232" t="b">
        <v>0</v>
      </c>
      <c r="G4232" t="s">
        <v>63</v>
      </c>
      <c r="H4232" s="1">
        <v>46074.628217592603</v>
      </c>
      <c r="I4232" t="b">
        <v>0</v>
      </c>
      <c r="J4232" t="b">
        <v>1</v>
      </c>
      <c r="K4232" t="s">
        <v>41</v>
      </c>
      <c r="L4232" t="s">
        <v>60</v>
      </c>
      <c r="M4232">
        <v>90600</v>
      </c>
      <c r="N4232"/>
      <c r="O4232" t="s">
        <v>4743</v>
      </c>
      <c r="P4232" t="s">
        <v>11532</v>
      </c>
    </row>
    <row r="4233" spans="1:16" x14ac:dyDescent="0.25">
      <c r="A4233" t="s">
        <v>6</v>
      </c>
      <c r="B4233" t="s">
        <v>11537</v>
      </c>
      <c r="C4233" t="s">
        <v>13</v>
      </c>
      <c r="D4233" t="s">
        <v>4587</v>
      </c>
      <c r="E4233" t="s">
        <v>59</v>
      </c>
      <c r="F4233" t="b">
        <v>0</v>
      </c>
      <c r="G4233" t="s">
        <v>13</v>
      </c>
      <c r="H4233" s="1">
        <v>46074.668333333328</v>
      </c>
      <c r="I4233" t="b">
        <v>0</v>
      </c>
      <c r="J4233" t="b">
        <v>0</v>
      </c>
      <c r="K4233" t="s">
        <v>13</v>
      </c>
      <c r="L4233" t="s">
        <v>60</v>
      </c>
      <c r="M4233">
        <v>177000</v>
      </c>
      <c r="N4233"/>
      <c r="O4233" t="s">
        <v>813</v>
      </c>
      <c r="P4233" t="s">
        <v>11538</v>
      </c>
    </row>
    <row r="4234" spans="1:16" x14ac:dyDescent="0.25">
      <c r="A4234" t="s">
        <v>0</v>
      </c>
      <c r="B4234" t="s">
        <v>11539</v>
      </c>
      <c r="C4234" t="s">
        <v>76</v>
      </c>
      <c r="D4234" t="s">
        <v>4346</v>
      </c>
      <c r="E4234" t="s">
        <v>59</v>
      </c>
      <c r="F4234" t="b">
        <v>1</v>
      </c>
      <c r="G4234" t="s">
        <v>65</v>
      </c>
      <c r="H4234" s="1">
        <v>46074.708356481482</v>
      </c>
      <c r="I4234" t="b">
        <v>1</v>
      </c>
      <c r="J4234" t="b">
        <v>0</v>
      </c>
      <c r="K4234" t="s">
        <v>41</v>
      </c>
      <c r="L4234" t="s">
        <v>74</v>
      </c>
      <c r="M4234"/>
      <c r="N4234">
        <v>102.5</v>
      </c>
      <c r="O4234" t="s">
        <v>11540</v>
      </c>
      <c r="P4234" t="s">
        <v>1482</v>
      </c>
    </row>
    <row r="4235" spans="1:16" x14ac:dyDescent="0.25">
      <c r="A4235" t="s">
        <v>2</v>
      </c>
      <c r="B4235" t="s">
        <v>1755</v>
      </c>
      <c r="C4235" t="s">
        <v>1122</v>
      </c>
      <c r="D4235" t="s">
        <v>2360</v>
      </c>
      <c r="E4235" t="s">
        <v>88</v>
      </c>
      <c r="F4235" t="b">
        <v>0</v>
      </c>
      <c r="G4235" t="s">
        <v>65</v>
      </c>
      <c r="H4235" s="1">
        <v>46074.708391203712</v>
      </c>
      <c r="I4235" t="b">
        <v>0</v>
      </c>
      <c r="J4235" t="b">
        <v>0</v>
      </c>
      <c r="K4235" t="s">
        <v>41</v>
      </c>
      <c r="L4235" t="s">
        <v>74</v>
      </c>
      <c r="M4235"/>
      <c r="N4235">
        <v>60</v>
      </c>
      <c r="O4235" t="s">
        <v>217</v>
      </c>
      <c r="P4235" t="s">
        <v>11541</v>
      </c>
    </row>
    <row r="4236" spans="1:16" x14ac:dyDescent="0.25">
      <c r="A4236" t="s">
        <v>6</v>
      </c>
      <c r="B4236" t="s">
        <v>3132</v>
      </c>
      <c r="C4236" t="s">
        <v>812</v>
      </c>
      <c r="D4236" t="s">
        <v>4550</v>
      </c>
      <c r="E4236" t="s">
        <v>59</v>
      </c>
      <c r="F4236" t="b">
        <v>0</v>
      </c>
      <c r="G4236" t="s">
        <v>65</v>
      </c>
      <c r="H4236" s="1">
        <v>46074.708460648151</v>
      </c>
      <c r="I4236" t="b">
        <v>0</v>
      </c>
      <c r="J4236" t="b">
        <v>1</v>
      </c>
      <c r="K4236" t="s">
        <v>41</v>
      </c>
      <c r="L4236" t="s">
        <v>60</v>
      </c>
      <c r="M4236">
        <v>71100</v>
      </c>
      <c r="N4236"/>
      <c r="O4236" t="s">
        <v>11542</v>
      </c>
      <c r="P4236" t="s">
        <v>4073</v>
      </c>
    </row>
    <row r="4237" spans="1:16" x14ac:dyDescent="0.25">
      <c r="A4237" t="s">
        <v>3</v>
      </c>
      <c r="B4237" t="s">
        <v>11543</v>
      </c>
      <c r="C4237" t="s">
        <v>11544</v>
      </c>
      <c r="D4237" t="s">
        <v>4595</v>
      </c>
      <c r="E4237" t="s">
        <v>59</v>
      </c>
      <c r="F4237" t="b">
        <v>0</v>
      </c>
      <c r="G4237" t="s">
        <v>73</v>
      </c>
      <c r="H4237" s="1">
        <v>46074.708668981482</v>
      </c>
      <c r="I4237" t="b">
        <v>1</v>
      </c>
      <c r="J4237" t="b">
        <v>0</v>
      </c>
      <c r="K4237" t="s">
        <v>41</v>
      </c>
      <c r="L4237" t="s">
        <v>60</v>
      </c>
      <c r="M4237">
        <v>75000</v>
      </c>
      <c r="N4237"/>
      <c r="O4237" t="s">
        <v>11545</v>
      </c>
    </row>
    <row r="4238" spans="1:16" x14ac:dyDescent="0.25">
      <c r="A4238" t="s">
        <v>2</v>
      </c>
      <c r="B4238" t="s">
        <v>2</v>
      </c>
      <c r="C4238" t="s">
        <v>3411</v>
      </c>
      <c r="D4238" t="s">
        <v>4595</v>
      </c>
      <c r="E4238" t="s">
        <v>59</v>
      </c>
      <c r="F4238" t="b">
        <v>0</v>
      </c>
      <c r="G4238" t="s">
        <v>77</v>
      </c>
      <c r="H4238" s="1">
        <v>46074.70894675926</v>
      </c>
      <c r="I4238" t="b">
        <v>0</v>
      </c>
      <c r="J4238" t="b">
        <v>0</v>
      </c>
      <c r="K4238" t="s">
        <v>41</v>
      </c>
      <c r="L4238" t="s">
        <v>60</v>
      </c>
      <c r="M4238">
        <v>117500</v>
      </c>
      <c r="N4238"/>
      <c r="O4238" t="s">
        <v>11546</v>
      </c>
    </row>
    <row r="4239" spans="1:16" x14ac:dyDescent="0.25">
      <c r="A4239" t="s">
        <v>1</v>
      </c>
      <c r="B4239" t="s">
        <v>1870</v>
      </c>
      <c r="C4239" t="s">
        <v>11547</v>
      </c>
      <c r="D4239" t="s">
        <v>4595</v>
      </c>
      <c r="E4239" t="s">
        <v>59</v>
      </c>
      <c r="F4239" t="b">
        <v>0</v>
      </c>
      <c r="G4239" t="s">
        <v>77</v>
      </c>
      <c r="H4239" s="1">
        <v>46074.709236111114</v>
      </c>
      <c r="I4239" t="b">
        <v>1</v>
      </c>
      <c r="J4239" t="b">
        <v>0</v>
      </c>
      <c r="K4239" t="s">
        <v>41</v>
      </c>
      <c r="L4239" t="s">
        <v>60</v>
      </c>
      <c r="M4239">
        <v>127500</v>
      </c>
      <c r="N4239"/>
      <c r="O4239" t="s">
        <v>1471</v>
      </c>
    </row>
    <row r="4240" spans="1:16" x14ac:dyDescent="0.25">
      <c r="A4240" t="s">
        <v>2</v>
      </c>
      <c r="B4240" t="s">
        <v>11548</v>
      </c>
      <c r="C4240" t="s">
        <v>13</v>
      </c>
      <c r="D4240" t="s">
        <v>4637</v>
      </c>
      <c r="F4240" t="b">
        <v>0</v>
      </c>
      <c r="G4240" t="s">
        <v>13</v>
      </c>
      <c r="H4240" s="1">
        <v>46074.71</v>
      </c>
      <c r="I4240" t="b">
        <v>1</v>
      </c>
      <c r="J4240" t="b">
        <v>0</v>
      </c>
      <c r="K4240" t="s">
        <v>13</v>
      </c>
      <c r="L4240" t="s">
        <v>74</v>
      </c>
      <c r="M4240"/>
      <c r="N4240">
        <v>32.5</v>
      </c>
      <c r="O4240" t="s">
        <v>4596</v>
      </c>
      <c r="P4240" t="s">
        <v>2245</v>
      </c>
    </row>
    <row r="4241" spans="1:16" x14ac:dyDescent="0.25">
      <c r="A4241" t="s">
        <v>6</v>
      </c>
      <c r="B4241" t="s">
        <v>11549</v>
      </c>
      <c r="C4241" t="s">
        <v>76</v>
      </c>
      <c r="D4241" t="s">
        <v>4587</v>
      </c>
      <c r="E4241" t="s">
        <v>59</v>
      </c>
      <c r="F4241" t="b">
        <v>1</v>
      </c>
      <c r="G4241" t="s">
        <v>63</v>
      </c>
      <c r="H4241" s="1">
        <v>46074.711423611108</v>
      </c>
      <c r="I4241" t="b">
        <v>0</v>
      </c>
      <c r="J4241" t="b">
        <v>0</v>
      </c>
      <c r="K4241" t="s">
        <v>41</v>
      </c>
      <c r="L4241" t="s">
        <v>74</v>
      </c>
      <c r="M4241"/>
      <c r="N4241">
        <v>74.069999999999993</v>
      </c>
      <c r="O4241" t="s">
        <v>11550</v>
      </c>
      <c r="P4241" t="s">
        <v>11551</v>
      </c>
    </row>
    <row r="4242" spans="1:16" x14ac:dyDescent="0.25">
      <c r="A4242" t="s">
        <v>6</v>
      </c>
      <c r="B4242" t="s">
        <v>11552</v>
      </c>
      <c r="C4242" t="s">
        <v>1417</v>
      </c>
      <c r="D4242" t="s">
        <v>4531</v>
      </c>
      <c r="E4242" t="s">
        <v>59</v>
      </c>
      <c r="F4242" t="b">
        <v>0</v>
      </c>
      <c r="G4242" t="s">
        <v>39</v>
      </c>
      <c r="H4242" s="1">
        <v>46074.713252314818</v>
      </c>
      <c r="I4242" t="b">
        <v>0</v>
      </c>
      <c r="J4242" t="b">
        <v>0</v>
      </c>
      <c r="K4242" t="s">
        <v>39</v>
      </c>
      <c r="L4242" t="s">
        <v>60</v>
      </c>
      <c r="M4242">
        <v>250000</v>
      </c>
      <c r="N4242"/>
      <c r="O4242" t="s">
        <v>1197</v>
      </c>
    </row>
    <row r="4243" spans="1:16" x14ac:dyDescent="0.25">
      <c r="A4243" t="s">
        <v>0</v>
      </c>
      <c r="B4243" t="s">
        <v>11553</v>
      </c>
      <c r="C4243" t="s">
        <v>3200</v>
      </c>
      <c r="D4243" t="s">
        <v>4346</v>
      </c>
      <c r="E4243" t="s">
        <v>59</v>
      </c>
      <c r="F4243" t="b">
        <v>0</v>
      </c>
      <c r="G4243" t="s">
        <v>65</v>
      </c>
      <c r="H4243" s="1">
        <v>46074.750023148154</v>
      </c>
      <c r="I4243" t="b">
        <v>1</v>
      </c>
      <c r="J4243" t="b">
        <v>1</v>
      </c>
      <c r="K4243" t="s">
        <v>41</v>
      </c>
      <c r="L4243" t="s">
        <v>60</v>
      </c>
      <c r="M4243">
        <v>70125</v>
      </c>
      <c r="N4243"/>
      <c r="O4243" t="s">
        <v>11554</v>
      </c>
      <c r="P4243" t="s">
        <v>1865</v>
      </c>
    </row>
    <row r="4244" spans="1:16" x14ac:dyDescent="0.25">
      <c r="A4244" t="s">
        <v>2</v>
      </c>
      <c r="B4244" t="s">
        <v>7928</v>
      </c>
      <c r="C4244" t="s">
        <v>76</v>
      </c>
      <c r="D4244" t="s">
        <v>4622</v>
      </c>
      <c r="E4244" t="s">
        <v>59</v>
      </c>
      <c r="F4244" t="b">
        <v>1</v>
      </c>
      <c r="G4244" t="s">
        <v>27</v>
      </c>
      <c r="H4244" s="1">
        <v>46074.756747685176</v>
      </c>
      <c r="I4244" t="b">
        <v>1</v>
      </c>
      <c r="J4244" t="b">
        <v>0</v>
      </c>
      <c r="K4244" t="s">
        <v>27</v>
      </c>
      <c r="L4244" t="s">
        <v>60</v>
      </c>
      <c r="M4244">
        <v>18000</v>
      </c>
      <c r="N4244"/>
      <c r="O4244" t="s">
        <v>7929</v>
      </c>
      <c r="P4244" t="s">
        <v>283</v>
      </c>
    </row>
    <row r="4245" spans="1:16" x14ac:dyDescent="0.25">
      <c r="A4245" t="s">
        <v>0</v>
      </c>
      <c r="B4245" t="s">
        <v>11555</v>
      </c>
      <c r="C4245" t="s">
        <v>11556</v>
      </c>
      <c r="D4245" t="s">
        <v>4595</v>
      </c>
      <c r="E4245" t="s">
        <v>59</v>
      </c>
      <c r="F4245" t="b">
        <v>0</v>
      </c>
      <c r="G4245" t="s">
        <v>68</v>
      </c>
      <c r="H4245" s="1">
        <v>46074.792060185187</v>
      </c>
      <c r="I4245" t="b">
        <v>0</v>
      </c>
      <c r="J4245" t="b">
        <v>0</v>
      </c>
      <c r="K4245" t="s">
        <v>41</v>
      </c>
      <c r="L4245" t="s">
        <v>60</v>
      </c>
      <c r="M4245">
        <v>92500</v>
      </c>
      <c r="N4245"/>
      <c r="O4245" t="s">
        <v>11557</v>
      </c>
      <c r="P4245" t="s">
        <v>310</v>
      </c>
    </row>
    <row r="4246" spans="1:16" x14ac:dyDescent="0.25">
      <c r="A4246" t="s">
        <v>3</v>
      </c>
      <c r="B4246" t="s">
        <v>11558</v>
      </c>
      <c r="C4246" t="s">
        <v>11559</v>
      </c>
      <c r="D4246" t="s">
        <v>4595</v>
      </c>
      <c r="E4246" t="s">
        <v>59</v>
      </c>
      <c r="F4246" t="b">
        <v>0</v>
      </c>
      <c r="G4246" t="s">
        <v>89</v>
      </c>
      <c r="H4246" s="1">
        <v>46074.792129629634</v>
      </c>
      <c r="I4246" t="b">
        <v>1</v>
      </c>
      <c r="J4246" t="b">
        <v>0</v>
      </c>
      <c r="K4246" t="s">
        <v>41</v>
      </c>
      <c r="L4246" t="s">
        <v>60</v>
      </c>
      <c r="M4246">
        <v>177500</v>
      </c>
      <c r="N4246"/>
      <c r="O4246" t="s">
        <v>11560</v>
      </c>
    </row>
    <row r="4247" spans="1:16" x14ac:dyDescent="0.25">
      <c r="A4247" t="s">
        <v>6</v>
      </c>
      <c r="B4247" t="s">
        <v>11561</v>
      </c>
      <c r="C4247" t="s">
        <v>319</v>
      </c>
      <c r="D4247" t="s">
        <v>4595</v>
      </c>
      <c r="E4247" t="s">
        <v>59</v>
      </c>
      <c r="F4247" t="b">
        <v>0</v>
      </c>
      <c r="G4247" t="s">
        <v>65</v>
      </c>
      <c r="H4247" s="1">
        <v>46074.792233796303</v>
      </c>
      <c r="I4247" t="b">
        <v>0</v>
      </c>
      <c r="J4247" t="b">
        <v>0</v>
      </c>
      <c r="K4247" t="s">
        <v>41</v>
      </c>
      <c r="L4247" t="s">
        <v>60</v>
      </c>
      <c r="M4247">
        <v>205000</v>
      </c>
      <c r="N4247"/>
      <c r="O4247" t="s">
        <v>11562</v>
      </c>
      <c r="P4247" t="s">
        <v>1321</v>
      </c>
    </row>
    <row r="4248" spans="1:16" x14ac:dyDescent="0.25">
      <c r="A4248" t="s">
        <v>2</v>
      </c>
      <c r="B4248" t="s">
        <v>11563</v>
      </c>
      <c r="C4248" t="s">
        <v>3648</v>
      </c>
      <c r="D4248" t="s">
        <v>4595</v>
      </c>
      <c r="E4248" t="s">
        <v>59</v>
      </c>
      <c r="F4248" t="b">
        <v>0</v>
      </c>
      <c r="G4248" t="s">
        <v>65</v>
      </c>
      <c r="H4248" s="1">
        <v>46074.792233796303</v>
      </c>
      <c r="I4248" t="b">
        <v>0</v>
      </c>
      <c r="J4248" t="b">
        <v>0</v>
      </c>
      <c r="K4248" t="s">
        <v>41</v>
      </c>
      <c r="L4248" t="s">
        <v>60</v>
      </c>
      <c r="M4248">
        <v>150000</v>
      </c>
      <c r="N4248"/>
      <c r="O4248" t="s">
        <v>11564</v>
      </c>
    </row>
    <row r="4249" spans="1:16" x14ac:dyDescent="0.25">
      <c r="A4249" t="s">
        <v>2</v>
      </c>
      <c r="B4249" t="s">
        <v>1236</v>
      </c>
      <c r="C4249" t="s">
        <v>202</v>
      </c>
      <c r="D4249" t="s">
        <v>4550</v>
      </c>
      <c r="E4249" t="s">
        <v>621</v>
      </c>
      <c r="F4249" t="b">
        <v>0</v>
      </c>
      <c r="G4249" t="s">
        <v>77</v>
      </c>
      <c r="H4249" s="1">
        <v>46074.792280092603</v>
      </c>
      <c r="I4249" t="b">
        <v>0</v>
      </c>
      <c r="J4249" t="b">
        <v>1</v>
      </c>
      <c r="K4249" t="s">
        <v>41</v>
      </c>
      <c r="L4249" t="s">
        <v>74</v>
      </c>
      <c r="M4249"/>
      <c r="N4249">
        <v>42.5</v>
      </c>
      <c r="O4249" t="s">
        <v>3353</v>
      </c>
    </row>
    <row r="4250" spans="1:16" x14ac:dyDescent="0.25">
      <c r="A4250" t="s">
        <v>6</v>
      </c>
      <c r="B4250" t="s">
        <v>6</v>
      </c>
      <c r="C4250" t="s">
        <v>4261</v>
      </c>
      <c r="D4250" t="s">
        <v>4595</v>
      </c>
      <c r="E4250" t="s">
        <v>59</v>
      </c>
      <c r="F4250" t="b">
        <v>0</v>
      </c>
      <c r="G4250" t="s">
        <v>68</v>
      </c>
      <c r="H4250" s="1">
        <v>46074.792407407411</v>
      </c>
      <c r="I4250" t="b">
        <v>0</v>
      </c>
      <c r="J4250" t="b">
        <v>1</v>
      </c>
      <c r="K4250" t="s">
        <v>41</v>
      </c>
      <c r="L4250" t="s">
        <v>60</v>
      </c>
      <c r="M4250">
        <v>180000</v>
      </c>
      <c r="N4250"/>
      <c r="O4250" t="s">
        <v>11565</v>
      </c>
      <c r="P4250" t="s">
        <v>11566</v>
      </c>
    </row>
    <row r="4251" spans="1:16" x14ac:dyDescent="0.25">
      <c r="A4251" t="s">
        <v>2</v>
      </c>
      <c r="B4251" t="s">
        <v>1132</v>
      </c>
      <c r="C4251" t="s">
        <v>319</v>
      </c>
      <c r="D4251" t="s">
        <v>4595</v>
      </c>
      <c r="E4251" t="s">
        <v>59</v>
      </c>
      <c r="F4251" t="b">
        <v>0</v>
      </c>
      <c r="G4251" t="s">
        <v>73</v>
      </c>
      <c r="H4251" s="1">
        <v>46074.792754629627</v>
      </c>
      <c r="I4251" t="b">
        <v>0</v>
      </c>
      <c r="J4251" t="b">
        <v>0</v>
      </c>
      <c r="K4251" t="s">
        <v>41</v>
      </c>
      <c r="L4251" t="s">
        <v>60</v>
      </c>
      <c r="M4251">
        <v>185000</v>
      </c>
      <c r="N4251"/>
      <c r="O4251" t="s">
        <v>11562</v>
      </c>
      <c r="P4251" t="s">
        <v>626</v>
      </c>
    </row>
    <row r="4252" spans="1:16" x14ac:dyDescent="0.25">
      <c r="A4252" t="s">
        <v>2</v>
      </c>
      <c r="B4252" t="s">
        <v>1132</v>
      </c>
      <c r="C4252" t="s">
        <v>319</v>
      </c>
      <c r="D4252" t="s">
        <v>4595</v>
      </c>
      <c r="E4252" t="s">
        <v>59</v>
      </c>
      <c r="F4252" t="b">
        <v>0</v>
      </c>
      <c r="G4252" t="s">
        <v>63</v>
      </c>
      <c r="H4252" s="1">
        <v>46074.794895833344</v>
      </c>
      <c r="I4252" t="b">
        <v>0</v>
      </c>
      <c r="J4252" t="b">
        <v>0</v>
      </c>
      <c r="K4252" t="s">
        <v>41</v>
      </c>
      <c r="L4252" t="s">
        <v>60</v>
      </c>
      <c r="M4252">
        <v>185000</v>
      </c>
      <c r="N4252"/>
      <c r="O4252" t="s">
        <v>11562</v>
      </c>
      <c r="P4252" t="s">
        <v>626</v>
      </c>
    </row>
    <row r="4253" spans="1:16" x14ac:dyDescent="0.25">
      <c r="A4253" t="s">
        <v>0</v>
      </c>
      <c r="B4253" t="s">
        <v>2729</v>
      </c>
      <c r="C4253" t="s">
        <v>457</v>
      </c>
      <c r="D4253" t="s">
        <v>4526</v>
      </c>
      <c r="E4253" t="s">
        <v>59</v>
      </c>
      <c r="F4253" t="b">
        <v>0</v>
      </c>
      <c r="G4253" t="s">
        <v>77</v>
      </c>
      <c r="H4253" s="1">
        <v>46074.833483796298</v>
      </c>
      <c r="I4253" t="b">
        <v>0</v>
      </c>
      <c r="J4253" t="b">
        <v>1</v>
      </c>
      <c r="K4253" t="s">
        <v>41</v>
      </c>
      <c r="L4253" t="s">
        <v>60</v>
      </c>
      <c r="M4253">
        <v>162500</v>
      </c>
      <c r="N4253"/>
      <c r="O4253" t="s">
        <v>11567</v>
      </c>
      <c r="P4253" t="s">
        <v>11568</v>
      </c>
    </row>
    <row r="4254" spans="1:16" x14ac:dyDescent="0.25">
      <c r="A4254" t="s">
        <v>2</v>
      </c>
      <c r="B4254" t="s">
        <v>11569</v>
      </c>
      <c r="C4254" t="s">
        <v>162</v>
      </c>
      <c r="D4254" t="s">
        <v>4595</v>
      </c>
      <c r="E4254" t="s">
        <v>59</v>
      </c>
      <c r="F4254" t="b">
        <v>0</v>
      </c>
      <c r="G4254" t="s">
        <v>73</v>
      </c>
      <c r="H4254" s="1">
        <v>46074.833668981482</v>
      </c>
      <c r="I4254" t="b">
        <v>1</v>
      </c>
      <c r="J4254" t="b">
        <v>0</v>
      </c>
      <c r="K4254" t="s">
        <v>41</v>
      </c>
      <c r="L4254" t="s">
        <v>60</v>
      </c>
      <c r="M4254">
        <v>110000</v>
      </c>
      <c r="N4254"/>
      <c r="O4254" t="s">
        <v>11570</v>
      </c>
      <c r="P4254" t="s">
        <v>11571</v>
      </c>
    </row>
    <row r="4255" spans="1:16" x14ac:dyDescent="0.25">
      <c r="A4255" t="s">
        <v>2</v>
      </c>
      <c r="B4255" t="s">
        <v>11572</v>
      </c>
      <c r="C4255" t="s">
        <v>1066</v>
      </c>
      <c r="D4255" t="s">
        <v>4595</v>
      </c>
      <c r="E4255" t="s">
        <v>59</v>
      </c>
      <c r="F4255" t="b">
        <v>0</v>
      </c>
      <c r="G4255" t="s">
        <v>89</v>
      </c>
      <c r="H4255" s="1">
        <v>46074.833796296298</v>
      </c>
      <c r="I4255" t="b">
        <v>0</v>
      </c>
      <c r="J4255" t="b">
        <v>0</v>
      </c>
      <c r="K4255" t="s">
        <v>41</v>
      </c>
      <c r="L4255" t="s">
        <v>60</v>
      </c>
      <c r="M4255">
        <v>75000</v>
      </c>
      <c r="N4255"/>
      <c r="O4255" t="s">
        <v>11573</v>
      </c>
      <c r="P4255" t="s">
        <v>673</v>
      </c>
    </row>
    <row r="4256" spans="1:16" x14ac:dyDescent="0.25">
      <c r="A4256" t="s">
        <v>3</v>
      </c>
      <c r="B4256" t="s">
        <v>1128</v>
      </c>
      <c r="C4256" t="s">
        <v>11574</v>
      </c>
      <c r="D4256" t="s">
        <v>4595</v>
      </c>
      <c r="E4256" t="s">
        <v>59</v>
      </c>
      <c r="F4256" t="b">
        <v>0</v>
      </c>
      <c r="G4256" t="s">
        <v>89</v>
      </c>
      <c r="H4256" s="1">
        <v>46074.833796296298</v>
      </c>
      <c r="I4256" t="b">
        <v>0</v>
      </c>
      <c r="J4256" t="b">
        <v>0</v>
      </c>
      <c r="K4256" t="s">
        <v>41</v>
      </c>
      <c r="L4256" t="s">
        <v>60</v>
      </c>
      <c r="M4256">
        <v>92500</v>
      </c>
      <c r="N4256"/>
      <c r="O4256" t="s">
        <v>11575</v>
      </c>
      <c r="P4256" t="s">
        <v>1091</v>
      </c>
    </row>
    <row r="4257" spans="1:16" x14ac:dyDescent="0.25">
      <c r="A4257" t="s">
        <v>4</v>
      </c>
      <c r="B4257" t="s">
        <v>2973</v>
      </c>
      <c r="C4257" t="s">
        <v>4069</v>
      </c>
      <c r="D4257" t="s">
        <v>4595</v>
      </c>
      <c r="E4257" t="s">
        <v>59</v>
      </c>
      <c r="F4257" t="b">
        <v>0</v>
      </c>
      <c r="G4257" t="s">
        <v>19</v>
      </c>
      <c r="H4257" s="1">
        <v>46074.877083333333</v>
      </c>
      <c r="I4257" t="b">
        <v>1</v>
      </c>
      <c r="J4257" t="b">
        <v>0</v>
      </c>
      <c r="K4257" t="s">
        <v>19</v>
      </c>
      <c r="L4257" t="s">
        <v>60</v>
      </c>
      <c r="M4257">
        <v>1550000</v>
      </c>
      <c r="N4257"/>
      <c r="O4257" t="s">
        <v>11447</v>
      </c>
    </row>
    <row r="4258" spans="1:16" x14ac:dyDescent="0.25">
      <c r="A4258" t="s">
        <v>2</v>
      </c>
      <c r="B4258" t="s">
        <v>3604</v>
      </c>
      <c r="C4258" t="s">
        <v>11398</v>
      </c>
      <c r="D4258" t="s">
        <v>4595</v>
      </c>
      <c r="E4258" t="s">
        <v>59</v>
      </c>
      <c r="F4258" t="b">
        <v>0</v>
      </c>
      <c r="G4258" t="s">
        <v>19</v>
      </c>
      <c r="H4258" s="1">
        <v>46074.877187500002</v>
      </c>
      <c r="I4258" t="b">
        <v>0</v>
      </c>
      <c r="J4258" t="b">
        <v>0</v>
      </c>
      <c r="K4258" t="s">
        <v>19</v>
      </c>
      <c r="L4258" t="s">
        <v>60</v>
      </c>
      <c r="M4258">
        <v>1550000</v>
      </c>
      <c r="N4258"/>
      <c r="O4258" t="s">
        <v>11452</v>
      </c>
    </row>
    <row r="4259" spans="1:16" x14ac:dyDescent="0.25">
      <c r="A4259" t="s">
        <v>2</v>
      </c>
      <c r="B4259" t="s">
        <v>3604</v>
      </c>
      <c r="C4259" t="s">
        <v>11264</v>
      </c>
      <c r="D4259" t="s">
        <v>4595</v>
      </c>
      <c r="E4259" t="s">
        <v>59</v>
      </c>
      <c r="F4259" t="b">
        <v>0</v>
      </c>
      <c r="G4259" t="s">
        <v>19</v>
      </c>
      <c r="H4259" s="1">
        <v>46074.877187500002</v>
      </c>
      <c r="I4259" t="b">
        <v>0</v>
      </c>
      <c r="J4259" t="b">
        <v>0</v>
      </c>
      <c r="K4259" t="s">
        <v>19</v>
      </c>
      <c r="L4259" t="s">
        <v>60</v>
      </c>
      <c r="M4259">
        <v>1550000</v>
      </c>
      <c r="N4259"/>
      <c r="O4259" t="s">
        <v>11452</v>
      </c>
    </row>
    <row r="4260" spans="1:16" x14ac:dyDescent="0.25">
      <c r="A4260" t="s">
        <v>0</v>
      </c>
      <c r="B4260" t="s">
        <v>11576</v>
      </c>
      <c r="C4260" t="s">
        <v>975</v>
      </c>
      <c r="D4260" t="s">
        <v>3173</v>
      </c>
      <c r="E4260" t="s">
        <v>232</v>
      </c>
      <c r="F4260" t="b">
        <v>0</v>
      </c>
      <c r="G4260" t="s">
        <v>68</v>
      </c>
      <c r="H4260" s="1">
        <v>46075.00037037037</v>
      </c>
      <c r="I4260" t="b">
        <v>0</v>
      </c>
      <c r="J4260" t="b">
        <v>0</v>
      </c>
      <c r="K4260" t="s">
        <v>41</v>
      </c>
      <c r="L4260" t="s">
        <v>60</v>
      </c>
      <c r="M4260">
        <v>104500</v>
      </c>
      <c r="N4260"/>
      <c r="O4260" t="s">
        <v>371</v>
      </c>
      <c r="P4260" t="s">
        <v>11577</v>
      </c>
    </row>
    <row r="4261" spans="1:16" x14ac:dyDescent="0.25">
      <c r="A4261" t="s">
        <v>0</v>
      </c>
      <c r="B4261" t="s">
        <v>11578</v>
      </c>
      <c r="C4261" t="s">
        <v>76</v>
      </c>
      <c r="D4261" t="s">
        <v>584</v>
      </c>
      <c r="E4261" t="s">
        <v>72</v>
      </c>
      <c r="F4261" t="b">
        <v>1</v>
      </c>
      <c r="G4261" t="s">
        <v>19</v>
      </c>
      <c r="H4261" s="1">
        <v>46075.002106481479</v>
      </c>
      <c r="I4261" t="b">
        <v>0</v>
      </c>
      <c r="J4261" t="b">
        <v>0</v>
      </c>
      <c r="K4261" t="s">
        <v>19</v>
      </c>
      <c r="L4261" t="s">
        <v>74</v>
      </c>
      <c r="M4261"/>
      <c r="N4261">
        <v>25</v>
      </c>
      <c r="O4261" t="s">
        <v>584</v>
      </c>
      <c r="P4261" t="s">
        <v>11579</v>
      </c>
    </row>
    <row r="4262" spans="1:16" x14ac:dyDescent="0.25">
      <c r="A4262" t="s">
        <v>1</v>
      </c>
      <c r="B4262" t="s">
        <v>11580</v>
      </c>
      <c r="C4262" t="s">
        <v>11581</v>
      </c>
      <c r="D4262" t="s">
        <v>3761</v>
      </c>
      <c r="E4262" t="s">
        <v>59</v>
      </c>
      <c r="F4262" t="b">
        <v>0</v>
      </c>
      <c r="G4262" t="s">
        <v>40</v>
      </c>
      <c r="H4262" s="1">
        <v>46075.002523148149</v>
      </c>
      <c r="I4262" t="b">
        <v>1</v>
      </c>
      <c r="J4262" t="b">
        <v>0</v>
      </c>
      <c r="K4262" t="s">
        <v>40</v>
      </c>
      <c r="L4262" t="s">
        <v>60</v>
      </c>
      <c r="M4262">
        <v>36000</v>
      </c>
      <c r="N4262"/>
      <c r="O4262" t="s">
        <v>11582</v>
      </c>
    </row>
    <row r="4263" spans="1:16" x14ac:dyDescent="0.25">
      <c r="A4263" t="s">
        <v>7</v>
      </c>
      <c r="B4263" t="s">
        <v>5418</v>
      </c>
      <c r="C4263" t="s">
        <v>11583</v>
      </c>
      <c r="D4263" t="s">
        <v>4671</v>
      </c>
      <c r="E4263" t="s">
        <v>88</v>
      </c>
      <c r="F4263" t="b">
        <v>0</v>
      </c>
      <c r="G4263" t="s">
        <v>63</v>
      </c>
      <c r="H4263" s="1">
        <v>46075.00309027778</v>
      </c>
      <c r="I4263" t="b">
        <v>0</v>
      </c>
      <c r="J4263" t="b">
        <v>0</v>
      </c>
      <c r="K4263" t="s">
        <v>41</v>
      </c>
      <c r="L4263" t="s">
        <v>60</v>
      </c>
      <c r="M4263">
        <v>75000</v>
      </c>
      <c r="N4263"/>
      <c r="O4263" t="s">
        <v>11584</v>
      </c>
      <c r="P4263" t="s">
        <v>925</v>
      </c>
    </row>
    <row r="4264" spans="1:16" x14ac:dyDescent="0.25">
      <c r="A4264" t="s">
        <v>0</v>
      </c>
      <c r="B4264" t="s">
        <v>11585</v>
      </c>
      <c r="C4264" t="s">
        <v>370</v>
      </c>
      <c r="D4264" t="s">
        <v>4595</v>
      </c>
      <c r="E4264" t="s">
        <v>59</v>
      </c>
      <c r="F4264" t="b">
        <v>0</v>
      </c>
      <c r="G4264" t="s">
        <v>65</v>
      </c>
      <c r="H4264" s="1">
        <v>46075.041689814818</v>
      </c>
      <c r="I4264" t="b">
        <v>0</v>
      </c>
      <c r="J4264" t="b">
        <v>0</v>
      </c>
      <c r="K4264" t="s">
        <v>41</v>
      </c>
      <c r="L4264" t="s">
        <v>60</v>
      </c>
      <c r="M4264">
        <v>75000</v>
      </c>
      <c r="N4264"/>
      <c r="O4264" t="s">
        <v>11586</v>
      </c>
    </row>
    <row r="4265" spans="1:16" x14ac:dyDescent="0.25">
      <c r="A4265" t="s">
        <v>3</v>
      </c>
      <c r="B4265" t="s">
        <v>1696</v>
      </c>
      <c r="C4265" t="s">
        <v>11587</v>
      </c>
      <c r="D4265" t="s">
        <v>4595</v>
      </c>
      <c r="E4265" t="s">
        <v>59</v>
      </c>
      <c r="F4265" t="b">
        <v>0</v>
      </c>
      <c r="G4265" t="s">
        <v>68</v>
      </c>
      <c r="H4265" s="1">
        <v>46075.042060185187</v>
      </c>
      <c r="I4265" t="b">
        <v>1</v>
      </c>
      <c r="J4265" t="b">
        <v>0</v>
      </c>
      <c r="K4265" t="s">
        <v>41</v>
      </c>
      <c r="L4265" t="s">
        <v>60</v>
      </c>
      <c r="M4265">
        <v>107500</v>
      </c>
      <c r="N4265"/>
      <c r="O4265" t="s">
        <v>11588</v>
      </c>
      <c r="P4265" t="s">
        <v>11589</v>
      </c>
    </row>
    <row r="4266" spans="1:16" x14ac:dyDescent="0.25">
      <c r="A4266" t="s">
        <v>2</v>
      </c>
      <c r="B4266" t="s">
        <v>11590</v>
      </c>
      <c r="C4266" t="s">
        <v>162</v>
      </c>
      <c r="D4266" t="s">
        <v>4526</v>
      </c>
      <c r="E4266" t="s">
        <v>621</v>
      </c>
      <c r="F4266" t="b">
        <v>0</v>
      </c>
      <c r="G4266" t="s">
        <v>73</v>
      </c>
      <c r="H4266" s="1">
        <v>46075.042361111111</v>
      </c>
      <c r="I4266" t="b">
        <v>0</v>
      </c>
      <c r="J4266" t="b">
        <v>1</v>
      </c>
      <c r="K4266" t="s">
        <v>41</v>
      </c>
      <c r="L4266" t="s">
        <v>74</v>
      </c>
      <c r="M4266"/>
      <c r="N4266">
        <v>26.61</v>
      </c>
      <c r="O4266" t="s">
        <v>4548</v>
      </c>
      <c r="P4266" t="s">
        <v>11591</v>
      </c>
    </row>
    <row r="4267" spans="1:16" x14ac:dyDescent="0.25">
      <c r="A4267" t="s">
        <v>1</v>
      </c>
      <c r="B4267" t="s">
        <v>470</v>
      </c>
      <c r="C4267" t="s">
        <v>483</v>
      </c>
      <c r="D4267" t="s">
        <v>4595</v>
      </c>
      <c r="E4267" t="s">
        <v>59</v>
      </c>
      <c r="F4267" t="b">
        <v>0</v>
      </c>
      <c r="G4267" t="s">
        <v>65</v>
      </c>
      <c r="H4267" s="1">
        <v>46075.042523148149</v>
      </c>
      <c r="I4267" t="b">
        <v>1</v>
      </c>
      <c r="J4267" t="b">
        <v>0</v>
      </c>
      <c r="K4267" t="s">
        <v>41</v>
      </c>
      <c r="L4267" t="s">
        <v>60</v>
      </c>
      <c r="M4267">
        <v>165500</v>
      </c>
      <c r="N4267"/>
      <c r="O4267" t="s">
        <v>3028</v>
      </c>
      <c r="P4267" t="s">
        <v>11592</v>
      </c>
    </row>
    <row r="4268" spans="1:16" x14ac:dyDescent="0.25">
      <c r="A4268" t="s">
        <v>2</v>
      </c>
      <c r="B4268" t="s">
        <v>3849</v>
      </c>
      <c r="C4268" t="s">
        <v>11593</v>
      </c>
      <c r="D4268" t="s">
        <v>4595</v>
      </c>
      <c r="E4268" t="s">
        <v>59</v>
      </c>
      <c r="F4268" t="b">
        <v>0</v>
      </c>
      <c r="G4268" t="s">
        <v>63</v>
      </c>
      <c r="H4268" s="1">
        <v>46075.04483796296</v>
      </c>
      <c r="I4268" t="b">
        <v>0</v>
      </c>
      <c r="J4268" t="b">
        <v>1</v>
      </c>
      <c r="K4268" t="s">
        <v>41</v>
      </c>
      <c r="L4268" t="s">
        <v>60</v>
      </c>
      <c r="M4268">
        <v>150000</v>
      </c>
      <c r="N4268"/>
      <c r="O4268" t="s">
        <v>4144</v>
      </c>
    </row>
    <row r="4269" spans="1:16" x14ac:dyDescent="0.25">
      <c r="A4269" t="s">
        <v>2</v>
      </c>
      <c r="B4269" t="s">
        <v>6805</v>
      </c>
      <c r="C4269" t="s">
        <v>1203</v>
      </c>
      <c r="D4269" t="s">
        <v>4595</v>
      </c>
      <c r="E4269" t="s">
        <v>59</v>
      </c>
      <c r="F4269" t="b">
        <v>0</v>
      </c>
      <c r="G4269" t="s">
        <v>89</v>
      </c>
      <c r="H4269" s="1">
        <v>46075.083796296298</v>
      </c>
      <c r="I4269" t="b">
        <v>0</v>
      </c>
      <c r="J4269" t="b">
        <v>0</v>
      </c>
      <c r="K4269" t="s">
        <v>41</v>
      </c>
      <c r="L4269" t="s">
        <v>60</v>
      </c>
      <c r="M4269">
        <v>175000</v>
      </c>
      <c r="N4269"/>
      <c r="O4269" t="s">
        <v>11594</v>
      </c>
    </row>
    <row r="4270" spans="1:16" x14ac:dyDescent="0.25">
      <c r="A4270" t="s">
        <v>3</v>
      </c>
      <c r="B4270" t="s">
        <v>6178</v>
      </c>
      <c r="C4270" t="s">
        <v>13</v>
      </c>
      <c r="D4270" t="s">
        <v>4637</v>
      </c>
      <c r="E4270" t="s">
        <v>59</v>
      </c>
      <c r="F4270" t="b">
        <v>0</v>
      </c>
      <c r="G4270" t="s">
        <v>13</v>
      </c>
      <c r="H4270" s="1">
        <v>46075.084976851853</v>
      </c>
      <c r="I4270" t="b">
        <v>0</v>
      </c>
      <c r="J4270" t="b">
        <v>0</v>
      </c>
      <c r="K4270" t="s">
        <v>13</v>
      </c>
      <c r="L4270" t="s">
        <v>60</v>
      </c>
      <c r="M4270">
        <v>77500</v>
      </c>
      <c r="N4270"/>
      <c r="O4270" t="s">
        <v>11595</v>
      </c>
      <c r="P4270" t="s">
        <v>11596</v>
      </c>
    </row>
    <row r="4271" spans="1:16" x14ac:dyDescent="0.25">
      <c r="A4271" t="s">
        <v>1</v>
      </c>
      <c r="B4271" t="s">
        <v>316</v>
      </c>
      <c r="C4271" t="s">
        <v>8463</v>
      </c>
      <c r="D4271" t="s">
        <v>5798</v>
      </c>
      <c r="E4271" t="s">
        <v>59</v>
      </c>
      <c r="F4271" t="b">
        <v>0</v>
      </c>
      <c r="G4271" t="s">
        <v>40</v>
      </c>
      <c r="H4271" s="1">
        <v>46075.085879629631</v>
      </c>
      <c r="I4271" t="b">
        <v>1</v>
      </c>
      <c r="J4271" t="b">
        <v>0</v>
      </c>
      <c r="K4271" t="s">
        <v>40</v>
      </c>
      <c r="L4271" t="s">
        <v>60</v>
      </c>
      <c r="M4271">
        <v>75000</v>
      </c>
      <c r="N4271"/>
      <c r="O4271" t="s">
        <v>854</v>
      </c>
      <c r="P4271" t="s">
        <v>11597</v>
      </c>
    </row>
    <row r="4272" spans="1:16" x14ac:dyDescent="0.25">
      <c r="A4272" t="s">
        <v>2</v>
      </c>
      <c r="B4272" t="s">
        <v>2573</v>
      </c>
      <c r="C4272" t="s">
        <v>373</v>
      </c>
      <c r="D4272" t="s">
        <v>4595</v>
      </c>
      <c r="E4272" t="s">
        <v>59</v>
      </c>
      <c r="F4272" t="b">
        <v>0</v>
      </c>
      <c r="G4272" t="s">
        <v>63</v>
      </c>
      <c r="H4272" s="1">
        <v>46075.086504629631</v>
      </c>
      <c r="I4272" t="b">
        <v>0</v>
      </c>
      <c r="J4272" t="b">
        <v>0</v>
      </c>
      <c r="K4272" t="s">
        <v>41</v>
      </c>
      <c r="L4272" t="s">
        <v>60</v>
      </c>
      <c r="M4272">
        <v>245500</v>
      </c>
      <c r="N4272"/>
      <c r="O4272" t="s">
        <v>11598</v>
      </c>
    </row>
    <row r="4273" spans="1:16" x14ac:dyDescent="0.25">
      <c r="A4273" t="s">
        <v>2</v>
      </c>
      <c r="B4273" t="s">
        <v>191</v>
      </c>
      <c r="C4273" t="s">
        <v>716</v>
      </c>
      <c r="D4273" t="s">
        <v>4595</v>
      </c>
      <c r="E4273" t="s">
        <v>59</v>
      </c>
      <c r="F4273" t="b">
        <v>0</v>
      </c>
      <c r="G4273" t="s">
        <v>63</v>
      </c>
      <c r="H4273" s="1">
        <v>46075.086504629631</v>
      </c>
      <c r="I4273" t="b">
        <v>0</v>
      </c>
      <c r="J4273" t="b">
        <v>0</v>
      </c>
      <c r="K4273" t="s">
        <v>41</v>
      </c>
      <c r="L4273" t="s">
        <v>60</v>
      </c>
      <c r="M4273">
        <v>225792.5</v>
      </c>
      <c r="N4273"/>
      <c r="O4273" t="s">
        <v>2535</v>
      </c>
    </row>
    <row r="4274" spans="1:16" x14ac:dyDescent="0.25">
      <c r="A4274" t="s">
        <v>7</v>
      </c>
      <c r="B4274" t="s">
        <v>11599</v>
      </c>
      <c r="C4274" t="s">
        <v>2770</v>
      </c>
      <c r="D4274" t="s">
        <v>4595</v>
      </c>
      <c r="E4274" t="s">
        <v>59</v>
      </c>
      <c r="F4274" t="b">
        <v>0</v>
      </c>
      <c r="G4274" t="s">
        <v>68</v>
      </c>
      <c r="H4274" s="1">
        <v>46075.12537037037</v>
      </c>
      <c r="I4274" t="b">
        <v>0</v>
      </c>
      <c r="J4274" t="b">
        <v>1</v>
      </c>
      <c r="K4274" t="s">
        <v>41</v>
      </c>
      <c r="L4274" t="s">
        <v>60</v>
      </c>
      <c r="M4274">
        <v>90000</v>
      </c>
      <c r="N4274"/>
      <c r="O4274" t="s">
        <v>11600</v>
      </c>
      <c r="P4274" t="s">
        <v>171</v>
      </c>
    </row>
    <row r="4275" spans="1:16" x14ac:dyDescent="0.25">
      <c r="A4275" t="s">
        <v>2</v>
      </c>
      <c r="B4275" t="s">
        <v>11601</v>
      </c>
      <c r="C4275" t="s">
        <v>304</v>
      </c>
      <c r="D4275" t="s">
        <v>4595</v>
      </c>
      <c r="E4275" t="s">
        <v>59</v>
      </c>
      <c r="F4275" t="b">
        <v>0</v>
      </c>
      <c r="G4275" t="s">
        <v>77</v>
      </c>
      <c r="H4275" s="1">
        <v>46075.125659722216</v>
      </c>
      <c r="I4275" t="b">
        <v>0</v>
      </c>
      <c r="J4275" t="b">
        <v>0</v>
      </c>
      <c r="K4275" t="s">
        <v>41</v>
      </c>
      <c r="L4275" t="s">
        <v>60</v>
      </c>
      <c r="M4275">
        <v>151000</v>
      </c>
      <c r="N4275"/>
      <c r="O4275" t="s">
        <v>11602</v>
      </c>
    </row>
    <row r="4276" spans="1:16" x14ac:dyDescent="0.25">
      <c r="A4276" t="s">
        <v>2</v>
      </c>
      <c r="B4276" t="s">
        <v>11603</v>
      </c>
      <c r="C4276" t="s">
        <v>333</v>
      </c>
      <c r="D4276" t="s">
        <v>4595</v>
      </c>
      <c r="E4276" t="s">
        <v>59</v>
      </c>
      <c r="F4276" t="b">
        <v>0</v>
      </c>
      <c r="G4276" t="s">
        <v>77</v>
      </c>
      <c r="H4276" s="1">
        <v>46075.125659722216</v>
      </c>
      <c r="I4276" t="b">
        <v>0</v>
      </c>
      <c r="J4276" t="b">
        <v>1</v>
      </c>
      <c r="K4276" t="s">
        <v>41</v>
      </c>
      <c r="L4276" t="s">
        <v>60</v>
      </c>
      <c r="M4276">
        <v>169500</v>
      </c>
      <c r="N4276"/>
      <c r="O4276" t="s">
        <v>1197</v>
      </c>
      <c r="P4276" t="s">
        <v>11604</v>
      </c>
    </row>
    <row r="4277" spans="1:16" x14ac:dyDescent="0.25">
      <c r="A4277" t="s">
        <v>6</v>
      </c>
      <c r="B4277" t="s">
        <v>11605</v>
      </c>
      <c r="C4277" t="s">
        <v>148</v>
      </c>
      <c r="D4277" t="s">
        <v>4595</v>
      </c>
      <c r="E4277" t="s">
        <v>59</v>
      </c>
      <c r="F4277" t="b">
        <v>0</v>
      </c>
      <c r="G4277" t="s">
        <v>89</v>
      </c>
      <c r="H4277" s="1">
        <v>46075.125775462962</v>
      </c>
      <c r="I4277" t="b">
        <v>0</v>
      </c>
      <c r="J4277" t="b">
        <v>0</v>
      </c>
      <c r="K4277" t="s">
        <v>41</v>
      </c>
      <c r="L4277" t="s">
        <v>60</v>
      </c>
      <c r="M4277">
        <v>180000</v>
      </c>
      <c r="N4277"/>
      <c r="O4277" t="s">
        <v>2399</v>
      </c>
      <c r="P4277" t="s">
        <v>85</v>
      </c>
    </row>
    <row r="4278" spans="1:16" x14ac:dyDescent="0.25">
      <c r="A4278" t="s">
        <v>1</v>
      </c>
      <c r="B4278" t="s">
        <v>11606</v>
      </c>
      <c r="C4278" t="s">
        <v>11607</v>
      </c>
      <c r="D4278" t="s">
        <v>4526</v>
      </c>
      <c r="E4278" t="s">
        <v>59</v>
      </c>
      <c r="F4278" t="b">
        <v>0</v>
      </c>
      <c r="G4278" t="s">
        <v>65</v>
      </c>
      <c r="H4278" s="1">
        <v>46075.125856481478</v>
      </c>
      <c r="I4278" t="b">
        <v>1</v>
      </c>
      <c r="J4278" t="b">
        <v>1</v>
      </c>
      <c r="K4278" t="s">
        <v>41</v>
      </c>
      <c r="L4278" t="s">
        <v>60</v>
      </c>
      <c r="M4278">
        <v>131000</v>
      </c>
      <c r="N4278"/>
      <c r="O4278" t="s">
        <v>4831</v>
      </c>
      <c r="P4278" t="s">
        <v>11608</v>
      </c>
    </row>
    <row r="4279" spans="1:16" x14ac:dyDescent="0.25">
      <c r="A4279" t="s">
        <v>5</v>
      </c>
      <c r="B4279" t="s">
        <v>11609</v>
      </c>
      <c r="C4279" t="s">
        <v>326</v>
      </c>
      <c r="D4279" t="s">
        <v>4595</v>
      </c>
      <c r="E4279" t="s">
        <v>59</v>
      </c>
      <c r="F4279" t="b">
        <v>0</v>
      </c>
      <c r="G4279" t="s">
        <v>77</v>
      </c>
      <c r="H4279" s="1">
        <v>46075.125925925917</v>
      </c>
      <c r="I4279" t="b">
        <v>1</v>
      </c>
      <c r="J4279" t="b">
        <v>0</v>
      </c>
      <c r="K4279" t="s">
        <v>41</v>
      </c>
      <c r="L4279" t="s">
        <v>60</v>
      </c>
      <c r="M4279">
        <v>125000</v>
      </c>
      <c r="N4279"/>
      <c r="O4279" t="s">
        <v>11610</v>
      </c>
      <c r="P4279" t="s">
        <v>146</v>
      </c>
    </row>
    <row r="4280" spans="1:16" x14ac:dyDescent="0.25">
      <c r="A4280" t="s">
        <v>3</v>
      </c>
      <c r="B4280" t="s">
        <v>3</v>
      </c>
      <c r="C4280" t="s">
        <v>3136</v>
      </c>
      <c r="D4280" t="s">
        <v>4595</v>
      </c>
      <c r="E4280" t="s">
        <v>59</v>
      </c>
      <c r="F4280" t="b">
        <v>0</v>
      </c>
      <c r="G4280" t="s">
        <v>27</v>
      </c>
      <c r="H4280" s="1">
        <v>46075.21503472222</v>
      </c>
      <c r="I4280" t="b">
        <v>0</v>
      </c>
      <c r="J4280" t="b">
        <v>0</v>
      </c>
      <c r="K4280" t="s">
        <v>27</v>
      </c>
      <c r="L4280" t="s">
        <v>60</v>
      </c>
      <c r="M4280">
        <v>105000</v>
      </c>
      <c r="N4280"/>
      <c r="O4280" t="s">
        <v>1842</v>
      </c>
      <c r="P4280" t="s">
        <v>11611</v>
      </c>
    </row>
    <row r="4281" spans="1:16" x14ac:dyDescent="0.25">
      <c r="A4281" t="s">
        <v>3</v>
      </c>
      <c r="B4281" t="s">
        <v>3427</v>
      </c>
      <c r="C4281" t="s">
        <v>1468</v>
      </c>
      <c r="D4281" t="s">
        <v>4595</v>
      </c>
      <c r="E4281" t="s">
        <v>59</v>
      </c>
      <c r="F4281" t="b">
        <v>0</v>
      </c>
      <c r="G4281" t="s">
        <v>89</v>
      </c>
      <c r="H4281" s="1">
        <v>46075.250243055547</v>
      </c>
      <c r="I4281" t="b">
        <v>1</v>
      </c>
      <c r="J4281" t="b">
        <v>0</v>
      </c>
      <c r="K4281" t="s">
        <v>41</v>
      </c>
      <c r="L4281" t="s">
        <v>60</v>
      </c>
      <c r="M4281">
        <v>105000</v>
      </c>
      <c r="N4281"/>
      <c r="O4281" t="s">
        <v>1197</v>
      </c>
    </row>
    <row r="4282" spans="1:16" x14ac:dyDescent="0.25">
      <c r="A4282" t="s">
        <v>8</v>
      </c>
      <c r="B4282" t="s">
        <v>8</v>
      </c>
      <c r="C4282" t="s">
        <v>7090</v>
      </c>
      <c r="D4282" t="s">
        <v>5798</v>
      </c>
      <c r="E4282" t="s">
        <v>59</v>
      </c>
      <c r="F4282" t="b">
        <v>0</v>
      </c>
      <c r="G4282" t="s">
        <v>40</v>
      </c>
      <c r="H4282" s="1">
        <v>46075.252349537041</v>
      </c>
      <c r="I4282" t="b">
        <v>0</v>
      </c>
      <c r="J4282" t="b">
        <v>0</v>
      </c>
      <c r="K4282" t="s">
        <v>40</v>
      </c>
      <c r="L4282" t="s">
        <v>60</v>
      </c>
      <c r="M4282">
        <v>75000</v>
      </c>
      <c r="N4282"/>
      <c r="O4282" t="s">
        <v>101</v>
      </c>
    </row>
    <row r="4283" spans="1:16" x14ac:dyDescent="0.25">
      <c r="A4283" t="s">
        <v>2</v>
      </c>
      <c r="B4283" t="s">
        <v>158</v>
      </c>
      <c r="C4283" t="s">
        <v>11612</v>
      </c>
      <c r="D4283" t="s">
        <v>5798</v>
      </c>
      <c r="E4283" t="s">
        <v>59</v>
      </c>
      <c r="F4283" t="b">
        <v>0</v>
      </c>
      <c r="G4283" t="s">
        <v>40</v>
      </c>
      <c r="H4283" s="1">
        <v>46075.252349537041</v>
      </c>
      <c r="I4283" t="b">
        <v>0</v>
      </c>
      <c r="J4283" t="b">
        <v>0</v>
      </c>
      <c r="K4283" t="s">
        <v>40</v>
      </c>
      <c r="L4283" t="s">
        <v>60</v>
      </c>
      <c r="M4283">
        <v>120000</v>
      </c>
      <c r="N4283"/>
      <c r="O4283" t="s">
        <v>526</v>
      </c>
    </row>
    <row r="4284" spans="1:16" x14ac:dyDescent="0.25">
      <c r="A4284" t="s">
        <v>4</v>
      </c>
      <c r="B4284" t="s">
        <v>11613</v>
      </c>
      <c r="C4284" t="s">
        <v>11458</v>
      </c>
      <c r="D4284" t="s">
        <v>11319</v>
      </c>
      <c r="E4284" t="s">
        <v>59</v>
      </c>
      <c r="F4284" t="b">
        <v>0</v>
      </c>
      <c r="G4284" t="s">
        <v>39</v>
      </c>
      <c r="H4284" s="1">
        <v>46075.254837962973</v>
      </c>
      <c r="I4284" t="b">
        <v>0</v>
      </c>
      <c r="J4284" t="b">
        <v>0</v>
      </c>
      <c r="K4284" t="s">
        <v>39</v>
      </c>
      <c r="L4284" t="s">
        <v>60</v>
      </c>
      <c r="M4284">
        <v>240000</v>
      </c>
      <c r="N4284"/>
      <c r="O4284" t="s">
        <v>11614</v>
      </c>
      <c r="P4284" t="s">
        <v>11615</v>
      </c>
    </row>
    <row r="4285" spans="1:16" x14ac:dyDescent="0.25">
      <c r="A4285" t="s">
        <v>2</v>
      </c>
      <c r="B4285" t="s">
        <v>2</v>
      </c>
      <c r="C4285" t="s">
        <v>11616</v>
      </c>
      <c r="D4285" t="s">
        <v>4595</v>
      </c>
      <c r="E4285" t="s">
        <v>59</v>
      </c>
      <c r="F4285" t="b">
        <v>0</v>
      </c>
      <c r="G4285" t="s">
        <v>65</v>
      </c>
      <c r="H4285" s="1">
        <v>46075.291956018518</v>
      </c>
      <c r="I4285" t="b">
        <v>0</v>
      </c>
      <c r="J4285" t="b">
        <v>0</v>
      </c>
      <c r="K4285" t="s">
        <v>41</v>
      </c>
      <c r="L4285" t="s">
        <v>60</v>
      </c>
      <c r="M4285">
        <v>117500</v>
      </c>
      <c r="N4285"/>
      <c r="O4285" t="s">
        <v>11617</v>
      </c>
    </row>
    <row r="4286" spans="1:16" x14ac:dyDescent="0.25">
      <c r="A4286" t="s">
        <v>2</v>
      </c>
      <c r="B4286" t="s">
        <v>275</v>
      </c>
      <c r="C4286" t="s">
        <v>502</v>
      </c>
      <c r="D4286" t="s">
        <v>2360</v>
      </c>
      <c r="E4286" t="s">
        <v>59</v>
      </c>
      <c r="F4286" t="b">
        <v>0</v>
      </c>
      <c r="G4286" t="s">
        <v>77</v>
      </c>
      <c r="H4286" s="1">
        <v>46075.292326388888</v>
      </c>
      <c r="I4286" t="b">
        <v>1</v>
      </c>
      <c r="J4286" t="b">
        <v>1</v>
      </c>
      <c r="K4286" t="s">
        <v>41</v>
      </c>
      <c r="L4286" t="s">
        <v>60</v>
      </c>
      <c r="M4286">
        <v>110000</v>
      </c>
      <c r="N4286"/>
      <c r="O4286" t="s">
        <v>11618</v>
      </c>
      <c r="P4286" t="s">
        <v>1440</v>
      </c>
    </row>
    <row r="4287" spans="1:16" x14ac:dyDescent="0.25">
      <c r="A4287" t="s">
        <v>8</v>
      </c>
      <c r="B4287" t="s">
        <v>11619</v>
      </c>
      <c r="C4287" t="s">
        <v>76</v>
      </c>
      <c r="D4287" t="s">
        <v>4526</v>
      </c>
      <c r="E4287" t="s">
        <v>59</v>
      </c>
      <c r="F4287" t="b">
        <v>1</v>
      </c>
      <c r="G4287" t="s">
        <v>65</v>
      </c>
      <c r="H4287" s="1">
        <v>46075.333622685182</v>
      </c>
      <c r="I4287" t="b">
        <v>0</v>
      </c>
      <c r="J4287" t="b">
        <v>0</v>
      </c>
      <c r="K4287" t="s">
        <v>41</v>
      </c>
      <c r="L4287" t="s">
        <v>60</v>
      </c>
      <c r="M4287">
        <v>155000</v>
      </c>
      <c r="N4287"/>
      <c r="O4287" t="s">
        <v>10959</v>
      </c>
      <c r="P4287" t="s">
        <v>1288</v>
      </c>
    </row>
    <row r="4288" spans="1:16" x14ac:dyDescent="0.25">
      <c r="A4288" t="s">
        <v>2</v>
      </c>
      <c r="B4288" t="s">
        <v>11620</v>
      </c>
      <c r="C4288" t="s">
        <v>92</v>
      </c>
      <c r="D4288" t="s">
        <v>2360</v>
      </c>
      <c r="E4288" t="s">
        <v>59</v>
      </c>
      <c r="F4288" t="b">
        <v>0</v>
      </c>
      <c r="G4288" t="s">
        <v>77</v>
      </c>
      <c r="H4288" s="1">
        <v>46075.333692129629</v>
      </c>
      <c r="I4288" t="b">
        <v>0</v>
      </c>
      <c r="J4288" t="b">
        <v>1</v>
      </c>
      <c r="K4288" t="s">
        <v>41</v>
      </c>
      <c r="L4288" t="s">
        <v>60</v>
      </c>
      <c r="M4288">
        <v>200500</v>
      </c>
      <c r="N4288"/>
      <c r="O4288" t="s">
        <v>402</v>
      </c>
      <c r="P4288" t="s">
        <v>705</v>
      </c>
    </row>
    <row r="4289" spans="1:16" x14ac:dyDescent="0.25">
      <c r="A4289" t="s">
        <v>2</v>
      </c>
      <c r="B4289" t="s">
        <v>1975</v>
      </c>
      <c r="C4289" t="s">
        <v>11621</v>
      </c>
      <c r="D4289" t="s">
        <v>5798</v>
      </c>
      <c r="E4289" t="s">
        <v>59</v>
      </c>
      <c r="F4289" t="b">
        <v>0</v>
      </c>
      <c r="G4289" t="s">
        <v>40</v>
      </c>
      <c r="H4289" s="1">
        <v>46075.335625</v>
      </c>
      <c r="I4289" t="b">
        <v>1</v>
      </c>
      <c r="J4289" t="b">
        <v>0</v>
      </c>
      <c r="K4289" t="s">
        <v>40</v>
      </c>
      <c r="L4289" t="s">
        <v>60</v>
      </c>
      <c r="M4289">
        <v>67500</v>
      </c>
      <c r="N4289"/>
      <c r="O4289" t="s">
        <v>11622</v>
      </c>
      <c r="P4289" t="s">
        <v>233</v>
      </c>
    </row>
    <row r="4290" spans="1:16" x14ac:dyDescent="0.25">
      <c r="A4290" t="s">
        <v>8</v>
      </c>
      <c r="B4290" t="s">
        <v>11623</v>
      </c>
      <c r="C4290" t="s">
        <v>92</v>
      </c>
      <c r="D4290" t="s">
        <v>2360</v>
      </c>
      <c r="E4290" t="s">
        <v>59</v>
      </c>
      <c r="F4290" t="b">
        <v>0</v>
      </c>
      <c r="G4290" t="s">
        <v>63</v>
      </c>
      <c r="H4290" s="1">
        <v>46075.336446759262</v>
      </c>
      <c r="I4290" t="b">
        <v>0</v>
      </c>
      <c r="J4290" t="b">
        <v>1</v>
      </c>
      <c r="K4290" t="s">
        <v>41</v>
      </c>
      <c r="L4290" t="s">
        <v>60</v>
      </c>
      <c r="M4290">
        <v>249500</v>
      </c>
      <c r="N4290"/>
      <c r="O4290" t="s">
        <v>402</v>
      </c>
      <c r="P4290" t="s">
        <v>11624</v>
      </c>
    </row>
    <row r="4291" spans="1:16" x14ac:dyDescent="0.25">
      <c r="A4291" t="s">
        <v>2</v>
      </c>
      <c r="B4291" t="s">
        <v>1398</v>
      </c>
      <c r="C4291" t="s">
        <v>34</v>
      </c>
      <c r="D4291" t="s">
        <v>11278</v>
      </c>
      <c r="E4291" t="s">
        <v>59</v>
      </c>
      <c r="F4291" t="b">
        <v>0</v>
      </c>
      <c r="G4291" t="s">
        <v>34</v>
      </c>
      <c r="H4291" s="1">
        <v>46075.336712962962</v>
      </c>
      <c r="I4291" t="b">
        <v>1</v>
      </c>
      <c r="J4291" t="b">
        <v>0</v>
      </c>
      <c r="K4291" t="s">
        <v>34</v>
      </c>
      <c r="L4291" t="s">
        <v>60</v>
      </c>
      <c r="M4291">
        <v>240000</v>
      </c>
      <c r="N4291"/>
      <c r="O4291" t="s">
        <v>11625</v>
      </c>
    </row>
    <row r="4292" spans="1:16" x14ac:dyDescent="0.25">
      <c r="A4292" t="s">
        <v>4</v>
      </c>
      <c r="B4292" t="s">
        <v>11626</v>
      </c>
      <c r="C4292" t="s">
        <v>11627</v>
      </c>
      <c r="D4292" t="s">
        <v>11278</v>
      </c>
      <c r="E4292" t="s">
        <v>59</v>
      </c>
      <c r="F4292" t="b">
        <v>0</v>
      </c>
      <c r="G4292" t="s">
        <v>34</v>
      </c>
      <c r="H4292" s="1">
        <v>46075.336770833332</v>
      </c>
      <c r="I4292" t="b">
        <v>0</v>
      </c>
      <c r="J4292" t="b">
        <v>0</v>
      </c>
      <c r="K4292" t="s">
        <v>34</v>
      </c>
      <c r="L4292" t="s">
        <v>60</v>
      </c>
      <c r="M4292">
        <v>500000</v>
      </c>
      <c r="N4292"/>
      <c r="O4292" t="s">
        <v>11628</v>
      </c>
      <c r="P4292" t="s">
        <v>11629</v>
      </c>
    </row>
    <row r="4293" spans="1:16" x14ac:dyDescent="0.25">
      <c r="A4293" t="s">
        <v>0</v>
      </c>
      <c r="B4293" t="s">
        <v>1821</v>
      </c>
      <c r="C4293" t="s">
        <v>18</v>
      </c>
      <c r="D4293" t="s">
        <v>11513</v>
      </c>
      <c r="E4293" t="s">
        <v>59</v>
      </c>
      <c r="F4293" t="b">
        <v>0</v>
      </c>
      <c r="G4293" t="s">
        <v>18</v>
      </c>
      <c r="H4293" s="1">
        <v>46075.337164351848</v>
      </c>
      <c r="I4293" t="b">
        <v>0</v>
      </c>
      <c r="J4293" t="b">
        <v>0</v>
      </c>
      <c r="K4293" t="s">
        <v>18</v>
      </c>
      <c r="L4293" t="s">
        <v>60</v>
      </c>
      <c r="M4293">
        <v>625000</v>
      </c>
      <c r="N4293"/>
      <c r="O4293" t="s">
        <v>11630</v>
      </c>
    </row>
    <row r="4294" spans="1:16" x14ac:dyDescent="0.25">
      <c r="A4294" t="s">
        <v>4</v>
      </c>
      <c r="B4294" t="s">
        <v>11631</v>
      </c>
      <c r="C4294" t="s">
        <v>18</v>
      </c>
      <c r="D4294" t="s">
        <v>11513</v>
      </c>
      <c r="E4294" t="s">
        <v>59</v>
      </c>
      <c r="F4294" t="b">
        <v>0</v>
      </c>
      <c r="G4294" t="s">
        <v>18</v>
      </c>
      <c r="H4294" s="1">
        <v>46075.337187500001</v>
      </c>
      <c r="I4294" t="b">
        <v>0</v>
      </c>
      <c r="J4294" t="b">
        <v>0</v>
      </c>
      <c r="K4294" t="s">
        <v>18</v>
      </c>
      <c r="L4294" t="s">
        <v>60</v>
      </c>
      <c r="M4294">
        <v>925000</v>
      </c>
      <c r="N4294"/>
      <c r="O4294" t="s">
        <v>1548</v>
      </c>
      <c r="P4294" t="s">
        <v>11632</v>
      </c>
    </row>
    <row r="4295" spans="1:16" x14ac:dyDescent="0.25">
      <c r="A4295" t="s">
        <v>9</v>
      </c>
      <c r="B4295" t="s">
        <v>11633</v>
      </c>
      <c r="C4295" t="s">
        <v>18</v>
      </c>
      <c r="D4295" t="s">
        <v>11513</v>
      </c>
      <c r="E4295" t="s">
        <v>59</v>
      </c>
      <c r="F4295" t="b">
        <v>0</v>
      </c>
      <c r="G4295" t="s">
        <v>18</v>
      </c>
      <c r="H4295" s="1">
        <v>46075.337187500001</v>
      </c>
      <c r="I4295" t="b">
        <v>0</v>
      </c>
      <c r="J4295" t="b">
        <v>0</v>
      </c>
      <c r="K4295" t="s">
        <v>18</v>
      </c>
      <c r="L4295" t="s">
        <v>60</v>
      </c>
      <c r="M4295">
        <v>540000</v>
      </c>
      <c r="N4295"/>
      <c r="O4295" t="s">
        <v>11634</v>
      </c>
      <c r="P4295" t="s">
        <v>11635</v>
      </c>
    </row>
    <row r="4296" spans="1:16" x14ac:dyDescent="0.25">
      <c r="A4296" t="s">
        <v>3</v>
      </c>
      <c r="B4296" t="s">
        <v>11636</v>
      </c>
      <c r="C4296" t="s">
        <v>6271</v>
      </c>
      <c r="D4296" t="s">
        <v>11637</v>
      </c>
      <c r="E4296" t="s">
        <v>59</v>
      </c>
      <c r="F4296" t="b">
        <v>0</v>
      </c>
      <c r="G4296" t="s">
        <v>4560</v>
      </c>
      <c r="H4296" s="1">
        <v>46075.337708333333</v>
      </c>
      <c r="I4296" t="b">
        <v>0</v>
      </c>
      <c r="J4296" t="b">
        <v>0</v>
      </c>
      <c r="K4296" t="s">
        <v>4560</v>
      </c>
      <c r="L4296" t="s">
        <v>60</v>
      </c>
      <c r="M4296">
        <v>150000</v>
      </c>
      <c r="N4296"/>
      <c r="O4296" t="s">
        <v>11638</v>
      </c>
    </row>
    <row r="4297" spans="1:16" x14ac:dyDescent="0.25">
      <c r="A4297" t="s">
        <v>1</v>
      </c>
      <c r="B4297" t="s">
        <v>1</v>
      </c>
      <c r="C4297" t="s">
        <v>2952</v>
      </c>
      <c r="D4297" t="s">
        <v>4595</v>
      </c>
      <c r="E4297" t="s">
        <v>59</v>
      </c>
      <c r="F4297" t="b">
        <v>0</v>
      </c>
      <c r="G4297" t="s">
        <v>24</v>
      </c>
      <c r="H4297" s="1">
        <v>46075.337870370371</v>
      </c>
      <c r="I4297" t="b">
        <v>1</v>
      </c>
      <c r="J4297" t="b">
        <v>0</v>
      </c>
      <c r="K4297" t="s">
        <v>24</v>
      </c>
      <c r="L4297" t="s">
        <v>60</v>
      </c>
      <c r="M4297">
        <v>630000000</v>
      </c>
      <c r="N4297"/>
      <c r="O4297" t="s">
        <v>11639</v>
      </c>
      <c r="P4297" t="s">
        <v>11640</v>
      </c>
    </row>
    <row r="4298" spans="1:16" x14ac:dyDescent="0.25">
      <c r="A4298" t="s">
        <v>3</v>
      </c>
      <c r="B4298" t="s">
        <v>11641</v>
      </c>
      <c r="C4298" t="s">
        <v>36</v>
      </c>
      <c r="D4298" t="s">
        <v>11642</v>
      </c>
      <c r="E4298" t="s">
        <v>59</v>
      </c>
      <c r="F4298" t="b">
        <v>0</v>
      </c>
      <c r="G4298" t="s">
        <v>36</v>
      </c>
      <c r="H4298" s="1">
        <v>46075.339224537027</v>
      </c>
      <c r="I4298" t="b">
        <v>0</v>
      </c>
      <c r="J4298" t="b">
        <v>0</v>
      </c>
      <c r="K4298" t="s">
        <v>36</v>
      </c>
      <c r="L4298" t="s">
        <v>60</v>
      </c>
      <c r="M4298">
        <v>1050000</v>
      </c>
      <c r="N4298"/>
      <c r="O4298" t="s">
        <v>11643</v>
      </c>
      <c r="P4298" t="s">
        <v>11644</v>
      </c>
    </row>
    <row r="4299" spans="1:16" x14ac:dyDescent="0.25">
      <c r="A4299" t="s">
        <v>2</v>
      </c>
      <c r="B4299" t="s">
        <v>11645</v>
      </c>
      <c r="C4299" t="s">
        <v>27</v>
      </c>
      <c r="D4299" t="s">
        <v>4595</v>
      </c>
      <c r="E4299" t="s">
        <v>59</v>
      </c>
      <c r="F4299" t="b">
        <v>0</v>
      </c>
      <c r="G4299" t="s">
        <v>27</v>
      </c>
      <c r="H4299" s="1">
        <v>46075.339687500003</v>
      </c>
      <c r="I4299" t="b">
        <v>0</v>
      </c>
      <c r="J4299" t="b">
        <v>0</v>
      </c>
      <c r="K4299" t="s">
        <v>27</v>
      </c>
      <c r="L4299" t="s">
        <v>60</v>
      </c>
      <c r="M4299">
        <v>150000</v>
      </c>
      <c r="N4299"/>
      <c r="O4299" t="s">
        <v>11646</v>
      </c>
      <c r="P4299" t="s">
        <v>11647</v>
      </c>
    </row>
    <row r="4300" spans="1:16" x14ac:dyDescent="0.25">
      <c r="A4300" t="s">
        <v>3</v>
      </c>
      <c r="B4300" t="s">
        <v>11648</v>
      </c>
      <c r="C4300" t="s">
        <v>11649</v>
      </c>
      <c r="D4300" t="s">
        <v>4595</v>
      </c>
      <c r="E4300" t="s">
        <v>59</v>
      </c>
      <c r="F4300" t="b">
        <v>0</v>
      </c>
      <c r="G4300" t="s">
        <v>27</v>
      </c>
      <c r="H4300" s="1">
        <v>46075.33971064815</v>
      </c>
      <c r="I4300" t="b">
        <v>1</v>
      </c>
      <c r="J4300" t="b">
        <v>0</v>
      </c>
      <c r="K4300" t="s">
        <v>27</v>
      </c>
      <c r="L4300" t="s">
        <v>60</v>
      </c>
      <c r="M4300">
        <v>240000</v>
      </c>
      <c r="N4300"/>
      <c r="O4300" t="s">
        <v>11650</v>
      </c>
    </row>
    <row r="4301" spans="1:16" x14ac:dyDescent="0.25">
      <c r="A4301" t="s">
        <v>2</v>
      </c>
      <c r="B4301" t="s">
        <v>11645</v>
      </c>
      <c r="C4301" t="s">
        <v>27</v>
      </c>
      <c r="D4301" t="s">
        <v>4595</v>
      </c>
      <c r="E4301" t="s">
        <v>59</v>
      </c>
      <c r="F4301" t="b">
        <v>0</v>
      </c>
      <c r="G4301" t="s">
        <v>27</v>
      </c>
      <c r="H4301" s="1">
        <v>46075.33971064815</v>
      </c>
      <c r="I4301" t="b">
        <v>0</v>
      </c>
      <c r="J4301" t="b">
        <v>0</v>
      </c>
      <c r="K4301" t="s">
        <v>27</v>
      </c>
      <c r="L4301" t="s">
        <v>60</v>
      </c>
      <c r="M4301">
        <v>150000</v>
      </c>
      <c r="N4301"/>
      <c r="O4301" t="s">
        <v>11646</v>
      </c>
      <c r="P4301" t="s">
        <v>11647</v>
      </c>
    </row>
    <row r="4302" spans="1:16" x14ac:dyDescent="0.25">
      <c r="A4302" t="s">
        <v>0</v>
      </c>
      <c r="B4302" t="s">
        <v>11651</v>
      </c>
      <c r="C4302" t="s">
        <v>370</v>
      </c>
      <c r="D4302" t="s">
        <v>4595</v>
      </c>
      <c r="E4302" t="s">
        <v>59</v>
      </c>
      <c r="F4302" t="b">
        <v>0</v>
      </c>
      <c r="G4302" t="s">
        <v>65</v>
      </c>
      <c r="H4302" s="1">
        <v>46075.375023148154</v>
      </c>
      <c r="I4302" t="b">
        <v>0</v>
      </c>
      <c r="J4302" t="b">
        <v>0</v>
      </c>
      <c r="K4302" t="s">
        <v>41</v>
      </c>
      <c r="L4302" t="s">
        <v>60</v>
      </c>
      <c r="M4302">
        <v>110000</v>
      </c>
      <c r="N4302"/>
      <c r="O4302" t="s">
        <v>1609</v>
      </c>
      <c r="P4302" t="s">
        <v>842</v>
      </c>
    </row>
    <row r="4303" spans="1:16" x14ac:dyDescent="0.25">
      <c r="A4303" t="s">
        <v>3</v>
      </c>
      <c r="B4303" t="s">
        <v>11652</v>
      </c>
      <c r="C4303" t="s">
        <v>2738</v>
      </c>
      <c r="D4303" t="s">
        <v>4595</v>
      </c>
      <c r="E4303" t="s">
        <v>59</v>
      </c>
      <c r="F4303" t="b">
        <v>0</v>
      </c>
      <c r="G4303" t="s">
        <v>65</v>
      </c>
      <c r="H4303" s="1">
        <v>46075.3750462963</v>
      </c>
      <c r="I4303" t="b">
        <v>0</v>
      </c>
      <c r="J4303" t="b">
        <v>0</v>
      </c>
      <c r="K4303" t="s">
        <v>41</v>
      </c>
      <c r="L4303" t="s">
        <v>60</v>
      </c>
      <c r="M4303">
        <v>80000</v>
      </c>
      <c r="N4303"/>
      <c r="O4303" t="s">
        <v>4872</v>
      </c>
      <c r="P4303" t="s">
        <v>2175</v>
      </c>
    </row>
    <row r="4304" spans="1:16" x14ac:dyDescent="0.25">
      <c r="A4304" t="s">
        <v>7</v>
      </c>
      <c r="B4304" t="s">
        <v>1335</v>
      </c>
      <c r="C4304" t="s">
        <v>2289</v>
      </c>
      <c r="D4304" t="s">
        <v>4595</v>
      </c>
      <c r="E4304" t="s">
        <v>59</v>
      </c>
      <c r="F4304" t="b">
        <v>0</v>
      </c>
      <c r="G4304" t="s">
        <v>89</v>
      </c>
      <c r="H4304" s="1">
        <v>46075.375219907408</v>
      </c>
      <c r="I4304" t="b">
        <v>1</v>
      </c>
      <c r="J4304" t="b">
        <v>0</v>
      </c>
      <c r="K4304" t="s">
        <v>41</v>
      </c>
      <c r="L4304" t="s">
        <v>60</v>
      </c>
      <c r="M4304">
        <v>125000</v>
      </c>
      <c r="N4304"/>
      <c r="O4304" t="s">
        <v>1586</v>
      </c>
      <c r="P4304" t="s">
        <v>11653</v>
      </c>
    </row>
    <row r="4305" spans="1:16" x14ac:dyDescent="0.25">
      <c r="A4305" t="s">
        <v>4</v>
      </c>
      <c r="B4305" t="s">
        <v>11654</v>
      </c>
      <c r="C4305" t="s">
        <v>3930</v>
      </c>
      <c r="D4305" t="s">
        <v>4595</v>
      </c>
      <c r="E4305" t="s">
        <v>59</v>
      </c>
      <c r="F4305" t="b">
        <v>0</v>
      </c>
      <c r="G4305" t="s">
        <v>89</v>
      </c>
      <c r="H4305" s="1">
        <v>46075.375243055547</v>
      </c>
      <c r="I4305" t="b">
        <v>1</v>
      </c>
      <c r="J4305" t="b">
        <v>0</v>
      </c>
      <c r="K4305" t="s">
        <v>41</v>
      </c>
      <c r="L4305" t="s">
        <v>60</v>
      </c>
      <c r="M4305">
        <v>182000</v>
      </c>
      <c r="N4305"/>
      <c r="O4305" t="s">
        <v>11655</v>
      </c>
    </row>
    <row r="4306" spans="1:16" x14ac:dyDescent="0.25">
      <c r="A4306" t="s">
        <v>2</v>
      </c>
      <c r="B4306" t="s">
        <v>1453</v>
      </c>
      <c r="C4306" t="s">
        <v>1105</v>
      </c>
      <c r="D4306" t="s">
        <v>4595</v>
      </c>
      <c r="E4306" t="s">
        <v>59</v>
      </c>
      <c r="F4306" t="b">
        <v>0</v>
      </c>
      <c r="G4306" t="s">
        <v>65</v>
      </c>
      <c r="H4306" s="1">
        <v>46075.375335648147</v>
      </c>
      <c r="I4306" t="b">
        <v>0</v>
      </c>
      <c r="J4306" t="b">
        <v>0</v>
      </c>
      <c r="K4306" t="s">
        <v>41</v>
      </c>
      <c r="L4306" t="s">
        <v>60</v>
      </c>
      <c r="M4306">
        <v>147500</v>
      </c>
      <c r="N4306"/>
      <c r="O4306" t="s">
        <v>950</v>
      </c>
    </row>
    <row r="4307" spans="1:16" x14ac:dyDescent="0.25">
      <c r="A4307" t="s">
        <v>0</v>
      </c>
      <c r="B4307" t="s">
        <v>345</v>
      </c>
      <c r="C4307" t="s">
        <v>4069</v>
      </c>
      <c r="D4307" t="s">
        <v>4595</v>
      </c>
      <c r="E4307" t="s">
        <v>59</v>
      </c>
      <c r="F4307" t="b">
        <v>0</v>
      </c>
      <c r="G4307" t="s">
        <v>19</v>
      </c>
      <c r="H4307" s="1">
        <v>46075.376944444448</v>
      </c>
      <c r="I4307" t="b">
        <v>1</v>
      </c>
      <c r="J4307" t="b">
        <v>0</v>
      </c>
      <c r="K4307" t="s">
        <v>19</v>
      </c>
      <c r="L4307" t="s">
        <v>60</v>
      </c>
      <c r="M4307">
        <v>1050000</v>
      </c>
      <c r="N4307"/>
      <c r="O4307" t="s">
        <v>11656</v>
      </c>
    </row>
    <row r="4308" spans="1:16" x14ac:dyDescent="0.25">
      <c r="A4308" t="s">
        <v>2</v>
      </c>
      <c r="B4308" t="s">
        <v>11657</v>
      </c>
      <c r="C4308" t="s">
        <v>11658</v>
      </c>
      <c r="D4308" t="s">
        <v>4595</v>
      </c>
      <c r="E4308" t="s">
        <v>59</v>
      </c>
      <c r="F4308" t="b">
        <v>0</v>
      </c>
      <c r="G4308" t="s">
        <v>19</v>
      </c>
      <c r="H4308" s="1">
        <v>46075.37703703704</v>
      </c>
      <c r="I4308" t="b">
        <v>1</v>
      </c>
      <c r="J4308" t="b">
        <v>0</v>
      </c>
      <c r="K4308" t="s">
        <v>19</v>
      </c>
      <c r="L4308" t="s">
        <v>60</v>
      </c>
      <c r="M4308">
        <v>2900000</v>
      </c>
      <c r="N4308"/>
      <c r="O4308" t="s">
        <v>11659</v>
      </c>
      <c r="P4308" t="s">
        <v>11660</v>
      </c>
    </row>
    <row r="4309" spans="1:16" x14ac:dyDescent="0.25">
      <c r="A4309" t="s">
        <v>2</v>
      </c>
      <c r="B4309" t="s">
        <v>11661</v>
      </c>
      <c r="C4309" t="s">
        <v>11264</v>
      </c>
      <c r="D4309" t="s">
        <v>4595</v>
      </c>
      <c r="E4309" t="s">
        <v>59</v>
      </c>
      <c r="F4309" t="b">
        <v>0</v>
      </c>
      <c r="G4309" t="s">
        <v>19</v>
      </c>
      <c r="H4309" s="1">
        <v>46075.37704861111</v>
      </c>
      <c r="I4309" t="b">
        <v>0</v>
      </c>
      <c r="J4309" t="b">
        <v>0</v>
      </c>
      <c r="K4309" t="s">
        <v>19</v>
      </c>
      <c r="L4309" t="s">
        <v>60</v>
      </c>
      <c r="M4309">
        <v>3150000</v>
      </c>
      <c r="N4309"/>
      <c r="O4309" t="s">
        <v>11662</v>
      </c>
      <c r="P4309" t="s">
        <v>11663</v>
      </c>
    </row>
    <row r="4310" spans="1:16" x14ac:dyDescent="0.25">
      <c r="A4310" t="s">
        <v>2</v>
      </c>
      <c r="B4310" t="s">
        <v>11661</v>
      </c>
      <c r="C4310" t="s">
        <v>1024</v>
      </c>
      <c r="D4310" t="s">
        <v>4595</v>
      </c>
      <c r="E4310" t="s">
        <v>59</v>
      </c>
      <c r="F4310" t="b">
        <v>0</v>
      </c>
      <c r="G4310" t="s">
        <v>19</v>
      </c>
      <c r="H4310" s="1">
        <v>46075.37704861111</v>
      </c>
      <c r="I4310" t="b">
        <v>0</v>
      </c>
      <c r="J4310" t="b">
        <v>0</v>
      </c>
      <c r="K4310" t="s">
        <v>19</v>
      </c>
      <c r="L4310" t="s">
        <v>60</v>
      </c>
      <c r="M4310">
        <v>3150000</v>
      </c>
      <c r="N4310"/>
      <c r="O4310" t="s">
        <v>11662</v>
      </c>
    </row>
    <row r="4311" spans="1:16" x14ac:dyDescent="0.25">
      <c r="A4311" t="s">
        <v>1</v>
      </c>
      <c r="B4311" t="s">
        <v>156</v>
      </c>
      <c r="C4311" t="s">
        <v>11398</v>
      </c>
      <c r="D4311" t="s">
        <v>4595</v>
      </c>
      <c r="E4311" t="s">
        <v>59</v>
      </c>
      <c r="F4311" t="b">
        <v>0</v>
      </c>
      <c r="G4311" t="s">
        <v>19</v>
      </c>
      <c r="H4311" s="1">
        <v>46075.37704861111</v>
      </c>
      <c r="I4311" t="b">
        <v>1</v>
      </c>
      <c r="J4311" t="b">
        <v>0</v>
      </c>
      <c r="K4311" t="s">
        <v>19</v>
      </c>
      <c r="L4311" t="s">
        <v>60</v>
      </c>
      <c r="M4311">
        <v>1850000</v>
      </c>
      <c r="N4311"/>
      <c r="O4311" t="s">
        <v>480</v>
      </c>
      <c r="P4311" t="s">
        <v>964</v>
      </c>
    </row>
    <row r="4312" spans="1:16" x14ac:dyDescent="0.25">
      <c r="A4312" t="s">
        <v>2</v>
      </c>
      <c r="B4312" t="s">
        <v>11657</v>
      </c>
      <c r="C4312" t="s">
        <v>11658</v>
      </c>
      <c r="D4312" t="s">
        <v>4595</v>
      </c>
      <c r="E4312" t="s">
        <v>59</v>
      </c>
      <c r="F4312" t="b">
        <v>0</v>
      </c>
      <c r="G4312" t="s">
        <v>19</v>
      </c>
      <c r="H4312" s="1">
        <v>46075.377175925933</v>
      </c>
      <c r="I4312" t="b">
        <v>1</v>
      </c>
      <c r="J4312" t="b">
        <v>0</v>
      </c>
      <c r="K4312" t="s">
        <v>19</v>
      </c>
      <c r="L4312" t="s">
        <v>60</v>
      </c>
      <c r="M4312">
        <v>2900000</v>
      </c>
      <c r="N4312"/>
      <c r="O4312" t="s">
        <v>11659</v>
      </c>
      <c r="P4312" t="s">
        <v>11660</v>
      </c>
    </row>
    <row r="4313" spans="1:16" x14ac:dyDescent="0.25">
      <c r="A4313" t="s">
        <v>3</v>
      </c>
      <c r="B4313" t="s">
        <v>11664</v>
      </c>
      <c r="C4313" t="s">
        <v>565</v>
      </c>
      <c r="D4313" t="s">
        <v>4595</v>
      </c>
      <c r="E4313" t="s">
        <v>59</v>
      </c>
      <c r="F4313" t="b">
        <v>0</v>
      </c>
      <c r="G4313" t="s">
        <v>63</v>
      </c>
      <c r="H4313" s="1">
        <v>46075.377916666657</v>
      </c>
      <c r="I4313" t="b">
        <v>0</v>
      </c>
      <c r="J4313" t="b">
        <v>0</v>
      </c>
      <c r="K4313" t="s">
        <v>41</v>
      </c>
      <c r="L4313" t="s">
        <v>60</v>
      </c>
      <c r="M4313">
        <v>105000</v>
      </c>
      <c r="N4313"/>
      <c r="O4313" t="s">
        <v>10578</v>
      </c>
    </row>
    <row r="4314" spans="1:16" x14ac:dyDescent="0.25">
      <c r="A4314" t="s">
        <v>9</v>
      </c>
      <c r="B4314" t="s">
        <v>3827</v>
      </c>
      <c r="C4314" t="s">
        <v>1647</v>
      </c>
      <c r="D4314" t="s">
        <v>4595</v>
      </c>
      <c r="E4314" t="s">
        <v>59</v>
      </c>
      <c r="F4314" t="b">
        <v>0</v>
      </c>
      <c r="G4314" t="s">
        <v>63</v>
      </c>
      <c r="H4314" s="1">
        <v>46075.377928240741</v>
      </c>
      <c r="I4314" t="b">
        <v>1</v>
      </c>
      <c r="J4314" t="b">
        <v>0</v>
      </c>
      <c r="K4314" t="s">
        <v>41</v>
      </c>
      <c r="L4314" t="s">
        <v>60</v>
      </c>
      <c r="M4314">
        <v>97500</v>
      </c>
      <c r="N4314"/>
      <c r="O4314" t="s">
        <v>3218</v>
      </c>
    </row>
    <row r="4315" spans="1:16" x14ac:dyDescent="0.25">
      <c r="A4315" t="s">
        <v>2</v>
      </c>
      <c r="B4315" t="s">
        <v>2</v>
      </c>
      <c r="C4315" t="s">
        <v>1532</v>
      </c>
      <c r="D4315" t="s">
        <v>4595</v>
      </c>
      <c r="E4315" t="s">
        <v>59</v>
      </c>
      <c r="F4315" t="b">
        <v>0</v>
      </c>
      <c r="G4315" t="s">
        <v>63</v>
      </c>
      <c r="H4315" s="1">
        <v>46075.377974537027</v>
      </c>
      <c r="I4315" t="b">
        <v>0</v>
      </c>
      <c r="J4315" t="b">
        <v>0</v>
      </c>
      <c r="K4315" t="s">
        <v>41</v>
      </c>
      <c r="L4315" t="s">
        <v>60</v>
      </c>
      <c r="M4315">
        <v>117500</v>
      </c>
      <c r="N4315"/>
      <c r="O4315" t="s">
        <v>11534</v>
      </c>
    </row>
    <row r="4316" spans="1:16" x14ac:dyDescent="0.25">
      <c r="A4316" t="s">
        <v>1</v>
      </c>
      <c r="B4316" t="s">
        <v>390</v>
      </c>
      <c r="C4316" t="s">
        <v>758</v>
      </c>
      <c r="D4316" t="s">
        <v>4595</v>
      </c>
      <c r="E4316" t="s">
        <v>59</v>
      </c>
      <c r="F4316" t="b">
        <v>0</v>
      </c>
      <c r="G4316" t="s">
        <v>63</v>
      </c>
      <c r="H4316" s="1">
        <v>46075.378078703703</v>
      </c>
      <c r="I4316" t="b">
        <v>1</v>
      </c>
      <c r="J4316" t="b">
        <v>1</v>
      </c>
      <c r="K4316" t="s">
        <v>41</v>
      </c>
      <c r="L4316" t="s">
        <v>60</v>
      </c>
      <c r="M4316">
        <v>147500</v>
      </c>
      <c r="N4316"/>
      <c r="O4316" t="s">
        <v>11665</v>
      </c>
      <c r="P4316" t="s">
        <v>11666</v>
      </c>
    </row>
    <row r="4317" spans="1:16" x14ac:dyDescent="0.25">
      <c r="A4317" t="s">
        <v>9</v>
      </c>
      <c r="B4317" t="s">
        <v>11667</v>
      </c>
      <c r="C4317" t="s">
        <v>3157</v>
      </c>
      <c r="D4317" t="s">
        <v>4595</v>
      </c>
      <c r="E4317" t="s">
        <v>59</v>
      </c>
      <c r="F4317" t="b">
        <v>0</v>
      </c>
      <c r="G4317" t="s">
        <v>63</v>
      </c>
      <c r="H4317" s="1">
        <v>46075.378113425933</v>
      </c>
      <c r="I4317" t="b">
        <v>1</v>
      </c>
      <c r="J4317" t="b">
        <v>0</v>
      </c>
      <c r="K4317" t="s">
        <v>41</v>
      </c>
      <c r="L4317" t="s">
        <v>60</v>
      </c>
      <c r="M4317">
        <v>134000</v>
      </c>
      <c r="N4317"/>
      <c r="O4317" t="s">
        <v>11668</v>
      </c>
    </row>
    <row r="4318" spans="1:16" x14ac:dyDescent="0.25">
      <c r="A4318" t="s">
        <v>2</v>
      </c>
      <c r="B4318" t="s">
        <v>11669</v>
      </c>
      <c r="C4318" t="s">
        <v>2649</v>
      </c>
      <c r="D4318" t="s">
        <v>11670</v>
      </c>
      <c r="E4318" t="s">
        <v>59</v>
      </c>
      <c r="F4318" t="b">
        <v>0</v>
      </c>
      <c r="G4318" t="s">
        <v>39</v>
      </c>
      <c r="H4318" s="1">
        <v>46075.379803240743</v>
      </c>
      <c r="I4318" t="b">
        <v>0</v>
      </c>
      <c r="J4318" t="b">
        <v>0</v>
      </c>
      <c r="K4318" t="s">
        <v>39</v>
      </c>
      <c r="L4318" t="s">
        <v>60</v>
      </c>
      <c r="M4318">
        <v>65000</v>
      </c>
      <c r="N4318"/>
      <c r="O4318" t="s">
        <v>1723</v>
      </c>
    </row>
    <row r="4319" spans="1:16" x14ac:dyDescent="0.25">
      <c r="A4319" t="s">
        <v>2</v>
      </c>
      <c r="B4319" t="s">
        <v>8807</v>
      </c>
      <c r="C4319" t="s">
        <v>157</v>
      </c>
      <c r="D4319" t="s">
        <v>2360</v>
      </c>
      <c r="E4319" t="s">
        <v>59</v>
      </c>
      <c r="F4319" t="b">
        <v>0</v>
      </c>
      <c r="G4319" t="s">
        <v>77</v>
      </c>
      <c r="H4319" s="1">
        <v>46075.416770833333</v>
      </c>
      <c r="I4319" t="b">
        <v>0</v>
      </c>
      <c r="J4319" t="b">
        <v>0</v>
      </c>
      <c r="K4319" t="s">
        <v>41</v>
      </c>
      <c r="L4319" t="s">
        <v>60</v>
      </c>
      <c r="M4319">
        <v>250000</v>
      </c>
      <c r="N4319"/>
      <c r="O4319" t="s">
        <v>101</v>
      </c>
      <c r="P4319" t="s">
        <v>3293</v>
      </c>
    </row>
    <row r="4320" spans="1:16" x14ac:dyDescent="0.25">
      <c r="A4320" t="s">
        <v>0</v>
      </c>
      <c r="B4320" t="s">
        <v>3959</v>
      </c>
      <c r="C4320" t="s">
        <v>978</v>
      </c>
      <c r="D4320" t="s">
        <v>2360</v>
      </c>
      <c r="E4320" t="s">
        <v>59</v>
      </c>
      <c r="F4320" t="b">
        <v>0</v>
      </c>
      <c r="G4320" t="s">
        <v>77</v>
      </c>
      <c r="H4320" s="1">
        <v>46075.416770833333</v>
      </c>
      <c r="I4320" t="b">
        <v>0</v>
      </c>
      <c r="J4320" t="b">
        <v>1</v>
      </c>
      <c r="K4320" t="s">
        <v>41</v>
      </c>
      <c r="L4320" t="s">
        <v>74</v>
      </c>
      <c r="M4320"/>
      <c r="N4320">
        <v>50</v>
      </c>
      <c r="O4320" t="s">
        <v>1315</v>
      </c>
      <c r="P4320" t="s">
        <v>11671</v>
      </c>
    </row>
    <row r="4321" spans="1:16" x14ac:dyDescent="0.25">
      <c r="A4321" t="s">
        <v>2</v>
      </c>
      <c r="B4321" t="s">
        <v>4944</v>
      </c>
      <c r="C4321" t="s">
        <v>690</v>
      </c>
      <c r="D4321" t="s">
        <v>2360</v>
      </c>
      <c r="E4321" t="s">
        <v>59</v>
      </c>
      <c r="F4321" t="b">
        <v>0</v>
      </c>
      <c r="G4321" t="s">
        <v>77</v>
      </c>
      <c r="H4321" s="1">
        <v>46075.417025462957</v>
      </c>
      <c r="I4321" t="b">
        <v>0</v>
      </c>
      <c r="J4321" t="b">
        <v>1</v>
      </c>
      <c r="K4321" t="s">
        <v>41</v>
      </c>
      <c r="L4321" t="s">
        <v>60</v>
      </c>
      <c r="M4321">
        <v>214500</v>
      </c>
      <c r="N4321"/>
      <c r="O4321" t="s">
        <v>424</v>
      </c>
      <c r="P4321" t="s">
        <v>5248</v>
      </c>
    </row>
    <row r="4322" spans="1:16" x14ac:dyDescent="0.25">
      <c r="A4322" t="s">
        <v>2</v>
      </c>
      <c r="B4322" t="s">
        <v>5032</v>
      </c>
      <c r="C4322" t="s">
        <v>489</v>
      </c>
      <c r="D4322" t="s">
        <v>2360</v>
      </c>
      <c r="E4322" t="s">
        <v>59</v>
      </c>
      <c r="F4322" t="b">
        <v>0</v>
      </c>
      <c r="G4322" t="s">
        <v>77</v>
      </c>
      <c r="H4322" s="1">
        <v>46075.417025462957</v>
      </c>
      <c r="I4322" t="b">
        <v>0</v>
      </c>
      <c r="J4322" t="b">
        <v>1</v>
      </c>
      <c r="K4322" t="s">
        <v>41</v>
      </c>
      <c r="L4322" t="s">
        <v>60</v>
      </c>
      <c r="M4322">
        <v>214500</v>
      </c>
      <c r="N4322"/>
      <c r="O4322" t="s">
        <v>424</v>
      </c>
      <c r="P4322" t="s">
        <v>4577</v>
      </c>
    </row>
    <row r="4323" spans="1:16" x14ac:dyDescent="0.25">
      <c r="A4323" t="s">
        <v>1</v>
      </c>
      <c r="B4323" t="s">
        <v>4857</v>
      </c>
      <c r="C4323" t="s">
        <v>11337</v>
      </c>
      <c r="D4323" t="s">
        <v>2360</v>
      </c>
      <c r="E4323" t="s">
        <v>59</v>
      </c>
      <c r="F4323" t="b">
        <v>0</v>
      </c>
      <c r="G4323" t="s">
        <v>73</v>
      </c>
      <c r="H4323" s="1">
        <v>46075.417372685188</v>
      </c>
      <c r="I4323" t="b">
        <v>0</v>
      </c>
      <c r="J4323" t="b">
        <v>1</v>
      </c>
      <c r="K4323" t="s">
        <v>41</v>
      </c>
      <c r="L4323" t="s">
        <v>60</v>
      </c>
      <c r="M4323">
        <v>135000</v>
      </c>
      <c r="N4323"/>
      <c r="O4323" t="s">
        <v>424</v>
      </c>
      <c r="P4323" t="s">
        <v>5749</v>
      </c>
    </row>
    <row r="4324" spans="1:16" x14ac:dyDescent="0.25">
      <c r="A4324" t="s">
        <v>0</v>
      </c>
      <c r="B4324" t="s">
        <v>11672</v>
      </c>
      <c r="C4324" t="s">
        <v>13</v>
      </c>
      <c r="D4324" t="s">
        <v>4637</v>
      </c>
      <c r="E4324" t="s">
        <v>59</v>
      </c>
      <c r="F4324" t="b">
        <v>0</v>
      </c>
      <c r="G4324" t="s">
        <v>13</v>
      </c>
      <c r="H4324" s="1">
        <v>46075.418009259258</v>
      </c>
      <c r="I4324" t="b">
        <v>0</v>
      </c>
      <c r="J4324" t="b">
        <v>0</v>
      </c>
      <c r="K4324" t="s">
        <v>13</v>
      </c>
      <c r="L4324" t="s">
        <v>60</v>
      </c>
      <c r="M4324">
        <v>87500</v>
      </c>
      <c r="N4324"/>
      <c r="O4324" t="s">
        <v>8175</v>
      </c>
      <c r="P4324" t="s">
        <v>11673</v>
      </c>
    </row>
    <row r="4325" spans="1:16" x14ac:dyDescent="0.25">
      <c r="A4325" t="s">
        <v>1</v>
      </c>
      <c r="B4325" t="s">
        <v>11674</v>
      </c>
      <c r="C4325" t="s">
        <v>955</v>
      </c>
      <c r="D4325" t="s">
        <v>4637</v>
      </c>
      <c r="E4325" t="s">
        <v>59</v>
      </c>
      <c r="F4325" t="b">
        <v>0</v>
      </c>
      <c r="G4325" t="s">
        <v>13</v>
      </c>
      <c r="H4325" s="1">
        <v>46075.418206018519</v>
      </c>
      <c r="I4325" t="b">
        <v>1</v>
      </c>
      <c r="J4325" t="b">
        <v>0</v>
      </c>
      <c r="K4325" t="s">
        <v>13</v>
      </c>
      <c r="L4325" t="s">
        <v>60</v>
      </c>
      <c r="M4325">
        <v>100000</v>
      </c>
      <c r="N4325"/>
      <c r="O4325" t="s">
        <v>11675</v>
      </c>
      <c r="P4325" t="s">
        <v>11676</v>
      </c>
    </row>
    <row r="4326" spans="1:16" x14ac:dyDescent="0.25">
      <c r="A4326" t="s">
        <v>1</v>
      </c>
      <c r="B4326" t="s">
        <v>1</v>
      </c>
      <c r="C4326" t="s">
        <v>11677</v>
      </c>
      <c r="D4326" t="s">
        <v>5798</v>
      </c>
      <c r="E4326" t="s">
        <v>59</v>
      </c>
      <c r="F4326" t="b">
        <v>0</v>
      </c>
      <c r="G4326" t="s">
        <v>40</v>
      </c>
      <c r="H4326" s="1">
        <v>46075.419039351851</v>
      </c>
      <c r="I4326" t="b">
        <v>0</v>
      </c>
      <c r="J4326" t="b">
        <v>0</v>
      </c>
      <c r="K4326" t="s">
        <v>40</v>
      </c>
      <c r="L4326" t="s">
        <v>60</v>
      </c>
      <c r="M4326">
        <v>73500</v>
      </c>
      <c r="N4326"/>
      <c r="O4326" t="s">
        <v>11678</v>
      </c>
      <c r="P4326" t="s">
        <v>11679</v>
      </c>
    </row>
    <row r="4327" spans="1:16" x14ac:dyDescent="0.25">
      <c r="A4327" t="s">
        <v>5</v>
      </c>
      <c r="B4327" t="s">
        <v>11680</v>
      </c>
      <c r="C4327" t="s">
        <v>76</v>
      </c>
      <c r="D4327" t="s">
        <v>4847</v>
      </c>
      <c r="E4327" t="s">
        <v>59</v>
      </c>
      <c r="F4327" t="b">
        <v>1</v>
      </c>
      <c r="G4327" t="s">
        <v>63</v>
      </c>
      <c r="H4327" s="1">
        <v>46075.419745370367</v>
      </c>
      <c r="I4327" t="b">
        <v>0</v>
      </c>
      <c r="J4327" t="b">
        <v>1</v>
      </c>
      <c r="K4327" t="s">
        <v>41</v>
      </c>
      <c r="L4327" t="s">
        <v>60</v>
      </c>
      <c r="M4327">
        <v>143405</v>
      </c>
      <c r="N4327"/>
      <c r="O4327" t="s">
        <v>9949</v>
      </c>
      <c r="P4327" t="s">
        <v>11681</v>
      </c>
    </row>
    <row r="4328" spans="1:16" x14ac:dyDescent="0.25">
      <c r="A4328" t="s">
        <v>2</v>
      </c>
      <c r="B4328" t="s">
        <v>11682</v>
      </c>
      <c r="C4328" t="s">
        <v>913</v>
      </c>
      <c r="D4328" t="s">
        <v>11271</v>
      </c>
      <c r="E4328" t="s">
        <v>59</v>
      </c>
      <c r="F4328" t="b">
        <v>0</v>
      </c>
      <c r="G4328" t="s">
        <v>20</v>
      </c>
      <c r="H4328" s="1">
        <v>46075.422199074077</v>
      </c>
      <c r="I4328" t="b">
        <v>0</v>
      </c>
      <c r="J4328" t="b">
        <v>0</v>
      </c>
      <c r="K4328" t="s">
        <v>20</v>
      </c>
      <c r="L4328" t="s">
        <v>60</v>
      </c>
      <c r="M4328">
        <v>135000</v>
      </c>
      <c r="N4328"/>
      <c r="O4328" t="s">
        <v>11683</v>
      </c>
      <c r="P4328" t="s">
        <v>1738</v>
      </c>
    </row>
    <row r="4329" spans="1:16" x14ac:dyDescent="0.25">
      <c r="A4329" t="s">
        <v>2</v>
      </c>
      <c r="B4329" t="s">
        <v>11684</v>
      </c>
      <c r="C4329" t="s">
        <v>19</v>
      </c>
      <c r="D4329" t="s">
        <v>4595</v>
      </c>
      <c r="E4329" t="s">
        <v>59</v>
      </c>
      <c r="F4329" t="b">
        <v>0</v>
      </c>
      <c r="G4329" t="s">
        <v>19</v>
      </c>
      <c r="H4329" s="1">
        <v>46075.460381944453</v>
      </c>
      <c r="I4329" t="b">
        <v>0</v>
      </c>
      <c r="J4329" t="b">
        <v>0</v>
      </c>
      <c r="K4329" t="s">
        <v>19</v>
      </c>
      <c r="L4329" t="s">
        <v>60</v>
      </c>
      <c r="M4329">
        <v>2400000</v>
      </c>
      <c r="N4329"/>
      <c r="O4329" t="s">
        <v>11685</v>
      </c>
      <c r="P4329" t="s">
        <v>11686</v>
      </c>
    </row>
    <row r="4330" spans="1:16" x14ac:dyDescent="0.25">
      <c r="A4330" t="s">
        <v>2</v>
      </c>
      <c r="B4330" t="s">
        <v>11687</v>
      </c>
      <c r="C4330" t="s">
        <v>31</v>
      </c>
      <c r="D4330" t="s">
        <v>5018</v>
      </c>
      <c r="E4330" t="s">
        <v>59</v>
      </c>
      <c r="F4330" t="b">
        <v>0</v>
      </c>
      <c r="G4330" t="s">
        <v>31</v>
      </c>
      <c r="H4330" s="1">
        <v>46075.461539351847</v>
      </c>
      <c r="I4330" t="b">
        <v>0</v>
      </c>
      <c r="J4330" t="b">
        <v>0</v>
      </c>
      <c r="K4330" t="s">
        <v>31</v>
      </c>
      <c r="L4330" t="s">
        <v>74</v>
      </c>
      <c r="M4330"/>
      <c r="N4330">
        <v>70</v>
      </c>
      <c r="O4330" t="s">
        <v>11688</v>
      </c>
      <c r="P4330" t="s">
        <v>5543</v>
      </c>
    </row>
    <row r="4331" spans="1:16" x14ac:dyDescent="0.25">
      <c r="A4331" t="s">
        <v>6</v>
      </c>
      <c r="B4331" t="s">
        <v>11689</v>
      </c>
      <c r="C4331" t="s">
        <v>79</v>
      </c>
      <c r="D4331" t="s">
        <v>4595</v>
      </c>
      <c r="E4331" t="s">
        <v>59</v>
      </c>
      <c r="F4331" t="b">
        <v>0</v>
      </c>
      <c r="G4331" t="s">
        <v>77</v>
      </c>
      <c r="H4331" s="1">
        <v>46075.500428240739</v>
      </c>
      <c r="I4331" t="b">
        <v>0</v>
      </c>
      <c r="J4331" t="b">
        <v>0</v>
      </c>
      <c r="K4331" t="s">
        <v>41</v>
      </c>
      <c r="L4331" t="s">
        <v>60</v>
      </c>
      <c r="M4331">
        <v>320000</v>
      </c>
      <c r="N4331"/>
      <c r="O4331" t="s">
        <v>3258</v>
      </c>
    </row>
    <row r="4332" spans="1:16" x14ac:dyDescent="0.25">
      <c r="A4332" t="s">
        <v>7</v>
      </c>
      <c r="B4332" t="s">
        <v>11690</v>
      </c>
      <c r="C4332" t="s">
        <v>396</v>
      </c>
      <c r="D4332" t="s">
        <v>4595</v>
      </c>
      <c r="E4332" t="s">
        <v>59</v>
      </c>
      <c r="F4332" t="b">
        <v>0</v>
      </c>
      <c r="G4332" t="s">
        <v>68</v>
      </c>
      <c r="H4332" s="1">
        <v>46075.500486111108</v>
      </c>
      <c r="I4332" t="b">
        <v>1</v>
      </c>
      <c r="J4332" t="b">
        <v>0</v>
      </c>
      <c r="K4332" t="s">
        <v>41</v>
      </c>
      <c r="L4332" t="s">
        <v>60</v>
      </c>
      <c r="M4332">
        <v>252500</v>
      </c>
      <c r="N4332"/>
      <c r="O4332" t="s">
        <v>11691</v>
      </c>
    </row>
    <row r="4333" spans="1:16" x14ac:dyDescent="0.25">
      <c r="A4333" t="s">
        <v>3</v>
      </c>
      <c r="B4333" t="s">
        <v>11692</v>
      </c>
      <c r="C4333" t="s">
        <v>1647</v>
      </c>
      <c r="D4333" t="s">
        <v>4595</v>
      </c>
      <c r="E4333" t="s">
        <v>59</v>
      </c>
      <c r="F4333" t="b">
        <v>0</v>
      </c>
      <c r="G4333" t="s">
        <v>63</v>
      </c>
      <c r="H4333" s="1">
        <v>46075.502928240741</v>
      </c>
      <c r="I4333" t="b">
        <v>0</v>
      </c>
      <c r="J4333" t="b">
        <v>0</v>
      </c>
      <c r="K4333" t="s">
        <v>41</v>
      </c>
      <c r="L4333" t="s">
        <v>60</v>
      </c>
      <c r="M4333">
        <v>87500</v>
      </c>
      <c r="N4333"/>
      <c r="O4333" t="s">
        <v>4299</v>
      </c>
      <c r="P4333" t="s">
        <v>5120</v>
      </c>
    </row>
    <row r="4334" spans="1:16" x14ac:dyDescent="0.25">
      <c r="A4334" t="s">
        <v>1</v>
      </c>
      <c r="B4334" t="s">
        <v>11693</v>
      </c>
      <c r="C4334" t="s">
        <v>2880</v>
      </c>
      <c r="D4334" t="s">
        <v>4526</v>
      </c>
      <c r="E4334" t="s">
        <v>59</v>
      </c>
      <c r="F4334" t="b">
        <v>0</v>
      </c>
      <c r="G4334" t="s">
        <v>63</v>
      </c>
      <c r="H4334" s="1">
        <v>46075.503078703703</v>
      </c>
      <c r="I4334" t="b">
        <v>0</v>
      </c>
      <c r="J4334" t="b">
        <v>1</v>
      </c>
      <c r="K4334" t="s">
        <v>41</v>
      </c>
      <c r="L4334" t="s">
        <v>60</v>
      </c>
      <c r="M4334">
        <v>142500</v>
      </c>
      <c r="N4334"/>
      <c r="O4334" t="s">
        <v>149</v>
      </c>
    </row>
    <row r="4335" spans="1:16" x14ac:dyDescent="0.25">
      <c r="A4335" t="s">
        <v>2</v>
      </c>
      <c r="B4335" t="s">
        <v>11694</v>
      </c>
      <c r="C4335" t="s">
        <v>1593</v>
      </c>
      <c r="D4335" t="s">
        <v>4756</v>
      </c>
      <c r="E4335" t="s">
        <v>59</v>
      </c>
      <c r="F4335" t="b">
        <v>0</v>
      </c>
      <c r="G4335" t="s">
        <v>65</v>
      </c>
      <c r="H4335" s="1">
        <v>46075.541956018518</v>
      </c>
      <c r="I4335" t="b">
        <v>0</v>
      </c>
      <c r="J4335" t="b">
        <v>1</v>
      </c>
      <c r="K4335" t="s">
        <v>41</v>
      </c>
      <c r="L4335" t="s">
        <v>60</v>
      </c>
      <c r="M4335">
        <v>105950</v>
      </c>
      <c r="N4335"/>
      <c r="O4335" t="s">
        <v>11695</v>
      </c>
      <c r="P4335" t="s">
        <v>85</v>
      </c>
    </row>
    <row r="4336" spans="1:16" x14ac:dyDescent="0.25">
      <c r="A4336" t="s">
        <v>0</v>
      </c>
      <c r="B4336" t="s">
        <v>11696</v>
      </c>
      <c r="C4336" t="s">
        <v>13</v>
      </c>
      <c r="D4336" t="s">
        <v>4637</v>
      </c>
      <c r="E4336" t="s">
        <v>59</v>
      </c>
      <c r="F4336" t="b">
        <v>0</v>
      </c>
      <c r="G4336" t="s">
        <v>13</v>
      </c>
      <c r="H4336" s="1">
        <v>46075.584675925929</v>
      </c>
      <c r="I4336" t="b">
        <v>1</v>
      </c>
      <c r="J4336" t="b">
        <v>0</v>
      </c>
      <c r="K4336" t="s">
        <v>13</v>
      </c>
      <c r="L4336" t="s">
        <v>74</v>
      </c>
      <c r="M4336"/>
      <c r="N4336">
        <v>16.5</v>
      </c>
      <c r="O4336" t="s">
        <v>4596</v>
      </c>
      <c r="P4336" t="s">
        <v>945</v>
      </c>
    </row>
    <row r="4337" spans="1:16" x14ac:dyDescent="0.25">
      <c r="A4337" t="s">
        <v>0</v>
      </c>
      <c r="B4337" t="s">
        <v>130</v>
      </c>
      <c r="C4337" t="s">
        <v>11458</v>
      </c>
      <c r="D4337" t="s">
        <v>11319</v>
      </c>
      <c r="E4337" t="s">
        <v>59</v>
      </c>
      <c r="F4337" t="b">
        <v>0</v>
      </c>
      <c r="G4337" t="s">
        <v>39</v>
      </c>
      <c r="H4337" s="1">
        <v>46075.588090277779</v>
      </c>
      <c r="I4337" t="b">
        <v>0</v>
      </c>
      <c r="J4337" t="b">
        <v>0</v>
      </c>
      <c r="K4337" t="s">
        <v>39</v>
      </c>
      <c r="L4337" t="s">
        <v>60</v>
      </c>
      <c r="M4337">
        <v>120000</v>
      </c>
      <c r="N4337"/>
      <c r="O4337" t="s">
        <v>11697</v>
      </c>
      <c r="P4337" t="s">
        <v>11698</v>
      </c>
    </row>
    <row r="4338" spans="1:16" x14ac:dyDescent="0.25">
      <c r="A4338" t="s">
        <v>4</v>
      </c>
      <c r="B4338" t="s">
        <v>11699</v>
      </c>
      <c r="C4338" t="s">
        <v>913</v>
      </c>
      <c r="D4338" t="s">
        <v>11271</v>
      </c>
      <c r="E4338" t="s">
        <v>59</v>
      </c>
      <c r="F4338" t="b">
        <v>0</v>
      </c>
      <c r="G4338" t="s">
        <v>20</v>
      </c>
      <c r="H4338" s="1">
        <v>46075.589039351849</v>
      </c>
      <c r="I4338" t="b">
        <v>1</v>
      </c>
      <c r="J4338" t="b">
        <v>0</v>
      </c>
      <c r="K4338" t="s">
        <v>20</v>
      </c>
      <c r="L4338" t="s">
        <v>60</v>
      </c>
      <c r="M4338">
        <v>80000</v>
      </c>
      <c r="N4338"/>
      <c r="O4338" t="s">
        <v>11700</v>
      </c>
    </row>
    <row r="4339" spans="1:16" x14ac:dyDescent="0.25">
      <c r="A4339" t="s">
        <v>8</v>
      </c>
      <c r="B4339" t="s">
        <v>11701</v>
      </c>
      <c r="C4339" t="s">
        <v>76</v>
      </c>
      <c r="D4339" t="s">
        <v>4622</v>
      </c>
      <c r="E4339" t="s">
        <v>59</v>
      </c>
      <c r="F4339" t="b">
        <v>1</v>
      </c>
      <c r="G4339" t="s">
        <v>7519</v>
      </c>
      <c r="H4339" s="1">
        <v>46075.594537037039</v>
      </c>
      <c r="I4339" t="b">
        <v>1</v>
      </c>
      <c r="J4339" t="b">
        <v>0</v>
      </c>
      <c r="K4339" t="s">
        <v>7519</v>
      </c>
      <c r="L4339" t="s">
        <v>60</v>
      </c>
      <c r="M4339">
        <v>250000</v>
      </c>
      <c r="N4339"/>
      <c r="O4339" t="s">
        <v>4623</v>
      </c>
      <c r="P4339" t="s">
        <v>11702</v>
      </c>
    </row>
    <row r="4340" spans="1:16" x14ac:dyDescent="0.25">
      <c r="A4340" t="s">
        <v>2</v>
      </c>
      <c r="B4340" t="s">
        <v>2852</v>
      </c>
      <c r="C4340" t="s">
        <v>11703</v>
      </c>
      <c r="D4340" t="s">
        <v>4526</v>
      </c>
      <c r="E4340" t="s">
        <v>59</v>
      </c>
      <c r="F4340" t="b">
        <v>0</v>
      </c>
      <c r="G4340" t="s">
        <v>73</v>
      </c>
      <c r="H4340" s="1">
        <v>46075.625706018523</v>
      </c>
      <c r="I4340" t="b">
        <v>0</v>
      </c>
      <c r="J4340" t="b">
        <v>1</v>
      </c>
      <c r="K4340" t="s">
        <v>41</v>
      </c>
      <c r="L4340" t="s">
        <v>60</v>
      </c>
      <c r="M4340">
        <v>137500</v>
      </c>
      <c r="N4340"/>
      <c r="O4340" t="s">
        <v>6889</v>
      </c>
      <c r="P4340" t="s">
        <v>11704</v>
      </c>
    </row>
    <row r="4341" spans="1:16" x14ac:dyDescent="0.25">
      <c r="A4341" t="s">
        <v>3</v>
      </c>
      <c r="B4341" t="s">
        <v>3324</v>
      </c>
      <c r="C4341" t="s">
        <v>1150</v>
      </c>
      <c r="D4341" t="s">
        <v>4595</v>
      </c>
      <c r="E4341" t="s">
        <v>59</v>
      </c>
      <c r="F4341" t="b">
        <v>0</v>
      </c>
      <c r="G4341" t="s">
        <v>63</v>
      </c>
      <c r="H4341" s="1">
        <v>46075.627928240741</v>
      </c>
      <c r="I4341" t="b">
        <v>0</v>
      </c>
      <c r="J4341" t="b">
        <v>0</v>
      </c>
      <c r="K4341" t="s">
        <v>41</v>
      </c>
      <c r="L4341" t="s">
        <v>60</v>
      </c>
      <c r="M4341">
        <v>97500</v>
      </c>
      <c r="N4341"/>
      <c r="O4341" t="s">
        <v>3573</v>
      </c>
      <c r="P4341" t="s">
        <v>11705</v>
      </c>
    </row>
    <row r="4342" spans="1:16" x14ac:dyDescent="0.25">
      <c r="A4342" t="s">
        <v>2</v>
      </c>
      <c r="B4342" t="s">
        <v>2852</v>
      </c>
      <c r="C4342" t="s">
        <v>11706</v>
      </c>
      <c r="D4342" t="s">
        <v>4526</v>
      </c>
      <c r="E4342" t="s">
        <v>59</v>
      </c>
      <c r="F4342" t="b">
        <v>0</v>
      </c>
      <c r="G4342" t="s">
        <v>63</v>
      </c>
      <c r="H4342" s="1">
        <v>46075.628055555557</v>
      </c>
      <c r="I4342" t="b">
        <v>0</v>
      </c>
      <c r="J4342" t="b">
        <v>1</v>
      </c>
      <c r="K4342" t="s">
        <v>41</v>
      </c>
      <c r="L4342" t="s">
        <v>60</v>
      </c>
      <c r="M4342">
        <v>137500</v>
      </c>
      <c r="N4342"/>
      <c r="O4342" t="s">
        <v>6889</v>
      </c>
      <c r="P4342" t="s">
        <v>11704</v>
      </c>
    </row>
    <row r="4343" spans="1:16" x14ac:dyDescent="0.25">
      <c r="A4343" t="s">
        <v>0</v>
      </c>
      <c r="B4343" t="s">
        <v>11707</v>
      </c>
      <c r="C4343" t="s">
        <v>1281</v>
      </c>
      <c r="D4343" t="s">
        <v>4595</v>
      </c>
      <c r="E4343" t="s">
        <v>59</v>
      </c>
      <c r="F4343" t="b">
        <v>0</v>
      </c>
      <c r="G4343" t="s">
        <v>89</v>
      </c>
      <c r="H4343" s="1">
        <v>46075.708553240736</v>
      </c>
      <c r="I4343" t="b">
        <v>1</v>
      </c>
      <c r="J4343" t="b">
        <v>0</v>
      </c>
      <c r="K4343" t="s">
        <v>41</v>
      </c>
      <c r="L4343" t="s">
        <v>60</v>
      </c>
      <c r="M4343">
        <v>92500</v>
      </c>
      <c r="N4343"/>
      <c r="O4343" t="s">
        <v>11708</v>
      </c>
    </row>
    <row r="4344" spans="1:16" x14ac:dyDescent="0.25">
      <c r="A4344" t="s">
        <v>1</v>
      </c>
      <c r="B4344" t="s">
        <v>658</v>
      </c>
      <c r="C4344" t="s">
        <v>165</v>
      </c>
      <c r="D4344" t="s">
        <v>4595</v>
      </c>
      <c r="E4344" t="s">
        <v>59</v>
      </c>
      <c r="F4344" t="b">
        <v>0</v>
      </c>
      <c r="G4344" t="s">
        <v>73</v>
      </c>
      <c r="H4344" s="1">
        <v>46075.709039351852</v>
      </c>
      <c r="I4344" t="b">
        <v>1</v>
      </c>
      <c r="J4344" t="b">
        <v>0</v>
      </c>
      <c r="K4344" t="s">
        <v>41</v>
      </c>
      <c r="L4344" t="s">
        <v>60</v>
      </c>
      <c r="M4344">
        <v>130000</v>
      </c>
      <c r="N4344"/>
      <c r="O4344" t="s">
        <v>11391</v>
      </c>
    </row>
    <row r="4345" spans="1:16" x14ac:dyDescent="0.25">
      <c r="A4345" t="s">
        <v>1</v>
      </c>
      <c r="B4345" t="s">
        <v>11709</v>
      </c>
      <c r="C4345" t="s">
        <v>9919</v>
      </c>
      <c r="D4345" t="s">
        <v>4526</v>
      </c>
      <c r="E4345" t="s">
        <v>59</v>
      </c>
      <c r="F4345" t="b">
        <v>0</v>
      </c>
      <c r="G4345" t="s">
        <v>13</v>
      </c>
      <c r="H4345" s="1">
        <v>46075.709780092591</v>
      </c>
      <c r="I4345" t="b">
        <v>1</v>
      </c>
      <c r="J4345" t="b">
        <v>0</v>
      </c>
      <c r="K4345" t="s">
        <v>13</v>
      </c>
      <c r="L4345" t="s">
        <v>60</v>
      </c>
      <c r="M4345">
        <v>132500</v>
      </c>
      <c r="N4345"/>
      <c r="O4345" t="s">
        <v>11710</v>
      </c>
      <c r="P4345" t="s">
        <v>11711</v>
      </c>
    </row>
    <row r="4346" spans="1:16" x14ac:dyDescent="0.25">
      <c r="A4346" t="s">
        <v>4</v>
      </c>
      <c r="B4346" t="s">
        <v>11712</v>
      </c>
      <c r="C4346" t="s">
        <v>40</v>
      </c>
      <c r="D4346" t="s">
        <v>5798</v>
      </c>
      <c r="F4346" t="b">
        <v>0</v>
      </c>
      <c r="G4346" t="s">
        <v>40</v>
      </c>
      <c r="H4346" s="1">
        <v>46075.710706018523</v>
      </c>
      <c r="I4346" t="b">
        <v>1</v>
      </c>
      <c r="J4346" t="b">
        <v>0</v>
      </c>
      <c r="K4346" t="s">
        <v>40</v>
      </c>
      <c r="L4346" t="s">
        <v>74</v>
      </c>
      <c r="M4346"/>
      <c r="N4346">
        <v>50</v>
      </c>
      <c r="O4346" t="s">
        <v>4596</v>
      </c>
      <c r="P4346" t="s">
        <v>11713</v>
      </c>
    </row>
    <row r="4347" spans="1:16" x14ac:dyDescent="0.25">
      <c r="A4347" t="s">
        <v>0</v>
      </c>
      <c r="B4347" t="s">
        <v>11714</v>
      </c>
      <c r="C4347" t="s">
        <v>3114</v>
      </c>
      <c r="D4347" t="s">
        <v>4587</v>
      </c>
      <c r="E4347" t="s">
        <v>59</v>
      </c>
      <c r="F4347" t="b">
        <v>0</v>
      </c>
      <c r="G4347" t="s">
        <v>63</v>
      </c>
      <c r="H4347" s="1">
        <v>46075.711261574077</v>
      </c>
      <c r="I4347" t="b">
        <v>0</v>
      </c>
      <c r="J4347" t="b">
        <v>1</v>
      </c>
      <c r="K4347" t="s">
        <v>41</v>
      </c>
      <c r="L4347" t="s">
        <v>60</v>
      </c>
      <c r="M4347">
        <v>58650</v>
      </c>
      <c r="N4347"/>
      <c r="O4347" t="s">
        <v>2936</v>
      </c>
    </row>
    <row r="4348" spans="1:16" x14ac:dyDescent="0.25">
      <c r="A4348" t="s">
        <v>1</v>
      </c>
      <c r="B4348" t="s">
        <v>658</v>
      </c>
      <c r="C4348" t="s">
        <v>165</v>
      </c>
      <c r="D4348" t="s">
        <v>4595</v>
      </c>
      <c r="E4348" t="s">
        <v>59</v>
      </c>
      <c r="F4348" t="b">
        <v>0</v>
      </c>
      <c r="G4348" t="s">
        <v>63</v>
      </c>
      <c r="H4348" s="1">
        <v>46075.711435185192</v>
      </c>
      <c r="I4348" t="b">
        <v>1</v>
      </c>
      <c r="J4348" t="b">
        <v>0</v>
      </c>
      <c r="K4348" t="s">
        <v>41</v>
      </c>
      <c r="L4348" t="s">
        <v>60</v>
      </c>
      <c r="M4348">
        <v>130000</v>
      </c>
      <c r="N4348"/>
      <c r="O4348" t="s">
        <v>11391</v>
      </c>
    </row>
    <row r="4349" spans="1:16" x14ac:dyDescent="0.25">
      <c r="A4349" t="s">
        <v>1</v>
      </c>
      <c r="B4349" t="s">
        <v>11715</v>
      </c>
      <c r="C4349" t="s">
        <v>81</v>
      </c>
      <c r="D4349" t="s">
        <v>2360</v>
      </c>
      <c r="E4349" t="s">
        <v>59</v>
      </c>
      <c r="F4349" t="b">
        <v>0</v>
      </c>
      <c r="G4349" t="s">
        <v>65</v>
      </c>
      <c r="H4349" s="1">
        <v>46075.750613425917</v>
      </c>
      <c r="I4349" t="b">
        <v>1</v>
      </c>
      <c r="J4349" t="b">
        <v>1</v>
      </c>
      <c r="K4349" t="s">
        <v>41</v>
      </c>
      <c r="L4349" t="s">
        <v>60</v>
      </c>
      <c r="M4349">
        <v>195000</v>
      </c>
      <c r="N4349"/>
      <c r="O4349" t="s">
        <v>11716</v>
      </c>
      <c r="P4349" t="s">
        <v>11717</v>
      </c>
    </row>
    <row r="4350" spans="1:16" x14ac:dyDescent="0.25">
      <c r="A4350" t="s">
        <v>0</v>
      </c>
      <c r="B4350" t="s">
        <v>11718</v>
      </c>
      <c r="C4350" t="s">
        <v>11719</v>
      </c>
      <c r="D4350" t="s">
        <v>7459</v>
      </c>
      <c r="E4350" t="s">
        <v>59</v>
      </c>
      <c r="F4350" t="b">
        <v>0</v>
      </c>
      <c r="G4350" t="s">
        <v>40</v>
      </c>
      <c r="H4350" s="1">
        <v>46075.752291666657</v>
      </c>
      <c r="I4350" t="b">
        <v>0</v>
      </c>
      <c r="J4350" t="b">
        <v>0</v>
      </c>
      <c r="K4350" t="s">
        <v>40</v>
      </c>
      <c r="L4350" t="s">
        <v>60</v>
      </c>
      <c r="M4350">
        <v>25000</v>
      </c>
      <c r="N4350"/>
      <c r="O4350" t="s">
        <v>7459</v>
      </c>
      <c r="P4350" t="s">
        <v>4661</v>
      </c>
    </row>
    <row r="4351" spans="1:16" x14ac:dyDescent="0.25">
      <c r="A4351" t="s">
        <v>4</v>
      </c>
      <c r="B4351" t="s">
        <v>11720</v>
      </c>
      <c r="C4351" t="s">
        <v>218</v>
      </c>
      <c r="D4351" t="s">
        <v>4756</v>
      </c>
      <c r="E4351" t="s">
        <v>59</v>
      </c>
      <c r="F4351" t="b">
        <v>0</v>
      </c>
      <c r="G4351" t="s">
        <v>63</v>
      </c>
      <c r="H4351" s="1">
        <v>46075.752858796302</v>
      </c>
      <c r="I4351" t="b">
        <v>0</v>
      </c>
      <c r="J4351" t="b">
        <v>1</v>
      </c>
      <c r="K4351" t="s">
        <v>41</v>
      </c>
      <c r="L4351" t="s">
        <v>60</v>
      </c>
      <c r="M4351">
        <v>82500</v>
      </c>
      <c r="N4351"/>
      <c r="O4351" t="s">
        <v>11721</v>
      </c>
      <c r="P4351" t="s">
        <v>11722</v>
      </c>
    </row>
    <row r="4352" spans="1:16" x14ac:dyDescent="0.25">
      <c r="A4352" t="s">
        <v>0</v>
      </c>
      <c r="B4352" t="s">
        <v>11723</v>
      </c>
      <c r="C4352" t="s">
        <v>165</v>
      </c>
      <c r="D4352" t="s">
        <v>4526</v>
      </c>
      <c r="E4352" t="s">
        <v>59</v>
      </c>
      <c r="F4352" t="b">
        <v>0</v>
      </c>
      <c r="G4352" t="s">
        <v>73</v>
      </c>
      <c r="H4352" s="1">
        <v>46075.791828703703</v>
      </c>
      <c r="I4352" t="b">
        <v>0</v>
      </c>
      <c r="J4352" t="b">
        <v>0</v>
      </c>
      <c r="K4352" t="s">
        <v>41</v>
      </c>
      <c r="L4352" t="s">
        <v>60</v>
      </c>
      <c r="M4352">
        <v>130000</v>
      </c>
      <c r="N4352"/>
      <c r="O4352" t="s">
        <v>4743</v>
      </c>
      <c r="P4352" t="s">
        <v>11724</v>
      </c>
    </row>
    <row r="4353" spans="1:16" x14ac:dyDescent="0.25">
      <c r="A4353" t="s">
        <v>4</v>
      </c>
      <c r="B4353" t="s">
        <v>2756</v>
      </c>
      <c r="C4353" t="s">
        <v>76</v>
      </c>
      <c r="D4353" t="s">
        <v>4346</v>
      </c>
      <c r="E4353" t="s">
        <v>59</v>
      </c>
      <c r="F4353" t="b">
        <v>1</v>
      </c>
      <c r="G4353" t="s">
        <v>65</v>
      </c>
      <c r="H4353" s="1">
        <v>46075.833923611113</v>
      </c>
      <c r="I4353" t="b">
        <v>0</v>
      </c>
      <c r="J4353" t="b">
        <v>1</v>
      </c>
      <c r="K4353" t="s">
        <v>41</v>
      </c>
      <c r="L4353" t="s">
        <v>60</v>
      </c>
      <c r="M4353">
        <v>132500</v>
      </c>
      <c r="N4353"/>
      <c r="O4353" t="s">
        <v>291</v>
      </c>
      <c r="P4353" t="s">
        <v>85</v>
      </c>
    </row>
    <row r="4354" spans="1:16" x14ac:dyDescent="0.25">
      <c r="A4354" t="s">
        <v>4</v>
      </c>
      <c r="B4354" t="s">
        <v>2756</v>
      </c>
      <c r="C4354" t="s">
        <v>76</v>
      </c>
      <c r="D4354" t="s">
        <v>4346</v>
      </c>
      <c r="E4354" t="s">
        <v>59</v>
      </c>
      <c r="F4354" t="b">
        <v>1</v>
      </c>
      <c r="G4354" t="s">
        <v>73</v>
      </c>
      <c r="H4354" s="1">
        <v>46075.834039351852</v>
      </c>
      <c r="I4354" t="b">
        <v>0</v>
      </c>
      <c r="J4354" t="b">
        <v>1</v>
      </c>
      <c r="K4354" t="s">
        <v>41</v>
      </c>
      <c r="L4354" t="s">
        <v>60</v>
      </c>
      <c r="M4354">
        <v>132500</v>
      </c>
      <c r="N4354"/>
      <c r="O4354" t="s">
        <v>291</v>
      </c>
      <c r="P4354" t="s">
        <v>85</v>
      </c>
    </row>
    <row r="4355" spans="1:16" x14ac:dyDescent="0.25">
      <c r="A4355" t="s">
        <v>7</v>
      </c>
      <c r="B4355" t="s">
        <v>11725</v>
      </c>
      <c r="C4355" t="s">
        <v>637</v>
      </c>
      <c r="D4355" t="s">
        <v>2360</v>
      </c>
      <c r="E4355" t="s">
        <v>59</v>
      </c>
      <c r="F4355" t="b">
        <v>0</v>
      </c>
      <c r="G4355" t="s">
        <v>77</v>
      </c>
      <c r="H4355" s="1">
        <v>46075.875428240739</v>
      </c>
      <c r="I4355" t="b">
        <v>0</v>
      </c>
      <c r="J4355" t="b">
        <v>0</v>
      </c>
      <c r="K4355" t="s">
        <v>41</v>
      </c>
      <c r="L4355" t="s">
        <v>60</v>
      </c>
      <c r="M4355">
        <v>170000</v>
      </c>
      <c r="N4355"/>
      <c r="O4355" t="s">
        <v>11726</v>
      </c>
    </row>
    <row r="4356" spans="1:16" x14ac:dyDescent="0.25">
      <c r="A4356" t="s">
        <v>5</v>
      </c>
      <c r="B4356" t="s">
        <v>3423</v>
      </c>
      <c r="C4356" t="s">
        <v>837</v>
      </c>
      <c r="D4356" t="s">
        <v>4595</v>
      </c>
      <c r="E4356" t="s">
        <v>59</v>
      </c>
      <c r="F4356" t="b">
        <v>0</v>
      </c>
      <c r="G4356" t="s">
        <v>65</v>
      </c>
      <c r="H4356" s="1">
        <v>46075.917280092603</v>
      </c>
      <c r="I4356" t="b">
        <v>1</v>
      </c>
      <c r="J4356" t="b">
        <v>0</v>
      </c>
      <c r="K4356" t="s">
        <v>41</v>
      </c>
      <c r="L4356" t="s">
        <v>60</v>
      </c>
      <c r="M4356">
        <v>175000</v>
      </c>
      <c r="N4356"/>
      <c r="O4356" t="s">
        <v>3716</v>
      </c>
      <c r="P4356" t="s">
        <v>3420</v>
      </c>
    </row>
    <row r="4357" spans="1:16" x14ac:dyDescent="0.25">
      <c r="A4357" t="s">
        <v>5</v>
      </c>
      <c r="B4357" t="s">
        <v>3423</v>
      </c>
      <c r="C4357" t="s">
        <v>837</v>
      </c>
      <c r="D4357" t="s">
        <v>4595</v>
      </c>
      <c r="E4357" t="s">
        <v>59</v>
      </c>
      <c r="F4357" t="b">
        <v>0</v>
      </c>
      <c r="G4357" t="s">
        <v>63</v>
      </c>
      <c r="H4357" s="1">
        <v>46075.919722222221</v>
      </c>
      <c r="I4357" t="b">
        <v>1</v>
      </c>
      <c r="J4357" t="b">
        <v>0</v>
      </c>
      <c r="K4357" t="s">
        <v>41</v>
      </c>
      <c r="L4357" t="s">
        <v>60</v>
      </c>
      <c r="M4357">
        <v>175000</v>
      </c>
      <c r="N4357"/>
      <c r="O4357" t="s">
        <v>3716</v>
      </c>
      <c r="P4357" t="s">
        <v>3420</v>
      </c>
    </row>
    <row r="4358" spans="1:16" x14ac:dyDescent="0.25">
      <c r="A4358" t="s">
        <v>0</v>
      </c>
      <c r="B4358" t="s">
        <v>2784</v>
      </c>
      <c r="C4358" t="s">
        <v>112</v>
      </c>
      <c r="D4358" t="s">
        <v>4673</v>
      </c>
      <c r="E4358" t="s">
        <v>59</v>
      </c>
      <c r="F4358" t="b">
        <v>0</v>
      </c>
      <c r="G4358" t="s">
        <v>65</v>
      </c>
      <c r="H4358" s="1">
        <v>46076.000023148154</v>
      </c>
      <c r="I4358" t="b">
        <v>0</v>
      </c>
      <c r="J4358" t="b">
        <v>1</v>
      </c>
      <c r="K4358" t="s">
        <v>41</v>
      </c>
      <c r="L4358" t="s">
        <v>60</v>
      </c>
      <c r="M4358">
        <v>152500</v>
      </c>
      <c r="N4358"/>
      <c r="O4358" t="s">
        <v>1803</v>
      </c>
      <c r="P4358" t="s">
        <v>3424</v>
      </c>
    </row>
    <row r="4359" spans="1:16" x14ac:dyDescent="0.25">
      <c r="A4359" t="s">
        <v>0</v>
      </c>
      <c r="B4359" t="s">
        <v>11727</v>
      </c>
      <c r="C4359" t="s">
        <v>1311</v>
      </c>
      <c r="D4359" t="s">
        <v>4673</v>
      </c>
      <c r="E4359" t="s">
        <v>59</v>
      </c>
      <c r="F4359" t="b">
        <v>0</v>
      </c>
      <c r="G4359" t="s">
        <v>65</v>
      </c>
      <c r="H4359" s="1">
        <v>46076.0000462963</v>
      </c>
      <c r="I4359" t="b">
        <v>0</v>
      </c>
      <c r="J4359" t="b">
        <v>1</v>
      </c>
      <c r="K4359" t="s">
        <v>41</v>
      </c>
      <c r="L4359" t="s">
        <v>60</v>
      </c>
      <c r="M4359">
        <v>65000</v>
      </c>
      <c r="N4359"/>
      <c r="O4359" t="s">
        <v>11728</v>
      </c>
      <c r="P4359" t="s">
        <v>3897</v>
      </c>
    </row>
    <row r="4360" spans="1:16" x14ac:dyDescent="0.25">
      <c r="A4360" t="s">
        <v>1</v>
      </c>
      <c r="B4360" t="s">
        <v>11729</v>
      </c>
      <c r="C4360" t="s">
        <v>2474</v>
      </c>
      <c r="D4360" t="s">
        <v>4518</v>
      </c>
      <c r="E4360" t="s">
        <v>59</v>
      </c>
      <c r="F4360" t="b">
        <v>0</v>
      </c>
      <c r="G4360" t="s">
        <v>19</v>
      </c>
      <c r="H4360" s="1">
        <v>46076.002175925933</v>
      </c>
      <c r="I4360" t="b">
        <v>1</v>
      </c>
      <c r="J4360" t="b">
        <v>0</v>
      </c>
      <c r="K4360" t="s">
        <v>19</v>
      </c>
      <c r="L4360" t="s">
        <v>60</v>
      </c>
      <c r="M4360">
        <v>64000</v>
      </c>
      <c r="N4360"/>
      <c r="O4360" t="s">
        <v>8756</v>
      </c>
    </row>
    <row r="4361" spans="1:16" x14ac:dyDescent="0.25">
      <c r="A4361" t="s">
        <v>8</v>
      </c>
      <c r="B4361" t="s">
        <v>11730</v>
      </c>
      <c r="C4361" t="s">
        <v>811</v>
      </c>
      <c r="D4361" t="s">
        <v>4595</v>
      </c>
      <c r="E4361" t="s">
        <v>59</v>
      </c>
      <c r="F4361" t="b">
        <v>0</v>
      </c>
      <c r="G4361" t="s">
        <v>77</v>
      </c>
      <c r="H4361" s="1">
        <v>46076.083761574067</v>
      </c>
      <c r="I4361" t="b">
        <v>0</v>
      </c>
      <c r="J4361" t="b">
        <v>0</v>
      </c>
      <c r="K4361" t="s">
        <v>41</v>
      </c>
      <c r="L4361" t="s">
        <v>60</v>
      </c>
      <c r="M4361">
        <v>125000</v>
      </c>
      <c r="N4361"/>
      <c r="O4361" t="s">
        <v>11731</v>
      </c>
    </row>
    <row r="4362" spans="1:16" x14ac:dyDescent="0.25">
      <c r="A4362" t="s">
        <v>3</v>
      </c>
      <c r="B4362" t="s">
        <v>11732</v>
      </c>
      <c r="C4362" t="s">
        <v>13</v>
      </c>
      <c r="D4362" t="s">
        <v>4637</v>
      </c>
      <c r="E4362" t="s">
        <v>59</v>
      </c>
      <c r="F4362" t="b">
        <v>0</v>
      </c>
      <c r="G4362" t="s">
        <v>13</v>
      </c>
      <c r="H4362" s="1">
        <v>46076.084675925929</v>
      </c>
      <c r="I4362" t="b">
        <v>0</v>
      </c>
      <c r="J4362" t="b">
        <v>0</v>
      </c>
      <c r="K4362" t="s">
        <v>13</v>
      </c>
      <c r="L4362" t="s">
        <v>74</v>
      </c>
      <c r="M4362"/>
      <c r="N4362">
        <v>30</v>
      </c>
      <c r="O4362" t="s">
        <v>4596</v>
      </c>
      <c r="P4362" t="s">
        <v>219</v>
      </c>
    </row>
    <row r="4363" spans="1:16" x14ac:dyDescent="0.25">
      <c r="A4363" t="s">
        <v>8</v>
      </c>
      <c r="B4363" t="s">
        <v>8</v>
      </c>
      <c r="C4363" t="s">
        <v>205</v>
      </c>
      <c r="D4363" t="s">
        <v>4595</v>
      </c>
      <c r="E4363" t="s">
        <v>59</v>
      </c>
      <c r="F4363" t="b">
        <v>0</v>
      </c>
      <c r="G4363" t="s">
        <v>68</v>
      </c>
      <c r="H4363" s="1">
        <v>46076.250648148147</v>
      </c>
      <c r="I4363" t="b">
        <v>0</v>
      </c>
      <c r="J4363" t="b">
        <v>0</v>
      </c>
      <c r="K4363" t="s">
        <v>41</v>
      </c>
      <c r="L4363" t="s">
        <v>60</v>
      </c>
      <c r="M4363">
        <v>110000</v>
      </c>
      <c r="N4363"/>
      <c r="O4363" t="s">
        <v>11733</v>
      </c>
      <c r="P4363" t="s">
        <v>3299</v>
      </c>
    </row>
    <row r="4364" spans="1:16" x14ac:dyDescent="0.25">
      <c r="A4364" t="s">
        <v>4</v>
      </c>
      <c r="B4364" t="s">
        <v>3328</v>
      </c>
      <c r="C4364" t="s">
        <v>913</v>
      </c>
      <c r="D4364" t="s">
        <v>11271</v>
      </c>
      <c r="E4364" t="s">
        <v>59</v>
      </c>
      <c r="F4364" t="b">
        <v>0</v>
      </c>
      <c r="G4364" t="s">
        <v>20</v>
      </c>
      <c r="H4364" s="1">
        <v>46076.256898148153</v>
      </c>
      <c r="I4364" t="b">
        <v>1</v>
      </c>
      <c r="J4364" t="b">
        <v>0</v>
      </c>
      <c r="K4364" t="s">
        <v>20</v>
      </c>
      <c r="L4364" t="s">
        <v>60</v>
      </c>
      <c r="M4364">
        <v>82500</v>
      </c>
      <c r="N4364"/>
      <c r="O4364" t="s">
        <v>11734</v>
      </c>
    </row>
    <row r="4365" spans="1:16" x14ac:dyDescent="0.25">
      <c r="A4365" t="s">
        <v>6</v>
      </c>
      <c r="B4365" t="s">
        <v>6</v>
      </c>
      <c r="C4365" t="s">
        <v>11735</v>
      </c>
      <c r="D4365" t="s">
        <v>4595</v>
      </c>
      <c r="E4365" t="s">
        <v>59</v>
      </c>
      <c r="F4365" t="b">
        <v>0</v>
      </c>
      <c r="G4365" t="s">
        <v>68</v>
      </c>
      <c r="H4365" s="1">
        <v>46076.292291666658</v>
      </c>
      <c r="I4365" t="b">
        <v>0</v>
      </c>
      <c r="J4365" t="b">
        <v>0</v>
      </c>
      <c r="K4365" t="s">
        <v>41</v>
      </c>
      <c r="L4365" t="s">
        <v>60</v>
      </c>
      <c r="M4365">
        <v>180000</v>
      </c>
      <c r="N4365"/>
      <c r="O4365" t="s">
        <v>11736</v>
      </c>
      <c r="P4365" t="s">
        <v>11737</v>
      </c>
    </row>
    <row r="4366" spans="1:16" x14ac:dyDescent="0.25">
      <c r="A4366" t="s">
        <v>0</v>
      </c>
      <c r="B4366" t="s">
        <v>0</v>
      </c>
      <c r="C4366" t="s">
        <v>81</v>
      </c>
      <c r="D4366" t="s">
        <v>4526</v>
      </c>
      <c r="E4366" t="s">
        <v>59</v>
      </c>
      <c r="F4366" t="b">
        <v>0</v>
      </c>
      <c r="G4366" t="s">
        <v>77</v>
      </c>
      <c r="H4366" s="1">
        <v>46076.333460648151</v>
      </c>
      <c r="I4366" t="b">
        <v>0</v>
      </c>
      <c r="J4366" t="b">
        <v>1</v>
      </c>
      <c r="K4366" t="s">
        <v>41</v>
      </c>
      <c r="L4366" t="s">
        <v>60</v>
      </c>
      <c r="M4366">
        <v>183500</v>
      </c>
      <c r="N4366"/>
      <c r="O4366" t="s">
        <v>404</v>
      </c>
      <c r="P4366" t="s">
        <v>891</v>
      </c>
    </row>
    <row r="4367" spans="1:16" x14ac:dyDescent="0.25">
      <c r="A4367" t="s">
        <v>0</v>
      </c>
      <c r="B4367" t="s">
        <v>1925</v>
      </c>
      <c r="C4367" t="s">
        <v>162</v>
      </c>
      <c r="D4367" t="s">
        <v>4346</v>
      </c>
      <c r="E4367" t="s">
        <v>232</v>
      </c>
      <c r="F4367" t="b">
        <v>0</v>
      </c>
      <c r="G4367" t="s">
        <v>73</v>
      </c>
      <c r="H4367" s="1">
        <v>46076.333587962959</v>
      </c>
      <c r="I4367" t="b">
        <v>0</v>
      </c>
      <c r="J4367" t="b">
        <v>1</v>
      </c>
      <c r="K4367" t="s">
        <v>41</v>
      </c>
      <c r="L4367" t="s">
        <v>74</v>
      </c>
      <c r="M4367"/>
      <c r="N4367">
        <v>17.5</v>
      </c>
      <c r="O4367" t="s">
        <v>3605</v>
      </c>
      <c r="P4367" t="s">
        <v>219</v>
      </c>
    </row>
    <row r="4368" spans="1:16" x14ac:dyDescent="0.25">
      <c r="A4368" t="s">
        <v>2</v>
      </c>
      <c r="B4368" t="s">
        <v>10950</v>
      </c>
      <c r="C4368" t="s">
        <v>810</v>
      </c>
      <c r="D4368" t="s">
        <v>4346</v>
      </c>
      <c r="E4368" t="s">
        <v>59</v>
      </c>
      <c r="F4368" t="b">
        <v>0</v>
      </c>
      <c r="G4368" t="s">
        <v>77</v>
      </c>
      <c r="H4368" s="1">
        <v>46076.333831018521</v>
      </c>
      <c r="I4368" t="b">
        <v>0</v>
      </c>
      <c r="J4368" t="b">
        <v>1</v>
      </c>
      <c r="K4368" t="s">
        <v>41</v>
      </c>
      <c r="L4368" t="s">
        <v>60</v>
      </c>
      <c r="M4368">
        <v>264000</v>
      </c>
      <c r="N4368"/>
      <c r="O4368" t="s">
        <v>1183</v>
      </c>
    </row>
    <row r="4369" spans="1:16" x14ac:dyDescent="0.25">
      <c r="A4369" t="s">
        <v>0</v>
      </c>
      <c r="B4369" t="s">
        <v>0</v>
      </c>
      <c r="C4369" t="s">
        <v>81</v>
      </c>
      <c r="D4369" t="s">
        <v>4526</v>
      </c>
      <c r="E4369" t="s">
        <v>59</v>
      </c>
      <c r="F4369" t="b">
        <v>0</v>
      </c>
      <c r="G4369" t="s">
        <v>77</v>
      </c>
      <c r="H4369" s="1">
        <v>46076.333877314813</v>
      </c>
      <c r="I4369" t="b">
        <v>0</v>
      </c>
      <c r="J4369" t="b">
        <v>1</v>
      </c>
      <c r="K4369" t="s">
        <v>41</v>
      </c>
      <c r="L4369" t="s">
        <v>60</v>
      </c>
      <c r="M4369">
        <v>183500</v>
      </c>
      <c r="N4369"/>
      <c r="O4369" t="s">
        <v>404</v>
      </c>
      <c r="P4369" t="s">
        <v>891</v>
      </c>
    </row>
    <row r="4370" spans="1:16" x14ac:dyDescent="0.25">
      <c r="A4370" t="s">
        <v>1</v>
      </c>
      <c r="B4370" t="s">
        <v>11738</v>
      </c>
      <c r="C4370" t="s">
        <v>930</v>
      </c>
      <c r="D4370" t="s">
        <v>4526</v>
      </c>
      <c r="E4370" t="s">
        <v>59</v>
      </c>
      <c r="F4370" t="b">
        <v>0</v>
      </c>
      <c r="G4370" t="s">
        <v>19</v>
      </c>
      <c r="H4370" s="1">
        <v>46076.335717592592</v>
      </c>
      <c r="I4370" t="b">
        <v>0</v>
      </c>
      <c r="J4370" t="b">
        <v>0</v>
      </c>
      <c r="K4370" t="s">
        <v>19</v>
      </c>
      <c r="L4370" t="s">
        <v>60</v>
      </c>
      <c r="M4370">
        <v>2500000</v>
      </c>
      <c r="N4370"/>
      <c r="O4370" t="s">
        <v>8637</v>
      </c>
      <c r="P4370" t="s">
        <v>11739</v>
      </c>
    </row>
    <row r="4371" spans="1:16" x14ac:dyDescent="0.25">
      <c r="A4371" t="s">
        <v>1</v>
      </c>
      <c r="B4371" t="s">
        <v>11740</v>
      </c>
      <c r="C4371" t="s">
        <v>1286</v>
      </c>
      <c r="D4371" t="s">
        <v>4346</v>
      </c>
      <c r="E4371" t="s">
        <v>59</v>
      </c>
      <c r="F4371" t="b">
        <v>0</v>
      </c>
      <c r="G4371" t="s">
        <v>63</v>
      </c>
      <c r="H4371" s="1">
        <v>46076.336828703701</v>
      </c>
      <c r="I4371" t="b">
        <v>0</v>
      </c>
      <c r="J4371" t="b">
        <v>1</v>
      </c>
      <c r="K4371" t="s">
        <v>41</v>
      </c>
      <c r="L4371" t="s">
        <v>60</v>
      </c>
      <c r="M4371">
        <v>152500</v>
      </c>
      <c r="N4371"/>
      <c r="O4371" t="s">
        <v>1183</v>
      </c>
      <c r="P4371" t="s">
        <v>11473</v>
      </c>
    </row>
    <row r="4372" spans="1:16" x14ac:dyDescent="0.25">
      <c r="A4372" t="s">
        <v>2</v>
      </c>
      <c r="B4372" t="s">
        <v>128</v>
      </c>
      <c r="C4372" t="s">
        <v>18</v>
      </c>
      <c r="D4372" t="s">
        <v>11513</v>
      </c>
      <c r="E4372" t="s">
        <v>59</v>
      </c>
      <c r="F4372" t="b">
        <v>0</v>
      </c>
      <c r="G4372" t="s">
        <v>18</v>
      </c>
      <c r="H4372" s="1">
        <v>46076.337719907409</v>
      </c>
      <c r="I4372" t="b">
        <v>0</v>
      </c>
      <c r="J4372" t="b">
        <v>0</v>
      </c>
      <c r="K4372" t="s">
        <v>18</v>
      </c>
      <c r="L4372" t="s">
        <v>60</v>
      </c>
      <c r="M4372">
        <v>410000</v>
      </c>
      <c r="N4372"/>
      <c r="O4372" t="s">
        <v>11741</v>
      </c>
      <c r="P4372" t="s">
        <v>11742</v>
      </c>
    </row>
    <row r="4373" spans="1:16" x14ac:dyDescent="0.25">
      <c r="A4373" t="s">
        <v>5</v>
      </c>
      <c r="B4373" t="s">
        <v>5</v>
      </c>
      <c r="C4373" t="s">
        <v>11095</v>
      </c>
      <c r="D4373" t="s">
        <v>4595</v>
      </c>
      <c r="E4373" t="s">
        <v>59</v>
      </c>
      <c r="F4373" t="b">
        <v>0</v>
      </c>
      <c r="G4373" t="s">
        <v>25</v>
      </c>
      <c r="H4373" s="1">
        <v>46076.338043981479</v>
      </c>
      <c r="I4373" t="b">
        <v>0</v>
      </c>
      <c r="J4373" t="b">
        <v>0</v>
      </c>
      <c r="K4373" t="s">
        <v>25</v>
      </c>
      <c r="L4373" t="s">
        <v>60</v>
      </c>
      <c r="M4373">
        <v>235000</v>
      </c>
      <c r="N4373"/>
      <c r="O4373" t="s">
        <v>3759</v>
      </c>
      <c r="P4373" t="s">
        <v>11743</v>
      </c>
    </row>
    <row r="4374" spans="1:16" x14ac:dyDescent="0.25">
      <c r="A4374" t="s">
        <v>6</v>
      </c>
      <c r="B4374" t="s">
        <v>11744</v>
      </c>
      <c r="C4374" t="s">
        <v>112</v>
      </c>
      <c r="D4374" t="s">
        <v>4346</v>
      </c>
      <c r="E4374" t="s">
        <v>59</v>
      </c>
      <c r="F4374" t="b">
        <v>0</v>
      </c>
      <c r="G4374" t="s">
        <v>65</v>
      </c>
      <c r="H4374" s="1">
        <v>46076.375428240739</v>
      </c>
      <c r="I4374" t="b">
        <v>0</v>
      </c>
      <c r="J4374" t="b">
        <v>1</v>
      </c>
      <c r="K4374" t="s">
        <v>41</v>
      </c>
      <c r="L4374" t="s">
        <v>60</v>
      </c>
      <c r="M4374">
        <v>175000</v>
      </c>
      <c r="N4374"/>
      <c r="O4374" t="s">
        <v>11745</v>
      </c>
      <c r="P4374" t="s">
        <v>11746</v>
      </c>
    </row>
    <row r="4375" spans="1:16" x14ac:dyDescent="0.25">
      <c r="A4375" t="s">
        <v>2</v>
      </c>
      <c r="B4375" t="s">
        <v>11747</v>
      </c>
      <c r="C4375" t="s">
        <v>389</v>
      </c>
      <c r="D4375" t="s">
        <v>4346</v>
      </c>
      <c r="E4375" t="s">
        <v>836</v>
      </c>
      <c r="F4375" t="b">
        <v>0</v>
      </c>
      <c r="G4375" t="s">
        <v>65</v>
      </c>
      <c r="H4375" s="1">
        <v>46076.375462962962</v>
      </c>
      <c r="I4375" t="b">
        <v>0</v>
      </c>
      <c r="J4375" t="b">
        <v>1</v>
      </c>
      <c r="K4375" t="s">
        <v>41</v>
      </c>
      <c r="L4375" t="s">
        <v>60</v>
      </c>
      <c r="M4375">
        <v>103530</v>
      </c>
      <c r="N4375"/>
      <c r="O4375" t="s">
        <v>11745</v>
      </c>
      <c r="P4375" t="s">
        <v>11748</v>
      </c>
    </row>
    <row r="4376" spans="1:16" x14ac:dyDescent="0.25">
      <c r="A4376" t="s">
        <v>1</v>
      </c>
      <c r="B4376" t="s">
        <v>11749</v>
      </c>
      <c r="C4376" t="s">
        <v>76</v>
      </c>
      <c r="D4376" t="s">
        <v>4526</v>
      </c>
      <c r="E4376" t="s">
        <v>59</v>
      </c>
      <c r="F4376" t="b">
        <v>1</v>
      </c>
      <c r="G4376" t="s">
        <v>13</v>
      </c>
      <c r="H4376" s="1">
        <v>46076.376701388886</v>
      </c>
      <c r="I4376" t="b">
        <v>1</v>
      </c>
      <c r="J4376" t="b">
        <v>0</v>
      </c>
      <c r="K4376" t="s">
        <v>13</v>
      </c>
      <c r="L4376" t="s">
        <v>60</v>
      </c>
      <c r="M4376">
        <v>145000</v>
      </c>
      <c r="N4376"/>
      <c r="O4376" t="s">
        <v>3233</v>
      </c>
      <c r="P4376" t="s">
        <v>11750</v>
      </c>
    </row>
    <row r="4377" spans="1:16" x14ac:dyDescent="0.25">
      <c r="A4377" t="s">
        <v>5</v>
      </c>
      <c r="B4377" t="s">
        <v>3979</v>
      </c>
      <c r="C4377" t="s">
        <v>1417</v>
      </c>
      <c r="D4377" t="s">
        <v>11319</v>
      </c>
      <c r="E4377" t="s">
        <v>59</v>
      </c>
      <c r="F4377" t="b">
        <v>0</v>
      </c>
      <c r="G4377" t="s">
        <v>39</v>
      </c>
      <c r="H4377" s="1">
        <v>46076.380879629629</v>
      </c>
      <c r="I4377" t="b">
        <v>0</v>
      </c>
      <c r="J4377" t="b">
        <v>0</v>
      </c>
      <c r="K4377" t="s">
        <v>39</v>
      </c>
      <c r="L4377" t="s">
        <v>60</v>
      </c>
      <c r="M4377">
        <v>340000</v>
      </c>
      <c r="N4377"/>
      <c r="O4377" t="s">
        <v>11751</v>
      </c>
      <c r="P4377" t="s">
        <v>11752</v>
      </c>
    </row>
    <row r="4378" spans="1:16" x14ac:dyDescent="0.25">
      <c r="A4378" t="s">
        <v>2</v>
      </c>
      <c r="B4378" t="s">
        <v>11753</v>
      </c>
      <c r="C4378" t="s">
        <v>2001</v>
      </c>
      <c r="D4378" t="s">
        <v>4595</v>
      </c>
      <c r="E4378" t="s">
        <v>59</v>
      </c>
      <c r="F4378" t="b">
        <v>0</v>
      </c>
      <c r="G4378" t="s">
        <v>89</v>
      </c>
      <c r="H4378" s="1">
        <v>46076.417048611111</v>
      </c>
      <c r="I4378" t="b">
        <v>0</v>
      </c>
      <c r="J4378" t="b">
        <v>0</v>
      </c>
      <c r="K4378" t="s">
        <v>41</v>
      </c>
      <c r="L4378" t="s">
        <v>60</v>
      </c>
      <c r="M4378">
        <v>65000</v>
      </c>
      <c r="N4378"/>
      <c r="O4378" t="s">
        <v>11754</v>
      </c>
    </row>
    <row r="4379" spans="1:16" x14ac:dyDescent="0.25">
      <c r="A4379" t="s">
        <v>1</v>
      </c>
      <c r="B4379" t="s">
        <v>1</v>
      </c>
      <c r="C4379" t="s">
        <v>172</v>
      </c>
      <c r="D4379" t="s">
        <v>11755</v>
      </c>
      <c r="E4379" t="s">
        <v>59</v>
      </c>
      <c r="F4379" t="b">
        <v>0</v>
      </c>
      <c r="G4379" t="s">
        <v>65</v>
      </c>
      <c r="H4379" s="1">
        <v>46076.417453703703</v>
      </c>
      <c r="I4379" t="b">
        <v>0</v>
      </c>
      <c r="J4379" t="b">
        <v>1</v>
      </c>
      <c r="K4379" t="s">
        <v>41</v>
      </c>
      <c r="L4379" t="s">
        <v>60</v>
      </c>
      <c r="M4379">
        <v>200000</v>
      </c>
      <c r="N4379"/>
      <c r="O4379" t="s">
        <v>11756</v>
      </c>
      <c r="P4379" t="s">
        <v>11757</v>
      </c>
    </row>
    <row r="4380" spans="1:16" x14ac:dyDescent="0.25">
      <c r="A4380" t="s">
        <v>1</v>
      </c>
      <c r="B4380" t="s">
        <v>11235</v>
      </c>
      <c r="C4380" t="s">
        <v>148</v>
      </c>
      <c r="D4380" t="s">
        <v>11236</v>
      </c>
      <c r="E4380" t="s">
        <v>59</v>
      </c>
      <c r="F4380" t="b">
        <v>0</v>
      </c>
      <c r="G4380" t="s">
        <v>89</v>
      </c>
      <c r="H4380" s="1">
        <v>46076.417719907397</v>
      </c>
      <c r="I4380" t="b">
        <v>0</v>
      </c>
      <c r="J4380" t="b">
        <v>1</v>
      </c>
      <c r="K4380" t="s">
        <v>41</v>
      </c>
      <c r="L4380" t="s">
        <v>60</v>
      </c>
      <c r="M4380">
        <v>115000</v>
      </c>
      <c r="N4380"/>
      <c r="O4380" t="s">
        <v>11237</v>
      </c>
      <c r="P4380" t="s">
        <v>11238</v>
      </c>
    </row>
    <row r="4381" spans="1:16" x14ac:dyDescent="0.25">
      <c r="A4381" t="s">
        <v>0</v>
      </c>
      <c r="B4381" t="s">
        <v>11758</v>
      </c>
      <c r="C4381" t="s">
        <v>76</v>
      </c>
      <c r="D4381" t="s">
        <v>4633</v>
      </c>
      <c r="E4381" t="s">
        <v>59</v>
      </c>
      <c r="F4381" t="b">
        <v>1</v>
      </c>
      <c r="G4381" t="s">
        <v>40</v>
      </c>
      <c r="H4381" s="1">
        <v>46076.419374999998</v>
      </c>
      <c r="I4381" t="b">
        <v>1</v>
      </c>
      <c r="J4381" t="b">
        <v>0</v>
      </c>
      <c r="K4381" t="s">
        <v>40</v>
      </c>
      <c r="L4381" t="s">
        <v>60</v>
      </c>
      <c r="M4381">
        <v>31500</v>
      </c>
      <c r="N4381"/>
      <c r="O4381" t="s">
        <v>11759</v>
      </c>
      <c r="P4381" t="s">
        <v>1482</v>
      </c>
    </row>
    <row r="4382" spans="1:16" x14ac:dyDescent="0.25">
      <c r="A4382" t="s">
        <v>3</v>
      </c>
      <c r="B4382" t="s">
        <v>11760</v>
      </c>
      <c r="C4382" t="s">
        <v>11761</v>
      </c>
      <c r="D4382" t="s">
        <v>4599</v>
      </c>
      <c r="E4382" t="s">
        <v>59</v>
      </c>
      <c r="F4382" t="b">
        <v>0</v>
      </c>
      <c r="G4382" t="s">
        <v>40</v>
      </c>
      <c r="H4382" s="1">
        <v>46076.419374999998</v>
      </c>
      <c r="I4382" t="b">
        <v>1</v>
      </c>
      <c r="J4382" t="b">
        <v>0</v>
      </c>
      <c r="K4382" t="s">
        <v>40</v>
      </c>
      <c r="L4382" t="s">
        <v>60</v>
      </c>
      <c r="M4382">
        <v>27500</v>
      </c>
      <c r="N4382"/>
      <c r="O4382" t="s">
        <v>11762</v>
      </c>
    </row>
    <row r="4383" spans="1:16" x14ac:dyDescent="0.25">
      <c r="A4383" t="s">
        <v>2</v>
      </c>
      <c r="B4383" t="s">
        <v>11763</v>
      </c>
      <c r="C4383" t="s">
        <v>9081</v>
      </c>
      <c r="D4383" t="s">
        <v>4637</v>
      </c>
      <c r="E4383" t="s">
        <v>59</v>
      </c>
      <c r="F4383" t="b">
        <v>0</v>
      </c>
      <c r="G4383" t="s">
        <v>13</v>
      </c>
      <c r="H4383" s="1">
        <v>46076.460057870368</v>
      </c>
      <c r="I4383" t="b">
        <v>0</v>
      </c>
      <c r="J4383" t="b">
        <v>0</v>
      </c>
      <c r="K4383" t="s">
        <v>13</v>
      </c>
      <c r="L4383" t="s">
        <v>60</v>
      </c>
      <c r="M4383">
        <v>90000</v>
      </c>
      <c r="N4383"/>
      <c r="O4383" t="s">
        <v>11764</v>
      </c>
      <c r="P4383" t="s">
        <v>5022</v>
      </c>
    </row>
    <row r="4384" spans="1:16" x14ac:dyDescent="0.25">
      <c r="A4384" t="s">
        <v>2</v>
      </c>
      <c r="B4384" t="s">
        <v>11763</v>
      </c>
      <c r="C4384" t="s">
        <v>11765</v>
      </c>
      <c r="D4384" t="s">
        <v>4637</v>
      </c>
      <c r="E4384" t="s">
        <v>59</v>
      </c>
      <c r="F4384" t="b">
        <v>0</v>
      </c>
      <c r="G4384" t="s">
        <v>13</v>
      </c>
      <c r="H4384" s="1">
        <v>46076.460057870368</v>
      </c>
      <c r="I4384" t="b">
        <v>0</v>
      </c>
      <c r="J4384" t="b">
        <v>0</v>
      </c>
      <c r="K4384" t="s">
        <v>13</v>
      </c>
      <c r="L4384" t="s">
        <v>60</v>
      </c>
      <c r="M4384">
        <v>90000</v>
      </c>
      <c r="N4384"/>
      <c r="O4384" t="s">
        <v>11764</v>
      </c>
      <c r="P4384" t="s">
        <v>622</v>
      </c>
    </row>
    <row r="4385" spans="1:16" x14ac:dyDescent="0.25">
      <c r="A4385" t="s">
        <v>1</v>
      </c>
      <c r="B4385" t="s">
        <v>11766</v>
      </c>
      <c r="C4385" t="s">
        <v>1111</v>
      </c>
      <c r="D4385" t="s">
        <v>4595</v>
      </c>
      <c r="E4385" t="s">
        <v>59</v>
      </c>
      <c r="F4385" t="b">
        <v>0</v>
      </c>
      <c r="G4385" t="s">
        <v>19</v>
      </c>
      <c r="H4385" s="1">
        <v>46076.460717592592</v>
      </c>
      <c r="I4385" t="b">
        <v>0</v>
      </c>
      <c r="J4385" t="b">
        <v>0</v>
      </c>
      <c r="K4385" t="s">
        <v>19</v>
      </c>
      <c r="L4385" t="s">
        <v>60</v>
      </c>
      <c r="M4385">
        <v>1500000</v>
      </c>
      <c r="N4385"/>
      <c r="O4385" t="s">
        <v>11767</v>
      </c>
      <c r="P4385" t="s">
        <v>11768</v>
      </c>
    </row>
    <row r="4386" spans="1:16" x14ac:dyDescent="0.25">
      <c r="A4386" t="s">
        <v>1</v>
      </c>
      <c r="B4386" t="s">
        <v>11769</v>
      </c>
      <c r="C4386" t="s">
        <v>40</v>
      </c>
      <c r="D4386" t="s">
        <v>4526</v>
      </c>
      <c r="E4386" t="s">
        <v>59</v>
      </c>
      <c r="F4386" t="b">
        <v>0</v>
      </c>
      <c r="G4386" t="s">
        <v>40</v>
      </c>
      <c r="H4386" s="1">
        <v>46076.461180555547</v>
      </c>
      <c r="I4386" t="b">
        <v>1</v>
      </c>
      <c r="J4386" t="b">
        <v>0</v>
      </c>
      <c r="K4386" t="s">
        <v>40</v>
      </c>
      <c r="L4386" t="s">
        <v>60</v>
      </c>
      <c r="M4386">
        <v>200000</v>
      </c>
      <c r="N4386"/>
      <c r="O4386" t="s">
        <v>1397</v>
      </c>
      <c r="P4386" t="s">
        <v>11770</v>
      </c>
    </row>
    <row r="4387" spans="1:16" x14ac:dyDescent="0.25">
      <c r="A4387" t="s">
        <v>0</v>
      </c>
      <c r="B4387" t="s">
        <v>4315</v>
      </c>
      <c r="C4387" t="s">
        <v>31</v>
      </c>
      <c r="D4387" t="s">
        <v>5018</v>
      </c>
      <c r="E4387" t="s">
        <v>59</v>
      </c>
      <c r="F4387" t="b">
        <v>0</v>
      </c>
      <c r="G4387" t="s">
        <v>31</v>
      </c>
      <c r="H4387" s="1">
        <v>46076.461967592593</v>
      </c>
      <c r="I4387" t="b">
        <v>0</v>
      </c>
      <c r="J4387" t="b">
        <v>0</v>
      </c>
      <c r="K4387" t="s">
        <v>31</v>
      </c>
      <c r="L4387" t="s">
        <v>74</v>
      </c>
      <c r="M4387"/>
      <c r="N4387">
        <v>79.5</v>
      </c>
      <c r="O4387" t="s">
        <v>11771</v>
      </c>
    </row>
    <row r="4388" spans="1:16" x14ac:dyDescent="0.25">
      <c r="A4388" t="s">
        <v>2</v>
      </c>
      <c r="B4388" t="s">
        <v>2112</v>
      </c>
      <c r="C4388" t="s">
        <v>31</v>
      </c>
      <c r="D4388" t="s">
        <v>5018</v>
      </c>
      <c r="E4388" t="s">
        <v>59</v>
      </c>
      <c r="F4388" t="b">
        <v>0</v>
      </c>
      <c r="G4388" t="s">
        <v>31</v>
      </c>
      <c r="H4388" s="1">
        <v>46076.461967592593</v>
      </c>
      <c r="I4388" t="b">
        <v>0</v>
      </c>
      <c r="J4388" t="b">
        <v>0</v>
      </c>
      <c r="K4388" t="s">
        <v>31</v>
      </c>
      <c r="L4388" t="s">
        <v>74</v>
      </c>
      <c r="M4388"/>
      <c r="N4388">
        <v>115</v>
      </c>
      <c r="O4388" t="s">
        <v>11771</v>
      </c>
      <c r="P4388" t="s">
        <v>10737</v>
      </c>
    </row>
    <row r="4389" spans="1:16" x14ac:dyDescent="0.25">
      <c r="A4389" t="s">
        <v>0</v>
      </c>
      <c r="B4389" t="s">
        <v>11772</v>
      </c>
      <c r="C4389" t="s">
        <v>162</v>
      </c>
      <c r="D4389" t="s">
        <v>4526</v>
      </c>
      <c r="E4389" t="s">
        <v>59</v>
      </c>
      <c r="F4389" t="b">
        <v>0</v>
      </c>
      <c r="G4389" t="s">
        <v>73</v>
      </c>
      <c r="H4389" s="1">
        <v>46076.500254629631</v>
      </c>
      <c r="I4389" t="b">
        <v>0</v>
      </c>
      <c r="J4389" t="b">
        <v>1</v>
      </c>
      <c r="K4389" t="s">
        <v>41</v>
      </c>
      <c r="L4389" t="s">
        <v>60</v>
      </c>
      <c r="M4389">
        <v>166000</v>
      </c>
      <c r="N4389"/>
      <c r="O4389" t="s">
        <v>1990</v>
      </c>
      <c r="P4389" t="s">
        <v>2132</v>
      </c>
    </row>
    <row r="4390" spans="1:16" x14ac:dyDescent="0.25">
      <c r="A4390" t="s">
        <v>5</v>
      </c>
      <c r="B4390" t="s">
        <v>11773</v>
      </c>
      <c r="C4390" t="s">
        <v>382</v>
      </c>
      <c r="D4390" t="s">
        <v>4346</v>
      </c>
      <c r="E4390" t="s">
        <v>59</v>
      </c>
      <c r="F4390" t="b">
        <v>0</v>
      </c>
      <c r="G4390" t="s">
        <v>77</v>
      </c>
      <c r="H4390" s="1">
        <v>46076.500833333332</v>
      </c>
      <c r="I4390" t="b">
        <v>1</v>
      </c>
      <c r="J4390" t="b">
        <v>0</v>
      </c>
      <c r="K4390" t="s">
        <v>41</v>
      </c>
      <c r="L4390" t="s">
        <v>60</v>
      </c>
      <c r="M4390">
        <v>234975</v>
      </c>
      <c r="N4390"/>
      <c r="O4390" t="s">
        <v>2673</v>
      </c>
      <c r="P4390" t="s">
        <v>11774</v>
      </c>
    </row>
    <row r="4391" spans="1:16" x14ac:dyDescent="0.25">
      <c r="A4391" t="s">
        <v>3</v>
      </c>
      <c r="B4391" t="s">
        <v>11775</v>
      </c>
      <c r="C4391" t="s">
        <v>13</v>
      </c>
      <c r="D4391" t="s">
        <v>4637</v>
      </c>
      <c r="F4391" t="b">
        <v>0</v>
      </c>
      <c r="G4391" t="s">
        <v>13</v>
      </c>
      <c r="H4391" s="1">
        <v>46076.501574074071</v>
      </c>
      <c r="I4391" t="b">
        <v>0</v>
      </c>
      <c r="J4391" t="b">
        <v>0</v>
      </c>
      <c r="K4391" t="s">
        <v>13</v>
      </c>
      <c r="L4391" t="s">
        <v>74</v>
      </c>
      <c r="M4391"/>
      <c r="N4391">
        <v>20</v>
      </c>
      <c r="O4391" t="s">
        <v>4596</v>
      </c>
      <c r="P4391" t="s">
        <v>11776</v>
      </c>
    </row>
    <row r="4392" spans="1:16" x14ac:dyDescent="0.25">
      <c r="A4392" t="s">
        <v>0</v>
      </c>
      <c r="B4392" t="s">
        <v>11777</v>
      </c>
      <c r="C4392" t="s">
        <v>605</v>
      </c>
      <c r="D4392" t="s">
        <v>4756</v>
      </c>
      <c r="E4392" t="s">
        <v>59</v>
      </c>
      <c r="F4392" t="b">
        <v>0</v>
      </c>
      <c r="G4392" t="s">
        <v>77</v>
      </c>
      <c r="H4392" s="1">
        <v>46076.54179398148</v>
      </c>
      <c r="I4392" t="b">
        <v>0</v>
      </c>
      <c r="J4392" t="b">
        <v>0</v>
      </c>
      <c r="K4392" t="s">
        <v>41</v>
      </c>
      <c r="L4392" t="s">
        <v>60</v>
      </c>
      <c r="M4392">
        <v>105000</v>
      </c>
      <c r="N4392"/>
      <c r="O4392" t="s">
        <v>648</v>
      </c>
      <c r="P4392" t="s">
        <v>11778</v>
      </c>
    </row>
    <row r="4393" spans="1:16" x14ac:dyDescent="0.25">
      <c r="A4393" t="s">
        <v>3</v>
      </c>
      <c r="B4393" t="s">
        <v>11779</v>
      </c>
      <c r="C4393" t="s">
        <v>4077</v>
      </c>
      <c r="D4393" t="s">
        <v>4526</v>
      </c>
      <c r="E4393" t="s">
        <v>59</v>
      </c>
      <c r="F4393" t="b">
        <v>0</v>
      </c>
      <c r="G4393" t="s">
        <v>65</v>
      </c>
      <c r="H4393" s="1">
        <v>46076.583402777767</v>
      </c>
      <c r="I4393" t="b">
        <v>0</v>
      </c>
      <c r="J4393" t="b">
        <v>0</v>
      </c>
      <c r="K4393" t="s">
        <v>41</v>
      </c>
      <c r="L4393" t="s">
        <v>60</v>
      </c>
      <c r="M4393">
        <v>77650</v>
      </c>
      <c r="N4393"/>
      <c r="O4393" t="s">
        <v>11780</v>
      </c>
      <c r="P4393" t="s">
        <v>11698</v>
      </c>
    </row>
    <row r="4394" spans="1:16" x14ac:dyDescent="0.25">
      <c r="A4394" t="s">
        <v>1</v>
      </c>
      <c r="B4394" t="s">
        <v>1171</v>
      </c>
      <c r="C4394" t="s">
        <v>396</v>
      </c>
      <c r="D4394" t="s">
        <v>4346</v>
      </c>
      <c r="E4394" t="s">
        <v>88</v>
      </c>
      <c r="F4394" t="b">
        <v>0</v>
      </c>
      <c r="G4394" t="s">
        <v>73</v>
      </c>
      <c r="H4394" s="1">
        <v>46076.584293981483</v>
      </c>
      <c r="I4394" t="b">
        <v>1</v>
      </c>
      <c r="J4394" t="b">
        <v>1</v>
      </c>
      <c r="K4394" t="s">
        <v>41</v>
      </c>
      <c r="L4394" t="s">
        <v>74</v>
      </c>
      <c r="M4394"/>
      <c r="N4394">
        <v>74.38</v>
      </c>
      <c r="O4394" t="s">
        <v>170</v>
      </c>
      <c r="P4394" t="s">
        <v>2303</v>
      </c>
    </row>
    <row r="4395" spans="1:16" x14ac:dyDescent="0.25">
      <c r="A4395" t="s">
        <v>2</v>
      </c>
      <c r="B4395" t="s">
        <v>11781</v>
      </c>
      <c r="C4395" t="s">
        <v>13</v>
      </c>
      <c r="D4395" t="s">
        <v>4637</v>
      </c>
      <c r="F4395" t="b">
        <v>0</v>
      </c>
      <c r="G4395" t="s">
        <v>13</v>
      </c>
      <c r="H4395" s="1">
        <v>46076.584907407407</v>
      </c>
      <c r="I4395" t="b">
        <v>1</v>
      </c>
      <c r="J4395" t="b">
        <v>0</v>
      </c>
      <c r="K4395" t="s">
        <v>13</v>
      </c>
      <c r="L4395" t="s">
        <v>74</v>
      </c>
      <c r="M4395"/>
      <c r="N4395">
        <v>32.5</v>
      </c>
      <c r="O4395" t="s">
        <v>4596</v>
      </c>
      <c r="P4395" t="s">
        <v>11782</v>
      </c>
    </row>
    <row r="4396" spans="1:16" x14ac:dyDescent="0.25">
      <c r="A4396" t="s">
        <v>2</v>
      </c>
      <c r="B4396" t="s">
        <v>213</v>
      </c>
      <c r="C4396" t="s">
        <v>11458</v>
      </c>
      <c r="D4396" t="s">
        <v>11319</v>
      </c>
      <c r="E4396" t="s">
        <v>59</v>
      </c>
      <c r="F4396" t="b">
        <v>0</v>
      </c>
      <c r="G4396" t="s">
        <v>39</v>
      </c>
      <c r="H4396" s="1">
        <v>46076.589166666658</v>
      </c>
      <c r="I4396" t="b">
        <v>0</v>
      </c>
      <c r="J4396" t="b">
        <v>0</v>
      </c>
      <c r="K4396" t="s">
        <v>39</v>
      </c>
      <c r="L4396" t="s">
        <v>60</v>
      </c>
      <c r="M4396">
        <v>600000</v>
      </c>
      <c r="N4396"/>
      <c r="O4396" t="s">
        <v>11783</v>
      </c>
      <c r="P4396" t="s">
        <v>233</v>
      </c>
    </row>
    <row r="4397" spans="1:16" x14ac:dyDescent="0.25">
      <c r="A4397" t="s">
        <v>5</v>
      </c>
      <c r="B4397" t="s">
        <v>11784</v>
      </c>
      <c r="C4397" t="s">
        <v>1417</v>
      </c>
      <c r="D4397" t="s">
        <v>11319</v>
      </c>
      <c r="E4397" t="s">
        <v>59</v>
      </c>
      <c r="F4397" t="b">
        <v>0</v>
      </c>
      <c r="G4397" t="s">
        <v>39</v>
      </c>
      <c r="H4397" s="1">
        <v>46076.589212962957</v>
      </c>
      <c r="I4397" t="b">
        <v>1</v>
      </c>
      <c r="J4397" t="b">
        <v>0</v>
      </c>
      <c r="K4397" t="s">
        <v>39</v>
      </c>
      <c r="L4397" t="s">
        <v>60</v>
      </c>
      <c r="M4397">
        <v>110000</v>
      </c>
      <c r="N4397"/>
      <c r="O4397" t="s">
        <v>2378</v>
      </c>
      <c r="P4397" t="s">
        <v>538</v>
      </c>
    </row>
    <row r="4398" spans="1:16" x14ac:dyDescent="0.25">
      <c r="A4398" t="s">
        <v>4</v>
      </c>
      <c r="B4398" t="s">
        <v>11785</v>
      </c>
      <c r="C4398" t="s">
        <v>1417</v>
      </c>
      <c r="D4398" t="s">
        <v>11319</v>
      </c>
      <c r="E4398" t="s">
        <v>59</v>
      </c>
      <c r="F4398" t="b">
        <v>0</v>
      </c>
      <c r="G4398" t="s">
        <v>39</v>
      </c>
      <c r="H4398" s="1">
        <v>46076.589247685188</v>
      </c>
      <c r="I4398" t="b">
        <v>1</v>
      </c>
      <c r="J4398" t="b">
        <v>0</v>
      </c>
      <c r="K4398" t="s">
        <v>39</v>
      </c>
      <c r="L4398" t="s">
        <v>60</v>
      </c>
      <c r="M4398">
        <v>330000</v>
      </c>
      <c r="N4398"/>
      <c r="O4398" t="s">
        <v>11786</v>
      </c>
    </row>
    <row r="4399" spans="1:16" x14ac:dyDescent="0.25">
      <c r="A4399" t="s">
        <v>2</v>
      </c>
      <c r="B4399" t="s">
        <v>11787</v>
      </c>
      <c r="C4399" t="s">
        <v>81</v>
      </c>
      <c r="D4399" t="s">
        <v>4595</v>
      </c>
      <c r="E4399" t="s">
        <v>59</v>
      </c>
      <c r="F4399" t="b">
        <v>0</v>
      </c>
      <c r="G4399" t="s">
        <v>77</v>
      </c>
      <c r="H4399" s="1">
        <v>46076.625185185178</v>
      </c>
      <c r="I4399" t="b">
        <v>1</v>
      </c>
      <c r="J4399" t="b">
        <v>1</v>
      </c>
      <c r="K4399" t="s">
        <v>41</v>
      </c>
      <c r="L4399" t="s">
        <v>60</v>
      </c>
      <c r="M4399">
        <v>111375</v>
      </c>
      <c r="N4399"/>
      <c r="O4399" t="s">
        <v>260</v>
      </c>
    </row>
    <row r="4400" spans="1:16" x14ac:dyDescent="0.25">
      <c r="A4400" t="s">
        <v>3</v>
      </c>
      <c r="B4400" t="s">
        <v>2267</v>
      </c>
      <c r="C4400" t="s">
        <v>11788</v>
      </c>
      <c r="D4400" t="s">
        <v>4587</v>
      </c>
      <c r="E4400" t="s">
        <v>59</v>
      </c>
      <c r="F4400" t="b">
        <v>0</v>
      </c>
      <c r="G4400" t="s">
        <v>89</v>
      </c>
      <c r="H4400" s="1">
        <v>46076.625335648147</v>
      </c>
      <c r="I4400" t="b">
        <v>0</v>
      </c>
      <c r="J4400" t="b">
        <v>0</v>
      </c>
      <c r="K4400" t="s">
        <v>41</v>
      </c>
      <c r="L4400" t="s">
        <v>60</v>
      </c>
      <c r="M4400">
        <v>97500</v>
      </c>
      <c r="N4400"/>
      <c r="O4400" t="s">
        <v>11789</v>
      </c>
      <c r="P4400" t="s">
        <v>11790</v>
      </c>
    </row>
    <row r="4401" spans="1:16" x14ac:dyDescent="0.25">
      <c r="A4401" t="s">
        <v>0</v>
      </c>
      <c r="B4401" t="s">
        <v>11791</v>
      </c>
      <c r="C4401" t="s">
        <v>856</v>
      </c>
      <c r="D4401" t="s">
        <v>4595</v>
      </c>
      <c r="F4401" t="b">
        <v>0</v>
      </c>
      <c r="G4401" t="s">
        <v>89</v>
      </c>
      <c r="H4401" s="1">
        <v>46076.625335648147</v>
      </c>
      <c r="I4401" t="b">
        <v>1</v>
      </c>
      <c r="J4401" t="b">
        <v>0</v>
      </c>
      <c r="K4401" t="s">
        <v>41</v>
      </c>
      <c r="L4401" t="s">
        <v>60</v>
      </c>
      <c r="M4401">
        <v>85000</v>
      </c>
      <c r="N4401"/>
      <c r="O4401" t="s">
        <v>6609</v>
      </c>
      <c r="P4401" t="s">
        <v>1103</v>
      </c>
    </row>
    <row r="4402" spans="1:16" x14ac:dyDescent="0.25">
      <c r="A4402" t="s">
        <v>0</v>
      </c>
      <c r="B4402" t="s">
        <v>1767</v>
      </c>
      <c r="C4402" t="s">
        <v>2120</v>
      </c>
      <c r="D4402" t="s">
        <v>4595</v>
      </c>
      <c r="E4402" t="s">
        <v>88</v>
      </c>
      <c r="F4402" t="b">
        <v>0</v>
      </c>
      <c r="G4402" t="s">
        <v>89</v>
      </c>
      <c r="H4402" s="1">
        <v>46076.625335648147</v>
      </c>
      <c r="I4402" t="b">
        <v>1</v>
      </c>
      <c r="J4402" t="b">
        <v>0</v>
      </c>
      <c r="K4402" t="s">
        <v>41</v>
      </c>
      <c r="L4402" t="s">
        <v>60</v>
      </c>
      <c r="M4402">
        <v>75000</v>
      </c>
      <c r="N4402"/>
      <c r="O4402" t="s">
        <v>11334</v>
      </c>
      <c r="P4402" t="s">
        <v>283</v>
      </c>
    </row>
    <row r="4403" spans="1:16" x14ac:dyDescent="0.25">
      <c r="A4403" t="s">
        <v>7</v>
      </c>
      <c r="B4403" t="s">
        <v>3454</v>
      </c>
      <c r="C4403" t="s">
        <v>11792</v>
      </c>
      <c r="D4403" t="s">
        <v>4595</v>
      </c>
      <c r="E4403" t="s">
        <v>59</v>
      </c>
      <c r="F4403" t="b">
        <v>0</v>
      </c>
      <c r="G4403" t="s">
        <v>89</v>
      </c>
      <c r="H4403" s="1">
        <v>46076.625335648147</v>
      </c>
      <c r="I4403" t="b">
        <v>0</v>
      </c>
      <c r="J4403" t="b">
        <v>1</v>
      </c>
      <c r="K4403" t="s">
        <v>41</v>
      </c>
      <c r="L4403" t="s">
        <v>60</v>
      </c>
      <c r="M4403">
        <v>115000</v>
      </c>
      <c r="N4403"/>
      <c r="O4403" t="s">
        <v>11793</v>
      </c>
    </row>
    <row r="4404" spans="1:16" x14ac:dyDescent="0.25">
      <c r="A4404" t="s">
        <v>1</v>
      </c>
      <c r="B4404" t="s">
        <v>470</v>
      </c>
      <c r="C4404" t="s">
        <v>3767</v>
      </c>
      <c r="D4404" t="s">
        <v>4526</v>
      </c>
      <c r="E4404" t="s">
        <v>88</v>
      </c>
      <c r="F4404" t="b">
        <v>0</v>
      </c>
      <c r="G4404" t="s">
        <v>73</v>
      </c>
      <c r="H4404" s="1">
        <v>46076.625914351847</v>
      </c>
      <c r="I4404" t="b">
        <v>1</v>
      </c>
      <c r="J4404" t="b">
        <v>0</v>
      </c>
      <c r="K4404" t="s">
        <v>41</v>
      </c>
      <c r="L4404" t="s">
        <v>74</v>
      </c>
      <c r="M4404"/>
      <c r="N4404">
        <v>67.5</v>
      </c>
      <c r="O4404" t="s">
        <v>3036</v>
      </c>
      <c r="P4404" t="s">
        <v>11794</v>
      </c>
    </row>
    <row r="4405" spans="1:16" x14ac:dyDescent="0.25">
      <c r="A4405" t="s">
        <v>1</v>
      </c>
      <c r="B4405" t="s">
        <v>470</v>
      </c>
      <c r="C4405" t="s">
        <v>3767</v>
      </c>
      <c r="D4405" t="s">
        <v>4526</v>
      </c>
      <c r="E4405" t="s">
        <v>88</v>
      </c>
      <c r="F4405" t="b">
        <v>0</v>
      </c>
      <c r="G4405" t="s">
        <v>89</v>
      </c>
      <c r="H4405" s="1">
        <v>46076.626145833332</v>
      </c>
      <c r="I4405" t="b">
        <v>1</v>
      </c>
      <c r="J4405" t="b">
        <v>0</v>
      </c>
      <c r="K4405" t="s">
        <v>41</v>
      </c>
      <c r="L4405" t="s">
        <v>74</v>
      </c>
      <c r="M4405"/>
      <c r="N4405">
        <v>67.5</v>
      </c>
      <c r="O4405" t="s">
        <v>3036</v>
      </c>
      <c r="P4405" t="s">
        <v>11794</v>
      </c>
    </row>
    <row r="4406" spans="1:16" x14ac:dyDescent="0.25">
      <c r="A4406" t="s">
        <v>0</v>
      </c>
      <c r="B4406" t="s">
        <v>11795</v>
      </c>
      <c r="C4406" t="s">
        <v>11796</v>
      </c>
      <c r="D4406" t="s">
        <v>7459</v>
      </c>
      <c r="E4406" t="s">
        <v>59</v>
      </c>
      <c r="F4406" t="b">
        <v>0</v>
      </c>
      <c r="G4406" t="s">
        <v>63</v>
      </c>
      <c r="H4406" s="1">
        <v>46076.628379629627</v>
      </c>
      <c r="I4406" t="b">
        <v>0</v>
      </c>
      <c r="J4406" t="b">
        <v>1</v>
      </c>
      <c r="K4406" t="s">
        <v>41</v>
      </c>
      <c r="L4406" t="s">
        <v>60</v>
      </c>
      <c r="M4406">
        <v>60000</v>
      </c>
      <c r="N4406"/>
      <c r="O4406" t="s">
        <v>7459</v>
      </c>
      <c r="P4406" t="s">
        <v>11132</v>
      </c>
    </row>
    <row r="4407" spans="1:16" x14ac:dyDescent="0.25">
      <c r="A4407" t="s">
        <v>3</v>
      </c>
      <c r="B4407" t="s">
        <v>11797</v>
      </c>
      <c r="C4407" t="s">
        <v>237</v>
      </c>
      <c r="D4407" t="s">
        <v>4595</v>
      </c>
      <c r="E4407" t="s">
        <v>59</v>
      </c>
      <c r="F4407" t="b">
        <v>0</v>
      </c>
      <c r="G4407" t="s">
        <v>89</v>
      </c>
      <c r="H4407" s="1">
        <v>46076.667048611111</v>
      </c>
      <c r="I4407" t="b">
        <v>0</v>
      </c>
      <c r="J4407" t="b">
        <v>1</v>
      </c>
      <c r="K4407" t="s">
        <v>41</v>
      </c>
      <c r="L4407" t="s">
        <v>60</v>
      </c>
      <c r="M4407">
        <v>70000</v>
      </c>
      <c r="N4407"/>
      <c r="O4407" t="s">
        <v>11798</v>
      </c>
      <c r="P4407" t="s">
        <v>2175</v>
      </c>
    </row>
    <row r="4408" spans="1:16" x14ac:dyDescent="0.25">
      <c r="A4408" t="s">
        <v>2</v>
      </c>
      <c r="B4408" t="s">
        <v>11799</v>
      </c>
      <c r="C4408" t="s">
        <v>19</v>
      </c>
      <c r="D4408" t="s">
        <v>4595</v>
      </c>
      <c r="E4408" t="s">
        <v>59</v>
      </c>
      <c r="F4408" t="b">
        <v>0</v>
      </c>
      <c r="G4408" t="s">
        <v>19</v>
      </c>
      <c r="H4408" s="1">
        <v>46076.668912037043</v>
      </c>
      <c r="I4408" t="b">
        <v>0</v>
      </c>
      <c r="J4408" t="b">
        <v>0</v>
      </c>
      <c r="K4408" t="s">
        <v>19</v>
      </c>
      <c r="L4408" t="s">
        <v>60</v>
      </c>
      <c r="M4408">
        <v>1650000</v>
      </c>
      <c r="N4408"/>
      <c r="O4408" t="s">
        <v>11800</v>
      </c>
    </row>
    <row r="4409" spans="1:16" x14ac:dyDescent="0.25">
      <c r="A4409" t="s">
        <v>0</v>
      </c>
      <c r="B4409" t="s">
        <v>11801</v>
      </c>
      <c r="C4409" t="s">
        <v>76</v>
      </c>
      <c r="D4409" t="s">
        <v>4599</v>
      </c>
      <c r="E4409" t="s">
        <v>59</v>
      </c>
      <c r="F4409" t="b">
        <v>1</v>
      </c>
      <c r="G4409" t="s">
        <v>40</v>
      </c>
      <c r="H4409" s="1">
        <v>46076.669236111113</v>
      </c>
      <c r="I4409" t="b">
        <v>1</v>
      </c>
      <c r="J4409" t="b">
        <v>0</v>
      </c>
      <c r="K4409" t="s">
        <v>40</v>
      </c>
      <c r="L4409" t="s">
        <v>60</v>
      </c>
      <c r="M4409">
        <v>36500</v>
      </c>
      <c r="N4409"/>
      <c r="O4409" t="s">
        <v>11802</v>
      </c>
      <c r="P4409" t="s">
        <v>11803</v>
      </c>
    </row>
    <row r="4410" spans="1:16" x14ac:dyDescent="0.25">
      <c r="A4410" t="s">
        <v>6</v>
      </c>
      <c r="B4410" t="s">
        <v>2086</v>
      </c>
      <c r="C4410" t="s">
        <v>6081</v>
      </c>
      <c r="D4410" t="s">
        <v>5798</v>
      </c>
      <c r="E4410" t="s">
        <v>59</v>
      </c>
      <c r="F4410" t="b">
        <v>0</v>
      </c>
      <c r="G4410" t="s">
        <v>40</v>
      </c>
      <c r="H4410" s="1">
        <v>46076.669444444437</v>
      </c>
      <c r="I4410" t="b">
        <v>0</v>
      </c>
      <c r="J4410" t="b">
        <v>0</v>
      </c>
      <c r="K4410" t="s">
        <v>40</v>
      </c>
      <c r="L4410" t="s">
        <v>60</v>
      </c>
      <c r="M4410">
        <v>110000</v>
      </c>
      <c r="N4410"/>
      <c r="O4410" t="s">
        <v>11804</v>
      </c>
    </row>
    <row r="4411" spans="1:16" x14ac:dyDescent="0.25">
      <c r="A4411" t="s">
        <v>3</v>
      </c>
      <c r="B4411" t="s">
        <v>3487</v>
      </c>
      <c r="C4411" t="s">
        <v>11627</v>
      </c>
      <c r="D4411" t="s">
        <v>11278</v>
      </c>
      <c r="E4411" t="s">
        <v>59</v>
      </c>
      <c r="F4411" t="b">
        <v>0</v>
      </c>
      <c r="G4411" t="s">
        <v>34</v>
      </c>
      <c r="H4411" s="1">
        <v>46076.670682870368</v>
      </c>
      <c r="I4411" t="b">
        <v>1</v>
      </c>
      <c r="J4411" t="b">
        <v>0</v>
      </c>
      <c r="K4411" t="s">
        <v>34</v>
      </c>
      <c r="L4411" t="s">
        <v>60</v>
      </c>
      <c r="M4411">
        <v>600000</v>
      </c>
      <c r="N4411"/>
      <c r="O4411" t="s">
        <v>11805</v>
      </c>
      <c r="P4411" t="s">
        <v>11806</v>
      </c>
    </row>
    <row r="4412" spans="1:16" x14ac:dyDescent="0.25">
      <c r="A4412" t="s">
        <v>0</v>
      </c>
      <c r="B4412" t="s">
        <v>11807</v>
      </c>
      <c r="C4412" t="s">
        <v>463</v>
      </c>
      <c r="D4412" t="s">
        <v>5349</v>
      </c>
      <c r="E4412" t="s">
        <v>59</v>
      </c>
      <c r="F4412" t="b">
        <v>0</v>
      </c>
      <c r="G4412" t="s">
        <v>77</v>
      </c>
      <c r="H4412" s="1">
        <v>46076.708460648151</v>
      </c>
      <c r="I4412" t="b">
        <v>0</v>
      </c>
      <c r="J4412" t="b">
        <v>0</v>
      </c>
      <c r="K4412" t="s">
        <v>41</v>
      </c>
      <c r="L4412" t="s">
        <v>60</v>
      </c>
      <c r="M4412">
        <v>85000</v>
      </c>
      <c r="N4412"/>
      <c r="O4412" t="s">
        <v>11808</v>
      </c>
      <c r="P4412" t="s">
        <v>1248</v>
      </c>
    </row>
    <row r="4413" spans="1:16" x14ac:dyDescent="0.25">
      <c r="A4413" t="s">
        <v>0</v>
      </c>
      <c r="B4413" t="s">
        <v>11809</v>
      </c>
      <c r="C4413" t="s">
        <v>3767</v>
      </c>
      <c r="D4413" t="s">
        <v>155</v>
      </c>
      <c r="E4413" t="s">
        <v>59</v>
      </c>
      <c r="F4413" t="b">
        <v>0</v>
      </c>
      <c r="G4413" t="s">
        <v>77</v>
      </c>
      <c r="H4413" s="1">
        <v>46076.708518518521</v>
      </c>
      <c r="I4413" t="b">
        <v>0</v>
      </c>
      <c r="J4413" t="b">
        <v>0</v>
      </c>
      <c r="K4413" t="s">
        <v>41</v>
      </c>
      <c r="L4413" t="s">
        <v>74</v>
      </c>
      <c r="M4413"/>
      <c r="N4413">
        <v>27.5</v>
      </c>
      <c r="O4413" t="s">
        <v>155</v>
      </c>
      <c r="P4413" t="s">
        <v>219</v>
      </c>
    </row>
    <row r="4414" spans="1:16" x14ac:dyDescent="0.25">
      <c r="A4414" t="s">
        <v>0</v>
      </c>
      <c r="B4414" t="s">
        <v>11810</v>
      </c>
      <c r="C4414" t="s">
        <v>157</v>
      </c>
      <c r="D4414" t="s">
        <v>4595</v>
      </c>
      <c r="E4414" t="s">
        <v>59</v>
      </c>
      <c r="F4414" t="b">
        <v>0</v>
      </c>
      <c r="G4414" t="s">
        <v>77</v>
      </c>
      <c r="H4414" s="1">
        <v>46076.708541666667</v>
      </c>
      <c r="I4414" t="b">
        <v>1</v>
      </c>
      <c r="J4414" t="b">
        <v>0</v>
      </c>
      <c r="K4414" t="s">
        <v>41</v>
      </c>
      <c r="L4414" t="s">
        <v>60</v>
      </c>
      <c r="M4414">
        <v>110000</v>
      </c>
      <c r="N4414"/>
      <c r="O4414" t="s">
        <v>371</v>
      </c>
      <c r="P4414" t="s">
        <v>1738</v>
      </c>
    </row>
    <row r="4415" spans="1:16" x14ac:dyDescent="0.25">
      <c r="A4415" t="s">
        <v>6</v>
      </c>
      <c r="B4415" t="s">
        <v>11811</v>
      </c>
      <c r="C4415" t="s">
        <v>1943</v>
      </c>
      <c r="D4415" t="s">
        <v>4595</v>
      </c>
      <c r="E4415" t="s">
        <v>59</v>
      </c>
      <c r="F4415" t="b">
        <v>0</v>
      </c>
      <c r="G4415" t="s">
        <v>89</v>
      </c>
      <c r="H4415" s="1">
        <v>46076.708692129629</v>
      </c>
      <c r="I4415" t="b">
        <v>1</v>
      </c>
      <c r="J4415" t="b">
        <v>0</v>
      </c>
      <c r="K4415" t="s">
        <v>41</v>
      </c>
      <c r="L4415" t="s">
        <v>60</v>
      </c>
      <c r="M4415">
        <v>117500</v>
      </c>
      <c r="N4415"/>
      <c r="O4415" t="s">
        <v>907</v>
      </c>
    </row>
    <row r="4416" spans="1:16" x14ac:dyDescent="0.25">
      <c r="A4416" t="s">
        <v>2</v>
      </c>
      <c r="B4416" t="s">
        <v>779</v>
      </c>
      <c r="C4416" t="s">
        <v>11398</v>
      </c>
      <c r="D4416" t="s">
        <v>4595</v>
      </c>
      <c r="E4416" t="s">
        <v>621</v>
      </c>
      <c r="F4416" t="b">
        <v>0</v>
      </c>
      <c r="G4416" t="s">
        <v>19</v>
      </c>
      <c r="H4416" s="1">
        <v>46076.710613425923</v>
      </c>
      <c r="I4416" t="b">
        <v>0</v>
      </c>
      <c r="J4416" t="b">
        <v>0</v>
      </c>
      <c r="K4416" t="s">
        <v>19</v>
      </c>
      <c r="L4416" t="s">
        <v>60</v>
      </c>
      <c r="M4416">
        <v>400000</v>
      </c>
      <c r="N4416"/>
      <c r="O4416" t="s">
        <v>11812</v>
      </c>
      <c r="P4416" t="s">
        <v>2245</v>
      </c>
    </row>
    <row r="4417" spans="1:16" x14ac:dyDescent="0.25">
      <c r="A4417" t="s">
        <v>1</v>
      </c>
      <c r="B4417" t="s">
        <v>11813</v>
      </c>
      <c r="C4417" t="s">
        <v>11814</v>
      </c>
      <c r="D4417" t="s">
        <v>4526</v>
      </c>
      <c r="E4417" t="s">
        <v>59</v>
      </c>
      <c r="F4417" t="b">
        <v>0</v>
      </c>
      <c r="G4417" t="s">
        <v>40</v>
      </c>
      <c r="H4417" s="1">
        <v>46076.711180555547</v>
      </c>
      <c r="I4417" t="b">
        <v>1</v>
      </c>
      <c r="J4417" t="b">
        <v>0</v>
      </c>
      <c r="K4417" t="s">
        <v>40</v>
      </c>
      <c r="L4417" t="s">
        <v>60</v>
      </c>
      <c r="M4417">
        <v>72500</v>
      </c>
      <c r="N4417"/>
      <c r="O4417" t="s">
        <v>9571</v>
      </c>
      <c r="P4417" t="s">
        <v>875</v>
      </c>
    </row>
    <row r="4418" spans="1:16" x14ac:dyDescent="0.25">
      <c r="A4418" t="s">
        <v>3</v>
      </c>
      <c r="B4418" t="s">
        <v>11815</v>
      </c>
      <c r="C4418" t="s">
        <v>218</v>
      </c>
      <c r="D4418" t="s">
        <v>4526</v>
      </c>
      <c r="E4418" t="s">
        <v>88</v>
      </c>
      <c r="F4418" t="b">
        <v>0</v>
      </c>
      <c r="G4418" t="s">
        <v>63</v>
      </c>
      <c r="H4418" s="1">
        <v>46076.711689814823</v>
      </c>
      <c r="I4418" t="b">
        <v>1</v>
      </c>
      <c r="J4418" t="b">
        <v>0</v>
      </c>
      <c r="K4418" t="s">
        <v>41</v>
      </c>
      <c r="L4418" t="s">
        <v>74</v>
      </c>
      <c r="M4418"/>
      <c r="N4418">
        <v>55</v>
      </c>
      <c r="O4418" t="s">
        <v>323</v>
      </c>
      <c r="P4418" t="s">
        <v>2313</v>
      </c>
    </row>
    <row r="4419" spans="1:16" x14ac:dyDescent="0.25">
      <c r="A4419" t="s">
        <v>2</v>
      </c>
      <c r="B4419" t="s">
        <v>11816</v>
      </c>
      <c r="C4419" t="s">
        <v>76</v>
      </c>
      <c r="D4419" t="s">
        <v>4526</v>
      </c>
      <c r="E4419" t="s">
        <v>88</v>
      </c>
      <c r="F4419" t="b">
        <v>1</v>
      </c>
      <c r="G4419" t="s">
        <v>63</v>
      </c>
      <c r="H4419" s="1">
        <v>46076.711828703701</v>
      </c>
      <c r="I4419" t="b">
        <v>0</v>
      </c>
      <c r="J4419" t="b">
        <v>0</v>
      </c>
      <c r="K4419" t="s">
        <v>41</v>
      </c>
      <c r="L4419" t="s">
        <v>74</v>
      </c>
      <c r="M4419"/>
      <c r="N4419">
        <v>59.5</v>
      </c>
      <c r="O4419" t="s">
        <v>1059</v>
      </c>
      <c r="P4419" t="s">
        <v>11817</v>
      </c>
    </row>
    <row r="4420" spans="1:16" x14ac:dyDescent="0.25">
      <c r="A4420" t="s">
        <v>7</v>
      </c>
      <c r="B4420" t="s">
        <v>11818</v>
      </c>
      <c r="C4420" t="s">
        <v>1068</v>
      </c>
      <c r="D4420" t="s">
        <v>2360</v>
      </c>
      <c r="E4420" t="s">
        <v>59</v>
      </c>
      <c r="F4420" t="b">
        <v>0</v>
      </c>
      <c r="G4420" t="s">
        <v>77</v>
      </c>
      <c r="H4420" s="1">
        <v>46076.750127314823</v>
      </c>
      <c r="I4420" t="b">
        <v>0</v>
      </c>
      <c r="J4420" t="b">
        <v>1</v>
      </c>
      <c r="K4420" t="s">
        <v>41</v>
      </c>
      <c r="L4420" t="s">
        <v>74</v>
      </c>
      <c r="M4420"/>
      <c r="N4420">
        <v>67.5</v>
      </c>
      <c r="O4420" t="s">
        <v>904</v>
      </c>
      <c r="P4420" t="s">
        <v>11819</v>
      </c>
    </row>
    <row r="4421" spans="1:16" x14ac:dyDescent="0.25">
      <c r="A4421" t="s">
        <v>0</v>
      </c>
      <c r="B4421" t="s">
        <v>268</v>
      </c>
      <c r="C4421" t="s">
        <v>1698</v>
      </c>
      <c r="D4421" t="s">
        <v>4595</v>
      </c>
      <c r="E4421" t="s">
        <v>59</v>
      </c>
      <c r="F4421" t="b">
        <v>0</v>
      </c>
      <c r="G4421" t="s">
        <v>68</v>
      </c>
      <c r="H4421" s="1">
        <v>46076.750289351847</v>
      </c>
      <c r="I4421" t="b">
        <v>0</v>
      </c>
      <c r="J4421" t="b">
        <v>0</v>
      </c>
      <c r="K4421" t="s">
        <v>41</v>
      </c>
      <c r="L4421" t="s">
        <v>60</v>
      </c>
      <c r="M4421">
        <v>85000</v>
      </c>
      <c r="N4421"/>
      <c r="O4421" t="s">
        <v>11820</v>
      </c>
      <c r="P4421" t="s">
        <v>1314</v>
      </c>
    </row>
    <row r="4422" spans="1:16" x14ac:dyDescent="0.25">
      <c r="A4422" t="s">
        <v>0</v>
      </c>
      <c r="B4422" t="s">
        <v>11821</v>
      </c>
      <c r="C4422" t="s">
        <v>1538</v>
      </c>
      <c r="D4422" t="s">
        <v>4346</v>
      </c>
      <c r="F4422" t="b">
        <v>0</v>
      </c>
      <c r="G4422" t="s">
        <v>68</v>
      </c>
      <c r="H4422" s="1">
        <v>46076.750289351847</v>
      </c>
      <c r="I4422" t="b">
        <v>0</v>
      </c>
      <c r="J4422" t="b">
        <v>0</v>
      </c>
      <c r="K4422" t="s">
        <v>41</v>
      </c>
      <c r="L4422" t="s">
        <v>74</v>
      </c>
      <c r="M4422"/>
      <c r="N4422">
        <v>25</v>
      </c>
      <c r="O4422" t="s">
        <v>10578</v>
      </c>
      <c r="P4422" t="s">
        <v>3201</v>
      </c>
    </row>
    <row r="4423" spans="1:16" x14ac:dyDescent="0.25">
      <c r="A4423" t="s">
        <v>6</v>
      </c>
      <c r="B4423" t="s">
        <v>6</v>
      </c>
      <c r="C4423" t="s">
        <v>1510</v>
      </c>
      <c r="D4423" t="s">
        <v>4526</v>
      </c>
      <c r="E4423" t="s">
        <v>59</v>
      </c>
      <c r="F4423" t="b">
        <v>0</v>
      </c>
      <c r="G4423" t="s">
        <v>65</v>
      </c>
      <c r="H4423" s="1">
        <v>46076.750428240739</v>
      </c>
      <c r="I4423" t="b">
        <v>0</v>
      </c>
      <c r="J4423" t="b">
        <v>1</v>
      </c>
      <c r="K4423" t="s">
        <v>41</v>
      </c>
      <c r="L4423" t="s">
        <v>60</v>
      </c>
      <c r="M4423">
        <v>172500</v>
      </c>
      <c r="N4423"/>
      <c r="O4423" t="s">
        <v>11822</v>
      </c>
      <c r="P4423" t="s">
        <v>11823</v>
      </c>
    </row>
    <row r="4424" spans="1:16" x14ac:dyDescent="0.25">
      <c r="A4424" t="s">
        <v>2</v>
      </c>
      <c r="B4424" t="s">
        <v>11824</v>
      </c>
      <c r="C4424" t="s">
        <v>79</v>
      </c>
      <c r="D4424" t="s">
        <v>4526</v>
      </c>
      <c r="E4424" t="s">
        <v>59</v>
      </c>
      <c r="F4424" t="b">
        <v>0</v>
      </c>
      <c r="G4424" t="s">
        <v>77</v>
      </c>
      <c r="H4424" s="1">
        <v>46076.750497685192</v>
      </c>
      <c r="I4424" t="b">
        <v>0</v>
      </c>
      <c r="J4424" t="b">
        <v>1</v>
      </c>
      <c r="K4424" t="s">
        <v>41</v>
      </c>
      <c r="L4424" t="s">
        <v>60</v>
      </c>
      <c r="M4424">
        <v>171500</v>
      </c>
      <c r="N4424"/>
      <c r="O4424" t="s">
        <v>1990</v>
      </c>
      <c r="P4424" t="s">
        <v>589</v>
      </c>
    </row>
    <row r="4425" spans="1:16" x14ac:dyDescent="0.25">
      <c r="A4425" t="s">
        <v>0</v>
      </c>
      <c r="B4425" t="s">
        <v>2061</v>
      </c>
      <c r="C4425" t="s">
        <v>11825</v>
      </c>
      <c r="D4425" t="s">
        <v>5798</v>
      </c>
      <c r="E4425" t="s">
        <v>59</v>
      </c>
      <c r="F4425" t="b">
        <v>0</v>
      </c>
      <c r="G4425" t="s">
        <v>40</v>
      </c>
      <c r="H4425" s="1">
        <v>46076.752696759257</v>
      </c>
      <c r="I4425" t="b">
        <v>1</v>
      </c>
      <c r="J4425" t="b">
        <v>0</v>
      </c>
      <c r="K4425" t="s">
        <v>40</v>
      </c>
      <c r="L4425" t="s">
        <v>60</v>
      </c>
      <c r="M4425">
        <v>48500</v>
      </c>
      <c r="N4425"/>
      <c r="O4425" t="s">
        <v>11826</v>
      </c>
      <c r="P4425" t="s">
        <v>325</v>
      </c>
    </row>
    <row r="4426" spans="1:16" x14ac:dyDescent="0.25">
      <c r="A4426" t="s">
        <v>3</v>
      </c>
      <c r="B4426" t="s">
        <v>11827</v>
      </c>
      <c r="C4426" t="s">
        <v>2449</v>
      </c>
      <c r="D4426" t="s">
        <v>4526</v>
      </c>
      <c r="E4426" t="s">
        <v>59</v>
      </c>
      <c r="F4426" t="b">
        <v>0</v>
      </c>
      <c r="G4426" t="s">
        <v>63</v>
      </c>
      <c r="H4426" s="1">
        <v>46076.753333333327</v>
      </c>
      <c r="I4426" t="b">
        <v>0</v>
      </c>
      <c r="J4426" t="b">
        <v>1</v>
      </c>
      <c r="K4426" t="s">
        <v>41</v>
      </c>
      <c r="L4426" t="s">
        <v>60</v>
      </c>
      <c r="M4426">
        <v>87637.5</v>
      </c>
      <c r="N4426"/>
      <c r="O4426" t="s">
        <v>444</v>
      </c>
    </row>
    <row r="4427" spans="1:16" x14ac:dyDescent="0.25">
      <c r="A4427" t="s">
        <v>1</v>
      </c>
      <c r="B4427" t="s">
        <v>11828</v>
      </c>
      <c r="C4427" t="s">
        <v>1194</v>
      </c>
      <c r="D4427" t="s">
        <v>4346</v>
      </c>
      <c r="E4427" t="s">
        <v>59</v>
      </c>
      <c r="F4427" t="b">
        <v>0</v>
      </c>
      <c r="G4427" t="s">
        <v>63</v>
      </c>
      <c r="H4427" s="1">
        <v>46076.753472222219</v>
      </c>
      <c r="I4427" t="b">
        <v>0</v>
      </c>
      <c r="J4427" t="b">
        <v>0</v>
      </c>
      <c r="K4427" t="s">
        <v>41</v>
      </c>
      <c r="L4427" t="s">
        <v>74</v>
      </c>
      <c r="M4427"/>
      <c r="N4427">
        <v>51.5</v>
      </c>
      <c r="O4427" t="s">
        <v>855</v>
      </c>
      <c r="P4427" t="s">
        <v>2503</v>
      </c>
    </row>
    <row r="4428" spans="1:16" x14ac:dyDescent="0.25">
      <c r="A4428" t="s">
        <v>3</v>
      </c>
      <c r="B4428" t="s">
        <v>11829</v>
      </c>
      <c r="C4428" t="s">
        <v>20</v>
      </c>
      <c r="D4428" t="s">
        <v>11271</v>
      </c>
      <c r="E4428" t="s">
        <v>59</v>
      </c>
      <c r="F4428" t="b">
        <v>0</v>
      </c>
      <c r="G4428" t="s">
        <v>20</v>
      </c>
      <c r="H4428" s="1">
        <v>46076.756840277783</v>
      </c>
      <c r="I4428" t="b">
        <v>0</v>
      </c>
      <c r="J4428" t="b">
        <v>0</v>
      </c>
      <c r="K4428" t="s">
        <v>20</v>
      </c>
      <c r="L4428" t="s">
        <v>60</v>
      </c>
      <c r="M4428">
        <v>90000</v>
      </c>
      <c r="N4428"/>
      <c r="O4428" t="s">
        <v>4972</v>
      </c>
      <c r="P4428" t="s">
        <v>11830</v>
      </c>
    </row>
    <row r="4429" spans="1:16" x14ac:dyDescent="0.25">
      <c r="A4429" t="s">
        <v>0</v>
      </c>
      <c r="B4429" t="s">
        <v>11831</v>
      </c>
      <c r="C4429" t="s">
        <v>913</v>
      </c>
      <c r="D4429" t="s">
        <v>11271</v>
      </c>
      <c r="E4429" t="s">
        <v>132</v>
      </c>
      <c r="F4429" t="b">
        <v>0</v>
      </c>
      <c r="G4429" t="s">
        <v>20</v>
      </c>
      <c r="H4429" s="1">
        <v>46076.756840277783</v>
      </c>
      <c r="I4429" t="b">
        <v>1</v>
      </c>
      <c r="J4429" t="b">
        <v>0</v>
      </c>
      <c r="K4429" t="s">
        <v>20</v>
      </c>
      <c r="L4429" t="s">
        <v>60</v>
      </c>
      <c r="M4429">
        <v>1340000</v>
      </c>
      <c r="N4429"/>
      <c r="O4429" t="s">
        <v>11832</v>
      </c>
    </row>
    <row r="4430" spans="1:16" x14ac:dyDescent="0.25">
      <c r="A4430" t="s">
        <v>1</v>
      </c>
      <c r="B4430" t="s">
        <v>316</v>
      </c>
      <c r="C4430" t="s">
        <v>5815</v>
      </c>
      <c r="D4430" t="s">
        <v>11271</v>
      </c>
      <c r="E4430" t="s">
        <v>59</v>
      </c>
      <c r="F4430" t="b">
        <v>0</v>
      </c>
      <c r="G4430" t="s">
        <v>20</v>
      </c>
      <c r="H4430" s="1">
        <v>46076.756874999999</v>
      </c>
      <c r="I4430" t="b">
        <v>1</v>
      </c>
      <c r="J4430" t="b">
        <v>0</v>
      </c>
      <c r="K4430" t="s">
        <v>20</v>
      </c>
      <c r="L4430" t="s">
        <v>60</v>
      </c>
      <c r="M4430">
        <v>117500</v>
      </c>
      <c r="N4430"/>
      <c r="O4430" t="s">
        <v>11526</v>
      </c>
      <c r="P4430" t="s">
        <v>11833</v>
      </c>
    </row>
    <row r="4431" spans="1:16" x14ac:dyDescent="0.25">
      <c r="A4431" t="s">
        <v>1</v>
      </c>
      <c r="B4431" t="s">
        <v>316</v>
      </c>
      <c r="C4431" t="s">
        <v>5815</v>
      </c>
      <c r="D4431" t="s">
        <v>11271</v>
      </c>
      <c r="E4431" t="s">
        <v>59</v>
      </c>
      <c r="F4431" t="b">
        <v>0</v>
      </c>
      <c r="G4431" t="s">
        <v>20</v>
      </c>
      <c r="H4431" s="1">
        <v>46076.756898148153</v>
      </c>
      <c r="I4431" t="b">
        <v>1</v>
      </c>
      <c r="J4431" t="b">
        <v>0</v>
      </c>
      <c r="K4431" t="s">
        <v>20</v>
      </c>
      <c r="L4431" t="s">
        <v>60</v>
      </c>
      <c r="M4431">
        <v>117500</v>
      </c>
      <c r="N4431"/>
      <c r="O4431" t="s">
        <v>11526</v>
      </c>
      <c r="P4431" t="s">
        <v>2270</v>
      </c>
    </row>
    <row r="4432" spans="1:16" x14ac:dyDescent="0.25">
      <c r="A4432" t="s">
        <v>4</v>
      </c>
      <c r="B4432" t="s">
        <v>3673</v>
      </c>
      <c r="C4432" t="s">
        <v>237</v>
      </c>
      <c r="D4432" t="s">
        <v>2360</v>
      </c>
      <c r="E4432" t="s">
        <v>59</v>
      </c>
      <c r="F4432" t="b">
        <v>0</v>
      </c>
      <c r="G4432" t="s">
        <v>89</v>
      </c>
      <c r="H4432" s="1">
        <v>46076.792002314818</v>
      </c>
      <c r="I4432" t="b">
        <v>0</v>
      </c>
      <c r="J4432" t="b">
        <v>0</v>
      </c>
      <c r="K4432" t="s">
        <v>41</v>
      </c>
      <c r="L4432" t="s">
        <v>74</v>
      </c>
      <c r="M4432"/>
      <c r="N4432">
        <v>37.5</v>
      </c>
      <c r="O4432" t="s">
        <v>4012</v>
      </c>
      <c r="P4432" t="s">
        <v>1833</v>
      </c>
    </row>
    <row r="4433" spans="1:16" x14ac:dyDescent="0.25">
      <c r="A4433" t="s">
        <v>0</v>
      </c>
      <c r="B4433" t="s">
        <v>11834</v>
      </c>
      <c r="C4433" t="s">
        <v>124</v>
      </c>
      <c r="D4433" t="s">
        <v>2360</v>
      </c>
      <c r="E4433" t="s">
        <v>59</v>
      </c>
      <c r="F4433" t="b">
        <v>0</v>
      </c>
      <c r="G4433" t="s">
        <v>68</v>
      </c>
      <c r="H4433" s="1">
        <v>46076.792314814818</v>
      </c>
      <c r="I4433" t="b">
        <v>1</v>
      </c>
      <c r="J4433" t="b">
        <v>1</v>
      </c>
      <c r="K4433" t="s">
        <v>41</v>
      </c>
      <c r="L4433" t="s">
        <v>74</v>
      </c>
      <c r="M4433"/>
      <c r="N4433">
        <v>21</v>
      </c>
      <c r="O4433" t="s">
        <v>4148</v>
      </c>
      <c r="P4433" t="s">
        <v>11835</v>
      </c>
    </row>
    <row r="4434" spans="1:16" x14ac:dyDescent="0.25">
      <c r="A4434" t="s">
        <v>1</v>
      </c>
      <c r="B4434" t="s">
        <v>11836</v>
      </c>
      <c r="C4434" t="s">
        <v>76</v>
      </c>
      <c r="D4434" t="s">
        <v>141</v>
      </c>
      <c r="E4434" t="s">
        <v>88</v>
      </c>
      <c r="F4434" t="b">
        <v>1</v>
      </c>
      <c r="G4434" t="s">
        <v>73</v>
      </c>
      <c r="H4434" s="1">
        <v>46076.792534722219</v>
      </c>
      <c r="I4434" t="b">
        <v>1</v>
      </c>
      <c r="J4434" t="b">
        <v>0</v>
      </c>
      <c r="K4434" t="s">
        <v>41</v>
      </c>
      <c r="L4434" t="s">
        <v>74</v>
      </c>
      <c r="M4434"/>
      <c r="N4434">
        <v>12.5</v>
      </c>
      <c r="O4434" t="s">
        <v>141</v>
      </c>
      <c r="P4434" t="s">
        <v>1700</v>
      </c>
    </row>
    <row r="4435" spans="1:16" x14ac:dyDescent="0.25">
      <c r="A4435" t="s">
        <v>1</v>
      </c>
      <c r="B4435" t="s">
        <v>11836</v>
      </c>
      <c r="C4435" t="s">
        <v>76</v>
      </c>
      <c r="D4435" t="s">
        <v>141</v>
      </c>
      <c r="E4435" t="s">
        <v>88</v>
      </c>
      <c r="F4435" t="b">
        <v>1</v>
      </c>
      <c r="G4435" t="s">
        <v>68</v>
      </c>
      <c r="H4435" s="1">
        <v>46076.792650462958</v>
      </c>
      <c r="I4435" t="b">
        <v>1</v>
      </c>
      <c r="J4435" t="b">
        <v>0</v>
      </c>
      <c r="K4435" t="s">
        <v>41</v>
      </c>
      <c r="L4435" t="s">
        <v>74</v>
      </c>
      <c r="M4435"/>
      <c r="N4435">
        <v>12.5</v>
      </c>
      <c r="O4435" t="s">
        <v>141</v>
      </c>
      <c r="P4435" t="s">
        <v>1700</v>
      </c>
    </row>
    <row r="4436" spans="1:16" x14ac:dyDescent="0.25">
      <c r="A4436" t="s">
        <v>7</v>
      </c>
      <c r="B4436" t="s">
        <v>11837</v>
      </c>
      <c r="C4436" t="s">
        <v>3523</v>
      </c>
      <c r="D4436" t="s">
        <v>4595</v>
      </c>
      <c r="E4436" t="s">
        <v>59</v>
      </c>
      <c r="F4436" t="b">
        <v>0</v>
      </c>
      <c r="G4436" t="s">
        <v>63</v>
      </c>
      <c r="H4436" s="1">
        <v>46076.795023148137</v>
      </c>
      <c r="I4436" t="b">
        <v>1</v>
      </c>
      <c r="J4436" t="b">
        <v>0</v>
      </c>
      <c r="K4436" t="s">
        <v>41</v>
      </c>
      <c r="L4436" t="s">
        <v>60</v>
      </c>
      <c r="M4436">
        <v>117500</v>
      </c>
      <c r="N4436"/>
      <c r="O4436" t="s">
        <v>11838</v>
      </c>
    </row>
    <row r="4437" spans="1:16" x14ac:dyDescent="0.25">
      <c r="A4437" t="s">
        <v>0</v>
      </c>
      <c r="B4437" t="s">
        <v>11839</v>
      </c>
      <c r="C4437" t="s">
        <v>11840</v>
      </c>
      <c r="D4437" t="s">
        <v>4633</v>
      </c>
      <c r="E4437" t="s">
        <v>59</v>
      </c>
      <c r="F4437" t="b">
        <v>0</v>
      </c>
      <c r="G4437" t="s">
        <v>40</v>
      </c>
      <c r="H4437" s="1">
        <v>46076.836041666669</v>
      </c>
      <c r="I4437" t="b">
        <v>0</v>
      </c>
      <c r="J4437" t="b">
        <v>0</v>
      </c>
      <c r="K4437" t="s">
        <v>40</v>
      </c>
      <c r="L4437" t="s">
        <v>60</v>
      </c>
      <c r="M4437">
        <v>38500</v>
      </c>
      <c r="N4437"/>
      <c r="O4437" t="s">
        <v>4633</v>
      </c>
      <c r="P4437" t="s">
        <v>11841</v>
      </c>
    </row>
    <row r="4438" spans="1:16" x14ac:dyDescent="0.25">
      <c r="A4438" t="s">
        <v>0</v>
      </c>
      <c r="B4438" t="s">
        <v>11842</v>
      </c>
      <c r="C4438" t="s">
        <v>2921</v>
      </c>
      <c r="D4438" t="s">
        <v>4526</v>
      </c>
      <c r="E4438" t="s">
        <v>59</v>
      </c>
      <c r="F4438" t="b">
        <v>0</v>
      </c>
      <c r="G4438" t="s">
        <v>65</v>
      </c>
      <c r="H4438" s="1">
        <v>46076.91673611111</v>
      </c>
      <c r="I4438" t="b">
        <v>1</v>
      </c>
      <c r="J4438" t="b">
        <v>0</v>
      </c>
      <c r="K4438" t="s">
        <v>41</v>
      </c>
      <c r="L4438" t="s">
        <v>60</v>
      </c>
      <c r="M4438">
        <v>92500</v>
      </c>
      <c r="N4438"/>
      <c r="O4438" t="s">
        <v>6114</v>
      </c>
      <c r="P4438" t="s">
        <v>462</v>
      </c>
    </row>
    <row r="4439" spans="1:16" x14ac:dyDescent="0.25">
      <c r="A4439" t="s">
        <v>3</v>
      </c>
      <c r="B4439" t="s">
        <v>3288</v>
      </c>
      <c r="C4439" t="s">
        <v>2407</v>
      </c>
      <c r="D4439" t="s">
        <v>4526</v>
      </c>
      <c r="E4439" t="s">
        <v>59</v>
      </c>
      <c r="F4439" t="b">
        <v>0</v>
      </c>
      <c r="G4439" t="s">
        <v>77</v>
      </c>
      <c r="H4439" s="1">
        <v>46076.91679398148</v>
      </c>
      <c r="I4439" t="b">
        <v>1</v>
      </c>
      <c r="J4439" t="b">
        <v>0</v>
      </c>
      <c r="K4439" t="s">
        <v>41</v>
      </c>
      <c r="L4439" t="s">
        <v>60</v>
      </c>
      <c r="M4439">
        <v>125000</v>
      </c>
      <c r="N4439"/>
      <c r="O4439" t="s">
        <v>8874</v>
      </c>
      <c r="P4439" t="s">
        <v>8875</v>
      </c>
    </row>
    <row r="4440" spans="1:16" x14ac:dyDescent="0.25">
      <c r="A4440" t="s">
        <v>0</v>
      </c>
      <c r="B4440" t="s">
        <v>8373</v>
      </c>
      <c r="C4440" t="s">
        <v>3547</v>
      </c>
      <c r="D4440" t="s">
        <v>155</v>
      </c>
      <c r="F4440" t="b">
        <v>0</v>
      </c>
      <c r="G4440" t="s">
        <v>68</v>
      </c>
      <c r="H4440" s="1">
        <v>46076.916956018518</v>
      </c>
      <c r="I4440" t="b">
        <v>1</v>
      </c>
      <c r="J4440" t="b">
        <v>0</v>
      </c>
      <c r="K4440" t="s">
        <v>41</v>
      </c>
      <c r="L4440" t="s">
        <v>74</v>
      </c>
      <c r="M4440"/>
      <c r="N4440">
        <v>45.424999999999997</v>
      </c>
      <c r="O4440" t="s">
        <v>155</v>
      </c>
      <c r="P4440" t="s">
        <v>325</v>
      </c>
    </row>
    <row r="4441" spans="1:16" x14ac:dyDescent="0.25">
      <c r="A4441" t="s">
        <v>2</v>
      </c>
      <c r="B4441" t="s">
        <v>11843</v>
      </c>
      <c r="C4441" t="s">
        <v>81</v>
      </c>
      <c r="D4441" t="s">
        <v>4562</v>
      </c>
      <c r="E4441" t="s">
        <v>59</v>
      </c>
      <c r="F4441" t="b">
        <v>0</v>
      </c>
      <c r="G4441" t="s">
        <v>77</v>
      </c>
      <c r="H4441" s="1">
        <v>46076.917210648149</v>
      </c>
      <c r="I4441" t="b">
        <v>0</v>
      </c>
      <c r="J4441" t="b">
        <v>1</v>
      </c>
      <c r="K4441" t="s">
        <v>41</v>
      </c>
      <c r="L4441" t="s">
        <v>60</v>
      </c>
      <c r="M4441">
        <v>226000</v>
      </c>
      <c r="N4441"/>
      <c r="O4441" t="s">
        <v>11844</v>
      </c>
      <c r="P4441" t="s">
        <v>11845</v>
      </c>
    </row>
    <row r="4442" spans="1:16" x14ac:dyDescent="0.25">
      <c r="A4442" t="s">
        <v>2</v>
      </c>
      <c r="B4442" t="s">
        <v>4890</v>
      </c>
      <c r="C4442" t="s">
        <v>1812</v>
      </c>
      <c r="D4442" t="s">
        <v>11846</v>
      </c>
      <c r="E4442" t="s">
        <v>59</v>
      </c>
      <c r="F4442" t="b">
        <v>0</v>
      </c>
      <c r="G4442" t="s">
        <v>68</v>
      </c>
      <c r="H4442" s="1">
        <v>46076.917314814818</v>
      </c>
      <c r="I4442" t="b">
        <v>0</v>
      </c>
      <c r="J4442" t="b">
        <v>1</v>
      </c>
      <c r="K4442" t="s">
        <v>41</v>
      </c>
      <c r="L4442" t="s">
        <v>60</v>
      </c>
      <c r="M4442">
        <v>160000</v>
      </c>
      <c r="N4442"/>
      <c r="O4442" t="s">
        <v>11847</v>
      </c>
      <c r="P4442" t="s">
        <v>5380</v>
      </c>
    </row>
    <row r="4443" spans="1:16" x14ac:dyDescent="0.25">
      <c r="A4443" t="s">
        <v>2</v>
      </c>
      <c r="B4443" t="s">
        <v>4890</v>
      </c>
      <c r="C4443" t="s">
        <v>124</v>
      </c>
      <c r="D4443" t="s">
        <v>4562</v>
      </c>
      <c r="E4443" t="s">
        <v>59</v>
      </c>
      <c r="F4443" t="b">
        <v>0</v>
      </c>
      <c r="G4443" t="s">
        <v>68</v>
      </c>
      <c r="H4443" s="1">
        <v>46076.917314814818</v>
      </c>
      <c r="I4443" t="b">
        <v>0</v>
      </c>
      <c r="J4443" t="b">
        <v>1</v>
      </c>
      <c r="K4443" t="s">
        <v>41</v>
      </c>
      <c r="L4443" t="s">
        <v>60</v>
      </c>
      <c r="M4443">
        <v>160000</v>
      </c>
      <c r="N4443"/>
      <c r="O4443" t="s">
        <v>11848</v>
      </c>
      <c r="P4443" t="s">
        <v>5380</v>
      </c>
    </row>
    <row r="4444" spans="1:16" x14ac:dyDescent="0.25">
      <c r="A4444" t="s">
        <v>1</v>
      </c>
      <c r="B4444" t="s">
        <v>1</v>
      </c>
      <c r="C4444" t="s">
        <v>2269</v>
      </c>
      <c r="D4444" t="s">
        <v>155</v>
      </c>
      <c r="E4444" t="s">
        <v>59</v>
      </c>
      <c r="F4444" t="b">
        <v>0</v>
      </c>
      <c r="G4444" t="s">
        <v>65</v>
      </c>
      <c r="H4444" s="1">
        <v>46076.91741898148</v>
      </c>
      <c r="I4444" t="b">
        <v>1</v>
      </c>
      <c r="J4444" t="b">
        <v>0</v>
      </c>
      <c r="K4444" t="s">
        <v>41</v>
      </c>
      <c r="L4444" t="s">
        <v>74</v>
      </c>
      <c r="M4444"/>
      <c r="N4444">
        <v>76.875</v>
      </c>
      <c r="O4444" t="s">
        <v>155</v>
      </c>
      <c r="P4444" t="s">
        <v>954</v>
      </c>
    </row>
    <row r="4445" spans="1:16" x14ac:dyDescent="0.25">
      <c r="A4445" t="s">
        <v>1</v>
      </c>
      <c r="B4445" t="s">
        <v>11849</v>
      </c>
      <c r="C4445" t="s">
        <v>84</v>
      </c>
      <c r="D4445" t="s">
        <v>4346</v>
      </c>
      <c r="E4445" t="s">
        <v>59</v>
      </c>
      <c r="F4445" t="b">
        <v>0</v>
      </c>
      <c r="G4445" t="s">
        <v>89</v>
      </c>
      <c r="H4445" s="1">
        <v>46076.91778935185</v>
      </c>
      <c r="I4445" t="b">
        <v>1</v>
      </c>
      <c r="J4445" t="b">
        <v>1</v>
      </c>
      <c r="K4445" t="s">
        <v>41</v>
      </c>
      <c r="L4445" t="s">
        <v>60</v>
      </c>
      <c r="M4445">
        <v>155500</v>
      </c>
      <c r="N4445"/>
      <c r="O4445" t="s">
        <v>3671</v>
      </c>
      <c r="P4445" t="s">
        <v>1476</v>
      </c>
    </row>
    <row r="4446" spans="1:16" x14ac:dyDescent="0.25">
      <c r="A4446" t="s">
        <v>1</v>
      </c>
      <c r="B4446" t="s">
        <v>11849</v>
      </c>
      <c r="C4446" t="s">
        <v>84</v>
      </c>
      <c r="D4446" t="s">
        <v>4346</v>
      </c>
      <c r="E4446" t="s">
        <v>59</v>
      </c>
      <c r="F4446" t="b">
        <v>0</v>
      </c>
      <c r="G4446" t="s">
        <v>63</v>
      </c>
      <c r="H4446" s="1">
        <v>46076.920162037037</v>
      </c>
      <c r="I4446" t="b">
        <v>1</v>
      </c>
      <c r="J4446" t="b">
        <v>1</v>
      </c>
      <c r="K4446" t="s">
        <v>41</v>
      </c>
      <c r="L4446" t="s">
        <v>60</v>
      </c>
      <c r="M4446">
        <v>155500</v>
      </c>
      <c r="N4446"/>
      <c r="O4446" t="s">
        <v>3671</v>
      </c>
      <c r="P4446" t="s">
        <v>1476</v>
      </c>
    </row>
    <row r="4447" spans="1:16" x14ac:dyDescent="0.25">
      <c r="A4447" t="s">
        <v>3</v>
      </c>
      <c r="B4447" t="s">
        <v>11850</v>
      </c>
      <c r="C4447" t="s">
        <v>913</v>
      </c>
      <c r="D4447" t="s">
        <v>11271</v>
      </c>
      <c r="E4447" t="s">
        <v>59</v>
      </c>
      <c r="F4447" t="b">
        <v>0</v>
      </c>
      <c r="G4447" t="s">
        <v>20</v>
      </c>
      <c r="H4447" s="1">
        <v>46076.923506944448</v>
      </c>
      <c r="I4447" t="b">
        <v>1</v>
      </c>
      <c r="J4447" t="b">
        <v>0</v>
      </c>
      <c r="K4447" t="s">
        <v>20</v>
      </c>
      <c r="L4447" t="s">
        <v>60</v>
      </c>
      <c r="M4447">
        <v>62500</v>
      </c>
      <c r="N4447"/>
      <c r="O4447" t="s">
        <v>2749</v>
      </c>
    </row>
    <row r="4448" spans="1:16" x14ac:dyDescent="0.25">
      <c r="A4448" t="s">
        <v>6</v>
      </c>
      <c r="B4448" t="s">
        <v>6</v>
      </c>
      <c r="C4448" t="s">
        <v>2822</v>
      </c>
      <c r="D4448" t="s">
        <v>4595</v>
      </c>
      <c r="E4448" t="s">
        <v>59</v>
      </c>
      <c r="F4448" t="b">
        <v>0</v>
      </c>
      <c r="G4448" t="s">
        <v>68</v>
      </c>
      <c r="H4448" s="1">
        <v>46076.958981481483</v>
      </c>
      <c r="I4448" t="b">
        <v>0</v>
      </c>
      <c r="J4448" t="b">
        <v>0</v>
      </c>
      <c r="K4448" t="s">
        <v>41</v>
      </c>
      <c r="L4448" t="s">
        <v>60</v>
      </c>
      <c r="M4448">
        <v>100000</v>
      </c>
      <c r="N4448"/>
      <c r="O4448" t="s">
        <v>11851</v>
      </c>
      <c r="P4448" t="s">
        <v>11852</v>
      </c>
    </row>
    <row r="4449" spans="1:16" x14ac:dyDescent="0.25">
      <c r="A4449" t="s">
        <v>2</v>
      </c>
      <c r="B4449" t="s">
        <v>158</v>
      </c>
      <c r="C4449" t="s">
        <v>11788</v>
      </c>
      <c r="D4449" t="s">
        <v>4595</v>
      </c>
      <c r="E4449" t="s">
        <v>59</v>
      </c>
      <c r="F4449" t="b">
        <v>0</v>
      </c>
      <c r="G4449" t="s">
        <v>89</v>
      </c>
      <c r="H4449" s="1">
        <v>46076.959016203713</v>
      </c>
      <c r="I4449" t="b">
        <v>0</v>
      </c>
      <c r="J4449" t="b">
        <v>0</v>
      </c>
      <c r="K4449" t="s">
        <v>41</v>
      </c>
      <c r="L4449" t="s">
        <v>60</v>
      </c>
      <c r="M4449">
        <v>215000</v>
      </c>
      <c r="N4449"/>
      <c r="O4449" t="s">
        <v>11853</v>
      </c>
      <c r="P4449" t="s">
        <v>11854</v>
      </c>
    </row>
    <row r="4450" spans="1:16" x14ac:dyDescent="0.25">
      <c r="A4450" t="s">
        <v>5</v>
      </c>
      <c r="B4450" t="s">
        <v>11855</v>
      </c>
      <c r="C4450" t="s">
        <v>112</v>
      </c>
      <c r="D4450" t="s">
        <v>4346</v>
      </c>
      <c r="E4450" t="s">
        <v>59</v>
      </c>
      <c r="F4450" t="b">
        <v>0</v>
      </c>
      <c r="G4450" t="s">
        <v>65</v>
      </c>
      <c r="H4450" s="1">
        <v>46076.959085648137</v>
      </c>
      <c r="I4450" t="b">
        <v>1</v>
      </c>
      <c r="J4450" t="b">
        <v>1</v>
      </c>
      <c r="K4450" t="s">
        <v>41</v>
      </c>
      <c r="L4450" t="s">
        <v>60</v>
      </c>
      <c r="M4450">
        <v>115000</v>
      </c>
      <c r="N4450"/>
      <c r="O4450" t="s">
        <v>11856</v>
      </c>
      <c r="P4450" t="s">
        <v>6830</v>
      </c>
    </row>
    <row r="4451" spans="1:16" x14ac:dyDescent="0.25">
      <c r="A4451" t="s">
        <v>2</v>
      </c>
      <c r="B4451" t="s">
        <v>4348</v>
      </c>
      <c r="C4451" t="s">
        <v>76</v>
      </c>
      <c r="D4451" t="s">
        <v>4526</v>
      </c>
      <c r="E4451" t="s">
        <v>59</v>
      </c>
      <c r="F4451" t="b">
        <v>1</v>
      </c>
      <c r="G4451" t="s">
        <v>13</v>
      </c>
      <c r="H4451" s="1">
        <v>46076.959907407407</v>
      </c>
      <c r="I4451" t="b">
        <v>0</v>
      </c>
      <c r="J4451" t="b">
        <v>0</v>
      </c>
      <c r="K4451" t="s">
        <v>13</v>
      </c>
      <c r="L4451" t="s">
        <v>74</v>
      </c>
      <c r="M4451"/>
      <c r="N4451">
        <v>105</v>
      </c>
      <c r="O4451" t="s">
        <v>5046</v>
      </c>
    </row>
    <row r="4452" spans="1:16" x14ac:dyDescent="0.25">
      <c r="A4452" t="s">
        <v>9</v>
      </c>
      <c r="B4452" t="s">
        <v>11857</v>
      </c>
      <c r="C4452" t="s">
        <v>76</v>
      </c>
      <c r="D4452" t="s">
        <v>4526</v>
      </c>
      <c r="E4452" t="s">
        <v>132</v>
      </c>
      <c r="F4452" t="b">
        <v>1</v>
      </c>
      <c r="G4452" t="s">
        <v>13</v>
      </c>
      <c r="H4452" s="1">
        <v>46076.959907407407</v>
      </c>
      <c r="I4452" t="b">
        <v>0</v>
      </c>
      <c r="J4452" t="b">
        <v>0</v>
      </c>
      <c r="K4452" t="s">
        <v>13</v>
      </c>
      <c r="L4452" t="s">
        <v>74</v>
      </c>
      <c r="M4452"/>
      <c r="N4452">
        <v>55</v>
      </c>
      <c r="O4452" t="s">
        <v>5046</v>
      </c>
    </row>
    <row r="4453" spans="1:16" x14ac:dyDescent="0.25">
      <c r="A4453" t="s">
        <v>2</v>
      </c>
      <c r="B4453" t="s">
        <v>11858</v>
      </c>
      <c r="C4453" t="s">
        <v>76</v>
      </c>
      <c r="D4453" t="s">
        <v>4526</v>
      </c>
      <c r="E4453" t="s">
        <v>132</v>
      </c>
      <c r="F4453" t="b">
        <v>1</v>
      </c>
      <c r="G4453" t="s">
        <v>13</v>
      </c>
      <c r="H4453" s="1">
        <v>46076.959907407407</v>
      </c>
      <c r="I4453" t="b">
        <v>0</v>
      </c>
      <c r="J4453" t="b">
        <v>0</v>
      </c>
      <c r="K4453" t="s">
        <v>13</v>
      </c>
      <c r="L4453" t="s">
        <v>74</v>
      </c>
      <c r="M4453"/>
      <c r="N4453">
        <v>70</v>
      </c>
      <c r="O4453" t="s">
        <v>5046</v>
      </c>
      <c r="P4453" t="s">
        <v>5543</v>
      </c>
    </row>
    <row r="4454" spans="1:16" x14ac:dyDescent="0.25">
      <c r="A4454" t="s">
        <v>0</v>
      </c>
      <c r="B4454" t="s">
        <v>1347</v>
      </c>
      <c r="C4454" t="s">
        <v>76</v>
      </c>
      <c r="D4454" t="s">
        <v>4526</v>
      </c>
      <c r="E4454" t="s">
        <v>132</v>
      </c>
      <c r="F4454" t="b">
        <v>1</v>
      </c>
      <c r="G4454" t="s">
        <v>13</v>
      </c>
      <c r="H4454" s="1">
        <v>46076.959907407407</v>
      </c>
      <c r="I4454" t="b">
        <v>0</v>
      </c>
      <c r="J4454" t="b">
        <v>0</v>
      </c>
      <c r="K4454" t="s">
        <v>13</v>
      </c>
      <c r="L4454" t="s">
        <v>74</v>
      </c>
      <c r="M4454"/>
      <c r="N4454">
        <v>66.5</v>
      </c>
      <c r="O4454" t="s">
        <v>5046</v>
      </c>
      <c r="P4454" t="s">
        <v>10212</v>
      </c>
    </row>
    <row r="4455" spans="1:16" x14ac:dyDescent="0.25">
      <c r="A4455" t="s">
        <v>3</v>
      </c>
      <c r="B4455" t="s">
        <v>11859</v>
      </c>
      <c r="C4455" t="s">
        <v>76</v>
      </c>
      <c r="D4455" t="s">
        <v>4526</v>
      </c>
      <c r="E4455" t="s">
        <v>132</v>
      </c>
      <c r="F4455" t="b">
        <v>1</v>
      </c>
      <c r="G4455" t="s">
        <v>13</v>
      </c>
      <c r="H4455" s="1">
        <v>46076.959965277783</v>
      </c>
      <c r="I4455" t="b">
        <v>1</v>
      </c>
      <c r="J4455" t="b">
        <v>0</v>
      </c>
      <c r="K4455" t="s">
        <v>13</v>
      </c>
      <c r="L4455" t="s">
        <v>74</v>
      </c>
      <c r="M4455"/>
      <c r="N4455">
        <v>200</v>
      </c>
      <c r="O4455" t="s">
        <v>5046</v>
      </c>
    </row>
    <row r="4456" spans="1:16" x14ac:dyDescent="0.25">
      <c r="A4456" t="s">
        <v>0</v>
      </c>
      <c r="B4456" t="s">
        <v>1347</v>
      </c>
      <c r="C4456" t="s">
        <v>76</v>
      </c>
      <c r="D4456" t="s">
        <v>4526</v>
      </c>
      <c r="E4456" t="s">
        <v>132</v>
      </c>
      <c r="F4456" t="b">
        <v>1</v>
      </c>
      <c r="G4456" t="s">
        <v>13</v>
      </c>
      <c r="H4456" s="1">
        <v>46076.959988425922</v>
      </c>
      <c r="I4456" t="b">
        <v>0</v>
      </c>
      <c r="J4456" t="b">
        <v>0</v>
      </c>
      <c r="K4456" t="s">
        <v>13</v>
      </c>
      <c r="L4456" t="s">
        <v>74</v>
      </c>
      <c r="M4456"/>
      <c r="N4456">
        <v>66.5</v>
      </c>
      <c r="O4456" t="s">
        <v>5046</v>
      </c>
      <c r="P4456" t="s">
        <v>10581</v>
      </c>
    </row>
    <row r="4457" spans="1:16" x14ac:dyDescent="0.25">
      <c r="A4457" t="s">
        <v>2</v>
      </c>
      <c r="B4457" t="s">
        <v>4348</v>
      </c>
      <c r="C4457" t="s">
        <v>76</v>
      </c>
      <c r="D4457" t="s">
        <v>4526</v>
      </c>
      <c r="E4457" t="s">
        <v>59</v>
      </c>
      <c r="F4457" t="b">
        <v>1</v>
      </c>
      <c r="G4457" t="s">
        <v>13</v>
      </c>
      <c r="H4457" s="1">
        <v>46076.959988425922</v>
      </c>
      <c r="I4457" t="b">
        <v>0</v>
      </c>
      <c r="J4457" t="b">
        <v>0</v>
      </c>
      <c r="K4457" t="s">
        <v>13</v>
      </c>
      <c r="L4457" t="s">
        <v>74</v>
      </c>
      <c r="M4457"/>
      <c r="N4457">
        <v>105</v>
      </c>
      <c r="O4457" t="s">
        <v>5046</v>
      </c>
    </row>
    <row r="4458" spans="1:16" x14ac:dyDescent="0.25">
      <c r="A4458" t="s">
        <v>1</v>
      </c>
      <c r="B4458" t="s">
        <v>11860</v>
      </c>
      <c r="C4458" t="s">
        <v>11861</v>
      </c>
      <c r="D4458" t="s">
        <v>4526</v>
      </c>
      <c r="E4458" t="s">
        <v>132</v>
      </c>
      <c r="F4458" t="b">
        <v>0</v>
      </c>
      <c r="G4458" t="s">
        <v>63</v>
      </c>
      <c r="H4458" s="1">
        <v>46076.961805555547</v>
      </c>
      <c r="I4458" t="b">
        <v>0</v>
      </c>
      <c r="J4458" t="b">
        <v>1</v>
      </c>
      <c r="K4458" t="s">
        <v>41</v>
      </c>
      <c r="L4458" t="s">
        <v>60</v>
      </c>
      <c r="M4458">
        <v>99500</v>
      </c>
      <c r="N4458"/>
      <c r="O4458" t="s">
        <v>11862</v>
      </c>
      <c r="P4458" t="s">
        <v>11863</v>
      </c>
    </row>
    <row r="4459" spans="1:16" x14ac:dyDescent="0.25">
      <c r="A4459" t="s">
        <v>2</v>
      </c>
      <c r="B4459" t="s">
        <v>11864</v>
      </c>
      <c r="C4459" t="s">
        <v>76</v>
      </c>
      <c r="D4459" t="s">
        <v>4526</v>
      </c>
      <c r="E4459" t="s">
        <v>132</v>
      </c>
      <c r="F4459" t="b">
        <v>1</v>
      </c>
      <c r="G4459" t="s">
        <v>33</v>
      </c>
      <c r="H4459" s="1">
        <v>46076.962905092587</v>
      </c>
      <c r="I4459" t="b">
        <v>0</v>
      </c>
      <c r="J4459" t="b">
        <v>0</v>
      </c>
      <c r="K4459" t="s">
        <v>33</v>
      </c>
      <c r="L4459" t="s">
        <v>74</v>
      </c>
      <c r="M4459"/>
      <c r="N4459">
        <v>40.5</v>
      </c>
      <c r="O4459" t="s">
        <v>5046</v>
      </c>
    </row>
    <row r="4460" spans="1:16" x14ac:dyDescent="0.25">
      <c r="A4460" t="s">
        <v>2</v>
      </c>
      <c r="B4460" t="s">
        <v>100</v>
      </c>
      <c r="C4460" t="s">
        <v>389</v>
      </c>
      <c r="D4460" t="s">
        <v>3761</v>
      </c>
      <c r="E4460" t="s">
        <v>59</v>
      </c>
      <c r="F4460" t="b">
        <v>0</v>
      </c>
      <c r="G4460" t="s">
        <v>65</v>
      </c>
      <c r="H4460" s="1">
        <v>46077.000462962962</v>
      </c>
      <c r="I4460" t="b">
        <v>0</v>
      </c>
      <c r="J4460" t="b">
        <v>1</v>
      </c>
      <c r="K4460" t="s">
        <v>41</v>
      </c>
      <c r="L4460" t="s">
        <v>60</v>
      </c>
      <c r="M4460">
        <v>95000</v>
      </c>
      <c r="N4460"/>
      <c r="O4460" t="s">
        <v>11865</v>
      </c>
      <c r="P4460" t="s">
        <v>11866</v>
      </c>
    </row>
    <row r="4461" spans="1:16" x14ac:dyDescent="0.25">
      <c r="A4461" t="s">
        <v>0</v>
      </c>
      <c r="B4461" t="s">
        <v>11867</v>
      </c>
      <c r="C4461" t="s">
        <v>162</v>
      </c>
      <c r="D4461" t="s">
        <v>4526</v>
      </c>
      <c r="E4461" t="s">
        <v>621</v>
      </c>
      <c r="F4461" t="b">
        <v>0</v>
      </c>
      <c r="G4461" t="s">
        <v>73</v>
      </c>
      <c r="H4461" s="1">
        <v>46077.041921296302</v>
      </c>
      <c r="I4461" t="b">
        <v>0</v>
      </c>
      <c r="J4461" t="b">
        <v>1</v>
      </c>
      <c r="K4461" t="s">
        <v>41</v>
      </c>
      <c r="L4461" t="s">
        <v>74</v>
      </c>
      <c r="M4461"/>
      <c r="N4461">
        <v>20.9</v>
      </c>
      <c r="O4461" t="s">
        <v>4548</v>
      </c>
      <c r="P4461" t="s">
        <v>11868</v>
      </c>
    </row>
    <row r="4462" spans="1:16" x14ac:dyDescent="0.25">
      <c r="A4462" t="s">
        <v>2</v>
      </c>
      <c r="B4462" t="s">
        <v>191</v>
      </c>
      <c r="C4462" t="s">
        <v>618</v>
      </c>
      <c r="D4462" t="s">
        <v>4595</v>
      </c>
      <c r="E4462" t="s">
        <v>59</v>
      </c>
      <c r="F4462" t="b">
        <v>0</v>
      </c>
      <c r="G4462" t="s">
        <v>65</v>
      </c>
      <c r="H4462" s="1">
        <v>46077.042129629634</v>
      </c>
      <c r="I4462" t="b">
        <v>0</v>
      </c>
      <c r="J4462" t="b">
        <v>1</v>
      </c>
      <c r="K4462" t="s">
        <v>41</v>
      </c>
      <c r="L4462" t="s">
        <v>60</v>
      </c>
      <c r="M4462">
        <v>300000</v>
      </c>
      <c r="N4462"/>
      <c r="O4462" t="s">
        <v>354</v>
      </c>
      <c r="P4462" t="s">
        <v>9282</v>
      </c>
    </row>
    <row r="4463" spans="1:16" x14ac:dyDescent="0.25">
      <c r="A4463" t="s">
        <v>1</v>
      </c>
      <c r="B4463" t="s">
        <v>2835</v>
      </c>
      <c r="C4463" t="s">
        <v>41</v>
      </c>
      <c r="D4463" t="s">
        <v>4346</v>
      </c>
      <c r="E4463" t="s">
        <v>59</v>
      </c>
      <c r="F4463" t="b">
        <v>0</v>
      </c>
      <c r="G4463" t="s">
        <v>65</v>
      </c>
      <c r="H4463" s="1">
        <v>46077.04241898148</v>
      </c>
      <c r="I4463" t="b">
        <v>0</v>
      </c>
      <c r="J4463" t="b">
        <v>1</v>
      </c>
      <c r="K4463" t="s">
        <v>41</v>
      </c>
      <c r="L4463" t="s">
        <v>60</v>
      </c>
      <c r="M4463">
        <v>110000</v>
      </c>
      <c r="N4463"/>
      <c r="O4463" t="s">
        <v>11869</v>
      </c>
      <c r="P4463" t="s">
        <v>11870</v>
      </c>
    </row>
    <row r="4464" spans="1:16" x14ac:dyDescent="0.25">
      <c r="A4464" t="s">
        <v>7</v>
      </c>
      <c r="B4464" t="s">
        <v>7</v>
      </c>
      <c r="C4464" t="s">
        <v>1801</v>
      </c>
      <c r="D4464" t="s">
        <v>4595</v>
      </c>
      <c r="E4464" t="s">
        <v>59</v>
      </c>
      <c r="F4464" t="b">
        <v>0</v>
      </c>
      <c r="G4464" t="s">
        <v>68</v>
      </c>
      <c r="H4464" s="1">
        <v>46077.083622685182</v>
      </c>
      <c r="I4464" t="b">
        <v>1</v>
      </c>
      <c r="J4464" t="b">
        <v>0</v>
      </c>
      <c r="K4464" t="s">
        <v>41</v>
      </c>
      <c r="L4464" t="s">
        <v>60</v>
      </c>
      <c r="M4464">
        <v>115000</v>
      </c>
      <c r="N4464"/>
      <c r="O4464" t="s">
        <v>3632</v>
      </c>
    </row>
    <row r="4465" spans="1:16" x14ac:dyDescent="0.25">
      <c r="A4465" t="s">
        <v>3</v>
      </c>
      <c r="B4465" t="s">
        <v>11871</v>
      </c>
      <c r="C4465" t="s">
        <v>1066</v>
      </c>
      <c r="D4465" t="s">
        <v>4595</v>
      </c>
      <c r="E4465" t="s">
        <v>59</v>
      </c>
      <c r="F4465" t="b">
        <v>0</v>
      </c>
      <c r="G4465" t="s">
        <v>89</v>
      </c>
      <c r="H4465" s="1">
        <v>46077.083715277768</v>
      </c>
      <c r="I4465" t="b">
        <v>0</v>
      </c>
      <c r="J4465" t="b">
        <v>0</v>
      </c>
      <c r="K4465" t="s">
        <v>41</v>
      </c>
      <c r="L4465" t="s">
        <v>60</v>
      </c>
      <c r="M4465">
        <v>80000</v>
      </c>
      <c r="N4465"/>
      <c r="O4465" t="s">
        <v>11872</v>
      </c>
    </row>
    <row r="4466" spans="1:16" x14ac:dyDescent="0.25">
      <c r="A4466" t="s">
        <v>5</v>
      </c>
      <c r="B4466" t="s">
        <v>11873</v>
      </c>
      <c r="C4466" t="s">
        <v>382</v>
      </c>
      <c r="D4466" t="s">
        <v>4526</v>
      </c>
      <c r="E4466" t="s">
        <v>59</v>
      </c>
      <c r="F4466" t="b">
        <v>0</v>
      </c>
      <c r="G4466" t="s">
        <v>77</v>
      </c>
      <c r="H4466" s="1">
        <v>46077.084166666667</v>
      </c>
      <c r="I4466" t="b">
        <v>0</v>
      </c>
      <c r="J4466" t="b">
        <v>1</v>
      </c>
      <c r="K4466" t="s">
        <v>41</v>
      </c>
      <c r="L4466" t="s">
        <v>60</v>
      </c>
      <c r="M4466">
        <v>156876</v>
      </c>
      <c r="N4466"/>
      <c r="O4466" t="s">
        <v>496</v>
      </c>
      <c r="P4466" t="s">
        <v>11874</v>
      </c>
    </row>
    <row r="4467" spans="1:16" x14ac:dyDescent="0.25">
      <c r="A4467" t="s">
        <v>1</v>
      </c>
      <c r="B4467" t="s">
        <v>1302</v>
      </c>
      <c r="C4467" t="s">
        <v>201</v>
      </c>
      <c r="D4467" t="s">
        <v>4346</v>
      </c>
      <c r="E4467" t="s">
        <v>59</v>
      </c>
      <c r="F4467" t="b">
        <v>0</v>
      </c>
      <c r="G4467" t="s">
        <v>73</v>
      </c>
      <c r="H4467" s="1">
        <v>46077.084247685183</v>
      </c>
      <c r="I4467" t="b">
        <v>0</v>
      </c>
      <c r="J4467" t="b">
        <v>0</v>
      </c>
      <c r="K4467" t="s">
        <v>41</v>
      </c>
      <c r="L4467" t="s">
        <v>74</v>
      </c>
      <c r="M4467"/>
      <c r="N4467">
        <v>72.5</v>
      </c>
      <c r="O4467" t="s">
        <v>11875</v>
      </c>
      <c r="P4467" t="s">
        <v>11876</v>
      </c>
    </row>
    <row r="4468" spans="1:16" x14ac:dyDescent="0.25">
      <c r="A4468" t="s">
        <v>1</v>
      </c>
      <c r="B4468" t="s">
        <v>11877</v>
      </c>
      <c r="C4468" t="s">
        <v>148</v>
      </c>
      <c r="D4468" t="s">
        <v>4526</v>
      </c>
      <c r="E4468" t="s">
        <v>59</v>
      </c>
      <c r="F4468" t="b">
        <v>0</v>
      </c>
      <c r="G4468" t="s">
        <v>89</v>
      </c>
      <c r="H4468" s="1">
        <v>46077.084386574083</v>
      </c>
      <c r="I4468" t="b">
        <v>0</v>
      </c>
      <c r="J4468" t="b">
        <v>1</v>
      </c>
      <c r="K4468" t="s">
        <v>41</v>
      </c>
      <c r="L4468" t="s">
        <v>60</v>
      </c>
      <c r="M4468">
        <v>115000</v>
      </c>
      <c r="N4468"/>
      <c r="O4468" t="s">
        <v>4972</v>
      </c>
      <c r="P4468" t="s">
        <v>11238</v>
      </c>
    </row>
    <row r="4469" spans="1:16" x14ac:dyDescent="0.25">
      <c r="A4469" t="s">
        <v>1</v>
      </c>
      <c r="B4469" t="s">
        <v>1302</v>
      </c>
      <c r="C4469" t="s">
        <v>201</v>
      </c>
      <c r="D4469" t="s">
        <v>4346</v>
      </c>
      <c r="E4469" t="s">
        <v>59</v>
      </c>
      <c r="F4469" t="b">
        <v>0</v>
      </c>
      <c r="G4469" t="s">
        <v>89</v>
      </c>
      <c r="H4469" s="1">
        <v>46077.084479166668</v>
      </c>
      <c r="I4469" t="b">
        <v>0</v>
      </c>
      <c r="J4469" t="b">
        <v>0</v>
      </c>
      <c r="K4469" t="s">
        <v>41</v>
      </c>
      <c r="L4469" t="s">
        <v>74</v>
      </c>
      <c r="M4469"/>
      <c r="N4469">
        <v>72.5</v>
      </c>
      <c r="O4469" t="s">
        <v>11875</v>
      </c>
      <c r="P4469" t="s">
        <v>11876</v>
      </c>
    </row>
    <row r="4470" spans="1:16" x14ac:dyDescent="0.25">
      <c r="A4470" t="s">
        <v>6</v>
      </c>
      <c r="B4470" t="s">
        <v>11878</v>
      </c>
      <c r="C4470" t="s">
        <v>1281</v>
      </c>
      <c r="D4470" t="s">
        <v>5667</v>
      </c>
      <c r="E4470" t="s">
        <v>59</v>
      </c>
      <c r="F4470" t="b">
        <v>0</v>
      </c>
      <c r="G4470" t="s">
        <v>89</v>
      </c>
      <c r="H4470" s="1">
        <v>46077.12568287037</v>
      </c>
      <c r="I4470" t="b">
        <v>0</v>
      </c>
      <c r="J4470" t="b">
        <v>0</v>
      </c>
      <c r="K4470" t="s">
        <v>41</v>
      </c>
      <c r="L4470" t="s">
        <v>60</v>
      </c>
      <c r="M4470">
        <v>137500</v>
      </c>
      <c r="N4470"/>
      <c r="O4470" t="s">
        <v>11879</v>
      </c>
      <c r="P4470" t="s">
        <v>208</v>
      </c>
    </row>
    <row r="4471" spans="1:16" x14ac:dyDescent="0.25">
      <c r="A4471" t="s">
        <v>0</v>
      </c>
      <c r="B4471" t="s">
        <v>11880</v>
      </c>
      <c r="C4471" t="s">
        <v>1001</v>
      </c>
      <c r="D4471" t="s">
        <v>4595</v>
      </c>
      <c r="E4471" t="s">
        <v>59</v>
      </c>
      <c r="F4471" t="b">
        <v>0</v>
      </c>
      <c r="G4471" t="s">
        <v>77</v>
      </c>
      <c r="H4471" s="1">
        <v>46077.166875000003</v>
      </c>
      <c r="I4471" t="b">
        <v>1</v>
      </c>
      <c r="J4471" t="b">
        <v>0</v>
      </c>
      <c r="K4471" t="s">
        <v>41</v>
      </c>
      <c r="L4471" t="s">
        <v>60</v>
      </c>
      <c r="M4471">
        <v>79200</v>
      </c>
      <c r="N4471"/>
      <c r="O4471" t="s">
        <v>11881</v>
      </c>
    </row>
    <row r="4472" spans="1:16" x14ac:dyDescent="0.25">
      <c r="A4472" t="s">
        <v>3</v>
      </c>
      <c r="B4472" t="s">
        <v>1257</v>
      </c>
      <c r="C4472" t="s">
        <v>2767</v>
      </c>
      <c r="D4472" t="s">
        <v>4595</v>
      </c>
      <c r="E4472" t="s">
        <v>59</v>
      </c>
      <c r="F4472" t="b">
        <v>0</v>
      </c>
      <c r="G4472" t="s">
        <v>89</v>
      </c>
      <c r="H4472" s="1">
        <v>46077.167048611111</v>
      </c>
      <c r="I4472" t="b">
        <v>1</v>
      </c>
      <c r="J4472" t="b">
        <v>0</v>
      </c>
      <c r="K4472" t="s">
        <v>41</v>
      </c>
      <c r="L4472" t="s">
        <v>60</v>
      </c>
      <c r="M4472">
        <v>115000</v>
      </c>
      <c r="N4472"/>
      <c r="O4472" t="s">
        <v>11882</v>
      </c>
    </row>
    <row r="4473" spans="1:16" x14ac:dyDescent="0.25">
      <c r="A4473" t="s">
        <v>0</v>
      </c>
      <c r="B4473" t="s">
        <v>11883</v>
      </c>
      <c r="C4473" t="s">
        <v>1943</v>
      </c>
      <c r="D4473" t="s">
        <v>4595</v>
      </c>
      <c r="E4473" t="s">
        <v>59</v>
      </c>
      <c r="F4473" t="b">
        <v>0</v>
      </c>
      <c r="G4473" t="s">
        <v>89</v>
      </c>
      <c r="H4473" s="1">
        <v>46077.167048611111</v>
      </c>
      <c r="I4473" t="b">
        <v>1</v>
      </c>
      <c r="J4473" t="b">
        <v>0</v>
      </c>
      <c r="K4473" t="s">
        <v>41</v>
      </c>
      <c r="L4473" t="s">
        <v>60</v>
      </c>
      <c r="M4473">
        <v>72500</v>
      </c>
      <c r="N4473"/>
      <c r="O4473" t="s">
        <v>11884</v>
      </c>
    </row>
    <row r="4474" spans="1:16" x14ac:dyDescent="0.25">
      <c r="A4474" t="s">
        <v>3</v>
      </c>
      <c r="B4474" t="s">
        <v>11885</v>
      </c>
      <c r="C4474" t="s">
        <v>19</v>
      </c>
      <c r="D4474" t="s">
        <v>4595</v>
      </c>
      <c r="F4474" t="b">
        <v>0</v>
      </c>
      <c r="G4474" t="s">
        <v>19</v>
      </c>
      <c r="H4474" s="1">
        <v>46077.168865740743</v>
      </c>
      <c r="I4474" t="b">
        <v>1</v>
      </c>
      <c r="J4474" t="b">
        <v>0</v>
      </c>
      <c r="K4474" t="s">
        <v>19</v>
      </c>
      <c r="L4474" t="s">
        <v>74</v>
      </c>
      <c r="M4474"/>
      <c r="N4474">
        <v>75</v>
      </c>
      <c r="O4474" t="s">
        <v>4596</v>
      </c>
      <c r="P4474" t="s">
        <v>1588</v>
      </c>
    </row>
    <row r="4475" spans="1:16" x14ac:dyDescent="0.25">
      <c r="A4475" t="s">
        <v>0</v>
      </c>
      <c r="B4475" t="s">
        <v>0</v>
      </c>
      <c r="C4475" t="s">
        <v>5115</v>
      </c>
      <c r="D4475" t="s">
        <v>5798</v>
      </c>
      <c r="E4475" t="s">
        <v>59</v>
      </c>
      <c r="F4475" t="b">
        <v>0</v>
      </c>
      <c r="G4475" t="s">
        <v>40</v>
      </c>
      <c r="H4475" s="1">
        <v>46077.219930555562</v>
      </c>
      <c r="I4475" t="b">
        <v>0</v>
      </c>
      <c r="J4475" t="b">
        <v>0</v>
      </c>
      <c r="K4475" t="s">
        <v>40</v>
      </c>
      <c r="L4475" t="s">
        <v>60</v>
      </c>
      <c r="M4475">
        <v>48500</v>
      </c>
      <c r="N4475"/>
      <c r="O4475" t="s">
        <v>11886</v>
      </c>
      <c r="P4475" t="s">
        <v>3535</v>
      </c>
    </row>
    <row r="4476" spans="1:16" x14ac:dyDescent="0.25">
      <c r="A4476" t="s">
        <v>2</v>
      </c>
      <c r="B4476" t="s">
        <v>862</v>
      </c>
      <c r="C4476" t="s">
        <v>11533</v>
      </c>
      <c r="D4476" t="s">
        <v>5798</v>
      </c>
      <c r="E4476" t="s">
        <v>59</v>
      </c>
      <c r="F4476" t="b">
        <v>0</v>
      </c>
      <c r="G4476" t="s">
        <v>40</v>
      </c>
      <c r="H4476" s="1">
        <v>46077.253831018519</v>
      </c>
      <c r="I4476" t="b">
        <v>0</v>
      </c>
      <c r="J4476" t="b">
        <v>0</v>
      </c>
      <c r="K4476" t="s">
        <v>40</v>
      </c>
      <c r="L4476" t="s">
        <v>60</v>
      </c>
      <c r="M4476">
        <v>105000</v>
      </c>
      <c r="N4476"/>
      <c r="O4476" t="s">
        <v>11534</v>
      </c>
      <c r="P4476" t="s">
        <v>208</v>
      </c>
    </row>
    <row r="4477" spans="1:16" x14ac:dyDescent="0.25">
      <c r="A4477" t="s">
        <v>5</v>
      </c>
      <c r="B4477" t="s">
        <v>5</v>
      </c>
      <c r="C4477" t="s">
        <v>11458</v>
      </c>
      <c r="D4477" t="s">
        <v>11319</v>
      </c>
      <c r="E4477" t="s">
        <v>59</v>
      </c>
      <c r="F4477" t="b">
        <v>0</v>
      </c>
      <c r="G4477" t="s">
        <v>39</v>
      </c>
      <c r="H4477" s="1">
        <v>46077.256840277783</v>
      </c>
      <c r="I4477" t="b">
        <v>1</v>
      </c>
      <c r="J4477" t="b">
        <v>0</v>
      </c>
      <c r="K4477" t="s">
        <v>39</v>
      </c>
      <c r="L4477" t="s">
        <v>60</v>
      </c>
      <c r="M4477">
        <v>340000</v>
      </c>
      <c r="N4477"/>
      <c r="O4477" t="s">
        <v>11887</v>
      </c>
      <c r="P4477" t="s">
        <v>11888</v>
      </c>
    </row>
    <row r="4478" spans="1:16" x14ac:dyDescent="0.25">
      <c r="A4478" t="s">
        <v>4</v>
      </c>
      <c r="B4478" t="s">
        <v>11889</v>
      </c>
      <c r="C4478" t="s">
        <v>5815</v>
      </c>
      <c r="D4478" t="s">
        <v>11271</v>
      </c>
      <c r="E4478" t="s">
        <v>59</v>
      </c>
      <c r="F4478" t="b">
        <v>0</v>
      </c>
      <c r="G4478" t="s">
        <v>20</v>
      </c>
      <c r="H4478" s="1">
        <v>46077.257835648154</v>
      </c>
      <c r="I4478" t="b">
        <v>1</v>
      </c>
      <c r="J4478" t="b">
        <v>0</v>
      </c>
      <c r="K4478" t="s">
        <v>20</v>
      </c>
      <c r="L4478" t="s">
        <v>60</v>
      </c>
      <c r="M4478">
        <v>160000</v>
      </c>
      <c r="N4478"/>
      <c r="O4478" t="s">
        <v>11890</v>
      </c>
    </row>
    <row r="4479" spans="1:16" x14ac:dyDescent="0.25">
      <c r="A4479" t="s">
        <v>1</v>
      </c>
      <c r="B4479" t="s">
        <v>1</v>
      </c>
      <c r="C4479" t="s">
        <v>11891</v>
      </c>
      <c r="D4479" t="s">
        <v>4346</v>
      </c>
      <c r="E4479" t="s">
        <v>59</v>
      </c>
      <c r="F4479" t="b">
        <v>0</v>
      </c>
      <c r="G4479" t="s">
        <v>77</v>
      </c>
      <c r="H4479" s="1">
        <v>46077.292916666673</v>
      </c>
      <c r="I4479" t="b">
        <v>0</v>
      </c>
      <c r="J4479" t="b">
        <v>1</v>
      </c>
      <c r="K4479" t="s">
        <v>41</v>
      </c>
      <c r="L4479" t="s">
        <v>74</v>
      </c>
      <c r="M4479"/>
      <c r="N4479">
        <v>52.239999999999988</v>
      </c>
      <c r="O4479" t="s">
        <v>11892</v>
      </c>
      <c r="P4479" t="s">
        <v>11893</v>
      </c>
    </row>
    <row r="4480" spans="1:16" x14ac:dyDescent="0.25">
      <c r="A4480" t="s">
        <v>1</v>
      </c>
      <c r="B4480" t="s">
        <v>1</v>
      </c>
      <c r="C4480" t="s">
        <v>11891</v>
      </c>
      <c r="D4480" t="s">
        <v>4346</v>
      </c>
      <c r="E4480" t="s">
        <v>59</v>
      </c>
      <c r="F4480" t="b">
        <v>0</v>
      </c>
      <c r="G4480" t="s">
        <v>73</v>
      </c>
      <c r="H4480" s="1">
        <v>46077.293171296304</v>
      </c>
      <c r="I4480" t="b">
        <v>0</v>
      </c>
      <c r="J4480" t="b">
        <v>1</v>
      </c>
      <c r="K4480" t="s">
        <v>41</v>
      </c>
      <c r="L4480" t="s">
        <v>74</v>
      </c>
      <c r="M4480"/>
      <c r="N4480">
        <v>52.239999999999988</v>
      </c>
      <c r="O4480" t="s">
        <v>11892</v>
      </c>
      <c r="P4480" t="s">
        <v>11893</v>
      </c>
    </row>
    <row r="4481" spans="1:16" x14ac:dyDescent="0.25">
      <c r="A4481" t="s">
        <v>1</v>
      </c>
      <c r="B4481" t="s">
        <v>11894</v>
      </c>
      <c r="C4481" t="s">
        <v>76</v>
      </c>
      <c r="D4481" t="s">
        <v>4526</v>
      </c>
      <c r="E4481" t="s">
        <v>59</v>
      </c>
      <c r="F4481" t="b">
        <v>1</v>
      </c>
      <c r="G4481" t="s">
        <v>13</v>
      </c>
      <c r="H4481" s="1">
        <v>46077.294386574067</v>
      </c>
      <c r="I4481" t="b">
        <v>0</v>
      </c>
      <c r="J4481" t="b">
        <v>0</v>
      </c>
      <c r="K4481" t="s">
        <v>13</v>
      </c>
      <c r="L4481" t="s">
        <v>74</v>
      </c>
      <c r="M4481"/>
      <c r="N4481">
        <v>82.5</v>
      </c>
      <c r="O4481" t="s">
        <v>5046</v>
      </c>
      <c r="P4481" t="s">
        <v>597</v>
      </c>
    </row>
    <row r="4482" spans="1:16" x14ac:dyDescent="0.25">
      <c r="A4482" t="s">
        <v>3</v>
      </c>
      <c r="B4482" t="s">
        <v>11895</v>
      </c>
      <c r="C4482" t="s">
        <v>76</v>
      </c>
      <c r="D4482" t="s">
        <v>584</v>
      </c>
      <c r="E4482" t="s">
        <v>72</v>
      </c>
      <c r="F4482" t="b">
        <v>1</v>
      </c>
      <c r="G4482" t="s">
        <v>19</v>
      </c>
      <c r="H4482" s="1">
        <v>46077.295115740737</v>
      </c>
      <c r="I4482" t="b">
        <v>0</v>
      </c>
      <c r="J4482" t="b">
        <v>0</v>
      </c>
      <c r="K4482" t="s">
        <v>19</v>
      </c>
      <c r="L4482" t="s">
        <v>74</v>
      </c>
      <c r="M4482"/>
      <c r="N4482">
        <v>15</v>
      </c>
      <c r="O4482" t="s">
        <v>3640</v>
      </c>
      <c r="P4482" t="s">
        <v>9785</v>
      </c>
    </row>
    <row r="4483" spans="1:16" x14ac:dyDescent="0.25">
      <c r="A4483" t="s">
        <v>8</v>
      </c>
      <c r="B4483" t="s">
        <v>3492</v>
      </c>
      <c r="C4483" t="s">
        <v>2695</v>
      </c>
      <c r="D4483" t="s">
        <v>11896</v>
      </c>
      <c r="E4483" t="s">
        <v>59</v>
      </c>
      <c r="F4483" t="b">
        <v>0</v>
      </c>
      <c r="G4483" t="s">
        <v>30</v>
      </c>
      <c r="H4483" s="1">
        <v>46077.298043981478</v>
      </c>
      <c r="I4483" t="b">
        <v>0</v>
      </c>
      <c r="J4483" t="b">
        <v>0</v>
      </c>
      <c r="K4483" t="s">
        <v>30</v>
      </c>
      <c r="L4483" t="s">
        <v>60</v>
      </c>
      <c r="M4483">
        <v>4500000</v>
      </c>
      <c r="N4483"/>
      <c r="O4483" t="s">
        <v>11897</v>
      </c>
      <c r="P4483" t="s">
        <v>11898</v>
      </c>
    </row>
    <row r="4484" spans="1:16" x14ac:dyDescent="0.25">
      <c r="A4484" t="s">
        <v>2</v>
      </c>
      <c r="B4484" t="s">
        <v>11899</v>
      </c>
      <c r="C4484" t="s">
        <v>420</v>
      </c>
      <c r="D4484" t="s">
        <v>5440</v>
      </c>
      <c r="E4484" t="s">
        <v>59</v>
      </c>
      <c r="F4484" t="b">
        <v>0</v>
      </c>
      <c r="G4484" t="s">
        <v>65</v>
      </c>
      <c r="H4484" s="1">
        <v>46077.334085648137</v>
      </c>
      <c r="I4484" t="b">
        <v>0</v>
      </c>
      <c r="J4484" t="b">
        <v>0</v>
      </c>
      <c r="K4484" t="s">
        <v>41</v>
      </c>
      <c r="L4484" t="s">
        <v>74</v>
      </c>
      <c r="M4484"/>
      <c r="N4484">
        <v>50</v>
      </c>
      <c r="O4484" t="s">
        <v>710</v>
      </c>
      <c r="P4484" t="s">
        <v>2629</v>
      </c>
    </row>
    <row r="4485" spans="1:16" x14ac:dyDescent="0.25">
      <c r="A4485" t="s">
        <v>1</v>
      </c>
      <c r="B4485" t="s">
        <v>11900</v>
      </c>
      <c r="C4485" t="s">
        <v>420</v>
      </c>
      <c r="D4485" t="s">
        <v>5440</v>
      </c>
      <c r="E4485" t="s">
        <v>59</v>
      </c>
      <c r="F4485" t="b">
        <v>0</v>
      </c>
      <c r="G4485" t="s">
        <v>73</v>
      </c>
      <c r="H4485" s="1">
        <v>46077.334780092591</v>
      </c>
      <c r="I4485" t="b">
        <v>0</v>
      </c>
      <c r="J4485" t="b">
        <v>0</v>
      </c>
      <c r="K4485" t="s">
        <v>41</v>
      </c>
      <c r="L4485" t="s">
        <v>74</v>
      </c>
      <c r="M4485"/>
      <c r="N4485">
        <v>60</v>
      </c>
      <c r="O4485" t="s">
        <v>710</v>
      </c>
      <c r="P4485" t="s">
        <v>11901</v>
      </c>
    </row>
    <row r="4486" spans="1:16" x14ac:dyDescent="0.25">
      <c r="A4486" t="s">
        <v>3</v>
      </c>
      <c r="B4486" t="s">
        <v>11902</v>
      </c>
      <c r="C4486" t="s">
        <v>25</v>
      </c>
      <c r="D4486" t="s">
        <v>4595</v>
      </c>
      <c r="E4486" t="s">
        <v>59</v>
      </c>
      <c r="F4486" t="b">
        <v>0</v>
      </c>
      <c r="G4486" t="s">
        <v>25</v>
      </c>
      <c r="H4486" s="1">
        <v>46077.339386574073</v>
      </c>
      <c r="I4486" t="b">
        <v>0</v>
      </c>
      <c r="J4486" t="b">
        <v>0</v>
      </c>
      <c r="K4486" t="s">
        <v>25</v>
      </c>
      <c r="L4486" t="s">
        <v>60</v>
      </c>
      <c r="M4486">
        <v>105000</v>
      </c>
      <c r="N4486"/>
      <c r="O4486" t="s">
        <v>11903</v>
      </c>
      <c r="P4486" t="s">
        <v>4295</v>
      </c>
    </row>
    <row r="4487" spans="1:16" x14ac:dyDescent="0.25">
      <c r="A4487" t="s">
        <v>9</v>
      </c>
      <c r="B4487" t="s">
        <v>11904</v>
      </c>
      <c r="C4487" t="s">
        <v>11905</v>
      </c>
      <c r="D4487" t="s">
        <v>4595</v>
      </c>
      <c r="E4487" t="s">
        <v>59</v>
      </c>
      <c r="F4487" t="b">
        <v>0</v>
      </c>
      <c r="G4487" t="s">
        <v>25</v>
      </c>
      <c r="H4487" s="1">
        <v>46077.339456018519</v>
      </c>
      <c r="I4487" t="b">
        <v>0</v>
      </c>
      <c r="J4487" t="b">
        <v>0</v>
      </c>
      <c r="K4487" t="s">
        <v>25</v>
      </c>
      <c r="L4487" t="s">
        <v>60</v>
      </c>
      <c r="M4487">
        <v>240000</v>
      </c>
      <c r="N4487"/>
      <c r="O4487" t="s">
        <v>11906</v>
      </c>
      <c r="P4487" t="s">
        <v>622</v>
      </c>
    </row>
    <row r="4488" spans="1:16" x14ac:dyDescent="0.25">
      <c r="A4488" t="s">
        <v>4</v>
      </c>
      <c r="B4488" t="s">
        <v>1624</v>
      </c>
      <c r="C4488" t="s">
        <v>1417</v>
      </c>
      <c r="D4488" t="s">
        <v>11319</v>
      </c>
      <c r="E4488" t="s">
        <v>59</v>
      </c>
      <c r="F4488" t="b">
        <v>0</v>
      </c>
      <c r="G4488" t="s">
        <v>39</v>
      </c>
      <c r="H4488" s="1">
        <v>46077.340173611112</v>
      </c>
      <c r="I4488" t="b">
        <v>0</v>
      </c>
      <c r="J4488" t="b">
        <v>0</v>
      </c>
      <c r="K4488" t="s">
        <v>39</v>
      </c>
      <c r="L4488" t="s">
        <v>60</v>
      </c>
      <c r="M4488">
        <v>192000</v>
      </c>
      <c r="N4488"/>
      <c r="O4488" t="s">
        <v>11907</v>
      </c>
      <c r="P4488" t="s">
        <v>11908</v>
      </c>
    </row>
    <row r="4489" spans="1:16" x14ac:dyDescent="0.25">
      <c r="A4489" t="s">
        <v>3</v>
      </c>
      <c r="B4489" t="s">
        <v>11909</v>
      </c>
      <c r="C4489" t="s">
        <v>1417</v>
      </c>
      <c r="D4489" t="s">
        <v>11319</v>
      </c>
      <c r="E4489" t="s">
        <v>59</v>
      </c>
      <c r="F4489" t="b">
        <v>0</v>
      </c>
      <c r="G4489" t="s">
        <v>39</v>
      </c>
      <c r="H4489" s="1">
        <v>46077.340185185189</v>
      </c>
      <c r="I4489" t="b">
        <v>0</v>
      </c>
      <c r="J4489" t="b">
        <v>0</v>
      </c>
      <c r="K4489" t="s">
        <v>39</v>
      </c>
      <c r="L4489" t="s">
        <v>60</v>
      </c>
      <c r="M4489">
        <v>225000</v>
      </c>
      <c r="N4489"/>
      <c r="O4489" t="s">
        <v>11910</v>
      </c>
      <c r="P4489" t="s">
        <v>219</v>
      </c>
    </row>
    <row r="4490" spans="1:16" x14ac:dyDescent="0.25">
      <c r="A4490" t="s">
        <v>5</v>
      </c>
      <c r="B4490" t="s">
        <v>3979</v>
      </c>
      <c r="C4490" t="s">
        <v>2649</v>
      </c>
      <c r="D4490" t="s">
        <v>11319</v>
      </c>
      <c r="E4490" t="s">
        <v>59</v>
      </c>
      <c r="F4490" t="b">
        <v>0</v>
      </c>
      <c r="G4490" t="s">
        <v>39</v>
      </c>
      <c r="H4490" s="1">
        <v>46077.340254629627</v>
      </c>
      <c r="I4490" t="b">
        <v>0</v>
      </c>
      <c r="J4490" t="b">
        <v>0</v>
      </c>
      <c r="K4490" t="s">
        <v>39</v>
      </c>
      <c r="L4490" t="s">
        <v>60</v>
      </c>
      <c r="M4490">
        <v>340000</v>
      </c>
      <c r="N4490"/>
      <c r="O4490" t="s">
        <v>11911</v>
      </c>
      <c r="P4490" t="s">
        <v>597</v>
      </c>
    </row>
    <row r="4491" spans="1:16" x14ac:dyDescent="0.25">
      <c r="A4491" t="s">
        <v>4</v>
      </c>
      <c r="B4491" t="s">
        <v>11912</v>
      </c>
      <c r="C4491" t="s">
        <v>4963</v>
      </c>
      <c r="D4491" t="s">
        <v>4595</v>
      </c>
      <c r="E4491" t="s">
        <v>59</v>
      </c>
      <c r="F4491" t="b">
        <v>0</v>
      </c>
      <c r="G4491" t="s">
        <v>4963</v>
      </c>
      <c r="H4491" s="1">
        <v>46077.346689814818</v>
      </c>
      <c r="I4491" t="b">
        <v>1</v>
      </c>
      <c r="J4491" t="b">
        <v>0</v>
      </c>
      <c r="K4491" t="s">
        <v>4963</v>
      </c>
      <c r="L4491" t="s">
        <v>60</v>
      </c>
      <c r="M4491">
        <v>22000</v>
      </c>
      <c r="N4491"/>
      <c r="O4491" t="s">
        <v>11913</v>
      </c>
      <c r="P4491" t="s">
        <v>881</v>
      </c>
    </row>
    <row r="4492" spans="1:16" x14ac:dyDescent="0.25">
      <c r="A4492" t="s">
        <v>3</v>
      </c>
      <c r="B4492" t="s">
        <v>3649</v>
      </c>
      <c r="C4492" t="s">
        <v>1250</v>
      </c>
      <c r="D4492" t="s">
        <v>4595</v>
      </c>
      <c r="E4492" t="s">
        <v>59</v>
      </c>
      <c r="F4492" t="b">
        <v>0</v>
      </c>
      <c r="G4492" t="s">
        <v>89</v>
      </c>
      <c r="H4492" s="1">
        <v>46077.375601851847</v>
      </c>
      <c r="I4492" t="b">
        <v>0</v>
      </c>
      <c r="J4492" t="b">
        <v>0</v>
      </c>
      <c r="K4492" t="s">
        <v>41</v>
      </c>
      <c r="L4492" t="s">
        <v>60</v>
      </c>
      <c r="M4492">
        <v>130000</v>
      </c>
      <c r="N4492"/>
      <c r="O4492" t="s">
        <v>11914</v>
      </c>
    </row>
    <row r="4493" spans="1:16" x14ac:dyDescent="0.25">
      <c r="A4493" t="s">
        <v>3</v>
      </c>
      <c r="B4493" t="s">
        <v>11915</v>
      </c>
      <c r="C4493" t="s">
        <v>1359</v>
      </c>
      <c r="D4493" t="s">
        <v>4595</v>
      </c>
      <c r="E4493" t="s">
        <v>59</v>
      </c>
      <c r="F4493" t="b">
        <v>0</v>
      </c>
      <c r="G4493" t="s">
        <v>89</v>
      </c>
      <c r="H4493" s="1">
        <v>46077.375613425917</v>
      </c>
      <c r="I4493" t="b">
        <v>1</v>
      </c>
      <c r="J4493" t="b">
        <v>0</v>
      </c>
      <c r="K4493" t="s">
        <v>41</v>
      </c>
      <c r="L4493" t="s">
        <v>60</v>
      </c>
      <c r="M4493">
        <v>77500</v>
      </c>
      <c r="N4493"/>
      <c r="O4493" t="s">
        <v>11916</v>
      </c>
      <c r="P4493" t="s">
        <v>219</v>
      </c>
    </row>
    <row r="4494" spans="1:16" x14ac:dyDescent="0.25">
      <c r="A4494" t="s">
        <v>2</v>
      </c>
      <c r="B4494" t="s">
        <v>11917</v>
      </c>
      <c r="C4494" t="s">
        <v>11918</v>
      </c>
      <c r="D4494" t="s">
        <v>4595</v>
      </c>
      <c r="E4494" t="s">
        <v>59</v>
      </c>
      <c r="F4494" t="b">
        <v>0</v>
      </c>
      <c r="G4494" t="s">
        <v>65</v>
      </c>
      <c r="H4494" s="1">
        <v>46077.375717592593</v>
      </c>
      <c r="I4494" t="b">
        <v>0</v>
      </c>
      <c r="J4494" t="b">
        <v>0</v>
      </c>
      <c r="K4494" t="s">
        <v>41</v>
      </c>
      <c r="L4494" t="s">
        <v>60</v>
      </c>
      <c r="M4494">
        <v>212500</v>
      </c>
      <c r="N4494"/>
      <c r="O4494" t="s">
        <v>5024</v>
      </c>
    </row>
    <row r="4495" spans="1:16" x14ac:dyDescent="0.25">
      <c r="A4495" t="s">
        <v>2</v>
      </c>
      <c r="B4495" t="s">
        <v>11917</v>
      </c>
      <c r="C4495" t="s">
        <v>3285</v>
      </c>
      <c r="D4495" t="s">
        <v>4595</v>
      </c>
      <c r="E4495" t="s">
        <v>59</v>
      </c>
      <c r="F4495" t="b">
        <v>0</v>
      </c>
      <c r="G4495" t="s">
        <v>65</v>
      </c>
      <c r="H4495" s="1">
        <v>46077.375752314823</v>
      </c>
      <c r="I4495" t="b">
        <v>0</v>
      </c>
      <c r="J4495" t="b">
        <v>0</v>
      </c>
      <c r="K4495" t="s">
        <v>41</v>
      </c>
      <c r="L4495" t="s">
        <v>60</v>
      </c>
      <c r="M4495">
        <v>212500</v>
      </c>
      <c r="N4495"/>
      <c r="O4495" t="s">
        <v>5024</v>
      </c>
      <c r="P4495" t="s">
        <v>875</v>
      </c>
    </row>
    <row r="4496" spans="1:16" x14ac:dyDescent="0.25">
      <c r="A4496" t="s">
        <v>6</v>
      </c>
      <c r="B4496" t="s">
        <v>11919</v>
      </c>
      <c r="C4496" t="s">
        <v>1295</v>
      </c>
      <c r="D4496" t="s">
        <v>4346</v>
      </c>
      <c r="E4496" t="s">
        <v>59</v>
      </c>
      <c r="F4496" t="b">
        <v>0</v>
      </c>
      <c r="G4496" t="s">
        <v>68</v>
      </c>
      <c r="H4496" s="1">
        <v>46077.375960648147</v>
      </c>
      <c r="I4496" t="b">
        <v>0</v>
      </c>
      <c r="J4496" t="b">
        <v>1</v>
      </c>
      <c r="K4496" t="s">
        <v>41</v>
      </c>
      <c r="L4496" t="s">
        <v>60</v>
      </c>
      <c r="M4496">
        <v>130000</v>
      </c>
      <c r="N4496"/>
      <c r="O4496" t="s">
        <v>11920</v>
      </c>
      <c r="P4496" t="s">
        <v>11921</v>
      </c>
    </row>
    <row r="4497" spans="1:16" x14ac:dyDescent="0.25">
      <c r="A4497" t="s">
        <v>2</v>
      </c>
      <c r="B4497" t="s">
        <v>10019</v>
      </c>
      <c r="C4497" t="s">
        <v>11559</v>
      </c>
      <c r="D4497" t="s">
        <v>4595</v>
      </c>
      <c r="E4497" t="s">
        <v>59</v>
      </c>
      <c r="F4497" t="b">
        <v>0</v>
      </c>
      <c r="G4497" t="s">
        <v>89</v>
      </c>
      <c r="H4497" s="1">
        <v>46077.376076388893</v>
      </c>
      <c r="I4497" t="b">
        <v>0</v>
      </c>
      <c r="J4497" t="b">
        <v>1</v>
      </c>
      <c r="K4497" t="s">
        <v>41</v>
      </c>
      <c r="L4497" t="s">
        <v>60</v>
      </c>
      <c r="M4497">
        <v>165000</v>
      </c>
      <c r="N4497"/>
      <c r="O4497" t="s">
        <v>11922</v>
      </c>
      <c r="P4497" t="s">
        <v>10021</v>
      </c>
    </row>
    <row r="4498" spans="1:16" x14ac:dyDescent="0.25">
      <c r="A4498" t="s">
        <v>1</v>
      </c>
      <c r="B4498" t="s">
        <v>11923</v>
      </c>
      <c r="C4498" t="s">
        <v>19</v>
      </c>
      <c r="D4498" t="s">
        <v>4526</v>
      </c>
      <c r="E4498" t="s">
        <v>59</v>
      </c>
      <c r="F4498" t="b">
        <v>0</v>
      </c>
      <c r="G4498" t="s">
        <v>19</v>
      </c>
      <c r="H4498" s="1">
        <v>46077.378599537027</v>
      </c>
      <c r="I4498" t="b">
        <v>1</v>
      </c>
      <c r="J4498" t="b">
        <v>0</v>
      </c>
      <c r="K4498" t="s">
        <v>19</v>
      </c>
      <c r="L4498" t="s">
        <v>60</v>
      </c>
      <c r="M4498">
        <v>1400000</v>
      </c>
      <c r="N4498"/>
      <c r="O4498" t="s">
        <v>7059</v>
      </c>
      <c r="P4498" t="s">
        <v>2288</v>
      </c>
    </row>
    <row r="4499" spans="1:16" x14ac:dyDescent="0.25">
      <c r="A4499" t="s">
        <v>7</v>
      </c>
      <c r="B4499" t="s">
        <v>11924</v>
      </c>
      <c r="C4499" t="s">
        <v>40</v>
      </c>
      <c r="D4499" t="s">
        <v>6000</v>
      </c>
      <c r="E4499" t="s">
        <v>59</v>
      </c>
      <c r="F4499" t="b">
        <v>0</v>
      </c>
      <c r="G4499" t="s">
        <v>40</v>
      </c>
      <c r="H4499" s="1">
        <v>46077.37877314815</v>
      </c>
      <c r="I4499" t="b">
        <v>1</v>
      </c>
      <c r="J4499" t="b">
        <v>0</v>
      </c>
      <c r="K4499" t="s">
        <v>40</v>
      </c>
      <c r="L4499" t="s">
        <v>60</v>
      </c>
      <c r="M4499">
        <v>312.5</v>
      </c>
      <c r="N4499"/>
      <c r="O4499" t="s">
        <v>6001</v>
      </c>
      <c r="P4499" t="s">
        <v>11925</v>
      </c>
    </row>
    <row r="4500" spans="1:16" x14ac:dyDescent="0.25">
      <c r="A4500" t="s">
        <v>0</v>
      </c>
      <c r="B4500" t="s">
        <v>298</v>
      </c>
      <c r="C4500" t="s">
        <v>207</v>
      </c>
      <c r="D4500" t="s">
        <v>4346</v>
      </c>
      <c r="E4500" t="s">
        <v>59</v>
      </c>
      <c r="F4500" t="b">
        <v>0</v>
      </c>
      <c r="G4500" t="s">
        <v>63</v>
      </c>
      <c r="H4500" s="1">
        <v>46077.37940972222</v>
      </c>
      <c r="I4500" t="b">
        <v>0</v>
      </c>
      <c r="J4500" t="b">
        <v>1</v>
      </c>
      <c r="K4500" t="s">
        <v>41</v>
      </c>
      <c r="L4500" t="s">
        <v>74</v>
      </c>
      <c r="M4500"/>
      <c r="N4500">
        <v>36.055</v>
      </c>
      <c r="O4500" t="s">
        <v>5510</v>
      </c>
      <c r="P4500" t="s">
        <v>3063</v>
      </c>
    </row>
    <row r="4501" spans="1:16" x14ac:dyDescent="0.25">
      <c r="A4501" t="s">
        <v>2</v>
      </c>
      <c r="B4501" t="s">
        <v>11926</v>
      </c>
      <c r="C4501" t="s">
        <v>2853</v>
      </c>
      <c r="D4501" t="s">
        <v>4587</v>
      </c>
      <c r="E4501" t="s">
        <v>59</v>
      </c>
      <c r="F4501" t="b">
        <v>0</v>
      </c>
      <c r="G4501" t="s">
        <v>89</v>
      </c>
      <c r="H4501" s="1">
        <v>46077.417222222219</v>
      </c>
      <c r="I4501" t="b">
        <v>1</v>
      </c>
      <c r="J4501" t="b">
        <v>1</v>
      </c>
      <c r="K4501" t="s">
        <v>41</v>
      </c>
      <c r="L4501" t="s">
        <v>60</v>
      </c>
      <c r="M4501">
        <v>162500</v>
      </c>
      <c r="N4501"/>
      <c r="O4501" t="s">
        <v>11927</v>
      </c>
      <c r="P4501" t="s">
        <v>152</v>
      </c>
    </row>
    <row r="4502" spans="1:16" x14ac:dyDescent="0.25">
      <c r="A4502" t="s">
        <v>0</v>
      </c>
      <c r="B4502" t="s">
        <v>11928</v>
      </c>
      <c r="C4502" t="s">
        <v>11559</v>
      </c>
      <c r="D4502" t="s">
        <v>4595</v>
      </c>
      <c r="E4502" t="s">
        <v>59</v>
      </c>
      <c r="F4502" t="b">
        <v>0</v>
      </c>
      <c r="G4502" t="s">
        <v>89</v>
      </c>
      <c r="H4502" s="1">
        <v>46077.417268518519</v>
      </c>
      <c r="I4502" t="b">
        <v>1</v>
      </c>
      <c r="J4502" t="b">
        <v>1</v>
      </c>
      <c r="K4502" t="s">
        <v>41</v>
      </c>
      <c r="L4502" t="s">
        <v>60</v>
      </c>
      <c r="M4502">
        <v>175000</v>
      </c>
      <c r="N4502"/>
      <c r="O4502" t="s">
        <v>11929</v>
      </c>
      <c r="P4502" t="s">
        <v>219</v>
      </c>
    </row>
    <row r="4503" spans="1:16" x14ac:dyDescent="0.25">
      <c r="A4503" t="s">
        <v>0</v>
      </c>
      <c r="B4503" t="s">
        <v>11930</v>
      </c>
      <c r="C4503" t="s">
        <v>97</v>
      </c>
      <c r="D4503" t="s">
        <v>4595</v>
      </c>
      <c r="E4503" t="s">
        <v>59</v>
      </c>
      <c r="F4503" t="b">
        <v>0</v>
      </c>
      <c r="G4503" t="s">
        <v>89</v>
      </c>
      <c r="H4503" s="1">
        <v>46077.417280092603</v>
      </c>
      <c r="I4503" t="b">
        <v>0</v>
      </c>
      <c r="J4503" t="b">
        <v>0</v>
      </c>
      <c r="K4503" t="s">
        <v>41</v>
      </c>
      <c r="L4503" t="s">
        <v>60</v>
      </c>
      <c r="M4503">
        <v>131000</v>
      </c>
      <c r="N4503"/>
      <c r="O4503" t="s">
        <v>3353</v>
      </c>
    </row>
    <row r="4504" spans="1:16" x14ac:dyDescent="0.25">
      <c r="A4504" t="s">
        <v>6</v>
      </c>
      <c r="B4504" t="s">
        <v>1828</v>
      </c>
      <c r="C4504" t="s">
        <v>190</v>
      </c>
      <c r="D4504" t="s">
        <v>4595</v>
      </c>
      <c r="E4504" t="s">
        <v>59</v>
      </c>
      <c r="F4504" t="b">
        <v>0</v>
      </c>
      <c r="G4504" t="s">
        <v>73</v>
      </c>
      <c r="H4504" s="1">
        <v>46077.417569444442</v>
      </c>
      <c r="I4504" t="b">
        <v>0</v>
      </c>
      <c r="J4504" t="b">
        <v>0</v>
      </c>
      <c r="K4504" t="s">
        <v>41</v>
      </c>
      <c r="L4504" t="s">
        <v>60</v>
      </c>
      <c r="M4504">
        <v>180000</v>
      </c>
      <c r="N4504"/>
      <c r="O4504" t="s">
        <v>676</v>
      </c>
    </row>
    <row r="4505" spans="1:16" x14ac:dyDescent="0.25">
      <c r="A4505" t="s">
        <v>2</v>
      </c>
      <c r="B4505" t="s">
        <v>11931</v>
      </c>
      <c r="C4505" t="s">
        <v>148</v>
      </c>
      <c r="D4505" t="s">
        <v>4595</v>
      </c>
      <c r="E4505" t="s">
        <v>59</v>
      </c>
      <c r="F4505" t="b">
        <v>0</v>
      </c>
      <c r="G4505" t="s">
        <v>89</v>
      </c>
      <c r="H4505" s="1">
        <v>46077.417743055557</v>
      </c>
      <c r="I4505" t="b">
        <v>0</v>
      </c>
      <c r="J4505" t="b">
        <v>0</v>
      </c>
      <c r="K4505" t="s">
        <v>41</v>
      </c>
      <c r="L4505" t="s">
        <v>60</v>
      </c>
      <c r="M4505">
        <v>70000</v>
      </c>
      <c r="N4505"/>
      <c r="O4505" t="s">
        <v>2950</v>
      </c>
      <c r="P4505" t="s">
        <v>2149</v>
      </c>
    </row>
    <row r="4506" spans="1:16" x14ac:dyDescent="0.25">
      <c r="A4506" t="s">
        <v>1</v>
      </c>
      <c r="B4506" t="s">
        <v>11932</v>
      </c>
      <c r="C4506" t="s">
        <v>304</v>
      </c>
      <c r="D4506" t="s">
        <v>2360</v>
      </c>
      <c r="E4506" t="s">
        <v>59</v>
      </c>
      <c r="F4506" t="b">
        <v>0</v>
      </c>
      <c r="G4506" t="s">
        <v>65</v>
      </c>
      <c r="H4506" s="1">
        <v>46077.417812500003</v>
      </c>
      <c r="I4506" t="b">
        <v>0</v>
      </c>
      <c r="J4506" t="b">
        <v>1</v>
      </c>
      <c r="K4506" t="s">
        <v>41</v>
      </c>
      <c r="L4506" t="s">
        <v>60</v>
      </c>
      <c r="M4506">
        <v>175500</v>
      </c>
      <c r="N4506"/>
      <c r="O4506" t="s">
        <v>3622</v>
      </c>
      <c r="P4506" t="s">
        <v>11933</v>
      </c>
    </row>
    <row r="4507" spans="1:16" x14ac:dyDescent="0.25">
      <c r="A4507" t="s">
        <v>1</v>
      </c>
      <c r="B4507" t="s">
        <v>11932</v>
      </c>
      <c r="C4507" t="s">
        <v>304</v>
      </c>
      <c r="D4507" t="s">
        <v>2360</v>
      </c>
      <c r="E4507" t="s">
        <v>59</v>
      </c>
      <c r="F4507" t="b">
        <v>0</v>
      </c>
      <c r="G4507" t="s">
        <v>77</v>
      </c>
      <c r="H4507" s="1">
        <v>46077.41783564815</v>
      </c>
      <c r="I4507" t="b">
        <v>0</v>
      </c>
      <c r="J4507" t="b">
        <v>1</v>
      </c>
      <c r="K4507" t="s">
        <v>41</v>
      </c>
      <c r="L4507" t="s">
        <v>60</v>
      </c>
      <c r="M4507">
        <v>175500</v>
      </c>
      <c r="N4507"/>
      <c r="O4507" t="s">
        <v>3622</v>
      </c>
      <c r="P4507" t="s">
        <v>11933</v>
      </c>
    </row>
    <row r="4508" spans="1:16" x14ac:dyDescent="0.25">
      <c r="A4508" t="s">
        <v>1</v>
      </c>
      <c r="B4508" t="s">
        <v>8510</v>
      </c>
      <c r="C4508" t="s">
        <v>11934</v>
      </c>
      <c r="D4508" t="s">
        <v>4587</v>
      </c>
      <c r="E4508" t="s">
        <v>232</v>
      </c>
      <c r="F4508" t="b">
        <v>0</v>
      </c>
      <c r="G4508" t="s">
        <v>73</v>
      </c>
      <c r="H4508" s="1">
        <v>46077.41814814815</v>
      </c>
      <c r="I4508" t="b">
        <v>0</v>
      </c>
      <c r="J4508" t="b">
        <v>0</v>
      </c>
      <c r="K4508" t="s">
        <v>41</v>
      </c>
      <c r="L4508" t="s">
        <v>74</v>
      </c>
      <c r="M4508"/>
      <c r="N4508">
        <v>72.5</v>
      </c>
      <c r="O4508" t="s">
        <v>7772</v>
      </c>
      <c r="P4508" t="s">
        <v>8511</v>
      </c>
    </row>
    <row r="4509" spans="1:16" x14ac:dyDescent="0.25">
      <c r="A4509" t="s">
        <v>2</v>
      </c>
      <c r="B4509" t="s">
        <v>659</v>
      </c>
      <c r="C4509" t="s">
        <v>11935</v>
      </c>
      <c r="D4509" t="s">
        <v>2360</v>
      </c>
      <c r="E4509" t="s">
        <v>59</v>
      </c>
      <c r="F4509" t="b">
        <v>0</v>
      </c>
      <c r="G4509" t="s">
        <v>63</v>
      </c>
      <c r="H4509" s="1">
        <v>46077.421238425923</v>
      </c>
      <c r="I4509" t="b">
        <v>0</v>
      </c>
      <c r="J4509" t="b">
        <v>0</v>
      </c>
      <c r="K4509" t="s">
        <v>41</v>
      </c>
      <c r="L4509" t="s">
        <v>60</v>
      </c>
      <c r="M4509">
        <v>111700</v>
      </c>
      <c r="N4509"/>
      <c r="O4509" t="s">
        <v>61</v>
      </c>
      <c r="P4509" t="s">
        <v>11936</v>
      </c>
    </row>
    <row r="4510" spans="1:16" x14ac:dyDescent="0.25">
      <c r="A4510" t="s">
        <v>6</v>
      </c>
      <c r="B4510" t="s">
        <v>11937</v>
      </c>
      <c r="C4510" t="s">
        <v>913</v>
      </c>
      <c r="D4510" t="s">
        <v>4526</v>
      </c>
      <c r="E4510" t="s">
        <v>59</v>
      </c>
      <c r="F4510" t="b">
        <v>0</v>
      </c>
      <c r="G4510" t="s">
        <v>20</v>
      </c>
      <c r="H4510" s="1">
        <v>46077.424456018518</v>
      </c>
      <c r="I4510" t="b">
        <v>0</v>
      </c>
      <c r="J4510" t="b">
        <v>0</v>
      </c>
      <c r="K4510" t="s">
        <v>20</v>
      </c>
      <c r="L4510" t="s">
        <v>60</v>
      </c>
      <c r="M4510">
        <v>85000</v>
      </c>
      <c r="N4510"/>
      <c r="O4510" t="s">
        <v>8149</v>
      </c>
      <c r="P4510" t="s">
        <v>146</v>
      </c>
    </row>
    <row r="4511" spans="1:16" x14ac:dyDescent="0.25">
      <c r="A4511" t="s">
        <v>1</v>
      </c>
      <c r="B4511" t="s">
        <v>11938</v>
      </c>
      <c r="C4511" t="s">
        <v>885</v>
      </c>
      <c r="D4511" t="s">
        <v>4526</v>
      </c>
      <c r="E4511" t="s">
        <v>59</v>
      </c>
      <c r="F4511" t="b">
        <v>0</v>
      </c>
      <c r="G4511" t="s">
        <v>89</v>
      </c>
      <c r="H4511" s="1">
        <v>46077.458935185183</v>
      </c>
      <c r="I4511" t="b">
        <v>0</v>
      </c>
      <c r="J4511" t="b">
        <v>0</v>
      </c>
      <c r="K4511" t="s">
        <v>41</v>
      </c>
      <c r="L4511" t="s">
        <v>60</v>
      </c>
      <c r="M4511">
        <v>147500</v>
      </c>
      <c r="N4511"/>
      <c r="O4511" t="s">
        <v>11939</v>
      </c>
      <c r="P4511" t="s">
        <v>11940</v>
      </c>
    </row>
    <row r="4512" spans="1:16" x14ac:dyDescent="0.25">
      <c r="A4512" t="s">
        <v>1</v>
      </c>
      <c r="B4512" t="s">
        <v>11938</v>
      </c>
      <c r="C4512" t="s">
        <v>885</v>
      </c>
      <c r="D4512" t="s">
        <v>4526</v>
      </c>
      <c r="E4512" t="s">
        <v>59</v>
      </c>
      <c r="F4512" t="b">
        <v>0</v>
      </c>
      <c r="G4512" t="s">
        <v>77</v>
      </c>
      <c r="H4512" s="1">
        <v>46077.459583333337</v>
      </c>
      <c r="I4512" t="b">
        <v>0</v>
      </c>
      <c r="J4512" t="b">
        <v>0</v>
      </c>
      <c r="K4512" t="s">
        <v>41</v>
      </c>
      <c r="L4512" t="s">
        <v>60</v>
      </c>
      <c r="M4512">
        <v>147500</v>
      </c>
      <c r="N4512"/>
      <c r="O4512" t="s">
        <v>11939</v>
      </c>
      <c r="P4512" t="s">
        <v>11940</v>
      </c>
    </row>
    <row r="4513" spans="1:16" x14ac:dyDescent="0.25">
      <c r="A4513" t="s">
        <v>2</v>
      </c>
      <c r="B4513" t="s">
        <v>11941</v>
      </c>
      <c r="C4513" t="s">
        <v>40</v>
      </c>
      <c r="D4513" t="s">
        <v>4526</v>
      </c>
      <c r="E4513" t="s">
        <v>59</v>
      </c>
      <c r="F4513" t="b">
        <v>0</v>
      </c>
      <c r="G4513" t="s">
        <v>40</v>
      </c>
      <c r="H4513" s="1">
        <v>46077.462141203701</v>
      </c>
      <c r="I4513" t="b">
        <v>0</v>
      </c>
      <c r="J4513" t="b">
        <v>0</v>
      </c>
      <c r="K4513" t="s">
        <v>40</v>
      </c>
      <c r="L4513" t="s">
        <v>60</v>
      </c>
      <c r="M4513">
        <v>90000</v>
      </c>
      <c r="N4513"/>
      <c r="O4513" t="s">
        <v>7872</v>
      </c>
      <c r="P4513" t="s">
        <v>3005</v>
      </c>
    </row>
    <row r="4514" spans="1:16" x14ac:dyDescent="0.25">
      <c r="A4514" t="s">
        <v>0</v>
      </c>
      <c r="B4514" t="s">
        <v>11942</v>
      </c>
      <c r="C4514" t="s">
        <v>18</v>
      </c>
      <c r="D4514" t="s">
        <v>8646</v>
      </c>
      <c r="E4514" t="s">
        <v>59</v>
      </c>
      <c r="F4514" t="b">
        <v>0</v>
      </c>
      <c r="G4514" t="s">
        <v>18</v>
      </c>
      <c r="H4514" s="1">
        <v>46077.463935185187</v>
      </c>
      <c r="I4514" t="b">
        <v>1</v>
      </c>
      <c r="J4514" t="b">
        <v>0</v>
      </c>
      <c r="K4514" t="s">
        <v>18</v>
      </c>
      <c r="L4514" t="s">
        <v>60</v>
      </c>
      <c r="M4514">
        <v>72500</v>
      </c>
      <c r="N4514"/>
      <c r="O4514" t="s">
        <v>8647</v>
      </c>
      <c r="P4514" t="s">
        <v>8648</v>
      </c>
    </row>
    <row r="4515" spans="1:16" x14ac:dyDescent="0.25">
      <c r="A4515" t="s">
        <v>8</v>
      </c>
      <c r="B4515" t="s">
        <v>11943</v>
      </c>
      <c r="C4515" t="s">
        <v>76</v>
      </c>
      <c r="D4515" t="s">
        <v>4526</v>
      </c>
      <c r="E4515" t="s">
        <v>132</v>
      </c>
      <c r="F4515" t="b">
        <v>1</v>
      </c>
      <c r="G4515" t="s">
        <v>4560</v>
      </c>
      <c r="H4515" s="1">
        <v>46077.464571759258</v>
      </c>
      <c r="I4515" t="b">
        <v>0</v>
      </c>
      <c r="J4515" t="b">
        <v>0</v>
      </c>
      <c r="K4515" t="s">
        <v>4560</v>
      </c>
      <c r="L4515" t="s">
        <v>74</v>
      </c>
      <c r="M4515"/>
      <c r="N4515">
        <v>22.64</v>
      </c>
      <c r="O4515" t="s">
        <v>5046</v>
      </c>
    </row>
    <row r="4516" spans="1:16" x14ac:dyDescent="0.25">
      <c r="A4516" t="s">
        <v>3</v>
      </c>
      <c r="B4516" t="s">
        <v>11944</v>
      </c>
      <c r="C4516" t="s">
        <v>237</v>
      </c>
      <c r="D4516" t="s">
        <v>4595</v>
      </c>
      <c r="E4516" t="s">
        <v>59</v>
      </c>
      <c r="F4516" t="b">
        <v>0</v>
      </c>
      <c r="G4516" t="s">
        <v>89</v>
      </c>
      <c r="H4516" s="1">
        <v>46077.500601851847</v>
      </c>
      <c r="I4516" t="b">
        <v>1</v>
      </c>
      <c r="J4516" t="b">
        <v>1</v>
      </c>
      <c r="K4516" t="s">
        <v>41</v>
      </c>
      <c r="L4516" t="s">
        <v>60</v>
      </c>
      <c r="M4516">
        <v>80000</v>
      </c>
      <c r="N4516"/>
      <c r="O4516" t="s">
        <v>11945</v>
      </c>
      <c r="P4516" t="s">
        <v>9335</v>
      </c>
    </row>
    <row r="4517" spans="1:16" x14ac:dyDescent="0.25">
      <c r="A4517" t="s">
        <v>1</v>
      </c>
      <c r="B4517" t="s">
        <v>1977</v>
      </c>
      <c r="C4517" t="s">
        <v>422</v>
      </c>
      <c r="D4517" t="s">
        <v>2360</v>
      </c>
      <c r="E4517" t="s">
        <v>59</v>
      </c>
      <c r="F4517" t="b">
        <v>0</v>
      </c>
      <c r="G4517" t="s">
        <v>73</v>
      </c>
      <c r="H4517" s="1">
        <v>46077.501481481479</v>
      </c>
      <c r="I4517" t="b">
        <v>0</v>
      </c>
      <c r="J4517" t="b">
        <v>1</v>
      </c>
      <c r="K4517" t="s">
        <v>41</v>
      </c>
      <c r="L4517" t="s">
        <v>60</v>
      </c>
      <c r="M4517">
        <v>147281.5</v>
      </c>
      <c r="N4517"/>
      <c r="O4517" t="s">
        <v>468</v>
      </c>
      <c r="P4517" t="s">
        <v>11946</v>
      </c>
    </row>
    <row r="4518" spans="1:16" x14ac:dyDescent="0.25">
      <c r="A4518" t="s">
        <v>1</v>
      </c>
      <c r="B4518" t="s">
        <v>11947</v>
      </c>
      <c r="C4518" t="s">
        <v>40</v>
      </c>
      <c r="D4518" t="s">
        <v>4526</v>
      </c>
      <c r="E4518" t="s">
        <v>59</v>
      </c>
      <c r="F4518" t="b">
        <v>0</v>
      </c>
      <c r="G4518" t="s">
        <v>40</v>
      </c>
      <c r="H4518" s="1">
        <v>46077.503807870373</v>
      </c>
      <c r="I4518" t="b">
        <v>0</v>
      </c>
      <c r="J4518" t="b">
        <v>0</v>
      </c>
      <c r="K4518" t="s">
        <v>40</v>
      </c>
      <c r="L4518" t="s">
        <v>60</v>
      </c>
      <c r="M4518">
        <v>80000</v>
      </c>
      <c r="N4518"/>
      <c r="O4518" t="s">
        <v>2990</v>
      </c>
      <c r="P4518" t="s">
        <v>8031</v>
      </c>
    </row>
    <row r="4519" spans="1:16" x14ac:dyDescent="0.25">
      <c r="A4519" t="s">
        <v>1</v>
      </c>
      <c r="B4519" t="s">
        <v>11947</v>
      </c>
      <c r="C4519" t="s">
        <v>40</v>
      </c>
      <c r="D4519" t="s">
        <v>4526</v>
      </c>
      <c r="E4519" t="s">
        <v>59</v>
      </c>
      <c r="F4519" t="b">
        <v>0</v>
      </c>
      <c r="G4519" t="s">
        <v>40</v>
      </c>
      <c r="H4519" s="1">
        <v>46077.503900462973</v>
      </c>
      <c r="I4519" t="b">
        <v>0</v>
      </c>
      <c r="J4519" t="b">
        <v>0</v>
      </c>
      <c r="K4519" t="s">
        <v>40</v>
      </c>
      <c r="L4519" t="s">
        <v>60</v>
      </c>
      <c r="M4519">
        <v>80000</v>
      </c>
      <c r="N4519"/>
      <c r="O4519" t="s">
        <v>2990</v>
      </c>
      <c r="P4519" t="s">
        <v>11948</v>
      </c>
    </row>
    <row r="4520" spans="1:16" x14ac:dyDescent="0.25">
      <c r="A4520" t="s">
        <v>1</v>
      </c>
      <c r="B4520" t="s">
        <v>11949</v>
      </c>
      <c r="C4520" t="s">
        <v>9736</v>
      </c>
      <c r="D4520" t="s">
        <v>4595</v>
      </c>
      <c r="E4520" t="s">
        <v>59</v>
      </c>
      <c r="F4520" t="b">
        <v>0</v>
      </c>
      <c r="G4520" t="s">
        <v>73</v>
      </c>
      <c r="H4520" s="1">
        <v>46077.543032407397</v>
      </c>
      <c r="I4520" t="b">
        <v>1</v>
      </c>
      <c r="J4520" t="b">
        <v>0</v>
      </c>
      <c r="K4520" t="s">
        <v>41</v>
      </c>
      <c r="L4520" t="s">
        <v>60</v>
      </c>
      <c r="M4520">
        <v>117500</v>
      </c>
      <c r="N4520"/>
      <c r="O4520" t="s">
        <v>9737</v>
      </c>
      <c r="P4520" t="s">
        <v>11950</v>
      </c>
    </row>
    <row r="4521" spans="1:16" x14ac:dyDescent="0.25">
      <c r="A4521" t="s">
        <v>0</v>
      </c>
      <c r="B4521" t="s">
        <v>11951</v>
      </c>
      <c r="C4521" t="s">
        <v>112</v>
      </c>
      <c r="D4521" t="s">
        <v>2360</v>
      </c>
      <c r="E4521" t="s">
        <v>59</v>
      </c>
      <c r="F4521" t="b">
        <v>0</v>
      </c>
      <c r="G4521" t="s">
        <v>65</v>
      </c>
      <c r="H4521" s="1">
        <v>46077.583379629628</v>
      </c>
      <c r="I4521" t="b">
        <v>1</v>
      </c>
      <c r="J4521" t="b">
        <v>0</v>
      </c>
      <c r="K4521" t="s">
        <v>41</v>
      </c>
      <c r="L4521" t="s">
        <v>60</v>
      </c>
      <c r="M4521">
        <v>92500</v>
      </c>
      <c r="N4521"/>
      <c r="O4521" t="s">
        <v>9211</v>
      </c>
    </row>
    <row r="4522" spans="1:16" x14ac:dyDescent="0.25">
      <c r="A4522" t="s">
        <v>0</v>
      </c>
      <c r="B4522" t="s">
        <v>11952</v>
      </c>
      <c r="C4522" t="s">
        <v>172</v>
      </c>
      <c r="D4522" t="s">
        <v>4526</v>
      </c>
      <c r="E4522" t="s">
        <v>132</v>
      </c>
      <c r="F4522" t="b">
        <v>0</v>
      </c>
      <c r="G4522" t="s">
        <v>68</v>
      </c>
      <c r="H4522" s="1">
        <v>46077.583807870367</v>
      </c>
      <c r="I4522" t="b">
        <v>1</v>
      </c>
      <c r="J4522" t="b">
        <v>0</v>
      </c>
      <c r="K4522" t="s">
        <v>41</v>
      </c>
      <c r="L4522" t="s">
        <v>74</v>
      </c>
      <c r="M4522"/>
      <c r="N4522">
        <v>17</v>
      </c>
      <c r="O4522" t="s">
        <v>11953</v>
      </c>
      <c r="P4522" t="s">
        <v>426</v>
      </c>
    </row>
    <row r="4523" spans="1:16" x14ac:dyDescent="0.25">
      <c r="A4523" t="s">
        <v>3</v>
      </c>
      <c r="B4523" t="s">
        <v>11954</v>
      </c>
      <c r="C4523" t="s">
        <v>13</v>
      </c>
      <c r="D4523" t="s">
        <v>4637</v>
      </c>
      <c r="F4523" t="b">
        <v>0</v>
      </c>
      <c r="G4523" t="s">
        <v>13</v>
      </c>
      <c r="H4523" s="1">
        <v>46077.5859837963</v>
      </c>
      <c r="I4523" t="b">
        <v>1</v>
      </c>
      <c r="J4523" t="b">
        <v>0</v>
      </c>
      <c r="K4523" t="s">
        <v>13</v>
      </c>
      <c r="L4523" t="s">
        <v>74</v>
      </c>
      <c r="M4523"/>
      <c r="N4523">
        <v>32.5</v>
      </c>
      <c r="O4523" t="s">
        <v>4596</v>
      </c>
    </row>
    <row r="4524" spans="1:16" x14ac:dyDescent="0.25">
      <c r="A4524" t="s">
        <v>8</v>
      </c>
      <c r="B4524" t="s">
        <v>11955</v>
      </c>
      <c r="C4524" t="s">
        <v>13</v>
      </c>
      <c r="D4524" t="s">
        <v>4637</v>
      </c>
      <c r="F4524" t="b">
        <v>0</v>
      </c>
      <c r="G4524" t="s">
        <v>13</v>
      </c>
      <c r="H4524" s="1">
        <v>46077.586076388892</v>
      </c>
      <c r="I4524" t="b">
        <v>1</v>
      </c>
      <c r="J4524" t="b">
        <v>0</v>
      </c>
      <c r="K4524" t="s">
        <v>13</v>
      </c>
      <c r="L4524" t="s">
        <v>74</v>
      </c>
      <c r="M4524"/>
      <c r="N4524">
        <v>45</v>
      </c>
      <c r="O4524" t="s">
        <v>4596</v>
      </c>
      <c r="P4524" t="s">
        <v>11956</v>
      </c>
    </row>
    <row r="4525" spans="1:16" x14ac:dyDescent="0.25">
      <c r="A4525" t="s">
        <v>3</v>
      </c>
      <c r="B4525" t="s">
        <v>11954</v>
      </c>
      <c r="C4525" t="s">
        <v>19</v>
      </c>
      <c r="D4525" t="s">
        <v>4595</v>
      </c>
      <c r="F4525" t="b">
        <v>0</v>
      </c>
      <c r="G4525" t="s">
        <v>19</v>
      </c>
      <c r="H4525" s="1">
        <v>46077.586782407408</v>
      </c>
      <c r="I4525" t="b">
        <v>1</v>
      </c>
      <c r="J4525" t="b">
        <v>0</v>
      </c>
      <c r="K4525" t="s">
        <v>19</v>
      </c>
      <c r="L4525" t="s">
        <v>74</v>
      </c>
      <c r="M4525"/>
      <c r="N4525">
        <v>32.5</v>
      </c>
      <c r="O4525" t="s">
        <v>4596</v>
      </c>
    </row>
    <row r="4526" spans="1:16" x14ac:dyDescent="0.25">
      <c r="A4526" t="s">
        <v>2</v>
      </c>
      <c r="B4526" t="s">
        <v>2</v>
      </c>
      <c r="C4526" t="s">
        <v>11957</v>
      </c>
      <c r="D4526" t="s">
        <v>5798</v>
      </c>
      <c r="E4526" t="s">
        <v>59</v>
      </c>
      <c r="F4526" t="b">
        <v>0</v>
      </c>
      <c r="G4526" t="s">
        <v>40</v>
      </c>
      <c r="H4526" s="1">
        <v>46077.587141203701</v>
      </c>
      <c r="I4526" t="b">
        <v>0</v>
      </c>
      <c r="J4526" t="b">
        <v>0</v>
      </c>
      <c r="K4526" t="s">
        <v>40</v>
      </c>
      <c r="L4526" t="s">
        <v>60</v>
      </c>
      <c r="M4526">
        <v>65000</v>
      </c>
      <c r="N4526"/>
      <c r="O4526" t="s">
        <v>11958</v>
      </c>
      <c r="P4526" t="s">
        <v>283</v>
      </c>
    </row>
    <row r="4527" spans="1:16" x14ac:dyDescent="0.25">
      <c r="A4527" t="s">
        <v>4</v>
      </c>
      <c r="B4527" t="s">
        <v>11959</v>
      </c>
      <c r="C4527" t="s">
        <v>172</v>
      </c>
      <c r="D4527" t="s">
        <v>2360</v>
      </c>
      <c r="E4527" t="s">
        <v>59</v>
      </c>
      <c r="F4527" t="b">
        <v>0</v>
      </c>
      <c r="G4527" t="s">
        <v>68</v>
      </c>
      <c r="H4527" s="1">
        <v>46077.625474537039</v>
      </c>
      <c r="I4527" t="b">
        <v>1</v>
      </c>
      <c r="J4527" t="b">
        <v>0</v>
      </c>
      <c r="K4527" t="s">
        <v>41</v>
      </c>
      <c r="L4527" t="s">
        <v>74</v>
      </c>
      <c r="M4527"/>
      <c r="N4527">
        <v>54</v>
      </c>
      <c r="O4527" t="s">
        <v>2473</v>
      </c>
    </row>
    <row r="4528" spans="1:16" x14ac:dyDescent="0.25">
      <c r="A4528" t="s">
        <v>2</v>
      </c>
      <c r="B4528" t="s">
        <v>11960</v>
      </c>
      <c r="C4528" t="s">
        <v>112</v>
      </c>
      <c r="D4528" t="s">
        <v>4346</v>
      </c>
      <c r="E4528" t="s">
        <v>59</v>
      </c>
      <c r="F4528" t="b">
        <v>0</v>
      </c>
      <c r="G4528" t="s">
        <v>65</v>
      </c>
      <c r="H4528" s="1">
        <v>46077.625659722216</v>
      </c>
      <c r="I4528" t="b">
        <v>0</v>
      </c>
      <c r="J4528" t="b">
        <v>0</v>
      </c>
      <c r="K4528" t="s">
        <v>41</v>
      </c>
      <c r="L4528" t="s">
        <v>60</v>
      </c>
      <c r="M4528">
        <v>120000</v>
      </c>
      <c r="N4528"/>
      <c r="O4528" t="s">
        <v>11961</v>
      </c>
      <c r="P4528" t="s">
        <v>11962</v>
      </c>
    </row>
    <row r="4529" spans="1:16" x14ac:dyDescent="0.25">
      <c r="A4529" t="s">
        <v>2</v>
      </c>
      <c r="B4529" t="s">
        <v>11963</v>
      </c>
      <c r="C4529" t="s">
        <v>224</v>
      </c>
      <c r="D4529" t="s">
        <v>5667</v>
      </c>
      <c r="E4529" t="s">
        <v>59</v>
      </c>
      <c r="F4529" t="b">
        <v>0</v>
      </c>
      <c r="G4529" t="s">
        <v>65</v>
      </c>
      <c r="H4529" s="1">
        <v>46077.625694444447</v>
      </c>
      <c r="I4529" t="b">
        <v>0</v>
      </c>
      <c r="J4529" t="b">
        <v>1</v>
      </c>
      <c r="K4529" t="s">
        <v>41</v>
      </c>
      <c r="L4529" t="s">
        <v>60</v>
      </c>
      <c r="M4529">
        <v>170000</v>
      </c>
      <c r="N4529"/>
      <c r="O4529" t="s">
        <v>11964</v>
      </c>
      <c r="P4529" t="s">
        <v>208</v>
      </c>
    </row>
    <row r="4530" spans="1:16" x14ac:dyDescent="0.25">
      <c r="A4530" t="s">
        <v>1</v>
      </c>
      <c r="B4530" t="s">
        <v>11740</v>
      </c>
      <c r="C4530" t="s">
        <v>162</v>
      </c>
      <c r="D4530" t="s">
        <v>4346</v>
      </c>
      <c r="E4530" t="s">
        <v>59</v>
      </c>
      <c r="F4530" t="b">
        <v>0</v>
      </c>
      <c r="G4530" t="s">
        <v>73</v>
      </c>
      <c r="H4530" s="1">
        <v>46077.626342592594</v>
      </c>
      <c r="I4530" t="b">
        <v>0</v>
      </c>
      <c r="J4530" t="b">
        <v>1</v>
      </c>
      <c r="K4530" t="s">
        <v>41</v>
      </c>
      <c r="L4530" t="s">
        <v>60</v>
      </c>
      <c r="M4530">
        <v>152500</v>
      </c>
      <c r="N4530"/>
      <c r="O4530" t="s">
        <v>1183</v>
      </c>
      <c r="P4530" t="s">
        <v>11473</v>
      </c>
    </row>
    <row r="4531" spans="1:16" x14ac:dyDescent="0.25">
      <c r="A4531" t="s">
        <v>0</v>
      </c>
      <c r="B4531" t="s">
        <v>11965</v>
      </c>
      <c r="C4531" t="s">
        <v>5073</v>
      </c>
      <c r="D4531" t="s">
        <v>4346</v>
      </c>
      <c r="E4531" t="s">
        <v>59</v>
      </c>
      <c r="F4531" t="b">
        <v>0</v>
      </c>
      <c r="G4531" t="s">
        <v>40</v>
      </c>
      <c r="H4531" s="1">
        <v>46077.62871527778</v>
      </c>
      <c r="I4531" t="b">
        <v>1</v>
      </c>
      <c r="J4531" t="b">
        <v>0</v>
      </c>
      <c r="K4531" t="s">
        <v>40</v>
      </c>
      <c r="L4531" t="s">
        <v>60</v>
      </c>
      <c r="M4531">
        <v>41000</v>
      </c>
      <c r="N4531"/>
      <c r="O4531" t="s">
        <v>11966</v>
      </c>
    </row>
    <row r="4532" spans="1:16" x14ac:dyDescent="0.25">
      <c r="A4532" t="s">
        <v>4</v>
      </c>
      <c r="B4532" t="s">
        <v>11967</v>
      </c>
      <c r="C4532" t="s">
        <v>40</v>
      </c>
      <c r="D4532" t="s">
        <v>4526</v>
      </c>
      <c r="E4532" t="s">
        <v>59</v>
      </c>
      <c r="F4532" t="b">
        <v>0</v>
      </c>
      <c r="G4532" t="s">
        <v>40</v>
      </c>
      <c r="H4532" s="1">
        <v>46077.628831018519</v>
      </c>
      <c r="I4532" t="b">
        <v>1</v>
      </c>
      <c r="J4532" t="b">
        <v>0</v>
      </c>
      <c r="K4532" t="s">
        <v>40</v>
      </c>
      <c r="L4532" t="s">
        <v>60</v>
      </c>
      <c r="M4532">
        <v>57500</v>
      </c>
      <c r="N4532"/>
      <c r="O4532" t="s">
        <v>101</v>
      </c>
      <c r="P4532" t="s">
        <v>11968</v>
      </c>
    </row>
    <row r="4533" spans="1:16" x14ac:dyDescent="0.25">
      <c r="A4533" t="s">
        <v>0</v>
      </c>
      <c r="B4533" t="s">
        <v>11969</v>
      </c>
      <c r="C4533" t="s">
        <v>207</v>
      </c>
      <c r="D4533" t="s">
        <v>4595</v>
      </c>
      <c r="E4533" t="s">
        <v>59</v>
      </c>
      <c r="F4533" t="b">
        <v>0</v>
      </c>
      <c r="G4533" t="s">
        <v>63</v>
      </c>
      <c r="H4533" s="1">
        <v>46077.629513888889</v>
      </c>
      <c r="I4533" t="b">
        <v>1</v>
      </c>
      <c r="J4533" t="b">
        <v>1</v>
      </c>
      <c r="K4533" t="s">
        <v>41</v>
      </c>
      <c r="L4533" t="s">
        <v>60</v>
      </c>
      <c r="M4533">
        <v>90000</v>
      </c>
      <c r="N4533"/>
      <c r="O4533" t="s">
        <v>11970</v>
      </c>
    </row>
    <row r="4534" spans="1:16" x14ac:dyDescent="0.25">
      <c r="A4534" t="s">
        <v>0</v>
      </c>
      <c r="B4534" t="s">
        <v>11971</v>
      </c>
      <c r="C4534" t="s">
        <v>112</v>
      </c>
      <c r="D4534" t="s">
        <v>4526</v>
      </c>
      <c r="E4534" t="s">
        <v>59</v>
      </c>
      <c r="F4534" t="b">
        <v>0</v>
      </c>
      <c r="G4534" t="s">
        <v>65</v>
      </c>
      <c r="H4534" s="1">
        <v>46077.666712962957</v>
      </c>
      <c r="I4534" t="b">
        <v>0</v>
      </c>
      <c r="J4534" t="b">
        <v>1</v>
      </c>
      <c r="K4534" t="s">
        <v>41</v>
      </c>
      <c r="L4534" t="s">
        <v>60</v>
      </c>
      <c r="M4534">
        <v>212500</v>
      </c>
      <c r="N4534"/>
      <c r="O4534" t="s">
        <v>1866</v>
      </c>
      <c r="P4534" t="s">
        <v>11972</v>
      </c>
    </row>
    <row r="4535" spans="1:16" x14ac:dyDescent="0.25">
      <c r="A4535" t="s">
        <v>0</v>
      </c>
      <c r="B4535" t="s">
        <v>11973</v>
      </c>
      <c r="C4535" t="s">
        <v>370</v>
      </c>
      <c r="D4535" t="s">
        <v>4526</v>
      </c>
      <c r="E4535" t="s">
        <v>59</v>
      </c>
      <c r="F4535" t="b">
        <v>0</v>
      </c>
      <c r="G4535" t="s">
        <v>65</v>
      </c>
      <c r="H4535" s="1">
        <v>46077.666712962957</v>
      </c>
      <c r="I4535" t="b">
        <v>0</v>
      </c>
      <c r="J4535" t="b">
        <v>1</v>
      </c>
      <c r="K4535" t="s">
        <v>41</v>
      </c>
      <c r="L4535" t="s">
        <v>60</v>
      </c>
      <c r="M4535">
        <v>78125</v>
      </c>
      <c r="N4535"/>
      <c r="O4535" t="s">
        <v>6729</v>
      </c>
      <c r="P4535" t="s">
        <v>11974</v>
      </c>
    </row>
    <row r="4536" spans="1:16" x14ac:dyDescent="0.25">
      <c r="A4536" t="s">
        <v>0</v>
      </c>
      <c r="B4536" t="s">
        <v>11975</v>
      </c>
      <c r="C4536" t="s">
        <v>978</v>
      </c>
      <c r="D4536" t="s">
        <v>4346</v>
      </c>
      <c r="E4536" t="s">
        <v>88</v>
      </c>
      <c r="F4536" t="b">
        <v>0</v>
      </c>
      <c r="G4536" t="s">
        <v>77</v>
      </c>
      <c r="H4536" s="1">
        <v>46077.666875000003</v>
      </c>
      <c r="I4536" t="b">
        <v>1</v>
      </c>
      <c r="J4536" t="b">
        <v>0</v>
      </c>
      <c r="K4536" t="s">
        <v>41</v>
      </c>
      <c r="L4536" t="s">
        <v>74</v>
      </c>
      <c r="M4536"/>
      <c r="N4536">
        <v>56.5</v>
      </c>
      <c r="O4536" t="s">
        <v>1981</v>
      </c>
      <c r="P4536" t="s">
        <v>11976</v>
      </c>
    </row>
    <row r="4537" spans="1:16" x14ac:dyDescent="0.25">
      <c r="A4537" t="s">
        <v>1</v>
      </c>
      <c r="B4537" t="s">
        <v>11977</v>
      </c>
      <c r="C4537" t="s">
        <v>688</v>
      </c>
      <c r="D4537" t="s">
        <v>4346</v>
      </c>
      <c r="E4537" t="s">
        <v>88</v>
      </c>
      <c r="F4537" t="b">
        <v>0</v>
      </c>
      <c r="G4537" t="s">
        <v>65</v>
      </c>
      <c r="H4537" s="1">
        <v>46077.667812500003</v>
      </c>
      <c r="I4537" t="b">
        <v>0</v>
      </c>
      <c r="J4537" t="b">
        <v>1</v>
      </c>
      <c r="K4537" t="s">
        <v>41</v>
      </c>
      <c r="L4537" t="s">
        <v>74</v>
      </c>
      <c r="M4537"/>
      <c r="N4537">
        <v>69.644999999999996</v>
      </c>
      <c r="O4537" t="s">
        <v>11978</v>
      </c>
      <c r="P4537" t="s">
        <v>11979</v>
      </c>
    </row>
    <row r="4538" spans="1:16" x14ac:dyDescent="0.25">
      <c r="A4538" t="s">
        <v>1</v>
      </c>
      <c r="B4538" t="s">
        <v>11977</v>
      </c>
      <c r="C4538" t="s">
        <v>688</v>
      </c>
      <c r="D4538" t="s">
        <v>4346</v>
      </c>
      <c r="E4538" t="s">
        <v>88</v>
      </c>
      <c r="F4538" t="b">
        <v>0</v>
      </c>
      <c r="G4538" t="s">
        <v>77</v>
      </c>
      <c r="H4538" s="1">
        <v>46077.667881944442</v>
      </c>
      <c r="I4538" t="b">
        <v>0</v>
      </c>
      <c r="J4538" t="b">
        <v>1</v>
      </c>
      <c r="K4538" t="s">
        <v>41</v>
      </c>
      <c r="L4538" t="s">
        <v>74</v>
      </c>
      <c r="M4538"/>
      <c r="N4538">
        <v>69.644999999999996</v>
      </c>
      <c r="O4538" t="s">
        <v>11978</v>
      </c>
      <c r="P4538" t="s">
        <v>11979</v>
      </c>
    </row>
    <row r="4539" spans="1:16" x14ac:dyDescent="0.25">
      <c r="A4539" t="s">
        <v>1</v>
      </c>
      <c r="B4539" t="s">
        <v>153</v>
      </c>
      <c r="C4539" t="s">
        <v>1036</v>
      </c>
      <c r="D4539" t="s">
        <v>4595</v>
      </c>
      <c r="E4539" t="s">
        <v>59</v>
      </c>
      <c r="F4539" t="b">
        <v>0</v>
      </c>
      <c r="G4539" t="s">
        <v>73</v>
      </c>
      <c r="H4539" s="1">
        <v>46077.66814814815</v>
      </c>
      <c r="I4539" t="b">
        <v>1</v>
      </c>
      <c r="J4539" t="b">
        <v>0</v>
      </c>
      <c r="K4539" t="s">
        <v>41</v>
      </c>
      <c r="L4539" t="s">
        <v>60</v>
      </c>
      <c r="M4539">
        <v>130000</v>
      </c>
      <c r="N4539"/>
      <c r="O4539" t="s">
        <v>3605</v>
      </c>
      <c r="P4539" t="s">
        <v>11980</v>
      </c>
    </row>
    <row r="4540" spans="1:16" x14ac:dyDescent="0.25">
      <c r="A4540" t="s">
        <v>1</v>
      </c>
      <c r="B4540" t="s">
        <v>9888</v>
      </c>
      <c r="C4540" t="s">
        <v>63</v>
      </c>
      <c r="D4540" t="s">
        <v>4630</v>
      </c>
      <c r="E4540" t="s">
        <v>59</v>
      </c>
      <c r="F4540" t="b">
        <v>0</v>
      </c>
      <c r="G4540" t="s">
        <v>73</v>
      </c>
      <c r="H4540" s="1">
        <v>46077.668206018519</v>
      </c>
      <c r="I4540" t="b">
        <v>1</v>
      </c>
      <c r="J4540" t="b">
        <v>1</v>
      </c>
      <c r="K4540" t="s">
        <v>41</v>
      </c>
      <c r="L4540" t="s">
        <v>74</v>
      </c>
      <c r="M4540"/>
      <c r="N4540">
        <v>65</v>
      </c>
      <c r="O4540" t="s">
        <v>4608</v>
      </c>
      <c r="P4540" t="s">
        <v>11981</v>
      </c>
    </row>
    <row r="4541" spans="1:16" x14ac:dyDescent="0.25">
      <c r="A4541" t="s">
        <v>8</v>
      </c>
      <c r="B4541" t="s">
        <v>11982</v>
      </c>
      <c r="C4541" t="s">
        <v>2408</v>
      </c>
      <c r="D4541" t="s">
        <v>4550</v>
      </c>
      <c r="E4541" t="s">
        <v>621</v>
      </c>
      <c r="F4541" t="b">
        <v>0</v>
      </c>
      <c r="G4541" t="s">
        <v>13</v>
      </c>
      <c r="H4541" s="1">
        <v>46077.669409722221</v>
      </c>
      <c r="I4541" t="b">
        <v>0</v>
      </c>
      <c r="J4541" t="b">
        <v>0</v>
      </c>
      <c r="K4541" t="s">
        <v>13</v>
      </c>
      <c r="L4541" t="s">
        <v>74</v>
      </c>
      <c r="M4541"/>
      <c r="N4541">
        <v>21.484999999999999</v>
      </c>
      <c r="O4541" t="s">
        <v>1853</v>
      </c>
      <c r="P4541" t="s">
        <v>622</v>
      </c>
    </row>
    <row r="4542" spans="1:16" x14ac:dyDescent="0.25">
      <c r="A4542" t="s">
        <v>2</v>
      </c>
      <c r="B4542" t="s">
        <v>11983</v>
      </c>
      <c r="C4542" t="s">
        <v>40</v>
      </c>
      <c r="D4542" t="s">
        <v>4526</v>
      </c>
      <c r="E4542" t="s">
        <v>59</v>
      </c>
      <c r="F4542" t="b">
        <v>0</v>
      </c>
      <c r="G4542" t="s">
        <v>40</v>
      </c>
      <c r="H4542" s="1">
        <v>46077.670474537037</v>
      </c>
      <c r="I4542" t="b">
        <v>0</v>
      </c>
      <c r="J4542" t="b">
        <v>0</v>
      </c>
      <c r="K4542" t="s">
        <v>40</v>
      </c>
      <c r="L4542" t="s">
        <v>60</v>
      </c>
      <c r="M4542">
        <v>66000</v>
      </c>
      <c r="N4542"/>
      <c r="O4542" t="s">
        <v>11984</v>
      </c>
      <c r="P4542" t="s">
        <v>11985</v>
      </c>
    </row>
    <row r="4543" spans="1:16" x14ac:dyDescent="0.25">
      <c r="A4543" t="s">
        <v>0</v>
      </c>
      <c r="B4543" t="s">
        <v>11986</v>
      </c>
      <c r="C4543" t="s">
        <v>11987</v>
      </c>
      <c r="D4543" t="s">
        <v>4587</v>
      </c>
      <c r="E4543" t="s">
        <v>59</v>
      </c>
      <c r="F4543" t="b">
        <v>0</v>
      </c>
      <c r="G4543" t="s">
        <v>68</v>
      </c>
      <c r="H4543" s="1">
        <v>46077.708807870367</v>
      </c>
      <c r="I4543" t="b">
        <v>0</v>
      </c>
      <c r="J4543" t="b">
        <v>0</v>
      </c>
      <c r="K4543" t="s">
        <v>41</v>
      </c>
      <c r="L4543" t="s">
        <v>74</v>
      </c>
      <c r="M4543"/>
      <c r="N4543">
        <v>37.5</v>
      </c>
      <c r="O4543" t="s">
        <v>5382</v>
      </c>
      <c r="P4543" t="s">
        <v>4817</v>
      </c>
    </row>
    <row r="4544" spans="1:16" x14ac:dyDescent="0.25">
      <c r="A4544" t="s">
        <v>2</v>
      </c>
      <c r="B4544" t="s">
        <v>551</v>
      </c>
      <c r="C4544" t="s">
        <v>145</v>
      </c>
      <c r="D4544" t="s">
        <v>2360</v>
      </c>
      <c r="E4544" t="s">
        <v>59</v>
      </c>
      <c r="F4544" t="b">
        <v>0</v>
      </c>
      <c r="G4544" t="s">
        <v>65</v>
      </c>
      <c r="H4544" s="1">
        <v>46077.709050925929</v>
      </c>
      <c r="I4544" t="b">
        <v>0</v>
      </c>
      <c r="J4544" t="b">
        <v>0</v>
      </c>
      <c r="K4544" t="s">
        <v>41</v>
      </c>
      <c r="L4544" t="s">
        <v>60</v>
      </c>
      <c r="M4544">
        <v>112700</v>
      </c>
      <c r="N4544"/>
      <c r="O4544" t="s">
        <v>560</v>
      </c>
      <c r="P4544" t="s">
        <v>11988</v>
      </c>
    </row>
    <row r="4545" spans="1:16" x14ac:dyDescent="0.25">
      <c r="A4545" t="s">
        <v>1</v>
      </c>
      <c r="B4545" t="s">
        <v>11989</v>
      </c>
      <c r="C4545" t="s">
        <v>353</v>
      </c>
      <c r="D4545" t="s">
        <v>4526</v>
      </c>
      <c r="E4545" t="s">
        <v>88</v>
      </c>
      <c r="F4545" t="b">
        <v>0</v>
      </c>
      <c r="G4545" t="s">
        <v>77</v>
      </c>
      <c r="H4545" s="1">
        <v>46077.709502314807</v>
      </c>
      <c r="I4545" t="b">
        <v>0</v>
      </c>
      <c r="J4545" t="b">
        <v>0</v>
      </c>
      <c r="K4545" t="s">
        <v>41</v>
      </c>
      <c r="L4545" t="s">
        <v>74</v>
      </c>
      <c r="M4545"/>
      <c r="N4545">
        <v>50</v>
      </c>
      <c r="O4545" t="s">
        <v>7357</v>
      </c>
      <c r="P4545" t="s">
        <v>597</v>
      </c>
    </row>
    <row r="4546" spans="1:16" x14ac:dyDescent="0.25">
      <c r="A4546" t="s">
        <v>1</v>
      </c>
      <c r="B4546" t="s">
        <v>11990</v>
      </c>
      <c r="C4546" t="s">
        <v>353</v>
      </c>
      <c r="D4546" t="s">
        <v>4526</v>
      </c>
      <c r="E4546" t="s">
        <v>88</v>
      </c>
      <c r="F4546" t="b">
        <v>0</v>
      </c>
      <c r="G4546" t="s">
        <v>77</v>
      </c>
      <c r="H4546" s="1">
        <v>46077.70952546296</v>
      </c>
      <c r="I4546" t="b">
        <v>0</v>
      </c>
      <c r="J4546" t="b">
        <v>0</v>
      </c>
      <c r="K4546" t="s">
        <v>41</v>
      </c>
      <c r="L4546" t="s">
        <v>74</v>
      </c>
      <c r="M4546"/>
      <c r="N4546">
        <v>55</v>
      </c>
      <c r="O4546" t="s">
        <v>11991</v>
      </c>
      <c r="P4546" t="s">
        <v>679</v>
      </c>
    </row>
    <row r="4547" spans="1:16" x14ac:dyDescent="0.25">
      <c r="A4547" t="s">
        <v>3</v>
      </c>
      <c r="B4547" t="s">
        <v>11992</v>
      </c>
      <c r="C4547" t="s">
        <v>4765</v>
      </c>
      <c r="D4547" t="s">
        <v>4526</v>
      </c>
      <c r="F4547" t="b">
        <v>0</v>
      </c>
      <c r="G4547" t="s">
        <v>40</v>
      </c>
      <c r="H4547" s="1">
        <v>46077.712164351848</v>
      </c>
      <c r="I4547" t="b">
        <v>1</v>
      </c>
      <c r="J4547" t="b">
        <v>0</v>
      </c>
      <c r="K4547" t="s">
        <v>40</v>
      </c>
      <c r="L4547" t="s">
        <v>60</v>
      </c>
      <c r="M4547">
        <v>70000</v>
      </c>
      <c r="N4547"/>
      <c r="O4547" t="s">
        <v>101</v>
      </c>
      <c r="P4547" t="s">
        <v>1809</v>
      </c>
    </row>
    <row r="4548" spans="1:16" x14ac:dyDescent="0.25">
      <c r="A4548" t="s">
        <v>0</v>
      </c>
      <c r="B4548" t="s">
        <v>0</v>
      </c>
      <c r="C4548" t="s">
        <v>812</v>
      </c>
      <c r="D4548" t="s">
        <v>4346</v>
      </c>
      <c r="E4548" t="s">
        <v>59</v>
      </c>
      <c r="F4548" t="b">
        <v>0</v>
      </c>
      <c r="G4548" t="s">
        <v>65</v>
      </c>
      <c r="H4548" s="1">
        <v>46077.750150462962</v>
      </c>
      <c r="I4548" t="b">
        <v>0</v>
      </c>
      <c r="J4548" t="b">
        <v>1</v>
      </c>
      <c r="K4548" t="s">
        <v>41</v>
      </c>
      <c r="L4548" t="s">
        <v>60</v>
      </c>
      <c r="M4548">
        <v>79441</v>
      </c>
      <c r="N4548"/>
      <c r="O4548" t="s">
        <v>11993</v>
      </c>
      <c r="P4548" t="s">
        <v>11994</v>
      </c>
    </row>
    <row r="4549" spans="1:16" x14ac:dyDescent="0.25">
      <c r="A4549" t="s">
        <v>0</v>
      </c>
      <c r="B4549" t="s">
        <v>11995</v>
      </c>
      <c r="C4549" t="s">
        <v>142</v>
      </c>
      <c r="D4549" t="s">
        <v>4526</v>
      </c>
      <c r="E4549" t="s">
        <v>59</v>
      </c>
      <c r="F4549" t="b">
        <v>0</v>
      </c>
      <c r="G4549" t="s">
        <v>65</v>
      </c>
      <c r="H4549" s="1">
        <v>46077.750173611108</v>
      </c>
      <c r="I4549" t="b">
        <v>0</v>
      </c>
      <c r="J4549" t="b">
        <v>1</v>
      </c>
      <c r="K4549" t="s">
        <v>41</v>
      </c>
      <c r="L4549" t="s">
        <v>60</v>
      </c>
      <c r="M4549">
        <v>79500</v>
      </c>
      <c r="N4549"/>
      <c r="O4549" t="s">
        <v>11996</v>
      </c>
      <c r="P4549" t="s">
        <v>462</v>
      </c>
    </row>
    <row r="4550" spans="1:16" x14ac:dyDescent="0.25">
      <c r="A4550" t="s">
        <v>3</v>
      </c>
      <c r="B4550" t="s">
        <v>11997</v>
      </c>
      <c r="C4550" t="s">
        <v>121</v>
      </c>
      <c r="D4550" t="s">
        <v>4526</v>
      </c>
      <c r="E4550" t="s">
        <v>88</v>
      </c>
      <c r="F4550" t="b">
        <v>0</v>
      </c>
      <c r="G4550" t="s">
        <v>68</v>
      </c>
      <c r="H4550" s="1">
        <v>46077.750474537039</v>
      </c>
      <c r="I4550" t="b">
        <v>0</v>
      </c>
      <c r="J4550" t="b">
        <v>0</v>
      </c>
      <c r="K4550" t="s">
        <v>41</v>
      </c>
      <c r="L4550" t="s">
        <v>74</v>
      </c>
      <c r="M4550"/>
      <c r="N4550">
        <v>72.5</v>
      </c>
      <c r="O4550" t="s">
        <v>11998</v>
      </c>
      <c r="P4550" t="s">
        <v>219</v>
      </c>
    </row>
    <row r="4551" spans="1:16" x14ac:dyDescent="0.25">
      <c r="A4551" t="s">
        <v>2</v>
      </c>
      <c r="B4551" t="s">
        <v>2</v>
      </c>
      <c r="C4551" t="s">
        <v>917</v>
      </c>
      <c r="D4551" t="s">
        <v>4595</v>
      </c>
      <c r="E4551" t="s">
        <v>59</v>
      </c>
      <c r="F4551" t="b">
        <v>0</v>
      </c>
      <c r="G4551" t="s">
        <v>65</v>
      </c>
      <c r="H4551" s="1">
        <v>46077.750694444447</v>
      </c>
      <c r="I4551" t="b">
        <v>0</v>
      </c>
      <c r="J4551" t="b">
        <v>0</v>
      </c>
      <c r="K4551" t="s">
        <v>41</v>
      </c>
      <c r="L4551" t="s">
        <v>60</v>
      </c>
      <c r="M4551">
        <v>117500</v>
      </c>
      <c r="N4551"/>
      <c r="O4551" t="s">
        <v>11999</v>
      </c>
      <c r="P4551" t="s">
        <v>12000</v>
      </c>
    </row>
    <row r="4552" spans="1:16" x14ac:dyDescent="0.25">
      <c r="A4552" t="s">
        <v>0</v>
      </c>
      <c r="B4552" t="s">
        <v>12001</v>
      </c>
      <c r="C4552" t="s">
        <v>207</v>
      </c>
      <c r="D4552" t="s">
        <v>4595</v>
      </c>
      <c r="E4552" t="s">
        <v>59</v>
      </c>
      <c r="F4552" t="b">
        <v>0</v>
      </c>
      <c r="G4552" t="s">
        <v>63</v>
      </c>
      <c r="H4552" s="1">
        <v>46077.754467592589</v>
      </c>
      <c r="I4552" t="b">
        <v>0</v>
      </c>
      <c r="J4552" t="b">
        <v>0</v>
      </c>
      <c r="K4552" t="s">
        <v>41</v>
      </c>
      <c r="L4552" t="s">
        <v>60</v>
      </c>
      <c r="M4552">
        <v>62500</v>
      </c>
      <c r="N4552"/>
      <c r="O4552" t="s">
        <v>12002</v>
      </c>
      <c r="P4552" t="s">
        <v>288</v>
      </c>
    </row>
    <row r="4553" spans="1:16" x14ac:dyDescent="0.25">
      <c r="A4553" t="s">
        <v>3</v>
      </c>
      <c r="B4553" t="s">
        <v>12003</v>
      </c>
      <c r="C4553" t="s">
        <v>172</v>
      </c>
      <c r="D4553" t="s">
        <v>4526</v>
      </c>
      <c r="E4553" t="s">
        <v>88</v>
      </c>
      <c r="F4553" t="b">
        <v>0</v>
      </c>
      <c r="G4553" t="s">
        <v>68</v>
      </c>
      <c r="H4553" s="1">
        <v>46077.792083333326</v>
      </c>
      <c r="I4553" t="b">
        <v>0</v>
      </c>
      <c r="J4553" t="b">
        <v>0</v>
      </c>
      <c r="K4553" t="s">
        <v>41</v>
      </c>
      <c r="L4553" t="s">
        <v>74</v>
      </c>
      <c r="M4553"/>
      <c r="N4553">
        <v>42.5</v>
      </c>
      <c r="O4553" t="s">
        <v>393</v>
      </c>
      <c r="P4553" t="s">
        <v>673</v>
      </c>
    </row>
    <row r="4554" spans="1:16" x14ac:dyDescent="0.25">
      <c r="A4554" t="s">
        <v>0</v>
      </c>
      <c r="B4554" t="s">
        <v>3630</v>
      </c>
      <c r="C4554" t="s">
        <v>148</v>
      </c>
      <c r="D4554" t="s">
        <v>4595</v>
      </c>
      <c r="E4554" t="s">
        <v>59</v>
      </c>
      <c r="F4554" t="b">
        <v>0</v>
      </c>
      <c r="G4554" t="s">
        <v>89</v>
      </c>
      <c r="H4554" s="1">
        <v>46077.792210648149</v>
      </c>
      <c r="I4554" t="b">
        <v>0</v>
      </c>
      <c r="J4554" t="b">
        <v>0</v>
      </c>
      <c r="K4554" t="s">
        <v>41</v>
      </c>
      <c r="L4554" t="s">
        <v>60</v>
      </c>
      <c r="M4554">
        <v>73500</v>
      </c>
      <c r="N4554"/>
      <c r="O4554" t="s">
        <v>12004</v>
      </c>
      <c r="P4554" t="s">
        <v>133</v>
      </c>
    </row>
    <row r="4555" spans="1:16" x14ac:dyDescent="0.25">
      <c r="A4555" t="s">
        <v>2</v>
      </c>
      <c r="B4555" t="s">
        <v>12005</v>
      </c>
      <c r="C4555" t="s">
        <v>1384</v>
      </c>
      <c r="D4555" t="s">
        <v>4587</v>
      </c>
      <c r="E4555" t="s">
        <v>59</v>
      </c>
      <c r="F4555" t="b">
        <v>0</v>
      </c>
      <c r="G4555" t="s">
        <v>77</v>
      </c>
      <c r="H4555" s="1">
        <v>46077.792500000003</v>
      </c>
      <c r="I4555" t="b">
        <v>0</v>
      </c>
      <c r="J4555" t="b">
        <v>0</v>
      </c>
      <c r="K4555" t="s">
        <v>41</v>
      </c>
      <c r="L4555" t="s">
        <v>60</v>
      </c>
      <c r="M4555">
        <v>110000</v>
      </c>
      <c r="N4555"/>
      <c r="O4555" t="s">
        <v>10291</v>
      </c>
      <c r="P4555" t="s">
        <v>12006</v>
      </c>
    </row>
    <row r="4556" spans="1:16" x14ac:dyDescent="0.25">
      <c r="A4556" t="s">
        <v>6</v>
      </c>
      <c r="B4556" t="s">
        <v>12007</v>
      </c>
      <c r="C4556" t="s">
        <v>13</v>
      </c>
      <c r="D4556" t="s">
        <v>4637</v>
      </c>
      <c r="F4556" t="b">
        <v>0</v>
      </c>
      <c r="G4556" t="s">
        <v>13</v>
      </c>
      <c r="H4556" s="1">
        <v>46077.794363425928</v>
      </c>
      <c r="I4556" t="b">
        <v>0</v>
      </c>
      <c r="J4556" t="b">
        <v>0</v>
      </c>
      <c r="K4556" t="s">
        <v>13</v>
      </c>
      <c r="L4556" t="s">
        <v>74</v>
      </c>
      <c r="M4556"/>
      <c r="N4556">
        <v>55</v>
      </c>
      <c r="O4556" t="s">
        <v>4596</v>
      </c>
      <c r="P4556" t="s">
        <v>12008</v>
      </c>
    </row>
    <row r="4557" spans="1:16" x14ac:dyDescent="0.25">
      <c r="A4557" t="s">
        <v>3</v>
      </c>
      <c r="B4557" t="s">
        <v>12009</v>
      </c>
      <c r="C4557" t="s">
        <v>3302</v>
      </c>
      <c r="D4557" t="s">
        <v>2360</v>
      </c>
      <c r="E4557" t="s">
        <v>59</v>
      </c>
      <c r="F4557" t="b">
        <v>0</v>
      </c>
      <c r="G4557" t="s">
        <v>65</v>
      </c>
      <c r="H4557" s="1">
        <v>46077.833460648151</v>
      </c>
      <c r="I4557" t="b">
        <v>0</v>
      </c>
      <c r="J4557" t="b">
        <v>0</v>
      </c>
      <c r="K4557" t="s">
        <v>41</v>
      </c>
      <c r="L4557" t="s">
        <v>74</v>
      </c>
      <c r="M4557"/>
      <c r="N4557">
        <v>44</v>
      </c>
      <c r="O4557" t="s">
        <v>12010</v>
      </c>
      <c r="P4557" t="s">
        <v>2175</v>
      </c>
    </row>
    <row r="4558" spans="1:16" x14ac:dyDescent="0.25">
      <c r="A4558" t="s">
        <v>7</v>
      </c>
      <c r="B4558" t="s">
        <v>12011</v>
      </c>
      <c r="C4558" t="s">
        <v>165</v>
      </c>
      <c r="D4558" t="s">
        <v>4526</v>
      </c>
      <c r="E4558" t="s">
        <v>88</v>
      </c>
      <c r="F4558" t="b">
        <v>0</v>
      </c>
      <c r="G4558" t="s">
        <v>73</v>
      </c>
      <c r="H4558" s="1">
        <v>46077.833645833343</v>
      </c>
      <c r="I4558" t="b">
        <v>0</v>
      </c>
      <c r="J4558" t="b">
        <v>1</v>
      </c>
      <c r="K4558" t="s">
        <v>41</v>
      </c>
      <c r="L4558" t="s">
        <v>74</v>
      </c>
      <c r="M4558"/>
      <c r="N4558">
        <v>63</v>
      </c>
      <c r="O4558" t="s">
        <v>126</v>
      </c>
      <c r="P4558" t="s">
        <v>3897</v>
      </c>
    </row>
    <row r="4559" spans="1:16" x14ac:dyDescent="0.25">
      <c r="A4559" t="s">
        <v>0</v>
      </c>
      <c r="B4559" t="s">
        <v>12012</v>
      </c>
      <c r="C4559" t="s">
        <v>148</v>
      </c>
      <c r="D4559" t="s">
        <v>4526</v>
      </c>
      <c r="E4559" t="s">
        <v>59</v>
      </c>
      <c r="F4559" t="b">
        <v>0</v>
      </c>
      <c r="G4559" t="s">
        <v>89</v>
      </c>
      <c r="H4559" s="1">
        <v>46077.833877314813</v>
      </c>
      <c r="I4559" t="b">
        <v>0</v>
      </c>
      <c r="J4559" t="b">
        <v>1</v>
      </c>
      <c r="K4559" t="s">
        <v>41</v>
      </c>
      <c r="L4559" t="s">
        <v>60</v>
      </c>
      <c r="M4559">
        <v>150590</v>
      </c>
      <c r="N4559"/>
      <c r="O4559" t="s">
        <v>762</v>
      </c>
      <c r="P4559" t="s">
        <v>12013</v>
      </c>
    </row>
    <row r="4560" spans="1:16" x14ac:dyDescent="0.25">
      <c r="A4560" t="s">
        <v>7</v>
      </c>
      <c r="B4560" t="s">
        <v>12014</v>
      </c>
      <c r="C4560" t="s">
        <v>97</v>
      </c>
      <c r="D4560" t="s">
        <v>4526</v>
      </c>
      <c r="E4560" t="s">
        <v>59</v>
      </c>
      <c r="F4560" t="b">
        <v>0</v>
      </c>
      <c r="G4560" t="s">
        <v>89</v>
      </c>
      <c r="H4560" s="1">
        <v>46077.833877314813</v>
      </c>
      <c r="I4560" t="b">
        <v>0</v>
      </c>
      <c r="J4560" t="b">
        <v>1</v>
      </c>
      <c r="K4560" t="s">
        <v>41</v>
      </c>
      <c r="L4560" t="s">
        <v>60</v>
      </c>
      <c r="M4560">
        <v>99750</v>
      </c>
      <c r="N4560"/>
      <c r="O4560" t="s">
        <v>2023</v>
      </c>
      <c r="P4560" t="s">
        <v>12015</v>
      </c>
    </row>
    <row r="4561" spans="1:16" x14ac:dyDescent="0.25">
      <c r="A4561" t="s">
        <v>0</v>
      </c>
      <c r="B4561" t="s">
        <v>1100</v>
      </c>
      <c r="C4561" t="s">
        <v>148</v>
      </c>
      <c r="D4561" t="s">
        <v>4595</v>
      </c>
      <c r="E4561" t="s">
        <v>59</v>
      </c>
      <c r="F4561" t="b">
        <v>0</v>
      </c>
      <c r="G4561" t="s">
        <v>89</v>
      </c>
      <c r="H4561" s="1">
        <v>46077.83388888889</v>
      </c>
      <c r="I4561" t="b">
        <v>1</v>
      </c>
      <c r="J4561" t="b">
        <v>0</v>
      </c>
      <c r="K4561" t="s">
        <v>41</v>
      </c>
      <c r="L4561" t="s">
        <v>60</v>
      </c>
      <c r="M4561">
        <v>107500</v>
      </c>
      <c r="N4561"/>
      <c r="O4561" t="s">
        <v>129</v>
      </c>
      <c r="P4561" t="s">
        <v>2320</v>
      </c>
    </row>
    <row r="4562" spans="1:16" x14ac:dyDescent="0.25">
      <c r="A4562" t="s">
        <v>6</v>
      </c>
      <c r="B4562" t="s">
        <v>12016</v>
      </c>
      <c r="C4562" t="s">
        <v>148</v>
      </c>
      <c r="D4562" t="s">
        <v>4526</v>
      </c>
      <c r="E4562" t="s">
        <v>59</v>
      </c>
      <c r="F4562" t="b">
        <v>0</v>
      </c>
      <c r="G4562" t="s">
        <v>89</v>
      </c>
      <c r="H4562" s="1">
        <v>46077.833912037036</v>
      </c>
      <c r="I4562" t="b">
        <v>0</v>
      </c>
      <c r="J4562" t="b">
        <v>1</v>
      </c>
      <c r="K4562" t="s">
        <v>41</v>
      </c>
      <c r="L4562" t="s">
        <v>60</v>
      </c>
      <c r="M4562">
        <v>202000</v>
      </c>
      <c r="N4562"/>
      <c r="O4562" t="s">
        <v>3192</v>
      </c>
      <c r="P4562" t="s">
        <v>12017</v>
      </c>
    </row>
    <row r="4563" spans="1:16" x14ac:dyDescent="0.25">
      <c r="A4563" t="s">
        <v>1</v>
      </c>
      <c r="B4563" t="s">
        <v>1</v>
      </c>
      <c r="C4563" t="s">
        <v>12018</v>
      </c>
      <c r="D4563" t="s">
        <v>4526</v>
      </c>
      <c r="E4563" t="s">
        <v>59</v>
      </c>
      <c r="F4563" t="b">
        <v>0</v>
      </c>
      <c r="G4563" t="s">
        <v>65</v>
      </c>
      <c r="H4563" s="1">
        <v>46077.834479166668</v>
      </c>
      <c r="I4563" t="b">
        <v>0</v>
      </c>
      <c r="J4563" t="b">
        <v>1</v>
      </c>
      <c r="K4563" t="s">
        <v>41</v>
      </c>
      <c r="L4563" t="s">
        <v>60</v>
      </c>
      <c r="M4563">
        <v>130000</v>
      </c>
      <c r="N4563"/>
      <c r="O4563" t="s">
        <v>12019</v>
      </c>
      <c r="P4563" t="s">
        <v>12020</v>
      </c>
    </row>
    <row r="4564" spans="1:16" x14ac:dyDescent="0.25">
      <c r="A4564" t="s">
        <v>9</v>
      </c>
      <c r="B4564" t="s">
        <v>12021</v>
      </c>
      <c r="C4564" t="s">
        <v>76</v>
      </c>
      <c r="D4564" t="s">
        <v>4346</v>
      </c>
      <c r="E4564" t="s">
        <v>232</v>
      </c>
      <c r="F4564" t="b">
        <v>1</v>
      </c>
      <c r="G4564" t="s">
        <v>73</v>
      </c>
      <c r="H4564" s="1">
        <v>46077.834722222222</v>
      </c>
      <c r="I4564" t="b">
        <v>0</v>
      </c>
      <c r="J4564" t="b">
        <v>0</v>
      </c>
      <c r="K4564" t="s">
        <v>41</v>
      </c>
      <c r="L4564" t="s">
        <v>74</v>
      </c>
      <c r="M4564"/>
      <c r="N4564">
        <v>100</v>
      </c>
      <c r="O4564" t="s">
        <v>12022</v>
      </c>
      <c r="P4564" t="s">
        <v>12023</v>
      </c>
    </row>
    <row r="4565" spans="1:16" x14ac:dyDescent="0.25">
      <c r="A4565" t="s">
        <v>1</v>
      </c>
      <c r="B4565" t="s">
        <v>1</v>
      </c>
      <c r="C4565" t="s">
        <v>12024</v>
      </c>
      <c r="D4565" t="s">
        <v>4595</v>
      </c>
      <c r="E4565" t="s">
        <v>59</v>
      </c>
      <c r="F4565" t="b">
        <v>0</v>
      </c>
      <c r="G4565" t="s">
        <v>73</v>
      </c>
      <c r="H4565" s="1">
        <v>46077.834837962961</v>
      </c>
      <c r="I4565" t="b">
        <v>1</v>
      </c>
      <c r="J4565" t="b">
        <v>1</v>
      </c>
      <c r="K4565" t="s">
        <v>41</v>
      </c>
      <c r="L4565" t="s">
        <v>60</v>
      </c>
      <c r="M4565">
        <v>110000</v>
      </c>
      <c r="N4565"/>
      <c r="O4565" t="s">
        <v>155</v>
      </c>
      <c r="P4565" t="s">
        <v>12025</v>
      </c>
    </row>
    <row r="4566" spans="1:16" x14ac:dyDescent="0.25">
      <c r="A4566" t="s">
        <v>3</v>
      </c>
      <c r="B4566" t="s">
        <v>12026</v>
      </c>
      <c r="C4566" t="s">
        <v>207</v>
      </c>
      <c r="D4566" t="s">
        <v>4526</v>
      </c>
      <c r="E4566" t="s">
        <v>59</v>
      </c>
      <c r="F4566" t="b">
        <v>0</v>
      </c>
      <c r="G4566" t="s">
        <v>63</v>
      </c>
      <c r="H4566" s="1">
        <v>46077.837743055563</v>
      </c>
      <c r="I4566" t="b">
        <v>0</v>
      </c>
      <c r="J4566" t="b">
        <v>1</v>
      </c>
      <c r="K4566" t="s">
        <v>41</v>
      </c>
      <c r="L4566" t="s">
        <v>60</v>
      </c>
      <c r="M4566">
        <v>110000</v>
      </c>
      <c r="N4566"/>
      <c r="O4566" t="s">
        <v>1306</v>
      </c>
      <c r="P4566" t="s">
        <v>3705</v>
      </c>
    </row>
    <row r="4567" spans="1:16" x14ac:dyDescent="0.25">
      <c r="A4567" t="s">
        <v>3</v>
      </c>
      <c r="B4567" t="s">
        <v>12027</v>
      </c>
      <c r="C4567" t="s">
        <v>207</v>
      </c>
      <c r="D4567" t="s">
        <v>4346</v>
      </c>
      <c r="E4567" t="s">
        <v>59</v>
      </c>
      <c r="F4567" t="b">
        <v>0</v>
      </c>
      <c r="G4567" t="s">
        <v>63</v>
      </c>
      <c r="H4567" s="1">
        <v>46077.837789351863</v>
      </c>
      <c r="I4567" t="b">
        <v>0</v>
      </c>
      <c r="J4567" t="b">
        <v>1</v>
      </c>
      <c r="K4567" t="s">
        <v>41</v>
      </c>
      <c r="L4567" t="s">
        <v>60</v>
      </c>
      <c r="M4567">
        <v>142500</v>
      </c>
      <c r="N4567"/>
      <c r="O4567" t="s">
        <v>1990</v>
      </c>
      <c r="P4567" t="s">
        <v>12028</v>
      </c>
    </row>
    <row r="4568" spans="1:16" x14ac:dyDescent="0.25">
      <c r="A4568" t="s">
        <v>2</v>
      </c>
      <c r="B4568" t="s">
        <v>12029</v>
      </c>
      <c r="C4568" t="s">
        <v>218</v>
      </c>
      <c r="D4568" t="s">
        <v>2360</v>
      </c>
      <c r="E4568" t="s">
        <v>59</v>
      </c>
      <c r="F4568" t="b">
        <v>0</v>
      </c>
      <c r="G4568" t="s">
        <v>63</v>
      </c>
      <c r="H4568" s="1">
        <v>46077.837800925918</v>
      </c>
      <c r="I4568" t="b">
        <v>0</v>
      </c>
      <c r="J4568" t="b">
        <v>1</v>
      </c>
      <c r="K4568" t="s">
        <v>41</v>
      </c>
      <c r="L4568" t="s">
        <v>74</v>
      </c>
      <c r="M4568"/>
      <c r="N4568">
        <v>54.16</v>
      </c>
      <c r="O4568" t="s">
        <v>12030</v>
      </c>
      <c r="P4568" t="s">
        <v>12031</v>
      </c>
    </row>
    <row r="4569" spans="1:16" x14ac:dyDescent="0.25">
      <c r="A4569" t="s">
        <v>7</v>
      </c>
      <c r="B4569" t="s">
        <v>4471</v>
      </c>
      <c r="C4569" t="s">
        <v>71</v>
      </c>
      <c r="D4569" t="s">
        <v>4526</v>
      </c>
      <c r="E4569" t="s">
        <v>59</v>
      </c>
      <c r="F4569" t="b">
        <v>0</v>
      </c>
      <c r="G4569" t="s">
        <v>73</v>
      </c>
      <c r="H4569" s="1">
        <v>46077.8753125</v>
      </c>
      <c r="I4569" t="b">
        <v>0</v>
      </c>
      <c r="J4569" t="b">
        <v>1</v>
      </c>
      <c r="K4569" t="s">
        <v>41</v>
      </c>
      <c r="L4569" t="s">
        <v>60</v>
      </c>
      <c r="M4569">
        <v>120700</v>
      </c>
      <c r="N4569"/>
      <c r="O4569" t="s">
        <v>399</v>
      </c>
      <c r="P4569" t="s">
        <v>673</v>
      </c>
    </row>
    <row r="4570" spans="1:16" x14ac:dyDescent="0.25">
      <c r="A4570" t="s">
        <v>6</v>
      </c>
      <c r="B4570" t="s">
        <v>12032</v>
      </c>
      <c r="C4570" t="s">
        <v>71</v>
      </c>
      <c r="D4570" t="s">
        <v>4526</v>
      </c>
      <c r="E4570" t="s">
        <v>59</v>
      </c>
      <c r="F4570" t="b">
        <v>0</v>
      </c>
      <c r="G4570" t="s">
        <v>73</v>
      </c>
      <c r="H4570" s="1">
        <v>46077.875358796293</v>
      </c>
      <c r="I4570" t="b">
        <v>0</v>
      </c>
      <c r="J4570" t="b">
        <v>1</v>
      </c>
      <c r="K4570" t="s">
        <v>41</v>
      </c>
      <c r="L4570" t="s">
        <v>60</v>
      </c>
      <c r="M4570">
        <v>92250</v>
      </c>
      <c r="N4570"/>
      <c r="O4570" t="s">
        <v>7219</v>
      </c>
    </row>
    <row r="4571" spans="1:16" x14ac:dyDescent="0.25">
      <c r="A4571" t="s">
        <v>2</v>
      </c>
      <c r="B4571" t="s">
        <v>12033</v>
      </c>
      <c r="C4571" t="s">
        <v>97</v>
      </c>
      <c r="D4571" t="s">
        <v>2360</v>
      </c>
      <c r="E4571" t="s">
        <v>59</v>
      </c>
      <c r="F4571" t="b">
        <v>0</v>
      </c>
      <c r="G4571" t="s">
        <v>89</v>
      </c>
      <c r="H4571" s="1">
        <v>46077.875543981478</v>
      </c>
      <c r="I4571" t="b">
        <v>0</v>
      </c>
      <c r="J4571" t="b">
        <v>0</v>
      </c>
      <c r="K4571" t="s">
        <v>41</v>
      </c>
      <c r="L4571" t="s">
        <v>60</v>
      </c>
      <c r="M4571">
        <v>157500</v>
      </c>
      <c r="N4571"/>
      <c r="O4571" t="s">
        <v>12034</v>
      </c>
    </row>
    <row r="4572" spans="1:16" x14ac:dyDescent="0.25">
      <c r="A4572" t="s">
        <v>2</v>
      </c>
      <c r="B4572" t="s">
        <v>12035</v>
      </c>
      <c r="C4572" t="s">
        <v>92</v>
      </c>
      <c r="D4572" t="s">
        <v>4526</v>
      </c>
      <c r="E4572" t="s">
        <v>59</v>
      </c>
      <c r="F4572" t="b">
        <v>0</v>
      </c>
      <c r="G4572" t="s">
        <v>77</v>
      </c>
      <c r="H4572" s="1">
        <v>46077.875833333332</v>
      </c>
      <c r="I4572" t="b">
        <v>0</v>
      </c>
      <c r="J4572" t="b">
        <v>1</v>
      </c>
      <c r="K4572" t="s">
        <v>41</v>
      </c>
      <c r="L4572" t="s">
        <v>60</v>
      </c>
      <c r="M4572">
        <v>215500</v>
      </c>
      <c r="N4572"/>
      <c r="O4572" t="s">
        <v>402</v>
      </c>
      <c r="P4572" t="s">
        <v>2982</v>
      </c>
    </row>
    <row r="4573" spans="1:16" x14ac:dyDescent="0.25">
      <c r="A4573" t="s">
        <v>1</v>
      </c>
      <c r="B4573" t="s">
        <v>12036</v>
      </c>
      <c r="C4573" t="s">
        <v>81</v>
      </c>
      <c r="D4573" t="s">
        <v>4868</v>
      </c>
      <c r="E4573" t="s">
        <v>59</v>
      </c>
      <c r="F4573" t="b">
        <v>0</v>
      </c>
      <c r="G4573" t="s">
        <v>77</v>
      </c>
      <c r="H4573" s="1">
        <v>46077.876168981478</v>
      </c>
      <c r="I4573" t="b">
        <v>0</v>
      </c>
      <c r="J4573" t="b">
        <v>1</v>
      </c>
      <c r="K4573" t="s">
        <v>41</v>
      </c>
      <c r="L4573" t="s">
        <v>60</v>
      </c>
      <c r="M4573">
        <v>318500</v>
      </c>
      <c r="N4573"/>
      <c r="O4573" t="s">
        <v>1978</v>
      </c>
      <c r="P4573" t="s">
        <v>12037</v>
      </c>
    </row>
    <row r="4574" spans="1:16" x14ac:dyDescent="0.25">
      <c r="A4574" t="s">
        <v>3</v>
      </c>
      <c r="B4574" t="s">
        <v>12038</v>
      </c>
      <c r="C4574" t="s">
        <v>33</v>
      </c>
      <c r="D4574" t="s">
        <v>12039</v>
      </c>
      <c r="E4574" t="s">
        <v>59</v>
      </c>
      <c r="F4574" t="b">
        <v>0</v>
      </c>
      <c r="G4574" t="s">
        <v>33</v>
      </c>
      <c r="H4574" s="1">
        <v>46077.880810185183</v>
      </c>
      <c r="I4574" t="b">
        <v>1</v>
      </c>
      <c r="J4574" t="b">
        <v>0</v>
      </c>
      <c r="K4574" t="s">
        <v>33</v>
      </c>
      <c r="L4574" t="s">
        <v>60</v>
      </c>
      <c r="M4574">
        <v>90000</v>
      </c>
      <c r="N4574"/>
      <c r="O4574" t="s">
        <v>4108</v>
      </c>
      <c r="P4574" t="s">
        <v>261</v>
      </c>
    </row>
    <row r="4575" spans="1:16" x14ac:dyDescent="0.25">
      <c r="A4575" t="s">
        <v>6</v>
      </c>
      <c r="B4575" t="s">
        <v>4267</v>
      </c>
      <c r="C4575" t="s">
        <v>33</v>
      </c>
      <c r="D4575" t="s">
        <v>12039</v>
      </c>
      <c r="E4575" t="s">
        <v>59</v>
      </c>
      <c r="F4575" t="b">
        <v>0</v>
      </c>
      <c r="G4575" t="s">
        <v>33</v>
      </c>
      <c r="H4575" s="1">
        <v>46077.880810185183</v>
      </c>
      <c r="I4575" t="b">
        <v>0</v>
      </c>
      <c r="J4575" t="b">
        <v>0</v>
      </c>
      <c r="K4575" t="s">
        <v>33</v>
      </c>
      <c r="L4575" t="s">
        <v>60</v>
      </c>
      <c r="M4575">
        <v>115000</v>
      </c>
      <c r="N4575"/>
      <c r="O4575" t="s">
        <v>12040</v>
      </c>
      <c r="P4575" t="s">
        <v>12041</v>
      </c>
    </row>
    <row r="4576" spans="1:16" x14ac:dyDescent="0.25">
      <c r="A4576" t="s">
        <v>0</v>
      </c>
      <c r="B4576" t="s">
        <v>12042</v>
      </c>
      <c r="C4576" t="s">
        <v>112</v>
      </c>
      <c r="D4576" t="s">
        <v>4346</v>
      </c>
      <c r="E4576" t="s">
        <v>88</v>
      </c>
      <c r="F4576" t="b">
        <v>0</v>
      </c>
      <c r="G4576" t="s">
        <v>65</v>
      </c>
      <c r="H4576" s="1">
        <v>46077.916712962957</v>
      </c>
      <c r="I4576" t="b">
        <v>1</v>
      </c>
      <c r="J4576" t="b">
        <v>0</v>
      </c>
      <c r="K4576" t="s">
        <v>41</v>
      </c>
      <c r="L4576" t="s">
        <v>74</v>
      </c>
      <c r="M4576"/>
      <c r="N4576">
        <v>37.5</v>
      </c>
      <c r="O4576" t="s">
        <v>12043</v>
      </c>
      <c r="P4576" t="s">
        <v>2175</v>
      </c>
    </row>
    <row r="4577" spans="1:16" x14ac:dyDescent="0.25">
      <c r="A4577" t="s">
        <v>0</v>
      </c>
      <c r="B4577" t="s">
        <v>12044</v>
      </c>
      <c r="C4577" t="s">
        <v>172</v>
      </c>
      <c r="D4577" t="s">
        <v>4526</v>
      </c>
      <c r="E4577" t="s">
        <v>59</v>
      </c>
      <c r="F4577" t="b">
        <v>0</v>
      </c>
      <c r="G4577" t="s">
        <v>68</v>
      </c>
      <c r="H4577" s="1">
        <v>46077.917060185187</v>
      </c>
      <c r="I4577" t="b">
        <v>0</v>
      </c>
      <c r="J4577" t="b">
        <v>1</v>
      </c>
      <c r="K4577" t="s">
        <v>41</v>
      </c>
      <c r="L4577" t="s">
        <v>60</v>
      </c>
      <c r="M4577">
        <v>82656</v>
      </c>
      <c r="N4577"/>
      <c r="O4577" t="s">
        <v>3654</v>
      </c>
      <c r="P4577" t="s">
        <v>3177</v>
      </c>
    </row>
    <row r="4578" spans="1:16" x14ac:dyDescent="0.25">
      <c r="A4578" t="s">
        <v>2</v>
      </c>
      <c r="B4578" t="s">
        <v>2</v>
      </c>
      <c r="C4578" t="s">
        <v>4466</v>
      </c>
      <c r="D4578" t="s">
        <v>4595</v>
      </c>
      <c r="E4578" t="s">
        <v>59</v>
      </c>
      <c r="F4578" t="b">
        <v>0</v>
      </c>
      <c r="G4578" t="s">
        <v>65</v>
      </c>
      <c r="H4578" s="1">
        <v>46077.917361111111</v>
      </c>
      <c r="I4578" t="b">
        <v>0</v>
      </c>
      <c r="J4578" t="b">
        <v>0</v>
      </c>
      <c r="K4578" t="s">
        <v>41</v>
      </c>
      <c r="L4578" t="s">
        <v>60</v>
      </c>
      <c r="M4578">
        <v>117500</v>
      </c>
      <c r="N4578"/>
      <c r="O4578" t="s">
        <v>11999</v>
      </c>
      <c r="P4578" t="s">
        <v>12000</v>
      </c>
    </row>
    <row r="4579" spans="1:16" x14ac:dyDescent="0.25">
      <c r="A4579" t="s">
        <v>6</v>
      </c>
      <c r="B4579" t="s">
        <v>12045</v>
      </c>
      <c r="C4579" t="s">
        <v>555</v>
      </c>
      <c r="D4579" t="s">
        <v>4526</v>
      </c>
      <c r="E4579" t="s">
        <v>88</v>
      </c>
      <c r="F4579" t="b">
        <v>0</v>
      </c>
      <c r="G4579" t="s">
        <v>68</v>
      </c>
      <c r="H4579" s="1">
        <v>46077.917627314811</v>
      </c>
      <c r="I4579" t="b">
        <v>0</v>
      </c>
      <c r="J4579" t="b">
        <v>1</v>
      </c>
      <c r="K4579" t="s">
        <v>41</v>
      </c>
      <c r="L4579" t="s">
        <v>74</v>
      </c>
      <c r="M4579"/>
      <c r="N4579">
        <v>65</v>
      </c>
      <c r="O4579" t="s">
        <v>2080</v>
      </c>
      <c r="P4579" t="s">
        <v>12046</v>
      </c>
    </row>
    <row r="4580" spans="1:16" x14ac:dyDescent="0.25">
      <c r="A4580" t="s">
        <v>5</v>
      </c>
      <c r="B4580" t="s">
        <v>2721</v>
      </c>
      <c r="C4580" t="s">
        <v>142</v>
      </c>
      <c r="D4580" t="s">
        <v>4526</v>
      </c>
      <c r="F4580" t="b">
        <v>0</v>
      </c>
      <c r="G4580" t="s">
        <v>73</v>
      </c>
      <c r="H4580" s="1">
        <v>46077.918206018519</v>
      </c>
      <c r="I4580" t="b">
        <v>0</v>
      </c>
      <c r="J4580" t="b">
        <v>0</v>
      </c>
      <c r="K4580" t="s">
        <v>41</v>
      </c>
      <c r="L4580" t="s">
        <v>60</v>
      </c>
      <c r="M4580">
        <v>195263.5</v>
      </c>
      <c r="N4580"/>
      <c r="O4580" t="s">
        <v>3654</v>
      </c>
      <c r="P4580" t="s">
        <v>12047</v>
      </c>
    </row>
    <row r="4581" spans="1:16" x14ac:dyDescent="0.25">
      <c r="A4581" t="s">
        <v>0</v>
      </c>
      <c r="B4581" t="s">
        <v>12048</v>
      </c>
      <c r="C4581" t="s">
        <v>5663</v>
      </c>
      <c r="D4581" t="s">
        <v>2360</v>
      </c>
      <c r="E4581" t="s">
        <v>59</v>
      </c>
      <c r="F4581" t="b">
        <v>0</v>
      </c>
      <c r="G4581" t="s">
        <v>68</v>
      </c>
      <c r="H4581" s="1">
        <v>46077.958749999998</v>
      </c>
      <c r="I4581" t="b">
        <v>0</v>
      </c>
      <c r="J4581" t="b">
        <v>1</v>
      </c>
      <c r="K4581" t="s">
        <v>41</v>
      </c>
      <c r="L4581" t="s">
        <v>60</v>
      </c>
      <c r="M4581">
        <v>62500</v>
      </c>
      <c r="N4581"/>
      <c r="O4581" t="s">
        <v>12049</v>
      </c>
      <c r="P4581" t="s">
        <v>12050</v>
      </c>
    </row>
    <row r="4582" spans="1:16" x14ac:dyDescent="0.25">
      <c r="A4582" t="s">
        <v>0</v>
      </c>
      <c r="B4582" t="s">
        <v>12051</v>
      </c>
      <c r="C4582" t="s">
        <v>451</v>
      </c>
      <c r="D4582" t="s">
        <v>4595</v>
      </c>
      <c r="E4582" t="s">
        <v>59</v>
      </c>
      <c r="F4582" t="b">
        <v>0</v>
      </c>
      <c r="G4582" t="s">
        <v>65</v>
      </c>
      <c r="H4582" s="1">
        <v>46077.959108796298</v>
      </c>
      <c r="I4582" t="b">
        <v>1</v>
      </c>
      <c r="J4582" t="b">
        <v>0</v>
      </c>
      <c r="K4582" t="s">
        <v>41</v>
      </c>
      <c r="L4582" t="s">
        <v>60</v>
      </c>
      <c r="M4582">
        <v>200000</v>
      </c>
      <c r="N4582"/>
      <c r="O4582" t="s">
        <v>12052</v>
      </c>
    </row>
    <row r="4583" spans="1:16" x14ac:dyDescent="0.25">
      <c r="A4583" t="s">
        <v>0</v>
      </c>
      <c r="B4583" t="s">
        <v>12053</v>
      </c>
      <c r="C4583" t="s">
        <v>13</v>
      </c>
      <c r="D4583" t="s">
        <v>4868</v>
      </c>
      <c r="E4583" t="s">
        <v>59</v>
      </c>
      <c r="F4583" t="b">
        <v>0</v>
      </c>
      <c r="G4583" t="s">
        <v>13</v>
      </c>
      <c r="H4583" s="1">
        <v>46077.961030092592</v>
      </c>
      <c r="I4583" t="b">
        <v>0</v>
      </c>
      <c r="J4583" t="b">
        <v>1</v>
      </c>
      <c r="K4583" t="s">
        <v>13</v>
      </c>
      <c r="L4583" t="s">
        <v>60</v>
      </c>
      <c r="M4583">
        <v>135500</v>
      </c>
      <c r="N4583"/>
      <c r="O4583" t="s">
        <v>12054</v>
      </c>
      <c r="P4583" t="s">
        <v>12055</v>
      </c>
    </row>
    <row r="4584" spans="1:16" x14ac:dyDescent="0.25">
      <c r="A4584" t="s">
        <v>1</v>
      </c>
      <c r="B4584" t="s">
        <v>358</v>
      </c>
      <c r="C4584" t="s">
        <v>5815</v>
      </c>
      <c r="D4584" t="s">
        <v>11271</v>
      </c>
      <c r="E4584" t="s">
        <v>59</v>
      </c>
      <c r="F4584" t="b">
        <v>0</v>
      </c>
      <c r="G4584" t="s">
        <v>20</v>
      </c>
      <c r="H4584" s="1">
        <v>46077.966122685182</v>
      </c>
      <c r="I4584" t="b">
        <v>1</v>
      </c>
      <c r="J4584" t="b">
        <v>0</v>
      </c>
      <c r="K4584" t="s">
        <v>20</v>
      </c>
      <c r="L4584" t="s">
        <v>60</v>
      </c>
      <c r="M4584">
        <v>45000</v>
      </c>
      <c r="N4584"/>
      <c r="O4584" t="s">
        <v>12056</v>
      </c>
      <c r="P4584" t="s">
        <v>12057</v>
      </c>
    </row>
    <row r="4585" spans="1:16" x14ac:dyDescent="0.25">
      <c r="A4585" t="s">
        <v>1</v>
      </c>
      <c r="B4585" t="s">
        <v>358</v>
      </c>
      <c r="C4585" t="s">
        <v>5815</v>
      </c>
      <c r="D4585" t="s">
        <v>11271</v>
      </c>
      <c r="E4585" t="s">
        <v>59</v>
      </c>
      <c r="F4585" t="b">
        <v>0</v>
      </c>
      <c r="G4585" t="s">
        <v>20</v>
      </c>
      <c r="H4585" s="1">
        <v>46077.966145833343</v>
      </c>
      <c r="I4585" t="b">
        <v>1</v>
      </c>
      <c r="J4585" t="b">
        <v>0</v>
      </c>
      <c r="K4585" t="s">
        <v>20</v>
      </c>
      <c r="L4585" t="s">
        <v>60</v>
      </c>
      <c r="M4585">
        <v>45000</v>
      </c>
      <c r="N4585"/>
      <c r="O4585" t="s">
        <v>12056</v>
      </c>
      <c r="P4585" t="s">
        <v>12057</v>
      </c>
    </row>
    <row r="4586" spans="1:16" x14ac:dyDescent="0.25">
      <c r="A4586" t="s">
        <v>0</v>
      </c>
      <c r="B4586" t="s">
        <v>9055</v>
      </c>
      <c r="C4586" t="s">
        <v>12058</v>
      </c>
      <c r="D4586" t="s">
        <v>2360</v>
      </c>
      <c r="E4586" t="s">
        <v>59</v>
      </c>
      <c r="F4586" t="b">
        <v>0</v>
      </c>
      <c r="G4586" t="s">
        <v>65</v>
      </c>
      <c r="H4586" s="1">
        <v>46078.000127314823</v>
      </c>
      <c r="I4586" t="b">
        <v>0</v>
      </c>
      <c r="J4586" t="b">
        <v>1</v>
      </c>
      <c r="K4586" t="s">
        <v>41</v>
      </c>
      <c r="L4586" t="s">
        <v>60</v>
      </c>
      <c r="M4586">
        <v>57550</v>
      </c>
      <c r="N4586"/>
      <c r="O4586" t="s">
        <v>4448</v>
      </c>
      <c r="P4586" t="s">
        <v>859</v>
      </c>
    </row>
    <row r="4587" spans="1:16" x14ac:dyDescent="0.25">
      <c r="A4587" t="s">
        <v>0</v>
      </c>
      <c r="B4587" t="s">
        <v>12059</v>
      </c>
      <c r="C4587" t="s">
        <v>304</v>
      </c>
      <c r="D4587" t="s">
        <v>4526</v>
      </c>
      <c r="E4587" t="s">
        <v>59</v>
      </c>
      <c r="F4587" t="b">
        <v>0</v>
      </c>
      <c r="G4587" t="s">
        <v>77</v>
      </c>
      <c r="H4587" s="1">
        <v>46078.000208333331</v>
      </c>
      <c r="I4587" t="b">
        <v>0</v>
      </c>
      <c r="J4587" t="b">
        <v>1</v>
      </c>
      <c r="K4587" t="s">
        <v>41</v>
      </c>
      <c r="L4587" t="s">
        <v>60</v>
      </c>
      <c r="M4587">
        <v>170934</v>
      </c>
      <c r="N4587"/>
      <c r="O4587" t="s">
        <v>1130</v>
      </c>
      <c r="P4587" t="s">
        <v>12060</v>
      </c>
    </row>
    <row r="4588" spans="1:16" x14ac:dyDescent="0.25">
      <c r="A4588" t="s">
        <v>3</v>
      </c>
      <c r="B4588" t="s">
        <v>12061</v>
      </c>
      <c r="C4588" t="s">
        <v>107</v>
      </c>
      <c r="D4588" t="s">
        <v>4756</v>
      </c>
      <c r="E4588" t="s">
        <v>59</v>
      </c>
      <c r="F4588" t="b">
        <v>0</v>
      </c>
      <c r="G4588" t="s">
        <v>77</v>
      </c>
      <c r="H4588" s="1">
        <v>46078.000243055547</v>
      </c>
      <c r="I4588" t="b">
        <v>0</v>
      </c>
      <c r="J4588" t="b">
        <v>1</v>
      </c>
      <c r="K4588" t="s">
        <v>41</v>
      </c>
      <c r="L4588" t="s">
        <v>60</v>
      </c>
      <c r="M4588">
        <v>124402.5</v>
      </c>
      <c r="N4588"/>
      <c r="O4588" t="s">
        <v>3541</v>
      </c>
      <c r="P4588" t="s">
        <v>8916</v>
      </c>
    </row>
    <row r="4589" spans="1:16" x14ac:dyDescent="0.25">
      <c r="A4589" t="s">
        <v>0</v>
      </c>
      <c r="B4589" t="s">
        <v>12062</v>
      </c>
      <c r="C4589" t="s">
        <v>190</v>
      </c>
      <c r="D4589" t="s">
        <v>4526</v>
      </c>
      <c r="E4589" t="s">
        <v>59</v>
      </c>
      <c r="F4589" t="b">
        <v>0</v>
      </c>
      <c r="G4589" t="s">
        <v>73</v>
      </c>
      <c r="H4589" s="1">
        <v>46078.000277777777</v>
      </c>
      <c r="I4589" t="b">
        <v>0</v>
      </c>
      <c r="J4589" t="b">
        <v>0</v>
      </c>
      <c r="K4589" t="s">
        <v>41</v>
      </c>
      <c r="L4589" t="s">
        <v>60</v>
      </c>
      <c r="M4589">
        <v>72030.399999999994</v>
      </c>
      <c r="N4589"/>
      <c r="O4589" t="s">
        <v>12063</v>
      </c>
      <c r="P4589" t="s">
        <v>310</v>
      </c>
    </row>
    <row r="4590" spans="1:16" x14ac:dyDescent="0.25">
      <c r="A4590" t="s">
        <v>0</v>
      </c>
      <c r="B4590" t="s">
        <v>12064</v>
      </c>
      <c r="C4590" t="s">
        <v>253</v>
      </c>
      <c r="D4590" t="s">
        <v>4671</v>
      </c>
      <c r="E4590" t="s">
        <v>59</v>
      </c>
      <c r="F4590" t="b">
        <v>0</v>
      </c>
      <c r="G4590" t="s">
        <v>73</v>
      </c>
      <c r="H4590" s="1">
        <v>46078.0003125</v>
      </c>
      <c r="I4590" t="b">
        <v>0</v>
      </c>
      <c r="J4590" t="b">
        <v>0</v>
      </c>
      <c r="K4590" t="s">
        <v>41</v>
      </c>
      <c r="L4590" t="s">
        <v>60</v>
      </c>
      <c r="M4590">
        <v>97637.5</v>
      </c>
      <c r="N4590"/>
      <c r="O4590" t="s">
        <v>528</v>
      </c>
    </row>
    <row r="4591" spans="1:16" x14ac:dyDescent="0.25">
      <c r="A4591" t="s">
        <v>1</v>
      </c>
      <c r="B4591" t="s">
        <v>390</v>
      </c>
      <c r="C4591" t="s">
        <v>1629</v>
      </c>
      <c r="D4591" t="s">
        <v>4526</v>
      </c>
      <c r="E4591" t="s">
        <v>59</v>
      </c>
      <c r="F4591" t="b">
        <v>0</v>
      </c>
      <c r="G4591" t="s">
        <v>89</v>
      </c>
      <c r="H4591" s="1">
        <v>46078.001863425918</v>
      </c>
      <c r="I4591" t="b">
        <v>0</v>
      </c>
      <c r="J4591" t="b">
        <v>1</v>
      </c>
      <c r="K4591" t="s">
        <v>41</v>
      </c>
      <c r="L4591" t="s">
        <v>60</v>
      </c>
      <c r="M4591">
        <v>119696.515</v>
      </c>
      <c r="N4591"/>
      <c r="O4591" t="s">
        <v>12065</v>
      </c>
      <c r="P4591" t="s">
        <v>12066</v>
      </c>
    </row>
    <row r="4592" spans="1:16" x14ac:dyDescent="0.25">
      <c r="A4592" t="s">
        <v>0</v>
      </c>
      <c r="B4592" t="s">
        <v>12067</v>
      </c>
      <c r="C4592" t="s">
        <v>76</v>
      </c>
      <c r="D4592" t="s">
        <v>584</v>
      </c>
      <c r="E4592" t="s">
        <v>72</v>
      </c>
      <c r="F4592" t="b">
        <v>1</v>
      </c>
      <c r="G4592" t="s">
        <v>13</v>
      </c>
      <c r="H4592" s="1">
        <v>46078.002650462957</v>
      </c>
      <c r="I4592" t="b">
        <v>0</v>
      </c>
      <c r="J4592" t="b">
        <v>0</v>
      </c>
      <c r="K4592" t="s">
        <v>13</v>
      </c>
      <c r="L4592" t="s">
        <v>74</v>
      </c>
      <c r="M4592"/>
      <c r="N4592">
        <v>25</v>
      </c>
      <c r="O4592" t="s">
        <v>584</v>
      </c>
      <c r="P4592" t="s">
        <v>1759</v>
      </c>
    </row>
    <row r="4593" spans="1:16" x14ac:dyDescent="0.25">
      <c r="A4593" t="s">
        <v>0</v>
      </c>
      <c r="B4593" t="s">
        <v>12068</v>
      </c>
      <c r="C4593" t="s">
        <v>19</v>
      </c>
      <c r="D4593" t="s">
        <v>4518</v>
      </c>
      <c r="E4593" t="s">
        <v>59</v>
      </c>
      <c r="F4593" t="b">
        <v>0</v>
      </c>
      <c r="G4593" t="s">
        <v>19</v>
      </c>
      <c r="H4593" s="1">
        <v>46078.003449074073</v>
      </c>
      <c r="I4593" t="b">
        <v>1</v>
      </c>
      <c r="J4593" t="b">
        <v>0</v>
      </c>
      <c r="K4593" t="s">
        <v>19</v>
      </c>
      <c r="L4593" t="s">
        <v>60</v>
      </c>
      <c r="M4593">
        <v>64000</v>
      </c>
      <c r="N4593"/>
      <c r="O4593" t="s">
        <v>8763</v>
      </c>
    </row>
    <row r="4594" spans="1:16" x14ac:dyDescent="0.25">
      <c r="A4594" t="s">
        <v>4</v>
      </c>
      <c r="B4594" t="s">
        <v>12069</v>
      </c>
      <c r="C4594" t="s">
        <v>19</v>
      </c>
      <c r="D4594" t="s">
        <v>4518</v>
      </c>
      <c r="E4594" t="s">
        <v>132</v>
      </c>
      <c r="F4594" t="b">
        <v>0</v>
      </c>
      <c r="G4594" t="s">
        <v>19</v>
      </c>
      <c r="H4594" s="1">
        <v>46078.003449074073</v>
      </c>
      <c r="I4594" t="b">
        <v>1</v>
      </c>
      <c r="J4594" t="b">
        <v>0</v>
      </c>
      <c r="K4594" t="s">
        <v>19</v>
      </c>
      <c r="L4594" t="s">
        <v>60</v>
      </c>
      <c r="M4594">
        <v>50000</v>
      </c>
      <c r="N4594"/>
      <c r="O4594" t="s">
        <v>4519</v>
      </c>
    </row>
    <row r="4595" spans="1:16" x14ac:dyDescent="0.25">
      <c r="A4595" t="s">
        <v>3</v>
      </c>
      <c r="B4595" t="s">
        <v>4924</v>
      </c>
      <c r="C4595" t="s">
        <v>76</v>
      </c>
      <c r="D4595" t="s">
        <v>10886</v>
      </c>
      <c r="E4595" t="s">
        <v>72</v>
      </c>
      <c r="F4595" t="b">
        <v>1</v>
      </c>
      <c r="G4595" t="s">
        <v>31</v>
      </c>
      <c r="H4595" s="1">
        <v>46078.00476851852</v>
      </c>
      <c r="I4595" t="b">
        <v>0</v>
      </c>
      <c r="J4595" t="b">
        <v>0</v>
      </c>
      <c r="K4595" t="s">
        <v>31</v>
      </c>
      <c r="L4595" t="s">
        <v>74</v>
      </c>
      <c r="M4595"/>
      <c r="N4595">
        <v>25</v>
      </c>
      <c r="O4595" t="s">
        <v>4925</v>
      </c>
      <c r="P4595" t="s">
        <v>4817</v>
      </c>
    </row>
    <row r="4596" spans="1:16" x14ac:dyDescent="0.25">
      <c r="A4596" t="s">
        <v>7</v>
      </c>
      <c r="B4596" t="s">
        <v>12070</v>
      </c>
      <c r="C4596" t="s">
        <v>743</v>
      </c>
      <c r="D4596" t="s">
        <v>4346</v>
      </c>
      <c r="E4596" t="s">
        <v>232</v>
      </c>
      <c r="F4596" t="b">
        <v>0</v>
      </c>
      <c r="G4596" t="s">
        <v>77</v>
      </c>
      <c r="H4596" s="1">
        <v>46078.041875000003</v>
      </c>
      <c r="I4596" t="b">
        <v>1</v>
      </c>
      <c r="J4596" t="b">
        <v>0</v>
      </c>
      <c r="K4596" t="s">
        <v>41</v>
      </c>
      <c r="L4596" t="s">
        <v>60</v>
      </c>
      <c r="M4596">
        <v>110000</v>
      </c>
      <c r="N4596"/>
      <c r="O4596" t="s">
        <v>12071</v>
      </c>
      <c r="P4596" t="s">
        <v>85</v>
      </c>
    </row>
    <row r="4597" spans="1:16" x14ac:dyDescent="0.25">
      <c r="A4597" t="s">
        <v>0</v>
      </c>
      <c r="B4597" t="s">
        <v>12072</v>
      </c>
      <c r="C4597" t="s">
        <v>201</v>
      </c>
      <c r="D4597" t="s">
        <v>4526</v>
      </c>
      <c r="E4597" t="s">
        <v>59</v>
      </c>
      <c r="F4597" t="b">
        <v>0</v>
      </c>
      <c r="G4597" t="s">
        <v>77</v>
      </c>
      <c r="H4597" s="1">
        <v>46078.041875000003</v>
      </c>
      <c r="I4597" t="b">
        <v>0</v>
      </c>
      <c r="J4597" t="b">
        <v>1</v>
      </c>
      <c r="K4597" t="s">
        <v>41</v>
      </c>
      <c r="L4597" t="s">
        <v>60</v>
      </c>
      <c r="M4597">
        <v>65500</v>
      </c>
      <c r="N4597"/>
      <c r="O4597" t="s">
        <v>12073</v>
      </c>
      <c r="P4597" t="s">
        <v>2392</v>
      </c>
    </row>
    <row r="4598" spans="1:16" x14ac:dyDescent="0.25">
      <c r="A4598" t="s">
        <v>6</v>
      </c>
      <c r="B4598" t="s">
        <v>12074</v>
      </c>
      <c r="C4598" t="s">
        <v>326</v>
      </c>
      <c r="D4598" t="s">
        <v>4346</v>
      </c>
      <c r="E4598" t="s">
        <v>59</v>
      </c>
      <c r="F4598" t="b">
        <v>0</v>
      </c>
      <c r="G4598" t="s">
        <v>77</v>
      </c>
      <c r="H4598" s="1">
        <v>46078.042500000003</v>
      </c>
      <c r="I4598" t="b">
        <v>0</v>
      </c>
      <c r="J4598" t="b">
        <v>1</v>
      </c>
      <c r="K4598" t="s">
        <v>41</v>
      </c>
      <c r="L4598" t="s">
        <v>60</v>
      </c>
      <c r="M4598">
        <v>184000</v>
      </c>
      <c r="N4598"/>
      <c r="O4598" t="s">
        <v>8715</v>
      </c>
      <c r="P4598" t="s">
        <v>12075</v>
      </c>
    </row>
    <row r="4599" spans="1:16" x14ac:dyDescent="0.25">
      <c r="A4599" t="s">
        <v>8</v>
      </c>
      <c r="B4599" t="s">
        <v>12076</v>
      </c>
      <c r="C4599" t="s">
        <v>237</v>
      </c>
      <c r="D4599" t="s">
        <v>4595</v>
      </c>
      <c r="E4599" t="s">
        <v>59</v>
      </c>
      <c r="F4599" t="b">
        <v>0</v>
      </c>
      <c r="G4599" t="s">
        <v>89</v>
      </c>
      <c r="H4599" s="1">
        <v>46078.042743055557</v>
      </c>
      <c r="I4599" t="b">
        <v>0</v>
      </c>
      <c r="J4599" t="b">
        <v>0</v>
      </c>
      <c r="K4599" t="s">
        <v>41</v>
      </c>
      <c r="L4599" t="s">
        <v>60</v>
      </c>
      <c r="M4599">
        <v>99000</v>
      </c>
      <c r="N4599"/>
      <c r="O4599" t="s">
        <v>371</v>
      </c>
    </row>
    <row r="4600" spans="1:16" x14ac:dyDescent="0.25">
      <c r="A4600" t="s">
        <v>1</v>
      </c>
      <c r="B4600" t="s">
        <v>12077</v>
      </c>
      <c r="C4600" t="s">
        <v>500</v>
      </c>
      <c r="D4600" t="s">
        <v>4526</v>
      </c>
      <c r="E4600" t="s">
        <v>88</v>
      </c>
      <c r="F4600" t="b">
        <v>0</v>
      </c>
      <c r="G4600" t="s">
        <v>13</v>
      </c>
      <c r="H4600" s="1">
        <v>46078.044386574067</v>
      </c>
      <c r="I4600" t="b">
        <v>1</v>
      </c>
      <c r="J4600" t="b">
        <v>0</v>
      </c>
      <c r="K4600" t="s">
        <v>13</v>
      </c>
      <c r="L4600" t="s">
        <v>74</v>
      </c>
      <c r="M4600"/>
      <c r="N4600">
        <v>57.5</v>
      </c>
      <c r="O4600" t="s">
        <v>105</v>
      </c>
      <c r="P4600" t="s">
        <v>12078</v>
      </c>
    </row>
    <row r="4601" spans="1:16" x14ac:dyDescent="0.25">
      <c r="A4601" t="s">
        <v>1</v>
      </c>
      <c r="B4601" t="s">
        <v>12079</v>
      </c>
      <c r="C4601" t="s">
        <v>41</v>
      </c>
      <c r="D4601" t="s">
        <v>4526</v>
      </c>
      <c r="E4601" t="s">
        <v>59</v>
      </c>
      <c r="F4601" t="b">
        <v>0</v>
      </c>
      <c r="G4601" t="s">
        <v>65</v>
      </c>
      <c r="H4601" s="1">
        <v>46078.084444444437</v>
      </c>
      <c r="I4601" t="b">
        <v>1</v>
      </c>
      <c r="J4601" t="b">
        <v>1</v>
      </c>
      <c r="K4601" t="s">
        <v>41</v>
      </c>
      <c r="L4601" t="s">
        <v>60</v>
      </c>
      <c r="M4601">
        <v>150000</v>
      </c>
      <c r="N4601"/>
      <c r="O4601" t="s">
        <v>12080</v>
      </c>
      <c r="P4601" t="s">
        <v>12081</v>
      </c>
    </row>
    <row r="4602" spans="1:16" x14ac:dyDescent="0.25">
      <c r="A4602" t="s">
        <v>1</v>
      </c>
      <c r="B4602" t="s">
        <v>12079</v>
      </c>
      <c r="C4602" t="s">
        <v>41</v>
      </c>
      <c r="D4602" t="s">
        <v>4526</v>
      </c>
      <c r="E4602" t="s">
        <v>59</v>
      </c>
      <c r="F4602" t="b">
        <v>0</v>
      </c>
      <c r="G4602" t="s">
        <v>77</v>
      </c>
      <c r="H4602" s="1">
        <v>46078.084583333337</v>
      </c>
      <c r="I4602" t="b">
        <v>1</v>
      </c>
      <c r="J4602" t="b">
        <v>1</v>
      </c>
      <c r="K4602" t="s">
        <v>41</v>
      </c>
      <c r="L4602" t="s">
        <v>60</v>
      </c>
      <c r="M4602">
        <v>150000</v>
      </c>
      <c r="N4602"/>
      <c r="O4602" t="s">
        <v>12080</v>
      </c>
      <c r="P4602" t="s">
        <v>12081</v>
      </c>
    </row>
    <row r="4603" spans="1:16" x14ac:dyDescent="0.25">
      <c r="A4603" t="s">
        <v>0</v>
      </c>
      <c r="B4603" t="s">
        <v>12082</v>
      </c>
      <c r="C4603" t="s">
        <v>7338</v>
      </c>
      <c r="D4603" t="s">
        <v>5287</v>
      </c>
      <c r="E4603" t="s">
        <v>59</v>
      </c>
      <c r="F4603" t="b">
        <v>0</v>
      </c>
      <c r="G4603" t="s">
        <v>40</v>
      </c>
      <c r="H4603" s="1">
        <v>46078.087048611109</v>
      </c>
      <c r="I4603" t="b">
        <v>1</v>
      </c>
      <c r="J4603" t="b">
        <v>0</v>
      </c>
      <c r="K4603" t="s">
        <v>40</v>
      </c>
      <c r="L4603" t="s">
        <v>60</v>
      </c>
      <c r="M4603">
        <v>40000</v>
      </c>
      <c r="N4603"/>
      <c r="O4603" t="s">
        <v>9017</v>
      </c>
      <c r="P4603" t="s">
        <v>325</v>
      </c>
    </row>
    <row r="4604" spans="1:16" x14ac:dyDescent="0.25">
      <c r="A4604" t="s">
        <v>3</v>
      </c>
      <c r="B4604" t="s">
        <v>12083</v>
      </c>
      <c r="C4604" t="s">
        <v>81</v>
      </c>
      <c r="D4604" t="s">
        <v>4526</v>
      </c>
      <c r="E4604" t="s">
        <v>59</v>
      </c>
      <c r="F4604" t="b">
        <v>0</v>
      </c>
      <c r="G4604" t="s">
        <v>77</v>
      </c>
      <c r="H4604" s="1">
        <v>46078.125243055547</v>
      </c>
      <c r="I4604" t="b">
        <v>1</v>
      </c>
      <c r="J4604" t="b">
        <v>1</v>
      </c>
      <c r="K4604" t="s">
        <v>41</v>
      </c>
      <c r="L4604" t="s">
        <v>60</v>
      </c>
      <c r="M4604">
        <v>228000</v>
      </c>
      <c r="N4604"/>
      <c r="O4604" t="s">
        <v>1978</v>
      </c>
      <c r="P4604" t="s">
        <v>3307</v>
      </c>
    </row>
    <row r="4605" spans="1:16" x14ac:dyDescent="0.25">
      <c r="A4605" t="s">
        <v>2</v>
      </c>
      <c r="B4605" t="s">
        <v>248</v>
      </c>
      <c r="C4605" t="s">
        <v>3115</v>
      </c>
      <c r="D4605" t="s">
        <v>5667</v>
      </c>
      <c r="E4605" t="s">
        <v>59</v>
      </c>
      <c r="F4605" t="b">
        <v>0</v>
      </c>
      <c r="G4605" t="s">
        <v>77</v>
      </c>
      <c r="H4605" s="1">
        <v>46078.125833333332</v>
      </c>
      <c r="I4605" t="b">
        <v>0</v>
      </c>
      <c r="J4605" t="b">
        <v>1</v>
      </c>
      <c r="K4605" t="s">
        <v>41</v>
      </c>
      <c r="L4605" t="s">
        <v>60</v>
      </c>
      <c r="M4605">
        <v>126800</v>
      </c>
      <c r="N4605"/>
      <c r="O4605" t="s">
        <v>195</v>
      </c>
      <c r="P4605" t="s">
        <v>12084</v>
      </c>
    </row>
    <row r="4606" spans="1:16" x14ac:dyDescent="0.25">
      <c r="A4606" t="s">
        <v>2</v>
      </c>
      <c r="B4606" t="s">
        <v>1499</v>
      </c>
      <c r="C4606" t="s">
        <v>971</v>
      </c>
      <c r="D4606" t="s">
        <v>4595</v>
      </c>
      <c r="F4606" t="b">
        <v>0</v>
      </c>
      <c r="G4606" t="s">
        <v>68</v>
      </c>
      <c r="H4606" s="1">
        <v>46078.22179398148</v>
      </c>
      <c r="I4606" t="b">
        <v>0</v>
      </c>
      <c r="J4606" t="b">
        <v>0</v>
      </c>
      <c r="K4606" t="s">
        <v>41</v>
      </c>
      <c r="L4606" t="s">
        <v>60</v>
      </c>
      <c r="M4606">
        <v>130000</v>
      </c>
      <c r="N4606"/>
      <c r="O4606" t="s">
        <v>12085</v>
      </c>
      <c r="P4606" t="s">
        <v>12086</v>
      </c>
    </row>
    <row r="4607" spans="1:16" x14ac:dyDescent="0.25">
      <c r="A4607" t="s">
        <v>0</v>
      </c>
      <c r="B4607" t="s">
        <v>12087</v>
      </c>
      <c r="C4607" t="s">
        <v>13</v>
      </c>
      <c r="D4607" t="s">
        <v>4637</v>
      </c>
      <c r="E4607" t="s">
        <v>59</v>
      </c>
      <c r="F4607" t="b">
        <v>0</v>
      </c>
      <c r="G4607" t="s">
        <v>13</v>
      </c>
      <c r="H4607" s="1">
        <v>46078.25209490741</v>
      </c>
      <c r="I4607" t="b">
        <v>1</v>
      </c>
      <c r="J4607" t="b">
        <v>0</v>
      </c>
      <c r="K4607" t="s">
        <v>13</v>
      </c>
      <c r="L4607" t="s">
        <v>74</v>
      </c>
      <c r="M4607"/>
      <c r="N4607">
        <v>32.5</v>
      </c>
      <c r="O4607" t="s">
        <v>4596</v>
      </c>
    </row>
    <row r="4608" spans="1:16" x14ac:dyDescent="0.25">
      <c r="A4608" t="s">
        <v>4</v>
      </c>
      <c r="B4608" t="s">
        <v>12088</v>
      </c>
      <c r="C4608" t="s">
        <v>5815</v>
      </c>
      <c r="D4608" t="s">
        <v>11271</v>
      </c>
      <c r="E4608" t="s">
        <v>59</v>
      </c>
      <c r="F4608" t="b">
        <v>0</v>
      </c>
      <c r="G4608" t="s">
        <v>20</v>
      </c>
      <c r="H4608" s="1">
        <v>46078.258368055547</v>
      </c>
      <c r="I4608" t="b">
        <v>1</v>
      </c>
      <c r="J4608" t="b">
        <v>0</v>
      </c>
      <c r="K4608" t="s">
        <v>20</v>
      </c>
      <c r="L4608" t="s">
        <v>60</v>
      </c>
      <c r="M4608">
        <v>90000</v>
      </c>
      <c r="N4608"/>
      <c r="O4608" t="s">
        <v>12089</v>
      </c>
    </row>
    <row r="4609" spans="1:16" x14ac:dyDescent="0.25">
      <c r="A4609" t="s">
        <v>0</v>
      </c>
      <c r="B4609" t="s">
        <v>1767</v>
      </c>
      <c r="C4609" t="s">
        <v>256</v>
      </c>
      <c r="D4609" t="s">
        <v>4595</v>
      </c>
      <c r="E4609" t="s">
        <v>926</v>
      </c>
      <c r="F4609" t="b">
        <v>0</v>
      </c>
      <c r="G4609" t="s">
        <v>73</v>
      </c>
      <c r="H4609" s="1">
        <v>46078.29210648148</v>
      </c>
      <c r="I4609" t="b">
        <v>1</v>
      </c>
      <c r="J4609" t="b">
        <v>0</v>
      </c>
      <c r="K4609" t="s">
        <v>41</v>
      </c>
      <c r="L4609" t="s">
        <v>60</v>
      </c>
      <c r="M4609">
        <v>75000</v>
      </c>
      <c r="N4609"/>
      <c r="O4609" t="s">
        <v>11334</v>
      </c>
    </row>
    <row r="4610" spans="1:16" x14ac:dyDescent="0.25">
      <c r="A4610" t="s">
        <v>0</v>
      </c>
      <c r="B4610" t="s">
        <v>12090</v>
      </c>
      <c r="C4610" t="s">
        <v>71</v>
      </c>
      <c r="D4610" t="s">
        <v>4595</v>
      </c>
      <c r="E4610" t="s">
        <v>59</v>
      </c>
      <c r="F4610" t="b">
        <v>0</v>
      </c>
      <c r="G4610" t="s">
        <v>73</v>
      </c>
      <c r="H4610" s="1">
        <v>46078.292129629634</v>
      </c>
      <c r="I4610" t="b">
        <v>1</v>
      </c>
      <c r="J4610" t="b">
        <v>0</v>
      </c>
      <c r="K4610" t="s">
        <v>41</v>
      </c>
      <c r="L4610" t="s">
        <v>60</v>
      </c>
      <c r="M4610">
        <v>117500</v>
      </c>
      <c r="N4610"/>
      <c r="O4610" t="s">
        <v>6497</v>
      </c>
    </row>
    <row r="4611" spans="1:16" x14ac:dyDescent="0.25">
      <c r="A4611" t="s">
        <v>2</v>
      </c>
      <c r="B4611" t="s">
        <v>12091</v>
      </c>
      <c r="C4611" t="s">
        <v>1593</v>
      </c>
      <c r="D4611" t="s">
        <v>2360</v>
      </c>
      <c r="E4611" t="s">
        <v>59</v>
      </c>
      <c r="F4611" t="b">
        <v>0</v>
      </c>
      <c r="G4611" t="s">
        <v>65</v>
      </c>
      <c r="H4611" s="1">
        <v>46078.292349537027</v>
      </c>
      <c r="I4611" t="b">
        <v>0</v>
      </c>
      <c r="J4611" t="b">
        <v>1</v>
      </c>
      <c r="K4611" t="s">
        <v>41</v>
      </c>
      <c r="L4611" t="s">
        <v>60</v>
      </c>
      <c r="M4611">
        <v>129780</v>
      </c>
      <c r="N4611"/>
      <c r="O4611" t="s">
        <v>265</v>
      </c>
      <c r="P4611" t="s">
        <v>12092</v>
      </c>
    </row>
    <row r="4612" spans="1:16" x14ac:dyDescent="0.25">
      <c r="A4612" t="s">
        <v>1</v>
      </c>
      <c r="B4612" t="s">
        <v>419</v>
      </c>
      <c r="C4612" t="s">
        <v>612</v>
      </c>
      <c r="D4612" t="s">
        <v>2360</v>
      </c>
      <c r="E4612" t="s">
        <v>59</v>
      </c>
      <c r="F4612" t="b">
        <v>0</v>
      </c>
      <c r="G4612" t="s">
        <v>73</v>
      </c>
      <c r="H4612" s="1">
        <v>46078.292893518519</v>
      </c>
      <c r="I4612" t="b">
        <v>0</v>
      </c>
      <c r="J4612" t="b">
        <v>1</v>
      </c>
      <c r="K4612" t="s">
        <v>41</v>
      </c>
      <c r="L4612" t="s">
        <v>60</v>
      </c>
      <c r="M4612">
        <v>61800</v>
      </c>
      <c r="N4612"/>
      <c r="O4612" t="s">
        <v>265</v>
      </c>
      <c r="P4612" t="s">
        <v>12093</v>
      </c>
    </row>
    <row r="4613" spans="1:16" x14ac:dyDescent="0.25">
      <c r="A4613" t="s">
        <v>1</v>
      </c>
      <c r="B4613" t="s">
        <v>419</v>
      </c>
      <c r="C4613" t="s">
        <v>612</v>
      </c>
      <c r="D4613" t="s">
        <v>2360</v>
      </c>
      <c r="E4613" t="s">
        <v>59</v>
      </c>
      <c r="F4613" t="b">
        <v>0</v>
      </c>
      <c r="G4613" t="s">
        <v>89</v>
      </c>
      <c r="H4613" s="1">
        <v>46078.293263888889</v>
      </c>
      <c r="I4613" t="b">
        <v>0</v>
      </c>
      <c r="J4613" t="b">
        <v>1</v>
      </c>
      <c r="K4613" t="s">
        <v>41</v>
      </c>
      <c r="L4613" t="s">
        <v>60</v>
      </c>
      <c r="M4613">
        <v>61800</v>
      </c>
      <c r="N4613"/>
      <c r="O4613" t="s">
        <v>265</v>
      </c>
      <c r="P4613" t="s">
        <v>12094</v>
      </c>
    </row>
    <row r="4614" spans="1:16" x14ac:dyDescent="0.25">
      <c r="A4614" t="s">
        <v>4</v>
      </c>
      <c r="B4614" t="s">
        <v>12095</v>
      </c>
      <c r="C4614" t="s">
        <v>201</v>
      </c>
      <c r="D4614" t="s">
        <v>4526</v>
      </c>
      <c r="E4614" t="s">
        <v>59</v>
      </c>
      <c r="F4614" t="b">
        <v>0</v>
      </c>
      <c r="G4614" t="s">
        <v>77</v>
      </c>
      <c r="H4614" s="1">
        <v>46078.333564814813</v>
      </c>
      <c r="I4614" t="b">
        <v>0</v>
      </c>
      <c r="J4614" t="b">
        <v>1</v>
      </c>
      <c r="K4614" t="s">
        <v>41</v>
      </c>
      <c r="L4614" t="s">
        <v>60</v>
      </c>
      <c r="M4614">
        <v>133500</v>
      </c>
      <c r="N4614"/>
      <c r="O4614" t="s">
        <v>12096</v>
      </c>
      <c r="P4614" t="s">
        <v>1998</v>
      </c>
    </row>
    <row r="4615" spans="1:16" x14ac:dyDescent="0.25">
      <c r="A4615" t="s">
        <v>0</v>
      </c>
      <c r="B4615" t="s">
        <v>1925</v>
      </c>
      <c r="C4615" t="s">
        <v>162</v>
      </c>
      <c r="D4615" t="s">
        <v>4346</v>
      </c>
      <c r="E4615" t="s">
        <v>232</v>
      </c>
      <c r="F4615" t="b">
        <v>0</v>
      </c>
      <c r="G4615" t="s">
        <v>73</v>
      </c>
      <c r="H4615" s="1">
        <v>46078.333715277768</v>
      </c>
      <c r="I4615" t="b">
        <v>0</v>
      </c>
      <c r="J4615" t="b">
        <v>1</v>
      </c>
      <c r="K4615" t="s">
        <v>41</v>
      </c>
      <c r="L4615" t="s">
        <v>74</v>
      </c>
      <c r="M4615"/>
      <c r="N4615">
        <v>17.5</v>
      </c>
      <c r="O4615" t="s">
        <v>3605</v>
      </c>
      <c r="P4615" t="s">
        <v>219</v>
      </c>
    </row>
    <row r="4616" spans="1:16" x14ac:dyDescent="0.25">
      <c r="A4616" t="s">
        <v>8</v>
      </c>
      <c r="B4616" t="s">
        <v>9666</v>
      </c>
      <c r="C4616" t="s">
        <v>40</v>
      </c>
      <c r="D4616" t="s">
        <v>4526</v>
      </c>
      <c r="E4616" t="s">
        <v>59</v>
      </c>
      <c r="F4616" t="b">
        <v>0</v>
      </c>
      <c r="G4616" t="s">
        <v>40</v>
      </c>
      <c r="H4616" s="1">
        <v>46078.336597222216</v>
      </c>
      <c r="I4616" t="b">
        <v>0</v>
      </c>
      <c r="J4616" t="b">
        <v>0</v>
      </c>
      <c r="K4616" t="s">
        <v>40</v>
      </c>
      <c r="L4616" t="s">
        <v>60</v>
      </c>
      <c r="M4616">
        <v>100</v>
      </c>
      <c r="N4616"/>
      <c r="O4616" t="s">
        <v>5263</v>
      </c>
      <c r="P4616" t="s">
        <v>705</v>
      </c>
    </row>
    <row r="4617" spans="1:16" x14ac:dyDescent="0.25">
      <c r="A4617" t="s">
        <v>3</v>
      </c>
      <c r="B4617" t="s">
        <v>2267</v>
      </c>
      <c r="C4617" t="s">
        <v>373</v>
      </c>
      <c r="D4617" t="s">
        <v>4526</v>
      </c>
      <c r="E4617" t="s">
        <v>59</v>
      </c>
      <c r="F4617" t="b">
        <v>0</v>
      </c>
      <c r="G4617" t="s">
        <v>63</v>
      </c>
      <c r="H4617" s="1">
        <v>46078.337361111109</v>
      </c>
      <c r="I4617" t="b">
        <v>0</v>
      </c>
      <c r="J4617" t="b">
        <v>1</v>
      </c>
      <c r="K4617" t="s">
        <v>41</v>
      </c>
      <c r="L4617" t="s">
        <v>60</v>
      </c>
      <c r="M4617">
        <v>88110</v>
      </c>
      <c r="N4617"/>
      <c r="O4617" t="s">
        <v>593</v>
      </c>
      <c r="P4617" t="s">
        <v>12097</v>
      </c>
    </row>
    <row r="4618" spans="1:16" x14ac:dyDescent="0.25">
      <c r="A4618" t="s">
        <v>2</v>
      </c>
      <c r="B4618" t="s">
        <v>10011</v>
      </c>
      <c r="C4618" t="s">
        <v>76</v>
      </c>
      <c r="D4618" t="s">
        <v>4633</v>
      </c>
      <c r="E4618" t="s">
        <v>59</v>
      </c>
      <c r="F4618" t="b">
        <v>1</v>
      </c>
      <c r="G4618" t="s">
        <v>33</v>
      </c>
      <c r="H4618" s="1">
        <v>46078.339085648149</v>
      </c>
      <c r="I4618" t="b">
        <v>0</v>
      </c>
      <c r="J4618" t="b">
        <v>0</v>
      </c>
      <c r="K4618" t="s">
        <v>33</v>
      </c>
      <c r="L4618" t="s">
        <v>60</v>
      </c>
      <c r="M4618">
        <v>100000</v>
      </c>
      <c r="N4618"/>
      <c r="O4618" t="s">
        <v>4633</v>
      </c>
      <c r="P4618" t="s">
        <v>10012</v>
      </c>
    </row>
    <row r="4619" spans="1:16" x14ac:dyDescent="0.25">
      <c r="A4619" t="s">
        <v>7</v>
      </c>
      <c r="B4619" t="s">
        <v>7</v>
      </c>
      <c r="C4619" t="s">
        <v>25</v>
      </c>
      <c r="D4619" t="s">
        <v>4595</v>
      </c>
      <c r="E4619" t="s">
        <v>59</v>
      </c>
      <c r="F4619" t="b">
        <v>0</v>
      </c>
      <c r="G4619" t="s">
        <v>25</v>
      </c>
      <c r="H4619" s="1">
        <v>46078.339247685188</v>
      </c>
      <c r="I4619" t="b">
        <v>0</v>
      </c>
      <c r="J4619" t="b">
        <v>0</v>
      </c>
      <c r="K4619" t="s">
        <v>25</v>
      </c>
      <c r="L4619" t="s">
        <v>60</v>
      </c>
      <c r="M4619">
        <v>120000</v>
      </c>
      <c r="N4619"/>
      <c r="O4619" t="s">
        <v>12098</v>
      </c>
      <c r="P4619" t="s">
        <v>12099</v>
      </c>
    </row>
    <row r="4620" spans="1:16" x14ac:dyDescent="0.25">
      <c r="A4620" t="s">
        <v>3</v>
      </c>
      <c r="B4620" t="s">
        <v>12100</v>
      </c>
      <c r="C4620" t="s">
        <v>25</v>
      </c>
      <c r="D4620" t="s">
        <v>4595</v>
      </c>
      <c r="E4620" t="s">
        <v>59</v>
      </c>
      <c r="F4620" t="b">
        <v>0</v>
      </c>
      <c r="G4620" t="s">
        <v>25</v>
      </c>
      <c r="H4620" s="1">
        <v>46078.339409722219</v>
      </c>
      <c r="I4620" t="b">
        <v>0</v>
      </c>
      <c r="J4620" t="b">
        <v>0</v>
      </c>
      <c r="K4620" t="s">
        <v>25</v>
      </c>
      <c r="L4620" t="s">
        <v>60</v>
      </c>
      <c r="M4620">
        <v>135000</v>
      </c>
      <c r="N4620"/>
      <c r="O4620" t="s">
        <v>12101</v>
      </c>
      <c r="P4620" t="s">
        <v>12102</v>
      </c>
    </row>
    <row r="4621" spans="1:16" x14ac:dyDescent="0.25">
      <c r="A4621" t="s">
        <v>0</v>
      </c>
      <c r="B4621" t="s">
        <v>996</v>
      </c>
      <c r="C4621" t="s">
        <v>2526</v>
      </c>
      <c r="D4621" t="s">
        <v>4346</v>
      </c>
      <c r="E4621" t="s">
        <v>59</v>
      </c>
      <c r="F4621" t="b">
        <v>0</v>
      </c>
      <c r="G4621" t="s">
        <v>68</v>
      </c>
      <c r="H4621" s="1">
        <v>46078.375497685192</v>
      </c>
      <c r="I4621" t="b">
        <v>0</v>
      </c>
      <c r="J4621" t="b">
        <v>1</v>
      </c>
      <c r="K4621" t="s">
        <v>41</v>
      </c>
      <c r="L4621" t="s">
        <v>74</v>
      </c>
      <c r="M4621"/>
      <c r="N4621">
        <v>23.5</v>
      </c>
      <c r="O4621" t="s">
        <v>12103</v>
      </c>
      <c r="P4621" t="s">
        <v>1482</v>
      </c>
    </row>
    <row r="4622" spans="1:16" x14ac:dyDescent="0.25">
      <c r="A4622" t="s">
        <v>2</v>
      </c>
      <c r="B4622" t="s">
        <v>11335</v>
      </c>
      <c r="C4622" t="s">
        <v>237</v>
      </c>
      <c r="D4622" t="s">
        <v>4595</v>
      </c>
      <c r="E4622" t="s">
        <v>59</v>
      </c>
      <c r="F4622" t="b">
        <v>0</v>
      </c>
      <c r="G4622" t="s">
        <v>89</v>
      </c>
      <c r="H4622" s="1">
        <v>46078.376064814824</v>
      </c>
      <c r="I4622" t="b">
        <v>0</v>
      </c>
      <c r="J4622" t="b">
        <v>0</v>
      </c>
      <c r="K4622" t="s">
        <v>41</v>
      </c>
      <c r="L4622" t="s">
        <v>60</v>
      </c>
      <c r="M4622">
        <v>206500</v>
      </c>
      <c r="N4622"/>
      <c r="O4622" t="s">
        <v>3028</v>
      </c>
    </row>
    <row r="4623" spans="1:16" x14ac:dyDescent="0.25">
      <c r="A4623" t="s">
        <v>1</v>
      </c>
      <c r="B4623" t="s">
        <v>12104</v>
      </c>
      <c r="C4623" t="s">
        <v>5029</v>
      </c>
      <c r="D4623" t="s">
        <v>11236</v>
      </c>
      <c r="E4623" t="s">
        <v>59</v>
      </c>
      <c r="F4623" t="b">
        <v>0</v>
      </c>
      <c r="G4623" t="s">
        <v>40</v>
      </c>
      <c r="H4623" s="1">
        <v>46078.37841435185</v>
      </c>
      <c r="I4623" t="b">
        <v>1</v>
      </c>
      <c r="J4623" t="b">
        <v>0</v>
      </c>
      <c r="K4623" t="s">
        <v>40</v>
      </c>
      <c r="L4623" t="s">
        <v>60</v>
      </c>
      <c r="M4623">
        <v>120000</v>
      </c>
      <c r="N4623"/>
      <c r="O4623" t="s">
        <v>12105</v>
      </c>
      <c r="P4623" t="s">
        <v>12106</v>
      </c>
    </row>
    <row r="4624" spans="1:16" x14ac:dyDescent="0.25">
      <c r="A4624" t="s">
        <v>1</v>
      </c>
      <c r="B4624" t="s">
        <v>12107</v>
      </c>
      <c r="C4624" t="s">
        <v>157</v>
      </c>
      <c r="D4624" t="s">
        <v>4346</v>
      </c>
      <c r="E4624" t="s">
        <v>59</v>
      </c>
      <c r="F4624" t="b">
        <v>0</v>
      </c>
      <c r="G4624" t="s">
        <v>77</v>
      </c>
      <c r="H4624" s="1">
        <v>46078.416851851849</v>
      </c>
      <c r="I4624" t="b">
        <v>0</v>
      </c>
      <c r="J4624" t="b">
        <v>1</v>
      </c>
      <c r="K4624" t="s">
        <v>41</v>
      </c>
      <c r="L4624" t="s">
        <v>60</v>
      </c>
      <c r="M4624">
        <v>150000</v>
      </c>
      <c r="N4624"/>
      <c r="O4624" t="s">
        <v>2597</v>
      </c>
      <c r="P4624" t="s">
        <v>12108</v>
      </c>
    </row>
    <row r="4625" spans="1:16" x14ac:dyDescent="0.25">
      <c r="A4625" t="s">
        <v>7</v>
      </c>
      <c r="B4625" t="s">
        <v>12109</v>
      </c>
      <c r="C4625" t="s">
        <v>514</v>
      </c>
      <c r="D4625" t="s">
        <v>2360</v>
      </c>
      <c r="E4625" t="s">
        <v>59</v>
      </c>
      <c r="F4625" t="b">
        <v>0</v>
      </c>
      <c r="G4625" t="s">
        <v>77</v>
      </c>
      <c r="H4625" s="1">
        <v>46078.416875000003</v>
      </c>
      <c r="I4625" t="b">
        <v>0</v>
      </c>
      <c r="J4625" t="b">
        <v>1</v>
      </c>
      <c r="K4625" t="s">
        <v>41</v>
      </c>
      <c r="L4625" t="s">
        <v>60</v>
      </c>
      <c r="M4625">
        <v>130000</v>
      </c>
      <c r="N4625"/>
      <c r="O4625" t="s">
        <v>424</v>
      </c>
      <c r="P4625" t="s">
        <v>4661</v>
      </c>
    </row>
    <row r="4626" spans="1:16" x14ac:dyDescent="0.25">
      <c r="A4626" t="s">
        <v>0</v>
      </c>
      <c r="B4626" t="s">
        <v>12110</v>
      </c>
      <c r="C4626" t="s">
        <v>3829</v>
      </c>
      <c r="D4626" t="s">
        <v>2360</v>
      </c>
      <c r="E4626" t="s">
        <v>59</v>
      </c>
      <c r="F4626" t="b">
        <v>0</v>
      </c>
      <c r="G4626" t="s">
        <v>77</v>
      </c>
      <c r="H4626" s="1">
        <v>46078.416898148149</v>
      </c>
      <c r="I4626" t="b">
        <v>1</v>
      </c>
      <c r="J4626" t="b">
        <v>0</v>
      </c>
      <c r="K4626" t="s">
        <v>41</v>
      </c>
      <c r="L4626" t="s">
        <v>74</v>
      </c>
      <c r="M4626"/>
      <c r="N4626">
        <v>80</v>
      </c>
      <c r="O4626" t="s">
        <v>12111</v>
      </c>
    </row>
    <row r="4627" spans="1:16" x14ac:dyDescent="0.25">
      <c r="A4627" t="s">
        <v>2</v>
      </c>
      <c r="B4627" t="s">
        <v>6406</v>
      </c>
      <c r="C4627" t="s">
        <v>598</v>
      </c>
      <c r="D4627" t="s">
        <v>2360</v>
      </c>
      <c r="E4627" t="s">
        <v>59</v>
      </c>
      <c r="F4627" t="b">
        <v>0</v>
      </c>
      <c r="G4627" t="s">
        <v>65</v>
      </c>
      <c r="H4627" s="1">
        <v>46078.417326388888</v>
      </c>
      <c r="I4627" t="b">
        <v>0</v>
      </c>
      <c r="J4627" t="b">
        <v>1</v>
      </c>
      <c r="K4627" t="s">
        <v>41</v>
      </c>
      <c r="L4627" t="s">
        <v>60</v>
      </c>
      <c r="M4627">
        <v>162000</v>
      </c>
      <c r="N4627"/>
      <c r="O4627" t="s">
        <v>424</v>
      </c>
      <c r="P4627" t="s">
        <v>10345</v>
      </c>
    </row>
    <row r="4628" spans="1:16" x14ac:dyDescent="0.25">
      <c r="A4628" t="s">
        <v>2</v>
      </c>
      <c r="B4628" t="s">
        <v>4852</v>
      </c>
      <c r="C4628" t="s">
        <v>79</v>
      </c>
      <c r="D4628" t="s">
        <v>2360</v>
      </c>
      <c r="E4628" t="s">
        <v>59</v>
      </c>
      <c r="F4628" t="b">
        <v>0</v>
      </c>
      <c r="G4628" t="s">
        <v>77</v>
      </c>
      <c r="H4628" s="1">
        <v>46078.417453703703</v>
      </c>
      <c r="I4628" t="b">
        <v>0</v>
      </c>
      <c r="J4628" t="b">
        <v>1</v>
      </c>
      <c r="K4628" t="s">
        <v>41</v>
      </c>
      <c r="L4628" t="s">
        <v>60</v>
      </c>
      <c r="M4628">
        <v>175500</v>
      </c>
      <c r="N4628"/>
      <c r="O4628" t="s">
        <v>424</v>
      </c>
      <c r="P4628" t="s">
        <v>4853</v>
      </c>
    </row>
    <row r="4629" spans="1:16" x14ac:dyDescent="0.25">
      <c r="A4629" t="s">
        <v>2</v>
      </c>
      <c r="B4629" t="s">
        <v>12112</v>
      </c>
      <c r="C4629" t="s">
        <v>148</v>
      </c>
      <c r="D4629" t="s">
        <v>4756</v>
      </c>
      <c r="E4629" t="s">
        <v>59</v>
      </c>
      <c r="F4629" t="b">
        <v>0</v>
      </c>
      <c r="G4629" t="s">
        <v>89</v>
      </c>
      <c r="H4629" s="1">
        <v>46078.417696759258</v>
      </c>
      <c r="I4629" t="b">
        <v>0</v>
      </c>
      <c r="J4629" t="b">
        <v>0</v>
      </c>
      <c r="K4629" t="s">
        <v>41</v>
      </c>
      <c r="L4629" t="s">
        <v>60</v>
      </c>
      <c r="M4629">
        <v>95000</v>
      </c>
      <c r="N4629"/>
      <c r="O4629" t="s">
        <v>12113</v>
      </c>
      <c r="P4629" t="s">
        <v>12114</v>
      </c>
    </row>
    <row r="4630" spans="1:16" x14ac:dyDescent="0.25">
      <c r="A4630" t="s">
        <v>2</v>
      </c>
      <c r="B4630" t="s">
        <v>659</v>
      </c>
      <c r="C4630" t="s">
        <v>4347</v>
      </c>
      <c r="D4630" t="s">
        <v>4595</v>
      </c>
      <c r="E4630" t="s">
        <v>59</v>
      </c>
      <c r="F4630" t="b">
        <v>0</v>
      </c>
      <c r="G4630" t="s">
        <v>89</v>
      </c>
      <c r="H4630" s="1">
        <v>46078.417696759258</v>
      </c>
      <c r="I4630" t="b">
        <v>0</v>
      </c>
      <c r="J4630" t="b">
        <v>0</v>
      </c>
      <c r="K4630" t="s">
        <v>41</v>
      </c>
      <c r="L4630" t="s">
        <v>60</v>
      </c>
      <c r="M4630">
        <v>125000</v>
      </c>
      <c r="N4630"/>
      <c r="O4630" t="s">
        <v>12115</v>
      </c>
      <c r="P4630" t="s">
        <v>12116</v>
      </c>
    </row>
    <row r="4631" spans="1:16" x14ac:dyDescent="0.25">
      <c r="A4631" t="s">
        <v>8</v>
      </c>
      <c r="B4631" t="s">
        <v>12117</v>
      </c>
      <c r="C4631" t="s">
        <v>13</v>
      </c>
      <c r="D4631" t="s">
        <v>4637</v>
      </c>
      <c r="E4631" t="s">
        <v>59</v>
      </c>
      <c r="F4631" t="b">
        <v>0</v>
      </c>
      <c r="G4631" t="s">
        <v>13</v>
      </c>
      <c r="H4631" s="1">
        <v>46078.418796296297</v>
      </c>
      <c r="I4631" t="b">
        <v>1</v>
      </c>
      <c r="J4631" t="b">
        <v>0</v>
      </c>
      <c r="K4631" t="s">
        <v>13</v>
      </c>
      <c r="L4631" t="s">
        <v>60</v>
      </c>
      <c r="M4631">
        <v>58500</v>
      </c>
      <c r="N4631"/>
      <c r="O4631" t="s">
        <v>12118</v>
      </c>
      <c r="P4631" t="s">
        <v>12119</v>
      </c>
    </row>
    <row r="4632" spans="1:16" x14ac:dyDescent="0.25">
      <c r="A4632" t="s">
        <v>1</v>
      </c>
      <c r="B4632" t="s">
        <v>12120</v>
      </c>
      <c r="C4632" t="s">
        <v>1931</v>
      </c>
      <c r="D4632" t="s">
        <v>4637</v>
      </c>
      <c r="E4632" t="s">
        <v>59</v>
      </c>
      <c r="F4632" t="b">
        <v>0</v>
      </c>
      <c r="G4632" t="s">
        <v>13</v>
      </c>
      <c r="H4632" s="1">
        <v>46078.418946759259</v>
      </c>
      <c r="I4632" t="b">
        <v>1</v>
      </c>
      <c r="J4632" t="b">
        <v>0</v>
      </c>
      <c r="K4632" t="s">
        <v>13</v>
      </c>
      <c r="L4632" t="s">
        <v>60</v>
      </c>
      <c r="M4632">
        <v>110000</v>
      </c>
      <c r="N4632"/>
      <c r="O4632" t="s">
        <v>2378</v>
      </c>
      <c r="P4632" t="s">
        <v>12121</v>
      </c>
    </row>
    <row r="4633" spans="1:16" x14ac:dyDescent="0.25">
      <c r="A4633" t="s">
        <v>1</v>
      </c>
      <c r="B4633" t="s">
        <v>1</v>
      </c>
      <c r="C4633" t="s">
        <v>2895</v>
      </c>
      <c r="D4633" t="s">
        <v>4637</v>
      </c>
      <c r="E4633" t="s">
        <v>59</v>
      </c>
      <c r="F4633" t="b">
        <v>0</v>
      </c>
      <c r="G4633" t="s">
        <v>13</v>
      </c>
      <c r="H4633" s="1">
        <v>46078.418946759259</v>
      </c>
      <c r="I4633" t="b">
        <v>1</v>
      </c>
      <c r="J4633" t="b">
        <v>0</v>
      </c>
      <c r="K4633" t="s">
        <v>13</v>
      </c>
      <c r="L4633" t="s">
        <v>60</v>
      </c>
      <c r="M4633">
        <v>102500</v>
      </c>
      <c r="N4633"/>
      <c r="O4633" t="s">
        <v>12122</v>
      </c>
      <c r="P4633" t="s">
        <v>12123</v>
      </c>
    </row>
    <row r="4634" spans="1:16" x14ac:dyDescent="0.25">
      <c r="A4634" t="s">
        <v>4</v>
      </c>
      <c r="B4634" t="s">
        <v>12124</v>
      </c>
      <c r="C4634" t="s">
        <v>13</v>
      </c>
      <c r="D4634" t="s">
        <v>4637</v>
      </c>
      <c r="E4634" t="s">
        <v>59</v>
      </c>
      <c r="F4634" t="b">
        <v>0</v>
      </c>
      <c r="G4634" t="s">
        <v>13</v>
      </c>
      <c r="H4634" s="1">
        <v>46078.418958333343</v>
      </c>
      <c r="I4634" t="b">
        <v>1</v>
      </c>
      <c r="J4634" t="b">
        <v>0</v>
      </c>
      <c r="K4634" t="s">
        <v>13</v>
      </c>
      <c r="L4634" t="s">
        <v>60</v>
      </c>
      <c r="M4634">
        <v>140000</v>
      </c>
      <c r="N4634"/>
      <c r="O4634" t="s">
        <v>12125</v>
      </c>
      <c r="P4634" t="s">
        <v>12126</v>
      </c>
    </row>
    <row r="4635" spans="1:16" x14ac:dyDescent="0.25">
      <c r="A4635" t="s">
        <v>2</v>
      </c>
      <c r="B4635" t="s">
        <v>2852</v>
      </c>
      <c r="C4635" t="s">
        <v>9919</v>
      </c>
      <c r="D4635" t="s">
        <v>4637</v>
      </c>
      <c r="E4635" t="s">
        <v>59</v>
      </c>
      <c r="F4635" t="b">
        <v>0</v>
      </c>
      <c r="G4635" t="s">
        <v>13</v>
      </c>
      <c r="H4635" s="1">
        <v>46078.418958333343</v>
      </c>
      <c r="I4635" t="b">
        <v>0</v>
      </c>
      <c r="J4635" t="b">
        <v>0</v>
      </c>
      <c r="K4635" t="s">
        <v>13</v>
      </c>
      <c r="L4635" t="s">
        <v>60</v>
      </c>
      <c r="M4635">
        <v>100000</v>
      </c>
      <c r="N4635"/>
      <c r="O4635" t="s">
        <v>12127</v>
      </c>
      <c r="P4635" t="s">
        <v>12128</v>
      </c>
    </row>
    <row r="4636" spans="1:16" x14ac:dyDescent="0.25">
      <c r="A4636" t="s">
        <v>5</v>
      </c>
      <c r="B4636" t="s">
        <v>12129</v>
      </c>
      <c r="C4636" t="s">
        <v>12130</v>
      </c>
      <c r="D4636" t="s">
        <v>4637</v>
      </c>
      <c r="F4636" t="b">
        <v>0</v>
      </c>
      <c r="G4636" t="s">
        <v>13</v>
      </c>
      <c r="H4636" s="1">
        <v>46078.418958333343</v>
      </c>
      <c r="I4636" t="b">
        <v>1</v>
      </c>
      <c r="J4636" t="b">
        <v>0</v>
      </c>
      <c r="K4636" t="s">
        <v>13</v>
      </c>
      <c r="L4636" t="s">
        <v>60</v>
      </c>
      <c r="M4636">
        <v>81000</v>
      </c>
      <c r="N4636"/>
      <c r="O4636" t="s">
        <v>12131</v>
      </c>
      <c r="P4636" t="s">
        <v>357</v>
      </c>
    </row>
    <row r="4637" spans="1:16" x14ac:dyDescent="0.25">
      <c r="A4637" t="s">
        <v>1</v>
      </c>
      <c r="B4637" t="s">
        <v>12132</v>
      </c>
      <c r="C4637" t="s">
        <v>11658</v>
      </c>
      <c r="D4637" t="s">
        <v>4595</v>
      </c>
      <c r="E4637" t="s">
        <v>59</v>
      </c>
      <c r="F4637" t="b">
        <v>0</v>
      </c>
      <c r="G4637" t="s">
        <v>19</v>
      </c>
      <c r="H4637" s="1">
        <v>46078.419675925928</v>
      </c>
      <c r="I4637" t="b">
        <v>0</v>
      </c>
      <c r="J4637" t="b">
        <v>0</v>
      </c>
      <c r="K4637" t="s">
        <v>19</v>
      </c>
      <c r="L4637" t="s">
        <v>60</v>
      </c>
      <c r="M4637">
        <v>1850000</v>
      </c>
      <c r="N4637"/>
      <c r="O4637" t="s">
        <v>12133</v>
      </c>
      <c r="P4637" t="s">
        <v>12134</v>
      </c>
    </row>
    <row r="4638" spans="1:16" x14ac:dyDescent="0.25">
      <c r="A4638" t="s">
        <v>0</v>
      </c>
      <c r="B4638" t="s">
        <v>0</v>
      </c>
      <c r="C4638" t="s">
        <v>5058</v>
      </c>
      <c r="D4638" t="s">
        <v>5798</v>
      </c>
      <c r="F4638" t="b">
        <v>0</v>
      </c>
      <c r="G4638" t="s">
        <v>40</v>
      </c>
      <c r="H4638" s="1">
        <v>46078.419861111113</v>
      </c>
      <c r="I4638" t="b">
        <v>1</v>
      </c>
      <c r="J4638" t="b">
        <v>0</v>
      </c>
      <c r="K4638" t="s">
        <v>40</v>
      </c>
      <c r="L4638" t="s">
        <v>60</v>
      </c>
      <c r="M4638">
        <v>36000</v>
      </c>
      <c r="N4638"/>
      <c r="O4638" t="s">
        <v>12135</v>
      </c>
      <c r="P4638" t="s">
        <v>12136</v>
      </c>
    </row>
    <row r="4639" spans="1:16" x14ac:dyDescent="0.25">
      <c r="A4639" t="s">
        <v>0</v>
      </c>
      <c r="B4639" t="s">
        <v>2199</v>
      </c>
      <c r="C4639" t="s">
        <v>9757</v>
      </c>
      <c r="D4639" t="s">
        <v>5798</v>
      </c>
      <c r="E4639" t="s">
        <v>59</v>
      </c>
      <c r="F4639" t="b">
        <v>0</v>
      </c>
      <c r="G4639" t="s">
        <v>40</v>
      </c>
      <c r="H4639" s="1">
        <v>46078.419895833344</v>
      </c>
      <c r="I4639" t="b">
        <v>1</v>
      </c>
      <c r="J4639" t="b">
        <v>0</v>
      </c>
      <c r="K4639" t="s">
        <v>40</v>
      </c>
      <c r="L4639" t="s">
        <v>60</v>
      </c>
      <c r="M4639">
        <v>50000</v>
      </c>
      <c r="N4639"/>
      <c r="O4639" t="s">
        <v>12137</v>
      </c>
      <c r="P4639" t="s">
        <v>146</v>
      </c>
    </row>
    <row r="4640" spans="1:16" x14ac:dyDescent="0.25">
      <c r="A4640" t="s">
        <v>0</v>
      </c>
      <c r="B4640" t="s">
        <v>130</v>
      </c>
      <c r="C4640" t="s">
        <v>4530</v>
      </c>
      <c r="D4640" t="s">
        <v>5798</v>
      </c>
      <c r="E4640" t="s">
        <v>59</v>
      </c>
      <c r="F4640" t="b">
        <v>0</v>
      </c>
      <c r="G4640" t="s">
        <v>40</v>
      </c>
      <c r="H4640" s="1">
        <v>46078.419895833344</v>
      </c>
      <c r="I4640" t="b">
        <v>0</v>
      </c>
      <c r="J4640" t="b">
        <v>0</v>
      </c>
      <c r="K4640" t="s">
        <v>40</v>
      </c>
      <c r="L4640" t="s">
        <v>60</v>
      </c>
      <c r="M4640">
        <v>30500</v>
      </c>
      <c r="N4640"/>
      <c r="O4640" t="s">
        <v>78</v>
      </c>
      <c r="P4640" t="s">
        <v>12138</v>
      </c>
    </row>
    <row r="4641" spans="1:16" x14ac:dyDescent="0.25">
      <c r="A4641" t="s">
        <v>0</v>
      </c>
      <c r="B4641" t="s">
        <v>0</v>
      </c>
      <c r="C4641" t="s">
        <v>12139</v>
      </c>
      <c r="D4641" t="s">
        <v>5798</v>
      </c>
      <c r="E4641" t="s">
        <v>59</v>
      </c>
      <c r="F4641" t="b">
        <v>0</v>
      </c>
      <c r="G4641" t="s">
        <v>40</v>
      </c>
      <c r="H4641" s="1">
        <v>46078.419895833344</v>
      </c>
      <c r="I4641" t="b">
        <v>1</v>
      </c>
      <c r="J4641" t="b">
        <v>0</v>
      </c>
      <c r="K4641" t="s">
        <v>40</v>
      </c>
      <c r="L4641" t="s">
        <v>60</v>
      </c>
      <c r="M4641">
        <v>42000</v>
      </c>
      <c r="N4641"/>
      <c r="O4641" t="s">
        <v>12140</v>
      </c>
      <c r="P4641" t="s">
        <v>1314</v>
      </c>
    </row>
    <row r="4642" spans="1:16" x14ac:dyDescent="0.25">
      <c r="A4642" t="s">
        <v>0</v>
      </c>
      <c r="B4642" t="s">
        <v>12141</v>
      </c>
      <c r="C4642" t="s">
        <v>40</v>
      </c>
      <c r="D4642" t="s">
        <v>5798</v>
      </c>
      <c r="E4642" t="s">
        <v>59</v>
      </c>
      <c r="F4642" t="b">
        <v>0</v>
      </c>
      <c r="G4642" t="s">
        <v>40</v>
      </c>
      <c r="H4642" s="1">
        <v>46078.419895833344</v>
      </c>
      <c r="I4642" t="b">
        <v>1</v>
      </c>
      <c r="J4642" t="b">
        <v>0</v>
      </c>
      <c r="K4642" t="s">
        <v>40</v>
      </c>
      <c r="L4642" t="s">
        <v>60</v>
      </c>
      <c r="M4642">
        <v>58800.5</v>
      </c>
      <c r="N4642"/>
      <c r="O4642" t="s">
        <v>3490</v>
      </c>
      <c r="P4642" t="s">
        <v>12142</v>
      </c>
    </row>
    <row r="4643" spans="1:16" x14ac:dyDescent="0.25">
      <c r="A4643" t="s">
        <v>3</v>
      </c>
      <c r="B4643" t="s">
        <v>12143</v>
      </c>
      <c r="C4643" t="s">
        <v>12144</v>
      </c>
      <c r="D4643" t="s">
        <v>11271</v>
      </c>
      <c r="E4643" t="s">
        <v>59</v>
      </c>
      <c r="F4643" t="b">
        <v>0</v>
      </c>
      <c r="G4643" t="s">
        <v>20</v>
      </c>
      <c r="H4643" s="1">
        <v>46078.424930555557</v>
      </c>
      <c r="I4643" t="b">
        <v>0</v>
      </c>
      <c r="J4643" t="b">
        <v>0</v>
      </c>
      <c r="K4643" t="s">
        <v>20</v>
      </c>
      <c r="L4643" t="s">
        <v>60</v>
      </c>
      <c r="M4643">
        <v>51500</v>
      </c>
      <c r="N4643"/>
      <c r="O4643" t="s">
        <v>12145</v>
      </c>
    </row>
    <row r="4644" spans="1:16" x14ac:dyDescent="0.25">
      <c r="A4644" t="s">
        <v>2</v>
      </c>
      <c r="B4644" t="s">
        <v>275</v>
      </c>
      <c r="C4644" t="s">
        <v>223</v>
      </c>
      <c r="D4644" t="s">
        <v>4346</v>
      </c>
      <c r="E4644" t="s">
        <v>59</v>
      </c>
      <c r="F4644" t="b">
        <v>0</v>
      </c>
      <c r="G4644" t="s">
        <v>73</v>
      </c>
      <c r="H4644" s="1">
        <v>46078.458738425928</v>
      </c>
      <c r="I4644" t="b">
        <v>0</v>
      </c>
      <c r="J4644" t="b">
        <v>1</v>
      </c>
      <c r="K4644" t="s">
        <v>41</v>
      </c>
      <c r="L4644" t="s">
        <v>60</v>
      </c>
      <c r="M4644">
        <v>89700</v>
      </c>
      <c r="N4644"/>
      <c r="O4644" t="s">
        <v>12146</v>
      </c>
      <c r="P4644" t="s">
        <v>12147</v>
      </c>
    </row>
    <row r="4645" spans="1:16" x14ac:dyDescent="0.25">
      <c r="A4645" t="s">
        <v>1</v>
      </c>
      <c r="B4645" t="s">
        <v>12148</v>
      </c>
      <c r="C4645" t="s">
        <v>930</v>
      </c>
      <c r="D4645" t="s">
        <v>4526</v>
      </c>
      <c r="E4645" t="s">
        <v>59</v>
      </c>
      <c r="F4645" t="b">
        <v>0</v>
      </c>
      <c r="G4645" t="s">
        <v>19</v>
      </c>
      <c r="H4645" s="1">
        <v>46078.461388888893</v>
      </c>
      <c r="I4645" t="b">
        <v>0</v>
      </c>
      <c r="J4645" t="b">
        <v>0</v>
      </c>
      <c r="K4645" t="s">
        <v>19</v>
      </c>
      <c r="L4645" t="s">
        <v>60</v>
      </c>
      <c r="M4645">
        <v>2500000</v>
      </c>
      <c r="N4645"/>
      <c r="O4645" t="s">
        <v>8637</v>
      </c>
      <c r="P4645" t="s">
        <v>11739</v>
      </c>
    </row>
    <row r="4646" spans="1:16" x14ac:dyDescent="0.25">
      <c r="A4646" t="s">
        <v>1</v>
      </c>
      <c r="B4646" t="s">
        <v>1</v>
      </c>
      <c r="C4646" t="s">
        <v>12149</v>
      </c>
      <c r="D4646" t="s">
        <v>4526</v>
      </c>
      <c r="E4646" t="s">
        <v>59</v>
      </c>
      <c r="F4646" t="b">
        <v>0</v>
      </c>
      <c r="G4646" t="s">
        <v>40</v>
      </c>
      <c r="H4646" s="1">
        <v>46078.461747685193</v>
      </c>
      <c r="I4646" t="b">
        <v>0</v>
      </c>
      <c r="J4646" t="b">
        <v>0</v>
      </c>
      <c r="K4646" t="s">
        <v>40</v>
      </c>
      <c r="L4646" t="s">
        <v>60</v>
      </c>
      <c r="M4646">
        <v>62500</v>
      </c>
      <c r="N4646"/>
      <c r="O4646" t="s">
        <v>12150</v>
      </c>
      <c r="P4646" t="s">
        <v>12151</v>
      </c>
    </row>
    <row r="4647" spans="1:16" x14ac:dyDescent="0.25">
      <c r="A4647" t="s">
        <v>2</v>
      </c>
      <c r="B4647" t="s">
        <v>12033</v>
      </c>
      <c r="C4647" t="s">
        <v>76</v>
      </c>
      <c r="D4647" t="s">
        <v>4526</v>
      </c>
      <c r="E4647" t="s">
        <v>59</v>
      </c>
      <c r="F4647" t="b">
        <v>1</v>
      </c>
      <c r="G4647" t="s">
        <v>63</v>
      </c>
      <c r="H4647" s="1">
        <v>46078.462337962963</v>
      </c>
      <c r="I4647" t="b">
        <v>0</v>
      </c>
      <c r="J4647" t="b">
        <v>1</v>
      </c>
      <c r="K4647" t="s">
        <v>41</v>
      </c>
      <c r="L4647" t="s">
        <v>60</v>
      </c>
      <c r="M4647">
        <v>157500</v>
      </c>
      <c r="N4647"/>
      <c r="O4647" t="s">
        <v>12152</v>
      </c>
    </row>
    <row r="4648" spans="1:16" x14ac:dyDescent="0.25">
      <c r="A4648" t="s">
        <v>0</v>
      </c>
      <c r="B4648" t="s">
        <v>2073</v>
      </c>
      <c r="C4648" t="s">
        <v>22</v>
      </c>
      <c r="D4648" t="s">
        <v>4595</v>
      </c>
      <c r="F4648" t="b">
        <v>0</v>
      </c>
      <c r="G4648" t="s">
        <v>22</v>
      </c>
      <c r="H4648" s="1">
        <v>46078.471296296288</v>
      </c>
      <c r="I4648" t="b">
        <v>0</v>
      </c>
      <c r="J4648" t="b">
        <v>0</v>
      </c>
      <c r="K4648" t="s">
        <v>22</v>
      </c>
      <c r="L4648" t="s">
        <v>60</v>
      </c>
      <c r="M4648">
        <v>35000</v>
      </c>
      <c r="N4648"/>
      <c r="O4648" t="s">
        <v>12153</v>
      </c>
      <c r="P4648" t="s">
        <v>1738</v>
      </c>
    </row>
    <row r="4649" spans="1:16" x14ac:dyDescent="0.25">
      <c r="A4649" t="s">
        <v>4</v>
      </c>
      <c r="B4649" t="s">
        <v>12154</v>
      </c>
      <c r="C4649" t="s">
        <v>22</v>
      </c>
      <c r="D4649" t="s">
        <v>4595</v>
      </c>
      <c r="F4649" t="b">
        <v>0</v>
      </c>
      <c r="G4649" t="s">
        <v>22</v>
      </c>
      <c r="H4649" s="1">
        <v>46078.471388888887</v>
      </c>
      <c r="I4649" t="b">
        <v>0</v>
      </c>
      <c r="J4649" t="b">
        <v>0</v>
      </c>
      <c r="K4649" t="s">
        <v>22</v>
      </c>
      <c r="L4649" t="s">
        <v>60</v>
      </c>
      <c r="M4649">
        <v>19000</v>
      </c>
      <c r="N4649"/>
      <c r="O4649" t="s">
        <v>12155</v>
      </c>
      <c r="P4649" t="s">
        <v>12156</v>
      </c>
    </row>
    <row r="4650" spans="1:16" x14ac:dyDescent="0.25">
      <c r="A4650" t="s">
        <v>0</v>
      </c>
      <c r="B4650" t="s">
        <v>12157</v>
      </c>
      <c r="C4650" t="s">
        <v>246</v>
      </c>
      <c r="D4650" t="s">
        <v>2360</v>
      </c>
      <c r="E4650" t="s">
        <v>59</v>
      </c>
      <c r="F4650" t="b">
        <v>0</v>
      </c>
      <c r="G4650" t="s">
        <v>65</v>
      </c>
      <c r="H4650" s="1">
        <v>46078.500081018523</v>
      </c>
      <c r="I4650" t="b">
        <v>0</v>
      </c>
      <c r="J4650" t="b">
        <v>1</v>
      </c>
      <c r="K4650" t="s">
        <v>41</v>
      </c>
      <c r="L4650" t="s">
        <v>74</v>
      </c>
      <c r="M4650"/>
      <c r="N4650">
        <v>50</v>
      </c>
      <c r="O4650" t="s">
        <v>12158</v>
      </c>
      <c r="P4650" t="s">
        <v>2363</v>
      </c>
    </row>
    <row r="4651" spans="1:16" x14ac:dyDescent="0.25">
      <c r="A4651" t="s">
        <v>0</v>
      </c>
      <c r="B4651" t="s">
        <v>12159</v>
      </c>
      <c r="C4651" t="s">
        <v>2893</v>
      </c>
      <c r="D4651" t="s">
        <v>4595</v>
      </c>
      <c r="E4651" t="s">
        <v>59</v>
      </c>
      <c r="F4651" t="b">
        <v>0</v>
      </c>
      <c r="G4651" t="s">
        <v>77</v>
      </c>
      <c r="H4651" s="1">
        <v>46078.500231481477</v>
      </c>
      <c r="I4651" t="b">
        <v>1</v>
      </c>
      <c r="J4651" t="b">
        <v>0</v>
      </c>
      <c r="K4651" t="s">
        <v>41</v>
      </c>
      <c r="L4651" t="s">
        <v>60</v>
      </c>
      <c r="M4651">
        <v>92500</v>
      </c>
      <c r="N4651"/>
      <c r="O4651" t="s">
        <v>270</v>
      </c>
    </row>
    <row r="4652" spans="1:16" x14ac:dyDescent="0.25">
      <c r="A4652" t="s">
        <v>0</v>
      </c>
      <c r="B4652" t="s">
        <v>2133</v>
      </c>
      <c r="C4652" t="s">
        <v>2231</v>
      </c>
      <c r="D4652" t="s">
        <v>4595</v>
      </c>
      <c r="E4652" t="s">
        <v>59</v>
      </c>
      <c r="F4652" t="b">
        <v>0</v>
      </c>
      <c r="G4652" t="s">
        <v>77</v>
      </c>
      <c r="H4652" s="1">
        <v>46078.5003125</v>
      </c>
      <c r="I4652" t="b">
        <v>1</v>
      </c>
      <c r="J4652" t="b">
        <v>0</v>
      </c>
      <c r="K4652" t="s">
        <v>41</v>
      </c>
      <c r="L4652" t="s">
        <v>60</v>
      </c>
      <c r="M4652">
        <v>62880</v>
      </c>
      <c r="N4652"/>
      <c r="O4652" t="s">
        <v>12160</v>
      </c>
    </row>
    <row r="4653" spans="1:16" x14ac:dyDescent="0.25">
      <c r="A4653" t="s">
        <v>7</v>
      </c>
      <c r="B4653" t="s">
        <v>8401</v>
      </c>
      <c r="C4653" t="s">
        <v>81</v>
      </c>
      <c r="D4653" t="s">
        <v>4595</v>
      </c>
      <c r="E4653" t="s">
        <v>59</v>
      </c>
      <c r="F4653" t="b">
        <v>0</v>
      </c>
      <c r="G4653" t="s">
        <v>77</v>
      </c>
      <c r="H4653" s="1">
        <v>46078.5003125</v>
      </c>
      <c r="I4653" t="b">
        <v>1</v>
      </c>
      <c r="J4653" t="b">
        <v>0</v>
      </c>
      <c r="K4653" t="s">
        <v>41</v>
      </c>
      <c r="L4653" t="s">
        <v>60</v>
      </c>
      <c r="M4653">
        <v>150000</v>
      </c>
      <c r="N4653"/>
      <c r="O4653" t="s">
        <v>106</v>
      </c>
    </row>
    <row r="4654" spans="1:16" x14ac:dyDescent="0.25">
      <c r="A4654" t="s">
        <v>7</v>
      </c>
      <c r="B4654" t="s">
        <v>7</v>
      </c>
      <c r="C4654" t="s">
        <v>12161</v>
      </c>
      <c r="D4654" t="s">
        <v>4595</v>
      </c>
      <c r="E4654" t="s">
        <v>59</v>
      </c>
      <c r="F4654" t="b">
        <v>0</v>
      </c>
      <c r="G4654" t="s">
        <v>77</v>
      </c>
      <c r="H4654" s="1">
        <v>46078.5003125</v>
      </c>
      <c r="I4654" t="b">
        <v>1</v>
      </c>
      <c r="J4654" t="b">
        <v>0</v>
      </c>
      <c r="K4654" t="s">
        <v>41</v>
      </c>
      <c r="L4654" t="s">
        <v>60</v>
      </c>
      <c r="M4654">
        <v>115000</v>
      </c>
      <c r="N4654"/>
      <c r="O4654" t="s">
        <v>4779</v>
      </c>
    </row>
    <row r="4655" spans="1:16" x14ac:dyDescent="0.25">
      <c r="A4655" t="s">
        <v>0</v>
      </c>
      <c r="B4655" t="s">
        <v>3630</v>
      </c>
      <c r="C4655" t="s">
        <v>81</v>
      </c>
      <c r="D4655" t="s">
        <v>4595</v>
      </c>
      <c r="E4655" t="s">
        <v>59</v>
      </c>
      <c r="F4655" t="b">
        <v>0</v>
      </c>
      <c r="G4655" t="s">
        <v>77</v>
      </c>
      <c r="H4655" s="1">
        <v>46078.5003125</v>
      </c>
      <c r="I4655" t="b">
        <v>1</v>
      </c>
      <c r="J4655" t="b">
        <v>0</v>
      </c>
      <c r="K4655" t="s">
        <v>41</v>
      </c>
      <c r="L4655" t="s">
        <v>60</v>
      </c>
      <c r="M4655">
        <v>124000</v>
      </c>
      <c r="N4655"/>
      <c r="O4655" t="s">
        <v>6041</v>
      </c>
      <c r="P4655" t="s">
        <v>152</v>
      </c>
    </row>
    <row r="4656" spans="1:16" x14ac:dyDescent="0.25">
      <c r="A4656" t="s">
        <v>0</v>
      </c>
      <c r="B4656" t="s">
        <v>0</v>
      </c>
      <c r="C4656" t="s">
        <v>6513</v>
      </c>
      <c r="D4656" t="s">
        <v>4595</v>
      </c>
      <c r="E4656" t="s">
        <v>59</v>
      </c>
      <c r="F4656" t="b">
        <v>0</v>
      </c>
      <c r="G4656" t="s">
        <v>73</v>
      </c>
      <c r="H4656" s="1">
        <v>46078.500439814823</v>
      </c>
      <c r="I4656" t="b">
        <v>1</v>
      </c>
      <c r="J4656" t="b">
        <v>0</v>
      </c>
      <c r="K4656" t="s">
        <v>41</v>
      </c>
      <c r="L4656" t="s">
        <v>60</v>
      </c>
      <c r="M4656">
        <v>126000</v>
      </c>
      <c r="N4656"/>
      <c r="O4656" t="s">
        <v>12162</v>
      </c>
    </row>
    <row r="4657" spans="1:16" x14ac:dyDescent="0.25">
      <c r="A4657" t="s">
        <v>0</v>
      </c>
      <c r="B4657" t="s">
        <v>12163</v>
      </c>
      <c r="C4657" t="s">
        <v>320</v>
      </c>
      <c r="D4657" t="s">
        <v>4595</v>
      </c>
      <c r="E4657" t="s">
        <v>59</v>
      </c>
      <c r="F4657" t="b">
        <v>0</v>
      </c>
      <c r="G4657" t="s">
        <v>73</v>
      </c>
      <c r="H4657" s="1">
        <v>46078.500462962962</v>
      </c>
      <c r="I4657" t="b">
        <v>1</v>
      </c>
      <c r="J4657" t="b">
        <v>0</v>
      </c>
      <c r="K4657" t="s">
        <v>41</v>
      </c>
      <c r="L4657" t="s">
        <v>60</v>
      </c>
      <c r="M4657">
        <v>125000</v>
      </c>
      <c r="N4657"/>
      <c r="O4657" t="s">
        <v>1376</v>
      </c>
      <c r="P4657" t="s">
        <v>146</v>
      </c>
    </row>
    <row r="4658" spans="1:16" x14ac:dyDescent="0.25">
      <c r="A4658" t="s">
        <v>2</v>
      </c>
      <c r="B4658" t="s">
        <v>2138</v>
      </c>
      <c r="C4658" t="s">
        <v>12164</v>
      </c>
      <c r="D4658" t="s">
        <v>4595</v>
      </c>
      <c r="E4658" t="s">
        <v>132</v>
      </c>
      <c r="F4658" t="b">
        <v>0</v>
      </c>
      <c r="G4658" t="s">
        <v>73</v>
      </c>
      <c r="H4658" s="1">
        <v>46078.500462962962</v>
      </c>
      <c r="I4658" t="b">
        <v>1</v>
      </c>
      <c r="J4658" t="b">
        <v>0</v>
      </c>
      <c r="K4658" t="s">
        <v>41</v>
      </c>
      <c r="L4658" t="s">
        <v>60</v>
      </c>
      <c r="M4658">
        <v>100000</v>
      </c>
      <c r="N4658"/>
      <c r="O4658" t="s">
        <v>12165</v>
      </c>
    </row>
    <row r="4659" spans="1:16" x14ac:dyDescent="0.25">
      <c r="A4659" t="s">
        <v>0</v>
      </c>
      <c r="B4659" t="s">
        <v>12166</v>
      </c>
      <c r="C4659" t="s">
        <v>655</v>
      </c>
      <c r="D4659" t="s">
        <v>4595</v>
      </c>
      <c r="E4659" t="s">
        <v>59</v>
      </c>
      <c r="F4659" t="b">
        <v>0</v>
      </c>
      <c r="G4659" t="s">
        <v>68</v>
      </c>
      <c r="H4659" s="1">
        <v>46078.500578703701</v>
      </c>
      <c r="I4659" t="b">
        <v>1</v>
      </c>
      <c r="J4659" t="b">
        <v>0</v>
      </c>
      <c r="K4659" t="s">
        <v>41</v>
      </c>
      <c r="L4659" t="s">
        <v>60</v>
      </c>
      <c r="M4659">
        <v>100000</v>
      </c>
      <c r="N4659"/>
      <c r="O4659" t="s">
        <v>3623</v>
      </c>
    </row>
    <row r="4660" spans="1:16" x14ac:dyDescent="0.25">
      <c r="A4660" t="s">
        <v>0</v>
      </c>
      <c r="B4660" t="s">
        <v>130</v>
      </c>
      <c r="C4660" t="s">
        <v>2217</v>
      </c>
      <c r="D4660" t="s">
        <v>4595</v>
      </c>
      <c r="E4660" t="s">
        <v>132</v>
      </c>
      <c r="F4660" t="b">
        <v>0</v>
      </c>
      <c r="G4660" t="s">
        <v>68</v>
      </c>
      <c r="H4660" s="1">
        <v>46078.500578703701</v>
      </c>
      <c r="I4660" t="b">
        <v>1</v>
      </c>
      <c r="J4660" t="b">
        <v>0</v>
      </c>
      <c r="K4660" t="s">
        <v>41</v>
      </c>
      <c r="L4660" t="s">
        <v>60</v>
      </c>
      <c r="M4660">
        <v>67500</v>
      </c>
      <c r="N4660"/>
      <c r="O4660" t="s">
        <v>12167</v>
      </c>
    </row>
    <row r="4661" spans="1:16" x14ac:dyDescent="0.25">
      <c r="A4661" t="s">
        <v>2</v>
      </c>
      <c r="B4661" t="s">
        <v>306</v>
      </c>
      <c r="C4661" t="s">
        <v>515</v>
      </c>
      <c r="D4661" t="s">
        <v>4595</v>
      </c>
      <c r="E4661" t="s">
        <v>59</v>
      </c>
      <c r="F4661" t="b">
        <v>0</v>
      </c>
      <c r="G4661" t="s">
        <v>73</v>
      </c>
      <c r="H4661" s="1">
        <v>46078.500891203701</v>
      </c>
      <c r="I4661" t="b">
        <v>0</v>
      </c>
      <c r="J4661" t="b">
        <v>0</v>
      </c>
      <c r="K4661" t="s">
        <v>41</v>
      </c>
      <c r="L4661" t="s">
        <v>60</v>
      </c>
      <c r="M4661">
        <v>117500</v>
      </c>
      <c r="N4661"/>
      <c r="O4661" t="s">
        <v>2399</v>
      </c>
      <c r="P4661" t="s">
        <v>12168</v>
      </c>
    </row>
    <row r="4662" spans="1:16" x14ac:dyDescent="0.25">
      <c r="A4662" t="s">
        <v>2</v>
      </c>
      <c r="B4662" t="s">
        <v>12169</v>
      </c>
      <c r="C4662" t="s">
        <v>515</v>
      </c>
      <c r="D4662" t="s">
        <v>4595</v>
      </c>
      <c r="E4662" t="s">
        <v>59</v>
      </c>
      <c r="F4662" t="b">
        <v>0</v>
      </c>
      <c r="G4662" t="s">
        <v>73</v>
      </c>
      <c r="H4662" s="1">
        <v>46078.500937500001</v>
      </c>
      <c r="I4662" t="b">
        <v>0</v>
      </c>
      <c r="J4662" t="b">
        <v>0</v>
      </c>
      <c r="K4662" t="s">
        <v>41</v>
      </c>
      <c r="L4662" t="s">
        <v>60</v>
      </c>
      <c r="M4662">
        <v>137184.5</v>
      </c>
      <c r="N4662"/>
      <c r="O4662" t="s">
        <v>12170</v>
      </c>
    </row>
    <row r="4663" spans="1:16" x14ac:dyDescent="0.25">
      <c r="A4663" t="s">
        <v>2</v>
      </c>
      <c r="B4663" t="s">
        <v>9622</v>
      </c>
      <c r="C4663" t="s">
        <v>124</v>
      </c>
      <c r="D4663" t="s">
        <v>4595</v>
      </c>
      <c r="E4663" t="s">
        <v>59</v>
      </c>
      <c r="F4663" t="b">
        <v>0</v>
      </c>
      <c r="G4663" t="s">
        <v>68</v>
      </c>
      <c r="H4663" s="1">
        <v>46078.500983796293</v>
      </c>
      <c r="I4663" t="b">
        <v>0</v>
      </c>
      <c r="J4663" t="b">
        <v>0</v>
      </c>
      <c r="K4663" t="s">
        <v>41</v>
      </c>
      <c r="L4663" t="s">
        <v>60</v>
      </c>
      <c r="M4663">
        <v>137102.5</v>
      </c>
      <c r="N4663"/>
      <c r="O4663" t="s">
        <v>2017</v>
      </c>
    </row>
    <row r="4664" spans="1:16" x14ac:dyDescent="0.25">
      <c r="A4664" t="s">
        <v>2</v>
      </c>
      <c r="B4664" t="s">
        <v>2</v>
      </c>
      <c r="C4664" t="s">
        <v>4825</v>
      </c>
      <c r="D4664" t="s">
        <v>4595</v>
      </c>
      <c r="E4664" t="s">
        <v>59</v>
      </c>
      <c r="F4664" t="b">
        <v>0</v>
      </c>
      <c r="G4664" t="s">
        <v>68</v>
      </c>
      <c r="H4664" s="1">
        <v>46078.500983796293</v>
      </c>
      <c r="I4664" t="b">
        <v>0</v>
      </c>
      <c r="J4664" t="b">
        <v>0</v>
      </c>
      <c r="K4664" t="s">
        <v>41</v>
      </c>
      <c r="L4664" t="s">
        <v>60</v>
      </c>
      <c r="M4664">
        <v>117500</v>
      </c>
      <c r="N4664"/>
      <c r="O4664" t="s">
        <v>3496</v>
      </c>
      <c r="P4664" t="s">
        <v>12171</v>
      </c>
    </row>
    <row r="4665" spans="1:16" x14ac:dyDescent="0.25">
      <c r="A4665" t="s">
        <v>2</v>
      </c>
      <c r="B4665" t="s">
        <v>275</v>
      </c>
      <c r="C4665" t="s">
        <v>121</v>
      </c>
      <c r="D4665" t="s">
        <v>4595</v>
      </c>
      <c r="E4665" t="s">
        <v>59</v>
      </c>
      <c r="F4665" t="b">
        <v>0</v>
      </c>
      <c r="G4665" t="s">
        <v>68</v>
      </c>
      <c r="H4665" s="1">
        <v>46078.500983796293</v>
      </c>
      <c r="I4665" t="b">
        <v>1</v>
      </c>
      <c r="J4665" t="b">
        <v>0</v>
      </c>
      <c r="K4665" t="s">
        <v>41</v>
      </c>
      <c r="L4665" t="s">
        <v>60</v>
      </c>
      <c r="M4665">
        <v>67000</v>
      </c>
      <c r="N4665"/>
      <c r="O4665" t="s">
        <v>12172</v>
      </c>
      <c r="P4665" t="s">
        <v>3793</v>
      </c>
    </row>
    <row r="4666" spans="1:16" x14ac:dyDescent="0.25">
      <c r="A4666" t="s">
        <v>2</v>
      </c>
      <c r="B4666" t="s">
        <v>128</v>
      </c>
      <c r="C4666" t="s">
        <v>1141</v>
      </c>
      <c r="D4666" t="s">
        <v>4595</v>
      </c>
      <c r="E4666" t="s">
        <v>59</v>
      </c>
      <c r="F4666" t="b">
        <v>0</v>
      </c>
      <c r="G4666" t="s">
        <v>68</v>
      </c>
      <c r="H4666" s="1">
        <v>46078.500983796293</v>
      </c>
      <c r="I4666" t="b">
        <v>0</v>
      </c>
      <c r="J4666" t="b">
        <v>0</v>
      </c>
      <c r="K4666" t="s">
        <v>41</v>
      </c>
      <c r="L4666" t="s">
        <v>60</v>
      </c>
      <c r="M4666">
        <v>108220</v>
      </c>
      <c r="N4666"/>
      <c r="O4666" t="s">
        <v>2572</v>
      </c>
    </row>
    <row r="4667" spans="1:16" x14ac:dyDescent="0.25">
      <c r="A4667" t="s">
        <v>1</v>
      </c>
      <c r="B4667" t="s">
        <v>1168</v>
      </c>
      <c r="C4667" t="s">
        <v>165</v>
      </c>
      <c r="D4667" t="s">
        <v>4595</v>
      </c>
      <c r="E4667" t="s">
        <v>59</v>
      </c>
      <c r="F4667" t="b">
        <v>0</v>
      </c>
      <c r="G4667" t="s">
        <v>73</v>
      </c>
      <c r="H4667" s="1">
        <v>46078.501250000001</v>
      </c>
      <c r="I4667" t="b">
        <v>1</v>
      </c>
      <c r="J4667" t="b">
        <v>0</v>
      </c>
      <c r="K4667" t="s">
        <v>41</v>
      </c>
      <c r="L4667" t="s">
        <v>60</v>
      </c>
      <c r="M4667">
        <v>132500</v>
      </c>
      <c r="N4667"/>
      <c r="O4667" t="s">
        <v>12173</v>
      </c>
      <c r="P4667" t="s">
        <v>12174</v>
      </c>
    </row>
    <row r="4668" spans="1:16" x14ac:dyDescent="0.25">
      <c r="A4668" t="s">
        <v>5</v>
      </c>
      <c r="B4668" t="s">
        <v>5</v>
      </c>
      <c r="C4668" t="s">
        <v>12175</v>
      </c>
      <c r="D4668" t="s">
        <v>4637</v>
      </c>
      <c r="E4668" t="s">
        <v>59</v>
      </c>
      <c r="F4668" t="b">
        <v>0</v>
      </c>
      <c r="G4668" t="s">
        <v>13</v>
      </c>
      <c r="H4668" s="1">
        <v>46078.502280092587</v>
      </c>
      <c r="I4668" t="b">
        <v>0</v>
      </c>
      <c r="J4668" t="b">
        <v>0</v>
      </c>
      <c r="K4668" t="s">
        <v>13</v>
      </c>
      <c r="L4668" t="s">
        <v>60</v>
      </c>
      <c r="M4668">
        <v>135000</v>
      </c>
      <c r="N4668"/>
      <c r="O4668" t="s">
        <v>1098</v>
      </c>
      <c r="P4668" t="s">
        <v>12176</v>
      </c>
    </row>
    <row r="4669" spans="1:16" x14ac:dyDescent="0.25">
      <c r="A4669" t="s">
        <v>1</v>
      </c>
      <c r="B4669" t="s">
        <v>1</v>
      </c>
      <c r="C4669" t="s">
        <v>12177</v>
      </c>
      <c r="D4669" t="s">
        <v>12178</v>
      </c>
      <c r="E4669" t="s">
        <v>59</v>
      </c>
      <c r="F4669" t="b">
        <v>0</v>
      </c>
      <c r="G4669" t="s">
        <v>14</v>
      </c>
      <c r="H4669" s="1">
        <v>46078.503576388888</v>
      </c>
      <c r="I4669" t="b">
        <v>0</v>
      </c>
      <c r="J4669" t="b">
        <v>0</v>
      </c>
      <c r="K4669" t="s">
        <v>14</v>
      </c>
      <c r="L4669" t="s">
        <v>60</v>
      </c>
      <c r="M4669">
        <v>390000</v>
      </c>
      <c r="N4669"/>
      <c r="O4669" t="s">
        <v>12179</v>
      </c>
      <c r="P4669" t="s">
        <v>1937</v>
      </c>
    </row>
    <row r="4670" spans="1:16" x14ac:dyDescent="0.25">
      <c r="A4670" t="s">
        <v>0</v>
      </c>
      <c r="B4670" t="s">
        <v>12180</v>
      </c>
      <c r="C4670" t="s">
        <v>104</v>
      </c>
      <c r="D4670" t="s">
        <v>4595</v>
      </c>
      <c r="E4670" t="s">
        <v>59</v>
      </c>
      <c r="F4670" t="b">
        <v>0</v>
      </c>
      <c r="G4670" t="s">
        <v>63</v>
      </c>
      <c r="H4670" s="1">
        <v>46078.504004629627</v>
      </c>
      <c r="I4670" t="b">
        <v>1</v>
      </c>
      <c r="J4670" t="b">
        <v>0</v>
      </c>
      <c r="K4670" t="s">
        <v>41</v>
      </c>
      <c r="L4670" t="s">
        <v>60</v>
      </c>
      <c r="M4670">
        <v>100000</v>
      </c>
      <c r="N4670"/>
      <c r="O4670" t="s">
        <v>12127</v>
      </c>
      <c r="P4670" t="s">
        <v>12181</v>
      </c>
    </row>
    <row r="4671" spans="1:16" x14ac:dyDescent="0.25">
      <c r="A4671" t="s">
        <v>4</v>
      </c>
      <c r="B4671" t="s">
        <v>12182</v>
      </c>
      <c r="C4671" t="s">
        <v>3470</v>
      </c>
      <c r="D4671" t="s">
        <v>4595</v>
      </c>
      <c r="E4671" t="s">
        <v>59</v>
      </c>
      <c r="F4671" t="b">
        <v>0</v>
      </c>
      <c r="G4671" t="s">
        <v>63</v>
      </c>
      <c r="H4671" s="1">
        <v>46078.504027777781</v>
      </c>
      <c r="I4671" t="b">
        <v>1</v>
      </c>
      <c r="J4671" t="b">
        <v>0</v>
      </c>
      <c r="K4671" t="s">
        <v>41</v>
      </c>
      <c r="L4671" t="s">
        <v>60</v>
      </c>
      <c r="M4671">
        <v>190000</v>
      </c>
      <c r="N4671"/>
      <c r="O4671" t="s">
        <v>890</v>
      </c>
    </row>
    <row r="4672" spans="1:16" x14ac:dyDescent="0.25">
      <c r="A4672" t="s">
        <v>0</v>
      </c>
      <c r="B4672" t="s">
        <v>12183</v>
      </c>
      <c r="C4672" t="s">
        <v>97</v>
      </c>
      <c r="D4672" t="s">
        <v>4595</v>
      </c>
      <c r="E4672" t="s">
        <v>59</v>
      </c>
      <c r="F4672" t="b">
        <v>0</v>
      </c>
      <c r="G4672" t="s">
        <v>63</v>
      </c>
      <c r="H4672" s="1">
        <v>46078.504050925927</v>
      </c>
      <c r="I4672" t="b">
        <v>1</v>
      </c>
      <c r="J4672" t="b">
        <v>0</v>
      </c>
      <c r="K4672" t="s">
        <v>41</v>
      </c>
      <c r="L4672" t="s">
        <v>60</v>
      </c>
      <c r="M4672">
        <v>125000</v>
      </c>
      <c r="N4672"/>
      <c r="O4672" t="s">
        <v>12184</v>
      </c>
      <c r="P4672" t="s">
        <v>12185</v>
      </c>
    </row>
    <row r="4673" spans="1:16" x14ac:dyDescent="0.25">
      <c r="A4673" t="s">
        <v>2</v>
      </c>
      <c r="B4673" t="s">
        <v>2</v>
      </c>
      <c r="C4673" t="s">
        <v>12186</v>
      </c>
      <c r="D4673" t="s">
        <v>4595</v>
      </c>
      <c r="E4673" t="s">
        <v>59</v>
      </c>
      <c r="F4673" t="b">
        <v>0</v>
      </c>
      <c r="G4673" t="s">
        <v>63</v>
      </c>
      <c r="H4673" s="1">
        <v>46078.504212962973</v>
      </c>
      <c r="I4673" t="b">
        <v>0</v>
      </c>
      <c r="J4673" t="b">
        <v>0</v>
      </c>
      <c r="K4673" t="s">
        <v>41</v>
      </c>
      <c r="L4673" t="s">
        <v>60</v>
      </c>
      <c r="M4673">
        <v>130000</v>
      </c>
      <c r="N4673"/>
      <c r="O4673" t="s">
        <v>12187</v>
      </c>
      <c r="P4673" t="s">
        <v>70</v>
      </c>
    </row>
    <row r="4674" spans="1:16" x14ac:dyDescent="0.25">
      <c r="A4674" t="s">
        <v>1</v>
      </c>
      <c r="B4674" t="s">
        <v>12188</v>
      </c>
      <c r="C4674" t="s">
        <v>1904</v>
      </c>
      <c r="D4674" t="s">
        <v>4595</v>
      </c>
      <c r="E4674" t="s">
        <v>59</v>
      </c>
      <c r="F4674" t="b">
        <v>0</v>
      </c>
      <c r="G4674" t="s">
        <v>63</v>
      </c>
      <c r="H4674" s="1">
        <v>46078.50439814815</v>
      </c>
      <c r="I4674" t="b">
        <v>1</v>
      </c>
      <c r="J4674" t="b">
        <v>0</v>
      </c>
      <c r="K4674" t="s">
        <v>41</v>
      </c>
      <c r="L4674" t="s">
        <v>60</v>
      </c>
      <c r="M4674">
        <v>257000</v>
      </c>
      <c r="N4674"/>
      <c r="O4674" t="s">
        <v>2247</v>
      </c>
    </row>
    <row r="4675" spans="1:16" x14ac:dyDescent="0.25">
      <c r="A4675" t="s">
        <v>2</v>
      </c>
      <c r="B4675" t="s">
        <v>12005</v>
      </c>
      <c r="C4675" t="s">
        <v>86</v>
      </c>
      <c r="D4675" t="s">
        <v>2360</v>
      </c>
      <c r="E4675" t="s">
        <v>59</v>
      </c>
      <c r="F4675" t="b">
        <v>0</v>
      </c>
      <c r="G4675" t="s">
        <v>77</v>
      </c>
      <c r="H4675" s="1">
        <v>46078.542407407411</v>
      </c>
      <c r="I4675" t="b">
        <v>0</v>
      </c>
      <c r="J4675" t="b">
        <v>0</v>
      </c>
      <c r="K4675" t="s">
        <v>41</v>
      </c>
      <c r="L4675" t="s">
        <v>60</v>
      </c>
      <c r="M4675">
        <v>110000</v>
      </c>
      <c r="N4675"/>
      <c r="O4675" t="s">
        <v>10291</v>
      </c>
      <c r="P4675" t="s">
        <v>12006</v>
      </c>
    </row>
    <row r="4676" spans="1:16" x14ac:dyDescent="0.25">
      <c r="A4676" t="s">
        <v>2</v>
      </c>
      <c r="B4676" t="s">
        <v>2672</v>
      </c>
      <c r="C4676" t="s">
        <v>11517</v>
      </c>
      <c r="D4676" t="s">
        <v>4595</v>
      </c>
      <c r="E4676" t="s">
        <v>59</v>
      </c>
      <c r="F4676" t="b">
        <v>0</v>
      </c>
      <c r="G4676" t="s">
        <v>19</v>
      </c>
      <c r="H4676" s="1">
        <v>46078.544629629629</v>
      </c>
      <c r="I4676" t="b">
        <v>0</v>
      </c>
      <c r="J4676" t="b">
        <v>0</v>
      </c>
      <c r="K4676" t="s">
        <v>19</v>
      </c>
      <c r="L4676" t="s">
        <v>60</v>
      </c>
      <c r="M4676">
        <v>1500000</v>
      </c>
      <c r="N4676"/>
      <c r="O4676" t="s">
        <v>12189</v>
      </c>
      <c r="P4676" t="s">
        <v>12190</v>
      </c>
    </row>
    <row r="4677" spans="1:16" x14ac:dyDescent="0.25">
      <c r="A4677" t="s">
        <v>6</v>
      </c>
      <c r="B4677" t="s">
        <v>2326</v>
      </c>
      <c r="C4677" t="s">
        <v>11517</v>
      </c>
      <c r="D4677" t="s">
        <v>4595</v>
      </c>
      <c r="E4677" t="s">
        <v>59</v>
      </c>
      <c r="F4677" t="b">
        <v>0</v>
      </c>
      <c r="G4677" t="s">
        <v>19</v>
      </c>
      <c r="H4677" s="1">
        <v>46078.544675925928</v>
      </c>
      <c r="I4677" t="b">
        <v>0</v>
      </c>
      <c r="J4677" t="b">
        <v>0</v>
      </c>
      <c r="K4677" t="s">
        <v>19</v>
      </c>
      <c r="L4677" t="s">
        <v>60</v>
      </c>
      <c r="M4677">
        <v>4500000</v>
      </c>
      <c r="N4677"/>
      <c r="O4677" t="s">
        <v>12191</v>
      </c>
      <c r="P4677" t="s">
        <v>12192</v>
      </c>
    </row>
    <row r="4678" spans="1:16" x14ac:dyDescent="0.25">
      <c r="A4678" t="s">
        <v>6</v>
      </c>
      <c r="B4678" t="s">
        <v>1048</v>
      </c>
      <c r="C4678" t="s">
        <v>11517</v>
      </c>
      <c r="D4678" t="s">
        <v>4595</v>
      </c>
      <c r="E4678" t="s">
        <v>59</v>
      </c>
      <c r="F4678" t="b">
        <v>0</v>
      </c>
      <c r="G4678" t="s">
        <v>19</v>
      </c>
      <c r="H4678" s="1">
        <v>46078.544675925928</v>
      </c>
      <c r="I4678" t="b">
        <v>0</v>
      </c>
      <c r="J4678" t="b">
        <v>0</v>
      </c>
      <c r="K4678" t="s">
        <v>19</v>
      </c>
      <c r="L4678" t="s">
        <v>60</v>
      </c>
      <c r="M4678">
        <v>5000000</v>
      </c>
      <c r="N4678"/>
      <c r="O4678" t="s">
        <v>12193</v>
      </c>
      <c r="P4678" t="s">
        <v>216</v>
      </c>
    </row>
    <row r="4679" spans="1:16" x14ac:dyDescent="0.25">
      <c r="A4679" t="s">
        <v>2</v>
      </c>
      <c r="B4679" t="s">
        <v>123</v>
      </c>
      <c r="C4679" t="s">
        <v>143</v>
      </c>
      <c r="D4679" t="s">
        <v>4526</v>
      </c>
      <c r="E4679" t="s">
        <v>132</v>
      </c>
      <c r="F4679" t="b">
        <v>0</v>
      </c>
      <c r="G4679" t="s">
        <v>63</v>
      </c>
      <c r="H4679" s="1">
        <v>46078.545787037037</v>
      </c>
      <c r="I4679" t="b">
        <v>0</v>
      </c>
      <c r="J4679" t="b">
        <v>1</v>
      </c>
      <c r="K4679" t="s">
        <v>41</v>
      </c>
      <c r="L4679" t="s">
        <v>60</v>
      </c>
      <c r="M4679">
        <v>101450</v>
      </c>
      <c r="N4679"/>
      <c r="O4679" t="s">
        <v>4743</v>
      </c>
      <c r="P4679" t="s">
        <v>12194</v>
      </c>
    </row>
    <row r="4680" spans="1:16" x14ac:dyDescent="0.25">
      <c r="A4680" t="s">
        <v>2</v>
      </c>
      <c r="B4680" t="s">
        <v>123</v>
      </c>
      <c r="C4680" t="s">
        <v>143</v>
      </c>
      <c r="D4680" t="s">
        <v>4526</v>
      </c>
      <c r="E4680" t="s">
        <v>132</v>
      </c>
      <c r="F4680" t="b">
        <v>0</v>
      </c>
      <c r="G4680" t="s">
        <v>63</v>
      </c>
      <c r="H4680" s="1">
        <v>46078.54587962963</v>
      </c>
      <c r="I4680" t="b">
        <v>0</v>
      </c>
      <c r="J4680" t="b">
        <v>1</v>
      </c>
      <c r="K4680" t="s">
        <v>41</v>
      </c>
      <c r="L4680" t="s">
        <v>60</v>
      </c>
      <c r="M4680">
        <v>101450</v>
      </c>
      <c r="N4680"/>
      <c r="O4680" t="s">
        <v>4743</v>
      </c>
      <c r="P4680" t="s">
        <v>7881</v>
      </c>
    </row>
    <row r="4681" spans="1:16" x14ac:dyDescent="0.25">
      <c r="A4681" t="s">
        <v>0</v>
      </c>
      <c r="B4681" t="s">
        <v>5752</v>
      </c>
      <c r="C4681" t="s">
        <v>33</v>
      </c>
      <c r="D4681" t="s">
        <v>12039</v>
      </c>
      <c r="E4681" t="s">
        <v>59</v>
      </c>
      <c r="F4681" t="b">
        <v>0</v>
      </c>
      <c r="G4681" t="s">
        <v>33</v>
      </c>
      <c r="H4681" s="1">
        <v>46078.547418981478</v>
      </c>
      <c r="I4681" t="b">
        <v>0</v>
      </c>
      <c r="J4681" t="b">
        <v>0</v>
      </c>
      <c r="K4681" t="s">
        <v>33</v>
      </c>
      <c r="L4681" t="s">
        <v>60</v>
      </c>
      <c r="M4681">
        <v>185000</v>
      </c>
      <c r="N4681"/>
      <c r="O4681" t="s">
        <v>12195</v>
      </c>
      <c r="P4681" t="s">
        <v>4126</v>
      </c>
    </row>
    <row r="4682" spans="1:16" x14ac:dyDescent="0.25">
      <c r="A4682" t="s">
        <v>6</v>
      </c>
      <c r="B4682" t="s">
        <v>12196</v>
      </c>
      <c r="C4682" t="s">
        <v>1279</v>
      </c>
      <c r="D4682" t="s">
        <v>2360</v>
      </c>
      <c r="E4682" t="s">
        <v>59</v>
      </c>
      <c r="F4682" t="b">
        <v>0</v>
      </c>
      <c r="G4682" t="s">
        <v>68</v>
      </c>
      <c r="H4682" s="1">
        <v>46078.583912037036</v>
      </c>
      <c r="I4682" t="b">
        <v>1</v>
      </c>
      <c r="J4682" t="b">
        <v>1</v>
      </c>
      <c r="K4682" t="s">
        <v>41</v>
      </c>
      <c r="L4682" t="s">
        <v>60</v>
      </c>
      <c r="M4682">
        <v>69245</v>
      </c>
      <c r="N4682"/>
      <c r="O4682" t="s">
        <v>12197</v>
      </c>
      <c r="P4682" t="s">
        <v>859</v>
      </c>
    </row>
    <row r="4683" spans="1:16" x14ac:dyDescent="0.25">
      <c r="A4683" t="s">
        <v>1</v>
      </c>
      <c r="B4683" t="s">
        <v>12198</v>
      </c>
      <c r="C4683" t="s">
        <v>515</v>
      </c>
      <c r="D4683" t="s">
        <v>4526</v>
      </c>
      <c r="E4683" t="s">
        <v>59</v>
      </c>
      <c r="F4683" t="b">
        <v>0</v>
      </c>
      <c r="G4683" t="s">
        <v>73</v>
      </c>
      <c r="H4683" s="1">
        <v>46078.584560185183</v>
      </c>
      <c r="I4683" t="b">
        <v>0</v>
      </c>
      <c r="J4683" t="b">
        <v>1</v>
      </c>
      <c r="K4683" t="s">
        <v>41</v>
      </c>
      <c r="L4683" t="s">
        <v>60</v>
      </c>
      <c r="M4683">
        <v>175500</v>
      </c>
      <c r="N4683"/>
      <c r="O4683" t="s">
        <v>2023</v>
      </c>
      <c r="P4683" t="s">
        <v>12199</v>
      </c>
    </row>
    <row r="4684" spans="1:16" x14ac:dyDescent="0.25">
      <c r="A4684" t="s">
        <v>1</v>
      </c>
      <c r="B4684" t="s">
        <v>12200</v>
      </c>
      <c r="C4684" t="s">
        <v>500</v>
      </c>
      <c r="D4684" t="s">
        <v>4526</v>
      </c>
      <c r="E4684" t="s">
        <v>88</v>
      </c>
      <c r="F4684" t="b">
        <v>0</v>
      </c>
      <c r="G4684" t="s">
        <v>13</v>
      </c>
      <c r="H4684" s="1">
        <v>46078.585590277777</v>
      </c>
      <c r="I4684" t="b">
        <v>0</v>
      </c>
      <c r="J4684" t="b">
        <v>0</v>
      </c>
      <c r="K4684" t="s">
        <v>13</v>
      </c>
      <c r="L4684" t="s">
        <v>74</v>
      </c>
      <c r="M4684"/>
      <c r="N4684">
        <v>70</v>
      </c>
      <c r="O4684" t="s">
        <v>105</v>
      </c>
      <c r="P4684" t="s">
        <v>12116</v>
      </c>
    </row>
    <row r="4685" spans="1:16" x14ac:dyDescent="0.25">
      <c r="A4685" t="s">
        <v>4</v>
      </c>
      <c r="B4685" t="s">
        <v>10822</v>
      </c>
      <c r="C4685" t="s">
        <v>5067</v>
      </c>
      <c r="D4685" t="s">
        <v>4526</v>
      </c>
      <c r="E4685" t="s">
        <v>59</v>
      </c>
      <c r="F4685" t="b">
        <v>0</v>
      </c>
      <c r="G4685" t="s">
        <v>40</v>
      </c>
      <c r="H4685" s="1">
        <v>46078.586562500001</v>
      </c>
      <c r="I4685" t="b">
        <v>1</v>
      </c>
      <c r="J4685" t="b">
        <v>0</v>
      </c>
      <c r="K4685" t="s">
        <v>40</v>
      </c>
      <c r="L4685" t="s">
        <v>60</v>
      </c>
      <c r="M4685">
        <v>50000</v>
      </c>
      <c r="N4685"/>
      <c r="O4685" t="s">
        <v>5810</v>
      </c>
    </row>
    <row r="4686" spans="1:16" x14ac:dyDescent="0.25">
      <c r="A4686" t="s">
        <v>1</v>
      </c>
      <c r="B4686" t="s">
        <v>12201</v>
      </c>
      <c r="C4686" t="s">
        <v>12202</v>
      </c>
      <c r="D4686" t="s">
        <v>4346</v>
      </c>
      <c r="E4686" t="s">
        <v>59</v>
      </c>
      <c r="F4686" t="b">
        <v>0</v>
      </c>
      <c r="G4686" t="s">
        <v>40</v>
      </c>
      <c r="H4686" s="1">
        <v>46078.586747685193</v>
      </c>
      <c r="I4686" t="b">
        <v>0</v>
      </c>
      <c r="J4686" t="b">
        <v>0</v>
      </c>
      <c r="K4686" t="s">
        <v>40</v>
      </c>
      <c r="L4686" t="s">
        <v>60</v>
      </c>
      <c r="M4686">
        <v>70000</v>
      </c>
      <c r="N4686"/>
      <c r="O4686" t="s">
        <v>12203</v>
      </c>
      <c r="P4686" t="s">
        <v>5075</v>
      </c>
    </row>
    <row r="4687" spans="1:16" x14ac:dyDescent="0.25">
      <c r="A4687" t="s">
        <v>4</v>
      </c>
      <c r="B4687" t="s">
        <v>10822</v>
      </c>
      <c r="C4687" t="s">
        <v>11458</v>
      </c>
      <c r="D4687" t="s">
        <v>11319</v>
      </c>
      <c r="E4687" t="s">
        <v>59</v>
      </c>
      <c r="F4687" t="b">
        <v>0</v>
      </c>
      <c r="G4687" t="s">
        <v>39</v>
      </c>
      <c r="H4687" s="1">
        <v>46078.590474537043</v>
      </c>
      <c r="I4687" t="b">
        <v>1</v>
      </c>
      <c r="J4687" t="b">
        <v>0</v>
      </c>
      <c r="K4687" t="s">
        <v>39</v>
      </c>
      <c r="L4687" t="s">
        <v>60</v>
      </c>
      <c r="M4687">
        <v>192000</v>
      </c>
      <c r="N4687"/>
      <c r="O4687" t="s">
        <v>12204</v>
      </c>
      <c r="P4687" t="s">
        <v>1482</v>
      </c>
    </row>
    <row r="4688" spans="1:16" x14ac:dyDescent="0.25">
      <c r="A4688" t="s">
        <v>2</v>
      </c>
      <c r="B4688" t="s">
        <v>12205</v>
      </c>
      <c r="C4688" t="s">
        <v>2435</v>
      </c>
      <c r="D4688" t="s">
        <v>4595</v>
      </c>
      <c r="E4688" t="s">
        <v>59</v>
      </c>
      <c r="F4688" t="b">
        <v>0</v>
      </c>
      <c r="G4688" t="s">
        <v>77</v>
      </c>
      <c r="H4688" s="1">
        <v>46078.625208333331</v>
      </c>
      <c r="I4688" t="b">
        <v>0</v>
      </c>
      <c r="J4688" t="b">
        <v>0</v>
      </c>
      <c r="K4688" t="s">
        <v>41</v>
      </c>
      <c r="L4688" t="s">
        <v>60</v>
      </c>
      <c r="M4688">
        <v>107500</v>
      </c>
      <c r="N4688"/>
      <c r="O4688" t="s">
        <v>12206</v>
      </c>
    </row>
    <row r="4689" spans="1:16" x14ac:dyDescent="0.25">
      <c r="A4689" t="s">
        <v>4</v>
      </c>
      <c r="B4689" t="s">
        <v>2973</v>
      </c>
      <c r="C4689" t="s">
        <v>79</v>
      </c>
      <c r="D4689" t="s">
        <v>4526</v>
      </c>
      <c r="E4689" t="s">
        <v>88</v>
      </c>
      <c r="F4689" t="b">
        <v>0</v>
      </c>
      <c r="G4689" t="s">
        <v>77</v>
      </c>
      <c r="H4689" s="1">
        <v>46078.625231481477</v>
      </c>
      <c r="I4689" t="b">
        <v>1</v>
      </c>
      <c r="J4689" t="b">
        <v>0</v>
      </c>
      <c r="K4689" t="s">
        <v>41</v>
      </c>
      <c r="L4689" t="s">
        <v>74</v>
      </c>
      <c r="M4689"/>
      <c r="N4689">
        <v>62.5</v>
      </c>
      <c r="O4689" t="s">
        <v>12207</v>
      </c>
      <c r="P4689" t="s">
        <v>3785</v>
      </c>
    </row>
    <row r="4690" spans="1:16" x14ac:dyDescent="0.25">
      <c r="A4690" t="s">
        <v>2</v>
      </c>
      <c r="B4690" t="s">
        <v>12208</v>
      </c>
      <c r="C4690" t="s">
        <v>162</v>
      </c>
      <c r="D4690" t="s">
        <v>4346</v>
      </c>
      <c r="E4690" t="s">
        <v>59</v>
      </c>
      <c r="F4690" t="b">
        <v>0</v>
      </c>
      <c r="G4690" t="s">
        <v>73</v>
      </c>
      <c r="H4690" s="1">
        <v>46078.625891203701</v>
      </c>
      <c r="I4690" t="b">
        <v>0</v>
      </c>
      <c r="J4690" t="b">
        <v>1</v>
      </c>
      <c r="K4690" t="s">
        <v>41</v>
      </c>
      <c r="L4690" t="s">
        <v>60</v>
      </c>
      <c r="M4690">
        <v>158000</v>
      </c>
      <c r="N4690"/>
      <c r="O4690" t="s">
        <v>1183</v>
      </c>
      <c r="P4690" t="s">
        <v>6461</v>
      </c>
    </row>
    <row r="4691" spans="1:16" x14ac:dyDescent="0.25">
      <c r="A4691" t="s">
        <v>1</v>
      </c>
      <c r="B4691" t="s">
        <v>12209</v>
      </c>
      <c r="C4691" t="s">
        <v>121</v>
      </c>
      <c r="D4691" t="s">
        <v>4526</v>
      </c>
      <c r="E4691" t="s">
        <v>88</v>
      </c>
      <c r="F4691" t="b">
        <v>0</v>
      </c>
      <c r="G4691" t="s">
        <v>68</v>
      </c>
      <c r="H4691" s="1">
        <v>46078.625972222217</v>
      </c>
      <c r="I4691" t="b">
        <v>0</v>
      </c>
      <c r="J4691" t="b">
        <v>0</v>
      </c>
      <c r="K4691" t="s">
        <v>41</v>
      </c>
      <c r="L4691" t="s">
        <v>74</v>
      </c>
      <c r="M4691"/>
      <c r="N4691">
        <v>100</v>
      </c>
      <c r="O4691" t="s">
        <v>1164</v>
      </c>
      <c r="P4691" t="s">
        <v>12210</v>
      </c>
    </row>
    <row r="4692" spans="1:16" x14ac:dyDescent="0.25">
      <c r="A4692" t="s">
        <v>4</v>
      </c>
      <c r="B4692" t="s">
        <v>12211</v>
      </c>
      <c r="C4692" t="s">
        <v>370</v>
      </c>
      <c r="D4692" t="s">
        <v>4526</v>
      </c>
      <c r="E4692" t="s">
        <v>59</v>
      </c>
      <c r="F4692" t="b">
        <v>0</v>
      </c>
      <c r="G4692" t="s">
        <v>65</v>
      </c>
      <c r="H4692" s="1">
        <v>46078.626099537039</v>
      </c>
      <c r="I4692" t="b">
        <v>1</v>
      </c>
      <c r="J4692" t="b">
        <v>0</v>
      </c>
      <c r="K4692" t="s">
        <v>41</v>
      </c>
      <c r="L4692" t="s">
        <v>60</v>
      </c>
      <c r="M4692">
        <v>122500</v>
      </c>
      <c r="N4692"/>
      <c r="O4692" t="s">
        <v>12212</v>
      </c>
      <c r="P4692" t="s">
        <v>12213</v>
      </c>
    </row>
    <row r="4693" spans="1:16" x14ac:dyDescent="0.25">
      <c r="A4693" t="s">
        <v>3</v>
      </c>
      <c r="B4693" t="s">
        <v>12214</v>
      </c>
      <c r="C4693" t="s">
        <v>13</v>
      </c>
      <c r="D4693" t="s">
        <v>4637</v>
      </c>
      <c r="E4693" t="s">
        <v>59</v>
      </c>
      <c r="F4693" t="b">
        <v>0</v>
      </c>
      <c r="G4693" t="s">
        <v>13</v>
      </c>
      <c r="H4693" s="1">
        <v>46078.627118055563</v>
      </c>
      <c r="I4693" t="b">
        <v>0</v>
      </c>
      <c r="J4693" t="b">
        <v>0</v>
      </c>
      <c r="K4693" t="s">
        <v>13</v>
      </c>
      <c r="L4693" t="s">
        <v>60</v>
      </c>
      <c r="M4693">
        <v>85000</v>
      </c>
      <c r="N4693"/>
      <c r="O4693" t="s">
        <v>12215</v>
      </c>
    </row>
    <row r="4694" spans="1:16" x14ac:dyDescent="0.25">
      <c r="A4694" t="s">
        <v>3</v>
      </c>
      <c r="B4694" t="s">
        <v>12216</v>
      </c>
      <c r="C4694" t="s">
        <v>207</v>
      </c>
      <c r="D4694" t="s">
        <v>4526</v>
      </c>
      <c r="E4694" t="s">
        <v>88</v>
      </c>
      <c r="F4694" t="b">
        <v>0</v>
      </c>
      <c r="G4694" t="s">
        <v>63</v>
      </c>
      <c r="H4694" s="1">
        <v>46078.628981481481</v>
      </c>
      <c r="I4694" t="b">
        <v>1</v>
      </c>
      <c r="J4694" t="b">
        <v>0</v>
      </c>
      <c r="K4694" t="s">
        <v>41</v>
      </c>
      <c r="L4694" t="s">
        <v>74</v>
      </c>
      <c r="M4694"/>
      <c r="N4694">
        <v>60</v>
      </c>
      <c r="O4694" t="s">
        <v>7357</v>
      </c>
      <c r="P4694" t="s">
        <v>12217</v>
      </c>
    </row>
    <row r="4695" spans="1:16" x14ac:dyDescent="0.25">
      <c r="A4695" t="s">
        <v>1</v>
      </c>
      <c r="B4695" t="s">
        <v>12218</v>
      </c>
      <c r="C4695" t="s">
        <v>12219</v>
      </c>
      <c r="D4695" t="s">
        <v>4526</v>
      </c>
      <c r="E4695" t="s">
        <v>59</v>
      </c>
      <c r="F4695" t="b">
        <v>0</v>
      </c>
      <c r="G4695" t="s">
        <v>65</v>
      </c>
      <c r="H4695" s="1">
        <v>46078.666770833333</v>
      </c>
      <c r="I4695" t="b">
        <v>0</v>
      </c>
      <c r="J4695" t="b">
        <v>1</v>
      </c>
      <c r="K4695" t="s">
        <v>41</v>
      </c>
      <c r="L4695" t="s">
        <v>60</v>
      </c>
      <c r="M4695">
        <v>125000</v>
      </c>
      <c r="N4695"/>
      <c r="O4695" t="s">
        <v>12220</v>
      </c>
      <c r="P4695" t="s">
        <v>3183</v>
      </c>
    </row>
    <row r="4696" spans="1:16" x14ac:dyDescent="0.25">
      <c r="A4696" t="s">
        <v>3</v>
      </c>
      <c r="B4696" t="s">
        <v>12221</v>
      </c>
      <c r="C4696" t="s">
        <v>202</v>
      </c>
      <c r="D4696" t="s">
        <v>6427</v>
      </c>
      <c r="E4696" t="s">
        <v>59</v>
      </c>
      <c r="F4696" t="b">
        <v>0</v>
      </c>
      <c r="G4696" t="s">
        <v>77</v>
      </c>
      <c r="H4696" s="1">
        <v>46078.666851851849</v>
      </c>
      <c r="I4696" t="b">
        <v>1</v>
      </c>
      <c r="J4696" t="b">
        <v>0</v>
      </c>
      <c r="K4696" t="s">
        <v>41</v>
      </c>
      <c r="L4696" t="s">
        <v>60</v>
      </c>
      <c r="M4696">
        <v>41052</v>
      </c>
      <c r="N4696"/>
      <c r="O4696" t="s">
        <v>4242</v>
      </c>
    </row>
    <row r="4697" spans="1:16" x14ac:dyDescent="0.25">
      <c r="A4697" t="s">
        <v>0</v>
      </c>
      <c r="B4697" t="s">
        <v>0</v>
      </c>
      <c r="C4697" t="s">
        <v>1698</v>
      </c>
      <c r="D4697" t="s">
        <v>4526</v>
      </c>
      <c r="E4697" t="s">
        <v>88</v>
      </c>
      <c r="F4697" t="b">
        <v>0</v>
      </c>
      <c r="G4697" t="s">
        <v>68</v>
      </c>
      <c r="H4697" s="1">
        <v>46078.667164351849</v>
      </c>
      <c r="I4697" t="b">
        <v>1</v>
      </c>
      <c r="J4697" t="b">
        <v>1</v>
      </c>
      <c r="K4697" t="s">
        <v>41</v>
      </c>
      <c r="L4697" t="s">
        <v>60</v>
      </c>
      <c r="M4697">
        <v>92500</v>
      </c>
      <c r="N4697"/>
      <c r="O4697" t="s">
        <v>1459</v>
      </c>
      <c r="P4697" t="s">
        <v>12222</v>
      </c>
    </row>
    <row r="4698" spans="1:16" x14ac:dyDescent="0.25">
      <c r="A4698" t="s">
        <v>2</v>
      </c>
      <c r="B4698" t="s">
        <v>276</v>
      </c>
      <c r="C4698" t="s">
        <v>12223</v>
      </c>
      <c r="D4698" t="s">
        <v>4595</v>
      </c>
      <c r="E4698" t="s">
        <v>59</v>
      </c>
      <c r="F4698" t="b">
        <v>0</v>
      </c>
      <c r="G4698" t="s">
        <v>19</v>
      </c>
      <c r="H4698" s="1">
        <v>46078.669629629629</v>
      </c>
      <c r="I4698" t="b">
        <v>0</v>
      </c>
      <c r="J4698" t="b">
        <v>0</v>
      </c>
      <c r="K4698" t="s">
        <v>19</v>
      </c>
      <c r="L4698" t="s">
        <v>60</v>
      </c>
      <c r="M4698">
        <v>200000</v>
      </c>
      <c r="N4698"/>
      <c r="O4698" t="s">
        <v>12224</v>
      </c>
    </row>
    <row r="4699" spans="1:16" x14ac:dyDescent="0.25">
      <c r="A4699" t="s">
        <v>0</v>
      </c>
      <c r="B4699" t="s">
        <v>12225</v>
      </c>
      <c r="C4699" t="s">
        <v>40</v>
      </c>
      <c r="D4699" t="s">
        <v>4526</v>
      </c>
      <c r="E4699" t="s">
        <v>88</v>
      </c>
      <c r="F4699" t="b">
        <v>0</v>
      </c>
      <c r="G4699" t="s">
        <v>40</v>
      </c>
      <c r="H4699" s="1">
        <v>46078.669861111113</v>
      </c>
      <c r="I4699" t="b">
        <v>1</v>
      </c>
      <c r="J4699" t="b">
        <v>0</v>
      </c>
      <c r="K4699" t="s">
        <v>40</v>
      </c>
      <c r="L4699" t="s">
        <v>60</v>
      </c>
      <c r="M4699">
        <v>52500</v>
      </c>
      <c r="N4699"/>
      <c r="O4699" t="s">
        <v>12226</v>
      </c>
      <c r="P4699" t="s">
        <v>12227</v>
      </c>
    </row>
    <row r="4700" spans="1:16" x14ac:dyDescent="0.25">
      <c r="A4700" t="s">
        <v>0</v>
      </c>
      <c r="B4700" t="s">
        <v>12228</v>
      </c>
      <c r="C4700" t="s">
        <v>63</v>
      </c>
      <c r="D4700" t="s">
        <v>4346</v>
      </c>
      <c r="E4700" t="s">
        <v>59</v>
      </c>
      <c r="F4700" t="b">
        <v>0</v>
      </c>
      <c r="G4700" t="s">
        <v>63</v>
      </c>
      <c r="H4700" s="1">
        <v>46078.670648148152</v>
      </c>
      <c r="I4700" t="b">
        <v>0</v>
      </c>
      <c r="J4700" t="b">
        <v>0</v>
      </c>
      <c r="K4700" t="s">
        <v>41</v>
      </c>
      <c r="L4700" t="s">
        <v>60</v>
      </c>
      <c r="M4700">
        <v>99472</v>
      </c>
      <c r="N4700"/>
      <c r="O4700" t="s">
        <v>12229</v>
      </c>
    </row>
    <row r="4701" spans="1:16" x14ac:dyDescent="0.25">
      <c r="A4701" t="s">
        <v>0</v>
      </c>
      <c r="B4701" t="s">
        <v>12230</v>
      </c>
      <c r="C4701" t="s">
        <v>2475</v>
      </c>
      <c r="D4701" t="s">
        <v>4595</v>
      </c>
      <c r="E4701" t="s">
        <v>59</v>
      </c>
      <c r="F4701" t="b">
        <v>0</v>
      </c>
      <c r="G4701" t="s">
        <v>65</v>
      </c>
      <c r="H4701" s="1">
        <v>46078.708414351851</v>
      </c>
      <c r="I4701" t="b">
        <v>0</v>
      </c>
      <c r="J4701" t="b">
        <v>0</v>
      </c>
      <c r="K4701" t="s">
        <v>41</v>
      </c>
      <c r="L4701" t="s">
        <v>60</v>
      </c>
      <c r="M4701">
        <v>90000</v>
      </c>
      <c r="N4701"/>
      <c r="O4701" t="s">
        <v>7804</v>
      </c>
      <c r="P4701" t="s">
        <v>1482</v>
      </c>
    </row>
    <row r="4702" spans="1:16" x14ac:dyDescent="0.25">
      <c r="A4702" t="s">
        <v>0</v>
      </c>
      <c r="B4702" t="s">
        <v>12230</v>
      </c>
      <c r="C4702" t="s">
        <v>4167</v>
      </c>
      <c r="D4702" t="s">
        <v>4595</v>
      </c>
      <c r="E4702" t="s">
        <v>59</v>
      </c>
      <c r="F4702" t="b">
        <v>0</v>
      </c>
      <c r="G4702" t="s">
        <v>65</v>
      </c>
      <c r="H4702" s="1">
        <v>46078.708437499998</v>
      </c>
      <c r="I4702" t="b">
        <v>1</v>
      </c>
      <c r="J4702" t="b">
        <v>0</v>
      </c>
      <c r="K4702" t="s">
        <v>41</v>
      </c>
      <c r="L4702" t="s">
        <v>60</v>
      </c>
      <c r="M4702">
        <v>90000</v>
      </c>
      <c r="N4702"/>
      <c r="O4702" t="s">
        <v>7804</v>
      </c>
      <c r="P4702" t="s">
        <v>12231</v>
      </c>
    </row>
    <row r="4703" spans="1:16" x14ac:dyDescent="0.25">
      <c r="A4703" t="s">
        <v>3</v>
      </c>
      <c r="B4703" t="s">
        <v>12232</v>
      </c>
      <c r="C4703" t="s">
        <v>12233</v>
      </c>
      <c r="D4703" t="s">
        <v>2360</v>
      </c>
      <c r="E4703" t="s">
        <v>59</v>
      </c>
      <c r="F4703" t="b">
        <v>0</v>
      </c>
      <c r="G4703" t="s">
        <v>65</v>
      </c>
      <c r="H4703" s="1">
        <v>46078.708437499998</v>
      </c>
      <c r="I4703" t="b">
        <v>0</v>
      </c>
      <c r="J4703" t="b">
        <v>0</v>
      </c>
      <c r="K4703" t="s">
        <v>41</v>
      </c>
      <c r="L4703" t="s">
        <v>60</v>
      </c>
      <c r="M4703">
        <v>75000</v>
      </c>
      <c r="N4703"/>
      <c r="O4703" t="s">
        <v>12234</v>
      </c>
      <c r="P4703" t="s">
        <v>12235</v>
      </c>
    </row>
    <row r="4704" spans="1:16" x14ac:dyDescent="0.25">
      <c r="A4704" t="s">
        <v>2</v>
      </c>
      <c r="B4704" t="s">
        <v>12236</v>
      </c>
      <c r="C4704" t="s">
        <v>1047</v>
      </c>
      <c r="D4704" t="s">
        <v>4526</v>
      </c>
      <c r="E4704" t="s">
        <v>59</v>
      </c>
      <c r="F4704" t="b">
        <v>0</v>
      </c>
      <c r="G4704" t="s">
        <v>65</v>
      </c>
      <c r="H4704" s="1">
        <v>46078.709016203713</v>
      </c>
      <c r="I4704" t="b">
        <v>0</v>
      </c>
      <c r="J4704" t="b">
        <v>1</v>
      </c>
      <c r="K4704" t="s">
        <v>41</v>
      </c>
      <c r="L4704" t="s">
        <v>74</v>
      </c>
      <c r="M4704"/>
      <c r="N4704">
        <v>37.25</v>
      </c>
      <c r="O4704" t="s">
        <v>5052</v>
      </c>
      <c r="P4704" t="s">
        <v>12237</v>
      </c>
    </row>
    <row r="4705" spans="1:16" x14ac:dyDescent="0.25">
      <c r="A4705" t="s">
        <v>2</v>
      </c>
      <c r="B4705" t="s">
        <v>12238</v>
      </c>
      <c r="C4705" t="s">
        <v>253</v>
      </c>
      <c r="D4705" t="s">
        <v>4630</v>
      </c>
      <c r="E4705" t="s">
        <v>59</v>
      </c>
      <c r="F4705" t="b">
        <v>0</v>
      </c>
      <c r="G4705" t="s">
        <v>73</v>
      </c>
      <c r="H4705" s="1">
        <v>46078.709224537037</v>
      </c>
      <c r="I4705" t="b">
        <v>0</v>
      </c>
      <c r="J4705" t="b">
        <v>0</v>
      </c>
      <c r="K4705" t="s">
        <v>41</v>
      </c>
      <c r="L4705" t="s">
        <v>60</v>
      </c>
      <c r="M4705">
        <v>155000</v>
      </c>
      <c r="N4705"/>
      <c r="O4705" t="s">
        <v>1965</v>
      </c>
      <c r="P4705" t="s">
        <v>12239</v>
      </c>
    </row>
    <row r="4706" spans="1:16" x14ac:dyDescent="0.25">
      <c r="A4706" t="s">
        <v>5</v>
      </c>
      <c r="B4706" t="s">
        <v>12240</v>
      </c>
      <c r="C4706" t="s">
        <v>12241</v>
      </c>
      <c r="D4706" t="s">
        <v>4346</v>
      </c>
      <c r="E4706" t="s">
        <v>88</v>
      </c>
      <c r="F4706" t="b">
        <v>0</v>
      </c>
      <c r="G4706" t="s">
        <v>68</v>
      </c>
      <c r="H4706" s="1">
        <v>46078.709305555552</v>
      </c>
      <c r="I4706" t="b">
        <v>0</v>
      </c>
      <c r="J4706" t="b">
        <v>0</v>
      </c>
      <c r="K4706" t="s">
        <v>41</v>
      </c>
      <c r="L4706" t="s">
        <v>74</v>
      </c>
      <c r="M4706"/>
      <c r="N4706">
        <v>71.564999999999998</v>
      </c>
      <c r="O4706" t="s">
        <v>7776</v>
      </c>
      <c r="P4706" t="s">
        <v>12242</v>
      </c>
    </row>
    <row r="4707" spans="1:16" x14ac:dyDescent="0.25">
      <c r="A4707" t="s">
        <v>2</v>
      </c>
      <c r="B4707" t="s">
        <v>466</v>
      </c>
      <c r="C4707" t="s">
        <v>3130</v>
      </c>
      <c r="D4707" t="s">
        <v>4595</v>
      </c>
      <c r="E4707" t="s">
        <v>59</v>
      </c>
      <c r="F4707" t="b">
        <v>0</v>
      </c>
      <c r="G4707" t="s">
        <v>89</v>
      </c>
      <c r="H4707" s="1">
        <v>46078.709363425929</v>
      </c>
      <c r="I4707" t="b">
        <v>0</v>
      </c>
      <c r="J4707" t="b">
        <v>0</v>
      </c>
      <c r="K4707" t="s">
        <v>41</v>
      </c>
      <c r="L4707" t="s">
        <v>60</v>
      </c>
      <c r="M4707">
        <v>170000</v>
      </c>
      <c r="N4707"/>
      <c r="O4707" t="s">
        <v>2448</v>
      </c>
      <c r="P4707" t="s">
        <v>763</v>
      </c>
    </row>
    <row r="4708" spans="1:16" x14ac:dyDescent="0.25">
      <c r="A4708" t="s">
        <v>1</v>
      </c>
      <c r="B4708" t="s">
        <v>12243</v>
      </c>
      <c r="C4708" t="s">
        <v>76</v>
      </c>
      <c r="D4708" t="s">
        <v>141</v>
      </c>
      <c r="E4708" t="s">
        <v>88</v>
      </c>
      <c r="F4708" t="b">
        <v>1</v>
      </c>
      <c r="G4708" t="s">
        <v>65</v>
      </c>
      <c r="H4708" s="1">
        <v>46078.709432870368</v>
      </c>
      <c r="I4708" t="b">
        <v>1</v>
      </c>
      <c r="J4708" t="b">
        <v>0</v>
      </c>
      <c r="K4708" t="s">
        <v>41</v>
      </c>
      <c r="L4708" t="s">
        <v>74</v>
      </c>
      <c r="M4708"/>
      <c r="N4708">
        <v>50</v>
      </c>
      <c r="O4708" t="s">
        <v>141</v>
      </c>
    </row>
    <row r="4709" spans="1:16" x14ac:dyDescent="0.25">
      <c r="A4709" t="s">
        <v>1</v>
      </c>
      <c r="B4709" t="s">
        <v>12244</v>
      </c>
      <c r="C4709" t="s">
        <v>940</v>
      </c>
      <c r="D4709" t="s">
        <v>4587</v>
      </c>
      <c r="E4709" t="s">
        <v>59</v>
      </c>
      <c r="F4709" t="b">
        <v>0</v>
      </c>
      <c r="G4709" t="s">
        <v>73</v>
      </c>
      <c r="H4709" s="1">
        <v>46078.709560185183</v>
      </c>
      <c r="I4709" t="b">
        <v>1</v>
      </c>
      <c r="J4709" t="b">
        <v>0</v>
      </c>
      <c r="K4709" t="s">
        <v>41</v>
      </c>
      <c r="L4709" t="s">
        <v>60</v>
      </c>
      <c r="M4709">
        <v>145000</v>
      </c>
      <c r="N4709"/>
      <c r="O4709" t="s">
        <v>2694</v>
      </c>
      <c r="P4709" t="s">
        <v>12245</v>
      </c>
    </row>
    <row r="4710" spans="1:16" x14ac:dyDescent="0.25">
      <c r="A4710" t="s">
        <v>1</v>
      </c>
      <c r="B4710" t="s">
        <v>10235</v>
      </c>
      <c r="C4710" t="s">
        <v>172</v>
      </c>
      <c r="D4710" t="s">
        <v>4526</v>
      </c>
      <c r="E4710" t="s">
        <v>59</v>
      </c>
      <c r="F4710" t="b">
        <v>0</v>
      </c>
      <c r="G4710" t="s">
        <v>68</v>
      </c>
      <c r="H4710" s="1">
        <v>46078.709664351853</v>
      </c>
      <c r="I4710" t="b">
        <v>0</v>
      </c>
      <c r="J4710" t="b">
        <v>0</v>
      </c>
      <c r="K4710" t="s">
        <v>41</v>
      </c>
      <c r="L4710" t="s">
        <v>60</v>
      </c>
      <c r="M4710">
        <v>237500</v>
      </c>
      <c r="N4710"/>
      <c r="O4710" t="s">
        <v>534</v>
      </c>
      <c r="P4710" t="s">
        <v>5564</v>
      </c>
    </row>
    <row r="4711" spans="1:16" x14ac:dyDescent="0.25">
      <c r="A4711" t="s">
        <v>0</v>
      </c>
      <c r="B4711" t="s">
        <v>12246</v>
      </c>
      <c r="C4711" t="s">
        <v>13</v>
      </c>
      <c r="D4711" t="s">
        <v>4637</v>
      </c>
      <c r="F4711" t="b">
        <v>0</v>
      </c>
      <c r="G4711" t="s">
        <v>13</v>
      </c>
      <c r="H4711" s="1">
        <v>46078.710428240738</v>
      </c>
      <c r="I4711" t="b">
        <v>1</v>
      </c>
      <c r="J4711" t="b">
        <v>0</v>
      </c>
      <c r="K4711" t="s">
        <v>13</v>
      </c>
      <c r="L4711" t="s">
        <v>74</v>
      </c>
      <c r="M4711"/>
      <c r="N4711">
        <v>30</v>
      </c>
      <c r="O4711" t="s">
        <v>4596</v>
      </c>
      <c r="P4711" t="s">
        <v>12247</v>
      </c>
    </row>
    <row r="4712" spans="1:16" x14ac:dyDescent="0.25">
      <c r="A4712" t="s">
        <v>1</v>
      </c>
      <c r="B4712" t="s">
        <v>12248</v>
      </c>
      <c r="C4712" t="s">
        <v>500</v>
      </c>
      <c r="D4712" t="s">
        <v>4346</v>
      </c>
      <c r="E4712" t="s">
        <v>59</v>
      </c>
      <c r="F4712" t="b">
        <v>0</v>
      </c>
      <c r="G4712" t="s">
        <v>13</v>
      </c>
      <c r="H4712" s="1">
        <v>46078.710590277777</v>
      </c>
      <c r="I4712" t="b">
        <v>0</v>
      </c>
      <c r="J4712" t="b">
        <v>0</v>
      </c>
      <c r="K4712" t="s">
        <v>13</v>
      </c>
      <c r="L4712" t="s">
        <v>60</v>
      </c>
      <c r="M4712">
        <v>80000</v>
      </c>
      <c r="N4712"/>
      <c r="O4712" t="s">
        <v>305</v>
      </c>
      <c r="P4712" t="s">
        <v>12249</v>
      </c>
    </row>
    <row r="4713" spans="1:16" x14ac:dyDescent="0.25">
      <c r="A4713" t="s">
        <v>0</v>
      </c>
      <c r="B4713" t="s">
        <v>12246</v>
      </c>
      <c r="C4713" t="s">
        <v>19</v>
      </c>
      <c r="D4713" t="s">
        <v>4595</v>
      </c>
      <c r="F4713" t="b">
        <v>0</v>
      </c>
      <c r="G4713" t="s">
        <v>19</v>
      </c>
      <c r="H4713" s="1">
        <v>46078.711168981477</v>
      </c>
      <c r="I4713" t="b">
        <v>1</v>
      </c>
      <c r="J4713" t="b">
        <v>0</v>
      </c>
      <c r="K4713" t="s">
        <v>19</v>
      </c>
      <c r="L4713" t="s">
        <v>74</v>
      </c>
      <c r="M4713"/>
      <c r="N4713">
        <v>30</v>
      </c>
      <c r="O4713" t="s">
        <v>4596</v>
      </c>
      <c r="P4713" t="s">
        <v>12247</v>
      </c>
    </row>
    <row r="4714" spans="1:16" x14ac:dyDescent="0.25">
      <c r="A4714" t="s">
        <v>4</v>
      </c>
      <c r="B4714" t="s">
        <v>12250</v>
      </c>
      <c r="C4714" t="s">
        <v>218</v>
      </c>
      <c r="D4714" t="s">
        <v>4526</v>
      </c>
      <c r="E4714" t="s">
        <v>88</v>
      </c>
      <c r="F4714" t="b">
        <v>0</v>
      </c>
      <c r="G4714" t="s">
        <v>63</v>
      </c>
      <c r="H4714" s="1">
        <v>46078.712384259263</v>
      </c>
      <c r="I4714" t="b">
        <v>1</v>
      </c>
      <c r="J4714" t="b">
        <v>0</v>
      </c>
      <c r="K4714" t="s">
        <v>41</v>
      </c>
      <c r="L4714" t="s">
        <v>74</v>
      </c>
      <c r="M4714"/>
      <c r="N4714">
        <v>54.5</v>
      </c>
      <c r="O4714" t="s">
        <v>12251</v>
      </c>
      <c r="P4714" t="s">
        <v>406</v>
      </c>
    </row>
    <row r="4715" spans="1:16" x14ac:dyDescent="0.25">
      <c r="A4715" t="s">
        <v>3</v>
      </c>
      <c r="B4715" t="s">
        <v>12252</v>
      </c>
      <c r="C4715" t="s">
        <v>33</v>
      </c>
      <c r="D4715" t="s">
        <v>12039</v>
      </c>
      <c r="E4715" t="s">
        <v>59</v>
      </c>
      <c r="F4715" t="b">
        <v>0</v>
      </c>
      <c r="G4715" t="s">
        <v>33</v>
      </c>
      <c r="H4715" s="1">
        <v>46078.714039351849</v>
      </c>
      <c r="I4715" t="b">
        <v>0</v>
      </c>
      <c r="J4715" t="b">
        <v>0</v>
      </c>
      <c r="K4715" t="s">
        <v>33</v>
      </c>
      <c r="L4715" t="s">
        <v>60</v>
      </c>
      <c r="M4715">
        <v>69000</v>
      </c>
      <c r="N4715"/>
      <c r="O4715" t="s">
        <v>1842</v>
      </c>
      <c r="P4715" t="s">
        <v>12253</v>
      </c>
    </row>
    <row r="4716" spans="1:16" x14ac:dyDescent="0.25">
      <c r="A4716" t="s">
        <v>0</v>
      </c>
      <c r="B4716" t="s">
        <v>1242</v>
      </c>
      <c r="C4716" t="s">
        <v>2304</v>
      </c>
      <c r="D4716" t="s">
        <v>4630</v>
      </c>
      <c r="E4716" t="s">
        <v>59</v>
      </c>
      <c r="F4716" t="b">
        <v>0</v>
      </c>
      <c r="G4716" t="s">
        <v>68</v>
      </c>
      <c r="H4716" s="1">
        <v>46078.750497685192</v>
      </c>
      <c r="I4716" t="b">
        <v>0</v>
      </c>
      <c r="J4716" t="b">
        <v>0</v>
      </c>
      <c r="K4716" t="s">
        <v>41</v>
      </c>
      <c r="L4716" t="s">
        <v>74</v>
      </c>
      <c r="M4716"/>
      <c r="N4716">
        <v>46</v>
      </c>
      <c r="O4716" t="s">
        <v>1980</v>
      </c>
      <c r="P4716" t="s">
        <v>12254</v>
      </c>
    </row>
    <row r="4717" spans="1:16" x14ac:dyDescent="0.25">
      <c r="A4717" t="s">
        <v>2</v>
      </c>
      <c r="B4717" t="s">
        <v>2</v>
      </c>
      <c r="C4717" t="s">
        <v>12255</v>
      </c>
      <c r="D4717" t="s">
        <v>4595</v>
      </c>
      <c r="E4717" t="s">
        <v>59</v>
      </c>
      <c r="F4717" t="b">
        <v>0</v>
      </c>
      <c r="G4717" t="s">
        <v>77</v>
      </c>
      <c r="H4717" s="1">
        <v>46078.750740740739</v>
      </c>
      <c r="I4717" t="b">
        <v>0</v>
      </c>
      <c r="J4717" t="b">
        <v>0</v>
      </c>
      <c r="K4717" t="s">
        <v>41</v>
      </c>
      <c r="L4717" t="s">
        <v>60</v>
      </c>
      <c r="M4717">
        <v>117500</v>
      </c>
      <c r="N4717"/>
      <c r="O4717" t="s">
        <v>503</v>
      </c>
    </row>
    <row r="4718" spans="1:16" x14ac:dyDescent="0.25">
      <c r="A4718" t="s">
        <v>2</v>
      </c>
      <c r="B4718" t="s">
        <v>2</v>
      </c>
      <c r="C4718" t="s">
        <v>12256</v>
      </c>
      <c r="D4718" t="s">
        <v>4595</v>
      </c>
      <c r="E4718" t="s">
        <v>59</v>
      </c>
      <c r="F4718" t="b">
        <v>0</v>
      </c>
      <c r="G4718" t="s">
        <v>77</v>
      </c>
      <c r="H4718" s="1">
        <v>46078.750763888893</v>
      </c>
      <c r="I4718" t="b">
        <v>0</v>
      </c>
      <c r="J4718" t="b">
        <v>0</v>
      </c>
      <c r="K4718" t="s">
        <v>41</v>
      </c>
      <c r="L4718" t="s">
        <v>60</v>
      </c>
      <c r="M4718">
        <v>117500</v>
      </c>
      <c r="N4718"/>
      <c r="O4718" t="s">
        <v>503</v>
      </c>
    </row>
    <row r="4719" spans="1:16" x14ac:dyDescent="0.25">
      <c r="A4719" t="s">
        <v>2</v>
      </c>
      <c r="B4719" t="s">
        <v>2</v>
      </c>
      <c r="C4719" t="s">
        <v>12257</v>
      </c>
      <c r="D4719" t="s">
        <v>4595</v>
      </c>
      <c r="E4719" t="s">
        <v>59</v>
      </c>
      <c r="F4719" t="b">
        <v>0</v>
      </c>
      <c r="G4719" t="s">
        <v>77</v>
      </c>
      <c r="H4719" s="1">
        <v>46078.750763888893</v>
      </c>
      <c r="I4719" t="b">
        <v>0</v>
      </c>
      <c r="J4719" t="b">
        <v>0</v>
      </c>
      <c r="K4719" t="s">
        <v>41</v>
      </c>
      <c r="L4719" t="s">
        <v>60</v>
      </c>
      <c r="M4719">
        <v>117500</v>
      </c>
      <c r="N4719"/>
      <c r="O4719" t="s">
        <v>503</v>
      </c>
      <c r="P4719" t="s">
        <v>208</v>
      </c>
    </row>
    <row r="4720" spans="1:16" x14ac:dyDescent="0.25">
      <c r="A4720" t="s">
        <v>2</v>
      </c>
      <c r="B4720" t="s">
        <v>2</v>
      </c>
      <c r="C4720" t="s">
        <v>12258</v>
      </c>
      <c r="D4720" t="s">
        <v>4595</v>
      </c>
      <c r="E4720" t="s">
        <v>59</v>
      </c>
      <c r="F4720" t="b">
        <v>0</v>
      </c>
      <c r="G4720" t="s">
        <v>77</v>
      </c>
      <c r="H4720" s="1">
        <v>46078.750763888893</v>
      </c>
      <c r="I4720" t="b">
        <v>0</v>
      </c>
      <c r="J4720" t="b">
        <v>0</v>
      </c>
      <c r="K4720" t="s">
        <v>41</v>
      </c>
      <c r="L4720" t="s">
        <v>60</v>
      </c>
      <c r="M4720">
        <v>117500</v>
      </c>
      <c r="N4720"/>
      <c r="O4720" t="s">
        <v>503</v>
      </c>
    </row>
    <row r="4721" spans="1:16" x14ac:dyDescent="0.25">
      <c r="A4721" t="s">
        <v>2</v>
      </c>
      <c r="B4721" t="s">
        <v>2</v>
      </c>
      <c r="C4721" t="s">
        <v>12259</v>
      </c>
      <c r="D4721" t="s">
        <v>4595</v>
      </c>
      <c r="E4721" t="s">
        <v>59</v>
      </c>
      <c r="F4721" t="b">
        <v>0</v>
      </c>
      <c r="G4721" t="s">
        <v>77</v>
      </c>
      <c r="H4721" s="1">
        <v>46078.750763888893</v>
      </c>
      <c r="I4721" t="b">
        <v>0</v>
      </c>
      <c r="J4721" t="b">
        <v>0</v>
      </c>
      <c r="K4721" t="s">
        <v>41</v>
      </c>
      <c r="L4721" t="s">
        <v>60</v>
      </c>
      <c r="M4721">
        <v>117500</v>
      </c>
      <c r="N4721"/>
      <c r="O4721" t="s">
        <v>503</v>
      </c>
    </row>
    <row r="4722" spans="1:16" x14ac:dyDescent="0.25">
      <c r="A4722" t="s">
        <v>2</v>
      </c>
      <c r="B4722" t="s">
        <v>2</v>
      </c>
      <c r="C4722" t="s">
        <v>1705</v>
      </c>
      <c r="D4722" t="s">
        <v>4595</v>
      </c>
      <c r="E4722" t="s">
        <v>59</v>
      </c>
      <c r="F4722" t="b">
        <v>0</v>
      </c>
      <c r="G4722" t="s">
        <v>77</v>
      </c>
      <c r="H4722" s="1">
        <v>46078.750763888893</v>
      </c>
      <c r="I4722" t="b">
        <v>0</v>
      </c>
      <c r="J4722" t="b">
        <v>0</v>
      </c>
      <c r="K4722" t="s">
        <v>41</v>
      </c>
      <c r="L4722" t="s">
        <v>60</v>
      </c>
      <c r="M4722">
        <v>117500</v>
      </c>
      <c r="N4722"/>
      <c r="O4722" t="s">
        <v>503</v>
      </c>
    </row>
    <row r="4723" spans="1:16" x14ac:dyDescent="0.25">
      <c r="A4723" t="s">
        <v>2</v>
      </c>
      <c r="B4723" t="s">
        <v>2</v>
      </c>
      <c r="C4723" t="s">
        <v>12260</v>
      </c>
      <c r="D4723" t="s">
        <v>4595</v>
      </c>
      <c r="E4723" t="s">
        <v>59</v>
      </c>
      <c r="F4723" t="b">
        <v>0</v>
      </c>
      <c r="G4723" t="s">
        <v>77</v>
      </c>
      <c r="H4723" s="1">
        <v>46078.750787037039</v>
      </c>
      <c r="I4723" t="b">
        <v>0</v>
      </c>
      <c r="J4723" t="b">
        <v>0</v>
      </c>
      <c r="K4723" t="s">
        <v>41</v>
      </c>
      <c r="L4723" t="s">
        <v>60</v>
      </c>
      <c r="M4723">
        <v>117500</v>
      </c>
      <c r="N4723"/>
      <c r="O4723" t="s">
        <v>503</v>
      </c>
    </row>
    <row r="4724" spans="1:16" x14ac:dyDescent="0.25">
      <c r="A4724" t="s">
        <v>2</v>
      </c>
      <c r="B4724" t="s">
        <v>2</v>
      </c>
      <c r="C4724" t="s">
        <v>12261</v>
      </c>
      <c r="D4724" t="s">
        <v>4595</v>
      </c>
      <c r="E4724" t="s">
        <v>59</v>
      </c>
      <c r="F4724" t="b">
        <v>0</v>
      </c>
      <c r="G4724" t="s">
        <v>77</v>
      </c>
      <c r="H4724" s="1">
        <v>46078.750787037039</v>
      </c>
      <c r="I4724" t="b">
        <v>0</v>
      </c>
      <c r="J4724" t="b">
        <v>0</v>
      </c>
      <c r="K4724" t="s">
        <v>41</v>
      </c>
      <c r="L4724" t="s">
        <v>60</v>
      </c>
      <c r="M4724">
        <v>117500</v>
      </c>
      <c r="N4724"/>
      <c r="O4724" t="s">
        <v>503</v>
      </c>
    </row>
    <row r="4725" spans="1:16" x14ac:dyDescent="0.25">
      <c r="A4725" t="s">
        <v>2</v>
      </c>
      <c r="B4725" t="s">
        <v>2</v>
      </c>
      <c r="C4725" t="s">
        <v>7938</v>
      </c>
      <c r="D4725" t="s">
        <v>4595</v>
      </c>
      <c r="E4725" t="s">
        <v>59</v>
      </c>
      <c r="F4725" t="b">
        <v>0</v>
      </c>
      <c r="G4725" t="s">
        <v>77</v>
      </c>
      <c r="H4725" s="1">
        <v>46078.750787037039</v>
      </c>
      <c r="I4725" t="b">
        <v>0</v>
      </c>
      <c r="J4725" t="b">
        <v>0</v>
      </c>
      <c r="K4725" t="s">
        <v>41</v>
      </c>
      <c r="L4725" t="s">
        <v>60</v>
      </c>
      <c r="M4725">
        <v>117500</v>
      </c>
      <c r="N4725"/>
      <c r="O4725" t="s">
        <v>503</v>
      </c>
    </row>
    <row r="4726" spans="1:16" x14ac:dyDescent="0.25">
      <c r="A4726" t="s">
        <v>2</v>
      </c>
      <c r="B4726" t="s">
        <v>2</v>
      </c>
      <c r="C4726" t="s">
        <v>12262</v>
      </c>
      <c r="D4726" t="s">
        <v>4595</v>
      </c>
      <c r="E4726" t="s">
        <v>59</v>
      </c>
      <c r="F4726" t="b">
        <v>0</v>
      </c>
      <c r="G4726" t="s">
        <v>77</v>
      </c>
      <c r="H4726" s="1">
        <v>46078.750787037039</v>
      </c>
      <c r="I4726" t="b">
        <v>0</v>
      </c>
      <c r="J4726" t="b">
        <v>0</v>
      </c>
      <c r="K4726" t="s">
        <v>41</v>
      </c>
      <c r="L4726" t="s">
        <v>60</v>
      </c>
      <c r="M4726">
        <v>117500</v>
      </c>
      <c r="N4726"/>
      <c r="O4726" t="s">
        <v>503</v>
      </c>
    </row>
    <row r="4727" spans="1:16" x14ac:dyDescent="0.25">
      <c r="A4727" t="s">
        <v>2</v>
      </c>
      <c r="B4727" t="s">
        <v>2</v>
      </c>
      <c r="C4727" t="s">
        <v>12263</v>
      </c>
      <c r="D4727" t="s">
        <v>4595</v>
      </c>
      <c r="E4727" t="s">
        <v>59</v>
      </c>
      <c r="F4727" t="b">
        <v>0</v>
      </c>
      <c r="G4727" t="s">
        <v>77</v>
      </c>
      <c r="H4727" s="1">
        <v>46078.750810185193</v>
      </c>
      <c r="I4727" t="b">
        <v>0</v>
      </c>
      <c r="J4727" t="b">
        <v>0</v>
      </c>
      <c r="K4727" t="s">
        <v>41</v>
      </c>
      <c r="L4727" t="s">
        <v>60</v>
      </c>
      <c r="M4727">
        <v>117500</v>
      </c>
      <c r="N4727"/>
      <c r="O4727" t="s">
        <v>503</v>
      </c>
    </row>
    <row r="4728" spans="1:16" x14ac:dyDescent="0.25">
      <c r="A4728" t="s">
        <v>2</v>
      </c>
      <c r="B4728" t="s">
        <v>2</v>
      </c>
      <c r="C4728" t="s">
        <v>12264</v>
      </c>
      <c r="D4728" t="s">
        <v>4595</v>
      </c>
      <c r="E4728" t="s">
        <v>59</v>
      </c>
      <c r="F4728" t="b">
        <v>0</v>
      </c>
      <c r="G4728" t="s">
        <v>77</v>
      </c>
      <c r="H4728" s="1">
        <v>46078.750810185193</v>
      </c>
      <c r="I4728" t="b">
        <v>0</v>
      </c>
      <c r="J4728" t="b">
        <v>0</v>
      </c>
      <c r="K4728" t="s">
        <v>41</v>
      </c>
      <c r="L4728" t="s">
        <v>60</v>
      </c>
      <c r="M4728">
        <v>117500</v>
      </c>
      <c r="N4728"/>
      <c r="O4728" t="s">
        <v>503</v>
      </c>
    </row>
    <row r="4729" spans="1:16" x14ac:dyDescent="0.25">
      <c r="A4729" t="s">
        <v>2</v>
      </c>
      <c r="B4729" t="s">
        <v>2</v>
      </c>
      <c r="C4729" t="s">
        <v>12265</v>
      </c>
      <c r="D4729" t="s">
        <v>4595</v>
      </c>
      <c r="E4729" t="s">
        <v>59</v>
      </c>
      <c r="F4729" t="b">
        <v>0</v>
      </c>
      <c r="G4729" t="s">
        <v>77</v>
      </c>
      <c r="H4729" s="1">
        <v>46078.750810185193</v>
      </c>
      <c r="I4729" t="b">
        <v>0</v>
      </c>
      <c r="J4729" t="b">
        <v>0</v>
      </c>
      <c r="K4729" t="s">
        <v>41</v>
      </c>
      <c r="L4729" t="s">
        <v>60</v>
      </c>
      <c r="M4729">
        <v>117500</v>
      </c>
      <c r="N4729"/>
      <c r="O4729" t="s">
        <v>503</v>
      </c>
    </row>
    <row r="4730" spans="1:16" x14ac:dyDescent="0.25">
      <c r="A4730" t="s">
        <v>2</v>
      </c>
      <c r="B4730" t="s">
        <v>2</v>
      </c>
      <c r="C4730" t="s">
        <v>12266</v>
      </c>
      <c r="D4730" t="s">
        <v>4595</v>
      </c>
      <c r="E4730" t="s">
        <v>59</v>
      </c>
      <c r="F4730" t="b">
        <v>0</v>
      </c>
      <c r="G4730" t="s">
        <v>77</v>
      </c>
      <c r="H4730" s="1">
        <v>46078.750810185193</v>
      </c>
      <c r="I4730" t="b">
        <v>0</v>
      </c>
      <c r="J4730" t="b">
        <v>0</v>
      </c>
      <c r="K4730" t="s">
        <v>41</v>
      </c>
      <c r="L4730" t="s">
        <v>60</v>
      </c>
      <c r="M4730">
        <v>117500</v>
      </c>
      <c r="N4730"/>
      <c r="O4730" t="s">
        <v>503</v>
      </c>
    </row>
    <row r="4731" spans="1:16" x14ac:dyDescent="0.25">
      <c r="A4731" t="s">
        <v>2</v>
      </c>
      <c r="B4731" t="s">
        <v>2</v>
      </c>
      <c r="C4731" t="s">
        <v>12267</v>
      </c>
      <c r="D4731" t="s">
        <v>4595</v>
      </c>
      <c r="E4731" t="s">
        <v>59</v>
      </c>
      <c r="F4731" t="b">
        <v>0</v>
      </c>
      <c r="G4731" t="s">
        <v>77</v>
      </c>
      <c r="H4731" s="1">
        <v>46078.750810185193</v>
      </c>
      <c r="I4731" t="b">
        <v>0</v>
      </c>
      <c r="J4731" t="b">
        <v>0</v>
      </c>
      <c r="K4731" t="s">
        <v>41</v>
      </c>
      <c r="L4731" t="s">
        <v>60</v>
      </c>
      <c r="M4731">
        <v>117500</v>
      </c>
      <c r="N4731"/>
      <c r="O4731" t="s">
        <v>503</v>
      </c>
    </row>
    <row r="4732" spans="1:16" x14ac:dyDescent="0.25">
      <c r="A4732" t="s">
        <v>2</v>
      </c>
      <c r="B4732" t="s">
        <v>2</v>
      </c>
      <c r="C4732" t="s">
        <v>12268</v>
      </c>
      <c r="D4732" t="s">
        <v>4595</v>
      </c>
      <c r="E4732" t="s">
        <v>59</v>
      </c>
      <c r="F4732" t="b">
        <v>0</v>
      </c>
      <c r="G4732" t="s">
        <v>77</v>
      </c>
      <c r="H4732" s="1">
        <v>46078.750810185193</v>
      </c>
      <c r="I4732" t="b">
        <v>0</v>
      </c>
      <c r="J4732" t="b">
        <v>0</v>
      </c>
      <c r="K4732" t="s">
        <v>41</v>
      </c>
      <c r="L4732" t="s">
        <v>60</v>
      </c>
      <c r="M4732">
        <v>117500</v>
      </c>
      <c r="N4732"/>
      <c r="O4732" t="s">
        <v>503</v>
      </c>
      <c r="P4732" t="s">
        <v>208</v>
      </c>
    </row>
    <row r="4733" spans="1:16" x14ac:dyDescent="0.25">
      <c r="A4733" t="s">
        <v>2</v>
      </c>
      <c r="B4733" t="s">
        <v>2</v>
      </c>
      <c r="C4733" t="s">
        <v>12269</v>
      </c>
      <c r="D4733" t="s">
        <v>4595</v>
      </c>
      <c r="E4733" t="s">
        <v>59</v>
      </c>
      <c r="F4733" t="b">
        <v>0</v>
      </c>
      <c r="G4733" t="s">
        <v>77</v>
      </c>
      <c r="H4733" s="1">
        <v>46078.750810185193</v>
      </c>
      <c r="I4733" t="b">
        <v>0</v>
      </c>
      <c r="J4733" t="b">
        <v>0</v>
      </c>
      <c r="K4733" t="s">
        <v>41</v>
      </c>
      <c r="L4733" t="s">
        <v>60</v>
      </c>
      <c r="M4733">
        <v>117500</v>
      </c>
      <c r="N4733"/>
      <c r="O4733" t="s">
        <v>503</v>
      </c>
    </row>
    <row r="4734" spans="1:16" x14ac:dyDescent="0.25">
      <c r="A4734" t="s">
        <v>2</v>
      </c>
      <c r="B4734" t="s">
        <v>2</v>
      </c>
      <c r="C4734" t="s">
        <v>12270</v>
      </c>
      <c r="D4734" t="s">
        <v>4595</v>
      </c>
      <c r="E4734" t="s">
        <v>59</v>
      </c>
      <c r="F4734" t="b">
        <v>0</v>
      </c>
      <c r="G4734" t="s">
        <v>77</v>
      </c>
      <c r="H4734" s="1">
        <v>46078.750810185193</v>
      </c>
      <c r="I4734" t="b">
        <v>0</v>
      </c>
      <c r="J4734" t="b">
        <v>0</v>
      </c>
      <c r="K4734" t="s">
        <v>41</v>
      </c>
      <c r="L4734" t="s">
        <v>60</v>
      </c>
      <c r="M4734">
        <v>117500</v>
      </c>
      <c r="N4734"/>
      <c r="O4734" t="s">
        <v>503</v>
      </c>
    </row>
    <row r="4735" spans="1:16" x14ac:dyDescent="0.25">
      <c r="A4735" t="s">
        <v>2</v>
      </c>
      <c r="B4735" t="s">
        <v>2</v>
      </c>
      <c r="C4735" t="s">
        <v>3100</v>
      </c>
      <c r="D4735" t="s">
        <v>4595</v>
      </c>
      <c r="E4735" t="s">
        <v>59</v>
      </c>
      <c r="F4735" t="b">
        <v>0</v>
      </c>
      <c r="G4735" t="s">
        <v>77</v>
      </c>
      <c r="H4735" s="1">
        <v>46078.750810185193</v>
      </c>
      <c r="I4735" t="b">
        <v>0</v>
      </c>
      <c r="J4735" t="b">
        <v>0</v>
      </c>
      <c r="K4735" t="s">
        <v>41</v>
      </c>
      <c r="L4735" t="s">
        <v>60</v>
      </c>
      <c r="M4735">
        <v>117500</v>
      </c>
      <c r="N4735"/>
      <c r="O4735" t="s">
        <v>503</v>
      </c>
    </row>
    <row r="4736" spans="1:16" x14ac:dyDescent="0.25">
      <c r="A4736" t="s">
        <v>2</v>
      </c>
      <c r="B4736" t="s">
        <v>2</v>
      </c>
      <c r="C4736" t="s">
        <v>12271</v>
      </c>
      <c r="D4736" t="s">
        <v>4595</v>
      </c>
      <c r="E4736" t="s">
        <v>59</v>
      </c>
      <c r="F4736" t="b">
        <v>0</v>
      </c>
      <c r="G4736" t="s">
        <v>77</v>
      </c>
      <c r="H4736" s="1">
        <v>46078.750833333332</v>
      </c>
      <c r="I4736" t="b">
        <v>0</v>
      </c>
      <c r="J4736" t="b">
        <v>0</v>
      </c>
      <c r="K4736" t="s">
        <v>41</v>
      </c>
      <c r="L4736" t="s">
        <v>60</v>
      </c>
      <c r="M4736">
        <v>117500</v>
      </c>
      <c r="N4736"/>
      <c r="O4736" t="s">
        <v>503</v>
      </c>
    </row>
    <row r="4737" spans="1:16" x14ac:dyDescent="0.25">
      <c r="A4737" t="s">
        <v>2</v>
      </c>
      <c r="B4737" t="s">
        <v>2</v>
      </c>
      <c r="C4737" t="s">
        <v>12272</v>
      </c>
      <c r="D4737" t="s">
        <v>4595</v>
      </c>
      <c r="E4737" t="s">
        <v>59</v>
      </c>
      <c r="F4737" t="b">
        <v>0</v>
      </c>
      <c r="G4737" t="s">
        <v>77</v>
      </c>
      <c r="H4737" s="1">
        <v>46078.750833333332</v>
      </c>
      <c r="I4737" t="b">
        <v>0</v>
      </c>
      <c r="J4737" t="b">
        <v>0</v>
      </c>
      <c r="K4737" t="s">
        <v>41</v>
      </c>
      <c r="L4737" t="s">
        <v>60</v>
      </c>
      <c r="M4737">
        <v>117500</v>
      </c>
      <c r="N4737"/>
      <c r="O4737" t="s">
        <v>503</v>
      </c>
      <c r="P4737" t="s">
        <v>208</v>
      </c>
    </row>
    <row r="4738" spans="1:16" x14ac:dyDescent="0.25">
      <c r="A4738" t="s">
        <v>2</v>
      </c>
      <c r="B4738" t="s">
        <v>4578</v>
      </c>
      <c r="C4738" t="s">
        <v>603</v>
      </c>
      <c r="D4738" t="s">
        <v>4595</v>
      </c>
      <c r="E4738" t="s">
        <v>59</v>
      </c>
      <c r="F4738" t="b">
        <v>0</v>
      </c>
      <c r="G4738" t="s">
        <v>77</v>
      </c>
      <c r="H4738" s="1">
        <v>46078.750833333332</v>
      </c>
      <c r="I4738" t="b">
        <v>0</v>
      </c>
      <c r="J4738" t="b">
        <v>0</v>
      </c>
      <c r="K4738" t="s">
        <v>41</v>
      </c>
      <c r="L4738" t="s">
        <v>60</v>
      </c>
      <c r="M4738">
        <v>300000</v>
      </c>
      <c r="N4738"/>
      <c r="O4738" t="s">
        <v>424</v>
      </c>
    </row>
    <row r="4739" spans="1:16" x14ac:dyDescent="0.25">
      <c r="A4739" t="s">
        <v>2</v>
      </c>
      <c r="B4739" t="s">
        <v>2</v>
      </c>
      <c r="C4739" t="s">
        <v>12260</v>
      </c>
      <c r="D4739" t="s">
        <v>4595</v>
      </c>
      <c r="E4739" t="s">
        <v>59</v>
      </c>
      <c r="F4739" t="b">
        <v>0</v>
      </c>
      <c r="G4739" t="s">
        <v>77</v>
      </c>
      <c r="H4739" s="1">
        <v>46078.750833333332</v>
      </c>
      <c r="I4739" t="b">
        <v>0</v>
      </c>
      <c r="J4739" t="b">
        <v>0</v>
      </c>
      <c r="K4739" t="s">
        <v>41</v>
      </c>
      <c r="L4739" t="s">
        <v>60</v>
      </c>
      <c r="M4739">
        <v>117500</v>
      </c>
      <c r="N4739"/>
      <c r="O4739" t="s">
        <v>503</v>
      </c>
    </row>
    <row r="4740" spans="1:16" x14ac:dyDescent="0.25">
      <c r="A4740" t="s">
        <v>2</v>
      </c>
      <c r="B4740" t="s">
        <v>2961</v>
      </c>
      <c r="C4740" t="s">
        <v>107</v>
      </c>
      <c r="D4740" t="s">
        <v>4595</v>
      </c>
      <c r="E4740" t="s">
        <v>59</v>
      </c>
      <c r="F4740" t="b">
        <v>0</v>
      </c>
      <c r="G4740" t="s">
        <v>77</v>
      </c>
      <c r="H4740" s="1">
        <v>46078.750833333332</v>
      </c>
      <c r="I4740" t="b">
        <v>0</v>
      </c>
      <c r="J4740" t="b">
        <v>0</v>
      </c>
      <c r="K4740" t="s">
        <v>41</v>
      </c>
      <c r="L4740" t="s">
        <v>60</v>
      </c>
      <c r="M4740">
        <v>130000</v>
      </c>
      <c r="N4740"/>
      <c r="O4740" t="s">
        <v>371</v>
      </c>
    </row>
    <row r="4741" spans="1:16" x14ac:dyDescent="0.25">
      <c r="A4741" t="s">
        <v>6</v>
      </c>
      <c r="B4741" t="s">
        <v>12273</v>
      </c>
      <c r="C4741" t="s">
        <v>190</v>
      </c>
      <c r="D4741" t="s">
        <v>4346</v>
      </c>
      <c r="E4741" t="s">
        <v>59</v>
      </c>
      <c r="F4741" t="b">
        <v>0</v>
      </c>
      <c r="G4741" t="s">
        <v>73</v>
      </c>
      <c r="H4741" s="1">
        <v>46078.750937500001</v>
      </c>
      <c r="I4741" t="b">
        <v>0</v>
      </c>
      <c r="J4741" t="b">
        <v>1</v>
      </c>
      <c r="K4741" t="s">
        <v>41</v>
      </c>
      <c r="L4741" t="s">
        <v>60</v>
      </c>
      <c r="M4741">
        <v>160000</v>
      </c>
      <c r="N4741"/>
      <c r="O4741" t="s">
        <v>10673</v>
      </c>
      <c r="P4741" t="s">
        <v>12274</v>
      </c>
    </row>
    <row r="4742" spans="1:16" x14ac:dyDescent="0.25">
      <c r="A4742" t="s">
        <v>7</v>
      </c>
      <c r="B4742" t="s">
        <v>12275</v>
      </c>
      <c r="C4742" t="s">
        <v>76</v>
      </c>
      <c r="D4742" t="s">
        <v>4346</v>
      </c>
      <c r="E4742" t="s">
        <v>59</v>
      </c>
      <c r="F4742" t="b">
        <v>1</v>
      </c>
      <c r="G4742" t="s">
        <v>73</v>
      </c>
      <c r="H4742" s="1">
        <v>46078.750937500001</v>
      </c>
      <c r="I4742" t="b">
        <v>0</v>
      </c>
      <c r="J4742" t="b">
        <v>1</v>
      </c>
      <c r="K4742" t="s">
        <v>41</v>
      </c>
      <c r="L4742" t="s">
        <v>60</v>
      </c>
      <c r="M4742">
        <v>130000</v>
      </c>
      <c r="N4742"/>
      <c r="O4742" t="s">
        <v>11088</v>
      </c>
      <c r="P4742" t="s">
        <v>2841</v>
      </c>
    </row>
    <row r="4743" spans="1:16" x14ac:dyDescent="0.25">
      <c r="A4743" t="s">
        <v>6</v>
      </c>
      <c r="B4743" t="s">
        <v>11276</v>
      </c>
      <c r="C4743" t="s">
        <v>121</v>
      </c>
      <c r="D4743" t="s">
        <v>4595</v>
      </c>
      <c r="E4743" t="s">
        <v>59</v>
      </c>
      <c r="F4743" t="b">
        <v>0</v>
      </c>
      <c r="G4743" t="s">
        <v>68</v>
      </c>
      <c r="H4743" s="1">
        <v>46078.750972222217</v>
      </c>
      <c r="I4743" t="b">
        <v>0</v>
      </c>
      <c r="J4743" t="b">
        <v>0</v>
      </c>
      <c r="K4743" t="s">
        <v>41</v>
      </c>
      <c r="L4743" t="s">
        <v>60</v>
      </c>
      <c r="M4743">
        <v>160000</v>
      </c>
      <c r="N4743"/>
      <c r="O4743" t="s">
        <v>12276</v>
      </c>
    </row>
    <row r="4744" spans="1:16" x14ac:dyDescent="0.25">
      <c r="A4744" t="s">
        <v>0</v>
      </c>
      <c r="B4744" t="s">
        <v>12277</v>
      </c>
      <c r="C4744" t="s">
        <v>301</v>
      </c>
      <c r="D4744" t="s">
        <v>4595</v>
      </c>
      <c r="E4744" t="s">
        <v>59</v>
      </c>
      <c r="F4744" t="b">
        <v>0</v>
      </c>
      <c r="G4744" t="s">
        <v>68</v>
      </c>
      <c r="H4744" s="1">
        <v>46078.750983796293</v>
      </c>
      <c r="I4744" t="b">
        <v>0</v>
      </c>
      <c r="J4744" t="b">
        <v>0</v>
      </c>
      <c r="K4744" t="s">
        <v>41</v>
      </c>
      <c r="L4744" t="s">
        <v>60</v>
      </c>
      <c r="M4744">
        <v>100500</v>
      </c>
      <c r="N4744"/>
      <c r="O4744" t="s">
        <v>3893</v>
      </c>
    </row>
    <row r="4745" spans="1:16" x14ac:dyDescent="0.25">
      <c r="A4745" t="s">
        <v>1</v>
      </c>
      <c r="B4745" t="s">
        <v>12278</v>
      </c>
      <c r="C4745" t="s">
        <v>164</v>
      </c>
      <c r="D4745" t="s">
        <v>4526</v>
      </c>
      <c r="E4745" t="s">
        <v>88</v>
      </c>
      <c r="F4745" t="b">
        <v>0</v>
      </c>
      <c r="G4745" t="s">
        <v>89</v>
      </c>
      <c r="H4745" s="1">
        <v>46078.751597222217</v>
      </c>
      <c r="I4745" t="b">
        <v>0</v>
      </c>
      <c r="J4745" t="b">
        <v>0</v>
      </c>
      <c r="K4745" t="s">
        <v>41</v>
      </c>
      <c r="L4745" t="s">
        <v>74</v>
      </c>
      <c r="M4745"/>
      <c r="N4745">
        <v>72.5</v>
      </c>
      <c r="O4745" t="s">
        <v>7261</v>
      </c>
      <c r="P4745" t="s">
        <v>12279</v>
      </c>
    </row>
    <row r="4746" spans="1:16" x14ac:dyDescent="0.25">
      <c r="A4746" t="s">
        <v>1</v>
      </c>
      <c r="B4746" t="s">
        <v>12280</v>
      </c>
      <c r="C4746" t="s">
        <v>500</v>
      </c>
      <c r="D4746" t="s">
        <v>4346</v>
      </c>
      <c r="E4746" t="s">
        <v>232</v>
      </c>
      <c r="F4746" t="b">
        <v>0</v>
      </c>
      <c r="G4746" t="s">
        <v>13</v>
      </c>
      <c r="H4746" s="1">
        <v>46078.752280092587</v>
      </c>
      <c r="I4746" t="b">
        <v>0</v>
      </c>
      <c r="J4746" t="b">
        <v>0</v>
      </c>
      <c r="K4746" t="s">
        <v>13</v>
      </c>
      <c r="L4746" t="s">
        <v>74</v>
      </c>
      <c r="M4746"/>
      <c r="N4746">
        <v>95</v>
      </c>
      <c r="O4746" t="s">
        <v>12281</v>
      </c>
      <c r="P4746" t="s">
        <v>12282</v>
      </c>
    </row>
    <row r="4747" spans="1:16" x14ac:dyDescent="0.25">
      <c r="A4747" t="s">
        <v>2</v>
      </c>
      <c r="B4747" t="s">
        <v>1442</v>
      </c>
      <c r="C4747" t="s">
        <v>10022</v>
      </c>
      <c r="D4747" t="s">
        <v>4526</v>
      </c>
      <c r="E4747" t="s">
        <v>59</v>
      </c>
      <c r="F4747" t="b">
        <v>0</v>
      </c>
      <c r="G4747" t="s">
        <v>40</v>
      </c>
      <c r="H4747" s="1">
        <v>46078.753263888888</v>
      </c>
      <c r="I4747" t="b">
        <v>0</v>
      </c>
      <c r="J4747" t="b">
        <v>0</v>
      </c>
      <c r="K4747" t="s">
        <v>40</v>
      </c>
      <c r="L4747" t="s">
        <v>60</v>
      </c>
      <c r="M4747">
        <v>77500</v>
      </c>
      <c r="N4747"/>
      <c r="O4747" t="s">
        <v>101</v>
      </c>
      <c r="P4747" t="s">
        <v>85</v>
      </c>
    </row>
    <row r="4748" spans="1:16" x14ac:dyDescent="0.25">
      <c r="A4748" t="s">
        <v>2</v>
      </c>
      <c r="B4748" t="s">
        <v>12283</v>
      </c>
      <c r="C4748" t="s">
        <v>716</v>
      </c>
      <c r="D4748" t="s">
        <v>4595</v>
      </c>
      <c r="E4748" t="s">
        <v>59</v>
      </c>
      <c r="F4748" t="b">
        <v>0</v>
      </c>
      <c r="G4748" t="s">
        <v>63</v>
      </c>
      <c r="H4748" s="1">
        <v>46078.754120370373</v>
      </c>
      <c r="I4748" t="b">
        <v>1</v>
      </c>
      <c r="J4748" t="b">
        <v>0</v>
      </c>
      <c r="K4748" t="s">
        <v>41</v>
      </c>
      <c r="L4748" t="s">
        <v>60</v>
      </c>
      <c r="M4748">
        <v>150000</v>
      </c>
      <c r="N4748"/>
      <c r="O4748" t="s">
        <v>12284</v>
      </c>
    </row>
    <row r="4749" spans="1:16" x14ac:dyDescent="0.25">
      <c r="A4749" t="s">
        <v>6</v>
      </c>
      <c r="B4749" t="s">
        <v>12285</v>
      </c>
      <c r="C4749" t="s">
        <v>1647</v>
      </c>
      <c r="D4749" t="s">
        <v>4526</v>
      </c>
      <c r="E4749" t="s">
        <v>88</v>
      </c>
      <c r="F4749" t="b">
        <v>0</v>
      </c>
      <c r="G4749" t="s">
        <v>63</v>
      </c>
      <c r="H4749" s="1">
        <v>46078.754212962973</v>
      </c>
      <c r="I4749" t="b">
        <v>0</v>
      </c>
      <c r="J4749" t="b">
        <v>1</v>
      </c>
      <c r="K4749" t="s">
        <v>41</v>
      </c>
      <c r="L4749" t="s">
        <v>74</v>
      </c>
      <c r="M4749"/>
      <c r="N4749">
        <v>87.5</v>
      </c>
      <c r="O4749" t="s">
        <v>482</v>
      </c>
      <c r="P4749" t="s">
        <v>12286</v>
      </c>
    </row>
    <row r="4750" spans="1:16" x14ac:dyDescent="0.25">
      <c r="A4750" t="s">
        <v>0</v>
      </c>
      <c r="B4750" t="s">
        <v>12287</v>
      </c>
      <c r="C4750" t="s">
        <v>1417</v>
      </c>
      <c r="D4750" t="s">
        <v>11319</v>
      </c>
      <c r="E4750" t="s">
        <v>88</v>
      </c>
      <c r="F4750" t="b">
        <v>0</v>
      </c>
      <c r="G4750" t="s">
        <v>39</v>
      </c>
      <c r="H4750" s="1">
        <v>46078.757060185177</v>
      </c>
      <c r="I4750" t="b">
        <v>0</v>
      </c>
      <c r="J4750" t="b">
        <v>0</v>
      </c>
      <c r="K4750" t="s">
        <v>39</v>
      </c>
      <c r="L4750" t="s">
        <v>60</v>
      </c>
      <c r="M4750">
        <v>186000</v>
      </c>
      <c r="N4750"/>
      <c r="O4750" t="s">
        <v>12288</v>
      </c>
    </row>
    <row r="4751" spans="1:16" x14ac:dyDescent="0.25">
      <c r="A4751" t="s">
        <v>8</v>
      </c>
      <c r="B4751" t="s">
        <v>12289</v>
      </c>
      <c r="C4751" t="s">
        <v>913</v>
      </c>
      <c r="D4751" t="s">
        <v>11271</v>
      </c>
      <c r="E4751" t="s">
        <v>59</v>
      </c>
      <c r="F4751" t="b">
        <v>0</v>
      </c>
      <c r="G4751" t="s">
        <v>20</v>
      </c>
      <c r="H4751" s="1">
        <v>46078.758321759262</v>
      </c>
      <c r="I4751" t="b">
        <v>0</v>
      </c>
      <c r="J4751" t="b">
        <v>0</v>
      </c>
      <c r="K4751" t="s">
        <v>20</v>
      </c>
      <c r="L4751" t="s">
        <v>60</v>
      </c>
      <c r="M4751">
        <v>160000</v>
      </c>
      <c r="N4751"/>
      <c r="O4751" t="s">
        <v>4429</v>
      </c>
    </row>
    <row r="4752" spans="1:16" x14ac:dyDescent="0.25">
      <c r="A4752" t="s">
        <v>4</v>
      </c>
      <c r="B4752" t="s">
        <v>4292</v>
      </c>
      <c r="C4752" t="s">
        <v>12290</v>
      </c>
      <c r="D4752" t="s">
        <v>4595</v>
      </c>
      <c r="E4752" t="s">
        <v>59</v>
      </c>
      <c r="F4752" t="b">
        <v>0</v>
      </c>
      <c r="G4752" t="s">
        <v>27</v>
      </c>
      <c r="H4752" s="1">
        <v>46078.759236111109</v>
      </c>
      <c r="I4752" t="b">
        <v>0</v>
      </c>
      <c r="J4752" t="b">
        <v>0</v>
      </c>
      <c r="K4752" t="s">
        <v>27</v>
      </c>
      <c r="L4752" t="s">
        <v>60</v>
      </c>
      <c r="M4752">
        <v>270000</v>
      </c>
      <c r="N4752"/>
      <c r="O4752" t="s">
        <v>12291</v>
      </c>
      <c r="P4752" t="s">
        <v>12292</v>
      </c>
    </row>
    <row r="4753" spans="1:16" x14ac:dyDescent="0.25">
      <c r="A4753" t="s">
        <v>0</v>
      </c>
      <c r="B4753" t="s">
        <v>12293</v>
      </c>
      <c r="C4753" t="s">
        <v>76</v>
      </c>
      <c r="D4753" t="s">
        <v>4526</v>
      </c>
      <c r="E4753" t="s">
        <v>132</v>
      </c>
      <c r="F4753" t="b">
        <v>1</v>
      </c>
      <c r="G4753" t="s">
        <v>13</v>
      </c>
      <c r="H4753" s="1">
        <v>46078.793761574067</v>
      </c>
      <c r="I4753" t="b">
        <v>0</v>
      </c>
      <c r="J4753" t="b">
        <v>0</v>
      </c>
      <c r="K4753" t="s">
        <v>13</v>
      </c>
      <c r="L4753" t="s">
        <v>74</v>
      </c>
      <c r="M4753"/>
      <c r="N4753">
        <v>75</v>
      </c>
      <c r="O4753" t="s">
        <v>5046</v>
      </c>
      <c r="P4753" t="s">
        <v>12294</v>
      </c>
    </row>
    <row r="4754" spans="1:16" x14ac:dyDescent="0.25">
      <c r="A4754" t="s">
        <v>2</v>
      </c>
      <c r="B4754" t="s">
        <v>2</v>
      </c>
      <c r="C4754" t="s">
        <v>1647</v>
      </c>
      <c r="D4754" t="s">
        <v>4526</v>
      </c>
      <c r="E4754" t="s">
        <v>88</v>
      </c>
      <c r="F4754" t="b">
        <v>0</v>
      </c>
      <c r="G4754" t="s">
        <v>63</v>
      </c>
      <c r="H4754" s="1">
        <v>46078.795648148152</v>
      </c>
      <c r="I4754" t="b">
        <v>0</v>
      </c>
      <c r="J4754" t="b">
        <v>0</v>
      </c>
      <c r="K4754" t="s">
        <v>41</v>
      </c>
      <c r="L4754" t="s">
        <v>74</v>
      </c>
      <c r="M4754"/>
      <c r="N4754">
        <v>76</v>
      </c>
      <c r="O4754" t="s">
        <v>482</v>
      </c>
      <c r="P4754" t="s">
        <v>12286</v>
      </c>
    </row>
    <row r="4755" spans="1:16" x14ac:dyDescent="0.25">
      <c r="A4755" t="s">
        <v>0</v>
      </c>
      <c r="B4755" t="s">
        <v>1773</v>
      </c>
      <c r="C4755" t="s">
        <v>3784</v>
      </c>
      <c r="D4755" t="s">
        <v>4346</v>
      </c>
      <c r="E4755" t="s">
        <v>59</v>
      </c>
      <c r="F4755" t="b">
        <v>0</v>
      </c>
      <c r="G4755" t="s">
        <v>77</v>
      </c>
      <c r="H4755" s="1">
        <v>46078.833518518521</v>
      </c>
      <c r="I4755" t="b">
        <v>0</v>
      </c>
      <c r="J4755" t="b">
        <v>1</v>
      </c>
      <c r="K4755" t="s">
        <v>41</v>
      </c>
      <c r="L4755" t="s">
        <v>60</v>
      </c>
      <c r="M4755">
        <v>100000</v>
      </c>
      <c r="N4755"/>
      <c r="O4755" t="s">
        <v>12295</v>
      </c>
      <c r="P4755" t="s">
        <v>12296</v>
      </c>
    </row>
    <row r="4756" spans="1:16" x14ac:dyDescent="0.25">
      <c r="A4756" t="s">
        <v>0</v>
      </c>
      <c r="B4756" t="s">
        <v>12297</v>
      </c>
      <c r="C4756" t="s">
        <v>81</v>
      </c>
      <c r="D4756" t="s">
        <v>4526</v>
      </c>
      <c r="E4756" t="s">
        <v>59</v>
      </c>
      <c r="F4756" t="b">
        <v>0</v>
      </c>
      <c r="G4756" t="s">
        <v>77</v>
      </c>
      <c r="H4756" s="1">
        <v>46078.833541666667</v>
      </c>
      <c r="I4756" t="b">
        <v>0</v>
      </c>
      <c r="J4756" t="b">
        <v>0</v>
      </c>
      <c r="K4756" t="s">
        <v>41</v>
      </c>
      <c r="L4756" t="s">
        <v>60</v>
      </c>
      <c r="M4756">
        <v>145000</v>
      </c>
      <c r="N4756"/>
      <c r="O4756" t="s">
        <v>3792</v>
      </c>
      <c r="P4756" t="s">
        <v>12298</v>
      </c>
    </row>
    <row r="4757" spans="1:16" x14ac:dyDescent="0.25">
      <c r="A4757" t="s">
        <v>1</v>
      </c>
      <c r="B4757" t="s">
        <v>12299</v>
      </c>
      <c r="C4757" t="s">
        <v>190</v>
      </c>
      <c r="D4757" t="s">
        <v>4526</v>
      </c>
      <c r="E4757" t="s">
        <v>59</v>
      </c>
      <c r="F4757" t="b">
        <v>0</v>
      </c>
      <c r="G4757" t="s">
        <v>73</v>
      </c>
      <c r="H4757" s="1">
        <v>46078.833773148152</v>
      </c>
      <c r="I4757" t="b">
        <v>0</v>
      </c>
      <c r="J4757" t="b">
        <v>0</v>
      </c>
      <c r="K4757" t="s">
        <v>41</v>
      </c>
      <c r="L4757" t="s">
        <v>74</v>
      </c>
      <c r="M4757"/>
      <c r="N4757">
        <v>80</v>
      </c>
      <c r="O4757" t="s">
        <v>12300</v>
      </c>
      <c r="P4757" t="s">
        <v>2008</v>
      </c>
    </row>
    <row r="4758" spans="1:16" x14ac:dyDescent="0.25">
      <c r="A4758" t="s">
        <v>8</v>
      </c>
      <c r="B4758" t="s">
        <v>12301</v>
      </c>
      <c r="C4758" t="s">
        <v>2657</v>
      </c>
      <c r="D4758" t="s">
        <v>4526</v>
      </c>
      <c r="E4758" t="s">
        <v>59</v>
      </c>
      <c r="F4758" t="b">
        <v>0</v>
      </c>
      <c r="G4758" t="s">
        <v>65</v>
      </c>
      <c r="H4758" s="1">
        <v>46078.834432870368</v>
      </c>
      <c r="I4758" t="b">
        <v>1</v>
      </c>
      <c r="J4758" t="b">
        <v>0</v>
      </c>
      <c r="K4758" t="s">
        <v>41</v>
      </c>
      <c r="L4758" t="s">
        <v>60</v>
      </c>
      <c r="M4758">
        <v>121727</v>
      </c>
      <c r="N4758"/>
      <c r="O4758" t="s">
        <v>10964</v>
      </c>
      <c r="P4758" t="s">
        <v>12302</v>
      </c>
    </row>
    <row r="4759" spans="1:16" x14ac:dyDescent="0.25">
      <c r="A4759" t="s">
        <v>1</v>
      </c>
      <c r="B4759" t="s">
        <v>12303</v>
      </c>
      <c r="C4759" t="s">
        <v>147</v>
      </c>
      <c r="D4759" t="s">
        <v>4346</v>
      </c>
      <c r="E4759" t="s">
        <v>59</v>
      </c>
      <c r="F4759" t="b">
        <v>0</v>
      </c>
      <c r="G4759" t="s">
        <v>73</v>
      </c>
      <c r="H4759" s="1">
        <v>46078.834560185183</v>
      </c>
      <c r="I4759" t="b">
        <v>1</v>
      </c>
      <c r="J4759" t="b">
        <v>1</v>
      </c>
      <c r="K4759" t="s">
        <v>41</v>
      </c>
      <c r="L4759" t="s">
        <v>60</v>
      </c>
      <c r="M4759">
        <v>135000</v>
      </c>
      <c r="N4759"/>
      <c r="O4759" t="s">
        <v>12304</v>
      </c>
      <c r="P4759" t="s">
        <v>12305</v>
      </c>
    </row>
    <row r="4760" spans="1:16" x14ac:dyDescent="0.25">
      <c r="A4760" t="s">
        <v>0</v>
      </c>
      <c r="B4760" t="s">
        <v>2769</v>
      </c>
      <c r="C4760" t="s">
        <v>3067</v>
      </c>
      <c r="D4760" t="s">
        <v>155</v>
      </c>
      <c r="E4760" t="s">
        <v>59</v>
      </c>
      <c r="F4760" t="b">
        <v>0</v>
      </c>
      <c r="G4760" t="s">
        <v>63</v>
      </c>
      <c r="H4760" s="1">
        <v>46078.837314814817</v>
      </c>
      <c r="I4760" t="b">
        <v>1</v>
      </c>
      <c r="J4760" t="b">
        <v>0</v>
      </c>
      <c r="K4760" t="s">
        <v>41</v>
      </c>
      <c r="L4760" t="s">
        <v>74</v>
      </c>
      <c r="M4760"/>
      <c r="N4760">
        <v>46.974999999999987</v>
      </c>
      <c r="O4760" t="s">
        <v>155</v>
      </c>
    </row>
    <row r="4761" spans="1:16" x14ac:dyDescent="0.25">
      <c r="A4761" t="s">
        <v>0</v>
      </c>
      <c r="B4761" t="s">
        <v>0</v>
      </c>
      <c r="C4761" t="s">
        <v>2419</v>
      </c>
      <c r="D4761" t="s">
        <v>4346</v>
      </c>
      <c r="E4761" t="s">
        <v>59</v>
      </c>
      <c r="F4761" t="b">
        <v>0</v>
      </c>
      <c r="G4761" t="s">
        <v>65</v>
      </c>
      <c r="H4761" s="1">
        <v>46078.875081018523</v>
      </c>
      <c r="I4761" t="b">
        <v>0</v>
      </c>
      <c r="J4761" t="b">
        <v>0</v>
      </c>
      <c r="K4761" t="s">
        <v>41</v>
      </c>
      <c r="L4761" t="s">
        <v>60</v>
      </c>
      <c r="M4761">
        <v>87635</v>
      </c>
      <c r="N4761"/>
      <c r="O4761" t="s">
        <v>4032</v>
      </c>
      <c r="P4761" t="s">
        <v>12306</v>
      </c>
    </row>
    <row r="4762" spans="1:16" x14ac:dyDescent="0.25">
      <c r="A4762" t="s">
        <v>0</v>
      </c>
      <c r="B4762" t="s">
        <v>12110</v>
      </c>
      <c r="C4762" t="s">
        <v>81</v>
      </c>
      <c r="D4762" t="s">
        <v>4526</v>
      </c>
      <c r="E4762" t="s">
        <v>59</v>
      </c>
      <c r="F4762" t="b">
        <v>0</v>
      </c>
      <c r="G4762" t="s">
        <v>77</v>
      </c>
      <c r="H4762" s="1">
        <v>46078.8753125</v>
      </c>
      <c r="I4762" t="b">
        <v>1</v>
      </c>
      <c r="J4762" t="b">
        <v>0</v>
      </c>
      <c r="K4762" t="s">
        <v>41</v>
      </c>
      <c r="L4762" t="s">
        <v>60</v>
      </c>
      <c r="M4762">
        <v>100000</v>
      </c>
      <c r="N4762"/>
      <c r="O4762" t="s">
        <v>12111</v>
      </c>
    </row>
    <row r="4763" spans="1:16" x14ac:dyDescent="0.25">
      <c r="A4763" t="s">
        <v>0</v>
      </c>
      <c r="B4763" t="s">
        <v>12307</v>
      </c>
      <c r="C4763" t="s">
        <v>1233</v>
      </c>
      <c r="D4763" t="s">
        <v>4526</v>
      </c>
      <c r="E4763" t="s">
        <v>59</v>
      </c>
      <c r="F4763" t="b">
        <v>0</v>
      </c>
      <c r="G4763" t="s">
        <v>73</v>
      </c>
      <c r="H4763" s="1">
        <v>46078.875381944446</v>
      </c>
      <c r="I4763" t="b">
        <v>1</v>
      </c>
      <c r="J4763" t="b">
        <v>1</v>
      </c>
      <c r="K4763" t="s">
        <v>41</v>
      </c>
      <c r="L4763" t="s">
        <v>60</v>
      </c>
      <c r="M4763">
        <v>102500</v>
      </c>
      <c r="N4763"/>
      <c r="O4763" t="s">
        <v>1142</v>
      </c>
      <c r="P4763" t="s">
        <v>12308</v>
      </c>
    </row>
    <row r="4764" spans="1:16" x14ac:dyDescent="0.25">
      <c r="A4764" t="s">
        <v>0</v>
      </c>
      <c r="B4764" t="s">
        <v>12309</v>
      </c>
      <c r="C4764" t="s">
        <v>253</v>
      </c>
      <c r="D4764" t="s">
        <v>4346</v>
      </c>
      <c r="E4764" t="s">
        <v>59</v>
      </c>
      <c r="F4764" t="b">
        <v>0</v>
      </c>
      <c r="G4764" t="s">
        <v>73</v>
      </c>
      <c r="H4764" s="1">
        <v>46078.875381944446</v>
      </c>
      <c r="I4764" t="b">
        <v>0</v>
      </c>
      <c r="J4764" t="b">
        <v>1</v>
      </c>
      <c r="K4764" t="s">
        <v>41</v>
      </c>
      <c r="L4764" t="s">
        <v>74</v>
      </c>
      <c r="M4764"/>
      <c r="N4764">
        <v>26.204999999999998</v>
      </c>
      <c r="O4764" t="s">
        <v>12310</v>
      </c>
      <c r="P4764" t="s">
        <v>219</v>
      </c>
    </row>
    <row r="4765" spans="1:16" x14ac:dyDescent="0.25">
      <c r="A4765" t="s">
        <v>7</v>
      </c>
      <c r="B4765" t="s">
        <v>12311</v>
      </c>
      <c r="C4765" t="s">
        <v>181</v>
      </c>
      <c r="D4765" t="s">
        <v>4526</v>
      </c>
      <c r="E4765" t="s">
        <v>88</v>
      </c>
      <c r="F4765" t="b">
        <v>0</v>
      </c>
      <c r="G4765" t="s">
        <v>89</v>
      </c>
      <c r="H4765" s="1">
        <v>46078.875601851847</v>
      </c>
      <c r="I4765" t="b">
        <v>0</v>
      </c>
      <c r="J4765" t="b">
        <v>1</v>
      </c>
      <c r="K4765" t="s">
        <v>41</v>
      </c>
      <c r="L4765" t="s">
        <v>74</v>
      </c>
      <c r="M4765"/>
      <c r="N4765">
        <v>62</v>
      </c>
      <c r="O4765" t="s">
        <v>1505</v>
      </c>
      <c r="P4765" t="s">
        <v>12312</v>
      </c>
    </row>
    <row r="4766" spans="1:16" x14ac:dyDescent="0.25">
      <c r="A4766" t="s">
        <v>2</v>
      </c>
      <c r="B4766" t="s">
        <v>12313</v>
      </c>
      <c r="C4766" t="s">
        <v>502</v>
      </c>
      <c r="D4766" t="s">
        <v>4346</v>
      </c>
      <c r="E4766" t="s">
        <v>59</v>
      </c>
      <c r="F4766" t="b">
        <v>0</v>
      </c>
      <c r="G4766" t="s">
        <v>77</v>
      </c>
      <c r="H4766" s="1">
        <v>46078.875740740739</v>
      </c>
      <c r="I4766" t="b">
        <v>0</v>
      </c>
      <c r="J4766" t="b">
        <v>1</v>
      </c>
      <c r="K4766" t="s">
        <v>41</v>
      </c>
      <c r="L4766" t="s">
        <v>60</v>
      </c>
      <c r="M4766">
        <v>190000</v>
      </c>
      <c r="N4766"/>
      <c r="O4766" t="s">
        <v>12314</v>
      </c>
      <c r="P4766" t="s">
        <v>12315</v>
      </c>
    </row>
    <row r="4767" spans="1:16" x14ac:dyDescent="0.25">
      <c r="A4767" t="s">
        <v>5</v>
      </c>
      <c r="B4767" t="s">
        <v>1878</v>
      </c>
      <c r="C4767" t="s">
        <v>423</v>
      </c>
      <c r="D4767" t="s">
        <v>4526</v>
      </c>
      <c r="E4767" t="s">
        <v>132</v>
      </c>
      <c r="F4767" t="b">
        <v>0</v>
      </c>
      <c r="G4767" t="s">
        <v>73</v>
      </c>
      <c r="H4767" s="1">
        <v>46078.876250000001</v>
      </c>
      <c r="I4767" t="b">
        <v>0</v>
      </c>
      <c r="J4767" t="b">
        <v>1</v>
      </c>
      <c r="K4767" t="s">
        <v>41</v>
      </c>
      <c r="L4767" t="s">
        <v>60</v>
      </c>
      <c r="M4767">
        <v>165000</v>
      </c>
      <c r="N4767"/>
      <c r="O4767" t="s">
        <v>424</v>
      </c>
      <c r="P4767" t="s">
        <v>7082</v>
      </c>
    </row>
    <row r="4768" spans="1:16" x14ac:dyDescent="0.25">
      <c r="A4768" t="s">
        <v>0</v>
      </c>
      <c r="B4768" t="s">
        <v>996</v>
      </c>
      <c r="C4768" t="s">
        <v>5340</v>
      </c>
      <c r="D4768" t="s">
        <v>4526</v>
      </c>
      <c r="E4768" t="s">
        <v>59</v>
      </c>
      <c r="F4768" t="b">
        <v>0</v>
      </c>
      <c r="G4768" t="s">
        <v>40</v>
      </c>
      <c r="H4768" s="1">
        <v>46078.878194444442</v>
      </c>
      <c r="I4768" t="b">
        <v>0</v>
      </c>
      <c r="J4768" t="b">
        <v>0</v>
      </c>
      <c r="K4768" t="s">
        <v>40</v>
      </c>
      <c r="L4768" t="s">
        <v>60</v>
      </c>
      <c r="M4768">
        <v>31000</v>
      </c>
      <c r="N4768"/>
      <c r="O4768" t="s">
        <v>5341</v>
      </c>
      <c r="P4768" t="s">
        <v>8542</v>
      </c>
    </row>
    <row r="4769" spans="1:16" x14ac:dyDescent="0.25">
      <c r="A4769" t="s">
        <v>2</v>
      </c>
      <c r="B4769" t="s">
        <v>4083</v>
      </c>
      <c r="C4769" t="s">
        <v>2293</v>
      </c>
      <c r="D4769" t="s">
        <v>4526</v>
      </c>
      <c r="E4769" t="s">
        <v>88</v>
      </c>
      <c r="F4769" t="b">
        <v>0</v>
      </c>
      <c r="G4769" t="s">
        <v>65</v>
      </c>
      <c r="H4769" s="1">
        <v>46078.916747685187</v>
      </c>
      <c r="I4769" t="b">
        <v>1</v>
      </c>
      <c r="J4769" t="b">
        <v>1</v>
      </c>
      <c r="K4769" t="s">
        <v>41</v>
      </c>
      <c r="L4769" t="s">
        <v>74</v>
      </c>
      <c r="M4769"/>
      <c r="N4769">
        <v>57.5</v>
      </c>
      <c r="O4769" t="s">
        <v>4487</v>
      </c>
      <c r="P4769" t="s">
        <v>1995</v>
      </c>
    </row>
    <row r="4770" spans="1:16" x14ac:dyDescent="0.25">
      <c r="A4770" t="s">
        <v>1</v>
      </c>
      <c r="B4770" t="s">
        <v>12316</v>
      </c>
      <c r="C4770" t="s">
        <v>165</v>
      </c>
      <c r="D4770" t="s">
        <v>2360</v>
      </c>
      <c r="E4770" t="s">
        <v>621</v>
      </c>
      <c r="F4770" t="b">
        <v>0</v>
      </c>
      <c r="G4770" t="s">
        <v>73</v>
      </c>
      <c r="H4770" s="1">
        <v>46078.917048611111</v>
      </c>
      <c r="I4770" t="b">
        <v>0</v>
      </c>
      <c r="J4770" t="b">
        <v>0</v>
      </c>
      <c r="K4770" t="s">
        <v>41</v>
      </c>
      <c r="L4770" t="s">
        <v>74</v>
      </c>
      <c r="M4770"/>
      <c r="N4770">
        <v>22.285</v>
      </c>
      <c r="O4770" t="s">
        <v>12317</v>
      </c>
      <c r="P4770" t="s">
        <v>12318</v>
      </c>
    </row>
    <row r="4771" spans="1:16" x14ac:dyDescent="0.25">
      <c r="A4771" t="s">
        <v>3</v>
      </c>
      <c r="B4771" t="s">
        <v>12319</v>
      </c>
      <c r="C4771" t="s">
        <v>162</v>
      </c>
      <c r="D4771" t="s">
        <v>2360</v>
      </c>
      <c r="E4771" t="s">
        <v>59</v>
      </c>
      <c r="F4771" t="b">
        <v>0</v>
      </c>
      <c r="G4771" t="s">
        <v>73</v>
      </c>
      <c r="H4771" s="1">
        <v>46078.917129629634</v>
      </c>
      <c r="I4771" t="b">
        <v>0</v>
      </c>
      <c r="J4771" t="b">
        <v>1</v>
      </c>
      <c r="K4771" t="s">
        <v>41</v>
      </c>
      <c r="L4771" t="s">
        <v>60</v>
      </c>
      <c r="M4771">
        <v>113900</v>
      </c>
      <c r="N4771"/>
      <c r="O4771" t="s">
        <v>1207</v>
      </c>
      <c r="P4771" t="s">
        <v>1650</v>
      </c>
    </row>
    <row r="4772" spans="1:16" x14ac:dyDescent="0.25">
      <c r="A4772" t="s">
        <v>1</v>
      </c>
      <c r="B4772" t="s">
        <v>12218</v>
      </c>
      <c r="C4772" t="s">
        <v>363</v>
      </c>
      <c r="D4772" t="s">
        <v>2360</v>
      </c>
      <c r="E4772" t="s">
        <v>59</v>
      </c>
      <c r="F4772" t="b">
        <v>0</v>
      </c>
      <c r="G4772" t="s">
        <v>65</v>
      </c>
      <c r="H4772" s="1">
        <v>46078.917766203696</v>
      </c>
      <c r="I4772" t="b">
        <v>0</v>
      </c>
      <c r="J4772" t="b">
        <v>1</v>
      </c>
      <c r="K4772" t="s">
        <v>41</v>
      </c>
      <c r="L4772" t="s">
        <v>60</v>
      </c>
      <c r="M4772">
        <v>125000</v>
      </c>
      <c r="N4772"/>
      <c r="O4772" t="s">
        <v>12320</v>
      </c>
      <c r="P4772" t="s">
        <v>3183</v>
      </c>
    </row>
    <row r="4773" spans="1:16" x14ac:dyDescent="0.25">
      <c r="A4773" t="s">
        <v>0</v>
      </c>
      <c r="B4773" t="s">
        <v>1690</v>
      </c>
      <c r="C4773" t="s">
        <v>7535</v>
      </c>
      <c r="D4773" t="s">
        <v>4346</v>
      </c>
      <c r="E4773" t="s">
        <v>59</v>
      </c>
      <c r="F4773" t="b">
        <v>0</v>
      </c>
      <c r="G4773" t="s">
        <v>20</v>
      </c>
      <c r="H4773" s="1">
        <v>46078.924907407411</v>
      </c>
      <c r="I4773" t="b">
        <v>1</v>
      </c>
      <c r="J4773" t="b">
        <v>0</v>
      </c>
      <c r="K4773" t="s">
        <v>20</v>
      </c>
      <c r="L4773" t="s">
        <v>60</v>
      </c>
      <c r="M4773">
        <v>50000</v>
      </c>
      <c r="N4773"/>
      <c r="O4773" t="s">
        <v>12321</v>
      </c>
    </row>
    <row r="4774" spans="1:16" x14ac:dyDescent="0.25">
      <c r="A4774" t="s">
        <v>2</v>
      </c>
      <c r="B4774" t="s">
        <v>128</v>
      </c>
      <c r="C4774" t="s">
        <v>71</v>
      </c>
      <c r="D4774" t="s">
        <v>4346</v>
      </c>
      <c r="E4774" t="s">
        <v>59</v>
      </c>
      <c r="F4774" t="b">
        <v>0</v>
      </c>
      <c r="G4774" t="s">
        <v>73</v>
      </c>
      <c r="H4774" s="1">
        <v>46078.959224537037</v>
      </c>
      <c r="I4774" t="b">
        <v>0</v>
      </c>
      <c r="J4774" t="b">
        <v>1</v>
      </c>
      <c r="K4774" t="s">
        <v>41</v>
      </c>
      <c r="L4774" t="s">
        <v>60</v>
      </c>
      <c r="M4774">
        <v>77657</v>
      </c>
      <c r="N4774"/>
      <c r="O4774" t="s">
        <v>10744</v>
      </c>
      <c r="P4774" t="s">
        <v>2284</v>
      </c>
    </row>
    <row r="4775" spans="1:16" x14ac:dyDescent="0.25">
      <c r="A4775" t="s">
        <v>0</v>
      </c>
      <c r="B4775" t="s">
        <v>6215</v>
      </c>
      <c r="C4775" t="s">
        <v>11229</v>
      </c>
      <c r="D4775" t="s">
        <v>7459</v>
      </c>
      <c r="E4775" t="s">
        <v>59</v>
      </c>
      <c r="F4775" t="b">
        <v>0</v>
      </c>
      <c r="G4775" t="s">
        <v>40</v>
      </c>
      <c r="H4775" s="1">
        <v>46078.961527777778</v>
      </c>
      <c r="I4775" t="b">
        <v>0</v>
      </c>
      <c r="J4775" t="b">
        <v>0</v>
      </c>
      <c r="K4775" t="s">
        <v>40</v>
      </c>
      <c r="L4775" t="s">
        <v>60</v>
      </c>
      <c r="M4775">
        <v>37500</v>
      </c>
      <c r="N4775"/>
      <c r="O4775" t="s">
        <v>7459</v>
      </c>
      <c r="P4775" t="s">
        <v>12322</v>
      </c>
    </row>
    <row r="4776" spans="1:16" x14ac:dyDescent="0.25">
      <c r="A4776" t="s">
        <v>2</v>
      </c>
      <c r="B4776" t="s">
        <v>7825</v>
      </c>
      <c r="C4776" t="s">
        <v>76</v>
      </c>
      <c r="D4776" t="s">
        <v>4633</v>
      </c>
      <c r="E4776" t="s">
        <v>59</v>
      </c>
      <c r="F4776" t="b">
        <v>1</v>
      </c>
      <c r="G4776" t="s">
        <v>33</v>
      </c>
      <c r="H4776" s="1">
        <v>46078.964050925933</v>
      </c>
      <c r="I4776" t="b">
        <v>0</v>
      </c>
      <c r="J4776" t="b">
        <v>0</v>
      </c>
      <c r="K4776" t="s">
        <v>33</v>
      </c>
      <c r="L4776" t="s">
        <v>60</v>
      </c>
      <c r="M4776">
        <v>72500</v>
      </c>
      <c r="N4776"/>
      <c r="O4776" t="s">
        <v>4633</v>
      </c>
      <c r="P4776" t="s">
        <v>219</v>
      </c>
    </row>
    <row r="4777" spans="1:16" x14ac:dyDescent="0.25">
      <c r="A4777" t="s">
        <v>0</v>
      </c>
      <c r="B4777" t="s">
        <v>12323</v>
      </c>
      <c r="C4777" t="s">
        <v>112</v>
      </c>
      <c r="D4777" t="s">
        <v>3173</v>
      </c>
      <c r="E4777" t="s">
        <v>232</v>
      </c>
      <c r="F4777" t="b">
        <v>0</v>
      </c>
      <c r="G4777" t="s">
        <v>65</v>
      </c>
      <c r="H4777" s="1">
        <v>46079.0000462963</v>
      </c>
      <c r="I4777" t="b">
        <v>1</v>
      </c>
      <c r="J4777" t="b">
        <v>0</v>
      </c>
      <c r="K4777" t="s">
        <v>41</v>
      </c>
      <c r="L4777" t="s">
        <v>60</v>
      </c>
      <c r="M4777">
        <v>104500</v>
      </c>
      <c r="N4777"/>
      <c r="O4777" t="s">
        <v>371</v>
      </c>
      <c r="P4777" t="s">
        <v>12324</v>
      </c>
    </row>
    <row r="4778" spans="1:16" x14ac:dyDescent="0.25">
      <c r="A4778" t="s">
        <v>0</v>
      </c>
      <c r="B4778" t="s">
        <v>12325</v>
      </c>
      <c r="C4778" t="s">
        <v>290</v>
      </c>
      <c r="D4778" t="s">
        <v>3173</v>
      </c>
      <c r="E4778" t="s">
        <v>232</v>
      </c>
      <c r="F4778" t="b">
        <v>0</v>
      </c>
      <c r="G4778" t="s">
        <v>77</v>
      </c>
      <c r="H4778" s="1">
        <v>46079.000185185178</v>
      </c>
      <c r="I4778" t="b">
        <v>1</v>
      </c>
      <c r="J4778" t="b">
        <v>0</v>
      </c>
      <c r="K4778" t="s">
        <v>41</v>
      </c>
      <c r="L4778" t="s">
        <v>60</v>
      </c>
      <c r="M4778">
        <v>102500</v>
      </c>
      <c r="N4778"/>
      <c r="O4778" t="s">
        <v>371</v>
      </c>
      <c r="P4778" t="s">
        <v>2284</v>
      </c>
    </row>
    <row r="4779" spans="1:16" x14ac:dyDescent="0.25">
      <c r="A4779" t="s">
        <v>1</v>
      </c>
      <c r="B4779" t="s">
        <v>12326</v>
      </c>
      <c r="C4779" t="s">
        <v>1286</v>
      </c>
      <c r="D4779" t="s">
        <v>4346</v>
      </c>
      <c r="E4779" t="s">
        <v>59</v>
      </c>
      <c r="F4779" t="b">
        <v>0</v>
      </c>
      <c r="G4779" t="s">
        <v>68</v>
      </c>
      <c r="H4779" s="1">
        <v>46079.00141203704</v>
      </c>
      <c r="I4779" t="b">
        <v>0</v>
      </c>
      <c r="J4779" t="b">
        <v>1</v>
      </c>
      <c r="K4779" t="s">
        <v>41</v>
      </c>
      <c r="L4779" t="s">
        <v>60</v>
      </c>
      <c r="M4779">
        <v>143800</v>
      </c>
      <c r="N4779"/>
      <c r="O4779" t="s">
        <v>625</v>
      </c>
      <c r="P4779" t="s">
        <v>12327</v>
      </c>
    </row>
    <row r="4780" spans="1:16" x14ac:dyDescent="0.25">
      <c r="A4780" t="s">
        <v>0</v>
      </c>
      <c r="B4780" t="s">
        <v>12328</v>
      </c>
      <c r="C4780" t="s">
        <v>76</v>
      </c>
      <c r="D4780" t="s">
        <v>10886</v>
      </c>
      <c r="E4780" t="s">
        <v>72</v>
      </c>
      <c r="F4780" t="b">
        <v>1</v>
      </c>
      <c r="G4780" t="s">
        <v>13</v>
      </c>
      <c r="H4780" s="1">
        <v>46079.00209490741</v>
      </c>
      <c r="I4780" t="b">
        <v>0</v>
      </c>
      <c r="J4780" t="b">
        <v>0</v>
      </c>
      <c r="K4780" t="s">
        <v>13</v>
      </c>
      <c r="L4780" t="s">
        <v>74</v>
      </c>
      <c r="M4780"/>
      <c r="N4780">
        <v>25</v>
      </c>
      <c r="O4780" t="s">
        <v>4686</v>
      </c>
      <c r="P4780" t="s">
        <v>4661</v>
      </c>
    </row>
    <row r="4781" spans="1:16" x14ac:dyDescent="0.25">
      <c r="A4781" t="s">
        <v>3</v>
      </c>
      <c r="B4781" t="s">
        <v>1696</v>
      </c>
      <c r="C4781" t="s">
        <v>9104</v>
      </c>
      <c r="D4781" t="s">
        <v>584</v>
      </c>
      <c r="E4781" t="s">
        <v>72</v>
      </c>
      <c r="F4781" t="b">
        <v>0</v>
      </c>
      <c r="G4781" t="s">
        <v>25</v>
      </c>
      <c r="H4781" s="1">
        <v>46079.005949074082</v>
      </c>
      <c r="I4781" t="b">
        <v>0</v>
      </c>
      <c r="J4781" t="b">
        <v>0</v>
      </c>
      <c r="K4781" t="s">
        <v>25</v>
      </c>
      <c r="L4781" t="s">
        <v>74</v>
      </c>
      <c r="M4781"/>
      <c r="N4781">
        <v>25</v>
      </c>
      <c r="O4781" t="s">
        <v>5193</v>
      </c>
      <c r="P4781" t="s">
        <v>352</v>
      </c>
    </row>
    <row r="4782" spans="1:16" x14ac:dyDescent="0.25">
      <c r="A4782" t="s">
        <v>0</v>
      </c>
      <c r="B4782" t="s">
        <v>3836</v>
      </c>
      <c r="C4782" t="s">
        <v>9991</v>
      </c>
      <c r="D4782" t="s">
        <v>4346</v>
      </c>
      <c r="E4782" t="s">
        <v>59</v>
      </c>
      <c r="F4782" t="b">
        <v>0</v>
      </c>
      <c r="G4782" t="s">
        <v>65</v>
      </c>
      <c r="H4782" s="1">
        <v>46079.041712962957</v>
      </c>
      <c r="I4782" t="b">
        <v>1</v>
      </c>
      <c r="J4782" t="b">
        <v>1</v>
      </c>
      <c r="K4782" t="s">
        <v>41</v>
      </c>
      <c r="L4782" t="s">
        <v>60</v>
      </c>
      <c r="M4782">
        <v>75000</v>
      </c>
      <c r="N4782"/>
      <c r="O4782" t="s">
        <v>12329</v>
      </c>
      <c r="P4782" t="s">
        <v>3118</v>
      </c>
    </row>
    <row r="4783" spans="1:16" x14ac:dyDescent="0.25">
      <c r="A4783" t="s">
        <v>2</v>
      </c>
      <c r="B4783" t="s">
        <v>12330</v>
      </c>
      <c r="C4783" t="s">
        <v>81</v>
      </c>
      <c r="D4783" t="s">
        <v>4526</v>
      </c>
      <c r="E4783" t="s">
        <v>59</v>
      </c>
      <c r="F4783" t="b">
        <v>0</v>
      </c>
      <c r="G4783" t="s">
        <v>77</v>
      </c>
      <c r="H4783" s="1">
        <v>46079.041898148149</v>
      </c>
      <c r="I4783" t="b">
        <v>0</v>
      </c>
      <c r="J4783" t="b">
        <v>1</v>
      </c>
      <c r="K4783" t="s">
        <v>41</v>
      </c>
      <c r="L4783" t="s">
        <v>60</v>
      </c>
      <c r="M4783">
        <v>164000</v>
      </c>
      <c r="N4783"/>
      <c r="O4783" t="s">
        <v>12331</v>
      </c>
      <c r="P4783" t="s">
        <v>12332</v>
      </c>
    </row>
    <row r="4784" spans="1:16" x14ac:dyDescent="0.25">
      <c r="A4784" t="s">
        <v>1</v>
      </c>
      <c r="B4784" t="s">
        <v>8299</v>
      </c>
      <c r="C4784" t="s">
        <v>207</v>
      </c>
      <c r="D4784" t="s">
        <v>4526</v>
      </c>
      <c r="E4784" t="s">
        <v>59</v>
      </c>
      <c r="F4784" t="b">
        <v>0</v>
      </c>
      <c r="G4784" t="s">
        <v>73</v>
      </c>
      <c r="H4784" s="1">
        <v>46079.042939814812</v>
      </c>
      <c r="I4784" t="b">
        <v>0</v>
      </c>
      <c r="J4784" t="b">
        <v>1</v>
      </c>
      <c r="K4784" t="s">
        <v>41</v>
      </c>
      <c r="L4784" t="s">
        <v>60</v>
      </c>
      <c r="M4784">
        <v>75650</v>
      </c>
      <c r="N4784"/>
      <c r="O4784" t="s">
        <v>4548</v>
      </c>
      <c r="P4784" t="s">
        <v>8300</v>
      </c>
    </row>
    <row r="4785" spans="1:16" x14ac:dyDescent="0.25">
      <c r="A4785" t="s">
        <v>1</v>
      </c>
      <c r="B4785" t="s">
        <v>8299</v>
      </c>
      <c r="C4785" t="s">
        <v>207</v>
      </c>
      <c r="D4785" t="s">
        <v>4526</v>
      </c>
      <c r="E4785" t="s">
        <v>59</v>
      </c>
      <c r="F4785" t="b">
        <v>0</v>
      </c>
      <c r="G4785" t="s">
        <v>89</v>
      </c>
      <c r="H4785" s="1">
        <v>46079.043217592603</v>
      </c>
      <c r="I4785" t="b">
        <v>0</v>
      </c>
      <c r="J4785" t="b">
        <v>1</v>
      </c>
      <c r="K4785" t="s">
        <v>41</v>
      </c>
      <c r="L4785" t="s">
        <v>60</v>
      </c>
      <c r="M4785">
        <v>75650</v>
      </c>
      <c r="N4785"/>
      <c r="O4785" t="s">
        <v>4548</v>
      </c>
      <c r="P4785" t="s">
        <v>8300</v>
      </c>
    </row>
    <row r="4786" spans="1:16" x14ac:dyDescent="0.25">
      <c r="A4786" t="s">
        <v>0</v>
      </c>
      <c r="B4786" t="s">
        <v>12333</v>
      </c>
      <c r="C4786" t="s">
        <v>71</v>
      </c>
      <c r="D4786" t="s">
        <v>4595</v>
      </c>
      <c r="E4786" t="s">
        <v>59</v>
      </c>
      <c r="F4786" t="b">
        <v>0</v>
      </c>
      <c r="G4786" t="s">
        <v>73</v>
      </c>
      <c r="H4786" s="1">
        <v>46079.083773148152</v>
      </c>
      <c r="I4786" t="b">
        <v>1</v>
      </c>
      <c r="J4786" t="b">
        <v>0</v>
      </c>
      <c r="K4786" t="s">
        <v>41</v>
      </c>
      <c r="L4786" t="s">
        <v>60</v>
      </c>
      <c r="M4786">
        <v>78800</v>
      </c>
      <c r="N4786"/>
      <c r="O4786" t="s">
        <v>1853</v>
      </c>
    </row>
    <row r="4787" spans="1:16" x14ac:dyDescent="0.25">
      <c r="A4787" t="s">
        <v>1</v>
      </c>
      <c r="B4787" t="s">
        <v>12334</v>
      </c>
      <c r="C4787" t="s">
        <v>33</v>
      </c>
      <c r="D4787" t="s">
        <v>11670</v>
      </c>
      <c r="E4787" t="s">
        <v>59</v>
      </c>
      <c r="F4787" t="b">
        <v>0</v>
      </c>
      <c r="G4787" t="s">
        <v>33</v>
      </c>
      <c r="H4787" s="1">
        <v>46079.172488425917</v>
      </c>
      <c r="I4787" t="b">
        <v>1</v>
      </c>
      <c r="J4787" t="b">
        <v>0</v>
      </c>
      <c r="K4787" t="s">
        <v>33</v>
      </c>
      <c r="L4787" t="s">
        <v>60</v>
      </c>
      <c r="M4787">
        <v>167500</v>
      </c>
      <c r="N4787"/>
      <c r="O4787" t="s">
        <v>4110</v>
      </c>
      <c r="P4787" t="s">
        <v>12335</v>
      </c>
    </row>
    <row r="4788" spans="1:16" x14ac:dyDescent="0.25">
      <c r="A4788" t="s">
        <v>2</v>
      </c>
      <c r="B4788" t="s">
        <v>12336</v>
      </c>
      <c r="C4788" t="s">
        <v>1375</v>
      </c>
      <c r="D4788" t="s">
        <v>5349</v>
      </c>
      <c r="E4788" t="s">
        <v>59</v>
      </c>
      <c r="F4788" t="b">
        <v>0</v>
      </c>
      <c r="G4788" t="s">
        <v>68</v>
      </c>
      <c r="H4788" s="1">
        <v>46079.250798611109</v>
      </c>
      <c r="I4788" t="b">
        <v>0</v>
      </c>
      <c r="J4788" t="b">
        <v>1</v>
      </c>
      <c r="K4788" t="s">
        <v>41</v>
      </c>
      <c r="L4788" t="s">
        <v>60</v>
      </c>
      <c r="M4788">
        <v>146325</v>
      </c>
      <c r="N4788"/>
      <c r="O4788" t="s">
        <v>1664</v>
      </c>
      <c r="P4788" t="s">
        <v>12337</v>
      </c>
    </row>
    <row r="4789" spans="1:16" x14ac:dyDescent="0.25">
      <c r="A4789" t="s">
        <v>4</v>
      </c>
      <c r="B4789" t="s">
        <v>12338</v>
      </c>
      <c r="C4789" t="s">
        <v>12339</v>
      </c>
      <c r="D4789" t="s">
        <v>5798</v>
      </c>
      <c r="E4789" t="s">
        <v>59</v>
      </c>
      <c r="F4789" t="b">
        <v>0</v>
      </c>
      <c r="G4789" t="s">
        <v>40</v>
      </c>
      <c r="H4789" s="1">
        <v>46079.252928240741</v>
      </c>
      <c r="I4789" t="b">
        <v>0</v>
      </c>
      <c r="J4789" t="b">
        <v>0</v>
      </c>
      <c r="K4789" t="s">
        <v>40</v>
      </c>
      <c r="L4789" t="s">
        <v>60</v>
      </c>
      <c r="M4789">
        <v>11000</v>
      </c>
      <c r="N4789"/>
      <c r="O4789" t="s">
        <v>12340</v>
      </c>
    </row>
    <row r="4790" spans="1:16" x14ac:dyDescent="0.25">
      <c r="A4790" t="s">
        <v>4</v>
      </c>
      <c r="B4790" t="s">
        <v>12341</v>
      </c>
      <c r="C4790" t="s">
        <v>913</v>
      </c>
      <c r="D4790" t="s">
        <v>11271</v>
      </c>
      <c r="E4790" t="s">
        <v>59</v>
      </c>
      <c r="F4790" t="b">
        <v>0</v>
      </c>
      <c r="G4790" t="s">
        <v>20</v>
      </c>
      <c r="H4790" s="1">
        <v>46079.256851851853</v>
      </c>
      <c r="I4790" t="b">
        <v>0</v>
      </c>
      <c r="J4790" t="b">
        <v>0</v>
      </c>
      <c r="K4790" t="s">
        <v>20</v>
      </c>
      <c r="L4790" t="s">
        <v>60</v>
      </c>
      <c r="M4790">
        <v>70000</v>
      </c>
      <c r="N4790"/>
      <c r="O4790" t="s">
        <v>272</v>
      </c>
    </row>
    <row r="4791" spans="1:16" x14ac:dyDescent="0.25">
      <c r="A4791" t="s">
        <v>5</v>
      </c>
      <c r="B4791" t="s">
        <v>11270</v>
      </c>
      <c r="C4791" t="s">
        <v>7535</v>
      </c>
      <c r="D4791" t="s">
        <v>11271</v>
      </c>
      <c r="E4791" t="s">
        <v>59</v>
      </c>
      <c r="F4791" t="b">
        <v>0</v>
      </c>
      <c r="G4791" t="s">
        <v>20</v>
      </c>
      <c r="H4791" s="1">
        <v>46079.256909722222</v>
      </c>
      <c r="I4791" t="b">
        <v>1</v>
      </c>
      <c r="J4791" t="b">
        <v>0</v>
      </c>
      <c r="K4791" t="s">
        <v>20</v>
      </c>
      <c r="L4791" t="s">
        <v>60</v>
      </c>
      <c r="M4791">
        <v>150000</v>
      </c>
      <c r="N4791"/>
      <c r="O4791" t="s">
        <v>11272</v>
      </c>
      <c r="P4791" t="s">
        <v>11273</v>
      </c>
    </row>
    <row r="4792" spans="1:16" x14ac:dyDescent="0.25">
      <c r="A4792" t="s">
        <v>4</v>
      </c>
      <c r="B4792" t="s">
        <v>12341</v>
      </c>
      <c r="C4792" t="s">
        <v>913</v>
      </c>
      <c r="D4792" t="s">
        <v>11271</v>
      </c>
      <c r="E4792" t="s">
        <v>59</v>
      </c>
      <c r="F4792" t="b">
        <v>0</v>
      </c>
      <c r="G4792" t="s">
        <v>20</v>
      </c>
      <c r="H4792" s="1">
        <v>46079.256909722222</v>
      </c>
      <c r="I4792" t="b">
        <v>0</v>
      </c>
      <c r="J4792" t="b">
        <v>0</v>
      </c>
      <c r="K4792" t="s">
        <v>20</v>
      </c>
      <c r="L4792" t="s">
        <v>60</v>
      </c>
      <c r="M4792">
        <v>70000</v>
      </c>
      <c r="N4792"/>
      <c r="O4792" t="s">
        <v>272</v>
      </c>
    </row>
    <row r="4793" spans="1:16" x14ac:dyDescent="0.25">
      <c r="A4793" t="s">
        <v>4</v>
      </c>
      <c r="B4793" t="s">
        <v>12342</v>
      </c>
      <c r="C4793" t="s">
        <v>913</v>
      </c>
      <c r="D4793" t="s">
        <v>11271</v>
      </c>
      <c r="E4793" t="s">
        <v>59</v>
      </c>
      <c r="F4793" t="b">
        <v>0</v>
      </c>
      <c r="G4793" t="s">
        <v>20</v>
      </c>
      <c r="H4793" s="1">
        <v>46079.256909722222</v>
      </c>
      <c r="I4793" t="b">
        <v>0</v>
      </c>
      <c r="J4793" t="b">
        <v>0</v>
      </c>
      <c r="K4793" t="s">
        <v>20</v>
      </c>
      <c r="L4793" t="s">
        <v>60</v>
      </c>
      <c r="M4793">
        <v>100000</v>
      </c>
      <c r="N4793"/>
      <c r="O4793" t="s">
        <v>4960</v>
      </c>
      <c r="P4793" t="s">
        <v>1234</v>
      </c>
    </row>
    <row r="4794" spans="1:16" x14ac:dyDescent="0.25">
      <c r="A4794" t="s">
        <v>4</v>
      </c>
      <c r="B4794" t="s">
        <v>12343</v>
      </c>
      <c r="C4794" t="s">
        <v>913</v>
      </c>
      <c r="D4794" t="s">
        <v>11271</v>
      </c>
      <c r="E4794" t="s">
        <v>59</v>
      </c>
      <c r="F4794" t="b">
        <v>0</v>
      </c>
      <c r="G4794" t="s">
        <v>20</v>
      </c>
      <c r="H4794" s="1">
        <v>46079.256944444453</v>
      </c>
      <c r="I4794" t="b">
        <v>1</v>
      </c>
      <c r="J4794" t="b">
        <v>0</v>
      </c>
      <c r="K4794" t="s">
        <v>20</v>
      </c>
      <c r="L4794" t="s">
        <v>60</v>
      </c>
      <c r="M4794">
        <v>160000</v>
      </c>
      <c r="N4794"/>
      <c r="O4794" t="s">
        <v>534</v>
      </c>
      <c r="P4794" t="s">
        <v>208</v>
      </c>
    </row>
    <row r="4795" spans="1:16" x14ac:dyDescent="0.25">
      <c r="A4795" t="s">
        <v>0</v>
      </c>
      <c r="B4795" t="s">
        <v>12344</v>
      </c>
      <c r="C4795" t="s">
        <v>121</v>
      </c>
      <c r="D4795" t="s">
        <v>4595</v>
      </c>
      <c r="F4795" t="b">
        <v>0</v>
      </c>
      <c r="G4795" t="s">
        <v>68</v>
      </c>
      <c r="H4795" s="1">
        <v>46079.292083333326</v>
      </c>
      <c r="I4795" t="b">
        <v>1</v>
      </c>
      <c r="J4795" t="b">
        <v>0</v>
      </c>
      <c r="K4795" t="s">
        <v>41</v>
      </c>
      <c r="L4795" t="s">
        <v>60</v>
      </c>
      <c r="M4795">
        <v>77500</v>
      </c>
      <c r="N4795"/>
      <c r="O4795" t="s">
        <v>12345</v>
      </c>
      <c r="P4795" t="s">
        <v>12346</v>
      </c>
    </row>
    <row r="4796" spans="1:16" x14ac:dyDescent="0.25">
      <c r="A4796" t="s">
        <v>0</v>
      </c>
      <c r="B4796" t="s">
        <v>0</v>
      </c>
      <c r="C4796" t="s">
        <v>12347</v>
      </c>
      <c r="D4796" t="s">
        <v>4595</v>
      </c>
      <c r="E4796" t="s">
        <v>59</v>
      </c>
      <c r="F4796" t="b">
        <v>0</v>
      </c>
      <c r="G4796" t="s">
        <v>68</v>
      </c>
      <c r="H4796" s="1">
        <v>46079.292083333326</v>
      </c>
      <c r="I4796" t="b">
        <v>0</v>
      </c>
      <c r="J4796" t="b">
        <v>1</v>
      </c>
      <c r="K4796" t="s">
        <v>41</v>
      </c>
      <c r="L4796" t="s">
        <v>60</v>
      </c>
      <c r="M4796">
        <v>77500</v>
      </c>
      <c r="N4796"/>
      <c r="O4796" t="s">
        <v>12348</v>
      </c>
      <c r="P4796" t="s">
        <v>12349</v>
      </c>
    </row>
    <row r="4797" spans="1:16" x14ac:dyDescent="0.25">
      <c r="A4797" t="s">
        <v>0</v>
      </c>
      <c r="B4797" t="s">
        <v>3246</v>
      </c>
      <c r="C4797" t="s">
        <v>124</v>
      </c>
      <c r="D4797" t="s">
        <v>4595</v>
      </c>
      <c r="E4797" t="s">
        <v>59</v>
      </c>
      <c r="F4797" t="b">
        <v>0</v>
      </c>
      <c r="G4797" t="s">
        <v>68</v>
      </c>
      <c r="H4797" s="1">
        <v>46079.292129629634</v>
      </c>
      <c r="I4797" t="b">
        <v>0</v>
      </c>
      <c r="J4797" t="b">
        <v>1</v>
      </c>
      <c r="K4797" t="s">
        <v>41</v>
      </c>
      <c r="L4797" t="s">
        <v>60</v>
      </c>
      <c r="M4797">
        <v>120000</v>
      </c>
      <c r="N4797"/>
      <c r="O4797" t="s">
        <v>1914</v>
      </c>
      <c r="P4797" t="s">
        <v>12350</v>
      </c>
    </row>
    <row r="4798" spans="1:16" x14ac:dyDescent="0.25">
      <c r="A4798" t="s">
        <v>0</v>
      </c>
      <c r="B4798" t="s">
        <v>1477</v>
      </c>
      <c r="C4798" t="s">
        <v>1502</v>
      </c>
      <c r="D4798" t="s">
        <v>4595</v>
      </c>
      <c r="F4798" t="b">
        <v>0</v>
      </c>
      <c r="G4798" t="s">
        <v>68</v>
      </c>
      <c r="H4798" s="1">
        <v>46079.29215277778</v>
      </c>
      <c r="I4798" t="b">
        <v>1</v>
      </c>
      <c r="J4798" t="b">
        <v>0</v>
      </c>
      <c r="K4798" t="s">
        <v>41</v>
      </c>
      <c r="L4798" t="s">
        <v>60</v>
      </c>
      <c r="M4798">
        <v>77500</v>
      </c>
      <c r="N4798"/>
      <c r="O4798" t="s">
        <v>12351</v>
      </c>
      <c r="P4798" t="s">
        <v>3061</v>
      </c>
    </row>
    <row r="4799" spans="1:16" x14ac:dyDescent="0.25">
      <c r="A4799" t="s">
        <v>0</v>
      </c>
      <c r="B4799" t="s">
        <v>0</v>
      </c>
      <c r="C4799" t="s">
        <v>12352</v>
      </c>
      <c r="D4799" t="s">
        <v>4595</v>
      </c>
      <c r="E4799" t="s">
        <v>59</v>
      </c>
      <c r="F4799" t="b">
        <v>0</v>
      </c>
      <c r="G4799" t="s">
        <v>89</v>
      </c>
      <c r="H4799" s="1">
        <v>46079.292199074072</v>
      </c>
      <c r="I4799" t="b">
        <v>1</v>
      </c>
      <c r="J4799" t="b">
        <v>0</v>
      </c>
      <c r="K4799" t="s">
        <v>41</v>
      </c>
      <c r="L4799" t="s">
        <v>60</v>
      </c>
      <c r="M4799">
        <v>77500</v>
      </c>
      <c r="N4799"/>
      <c r="O4799" t="s">
        <v>12353</v>
      </c>
    </row>
    <row r="4800" spans="1:16" x14ac:dyDescent="0.25">
      <c r="A4800" t="s">
        <v>0</v>
      </c>
      <c r="B4800" t="s">
        <v>883</v>
      </c>
      <c r="C4800" t="s">
        <v>12354</v>
      </c>
      <c r="D4800" t="s">
        <v>4595</v>
      </c>
      <c r="E4800" t="s">
        <v>621</v>
      </c>
      <c r="F4800" t="b">
        <v>0</v>
      </c>
      <c r="G4800" t="s">
        <v>89</v>
      </c>
      <c r="H4800" s="1">
        <v>46079.292222222219</v>
      </c>
      <c r="I4800" t="b">
        <v>0</v>
      </c>
      <c r="J4800" t="b">
        <v>0</v>
      </c>
      <c r="K4800" t="s">
        <v>41</v>
      </c>
      <c r="L4800" t="s">
        <v>60</v>
      </c>
      <c r="M4800">
        <v>49000</v>
      </c>
      <c r="N4800"/>
      <c r="O4800" t="s">
        <v>12355</v>
      </c>
      <c r="P4800" t="s">
        <v>219</v>
      </c>
    </row>
    <row r="4801" spans="1:16" x14ac:dyDescent="0.25">
      <c r="A4801" t="s">
        <v>2</v>
      </c>
      <c r="B4801" t="s">
        <v>2</v>
      </c>
      <c r="C4801" t="s">
        <v>1743</v>
      </c>
      <c r="D4801" t="s">
        <v>4595</v>
      </c>
      <c r="E4801" t="s">
        <v>59</v>
      </c>
      <c r="F4801" t="b">
        <v>0</v>
      </c>
      <c r="G4801" t="s">
        <v>73</v>
      </c>
      <c r="H4801" s="1">
        <v>46079.292430555557</v>
      </c>
      <c r="I4801" t="b">
        <v>0</v>
      </c>
      <c r="J4801" t="b">
        <v>1</v>
      </c>
      <c r="K4801" t="s">
        <v>41</v>
      </c>
      <c r="L4801" t="s">
        <v>60</v>
      </c>
      <c r="M4801">
        <v>117500</v>
      </c>
      <c r="N4801"/>
      <c r="O4801" t="s">
        <v>12356</v>
      </c>
      <c r="P4801" t="s">
        <v>12357</v>
      </c>
    </row>
    <row r="4802" spans="1:16" x14ac:dyDescent="0.25">
      <c r="A4802" t="s">
        <v>1</v>
      </c>
      <c r="B4802" t="s">
        <v>12358</v>
      </c>
      <c r="C4802" t="s">
        <v>112</v>
      </c>
      <c r="D4802" t="s">
        <v>4595</v>
      </c>
      <c r="E4802" t="s">
        <v>59</v>
      </c>
      <c r="F4802" t="b">
        <v>0</v>
      </c>
      <c r="G4802" t="s">
        <v>65</v>
      </c>
      <c r="H4802" s="1">
        <v>46079.292581018519</v>
      </c>
      <c r="I4802" t="b">
        <v>1</v>
      </c>
      <c r="J4802" t="b">
        <v>0</v>
      </c>
      <c r="K4802" t="s">
        <v>41</v>
      </c>
      <c r="L4802" t="s">
        <v>60</v>
      </c>
      <c r="M4802">
        <v>150000</v>
      </c>
      <c r="N4802"/>
      <c r="O4802" t="s">
        <v>1098</v>
      </c>
      <c r="P4802" t="s">
        <v>12359</v>
      </c>
    </row>
    <row r="4803" spans="1:16" x14ac:dyDescent="0.25">
      <c r="A4803" t="s">
        <v>1</v>
      </c>
      <c r="B4803" t="s">
        <v>2050</v>
      </c>
      <c r="C4803" t="s">
        <v>12360</v>
      </c>
      <c r="D4803" t="s">
        <v>4595</v>
      </c>
      <c r="F4803" t="b">
        <v>0</v>
      </c>
      <c r="G4803" t="s">
        <v>65</v>
      </c>
      <c r="H4803" s="1">
        <v>46079.292581018519</v>
      </c>
      <c r="I4803" t="b">
        <v>1</v>
      </c>
      <c r="J4803" t="b">
        <v>0</v>
      </c>
      <c r="K4803" t="s">
        <v>41</v>
      </c>
      <c r="L4803" t="s">
        <v>60</v>
      </c>
      <c r="M4803">
        <v>130000</v>
      </c>
      <c r="N4803"/>
      <c r="O4803" t="s">
        <v>410</v>
      </c>
      <c r="P4803" t="s">
        <v>12361</v>
      </c>
    </row>
    <row r="4804" spans="1:16" x14ac:dyDescent="0.25">
      <c r="A4804" t="s">
        <v>1</v>
      </c>
      <c r="B4804" t="s">
        <v>961</v>
      </c>
      <c r="C4804" t="s">
        <v>190</v>
      </c>
      <c r="D4804" t="s">
        <v>4595</v>
      </c>
      <c r="E4804" t="s">
        <v>59</v>
      </c>
      <c r="F4804" t="b">
        <v>0</v>
      </c>
      <c r="G4804" t="s">
        <v>73</v>
      </c>
      <c r="H4804" s="1">
        <v>46079.292766203696</v>
      </c>
      <c r="I4804" t="b">
        <v>0</v>
      </c>
      <c r="J4804" t="b">
        <v>0</v>
      </c>
      <c r="K4804" t="s">
        <v>41</v>
      </c>
      <c r="L4804" t="s">
        <v>60</v>
      </c>
      <c r="M4804">
        <v>110000</v>
      </c>
      <c r="N4804"/>
      <c r="O4804" t="s">
        <v>3844</v>
      </c>
      <c r="P4804" t="s">
        <v>12362</v>
      </c>
    </row>
    <row r="4805" spans="1:16" x14ac:dyDescent="0.25">
      <c r="A4805" t="s">
        <v>1</v>
      </c>
      <c r="B4805" t="s">
        <v>961</v>
      </c>
      <c r="C4805" t="s">
        <v>71</v>
      </c>
      <c r="D4805" t="s">
        <v>4595</v>
      </c>
      <c r="E4805" t="s">
        <v>59</v>
      </c>
      <c r="F4805" t="b">
        <v>0</v>
      </c>
      <c r="G4805" t="s">
        <v>73</v>
      </c>
      <c r="H4805" s="1">
        <v>46079.29278935185</v>
      </c>
      <c r="I4805" t="b">
        <v>1</v>
      </c>
      <c r="J4805" t="b">
        <v>0</v>
      </c>
      <c r="K4805" t="s">
        <v>41</v>
      </c>
      <c r="L4805" t="s">
        <v>60</v>
      </c>
      <c r="M4805">
        <v>110000</v>
      </c>
      <c r="N4805"/>
      <c r="O4805" t="s">
        <v>12363</v>
      </c>
      <c r="P4805" t="s">
        <v>1418</v>
      </c>
    </row>
    <row r="4806" spans="1:16" x14ac:dyDescent="0.25">
      <c r="A4806" t="s">
        <v>1</v>
      </c>
      <c r="B4806" t="s">
        <v>277</v>
      </c>
      <c r="C4806" t="s">
        <v>848</v>
      </c>
      <c r="D4806" t="s">
        <v>4595</v>
      </c>
      <c r="E4806" t="s">
        <v>59</v>
      </c>
      <c r="F4806" t="b">
        <v>0</v>
      </c>
      <c r="G4806" t="s">
        <v>68</v>
      </c>
      <c r="H4806" s="1">
        <v>46079.292928240742</v>
      </c>
      <c r="I4806" t="b">
        <v>0</v>
      </c>
      <c r="J4806" t="b">
        <v>1</v>
      </c>
      <c r="K4806" t="s">
        <v>41</v>
      </c>
      <c r="L4806" t="s">
        <v>60</v>
      </c>
      <c r="M4806">
        <v>235000</v>
      </c>
      <c r="N4806"/>
      <c r="O4806" t="s">
        <v>12364</v>
      </c>
      <c r="P4806" t="s">
        <v>12365</v>
      </c>
    </row>
    <row r="4807" spans="1:16" x14ac:dyDescent="0.25">
      <c r="A4807" t="s">
        <v>1</v>
      </c>
      <c r="B4807" t="s">
        <v>629</v>
      </c>
      <c r="C4807" t="s">
        <v>148</v>
      </c>
      <c r="D4807" t="s">
        <v>4595</v>
      </c>
      <c r="E4807" t="s">
        <v>59</v>
      </c>
      <c r="F4807" t="b">
        <v>0</v>
      </c>
      <c r="G4807" t="s">
        <v>89</v>
      </c>
      <c r="H4807" s="1">
        <v>46079.293020833327</v>
      </c>
      <c r="I4807" t="b">
        <v>1</v>
      </c>
      <c r="J4807" t="b">
        <v>0</v>
      </c>
      <c r="K4807" t="s">
        <v>41</v>
      </c>
      <c r="L4807" t="s">
        <v>60</v>
      </c>
      <c r="M4807">
        <v>122500</v>
      </c>
      <c r="N4807"/>
      <c r="O4807" t="s">
        <v>8460</v>
      </c>
      <c r="P4807" t="s">
        <v>12366</v>
      </c>
    </row>
    <row r="4808" spans="1:16" x14ac:dyDescent="0.25">
      <c r="A4808" t="s">
        <v>2</v>
      </c>
      <c r="B4808" t="s">
        <v>12367</v>
      </c>
      <c r="C4808" t="s">
        <v>76</v>
      </c>
      <c r="D4808" t="s">
        <v>4526</v>
      </c>
      <c r="E4808" t="s">
        <v>132</v>
      </c>
      <c r="F4808" t="b">
        <v>1</v>
      </c>
      <c r="G4808" t="s">
        <v>13</v>
      </c>
      <c r="H4808" s="1">
        <v>46079.293587962973</v>
      </c>
      <c r="I4808" t="b">
        <v>0</v>
      </c>
      <c r="J4808" t="b">
        <v>0</v>
      </c>
      <c r="K4808" t="s">
        <v>13</v>
      </c>
      <c r="L4808" t="s">
        <v>74</v>
      </c>
      <c r="M4808"/>
      <c r="N4808">
        <v>70</v>
      </c>
      <c r="O4808" t="s">
        <v>5046</v>
      </c>
      <c r="P4808" t="s">
        <v>5543</v>
      </c>
    </row>
    <row r="4809" spans="1:16" x14ac:dyDescent="0.25">
      <c r="A4809" t="s">
        <v>2</v>
      </c>
      <c r="B4809" t="s">
        <v>12368</v>
      </c>
      <c r="C4809" t="s">
        <v>76</v>
      </c>
      <c r="D4809" t="s">
        <v>4526</v>
      </c>
      <c r="E4809" t="s">
        <v>132</v>
      </c>
      <c r="F4809" t="b">
        <v>1</v>
      </c>
      <c r="G4809" t="s">
        <v>13</v>
      </c>
      <c r="H4809" s="1">
        <v>46079.293634259258</v>
      </c>
      <c r="I4809" t="b">
        <v>0</v>
      </c>
      <c r="J4809" t="b">
        <v>0</v>
      </c>
      <c r="K4809" t="s">
        <v>13</v>
      </c>
      <c r="L4809" t="s">
        <v>74</v>
      </c>
      <c r="M4809"/>
      <c r="N4809">
        <v>70</v>
      </c>
      <c r="O4809" t="s">
        <v>5046</v>
      </c>
      <c r="P4809" t="s">
        <v>5543</v>
      </c>
    </row>
    <row r="4810" spans="1:16" x14ac:dyDescent="0.25">
      <c r="A4810" t="s">
        <v>9</v>
      </c>
      <c r="B4810" t="s">
        <v>12369</v>
      </c>
      <c r="C4810" t="s">
        <v>13</v>
      </c>
      <c r="D4810" t="s">
        <v>4637</v>
      </c>
      <c r="F4810" t="b">
        <v>0</v>
      </c>
      <c r="G4810" t="s">
        <v>13</v>
      </c>
      <c r="H4810" s="1">
        <v>46079.293634259258</v>
      </c>
      <c r="I4810" t="b">
        <v>0</v>
      </c>
      <c r="J4810" t="b">
        <v>0</v>
      </c>
      <c r="K4810" t="s">
        <v>13</v>
      </c>
      <c r="L4810" t="s">
        <v>74</v>
      </c>
      <c r="M4810"/>
      <c r="N4810">
        <v>17.5</v>
      </c>
      <c r="O4810" t="s">
        <v>4596</v>
      </c>
    </row>
    <row r="4811" spans="1:16" x14ac:dyDescent="0.25">
      <c r="A4811" t="s">
        <v>1</v>
      </c>
      <c r="B4811" t="s">
        <v>12370</v>
      </c>
      <c r="C4811" t="s">
        <v>10221</v>
      </c>
      <c r="D4811" t="s">
        <v>4346</v>
      </c>
      <c r="E4811" t="s">
        <v>59</v>
      </c>
      <c r="F4811" t="b">
        <v>0</v>
      </c>
      <c r="G4811" t="s">
        <v>19</v>
      </c>
      <c r="H4811" s="1">
        <v>46079.294305555559</v>
      </c>
      <c r="I4811" t="b">
        <v>0</v>
      </c>
      <c r="J4811" t="b">
        <v>0</v>
      </c>
      <c r="K4811" t="s">
        <v>19</v>
      </c>
      <c r="L4811" t="s">
        <v>60</v>
      </c>
      <c r="M4811">
        <v>1113550.5</v>
      </c>
      <c r="N4811"/>
      <c r="O4811" t="s">
        <v>12371</v>
      </c>
      <c r="P4811" t="s">
        <v>12372</v>
      </c>
    </row>
    <row r="4812" spans="1:16" x14ac:dyDescent="0.25">
      <c r="A4812" t="s">
        <v>0</v>
      </c>
      <c r="B4812" t="s">
        <v>3123</v>
      </c>
      <c r="C4812" t="s">
        <v>207</v>
      </c>
      <c r="D4812" t="s">
        <v>4595</v>
      </c>
      <c r="E4812" t="s">
        <v>59</v>
      </c>
      <c r="F4812" t="b">
        <v>0</v>
      </c>
      <c r="G4812" t="s">
        <v>63</v>
      </c>
      <c r="H4812" s="1">
        <v>46079.295474537037</v>
      </c>
      <c r="I4812" t="b">
        <v>0</v>
      </c>
      <c r="J4812" t="b">
        <v>0</v>
      </c>
      <c r="K4812" t="s">
        <v>41</v>
      </c>
      <c r="L4812" t="s">
        <v>60</v>
      </c>
      <c r="M4812">
        <v>65000</v>
      </c>
      <c r="N4812"/>
      <c r="O4812" t="s">
        <v>12373</v>
      </c>
      <c r="P4812" t="s">
        <v>12374</v>
      </c>
    </row>
    <row r="4813" spans="1:16" x14ac:dyDescent="0.25">
      <c r="A4813" t="s">
        <v>3</v>
      </c>
      <c r="B4813" t="s">
        <v>12375</v>
      </c>
      <c r="C4813" t="s">
        <v>2034</v>
      </c>
      <c r="D4813" t="s">
        <v>2360</v>
      </c>
      <c r="E4813" t="s">
        <v>59</v>
      </c>
      <c r="F4813" t="b">
        <v>0</v>
      </c>
      <c r="G4813" t="s">
        <v>77</v>
      </c>
      <c r="H4813" s="1">
        <v>46079.333495370367</v>
      </c>
      <c r="I4813" t="b">
        <v>0</v>
      </c>
      <c r="J4813" t="b">
        <v>1</v>
      </c>
      <c r="K4813" t="s">
        <v>41</v>
      </c>
      <c r="L4813" t="s">
        <v>60</v>
      </c>
      <c r="M4813">
        <v>102000</v>
      </c>
      <c r="N4813"/>
      <c r="O4813" t="s">
        <v>12376</v>
      </c>
      <c r="P4813" t="s">
        <v>7223</v>
      </c>
    </row>
    <row r="4814" spans="1:16" x14ac:dyDescent="0.25">
      <c r="A4814" t="s">
        <v>0</v>
      </c>
      <c r="B4814" t="s">
        <v>1767</v>
      </c>
      <c r="C4814" t="s">
        <v>190</v>
      </c>
      <c r="D4814" t="s">
        <v>4595</v>
      </c>
      <c r="E4814" t="s">
        <v>132</v>
      </c>
      <c r="F4814" t="b">
        <v>0</v>
      </c>
      <c r="G4814" t="s">
        <v>73</v>
      </c>
      <c r="H4814" s="1">
        <v>46079.333657407413</v>
      </c>
      <c r="I4814" t="b">
        <v>1</v>
      </c>
      <c r="J4814" t="b">
        <v>1</v>
      </c>
      <c r="K4814" t="s">
        <v>41</v>
      </c>
      <c r="L4814" t="s">
        <v>60</v>
      </c>
      <c r="M4814">
        <v>75000</v>
      </c>
      <c r="N4814"/>
      <c r="O4814" t="s">
        <v>3360</v>
      </c>
    </row>
    <row r="4815" spans="1:16" x14ac:dyDescent="0.25">
      <c r="A4815" t="s">
        <v>0</v>
      </c>
      <c r="B4815" t="s">
        <v>12377</v>
      </c>
      <c r="C4815" t="s">
        <v>172</v>
      </c>
      <c r="D4815" t="s">
        <v>4595</v>
      </c>
      <c r="E4815" t="s">
        <v>59</v>
      </c>
      <c r="F4815" t="b">
        <v>0</v>
      </c>
      <c r="G4815" t="s">
        <v>68</v>
      </c>
      <c r="H4815" s="1">
        <v>46079.333773148152</v>
      </c>
      <c r="I4815" t="b">
        <v>0</v>
      </c>
      <c r="J4815" t="b">
        <v>0</v>
      </c>
      <c r="K4815" t="s">
        <v>41</v>
      </c>
      <c r="L4815" t="s">
        <v>60</v>
      </c>
      <c r="M4815">
        <v>67500</v>
      </c>
      <c r="N4815"/>
      <c r="O4815" t="s">
        <v>78</v>
      </c>
    </row>
    <row r="4816" spans="1:16" x14ac:dyDescent="0.25">
      <c r="A4816" t="s">
        <v>0</v>
      </c>
      <c r="B4816" t="s">
        <v>0</v>
      </c>
      <c r="C4816" t="s">
        <v>12378</v>
      </c>
      <c r="D4816" t="s">
        <v>4595</v>
      </c>
      <c r="E4816" t="s">
        <v>59</v>
      </c>
      <c r="F4816" t="b">
        <v>0</v>
      </c>
      <c r="G4816" t="s">
        <v>68</v>
      </c>
      <c r="H4816" s="1">
        <v>46079.333796296298</v>
      </c>
      <c r="I4816" t="b">
        <v>1</v>
      </c>
      <c r="J4816" t="b">
        <v>1</v>
      </c>
      <c r="K4816" t="s">
        <v>41</v>
      </c>
      <c r="L4816" t="s">
        <v>60</v>
      </c>
      <c r="M4816">
        <v>77500</v>
      </c>
      <c r="N4816"/>
      <c r="O4816" t="s">
        <v>12379</v>
      </c>
      <c r="P4816" t="s">
        <v>12380</v>
      </c>
    </row>
    <row r="4817" spans="1:16" x14ac:dyDescent="0.25">
      <c r="A4817" t="s">
        <v>0</v>
      </c>
      <c r="B4817" t="s">
        <v>883</v>
      </c>
      <c r="C4817" t="s">
        <v>396</v>
      </c>
      <c r="D4817" t="s">
        <v>4595</v>
      </c>
      <c r="E4817" t="s">
        <v>621</v>
      </c>
      <c r="F4817" t="b">
        <v>0</v>
      </c>
      <c r="G4817" t="s">
        <v>68</v>
      </c>
      <c r="H4817" s="1">
        <v>46079.333796296298</v>
      </c>
      <c r="I4817" t="b">
        <v>0</v>
      </c>
      <c r="J4817" t="b">
        <v>0</v>
      </c>
      <c r="K4817" t="s">
        <v>41</v>
      </c>
      <c r="L4817" t="s">
        <v>60</v>
      </c>
      <c r="M4817">
        <v>49000</v>
      </c>
      <c r="N4817"/>
      <c r="O4817" t="s">
        <v>12381</v>
      </c>
    </row>
    <row r="4818" spans="1:16" x14ac:dyDescent="0.25">
      <c r="A4818" t="s">
        <v>7</v>
      </c>
      <c r="B4818" t="s">
        <v>7</v>
      </c>
      <c r="C4818" t="s">
        <v>3825</v>
      </c>
      <c r="D4818" t="s">
        <v>4595</v>
      </c>
      <c r="E4818" t="s">
        <v>59</v>
      </c>
      <c r="F4818" t="b">
        <v>0</v>
      </c>
      <c r="G4818" t="s">
        <v>68</v>
      </c>
      <c r="H4818" s="1">
        <v>46079.333796296298</v>
      </c>
      <c r="I4818" t="b">
        <v>0</v>
      </c>
      <c r="J4818" t="b">
        <v>0</v>
      </c>
      <c r="K4818" t="s">
        <v>41</v>
      </c>
      <c r="L4818" t="s">
        <v>60</v>
      </c>
      <c r="M4818">
        <v>115000</v>
      </c>
      <c r="N4818"/>
      <c r="O4818" t="s">
        <v>12382</v>
      </c>
    </row>
    <row r="4819" spans="1:16" x14ac:dyDescent="0.25">
      <c r="A4819" t="s">
        <v>0</v>
      </c>
      <c r="B4819" t="s">
        <v>609</v>
      </c>
      <c r="C4819" t="s">
        <v>97</v>
      </c>
      <c r="D4819" t="s">
        <v>4595</v>
      </c>
      <c r="E4819" t="s">
        <v>59</v>
      </c>
      <c r="F4819" t="b">
        <v>0</v>
      </c>
      <c r="G4819" t="s">
        <v>89</v>
      </c>
      <c r="H4819" s="1">
        <v>46079.33388888889</v>
      </c>
      <c r="I4819" t="b">
        <v>0</v>
      </c>
      <c r="J4819" t="b">
        <v>1</v>
      </c>
      <c r="K4819" t="s">
        <v>41</v>
      </c>
      <c r="L4819" t="s">
        <v>60</v>
      </c>
      <c r="M4819">
        <v>85000</v>
      </c>
      <c r="N4819"/>
      <c r="O4819" t="s">
        <v>6803</v>
      </c>
      <c r="P4819" t="s">
        <v>12383</v>
      </c>
    </row>
    <row r="4820" spans="1:16" x14ac:dyDescent="0.25">
      <c r="A4820" t="s">
        <v>1</v>
      </c>
      <c r="B4820" t="s">
        <v>2847</v>
      </c>
      <c r="C4820" t="s">
        <v>71</v>
      </c>
      <c r="D4820" t="s">
        <v>4595</v>
      </c>
      <c r="E4820" t="s">
        <v>59</v>
      </c>
      <c r="F4820" t="b">
        <v>0</v>
      </c>
      <c r="G4820" t="s">
        <v>73</v>
      </c>
      <c r="H4820" s="1">
        <v>46079.334097222221</v>
      </c>
      <c r="I4820" t="b">
        <v>0</v>
      </c>
      <c r="J4820" t="b">
        <v>0</v>
      </c>
      <c r="K4820" t="s">
        <v>41</v>
      </c>
      <c r="L4820" t="s">
        <v>60</v>
      </c>
      <c r="M4820">
        <v>130000</v>
      </c>
      <c r="N4820"/>
      <c r="O4820" t="s">
        <v>12384</v>
      </c>
      <c r="P4820" t="s">
        <v>12385</v>
      </c>
    </row>
    <row r="4821" spans="1:16" x14ac:dyDescent="0.25">
      <c r="A4821" t="s">
        <v>7</v>
      </c>
      <c r="B4821" t="s">
        <v>7</v>
      </c>
      <c r="C4821" t="s">
        <v>1904</v>
      </c>
      <c r="D4821" t="s">
        <v>4595</v>
      </c>
      <c r="E4821" t="s">
        <v>59</v>
      </c>
      <c r="F4821" t="b">
        <v>0</v>
      </c>
      <c r="G4821" t="s">
        <v>63</v>
      </c>
      <c r="H4821" s="1">
        <v>46079.337141203701</v>
      </c>
      <c r="I4821" t="b">
        <v>0</v>
      </c>
      <c r="J4821" t="b">
        <v>1</v>
      </c>
      <c r="K4821" t="s">
        <v>41</v>
      </c>
      <c r="L4821" t="s">
        <v>60</v>
      </c>
      <c r="M4821">
        <v>115000</v>
      </c>
      <c r="N4821"/>
      <c r="O4821" t="s">
        <v>12386</v>
      </c>
      <c r="P4821" t="s">
        <v>12387</v>
      </c>
    </row>
    <row r="4822" spans="1:16" x14ac:dyDescent="0.25">
      <c r="A4822" t="s">
        <v>5</v>
      </c>
      <c r="B4822" t="s">
        <v>12388</v>
      </c>
      <c r="C4822" t="s">
        <v>207</v>
      </c>
      <c r="D4822" t="s">
        <v>4595</v>
      </c>
      <c r="E4822" t="s">
        <v>59</v>
      </c>
      <c r="F4822" t="b">
        <v>0</v>
      </c>
      <c r="G4822" t="s">
        <v>63</v>
      </c>
      <c r="H4822" s="1">
        <v>46079.337245370371</v>
      </c>
      <c r="I4822" t="b">
        <v>1</v>
      </c>
      <c r="J4822" t="b">
        <v>0</v>
      </c>
      <c r="K4822" t="s">
        <v>41</v>
      </c>
      <c r="L4822" t="s">
        <v>60</v>
      </c>
      <c r="M4822">
        <v>172500</v>
      </c>
      <c r="N4822"/>
      <c r="O4822" t="s">
        <v>12389</v>
      </c>
      <c r="P4822" t="s">
        <v>579</v>
      </c>
    </row>
    <row r="4823" spans="1:16" x14ac:dyDescent="0.25">
      <c r="A4823" t="s">
        <v>0</v>
      </c>
      <c r="B4823" t="s">
        <v>3020</v>
      </c>
      <c r="C4823" t="s">
        <v>172</v>
      </c>
      <c r="D4823" t="s">
        <v>4595</v>
      </c>
      <c r="E4823" t="s">
        <v>59</v>
      </c>
      <c r="F4823" t="b">
        <v>0</v>
      </c>
      <c r="G4823" t="s">
        <v>68</v>
      </c>
      <c r="H4823" s="1">
        <v>46079.375358796293</v>
      </c>
      <c r="I4823" t="b">
        <v>1</v>
      </c>
      <c r="J4823" t="b">
        <v>0</v>
      </c>
      <c r="K4823" t="s">
        <v>41</v>
      </c>
      <c r="L4823" t="s">
        <v>60</v>
      </c>
      <c r="M4823">
        <v>90000</v>
      </c>
      <c r="N4823"/>
      <c r="O4823" t="s">
        <v>4743</v>
      </c>
      <c r="P4823" t="s">
        <v>12390</v>
      </c>
    </row>
    <row r="4824" spans="1:16" x14ac:dyDescent="0.25">
      <c r="A4824" t="s">
        <v>1</v>
      </c>
      <c r="B4824" t="s">
        <v>12391</v>
      </c>
      <c r="C4824" t="s">
        <v>326</v>
      </c>
      <c r="D4824" t="s">
        <v>4526</v>
      </c>
      <c r="E4824" t="s">
        <v>59</v>
      </c>
      <c r="F4824" t="b">
        <v>0</v>
      </c>
      <c r="G4824" t="s">
        <v>77</v>
      </c>
      <c r="H4824" s="1">
        <v>46079.37599537037</v>
      </c>
      <c r="I4824" t="b">
        <v>0</v>
      </c>
      <c r="J4824" t="b">
        <v>1</v>
      </c>
      <c r="K4824" t="s">
        <v>41</v>
      </c>
      <c r="L4824" t="s">
        <v>60</v>
      </c>
      <c r="M4824">
        <v>200000</v>
      </c>
      <c r="N4824"/>
      <c r="O4824" t="s">
        <v>4526</v>
      </c>
      <c r="P4824" t="s">
        <v>12392</v>
      </c>
    </row>
    <row r="4825" spans="1:16" x14ac:dyDescent="0.25">
      <c r="A4825" t="s">
        <v>1</v>
      </c>
      <c r="B4825" t="s">
        <v>12393</v>
      </c>
      <c r="C4825" t="s">
        <v>218</v>
      </c>
      <c r="D4825" t="s">
        <v>4346</v>
      </c>
      <c r="E4825" t="s">
        <v>59</v>
      </c>
      <c r="F4825" t="b">
        <v>0</v>
      </c>
      <c r="G4825" t="s">
        <v>77</v>
      </c>
      <c r="H4825" s="1">
        <v>46079.37604166667</v>
      </c>
      <c r="I4825" t="b">
        <v>0</v>
      </c>
      <c r="J4825" t="b">
        <v>1</v>
      </c>
      <c r="K4825" t="s">
        <v>41</v>
      </c>
      <c r="L4825" t="s">
        <v>60</v>
      </c>
      <c r="M4825">
        <v>140000</v>
      </c>
      <c r="N4825"/>
      <c r="O4825" t="s">
        <v>12394</v>
      </c>
      <c r="P4825" t="s">
        <v>12395</v>
      </c>
    </row>
    <row r="4826" spans="1:16" x14ac:dyDescent="0.25">
      <c r="A4826" t="s">
        <v>0</v>
      </c>
      <c r="B4826" t="s">
        <v>12396</v>
      </c>
      <c r="C4826" t="s">
        <v>76</v>
      </c>
      <c r="D4826" t="s">
        <v>4526</v>
      </c>
      <c r="E4826" t="s">
        <v>59</v>
      </c>
      <c r="F4826" t="b">
        <v>1</v>
      </c>
      <c r="G4826" t="s">
        <v>13</v>
      </c>
      <c r="H4826" s="1">
        <v>46079.376921296287</v>
      </c>
      <c r="I4826" t="b">
        <v>0</v>
      </c>
      <c r="J4826" t="b">
        <v>0</v>
      </c>
      <c r="K4826" t="s">
        <v>13</v>
      </c>
      <c r="L4826" t="s">
        <v>60</v>
      </c>
      <c r="M4826">
        <v>75000</v>
      </c>
      <c r="N4826"/>
      <c r="O4826" t="s">
        <v>12397</v>
      </c>
    </row>
    <row r="4827" spans="1:16" x14ac:dyDescent="0.25">
      <c r="A4827" t="s">
        <v>1</v>
      </c>
      <c r="B4827" t="s">
        <v>12393</v>
      </c>
      <c r="C4827" t="s">
        <v>218</v>
      </c>
      <c r="D4827" t="s">
        <v>4346</v>
      </c>
      <c r="E4827" t="s">
        <v>59</v>
      </c>
      <c r="F4827" t="b">
        <v>0</v>
      </c>
      <c r="G4827" t="s">
        <v>63</v>
      </c>
      <c r="H4827" s="1">
        <v>46079.378912037027</v>
      </c>
      <c r="I4827" t="b">
        <v>0</v>
      </c>
      <c r="J4827" t="b">
        <v>1</v>
      </c>
      <c r="K4827" t="s">
        <v>41</v>
      </c>
      <c r="L4827" t="s">
        <v>60</v>
      </c>
      <c r="M4827">
        <v>140000</v>
      </c>
      <c r="N4827"/>
      <c r="O4827" t="s">
        <v>12394</v>
      </c>
      <c r="P4827" t="s">
        <v>12395</v>
      </c>
    </row>
    <row r="4828" spans="1:16" x14ac:dyDescent="0.25">
      <c r="A4828" t="s">
        <v>0</v>
      </c>
      <c r="B4828" t="s">
        <v>12398</v>
      </c>
      <c r="C4828" t="s">
        <v>202</v>
      </c>
      <c r="D4828" t="s">
        <v>2360</v>
      </c>
      <c r="E4828" t="s">
        <v>59</v>
      </c>
      <c r="F4828" t="b">
        <v>0</v>
      </c>
      <c r="G4828" t="s">
        <v>77</v>
      </c>
      <c r="H4828" s="1">
        <v>46079.416851851849</v>
      </c>
      <c r="I4828" t="b">
        <v>0</v>
      </c>
      <c r="J4828" t="b">
        <v>0</v>
      </c>
      <c r="K4828" t="s">
        <v>41</v>
      </c>
      <c r="L4828" t="s">
        <v>74</v>
      </c>
      <c r="M4828"/>
      <c r="N4828">
        <v>17</v>
      </c>
      <c r="O4828" t="s">
        <v>456</v>
      </c>
      <c r="P4828" t="s">
        <v>12399</v>
      </c>
    </row>
    <row r="4829" spans="1:16" x14ac:dyDescent="0.25">
      <c r="A4829" t="s">
        <v>3</v>
      </c>
      <c r="B4829" t="s">
        <v>3288</v>
      </c>
      <c r="C4829" t="s">
        <v>12400</v>
      </c>
      <c r="D4829" t="s">
        <v>4587</v>
      </c>
      <c r="E4829" t="s">
        <v>59</v>
      </c>
      <c r="F4829" t="b">
        <v>0</v>
      </c>
      <c r="G4829" t="s">
        <v>89</v>
      </c>
      <c r="H4829" s="1">
        <v>46079.417199074072</v>
      </c>
      <c r="I4829" t="b">
        <v>0</v>
      </c>
      <c r="J4829" t="b">
        <v>1</v>
      </c>
      <c r="K4829" t="s">
        <v>41</v>
      </c>
      <c r="L4829" t="s">
        <v>60</v>
      </c>
      <c r="M4829">
        <v>160000</v>
      </c>
      <c r="N4829"/>
      <c r="O4829" t="s">
        <v>5968</v>
      </c>
      <c r="P4829" t="s">
        <v>12401</v>
      </c>
    </row>
    <row r="4830" spans="1:16" x14ac:dyDescent="0.25">
      <c r="A4830" t="s">
        <v>2</v>
      </c>
      <c r="B4830" t="s">
        <v>1861</v>
      </c>
      <c r="C4830" t="s">
        <v>79</v>
      </c>
      <c r="D4830" t="s">
        <v>2360</v>
      </c>
      <c r="E4830" t="s">
        <v>59</v>
      </c>
      <c r="F4830" t="b">
        <v>0</v>
      </c>
      <c r="G4830" t="s">
        <v>77</v>
      </c>
      <c r="H4830" s="1">
        <v>46079.417372685188</v>
      </c>
      <c r="I4830" t="b">
        <v>0</v>
      </c>
      <c r="J4830" t="b">
        <v>1</v>
      </c>
      <c r="K4830" t="s">
        <v>41</v>
      </c>
      <c r="L4830" t="s">
        <v>60</v>
      </c>
      <c r="M4830">
        <v>175500</v>
      </c>
      <c r="N4830"/>
      <c r="O4830" t="s">
        <v>424</v>
      </c>
      <c r="P4830" t="s">
        <v>7828</v>
      </c>
    </row>
    <row r="4831" spans="1:16" x14ac:dyDescent="0.25">
      <c r="A4831" t="s">
        <v>1</v>
      </c>
      <c r="B4831" t="s">
        <v>629</v>
      </c>
      <c r="C4831" t="s">
        <v>11337</v>
      </c>
      <c r="D4831" t="s">
        <v>2360</v>
      </c>
      <c r="E4831" t="s">
        <v>59</v>
      </c>
      <c r="F4831" t="b">
        <v>0</v>
      </c>
      <c r="G4831" t="s">
        <v>73</v>
      </c>
      <c r="H4831" s="1">
        <v>46079.417766203696</v>
      </c>
      <c r="I4831" t="b">
        <v>0</v>
      </c>
      <c r="J4831" t="b">
        <v>1</v>
      </c>
      <c r="K4831" t="s">
        <v>41</v>
      </c>
      <c r="L4831" t="s">
        <v>60</v>
      </c>
      <c r="M4831">
        <v>117500</v>
      </c>
      <c r="N4831"/>
      <c r="O4831" t="s">
        <v>424</v>
      </c>
      <c r="P4831" t="s">
        <v>12402</v>
      </c>
    </row>
    <row r="4832" spans="1:16" x14ac:dyDescent="0.25">
      <c r="A4832" t="s">
        <v>1</v>
      </c>
      <c r="B4832" t="s">
        <v>12403</v>
      </c>
      <c r="C4832" t="s">
        <v>11337</v>
      </c>
      <c r="D4832" t="s">
        <v>2360</v>
      </c>
      <c r="E4832" t="s">
        <v>59</v>
      </c>
      <c r="F4832" t="b">
        <v>0</v>
      </c>
      <c r="G4832" t="s">
        <v>73</v>
      </c>
      <c r="H4832" s="1">
        <v>46079.41778935185</v>
      </c>
      <c r="I4832" t="b">
        <v>0</v>
      </c>
      <c r="J4832" t="b">
        <v>1</v>
      </c>
      <c r="K4832" t="s">
        <v>41</v>
      </c>
      <c r="L4832" t="s">
        <v>60</v>
      </c>
      <c r="M4832">
        <v>135000</v>
      </c>
      <c r="N4832"/>
      <c r="O4832" t="s">
        <v>424</v>
      </c>
    </row>
    <row r="4833" spans="1:16" x14ac:dyDescent="0.25">
      <c r="A4833" t="s">
        <v>1</v>
      </c>
      <c r="B4833" t="s">
        <v>12404</v>
      </c>
      <c r="C4833" t="s">
        <v>1032</v>
      </c>
      <c r="D4833" t="s">
        <v>4346</v>
      </c>
      <c r="E4833" t="s">
        <v>59</v>
      </c>
      <c r="F4833" t="b">
        <v>0</v>
      </c>
      <c r="G4833" t="s">
        <v>13</v>
      </c>
      <c r="H4833" s="1">
        <v>46079.418715277781</v>
      </c>
      <c r="I4833" t="b">
        <v>0</v>
      </c>
      <c r="J4833" t="b">
        <v>0</v>
      </c>
      <c r="K4833" t="s">
        <v>13</v>
      </c>
      <c r="L4833" t="s">
        <v>74</v>
      </c>
      <c r="M4833"/>
      <c r="N4833">
        <v>45.284999999999997</v>
      </c>
      <c r="O4833" t="s">
        <v>12405</v>
      </c>
      <c r="P4833" t="s">
        <v>12406</v>
      </c>
    </row>
    <row r="4834" spans="1:16" x14ac:dyDescent="0.25">
      <c r="A4834" t="s">
        <v>0</v>
      </c>
      <c r="B4834" t="s">
        <v>12407</v>
      </c>
      <c r="C4834" t="s">
        <v>112</v>
      </c>
      <c r="D4834" t="s">
        <v>2734</v>
      </c>
      <c r="E4834" t="s">
        <v>59</v>
      </c>
      <c r="F4834" t="b">
        <v>0</v>
      </c>
      <c r="G4834" t="s">
        <v>65</v>
      </c>
      <c r="H4834" s="1">
        <v>46079.458379629628</v>
      </c>
      <c r="I4834" t="b">
        <v>1</v>
      </c>
      <c r="J4834" t="b">
        <v>0</v>
      </c>
      <c r="K4834" t="s">
        <v>41</v>
      </c>
      <c r="L4834" t="s">
        <v>60</v>
      </c>
      <c r="M4834">
        <v>25000</v>
      </c>
      <c r="N4834"/>
      <c r="O4834" t="s">
        <v>4173</v>
      </c>
      <c r="P4834" t="s">
        <v>6963</v>
      </c>
    </row>
    <row r="4835" spans="1:16" x14ac:dyDescent="0.25">
      <c r="A4835" t="s">
        <v>6</v>
      </c>
      <c r="B4835" t="s">
        <v>12408</v>
      </c>
      <c r="C4835" t="s">
        <v>13</v>
      </c>
      <c r="D4835" t="s">
        <v>4637</v>
      </c>
      <c r="E4835" t="s">
        <v>59</v>
      </c>
      <c r="F4835" t="b">
        <v>0</v>
      </c>
      <c r="G4835" t="s">
        <v>13</v>
      </c>
      <c r="H4835" s="1">
        <v>46079.460300925923</v>
      </c>
      <c r="I4835" t="b">
        <v>0</v>
      </c>
      <c r="J4835" t="b">
        <v>0</v>
      </c>
      <c r="K4835" t="s">
        <v>13</v>
      </c>
      <c r="L4835" t="s">
        <v>74</v>
      </c>
      <c r="M4835"/>
      <c r="N4835">
        <v>35</v>
      </c>
      <c r="O4835" t="s">
        <v>4596</v>
      </c>
      <c r="P4835" t="s">
        <v>12409</v>
      </c>
    </row>
    <row r="4836" spans="1:16" x14ac:dyDescent="0.25">
      <c r="A4836" t="s">
        <v>1</v>
      </c>
      <c r="B4836" t="s">
        <v>12410</v>
      </c>
      <c r="C4836" t="s">
        <v>11264</v>
      </c>
      <c r="D4836" t="s">
        <v>4595</v>
      </c>
      <c r="E4836" t="s">
        <v>59</v>
      </c>
      <c r="F4836" t="b">
        <v>0</v>
      </c>
      <c r="G4836" t="s">
        <v>19</v>
      </c>
      <c r="H4836" s="1">
        <v>46079.4608912037</v>
      </c>
      <c r="I4836" t="b">
        <v>1</v>
      </c>
      <c r="J4836" t="b">
        <v>0</v>
      </c>
      <c r="K4836" t="s">
        <v>19</v>
      </c>
      <c r="L4836" t="s">
        <v>60</v>
      </c>
      <c r="M4836">
        <v>1500000</v>
      </c>
      <c r="N4836"/>
      <c r="O4836" t="s">
        <v>12411</v>
      </c>
      <c r="P4836" t="s">
        <v>12412</v>
      </c>
    </row>
    <row r="4837" spans="1:16" x14ac:dyDescent="0.25">
      <c r="A4837" t="s">
        <v>1</v>
      </c>
      <c r="B4837" t="s">
        <v>385</v>
      </c>
      <c r="C4837" t="s">
        <v>984</v>
      </c>
      <c r="D4837" t="s">
        <v>4346</v>
      </c>
      <c r="E4837" t="s">
        <v>59</v>
      </c>
      <c r="F4837" t="b">
        <v>0</v>
      </c>
      <c r="G4837" t="s">
        <v>25</v>
      </c>
      <c r="H4837" s="1">
        <v>46079.46334490741</v>
      </c>
      <c r="I4837" t="b">
        <v>1</v>
      </c>
      <c r="J4837" t="b">
        <v>0</v>
      </c>
      <c r="K4837" t="s">
        <v>25</v>
      </c>
      <c r="L4837" t="s">
        <v>60</v>
      </c>
      <c r="M4837">
        <v>84000</v>
      </c>
      <c r="N4837"/>
      <c r="O4837" t="s">
        <v>7577</v>
      </c>
    </row>
    <row r="4838" spans="1:16" x14ac:dyDescent="0.25">
      <c r="A4838" t="s">
        <v>0</v>
      </c>
      <c r="B4838" t="s">
        <v>12413</v>
      </c>
      <c r="C4838" t="s">
        <v>112</v>
      </c>
      <c r="D4838" t="s">
        <v>2360</v>
      </c>
      <c r="E4838" t="s">
        <v>59</v>
      </c>
      <c r="F4838" t="b">
        <v>0</v>
      </c>
      <c r="G4838" t="s">
        <v>65</v>
      </c>
      <c r="H4838" s="1">
        <v>46079.5000462963</v>
      </c>
      <c r="I4838" t="b">
        <v>0</v>
      </c>
      <c r="J4838" t="b">
        <v>1</v>
      </c>
      <c r="K4838" t="s">
        <v>41</v>
      </c>
      <c r="L4838" t="s">
        <v>60</v>
      </c>
      <c r="M4838">
        <v>101375</v>
      </c>
      <c r="N4838"/>
      <c r="O4838" t="s">
        <v>468</v>
      </c>
      <c r="P4838" t="s">
        <v>12414</v>
      </c>
    </row>
    <row r="4839" spans="1:16" x14ac:dyDescent="0.25">
      <c r="A4839" t="s">
        <v>0</v>
      </c>
      <c r="B4839" t="s">
        <v>0</v>
      </c>
      <c r="C4839" t="s">
        <v>359</v>
      </c>
      <c r="D4839" t="s">
        <v>4346</v>
      </c>
      <c r="E4839" t="s">
        <v>88</v>
      </c>
      <c r="F4839" t="b">
        <v>0</v>
      </c>
      <c r="G4839" t="s">
        <v>65</v>
      </c>
      <c r="H4839" s="1">
        <v>46079.500115740739</v>
      </c>
      <c r="I4839" t="b">
        <v>0</v>
      </c>
      <c r="J4839" t="b">
        <v>1</v>
      </c>
      <c r="K4839" t="s">
        <v>41</v>
      </c>
      <c r="L4839" t="s">
        <v>74</v>
      </c>
      <c r="M4839"/>
      <c r="N4839">
        <v>71</v>
      </c>
      <c r="O4839" t="s">
        <v>1940</v>
      </c>
      <c r="P4839" t="s">
        <v>12415</v>
      </c>
    </row>
    <row r="4840" spans="1:16" x14ac:dyDescent="0.25">
      <c r="A4840" t="s">
        <v>7</v>
      </c>
      <c r="B4840" t="s">
        <v>3454</v>
      </c>
      <c r="C4840" t="s">
        <v>971</v>
      </c>
      <c r="D4840" t="s">
        <v>4595</v>
      </c>
      <c r="E4840" t="s">
        <v>59</v>
      </c>
      <c r="F4840" t="b">
        <v>0</v>
      </c>
      <c r="G4840" t="s">
        <v>68</v>
      </c>
      <c r="H4840" s="1">
        <v>46079.500393518523</v>
      </c>
      <c r="I4840" t="b">
        <v>0</v>
      </c>
      <c r="J4840" t="b">
        <v>0</v>
      </c>
      <c r="K4840" t="s">
        <v>41</v>
      </c>
      <c r="L4840" t="s">
        <v>60</v>
      </c>
      <c r="M4840">
        <v>115000</v>
      </c>
      <c r="N4840"/>
      <c r="O4840" t="s">
        <v>12416</v>
      </c>
      <c r="P4840" t="s">
        <v>12417</v>
      </c>
    </row>
    <row r="4841" spans="1:16" x14ac:dyDescent="0.25">
      <c r="A4841" t="s">
        <v>2</v>
      </c>
      <c r="B4841" t="s">
        <v>12418</v>
      </c>
      <c r="C4841" t="s">
        <v>3678</v>
      </c>
      <c r="D4841" t="s">
        <v>4526</v>
      </c>
      <c r="E4841" t="s">
        <v>59</v>
      </c>
      <c r="F4841" t="b">
        <v>0</v>
      </c>
      <c r="G4841" t="s">
        <v>65</v>
      </c>
      <c r="H4841" s="1">
        <v>46079.500671296293</v>
      </c>
      <c r="I4841" t="b">
        <v>0</v>
      </c>
      <c r="J4841" t="b">
        <v>1</v>
      </c>
      <c r="K4841" t="s">
        <v>41</v>
      </c>
      <c r="L4841" t="s">
        <v>60</v>
      </c>
      <c r="M4841">
        <v>205000</v>
      </c>
      <c r="N4841"/>
      <c r="O4841" t="s">
        <v>1990</v>
      </c>
      <c r="P4841" t="s">
        <v>310</v>
      </c>
    </row>
    <row r="4842" spans="1:16" x14ac:dyDescent="0.25">
      <c r="A4842" t="s">
        <v>0</v>
      </c>
      <c r="B4842" t="s">
        <v>262</v>
      </c>
      <c r="C4842" t="s">
        <v>12419</v>
      </c>
      <c r="D4842" t="s">
        <v>5798</v>
      </c>
      <c r="E4842" t="s">
        <v>132</v>
      </c>
      <c r="F4842" t="b">
        <v>0</v>
      </c>
      <c r="G4842" t="s">
        <v>40</v>
      </c>
      <c r="H4842" s="1">
        <v>46079.502835648149</v>
      </c>
      <c r="I4842" t="b">
        <v>1</v>
      </c>
      <c r="J4842" t="b">
        <v>0</v>
      </c>
      <c r="K4842" t="s">
        <v>40</v>
      </c>
      <c r="L4842" t="s">
        <v>60</v>
      </c>
      <c r="M4842">
        <v>54000</v>
      </c>
      <c r="N4842"/>
      <c r="O4842" t="s">
        <v>12420</v>
      </c>
      <c r="P4842" t="s">
        <v>12421</v>
      </c>
    </row>
    <row r="4843" spans="1:16" x14ac:dyDescent="0.25">
      <c r="A4843" t="s">
        <v>1</v>
      </c>
      <c r="B4843" t="s">
        <v>277</v>
      </c>
      <c r="C4843" t="s">
        <v>5815</v>
      </c>
      <c r="D4843" t="s">
        <v>11271</v>
      </c>
      <c r="E4843" t="s">
        <v>59</v>
      </c>
      <c r="F4843" t="b">
        <v>0</v>
      </c>
      <c r="G4843" t="s">
        <v>20</v>
      </c>
      <c r="H4843" s="1">
        <v>46079.506851851853</v>
      </c>
      <c r="I4843" t="b">
        <v>0</v>
      </c>
      <c r="J4843" t="b">
        <v>0</v>
      </c>
      <c r="K4843" t="s">
        <v>20</v>
      </c>
      <c r="L4843" t="s">
        <v>60</v>
      </c>
      <c r="M4843">
        <v>145000</v>
      </c>
      <c r="N4843"/>
      <c r="O4843" t="s">
        <v>12422</v>
      </c>
      <c r="P4843" t="s">
        <v>12423</v>
      </c>
    </row>
    <row r="4844" spans="1:16" x14ac:dyDescent="0.25">
      <c r="A4844" t="s">
        <v>1</v>
      </c>
      <c r="B4844" t="s">
        <v>277</v>
      </c>
      <c r="C4844" t="s">
        <v>5815</v>
      </c>
      <c r="D4844" t="s">
        <v>11271</v>
      </c>
      <c r="E4844" t="s">
        <v>59</v>
      </c>
      <c r="F4844" t="b">
        <v>0</v>
      </c>
      <c r="G4844" t="s">
        <v>20</v>
      </c>
      <c r="H4844" s="1">
        <v>46079.506886574083</v>
      </c>
      <c r="I4844" t="b">
        <v>0</v>
      </c>
      <c r="J4844" t="b">
        <v>0</v>
      </c>
      <c r="K4844" t="s">
        <v>20</v>
      </c>
      <c r="L4844" t="s">
        <v>60</v>
      </c>
      <c r="M4844">
        <v>145000</v>
      </c>
      <c r="N4844"/>
      <c r="O4844" t="s">
        <v>12422</v>
      </c>
      <c r="P4844" t="s">
        <v>12423</v>
      </c>
    </row>
    <row r="4845" spans="1:16" x14ac:dyDescent="0.25">
      <c r="A4845" t="s">
        <v>3</v>
      </c>
      <c r="B4845" t="s">
        <v>3487</v>
      </c>
      <c r="C4845" t="s">
        <v>3386</v>
      </c>
      <c r="D4845" t="s">
        <v>4595</v>
      </c>
      <c r="E4845" t="s">
        <v>59</v>
      </c>
      <c r="F4845" t="b">
        <v>0</v>
      </c>
      <c r="G4845" t="s">
        <v>27</v>
      </c>
      <c r="H4845" s="1">
        <v>46079.507615740738</v>
      </c>
      <c r="I4845" t="b">
        <v>1</v>
      </c>
      <c r="J4845" t="b">
        <v>0</v>
      </c>
      <c r="K4845" t="s">
        <v>27</v>
      </c>
      <c r="L4845" t="s">
        <v>60</v>
      </c>
      <c r="M4845">
        <v>250000</v>
      </c>
      <c r="N4845"/>
      <c r="O4845" t="s">
        <v>4355</v>
      </c>
      <c r="P4845" t="s">
        <v>12424</v>
      </c>
    </row>
    <row r="4846" spans="1:16" x14ac:dyDescent="0.25">
      <c r="A4846" t="s">
        <v>1</v>
      </c>
      <c r="B4846" t="s">
        <v>12425</v>
      </c>
      <c r="C4846" t="s">
        <v>12426</v>
      </c>
      <c r="D4846" t="s">
        <v>4756</v>
      </c>
      <c r="E4846" t="s">
        <v>59</v>
      </c>
      <c r="F4846" t="b">
        <v>0</v>
      </c>
      <c r="G4846" t="s">
        <v>65</v>
      </c>
      <c r="H4846" s="1">
        <v>46079.542546296303</v>
      </c>
      <c r="I4846" t="b">
        <v>0</v>
      </c>
      <c r="J4846" t="b">
        <v>0</v>
      </c>
      <c r="K4846" t="s">
        <v>41</v>
      </c>
      <c r="L4846" t="s">
        <v>60</v>
      </c>
      <c r="M4846">
        <v>115000</v>
      </c>
      <c r="N4846"/>
      <c r="O4846" t="s">
        <v>12427</v>
      </c>
      <c r="P4846" t="s">
        <v>12428</v>
      </c>
    </row>
    <row r="4847" spans="1:16" x14ac:dyDescent="0.25">
      <c r="A4847" t="s">
        <v>2</v>
      </c>
      <c r="B4847" t="s">
        <v>9744</v>
      </c>
      <c r="C4847" t="s">
        <v>434</v>
      </c>
      <c r="D4847" t="s">
        <v>4595</v>
      </c>
      <c r="E4847" t="s">
        <v>59</v>
      </c>
      <c r="F4847" t="b">
        <v>0</v>
      </c>
      <c r="G4847" t="s">
        <v>68</v>
      </c>
      <c r="H4847" s="1">
        <v>46079.583773148152</v>
      </c>
      <c r="I4847" t="b">
        <v>1</v>
      </c>
      <c r="J4847" t="b">
        <v>0</v>
      </c>
      <c r="K4847" t="s">
        <v>41</v>
      </c>
      <c r="L4847" t="s">
        <v>60</v>
      </c>
      <c r="M4847">
        <v>90000</v>
      </c>
      <c r="N4847"/>
      <c r="O4847" t="s">
        <v>3258</v>
      </c>
    </row>
    <row r="4848" spans="1:16" x14ac:dyDescent="0.25">
      <c r="A4848" t="s">
        <v>1</v>
      </c>
      <c r="B4848" t="s">
        <v>156</v>
      </c>
      <c r="C4848" t="s">
        <v>805</v>
      </c>
      <c r="D4848" t="s">
        <v>4526</v>
      </c>
      <c r="E4848" t="s">
        <v>88</v>
      </c>
      <c r="F4848" t="b">
        <v>0</v>
      </c>
      <c r="G4848" t="s">
        <v>77</v>
      </c>
      <c r="H4848" s="1">
        <v>46079.584374999999</v>
      </c>
      <c r="I4848" t="b">
        <v>0</v>
      </c>
      <c r="J4848" t="b">
        <v>0</v>
      </c>
      <c r="K4848" t="s">
        <v>41</v>
      </c>
      <c r="L4848" t="s">
        <v>74</v>
      </c>
      <c r="M4848"/>
      <c r="N4848">
        <v>55</v>
      </c>
      <c r="O4848" t="s">
        <v>969</v>
      </c>
      <c r="P4848" t="s">
        <v>12429</v>
      </c>
    </row>
    <row r="4849" spans="1:16" x14ac:dyDescent="0.25">
      <c r="A4849" t="s">
        <v>0</v>
      </c>
      <c r="B4849" t="s">
        <v>3477</v>
      </c>
      <c r="C4849" t="s">
        <v>234</v>
      </c>
      <c r="D4849" t="s">
        <v>4756</v>
      </c>
      <c r="E4849" t="s">
        <v>59</v>
      </c>
      <c r="F4849" t="b">
        <v>0</v>
      </c>
      <c r="G4849" t="s">
        <v>77</v>
      </c>
      <c r="H4849" s="1">
        <v>46079.625162037039</v>
      </c>
      <c r="I4849" t="b">
        <v>0</v>
      </c>
      <c r="J4849" t="b">
        <v>0</v>
      </c>
      <c r="K4849" t="s">
        <v>41</v>
      </c>
      <c r="L4849" t="s">
        <v>60</v>
      </c>
      <c r="M4849">
        <v>97500</v>
      </c>
      <c r="N4849"/>
      <c r="O4849" t="s">
        <v>12430</v>
      </c>
      <c r="P4849" t="s">
        <v>12431</v>
      </c>
    </row>
    <row r="4850" spans="1:16" x14ac:dyDescent="0.25">
      <c r="A4850" t="s">
        <v>0</v>
      </c>
      <c r="B4850" t="s">
        <v>12432</v>
      </c>
      <c r="C4850" t="s">
        <v>463</v>
      </c>
      <c r="D4850" t="s">
        <v>4756</v>
      </c>
      <c r="E4850" t="s">
        <v>59</v>
      </c>
      <c r="F4850" t="b">
        <v>0</v>
      </c>
      <c r="G4850" t="s">
        <v>77</v>
      </c>
      <c r="H4850" s="1">
        <v>46079.625185185178</v>
      </c>
      <c r="I4850" t="b">
        <v>0</v>
      </c>
      <c r="J4850" t="b">
        <v>0</v>
      </c>
      <c r="K4850" t="s">
        <v>41</v>
      </c>
      <c r="L4850" t="s">
        <v>60</v>
      </c>
      <c r="M4850">
        <v>85000</v>
      </c>
      <c r="N4850"/>
      <c r="O4850" t="s">
        <v>11808</v>
      </c>
      <c r="P4850" t="s">
        <v>1248</v>
      </c>
    </row>
    <row r="4851" spans="1:16" x14ac:dyDescent="0.25">
      <c r="A4851" t="s">
        <v>0</v>
      </c>
      <c r="B4851" t="s">
        <v>3246</v>
      </c>
      <c r="C4851" t="s">
        <v>271</v>
      </c>
      <c r="D4851" t="s">
        <v>4595</v>
      </c>
      <c r="E4851" t="s">
        <v>59</v>
      </c>
      <c r="F4851" t="b">
        <v>0</v>
      </c>
      <c r="G4851" t="s">
        <v>77</v>
      </c>
      <c r="H4851" s="1">
        <v>46079.625208333331</v>
      </c>
      <c r="I4851" t="b">
        <v>1</v>
      </c>
      <c r="J4851" t="b">
        <v>1</v>
      </c>
      <c r="K4851" t="s">
        <v>41</v>
      </c>
      <c r="L4851" t="s">
        <v>60</v>
      </c>
      <c r="M4851">
        <v>120000</v>
      </c>
      <c r="N4851"/>
      <c r="O4851" t="s">
        <v>5394</v>
      </c>
      <c r="P4851" t="s">
        <v>875</v>
      </c>
    </row>
    <row r="4852" spans="1:16" x14ac:dyDescent="0.25">
      <c r="A4852" t="s">
        <v>3</v>
      </c>
      <c r="B4852" t="s">
        <v>1898</v>
      </c>
      <c r="C4852" t="s">
        <v>1281</v>
      </c>
      <c r="D4852" t="s">
        <v>4526</v>
      </c>
      <c r="E4852" t="s">
        <v>59</v>
      </c>
      <c r="F4852" t="b">
        <v>0</v>
      </c>
      <c r="G4852" t="s">
        <v>89</v>
      </c>
      <c r="H4852" s="1">
        <v>46079.625532407408</v>
      </c>
      <c r="I4852" t="b">
        <v>1</v>
      </c>
      <c r="J4852" t="b">
        <v>0</v>
      </c>
      <c r="K4852" t="s">
        <v>41</v>
      </c>
      <c r="L4852" t="s">
        <v>60</v>
      </c>
      <c r="M4852">
        <v>47500</v>
      </c>
      <c r="N4852"/>
      <c r="O4852" t="s">
        <v>12433</v>
      </c>
      <c r="P4852" t="s">
        <v>219</v>
      </c>
    </row>
    <row r="4853" spans="1:16" x14ac:dyDescent="0.25">
      <c r="A4853" t="s">
        <v>1</v>
      </c>
      <c r="B4853" t="s">
        <v>12434</v>
      </c>
      <c r="C4853" t="s">
        <v>162</v>
      </c>
      <c r="D4853" t="s">
        <v>4526</v>
      </c>
      <c r="E4853" t="s">
        <v>59</v>
      </c>
      <c r="F4853" t="b">
        <v>0</v>
      </c>
      <c r="G4853" t="s">
        <v>73</v>
      </c>
      <c r="H4853" s="1">
        <v>46079.626099537039</v>
      </c>
      <c r="I4853" t="b">
        <v>1</v>
      </c>
      <c r="J4853" t="b">
        <v>0</v>
      </c>
      <c r="K4853" t="s">
        <v>41</v>
      </c>
      <c r="L4853" t="s">
        <v>60</v>
      </c>
      <c r="M4853">
        <v>135000</v>
      </c>
      <c r="N4853"/>
      <c r="O4853" t="s">
        <v>12435</v>
      </c>
      <c r="P4853" t="s">
        <v>12436</v>
      </c>
    </row>
    <row r="4854" spans="1:16" x14ac:dyDescent="0.25">
      <c r="A4854" t="s">
        <v>0</v>
      </c>
      <c r="B4854" t="s">
        <v>2686</v>
      </c>
      <c r="C4854" t="s">
        <v>10627</v>
      </c>
      <c r="D4854" t="s">
        <v>4526</v>
      </c>
      <c r="E4854" t="s">
        <v>59</v>
      </c>
      <c r="F4854" t="b">
        <v>0</v>
      </c>
      <c r="G4854" t="s">
        <v>40</v>
      </c>
      <c r="H4854" s="1">
        <v>46079.627847222233</v>
      </c>
      <c r="I4854" t="b">
        <v>1</v>
      </c>
      <c r="J4854" t="b">
        <v>0</v>
      </c>
      <c r="K4854" t="s">
        <v>40</v>
      </c>
      <c r="L4854" t="s">
        <v>60</v>
      </c>
      <c r="M4854">
        <v>45000</v>
      </c>
      <c r="N4854"/>
      <c r="O4854" t="s">
        <v>101</v>
      </c>
      <c r="P4854" t="s">
        <v>728</v>
      </c>
    </row>
    <row r="4855" spans="1:16" x14ac:dyDescent="0.25">
      <c r="A4855" t="s">
        <v>6</v>
      </c>
      <c r="B4855" t="s">
        <v>12437</v>
      </c>
      <c r="C4855" t="s">
        <v>12438</v>
      </c>
      <c r="D4855" t="s">
        <v>4346</v>
      </c>
      <c r="E4855" t="s">
        <v>59</v>
      </c>
      <c r="F4855" t="b">
        <v>0</v>
      </c>
      <c r="G4855" t="s">
        <v>40</v>
      </c>
      <c r="H4855" s="1">
        <v>46079.627881944441</v>
      </c>
      <c r="I4855" t="b">
        <v>0</v>
      </c>
      <c r="J4855" t="b">
        <v>0</v>
      </c>
      <c r="K4855" t="s">
        <v>40</v>
      </c>
      <c r="L4855" t="s">
        <v>60</v>
      </c>
      <c r="M4855">
        <v>59186</v>
      </c>
      <c r="N4855"/>
      <c r="O4855" t="s">
        <v>12439</v>
      </c>
    </row>
    <row r="4856" spans="1:16" x14ac:dyDescent="0.25">
      <c r="A4856" t="s">
        <v>1</v>
      </c>
      <c r="B4856" t="s">
        <v>12440</v>
      </c>
      <c r="C4856" t="s">
        <v>5029</v>
      </c>
      <c r="D4856" t="s">
        <v>4346</v>
      </c>
      <c r="E4856" t="s">
        <v>59</v>
      </c>
      <c r="F4856" t="b">
        <v>0</v>
      </c>
      <c r="G4856" t="s">
        <v>40</v>
      </c>
      <c r="H4856" s="1">
        <v>46079.627962962957</v>
      </c>
      <c r="I4856" t="b">
        <v>1</v>
      </c>
      <c r="J4856" t="b">
        <v>0</v>
      </c>
      <c r="K4856" t="s">
        <v>40</v>
      </c>
      <c r="L4856" t="s">
        <v>60</v>
      </c>
      <c r="M4856">
        <v>112500</v>
      </c>
      <c r="N4856"/>
      <c r="O4856" t="s">
        <v>12441</v>
      </c>
      <c r="P4856" t="s">
        <v>216</v>
      </c>
    </row>
    <row r="4857" spans="1:16" x14ac:dyDescent="0.25">
      <c r="A4857" t="s">
        <v>7</v>
      </c>
      <c r="B4857" t="s">
        <v>4133</v>
      </c>
      <c r="C4857" t="s">
        <v>887</v>
      </c>
      <c r="D4857" t="s">
        <v>2360</v>
      </c>
      <c r="E4857" t="s">
        <v>59</v>
      </c>
      <c r="F4857" t="b">
        <v>0</v>
      </c>
      <c r="G4857" t="s">
        <v>65</v>
      </c>
      <c r="H4857" s="1">
        <v>46079.66678240741</v>
      </c>
      <c r="I4857" t="b">
        <v>0</v>
      </c>
      <c r="J4857" t="b">
        <v>1</v>
      </c>
      <c r="K4857" t="s">
        <v>41</v>
      </c>
      <c r="L4857" t="s">
        <v>60</v>
      </c>
      <c r="M4857">
        <v>117000</v>
      </c>
      <c r="N4857"/>
      <c r="O4857" t="s">
        <v>6734</v>
      </c>
      <c r="P4857" t="s">
        <v>12442</v>
      </c>
    </row>
    <row r="4858" spans="1:16" x14ac:dyDescent="0.25">
      <c r="A4858" t="s">
        <v>1</v>
      </c>
      <c r="B4858" t="s">
        <v>12443</v>
      </c>
      <c r="C4858" t="s">
        <v>76</v>
      </c>
      <c r="D4858" t="s">
        <v>4346</v>
      </c>
      <c r="E4858" t="s">
        <v>132</v>
      </c>
      <c r="F4858" t="b">
        <v>1</v>
      </c>
      <c r="G4858" t="s">
        <v>13</v>
      </c>
      <c r="H4858" s="1">
        <v>46079.668715277781</v>
      </c>
      <c r="I4858" t="b">
        <v>0</v>
      </c>
      <c r="J4858" t="b">
        <v>0</v>
      </c>
      <c r="K4858" t="s">
        <v>13</v>
      </c>
      <c r="L4858" t="s">
        <v>74</v>
      </c>
      <c r="M4858"/>
      <c r="N4858">
        <v>50</v>
      </c>
      <c r="O4858" t="s">
        <v>12444</v>
      </c>
      <c r="P4858" t="s">
        <v>12445</v>
      </c>
    </row>
    <row r="4859" spans="1:16" x14ac:dyDescent="0.25">
      <c r="A4859" t="s">
        <v>8</v>
      </c>
      <c r="B4859" t="s">
        <v>1349</v>
      </c>
      <c r="C4859" t="s">
        <v>12144</v>
      </c>
      <c r="D4859" t="s">
        <v>4346</v>
      </c>
      <c r="E4859" t="s">
        <v>59</v>
      </c>
      <c r="F4859" t="b">
        <v>0</v>
      </c>
      <c r="G4859" t="s">
        <v>20</v>
      </c>
      <c r="H4859" s="1">
        <v>46079.673576388886</v>
      </c>
      <c r="I4859" t="b">
        <v>0</v>
      </c>
      <c r="J4859" t="b">
        <v>0</v>
      </c>
      <c r="K4859" t="s">
        <v>20</v>
      </c>
      <c r="L4859" t="s">
        <v>60</v>
      </c>
      <c r="M4859">
        <v>70000</v>
      </c>
      <c r="N4859"/>
      <c r="O4859" t="s">
        <v>12321</v>
      </c>
      <c r="P4859" t="s">
        <v>12446</v>
      </c>
    </row>
    <row r="4860" spans="1:16" x14ac:dyDescent="0.25">
      <c r="A4860" t="s">
        <v>0</v>
      </c>
      <c r="B4860" t="s">
        <v>12447</v>
      </c>
      <c r="C4860" t="s">
        <v>112</v>
      </c>
      <c r="D4860" t="s">
        <v>4346</v>
      </c>
      <c r="F4860" t="b">
        <v>0</v>
      </c>
      <c r="G4860" t="s">
        <v>65</v>
      </c>
      <c r="H4860" s="1">
        <v>46079.708379629628</v>
      </c>
      <c r="I4860" t="b">
        <v>0</v>
      </c>
      <c r="J4860" t="b">
        <v>0</v>
      </c>
      <c r="K4860" t="s">
        <v>41</v>
      </c>
      <c r="L4860" t="s">
        <v>74</v>
      </c>
      <c r="M4860"/>
      <c r="N4860">
        <v>42.5</v>
      </c>
      <c r="O4860" t="s">
        <v>12448</v>
      </c>
      <c r="P4860" t="s">
        <v>219</v>
      </c>
    </row>
    <row r="4861" spans="1:16" x14ac:dyDescent="0.25">
      <c r="A4861" t="s">
        <v>0</v>
      </c>
      <c r="B4861" t="s">
        <v>12449</v>
      </c>
      <c r="C4861" t="s">
        <v>457</v>
      </c>
      <c r="D4861" t="s">
        <v>4346</v>
      </c>
      <c r="E4861" t="s">
        <v>88</v>
      </c>
      <c r="F4861" t="b">
        <v>0</v>
      </c>
      <c r="G4861" t="s">
        <v>77</v>
      </c>
      <c r="H4861" s="1">
        <v>46079.708518518521</v>
      </c>
      <c r="I4861" t="b">
        <v>0</v>
      </c>
      <c r="J4861" t="b">
        <v>0</v>
      </c>
      <c r="K4861" t="s">
        <v>41</v>
      </c>
      <c r="L4861" t="s">
        <v>74</v>
      </c>
      <c r="M4861"/>
      <c r="N4861">
        <v>78</v>
      </c>
      <c r="O4861" t="s">
        <v>2224</v>
      </c>
      <c r="P4861" t="s">
        <v>133</v>
      </c>
    </row>
    <row r="4862" spans="1:16" x14ac:dyDescent="0.25">
      <c r="A4862" t="s">
        <v>0</v>
      </c>
      <c r="B4862" t="s">
        <v>0</v>
      </c>
      <c r="C4862" t="s">
        <v>529</v>
      </c>
      <c r="D4862" t="s">
        <v>4595</v>
      </c>
      <c r="E4862" t="s">
        <v>59</v>
      </c>
      <c r="F4862" t="b">
        <v>0</v>
      </c>
      <c r="G4862" t="s">
        <v>77</v>
      </c>
      <c r="H4862" s="1">
        <v>46079.708518518521</v>
      </c>
      <c r="I4862" t="b">
        <v>1</v>
      </c>
      <c r="J4862" t="b">
        <v>0</v>
      </c>
      <c r="K4862" t="s">
        <v>41</v>
      </c>
      <c r="L4862" t="s">
        <v>60</v>
      </c>
      <c r="M4862">
        <v>77500</v>
      </c>
      <c r="N4862"/>
      <c r="O4862" t="s">
        <v>648</v>
      </c>
    </row>
    <row r="4863" spans="1:16" x14ac:dyDescent="0.25">
      <c r="A4863" t="s">
        <v>0</v>
      </c>
      <c r="B4863" t="s">
        <v>12450</v>
      </c>
      <c r="C4863" t="s">
        <v>81</v>
      </c>
      <c r="D4863" t="s">
        <v>2360</v>
      </c>
      <c r="E4863" t="s">
        <v>59</v>
      </c>
      <c r="F4863" t="b">
        <v>0</v>
      </c>
      <c r="G4863" t="s">
        <v>77</v>
      </c>
      <c r="H4863" s="1">
        <v>46079.70857638889</v>
      </c>
      <c r="I4863" t="b">
        <v>1</v>
      </c>
      <c r="J4863" t="b">
        <v>1</v>
      </c>
      <c r="K4863" t="s">
        <v>41</v>
      </c>
      <c r="L4863" t="s">
        <v>60</v>
      </c>
      <c r="M4863">
        <v>209000</v>
      </c>
      <c r="N4863"/>
      <c r="O4863" t="s">
        <v>1999</v>
      </c>
      <c r="P4863" t="s">
        <v>12451</v>
      </c>
    </row>
    <row r="4864" spans="1:16" x14ac:dyDescent="0.25">
      <c r="A4864" t="s">
        <v>2</v>
      </c>
      <c r="B4864" t="s">
        <v>12452</v>
      </c>
      <c r="C4864" t="s">
        <v>112</v>
      </c>
      <c r="D4864" t="s">
        <v>4587</v>
      </c>
      <c r="E4864" t="s">
        <v>59</v>
      </c>
      <c r="F4864" t="b">
        <v>0</v>
      </c>
      <c r="G4864" t="s">
        <v>65</v>
      </c>
      <c r="H4864" s="1">
        <v>46079.708923611113</v>
      </c>
      <c r="I4864" t="b">
        <v>0</v>
      </c>
      <c r="J4864" t="b">
        <v>0</v>
      </c>
      <c r="K4864" t="s">
        <v>41</v>
      </c>
      <c r="L4864" t="s">
        <v>74</v>
      </c>
      <c r="M4864"/>
      <c r="N4864">
        <v>72.5</v>
      </c>
      <c r="O4864" t="s">
        <v>12453</v>
      </c>
      <c r="P4864" t="s">
        <v>12454</v>
      </c>
    </row>
    <row r="4865" spans="1:16" x14ac:dyDescent="0.25">
      <c r="A4865" t="s">
        <v>2</v>
      </c>
      <c r="B4865" t="s">
        <v>12455</v>
      </c>
      <c r="C4865" t="s">
        <v>148</v>
      </c>
      <c r="D4865" t="s">
        <v>4595</v>
      </c>
      <c r="E4865" t="s">
        <v>59</v>
      </c>
      <c r="F4865" t="b">
        <v>0</v>
      </c>
      <c r="G4865" t="s">
        <v>89</v>
      </c>
      <c r="H4865" s="1">
        <v>46079.709166666667</v>
      </c>
      <c r="I4865" t="b">
        <v>0</v>
      </c>
      <c r="J4865" t="b">
        <v>0</v>
      </c>
      <c r="K4865" t="s">
        <v>41</v>
      </c>
      <c r="L4865" t="s">
        <v>60</v>
      </c>
      <c r="M4865">
        <v>232500</v>
      </c>
      <c r="N4865"/>
      <c r="O4865" t="s">
        <v>12456</v>
      </c>
      <c r="P4865" t="s">
        <v>12457</v>
      </c>
    </row>
    <row r="4866" spans="1:16" x14ac:dyDescent="0.25">
      <c r="A4866" t="s">
        <v>0</v>
      </c>
      <c r="B4866" t="s">
        <v>12458</v>
      </c>
      <c r="C4866" t="s">
        <v>1281</v>
      </c>
      <c r="D4866" t="s">
        <v>4595</v>
      </c>
      <c r="E4866" t="s">
        <v>59</v>
      </c>
      <c r="F4866" t="b">
        <v>0</v>
      </c>
      <c r="G4866" t="s">
        <v>89</v>
      </c>
      <c r="H4866" s="1">
        <v>46079.709189814806</v>
      </c>
      <c r="I4866" t="b">
        <v>1</v>
      </c>
      <c r="J4866" t="b">
        <v>0</v>
      </c>
      <c r="K4866" t="s">
        <v>41</v>
      </c>
      <c r="L4866" t="s">
        <v>60</v>
      </c>
      <c r="M4866">
        <v>100000</v>
      </c>
      <c r="N4866"/>
      <c r="O4866" t="s">
        <v>8537</v>
      </c>
    </row>
    <row r="4867" spans="1:16" x14ac:dyDescent="0.25">
      <c r="A4867" t="s">
        <v>1</v>
      </c>
      <c r="B4867" t="s">
        <v>12459</v>
      </c>
      <c r="C4867" t="s">
        <v>1162</v>
      </c>
      <c r="D4867" t="s">
        <v>4346</v>
      </c>
      <c r="E4867" t="s">
        <v>59</v>
      </c>
      <c r="F4867" t="b">
        <v>0</v>
      </c>
      <c r="G4867" t="s">
        <v>65</v>
      </c>
      <c r="H4867" s="1">
        <v>46079.70921296296</v>
      </c>
      <c r="I4867" t="b">
        <v>0</v>
      </c>
      <c r="J4867" t="b">
        <v>1</v>
      </c>
      <c r="K4867" t="s">
        <v>41</v>
      </c>
      <c r="L4867" t="s">
        <v>74</v>
      </c>
      <c r="M4867"/>
      <c r="N4867">
        <v>48.12</v>
      </c>
      <c r="O4867" t="s">
        <v>813</v>
      </c>
      <c r="P4867" t="s">
        <v>2007</v>
      </c>
    </row>
    <row r="4868" spans="1:16" x14ac:dyDescent="0.25">
      <c r="A4868" t="s">
        <v>1</v>
      </c>
      <c r="B4868" t="s">
        <v>12460</v>
      </c>
      <c r="C4868" t="s">
        <v>9919</v>
      </c>
      <c r="D4868" t="s">
        <v>2360</v>
      </c>
      <c r="E4868" t="s">
        <v>59</v>
      </c>
      <c r="F4868" t="b">
        <v>0</v>
      </c>
      <c r="G4868" t="s">
        <v>13</v>
      </c>
      <c r="H4868" s="1">
        <v>46079.710335648153</v>
      </c>
      <c r="I4868" t="b">
        <v>1</v>
      </c>
      <c r="J4868" t="b">
        <v>0</v>
      </c>
      <c r="K4868" t="s">
        <v>13</v>
      </c>
      <c r="L4868" t="s">
        <v>74</v>
      </c>
      <c r="M4868"/>
      <c r="N4868">
        <v>90</v>
      </c>
      <c r="O4868" t="s">
        <v>12461</v>
      </c>
      <c r="P4868" t="s">
        <v>12462</v>
      </c>
    </row>
    <row r="4869" spans="1:16" x14ac:dyDescent="0.25">
      <c r="A4869" t="s">
        <v>2</v>
      </c>
      <c r="B4869" t="s">
        <v>12463</v>
      </c>
      <c r="C4869" t="s">
        <v>40</v>
      </c>
      <c r="D4869" t="s">
        <v>4526</v>
      </c>
      <c r="E4869" t="s">
        <v>59</v>
      </c>
      <c r="F4869" t="b">
        <v>0</v>
      </c>
      <c r="G4869" t="s">
        <v>40</v>
      </c>
      <c r="H4869" s="1">
        <v>46079.711168981477</v>
      </c>
      <c r="I4869" t="b">
        <v>0</v>
      </c>
      <c r="J4869" t="b">
        <v>0</v>
      </c>
      <c r="K4869" t="s">
        <v>40</v>
      </c>
      <c r="L4869" t="s">
        <v>60</v>
      </c>
      <c r="M4869">
        <v>50000</v>
      </c>
      <c r="N4869"/>
      <c r="O4869" t="s">
        <v>101</v>
      </c>
      <c r="P4869" t="s">
        <v>897</v>
      </c>
    </row>
    <row r="4870" spans="1:16" x14ac:dyDescent="0.25">
      <c r="A4870" t="s">
        <v>2</v>
      </c>
      <c r="B4870" t="s">
        <v>2</v>
      </c>
      <c r="C4870" t="s">
        <v>1532</v>
      </c>
      <c r="D4870" t="s">
        <v>4595</v>
      </c>
      <c r="E4870" t="s">
        <v>59</v>
      </c>
      <c r="F4870" t="b">
        <v>0</v>
      </c>
      <c r="G4870" t="s">
        <v>63</v>
      </c>
      <c r="H4870" s="1">
        <v>46079.712175925917</v>
      </c>
      <c r="I4870" t="b">
        <v>0</v>
      </c>
      <c r="J4870" t="b">
        <v>0</v>
      </c>
      <c r="K4870" t="s">
        <v>41</v>
      </c>
      <c r="L4870" t="s">
        <v>60</v>
      </c>
      <c r="M4870">
        <v>117500</v>
      </c>
      <c r="N4870"/>
      <c r="O4870" t="s">
        <v>11534</v>
      </c>
    </row>
    <row r="4871" spans="1:16" x14ac:dyDescent="0.25">
      <c r="A4871" t="s">
        <v>6</v>
      </c>
      <c r="B4871" t="s">
        <v>6</v>
      </c>
      <c r="C4871" t="s">
        <v>1647</v>
      </c>
      <c r="D4871" t="s">
        <v>4595</v>
      </c>
      <c r="E4871" t="s">
        <v>59</v>
      </c>
      <c r="F4871" t="b">
        <v>0</v>
      </c>
      <c r="G4871" t="s">
        <v>63</v>
      </c>
      <c r="H4871" s="1">
        <v>46079.712199074071</v>
      </c>
      <c r="I4871" t="b">
        <v>0</v>
      </c>
      <c r="J4871" t="b">
        <v>0</v>
      </c>
      <c r="K4871" t="s">
        <v>41</v>
      </c>
      <c r="L4871" t="s">
        <v>60</v>
      </c>
      <c r="M4871">
        <v>125000</v>
      </c>
      <c r="N4871"/>
      <c r="O4871" t="s">
        <v>1416</v>
      </c>
    </row>
    <row r="4872" spans="1:16" x14ac:dyDescent="0.25">
      <c r="A4872" t="s">
        <v>1</v>
      </c>
      <c r="B4872" t="s">
        <v>12464</v>
      </c>
      <c r="C4872" t="s">
        <v>33</v>
      </c>
      <c r="D4872" t="s">
        <v>12039</v>
      </c>
      <c r="E4872" t="s">
        <v>59</v>
      </c>
      <c r="F4872" t="b">
        <v>0</v>
      </c>
      <c r="G4872" t="s">
        <v>33</v>
      </c>
      <c r="H4872" s="1">
        <v>46079.713136574072</v>
      </c>
      <c r="I4872" t="b">
        <v>0</v>
      </c>
      <c r="J4872" t="b">
        <v>0</v>
      </c>
      <c r="K4872" t="s">
        <v>33</v>
      </c>
      <c r="L4872" t="s">
        <v>60</v>
      </c>
      <c r="M4872">
        <v>109000</v>
      </c>
      <c r="N4872"/>
      <c r="O4872" t="s">
        <v>12465</v>
      </c>
      <c r="P4872" t="s">
        <v>12466</v>
      </c>
    </row>
    <row r="4873" spans="1:16" x14ac:dyDescent="0.25">
      <c r="A4873" t="s">
        <v>0</v>
      </c>
      <c r="B4873" t="s">
        <v>6988</v>
      </c>
      <c r="C4873" t="s">
        <v>7662</v>
      </c>
      <c r="D4873" t="s">
        <v>2360</v>
      </c>
      <c r="E4873" t="s">
        <v>59</v>
      </c>
      <c r="F4873" t="b">
        <v>0</v>
      </c>
      <c r="G4873" t="s">
        <v>65</v>
      </c>
      <c r="H4873" s="1">
        <v>46079.750115740739</v>
      </c>
      <c r="I4873" t="b">
        <v>0</v>
      </c>
      <c r="J4873" t="b">
        <v>1</v>
      </c>
      <c r="K4873" t="s">
        <v>41</v>
      </c>
      <c r="L4873" t="s">
        <v>60</v>
      </c>
      <c r="M4873">
        <v>132500</v>
      </c>
      <c r="N4873"/>
      <c r="O4873" t="s">
        <v>12467</v>
      </c>
      <c r="P4873" t="s">
        <v>622</v>
      </c>
    </row>
    <row r="4874" spans="1:16" x14ac:dyDescent="0.25">
      <c r="A4874" t="s">
        <v>0</v>
      </c>
      <c r="B4874" t="s">
        <v>0</v>
      </c>
      <c r="C4874" t="s">
        <v>4261</v>
      </c>
      <c r="D4874" t="s">
        <v>4595</v>
      </c>
      <c r="E4874" t="s">
        <v>59</v>
      </c>
      <c r="F4874" t="b">
        <v>0</v>
      </c>
      <c r="G4874" t="s">
        <v>68</v>
      </c>
      <c r="H4874" s="1">
        <v>46079.750439814823</v>
      </c>
      <c r="I4874" t="b">
        <v>0</v>
      </c>
      <c r="J4874" t="b">
        <v>0</v>
      </c>
      <c r="K4874" t="s">
        <v>41</v>
      </c>
      <c r="L4874" t="s">
        <v>60</v>
      </c>
      <c r="M4874">
        <v>77500</v>
      </c>
      <c r="N4874"/>
      <c r="O4874" t="s">
        <v>2345</v>
      </c>
      <c r="P4874" t="s">
        <v>12468</v>
      </c>
    </row>
    <row r="4875" spans="1:16" x14ac:dyDescent="0.25">
      <c r="A4875" t="s">
        <v>5</v>
      </c>
      <c r="B4875" t="s">
        <v>12469</v>
      </c>
      <c r="C4875" t="s">
        <v>637</v>
      </c>
      <c r="D4875" t="s">
        <v>2360</v>
      </c>
      <c r="E4875" t="s">
        <v>59</v>
      </c>
      <c r="F4875" t="b">
        <v>0</v>
      </c>
      <c r="G4875" t="s">
        <v>65</v>
      </c>
      <c r="H4875" s="1">
        <v>46079.750937500001</v>
      </c>
      <c r="I4875" t="b">
        <v>0</v>
      </c>
      <c r="J4875" t="b">
        <v>0</v>
      </c>
      <c r="K4875" t="s">
        <v>41</v>
      </c>
      <c r="L4875" t="s">
        <v>60</v>
      </c>
      <c r="M4875">
        <v>162500</v>
      </c>
      <c r="N4875"/>
      <c r="O4875" t="s">
        <v>12470</v>
      </c>
      <c r="P4875" t="s">
        <v>12471</v>
      </c>
    </row>
    <row r="4876" spans="1:16" x14ac:dyDescent="0.25">
      <c r="A4876" t="s">
        <v>5</v>
      </c>
      <c r="B4876" t="s">
        <v>12469</v>
      </c>
      <c r="C4876" t="s">
        <v>637</v>
      </c>
      <c r="D4876" t="s">
        <v>2360</v>
      </c>
      <c r="E4876" t="s">
        <v>59</v>
      </c>
      <c r="F4876" t="b">
        <v>0</v>
      </c>
      <c r="G4876" t="s">
        <v>77</v>
      </c>
      <c r="H4876" s="1">
        <v>46079.750972222217</v>
      </c>
      <c r="I4876" t="b">
        <v>0</v>
      </c>
      <c r="J4876" t="b">
        <v>0</v>
      </c>
      <c r="K4876" t="s">
        <v>41</v>
      </c>
      <c r="L4876" t="s">
        <v>60</v>
      </c>
      <c r="M4876">
        <v>162500</v>
      </c>
      <c r="N4876"/>
      <c r="O4876" t="s">
        <v>12470</v>
      </c>
      <c r="P4876" t="s">
        <v>12471</v>
      </c>
    </row>
    <row r="4877" spans="1:16" x14ac:dyDescent="0.25">
      <c r="A4877" t="s">
        <v>8</v>
      </c>
      <c r="B4877" t="s">
        <v>12472</v>
      </c>
      <c r="C4877" t="s">
        <v>92</v>
      </c>
      <c r="D4877" t="s">
        <v>4346</v>
      </c>
      <c r="E4877" t="s">
        <v>59</v>
      </c>
      <c r="F4877" t="b">
        <v>0</v>
      </c>
      <c r="G4877" t="s">
        <v>77</v>
      </c>
      <c r="H4877" s="1">
        <v>46079.750972222217</v>
      </c>
      <c r="I4877" t="b">
        <v>0</v>
      </c>
      <c r="J4877" t="b">
        <v>1</v>
      </c>
      <c r="K4877" t="s">
        <v>41</v>
      </c>
      <c r="L4877" t="s">
        <v>60</v>
      </c>
      <c r="M4877">
        <v>209500</v>
      </c>
      <c r="N4877"/>
      <c r="O4877" t="s">
        <v>402</v>
      </c>
      <c r="P4877" t="s">
        <v>12473</v>
      </c>
    </row>
    <row r="4878" spans="1:16" x14ac:dyDescent="0.25">
      <c r="A4878" t="s">
        <v>1</v>
      </c>
      <c r="B4878" t="s">
        <v>12474</v>
      </c>
      <c r="C4878" t="s">
        <v>327</v>
      </c>
      <c r="D4878" t="s">
        <v>4346</v>
      </c>
      <c r="E4878" t="s">
        <v>59</v>
      </c>
      <c r="F4878" t="b">
        <v>0</v>
      </c>
      <c r="G4878" t="s">
        <v>77</v>
      </c>
      <c r="H4878" s="1">
        <v>46079.751018518517</v>
      </c>
      <c r="I4878" t="b">
        <v>0</v>
      </c>
      <c r="J4878" t="b">
        <v>1</v>
      </c>
      <c r="K4878" t="s">
        <v>41</v>
      </c>
      <c r="L4878" t="s">
        <v>74</v>
      </c>
      <c r="M4878"/>
      <c r="N4878">
        <v>30.5</v>
      </c>
      <c r="O4878" t="s">
        <v>12475</v>
      </c>
      <c r="P4878" t="s">
        <v>12476</v>
      </c>
    </row>
    <row r="4879" spans="1:16" x14ac:dyDescent="0.25">
      <c r="A4879" t="s">
        <v>0</v>
      </c>
      <c r="B4879" t="s">
        <v>12477</v>
      </c>
      <c r="C4879" t="s">
        <v>218</v>
      </c>
      <c r="D4879" t="s">
        <v>4526</v>
      </c>
      <c r="E4879" t="s">
        <v>59</v>
      </c>
      <c r="F4879" t="b">
        <v>0</v>
      </c>
      <c r="G4879" t="s">
        <v>63</v>
      </c>
      <c r="H4879" s="1">
        <v>46079.753807870373</v>
      </c>
      <c r="I4879" t="b">
        <v>1</v>
      </c>
      <c r="J4879" t="b">
        <v>0</v>
      </c>
      <c r="K4879" t="s">
        <v>41</v>
      </c>
      <c r="L4879" t="s">
        <v>74</v>
      </c>
      <c r="M4879"/>
      <c r="N4879">
        <v>56</v>
      </c>
      <c r="O4879" t="s">
        <v>111</v>
      </c>
      <c r="P4879" t="s">
        <v>4500</v>
      </c>
    </row>
    <row r="4880" spans="1:16" x14ac:dyDescent="0.25">
      <c r="A4880" t="s">
        <v>2</v>
      </c>
      <c r="B4880" t="s">
        <v>11682</v>
      </c>
      <c r="C4880" t="s">
        <v>913</v>
      </c>
      <c r="D4880" t="s">
        <v>11271</v>
      </c>
      <c r="E4880" t="s">
        <v>59</v>
      </c>
      <c r="F4880" t="b">
        <v>0</v>
      </c>
      <c r="G4880" t="s">
        <v>20</v>
      </c>
      <c r="H4880" s="1">
        <v>46079.756782407407</v>
      </c>
      <c r="I4880" t="b">
        <v>0</v>
      </c>
      <c r="J4880" t="b">
        <v>0</v>
      </c>
      <c r="K4880" t="s">
        <v>20</v>
      </c>
      <c r="L4880" t="s">
        <v>60</v>
      </c>
      <c r="M4880">
        <v>135000</v>
      </c>
      <c r="N4880"/>
      <c r="O4880" t="s">
        <v>11683</v>
      </c>
      <c r="P4880" t="s">
        <v>12478</v>
      </c>
    </row>
    <row r="4881" spans="1:16" x14ac:dyDescent="0.25">
      <c r="A4881" t="s">
        <v>5</v>
      </c>
      <c r="B4881" t="s">
        <v>12479</v>
      </c>
      <c r="C4881" t="s">
        <v>913</v>
      </c>
      <c r="D4881" t="s">
        <v>4526</v>
      </c>
      <c r="E4881" t="s">
        <v>88</v>
      </c>
      <c r="F4881" t="b">
        <v>0</v>
      </c>
      <c r="G4881" t="s">
        <v>20</v>
      </c>
      <c r="H4881" s="1">
        <v>46079.756828703707</v>
      </c>
      <c r="I4881" t="b">
        <v>1</v>
      </c>
      <c r="J4881" t="b">
        <v>0</v>
      </c>
      <c r="K4881" t="s">
        <v>20</v>
      </c>
      <c r="L4881" t="s">
        <v>74</v>
      </c>
      <c r="M4881"/>
      <c r="N4881">
        <v>65</v>
      </c>
      <c r="O4881" t="s">
        <v>8149</v>
      </c>
      <c r="P4881" t="s">
        <v>12480</v>
      </c>
    </row>
    <row r="4882" spans="1:16" x14ac:dyDescent="0.25">
      <c r="A4882" t="s">
        <v>2</v>
      </c>
      <c r="B4882" t="s">
        <v>11682</v>
      </c>
      <c r="C4882" t="s">
        <v>913</v>
      </c>
      <c r="D4882" t="s">
        <v>11271</v>
      </c>
      <c r="E4882" t="s">
        <v>59</v>
      </c>
      <c r="F4882" t="b">
        <v>0</v>
      </c>
      <c r="G4882" t="s">
        <v>20</v>
      </c>
      <c r="H4882" s="1">
        <v>46079.756851851853</v>
      </c>
      <c r="I4882" t="b">
        <v>0</v>
      </c>
      <c r="J4882" t="b">
        <v>0</v>
      </c>
      <c r="K4882" t="s">
        <v>20</v>
      </c>
      <c r="L4882" t="s">
        <v>60</v>
      </c>
      <c r="M4882">
        <v>135000</v>
      </c>
      <c r="N4882"/>
      <c r="O4882" t="s">
        <v>11683</v>
      </c>
    </row>
    <row r="4883" spans="1:16" x14ac:dyDescent="0.25">
      <c r="A4883" t="s">
        <v>5</v>
      </c>
      <c r="B4883" t="s">
        <v>12479</v>
      </c>
      <c r="C4883" t="s">
        <v>913</v>
      </c>
      <c r="D4883" t="s">
        <v>4526</v>
      </c>
      <c r="E4883" t="s">
        <v>88</v>
      </c>
      <c r="F4883" t="b">
        <v>0</v>
      </c>
      <c r="G4883" t="s">
        <v>20</v>
      </c>
      <c r="H4883" s="1">
        <v>46079.756886574083</v>
      </c>
      <c r="I4883" t="b">
        <v>1</v>
      </c>
      <c r="J4883" t="b">
        <v>0</v>
      </c>
      <c r="K4883" t="s">
        <v>20</v>
      </c>
      <c r="L4883" t="s">
        <v>74</v>
      </c>
      <c r="M4883"/>
      <c r="N4883">
        <v>65</v>
      </c>
      <c r="O4883" t="s">
        <v>8149</v>
      </c>
      <c r="P4883" t="s">
        <v>12480</v>
      </c>
    </row>
    <row r="4884" spans="1:16" x14ac:dyDescent="0.25">
      <c r="A4884" t="s">
        <v>3</v>
      </c>
      <c r="B4884" t="s">
        <v>286</v>
      </c>
      <c r="C4884" t="s">
        <v>3689</v>
      </c>
      <c r="D4884" t="s">
        <v>4526</v>
      </c>
      <c r="E4884" t="s">
        <v>88</v>
      </c>
      <c r="F4884" t="b">
        <v>0</v>
      </c>
      <c r="G4884" t="s">
        <v>77</v>
      </c>
      <c r="H4884" s="1">
        <v>46079.791875000003</v>
      </c>
      <c r="I4884" t="b">
        <v>1</v>
      </c>
      <c r="J4884" t="b">
        <v>0</v>
      </c>
      <c r="K4884" t="s">
        <v>41</v>
      </c>
      <c r="L4884" t="s">
        <v>74</v>
      </c>
      <c r="M4884"/>
      <c r="N4884">
        <v>60</v>
      </c>
      <c r="O4884" t="s">
        <v>10198</v>
      </c>
      <c r="P4884" t="s">
        <v>1285</v>
      </c>
    </row>
    <row r="4885" spans="1:16" x14ac:dyDescent="0.25">
      <c r="A4885" t="s">
        <v>7</v>
      </c>
      <c r="B4885" t="s">
        <v>7</v>
      </c>
      <c r="C4885" t="s">
        <v>181</v>
      </c>
      <c r="D4885" t="s">
        <v>4346</v>
      </c>
      <c r="E4885" t="s">
        <v>59</v>
      </c>
      <c r="F4885" t="b">
        <v>0</v>
      </c>
      <c r="G4885" t="s">
        <v>89</v>
      </c>
      <c r="H4885" s="1">
        <v>46079.792175925933</v>
      </c>
      <c r="I4885" t="b">
        <v>1</v>
      </c>
      <c r="J4885" t="b">
        <v>1</v>
      </c>
      <c r="K4885" t="s">
        <v>41</v>
      </c>
      <c r="L4885" t="s">
        <v>60</v>
      </c>
      <c r="M4885">
        <v>147500</v>
      </c>
      <c r="N4885"/>
      <c r="O4885" t="s">
        <v>9503</v>
      </c>
      <c r="P4885" t="s">
        <v>12481</v>
      </c>
    </row>
    <row r="4886" spans="1:16" x14ac:dyDescent="0.25">
      <c r="A4886" t="s">
        <v>0</v>
      </c>
      <c r="B4886" t="s">
        <v>12482</v>
      </c>
      <c r="C4886" t="s">
        <v>1629</v>
      </c>
      <c r="D4886" t="s">
        <v>4346</v>
      </c>
      <c r="E4886" t="s">
        <v>59</v>
      </c>
      <c r="F4886" t="b">
        <v>0</v>
      </c>
      <c r="G4886" t="s">
        <v>89</v>
      </c>
      <c r="H4886" s="1">
        <v>46079.792175925933</v>
      </c>
      <c r="I4886" t="b">
        <v>0</v>
      </c>
      <c r="J4886" t="b">
        <v>1</v>
      </c>
      <c r="K4886" t="s">
        <v>41</v>
      </c>
      <c r="L4886" t="s">
        <v>60</v>
      </c>
      <c r="M4886">
        <v>104086.05</v>
      </c>
      <c r="N4886"/>
      <c r="O4886" t="s">
        <v>12483</v>
      </c>
      <c r="P4886" t="s">
        <v>12484</v>
      </c>
    </row>
    <row r="4887" spans="1:16" x14ac:dyDescent="0.25">
      <c r="A4887" t="s">
        <v>2</v>
      </c>
      <c r="B4887" t="s">
        <v>3343</v>
      </c>
      <c r="C4887" t="s">
        <v>86</v>
      </c>
      <c r="D4887" t="s">
        <v>2360</v>
      </c>
      <c r="E4887" t="s">
        <v>132</v>
      </c>
      <c r="F4887" t="b">
        <v>0</v>
      </c>
      <c r="G4887" t="s">
        <v>77</v>
      </c>
      <c r="H4887" s="1">
        <v>46079.792372685188</v>
      </c>
      <c r="I4887" t="b">
        <v>0</v>
      </c>
      <c r="J4887" t="b">
        <v>0</v>
      </c>
      <c r="K4887" t="s">
        <v>41</v>
      </c>
      <c r="L4887" t="s">
        <v>74</v>
      </c>
      <c r="M4887"/>
      <c r="N4887">
        <v>70</v>
      </c>
      <c r="O4887" t="s">
        <v>12485</v>
      </c>
      <c r="P4887" t="s">
        <v>5543</v>
      </c>
    </row>
    <row r="4888" spans="1:16" x14ac:dyDescent="0.25">
      <c r="A4888" t="s">
        <v>8</v>
      </c>
      <c r="B4888" t="s">
        <v>12486</v>
      </c>
      <c r="C4888" t="s">
        <v>339</v>
      </c>
      <c r="D4888" t="s">
        <v>5667</v>
      </c>
      <c r="E4888" t="s">
        <v>59</v>
      </c>
      <c r="F4888" t="b">
        <v>0</v>
      </c>
      <c r="G4888" t="s">
        <v>77</v>
      </c>
      <c r="H4888" s="1">
        <v>46079.792372685188</v>
      </c>
      <c r="I4888" t="b">
        <v>0</v>
      </c>
      <c r="J4888" t="b">
        <v>1</v>
      </c>
      <c r="K4888" t="s">
        <v>41</v>
      </c>
      <c r="L4888" t="s">
        <v>60</v>
      </c>
      <c r="M4888">
        <v>137500</v>
      </c>
      <c r="N4888"/>
      <c r="O4888" t="s">
        <v>12487</v>
      </c>
      <c r="P4888" t="s">
        <v>1288</v>
      </c>
    </row>
    <row r="4889" spans="1:16" x14ac:dyDescent="0.25">
      <c r="A4889" t="s">
        <v>0</v>
      </c>
      <c r="B4889" t="s">
        <v>12488</v>
      </c>
      <c r="C4889" t="s">
        <v>207</v>
      </c>
      <c r="D4889" t="s">
        <v>2360</v>
      </c>
      <c r="E4889" t="s">
        <v>59</v>
      </c>
      <c r="F4889" t="b">
        <v>0</v>
      </c>
      <c r="G4889" t="s">
        <v>63</v>
      </c>
      <c r="H4889" s="1">
        <v>46079.795416666668</v>
      </c>
      <c r="I4889" t="b">
        <v>0</v>
      </c>
      <c r="J4889" t="b">
        <v>0</v>
      </c>
      <c r="K4889" t="s">
        <v>41</v>
      </c>
      <c r="L4889" t="s">
        <v>74</v>
      </c>
      <c r="M4889"/>
      <c r="N4889">
        <v>50</v>
      </c>
      <c r="O4889" t="s">
        <v>12489</v>
      </c>
      <c r="P4889" t="s">
        <v>1759</v>
      </c>
    </row>
    <row r="4890" spans="1:16" x14ac:dyDescent="0.25">
      <c r="A4890" t="s">
        <v>2</v>
      </c>
      <c r="B4890" t="s">
        <v>986</v>
      </c>
      <c r="C4890" t="s">
        <v>1647</v>
      </c>
      <c r="D4890" t="s">
        <v>4526</v>
      </c>
      <c r="E4890" t="s">
        <v>88</v>
      </c>
      <c r="F4890" t="b">
        <v>0</v>
      </c>
      <c r="G4890" t="s">
        <v>63</v>
      </c>
      <c r="H4890" s="1">
        <v>46079.79550925926</v>
      </c>
      <c r="I4890" t="b">
        <v>0</v>
      </c>
      <c r="J4890" t="b">
        <v>1</v>
      </c>
      <c r="K4890" t="s">
        <v>41</v>
      </c>
      <c r="L4890" t="s">
        <v>74</v>
      </c>
      <c r="M4890"/>
      <c r="N4890">
        <v>87.5</v>
      </c>
      <c r="O4890" t="s">
        <v>482</v>
      </c>
      <c r="P4890" t="s">
        <v>12286</v>
      </c>
    </row>
    <row r="4891" spans="1:16" x14ac:dyDescent="0.25">
      <c r="A4891" t="s">
        <v>0</v>
      </c>
      <c r="B4891" t="s">
        <v>12490</v>
      </c>
      <c r="C4891" t="s">
        <v>557</v>
      </c>
      <c r="D4891" t="s">
        <v>4346</v>
      </c>
      <c r="E4891" t="s">
        <v>621</v>
      </c>
      <c r="F4891" t="b">
        <v>0</v>
      </c>
      <c r="G4891" t="s">
        <v>65</v>
      </c>
      <c r="H4891" s="1">
        <v>46079.833437499998</v>
      </c>
      <c r="I4891" t="b">
        <v>0</v>
      </c>
      <c r="J4891" t="b">
        <v>0</v>
      </c>
      <c r="K4891" t="s">
        <v>41</v>
      </c>
      <c r="L4891" t="s">
        <v>74</v>
      </c>
      <c r="M4891"/>
      <c r="N4891">
        <v>23</v>
      </c>
      <c r="O4891" t="s">
        <v>2110</v>
      </c>
      <c r="P4891" t="s">
        <v>12491</v>
      </c>
    </row>
    <row r="4892" spans="1:16" x14ac:dyDescent="0.25">
      <c r="A4892" t="s">
        <v>0</v>
      </c>
      <c r="B4892" t="s">
        <v>12492</v>
      </c>
      <c r="C4892" t="s">
        <v>172</v>
      </c>
      <c r="D4892" t="s">
        <v>4526</v>
      </c>
      <c r="E4892" t="s">
        <v>59</v>
      </c>
      <c r="F4892" t="b">
        <v>0</v>
      </c>
      <c r="G4892" t="s">
        <v>68</v>
      </c>
      <c r="H4892" s="1">
        <v>46079.833726851852</v>
      </c>
      <c r="I4892" t="b">
        <v>0</v>
      </c>
      <c r="J4892" t="b">
        <v>0</v>
      </c>
      <c r="K4892" t="s">
        <v>41</v>
      </c>
      <c r="L4892" t="s">
        <v>60</v>
      </c>
      <c r="M4892">
        <v>115000</v>
      </c>
      <c r="N4892"/>
      <c r="O4892" t="s">
        <v>12493</v>
      </c>
      <c r="P4892" t="s">
        <v>626</v>
      </c>
    </row>
    <row r="4893" spans="1:16" x14ac:dyDescent="0.25">
      <c r="A4893" t="s">
        <v>2</v>
      </c>
      <c r="B4893" t="s">
        <v>12494</v>
      </c>
      <c r="C4893" t="s">
        <v>912</v>
      </c>
      <c r="D4893" t="s">
        <v>4526</v>
      </c>
      <c r="E4893" t="s">
        <v>59</v>
      </c>
      <c r="F4893" t="b">
        <v>0</v>
      </c>
      <c r="G4893" t="s">
        <v>65</v>
      </c>
      <c r="H4893" s="1">
        <v>46079.833981481483</v>
      </c>
      <c r="I4893" t="b">
        <v>0</v>
      </c>
      <c r="J4893" t="b">
        <v>1</v>
      </c>
      <c r="K4893" t="s">
        <v>41</v>
      </c>
      <c r="L4893" t="s">
        <v>60</v>
      </c>
      <c r="M4893">
        <v>162000</v>
      </c>
      <c r="N4893"/>
      <c r="O4893" t="s">
        <v>195</v>
      </c>
      <c r="P4893" t="s">
        <v>12495</v>
      </c>
    </row>
    <row r="4894" spans="1:16" x14ac:dyDescent="0.25">
      <c r="A4894" t="s">
        <v>1</v>
      </c>
      <c r="B4894" t="s">
        <v>12496</v>
      </c>
      <c r="C4894" t="s">
        <v>12497</v>
      </c>
      <c r="D4894" t="s">
        <v>4526</v>
      </c>
      <c r="E4894" t="s">
        <v>59</v>
      </c>
      <c r="F4894" t="b">
        <v>0</v>
      </c>
      <c r="G4894" t="s">
        <v>65</v>
      </c>
      <c r="H4894" s="1">
        <v>46079.834270833337</v>
      </c>
      <c r="I4894" t="b">
        <v>0</v>
      </c>
      <c r="J4894" t="b">
        <v>1</v>
      </c>
      <c r="K4894" t="s">
        <v>41</v>
      </c>
      <c r="L4894" t="s">
        <v>60</v>
      </c>
      <c r="M4894">
        <v>124500</v>
      </c>
      <c r="N4894"/>
      <c r="O4894" t="s">
        <v>12498</v>
      </c>
      <c r="P4894" t="s">
        <v>12499</v>
      </c>
    </row>
    <row r="4895" spans="1:16" x14ac:dyDescent="0.25">
      <c r="A4895" t="s">
        <v>1</v>
      </c>
      <c r="B4895" t="s">
        <v>1591</v>
      </c>
      <c r="C4895" t="s">
        <v>102</v>
      </c>
      <c r="D4895" t="s">
        <v>4526</v>
      </c>
      <c r="E4895" t="s">
        <v>59</v>
      </c>
      <c r="F4895" t="b">
        <v>0</v>
      </c>
      <c r="G4895" t="s">
        <v>77</v>
      </c>
      <c r="H4895" s="1">
        <v>46079.834398148138</v>
      </c>
      <c r="I4895" t="b">
        <v>0</v>
      </c>
      <c r="J4895" t="b">
        <v>1</v>
      </c>
      <c r="K4895" t="s">
        <v>41</v>
      </c>
      <c r="L4895" t="s">
        <v>60</v>
      </c>
      <c r="M4895">
        <v>221500</v>
      </c>
      <c r="N4895"/>
      <c r="O4895" t="s">
        <v>98</v>
      </c>
      <c r="P4895" t="s">
        <v>12500</v>
      </c>
    </row>
    <row r="4896" spans="1:16" x14ac:dyDescent="0.25">
      <c r="A4896" t="s">
        <v>5</v>
      </c>
      <c r="B4896" t="s">
        <v>2024</v>
      </c>
      <c r="C4896" t="s">
        <v>162</v>
      </c>
      <c r="D4896" t="s">
        <v>4526</v>
      </c>
      <c r="E4896" t="s">
        <v>59</v>
      </c>
      <c r="F4896" t="b">
        <v>0</v>
      </c>
      <c r="G4896" t="s">
        <v>73</v>
      </c>
      <c r="H4896" s="1">
        <v>46079.834432870368</v>
      </c>
      <c r="I4896" t="b">
        <v>1</v>
      </c>
      <c r="J4896" t="b">
        <v>0</v>
      </c>
      <c r="K4896" t="s">
        <v>41</v>
      </c>
      <c r="L4896" t="s">
        <v>60</v>
      </c>
      <c r="M4896">
        <v>139500</v>
      </c>
      <c r="N4896"/>
      <c r="O4896" t="s">
        <v>2673</v>
      </c>
      <c r="P4896" t="s">
        <v>12501</v>
      </c>
    </row>
    <row r="4897" spans="1:16" x14ac:dyDescent="0.25">
      <c r="A4897" t="s">
        <v>3</v>
      </c>
      <c r="B4897" t="s">
        <v>12502</v>
      </c>
      <c r="C4897" t="s">
        <v>500</v>
      </c>
      <c r="D4897" t="s">
        <v>4346</v>
      </c>
      <c r="E4897" t="s">
        <v>88</v>
      </c>
      <c r="F4897" t="b">
        <v>0</v>
      </c>
      <c r="G4897" t="s">
        <v>13</v>
      </c>
      <c r="H4897" s="1">
        <v>46079.835335648153</v>
      </c>
      <c r="I4897" t="b">
        <v>0</v>
      </c>
      <c r="J4897" t="b">
        <v>0</v>
      </c>
      <c r="K4897" t="s">
        <v>13</v>
      </c>
      <c r="L4897" t="s">
        <v>74</v>
      </c>
      <c r="M4897"/>
      <c r="N4897">
        <v>50.734999999999999</v>
      </c>
      <c r="O4897" t="s">
        <v>6465</v>
      </c>
      <c r="P4897" t="s">
        <v>12503</v>
      </c>
    </row>
    <row r="4898" spans="1:16" x14ac:dyDescent="0.25">
      <c r="A4898" t="s">
        <v>2</v>
      </c>
      <c r="B4898" t="s">
        <v>276</v>
      </c>
      <c r="C4898" t="s">
        <v>12504</v>
      </c>
      <c r="D4898" t="s">
        <v>4595</v>
      </c>
      <c r="E4898" t="s">
        <v>59</v>
      </c>
      <c r="F4898" t="b">
        <v>0</v>
      </c>
      <c r="G4898" t="s">
        <v>19</v>
      </c>
      <c r="H4898" s="1">
        <v>46079.8358912037</v>
      </c>
      <c r="I4898" t="b">
        <v>0</v>
      </c>
      <c r="J4898" t="b">
        <v>0</v>
      </c>
      <c r="K4898" t="s">
        <v>19</v>
      </c>
      <c r="L4898" t="s">
        <v>60</v>
      </c>
      <c r="M4898">
        <v>175000</v>
      </c>
      <c r="N4898"/>
      <c r="O4898" t="s">
        <v>12224</v>
      </c>
    </row>
    <row r="4899" spans="1:16" x14ac:dyDescent="0.25">
      <c r="A4899" t="s">
        <v>4</v>
      </c>
      <c r="B4899" t="s">
        <v>12505</v>
      </c>
      <c r="C4899" t="s">
        <v>2018</v>
      </c>
      <c r="D4899" t="s">
        <v>12506</v>
      </c>
      <c r="E4899" t="s">
        <v>72</v>
      </c>
      <c r="F4899" t="b">
        <v>0</v>
      </c>
      <c r="G4899" t="s">
        <v>14</v>
      </c>
      <c r="H4899" s="1">
        <v>46079.836435185192</v>
      </c>
      <c r="I4899" t="b">
        <v>1</v>
      </c>
      <c r="J4899" t="b">
        <v>0</v>
      </c>
      <c r="K4899" t="s">
        <v>14</v>
      </c>
      <c r="L4899" t="s">
        <v>74</v>
      </c>
      <c r="M4899"/>
      <c r="N4899">
        <v>8.5</v>
      </c>
      <c r="O4899" t="s">
        <v>12507</v>
      </c>
      <c r="P4899" t="s">
        <v>208</v>
      </c>
    </row>
    <row r="4900" spans="1:16" x14ac:dyDescent="0.25">
      <c r="A4900" t="s">
        <v>2</v>
      </c>
      <c r="B4900" t="s">
        <v>551</v>
      </c>
      <c r="C4900" t="s">
        <v>207</v>
      </c>
      <c r="D4900" t="s">
        <v>4526</v>
      </c>
      <c r="E4900" t="s">
        <v>59</v>
      </c>
      <c r="F4900" t="b">
        <v>0</v>
      </c>
      <c r="G4900" t="s">
        <v>63</v>
      </c>
      <c r="H4900" s="1">
        <v>46079.837083333332</v>
      </c>
      <c r="I4900" t="b">
        <v>0</v>
      </c>
      <c r="J4900" t="b">
        <v>1</v>
      </c>
      <c r="K4900" t="s">
        <v>41</v>
      </c>
      <c r="L4900" t="s">
        <v>60</v>
      </c>
      <c r="M4900">
        <v>110000</v>
      </c>
      <c r="N4900"/>
      <c r="O4900" t="s">
        <v>12508</v>
      </c>
      <c r="P4900" t="s">
        <v>12509</v>
      </c>
    </row>
    <row r="4901" spans="1:16" x14ac:dyDescent="0.25">
      <c r="A4901" t="s">
        <v>0</v>
      </c>
      <c r="B4901" t="s">
        <v>12510</v>
      </c>
      <c r="C4901" t="s">
        <v>4013</v>
      </c>
      <c r="D4901" t="s">
        <v>4346</v>
      </c>
      <c r="E4901" t="s">
        <v>59</v>
      </c>
      <c r="F4901" t="b">
        <v>0</v>
      </c>
      <c r="G4901" t="s">
        <v>77</v>
      </c>
      <c r="H4901" s="1">
        <v>46079.875185185178</v>
      </c>
      <c r="I4901" t="b">
        <v>0</v>
      </c>
      <c r="J4901" t="b">
        <v>0</v>
      </c>
      <c r="K4901" t="s">
        <v>41</v>
      </c>
      <c r="L4901" t="s">
        <v>60</v>
      </c>
      <c r="M4901">
        <v>157500</v>
      </c>
      <c r="N4901"/>
      <c r="O4901" t="s">
        <v>12511</v>
      </c>
      <c r="P4901" t="s">
        <v>1103</v>
      </c>
    </row>
    <row r="4902" spans="1:16" x14ac:dyDescent="0.25">
      <c r="A4902" t="s">
        <v>3</v>
      </c>
      <c r="B4902" t="s">
        <v>12512</v>
      </c>
      <c r="C4902" t="s">
        <v>71</v>
      </c>
      <c r="D4902" t="s">
        <v>4526</v>
      </c>
      <c r="E4902" t="s">
        <v>59</v>
      </c>
      <c r="F4902" t="b">
        <v>0</v>
      </c>
      <c r="G4902" t="s">
        <v>73</v>
      </c>
      <c r="H4902" s="1">
        <v>46079.875289351847</v>
      </c>
      <c r="I4902" t="b">
        <v>0</v>
      </c>
      <c r="J4902" t="b">
        <v>1</v>
      </c>
      <c r="K4902" t="s">
        <v>41</v>
      </c>
      <c r="L4902" t="s">
        <v>60</v>
      </c>
      <c r="M4902">
        <v>157200</v>
      </c>
      <c r="N4902"/>
      <c r="O4902" t="s">
        <v>399</v>
      </c>
      <c r="P4902" t="s">
        <v>85</v>
      </c>
    </row>
    <row r="4903" spans="1:16" x14ac:dyDescent="0.25">
      <c r="A4903" t="s">
        <v>0</v>
      </c>
      <c r="B4903" t="s">
        <v>12513</v>
      </c>
      <c r="C4903" t="s">
        <v>71</v>
      </c>
      <c r="D4903" t="s">
        <v>4526</v>
      </c>
      <c r="E4903" t="s">
        <v>59</v>
      </c>
      <c r="F4903" t="b">
        <v>0</v>
      </c>
      <c r="G4903" t="s">
        <v>73</v>
      </c>
      <c r="H4903" s="1">
        <v>46079.875324074077</v>
      </c>
      <c r="I4903" t="b">
        <v>0</v>
      </c>
      <c r="J4903" t="b">
        <v>1</v>
      </c>
      <c r="K4903" t="s">
        <v>41</v>
      </c>
      <c r="L4903" t="s">
        <v>60</v>
      </c>
      <c r="M4903">
        <v>195200</v>
      </c>
      <c r="N4903"/>
      <c r="O4903" t="s">
        <v>399</v>
      </c>
      <c r="P4903" t="s">
        <v>12514</v>
      </c>
    </row>
    <row r="4904" spans="1:16" x14ac:dyDescent="0.25">
      <c r="A4904" t="s">
        <v>3</v>
      </c>
      <c r="B4904" t="s">
        <v>12515</v>
      </c>
      <c r="C4904" t="s">
        <v>124</v>
      </c>
      <c r="D4904" t="s">
        <v>4595</v>
      </c>
      <c r="E4904" t="s">
        <v>59</v>
      </c>
      <c r="F4904" t="b">
        <v>0</v>
      </c>
      <c r="G4904" t="s">
        <v>68</v>
      </c>
      <c r="H4904" s="1">
        <v>46079.875462962962</v>
      </c>
      <c r="I4904" t="b">
        <v>0</v>
      </c>
      <c r="J4904" t="b">
        <v>0</v>
      </c>
      <c r="K4904" t="s">
        <v>41</v>
      </c>
      <c r="L4904" t="s">
        <v>60</v>
      </c>
      <c r="M4904">
        <v>75000</v>
      </c>
      <c r="N4904"/>
      <c r="O4904" t="s">
        <v>4743</v>
      </c>
      <c r="P4904" t="s">
        <v>673</v>
      </c>
    </row>
    <row r="4905" spans="1:16" x14ac:dyDescent="0.25">
      <c r="A4905" t="s">
        <v>2</v>
      </c>
      <c r="B4905" t="s">
        <v>12516</v>
      </c>
      <c r="C4905" t="s">
        <v>12517</v>
      </c>
      <c r="D4905" t="s">
        <v>4346</v>
      </c>
      <c r="E4905" t="s">
        <v>59</v>
      </c>
      <c r="F4905" t="b">
        <v>0</v>
      </c>
      <c r="G4905" t="s">
        <v>65</v>
      </c>
      <c r="H4905" s="1">
        <v>46079.875671296293</v>
      </c>
      <c r="I4905" t="b">
        <v>0</v>
      </c>
      <c r="J4905" t="b">
        <v>0</v>
      </c>
      <c r="K4905" t="s">
        <v>41</v>
      </c>
      <c r="L4905" t="s">
        <v>60</v>
      </c>
      <c r="M4905">
        <v>197500</v>
      </c>
      <c r="N4905"/>
      <c r="O4905" t="s">
        <v>12518</v>
      </c>
      <c r="P4905" t="s">
        <v>12519</v>
      </c>
    </row>
    <row r="4906" spans="1:16" x14ac:dyDescent="0.25">
      <c r="A4906" t="s">
        <v>2</v>
      </c>
      <c r="B4906" t="s">
        <v>12520</v>
      </c>
      <c r="C4906" t="s">
        <v>97</v>
      </c>
      <c r="D4906" t="s">
        <v>4526</v>
      </c>
      <c r="E4906" t="s">
        <v>59</v>
      </c>
      <c r="F4906" t="b">
        <v>0</v>
      </c>
      <c r="G4906" t="s">
        <v>89</v>
      </c>
      <c r="H4906" s="1">
        <v>46079.875833333332</v>
      </c>
      <c r="I4906" t="b">
        <v>0</v>
      </c>
      <c r="J4906" t="b">
        <v>1</v>
      </c>
      <c r="K4906" t="s">
        <v>41</v>
      </c>
      <c r="L4906" t="s">
        <v>60</v>
      </c>
      <c r="M4906">
        <v>109100</v>
      </c>
      <c r="N4906"/>
      <c r="O4906" t="s">
        <v>399</v>
      </c>
      <c r="P4906" t="s">
        <v>12521</v>
      </c>
    </row>
    <row r="4907" spans="1:16" x14ac:dyDescent="0.25">
      <c r="A4907" t="s">
        <v>5</v>
      </c>
      <c r="B4907" t="s">
        <v>12522</v>
      </c>
      <c r="C4907" t="s">
        <v>81</v>
      </c>
      <c r="D4907" t="s">
        <v>4868</v>
      </c>
      <c r="E4907" t="s">
        <v>59</v>
      </c>
      <c r="F4907" t="b">
        <v>0</v>
      </c>
      <c r="G4907" t="s">
        <v>65</v>
      </c>
      <c r="H4907" s="1">
        <v>46079.875937500001</v>
      </c>
      <c r="I4907" t="b">
        <v>0</v>
      </c>
      <c r="J4907" t="b">
        <v>1</v>
      </c>
      <c r="K4907" t="s">
        <v>41</v>
      </c>
      <c r="L4907" t="s">
        <v>60</v>
      </c>
      <c r="M4907">
        <v>318500</v>
      </c>
      <c r="N4907"/>
      <c r="O4907" t="s">
        <v>1978</v>
      </c>
      <c r="P4907" t="s">
        <v>12037</v>
      </c>
    </row>
    <row r="4908" spans="1:16" x14ac:dyDescent="0.25">
      <c r="A4908" t="s">
        <v>5</v>
      </c>
      <c r="B4908" t="s">
        <v>12522</v>
      </c>
      <c r="C4908" t="s">
        <v>81</v>
      </c>
      <c r="D4908" t="s">
        <v>4868</v>
      </c>
      <c r="E4908" t="s">
        <v>59</v>
      </c>
      <c r="F4908" t="b">
        <v>0</v>
      </c>
      <c r="G4908" t="s">
        <v>77</v>
      </c>
      <c r="H4908" s="1">
        <v>46079.875972222217</v>
      </c>
      <c r="I4908" t="b">
        <v>0</v>
      </c>
      <c r="J4908" t="b">
        <v>1</v>
      </c>
      <c r="K4908" t="s">
        <v>41</v>
      </c>
      <c r="L4908" t="s">
        <v>60</v>
      </c>
      <c r="M4908">
        <v>318500</v>
      </c>
      <c r="N4908"/>
      <c r="O4908" t="s">
        <v>1978</v>
      </c>
      <c r="P4908" t="s">
        <v>12037</v>
      </c>
    </row>
    <row r="4909" spans="1:16" x14ac:dyDescent="0.25">
      <c r="A4909" t="s">
        <v>4</v>
      </c>
      <c r="B4909" t="s">
        <v>12523</v>
      </c>
      <c r="C4909" t="s">
        <v>76</v>
      </c>
      <c r="D4909" t="s">
        <v>4526</v>
      </c>
      <c r="E4909" t="s">
        <v>88</v>
      </c>
      <c r="F4909" t="b">
        <v>1</v>
      </c>
      <c r="G4909" t="s">
        <v>73</v>
      </c>
      <c r="H4909" s="1">
        <v>46079.876122685193</v>
      </c>
      <c r="I4909" t="b">
        <v>1</v>
      </c>
      <c r="J4909" t="b">
        <v>0</v>
      </c>
      <c r="K4909" t="s">
        <v>41</v>
      </c>
      <c r="L4909" t="s">
        <v>74</v>
      </c>
      <c r="M4909"/>
      <c r="N4909">
        <v>50</v>
      </c>
      <c r="O4909" t="s">
        <v>7261</v>
      </c>
      <c r="P4909" t="s">
        <v>12524</v>
      </c>
    </row>
    <row r="4910" spans="1:16" x14ac:dyDescent="0.25">
      <c r="A4910" t="s">
        <v>1</v>
      </c>
      <c r="B4910" t="s">
        <v>12525</v>
      </c>
      <c r="C4910" t="s">
        <v>12517</v>
      </c>
      <c r="D4910" t="s">
        <v>4346</v>
      </c>
      <c r="E4910" t="s">
        <v>59</v>
      </c>
      <c r="F4910" t="b">
        <v>0</v>
      </c>
      <c r="G4910" t="s">
        <v>73</v>
      </c>
      <c r="H4910" s="1">
        <v>46079.876238425917</v>
      </c>
      <c r="I4910" t="b">
        <v>0</v>
      </c>
      <c r="J4910" t="b">
        <v>0</v>
      </c>
      <c r="K4910" t="s">
        <v>41</v>
      </c>
      <c r="L4910" t="s">
        <v>60</v>
      </c>
      <c r="M4910">
        <v>190000</v>
      </c>
      <c r="N4910"/>
      <c r="O4910" t="s">
        <v>12518</v>
      </c>
      <c r="P4910" t="s">
        <v>1511</v>
      </c>
    </row>
    <row r="4911" spans="1:16" x14ac:dyDescent="0.25">
      <c r="A4911" t="s">
        <v>2</v>
      </c>
      <c r="B4911" t="s">
        <v>12526</v>
      </c>
      <c r="C4911" t="s">
        <v>930</v>
      </c>
      <c r="D4911" t="s">
        <v>4595</v>
      </c>
      <c r="E4911" t="s">
        <v>59</v>
      </c>
      <c r="F4911" t="b">
        <v>0</v>
      </c>
      <c r="G4911" t="s">
        <v>19</v>
      </c>
      <c r="H4911" s="1">
        <v>46079.877534722233</v>
      </c>
      <c r="I4911" t="b">
        <v>1</v>
      </c>
      <c r="J4911" t="b">
        <v>0</v>
      </c>
      <c r="K4911" t="s">
        <v>19</v>
      </c>
      <c r="L4911" t="s">
        <v>60</v>
      </c>
      <c r="M4911">
        <v>1600000</v>
      </c>
      <c r="N4911"/>
      <c r="O4911" t="s">
        <v>12527</v>
      </c>
    </row>
    <row r="4912" spans="1:16" x14ac:dyDescent="0.25">
      <c r="A4912" t="s">
        <v>0</v>
      </c>
      <c r="B4912" t="s">
        <v>12528</v>
      </c>
      <c r="C4912" t="s">
        <v>97</v>
      </c>
      <c r="D4912" t="s">
        <v>4526</v>
      </c>
      <c r="E4912" t="s">
        <v>59</v>
      </c>
      <c r="F4912" t="b">
        <v>0</v>
      </c>
      <c r="G4912" t="s">
        <v>63</v>
      </c>
      <c r="H4912" s="1">
        <v>46079.878750000003</v>
      </c>
      <c r="I4912" t="b">
        <v>0</v>
      </c>
      <c r="J4912" t="b">
        <v>1</v>
      </c>
      <c r="K4912" t="s">
        <v>41</v>
      </c>
      <c r="L4912" t="s">
        <v>60</v>
      </c>
      <c r="M4912">
        <v>142300</v>
      </c>
      <c r="N4912"/>
      <c r="O4912" t="s">
        <v>399</v>
      </c>
      <c r="P4912" t="s">
        <v>12521</v>
      </c>
    </row>
    <row r="4913" spans="1:16" x14ac:dyDescent="0.25">
      <c r="A4913" t="s">
        <v>5</v>
      </c>
      <c r="B4913" t="s">
        <v>12529</v>
      </c>
      <c r="C4913" t="s">
        <v>207</v>
      </c>
      <c r="D4913" t="s">
        <v>4526</v>
      </c>
      <c r="E4913" t="s">
        <v>59</v>
      </c>
      <c r="F4913" t="b">
        <v>0</v>
      </c>
      <c r="G4913" t="s">
        <v>63</v>
      </c>
      <c r="H4913" s="1">
        <v>46079.878807870373</v>
      </c>
      <c r="I4913" t="b">
        <v>1</v>
      </c>
      <c r="J4913" t="b">
        <v>1</v>
      </c>
      <c r="K4913" t="s">
        <v>41</v>
      </c>
      <c r="L4913" t="s">
        <v>60</v>
      </c>
      <c r="M4913">
        <v>90000</v>
      </c>
      <c r="N4913"/>
      <c r="O4913" t="s">
        <v>12530</v>
      </c>
      <c r="P4913" t="s">
        <v>2195</v>
      </c>
    </row>
    <row r="4914" spans="1:16" x14ac:dyDescent="0.25">
      <c r="A4914" t="s">
        <v>2</v>
      </c>
      <c r="B4914" t="s">
        <v>12531</v>
      </c>
      <c r="C4914" t="s">
        <v>33</v>
      </c>
      <c r="D4914" t="s">
        <v>12039</v>
      </c>
      <c r="E4914" t="s">
        <v>59</v>
      </c>
      <c r="F4914" t="b">
        <v>0</v>
      </c>
      <c r="G4914" t="s">
        <v>33</v>
      </c>
      <c r="H4914" s="1">
        <v>46079.879710648151</v>
      </c>
      <c r="I4914" t="b">
        <v>0</v>
      </c>
      <c r="J4914" t="b">
        <v>0</v>
      </c>
      <c r="K4914" t="s">
        <v>33</v>
      </c>
      <c r="L4914" t="s">
        <v>60</v>
      </c>
      <c r="M4914">
        <v>102000</v>
      </c>
      <c r="N4914"/>
      <c r="O4914" t="s">
        <v>2060</v>
      </c>
    </row>
    <row r="4915" spans="1:16" x14ac:dyDescent="0.25">
      <c r="A4915" t="s">
        <v>3</v>
      </c>
      <c r="B4915" t="s">
        <v>12532</v>
      </c>
      <c r="C4915" t="s">
        <v>162</v>
      </c>
      <c r="D4915" t="s">
        <v>4346</v>
      </c>
      <c r="F4915" t="b">
        <v>0</v>
      </c>
      <c r="G4915" t="s">
        <v>73</v>
      </c>
      <c r="H4915" s="1">
        <v>46079.916956018518</v>
      </c>
      <c r="I4915" t="b">
        <v>0</v>
      </c>
      <c r="J4915" t="b">
        <v>0</v>
      </c>
      <c r="K4915" t="s">
        <v>41</v>
      </c>
      <c r="L4915" t="s">
        <v>74</v>
      </c>
      <c r="M4915"/>
      <c r="N4915">
        <v>70</v>
      </c>
      <c r="O4915" t="s">
        <v>10578</v>
      </c>
      <c r="P4915" t="s">
        <v>146</v>
      </c>
    </row>
    <row r="4916" spans="1:16" x14ac:dyDescent="0.25">
      <c r="A4916" t="s">
        <v>3</v>
      </c>
      <c r="B4916" t="s">
        <v>12533</v>
      </c>
      <c r="C4916" t="s">
        <v>162</v>
      </c>
      <c r="D4916" t="s">
        <v>4346</v>
      </c>
      <c r="E4916" t="s">
        <v>59</v>
      </c>
      <c r="F4916" t="b">
        <v>0</v>
      </c>
      <c r="G4916" t="s">
        <v>73</v>
      </c>
      <c r="H4916" s="1">
        <v>46079.916956018518</v>
      </c>
      <c r="I4916" t="b">
        <v>0</v>
      </c>
      <c r="J4916" t="b">
        <v>1</v>
      </c>
      <c r="K4916" t="s">
        <v>41</v>
      </c>
      <c r="L4916" t="s">
        <v>60</v>
      </c>
      <c r="M4916">
        <v>76700</v>
      </c>
      <c r="N4916"/>
      <c r="O4916" t="s">
        <v>1183</v>
      </c>
      <c r="P4916" t="s">
        <v>12534</v>
      </c>
    </row>
    <row r="4917" spans="1:16" x14ac:dyDescent="0.25">
      <c r="A4917" t="s">
        <v>2</v>
      </c>
      <c r="B4917" t="s">
        <v>12535</v>
      </c>
      <c r="C4917" t="s">
        <v>112</v>
      </c>
      <c r="D4917" t="s">
        <v>4346</v>
      </c>
      <c r="E4917" t="s">
        <v>59</v>
      </c>
      <c r="F4917" t="b">
        <v>0</v>
      </c>
      <c r="G4917" t="s">
        <v>65</v>
      </c>
      <c r="H4917" s="1">
        <v>46079.917256944442</v>
      </c>
      <c r="I4917" t="b">
        <v>0</v>
      </c>
      <c r="J4917" t="b">
        <v>1</v>
      </c>
      <c r="K4917" t="s">
        <v>41</v>
      </c>
      <c r="L4917" t="s">
        <v>60</v>
      </c>
      <c r="M4917">
        <v>143000</v>
      </c>
      <c r="N4917"/>
      <c r="O4917" t="s">
        <v>1183</v>
      </c>
      <c r="P4917" t="s">
        <v>12536</v>
      </c>
    </row>
    <row r="4918" spans="1:16" x14ac:dyDescent="0.25">
      <c r="A4918" t="s">
        <v>2</v>
      </c>
      <c r="B4918" t="s">
        <v>12537</v>
      </c>
      <c r="C4918" t="s">
        <v>467</v>
      </c>
      <c r="D4918" t="s">
        <v>4346</v>
      </c>
      <c r="E4918" t="s">
        <v>59</v>
      </c>
      <c r="F4918" t="b">
        <v>0</v>
      </c>
      <c r="G4918" t="s">
        <v>65</v>
      </c>
      <c r="H4918" s="1">
        <v>46079.917337962957</v>
      </c>
      <c r="I4918" t="b">
        <v>0</v>
      </c>
      <c r="J4918" t="b">
        <v>1</v>
      </c>
      <c r="K4918" t="s">
        <v>41</v>
      </c>
      <c r="L4918" t="s">
        <v>60</v>
      </c>
      <c r="M4918">
        <v>144484.5</v>
      </c>
      <c r="N4918"/>
      <c r="O4918" t="s">
        <v>1744</v>
      </c>
      <c r="P4918" t="s">
        <v>12538</v>
      </c>
    </row>
    <row r="4919" spans="1:16" x14ac:dyDescent="0.25">
      <c r="A4919" t="s">
        <v>1</v>
      </c>
      <c r="B4919" t="s">
        <v>12539</v>
      </c>
      <c r="C4919" t="s">
        <v>162</v>
      </c>
      <c r="D4919" t="s">
        <v>4346</v>
      </c>
      <c r="E4919" t="s">
        <v>59</v>
      </c>
      <c r="F4919" t="b">
        <v>0</v>
      </c>
      <c r="G4919" t="s">
        <v>68</v>
      </c>
      <c r="H4919" s="1">
        <v>46079.917986111112</v>
      </c>
      <c r="I4919" t="b">
        <v>1</v>
      </c>
      <c r="J4919" t="b">
        <v>1</v>
      </c>
      <c r="K4919" t="s">
        <v>41</v>
      </c>
      <c r="L4919" t="s">
        <v>60</v>
      </c>
      <c r="M4919">
        <v>155500</v>
      </c>
      <c r="N4919"/>
      <c r="O4919" t="s">
        <v>577</v>
      </c>
      <c r="P4919" t="s">
        <v>1476</v>
      </c>
    </row>
    <row r="4920" spans="1:16" x14ac:dyDescent="0.25">
      <c r="A4920" t="s">
        <v>1</v>
      </c>
      <c r="B4920" t="s">
        <v>277</v>
      </c>
      <c r="C4920" t="s">
        <v>1669</v>
      </c>
      <c r="D4920" t="s">
        <v>4346</v>
      </c>
      <c r="E4920" t="s">
        <v>88</v>
      </c>
      <c r="F4920" t="b">
        <v>0</v>
      </c>
      <c r="G4920" t="s">
        <v>89</v>
      </c>
      <c r="H4920" s="1">
        <v>46079.918067129627</v>
      </c>
      <c r="I4920" t="b">
        <v>0</v>
      </c>
      <c r="J4920" t="b">
        <v>1</v>
      </c>
      <c r="K4920" t="s">
        <v>41</v>
      </c>
      <c r="L4920" t="s">
        <v>74</v>
      </c>
      <c r="M4920"/>
      <c r="N4920">
        <v>70</v>
      </c>
      <c r="O4920" t="s">
        <v>10441</v>
      </c>
      <c r="P4920" t="s">
        <v>6545</v>
      </c>
    </row>
    <row r="4921" spans="1:16" x14ac:dyDescent="0.25">
      <c r="A4921" t="s">
        <v>6</v>
      </c>
      <c r="B4921" t="s">
        <v>1849</v>
      </c>
      <c r="C4921" t="s">
        <v>5795</v>
      </c>
      <c r="D4921" t="s">
        <v>5798</v>
      </c>
      <c r="E4921" t="s">
        <v>59</v>
      </c>
      <c r="F4921" t="b">
        <v>0</v>
      </c>
      <c r="G4921" t="s">
        <v>40</v>
      </c>
      <c r="H4921" s="1">
        <v>46079.919594907413</v>
      </c>
      <c r="I4921" t="b">
        <v>1</v>
      </c>
      <c r="J4921" t="b">
        <v>0</v>
      </c>
      <c r="K4921" t="s">
        <v>40</v>
      </c>
      <c r="L4921" t="s">
        <v>60</v>
      </c>
      <c r="M4921">
        <v>43225</v>
      </c>
      <c r="N4921"/>
      <c r="O4921" t="s">
        <v>526</v>
      </c>
      <c r="P4921" t="s">
        <v>1332</v>
      </c>
    </row>
    <row r="4922" spans="1:16" x14ac:dyDescent="0.25">
      <c r="A4922" t="s">
        <v>0</v>
      </c>
      <c r="B4922" t="s">
        <v>12540</v>
      </c>
      <c r="C4922" t="s">
        <v>12541</v>
      </c>
      <c r="D4922" t="s">
        <v>2734</v>
      </c>
      <c r="E4922" t="s">
        <v>59</v>
      </c>
      <c r="F4922" t="b">
        <v>0</v>
      </c>
      <c r="G4922" t="s">
        <v>63</v>
      </c>
      <c r="H4922" s="1">
        <v>46079.920439814807</v>
      </c>
      <c r="I4922" t="b">
        <v>0</v>
      </c>
      <c r="J4922" t="b">
        <v>0</v>
      </c>
      <c r="K4922" t="s">
        <v>41</v>
      </c>
      <c r="L4922" t="s">
        <v>74</v>
      </c>
      <c r="M4922"/>
      <c r="N4922">
        <v>18</v>
      </c>
      <c r="O4922" t="s">
        <v>12542</v>
      </c>
      <c r="P4922" t="s">
        <v>12543</v>
      </c>
    </row>
    <row r="4923" spans="1:16" x14ac:dyDescent="0.25">
      <c r="A4923" t="s">
        <v>0</v>
      </c>
      <c r="B4923" t="s">
        <v>12544</v>
      </c>
      <c r="C4923" t="s">
        <v>1417</v>
      </c>
      <c r="D4923" t="s">
        <v>11319</v>
      </c>
      <c r="E4923" t="s">
        <v>59</v>
      </c>
      <c r="F4923" t="b">
        <v>0</v>
      </c>
      <c r="G4923" t="s">
        <v>39</v>
      </c>
      <c r="H4923" s="1">
        <v>46079.922407407408</v>
      </c>
      <c r="I4923" t="b">
        <v>0</v>
      </c>
      <c r="J4923" t="b">
        <v>0</v>
      </c>
      <c r="K4923" t="s">
        <v>39</v>
      </c>
      <c r="L4923" t="s">
        <v>60</v>
      </c>
      <c r="M4923">
        <v>50000</v>
      </c>
      <c r="N4923"/>
      <c r="O4923" t="s">
        <v>6272</v>
      </c>
    </row>
    <row r="4924" spans="1:16" x14ac:dyDescent="0.25">
      <c r="A4924" t="s">
        <v>7</v>
      </c>
      <c r="B4924" t="s">
        <v>12545</v>
      </c>
      <c r="C4924" t="s">
        <v>913</v>
      </c>
      <c r="D4924" t="s">
        <v>11271</v>
      </c>
      <c r="E4924" t="s">
        <v>59</v>
      </c>
      <c r="F4924" t="b">
        <v>0</v>
      </c>
      <c r="G4924" t="s">
        <v>20</v>
      </c>
      <c r="H4924" s="1">
        <v>46079.923495370371</v>
      </c>
      <c r="I4924" t="b">
        <v>1</v>
      </c>
      <c r="J4924" t="b">
        <v>0</v>
      </c>
      <c r="K4924" t="s">
        <v>20</v>
      </c>
      <c r="L4924" t="s">
        <v>60</v>
      </c>
      <c r="M4924">
        <v>90000</v>
      </c>
      <c r="N4924"/>
      <c r="O4924" t="s">
        <v>12546</v>
      </c>
    </row>
    <row r="4925" spans="1:16" x14ac:dyDescent="0.25">
      <c r="A4925" t="s">
        <v>6</v>
      </c>
      <c r="B4925" t="s">
        <v>12547</v>
      </c>
      <c r="C4925" t="s">
        <v>81</v>
      </c>
      <c r="D4925" t="s">
        <v>4526</v>
      </c>
      <c r="E4925" t="s">
        <v>88</v>
      </c>
      <c r="F4925" t="b">
        <v>0</v>
      </c>
      <c r="G4925" t="s">
        <v>77</v>
      </c>
      <c r="H4925" s="1">
        <v>46079.95857638889</v>
      </c>
      <c r="I4925" t="b">
        <v>1</v>
      </c>
      <c r="J4925" t="b">
        <v>0</v>
      </c>
      <c r="K4925" t="s">
        <v>41</v>
      </c>
      <c r="L4925" t="s">
        <v>74</v>
      </c>
      <c r="M4925"/>
      <c r="N4925">
        <v>61.424999999999997</v>
      </c>
      <c r="O4925" t="s">
        <v>12548</v>
      </c>
      <c r="P4925" t="s">
        <v>12549</v>
      </c>
    </row>
    <row r="4926" spans="1:16" x14ac:dyDescent="0.25">
      <c r="A4926" t="s">
        <v>0</v>
      </c>
      <c r="B4926" t="s">
        <v>12550</v>
      </c>
      <c r="C4926" t="s">
        <v>1117</v>
      </c>
      <c r="D4926" t="s">
        <v>2360</v>
      </c>
      <c r="E4926" t="s">
        <v>59</v>
      </c>
      <c r="F4926" t="b">
        <v>0</v>
      </c>
      <c r="G4926" t="s">
        <v>68</v>
      </c>
      <c r="H4926" s="1">
        <v>46079.958692129629</v>
      </c>
      <c r="I4926" t="b">
        <v>0</v>
      </c>
      <c r="J4926" t="b">
        <v>1</v>
      </c>
      <c r="K4926" t="s">
        <v>41</v>
      </c>
      <c r="L4926" t="s">
        <v>74</v>
      </c>
      <c r="M4926"/>
      <c r="N4926">
        <v>23.41</v>
      </c>
      <c r="O4926" t="s">
        <v>12551</v>
      </c>
      <c r="P4926" t="s">
        <v>219</v>
      </c>
    </row>
    <row r="4927" spans="1:16" x14ac:dyDescent="0.25">
      <c r="A4927" t="s">
        <v>0</v>
      </c>
      <c r="B4927" t="s">
        <v>12552</v>
      </c>
      <c r="C4927" t="s">
        <v>124</v>
      </c>
      <c r="D4927" t="s">
        <v>4595</v>
      </c>
      <c r="E4927" t="s">
        <v>59</v>
      </c>
      <c r="F4927" t="b">
        <v>0</v>
      </c>
      <c r="G4927" t="s">
        <v>68</v>
      </c>
      <c r="H4927" s="1">
        <v>46079.958773148152</v>
      </c>
      <c r="I4927" t="b">
        <v>0</v>
      </c>
      <c r="J4927" t="b">
        <v>0</v>
      </c>
      <c r="K4927" t="s">
        <v>41</v>
      </c>
      <c r="L4927" t="s">
        <v>60</v>
      </c>
      <c r="M4927">
        <v>90000</v>
      </c>
      <c r="N4927"/>
      <c r="O4927" t="s">
        <v>4622</v>
      </c>
      <c r="P4927" t="s">
        <v>12553</v>
      </c>
    </row>
    <row r="4928" spans="1:16" x14ac:dyDescent="0.25">
      <c r="A4928" t="s">
        <v>2</v>
      </c>
      <c r="B4928" t="s">
        <v>12554</v>
      </c>
      <c r="C4928" t="s">
        <v>847</v>
      </c>
      <c r="D4928" t="s">
        <v>7397</v>
      </c>
      <c r="E4928" t="s">
        <v>88</v>
      </c>
      <c r="F4928" t="b">
        <v>0</v>
      </c>
      <c r="G4928" t="s">
        <v>68</v>
      </c>
      <c r="H4928" s="1">
        <v>46080.000358796293</v>
      </c>
      <c r="I4928" t="b">
        <v>0</v>
      </c>
      <c r="J4928" t="b">
        <v>1</v>
      </c>
      <c r="K4928" t="s">
        <v>41</v>
      </c>
      <c r="L4928" t="s">
        <v>74</v>
      </c>
      <c r="M4928"/>
      <c r="N4928">
        <v>20</v>
      </c>
      <c r="O4928" t="s">
        <v>299</v>
      </c>
      <c r="P4928" t="s">
        <v>219</v>
      </c>
    </row>
    <row r="4929" spans="1:16" x14ac:dyDescent="0.25">
      <c r="A4929" t="s">
        <v>2</v>
      </c>
      <c r="B4929" t="s">
        <v>12555</v>
      </c>
      <c r="C4929" t="s">
        <v>603</v>
      </c>
      <c r="D4929" t="s">
        <v>4587</v>
      </c>
      <c r="E4929" t="s">
        <v>59</v>
      </c>
      <c r="F4929" t="b">
        <v>0</v>
      </c>
      <c r="G4929" t="s">
        <v>77</v>
      </c>
      <c r="H4929" s="1">
        <v>46080.000717592593</v>
      </c>
      <c r="I4929" t="b">
        <v>0</v>
      </c>
      <c r="J4929" t="b">
        <v>1</v>
      </c>
      <c r="K4929" t="s">
        <v>41</v>
      </c>
      <c r="L4929" t="s">
        <v>60</v>
      </c>
      <c r="M4929">
        <v>212500</v>
      </c>
      <c r="N4929"/>
      <c r="O4929" t="s">
        <v>12556</v>
      </c>
      <c r="P4929" t="s">
        <v>12557</v>
      </c>
    </row>
    <row r="4930" spans="1:16" x14ac:dyDescent="0.25">
      <c r="A4930" t="s">
        <v>6</v>
      </c>
      <c r="B4930" t="s">
        <v>12558</v>
      </c>
      <c r="C4930" t="s">
        <v>1281</v>
      </c>
      <c r="D4930" t="s">
        <v>4595</v>
      </c>
      <c r="E4930" t="s">
        <v>59</v>
      </c>
      <c r="F4930" t="b">
        <v>0</v>
      </c>
      <c r="G4930" t="s">
        <v>89</v>
      </c>
      <c r="H4930" s="1">
        <v>46080.000856481478</v>
      </c>
      <c r="I4930" t="b">
        <v>1</v>
      </c>
      <c r="J4930" t="b">
        <v>0</v>
      </c>
      <c r="K4930" t="s">
        <v>41</v>
      </c>
      <c r="L4930" t="s">
        <v>60</v>
      </c>
      <c r="M4930">
        <v>117500</v>
      </c>
      <c r="N4930"/>
      <c r="O4930" t="s">
        <v>1374</v>
      </c>
      <c r="P4930" t="s">
        <v>219</v>
      </c>
    </row>
    <row r="4931" spans="1:16" x14ac:dyDescent="0.25">
      <c r="A4931" t="s">
        <v>1</v>
      </c>
      <c r="B4931" t="s">
        <v>10589</v>
      </c>
      <c r="C4931" t="s">
        <v>41</v>
      </c>
      <c r="D4931" t="s">
        <v>3761</v>
      </c>
      <c r="E4931" t="s">
        <v>59</v>
      </c>
      <c r="F4931" t="b">
        <v>0</v>
      </c>
      <c r="G4931" t="s">
        <v>73</v>
      </c>
      <c r="H4931" s="1">
        <v>46080.001122685193</v>
      </c>
      <c r="I4931" t="b">
        <v>1</v>
      </c>
      <c r="J4931" t="b">
        <v>1</v>
      </c>
      <c r="K4931" t="s">
        <v>41</v>
      </c>
      <c r="L4931" t="s">
        <v>60</v>
      </c>
      <c r="M4931">
        <v>172500</v>
      </c>
      <c r="N4931"/>
      <c r="O4931" t="s">
        <v>217</v>
      </c>
      <c r="P4931" t="s">
        <v>6861</v>
      </c>
    </row>
    <row r="4932" spans="1:16" x14ac:dyDescent="0.25">
      <c r="A4932" t="s">
        <v>0</v>
      </c>
      <c r="B4932" t="s">
        <v>12559</v>
      </c>
      <c r="C4932" t="s">
        <v>19</v>
      </c>
      <c r="D4932" t="s">
        <v>4518</v>
      </c>
      <c r="E4932" t="s">
        <v>621</v>
      </c>
      <c r="F4932" t="b">
        <v>0</v>
      </c>
      <c r="G4932" t="s">
        <v>19</v>
      </c>
      <c r="H4932" s="1">
        <v>46080.002488425933</v>
      </c>
      <c r="I4932" t="b">
        <v>1</v>
      </c>
      <c r="J4932" t="b">
        <v>0</v>
      </c>
      <c r="K4932" t="s">
        <v>19</v>
      </c>
      <c r="L4932" t="s">
        <v>60</v>
      </c>
      <c r="M4932">
        <v>50000</v>
      </c>
      <c r="N4932"/>
      <c r="O4932" t="s">
        <v>4519</v>
      </c>
    </row>
    <row r="4933" spans="1:16" x14ac:dyDescent="0.25">
      <c r="A4933" t="s">
        <v>8</v>
      </c>
      <c r="B4933" t="s">
        <v>12560</v>
      </c>
      <c r="C4933" t="s">
        <v>11658</v>
      </c>
      <c r="D4933" t="s">
        <v>4595</v>
      </c>
      <c r="E4933" t="s">
        <v>59</v>
      </c>
      <c r="F4933" t="b">
        <v>0</v>
      </c>
      <c r="G4933" t="s">
        <v>19</v>
      </c>
      <c r="H4933" s="1">
        <v>46080.002557870372</v>
      </c>
      <c r="I4933" t="b">
        <v>0</v>
      </c>
      <c r="J4933" t="b">
        <v>0</v>
      </c>
      <c r="K4933" t="s">
        <v>19</v>
      </c>
      <c r="L4933" t="s">
        <v>60</v>
      </c>
      <c r="M4933">
        <v>4250000</v>
      </c>
      <c r="N4933"/>
      <c r="O4933" t="s">
        <v>12561</v>
      </c>
    </row>
    <row r="4934" spans="1:16" x14ac:dyDescent="0.25">
      <c r="A4934" t="s">
        <v>3</v>
      </c>
      <c r="B4934" t="s">
        <v>286</v>
      </c>
      <c r="C4934" t="s">
        <v>12562</v>
      </c>
      <c r="D4934" t="s">
        <v>4652</v>
      </c>
      <c r="E4934" t="s">
        <v>72</v>
      </c>
      <c r="F4934" t="b">
        <v>0</v>
      </c>
      <c r="G4934" t="s">
        <v>40</v>
      </c>
      <c r="H4934" s="1">
        <v>46080.002847222233</v>
      </c>
      <c r="I4934" t="b">
        <v>1</v>
      </c>
      <c r="J4934" t="b">
        <v>0</v>
      </c>
      <c r="K4934" t="s">
        <v>40</v>
      </c>
      <c r="L4934" t="s">
        <v>60</v>
      </c>
      <c r="M4934">
        <v>62832.5</v>
      </c>
      <c r="N4934"/>
      <c r="O4934" t="s">
        <v>12563</v>
      </c>
      <c r="P4934" t="s">
        <v>12564</v>
      </c>
    </row>
    <row r="4935" spans="1:16" x14ac:dyDescent="0.25">
      <c r="A4935" t="s">
        <v>0</v>
      </c>
      <c r="B4935" t="s">
        <v>12565</v>
      </c>
      <c r="C4935" t="s">
        <v>76</v>
      </c>
      <c r="D4935" t="s">
        <v>12566</v>
      </c>
      <c r="E4935" t="s">
        <v>59</v>
      </c>
      <c r="F4935" t="b">
        <v>1</v>
      </c>
      <c r="G4935" t="s">
        <v>25</v>
      </c>
      <c r="H4935" s="1">
        <v>46080.004930555559</v>
      </c>
      <c r="I4935" t="b">
        <v>0</v>
      </c>
      <c r="J4935" t="b">
        <v>0</v>
      </c>
      <c r="K4935" t="s">
        <v>25</v>
      </c>
      <c r="L4935" t="s">
        <v>60</v>
      </c>
      <c r="M4935">
        <v>138000</v>
      </c>
      <c r="N4935"/>
      <c r="O4935" t="s">
        <v>2593</v>
      </c>
      <c r="P4935" t="s">
        <v>12567</v>
      </c>
    </row>
    <row r="4936" spans="1:16" x14ac:dyDescent="0.25">
      <c r="A4936" t="s">
        <v>0</v>
      </c>
      <c r="B4936" t="s">
        <v>4685</v>
      </c>
      <c r="C4936" t="s">
        <v>76</v>
      </c>
      <c r="D4936" t="s">
        <v>10886</v>
      </c>
      <c r="E4936" t="s">
        <v>72</v>
      </c>
      <c r="F4936" t="b">
        <v>1</v>
      </c>
      <c r="G4936" t="s">
        <v>29</v>
      </c>
      <c r="H4936" s="1">
        <v>46080.005636574067</v>
      </c>
      <c r="I4936" t="b">
        <v>0</v>
      </c>
      <c r="J4936" t="b">
        <v>0</v>
      </c>
      <c r="K4936" t="s">
        <v>29</v>
      </c>
      <c r="L4936" t="s">
        <v>74</v>
      </c>
      <c r="M4936"/>
      <c r="N4936">
        <v>25</v>
      </c>
      <c r="O4936" t="s">
        <v>4686</v>
      </c>
      <c r="P4936" t="s">
        <v>4687</v>
      </c>
    </row>
    <row r="4937" spans="1:16" x14ac:dyDescent="0.25">
      <c r="A4937" t="s">
        <v>0</v>
      </c>
      <c r="B4937" t="s">
        <v>12568</v>
      </c>
      <c r="C4937" t="s">
        <v>2435</v>
      </c>
      <c r="D4937" t="s">
        <v>4595</v>
      </c>
      <c r="E4937" t="s">
        <v>59</v>
      </c>
      <c r="F4937" t="b">
        <v>0</v>
      </c>
      <c r="G4937" t="s">
        <v>77</v>
      </c>
      <c r="H4937" s="1">
        <v>46080.041909722233</v>
      </c>
      <c r="I4937" t="b">
        <v>1</v>
      </c>
      <c r="J4937" t="b">
        <v>1</v>
      </c>
      <c r="K4937" t="s">
        <v>41</v>
      </c>
      <c r="L4937" t="s">
        <v>60</v>
      </c>
      <c r="M4937">
        <v>85000</v>
      </c>
      <c r="N4937"/>
      <c r="O4937" t="s">
        <v>12569</v>
      </c>
    </row>
    <row r="4938" spans="1:16" x14ac:dyDescent="0.25">
      <c r="A4938" t="s">
        <v>0</v>
      </c>
      <c r="B4938" t="s">
        <v>4482</v>
      </c>
      <c r="C4938" t="s">
        <v>1281</v>
      </c>
      <c r="D4938" t="s">
        <v>4595</v>
      </c>
      <c r="E4938" t="s">
        <v>59</v>
      </c>
      <c r="F4938" t="b">
        <v>0</v>
      </c>
      <c r="G4938" t="s">
        <v>89</v>
      </c>
      <c r="H4938" s="1">
        <v>46080.042222222219</v>
      </c>
      <c r="I4938" t="b">
        <v>1</v>
      </c>
      <c r="J4938" t="b">
        <v>0</v>
      </c>
      <c r="K4938" t="s">
        <v>41</v>
      </c>
      <c r="L4938" t="s">
        <v>60</v>
      </c>
      <c r="M4938">
        <v>62500</v>
      </c>
      <c r="N4938"/>
      <c r="O4938" t="s">
        <v>12570</v>
      </c>
      <c r="P4938" t="s">
        <v>146</v>
      </c>
    </row>
    <row r="4939" spans="1:16" x14ac:dyDescent="0.25">
      <c r="A4939" t="s">
        <v>0</v>
      </c>
      <c r="B4939" t="s">
        <v>12571</v>
      </c>
      <c r="C4939" t="s">
        <v>1281</v>
      </c>
      <c r="D4939" t="s">
        <v>4595</v>
      </c>
      <c r="E4939" t="s">
        <v>59</v>
      </c>
      <c r="F4939" t="b">
        <v>0</v>
      </c>
      <c r="G4939" t="s">
        <v>89</v>
      </c>
      <c r="H4939" s="1">
        <v>46080.042222222219</v>
      </c>
      <c r="I4939" t="b">
        <v>0</v>
      </c>
      <c r="J4939" t="b">
        <v>0</v>
      </c>
      <c r="K4939" t="s">
        <v>41</v>
      </c>
      <c r="L4939" t="s">
        <v>60</v>
      </c>
      <c r="M4939">
        <v>70000</v>
      </c>
      <c r="N4939"/>
      <c r="O4939" t="s">
        <v>12572</v>
      </c>
      <c r="P4939" t="s">
        <v>556</v>
      </c>
    </row>
    <row r="4940" spans="1:16" x14ac:dyDescent="0.25">
      <c r="A4940" t="s">
        <v>8</v>
      </c>
      <c r="B4940" t="s">
        <v>12573</v>
      </c>
      <c r="C4940" t="s">
        <v>615</v>
      </c>
      <c r="D4940" t="s">
        <v>2360</v>
      </c>
      <c r="E4940" t="s">
        <v>836</v>
      </c>
      <c r="F4940" t="b">
        <v>0</v>
      </c>
      <c r="G4940" t="s">
        <v>65</v>
      </c>
      <c r="H4940" s="1">
        <v>46080.042337962957</v>
      </c>
      <c r="I4940" t="b">
        <v>0</v>
      </c>
      <c r="J4940" t="b">
        <v>0</v>
      </c>
      <c r="K4940" t="s">
        <v>41</v>
      </c>
      <c r="L4940" t="s">
        <v>74</v>
      </c>
      <c r="M4940"/>
      <c r="N4940">
        <v>24</v>
      </c>
      <c r="O4940" t="s">
        <v>1211</v>
      </c>
      <c r="P4940" t="s">
        <v>152</v>
      </c>
    </row>
    <row r="4941" spans="1:16" x14ac:dyDescent="0.25">
      <c r="A4941" t="s">
        <v>6</v>
      </c>
      <c r="B4941" t="s">
        <v>12574</v>
      </c>
      <c r="C4941" t="s">
        <v>1281</v>
      </c>
      <c r="D4941" t="s">
        <v>4595</v>
      </c>
      <c r="E4941" t="s">
        <v>59</v>
      </c>
      <c r="F4941" t="b">
        <v>0</v>
      </c>
      <c r="G4941" t="s">
        <v>89</v>
      </c>
      <c r="H4941" s="1">
        <v>46080.042500000003</v>
      </c>
      <c r="I4941" t="b">
        <v>0</v>
      </c>
      <c r="J4941" t="b">
        <v>0</v>
      </c>
      <c r="K4941" t="s">
        <v>41</v>
      </c>
      <c r="L4941" t="s">
        <v>60</v>
      </c>
      <c r="M4941">
        <v>110000</v>
      </c>
      <c r="N4941"/>
      <c r="O4941" t="s">
        <v>12575</v>
      </c>
      <c r="P4941" t="s">
        <v>310</v>
      </c>
    </row>
    <row r="4942" spans="1:16" x14ac:dyDescent="0.25">
      <c r="A4942" t="s">
        <v>0</v>
      </c>
      <c r="B4942" t="s">
        <v>12571</v>
      </c>
      <c r="C4942" t="s">
        <v>1281</v>
      </c>
      <c r="D4942" t="s">
        <v>4595</v>
      </c>
      <c r="E4942" t="s">
        <v>59</v>
      </c>
      <c r="F4942" t="b">
        <v>0</v>
      </c>
      <c r="G4942" t="s">
        <v>89</v>
      </c>
      <c r="H4942" s="1">
        <v>46080.042523148149</v>
      </c>
      <c r="I4942" t="b">
        <v>0</v>
      </c>
      <c r="J4942" t="b">
        <v>0</v>
      </c>
      <c r="K4942" t="s">
        <v>41</v>
      </c>
      <c r="L4942" t="s">
        <v>60</v>
      </c>
      <c r="M4942">
        <v>70000</v>
      </c>
      <c r="N4942"/>
      <c r="O4942" t="s">
        <v>12572</v>
      </c>
    </row>
    <row r="4943" spans="1:16" x14ac:dyDescent="0.25">
      <c r="A4943" t="s">
        <v>0</v>
      </c>
      <c r="B4943" t="s">
        <v>2013</v>
      </c>
      <c r="C4943" t="s">
        <v>2746</v>
      </c>
      <c r="D4943" t="s">
        <v>4346</v>
      </c>
      <c r="E4943" t="s">
        <v>59</v>
      </c>
      <c r="F4943" t="b">
        <v>0</v>
      </c>
      <c r="G4943" t="s">
        <v>77</v>
      </c>
      <c r="H4943" s="1">
        <v>46080.083495370367</v>
      </c>
      <c r="I4943" t="b">
        <v>0</v>
      </c>
      <c r="J4943" t="b">
        <v>0</v>
      </c>
      <c r="K4943" t="s">
        <v>41</v>
      </c>
      <c r="L4943" t="s">
        <v>74</v>
      </c>
      <c r="M4943"/>
      <c r="N4943">
        <v>51.67</v>
      </c>
      <c r="O4943" t="s">
        <v>12576</v>
      </c>
      <c r="P4943" t="s">
        <v>12577</v>
      </c>
    </row>
    <row r="4944" spans="1:16" x14ac:dyDescent="0.25">
      <c r="A4944" t="s">
        <v>0</v>
      </c>
      <c r="B4944" t="s">
        <v>12578</v>
      </c>
      <c r="C4944" t="s">
        <v>999</v>
      </c>
      <c r="D4944" t="s">
        <v>2471</v>
      </c>
      <c r="E4944" t="s">
        <v>59</v>
      </c>
      <c r="F4944" t="b">
        <v>0</v>
      </c>
      <c r="G4944" t="s">
        <v>77</v>
      </c>
      <c r="H4944" s="1">
        <v>46080.083518518521</v>
      </c>
      <c r="I4944" t="b">
        <v>0</v>
      </c>
      <c r="J4944" t="b">
        <v>1</v>
      </c>
      <c r="K4944" t="s">
        <v>41</v>
      </c>
      <c r="L4944" t="s">
        <v>74</v>
      </c>
      <c r="M4944"/>
      <c r="N4944">
        <v>30.5</v>
      </c>
      <c r="O4944" t="s">
        <v>12579</v>
      </c>
      <c r="P4944" t="s">
        <v>728</v>
      </c>
    </row>
    <row r="4945" spans="1:16" x14ac:dyDescent="0.25">
      <c r="A4945" t="s">
        <v>1</v>
      </c>
      <c r="B4945" t="s">
        <v>12580</v>
      </c>
      <c r="C4945" t="s">
        <v>467</v>
      </c>
      <c r="D4945" t="s">
        <v>5667</v>
      </c>
      <c r="E4945" t="s">
        <v>59</v>
      </c>
      <c r="F4945" t="b">
        <v>0</v>
      </c>
      <c r="G4945" t="s">
        <v>65</v>
      </c>
      <c r="H4945" s="1">
        <v>46080.083958333344</v>
      </c>
      <c r="I4945" t="b">
        <v>0</v>
      </c>
      <c r="J4945" t="b">
        <v>1</v>
      </c>
      <c r="K4945" t="s">
        <v>41</v>
      </c>
      <c r="L4945" t="s">
        <v>60</v>
      </c>
      <c r="M4945">
        <v>144484.5</v>
      </c>
      <c r="N4945"/>
      <c r="O4945" t="s">
        <v>1661</v>
      </c>
      <c r="P4945" t="s">
        <v>12581</v>
      </c>
    </row>
    <row r="4946" spans="1:16" x14ac:dyDescent="0.25">
      <c r="A4946" t="s">
        <v>5</v>
      </c>
      <c r="B4946" t="s">
        <v>12582</v>
      </c>
      <c r="C4946" t="s">
        <v>1015</v>
      </c>
      <c r="D4946" t="s">
        <v>12583</v>
      </c>
      <c r="E4946" t="s">
        <v>59</v>
      </c>
      <c r="F4946" t="b">
        <v>0</v>
      </c>
      <c r="G4946" t="s">
        <v>77</v>
      </c>
      <c r="H4946" s="1">
        <v>46080.084328703713</v>
      </c>
      <c r="I4946" t="b">
        <v>0</v>
      </c>
      <c r="J4946" t="b">
        <v>1</v>
      </c>
      <c r="K4946" t="s">
        <v>41</v>
      </c>
      <c r="L4946" t="s">
        <v>74</v>
      </c>
      <c r="M4946"/>
      <c r="N4946">
        <v>86.364999999999995</v>
      </c>
      <c r="O4946" t="s">
        <v>2035</v>
      </c>
    </row>
    <row r="4947" spans="1:16" x14ac:dyDescent="0.25">
      <c r="A4947" t="s">
        <v>1</v>
      </c>
      <c r="B4947" t="s">
        <v>12580</v>
      </c>
      <c r="C4947" t="s">
        <v>467</v>
      </c>
      <c r="D4947" t="s">
        <v>5667</v>
      </c>
      <c r="E4947" t="s">
        <v>59</v>
      </c>
      <c r="F4947" t="b">
        <v>0</v>
      </c>
      <c r="G4947" t="s">
        <v>77</v>
      </c>
      <c r="H4947" s="1">
        <v>46080.084398148138</v>
      </c>
      <c r="I4947" t="b">
        <v>0</v>
      </c>
      <c r="J4947" t="b">
        <v>1</v>
      </c>
      <c r="K4947" t="s">
        <v>41</v>
      </c>
      <c r="L4947" t="s">
        <v>60</v>
      </c>
      <c r="M4947">
        <v>144484.5</v>
      </c>
      <c r="N4947"/>
      <c r="O4947" t="s">
        <v>1661</v>
      </c>
      <c r="P4947" t="s">
        <v>12581</v>
      </c>
    </row>
    <row r="4948" spans="1:16" x14ac:dyDescent="0.25">
      <c r="A4948" t="s">
        <v>5</v>
      </c>
      <c r="B4948" t="s">
        <v>12582</v>
      </c>
      <c r="C4948" t="s">
        <v>1015</v>
      </c>
      <c r="D4948" t="s">
        <v>12583</v>
      </c>
      <c r="E4948" t="s">
        <v>59</v>
      </c>
      <c r="F4948" t="b">
        <v>0</v>
      </c>
      <c r="G4948" t="s">
        <v>89</v>
      </c>
      <c r="H4948" s="1">
        <v>46080.084733796299</v>
      </c>
      <c r="I4948" t="b">
        <v>0</v>
      </c>
      <c r="J4948" t="b">
        <v>1</v>
      </c>
      <c r="K4948" t="s">
        <v>41</v>
      </c>
      <c r="L4948" t="s">
        <v>74</v>
      </c>
      <c r="M4948"/>
      <c r="N4948">
        <v>86.364999999999995</v>
      </c>
      <c r="O4948" t="s">
        <v>2035</v>
      </c>
    </row>
    <row r="4949" spans="1:16" x14ac:dyDescent="0.25">
      <c r="A4949" t="s">
        <v>5</v>
      </c>
      <c r="B4949" t="s">
        <v>12584</v>
      </c>
      <c r="C4949" t="s">
        <v>913</v>
      </c>
      <c r="D4949" t="s">
        <v>11271</v>
      </c>
      <c r="E4949" t="s">
        <v>59</v>
      </c>
      <c r="F4949" t="b">
        <v>0</v>
      </c>
      <c r="G4949" t="s">
        <v>20</v>
      </c>
      <c r="H4949" s="1">
        <v>46080.090219907397</v>
      </c>
      <c r="I4949" t="b">
        <v>1</v>
      </c>
      <c r="J4949" t="b">
        <v>0</v>
      </c>
      <c r="K4949" t="s">
        <v>20</v>
      </c>
      <c r="L4949" t="s">
        <v>60</v>
      </c>
      <c r="M4949">
        <v>900000</v>
      </c>
      <c r="N4949"/>
      <c r="O4949" t="s">
        <v>12585</v>
      </c>
      <c r="P4949" t="s">
        <v>763</v>
      </c>
    </row>
    <row r="4950" spans="1:16" x14ac:dyDescent="0.25">
      <c r="A4950" t="s">
        <v>7</v>
      </c>
      <c r="B4950" t="s">
        <v>12586</v>
      </c>
      <c r="C4950" t="s">
        <v>172</v>
      </c>
      <c r="D4950" t="s">
        <v>2360</v>
      </c>
      <c r="E4950" t="s">
        <v>59</v>
      </c>
      <c r="F4950" t="b">
        <v>0</v>
      </c>
      <c r="G4950" t="s">
        <v>68</v>
      </c>
      <c r="H4950" s="1">
        <v>46080.125393518523</v>
      </c>
      <c r="I4950" t="b">
        <v>0</v>
      </c>
      <c r="J4950" t="b">
        <v>0</v>
      </c>
      <c r="K4950" t="s">
        <v>41</v>
      </c>
      <c r="L4950" t="s">
        <v>60</v>
      </c>
      <c r="M4950">
        <v>150000</v>
      </c>
      <c r="N4950"/>
      <c r="O4950" t="s">
        <v>12587</v>
      </c>
      <c r="P4950" t="s">
        <v>11737</v>
      </c>
    </row>
    <row r="4951" spans="1:16" x14ac:dyDescent="0.25">
      <c r="A4951" t="s">
        <v>2</v>
      </c>
      <c r="B4951" t="s">
        <v>12588</v>
      </c>
      <c r="C4951" t="s">
        <v>616</v>
      </c>
      <c r="D4951" t="s">
        <v>4526</v>
      </c>
      <c r="E4951" t="s">
        <v>59</v>
      </c>
      <c r="F4951" t="b">
        <v>0</v>
      </c>
      <c r="G4951" t="s">
        <v>73</v>
      </c>
      <c r="H4951" s="1">
        <v>46080.125763888893</v>
      </c>
      <c r="I4951" t="b">
        <v>0</v>
      </c>
      <c r="J4951" t="b">
        <v>1</v>
      </c>
      <c r="K4951" t="s">
        <v>41</v>
      </c>
      <c r="L4951" t="s">
        <v>60</v>
      </c>
      <c r="M4951">
        <v>95000</v>
      </c>
      <c r="N4951"/>
      <c r="O4951" t="s">
        <v>12589</v>
      </c>
      <c r="P4951" t="s">
        <v>12590</v>
      </c>
    </row>
    <row r="4952" spans="1:16" x14ac:dyDescent="0.25">
      <c r="A4952" t="s">
        <v>0</v>
      </c>
      <c r="B4952" t="s">
        <v>12591</v>
      </c>
      <c r="C4952" t="s">
        <v>12592</v>
      </c>
      <c r="D4952" t="s">
        <v>5798</v>
      </c>
      <c r="E4952" t="s">
        <v>59</v>
      </c>
      <c r="F4952" t="b">
        <v>0</v>
      </c>
      <c r="G4952" t="s">
        <v>40</v>
      </c>
      <c r="H4952" s="1">
        <v>46080.127847222233</v>
      </c>
      <c r="I4952" t="b">
        <v>1</v>
      </c>
      <c r="J4952" t="b">
        <v>0</v>
      </c>
      <c r="K4952" t="s">
        <v>40</v>
      </c>
      <c r="L4952" t="s">
        <v>60</v>
      </c>
      <c r="M4952">
        <v>50000</v>
      </c>
      <c r="N4952"/>
      <c r="O4952" t="s">
        <v>12593</v>
      </c>
    </row>
    <row r="4953" spans="1:16" x14ac:dyDescent="0.25">
      <c r="A4953" t="s">
        <v>2</v>
      </c>
      <c r="B4953" t="s">
        <v>12594</v>
      </c>
      <c r="C4953" t="s">
        <v>12595</v>
      </c>
      <c r="D4953" t="s">
        <v>5798</v>
      </c>
      <c r="E4953" t="s">
        <v>59</v>
      </c>
      <c r="F4953" t="b">
        <v>0</v>
      </c>
      <c r="G4953" t="s">
        <v>40</v>
      </c>
      <c r="H4953" s="1">
        <v>46080.127928240741</v>
      </c>
      <c r="I4953" t="b">
        <v>1</v>
      </c>
      <c r="J4953" t="b">
        <v>0</v>
      </c>
      <c r="K4953" t="s">
        <v>40</v>
      </c>
      <c r="L4953" t="s">
        <v>60</v>
      </c>
      <c r="M4953">
        <v>110000</v>
      </c>
      <c r="N4953"/>
      <c r="O4953" t="s">
        <v>12596</v>
      </c>
    </row>
    <row r="4954" spans="1:16" x14ac:dyDescent="0.25">
      <c r="A4954" t="s">
        <v>2</v>
      </c>
      <c r="B4954" t="s">
        <v>12597</v>
      </c>
      <c r="C4954" t="s">
        <v>40</v>
      </c>
      <c r="D4954" t="s">
        <v>5798</v>
      </c>
      <c r="E4954" t="s">
        <v>59</v>
      </c>
      <c r="F4954" t="b">
        <v>0</v>
      </c>
      <c r="G4954" t="s">
        <v>40</v>
      </c>
      <c r="H4954" s="1">
        <v>46080.127928240741</v>
      </c>
      <c r="I4954" t="b">
        <v>0</v>
      </c>
      <c r="J4954" t="b">
        <v>0</v>
      </c>
      <c r="K4954" t="s">
        <v>40</v>
      </c>
      <c r="L4954" t="s">
        <v>60</v>
      </c>
      <c r="M4954">
        <v>28860</v>
      </c>
      <c r="N4954"/>
      <c r="O4954" t="s">
        <v>12598</v>
      </c>
    </row>
    <row r="4955" spans="1:16" x14ac:dyDescent="0.25">
      <c r="A4955" t="s">
        <v>0</v>
      </c>
      <c r="B4955" t="s">
        <v>12591</v>
      </c>
      <c r="C4955" t="s">
        <v>12592</v>
      </c>
      <c r="D4955" t="s">
        <v>5798</v>
      </c>
      <c r="E4955" t="s">
        <v>59</v>
      </c>
      <c r="F4955" t="b">
        <v>0</v>
      </c>
      <c r="G4955" t="s">
        <v>40</v>
      </c>
      <c r="H4955" s="1">
        <v>46080.127928240741</v>
      </c>
      <c r="I4955" t="b">
        <v>1</v>
      </c>
      <c r="J4955" t="b">
        <v>0</v>
      </c>
      <c r="K4955" t="s">
        <v>40</v>
      </c>
      <c r="L4955" t="s">
        <v>60</v>
      </c>
      <c r="M4955">
        <v>50000</v>
      </c>
      <c r="N4955"/>
      <c r="O4955" t="s">
        <v>12593</v>
      </c>
      <c r="P4955" t="s">
        <v>12599</v>
      </c>
    </row>
    <row r="4956" spans="1:16" x14ac:dyDescent="0.25">
      <c r="A4956" t="s">
        <v>1</v>
      </c>
      <c r="B4956" t="s">
        <v>1</v>
      </c>
      <c r="C4956" t="s">
        <v>12600</v>
      </c>
      <c r="D4956" t="s">
        <v>4595</v>
      </c>
      <c r="E4956" t="s">
        <v>59</v>
      </c>
      <c r="F4956" t="b">
        <v>0</v>
      </c>
      <c r="G4956" t="s">
        <v>27</v>
      </c>
      <c r="H4956" s="1">
        <v>46080.17428240741</v>
      </c>
      <c r="I4956" t="b">
        <v>1</v>
      </c>
      <c r="J4956" t="b">
        <v>0</v>
      </c>
      <c r="K4956" t="s">
        <v>27</v>
      </c>
      <c r="L4956" t="s">
        <v>60</v>
      </c>
      <c r="M4956">
        <v>250000</v>
      </c>
      <c r="N4956"/>
      <c r="O4956" t="s">
        <v>12601</v>
      </c>
      <c r="P4956" t="s">
        <v>12602</v>
      </c>
    </row>
    <row r="4957" spans="1:16" x14ac:dyDescent="0.25">
      <c r="A4957" t="s">
        <v>0</v>
      </c>
      <c r="B4957" t="s">
        <v>3668</v>
      </c>
      <c r="C4957" t="s">
        <v>971</v>
      </c>
      <c r="D4957" t="s">
        <v>4595</v>
      </c>
      <c r="E4957" t="s">
        <v>621</v>
      </c>
      <c r="F4957" t="b">
        <v>0</v>
      </c>
      <c r="G4957" t="s">
        <v>68</v>
      </c>
      <c r="H4957" s="1">
        <v>46080.250416666669</v>
      </c>
      <c r="I4957" t="b">
        <v>0</v>
      </c>
      <c r="J4957" t="b">
        <v>1</v>
      </c>
      <c r="K4957" t="s">
        <v>41</v>
      </c>
      <c r="L4957" t="s">
        <v>60</v>
      </c>
      <c r="M4957">
        <v>41000</v>
      </c>
      <c r="N4957"/>
      <c r="O4957" t="s">
        <v>12603</v>
      </c>
      <c r="P4957" t="s">
        <v>12604</v>
      </c>
    </row>
    <row r="4958" spans="1:16" x14ac:dyDescent="0.25">
      <c r="A4958" t="s">
        <v>8</v>
      </c>
      <c r="B4958" t="s">
        <v>1605</v>
      </c>
      <c r="C4958" t="s">
        <v>339</v>
      </c>
      <c r="D4958" t="s">
        <v>2360</v>
      </c>
      <c r="E4958" t="s">
        <v>59</v>
      </c>
      <c r="F4958" t="b">
        <v>0</v>
      </c>
      <c r="G4958" t="s">
        <v>77</v>
      </c>
      <c r="H4958" s="1">
        <v>46080.250937500001</v>
      </c>
      <c r="I4958" t="b">
        <v>0</v>
      </c>
      <c r="J4958" t="b">
        <v>1</v>
      </c>
      <c r="K4958" t="s">
        <v>41</v>
      </c>
      <c r="L4958" t="s">
        <v>60</v>
      </c>
      <c r="M4958">
        <v>137500</v>
      </c>
      <c r="N4958"/>
      <c r="O4958" t="s">
        <v>12605</v>
      </c>
      <c r="P4958" t="s">
        <v>1288</v>
      </c>
    </row>
    <row r="4959" spans="1:16" x14ac:dyDescent="0.25">
      <c r="A4959" t="s">
        <v>1</v>
      </c>
      <c r="B4959" t="s">
        <v>12606</v>
      </c>
      <c r="C4959" t="s">
        <v>543</v>
      </c>
      <c r="D4959" t="s">
        <v>5667</v>
      </c>
      <c r="E4959" t="s">
        <v>59</v>
      </c>
      <c r="F4959" t="b">
        <v>0</v>
      </c>
      <c r="G4959" t="s">
        <v>65</v>
      </c>
      <c r="H4959" s="1">
        <v>46080.251250000001</v>
      </c>
      <c r="I4959" t="b">
        <v>1</v>
      </c>
      <c r="J4959" t="b">
        <v>1</v>
      </c>
      <c r="K4959" t="s">
        <v>41</v>
      </c>
      <c r="L4959" t="s">
        <v>60</v>
      </c>
      <c r="M4959">
        <v>155500</v>
      </c>
      <c r="N4959"/>
      <c r="O4959" t="s">
        <v>1197</v>
      </c>
      <c r="P4959" t="s">
        <v>8088</v>
      </c>
    </row>
    <row r="4960" spans="1:16" x14ac:dyDescent="0.25">
      <c r="A4960" t="s">
        <v>1</v>
      </c>
      <c r="B4960" t="s">
        <v>12607</v>
      </c>
      <c r="C4960" t="s">
        <v>930</v>
      </c>
      <c r="D4960" t="s">
        <v>4595</v>
      </c>
      <c r="E4960" t="s">
        <v>88</v>
      </c>
      <c r="F4960" t="b">
        <v>0</v>
      </c>
      <c r="G4960" t="s">
        <v>19</v>
      </c>
      <c r="H4960" s="1">
        <v>46080.269166666672</v>
      </c>
      <c r="I4960" t="b">
        <v>1</v>
      </c>
      <c r="J4960" t="b">
        <v>0</v>
      </c>
      <c r="K4960" t="s">
        <v>19</v>
      </c>
      <c r="L4960" t="s">
        <v>60</v>
      </c>
      <c r="M4960">
        <v>1700000</v>
      </c>
      <c r="N4960"/>
      <c r="O4960" t="s">
        <v>12608</v>
      </c>
      <c r="P4960" t="s">
        <v>12609</v>
      </c>
    </row>
    <row r="4961" spans="1:16" x14ac:dyDescent="0.25">
      <c r="A4961" t="s">
        <v>6</v>
      </c>
      <c r="B4961" t="s">
        <v>12610</v>
      </c>
      <c r="C4961" t="s">
        <v>142</v>
      </c>
      <c r="D4961" t="s">
        <v>4595</v>
      </c>
      <c r="E4961" t="s">
        <v>59</v>
      </c>
      <c r="F4961" t="b">
        <v>0</v>
      </c>
      <c r="G4961" t="s">
        <v>65</v>
      </c>
      <c r="H4961" s="1">
        <v>46080.292442129627</v>
      </c>
      <c r="I4961" t="b">
        <v>0</v>
      </c>
      <c r="J4961" t="b">
        <v>1</v>
      </c>
      <c r="K4961" t="s">
        <v>41</v>
      </c>
      <c r="L4961" t="s">
        <v>60</v>
      </c>
      <c r="M4961">
        <v>110000</v>
      </c>
      <c r="N4961"/>
      <c r="O4961" t="s">
        <v>12611</v>
      </c>
      <c r="P4961" t="s">
        <v>622</v>
      </c>
    </row>
    <row r="4962" spans="1:16" x14ac:dyDescent="0.25">
      <c r="A4962" t="s">
        <v>0</v>
      </c>
      <c r="B4962" t="s">
        <v>12612</v>
      </c>
      <c r="C4962" t="s">
        <v>207</v>
      </c>
      <c r="D4962" t="s">
        <v>4526</v>
      </c>
      <c r="E4962" t="s">
        <v>59</v>
      </c>
      <c r="F4962" t="b">
        <v>0</v>
      </c>
      <c r="G4962" t="s">
        <v>63</v>
      </c>
      <c r="H4962" s="1">
        <v>46080.311921296299</v>
      </c>
      <c r="I4962" t="b">
        <v>1</v>
      </c>
      <c r="J4962" t="b">
        <v>1</v>
      </c>
      <c r="K4962" t="s">
        <v>41</v>
      </c>
      <c r="L4962" t="s">
        <v>60</v>
      </c>
      <c r="M4962">
        <v>88400</v>
      </c>
      <c r="N4962"/>
      <c r="O4962" t="s">
        <v>4743</v>
      </c>
      <c r="P4962" t="s">
        <v>3818</v>
      </c>
    </row>
    <row r="4963" spans="1:16" x14ac:dyDescent="0.25">
      <c r="A4963" t="s">
        <v>7</v>
      </c>
      <c r="B4963" t="s">
        <v>12613</v>
      </c>
      <c r="C4963" t="s">
        <v>315</v>
      </c>
      <c r="D4963" t="s">
        <v>2360</v>
      </c>
      <c r="E4963" t="s">
        <v>59</v>
      </c>
      <c r="F4963" t="b">
        <v>0</v>
      </c>
      <c r="G4963" t="s">
        <v>65</v>
      </c>
      <c r="H4963" s="1">
        <v>46080.333414351851</v>
      </c>
      <c r="I4963" t="b">
        <v>0</v>
      </c>
      <c r="J4963" t="b">
        <v>0</v>
      </c>
      <c r="K4963" t="s">
        <v>41</v>
      </c>
      <c r="L4963" t="s">
        <v>60</v>
      </c>
      <c r="M4963">
        <v>105322.075</v>
      </c>
      <c r="N4963"/>
      <c r="O4963" t="s">
        <v>973</v>
      </c>
      <c r="P4963" t="s">
        <v>2678</v>
      </c>
    </row>
    <row r="4964" spans="1:16" x14ac:dyDescent="0.25">
      <c r="A4964" t="s">
        <v>0</v>
      </c>
      <c r="B4964" t="s">
        <v>12614</v>
      </c>
      <c r="C4964" t="s">
        <v>12615</v>
      </c>
      <c r="D4964" t="s">
        <v>4550</v>
      </c>
      <c r="E4964" t="s">
        <v>59</v>
      </c>
      <c r="F4964" t="b">
        <v>0</v>
      </c>
      <c r="G4964" t="s">
        <v>73</v>
      </c>
      <c r="H4964" s="1">
        <v>46080.333668981482</v>
      </c>
      <c r="I4964" t="b">
        <v>0</v>
      </c>
      <c r="J4964" t="b">
        <v>1</v>
      </c>
      <c r="K4964" t="s">
        <v>41</v>
      </c>
      <c r="L4964" t="s">
        <v>60</v>
      </c>
      <c r="M4964">
        <v>104000</v>
      </c>
      <c r="N4964"/>
      <c r="O4964" t="s">
        <v>722</v>
      </c>
      <c r="P4964" t="s">
        <v>10572</v>
      </c>
    </row>
    <row r="4965" spans="1:16" x14ac:dyDescent="0.25">
      <c r="A4965" t="s">
        <v>6</v>
      </c>
      <c r="B4965" t="s">
        <v>7650</v>
      </c>
      <c r="C4965" t="s">
        <v>326</v>
      </c>
      <c r="D4965" t="s">
        <v>4346</v>
      </c>
      <c r="E4965" t="s">
        <v>59</v>
      </c>
      <c r="F4965" t="b">
        <v>0</v>
      </c>
      <c r="G4965" t="s">
        <v>77</v>
      </c>
      <c r="H4965" s="1">
        <v>46080.334224537037</v>
      </c>
      <c r="I4965" t="b">
        <v>0</v>
      </c>
      <c r="J4965" t="b">
        <v>1</v>
      </c>
      <c r="K4965" t="s">
        <v>41</v>
      </c>
      <c r="L4965" t="s">
        <v>60</v>
      </c>
      <c r="M4965">
        <v>187000</v>
      </c>
      <c r="N4965"/>
      <c r="O4965" t="s">
        <v>1183</v>
      </c>
      <c r="P4965" t="s">
        <v>7651</v>
      </c>
    </row>
    <row r="4966" spans="1:16" x14ac:dyDescent="0.25">
      <c r="A4966" t="s">
        <v>1</v>
      </c>
      <c r="B4966" t="s">
        <v>12616</v>
      </c>
      <c r="C4966" t="s">
        <v>154</v>
      </c>
      <c r="D4966" t="s">
        <v>4346</v>
      </c>
      <c r="E4966" t="s">
        <v>59</v>
      </c>
      <c r="F4966" t="b">
        <v>0</v>
      </c>
      <c r="G4966" t="s">
        <v>65</v>
      </c>
      <c r="H4966" s="1">
        <v>46080.334687499999</v>
      </c>
      <c r="I4966" t="b">
        <v>1</v>
      </c>
      <c r="J4966" t="b">
        <v>1</v>
      </c>
      <c r="K4966" t="s">
        <v>41</v>
      </c>
      <c r="L4966" t="s">
        <v>60</v>
      </c>
      <c r="M4966">
        <v>155500</v>
      </c>
      <c r="N4966"/>
      <c r="O4966" t="s">
        <v>12617</v>
      </c>
      <c r="P4966" t="s">
        <v>8088</v>
      </c>
    </row>
    <row r="4967" spans="1:16" x14ac:dyDescent="0.25">
      <c r="A4967" t="s">
        <v>1</v>
      </c>
      <c r="B4967" t="s">
        <v>12618</v>
      </c>
      <c r="C4967" t="s">
        <v>102</v>
      </c>
      <c r="D4967" t="s">
        <v>4346</v>
      </c>
      <c r="E4967" t="s">
        <v>59</v>
      </c>
      <c r="F4967" t="b">
        <v>0</v>
      </c>
      <c r="G4967" t="s">
        <v>65</v>
      </c>
      <c r="H4967" s="1">
        <v>46080.334699074083</v>
      </c>
      <c r="I4967" t="b">
        <v>0</v>
      </c>
      <c r="J4967" t="b">
        <v>1</v>
      </c>
      <c r="K4967" t="s">
        <v>41</v>
      </c>
      <c r="L4967" t="s">
        <v>60</v>
      </c>
      <c r="M4967">
        <v>155500</v>
      </c>
      <c r="N4967"/>
      <c r="O4967" t="s">
        <v>1183</v>
      </c>
      <c r="P4967" t="s">
        <v>12619</v>
      </c>
    </row>
    <row r="4968" spans="1:16" x14ac:dyDescent="0.25">
      <c r="A4968" t="s">
        <v>5</v>
      </c>
      <c r="B4968" t="s">
        <v>12620</v>
      </c>
      <c r="C4968" t="s">
        <v>67</v>
      </c>
      <c r="D4968" t="s">
        <v>4550</v>
      </c>
      <c r="E4968" t="s">
        <v>59</v>
      </c>
      <c r="F4968" t="b">
        <v>0</v>
      </c>
      <c r="G4968" t="s">
        <v>65</v>
      </c>
      <c r="H4968" s="1">
        <v>46080.334780092591</v>
      </c>
      <c r="I4968" t="b">
        <v>0</v>
      </c>
      <c r="J4968" t="b">
        <v>1</v>
      </c>
      <c r="K4968" t="s">
        <v>41</v>
      </c>
      <c r="L4968" t="s">
        <v>60</v>
      </c>
      <c r="M4968">
        <v>107500</v>
      </c>
      <c r="N4968"/>
      <c r="O4968" t="s">
        <v>12621</v>
      </c>
      <c r="P4968" t="s">
        <v>12622</v>
      </c>
    </row>
    <row r="4969" spans="1:16" x14ac:dyDescent="0.25">
      <c r="A4969" t="s">
        <v>1</v>
      </c>
      <c r="B4969" t="s">
        <v>12623</v>
      </c>
      <c r="C4969" t="s">
        <v>3757</v>
      </c>
      <c r="D4969" t="s">
        <v>2360</v>
      </c>
      <c r="E4969" t="s">
        <v>59</v>
      </c>
      <c r="F4969" t="b">
        <v>0</v>
      </c>
      <c r="G4969" t="s">
        <v>73</v>
      </c>
      <c r="H4969" s="1">
        <v>46080.335648148153</v>
      </c>
      <c r="I4969" t="b">
        <v>0</v>
      </c>
      <c r="J4969" t="b">
        <v>1</v>
      </c>
      <c r="K4969" t="s">
        <v>41</v>
      </c>
      <c r="L4969" t="s">
        <v>60</v>
      </c>
      <c r="M4969">
        <v>142819.5</v>
      </c>
      <c r="N4969"/>
      <c r="O4969" t="s">
        <v>12624</v>
      </c>
      <c r="P4969" t="s">
        <v>1007</v>
      </c>
    </row>
    <row r="4970" spans="1:16" x14ac:dyDescent="0.25">
      <c r="A4970" t="s">
        <v>1</v>
      </c>
      <c r="B4970" t="s">
        <v>1</v>
      </c>
      <c r="C4970" t="s">
        <v>172</v>
      </c>
      <c r="D4970" t="s">
        <v>11755</v>
      </c>
      <c r="E4970" t="s">
        <v>59</v>
      </c>
      <c r="F4970" t="b">
        <v>0</v>
      </c>
      <c r="G4970" t="s">
        <v>89</v>
      </c>
      <c r="H4970" s="1">
        <v>46080.350844907407</v>
      </c>
      <c r="I4970" t="b">
        <v>0</v>
      </c>
      <c r="J4970" t="b">
        <v>1</v>
      </c>
      <c r="K4970" t="s">
        <v>41</v>
      </c>
      <c r="L4970" t="s">
        <v>60</v>
      </c>
      <c r="M4970">
        <v>200000</v>
      </c>
      <c r="N4970"/>
      <c r="O4970" t="s">
        <v>11756</v>
      </c>
      <c r="P4970" t="s">
        <v>11757</v>
      </c>
    </row>
    <row r="4971" spans="1:16" x14ac:dyDescent="0.25">
      <c r="A4971" t="s">
        <v>2</v>
      </c>
      <c r="B4971" t="s">
        <v>12625</v>
      </c>
      <c r="C4971" t="s">
        <v>76</v>
      </c>
      <c r="D4971" t="s">
        <v>4868</v>
      </c>
      <c r="E4971" t="s">
        <v>621</v>
      </c>
      <c r="F4971" t="b">
        <v>1</v>
      </c>
      <c r="G4971" t="s">
        <v>19</v>
      </c>
      <c r="H4971" s="1">
        <v>46080.352395833332</v>
      </c>
      <c r="I4971" t="b">
        <v>0</v>
      </c>
      <c r="J4971" t="b">
        <v>0</v>
      </c>
      <c r="K4971" t="s">
        <v>19</v>
      </c>
      <c r="L4971" t="s">
        <v>60</v>
      </c>
      <c r="M4971">
        <v>110000</v>
      </c>
      <c r="N4971"/>
      <c r="O4971" t="s">
        <v>12626</v>
      </c>
      <c r="P4971" t="s">
        <v>12627</v>
      </c>
    </row>
    <row r="4972" spans="1:16" x14ac:dyDescent="0.25">
      <c r="A4972" t="s">
        <v>9</v>
      </c>
      <c r="B4972" t="s">
        <v>12628</v>
      </c>
      <c r="C4972" t="s">
        <v>2474</v>
      </c>
      <c r="D4972" t="s">
        <v>4595</v>
      </c>
      <c r="E4972" t="s">
        <v>59</v>
      </c>
      <c r="F4972" t="b">
        <v>0</v>
      </c>
      <c r="G4972" t="s">
        <v>19</v>
      </c>
      <c r="H4972" s="1">
        <v>46080.352581018517</v>
      </c>
      <c r="I4972" t="b">
        <v>1</v>
      </c>
      <c r="J4972" t="b">
        <v>0</v>
      </c>
      <c r="K4972" t="s">
        <v>19</v>
      </c>
      <c r="L4972" t="s">
        <v>60</v>
      </c>
      <c r="M4972">
        <v>1550000</v>
      </c>
      <c r="N4972"/>
      <c r="O4972" t="s">
        <v>10744</v>
      </c>
      <c r="P4972" t="s">
        <v>714</v>
      </c>
    </row>
    <row r="4973" spans="1:16" x14ac:dyDescent="0.25">
      <c r="A4973" t="s">
        <v>0</v>
      </c>
      <c r="B4973" t="s">
        <v>12629</v>
      </c>
      <c r="C4973" t="s">
        <v>4035</v>
      </c>
      <c r="D4973" t="s">
        <v>4595</v>
      </c>
      <c r="E4973" t="s">
        <v>59</v>
      </c>
      <c r="F4973" t="b">
        <v>0</v>
      </c>
      <c r="G4973" t="s">
        <v>65</v>
      </c>
      <c r="H4973" s="1">
        <v>46080.375115740739</v>
      </c>
      <c r="I4973" t="b">
        <v>1</v>
      </c>
      <c r="J4973" t="b">
        <v>0</v>
      </c>
      <c r="K4973" t="s">
        <v>41</v>
      </c>
      <c r="L4973" t="s">
        <v>60</v>
      </c>
      <c r="M4973">
        <v>45960</v>
      </c>
      <c r="N4973"/>
      <c r="O4973" t="s">
        <v>12630</v>
      </c>
    </row>
    <row r="4974" spans="1:16" x14ac:dyDescent="0.25">
      <c r="A4974" t="s">
        <v>0</v>
      </c>
      <c r="B4974" t="s">
        <v>262</v>
      </c>
      <c r="C4974" t="s">
        <v>1107</v>
      </c>
      <c r="D4974" t="s">
        <v>4346</v>
      </c>
      <c r="E4974" t="s">
        <v>59</v>
      </c>
      <c r="F4974" t="b">
        <v>0</v>
      </c>
      <c r="G4974" t="s">
        <v>77</v>
      </c>
      <c r="H4974" s="1">
        <v>46080.375162037039</v>
      </c>
      <c r="I4974" t="b">
        <v>0</v>
      </c>
      <c r="J4974" t="b">
        <v>0</v>
      </c>
      <c r="K4974" t="s">
        <v>41</v>
      </c>
      <c r="L4974" t="s">
        <v>60</v>
      </c>
      <c r="M4974">
        <v>90500</v>
      </c>
      <c r="N4974"/>
      <c r="O4974" t="s">
        <v>3034</v>
      </c>
      <c r="P4974" t="s">
        <v>2363</v>
      </c>
    </row>
    <row r="4975" spans="1:16" x14ac:dyDescent="0.25">
      <c r="A4975" t="s">
        <v>4</v>
      </c>
      <c r="B4975" t="s">
        <v>11654</v>
      </c>
      <c r="C4975" t="s">
        <v>3930</v>
      </c>
      <c r="D4975" t="s">
        <v>4595</v>
      </c>
      <c r="E4975" t="s">
        <v>59</v>
      </c>
      <c r="F4975" t="b">
        <v>0</v>
      </c>
      <c r="G4975" t="s">
        <v>89</v>
      </c>
      <c r="H4975" s="1">
        <v>46080.375578703701</v>
      </c>
      <c r="I4975" t="b">
        <v>1</v>
      </c>
      <c r="J4975" t="b">
        <v>0</v>
      </c>
      <c r="K4975" t="s">
        <v>41</v>
      </c>
      <c r="L4975" t="s">
        <v>60</v>
      </c>
      <c r="M4975">
        <v>182000</v>
      </c>
      <c r="N4975"/>
      <c r="O4975" t="s">
        <v>11655</v>
      </c>
    </row>
    <row r="4976" spans="1:16" x14ac:dyDescent="0.25">
      <c r="A4976" t="s">
        <v>3</v>
      </c>
      <c r="B4976" t="s">
        <v>12631</v>
      </c>
      <c r="C4976" t="s">
        <v>97</v>
      </c>
      <c r="D4976" t="s">
        <v>4595</v>
      </c>
      <c r="E4976" t="s">
        <v>59</v>
      </c>
      <c r="F4976" t="b">
        <v>0</v>
      </c>
      <c r="G4976" t="s">
        <v>89</v>
      </c>
      <c r="H4976" s="1">
        <v>46080.375601851847</v>
      </c>
      <c r="I4976" t="b">
        <v>0</v>
      </c>
      <c r="J4976" t="b">
        <v>0</v>
      </c>
      <c r="K4976" t="s">
        <v>41</v>
      </c>
      <c r="L4976" t="s">
        <v>60</v>
      </c>
      <c r="M4976">
        <v>150000</v>
      </c>
      <c r="N4976"/>
      <c r="O4976" t="s">
        <v>12632</v>
      </c>
    </row>
    <row r="4977" spans="1:16" x14ac:dyDescent="0.25">
      <c r="A4977" t="s">
        <v>6</v>
      </c>
      <c r="B4977" t="s">
        <v>531</v>
      </c>
      <c r="C4977" t="s">
        <v>1780</v>
      </c>
      <c r="D4977" t="s">
        <v>4595</v>
      </c>
      <c r="E4977" t="s">
        <v>59</v>
      </c>
      <c r="F4977" t="b">
        <v>0</v>
      </c>
      <c r="G4977" t="s">
        <v>77</v>
      </c>
      <c r="H4977" s="1">
        <v>46080.375983796293</v>
      </c>
      <c r="I4977" t="b">
        <v>0</v>
      </c>
      <c r="J4977" t="b">
        <v>0</v>
      </c>
      <c r="K4977" t="s">
        <v>41</v>
      </c>
      <c r="L4977" t="s">
        <v>60</v>
      </c>
      <c r="M4977">
        <v>131000</v>
      </c>
      <c r="N4977"/>
      <c r="O4977" t="s">
        <v>12633</v>
      </c>
      <c r="P4977" t="s">
        <v>12634</v>
      </c>
    </row>
    <row r="4978" spans="1:16" x14ac:dyDescent="0.25">
      <c r="A4978" t="s">
        <v>2</v>
      </c>
      <c r="B4978" t="s">
        <v>12635</v>
      </c>
      <c r="C4978" t="s">
        <v>162</v>
      </c>
      <c r="D4978" t="s">
        <v>4346</v>
      </c>
      <c r="E4978" t="s">
        <v>836</v>
      </c>
      <c r="F4978" t="b">
        <v>0</v>
      </c>
      <c r="G4978" t="s">
        <v>73</v>
      </c>
      <c r="H4978" s="1">
        <v>46080.376030092593</v>
      </c>
      <c r="I4978" t="b">
        <v>0</v>
      </c>
      <c r="J4978" t="b">
        <v>1</v>
      </c>
      <c r="K4978" t="s">
        <v>41</v>
      </c>
      <c r="L4978" t="s">
        <v>60</v>
      </c>
      <c r="M4978">
        <v>120000</v>
      </c>
      <c r="N4978"/>
      <c r="O4978" t="s">
        <v>11745</v>
      </c>
      <c r="P4978" t="s">
        <v>12636</v>
      </c>
    </row>
    <row r="4979" spans="1:16" x14ac:dyDescent="0.25">
      <c r="A4979" t="s">
        <v>1</v>
      </c>
      <c r="B4979" t="s">
        <v>390</v>
      </c>
      <c r="C4979" t="s">
        <v>758</v>
      </c>
      <c r="D4979" t="s">
        <v>4595</v>
      </c>
      <c r="E4979" t="s">
        <v>59</v>
      </c>
      <c r="F4979" t="b">
        <v>0</v>
      </c>
      <c r="G4979" t="s">
        <v>65</v>
      </c>
      <c r="H4979" s="1">
        <v>46080.376516203702</v>
      </c>
      <c r="I4979" t="b">
        <v>1</v>
      </c>
      <c r="J4979" t="b">
        <v>0</v>
      </c>
      <c r="K4979" t="s">
        <v>41</v>
      </c>
      <c r="L4979" t="s">
        <v>60</v>
      </c>
      <c r="M4979">
        <v>147500</v>
      </c>
      <c r="N4979"/>
      <c r="O4979" t="s">
        <v>11665</v>
      </c>
      <c r="P4979" t="s">
        <v>11666</v>
      </c>
    </row>
    <row r="4980" spans="1:16" x14ac:dyDescent="0.25">
      <c r="A4980" t="s">
        <v>1</v>
      </c>
      <c r="B4980" t="s">
        <v>1</v>
      </c>
      <c r="C4980" t="s">
        <v>4409</v>
      </c>
      <c r="D4980" t="s">
        <v>4595</v>
      </c>
      <c r="E4980" t="s">
        <v>59</v>
      </c>
      <c r="F4980" t="b">
        <v>0</v>
      </c>
      <c r="G4980" t="s">
        <v>65</v>
      </c>
      <c r="H4980" s="1">
        <v>46080.376550925917</v>
      </c>
      <c r="I4980" t="b">
        <v>1</v>
      </c>
      <c r="J4980" t="b">
        <v>0</v>
      </c>
      <c r="K4980" t="s">
        <v>41</v>
      </c>
      <c r="L4980" t="s">
        <v>60</v>
      </c>
      <c r="M4980">
        <v>110000</v>
      </c>
      <c r="N4980"/>
      <c r="O4980" t="s">
        <v>12637</v>
      </c>
    </row>
    <row r="4981" spans="1:16" x14ac:dyDescent="0.25">
      <c r="A4981" t="s">
        <v>2</v>
      </c>
      <c r="B4981" t="s">
        <v>2854</v>
      </c>
      <c r="C4981" t="s">
        <v>812</v>
      </c>
      <c r="D4981" t="s">
        <v>4526</v>
      </c>
      <c r="E4981" t="s">
        <v>59</v>
      </c>
      <c r="F4981" t="b">
        <v>0</v>
      </c>
      <c r="G4981" t="s">
        <v>65</v>
      </c>
      <c r="H4981" s="1">
        <v>46080.376585648148</v>
      </c>
      <c r="I4981" t="b">
        <v>0</v>
      </c>
      <c r="J4981" t="b">
        <v>1</v>
      </c>
      <c r="K4981" t="s">
        <v>41</v>
      </c>
      <c r="L4981" t="s">
        <v>60</v>
      </c>
      <c r="M4981">
        <v>144054</v>
      </c>
      <c r="N4981"/>
      <c r="O4981" t="s">
        <v>12638</v>
      </c>
      <c r="P4981" t="s">
        <v>1809</v>
      </c>
    </row>
    <row r="4982" spans="1:16" x14ac:dyDescent="0.25">
      <c r="A4982" t="s">
        <v>0</v>
      </c>
      <c r="B4982" t="s">
        <v>12639</v>
      </c>
      <c r="C4982" t="s">
        <v>13</v>
      </c>
      <c r="D4982" t="s">
        <v>5018</v>
      </c>
      <c r="E4982" t="s">
        <v>59</v>
      </c>
      <c r="F4982" t="b">
        <v>0</v>
      </c>
      <c r="G4982" t="s">
        <v>13</v>
      </c>
      <c r="H4982" s="1">
        <v>46080.393425925933</v>
      </c>
      <c r="I4982" t="b">
        <v>0</v>
      </c>
      <c r="J4982" t="b">
        <v>0</v>
      </c>
      <c r="K4982" t="s">
        <v>13</v>
      </c>
      <c r="L4982" t="s">
        <v>60</v>
      </c>
      <c r="M4982">
        <v>101500</v>
      </c>
      <c r="N4982"/>
      <c r="O4982" t="s">
        <v>3028</v>
      </c>
      <c r="P4982" t="s">
        <v>12640</v>
      </c>
    </row>
    <row r="4983" spans="1:16" x14ac:dyDescent="0.25">
      <c r="A4983" t="s">
        <v>0</v>
      </c>
      <c r="B4983" t="s">
        <v>12641</v>
      </c>
      <c r="C4983" t="s">
        <v>40</v>
      </c>
      <c r="D4983" t="s">
        <v>4526</v>
      </c>
      <c r="E4983" t="s">
        <v>59</v>
      </c>
      <c r="F4983" t="b">
        <v>0</v>
      </c>
      <c r="G4983" t="s">
        <v>40</v>
      </c>
      <c r="H4983" s="1">
        <v>46080.39471064815</v>
      </c>
      <c r="I4983" t="b">
        <v>1</v>
      </c>
      <c r="J4983" t="b">
        <v>0</v>
      </c>
      <c r="K4983" t="s">
        <v>40</v>
      </c>
      <c r="L4983" t="s">
        <v>60</v>
      </c>
      <c r="M4983">
        <v>66000</v>
      </c>
      <c r="N4983"/>
      <c r="O4983" t="s">
        <v>312</v>
      </c>
      <c r="P4983" t="s">
        <v>462</v>
      </c>
    </row>
    <row r="4984" spans="1:16" x14ac:dyDescent="0.25">
      <c r="A4984" t="s">
        <v>9</v>
      </c>
      <c r="B4984" t="s">
        <v>12642</v>
      </c>
      <c r="C4984" t="s">
        <v>12643</v>
      </c>
      <c r="D4984" t="s">
        <v>704</v>
      </c>
      <c r="E4984" t="s">
        <v>59</v>
      </c>
      <c r="F4984" t="b">
        <v>0</v>
      </c>
      <c r="G4984" t="s">
        <v>40</v>
      </c>
      <c r="H4984" s="1">
        <v>46080.394733796304</v>
      </c>
      <c r="I4984" t="b">
        <v>0</v>
      </c>
      <c r="J4984" t="b">
        <v>1</v>
      </c>
      <c r="K4984" t="s">
        <v>40</v>
      </c>
      <c r="L4984" t="s">
        <v>60</v>
      </c>
      <c r="M4984">
        <v>250000</v>
      </c>
      <c r="N4984"/>
      <c r="O4984" t="s">
        <v>12644</v>
      </c>
      <c r="P4984" t="s">
        <v>1178</v>
      </c>
    </row>
    <row r="4985" spans="1:16" x14ac:dyDescent="0.25">
      <c r="A4985" t="s">
        <v>7</v>
      </c>
      <c r="B4985" t="s">
        <v>4395</v>
      </c>
      <c r="C4985" t="s">
        <v>1532</v>
      </c>
      <c r="D4985" t="s">
        <v>4595</v>
      </c>
      <c r="E4985" t="s">
        <v>59</v>
      </c>
      <c r="F4985" t="b">
        <v>0</v>
      </c>
      <c r="G4985" t="s">
        <v>63</v>
      </c>
      <c r="H4985" s="1">
        <v>46080.39534722222</v>
      </c>
      <c r="I4985" t="b">
        <v>1</v>
      </c>
      <c r="J4985" t="b">
        <v>0</v>
      </c>
      <c r="K4985" t="s">
        <v>41</v>
      </c>
      <c r="L4985" t="s">
        <v>60</v>
      </c>
      <c r="M4985">
        <v>124000</v>
      </c>
      <c r="N4985"/>
      <c r="O4985" t="s">
        <v>1689</v>
      </c>
    </row>
    <row r="4986" spans="1:16" x14ac:dyDescent="0.25">
      <c r="A4986" t="s">
        <v>2</v>
      </c>
      <c r="B4986" t="s">
        <v>862</v>
      </c>
      <c r="C4986" t="s">
        <v>1532</v>
      </c>
      <c r="D4986" t="s">
        <v>4595</v>
      </c>
      <c r="E4986" t="s">
        <v>59</v>
      </c>
      <c r="F4986" t="b">
        <v>0</v>
      </c>
      <c r="G4986" t="s">
        <v>63</v>
      </c>
      <c r="H4986" s="1">
        <v>46080.395405092589</v>
      </c>
      <c r="I4986" t="b">
        <v>0</v>
      </c>
      <c r="J4986" t="b">
        <v>0</v>
      </c>
      <c r="K4986" t="s">
        <v>41</v>
      </c>
      <c r="L4986" t="s">
        <v>60</v>
      </c>
      <c r="M4986">
        <v>185000</v>
      </c>
      <c r="N4986"/>
      <c r="O4986" t="s">
        <v>11534</v>
      </c>
    </row>
    <row r="4987" spans="1:16" x14ac:dyDescent="0.25">
      <c r="A4987" t="s">
        <v>1</v>
      </c>
      <c r="B4987" t="s">
        <v>12645</v>
      </c>
      <c r="C4987" t="s">
        <v>172</v>
      </c>
      <c r="D4987" t="s">
        <v>4526</v>
      </c>
      <c r="E4987" t="s">
        <v>621</v>
      </c>
      <c r="F4987" t="b">
        <v>0</v>
      </c>
      <c r="G4987" t="s">
        <v>63</v>
      </c>
      <c r="H4987" s="1">
        <v>46080.395752314813</v>
      </c>
      <c r="I4987" t="b">
        <v>0</v>
      </c>
      <c r="J4987" t="b">
        <v>0</v>
      </c>
      <c r="K4987" t="s">
        <v>41</v>
      </c>
      <c r="L4987" t="s">
        <v>74</v>
      </c>
      <c r="M4987"/>
      <c r="N4987">
        <v>29.1</v>
      </c>
      <c r="O4987" t="s">
        <v>6111</v>
      </c>
      <c r="P4987" t="s">
        <v>897</v>
      </c>
    </row>
    <row r="4988" spans="1:16" x14ac:dyDescent="0.25">
      <c r="A4988" t="s">
        <v>2</v>
      </c>
      <c r="B4988" t="s">
        <v>12646</v>
      </c>
      <c r="C4988" t="s">
        <v>76</v>
      </c>
      <c r="D4988" t="s">
        <v>4847</v>
      </c>
      <c r="E4988" t="s">
        <v>59</v>
      </c>
      <c r="F4988" t="b">
        <v>1</v>
      </c>
      <c r="G4988" t="s">
        <v>65</v>
      </c>
      <c r="H4988" s="1">
        <v>46080.417361111111</v>
      </c>
      <c r="I4988" t="b">
        <v>0</v>
      </c>
      <c r="J4988" t="b">
        <v>0</v>
      </c>
      <c r="K4988" t="s">
        <v>41</v>
      </c>
      <c r="L4988" t="s">
        <v>60</v>
      </c>
      <c r="M4988">
        <v>135000</v>
      </c>
      <c r="N4988"/>
      <c r="O4988" t="s">
        <v>321</v>
      </c>
      <c r="P4988" t="s">
        <v>12647</v>
      </c>
    </row>
    <row r="4989" spans="1:16" x14ac:dyDescent="0.25">
      <c r="A4989" t="s">
        <v>2</v>
      </c>
      <c r="B4989" t="s">
        <v>12648</v>
      </c>
      <c r="C4989" t="s">
        <v>246</v>
      </c>
      <c r="D4989" t="s">
        <v>4526</v>
      </c>
      <c r="E4989" t="s">
        <v>59</v>
      </c>
      <c r="F4989" t="b">
        <v>0</v>
      </c>
      <c r="G4989" t="s">
        <v>65</v>
      </c>
      <c r="H4989" s="1">
        <v>46080.41741898148</v>
      </c>
      <c r="I4989" t="b">
        <v>0</v>
      </c>
      <c r="J4989" t="b">
        <v>1</v>
      </c>
      <c r="K4989" t="s">
        <v>41</v>
      </c>
      <c r="L4989" t="s">
        <v>60</v>
      </c>
      <c r="M4989">
        <v>90859.6</v>
      </c>
      <c r="N4989"/>
      <c r="O4989" t="s">
        <v>3636</v>
      </c>
      <c r="P4989" t="s">
        <v>85</v>
      </c>
    </row>
    <row r="4990" spans="1:16" x14ac:dyDescent="0.25">
      <c r="A4990" t="s">
        <v>2</v>
      </c>
      <c r="B4990" t="s">
        <v>12649</v>
      </c>
      <c r="C4990" t="s">
        <v>489</v>
      </c>
      <c r="D4990" t="s">
        <v>2360</v>
      </c>
      <c r="E4990" t="s">
        <v>59</v>
      </c>
      <c r="F4990" t="b">
        <v>0</v>
      </c>
      <c r="G4990" t="s">
        <v>77</v>
      </c>
      <c r="H4990" s="1">
        <v>46080.417627314811</v>
      </c>
      <c r="I4990" t="b">
        <v>0</v>
      </c>
      <c r="J4990" t="b">
        <v>1</v>
      </c>
      <c r="K4990" t="s">
        <v>41</v>
      </c>
      <c r="L4990" t="s">
        <v>60</v>
      </c>
      <c r="M4990">
        <v>214500</v>
      </c>
      <c r="N4990"/>
      <c r="O4990" t="s">
        <v>424</v>
      </c>
      <c r="P4990" t="s">
        <v>11114</v>
      </c>
    </row>
    <row r="4991" spans="1:16" x14ac:dyDescent="0.25">
      <c r="A4991" t="s">
        <v>2</v>
      </c>
      <c r="B4991" t="s">
        <v>12650</v>
      </c>
      <c r="C4991" t="s">
        <v>162</v>
      </c>
      <c r="D4991" t="s">
        <v>2360</v>
      </c>
      <c r="E4991" t="s">
        <v>59</v>
      </c>
      <c r="F4991" t="b">
        <v>0</v>
      </c>
      <c r="G4991" t="s">
        <v>73</v>
      </c>
      <c r="H4991" s="1">
        <v>46080.417696759258</v>
      </c>
      <c r="I4991" t="b">
        <v>0</v>
      </c>
      <c r="J4991" t="b">
        <v>1</v>
      </c>
      <c r="K4991" t="s">
        <v>41</v>
      </c>
      <c r="L4991" t="s">
        <v>60</v>
      </c>
      <c r="M4991">
        <v>215500</v>
      </c>
      <c r="N4991"/>
      <c r="O4991" t="s">
        <v>402</v>
      </c>
      <c r="P4991" t="s">
        <v>12651</v>
      </c>
    </row>
    <row r="4992" spans="1:16" x14ac:dyDescent="0.25">
      <c r="A4992" t="s">
        <v>1</v>
      </c>
      <c r="B4992" t="s">
        <v>12652</v>
      </c>
      <c r="C4992" t="s">
        <v>359</v>
      </c>
      <c r="D4992" t="s">
        <v>4526</v>
      </c>
      <c r="E4992" t="s">
        <v>59</v>
      </c>
      <c r="F4992" t="b">
        <v>0</v>
      </c>
      <c r="G4992" t="s">
        <v>65</v>
      </c>
      <c r="H4992" s="1">
        <v>46080.418252314812</v>
      </c>
      <c r="I4992" t="b">
        <v>0</v>
      </c>
      <c r="J4992" t="b">
        <v>0</v>
      </c>
      <c r="K4992" t="s">
        <v>41</v>
      </c>
      <c r="L4992" t="s">
        <v>74</v>
      </c>
      <c r="M4992"/>
      <c r="N4992">
        <v>29.1</v>
      </c>
      <c r="O4992" t="s">
        <v>6111</v>
      </c>
      <c r="P4992" t="s">
        <v>12653</v>
      </c>
    </row>
    <row r="4993" spans="1:16" x14ac:dyDescent="0.25">
      <c r="A4993" t="s">
        <v>3</v>
      </c>
      <c r="B4993" t="s">
        <v>12654</v>
      </c>
      <c r="C4993" t="s">
        <v>76</v>
      </c>
      <c r="D4993" t="s">
        <v>4526</v>
      </c>
      <c r="E4993" t="s">
        <v>59</v>
      </c>
      <c r="F4993" t="b">
        <v>1</v>
      </c>
      <c r="G4993" t="s">
        <v>13</v>
      </c>
      <c r="H4993" s="1">
        <v>46080.435150462959</v>
      </c>
      <c r="I4993" t="b">
        <v>1</v>
      </c>
      <c r="J4993" t="b">
        <v>0</v>
      </c>
      <c r="K4993" t="s">
        <v>13</v>
      </c>
      <c r="L4993" t="s">
        <v>74</v>
      </c>
      <c r="M4993"/>
      <c r="N4993">
        <v>60</v>
      </c>
      <c r="O4993" t="s">
        <v>5046</v>
      </c>
      <c r="P4993" t="s">
        <v>12655</v>
      </c>
    </row>
    <row r="4994" spans="1:16" x14ac:dyDescent="0.25">
      <c r="A4994" t="s">
        <v>4</v>
      </c>
      <c r="B4994" t="s">
        <v>12656</v>
      </c>
      <c r="C4994" t="s">
        <v>12657</v>
      </c>
      <c r="D4994" t="s">
        <v>4595</v>
      </c>
      <c r="E4994" t="s">
        <v>59</v>
      </c>
      <c r="F4994" t="b">
        <v>0</v>
      </c>
      <c r="G4994" t="s">
        <v>63</v>
      </c>
      <c r="H4994" s="1">
        <v>46080.437013888892</v>
      </c>
      <c r="I4994" t="b">
        <v>0</v>
      </c>
      <c r="J4994" t="b">
        <v>0</v>
      </c>
      <c r="K4994" t="s">
        <v>41</v>
      </c>
      <c r="L4994" t="s">
        <v>60</v>
      </c>
      <c r="M4994">
        <v>80000</v>
      </c>
      <c r="N4994"/>
      <c r="O4994" t="s">
        <v>12658</v>
      </c>
    </row>
    <row r="4995" spans="1:16" x14ac:dyDescent="0.25">
      <c r="A4995" t="s">
        <v>4</v>
      </c>
      <c r="B4995" t="s">
        <v>12659</v>
      </c>
      <c r="C4995" t="s">
        <v>227</v>
      </c>
      <c r="D4995" t="s">
        <v>2360</v>
      </c>
      <c r="E4995" t="s">
        <v>59</v>
      </c>
      <c r="F4995" t="b">
        <v>0</v>
      </c>
      <c r="G4995" t="s">
        <v>63</v>
      </c>
      <c r="H4995" s="1">
        <v>46080.437372685177</v>
      </c>
      <c r="I4995" t="b">
        <v>0</v>
      </c>
      <c r="J4995" t="b">
        <v>1</v>
      </c>
      <c r="K4995" t="s">
        <v>41</v>
      </c>
      <c r="L4995" t="s">
        <v>60</v>
      </c>
      <c r="M4995">
        <v>199000</v>
      </c>
      <c r="N4995"/>
      <c r="O4995" t="s">
        <v>402</v>
      </c>
      <c r="P4995" t="s">
        <v>229</v>
      </c>
    </row>
    <row r="4996" spans="1:16" x14ac:dyDescent="0.25">
      <c r="A4996" t="s">
        <v>2</v>
      </c>
      <c r="B4996" t="s">
        <v>644</v>
      </c>
      <c r="C4996" t="s">
        <v>913</v>
      </c>
      <c r="D4996" t="s">
        <v>11271</v>
      </c>
      <c r="E4996" t="s">
        <v>59</v>
      </c>
      <c r="F4996" t="b">
        <v>0</v>
      </c>
      <c r="G4996" t="s">
        <v>20</v>
      </c>
      <c r="H4996" s="1">
        <v>46080.440162037034</v>
      </c>
      <c r="I4996" t="b">
        <v>0</v>
      </c>
      <c r="J4996" t="b">
        <v>0</v>
      </c>
      <c r="K4996" t="s">
        <v>20</v>
      </c>
      <c r="L4996" t="s">
        <v>60</v>
      </c>
      <c r="M4996">
        <v>170000</v>
      </c>
      <c r="N4996"/>
      <c r="O4996" t="s">
        <v>1449</v>
      </c>
    </row>
    <row r="4997" spans="1:16" x14ac:dyDescent="0.25">
      <c r="A4997" t="s">
        <v>5</v>
      </c>
      <c r="B4997" t="s">
        <v>12660</v>
      </c>
      <c r="C4997" t="s">
        <v>913</v>
      </c>
      <c r="D4997" t="s">
        <v>11271</v>
      </c>
      <c r="E4997" t="s">
        <v>59</v>
      </c>
      <c r="F4997" t="b">
        <v>0</v>
      </c>
      <c r="G4997" t="s">
        <v>20</v>
      </c>
      <c r="H4997" s="1">
        <v>46080.440185185187</v>
      </c>
      <c r="I4997" t="b">
        <v>1</v>
      </c>
      <c r="J4997" t="b">
        <v>0</v>
      </c>
      <c r="K4997" t="s">
        <v>20</v>
      </c>
      <c r="L4997" t="s">
        <v>60</v>
      </c>
      <c r="M4997">
        <v>180000</v>
      </c>
      <c r="N4997"/>
      <c r="O4997" t="s">
        <v>12661</v>
      </c>
    </row>
    <row r="4998" spans="1:16" x14ac:dyDescent="0.25">
      <c r="A4998" t="s">
        <v>3</v>
      </c>
      <c r="B4998" t="s">
        <v>12662</v>
      </c>
      <c r="C4998" t="s">
        <v>913</v>
      </c>
      <c r="D4998" t="s">
        <v>11271</v>
      </c>
      <c r="E4998" t="s">
        <v>59</v>
      </c>
      <c r="F4998" t="b">
        <v>0</v>
      </c>
      <c r="G4998" t="s">
        <v>20</v>
      </c>
      <c r="H4998" s="1">
        <v>46080.44021990741</v>
      </c>
      <c r="I4998" t="b">
        <v>1</v>
      </c>
      <c r="J4998" t="b">
        <v>0</v>
      </c>
      <c r="K4998" t="s">
        <v>20</v>
      </c>
      <c r="L4998" t="s">
        <v>60</v>
      </c>
      <c r="M4998">
        <v>640000</v>
      </c>
      <c r="N4998"/>
      <c r="O4998" t="s">
        <v>1197</v>
      </c>
    </row>
    <row r="4999" spans="1:16" x14ac:dyDescent="0.25">
      <c r="A4999" t="s">
        <v>0</v>
      </c>
      <c r="B4999" t="s">
        <v>12663</v>
      </c>
      <c r="C4999" t="s">
        <v>1088</v>
      </c>
      <c r="D4999" t="s">
        <v>5018</v>
      </c>
      <c r="E4999" t="s">
        <v>59</v>
      </c>
      <c r="F4999" t="b">
        <v>0</v>
      </c>
      <c r="G4999" t="s">
        <v>77</v>
      </c>
      <c r="H4999" s="1">
        <v>46080.458553240736</v>
      </c>
      <c r="I4999" t="b">
        <v>1</v>
      </c>
      <c r="J4999" t="b">
        <v>0</v>
      </c>
      <c r="K4999" t="s">
        <v>41</v>
      </c>
      <c r="L4999" t="s">
        <v>60</v>
      </c>
      <c r="M4999">
        <v>147000</v>
      </c>
      <c r="N4999"/>
      <c r="O4999" t="s">
        <v>402</v>
      </c>
      <c r="P4999" t="s">
        <v>85</v>
      </c>
    </row>
    <row r="5000" spans="1:16" x14ac:dyDescent="0.25">
      <c r="A5000" t="s">
        <v>0</v>
      </c>
      <c r="B5000" t="s">
        <v>0</v>
      </c>
      <c r="C5000" t="s">
        <v>190</v>
      </c>
      <c r="D5000" t="s">
        <v>4526</v>
      </c>
      <c r="E5000" t="s">
        <v>59</v>
      </c>
      <c r="F5000" t="b">
        <v>0</v>
      </c>
      <c r="G5000" t="s">
        <v>73</v>
      </c>
      <c r="H5000" s="1">
        <v>46080.458634259259</v>
      </c>
      <c r="I5000" t="b">
        <v>0</v>
      </c>
      <c r="J5000" t="b">
        <v>1</v>
      </c>
      <c r="K5000" t="s">
        <v>41</v>
      </c>
      <c r="L5000" t="s">
        <v>60</v>
      </c>
      <c r="M5000">
        <v>90000</v>
      </c>
      <c r="N5000"/>
      <c r="O5000" t="s">
        <v>9117</v>
      </c>
      <c r="P5000" t="s">
        <v>9118</v>
      </c>
    </row>
    <row r="5001" spans="1:16" x14ac:dyDescent="0.25">
      <c r="A5001" t="s">
        <v>2</v>
      </c>
      <c r="B5001" t="s">
        <v>12664</v>
      </c>
      <c r="C5001" t="s">
        <v>237</v>
      </c>
      <c r="D5001" t="s">
        <v>4526</v>
      </c>
      <c r="E5001" t="s">
        <v>59</v>
      </c>
      <c r="F5001" t="b">
        <v>0</v>
      </c>
      <c r="G5001" t="s">
        <v>89</v>
      </c>
      <c r="H5001" s="1">
        <v>46080.458877314813</v>
      </c>
      <c r="I5001" t="b">
        <v>0</v>
      </c>
      <c r="J5001" t="b">
        <v>0</v>
      </c>
      <c r="K5001" t="s">
        <v>41</v>
      </c>
      <c r="L5001" t="s">
        <v>60</v>
      </c>
      <c r="M5001">
        <v>160500</v>
      </c>
      <c r="N5001"/>
      <c r="O5001" t="s">
        <v>305</v>
      </c>
      <c r="P5001" t="s">
        <v>12665</v>
      </c>
    </row>
    <row r="5002" spans="1:16" x14ac:dyDescent="0.25">
      <c r="A5002" t="s">
        <v>2</v>
      </c>
      <c r="B5002" t="s">
        <v>12666</v>
      </c>
      <c r="C5002" t="s">
        <v>76</v>
      </c>
      <c r="D5002" t="s">
        <v>4526</v>
      </c>
      <c r="E5002" t="s">
        <v>59</v>
      </c>
      <c r="F5002" t="b">
        <v>1</v>
      </c>
      <c r="G5002" t="s">
        <v>65</v>
      </c>
      <c r="H5002" s="1">
        <v>46080.459027777782</v>
      </c>
      <c r="I5002" t="b">
        <v>0</v>
      </c>
      <c r="J5002" t="b">
        <v>1</v>
      </c>
      <c r="K5002" t="s">
        <v>41</v>
      </c>
      <c r="L5002" t="s">
        <v>74</v>
      </c>
      <c r="M5002"/>
      <c r="N5002">
        <v>37.25</v>
      </c>
      <c r="O5002" t="s">
        <v>5052</v>
      </c>
      <c r="P5002" t="s">
        <v>12667</v>
      </c>
    </row>
    <row r="5003" spans="1:16" x14ac:dyDescent="0.25">
      <c r="A5003" t="s">
        <v>6</v>
      </c>
      <c r="B5003" t="s">
        <v>531</v>
      </c>
      <c r="C5003" t="s">
        <v>12668</v>
      </c>
      <c r="D5003" t="s">
        <v>4595</v>
      </c>
      <c r="E5003" t="s">
        <v>59</v>
      </c>
      <c r="F5003" t="b">
        <v>0</v>
      </c>
      <c r="G5003" t="s">
        <v>77</v>
      </c>
      <c r="H5003" s="1">
        <v>46080.459317129629</v>
      </c>
      <c r="I5003" t="b">
        <v>0</v>
      </c>
      <c r="J5003" t="b">
        <v>0</v>
      </c>
      <c r="K5003" t="s">
        <v>41</v>
      </c>
      <c r="L5003" t="s">
        <v>60</v>
      </c>
      <c r="M5003">
        <v>210000</v>
      </c>
      <c r="N5003"/>
      <c r="O5003" t="s">
        <v>10317</v>
      </c>
    </row>
    <row r="5004" spans="1:16" x14ac:dyDescent="0.25">
      <c r="A5004" t="s">
        <v>6</v>
      </c>
      <c r="B5004" t="s">
        <v>12669</v>
      </c>
      <c r="C5004" t="s">
        <v>162</v>
      </c>
      <c r="D5004" t="s">
        <v>5018</v>
      </c>
      <c r="E5004" t="s">
        <v>59</v>
      </c>
      <c r="F5004" t="b">
        <v>0</v>
      </c>
      <c r="G5004" t="s">
        <v>73</v>
      </c>
      <c r="H5004" s="1">
        <v>46080.459363425929</v>
      </c>
      <c r="I5004" t="b">
        <v>0</v>
      </c>
      <c r="J5004" t="b">
        <v>0</v>
      </c>
      <c r="K5004" t="s">
        <v>41</v>
      </c>
      <c r="L5004" t="s">
        <v>60</v>
      </c>
      <c r="M5004">
        <v>178737</v>
      </c>
      <c r="N5004"/>
      <c r="O5004" t="s">
        <v>804</v>
      </c>
    </row>
    <row r="5005" spans="1:16" x14ac:dyDescent="0.25">
      <c r="A5005" t="s">
        <v>1</v>
      </c>
      <c r="B5005" t="s">
        <v>12670</v>
      </c>
      <c r="C5005" t="s">
        <v>1111</v>
      </c>
      <c r="D5005" t="s">
        <v>12671</v>
      </c>
      <c r="E5005" t="s">
        <v>59</v>
      </c>
      <c r="F5005" t="b">
        <v>0</v>
      </c>
      <c r="G5005" t="s">
        <v>19</v>
      </c>
      <c r="H5005" s="1">
        <v>46080.477476851847</v>
      </c>
      <c r="I5005" t="b">
        <v>0</v>
      </c>
      <c r="J5005" t="b">
        <v>0</v>
      </c>
      <c r="K5005" t="s">
        <v>19</v>
      </c>
      <c r="L5005" t="s">
        <v>60</v>
      </c>
      <c r="M5005">
        <v>400000</v>
      </c>
      <c r="N5005"/>
      <c r="O5005" t="s">
        <v>2572</v>
      </c>
    </row>
    <row r="5006" spans="1:16" x14ac:dyDescent="0.25">
      <c r="A5006" t="s">
        <v>5</v>
      </c>
      <c r="B5006" t="s">
        <v>12672</v>
      </c>
      <c r="C5006" t="s">
        <v>5067</v>
      </c>
      <c r="D5006" t="s">
        <v>5798</v>
      </c>
      <c r="E5006" t="s">
        <v>59</v>
      </c>
      <c r="F5006" t="b">
        <v>0</v>
      </c>
      <c r="G5006" t="s">
        <v>40</v>
      </c>
      <c r="H5006" s="1">
        <v>46080.478101851862</v>
      </c>
      <c r="I5006" t="b">
        <v>0</v>
      </c>
      <c r="J5006" t="b">
        <v>0</v>
      </c>
      <c r="K5006" t="s">
        <v>40</v>
      </c>
      <c r="L5006" t="s">
        <v>60</v>
      </c>
      <c r="M5006">
        <v>110000</v>
      </c>
      <c r="N5006"/>
      <c r="O5006" t="s">
        <v>4217</v>
      </c>
      <c r="P5006" t="s">
        <v>12673</v>
      </c>
    </row>
    <row r="5007" spans="1:16" x14ac:dyDescent="0.25">
      <c r="A5007" t="s">
        <v>0</v>
      </c>
      <c r="B5007" t="s">
        <v>12674</v>
      </c>
      <c r="C5007" t="s">
        <v>207</v>
      </c>
      <c r="D5007" t="s">
        <v>5018</v>
      </c>
      <c r="E5007" t="s">
        <v>59</v>
      </c>
      <c r="F5007" t="b">
        <v>0</v>
      </c>
      <c r="G5007" t="s">
        <v>63</v>
      </c>
      <c r="H5007" s="1">
        <v>46080.478587962964</v>
      </c>
      <c r="I5007" t="b">
        <v>1</v>
      </c>
      <c r="J5007" t="b">
        <v>1</v>
      </c>
      <c r="K5007" t="s">
        <v>41</v>
      </c>
      <c r="L5007" t="s">
        <v>60</v>
      </c>
      <c r="M5007">
        <v>75100</v>
      </c>
      <c r="N5007"/>
      <c r="O5007" t="s">
        <v>12675</v>
      </c>
      <c r="P5007" t="s">
        <v>283</v>
      </c>
    </row>
    <row r="5008" spans="1:16" x14ac:dyDescent="0.25">
      <c r="A5008" t="s">
        <v>2</v>
      </c>
      <c r="B5008" t="s">
        <v>4356</v>
      </c>
      <c r="C5008" t="s">
        <v>225</v>
      </c>
      <c r="D5008" t="s">
        <v>4595</v>
      </c>
      <c r="E5008" t="s">
        <v>59</v>
      </c>
      <c r="F5008" t="b">
        <v>0</v>
      </c>
      <c r="G5008" t="s">
        <v>63</v>
      </c>
      <c r="H5008" s="1">
        <v>46080.47865740741</v>
      </c>
      <c r="I5008" t="b">
        <v>0</v>
      </c>
      <c r="J5008" t="b">
        <v>0</v>
      </c>
      <c r="K5008" t="s">
        <v>41</v>
      </c>
      <c r="L5008" t="s">
        <v>60</v>
      </c>
      <c r="M5008">
        <v>80000</v>
      </c>
      <c r="N5008"/>
      <c r="O5008" t="s">
        <v>12676</v>
      </c>
    </row>
    <row r="5009" spans="1:16" x14ac:dyDescent="0.25">
      <c r="A5009" t="s">
        <v>0</v>
      </c>
      <c r="B5009" t="s">
        <v>3491</v>
      </c>
      <c r="C5009" t="s">
        <v>8150</v>
      </c>
      <c r="D5009" t="s">
        <v>4595</v>
      </c>
      <c r="E5009" t="s">
        <v>59</v>
      </c>
      <c r="F5009" t="b">
        <v>0</v>
      </c>
      <c r="G5009" t="s">
        <v>63</v>
      </c>
      <c r="H5009" s="1">
        <v>46080.478726851848</v>
      </c>
      <c r="I5009" t="b">
        <v>0</v>
      </c>
      <c r="J5009" t="b">
        <v>0</v>
      </c>
      <c r="K5009" t="s">
        <v>41</v>
      </c>
      <c r="L5009" t="s">
        <v>60</v>
      </c>
      <c r="M5009">
        <v>125000</v>
      </c>
      <c r="N5009"/>
      <c r="O5009" t="s">
        <v>10317</v>
      </c>
      <c r="P5009" t="s">
        <v>12677</v>
      </c>
    </row>
    <row r="5010" spans="1:16" x14ac:dyDescent="0.25">
      <c r="A5010" t="s">
        <v>0</v>
      </c>
      <c r="B5010" t="s">
        <v>2769</v>
      </c>
      <c r="C5010" t="s">
        <v>913</v>
      </c>
      <c r="D5010" t="s">
        <v>4526</v>
      </c>
      <c r="E5010" t="s">
        <v>88</v>
      </c>
      <c r="F5010" t="b">
        <v>0</v>
      </c>
      <c r="G5010" t="s">
        <v>20</v>
      </c>
      <c r="H5010" s="1">
        <v>46080.481782407413</v>
      </c>
      <c r="I5010" t="b">
        <v>1</v>
      </c>
      <c r="J5010" t="b">
        <v>0</v>
      </c>
      <c r="K5010" t="s">
        <v>20</v>
      </c>
      <c r="L5010" t="s">
        <v>60</v>
      </c>
      <c r="M5010">
        <v>400</v>
      </c>
      <c r="N5010"/>
      <c r="O5010" t="s">
        <v>12678</v>
      </c>
      <c r="P5010" t="s">
        <v>2590</v>
      </c>
    </row>
    <row r="5011" spans="1:16" x14ac:dyDescent="0.25">
      <c r="A5011" t="s">
        <v>6</v>
      </c>
      <c r="B5011" t="s">
        <v>11168</v>
      </c>
      <c r="C5011" t="s">
        <v>86</v>
      </c>
      <c r="D5011" t="s">
        <v>4526</v>
      </c>
      <c r="E5011" t="s">
        <v>59</v>
      </c>
      <c r="F5011" t="b">
        <v>0</v>
      </c>
      <c r="G5011" t="s">
        <v>77</v>
      </c>
      <c r="H5011" s="1">
        <v>46080.500219907408</v>
      </c>
      <c r="I5011" t="b">
        <v>0</v>
      </c>
      <c r="J5011" t="b">
        <v>1</v>
      </c>
      <c r="K5011" t="s">
        <v>41</v>
      </c>
      <c r="L5011" t="s">
        <v>60</v>
      </c>
      <c r="M5011">
        <v>67500</v>
      </c>
      <c r="N5011"/>
      <c r="O5011" t="s">
        <v>11169</v>
      </c>
      <c r="P5011" t="s">
        <v>11170</v>
      </c>
    </row>
    <row r="5012" spans="1:16" x14ac:dyDescent="0.25">
      <c r="A5012" t="s">
        <v>8</v>
      </c>
      <c r="B5012" t="s">
        <v>858</v>
      </c>
      <c r="C5012" t="s">
        <v>716</v>
      </c>
      <c r="D5012" t="s">
        <v>4595</v>
      </c>
      <c r="E5012" t="s">
        <v>59</v>
      </c>
      <c r="F5012" t="b">
        <v>0</v>
      </c>
      <c r="G5012" t="s">
        <v>63</v>
      </c>
      <c r="H5012" s="1">
        <v>46080.52039351852</v>
      </c>
      <c r="I5012" t="b">
        <v>0</v>
      </c>
      <c r="J5012" t="b">
        <v>0</v>
      </c>
      <c r="K5012" t="s">
        <v>41</v>
      </c>
      <c r="L5012" t="s">
        <v>60</v>
      </c>
      <c r="M5012">
        <v>127500</v>
      </c>
      <c r="N5012"/>
      <c r="O5012" t="s">
        <v>611</v>
      </c>
      <c r="P5012" t="s">
        <v>3642</v>
      </c>
    </row>
    <row r="5013" spans="1:16" x14ac:dyDescent="0.25">
      <c r="A5013" t="s">
        <v>1</v>
      </c>
      <c r="B5013" t="s">
        <v>1</v>
      </c>
      <c r="C5013" t="s">
        <v>12679</v>
      </c>
      <c r="D5013" t="s">
        <v>4599</v>
      </c>
      <c r="E5013" t="s">
        <v>59</v>
      </c>
      <c r="F5013" t="b">
        <v>0</v>
      </c>
      <c r="G5013" t="s">
        <v>40</v>
      </c>
      <c r="H5013" s="1">
        <v>46080.561331018522</v>
      </c>
      <c r="I5013" t="b">
        <v>1</v>
      </c>
      <c r="J5013" t="b">
        <v>0</v>
      </c>
      <c r="K5013" t="s">
        <v>40</v>
      </c>
      <c r="L5013" t="s">
        <v>60</v>
      </c>
      <c r="M5013">
        <v>32500</v>
      </c>
      <c r="N5013"/>
      <c r="O5013" t="s">
        <v>12680</v>
      </c>
    </row>
    <row r="5014" spans="1:16" x14ac:dyDescent="0.25">
      <c r="A5014" t="s">
        <v>0</v>
      </c>
      <c r="B5014" t="s">
        <v>12681</v>
      </c>
      <c r="C5014" t="s">
        <v>913</v>
      </c>
      <c r="D5014" t="s">
        <v>4346</v>
      </c>
      <c r="E5014" t="s">
        <v>59</v>
      </c>
      <c r="F5014" t="b">
        <v>0</v>
      </c>
      <c r="G5014" t="s">
        <v>20</v>
      </c>
      <c r="H5014" s="1">
        <v>46080.565115740741</v>
      </c>
      <c r="I5014" t="b">
        <v>1</v>
      </c>
      <c r="J5014" t="b">
        <v>0</v>
      </c>
      <c r="K5014" t="s">
        <v>20</v>
      </c>
      <c r="L5014" t="s">
        <v>60</v>
      </c>
      <c r="M5014">
        <v>64162</v>
      </c>
      <c r="N5014"/>
      <c r="O5014" t="s">
        <v>12682</v>
      </c>
    </row>
    <row r="5015" spans="1:16" x14ac:dyDescent="0.25">
      <c r="A5015" t="s">
        <v>0</v>
      </c>
      <c r="B5015" t="s">
        <v>12683</v>
      </c>
      <c r="C5015" t="s">
        <v>2140</v>
      </c>
      <c r="D5015" t="s">
        <v>4526</v>
      </c>
      <c r="E5015" t="s">
        <v>59</v>
      </c>
      <c r="F5015" t="b">
        <v>0</v>
      </c>
      <c r="G5015" t="s">
        <v>65</v>
      </c>
      <c r="H5015" s="1">
        <v>46080.583449074067</v>
      </c>
      <c r="I5015" t="b">
        <v>0</v>
      </c>
      <c r="J5015" t="b">
        <v>0</v>
      </c>
      <c r="K5015" t="s">
        <v>41</v>
      </c>
      <c r="L5015" t="s">
        <v>60</v>
      </c>
      <c r="M5015">
        <v>132500</v>
      </c>
      <c r="N5015"/>
      <c r="O5015" t="s">
        <v>2538</v>
      </c>
      <c r="P5015" t="s">
        <v>12684</v>
      </c>
    </row>
    <row r="5016" spans="1:16" x14ac:dyDescent="0.25">
      <c r="A5016" t="s">
        <v>1</v>
      </c>
      <c r="B5016" t="s">
        <v>12685</v>
      </c>
      <c r="C5016" t="s">
        <v>3059</v>
      </c>
      <c r="D5016" t="s">
        <v>4587</v>
      </c>
      <c r="E5016" t="s">
        <v>59</v>
      </c>
      <c r="F5016" t="b">
        <v>0</v>
      </c>
      <c r="G5016" t="s">
        <v>65</v>
      </c>
      <c r="H5016" s="1">
        <v>46080.584687499999</v>
      </c>
      <c r="I5016" t="b">
        <v>0</v>
      </c>
      <c r="J5016" t="b">
        <v>1</v>
      </c>
      <c r="K5016" t="s">
        <v>41</v>
      </c>
      <c r="L5016" t="s">
        <v>60</v>
      </c>
      <c r="M5016">
        <v>212500</v>
      </c>
      <c r="N5016"/>
      <c r="O5016" t="s">
        <v>12686</v>
      </c>
      <c r="P5016" t="s">
        <v>12687</v>
      </c>
    </row>
    <row r="5017" spans="1:16" x14ac:dyDescent="0.25">
      <c r="A5017" t="s">
        <v>1</v>
      </c>
      <c r="B5017" t="s">
        <v>12688</v>
      </c>
      <c r="C5017" t="s">
        <v>41</v>
      </c>
      <c r="D5017" t="s">
        <v>4526</v>
      </c>
      <c r="E5017" t="s">
        <v>59</v>
      </c>
      <c r="F5017" t="b">
        <v>0</v>
      </c>
      <c r="G5017" t="s">
        <v>77</v>
      </c>
      <c r="H5017" s="1">
        <v>46080.585023148153</v>
      </c>
      <c r="I5017" t="b">
        <v>0</v>
      </c>
      <c r="J5017" t="b">
        <v>0</v>
      </c>
      <c r="K5017" t="s">
        <v>41</v>
      </c>
      <c r="L5017" t="s">
        <v>60</v>
      </c>
      <c r="M5017">
        <v>162500</v>
      </c>
      <c r="N5017"/>
      <c r="O5017" t="s">
        <v>12689</v>
      </c>
      <c r="P5017" t="s">
        <v>2287</v>
      </c>
    </row>
    <row r="5018" spans="1:16" x14ac:dyDescent="0.25">
      <c r="A5018" t="s">
        <v>1</v>
      </c>
      <c r="B5018" t="s">
        <v>7464</v>
      </c>
      <c r="C5018" t="s">
        <v>500</v>
      </c>
      <c r="D5018" t="s">
        <v>4346</v>
      </c>
      <c r="E5018" t="s">
        <v>59</v>
      </c>
      <c r="F5018" t="b">
        <v>0</v>
      </c>
      <c r="G5018" t="s">
        <v>13</v>
      </c>
      <c r="H5018" s="1">
        <v>46080.601863425924</v>
      </c>
      <c r="I5018" t="b">
        <v>0</v>
      </c>
      <c r="J5018" t="b">
        <v>0</v>
      </c>
      <c r="K5018" t="s">
        <v>13</v>
      </c>
      <c r="L5018" t="s">
        <v>60</v>
      </c>
      <c r="M5018">
        <v>122500</v>
      </c>
      <c r="N5018"/>
      <c r="O5018" t="s">
        <v>12690</v>
      </c>
      <c r="P5018" t="s">
        <v>12691</v>
      </c>
    </row>
    <row r="5019" spans="1:16" x14ac:dyDescent="0.25">
      <c r="A5019" t="s">
        <v>1</v>
      </c>
      <c r="B5019" t="s">
        <v>419</v>
      </c>
      <c r="C5019" t="s">
        <v>5273</v>
      </c>
      <c r="D5019" t="s">
        <v>4526</v>
      </c>
      <c r="E5019" t="s">
        <v>88</v>
      </c>
      <c r="F5019" t="b">
        <v>0</v>
      </c>
      <c r="G5019" t="s">
        <v>40</v>
      </c>
      <c r="H5019" s="1">
        <v>46080.60297453704</v>
      </c>
      <c r="I5019" t="b">
        <v>1</v>
      </c>
      <c r="J5019" t="b">
        <v>0</v>
      </c>
      <c r="K5019" t="s">
        <v>40</v>
      </c>
      <c r="L5019" t="s">
        <v>60</v>
      </c>
      <c r="M5019">
        <v>34500</v>
      </c>
      <c r="N5019"/>
      <c r="O5019" t="s">
        <v>12692</v>
      </c>
      <c r="P5019" t="s">
        <v>12693</v>
      </c>
    </row>
    <row r="5020" spans="1:16" x14ac:dyDescent="0.25">
      <c r="A5020" t="s">
        <v>2</v>
      </c>
      <c r="B5020" t="s">
        <v>2</v>
      </c>
      <c r="C5020" t="s">
        <v>2697</v>
      </c>
      <c r="D5020" t="s">
        <v>4595</v>
      </c>
      <c r="E5020" t="s">
        <v>59</v>
      </c>
      <c r="F5020" t="b">
        <v>0</v>
      </c>
      <c r="G5020" t="s">
        <v>63</v>
      </c>
      <c r="H5020" s="1">
        <v>46080.603738425933</v>
      </c>
      <c r="I5020" t="b">
        <v>0</v>
      </c>
      <c r="J5020" t="b">
        <v>1</v>
      </c>
      <c r="K5020" t="s">
        <v>41</v>
      </c>
      <c r="L5020" t="s">
        <v>60</v>
      </c>
      <c r="M5020">
        <v>149000</v>
      </c>
      <c r="N5020"/>
      <c r="O5020" t="s">
        <v>12694</v>
      </c>
    </row>
    <row r="5021" spans="1:16" x14ac:dyDescent="0.25">
      <c r="A5021" t="s">
        <v>2</v>
      </c>
      <c r="B5021" t="s">
        <v>12695</v>
      </c>
      <c r="C5021" t="s">
        <v>2697</v>
      </c>
      <c r="D5021" t="s">
        <v>4595</v>
      </c>
      <c r="E5021" t="s">
        <v>59</v>
      </c>
      <c r="F5021" t="b">
        <v>0</v>
      </c>
      <c r="G5021" t="s">
        <v>63</v>
      </c>
      <c r="H5021" s="1">
        <v>46080.603738425933</v>
      </c>
      <c r="I5021" t="b">
        <v>0</v>
      </c>
      <c r="J5021" t="b">
        <v>0</v>
      </c>
      <c r="K5021" t="s">
        <v>41</v>
      </c>
      <c r="L5021" t="s">
        <v>60</v>
      </c>
      <c r="M5021">
        <v>149000</v>
      </c>
      <c r="N5021"/>
      <c r="O5021" t="s">
        <v>12694</v>
      </c>
    </row>
    <row r="5022" spans="1:16" x14ac:dyDescent="0.25">
      <c r="A5022" t="s">
        <v>0</v>
      </c>
      <c r="B5022" t="s">
        <v>12696</v>
      </c>
      <c r="C5022" t="s">
        <v>12697</v>
      </c>
      <c r="D5022" t="s">
        <v>2360</v>
      </c>
      <c r="E5022" t="s">
        <v>59</v>
      </c>
      <c r="F5022" t="b">
        <v>0</v>
      </c>
      <c r="G5022" t="s">
        <v>65</v>
      </c>
      <c r="H5022" s="1">
        <v>46080.625115740739</v>
      </c>
      <c r="I5022" t="b">
        <v>0</v>
      </c>
      <c r="J5022" t="b">
        <v>1</v>
      </c>
      <c r="K5022" t="s">
        <v>41</v>
      </c>
      <c r="L5022" t="s">
        <v>60</v>
      </c>
      <c r="M5022">
        <v>65000</v>
      </c>
      <c r="N5022"/>
      <c r="O5022" t="s">
        <v>12698</v>
      </c>
    </row>
    <row r="5023" spans="1:16" x14ac:dyDescent="0.25">
      <c r="A5023" t="s">
        <v>0</v>
      </c>
      <c r="B5023" t="s">
        <v>2953</v>
      </c>
      <c r="C5023" t="s">
        <v>79</v>
      </c>
      <c r="D5023" t="s">
        <v>4526</v>
      </c>
      <c r="E5023" t="s">
        <v>59</v>
      </c>
      <c r="F5023" t="b">
        <v>0</v>
      </c>
      <c r="G5023" t="s">
        <v>77</v>
      </c>
      <c r="H5023" s="1">
        <v>46080.625162037039</v>
      </c>
      <c r="I5023" t="b">
        <v>0</v>
      </c>
      <c r="J5023" t="b">
        <v>0</v>
      </c>
      <c r="K5023" t="s">
        <v>41</v>
      </c>
      <c r="L5023" t="s">
        <v>74</v>
      </c>
      <c r="M5023"/>
      <c r="N5023">
        <v>40</v>
      </c>
      <c r="O5023" t="s">
        <v>611</v>
      </c>
      <c r="P5023" t="s">
        <v>12699</v>
      </c>
    </row>
    <row r="5024" spans="1:16" x14ac:dyDescent="0.25">
      <c r="A5024" t="s">
        <v>7</v>
      </c>
      <c r="B5024" t="s">
        <v>1991</v>
      </c>
      <c r="C5024" t="s">
        <v>71</v>
      </c>
      <c r="D5024" t="s">
        <v>4595</v>
      </c>
      <c r="E5024" t="s">
        <v>59</v>
      </c>
      <c r="F5024" t="b">
        <v>0</v>
      </c>
      <c r="G5024" t="s">
        <v>73</v>
      </c>
      <c r="H5024" s="1">
        <v>46080.625335648147</v>
      </c>
      <c r="I5024" t="b">
        <v>1</v>
      </c>
      <c r="J5024" t="b">
        <v>1</v>
      </c>
      <c r="K5024" t="s">
        <v>41</v>
      </c>
      <c r="L5024" t="s">
        <v>60</v>
      </c>
      <c r="M5024">
        <v>117500</v>
      </c>
      <c r="N5024"/>
      <c r="O5024" t="s">
        <v>7222</v>
      </c>
      <c r="P5024" t="s">
        <v>352</v>
      </c>
    </row>
    <row r="5025" spans="1:16" x14ac:dyDescent="0.25">
      <c r="A5025" t="s">
        <v>0</v>
      </c>
      <c r="B5025" t="s">
        <v>12700</v>
      </c>
      <c r="C5025" t="s">
        <v>121</v>
      </c>
      <c r="D5025" t="s">
        <v>4526</v>
      </c>
      <c r="E5025" t="s">
        <v>59</v>
      </c>
      <c r="F5025" t="b">
        <v>0</v>
      </c>
      <c r="G5025" t="s">
        <v>68</v>
      </c>
      <c r="H5025" s="1">
        <v>46080.625439814823</v>
      </c>
      <c r="I5025" t="b">
        <v>0</v>
      </c>
      <c r="J5025" t="b">
        <v>1</v>
      </c>
      <c r="K5025" t="s">
        <v>41</v>
      </c>
      <c r="L5025" t="s">
        <v>60</v>
      </c>
      <c r="M5025">
        <v>146500</v>
      </c>
      <c r="N5025"/>
      <c r="O5025" t="s">
        <v>2934</v>
      </c>
      <c r="P5025" t="s">
        <v>133</v>
      </c>
    </row>
    <row r="5026" spans="1:16" x14ac:dyDescent="0.25">
      <c r="A5026" t="s">
        <v>0</v>
      </c>
      <c r="B5026" t="s">
        <v>12701</v>
      </c>
      <c r="C5026" t="s">
        <v>1281</v>
      </c>
      <c r="D5026" t="s">
        <v>4595</v>
      </c>
      <c r="E5026" t="s">
        <v>59</v>
      </c>
      <c r="F5026" t="b">
        <v>0</v>
      </c>
      <c r="G5026" t="s">
        <v>89</v>
      </c>
      <c r="H5026" s="1">
        <v>46080.625567129631</v>
      </c>
      <c r="I5026" t="b">
        <v>0</v>
      </c>
      <c r="J5026" t="b">
        <v>0</v>
      </c>
      <c r="K5026" t="s">
        <v>41</v>
      </c>
      <c r="L5026" t="s">
        <v>60</v>
      </c>
      <c r="M5026">
        <v>117500</v>
      </c>
      <c r="N5026"/>
      <c r="O5026" t="s">
        <v>12702</v>
      </c>
    </row>
    <row r="5027" spans="1:16" x14ac:dyDescent="0.25">
      <c r="A5027" t="s">
        <v>2</v>
      </c>
      <c r="B5027" t="s">
        <v>3083</v>
      </c>
      <c r="C5027" t="s">
        <v>237</v>
      </c>
      <c r="D5027" t="s">
        <v>4595</v>
      </c>
      <c r="E5027" t="s">
        <v>59</v>
      </c>
      <c r="F5027" t="b">
        <v>0</v>
      </c>
      <c r="G5027" t="s">
        <v>89</v>
      </c>
      <c r="H5027" s="1">
        <v>46080.625578703701</v>
      </c>
      <c r="I5027" t="b">
        <v>0</v>
      </c>
      <c r="J5027" t="b">
        <v>0</v>
      </c>
      <c r="K5027" t="s">
        <v>41</v>
      </c>
      <c r="L5027" t="s">
        <v>60</v>
      </c>
      <c r="M5027">
        <v>115000</v>
      </c>
      <c r="N5027"/>
      <c r="O5027" t="s">
        <v>12703</v>
      </c>
    </row>
    <row r="5028" spans="1:16" x14ac:dyDescent="0.25">
      <c r="A5028" t="s">
        <v>2</v>
      </c>
      <c r="B5028" t="s">
        <v>12704</v>
      </c>
      <c r="C5028" t="s">
        <v>319</v>
      </c>
      <c r="D5028" t="s">
        <v>4595</v>
      </c>
      <c r="E5028" t="s">
        <v>59</v>
      </c>
      <c r="F5028" t="b">
        <v>0</v>
      </c>
      <c r="G5028" t="s">
        <v>65</v>
      </c>
      <c r="H5028" s="1">
        <v>46080.625775462962</v>
      </c>
      <c r="I5028" t="b">
        <v>0</v>
      </c>
      <c r="J5028" t="b">
        <v>0</v>
      </c>
      <c r="K5028" t="s">
        <v>41</v>
      </c>
      <c r="L5028" t="s">
        <v>60</v>
      </c>
      <c r="M5028">
        <v>125000</v>
      </c>
      <c r="N5028"/>
      <c r="O5028" t="s">
        <v>95</v>
      </c>
      <c r="P5028" t="s">
        <v>763</v>
      </c>
    </row>
    <row r="5029" spans="1:16" x14ac:dyDescent="0.25">
      <c r="A5029" t="s">
        <v>2</v>
      </c>
      <c r="B5029" t="s">
        <v>12705</v>
      </c>
      <c r="C5029" t="s">
        <v>167</v>
      </c>
      <c r="D5029" t="s">
        <v>4595</v>
      </c>
      <c r="E5029" t="s">
        <v>59</v>
      </c>
      <c r="F5029" t="b">
        <v>0</v>
      </c>
      <c r="G5029" t="s">
        <v>65</v>
      </c>
      <c r="H5029" s="1">
        <v>46080.625775462962</v>
      </c>
      <c r="I5029" t="b">
        <v>0</v>
      </c>
      <c r="J5029" t="b">
        <v>0</v>
      </c>
      <c r="K5029" t="s">
        <v>41</v>
      </c>
      <c r="L5029" t="s">
        <v>60</v>
      </c>
      <c r="M5029">
        <v>130000</v>
      </c>
      <c r="N5029"/>
      <c r="O5029" t="s">
        <v>12706</v>
      </c>
      <c r="P5029" t="s">
        <v>85</v>
      </c>
    </row>
    <row r="5030" spans="1:16" x14ac:dyDescent="0.25">
      <c r="A5030" t="s">
        <v>2</v>
      </c>
      <c r="B5030" t="s">
        <v>12707</v>
      </c>
      <c r="C5030" t="s">
        <v>246</v>
      </c>
      <c r="D5030" t="s">
        <v>4595</v>
      </c>
      <c r="E5030" t="s">
        <v>72</v>
      </c>
      <c r="F5030" t="b">
        <v>0</v>
      </c>
      <c r="G5030" t="s">
        <v>65</v>
      </c>
      <c r="H5030" s="1">
        <v>46080.625775462962</v>
      </c>
      <c r="I5030" t="b">
        <v>0</v>
      </c>
      <c r="J5030" t="b">
        <v>1</v>
      </c>
      <c r="K5030" t="s">
        <v>41</v>
      </c>
      <c r="L5030" t="s">
        <v>60</v>
      </c>
      <c r="M5030">
        <v>190435</v>
      </c>
      <c r="N5030"/>
      <c r="O5030" t="s">
        <v>95</v>
      </c>
      <c r="P5030" t="s">
        <v>85</v>
      </c>
    </row>
    <row r="5031" spans="1:16" x14ac:dyDescent="0.25">
      <c r="A5031" t="s">
        <v>6</v>
      </c>
      <c r="B5031" t="s">
        <v>12708</v>
      </c>
      <c r="C5031" t="s">
        <v>440</v>
      </c>
      <c r="D5031" t="s">
        <v>4595</v>
      </c>
      <c r="E5031" t="s">
        <v>59</v>
      </c>
      <c r="F5031" t="b">
        <v>0</v>
      </c>
      <c r="G5031" t="s">
        <v>65</v>
      </c>
      <c r="H5031" s="1">
        <v>46080.625798611109</v>
      </c>
      <c r="I5031" t="b">
        <v>0</v>
      </c>
      <c r="J5031" t="b">
        <v>1</v>
      </c>
      <c r="K5031" t="s">
        <v>41</v>
      </c>
      <c r="L5031" t="s">
        <v>60</v>
      </c>
      <c r="M5031">
        <v>263500</v>
      </c>
      <c r="N5031"/>
      <c r="O5031" t="s">
        <v>2521</v>
      </c>
      <c r="P5031" t="s">
        <v>1508</v>
      </c>
    </row>
    <row r="5032" spans="1:16" x14ac:dyDescent="0.25">
      <c r="A5032" t="s">
        <v>2</v>
      </c>
      <c r="B5032" t="s">
        <v>12709</v>
      </c>
      <c r="C5032" t="s">
        <v>440</v>
      </c>
      <c r="D5032" t="s">
        <v>4595</v>
      </c>
      <c r="E5032" t="s">
        <v>59</v>
      </c>
      <c r="F5032" t="b">
        <v>0</v>
      </c>
      <c r="G5032" t="s">
        <v>65</v>
      </c>
      <c r="H5032" s="1">
        <v>46080.625798611109</v>
      </c>
      <c r="I5032" t="b">
        <v>0</v>
      </c>
      <c r="J5032" t="b">
        <v>0</v>
      </c>
      <c r="K5032" t="s">
        <v>41</v>
      </c>
      <c r="L5032" t="s">
        <v>60</v>
      </c>
      <c r="M5032">
        <v>263500</v>
      </c>
      <c r="N5032"/>
      <c r="O5032" t="s">
        <v>2521</v>
      </c>
      <c r="P5032" t="s">
        <v>622</v>
      </c>
    </row>
    <row r="5033" spans="1:16" x14ac:dyDescent="0.25">
      <c r="A5033" t="s">
        <v>2</v>
      </c>
      <c r="B5033" t="s">
        <v>1148</v>
      </c>
      <c r="C5033" t="s">
        <v>86</v>
      </c>
      <c r="D5033" t="s">
        <v>4595</v>
      </c>
      <c r="E5033" t="s">
        <v>59</v>
      </c>
      <c r="F5033" t="b">
        <v>0</v>
      </c>
      <c r="G5033" t="s">
        <v>77</v>
      </c>
      <c r="H5033" s="1">
        <v>46080.625914351847</v>
      </c>
      <c r="I5033" t="b">
        <v>0</v>
      </c>
      <c r="J5033" t="b">
        <v>0</v>
      </c>
      <c r="K5033" t="s">
        <v>41</v>
      </c>
      <c r="L5033" t="s">
        <v>60</v>
      </c>
      <c r="M5033">
        <v>130000</v>
      </c>
      <c r="N5033"/>
      <c r="O5033" t="s">
        <v>12710</v>
      </c>
      <c r="P5033" t="s">
        <v>12711</v>
      </c>
    </row>
    <row r="5034" spans="1:16" x14ac:dyDescent="0.25">
      <c r="A5034" t="s">
        <v>2</v>
      </c>
      <c r="B5034" t="s">
        <v>12712</v>
      </c>
      <c r="C5034" t="s">
        <v>1384</v>
      </c>
      <c r="D5034" t="s">
        <v>4595</v>
      </c>
      <c r="E5034" t="s">
        <v>59</v>
      </c>
      <c r="F5034" t="b">
        <v>0</v>
      </c>
      <c r="G5034" t="s">
        <v>77</v>
      </c>
      <c r="H5034" s="1">
        <v>46080.625983796293</v>
      </c>
      <c r="I5034" t="b">
        <v>0</v>
      </c>
      <c r="J5034" t="b">
        <v>0</v>
      </c>
      <c r="K5034" t="s">
        <v>41</v>
      </c>
      <c r="L5034" t="s">
        <v>60</v>
      </c>
      <c r="M5034">
        <v>160000</v>
      </c>
      <c r="N5034"/>
      <c r="O5034" t="s">
        <v>95</v>
      </c>
    </row>
    <row r="5035" spans="1:16" x14ac:dyDescent="0.25">
      <c r="A5035" t="s">
        <v>0</v>
      </c>
      <c r="B5035" t="s">
        <v>12713</v>
      </c>
      <c r="C5035" t="s">
        <v>81</v>
      </c>
      <c r="D5035" t="s">
        <v>4595</v>
      </c>
      <c r="E5035" t="s">
        <v>59</v>
      </c>
      <c r="F5035" t="b">
        <v>0</v>
      </c>
      <c r="G5035" t="s">
        <v>77</v>
      </c>
      <c r="H5035" s="1">
        <v>46080.62599537037</v>
      </c>
      <c r="I5035" t="b">
        <v>0</v>
      </c>
      <c r="J5035" t="b">
        <v>1</v>
      </c>
      <c r="K5035" t="s">
        <v>41</v>
      </c>
      <c r="L5035" t="s">
        <v>60</v>
      </c>
      <c r="M5035">
        <v>202170</v>
      </c>
      <c r="N5035"/>
      <c r="O5035" t="s">
        <v>1197</v>
      </c>
      <c r="P5035" t="s">
        <v>12714</v>
      </c>
    </row>
    <row r="5036" spans="1:16" x14ac:dyDescent="0.25">
      <c r="A5036" t="s">
        <v>2</v>
      </c>
      <c r="B5036" t="s">
        <v>12715</v>
      </c>
      <c r="C5036" t="s">
        <v>124</v>
      </c>
      <c r="D5036" t="s">
        <v>4595</v>
      </c>
      <c r="E5036" t="s">
        <v>59</v>
      </c>
      <c r="F5036" t="b">
        <v>0</v>
      </c>
      <c r="G5036" t="s">
        <v>68</v>
      </c>
      <c r="H5036" s="1">
        <v>46080.626157407409</v>
      </c>
      <c r="I5036" t="b">
        <v>0</v>
      </c>
      <c r="J5036" t="b">
        <v>0</v>
      </c>
      <c r="K5036" t="s">
        <v>41</v>
      </c>
      <c r="L5036" t="s">
        <v>60</v>
      </c>
      <c r="M5036">
        <v>160000</v>
      </c>
      <c r="N5036"/>
      <c r="O5036" t="s">
        <v>12716</v>
      </c>
    </row>
    <row r="5037" spans="1:16" x14ac:dyDescent="0.25">
      <c r="A5037" t="s">
        <v>6</v>
      </c>
      <c r="B5037" t="s">
        <v>12717</v>
      </c>
      <c r="C5037" t="s">
        <v>2624</v>
      </c>
      <c r="D5037" t="s">
        <v>4595</v>
      </c>
      <c r="E5037" t="s">
        <v>59</v>
      </c>
      <c r="F5037" t="b">
        <v>0</v>
      </c>
      <c r="G5037" t="s">
        <v>68</v>
      </c>
      <c r="H5037" s="1">
        <v>46080.626157407409</v>
      </c>
      <c r="I5037" t="b">
        <v>0</v>
      </c>
      <c r="J5037" t="b">
        <v>0</v>
      </c>
      <c r="K5037" t="s">
        <v>41</v>
      </c>
      <c r="L5037" t="s">
        <v>60</v>
      </c>
      <c r="M5037">
        <v>125000</v>
      </c>
      <c r="N5037"/>
      <c r="O5037" t="s">
        <v>12718</v>
      </c>
      <c r="P5037" t="s">
        <v>1248</v>
      </c>
    </row>
    <row r="5038" spans="1:16" x14ac:dyDescent="0.25">
      <c r="A5038" t="s">
        <v>1</v>
      </c>
      <c r="B5038" t="s">
        <v>12719</v>
      </c>
      <c r="C5038" t="s">
        <v>142</v>
      </c>
      <c r="D5038" t="s">
        <v>4526</v>
      </c>
      <c r="E5038" t="s">
        <v>59</v>
      </c>
      <c r="F5038" t="b">
        <v>0</v>
      </c>
      <c r="G5038" t="s">
        <v>65</v>
      </c>
      <c r="H5038" s="1">
        <v>46080.62636574074</v>
      </c>
      <c r="I5038" t="b">
        <v>0</v>
      </c>
      <c r="J5038" t="b">
        <v>1</v>
      </c>
      <c r="K5038" t="s">
        <v>41</v>
      </c>
      <c r="L5038" t="s">
        <v>60</v>
      </c>
      <c r="M5038">
        <v>157560</v>
      </c>
      <c r="N5038"/>
      <c r="O5038" t="s">
        <v>8305</v>
      </c>
      <c r="P5038" t="s">
        <v>12720</v>
      </c>
    </row>
    <row r="5039" spans="1:16" x14ac:dyDescent="0.25">
      <c r="A5039" t="s">
        <v>1</v>
      </c>
      <c r="B5039" t="s">
        <v>12721</v>
      </c>
      <c r="C5039" t="s">
        <v>76</v>
      </c>
      <c r="D5039" t="s">
        <v>4622</v>
      </c>
      <c r="E5039" t="s">
        <v>59</v>
      </c>
      <c r="F5039" t="b">
        <v>1</v>
      </c>
      <c r="G5039" t="s">
        <v>13</v>
      </c>
      <c r="H5039" s="1">
        <v>46080.643530092602</v>
      </c>
      <c r="I5039" t="b">
        <v>1</v>
      </c>
      <c r="J5039" t="b">
        <v>0</v>
      </c>
      <c r="K5039" t="s">
        <v>13</v>
      </c>
      <c r="L5039" t="s">
        <v>60</v>
      </c>
      <c r="M5039">
        <v>137500</v>
      </c>
      <c r="N5039"/>
      <c r="O5039" t="s">
        <v>12722</v>
      </c>
      <c r="P5039" t="s">
        <v>12723</v>
      </c>
    </row>
    <row r="5040" spans="1:16" x14ac:dyDescent="0.25">
      <c r="A5040" t="s">
        <v>0</v>
      </c>
      <c r="B5040" t="s">
        <v>12724</v>
      </c>
      <c r="C5040" t="s">
        <v>13</v>
      </c>
      <c r="D5040" t="s">
        <v>4595</v>
      </c>
      <c r="F5040" t="b">
        <v>0</v>
      </c>
      <c r="G5040" t="s">
        <v>13</v>
      </c>
      <c r="H5040" s="1">
        <v>46080.643587962957</v>
      </c>
      <c r="I5040" t="b">
        <v>1</v>
      </c>
      <c r="J5040" t="b">
        <v>0</v>
      </c>
      <c r="K5040" t="s">
        <v>13</v>
      </c>
      <c r="L5040" t="s">
        <v>74</v>
      </c>
      <c r="M5040"/>
      <c r="N5040">
        <v>37.5</v>
      </c>
      <c r="O5040" t="s">
        <v>4596</v>
      </c>
      <c r="P5040" t="s">
        <v>325</v>
      </c>
    </row>
    <row r="5041" spans="1:16" x14ac:dyDescent="0.25">
      <c r="A5041" t="s">
        <v>0</v>
      </c>
      <c r="B5041" t="s">
        <v>0</v>
      </c>
      <c r="C5041" t="s">
        <v>11814</v>
      </c>
      <c r="D5041" t="s">
        <v>4346</v>
      </c>
      <c r="E5041" t="s">
        <v>59</v>
      </c>
      <c r="F5041" t="b">
        <v>0</v>
      </c>
      <c r="G5041" t="s">
        <v>40</v>
      </c>
      <c r="H5041" s="1">
        <v>46080.644363425927</v>
      </c>
      <c r="I5041" t="b">
        <v>1</v>
      </c>
      <c r="J5041" t="b">
        <v>0</v>
      </c>
      <c r="K5041" t="s">
        <v>40</v>
      </c>
      <c r="L5041" t="s">
        <v>60</v>
      </c>
      <c r="M5041">
        <v>28542.5</v>
      </c>
      <c r="N5041"/>
      <c r="O5041" t="s">
        <v>12725</v>
      </c>
      <c r="P5041" t="s">
        <v>1514</v>
      </c>
    </row>
    <row r="5042" spans="1:16" x14ac:dyDescent="0.25">
      <c r="A5042" t="s">
        <v>2</v>
      </c>
      <c r="B5042" t="s">
        <v>2</v>
      </c>
      <c r="C5042" t="s">
        <v>11027</v>
      </c>
      <c r="D5042" t="s">
        <v>5798</v>
      </c>
      <c r="E5042" t="s">
        <v>59</v>
      </c>
      <c r="F5042" t="b">
        <v>0</v>
      </c>
      <c r="G5042" t="s">
        <v>40</v>
      </c>
      <c r="H5042" s="1">
        <v>46080.644525462973</v>
      </c>
      <c r="I5042" t="b">
        <v>0</v>
      </c>
      <c r="J5042" t="b">
        <v>0</v>
      </c>
      <c r="K5042" t="s">
        <v>40</v>
      </c>
      <c r="L5042" t="s">
        <v>60</v>
      </c>
      <c r="M5042">
        <v>65000</v>
      </c>
      <c r="N5042"/>
      <c r="O5042" t="s">
        <v>3528</v>
      </c>
      <c r="P5042" t="s">
        <v>2004</v>
      </c>
    </row>
    <row r="5043" spans="1:16" x14ac:dyDescent="0.25">
      <c r="A5043" t="s">
        <v>0</v>
      </c>
      <c r="B5043" t="s">
        <v>12726</v>
      </c>
      <c r="C5043" t="s">
        <v>2209</v>
      </c>
      <c r="D5043" t="s">
        <v>5349</v>
      </c>
      <c r="E5043" t="s">
        <v>59</v>
      </c>
      <c r="F5043" t="b">
        <v>0</v>
      </c>
      <c r="G5043" t="s">
        <v>65</v>
      </c>
      <c r="H5043" s="1">
        <v>46080.666759259257</v>
      </c>
      <c r="I5043" t="b">
        <v>0</v>
      </c>
      <c r="J5043" t="b">
        <v>0</v>
      </c>
      <c r="K5043" t="s">
        <v>41</v>
      </c>
      <c r="L5043" t="s">
        <v>60</v>
      </c>
      <c r="M5043">
        <v>130000</v>
      </c>
      <c r="N5043"/>
      <c r="O5043" t="s">
        <v>12727</v>
      </c>
      <c r="P5043" t="s">
        <v>2703</v>
      </c>
    </row>
    <row r="5044" spans="1:16" x14ac:dyDescent="0.25">
      <c r="A5044" t="s">
        <v>2</v>
      </c>
      <c r="B5044" t="s">
        <v>12728</v>
      </c>
      <c r="C5044" t="s">
        <v>2140</v>
      </c>
      <c r="D5044" t="s">
        <v>5349</v>
      </c>
      <c r="E5044" t="s">
        <v>59</v>
      </c>
      <c r="F5044" t="b">
        <v>0</v>
      </c>
      <c r="G5044" t="s">
        <v>65</v>
      </c>
      <c r="H5044" s="1">
        <v>46080.667337962957</v>
      </c>
      <c r="I5044" t="b">
        <v>0</v>
      </c>
      <c r="J5044" t="b">
        <v>1</v>
      </c>
      <c r="K5044" t="s">
        <v>41</v>
      </c>
      <c r="L5044" t="s">
        <v>60</v>
      </c>
      <c r="M5044">
        <v>116300</v>
      </c>
      <c r="N5044"/>
      <c r="O5044" t="s">
        <v>1718</v>
      </c>
      <c r="P5044" t="s">
        <v>12729</v>
      </c>
    </row>
    <row r="5045" spans="1:16" x14ac:dyDescent="0.25">
      <c r="A5045" t="s">
        <v>2</v>
      </c>
      <c r="B5045" t="s">
        <v>2</v>
      </c>
      <c r="C5045" t="s">
        <v>1134</v>
      </c>
      <c r="D5045" t="s">
        <v>4346</v>
      </c>
      <c r="E5045" t="s">
        <v>88</v>
      </c>
      <c r="F5045" t="b">
        <v>0</v>
      </c>
      <c r="G5045" t="s">
        <v>65</v>
      </c>
      <c r="H5045" s="1">
        <v>46080.667337962957</v>
      </c>
      <c r="I5045" t="b">
        <v>0</v>
      </c>
      <c r="J5045" t="b">
        <v>0</v>
      </c>
      <c r="K5045" t="s">
        <v>41</v>
      </c>
      <c r="L5045" t="s">
        <v>74</v>
      </c>
      <c r="M5045"/>
      <c r="N5045">
        <v>76</v>
      </c>
      <c r="O5045" t="s">
        <v>2224</v>
      </c>
      <c r="P5045" t="s">
        <v>12730</v>
      </c>
    </row>
    <row r="5046" spans="1:16" x14ac:dyDescent="0.25">
      <c r="A5046" t="s">
        <v>5</v>
      </c>
      <c r="B5046" t="s">
        <v>6693</v>
      </c>
      <c r="C5046" t="s">
        <v>134</v>
      </c>
      <c r="D5046" t="s">
        <v>4526</v>
      </c>
      <c r="E5046" t="s">
        <v>59</v>
      </c>
      <c r="F5046" t="b">
        <v>0</v>
      </c>
      <c r="G5046" t="s">
        <v>65</v>
      </c>
      <c r="H5046" s="1">
        <v>46080.667997685188</v>
      </c>
      <c r="I5046" t="b">
        <v>0</v>
      </c>
      <c r="J5046" t="b">
        <v>1</v>
      </c>
      <c r="K5046" t="s">
        <v>41</v>
      </c>
      <c r="L5046" t="s">
        <v>60</v>
      </c>
      <c r="M5046">
        <v>202000</v>
      </c>
      <c r="N5046"/>
      <c r="O5046" t="s">
        <v>3028</v>
      </c>
      <c r="P5046" t="s">
        <v>6694</v>
      </c>
    </row>
    <row r="5047" spans="1:16" x14ac:dyDescent="0.25">
      <c r="A5047" t="s">
        <v>1</v>
      </c>
      <c r="B5047" t="s">
        <v>12731</v>
      </c>
      <c r="C5047" t="s">
        <v>520</v>
      </c>
      <c r="D5047" t="s">
        <v>4526</v>
      </c>
      <c r="E5047" t="s">
        <v>88</v>
      </c>
      <c r="F5047" t="b">
        <v>0</v>
      </c>
      <c r="G5047" t="s">
        <v>65</v>
      </c>
      <c r="H5047" s="1">
        <v>46080.668078703697</v>
      </c>
      <c r="I5047" t="b">
        <v>1</v>
      </c>
      <c r="J5047" t="b">
        <v>1</v>
      </c>
      <c r="K5047" t="s">
        <v>41</v>
      </c>
      <c r="L5047" t="s">
        <v>74</v>
      </c>
      <c r="M5047"/>
      <c r="N5047">
        <v>56.25</v>
      </c>
      <c r="O5047" t="s">
        <v>4487</v>
      </c>
      <c r="P5047" t="s">
        <v>12732</v>
      </c>
    </row>
    <row r="5048" spans="1:16" x14ac:dyDescent="0.25">
      <c r="A5048" t="s">
        <v>2</v>
      </c>
      <c r="B5048" t="s">
        <v>12733</v>
      </c>
      <c r="C5048" t="s">
        <v>76</v>
      </c>
      <c r="D5048" t="s">
        <v>4526</v>
      </c>
      <c r="E5048" t="s">
        <v>59</v>
      </c>
      <c r="F5048" t="b">
        <v>1</v>
      </c>
      <c r="G5048" t="s">
        <v>13</v>
      </c>
      <c r="H5048" s="1">
        <v>46080.68509259259</v>
      </c>
      <c r="I5048" t="b">
        <v>1</v>
      </c>
      <c r="J5048" t="b">
        <v>0</v>
      </c>
      <c r="K5048" t="s">
        <v>13</v>
      </c>
      <c r="L5048" t="s">
        <v>74</v>
      </c>
      <c r="M5048"/>
      <c r="N5048">
        <v>29</v>
      </c>
      <c r="O5048" t="s">
        <v>6034</v>
      </c>
    </row>
    <row r="5049" spans="1:16" x14ac:dyDescent="0.25">
      <c r="A5049" t="s">
        <v>2</v>
      </c>
      <c r="B5049" t="s">
        <v>2</v>
      </c>
      <c r="C5049" t="s">
        <v>12438</v>
      </c>
      <c r="D5049" t="s">
        <v>4526</v>
      </c>
      <c r="E5049" t="s">
        <v>59</v>
      </c>
      <c r="F5049" t="b">
        <v>0</v>
      </c>
      <c r="G5049" t="s">
        <v>40</v>
      </c>
      <c r="H5049" s="1">
        <v>46080.686157407406</v>
      </c>
      <c r="I5049" t="b">
        <v>0</v>
      </c>
      <c r="J5049" t="b">
        <v>0</v>
      </c>
      <c r="K5049" t="s">
        <v>40</v>
      </c>
      <c r="L5049" t="s">
        <v>60</v>
      </c>
      <c r="M5049">
        <v>70000</v>
      </c>
      <c r="N5049"/>
      <c r="O5049" t="s">
        <v>12734</v>
      </c>
      <c r="P5049" t="s">
        <v>12735</v>
      </c>
    </row>
    <row r="5050" spans="1:16" x14ac:dyDescent="0.25">
      <c r="A5050" t="s">
        <v>1</v>
      </c>
      <c r="B5050" t="s">
        <v>12736</v>
      </c>
      <c r="C5050" t="s">
        <v>40</v>
      </c>
      <c r="D5050" t="s">
        <v>5798</v>
      </c>
      <c r="E5050" t="s">
        <v>59</v>
      </c>
      <c r="F5050" t="b">
        <v>0</v>
      </c>
      <c r="G5050" t="s">
        <v>40</v>
      </c>
      <c r="H5050" s="1">
        <v>46080.686365740738</v>
      </c>
      <c r="I5050" t="b">
        <v>1</v>
      </c>
      <c r="J5050" t="b">
        <v>0</v>
      </c>
      <c r="K5050" t="s">
        <v>40</v>
      </c>
      <c r="L5050" t="s">
        <v>74</v>
      </c>
      <c r="M5050"/>
      <c r="N5050">
        <v>30</v>
      </c>
      <c r="O5050" t="s">
        <v>4596</v>
      </c>
      <c r="P5050" t="s">
        <v>3821</v>
      </c>
    </row>
    <row r="5051" spans="1:16" x14ac:dyDescent="0.25">
      <c r="A5051" t="s">
        <v>6</v>
      </c>
      <c r="B5051" t="s">
        <v>12737</v>
      </c>
      <c r="C5051" t="s">
        <v>180</v>
      </c>
      <c r="D5051" t="s">
        <v>2360</v>
      </c>
      <c r="E5051" t="s">
        <v>59</v>
      </c>
      <c r="F5051" t="b">
        <v>0</v>
      </c>
      <c r="G5051" t="s">
        <v>68</v>
      </c>
      <c r="H5051" s="1">
        <v>46080.708773148152</v>
      </c>
      <c r="I5051" t="b">
        <v>0</v>
      </c>
      <c r="J5051" t="b">
        <v>1</v>
      </c>
      <c r="K5051" t="s">
        <v>41</v>
      </c>
      <c r="L5051" t="s">
        <v>60</v>
      </c>
      <c r="M5051">
        <v>167500</v>
      </c>
      <c r="N5051"/>
      <c r="O5051" t="s">
        <v>12738</v>
      </c>
      <c r="P5051" t="s">
        <v>233</v>
      </c>
    </row>
    <row r="5052" spans="1:16" x14ac:dyDescent="0.25">
      <c r="A5052" t="s">
        <v>0</v>
      </c>
      <c r="B5052" t="s">
        <v>609</v>
      </c>
      <c r="C5052" t="s">
        <v>12739</v>
      </c>
      <c r="D5052" t="s">
        <v>4587</v>
      </c>
      <c r="E5052" t="s">
        <v>59</v>
      </c>
      <c r="F5052" t="b">
        <v>0</v>
      </c>
      <c r="G5052" t="s">
        <v>68</v>
      </c>
      <c r="H5052" s="1">
        <v>46080.708796296298</v>
      </c>
      <c r="I5052" t="b">
        <v>1</v>
      </c>
      <c r="J5052" t="b">
        <v>0</v>
      </c>
      <c r="K5052" t="s">
        <v>41</v>
      </c>
      <c r="L5052" t="s">
        <v>74</v>
      </c>
      <c r="M5052"/>
      <c r="N5052">
        <v>33</v>
      </c>
      <c r="O5052" t="s">
        <v>6472</v>
      </c>
    </row>
    <row r="5053" spans="1:16" x14ac:dyDescent="0.25">
      <c r="A5053" t="s">
        <v>6</v>
      </c>
      <c r="B5053" t="s">
        <v>2326</v>
      </c>
      <c r="C5053" t="s">
        <v>172</v>
      </c>
      <c r="D5053" t="s">
        <v>4595</v>
      </c>
      <c r="E5053" t="s">
        <v>59</v>
      </c>
      <c r="F5053" t="b">
        <v>0</v>
      </c>
      <c r="G5053" t="s">
        <v>68</v>
      </c>
      <c r="H5053" s="1">
        <v>46080.709409722222</v>
      </c>
      <c r="I5053" t="b">
        <v>0</v>
      </c>
      <c r="J5053" t="b">
        <v>0</v>
      </c>
      <c r="K5053" t="s">
        <v>41</v>
      </c>
      <c r="L5053" t="s">
        <v>60</v>
      </c>
      <c r="M5053">
        <v>105000</v>
      </c>
      <c r="N5053"/>
      <c r="O5053" t="s">
        <v>907</v>
      </c>
      <c r="P5053" t="s">
        <v>12740</v>
      </c>
    </row>
    <row r="5054" spans="1:16" x14ac:dyDescent="0.25">
      <c r="A5054" t="s">
        <v>2</v>
      </c>
      <c r="B5054" t="s">
        <v>862</v>
      </c>
      <c r="C5054" t="s">
        <v>1943</v>
      </c>
      <c r="D5054" t="s">
        <v>4595</v>
      </c>
      <c r="E5054" t="s">
        <v>59</v>
      </c>
      <c r="F5054" t="b">
        <v>0</v>
      </c>
      <c r="G5054" t="s">
        <v>89</v>
      </c>
      <c r="H5054" s="1">
        <v>46080.709513888891</v>
      </c>
      <c r="I5054" t="b">
        <v>0</v>
      </c>
      <c r="J5054" t="b">
        <v>0</v>
      </c>
      <c r="K5054" t="s">
        <v>41</v>
      </c>
      <c r="L5054" t="s">
        <v>60</v>
      </c>
      <c r="M5054">
        <v>185000</v>
      </c>
      <c r="N5054"/>
      <c r="O5054" t="s">
        <v>5167</v>
      </c>
      <c r="P5054" t="s">
        <v>1321</v>
      </c>
    </row>
    <row r="5055" spans="1:16" x14ac:dyDescent="0.25">
      <c r="A5055" t="s">
        <v>2</v>
      </c>
      <c r="B5055" t="s">
        <v>12741</v>
      </c>
      <c r="C5055" t="s">
        <v>370</v>
      </c>
      <c r="D5055" t="s">
        <v>4526</v>
      </c>
      <c r="E5055" t="s">
        <v>59</v>
      </c>
      <c r="F5055" t="b">
        <v>0</v>
      </c>
      <c r="G5055" t="s">
        <v>65</v>
      </c>
      <c r="H5055" s="1">
        <v>46080.709560185183</v>
      </c>
      <c r="I5055" t="b">
        <v>1</v>
      </c>
      <c r="J5055" t="b">
        <v>0</v>
      </c>
      <c r="K5055" t="s">
        <v>41</v>
      </c>
      <c r="L5055" t="s">
        <v>74</v>
      </c>
      <c r="M5055"/>
      <c r="N5055">
        <v>61.5</v>
      </c>
      <c r="O5055" t="s">
        <v>105</v>
      </c>
      <c r="P5055" t="s">
        <v>12742</v>
      </c>
    </row>
    <row r="5056" spans="1:16" x14ac:dyDescent="0.25">
      <c r="A5056" t="s">
        <v>1</v>
      </c>
      <c r="B5056" t="s">
        <v>12743</v>
      </c>
      <c r="C5056" t="s">
        <v>12744</v>
      </c>
      <c r="D5056" t="s">
        <v>2360</v>
      </c>
      <c r="E5056" t="s">
        <v>132</v>
      </c>
      <c r="F5056" t="b">
        <v>0</v>
      </c>
      <c r="G5056" t="s">
        <v>65</v>
      </c>
      <c r="H5056" s="1">
        <v>46080.709583333337</v>
      </c>
      <c r="I5056" t="b">
        <v>1</v>
      </c>
      <c r="J5056" t="b">
        <v>0</v>
      </c>
      <c r="K5056" t="s">
        <v>41</v>
      </c>
      <c r="L5056" t="s">
        <v>74</v>
      </c>
      <c r="M5056"/>
      <c r="N5056">
        <v>30.5</v>
      </c>
      <c r="O5056" t="s">
        <v>2989</v>
      </c>
      <c r="P5056" t="s">
        <v>12745</v>
      </c>
    </row>
    <row r="5057" spans="1:16" x14ac:dyDescent="0.25">
      <c r="A5057" t="s">
        <v>1</v>
      </c>
      <c r="B5057" t="s">
        <v>12746</v>
      </c>
      <c r="C5057" t="s">
        <v>12747</v>
      </c>
      <c r="D5057" t="s">
        <v>4587</v>
      </c>
      <c r="E5057" t="s">
        <v>59</v>
      </c>
      <c r="F5057" t="b">
        <v>0</v>
      </c>
      <c r="G5057" t="s">
        <v>77</v>
      </c>
      <c r="H5057" s="1">
        <v>46080.710127314807</v>
      </c>
      <c r="I5057" t="b">
        <v>1</v>
      </c>
      <c r="J5057" t="b">
        <v>0</v>
      </c>
      <c r="K5057" t="s">
        <v>41</v>
      </c>
      <c r="L5057" t="s">
        <v>74</v>
      </c>
      <c r="M5057"/>
      <c r="N5057">
        <v>52.5</v>
      </c>
      <c r="O5057" t="s">
        <v>6724</v>
      </c>
      <c r="P5057" t="s">
        <v>12748</v>
      </c>
    </row>
    <row r="5058" spans="1:16" x14ac:dyDescent="0.25">
      <c r="A5058" t="s">
        <v>1</v>
      </c>
      <c r="B5058" t="s">
        <v>12749</v>
      </c>
      <c r="C5058" t="s">
        <v>940</v>
      </c>
      <c r="D5058" t="s">
        <v>4587</v>
      </c>
      <c r="E5058" t="s">
        <v>59</v>
      </c>
      <c r="F5058" t="b">
        <v>0</v>
      </c>
      <c r="G5058" t="s">
        <v>73</v>
      </c>
      <c r="H5058" s="1">
        <v>46080.710347222222</v>
      </c>
      <c r="I5058" t="b">
        <v>1</v>
      </c>
      <c r="J5058" t="b">
        <v>0</v>
      </c>
      <c r="K5058" t="s">
        <v>41</v>
      </c>
      <c r="L5058" t="s">
        <v>60</v>
      </c>
      <c r="M5058">
        <v>92500</v>
      </c>
      <c r="N5058"/>
      <c r="O5058" t="s">
        <v>12750</v>
      </c>
      <c r="P5058" t="s">
        <v>12245</v>
      </c>
    </row>
    <row r="5059" spans="1:16" x14ac:dyDescent="0.25">
      <c r="A5059" t="s">
        <v>1</v>
      </c>
      <c r="B5059" t="s">
        <v>12751</v>
      </c>
      <c r="C5059" t="s">
        <v>9919</v>
      </c>
      <c r="D5059" t="s">
        <v>4526</v>
      </c>
      <c r="E5059" t="s">
        <v>59</v>
      </c>
      <c r="F5059" t="b">
        <v>0</v>
      </c>
      <c r="G5059" t="s">
        <v>13</v>
      </c>
      <c r="H5059" s="1">
        <v>46080.726863425924</v>
      </c>
      <c r="I5059" t="b">
        <v>0</v>
      </c>
      <c r="J5059" t="b">
        <v>0</v>
      </c>
      <c r="K5059" t="s">
        <v>13</v>
      </c>
      <c r="L5059" t="s">
        <v>60</v>
      </c>
      <c r="M5059">
        <v>110000</v>
      </c>
      <c r="N5059"/>
      <c r="O5059" t="s">
        <v>12752</v>
      </c>
      <c r="P5059" t="s">
        <v>1392</v>
      </c>
    </row>
    <row r="5060" spans="1:16" x14ac:dyDescent="0.25">
      <c r="A5060" t="s">
        <v>0</v>
      </c>
      <c r="B5060" t="s">
        <v>3862</v>
      </c>
      <c r="C5060" t="s">
        <v>3961</v>
      </c>
      <c r="D5060" t="s">
        <v>4346</v>
      </c>
      <c r="E5060" t="s">
        <v>59</v>
      </c>
      <c r="F5060" t="b">
        <v>0</v>
      </c>
      <c r="G5060" t="s">
        <v>65</v>
      </c>
      <c r="H5060" s="1">
        <v>46080.750081018523</v>
      </c>
      <c r="I5060" t="b">
        <v>0</v>
      </c>
      <c r="J5060" t="b">
        <v>1</v>
      </c>
      <c r="K5060" t="s">
        <v>41</v>
      </c>
      <c r="L5060" t="s">
        <v>60</v>
      </c>
      <c r="M5060">
        <v>80000</v>
      </c>
      <c r="N5060"/>
      <c r="O5060" t="s">
        <v>12753</v>
      </c>
      <c r="P5060" t="s">
        <v>12754</v>
      </c>
    </row>
    <row r="5061" spans="1:16" x14ac:dyDescent="0.25">
      <c r="A5061" t="s">
        <v>0</v>
      </c>
      <c r="B5061" t="s">
        <v>12755</v>
      </c>
      <c r="C5061" t="s">
        <v>253</v>
      </c>
      <c r="D5061" t="s">
        <v>4526</v>
      </c>
      <c r="E5061" t="s">
        <v>59</v>
      </c>
      <c r="F5061" t="b">
        <v>0</v>
      </c>
      <c r="G5061" t="s">
        <v>73</v>
      </c>
      <c r="H5061" s="1">
        <v>46080.750335648147</v>
      </c>
      <c r="I5061" t="b">
        <v>0</v>
      </c>
      <c r="J5061" t="b">
        <v>0</v>
      </c>
      <c r="K5061" t="s">
        <v>41</v>
      </c>
      <c r="L5061" t="s">
        <v>60</v>
      </c>
      <c r="M5061">
        <v>115100</v>
      </c>
      <c r="N5061"/>
      <c r="O5061" t="s">
        <v>4617</v>
      </c>
    </row>
    <row r="5062" spans="1:16" x14ac:dyDescent="0.25">
      <c r="A5062" t="s">
        <v>0</v>
      </c>
      <c r="B5062" t="s">
        <v>12756</v>
      </c>
      <c r="C5062" t="s">
        <v>6238</v>
      </c>
      <c r="D5062" t="s">
        <v>4346</v>
      </c>
      <c r="E5062" t="s">
        <v>59</v>
      </c>
      <c r="F5062" t="b">
        <v>0</v>
      </c>
      <c r="G5062" t="s">
        <v>68</v>
      </c>
      <c r="H5062" s="1">
        <v>46080.750439814823</v>
      </c>
      <c r="I5062" t="b">
        <v>0</v>
      </c>
      <c r="J5062" t="b">
        <v>1</v>
      </c>
      <c r="K5062" t="s">
        <v>41</v>
      </c>
      <c r="L5062" t="s">
        <v>60</v>
      </c>
      <c r="M5062">
        <v>83250</v>
      </c>
      <c r="N5062"/>
      <c r="O5062" t="s">
        <v>9821</v>
      </c>
      <c r="P5062" t="s">
        <v>12757</v>
      </c>
    </row>
    <row r="5063" spans="1:16" x14ac:dyDescent="0.25">
      <c r="A5063" t="s">
        <v>2</v>
      </c>
      <c r="B5063" t="s">
        <v>248</v>
      </c>
      <c r="C5063" t="s">
        <v>181</v>
      </c>
      <c r="D5063" t="s">
        <v>5349</v>
      </c>
      <c r="E5063" t="s">
        <v>59</v>
      </c>
      <c r="F5063" t="b">
        <v>0</v>
      </c>
      <c r="G5063" t="s">
        <v>89</v>
      </c>
      <c r="H5063" s="1">
        <v>46080.751180555562</v>
      </c>
      <c r="I5063" t="b">
        <v>0</v>
      </c>
      <c r="J5063" t="b">
        <v>1</v>
      </c>
      <c r="K5063" t="s">
        <v>41</v>
      </c>
      <c r="L5063" t="s">
        <v>60</v>
      </c>
      <c r="M5063">
        <v>95000</v>
      </c>
      <c r="N5063"/>
      <c r="O5063" t="s">
        <v>366</v>
      </c>
      <c r="P5063" t="s">
        <v>12758</v>
      </c>
    </row>
    <row r="5064" spans="1:16" x14ac:dyDescent="0.25">
      <c r="A5064" t="s">
        <v>1</v>
      </c>
      <c r="B5064" t="s">
        <v>12759</v>
      </c>
      <c r="C5064" t="s">
        <v>181</v>
      </c>
      <c r="D5064" t="s">
        <v>5349</v>
      </c>
      <c r="E5064" t="s">
        <v>59</v>
      </c>
      <c r="F5064" t="b">
        <v>0</v>
      </c>
      <c r="G5064" t="s">
        <v>65</v>
      </c>
      <c r="H5064" s="1">
        <v>46080.751331018517</v>
      </c>
      <c r="I5064" t="b">
        <v>0</v>
      </c>
      <c r="J5064" t="b">
        <v>1</v>
      </c>
      <c r="K5064" t="s">
        <v>41</v>
      </c>
      <c r="L5064" t="s">
        <v>60</v>
      </c>
      <c r="M5064">
        <v>117500</v>
      </c>
      <c r="N5064"/>
      <c r="O5064" t="s">
        <v>366</v>
      </c>
      <c r="P5064" t="s">
        <v>85</v>
      </c>
    </row>
    <row r="5065" spans="1:16" x14ac:dyDescent="0.25">
      <c r="A5065" t="s">
        <v>1</v>
      </c>
      <c r="B5065" t="s">
        <v>10041</v>
      </c>
      <c r="C5065" t="s">
        <v>134</v>
      </c>
      <c r="D5065" t="s">
        <v>4526</v>
      </c>
      <c r="E5065" t="s">
        <v>59</v>
      </c>
      <c r="F5065" t="b">
        <v>0</v>
      </c>
      <c r="G5065" t="s">
        <v>65</v>
      </c>
      <c r="H5065" s="1">
        <v>46080.751354166663</v>
      </c>
      <c r="I5065" t="b">
        <v>0</v>
      </c>
      <c r="J5065" t="b">
        <v>1</v>
      </c>
      <c r="K5065" t="s">
        <v>41</v>
      </c>
      <c r="L5065" t="s">
        <v>60</v>
      </c>
      <c r="M5065">
        <v>165500</v>
      </c>
      <c r="N5065"/>
      <c r="O5065" t="s">
        <v>3028</v>
      </c>
      <c r="P5065" t="s">
        <v>10042</v>
      </c>
    </row>
    <row r="5066" spans="1:16" x14ac:dyDescent="0.25">
      <c r="A5066" t="s">
        <v>9</v>
      </c>
      <c r="B5066" t="s">
        <v>12760</v>
      </c>
      <c r="C5066" t="s">
        <v>76</v>
      </c>
      <c r="D5066" t="s">
        <v>4526</v>
      </c>
      <c r="E5066" t="s">
        <v>132</v>
      </c>
      <c r="F5066" t="b">
        <v>1</v>
      </c>
      <c r="G5066" t="s">
        <v>13</v>
      </c>
      <c r="H5066" s="1">
        <v>46080.768425925933</v>
      </c>
      <c r="I5066" t="b">
        <v>0</v>
      </c>
      <c r="J5066" t="b">
        <v>0</v>
      </c>
      <c r="K5066" t="s">
        <v>13</v>
      </c>
      <c r="L5066" t="s">
        <v>74</v>
      </c>
      <c r="M5066"/>
      <c r="N5066">
        <v>50</v>
      </c>
      <c r="O5066" t="s">
        <v>5046</v>
      </c>
    </row>
    <row r="5067" spans="1:16" x14ac:dyDescent="0.25">
      <c r="A5067" t="s">
        <v>1</v>
      </c>
      <c r="B5067" t="s">
        <v>1</v>
      </c>
      <c r="C5067" t="s">
        <v>12761</v>
      </c>
      <c r="D5067" t="s">
        <v>4346</v>
      </c>
      <c r="E5067" t="s">
        <v>59</v>
      </c>
      <c r="F5067" t="b">
        <v>0</v>
      </c>
      <c r="G5067" t="s">
        <v>40</v>
      </c>
      <c r="H5067" s="1">
        <v>46080.769641203697</v>
      </c>
      <c r="I5067" t="b">
        <v>1</v>
      </c>
      <c r="J5067" t="b">
        <v>0</v>
      </c>
      <c r="K5067" t="s">
        <v>40</v>
      </c>
      <c r="L5067" t="s">
        <v>60</v>
      </c>
      <c r="M5067">
        <v>42631</v>
      </c>
      <c r="N5067"/>
      <c r="O5067" t="s">
        <v>12762</v>
      </c>
      <c r="P5067" t="s">
        <v>12763</v>
      </c>
    </row>
    <row r="5068" spans="1:16" x14ac:dyDescent="0.25">
      <c r="A5068" t="s">
        <v>7</v>
      </c>
      <c r="B5068" t="s">
        <v>12764</v>
      </c>
      <c r="C5068" t="s">
        <v>12765</v>
      </c>
      <c r="D5068" t="s">
        <v>4346</v>
      </c>
      <c r="E5068" t="s">
        <v>59</v>
      </c>
      <c r="F5068" t="b">
        <v>0</v>
      </c>
      <c r="G5068" t="s">
        <v>73</v>
      </c>
      <c r="H5068" s="1">
        <v>46080.791967592602</v>
      </c>
      <c r="I5068" t="b">
        <v>0</v>
      </c>
      <c r="J5068" t="b">
        <v>0</v>
      </c>
      <c r="K5068" t="s">
        <v>41</v>
      </c>
      <c r="L5068" t="s">
        <v>60</v>
      </c>
      <c r="M5068">
        <v>121800</v>
      </c>
      <c r="N5068"/>
      <c r="O5068" t="s">
        <v>12766</v>
      </c>
      <c r="P5068" t="s">
        <v>12767</v>
      </c>
    </row>
    <row r="5069" spans="1:16" x14ac:dyDescent="0.25">
      <c r="A5069" t="s">
        <v>2</v>
      </c>
      <c r="B5069" t="s">
        <v>12768</v>
      </c>
      <c r="C5069" t="s">
        <v>181</v>
      </c>
      <c r="D5069" t="s">
        <v>4595</v>
      </c>
      <c r="E5069" t="s">
        <v>59</v>
      </c>
      <c r="F5069" t="b">
        <v>0</v>
      </c>
      <c r="G5069" t="s">
        <v>89</v>
      </c>
      <c r="H5069" s="1">
        <v>46080.792245370372</v>
      </c>
      <c r="I5069" t="b">
        <v>0</v>
      </c>
      <c r="J5069" t="b">
        <v>1</v>
      </c>
      <c r="K5069" t="s">
        <v>41</v>
      </c>
      <c r="L5069" t="s">
        <v>60</v>
      </c>
      <c r="M5069">
        <v>178000</v>
      </c>
      <c r="N5069"/>
      <c r="O5069" t="s">
        <v>12703</v>
      </c>
      <c r="P5069" t="s">
        <v>12769</v>
      </c>
    </row>
    <row r="5070" spans="1:16" x14ac:dyDescent="0.25">
      <c r="A5070" t="s">
        <v>2</v>
      </c>
      <c r="B5070" t="s">
        <v>4369</v>
      </c>
      <c r="C5070" t="s">
        <v>901</v>
      </c>
      <c r="D5070" t="s">
        <v>4595</v>
      </c>
      <c r="E5070" t="s">
        <v>59</v>
      </c>
      <c r="F5070" t="b">
        <v>0</v>
      </c>
      <c r="G5070" t="s">
        <v>77</v>
      </c>
      <c r="H5070" s="1">
        <v>46080.792581018519</v>
      </c>
      <c r="I5070" t="b">
        <v>0</v>
      </c>
      <c r="J5070" t="b">
        <v>0</v>
      </c>
      <c r="K5070" t="s">
        <v>41</v>
      </c>
      <c r="L5070" t="s">
        <v>60</v>
      </c>
      <c r="M5070">
        <v>175000</v>
      </c>
      <c r="N5070"/>
      <c r="O5070" t="s">
        <v>2346</v>
      </c>
      <c r="P5070" t="s">
        <v>12770</v>
      </c>
    </row>
    <row r="5071" spans="1:16" x14ac:dyDescent="0.25">
      <c r="A5071" t="s">
        <v>2</v>
      </c>
      <c r="B5071" t="s">
        <v>12771</v>
      </c>
      <c r="C5071" t="s">
        <v>190</v>
      </c>
      <c r="D5071" t="s">
        <v>4595</v>
      </c>
      <c r="E5071" t="s">
        <v>59</v>
      </c>
      <c r="F5071" t="b">
        <v>0</v>
      </c>
      <c r="G5071" t="s">
        <v>73</v>
      </c>
      <c r="H5071" s="1">
        <v>46080.792719907397</v>
      </c>
      <c r="I5071" t="b">
        <v>0</v>
      </c>
      <c r="J5071" t="b">
        <v>1</v>
      </c>
      <c r="K5071" t="s">
        <v>41</v>
      </c>
      <c r="L5071" t="s">
        <v>60</v>
      </c>
      <c r="M5071">
        <v>160000</v>
      </c>
      <c r="N5071"/>
      <c r="O5071" t="s">
        <v>12772</v>
      </c>
      <c r="P5071" t="s">
        <v>705</v>
      </c>
    </row>
    <row r="5072" spans="1:16" x14ac:dyDescent="0.25">
      <c r="A5072" t="s">
        <v>6</v>
      </c>
      <c r="B5072" t="s">
        <v>12773</v>
      </c>
      <c r="C5072" t="s">
        <v>941</v>
      </c>
      <c r="D5072" t="s">
        <v>4526</v>
      </c>
      <c r="E5072" t="s">
        <v>59</v>
      </c>
      <c r="F5072" t="b">
        <v>0</v>
      </c>
      <c r="G5072" t="s">
        <v>65</v>
      </c>
      <c r="H5072" s="1">
        <v>46080.833414351851</v>
      </c>
      <c r="I5072" t="b">
        <v>0</v>
      </c>
      <c r="J5072" t="b">
        <v>1</v>
      </c>
      <c r="K5072" t="s">
        <v>41</v>
      </c>
      <c r="L5072" t="s">
        <v>60</v>
      </c>
      <c r="M5072">
        <v>161000</v>
      </c>
      <c r="N5072"/>
      <c r="O5072" t="s">
        <v>1387</v>
      </c>
      <c r="P5072" t="s">
        <v>12774</v>
      </c>
    </row>
    <row r="5073" spans="1:16" x14ac:dyDescent="0.25">
      <c r="A5073" t="s">
        <v>5</v>
      </c>
      <c r="B5073" t="s">
        <v>12775</v>
      </c>
      <c r="C5073" t="s">
        <v>206</v>
      </c>
      <c r="D5073" t="s">
        <v>4587</v>
      </c>
      <c r="E5073" t="s">
        <v>59</v>
      </c>
      <c r="F5073" t="b">
        <v>0</v>
      </c>
      <c r="G5073" t="s">
        <v>65</v>
      </c>
      <c r="H5073" s="1">
        <v>46080.834768518522</v>
      </c>
      <c r="I5073" t="b">
        <v>0</v>
      </c>
      <c r="J5073" t="b">
        <v>1</v>
      </c>
      <c r="K5073" t="s">
        <v>41</v>
      </c>
      <c r="L5073" t="s">
        <v>60</v>
      </c>
      <c r="M5073">
        <v>137500</v>
      </c>
      <c r="N5073"/>
      <c r="O5073" t="s">
        <v>9185</v>
      </c>
      <c r="P5073" t="s">
        <v>12776</v>
      </c>
    </row>
    <row r="5074" spans="1:16" x14ac:dyDescent="0.25">
      <c r="A5074" t="s">
        <v>2</v>
      </c>
      <c r="B5074" t="s">
        <v>12777</v>
      </c>
      <c r="C5074" t="s">
        <v>107</v>
      </c>
      <c r="D5074" t="s">
        <v>2360</v>
      </c>
      <c r="E5074" t="s">
        <v>59</v>
      </c>
      <c r="F5074" t="b">
        <v>0</v>
      </c>
      <c r="G5074" t="s">
        <v>77</v>
      </c>
      <c r="H5074" s="1">
        <v>46080.875243055547</v>
      </c>
      <c r="I5074" t="b">
        <v>0</v>
      </c>
      <c r="J5074" t="b">
        <v>0</v>
      </c>
      <c r="K5074" t="s">
        <v>41</v>
      </c>
      <c r="L5074" t="s">
        <v>74</v>
      </c>
      <c r="M5074"/>
      <c r="N5074">
        <v>36.5</v>
      </c>
      <c r="O5074" t="s">
        <v>2383</v>
      </c>
    </row>
    <row r="5075" spans="1:16" x14ac:dyDescent="0.25">
      <c r="A5075" t="s">
        <v>3</v>
      </c>
      <c r="B5075" t="s">
        <v>12778</v>
      </c>
      <c r="C5075" t="s">
        <v>1281</v>
      </c>
      <c r="D5075" t="s">
        <v>4595</v>
      </c>
      <c r="E5075" t="s">
        <v>59</v>
      </c>
      <c r="F5075" t="b">
        <v>0</v>
      </c>
      <c r="G5075" t="s">
        <v>89</v>
      </c>
      <c r="H5075" s="1">
        <v>46080.875601851847</v>
      </c>
      <c r="I5075" t="b">
        <v>0</v>
      </c>
      <c r="J5075" t="b">
        <v>1</v>
      </c>
      <c r="K5075" t="s">
        <v>41</v>
      </c>
      <c r="L5075" t="s">
        <v>60</v>
      </c>
      <c r="M5075">
        <v>122500</v>
      </c>
      <c r="N5075"/>
      <c r="O5075" t="s">
        <v>1166</v>
      </c>
      <c r="P5075" t="s">
        <v>12779</v>
      </c>
    </row>
    <row r="5076" spans="1:16" x14ac:dyDescent="0.25">
      <c r="A5076" t="s">
        <v>2</v>
      </c>
      <c r="B5076" t="s">
        <v>12780</v>
      </c>
      <c r="C5076" t="s">
        <v>142</v>
      </c>
      <c r="D5076" t="s">
        <v>4346</v>
      </c>
      <c r="E5076" t="s">
        <v>59</v>
      </c>
      <c r="F5076" t="b">
        <v>0</v>
      </c>
      <c r="G5076" t="s">
        <v>65</v>
      </c>
      <c r="H5076" s="1">
        <v>46080.875706018523</v>
      </c>
      <c r="I5076" t="b">
        <v>0</v>
      </c>
      <c r="J5076" t="b">
        <v>0</v>
      </c>
      <c r="K5076" t="s">
        <v>41</v>
      </c>
      <c r="L5076" t="s">
        <v>60</v>
      </c>
      <c r="M5076">
        <v>350000</v>
      </c>
      <c r="N5076"/>
      <c r="O5076" t="s">
        <v>101</v>
      </c>
      <c r="P5076" t="s">
        <v>1678</v>
      </c>
    </row>
    <row r="5077" spans="1:16" x14ac:dyDescent="0.25">
      <c r="A5077" t="s">
        <v>8</v>
      </c>
      <c r="B5077" t="s">
        <v>12781</v>
      </c>
      <c r="C5077" t="s">
        <v>1162</v>
      </c>
      <c r="D5077" t="s">
        <v>2360</v>
      </c>
      <c r="E5077" t="s">
        <v>59</v>
      </c>
      <c r="F5077" t="b">
        <v>0</v>
      </c>
      <c r="G5077" t="s">
        <v>65</v>
      </c>
      <c r="H5077" s="1">
        <v>46080.875740740739</v>
      </c>
      <c r="I5077" t="b">
        <v>0</v>
      </c>
      <c r="J5077" t="b">
        <v>0</v>
      </c>
      <c r="K5077" t="s">
        <v>41</v>
      </c>
      <c r="L5077" t="s">
        <v>60</v>
      </c>
      <c r="M5077">
        <v>126040</v>
      </c>
      <c r="N5077"/>
      <c r="O5077" t="s">
        <v>8238</v>
      </c>
      <c r="P5077" t="s">
        <v>12782</v>
      </c>
    </row>
    <row r="5078" spans="1:16" x14ac:dyDescent="0.25">
      <c r="A5078" t="s">
        <v>1</v>
      </c>
      <c r="B5078" t="s">
        <v>12783</v>
      </c>
      <c r="C5078" t="s">
        <v>76</v>
      </c>
      <c r="D5078" t="s">
        <v>4346</v>
      </c>
      <c r="E5078" t="s">
        <v>59</v>
      </c>
      <c r="F5078" t="b">
        <v>1</v>
      </c>
      <c r="G5078" t="s">
        <v>65</v>
      </c>
      <c r="H5078" s="1">
        <v>46080.876250000001</v>
      </c>
      <c r="I5078" t="b">
        <v>0</v>
      </c>
      <c r="J5078" t="b">
        <v>1</v>
      </c>
      <c r="K5078" t="s">
        <v>41</v>
      </c>
      <c r="L5078" t="s">
        <v>60</v>
      </c>
      <c r="M5078">
        <v>175000</v>
      </c>
      <c r="N5078"/>
      <c r="O5078" t="s">
        <v>12784</v>
      </c>
      <c r="P5078" t="s">
        <v>12785</v>
      </c>
    </row>
    <row r="5079" spans="1:16" x14ac:dyDescent="0.25">
      <c r="A5079" t="s">
        <v>1</v>
      </c>
      <c r="B5079" t="s">
        <v>12786</v>
      </c>
      <c r="C5079" t="s">
        <v>142</v>
      </c>
      <c r="D5079" t="s">
        <v>2360</v>
      </c>
      <c r="E5079" t="s">
        <v>59</v>
      </c>
      <c r="F5079" t="b">
        <v>0</v>
      </c>
      <c r="G5079" t="s">
        <v>65</v>
      </c>
      <c r="H5079" s="1">
        <v>46080.87641203704</v>
      </c>
      <c r="I5079" t="b">
        <v>0</v>
      </c>
      <c r="J5079" t="b">
        <v>1</v>
      </c>
      <c r="K5079" t="s">
        <v>41</v>
      </c>
      <c r="L5079" t="s">
        <v>60</v>
      </c>
      <c r="M5079">
        <v>195000</v>
      </c>
      <c r="N5079"/>
      <c r="O5079" t="s">
        <v>6886</v>
      </c>
      <c r="P5079" t="s">
        <v>5548</v>
      </c>
    </row>
    <row r="5080" spans="1:16" x14ac:dyDescent="0.25">
      <c r="A5080" t="s">
        <v>1</v>
      </c>
      <c r="B5080" t="s">
        <v>2561</v>
      </c>
      <c r="C5080" t="s">
        <v>11559</v>
      </c>
      <c r="D5080" t="s">
        <v>4595</v>
      </c>
      <c r="E5080" t="s">
        <v>59</v>
      </c>
      <c r="F5080" t="b">
        <v>0</v>
      </c>
      <c r="G5080" t="s">
        <v>73</v>
      </c>
      <c r="H5080" s="1">
        <v>46080.877164351848</v>
      </c>
      <c r="I5080" t="b">
        <v>0</v>
      </c>
      <c r="J5080" t="b">
        <v>1</v>
      </c>
      <c r="K5080" t="s">
        <v>41</v>
      </c>
      <c r="L5080" t="s">
        <v>60</v>
      </c>
      <c r="M5080">
        <v>255000</v>
      </c>
      <c r="N5080"/>
      <c r="O5080" t="s">
        <v>12787</v>
      </c>
      <c r="P5080" t="s">
        <v>12788</v>
      </c>
    </row>
    <row r="5081" spans="1:16" x14ac:dyDescent="0.25">
      <c r="A5081" t="s">
        <v>4</v>
      </c>
      <c r="B5081" t="s">
        <v>12789</v>
      </c>
      <c r="C5081" t="s">
        <v>451</v>
      </c>
      <c r="D5081" t="s">
        <v>4526</v>
      </c>
      <c r="E5081" t="s">
        <v>59</v>
      </c>
      <c r="F5081" t="b">
        <v>0</v>
      </c>
      <c r="G5081" t="s">
        <v>73</v>
      </c>
      <c r="H5081" s="1">
        <v>46080.877337962957</v>
      </c>
      <c r="I5081" t="b">
        <v>0</v>
      </c>
      <c r="J5081" t="b">
        <v>1</v>
      </c>
      <c r="K5081" t="s">
        <v>41</v>
      </c>
      <c r="L5081" t="s">
        <v>60</v>
      </c>
      <c r="M5081">
        <v>140000</v>
      </c>
      <c r="N5081"/>
      <c r="O5081" t="s">
        <v>4972</v>
      </c>
      <c r="P5081" t="s">
        <v>459</v>
      </c>
    </row>
    <row r="5082" spans="1:16" x14ac:dyDescent="0.25">
      <c r="A5082" t="s">
        <v>4</v>
      </c>
      <c r="B5082" t="s">
        <v>12790</v>
      </c>
      <c r="C5082" t="s">
        <v>13</v>
      </c>
      <c r="D5082" t="s">
        <v>4526</v>
      </c>
      <c r="E5082" t="s">
        <v>59</v>
      </c>
      <c r="F5082" t="b">
        <v>0</v>
      </c>
      <c r="G5082" t="s">
        <v>13</v>
      </c>
      <c r="H5082" s="1">
        <v>46080.893425925933</v>
      </c>
      <c r="I5082" t="b">
        <v>0</v>
      </c>
      <c r="J5082" t="b">
        <v>0</v>
      </c>
      <c r="K5082" t="s">
        <v>13</v>
      </c>
      <c r="L5082" t="s">
        <v>60</v>
      </c>
      <c r="M5082">
        <v>100300.2</v>
      </c>
      <c r="N5082"/>
      <c r="O5082" t="s">
        <v>12791</v>
      </c>
      <c r="P5082" t="s">
        <v>12792</v>
      </c>
    </row>
    <row r="5083" spans="1:16" x14ac:dyDescent="0.25">
      <c r="A5083" t="s">
        <v>1</v>
      </c>
      <c r="B5083" t="s">
        <v>581</v>
      </c>
      <c r="C5083" t="s">
        <v>10455</v>
      </c>
      <c r="D5083" t="s">
        <v>4346</v>
      </c>
      <c r="E5083" t="s">
        <v>59</v>
      </c>
      <c r="F5083" t="b">
        <v>0</v>
      </c>
      <c r="G5083" t="s">
        <v>13</v>
      </c>
      <c r="H5083" s="1">
        <v>46080.893530092602</v>
      </c>
      <c r="I5083" t="b">
        <v>0</v>
      </c>
      <c r="J5083" t="b">
        <v>0</v>
      </c>
      <c r="K5083" t="s">
        <v>13</v>
      </c>
      <c r="L5083" t="s">
        <v>60</v>
      </c>
      <c r="M5083">
        <v>169990</v>
      </c>
      <c r="N5083"/>
      <c r="O5083" t="s">
        <v>12793</v>
      </c>
      <c r="P5083" t="s">
        <v>12794</v>
      </c>
    </row>
    <row r="5084" spans="1:16" x14ac:dyDescent="0.25">
      <c r="A5084" t="s">
        <v>2</v>
      </c>
      <c r="B5084" t="s">
        <v>12795</v>
      </c>
      <c r="C5084" t="s">
        <v>172</v>
      </c>
      <c r="D5084" t="s">
        <v>2360</v>
      </c>
      <c r="E5084" t="s">
        <v>59</v>
      </c>
      <c r="F5084" t="b">
        <v>0</v>
      </c>
      <c r="G5084" t="s">
        <v>68</v>
      </c>
      <c r="H5084" s="1">
        <v>46080.917083333326</v>
      </c>
      <c r="I5084" t="b">
        <v>0</v>
      </c>
      <c r="J5084" t="b">
        <v>1</v>
      </c>
      <c r="K5084" t="s">
        <v>41</v>
      </c>
      <c r="L5084" t="s">
        <v>60</v>
      </c>
      <c r="M5084">
        <v>76800</v>
      </c>
      <c r="N5084"/>
      <c r="O5084" t="s">
        <v>12796</v>
      </c>
    </row>
    <row r="5085" spans="1:16" x14ac:dyDescent="0.25">
      <c r="A5085" t="s">
        <v>1</v>
      </c>
      <c r="B5085" t="s">
        <v>3048</v>
      </c>
      <c r="C5085" t="s">
        <v>605</v>
      </c>
      <c r="D5085" t="s">
        <v>2360</v>
      </c>
      <c r="E5085" t="s">
        <v>59</v>
      </c>
      <c r="F5085" t="b">
        <v>0</v>
      </c>
      <c r="G5085" t="s">
        <v>65</v>
      </c>
      <c r="H5085" s="1">
        <v>46080.91815972222</v>
      </c>
      <c r="I5085" t="b">
        <v>0</v>
      </c>
      <c r="J5085" t="b">
        <v>0</v>
      </c>
      <c r="K5085" t="s">
        <v>41</v>
      </c>
      <c r="L5085" t="s">
        <v>74</v>
      </c>
      <c r="M5085"/>
      <c r="N5085">
        <v>55.5</v>
      </c>
      <c r="O5085" t="s">
        <v>3167</v>
      </c>
      <c r="P5085" t="s">
        <v>12797</v>
      </c>
    </row>
    <row r="5086" spans="1:16" x14ac:dyDescent="0.25">
      <c r="A5086" t="s">
        <v>1</v>
      </c>
      <c r="B5086" t="s">
        <v>12786</v>
      </c>
      <c r="C5086" t="s">
        <v>194</v>
      </c>
      <c r="D5086" t="s">
        <v>4346</v>
      </c>
      <c r="E5086" t="s">
        <v>59</v>
      </c>
      <c r="F5086" t="b">
        <v>0</v>
      </c>
      <c r="G5086" t="s">
        <v>65</v>
      </c>
      <c r="H5086" s="1">
        <v>46080.959780092591</v>
      </c>
      <c r="I5086" t="b">
        <v>0</v>
      </c>
      <c r="J5086" t="b">
        <v>1</v>
      </c>
      <c r="K5086" t="s">
        <v>41</v>
      </c>
      <c r="L5086" t="s">
        <v>60</v>
      </c>
      <c r="M5086">
        <v>195000</v>
      </c>
      <c r="N5086"/>
      <c r="O5086" t="s">
        <v>6886</v>
      </c>
      <c r="P5086" t="s">
        <v>5548</v>
      </c>
    </row>
    <row r="5087" spans="1:16" x14ac:dyDescent="0.25">
      <c r="A5087" t="s">
        <v>0</v>
      </c>
      <c r="B5087" t="s">
        <v>9181</v>
      </c>
      <c r="C5087" t="s">
        <v>12798</v>
      </c>
      <c r="D5087" t="s">
        <v>4671</v>
      </c>
      <c r="E5087" t="s">
        <v>59</v>
      </c>
      <c r="F5087" t="b">
        <v>0</v>
      </c>
      <c r="G5087" t="s">
        <v>77</v>
      </c>
      <c r="H5087" s="1">
        <v>46081.000185185178</v>
      </c>
      <c r="I5087" t="b">
        <v>0</v>
      </c>
      <c r="J5087" t="b">
        <v>1</v>
      </c>
      <c r="K5087" t="s">
        <v>41</v>
      </c>
      <c r="L5087" t="s">
        <v>60</v>
      </c>
      <c r="M5087">
        <v>88750</v>
      </c>
      <c r="N5087"/>
      <c r="O5087" t="s">
        <v>7804</v>
      </c>
      <c r="P5087" t="s">
        <v>3974</v>
      </c>
    </row>
    <row r="5088" spans="1:16" x14ac:dyDescent="0.25">
      <c r="A5088" t="s">
        <v>1</v>
      </c>
      <c r="B5088" t="s">
        <v>12799</v>
      </c>
      <c r="C5088" t="s">
        <v>975</v>
      </c>
      <c r="D5088" t="s">
        <v>3173</v>
      </c>
      <c r="E5088" t="s">
        <v>232</v>
      </c>
      <c r="F5088" t="b">
        <v>0</v>
      </c>
      <c r="G5088" t="s">
        <v>68</v>
      </c>
      <c r="H5088" s="1">
        <v>46081.001076388893</v>
      </c>
      <c r="I5088" t="b">
        <v>0</v>
      </c>
      <c r="J5088" t="b">
        <v>0</v>
      </c>
      <c r="K5088" t="s">
        <v>41</v>
      </c>
      <c r="L5088" t="s">
        <v>60</v>
      </c>
      <c r="M5088">
        <v>107500</v>
      </c>
      <c r="N5088"/>
      <c r="O5088" t="s">
        <v>371</v>
      </c>
      <c r="P5088" t="s">
        <v>12800</v>
      </c>
    </row>
    <row r="5089" spans="1:16" x14ac:dyDescent="0.25">
      <c r="A5089" t="s">
        <v>8</v>
      </c>
      <c r="B5089" t="s">
        <v>12801</v>
      </c>
      <c r="C5089" t="s">
        <v>1107</v>
      </c>
      <c r="D5089" t="s">
        <v>3173</v>
      </c>
      <c r="E5089" t="s">
        <v>232</v>
      </c>
      <c r="F5089" t="b">
        <v>0</v>
      </c>
      <c r="G5089" t="s">
        <v>68</v>
      </c>
      <c r="H5089" s="1">
        <v>46081.002465277779</v>
      </c>
      <c r="I5089" t="b">
        <v>0</v>
      </c>
      <c r="J5089" t="b">
        <v>0</v>
      </c>
      <c r="K5089" t="s">
        <v>41</v>
      </c>
      <c r="L5089" t="s">
        <v>60</v>
      </c>
      <c r="M5089">
        <v>107000</v>
      </c>
      <c r="N5089"/>
      <c r="O5089" t="s">
        <v>371</v>
      </c>
      <c r="P5089" t="s">
        <v>12802</v>
      </c>
    </row>
    <row r="5090" spans="1:16" x14ac:dyDescent="0.25">
      <c r="A5090" t="s">
        <v>0</v>
      </c>
      <c r="B5090" t="s">
        <v>12803</v>
      </c>
      <c r="C5090" t="s">
        <v>19</v>
      </c>
      <c r="D5090" t="s">
        <v>4518</v>
      </c>
      <c r="E5090" t="s">
        <v>59</v>
      </c>
      <c r="F5090" t="b">
        <v>0</v>
      </c>
      <c r="G5090" t="s">
        <v>19</v>
      </c>
      <c r="H5090" s="1">
        <v>46081.019004629627</v>
      </c>
      <c r="I5090" t="b">
        <v>0</v>
      </c>
      <c r="J5090" t="b">
        <v>0</v>
      </c>
      <c r="K5090" t="s">
        <v>19</v>
      </c>
      <c r="L5090" t="s">
        <v>60</v>
      </c>
      <c r="M5090">
        <v>45000</v>
      </c>
      <c r="N5090"/>
      <c r="O5090" t="s">
        <v>12804</v>
      </c>
      <c r="P5090" t="s">
        <v>3352</v>
      </c>
    </row>
    <row r="5091" spans="1:16" x14ac:dyDescent="0.25">
      <c r="A5091" t="s">
        <v>0</v>
      </c>
      <c r="B5091" t="s">
        <v>12805</v>
      </c>
      <c r="C5091" t="s">
        <v>19</v>
      </c>
      <c r="D5091" t="s">
        <v>4518</v>
      </c>
      <c r="E5091" t="s">
        <v>132</v>
      </c>
      <c r="F5091" t="b">
        <v>0</v>
      </c>
      <c r="G5091" t="s">
        <v>19</v>
      </c>
      <c r="H5091" s="1">
        <v>46081.019004629627</v>
      </c>
      <c r="I5091" t="b">
        <v>1</v>
      </c>
      <c r="J5091" t="b">
        <v>0</v>
      </c>
      <c r="K5091" t="s">
        <v>19</v>
      </c>
      <c r="L5091" t="s">
        <v>60</v>
      </c>
      <c r="M5091">
        <v>50000</v>
      </c>
      <c r="N5091"/>
      <c r="O5091" t="s">
        <v>4519</v>
      </c>
    </row>
    <row r="5092" spans="1:16" x14ac:dyDescent="0.25">
      <c r="A5092" t="s">
        <v>0</v>
      </c>
      <c r="B5092" t="s">
        <v>8755</v>
      </c>
      <c r="C5092" t="s">
        <v>19</v>
      </c>
      <c r="D5092" t="s">
        <v>4518</v>
      </c>
      <c r="E5092" t="s">
        <v>59</v>
      </c>
      <c r="F5092" t="b">
        <v>0</v>
      </c>
      <c r="G5092" t="s">
        <v>19</v>
      </c>
      <c r="H5092" s="1">
        <v>46081.019016203703</v>
      </c>
      <c r="I5092" t="b">
        <v>1</v>
      </c>
      <c r="J5092" t="b">
        <v>0</v>
      </c>
      <c r="K5092" t="s">
        <v>19</v>
      </c>
      <c r="L5092" t="s">
        <v>60</v>
      </c>
      <c r="M5092">
        <v>64000</v>
      </c>
      <c r="N5092"/>
      <c r="O5092" t="s">
        <v>8597</v>
      </c>
    </row>
    <row r="5093" spans="1:16" x14ac:dyDescent="0.25">
      <c r="A5093" t="s">
        <v>1</v>
      </c>
      <c r="B5093" t="s">
        <v>8928</v>
      </c>
      <c r="C5093" t="s">
        <v>2474</v>
      </c>
      <c r="D5093" t="s">
        <v>4518</v>
      </c>
      <c r="E5093" t="s">
        <v>621</v>
      </c>
      <c r="F5093" t="b">
        <v>0</v>
      </c>
      <c r="G5093" t="s">
        <v>19</v>
      </c>
      <c r="H5093" s="1">
        <v>46081.019247685188</v>
      </c>
      <c r="I5093" t="b">
        <v>0</v>
      </c>
      <c r="J5093" t="b">
        <v>0</v>
      </c>
      <c r="K5093" t="s">
        <v>19</v>
      </c>
      <c r="L5093" t="s">
        <v>60</v>
      </c>
      <c r="M5093">
        <v>45000</v>
      </c>
      <c r="N5093"/>
      <c r="O5093" t="s">
        <v>8595</v>
      </c>
    </row>
    <row r="5094" spans="1:16" x14ac:dyDescent="0.25">
      <c r="A5094" t="s">
        <v>0</v>
      </c>
      <c r="B5094" t="s">
        <v>12806</v>
      </c>
      <c r="C5094" t="s">
        <v>6081</v>
      </c>
      <c r="D5094" t="s">
        <v>6200</v>
      </c>
      <c r="E5094" t="s">
        <v>59</v>
      </c>
      <c r="F5094" t="b">
        <v>0</v>
      </c>
      <c r="G5094" t="s">
        <v>40</v>
      </c>
      <c r="H5094" s="1">
        <v>46081.01939814815</v>
      </c>
      <c r="I5094" t="b">
        <v>1</v>
      </c>
      <c r="J5094" t="b">
        <v>0</v>
      </c>
      <c r="K5094" t="s">
        <v>40</v>
      </c>
      <c r="L5094" t="s">
        <v>60</v>
      </c>
      <c r="M5094">
        <v>57749.5</v>
      </c>
      <c r="N5094"/>
      <c r="O5094" t="s">
        <v>12807</v>
      </c>
      <c r="P5094" t="s">
        <v>2049</v>
      </c>
    </row>
    <row r="5095" spans="1:16" x14ac:dyDescent="0.25">
      <c r="A5095" t="s">
        <v>7</v>
      </c>
      <c r="B5095" t="s">
        <v>12613</v>
      </c>
      <c r="C5095" t="s">
        <v>2181</v>
      </c>
      <c r="D5095" t="s">
        <v>4671</v>
      </c>
      <c r="E5095" t="s">
        <v>59</v>
      </c>
      <c r="F5095" t="b">
        <v>0</v>
      </c>
      <c r="G5095" t="s">
        <v>63</v>
      </c>
      <c r="H5095" s="1">
        <v>46081.02034722222</v>
      </c>
      <c r="I5095" t="b">
        <v>0</v>
      </c>
      <c r="J5095" t="b">
        <v>0</v>
      </c>
      <c r="K5095" t="s">
        <v>41</v>
      </c>
      <c r="L5095" t="s">
        <v>60</v>
      </c>
      <c r="M5095">
        <v>105322</v>
      </c>
      <c r="N5095"/>
      <c r="O5095" t="s">
        <v>973</v>
      </c>
      <c r="P5095" t="s">
        <v>2678</v>
      </c>
    </row>
    <row r="5096" spans="1:16" x14ac:dyDescent="0.25">
      <c r="A5096" t="s">
        <v>8</v>
      </c>
      <c r="B5096" t="s">
        <v>12808</v>
      </c>
      <c r="C5096" t="s">
        <v>2330</v>
      </c>
      <c r="D5096" t="s">
        <v>3173</v>
      </c>
      <c r="E5096" t="s">
        <v>232</v>
      </c>
      <c r="F5096" t="b">
        <v>0</v>
      </c>
      <c r="G5096" t="s">
        <v>63</v>
      </c>
      <c r="H5096" s="1">
        <v>46081.020370370366</v>
      </c>
      <c r="I5096" t="b">
        <v>0</v>
      </c>
      <c r="J5096" t="b">
        <v>0</v>
      </c>
      <c r="K5096" t="s">
        <v>41</v>
      </c>
      <c r="L5096" t="s">
        <v>60</v>
      </c>
      <c r="M5096">
        <v>105500</v>
      </c>
      <c r="N5096"/>
      <c r="O5096" t="s">
        <v>371</v>
      </c>
      <c r="P5096" t="s">
        <v>11577</v>
      </c>
    </row>
    <row r="5097" spans="1:16" x14ac:dyDescent="0.25">
      <c r="A5097" t="s">
        <v>0</v>
      </c>
      <c r="B5097" t="s">
        <v>12809</v>
      </c>
      <c r="C5097" t="s">
        <v>112</v>
      </c>
      <c r="D5097" t="s">
        <v>4526</v>
      </c>
      <c r="E5097" t="s">
        <v>59</v>
      </c>
      <c r="F5097" t="b">
        <v>0</v>
      </c>
      <c r="G5097" t="s">
        <v>65</v>
      </c>
      <c r="H5097" s="1">
        <v>46081.041712962957</v>
      </c>
      <c r="I5097" t="b">
        <v>0</v>
      </c>
      <c r="J5097" t="b">
        <v>1</v>
      </c>
      <c r="K5097" t="s">
        <v>41</v>
      </c>
      <c r="L5097" t="s">
        <v>60</v>
      </c>
      <c r="M5097">
        <v>87960.5</v>
      </c>
      <c r="N5097"/>
      <c r="O5097" t="s">
        <v>4743</v>
      </c>
      <c r="P5097" t="s">
        <v>1791</v>
      </c>
    </row>
    <row r="5098" spans="1:16" x14ac:dyDescent="0.25">
      <c r="A5098" t="s">
        <v>0</v>
      </c>
      <c r="B5098" t="s">
        <v>12810</v>
      </c>
      <c r="C5098" t="s">
        <v>142</v>
      </c>
      <c r="D5098" t="s">
        <v>4346</v>
      </c>
      <c r="E5098" t="s">
        <v>59</v>
      </c>
      <c r="F5098" t="b">
        <v>0</v>
      </c>
      <c r="G5098" t="s">
        <v>65</v>
      </c>
      <c r="H5098" s="1">
        <v>46081.041759259257</v>
      </c>
      <c r="I5098" t="b">
        <v>0</v>
      </c>
      <c r="J5098" t="b">
        <v>1</v>
      </c>
      <c r="K5098" t="s">
        <v>41</v>
      </c>
      <c r="L5098" t="s">
        <v>60</v>
      </c>
      <c r="M5098">
        <v>190000</v>
      </c>
      <c r="N5098"/>
      <c r="O5098" t="s">
        <v>12811</v>
      </c>
      <c r="P5098" t="s">
        <v>1321</v>
      </c>
    </row>
    <row r="5099" spans="1:16" x14ac:dyDescent="0.25">
      <c r="A5099" t="s">
        <v>2</v>
      </c>
      <c r="B5099" t="s">
        <v>275</v>
      </c>
      <c r="C5099" t="s">
        <v>515</v>
      </c>
      <c r="D5099" t="s">
        <v>4595</v>
      </c>
      <c r="E5099" t="s">
        <v>132</v>
      </c>
      <c r="F5099" t="b">
        <v>0</v>
      </c>
      <c r="G5099" t="s">
        <v>73</v>
      </c>
      <c r="H5099" s="1">
        <v>46081.042025462957</v>
      </c>
      <c r="I5099" t="b">
        <v>1</v>
      </c>
      <c r="J5099" t="b">
        <v>1</v>
      </c>
      <c r="K5099" t="s">
        <v>41</v>
      </c>
      <c r="L5099" t="s">
        <v>60</v>
      </c>
      <c r="M5099">
        <v>137500</v>
      </c>
      <c r="N5099"/>
      <c r="O5099" t="s">
        <v>5099</v>
      </c>
      <c r="P5099" t="s">
        <v>2523</v>
      </c>
    </row>
    <row r="5100" spans="1:16" x14ac:dyDescent="0.25">
      <c r="A5100" t="s">
        <v>0</v>
      </c>
      <c r="B5100" t="s">
        <v>3939</v>
      </c>
      <c r="C5100" t="s">
        <v>11559</v>
      </c>
      <c r="D5100" t="s">
        <v>4595</v>
      </c>
      <c r="E5100" t="s">
        <v>59</v>
      </c>
      <c r="F5100" t="b">
        <v>0</v>
      </c>
      <c r="G5100" t="s">
        <v>89</v>
      </c>
      <c r="H5100" s="1">
        <v>46081.042210648149</v>
      </c>
      <c r="I5100" t="b">
        <v>0</v>
      </c>
      <c r="J5100" t="b">
        <v>0</v>
      </c>
      <c r="K5100" t="s">
        <v>41</v>
      </c>
      <c r="L5100" t="s">
        <v>60</v>
      </c>
      <c r="M5100">
        <v>126249.5</v>
      </c>
      <c r="N5100"/>
      <c r="O5100" t="s">
        <v>12812</v>
      </c>
    </row>
    <row r="5101" spans="1:16" x14ac:dyDescent="0.25">
      <c r="A5101" t="s">
        <v>3</v>
      </c>
      <c r="B5101" t="s">
        <v>12813</v>
      </c>
      <c r="C5101" t="s">
        <v>3078</v>
      </c>
      <c r="D5101" t="s">
        <v>4595</v>
      </c>
      <c r="E5101" t="s">
        <v>59</v>
      </c>
      <c r="F5101" t="b">
        <v>0</v>
      </c>
      <c r="G5101" t="s">
        <v>89</v>
      </c>
      <c r="H5101" s="1">
        <v>46081.042268518519</v>
      </c>
      <c r="I5101" t="b">
        <v>0</v>
      </c>
      <c r="J5101" t="b">
        <v>0</v>
      </c>
      <c r="K5101" t="s">
        <v>41</v>
      </c>
      <c r="L5101" t="s">
        <v>60</v>
      </c>
      <c r="M5101">
        <v>90000</v>
      </c>
      <c r="N5101"/>
      <c r="O5101" t="s">
        <v>1000</v>
      </c>
    </row>
    <row r="5102" spans="1:16" x14ac:dyDescent="0.25">
      <c r="A5102" t="s">
        <v>1</v>
      </c>
      <c r="B5102" t="s">
        <v>12814</v>
      </c>
      <c r="C5102" t="s">
        <v>467</v>
      </c>
      <c r="D5102" t="s">
        <v>4346</v>
      </c>
      <c r="E5102" t="s">
        <v>59</v>
      </c>
      <c r="F5102" t="b">
        <v>0</v>
      </c>
      <c r="G5102" t="s">
        <v>73</v>
      </c>
      <c r="H5102" s="1">
        <v>46081.04378472222</v>
      </c>
      <c r="I5102" t="b">
        <v>1</v>
      </c>
      <c r="J5102" t="b">
        <v>0</v>
      </c>
      <c r="K5102" t="s">
        <v>41</v>
      </c>
      <c r="L5102" t="s">
        <v>60</v>
      </c>
      <c r="M5102">
        <v>115000</v>
      </c>
      <c r="N5102"/>
      <c r="O5102" t="s">
        <v>12815</v>
      </c>
      <c r="P5102" t="s">
        <v>12816</v>
      </c>
    </row>
    <row r="5103" spans="1:16" x14ac:dyDescent="0.25">
      <c r="A5103" t="s">
        <v>7</v>
      </c>
      <c r="B5103" t="s">
        <v>12817</v>
      </c>
      <c r="C5103" t="s">
        <v>172</v>
      </c>
      <c r="D5103" t="s">
        <v>4526</v>
      </c>
      <c r="E5103" t="s">
        <v>59</v>
      </c>
      <c r="F5103" t="b">
        <v>0</v>
      </c>
      <c r="G5103" t="s">
        <v>68</v>
      </c>
      <c r="H5103" s="1">
        <v>46081.083749999998</v>
      </c>
      <c r="I5103" t="b">
        <v>0</v>
      </c>
      <c r="J5103" t="b">
        <v>1</v>
      </c>
      <c r="K5103" t="s">
        <v>41</v>
      </c>
      <c r="L5103" t="s">
        <v>60</v>
      </c>
      <c r="M5103">
        <v>95900</v>
      </c>
      <c r="N5103"/>
      <c r="O5103" t="s">
        <v>12498</v>
      </c>
      <c r="P5103" t="s">
        <v>12818</v>
      </c>
    </row>
    <row r="5104" spans="1:16" x14ac:dyDescent="0.25">
      <c r="A5104" t="s">
        <v>2</v>
      </c>
      <c r="B5104" t="s">
        <v>12819</v>
      </c>
      <c r="C5104" t="s">
        <v>174</v>
      </c>
      <c r="D5104" t="s">
        <v>2360</v>
      </c>
      <c r="E5104" t="s">
        <v>59</v>
      </c>
      <c r="F5104" t="b">
        <v>0</v>
      </c>
      <c r="G5104" t="s">
        <v>65</v>
      </c>
      <c r="H5104" s="1">
        <v>46081.084039351852</v>
      </c>
      <c r="I5104" t="b">
        <v>0</v>
      </c>
      <c r="J5104" t="b">
        <v>1</v>
      </c>
      <c r="K5104" t="s">
        <v>41</v>
      </c>
      <c r="L5104" t="s">
        <v>60</v>
      </c>
      <c r="M5104">
        <v>215000</v>
      </c>
      <c r="N5104"/>
      <c r="O5104" t="s">
        <v>7744</v>
      </c>
      <c r="P5104" t="s">
        <v>3410</v>
      </c>
    </row>
    <row r="5105" spans="1:16" x14ac:dyDescent="0.25">
      <c r="A5105" t="s">
        <v>2</v>
      </c>
      <c r="B5105" t="s">
        <v>12820</v>
      </c>
      <c r="C5105" t="s">
        <v>81</v>
      </c>
      <c r="D5105" t="s">
        <v>4346</v>
      </c>
      <c r="E5105" t="s">
        <v>59</v>
      </c>
      <c r="F5105" t="b">
        <v>0</v>
      </c>
      <c r="G5105" t="s">
        <v>77</v>
      </c>
      <c r="H5105" s="1">
        <v>46081.084224537037</v>
      </c>
      <c r="I5105" t="b">
        <v>0</v>
      </c>
      <c r="J5105" t="b">
        <v>0</v>
      </c>
      <c r="K5105" t="s">
        <v>41</v>
      </c>
      <c r="L5105" t="s">
        <v>60</v>
      </c>
      <c r="M5105">
        <v>330000</v>
      </c>
      <c r="N5105"/>
      <c r="O5105" t="s">
        <v>2960</v>
      </c>
      <c r="P5105" t="s">
        <v>2392</v>
      </c>
    </row>
    <row r="5106" spans="1:16" x14ac:dyDescent="0.25">
      <c r="A5106" t="s">
        <v>2</v>
      </c>
      <c r="B5106" t="s">
        <v>12821</v>
      </c>
      <c r="C5106" t="s">
        <v>330</v>
      </c>
      <c r="D5106" t="s">
        <v>4526</v>
      </c>
      <c r="E5106" t="s">
        <v>59</v>
      </c>
      <c r="F5106" t="b">
        <v>0</v>
      </c>
      <c r="G5106" t="s">
        <v>77</v>
      </c>
      <c r="H5106" s="1">
        <v>46081.085231481477</v>
      </c>
      <c r="I5106" t="b">
        <v>0</v>
      </c>
      <c r="J5106" t="b">
        <v>1</v>
      </c>
      <c r="K5106" t="s">
        <v>41</v>
      </c>
      <c r="L5106" t="s">
        <v>60</v>
      </c>
      <c r="M5106">
        <v>147000</v>
      </c>
      <c r="N5106"/>
      <c r="O5106" t="s">
        <v>1764</v>
      </c>
      <c r="P5106" t="s">
        <v>12822</v>
      </c>
    </row>
    <row r="5107" spans="1:16" x14ac:dyDescent="0.25">
      <c r="A5107" t="s">
        <v>3</v>
      </c>
      <c r="B5107" t="s">
        <v>12823</v>
      </c>
      <c r="C5107" t="s">
        <v>76</v>
      </c>
      <c r="D5107" t="s">
        <v>4526</v>
      </c>
      <c r="E5107" t="s">
        <v>132</v>
      </c>
      <c r="F5107" t="b">
        <v>1</v>
      </c>
      <c r="G5107" t="s">
        <v>13</v>
      </c>
      <c r="H5107" s="1">
        <v>46081.101840277777</v>
      </c>
      <c r="I5107" t="b">
        <v>0</v>
      </c>
      <c r="J5107" t="b">
        <v>0</v>
      </c>
      <c r="K5107" t="s">
        <v>13</v>
      </c>
      <c r="L5107" t="s">
        <v>74</v>
      </c>
      <c r="M5107"/>
      <c r="N5107">
        <v>27.5</v>
      </c>
      <c r="O5107" t="s">
        <v>5046</v>
      </c>
    </row>
    <row r="5108" spans="1:16" x14ac:dyDescent="0.25">
      <c r="A5108" t="s">
        <v>0</v>
      </c>
      <c r="B5108" t="s">
        <v>130</v>
      </c>
      <c r="C5108" t="s">
        <v>5717</v>
      </c>
      <c r="D5108" t="s">
        <v>4346</v>
      </c>
      <c r="E5108" t="s">
        <v>59</v>
      </c>
      <c r="F5108" t="b">
        <v>0</v>
      </c>
      <c r="G5108" t="s">
        <v>19</v>
      </c>
      <c r="H5108" s="1">
        <v>46081.102303240739</v>
      </c>
      <c r="I5108" t="b">
        <v>0</v>
      </c>
      <c r="J5108" t="b">
        <v>0</v>
      </c>
      <c r="K5108" t="s">
        <v>19</v>
      </c>
      <c r="L5108" t="s">
        <v>60</v>
      </c>
      <c r="M5108">
        <v>210000</v>
      </c>
      <c r="N5108"/>
      <c r="O5108" t="s">
        <v>12824</v>
      </c>
      <c r="P5108" t="s">
        <v>219</v>
      </c>
    </row>
    <row r="5109" spans="1:16" x14ac:dyDescent="0.25">
      <c r="A5109" t="s">
        <v>5</v>
      </c>
      <c r="B5109" t="s">
        <v>12825</v>
      </c>
      <c r="C5109" t="s">
        <v>887</v>
      </c>
      <c r="D5109" t="s">
        <v>4526</v>
      </c>
      <c r="E5109" t="s">
        <v>59</v>
      </c>
      <c r="F5109" t="b">
        <v>0</v>
      </c>
      <c r="G5109" t="s">
        <v>63</v>
      </c>
      <c r="H5109" s="1">
        <v>46081.10396990741</v>
      </c>
      <c r="I5109" t="b">
        <v>0</v>
      </c>
      <c r="J5109" t="b">
        <v>1</v>
      </c>
      <c r="K5109" t="s">
        <v>41</v>
      </c>
      <c r="L5109" t="s">
        <v>60</v>
      </c>
      <c r="M5109">
        <v>117000</v>
      </c>
      <c r="N5109"/>
      <c r="O5109" t="s">
        <v>2856</v>
      </c>
      <c r="P5109" t="s">
        <v>12826</v>
      </c>
    </row>
    <row r="5110" spans="1:16" x14ac:dyDescent="0.25">
      <c r="A5110" t="s">
        <v>4</v>
      </c>
      <c r="B5110" t="s">
        <v>12827</v>
      </c>
      <c r="C5110" t="s">
        <v>1417</v>
      </c>
      <c r="D5110" t="s">
        <v>11319</v>
      </c>
      <c r="E5110" t="s">
        <v>59</v>
      </c>
      <c r="F5110" t="b">
        <v>0</v>
      </c>
      <c r="G5110" t="s">
        <v>39</v>
      </c>
      <c r="H5110" s="1">
        <v>46081.106192129628</v>
      </c>
      <c r="I5110" t="b">
        <v>1</v>
      </c>
      <c r="J5110" t="b">
        <v>0</v>
      </c>
      <c r="K5110" t="s">
        <v>39</v>
      </c>
      <c r="L5110" t="s">
        <v>60</v>
      </c>
      <c r="M5110">
        <v>110000</v>
      </c>
      <c r="N5110"/>
      <c r="O5110" t="s">
        <v>4960</v>
      </c>
      <c r="P5110" t="s">
        <v>12828</v>
      </c>
    </row>
    <row r="5111" spans="1:16" x14ac:dyDescent="0.25">
      <c r="A5111" t="s">
        <v>0</v>
      </c>
      <c r="B5111" t="s">
        <v>12829</v>
      </c>
      <c r="C5111" t="s">
        <v>1984</v>
      </c>
      <c r="D5111" t="s">
        <v>4595</v>
      </c>
      <c r="E5111" t="s">
        <v>59</v>
      </c>
      <c r="F5111" t="b">
        <v>0</v>
      </c>
      <c r="G5111" t="s">
        <v>27</v>
      </c>
      <c r="H5111" s="1">
        <v>46081.190868055557</v>
      </c>
      <c r="I5111" t="b">
        <v>1</v>
      </c>
      <c r="J5111" t="b">
        <v>0</v>
      </c>
      <c r="K5111" t="s">
        <v>27</v>
      </c>
      <c r="L5111" t="s">
        <v>60</v>
      </c>
      <c r="M5111">
        <v>150000</v>
      </c>
      <c r="N5111"/>
      <c r="O5111" t="s">
        <v>2152</v>
      </c>
      <c r="P5111" t="s">
        <v>12830</v>
      </c>
    </row>
    <row r="5112" spans="1:16" x14ac:dyDescent="0.25">
      <c r="A5112" t="s">
        <v>0</v>
      </c>
      <c r="B5112" t="s">
        <v>2073</v>
      </c>
      <c r="C5112" t="s">
        <v>22</v>
      </c>
      <c r="D5112" t="s">
        <v>4595</v>
      </c>
      <c r="E5112" t="s">
        <v>59</v>
      </c>
      <c r="F5112" t="b">
        <v>0</v>
      </c>
      <c r="G5112" t="s">
        <v>22</v>
      </c>
      <c r="H5112" s="1">
        <v>46081.193437499998</v>
      </c>
      <c r="I5112" t="b">
        <v>1</v>
      </c>
      <c r="J5112" t="b">
        <v>0</v>
      </c>
      <c r="K5112" t="s">
        <v>22</v>
      </c>
      <c r="L5112" t="s">
        <v>60</v>
      </c>
      <c r="M5112">
        <v>45000</v>
      </c>
      <c r="N5112"/>
      <c r="O5112" t="s">
        <v>12153</v>
      </c>
      <c r="P5112" t="s">
        <v>1738</v>
      </c>
    </row>
    <row r="5113" spans="1:16" x14ac:dyDescent="0.25">
      <c r="A5113" t="s">
        <v>7</v>
      </c>
      <c r="B5113" t="s">
        <v>12831</v>
      </c>
      <c r="C5113" t="s">
        <v>912</v>
      </c>
      <c r="D5113" t="s">
        <v>4346</v>
      </c>
      <c r="E5113" t="s">
        <v>59</v>
      </c>
      <c r="F5113" t="b">
        <v>0</v>
      </c>
      <c r="G5113" t="s">
        <v>65</v>
      </c>
      <c r="H5113" s="1">
        <v>46081.250092592592</v>
      </c>
      <c r="I5113" t="b">
        <v>0</v>
      </c>
      <c r="J5113" t="b">
        <v>1</v>
      </c>
      <c r="K5113" t="s">
        <v>41</v>
      </c>
      <c r="L5113" t="s">
        <v>60</v>
      </c>
      <c r="M5113">
        <v>94500</v>
      </c>
      <c r="N5113"/>
      <c r="O5113" t="s">
        <v>12832</v>
      </c>
    </row>
    <row r="5114" spans="1:16" x14ac:dyDescent="0.25">
      <c r="A5114" t="s">
        <v>0</v>
      </c>
      <c r="B5114" t="s">
        <v>12833</v>
      </c>
      <c r="C5114" t="s">
        <v>2209</v>
      </c>
      <c r="D5114" t="s">
        <v>2360</v>
      </c>
      <c r="E5114" t="s">
        <v>59</v>
      </c>
      <c r="F5114" t="b">
        <v>0</v>
      </c>
      <c r="G5114" t="s">
        <v>65</v>
      </c>
      <c r="H5114" s="1">
        <v>46081.250104166669</v>
      </c>
      <c r="I5114" t="b">
        <v>0</v>
      </c>
      <c r="J5114" t="b">
        <v>0</v>
      </c>
      <c r="K5114" t="s">
        <v>41</v>
      </c>
      <c r="L5114" t="s">
        <v>60</v>
      </c>
      <c r="M5114">
        <v>130000</v>
      </c>
      <c r="N5114"/>
      <c r="O5114" t="s">
        <v>12727</v>
      </c>
      <c r="P5114" t="s">
        <v>2703</v>
      </c>
    </row>
    <row r="5115" spans="1:16" x14ac:dyDescent="0.25">
      <c r="A5115" t="s">
        <v>0</v>
      </c>
      <c r="B5115" t="s">
        <v>12834</v>
      </c>
      <c r="C5115" t="s">
        <v>246</v>
      </c>
      <c r="D5115" t="s">
        <v>4595</v>
      </c>
      <c r="E5115" t="s">
        <v>59</v>
      </c>
      <c r="F5115" t="b">
        <v>0</v>
      </c>
      <c r="G5115" t="s">
        <v>65</v>
      </c>
      <c r="H5115" s="1">
        <v>46081.250173611108</v>
      </c>
      <c r="I5115" t="b">
        <v>0</v>
      </c>
      <c r="J5115" t="b">
        <v>0</v>
      </c>
      <c r="K5115" t="s">
        <v>41</v>
      </c>
      <c r="L5115" t="s">
        <v>60</v>
      </c>
      <c r="M5115">
        <v>70000</v>
      </c>
      <c r="N5115"/>
      <c r="O5115" t="s">
        <v>12835</v>
      </c>
      <c r="P5115" t="s">
        <v>288</v>
      </c>
    </row>
    <row r="5116" spans="1:16" x14ac:dyDescent="0.25">
      <c r="A5116" t="s">
        <v>6</v>
      </c>
      <c r="B5116" t="s">
        <v>11276</v>
      </c>
      <c r="C5116" t="s">
        <v>1603</v>
      </c>
      <c r="D5116" t="s">
        <v>4595</v>
      </c>
      <c r="E5116" t="s">
        <v>59</v>
      </c>
      <c r="F5116" t="b">
        <v>0</v>
      </c>
      <c r="G5116" t="s">
        <v>77</v>
      </c>
      <c r="H5116" s="1">
        <v>46081.250358796293</v>
      </c>
      <c r="I5116" t="b">
        <v>0</v>
      </c>
      <c r="J5116" t="b">
        <v>0</v>
      </c>
      <c r="K5116" t="s">
        <v>41</v>
      </c>
      <c r="L5116" t="s">
        <v>60</v>
      </c>
      <c r="M5116">
        <v>160000</v>
      </c>
      <c r="N5116"/>
      <c r="O5116" t="s">
        <v>12836</v>
      </c>
      <c r="P5116" t="s">
        <v>219</v>
      </c>
    </row>
    <row r="5117" spans="1:16" x14ac:dyDescent="0.25">
      <c r="A5117" t="s">
        <v>0</v>
      </c>
      <c r="B5117" t="s">
        <v>3441</v>
      </c>
      <c r="C5117" t="s">
        <v>172</v>
      </c>
      <c r="D5117" t="s">
        <v>4595</v>
      </c>
      <c r="E5117" t="s">
        <v>59</v>
      </c>
      <c r="F5117" t="b">
        <v>0</v>
      </c>
      <c r="G5117" t="s">
        <v>68</v>
      </c>
      <c r="H5117" s="1">
        <v>46081.250497685192</v>
      </c>
      <c r="I5117" t="b">
        <v>0</v>
      </c>
      <c r="J5117" t="b">
        <v>1</v>
      </c>
      <c r="K5117" t="s">
        <v>41</v>
      </c>
      <c r="L5117" t="s">
        <v>60</v>
      </c>
      <c r="M5117">
        <v>82500</v>
      </c>
      <c r="N5117"/>
      <c r="O5117" t="s">
        <v>12837</v>
      </c>
    </row>
    <row r="5118" spans="1:16" x14ac:dyDescent="0.25">
      <c r="A5118" t="s">
        <v>6</v>
      </c>
      <c r="B5118" t="s">
        <v>531</v>
      </c>
      <c r="C5118" t="s">
        <v>1943</v>
      </c>
      <c r="D5118" t="s">
        <v>4595</v>
      </c>
      <c r="E5118" t="s">
        <v>59</v>
      </c>
      <c r="F5118" t="b">
        <v>0</v>
      </c>
      <c r="G5118" t="s">
        <v>89</v>
      </c>
      <c r="H5118" s="1">
        <v>46081.250659722216</v>
      </c>
      <c r="I5118" t="b">
        <v>0</v>
      </c>
      <c r="J5118" t="b">
        <v>1</v>
      </c>
      <c r="K5118" t="s">
        <v>41</v>
      </c>
      <c r="L5118" t="s">
        <v>60</v>
      </c>
      <c r="M5118">
        <v>210000</v>
      </c>
      <c r="N5118"/>
      <c r="O5118" t="s">
        <v>10317</v>
      </c>
    </row>
    <row r="5119" spans="1:16" x14ac:dyDescent="0.25">
      <c r="A5119" t="s">
        <v>0</v>
      </c>
      <c r="B5119" t="s">
        <v>3491</v>
      </c>
      <c r="C5119" t="s">
        <v>1943</v>
      </c>
      <c r="D5119" t="s">
        <v>4595</v>
      </c>
      <c r="E5119" t="s">
        <v>59</v>
      </c>
      <c r="F5119" t="b">
        <v>0</v>
      </c>
      <c r="G5119" t="s">
        <v>89</v>
      </c>
      <c r="H5119" s="1">
        <v>46081.250659722216</v>
      </c>
      <c r="I5119" t="b">
        <v>0</v>
      </c>
      <c r="J5119" t="b">
        <v>1</v>
      </c>
      <c r="K5119" t="s">
        <v>41</v>
      </c>
      <c r="L5119" t="s">
        <v>60</v>
      </c>
      <c r="M5119">
        <v>125000</v>
      </c>
      <c r="N5119"/>
      <c r="O5119" t="s">
        <v>10317</v>
      </c>
      <c r="P5119" t="s">
        <v>6749</v>
      </c>
    </row>
    <row r="5120" spans="1:16" x14ac:dyDescent="0.25">
      <c r="A5120" t="s">
        <v>2</v>
      </c>
      <c r="B5120" t="s">
        <v>12771</v>
      </c>
      <c r="C5120" t="s">
        <v>237</v>
      </c>
      <c r="D5120" t="s">
        <v>4595</v>
      </c>
      <c r="E5120" t="s">
        <v>59</v>
      </c>
      <c r="F5120" t="b">
        <v>0</v>
      </c>
      <c r="G5120" t="s">
        <v>89</v>
      </c>
      <c r="H5120" s="1">
        <v>46081.250659722216</v>
      </c>
      <c r="I5120" t="b">
        <v>0</v>
      </c>
      <c r="J5120" t="b">
        <v>0</v>
      </c>
      <c r="K5120" t="s">
        <v>41</v>
      </c>
      <c r="L5120" t="s">
        <v>60</v>
      </c>
      <c r="M5120">
        <v>100000</v>
      </c>
      <c r="N5120"/>
      <c r="O5120" t="s">
        <v>12772</v>
      </c>
      <c r="P5120" t="s">
        <v>705</v>
      </c>
    </row>
    <row r="5121" spans="1:16" x14ac:dyDescent="0.25">
      <c r="A5121" t="s">
        <v>6</v>
      </c>
      <c r="B5121" t="s">
        <v>11276</v>
      </c>
      <c r="C5121" t="s">
        <v>1311</v>
      </c>
      <c r="D5121" t="s">
        <v>4595</v>
      </c>
      <c r="E5121" t="s">
        <v>59</v>
      </c>
      <c r="F5121" t="b">
        <v>0</v>
      </c>
      <c r="G5121" t="s">
        <v>65</v>
      </c>
      <c r="H5121" s="1">
        <v>46081.250752314823</v>
      </c>
      <c r="I5121" t="b">
        <v>0</v>
      </c>
      <c r="J5121" t="b">
        <v>1</v>
      </c>
      <c r="K5121" t="s">
        <v>41</v>
      </c>
      <c r="L5121" t="s">
        <v>60</v>
      </c>
      <c r="M5121">
        <v>160000</v>
      </c>
      <c r="N5121"/>
      <c r="O5121" t="s">
        <v>12838</v>
      </c>
      <c r="P5121" t="s">
        <v>3432</v>
      </c>
    </row>
    <row r="5122" spans="1:16" x14ac:dyDescent="0.25">
      <c r="A5122" t="s">
        <v>2</v>
      </c>
      <c r="B5122" t="s">
        <v>12839</v>
      </c>
      <c r="C5122" t="s">
        <v>246</v>
      </c>
      <c r="D5122" t="s">
        <v>4595</v>
      </c>
      <c r="E5122" t="s">
        <v>59</v>
      </c>
      <c r="F5122" t="b">
        <v>0</v>
      </c>
      <c r="G5122" t="s">
        <v>65</v>
      </c>
      <c r="H5122" s="1">
        <v>46081.251006944447</v>
      </c>
      <c r="I5122" t="b">
        <v>0</v>
      </c>
      <c r="J5122" t="b">
        <v>0</v>
      </c>
      <c r="K5122" t="s">
        <v>41</v>
      </c>
      <c r="L5122" t="s">
        <v>60</v>
      </c>
      <c r="M5122">
        <v>245500</v>
      </c>
      <c r="N5122"/>
      <c r="O5122" t="s">
        <v>343</v>
      </c>
    </row>
    <row r="5123" spans="1:16" x14ac:dyDescent="0.25">
      <c r="A5123" t="s">
        <v>2</v>
      </c>
      <c r="B5123" t="s">
        <v>7358</v>
      </c>
      <c r="C5123" t="s">
        <v>86</v>
      </c>
      <c r="D5123" t="s">
        <v>4526</v>
      </c>
      <c r="E5123" t="s">
        <v>621</v>
      </c>
      <c r="F5123" t="b">
        <v>0</v>
      </c>
      <c r="G5123" t="s">
        <v>77</v>
      </c>
      <c r="H5123" s="1">
        <v>46081.251030092593</v>
      </c>
      <c r="I5123" t="b">
        <v>0</v>
      </c>
      <c r="J5123" t="b">
        <v>0</v>
      </c>
      <c r="K5123" t="s">
        <v>41</v>
      </c>
      <c r="L5123" t="s">
        <v>74</v>
      </c>
      <c r="M5123"/>
      <c r="N5123">
        <v>38.625</v>
      </c>
      <c r="O5123" t="s">
        <v>4548</v>
      </c>
      <c r="P5123" t="s">
        <v>7469</v>
      </c>
    </row>
    <row r="5124" spans="1:16" x14ac:dyDescent="0.25">
      <c r="A5124" t="s">
        <v>6</v>
      </c>
      <c r="B5124" t="s">
        <v>12840</v>
      </c>
      <c r="C5124" t="s">
        <v>290</v>
      </c>
      <c r="D5124" t="s">
        <v>4595</v>
      </c>
      <c r="E5124" t="s">
        <v>59</v>
      </c>
      <c r="F5124" t="b">
        <v>0</v>
      </c>
      <c r="G5124" t="s">
        <v>77</v>
      </c>
      <c r="H5124" s="1">
        <v>46081.251030092593</v>
      </c>
      <c r="I5124" t="b">
        <v>0</v>
      </c>
      <c r="J5124" t="b">
        <v>0</v>
      </c>
      <c r="K5124" t="s">
        <v>41</v>
      </c>
      <c r="L5124" t="s">
        <v>60</v>
      </c>
      <c r="M5124">
        <v>202500</v>
      </c>
      <c r="N5124"/>
      <c r="O5124" t="s">
        <v>105</v>
      </c>
    </row>
    <row r="5125" spans="1:16" x14ac:dyDescent="0.25">
      <c r="A5125" t="s">
        <v>0</v>
      </c>
      <c r="B5125" t="s">
        <v>12841</v>
      </c>
      <c r="C5125" t="s">
        <v>107</v>
      </c>
      <c r="D5125" t="s">
        <v>4595</v>
      </c>
      <c r="E5125" t="s">
        <v>59</v>
      </c>
      <c r="F5125" t="b">
        <v>0</v>
      </c>
      <c r="G5125" t="s">
        <v>77</v>
      </c>
      <c r="H5125" s="1">
        <v>46081.251215277778</v>
      </c>
      <c r="I5125" t="b">
        <v>0</v>
      </c>
      <c r="J5125" t="b">
        <v>0</v>
      </c>
      <c r="K5125" t="s">
        <v>41</v>
      </c>
      <c r="L5125" t="s">
        <v>60</v>
      </c>
      <c r="M5125">
        <v>35000</v>
      </c>
      <c r="N5125"/>
      <c r="O5125" t="s">
        <v>8216</v>
      </c>
    </row>
    <row r="5126" spans="1:16" x14ac:dyDescent="0.25">
      <c r="A5126" t="s">
        <v>6</v>
      </c>
      <c r="B5126" t="s">
        <v>11689</v>
      </c>
      <c r="C5126" t="s">
        <v>515</v>
      </c>
      <c r="D5126" t="s">
        <v>4595</v>
      </c>
      <c r="E5126" t="s">
        <v>59</v>
      </c>
      <c r="F5126" t="b">
        <v>0</v>
      </c>
      <c r="G5126" t="s">
        <v>73</v>
      </c>
      <c r="H5126" s="1">
        <v>46081.251331018517</v>
      </c>
      <c r="I5126" t="b">
        <v>0</v>
      </c>
      <c r="J5126" t="b">
        <v>1</v>
      </c>
      <c r="K5126" t="s">
        <v>41</v>
      </c>
      <c r="L5126" t="s">
        <v>60</v>
      </c>
      <c r="M5126">
        <v>320000</v>
      </c>
      <c r="N5126"/>
      <c r="O5126" t="s">
        <v>4217</v>
      </c>
      <c r="P5126" t="s">
        <v>2808</v>
      </c>
    </row>
    <row r="5127" spans="1:16" x14ac:dyDescent="0.25">
      <c r="A5127" t="s">
        <v>6</v>
      </c>
      <c r="B5127" t="s">
        <v>11276</v>
      </c>
      <c r="C5127" t="s">
        <v>630</v>
      </c>
      <c r="D5127" t="s">
        <v>4595</v>
      </c>
      <c r="E5127" t="s">
        <v>59</v>
      </c>
      <c r="F5127" t="b">
        <v>0</v>
      </c>
      <c r="G5127" t="s">
        <v>63</v>
      </c>
      <c r="H5127" s="1">
        <v>46081.255879629629</v>
      </c>
      <c r="I5127" t="b">
        <v>0</v>
      </c>
      <c r="J5127" t="b">
        <v>0</v>
      </c>
      <c r="K5127" t="s">
        <v>41</v>
      </c>
      <c r="L5127" t="s">
        <v>60</v>
      </c>
      <c r="M5127">
        <v>160000</v>
      </c>
      <c r="N5127"/>
      <c r="O5127" t="s">
        <v>12842</v>
      </c>
      <c r="P5127" t="s">
        <v>12843</v>
      </c>
    </row>
    <row r="5128" spans="1:16" x14ac:dyDescent="0.25">
      <c r="A5128" t="s">
        <v>6</v>
      </c>
      <c r="B5128" t="s">
        <v>5889</v>
      </c>
      <c r="C5128" t="s">
        <v>1677</v>
      </c>
      <c r="D5128" t="s">
        <v>4595</v>
      </c>
      <c r="E5128" t="s">
        <v>59</v>
      </c>
      <c r="F5128" t="b">
        <v>0</v>
      </c>
      <c r="G5128" t="s">
        <v>63</v>
      </c>
      <c r="H5128" s="1">
        <v>46081.256018518521</v>
      </c>
      <c r="I5128" t="b">
        <v>0</v>
      </c>
      <c r="J5128" t="b">
        <v>0</v>
      </c>
      <c r="K5128" t="s">
        <v>41</v>
      </c>
      <c r="L5128" t="s">
        <v>60</v>
      </c>
      <c r="M5128">
        <v>190000</v>
      </c>
      <c r="N5128"/>
      <c r="O5128" t="s">
        <v>12844</v>
      </c>
    </row>
    <row r="5129" spans="1:16" x14ac:dyDescent="0.25">
      <c r="A5129" t="s">
        <v>2</v>
      </c>
      <c r="B5129" t="s">
        <v>12845</v>
      </c>
      <c r="C5129" t="s">
        <v>716</v>
      </c>
      <c r="D5129" t="s">
        <v>4595</v>
      </c>
      <c r="E5129" t="s">
        <v>59</v>
      </c>
      <c r="F5129" t="b">
        <v>0</v>
      </c>
      <c r="G5129" t="s">
        <v>63</v>
      </c>
      <c r="H5129" s="1">
        <v>46081.256018518521</v>
      </c>
      <c r="I5129" t="b">
        <v>0</v>
      </c>
      <c r="J5129" t="b">
        <v>0</v>
      </c>
      <c r="K5129" t="s">
        <v>41</v>
      </c>
      <c r="L5129" t="s">
        <v>60</v>
      </c>
      <c r="M5129">
        <v>175000</v>
      </c>
      <c r="N5129"/>
      <c r="O5129" t="s">
        <v>95</v>
      </c>
    </row>
    <row r="5130" spans="1:16" x14ac:dyDescent="0.25">
      <c r="A5130" t="s">
        <v>6</v>
      </c>
      <c r="B5130" t="s">
        <v>12846</v>
      </c>
      <c r="C5130" t="s">
        <v>207</v>
      </c>
      <c r="D5130" t="s">
        <v>4595</v>
      </c>
      <c r="E5130" t="s">
        <v>72</v>
      </c>
      <c r="F5130" t="b">
        <v>0</v>
      </c>
      <c r="G5130" t="s">
        <v>63</v>
      </c>
      <c r="H5130" s="1">
        <v>46081.256018518521</v>
      </c>
      <c r="I5130" t="b">
        <v>0</v>
      </c>
      <c r="J5130" t="b">
        <v>1</v>
      </c>
      <c r="K5130" t="s">
        <v>41</v>
      </c>
      <c r="L5130" t="s">
        <v>60</v>
      </c>
      <c r="M5130">
        <v>337000</v>
      </c>
      <c r="N5130"/>
      <c r="O5130" t="s">
        <v>95</v>
      </c>
      <c r="P5130" t="s">
        <v>216</v>
      </c>
    </row>
    <row r="5131" spans="1:16" x14ac:dyDescent="0.25">
      <c r="A5131" t="s">
        <v>0</v>
      </c>
      <c r="B5131" t="s">
        <v>12847</v>
      </c>
      <c r="C5131" t="s">
        <v>12848</v>
      </c>
      <c r="D5131" t="s">
        <v>5493</v>
      </c>
      <c r="E5131" t="s">
        <v>59</v>
      </c>
      <c r="F5131" t="b">
        <v>0</v>
      </c>
      <c r="G5131" t="s">
        <v>89</v>
      </c>
      <c r="H5131" s="1">
        <v>46081.292268518519</v>
      </c>
      <c r="I5131" t="b">
        <v>0</v>
      </c>
      <c r="J5131" t="b">
        <v>1</v>
      </c>
      <c r="K5131" t="s">
        <v>41</v>
      </c>
      <c r="L5131" t="s">
        <v>60</v>
      </c>
      <c r="M5131">
        <v>122000</v>
      </c>
      <c r="N5131"/>
      <c r="O5131" t="s">
        <v>12849</v>
      </c>
      <c r="P5131" t="s">
        <v>12850</v>
      </c>
    </row>
    <row r="5132" spans="1:16" x14ac:dyDescent="0.25">
      <c r="A5132" t="s">
        <v>1</v>
      </c>
      <c r="B5132" t="s">
        <v>1</v>
      </c>
      <c r="C5132" t="s">
        <v>12149</v>
      </c>
      <c r="D5132" t="s">
        <v>4346</v>
      </c>
      <c r="E5132" t="s">
        <v>59</v>
      </c>
      <c r="F5132" t="b">
        <v>0</v>
      </c>
      <c r="G5132" t="s">
        <v>40</v>
      </c>
      <c r="H5132" s="1">
        <v>46081.296736111108</v>
      </c>
      <c r="I5132" t="b">
        <v>1</v>
      </c>
      <c r="J5132" t="b">
        <v>0</v>
      </c>
      <c r="K5132" t="s">
        <v>40</v>
      </c>
      <c r="L5132" t="s">
        <v>60</v>
      </c>
      <c r="M5132">
        <v>60000</v>
      </c>
      <c r="N5132"/>
      <c r="O5132" t="s">
        <v>12851</v>
      </c>
      <c r="P5132" t="s">
        <v>12151</v>
      </c>
    </row>
    <row r="5133" spans="1:16" x14ac:dyDescent="0.25">
      <c r="A5133" t="s">
        <v>7</v>
      </c>
      <c r="B5133" t="s">
        <v>12852</v>
      </c>
      <c r="C5133" t="s">
        <v>2712</v>
      </c>
      <c r="D5133" t="s">
        <v>4346</v>
      </c>
      <c r="E5133" t="s">
        <v>59</v>
      </c>
      <c r="F5133" t="b">
        <v>0</v>
      </c>
      <c r="G5133" t="s">
        <v>68</v>
      </c>
      <c r="H5133" s="1">
        <v>46081.333831018521</v>
      </c>
      <c r="I5133" t="b">
        <v>0</v>
      </c>
      <c r="J5133" t="b">
        <v>1</v>
      </c>
      <c r="K5133" t="s">
        <v>41</v>
      </c>
      <c r="L5133" t="s">
        <v>60</v>
      </c>
      <c r="M5133">
        <v>72500</v>
      </c>
      <c r="N5133"/>
      <c r="O5133" t="s">
        <v>12853</v>
      </c>
      <c r="P5133" t="s">
        <v>219</v>
      </c>
    </row>
    <row r="5134" spans="1:16" x14ac:dyDescent="0.25">
      <c r="A5134" t="s">
        <v>2</v>
      </c>
      <c r="B5134" t="s">
        <v>12854</v>
      </c>
      <c r="C5134" t="s">
        <v>112</v>
      </c>
      <c r="D5134" t="s">
        <v>4526</v>
      </c>
      <c r="E5134" t="s">
        <v>59</v>
      </c>
      <c r="F5134" t="b">
        <v>0</v>
      </c>
      <c r="G5134" t="s">
        <v>65</v>
      </c>
      <c r="H5134" s="1">
        <v>46081.334016203713</v>
      </c>
      <c r="I5134" t="b">
        <v>0</v>
      </c>
      <c r="J5134" t="b">
        <v>1</v>
      </c>
      <c r="K5134" t="s">
        <v>41</v>
      </c>
      <c r="L5134" t="s">
        <v>60</v>
      </c>
      <c r="M5134">
        <v>110000</v>
      </c>
      <c r="N5134"/>
      <c r="O5134" t="s">
        <v>6185</v>
      </c>
      <c r="P5134" t="s">
        <v>12855</v>
      </c>
    </row>
    <row r="5135" spans="1:16" x14ac:dyDescent="0.25">
      <c r="A5135" t="s">
        <v>1</v>
      </c>
      <c r="B5135" t="s">
        <v>12856</v>
      </c>
      <c r="C5135" t="s">
        <v>102</v>
      </c>
      <c r="D5135" t="s">
        <v>4346</v>
      </c>
      <c r="E5135" t="s">
        <v>59</v>
      </c>
      <c r="F5135" t="b">
        <v>0</v>
      </c>
      <c r="G5135" t="s">
        <v>65</v>
      </c>
      <c r="H5135" s="1">
        <v>46081.335081018522</v>
      </c>
      <c r="I5135" t="b">
        <v>0</v>
      </c>
      <c r="J5135" t="b">
        <v>1</v>
      </c>
      <c r="K5135" t="s">
        <v>41</v>
      </c>
      <c r="L5135" t="s">
        <v>60</v>
      </c>
      <c r="M5135">
        <v>155500</v>
      </c>
      <c r="N5135"/>
      <c r="O5135" t="s">
        <v>1183</v>
      </c>
      <c r="P5135" t="s">
        <v>12857</v>
      </c>
    </row>
    <row r="5136" spans="1:16" x14ac:dyDescent="0.25">
      <c r="A5136" t="s">
        <v>0</v>
      </c>
      <c r="B5136" t="s">
        <v>12858</v>
      </c>
      <c r="C5136" t="s">
        <v>5717</v>
      </c>
      <c r="D5136" t="s">
        <v>4346</v>
      </c>
      <c r="E5136" t="s">
        <v>59</v>
      </c>
      <c r="F5136" t="b">
        <v>0</v>
      </c>
      <c r="G5136" t="s">
        <v>19</v>
      </c>
      <c r="H5136" s="1">
        <v>46081.337743055563</v>
      </c>
      <c r="I5136" t="b">
        <v>1</v>
      </c>
      <c r="J5136" t="b">
        <v>0</v>
      </c>
      <c r="K5136" t="s">
        <v>19</v>
      </c>
      <c r="L5136" t="s">
        <v>60</v>
      </c>
      <c r="M5136">
        <v>375000</v>
      </c>
      <c r="N5136"/>
      <c r="O5136" t="s">
        <v>12859</v>
      </c>
      <c r="P5136" t="s">
        <v>146</v>
      </c>
    </row>
    <row r="5137" spans="1:16" x14ac:dyDescent="0.25">
      <c r="A5137" t="s">
        <v>7</v>
      </c>
      <c r="B5137" t="s">
        <v>12817</v>
      </c>
      <c r="C5137" t="s">
        <v>315</v>
      </c>
      <c r="D5137" t="s">
        <v>4346</v>
      </c>
      <c r="E5137" t="s">
        <v>59</v>
      </c>
      <c r="F5137" t="b">
        <v>0</v>
      </c>
      <c r="G5137" t="s">
        <v>65</v>
      </c>
      <c r="H5137" s="1">
        <v>46081.375104166669</v>
      </c>
      <c r="I5137" t="b">
        <v>0</v>
      </c>
      <c r="J5137" t="b">
        <v>1</v>
      </c>
      <c r="K5137" t="s">
        <v>41</v>
      </c>
      <c r="L5137" t="s">
        <v>60</v>
      </c>
      <c r="M5137">
        <v>100900</v>
      </c>
      <c r="N5137"/>
      <c r="O5137" t="s">
        <v>12498</v>
      </c>
      <c r="P5137" t="s">
        <v>12818</v>
      </c>
    </row>
    <row r="5138" spans="1:16" x14ac:dyDescent="0.25">
      <c r="A5138" t="s">
        <v>0</v>
      </c>
      <c r="B5138" t="s">
        <v>12860</v>
      </c>
      <c r="C5138" t="s">
        <v>79</v>
      </c>
      <c r="D5138" t="s">
        <v>5018</v>
      </c>
      <c r="E5138" t="s">
        <v>59</v>
      </c>
      <c r="F5138" t="b">
        <v>0</v>
      </c>
      <c r="G5138" t="s">
        <v>77</v>
      </c>
      <c r="H5138" s="1">
        <v>46081.375347222223</v>
      </c>
      <c r="I5138" t="b">
        <v>1</v>
      </c>
      <c r="J5138" t="b">
        <v>0</v>
      </c>
      <c r="K5138" t="s">
        <v>41</v>
      </c>
      <c r="L5138" t="s">
        <v>60</v>
      </c>
      <c r="M5138">
        <v>100000</v>
      </c>
      <c r="N5138"/>
      <c r="O5138" t="s">
        <v>480</v>
      </c>
    </row>
    <row r="5139" spans="1:16" x14ac:dyDescent="0.25">
      <c r="A5139" t="s">
        <v>2</v>
      </c>
      <c r="B5139" t="s">
        <v>12861</v>
      </c>
      <c r="C5139" t="s">
        <v>165</v>
      </c>
      <c r="D5139" t="s">
        <v>4346</v>
      </c>
      <c r="E5139" t="s">
        <v>59</v>
      </c>
      <c r="F5139" t="b">
        <v>0</v>
      </c>
      <c r="G5139" t="s">
        <v>73</v>
      </c>
      <c r="H5139" s="1">
        <v>46081.376238425917</v>
      </c>
      <c r="I5139" t="b">
        <v>0</v>
      </c>
      <c r="J5139" t="b">
        <v>1</v>
      </c>
      <c r="K5139" t="s">
        <v>41</v>
      </c>
      <c r="L5139" t="s">
        <v>60</v>
      </c>
      <c r="M5139">
        <v>142000</v>
      </c>
      <c r="N5139"/>
      <c r="O5139" t="s">
        <v>7675</v>
      </c>
      <c r="P5139" t="s">
        <v>12862</v>
      </c>
    </row>
    <row r="5140" spans="1:16" x14ac:dyDescent="0.25">
      <c r="A5140" t="s">
        <v>1</v>
      </c>
      <c r="B5140" t="s">
        <v>12863</v>
      </c>
      <c r="C5140" t="s">
        <v>8805</v>
      </c>
      <c r="D5140" t="s">
        <v>4526</v>
      </c>
      <c r="E5140" t="s">
        <v>59</v>
      </c>
      <c r="F5140" t="b">
        <v>0</v>
      </c>
      <c r="G5140" t="s">
        <v>77</v>
      </c>
      <c r="H5140" s="1">
        <v>46081.377071759263</v>
      </c>
      <c r="I5140" t="b">
        <v>0</v>
      </c>
      <c r="J5140" t="b">
        <v>1</v>
      </c>
      <c r="K5140" t="s">
        <v>41</v>
      </c>
      <c r="L5140" t="s">
        <v>60</v>
      </c>
      <c r="M5140">
        <v>101500</v>
      </c>
      <c r="N5140"/>
      <c r="O5140" t="s">
        <v>195</v>
      </c>
    </row>
    <row r="5141" spans="1:16" x14ac:dyDescent="0.25">
      <c r="A5141" t="s">
        <v>0</v>
      </c>
      <c r="B5141" t="s">
        <v>298</v>
      </c>
      <c r="C5141" t="s">
        <v>112</v>
      </c>
      <c r="D5141" t="s">
        <v>2360</v>
      </c>
      <c r="E5141" t="s">
        <v>59</v>
      </c>
      <c r="F5141" t="b">
        <v>0</v>
      </c>
      <c r="G5141" t="s">
        <v>65</v>
      </c>
      <c r="H5141" s="1">
        <v>46081.416724537034</v>
      </c>
      <c r="I5141" t="b">
        <v>1</v>
      </c>
      <c r="J5141" t="b">
        <v>1</v>
      </c>
      <c r="K5141" t="s">
        <v>41</v>
      </c>
      <c r="L5141" t="s">
        <v>60</v>
      </c>
      <c r="M5141">
        <v>140500</v>
      </c>
      <c r="N5141"/>
      <c r="O5141" t="s">
        <v>2381</v>
      </c>
      <c r="P5141" t="s">
        <v>12864</v>
      </c>
    </row>
    <row r="5142" spans="1:16" x14ac:dyDescent="0.25">
      <c r="A5142" t="s">
        <v>2</v>
      </c>
      <c r="B5142" t="s">
        <v>12865</v>
      </c>
      <c r="C5142" t="s">
        <v>246</v>
      </c>
      <c r="D5142" t="s">
        <v>2360</v>
      </c>
      <c r="E5142" t="s">
        <v>59</v>
      </c>
      <c r="F5142" t="b">
        <v>0</v>
      </c>
      <c r="G5142" t="s">
        <v>65</v>
      </c>
      <c r="H5142" s="1">
        <v>46081.417523148149</v>
      </c>
      <c r="I5142" t="b">
        <v>0</v>
      </c>
      <c r="J5142" t="b">
        <v>1</v>
      </c>
      <c r="K5142" t="s">
        <v>41</v>
      </c>
      <c r="L5142" t="s">
        <v>60</v>
      </c>
      <c r="M5142">
        <v>83000</v>
      </c>
      <c r="N5142"/>
      <c r="O5142" t="s">
        <v>1155</v>
      </c>
      <c r="P5142" t="s">
        <v>208</v>
      </c>
    </row>
    <row r="5143" spans="1:16" x14ac:dyDescent="0.25">
      <c r="A5143" t="s">
        <v>8</v>
      </c>
      <c r="B5143" t="s">
        <v>12866</v>
      </c>
      <c r="C5143" t="s">
        <v>81</v>
      </c>
      <c r="D5143" t="s">
        <v>2360</v>
      </c>
      <c r="E5143" t="s">
        <v>59</v>
      </c>
      <c r="F5143" t="b">
        <v>0</v>
      </c>
      <c r="G5143" t="s">
        <v>77</v>
      </c>
      <c r="H5143" s="1">
        <v>46081.417719907397</v>
      </c>
      <c r="I5143" t="b">
        <v>0</v>
      </c>
      <c r="J5143" t="b">
        <v>0</v>
      </c>
      <c r="K5143" t="s">
        <v>41</v>
      </c>
      <c r="L5143" t="s">
        <v>60</v>
      </c>
      <c r="M5143">
        <v>500000</v>
      </c>
      <c r="N5143"/>
      <c r="O5143" t="s">
        <v>340</v>
      </c>
    </row>
    <row r="5144" spans="1:16" x14ac:dyDescent="0.25">
      <c r="A5144" t="s">
        <v>2</v>
      </c>
      <c r="B5144" t="s">
        <v>4852</v>
      </c>
      <c r="C5144" t="s">
        <v>4180</v>
      </c>
      <c r="D5144" t="s">
        <v>2360</v>
      </c>
      <c r="E5144" t="s">
        <v>59</v>
      </c>
      <c r="F5144" t="b">
        <v>0</v>
      </c>
      <c r="G5144" t="s">
        <v>73</v>
      </c>
      <c r="H5144" s="1">
        <v>46081.417905092603</v>
      </c>
      <c r="I5144" t="b">
        <v>0</v>
      </c>
      <c r="J5144" t="b">
        <v>1</v>
      </c>
      <c r="K5144" t="s">
        <v>41</v>
      </c>
      <c r="L5144" t="s">
        <v>60</v>
      </c>
      <c r="M5144">
        <v>135000</v>
      </c>
      <c r="N5144"/>
      <c r="O5144" t="s">
        <v>424</v>
      </c>
      <c r="P5144" t="s">
        <v>12867</v>
      </c>
    </row>
    <row r="5145" spans="1:16" x14ac:dyDescent="0.25">
      <c r="A5145" t="s">
        <v>1</v>
      </c>
      <c r="B5145" t="s">
        <v>10004</v>
      </c>
      <c r="C5145" t="s">
        <v>172</v>
      </c>
      <c r="D5145" t="s">
        <v>2360</v>
      </c>
      <c r="E5145" t="s">
        <v>59</v>
      </c>
      <c r="F5145" t="b">
        <v>0</v>
      </c>
      <c r="G5145" t="s">
        <v>65</v>
      </c>
      <c r="H5145" s="1">
        <v>46081.418414351851</v>
      </c>
      <c r="I5145" t="b">
        <v>1</v>
      </c>
      <c r="J5145" t="b">
        <v>0</v>
      </c>
      <c r="K5145" t="s">
        <v>41</v>
      </c>
      <c r="L5145" t="s">
        <v>74</v>
      </c>
      <c r="M5145"/>
      <c r="N5145">
        <v>90</v>
      </c>
      <c r="O5145" t="s">
        <v>12868</v>
      </c>
      <c r="P5145" t="s">
        <v>12869</v>
      </c>
    </row>
    <row r="5146" spans="1:16" x14ac:dyDescent="0.25">
      <c r="A5146" t="s">
        <v>1</v>
      </c>
      <c r="B5146" t="s">
        <v>1185</v>
      </c>
      <c r="C5146" t="s">
        <v>1883</v>
      </c>
      <c r="D5146" t="s">
        <v>2360</v>
      </c>
      <c r="E5146" t="s">
        <v>59</v>
      </c>
      <c r="F5146" t="b">
        <v>0</v>
      </c>
      <c r="G5146" t="s">
        <v>65</v>
      </c>
      <c r="H5146" s="1">
        <v>46081.418576388889</v>
      </c>
      <c r="I5146" t="b">
        <v>1</v>
      </c>
      <c r="J5146" t="b">
        <v>1</v>
      </c>
      <c r="K5146" t="s">
        <v>41</v>
      </c>
      <c r="L5146" t="s">
        <v>60</v>
      </c>
      <c r="M5146">
        <v>95000</v>
      </c>
      <c r="N5146"/>
      <c r="O5146" t="s">
        <v>5735</v>
      </c>
      <c r="P5146" t="s">
        <v>12870</v>
      </c>
    </row>
    <row r="5147" spans="1:16" x14ac:dyDescent="0.25">
      <c r="A5147" t="s">
        <v>1</v>
      </c>
      <c r="B5147" t="s">
        <v>2675</v>
      </c>
      <c r="C5147" t="s">
        <v>326</v>
      </c>
      <c r="D5147" t="s">
        <v>2360</v>
      </c>
      <c r="E5147" t="s">
        <v>59</v>
      </c>
      <c r="F5147" t="b">
        <v>0</v>
      </c>
      <c r="G5147" t="s">
        <v>65</v>
      </c>
      <c r="H5147" s="1">
        <v>46081.418611111112</v>
      </c>
      <c r="I5147" t="b">
        <v>1</v>
      </c>
      <c r="J5147" t="b">
        <v>1</v>
      </c>
      <c r="K5147" t="s">
        <v>41</v>
      </c>
      <c r="L5147" t="s">
        <v>60</v>
      </c>
      <c r="M5147">
        <v>200500</v>
      </c>
      <c r="N5147"/>
      <c r="O5147" t="s">
        <v>402</v>
      </c>
      <c r="P5147" t="s">
        <v>622</v>
      </c>
    </row>
    <row r="5148" spans="1:16" x14ac:dyDescent="0.25">
      <c r="A5148" t="s">
        <v>8</v>
      </c>
      <c r="B5148" t="s">
        <v>12871</v>
      </c>
      <c r="C5148" t="s">
        <v>92</v>
      </c>
      <c r="D5148" t="s">
        <v>2360</v>
      </c>
      <c r="E5148" t="s">
        <v>59</v>
      </c>
      <c r="F5148" t="b">
        <v>0</v>
      </c>
      <c r="G5148" t="s">
        <v>65</v>
      </c>
      <c r="H5148" s="1">
        <v>46081.418634259258</v>
      </c>
      <c r="I5148" t="b">
        <v>0</v>
      </c>
      <c r="J5148" t="b">
        <v>1</v>
      </c>
      <c r="K5148" t="s">
        <v>41</v>
      </c>
      <c r="L5148" t="s">
        <v>60</v>
      </c>
      <c r="M5148">
        <v>209500</v>
      </c>
      <c r="N5148"/>
      <c r="O5148" t="s">
        <v>402</v>
      </c>
      <c r="P5148" t="s">
        <v>663</v>
      </c>
    </row>
    <row r="5149" spans="1:16" x14ac:dyDescent="0.25">
      <c r="A5149" t="s">
        <v>1</v>
      </c>
      <c r="B5149" t="s">
        <v>12872</v>
      </c>
      <c r="C5149" t="s">
        <v>172</v>
      </c>
      <c r="D5149" t="s">
        <v>2360</v>
      </c>
      <c r="E5149" t="s">
        <v>59</v>
      </c>
      <c r="F5149" t="b">
        <v>0</v>
      </c>
      <c r="G5149" t="s">
        <v>77</v>
      </c>
      <c r="H5149" s="1">
        <v>46081.418738425928</v>
      </c>
      <c r="I5149" t="b">
        <v>1</v>
      </c>
      <c r="J5149" t="b">
        <v>0</v>
      </c>
      <c r="K5149" t="s">
        <v>41</v>
      </c>
      <c r="L5149" t="s">
        <v>74</v>
      </c>
      <c r="M5149"/>
      <c r="N5149">
        <v>90</v>
      </c>
      <c r="O5149" t="s">
        <v>12868</v>
      </c>
      <c r="P5149" t="s">
        <v>12869</v>
      </c>
    </row>
    <row r="5150" spans="1:16" x14ac:dyDescent="0.25">
      <c r="A5150" t="s">
        <v>3</v>
      </c>
      <c r="B5150" t="s">
        <v>12873</v>
      </c>
      <c r="C5150" t="s">
        <v>13</v>
      </c>
      <c r="D5150" t="s">
        <v>5721</v>
      </c>
      <c r="E5150" t="s">
        <v>59</v>
      </c>
      <c r="F5150" t="b">
        <v>0</v>
      </c>
      <c r="G5150" t="s">
        <v>13</v>
      </c>
      <c r="H5150" s="1">
        <v>46081.420590277783</v>
      </c>
      <c r="I5150" t="b">
        <v>0</v>
      </c>
      <c r="J5150" t="b">
        <v>0</v>
      </c>
      <c r="K5150" t="s">
        <v>13</v>
      </c>
      <c r="L5150" t="s">
        <v>60</v>
      </c>
      <c r="M5150">
        <v>103950</v>
      </c>
      <c r="N5150"/>
      <c r="O5150" t="s">
        <v>12874</v>
      </c>
    </row>
    <row r="5151" spans="1:16" x14ac:dyDescent="0.25">
      <c r="A5151" t="s">
        <v>1</v>
      </c>
      <c r="B5151" t="s">
        <v>1</v>
      </c>
      <c r="C5151" t="s">
        <v>12875</v>
      </c>
      <c r="D5151" t="s">
        <v>5798</v>
      </c>
      <c r="E5151" t="s">
        <v>59</v>
      </c>
      <c r="F5151" t="b">
        <v>0</v>
      </c>
      <c r="G5151" t="s">
        <v>40</v>
      </c>
      <c r="H5151" s="1">
        <v>46081.421736111108</v>
      </c>
      <c r="I5151" t="b">
        <v>1</v>
      </c>
      <c r="J5151" t="b">
        <v>0</v>
      </c>
      <c r="K5151" t="s">
        <v>40</v>
      </c>
      <c r="L5151" t="s">
        <v>60</v>
      </c>
      <c r="M5151">
        <v>73500</v>
      </c>
      <c r="N5151"/>
      <c r="O5151" t="s">
        <v>12876</v>
      </c>
      <c r="P5151" t="s">
        <v>12151</v>
      </c>
    </row>
    <row r="5152" spans="1:16" x14ac:dyDescent="0.25">
      <c r="A5152" t="s">
        <v>2</v>
      </c>
      <c r="B5152" t="s">
        <v>1206</v>
      </c>
      <c r="C5152" t="s">
        <v>207</v>
      </c>
      <c r="D5152" t="s">
        <v>2360</v>
      </c>
      <c r="E5152" t="s">
        <v>59</v>
      </c>
      <c r="F5152" t="b">
        <v>0</v>
      </c>
      <c r="G5152" t="s">
        <v>63</v>
      </c>
      <c r="H5152" s="1">
        <v>46081.422650462962</v>
      </c>
      <c r="I5152" t="b">
        <v>0</v>
      </c>
      <c r="J5152" t="b">
        <v>0</v>
      </c>
      <c r="K5152" t="s">
        <v>41</v>
      </c>
      <c r="L5152" t="s">
        <v>60</v>
      </c>
      <c r="M5152">
        <v>350000</v>
      </c>
      <c r="N5152"/>
      <c r="O5152" t="s">
        <v>101</v>
      </c>
      <c r="P5152" t="s">
        <v>85</v>
      </c>
    </row>
    <row r="5153" spans="1:16" x14ac:dyDescent="0.25">
      <c r="A5153" t="s">
        <v>0</v>
      </c>
      <c r="B5153" t="s">
        <v>12877</v>
      </c>
      <c r="C5153" t="s">
        <v>112</v>
      </c>
      <c r="D5153" t="s">
        <v>2360</v>
      </c>
      <c r="E5153" t="s">
        <v>59</v>
      </c>
      <c r="F5153" t="b">
        <v>0</v>
      </c>
      <c r="G5153" t="s">
        <v>65</v>
      </c>
      <c r="H5153" s="1">
        <v>46081.458391203712</v>
      </c>
      <c r="I5153" t="b">
        <v>0</v>
      </c>
      <c r="J5153" t="b">
        <v>1</v>
      </c>
      <c r="K5153" t="s">
        <v>41</v>
      </c>
      <c r="L5153" t="s">
        <v>60</v>
      </c>
      <c r="M5153">
        <v>70000</v>
      </c>
      <c r="N5153"/>
      <c r="O5153" t="s">
        <v>12878</v>
      </c>
      <c r="P5153" t="s">
        <v>146</v>
      </c>
    </row>
    <row r="5154" spans="1:16" x14ac:dyDescent="0.25">
      <c r="A5154" t="s">
        <v>6</v>
      </c>
      <c r="B5154" t="s">
        <v>11276</v>
      </c>
      <c r="C5154" t="s">
        <v>190</v>
      </c>
      <c r="D5154" t="s">
        <v>4595</v>
      </c>
      <c r="E5154" t="s">
        <v>59</v>
      </c>
      <c r="F5154" t="b">
        <v>0</v>
      </c>
      <c r="G5154" t="s">
        <v>73</v>
      </c>
      <c r="H5154" s="1">
        <v>46081.458773148152</v>
      </c>
      <c r="I5154" t="b">
        <v>0</v>
      </c>
      <c r="J5154" t="b">
        <v>1</v>
      </c>
      <c r="K5154" t="s">
        <v>41</v>
      </c>
      <c r="L5154" t="s">
        <v>60</v>
      </c>
      <c r="M5154">
        <v>160000</v>
      </c>
      <c r="N5154"/>
      <c r="O5154" t="s">
        <v>12879</v>
      </c>
      <c r="P5154" t="s">
        <v>12880</v>
      </c>
    </row>
    <row r="5155" spans="1:16" x14ac:dyDescent="0.25">
      <c r="A5155" t="s">
        <v>2</v>
      </c>
      <c r="B5155" t="s">
        <v>12881</v>
      </c>
      <c r="C5155" t="s">
        <v>1896</v>
      </c>
      <c r="D5155" t="s">
        <v>4595</v>
      </c>
      <c r="E5155" t="s">
        <v>72</v>
      </c>
      <c r="F5155" t="b">
        <v>0</v>
      </c>
      <c r="G5155" t="s">
        <v>65</v>
      </c>
      <c r="H5155" s="1">
        <v>46081.459340277783</v>
      </c>
      <c r="I5155" t="b">
        <v>0</v>
      </c>
      <c r="J5155" t="b">
        <v>1</v>
      </c>
      <c r="K5155" t="s">
        <v>41</v>
      </c>
      <c r="L5155" t="s">
        <v>60</v>
      </c>
      <c r="M5155">
        <v>117500</v>
      </c>
      <c r="N5155"/>
      <c r="O5155" t="s">
        <v>350</v>
      </c>
      <c r="P5155" t="s">
        <v>12882</v>
      </c>
    </row>
    <row r="5156" spans="1:16" x14ac:dyDescent="0.25">
      <c r="A5156" t="s">
        <v>0</v>
      </c>
      <c r="B5156" t="s">
        <v>0</v>
      </c>
      <c r="C5156" t="s">
        <v>12883</v>
      </c>
      <c r="D5156" t="s">
        <v>5798</v>
      </c>
      <c r="E5156" t="s">
        <v>59</v>
      </c>
      <c r="F5156" t="b">
        <v>0</v>
      </c>
      <c r="G5156" t="s">
        <v>40</v>
      </c>
      <c r="H5156" s="1">
        <v>46081.46298611111</v>
      </c>
      <c r="I5156" t="b">
        <v>1</v>
      </c>
      <c r="J5156" t="b">
        <v>0</v>
      </c>
      <c r="K5156" t="s">
        <v>40</v>
      </c>
      <c r="L5156" t="s">
        <v>60</v>
      </c>
      <c r="M5156">
        <v>48500</v>
      </c>
      <c r="N5156"/>
      <c r="O5156" t="s">
        <v>12884</v>
      </c>
      <c r="P5156" t="s">
        <v>1738</v>
      </c>
    </row>
    <row r="5157" spans="1:16" x14ac:dyDescent="0.25">
      <c r="A5157" t="s">
        <v>0</v>
      </c>
      <c r="B5157" t="s">
        <v>0</v>
      </c>
      <c r="C5157" t="s">
        <v>12885</v>
      </c>
      <c r="D5157" t="s">
        <v>5798</v>
      </c>
      <c r="E5157" t="s">
        <v>132</v>
      </c>
      <c r="F5157" t="b">
        <v>0</v>
      </c>
      <c r="G5157" t="s">
        <v>40</v>
      </c>
      <c r="H5157" s="1">
        <v>46081.463020833333</v>
      </c>
      <c r="I5157" t="b">
        <v>0</v>
      </c>
      <c r="J5157" t="b">
        <v>0</v>
      </c>
      <c r="K5157" t="s">
        <v>40</v>
      </c>
      <c r="L5157" t="s">
        <v>60</v>
      </c>
      <c r="M5157">
        <v>48500</v>
      </c>
      <c r="N5157"/>
      <c r="O5157" t="s">
        <v>12886</v>
      </c>
      <c r="P5157" t="s">
        <v>12887</v>
      </c>
    </row>
    <row r="5158" spans="1:16" x14ac:dyDescent="0.25">
      <c r="A5158" t="s">
        <v>6</v>
      </c>
      <c r="B5158" t="s">
        <v>11276</v>
      </c>
      <c r="C5158" t="s">
        <v>12888</v>
      </c>
      <c r="D5158" t="s">
        <v>5798</v>
      </c>
      <c r="E5158" t="s">
        <v>59</v>
      </c>
      <c r="F5158" t="b">
        <v>0</v>
      </c>
      <c r="G5158" t="s">
        <v>40</v>
      </c>
      <c r="H5158" s="1">
        <v>46081.463113425933</v>
      </c>
      <c r="I5158" t="b">
        <v>0</v>
      </c>
      <c r="J5158" t="b">
        <v>0</v>
      </c>
      <c r="K5158" t="s">
        <v>40</v>
      </c>
      <c r="L5158" t="s">
        <v>60</v>
      </c>
      <c r="M5158">
        <v>85000</v>
      </c>
      <c r="N5158"/>
      <c r="O5158" t="s">
        <v>12889</v>
      </c>
    </row>
    <row r="5159" spans="1:16" x14ac:dyDescent="0.25">
      <c r="A5159" t="s">
        <v>2</v>
      </c>
      <c r="B5159" t="s">
        <v>12890</v>
      </c>
      <c r="C5159" t="s">
        <v>12891</v>
      </c>
      <c r="D5159" t="s">
        <v>5798</v>
      </c>
      <c r="E5159" t="s">
        <v>59</v>
      </c>
      <c r="F5159" t="b">
        <v>0</v>
      </c>
      <c r="G5159" t="s">
        <v>40</v>
      </c>
      <c r="H5159" s="1">
        <v>46081.463125000002</v>
      </c>
      <c r="I5159" t="b">
        <v>1</v>
      </c>
      <c r="J5159" t="b">
        <v>0</v>
      </c>
      <c r="K5159" t="s">
        <v>40</v>
      </c>
      <c r="L5159" t="s">
        <v>60</v>
      </c>
      <c r="M5159">
        <v>32000</v>
      </c>
      <c r="N5159"/>
      <c r="O5159" t="s">
        <v>10357</v>
      </c>
      <c r="P5159" t="s">
        <v>133</v>
      </c>
    </row>
    <row r="5160" spans="1:16" x14ac:dyDescent="0.25">
      <c r="A5160" t="s">
        <v>7</v>
      </c>
      <c r="B5160" t="s">
        <v>12892</v>
      </c>
      <c r="C5160" t="s">
        <v>6315</v>
      </c>
      <c r="D5160" t="s">
        <v>5798</v>
      </c>
      <c r="E5160" t="s">
        <v>59</v>
      </c>
      <c r="F5160" t="b">
        <v>0</v>
      </c>
      <c r="G5160" t="s">
        <v>40</v>
      </c>
      <c r="H5160" s="1">
        <v>46081.463148148148</v>
      </c>
      <c r="I5160" t="b">
        <v>1</v>
      </c>
      <c r="J5160" t="b">
        <v>0</v>
      </c>
      <c r="K5160" t="s">
        <v>40</v>
      </c>
      <c r="L5160" t="s">
        <v>60</v>
      </c>
      <c r="M5160">
        <v>70000</v>
      </c>
      <c r="N5160"/>
      <c r="O5160" t="s">
        <v>12893</v>
      </c>
      <c r="P5160" t="s">
        <v>146</v>
      </c>
    </row>
    <row r="5161" spans="1:16" x14ac:dyDescent="0.25">
      <c r="A5161" t="s">
        <v>7</v>
      </c>
      <c r="B5161" t="s">
        <v>12894</v>
      </c>
      <c r="C5161" t="s">
        <v>11229</v>
      </c>
      <c r="D5161" t="s">
        <v>5798</v>
      </c>
      <c r="E5161" t="s">
        <v>59</v>
      </c>
      <c r="F5161" t="b">
        <v>0</v>
      </c>
      <c r="G5161" t="s">
        <v>40</v>
      </c>
      <c r="H5161" s="1">
        <v>46081.463148148148</v>
      </c>
      <c r="I5161" t="b">
        <v>1</v>
      </c>
      <c r="J5161" t="b">
        <v>0</v>
      </c>
      <c r="K5161" t="s">
        <v>40</v>
      </c>
      <c r="L5161" t="s">
        <v>60</v>
      </c>
      <c r="M5161">
        <v>55000</v>
      </c>
      <c r="N5161"/>
      <c r="O5161" t="s">
        <v>12895</v>
      </c>
      <c r="P5161" t="s">
        <v>146</v>
      </c>
    </row>
    <row r="5162" spans="1:16" x14ac:dyDescent="0.25">
      <c r="A5162" t="s">
        <v>6</v>
      </c>
      <c r="B5162" t="s">
        <v>6</v>
      </c>
      <c r="C5162" t="s">
        <v>10627</v>
      </c>
      <c r="D5162" t="s">
        <v>5798</v>
      </c>
      <c r="E5162" t="s">
        <v>59</v>
      </c>
      <c r="F5162" t="b">
        <v>0</v>
      </c>
      <c r="G5162" t="s">
        <v>40</v>
      </c>
      <c r="H5162" s="1">
        <v>46081.463159722232</v>
      </c>
      <c r="I5162" t="b">
        <v>0</v>
      </c>
      <c r="J5162" t="b">
        <v>0</v>
      </c>
      <c r="K5162" t="s">
        <v>40</v>
      </c>
      <c r="L5162" t="s">
        <v>60</v>
      </c>
      <c r="M5162">
        <v>105000</v>
      </c>
      <c r="N5162"/>
      <c r="O5162" t="s">
        <v>12896</v>
      </c>
      <c r="P5162" t="s">
        <v>12897</v>
      </c>
    </row>
    <row r="5163" spans="1:16" x14ac:dyDescent="0.25">
      <c r="A5163" t="s">
        <v>0</v>
      </c>
      <c r="B5163" t="s">
        <v>12898</v>
      </c>
      <c r="C5163" t="s">
        <v>4765</v>
      </c>
      <c r="D5163" t="s">
        <v>5798</v>
      </c>
      <c r="E5163" t="s">
        <v>59</v>
      </c>
      <c r="F5163" t="b">
        <v>0</v>
      </c>
      <c r="G5163" t="s">
        <v>40</v>
      </c>
      <c r="H5163" s="1">
        <v>46081.46329861111</v>
      </c>
      <c r="I5163" t="b">
        <v>1</v>
      </c>
      <c r="J5163" t="b">
        <v>0</v>
      </c>
      <c r="K5163" t="s">
        <v>40</v>
      </c>
      <c r="L5163" t="s">
        <v>60</v>
      </c>
      <c r="M5163">
        <v>48500</v>
      </c>
      <c r="N5163"/>
      <c r="O5163" t="s">
        <v>12899</v>
      </c>
    </row>
    <row r="5164" spans="1:16" x14ac:dyDescent="0.25">
      <c r="A5164" t="s">
        <v>2</v>
      </c>
      <c r="B5164" t="s">
        <v>12900</v>
      </c>
      <c r="C5164" t="s">
        <v>40</v>
      </c>
      <c r="D5164" t="s">
        <v>5798</v>
      </c>
      <c r="E5164" t="s">
        <v>59</v>
      </c>
      <c r="F5164" t="b">
        <v>0</v>
      </c>
      <c r="G5164" t="s">
        <v>40</v>
      </c>
      <c r="H5164" s="1">
        <v>46081.463356481479</v>
      </c>
      <c r="I5164" t="b">
        <v>0</v>
      </c>
      <c r="J5164" t="b">
        <v>0</v>
      </c>
      <c r="K5164" t="s">
        <v>40</v>
      </c>
      <c r="L5164" t="s">
        <v>60</v>
      </c>
      <c r="M5164">
        <v>70000</v>
      </c>
      <c r="N5164"/>
      <c r="O5164" t="s">
        <v>1298</v>
      </c>
      <c r="P5164" t="s">
        <v>85</v>
      </c>
    </row>
    <row r="5165" spans="1:16" x14ac:dyDescent="0.25">
      <c r="A5165" t="s">
        <v>7</v>
      </c>
      <c r="B5165" t="s">
        <v>12901</v>
      </c>
      <c r="C5165" t="s">
        <v>5273</v>
      </c>
      <c r="D5165" t="s">
        <v>5798</v>
      </c>
      <c r="E5165" t="s">
        <v>59</v>
      </c>
      <c r="F5165" t="b">
        <v>0</v>
      </c>
      <c r="G5165" t="s">
        <v>40</v>
      </c>
      <c r="H5165" s="1">
        <v>46081.463379629633</v>
      </c>
      <c r="I5165" t="b">
        <v>0</v>
      </c>
      <c r="J5165" t="b">
        <v>0</v>
      </c>
      <c r="K5165" t="s">
        <v>40</v>
      </c>
      <c r="L5165" t="s">
        <v>60</v>
      </c>
      <c r="M5165">
        <v>42500</v>
      </c>
      <c r="N5165"/>
      <c r="O5165" t="s">
        <v>5271</v>
      </c>
    </row>
    <row r="5166" spans="1:16" x14ac:dyDescent="0.25">
      <c r="A5166" t="s">
        <v>5</v>
      </c>
      <c r="B5166" t="s">
        <v>2202</v>
      </c>
      <c r="C5166" t="s">
        <v>6081</v>
      </c>
      <c r="D5166" t="s">
        <v>5798</v>
      </c>
      <c r="E5166" t="s">
        <v>59</v>
      </c>
      <c r="F5166" t="b">
        <v>0</v>
      </c>
      <c r="G5166" t="s">
        <v>40</v>
      </c>
      <c r="H5166" s="1">
        <v>46081.463541666657</v>
      </c>
      <c r="I5166" t="b">
        <v>0</v>
      </c>
      <c r="J5166" t="b">
        <v>0</v>
      </c>
      <c r="K5166" t="s">
        <v>40</v>
      </c>
      <c r="L5166" t="s">
        <v>60</v>
      </c>
      <c r="M5166">
        <v>92500</v>
      </c>
      <c r="N5166"/>
      <c r="O5166" t="s">
        <v>11804</v>
      </c>
      <c r="P5166" t="s">
        <v>2257</v>
      </c>
    </row>
    <row r="5167" spans="1:16" x14ac:dyDescent="0.25">
      <c r="A5167" t="s">
        <v>0</v>
      </c>
      <c r="B5167" t="s">
        <v>12898</v>
      </c>
      <c r="C5167" t="s">
        <v>12902</v>
      </c>
      <c r="D5167" t="s">
        <v>5798</v>
      </c>
      <c r="E5167" t="s">
        <v>59</v>
      </c>
      <c r="F5167" t="b">
        <v>0</v>
      </c>
      <c r="G5167" t="s">
        <v>40</v>
      </c>
      <c r="H5167" s="1">
        <v>46081.463738425933</v>
      </c>
      <c r="I5167" t="b">
        <v>1</v>
      </c>
      <c r="J5167" t="b">
        <v>0</v>
      </c>
      <c r="K5167" t="s">
        <v>40</v>
      </c>
      <c r="L5167" t="s">
        <v>60</v>
      </c>
      <c r="M5167">
        <v>48500</v>
      </c>
      <c r="N5167"/>
      <c r="O5167" t="s">
        <v>12903</v>
      </c>
      <c r="P5167" t="s">
        <v>219</v>
      </c>
    </row>
    <row r="5168" spans="1:16" x14ac:dyDescent="0.25">
      <c r="A5168" t="s">
        <v>5</v>
      </c>
      <c r="B5168" t="s">
        <v>12904</v>
      </c>
      <c r="C5168" t="s">
        <v>5029</v>
      </c>
      <c r="D5168" t="s">
        <v>5798</v>
      </c>
      <c r="E5168" t="s">
        <v>59</v>
      </c>
      <c r="F5168" t="b">
        <v>0</v>
      </c>
      <c r="G5168" t="s">
        <v>40</v>
      </c>
      <c r="H5168" s="1">
        <v>46081.463761574072</v>
      </c>
      <c r="I5168" t="b">
        <v>1</v>
      </c>
      <c r="J5168" t="b">
        <v>0</v>
      </c>
      <c r="K5168" t="s">
        <v>40</v>
      </c>
      <c r="L5168" t="s">
        <v>60</v>
      </c>
      <c r="M5168">
        <v>110000</v>
      </c>
      <c r="N5168"/>
      <c r="O5168" t="s">
        <v>12905</v>
      </c>
      <c r="P5168" t="s">
        <v>1819</v>
      </c>
    </row>
    <row r="5169" spans="1:16" x14ac:dyDescent="0.25">
      <c r="A5169" t="s">
        <v>5</v>
      </c>
      <c r="B5169" t="s">
        <v>12906</v>
      </c>
      <c r="C5169" t="s">
        <v>12907</v>
      </c>
      <c r="D5169" t="s">
        <v>5798</v>
      </c>
      <c r="E5169" t="s">
        <v>59</v>
      </c>
      <c r="F5169" t="b">
        <v>0</v>
      </c>
      <c r="G5169" t="s">
        <v>40</v>
      </c>
      <c r="H5169" s="1">
        <v>46081.463761574072</v>
      </c>
      <c r="I5169" t="b">
        <v>1</v>
      </c>
      <c r="J5169" t="b">
        <v>0</v>
      </c>
      <c r="K5169" t="s">
        <v>40</v>
      </c>
      <c r="L5169" t="s">
        <v>60</v>
      </c>
      <c r="M5169">
        <v>70000</v>
      </c>
      <c r="N5169"/>
      <c r="O5169" t="s">
        <v>12908</v>
      </c>
      <c r="P5169" t="s">
        <v>12909</v>
      </c>
    </row>
    <row r="5170" spans="1:16" x14ac:dyDescent="0.25">
      <c r="A5170" t="s">
        <v>0</v>
      </c>
      <c r="B5170" t="s">
        <v>12910</v>
      </c>
      <c r="C5170" t="s">
        <v>12911</v>
      </c>
      <c r="D5170" t="s">
        <v>5798</v>
      </c>
      <c r="E5170" t="s">
        <v>59</v>
      </c>
      <c r="F5170" t="b">
        <v>0</v>
      </c>
      <c r="G5170" t="s">
        <v>40</v>
      </c>
      <c r="H5170" s="1">
        <v>46081.463784722233</v>
      </c>
      <c r="I5170" t="b">
        <v>1</v>
      </c>
      <c r="J5170" t="b">
        <v>0</v>
      </c>
      <c r="K5170" t="s">
        <v>40</v>
      </c>
      <c r="L5170" t="s">
        <v>60</v>
      </c>
      <c r="M5170">
        <v>50000</v>
      </c>
      <c r="N5170"/>
      <c r="O5170" t="s">
        <v>12912</v>
      </c>
      <c r="P5170" t="s">
        <v>3340</v>
      </c>
    </row>
    <row r="5171" spans="1:16" x14ac:dyDescent="0.25">
      <c r="A5171" t="s">
        <v>1</v>
      </c>
      <c r="B5171" t="s">
        <v>12913</v>
      </c>
      <c r="C5171" t="s">
        <v>12914</v>
      </c>
      <c r="D5171" t="s">
        <v>5798</v>
      </c>
      <c r="E5171" t="s">
        <v>59</v>
      </c>
      <c r="F5171" t="b">
        <v>0</v>
      </c>
      <c r="G5171" t="s">
        <v>40</v>
      </c>
      <c r="H5171" s="1">
        <v>46081.463807870372</v>
      </c>
      <c r="I5171" t="b">
        <v>0</v>
      </c>
      <c r="J5171" t="b">
        <v>0</v>
      </c>
      <c r="K5171" t="s">
        <v>40</v>
      </c>
      <c r="L5171" t="s">
        <v>60</v>
      </c>
      <c r="M5171">
        <v>73500</v>
      </c>
      <c r="N5171"/>
      <c r="O5171" t="s">
        <v>12915</v>
      </c>
      <c r="P5171" t="s">
        <v>12916</v>
      </c>
    </row>
    <row r="5172" spans="1:16" x14ac:dyDescent="0.25">
      <c r="A5172" t="s">
        <v>0</v>
      </c>
      <c r="B5172" t="s">
        <v>2261</v>
      </c>
      <c r="C5172" t="s">
        <v>373</v>
      </c>
      <c r="D5172" t="s">
        <v>4346</v>
      </c>
      <c r="E5172" t="s">
        <v>59</v>
      </c>
      <c r="F5172" t="b">
        <v>0</v>
      </c>
      <c r="G5172" t="s">
        <v>63</v>
      </c>
      <c r="H5172" s="1">
        <v>46081.464212962957</v>
      </c>
      <c r="I5172" t="b">
        <v>0</v>
      </c>
      <c r="J5172" t="b">
        <v>0</v>
      </c>
      <c r="K5172" t="s">
        <v>41</v>
      </c>
      <c r="L5172" t="s">
        <v>60</v>
      </c>
      <c r="M5172">
        <v>72187.5</v>
      </c>
      <c r="N5172"/>
      <c r="O5172" t="s">
        <v>12917</v>
      </c>
      <c r="P5172" t="s">
        <v>12918</v>
      </c>
    </row>
    <row r="5173" spans="1:16" x14ac:dyDescent="0.25">
      <c r="A5173" t="s">
        <v>7</v>
      </c>
      <c r="B5173" t="s">
        <v>12919</v>
      </c>
      <c r="C5173" t="s">
        <v>104</v>
      </c>
      <c r="D5173" t="s">
        <v>4526</v>
      </c>
      <c r="E5173" t="s">
        <v>59</v>
      </c>
      <c r="F5173" t="b">
        <v>0</v>
      </c>
      <c r="G5173" t="s">
        <v>63</v>
      </c>
      <c r="H5173" s="1">
        <v>46081.464212962957</v>
      </c>
      <c r="I5173" t="b">
        <v>0</v>
      </c>
      <c r="J5173" t="b">
        <v>0</v>
      </c>
      <c r="K5173" t="s">
        <v>41</v>
      </c>
      <c r="L5173" t="s">
        <v>60</v>
      </c>
      <c r="M5173">
        <v>129800</v>
      </c>
      <c r="N5173"/>
      <c r="O5173" t="s">
        <v>5377</v>
      </c>
      <c r="P5173" t="s">
        <v>10550</v>
      </c>
    </row>
    <row r="5174" spans="1:16" x14ac:dyDescent="0.25">
      <c r="A5174" t="s">
        <v>4</v>
      </c>
      <c r="B5174" t="s">
        <v>12920</v>
      </c>
      <c r="C5174" t="s">
        <v>12921</v>
      </c>
      <c r="D5174" t="s">
        <v>4526</v>
      </c>
      <c r="E5174" t="s">
        <v>59</v>
      </c>
      <c r="F5174" t="b">
        <v>0</v>
      </c>
      <c r="G5174" t="s">
        <v>65</v>
      </c>
      <c r="H5174" s="1">
        <v>46081.500138888892</v>
      </c>
      <c r="I5174" t="b">
        <v>0</v>
      </c>
      <c r="J5174" t="b">
        <v>0</v>
      </c>
      <c r="K5174" t="s">
        <v>41</v>
      </c>
      <c r="L5174" t="s">
        <v>74</v>
      </c>
      <c r="M5174"/>
      <c r="N5174">
        <v>59.125</v>
      </c>
      <c r="O5174" t="s">
        <v>12922</v>
      </c>
      <c r="P5174" t="s">
        <v>12923</v>
      </c>
    </row>
    <row r="5175" spans="1:16" x14ac:dyDescent="0.25">
      <c r="A5175" t="s">
        <v>2</v>
      </c>
      <c r="B5175" t="s">
        <v>2</v>
      </c>
      <c r="C5175" t="s">
        <v>1943</v>
      </c>
      <c r="D5175" t="s">
        <v>4595</v>
      </c>
      <c r="E5175" t="s">
        <v>59</v>
      </c>
      <c r="F5175" t="b">
        <v>0</v>
      </c>
      <c r="G5175" t="s">
        <v>89</v>
      </c>
      <c r="H5175" s="1">
        <v>46081.501574074071</v>
      </c>
      <c r="I5175" t="b">
        <v>0</v>
      </c>
      <c r="J5175" t="b">
        <v>0</v>
      </c>
      <c r="K5175" t="s">
        <v>41</v>
      </c>
      <c r="L5175" t="s">
        <v>60</v>
      </c>
      <c r="M5175">
        <v>117500</v>
      </c>
      <c r="N5175"/>
      <c r="O5175" t="s">
        <v>12924</v>
      </c>
    </row>
    <row r="5176" spans="1:16" x14ac:dyDescent="0.25">
      <c r="A5176" t="s">
        <v>1</v>
      </c>
      <c r="B5176" t="s">
        <v>961</v>
      </c>
      <c r="C5176" t="s">
        <v>598</v>
      </c>
      <c r="D5176" t="s">
        <v>4595</v>
      </c>
      <c r="E5176" t="s">
        <v>59</v>
      </c>
      <c r="F5176" t="b">
        <v>0</v>
      </c>
      <c r="G5176" t="s">
        <v>65</v>
      </c>
      <c r="H5176" s="1">
        <v>46081.501655092587</v>
      </c>
      <c r="I5176" t="b">
        <v>1</v>
      </c>
      <c r="J5176" t="b">
        <v>1</v>
      </c>
      <c r="K5176" t="s">
        <v>41</v>
      </c>
      <c r="L5176" t="s">
        <v>60</v>
      </c>
      <c r="M5176">
        <v>110000</v>
      </c>
      <c r="N5176"/>
      <c r="O5176" t="s">
        <v>12925</v>
      </c>
      <c r="P5176" t="s">
        <v>12926</v>
      </c>
    </row>
    <row r="5177" spans="1:16" x14ac:dyDescent="0.25">
      <c r="A5177" t="s">
        <v>1</v>
      </c>
      <c r="B5177" t="s">
        <v>12927</v>
      </c>
      <c r="C5177" t="s">
        <v>2214</v>
      </c>
      <c r="D5177" t="s">
        <v>4756</v>
      </c>
      <c r="E5177" t="s">
        <v>59</v>
      </c>
      <c r="F5177" t="b">
        <v>0</v>
      </c>
      <c r="G5177" t="s">
        <v>65</v>
      </c>
      <c r="H5177" s="1">
        <v>46081.543553240743</v>
      </c>
      <c r="I5177" t="b">
        <v>0</v>
      </c>
      <c r="J5177" t="b">
        <v>1</v>
      </c>
      <c r="K5177" t="s">
        <v>41</v>
      </c>
      <c r="L5177" t="s">
        <v>60</v>
      </c>
      <c r="M5177">
        <v>110800</v>
      </c>
      <c r="N5177"/>
      <c r="O5177" t="s">
        <v>608</v>
      </c>
      <c r="P5177" t="s">
        <v>12928</v>
      </c>
    </row>
    <row r="5178" spans="1:16" x14ac:dyDescent="0.25">
      <c r="A5178" t="s">
        <v>2</v>
      </c>
      <c r="B5178" t="s">
        <v>12929</v>
      </c>
      <c r="C5178" t="s">
        <v>1417</v>
      </c>
      <c r="D5178" t="s">
        <v>4531</v>
      </c>
      <c r="E5178" t="s">
        <v>59</v>
      </c>
      <c r="F5178" t="b">
        <v>0</v>
      </c>
      <c r="G5178" t="s">
        <v>39</v>
      </c>
      <c r="H5178" s="1">
        <v>46081.549664351849</v>
      </c>
      <c r="I5178" t="b">
        <v>0</v>
      </c>
      <c r="J5178" t="b">
        <v>0</v>
      </c>
      <c r="K5178" t="s">
        <v>39</v>
      </c>
      <c r="L5178" t="s">
        <v>60</v>
      </c>
      <c r="M5178">
        <v>250000</v>
      </c>
      <c r="N5178"/>
      <c r="O5178" t="s">
        <v>12930</v>
      </c>
      <c r="P5178" t="s">
        <v>310</v>
      </c>
    </row>
    <row r="5179" spans="1:16" x14ac:dyDescent="0.25">
      <c r="A5179" t="s">
        <v>8</v>
      </c>
      <c r="B5179" t="s">
        <v>12931</v>
      </c>
      <c r="C5179" t="s">
        <v>1417</v>
      </c>
      <c r="D5179" t="s">
        <v>4531</v>
      </c>
      <c r="E5179" t="s">
        <v>59</v>
      </c>
      <c r="F5179" t="b">
        <v>0</v>
      </c>
      <c r="G5179" t="s">
        <v>39</v>
      </c>
      <c r="H5179" s="1">
        <v>46081.549664351849</v>
      </c>
      <c r="I5179" t="b">
        <v>0</v>
      </c>
      <c r="J5179" t="b">
        <v>0</v>
      </c>
      <c r="K5179" t="s">
        <v>39</v>
      </c>
      <c r="L5179" t="s">
        <v>60</v>
      </c>
      <c r="M5179">
        <v>250000</v>
      </c>
      <c r="N5179"/>
      <c r="O5179" t="s">
        <v>12932</v>
      </c>
      <c r="P5179" t="s">
        <v>12933</v>
      </c>
    </row>
    <row r="5180" spans="1:16" x14ac:dyDescent="0.25">
      <c r="A5180" t="s">
        <v>0</v>
      </c>
      <c r="B5180" t="s">
        <v>12934</v>
      </c>
      <c r="C5180" t="s">
        <v>4665</v>
      </c>
      <c r="D5180" t="s">
        <v>12935</v>
      </c>
      <c r="E5180" t="s">
        <v>59</v>
      </c>
      <c r="F5180" t="b">
        <v>0</v>
      </c>
      <c r="G5180" t="s">
        <v>4666</v>
      </c>
      <c r="H5180" s="1">
        <v>46081.551886574067</v>
      </c>
      <c r="I5180" t="b">
        <v>1</v>
      </c>
      <c r="J5180" t="b">
        <v>0</v>
      </c>
      <c r="K5180" t="s">
        <v>4666</v>
      </c>
      <c r="L5180" t="s">
        <v>60</v>
      </c>
      <c r="M5180">
        <v>70000</v>
      </c>
      <c r="N5180"/>
      <c r="O5180" t="s">
        <v>12936</v>
      </c>
    </row>
    <row r="5181" spans="1:16" x14ac:dyDescent="0.25">
      <c r="A5181" t="s">
        <v>2</v>
      </c>
      <c r="B5181" t="s">
        <v>12937</v>
      </c>
      <c r="C5181" t="s">
        <v>4963</v>
      </c>
      <c r="D5181" t="s">
        <v>4531</v>
      </c>
      <c r="E5181" t="s">
        <v>59</v>
      </c>
      <c r="F5181" t="b">
        <v>0</v>
      </c>
      <c r="G5181" t="s">
        <v>4963</v>
      </c>
      <c r="H5181" s="1">
        <v>46081.553877314807</v>
      </c>
      <c r="I5181" t="b">
        <v>0</v>
      </c>
      <c r="J5181" t="b">
        <v>0</v>
      </c>
      <c r="K5181" t="s">
        <v>4963</v>
      </c>
      <c r="L5181" t="s">
        <v>60</v>
      </c>
      <c r="M5181">
        <v>29750</v>
      </c>
      <c r="N5181"/>
      <c r="O5181" t="s">
        <v>11258</v>
      </c>
    </row>
    <row r="5182" spans="1:16" x14ac:dyDescent="0.25">
      <c r="A5182" t="s">
        <v>2</v>
      </c>
      <c r="B5182" t="s">
        <v>12938</v>
      </c>
      <c r="C5182" t="s">
        <v>4963</v>
      </c>
      <c r="D5182" t="s">
        <v>4531</v>
      </c>
      <c r="E5182" t="s">
        <v>59</v>
      </c>
      <c r="F5182" t="b">
        <v>0</v>
      </c>
      <c r="G5182" t="s">
        <v>4963</v>
      </c>
      <c r="H5182" s="1">
        <v>46081.553900462961</v>
      </c>
      <c r="I5182" t="b">
        <v>0</v>
      </c>
      <c r="J5182" t="b">
        <v>0</v>
      </c>
      <c r="K5182" t="s">
        <v>4963</v>
      </c>
      <c r="L5182" t="s">
        <v>60</v>
      </c>
      <c r="M5182">
        <v>17500</v>
      </c>
      <c r="N5182"/>
      <c r="O5182" t="s">
        <v>12939</v>
      </c>
      <c r="P5182" t="s">
        <v>208</v>
      </c>
    </row>
    <row r="5183" spans="1:16" x14ac:dyDescent="0.25">
      <c r="A5183" t="s">
        <v>2</v>
      </c>
      <c r="B5183" t="s">
        <v>12940</v>
      </c>
      <c r="C5183" t="s">
        <v>4963</v>
      </c>
      <c r="D5183" t="s">
        <v>4531</v>
      </c>
      <c r="E5183" t="s">
        <v>59</v>
      </c>
      <c r="F5183" t="b">
        <v>0</v>
      </c>
      <c r="G5183" t="s">
        <v>4963</v>
      </c>
      <c r="H5183" s="1">
        <v>46081.553900462961</v>
      </c>
      <c r="I5183" t="b">
        <v>0</v>
      </c>
      <c r="J5183" t="b">
        <v>0</v>
      </c>
      <c r="K5183" t="s">
        <v>4963</v>
      </c>
      <c r="L5183" t="s">
        <v>60</v>
      </c>
      <c r="M5183">
        <v>23250</v>
      </c>
      <c r="N5183"/>
      <c r="O5183" t="s">
        <v>12941</v>
      </c>
      <c r="P5183" t="s">
        <v>464</v>
      </c>
    </row>
    <row r="5184" spans="1:16" x14ac:dyDescent="0.25">
      <c r="A5184" t="s">
        <v>0</v>
      </c>
      <c r="B5184" t="s">
        <v>12942</v>
      </c>
      <c r="C5184" t="s">
        <v>112</v>
      </c>
      <c r="D5184" t="s">
        <v>4550</v>
      </c>
      <c r="E5184" t="s">
        <v>59</v>
      </c>
      <c r="F5184" t="b">
        <v>0</v>
      </c>
      <c r="G5184" t="s">
        <v>65</v>
      </c>
      <c r="H5184" s="1">
        <v>46081.583391203712</v>
      </c>
      <c r="I5184" t="b">
        <v>0</v>
      </c>
      <c r="J5184" t="b">
        <v>1</v>
      </c>
      <c r="K5184" t="s">
        <v>41</v>
      </c>
      <c r="L5184" t="s">
        <v>60</v>
      </c>
      <c r="M5184">
        <v>87500</v>
      </c>
      <c r="N5184"/>
      <c r="O5184" t="s">
        <v>12943</v>
      </c>
      <c r="P5184" t="s">
        <v>3293</v>
      </c>
    </row>
    <row r="5185" spans="1:16" x14ac:dyDescent="0.25">
      <c r="A5185" t="s">
        <v>7</v>
      </c>
      <c r="B5185" t="s">
        <v>12944</v>
      </c>
      <c r="C5185" t="s">
        <v>1333</v>
      </c>
      <c r="D5185" t="s">
        <v>4550</v>
      </c>
      <c r="E5185" t="s">
        <v>59</v>
      </c>
      <c r="F5185" t="b">
        <v>0</v>
      </c>
      <c r="G5185" t="s">
        <v>65</v>
      </c>
      <c r="H5185" s="1">
        <v>46081.583437499998</v>
      </c>
      <c r="I5185" t="b">
        <v>0</v>
      </c>
      <c r="J5185" t="b">
        <v>1</v>
      </c>
      <c r="K5185" t="s">
        <v>41</v>
      </c>
      <c r="L5185" t="s">
        <v>60</v>
      </c>
      <c r="M5185">
        <v>89263</v>
      </c>
      <c r="N5185"/>
      <c r="O5185" t="s">
        <v>12945</v>
      </c>
      <c r="P5185" t="s">
        <v>12946</v>
      </c>
    </row>
    <row r="5186" spans="1:16" x14ac:dyDescent="0.25">
      <c r="A5186" t="s">
        <v>6</v>
      </c>
      <c r="B5186" t="s">
        <v>11276</v>
      </c>
      <c r="C5186" t="s">
        <v>508</v>
      </c>
      <c r="D5186" t="s">
        <v>4595</v>
      </c>
      <c r="E5186" t="s">
        <v>59</v>
      </c>
      <c r="F5186" t="b">
        <v>0</v>
      </c>
      <c r="G5186" t="s">
        <v>73</v>
      </c>
      <c r="H5186" s="1">
        <v>46081.583738425928</v>
      </c>
      <c r="I5186" t="b">
        <v>0</v>
      </c>
      <c r="J5186" t="b">
        <v>0</v>
      </c>
      <c r="K5186" t="s">
        <v>41</v>
      </c>
      <c r="L5186" t="s">
        <v>60</v>
      </c>
      <c r="M5186">
        <v>160000</v>
      </c>
      <c r="N5186"/>
      <c r="O5186" t="s">
        <v>4048</v>
      </c>
      <c r="P5186" t="s">
        <v>11068</v>
      </c>
    </row>
    <row r="5187" spans="1:16" x14ac:dyDescent="0.25">
      <c r="A5187" t="s">
        <v>0</v>
      </c>
      <c r="B5187" t="s">
        <v>3898</v>
      </c>
      <c r="C5187" t="s">
        <v>190</v>
      </c>
      <c r="D5187" t="s">
        <v>4595</v>
      </c>
      <c r="E5187" t="s">
        <v>59</v>
      </c>
      <c r="F5187" t="b">
        <v>0</v>
      </c>
      <c r="G5187" t="s">
        <v>73</v>
      </c>
      <c r="H5187" s="1">
        <v>46081.583738425928</v>
      </c>
      <c r="I5187" t="b">
        <v>0</v>
      </c>
      <c r="J5187" t="b">
        <v>0</v>
      </c>
      <c r="K5187" t="s">
        <v>41</v>
      </c>
      <c r="L5187" t="s">
        <v>60</v>
      </c>
      <c r="M5187">
        <v>80550</v>
      </c>
      <c r="N5187"/>
      <c r="O5187" t="s">
        <v>2505</v>
      </c>
      <c r="P5187" t="s">
        <v>85</v>
      </c>
    </row>
    <row r="5188" spans="1:16" x14ac:dyDescent="0.25">
      <c r="A5188" t="s">
        <v>2</v>
      </c>
      <c r="B5188" t="s">
        <v>466</v>
      </c>
      <c r="C5188" t="s">
        <v>2437</v>
      </c>
      <c r="D5188" t="s">
        <v>4595</v>
      </c>
      <c r="E5188" t="s">
        <v>59</v>
      </c>
      <c r="F5188" t="b">
        <v>0</v>
      </c>
      <c r="G5188" t="s">
        <v>65</v>
      </c>
      <c r="H5188" s="1">
        <v>46081.584224537037</v>
      </c>
      <c r="I5188" t="b">
        <v>0</v>
      </c>
      <c r="J5188" t="b">
        <v>1</v>
      </c>
      <c r="K5188" t="s">
        <v>41</v>
      </c>
      <c r="L5188" t="s">
        <v>60</v>
      </c>
      <c r="M5188">
        <v>170000</v>
      </c>
      <c r="N5188"/>
      <c r="O5188" t="s">
        <v>12947</v>
      </c>
      <c r="P5188" t="s">
        <v>891</v>
      </c>
    </row>
    <row r="5189" spans="1:16" x14ac:dyDescent="0.25">
      <c r="A5189" t="s">
        <v>6</v>
      </c>
      <c r="B5189" t="s">
        <v>6</v>
      </c>
      <c r="C5189" t="s">
        <v>2437</v>
      </c>
      <c r="D5189" t="s">
        <v>4595</v>
      </c>
      <c r="E5189" t="s">
        <v>59</v>
      </c>
      <c r="F5189" t="b">
        <v>0</v>
      </c>
      <c r="G5189" t="s">
        <v>65</v>
      </c>
      <c r="H5189" s="1">
        <v>46081.584224537037</v>
      </c>
      <c r="I5189" t="b">
        <v>0</v>
      </c>
      <c r="J5189" t="b">
        <v>0</v>
      </c>
      <c r="K5189" t="s">
        <v>41</v>
      </c>
      <c r="L5189" t="s">
        <v>60</v>
      </c>
      <c r="M5189">
        <v>180000</v>
      </c>
      <c r="N5189"/>
      <c r="O5189" t="s">
        <v>11565</v>
      </c>
      <c r="P5189" t="s">
        <v>85</v>
      </c>
    </row>
    <row r="5190" spans="1:16" x14ac:dyDescent="0.25">
      <c r="A5190" t="s">
        <v>2</v>
      </c>
      <c r="B5190" t="s">
        <v>1442</v>
      </c>
      <c r="C5190" t="s">
        <v>353</v>
      </c>
      <c r="D5190" t="s">
        <v>4595</v>
      </c>
      <c r="E5190" t="s">
        <v>59</v>
      </c>
      <c r="F5190" t="b">
        <v>0</v>
      </c>
      <c r="G5190" t="s">
        <v>77</v>
      </c>
      <c r="H5190" s="1">
        <v>46081.584386574083</v>
      </c>
      <c r="I5190" t="b">
        <v>0</v>
      </c>
      <c r="J5190" t="b">
        <v>0</v>
      </c>
      <c r="K5190" t="s">
        <v>41</v>
      </c>
      <c r="L5190" t="s">
        <v>60</v>
      </c>
      <c r="M5190">
        <v>150000</v>
      </c>
      <c r="N5190"/>
      <c r="O5190" t="s">
        <v>10582</v>
      </c>
      <c r="P5190" t="s">
        <v>718</v>
      </c>
    </row>
    <row r="5191" spans="1:16" x14ac:dyDescent="0.25">
      <c r="A5191" t="s">
        <v>6</v>
      </c>
      <c r="B5191" t="s">
        <v>2837</v>
      </c>
      <c r="C5191" t="s">
        <v>304</v>
      </c>
      <c r="D5191" t="s">
        <v>4595</v>
      </c>
      <c r="E5191" t="s">
        <v>59</v>
      </c>
      <c r="F5191" t="b">
        <v>0</v>
      </c>
      <c r="G5191" t="s">
        <v>77</v>
      </c>
      <c r="H5191" s="1">
        <v>46081.584456018521</v>
      </c>
      <c r="I5191" t="b">
        <v>0</v>
      </c>
      <c r="J5191" t="b">
        <v>0</v>
      </c>
      <c r="K5191" t="s">
        <v>41</v>
      </c>
      <c r="L5191" t="s">
        <v>60</v>
      </c>
      <c r="M5191">
        <v>192500</v>
      </c>
      <c r="N5191"/>
      <c r="O5191" t="s">
        <v>247</v>
      </c>
      <c r="P5191" t="s">
        <v>146</v>
      </c>
    </row>
    <row r="5192" spans="1:16" x14ac:dyDescent="0.25">
      <c r="A5192" t="s">
        <v>2</v>
      </c>
      <c r="B5192" t="s">
        <v>12948</v>
      </c>
      <c r="C5192" t="s">
        <v>326</v>
      </c>
      <c r="D5192" t="s">
        <v>4595</v>
      </c>
      <c r="E5192" t="s">
        <v>59</v>
      </c>
      <c r="F5192" t="b">
        <v>0</v>
      </c>
      <c r="G5192" t="s">
        <v>77</v>
      </c>
      <c r="H5192" s="1">
        <v>46081.584456018521</v>
      </c>
      <c r="I5192" t="b">
        <v>0</v>
      </c>
      <c r="J5192" t="b">
        <v>1</v>
      </c>
      <c r="K5192" t="s">
        <v>41</v>
      </c>
      <c r="L5192" t="s">
        <v>60</v>
      </c>
      <c r="M5192">
        <v>175000</v>
      </c>
      <c r="N5192"/>
      <c r="O5192" t="s">
        <v>424</v>
      </c>
    </row>
    <row r="5193" spans="1:16" x14ac:dyDescent="0.25">
      <c r="A5193" t="s">
        <v>6</v>
      </c>
      <c r="B5193" t="s">
        <v>6</v>
      </c>
      <c r="C5193" t="s">
        <v>12949</v>
      </c>
      <c r="D5193" t="s">
        <v>4595</v>
      </c>
      <c r="E5193" t="s">
        <v>59</v>
      </c>
      <c r="F5193" t="b">
        <v>0</v>
      </c>
      <c r="G5193" t="s">
        <v>77</v>
      </c>
      <c r="H5193" s="1">
        <v>46081.584467592591</v>
      </c>
      <c r="I5193" t="b">
        <v>0</v>
      </c>
      <c r="J5193" t="b">
        <v>1</v>
      </c>
      <c r="K5193" t="s">
        <v>41</v>
      </c>
      <c r="L5193" t="s">
        <v>60</v>
      </c>
      <c r="M5193">
        <v>180000</v>
      </c>
      <c r="N5193"/>
      <c r="O5193" t="s">
        <v>12950</v>
      </c>
      <c r="P5193" t="s">
        <v>11521</v>
      </c>
    </row>
    <row r="5194" spans="1:16" x14ac:dyDescent="0.25">
      <c r="A5194" t="s">
        <v>2</v>
      </c>
      <c r="B5194" t="s">
        <v>12951</v>
      </c>
      <c r="C5194" t="s">
        <v>326</v>
      </c>
      <c r="D5194" t="s">
        <v>4595</v>
      </c>
      <c r="E5194" t="s">
        <v>59</v>
      </c>
      <c r="F5194" t="b">
        <v>0</v>
      </c>
      <c r="G5194" t="s">
        <v>77</v>
      </c>
      <c r="H5194" s="1">
        <v>46081.584548611107</v>
      </c>
      <c r="I5194" t="b">
        <v>0</v>
      </c>
      <c r="J5194" t="b">
        <v>0</v>
      </c>
      <c r="K5194" t="s">
        <v>41</v>
      </c>
      <c r="L5194" t="s">
        <v>60</v>
      </c>
      <c r="M5194">
        <v>110000</v>
      </c>
      <c r="N5194"/>
      <c r="O5194" t="s">
        <v>1197</v>
      </c>
    </row>
    <row r="5195" spans="1:16" x14ac:dyDescent="0.25">
      <c r="A5195" t="s">
        <v>6</v>
      </c>
      <c r="B5195" t="s">
        <v>12952</v>
      </c>
      <c r="C5195" t="s">
        <v>86</v>
      </c>
      <c r="D5195" t="s">
        <v>4595</v>
      </c>
      <c r="E5195" t="s">
        <v>59</v>
      </c>
      <c r="F5195" t="b">
        <v>0</v>
      </c>
      <c r="G5195" t="s">
        <v>77</v>
      </c>
      <c r="H5195" s="1">
        <v>46081.584548611107</v>
      </c>
      <c r="I5195" t="b">
        <v>0</v>
      </c>
      <c r="J5195" t="b">
        <v>1</v>
      </c>
      <c r="K5195" t="s">
        <v>41</v>
      </c>
      <c r="L5195" t="s">
        <v>60</v>
      </c>
      <c r="M5195">
        <v>185000</v>
      </c>
      <c r="N5195"/>
      <c r="O5195" t="s">
        <v>7101</v>
      </c>
      <c r="P5195" t="s">
        <v>85</v>
      </c>
    </row>
    <row r="5196" spans="1:16" x14ac:dyDescent="0.25">
      <c r="A5196" t="s">
        <v>6</v>
      </c>
      <c r="B5196" t="s">
        <v>12953</v>
      </c>
      <c r="C5196" t="s">
        <v>12954</v>
      </c>
      <c r="D5196" t="s">
        <v>4595</v>
      </c>
      <c r="E5196" t="s">
        <v>72</v>
      </c>
      <c r="F5196" t="b">
        <v>0</v>
      </c>
      <c r="G5196" t="s">
        <v>73</v>
      </c>
      <c r="H5196" s="1">
        <v>46081.58457175926</v>
      </c>
      <c r="I5196" t="b">
        <v>0</v>
      </c>
      <c r="J5196" t="b">
        <v>1</v>
      </c>
      <c r="K5196" t="s">
        <v>41</v>
      </c>
      <c r="L5196" t="s">
        <v>60</v>
      </c>
      <c r="M5196">
        <v>205000</v>
      </c>
      <c r="N5196"/>
      <c r="O5196" t="s">
        <v>2753</v>
      </c>
      <c r="P5196" t="s">
        <v>12955</v>
      </c>
    </row>
    <row r="5197" spans="1:16" x14ac:dyDescent="0.25">
      <c r="A5197" t="s">
        <v>2</v>
      </c>
      <c r="B5197" t="s">
        <v>2</v>
      </c>
      <c r="C5197" t="s">
        <v>2406</v>
      </c>
      <c r="D5197" t="s">
        <v>4595</v>
      </c>
      <c r="E5197" t="s">
        <v>384</v>
      </c>
      <c r="F5197" t="b">
        <v>0</v>
      </c>
      <c r="G5197" t="s">
        <v>68</v>
      </c>
      <c r="H5197" s="1">
        <v>46081.584826388891</v>
      </c>
      <c r="I5197" t="b">
        <v>0</v>
      </c>
      <c r="J5197" t="b">
        <v>0</v>
      </c>
      <c r="K5197" t="s">
        <v>41</v>
      </c>
      <c r="L5197" t="s">
        <v>60</v>
      </c>
      <c r="M5197">
        <v>117500</v>
      </c>
      <c r="N5197"/>
      <c r="O5197" t="s">
        <v>7363</v>
      </c>
    </row>
    <row r="5198" spans="1:16" x14ac:dyDescent="0.25">
      <c r="A5198" t="s">
        <v>2</v>
      </c>
      <c r="B5198" t="s">
        <v>2573</v>
      </c>
      <c r="C5198" t="s">
        <v>124</v>
      </c>
      <c r="D5198" t="s">
        <v>4595</v>
      </c>
      <c r="E5198" t="s">
        <v>59</v>
      </c>
      <c r="F5198" t="b">
        <v>0</v>
      </c>
      <c r="G5198" t="s">
        <v>68</v>
      </c>
      <c r="H5198" s="1">
        <v>46081.584849537037</v>
      </c>
      <c r="I5198" t="b">
        <v>0</v>
      </c>
      <c r="J5198" t="b">
        <v>0</v>
      </c>
      <c r="K5198" t="s">
        <v>41</v>
      </c>
      <c r="L5198" t="s">
        <v>60</v>
      </c>
      <c r="M5198">
        <v>245500</v>
      </c>
      <c r="N5198"/>
      <c r="O5198" t="s">
        <v>343</v>
      </c>
      <c r="P5198" t="s">
        <v>12956</v>
      </c>
    </row>
    <row r="5199" spans="1:16" x14ac:dyDescent="0.25">
      <c r="A5199" t="s">
        <v>2</v>
      </c>
      <c r="B5199" t="s">
        <v>3172</v>
      </c>
      <c r="C5199" t="s">
        <v>434</v>
      </c>
      <c r="D5199" t="s">
        <v>4595</v>
      </c>
      <c r="E5199" t="s">
        <v>59</v>
      </c>
      <c r="F5199" t="b">
        <v>0</v>
      </c>
      <c r="G5199" t="s">
        <v>68</v>
      </c>
      <c r="H5199" s="1">
        <v>46081.58488425926</v>
      </c>
      <c r="I5199" t="b">
        <v>0</v>
      </c>
      <c r="J5199" t="b">
        <v>1</v>
      </c>
      <c r="K5199" t="s">
        <v>41</v>
      </c>
      <c r="L5199" t="s">
        <v>60</v>
      </c>
      <c r="M5199">
        <v>245500</v>
      </c>
      <c r="N5199"/>
      <c r="O5199" t="s">
        <v>343</v>
      </c>
    </row>
    <row r="5200" spans="1:16" x14ac:dyDescent="0.25">
      <c r="A5200" t="s">
        <v>1</v>
      </c>
      <c r="B5200" t="s">
        <v>12957</v>
      </c>
      <c r="C5200" t="s">
        <v>112</v>
      </c>
      <c r="D5200" t="s">
        <v>4550</v>
      </c>
      <c r="E5200" t="s">
        <v>59</v>
      </c>
      <c r="F5200" t="b">
        <v>0</v>
      </c>
      <c r="G5200" t="s">
        <v>65</v>
      </c>
      <c r="H5200" s="1">
        <v>46081.584988425922</v>
      </c>
      <c r="I5200" t="b">
        <v>1</v>
      </c>
      <c r="J5200" t="b">
        <v>1</v>
      </c>
      <c r="K5200" t="s">
        <v>41</v>
      </c>
      <c r="L5200" t="s">
        <v>60</v>
      </c>
      <c r="M5200">
        <v>147000</v>
      </c>
      <c r="N5200"/>
      <c r="O5200" t="s">
        <v>2081</v>
      </c>
      <c r="P5200" t="s">
        <v>12958</v>
      </c>
    </row>
    <row r="5201" spans="1:16" x14ac:dyDescent="0.25">
      <c r="A5201" t="s">
        <v>5</v>
      </c>
      <c r="B5201" t="s">
        <v>12959</v>
      </c>
      <c r="C5201" t="s">
        <v>76</v>
      </c>
      <c r="D5201" t="s">
        <v>4622</v>
      </c>
      <c r="E5201" t="s">
        <v>59</v>
      </c>
      <c r="F5201" t="b">
        <v>1</v>
      </c>
      <c r="G5201" t="s">
        <v>65</v>
      </c>
      <c r="H5201" s="1">
        <v>46081.584988425922</v>
      </c>
      <c r="I5201" t="b">
        <v>0</v>
      </c>
      <c r="J5201" t="b">
        <v>1</v>
      </c>
      <c r="K5201" t="s">
        <v>41</v>
      </c>
      <c r="L5201" t="s">
        <v>60</v>
      </c>
      <c r="M5201">
        <v>155000</v>
      </c>
      <c r="N5201"/>
      <c r="O5201" t="s">
        <v>12960</v>
      </c>
      <c r="P5201" t="s">
        <v>12961</v>
      </c>
    </row>
    <row r="5202" spans="1:16" x14ac:dyDescent="0.25">
      <c r="A5202" t="s">
        <v>5</v>
      </c>
      <c r="B5202" t="s">
        <v>7843</v>
      </c>
      <c r="C5202" t="s">
        <v>674</v>
      </c>
      <c r="D5202" t="s">
        <v>4751</v>
      </c>
      <c r="E5202" t="s">
        <v>59</v>
      </c>
      <c r="F5202" t="b">
        <v>0</v>
      </c>
      <c r="G5202" t="s">
        <v>65</v>
      </c>
      <c r="H5202" s="1">
        <v>46081.585219907407</v>
      </c>
      <c r="I5202" t="b">
        <v>1</v>
      </c>
      <c r="J5202" t="b">
        <v>1</v>
      </c>
      <c r="K5202" t="s">
        <v>41</v>
      </c>
      <c r="L5202" t="s">
        <v>60</v>
      </c>
      <c r="M5202">
        <v>159000</v>
      </c>
      <c r="N5202"/>
      <c r="O5202" t="s">
        <v>7844</v>
      </c>
      <c r="P5202" t="s">
        <v>7845</v>
      </c>
    </row>
    <row r="5203" spans="1:16" x14ac:dyDescent="0.25">
      <c r="A5203" t="s">
        <v>1</v>
      </c>
      <c r="B5203" t="s">
        <v>12962</v>
      </c>
      <c r="C5203" t="s">
        <v>201</v>
      </c>
      <c r="D5203" t="s">
        <v>4526</v>
      </c>
      <c r="E5203" t="s">
        <v>59</v>
      </c>
      <c r="F5203" t="b">
        <v>0</v>
      </c>
      <c r="G5203" t="s">
        <v>65</v>
      </c>
      <c r="H5203" s="1">
        <v>46081.585289351853</v>
      </c>
      <c r="I5203" t="b">
        <v>0</v>
      </c>
      <c r="J5203" t="b">
        <v>1</v>
      </c>
      <c r="K5203" t="s">
        <v>41</v>
      </c>
      <c r="L5203" t="s">
        <v>60</v>
      </c>
      <c r="M5203">
        <v>139000</v>
      </c>
      <c r="N5203"/>
      <c r="O5203" t="s">
        <v>4363</v>
      </c>
      <c r="P5203" t="s">
        <v>12963</v>
      </c>
    </row>
    <row r="5204" spans="1:16" x14ac:dyDescent="0.25">
      <c r="A5204" t="s">
        <v>5</v>
      </c>
      <c r="B5204" t="s">
        <v>12964</v>
      </c>
      <c r="C5204" t="s">
        <v>13</v>
      </c>
      <c r="D5204" t="s">
        <v>9198</v>
      </c>
      <c r="E5204" t="s">
        <v>59</v>
      </c>
      <c r="F5204" t="b">
        <v>0</v>
      </c>
      <c r="G5204" t="s">
        <v>13</v>
      </c>
      <c r="H5204" s="1">
        <v>46081.587337962963</v>
      </c>
      <c r="I5204" t="b">
        <v>0</v>
      </c>
      <c r="J5204" t="b">
        <v>0</v>
      </c>
      <c r="K5204" t="s">
        <v>13</v>
      </c>
      <c r="L5204" t="s">
        <v>60</v>
      </c>
      <c r="M5204">
        <v>169000</v>
      </c>
      <c r="N5204"/>
      <c r="O5204" t="s">
        <v>12965</v>
      </c>
      <c r="P5204" t="s">
        <v>12966</v>
      </c>
    </row>
    <row r="5205" spans="1:16" x14ac:dyDescent="0.25">
      <c r="A5205" t="s">
        <v>1</v>
      </c>
      <c r="B5205" t="s">
        <v>12967</v>
      </c>
      <c r="C5205" t="s">
        <v>76</v>
      </c>
      <c r="D5205" t="s">
        <v>4346</v>
      </c>
      <c r="E5205" t="s">
        <v>59</v>
      </c>
      <c r="F5205" t="b">
        <v>1</v>
      </c>
      <c r="G5205" t="s">
        <v>19</v>
      </c>
      <c r="H5205" s="1">
        <v>46081.587789351863</v>
      </c>
      <c r="I5205" t="b">
        <v>1</v>
      </c>
      <c r="J5205" t="b">
        <v>0</v>
      </c>
      <c r="K5205" t="s">
        <v>19</v>
      </c>
      <c r="L5205" t="s">
        <v>60</v>
      </c>
      <c r="M5205">
        <v>3600000</v>
      </c>
      <c r="N5205"/>
      <c r="O5205" t="s">
        <v>4297</v>
      </c>
      <c r="P5205" t="s">
        <v>12968</v>
      </c>
    </row>
    <row r="5206" spans="1:16" x14ac:dyDescent="0.25">
      <c r="A5206" t="s">
        <v>2</v>
      </c>
      <c r="B5206" t="s">
        <v>12969</v>
      </c>
      <c r="C5206" t="s">
        <v>4530</v>
      </c>
      <c r="D5206" t="s">
        <v>5798</v>
      </c>
      <c r="E5206" t="s">
        <v>59</v>
      </c>
      <c r="F5206" t="b">
        <v>0</v>
      </c>
      <c r="G5206" t="s">
        <v>40</v>
      </c>
      <c r="H5206" s="1">
        <v>46081.588321759264</v>
      </c>
      <c r="I5206" t="b">
        <v>0</v>
      </c>
      <c r="J5206" t="b">
        <v>0</v>
      </c>
      <c r="K5206" t="s">
        <v>40</v>
      </c>
      <c r="L5206" t="s">
        <v>60</v>
      </c>
      <c r="M5206">
        <v>55000</v>
      </c>
      <c r="N5206"/>
      <c r="O5206" t="s">
        <v>12970</v>
      </c>
      <c r="P5206" t="s">
        <v>310</v>
      </c>
    </row>
    <row r="5207" spans="1:16" x14ac:dyDescent="0.25">
      <c r="A5207" t="s">
        <v>0</v>
      </c>
      <c r="B5207" t="s">
        <v>12898</v>
      </c>
      <c r="C5207" t="s">
        <v>4765</v>
      </c>
      <c r="D5207" t="s">
        <v>5798</v>
      </c>
      <c r="E5207" t="s">
        <v>59</v>
      </c>
      <c r="F5207" t="b">
        <v>0</v>
      </c>
      <c r="G5207" t="s">
        <v>40</v>
      </c>
      <c r="H5207" s="1">
        <v>46081.588703703703</v>
      </c>
      <c r="I5207" t="b">
        <v>1</v>
      </c>
      <c r="J5207" t="b">
        <v>0</v>
      </c>
      <c r="K5207" t="s">
        <v>40</v>
      </c>
      <c r="L5207" t="s">
        <v>60</v>
      </c>
      <c r="M5207">
        <v>48500</v>
      </c>
      <c r="N5207"/>
      <c r="O5207" t="s">
        <v>12899</v>
      </c>
    </row>
    <row r="5208" spans="1:16" x14ac:dyDescent="0.25">
      <c r="A5208" t="s">
        <v>1</v>
      </c>
      <c r="B5208" t="s">
        <v>12721</v>
      </c>
      <c r="C5208" t="s">
        <v>12971</v>
      </c>
      <c r="D5208" t="s">
        <v>5798</v>
      </c>
      <c r="E5208" t="s">
        <v>88</v>
      </c>
      <c r="F5208" t="b">
        <v>0</v>
      </c>
      <c r="G5208" t="s">
        <v>40</v>
      </c>
      <c r="H5208" s="1">
        <v>46081.588761574072</v>
      </c>
      <c r="I5208" t="b">
        <v>1</v>
      </c>
      <c r="J5208" t="b">
        <v>0</v>
      </c>
      <c r="K5208" t="s">
        <v>40</v>
      </c>
      <c r="L5208" t="s">
        <v>60</v>
      </c>
      <c r="M5208">
        <v>55000</v>
      </c>
      <c r="N5208"/>
      <c r="O5208" t="s">
        <v>12972</v>
      </c>
      <c r="P5208" t="s">
        <v>948</v>
      </c>
    </row>
    <row r="5209" spans="1:16" x14ac:dyDescent="0.25">
      <c r="A5209" t="s">
        <v>3</v>
      </c>
      <c r="B5209" t="s">
        <v>12973</v>
      </c>
      <c r="C5209" t="s">
        <v>5029</v>
      </c>
      <c r="D5209" t="s">
        <v>5798</v>
      </c>
      <c r="E5209" t="s">
        <v>59</v>
      </c>
      <c r="F5209" t="b">
        <v>0</v>
      </c>
      <c r="G5209" t="s">
        <v>40</v>
      </c>
      <c r="H5209" s="1">
        <v>46081.588784722233</v>
      </c>
      <c r="I5209" t="b">
        <v>1</v>
      </c>
      <c r="J5209" t="b">
        <v>0</v>
      </c>
      <c r="K5209" t="s">
        <v>40</v>
      </c>
      <c r="L5209" t="s">
        <v>60</v>
      </c>
      <c r="M5209">
        <v>55000</v>
      </c>
      <c r="N5209"/>
      <c r="O5209" t="s">
        <v>12974</v>
      </c>
      <c r="P5209" t="s">
        <v>146</v>
      </c>
    </row>
    <row r="5210" spans="1:16" x14ac:dyDescent="0.25">
      <c r="A5210" t="s">
        <v>2</v>
      </c>
      <c r="B5210" t="s">
        <v>3172</v>
      </c>
      <c r="C5210" t="s">
        <v>373</v>
      </c>
      <c r="D5210" t="s">
        <v>4595</v>
      </c>
      <c r="E5210" t="s">
        <v>59</v>
      </c>
      <c r="F5210" t="b">
        <v>0</v>
      </c>
      <c r="G5210" t="s">
        <v>63</v>
      </c>
      <c r="H5210" s="1">
        <v>46081.589236111111</v>
      </c>
      <c r="I5210" t="b">
        <v>0</v>
      </c>
      <c r="J5210" t="b">
        <v>0</v>
      </c>
      <c r="K5210" t="s">
        <v>41</v>
      </c>
      <c r="L5210" t="s">
        <v>60</v>
      </c>
      <c r="M5210">
        <v>245500</v>
      </c>
      <c r="N5210"/>
      <c r="O5210" t="s">
        <v>343</v>
      </c>
      <c r="P5210" t="s">
        <v>85</v>
      </c>
    </row>
    <row r="5211" spans="1:16" x14ac:dyDescent="0.25">
      <c r="A5211" t="s">
        <v>3</v>
      </c>
      <c r="B5211" t="s">
        <v>2606</v>
      </c>
      <c r="C5211" t="s">
        <v>373</v>
      </c>
      <c r="D5211" t="s">
        <v>4595</v>
      </c>
      <c r="E5211" t="s">
        <v>59</v>
      </c>
      <c r="F5211" t="b">
        <v>0</v>
      </c>
      <c r="G5211" t="s">
        <v>63</v>
      </c>
      <c r="H5211" s="1">
        <v>46081.589259259257</v>
      </c>
      <c r="I5211" t="b">
        <v>1</v>
      </c>
      <c r="J5211" t="b">
        <v>0</v>
      </c>
      <c r="K5211" t="s">
        <v>41</v>
      </c>
      <c r="L5211" t="s">
        <v>60</v>
      </c>
      <c r="M5211">
        <v>90000</v>
      </c>
      <c r="N5211"/>
      <c r="O5211" t="s">
        <v>12975</v>
      </c>
      <c r="P5211" t="s">
        <v>728</v>
      </c>
    </row>
    <row r="5212" spans="1:16" x14ac:dyDescent="0.25">
      <c r="A5212" t="s">
        <v>3</v>
      </c>
      <c r="B5212" t="s">
        <v>12976</v>
      </c>
      <c r="C5212" t="s">
        <v>1417</v>
      </c>
      <c r="D5212" t="s">
        <v>11319</v>
      </c>
      <c r="E5212" t="s">
        <v>59</v>
      </c>
      <c r="F5212" t="b">
        <v>0</v>
      </c>
      <c r="G5212" t="s">
        <v>39</v>
      </c>
      <c r="H5212" s="1">
        <v>46081.591273148151</v>
      </c>
      <c r="I5212" t="b">
        <v>0</v>
      </c>
      <c r="J5212" t="b">
        <v>0</v>
      </c>
      <c r="K5212" t="s">
        <v>39</v>
      </c>
      <c r="L5212" t="s">
        <v>60</v>
      </c>
      <c r="M5212">
        <v>110000</v>
      </c>
      <c r="N5212"/>
      <c r="O5212" t="s">
        <v>12977</v>
      </c>
      <c r="P5212" t="s">
        <v>325</v>
      </c>
    </row>
    <row r="5213" spans="1:16" x14ac:dyDescent="0.25">
      <c r="A5213" t="s">
        <v>6</v>
      </c>
      <c r="B5213" t="s">
        <v>12978</v>
      </c>
      <c r="C5213" t="s">
        <v>1417</v>
      </c>
      <c r="D5213" t="s">
        <v>11319</v>
      </c>
      <c r="E5213" t="s">
        <v>59</v>
      </c>
      <c r="F5213" t="b">
        <v>0</v>
      </c>
      <c r="G5213" t="s">
        <v>39</v>
      </c>
      <c r="H5213" s="1">
        <v>46081.591354166667</v>
      </c>
      <c r="I5213" t="b">
        <v>0</v>
      </c>
      <c r="J5213" t="b">
        <v>0</v>
      </c>
      <c r="K5213" t="s">
        <v>39</v>
      </c>
      <c r="L5213" t="s">
        <v>60</v>
      </c>
      <c r="M5213">
        <v>110000</v>
      </c>
      <c r="N5213"/>
      <c r="O5213" t="s">
        <v>12979</v>
      </c>
    </row>
    <row r="5214" spans="1:16" x14ac:dyDescent="0.25">
      <c r="A5214" t="s">
        <v>8</v>
      </c>
      <c r="B5214" t="s">
        <v>12980</v>
      </c>
      <c r="C5214" t="s">
        <v>1417</v>
      </c>
      <c r="D5214" t="s">
        <v>11319</v>
      </c>
      <c r="E5214" t="s">
        <v>59</v>
      </c>
      <c r="F5214" t="b">
        <v>0</v>
      </c>
      <c r="G5214" t="s">
        <v>39</v>
      </c>
      <c r="H5214" s="1">
        <v>46081.591354166667</v>
      </c>
      <c r="I5214" t="b">
        <v>0</v>
      </c>
      <c r="J5214" t="b">
        <v>0</v>
      </c>
      <c r="K5214" t="s">
        <v>39</v>
      </c>
      <c r="L5214" t="s">
        <v>60</v>
      </c>
      <c r="M5214">
        <v>110000</v>
      </c>
      <c r="N5214"/>
      <c r="O5214" t="s">
        <v>12981</v>
      </c>
    </row>
    <row r="5215" spans="1:16" x14ac:dyDescent="0.25">
      <c r="A5215" t="s">
        <v>0</v>
      </c>
      <c r="B5215" t="s">
        <v>10177</v>
      </c>
      <c r="C5215" t="s">
        <v>765</v>
      </c>
      <c r="D5215" t="s">
        <v>4569</v>
      </c>
      <c r="E5215" t="s">
        <v>59</v>
      </c>
      <c r="F5215" t="b">
        <v>0</v>
      </c>
      <c r="G5215" t="s">
        <v>65</v>
      </c>
      <c r="H5215" s="1">
        <v>46081.625173611108</v>
      </c>
      <c r="I5215" t="b">
        <v>0</v>
      </c>
      <c r="J5215" t="b">
        <v>0</v>
      </c>
      <c r="K5215" t="s">
        <v>41</v>
      </c>
      <c r="L5215" t="s">
        <v>74</v>
      </c>
      <c r="M5215"/>
      <c r="N5215">
        <v>18</v>
      </c>
      <c r="O5215" t="s">
        <v>10178</v>
      </c>
      <c r="P5215" t="s">
        <v>10179</v>
      </c>
    </row>
    <row r="5216" spans="1:16" x14ac:dyDescent="0.25">
      <c r="A5216" t="s">
        <v>7</v>
      </c>
      <c r="B5216" t="s">
        <v>12982</v>
      </c>
      <c r="C5216" t="s">
        <v>3053</v>
      </c>
      <c r="D5216" t="s">
        <v>4756</v>
      </c>
      <c r="E5216" t="s">
        <v>59</v>
      </c>
      <c r="F5216" t="b">
        <v>0</v>
      </c>
      <c r="G5216" t="s">
        <v>68</v>
      </c>
      <c r="H5216" s="1">
        <v>46081.625532407408</v>
      </c>
      <c r="I5216" t="b">
        <v>0</v>
      </c>
      <c r="J5216" t="b">
        <v>1</v>
      </c>
      <c r="K5216" t="s">
        <v>41</v>
      </c>
      <c r="L5216" t="s">
        <v>60</v>
      </c>
      <c r="M5216">
        <v>124128.5</v>
      </c>
      <c r="N5216"/>
      <c r="O5216" t="s">
        <v>183</v>
      </c>
      <c r="P5216" t="s">
        <v>12983</v>
      </c>
    </row>
    <row r="5217" spans="1:16" x14ac:dyDescent="0.25">
      <c r="A5217" t="s">
        <v>2</v>
      </c>
      <c r="B5217" t="s">
        <v>12648</v>
      </c>
      <c r="C5217" t="s">
        <v>246</v>
      </c>
      <c r="D5217" t="s">
        <v>4756</v>
      </c>
      <c r="E5217" t="s">
        <v>59</v>
      </c>
      <c r="F5217" t="b">
        <v>0</v>
      </c>
      <c r="G5217" t="s">
        <v>65</v>
      </c>
      <c r="H5217" s="1">
        <v>46081.625752314823</v>
      </c>
      <c r="I5217" t="b">
        <v>0</v>
      </c>
      <c r="J5217" t="b">
        <v>0</v>
      </c>
      <c r="K5217" t="s">
        <v>41</v>
      </c>
      <c r="L5217" t="s">
        <v>60</v>
      </c>
      <c r="M5217">
        <v>110000</v>
      </c>
      <c r="N5217"/>
      <c r="O5217" t="s">
        <v>12984</v>
      </c>
      <c r="P5217" t="s">
        <v>85</v>
      </c>
    </row>
    <row r="5218" spans="1:16" x14ac:dyDescent="0.25">
      <c r="A5218" t="s">
        <v>4</v>
      </c>
      <c r="B5218" t="s">
        <v>2973</v>
      </c>
      <c r="C5218" t="s">
        <v>104</v>
      </c>
      <c r="D5218" t="s">
        <v>4526</v>
      </c>
      <c r="E5218" t="s">
        <v>59</v>
      </c>
      <c r="F5218" t="b">
        <v>0</v>
      </c>
      <c r="G5218" t="s">
        <v>63</v>
      </c>
      <c r="H5218" s="1">
        <v>46081.630879629629</v>
      </c>
      <c r="I5218" t="b">
        <v>0</v>
      </c>
      <c r="J5218" t="b">
        <v>1</v>
      </c>
      <c r="K5218" t="s">
        <v>41</v>
      </c>
      <c r="L5218" t="s">
        <v>60</v>
      </c>
      <c r="M5218">
        <v>87243.5</v>
      </c>
      <c r="N5218"/>
      <c r="O5218" t="s">
        <v>12985</v>
      </c>
      <c r="P5218" t="s">
        <v>622</v>
      </c>
    </row>
    <row r="5219" spans="1:16" x14ac:dyDescent="0.25">
      <c r="A5219" t="s">
        <v>2</v>
      </c>
      <c r="B5219" t="s">
        <v>12986</v>
      </c>
      <c r="C5219" t="s">
        <v>320</v>
      </c>
      <c r="D5219" t="s">
        <v>4346</v>
      </c>
      <c r="E5219" t="s">
        <v>59</v>
      </c>
      <c r="F5219" t="b">
        <v>0</v>
      </c>
      <c r="G5219" t="s">
        <v>73</v>
      </c>
      <c r="H5219" s="1">
        <v>46081.667905092603</v>
      </c>
      <c r="I5219" t="b">
        <v>0</v>
      </c>
      <c r="J5219" t="b">
        <v>1</v>
      </c>
      <c r="K5219" t="s">
        <v>41</v>
      </c>
      <c r="L5219" t="s">
        <v>60</v>
      </c>
      <c r="M5219">
        <v>239870</v>
      </c>
      <c r="N5219"/>
      <c r="O5219" t="s">
        <v>762</v>
      </c>
      <c r="P5219" t="s">
        <v>12987</v>
      </c>
    </row>
    <row r="5220" spans="1:16" x14ac:dyDescent="0.25">
      <c r="A5220" t="s">
        <v>0</v>
      </c>
      <c r="B5220" t="s">
        <v>12988</v>
      </c>
      <c r="C5220" t="s">
        <v>2025</v>
      </c>
      <c r="D5220" t="s">
        <v>4569</v>
      </c>
      <c r="E5220" t="s">
        <v>59</v>
      </c>
      <c r="F5220" t="b">
        <v>0</v>
      </c>
      <c r="G5220" t="s">
        <v>65</v>
      </c>
      <c r="H5220" s="1">
        <v>46081.708425925928</v>
      </c>
      <c r="I5220" t="b">
        <v>0</v>
      </c>
      <c r="J5220" t="b">
        <v>0</v>
      </c>
      <c r="K5220" t="s">
        <v>41</v>
      </c>
      <c r="L5220" t="s">
        <v>74</v>
      </c>
      <c r="M5220"/>
      <c r="N5220">
        <v>29.9</v>
      </c>
      <c r="O5220" t="s">
        <v>12989</v>
      </c>
    </row>
    <row r="5221" spans="1:16" x14ac:dyDescent="0.25">
      <c r="A5221" t="s">
        <v>7</v>
      </c>
      <c r="B5221" t="s">
        <v>7</v>
      </c>
      <c r="C5221" t="s">
        <v>529</v>
      </c>
      <c r="D5221" t="s">
        <v>4526</v>
      </c>
      <c r="E5221" t="s">
        <v>59</v>
      </c>
      <c r="F5221" t="b">
        <v>0</v>
      </c>
      <c r="G5221" t="s">
        <v>77</v>
      </c>
      <c r="H5221" s="1">
        <v>46081.70857638889</v>
      </c>
      <c r="I5221" t="b">
        <v>0</v>
      </c>
      <c r="J5221" t="b">
        <v>1</v>
      </c>
      <c r="K5221" t="s">
        <v>41</v>
      </c>
      <c r="L5221" t="s">
        <v>60</v>
      </c>
      <c r="M5221">
        <v>117139.5</v>
      </c>
      <c r="N5221"/>
      <c r="O5221" t="s">
        <v>12990</v>
      </c>
      <c r="P5221" t="s">
        <v>12991</v>
      </c>
    </row>
    <row r="5222" spans="1:16" x14ac:dyDescent="0.25">
      <c r="A5222" t="s">
        <v>3</v>
      </c>
      <c r="B5222" t="s">
        <v>3</v>
      </c>
      <c r="C5222" t="s">
        <v>12992</v>
      </c>
      <c r="D5222" t="s">
        <v>2360</v>
      </c>
      <c r="E5222" t="s">
        <v>132</v>
      </c>
      <c r="F5222" t="b">
        <v>0</v>
      </c>
      <c r="G5222" t="s">
        <v>68</v>
      </c>
      <c r="H5222" s="1">
        <v>46081.708831018521</v>
      </c>
      <c r="I5222" t="b">
        <v>0</v>
      </c>
      <c r="J5222" t="b">
        <v>0</v>
      </c>
      <c r="K5222" t="s">
        <v>41</v>
      </c>
      <c r="L5222" t="s">
        <v>74</v>
      </c>
      <c r="M5222"/>
      <c r="N5222">
        <v>37.645000000000003</v>
      </c>
      <c r="O5222" t="s">
        <v>12993</v>
      </c>
    </row>
    <row r="5223" spans="1:16" x14ac:dyDescent="0.25">
      <c r="A5223" t="s">
        <v>1</v>
      </c>
      <c r="B5223" t="s">
        <v>2255</v>
      </c>
      <c r="C5223" t="s">
        <v>12994</v>
      </c>
      <c r="D5223" t="s">
        <v>4587</v>
      </c>
      <c r="E5223" t="s">
        <v>59</v>
      </c>
      <c r="F5223" t="b">
        <v>0</v>
      </c>
      <c r="G5223" t="s">
        <v>65</v>
      </c>
      <c r="H5223" s="1">
        <v>46081.710138888891</v>
      </c>
      <c r="I5223" t="b">
        <v>1</v>
      </c>
      <c r="J5223" t="b">
        <v>0</v>
      </c>
      <c r="K5223" t="s">
        <v>41</v>
      </c>
      <c r="L5223" t="s">
        <v>74</v>
      </c>
      <c r="M5223"/>
      <c r="N5223">
        <v>61</v>
      </c>
      <c r="O5223" t="s">
        <v>12995</v>
      </c>
      <c r="P5223" t="s">
        <v>12996</v>
      </c>
    </row>
    <row r="5224" spans="1:16" x14ac:dyDescent="0.25">
      <c r="A5224" t="s">
        <v>5</v>
      </c>
      <c r="B5224" t="s">
        <v>12997</v>
      </c>
      <c r="C5224" t="s">
        <v>9919</v>
      </c>
      <c r="D5224" t="s">
        <v>4637</v>
      </c>
      <c r="E5224" t="s">
        <v>59</v>
      </c>
      <c r="F5224" t="b">
        <v>0</v>
      </c>
      <c r="G5224" t="s">
        <v>13</v>
      </c>
      <c r="H5224" s="1">
        <v>46081.712430555563</v>
      </c>
      <c r="I5224" t="b">
        <v>0</v>
      </c>
      <c r="J5224" t="b">
        <v>0</v>
      </c>
      <c r="K5224" t="s">
        <v>13</v>
      </c>
      <c r="L5224" t="s">
        <v>60</v>
      </c>
      <c r="M5224">
        <v>110000</v>
      </c>
      <c r="N5224"/>
      <c r="O5224" t="s">
        <v>1890</v>
      </c>
      <c r="P5224" t="s">
        <v>6485</v>
      </c>
    </row>
    <row r="5225" spans="1:16" x14ac:dyDescent="0.25">
      <c r="A5225" t="s">
        <v>0</v>
      </c>
      <c r="B5225" t="s">
        <v>12998</v>
      </c>
      <c r="C5225" t="s">
        <v>3842</v>
      </c>
      <c r="D5225" t="s">
        <v>5440</v>
      </c>
      <c r="E5225" t="s">
        <v>59</v>
      </c>
      <c r="F5225" t="b">
        <v>0</v>
      </c>
      <c r="G5225" t="s">
        <v>63</v>
      </c>
      <c r="H5225" s="1">
        <v>46081.714259259257</v>
      </c>
      <c r="I5225" t="b">
        <v>1</v>
      </c>
      <c r="J5225" t="b">
        <v>0</v>
      </c>
      <c r="K5225" t="s">
        <v>41</v>
      </c>
      <c r="L5225" t="s">
        <v>60</v>
      </c>
      <c r="M5225">
        <v>52100</v>
      </c>
      <c r="N5225"/>
      <c r="O5225" t="s">
        <v>2970</v>
      </c>
      <c r="P5225" t="s">
        <v>12999</v>
      </c>
    </row>
    <row r="5226" spans="1:16" x14ac:dyDescent="0.25">
      <c r="A5226" t="s">
        <v>0</v>
      </c>
      <c r="B5226" t="s">
        <v>13000</v>
      </c>
      <c r="C5226" t="s">
        <v>142</v>
      </c>
      <c r="D5226" t="s">
        <v>4595</v>
      </c>
      <c r="E5226" t="s">
        <v>232</v>
      </c>
      <c r="F5226" t="b">
        <v>0</v>
      </c>
      <c r="G5226" t="s">
        <v>65</v>
      </c>
      <c r="H5226" s="1">
        <v>46081.750173611108</v>
      </c>
      <c r="I5226" t="b">
        <v>1</v>
      </c>
      <c r="J5226" t="b">
        <v>0</v>
      </c>
      <c r="K5226" t="s">
        <v>41</v>
      </c>
      <c r="L5226" t="s">
        <v>60</v>
      </c>
      <c r="M5226">
        <v>110000</v>
      </c>
      <c r="N5226"/>
      <c r="O5226" t="s">
        <v>13001</v>
      </c>
      <c r="P5226" t="s">
        <v>1818</v>
      </c>
    </row>
    <row r="5227" spans="1:16" x14ac:dyDescent="0.25">
      <c r="A5227" t="s">
        <v>0</v>
      </c>
      <c r="B5227" t="s">
        <v>1625</v>
      </c>
      <c r="C5227" t="s">
        <v>2437</v>
      </c>
      <c r="D5227" t="s">
        <v>4595</v>
      </c>
      <c r="E5227" t="s">
        <v>59</v>
      </c>
      <c r="F5227" t="b">
        <v>0</v>
      </c>
      <c r="G5227" t="s">
        <v>65</v>
      </c>
      <c r="H5227" s="1">
        <v>46081.750208333331</v>
      </c>
      <c r="I5227" t="b">
        <v>0</v>
      </c>
      <c r="J5227" t="b">
        <v>1</v>
      </c>
      <c r="K5227" t="s">
        <v>41</v>
      </c>
      <c r="L5227" t="s">
        <v>60</v>
      </c>
      <c r="M5227">
        <v>195000</v>
      </c>
      <c r="N5227"/>
      <c r="O5227" t="s">
        <v>4622</v>
      </c>
      <c r="P5227" t="s">
        <v>13002</v>
      </c>
    </row>
    <row r="5228" spans="1:16" x14ac:dyDescent="0.25">
      <c r="A5228" t="s">
        <v>0</v>
      </c>
      <c r="B5228" t="s">
        <v>13003</v>
      </c>
      <c r="C5228" t="s">
        <v>2624</v>
      </c>
      <c r="D5228" t="s">
        <v>4595</v>
      </c>
      <c r="E5228" t="s">
        <v>59</v>
      </c>
      <c r="F5228" t="b">
        <v>0</v>
      </c>
      <c r="G5228" t="s">
        <v>68</v>
      </c>
      <c r="H5228" s="1">
        <v>46081.750578703701</v>
      </c>
      <c r="I5228" t="b">
        <v>1</v>
      </c>
      <c r="J5228" t="b">
        <v>0</v>
      </c>
      <c r="K5228" t="s">
        <v>41</v>
      </c>
      <c r="L5228" t="s">
        <v>60</v>
      </c>
      <c r="M5228">
        <v>110000</v>
      </c>
      <c r="N5228"/>
      <c r="O5228" t="s">
        <v>13004</v>
      </c>
    </row>
    <row r="5229" spans="1:16" x14ac:dyDescent="0.25">
      <c r="A5229" t="s">
        <v>7</v>
      </c>
      <c r="B5229" t="s">
        <v>13005</v>
      </c>
      <c r="C5229" t="s">
        <v>3121</v>
      </c>
      <c r="D5229" t="s">
        <v>4595</v>
      </c>
      <c r="E5229" t="s">
        <v>59</v>
      </c>
      <c r="F5229" t="b">
        <v>0</v>
      </c>
      <c r="G5229" t="s">
        <v>68</v>
      </c>
      <c r="H5229" s="1">
        <v>46081.750578703701</v>
      </c>
      <c r="I5229" t="b">
        <v>1</v>
      </c>
      <c r="J5229" t="b">
        <v>0</v>
      </c>
      <c r="K5229" t="s">
        <v>41</v>
      </c>
      <c r="L5229" t="s">
        <v>60</v>
      </c>
      <c r="M5229">
        <v>72000</v>
      </c>
      <c r="N5229"/>
      <c r="O5229" t="s">
        <v>13006</v>
      </c>
      <c r="P5229" t="s">
        <v>728</v>
      </c>
    </row>
    <row r="5230" spans="1:16" x14ac:dyDescent="0.25">
      <c r="A5230" t="s">
        <v>2</v>
      </c>
      <c r="B5230" t="s">
        <v>13007</v>
      </c>
      <c r="C5230" t="s">
        <v>3302</v>
      </c>
      <c r="D5230" t="s">
        <v>4595</v>
      </c>
      <c r="E5230" t="s">
        <v>59</v>
      </c>
      <c r="F5230" t="b">
        <v>0</v>
      </c>
      <c r="G5230" t="s">
        <v>65</v>
      </c>
      <c r="H5230" s="1">
        <v>46081.750752314823</v>
      </c>
      <c r="I5230" t="b">
        <v>0</v>
      </c>
      <c r="J5230" t="b">
        <v>0</v>
      </c>
      <c r="K5230" t="s">
        <v>41</v>
      </c>
      <c r="L5230" t="s">
        <v>60</v>
      </c>
      <c r="M5230">
        <v>97500</v>
      </c>
      <c r="N5230"/>
      <c r="O5230" t="s">
        <v>13008</v>
      </c>
      <c r="P5230" t="s">
        <v>208</v>
      </c>
    </row>
    <row r="5231" spans="1:16" x14ac:dyDescent="0.25">
      <c r="A5231" t="s">
        <v>6</v>
      </c>
      <c r="B5231" t="s">
        <v>11276</v>
      </c>
      <c r="C5231" t="s">
        <v>543</v>
      </c>
      <c r="D5231" t="s">
        <v>4595</v>
      </c>
      <c r="E5231" t="s">
        <v>59</v>
      </c>
      <c r="F5231" t="b">
        <v>0</v>
      </c>
      <c r="G5231" t="s">
        <v>65</v>
      </c>
      <c r="H5231" s="1">
        <v>46081.750891203701</v>
      </c>
      <c r="I5231" t="b">
        <v>0</v>
      </c>
      <c r="J5231" t="b">
        <v>0</v>
      </c>
      <c r="K5231" t="s">
        <v>41</v>
      </c>
      <c r="L5231" t="s">
        <v>60</v>
      </c>
      <c r="M5231">
        <v>160000</v>
      </c>
      <c r="N5231"/>
      <c r="O5231" t="s">
        <v>13009</v>
      </c>
    </row>
    <row r="5232" spans="1:16" x14ac:dyDescent="0.25">
      <c r="A5232" t="s">
        <v>6</v>
      </c>
      <c r="B5232" t="s">
        <v>531</v>
      </c>
      <c r="C5232" t="s">
        <v>440</v>
      </c>
      <c r="D5232" t="s">
        <v>4595</v>
      </c>
      <c r="E5232" t="s">
        <v>59</v>
      </c>
      <c r="F5232" t="b">
        <v>0</v>
      </c>
      <c r="G5232" t="s">
        <v>65</v>
      </c>
      <c r="H5232" s="1">
        <v>46081.750972222217</v>
      </c>
      <c r="I5232" t="b">
        <v>0</v>
      </c>
      <c r="J5232" t="b">
        <v>1</v>
      </c>
      <c r="K5232" t="s">
        <v>41</v>
      </c>
      <c r="L5232" t="s">
        <v>60</v>
      </c>
      <c r="M5232">
        <v>210000</v>
      </c>
      <c r="N5232"/>
      <c r="O5232" t="s">
        <v>13010</v>
      </c>
      <c r="P5232" t="s">
        <v>8440</v>
      </c>
    </row>
    <row r="5233" spans="1:16" x14ac:dyDescent="0.25">
      <c r="A5233" t="s">
        <v>6</v>
      </c>
      <c r="B5233" t="s">
        <v>13011</v>
      </c>
      <c r="C5233" t="s">
        <v>491</v>
      </c>
      <c r="D5233" t="s">
        <v>4595</v>
      </c>
      <c r="E5233" t="s">
        <v>59</v>
      </c>
      <c r="F5233" t="b">
        <v>0</v>
      </c>
      <c r="G5233" t="s">
        <v>65</v>
      </c>
      <c r="H5233" s="1">
        <v>46081.75099537037</v>
      </c>
      <c r="I5233" t="b">
        <v>0</v>
      </c>
      <c r="J5233" t="b">
        <v>0</v>
      </c>
      <c r="K5233" t="s">
        <v>41</v>
      </c>
      <c r="L5233" t="s">
        <v>60</v>
      </c>
      <c r="M5233">
        <v>202500</v>
      </c>
      <c r="N5233"/>
      <c r="O5233" t="s">
        <v>13012</v>
      </c>
    </row>
    <row r="5234" spans="1:16" x14ac:dyDescent="0.25">
      <c r="A5234" t="s">
        <v>6</v>
      </c>
      <c r="B5234" t="s">
        <v>13013</v>
      </c>
      <c r="C5234" t="s">
        <v>319</v>
      </c>
      <c r="D5234" t="s">
        <v>4595</v>
      </c>
      <c r="E5234" t="s">
        <v>59</v>
      </c>
      <c r="F5234" t="b">
        <v>0</v>
      </c>
      <c r="G5234" t="s">
        <v>65</v>
      </c>
      <c r="H5234" s="1">
        <v>46081.75099537037</v>
      </c>
      <c r="I5234" t="b">
        <v>0</v>
      </c>
      <c r="J5234" t="b">
        <v>0</v>
      </c>
      <c r="K5234" t="s">
        <v>41</v>
      </c>
      <c r="L5234" t="s">
        <v>60</v>
      </c>
      <c r="M5234">
        <v>142500</v>
      </c>
      <c r="N5234"/>
      <c r="O5234" t="s">
        <v>11602</v>
      </c>
      <c r="P5234" t="s">
        <v>208</v>
      </c>
    </row>
    <row r="5235" spans="1:16" x14ac:dyDescent="0.25">
      <c r="A5235" t="s">
        <v>6</v>
      </c>
      <c r="B5235" t="s">
        <v>13014</v>
      </c>
      <c r="C5235" t="s">
        <v>333</v>
      </c>
      <c r="D5235" t="s">
        <v>4595</v>
      </c>
      <c r="E5235" t="s">
        <v>59</v>
      </c>
      <c r="F5235" t="b">
        <v>0</v>
      </c>
      <c r="G5235" t="s">
        <v>77</v>
      </c>
      <c r="H5235" s="1">
        <v>46081.751122685193</v>
      </c>
      <c r="I5235" t="b">
        <v>0</v>
      </c>
      <c r="J5235" t="b">
        <v>0</v>
      </c>
      <c r="K5235" t="s">
        <v>41</v>
      </c>
      <c r="L5235" t="s">
        <v>60</v>
      </c>
      <c r="M5235">
        <v>205000</v>
      </c>
      <c r="N5235"/>
      <c r="O5235" t="s">
        <v>13015</v>
      </c>
      <c r="P5235" t="s">
        <v>85</v>
      </c>
    </row>
    <row r="5236" spans="1:16" x14ac:dyDescent="0.25">
      <c r="A5236" t="s">
        <v>3</v>
      </c>
      <c r="B5236" t="s">
        <v>13016</v>
      </c>
      <c r="C5236" t="s">
        <v>304</v>
      </c>
      <c r="D5236" t="s">
        <v>4595</v>
      </c>
      <c r="E5236" t="s">
        <v>59</v>
      </c>
      <c r="F5236" t="b">
        <v>0</v>
      </c>
      <c r="G5236" t="s">
        <v>77</v>
      </c>
      <c r="H5236" s="1">
        <v>46081.751157407409</v>
      </c>
      <c r="I5236" t="b">
        <v>0</v>
      </c>
      <c r="J5236" t="b">
        <v>1</v>
      </c>
      <c r="K5236" t="s">
        <v>41</v>
      </c>
      <c r="L5236" t="s">
        <v>60</v>
      </c>
      <c r="M5236">
        <v>74320</v>
      </c>
      <c r="N5236"/>
      <c r="O5236" t="s">
        <v>80</v>
      </c>
    </row>
    <row r="5237" spans="1:16" x14ac:dyDescent="0.25">
      <c r="A5237" t="s">
        <v>0</v>
      </c>
      <c r="B5237" t="s">
        <v>13017</v>
      </c>
      <c r="C5237" t="s">
        <v>290</v>
      </c>
      <c r="D5237" t="s">
        <v>4595</v>
      </c>
      <c r="E5237" t="s">
        <v>59</v>
      </c>
      <c r="F5237" t="b">
        <v>0</v>
      </c>
      <c r="G5237" t="s">
        <v>77</v>
      </c>
      <c r="H5237" s="1">
        <v>46081.751192129632</v>
      </c>
      <c r="I5237" t="b">
        <v>1</v>
      </c>
      <c r="J5237" t="b">
        <v>1</v>
      </c>
      <c r="K5237" t="s">
        <v>41</v>
      </c>
      <c r="L5237" t="s">
        <v>60</v>
      </c>
      <c r="M5237">
        <v>148000</v>
      </c>
      <c r="N5237"/>
      <c r="O5237" t="s">
        <v>11602</v>
      </c>
      <c r="P5237" t="s">
        <v>133</v>
      </c>
    </row>
    <row r="5238" spans="1:16" x14ac:dyDescent="0.25">
      <c r="A5238" t="s">
        <v>2</v>
      </c>
      <c r="B5238" t="s">
        <v>13018</v>
      </c>
      <c r="C5238" t="s">
        <v>86</v>
      </c>
      <c r="D5238" t="s">
        <v>4595</v>
      </c>
      <c r="E5238" t="s">
        <v>59</v>
      </c>
      <c r="F5238" t="b">
        <v>0</v>
      </c>
      <c r="G5238" t="s">
        <v>77</v>
      </c>
      <c r="H5238" s="1">
        <v>46081.751192129632</v>
      </c>
      <c r="I5238" t="b">
        <v>0</v>
      </c>
      <c r="J5238" t="b">
        <v>0</v>
      </c>
      <c r="K5238" t="s">
        <v>41</v>
      </c>
      <c r="L5238" t="s">
        <v>60</v>
      </c>
      <c r="M5238">
        <v>175000</v>
      </c>
      <c r="N5238"/>
      <c r="O5238" t="s">
        <v>2960</v>
      </c>
    </row>
    <row r="5239" spans="1:16" x14ac:dyDescent="0.25">
      <c r="A5239" t="s">
        <v>2</v>
      </c>
      <c r="B5239" t="s">
        <v>13019</v>
      </c>
      <c r="C5239" t="s">
        <v>326</v>
      </c>
      <c r="D5239" t="s">
        <v>4595</v>
      </c>
      <c r="E5239" t="s">
        <v>59</v>
      </c>
      <c r="F5239" t="b">
        <v>0</v>
      </c>
      <c r="G5239" t="s">
        <v>77</v>
      </c>
      <c r="H5239" s="1">
        <v>46081.751192129632</v>
      </c>
      <c r="I5239" t="b">
        <v>0</v>
      </c>
      <c r="J5239" t="b">
        <v>0</v>
      </c>
      <c r="K5239" t="s">
        <v>41</v>
      </c>
      <c r="L5239" t="s">
        <v>60</v>
      </c>
      <c r="M5239">
        <v>227000</v>
      </c>
      <c r="N5239"/>
      <c r="O5239" t="s">
        <v>13020</v>
      </c>
      <c r="P5239" t="s">
        <v>310</v>
      </c>
    </row>
    <row r="5240" spans="1:16" x14ac:dyDescent="0.25">
      <c r="A5240" t="s">
        <v>6</v>
      </c>
      <c r="B5240" t="s">
        <v>13021</v>
      </c>
      <c r="C5240" t="s">
        <v>79</v>
      </c>
      <c r="D5240" t="s">
        <v>4595</v>
      </c>
      <c r="E5240" t="s">
        <v>59</v>
      </c>
      <c r="F5240" t="b">
        <v>0</v>
      </c>
      <c r="G5240" t="s">
        <v>77</v>
      </c>
      <c r="H5240" s="1">
        <v>46081.751215277778</v>
      </c>
      <c r="I5240" t="b">
        <v>0</v>
      </c>
      <c r="J5240" t="b">
        <v>0</v>
      </c>
      <c r="K5240" t="s">
        <v>41</v>
      </c>
      <c r="L5240" t="s">
        <v>60</v>
      </c>
      <c r="M5240">
        <v>273500</v>
      </c>
      <c r="N5240"/>
      <c r="O5240" t="s">
        <v>13020</v>
      </c>
    </row>
    <row r="5241" spans="1:16" x14ac:dyDescent="0.25">
      <c r="A5241" t="s">
        <v>2</v>
      </c>
      <c r="B5241" t="s">
        <v>13022</v>
      </c>
      <c r="C5241" t="s">
        <v>1698</v>
      </c>
      <c r="D5241" t="s">
        <v>4595</v>
      </c>
      <c r="E5241" t="s">
        <v>59</v>
      </c>
      <c r="F5241" t="b">
        <v>0</v>
      </c>
      <c r="G5241" t="s">
        <v>68</v>
      </c>
      <c r="H5241" s="1">
        <v>46081.75141203704</v>
      </c>
      <c r="I5241" t="b">
        <v>0</v>
      </c>
      <c r="J5241" t="b">
        <v>0</v>
      </c>
      <c r="K5241" t="s">
        <v>41</v>
      </c>
      <c r="L5241" t="s">
        <v>60</v>
      </c>
      <c r="M5241">
        <v>127500</v>
      </c>
      <c r="N5241"/>
      <c r="O5241" t="s">
        <v>8305</v>
      </c>
      <c r="P5241" t="s">
        <v>208</v>
      </c>
    </row>
    <row r="5242" spans="1:16" x14ac:dyDescent="0.25">
      <c r="A5242" t="s">
        <v>2</v>
      </c>
      <c r="B5242" t="s">
        <v>306</v>
      </c>
      <c r="C5242" t="s">
        <v>1698</v>
      </c>
      <c r="D5242" t="s">
        <v>4595</v>
      </c>
      <c r="E5242" t="s">
        <v>59</v>
      </c>
      <c r="F5242" t="b">
        <v>0</v>
      </c>
      <c r="G5242" t="s">
        <v>68</v>
      </c>
      <c r="H5242" s="1">
        <v>46081.75141203704</v>
      </c>
      <c r="I5242" t="b">
        <v>0</v>
      </c>
      <c r="J5242" t="b">
        <v>1</v>
      </c>
      <c r="K5242" t="s">
        <v>41</v>
      </c>
      <c r="L5242" t="s">
        <v>60</v>
      </c>
      <c r="M5242">
        <v>117500</v>
      </c>
      <c r="N5242"/>
      <c r="O5242" t="s">
        <v>8305</v>
      </c>
      <c r="P5242" t="s">
        <v>6867</v>
      </c>
    </row>
    <row r="5243" spans="1:16" x14ac:dyDescent="0.25">
      <c r="A5243" t="s">
        <v>2</v>
      </c>
      <c r="B5243" t="s">
        <v>13023</v>
      </c>
      <c r="C5243" t="s">
        <v>1045</v>
      </c>
      <c r="D5243" t="s">
        <v>4595</v>
      </c>
      <c r="E5243" t="s">
        <v>88</v>
      </c>
      <c r="F5243" t="b">
        <v>0</v>
      </c>
      <c r="G5243" t="s">
        <v>68</v>
      </c>
      <c r="H5243" s="1">
        <v>46081.751527777778</v>
      </c>
      <c r="I5243" t="b">
        <v>0</v>
      </c>
      <c r="J5243" t="b">
        <v>0</v>
      </c>
      <c r="K5243" t="s">
        <v>41</v>
      </c>
      <c r="L5243" t="s">
        <v>60</v>
      </c>
      <c r="M5243">
        <v>142500</v>
      </c>
      <c r="N5243"/>
      <c r="O5243" t="s">
        <v>13024</v>
      </c>
    </row>
    <row r="5244" spans="1:16" x14ac:dyDescent="0.25">
      <c r="A5244" t="s">
        <v>2</v>
      </c>
      <c r="B5244" t="s">
        <v>2</v>
      </c>
      <c r="C5244" t="s">
        <v>3121</v>
      </c>
      <c r="D5244" t="s">
        <v>4595</v>
      </c>
      <c r="E5244" t="s">
        <v>59</v>
      </c>
      <c r="F5244" t="b">
        <v>0</v>
      </c>
      <c r="G5244" t="s">
        <v>68</v>
      </c>
      <c r="H5244" s="1">
        <v>46081.751550925917</v>
      </c>
      <c r="I5244" t="b">
        <v>0</v>
      </c>
      <c r="J5244" t="b">
        <v>1</v>
      </c>
      <c r="K5244" t="s">
        <v>41</v>
      </c>
      <c r="L5244" t="s">
        <v>60</v>
      </c>
      <c r="M5244">
        <v>117500</v>
      </c>
      <c r="N5244"/>
      <c r="O5244" t="s">
        <v>195</v>
      </c>
      <c r="P5244" t="s">
        <v>13025</v>
      </c>
    </row>
    <row r="5245" spans="1:16" x14ac:dyDescent="0.25">
      <c r="A5245" t="s">
        <v>2</v>
      </c>
      <c r="B5245" t="s">
        <v>306</v>
      </c>
      <c r="C5245" t="s">
        <v>1045</v>
      </c>
      <c r="D5245" t="s">
        <v>4595</v>
      </c>
      <c r="E5245" t="s">
        <v>59</v>
      </c>
      <c r="F5245" t="b">
        <v>0</v>
      </c>
      <c r="G5245" t="s">
        <v>68</v>
      </c>
      <c r="H5245" s="1">
        <v>46081.751550925917</v>
      </c>
      <c r="I5245" t="b">
        <v>0</v>
      </c>
      <c r="J5245" t="b">
        <v>1</v>
      </c>
      <c r="K5245" t="s">
        <v>41</v>
      </c>
      <c r="L5245" t="s">
        <v>60</v>
      </c>
      <c r="M5245">
        <v>117500</v>
      </c>
      <c r="N5245"/>
      <c r="O5245" t="s">
        <v>13024</v>
      </c>
      <c r="P5245" t="s">
        <v>9543</v>
      </c>
    </row>
    <row r="5246" spans="1:16" x14ac:dyDescent="0.25">
      <c r="A5246" t="s">
        <v>6</v>
      </c>
      <c r="B5246" t="s">
        <v>13026</v>
      </c>
      <c r="C5246" t="s">
        <v>148</v>
      </c>
      <c r="D5246" t="s">
        <v>4595</v>
      </c>
      <c r="E5246" t="s">
        <v>59</v>
      </c>
      <c r="F5246" t="b">
        <v>0</v>
      </c>
      <c r="G5246" t="s">
        <v>89</v>
      </c>
      <c r="H5246" s="1">
        <v>46081.751597222217</v>
      </c>
      <c r="I5246" t="b">
        <v>0</v>
      </c>
      <c r="J5246" t="b">
        <v>1</v>
      </c>
      <c r="K5246" t="s">
        <v>41</v>
      </c>
      <c r="L5246" t="s">
        <v>60</v>
      </c>
      <c r="M5246">
        <v>140000</v>
      </c>
      <c r="N5246"/>
      <c r="O5246" t="s">
        <v>1071</v>
      </c>
    </row>
    <row r="5247" spans="1:16" x14ac:dyDescent="0.25">
      <c r="A5247" t="s">
        <v>5</v>
      </c>
      <c r="B5247" t="s">
        <v>13027</v>
      </c>
      <c r="C5247" t="s">
        <v>112</v>
      </c>
      <c r="D5247" t="s">
        <v>4595</v>
      </c>
      <c r="E5247" t="s">
        <v>59</v>
      </c>
      <c r="F5247" t="b">
        <v>0</v>
      </c>
      <c r="G5247" t="s">
        <v>65</v>
      </c>
      <c r="H5247" s="1">
        <v>46081.751655092587</v>
      </c>
      <c r="I5247" t="b">
        <v>0</v>
      </c>
      <c r="J5247" t="b">
        <v>0</v>
      </c>
      <c r="K5247" t="s">
        <v>41</v>
      </c>
      <c r="L5247" t="s">
        <v>60</v>
      </c>
      <c r="M5247">
        <v>187500</v>
      </c>
      <c r="N5247"/>
      <c r="O5247" t="s">
        <v>13028</v>
      </c>
      <c r="P5247" t="s">
        <v>2303</v>
      </c>
    </row>
    <row r="5248" spans="1:16" x14ac:dyDescent="0.25">
      <c r="A5248" t="s">
        <v>1</v>
      </c>
      <c r="B5248" t="s">
        <v>13029</v>
      </c>
      <c r="C5248" t="s">
        <v>147</v>
      </c>
      <c r="D5248" t="s">
        <v>4595</v>
      </c>
      <c r="E5248" t="s">
        <v>59</v>
      </c>
      <c r="F5248" t="b">
        <v>0</v>
      </c>
      <c r="G5248" t="s">
        <v>65</v>
      </c>
      <c r="H5248" s="1">
        <v>46081.75199074074</v>
      </c>
      <c r="I5248" t="b">
        <v>1</v>
      </c>
      <c r="J5248" t="b">
        <v>0</v>
      </c>
      <c r="K5248" t="s">
        <v>41</v>
      </c>
      <c r="L5248" t="s">
        <v>60</v>
      </c>
      <c r="M5248">
        <v>110000</v>
      </c>
      <c r="N5248"/>
      <c r="O5248" t="s">
        <v>13030</v>
      </c>
      <c r="P5248" t="s">
        <v>208</v>
      </c>
    </row>
    <row r="5249" spans="1:16" x14ac:dyDescent="0.25">
      <c r="A5249" t="s">
        <v>1</v>
      </c>
      <c r="B5249" t="s">
        <v>277</v>
      </c>
      <c r="C5249" t="s">
        <v>2732</v>
      </c>
      <c r="D5249" t="s">
        <v>4595</v>
      </c>
      <c r="E5249" t="s">
        <v>59</v>
      </c>
      <c r="F5249" t="b">
        <v>0</v>
      </c>
      <c r="G5249" t="s">
        <v>77</v>
      </c>
      <c r="H5249" s="1">
        <v>46081.752256944441</v>
      </c>
      <c r="I5249" t="b">
        <v>1</v>
      </c>
      <c r="J5249" t="b">
        <v>0</v>
      </c>
      <c r="K5249" t="s">
        <v>41</v>
      </c>
      <c r="L5249" t="s">
        <v>60</v>
      </c>
      <c r="M5249">
        <v>235000</v>
      </c>
      <c r="N5249"/>
      <c r="O5249" t="s">
        <v>13031</v>
      </c>
    </row>
    <row r="5250" spans="1:16" x14ac:dyDescent="0.25">
      <c r="A5250" t="s">
        <v>9</v>
      </c>
      <c r="B5250" t="s">
        <v>13032</v>
      </c>
      <c r="C5250" t="s">
        <v>76</v>
      </c>
      <c r="D5250" t="s">
        <v>4526</v>
      </c>
      <c r="E5250" t="s">
        <v>132</v>
      </c>
      <c r="F5250" t="b">
        <v>1</v>
      </c>
      <c r="G5250" t="s">
        <v>13</v>
      </c>
      <c r="H5250" s="1">
        <v>46081.75371527778</v>
      </c>
      <c r="I5250" t="b">
        <v>1</v>
      </c>
      <c r="J5250" t="b">
        <v>0</v>
      </c>
      <c r="K5250" t="s">
        <v>13</v>
      </c>
      <c r="L5250" t="s">
        <v>74</v>
      </c>
      <c r="M5250"/>
      <c r="N5250">
        <v>32.5</v>
      </c>
      <c r="O5250" t="s">
        <v>5046</v>
      </c>
    </row>
    <row r="5251" spans="1:16" x14ac:dyDescent="0.25">
      <c r="A5251" t="s">
        <v>7</v>
      </c>
      <c r="B5251" t="s">
        <v>13033</v>
      </c>
      <c r="C5251" t="s">
        <v>13</v>
      </c>
      <c r="D5251" t="s">
        <v>4346</v>
      </c>
      <c r="E5251" t="s">
        <v>59</v>
      </c>
      <c r="F5251" t="b">
        <v>0</v>
      </c>
      <c r="G5251" t="s">
        <v>13</v>
      </c>
      <c r="H5251" s="1">
        <v>46081.75371527778</v>
      </c>
      <c r="I5251" t="b">
        <v>0</v>
      </c>
      <c r="J5251" t="b">
        <v>0</v>
      </c>
      <c r="K5251" t="s">
        <v>13</v>
      </c>
      <c r="L5251" t="s">
        <v>60</v>
      </c>
      <c r="M5251">
        <v>155500</v>
      </c>
      <c r="N5251"/>
      <c r="O5251" t="s">
        <v>13034</v>
      </c>
      <c r="P5251" t="s">
        <v>13035</v>
      </c>
    </row>
    <row r="5252" spans="1:16" x14ac:dyDescent="0.25">
      <c r="A5252" t="s">
        <v>3</v>
      </c>
      <c r="B5252" t="s">
        <v>13036</v>
      </c>
      <c r="C5252" t="s">
        <v>76</v>
      </c>
      <c r="D5252" t="s">
        <v>4526</v>
      </c>
      <c r="E5252" t="s">
        <v>132</v>
      </c>
      <c r="F5252" t="b">
        <v>1</v>
      </c>
      <c r="G5252" t="s">
        <v>13</v>
      </c>
      <c r="H5252" s="1">
        <v>46081.753923611112</v>
      </c>
      <c r="I5252" t="b">
        <v>0</v>
      </c>
      <c r="J5252" t="b">
        <v>0</v>
      </c>
      <c r="K5252" t="s">
        <v>13</v>
      </c>
      <c r="L5252" t="s">
        <v>74</v>
      </c>
      <c r="M5252"/>
      <c r="N5252">
        <v>65</v>
      </c>
      <c r="O5252" t="s">
        <v>5046</v>
      </c>
    </row>
    <row r="5253" spans="1:16" x14ac:dyDescent="0.25">
      <c r="A5253" t="s">
        <v>2</v>
      </c>
      <c r="B5253" t="s">
        <v>13037</v>
      </c>
      <c r="C5253" t="s">
        <v>76</v>
      </c>
      <c r="D5253" t="s">
        <v>4526</v>
      </c>
      <c r="E5253" t="s">
        <v>132</v>
      </c>
      <c r="F5253" t="b">
        <v>1</v>
      </c>
      <c r="G5253" t="s">
        <v>13</v>
      </c>
      <c r="H5253" s="1">
        <v>46081.753958333327</v>
      </c>
      <c r="I5253" t="b">
        <v>0</v>
      </c>
      <c r="J5253" t="b">
        <v>0</v>
      </c>
      <c r="K5253" t="s">
        <v>13</v>
      </c>
      <c r="L5253" t="s">
        <v>74</v>
      </c>
      <c r="M5253"/>
      <c r="N5253">
        <v>66.5</v>
      </c>
      <c r="O5253" t="s">
        <v>5046</v>
      </c>
      <c r="P5253" t="s">
        <v>10581</v>
      </c>
    </row>
    <row r="5254" spans="1:16" x14ac:dyDescent="0.25">
      <c r="A5254" t="s">
        <v>7</v>
      </c>
      <c r="B5254" t="s">
        <v>13038</v>
      </c>
      <c r="C5254" t="s">
        <v>207</v>
      </c>
      <c r="D5254" t="s">
        <v>4587</v>
      </c>
      <c r="E5254" t="s">
        <v>59</v>
      </c>
      <c r="F5254" t="b">
        <v>0</v>
      </c>
      <c r="G5254" t="s">
        <v>63</v>
      </c>
      <c r="H5254" s="1">
        <v>46081.755879629629</v>
      </c>
      <c r="I5254" t="b">
        <v>0</v>
      </c>
      <c r="J5254" t="b">
        <v>1</v>
      </c>
      <c r="K5254" t="s">
        <v>41</v>
      </c>
      <c r="L5254" t="s">
        <v>60</v>
      </c>
      <c r="M5254">
        <v>166500</v>
      </c>
      <c r="N5254"/>
      <c r="O5254" t="s">
        <v>13039</v>
      </c>
    </row>
    <row r="5255" spans="1:16" x14ac:dyDescent="0.25">
      <c r="A5255" t="s">
        <v>8</v>
      </c>
      <c r="B5255" t="s">
        <v>8</v>
      </c>
      <c r="C5255" t="s">
        <v>13040</v>
      </c>
      <c r="D5255" t="s">
        <v>4595</v>
      </c>
      <c r="E5255" t="s">
        <v>59</v>
      </c>
      <c r="F5255" t="b">
        <v>0</v>
      </c>
      <c r="G5255" t="s">
        <v>63</v>
      </c>
      <c r="H5255" s="1">
        <v>46081.756018518521</v>
      </c>
      <c r="I5255" t="b">
        <v>0</v>
      </c>
      <c r="J5255" t="b">
        <v>1</v>
      </c>
      <c r="K5255" t="s">
        <v>41</v>
      </c>
      <c r="L5255" t="s">
        <v>60</v>
      </c>
      <c r="M5255">
        <v>130000</v>
      </c>
      <c r="N5255"/>
      <c r="O5255" t="s">
        <v>13041</v>
      </c>
      <c r="P5255" t="s">
        <v>13042</v>
      </c>
    </row>
    <row r="5256" spans="1:16" x14ac:dyDescent="0.25">
      <c r="A5256" t="s">
        <v>6</v>
      </c>
      <c r="B5256" t="s">
        <v>2570</v>
      </c>
      <c r="C5256" t="s">
        <v>287</v>
      </c>
      <c r="D5256" t="s">
        <v>4595</v>
      </c>
      <c r="E5256" t="s">
        <v>59</v>
      </c>
      <c r="F5256" t="b">
        <v>0</v>
      </c>
      <c r="G5256" t="s">
        <v>63</v>
      </c>
      <c r="H5256" s="1">
        <v>46081.756018518521</v>
      </c>
      <c r="I5256" t="b">
        <v>0</v>
      </c>
      <c r="J5256" t="b">
        <v>0</v>
      </c>
      <c r="K5256" t="s">
        <v>41</v>
      </c>
      <c r="L5256" t="s">
        <v>60</v>
      </c>
      <c r="M5256">
        <v>170000</v>
      </c>
      <c r="N5256"/>
      <c r="O5256" t="s">
        <v>13043</v>
      </c>
      <c r="P5256" t="s">
        <v>13044</v>
      </c>
    </row>
    <row r="5257" spans="1:16" x14ac:dyDescent="0.25">
      <c r="A5257" t="s">
        <v>2</v>
      </c>
      <c r="B5257" t="s">
        <v>13045</v>
      </c>
      <c r="C5257" t="s">
        <v>76</v>
      </c>
      <c r="D5257" t="s">
        <v>4526</v>
      </c>
      <c r="E5257" t="s">
        <v>132</v>
      </c>
      <c r="F5257" t="b">
        <v>1</v>
      </c>
      <c r="G5257" t="s">
        <v>33</v>
      </c>
      <c r="H5257" s="1">
        <v>46081.75712962963</v>
      </c>
      <c r="I5257" t="b">
        <v>0</v>
      </c>
      <c r="J5257" t="b">
        <v>0</v>
      </c>
      <c r="K5257" t="s">
        <v>33</v>
      </c>
      <c r="L5257" t="s">
        <v>74</v>
      </c>
      <c r="M5257"/>
      <c r="N5257">
        <v>40.5</v>
      </c>
      <c r="O5257" t="s">
        <v>5046</v>
      </c>
    </row>
    <row r="5258" spans="1:16" x14ac:dyDescent="0.25">
      <c r="A5258" t="s">
        <v>0</v>
      </c>
      <c r="B5258" t="s">
        <v>13046</v>
      </c>
      <c r="C5258" t="s">
        <v>912</v>
      </c>
      <c r="D5258" t="s">
        <v>2734</v>
      </c>
      <c r="E5258" t="s">
        <v>59</v>
      </c>
      <c r="F5258" t="b">
        <v>0</v>
      </c>
      <c r="G5258" t="s">
        <v>65</v>
      </c>
      <c r="H5258" s="1">
        <v>46081.791759259257</v>
      </c>
      <c r="I5258" t="b">
        <v>0</v>
      </c>
      <c r="J5258" t="b">
        <v>1</v>
      </c>
      <c r="K5258" t="s">
        <v>41</v>
      </c>
      <c r="L5258" t="s">
        <v>60</v>
      </c>
      <c r="M5258">
        <v>50700</v>
      </c>
      <c r="N5258"/>
      <c r="O5258" t="s">
        <v>12832</v>
      </c>
    </row>
    <row r="5259" spans="1:16" x14ac:dyDescent="0.25">
      <c r="A5259" t="s">
        <v>0</v>
      </c>
      <c r="B5259" t="s">
        <v>739</v>
      </c>
      <c r="C5259" t="s">
        <v>162</v>
      </c>
      <c r="D5259" t="s">
        <v>4595</v>
      </c>
      <c r="E5259" t="s">
        <v>59</v>
      </c>
      <c r="F5259" t="b">
        <v>0</v>
      </c>
      <c r="G5259" t="s">
        <v>73</v>
      </c>
      <c r="H5259" s="1">
        <v>46081.792083333326</v>
      </c>
      <c r="I5259" t="b">
        <v>0</v>
      </c>
      <c r="J5259" t="b">
        <v>1</v>
      </c>
      <c r="K5259" t="s">
        <v>41</v>
      </c>
      <c r="L5259" t="s">
        <v>60</v>
      </c>
      <c r="M5259">
        <v>90000</v>
      </c>
      <c r="N5259"/>
      <c r="O5259" t="s">
        <v>4548</v>
      </c>
      <c r="P5259" t="s">
        <v>5120</v>
      </c>
    </row>
    <row r="5260" spans="1:16" x14ac:dyDescent="0.25">
      <c r="A5260" t="s">
        <v>1</v>
      </c>
      <c r="B5260" t="s">
        <v>13047</v>
      </c>
      <c r="C5260" t="s">
        <v>76</v>
      </c>
      <c r="D5260" t="s">
        <v>4622</v>
      </c>
      <c r="E5260" t="s">
        <v>59</v>
      </c>
      <c r="F5260" t="b">
        <v>1</v>
      </c>
      <c r="G5260" t="s">
        <v>13048</v>
      </c>
      <c r="H5260" s="1">
        <v>46081.849583333344</v>
      </c>
      <c r="I5260" t="b">
        <v>1</v>
      </c>
      <c r="J5260" t="b">
        <v>0</v>
      </c>
      <c r="K5260" t="s">
        <v>13048</v>
      </c>
      <c r="L5260" t="s">
        <v>60</v>
      </c>
      <c r="M5260">
        <v>115000</v>
      </c>
      <c r="N5260"/>
      <c r="O5260" t="s">
        <v>13049</v>
      </c>
      <c r="P5260" t="s">
        <v>1440</v>
      </c>
    </row>
    <row r="5261" spans="1:16" x14ac:dyDescent="0.25">
      <c r="A5261" t="s">
        <v>2</v>
      </c>
      <c r="B5261" t="s">
        <v>13050</v>
      </c>
      <c r="C5261" t="s">
        <v>637</v>
      </c>
      <c r="D5261" t="s">
        <v>4756</v>
      </c>
      <c r="E5261" t="s">
        <v>59</v>
      </c>
      <c r="F5261" t="b">
        <v>0</v>
      </c>
      <c r="G5261" t="s">
        <v>77</v>
      </c>
      <c r="H5261" s="1">
        <v>46081.87605324074</v>
      </c>
      <c r="I5261" t="b">
        <v>0</v>
      </c>
      <c r="J5261" t="b">
        <v>1</v>
      </c>
      <c r="K5261" t="s">
        <v>41</v>
      </c>
      <c r="L5261" t="s">
        <v>60</v>
      </c>
      <c r="M5261">
        <v>168822.5</v>
      </c>
      <c r="N5261"/>
      <c r="O5261" t="s">
        <v>13051</v>
      </c>
      <c r="P5261" t="s">
        <v>13052</v>
      </c>
    </row>
    <row r="5262" spans="1:16" x14ac:dyDescent="0.25">
      <c r="A5262" t="s">
        <v>2</v>
      </c>
      <c r="B5262" t="s">
        <v>191</v>
      </c>
      <c r="C5262" t="s">
        <v>3829</v>
      </c>
      <c r="D5262" t="s">
        <v>4595</v>
      </c>
      <c r="E5262" t="s">
        <v>59</v>
      </c>
      <c r="F5262" t="b">
        <v>0</v>
      </c>
      <c r="G5262" t="s">
        <v>77</v>
      </c>
      <c r="H5262" s="1">
        <v>46081.876192129632</v>
      </c>
      <c r="I5262" t="b">
        <v>0</v>
      </c>
      <c r="J5262" t="b">
        <v>0</v>
      </c>
      <c r="K5262" t="s">
        <v>41</v>
      </c>
      <c r="L5262" t="s">
        <v>60</v>
      </c>
      <c r="M5262">
        <v>300000</v>
      </c>
      <c r="N5262"/>
      <c r="O5262" t="s">
        <v>101</v>
      </c>
      <c r="P5262" t="s">
        <v>3293</v>
      </c>
    </row>
    <row r="5263" spans="1:16" x14ac:dyDescent="0.25">
      <c r="A5263" t="s">
        <v>5</v>
      </c>
      <c r="B5263" t="s">
        <v>2943</v>
      </c>
      <c r="C5263" t="s">
        <v>650</v>
      </c>
      <c r="D5263" t="s">
        <v>2360</v>
      </c>
      <c r="E5263" t="s">
        <v>88</v>
      </c>
      <c r="F5263" t="b">
        <v>0</v>
      </c>
      <c r="G5263" t="s">
        <v>65</v>
      </c>
      <c r="H5263" s="1">
        <v>46081.876782407409</v>
      </c>
      <c r="I5263" t="b">
        <v>1</v>
      </c>
      <c r="J5263" t="b">
        <v>0</v>
      </c>
      <c r="K5263" t="s">
        <v>41</v>
      </c>
      <c r="L5263" t="s">
        <v>74</v>
      </c>
      <c r="M5263"/>
      <c r="N5263">
        <v>85</v>
      </c>
      <c r="O5263" t="s">
        <v>6131</v>
      </c>
      <c r="P5263" t="s">
        <v>13053</v>
      </c>
    </row>
    <row r="5264" spans="1:16" x14ac:dyDescent="0.25">
      <c r="A5264" t="s">
        <v>1</v>
      </c>
      <c r="B5264" t="s">
        <v>13054</v>
      </c>
      <c r="C5264" t="s">
        <v>1868</v>
      </c>
      <c r="D5264" t="s">
        <v>2360</v>
      </c>
      <c r="E5264" t="s">
        <v>59</v>
      </c>
      <c r="F5264" t="b">
        <v>0</v>
      </c>
      <c r="G5264" t="s">
        <v>65</v>
      </c>
      <c r="H5264" s="1">
        <v>46081.876886574071</v>
      </c>
      <c r="I5264" t="b">
        <v>0</v>
      </c>
      <c r="J5264" t="b">
        <v>1</v>
      </c>
      <c r="K5264" t="s">
        <v>41</v>
      </c>
      <c r="L5264" t="s">
        <v>60</v>
      </c>
      <c r="M5264">
        <v>95000</v>
      </c>
      <c r="N5264"/>
      <c r="O5264" t="s">
        <v>13055</v>
      </c>
    </row>
    <row r="5265" spans="1:16" x14ac:dyDescent="0.25">
      <c r="A5265" t="s">
        <v>3</v>
      </c>
      <c r="B5265" t="s">
        <v>1839</v>
      </c>
      <c r="C5265" t="s">
        <v>237</v>
      </c>
      <c r="D5265" t="s">
        <v>4595</v>
      </c>
      <c r="E5265" t="s">
        <v>59</v>
      </c>
      <c r="F5265" t="b">
        <v>0</v>
      </c>
      <c r="G5265" t="s">
        <v>89</v>
      </c>
      <c r="H5265" s="1">
        <v>46081.917326388888</v>
      </c>
      <c r="I5265" t="b">
        <v>0</v>
      </c>
      <c r="J5265" t="b">
        <v>0</v>
      </c>
      <c r="K5265" t="s">
        <v>41</v>
      </c>
      <c r="L5265" t="s">
        <v>60</v>
      </c>
      <c r="M5265">
        <v>67500</v>
      </c>
      <c r="N5265"/>
      <c r="O5265" t="s">
        <v>105</v>
      </c>
      <c r="P5265" t="s">
        <v>7933</v>
      </c>
    </row>
    <row r="5266" spans="1:16" x14ac:dyDescent="0.25">
      <c r="A5266" t="s">
        <v>1</v>
      </c>
      <c r="B5266" t="s">
        <v>390</v>
      </c>
      <c r="C5266" t="s">
        <v>566</v>
      </c>
      <c r="D5266" t="s">
        <v>4595</v>
      </c>
      <c r="E5266" t="s">
        <v>59</v>
      </c>
      <c r="F5266" t="b">
        <v>0</v>
      </c>
      <c r="G5266" t="s">
        <v>65</v>
      </c>
      <c r="H5266" s="1">
        <v>46081.918449074074</v>
      </c>
      <c r="I5266" t="b">
        <v>1</v>
      </c>
      <c r="J5266" t="b">
        <v>0</v>
      </c>
      <c r="K5266" t="s">
        <v>41</v>
      </c>
      <c r="L5266" t="s">
        <v>60</v>
      </c>
      <c r="M5266">
        <v>147500</v>
      </c>
      <c r="N5266"/>
      <c r="O5266" t="s">
        <v>1909</v>
      </c>
      <c r="P5266" t="s">
        <v>948</v>
      </c>
    </row>
    <row r="5267" spans="1:16" x14ac:dyDescent="0.25">
      <c r="A5267" t="s">
        <v>0</v>
      </c>
      <c r="B5267" t="s">
        <v>13056</v>
      </c>
      <c r="C5267" t="s">
        <v>2498</v>
      </c>
      <c r="D5267" t="s">
        <v>10933</v>
      </c>
      <c r="E5267" t="s">
        <v>59</v>
      </c>
      <c r="F5267" t="b">
        <v>0</v>
      </c>
      <c r="G5267" t="s">
        <v>68</v>
      </c>
      <c r="H5267" s="1">
        <v>46082.000497685192</v>
      </c>
      <c r="I5267" t="b">
        <v>0</v>
      </c>
      <c r="J5267" t="b">
        <v>1</v>
      </c>
      <c r="K5267" t="s">
        <v>41</v>
      </c>
      <c r="L5267" t="s">
        <v>60</v>
      </c>
      <c r="M5267">
        <v>132744.5</v>
      </c>
      <c r="N5267"/>
      <c r="O5267" t="s">
        <v>265</v>
      </c>
      <c r="P5267" t="s">
        <v>13057</v>
      </c>
    </row>
    <row r="5268" spans="1:16" x14ac:dyDescent="0.25">
      <c r="A5268" t="s">
        <v>1</v>
      </c>
      <c r="B5268" t="s">
        <v>13058</v>
      </c>
      <c r="C5268" t="s">
        <v>19</v>
      </c>
      <c r="D5268" t="s">
        <v>4518</v>
      </c>
      <c r="E5268" t="s">
        <v>621</v>
      </c>
      <c r="F5268" t="b">
        <v>0</v>
      </c>
      <c r="G5268" t="s">
        <v>19</v>
      </c>
      <c r="H5268" s="1">
        <v>46082.004525462973</v>
      </c>
      <c r="I5268" t="b">
        <v>1</v>
      </c>
      <c r="J5268" t="b">
        <v>0</v>
      </c>
      <c r="K5268" t="s">
        <v>19</v>
      </c>
      <c r="L5268" t="s">
        <v>60</v>
      </c>
      <c r="M5268">
        <v>50000</v>
      </c>
      <c r="N5268"/>
      <c r="O5268" t="s">
        <v>4519</v>
      </c>
    </row>
    <row r="5269" spans="1:16" x14ac:dyDescent="0.25">
      <c r="A5269" t="s">
        <v>1</v>
      </c>
      <c r="B5269" t="s">
        <v>13059</v>
      </c>
      <c r="C5269" t="s">
        <v>19</v>
      </c>
      <c r="D5269" t="s">
        <v>4518</v>
      </c>
      <c r="E5269" t="s">
        <v>59</v>
      </c>
      <c r="F5269" t="b">
        <v>0</v>
      </c>
      <c r="G5269" t="s">
        <v>19</v>
      </c>
      <c r="H5269" s="1">
        <v>46082.004525462973</v>
      </c>
      <c r="I5269" t="b">
        <v>1</v>
      </c>
      <c r="J5269" t="b">
        <v>0</v>
      </c>
      <c r="K5269" t="s">
        <v>19</v>
      </c>
      <c r="L5269" t="s">
        <v>60</v>
      </c>
      <c r="M5269">
        <v>64000</v>
      </c>
      <c r="N5269"/>
      <c r="O5269" t="s">
        <v>8756</v>
      </c>
    </row>
    <row r="5270" spans="1:16" x14ac:dyDescent="0.25">
      <c r="A5270" t="s">
        <v>3</v>
      </c>
      <c r="B5270" t="s">
        <v>13060</v>
      </c>
      <c r="C5270" t="s">
        <v>1330</v>
      </c>
      <c r="D5270" t="s">
        <v>2378</v>
      </c>
      <c r="E5270" t="s">
        <v>59</v>
      </c>
      <c r="F5270" t="b">
        <v>0</v>
      </c>
      <c r="G5270" t="s">
        <v>35</v>
      </c>
      <c r="H5270" s="1">
        <v>46082.009756944448</v>
      </c>
      <c r="I5270" t="b">
        <v>1</v>
      </c>
      <c r="J5270" t="b">
        <v>0</v>
      </c>
      <c r="K5270" t="s">
        <v>35</v>
      </c>
      <c r="L5270" t="s">
        <v>74</v>
      </c>
      <c r="M5270"/>
      <c r="N5270">
        <v>48</v>
      </c>
      <c r="O5270" t="s">
        <v>2378</v>
      </c>
    </row>
    <row r="5271" spans="1:16" x14ac:dyDescent="0.25">
      <c r="A5271" t="s">
        <v>1</v>
      </c>
      <c r="B5271" t="s">
        <v>13061</v>
      </c>
      <c r="C5271" t="s">
        <v>500</v>
      </c>
      <c r="D5271" t="s">
        <v>4637</v>
      </c>
      <c r="E5271" t="s">
        <v>59</v>
      </c>
      <c r="F5271" t="b">
        <v>0</v>
      </c>
      <c r="G5271" t="s">
        <v>13</v>
      </c>
      <c r="H5271" s="1">
        <v>46082.045752314807</v>
      </c>
      <c r="I5271" t="b">
        <v>1</v>
      </c>
      <c r="J5271" t="b">
        <v>0</v>
      </c>
      <c r="K5271" t="s">
        <v>13</v>
      </c>
      <c r="L5271" t="s">
        <v>60</v>
      </c>
      <c r="M5271">
        <v>150000</v>
      </c>
      <c r="N5271"/>
      <c r="O5271" t="s">
        <v>13062</v>
      </c>
      <c r="P5271" t="s">
        <v>954</v>
      </c>
    </row>
    <row r="5272" spans="1:16" x14ac:dyDescent="0.25">
      <c r="A5272" t="s">
        <v>2</v>
      </c>
      <c r="B5272" t="s">
        <v>13063</v>
      </c>
      <c r="C5272" t="s">
        <v>11517</v>
      </c>
      <c r="D5272" t="s">
        <v>4595</v>
      </c>
      <c r="E5272" t="s">
        <v>59</v>
      </c>
      <c r="F5272" t="b">
        <v>0</v>
      </c>
      <c r="G5272" t="s">
        <v>19</v>
      </c>
      <c r="H5272" s="1">
        <v>46082.046076388891</v>
      </c>
      <c r="I5272" t="b">
        <v>0</v>
      </c>
      <c r="J5272" t="b">
        <v>0</v>
      </c>
      <c r="K5272" t="s">
        <v>19</v>
      </c>
      <c r="L5272" t="s">
        <v>60</v>
      </c>
      <c r="M5272">
        <v>4000000</v>
      </c>
      <c r="N5272"/>
      <c r="O5272" t="s">
        <v>1640</v>
      </c>
      <c r="P5272" t="s">
        <v>13064</v>
      </c>
    </row>
    <row r="5273" spans="1:16" x14ac:dyDescent="0.25">
      <c r="A5273" t="s">
        <v>2</v>
      </c>
      <c r="B5273" t="s">
        <v>13065</v>
      </c>
      <c r="C5273" t="s">
        <v>502</v>
      </c>
      <c r="D5273" t="s">
        <v>4756</v>
      </c>
      <c r="E5273" t="s">
        <v>59</v>
      </c>
      <c r="F5273" t="b">
        <v>0</v>
      </c>
      <c r="G5273" t="s">
        <v>77</v>
      </c>
      <c r="H5273" s="1">
        <v>46082.084363425929</v>
      </c>
      <c r="I5273" t="b">
        <v>0</v>
      </c>
      <c r="J5273" t="b">
        <v>1</v>
      </c>
      <c r="K5273" t="s">
        <v>41</v>
      </c>
      <c r="L5273" t="s">
        <v>60</v>
      </c>
      <c r="M5273">
        <v>190000</v>
      </c>
      <c r="N5273"/>
      <c r="O5273" t="s">
        <v>12314</v>
      </c>
      <c r="P5273" t="s">
        <v>12315</v>
      </c>
    </row>
    <row r="5274" spans="1:16" x14ac:dyDescent="0.25">
      <c r="A5274" t="s">
        <v>6</v>
      </c>
      <c r="B5274" t="s">
        <v>13066</v>
      </c>
      <c r="C5274" t="s">
        <v>2655</v>
      </c>
      <c r="D5274" t="s">
        <v>4595</v>
      </c>
      <c r="E5274" t="s">
        <v>59</v>
      </c>
      <c r="F5274" t="b">
        <v>0</v>
      </c>
      <c r="G5274" t="s">
        <v>77</v>
      </c>
      <c r="H5274" s="1">
        <v>46082.08452546296</v>
      </c>
      <c r="I5274" t="b">
        <v>0</v>
      </c>
      <c r="J5274" t="b">
        <v>1</v>
      </c>
      <c r="K5274" t="s">
        <v>41</v>
      </c>
      <c r="L5274" t="s">
        <v>60</v>
      </c>
      <c r="M5274">
        <v>261000</v>
      </c>
      <c r="N5274"/>
      <c r="O5274" t="s">
        <v>1435</v>
      </c>
      <c r="P5274" t="s">
        <v>85</v>
      </c>
    </row>
    <row r="5275" spans="1:16" x14ac:dyDescent="0.25">
      <c r="A5275" t="s">
        <v>8</v>
      </c>
      <c r="B5275" t="s">
        <v>13067</v>
      </c>
      <c r="C5275" t="s">
        <v>162</v>
      </c>
      <c r="D5275" t="s">
        <v>4595</v>
      </c>
      <c r="E5275" t="s">
        <v>59</v>
      </c>
      <c r="F5275" t="b">
        <v>0</v>
      </c>
      <c r="G5275" t="s">
        <v>73</v>
      </c>
      <c r="H5275" s="1">
        <v>46082.084664351853</v>
      </c>
      <c r="I5275" t="b">
        <v>0</v>
      </c>
      <c r="J5275" t="b">
        <v>0</v>
      </c>
      <c r="K5275" t="s">
        <v>41</v>
      </c>
      <c r="L5275" t="s">
        <v>60</v>
      </c>
      <c r="M5275">
        <v>190000</v>
      </c>
      <c r="N5275"/>
      <c r="O5275" t="s">
        <v>1197</v>
      </c>
    </row>
    <row r="5276" spans="1:16" x14ac:dyDescent="0.25">
      <c r="A5276" t="s">
        <v>2</v>
      </c>
      <c r="B5276" t="s">
        <v>13068</v>
      </c>
      <c r="C5276" t="s">
        <v>142</v>
      </c>
      <c r="D5276" t="s">
        <v>2360</v>
      </c>
      <c r="E5276" t="s">
        <v>72</v>
      </c>
      <c r="F5276" t="b">
        <v>0</v>
      </c>
      <c r="G5276" t="s">
        <v>65</v>
      </c>
      <c r="H5276" s="1">
        <v>46082.125833333332</v>
      </c>
      <c r="I5276" t="b">
        <v>0</v>
      </c>
      <c r="J5276" t="b">
        <v>1</v>
      </c>
      <c r="K5276" t="s">
        <v>41</v>
      </c>
      <c r="L5276" t="s">
        <v>60</v>
      </c>
      <c r="M5276">
        <v>110000</v>
      </c>
      <c r="N5276"/>
      <c r="O5276" t="s">
        <v>6211</v>
      </c>
      <c r="P5276" t="s">
        <v>12855</v>
      </c>
    </row>
    <row r="5277" spans="1:16" x14ac:dyDescent="0.25">
      <c r="A5277" t="s">
        <v>1</v>
      </c>
      <c r="B5277" t="s">
        <v>13069</v>
      </c>
      <c r="C5277" t="s">
        <v>5029</v>
      </c>
      <c r="D5277" t="s">
        <v>5798</v>
      </c>
      <c r="E5277" t="s">
        <v>59</v>
      </c>
      <c r="F5277" t="b">
        <v>0</v>
      </c>
      <c r="G5277" t="s">
        <v>40</v>
      </c>
      <c r="H5277" s="1">
        <v>46082.130428240736</v>
      </c>
      <c r="I5277" t="b">
        <v>1</v>
      </c>
      <c r="J5277" t="b">
        <v>0</v>
      </c>
      <c r="K5277" t="s">
        <v>40</v>
      </c>
      <c r="L5277" t="s">
        <v>60</v>
      </c>
      <c r="M5277">
        <v>50000</v>
      </c>
      <c r="N5277"/>
      <c r="O5277" t="s">
        <v>13070</v>
      </c>
    </row>
    <row r="5278" spans="1:16" x14ac:dyDescent="0.25">
      <c r="A5278" t="s">
        <v>0</v>
      </c>
      <c r="B5278" t="s">
        <v>10672</v>
      </c>
      <c r="C5278" t="s">
        <v>13</v>
      </c>
      <c r="D5278" t="s">
        <v>4637</v>
      </c>
      <c r="E5278" t="s">
        <v>59</v>
      </c>
      <c r="F5278" t="b">
        <v>0</v>
      </c>
      <c r="G5278" t="s">
        <v>13</v>
      </c>
      <c r="H5278" s="1">
        <v>46082.212291666663</v>
      </c>
      <c r="I5278" t="b">
        <v>0</v>
      </c>
      <c r="J5278" t="b">
        <v>0</v>
      </c>
      <c r="K5278" t="s">
        <v>13</v>
      </c>
      <c r="L5278" t="s">
        <v>60</v>
      </c>
      <c r="M5278">
        <v>112500</v>
      </c>
      <c r="N5278"/>
      <c r="O5278" t="s">
        <v>13071</v>
      </c>
      <c r="P5278" t="s">
        <v>10674</v>
      </c>
    </row>
    <row r="5279" spans="1:16" x14ac:dyDescent="0.25">
      <c r="A5279" t="s">
        <v>0</v>
      </c>
      <c r="B5279" t="s">
        <v>0</v>
      </c>
      <c r="C5279" t="s">
        <v>13072</v>
      </c>
      <c r="D5279" t="s">
        <v>4595</v>
      </c>
      <c r="F5279" t="b">
        <v>0</v>
      </c>
      <c r="G5279" t="s">
        <v>73</v>
      </c>
      <c r="H5279" s="1">
        <v>46082.250254629631</v>
      </c>
      <c r="I5279" t="b">
        <v>0</v>
      </c>
      <c r="J5279" t="b">
        <v>0</v>
      </c>
      <c r="K5279" t="s">
        <v>41</v>
      </c>
      <c r="L5279" t="s">
        <v>60</v>
      </c>
      <c r="M5279">
        <v>77500</v>
      </c>
      <c r="N5279"/>
      <c r="O5279" t="s">
        <v>13073</v>
      </c>
      <c r="P5279" t="s">
        <v>133</v>
      </c>
    </row>
    <row r="5280" spans="1:16" x14ac:dyDescent="0.25">
      <c r="A5280" t="s">
        <v>0</v>
      </c>
      <c r="B5280" t="s">
        <v>1271</v>
      </c>
      <c r="C5280" t="s">
        <v>396</v>
      </c>
      <c r="D5280" t="s">
        <v>4595</v>
      </c>
      <c r="F5280" t="b">
        <v>0</v>
      </c>
      <c r="G5280" t="s">
        <v>68</v>
      </c>
      <c r="H5280" s="1">
        <v>46082.250381944446</v>
      </c>
      <c r="I5280" t="b">
        <v>0</v>
      </c>
      <c r="J5280" t="b">
        <v>0</v>
      </c>
      <c r="K5280" t="s">
        <v>41</v>
      </c>
      <c r="L5280" t="s">
        <v>60</v>
      </c>
      <c r="M5280">
        <v>107500</v>
      </c>
      <c r="N5280"/>
      <c r="O5280" t="s">
        <v>397</v>
      </c>
      <c r="P5280" t="s">
        <v>13074</v>
      </c>
    </row>
    <row r="5281" spans="1:16" x14ac:dyDescent="0.25">
      <c r="A5281" t="s">
        <v>1</v>
      </c>
      <c r="B5281" t="s">
        <v>12496</v>
      </c>
      <c r="C5281" t="s">
        <v>1295</v>
      </c>
      <c r="D5281" t="s">
        <v>4346</v>
      </c>
      <c r="E5281" t="s">
        <v>59</v>
      </c>
      <c r="F5281" t="b">
        <v>0</v>
      </c>
      <c r="G5281" t="s">
        <v>65</v>
      </c>
      <c r="H5281" s="1">
        <v>46082.251168981478</v>
      </c>
      <c r="I5281" t="b">
        <v>0</v>
      </c>
      <c r="J5281" t="b">
        <v>1</v>
      </c>
      <c r="K5281" t="s">
        <v>41</v>
      </c>
      <c r="L5281" t="s">
        <v>60</v>
      </c>
      <c r="M5281">
        <v>124500</v>
      </c>
      <c r="N5281"/>
      <c r="O5281" t="s">
        <v>12498</v>
      </c>
      <c r="P5281" t="s">
        <v>13075</v>
      </c>
    </row>
    <row r="5282" spans="1:16" x14ac:dyDescent="0.25">
      <c r="A5282" t="s">
        <v>7</v>
      </c>
      <c r="B5282" t="s">
        <v>13076</v>
      </c>
      <c r="C5282" t="s">
        <v>5115</v>
      </c>
      <c r="D5282" t="s">
        <v>5798</v>
      </c>
      <c r="E5282" t="s">
        <v>59</v>
      </c>
      <c r="F5282" t="b">
        <v>0</v>
      </c>
      <c r="G5282" t="s">
        <v>40</v>
      </c>
      <c r="H5282" s="1">
        <v>46082.254212962973</v>
      </c>
      <c r="I5282" t="b">
        <v>0</v>
      </c>
      <c r="J5282" t="b">
        <v>0</v>
      </c>
      <c r="K5282" t="s">
        <v>40</v>
      </c>
      <c r="L5282" t="s">
        <v>60</v>
      </c>
      <c r="M5282">
        <v>50000</v>
      </c>
      <c r="N5282"/>
      <c r="O5282" t="s">
        <v>13077</v>
      </c>
      <c r="P5282" t="s">
        <v>99</v>
      </c>
    </row>
    <row r="5283" spans="1:16" x14ac:dyDescent="0.25">
      <c r="A5283" t="s">
        <v>1</v>
      </c>
      <c r="B5283" t="s">
        <v>385</v>
      </c>
      <c r="C5283" t="s">
        <v>13078</v>
      </c>
      <c r="D5283" t="s">
        <v>5798</v>
      </c>
      <c r="E5283" t="s">
        <v>59</v>
      </c>
      <c r="F5283" t="b">
        <v>0</v>
      </c>
      <c r="G5283" t="s">
        <v>40</v>
      </c>
      <c r="H5283" s="1">
        <v>46082.25439814815</v>
      </c>
      <c r="I5283" t="b">
        <v>0</v>
      </c>
      <c r="J5283" t="b">
        <v>0</v>
      </c>
      <c r="K5283" t="s">
        <v>40</v>
      </c>
      <c r="L5283" t="s">
        <v>60</v>
      </c>
      <c r="M5283">
        <v>1100000</v>
      </c>
      <c r="N5283"/>
      <c r="O5283" t="s">
        <v>13079</v>
      </c>
      <c r="P5283" t="s">
        <v>13080</v>
      </c>
    </row>
    <row r="5284" spans="1:16" x14ac:dyDescent="0.25">
      <c r="A5284" t="s">
        <v>1</v>
      </c>
      <c r="B5284" t="s">
        <v>13081</v>
      </c>
      <c r="C5284" t="s">
        <v>5029</v>
      </c>
      <c r="D5284" t="s">
        <v>5798</v>
      </c>
      <c r="E5284" t="s">
        <v>59</v>
      </c>
      <c r="F5284" t="b">
        <v>0</v>
      </c>
      <c r="G5284" t="s">
        <v>40</v>
      </c>
      <c r="H5284" s="1">
        <v>46082.25439814815</v>
      </c>
      <c r="I5284" t="b">
        <v>1</v>
      </c>
      <c r="J5284" t="b">
        <v>0</v>
      </c>
      <c r="K5284" t="s">
        <v>40</v>
      </c>
      <c r="L5284" t="s">
        <v>60</v>
      </c>
      <c r="M5284">
        <v>110000</v>
      </c>
      <c r="N5284"/>
      <c r="O5284" t="s">
        <v>13082</v>
      </c>
      <c r="P5284" t="s">
        <v>2319</v>
      </c>
    </row>
    <row r="5285" spans="1:16" x14ac:dyDescent="0.25">
      <c r="A5285" t="s">
        <v>1</v>
      </c>
      <c r="B5285" t="s">
        <v>13083</v>
      </c>
      <c r="C5285" t="s">
        <v>290</v>
      </c>
      <c r="D5285" t="s">
        <v>4346</v>
      </c>
      <c r="E5285" t="s">
        <v>59</v>
      </c>
      <c r="F5285" t="b">
        <v>0</v>
      </c>
      <c r="G5285" t="s">
        <v>65</v>
      </c>
      <c r="H5285" s="1">
        <v>46082.292719907397</v>
      </c>
      <c r="I5285" t="b">
        <v>1</v>
      </c>
      <c r="J5285" t="b">
        <v>0</v>
      </c>
      <c r="K5285" t="s">
        <v>41</v>
      </c>
      <c r="L5285" t="s">
        <v>74</v>
      </c>
      <c r="M5285"/>
      <c r="N5285">
        <v>48</v>
      </c>
      <c r="O5285" t="s">
        <v>13084</v>
      </c>
      <c r="P5285" t="s">
        <v>679</v>
      </c>
    </row>
    <row r="5286" spans="1:16" x14ac:dyDescent="0.25">
      <c r="A5286" t="s">
        <v>1</v>
      </c>
      <c r="B5286" t="s">
        <v>1</v>
      </c>
      <c r="C5286" t="s">
        <v>13085</v>
      </c>
      <c r="D5286" t="s">
        <v>5798</v>
      </c>
      <c r="E5286" t="s">
        <v>59</v>
      </c>
      <c r="F5286" t="b">
        <v>0</v>
      </c>
      <c r="G5286" t="s">
        <v>40</v>
      </c>
      <c r="H5286" s="1">
        <v>46082.296053240738</v>
      </c>
      <c r="I5286" t="b">
        <v>1</v>
      </c>
      <c r="J5286" t="b">
        <v>0</v>
      </c>
      <c r="K5286" t="s">
        <v>40</v>
      </c>
      <c r="L5286" t="s">
        <v>60</v>
      </c>
      <c r="M5286">
        <v>73500</v>
      </c>
      <c r="N5286"/>
      <c r="O5286" t="s">
        <v>13086</v>
      </c>
      <c r="P5286" t="s">
        <v>13087</v>
      </c>
    </row>
    <row r="5287" spans="1:16" x14ac:dyDescent="0.25">
      <c r="A5287" t="s">
        <v>3</v>
      </c>
      <c r="B5287" t="s">
        <v>2264</v>
      </c>
      <c r="C5287" t="s">
        <v>1358</v>
      </c>
      <c r="D5287" t="s">
        <v>4595</v>
      </c>
      <c r="E5287" t="s">
        <v>59</v>
      </c>
      <c r="F5287" t="b">
        <v>0</v>
      </c>
      <c r="G5287" t="s">
        <v>63</v>
      </c>
      <c r="H5287" s="1">
        <v>46082.296597222223</v>
      </c>
      <c r="I5287" t="b">
        <v>0</v>
      </c>
      <c r="J5287" t="b">
        <v>0</v>
      </c>
      <c r="K5287" t="s">
        <v>41</v>
      </c>
      <c r="L5287" t="s">
        <v>60</v>
      </c>
      <c r="M5287">
        <v>75000</v>
      </c>
      <c r="N5287"/>
      <c r="O5287" t="s">
        <v>1967</v>
      </c>
      <c r="P5287" t="s">
        <v>146</v>
      </c>
    </row>
    <row r="5288" spans="1:16" x14ac:dyDescent="0.25">
      <c r="A5288" t="s">
        <v>3</v>
      </c>
      <c r="B5288" t="s">
        <v>3</v>
      </c>
      <c r="C5288" t="s">
        <v>6513</v>
      </c>
      <c r="D5288" t="s">
        <v>4595</v>
      </c>
      <c r="E5288" t="s">
        <v>59</v>
      </c>
      <c r="F5288" t="b">
        <v>0</v>
      </c>
      <c r="G5288" t="s">
        <v>73</v>
      </c>
      <c r="H5288" s="1">
        <v>46082.333634259259</v>
      </c>
      <c r="I5288" t="b">
        <v>0</v>
      </c>
      <c r="J5288" t="b">
        <v>1</v>
      </c>
      <c r="K5288" t="s">
        <v>41</v>
      </c>
      <c r="L5288" t="s">
        <v>60</v>
      </c>
      <c r="M5288">
        <v>90000</v>
      </c>
      <c r="N5288"/>
      <c r="O5288" t="s">
        <v>13088</v>
      </c>
    </row>
    <row r="5289" spans="1:16" x14ac:dyDescent="0.25">
      <c r="A5289" t="s">
        <v>0</v>
      </c>
      <c r="B5289" t="s">
        <v>13089</v>
      </c>
      <c r="C5289" t="s">
        <v>172</v>
      </c>
      <c r="D5289" t="s">
        <v>5493</v>
      </c>
      <c r="E5289" t="s">
        <v>59</v>
      </c>
      <c r="F5289" t="b">
        <v>0</v>
      </c>
      <c r="G5289" t="s">
        <v>68</v>
      </c>
      <c r="H5289" s="1">
        <v>46082.333657407413</v>
      </c>
      <c r="I5289" t="b">
        <v>1</v>
      </c>
      <c r="J5289" t="b">
        <v>0</v>
      </c>
      <c r="K5289" t="s">
        <v>41</v>
      </c>
      <c r="L5289" t="s">
        <v>60</v>
      </c>
      <c r="M5289">
        <v>124500</v>
      </c>
      <c r="N5289"/>
      <c r="O5289" t="s">
        <v>13090</v>
      </c>
      <c r="P5289" t="s">
        <v>13091</v>
      </c>
    </row>
    <row r="5290" spans="1:16" x14ac:dyDescent="0.25">
      <c r="A5290" t="s">
        <v>1</v>
      </c>
      <c r="B5290" t="s">
        <v>905</v>
      </c>
      <c r="C5290" t="s">
        <v>7283</v>
      </c>
      <c r="D5290" t="s">
        <v>4346</v>
      </c>
      <c r="E5290" t="s">
        <v>59</v>
      </c>
      <c r="F5290" t="b">
        <v>0</v>
      </c>
      <c r="G5290" t="s">
        <v>65</v>
      </c>
      <c r="H5290" s="1">
        <v>46082.334351851852</v>
      </c>
      <c r="I5290" t="b">
        <v>0</v>
      </c>
      <c r="J5290" t="b">
        <v>0</v>
      </c>
      <c r="K5290" t="s">
        <v>41</v>
      </c>
      <c r="L5290" t="s">
        <v>60</v>
      </c>
      <c r="M5290">
        <v>132500</v>
      </c>
      <c r="N5290"/>
      <c r="O5290" t="s">
        <v>305</v>
      </c>
      <c r="P5290" t="s">
        <v>13092</v>
      </c>
    </row>
    <row r="5291" spans="1:16" x14ac:dyDescent="0.25">
      <c r="A5291" t="s">
        <v>5</v>
      </c>
      <c r="B5291" t="s">
        <v>5</v>
      </c>
      <c r="C5291" t="s">
        <v>1574</v>
      </c>
      <c r="D5291" t="s">
        <v>10252</v>
      </c>
      <c r="E5291" t="s">
        <v>59</v>
      </c>
      <c r="F5291" t="b">
        <v>0</v>
      </c>
      <c r="G5291" t="s">
        <v>65</v>
      </c>
      <c r="H5291" s="1">
        <v>46082.334363425929</v>
      </c>
      <c r="I5291" t="b">
        <v>0</v>
      </c>
      <c r="J5291" t="b">
        <v>0</v>
      </c>
      <c r="K5291" t="s">
        <v>41</v>
      </c>
      <c r="L5291" t="s">
        <v>60</v>
      </c>
      <c r="M5291">
        <v>135500</v>
      </c>
      <c r="N5291"/>
      <c r="O5291" t="s">
        <v>2795</v>
      </c>
      <c r="P5291" t="s">
        <v>4712</v>
      </c>
    </row>
    <row r="5292" spans="1:16" x14ac:dyDescent="0.25">
      <c r="A5292" t="s">
        <v>5</v>
      </c>
      <c r="B5292" t="s">
        <v>5</v>
      </c>
      <c r="C5292" t="s">
        <v>630</v>
      </c>
      <c r="D5292" t="s">
        <v>4562</v>
      </c>
      <c r="E5292" t="s">
        <v>59</v>
      </c>
      <c r="F5292" t="b">
        <v>0</v>
      </c>
      <c r="G5292" t="s">
        <v>65</v>
      </c>
      <c r="H5292" s="1">
        <v>46082.334548611107</v>
      </c>
      <c r="I5292" t="b">
        <v>0</v>
      </c>
      <c r="J5292" t="b">
        <v>0</v>
      </c>
      <c r="K5292" t="s">
        <v>41</v>
      </c>
      <c r="L5292" t="s">
        <v>60</v>
      </c>
      <c r="M5292">
        <v>135500</v>
      </c>
      <c r="N5292"/>
      <c r="O5292" t="s">
        <v>2795</v>
      </c>
      <c r="P5292" t="s">
        <v>4712</v>
      </c>
    </row>
    <row r="5293" spans="1:16" x14ac:dyDescent="0.25">
      <c r="A5293" t="s">
        <v>5</v>
      </c>
      <c r="B5293" t="s">
        <v>5</v>
      </c>
      <c r="C5293" t="s">
        <v>3555</v>
      </c>
      <c r="D5293" t="s">
        <v>4562</v>
      </c>
      <c r="E5293" t="s">
        <v>59</v>
      </c>
      <c r="F5293" t="b">
        <v>0</v>
      </c>
      <c r="G5293" t="s">
        <v>65</v>
      </c>
      <c r="H5293" s="1">
        <v>46082.334560185183</v>
      </c>
      <c r="I5293" t="b">
        <v>0</v>
      </c>
      <c r="J5293" t="b">
        <v>0</v>
      </c>
      <c r="K5293" t="s">
        <v>41</v>
      </c>
      <c r="L5293" t="s">
        <v>60</v>
      </c>
      <c r="M5293">
        <v>135500</v>
      </c>
      <c r="N5293"/>
      <c r="O5293" t="s">
        <v>2795</v>
      </c>
      <c r="P5293" t="s">
        <v>4712</v>
      </c>
    </row>
    <row r="5294" spans="1:16" x14ac:dyDescent="0.25">
      <c r="A5294" t="s">
        <v>5</v>
      </c>
      <c r="B5294" t="s">
        <v>5</v>
      </c>
      <c r="C5294" t="s">
        <v>1379</v>
      </c>
      <c r="D5294" t="s">
        <v>4562</v>
      </c>
      <c r="E5294" t="s">
        <v>59</v>
      </c>
      <c r="F5294" t="b">
        <v>0</v>
      </c>
      <c r="G5294" t="s">
        <v>77</v>
      </c>
      <c r="H5294" s="1">
        <v>46082.334988425922</v>
      </c>
      <c r="I5294" t="b">
        <v>0</v>
      </c>
      <c r="J5294" t="b">
        <v>0</v>
      </c>
      <c r="K5294" t="s">
        <v>41</v>
      </c>
      <c r="L5294" t="s">
        <v>60</v>
      </c>
      <c r="M5294">
        <v>135500</v>
      </c>
      <c r="N5294"/>
      <c r="O5294" t="s">
        <v>2795</v>
      </c>
      <c r="P5294" t="s">
        <v>4712</v>
      </c>
    </row>
    <row r="5295" spans="1:16" x14ac:dyDescent="0.25">
      <c r="A5295" t="s">
        <v>5</v>
      </c>
      <c r="B5295" t="s">
        <v>5</v>
      </c>
      <c r="C5295" t="s">
        <v>721</v>
      </c>
      <c r="D5295" t="s">
        <v>4562</v>
      </c>
      <c r="E5295" t="s">
        <v>59</v>
      </c>
      <c r="F5295" t="b">
        <v>0</v>
      </c>
      <c r="G5295" t="s">
        <v>77</v>
      </c>
      <c r="H5295" s="1">
        <v>46082.335011574083</v>
      </c>
      <c r="I5295" t="b">
        <v>0</v>
      </c>
      <c r="J5295" t="b">
        <v>0</v>
      </c>
      <c r="K5295" t="s">
        <v>41</v>
      </c>
      <c r="L5295" t="s">
        <v>60</v>
      </c>
      <c r="M5295">
        <v>135500</v>
      </c>
      <c r="N5295"/>
      <c r="O5295" t="s">
        <v>2795</v>
      </c>
      <c r="P5295" t="s">
        <v>4712</v>
      </c>
    </row>
    <row r="5296" spans="1:16" x14ac:dyDescent="0.25">
      <c r="A5296" t="s">
        <v>7</v>
      </c>
      <c r="B5296" t="s">
        <v>13093</v>
      </c>
      <c r="C5296" t="s">
        <v>971</v>
      </c>
      <c r="D5296" t="s">
        <v>5493</v>
      </c>
      <c r="E5296" t="s">
        <v>59</v>
      </c>
      <c r="F5296" t="b">
        <v>0</v>
      </c>
      <c r="G5296" t="s">
        <v>68</v>
      </c>
      <c r="H5296" s="1">
        <v>46082.375324074077</v>
      </c>
      <c r="I5296" t="b">
        <v>0</v>
      </c>
      <c r="J5296" t="b">
        <v>0</v>
      </c>
      <c r="K5296" t="s">
        <v>41</v>
      </c>
      <c r="L5296" t="s">
        <v>60</v>
      </c>
      <c r="M5296">
        <v>99000</v>
      </c>
      <c r="N5296"/>
      <c r="O5296" t="s">
        <v>13094</v>
      </c>
      <c r="P5296" t="s">
        <v>13095</v>
      </c>
    </row>
    <row r="5297" spans="1:16" x14ac:dyDescent="0.25">
      <c r="A5297" t="s">
        <v>6</v>
      </c>
      <c r="B5297" t="s">
        <v>6</v>
      </c>
      <c r="C5297" t="s">
        <v>690</v>
      </c>
      <c r="D5297" t="s">
        <v>10252</v>
      </c>
      <c r="E5297" t="s">
        <v>59</v>
      </c>
      <c r="F5297" t="b">
        <v>0</v>
      </c>
      <c r="G5297" t="s">
        <v>77</v>
      </c>
      <c r="H5297" s="1">
        <v>46082.37568287037</v>
      </c>
      <c r="I5297" t="b">
        <v>0</v>
      </c>
      <c r="J5297" t="b">
        <v>1</v>
      </c>
      <c r="K5297" t="s">
        <v>41</v>
      </c>
      <c r="L5297" t="s">
        <v>60</v>
      </c>
      <c r="M5297">
        <v>175500</v>
      </c>
      <c r="N5297"/>
      <c r="O5297" t="s">
        <v>424</v>
      </c>
      <c r="P5297" t="s">
        <v>13096</v>
      </c>
    </row>
    <row r="5298" spans="1:16" x14ac:dyDescent="0.25">
      <c r="A5298" t="s">
        <v>2</v>
      </c>
      <c r="B5298" t="s">
        <v>6641</v>
      </c>
      <c r="C5298" t="s">
        <v>157</v>
      </c>
      <c r="D5298" t="s">
        <v>10252</v>
      </c>
      <c r="E5298" t="s">
        <v>59</v>
      </c>
      <c r="F5298" t="b">
        <v>0</v>
      </c>
      <c r="G5298" t="s">
        <v>77</v>
      </c>
      <c r="H5298" s="1">
        <v>46082.375775462962</v>
      </c>
      <c r="I5298" t="b">
        <v>0</v>
      </c>
      <c r="J5298" t="b">
        <v>1</v>
      </c>
      <c r="K5298" t="s">
        <v>41</v>
      </c>
      <c r="L5298" t="s">
        <v>60</v>
      </c>
      <c r="M5298">
        <v>253500</v>
      </c>
      <c r="N5298"/>
      <c r="O5298" t="s">
        <v>424</v>
      </c>
      <c r="P5298" t="s">
        <v>6642</v>
      </c>
    </row>
    <row r="5299" spans="1:16" x14ac:dyDescent="0.25">
      <c r="A5299" t="s">
        <v>1</v>
      </c>
      <c r="B5299" t="s">
        <v>316</v>
      </c>
      <c r="C5299" t="s">
        <v>1052</v>
      </c>
      <c r="D5299" t="s">
        <v>4526</v>
      </c>
      <c r="E5299" t="s">
        <v>59</v>
      </c>
      <c r="F5299" t="b">
        <v>0</v>
      </c>
      <c r="G5299" t="s">
        <v>65</v>
      </c>
      <c r="H5299" s="1">
        <v>46082.376215277778</v>
      </c>
      <c r="I5299" t="b">
        <v>0</v>
      </c>
      <c r="J5299" t="b">
        <v>0</v>
      </c>
      <c r="K5299" t="s">
        <v>41</v>
      </c>
      <c r="L5299" t="s">
        <v>60</v>
      </c>
      <c r="M5299">
        <v>164500</v>
      </c>
      <c r="N5299"/>
      <c r="O5299" t="s">
        <v>305</v>
      </c>
      <c r="P5299" t="s">
        <v>13097</v>
      </c>
    </row>
    <row r="5300" spans="1:16" x14ac:dyDescent="0.25">
      <c r="A5300" t="s">
        <v>1</v>
      </c>
      <c r="B5300" t="s">
        <v>13098</v>
      </c>
      <c r="C5300" t="s">
        <v>218</v>
      </c>
      <c r="D5300" t="s">
        <v>5018</v>
      </c>
      <c r="E5300" t="s">
        <v>59</v>
      </c>
      <c r="F5300" t="b">
        <v>0</v>
      </c>
      <c r="G5300" t="s">
        <v>77</v>
      </c>
      <c r="H5300" s="1">
        <v>46082.376504629632</v>
      </c>
      <c r="I5300" t="b">
        <v>0</v>
      </c>
      <c r="J5300" t="b">
        <v>0</v>
      </c>
      <c r="K5300" t="s">
        <v>41</v>
      </c>
      <c r="L5300" t="s">
        <v>60</v>
      </c>
      <c r="M5300">
        <v>95000</v>
      </c>
      <c r="N5300"/>
      <c r="O5300" t="s">
        <v>480</v>
      </c>
    </row>
    <row r="5301" spans="1:16" x14ac:dyDescent="0.25">
      <c r="A5301" t="s">
        <v>3</v>
      </c>
      <c r="B5301" t="s">
        <v>3</v>
      </c>
      <c r="C5301" t="s">
        <v>3067</v>
      </c>
      <c r="D5301" t="s">
        <v>4346</v>
      </c>
      <c r="E5301" t="s">
        <v>59</v>
      </c>
      <c r="F5301" t="b">
        <v>0</v>
      </c>
      <c r="G5301" t="s">
        <v>63</v>
      </c>
      <c r="H5301" s="1">
        <v>46082.379872685182</v>
      </c>
      <c r="I5301" t="b">
        <v>0</v>
      </c>
      <c r="J5301" t="b">
        <v>0</v>
      </c>
      <c r="K5301" t="s">
        <v>41</v>
      </c>
      <c r="L5301" t="s">
        <v>60</v>
      </c>
      <c r="M5301">
        <v>94836.5</v>
      </c>
      <c r="N5301"/>
      <c r="O5301" t="s">
        <v>13099</v>
      </c>
      <c r="P5301" t="s">
        <v>13100</v>
      </c>
    </row>
    <row r="5302" spans="1:16" x14ac:dyDescent="0.25">
      <c r="A5302" t="s">
        <v>3</v>
      </c>
      <c r="B5302" t="s">
        <v>13101</v>
      </c>
      <c r="C5302" t="s">
        <v>2065</v>
      </c>
      <c r="D5302" t="s">
        <v>10876</v>
      </c>
      <c r="E5302" t="s">
        <v>59</v>
      </c>
      <c r="F5302" t="b">
        <v>0</v>
      </c>
      <c r="G5302" t="s">
        <v>65</v>
      </c>
      <c r="H5302" s="1">
        <v>46082.416724537034</v>
      </c>
      <c r="I5302" t="b">
        <v>0</v>
      </c>
      <c r="J5302" t="b">
        <v>0</v>
      </c>
      <c r="K5302" t="s">
        <v>41</v>
      </c>
      <c r="L5302" t="s">
        <v>60</v>
      </c>
      <c r="M5302">
        <v>144846</v>
      </c>
      <c r="N5302"/>
      <c r="O5302" t="s">
        <v>13102</v>
      </c>
      <c r="P5302" t="s">
        <v>13103</v>
      </c>
    </row>
    <row r="5303" spans="1:16" x14ac:dyDescent="0.25">
      <c r="A5303" t="s">
        <v>0</v>
      </c>
      <c r="B5303" t="s">
        <v>13104</v>
      </c>
      <c r="C5303" t="s">
        <v>237</v>
      </c>
      <c r="D5303" t="s">
        <v>5493</v>
      </c>
      <c r="E5303" t="s">
        <v>59</v>
      </c>
      <c r="F5303" t="b">
        <v>0</v>
      </c>
      <c r="G5303" t="s">
        <v>89</v>
      </c>
      <c r="H5303" s="1">
        <v>46082.417094907411</v>
      </c>
      <c r="I5303" t="b">
        <v>1</v>
      </c>
      <c r="J5303" t="b">
        <v>0</v>
      </c>
      <c r="K5303" t="s">
        <v>41</v>
      </c>
      <c r="L5303" t="s">
        <v>60</v>
      </c>
      <c r="M5303">
        <v>47840</v>
      </c>
      <c r="N5303"/>
      <c r="O5303" t="s">
        <v>13105</v>
      </c>
      <c r="P5303" t="s">
        <v>7192</v>
      </c>
    </row>
    <row r="5304" spans="1:16" x14ac:dyDescent="0.25">
      <c r="A5304" t="s">
        <v>0</v>
      </c>
      <c r="B5304" t="s">
        <v>13106</v>
      </c>
      <c r="C5304" t="s">
        <v>237</v>
      </c>
      <c r="D5304" t="s">
        <v>4595</v>
      </c>
      <c r="E5304" t="s">
        <v>59</v>
      </c>
      <c r="F5304" t="b">
        <v>0</v>
      </c>
      <c r="G5304" t="s">
        <v>89</v>
      </c>
      <c r="H5304" s="1">
        <v>46082.41710648148</v>
      </c>
      <c r="I5304" t="b">
        <v>1</v>
      </c>
      <c r="J5304" t="b">
        <v>0</v>
      </c>
      <c r="K5304" t="s">
        <v>41</v>
      </c>
      <c r="L5304" t="s">
        <v>60</v>
      </c>
      <c r="M5304">
        <v>50000</v>
      </c>
      <c r="N5304"/>
      <c r="O5304" t="s">
        <v>11560</v>
      </c>
      <c r="P5304" t="s">
        <v>1831</v>
      </c>
    </row>
    <row r="5305" spans="1:16" x14ac:dyDescent="0.25">
      <c r="A5305" t="s">
        <v>5</v>
      </c>
      <c r="B5305" t="s">
        <v>13107</v>
      </c>
      <c r="C5305" t="s">
        <v>189</v>
      </c>
      <c r="D5305" t="s">
        <v>4625</v>
      </c>
      <c r="E5305" t="s">
        <v>88</v>
      </c>
      <c r="F5305" t="b">
        <v>0</v>
      </c>
      <c r="G5305" t="s">
        <v>65</v>
      </c>
      <c r="H5305" s="1">
        <v>46082.41783564815</v>
      </c>
      <c r="I5305" t="b">
        <v>0</v>
      </c>
      <c r="J5305" t="b">
        <v>1</v>
      </c>
      <c r="K5305" t="s">
        <v>41</v>
      </c>
      <c r="L5305" t="s">
        <v>74</v>
      </c>
      <c r="M5305"/>
      <c r="N5305">
        <v>85</v>
      </c>
      <c r="O5305" t="s">
        <v>7114</v>
      </c>
      <c r="P5305" t="s">
        <v>13108</v>
      </c>
    </row>
    <row r="5306" spans="1:16" x14ac:dyDescent="0.25">
      <c r="A5306" t="s">
        <v>1</v>
      </c>
      <c r="B5306" t="s">
        <v>390</v>
      </c>
      <c r="C5306" t="s">
        <v>3994</v>
      </c>
      <c r="D5306" t="s">
        <v>4595</v>
      </c>
      <c r="E5306" t="s">
        <v>59</v>
      </c>
      <c r="F5306" t="b">
        <v>0</v>
      </c>
      <c r="G5306" t="s">
        <v>77</v>
      </c>
      <c r="H5306" s="1">
        <v>46082.418171296304</v>
      </c>
      <c r="I5306" t="b">
        <v>0</v>
      </c>
      <c r="J5306" t="b">
        <v>0</v>
      </c>
      <c r="K5306" t="s">
        <v>41</v>
      </c>
      <c r="L5306" t="s">
        <v>60</v>
      </c>
      <c r="M5306">
        <v>147500</v>
      </c>
      <c r="N5306"/>
      <c r="O5306" t="s">
        <v>2795</v>
      </c>
      <c r="P5306" t="s">
        <v>4712</v>
      </c>
    </row>
    <row r="5307" spans="1:16" x14ac:dyDescent="0.25">
      <c r="A5307" t="s">
        <v>1</v>
      </c>
      <c r="B5307" t="s">
        <v>13109</v>
      </c>
      <c r="C5307" t="s">
        <v>1169</v>
      </c>
      <c r="D5307" t="s">
        <v>10876</v>
      </c>
      <c r="E5307" t="s">
        <v>59</v>
      </c>
      <c r="F5307" t="b">
        <v>0</v>
      </c>
      <c r="G5307" t="s">
        <v>73</v>
      </c>
      <c r="H5307" s="1">
        <v>46082.460162037038</v>
      </c>
      <c r="I5307" t="b">
        <v>1</v>
      </c>
      <c r="J5307" t="b">
        <v>1</v>
      </c>
      <c r="K5307" t="s">
        <v>41</v>
      </c>
      <c r="L5307" t="s">
        <v>60</v>
      </c>
      <c r="M5307">
        <v>222500</v>
      </c>
      <c r="N5307"/>
      <c r="O5307" t="s">
        <v>4195</v>
      </c>
      <c r="P5307" t="s">
        <v>13110</v>
      </c>
    </row>
    <row r="5308" spans="1:16" x14ac:dyDescent="0.25">
      <c r="A5308" t="s">
        <v>1</v>
      </c>
      <c r="B5308" t="s">
        <v>1</v>
      </c>
      <c r="C5308" t="s">
        <v>13111</v>
      </c>
      <c r="D5308" t="s">
        <v>5798</v>
      </c>
      <c r="E5308" t="s">
        <v>59</v>
      </c>
      <c r="F5308" t="b">
        <v>0</v>
      </c>
      <c r="G5308" t="s">
        <v>40</v>
      </c>
      <c r="H5308" s="1">
        <v>46082.462673611109</v>
      </c>
      <c r="I5308" t="b">
        <v>1</v>
      </c>
      <c r="J5308" t="b">
        <v>0</v>
      </c>
      <c r="K5308" t="s">
        <v>40</v>
      </c>
      <c r="L5308" t="s">
        <v>60</v>
      </c>
      <c r="M5308">
        <v>73500</v>
      </c>
      <c r="N5308"/>
      <c r="O5308" t="s">
        <v>12680</v>
      </c>
    </row>
    <row r="5309" spans="1:16" x14ac:dyDescent="0.25">
      <c r="A5309" t="s">
        <v>1</v>
      </c>
      <c r="B5309" t="s">
        <v>13112</v>
      </c>
      <c r="C5309" t="s">
        <v>13113</v>
      </c>
      <c r="D5309" t="s">
        <v>5018</v>
      </c>
      <c r="E5309" t="s">
        <v>59</v>
      </c>
      <c r="F5309" t="b">
        <v>0</v>
      </c>
      <c r="G5309" t="s">
        <v>40</v>
      </c>
      <c r="H5309" s="1">
        <v>46082.462673611109</v>
      </c>
      <c r="I5309" t="b">
        <v>0</v>
      </c>
      <c r="J5309" t="b">
        <v>0</v>
      </c>
      <c r="K5309" t="s">
        <v>40</v>
      </c>
      <c r="L5309" t="s">
        <v>60</v>
      </c>
      <c r="M5309">
        <v>65000</v>
      </c>
      <c r="N5309"/>
      <c r="O5309" t="s">
        <v>10618</v>
      </c>
      <c r="P5309" t="s">
        <v>7561</v>
      </c>
    </row>
    <row r="5310" spans="1:16" x14ac:dyDescent="0.25">
      <c r="A5310" t="s">
        <v>1</v>
      </c>
      <c r="B5310" t="s">
        <v>13114</v>
      </c>
      <c r="C5310" t="s">
        <v>7875</v>
      </c>
      <c r="D5310" t="s">
        <v>5798</v>
      </c>
      <c r="E5310" t="s">
        <v>59</v>
      </c>
      <c r="F5310" t="b">
        <v>0</v>
      </c>
      <c r="G5310" t="s">
        <v>40</v>
      </c>
      <c r="H5310" s="1">
        <v>46082.462743055563</v>
      </c>
      <c r="I5310" t="b">
        <v>1</v>
      </c>
      <c r="J5310" t="b">
        <v>0</v>
      </c>
      <c r="K5310" t="s">
        <v>40</v>
      </c>
      <c r="L5310" t="s">
        <v>60</v>
      </c>
      <c r="M5310">
        <v>70000</v>
      </c>
      <c r="N5310"/>
      <c r="O5310" t="s">
        <v>8460</v>
      </c>
      <c r="P5310" t="s">
        <v>4354</v>
      </c>
    </row>
    <row r="5311" spans="1:16" x14ac:dyDescent="0.25">
      <c r="A5311" t="s">
        <v>0</v>
      </c>
      <c r="B5311" t="s">
        <v>0</v>
      </c>
      <c r="C5311" t="s">
        <v>1708</v>
      </c>
      <c r="D5311" t="s">
        <v>4569</v>
      </c>
      <c r="E5311" t="s">
        <v>59</v>
      </c>
      <c r="F5311" t="b">
        <v>0</v>
      </c>
      <c r="G5311" t="s">
        <v>65</v>
      </c>
      <c r="H5311" s="1">
        <v>46082.500034722223</v>
      </c>
      <c r="I5311" t="b">
        <v>0</v>
      </c>
      <c r="J5311" t="b">
        <v>0</v>
      </c>
      <c r="K5311" t="s">
        <v>41</v>
      </c>
      <c r="L5311" t="s">
        <v>74</v>
      </c>
      <c r="M5311"/>
      <c r="N5311">
        <v>37.085000000000001</v>
      </c>
      <c r="O5311" t="s">
        <v>13115</v>
      </c>
      <c r="P5311" t="s">
        <v>13116</v>
      </c>
    </row>
    <row r="5312" spans="1:16" x14ac:dyDescent="0.25">
      <c r="A5312" t="s">
        <v>9</v>
      </c>
      <c r="B5312" t="s">
        <v>13117</v>
      </c>
      <c r="C5312" t="s">
        <v>86</v>
      </c>
      <c r="D5312" t="s">
        <v>4569</v>
      </c>
      <c r="E5312" t="s">
        <v>132</v>
      </c>
      <c r="F5312" t="b">
        <v>0</v>
      </c>
      <c r="G5312" t="s">
        <v>77</v>
      </c>
      <c r="H5312" s="1">
        <v>46082.500173611108</v>
      </c>
      <c r="I5312" t="b">
        <v>0</v>
      </c>
      <c r="J5312" t="b">
        <v>1</v>
      </c>
      <c r="K5312" t="s">
        <v>41</v>
      </c>
      <c r="L5312" t="s">
        <v>74</v>
      </c>
      <c r="M5312"/>
      <c r="N5312">
        <v>28</v>
      </c>
      <c r="O5312" t="s">
        <v>13118</v>
      </c>
      <c r="P5312" t="s">
        <v>556</v>
      </c>
    </row>
    <row r="5313" spans="1:16" x14ac:dyDescent="0.25">
      <c r="A5313" t="s">
        <v>2</v>
      </c>
      <c r="B5313" t="s">
        <v>13119</v>
      </c>
      <c r="C5313" t="s">
        <v>165</v>
      </c>
      <c r="D5313" t="s">
        <v>4756</v>
      </c>
      <c r="E5313" t="s">
        <v>59</v>
      </c>
      <c r="F5313" t="b">
        <v>0</v>
      </c>
      <c r="G5313" t="s">
        <v>73</v>
      </c>
      <c r="H5313" s="1">
        <v>46082.500254629631</v>
      </c>
      <c r="I5313" t="b">
        <v>0</v>
      </c>
      <c r="J5313" t="b">
        <v>1</v>
      </c>
      <c r="K5313" t="s">
        <v>41</v>
      </c>
      <c r="L5313" t="s">
        <v>60</v>
      </c>
      <c r="M5313">
        <v>159710</v>
      </c>
      <c r="N5313"/>
      <c r="O5313" t="s">
        <v>10967</v>
      </c>
      <c r="P5313" t="s">
        <v>13120</v>
      </c>
    </row>
    <row r="5314" spans="1:16" x14ac:dyDescent="0.25">
      <c r="A5314" t="s">
        <v>2</v>
      </c>
      <c r="B5314" t="s">
        <v>191</v>
      </c>
      <c r="C5314" t="s">
        <v>1371</v>
      </c>
      <c r="D5314" t="s">
        <v>10252</v>
      </c>
      <c r="E5314" t="s">
        <v>59</v>
      </c>
      <c r="F5314" t="b">
        <v>0</v>
      </c>
      <c r="G5314" t="s">
        <v>77</v>
      </c>
      <c r="H5314" s="1">
        <v>46082.50068287037</v>
      </c>
      <c r="I5314" t="b">
        <v>0</v>
      </c>
      <c r="J5314" t="b">
        <v>1</v>
      </c>
      <c r="K5314" t="s">
        <v>41</v>
      </c>
      <c r="L5314" t="s">
        <v>60</v>
      </c>
      <c r="M5314">
        <v>214500</v>
      </c>
      <c r="N5314"/>
      <c r="O5314" t="s">
        <v>424</v>
      </c>
      <c r="P5314" t="s">
        <v>10613</v>
      </c>
    </row>
    <row r="5315" spans="1:16" x14ac:dyDescent="0.25">
      <c r="A5315" t="s">
        <v>2</v>
      </c>
      <c r="B5315" t="s">
        <v>12986</v>
      </c>
      <c r="C5315" t="s">
        <v>165</v>
      </c>
      <c r="D5315" t="s">
        <v>4756</v>
      </c>
      <c r="E5315" t="s">
        <v>59</v>
      </c>
      <c r="F5315" t="b">
        <v>0</v>
      </c>
      <c r="G5315" t="s">
        <v>73</v>
      </c>
      <c r="H5315" s="1">
        <v>46082.500810185193</v>
      </c>
      <c r="I5315" t="b">
        <v>0</v>
      </c>
      <c r="J5315" t="b">
        <v>1</v>
      </c>
      <c r="K5315" t="s">
        <v>41</v>
      </c>
      <c r="L5315" t="s">
        <v>60</v>
      </c>
      <c r="M5315">
        <v>239870</v>
      </c>
      <c r="N5315"/>
      <c r="O5315" t="s">
        <v>10967</v>
      </c>
      <c r="P5315" t="s">
        <v>12987</v>
      </c>
    </row>
    <row r="5316" spans="1:16" x14ac:dyDescent="0.25">
      <c r="A5316" t="s">
        <v>1</v>
      </c>
      <c r="B5316" t="s">
        <v>13121</v>
      </c>
      <c r="C5316" t="s">
        <v>76</v>
      </c>
      <c r="D5316" t="s">
        <v>4569</v>
      </c>
      <c r="E5316" t="s">
        <v>72</v>
      </c>
      <c r="F5316" t="b">
        <v>1</v>
      </c>
      <c r="G5316" t="s">
        <v>65</v>
      </c>
      <c r="H5316" s="1">
        <v>46082.501018518517</v>
      </c>
      <c r="I5316" t="b">
        <v>1</v>
      </c>
      <c r="J5316" t="b">
        <v>0</v>
      </c>
      <c r="K5316" t="s">
        <v>41</v>
      </c>
      <c r="L5316" t="s">
        <v>74</v>
      </c>
      <c r="M5316"/>
      <c r="N5316">
        <v>55</v>
      </c>
      <c r="O5316" t="s">
        <v>13122</v>
      </c>
      <c r="P5316" t="s">
        <v>13123</v>
      </c>
    </row>
    <row r="5317" spans="1:16" x14ac:dyDescent="0.25">
      <c r="A5317" t="s">
        <v>1</v>
      </c>
      <c r="B5317" t="s">
        <v>13124</v>
      </c>
      <c r="C5317" t="s">
        <v>422</v>
      </c>
      <c r="D5317" t="s">
        <v>4569</v>
      </c>
      <c r="E5317" t="s">
        <v>72</v>
      </c>
      <c r="F5317" t="b">
        <v>0</v>
      </c>
      <c r="G5317" t="s">
        <v>65</v>
      </c>
      <c r="H5317" s="1">
        <v>46082.501215277778</v>
      </c>
      <c r="I5317" t="b">
        <v>0</v>
      </c>
      <c r="J5317" t="b">
        <v>0</v>
      </c>
      <c r="K5317" t="s">
        <v>41</v>
      </c>
      <c r="L5317" t="s">
        <v>74</v>
      </c>
      <c r="M5317"/>
      <c r="N5317">
        <v>70</v>
      </c>
      <c r="O5317" t="s">
        <v>7772</v>
      </c>
      <c r="P5317" t="s">
        <v>8511</v>
      </c>
    </row>
    <row r="5318" spans="1:16" x14ac:dyDescent="0.25">
      <c r="A5318" t="s">
        <v>2</v>
      </c>
      <c r="B5318" t="s">
        <v>862</v>
      </c>
      <c r="C5318" t="s">
        <v>1943</v>
      </c>
      <c r="D5318" t="s">
        <v>4595</v>
      </c>
      <c r="E5318" t="s">
        <v>59</v>
      </c>
      <c r="F5318" t="b">
        <v>0</v>
      </c>
      <c r="G5318" t="s">
        <v>89</v>
      </c>
      <c r="H5318" s="1">
        <v>46082.542627314811</v>
      </c>
      <c r="I5318" t="b">
        <v>0</v>
      </c>
      <c r="J5318" t="b">
        <v>0</v>
      </c>
      <c r="K5318" t="s">
        <v>41</v>
      </c>
      <c r="L5318" t="s">
        <v>60</v>
      </c>
      <c r="M5318">
        <v>185000</v>
      </c>
      <c r="N5318"/>
      <c r="O5318" t="s">
        <v>5167</v>
      </c>
      <c r="P5318" t="s">
        <v>1321</v>
      </c>
    </row>
    <row r="5319" spans="1:16" x14ac:dyDescent="0.25">
      <c r="A5319" t="s">
        <v>7</v>
      </c>
      <c r="B5319" t="s">
        <v>7</v>
      </c>
      <c r="C5319" t="s">
        <v>13125</v>
      </c>
      <c r="D5319" t="s">
        <v>4526</v>
      </c>
      <c r="E5319" t="s">
        <v>59</v>
      </c>
      <c r="F5319" t="b">
        <v>0</v>
      </c>
      <c r="G5319" t="s">
        <v>40</v>
      </c>
      <c r="H5319" s="1">
        <v>46082.545856481483</v>
      </c>
      <c r="I5319" t="b">
        <v>0</v>
      </c>
      <c r="J5319" t="b">
        <v>0</v>
      </c>
      <c r="K5319" t="s">
        <v>40</v>
      </c>
      <c r="L5319" t="s">
        <v>60</v>
      </c>
      <c r="M5319">
        <v>42500</v>
      </c>
      <c r="N5319"/>
      <c r="O5319" t="s">
        <v>8134</v>
      </c>
      <c r="P5319" t="s">
        <v>8135</v>
      </c>
    </row>
    <row r="5320" spans="1:16" x14ac:dyDescent="0.25">
      <c r="A5320" t="s">
        <v>6</v>
      </c>
      <c r="B5320" t="s">
        <v>13126</v>
      </c>
      <c r="C5320" t="s">
        <v>901</v>
      </c>
      <c r="D5320" t="s">
        <v>4595</v>
      </c>
      <c r="E5320" t="s">
        <v>59</v>
      </c>
      <c r="F5320" t="b">
        <v>0</v>
      </c>
      <c r="G5320" t="s">
        <v>77</v>
      </c>
      <c r="H5320" s="1">
        <v>46082.583506944437</v>
      </c>
      <c r="I5320" t="b">
        <v>0</v>
      </c>
      <c r="J5320" t="b">
        <v>0</v>
      </c>
      <c r="K5320" t="s">
        <v>41</v>
      </c>
      <c r="L5320" t="s">
        <v>60</v>
      </c>
      <c r="M5320">
        <v>102500</v>
      </c>
      <c r="N5320"/>
      <c r="O5320" t="s">
        <v>13127</v>
      </c>
    </row>
    <row r="5321" spans="1:16" x14ac:dyDescent="0.25">
      <c r="A5321" t="s">
        <v>2</v>
      </c>
      <c r="B5321" t="s">
        <v>3522</v>
      </c>
      <c r="C5321" t="s">
        <v>3070</v>
      </c>
      <c r="D5321" t="s">
        <v>4595</v>
      </c>
      <c r="E5321" t="s">
        <v>59</v>
      </c>
      <c r="F5321" t="b">
        <v>0</v>
      </c>
      <c r="G5321" t="s">
        <v>68</v>
      </c>
      <c r="H5321" s="1">
        <v>46082.583657407413</v>
      </c>
      <c r="I5321" t="b">
        <v>1</v>
      </c>
      <c r="J5321" t="b">
        <v>0</v>
      </c>
      <c r="K5321" t="s">
        <v>41</v>
      </c>
      <c r="L5321" t="s">
        <v>60</v>
      </c>
      <c r="M5321">
        <v>160000</v>
      </c>
      <c r="N5321"/>
      <c r="O5321" t="s">
        <v>13128</v>
      </c>
      <c r="P5321" t="s">
        <v>85</v>
      </c>
    </row>
    <row r="5322" spans="1:16" x14ac:dyDescent="0.25">
      <c r="A5322" t="s">
        <v>3</v>
      </c>
      <c r="B5322" t="s">
        <v>13129</v>
      </c>
      <c r="C5322" t="s">
        <v>181</v>
      </c>
      <c r="D5322" t="s">
        <v>4526</v>
      </c>
      <c r="E5322" t="s">
        <v>59</v>
      </c>
      <c r="F5322" t="b">
        <v>0</v>
      </c>
      <c r="G5322" t="s">
        <v>89</v>
      </c>
      <c r="H5322" s="1">
        <v>46082.583761574067</v>
      </c>
      <c r="I5322" t="b">
        <v>0</v>
      </c>
      <c r="J5322" t="b">
        <v>0</v>
      </c>
      <c r="K5322" t="s">
        <v>41</v>
      </c>
      <c r="L5322" t="s">
        <v>60</v>
      </c>
      <c r="M5322">
        <v>92500</v>
      </c>
      <c r="N5322"/>
      <c r="O5322" t="s">
        <v>13130</v>
      </c>
      <c r="P5322" t="s">
        <v>624</v>
      </c>
    </row>
    <row r="5323" spans="1:16" x14ac:dyDescent="0.25">
      <c r="A5323" t="s">
        <v>2</v>
      </c>
      <c r="B5323" t="s">
        <v>12819</v>
      </c>
      <c r="C5323" t="s">
        <v>3059</v>
      </c>
      <c r="D5323" t="s">
        <v>4587</v>
      </c>
      <c r="E5323" t="s">
        <v>59</v>
      </c>
      <c r="F5323" t="b">
        <v>0</v>
      </c>
      <c r="G5323" t="s">
        <v>65</v>
      </c>
      <c r="H5323" s="1">
        <v>46082.583865740737</v>
      </c>
      <c r="I5323" t="b">
        <v>0</v>
      </c>
      <c r="J5323" t="b">
        <v>1</v>
      </c>
      <c r="K5323" t="s">
        <v>41</v>
      </c>
      <c r="L5323" t="s">
        <v>60</v>
      </c>
      <c r="M5323">
        <v>215000</v>
      </c>
      <c r="N5323"/>
      <c r="O5323" t="s">
        <v>7744</v>
      </c>
      <c r="P5323" t="s">
        <v>3410</v>
      </c>
    </row>
    <row r="5324" spans="1:16" x14ac:dyDescent="0.25">
      <c r="A5324" t="s">
        <v>8</v>
      </c>
      <c r="B5324" t="s">
        <v>13131</v>
      </c>
      <c r="C5324" t="s">
        <v>162</v>
      </c>
      <c r="D5324" t="s">
        <v>4595</v>
      </c>
      <c r="E5324" t="s">
        <v>59</v>
      </c>
      <c r="F5324" t="b">
        <v>0</v>
      </c>
      <c r="G5324" t="s">
        <v>73</v>
      </c>
      <c r="H5324" s="1">
        <v>46082.584166666667</v>
      </c>
      <c r="I5324" t="b">
        <v>0</v>
      </c>
      <c r="J5324" t="b">
        <v>0</v>
      </c>
      <c r="K5324" t="s">
        <v>41</v>
      </c>
      <c r="L5324" t="s">
        <v>60</v>
      </c>
      <c r="M5324">
        <v>155000</v>
      </c>
      <c r="N5324"/>
      <c r="O5324" t="s">
        <v>13132</v>
      </c>
      <c r="P5324" t="s">
        <v>2590</v>
      </c>
    </row>
    <row r="5325" spans="1:16" x14ac:dyDescent="0.25">
      <c r="A5325" t="s">
        <v>1</v>
      </c>
      <c r="B5325" t="s">
        <v>629</v>
      </c>
      <c r="C5325" t="s">
        <v>2176</v>
      </c>
      <c r="D5325" t="s">
        <v>4751</v>
      </c>
      <c r="E5325" t="s">
        <v>59</v>
      </c>
      <c r="F5325" t="b">
        <v>0</v>
      </c>
      <c r="G5325" t="s">
        <v>65</v>
      </c>
      <c r="H5325" s="1">
        <v>46082.584548611107</v>
      </c>
      <c r="I5325" t="b">
        <v>0</v>
      </c>
      <c r="J5325" t="b">
        <v>0</v>
      </c>
      <c r="K5325" t="s">
        <v>41</v>
      </c>
      <c r="L5325" t="s">
        <v>60</v>
      </c>
      <c r="M5325">
        <v>75000</v>
      </c>
      <c r="N5325"/>
      <c r="O5325" t="s">
        <v>7510</v>
      </c>
      <c r="P5325" t="s">
        <v>7511</v>
      </c>
    </row>
    <row r="5326" spans="1:16" x14ac:dyDescent="0.25">
      <c r="A5326" t="s">
        <v>1</v>
      </c>
      <c r="B5326" t="s">
        <v>512</v>
      </c>
      <c r="C5326" t="s">
        <v>2176</v>
      </c>
      <c r="D5326" t="s">
        <v>4751</v>
      </c>
      <c r="E5326" t="s">
        <v>59</v>
      </c>
      <c r="F5326" t="b">
        <v>0</v>
      </c>
      <c r="G5326" t="s">
        <v>65</v>
      </c>
      <c r="H5326" s="1">
        <v>46082.584548611107</v>
      </c>
      <c r="I5326" t="b">
        <v>0</v>
      </c>
      <c r="J5326" t="b">
        <v>1</v>
      </c>
      <c r="K5326" t="s">
        <v>41</v>
      </c>
      <c r="L5326" t="s">
        <v>60</v>
      </c>
      <c r="M5326">
        <v>85000</v>
      </c>
      <c r="N5326"/>
      <c r="O5326" t="s">
        <v>7510</v>
      </c>
      <c r="P5326" t="s">
        <v>13133</v>
      </c>
    </row>
    <row r="5327" spans="1:16" x14ac:dyDescent="0.25">
      <c r="A5327" t="s">
        <v>2</v>
      </c>
      <c r="B5327" t="s">
        <v>2</v>
      </c>
      <c r="C5327" t="s">
        <v>1417</v>
      </c>
      <c r="D5327" t="s">
        <v>11319</v>
      </c>
      <c r="E5327" t="s">
        <v>59</v>
      </c>
      <c r="F5327" t="b">
        <v>0</v>
      </c>
      <c r="G5327" t="s">
        <v>39</v>
      </c>
      <c r="H5327" s="1">
        <v>46082.590752314813</v>
      </c>
      <c r="I5327" t="b">
        <v>0</v>
      </c>
      <c r="J5327" t="b">
        <v>0</v>
      </c>
      <c r="K5327" t="s">
        <v>39</v>
      </c>
      <c r="L5327" t="s">
        <v>60</v>
      </c>
      <c r="M5327">
        <v>270000</v>
      </c>
      <c r="N5327"/>
      <c r="O5327" t="s">
        <v>13134</v>
      </c>
    </row>
    <row r="5328" spans="1:16" x14ac:dyDescent="0.25">
      <c r="A5328" t="s">
        <v>9</v>
      </c>
      <c r="B5328" t="s">
        <v>13135</v>
      </c>
      <c r="C5328" t="s">
        <v>11458</v>
      </c>
      <c r="D5328" t="s">
        <v>11319</v>
      </c>
      <c r="E5328" t="s">
        <v>59</v>
      </c>
      <c r="F5328" t="b">
        <v>0</v>
      </c>
      <c r="G5328" t="s">
        <v>39</v>
      </c>
      <c r="H5328" s="1">
        <v>46082.590960648151</v>
      </c>
      <c r="I5328" t="b">
        <v>0</v>
      </c>
      <c r="J5328" t="b">
        <v>0</v>
      </c>
      <c r="K5328" t="s">
        <v>39</v>
      </c>
      <c r="L5328" t="s">
        <v>60</v>
      </c>
      <c r="M5328">
        <v>342000</v>
      </c>
      <c r="N5328"/>
      <c r="O5328" t="s">
        <v>13136</v>
      </c>
    </row>
    <row r="5329" spans="1:16" x14ac:dyDescent="0.25">
      <c r="A5329" t="s">
        <v>4</v>
      </c>
      <c r="B5329" t="s">
        <v>13137</v>
      </c>
      <c r="C5329" t="s">
        <v>955</v>
      </c>
      <c r="D5329" t="s">
        <v>4868</v>
      </c>
      <c r="E5329" t="s">
        <v>621</v>
      </c>
      <c r="F5329" t="b">
        <v>0</v>
      </c>
      <c r="G5329" t="s">
        <v>13</v>
      </c>
      <c r="H5329" s="1">
        <v>46082.628530092603</v>
      </c>
      <c r="I5329" t="b">
        <v>0</v>
      </c>
      <c r="J5329" t="b">
        <v>0</v>
      </c>
      <c r="K5329" t="s">
        <v>13</v>
      </c>
      <c r="L5329" t="s">
        <v>60</v>
      </c>
      <c r="M5329">
        <v>45000</v>
      </c>
      <c r="N5329"/>
      <c r="O5329" t="s">
        <v>13138</v>
      </c>
      <c r="P5329" t="s">
        <v>13139</v>
      </c>
    </row>
    <row r="5330" spans="1:16" x14ac:dyDescent="0.25">
      <c r="A5330" t="s">
        <v>4</v>
      </c>
      <c r="B5330" t="s">
        <v>13140</v>
      </c>
      <c r="C5330" t="s">
        <v>76</v>
      </c>
      <c r="D5330" t="s">
        <v>4622</v>
      </c>
      <c r="E5330" t="s">
        <v>59</v>
      </c>
      <c r="F5330" t="b">
        <v>1</v>
      </c>
      <c r="G5330" t="s">
        <v>13</v>
      </c>
      <c r="H5330" s="1">
        <v>46082.628530092603</v>
      </c>
      <c r="I5330" t="b">
        <v>0</v>
      </c>
      <c r="J5330" t="b">
        <v>0</v>
      </c>
      <c r="K5330" t="s">
        <v>13</v>
      </c>
      <c r="L5330" t="s">
        <v>60</v>
      </c>
      <c r="M5330">
        <v>250000</v>
      </c>
      <c r="N5330"/>
      <c r="O5330" t="s">
        <v>4623</v>
      </c>
      <c r="P5330" t="s">
        <v>3954</v>
      </c>
    </row>
    <row r="5331" spans="1:16" x14ac:dyDescent="0.25">
      <c r="A5331" t="s">
        <v>9</v>
      </c>
      <c r="B5331" t="s">
        <v>13141</v>
      </c>
      <c r="C5331" t="s">
        <v>76</v>
      </c>
      <c r="D5331" t="s">
        <v>4622</v>
      </c>
      <c r="E5331" t="s">
        <v>59</v>
      </c>
      <c r="F5331" t="b">
        <v>1</v>
      </c>
      <c r="G5331" t="s">
        <v>19</v>
      </c>
      <c r="H5331" s="1">
        <v>46082.62908564815</v>
      </c>
      <c r="I5331" t="b">
        <v>1</v>
      </c>
      <c r="J5331" t="b">
        <v>0</v>
      </c>
      <c r="K5331" t="s">
        <v>19</v>
      </c>
      <c r="L5331" t="s">
        <v>60</v>
      </c>
      <c r="M5331">
        <v>367000</v>
      </c>
      <c r="N5331"/>
      <c r="O5331" t="s">
        <v>4865</v>
      </c>
      <c r="P5331" t="s">
        <v>13142</v>
      </c>
    </row>
    <row r="5332" spans="1:16" x14ac:dyDescent="0.25">
      <c r="A5332" t="s">
        <v>8</v>
      </c>
      <c r="B5332" t="s">
        <v>13143</v>
      </c>
      <c r="C5332" t="s">
        <v>810</v>
      </c>
      <c r="D5332" t="s">
        <v>4526</v>
      </c>
      <c r="E5332" t="s">
        <v>59</v>
      </c>
      <c r="F5332" t="b">
        <v>0</v>
      </c>
      <c r="G5332" t="s">
        <v>77</v>
      </c>
      <c r="H5332" s="1">
        <v>46082.66741898148</v>
      </c>
      <c r="I5332" t="b">
        <v>0</v>
      </c>
      <c r="J5332" t="b">
        <v>1</v>
      </c>
      <c r="K5332" t="s">
        <v>41</v>
      </c>
      <c r="L5332" t="s">
        <v>60</v>
      </c>
      <c r="M5332">
        <v>229000</v>
      </c>
      <c r="N5332"/>
      <c r="O5332" t="s">
        <v>1490</v>
      </c>
      <c r="P5332" t="s">
        <v>13144</v>
      </c>
    </row>
    <row r="5333" spans="1:16" x14ac:dyDescent="0.25">
      <c r="A5333" t="s">
        <v>5</v>
      </c>
      <c r="B5333" t="s">
        <v>13145</v>
      </c>
      <c r="C5333" t="s">
        <v>353</v>
      </c>
      <c r="D5333" t="s">
        <v>4526</v>
      </c>
      <c r="E5333" t="s">
        <v>59</v>
      </c>
      <c r="F5333" t="b">
        <v>0</v>
      </c>
      <c r="G5333" t="s">
        <v>65</v>
      </c>
      <c r="H5333" s="1">
        <v>46082.667719907397</v>
      </c>
      <c r="I5333" t="b">
        <v>0</v>
      </c>
      <c r="J5333" t="b">
        <v>1</v>
      </c>
      <c r="K5333" t="s">
        <v>41</v>
      </c>
      <c r="L5333" t="s">
        <v>60</v>
      </c>
      <c r="M5333">
        <v>153500</v>
      </c>
      <c r="N5333"/>
      <c r="O5333" t="s">
        <v>4168</v>
      </c>
      <c r="P5333" t="s">
        <v>13146</v>
      </c>
    </row>
    <row r="5334" spans="1:16" x14ac:dyDescent="0.25">
      <c r="A5334" t="s">
        <v>7</v>
      </c>
      <c r="B5334" t="s">
        <v>13147</v>
      </c>
      <c r="C5334" t="s">
        <v>1116</v>
      </c>
      <c r="D5334" t="s">
        <v>4595</v>
      </c>
      <c r="E5334" t="s">
        <v>59</v>
      </c>
      <c r="F5334" t="b">
        <v>0</v>
      </c>
      <c r="G5334" t="s">
        <v>73</v>
      </c>
      <c r="H5334" s="1">
        <v>46082.708634259259</v>
      </c>
      <c r="I5334" t="b">
        <v>0</v>
      </c>
      <c r="J5334" t="b">
        <v>1</v>
      </c>
      <c r="K5334" t="s">
        <v>41</v>
      </c>
      <c r="L5334" t="s">
        <v>60</v>
      </c>
      <c r="M5334">
        <v>125000</v>
      </c>
      <c r="N5334"/>
      <c r="O5334" t="s">
        <v>13148</v>
      </c>
      <c r="P5334" t="s">
        <v>13149</v>
      </c>
    </row>
    <row r="5335" spans="1:16" x14ac:dyDescent="0.25">
      <c r="A5335" t="s">
        <v>1</v>
      </c>
      <c r="B5335" t="s">
        <v>144</v>
      </c>
      <c r="C5335" t="s">
        <v>1567</v>
      </c>
      <c r="D5335" t="s">
        <v>4756</v>
      </c>
      <c r="E5335" t="s">
        <v>59</v>
      </c>
      <c r="F5335" t="b">
        <v>0</v>
      </c>
      <c r="G5335" t="s">
        <v>65</v>
      </c>
      <c r="H5335" s="1">
        <v>46082.709351851852</v>
      </c>
      <c r="I5335" t="b">
        <v>0</v>
      </c>
      <c r="J5335" t="b">
        <v>0</v>
      </c>
      <c r="K5335" t="s">
        <v>41</v>
      </c>
      <c r="L5335" t="s">
        <v>60</v>
      </c>
      <c r="M5335">
        <v>135000</v>
      </c>
      <c r="N5335"/>
      <c r="O5335" t="s">
        <v>13150</v>
      </c>
      <c r="P5335" t="s">
        <v>13151</v>
      </c>
    </row>
    <row r="5336" spans="1:16" x14ac:dyDescent="0.25">
      <c r="A5336" t="s">
        <v>1</v>
      </c>
      <c r="B5336" t="s">
        <v>144</v>
      </c>
      <c r="C5336" t="s">
        <v>143</v>
      </c>
      <c r="D5336" t="s">
        <v>4756</v>
      </c>
      <c r="E5336" t="s">
        <v>59</v>
      </c>
      <c r="F5336" t="b">
        <v>0</v>
      </c>
      <c r="G5336" t="s">
        <v>77</v>
      </c>
      <c r="H5336" s="1">
        <v>46082.70988425926</v>
      </c>
      <c r="I5336" t="b">
        <v>0</v>
      </c>
      <c r="J5336" t="b">
        <v>1</v>
      </c>
      <c r="K5336" t="s">
        <v>41</v>
      </c>
      <c r="L5336" t="s">
        <v>60</v>
      </c>
      <c r="M5336">
        <v>120000</v>
      </c>
      <c r="N5336"/>
      <c r="O5336" t="s">
        <v>11464</v>
      </c>
      <c r="P5336" t="s">
        <v>13152</v>
      </c>
    </row>
    <row r="5337" spans="1:16" x14ac:dyDescent="0.25">
      <c r="A5337" t="s">
        <v>1</v>
      </c>
      <c r="B5337" t="s">
        <v>1591</v>
      </c>
      <c r="C5337" t="s">
        <v>1077</v>
      </c>
      <c r="D5337" t="s">
        <v>4756</v>
      </c>
      <c r="E5337" t="s">
        <v>59</v>
      </c>
      <c r="F5337" t="b">
        <v>0</v>
      </c>
      <c r="G5337" t="s">
        <v>73</v>
      </c>
      <c r="H5337" s="1">
        <v>46082.710046296299</v>
      </c>
      <c r="I5337" t="b">
        <v>0</v>
      </c>
      <c r="J5337" t="b">
        <v>1</v>
      </c>
      <c r="K5337" t="s">
        <v>41</v>
      </c>
      <c r="L5337" t="s">
        <v>60</v>
      </c>
      <c r="M5337">
        <v>165000</v>
      </c>
      <c r="N5337"/>
      <c r="O5337" t="s">
        <v>98</v>
      </c>
      <c r="P5337" t="s">
        <v>12500</v>
      </c>
    </row>
    <row r="5338" spans="1:16" x14ac:dyDescent="0.25">
      <c r="A5338" t="s">
        <v>0</v>
      </c>
      <c r="B5338" t="s">
        <v>13153</v>
      </c>
      <c r="C5338" t="s">
        <v>363</v>
      </c>
      <c r="D5338" t="s">
        <v>4526</v>
      </c>
      <c r="E5338" t="s">
        <v>59</v>
      </c>
      <c r="F5338" t="b">
        <v>0</v>
      </c>
      <c r="G5338" t="s">
        <v>65</v>
      </c>
      <c r="H5338" s="1">
        <v>46082.750057870369</v>
      </c>
      <c r="I5338" t="b">
        <v>1</v>
      </c>
      <c r="J5338" t="b">
        <v>1</v>
      </c>
      <c r="K5338" t="s">
        <v>41</v>
      </c>
      <c r="L5338" t="s">
        <v>74</v>
      </c>
      <c r="M5338"/>
      <c r="N5338">
        <v>37.5</v>
      </c>
      <c r="O5338" t="s">
        <v>299</v>
      </c>
      <c r="P5338" t="s">
        <v>146</v>
      </c>
    </row>
    <row r="5339" spans="1:16" x14ac:dyDescent="0.25">
      <c r="A5339" t="s">
        <v>0</v>
      </c>
      <c r="B5339" t="s">
        <v>1284</v>
      </c>
      <c r="C5339" t="s">
        <v>3585</v>
      </c>
      <c r="D5339" t="s">
        <v>2360</v>
      </c>
      <c r="E5339" t="s">
        <v>59</v>
      </c>
      <c r="F5339" t="b">
        <v>0</v>
      </c>
      <c r="G5339" t="s">
        <v>77</v>
      </c>
      <c r="H5339" s="1">
        <v>46082.750138888892</v>
      </c>
      <c r="I5339" t="b">
        <v>0</v>
      </c>
      <c r="J5339" t="b">
        <v>0</v>
      </c>
      <c r="K5339" t="s">
        <v>41</v>
      </c>
      <c r="L5339" t="s">
        <v>60</v>
      </c>
      <c r="M5339">
        <v>99350</v>
      </c>
      <c r="N5339"/>
      <c r="O5339" t="s">
        <v>13154</v>
      </c>
      <c r="P5339" t="s">
        <v>1482</v>
      </c>
    </row>
    <row r="5340" spans="1:16" x14ac:dyDescent="0.25">
      <c r="A5340" t="s">
        <v>1</v>
      </c>
      <c r="B5340" t="s">
        <v>13155</v>
      </c>
      <c r="C5340" t="s">
        <v>500</v>
      </c>
      <c r="D5340" t="s">
        <v>4526</v>
      </c>
      <c r="E5340" t="s">
        <v>88</v>
      </c>
      <c r="F5340" t="b">
        <v>0</v>
      </c>
      <c r="G5340" t="s">
        <v>13</v>
      </c>
      <c r="H5340" s="1">
        <v>46082.753460648149</v>
      </c>
      <c r="I5340" t="b">
        <v>1</v>
      </c>
      <c r="J5340" t="b">
        <v>0</v>
      </c>
      <c r="K5340" t="s">
        <v>13</v>
      </c>
      <c r="L5340" t="s">
        <v>74</v>
      </c>
      <c r="M5340"/>
      <c r="N5340">
        <v>60</v>
      </c>
      <c r="O5340" t="s">
        <v>13156</v>
      </c>
      <c r="P5340" t="s">
        <v>3299</v>
      </c>
    </row>
    <row r="5341" spans="1:16" x14ac:dyDescent="0.25">
      <c r="A5341" t="s">
        <v>4</v>
      </c>
      <c r="B5341" t="s">
        <v>13157</v>
      </c>
      <c r="C5341" t="s">
        <v>39</v>
      </c>
      <c r="D5341" t="s">
        <v>4595</v>
      </c>
      <c r="E5341" t="s">
        <v>59</v>
      </c>
      <c r="F5341" t="b">
        <v>0</v>
      </c>
      <c r="G5341" t="s">
        <v>39</v>
      </c>
      <c r="H5341" s="1">
        <v>46082.7575</v>
      </c>
      <c r="I5341" t="b">
        <v>0</v>
      </c>
      <c r="J5341" t="b">
        <v>0</v>
      </c>
      <c r="K5341" t="s">
        <v>39</v>
      </c>
      <c r="L5341" t="s">
        <v>60</v>
      </c>
      <c r="M5341">
        <v>150000</v>
      </c>
      <c r="N5341"/>
      <c r="O5341" t="s">
        <v>13158</v>
      </c>
    </row>
    <row r="5342" spans="1:16" x14ac:dyDescent="0.25">
      <c r="A5342" t="s">
        <v>1</v>
      </c>
      <c r="B5342" t="s">
        <v>1171</v>
      </c>
      <c r="C5342" t="s">
        <v>13159</v>
      </c>
      <c r="D5342" t="s">
        <v>5798</v>
      </c>
      <c r="E5342" t="s">
        <v>59</v>
      </c>
      <c r="F5342" t="b">
        <v>0</v>
      </c>
      <c r="G5342" t="s">
        <v>40</v>
      </c>
      <c r="H5342" s="1">
        <v>46082.796006944453</v>
      </c>
      <c r="I5342" t="b">
        <v>1</v>
      </c>
      <c r="J5342" t="b">
        <v>0</v>
      </c>
      <c r="K5342" t="s">
        <v>40</v>
      </c>
      <c r="L5342" t="s">
        <v>60</v>
      </c>
      <c r="M5342">
        <v>85000</v>
      </c>
      <c r="N5342"/>
      <c r="O5342" t="s">
        <v>13160</v>
      </c>
      <c r="P5342" t="s">
        <v>13161</v>
      </c>
    </row>
    <row r="5343" spans="1:16" x14ac:dyDescent="0.25">
      <c r="A5343" t="s">
        <v>9</v>
      </c>
      <c r="B5343" t="s">
        <v>10071</v>
      </c>
      <c r="C5343" t="s">
        <v>2874</v>
      </c>
      <c r="D5343" t="s">
        <v>4569</v>
      </c>
      <c r="E5343" t="s">
        <v>59</v>
      </c>
      <c r="F5343" t="b">
        <v>0</v>
      </c>
      <c r="G5343" t="s">
        <v>17</v>
      </c>
      <c r="H5343" s="1">
        <v>46082.813576388893</v>
      </c>
      <c r="I5343" t="b">
        <v>1</v>
      </c>
      <c r="J5343" t="b">
        <v>0</v>
      </c>
      <c r="K5343" t="s">
        <v>17</v>
      </c>
      <c r="L5343" t="s">
        <v>74</v>
      </c>
      <c r="M5343"/>
      <c r="N5343">
        <v>32.424999999999997</v>
      </c>
      <c r="O5343" t="s">
        <v>1867</v>
      </c>
      <c r="P5343" t="s">
        <v>1637</v>
      </c>
    </row>
    <row r="5344" spans="1:16" x14ac:dyDescent="0.25">
      <c r="A5344" t="s">
        <v>0</v>
      </c>
      <c r="B5344" t="s">
        <v>2953</v>
      </c>
      <c r="C5344" t="s">
        <v>336</v>
      </c>
      <c r="D5344" t="s">
        <v>4526</v>
      </c>
      <c r="E5344" t="s">
        <v>59</v>
      </c>
      <c r="F5344" t="b">
        <v>0</v>
      </c>
      <c r="G5344" t="s">
        <v>65</v>
      </c>
      <c r="H5344" s="1">
        <v>46082.833368055559</v>
      </c>
      <c r="I5344" t="b">
        <v>0</v>
      </c>
      <c r="J5344" t="b">
        <v>1</v>
      </c>
      <c r="K5344" t="s">
        <v>41</v>
      </c>
      <c r="L5344" t="s">
        <v>60</v>
      </c>
      <c r="M5344">
        <v>98165.5</v>
      </c>
      <c r="N5344"/>
      <c r="O5344" t="s">
        <v>4031</v>
      </c>
      <c r="P5344" t="s">
        <v>13162</v>
      </c>
    </row>
    <row r="5345" spans="1:16" x14ac:dyDescent="0.25">
      <c r="A5345" t="s">
        <v>2</v>
      </c>
      <c r="B5345" t="s">
        <v>3604</v>
      </c>
      <c r="C5345" t="s">
        <v>148</v>
      </c>
      <c r="D5345" t="s">
        <v>4526</v>
      </c>
      <c r="E5345" t="s">
        <v>59</v>
      </c>
      <c r="F5345" t="b">
        <v>0</v>
      </c>
      <c r="G5345" t="s">
        <v>89</v>
      </c>
      <c r="H5345" s="1">
        <v>46082.833761574067</v>
      </c>
      <c r="I5345" t="b">
        <v>0</v>
      </c>
      <c r="J5345" t="b">
        <v>0</v>
      </c>
      <c r="K5345" t="s">
        <v>41</v>
      </c>
      <c r="L5345" t="s">
        <v>74</v>
      </c>
      <c r="M5345"/>
      <c r="N5345">
        <v>33</v>
      </c>
      <c r="O5345" t="s">
        <v>6980</v>
      </c>
      <c r="P5345" t="s">
        <v>13163</v>
      </c>
    </row>
    <row r="5346" spans="1:16" x14ac:dyDescent="0.25">
      <c r="A5346" t="s">
        <v>3</v>
      </c>
      <c r="B5346" t="s">
        <v>13164</v>
      </c>
      <c r="C5346" t="s">
        <v>13165</v>
      </c>
      <c r="D5346" t="s">
        <v>2360</v>
      </c>
      <c r="F5346" t="b">
        <v>0</v>
      </c>
      <c r="G5346" t="s">
        <v>65</v>
      </c>
      <c r="H5346" s="1">
        <v>46082.875057870369</v>
      </c>
      <c r="I5346" t="b">
        <v>0</v>
      </c>
      <c r="J5346" t="b">
        <v>0</v>
      </c>
      <c r="K5346" t="s">
        <v>41</v>
      </c>
      <c r="L5346" t="s">
        <v>74</v>
      </c>
      <c r="M5346"/>
      <c r="N5346">
        <v>19</v>
      </c>
      <c r="O5346" t="s">
        <v>13166</v>
      </c>
      <c r="P5346" t="s">
        <v>2903</v>
      </c>
    </row>
    <row r="5347" spans="1:16" x14ac:dyDescent="0.25">
      <c r="A5347" t="s">
        <v>2</v>
      </c>
      <c r="B5347" t="s">
        <v>13167</v>
      </c>
      <c r="C5347" t="s">
        <v>440</v>
      </c>
      <c r="D5347" t="s">
        <v>4346</v>
      </c>
      <c r="E5347" t="s">
        <v>59</v>
      </c>
      <c r="F5347" t="b">
        <v>0</v>
      </c>
      <c r="G5347" t="s">
        <v>65</v>
      </c>
      <c r="H5347" s="1">
        <v>46082.875567129631</v>
      </c>
      <c r="I5347" t="b">
        <v>0</v>
      </c>
      <c r="J5347" t="b">
        <v>1</v>
      </c>
      <c r="K5347" t="s">
        <v>41</v>
      </c>
      <c r="L5347" t="s">
        <v>60</v>
      </c>
      <c r="M5347">
        <v>92450</v>
      </c>
      <c r="N5347"/>
      <c r="O5347" t="s">
        <v>2097</v>
      </c>
      <c r="P5347" t="s">
        <v>663</v>
      </c>
    </row>
    <row r="5348" spans="1:16" x14ac:dyDescent="0.25">
      <c r="A5348" t="s">
        <v>2</v>
      </c>
      <c r="B5348" t="s">
        <v>13168</v>
      </c>
      <c r="C5348" t="s">
        <v>76</v>
      </c>
      <c r="D5348" t="s">
        <v>4526</v>
      </c>
      <c r="E5348" t="s">
        <v>132</v>
      </c>
      <c r="F5348" t="b">
        <v>1</v>
      </c>
      <c r="G5348" t="s">
        <v>13</v>
      </c>
      <c r="H5348" s="1">
        <v>46082.919988425929</v>
      </c>
      <c r="I5348" t="b">
        <v>0</v>
      </c>
      <c r="J5348" t="b">
        <v>0</v>
      </c>
      <c r="K5348" t="s">
        <v>13</v>
      </c>
      <c r="L5348" t="s">
        <v>74</v>
      </c>
      <c r="M5348"/>
      <c r="N5348">
        <v>55</v>
      </c>
      <c r="O5348" t="s">
        <v>5046</v>
      </c>
    </row>
    <row r="5349" spans="1:16" x14ac:dyDescent="0.25">
      <c r="A5349" t="s">
        <v>0</v>
      </c>
      <c r="B5349" t="s">
        <v>3845</v>
      </c>
      <c r="C5349" t="s">
        <v>76</v>
      </c>
      <c r="D5349" t="s">
        <v>4526</v>
      </c>
      <c r="E5349" t="s">
        <v>132</v>
      </c>
      <c r="F5349" t="b">
        <v>1</v>
      </c>
      <c r="G5349" t="s">
        <v>13</v>
      </c>
      <c r="H5349" s="1">
        <v>46082.919988425929</v>
      </c>
      <c r="I5349" t="b">
        <v>0</v>
      </c>
      <c r="J5349" t="b">
        <v>0</v>
      </c>
      <c r="K5349" t="s">
        <v>13</v>
      </c>
      <c r="L5349" t="s">
        <v>74</v>
      </c>
      <c r="M5349"/>
      <c r="N5349">
        <v>75</v>
      </c>
      <c r="O5349" t="s">
        <v>5046</v>
      </c>
      <c r="P5349" t="s">
        <v>12294</v>
      </c>
    </row>
    <row r="5350" spans="1:16" x14ac:dyDescent="0.25">
      <c r="A5350" t="s">
        <v>1</v>
      </c>
      <c r="B5350" t="s">
        <v>13169</v>
      </c>
      <c r="C5350" t="s">
        <v>1286</v>
      </c>
      <c r="D5350" t="s">
        <v>4526</v>
      </c>
      <c r="E5350" t="s">
        <v>59</v>
      </c>
      <c r="F5350" t="b">
        <v>0</v>
      </c>
      <c r="G5350" t="s">
        <v>73</v>
      </c>
      <c r="H5350" s="1">
        <v>46082.960046296299</v>
      </c>
      <c r="I5350" t="b">
        <v>1</v>
      </c>
      <c r="J5350" t="b">
        <v>1</v>
      </c>
      <c r="K5350" t="s">
        <v>41</v>
      </c>
      <c r="L5350" t="s">
        <v>60</v>
      </c>
      <c r="M5350">
        <v>78500</v>
      </c>
      <c r="N5350"/>
      <c r="O5350" t="s">
        <v>1098</v>
      </c>
      <c r="P5350" t="s">
        <v>13170</v>
      </c>
    </row>
    <row r="5351" spans="1:16" x14ac:dyDescent="0.25">
      <c r="A5351" t="s">
        <v>1</v>
      </c>
      <c r="B5351" t="s">
        <v>13171</v>
      </c>
      <c r="C5351" t="s">
        <v>6293</v>
      </c>
      <c r="D5351" t="s">
        <v>4587</v>
      </c>
      <c r="E5351" t="s">
        <v>59</v>
      </c>
      <c r="F5351" t="b">
        <v>0</v>
      </c>
      <c r="G5351" t="s">
        <v>65</v>
      </c>
      <c r="H5351" s="1">
        <v>46083.00105324074</v>
      </c>
      <c r="I5351" t="b">
        <v>0</v>
      </c>
      <c r="J5351" t="b">
        <v>1</v>
      </c>
      <c r="K5351" t="s">
        <v>41</v>
      </c>
      <c r="L5351" t="s">
        <v>60</v>
      </c>
      <c r="M5351">
        <v>125000</v>
      </c>
      <c r="N5351"/>
      <c r="O5351" t="s">
        <v>149</v>
      </c>
      <c r="P5351" t="s">
        <v>13172</v>
      </c>
    </row>
    <row r="5352" spans="1:16" x14ac:dyDescent="0.25">
      <c r="A5352" t="s">
        <v>1</v>
      </c>
      <c r="B5352" t="s">
        <v>7206</v>
      </c>
      <c r="C5352" t="s">
        <v>1052</v>
      </c>
      <c r="D5352" t="s">
        <v>10933</v>
      </c>
      <c r="E5352" t="s">
        <v>59</v>
      </c>
      <c r="F5352" t="b">
        <v>0</v>
      </c>
      <c r="G5352" t="s">
        <v>73</v>
      </c>
      <c r="H5352" s="1">
        <v>46083.001921296287</v>
      </c>
      <c r="I5352" t="b">
        <v>0</v>
      </c>
      <c r="J5352" t="b">
        <v>1</v>
      </c>
      <c r="K5352" t="s">
        <v>41</v>
      </c>
      <c r="L5352" t="s">
        <v>60</v>
      </c>
      <c r="M5352">
        <v>103500</v>
      </c>
      <c r="N5352"/>
      <c r="O5352" t="s">
        <v>4258</v>
      </c>
      <c r="P5352" t="s">
        <v>7209</v>
      </c>
    </row>
    <row r="5353" spans="1:16" x14ac:dyDescent="0.25">
      <c r="A5353" t="s">
        <v>1</v>
      </c>
      <c r="B5353" t="s">
        <v>390</v>
      </c>
      <c r="C5353" t="s">
        <v>750</v>
      </c>
      <c r="D5353" t="s">
        <v>3761</v>
      </c>
      <c r="E5353" t="s">
        <v>59</v>
      </c>
      <c r="F5353" t="b">
        <v>0</v>
      </c>
      <c r="G5353" t="s">
        <v>19</v>
      </c>
      <c r="H5353" s="1">
        <v>46083.00408564815</v>
      </c>
      <c r="I5353" t="b">
        <v>1</v>
      </c>
      <c r="J5353" t="b">
        <v>0</v>
      </c>
      <c r="K5353" t="s">
        <v>19</v>
      </c>
      <c r="L5353" t="s">
        <v>60</v>
      </c>
      <c r="M5353">
        <v>3100000</v>
      </c>
      <c r="N5353"/>
      <c r="O5353" t="s">
        <v>13173</v>
      </c>
      <c r="P5353" t="s">
        <v>13174</v>
      </c>
    </row>
    <row r="5354" spans="1:16" x14ac:dyDescent="0.25">
      <c r="A5354" t="s">
        <v>2</v>
      </c>
      <c r="B5354" t="s">
        <v>13175</v>
      </c>
      <c r="C5354" t="s">
        <v>18</v>
      </c>
      <c r="D5354" t="s">
        <v>13176</v>
      </c>
      <c r="F5354" t="b">
        <v>0</v>
      </c>
      <c r="G5354" t="s">
        <v>18</v>
      </c>
      <c r="H5354" s="1">
        <v>46083.00644675926</v>
      </c>
      <c r="I5354" t="b">
        <v>0</v>
      </c>
      <c r="J5354" t="b">
        <v>0</v>
      </c>
      <c r="K5354" t="s">
        <v>18</v>
      </c>
      <c r="L5354" t="s">
        <v>60</v>
      </c>
      <c r="M5354">
        <v>690000</v>
      </c>
      <c r="N5354"/>
      <c r="O5354" t="s">
        <v>2593</v>
      </c>
      <c r="P5354" t="s">
        <v>705</v>
      </c>
    </row>
    <row r="5355" spans="1:16" x14ac:dyDescent="0.25">
      <c r="A5355" t="s">
        <v>6</v>
      </c>
      <c r="B5355" t="s">
        <v>11168</v>
      </c>
      <c r="C5355" t="s">
        <v>107</v>
      </c>
      <c r="D5355" t="s">
        <v>4595</v>
      </c>
      <c r="E5355" t="s">
        <v>59</v>
      </c>
      <c r="F5355" t="b">
        <v>0</v>
      </c>
      <c r="G5355" t="s">
        <v>77</v>
      </c>
      <c r="H5355" s="1">
        <v>46083.083506944437</v>
      </c>
      <c r="I5355" t="b">
        <v>1</v>
      </c>
      <c r="J5355" t="b">
        <v>0</v>
      </c>
      <c r="K5355" t="s">
        <v>41</v>
      </c>
      <c r="L5355" t="s">
        <v>60</v>
      </c>
      <c r="M5355">
        <v>110000</v>
      </c>
      <c r="N5355"/>
      <c r="O5355" t="s">
        <v>13177</v>
      </c>
      <c r="P5355" t="s">
        <v>219</v>
      </c>
    </row>
    <row r="5356" spans="1:16" x14ac:dyDescent="0.25">
      <c r="A5356" t="s">
        <v>1</v>
      </c>
      <c r="B5356" t="s">
        <v>13178</v>
      </c>
      <c r="C5356" t="s">
        <v>76</v>
      </c>
      <c r="D5356" t="s">
        <v>4526</v>
      </c>
      <c r="E5356" t="s">
        <v>59</v>
      </c>
      <c r="F5356" t="b">
        <v>1</v>
      </c>
      <c r="G5356" t="s">
        <v>13</v>
      </c>
      <c r="H5356" s="1">
        <v>46083.086793981478</v>
      </c>
      <c r="I5356" t="b">
        <v>1</v>
      </c>
      <c r="J5356" t="b">
        <v>0</v>
      </c>
      <c r="K5356" t="s">
        <v>13</v>
      </c>
      <c r="L5356" t="s">
        <v>60</v>
      </c>
      <c r="M5356">
        <v>135500</v>
      </c>
      <c r="N5356"/>
      <c r="O5356" t="s">
        <v>13179</v>
      </c>
      <c r="P5356" t="s">
        <v>13180</v>
      </c>
    </row>
    <row r="5357" spans="1:16" x14ac:dyDescent="0.25">
      <c r="A5357" t="s">
        <v>4</v>
      </c>
      <c r="B5357" t="s">
        <v>13181</v>
      </c>
      <c r="C5357" t="s">
        <v>1417</v>
      </c>
      <c r="D5357" t="s">
        <v>4595</v>
      </c>
      <c r="E5357" t="s">
        <v>59</v>
      </c>
      <c r="F5357" t="b">
        <v>0</v>
      </c>
      <c r="G5357" t="s">
        <v>39</v>
      </c>
      <c r="H5357" s="1">
        <v>46083.090960648151</v>
      </c>
      <c r="I5357" t="b">
        <v>1</v>
      </c>
      <c r="J5357" t="b">
        <v>0</v>
      </c>
      <c r="K5357" t="s">
        <v>39</v>
      </c>
      <c r="L5357" t="s">
        <v>60</v>
      </c>
      <c r="M5357">
        <v>50000</v>
      </c>
      <c r="N5357"/>
      <c r="O5357" t="s">
        <v>13182</v>
      </c>
      <c r="P5357" t="s">
        <v>208</v>
      </c>
    </row>
    <row r="5358" spans="1:16" x14ac:dyDescent="0.25">
      <c r="A5358" t="s">
        <v>3</v>
      </c>
      <c r="B5358" t="s">
        <v>3040</v>
      </c>
      <c r="C5358" t="s">
        <v>5315</v>
      </c>
      <c r="D5358" t="s">
        <v>5798</v>
      </c>
      <c r="E5358" t="s">
        <v>59</v>
      </c>
      <c r="F5358" t="b">
        <v>0</v>
      </c>
      <c r="G5358" t="s">
        <v>40</v>
      </c>
      <c r="H5358" s="1">
        <v>46083.129236111112</v>
      </c>
      <c r="I5358" t="b">
        <v>1</v>
      </c>
      <c r="J5358" t="b">
        <v>0</v>
      </c>
      <c r="K5358" t="s">
        <v>40</v>
      </c>
      <c r="L5358" t="s">
        <v>60</v>
      </c>
      <c r="M5358">
        <v>29000</v>
      </c>
      <c r="N5358"/>
      <c r="O5358" t="s">
        <v>13183</v>
      </c>
      <c r="P5358" t="s">
        <v>4782</v>
      </c>
    </row>
    <row r="5359" spans="1:16" x14ac:dyDescent="0.25">
      <c r="A5359" t="s">
        <v>2</v>
      </c>
      <c r="B5359" t="s">
        <v>781</v>
      </c>
      <c r="C5359" t="s">
        <v>1971</v>
      </c>
      <c r="D5359" t="s">
        <v>4595</v>
      </c>
      <c r="E5359" t="s">
        <v>59</v>
      </c>
      <c r="F5359" t="b">
        <v>0</v>
      </c>
      <c r="G5359" t="s">
        <v>65</v>
      </c>
      <c r="H5359" s="1">
        <v>46083.209594907406</v>
      </c>
      <c r="I5359" t="b">
        <v>0</v>
      </c>
      <c r="J5359" t="b">
        <v>1</v>
      </c>
      <c r="K5359" t="s">
        <v>41</v>
      </c>
      <c r="L5359" t="s">
        <v>60</v>
      </c>
      <c r="M5359">
        <v>80000</v>
      </c>
      <c r="N5359"/>
      <c r="O5359" t="s">
        <v>13184</v>
      </c>
      <c r="P5359" t="s">
        <v>13185</v>
      </c>
    </row>
    <row r="5360" spans="1:16" x14ac:dyDescent="0.25">
      <c r="A5360" t="s">
        <v>4</v>
      </c>
      <c r="B5360" t="s">
        <v>13186</v>
      </c>
      <c r="C5360" t="s">
        <v>19</v>
      </c>
      <c r="D5360" t="s">
        <v>4595</v>
      </c>
      <c r="E5360" t="s">
        <v>132</v>
      </c>
      <c r="F5360" t="b">
        <v>0</v>
      </c>
      <c r="G5360" t="s">
        <v>19</v>
      </c>
      <c r="H5360" s="1">
        <v>46083.21230324074</v>
      </c>
      <c r="I5360" t="b">
        <v>0</v>
      </c>
      <c r="J5360" t="b">
        <v>0</v>
      </c>
      <c r="K5360" t="s">
        <v>19</v>
      </c>
      <c r="L5360" t="s">
        <v>60</v>
      </c>
      <c r="M5360">
        <v>1850000</v>
      </c>
      <c r="N5360"/>
      <c r="O5360" t="s">
        <v>13187</v>
      </c>
      <c r="P5360" t="s">
        <v>13188</v>
      </c>
    </row>
    <row r="5361" spans="1:16" x14ac:dyDescent="0.25">
      <c r="A5361" t="s">
        <v>8</v>
      </c>
      <c r="B5361" t="s">
        <v>13189</v>
      </c>
      <c r="C5361" t="s">
        <v>5026</v>
      </c>
      <c r="D5361" t="s">
        <v>5798</v>
      </c>
      <c r="E5361" t="s">
        <v>59</v>
      </c>
      <c r="F5361" t="b">
        <v>0</v>
      </c>
      <c r="G5361" t="s">
        <v>40</v>
      </c>
      <c r="H5361" s="1">
        <v>46083.255624999998</v>
      </c>
      <c r="I5361" t="b">
        <v>0</v>
      </c>
      <c r="J5361" t="b">
        <v>0</v>
      </c>
      <c r="K5361" t="s">
        <v>40</v>
      </c>
      <c r="L5361" t="s">
        <v>60</v>
      </c>
      <c r="M5361">
        <v>12500</v>
      </c>
      <c r="N5361"/>
      <c r="O5361" t="s">
        <v>7321</v>
      </c>
      <c r="P5361" t="s">
        <v>992</v>
      </c>
    </row>
    <row r="5362" spans="1:16" x14ac:dyDescent="0.25">
      <c r="A5362" t="s">
        <v>1</v>
      </c>
      <c r="B5362" t="s">
        <v>316</v>
      </c>
      <c r="C5362" t="s">
        <v>13190</v>
      </c>
      <c r="D5362" t="s">
        <v>5798</v>
      </c>
      <c r="E5362" t="s">
        <v>59</v>
      </c>
      <c r="F5362" t="b">
        <v>0</v>
      </c>
      <c r="G5362" t="s">
        <v>40</v>
      </c>
      <c r="H5362" s="1">
        <v>46083.255740740737</v>
      </c>
      <c r="I5362" t="b">
        <v>1</v>
      </c>
      <c r="J5362" t="b">
        <v>0</v>
      </c>
      <c r="K5362" t="s">
        <v>40</v>
      </c>
      <c r="L5362" t="s">
        <v>60</v>
      </c>
      <c r="M5362">
        <v>120000</v>
      </c>
      <c r="N5362"/>
      <c r="O5362" t="s">
        <v>772</v>
      </c>
      <c r="P5362" t="s">
        <v>13191</v>
      </c>
    </row>
    <row r="5363" spans="1:16" x14ac:dyDescent="0.25">
      <c r="A5363" t="s">
        <v>9</v>
      </c>
      <c r="B5363" t="s">
        <v>13192</v>
      </c>
      <c r="C5363" t="s">
        <v>5026</v>
      </c>
      <c r="D5363" t="s">
        <v>5798</v>
      </c>
      <c r="E5363" t="s">
        <v>59</v>
      </c>
      <c r="F5363" t="b">
        <v>0</v>
      </c>
      <c r="G5363" t="s">
        <v>40</v>
      </c>
      <c r="H5363" s="1">
        <v>46083.255833333344</v>
      </c>
      <c r="I5363" t="b">
        <v>1</v>
      </c>
      <c r="J5363" t="b">
        <v>0</v>
      </c>
      <c r="K5363" t="s">
        <v>40</v>
      </c>
      <c r="L5363" t="s">
        <v>60</v>
      </c>
      <c r="M5363">
        <v>900000</v>
      </c>
      <c r="N5363"/>
      <c r="O5363" t="s">
        <v>13193</v>
      </c>
    </row>
    <row r="5364" spans="1:16" x14ac:dyDescent="0.25">
      <c r="A5364" t="s">
        <v>3</v>
      </c>
      <c r="B5364" t="s">
        <v>13194</v>
      </c>
      <c r="C5364" t="s">
        <v>71</v>
      </c>
      <c r="D5364" t="s">
        <v>4346</v>
      </c>
      <c r="E5364" t="s">
        <v>232</v>
      </c>
      <c r="F5364" t="b">
        <v>0</v>
      </c>
      <c r="G5364" t="s">
        <v>73</v>
      </c>
      <c r="H5364" s="1">
        <v>46083.292164351849</v>
      </c>
      <c r="I5364" t="b">
        <v>0</v>
      </c>
      <c r="J5364" t="b">
        <v>0</v>
      </c>
      <c r="K5364" t="s">
        <v>41</v>
      </c>
      <c r="L5364" t="s">
        <v>74</v>
      </c>
      <c r="M5364"/>
      <c r="N5364">
        <v>51.5</v>
      </c>
      <c r="O5364" t="s">
        <v>13195</v>
      </c>
      <c r="P5364" t="s">
        <v>5344</v>
      </c>
    </row>
    <row r="5365" spans="1:16" x14ac:dyDescent="0.25">
      <c r="A5365" t="s">
        <v>2</v>
      </c>
      <c r="B5365" t="s">
        <v>13196</v>
      </c>
      <c r="C5365" t="s">
        <v>13197</v>
      </c>
      <c r="D5365" t="s">
        <v>6323</v>
      </c>
      <c r="E5365" t="s">
        <v>621</v>
      </c>
      <c r="F5365" t="b">
        <v>0</v>
      </c>
      <c r="G5365" t="s">
        <v>65</v>
      </c>
      <c r="H5365" s="1">
        <v>46083.292743055557</v>
      </c>
      <c r="I5365" t="b">
        <v>0</v>
      </c>
      <c r="J5365" t="b">
        <v>1</v>
      </c>
      <c r="K5365" t="s">
        <v>41</v>
      </c>
      <c r="L5365" t="s">
        <v>60</v>
      </c>
      <c r="M5365">
        <v>72800</v>
      </c>
      <c r="N5365"/>
      <c r="O5365" t="s">
        <v>2097</v>
      </c>
      <c r="P5365" t="s">
        <v>3727</v>
      </c>
    </row>
    <row r="5366" spans="1:16" x14ac:dyDescent="0.25">
      <c r="A5366" t="s">
        <v>2</v>
      </c>
      <c r="B5366" t="s">
        <v>659</v>
      </c>
      <c r="C5366" t="s">
        <v>264</v>
      </c>
      <c r="D5366" t="s">
        <v>4595</v>
      </c>
      <c r="E5366" t="s">
        <v>59</v>
      </c>
      <c r="F5366" t="b">
        <v>0</v>
      </c>
      <c r="G5366" t="s">
        <v>65</v>
      </c>
      <c r="H5366" s="1">
        <v>46083.33457175926</v>
      </c>
      <c r="I5366" t="b">
        <v>0</v>
      </c>
      <c r="J5366" t="b">
        <v>0</v>
      </c>
      <c r="K5366" t="s">
        <v>41</v>
      </c>
      <c r="L5366" t="s">
        <v>60</v>
      </c>
      <c r="M5366">
        <v>125000</v>
      </c>
      <c r="N5366"/>
      <c r="O5366" t="s">
        <v>13198</v>
      </c>
    </row>
    <row r="5367" spans="1:16" x14ac:dyDescent="0.25">
      <c r="A5367" t="s">
        <v>1</v>
      </c>
      <c r="B5367" t="s">
        <v>13199</v>
      </c>
      <c r="C5367" t="s">
        <v>214</v>
      </c>
      <c r="D5367" t="s">
        <v>4346</v>
      </c>
      <c r="E5367" t="s">
        <v>59</v>
      </c>
      <c r="F5367" t="b">
        <v>0</v>
      </c>
      <c r="G5367" t="s">
        <v>65</v>
      </c>
      <c r="H5367" s="1">
        <v>46083.335555555554</v>
      </c>
      <c r="I5367" t="b">
        <v>0</v>
      </c>
      <c r="J5367" t="b">
        <v>1</v>
      </c>
      <c r="K5367" t="s">
        <v>41</v>
      </c>
      <c r="L5367" t="s">
        <v>74</v>
      </c>
      <c r="M5367"/>
      <c r="N5367">
        <v>53.825000000000003</v>
      </c>
      <c r="O5367" t="s">
        <v>13200</v>
      </c>
      <c r="P5367" t="s">
        <v>13201</v>
      </c>
    </row>
    <row r="5368" spans="1:16" x14ac:dyDescent="0.25">
      <c r="A5368" t="s">
        <v>1</v>
      </c>
      <c r="B5368" t="s">
        <v>13202</v>
      </c>
      <c r="C5368" t="s">
        <v>1792</v>
      </c>
      <c r="D5368" t="s">
        <v>4569</v>
      </c>
      <c r="E5368" t="s">
        <v>59</v>
      </c>
      <c r="F5368" t="b">
        <v>0</v>
      </c>
      <c r="G5368" t="s">
        <v>65</v>
      </c>
      <c r="H5368" s="1">
        <v>46083.335601851853</v>
      </c>
      <c r="I5368" t="b">
        <v>0</v>
      </c>
      <c r="J5368" t="b">
        <v>1</v>
      </c>
      <c r="K5368" t="s">
        <v>41</v>
      </c>
      <c r="L5368" t="s">
        <v>74</v>
      </c>
      <c r="M5368"/>
      <c r="N5368">
        <v>31</v>
      </c>
      <c r="O5368" t="s">
        <v>9478</v>
      </c>
      <c r="P5368" t="s">
        <v>3063</v>
      </c>
    </row>
    <row r="5369" spans="1:16" x14ac:dyDescent="0.25">
      <c r="A5369" t="s">
        <v>5</v>
      </c>
      <c r="B5369" t="s">
        <v>13203</v>
      </c>
      <c r="C5369" t="s">
        <v>930</v>
      </c>
      <c r="D5369" t="s">
        <v>4595</v>
      </c>
      <c r="E5369" t="s">
        <v>59</v>
      </c>
      <c r="F5369" t="b">
        <v>0</v>
      </c>
      <c r="G5369" t="s">
        <v>19</v>
      </c>
      <c r="H5369" s="1">
        <v>46083.338634259257</v>
      </c>
      <c r="I5369" t="b">
        <v>1</v>
      </c>
      <c r="J5369" t="b">
        <v>0</v>
      </c>
      <c r="K5369" t="s">
        <v>19</v>
      </c>
      <c r="L5369" t="s">
        <v>60</v>
      </c>
      <c r="M5369">
        <v>3000000</v>
      </c>
      <c r="N5369"/>
      <c r="O5369" t="s">
        <v>13204</v>
      </c>
      <c r="P5369" t="s">
        <v>13205</v>
      </c>
    </row>
    <row r="5370" spans="1:16" x14ac:dyDescent="0.25">
      <c r="A5370" t="s">
        <v>0</v>
      </c>
      <c r="B5370" t="s">
        <v>13206</v>
      </c>
      <c r="C5370" t="s">
        <v>13</v>
      </c>
      <c r="D5370" t="s">
        <v>4595</v>
      </c>
      <c r="F5370" t="b">
        <v>0</v>
      </c>
      <c r="G5370" t="s">
        <v>13</v>
      </c>
      <c r="H5370" s="1">
        <v>46083.379444444443</v>
      </c>
      <c r="I5370" t="b">
        <v>1</v>
      </c>
      <c r="J5370" t="b">
        <v>0</v>
      </c>
      <c r="K5370" t="s">
        <v>13</v>
      </c>
      <c r="L5370" t="s">
        <v>74</v>
      </c>
      <c r="M5370"/>
      <c r="N5370">
        <v>17</v>
      </c>
      <c r="O5370" t="s">
        <v>4596</v>
      </c>
      <c r="P5370" t="s">
        <v>1248</v>
      </c>
    </row>
    <row r="5371" spans="1:16" x14ac:dyDescent="0.25">
      <c r="A5371" t="s">
        <v>6</v>
      </c>
      <c r="B5371" t="s">
        <v>3132</v>
      </c>
      <c r="C5371" t="s">
        <v>33</v>
      </c>
      <c r="D5371" t="s">
        <v>12039</v>
      </c>
      <c r="E5371" t="s">
        <v>59</v>
      </c>
      <c r="F5371" t="b">
        <v>0</v>
      </c>
      <c r="G5371" t="s">
        <v>33</v>
      </c>
      <c r="H5371" s="1">
        <v>46083.383287037039</v>
      </c>
      <c r="I5371" t="b">
        <v>0</v>
      </c>
      <c r="J5371" t="b">
        <v>0</v>
      </c>
      <c r="K5371" t="s">
        <v>33</v>
      </c>
      <c r="L5371" t="s">
        <v>60</v>
      </c>
      <c r="M5371">
        <v>104000</v>
      </c>
      <c r="N5371"/>
      <c r="O5371" t="s">
        <v>13207</v>
      </c>
    </row>
    <row r="5372" spans="1:16" x14ac:dyDescent="0.25">
      <c r="A5372" t="s">
        <v>8</v>
      </c>
      <c r="B5372" t="s">
        <v>13208</v>
      </c>
      <c r="C5372" t="s">
        <v>30</v>
      </c>
      <c r="D5372" t="s">
        <v>11896</v>
      </c>
      <c r="E5372" t="s">
        <v>59</v>
      </c>
      <c r="F5372" t="b">
        <v>0</v>
      </c>
      <c r="G5372" t="s">
        <v>30</v>
      </c>
      <c r="H5372" s="1">
        <v>46083.383761574078</v>
      </c>
      <c r="I5372" t="b">
        <v>0</v>
      </c>
      <c r="J5372" t="b">
        <v>0</v>
      </c>
      <c r="K5372" t="s">
        <v>30</v>
      </c>
      <c r="L5372" t="s">
        <v>60</v>
      </c>
      <c r="M5372">
        <v>10750000</v>
      </c>
      <c r="N5372"/>
      <c r="O5372" t="s">
        <v>13209</v>
      </c>
      <c r="P5372" t="s">
        <v>13210</v>
      </c>
    </row>
    <row r="5373" spans="1:16" x14ac:dyDescent="0.25">
      <c r="A5373" t="s">
        <v>1</v>
      </c>
      <c r="B5373" t="s">
        <v>13211</v>
      </c>
      <c r="C5373" t="s">
        <v>913</v>
      </c>
      <c r="D5373" t="s">
        <v>4346</v>
      </c>
      <c r="E5373" t="s">
        <v>59</v>
      </c>
      <c r="F5373" t="b">
        <v>0</v>
      </c>
      <c r="G5373" t="s">
        <v>20</v>
      </c>
      <c r="H5373" s="1">
        <v>46083.385196759264</v>
      </c>
      <c r="I5373" t="b">
        <v>0</v>
      </c>
      <c r="J5373" t="b">
        <v>0</v>
      </c>
      <c r="K5373" t="s">
        <v>20</v>
      </c>
      <c r="L5373" t="s">
        <v>60</v>
      </c>
      <c r="M5373">
        <v>75000</v>
      </c>
      <c r="N5373"/>
      <c r="O5373" t="s">
        <v>3702</v>
      </c>
      <c r="P5373" t="s">
        <v>261</v>
      </c>
    </row>
    <row r="5374" spans="1:16" x14ac:dyDescent="0.25">
      <c r="A5374" t="s">
        <v>5</v>
      </c>
      <c r="B5374" t="s">
        <v>13212</v>
      </c>
      <c r="C5374" t="s">
        <v>913</v>
      </c>
      <c r="D5374" t="s">
        <v>4346</v>
      </c>
      <c r="E5374" t="s">
        <v>59</v>
      </c>
      <c r="F5374" t="b">
        <v>0</v>
      </c>
      <c r="G5374" t="s">
        <v>20</v>
      </c>
      <c r="H5374" s="1">
        <v>46083.385196759264</v>
      </c>
      <c r="I5374" t="b">
        <v>0</v>
      </c>
      <c r="J5374" t="b">
        <v>0</v>
      </c>
      <c r="K5374" t="s">
        <v>20</v>
      </c>
      <c r="L5374" t="s">
        <v>60</v>
      </c>
      <c r="M5374">
        <v>75000</v>
      </c>
      <c r="N5374"/>
      <c r="O5374" t="s">
        <v>3702</v>
      </c>
      <c r="P5374" t="s">
        <v>261</v>
      </c>
    </row>
    <row r="5375" spans="1:16" x14ac:dyDescent="0.25">
      <c r="A5375" t="s">
        <v>1</v>
      </c>
      <c r="B5375" t="s">
        <v>316</v>
      </c>
      <c r="C5375" t="s">
        <v>13213</v>
      </c>
      <c r="D5375" t="s">
        <v>11271</v>
      </c>
      <c r="E5375" t="s">
        <v>59</v>
      </c>
      <c r="F5375" t="b">
        <v>0</v>
      </c>
      <c r="G5375" t="s">
        <v>20</v>
      </c>
      <c r="H5375" s="1">
        <v>46083.38521990741</v>
      </c>
      <c r="I5375" t="b">
        <v>1</v>
      </c>
      <c r="J5375" t="b">
        <v>0</v>
      </c>
      <c r="K5375" t="s">
        <v>20</v>
      </c>
      <c r="L5375" t="s">
        <v>60</v>
      </c>
      <c r="M5375">
        <v>117500</v>
      </c>
      <c r="N5375"/>
      <c r="O5375" t="s">
        <v>13214</v>
      </c>
    </row>
    <row r="5376" spans="1:16" x14ac:dyDescent="0.25">
      <c r="A5376" t="s">
        <v>3</v>
      </c>
      <c r="B5376" t="s">
        <v>2264</v>
      </c>
      <c r="C5376" t="s">
        <v>4963</v>
      </c>
      <c r="D5376" t="s">
        <v>4531</v>
      </c>
      <c r="E5376" t="s">
        <v>59</v>
      </c>
      <c r="F5376" t="b">
        <v>0</v>
      </c>
      <c r="G5376" t="s">
        <v>4963</v>
      </c>
      <c r="H5376" s="1">
        <v>46083.392650462964</v>
      </c>
      <c r="I5376" t="b">
        <v>0</v>
      </c>
      <c r="J5376" t="b">
        <v>0</v>
      </c>
      <c r="K5376" t="s">
        <v>4963</v>
      </c>
      <c r="L5376" t="s">
        <v>60</v>
      </c>
      <c r="M5376">
        <v>17500</v>
      </c>
      <c r="N5376"/>
      <c r="O5376" t="s">
        <v>13215</v>
      </c>
    </row>
    <row r="5377" spans="1:16" x14ac:dyDescent="0.25">
      <c r="A5377" t="s">
        <v>7</v>
      </c>
      <c r="B5377" t="s">
        <v>7</v>
      </c>
      <c r="C5377" t="s">
        <v>4963</v>
      </c>
      <c r="D5377" t="s">
        <v>4531</v>
      </c>
      <c r="E5377" t="s">
        <v>59</v>
      </c>
      <c r="F5377" t="b">
        <v>0</v>
      </c>
      <c r="G5377" t="s">
        <v>4963</v>
      </c>
      <c r="H5377" s="1">
        <v>46083.392650462964</v>
      </c>
      <c r="I5377" t="b">
        <v>0</v>
      </c>
      <c r="J5377" t="b">
        <v>0</v>
      </c>
      <c r="K5377" t="s">
        <v>4963</v>
      </c>
      <c r="L5377" t="s">
        <v>60</v>
      </c>
      <c r="M5377">
        <v>17500</v>
      </c>
      <c r="N5377"/>
      <c r="O5377" t="s">
        <v>13216</v>
      </c>
    </row>
    <row r="5378" spans="1:16" x14ac:dyDescent="0.25">
      <c r="A5378" t="s">
        <v>6</v>
      </c>
      <c r="B5378" t="s">
        <v>13217</v>
      </c>
      <c r="C5378" t="s">
        <v>4963</v>
      </c>
      <c r="D5378" t="s">
        <v>4531</v>
      </c>
      <c r="E5378" t="s">
        <v>59</v>
      </c>
      <c r="F5378" t="b">
        <v>0</v>
      </c>
      <c r="G5378" t="s">
        <v>4963</v>
      </c>
      <c r="H5378" s="1">
        <v>46083.392696759263</v>
      </c>
      <c r="I5378" t="b">
        <v>1</v>
      </c>
      <c r="J5378" t="b">
        <v>0</v>
      </c>
      <c r="K5378" t="s">
        <v>4963</v>
      </c>
      <c r="L5378" t="s">
        <v>60</v>
      </c>
      <c r="M5378">
        <v>23250</v>
      </c>
      <c r="N5378"/>
      <c r="O5378" t="s">
        <v>12939</v>
      </c>
      <c r="P5378" t="s">
        <v>85</v>
      </c>
    </row>
    <row r="5379" spans="1:16" x14ac:dyDescent="0.25">
      <c r="A5379" t="s">
        <v>2</v>
      </c>
      <c r="B5379" t="s">
        <v>1861</v>
      </c>
      <c r="C5379" t="s">
        <v>2984</v>
      </c>
      <c r="D5379" t="s">
        <v>2360</v>
      </c>
      <c r="E5379" t="s">
        <v>59</v>
      </c>
      <c r="F5379" t="b">
        <v>0</v>
      </c>
      <c r="G5379" t="s">
        <v>65</v>
      </c>
      <c r="H5379" s="1">
        <v>46083.416747685187</v>
      </c>
      <c r="I5379" t="b">
        <v>0</v>
      </c>
      <c r="J5379" t="b">
        <v>1</v>
      </c>
      <c r="K5379" t="s">
        <v>41</v>
      </c>
      <c r="L5379" t="s">
        <v>60</v>
      </c>
      <c r="M5379">
        <v>162000</v>
      </c>
      <c r="N5379"/>
      <c r="O5379" t="s">
        <v>424</v>
      </c>
      <c r="P5379" t="s">
        <v>13218</v>
      </c>
    </row>
    <row r="5380" spans="1:16" x14ac:dyDescent="0.25">
      <c r="A5380" t="s">
        <v>5</v>
      </c>
      <c r="B5380" t="s">
        <v>13219</v>
      </c>
      <c r="C5380" t="s">
        <v>13</v>
      </c>
      <c r="D5380" t="s">
        <v>4595</v>
      </c>
      <c r="E5380" t="s">
        <v>59</v>
      </c>
      <c r="F5380" t="b">
        <v>0</v>
      </c>
      <c r="G5380" t="s">
        <v>13</v>
      </c>
      <c r="H5380" s="1">
        <v>46083.421215277784</v>
      </c>
      <c r="I5380" t="b">
        <v>1</v>
      </c>
      <c r="J5380" t="b">
        <v>0</v>
      </c>
      <c r="K5380" t="s">
        <v>13</v>
      </c>
      <c r="L5380" t="s">
        <v>60</v>
      </c>
      <c r="M5380">
        <v>110000</v>
      </c>
      <c r="N5380"/>
      <c r="O5380" t="s">
        <v>8621</v>
      </c>
      <c r="P5380" t="s">
        <v>763</v>
      </c>
    </row>
    <row r="5381" spans="1:16" x14ac:dyDescent="0.25">
      <c r="A5381" t="s">
        <v>5</v>
      </c>
      <c r="B5381" t="s">
        <v>13220</v>
      </c>
      <c r="C5381" t="s">
        <v>955</v>
      </c>
      <c r="D5381" t="s">
        <v>4595</v>
      </c>
      <c r="E5381" t="s">
        <v>59</v>
      </c>
      <c r="F5381" t="b">
        <v>0</v>
      </c>
      <c r="G5381" t="s">
        <v>13</v>
      </c>
      <c r="H5381" s="1">
        <v>46083.421215277784</v>
      </c>
      <c r="I5381" t="b">
        <v>0</v>
      </c>
      <c r="J5381" t="b">
        <v>0</v>
      </c>
      <c r="K5381" t="s">
        <v>13</v>
      </c>
      <c r="L5381" t="s">
        <v>60</v>
      </c>
      <c r="M5381">
        <v>135000</v>
      </c>
      <c r="N5381"/>
      <c r="O5381" t="s">
        <v>13221</v>
      </c>
      <c r="P5381" t="s">
        <v>1524</v>
      </c>
    </row>
    <row r="5382" spans="1:16" x14ac:dyDescent="0.25">
      <c r="A5382" t="s">
        <v>4</v>
      </c>
      <c r="B5382" t="s">
        <v>2220</v>
      </c>
      <c r="C5382" t="s">
        <v>13</v>
      </c>
      <c r="D5382" t="s">
        <v>4595</v>
      </c>
      <c r="E5382" t="s">
        <v>59</v>
      </c>
      <c r="F5382" t="b">
        <v>0</v>
      </c>
      <c r="G5382" t="s">
        <v>13</v>
      </c>
      <c r="H5382" s="1">
        <v>46083.421238425923</v>
      </c>
      <c r="I5382" t="b">
        <v>0</v>
      </c>
      <c r="J5382" t="b">
        <v>0</v>
      </c>
      <c r="K5382" t="s">
        <v>13</v>
      </c>
      <c r="L5382" t="s">
        <v>60</v>
      </c>
      <c r="M5382">
        <v>125000</v>
      </c>
      <c r="N5382"/>
      <c r="O5382" t="s">
        <v>13222</v>
      </c>
      <c r="P5382" t="s">
        <v>13223</v>
      </c>
    </row>
    <row r="5383" spans="1:16" x14ac:dyDescent="0.25">
      <c r="A5383" t="s">
        <v>1</v>
      </c>
      <c r="B5383" t="s">
        <v>13224</v>
      </c>
      <c r="C5383" t="s">
        <v>5067</v>
      </c>
      <c r="D5383" t="s">
        <v>4526</v>
      </c>
      <c r="E5383" t="s">
        <v>88</v>
      </c>
      <c r="F5383" t="b">
        <v>0</v>
      </c>
      <c r="G5383" t="s">
        <v>40</v>
      </c>
      <c r="H5383" s="1">
        <v>46083.422314814823</v>
      </c>
      <c r="I5383" t="b">
        <v>1</v>
      </c>
      <c r="J5383" t="b">
        <v>0</v>
      </c>
      <c r="K5383" t="s">
        <v>40</v>
      </c>
      <c r="L5383" t="s">
        <v>74</v>
      </c>
      <c r="M5383"/>
      <c r="N5383">
        <v>43.5</v>
      </c>
      <c r="O5383" t="s">
        <v>9604</v>
      </c>
      <c r="P5383" t="s">
        <v>13225</v>
      </c>
    </row>
    <row r="5384" spans="1:16" x14ac:dyDescent="0.25">
      <c r="A5384" t="s">
        <v>4</v>
      </c>
      <c r="B5384" t="s">
        <v>13226</v>
      </c>
      <c r="C5384" t="s">
        <v>11458</v>
      </c>
      <c r="D5384" t="s">
        <v>11319</v>
      </c>
      <c r="E5384" t="s">
        <v>59</v>
      </c>
      <c r="F5384" t="b">
        <v>0</v>
      </c>
      <c r="G5384" t="s">
        <v>39</v>
      </c>
      <c r="H5384" s="1">
        <v>46083.42591435185</v>
      </c>
      <c r="I5384" t="b">
        <v>1</v>
      </c>
      <c r="J5384" t="b">
        <v>0</v>
      </c>
      <c r="K5384" t="s">
        <v>39</v>
      </c>
      <c r="L5384" t="s">
        <v>60</v>
      </c>
      <c r="M5384">
        <v>330000</v>
      </c>
      <c r="N5384"/>
      <c r="O5384" t="s">
        <v>13227</v>
      </c>
      <c r="P5384" t="s">
        <v>13228</v>
      </c>
    </row>
    <row r="5385" spans="1:16" x14ac:dyDescent="0.25">
      <c r="A5385" t="s">
        <v>9</v>
      </c>
      <c r="B5385" t="s">
        <v>13229</v>
      </c>
      <c r="C5385" t="s">
        <v>1417</v>
      </c>
      <c r="D5385" t="s">
        <v>11319</v>
      </c>
      <c r="E5385" t="s">
        <v>59</v>
      </c>
      <c r="F5385" t="b">
        <v>0</v>
      </c>
      <c r="G5385" t="s">
        <v>39</v>
      </c>
      <c r="H5385" s="1">
        <v>46083.42591435185</v>
      </c>
      <c r="I5385" t="b">
        <v>0</v>
      </c>
      <c r="J5385" t="b">
        <v>0</v>
      </c>
      <c r="K5385" t="s">
        <v>39</v>
      </c>
      <c r="L5385" t="s">
        <v>60</v>
      </c>
      <c r="M5385">
        <v>215000</v>
      </c>
      <c r="N5385"/>
      <c r="O5385" t="s">
        <v>13230</v>
      </c>
      <c r="P5385" t="s">
        <v>13231</v>
      </c>
    </row>
    <row r="5386" spans="1:16" x14ac:dyDescent="0.25">
      <c r="A5386" t="s">
        <v>7</v>
      </c>
      <c r="B5386" t="s">
        <v>13232</v>
      </c>
      <c r="C5386" t="s">
        <v>912</v>
      </c>
      <c r="D5386" t="s">
        <v>4587</v>
      </c>
      <c r="E5386" t="s">
        <v>59</v>
      </c>
      <c r="F5386" t="b">
        <v>0</v>
      </c>
      <c r="G5386" t="s">
        <v>65</v>
      </c>
      <c r="H5386" s="1">
        <v>46083.458518518521</v>
      </c>
      <c r="I5386" t="b">
        <v>0</v>
      </c>
      <c r="J5386" t="b">
        <v>1</v>
      </c>
      <c r="K5386" t="s">
        <v>41</v>
      </c>
      <c r="L5386" t="s">
        <v>60</v>
      </c>
      <c r="M5386">
        <v>94500</v>
      </c>
      <c r="N5386"/>
      <c r="O5386" t="s">
        <v>13233</v>
      </c>
    </row>
    <row r="5387" spans="1:16" x14ac:dyDescent="0.25">
      <c r="A5387" t="s">
        <v>7</v>
      </c>
      <c r="B5387" t="s">
        <v>13033</v>
      </c>
      <c r="C5387" t="s">
        <v>1088</v>
      </c>
      <c r="D5387" t="s">
        <v>5440</v>
      </c>
      <c r="E5387" t="s">
        <v>59</v>
      </c>
      <c r="F5387" t="b">
        <v>0</v>
      </c>
      <c r="G5387" t="s">
        <v>77</v>
      </c>
      <c r="H5387" s="1">
        <v>46083.458622685182</v>
      </c>
      <c r="I5387" t="b">
        <v>0</v>
      </c>
      <c r="J5387" t="b">
        <v>1</v>
      </c>
      <c r="K5387" t="s">
        <v>41</v>
      </c>
      <c r="L5387" t="s">
        <v>60</v>
      </c>
      <c r="M5387">
        <v>124000</v>
      </c>
      <c r="N5387"/>
      <c r="O5387" t="s">
        <v>13034</v>
      </c>
      <c r="P5387" t="s">
        <v>13035</v>
      </c>
    </row>
    <row r="5388" spans="1:16" x14ac:dyDescent="0.25">
      <c r="A5388" t="s">
        <v>0</v>
      </c>
      <c r="B5388" t="s">
        <v>13234</v>
      </c>
      <c r="C5388" t="s">
        <v>202</v>
      </c>
      <c r="D5388" t="s">
        <v>4595</v>
      </c>
      <c r="E5388" t="s">
        <v>59</v>
      </c>
      <c r="F5388" t="b">
        <v>0</v>
      </c>
      <c r="G5388" t="s">
        <v>77</v>
      </c>
      <c r="H5388" s="1">
        <v>46083.458657407413</v>
      </c>
      <c r="I5388" t="b">
        <v>1</v>
      </c>
      <c r="J5388" t="b">
        <v>0</v>
      </c>
      <c r="K5388" t="s">
        <v>41</v>
      </c>
      <c r="L5388" t="s">
        <v>60</v>
      </c>
      <c r="M5388">
        <v>90000</v>
      </c>
      <c r="N5388"/>
      <c r="O5388" t="s">
        <v>13235</v>
      </c>
    </row>
    <row r="5389" spans="1:16" x14ac:dyDescent="0.25">
      <c r="A5389" t="s">
        <v>6</v>
      </c>
      <c r="B5389" t="s">
        <v>6</v>
      </c>
      <c r="C5389" t="s">
        <v>3182</v>
      </c>
      <c r="D5389" t="s">
        <v>4595</v>
      </c>
      <c r="E5389" t="s">
        <v>59</v>
      </c>
      <c r="F5389" t="b">
        <v>0</v>
      </c>
      <c r="G5389" t="s">
        <v>68</v>
      </c>
      <c r="H5389" s="1">
        <v>46083.460092592592</v>
      </c>
      <c r="I5389" t="b">
        <v>0</v>
      </c>
      <c r="J5389" t="b">
        <v>1</v>
      </c>
      <c r="K5389" t="s">
        <v>41</v>
      </c>
      <c r="L5389" t="s">
        <v>60</v>
      </c>
      <c r="M5389">
        <v>180000</v>
      </c>
      <c r="N5389"/>
      <c r="O5389" t="s">
        <v>13236</v>
      </c>
      <c r="P5389" t="s">
        <v>1178</v>
      </c>
    </row>
    <row r="5390" spans="1:16" x14ac:dyDescent="0.25">
      <c r="A5390" t="s">
        <v>2</v>
      </c>
      <c r="B5390" t="s">
        <v>13237</v>
      </c>
      <c r="C5390" t="s">
        <v>930</v>
      </c>
      <c r="D5390" t="s">
        <v>4526</v>
      </c>
      <c r="E5390" t="s">
        <v>59</v>
      </c>
      <c r="F5390" t="b">
        <v>0</v>
      </c>
      <c r="G5390" t="s">
        <v>19</v>
      </c>
      <c r="H5390" s="1">
        <v>46083.463287037041</v>
      </c>
      <c r="I5390" t="b">
        <v>0</v>
      </c>
      <c r="J5390" t="b">
        <v>0</v>
      </c>
      <c r="K5390" t="s">
        <v>19</v>
      </c>
      <c r="L5390" t="s">
        <v>60</v>
      </c>
      <c r="M5390">
        <v>2500000</v>
      </c>
      <c r="N5390"/>
      <c r="O5390" t="s">
        <v>8139</v>
      </c>
      <c r="P5390" t="s">
        <v>85</v>
      </c>
    </row>
    <row r="5391" spans="1:16" x14ac:dyDescent="0.25">
      <c r="A5391" t="s">
        <v>0</v>
      </c>
      <c r="B5391" t="s">
        <v>13238</v>
      </c>
      <c r="C5391" t="s">
        <v>13239</v>
      </c>
      <c r="D5391" t="s">
        <v>4346</v>
      </c>
      <c r="E5391" t="s">
        <v>59</v>
      </c>
      <c r="F5391" t="b">
        <v>0</v>
      </c>
      <c r="G5391" t="s">
        <v>19</v>
      </c>
      <c r="H5391" s="1">
        <v>46083.463287037041</v>
      </c>
      <c r="I5391" t="b">
        <v>0</v>
      </c>
      <c r="J5391" t="b">
        <v>0</v>
      </c>
      <c r="K5391" t="s">
        <v>19</v>
      </c>
      <c r="L5391" t="s">
        <v>60</v>
      </c>
      <c r="M5391">
        <v>350000</v>
      </c>
      <c r="N5391"/>
      <c r="O5391" t="s">
        <v>13240</v>
      </c>
      <c r="P5391" t="s">
        <v>13241</v>
      </c>
    </row>
    <row r="5392" spans="1:16" x14ac:dyDescent="0.25">
      <c r="A5392" t="s">
        <v>2</v>
      </c>
      <c r="B5392" t="s">
        <v>13242</v>
      </c>
      <c r="C5392" t="s">
        <v>19</v>
      </c>
      <c r="D5392" t="s">
        <v>4595</v>
      </c>
      <c r="F5392" t="b">
        <v>0</v>
      </c>
      <c r="G5392" t="s">
        <v>19</v>
      </c>
      <c r="H5392" s="1">
        <v>46083.463541666657</v>
      </c>
      <c r="I5392" t="b">
        <v>1</v>
      </c>
      <c r="J5392" t="b">
        <v>0</v>
      </c>
      <c r="K5392" t="s">
        <v>19</v>
      </c>
      <c r="L5392" t="s">
        <v>74</v>
      </c>
      <c r="M5392"/>
      <c r="N5392">
        <v>125</v>
      </c>
      <c r="O5392" t="s">
        <v>4596</v>
      </c>
    </row>
    <row r="5393" spans="1:16" x14ac:dyDescent="0.25">
      <c r="A5393" t="s">
        <v>0</v>
      </c>
      <c r="B5393" t="s">
        <v>0</v>
      </c>
      <c r="C5393" t="s">
        <v>1002</v>
      </c>
      <c r="D5393" t="s">
        <v>4526</v>
      </c>
      <c r="F5393" t="b">
        <v>0</v>
      </c>
      <c r="G5393" t="s">
        <v>65</v>
      </c>
      <c r="H5393" s="1">
        <v>46083.500104166669</v>
      </c>
      <c r="I5393" t="b">
        <v>1</v>
      </c>
      <c r="J5393" t="b">
        <v>1</v>
      </c>
      <c r="K5393" t="s">
        <v>41</v>
      </c>
      <c r="L5393" t="s">
        <v>74</v>
      </c>
      <c r="M5393"/>
      <c r="N5393">
        <v>46.125</v>
      </c>
      <c r="O5393" t="s">
        <v>155</v>
      </c>
      <c r="P5393" t="s">
        <v>283</v>
      </c>
    </row>
    <row r="5394" spans="1:16" x14ac:dyDescent="0.25">
      <c r="A5394" t="s">
        <v>0</v>
      </c>
      <c r="B5394" t="s">
        <v>2199</v>
      </c>
      <c r="C5394" t="s">
        <v>5067</v>
      </c>
      <c r="D5394" t="s">
        <v>4346</v>
      </c>
      <c r="E5394" t="s">
        <v>59</v>
      </c>
      <c r="F5394" t="b">
        <v>0</v>
      </c>
      <c r="G5394" t="s">
        <v>40</v>
      </c>
      <c r="H5394" s="1">
        <v>46083.505509259259</v>
      </c>
      <c r="I5394" t="b">
        <v>1</v>
      </c>
      <c r="J5394" t="b">
        <v>0</v>
      </c>
      <c r="K5394" t="s">
        <v>40</v>
      </c>
      <c r="L5394" t="s">
        <v>60</v>
      </c>
      <c r="M5394">
        <v>47500</v>
      </c>
      <c r="N5394"/>
      <c r="O5394" t="s">
        <v>13243</v>
      </c>
      <c r="P5394" t="s">
        <v>954</v>
      </c>
    </row>
    <row r="5395" spans="1:16" x14ac:dyDescent="0.25">
      <c r="A5395" t="s">
        <v>1</v>
      </c>
      <c r="B5395" t="s">
        <v>1</v>
      </c>
      <c r="C5395" t="s">
        <v>13244</v>
      </c>
      <c r="D5395" t="s">
        <v>5798</v>
      </c>
      <c r="E5395" t="s">
        <v>59</v>
      </c>
      <c r="F5395" t="b">
        <v>0</v>
      </c>
      <c r="G5395" t="s">
        <v>40</v>
      </c>
      <c r="H5395" s="1">
        <v>46083.505682870367</v>
      </c>
      <c r="I5395" t="b">
        <v>0</v>
      </c>
      <c r="J5395" t="b">
        <v>0</v>
      </c>
      <c r="K5395" t="s">
        <v>40</v>
      </c>
      <c r="L5395" t="s">
        <v>60</v>
      </c>
      <c r="M5395">
        <v>73500</v>
      </c>
      <c r="N5395"/>
      <c r="O5395" t="s">
        <v>3446</v>
      </c>
      <c r="P5395" t="s">
        <v>13245</v>
      </c>
    </row>
    <row r="5396" spans="1:16" x14ac:dyDescent="0.25">
      <c r="A5396" t="s">
        <v>1</v>
      </c>
      <c r="B5396" t="s">
        <v>1256</v>
      </c>
      <c r="C5396" t="s">
        <v>13246</v>
      </c>
      <c r="D5396" t="s">
        <v>5798</v>
      </c>
      <c r="E5396" t="s">
        <v>59</v>
      </c>
      <c r="F5396" t="b">
        <v>0</v>
      </c>
      <c r="G5396" t="s">
        <v>40</v>
      </c>
      <c r="H5396" s="1">
        <v>46083.505706018521</v>
      </c>
      <c r="I5396" t="b">
        <v>1</v>
      </c>
      <c r="J5396" t="b">
        <v>0</v>
      </c>
      <c r="K5396" t="s">
        <v>40</v>
      </c>
      <c r="L5396" t="s">
        <v>60</v>
      </c>
      <c r="M5396">
        <v>120000</v>
      </c>
      <c r="N5396"/>
      <c r="O5396" t="s">
        <v>13247</v>
      </c>
      <c r="P5396" t="s">
        <v>13248</v>
      </c>
    </row>
    <row r="5397" spans="1:16" x14ac:dyDescent="0.25">
      <c r="A5397" t="s">
        <v>2</v>
      </c>
      <c r="B5397" t="s">
        <v>1236</v>
      </c>
      <c r="C5397" t="s">
        <v>315</v>
      </c>
      <c r="D5397" t="s">
        <v>4526</v>
      </c>
      <c r="E5397" t="s">
        <v>621</v>
      </c>
      <c r="F5397" t="b">
        <v>0</v>
      </c>
      <c r="G5397" t="s">
        <v>65</v>
      </c>
      <c r="H5397" s="1">
        <v>46083.542743055557</v>
      </c>
      <c r="I5397" t="b">
        <v>0</v>
      </c>
      <c r="J5397" t="b">
        <v>0</v>
      </c>
      <c r="K5397" t="s">
        <v>41</v>
      </c>
      <c r="L5397" t="s">
        <v>74</v>
      </c>
      <c r="M5397"/>
      <c r="N5397">
        <v>29</v>
      </c>
      <c r="O5397" t="s">
        <v>4548</v>
      </c>
      <c r="P5397" t="s">
        <v>13249</v>
      </c>
    </row>
    <row r="5398" spans="1:16" x14ac:dyDescent="0.25">
      <c r="A5398" t="s">
        <v>0</v>
      </c>
      <c r="B5398" t="s">
        <v>13250</v>
      </c>
      <c r="C5398" t="s">
        <v>81</v>
      </c>
      <c r="D5398" t="s">
        <v>4595</v>
      </c>
      <c r="E5398" t="s">
        <v>59</v>
      </c>
      <c r="F5398" t="b">
        <v>0</v>
      </c>
      <c r="G5398" t="s">
        <v>77</v>
      </c>
      <c r="H5398" s="1">
        <v>46083.543240740742</v>
      </c>
      <c r="I5398" t="b">
        <v>0</v>
      </c>
      <c r="J5398" t="b">
        <v>0</v>
      </c>
      <c r="K5398" t="s">
        <v>41</v>
      </c>
      <c r="L5398" t="s">
        <v>60</v>
      </c>
      <c r="M5398">
        <v>105000</v>
      </c>
      <c r="N5398"/>
      <c r="O5398" t="s">
        <v>13251</v>
      </c>
    </row>
    <row r="5399" spans="1:16" x14ac:dyDescent="0.25">
      <c r="A5399" t="s">
        <v>4</v>
      </c>
      <c r="B5399" t="s">
        <v>13252</v>
      </c>
      <c r="C5399" t="s">
        <v>13253</v>
      </c>
      <c r="D5399" t="s">
        <v>4595</v>
      </c>
      <c r="E5399" t="s">
        <v>59</v>
      </c>
      <c r="F5399" t="b">
        <v>0</v>
      </c>
      <c r="G5399" t="s">
        <v>73</v>
      </c>
      <c r="H5399" s="1">
        <v>46083.543344907397</v>
      </c>
      <c r="I5399" t="b">
        <v>1</v>
      </c>
      <c r="J5399" t="b">
        <v>0</v>
      </c>
      <c r="K5399" t="s">
        <v>41</v>
      </c>
      <c r="L5399" t="s">
        <v>60</v>
      </c>
      <c r="M5399">
        <v>150500</v>
      </c>
      <c r="N5399"/>
      <c r="O5399" t="s">
        <v>982</v>
      </c>
    </row>
    <row r="5400" spans="1:16" x14ac:dyDescent="0.25">
      <c r="A5400" t="s">
        <v>4</v>
      </c>
      <c r="B5400" t="s">
        <v>13252</v>
      </c>
      <c r="C5400" t="s">
        <v>3125</v>
      </c>
      <c r="D5400" t="s">
        <v>4595</v>
      </c>
      <c r="E5400" t="s">
        <v>59</v>
      </c>
      <c r="F5400" t="b">
        <v>0</v>
      </c>
      <c r="G5400" t="s">
        <v>73</v>
      </c>
      <c r="H5400" s="1">
        <v>46083.543344907397</v>
      </c>
      <c r="I5400" t="b">
        <v>1</v>
      </c>
      <c r="J5400" t="b">
        <v>0</v>
      </c>
      <c r="K5400" t="s">
        <v>41</v>
      </c>
      <c r="L5400" t="s">
        <v>60</v>
      </c>
      <c r="M5400">
        <v>150500</v>
      </c>
      <c r="N5400"/>
      <c r="O5400" t="s">
        <v>982</v>
      </c>
    </row>
    <row r="5401" spans="1:16" x14ac:dyDescent="0.25">
      <c r="A5401" t="s">
        <v>1</v>
      </c>
      <c r="B5401" t="s">
        <v>1</v>
      </c>
      <c r="C5401" t="s">
        <v>1800</v>
      </c>
      <c r="D5401" t="s">
        <v>4595</v>
      </c>
      <c r="E5401" t="s">
        <v>59</v>
      </c>
      <c r="F5401" t="b">
        <v>0</v>
      </c>
      <c r="G5401" t="s">
        <v>77</v>
      </c>
      <c r="H5401" s="1">
        <v>46083.544259259259</v>
      </c>
      <c r="I5401" t="b">
        <v>1</v>
      </c>
      <c r="J5401" t="b">
        <v>0</v>
      </c>
      <c r="K5401" t="s">
        <v>41</v>
      </c>
      <c r="L5401" t="s">
        <v>60</v>
      </c>
      <c r="M5401">
        <v>110000</v>
      </c>
      <c r="N5401"/>
      <c r="O5401" t="s">
        <v>13254</v>
      </c>
      <c r="P5401" t="s">
        <v>13255</v>
      </c>
    </row>
    <row r="5402" spans="1:16" x14ac:dyDescent="0.25">
      <c r="A5402" t="s">
        <v>1</v>
      </c>
      <c r="B5402" t="s">
        <v>12721</v>
      </c>
      <c r="C5402" t="s">
        <v>620</v>
      </c>
      <c r="D5402" t="s">
        <v>4526</v>
      </c>
      <c r="E5402" t="s">
        <v>59</v>
      </c>
      <c r="F5402" t="b">
        <v>0</v>
      </c>
      <c r="G5402" t="s">
        <v>68</v>
      </c>
      <c r="H5402" s="1">
        <v>46083.545092592591</v>
      </c>
      <c r="I5402" t="b">
        <v>1</v>
      </c>
      <c r="J5402" t="b">
        <v>1</v>
      </c>
      <c r="K5402" t="s">
        <v>41</v>
      </c>
      <c r="L5402" t="s">
        <v>60</v>
      </c>
      <c r="M5402">
        <v>130000</v>
      </c>
      <c r="N5402"/>
      <c r="O5402" t="s">
        <v>482</v>
      </c>
      <c r="P5402" t="s">
        <v>13256</v>
      </c>
    </row>
    <row r="5403" spans="1:16" x14ac:dyDescent="0.25">
      <c r="A5403" t="s">
        <v>2</v>
      </c>
      <c r="B5403" t="s">
        <v>8141</v>
      </c>
      <c r="C5403" t="s">
        <v>6744</v>
      </c>
      <c r="D5403" t="s">
        <v>8142</v>
      </c>
      <c r="E5403" t="s">
        <v>59</v>
      </c>
      <c r="F5403" t="b">
        <v>0</v>
      </c>
      <c r="G5403" t="s">
        <v>40</v>
      </c>
      <c r="H5403" s="1">
        <v>46083.547233796293</v>
      </c>
      <c r="I5403" t="b">
        <v>1</v>
      </c>
      <c r="J5403" t="b">
        <v>0</v>
      </c>
      <c r="K5403" t="s">
        <v>40</v>
      </c>
      <c r="L5403" t="s">
        <v>60</v>
      </c>
      <c r="M5403">
        <v>25000</v>
      </c>
      <c r="N5403"/>
      <c r="O5403" t="s">
        <v>8143</v>
      </c>
      <c r="P5403" t="s">
        <v>208</v>
      </c>
    </row>
    <row r="5404" spans="1:16" x14ac:dyDescent="0.25">
      <c r="A5404" t="s">
        <v>3</v>
      </c>
      <c r="B5404" t="s">
        <v>13257</v>
      </c>
      <c r="C5404" t="s">
        <v>76</v>
      </c>
      <c r="D5404" t="s">
        <v>4526</v>
      </c>
      <c r="E5404" t="s">
        <v>132</v>
      </c>
      <c r="F5404" t="b">
        <v>1</v>
      </c>
      <c r="G5404" t="s">
        <v>18</v>
      </c>
      <c r="H5404" s="1">
        <v>46083.549675925933</v>
      </c>
      <c r="I5404" t="b">
        <v>0</v>
      </c>
      <c r="J5404" t="b">
        <v>0</v>
      </c>
      <c r="K5404" t="s">
        <v>18</v>
      </c>
      <c r="L5404" t="s">
        <v>74</v>
      </c>
      <c r="M5404"/>
      <c r="N5404">
        <v>105</v>
      </c>
      <c r="O5404" t="s">
        <v>5046</v>
      </c>
    </row>
    <row r="5405" spans="1:16" x14ac:dyDescent="0.25">
      <c r="A5405" t="s">
        <v>8</v>
      </c>
      <c r="B5405" t="s">
        <v>13258</v>
      </c>
      <c r="C5405" t="s">
        <v>76</v>
      </c>
      <c r="D5405" t="s">
        <v>4526</v>
      </c>
      <c r="E5405" t="s">
        <v>59</v>
      </c>
      <c r="F5405" t="b">
        <v>1</v>
      </c>
      <c r="G5405" t="s">
        <v>20</v>
      </c>
      <c r="H5405" s="1">
        <v>46083.551817129628</v>
      </c>
      <c r="I5405" t="b">
        <v>0</v>
      </c>
      <c r="J5405" t="b">
        <v>0</v>
      </c>
      <c r="K5405" t="s">
        <v>20</v>
      </c>
      <c r="L5405" t="s">
        <v>60</v>
      </c>
      <c r="M5405">
        <v>150000</v>
      </c>
      <c r="N5405"/>
      <c r="O5405" t="s">
        <v>13259</v>
      </c>
      <c r="P5405" t="s">
        <v>1178</v>
      </c>
    </row>
    <row r="5406" spans="1:16" x14ac:dyDescent="0.25">
      <c r="A5406" t="s">
        <v>8</v>
      </c>
      <c r="B5406" t="s">
        <v>13260</v>
      </c>
      <c r="C5406" t="s">
        <v>913</v>
      </c>
      <c r="D5406" t="s">
        <v>4526</v>
      </c>
      <c r="E5406" t="s">
        <v>88</v>
      </c>
      <c r="F5406" t="b">
        <v>0</v>
      </c>
      <c r="G5406" t="s">
        <v>20</v>
      </c>
      <c r="H5406" s="1">
        <v>46083.551828703698</v>
      </c>
      <c r="I5406" t="b">
        <v>0</v>
      </c>
      <c r="J5406" t="b">
        <v>0</v>
      </c>
      <c r="K5406" t="s">
        <v>20</v>
      </c>
      <c r="L5406" t="s">
        <v>60</v>
      </c>
      <c r="M5406">
        <v>150500</v>
      </c>
      <c r="N5406"/>
      <c r="O5406" t="s">
        <v>8149</v>
      </c>
      <c r="P5406" t="s">
        <v>13261</v>
      </c>
    </row>
    <row r="5407" spans="1:16" x14ac:dyDescent="0.25">
      <c r="A5407" t="s">
        <v>6</v>
      </c>
      <c r="B5407" t="s">
        <v>6</v>
      </c>
      <c r="C5407" t="s">
        <v>743</v>
      </c>
      <c r="D5407" t="s">
        <v>4346</v>
      </c>
      <c r="E5407" t="s">
        <v>59</v>
      </c>
      <c r="F5407" t="b">
        <v>0</v>
      </c>
      <c r="G5407" t="s">
        <v>77</v>
      </c>
      <c r="H5407" s="1">
        <v>46083.584710648152</v>
      </c>
      <c r="I5407" t="b">
        <v>0</v>
      </c>
      <c r="J5407" t="b">
        <v>1</v>
      </c>
      <c r="K5407" t="s">
        <v>41</v>
      </c>
      <c r="L5407" t="s">
        <v>60</v>
      </c>
      <c r="M5407">
        <v>209500</v>
      </c>
      <c r="N5407"/>
      <c r="O5407" t="s">
        <v>250</v>
      </c>
      <c r="P5407" t="s">
        <v>13262</v>
      </c>
    </row>
    <row r="5408" spans="1:16" x14ac:dyDescent="0.25">
      <c r="A5408" t="s">
        <v>5</v>
      </c>
      <c r="B5408" t="s">
        <v>13263</v>
      </c>
      <c r="C5408" t="s">
        <v>1250</v>
      </c>
      <c r="D5408" t="s">
        <v>4526</v>
      </c>
      <c r="E5408" t="s">
        <v>88</v>
      </c>
      <c r="F5408" t="b">
        <v>0</v>
      </c>
      <c r="G5408" t="s">
        <v>65</v>
      </c>
      <c r="H5408" s="1">
        <v>46083.585532407407</v>
      </c>
      <c r="I5408" t="b">
        <v>1</v>
      </c>
      <c r="J5408" t="b">
        <v>0</v>
      </c>
      <c r="K5408" t="s">
        <v>41</v>
      </c>
      <c r="L5408" t="s">
        <v>74</v>
      </c>
      <c r="M5408"/>
      <c r="N5408">
        <v>95</v>
      </c>
      <c r="O5408" t="s">
        <v>13264</v>
      </c>
      <c r="P5408" t="s">
        <v>13265</v>
      </c>
    </row>
    <row r="5409" spans="1:16" x14ac:dyDescent="0.25">
      <c r="A5409" t="s">
        <v>1</v>
      </c>
      <c r="B5409" t="s">
        <v>4486</v>
      </c>
      <c r="C5409" t="s">
        <v>13266</v>
      </c>
      <c r="D5409" t="s">
        <v>4595</v>
      </c>
      <c r="E5409" t="s">
        <v>59</v>
      </c>
      <c r="F5409" t="b">
        <v>0</v>
      </c>
      <c r="G5409" t="s">
        <v>77</v>
      </c>
      <c r="H5409" s="1">
        <v>46083.585902777777</v>
      </c>
      <c r="I5409" t="b">
        <v>0</v>
      </c>
      <c r="J5409" t="b">
        <v>1</v>
      </c>
      <c r="K5409" t="s">
        <v>41</v>
      </c>
      <c r="L5409" t="s">
        <v>60</v>
      </c>
      <c r="M5409">
        <v>205000</v>
      </c>
      <c r="N5409"/>
      <c r="O5409" t="s">
        <v>13267</v>
      </c>
      <c r="P5409" t="s">
        <v>13268</v>
      </c>
    </row>
    <row r="5410" spans="1:16" x14ac:dyDescent="0.25">
      <c r="A5410" t="s">
        <v>0</v>
      </c>
      <c r="B5410" t="s">
        <v>13269</v>
      </c>
      <c r="C5410" t="s">
        <v>76</v>
      </c>
      <c r="D5410" t="s">
        <v>4346</v>
      </c>
      <c r="E5410" t="s">
        <v>59</v>
      </c>
      <c r="F5410" t="b">
        <v>1</v>
      </c>
      <c r="G5410" t="s">
        <v>40</v>
      </c>
      <c r="H5410" s="1">
        <v>46083.588842592602</v>
      </c>
      <c r="I5410" t="b">
        <v>0</v>
      </c>
      <c r="J5410" t="b">
        <v>0</v>
      </c>
      <c r="K5410" t="s">
        <v>40</v>
      </c>
      <c r="L5410" t="s">
        <v>60</v>
      </c>
      <c r="M5410">
        <v>36500</v>
      </c>
      <c r="N5410"/>
      <c r="O5410" t="s">
        <v>13270</v>
      </c>
    </row>
    <row r="5411" spans="1:16" x14ac:dyDescent="0.25">
      <c r="A5411" t="s">
        <v>5</v>
      </c>
      <c r="B5411" t="s">
        <v>5</v>
      </c>
      <c r="C5411" t="s">
        <v>8455</v>
      </c>
      <c r="D5411" t="s">
        <v>4346</v>
      </c>
      <c r="E5411" t="s">
        <v>59</v>
      </c>
      <c r="F5411" t="b">
        <v>0</v>
      </c>
      <c r="G5411" t="s">
        <v>40</v>
      </c>
      <c r="H5411" s="1">
        <v>46083.58898148148</v>
      </c>
      <c r="I5411" t="b">
        <v>0</v>
      </c>
      <c r="J5411" t="b">
        <v>0</v>
      </c>
      <c r="K5411" t="s">
        <v>40</v>
      </c>
      <c r="L5411" t="s">
        <v>60</v>
      </c>
      <c r="M5411">
        <v>55000</v>
      </c>
      <c r="N5411"/>
      <c r="O5411" t="s">
        <v>13271</v>
      </c>
      <c r="P5411" t="s">
        <v>13272</v>
      </c>
    </row>
    <row r="5412" spans="1:16" x14ac:dyDescent="0.25">
      <c r="A5412" t="s">
        <v>0</v>
      </c>
      <c r="B5412" t="s">
        <v>13273</v>
      </c>
      <c r="C5412" t="s">
        <v>207</v>
      </c>
      <c r="D5412" t="s">
        <v>4595</v>
      </c>
      <c r="E5412" t="s">
        <v>59</v>
      </c>
      <c r="F5412" t="b">
        <v>0</v>
      </c>
      <c r="G5412" t="s">
        <v>63</v>
      </c>
      <c r="H5412" s="1">
        <v>46083.589837962973</v>
      </c>
      <c r="I5412" t="b">
        <v>0</v>
      </c>
      <c r="J5412" t="b">
        <v>0</v>
      </c>
      <c r="K5412" t="s">
        <v>41</v>
      </c>
      <c r="L5412" t="s">
        <v>60</v>
      </c>
      <c r="M5412">
        <v>110000</v>
      </c>
      <c r="N5412"/>
      <c r="O5412" t="s">
        <v>2604</v>
      </c>
      <c r="P5412" t="s">
        <v>6056</v>
      </c>
    </row>
    <row r="5413" spans="1:16" x14ac:dyDescent="0.25">
      <c r="A5413" t="s">
        <v>0</v>
      </c>
      <c r="B5413" t="s">
        <v>2511</v>
      </c>
      <c r="C5413" t="s">
        <v>218</v>
      </c>
      <c r="D5413" t="s">
        <v>4595</v>
      </c>
      <c r="E5413" t="s">
        <v>59</v>
      </c>
      <c r="F5413" t="b">
        <v>0</v>
      </c>
      <c r="G5413" t="s">
        <v>63</v>
      </c>
      <c r="H5413" s="1">
        <v>46083.589872685188</v>
      </c>
      <c r="I5413" t="b">
        <v>0</v>
      </c>
      <c r="J5413" t="b">
        <v>1</v>
      </c>
      <c r="K5413" t="s">
        <v>41</v>
      </c>
      <c r="L5413" t="s">
        <v>60</v>
      </c>
      <c r="M5413">
        <v>120000</v>
      </c>
      <c r="N5413"/>
      <c r="O5413" t="s">
        <v>13274</v>
      </c>
      <c r="P5413" t="s">
        <v>85</v>
      </c>
    </row>
    <row r="5414" spans="1:16" x14ac:dyDescent="0.25">
      <c r="A5414" t="s">
        <v>7</v>
      </c>
      <c r="B5414" t="s">
        <v>7</v>
      </c>
      <c r="C5414" t="s">
        <v>1417</v>
      </c>
      <c r="D5414" t="s">
        <v>11319</v>
      </c>
      <c r="E5414" t="s">
        <v>59</v>
      </c>
      <c r="F5414" t="b">
        <v>0</v>
      </c>
      <c r="G5414" t="s">
        <v>39</v>
      </c>
      <c r="H5414" s="1">
        <v>46083.592395833337</v>
      </c>
      <c r="I5414" t="b">
        <v>0</v>
      </c>
      <c r="J5414" t="b">
        <v>0</v>
      </c>
      <c r="K5414" t="s">
        <v>39</v>
      </c>
      <c r="L5414" t="s">
        <v>60</v>
      </c>
      <c r="M5414">
        <v>270000</v>
      </c>
      <c r="N5414"/>
      <c r="O5414" t="s">
        <v>13275</v>
      </c>
      <c r="P5414" t="s">
        <v>13276</v>
      </c>
    </row>
    <row r="5415" spans="1:16" x14ac:dyDescent="0.25">
      <c r="A5415" t="s">
        <v>3</v>
      </c>
      <c r="B5415" t="s">
        <v>13277</v>
      </c>
      <c r="C5415" t="s">
        <v>6489</v>
      </c>
      <c r="D5415" t="s">
        <v>4526</v>
      </c>
      <c r="E5415" t="s">
        <v>59</v>
      </c>
      <c r="F5415" t="b">
        <v>0</v>
      </c>
      <c r="G5415" t="s">
        <v>20</v>
      </c>
      <c r="H5415" s="1">
        <v>46083.593495370369</v>
      </c>
      <c r="I5415" t="b">
        <v>0</v>
      </c>
      <c r="J5415" t="b">
        <v>0</v>
      </c>
      <c r="K5415" t="s">
        <v>20</v>
      </c>
      <c r="L5415" t="s">
        <v>60</v>
      </c>
      <c r="M5415">
        <v>102050</v>
      </c>
      <c r="N5415"/>
      <c r="O5415" t="s">
        <v>11030</v>
      </c>
    </row>
    <row r="5416" spans="1:16" x14ac:dyDescent="0.25">
      <c r="A5416" t="s">
        <v>5</v>
      </c>
      <c r="B5416" t="s">
        <v>13278</v>
      </c>
      <c r="C5416" t="s">
        <v>913</v>
      </c>
      <c r="D5416" t="s">
        <v>11271</v>
      </c>
      <c r="E5416" t="s">
        <v>59</v>
      </c>
      <c r="F5416" t="b">
        <v>0</v>
      </c>
      <c r="G5416" t="s">
        <v>20</v>
      </c>
      <c r="H5416" s="1">
        <v>46083.593553240738</v>
      </c>
      <c r="I5416" t="b">
        <v>1</v>
      </c>
      <c r="J5416" t="b">
        <v>0</v>
      </c>
      <c r="K5416" t="s">
        <v>20</v>
      </c>
      <c r="L5416" t="s">
        <v>60</v>
      </c>
      <c r="M5416">
        <v>102500</v>
      </c>
      <c r="N5416"/>
      <c r="O5416" t="s">
        <v>12661</v>
      </c>
    </row>
    <row r="5417" spans="1:16" x14ac:dyDescent="0.25">
      <c r="A5417" t="s">
        <v>2</v>
      </c>
      <c r="B5417" t="s">
        <v>13279</v>
      </c>
      <c r="C5417" t="s">
        <v>112</v>
      </c>
      <c r="D5417" t="s">
        <v>4595</v>
      </c>
      <c r="E5417" t="s">
        <v>59</v>
      </c>
      <c r="F5417" t="b">
        <v>0</v>
      </c>
      <c r="G5417" t="s">
        <v>65</v>
      </c>
      <c r="H5417" s="1">
        <v>46083.625034722223</v>
      </c>
      <c r="I5417" t="b">
        <v>1</v>
      </c>
      <c r="J5417" t="b">
        <v>0</v>
      </c>
      <c r="K5417" t="s">
        <v>41</v>
      </c>
      <c r="L5417" t="s">
        <v>60</v>
      </c>
      <c r="M5417">
        <v>95000</v>
      </c>
      <c r="N5417"/>
      <c r="O5417" t="s">
        <v>2213</v>
      </c>
      <c r="P5417" t="s">
        <v>146</v>
      </c>
    </row>
    <row r="5418" spans="1:16" x14ac:dyDescent="0.25">
      <c r="A5418" t="s">
        <v>1</v>
      </c>
      <c r="B5418" t="s">
        <v>13280</v>
      </c>
      <c r="C5418" t="s">
        <v>618</v>
      </c>
      <c r="D5418" t="s">
        <v>4595</v>
      </c>
      <c r="E5418" t="s">
        <v>59</v>
      </c>
      <c r="F5418" t="b">
        <v>0</v>
      </c>
      <c r="G5418" t="s">
        <v>65</v>
      </c>
      <c r="H5418" s="1">
        <v>46083.625185185178</v>
      </c>
      <c r="I5418" t="b">
        <v>1</v>
      </c>
      <c r="J5418" t="b">
        <v>0</v>
      </c>
      <c r="K5418" t="s">
        <v>41</v>
      </c>
      <c r="L5418" t="s">
        <v>60</v>
      </c>
      <c r="M5418">
        <v>100000</v>
      </c>
      <c r="N5418"/>
      <c r="O5418" t="s">
        <v>371</v>
      </c>
    </row>
    <row r="5419" spans="1:16" x14ac:dyDescent="0.25">
      <c r="A5419" t="s">
        <v>0</v>
      </c>
      <c r="B5419" t="s">
        <v>6988</v>
      </c>
      <c r="C5419" t="s">
        <v>319</v>
      </c>
      <c r="D5419" t="s">
        <v>4595</v>
      </c>
      <c r="E5419" t="s">
        <v>59</v>
      </c>
      <c r="F5419" t="b">
        <v>0</v>
      </c>
      <c r="G5419" t="s">
        <v>65</v>
      </c>
      <c r="H5419" s="1">
        <v>46083.625208333331</v>
      </c>
      <c r="I5419" t="b">
        <v>1</v>
      </c>
      <c r="J5419" t="b">
        <v>0</v>
      </c>
      <c r="K5419" t="s">
        <v>41</v>
      </c>
      <c r="L5419" t="s">
        <v>60</v>
      </c>
      <c r="M5419">
        <v>97500</v>
      </c>
      <c r="N5419"/>
      <c r="O5419" t="s">
        <v>13281</v>
      </c>
    </row>
    <row r="5420" spans="1:16" x14ac:dyDescent="0.25">
      <c r="A5420" t="s">
        <v>0</v>
      </c>
      <c r="B5420" t="s">
        <v>7957</v>
      </c>
      <c r="C5420" t="s">
        <v>3395</v>
      </c>
      <c r="D5420" t="s">
        <v>4595</v>
      </c>
      <c r="E5420" t="s">
        <v>59</v>
      </c>
      <c r="F5420" t="b">
        <v>0</v>
      </c>
      <c r="G5420" t="s">
        <v>65</v>
      </c>
      <c r="H5420" s="1">
        <v>46083.625208333331</v>
      </c>
      <c r="I5420" t="b">
        <v>1</v>
      </c>
      <c r="J5420" t="b">
        <v>0</v>
      </c>
      <c r="K5420" t="s">
        <v>41</v>
      </c>
      <c r="L5420" t="s">
        <v>60</v>
      </c>
      <c r="M5420">
        <v>99000</v>
      </c>
      <c r="N5420"/>
      <c r="O5420" t="s">
        <v>10362</v>
      </c>
      <c r="P5420" t="s">
        <v>288</v>
      </c>
    </row>
    <row r="5421" spans="1:16" x14ac:dyDescent="0.25">
      <c r="A5421" t="s">
        <v>0</v>
      </c>
      <c r="B5421" t="s">
        <v>2192</v>
      </c>
      <c r="C5421" t="s">
        <v>13282</v>
      </c>
      <c r="D5421" t="s">
        <v>4595</v>
      </c>
      <c r="E5421" t="s">
        <v>59</v>
      </c>
      <c r="F5421" t="b">
        <v>0</v>
      </c>
      <c r="G5421" t="s">
        <v>65</v>
      </c>
      <c r="H5421" s="1">
        <v>46083.625231481477</v>
      </c>
      <c r="I5421" t="b">
        <v>0</v>
      </c>
      <c r="J5421" t="b">
        <v>0</v>
      </c>
      <c r="K5421" t="s">
        <v>41</v>
      </c>
      <c r="L5421" t="s">
        <v>60</v>
      </c>
      <c r="M5421">
        <v>130000</v>
      </c>
      <c r="N5421"/>
      <c r="O5421" t="s">
        <v>1610</v>
      </c>
    </row>
    <row r="5422" spans="1:16" x14ac:dyDescent="0.25">
      <c r="A5422" t="s">
        <v>0</v>
      </c>
      <c r="B5422" t="s">
        <v>883</v>
      </c>
      <c r="C5422" t="s">
        <v>200</v>
      </c>
      <c r="D5422" t="s">
        <v>4595</v>
      </c>
      <c r="E5422" t="s">
        <v>621</v>
      </c>
      <c r="F5422" t="b">
        <v>0</v>
      </c>
      <c r="G5422" t="s">
        <v>65</v>
      </c>
      <c r="H5422" s="1">
        <v>46083.625231481477</v>
      </c>
      <c r="I5422" t="b">
        <v>0</v>
      </c>
      <c r="J5422" t="b">
        <v>0</v>
      </c>
      <c r="K5422" t="s">
        <v>41</v>
      </c>
      <c r="L5422" t="s">
        <v>60</v>
      </c>
      <c r="M5422">
        <v>49000</v>
      </c>
      <c r="N5422"/>
      <c r="O5422" t="s">
        <v>13283</v>
      </c>
    </row>
    <row r="5423" spans="1:16" x14ac:dyDescent="0.25">
      <c r="A5423" t="s">
        <v>0</v>
      </c>
      <c r="B5423" t="s">
        <v>2073</v>
      </c>
      <c r="C5423" t="s">
        <v>246</v>
      </c>
      <c r="D5423" t="s">
        <v>4595</v>
      </c>
      <c r="E5423" t="s">
        <v>59</v>
      </c>
      <c r="F5423" t="b">
        <v>0</v>
      </c>
      <c r="G5423" t="s">
        <v>65</v>
      </c>
      <c r="H5423" s="1">
        <v>46083.625231481477</v>
      </c>
      <c r="I5423" t="b">
        <v>1</v>
      </c>
      <c r="J5423" t="b">
        <v>0</v>
      </c>
      <c r="K5423" t="s">
        <v>41</v>
      </c>
      <c r="L5423" t="s">
        <v>60</v>
      </c>
      <c r="M5423">
        <v>85000</v>
      </c>
      <c r="N5423"/>
      <c r="O5423" t="s">
        <v>13284</v>
      </c>
    </row>
    <row r="5424" spans="1:16" x14ac:dyDescent="0.25">
      <c r="A5424" t="s">
        <v>0</v>
      </c>
      <c r="B5424" t="s">
        <v>1271</v>
      </c>
      <c r="C5424" t="s">
        <v>359</v>
      </c>
      <c r="D5424" t="s">
        <v>4595</v>
      </c>
      <c r="E5424" t="s">
        <v>59</v>
      </c>
      <c r="F5424" t="b">
        <v>0</v>
      </c>
      <c r="G5424" t="s">
        <v>65</v>
      </c>
      <c r="H5424" s="1">
        <v>46083.625243055547</v>
      </c>
      <c r="I5424" t="b">
        <v>1</v>
      </c>
      <c r="J5424" t="b">
        <v>0</v>
      </c>
      <c r="K5424" t="s">
        <v>41</v>
      </c>
      <c r="L5424" t="s">
        <v>60</v>
      </c>
      <c r="M5424">
        <v>120000</v>
      </c>
      <c r="N5424"/>
      <c r="O5424" t="s">
        <v>13285</v>
      </c>
    </row>
    <row r="5425" spans="1:16" x14ac:dyDescent="0.25">
      <c r="A5425" t="s">
        <v>0</v>
      </c>
      <c r="B5425" t="s">
        <v>2073</v>
      </c>
      <c r="C5425" t="s">
        <v>1184</v>
      </c>
      <c r="D5425" t="s">
        <v>4595</v>
      </c>
      <c r="E5425" t="s">
        <v>59</v>
      </c>
      <c r="F5425" t="b">
        <v>0</v>
      </c>
      <c r="G5425" t="s">
        <v>65</v>
      </c>
      <c r="H5425" s="1">
        <v>46083.625243055547</v>
      </c>
      <c r="I5425" t="b">
        <v>1</v>
      </c>
      <c r="J5425" t="b">
        <v>0</v>
      </c>
      <c r="K5425" t="s">
        <v>41</v>
      </c>
      <c r="L5425" t="s">
        <v>60</v>
      </c>
      <c r="M5425">
        <v>85000</v>
      </c>
      <c r="N5425"/>
      <c r="O5425" t="s">
        <v>13284</v>
      </c>
    </row>
    <row r="5426" spans="1:16" x14ac:dyDescent="0.25">
      <c r="A5426" t="s">
        <v>0</v>
      </c>
      <c r="B5426" t="s">
        <v>0</v>
      </c>
      <c r="C5426" t="s">
        <v>246</v>
      </c>
      <c r="D5426" t="s">
        <v>4595</v>
      </c>
      <c r="E5426" t="s">
        <v>88</v>
      </c>
      <c r="F5426" t="b">
        <v>0</v>
      </c>
      <c r="G5426" t="s">
        <v>65</v>
      </c>
      <c r="H5426" s="1">
        <v>46083.625243055547</v>
      </c>
      <c r="I5426" t="b">
        <v>1</v>
      </c>
      <c r="J5426" t="b">
        <v>0</v>
      </c>
      <c r="K5426" t="s">
        <v>41</v>
      </c>
      <c r="L5426" t="s">
        <v>60</v>
      </c>
      <c r="M5426">
        <v>77500</v>
      </c>
      <c r="N5426"/>
      <c r="O5426" t="s">
        <v>1766</v>
      </c>
    </row>
    <row r="5427" spans="1:16" x14ac:dyDescent="0.25">
      <c r="A5427" t="s">
        <v>0</v>
      </c>
      <c r="B5427" t="s">
        <v>13286</v>
      </c>
      <c r="C5427" t="s">
        <v>246</v>
      </c>
      <c r="D5427" t="s">
        <v>4595</v>
      </c>
      <c r="E5427" t="s">
        <v>59</v>
      </c>
      <c r="F5427" t="b">
        <v>0</v>
      </c>
      <c r="G5427" t="s">
        <v>65</v>
      </c>
      <c r="H5427" s="1">
        <v>46083.6252662037</v>
      </c>
      <c r="I5427" t="b">
        <v>1</v>
      </c>
      <c r="J5427" t="b">
        <v>0</v>
      </c>
      <c r="K5427" t="s">
        <v>41</v>
      </c>
      <c r="L5427" t="s">
        <v>60</v>
      </c>
      <c r="M5427">
        <v>185000</v>
      </c>
      <c r="N5427"/>
      <c r="O5427" t="s">
        <v>13287</v>
      </c>
    </row>
    <row r="5428" spans="1:16" x14ac:dyDescent="0.25">
      <c r="A5428" t="s">
        <v>0</v>
      </c>
      <c r="B5428" t="s">
        <v>13288</v>
      </c>
      <c r="C5428" t="s">
        <v>1384</v>
      </c>
      <c r="D5428" t="s">
        <v>4595</v>
      </c>
      <c r="E5428" t="s">
        <v>59</v>
      </c>
      <c r="F5428" t="b">
        <v>0</v>
      </c>
      <c r="G5428" t="s">
        <v>77</v>
      </c>
      <c r="H5428" s="1">
        <v>46083.625289351847</v>
      </c>
      <c r="I5428" t="b">
        <v>0</v>
      </c>
      <c r="J5428" t="b">
        <v>0</v>
      </c>
      <c r="K5428" t="s">
        <v>41</v>
      </c>
      <c r="L5428" t="s">
        <v>60</v>
      </c>
      <c r="M5428">
        <v>85000</v>
      </c>
      <c r="N5428"/>
      <c r="O5428" t="s">
        <v>804</v>
      </c>
      <c r="P5428" t="s">
        <v>288</v>
      </c>
    </row>
    <row r="5429" spans="1:16" x14ac:dyDescent="0.25">
      <c r="A5429" t="s">
        <v>7</v>
      </c>
      <c r="B5429" t="s">
        <v>7479</v>
      </c>
      <c r="C5429" t="s">
        <v>2005</v>
      </c>
      <c r="D5429" t="s">
        <v>4595</v>
      </c>
      <c r="E5429" t="s">
        <v>59</v>
      </c>
      <c r="F5429" t="b">
        <v>0</v>
      </c>
      <c r="G5429" t="s">
        <v>77</v>
      </c>
      <c r="H5429" s="1">
        <v>46083.625289351847</v>
      </c>
      <c r="I5429" t="b">
        <v>0</v>
      </c>
      <c r="J5429" t="b">
        <v>0</v>
      </c>
      <c r="K5429" t="s">
        <v>41</v>
      </c>
      <c r="L5429" t="s">
        <v>60</v>
      </c>
      <c r="M5429">
        <v>125000</v>
      </c>
      <c r="N5429"/>
      <c r="O5429" t="s">
        <v>9734</v>
      </c>
      <c r="P5429" t="s">
        <v>85</v>
      </c>
    </row>
    <row r="5430" spans="1:16" x14ac:dyDescent="0.25">
      <c r="A5430" t="s">
        <v>0</v>
      </c>
      <c r="B5430" t="s">
        <v>13289</v>
      </c>
      <c r="C5430" t="s">
        <v>290</v>
      </c>
      <c r="D5430" t="s">
        <v>4526</v>
      </c>
      <c r="E5430" t="s">
        <v>59</v>
      </c>
      <c r="F5430" t="b">
        <v>0</v>
      </c>
      <c r="G5430" t="s">
        <v>77</v>
      </c>
      <c r="H5430" s="1">
        <v>46083.625324074077</v>
      </c>
      <c r="I5430" t="b">
        <v>0</v>
      </c>
      <c r="J5430" t="b">
        <v>1</v>
      </c>
      <c r="K5430" t="s">
        <v>41</v>
      </c>
      <c r="L5430" t="s">
        <v>60</v>
      </c>
      <c r="M5430">
        <v>193375</v>
      </c>
      <c r="N5430"/>
      <c r="O5430" t="s">
        <v>3024</v>
      </c>
      <c r="P5430" t="s">
        <v>13290</v>
      </c>
    </row>
    <row r="5431" spans="1:16" x14ac:dyDescent="0.25">
      <c r="A5431" t="s">
        <v>3</v>
      </c>
      <c r="B5431" t="s">
        <v>8876</v>
      </c>
      <c r="C5431" t="s">
        <v>3109</v>
      </c>
      <c r="D5431" t="s">
        <v>2360</v>
      </c>
      <c r="E5431" t="s">
        <v>59</v>
      </c>
      <c r="F5431" t="b">
        <v>0</v>
      </c>
      <c r="G5431" t="s">
        <v>77</v>
      </c>
      <c r="H5431" s="1">
        <v>46083.625324074077</v>
      </c>
      <c r="I5431" t="b">
        <v>0</v>
      </c>
      <c r="J5431" t="b">
        <v>0</v>
      </c>
      <c r="K5431" t="s">
        <v>41</v>
      </c>
      <c r="L5431" t="s">
        <v>60</v>
      </c>
      <c r="M5431">
        <v>127500</v>
      </c>
      <c r="N5431"/>
      <c r="O5431" t="s">
        <v>155</v>
      </c>
      <c r="P5431" t="s">
        <v>13291</v>
      </c>
    </row>
    <row r="5432" spans="1:16" x14ac:dyDescent="0.25">
      <c r="A5432" t="s">
        <v>1</v>
      </c>
      <c r="B5432" t="s">
        <v>694</v>
      </c>
      <c r="C5432" t="s">
        <v>2528</v>
      </c>
      <c r="D5432" t="s">
        <v>4595</v>
      </c>
      <c r="E5432" t="s">
        <v>59</v>
      </c>
      <c r="F5432" t="b">
        <v>0</v>
      </c>
      <c r="G5432" t="s">
        <v>77</v>
      </c>
      <c r="H5432" s="1">
        <v>46083.625358796293</v>
      </c>
      <c r="I5432" t="b">
        <v>1</v>
      </c>
      <c r="J5432" t="b">
        <v>0</v>
      </c>
      <c r="K5432" t="s">
        <v>41</v>
      </c>
      <c r="L5432" t="s">
        <v>60</v>
      </c>
      <c r="M5432">
        <v>115000</v>
      </c>
      <c r="N5432"/>
      <c r="O5432" t="s">
        <v>2448</v>
      </c>
      <c r="P5432" t="s">
        <v>13292</v>
      </c>
    </row>
    <row r="5433" spans="1:16" x14ac:dyDescent="0.25">
      <c r="A5433" t="s">
        <v>0</v>
      </c>
      <c r="B5433" t="s">
        <v>2469</v>
      </c>
      <c r="C5433" t="s">
        <v>157</v>
      </c>
      <c r="D5433" t="s">
        <v>4595</v>
      </c>
      <c r="E5433" t="s">
        <v>59</v>
      </c>
      <c r="F5433" t="b">
        <v>0</v>
      </c>
      <c r="G5433" t="s">
        <v>77</v>
      </c>
      <c r="H5433" s="1">
        <v>46083.625358796293</v>
      </c>
      <c r="I5433" t="b">
        <v>0</v>
      </c>
      <c r="J5433" t="b">
        <v>0</v>
      </c>
      <c r="K5433" t="s">
        <v>41</v>
      </c>
      <c r="L5433" t="s">
        <v>60</v>
      </c>
      <c r="M5433">
        <v>110000</v>
      </c>
      <c r="N5433"/>
      <c r="O5433" t="s">
        <v>371</v>
      </c>
      <c r="P5433" t="s">
        <v>13293</v>
      </c>
    </row>
    <row r="5434" spans="1:16" x14ac:dyDescent="0.25">
      <c r="A5434" t="s">
        <v>0</v>
      </c>
      <c r="B5434" t="s">
        <v>1477</v>
      </c>
      <c r="C5434" t="s">
        <v>637</v>
      </c>
      <c r="D5434" t="s">
        <v>4595</v>
      </c>
      <c r="E5434" t="s">
        <v>59</v>
      </c>
      <c r="F5434" t="b">
        <v>0</v>
      </c>
      <c r="G5434" t="s">
        <v>77</v>
      </c>
      <c r="H5434" s="1">
        <v>46083.625358796293</v>
      </c>
      <c r="I5434" t="b">
        <v>1</v>
      </c>
      <c r="J5434" t="b">
        <v>0</v>
      </c>
      <c r="K5434" t="s">
        <v>41</v>
      </c>
      <c r="L5434" t="s">
        <v>60</v>
      </c>
      <c r="M5434">
        <v>77500</v>
      </c>
      <c r="N5434"/>
      <c r="O5434" t="s">
        <v>13294</v>
      </c>
      <c r="P5434" t="s">
        <v>85</v>
      </c>
    </row>
    <row r="5435" spans="1:16" x14ac:dyDescent="0.25">
      <c r="A5435" t="s">
        <v>0</v>
      </c>
      <c r="B5435" t="s">
        <v>13295</v>
      </c>
      <c r="C5435" t="s">
        <v>810</v>
      </c>
      <c r="D5435" t="s">
        <v>4595</v>
      </c>
      <c r="E5435" t="s">
        <v>59</v>
      </c>
      <c r="F5435" t="b">
        <v>0</v>
      </c>
      <c r="G5435" t="s">
        <v>77</v>
      </c>
      <c r="H5435" s="1">
        <v>46083.625381944446</v>
      </c>
      <c r="I5435" t="b">
        <v>1</v>
      </c>
      <c r="J5435" t="b">
        <v>0</v>
      </c>
      <c r="K5435" t="s">
        <v>41</v>
      </c>
      <c r="L5435" t="s">
        <v>60</v>
      </c>
      <c r="M5435">
        <v>100000</v>
      </c>
      <c r="N5435"/>
      <c r="O5435" t="s">
        <v>371</v>
      </c>
      <c r="P5435" t="s">
        <v>13296</v>
      </c>
    </row>
    <row r="5436" spans="1:16" x14ac:dyDescent="0.25">
      <c r="A5436" t="s">
        <v>2</v>
      </c>
      <c r="B5436" t="s">
        <v>3558</v>
      </c>
      <c r="C5436" t="s">
        <v>79</v>
      </c>
      <c r="D5436" t="s">
        <v>4595</v>
      </c>
      <c r="E5436" t="s">
        <v>59</v>
      </c>
      <c r="F5436" t="b">
        <v>0</v>
      </c>
      <c r="G5436" t="s">
        <v>77</v>
      </c>
      <c r="H5436" s="1">
        <v>46083.625381944446</v>
      </c>
      <c r="I5436" t="b">
        <v>0</v>
      </c>
      <c r="J5436" t="b">
        <v>0</v>
      </c>
      <c r="K5436" t="s">
        <v>41</v>
      </c>
      <c r="L5436" t="s">
        <v>60</v>
      </c>
      <c r="M5436">
        <v>160000</v>
      </c>
      <c r="N5436"/>
      <c r="O5436" t="s">
        <v>13297</v>
      </c>
      <c r="P5436" t="s">
        <v>310</v>
      </c>
    </row>
    <row r="5437" spans="1:16" x14ac:dyDescent="0.25">
      <c r="A5437" t="s">
        <v>0</v>
      </c>
      <c r="B5437" t="s">
        <v>2292</v>
      </c>
      <c r="C5437" t="s">
        <v>86</v>
      </c>
      <c r="D5437" t="s">
        <v>4595</v>
      </c>
      <c r="F5437" t="b">
        <v>0</v>
      </c>
      <c r="G5437" t="s">
        <v>77</v>
      </c>
      <c r="H5437" s="1">
        <v>46083.625381944446</v>
      </c>
      <c r="I5437" t="b">
        <v>1</v>
      </c>
      <c r="J5437" t="b">
        <v>0</v>
      </c>
      <c r="K5437" t="s">
        <v>41</v>
      </c>
      <c r="L5437" t="s">
        <v>60</v>
      </c>
      <c r="M5437">
        <v>90000</v>
      </c>
      <c r="N5437"/>
      <c r="O5437" t="s">
        <v>13298</v>
      </c>
    </row>
    <row r="5438" spans="1:16" x14ac:dyDescent="0.25">
      <c r="A5438" t="s">
        <v>0</v>
      </c>
      <c r="B5438" t="s">
        <v>13299</v>
      </c>
      <c r="C5438" t="s">
        <v>86</v>
      </c>
      <c r="D5438" t="s">
        <v>4595</v>
      </c>
      <c r="E5438" t="s">
        <v>59</v>
      </c>
      <c r="F5438" t="b">
        <v>0</v>
      </c>
      <c r="G5438" t="s">
        <v>77</v>
      </c>
      <c r="H5438" s="1">
        <v>46083.625405092593</v>
      </c>
      <c r="I5438" t="b">
        <v>1</v>
      </c>
      <c r="J5438" t="b">
        <v>1</v>
      </c>
      <c r="K5438" t="s">
        <v>41</v>
      </c>
      <c r="L5438" t="s">
        <v>60</v>
      </c>
      <c r="M5438">
        <v>90000</v>
      </c>
      <c r="N5438"/>
      <c r="O5438" t="s">
        <v>13300</v>
      </c>
      <c r="P5438" t="s">
        <v>146</v>
      </c>
    </row>
    <row r="5439" spans="1:16" x14ac:dyDescent="0.25">
      <c r="A5439" t="s">
        <v>2</v>
      </c>
      <c r="B5439" t="s">
        <v>2147</v>
      </c>
      <c r="C5439" t="s">
        <v>162</v>
      </c>
      <c r="D5439" t="s">
        <v>4595</v>
      </c>
      <c r="E5439" t="s">
        <v>59</v>
      </c>
      <c r="F5439" t="b">
        <v>0</v>
      </c>
      <c r="G5439" t="s">
        <v>73</v>
      </c>
      <c r="H5439" s="1">
        <v>46083.625601851847</v>
      </c>
      <c r="I5439" t="b">
        <v>0</v>
      </c>
      <c r="J5439" t="b">
        <v>0</v>
      </c>
      <c r="K5439" t="s">
        <v>41</v>
      </c>
      <c r="L5439" t="s">
        <v>60</v>
      </c>
      <c r="M5439">
        <v>77500</v>
      </c>
      <c r="N5439"/>
      <c r="O5439" t="s">
        <v>371</v>
      </c>
      <c r="P5439" t="s">
        <v>2284</v>
      </c>
    </row>
    <row r="5440" spans="1:16" x14ac:dyDescent="0.25">
      <c r="A5440" t="s">
        <v>2</v>
      </c>
      <c r="B5440" t="s">
        <v>1825</v>
      </c>
      <c r="C5440" t="s">
        <v>13301</v>
      </c>
      <c r="D5440" t="s">
        <v>4595</v>
      </c>
      <c r="E5440" t="s">
        <v>59</v>
      </c>
      <c r="F5440" t="b">
        <v>0</v>
      </c>
      <c r="G5440" t="s">
        <v>68</v>
      </c>
      <c r="H5440" s="1">
        <v>46083.625752314823</v>
      </c>
      <c r="I5440" t="b">
        <v>0</v>
      </c>
      <c r="J5440" t="b">
        <v>0</v>
      </c>
      <c r="K5440" t="s">
        <v>41</v>
      </c>
      <c r="L5440" t="s">
        <v>60</v>
      </c>
      <c r="M5440">
        <v>112000</v>
      </c>
      <c r="N5440"/>
      <c r="O5440" t="s">
        <v>371</v>
      </c>
    </row>
    <row r="5441" spans="1:16" x14ac:dyDescent="0.25">
      <c r="A5441" t="s">
        <v>0</v>
      </c>
      <c r="B5441" t="s">
        <v>1249</v>
      </c>
      <c r="C5441" t="s">
        <v>434</v>
      </c>
      <c r="D5441" t="s">
        <v>4595</v>
      </c>
      <c r="E5441" t="s">
        <v>59</v>
      </c>
      <c r="F5441" t="b">
        <v>0</v>
      </c>
      <c r="G5441" t="s">
        <v>68</v>
      </c>
      <c r="H5441" s="1">
        <v>46083.625787037039</v>
      </c>
      <c r="I5441" t="b">
        <v>1</v>
      </c>
      <c r="J5441" t="b">
        <v>0</v>
      </c>
      <c r="K5441" t="s">
        <v>41</v>
      </c>
      <c r="L5441" t="s">
        <v>60</v>
      </c>
      <c r="M5441">
        <v>87500</v>
      </c>
      <c r="N5441"/>
      <c r="O5441" t="s">
        <v>13302</v>
      </c>
    </row>
    <row r="5442" spans="1:16" x14ac:dyDescent="0.25">
      <c r="A5442" t="s">
        <v>0</v>
      </c>
      <c r="B5442" t="s">
        <v>13303</v>
      </c>
      <c r="C5442" t="s">
        <v>889</v>
      </c>
      <c r="D5442" t="s">
        <v>4595</v>
      </c>
      <c r="E5442" t="s">
        <v>59</v>
      </c>
      <c r="F5442" t="b">
        <v>0</v>
      </c>
      <c r="G5442" t="s">
        <v>68</v>
      </c>
      <c r="H5442" s="1">
        <v>46083.625787037039</v>
      </c>
      <c r="I5442" t="b">
        <v>1</v>
      </c>
      <c r="J5442" t="b">
        <v>0</v>
      </c>
      <c r="K5442" t="s">
        <v>41</v>
      </c>
      <c r="L5442" t="s">
        <v>60</v>
      </c>
      <c r="M5442">
        <v>131352.5</v>
      </c>
      <c r="N5442"/>
      <c r="O5442" t="s">
        <v>2250</v>
      </c>
    </row>
    <row r="5443" spans="1:16" x14ac:dyDescent="0.25">
      <c r="A5443" t="s">
        <v>0</v>
      </c>
      <c r="B5443" t="s">
        <v>0</v>
      </c>
      <c r="C5443" t="s">
        <v>4220</v>
      </c>
      <c r="D5443" t="s">
        <v>4595</v>
      </c>
      <c r="E5443" t="s">
        <v>59</v>
      </c>
      <c r="F5443" t="b">
        <v>0</v>
      </c>
      <c r="G5443" t="s">
        <v>89</v>
      </c>
      <c r="H5443" s="1">
        <v>46083.625833333332</v>
      </c>
      <c r="I5443" t="b">
        <v>0</v>
      </c>
      <c r="J5443" t="b">
        <v>1</v>
      </c>
      <c r="K5443" t="s">
        <v>41</v>
      </c>
      <c r="L5443" t="s">
        <v>60</v>
      </c>
      <c r="M5443">
        <v>77500</v>
      </c>
      <c r="N5443"/>
      <c r="O5443" t="s">
        <v>9861</v>
      </c>
    </row>
    <row r="5444" spans="1:16" x14ac:dyDescent="0.25">
      <c r="A5444" t="s">
        <v>0</v>
      </c>
      <c r="B5444" t="s">
        <v>0</v>
      </c>
      <c r="C5444" t="s">
        <v>792</v>
      </c>
      <c r="D5444" t="s">
        <v>4595</v>
      </c>
      <c r="E5444" t="s">
        <v>59</v>
      </c>
      <c r="F5444" t="b">
        <v>0</v>
      </c>
      <c r="G5444" t="s">
        <v>89</v>
      </c>
      <c r="H5444" s="1">
        <v>46083.625868055547</v>
      </c>
      <c r="I5444" t="b">
        <v>1</v>
      </c>
      <c r="J5444" t="b">
        <v>0</v>
      </c>
      <c r="K5444" t="s">
        <v>41</v>
      </c>
      <c r="L5444" t="s">
        <v>60</v>
      </c>
      <c r="M5444">
        <v>80000</v>
      </c>
      <c r="N5444"/>
      <c r="O5444" t="s">
        <v>371</v>
      </c>
    </row>
    <row r="5445" spans="1:16" x14ac:dyDescent="0.25">
      <c r="A5445" t="s">
        <v>0</v>
      </c>
      <c r="B5445" t="s">
        <v>13304</v>
      </c>
      <c r="C5445" t="s">
        <v>1281</v>
      </c>
      <c r="D5445" t="s">
        <v>4595</v>
      </c>
      <c r="E5445" t="s">
        <v>59</v>
      </c>
      <c r="F5445" t="b">
        <v>0</v>
      </c>
      <c r="G5445" t="s">
        <v>89</v>
      </c>
      <c r="H5445" s="1">
        <v>46083.625902777778</v>
      </c>
      <c r="I5445" t="b">
        <v>0</v>
      </c>
      <c r="J5445" t="b">
        <v>0</v>
      </c>
      <c r="K5445" t="s">
        <v>41</v>
      </c>
      <c r="L5445" t="s">
        <v>60</v>
      </c>
      <c r="M5445">
        <v>62500</v>
      </c>
      <c r="N5445"/>
      <c r="O5445" t="s">
        <v>421</v>
      </c>
    </row>
    <row r="5446" spans="1:16" x14ac:dyDescent="0.25">
      <c r="A5446" t="s">
        <v>6</v>
      </c>
      <c r="B5446" t="s">
        <v>13305</v>
      </c>
      <c r="C5446" t="s">
        <v>3078</v>
      </c>
      <c r="D5446" t="s">
        <v>4595</v>
      </c>
      <c r="E5446" t="s">
        <v>59</v>
      </c>
      <c r="F5446" t="b">
        <v>0</v>
      </c>
      <c r="G5446" t="s">
        <v>89</v>
      </c>
      <c r="H5446" s="1">
        <v>46083.625902777778</v>
      </c>
      <c r="I5446" t="b">
        <v>1</v>
      </c>
      <c r="J5446" t="b">
        <v>0</v>
      </c>
      <c r="K5446" t="s">
        <v>41</v>
      </c>
      <c r="L5446" t="s">
        <v>60</v>
      </c>
      <c r="M5446">
        <v>135000</v>
      </c>
      <c r="N5446"/>
      <c r="O5446" t="s">
        <v>1000</v>
      </c>
      <c r="P5446" t="s">
        <v>679</v>
      </c>
    </row>
    <row r="5447" spans="1:16" x14ac:dyDescent="0.25">
      <c r="A5447" t="s">
        <v>2</v>
      </c>
      <c r="B5447" t="s">
        <v>13306</v>
      </c>
      <c r="C5447" t="s">
        <v>567</v>
      </c>
      <c r="D5447" t="s">
        <v>4595</v>
      </c>
      <c r="E5447" t="s">
        <v>59</v>
      </c>
      <c r="F5447" t="b">
        <v>0</v>
      </c>
      <c r="G5447" t="s">
        <v>89</v>
      </c>
      <c r="H5447" s="1">
        <v>46083.625925925917</v>
      </c>
      <c r="I5447" t="b">
        <v>0</v>
      </c>
      <c r="J5447" t="b">
        <v>0</v>
      </c>
      <c r="K5447" t="s">
        <v>41</v>
      </c>
      <c r="L5447" t="s">
        <v>60</v>
      </c>
      <c r="M5447">
        <v>110000</v>
      </c>
      <c r="N5447"/>
      <c r="O5447" t="s">
        <v>13307</v>
      </c>
    </row>
    <row r="5448" spans="1:16" x14ac:dyDescent="0.25">
      <c r="A5448" t="s">
        <v>4</v>
      </c>
      <c r="B5448" t="s">
        <v>4270</v>
      </c>
      <c r="C5448" t="s">
        <v>237</v>
      </c>
      <c r="D5448" t="s">
        <v>4595</v>
      </c>
      <c r="E5448" t="s">
        <v>88</v>
      </c>
      <c r="F5448" t="b">
        <v>0</v>
      </c>
      <c r="G5448" t="s">
        <v>89</v>
      </c>
      <c r="H5448" s="1">
        <v>46083.625925925917</v>
      </c>
      <c r="I5448" t="b">
        <v>1</v>
      </c>
      <c r="J5448" t="b">
        <v>0</v>
      </c>
      <c r="K5448" t="s">
        <v>41</v>
      </c>
      <c r="L5448" t="s">
        <v>60</v>
      </c>
      <c r="M5448">
        <v>900000</v>
      </c>
      <c r="N5448"/>
      <c r="O5448" t="s">
        <v>4096</v>
      </c>
      <c r="P5448" t="s">
        <v>13308</v>
      </c>
    </row>
    <row r="5449" spans="1:16" x14ac:dyDescent="0.25">
      <c r="A5449" t="s">
        <v>3</v>
      </c>
      <c r="B5449" t="s">
        <v>5061</v>
      </c>
      <c r="C5449" t="s">
        <v>97</v>
      </c>
      <c r="D5449" t="s">
        <v>4595</v>
      </c>
      <c r="E5449" t="s">
        <v>59</v>
      </c>
      <c r="F5449" t="b">
        <v>0</v>
      </c>
      <c r="G5449" t="s">
        <v>89</v>
      </c>
      <c r="H5449" s="1">
        <v>46083.625949074078</v>
      </c>
      <c r="I5449" t="b">
        <v>1</v>
      </c>
      <c r="J5449" t="b">
        <v>0</v>
      </c>
      <c r="K5449" t="s">
        <v>41</v>
      </c>
      <c r="L5449" t="s">
        <v>60</v>
      </c>
      <c r="M5449">
        <v>130000</v>
      </c>
      <c r="N5449"/>
      <c r="O5449" t="s">
        <v>1746</v>
      </c>
    </row>
    <row r="5450" spans="1:16" x14ac:dyDescent="0.25">
      <c r="A5450" t="s">
        <v>3</v>
      </c>
      <c r="B5450" t="s">
        <v>1257</v>
      </c>
      <c r="C5450" t="s">
        <v>567</v>
      </c>
      <c r="D5450" t="s">
        <v>4595</v>
      </c>
      <c r="E5450" t="s">
        <v>59</v>
      </c>
      <c r="F5450" t="b">
        <v>0</v>
      </c>
      <c r="G5450" t="s">
        <v>89</v>
      </c>
      <c r="H5450" s="1">
        <v>46083.625949074078</v>
      </c>
      <c r="I5450" t="b">
        <v>1</v>
      </c>
      <c r="J5450" t="b">
        <v>0</v>
      </c>
      <c r="K5450" t="s">
        <v>41</v>
      </c>
      <c r="L5450" t="s">
        <v>60</v>
      </c>
      <c r="M5450">
        <v>125000</v>
      </c>
      <c r="N5450"/>
      <c r="O5450" t="s">
        <v>13309</v>
      </c>
    </row>
    <row r="5451" spans="1:16" x14ac:dyDescent="0.25">
      <c r="A5451" t="s">
        <v>2</v>
      </c>
      <c r="B5451" t="s">
        <v>1753</v>
      </c>
      <c r="C5451" t="s">
        <v>145</v>
      </c>
      <c r="D5451" t="s">
        <v>4595</v>
      </c>
      <c r="E5451" t="s">
        <v>59</v>
      </c>
      <c r="F5451" t="b">
        <v>0</v>
      </c>
      <c r="G5451" t="s">
        <v>65</v>
      </c>
      <c r="H5451" s="1">
        <v>46083.626111111109</v>
      </c>
      <c r="I5451" t="b">
        <v>0</v>
      </c>
      <c r="J5451" t="b">
        <v>1</v>
      </c>
      <c r="K5451" t="s">
        <v>41</v>
      </c>
      <c r="L5451" t="s">
        <v>60</v>
      </c>
      <c r="M5451">
        <v>125000</v>
      </c>
      <c r="N5451"/>
      <c r="O5451" t="s">
        <v>2535</v>
      </c>
      <c r="P5451" t="s">
        <v>133</v>
      </c>
    </row>
    <row r="5452" spans="1:16" x14ac:dyDescent="0.25">
      <c r="A5452" t="s">
        <v>2</v>
      </c>
      <c r="B5452" t="s">
        <v>158</v>
      </c>
      <c r="C5452" t="s">
        <v>559</v>
      </c>
      <c r="D5452" t="s">
        <v>4595</v>
      </c>
      <c r="E5452" t="s">
        <v>59</v>
      </c>
      <c r="F5452" t="b">
        <v>0</v>
      </c>
      <c r="G5452" t="s">
        <v>65</v>
      </c>
      <c r="H5452" s="1">
        <v>46083.626134259262</v>
      </c>
      <c r="I5452" t="b">
        <v>0</v>
      </c>
      <c r="J5452" t="b">
        <v>1</v>
      </c>
      <c r="K5452" t="s">
        <v>41</v>
      </c>
      <c r="L5452" t="s">
        <v>60</v>
      </c>
      <c r="M5452">
        <v>215000</v>
      </c>
      <c r="N5452"/>
      <c r="O5452" t="s">
        <v>265</v>
      </c>
    </row>
    <row r="5453" spans="1:16" x14ac:dyDescent="0.25">
      <c r="A5453" t="s">
        <v>2</v>
      </c>
      <c r="B5453" t="s">
        <v>760</v>
      </c>
      <c r="C5453" t="s">
        <v>3395</v>
      </c>
      <c r="D5453" t="s">
        <v>4595</v>
      </c>
      <c r="E5453" t="s">
        <v>59</v>
      </c>
      <c r="F5453" t="b">
        <v>0</v>
      </c>
      <c r="G5453" t="s">
        <v>65</v>
      </c>
      <c r="H5453" s="1">
        <v>46083.626134259262</v>
      </c>
      <c r="I5453" t="b">
        <v>0</v>
      </c>
      <c r="J5453" t="b">
        <v>0</v>
      </c>
      <c r="K5453" t="s">
        <v>41</v>
      </c>
      <c r="L5453" t="s">
        <v>60</v>
      </c>
      <c r="M5453">
        <v>110000</v>
      </c>
      <c r="N5453"/>
      <c r="O5453" t="s">
        <v>13310</v>
      </c>
    </row>
    <row r="5454" spans="1:16" x14ac:dyDescent="0.25">
      <c r="A5454" t="s">
        <v>2</v>
      </c>
      <c r="B5454" t="s">
        <v>2</v>
      </c>
      <c r="C5454" t="s">
        <v>3888</v>
      </c>
      <c r="D5454" t="s">
        <v>4595</v>
      </c>
      <c r="E5454" t="s">
        <v>59</v>
      </c>
      <c r="F5454" t="b">
        <v>0</v>
      </c>
      <c r="G5454" t="s">
        <v>65</v>
      </c>
      <c r="H5454" s="1">
        <v>46083.626215277778</v>
      </c>
      <c r="I5454" t="b">
        <v>0</v>
      </c>
      <c r="J5454" t="b">
        <v>0</v>
      </c>
      <c r="K5454" t="s">
        <v>41</v>
      </c>
      <c r="L5454" t="s">
        <v>60</v>
      </c>
      <c r="M5454">
        <v>80000</v>
      </c>
      <c r="N5454"/>
      <c r="O5454" t="s">
        <v>13311</v>
      </c>
    </row>
    <row r="5455" spans="1:16" x14ac:dyDescent="0.25">
      <c r="A5455" t="s">
        <v>2</v>
      </c>
      <c r="B5455" t="s">
        <v>2</v>
      </c>
      <c r="C5455" t="s">
        <v>440</v>
      </c>
      <c r="D5455" t="s">
        <v>4595</v>
      </c>
      <c r="E5455" t="s">
        <v>59</v>
      </c>
      <c r="F5455" t="b">
        <v>0</v>
      </c>
      <c r="G5455" t="s">
        <v>65</v>
      </c>
      <c r="H5455" s="1">
        <v>46083.626215277778</v>
      </c>
      <c r="I5455" t="b">
        <v>0</v>
      </c>
      <c r="J5455" t="b">
        <v>0</v>
      </c>
      <c r="K5455" t="s">
        <v>41</v>
      </c>
      <c r="L5455" t="s">
        <v>60</v>
      </c>
      <c r="M5455">
        <v>140001</v>
      </c>
      <c r="N5455"/>
      <c r="O5455" t="s">
        <v>13312</v>
      </c>
    </row>
    <row r="5456" spans="1:16" x14ac:dyDescent="0.25">
      <c r="A5456" t="s">
        <v>2</v>
      </c>
      <c r="B5456" t="s">
        <v>13313</v>
      </c>
      <c r="C5456" t="s">
        <v>246</v>
      </c>
      <c r="D5456" t="s">
        <v>4595</v>
      </c>
      <c r="E5456" t="s">
        <v>59</v>
      </c>
      <c r="F5456" t="b">
        <v>0</v>
      </c>
      <c r="G5456" t="s">
        <v>65</v>
      </c>
      <c r="H5456" s="1">
        <v>46083.626215277778</v>
      </c>
      <c r="I5456" t="b">
        <v>0</v>
      </c>
      <c r="J5456" t="b">
        <v>0</v>
      </c>
      <c r="K5456" t="s">
        <v>41</v>
      </c>
      <c r="L5456" t="s">
        <v>60</v>
      </c>
      <c r="M5456">
        <v>200000</v>
      </c>
      <c r="N5456"/>
      <c r="O5456" t="s">
        <v>13314</v>
      </c>
    </row>
    <row r="5457" spans="1:16" x14ac:dyDescent="0.25">
      <c r="A5457" t="s">
        <v>2</v>
      </c>
      <c r="B5457" t="s">
        <v>2</v>
      </c>
      <c r="C5457" t="s">
        <v>3757</v>
      </c>
      <c r="D5457" t="s">
        <v>4595</v>
      </c>
      <c r="E5457" t="s">
        <v>59</v>
      </c>
      <c r="F5457" t="b">
        <v>0</v>
      </c>
      <c r="G5457" t="s">
        <v>77</v>
      </c>
      <c r="H5457" s="1">
        <v>46083.626377314817</v>
      </c>
      <c r="I5457" t="b">
        <v>0</v>
      </c>
      <c r="J5457" t="b">
        <v>0</v>
      </c>
      <c r="K5457" t="s">
        <v>41</v>
      </c>
      <c r="L5457" t="s">
        <v>60</v>
      </c>
      <c r="M5457">
        <v>117500</v>
      </c>
      <c r="N5457"/>
      <c r="O5457" t="s">
        <v>503</v>
      </c>
      <c r="P5457" t="s">
        <v>208</v>
      </c>
    </row>
    <row r="5458" spans="1:16" x14ac:dyDescent="0.25">
      <c r="A5458" t="s">
        <v>2</v>
      </c>
      <c r="B5458" t="s">
        <v>2</v>
      </c>
      <c r="C5458" t="s">
        <v>13315</v>
      </c>
      <c r="D5458" t="s">
        <v>4595</v>
      </c>
      <c r="E5458" t="s">
        <v>59</v>
      </c>
      <c r="F5458" t="b">
        <v>0</v>
      </c>
      <c r="G5458" t="s">
        <v>77</v>
      </c>
      <c r="H5458" s="1">
        <v>46083.626377314817</v>
      </c>
      <c r="I5458" t="b">
        <v>0</v>
      </c>
      <c r="J5458" t="b">
        <v>0</v>
      </c>
      <c r="K5458" t="s">
        <v>41</v>
      </c>
      <c r="L5458" t="s">
        <v>60</v>
      </c>
      <c r="M5458">
        <v>117500</v>
      </c>
      <c r="N5458"/>
      <c r="O5458" t="s">
        <v>503</v>
      </c>
    </row>
    <row r="5459" spans="1:16" x14ac:dyDescent="0.25">
      <c r="A5459" t="s">
        <v>2</v>
      </c>
      <c r="B5459" t="s">
        <v>2</v>
      </c>
      <c r="C5459" t="s">
        <v>3052</v>
      </c>
      <c r="D5459" t="s">
        <v>4595</v>
      </c>
      <c r="E5459" t="s">
        <v>59</v>
      </c>
      <c r="F5459" t="b">
        <v>0</v>
      </c>
      <c r="G5459" t="s">
        <v>77</v>
      </c>
      <c r="H5459" s="1">
        <v>46083.626377314817</v>
      </c>
      <c r="I5459" t="b">
        <v>0</v>
      </c>
      <c r="J5459" t="b">
        <v>0</v>
      </c>
      <c r="K5459" t="s">
        <v>41</v>
      </c>
      <c r="L5459" t="s">
        <v>60</v>
      </c>
      <c r="M5459">
        <v>117500</v>
      </c>
      <c r="N5459"/>
      <c r="O5459" t="s">
        <v>503</v>
      </c>
    </row>
    <row r="5460" spans="1:16" x14ac:dyDescent="0.25">
      <c r="A5460" t="s">
        <v>2</v>
      </c>
      <c r="B5460" t="s">
        <v>2</v>
      </c>
      <c r="C5460" t="s">
        <v>3689</v>
      </c>
      <c r="D5460" t="s">
        <v>4595</v>
      </c>
      <c r="E5460" t="s">
        <v>59</v>
      </c>
      <c r="F5460" t="b">
        <v>0</v>
      </c>
      <c r="G5460" t="s">
        <v>77</v>
      </c>
      <c r="H5460" s="1">
        <v>46083.626388888893</v>
      </c>
      <c r="I5460" t="b">
        <v>0</v>
      </c>
      <c r="J5460" t="b">
        <v>0</v>
      </c>
      <c r="K5460" t="s">
        <v>41</v>
      </c>
      <c r="L5460" t="s">
        <v>60</v>
      </c>
      <c r="M5460">
        <v>117500</v>
      </c>
      <c r="N5460"/>
      <c r="O5460" t="s">
        <v>503</v>
      </c>
    </row>
    <row r="5461" spans="1:16" x14ac:dyDescent="0.25">
      <c r="A5461" t="s">
        <v>2</v>
      </c>
      <c r="B5461" t="s">
        <v>2</v>
      </c>
      <c r="C5461" t="s">
        <v>3744</v>
      </c>
      <c r="D5461" t="s">
        <v>4595</v>
      </c>
      <c r="E5461" t="s">
        <v>59</v>
      </c>
      <c r="F5461" t="b">
        <v>0</v>
      </c>
      <c r="G5461" t="s">
        <v>77</v>
      </c>
      <c r="H5461" s="1">
        <v>46083.626388888893</v>
      </c>
      <c r="I5461" t="b">
        <v>0</v>
      </c>
      <c r="J5461" t="b">
        <v>0</v>
      </c>
      <c r="K5461" t="s">
        <v>41</v>
      </c>
      <c r="L5461" t="s">
        <v>60</v>
      </c>
      <c r="M5461">
        <v>117500</v>
      </c>
      <c r="N5461"/>
      <c r="O5461" t="s">
        <v>503</v>
      </c>
      <c r="P5461" t="s">
        <v>208</v>
      </c>
    </row>
    <row r="5462" spans="1:16" x14ac:dyDescent="0.25">
      <c r="A5462" t="s">
        <v>2</v>
      </c>
      <c r="B5462" t="s">
        <v>2</v>
      </c>
      <c r="C5462" t="s">
        <v>13316</v>
      </c>
      <c r="D5462" t="s">
        <v>4595</v>
      </c>
      <c r="E5462" t="s">
        <v>59</v>
      </c>
      <c r="F5462" t="b">
        <v>0</v>
      </c>
      <c r="G5462" t="s">
        <v>77</v>
      </c>
      <c r="H5462" s="1">
        <v>46083.626388888893</v>
      </c>
      <c r="I5462" t="b">
        <v>0</v>
      </c>
      <c r="J5462" t="b">
        <v>0</v>
      </c>
      <c r="K5462" t="s">
        <v>41</v>
      </c>
      <c r="L5462" t="s">
        <v>60</v>
      </c>
      <c r="M5462">
        <v>117500</v>
      </c>
      <c r="N5462"/>
      <c r="O5462" t="s">
        <v>503</v>
      </c>
    </row>
    <row r="5463" spans="1:16" x14ac:dyDescent="0.25">
      <c r="A5463" t="s">
        <v>6</v>
      </c>
      <c r="B5463" t="s">
        <v>6</v>
      </c>
      <c r="C5463" t="s">
        <v>81</v>
      </c>
      <c r="D5463" t="s">
        <v>4595</v>
      </c>
      <c r="E5463" t="s">
        <v>59</v>
      </c>
      <c r="F5463" t="b">
        <v>0</v>
      </c>
      <c r="G5463" t="s">
        <v>77</v>
      </c>
      <c r="H5463" s="1">
        <v>46083.62641203704</v>
      </c>
      <c r="I5463" t="b">
        <v>0</v>
      </c>
      <c r="J5463" t="b">
        <v>0</v>
      </c>
      <c r="K5463" t="s">
        <v>41</v>
      </c>
      <c r="L5463" t="s">
        <v>60</v>
      </c>
      <c r="M5463">
        <v>180000</v>
      </c>
      <c r="N5463"/>
      <c r="O5463" t="s">
        <v>676</v>
      </c>
    </row>
    <row r="5464" spans="1:16" x14ac:dyDescent="0.25">
      <c r="A5464" t="s">
        <v>2</v>
      </c>
      <c r="B5464" t="s">
        <v>13317</v>
      </c>
      <c r="C5464" t="s">
        <v>271</v>
      </c>
      <c r="D5464" t="s">
        <v>4595</v>
      </c>
      <c r="E5464" t="s">
        <v>59</v>
      </c>
      <c r="F5464" t="b">
        <v>0</v>
      </c>
      <c r="G5464" t="s">
        <v>77</v>
      </c>
      <c r="H5464" s="1">
        <v>46083.62641203704</v>
      </c>
      <c r="I5464" t="b">
        <v>0</v>
      </c>
      <c r="J5464" t="b">
        <v>0</v>
      </c>
      <c r="K5464" t="s">
        <v>41</v>
      </c>
      <c r="L5464" t="s">
        <v>60</v>
      </c>
      <c r="M5464">
        <v>181500</v>
      </c>
      <c r="N5464"/>
      <c r="O5464" t="s">
        <v>13318</v>
      </c>
      <c r="P5464" t="s">
        <v>208</v>
      </c>
    </row>
    <row r="5465" spans="1:16" x14ac:dyDescent="0.25">
      <c r="A5465" t="s">
        <v>2</v>
      </c>
      <c r="B5465" t="s">
        <v>2</v>
      </c>
      <c r="C5465" t="s">
        <v>3784</v>
      </c>
      <c r="D5465" t="s">
        <v>4595</v>
      </c>
      <c r="E5465" t="s">
        <v>59</v>
      </c>
      <c r="F5465" t="b">
        <v>0</v>
      </c>
      <c r="G5465" t="s">
        <v>77</v>
      </c>
      <c r="H5465" s="1">
        <v>46083.62641203704</v>
      </c>
      <c r="I5465" t="b">
        <v>0</v>
      </c>
      <c r="J5465" t="b">
        <v>0</v>
      </c>
      <c r="K5465" t="s">
        <v>41</v>
      </c>
      <c r="L5465" t="s">
        <v>60</v>
      </c>
      <c r="M5465">
        <v>117500</v>
      </c>
      <c r="N5465"/>
      <c r="O5465" t="s">
        <v>503</v>
      </c>
    </row>
    <row r="5466" spans="1:16" x14ac:dyDescent="0.25">
      <c r="A5466" t="s">
        <v>2</v>
      </c>
      <c r="B5466" t="s">
        <v>2</v>
      </c>
      <c r="C5466" t="s">
        <v>13319</v>
      </c>
      <c r="D5466" t="s">
        <v>4595</v>
      </c>
      <c r="E5466" t="s">
        <v>59</v>
      </c>
      <c r="F5466" t="b">
        <v>0</v>
      </c>
      <c r="G5466" t="s">
        <v>77</v>
      </c>
      <c r="H5466" s="1">
        <v>46083.62641203704</v>
      </c>
      <c r="I5466" t="b">
        <v>0</v>
      </c>
      <c r="J5466" t="b">
        <v>0</v>
      </c>
      <c r="K5466" t="s">
        <v>41</v>
      </c>
      <c r="L5466" t="s">
        <v>60</v>
      </c>
      <c r="M5466">
        <v>117500</v>
      </c>
      <c r="N5466"/>
      <c r="O5466" t="s">
        <v>503</v>
      </c>
    </row>
    <row r="5467" spans="1:16" x14ac:dyDescent="0.25">
      <c r="A5467" t="s">
        <v>2</v>
      </c>
      <c r="B5467" t="s">
        <v>2</v>
      </c>
      <c r="C5467" t="s">
        <v>13320</v>
      </c>
      <c r="D5467" t="s">
        <v>4595</v>
      </c>
      <c r="E5467" t="s">
        <v>59</v>
      </c>
      <c r="F5467" t="b">
        <v>0</v>
      </c>
      <c r="G5467" t="s">
        <v>77</v>
      </c>
      <c r="H5467" s="1">
        <v>46083.62641203704</v>
      </c>
      <c r="I5467" t="b">
        <v>0</v>
      </c>
      <c r="J5467" t="b">
        <v>0</v>
      </c>
      <c r="K5467" t="s">
        <v>41</v>
      </c>
      <c r="L5467" t="s">
        <v>60</v>
      </c>
      <c r="M5467">
        <v>117500</v>
      </c>
      <c r="N5467"/>
      <c r="O5467" t="s">
        <v>503</v>
      </c>
      <c r="P5467" t="s">
        <v>208</v>
      </c>
    </row>
    <row r="5468" spans="1:16" x14ac:dyDescent="0.25">
      <c r="A5468" t="s">
        <v>2</v>
      </c>
      <c r="B5468" t="s">
        <v>466</v>
      </c>
      <c r="C5468" t="s">
        <v>3829</v>
      </c>
      <c r="D5468" t="s">
        <v>4595</v>
      </c>
      <c r="E5468" t="s">
        <v>59</v>
      </c>
      <c r="F5468" t="b">
        <v>0</v>
      </c>
      <c r="G5468" t="s">
        <v>77</v>
      </c>
      <c r="H5468" s="1">
        <v>46083.626481481479</v>
      </c>
      <c r="I5468" t="b">
        <v>0</v>
      </c>
      <c r="J5468" t="b">
        <v>1</v>
      </c>
      <c r="K5468" t="s">
        <v>41</v>
      </c>
      <c r="L5468" t="s">
        <v>60</v>
      </c>
      <c r="M5468">
        <v>170000</v>
      </c>
      <c r="N5468"/>
      <c r="O5468" t="s">
        <v>3353</v>
      </c>
      <c r="P5468" t="s">
        <v>538</v>
      </c>
    </row>
    <row r="5469" spans="1:16" x14ac:dyDescent="0.25">
      <c r="A5469" t="s">
        <v>2</v>
      </c>
      <c r="B5469" t="s">
        <v>158</v>
      </c>
      <c r="C5469" t="s">
        <v>339</v>
      </c>
      <c r="D5469" t="s">
        <v>4595</v>
      </c>
      <c r="E5469" t="s">
        <v>59</v>
      </c>
      <c r="F5469" t="b">
        <v>0</v>
      </c>
      <c r="G5469" t="s">
        <v>77</v>
      </c>
      <c r="H5469" s="1">
        <v>46083.626481481479</v>
      </c>
      <c r="I5469" t="b">
        <v>0</v>
      </c>
      <c r="J5469" t="b">
        <v>0</v>
      </c>
      <c r="K5469" t="s">
        <v>41</v>
      </c>
      <c r="L5469" t="s">
        <v>60</v>
      </c>
      <c r="M5469">
        <v>215000</v>
      </c>
      <c r="N5469"/>
      <c r="O5469" t="s">
        <v>2792</v>
      </c>
      <c r="P5469" t="s">
        <v>85</v>
      </c>
    </row>
    <row r="5470" spans="1:16" x14ac:dyDescent="0.25">
      <c r="A5470" t="s">
        <v>2</v>
      </c>
      <c r="B5470" t="s">
        <v>2</v>
      </c>
      <c r="C5470" t="s">
        <v>13321</v>
      </c>
      <c r="D5470" t="s">
        <v>4595</v>
      </c>
      <c r="E5470" t="s">
        <v>59</v>
      </c>
      <c r="F5470" t="b">
        <v>0</v>
      </c>
      <c r="G5470" t="s">
        <v>77</v>
      </c>
      <c r="H5470" s="1">
        <v>46083.626481481479</v>
      </c>
      <c r="I5470" t="b">
        <v>0</v>
      </c>
      <c r="J5470" t="b">
        <v>0</v>
      </c>
      <c r="K5470" t="s">
        <v>41</v>
      </c>
      <c r="L5470" t="s">
        <v>60</v>
      </c>
      <c r="M5470">
        <v>117500</v>
      </c>
      <c r="N5470"/>
      <c r="O5470" t="s">
        <v>503</v>
      </c>
    </row>
    <row r="5471" spans="1:16" x14ac:dyDescent="0.25">
      <c r="A5471" t="s">
        <v>2</v>
      </c>
      <c r="B5471" t="s">
        <v>2</v>
      </c>
      <c r="C5471" t="s">
        <v>13322</v>
      </c>
      <c r="D5471" t="s">
        <v>4595</v>
      </c>
      <c r="E5471" t="s">
        <v>59</v>
      </c>
      <c r="F5471" t="b">
        <v>0</v>
      </c>
      <c r="G5471" t="s">
        <v>77</v>
      </c>
      <c r="H5471" s="1">
        <v>46083.626481481479</v>
      </c>
      <c r="I5471" t="b">
        <v>0</v>
      </c>
      <c r="J5471" t="b">
        <v>0</v>
      </c>
      <c r="K5471" t="s">
        <v>41</v>
      </c>
      <c r="L5471" t="s">
        <v>60</v>
      </c>
      <c r="M5471">
        <v>117500</v>
      </c>
      <c r="N5471"/>
      <c r="O5471" t="s">
        <v>503</v>
      </c>
    </row>
    <row r="5472" spans="1:16" x14ac:dyDescent="0.25">
      <c r="A5472" t="s">
        <v>2</v>
      </c>
      <c r="B5472" t="s">
        <v>2</v>
      </c>
      <c r="C5472" t="s">
        <v>3188</v>
      </c>
      <c r="D5472" t="s">
        <v>4595</v>
      </c>
      <c r="E5472" t="s">
        <v>59</v>
      </c>
      <c r="F5472" t="b">
        <v>0</v>
      </c>
      <c r="G5472" t="s">
        <v>77</v>
      </c>
      <c r="H5472" s="1">
        <v>46083.626493055563</v>
      </c>
      <c r="I5472" t="b">
        <v>0</v>
      </c>
      <c r="J5472" t="b">
        <v>0</v>
      </c>
      <c r="K5472" t="s">
        <v>41</v>
      </c>
      <c r="L5472" t="s">
        <v>60</v>
      </c>
      <c r="M5472">
        <v>117500</v>
      </c>
      <c r="N5472"/>
      <c r="O5472" t="s">
        <v>503</v>
      </c>
      <c r="P5472" t="s">
        <v>208</v>
      </c>
    </row>
    <row r="5473" spans="1:16" x14ac:dyDescent="0.25">
      <c r="A5473" t="s">
        <v>2</v>
      </c>
      <c r="B5473" t="s">
        <v>2</v>
      </c>
      <c r="C5473" t="s">
        <v>13323</v>
      </c>
      <c r="D5473" t="s">
        <v>4595</v>
      </c>
      <c r="E5473" t="s">
        <v>59</v>
      </c>
      <c r="F5473" t="b">
        <v>0</v>
      </c>
      <c r="G5473" t="s">
        <v>77</v>
      </c>
      <c r="H5473" s="1">
        <v>46083.626550925917</v>
      </c>
      <c r="I5473" t="b">
        <v>0</v>
      </c>
      <c r="J5473" t="b">
        <v>0</v>
      </c>
      <c r="K5473" t="s">
        <v>41</v>
      </c>
      <c r="L5473" t="s">
        <v>60</v>
      </c>
      <c r="M5473">
        <v>117500</v>
      </c>
      <c r="N5473"/>
      <c r="O5473" t="s">
        <v>503</v>
      </c>
    </row>
    <row r="5474" spans="1:16" x14ac:dyDescent="0.25">
      <c r="A5474" t="s">
        <v>2</v>
      </c>
      <c r="B5474" t="s">
        <v>13324</v>
      </c>
      <c r="C5474" t="s">
        <v>733</v>
      </c>
      <c r="D5474" t="s">
        <v>4595</v>
      </c>
      <c r="E5474" t="s">
        <v>59</v>
      </c>
      <c r="F5474" t="b">
        <v>0</v>
      </c>
      <c r="G5474" t="s">
        <v>77</v>
      </c>
      <c r="H5474" s="1">
        <v>46083.626550925917</v>
      </c>
      <c r="I5474" t="b">
        <v>1</v>
      </c>
      <c r="J5474" t="b">
        <v>0</v>
      </c>
      <c r="K5474" t="s">
        <v>41</v>
      </c>
      <c r="L5474" t="s">
        <v>60</v>
      </c>
      <c r="M5474">
        <v>85000</v>
      </c>
      <c r="N5474"/>
      <c r="O5474" t="s">
        <v>371</v>
      </c>
    </row>
    <row r="5475" spans="1:16" x14ac:dyDescent="0.25">
      <c r="A5475" t="s">
        <v>2</v>
      </c>
      <c r="B5475" t="s">
        <v>13325</v>
      </c>
      <c r="C5475" t="s">
        <v>304</v>
      </c>
      <c r="D5475" t="s">
        <v>4595</v>
      </c>
      <c r="E5475" t="s">
        <v>59</v>
      </c>
      <c r="F5475" t="b">
        <v>0</v>
      </c>
      <c r="G5475" t="s">
        <v>77</v>
      </c>
      <c r="H5475" s="1">
        <v>46083.626574074071</v>
      </c>
      <c r="I5475" t="b">
        <v>0</v>
      </c>
      <c r="J5475" t="b">
        <v>0</v>
      </c>
      <c r="K5475" t="s">
        <v>41</v>
      </c>
      <c r="L5475" t="s">
        <v>60</v>
      </c>
      <c r="M5475">
        <v>236667</v>
      </c>
      <c r="N5475"/>
      <c r="O5475" t="s">
        <v>13326</v>
      </c>
    </row>
    <row r="5476" spans="1:16" x14ac:dyDescent="0.25">
      <c r="A5476" t="s">
        <v>2</v>
      </c>
      <c r="B5476" t="s">
        <v>13327</v>
      </c>
      <c r="C5476" t="s">
        <v>79</v>
      </c>
      <c r="D5476" t="s">
        <v>4595</v>
      </c>
      <c r="E5476" t="s">
        <v>59</v>
      </c>
      <c r="F5476" t="b">
        <v>0</v>
      </c>
      <c r="G5476" t="s">
        <v>77</v>
      </c>
      <c r="H5476" s="1">
        <v>46083.626585648148</v>
      </c>
      <c r="I5476" t="b">
        <v>1</v>
      </c>
      <c r="J5476" t="b">
        <v>0</v>
      </c>
      <c r="K5476" t="s">
        <v>41</v>
      </c>
      <c r="L5476" t="s">
        <v>60</v>
      </c>
      <c r="M5476">
        <v>180000</v>
      </c>
      <c r="N5476"/>
      <c r="O5476" t="s">
        <v>13328</v>
      </c>
    </row>
    <row r="5477" spans="1:16" x14ac:dyDescent="0.25">
      <c r="A5477" t="s">
        <v>0</v>
      </c>
      <c r="B5477" t="s">
        <v>13329</v>
      </c>
      <c r="C5477" t="s">
        <v>304</v>
      </c>
      <c r="D5477" t="s">
        <v>4595</v>
      </c>
      <c r="E5477" t="s">
        <v>59</v>
      </c>
      <c r="F5477" t="b">
        <v>0</v>
      </c>
      <c r="G5477" t="s">
        <v>77</v>
      </c>
      <c r="H5477" s="1">
        <v>46083.626585648148</v>
      </c>
      <c r="I5477" t="b">
        <v>1</v>
      </c>
      <c r="J5477" t="b">
        <v>0</v>
      </c>
      <c r="K5477" t="s">
        <v>41</v>
      </c>
      <c r="L5477" t="s">
        <v>60</v>
      </c>
      <c r="M5477">
        <v>215000</v>
      </c>
      <c r="N5477"/>
      <c r="O5477" t="s">
        <v>13330</v>
      </c>
    </row>
    <row r="5478" spans="1:16" x14ac:dyDescent="0.25">
      <c r="A5478" t="s">
        <v>2</v>
      </c>
      <c r="B5478" t="s">
        <v>2</v>
      </c>
      <c r="C5478" t="s">
        <v>13331</v>
      </c>
      <c r="D5478" t="s">
        <v>4595</v>
      </c>
      <c r="E5478" t="s">
        <v>59</v>
      </c>
      <c r="F5478" t="b">
        <v>0</v>
      </c>
      <c r="G5478" t="s">
        <v>77</v>
      </c>
      <c r="H5478" s="1">
        <v>46083.626585648148</v>
      </c>
      <c r="I5478" t="b">
        <v>0</v>
      </c>
      <c r="J5478" t="b">
        <v>0</v>
      </c>
      <c r="K5478" t="s">
        <v>41</v>
      </c>
      <c r="L5478" t="s">
        <v>60</v>
      </c>
      <c r="M5478">
        <v>117500</v>
      </c>
      <c r="N5478"/>
      <c r="O5478" t="s">
        <v>503</v>
      </c>
    </row>
    <row r="5479" spans="1:16" x14ac:dyDescent="0.25">
      <c r="A5479" t="s">
        <v>2</v>
      </c>
      <c r="B5479" t="s">
        <v>13332</v>
      </c>
      <c r="C5479" t="s">
        <v>3042</v>
      </c>
      <c r="D5479" t="s">
        <v>4595</v>
      </c>
      <c r="E5479" t="s">
        <v>59</v>
      </c>
      <c r="F5479" t="b">
        <v>0</v>
      </c>
      <c r="G5479" t="s">
        <v>73</v>
      </c>
      <c r="H5479" s="1">
        <v>46083.626666666663</v>
      </c>
      <c r="I5479" t="b">
        <v>0</v>
      </c>
      <c r="J5479" t="b">
        <v>0</v>
      </c>
      <c r="K5479" t="s">
        <v>41</v>
      </c>
      <c r="L5479" t="s">
        <v>60</v>
      </c>
      <c r="M5479">
        <v>90000</v>
      </c>
      <c r="N5479"/>
      <c r="O5479" t="s">
        <v>371</v>
      </c>
      <c r="P5479" t="s">
        <v>219</v>
      </c>
    </row>
    <row r="5480" spans="1:16" x14ac:dyDescent="0.25">
      <c r="A5480" t="s">
        <v>0</v>
      </c>
      <c r="B5480" t="s">
        <v>13333</v>
      </c>
      <c r="C5480" t="s">
        <v>165</v>
      </c>
      <c r="D5480" t="s">
        <v>4595</v>
      </c>
      <c r="E5480" t="s">
        <v>59</v>
      </c>
      <c r="F5480" t="b">
        <v>0</v>
      </c>
      <c r="G5480" t="s">
        <v>73</v>
      </c>
      <c r="H5480" s="1">
        <v>46083.626666666663</v>
      </c>
      <c r="I5480" t="b">
        <v>0</v>
      </c>
      <c r="J5480" t="b">
        <v>0</v>
      </c>
      <c r="K5480" t="s">
        <v>41</v>
      </c>
      <c r="L5480" t="s">
        <v>60</v>
      </c>
      <c r="M5480">
        <v>125000</v>
      </c>
      <c r="N5480"/>
      <c r="O5480" t="s">
        <v>371</v>
      </c>
      <c r="P5480" t="s">
        <v>13334</v>
      </c>
    </row>
    <row r="5481" spans="1:16" x14ac:dyDescent="0.25">
      <c r="A5481" t="s">
        <v>2</v>
      </c>
      <c r="B5481" t="s">
        <v>13327</v>
      </c>
      <c r="C5481" t="s">
        <v>162</v>
      </c>
      <c r="D5481" t="s">
        <v>4595</v>
      </c>
      <c r="E5481" t="s">
        <v>59</v>
      </c>
      <c r="F5481" t="b">
        <v>0</v>
      </c>
      <c r="G5481" t="s">
        <v>73</v>
      </c>
      <c r="H5481" s="1">
        <v>46083.62667824074</v>
      </c>
      <c r="I5481" t="b">
        <v>1</v>
      </c>
      <c r="J5481" t="b">
        <v>0</v>
      </c>
      <c r="K5481" t="s">
        <v>41</v>
      </c>
      <c r="L5481" t="s">
        <v>60</v>
      </c>
      <c r="M5481">
        <v>175000</v>
      </c>
      <c r="N5481"/>
      <c r="O5481" t="s">
        <v>13328</v>
      </c>
    </row>
    <row r="5482" spans="1:16" x14ac:dyDescent="0.25">
      <c r="A5482" t="s">
        <v>6</v>
      </c>
      <c r="B5482" t="s">
        <v>13335</v>
      </c>
      <c r="C5482" t="s">
        <v>320</v>
      </c>
      <c r="D5482" t="s">
        <v>4595</v>
      </c>
      <c r="E5482" t="s">
        <v>88</v>
      </c>
      <c r="F5482" t="b">
        <v>0</v>
      </c>
      <c r="G5482" t="s">
        <v>73</v>
      </c>
      <c r="H5482" s="1">
        <v>46083.62667824074</v>
      </c>
      <c r="I5482" t="b">
        <v>0</v>
      </c>
      <c r="J5482" t="b">
        <v>0</v>
      </c>
      <c r="K5482" t="s">
        <v>41</v>
      </c>
      <c r="L5482" t="s">
        <v>60</v>
      </c>
      <c r="M5482">
        <v>125000</v>
      </c>
      <c r="N5482"/>
      <c r="O5482" t="s">
        <v>13336</v>
      </c>
      <c r="P5482" t="s">
        <v>13337</v>
      </c>
    </row>
    <row r="5483" spans="1:16" x14ac:dyDescent="0.25">
      <c r="A5483" t="s">
        <v>2</v>
      </c>
      <c r="B5483" t="s">
        <v>1861</v>
      </c>
      <c r="C5483" t="s">
        <v>3290</v>
      </c>
      <c r="D5483" t="s">
        <v>4595</v>
      </c>
      <c r="E5483" t="s">
        <v>59</v>
      </c>
      <c r="F5483" t="b">
        <v>0</v>
      </c>
      <c r="G5483" t="s">
        <v>68</v>
      </c>
      <c r="H5483" s="1">
        <v>46083.626736111109</v>
      </c>
      <c r="I5483" t="b">
        <v>0</v>
      </c>
      <c r="J5483" t="b">
        <v>0</v>
      </c>
      <c r="K5483" t="s">
        <v>41</v>
      </c>
      <c r="L5483" t="s">
        <v>60</v>
      </c>
      <c r="M5483">
        <v>170000</v>
      </c>
      <c r="N5483"/>
      <c r="O5483" t="s">
        <v>13338</v>
      </c>
      <c r="P5483" t="s">
        <v>622</v>
      </c>
    </row>
    <row r="5484" spans="1:16" x14ac:dyDescent="0.25">
      <c r="A5484" t="s">
        <v>2</v>
      </c>
      <c r="B5484" t="s">
        <v>1499</v>
      </c>
      <c r="C5484" t="s">
        <v>1569</v>
      </c>
      <c r="D5484" t="s">
        <v>4595</v>
      </c>
      <c r="F5484" t="b">
        <v>0</v>
      </c>
      <c r="G5484" t="s">
        <v>89</v>
      </c>
      <c r="H5484" s="1">
        <v>46083.626817129632</v>
      </c>
      <c r="I5484" t="b">
        <v>0</v>
      </c>
      <c r="J5484" t="b">
        <v>1</v>
      </c>
      <c r="K5484" t="s">
        <v>41</v>
      </c>
      <c r="L5484" t="s">
        <v>60</v>
      </c>
      <c r="M5484">
        <v>130000</v>
      </c>
      <c r="N5484"/>
      <c r="O5484" t="s">
        <v>13339</v>
      </c>
      <c r="P5484" t="s">
        <v>208</v>
      </c>
    </row>
    <row r="5485" spans="1:16" x14ac:dyDescent="0.25">
      <c r="A5485" t="s">
        <v>2</v>
      </c>
      <c r="B5485" t="s">
        <v>13340</v>
      </c>
      <c r="C5485" t="s">
        <v>1281</v>
      </c>
      <c r="D5485" t="s">
        <v>4595</v>
      </c>
      <c r="E5485" t="s">
        <v>59</v>
      </c>
      <c r="F5485" t="b">
        <v>0</v>
      </c>
      <c r="G5485" t="s">
        <v>89</v>
      </c>
      <c r="H5485" s="1">
        <v>46083.626817129632</v>
      </c>
      <c r="I5485" t="b">
        <v>0</v>
      </c>
      <c r="J5485" t="b">
        <v>0</v>
      </c>
      <c r="K5485" t="s">
        <v>41</v>
      </c>
      <c r="L5485" t="s">
        <v>60</v>
      </c>
      <c r="M5485">
        <v>75000</v>
      </c>
      <c r="N5485"/>
      <c r="O5485" t="s">
        <v>13341</v>
      </c>
    </row>
    <row r="5486" spans="1:16" x14ac:dyDescent="0.25">
      <c r="A5486" t="s">
        <v>1</v>
      </c>
      <c r="B5486" t="s">
        <v>13342</v>
      </c>
      <c r="C5486" t="s">
        <v>237</v>
      </c>
      <c r="D5486" t="s">
        <v>4595</v>
      </c>
      <c r="E5486" t="s">
        <v>59</v>
      </c>
      <c r="F5486" t="b">
        <v>0</v>
      </c>
      <c r="G5486" t="s">
        <v>89</v>
      </c>
      <c r="H5486" s="1">
        <v>46083.626840277779</v>
      </c>
      <c r="I5486" t="b">
        <v>0</v>
      </c>
      <c r="J5486" t="b">
        <v>0</v>
      </c>
      <c r="K5486" t="s">
        <v>41</v>
      </c>
      <c r="L5486" t="s">
        <v>60</v>
      </c>
      <c r="M5486">
        <v>110000</v>
      </c>
      <c r="N5486"/>
      <c r="O5486" t="s">
        <v>13343</v>
      </c>
      <c r="P5486" t="s">
        <v>13344</v>
      </c>
    </row>
    <row r="5487" spans="1:16" x14ac:dyDescent="0.25">
      <c r="A5487" t="s">
        <v>1</v>
      </c>
      <c r="B5487" t="s">
        <v>13345</v>
      </c>
      <c r="C5487" t="s">
        <v>1432</v>
      </c>
      <c r="D5487" t="s">
        <v>4595</v>
      </c>
      <c r="E5487" t="s">
        <v>59</v>
      </c>
      <c r="F5487" t="b">
        <v>0</v>
      </c>
      <c r="G5487" t="s">
        <v>65</v>
      </c>
      <c r="H5487" s="1">
        <v>46083.627245370371</v>
      </c>
      <c r="I5487" t="b">
        <v>1</v>
      </c>
      <c r="J5487" t="b">
        <v>0</v>
      </c>
      <c r="K5487" t="s">
        <v>41</v>
      </c>
      <c r="L5487" t="s">
        <v>60</v>
      </c>
      <c r="M5487">
        <v>125000</v>
      </c>
      <c r="N5487"/>
      <c r="O5487" t="s">
        <v>1400</v>
      </c>
      <c r="P5487" t="s">
        <v>13346</v>
      </c>
    </row>
    <row r="5488" spans="1:16" x14ac:dyDescent="0.25">
      <c r="A5488" t="s">
        <v>1</v>
      </c>
      <c r="B5488" t="s">
        <v>13347</v>
      </c>
      <c r="C5488" t="s">
        <v>121</v>
      </c>
      <c r="D5488" t="s">
        <v>4595</v>
      </c>
      <c r="E5488" t="s">
        <v>59</v>
      </c>
      <c r="F5488" t="b">
        <v>0</v>
      </c>
      <c r="G5488" t="s">
        <v>65</v>
      </c>
      <c r="H5488" s="1">
        <v>46083.627303240741</v>
      </c>
      <c r="I5488" t="b">
        <v>0</v>
      </c>
      <c r="J5488" t="b">
        <v>0</v>
      </c>
      <c r="K5488" t="s">
        <v>41</v>
      </c>
      <c r="L5488" t="s">
        <v>60</v>
      </c>
      <c r="M5488">
        <v>178000</v>
      </c>
      <c r="N5488"/>
      <c r="O5488" t="s">
        <v>2023</v>
      </c>
      <c r="P5488" t="s">
        <v>5350</v>
      </c>
    </row>
    <row r="5489" spans="1:16" x14ac:dyDescent="0.25">
      <c r="A5489" t="s">
        <v>1</v>
      </c>
      <c r="B5489" t="s">
        <v>13348</v>
      </c>
      <c r="C5489" t="s">
        <v>4415</v>
      </c>
      <c r="D5489" t="s">
        <v>4595</v>
      </c>
      <c r="E5489" t="s">
        <v>59</v>
      </c>
      <c r="F5489" t="b">
        <v>0</v>
      </c>
      <c r="G5489" t="s">
        <v>77</v>
      </c>
      <c r="H5489" s="1">
        <v>46083.62740740741</v>
      </c>
      <c r="I5489" t="b">
        <v>0</v>
      </c>
      <c r="J5489" t="b">
        <v>0</v>
      </c>
      <c r="K5489" t="s">
        <v>41</v>
      </c>
      <c r="L5489" t="s">
        <v>60</v>
      </c>
      <c r="M5489">
        <v>105000</v>
      </c>
      <c r="N5489"/>
      <c r="O5489" t="s">
        <v>1400</v>
      </c>
      <c r="P5489" t="s">
        <v>2121</v>
      </c>
    </row>
    <row r="5490" spans="1:16" x14ac:dyDescent="0.25">
      <c r="A5490" t="s">
        <v>5</v>
      </c>
      <c r="B5490" t="s">
        <v>1230</v>
      </c>
      <c r="C5490" t="s">
        <v>1070</v>
      </c>
      <c r="D5490" t="s">
        <v>4595</v>
      </c>
      <c r="E5490" t="s">
        <v>59</v>
      </c>
      <c r="F5490" t="b">
        <v>0</v>
      </c>
      <c r="G5490" t="s">
        <v>77</v>
      </c>
      <c r="H5490" s="1">
        <v>46083.627650462957</v>
      </c>
      <c r="I5490" t="b">
        <v>1</v>
      </c>
      <c r="J5490" t="b">
        <v>0</v>
      </c>
      <c r="K5490" t="s">
        <v>41</v>
      </c>
      <c r="L5490" t="s">
        <v>60</v>
      </c>
      <c r="M5490">
        <v>119500</v>
      </c>
      <c r="N5490"/>
      <c r="O5490" t="s">
        <v>4096</v>
      </c>
      <c r="P5490" t="s">
        <v>13349</v>
      </c>
    </row>
    <row r="5491" spans="1:16" x14ac:dyDescent="0.25">
      <c r="A5491" t="s">
        <v>1</v>
      </c>
      <c r="B5491" t="s">
        <v>3069</v>
      </c>
      <c r="C5491" t="s">
        <v>6077</v>
      </c>
      <c r="D5491" t="s">
        <v>4595</v>
      </c>
      <c r="E5491" t="s">
        <v>59</v>
      </c>
      <c r="F5491" t="b">
        <v>0</v>
      </c>
      <c r="G5491" t="s">
        <v>77</v>
      </c>
      <c r="H5491" s="1">
        <v>46083.627662037034</v>
      </c>
      <c r="I5491" t="b">
        <v>0</v>
      </c>
      <c r="J5491" t="b">
        <v>0</v>
      </c>
      <c r="K5491" t="s">
        <v>41</v>
      </c>
      <c r="L5491" t="s">
        <v>60</v>
      </c>
      <c r="M5491">
        <v>125000</v>
      </c>
      <c r="N5491"/>
      <c r="O5491" t="s">
        <v>371</v>
      </c>
      <c r="P5491" t="s">
        <v>13350</v>
      </c>
    </row>
    <row r="5492" spans="1:16" x14ac:dyDescent="0.25">
      <c r="A5492" t="s">
        <v>1</v>
      </c>
      <c r="B5492" t="s">
        <v>1185</v>
      </c>
      <c r="C5492" t="s">
        <v>532</v>
      </c>
      <c r="D5492" t="s">
        <v>4595</v>
      </c>
      <c r="E5492" t="s">
        <v>59</v>
      </c>
      <c r="F5492" t="b">
        <v>0</v>
      </c>
      <c r="G5492" t="s">
        <v>77</v>
      </c>
      <c r="H5492" s="1">
        <v>46083.62771990741</v>
      </c>
      <c r="I5492" t="b">
        <v>1</v>
      </c>
      <c r="J5492" t="b">
        <v>0</v>
      </c>
      <c r="K5492" t="s">
        <v>41</v>
      </c>
      <c r="L5492" t="s">
        <v>60</v>
      </c>
      <c r="M5492">
        <v>178000</v>
      </c>
      <c r="N5492"/>
      <c r="O5492" t="s">
        <v>2023</v>
      </c>
      <c r="P5492" t="s">
        <v>4884</v>
      </c>
    </row>
    <row r="5493" spans="1:16" x14ac:dyDescent="0.25">
      <c r="A5493" t="s">
        <v>1</v>
      </c>
      <c r="B5493" t="s">
        <v>316</v>
      </c>
      <c r="C5493" t="s">
        <v>566</v>
      </c>
      <c r="D5493" t="s">
        <v>4595</v>
      </c>
      <c r="E5493" t="s">
        <v>59</v>
      </c>
      <c r="F5493" t="b">
        <v>0</v>
      </c>
      <c r="G5493" t="s">
        <v>73</v>
      </c>
      <c r="H5493" s="1">
        <v>46083.627951388888</v>
      </c>
      <c r="I5493" t="b">
        <v>0</v>
      </c>
      <c r="J5493" t="b">
        <v>1</v>
      </c>
      <c r="K5493" t="s">
        <v>41</v>
      </c>
      <c r="L5493" t="s">
        <v>60</v>
      </c>
      <c r="M5493">
        <v>180000</v>
      </c>
      <c r="N5493"/>
      <c r="O5493" t="s">
        <v>1102</v>
      </c>
      <c r="P5493" t="s">
        <v>13351</v>
      </c>
    </row>
    <row r="5494" spans="1:16" x14ac:dyDescent="0.25">
      <c r="A5494" t="s">
        <v>1</v>
      </c>
      <c r="B5494" t="s">
        <v>4361</v>
      </c>
      <c r="C5494" t="s">
        <v>76</v>
      </c>
      <c r="D5494" t="s">
        <v>4526</v>
      </c>
      <c r="E5494" t="s">
        <v>59</v>
      </c>
      <c r="F5494" t="b">
        <v>1</v>
      </c>
      <c r="G5494" t="s">
        <v>13</v>
      </c>
      <c r="H5494" s="1">
        <v>46083.62939814815</v>
      </c>
      <c r="I5494" t="b">
        <v>0</v>
      </c>
      <c r="J5494" t="b">
        <v>0</v>
      </c>
      <c r="K5494" t="s">
        <v>13</v>
      </c>
      <c r="L5494" t="s">
        <v>74</v>
      </c>
      <c r="M5494"/>
      <c r="N5494">
        <v>82.5</v>
      </c>
      <c r="O5494" t="s">
        <v>5046</v>
      </c>
      <c r="P5494" t="s">
        <v>597</v>
      </c>
    </row>
    <row r="5495" spans="1:16" x14ac:dyDescent="0.25">
      <c r="A5495" t="s">
        <v>6</v>
      </c>
      <c r="B5495" t="s">
        <v>11276</v>
      </c>
      <c r="C5495" t="s">
        <v>6081</v>
      </c>
      <c r="D5495" t="s">
        <v>5798</v>
      </c>
      <c r="E5495" t="s">
        <v>59</v>
      </c>
      <c r="F5495" t="b">
        <v>0</v>
      </c>
      <c r="G5495" t="s">
        <v>40</v>
      </c>
      <c r="H5495" s="1">
        <v>46083.630567129629</v>
      </c>
      <c r="I5495" t="b">
        <v>0</v>
      </c>
      <c r="J5495" t="b">
        <v>0</v>
      </c>
      <c r="K5495" t="s">
        <v>40</v>
      </c>
      <c r="L5495" t="s">
        <v>60</v>
      </c>
      <c r="M5495">
        <v>85000</v>
      </c>
      <c r="N5495"/>
      <c r="O5495" t="s">
        <v>13352</v>
      </c>
    </row>
    <row r="5496" spans="1:16" x14ac:dyDescent="0.25">
      <c r="A5496" t="s">
        <v>1</v>
      </c>
      <c r="B5496" t="s">
        <v>13353</v>
      </c>
      <c r="C5496" t="s">
        <v>40</v>
      </c>
      <c r="D5496" t="s">
        <v>5532</v>
      </c>
      <c r="E5496" t="s">
        <v>59</v>
      </c>
      <c r="F5496" t="b">
        <v>0</v>
      </c>
      <c r="G5496" t="s">
        <v>40</v>
      </c>
      <c r="H5496" s="1">
        <v>46083.630671296298</v>
      </c>
      <c r="I5496" t="b">
        <v>1</v>
      </c>
      <c r="J5496" t="b">
        <v>0</v>
      </c>
      <c r="K5496" t="s">
        <v>40</v>
      </c>
      <c r="L5496" t="s">
        <v>60</v>
      </c>
      <c r="M5496">
        <v>82500</v>
      </c>
      <c r="N5496"/>
      <c r="O5496" t="s">
        <v>13354</v>
      </c>
      <c r="P5496" t="s">
        <v>13355</v>
      </c>
    </row>
    <row r="5497" spans="1:16" x14ac:dyDescent="0.25">
      <c r="A5497" t="s">
        <v>1</v>
      </c>
      <c r="B5497" t="s">
        <v>1</v>
      </c>
      <c r="C5497" t="s">
        <v>12761</v>
      </c>
      <c r="D5497" t="s">
        <v>5798</v>
      </c>
      <c r="E5497" t="s">
        <v>59</v>
      </c>
      <c r="F5497" t="b">
        <v>0</v>
      </c>
      <c r="G5497" t="s">
        <v>40</v>
      </c>
      <c r="H5497" s="1">
        <v>46083.630671296298</v>
      </c>
      <c r="I5497" t="b">
        <v>0</v>
      </c>
      <c r="J5497" t="b">
        <v>0</v>
      </c>
      <c r="K5497" t="s">
        <v>40</v>
      </c>
      <c r="L5497" t="s">
        <v>60</v>
      </c>
      <c r="M5497">
        <v>73500</v>
      </c>
      <c r="N5497"/>
      <c r="O5497" t="s">
        <v>13356</v>
      </c>
      <c r="P5497" t="s">
        <v>13357</v>
      </c>
    </row>
    <row r="5498" spans="1:16" x14ac:dyDescent="0.25">
      <c r="A5498" t="s">
        <v>1</v>
      </c>
      <c r="B5498" t="s">
        <v>13358</v>
      </c>
      <c r="C5498" t="s">
        <v>13359</v>
      </c>
      <c r="D5498" t="s">
        <v>5798</v>
      </c>
      <c r="E5498" t="s">
        <v>59</v>
      </c>
      <c r="F5498" t="b">
        <v>0</v>
      </c>
      <c r="G5498" t="s">
        <v>40</v>
      </c>
      <c r="H5498" s="1">
        <v>46083.630833333344</v>
      </c>
      <c r="I5498" t="b">
        <v>0</v>
      </c>
      <c r="J5498" t="b">
        <v>0</v>
      </c>
      <c r="K5498" t="s">
        <v>40</v>
      </c>
      <c r="L5498" t="s">
        <v>60</v>
      </c>
      <c r="M5498">
        <v>70000</v>
      </c>
      <c r="N5498"/>
      <c r="O5498" t="s">
        <v>13360</v>
      </c>
      <c r="P5498" t="s">
        <v>13361</v>
      </c>
    </row>
    <row r="5499" spans="1:16" x14ac:dyDescent="0.25">
      <c r="A5499" t="s">
        <v>5</v>
      </c>
      <c r="B5499" t="s">
        <v>13362</v>
      </c>
      <c r="C5499" t="s">
        <v>13359</v>
      </c>
      <c r="D5499" t="s">
        <v>5798</v>
      </c>
      <c r="E5499" t="s">
        <v>59</v>
      </c>
      <c r="F5499" t="b">
        <v>0</v>
      </c>
      <c r="G5499" t="s">
        <v>40</v>
      </c>
      <c r="H5499" s="1">
        <v>46083.630844907413</v>
      </c>
      <c r="I5499" t="b">
        <v>0</v>
      </c>
      <c r="J5499" t="b">
        <v>0</v>
      </c>
      <c r="K5499" t="s">
        <v>40</v>
      </c>
      <c r="L5499" t="s">
        <v>60</v>
      </c>
      <c r="M5499">
        <v>70000</v>
      </c>
      <c r="N5499"/>
      <c r="O5499" t="s">
        <v>13360</v>
      </c>
      <c r="P5499" t="s">
        <v>85</v>
      </c>
    </row>
    <row r="5500" spans="1:16" x14ac:dyDescent="0.25">
      <c r="A5500" t="s">
        <v>0</v>
      </c>
      <c r="B5500" t="s">
        <v>3959</v>
      </c>
      <c r="C5500" t="s">
        <v>207</v>
      </c>
      <c r="D5500" t="s">
        <v>4595</v>
      </c>
      <c r="E5500" t="s">
        <v>59</v>
      </c>
      <c r="F5500" t="b">
        <v>0</v>
      </c>
      <c r="G5500" t="s">
        <v>63</v>
      </c>
      <c r="H5500" s="1">
        <v>46083.631458333337</v>
      </c>
      <c r="I5500" t="b">
        <v>1</v>
      </c>
      <c r="J5500" t="b">
        <v>0</v>
      </c>
      <c r="K5500" t="s">
        <v>41</v>
      </c>
      <c r="L5500" t="s">
        <v>60</v>
      </c>
      <c r="M5500">
        <v>87500</v>
      </c>
      <c r="N5500"/>
      <c r="O5500" t="s">
        <v>13363</v>
      </c>
      <c r="P5500" t="s">
        <v>13364</v>
      </c>
    </row>
    <row r="5501" spans="1:16" x14ac:dyDescent="0.25">
      <c r="A5501" t="s">
        <v>7</v>
      </c>
      <c r="B5501" t="s">
        <v>13365</v>
      </c>
      <c r="C5501" t="s">
        <v>104</v>
      </c>
      <c r="D5501" t="s">
        <v>4595</v>
      </c>
      <c r="E5501" t="s">
        <v>59</v>
      </c>
      <c r="F5501" t="b">
        <v>0</v>
      </c>
      <c r="G5501" t="s">
        <v>63</v>
      </c>
      <c r="H5501" s="1">
        <v>46083.631481481483</v>
      </c>
      <c r="I5501" t="b">
        <v>1</v>
      </c>
      <c r="J5501" t="b">
        <v>0</v>
      </c>
      <c r="K5501" t="s">
        <v>41</v>
      </c>
      <c r="L5501" t="s">
        <v>60</v>
      </c>
      <c r="M5501">
        <v>107000</v>
      </c>
      <c r="N5501"/>
      <c r="O5501" t="s">
        <v>1853</v>
      </c>
      <c r="P5501" t="s">
        <v>1738</v>
      </c>
    </row>
    <row r="5502" spans="1:16" x14ac:dyDescent="0.25">
      <c r="A5502" t="s">
        <v>0</v>
      </c>
      <c r="B5502" t="s">
        <v>13366</v>
      </c>
      <c r="C5502" t="s">
        <v>2452</v>
      </c>
      <c r="D5502" t="s">
        <v>4595</v>
      </c>
      <c r="E5502" t="s">
        <v>59</v>
      </c>
      <c r="F5502" t="b">
        <v>0</v>
      </c>
      <c r="G5502" t="s">
        <v>63</v>
      </c>
      <c r="H5502" s="1">
        <v>46083.631504629629</v>
      </c>
      <c r="I5502" t="b">
        <v>0</v>
      </c>
      <c r="J5502" t="b">
        <v>0</v>
      </c>
      <c r="K5502" t="s">
        <v>41</v>
      </c>
      <c r="L5502" t="s">
        <v>60</v>
      </c>
      <c r="M5502">
        <v>125000</v>
      </c>
      <c r="N5502"/>
      <c r="O5502" t="s">
        <v>371</v>
      </c>
      <c r="P5502" t="s">
        <v>2284</v>
      </c>
    </row>
    <row r="5503" spans="1:16" x14ac:dyDescent="0.25">
      <c r="A5503" t="s">
        <v>0</v>
      </c>
      <c r="B5503" t="s">
        <v>9450</v>
      </c>
      <c r="C5503" t="s">
        <v>1904</v>
      </c>
      <c r="D5503" t="s">
        <v>4595</v>
      </c>
      <c r="E5503" t="s">
        <v>59</v>
      </c>
      <c r="F5503" t="b">
        <v>0</v>
      </c>
      <c r="G5503" t="s">
        <v>63</v>
      </c>
      <c r="H5503" s="1">
        <v>46083.631504629629</v>
      </c>
      <c r="I5503" t="b">
        <v>1</v>
      </c>
      <c r="J5503" t="b">
        <v>0</v>
      </c>
      <c r="K5503" t="s">
        <v>41</v>
      </c>
      <c r="L5503" t="s">
        <v>60</v>
      </c>
      <c r="M5503">
        <v>105000</v>
      </c>
      <c r="N5503"/>
      <c r="O5503" t="s">
        <v>371</v>
      </c>
      <c r="P5503" t="s">
        <v>13367</v>
      </c>
    </row>
    <row r="5504" spans="1:16" x14ac:dyDescent="0.25">
      <c r="A5504" t="s">
        <v>4</v>
      </c>
      <c r="B5504" t="s">
        <v>12656</v>
      </c>
      <c r="C5504" t="s">
        <v>104</v>
      </c>
      <c r="D5504" t="s">
        <v>4595</v>
      </c>
      <c r="E5504" t="s">
        <v>59</v>
      </c>
      <c r="F5504" t="b">
        <v>0</v>
      </c>
      <c r="G5504" t="s">
        <v>63</v>
      </c>
      <c r="H5504" s="1">
        <v>46083.631516203714</v>
      </c>
      <c r="I5504" t="b">
        <v>0</v>
      </c>
      <c r="J5504" t="b">
        <v>0</v>
      </c>
      <c r="K5504" t="s">
        <v>41</v>
      </c>
      <c r="L5504" t="s">
        <v>60</v>
      </c>
      <c r="M5504">
        <v>90000</v>
      </c>
      <c r="N5504"/>
      <c r="O5504" t="s">
        <v>2023</v>
      </c>
      <c r="P5504" t="s">
        <v>3812</v>
      </c>
    </row>
    <row r="5505" spans="1:16" x14ac:dyDescent="0.25">
      <c r="A5505" t="s">
        <v>0</v>
      </c>
      <c r="B5505" t="s">
        <v>1249</v>
      </c>
      <c r="C5505" t="s">
        <v>3025</v>
      </c>
      <c r="D5505" t="s">
        <v>4595</v>
      </c>
      <c r="E5505" t="s">
        <v>59</v>
      </c>
      <c r="F5505" t="b">
        <v>0</v>
      </c>
      <c r="G5505" t="s">
        <v>63</v>
      </c>
      <c r="H5505" s="1">
        <v>46083.631516203714</v>
      </c>
      <c r="I5505" t="b">
        <v>1</v>
      </c>
      <c r="J5505" t="b">
        <v>0</v>
      </c>
      <c r="K5505" t="s">
        <v>41</v>
      </c>
      <c r="L5505" t="s">
        <v>60</v>
      </c>
      <c r="M5505">
        <v>87500</v>
      </c>
      <c r="N5505"/>
      <c r="O5505" t="s">
        <v>13302</v>
      </c>
    </row>
    <row r="5506" spans="1:16" x14ac:dyDescent="0.25">
      <c r="A5506" t="s">
        <v>4</v>
      </c>
      <c r="B5506" t="s">
        <v>13368</v>
      </c>
      <c r="C5506" t="s">
        <v>3386</v>
      </c>
      <c r="D5506" t="s">
        <v>13369</v>
      </c>
      <c r="E5506" t="s">
        <v>59</v>
      </c>
      <c r="F5506" t="b">
        <v>0</v>
      </c>
      <c r="G5506" t="s">
        <v>27</v>
      </c>
      <c r="H5506" s="1">
        <v>46083.636157407411</v>
      </c>
      <c r="I5506" t="b">
        <v>0</v>
      </c>
      <c r="J5506" t="b">
        <v>0</v>
      </c>
      <c r="K5506" t="s">
        <v>27</v>
      </c>
      <c r="L5506" t="s">
        <v>60</v>
      </c>
      <c r="M5506">
        <v>21375</v>
      </c>
      <c r="N5506"/>
      <c r="O5506" t="s">
        <v>13370</v>
      </c>
      <c r="P5506" t="s">
        <v>13371</v>
      </c>
    </row>
    <row r="5507" spans="1:16" x14ac:dyDescent="0.25">
      <c r="A5507" t="s">
        <v>0</v>
      </c>
      <c r="B5507" t="s">
        <v>13372</v>
      </c>
      <c r="C5507" t="s">
        <v>32</v>
      </c>
      <c r="D5507" t="s">
        <v>4346</v>
      </c>
      <c r="E5507" t="s">
        <v>59</v>
      </c>
      <c r="F5507" t="b">
        <v>0</v>
      </c>
      <c r="G5507" t="s">
        <v>32</v>
      </c>
      <c r="H5507" s="1">
        <v>46083.645219907397</v>
      </c>
      <c r="I5507" t="b">
        <v>0</v>
      </c>
      <c r="J5507" t="b">
        <v>0</v>
      </c>
      <c r="K5507" t="s">
        <v>32</v>
      </c>
      <c r="L5507" t="s">
        <v>60</v>
      </c>
      <c r="M5507">
        <v>40500</v>
      </c>
      <c r="N5507"/>
      <c r="O5507" t="s">
        <v>13373</v>
      </c>
      <c r="P5507" t="s">
        <v>2149</v>
      </c>
    </row>
    <row r="5508" spans="1:16" x14ac:dyDescent="0.25">
      <c r="A5508" t="s">
        <v>0</v>
      </c>
      <c r="B5508" t="s">
        <v>13374</v>
      </c>
      <c r="C5508" t="s">
        <v>1792</v>
      </c>
      <c r="D5508" t="s">
        <v>4526</v>
      </c>
      <c r="E5508" t="s">
        <v>59</v>
      </c>
      <c r="F5508" t="b">
        <v>0</v>
      </c>
      <c r="G5508" t="s">
        <v>65</v>
      </c>
      <c r="H5508" s="1">
        <v>46083.666898148149</v>
      </c>
      <c r="I5508" t="b">
        <v>1</v>
      </c>
      <c r="J5508" t="b">
        <v>0</v>
      </c>
      <c r="K5508" t="s">
        <v>41</v>
      </c>
      <c r="L5508" t="s">
        <v>60</v>
      </c>
      <c r="M5508">
        <v>200000</v>
      </c>
      <c r="N5508"/>
      <c r="O5508" t="s">
        <v>685</v>
      </c>
      <c r="P5508" t="s">
        <v>1514</v>
      </c>
    </row>
    <row r="5509" spans="1:16" x14ac:dyDescent="0.25">
      <c r="A5509" t="s">
        <v>2</v>
      </c>
      <c r="B5509" t="s">
        <v>13375</v>
      </c>
      <c r="C5509" t="s">
        <v>3070</v>
      </c>
      <c r="D5509" t="s">
        <v>4595</v>
      </c>
      <c r="E5509" t="s">
        <v>132</v>
      </c>
      <c r="F5509" t="b">
        <v>0</v>
      </c>
      <c r="G5509" t="s">
        <v>68</v>
      </c>
      <c r="H5509" s="1">
        <v>46083.668425925927</v>
      </c>
      <c r="I5509" t="b">
        <v>0</v>
      </c>
      <c r="J5509" t="b">
        <v>0</v>
      </c>
      <c r="K5509" t="s">
        <v>41</v>
      </c>
      <c r="L5509" t="s">
        <v>60</v>
      </c>
      <c r="M5509">
        <v>100000</v>
      </c>
      <c r="N5509"/>
      <c r="O5509" t="s">
        <v>4377</v>
      </c>
    </row>
    <row r="5510" spans="1:16" x14ac:dyDescent="0.25">
      <c r="A5510" t="s">
        <v>1</v>
      </c>
      <c r="B5510" t="s">
        <v>13376</v>
      </c>
      <c r="C5510" t="s">
        <v>76</v>
      </c>
      <c r="D5510" t="s">
        <v>4346</v>
      </c>
      <c r="E5510" t="s">
        <v>88</v>
      </c>
      <c r="F5510" t="b">
        <v>1</v>
      </c>
      <c r="G5510" t="s">
        <v>65</v>
      </c>
      <c r="H5510" s="1">
        <v>46083.668807870366</v>
      </c>
      <c r="I5510" t="b">
        <v>0</v>
      </c>
      <c r="J5510" t="b">
        <v>1</v>
      </c>
      <c r="K5510" t="s">
        <v>41</v>
      </c>
      <c r="L5510" t="s">
        <v>74</v>
      </c>
      <c r="M5510"/>
      <c r="N5510">
        <v>51.63</v>
      </c>
      <c r="O5510" t="s">
        <v>13377</v>
      </c>
      <c r="P5510" t="s">
        <v>13378</v>
      </c>
    </row>
    <row r="5511" spans="1:16" x14ac:dyDescent="0.25">
      <c r="A5511" t="s">
        <v>1</v>
      </c>
      <c r="B5511" t="s">
        <v>13379</v>
      </c>
      <c r="C5511" t="s">
        <v>237</v>
      </c>
      <c r="D5511" t="s">
        <v>4526</v>
      </c>
      <c r="E5511" t="s">
        <v>88</v>
      </c>
      <c r="F5511" t="b">
        <v>0</v>
      </c>
      <c r="G5511" t="s">
        <v>65</v>
      </c>
      <c r="H5511" s="1">
        <v>46083.668981481482</v>
      </c>
      <c r="I5511" t="b">
        <v>1</v>
      </c>
      <c r="J5511" t="b">
        <v>0</v>
      </c>
      <c r="K5511" t="s">
        <v>41</v>
      </c>
      <c r="L5511" t="s">
        <v>74</v>
      </c>
      <c r="M5511"/>
      <c r="N5511">
        <v>70</v>
      </c>
      <c r="O5511" t="s">
        <v>4203</v>
      </c>
      <c r="P5511" t="s">
        <v>13380</v>
      </c>
    </row>
    <row r="5512" spans="1:16" x14ac:dyDescent="0.25">
      <c r="A5512" t="s">
        <v>1</v>
      </c>
      <c r="B5512" t="s">
        <v>13381</v>
      </c>
      <c r="C5512" t="s">
        <v>13382</v>
      </c>
      <c r="D5512" t="s">
        <v>4756</v>
      </c>
      <c r="E5512" t="s">
        <v>59</v>
      </c>
      <c r="F5512" t="b">
        <v>0</v>
      </c>
      <c r="G5512" t="s">
        <v>77</v>
      </c>
      <c r="H5512" s="1">
        <v>46083.669166666667</v>
      </c>
      <c r="I5512" t="b">
        <v>0</v>
      </c>
      <c r="J5512" t="b">
        <v>1</v>
      </c>
      <c r="K5512" t="s">
        <v>41</v>
      </c>
      <c r="L5512" t="s">
        <v>60</v>
      </c>
      <c r="M5512">
        <v>113000</v>
      </c>
      <c r="N5512"/>
      <c r="O5512" t="s">
        <v>1019</v>
      </c>
      <c r="P5512" t="s">
        <v>13383</v>
      </c>
    </row>
    <row r="5513" spans="1:16" x14ac:dyDescent="0.25">
      <c r="A5513" t="s">
        <v>0</v>
      </c>
      <c r="B5513" t="s">
        <v>996</v>
      </c>
      <c r="C5513" t="s">
        <v>13384</v>
      </c>
      <c r="D5513" t="s">
        <v>4599</v>
      </c>
      <c r="E5513" t="s">
        <v>59</v>
      </c>
      <c r="F5513" t="b">
        <v>0</v>
      </c>
      <c r="G5513" t="s">
        <v>40</v>
      </c>
      <c r="H5513" s="1">
        <v>46083.672175925924</v>
      </c>
      <c r="I5513" t="b">
        <v>1</v>
      </c>
      <c r="J5513" t="b">
        <v>0</v>
      </c>
      <c r="K5513" t="s">
        <v>40</v>
      </c>
      <c r="L5513" t="s">
        <v>60</v>
      </c>
      <c r="M5513">
        <v>47500</v>
      </c>
      <c r="N5513"/>
      <c r="O5513" t="s">
        <v>13385</v>
      </c>
      <c r="P5513" t="s">
        <v>3201</v>
      </c>
    </row>
    <row r="5514" spans="1:16" x14ac:dyDescent="0.25">
      <c r="A5514" t="s">
        <v>2</v>
      </c>
      <c r="B5514" t="s">
        <v>13386</v>
      </c>
      <c r="C5514" t="s">
        <v>40</v>
      </c>
      <c r="D5514" t="s">
        <v>4526</v>
      </c>
      <c r="E5514" t="s">
        <v>59</v>
      </c>
      <c r="F5514" t="b">
        <v>0</v>
      </c>
      <c r="G5514" t="s">
        <v>40</v>
      </c>
      <c r="H5514" s="1">
        <v>46083.672233796293</v>
      </c>
      <c r="I5514" t="b">
        <v>0</v>
      </c>
      <c r="J5514" t="b">
        <v>0</v>
      </c>
      <c r="K5514" t="s">
        <v>40</v>
      </c>
      <c r="L5514" t="s">
        <v>74</v>
      </c>
      <c r="M5514"/>
      <c r="N5514">
        <v>100</v>
      </c>
      <c r="O5514" t="s">
        <v>5263</v>
      </c>
      <c r="P5514" t="s">
        <v>208</v>
      </c>
    </row>
    <row r="5515" spans="1:16" x14ac:dyDescent="0.25">
      <c r="A5515" t="s">
        <v>0</v>
      </c>
      <c r="B5515" t="s">
        <v>9055</v>
      </c>
      <c r="C5515" t="s">
        <v>7283</v>
      </c>
      <c r="D5515" t="s">
        <v>5018</v>
      </c>
      <c r="E5515" t="s">
        <v>59</v>
      </c>
      <c r="F5515" t="b">
        <v>0</v>
      </c>
      <c r="G5515" t="s">
        <v>65</v>
      </c>
      <c r="H5515" s="1">
        <v>46083.708414351851</v>
      </c>
      <c r="I5515" t="b">
        <v>0</v>
      </c>
      <c r="J5515" t="b">
        <v>1</v>
      </c>
      <c r="K5515" t="s">
        <v>41</v>
      </c>
      <c r="L5515" t="s">
        <v>60</v>
      </c>
      <c r="M5515">
        <v>57550</v>
      </c>
      <c r="N5515"/>
      <c r="O5515" t="s">
        <v>2023</v>
      </c>
      <c r="P5515" t="s">
        <v>859</v>
      </c>
    </row>
    <row r="5516" spans="1:16" x14ac:dyDescent="0.25">
      <c r="A5516" t="s">
        <v>0</v>
      </c>
      <c r="B5516" t="s">
        <v>549</v>
      </c>
      <c r="C5516" t="s">
        <v>2648</v>
      </c>
      <c r="D5516" t="s">
        <v>4595</v>
      </c>
      <c r="E5516" t="s">
        <v>59</v>
      </c>
      <c r="F5516" t="b">
        <v>0</v>
      </c>
      <c r="G5516" t="s">
        <v>65</v>
      </c>
      <c r="H5516" s="1">
        <v>46083.708518518521</v>
      </c>
      <c r="I5516" t="b">
        <v>0</v>
      </c>
      <c r="J5516" t="b">
        <v>0</v>
      </c>
      <c r="K5516" t="s">
        <v>41</v>
      </c>
      <c r="L5516" t="s">
        <v>60</v>
      </c>
      <c r="M5516">
        <v>107500</v>
      </c>
      <c r="N5516"/>
      <c r="O5516" t="s">
        <v>6114</v>
      </c>
      <c r="P5516" t="s">
        <v>13387</v>
      </c>
    </row>
    <row r="5517" spans="1:16" x14ac:dyDescent="0.25">
      <c r="A5517" t="s">
        <v>0</v>
      </c>
      <c r="B5517" t="s">
        <v>0</v>
      </c>
      <c r="C5517" t="s">
        <v>1105</v>
      </c>
      <c r="D5517" t="s">
        <v>4595</v>
      </c>
      <c r="E5517" t="s">
        <v>59</v>
      </c>
      <c r="F5517" t="b">
        <v>0</v>
      </c>
      <c r="G5517" t="s">
        <v>65</v>
      </c>
      <c r="H5517" s="1">
        <v>46083.708599537043</v>
      </c>
      <c r="I5517" t="b">
        <v>0</v>
      </c>
      <c r="J5517" t="b">
        <v>1</v>
      </c>
      <c r="K5517" t="s">
        <v>41</v>
      </c>
      <c r="L5517" t="s">
        <v>60</v>
      </c>
      <c r="M5517">
        <v>87350.5</v>
      </c>
      <c r="N5517"/>
      <c r="O5517" t="s">
        <v>13388</v>
      </c>
      <c r="P5517" t="s">
        <v>146</v>
      </c>
    </row>
    <row r="5518" spans="1:16" x14ac:dyDescent="0.25">
      <c r="A5518" t="s">
        <v>0</v>
      </c>
      <c r="B5518" t="s">
        <v>13389</v>
      </c>
      <c r="C5518" t="s">
        <v>164</v>
      </c>
      <c r="D5518" t="s">
        <v>4595</v>
      </c>
      <c r="F5518" t="b">
        <v>0</v>
      </c>
      <c r="G5518" t="s">
        <v>65</v>
      </c>
      <c r="H5518" s="1">
        <v>46083.708599537043</v>
      </c>
      <c r="I5518" t="b">
        <v>0</v>
      </c>
      <c r="J5518" t="b">
        <v>0</v>
      </c>
      <c r="K5518" t="s">
        <v>41</v>
      </c>
      <c r="L5518" t="s">
        <v>60</v>
      </c>
      <c r="M5518">
        <v>137500</v>
      </c>
      <c r="N5518"/>
      <c r="O5518" t="s">
        <v>13390</v>
      </c>
    </row>
    <row r="5519" spans="1:16" x14ac:dyDescent="0.25">
      <c r="A5519" t="s">
        <v>0</v>
      </c>
      <c r="B5519" t="s">
        <v>2735</v>
      </c>
      <c r="C5519" t="s">
        <v>190</v>
      </c>
      <c r="D5519" t="s">
        <v>4595</v>
      </c>
      <c r="E5519" t="s">
        <v>59</v>
      </c>
      <c r="F5519" t="b">
        <v>0</v>
      </c>
      <c r="G5519" t="s">
        <v>73</v>
      </c>
      <c r="H5519" s="1">
        <v>46083.70888888889</v>
      </c>
      <c r="I5519" t="b">
        <v>1</v>
      </c>
      <c r="J5519" t="b">
        <v>0</v>
      </c>
      <c r="K5519" t="s">
        <v>41</v>
      </c>
      <c r="L5519" t="s">
        <v>60</v>
      </c>
      <c r="M5519">
        <v>100000</v>
      </c>
      <c r="N5519"/>
      <c r="O5519" t="s">
        <v>1909</v>
      </c>
    </row>
    <row r="5520" spans="1:16" x14ac:dyDescent="0.25">
      <c r="A5520" t="s">
        <v>0</v>
      </c>
      <c r="B5520" t="s">
        <v>13391</v>
      </c>
      <c r="C5520" t="s">
        <v>971</v>
      </c>
      <c r="D5520" t="s">
        <v>4595</v>
      </c>
      <c r="E5520" t="s">
        <v>59</v>
      </c>
      <c r="F5520" t="b">
        <v>0</v>
      </c>
      <c r="G5520" t="s">
        <v>68</v>
      </c>
      <c r="H5520" s="1">
        <v>46083.709085648137</v>
      </c>
      <c r="I5520" t="b">
        <v>0</v>
      </c>
      <c r="J5520" t="b">
        <v>0</v>
      </c>
      <c r="K5520" t="s">
        <v>41</v>
      </c>
      <c r="L5520" t="s">
        <v>60</v>
      </c>
      <c r="M5520">
        <v>110000</v>
      </c>
      <c r="N5520"/>
      <c r="O5520" t="s">
        <v>13392</v>
      </c>
      <c r="P5520" t="s">
        <v>13393</v>
      </c>
    </row>
    <row r="5521" spans="1:16" x14ac:dyDescent="0.25">
      <c r="A5521" t="s">
        <v>1</v>
      </c>
      <c r="B5521" t="s">
        <v>13394</v>
      </c>
      <c r="C5521" t="s">
        <v>1131</v>
      </c>
      <c r="D5521" t="s">
        <v>4526</v>
      </c>
      <c r="E5521" t="s">
        <v>88</v>
      </c>
      <c r="F5521" t="b">
        <v>0</v>
      </c>
      <c r="G5521" t="s">
        <v>89</v>
      </c>
      <c r="H5521" s="1">
        <v>46083.709166666667</v>
      </c>
      <c r="I5521" t="b">
        <v>0</v>
      </c>
      <c r="J5521" t="b">
        <v>0</v>
      </c>
      <c r="K5521" t="s">
        <v>41</v>
      </c>
      <c r="L5521" t="s">
        <v>74</v>
      </c>
      <c r="M5521"/>
      <c r="N5521">
        <v>33.5</v>
      </c>
      <c r="O5521" t="s">
        <v>3394</v>
      </c>
    </row>
    <row r="5522" spans="1:16" x14ac:dyDescent="0.25">
      <c r="A5522" t="s">
        <v>0</v>
      </c>
      <c r="B5522" t="s">
        <v>13395</v>
      </c>
      <c r="C5522" t="s">
        <v>11559</v>
      </c>
      <c r="D5522" t="s">
        <v>4595</v>
      </c>
      <c r="E5522" t="s">
        <v>59</v>
      </c>
      <c r="F5522" t="b">
        <v>0</v>
      </c>
      <c r="G5522" t="s">
        <v>89</v>
      </c>
      <c r="H5522" s="1">
        <v>46083.709166666667</v>
      </c>
      <c r="I5522" t="b">
        <v>0</v>
      </c>
      <c r="J5522" t="b">
        <v>1</v>
      </c>
      <c r="K5522" t="s">
        <v>41</v>
      </c>
      <c r="L5522" t="s">
        <v>60</v>
      </c>
      <c r="M5522">
        <v>137500</v>
      </c>
      <c r="N5522"/>
      <c r="O5522" t="s">
        <v>1166</v>
      </c>
      <c r="P5522" t="s">
        <v>13396</v>
      </c>
    </row>
    <row r="5523" spans="1:16" x14ac:dyDescent="0.25">
      <c r="A5523" t="s">
        <v>3</v>
      </c>
      <c r="B5523" t="s">
        <v>13397</v>
      </c>
      <c r="C5523" t="s">
        <v>237</v>
      </c>
      <c r="D5523" t="s">
        <v>4526</v>
      </c>
      <c r="E5523" t="s">
        <v>59</v>
      </c>
      <c r="F5523" t="b">
        <v>0</v>
      </c>
      <c r="G5523" t="s">
        <v>89</v>
      </c>
      <c r="H5523" s="1">
        <v>46083.709201388891</v>
      </c>
      <c r="I5523" t="b">
        <v>0</v>
      </c>
      <c r="J5523" t="b">
        <v>1</v>
      </c>
      <c r="K5523" t="s">
        <v>41</v>
      </c>
      <c r="L5523" t="s">
        <v>60</v>
      </c>
      <c r="M5523">
        <v>65000</v>
      </c>
      <c r="N5523"/>
      <c r="O5523" t="s">
        <v>296</v>
      </c>
      <c r="P5523" t="s">
        <v>945</v>
      </c>
    </row>
    <row r="5524" spans="1:16" x14ac:dyDescent="0.25">
      <c r="A5524" t="s">
        <v>0</v>
      </c>
      <c r="B5524" t="s">
        <v>0</v>
      </c>
      <c r="C5524" t="s">
        <v>11559</v>
      </c>
      <c r="D5524" t="s">
        <v>4595</v>
      </c>
      <c r="E5524" t="s">
        <v>59</v>
      </c>
      <c r="F5524" t="b">
        <v>0</v>
      </c>
      <c r="G5524" t="s">
        <v>89</v>
      </c>
      <c r="H5524" s="1">
        <v>46083.709201388891</v>
      </c>
      <c r="I5524" t="b">
        <v>0</v>
      </c>
      <c r="J5524" t="b">
        <v>0</v>
      </c>
      <c r="K5524" t="s">
        <v>41</v>
      </c>
      <c r="L5524" t="s">
        <v>60</v>
      </c>
      <c r="M5524">
        <v>77500</v>
      </c>
      <c r="N5524"/>
      <c r="O5524" t="s">
        <v>13398</v>
      </c>
      <c r="P5524" t="s">
        <v>3990</v>
      </c>
    </row>
    <row r="5525" spans="1:16" x14ac:dyDescent="0.25">
      <c r="A5525" t="s">
        <v>3</v>
      </c>
      <c r="B5525" t="s">
        <v>13399</v>
      </c>
      <c r="C5525" t="s">
        <v>3249</v>
      </c>
      <c r="D5525" t="s">
        <v>4595</v>
      </c>
      <c r="E5525" t="s">
        <v>59</v>
      </c>
      <c r="F5525" t="b">
        <v>0</v>
      </c>
      <c r="G5525" t="s">
        <v>89</v>
      </c>
      <c r="H5525" s="1">
        <v>46083.709224537037</v>
      </c>
      <c r="I5525" t="b">
        <v>0</v>
      </c>
      <c r="J5525" t="b">
        <v>1</v>
      </c>
      <c r="K5525" t="s">
        <v>41</v>
      </c>
      <c r="L5525" t="s">
        <v>60</v>
      </c>
      <c r="M5525">
        <v>67500</v>
      </c>
      <c r="N5525"/>
      <c r="O5525" t="s">
        <v>13400</v>
      </c>
      <c r="P5525" t="s">
        <v>1482</v>
      </c>
    </row>
    <row r="5526" spans="1:16" x14ac:dyDescent="0.25">
      <c r="A5526" t="s">
        <v>0</v>
      </c>
      <c r="B5526" t="s">
        <v>13401</v>
      </c>
      <c r="C5526" t="s">
        <v>11559</v>
      </c>
      <c r="D5526" t="s">
        <v>4595</v>
      </c>
      <c r="E5526" t="s">
        <v>59</v>
      </c>
      <c r="F5526" t="b">
        <v>0</v>
      </c>
      <c r="G5526" t="s">
        <v>89</v>
      </c>
      <c r="H5526" s="1">
        <v>46083.709224537037</v>
      </c>
      <c r="I5526" t="b">
        <v>0</v>
      </c>
      <c r="J5526" t="b">
        <v>0</v>
      </c>
      <c r="K5526" t="s">
        <v>41</v>
      </c>
      <c r="L5526" t="s">
        <v>60</v>
      </c>
      <c r="M5526">
        <v>122500</v>
      </c>
      <c r="N5526"/>
      <c r="O5526" t="s">
        <v>371</v>
      </c>
      <c r="P5526" t="s">
        <v>13402</v>
      </c>
    </row>
    <row r="5527" spans="1:16" x14ac:dyDescent="0.25">
      <c r="A5527" t="s">
        <v>3</v>
      </c>
      <c r="B5527" t="s">
        <v>13403</v>
      </c>
      <c r="C5527" t="s">
        <v>11559</v>
      </c>
      <c r="D5527" t="s">
        <v>4595</v>
      </c>
      <c r="E5527" t="s">
        <v>59</v>
      </c>
      <c r="F5527" t="b">
        <v>0</v>
      </c>
      <c r="G5527" t="s">
        <v>89</v>
      </c>
      <c r="H5527" s="1">
        <v>46083.709236111114</v>
      </c>
      <c r="I5527" t="b">
        <v>0</v>
      </c>
      <c r="J5527" t="b">
        <v>0</v>
      </c>
      <c r="K5527" t="s">
        <v>41</v>
      </c>
      <c r="L5527" t="s">
        <v>60</v>
      </c>
      <c r="M5527">
        <v>135000</v>
      </c>
      <c r="N5527"/>
      <c r="O5527" t="s">
        <v>13404</v>
      </c>
      <c r="P5527" t="s">
        <v>3009</v>
      </c>
    </row>
    <row r="5528" spans="1:16" x14ac:dyDescent="0.25">
      <c r="A5528" t="s">
        <v>3</v>
      </c>
      <c r="B5528" t="s">
        <v>1257</v>
      </c>
      <c r="C5528" t="s">
        <v>567</v>
      </c>
      <c r="D5528" t="s">
        <v>4595</v>
      </c>
      <c r="E5528" t="s">
        <v>59</v>
      </c>
      <c r="F5528" t="b">
        <v>0</v>
      </c>
      <c r="G5528" t="s">
        <v>89</v>
      </c>
      <c r="H5528" s="1">
        <v>46083.70925925926</v>
      </c>
      <c r="I5528" t="b">
        <v>0</v>
      </c>
      <c r="J5528" t="b">
        <v>0</v>
      </c>
      <c r="K5528" t="s">
        <v>41</v>
      </c>
      <c r="L5528" t="s">
        <v>60</v>
      </c>
      <c r="M5528">
        <v>115000</v>
      </c>
      <c r="N5528"/>
      <c r="O5528" t="s">
        <v>13309</v>
      </c>
      <c r="P5528" t="s">
        <v>233</v>
      </c>
    </row>
    <row r="5529" spans="1:16" x14ac:dyDescent="0.25">
      <c r="A5529" t="s">
        <v>4</v>
      </c>
      <c r="B5529" t="s">
        <v>13405</v>
      </c>
      <c r="C5529" t="s">
        <v>1468</v>
      </c>
      <c r="D5529" t="s">
        <v>4595</v>
      </c>
      <c r="E5529" t="s">
        <v>59</v>
      </c>
      <c r="F5529" t="b">
        <v>0</v>
      </c>
      <c r="G5529" t="s">
        <v>89</v>
      </c>
      <c r="H5529" s="1">
        <v>46083.70925925926</v>
      </c>
      <c r="I5529" t="b">
        <v>0</v>
      </c>
      <c r="J5529" t="b">
        <v>0</v>
      </c>
      <c r="K5529" t="s">
        <v>41</v>
      </c>
      <c r="L5529" t="s">
        <v>60</v>
      </c>
      <c r="M5529">
        <v>110000</v>
      </c>
      <c r="N5529"/>
      <c r="O5529" t="s">
        <v>13406</v>
      </c>
    </row>
    <row r="5530" spans="1:16" x14ac:dyDescent="0.25">
      <c r="A5530" t="s">
        <v>3</v>
      </c>
      <c r="B5530" t="s">
        <v>3245</v>
      </c>
      <c r="C5530" t="s">
        <v>567</v>
      </c>
      <c r="D5530" t="s">
        <v>4595</v>
      </c>
      <c r="E5530" t="s">
        <v>59</v>
      </c>
      <c r="F5530" t="b">
        <v>0</v>
      </c>
      <c r="G5530" t="s">
        <v>89</v>
      </c>
      <c r="H5530" s="1">
        <v>46083.709282407413</v>
      </c>
      <c r="I5530" t="b">
        <v>0</v>
      </c>
      <c r="J5530" t="b">
        <v>0</v>
      </c>
      <c r="K5530" t="s">
        <v>41</v>
      </c>
      <c r="L5530" t="s">
        <v>60</v>
      </c>
      <c r="M5530">
        <v>135000</v>
      </c>
      <c r="N5530"/>
      <c r="O5530" t="s">
        <v>13309</v>
      </c>
      <c r="P5530" t="s">
        <v>802</v>
      </c>
    </row>
    <row r="5531" spans="1:16" x14ac:dyDescent="0.25">
      <c r="A5531" t="s">
        <v>0</v>
      </c>
      <c r="B5531" t="s">
        <v>10541</v>
      </c>
      <c r="C5531" t="s">
        <v>11559</v>
      </c>
      <c r="D5531" t="s">
        <v>4595</v>
      </c>
      <c r="E5531" t="s">
        <v>59</v>
      </c>
      <c r="F5531" t="b">
        <v>0</v>
      </c>
      <c r="G5531" t="s">
        <v>89</v>
      </c>
      <c r="H5531" s="1">
        <v>46083.709282407413</v>
      </c>
      <c r="I5531" t="b">
        <v>0</v>
      </c>
      <c r="J5531" t="b">
        <v>0</v>
      </c>
      <c r="K5531" t="s">
        <v>41</v>
      </c>
      <c r="L5531" t="s">
        <v>60</v>
      </c>
      <c r="M5531">
        <v>80000</v>
      </c>
      <c r="N5531"/>
      <c r="O5531" t="s">
        <v>13407</v>
      </c>
    </row>
    <row r="5532" spans="1:16" x14ac:dyDescent="0.25">
      <c r="A5532" t="s">
        <v>2</v>
      </c>
      <c r="B5532" t="s">
        <v>13408</v>
      </c>
      <c r="C5532" t="s">
        <v>11559</v>
      </c>
      <c r="D5532" t="s">
        <v>4595</v>
      </c>
      <c r="F5532" t="b">
        <v>0</v>
      </c>
      <c r="G5532" t="s">
        <v>89</v>
      </c>
      <c r="H5532" s="1">
        <v>46083.709293981483</v>
      </c>
      <c r="I5532" t="b">
        <v>1</v>
      </c>
      <c r="J5532" t="b">
        <v>0</v>
      </c>
      <c r="K5532" t="s">
        <v>41</v>
      </c>
      <c r="L5532" t="s">
        <v>60</v>
      </c>
      <c r="M5532">
        <v>77500</v>
      </c>
      <c r="N5532"/>
      <c r="O5532" t="s">
        <v>13409</v>
      </c>
      <c r="P5532" t="s">
        <v>219</v>
      </c>
    </row>
    <row r="5533" spans="1:16" x14ac:dyDescent="0.25">
      <c r="A5533" t="s">
        <v>2</v>
      </c>
      <c r="B5533" t="s">
        <v>13410</v>
      </c>
      <c r="C5533" t="s">
        <v>112</v>
      </c>
      <c r="D5533" t="s">
        <v>4595</v>
      </c>
      <c r="E5533" t="s">
        <v>59</v>
      </c>
      <c r="F5533" t="b">
        <v>0</v>
      </c>
      <c r="G5533" t="s">
        <v>65</v>
      </c>
      <c r="H5533" s="1">
        <v>46083.709386574083</v>
      </c>
      <c r="I5533" t="b">
        <v>0</v>
      </c>
      <c r="J5533" t="b">
        <v>0</v>
      </c>
      <c r="K5533" t="s">
        <v>41</v>
      </c>
      <c r="L5533" t="s">
        <v>60</v>
      </c>
      <c r="M5533">
        <v>127500</v>
      </c>
      <c r="N5533"/>
      <c r="O5533" t="s">
        <v>13411</v>
      </c>
      <c r="P5533" t="s">
        <v>13412</v>
      </c>
    </row>
    <row r="5534" spans="1:16" x14ac:dyDescent="0.25">
      <c r="A5534" t="s">
        <v>2</v>
      </c>
      <c r="B5534" t="s">
        <v>4369</v>
      </c>
      <c r="C5534" t="s">
        <v>420</v>
      </c>
      <c r="D5534" t="s">
        <v>4595</v>
      </c>
      <c r="E5534" t="s">
        <v>59</v>
      </c>
      <c r="F5534" t="b">
        <v>0</v>
      </c>
      <c r="G5534" t="s">
        <v>65</v>
      </c>
      <c r="H5534" s="1">
        <v>46083.709467592591</v>
      </c>
      <c r="I5534" t="b">
        <v>0</v>
      </c>
      <c r="J5534" t="b">
        <v>0</v>
      </c>
      <c r="K5534" t="s">
        <v>41</v>
      </c>
      <c r="L5534" t="s">
        <v>60</v>
      </c>
      <c r="M5534">
        <v>175000</v>
      </c>
      <c r="N5534"/>
      <c r="O5534" t="s">
        <v>2346</v>
      </c>
      <c r="P5534" t="s">
        <v>9061</v>
      </c>
    </row>
    <row r="5535" spans="1:16" x14ac:dyDescent="0.25">
      <c r="A5535" t="s">
        <v>2</v>
      </c>
      <c r="B5535" t="s">
        <v>158</v>
      </c>
      <c r="C5535" t="s">
        <v>455</v>
      </c>
      <c r="D5535" t="s">
        <v>4595</v>
      </c>
      <c r="E5535" t="s">
        <v>59</v>
      </c>
      <c r="F5535" t="b">
        <v>0</v>
      </c>
      <c r="G5535" t="s">
        <v>65</v>
      </c>
      <c r="H5535" s="1">
        <v>46083.709548611107</v>
      </c>
      <c r="I5535" t="b">
        <v>0</v>
      </c>
      <c r="J5535" t="b">
        <v>1</v>
      </c>
      <c r="K5535" t="s">
        <v>41</v>
      </c>
      <c r="L5535" t="s">
        <v>60</v>
      </c>
      <c r="M5535">
        <v>162500</v>
      </c>
      <c r="N5535"/>
      <c r="O5535" t="s">
        <v>13413</v>
      </c>
      <c r="P5535" t="s">
        <v>208</v>
      </c>
    </row>
    <row r="5536" spans="1:16" x14ac:dyDescent="0.25">
      <c r="A5536" t="s">
        <v>2</v>
      </c>
      <c r="B5536" t="s">
        <v>5172</v>
      </c>
      <c r="C5536" t="s">
        <v>94</v>
      </c>
      <c r="D5536" t="s">
        <v>4595</v>
      </c>
      <c r="E5536" t="s">
        <v>59</v>
      </c>
      <c r="F5536" t="b">
        <v>0</v>
      </c>
      <c r="G5536" t="s">
        <v>65</v>
      </c>
      <c r="H5536" s="1">
        <v>46083.709548611107</v>
      </c>
      <c r="I5536" t="b">
        <v>0</v>
      </c>
      <c r="J5536" t="b">
        <v>1</v>
      </c>
      <c r="K5536" t="s">
        <v>41</v>
      </c>
      <c r="L5536" t="s">
        <v>60</v>
      </c>
      <c r="M5536">
        <v>237500</v>
      </c>
      <c r="N5536"/>
      <c r="O5536" t="s">
        <v>1882</v>
      </c>
      <c r="P5536" t="s">
        <v>208</v>
      </c>
    </row>
    <row r="5537" spans="1:16" x14ac:dyDescent="0.25">
      <c r="A5537" t="s">
        <v>2</v>
      </c>
      <c r="B5537" t="s">
        <v>158</v>
      </c>
      <c r="C5537" t="s">
        <v>1112</v>
      </c>
      <c r="D5537" t="s">
        <v>4595</v>
      </c>
      <c r="E5537" t="s">
        <v>59</v>
      </c>
      <c r="F5537" t="b">
        <v>0</v>
      </c>
      <c r="G5537" t="s">
        <v>65</v>
      </c>
      <c r="H5537" s="1">
        <v>46083.709548611107</v>
      </c>
      <c r="I5537" t="b">
        <v>0</v>
      </c>
      <c r="J5537" t="b">
        <v>1</v>
      </c>
      <c r="K5537" t="s">
        <v>41</v>
      </c>
      <c r="L5537" t="s">
        <v>60</v>
      </c>
      <c r="M5537">
        <v>175000</v>
      </c>
      <c r="N5537"/>
      <c r="O5537" t="s">
        <v>13414</v>
      </c>
      <c r="P5537" t="s">
        <v>13415</v>
      </c>
    </row>
    <row r="5538" spans="1:16" x14ac:dyDescent="0.25">
      <c r="A5538" t="s">
        <v>2</v>
      </c>
      <c r="B5538" t="s">
        <v>158</v>
      </c>
      <c r="C5538" t="s">
        <v>1357</v>
      </c>
      <c r="D5538" t="s">
        <v>4595</v>
      </c>
      <c r="E5538" t="s">
        <v>59</v>
      </c>
      <c r="F5538" t="b">
        <v>0</v>
      </c>
      <c r="G5538" t="s">
        <v>77</v>
      </c>
      <c r="H5538" s="1">
        <v>46083.709814814807</v>
      </c>
      <c r="I5538" t="b">
        <v>0</v>
      </c>
      <c r="J5538" t="b">
        <v>0</v>
      </c>
      <c r="K5538" t="s">
        <v>41</v>
      </c>
      <c r="L5538" t="s">
        <v>60</v>
      </c>
      <c r="M5538">
        <v>215000</v>
      </c>
      <c r="N5538"/>
      <c r="O5538" t="s">
        <v>13416</v>
      </c>
      <c r="P5538" t="s">
        <v>13417</v>
      </c>
    </row>
    <row r="5539" spans="1:16" x14ac:dyDescent="0.25">
      <c r="A5539" t="s">
        <v>2</v>
      </c>
      <c r="B5539" t="s">
        <v>191</v>
      </c>
      <c r="C5539" t="s">
        <v>1266</v>
      </c>
      <c r="D5539" t="s">
        <v>4595</v>
      </c>
      <c r="E5539" t="s">
        <v>59</v>
      </c>
      <c r="F5539" t="b">
        <v>0</v>
      </c>
      <c r="G5539" t="s">
        <v>77</v>
      </c>
      <c r="H5539" s="1">
        <v>46083.70988425926</v>
      </c>
      <c r="I5539" t="b">
        <v>0</v>
      </c>
      <c r="J5539" t="b">
        <v>0</v>
      </c>
      <c r="K5539" t="s">
        <v>41</v>
      </c>
      <c r="L5539" t="s">
        <v>60</v>
      </c>
      <c r="M5539">
        <v>225000</v>
      </c>
      <c r="N5539"/>
      <c r="O5539" t="s">
        <v>101</v>
      </c>
      <c r="P5539" t="s">
        <v>283</v>
      </c>
    </row>
    <row r="5540" spans="1:16" x14ac:dyDescent="0.25">
      <c r="A5540" t="s">
        <v>2</v>
      </c>
      <c r="B5540" t="s">
        <v>13418</v>
      </c>
      <c r="C5540" t="s">
        <v>304</v>
      </c>
      <c r="D5540" t="s">
        <v>4595</v>
      </c>
      <c r="E5540" t="s">
        <v>59</v>
      </c>
      <c r="F5540" t="b">
        <v>0</v>
      </c>
      <c r="G5540" t="s">
        <v>77</v>
      </c>
      <c r="H5540" s="1">
        <v>46083.709918981483</v>
      </c>
      <c r="I5540" t="b">
        <v>0</v>
      </c>
      <c r="J5540" t="b">
        <v>0</v>
      </c>
      <c r="K5540" t="s">
        <v>41</v>
      </c>
      <c r="L5540" t="s">
        <v>60</v>
      </c>
      <c r="M5540">
        <v>530000</v>
      </c>
      <c r="N5540"/>
      <c r="O5540" t="s">
        <v>5169</v>
      </c>
      <c r="P5540" t="s">
        <v>310</v>
      </c>
    </row>
    <row r="5541" spans="1:16" x14ac:dyDescent="0.25">
      <c r="A5541" t="s">
        <v>0</v>
      </c>
      <c r="B5541" t="s">
        <v>12898</v>
      </c>
      <c r="C5541" t="s">
        <v>172</v>
      </c>
      <c r="D5541" t="s">
        <v>4595</v>
      </c>
      <c r="E5541" t="s">
        <v>59</v>
      </c>
      <c r="F5541" t="b">
        <v>0</v>
      </c>
      <c r="G5541" t="s">
        <v>68</v>
      </c>
      <c r="H5541" s="1">
        <v>46083.710069444453</v>
      </c>
      <c r="I5541" t="b">
        <v>0</v>
      </c>
      <c r="J5541" t="b">
        <v>1</v>
      </c>
      <c r="K5541" t="s">
        <v>41</v>
      </c>
      <c r="L5541" t="s">
        <v>60</v>
      </c>
      <c r="M5541">
        <v>67500</v>
      </c>
      <c r="N5541"/>
      <c r="O5541" t="s">
        <v>13419</v>
      </c>
      <c r="P5541" t="s">
        <v>325</v>
      </c>
    </row>
    <row r="5542" spans="1:16" x14ac:dyDescent="0.25">
      <c r="A5542" t="s">
        <v>2</v>
      </c>
      <c r="B5542" t="s">
        <v>2946</v>
      </c>
      <c r="C5542" t="s">
        <v>13420</v>
      </c>
      <c r="D5542" t="s">
        <v>4595</v>
      </c>
      <c r="E5542" t="s">
        <v>59</v>
      </c>
      <c r="F5542" t="b">
        <v>0</v>
      </c>
      <c r="G5542" t="s">
        <v>68</v>
      </c>
      <c r="H5542" s="1">
        <v>46083.710092592592</v>
      </c>
      <c r="I5542" t="b">
        <v>0</v>
      </c>
      <c r="J5542" t="b">
        <v>1</v>
      </c>
      <c r="K5542" t="s">
        <v>41</v>
      </c>
      <c r="L5542" t="s">
        <v>60</v>
      </c>
      <c r="M5542">
        <v>68000</v>
      </c>
      <c r="N5542"/>
      <c r="O5542" t="s">
        <v>13421</v>
      </c>
      <c r="P5542" t="s">
        <v>13422</v>
      </c>
    </row>
    <row r="5543" spans="1:16" x14ac:dyDescent="0.25">
      <c r="A5543" t="s">
        <v>2</v>
      </c>
      <c r="B5543" t="s">
        <v>4578</v>
      </c>
      <c r="C5543" t="s">
        <v>3969</v>
      </c>
      <c r="D5543" t="s">
        <v>4595</v>
      </c>
      <c r="E5543" t="s">
        <v>72</v>
      </c>
      <c r="F5543" t="b">
        <v>0</v>
      </c>
      <c r="G5543" t="s">
        <v>68</v>
      </c>
      <c r="H5543" s="1">
        <v>46083.710092592592</v>
      </c>
      <c r="I5543" t="b">
        <v>0</v>
      </c>
      <c r="J5543" t="b">
        <v>1</v>
      </c>
      <c r="K5543" t="s">
        <v>41</v>
      </c>
      <c r="L5543" t="s">
        <v>60</v>
      </c>
      <c r="M5543">
        <v>300000</v>
      </c>
      <c r="N5543"/>
      <c r="O5543" t="s">
        <v>424</v>
      </c>
      <c r="P5543" t="s">
        <v>4577</v>
      </c>
    </row>
    <row r="5544" spans="1:16" x14ac:dyDescent="0.25">
      <c r="A5544" t="s">
        <v>2</v>
      </c>
      <c r="B5544" t="s">
        <v>191</v>
      </c>
      <c r="C5544" t="s">
        <v>11559</v>
      </c>
      <c r="D5544" t="s">
        <v>4595</v>
      </c>
      <c r="E5544" t="s">
        <v>59</v>
      </c>
      <c r="F5544" t="b">
        <v>0</v>
      </c>
      <c r="G5544" t="s">
        <v>89</v>
      </c>
      <c r="H5544" s="1">
        <v>46083.710127314807</v>
      </c>
      <c r="I5544" t="b">
        <v>0</v>
      </c>
      <c r="J5544" t="b">
        <v>1</v>
      </c>
      <c r="K5544" t="s">
        <v>41</v>
      </c>
      <c r="L5544" t="s">
        <v>60</v>
      </c>
      <c r="M5544">
        <v>300000</v>
      </c>
      <c r="N5544"/>
      <c r="O5544" t="s">
        <v>1225</v>
      </c>
      <c r="P5544" t="s">
        <v>13423</v>
      </c>
    </row>
    <row r="5545" spans="1:16" x14ac:dyDescent="0.25">
      <c r="A5545" t="s">
        <v>2</v>
      </c>
      <c r="B5545" t="s">
        <v>2</v>
      </c>
      <c r="C5545" t="s">
        <v>11559</v>
      </c>
      <c r="D5545" t="s">
        <v>4595</v>
      </c>
      <c r="E5545" t="s">
        <v>59</v>
      </c>
      <c r="F5545" t="b">
        <v>0</v>
      </c>
      <c r="G5545" t="s">
        <v>89</v>
      </c>
      <c r="H5545" s="1">
        <v>46083.710127314807</v>
      </c>
      <c r="I5545" t="b">
        <v>0</v>
      </c>
      <c r="J5545" t="b">
        <v>1</v>
      </c>
      <c r="K5545" t="s">
        <v>41</v>
      </c>
      <c r="L5545" t="s">
        <v>60</v>
      </c>
      <c r="M5545">
        <v>117500</v>
      </c>
      <c r="N5545"/>
      <c r="O5545" t="s">
        <v>105</v>
      </c>
      <c r="P5545" t="s">
        <v>13424</v>
      </c>
    </row>
    <row r="5546" spans="1:16" x14ac:dyDescent="0.25">
      <c r="A5546" t="s">
        <v>2</v>
      </c>
      <c r="B5546" t="s">
        <v>158</v>
      </c>
      <c r="C5546" t="s">
        <v>11559</v>
      </c>
      <c r="D5546" t="s">
        <v>4595</v>
      </c>
      <c r="E5546" t="s">
        <v>59</v>
      </c>
      <c r="F5546" t="b">
        <v>0</v>
      </c>
      <c r="G5546" t="s">
        <v>89</v>
      </c>
      <c r="H5546" s="1">
        <v>46083.710127314807</v>
      </c>
      <c r="I5546" t="b">
        <v>0</v>
      </c>
      <c r="J5546" t="b">
        <v>1</v>
      </c>
      <c r="K5546" t="s">
        <v>41</v>
      </c>
      <c r="L5546" t="s">
        <v>60</v>
      </c>
      <c r="M5546">
        <v>215000</v>
      </c>
      <c r="N5546"/>
      <c r="O5546" t="s">
        <v>492</v>
      </c>
      <c r="P5546" t="s">
        <v>13425</v>
      </c>
    </row>
    <row r="5547" spans="1:16" x14ac:dyDescent="0.25">
      <c r="A5547" t="s">
        <v>4</v>
      </c>
      <c r="B5547" t="s">
        <v>13426</v>
      </c>
      <c r="C5547" t="s">
        <v>3130</v>
      </c>
      <c r="D5547" t="s">
        <v>4595</v>
      </c>
      <c r="E5547" t="s">
        <v>59</v>
      </c>
      <c r="F5547" t="b">
        <v>0</v>
      </c>
      <c r="G5547" t="s">
        <v>89</v>
      </c>
      <c r="H5547" s="1">
        <v>46083.710150462961</v>
      </c>
      <c r="I5547" t="b">
        <v>0</v>
      </c>
      <c r="J5547" t="b">
        <v>1</v>
      </c>
      <c r="K5547" t="s">
        <v>41</v>
      </c>
      <c r="L5547" t="s">
        <v>60</v>
      </c>
      <c r="M5547">
        <v>137500</v>
      </c>
      <c r="N5547"/>
      <c r="O5547" t="s">
        <v>492</v>
      </c>
      <c r="P5547" t="s">
        <v>7011</v>
      </c>
    </row>
    <row r="5548" spans="1:16" x14ac:dyDescent="0.25">
      <c r="A5548" t="s">
        <v>6</v>
      </c>
      <c r="B5548" t="s">
        <v>6</v>
      </c>
      <c r="C5548" t="s">
        <v>13427</v>
      </c>
      <c r="D5548" t="s">
        <v>4595</v>
      </c>
      <c r="E5548" t="s">
        <v>59</v>
      </c>
      <c r="F5548" t="b">
        <v>0</v>
      </c>
      <c r="G5548" t="s">
        <v>89</v>
      </c>
      <c r="H5548" s="1">
        <v>46083.710150462961</v>
      </c>
      <c r="I5548" t="b">
        <v>0</v>
      </c>
      <c r="J5548" t="b">
        <v>0</v>
      </c>
      <c r="K5548" t="s">
        <v>41</v>
      </c>
      <c r="L5548" t="s">
        <v>60</v>
      </c>
      <c r="M5548">
        <v>125000</v>
      </c>
      <c r="N5548"/>
      <c r="O5548" t="s">
        <v>13428</v>
      </c>
      <c r="P5548" t="s">
        <v>85</v>
      </c>
    </row>
    <row r="5549" spans="1:16" x14ac:dyDescent="0.25">
      <c r="A5549" t="s">
        <v>8</v>
      </c>
      <c r="B5549" t="s">
        <v>4047</v>
      </c>
      <c r="C5549" t="s">
        <v>11559</v>
      </c>
      <c r="D5549" t="s">
        <v>4595</v>
      </c>
      <c r="E5549" t="s">
        <v>59</v>
      </c>
      <c r="F5549" t="b">
        <v>0</v>
      </c>
      <c r="G5549" t="s">
        <v>89</v>
      </c>
      <c r="H5549" s="1">
        <v>46083.710173611107</v>
      </c>
      <c r="I5549" t="b">
        <v>0</v>
      </c>
      <c r="J5549" t="b">
        <v>0</v>
      </c>
      <c r="K5549" t="s">
        <v>41</v>
      </c>
      <c r="L5549" t="s">
        <v>60</v>
      </c>
      <c r="M5549">
        <v>132500</v>
      </c>
      <c r="N5549"/>
      <c r="O5549" t="s">
        <v>13429</v>
      </c>
      <c r="P5549" t="s">
        <v>13430</v>
      </c>
    </row>
    <row r="5550" spans="1:16" x14ac:dyDescent="0.25">
      <c r="A5550" t="s">
        <v>1</v>
      </c>
      <c r="B5550" t="s">
        <v>13431</v>
      </c>
      <c r="C5550" t="s">
        <v>218</v>
      </c>
      <c r="D5550" t="s">
        <v>4595</v>
      </c>
      <c r="E5550" t="s">
        <v>59</v>
      </c>
      <c r="F5550" t="b">
        <v>0</v>
      </c>
      <c r="G5550" t="s">
        <v>65</v>
      </c>
      <c r="H5550" s="1">
        <v>46083.710509259261</v>
      </c>
      <c r="I5550" t="b">
        <v>1</v>
      </c>
      <c r="J5550" t="b">
        <v>0</v>
      </c>
      <c r="K5550" t="s">
        <v>41</v>
      </c>
      <c r="L5550" t="s">
        <v>60</v>
      </c>
      <c r="M5550">
        <v>195000</v>
      </c>
      <c r="N5550"/>
      <c r="O5550" t="s">
        <v>13432</v>
      </c>
      <c r="P5550" t="s">
        <v>13433</v>
      </c>
    </row>
    <row r="5551" spans="1:16" x14ac:dyDescent="0.25">
      <c r="A5551" t="s">
        <v>5</v>
      </c>
      <c r="B5551" t="s">
        <v>5</v>
      </c>
      <c r="C5551" t="s">
        <v>885</v>
      </c>
      <c r="D5551" t="s">
        <v>4595</v>
      </c>
      <c r="E5551" t="s">
        <v>59</v>
      </c>
      <c r="F5551" t="b">
        <v>0</v>
      </c>
      <c r="G5551" t="s">
        <v>65</v>
      </c>
      <c r="H5551" s="1">
        <v>46083.710613425923</v>
      </c>
      <c r="I5551" t="b">
        <v>0</v>
      </c>
      <c r="J5551" t="b">
        <v>0</v>
      </c>
      <c r="K5551" t="s">
        <v>41</v>
      </c>
      <c r="L5551" t="s">
        <v>60</v>
      </c>
      <c r="M5551">
        <v>125000</v>
      </c>
      <c r="N5551"/>
      <c r="O5551" t="s">
        <v>13434</v>
      </c>
      <c r="P5551" t="s">
        <v>11940</v>
      </c>
    </row>
    <row r="5552" spans="1:16" x14ac:dyDescent="0.25">
      <c r="A5552" t="s">
        <v>1</v>
      </c>
      <c r="B5552" t="s">
        <v>2255</v>
      </c>
      <c r="C5552" t="s">
        <v>620</v>
      </c>
      <c r="D5552" t="s">
        <v>4526</v>
      </c>
      <c r="E5552" t="s">
        <v>59</v>
      </c>
      <c r="F5552" t="b">
        <v>0</v>
      </c>
      <c r="G5552" t="s">
        <v>65</v>
      </c>
      <c r="H5552" s="1">
        <v>46083.7106712963</v>
      </c>
      <c r="I5552" t="b">
        <v>1</v>
      </c>
      <c r="J5552" t="b">
        <v>1</v>
      </c>
      <c r="K5552" t="s">
        <v>41</v>
      </c>
      <c r="L5552" t="s">
        <v>74</v>
      </c>
      <c r="M5552"/>
      <c r="N5552">
        <v>62.5</v>
      </c>
      <c r="O5552" t="s">
        <v>482</v>
      </c>
      <c r="P5552" t="s">
        <v>13435</v>
      </c>
    </row>
    <row r="5553" spans="1:16" x14ac:dyDescent="0.25">
      <c r="A5553" t="s">
        <v>1</v>
      </c>
      <c r="B5553" t="s">
        <v>13436</v>
      </c>
      <c r="C5553" t="s">
        <v>4166</v>
      </c>
      <c r="D5553" t="s">
        <v>4595</v>
      </c>
      <c r="E5553" t="s">
        <v>59</v>
      </c>
      <c r="F5553" t="b">
        <v>0</v>
      </c>
      <c r="G5553" t="s">
        <v>77</v>
      </c>
      <c r="H5553" s="1">
        <v>46083.710763888892</v>
      </c>
      <c r="I5553" t="b">
        <v>1</v>
      </c>
      <c r="J5553" t="b">
        <v>0</v>
      </c>
      <c r="K5553" t="s">
        <v>41</v>
      </c>
      <c r="L5553" t="s">
        <v>60</v>
      </c>
      <c r="M5553">
        <v>110000</v>
      </c>
      <c r="N5553"/>
      <c r="O5553" t="s">
        <v>13437</v>
      </c>
      <c r="P5553" t="s">
        <v>1738</v>
      </c>
    </row>
    <row r="5554" spans="1:16" x14ac:dyDescent="0.25">
      <c r="A5554" t="s">
        <v>7</v>
      </c>
      <c r="B5554" t="s">
        <v>7</v>
      </c>
      <c r="C5554" t="s">
        <v>13438</v>
      </c>
      <c r="D5554" t="s">
        <v>4346</v>
      </c>
      <c r="E5554" t="s">
        <v>59</v>
      </c>
      <c r="F5554" t="b">
        <v>0</v>
      </c>
      <c r="G5554" t="s">
        <v>40</v>
      </c>
      <c r="H5554" s="1">
        <v>46083.713865740741</v>
      </c>
      <c r="I5554" t="b">
        <v>0</v>
      </c>
      <c r="J5554" t="b">
        <v>0</v>
      </c>
      <c r="K5554" t="s">
        <v>40</v>
      </c>
      <c r="L5554" t="s">
        <v>60</v>
      </c>
      <c r="M5554">
        <v>42977.375</v>
      </c>
      <c r="N5554"/>
      <c r="O5554" t="s">
        <v>13439</v>
      </c>
      <c r="P5554" t="s">
        <v>4062</v>
      </c>
    </row>
    <row r="5555" spans="1:16" x14ac:dyDescent="0.25">
      <c r="A5555" t="s">
        <v>5</v>
      </c>
      <c r="B5555" t="s">
        <v>13440</v>
      </c>
      <c r="C5555" t="s">
        <v>40</v>
      </c>
      <c r="D5555" t="s">
        <v>4526</v>
      </c>
      <c r="E5555" t="s">
        <v>88</v>
      </c>
      <c r="F5555" t="b">
        <v>0</v>
      </c>
      <c r="G5555" t="s">
        <v>40</v>
      </c>
      <c r="H5555" s="1">
        <v>46083.714016203703</v>
      </c>
      <c r="I5555" t="b">
        <v>1</v>
      </c>
      <c r="J5555" t="b">
        <v>0</v>
      </c>
      <c r="K5555" t="s">
        <v>40</v>
      </c>
      <c r="L5555" t="s">
        <v>74</v>
      </c>
      <c r="M5555"/>
      <c r="N5555">
        <v>82.5</v>
      </c>
      <c r="O5555" t="s">
        <v>6510</v>
      </c>
      <c r="P5555" t="s">
        <v>13441</v>
      </c>
    </row>
    <row r="5556" spans="1:16" x14ac:dyDescent="0.25">
      <c r="A5556" t="s">
        <v>0</v>
      </c>
      <c r="B5556" t="s">
        <v>13442</v>
      </c>
      <c r="C5556" t="s">
        <v>373</v>
      </c>
      <c r="D5556" t="s">
        <v>4595</v>
      </c>
      <c r="E5556" t="s">
        <v>59</v>
      </c>
      <c r="F5556" t="b">
        <v>0</v>
      </c>
      <c r="G5556" t="s">
        <v>63</v>
      </c>
      <c r="H5556" s="1">
        <v>46083.714849537027</v>
      </c>
      <c r="I5556" t="b">
        <v>0</v>
      </c>
      <c r="J5556" t="b">
        <v>0</v>
      </c>
      <c r="K5556" t="s">
        <v>41</v>
      </c>
      <c r="L5556" t="s">
        <v>60</v>
      </c>
      <c r="M5556">
        <v>110000</v>
      </c>
      <c r="N5556"/>
      <c r="O5556" t="s">
        <v>13443</v>
      </c>
      <c r="P5556" t="s">
        <v>3705</v>
      </c>
    </row>
    <row r="5557" spans="1:16" x14ac:dyDescent="0.25">
      <c r="A5557" t="s">
        <v>2</v>
      </c>
      <c r="B5557" t="s">
        <v>2706</v>
      </c>
      <c r="C5557" t="s">
        <v>218</v>
      </c>
      <c r="D5557" t="s">
        <v>4595</v>
      </c>
      <c r="E5557" t="s">
        <v>59</v>
      </c>
      <c r="F5557" t="b">
        <v>0</v>
      </c>
      <c r="G5557" t="s">
        <v>63</v>
      </c>
      <c r="H5557" s="1">
        <v>46083.714872685188</v>
      </c>
      <c r="I5557" t="b">
        <v>0</v>
      </c>
      <c r="J5557" t="b">
        <v>0</v>
      </c>
      <c r="K5557" t="s">
        <v>41</v>
      </c>
      <c r="L5557" t="s">
        <v>60</v>
      </c>
      <c r="M5557">
        <v>50000</v>
      </c>
      <c r="N5557"/>
      <c r="O5557" t="s">
        <v>371</v>
      </c>
    </row>
    <row r="5558" spans="1:16" x14ac:dyDescent="0.25">
      <c r="A5558" t="s">
        <v>0</v>
      </c>
      <c r="B5558" t="s">
        <v>262</v>
      </c>
      <c r="C5558" t="s">
        <v>1691</v>
      </c>
      <c r="D5558" t="s">
        <v>4595</v>
      </c>
      <c r="E5558" t="s">
        <v>59</v>
      </c>
      <c r="F5558" t="b">
        <v>0</v>
      </c>
      <c r="G5558" t="s">
        <v>63</v>
      </c>
      <c r="H5558" s="1">
        <v>46083.714872685188</v>
      </c>
      <c r="I5558" t="b">
        <v>0</v>
      </c>
      <c r="J5558" t="b">
        <v>0</v>
      </c>
      <c r="K5558" t="s">
        <v>41</v>
      </c>
      <c r="L5558" t="s">
        <v>60</v>
      </c>
      <c r="M5558">
        <v>90000</v>
      </c>
      <c r="N5558"/>
      <c r="O5558" t="s">
        <v>6045</v>
      </c>
      <c r="P5558" t="s">
        <v>1738</v>
      </c>
    </row>
    <row r="5559" spans="1:16" x14ac:dyDescent="0.25">
      <c r="A5559" t="s">
        <v>1</v>
      </c>
      <c r="B5559" t="s">
        <v>13444</v>
      </c>
      <c r="C5559" t="s">
        <v>304</v>
      </c>
      <c r="D5559" t="s">
        <v>4595</v>
      </c>
      <c r="E5559" t="s">
        <v>59</v>
      </c>
      <c r="F5559" t="b">
        <v>0</v>
      </c>
      <c r="G5559" t="s">
        <v>63</v>
      </c>
      <c r="H5559" s="1">
        <v>46083.715324074074</v>
      </c>
      <c r="I5559" t="b">
        <v>1</v>
      </c>
      <c r="J5559" t="b">
        <v>0</v>
      </c>
      <c r="K5559" t="s">
        <v>41</v>
      </c>
      <c r="L5559" t="s">
        <v>60</v>
      </c>
      <c r="M5559">
        <v>30000</v>
      </c>
      <c r="N5559"/>
      <c r="O5559" t="s">
        <v>6045</v>
      </c>
      <c r="P5559" t="s">
        <v>954</v>
      </c>
    </row>
    <row r="5560" spans="1:16" x14ac:dyDescent="0.25">
      <c r="A5560" t="s">
        <v>0</v>
      </c>
      <c r="B5560" t="s">
        <v>13445</v>
      </c>
      <c r="C5560" t="s">
        <v>555</v>
      </c>
      <c r="D5560" t="s">
        <v>4526</v>
      </c>
      <c r="E5560" t="s">
        <v>88</v>
      </c>
      <c r="F5560" t="b">
        <v>0</v>
      </c>
      <c r="G5560" t="s">
        <v>68</v>
      </c>
      <c r="H5560" s="1">
        <v>46083.750694444447</v>
      </c>
      <c r="I5560" t="b">
        <v>0</v>
      </c>
      <c r="J5560" t="b">
        <v>0</v>
      </c>
      <c r="K5560" t="s">
        <v>41</v>
      </c>
      <c r="L5560" t="s">
        <v>74</v>
      </c>
      <c r="M5560"/>
      <c r="N5560">
        <v>62.5</v>
      </c>
      <c r="O5560" t="s">
        <v>1164</v>
      </c>
      <c r="P5560" t="s">
        <v>2279</v>
      </c>
    </row>
    <row r="5561" spans="1:16" x14ac:dyDescent="0.25">
      <c r="A5561" t="s">
        <v>9</v>
      </c>
      <c r="B5561" t="s">
        <v>13446</v>
      </c>
      <c r="C5561" t="s">
        <v>1279</v>
      </c>
      <c r="D5561" t="s">
        <v>2360</v>
      </c>
      <c r="E5561" t="s">
        <v>59</v>
      </c>
      <c r="F5561" t="b">
        <v>0</v>
      </c>
      <c r="G5561" t="s">
        <v>68</v>
      </c>
      <c r="H5561" s="1">
        <v>46083.750752314823</v>
      </c>
      <c r="I5561" t="b">
        <v>0</v>
      </c>
      <c r="J5561" t="b">
        <v>1</v>
      </c>
      <c r="K5561" t="s">
        <v>41</v>
      </c>
      <c r="L5561" t="s">
        <v>74</v>
      </c>
      <c r="M5561"/>
      <c r="N5561">
        <v>23.484999999999999</v>
      </c>
      <c r="O5561" t="s">
        <v>12197</v>
      </c>
      <c r="P5561" t="s">
        <v>859</v>
      </c>
    </row>
    <row r="5562" spans="1:16" x14ac:dyDescent="0.25">
      <c r="A5562" t="s">
        <v>3</v>
      </c>
      <c r="B5562" t="s">
        <v>13447</v>
      </c>
      <c r="C5562" t="s">
        <v>97</v>
      </c>
      <c r="D5562" t="s">
        <v>4595</v>
      </c>
      <c r="E5562" t="s">
        <v>59</v>
      </c>
      <c r="F5562" t="b">
        <v>0</v>
      </c>
      <c r="G5562" t="s">
        <v>89</v>
      </c>
      <c r="H5562" s="1">
        <v>46083.750925925917</v>
      </c>
      <c r="I5562" t="b">
        <v>1</v>
      </c>
      <c r="J5562" t="b">
        <v>0</v>
      </c>
      <c r="K5562" t="s">
        <v>41</v>
      </c>
      <c r="L5562" t="s">
        <v>60</v>
      </c>
      <c r="M5562">
        <v>110000</v>
      </c>
      <c r="N5562"/>
      <c r="O5562" t="s">
        <v>11518</v>
      </c>
      <c r="P5562" t="s">
        <v>13448</v>
      </c>
    </row>
    <row r="5563" spans="1:16" x14ac:dyDescent="0.25">
      <c r="A5563" t="s">
        <v>1</v>
      </c>
      <c r="B5563" t="s">
        <v>8605</v>
      </c>
      <c r="C5563" t="s">
        <v>13449</v>
      </c>
      <c r="D5563" t="s">
        <v>4526</v>
      </c>
      <c r="E5563" t="s">
        <v>59</v>
      </c>
      <c r="F5563" t="b">
        <v>0</v>
      </c>
      <c r="G5563" t="s">
        <v>65</v>
      </c>
      <c r="H5563" s="1">
        <v>46083.752222222232</v>
      </c>
      <c r="I5563" t="b">
        <v>0</v>
      </c>
      <c r="J5563" t="b">
        <v>1</v>
      </c>
      <c r="K5563" t="s">
        <v>41</v>
      </c>
      <c r="L5563" t="s">
        <v>60</v>
      </c>
      <c r="M5563">
        <v>212500</v>
      </c>
      <c r="N5563"/>
      <c r="O5563" t="s">
        <v>1990</v>
      </c>
      <c r="P5563" t="s">
        <v>13450</v>
      </c>
    </row>
    <row r="5564" spans="1:16" x14ac:dyDescent="0.25">
      <c r="A5564" t="s">
        <v>6</v>
      </c>
      <c r="B5564" t="s">
        <v>13451</v>
      </c>
      <c r="C5564" t="s">
        <v>218</v>
      </c>
      <c r="D5564" t="s">
        <v>4595</v>
      </c>
      <c r="E5564" t="s">
        <v>59</v>
      </c>
      <c r="F5564" t="b">
        <v>0</v>
      </c>
      <c r="G5564" t="s">
        <v>63</v>
      </c>
      <c r="H5564" s="1">
        <v>46083.756689814807</v>
      </c>
      <c r="I5564" t="b">
        <v>0</v>
      </c>
      <c r="J5564" t="b">
        <v>0</v>
      </c>
      <c r="K5564" t="s">
        <v>41</v>
      </c>
      <c r="L5564" t="s">
        <v>60</v>
      </c>
      <c r="M5564">
        <v>800000</v>
      </c>
      <c r="N5564"/>
      <c r="O5564" t="s">
        <v>11518</v>
      </c>
    </row>
    <row r="5565" spans="1:16" x14ac:dyDescent="0.25">
      <c r="A5565" t="s">
        <v>7</v>
      </c>
      <c r="B5565" t="s">
        <v>13452</v>
      </c>
      <c r="C5565" t="s">
        <v>13453</v>
      </c>
      <c r="D5565" t="s">
        <v>11271</v>
      </c>
      <c r="E5565" t="s">
        <v>59</v>
      </c>
      <c r="F5565" t="b">
        <v>0</v>
      </c>
      <c r="G5565" t="s">
        <v>20</v>
      </c>
      <c r="H5565" s="1">
        <v>46083.760127314818</v>
      </c>
      <c r="I5565" t="b">
        <v>1</v>
      </c>
      <c r="J5565" t="b">
        <v>0</v>
      </c>
      <c r="K5565" t="s">
        <v>20</v>
      </c>
      <c r="L5565" t="s">
        <v>60</v>
      </c>
      <c r="M5565">
        <v>59000</v>
      </c>
      <c r="N5565"/>
      <c r="O5565" t="s">
        <v>899</v>
      </c>
    </row>
    <row r="5566" spans="1:16" x14ac:dyDescent="0.25">
      <c r="A5566" t="s">
        <v>6</v>
      </c>
      <c r="B5566" t="s">
        <v>13454</v>
      </c>
      <c r="C5566" t="s">
        <v>913</v>
      </c>
      <c r="D5566" t="s">
        <v>11271</v>
      </c>
      <c r="E5566" t="s">
        <v>59</v>
      </c>
      <c r="F5566" t="b">
        <v>0</v>
      </c>
      <c r="G5566" t="s">
        <v>20</v>
      </c>
      <c r="H5566" s="1">
        <v>46083.760150462957</v>
      </c>
      <c r="I5566" t="b">
        <v>0</v>
      </c>
      <c r="J5566" t="b">
        <v>0</v>
      </c>
      <c r="K5566" t="s">
        <v>20</v>
      </c>
      <c r="L5566" t="s">
        <v>60</v>
      </c>
      <c r="M5566">
        <v>100000</v>
      </c>
      <c r="N5566"/>
      <c r="O5566" t="s">
        <v>11602</v>
      </c>
    </row>
    <row r="5567" spans="1:16" x14ac:dyDescent="0.25">
      <c r="A5567" t="s">
        <v>1</v>
      </c>
      <c r="B5567" t="s">
        <v>13455</v>
      </c>
      <c r="C5567" t="s">
        <v>112</v>
      </c>
      <c r="D5567" t="s">
        <v>4346</v>
      </c>
      <c r="E5567" t="s">
        <v>59</v>
      </c>
      <c r="F5567" t="b">
        <v>0</v>
      </c>
      <c r="G5567" t="s">
        <v>65</v>
      </c>
      <c r="H5567" s="1">
        <v>46083.793530092589</v>
      </c>
      <c r="I5567" t="b">
        <v>1</v>
      </c>
      <c r="J5567" t="b">
        <v>1</v>
      </c>
      <c r="K5567" t="s">
        <v>41</v>
      </c>
      <c r="L5567" t="s">
        <v>60</v>
      </c>
      <c r="M5567">
        <v>152000</v>
      </c>
      <c r="N5567"/>
      <c r="O5567" t="s">
        <v>1822</v>
      </c>
      <c r="P5567" t="s">
        <v>13456</v>
      </c>
    </row>
    <row r="5568" spans="1:16" x14ac:dyDescent="0.25">
      <c r="A5568" t="s">
        <v>5</v>
      </c>
      <c r="B5568" t="s">
        <v>5</v>
      </c>
      <c r="C5568" t="s">
        <v>1570</v>
      </c>
      <c r="D5568" t="s">
        <v>4526</v>
      </c>
      <c r="E5568" t="s">
        <v>59</v>
      </c>
      <c r="F5568" t="b">
        <v>0</v>
      </c>
      <c r="G5568" t="s">
        <v>65</v>
      </c>
      <c r="H5568" s="1">
        <v>46083.793645833342</v>
      </c>
      <c r="I5568" t="b">
        <v>0</v>
      </c>
      <c r="J5568" t="b">
        <v>1</v>
      </c>
      <c r="K5568" t="s">
        <v>41</v>
      </c>
      <c r="L5568" t="s">
        <v>60</v>
      </c>
      <c r="M5568">
        <v>130000</v>
      </c>
      <c r="N5568"/>
      <c r="O5568" t="s">
        <v>3394</v>
      </c>
      <c r="P5568" t="s">
        <v>13457</v>
      </c>
    </row>
    <row r="5569" spans="1:16" x14ac:dyDescent="0.25">
      <c r="A5569" t="s">
        <v>1</v>
      </c>
      <c r="B5569" t="s">
        <v>629</v>
      </c>
      <c r="C5569" t="s">
        <v>2412</v>
      </c>
      <c r="D5569" t="s">
        <v>4595</v>
      </c>
      <c r="E5569" t="s">
        <v>59</v>
      </c>
      <c r="F5569" t="b">
        <v>0</v>
      </c>
      <c r="G5569" t="s">
        <v>65</v>
      </c>
      <c r="H5569" s="1">
        <v>46083.793912037043</v>
      </c>
      <c r="I5569" t="b">
        <v>1</v>
      </c>
      <c r="J5569" t="b">
        <v>0</v>
      </c>
      <c r="K5569" t="s">
        <v>41</v>
      </c>
      <c r="L5569" t="s">
        <v>60</v>
      </c>
      <c r="M5569">
        <v>122500</v>
      </c>
      <c r="N5569"/>
      <c r="O5569" t="s">
        <v>915</v>
      </c>
    </row>
    <row r="5570" spans="1:16" x14ac:dyDescent="0.25">
      <c r="A5570" t="s">
        <v>5</v>
      </c>
      <c r="B5570" t="s">
        <v>5</v>
      </c>
      <c r="C5570" t="s">
        <v>1358</v>
      </c>
      <c r="D5570" t="s">
        <v>13458</v>
      </c>
      <c r="E5570" t="s">
        <v>59</v>
      </c>
      <c r="F5570" t="b">
        <v>0</v>
      </c>
      <c r="G5570" t="s">
        <v>77</v>
      </c>
      <c r="H5570" s="1">
        <v>46083.794074074067</v>
      </c>
      <c r="I5570" t="b">
        <v>0</v>
      </c>
      <c r="J5570" t="b">
        <v>0</v>
      </c>
      <c r="K5570" t="s">
        <v>41</v>
      </c>
      <c r="L5570" t="s">
        <v>60</v>
      </c>
      <c r="M5570">
        <v>102000</v>
      </c>
      <c r="N5570"/>
      <c r="O5570" t="s">
        <v>2795</v>
      </c>
      <c r="P5570" t="s">
        <v>4712</v>
      </c>
    </row>
    <row r="5571" spans="1:16" x14ac:dyDescent="0.25">
      <c r="A5571" t="s">
        <v>1</v>
      </c>
      <c r="B5571" t="s">
        <v>13459</v>
      </c>
      <c r="C5571" t="s">
        <v>500</v>
      </c>
      <c r="D5571" t="s">
        <v>4526</v>
      </c>
      <c r="E5571" t="s">
        <v>88</v>
      </c>
      <c r="F5571" t="b">
        <v>0</v>
      </c>
      <c r="G5571" t="s">
        <v>13</v>
      </c>
      <c r="H5571" s="1">
        <v>46083.796157407407</v>
      </c>
      <c r="I5571" t="b">
        <v>1</v>
      </c>
      <c r="J5571" t="b">
        <v>0</v>
      </c>
      <c r="K5571" t="s">
        <v>13</v>
      </c>
      <c r="L5571" t="s">
        <v>74</v>
      </c>
      <c r="M5571"/>
      <c r="N5571">
        <v>74</v>
      </c>
      <c r="O5571" t="s">
        <v>8016</v>
      </c>
      <c r="P5571" t="s">
        <v>4780</v>
      </c>
    </row>
    <row r="5572" spans="1:16" x14ac:dyDescent="0.25">
      <c r="A5572" t="s">
        <v>1</v>
      </c>
      <c r="B5572" t="s">
        <v>13460</v>
      </c>
      <c r="C5572" t="s">
        <v>955</v>
      </c>
      <c r="D5572" t="s">
        <v>4526</v>
      </c>
      <c r="E5572" t="s">
        <v>59</v>
      </c>
      <c r="F5572" t="b">
        <v>0</v>
      </c>
      <c r="G5572" t="s">
        <v>13</v>
      </c>
      <c r="H5572" s="1">
        <v>46083.796157407407</v>
      </c>
      <c r="I5572" t="b">
        <v>1</v>
      </c>
      <c r="J5572" t="b">
        <v>0</v>
      </c>
      <c r="K5572" t="s">
        <v>13</v>
      </c>
      <c r="L5572" t="s">
        <v>60</v>
      </c>
      <c r="M5572">
        <v>125000</v>
      </c>
      <c r="N5572"/>
      <c r="O5572" t="s">
        <v>3615</v>
      </c>
      <c r="P5572" t="s">
        <v>3355</v>
      </c>
    </row>
    <row r="5573" spans="1:16" x14ac:dyDescent="0.25">
      <c r="A5573" t="s">
        <v>1</v>
      </c>
      <c r="B5573" t="s">
        <v>13461</v>
      </c>
      <c r="C5573" t="s">
        <v>500</v>
      </c>
      <c r="D5573" t="s">
        <v>4526</v>
      </c>
      <c r="E5573" t="s">
        <v>88</v>
      </c>
      <c r="F5573" t="b">
        <v>0</v>
      </c>
      <c r="G5573" t="s">
        <v>13</v>
      </c>
      <c r="H5573" s="1">
        <v>46083.796157407407</v>
      </c>
      <c r="I5573" t="b">
        <v>1</v>
      </c>
      <c r="J5573" t="b">
        <v>0</v>
      </c>
      <c r="K5573" t="s">
        <v>13</v>
      </c>
      <c r="L5573" t="s">
        <v>74</v>
      </c>
      <c r="M5573"/>
      <c r="N5573">
        <v>89.5</v>
      </c>
      <c r="O5573" t="s">
        <v>8016</v>
      </c>
      <c r="P5573" t="s">
        <v>13462</v>
      </c>
    </row>
    <row r="5574" spans="1:16" x14ac:dyDescent="0.25">
      <c r="A5574" t="s">
        <v>8</v>
      </c>
      <c r="B5574" t="s">
        <v>13463</v>
      </c>
      <c r="C5574" t="s">
        <v>6744</v>
      </c>
      <c r="D5574" t="s">
        <v>4526</v>
      </c>
      <c r="E5574" t="s">
        <v>59</v>
      </c>
      <c r="F5574" t="b">
        <v>0</v>
      </c>
      <c r="G5574" t="s">
        <v>40</v>
      </c>
      <c r="H5574" s="1">
        <v>46083.797268518523</v>
      </c>
      <c r="I5574" t="b">
        <v>0</v>
      </c>
      <c r="J5574" t="b">
        <v>0</v>
      </c>
      <c r="K5574" t="s">
        <v>40</v>
      </c>
      <c r="L5574" t="s">
        <v>60</v>
      </c>
      <c r="M5574">
        <v>85000</v>
      </c>
      <c r="N5574"/>
      <c r="O5574" t="s">
        <v>101</v>
      </c>
      <c r="P5574" t="s">
        <v>13464</v>
      </c>
    </row>
    <row r="5575" spans="1:16" x14ac:dyDescent="0.25">
      <c r="A5575" t="s">
        <v>1</v>
      </c>
      <c r="B5575" t="s">
        <v>13465</v>
      </c>
      <c r="C5575" t="s">
        <v>40</v>
      </c>
      <c r="D5575" t="s">
        <v>4526</v>
      </c>
      <c r="E5575" t="s">
        <v>59</v>
      </c>
      <c r="F5575" t="b">
        <v>0</v>
      </c>
      <c r="G5575" t="s">
        <v>40</v>
      </c>
      <c r="H5575" s="1">
        <v>46083.797268518523</v>
      </c>
      <c r="I5575" t="b">
        <v>0</v>
      </c>
      <c r="J5575" t="b">
        <v>0</v>
      </c>
      <c r="K5575" t="s">
        <v>40</v>
      </c>
      <c r="L5575" t="s">
        <v>60</v>
      </c>
      <c r="M5575">
        <v>70000</v>
      </c>
      <c r="N5575"/>
      <c r="O5575" t="s">
        <v>13466</v>
      </c>
      <c r="P5575" t="s">
        <v>2257</v>
      </c>
    </row>
    <row r="5576" spans="1:16" x14ac:dyDescent="0.25">
      <c r="A5576" t="s">
        <v>1</v>
      </c>
      <c r="B5576" t="s">
        <v>13467</v>
      </c>
      <c r="C5576" t="s">
        <v>40</v>
      </c>
      <c r="D5576" t="s">
        <v>5798</v>
      </c>
      <c r="E5576" t="s">
        <v>59</v>
      </c>
      <c r="F5576" t="b">
        <v>0</v>
      </c>
      <c r="G5576" t="s">
        <v>40</v>
      </c>
      <c r="H5576" s="1">
        <v>46083.797500000001</v>
      </c>
      <c r="I5576" t="b">
        <v>1</v>
      </c>
      <c r="J5576" t="b">
        <v>0</v>
      </c>
      <c r="K5576" t="s">
        <v>40</v>
      </c>
      <c r="L5576" t="s">
        <v>60</v>
      </c>
      <c r="M5576">
        <v>110000</v>
      </c>
      <c r="N5576"/>
      <c r="O5576" t="s">
        <v>818</v>
      </c>
      <c r="P5576" t="s">
        <v>13468</v>
      </c>
    </row>
    <row r="5577" spans="1:16" x14ac:dyDescent="0.25">
      <c r="A5577" t="s">
        <v>9</v>
      </c>
      <c r="B5577" t="s">
        <v>13469</v>
      </c>
      <c r="C5577" t="s">
        <v>13470</v>
      </c>
      <c r="D5577" t="s">
        <v>11271</v>
      </c>
      <c r="E5577" t="s">
        <v>59</v>
      </c>
      <c r="F5577" t="b">
        <v>0</v>
      </c>
      <c r="G5577" t="s">
        <v>20</v>
      </c>
      <c r="H5577" s="1">
        <v>46083.801793981482</v>
      </c>
      <c r="I5577" t="b">
        <v>1</v>
      </c>
      <c r="J5577" t="b">
        <v>0</v>
      </c>
      <c r="K5577" t="s">
        <v>20</v>
      </c>
      <c r="L5577" t="s">
        <v>60</v>
      </c>
      <c r="M5577">
        <v>47000</v>
      </c>
      <c r="N5577"/>
      <c r="O5577" t="s">
        <v>3406</v>
      </c>
    </row>
    <row r="5578" spans="1:16" x14ac:dyDescent="0.25">
      <c r="A5578" t="s">
        <v>0</v>
      </c>
      <c r="B5578" t="s">
        <v>13471</v>
      </c>
      <c r="C5578" t="s">
        <v>3176</v>
      </c>
      <c r="D5578" t="s">
        <v>2360</v>
      </c>
      <c r="E5578" t="s">
        <v>59</v>
      </c>
      <c r="F5578" t="b">
        <v>0</v>
      </c>
      <c r="G5578" t="s">
        <v>65</v>
      </c>
      <c r="H5578" s="1">
        <v>46083.833414351851</v>
      </c>
      <c r="I5578" t="b">
        <v>1</v>
      </c>
      <c r="J5578" t="b">
        <v>0</v>
      </c>
      <c r="K5578" t="s">
        <v>41</v>
      </c>
      <c r="L5578" t="s">
        <v>60</v>
      </c>
      <c r="M5578">
        <v>62500</v>
      </c>
      <c r="N5578"/>
      <c r="O5578" t="s">
        <v>13472</v>
      </c>
      <c r="P5578" t="s">
        <v>13473</v>
      </c>
    </row>
    <row r="5579" spans="1:16" x14ac:dyDescent="0.25">
      <c r="A5579" t="s">
        <v>0</v>
      </c>
      <c r="B5579" t="s">
        <v>13474</v>
      </c>
      <c r="C5579" t="s">
        <v>172</v>
      </c>
      <c r="D5579" t="s">
        <v>4526</v>
      </c>
      <c r="E5579" t="s">
        <v>59</v>
      </c>
      <c r="F5579" t="b">
        <v>0</v>
      </c>
      <c r="G5579" t="s">
        <v>68</v>
      </c>
      <c r="H5579" s="1">
        <v>46083.834027777782</v>
      </c>
      <c r="I5579" t="b">
        <v>0</v>
      </c>
      <c r="J5579" t="b">
        <v>1</v>
      </c>
      <c r="K5579" t="s">
        <v>41</v>
      </c>
      <c r="L5579" t="s">
        <v>60</v>
      </c>
      <c r="M5579">
        <v>88650</v>
      </c>
      <c r="N5579"/>
      <c r="O5579" t="s">
        <v>2617</v>
      </c>
      <c r="P5579" t="s">
        <v>13475</v>
      </c>
    </row>
    <row r="5580" spans="1:16" x14ac:dyDescent="0.25">
      <c r="A5580" t="s">
        <v>2</v>
      </c>
      <c r="B5580" t="s">
        <v>13476</v>
      </c>
      <c r="C5580" t="s">
        <v>71</v>
      </c>
      <c r="D5580" t="s">
        <v>4346</v>
      </c>
      <c r="E5580" t="s">
        <v>59</v>
      </c>
      <c r="F5580" t="b">
        <v>0</v>
      </c>
      <c r="G5580" t="s">
        <v>73</v>
      </c>
      <c r="H5580" s="1">
        <v>46083.834953703707</v>
      </c>
      <c r="I5580" t="b">
        <v>0</v>
      </c>
      <c r="J5580" t="b">
        <v>1</v>
      </c>
      <c r="K5580" t="s">
        <v>41</v>
      </c>
      <c r="L5580" t="s">
        <v>60</v>
      </c>
      <c r="M5580">
        <v>85000</v>
      </c>
      <c r="N5580"/>
      <c r="O5580" t="s">
        <v>13477</v>
      </c>
      <c r="P5580" t="s">
        <v>2549</v>
      </c>
    </row>
    <row r="5581" spans="1:16" x14ac:dyDescent="0.25">
      <c r="A5581" t="s">
        <v>1</v>
      </c>
      <c r="B5581" t="s">
        <v>13478</v>
      </c>
      <c r="C5581" t="s">
        <v>2798</v>
      </c>
      <c r="D5581" t="s">
        <v>4346</v>
      </c>
      <c r="E5581" t="s">
        <v>59</v>
      </c>
      <c r="F5581" t="b">
        <v>0</v>
      </c>
      <c r="G5581" t="s">
        <v>65</v>
      </c>
      <c r="H5581" s="1">
        <v>46083.835196759261</v>
      </c>
      <c r="I5581" t="b">
        <v>0</v>
      </c>
      <c r="J5581" t="b">
        <v>0</v>
      </c>
      <c r="K5581" t="s">
        <v>41</v>
      </c>
      <c r="L5581" t="s">
        <v>74</v>
      </c>
      <c r="M5581"/>
      <c r="N5581">
        <v>52.5</v>
      </c>
      <c r="O5581" t="s">
        <v>13479</v>
      </c>
      <c r="P5581" t="s">
        <v>13480</v>
      </c>
    </row>
    <row r="5582" spans="1:16" x14ac:dyDescent="0.25">
      <c r="A5582" t="s">
        <v>1</v>
      </c>
      <c r="B5582" t="s">
        <v>13481</v>
      </c>
      <c r="C5582" t="s">
        <v>2728</v>
      </c>
      <c r="D5582" t="s">
        <v>4756</v>
      </c>
      <c r="E5582" t="s">
        <v>59</v>
      </c>
      <c r="F5582" t="b">
        <v>0</v>
      </c>
      <c r="G5582" t="s">
        <v>65</v>
      </c>
      <c r="H5582" s="1">
        <v>46083.835486111107</v>
      </c>
      <c r="I5582" t="b">
        <v>0</v>
      </c>
      <c r="J5582" t="b">
        <v>1</v>
      </c>
      <c r="K5582" t="s">
        <v>41</v>
      </c>
      <c r="L5582" t="s">
        <v>60</v>
      </c>
      <c r="M5582">
        <v>162000</v>
      </c>
      <c r="N5582"/>
      <c r="O5582" t="s">
        <v>195</v>
      </c>
      <c r="P5582" t="s">
        <v>13482</v>
      </c>
    </row>
    <row r="5583" spans="1:16" x14ac:dyDescent="0.25">
      <c r="A5583" t="s">
        <v>1</v>
      </c>
      <c r="B5583" t="s">
        <v>13483</v>
      </c>
      <c r="C5583" t="s">
        <v>716</v>
      </c>
      <c r="D5583" t="s">
        <v>2360</v>
      </c>
      <c r="E5583" t="s">
        <v>59</v>
      </c>
      <c r="F5583" t="b">
        <v>0</v>
      </c>
      <c r="G5583" t="s">
        <v>73</v>
      </c>
      <c r="H5583" s="1">
        <v>46083.836284722223</v>
      </c>
      <c r="I5583" t="b">
        <v>1</v>
      </c>
      <c r="J5583" t="b">
        <v>1</v>
      </c>
      <c r="K5583" t="s">
        <v>41</v>
      </c>
      <c r="L5583" t="s">
        <v>60</v>
      </c>
      <c r="M5583">
        <v>152000</v>
      </c>
      <c r="N5583"/>
      <c r="O5583" t="s">
        <v>4622</v>
      </c>
      <c r="P5583" t="s">
        <v>13484</v>
      </c>
    </row>
    <row r="5584" spans="1:16" x14ac:dyDescent="0.25">
      <c r="A5584" t="s">
        <v>1</v>
      </c>
      <c r="B5584" t="s">
        <v>358</v>
      </c>
      <c r="C5584" t="s">
        <v>13485</v>
      </c>
      <c r="D5584" t="s">
        <v>5798</v>
      </c>
      <c r="E5584" t="s">
        <v>59</v>
      </c>
      <c r="F5584" t="b">
        <v>0</v>
      </c>
      <c r="G5584" t="s">
        <v>40</v>
      </c>
      <c r="H5584" s="1">
        <v>46083.839039351849</v>
      </c>
      <c r="I5584" t="b">
        <v>1</v>
      </c>
      <c r="J5584" t="b">
        <v>0</v>
      </c>
      <c r="K5584" t="s">
        <v>40</v>
      </c>
      <c r="L5584" t="s">
        <v>60</v>
      </c>
      <c r="M5584">
        <v>36000</v>
      </c>
      <c r="N5584"/>
      <c r="O5584" t="s">
        <v>13486</v>
      </c>
      <c r="P5584" t="s">
        <v>13487</v>
      </c>
    </row>
    <row r="5585" spans="1:16" x14ac:dyDescent="0.25">
      <c r="A5585" t="s">
        <v>3</v>
      </c>
      <c r="B5585" t="s">
        <v>13488</v>
      </c>
      <c r="C5585" t="s">
        <v>32</v>
      </c>
      <c r="D5585" t="s">
        <v>2360</v>
      </c>
      <c r="E5585" t="s">
        <v>59</v>
      </c>
      <c r="F5585" t="b">
        <v>0</v>
      </c>
      <c r="G5585" t="s">
        <v>32</v>
      </c>
      <c r="H5585" s="1">
        <v>46083.85355324074</v>
      </c>
      <c r="I5585" t="b">
        <v>0</v>
      </c>
      <c r="J5585" t="b">
        <v>0</v>
      </c>
      <c r="K5585" t="s">
        <v>32</v>
      </c>
      <c r="L5585" t="s">
        <v>60</v>
      </c>
      <c r="M5585">
        <v>38000</v>
      </c>
      <c r="N5585"/>
      <c r="O5585" t="s">
        <v>13489</v>
      </c>
      <c r="P5585" t="s">
        <v>13490</v>
      </c>
    </row>
    <row r="5586" spans="1:16" x14ac:dyDescent="0.25">
      <c r="A5586" t="s">
        <v>0</v>
      </c>
      <c r="B5586" t="s">
        <v>13491</v>
      </c>
      <c r="C5586" t="s">
        <v>13492</v>
      </c>
      <c r="D5586" t="s">
        <v>2360</v>
      </c>
      <c r="E5586" t="s">
        <v>59</v>
      </c>
      <c r="F5586" t="b">
        <v>0</v>
      </c>
      <c r="G5586" t="s">
        <v>65</v>
      </c>
      <c r="H5586" s="1">
        <v>46083.875034722223</v>
      </c>
      <c r="I5586" t="b">
        <v>0</v>
      </c>
      <c r="J5586" t="b">
        <v>0</v>
      </c>
      <c r="K5586" t="s">
        <v>41</v>
      </c>
      <c r="L5586" t="s">
        <v>60</v>
      </c>
      <c r="M5586">
        <v>175000</v>
      </c>
      <c r="N5586"/>
      <c r="O5586" t="s">
        <v>13493</v>
      </c>
      <c r="P5586" t="s">
        <v>13494</v>
      </c>
    </row>
    <row r="5587" spans="1:16" x14ac:dyDescent="0.25">
      <c r="A5587" t="s">
        <v>0</v>
      </c>
      <c r="B5587" t="s">
        <v>13495</v>
      </c>
      <c r="C5587" t="s">
        <v>479</v>
      </c>
      <c r="D5587" t="s">
        <v>4346</v>
      </c>
      <c r="E5587" t="s">
        <v>132</v>
      </c>
      <c r="F5587" t="b">
        <v>0</v>
      </c>
      <c r="G5587" t="s">
        <v>65</v>
      </c>
      <c r="H5587" s="1">
        <v>46083.875034722223</v>
      </c>
      <c r="I5587" t="b">
        <v>0</v>
      </c>
      <c r="J5587" t="b">
        <v>0</v>
      </c>
      <c r="K5587" t="s">
        <v>41</v>
      </c>
      <c r="L5587" t="s">
        <v>74</v>
      </c>
      <c r="M5587"/>
      <c r="N5587">
        <v>41.585000000000001</v>
      </c>
      <c r="O5587" t="s">
        <v>13496</v>
      </c>
      <c r="P5587" t="s">
        <v>233</v>
      </c>
    </row>
    <row r="5588" spans="1:16" x14ac:dyDescent="0.25">
      <c r="A5588" t="s">
        <v>4</v>
      </c>
      <c r="B5588" t="s">
        <v>2973</v>
      </c>
      <c r="C5588" t="s">
        <v>434</v>
      </c>
      <c r="D5588" t="s">
        <v>4526</v>
      </c>
      <c r="E5588" t="s">
        <v>88</v>
      </c>
      <c r="F5588" t="b">
        <v>0</v>
      </c>
      <c r="G5588" t="s">
        <v>68</v>
      </c>
      <c r="H5588" s="1">
        <v>46083.875763888893</v>
      </c>
      <c r="I5588" t="b">
        <v>1</v>
      </c>
      <c r="J5588" t="b">
        <v>0</v>
      </c>
      <c r="K5588" t="s">
        <v>41</v>
      </c>
      <c r="L5588" t="s">
        <v>74</v>
      </c>
      <c r="M5588"/>
      <c r="N5588">
        <v>64</v>
      </c>
      <c r="O5588" t="s">
        <v>111</v>
      </c>
    </row>
    <row r="5589" spans="1:16" x14ac:dyDescent="0.25">
      <c r="A5589" t="s">
        <v>2</v>
      </c>
      <c r="B5589" t="s">
        <v>2</v>
      </c>
      <c r="C5589" t="s">
        <v>3301</v>
      </c>
      <c r="D5589" t="s">
        <v>4595</v>
      </c>
      <c r="E5589" t="s">
        <v>59</v>
      </c>
      <c r="F5589" t="b">
        <v>0</v>
      </c>
      <c r="G5589" t="s">
        <v>77</v>
      </c>
      <c r="H5589" s="1">
        <v>46083.876493055563</v>
      </c>
      <c r="I5589" t="b">
        <v>0</v>
      </c>
      <c r="J5589" t="b">
        <v>0</v>
      </c>
      <c r="K5589" t="s">
        <v>41</v>
      </c>
      <c r="L5589" t="s">
        <v>60</v>
      </c>
      <c r="M5589">
        <v>185000</v>
      </c>
      <c r="N5589"/>
      <c r="O5589" t="s">
        <v>11546</v>
      </c>
    </row>
    <row r="5590" spans="1:16" x14ac:dyDescent="0.25">
      <c r="A5590" t="s">
        <v>1</v>
      </c>
      <c r="B5590" t="s">
        <v>1</v>
      </c>
      <c r="C5590" t="s">
        <v>13497</v>
      </c>
      <c r="D5590" t="s">
        <v>4526</v>
      </c>
      <c r="E5590" t="s">
        <v>59</v>
      </c>
      <c r="F5590" t="b">
        <v>0</v>
      </c>
      <c r="G5590" t="s">
        <v>65</v>
      </c>
      <c r="H5590" s="1">
        <v>46083.876898148148</v>
      </c>
      <c r="I5590" t="b">
        <v>0</v>
      </c>
      <c r="J5590" t="b">
        <v>0</v>
      </c>
      <c r="K5590" t="s">
        <v>41</v>
      </c>
      <c r="L5590" t="s">
        <v>60</v>
      </c>
      <c r="M5590">
        <v>122500</v>
      </c>
      <c r="N5590"/>
      <c r="O5590" t="s">
        <v>105</v>
      </c>
      <c r="P5590" t="s">
        <v>13498</v>
      </c>
    </row>
    <row r="5591" spans="1:16" x14ac:dyDescent="0.25">
      <c r="A5591" t="s">
        <v>5</v>
      </c>
      <c r="B5591" t="s">
        <v>13499</v>
      </c>
      <c r="C5591" t="s">
        <v>290</v>
      </c>
      <c r="D5591" t="s">
        <v>4526</v>
      </c>
      <c r="E5591" t="s">
        <v>88</v>
      </c>
      <c r="F5591" t="b">
        <v>0</v>
      </c>
      <c r="G5591" t="s">
        <v>77</v>
      </c>
      <c r="H5591" s="1">
        <v>46083.877372685187</v>
      </c>
      <c r="I5591" t="b">
        <v>0</v>
      </c>
      <c r="J5591" t="b">
        <v>0</v>
      </c>
      <c r="K5591" t="s">
        <v>41</v>
      </c>
      <c r="L5591" t="s">
        <v>74</v>
      </c>
      <c r="M5591"/>
      <c r="N5591">
        <v>67.5</v>
      </c>
      <c r="O5591" t="s">
        <v>2158</v>
      </c>
      <c r="P5591" t="s">
        <v>13500</v>
      </c>
    </row>
    <row r="5592" spans="1:16" x14ac:dyDescent="0.25">
      <c r="A5592" t="s">
        <v>1</v>
      </c>
      <c r="B5592" t="s">
        <v>210</v>
      </c>
      <c r="C5592" t="s">
        <v>1611</v>
      </c>
      <c r="D5592" t="s">
        <v>4756</v>
      </c>
      <c r="E5592" t="s">
        <v>59</v>
      </c>
      <c r="F5592" t="b">
        <v>0</v>
      </c>
      <c r="G5592" t="s">
        <v>77</v>
      </c>
      <c r="H5592" s="1">
        <v>46083.87740740741</v>
      </c>
      <c r="I5592" t="b">
        <v>0</v>
      </c>
      <c r="J5592" t="b">
        <v>1</v>
      </c>
      <c r="K5592" t="s">
        <v>41</v>
      </c>
      <c r="L5592" t="s">
        <v>60</v>
      </c>
      <c r="M5592">
        <v>115000</v>
      </c>
      <c r="N5592"/>
      <c r="O5592" t="s">
        <v>13501</v>
      </c>
      <c r="P5592" t="s">
        <v>13502</v>
      </c>
    </row>
    <row r="5593" spans="1:16" x14ac:dyDescent="0.25">
      <c r="A5593" t="s">
        <v>5</v>
      </c>
      <c r="B5593" t="s">
        <v>13499</v>
      </c>
      <c r="C5593" t="s">
        <v>1294</v>
      </c>
      <c r="D5593" t="s">
        <v>4526</v>
      </c>
      <c r="E5593" t="s">
        <v>88</v>
      </c>
      <c r="F5593" t="b">
        <v>0</v>
      </c>
      <c r="G5593" t="s">
        <v>77</v>
      </c>
      <c r="H5593" s="1">
        <v>46083.87771990741</v>
      </c>
      <c r="I5593" t="b">
        <v>0</v>
      </c>
      <c r="J5593" t="b">
        <v>0</v>
      </c>
      <c r="K5593" t="s">
        <v>41</v>
      </c>
      <c r="L5593" t="s">
        <v>74</v>
      </c>
      <c r="M5593"/>
      <c r="N5593">
        <v>67.5</v>
      </c>
      <c r="O5593" t="s">
        <v>2158</v>
      </c>
      <c r="P5593" t="s">
        <v>13500</v>
      </c>
    </row>
    <row r="5594" spans="1:16" x14ac:dyDescent="0.25">
      <c r="A5594" t="s">
        <v>2</v>
      </c>
      <c r="B5594" t="s">
        <v>13503</v>
      </c>
      <c r="C5594" t="s">
        <v>76</v>
      </c>
      <c r="D5594" t="s">
        <v>584</v>
      </c>
      <c r="E5594" t="s">
        <v>72</v>
      </c>
      <c r="F5594" t="b">
        <v>1</v>
      </c>
      <c r="G5594" t="s">
        <v>19</v>
      </c>
      <c r="H5594" s="1">
        <v>46083.880069444444</v>
      </c>
      <c r="I5594" t="b">
        <v>0</v>
      </c>
      <c r="J5594" t="b">
        <v>0</v>
      </c>
      <c r="K5594" t="s">
        <v>19</v>
      </c>
      <c r="L5594" t="s">
        <v>74</v>
      </c>
      <c r="M5594"/>
      <c r="N5594">
        <v>15</v>
      </c>
      <c r="O5594" t="s">
        <v>3640</v>
      </c>
      <c r="P5594" t="s">
        <v>13504</v>
      </c>
    </row>
    <row r="5595" spans="1:16" x14ac:dyDescent="0.25">
      <c r="A5595" t="s">
        <v>1</v>
      </c>
      <c r="B5595" t="s">
        <v>1717</v>
      </c>
      <c r="C5595" t="s">
        <v>13505</v>
      </c>
      <c r="D5595" t="s">
        <v>4595</v>
      </c>
      <c r="E5595" t="s">
        <v>59</v>
      </c>
      <c r="F5595" t="b">
        <v>0</v>
      </c>
      <c r="G5595" t="s">
        <v>19</v>
      </c>
      <c r="H5595" s="1">
        <v>46083.880289351851</v>
      </c>
      <c r="I5595" t="b">
        <v>1</v>
      </c>
      <c r="J5595" t="b">
        <v>0</v>
      </c>
      <c r="K5595" t="s">
        <v>19</v>
      </c>
      <c r="L5595" t="s">
        <v>60</v>
      </c>
      <c r="M5595">
        <v>2000000</v>
      </c>
      <c r="N5595"/>
      <c r="O5595" t="s">
        <v>13506</v>
      </c>
      <c r="P5595" t="s">
        <v>13507</v>
      </c>
    </row>
    <row r="5596" spans="1:16" x14ac:dyDescent="0.25">
      <c r="A5596" t="s">
        <v>1</v>
      </c>
      <c r="B5596" t="s">
        <v>390</v>
      </c>
      <c r="C5596" t="s">
        <v>13508</v>
      </c>
      <c r="D5596" t="s">
        <v>4595</v>
      </c>
      <c r="E5596" t="s">
        <v>59</v>
      </c>
      <c r="F5596" t="b">
        <v>0</v>
      </c>
      <c r="G5596" t="s">
        <v>19</v>
      </c>
      <c r="H5596" s="1">
        <v>46083.880300925928</v>
      </c>
      <c r="I5596" t="b">
        <v>1</v>
      </c>
      <c r="J5596" t="b">
        <v>0</v>
      </c>
      <c r="K5596" t="s">
        <v>19</v>
      </c>
      <c r="L5596" t="s">
        <v>60</v>
      </c>
      <c r="M5596">
        <v>2000000</v>
      </c>
      <c r="N5596"/>
      <c r="O5596" t="s">
        <v>474</v>
      </c>
      <c r="P5596" t="s">
        <v>13509</v>
      </c>
    </row>
    <row r="5597" spans="1:16" x14ac:dyDescent="0.25">
      <c r="A5597" t="s">
        <v>1</v>
      </c>
      <c r="B5597" t="s">
        <v>1717</v>
      </c>
      <c r="C5597" t="s">
        <v>13508</v>
      </c>
      <c r="D5597" t="s">
        <v>4595</v>
      </c>
      <c r="E5597" t="s">
        <v>59</v>
      </c>
      <c r="F5597" t="b">
        <v>0</v>
      </c>
      <c r="G5597" t="s">
        <v>19</v>
      </c>
      <c r="H5597" s="1">
        <v>46083.880300925928</v>
      </c>
      <c r="I5597" t="b">
        <v>1</v>
      </c>
      <c r="J5597" t="b">
        <v>0</v>
      </c>
      <c r="K5597" t="s">
        <v>19</v>
      </c>
      <c r="L5597" t="s">
        <v>60</v>
      </c>
      <c r="M5597">
        <v>2000000</v>
      </c>
      <c r="N5597"/>
      <c r="O5597" t="s">
        <v>13506</v>
      </c>
      <c r="P5597" t="s">
        <v>13510</v>
      </c>
    </row>
    <row r="5598" spans="1:16" x14ac:dyDescent="0.25">
      <c r="A5598" t="s">
        <v>1</v>
      </c>
      <c r="B5598" t="s">
        <v>13511</v>
      </c>
      <c r="C5598" t="s">
        <v>332</v>
      </c>
      <c r="D5598" t="s">
        <v>4526</v>
      </c>
      <c r="E5598" t="s">
        <v>59</v>
      </c>
      <c r="F5598" t="b">
        <v>0</v>
      </c>
      <c r="G5598" t="s">
        <v>65</v>
      </c>
      <c r="H5598" s="1">
        <v>46083.916851851849</v>
      </c>
      <c r="I5598" t="b">
        <v>0</v>
      </c>
      <c r="J5598" t="b">
        <v>0</v>
      </c>
      <c r="K5598" t="s">
        <v>41</v>
      </c>
      <c r="L5598" t="s">
        <v>60</v>
      </c>
      <c r="M5598">
        <v>120000</v>
      </c>
      <c r="N5598"/>
      <c r="O5598" t="s">
        <v>13512</v>
      </c>
      <c r="P5598" t="s">
        <v>13513</v>
      </c>
    </row>
    <row r="5599" spans="1:16" x14ac:dyDescent="0.25">
      <c r="A5599" t="s">
        <v>3</v>
      </c>
      <c r="B5599" t="s">
        <v>13514</v>
      </c>
      <c r="C5599" t="s">
        <v>2145</v>
      </c>
      <c r="D5599" t="s">
        <v>4346</v>
      </c>
      <c r="E5599" t="s">
        <v>59</v>
      </c>
      <c r="F5599" t="b">
        <v>0</v>
      </c>
      <c r="G5599" t="s">
        <v>65</v>
      </c>
      <c r="H5599" s="1">
        <v>46083.916875000003</v>
      </c>
      <c r="I5599" t="b">
        <v>0</v>
      </c>
      <c r="J5599" t="b">
        <v>1</v>
      </c>
      <c r="K5599" t="s">
        <v>41</v>
      </c>
      <c r="L5599" t="s">
        <v>60</v>
      </c>
      <c r="M5599">
        <v>103556.905</v>
      </c>
      <c r="N5599"/>
      <c r="O5599" t="s">
        <v>2146</v>
      </c>
      <c r="P5599" t="s">
        <v>3201</v>
      </c>
    </row>
    <row r="5600" spans="1:16" x14ac:dyDescent="0.25">
      <c r="A5600" t="s">
        <v>5</v>
      </c>
      <c r="B5600" t="s">
        <v>13515</v>
      </c>
      <c r="C5600" t="s">
        <v>336</v>
      </c>
      <c r="D5600" t="s">
        <v>4346</v>
      </c>
      <c r="E5600" t="s">
        <v>59</v>
      </c>
      <c r="F5600" t="b">
        <v>0</v>
      </c>
      <c r="G5600" t="s">
        <v>65</v>
      </c>
      <c r="H5600" s="1">
        <v>46083.918553240743</v>
      </c>
      <c r="I5600" t="b">
        <v>1</v>
      </c>
      <c r="J5600" t="b">
        <v>1</v>
      </c>
      <c r="K5600" t="s">
        <v>41</v>
      </c>
      <c r="L5600" t="s">
        <v>60</v>
      </c>
      <c r="M5600">
        <v>155000</v>
      </c>
      <c r="N5600"/>
      <c r="O5600" t="s">
        <v>7231</v>
      </c>
      <c r="P5600" t="s">
        <v>13516</v>
      </c>
    </row>
    <row r="5601" spans="1:16" x14ac:dyDescent="0.25">
      <c r="A5601" t="s">
        <v>1</v>
      </c>
      <c r="B5601" t="s">
        <v>3417</v>
      </c>
      <c r="C5601" t="s">
        <v>194</v>
      </c>
      <c r="D5601" t="s">
        <v>4346</v>
      </c>
      <c r="E5601" t="s">
        <v>59</v>
      </c>
      <c r="F5601" t="b">
        <v>0</v>
      </c>
      <c r="G5601" t="s">
        <v>65</v>
      </c>
      <c r="H5601" s="1">
        <v>46083.918564814812</v>
      </c>
      <c r="I5601" t="b">
        <v>0</v>
      </c>
      <c r="J5601" t="b">
        <v>1</v>
      </c>
      <c r="K5601" t="s">
        <v>41</v>
      </c>
      <c r="L5601" t="s">
        <v>60</v>
      </c>
      <c r="M5601">
        <v>162000</v>
      </c>
      <c r="N5601"/>
      <c r="O5601" t="s">
        <v>1362</v>
      </c>
      <c r="P5601" t="s">
        <v>13517</v>
      </c>
    </row>
    <row r="5602" spans="1:16" x14ac:dyDescent="0.25">
      <c r="A5602" t="s">
        <v>0</v>
      </c>
      <c r="B5602" t="s">
        <v>4022</v>
      </c>
      <c r="C5602" t="s">
        <v>13518</v>
      </c>
      <c r="D5602" t="s">
        <v>4346</v>
      </c>
      <c r="E5602" t="s">
        <v>59</v>
      </c>
      <c r="F5602" t="b">
        <v>0</v>
      </c>
      <c r="G5602" t="s">
        <v>63</v>
      </c>
      <c r="H5602" s="1">
        <v>46083.923125000001</v>
      </c>
      <c r="I5602" t="b">
        <v>1</v>
      </c>
      <c r="J5602" t="b">
        <v>1</v>
      </c>
      <c r="K5602" t="s">
        <v>41</v>
      </c>
      <c r="L5602" t="s">
        <v>74</v>
      </c>
      <c r="M5602"/>
      <c r="N5602">
        <v>18.5</v>
      </c>
      <c r="O5602" t="s">
        <v>13519</v>
      </c>
      <c r="P5602" t="s">
        <v>219</v>
      </c>
    </row>
    <row r="5603" spans="1:16" x14ac:dyDescent="0.25">
      <c r="A5603" t="s">
        <v>0</v>
      </c>
      <c r="B5603" t="s">
        <v>13520</v>
      </c>
      <c r="C5603" t="s">
        <v>2506</v>
      </c>
      <c r="D5603" t="s">
        <v>4595</v>
      </c>
      <c r="E5603" t="s">
        <v>621</v>
      </c>
      <c r="F5603" t="b">
        <v>0</v>
      </c>
      <c r="G5603" t="s">
        <v>63</v>
      </c>
      <c r="H5603" s="1">
        <v>46083.923206018517</v>
      </c>
      <c r="I5603" t="b">
        <v>0</v>
      </c>
      <c r="J5603" t="b">
        <v>0</v>
      </c>
      <c r="K5603" t="s">
        <v>41</v>
      </c>
      <c r="L5603" t="s">
        <v>60</v>
      </c>
      <c r="M5603">
        <v>57000</v>
      </c>
      <c r="N5603"/>
      <c r="O5603" t="s">
        <v>2718</v>
      </c>
      <c r="P5603" t="s">
        <v>1738</v>
      </c>
    </row>
    <row r="5604" spans="1:16" x14ac:dyDescent="0.25">
      <c r="A5604" t="s">
        <v>0</v>
      </c>
      <c r="B5604" t="s">
        <v>3679</v>
      </c>
      <c r="C5604" t="s">
        <v>557</v>
      </c>
      <c r="D5604" t="s">
        <v>2360</v>
      </c>
      <c r="E5604" t="s">
        <v>59</v>
      </c>
      <c r="F5604" t="b">
        <v>0</v>
      </c>
      <c r="G5604" t="s">
        <v>65</v>
      </c>
      <c r="H5604" s="1">
        <v>46083.958518518521</v>
      </c>
      <c r="I5604" t="b">
        <v>0</v>
      </c>
      <c r="J5604" t="b">
        <v>0</v>
      </c>
      <c r="K5604" t="s">
        <v>41</v>
      </c>
      <c r="L5604" t="s">
        <v>60</v>
      </c>
      <c r="M5604">
        <v>98165.5</v>
      </c>
      <c r="N5604"/>
      <c r="O5604" t="s">
        <v>5140</v>
      </c>
      <c r="P5604" t="s">
        <v>13521</v>
      </c>
    </row>
    <row r="5605" spans="1:16" x14ac:dyDescent="0.25">
      <c r="A5605" t="s">
        <v>0</v>
      </c>
      <c r="B5605" t="s">
        <v>1891</v>
      </c>
      <c r="C5605" t="s">
        <v>1903</v>
      </c>
      <c r="D5605" t="s">
        <v>4526</v>
      </c>
      <c r="E5605" t="s">
        <v>88</v>
      </c>
      <c r="F5605" t="b">
        <v>0</v>
      </c>
      <c r="G5605" t="s">
        <v>89</v>
      </c>
      <c r="H5605" s="1">
        <v>46083.959224537037</v>
      </c>
      <c r="I5605" t="b">
        <v>1</v>
      </c>
      <c r="J5605" t="b">
        <v>0</v>
      </c>
      <c r="K5605" t="s">
        <v>41</v>
      </c>
      <c r="L5605" t="s">
        <v>74</v>
      </c>
      <c r="M5605"/>
      <c r="N5605">
        <v>70</v>
      </c>
      <c r="O5605" t="s">
        <v>13522</v>
      </c>
      <c r="P5605" t="s">
        <v>13523</v>
      </c>
    </row>
    <row r="5606" spans="1:16" x14ac:dyDescent="0.25">
      <c r="A5606" t="s">
        <v>4</v>
      </c>
      <c r="B5606" t="s">
        <v>13524</v>
      </c>
      <c r="C5606" t="s">
        <v>1281</v>
      </c>
      <c r="D5606" t="s">
        <v>4595</v>
      </c>
      <c r="E5606" t="s">
        <v>59</v>
      </c>
      <c r="F5606" t="b">
        <v>0</v>
      </c>
      <c r="G5606" t="s">
        <v>89</v>
      </c>
      <c r="H5606" s="1">
        <v>46083.960173611107</v>
      </c>
      <c r="I5606" t="b">
        <v>0</v>
      </c>
      <c r="J5606" t="b">
        <v>1</v>
      </c>
      <c r="K5606" t="s">
        <v>41</v>
      </c>
      <c r="L5606" t="s">
        <v>60</v>
      </c>
      <c r="M5606">
        <v>102500</v>
      </c>
      <c r="N5606"/>
      <c r="O5606" t="s">
        <v>4098</v>
      </c>
    </row>
    <row r="5607" spans="1:16" x14ac:dyDescent="0.25">
      <c r="A5607" t="s">
        <v>5</v>
      </c>
      <c r="B5607" t="s">
        <v>13525</v>
      </c>
      <c r="C5607" t="s">
        <v>71</v>
      </c>
      <c r="D5607" t="s">
        <v>4526</v>
      </c>
      <c r="E5607" t="s">
        <v>88</v>
      </c>
      <c r="F5607" t="b">
        <v>0</v>
      </c>
      <c r="G5607" t="s">
        <v>65</v>
      </c>
      <c r="H5607" s="1">
        <v>46083.960636574076</v>
      </c>
      <c r="I5607" t="b">
        <v>1</v>
      </c>
      <c r="J5607" t="b">
        <v>0</v>
      </c>
      <c r="K5607" t="s">
        <v>41</v>
      </c>
      <c r="L5607" t="s">
        <v>74</v>
      </c>
      <c r="M5607"/>
      <c r="N5607">
        <v>62.5</v>
      </c>
      <c r="O5607" t="s">
        <v>111</v>
      </c>
      <c r="P5607" t="s">
        <v>2890</v>
      </c>
    </row>
    <row r="5608" spans="1:16" x14ac:dyDescent="0.25">
      <c r="A5608" t="s">
        <v>1</v>
      </c>
      <c r="B5608" t="s">
        <v>1</v>
      </c>
      <c r="C5608" t="s">
        <v>5828</v>
      </c>
      <c r="D5608" t="s">
        <v>4346</v>
      </c>
      <c r="E5608" t="s">
        <v>59</v>
      </c>
      <c r="F5608" t="b">
        <v>0</v>
      </c>
      <c r="G5608" t="s">
        <v>77</v>
      </c>
      <c r="H5608" s="1">
        <v>46083.960740740738</v>
      </c>
      <c r="I5608" t="b">
        <v>0</v>
      </c>
      <c r="J5608" t="b">
        <v>1</v>
      </c>
      <c r="K5608" t="s">
        <v>41</v>
      </c>
      <c r="L5608" t="s">
        <v>60</v>
      </c>
      <c r="M5608">
        <v>106837.5</v>
      </c>
      <c r="N5608"/>
      <c r="O5608" t="s">
        <v>3387</v>
      </c>
      <c r="P5608" t="s">
        <v>13526</v>
      </c>
    </row>
    <row r="5609" spans="1:16" x14ac:dyDescent="0.25">
      <c r="A5609" t="s">
        <v>1</v>
      </c>
      <c r="B5609" t="s">
        <v>13527</v>
      </c>
      <c r="C5609" t="s">
        <v>500</v>
      </c>
      <c r="D5609" t="s">
        <v>4346</v>
      </c>
      <c r="E5609" t="s">
        <v>621</v>
      </c>
      <c r="F5609" t="b">
        <v>0</v>
      </c>
      <c r="G5609" t="s">
        <v>13</v>
      </c>
      <c r="H5609" s="1">
        <v>46083.962824074071</v>
      </c>
      <c r="I5609" t="b">
        <v>1</v>
      </c>
      <c r="J5609" t="b">
        <v>0</v>
      </c>
      <c r="K5609" t="s">
        <v>13</v>
      </c>
      <c r="L5609" t="s">
        <v>74</v>
      </c>
      <c r="M5609"/>
      <c r="N5609">
        <v>27.5</v>
      </c>
      <c r="O5609" t="s">
        <v>13528</v>
      </c>
      <c r="P5609" t="s">
        <v>13529</v>
      </c>
    </row>
    <row r="5610" spans="1:16" x14ac:dyDescent="0.25">
      <c r="A5610" t="s">
        <v>0</v>
      </c>
      <c r="B5610" t="s">
        <v>9531</v>
      </c>
      <c r="C5610" t="s">
        <v>1088</v>
      </c>
      <c r="D5610" t="s">
        <v>3761</v>
      </c>
      <c r="E5610" t="s">
        <v>59</v>
      </c>
      <c r="F5610" t="b">
        <v>0</v>
      </c>
      <c r="G5610" t="s">
        <v>77</v>
      </c>
      <c r="H5610" s="1">
        <v>46084.000289351847</v>
      </c>
      <c r="I5610" t="b">
        <v>0</v>
      </c>
      <c r="J5610" t="b">
        <v>1</v>
      </c>
      <c r="K5610" t="s">
        <v>41</v>
      </c>
      <c r="L5610" t="s">
        <v>74</v>
      </c>
      <c r="M5610"/>
      <c r="N5610">
        <v>46.92</v>
      </c>
      <c r="O5610" t="s">
        <v>699</v>
      </c>
      <c r="P5610" t="s">
        <v>9532</v>
      </c>
    </row>
    <row r="5611" spans="1:16" x14ac:dyDescent="0.25">
      <c r="A5611" t="s">
        <v>2</v>
      </c>
      <c r="B5611" t="s">
        <v>158</v>
      </c>
      <c r="C5611" t="s">
        <v>12241</v>
      </c>
      <c r="D5611" t="s">
        <v>4526</v>
      </c>
      <c r="E5611" t="s">
        <v>88</v>
      </c>
      <c r="F5611" t="b">
        <v>0</v>
      </c>
      <c r="G5611" t="s">
        <v>68</v>
      </c>
      <c r="H5611" s="1">
        <v>46084.000717592593</v>
      </c>
      <c r="I5611" t="b">
        <v>0</v>
      </c>
      <c r="J5611" t="b">
        <v>0</v>
      </c>
      <c r="K5611" t="s">
        <v>41</v>
      </c>
      <c r="L5611" t="s">
        <v>74</v>
      </c>
      <c r="M5611"/>
      <c r="N5611">
        <v>67.5</v>
      </c>
      <c r="O5611" t="s">
        <v>176</v>
      </c>
      <c r="P5611" t="s">
        <v>12242</v>
      </c>
    </row>
    <row r="5612" spans="1:16" x14ac:dyDescent="0.25">
      <c r="A5612" t="s">
        <v>0</v>
      </c>
      <c r="B5612" t="s">
        <v>1805</v>
      </c>
      <c r="C5612" t="s">
        <v>148</v>
      </c>
      <c r="D5612" t="s">
        <v>2360</v>
      </c>
      <c r="E5612" t="s">
        <v>59</v>
      </c>
      <c r="F5612" t="b">
        <v>0</v>
      </c>
      <c r="G5612" t="s">
        <v>89</v>
      </c>
      <c r="H5612" s="1">
        <v>46084.000833333332</v>
      </c>
      <c r="I5612" t="b">
        <v>1</v>
      </c>
      <c r="J5612" t="b">
        <v>0</v>
      </c>
      <c r="K5612" t="s">
        <v>41</v>
      </c>
      <c r="L5612" t="s">
        <v>74</v>
      </c>
      <c r="M5612"/>
      <c r="N5612">
        <v>18.5</v>
      </c>
      <c r="O5612" t="s">
        <v>13530</v>
      </c>
      <c r="P5612" t="s">
        <v>13531</v>
      </c>
    </row>
    <row r="5613" spans="1:16" x14ac:dyDescent="0.25">
      <c r="A5613" t="s">
        <v>3</v>
      </c>
      <c r="B5613" t="s">
        <v>13532</v>
      </c>
      <c r="C5613" t="s">
        <v>19</v>
      </c>
      <c r="D5613" t="s">
        <v>4518</v>
      </c>
      <c r="E5613" t="s">
        <v>621</v>
      </c>
      <c r="F5613" t="b">
        <v>0</v>
      </c>
      <c r="G5613" t="s">
        <v>19</v>
      </c>
      <c r="H5613" s="1">
        <v>46084.004988425928</v>
      </c>
      <c r="I5613" t="b">
        <v>0</v>
      </c>
      <c r="J5613" t="b">
        <v>0</v>
      </c>
      <c r="K5613" t="s">
        <v>19</v>
      </c>
      <c r="L5613" t="s">
        <v>60</v>
      </c>
      <c r="M5613">
        <v>45000</v>
      </c>
      <c r="N5613"/>
      <c r="O5613" t="s">
        <v>13533</v>
      </c>
      <c r="P5613" t="s">
        <v>2092</v>
      </c>
    </row>
    <row r="5614" spans="1:16" x14ac:dyDescent="0.25">
      <c r="A5614" t="s">
        <v>0</v>
      </c>
      <c r="B5614" t="s">
        <v>13534</v>
      </c>
      <c r="C5614" t="s">
        <v>19</v>
      </c>
      <c r="D5614" t="s">
        <v>4518</v>
      </c>
      <c r="E5614" t="s">
        <v>132</v>
      </c>
      <c r="F5614" t="b">
        <v>0</v>
      </c>
      <c r="G5614" t="s">
        <v>19</v>
      </c>
      <c r="H5614" s="1">
        <v>46084.004988425928</v>
      </c>
      <c r="I5614" t="b">
        <v>1</v>
      </c>
      <c r="J5614" t="b">
        <v>0</v>
      </c>
      <c r="K5614" t="s">
        <v>19</v>
      </c>
      <c r="L5614" t="s">
        <v>60</v>
      </c>
      <c r="M5614">
        <v>40000</v>
      </c>
      <c r="N5614"/>
      <c r="O5614" t="s">
        <v>4519</v>
      </c>
    </row>
    <row r="5615" spans="1:16" x14ac:dyDescent="0.25">
      <c r="A5615" t="s">
        <v>4</v>
      </c>
      <c r="B5615" t="s">
        <v>13535</v>
      </c>
      <c r="C5615" t="s">
        <v>2474</v>
      </c>
      <c r="D5615" t="s">
        <v>4595</v>
      </c>
      <c r="E5615" t="s">
        <v>59</v>
      </c>
      <c r="F5615" t="b">
        <v>0</v>
      </c>
      <c r="G5615" t="s">
        <v>19</v>
      </c>
      <c r="H5615" s="1">
        <v>46084.005300925928</v>
      </c>
      <c r="I5615" t="b">
        <v>1</v>
      </c>
      <c r="J5615" t="b">
        <v>0</v>
      </c>
      <c r="K5615" t="s">
        <v>19</v>
      </c>
      <c r="L5615" t="s">
        <v>60</v>
      </c>
      <c r="M5615">
        <v>2000000</v>
      </c>
      <c r="N5615"/>
      <c r="O5615" t="s">
        <v>13536</v>
      </c>
      <c r="P5615" t="s">
        <v>13537</v>
      </c>
    </row>
    <row r="5616" spans="1:16" x14ac:dyDescent="0.25">
      <c r="A5616" t="s">
        <v>0</v>
      </c>
      <c r="B5616" t="s">
        <v>13538</v>
      </c>
      <c r="C5616" t="s">
        <v>76</v>
      </c>
      <c r="D5616" t="s">
        <v>584</v>
      </c>
      <c r="E5616" t="s">
        <v>72</v>
      </c>
      <c r="F5616" t="b">
        <v>1</v>
      </c>
      <c r="G5616" t="s">
        <v>40</v>
      </c>
      <c r="H5616" s="1">
        <v>46084.005532407413</v>
      </c>
      <c r="I5616" t="b">
        <v>0</v>
      </c>
      <c r="J5616" t="b">
        <v>0</v>
      </c>
      <c r="K5616" t="s">
        <v>40</v>
      </c>
      <c r="L5616" t="s">
        <v>74</v>
      </c>
      <c r="M5616"/>
      <c r="N5616">
        <v>25</v>
      </c>
      <c r="O5616" t="s">
        <v>584</v>
      </c>
      <c r="P5616" t="s">
        <v>7858</v>
      </c>
    </row>
    <row r="5617" spans="1:16" x14ac:dyDescent="0.25">
      <c r="A5617" t="s">
        <v>7</v>
      </c>
      <c r="B5617" t="s">
        <v>13539</v>
      </c>
      <c r="C5617" t="s">
        <v>315</v>
      </c>
      <c r="D5617" t="s">
        <v>4526</v>
      </c>
      <c r="E5617" t="s">
        <v>59</v>
      </c>
      <c r="F5617" t="b">
        <v>0</v>
      </c>
      <c r="G5617" t="s">
        <v>65</v>
      </c>
      <c r="H5617" s="1">
        <v>46084.041875000003</v>
      </c>
      <c r="I5617" t="b">
        <v>0</v>
      </c>
      <c r="J5617" t="b">
        <v>1</v>
      </c>
      <c r="K5617" t="s">
        <v>41</v>
      </c>
      <c r="L5617" t="s">
        <v>60</v>
      </c>
      <c r="M5617">
        <v>93000</v>
      </c>
      <c r="N5617"/>
      <c r="O5617" t="s">
        <v>10544</v>
      </c>
      <c r="P5617" t="s">
        <v>12818</v>
      </c>
    </row>
    <row r="5618" spans="1:16" x14ac:dyDescent="0.25">
      <c r="A5618" t="s">
        <v>0</v>
      </c>
      <c r="B5618" t="s">
        <v>0</v>
      </c>
      <c r="C5618" t="s">
        <v>810</v>
      </c>
      <c r="D5618" t="s">
        <v>155</v>
      </c>
      <c r="F5618" t="b">
        <v>0</v>
      </c>
      <c r="G5618" t="s">
        <v>77</v>
      </c>
      <c r="H5618" s="1">
        <v>46084.041956018518</v>
      </c>
      <c r="I5618" t="b">
        <v>1</v>
      </c>
      <c r="J5618" t="b">
        <v>0</v>
      </c>
      <c r="K5618" t="s">
        <v>41</v>
      </c>
      <c r="L5618" t="s">
        <v>74</v>
      </c>
      <c r="M5618"/>
      <c r="N5618">
        <v>56.375</v>
      </c>
      <c r="O5618" t="s">
        <v>155</v>
      </c>
      <c r="P5618" t="s">
        <v>2175</v>
      </c>
    </row>
    <row r="5619" spans="1:16" x14ac:dyDescent="0.25">
      <c r="A5619" t="s">
        <v>2</v>
      </c>
      <c r="B5619" t="s">
        <v>13540</v>
      </c>
      <c r="C5619" t="s">
        <v>165</v>
      </c>
      <c r="D5619" t="s">
        <v>4526</v>
      </c>
      <c r="E5619" t="s">
        <v>59</v>
      </c>
      <c r="F5619" t="b">
        <v>0</v>
      </c>
      <c r="G5619" t="s">
        <v>73</v>
      </c>
      <c r="H5619" s="1">
        <v>46084.043287037042</v>
      </c>
      <c r="I5619" t="b">
        <v>0</v>
      </c>
      <c r="J5619" t="b">
        <v>1</v>
      </c>
      <c r="K5619" t="s">
        <v>41</v>
      </c>
      <c r="L5619" t="s">
        <v>60</v>
      </c>
      <c r="M5619">
        <v>120000</v>
      </c>
      <c r="N5619"/>
      <c r="O5619" t="s">
        <v>2483</v>
      </c>
      <c r="P5619" t="s">
        <v>13541</v>
      </c>
    </row>
    <row r="5620" spans="1:16" x14ac:dyDescent="0.25">
      <c r="A5620" t="s">
        <v>2</v>
      </c>
      <c r="B5620" t="s">
        <v>123</v>
      </c>
      <c r="C5620" t="s">
        <v>97</v>
      </c>
      <c r="D5620" t="s">
        <v>4346</v>
      </c>
      <c r="E5620" t="s">
        <v>59</v>
      </c>
      <c r="F5620" t="b">
        <v>0</v>
      </c>
      <c r="G5620" t="s">
        <v>89</v>
      </c>
      <c r="H5620" s="1">
        <v>46084.04346064815</v>
      </c>
      <c r="I5620" t="b">
        <v>0</v>
      </c>
      <c r="J5620" t="b">
        <v>1</v>
      </c>
      <c r="K5620" t="s">
        <v>41</v>
      </c>
      <c r="L5620" t="s">
        <v>74</v>
      </c>
      <c r="M5620"/>
      <c r="N5620">
        <v>35</v>
      </c>
      <c r="O5620" t="s">
        <v>13542</v>
      </c>
      <c r="P5620" t="s">
        <v>13543</v>
      </c>
    </row>
    <row r="5621" spans="1:16" x14ac:dyDescent="0.25">
      <c r="A5621" t="s">
        <v>8</v>
      </c>
      <c r="B5621" t="s">
        <v>13544</v>
      </c>
      <c r="C5621" t="s">
        <v>13545</v>
      </c>
      <c r="D5621" t="s">
        <v>2360</v>
      </c>
      <c r="E5621" t="s">
        <v>59</v>
      </c>
      <c r="F5621" t="b">
        <v>0</v>
      </c>
      <c r="G5621" t="s">
        <v>65</v>
      </c>
      <c r="H5621" s="1">
        <v>46084.12605324074</v>
      </c>
      <c r="I5621" t="b">
        <v>0</v>
      </c>
      <c r="J5621" t="b">
        <v>0</v>
      </c>
      <c r="K5621" t="s">
        <v>41</v>
      </c>
      <c r="L5621" t="s">
        <v>60</v>
      </c>
      <c r="M5621">
        <v>126040</v>
      </c>
      <c r="N5621"/>
      <c r="O5621" t="s">
        <v>13546</v>
      </c>
      <c r="P5621" t="s">
        <v>13547</v>
      </c>
    </row>
    <row r="5622" spans="1:16" x14ac:dyDescent="0.25">
      <c r="A5622" t="s">
        <v>1</v>
      </c>
      <c r="B5622" t="s">
        <v>390</v>
      </c>
      <c r="C5622" t="s">
        <v>758</v>
      </c>
      <c r="D5622" t="s">
        <v>2360</v>
      </c>
      <c r="E5622" t="s">
        <v>59</v>
      </c>
      <c r="F5622" t="b">
        <v>0</v>
      </c>
      <c r="G5622" t="s">
        <v>65</v>
      </c>
      <c r="H5622" s="1">
        <v>46084.126886574071</v>
      </c>
      <c r="I5622" t="b">
        <v>0</v>
      </c>
      <c r="J5622" t="b">
        <v>1</v>
      </c>
      <c r="K5622" t="s">
        <v>41</v>
      </c>
      <c r="L5622" t="s">
        <v>60</v>
      </c>
      <c r="M5622">
        <v>173000</v>
      </c>
      <c r="N5622"/>
      <c r="O5622" t="s">
        <v>982</v>
      </c>
      <c r="P5622" t="s">
        <v>3954</v>
      </c>
    </row>
    <row r="5623" spans="1:16" x14ac:dyDescent="0.25">
      <c r="A5623" t="s">
        <v>5</v>
      </c>
      <c r="B5623" t="s">
        <v>5</v>
      </c>
      <c r="C5623" t="s">
        <v>118</v>
      </c>
      <c r="D5623" t="s">
        <v>2360</v>
      </c>
      <c r="E5623" t="s">
        <v>59</v>
      </c>
      <c r="F5623" t="b">
        <v>0</v>
      </c>
      <c r="G5623" t="s">
        <v>65</v>
      </c>
      <c r="H5623" s="1">
        <v>46084.127175925933</v>
      </c>
      <c r="I5623" t="b">
        <v>1</v>
      </c>
      <c r="J5623" t="b">
        <v>0</v>
      </c>
      <c r="K5623" t="s">
        <v>41</v>
      </c>
      <c r="L5623" t="s">
        <v>60</v>
      </c>
      <c r="M5623">
        <v>168625</v>
      </c>
      <c r="N5623"/>
      <c r="O5623" t="s">
        <v>13548</v>
      </c>
      <c r="P5623" t="s">
        <v>13549</v>
      </c>
    </row>
    <row r="5624" spans="1:16" x14ac:dyDescent="0.25">
      <c r="A5624" t="s">
        <v>5</v>
      </c>
      <c r="B5624" t="s">
        <v>13550</v>
      </c>
      <c r="C5624" t="s">
        <v>147</v>
      </c>
      <c r="D5624" t="s">
        <v>4595</v>
      </c>
      <c r="E5624" t="s">
        <v>59</v>
      </c>
      <c r="F5624" t="b">
        <v>0</v>
      </c>
      <c r="G5624" t="s">
        <v>65</v>
      </c>
      <c r="H5624" s="1">
        <v>46084.127268518518</v>
      </c>
      <c r="I5624" t="b">
        <v>0</v>
      </c>
      <c r="J5624" t="b">
        <v>1</v>
      </c>
      <c r="K5624" t="s">
        <v>41</v>
      </c>
      <c r="L5624" t="s">
        <v>60</v>
      </c>
      <c r="M5624">
        <v>215000</v>
      </c>
      <c r="N5624"/>
      <c r="O5624" t="s">
        <v>4972</v>
      </c>
      <c r="P5624" t="s">
        <v>13551</v>
      </c>
    </row>
    <row r="5625" spans="1:16" x14ac:dyDescent="0.25">
      <c r="A5625" t="s">
        <v>1</v>
      </c>
      <c r="B5625" t="s">
        <v>13552</v>
      </c>
      <c r="C5625" t="s">
        <v>209</v>
      </c>
      <c r="D5625" t="s">
        <v>4526</v>
      </c>
      <c r="E5625" t="s">
        <v>59</v>
      </c>
      <c r="F5625" t="b">
        <v>0</v>
      </c>
      <c r="G5625" t="s">
        <v>19</v>
      </c>
      <c r="H5625" s="1">
        <v>46084.213518518518</v>
      </c>
      <c r="I5625" t="b">
        <v>1</v>
      </c>
      <c r="J5625" t="b">
        <v>0</v>
      </c>
      <c r="K5625" t="s">
        <v>19</v>
      </c>
      <c r="L5625" t="s">
        <v>60</v>
      </c>
      <c r="M5625">
        <v>1400000</v>
      </c>
      <c r="N5625"/>
      <c r="O5625" t="s">
        <v>7059</v>
      </c>
      <c r="P5625" t="s">
        <v>13553</v>
      </c>
    </row>
    <row r="5626" spans="1:16" x14ac:dyDescent="0.25">
      <c r="A5626" t="s">
        <v>5</v>
      </c>
      <c r="B5626" t="s">
        <v>13554</v>
      </c>
      <c r="C5626" t="s">
        <v>41</v>
      </c>
      <c r="D5626" t="s">
        <v>4595</v>
      </c>
      <c r="E5626" t="s">
        <v>59</v>
      </c>
      <c r="F5626" t="b">
        <v>0</v>
      </c>
      <c r="G5626" t="s">
        <v>65</v>
      </c>
      <c r="H5626" s="1">
        <v>46084.251238425917</v>
      </c>
      <c r="I5626" t="b">
        <v>1</v>
      </c>
      <c r="J5626" t="b">
        <v>0</v>
      </c>
      <c r="K5626" t="s">
        <v>41</v>
      </c>
      <c r="L5626" t="s">
        <v>74</v>
      </c>
      <c r="M5626"/>
      <c r="N5626">
        <v>50</v>
      </c>
      <c r="O5626" t="s">
        <v>4596</v>
      </c>
      <c r="P5626" t="s">
        <v>2774</v>
      </c>
    </row>
    <row r="5627" spans="1:16" x14ac:dyDescent="0.25">
      <c r="A5627" t="s">
        <v>0</v>
      </c>
      <c r="B5627" t="s">
        <v>13555</v>
      </c>
      <c r="C5627" t="s">
        <v>901</v>
      </c>
      <c r="D5627" t="s">
        <v>4346</v>
      </c>
      <c r="E5627" t="s">
        <v>88</v>
      </c>
      <c r="F5627" t="b">
        <v>0</v>
      </c>
      <c r="G5627" t="s">
        <v>77</v>
      </c>
      <c r="H5627" s="1">
        <v>46084.291863425933</v>
      </c>
      <c r="I5627" t="b">
        <v>0</v>
      </c>
      <c r="J5627" t="b">
        <v>0</v>
      </c>
      <c r="K5627" t="s">
        <v>41</v>
      </c>
      <c r="L5627" t="s">
        <v>74</v>
      </c>
      <c r="M5627"/>
      <c r="N5627">
        <v>80</v>
      </c>
      <c r="O5627" t="s">
        <v>13556</v>
      </c>
      <c r="P5627" t="s">
        <v>13557</v>
      </c>
    </row>
    <row r="5628" spans="1:16" x14ac:dyDescent="0.25">
      <c r="A5628" t="s">
        <v>0</v>
      </c>
      <c r="B5628" t="s">
        <v>13366</v>
      </c>
      <c r="C5628" t="s">
        <v>190</v>
      </c>
      <c r="D5628" t="s">
        <v>4595</v>
      </c>
      <c r="E5628" t="s">
        <v>59</v>
      </c>
      <c r="F5628" t="b">
        <v>0</v>
      </c>
      <c r="G5628" t="s">
        <v>73</v>
      </c>
      <c r="H5628" s="1">
        <v>46084.292013888888</v>
      </c>
      <c r="I5628" t="b">
        <v>1</v>
      </c>
      <c r="J5628" t="b">
        <v>0</v>
      </c>
      <c r="K5628" t="s">
        <v>41</v>
      </c>
      <c r="L5628" t="s">
        <v>60</v>
      </c>
      <c r="M5628">
        <v>100000</v>
      </c>
      <c r="N5628"/>
      <c r="O5628" t="s">
        <v>371</v>
      </c>
      <c r="P5628" t="s">
        <v>13558</v>
      </c>
    </row>
    <row r="5629" spans="1:16" x14ac:dyDescent="0.25">
      <c r="A5629" t="s">
        <v>0</v>
      </c>
      <c r="B5629" t="s">
        <v>13559</v>
      </c>
      <c r="C5629" t="s">
        <v>71</v>
      </c>
      <c r="D5629" t="s">
        <v>4595</v>
      </c>
      <c r="E5629" t="s">
        <v>59</v>
      </c>
      <c r="F5629" t="b">
        <v>0</v>
      </c>
      <c r="G5629" t="s">
        <v>73</v>
      </c>
      <c r="H5629" s="1">
        <v>46084.292037037027</v>
      </c>
      <c r="I5629" t="b">
        <v>1</v>
      </c>
      <c r="J5629" t="b">
        <v>0</v>
      </c>
      <c r="K5629" t="s">
        <v>41</v>
      </c>
      <c r="L5629" t="s">
        <v>60</v>
      </c>
      <c r="M5629">
        <v>122000</v>
      </c>
      <c r="N5629"/>
      <c r="O5629" t="s">
        <v>371</v>
      </c>
    </row>
    <row r="5630" spans="1:16" x14ac:dyDescent="0.25">
      <c r="A5630" t="s">
        <v>6</v>
      </c>
      <c r="B5630" t="s">
        <v>6</v>
      </c>
      <c r="C5630" t="s">
        <v>427</v>
      </c>
      <c r="D5630" t="s">
        <v>4595</v>
      </c>
      <c r="E5630" t="s">
        <v>59</v>
      </c>
      <c r="F5630" t="b">
        <v>0</v>
      </c>
      <c r="G5630" t="s">
        <v>65</v>
      </c>
      <c r="H5630" s="1">
        <v>46084.292326388888</v>
      </c>
      <c r="I5630" t="b">
        <v>0</v>
      </c>
      <c r="J5630" t="b">
        <v>0</v>
      </c>
      <c r="K5630" t="s">
        <v>41</v>
      </c>
      <c r="L5630" t="s">
        <v>60</v>
      </c>
      <c r="M5630">
        <v>180000</v>
      </c>
      <c r="N5630"/>
      <c r="O5630" t="s">
        <v>13560</v>
      </c>
      <c r="P5630" t="s">
        <v>13561</v>
      </c>
    </row>
    <row r="5631" spans="1:16" x14ac:dyDescent="0.25">
      <c r="A5631" t="s">
        <v>2</v>
      </c>
      <c r="B5631" t="s">
        <v>2</v>
      </c>
      <c r="C5631" t="s">
        <v>1064</v>
      </c>
      <c r="D5631" t="s">
        <v>4595</v>
      </c>
      <c r="E5631" t="s">
        <v>59</v>
      </c>
      <c r="F5631" t="b">
        <v>0</v>
      </c>
      <c r="G5631" t="s">
        <v>65</v>
      </c>
      <c r="H5631" s="1">
        <v>46084.292488425926</v>
      </c>
      <c r="I5631" t="b">
        <v>0</v>
      </c>
      <c r="J5631" t="b">
        <v>0</v>
      </c>
      <c r="K5631" t="s">
        <v>41</v>
      </c>
      <c r="L5631" t="s">
        <v>60</v>
      </c>
      <c r="M5631">
        <v>117500</v>
      </c>
      <c r="N5631"/>
      <c r="O5631" t="s">
        <v>13562</v>
      </c>
      <c r="P5631" t="s">
        <v>310</v>
      </c>
    </row>
    <row r="5632" spans="1:16" x14ac:dyDescent="0.25">
      <c r="A5632" t="s">
        <v>2</v>
      </c>
      <c r="B5632" t="s">
        <v>1811</v>
      </c>
      <c r="C5632" t="s">
        <v>320</v>
      </c>
      <c r="D5632" t="s">
        <v>4595</v>
      </c>
      <c r="E5632" t="s">
        <v>59</v>
      </c>
      <c r="F5632" t="b">
        <v>0</v>
      </c>
      <c r="G5632" t="s">
        <v>73</v>
      </c>
      <c r="H5632" s="1">
        <v>46084.292754629627</v>
      </c>
      <c r="I5632" t="b">
        <v>0</v>
      </c>
      <c r="J5632" t="b">
        <v>0</v>
      </c>
      <c r="K5632" t="s">
        <v>41</v>
      </c>
      <c r="L5632" t="s">
        <v>60</v>
      </c>
      <c r="M5632">
        <v>117500</v>
      </c>
      <c r="N5632"/>
      <c r="O5632" t="s">
        <v>13297</v>
      </c>
    </row>
    <row r="5633" spans="1:16" x14ac:dyDescent="0.25">
      <c r="A5633" t="s">
        <v>2</v>
      </c>
      <c r="B5633" t="s">
        <v>2</v>
      </c>
      <c r="C5633" t="s">
        <v>13563</v>
      </c>
      <c r="D5633" t="s">
        <v>4595</v>
      </c>
      <c r="E5633" t="s">
        <v>59</v>
      </c>
      <c r="F5633" t="b">
        <v>0</v>
      </c>
      <c r="G5633" t="s">
        <v>89</v>
      </c>
      <c r="H5633" s="1">
        <v>46084.292824074073</v>
      </c>
      <c r="I5633" t="b">
        <v>0</v>
      </c>
      <c r="J5633" t="b">
        <v>0</v>
      </c>
      <c r="K5633" t="s">
        <v>41</v>
      </c>
      <c r="L5633" t="s">
        <v>60</v>
      </c>
      <c r="M5633">
        <v>72800</v>
      </c>
      <c r="N5633"/>
      <c r="O5633" t="s">
        <v>13564</v>
      </c>
    </row>
    <row r="5634" spans="1:16" x14ac:dyDescent="0.25">
      <c r="A5634" t="s">
        <v>0</v>
      </c>
      <c r="B5634" t="s">
        <v>262</v>
      </c>
      <c r="C5634" t="s">
        <v>3917</v>
      </c>
      <c r="D5634" t="s">
        <v>4595</v>
      </c>
      <c r="E5634" t="s">
        <v>59</v>
      </c>
      <c r="F5634" t="b">
        <v>0</v>
      </c>
      <c r="G5634" t="s">
        <v>63</v>
      </c>
      <c r="H5634" s="1">
        <v>46084.299699074072</v>
      </c>
      <c r="I5634" t="b">
        <v>0</v>
      </c>
      <c r="J5634" t="b">
        <v>0</v>
      </c>
      <c r="K5634" t="s">
        <v>41</v>
      </c>
      <c r="L5634" t="s">
        <v>60</v>
      </c>
      <c r="M5634">
        <v>90000</v>
      </c>
      <c r="N5634"/>
      <c r="O5634" t="s">
        <v>13565</v>
      </c>
      <c r="P5634" t="s">
        <v>352</v>
      </c>
    </row>
    <row r="5635" spans="1:16" x14ac:dyDescent="0.25">
      <c r="A5635" t="s">
        <v>0</v>
      </c>
      <c r="B5635" t="s">
        <v>13566</v>
      </c>
      <c r="C5635" t="s">
        <v>13567</v>
      </c>
      <c r="D5635" t="s">
        <v>4346</v>
      </c>
      <c r="E5635" t="s">
        <v>59</v>
      </c>
      <c r="F5635" t="b">
        <v>0</v>
      </c>
      <c r="G5635" t="s">
        <v>65</v>
      </c>
      <c r="H5635" s="1">
        <v>46084.333425925928</v>
      </c>
      <c r="I5635" t="b">
        <v>0</v>
      </c>
      <c r="J5635" t="b">
        <v>0</v>
      </c>
      <c r="K5635" t="s">
        <v>41</v>
      </c>
      <c r="L5635" t="s">
        <v>60</v>
      </c>
      <c r="M5635">
        <v>100000.5</v>
      </c>
      <c r="N5635"/>
      <c r="O5635" t="s">
        <v>950</v>
      </c>
      <c r="P5635" t="s">
        <v>13568</v>
      </c>
    </row>
    <row r="5636" spans="1:16" x14ac:dyDescent="0.25">
      <c r="A5636" t="s">
        <v>1</v>
      </c>
      <c r="B5636" t="s">
        <v>961</v>
      </c>
      <c r="C5636" t="s">
        <v>124</v>
      </c>
      <c r="D5636" t="s">
        <v>4595</v>
      </c>
      <c r="E5636" t="s">
        <v>59</v>
      </c>
      <c r="F5636" t="b">
        <v>0</v>
      </c>
      <c r="G5636" t="s">
        <v>65</v>
      </c>
      <c r="H5636" s="1">
        <v>46084.334675925929</v>
      </c>
      <c r="I5636" t="b">
        <v>0</v>
      </c>
      <c r="J5636" t="b">
        <v>0</v>
      </c>
      <c r="K5636" t="s">
        <v>41</v>
      </c>
      <c r="L5636" t="s">
        <v>60</v>
      </c>
      <c r="M5636">
        <v>110000</v>
      </c>
      <c r="N5636"/>
      <c r="O5636" t="s">
        <v>13569</v>
      </c>
      <c r="P5636" t="s">
        <v>1060</v>
      </c>
    </row>
    <row r="5637" spans="1:16" x14ac:dyDescent="0.25">
      <c r="A5637" t="s">
        <v>5</v>
      </c>
      <c r="B5637" t="s">
        <v>13570</v>
      </c>
      <c r="C5637" t="s">
        <v>672</v>
      </c>
      <c r="D5637" t="s">
        <v>2360</v>
      </c>
      <c r="E5637" t="s">
        <v>59</v>
      </c>
      <c r="F5637" t="b">
        <v>0</v>
      </c>
      <c r="G5637" t="s">
        <v>77</v>
      </c>
      <c r="H5637" s="1">
        <v>46084.336365740739</v>
      </c>
      <c r="I5637" t="b">
        <v>1</v>
      </c>
      <c r="J5637" t="b">
        <v>0</v>
      </c>
      <c r="K5637" t="s">
        <v>41</v>
      </c>
      <c r="L5637" t="s">
        <v>60</v>
      </c>
      <c r="M5637">
        <v>160012.5</v>
      </c>
      <c r="N5637"/>
      <c r="O5637" t="s">
        <v>10741</v>
      </c>
      <c r="P5637" t="s">
        <v>13571</v>
      </c>
    </row>
    <row r="5638" spans="1:16" x14ac:dyDescent="0.25">
      <c r="A5638" t="s">
        <v>4</v>
      </c>
      <c r="B5638" t="s">
        <v>12659</v>
      </c>
      <c r="C5638" t="s">
        <v>955</v>
      </c>
      <c r="D5638" t="s">
        <v>5102</v>
      </c>
      <c r="E5638" t="s">
        <v>59</v>
      </c>
      <c r="F5638" t="b">
        <v>0</v>
      </c>
      <c r="G5638" t="s">
        <v>13</v>
      </c>
      <c r="H5638" s="1">
        <v>46084.339837962973</v>
      </c>
      <c r="I5638" t="b">
        <v>0</v>
      </c>
      <c r="J5638" t="b">
        <v>0</v>
      </c>
      <c r="K5638" t="s">
        <v>13</v>
      </c>
      <c r="L5638" t="s">
        <v>60</v>
      </c>
      <c r="M5638">
        <v>159000</v>
      </c>
      <c r="N5638"/>
      <c r="O5638" t="s">
        <v>13572</v>
      </c>
      <c r="P5638" t="s">
        <v>13573</v>
      </c>
    </row>
    <row r="5639" spans="1:16" x14ac:dyDescent="0.25">
      <c r="A5639" t="s">
        <v>8</v>
      </c>
      <c r="B5639" t="s">
        <v>13574</v>
      </c>
      <c r="C5639" t="s">
        <v>33</v>
      </c>
      <c r="D5639" t="s">
        <v>12039</v>
      </c>
      <c r="E5639" t="s">
        <v>59</v>
      </c>
      <c r="F5639" t="b">
        <v>0</v>
      </c>
      <c r="G5639" t="s">
        <v>33</v>
      </c>
      <c r="H5639" s="1">
        <v>46084.357604166667</v>
      </c>
      <c r="I5639" t="b">
        <v>0</v>
      </c>
      <c r="J5639" t="b">
        <v>0</v>
      </c>
      <c r="K5639" t="s">
        <v>33</v>
      </c>
      <c r="L5639" t="s">
        <v>60</v>
      </c>
      <c r="M5639">
        <v>69000</v>
      </c>
      <c r="N5639"/>
      <c r="O5639" t="s">
        <v>13575</v>
      </c>
      <c r="P5639" t="s">
        <v>705</v>
      </c>
    </row>
    <row r="5640" spans="1:16" x14ac:dyDescent="0.25">
      <c r="A5640" t="s">
        <v>2</v>
      </c>
      <c r="B5640" t="s">
        <v>2</v>
      </c>
      <c r="C5640" t="s">
        <v>13576</v>
      </c>
      <c r="D5640" t="s">
        <v>4595</v>
      </c>
      <c r="E5640" t="s">
        <v>59</v>
      </c>
      <c r="F5640" t="b">
        <v>0</v>
      </c>
      <c r="G5640" t="s">
        <v>65</v>
      </c>
      <c r="H5640" s="1">
        <v>46084.375891203701</v>
      </c>
      <c r="I5640" t="b">
        <v>0</v>
      </c>
      <c r="J5640" t="b">
        <v>0</v>
      </c>
      <c r="K5640" t="s">
        <v>41</v>
      </c>
      <c r="L5640" t="s">
        <v>60</v>
      </c>
      <c r="M5640">
        <v>159500</v>
      </c>
      <c r="N5640"/>
      <c r="O5640" t="s">
        <v>13577</v>
      </c>
    </row>
    <row r="5641" spans="1:16" x14ac:dyDescent="0.25">
      <c r="A5641" t="s">
        <v>0</v>
      </c>
      <c r="B5641" t="s">
        <v>13578</v>
      </c>
      <c r="C5641" t="s">
        <v>40</v>
      </c>
      <c r="D5641" t="s">
        <v>4526</v>
      </c>
      <c r="E5641" t="s">
        <v>59</v>
      </c>
      <c r="F5641" t="b">
        <v>0</v>
      </c>
      <c r="G5641" t="s">
        <v>40</v>
      </c>
      <c r="H5641" s="1">
        <v>46084.382372685177</v>
      </c>
      <c r="I5641" t="b">
        <v>1</v>
      </c>
      <c r="J5641" t="b">
        <v>0</v>
      </c>
      <c r="K5641" t="s">
        <v>40</v>
      </c>
      <c r="L5641" t="s">
        <v>60</v>
      </c>
      <c r="M5641">
        <v>80000</v>
      </c>
      <c r="N5641"/>
      <c r="O5641" t="s">
        <v>9011</v>
      </c>
    </row>
    <row r="5642" spans="1:16" x14ac:dyDescent="0.25">
      <c r="A5642" t="s">
        <v>0</v>
      </c>
      <c r="B5642" t="s">
        <v>13579</v>
      </c>
      <c r="C5642" t="s">
        <v>1095</v>
      </c>
      <c r="D5642" t="s">
        <v>6067</v>
      </c>
      <c r="E5642" t="s">
        <v>59</v>
      </c>
      <c r="F5642" t="b">
        <v>0</v>
      </c>
      <c r="G5642" t="s">
        <v>12</v>
      </c>
      <c r="H5642" s="1">
        <v>46084.40048611111</v>
      </c>
      <c r="I5642" t="b">
        <v>0</v>
      </c>
      <c r="J5642" t="b">
        <v>0</v>
      </c>
      <c r="K5642" t="s">
        <v>12</v>
      </c>
      <c r="L5642" t="s">
        <v>60</v>
      </c>
      <c r="M5642">
        <v>105000</v>
      </c>
      <c r="N5642"/>
      <c r="O5642" t="s">
        <v>7824</v>
      </c>
    </row>
    <row r="5643" spans="1:16" x14ac:dyDescent="0.25">
      <c r="A5643" t="s">
        <v>0</v>
      </c>
      <c r="B5643" t="s">
        <v>13580</v>
      </c>
      <c r="C5643" t="s">
        <v>4963</v>
      </c>
      <c r="D5643" t="s">
        <v>4531</v>
      </c>
      <c r="E5643" t="s">
        <v>59</v>
      </c>
      <c r="F5643" t="b">
        <v>0</v>
      </c>
      <c r="G5643" t="s">
        <v>4963</v>
      </c>
      <c r="H5643" s="1">
        <v>46084.405497685177</v>
      </c>
      <c r="I5643" t="b">
        <v>0</v>
      </c>
      <c r="J5643" t="b">
        <v>0</v>
      </c>
      <c r="K5643" t="s">
        <v>4963</v>
      </c>
      <c r="L5643" t="s">
        <v>60</v>
      </c>
      <c r="M5643">
        <v>17500</v>
      </c>
      <c r="N5643"/>
      <c r="O5643" t="s">
        <v>13581</v>
      </c>
      <c r="P5643" t="s">
        <v>13582</v>
      </c>
    </row>
    <row r="5644" spans="1:16" x14ac:dyDescent="0.25">
      <c r="A5644" t="s">
        <v>7</v>
      </c>
      <c r="B5644" t="s">
        <v>13583</v>
      </c>
      <c r="C5644" t="s">
        <v>4963</v>
      </c>
      <c r="D5644" t="s">
        <v>4531</v>
      </c>
      <c r="E5644" t="s">
        <v>59</v>
      </c>
      <c r="F5644" t="b">
        <v>0</v>
      </c>
      <c r="G5644" t="s">
        <v>4963</v>
      </c>
      <c r="H5644" s="1">
        <v>46084.405497685177</v>
      </c>
      <c r="I5644" t="b">
        <v>0</v>
      </c>
      <c r="J5644" t="b">
        <v>0</v>
      </c>
      <c r="K5644" t="s">
        <v>4963</v>
      </c>
      <c r="L5644" t="s">
        <v>60</v>
      </c>
      <c r="M5644">
        <v>17500</v>
      </c>
      <c r="N5644"/>
      <c r="O5644" t="s">
        <v>13584</v>
      </c>
      <c r="P5644" t="s">
        <v>624</v>
      </c>
    </row>
    <row r="5645" spans="1:16" x14ac:dyDescent="0.25">
      <c r="A5645" t="s">
        <v>6</v>
      </c>
      <c r="B5645" t="s">
        <v>13585</v>
      </c>
      <c r="C5645" t="s">
        <v>4963</v>
      </c>
      <c r="D5645" t="s">
        <v>4531</v>
      </c>
      <c r="E5645" t="s">
        <v>59</v>
      </c>
      <c r="F5645" t="b">
        <v>0</v>
      </c>
      <c r="G5645" t="s">
        <v>4963</v>
      </c>
      <c r="H5645" s="1">
        <v>46084.40552083333</v>
      </c>
      <c r="I5645" t="b">
        <v>0</v>
      </c>
      <c r="J5645" t="b">
        <v>0</v>
      </c>
      <c r="K5645" t="s">
        <v>4963</v>
      </c>
      <c r="L5645" t="s">
        <v>60</v>
      </c>
      <c r="M5645">
        <v>23250</v>
      </c>
      <c r="N5645"/>
      <c r="O5645" t="s">
        <v>548</v>
      </c>
      <c r="P5645" t="s">
        <v>146</v>
      </c>
    </row>
    <row r="5646" spans="1:16" x14ac:dyDescent="0.25">
      <c r="A5646" t="s">
        <v>2</v>
      </c>
      <c r="B5646" t="s">
        <v>13586</v>
      </c>
      <c r="C5646" t="s">
        <v>4963</v>
      </c>
      <c r="D5646" t="s">
        <v>4531</v>
      </c>
      <c r="E5646" t="s">
        <v>59</v>
      </c>
      <c r="F5646" t="b">
        <v>0</v>
      </c>
      <c r="G5646" t="s">
        <v>4963</v>
      </c>
      <c r="H5646" s="1">
        <v>46084.40552083333</v>
      </c>
      <c r="I5646" t="b">
        <v>0</v>
      </c>
      <c r="J5646" t="b">
        <v>0</v>
      </c>
      <c r="K5646" t="s">
        <v>4963</v>
      </c>
      <c r="L5646" t="s">
        <v>60</v>
      </c>
      <c r="M5646">
        <v>23250</v>
      </c>
      <c r="N5646"/>
      <c r="O5646" t="s">
        <v>13587</v>
      </c>
    </row>
    <row r="5647" spans="1:16" x14ac:dyDescent="0.25">
      <c r="A5647" t="s">
        <v>6</v>
      </c>
      <c r="B5647" t="s">
        <v>13588</v>
      </c>
      <c r="C5647" t="s">
        <v>4963</v>
      </c>
      <c r="D5647" t="s">
        <v>4531</v>
      </c>
      <c r="E5647" t="s">
        <v>59</v>
      </c>
      <c r="F5647" t="b">
        <v>0</v>
      </c>
      <c r="G5647" t="s">
        <v>4963</v>
      </c>
      <c r="H5647" s="1">
        <v>46084.40552083333</v>
      </c>
      <c r="I5647" t="b">
        <v>0</v>
      </c>
      <c r="J5647" t="b">
        <v>0</v>
      </c>
      <c r="K5647" t="s">
        <v>4963</v>
      </c>
      <c r="L5647" t="s">
        <v>60</v>
      </c>
      <c r="M5647">
        <v>23250</v>
      </c>
      <c r="N5647"/>
      <c r="O5647" t="s">
        <v>12939</v>
      </c>
      <c r="P5647" t="s">
        <v>208</v>
      </c>
    </row>
    <row r="5648" spans="1:16" x14ac:dyDescent="0.25">
      <c r="A5648" t="s">
        <v>2</v>
      </c>
      <c r="B5648" t="s">
        <v>13589</v>
      </c>
      <c r="C5648" t="s">
        <v>4963</v>
      </c>
      <c r="D5648" t="s">
        <v>4531</v>
      </c>
      <c r="E5648" t="s">
        <v>59</v>
      </c>
      <c r="F5648" t="b">
        <v>0</v>
      </c>
      <c r="G5648" t="s">
        <v>4963</v>
      </c>
      <c r="H5648" s="1">
        <v>46084.40552083333</v>
      </c>
      <c r="I5648" t="b">
        <v>0</v>
      </c>
      <c r="J5648" t="b">
        <v>0</v>
      </c>
      <c r="K5648" t="s">
        <v>4963</v>
      </c>
      <c r="L5648" t="s">
        <v>60</v>
      </c>
      <c r="M5648">
        <v>23250</v>
      </c>
      <c r="N5648"/>
      <c r="O5648" t="s">
        <v>13587</v>
      </c>
      <c r="P5648" t="s">
        <v>1619</v>
      </c>
    </row>
    <row r="5649" spans="1:16" x14ac:dyDescent="0.25">
      <c r="A5649" t="s">
        <v>3</v>
      </c>
      <c r="B5649" t="s">
        <v>13590</v>
      </c>
      <c r="C5649" t="s">
        <v>201</v>
      </c>
      <c r="D5649" t="s">
        <v>4756</v>
      </c>
      <c r="E5649" t="s">
        <v>59</v>
      </c>
      <c r="F5649" t="b">
        <v>0</v>
      </c>
      <c r="G5649" t="s">
        <v>77</v>
      </c>
      <c r="H5649" s="1">
        <v>46084.416863425933</v>
      </c>
      <c r="I5649" t="b">
        <v>0</v>
      </c>
      <c r="J5649" t="b">
        <v>0</v>
      </c>
      <c r="K5649" t="s">
        <v>41</v>
      </c>
      <c r="L5649" t="s">
        <v>60</v>
      </c>
      <c r="M5649">
        <v>95000</v>
      </c>
      <c r="N5649"/>
      <c r="O5649" t="s">
        <v>6164</v>
      </c>
      <c r="P5649" t="s">
        <v>13591</v>
      </c>
    </row>
    <row r="5650" spans="1:16" x14ac:dyDescent="0.25">
      <c r="A5650" t="s">
        <v>0</v>
      </c>
      <c r="B5650" t="s">
        <v>13592</v>
      </c>
      <c r="C5650" t="s">
        <v>612</v>
      </c>
      <c r="D5650" t="s">
        <v>2360</v>
      </c>
      <c r="E5650" t="s">
        <v>59</v>
      </c>
      <c r="F5650" t="b">
        <v>0</v>
      </c>
      <c r="G5650" t="s">
        <v>73</v>
      </c>
      <c r="H5650" s="1">
        <v>46084.416956018518</v>
      </c>
      <c r="I5650" t="b">
        <v>0</v>
      </c>
      <c r="J5650" t="b">
        <v>1</v>
      </c>
      <c r="K5650" t="s">
        <v>41</v>
      </c>
      <c r="L5650" t="s">
        <v>60</v>
      </c>
      <c r="M5650">
        <v>65000</v>
      </c>
      <c r="N5650"/>
      <c r="O5650" t="s">
        <v>3635</v>
      </c>
      <c r="P5650" t="s">
        <v>13593</v>
      </c>
    </row>
    <row r="5651" spans="1:16" x14ac:dyDescent="0.25">
      <c r="A5651" t="s">
        <v>2</v>
      </c>
      <c r="B5651" t="s">
        <v>13594</v>
      </c>
      <c r="C5651" t="s">
        <v>81</v>
      </c>
      <c r="D5651" t="s">
        <v>4550</v>
      </c>
      <c r="E5651" t="s">
        <v>59</v>
      </c>
      <c r="F5651" t="b">
        <v>0</v>
      </c>
      <c r="G5651" t="s">
        <v>77</v>
      </c>
      <c r="H5651" s="1">
        <v>46084.417685185188</v>
      </c>
      <c r="I5651" t="b">
        <v>0</v>
      </c>
      <c r="J5651" t="b">
        <v>1</v>
      </c>
      <c r="K5651" t="s">
        <v>41</v>
      </c>
      <c r="L5651" t="s">
        <v>60</v>
      </c>
      <c r="M5651">
        <v>220000</v>
      </c>
      <c r="N5651"/>
      <c r="O5651" t="s">
        <v>3560</v>
      </c>
      <c r="P5651" t="s">
        <v>1524</v>
      </c>
    </row>
    <row r="5652" spans="1:16" x14ac:dyDescent="0.25">
      <c r="A5652" t="s">
        <v>1</v>
      </c>
      <c r="B5652" t="s">
        <v>1003</v>
      </c>
      <c r="C5652" t="s">
        <v>13595</v>
      </c>
      <c r="D5652" t="s">
        <v>2360</v>
      </c>
      <c r="E5652" t="s">
        <v>59</v>
      </c>
      <c r="F5652" t="b">
        <v>0</v>
      </c>
      <c r="G5652" t="s">
        <v>65</v>
      </c>
      <c r="H5652" s="1">
        <v>46084.417997685188</v>
      </c>
      <c r="I5652" t="b">
        <v>0</v>
      </c>
      <c r="J5652" t="b">
        <v>1</v>
      </c>
      <c r="K5652" t="s">
        <v>41</v>
      </c>
      <c r="L5652" t="s">
        <v>60</v>
      </c>
      <c r="M5652">
        <v>135000</v>
      </c>
      <c r="N5652"/>
      <c r="O5652" t="s">
        <v>424</v>
      </c>
      <c r="P5652" t="s">
        <v>5749</v>
      </c>
    </row>
    <row r="5653" spans="1:16" x14ac:dyDescent="0.25">
      <c r="A5653" t="s">
        <v>4</v>
      </c>
      <c r="B5653" t="s">
        <v>13596</v>
      </c>
      <c r="C5653" t="s">
        <v>13597</v>
      </c>
      <c r="D5653" t="s">
        <v>4595</v>
      </c>
      <c r="E5653" t="s">
        <v>59</v>
      </c>
      <c r="F5653" t="b">
        <v>0</v>
      </c>
      <c r="G5653" t="s">
        <v>13</v>
      </c>
      <c r="H5653" s="1">
        <v>46084.423182870371</v>
      </c>
      <c r="I5653" t="b">
        <v>0</v>
      </c>
      <c r="J5653" t="b">
        <v>0</v>
      </c>
      <c r="K5653" t="s">
        <v>13</v>
      </c>
      <c r="L5653" t="s">
        <v>60</v>
      </c>
      <c r="M5653">
        <v>190000</v>
      </c>
      <c r="N5653"/>
      <c r="O5653" t="s">
        <v>13598</v>
      </c>
      <c r="P5653" t="s">
        <v>13599</v>
      </c>
    </row>
    <row r="5654" spans="1:16" x14ac:dyDescent="0.25">
      <c r="A5654" t="s">
        <v>1</v>
      </c>
      <c r="B5654" t="s">
        <v>2778</v>
      </c>
      <c r="C5654" t="s">
        <v>5717</v>
      </c>
      <c r="D5654" t="s">
        <v>4346</v>
      </c>
      <c r="E5654" t="s">
        <v>59</v>
      </c>
      <c r="F5654" t="b">
        <v>0</v>
      </c>
      <c r="G5654" t="s">
        <v>19</v>
      </c>
      <c r="H5654" s="1">
        <v>46084.423831018517</v>
      </c>
      <c r="I5654" t="b">
        <v>0</v>
      </c>
      <c r="J5654" t="b">
        <v>0</v>
      </c>
      <c r="K5654" t="s">
        <v>19</v>
      </c>
      <c r="L5654" t="s">
        <v>60</v>
      </c>
      <c r="M5654">
        <v>2300000</v>
      </c>
      <c r="N5654"/>
      <c r="O5654" t="s">
        <v>13600</v>
      </c>
      <c r="P5654" t="s">
        <v>13601</v>
      </c>
    </row>
    <row r="5655" spans="1:16" x14ac:dyDescent="0.25">
      <c r="A5655" t="s">
        <v>1</v>
      </c>
      <c r="B5655" t="s">
        <v>13602</v>
      </c>
      <c r="C5655" t="s">
        <v>185</v>
      </c>
      <c r="D5655" t="s">
        <v>4595</v>
      </c>
      <c r="E5655" t="s">
        <v>59</v>
      </c>
      <c r="F5655" t="b">
        <v>0</v>
      </c>
      <c r="G5655" t="s">
        <v>19</v>
      </c>
      <c r="H5655" s="1">
        <v>46084.423831018517</v>
      </c>
      <c r="I5655" t="b">
        <v>1</v>
      </c>
      <c r="J5655" t="b">
        <v>0</v>
      </c>
      <c r="K5655" t="s">
        <v>19</v>
      </c>
      <c r="L5655" t="s">
        <v>60</v>
      </c>
      <c r="M5655">
        <v>2100000</v>
      </c>
      <c r="N5655"/>
      <c r="O5655" t="s">
        <v>1982</v>
      </c>
      <c r="P5655" t="s">
        <v>11833</v>
      </c>
    </row>
    <row r="5656" spans="1:16" x14ac:dyDescent="0.25">
      <c r="A5656" t="s">
        <v>0</v>
      </c>
      <c r="B5656" t="s">
        <v>0</v>
      </c>
      <c r="C5656" t="s">
        <v>13603</v>
      </c>
      <c r="D5656" t="s">
        <v>11319</v>
      </c>
      <c r="E5656" t="s">
        <v>59</v>
      </c>
      <c r="F5656" t="b">
        <v>0</v>
      </c>
      <c r="G5656" t="s">
        <v>39</v>
      </c>
      <c r="H5656" s="1">
        <v>46084.441828703697</v>
      </c>
      <c r="I5656" t="b">
        <v>1</v>
      </c>
      <c r="J5656" t="b">
        <v>0</v>
      </c>
      <c r="K5656" t="s">
        <v>39</v>
      </c>
      <c r="L5656" t="s">
        <v>60</v>
      </c>
      <c r="M5656">
        <v>186000</v>
      </c>
      <c r="N5656"/>
      <c r="O5656" t="s">
        <v>13604</v>
      </c>
      <c r="P5656" t="s">
        <v>219</v>
      </c>
    </row>
    <row r="5657" spans="1:16" x14ac:dyDescent="0.25">
      <c r="A5657" t="s">
        <v>6</v>
      </c>
      <c r="B5657" t="s">
        <v>13605</v>
      </c>
      <c r="C5657" t="s">
        <v>79</v>
      </c>
      <c r="D5657" t="s">
        <v>4595</v>
      </c>
      <c r="F5657" t="b">
        <v>0</v>
      </c>
      <c r="G5657" t="s">
        <v>77</v>
      </c>
      <c r="H5657" s="1">
        <v>46084.458587962959</v>
      </c>
      <c r="I5657" t="b">
        <v>0</v>
      </c>
      <c r="J5657" t="b">
        <v>0</v>
      </c>
      <c r="K5657" t="s">
        <v>41</v>
      </c>
      <c r="L5657" t="s">
        <v>60</v>
      </c>
      <c r="M5657">
        <v>122500</v>
      </c>
      <c r="N5657"/>
      <c r="O5657" t="s">
        <v>13606</v>
      </c>
      <c r="P5657" t="s">
        <v>13607</v>
      </c>
    </row>
    <row r="5658" spans="1:16" x14ac:dyDescent="0.25">
      <c r="A5658" t="s">
        <v>0</v>
      </c>
      <c r="B5658" t="s">
        <v>0</v>
      </c>
      <c r="C5658" t="s">
        <v>13608</v>
      </c>
      <c r="D5658" t="s">
        <v>4595</v>
      </c>
      <c r="E5658" t="s">
        <v>59</v>
      </c>
      <c r="F5658" t="b">
        <v>0</v>
      </c>
      <c r="G5658" t="s">
        <v>73</v>
      </c>
      <c r="H5658" s="1">
        <v>46084.458680555559</v>
      </c>
      <c r="I5658" t="b">
        <v>1</v>
      </c>
      <c r="J5658" t="b">
        <v>0</v>
      </c>
      <c r="K5658" t="s">
        <v>41</v>
      </c>
      <c r="L5658" t="s">
        <v>60</v>
      </c>
      <c r="M5658">
        <v>80000</v>
      </c>
      <c r="N5658"/>
      <c r="O5658" t="s">
        <v>13609</v>
      </c>
    </row>
    <row r="5659" spans="1:16" x14ac:dyDescent="0.25">
      <c r="A5659" t="s">
        <v>1</v>
      </c>
      <c r="B5659" t="s">
        <v>13610</v>
      </c>
      <c r="C5659" t="s">
        <v>237</v>
      </c>
      <c r="D5659" t="s">
        <v>4526</v>
      </c>
      <c r="E5659" t="s">
        <v>59</v>
      </c>
      <c r="F5659" t="b">
        <v>0</v>
      </c>
      <c r="G5659" t="s">
        <v>89</v>
      </c>
      <c r="H5659" s="1">
        <v>46084.458958333344</v>
      </c>
      <c r="I5659" t="b">
        <v>0</v>
      </c>
      <c r="J5659" t="b">
        <v>0</v>
      </c>
      <c r="K5659" t="s">
        <v>41</v>
      </c>
      <c r="L5659" t="s">
        <v>60</v>
      </c>
      <c r="M5659">
        <v>119700</v>
      </c>
      <c r="N5659"/>
      <c r="O5659" t="s">
        <v>305</v>
      </c>
      <c r="P5659" t="s">
        <v>6838</v>
      </c>
    </row>
    <row r="5660" spans="1:16" x14ac:dyDescent="0.25">
      <c r="A5660" t="s">
        <v>4</v>
      </c>
      <c r="B5660" t="s">
        <v>13611</v>
      </c>
      <c r="C5660" t="s">
        <v>76</v>
      </c>
      <c r="D5660" t="s">
        <v>4526</v>
      </c>
      <c r="E5660" t="s">
        <v>132</v>
      </c>
      <c r="F5660" t="b">
        <v>1</v>
      </c>
      <c r="G5660" t="s">
        <v>13</v>
      </c>
      <c r="H5660" s="1">
        <v>46084.464641203696</v>
      </c>
      <c r="I5660" t="b">
        <v>1</v>
      </c>
      <c r="J5660" t="b">
        <v>0</v>
      </c>
      <c r="K5660" t="s">
        <v>13</v>
      </c>
      <c r="L5660" t="s">
        <v>74</v>
      </c>
      <c r="M5660"/>
      <c r="N5660">
        <v>70</v>
      </c>
      <c r="O5660" t="s">
        <v>5046</v>
      </c>
      <c r="P5660" t="s">
        <v>208</v>
      </c>
    </row>
    <row r="5661" spans="1:16" x14ac:dyDescent="0.25">
      <c r="A5661" t="s">
        <v>0</v>
      </c>
      <c r="B5661" t="s">
        <v>13612</v>
      </c>
      <c r="C5661" t="s">
        <v>112</v>
      </c>
      <c r="D5661" t="s">
        <v>4346</v>
      </c>
      <c r="E5661" t="s">
        <v>59</v>
      </c>
      <c r="F5661" t="b">
        <v>0</v>
      </c>
      <c r="G5661" t="s">
        <v>65</v>
      </c>
      <c r="H5661" s="1">
        <v>46084.500057870369</v>
      </c>
      <c r="I5661" t="b">
        <v>1</v>
      </c>
      <c r="J5661" t="b">
        <v>1</v>
      </c>
      <c r="K5661" t="s">
        <v>41</v>
      </c>
      <c r="L5661" t="s">
        <v>60</v>
      </c>
      <c r="M5661">
        <v>195000</v>
      </c>
      <c r="N5661"/>
      <c r="O5661" t="s">
        <v>13613</v>
      </c>
      <c r="P5661" t="s">
        <v>12025</v>
      </c>
    </row>
    <row r="5662" spans="1:16" x14ac:dyDescent="0.25">
      <c r="A5662" t="s">
        <v>2</v>
      </c>
      <c r="B5662" t="s">
        <v>276</v>
      </c>
      <c r="C5662" t="s">
        <v>13614</v>
      </c>
      <c r="D5662" t="s">
        <v>4595</v>
      </c>
      <c r="E5662" t="s">
        <v>59</v>
      </c>
      <c r="F5662" t="b">
        <v>0</v>
      </c>
      <c r="G5662" t="s">
        <v>19</v>
      </c>
      <c r="H5662" s="1">
        <v>46084.507094907407</v>
      </c>
      <c r="I5662" t="b">
        <v>0</v>
      </c>
      <c r="J5662" t="b">
        <v>0</v>
      </c>
      <c r="K5662" t="s">
        <v>19</v>
      </c>
      <c r="L5662" t="s">
        <v>60</v>
      </c>
      <c r="M5662">
        <v>175000</v>
      </c>
      <c r="N5662"/>
      <c r="O5662" t="s">
        <v>12224</v>
      </c>
    </row>
    <row r="5663" spans="1:16" x14ac:dyDescent="0.25">
      <c r="A5663" t="s">
        <v>2</v>
      </c>
      <c r="B5663" t="s">
        <v>276</v>
      </c>
      <c r="C5663" t="s">
        <v>12223</v>
      </c>
      <c r="D5663" t="s">
        <v>4595</v>
      </c>
      <c r="E5663" t="s">
        <v>59</v>
      </c>
      <c r="F5663" t="b">
        <v>0</v>
      </c>
      <c r="G5663" t="s">
        <v>19</v>
      </c>
      <c r="H5663" s="1">
        <v>46084.507094907407</v>
      </c>
      <c r="I5663" t="b">
        <v>0</v>
      </c>
      <c r="J5663" t="b">
        <v>0</v>
      </c>
      <c r="K5663" t="s">
        <v>19</v>
      </c>
      <c r="L5663" t="s">
        <v>60</v>
      </c>
      <c r="M5663">
        <v>200000</v>
      </c>
      <c r="N5663"/>
      <c r="O5663" t="s">
        <v>12224</v>
      </c>
    </row>
    <row r="5664" spans="1:16" x14ac:dyDescent="0.25">
      <c r="A5664" t="s">
        <v>1</v>
      </c>
      <c r="B5664" t="s">
        <v>1</v>
      </c>
      <c r="C5664" t="s">
        <v>13615</v>
      </c>
      <c r="D5664" t="s">
        <v>4346</v>
      </c>
      <c r="E5664" t="s">
        <v>59</v>
      </c>
      <c r="F5664" t="b">
        <v>0</v>
      </c>
      <c r="G5664" t="s">
        <v>40</v>
      </c>
      <c r="H5664" s="1">
        <v>46084.507453703707</v>
      </c>
      <c r="I5664" t="b">
        <v>1</v>
      </c>
      <c r="J5664" t="b">
        <v>0</v>
      </c>
      <c r="K5664" t="s">
        <v>40</v>
      </c>
      <c r="L5664" t="s">
        <v>60</v>
      </c>
      <c r="M5664">
        <v>48500</v>
      </c>
      <c r="N5664"/>
      <c r="O5664" t="s">
        <v>13616</v>
      </c>
      <c r="P5664" t="s">
        <v>13617</v>
      </c>
    </row>
    <row r="5665" spans="1:16" x14ac:dyDescent="0.25">
      <c r="A5665" t="s">
        <v>1</v>
      </c>
      <c r="B5665" t="s">
        <v>13618</v>
      </c>
      <c r="C5665" t="s">
        <v>76</v>
      </c>
      <c r="D5665" t="s">
        <v>13619</v>
      </c>
      <c r="E5665" t="s">
        <v>59</v>
      </c>
      <c r="F5665" t="b">
        <v>1</v>
      </c>
      <c r="G5665" t="s">
        <v>40</v>
      </c>
      <c r="H5665" s="1">
        <v>46084.507453703707</v>
      </c>
      <c r="I5665" t="b">
        <v>1</v>
      </c>
      <c r="J5665" t="b">
        <v>0</v>
      </c>
      <c r="K5665" t="s">
        <v>40</v>
      </c>
      <c r="L5665" t="s">
        <v>60</v>
      </c>
      <c r="M5665">
        <v>193009</v>
      </c>
      <c r="N5665"/>
      <c r="O5665" t="s">
        <v>3046</v>
      </c>
      <c r="P5665" t="s">
        <v>13620</v>
      </c>
    </row>
    <row r="5666" spans="1:16" x14ac:dyDescent="0.25">
      <c r="A5666" t="s">
        <v>2</v>
      </c>
      <c r="B5666" t="s">
        <v>1763</v>
      </c>
      <c r="C5666" t="s">
        <v>9704</v>
      </c>
      <c r="D5666" t="s">
        <v>11319</v>
      </c>
      <c r="E5666" t="s">
        <v>59</v>
      </c>
      <c r="F5666" t="b">
        <v>0</v>
      </c>
      <c r="G5666" t="s">
        <v>39</v>
      </c>
      <c r="H5666" s="1">
        <v>46084.52516203704</v>
      </c>
      <c r="I5666" t="b">
        <v>0</v>
      </c>
      <c r="J5666" t="b">
        <v>0</v>
      </c>
      <c r="K5666" t="s">
        <v>39</v>
      </c>
      <c r="L5666" t="s">
        <v>60</v>
      </c>
      <c r="M5666">
        <v>135000</v>
      </c>
      <c r="N5666"/>
      <c r="O5666" t="s">
        <v>13621</v>
      </c>
    </row>
    <row r="5667" spans="1:16" x14ac:dyDescent="0.25">
      <c r="A5667" t="s">
        <v>0</v>
      </c>
      <c r="B5667" t="s">
        <v>13622</v>
      </c>
      <c r="C5667" t="s">
        <v>124</v>
      </c>
      <c r="D5667" t="s">
        <v>2360</v>
      </c>
      <c r="E5667" t="s">
        <v>59</v>
      </c>
      <c r="F5667" t="b">
        <v>0</v>
      </c>
      <c r="G5667" t="s">
        <v>68</v>
      </c>
      <c r="H5667" s="1">
        <v>46084.542060185187</v>
      </c>
      <c r="I5667" t="b">
        <v>1</v>
      </c>
      <c r="J5667" t="b">
        <v>1</v>
      </c>
      <c r="K5667" t="s">
        <v>41</v>
      </c>
      <c r="L5667" t="s">
        <v>74</v>
      </c>
      <c r="M5667"/>
      <c r="N5667">
        <v>30</v>
      </c>
      <c r="O5667" t="s">
        <v>1408</v>
      </c>
      <c r="P5667" t="s">
        <v>426</v>
      </c>
    </row>
    <row r="5668" spans="1:16" x14ac:dyDescent="0.25">
      <c r="A5668" t="s">
        <v>1</v>
      </c>
      <c r="B5668" t="s">
        <v>13623</v>
      </c>
      <c r="C5668" t="s">
        <v>1205</v>
      </c>
      <c r="D5668" t="s">
        <v>4526</v>
      </c>
      <c r="E5668" t="s">
        <v>59</v>
      </c>
      <c r="F5668" t="b">
        <v>0</v>
      </c>
      <c r="G5668" t="s">
        <v>65</v>
      </c>
      <c r="H5668" s="1">
        <v>46084.542905092603</v>
      </c>
      <c r="I5668" t="b">
        <v>0</v>
      </c>
      <c r="J5668" t="b">
        <v>1</v>
      </c>
      <c r="K5668" t="s">
        <v>41</v>
      </c>
      <c r="L5668" t="s">
        <v>60</v>
      </c>
      <c r="M5668">
        <v>170000</v>
      </c>
      <c r="N5668"/>
      <c r="O5668" t="s">
        <v>13624</v>
      </c>
      <c r="P5668" t="s">
        <v>13625</v>
      </c>
    </row>
    <row r="5669" spans="1:16" x14ac:dyDescent="0.25">
      <c r="A5669" t="s">
        <v>5</v>
      </c>
      <c r="B5669" t="s">
        <v>5</v>
      </c>
      <c r="C5669" t="s">
        <v>118</v>
      </c>
      <c r="D5669" t="s">
        <v>4526</v>
      </c>
      <c r="E5669" t="s">
        <v>59</v>
      </c>
      <c r="F5669" t="b">
        <v>0</v>
      </c>
      <c r="G5669" t="s">
        <v>65</v>
      </c>
      <c r="H5669" s="1">
        <v>46084.543009259258</v>
      </c>
      <c r="I5669" t="b">
        <v>1</v>
      </c>
      <c r="J5669" t="b">
        <v>0</v>
      </c>
      <c r="K5669" t="s">
        <v>41</v>
      </c>
      <c r="L5669" t="s">
        <v>60</v>
      </c>
      <c r="M5669">
        <v>168625</v>
      </c>
      <c r="N5669"/>
      <c r="O5669" t="s">
        <v>2574</v>
      </c>
      <c r="P5669" t="s">
        <v>13549</v>
      </c>
    </row>
    <row r="5670" spans="1:16" x14ac:dyDescent="0.25">
      <c r="A5670" t="s">
        <v>4</v>
      </c>
      <c r="B5670" t="s">
        <v>13626</v>
      </c>
      <c r="C5670" t="s">
        <v>955</v>
      </c>
      <c r="D5670" t="s">
        <v>5102</v>
      </c>
      <c r="E5670" t="s">
        <v>59</v>
      </c>
      <c r="F5670" t="b">
        <v>0</v>
      </c>
      <c r="G5670" t="s">
        <v>13</v>
      </c>
      <c r="H5670" s="1">
        <v>46084.548148148147</v>
      </c>
      <c r="I5670" t="b">
        <v>0</v>
      </c>
      <c r="J5670" t="b">
        <v>0</v>
      </c>
      <c r="K5670" t="s">
        <v>13</v>
      </c>
      <c r="L5670" t="s">
        <v>60</v>
      </c>
      <c r="M5670">
        <v>200000</v>
      </c>
      <c r="N5670"/>
      <c r="O5670" t="s">
        <v>13572</v>
      </c>
      <c r="P5670" t="s">
        <v>13627</v>
      </c>
    </row>
    <row r="5671" spans="1:16" x14ac:dyDescent="0.25">
      <c r="A5671" t="s">
        <v>1</v>
      </c>
      <c r="B5671" t="s">
        <v>13628</v>
      </c>
      <c r="C5671" t="s">
        <v>930</v>
      </c>
      <c r="D5671" t="s">
        <v>4868</v>
      </c>
      <c r="E5671" t="s">
        <v>59</v>
      </c>
      <c r="F5671" t="b">
        <v>0</v>
      </c>
      <c r="G5671" t="s">
        <v>19</v>
      </c>
      <c r="H5671" s="1">
        <v>46084.548831018517</v>
      </c>
      <c r="I5671" t="b">
        <v>1</v>
      </c>
      <c r="J5671" t="b">
        <v>0</v>
      </c>
      <c r="K5671" t="s">
        <v>19</v>
      </c>
      <c r="L5671" t="s">
        <v>60</v>
      </c>
      <c r="M5671">
        <v>2500000</v>
      </c>
      <c r="N5671"/>
      <c r="O5671" t="s">
        <v>13629</v>
      </c>
      <c r="P5671" t="s">
        <v>13630</v>
      </c>
    </row>
    <row r="5672" spans="1:16" x14ac:dyDescent="0.25">
      <c r="A5672" t="s">
        <v>9</v>
      </c>
      <c r="B5672" t="s">
        <v>3003</v>
      </c>
      <c r="C5672" t="s">
        <v>9104</v>
      </c>
      <c r="D5672" t="s">
        <v>4595</v>
      </c>
      <c r="E5672" t="s">
        <v>59</v>
      </c>
      <c r="F5672" t="b">
        <v>0</v>
      </c>
      <c r="G5672" t="s">
        <v>25</v>
      </c>
      <c r="H5672" s="1">
        <v>46084.566111111111</v>
      </c>
      <c r="I5672" t="b">
        <v>0</v>
      </c>
      <c r="J5672" t="b">
        <v>0</v>
      </c>
      <c r="K5672" t="s">
        <v>25</v>
      </c>
      <c r="L5672" t="s">
        <v>60</v>
      </c>
      <c r="M5672">
        <v>135000</v>
      </c>
      <c r="N5672"/>
      <c r="O5672" t="s">
        <v>13631</v>
      </c>
    </row>
    <row r="5673" spans="1:16" x14ac:dyDescent="0.25">
      <c r="A5673" t="s">
        <v>9</v>
      </c>
      <c r="B5673" t="s">
        <v>13632</v>
      </c>
      <c r="C5673" t="s">
        <v>162</v>
      </c>
      <c r="D5673" t="s">
        <v>2360</v>
      </c>
      <c r="E5673" t="s">
        <v>384</v>
      </c>
      <c r="F5673" t="b">
        <v>0</v>
      </c>
      <c r="G5673" t="s">
        <v>73</v>
      </c>
      <c r="H5673" s="1">
        <v>46084.583703703713</v>
      </c>
      <c r="I5673" t="b">
        <v>0</v>
      </c>
      <c r="J5673" t="b">
        <v>0</v>
      </c>
      <c r="K5673" t="s">
        <v>41</v>
      </c>
      <c r="L5673" t="s">
        <v>74</v>
      </c>
      <c r="M5673"/>
      <c r="N5673">
        <v>48.07</v>
      </c>
      <c r="O5673" t="s">
        <v>13633</v>
      </c>
      <c r="P5673" t="s">
        <v>1082</v>
      </c>
    </row>
    <row r="5674" spans="1:16" x14ac:dyDescent="0.25">
      <c r="A5674" t="s">
        <v>5</v>
      </c>
      <c r="B5674" t="s">
        <v>13634</v>
      </c>
      <c r="C5674" t="s">
        <v>290</v>
      </c>
      <c r="D5674" t="s">
        <v>4346</v>
      </c>
      <c r="E5674" t="s">
        <v>232</v>
      </c>
      <c r="F5674" t="b">
        <v>0</v>
      </c>
      <c r="G5674" t="s">
        <v>65</v>
      </c>
      <c r="H5674" s="1">
        <v>46084.584594907406</v>
      </c>
      <c r="I5674" t="b">
        <v>0</v>
      </c>
      <c r="J5674" t="b">
        <v>1</v>
      </c>
      <c r="K5674" t="s">
        <v>41</v>
      </c>
      <c r="L5674" t="s">
        <v>74</v>
      </c>
      <c r="M5674"/>
      <c r="N5674">
        <v>62.5</v>
      </c>
      <c r="O5674" t="s">
        <v>1094</v>
      </c>
      <c r="P5674" t="s">
        <v>13500</v>
      </c>
    </row>
    <row r="5675" spans="1:16" x14ac:dyDescent="0.25">
      <c r="A5675" t="s">
        <v>1</v>
      </c>
      <c r="B5675" t="s">
        <v>1</v>
      </c>
      <c r="C5675" t="s">
        <v>3510</v>
      </c>
      <c r="D5675" t="s">
        <v>4637</v>
      </c>
      <c r="E5675" t="s">
        <v>59</v>
      </c>
      <c r="F5675" t="b">
        <v>0</v>
      </c>
      <c r="G5675" t="s">
        <v>13</v>
      </c>
      <c r="H5675" s="1">
        <v>46084.589791666673</v>
      </c>
      <c r="I5675" t="b">
        <v>1</v>
      </c>
      <c r="J5675" t="b">
        <v>0</v>
      </c>
      <c r="K5675" t="s">
        <v>13</v>
      </c>
      <c r="L5675" t="s">
        <v>60</v>
      </c>
      <c r="M5675">
        <v>102500</v>
      </c>
      <c r="N5675"/>
      <c r="O5675" t="s">
        <v>13635</v>
      </c>
      <c r="P5675" t="s">
        <v>2288</v>
      </c>
    </row>
    <row r="5676" spans="1:16" x14ac:dyDescent="0.25">
      <c r="A5676" t="s">
        <v>1</v>
      </c>
      <c r="B5676" t="s">
        <v>1</v>
      </c>
      <c r="C5676" t="s">
        <v>13636</v>
      </c>
      <c r="D5676" t="s">
        <v>4637</v>
      </c>
      <c r="E5676" t="s">
        <v>59</v>
      </c>
      <c r="F5676" t="b">
        <v>0</v>
      </c>
      <c r="G5676" t="s">
        <v>13</v>
      </c>
      <c r="H5676" s="1">
        <v>46084.589814814812</v>
      </c>
      <c r="I5676" t="b">
        <v>1</v>
      </c>
      <c r="J5676" t="b">
        <v>0</v>
      </c>
      <c r="K5676" t="s">
        <v>13</v>
      </c>
      <c r="L5676" t="s">
        <v>60</v>
      </c>
      <c r="M5676">
        <v>102500</v>
      </c>
      <c r="N5676"/>
      <c r="O5676" t="s">
        <v>13635</v>
      </c>
      <c r="P5676" t="s">
        <v>2288</v>
      </c>
    </row>
    <row r="5677" spans="1:16" x14ac:dyDescent="0.25">
      <c r="A5677" t="s">
        <v>4</v>
      </c>
      <c r="B5677" t="s">
        <v>4088</v>
      </c>
      <c r="C5677" t="s">
        <v>2895</v>
      </c>
      <c r="D5677" t="s">
        <v>4637</v>
      </c>
      <c r="E5677" t="s">
        <v>59</v>
      </c>
      <c r="F5677" t="b">
        <v>0</v>
      </c>
      <c r="G5677" t="s">
        <v>13</v>
      </c>
      <c r="H5677" s="1">
        <v>46084.589837962973</v>
      </c>
      <c r="I5677" t="b">
        <v>1</v>
      </c>
      <c r="J5677" t="b">
        <v>0</v>
      </c>
      <c r="K5677" t="s">
        <v>13</v>
      </c>
      <c r="L5677" t="s">
        <v>60</v>
      </c>
      <c r="M5677">
        <v>215000</v>
      </c>
      <c r="N5677"/>
      <c r="O5677" t="s">
        <v>13637</v>
      </c>
      <c r="P5677" t="s">
        <v>13638</v>
      </c>
    </row>
    <row r="5678" spans="1:16" x14ac:dyDescent="0.25">
      <c r="A5678" t="s">
        <v>9</v>
      </c>
      <c r="B5678" t="s">
        <v>13639</v>
      </c>
      <c r="C5678" t="s">
        <v>19</v>
      </c>
      <c r="D5678" t="s">
        <v>4595</v>
      </c>
      <c r="E5678" t="s">
        <v>59</v>
      </c>
      <c r="F5678" t="b">
        <v>0</v>
      </c>
      <c r="G5678" t="s">
        <v>19</v>
      </c>
      <c r="H5678" s="1">
        <v>46084.590532407397</v>
      </c>
      <c r="I5678" t="b">
        <v>1</v>
      </c>
      <c r="J5678" t="b">
        <v>0</v>
      </c>
      <c r="K5678" t="s">
        <v>19</v>
      </c>
      <c r="L5678" t="s">
        <v>74</v>
      </c>
      <c r="M5678"/>
      <c r="N5678">
        <v>30</v>
      </c>
      <c r="O5678" t="s">
        <v>4596</v>
      </c>
      <c r="P5678" t="s">
        <v>13640</v>
      </c>
    </row>
    <row r="5679" spans="1:16" x14ac:dyDescent="0.25">
      <c r="A5679" t="s">
        <v>4</v>
      </c>
      <c r="B5679" t="s">
        <v>2973</v>
      </c>
      <c r="C5679" t="s">
        <v>9573</v>
      </c>
      <c r="D5679" t="s">
        <v>5287</v>
      </c>
      <c r="E5679" t="s">
        <v>59</v>
      </c>
      <c r="F5679" t="b">
        <v>0</v>
      </c>
      <c r="G5679" t="s">
        <v>40</v>
      </c>
      <c r="H5679" s="1">
        <v>46084.590717592589</v>
      </c>
      <c r="I5679" t="b">
        <v>1</v>
      </c>
      <c r="J5679" t="b">
        <v>0</v>
      </c>
      <c r="K5679" t="s">
        <v>40</v>
      </c>
      <c r="L5679" t="s">
        <v>60</v>
      </c>
      <c r="M5679">
        <v>52500</v>
      </c>
      <c r="N5679"/>
      <c r="O5679" t="s">
        <v>11433</v>
      </c>
      <c r="P5679" t="s">
        <v>2319</v>
      </c>
    </row>
    <row r="5680" spans="1:16" x14ac:dyDescent="0.25">
      <c r="A5680" t="s">
        <v>3</v>
      </c>
      <c r="B5680" t="s">
        <v>13641</v>
      </c>
      <c r="C5680" t="s">
        <v>40</v>
      </c>
      <c r="D5680" t="s">
        <v>4526</v>
      </c>
      <c r="E5680" t="s">
        <v>59</v>
      </c>
      <c r="F5680" t="b">
        <v>0</v>
      </c>
      <c r="G5680" t="s">
        <v>40</v>
      </c>
      <c r="H5680" s="1">
        <v>46084.590752314813</v>
      </c>
      <c r="I5680" t="b">
        <v>0</v>
      </c>
      <c r="J5680" t="b">
        <v>0</v>
      </c>
      <c r="K5680" t="s">
        <v>40</v>
      </c>
      <c r="L5680" t="s">
        <v>60</v>
      </c>
      <c r="M5680">
        <v>85000</v>
      </c>
      <c r="N5680"/>
      <c r="O5680" t="s">
        <v>101</v>
      </c>
      <c r="P5680" t="s">
        <v>13642</v>
      </c>
    </row>
    <row r="5681" spans="1:16" x14ac:dyDescent="0.25">
      <c r="A5681" t="s">
        <v>0</v>
      </c>
      <c r="B5681" t="s">
        <v>0</v>
      </c>
      <c r="C5681" t="s">
        <v>13643</v>
      </c>
      <c r="D5681" t="s">
        <v>4526</v>
      </c>
      <c r="E5681" t="s">
        <v>59</v>
      </c>
      <c r="F5681" t="b">
        <v>0</v>
      </c>
      <c r="G5681" t="s">
        <v>20</v>
      </c>
      <c r="H5681" s="1">
        <v>46084.609849537039</v>
      </c>
      <c r="I5681" t="b">
        <v>1</v>
      </c>
      <c r="J5681" t="b">
        <v>0</v>
      </c>
      <c r="K5681" t="s">
        <v>20</v>
      </c>
      <c r="L5681" t="s">
        <v>60</v>
      </c>
      <c r="M5681">
        <v>57500</v>
      </c>
      <c r="N5681"/>
      <c r="O5681" t="s">
        <v>13644</v>
      </c>
      <c r="P5681" t="s">
        <v>13645</v>
      </c>
    </row>
    <row r="5682" spans="1:16" x14ac:dyDescent="0.25">
      <c r="A5682" t="s">
        <v>1</v>
      </c>
      <c r="B5682" t="s">
        <v>277</v>
      </c>
      <c r="C5682" t="s">
        <v>7535</v>
      </c>
      <c r="D5682" t="s">
        <v>11271</v>
      </c>
      <c r="E5682" t="s">
        <v>59</v>
      </c>
      <c r="F5682" t="b">
        <v>0</v>
      </c>
      <c r="G5682" t="s">
        <v>20</v>
      </c>
      <c r="H5682" s="1">
        <v>46084.609953703701</v>
      </c>
      <c r="I5682" t="b">
        <v>1</v>
      </c>
      <c r="J5682" t="b">
        <v>0</v>
      </c>
      <c r="K5682" t="s">
        <v>20</v>
      </c>
      <c r="L5682" t="s">
        <v>60</v>
      </c>
      <c r="M5682">
        <v>145000</v>
      </c>
      <c r="N5682"/>
      <c r="O5682" t="s">
        <v>13031</v>
      </c>
    </row>
    <row r="5683" spans="1:16" x14ac:dyDescent="0.25">
      <c r="A5683" t="s">
        <v>6</v>
      </c>
      <c r="B5683" t="s">
        <v>11276</v>
      </c>
      <c r="C5683" t="s">
        <v>13646</v>
      </c>
      <c r="D5683" t="s">
        <v>4595</v>
      </c>
      <c r="E5683" t="s">
        <v>59</v>
      </c>
      <c r="F5683" t="b">
        <v>0</v>
      </c>
      <c r="G5683" t="s">
        <v>73</v>
      </c>
      <c r="H5683" s="1">
        <v>46084.625347222223</v>
      </c>
      <c r="I5683" t="b">
        <v>0</v>
      </c>
      <c r="J5683" t="b">
        <v>0</v>
      </c>
      <c r="K5683" t="s">
        <v>41</v>
      </c>
      <c r="L5683" t="s">
        <v>60</v>
      </c>
      <c r="M5683">
        <v>160000</v>
      </c>
      <c r="N5683"/>
      <c r="O5683" t="s">
        <v>13434</v>
      </c>
      <c r="P5683" t="s">
        <v>2846</v>
      </c>
    </row>
    <row r="5684" spans="1:16" x14ac:dyDescent="0.25">
      <c r="A5684" t="s">
        <v>2</v>
      </c>
      <c r="B5684" t="s">
        <v>2805</v>
      </c>
      <c r="C5684" t="s">
        <v>3059</v>
      </c>
      <c r="D5684" t="s">
        <v>4587</v>
      </c>
      <c r="E5684" t="s">
        <v>59</v>
      </c>
      <c r="F5684" t="b">
        <v>0</v>
      </c>
      <c r="G5684" t="s">
        <v>65</v>
      </c>
      <c r="H5684" s="1">
        <v>46084.625740740739</v>
      </c>
      <c r="I5684" t="b">
        <v>0</v>
      </c>
      <c r="J5684" t="b">
        <v>0</v>
      </c>
      <c r="K5684" t="s">
        <v>41</v>
      </c>
      <c r="L5684" t="s">
        <v>60</v>
      </c>
      <c r="M5684">
        <v>106750</v>
      </c>
      <c r="N5684"/>
      <c r="O5684" t="s">
        <v>5535</v>
      </c>
      <c r="P5684" t="s">
        <v>3651</v>
      </c>
    </row>
    <row r="5685" spans="1:16" x14ac:dyDescent="0.25">
      <c r="A5685" t="s">
        <v>6</v>
      </c>
      <c r="B5685" t="s">
        <v>13647</v>
      </c>
      <c r="C5685" t="s">
        <v>807</v>
      </c>
      <c r="D5685" t="s">
        <v>4595</v>
      </c>
      <c r="E5685" t="s">
        <v>59</v>
      </c>
      <c r="F5685" t="b">
        <v>0</v>
      </c>
      <c r="G5685" t="s">
        <v>65</v>
      </c>
      <c r="H5685" s="1">
        <v>46084.625914351847</v>
      </c>
      <c r="I5685" t="b">
        <v>0</v>
      </c>
      <c r="J5685" t="b">
        <v>0</v>
      </c>
      <c r="K5685" t="s">
        <v>41</v>
      </c>
      <c r="L5685" t="s">
        <v>60</v>
      </c>
      <c r="M5685">
        <v>161000</v>
      </c>
      <c r="N5685"/>
      <c r="O5685" t="s">
        <v>1158</v>
      </c>
    </row>
    <row r="5686" spans="1:16" x14ac:dyDescent="0.25">
      <c r="A5686" t="s">
        <v>2</v>
      </c>
      <c r="B5686" t="s">
        <v>13648</v>
      </c>
      <c r="C5686" t="s">
        <v>13649</v>
      </c>
      <c r="D5686" t="s">
        <v>4595</v>
      </c>
      <c r="E5686" t="s">
        <v>59</v>
      </c>
      <c r="F5686" t="b">
        <v>0</v>
      </c>
      <c r="G5686" t="s">
        <v>65</v>
      </c>
      <c r="H5686" s="1">
        <v>46084.625914351847</v>
      </c>
      <c r="I5686" t="b">
        <v>1</v>
      </c>
      <c r="J5686" t="b">
        <v>0</v>
      </c>
      <c r="K5686" t="s">
        <v>41</v>
      </c>
      <c r="L5686" t="s">
        <v>60</v>
      </c>
      <c r="M5686">
        <v>150000</v>
      </c>
      <c r="N5686"/>
      <c r="O5686" t="s">
        <v>13650</v>
      </c>
      <c r="P5686" t="s">
        <v>875</v>
      </c>
    </row>
    <row r="5687" spans="1:16" x14ac:dyDescent="0.25">
      <c r="A5687" t="s">
        <v>2</v>
      </c>
      <c r="B5687" t="s">
        <v>13651</v>
      </c>
      <c r="C5687" t="s">
        <v>13652</v>
      </c>
      <c r="D5687" t="s">
        <v>4595</v>
      </c>
      <c r="E5687" t="s">
        <v>59</v>
      </c>
      <c r="F5687" t="b">
        <v>0</v>
      </c>
      <c r="G5687" t="s">
        <v>65</v>
      </c>
      <c r="H5687" s="1">
        <v>46084.625914351847</v>
      </c>
      <c r="I5687" t="b">
        <v>0</v>
      </c>
      <c r="J5687" t="b">
        <v>0</v>
      </c>
      <c r="K5687" t="s">
        <v>41</v>
      </c>
      <c r="L5687" t="s">
        <v>60</v>
      </c>
      <c r="M5687">
        <v>110000</v>
      </c>
      <c r="N5687"/>
      <c r="O5687" t="s">
        <v>13653</v>
      </c>
      <c r="P5687" t="s">
        <v>85</v>
      </c>
    </row>
    <row r="5688" spans="1:16" x14ac:dyDescent="0.25">
      <c r="A5688" t="s">
        <v>2</v>
      </c>
      <c r="B5688" t="s">
        <v>2</v>
      </c>
      <c r="C5688" t="s">
        <v>13654</v>
      </c>
      <c r="D5688" t="s">
        <v>4595</v>
      </c>
      <c r="E5688" t="s">
        <v>59</v>
      </c>
      <c r="F5688" t="b">
        <v>0</v>
      </c>
      <c r="G5688" t="s">
        <v>77</v>
      </c>
      <c r="H5688" s="1">
        <v>46084.626018518517</v>
      </c>
      <c r="I5688" t="b">
        <v>0</v>
      </c>
      <c r="J5688" t="b">
        <v>0</v>
      </c>
      <c r="K5688" t="s">
        <v>41</v>
      </c>
      <c r="L5688" t="s">
        <v>60</v>
      </c>
      <c r="M5688">
        <v>117500</v>
      </c>
      <c r="N5688"/>
      <c r="O5688" t="s">
        <v>503</v>
      </c>
      <c r="P5688" t="s">
        <v>208</v>
      </c>
    </row>
    <row r="5689" spans="1:16" x14ac:dyDescent="0.25">
      <c r="A5689" t="s">
        <v>2</v>
      </c>
      <c r="B5689" t="s">
        <v>2</v>
      </c>
      <c r="C5689" t="s">
        <v>5938</v>
      </c>
      <c r="D5689" t="s">
        <v>4595</v>
      </c>
      <c r="E5689" t="s">
        <v>59</v>
      </c>
      <c r="F5689" t="b">
        <v>0</v>
      </c>
      <c r="G5689" t="s">
        <v>73</v>
      </c>
      <c r="H5689" s="1">
        <v>46084.626087962963</v>
      </c>
      <c r="I5689" t="b">
        <v>0</v>
      </c>
      <c r="J5689" t="b">
        <v>0</v>
      </c>
      <c r="K5689" t="s">
        <v>41</v>
      </c>
      <c r="L5689" t="s">
        <v>60</v>
      </c>
      <c r="M5689">
        <v>92500</v>
      </c>
      <c r="N5689"/>
      <c r="O5689" t="s">
        <v>226</v>
      </c>
    </row>
    <row r="5690" spans="1:16" x14ac:dyDescent="0.25">
      <c r="A5690" t="s">
        <v>1</v>
      </c>
      <c r="B5690" t="s">
        <v>1</v>
      </c>
      <c r="C5690" t="s">
        <v>118</v>
      </c>
      <c r="D5690" t="s">
        <v>155</v>
      </c>
      <c r="E5690" t="s">
        <v>59</v>
      </c>
      <c r="F5690" t="b">
        <v>0</v>
      </c>
      <c r="G5690" t="s">
        <v>65</v>
      </c>
      <c r="H5690" s="1">
        <v>46084.626238425917</v>
      </c>
      <c r="I5690" t="b">
        <v>1</v>
      </c>
      <c r="J5690" t="b">
        <v>0</v>
      </c>
      <c r="K5690" t="s">
        <v>41</v>
      </c>
      <c r="L5690" t="s">
        <v>60</v>
      </c>
      <c r="M5690">
        <v>125000</v>
      </c>
      <c r="N5690"/>
      <c r="O5690" t="s">
        <v>155</v>
      </c>
      <c r="P5690" t="s">
        <v>13655</v>
      </c>
    </row>
    <row r="5691" spans="1:16" x14ac:dyDescent="0.25">
      <c r="A5691" t="s">
        <v>1</v>
      </c>
      <c r="B5691" t="s">
        <v>13656</v>
      </c>
      <c r="C5691" t="s">
        <v>1180</v>
      </c>
      <c r="D5691" t="s">
        <v>4526</v>
      </c>
      <c r="E5691" t="s">
        <v>59</v>
      </c>
      <c r="F5691" t="b">
        <v>0</v>
      </c>
      <c r="G5691" t="s">
        <v>65</v>
      </c>
      <c r="H5691" s="1">
        <v>46084.62641203704</v>
      </c>
      <c r="I5691" t="b">
        <v>0</v>
      </c>
      <c r="J5691" t="b">
        <v>1</v>
      </c>
      <c r="K5691" t="s">
        <v>41</v>
      </c>
      <c r="L5691" t="s">
        <v>60</v>
      </c>
      <c r="M5691">
        <v>85000</v>
      </c>
      <c r="N5691"/>
      <c r="O5691" t="s">
        <v>7887</v>
      </c>
      <c r="P5691" t="s">
        <v>288</v>
      </c>
    </row>
    <row r="5692" spans="1:16" x14ac:dyDescent="0.25">
      <c r="A5692" t="s">
        <v>5</v>
      </c>
      <c r="B5692" t="s">
        <v>12388</v>
      </c>
      <c r="C5692" t="s">
        <v>202</v>
      </c>
      <c r="D5692" t="s">
        <v>4526</v>
      </c>
      <c r="E5692" t="s">
        <v>59</v>
      </c>
      <c r="F5692" t="b">
        <v>0</v>
      </c>
      <c r="G5692" t="s">
        <v>77</v>
      </c>
      <c r="H5692" s="1">
        <v>46084.626481481479</v>
      </c>
      <c r="I5692" t="b">
        <v>1</v>
      </c>
      <c r="J5692" t="b">
        <v>0</v>
      </c>
      <c r="K5692" t="s">
        <v>41</v>
      </c>
      <c r="L5692" t="s">
        <v>60</v>
      </c>
      <c r="M5692">
        <v>165000</v>
      </c>
      <c r="N5692"/>
      <c r="O5692" t="s">
        <v>101</v>
      </c>
      <c r="P5692" t="s">
        <v>13657</v>
      </c>
    </row>
    <row r="5693" spans="1:16" x14ac:dyDescent="0.25">
      <c r="A5693" t="s">
        <v>1</v>
      </c>
      <c r="B5693" t="s">
        <v>13658</v>
      </c>
      <c r="C5693" t="s">
        <v>998</v>
      </c>
      <c r="D5693" t="s">
        <v>10876</v>
      </c>
      <c r="E5693" t="s">
        <v>59</v>
      </c>
      <c r="F5693" t="b">
        <v>0</v>
      </c>
      <c r="G5693" t="s">
        <v>77</v>
      </c>
      <c r="H5693" s="1">
        <v>46084.627986111111</v>
      </c>
      <c r="I5693" t="b">
        <v>1</v>
      </c>
      <c r="J5693" t="b">
        <v>1</v>
      </c>
      <c r="K5693" t="s">
        <v>41</v>
      </c>
      <c r="L5693" t="s">
        <v>74</v>
      </c>
      <c r="M5693"/>
      <c r="N5693">
        <v>62.5</v>
      </c>
      <c r="O5693" t="s">
        <v>13659</v>
      </c>
      <c r="P5693" t="s">
        <v>13660</v>
      </c>
    </row>
    <row r="5694" spans="1:16" x14ac:dyDescent="0.25">
      <c r="A5694" t="s">
        <v>1</v>
      </c>
      <c r="B5694" t="s">
        <v>13661</v>
      </c>
      <c r="C5694" t="s">
        <v>76</v>
      </c>
      <c r="D5694" t="s">
        <v>4346</v>
      </c>
      <c r="E5694" t="s">
        <v>88</v>
      </c>
      <c r="F5694" t="b">
        <v>1</v>
      </c>
      <c r="G5694" t="s">
        <v>13</v>
      </c>
      <c r="H5694" s="1">
        <v>46084.631365740737</v>
      </c>
      <c r="I5694" t="b">
        <v>1</v>
      </c>
      <c r="J5694" t="b">
        <v>0</v>
      </c>
      <c r="K5694" t="s">
        <v>13</v>
      </c>
      <c r="L5694" t="s">
        <v>74</v>
      </c>
      <c r="M5694"/>
      <c r="N5694">
        <v>52.5</v>
      </c>
      <c r="O5694" t="s">
        <v>13662</v>
      </c>
      <c r="P5694" t="s">
        <v>13663</v>
      </c>
    </row>
    <row r="5695" spans="1:16" x14ac:dyDescent="0.25">
      <c r="A5695" t="s">
        <v>6</v>
      </c>
      <c r="B5695" t="s">
        <v>6</v>
      </c>
      <c r="C5695" t="s">
        <v>13664</v>
      </c>
      <c r="D5695" t="s">
        <v>5798</v>
      </c>
      <c r="E5695" t="s">
        <v>59</v>
      </c>
      <c r="F5695" t="b">
        <v>0</v>
      </c>
      <c r="G5695" t="s">
        <v>40</v>
      </c>
      <c r="H5695" s="1">
        <v>46084.632418981477</v>
      </c>
      <c r="I5695" t="b">
        <v>0</v>
      </c>
      <c r="J5695" t="b">
        <v>0</v>
      </c>
      <c r="K5695" t="s">
        <v>40</v>
      </c>
      <c r="L5695" t="s">
        <v>60</v>
      </c>
      <c r="M5695">
        <v>105000</v>
      </c>
      <c r="N5695"/>
      <c r="O5695" t="s">
        <v>13356</v>
      </c>
      <c r="P5695" t="s">
        <v>1738</v>
      </c>
    </row>
    <row r="5696" spans="1:16" x14ac:dyDescent="0.25">
      <c r="A5696" t="s">
        <v>1</v>
      </c>
      <c r="B5696" t="s">
        <v>13665</v>
      </c>
      <c r="C5696" t="s">
        <v>76</v>
      </c>
      <c r="D5696" t="s">
        <v>4346</v>
      </c>
      <c r="E5696" t="s">
        <v>59</v>
      </c>
      <c r="F5696" t="b">
        <v>1</v>
      </c>
      <c r="G5696" t="s">
        <v>40</v>
      </c>
      <c r="H5696" s="1">
        <v>46084.632453703707</v>
      </c>
      <c r="I5696" t="b">
        <v>1</v>
      </c>
      <c r="J5696" t="b">
        <v>0</v>
      </c>
      <c r="K5696" t="s">
        <v>40</v>
      </c>
      <c r="L5696" t="s">
        <v>60</v>
      </c>
      <c r="M5696">
        <v>45000</v>
      </c>
      <c r="N5696"/>
      <c r="O5696" t="s">
        <v>12441</v>
      </c>
      <c r="P5696" t="s">
        <v>13666</v>
      </c>
    </row>
    <row r="5697" spans="1:16" x14ac:dyDescent="0.25">
      <c r="A5697" t="s">
        <v>0</v>
      </c>
      <c r="B5697" t="s">
        <v>1504</v>
      </c>
      <c r="C5697" t="s">
        <v>104</v>
      </c>
      <c r="D5697" t="s">
        <v>4526</v>
      </c>
      <c r="E5697" t="s">
        <v>59</v>
      </c>
      <c r="F5697" t="b">
        <v>0</v>
      </c>
      <c r="G5697" t="s">
        <v>63</v>
      </c>
      <c r="H5697" s="1">
        <v>46084.633032407408</v>
      </c>
      <c r="I5697" t="b">
        <v>0</v>
      </c>
      <c r="J5697" t="b">
        <v>1</v>
      </c>
      <c r="K5697" t="s">
        <v>41</v>
      </c>
      <c r="L5697" t="s">
        <v>60</v>
      </c>
      <c r="M5697">
        <v>117500</v>
      </c>
      <c r="N5697"/>
      <c r="O5697" t="s">
        <v>13667</v>
      </c>
      <c r="P5697" t="s">
        <v>13668</v>
      </c>
    </row>
    <row r="5698" spans="1:16" x14ac:dyDescent="0.25">
      <c r="A5698" t="s">
        <v>0</v>
      </c>
      <c r="B5698" t="s">
        <v>13669</v>
      </c>
      <c r="C5698" t="s">
        <v>363</v>
      </c>
      <c r="D5698" t="s">
        <v>4526</v>
      </c>
      <c r="E5698" t="s">
        <v>59</v>
      </c>
      <c r="F5698" t="b">
        <v>0</v>
      </c>
      <c r="G5698" t="s">
        <v>65</v>
      </c>
      <c r="H5698" s="1">
        <v>46084.66678240741</v>
      </c>
      <c r="I5698" t="b">
        <v>0</v>
      </c>
      <c r="J5698" t="b">
        <v>1</v>
      </c>
      <c r="K5698" t="s">
        <v>41</v>
      </c>
      <c r="L5698" t="s">
        <v>60</v>
      </c>
      <c r="M5698">
        <v>119080</v>
      </c>
      <c r="N5698"/>
      <c r="O5698" t="s">
        <v>3654</v>
      </c>
      <c r="P5698" t="s">
        <v>13670</v>
      </c>
    </row>
    <row r="5699" spans="1:16" x14ac:dyDescent="0.25">
      <c r="A5699" t="s">
        <v>7</v>
      </c>
      <c r="B5699" t="s">
        <v>2607</v>
      </c>
      <c r="C5699" t="s">
        <v>901</v>
      </c>
      <c r="D5699" t="s">
        <v>2360</v>
      </c>
      <c r="E5699" t="s">
        <v>59</v>
      </c>
      <c r="F5699" t="b">
        <v>0</v>
      </c>
      <c r="G5699" t="s">
        <v>77</v>
      </c>
      <c r="H5699" s="1">
        <v>46084.666863425933</v>
      </c>
      <c r="I5699" t="b">
        <v>0</v>
      </c>
      <c r="J5699" t="b">
        <v>0</v>
      </c>
      <c r="K5699" t="s">
        <v>41</v>
      </c>
      <c r="L5699" t="s">
        <v>74</v>
      </c>
      <c r="M5699"/>
      <c r="N5699">
        <v>78</v>
      </c>
      <c r="O5699" t="s">
        <v>3167</v>
      </c>
      <c r="P5699" t="s">
        <v>13557</v>
      </c>
    </row>
    <row r="5700" spans="1:16" x14ac:dyDescent="0.25">
      <c r="A5700" t="s">
        <v>2</v>
      </c>
      <c r="B5700" t="s">
        <v>13671</v>
      </c>
      <c r="C5700" t="s">
        <v>690</v>
      </c>
      <c r="D5700" t="s">
        <v>2360</v>
      </c>
      <c r="E5700" t="s">
        <v>59</v>
      </c>
      <c r="F5700" t="b">
        <v>0</v>
      </c>
      <c r="G5700" t="s">
        <v>77</v>
      </c>
      <c r="H5700" s="1">
        <v>46084.666863425933</v>
      </c>
      <c r="I5700" t="b">
        <v>0</v>
      </c>
      <c r="J5700" t="b">
        <v>1</v>
      </c>
      <c r="K5700" t="s">
        <v>41</v>
      </c>
      <c r="L5700" t="s">
        <v>60</v>
      </c>
      <c r="M5700">
        <v>148500</v>
      </c>
      <c r="N5700"/>
      <c r="O5700" t="s">
        <v>13672</v>
      </c>
      <c r="P5700" t="s">
        <v>9806</v>
      </c>
    </row>
    <row r="5701" spans="1:16" x14ac:dyDescent="0.25">
      <c r="A5701" t="s">
        <v>6</v>
      </c>
      <c r="B5701" t="s">
        <v>6</v>
      </c>
      <c r="C5701" t="s">
        <v>13673</v>
      </c>
      <c r="D5701" t="s">
        <v>4595</v>
      </c>
      <c r="E5701" t="s">
        <v>59</v>
      </c>
      <c r="F5701" t="b">
        <v>0</v>
      </c>
      <c r="G5701" t="s">
        <v>73</v>
      </c>
      <c r="H5701" s="1">
        <v>46084.667754629627</v>
      </c>
      <c r="I5701" t="b">
        <v>0</v>
      </c>
      <c r="J5701" t="b">
        <v>0</v>
      </c>
      <c r="K5701" t="s">
        <v>41</v>
      </c>
      <c r="L5701" t="s">
        <v>60</v>
      </c>
      <c r="M5701">
        <v>180000</v>
      </c>
      <c r="N5701"/>
      <c r="O5701" t="s">
        <v>13674</v>
      </c>
      <c r="P5701" t="s">
        <v>13675</v>
      </c>
    </row>
    <row r="5702" spans="1:16" x14ac:dyDescent="0.25">
      <c r="A5702" t="s">
        <v>1</v>
      </c>
      <c r="B5702" t="s">
        <v>144</v>
      </c>
      <c r="C5702" t="s">
        <v>175</v>
      </c>
      <c r="D5702" t="s">
        <v>155</v>
      </c>
      <c r="E5702" t="s">
        <v>59</v>
      </c>
      <c r="F5702" t="b">
        <v>0</v>
      </c>
      <c r="G5702" t="s">
        <v>77</v>
      </c>
      <c r="H5702" s="1">
        <v>46084.669699074067</v>
      </c>
      <c r="I5702" t="b">
        <v>0</v>
      </c>
      <c r="J5702" t="b">
        <v>0</v>
      </c>
      <c r="K5702" t="s">
        <v>41</v>
      </c>
      <c r="L5702" t="s">
        <v>60</v>
      </c>
      <c r="M5702">
        <v>115000</v>
      </c>
      <c r="N5702"/>
      <c r="O5702" t="s">
        <v>155</v>
      </c>
    </row>
    <row r="5703" spans="1:16" x14ac:dyDescent="0.25">
      <c r="A5703" t="s">
        <v>2</v>
      </c>
      <c r="B5703" t="s">
        <v>13676</v>
      </c>
      <c r="C5703" t="s">
        <v>19</v>
      </c>
      <c r="D5703" t="s">
        <v>4526</v>
      </c>
      <c r="E5703" t="s">
        <v>59</v>
      </c>
      <c r="F5703" t="b">
        <v>0</v>
      </c>
      <c r="G5703" t="s">
        <v>19</v>
      </c>
      <c r="H5703" s="1">
        <v>46084.673726851863</v>
      </c>
      <c r="I5703" t="b">
        <v>0</v>
      </c>
      <c r="J5703" t="b">
        <v>0</v>
      </c>
      <c r="K5703" t="s">
        <v>19</v>
      </c>
      <c r="L5703" t="s">
        <v>60</v>
      </c>
      <c r="M5703">
        <v>1500000</v>
      </c>
      <c r="N5703"/>
      <c r="O5703" t="s">
        <v>7059</v>
      </c>
      <c r="P5703" t="s">
        <v>13677</v>
      </c>
    </row>
    <row r="5704" spans="1:16" x14ac:dyDescent="0.25">
      <c r="A5704" t="s">
        <v>0</v>
      </c>
      <c r="B5704" t="s">
        <v>996</v>
      </c>
      <c r="C5704" t="s">
        <v>615</v>
      </c>
      <c r="D5704" t="s">
        <v>4595</v>
      </c>
      <c r="E5704" t="s">
        <v>59</v>
      </c>
      <c r="F5704" t="b">
        <v>0</v>
      </c>
      <c r="G5704" t="s">
        <v>65</v>
      </c>
      <c r="H5704" s="1">
        <v>46084.708449074067</v>
      </c>
      <c r="I5704" t="b">
        <v>1</v>
      </c>
      <c r="J5704" t="b">
        <v>0</v>
      </c>
      <c r="K5704" t="s">
        <v>41</v>
      </c>
      <c r="L5704" t="s">
        <v>60</v>
      </c>
      <c r="M5704">
        <v>90000</v>
      </c>
      <c r="N5704"/>
      <c r="O5704" t="s">
        <v>1980</v>
      </c>
    </row>
    <row r="5705" spans="1:16" x14ac:dyDescent="0.25">
      <c r="A5705" t="s">
        <v>0</v>
      </c>
      <c r="B5705" t="s">
        <v>13678</v>
      </c>
      <c r="C5705" t="s">
        <v>515</v>
      </c>
      <c r="D5705" t="s">
        <v>4756</v>
      </c>
      <c r="E5705" t="s">
        <v>59</v>
      </c>
      <c r="F5705" t="b">
        <v>0</v>
      </c>
      <c r="G5705" t="s">
        <v>73</v>
      </c>
      <c r="H5705" s="1">
        <v>46084.708622685182</v>
      </c>
      <c r="I5705" t="b">
        <v>0</v>
      </c>
      <c r="J5705" t="b">
        <v>1</v>
      </c>
      <c r="K5705" t="s">
        <v>41</v>
      </c>
      <c r="L5705" t="s">
        <v>60</v>
      </c>
      <c r="M5705">
        <v>80900</v>
      </c>
      <c r="N5705"/>
      <c r="O5705" t="s">
        <v>4302</v>
      </c>
      <c r="P5705" t="s">
        <v>13679</v>
      </c>
    </row>
    <row r="5706" spans="1:16" x14ac:dyDescent="0.25">
      <c r="A5706" t="s">
        <v>3</v>
      </c>
      <c r="B5706" t="s">
        <v>3</v>
      </c>
      <c r="C5706" t="s">
        <v>9529</v>
      </c>
      <c r="D5706" t="s">
        <v>4346</v>
      </c>
      <c r="E5706" t="s">
        <v>59</v>
      </c>
      <c r="F5706" t="b">
        <v>0</v>
      </c>
      <c r="G5706" t="s">
        <v>73</v>
      </c>
      <c r="H5706" s="1">
        <v>46084.708668981482</v>
      </c>
      <c r="I5706" t="b">
        <v>0</v>
      </c>
      <c r="J5706" t="b">
        <v>1</v>
      </c>
      <c r="K5706" t="s">
        <v>41</v>
      </c>
      <c r="L5706" t="s">
        <v>60</v>
      </c>
      <c r="M5706">
        <v>110000</v>
      </c>
      <c r="N5706"/>
      <c r="O5706" t="s">
        <v>13680</v>
      </c>
      <c r="P5706" t="s">
        <v>2313</v>
      </c>
    </row>
    <row r="5707" spans="1:16" x14ac:dyDescent="0.25">
      <c r="A5707" t="s">
        <v>2</v>
      </c>
      <c r="B5707" t="s">
        <v>2</v>
      </c>
      <c r="C5707" t="s">
        <v>13681</v>
      </c>
      <c r="D5707" t="s">
        <v>4595</v>
      </c>
      <c r="E5707" t="s">
        <v>59</v>
      </c>
      <c r="F5707" t="b">
        <v>0</v>
      </c>
      <c r="G5707" t="s">
        <v>77</v>
      </c>
      <c r="H5707" s="1">
        <v>46084.709328703713</v>
      </c>
      <c r="I5707" t="b">
        <v>0</v>
      </c>
      <c r="J5707" t="b">
        <v>0</v>
      </c>
      <c r="K5707" t="s">
        <v>41</v>
      </c>
      <c r="L5707" t="s">
        <v>60</v>
      </c>
      <c r="M5707">
        <v>117500</v>
      </c>
      <c r="N5707"/>
      <c r="O5707" t="s">
        <v>503</v>
      </c>
    </row>
    <row r="5708" spans="1:16" x14ac:dyDescent="0.25">
      <c r="A5708" t="s">
        <v>2</v>
      </c>
      <c r="B5708" t="s">
        <v>2</v>
      </c>
      <c r="C5708" t="s">
        <v>13682</v>
      </c>
      <c r="D5708" t="s">
        <v>4595</v>
      </c>
      <c r="E5708" t="s">
        <v>59</v>
      </c>
      <c r="F5708" t="b">
        <v>0</v>
      </c>
      <c r="G5708" t="s">
        <v>77</v>
      </c>
      <c r="H5708" s="1">
        <v>46084.709351851852</v>
      </c>
      <c r="I5708" t="b">
        <v>0</v>
      </c>
      <c r="J5708" t="b">
        <v>0</v>
      </c>
      <c r="K5708" t="s">
        <v>41</v>
      </c>
      <c r="L5708" t="s">
        <v>60</v>
      </c>
      <c r="M5708">
        <v>117500</v>
      </c>
      <c r="N5708"/>
      <c r="O5708" t="s">
        <v>503</v>
      </c>
    </row>
    <row r="5709" spans="1:16" x14ac:dyDescent="0.25">
      <c r="A5709" t="s">
        <v>2</v>
      </c>
      <c r="B5709" t="s">
        <v>191</v>
      </c>
      <c r="C5709" t="s">
        <v>1339</v>
      </c>
      <c r="D5709" t="s">
        <v>4595</v>
      </c>
      <c r="E5709" t="s">
        <v>59</v>
      </c>
      <c r="F5709" t="b">
        <v>0</v>
      </c>
      <c r="G5709" t="s">
        <v>77</v>
      </c>
      <c r="H5709" s="1">
        <v>46084.709351851852</v>
      </c>
      <c r="I5709" t="b">
        <v>0</v>
      </c>
      <c r="J5709" t="b">
        <v>0</v>
      </c>
      <c r="K5709" t="s">
        <v>41</v>
      </c>
      <c r="L5709" t="s">
        <v>60</v>
      </c>
      <c r="M5709">
        <v>300000</v>
      </c>
      <c r="N5709"/>
      <c r="O5709" t="s">
        <v>101</v>
      </c>
    </row>
    <row r="5710" spans="1:16" x14ac:dyDescent="0.25">
      <c r="A5710" t="s">
        <v>2</v>
      </c>
      <c r="B5710" t="s">
        <v>13683</v>
      </c>
      <c r="C5710" t="s">
        <v>4313</v>
      </c>
      <c r="D5710" t="s">
        <v>2734</v>
      </c>
      <c r="E5710" t="s">
        <v>59</v>
      </c>
      <c r="F5710" t="b">
        <v>0</v>
      </c>
      <c r="G5710" t="s">
        <v>68</v>
      </c>
      <c r="H5710" s="1">
        <v>46084.709456018521</v>
      </c>
      <c r="I5710" t="b">
        <v>0</v>
      </c>
      <c r="J5710" t="b">
        <v>1</v>
      </c>
      <c r="K5710" t="s">
        <v>41</v>
      </c>
      <c r="L5710" t="s">
        <v>60</v>
      </c>
      <c r="M5710">
        <v>175000</v>
      </c>
      <c r="N5710"/>
      <c r="O5710" t="s">
        <v>1949</v>
      </c>
      <c r="P5710" t="s">
        <v>13684</v>
      </c>
    </row>
    <row r="5711" spans="1:16" x14ac:dyDescent="0.25">
      <c r="A5711" t="s">
        <v>5</v>
      </c>
      <c r="B5711" t="s">
        <v>3458</v>
      </c>
      <c r="C5711" t="s">
        <v>422</v>
      </c>
      <c r="D5711" t="s">
        <v>4526</v>
      </c>
      <c r="E5711" t="s">
        <v>59</v>
      </c>
      <c r="F5711" t="b">
        <v>0</v>
      </c>
      <c r="G5711" t="s">
        <v>65</v>
      </c>
      <c r="H5711" s="1">
        <v>46084.709710648152</v>
      </c>
      <c r="I5711" t="b">
        <v>0</v>
      </c>
      <c r="J5711" t="b">
        <v>0</v>
      </c>
      <c r="K5711" t="s">
        <v>41</v>
      </c>
      <c r="L5711" t="s">
        <v>74</v>
      </c>
      <c r="M5711"/>
      <c r="N5711">
        <v>55</v>
      </c>
      <c r="O5711" t="s">
        <v>1517</v>
      </c>
      <c r="P5711" t="s">
        <v>13685</v>
      </c>
    </row>
    <row r="5712" spans="1:16" x14ac:dyDescent="0.25">
      <c r="A5712" t="s">
        <v>1</v>
      </c>
      <c r="B5712" t="s">
        <v>13686</v>
      </c>
      <c r="C5712" t="s">
        <v>500</v>
      </c>
      <c r="D5712" t="s">
        <v>4346</v>
      </c>
      <c r="E5712" t="s">
        <v>88</v>
      </c>
      <c r="F5712" t="b">
        <v>0</v>
      </c>
      <c r="G5712" t="s">
        <v>13</v>
      </c>
      <c r="H5712" s="1">
        <v>46084.714699074073</v>
      </c>
      <c r="I5712" t="b">
        <v>1</v>
      </c>
      <c r="J5712" t="b">
        <v>0</v>
      </c>
      <c r="K5712" t="s">
        <v>13</v>
      </c>
      <c r="L5712" t="s">
        <v>74</v>
      </c>
      <c r="M5712"/>
      <c r="N5712">
        <v>62.5</v>
      </c>
      <c r="O5712" t="s">
        <v>5165</v>
      </c>
      <c r="P5712" t="s">
        <v>13687</v>
      </c>
    </row>
    <row r="5713" spans="1:16" x14ac:dyDescent="0.25">
      <c r="A5713" t="s">
        <v>0</v>
      </c>
      <c r="B5713" t="s">
        <v>13688</v>
      </c>
      <c r="C5713" t="s">
        <v>1708</v>
      </c>
      <c r="D5713" t="s">
        <v>4346</v>
      </c>
      <c r="E5713" t="s">
        <v>59</v>
      </c>
      <c r="F5713" t="b">
        <v>0</v>
      </c>
      <c r="G5713" t="s">
        <v>65</v>
      </c>
      <c r="H5713" s="1">
        <v>46084.750057870369</v>
      </c>
      <c r="I5713" t="b">
        <v>0</v>
      </c>
      <c r="J5713" t="b">
        <v>1</v>
      </c>
      <c r="K5713" t="s">
        <v>41</v>
      </c>
      <c r="L5713" t="s">
        <v>60</v>
      </c>
      <c r="M5713">
        <v>90000</v>
      </c>
      <c r="N5713"/>
      <c r="O5713" t="s">
        <v>13689</v>
      </c>
      <c r="P5713" t="s">
        <v>1738</v>
      </c>
    </row>
    <row r="5714" spans="1:16" x14ac:dyDescent="0.25">
      <c r="A5714" t="s">
        <v>0</v>
      </c>
      <c r="B5714" t="s">
        <v>13690</v>
      </c>
      <c r="C5714" t="s">
        <v>200</v>
      </c>
      <c r="D5714" t="s">
        <v>4526</v>
      </c>
      <c r="E5714" t="s">
        <v>88</v>
      </c>
      <c r="F5714" t="b">
        <v>0</v>
      </c>
      <c r="G5714" t="s">
        <v>65</v>
      </c>
      <c r="H5714" s="1">
        <v>46084.750138888892</v>
      </c>
      <c r="I5714" t="b">
        <v>0</v>
      </c>
      <c r="J5714" t="b">
        <v>0</v>
      </c>
      <c r="K5714" t="s">
        <v>41</v>
      </c>
      <c r="L5714" t="s">
        <v>74</v>
      </c>
      <c r="M5714"/>
      <c r="N5714">
        <v>20.5</v>
      </c>
      <c r="O5714" t="s">
        <v>518</v>
      </c>
      <c r="P5714" t="s">
        <v>146</v>
      </c>
    </row>
    <row r="5715" spans="1:16" x14ac:dyDescent="0.25">
      <c r="A5715" t="s">
        <v>1</v>
      </c>
      <c r="B5715" t="s">
        <v>13691</v>
      </c>
      <c r="C5715" t="s">
        <v>1971</v>
      </c>
      <c r="D5715" t="s">
        <v>4526</v>
      </c>
      <c r="E5715" t="s">
        <v>59</v>
      </c>
      <c r="F5715" t="b">
        <v>0</v>
      </c>
      <c r="G5715" t="s">
        <v>65</v>
      </c>
      <c r="H5715" s="1">
        <v>46084.751180555562</v>
      </c>
      <c r="I5715" t="b">
        <v>0</v>
      </c>
      <c r="J5715" t="b">
        <v>0</v>
      </c>
      <c r="K5715" t="s">
        <v>41</v>
      </c>
      <c r="L5715" t="s">
        <v>60</v>
      </c>
      <c r="M5715">
        <v>132500</v>
      </c>
      <c r="N5715"/>
      <c r="O5715" t="s">
        <v>155</v>
      </c>
      <c r="P5715" t="s">
        <v>13692</v>
      </c>
    </row>
    <row r="5716" spans="1:16" x14ac:dyDescent="0.25">
      <c r="A5716" t="s">
        <v>1</v>
      </c>
      <c r="B5716" t="s">
        <v>13693</v>
      </c>
      <c r="C5716" t="s">
        <v>81</v>
      </c>
      <c r="D5716" t="s">
        <v>4526</v>
      </c>
      <c r="E5716" t="s">
        <v>59</v>
      </c>
      <c r="F5716" t="b">
        <v>0</v>
      </c>
      <c r="G5716" t="s">
        <v>65</v>
      </c>
      <c r="H5716" s="1">
        <v>46084.751261574071</v>
      </c>
      <c r="I5716" t="b">
        <v>0</v>
      </c>
      <c r="J5716" t="b">
        <v>0</v>
      </c>
      <c r="K5716" t="s">
        <v>41</v>
      </c>
      <c r="L5716" t="s">
        <v>60</v>
      </c>
      <c r="M5716">
        <v>165000</v>
      </c>
      <c r="N5716"/>
      <c r="O5716" t="s">
        <v>4057</v>
      </c>
      <c r="P5716" t="s">
        <v>13694</v>
      </c>
    </row>
    <row r="5717" spans="1:16" x14ac:dyDescent="0.25">
      <c r="A5717" t="s">
        <v>1</v>
      </c>
      <c r="B5717" t="s">
        <v>144</v>
      </c>
      <c r="C5717" t="s">
        <v>1063</v>
      </c>
      <c r="D5717" t="s">
        <v>4526</v>
      </c>
      <c r="E5717" t="s">
        <v>59</v>
      </c>
      <c r="F5717" t="b">
        <v>0</v>
      </c>
      <c r="G5717" t="s">
        <v>65</v>
      </c>
      <c r="H5717" s="1">
        <v>46084.751331018517</v>
      </c>
      <c r="I5717" t="b">
        <v>0</v>
      </c>
      <c r="J5717" t="b">
        <v>0</v>
      </c>
      <c r="K5717" t="s">
        <v>41</v>
      </c>
      <c r="L5717" t="s">
        <v>60</v>
      </c>
      <c r="M5717">
        <v>132500</v>
      </c>
      <c r="N5717"/>
      <c r="O5717" t="s">
        <v>1467</v>
      </c>
      <c r="P5717" t="s">
        <v>1520</v>
      </c>
    </row>
    <row r="5718" spans="1:16" x14ac:dyDescent="0.25">
      <c r="A5718" t="s">
        <v>1</v>
      </c>
      <c r="B5718" t="s">
        <v>13695</v>
      </c>
      <c r="C5718" t="s">
        <v>672</v>
      </c>
      <c r="D5718" t="s">
        <v>2360</v>
      </c>
      <c r="E5718" t="s">
        <v>59</v>
      </c>
      <c r="F5718" t="b">
        <v>0</v>
      </c>
      <c r="G5718" t="s">
        <v>65</v>
      </c>
      <c r="H5718" s="1">
        <v>46084.751400462963</v>
      </c>
      <c r="I5718" t="b">
        <v>0</v>
      </c>
      <c r="J5718" t="b">
        <v>1</v>
      </c>
      <c r="K5718" t="s">
        <v>41</v>
      </c>
      <c r="L5718" t="s">
        <v>74</v>
      </c>
      <c r="M5718"/>
      <c r="N5718">
        <v>58.5</v>
      </c>
      <c r="O5718" t="s">
        <v>3155</v>
      </c>
      <c r="P5718" t="s">
        <v>13696</v>
      </c>
    </row>
    <row r="5719" spans="1:16" x14ac:dyDescent="0.25">
      <c r="A5719" t="s">
        <v>1</v>
      </c>
      <c r="B5719" t="s">
        <v>13697</v>
      </c>
      <c r="C5719" t="s">
        <v>246</v>
      </c>
      <c r="D5719" t="s">
        <v>4346</v>
      </c>
      <c r="E5719" t="s">
        <v>59</v>
      </c>
      <c r="F5719" t="b">
        <v>0</v>
      </c>
      <c r="G5719" t="s">
        <v>77</v>
      </c>
      <c r="H5719" s="1">
        <v>46084.753078703703</v>
      </c>
      <c r="I5719" t="b">
        <v>0</v>
      </c>
      <c r="J5719" t="b">
        <v>0</v>
      </c>
      <c r="K5719" t="s">
        <v>41</v>
      </c>
      <c r="L5719" t="s">
        <v>74</v>
      </c>
      <c r="M5719"/>
      <c r="N5719">
        <v>22.5</v>
      </c>
      <c r="O5719" t="s">
        <v>13698</v>
      </c>
      <c r="P5719" t="s">
        <v>3863</v>
      </c>
    </row>
    <row r="5720" spans="1:16" x14ac:dyDescent="0.25">
      <c r="A5720" t="s">
        <v>0</v>
      </c>
      <c r="B5720" t="s">
        <v>649</v>
      </c>
      <c r="C5720" t="s">
        <v>287</v>
      </c>
      <c r="D5720" t="s">
        <v>4595</v>
      </c>
      <c r="E5720" t="s">
        <v>59</v>
      </c>
      <c r="F5720" t="b">
        <v>0</v>
      </c>
      <c r="G5720" t="s">
        <v>63</v>
      </c>
      <c r="H5720" s="1">
        <v>46084.758090277777</v>
      </c>
      <c r="I5720" t="b">
        <v>0</v>
      </c>
      <c r="J5720" t="b">
        <v>1</v>
      </c>
      <c r="K5720" t="s">
        <v>41</v>
      </c>
      <c r="L5720" t="s">
        <v>60</v>
      </c>
      <c r="M5720">
        <v>82500</v>
      </c>
      <c r="N5720"/>
      <c r="O5720" t="s">
        <v>1653</v>
      </c>
      <c r="P5720" t="s">
        <v>13699</v>
      </c>
    </row>
    <row r="5721" spans="1:16" x14ac:dyDescent="0.25">
      <c r="A5721" t="s">
        <v>7</v>
      </c>
      <c r="B5721" t="s">
        <v>3234</v>
      </c>
      <c r="C5721" t="s">
        <v>1417</v>
      </c>
      <c r="D5721" t="s">
        <v>11319</v>
      </c>
      <c r="E5721" t="s">
        <v>59</v>
      </c>
      <c r="F5721" t="b">
        <v>0</v>
      </c>
      <c r="G5721" t="s">
        <v>39</v>
      </c>
      <c r="H5721" s="1">
        <v>46084.775208333333</v>
      </c>
      <c r="I5721" t="b">
        <v>0</v>
      </c>
      <c r="J5721" t="b">
        <v>0</v>
      </c>
      <c r="K5721" t="s">
        <v>39</v>
      </c>
      <c r="L5721" t="s">
        <v>60</v>
      </c>
      <c r="M5721">
        <v>70000</v>
      </c>
      <c r="N5721"/>
      <c r="O5721" t="s">
        <v>13275</v>
      </c>
      <c r="P5721" t="s">
        <v>462</v>
      </c>
    </row>
    <row r="5722" spans="1:16" x14ac:dyDescent="0.25">
      <c r="A5722" t="s">
        <v>3</v>
      </c>
      <c r="B5722" t="s">
        <v>2763</v>
      </c>
      <c r="C5722" t="s">
        <v>8097</v>
      </c>
      <c r="D5722" t="s">
        <v>11271</v>
      </c>
      <c r="E5722" t="s">
        <v>59</v>
      </c>
      <c r="F5722" t="b">
        <v>0</v>
      </c>
      <c r="G5722" t="s">
        <v>20</v>
      </c>
      <c r="H5722" s="1">
        <v>46084.776539351849</v>
      </c>
      <c r="I5722" t="b">
        <v>1</v>
      </c>
      <c r="J5722" t="b">
        <v>0</v>
      </c>
      <c r="K5722" t="s">
        <v>20</v>
      </c>
      <c r="L5722" t="s">
        <v>60</v>
      </c>
      <c r="M5722">
        <v>66500</v>
      </c>
      <c r="N5722"/>
      <c r="O5722" t="s">
        <v>517</v>
      </c>
    </row>
    <row r="5723" spans="1:16" x14ac:dyDescent="0.25">
      <c r="A5723" t="s">
        <v>0</v>
      </c>
      <c r="B5723" t="s">
        <v>0</v>
      </c>
      <c r="C5723" t="s">
        <v>13700</v>
      </c>
      <c r="D5723" t="s">
        <v>4346</v>
      </c>
      <c r="E5723" t="s">
        <v>59</v>
      </c>
      <c r="F5723" t="b">
        <v>0</v>
      </c>
      <c r="G5723" t="s">
        <v>65</v>
      </c>
      <c r="H5723" s="1">
        <v>46084.79178240741</v>
      </c>
      <c r="I5723" t="b">
        <v>1</v>
      </c>
      <c r="J5723" t="b">
        <v>0</v>
      </c>
      <c r="K5723" t="s">
        <v>41</v>
      </c>
      <c r="L5723" t="s">
        <v>60</v>
      </c>
      <c r="M5723">
        <v>64412.52</v>
      </c>
      <c r="N5723"/>
      <c r="O5723" t="s">
        <v>13701</v>
      </c>
      <c r="P5723" t="s">
        <v>7575</v>
      </c>
    </row>
    <row r="5724" spans="1:16" x14ac:dyDescent="0.25">
      <c r="A5724" t="s">
        <v>2</v>
      </c>
      <c r="B5724" t="s">
        <v>13702</v>
      </c>
      <c r="C5724" t="s">
        <v>369</v>
      </c>
      <c r="D5724" t="s">
        <v>4595</v>
      </c>
      <c r="E5724" t="s">
        <v>59</v>
      </c>
      <c r="F5724" t="b">
        <v>0</v>
      </c>
      <c r="G5724" t="s">
        <v>65</v>
      </c>
      <c r="H5724" s="1">
        <v>46084.792581018519</v>
      </c>
      <c r="I5724" t="b">
        <v>0</v>
      </c>
      <c r="J5724" t="b">
        <v>1</v>
      </c>
      <c r="K5724" t="s">
        <v>41</v>
      </c>
      <c r="L5724" t="s">
        <v>60</v>
      </c>
      <c r="M5724">
        <v>185000</v>
      </c>
      <c r="N5724"/>
      <c r="O5724" t="s">
        <v>13703</v>
      </c>
      <c r="P5724" t="s">
        <v>13704</v>
      </c>
    </row>
    <row r="5725" spans="1:16" x14ac:dyDescent="0.25">
      <c r="A5725" t="s">
        <v>0</v>
      </c>
      <c r="B5725" t="s">
        <v>2459</v>
      </c>
      <c r="C5725" t="s">
        <v>751</v>
      </c>
      <c r="D5725" t="s">
        <v>4595</v>
      </c>
      <c r="E5725" t="s">
        <v>59</v>
      </c>
      <c r="F5725" t="b">
        <v>0</v>
      </c>
      <c r="G5725" t="s">
        <v>68</v>
      </c>
      <c r="H5725" s="1">
        <v>46084.79278935185</v>
      </c>
      <c r="I5725" t="b">
        <v>0</v>
      </c>
      <c r="J5725" t="b">
        <v>0</v>
      </c>
      <c r="K5725" t="s">
        <v>41</v>
      </c>
      <c r="L5725" t="s">
        <v>60</v>
      </c>
      <c r="M5725">
        <v>145000</v>
      </c>
      <c r="N5725"/>
      <c r="O5725" t="s">
        <v>13705</v>
      </c>
      <c r="P5725" t="s">
        <v>13706</v>
      </c>
    </row>
    <row r="5726" spans="1:16" x14ac:dyDescent="0.25">
      <c r="A5726" t="s">
        <v>1</v>
      </c>
      <c r="B5726" t="s">
        <v>599</v>
      </c>
      <c r="C5726" t="s">
        <v>142</v>
      </c>
      <c r="D5726" t="s">
        <v>5667</v>
      </c>
      <c r="E5726" t="s">
        <v>59</v>
      </c>
      <c r="F5726" t="b">
        <v>0</v>
      </c>
      <c r="G5726" t="s">
        <v>65</v>
      </c>
      <c r="H5726" s="1">
        <v>46084.792870370373</v>
      </c>
      <c r="I5726" t="b">
        <v>0</v>
      </c>
      <c r="J5726" t="b">
        <v>1</v>
      </c>
      <c r="K5726" t="s">
        <v>41</v>
      </c>
      <c r="L5726" t="s">
        <v>60</v>
      </c>
      <c r="M5726">
        <v>177500</v>
      </c>
      <c r="N5726"/>
      <c r="O5726" t="s">
        <v>8544</v>
      </c>
      <c r="P5726" t="s">
        <v>8545</v>
      </c>
    </row>
    <row r="5727" spans="1:16" x14ac:dyDescent="0.25">
      <c r="A5727" t="s">
        <v>5</v>
      </c>
      <c r="B5727" t="s">
        <v>13707</v>
      </c>
      <c r="C5727" t="s">
        <v>1931</v>
      </c>
      <c r="D5727" t="s">
        <v>2360</v>
      </c>
      <c r="E5727" t="s">
        <v>59</v>
      </c>
      <c r="F5727" t="b">
        <v>0</v>
      </c>
      <c r="G5727" t="s">
        <v>13</v>
      </c>
      <c r="H5727" s="1">
        <v>46084.798032407409</v>
      </c>
      <c r="I5727" t="b">
        <v>0</v>
      </c>
      <c r="J5727" t="b">
        <v>0</v>
      </c>
      <c r="K5727" t="s">
        <v>13</v>
      </c>
      <c r="L5727" t="s">
        <v>60</v>
      </c>
      <c r="M5727">
        <v>96321.5</v>
      </c>
      <c r="N5727"/>
      <c r="O5727" t="s">
        <v>13708</v>
      </c>
      <c r="P5727" t="s">
        <v>13709</v>
      </c>
    </row>
    <row r="5728" spans="1:16" x14ac:dyDescent="0.25">
      <c r="A5728" t="s">
        <v>3</v>
      </c>
      <c r="B5728" t="s">
        <v>13710</v>
      </c>
      <c r="C5728" t="s">
        <v>76</v>
      </c>
      <c r="D5728" t="s">
        <v>4526</v>
      </c>
      <c r="E5728" t="s">
        <v>59</v>
      </c>
      <c r="F5728" t="b">
        <v>1</v>
      </c>
      <c r="G5728" t="s">
        <v>65</v>
      </c>
      <c r="H5728" s="1">
        <v>46084.833391203712</v>
      </c>
      <c r="I5728" t="b">
        <v>1</v>
      </c>
      <c r="J5728" t="b">
        <v>0</v>
      </c>
      <c r="K5728" t="s">
        <v>41</v>
      </c>
      <c r="L5728" t="s">
        <v>60</v>
      </c>
      <c r="M5728">
        <v>92500</v>
      </c>
      <c r="N5728"/>
      <c r="O5728" t="s">
        <v>13711</v>
      </c>
      <c r="P5728" t="s">
        <v>288</v>
      </c>
    </row>
    <row r="5729" spans="1:16" x14ac:dyDescent="0.25">
      <c r="A5729" t="s">
        <v>7</v>
      </c>
      <c r="B5729" t="s">
        <v>13712</v>
      </c>
      <c r="C5729" t="s">
        <v>304</v>
      </c>
      <c r="D5729" t="s">
        <v>2360</v>
      </c>
      <c r="E5729" t="s">
        <v>59</v>
      </c>
      <c r="F5729" t="b">
        <v>0</v>
      </c>
      <c r="G5729" t="s">
        <v>77</v>
      </c>
      <c r="H5729" s="1">
        <v>46084.83353009259</v>
      </c>
      <c r="I5729" t="b">
        <v>0</v>
      </c>
      <c r="J5729" t="b">
        <v>1</v>
      </c>
      <c r="K5729" t="s">
        <v>41</v>
      </c>
      <c r="L5729" t="s">
        <v>74</v>
      </c>
      <c r="M5729"/>
      <c r="N5729">
        <v>94.295000000000002</v>
      </c>
      <c r="O5729" t="s">
        <v>13713</v>
      </c>
      <c r="P5729" t="s">
        <v>13714</v>
      </c>
    </row>
    <row r="5730" spans="1:16" x14ac:dyDescent="0.25">
      <c r="A5730" t="s">
        <v>0</v>
      </c>
      <c r="B5730" t="s">
        <v>13715</v>
      </c>
      <c r="C5730" t="s">
        <v>901</v>
      </c>
      <c r="D5730" t="s">
        <v>4526</v>
      </c>
      <c r="E5730" t="s">
        <v>88</v>
      </c>
      <c r="F5730" t="b">
        <v>0</v>
      </c>
      <c r="G5730" t="s">
        <v>77</v>
      </c>
      <c r="H5730" s="1">
        <v>46084.83353009259</v>
      </c>
      <c r="I5730" t="b">
        <v>0</v>
      </c>
      <c r="J5730" t="b">
        <v>0</v>
      </c>
      <c r="K5730" t="s">
        <v>41</v>
      </c>
      <c r="L5730" t="s">
        <v>74</v>
      </c>
      <c r="M5730"/>
      <c r="N5730">
        <v>65</v>
      </c>
      <c r="O5730" t="s">
        <v>13716</v>
      </c>
      <c r="P5730" t="s">
        <v>13557</v>
      </c>
    </row>
    <row r="5731" spans="1:16" x14ac:dyDescent="0.25">
      <c r="A5731" t="s">
        <v>8</v>
      </c>
      <c r="B5731" t="s">
        <v>13717</v>
      </c>
      <c r="C5731" t="s">
        <v>211</v>
      </c>
      <c r="D5731" t="s">
        <v>2360</v>
      </c>
      <c r="E5731" t="s">
        <v>59</v>
      </c>
      <c r="F5731" t="b">
        <v>0</v>
      </c>
      <c r="G5731" t="s">
        <v>65</v>
      </c>
      <c r="H5731" s="1">
        <v>46084.834247685183</v>
      </c>
      <c r="I5731" t="b">
        <v>0</v>
      </c>
      <c r="J5731" t="b">
        <v>1</v>
      </c>
      <c r="K5731" t="s">
        <v>41</v>
      </c>
      <c r="L5731" t="s">
        <v>60</v>
      </c>
      <c r="M5731">
        <v>138359</v>
      </c>
      <c r="N5731"/>
      <c r="O5731" t="s">
        <v>242</v>
      </c>
    </row>
    <row r="5732" spans="1:16" x14ac:dyDescent="0.25">
      <c r="A5732" t="s">
        <v>1</v>
      </c>
      <c r="B5732" t="s">
        <v>13718</v>
      </c>
      <c r="C5732" t="s">
        <v>142</v>
      </c>
      <c r="D5732" t="s">
        <v>4346</v>
      </c>
      <c r="E5732" t="s">
        <v>59</v>
      </c>
      <c r="F5732" t="b">
        <v>0</v>
      </c>
      <c r="G5732" t="s">
        <v>65</v>
      </c>
      <c r="H5732" s="1">
        <v>46084.834537037037</v>
      </c>
      <c r="I5732" t="b">
        <v>1</v>
      </c>
      <c r="J5732" t="b">
        <v>1</v>
      </c>
      <c r="K5732" t="s">
        <v>41</v>
      </c>
      <c r="L5732" t="s">
        <v>60</v>
      </c>
      <c r="M5732">
        <v>217500</v>
      </c>
      <c r="N5732"/>
      <c r="O5732" t="s">
        <v>2638</v>
      </c>
      <c r="P5732" t="s">
        <v>13719</v>
      </c>
    </row>
    <row r="5733" spans="1:16" x14ac:dyDescent="0.25">
      <c r="A5733" t="s">
        <v>1</v>
      </c>
      <c r="B5733" t="s">
        <v>13720</v>
      </c>
      <c r="C5733" t="s">
        <v>1447</v>
      </c>
      <c r="D5733" t="s">
        <v>4526</v>
      </c>
      <c r="E5733" t="s">
        <v>59</v>
      </c>
      <c r="F5733" t="b">
        <v>0</v>
      </c>
      <c r="G5733" t="s">
        <v>77</v>
      </c>
      <c r="H5733" s="1">
        <v>46084.836342592593</v>
      </c>
      <c r="I5733" t="b">
        <v>0</v>
      </c>
      <c r="J5733" t="b">
        <v>1</v>
      </c>
      <c r="K5733" t="s">
        <v>41</v>
      </c>
      <c r="L5733" t="s">
        <v>60</v>
      </c>
      <c r="M5733">
        <v>125000</v>
      </c>
      <c r="N5733"/>
      <c r="O5733" t="s">
        <v>1876</v>
      </c>
      <c r="P5733" t="s">
        <v>13721</v>
      </c>
    </row>
    <row r="5734" spans="1:16" x14ac:dyDescent="0.25">
      <c r="A5734" t="s">
        <v>1</v>
      </c>
      <c r="B5734" t="s">
        <v>355</v>
      </c>
      <c r="C5734" t="s">
        <v>13722</v>
      </c>
      <c r="D5734" t="s">
        <v>2360</v>
      </c>
      <c r="E5734" t="s">
        <v>59</v>
      </c>
      <c r="F5734" t="b">
        <v>0</v>
      </c>
      <c r="G5734" t="s">
        <v>73</v>
      </c>
      <c r="H5734" s="1">
        <v>46084.836828703701</v>
      </c>
      <c r="I5734" t="b">
        <v>1</v>
      </c>
      <c r="J5734" t="b">
        <v>1</v>
      </c>
      <c r="K5734" t="s">
        <v>41</v>
      </c>
      <c r="L5734" t="s">
        <v>74</v>
      </c>
      <c r="M5734"/>
      <c r="N5734">
        <v>51</v>
      </c>
      <c r="O5734" t="s">
        <v>13723</v>
      </c>
      <c r="P5734" t="s">
        <v>4319</v>
      </c>
    </row>
    <row r="5735" spans="1:16" x14ac:dyDescent="0.25">
      <c r="A5735" t="s">
        <v>0</v>
      </c>
      <c r="B5735" t="s">
        <v>13724</v>
      </c>
      <c r="C5735" t="s">
        <v>1647</v>
      </c>
      <c r="D5735" t="s">
        <v>4526</v>
      </c>
      <c r="E5735" t="s">
        <v>59</v>
      </c>
      <c r="F5735" t="b">
        <v>0</v>
      </c>
      <c r="G5735" t="s">
        <v>63</v>
      </c>
      <c r="H5735" s="1">
        <v>46084.841365740736</v>
      </c>
      <c r="I5735" t="b">
        <v>1</v>
      </c>
      <c r="J5735" t="b">
        <v>0</v>
      </c>
      <c r="K5735" t="s">
        <v>41</v>
      </c>
      <c r="L5735" t="s">
        <v>60</v>
      </c>
      <c r="M5735">
        <v>135000</v>
      </c>
      <c r="N5735"/>
      <c r="O5735" t="s">
        <v>3149</v>
      </c>
      <c r="P5735" t="s">
        <v>13725</v>
      </c>
    </row>
    <row r="5736" spans="1:16" x14ac:dyDescent="0.25">
      <c r="A5736" t="s">
        <v>1</v>
      </c>
      <c r="B5736" t="s">
        <v>13726</v>
      </c>
      <c r="C5736" t="s">
        <v>1447</v>
      </c>
      <c r="D5736" t="s">
        <v>4526</v>
      </c>
      <c r="E5736" t="s">
        <v>59</v>
      </c>
      <c r="F5736" t="b">
        <v>0</v>
      </c>
      <c r="G5736" t="s">
        <v>63</v>
      </c>
      <c r="H5736" s="1">
        <v>46084.841574074067</v>
      </c>
      <c r="I5736" t="b">
        <v>0</v>
      </c>
      <c r="J5736" t="b">
        <v>1</v>
      </c>
      <c r="K5736" t="s">
        <v>41</v>
      </c>
      <c r="L5736" t="s">
        <v>60</v>
      </c>
      <c r="M5736">
        <v>125000</v>
      </c>
      <c r="N5736"/>
      <c r="O5736" t="s">
        <v>1876</v>
      </c>
      <c r="P5736" t="s">
        <v>13721</v>
      </c>
    </row>
    <row r="5737" spans="1:16" x14ac:dyDescent="0.25">
      <c r="A5737" t="s">
        <v>1</v>
      </c>
      <c r="B5737" t="s">
        <v>13727</v>
      </c>
      <c r="C5737" t="s">
        <v>8097</v>
      </c>
      <c r="D5737" t="s">
        <v>4526</v>
      </c>
      <c r="E5737" t="s">
        <v>59</v>
      </c>
      <c r="F5737" t="b">
        <v>0</v>
      </c>
      <c r="G5737" t="s">
        <v>20</v>
      </c>
      <c r="H5737" s="1">
        <v>46084.901620370372</v>
      </c>
      <c r="I5737" t="b">
        <v>1</v>
      </c>
      <c r="J5737" t="b">
        <v>0</v>
      </c>
      <c r="K5737" t="s">
        <v>20</v>
      </c>
      <c r="L5737" t="s">
        <v>60</v>
      </c>
      <c r="M5737">
        <v>60000</v>
      </c>
      <c r="N5737"/>
      <c r="O5737" t="s">
        <v>13728</v>
      </c>
      <c r="P5737" t="s">
        <v>13729</v>
      </c>
    </row>
    <row r="5738" spans="1:16" x14ac:dyDescent="0.25">
      <c r="A5738" t="s">
        <v>0</v>
      </c>
      <c r="B5738" t="s">
        <v>345</v>
      </c>
      <c r="C5738" t="s">
        <v>301</v>
      </c>
      <c r="D5738" t="s">
        <v>4526</v>
      </c>
      <c r="E5738" t="s">
        <v>59</v>
      </c>
      <c r="F5738" t="b">
        <v>0</v>
      </c>
      <c r="G5738" t="s">
        <v>68</v>
      </c>
      <c r="H5738" s="1">
        <v>46084.917083333326</v>
      </c>
      <c r="I5738" t="b">
        <v>0</v>
      </c>
      <c r="J5738" t="b">
        <v>0</v>
      </c>
      <c r="K5738" t="s">
        <v>41</v>
      </c>
      <c r="L5738" t="s">
        <v>60</v>
      </c>
      <c r="M5738">
        <v>77500</v>
      </c>
      <c r="N5738"/>
      <c r="O5738" t="s">
        <v>6114</v>
      </c>
      <c r="P5738" t="s">
        <v>13730</v>
      </c>
    </row>
    <row r="5739" spans="1:16" x14ac:dyDescent="0.25">
      <c r="A5739" t="s">
        <v>1</v>
      </c>
      <c r="B5739" t="s">
        <v>13731</v>
      </c>
      <c r="C5739" t="s">
        <v>605</v>
      </c>
      <c r="D5739" t="s">
        <v>2360</v>
      </c>
      <c r="E5739" t="s">
        <v>59</v>
      </c>
      <c r="F5739" t="b">
        <v>0</v>
      </c>
      <c r="G5739" t="s">
        <v>77</v>
      </c>
      <c r="H5739" s="1">
        <v>46084.958587962959</v>
      </c>
      <c r="I5739" t="b">
        <v>0</v>
      </c>
      <c r="J5739" t="b">
        <v>1</v>
      </c>
      <c r="K5739" t="s">
        <v>41</v>
      </c>
      <c r="L5739" t="s">
        <v>60</v>
      </c>
      <c r="M5739">
        <v>130175</v>
      </c>
      <c r="N5739"/>
      <c r="O5739" t="s">
        <v>1664</v>
      </c>
      <c r="P5739" t="s">
        <v>13732</v>
      </c>
    </row>
    <row r="5740" spans="1:16" x14ac:dyDescent="0.25">
      <c r="A5740" t="s">
        <v>5</v>
      </c>
      <c r="B5740" t="s">
        <v>13733</v>
      </c>
      <c r="C5740" t="s">
        <v>41</v>
      </c>
      <c r="D5740" t="s">
        <v>4526</v>
      </c>
      <c r="E5740" t="s">
        <v>59</v>
      </c>
      <c r="F5740" t="b">
        <v>0</v>
      </c>
      <c r="G5740" t="s">
        <v>65</v>
      </c>
      <c r="H5740" s="1">
        <v>46084.959594907406</v>
      </c>
      <c r="I5740" t="b">
        <v>1</v>
      </c>
      <c r="J5740" t="b">
        <v>0</v>
      </c>
      <c r="K5740" t="s">
        <v>41</v>
      </c>
      <c r="L5740" t="s">
        <v>60</v>
      </c>
      <c r="M5740">
        <v>150000</v>
      </c>
      <c r="N5740"/>
      <c r="O5740" t="s">
        <v>8514</v>
      </c>
      <c r="P5740" t="s">
        <v>2319</v>
      </c>
    </row>
    <row r="5741" spans="1:16" x14ac:dyDescent="0.25">
      <c r="A5741" t="s">
        <v>2</v>
      </c>
      <c r="B5741" t="s">
        <v>13734</v>
      </c>
      <c r="C5741" t="s">
        <v>76</v>
      </c>
      <c r="D5741" t="s">
        <v>4526</v>
      </c>
      <c r="E5741" t="s">
        <v>59</v>
      </c>
      <c r="F5741" t="b">
        <v>1</v>
      </c>
      <c r="G5741" t="s">
        <v>13</v>
      </c>
      <c r="H5741" s="1">
        <v>46084.964618055557</v>
      </c>
      <c r="I5741" t="b">
        <v>0</v>
      </c>
      <c r="J5741" t="b">
        <v>0</v>
      </c>
      <c r="K5741" t="s">
        <v>13</v>
      </c>
      <c r="L5741" t="s">
        <v>74</v>
      </c>
      <c r="M5741"/>
      <c r="N5741">
        <v>105</v>
      </c>
      <c r="O5741" t="s">
        <v>5046</v>
      </c>
    </row>
    <row r="5742" spans="1:16" x14ac:dyDescent="0.25">
      <c r="A5742" t="s">
        <v>0</v>
      </c>
      <c r="B5742" t="s">
        <v>13735</v>
      </c>
      <c r="C5742" t="s">
        <v>76</v>
      </c>
      <c r="D5742" t="s">
        <v>4526</v>
      </c>
      <c r="E5742" t="s">
        <v>132</v>
      </c>
      <c r="F5742" t="b">
        <v>1</v>
      </c>
      <c r="G5742" t="s">
        <v>13</v>
      </c>
      <c r="H5742" s="1">
        <v>46084.964791666673</v>
      </c>
      <c r="I5742" t="b">
        <v>0</v>
      </c>
      <c r="J5742" t="b">
        <v>0</v>
      </c>
      <c r="K5742" t="s">
        <v>13</v>
      </c>
      <c r="L5742" t="s">
        <v>74</v>
      </c>
      <c r="M5742"/>
      <c r="N5742">
        <v>75</v>
      </c>
      <c r="O5742" t="s">
        <v>5046</v>
      </c>
      <c r="P5742" t="s">
        <v>318</v>
      </c>
    </row>
    <row r="5743" spans="1:16" x14ac:dyDescent="0.25">
      <c r="A5743" t="s">
        <v>3</v>
      </c>
      <c r="B5743" t="s">
        <v>13736</v>
      </c>
      <c r="C5743" t="s">
        <v>1894</v>
      </c>
      <c r="D5743" t="s">
        <v>2360</v>
      </c>
      <c r="E5743" t="s">
        <v>59</v>
      </c>
      <c r="F5743" t="b">
        <v>0</v>
      </c>
      <c r="G5743" t="s">
        <v>63</v>
      </c>
      <c r="H5743" s="1">
        <v>46084.966365740736</v>
      </c>
      <c r="I5743" t="b">
        <v>0</v>
      </c>
      <c r="J5743" t="b">
        <v>1</v>
      </c>
      <c r="K5743" t="s">
        <v>41</v>
      </c>
      <c r="L5743" t="s">
        <v>60</v>
      </c>
      <c r="M5743">
        <v>50000</v>
      </c>
      <c r="N5743"/>
      <c r="O5743" t="s">
        <v>13737</v>
      </c>
      <c r="P5743" t="s">
        <v>219</v>
      </c>
    </row>
    <row r="5744" spans="1:16" x14ac:dyDescent="0.25">
      <c r="A5744" t="s">
        <v>2</v>
      </c>
      <c r="B5744" t="s">
        <v>13738</v>
      </c>
      <c r="C5744" t="s">
        <v>71</v>
      </c>
      <c r="D5744" t="s">
        <v>4526</v>
      </c>
      <c r="E5744" t="s">
        <v>88</v>
      </c>
      <c r="F5744" t="b">
        <v>0</v>
      </c>
      <c r="G5744" t="s">
        <v>73</v>
      </c>
      <c r="H5744" s="1">
        <v>46085.000289351847</v>
      </c>
      <c r="I5744" t="b">
        <v>1</v>
      </c>
      <c r="J5744" t="b">
        <v>0</v>
      </c>
      <c r="K5744" t="s">
        <v>41</v>
      </c>
      <c r="L5744" t="s">
        <v>74</v>
      </c>
      <c r="M5744"/>
      <c r="N5744">
        <v>31.5</v>
      </c>
      <c r="O5744" t="s">
        <v>13739</v>
      </c>
    </row>
    <row r="5745" spans="1:16" x14ac:dyDescent="0.25">
      <c r="A5745" t="s">
        <v>0</v>
      </c>
      <c r="B5745" t="s">
        <v>13740</v>
      </c>
      <c r="C5745" t="s">
        <v>2526</v>
      </c>
      <c r="D5745" t="s">
        <v>2360</v>
      </c>
      <c r="E5745" t="s">
        <v>59</v>
      </c>
      <c r="F5745" t="b">
        <v>0</v>
      </c>
      <c r="G5745" t="s">
        <v>68</v>
      </c>
      <c r="H5745" s="1">
        <v>46085.000393518523</v>
      </c>
      <c r="I5745" t="b">
        <v>0</v>
      </c>
      <c r="J5745" t="b">
        <v>1</v>
      </c>
      <c r="K5745" t="s">
        <v>41</v>
      </c>
      <c r="L5745" t="s">
        <v>74</v>
      </c>
      <c r="M5745"/>
      <c r="N5745">
        <v>20.5</v>
      </c>
      <c r="O5745" t="s">
        <v>13741</v>
      </c>
      <c r="P5745" t="s">
        <v>288</v>
      </c>
    </row>
    <row r="5746" spans="1:16" x14ac:dyDescent="0.25">
      <c r="A5746" t="s">
        <v>2</v>
      </c>
      <c r="B5746" t="s">
        <v>2</v>
      </c>
      <c r="C5746" t="s">
        <v>13742</v>
      </c>
      <c r="D5746" t="s">
        <v>4346</v>
      </c>
      <c r="E5746" t="s">
        <v>59</v>
      </c>
      <c r="F5746" t="b">
        <v>0</v>
      </c>
      <c r="G5746" t="s">
        <v>77</v>
      </c>
      <c r="H5746" s="1">
        <v>46085.00099537037</v>
      </c>
      <c r="I5746" t="b">
        <v>0</v>
      </c>
      <c r="J5746" t="b">
        <v>0</v>
      </c>
      <c r="K5746" t="s">
        <v>41</v>
      </c>
      <c r="L5746" t="s">
        <v>60</v>
      </c>
      <c r="M5746">
        <v>111500</v>
      </c>
      <c r="N5746"/>
      <c r="O5746" t="s">
        <v>13743</v>
      </c>
      <c r="P5746" t="s">
        <v>13744</v>
      </c>
    </row>
    <row r="5747" spans="1:16" x14ac:dyDescent="0.25">
      <c r="A5747" t="s">
        <v>8</v>
      </c>
      <c r="B5747" t="s">
        <v>13745</v>
      </c>
      <c r="C5747" t="s">
        <v>162</v>
      </c>
      <c r="D5747" t="s">
        <v>3173</v>
      </c>
      <c r="E5747" t="s">
        <v>59</v>
      </c>
      <c r="F5747" t="b">
        <v>0</v>
      </c>
      <c r="G5747" t="s">
        <v>73</v>
      </c>
      <c r="H5747" s="1">
        <v>46085.001087962963</v>
      </c>
      <c r="I5747" t="b">
        <v>0</v>
      </c>
      <c r="J5747" t="b">
        <v>0</v>
      </c>
      <c r="K5747" t="s">
        <v>41</v>
      </c>
      <c r="L5747" t="s">
        <v>60</v>
      </c>
      <c r="M5747">
        <v>104500</v>
      </c>
      <c r="N5747"/>
      <c r="O5747" t="s">
        <v>371</v>
      </c>
      <c r="P5747" t="s">
        <v>12324</v>
      </c>
    </row>
    <row r="5748" spans="1:16" x14ac:dyDescent="0.25">
      <c r="A5748" t="s">
        <v>2</v>
      </c>
      <c r="B5748" t="s">
        <v>13746</v>
      </c>
      <c r="C5748" t="s">
        <v>2304</v>
      </c>
      <c r="D5748" t="s">
        <v>4526</v>
      </c>
      <c r="E5748" t="s">
        <v>621</v>
      </c>
      <c r="F5748" t="b">
        <v>0</v>
      </c>
      <c r="G5748" t="s">
        <v>68</v>
      </c>
      <c r="H5748" s="1">
        <v>46085.001122685193</v>
      </c>
      <c r="I5748" t="b">
        <v>0</v>
      </c>
      <c r="J5748" t="b">
        <v>0</v>
      </c>
      <c r="K5748" t="s">
        <v>41</v>
      </c>
      <c r="L5748" t="s">
        <v>74</v>
      </c>
      <c r="M5748"/>
      <c r="N5748">
        <v>22.4</v>
      </c>
      <c r="O5748" t="s">
        <v>6504</v>
      </c>
      <c r="P5748" t="s">
        <v>3466</v>
      </c>
    </row>
    <row r="5749" spans="1:16" x14ac:dyDescent="0.25">
      <c r="A5749" t="s">
        <v>1</v>
      </c>
      <c r="B5749" t="s">
        <v>629</v>
      </c>
      <c r="C5749" t="s">
        <v>359</v>
      </c>
      <c r="D5749" t="s">
        <v>4346</v>
      </c>
      <c r="E5749" t="s">
        <v>59</v>
      </c>
      <c r="F5749" t="b">
        <v>0</v>
      </c>
      <c r="G5749" t="s">
        <v>65</v>
      </c>
      <c r="H5749" s="1">
        <v>46085.001203703701</v>
      </c>
      <c r="I5749" t="b">
        <v>0</v>
      </c>
      <c r="J5749" t="b">
        <v>0</v>
      </c>
      <c r="K5749" t="s">
        <v>41</v>
      </c>
      <c r="L5749" t="s">
        <v>60</v>
      </c>
      <c r="M5749">
        <v>126700</v>
      </c>
      <c r="N5749"/>
      <c r="O5749" t="s">
        <v>6111</v>
      </c>
      <c r="P5749" t="s">
        <v>13747</v>
      </c>
    </row>
    <row r="5750" spans="1:16" x14ac:dyDescent="0.25">
      <c r="A5750" t="s">
        <v>5</v>
      </c>
      <c r="B5750" t="s">
        <v>13748</v>
      </c>
      <c r="C5750" t="s">
        <v>13749</v>
      </c>
      <c r="D5750" t="s">
        <v>10103</v>
      </c>
      <c r="E5750" t="s">
        <v>59</v>
      </c>
      <c r="F5750" t="b">
        <v>0</v>
      </c>
      <c r="G5750" t="s">
        <v>68</v>
      </c>
      <c r="H5750" s="1">
        <v>46085.003645833327</v>
      </c>
      <c r="I5750" t="b">
        <v>0</v>
      </c>
      <c r="J5750" t="b">
        <v>1</v>
      </c>
      <c r="K5750" t="s">
        <v>41</v>
      </c>
      <c r="L5750" t="s">
        <v>60</v>
      </c>
      <c r="M5750">
        <v>160000</v>
      </c>
      <c r="N5750"/>
      <c r="O5750" t="s">
        <v>487</v>
      </c>
      <c r="P5750" t="s">
        <v>13750</v>
      </c>
    </row>
    <row r="5751" spans="1:16" x14ac:dyDescent="0.25">
      <c r="A5751" t="s">
        <v>0</v>
      </c>
      <c r="B5751" t="s">
        <v>13751</v>
      </c>
      <c r="C5751" t="s">
        <v>76</v>
      </c>
      <c r="D5751" t="s">
        <v>4346</v>
      </c>
      <c r="E5751" t="s">
        <v>59</v>
      </c>
      <c r="F5751" t="b">
        <v>1</v>
      </c>
      <c r="G5751" t="s">
        <v>13</v>
      </c>
      <c r="H5751" s="1">
        <v>46085.006458333337</v>
      </c>
      <c r="I5751" t="b">
        <v>1</v>
      </c>
      <c r="J5751" t="b">
        <v>0</v>
      </c>
      <c r="K5751" t="s">
        <v>13</v>
      </c>
      <c r="L5751" t="s">
        <v>60</v>
      </c>
      <c r="M5751">
        <v>170000</v>
      </c>
      <c r="N5751"/>
      <c r="O5751" t="s">
        <v>13752</v>
      </c>
      <c r="P5751" t="s">
        <v>13753</v>
      </c>
    </row>
    <row r="5752" spans="1:16" x14ac:dyDescent="0.25">
      <c r="A5752" t="s">
        <v>1</v>
      </c>
      <c r="B5752" t="s">
        <v>13754</v>
      </c>
      <c r="C5752" t="s">
        <v>930</v>
      </c>
      <c r="D5752" t="s">
        <v>3761</v>
      </c>
      <c r="E5752" t="s">
        <v>59</v>
      </c>
      <c r="F5752" t="b">
        <v>0</v>
      </c>
      <c r="G5752" t="s">
        <v>19</v>
      </c>
      <c r="H5752" s="1">
        <v>46085.007164351853</v>
      </c>
      <c r="I5752" t="b">
        <v>1</v>
      </c>
      <c r="J5752" t="b">
        <v>0</v>
      </c>
      <c r="K5752" t="s">
        <v>19</v>
      </c>
      <c r="L5752" t="s">
        <v>60</v>
      </c>
      <c r="M5752">
        <v>4400000</v>
      </c>
      <c r="N5752"/>
      <c r="O5752" t="s">
        <v>13173</v>
      </c>
      <c r="P5752" t="s">
        <v>13755</v>
      </c>
    </row>
    <row r="5753" spans="1:16" x14ac:dyDescent="0.25">
      <c r="A5753" t="s">
        <v>1</v>
      </c>
      <c r="B5753" t="s">
        <v>13756</v>
      </c>
      <c r="C5753" t="s">
        <v>2474</v>
      </c>
      <c r="D5753" t="s">
        <v>4518</v>
      </c>
      <c r="E5753" t="s">
        <v>59</v>
      </c>
      <c r="F5753" t="b">
        <v>0</v>
      </c>
      <c r="G5753" t="s">
        <v>19</v>
      </c>
      <c r="H5753" s="1">
        <v>46085.007199074083</v>
      </c>
      <c r="I5753" t="b">
        <v>0</v>
      </c>
      <c r="J5753" t="b">
        <v>0</v>
      </c>
      <c r="K5753" t="s">
        <v>19</v>
      </c>
      <c r="L5753" t="s">
        <v>60</v>
      </c>
      <c r="M5753">
        <v>30000</v>
      </c>
      <c r="N5753"/>
      <c r="O5753" t="s">
        <v>8929</v>
      </c>
      <c r="P5753" t="s">
        <v>146</v>
      </c>
    </row>
    <row r="5754" spans="1:16" x14ac:dyDescent="0.25">
      <c r="A5754" t="s">
        <v>0</v>
      </c>
      <c r="B5754" t="s">
        <v>13757</v>
      </c>
      <c r="C5754" t="s">
        <v>13758</v>
      </c>
      <c r="D5754" t="s">
        <v>4526</v>
      </c>
      <c r="E5754" t="s">
        <v>59</v>
      </c>
      <c r="F5754" t="b">
        <v>0</v>
      </c>
      <c r="G5754" t="s">
        <v>65</v>
      </c>
      <c r="H5754" s="1">
        <v>46085.04178240741</v>
      </c>
      <c r="I5754" t="b">
        <v>0</v>
      </c>
      <c r="J5754" t="b">
        <v>1</v>
      </c>
      <c r="K5754" t="s">
        <v>41</v>
      </c>
      <c r="L5754" t="s">
        <v>60</v>
      </c>
      <c r="M5754">
        <v>92762.5</v>
      </c>
      <c r="N5754"/>
      <c r="O5754" t="s">
        <v>444</v>
      </c>
      <c r="P5754" t="s">
        <v>3063</v>
      </c>
    </row>
    <row r="5755" spans="1:16" x14ac:dyDescent="0.25">
      <c r="A5755" t="s">
        <v>1</v>
      </c>
      <c r="B5755" t="s">
        <v>355</v>
      </c>
      <c r="C5755" t="s">
        <v>237</v>
      </c>
      <c r="D5755" t="s">
        <v>2360</v>
      </c>
      <c r="E5755" t="s">
        <v>59</v>
      </c>
      <c r="F5755" t="b">
        <v>0</v>
      </c>
      <c r="G5755" t="s">
        <v>77</v>
      </c>
      <c r="H5755" s="1">
        <v>46085.044699074067</v>
      </c>
      <c r="I5755" t="b">
        <v>1</v>
      </c>
      <c r="J5755" t="b">
        <v>1</v>
      </c>
      <c r="K5755" t="s">
        <v>41</v>
      </c>
      <c r="L5755" t="s">
        <v>74</v>
      </c>
      <c r="M5755"/>
      <c r="N5755">
        <v>51</v>
      </c>
      <c r="O5755" t="s">
        <v>13759</v>
      </c>
      <c r="P5755" t="s">
        <v>4319</v>
      </c>
    </row>
    <row r="5756" spans="1:16" x14ac:dyDescent="0.25">
      <c r="A5756" t="s">
        <v>1</v>
      </c>
      <c r="B5756" t="s">
        <v>13760</v>
      </c>
      <c r="C5756" t="s">
        <v>204</v>
      </c>
      <c r="D5756" t="s">
        <v>4346</v>
      </c>
      <c r="E5756" t="s">
        <v>59</v>
      </c>
      <c r="F5756" t="b">
        <v>0</v>
      </c>
      <c r="G5756" t="s">
        <v>65</v>
      </c>
      <c r="H5756" s="1">
        <v>46085.084513888891</v>
      </c>
      <c r="I5756" t="b">
        <v>1</v>
      </c>
      <c r="J5756" t="b">
        <v>1</v>
      </c>
      <c r="K5756" t="s">
        <v>41</v>
      </c>
      <c r="L5756" t="s">
        <v>74</v>
      </c>
      <c r="M5756"/>
      <c r="N5756">
        <v>24.11</v>
      </c>
      <c r="O5756" t="s">
        <v>699</v>
      </c>
      <c r="P5756" t="s">
        <v>1929</v>
      </c>
    </row>
    <row r="5757" spans="1:16" x14ac:dyDescent="0.25">
      <c r="A5757" t="s">
        <v>1</v>
      </c>
      <c r="B5757" t="s">
        <v>13761</v>
      </c>
      <c r="C5757" t="s">
        <v>972</v>
      </c>
      <c r="D5757" t="s">
        <v>4526</v>
      </c>
      <c r="E5757" t="s">
        <v>59</v>
      </c>
      <c r="F5757" t="b">
        <v>0</v>
      </c>
      <c r="G5757" t="s">
        <v>65</v>
      </c>
      <c r="H5757" s="1">
        <v>46085.084745370368</v>
      </c>
      <c r="I5757" t="b">
        <v>0</v>
      </c>
      <c r="J5757" t="b">
        <v>0</v>
      </c>
      <c r="K5757" t="s">
        <v>41</v>
      </c>
      <c r="L5757" t="s">
        <v>60</v>
      </c>
      <c r="M5757">
        <v>150000</v>
      </c>
      <c r="N5757"/>
      <c r="O5757" t="s">
        <v>329</v>
      </c>
      <c r="P5757" t="s">
        <v>13762</v>
      </c>
    </row>
    <row r="5758" spans="1:16" x14ac:dyDescent="0.25">
      <c r="A5758" t="s">
        <v>3</v>
      </c>
      <c r="B5758" t="s">
        <v>4352</v>
      </c>
      <c r="C5758" t="s">
        <v>32</v>
      </c>
      <c r="D5758" t="s">
        <v>2360</v>
      </c>
      <c r="E5758" t="s">
        <v>59</v>
      </c>
      <c r="F5758" t="b">
        <v>0</v>
      </c>
      <c r="G5758" t="s">
        <v>32</v>
      </c>
      <c r="H5758" s="1">
        <v>46085.116319444453</v>
      </c>
      <c r="I5758" t="b">
        <v>0</v>
      </c>
      <c r="J5758" t="b">
        <v>0</v>
      </c>
      <c r="K5758" t="s">
        <v>32</v>
      </c>
      <c r="L5758" t="s">
        <v>60</v>
      </c>
      <c r="M5758">
        <v>45000</v>
      </c>
      <c r="N5758"/>
      <c r="O5758" t="s">
        <v>1239</v>
      </c>
      <c r="P5758" t="s">
        <v>13763</v>
      </c>
    </row>
    <row r="5759" spans="1:16" x14ac:dyDescent="0.25">
      <c r="A5759" t="s">
        <v>2</v>
      </c>
      <c r="B5759" t="s">
        <v>664</v>
      </c>
      <c r="C5759" t="s">
        <v>304</v>
      </c>
      <c r="D5759" t="s">
        <v>4346</v>
      </c>
      <c r="E5759" t="s">
        <v>59</v>
      </c>
      <c r="F5759" t="b">
        <v>0</v>
      </c>
      <c r="G5759" t="s">
        <v>77</v>
      </c>
      <c r="H5759" s="1">
        <v>46085.167662037027</v>
      </c>
      <c r="I5759" t="b">
        <v>0</v>
      </c>
      <c r="J5759" t="b">
        <v>1</v>
      </c>
      <c r="K5759" t="s">
        <v>41</v>
      </c>
      <c r="L5759" t="s">
        <v>60</v>
      </c>
      <c r="M5759">
        <v>208902</v>
      </c>
      <c r="N5759"/>
      <c r="O5759" t="s">
        <v>13764</v>
      </c>
      <c r="P5759" t="s">
        <v>310</v>
      </c>
    </row>
    <row r="5760" spans="1:16" x14ac:dyDescent="0.25">
      <c r="A5760" t="s">
        <v>0</v>
      </c>
      <c r="B5760" t="s">
        <v>13765</v>
      </c>
      <c r="C5760" t="s">
        <v>1088</v>
      </c>
      <c r="D5760" t="s">
        <v>4346</v>
      </c>
      <c r="E5760" t="s">
        <v>59</v>
      </c>
      <c r="F5760" t="b">
        <v>0</v>
      </c>
      <c r="G5760" t="s">
        <v>77</v>
      </c>
      <c r="H5760" s="1">
        <v>46085.250543981478</v>
      </c>
      <c r="I5760" t="b">
        <v>1</v>
      </c>
      <c r="J5760" t="b">
        <v>1</v>
      </c>
      <c r="K5760" t="s">
        <v>41</v>
      </c>
      <c r="L5760" t="s">
        <v>74</v>
      </c>
      <c r="M5760"/>
      <c r="N5760">
        <v>73.039999999999992</v>
      </c>
      <c r="O5760" t="s">
        <v>1075</v>
      </c>
      <c r="P5760" t="s">
        <v>597</v>
      </c>
    </row>
    <row r="5761" spans="1:16" x14ac:dyDescent="0.25">
      <c r="A5761" t="s">
        <v>1</v>
      </c>
      <c r="B5761" t="s">
        <v>13766</v>
      </c>
      <c r="C5761" t="s">
        <v>13767</v>
      </c>
      <c r="D5761" t="s">
        <v>4346</v>
      </c>
      <c r="E5761" t="s">
        <v>59</v>
      </c>
      <c r="F5761" t="b">
        <v>0</v>
      </c>
      <c r="G5761" t="s">
        <v>19</v>
      </c>
      <c r="H5761" s="1">
        <v>46085.25576388889</v>
      </c>
      <c r="I5761" t="b">
        <v>1</v>
      </c>
      <c r="J5761" t="b">
        <v>0</v>
      </c>
      <c r="K5761" t="s">
        <v>19</v>
      </c>
      <c r="L5761" t="s">
        <v>60</v>
      </c>
      <c r="M5761">
        <v>1283176.3999999999</v>
      </c>
      <c r="N5761"/>
      <c r="O5761" t="s">
        <v>13768</v>
      </c>
      <c r="P5761" t="s">
        <v>13769</v>
      </c>
    </row>
    <row r="5762" spans="1:16" x14ac:dyDescent="0.25">
      <c r="A5762" t="s">
        <v>7</v>
      </c>
      <c r="B5762" t="s">
        <v>7</v>
      </c>
      <c r="C5762" t="s">
        <v>5073</v>
      </c>
      <c r="D5762" t="s">
        <v>5798</v>
      </c>
      <c r="E5762" t="s">
        <v>59</v>
      </c>
      <c r="F5762" t="b">
        <v>0</v>
      </c>
      <c r="G5762" t="s">
        <v>40</v>
      </c>
      <c r="H5762" s="1">
        <v>46085.256354166668</v>
      </c>
      <c r="I5762" t="b">
        <v>1</v>
      </c>
      <c r="J5762" t="b">
        <v>0</v>
      </c>
      <c r="K5762" t="s">
        <v>40</v>
      </c>
      <c r="L5762" t="s">
        <v>60</v>
      </c>
      <c r="M5762">
        <v>70000</v>
      </c>
      <c r="N5762"/>
      <c r="O5762" t="s">
        <v>10334</v>
      </c>
      <c r="P5762" t="s">
        <v>85</v>
      </c>
    </row>
    <row r="5763" spans="1:16" x14ac:dyDescent="0.25">
      <c r="A5763" t="s">
        <v>2</v>
      </c>
      <c r="B5763" t="s">
        <v>158</v>
      </c>
      <c r="C5763" t="s">
        <v>5026</v>
      </c>
      <c r="D5763" t="s">
        <v>5798</v>
      </c>
      <c r="E5763" t="s">
        <v>59</v>
      </c>
      <c r="F5763" t="b">
        <v>0</v>
      </c>
      <c r="G5763" t="s">
        <v>40</v>
      </c>
      <c r="H5763" s="1">
        <v>46085.256585648152</v>
      </c>
      <c r="I5763" t="b">
        <v>0</v>
      </c>
      <c r="J5763" t="b">
        <v>0</v>
      </c>
      <c r="K5763" t="s">
        <v>40</v>
      </c>
      <c r="L5763" t="s">
        <v>60</v>
      </c>
      <c r="M5763">
        <v>120000</v>
      </c>
      <c r="N5763"/>
      <c r="O5763" t="s">
        <v>13770</v>
      </c>
    </row>
    <row r="5764" spans="1:16" x14ac:dyDescent="0.25">
      <c r="A5764" t="s">
        <v>8</v>
      </c>
      <c r="B5764" t="s">
        <v>13771</v>
      </c>
      <c r="C5764" t="s">
        <v>40</v>
      </c>
      <c r="D5764" t="s">
        <v>5798</v>
      </c>
      <c r="E5764" t="s">
        <v>59</v>
      </c>
      <c r="F5764" t="b">
        <v>0</v>
      </c>
      <c r="G5764" t="s">
        <v>40</v>
      </c>
      <c r="H5764" s="1">
        <v>46085.256608796299</v>
      </c>
      <c r="I5764" t="b">
        <v>0</v>
      </c>
      <c r="J5764" t="b">
        <v>0</v>
      </c>
      <c r="K5764" t="s">
        <v>40</v>
      </c>
      <c r="L5764" t="s">
        <v>60</v>
      </c>
      <c r="M5764">
        <v>70000</v>
      </c>
      <c r="N5764"/>
      <c r="O5764" t="s">
        <v>13772</v>
      </c>
    </row>
    <row r="5765" spans="1:16" x14ac:dyDescent="0.25">
      <c r="A5765" t="s">
        <v>2</v>
      </c>
      <c r="B5765" t="s">
        <v>13773</v>
      </c>
      <c r="C5765" t="s">
        <v>246</v>
      </c>
      <c r="D5765" t="s">
        <v>4346</v>
      </c>
      <c r="E5765" t="s">
        <v>59</v>
      </c>
      <c r="F5765" t="b">
        <v>0</v>
      </c>
      <c r="G5765" t="s">
        <v>65</v>
      </c>
      <c r="H5765" s="1">
        <v>46085.334641203714</v>
      </c>
      <c r="I5765" t="b">
        <v>0</v>
      </c>
      <c r="J5765" t="b">
        <v>1</v>
      </c>
      <c r="K5765" t="s">
        <v>41</v>
      </c>
      <c r="L5765" t="s">
        <v>60</v>
      </c>
      <c r="M5765">
        <v>207000</v>
      </c>
      <c r="N5765"/>
      <c r="O5765" t="s">
        <v>11472</v>
      </c>
      <c r="P5765" t="s">
        <v>13774</v>
      </c>
    </row>
    <row r="5766" spans="1:16" x14ac:dyDescent="0.25">
      <c r="A5766" t="s">
        <v>1</v>
      </c>
      <c r="B5766" t="s">
        <v>13775</v>
      </c>
      <c r="C5766" t="s">
        <v>102</v>
      </c>
      <c r="D5766" t="s">
        <v>4346</v>
      </c>
      <c r="E5766" t="s">
        <v>59</v>
      </c>
      <c r="F5766" t="b">
        <v>0</v>
      </c>
      <c r="G5766" t="s">
        <v>65</v>
      </c>
      <c r="H5766" s="1">
        <v>46085.335231481477</v>
      </c>
      <c r="I5766" t="b">
        <v>1</v>
      </c>
      <c r="J5766" t="b">
        <v>1</v>
      </c>
      <c r="K5766" t="s">
        <v>41</v>
      </c>
      <c r="L5766" t="s">
        <v>60</v>
      </c>
      <c r="M5766">
        <v>155500</v>
      </c>
      <c r="N5766"/>
      <c r="O5766" t="s">
        <v>1183</v>
      </c>
      <c r="P5766" t="s">
        <v>13776</v>
      </c>
    </row>
    <row r="5767" spans="1:16" x14ac:dyDescent="0.25">
      <c r="A5767" t="s">
        <v>1</v>
      </c>
      <c r="B5767" t="s">
        <v>316</v>
      </c>
      <c r="C5767" t="s">
        <v>13777</v>
      </c>
      <c r="D5767" t="s">
        <v>5798</v>
      </c>
      <c r="E5767" t="s">
        <v>59</v>
      </c>
      <c r="F5767" t="b">
        <v>0</v>
      </c>
      <c r="G5767" t="s">
        <v>40</v>
      </c>
      <c r="H5767" s="1">
        <v>46085.34003472222</v>
      </c>
      <c r="I5767" t="b">
        <v>1</v>
      </c>
      <c r="J5767" t="b">
        <v>0</v>
      </c>
      <c r="K5767" t="s">
        <v>40</v>
      </c>
      <c r="L5767" t="s">
        <v>60</v>
      </c>
      <c r="M5767">
        <v>120000</v>
      </c>
      <c r="N5767"/>
      <c r="O5767" t="s">
        <v>772</v>
      </c>
      <c r="P5767" t="s">
        <v>538</v>
      </c>
    </row>
    <row r="5768" spans="1:16" x14ac:dyDescent="0.25">
      <c r="A5768" t="s">
        <v>0</v>
      </c>
      <c r="B5768" t="s">
        <v>13778</v>
      </c>
      <c r="C5768" t="s">
        <v>18</v>
      </c>
      <c r="D5768" t="s">
        <v>4526</v>
      </c>
      <c r="E5768" t="s">
        <v>88</v>
      </c>
      <c r="F5768" t="b">
        <v>0</v>
      </c>
      <c r="G5768" t="s">
        <v>18</v>
      </c>
      <c r="H5768" s="1">
        <v>46085.342395833337</v>
      </c>
      <c r="I5768" t="b">
        <v>0</v>
      </c>
      <c r="J5768" t="b">
        <v>0</v>
      </c>
      <c r="K5768" t="s">
        <v>18</v>
      </c>
      <c r="L5768" t="s">
        <v>74</v>
      </c>
      <c r="M5768"/>
      <c r="N5768">
        <v>41500</v>
      </c>
      <c r="O5768" t="s">
        <v>13779</v>
      </c>
      <c r="P5768" t="s">
        <v>12521</v>
      </c>
    </row>
    <row r="5769" spans="1:16" x14ac:dyDescent="0.25">
      <c r="A5769" t="s">
        <v>3</v>
      </c>
      <c r="B5769" t="s">
        <v>3775</v>
      </c>
      <c r="C5769" t="s">
        <v>13780</v>
      </c>
      <c r="D5769" t="s">
        <v>4595</v>
      </c>
      <c r="E5769" t="s">
        <v>621</v>
      </c>
      <c r="F5769" t="b">
        <v>0</v>
      </c>
      <c r="G5769" t="s">
        <v>25</v>
      </c>
      <c r="H5769" s="1">
        <v>46085.342835648153</v>
      </c>
      <c r="I5769" t="b">
        <v>0</v>
      </c>
      <c r="J5769" t="b">
        <v>0</v>
      </c>
      <c r="K5769" t="s">
        <v>25</v>
      </c>
      <c r="L5769" t="s">
        <v>60</v>
      </c>
      <c r="M5769">
        <v>39000</v>
      </c>
      <c r="N5769"/>
      <c r="O5769" t="s">
        <v>13781</v>
      </c>
    </row>
    <row r="5770" spans="1:16" x14ac:dyDescent="0.25">
      <c r="A5770" t="s">
        <v>0</v>
      </c>
      <c r="B5770" t="s">
        <v>13782</v>
      </c>
      <c r="C5770" t="s">
        <v>1729</v>
      </c>
      <c r="D5770" t="s">
        <v>4346</v>
      </c>
      <c r="E5770" t="s">
        <v>59</v>
      </c>
      <c r="F5770" t="b">
        <v>0</v>
      </c>
      <c r="G5770" t="s">
        <v>65</v>
      </c>
      <c r="H5770" s="1">
        <v>46085.375115740739</v>
      </c>
      <c r="I5770" t="b">
        <v>0</v>
      </c>
      <c r="J5770" t="b">
        <v>0</v>
      </c>
      <c r="K5770" t="s">
        <v>41</v>
      </c>
      <c r="L5770" t="s">
        <v>60</v>
      </c>
      <c r="M5770">
        <v>98500</v>
      </c>
      <c r="N5770"/>
      <c r="O5770" t="s">
        <v>13783</v>
      </c>
      <c r="P5770" t="s">
        <v>3512</v>
      </c>
    </row>
    <row r="5771" spans="1:16" x14ac:dyDescent="0.25">
      <c r="A5771" t="s">
        <v>1</v>
      </c>
      <c r="B5771" t="s">
        <v>390</v>
      </c>
      <c r="C5771" t="s">
        <v>3310</v>
      </c>
      <c r="D5771" t="s">
        <v>4346</v>
      </c>
      <c r="E5771" t="s">
        <v>59</v>
      </c>
      <c r="F5771" t="b">
        <v>0</v>
      </c>
      <c r="G5771" t="s">
        <v>77</v>
      </c>
      <c r="H5771" s="1">
        <v>46085.377592592587</v>
      </c>
      <c r="I5771" t="b">
        <v>0</v>
      </c>
      <c r="J5771" t="b">
        <v>0</v>
      </c>
      <c r="K5771" t="s">
        <v>41</v>
      </c>
      <c r="L5771" t="s">
        <v>60</v>
      </c>
      <c r="M5771">
        <v>150000</v>
      </c>
      <c r="N5771"/>
      <c r="O5771" t="s">
        <v>3311</v>
      </c>
      <c r="P5771" t="s">
        <v>13784</v>
      </c>
    </row>
    <row r="5772" spans="1:16" x14ac:dyDescent="0.25">
      <c r="A5772" t="s">
        <v>1</v>
      </c>
      <c r="B5772" t="s">
        <v>13785</v>
      </c>
      <c r="C5772" t="s">
        <v>13786</v>
      </c>
      <c r="D5772" t="s">
        <v>4595</v>
      </c>
      <c r="E5772" t="s">
        <v>132</v>
      </c>
      <c r="F5772" t="b">
        <v>0</v>
      </c>
      <c r="G5772" t="s">
        <v>19</v>
      </c>
      <c r="H5772" s="1">
        <v>46085.380833333344</v>
      </c>
      <c r="I5772" t="b">
        <v>1</v>
      </c>
      <c r="J5772" t="b">
        <v>0</v>
      </c>
      <c r="K5772" t="s">
        <v>19</v>
      </c>
      <c r="L5772" t="s">
        <v>60</v>
      </c>
      <c r="M5772">
        <v>1500000</v>
      </c>
      <c r="N5772"/>
      <c r="O5772" t="s">
        <v>13787</v>
      </c>
      <c r="P5772" t="s">
        <v>1598</v>
      </c>
    </row>
    <row r="5773" spans="1:16" x14ac:dyDescent="0.25">
      <c r="A5773" t="s">
        <v>1</v>
      </c>
      <c r="B5773" t="s">
        <v>13788</v>
      </c>
      <c r="C5773" t="s">
        <v>13789</v>
      </c>
      <c r="D5773" t="s">
        <v>4595</v>
      </c>
      <c r="E5773" t="s">
        <v>59</v>
      </c>
      <c r="F5773" t="b">
        <v>0</v>
      </c>
      <c r="G5773" t="s">
        <v>19</v>
      </c>
      <c r="H5773" s="1">
        <v>46085.380833333344</v>
      </c>
      <c r="I5773" t="b">
        <v>1</v>
      </c>
      <c r="J5773" t="b">
        <v>0</v>
      </c>
      <c r="K5773" t="s">
        <v>19</v>
      </c>
      <c r="L5773" t="s">
        <v>60</v>
      </c>
      <c r="M5773">
        <v>3150000</v>
      </c>
      <c r="N5773"/>
      <c r="O5773" t="s">
        <v>13790</v>
      </c>
    </row>
    <row r="5774" spans="1:16" x14ac:dyDescent="0.25">
      <c r="A5774" t="s">
        <v>1</v>
      </c>
      <c r="B5774" t="s">
        <v>13788</v>
      </c>
      <c r="C5774" t="s">
        <v>2474</v>
      </c>
      <c r="D5774" t="s">
        <v>4595</v>
      </c>
      <c r="E5774" t="s">
        <v>59</v>
      </c>
      <c r="F5774" t="b">
        <v>0</v>
      </c>
      <c r="G5774" t="s">
        <v>19</v>
      </c>
      <c r="H5774" s="1">
        <v>46085.380856481483</v>
      </c>
      <c r="I5774" t="b">
        <v>1</v>
      </c>
      <c r="J5774" t="b">
        <v>0</v>
      </c>
      <c r="K5774" t="s">
        <v>19</v>
      </c>
      <c r="L5774" t="s">
        <v>60</v>
      </c>
      <c r="M5774">
        <v>3150000</v>
      </c>
      <c r="N5774"/>
      <c r="O5774" t="s">
        <v>13790</v>
      </c>
    </row>
    <row r="5775" spans="1:16" x14ac:dyDescent="0.25">
      <c r="A5775" t="s">
        <v>1</v>
      </c>
      <c r="B5775" t="s">
        <v>13788</v>
      </c>
      <c r="C5775" t="s">
        <v>750</v>
      </c>
      <c r="D5775" t="s">
        <v>4595</v>
      </c>
      <c r="E5775" t="s">
        <v>59</v>
      </c>
      <c r="F5775" t="b">
        <v>0</v>
      </c>
      <c r="G5775" t="s">
        <v>19</v>
      </c>
      <c r="H5775" s="1">
        <v>46085.380856481483</v>
      </c>
      <c r="I5775" t="b">
        <v>1</v>
      </c>
      <c r="J5775" t="b">
        <v>0</v>
      </c>
      <c r="K5775" t="s">
        <v>19</v>
      </c>
      <c r="L5775" t="s">
        <v>60</v>
      </c>
      <c r="M5775">
        <v>3150000</v>
      </c>
      <c r="N5775"/>
      <c r="O5775" t="s">
        <v>13790</v>
      </c>
      <c r="P5775" t="s">
        <v>13791</v>
      </c>
    </row>
    <row r="5776" spans="1:16" x14ac:dyDescent="0.25">
      <c r="A5776" t="s">
        <v>1</v>
      </c>
      <c r="B5776" t="s">
        <v>13788</v>
      </c>
      <c r="C5776" t="s">
        <v>13792</v>
      </c>
      <c r="D5776" t="s">
        <v>4595</v>
      </c>
      <c r="E5776" t="s">
        <v>59</v>
      </c>
      <c r="F5776" t="b">
        <v>0</v>
      </c>
      <c r="G5776" t="s">
        <v>19</v>
      </c>
      <c r="H5776" s="1">
        <v>46085.380856481483</v>
      </c>
      <c r="I5776" t="b">
        <v>1</v>
      </c>
      <c r="J5776" t="b">
        <v>0</v>
      </c>
      <c r="K5776" t="s">
        <v>19</v>
      </c>
      <c r="L5776" t="s">
        <v>60</v>
      </c>
      <c r="M5776">
        <v>3150000</v>
      </c>
      <c r="N5776"/>
      <c r="O5776" t="s">
        <v>13790</v>
      </c>
    </row>
    <row r="5777" spans="1:16" x14ac:dyDescent="0.25">
      <c r="A5777" t="s">
        <v>1</v>
      </c>
      <c r="B5777" t="s">
        <v>13788</v>
      </c>
      <c r="C5777" t="s">
        <v>13793</v>
      </c>
      <c r="D5777" t="s">
        <v>4595</v>
      </c>
      <c r="E5777" t="s">
        <v>59</v>
      </c>
      <c r="F5777" t="b">
        <v>0</v>
      </c>
      <c r="G5777" t="s">
        <v>19</v>
      </c>
      <c r="H5777" s="1">
        <v>46085.380856481483</v>
      </c>
      <c r="I5777" t="b">
        <v>1</v>
      </c>
      <c r="J5777" t="b">
        <v>0</v>
      </c>
      <c r="K5777" t="s">
        <v>19</v>
      </c>
      <c r="L5777" t="s">
        <v>60</v>
      </c>
      <c r="M5777">
        <v>3150000</v>
      </c>
      <c r="N5777"/>
      <c r="O5777" t="s">
        <v>13790</v>
      </c>
      <c r="P5777" t="s">
        <v>13794</v>
      </c>
    </row>
    <row r="5778" spans="1:16" x14ac:dyDescent="0.25">
      <c r="A5778" t="s">
        <v>1</v>
      </c>
      <c r="B5778" t="s">
        <v>13788</v>
      </c>
      <c r="C5778" t="s">
        <v>209</v>
      </c>
      <c r="D5778" t="s">
        <v>4595</v>
      </c>
      <c r="E5778" t="s">
        <v>59</v>
      </c>
      <c r="F5778" t="b">
        <v>0</v>
      </c>
      <c r="G5778" t="s">
        <v>19</v>
      </c>
      <c r="H5778" s="1">
        <v>46085.380856481483</v>
      </c>
      <c r="I5778" t="b">
        <v>1</v>
      </c>
      <c r="J5778" t="b">
        <v>0</v>
      </c>
      <c r="K5778" t="s">
        <v>19</v>
      </c>
      <c r="L5778" t="s">
        <v>60</v>
      </c>
      <c r="M5778">
        <v>3150000</v>
      </c>
      <c r="N5778"/>
      <c r="O5778" t="s">
        <v>13790</v>
      </c>
      <c r="P5778" t="s">
        <v>13794</v>
      </c>
    </row>
    <row r="5779" spans="1:16" x14ac:dyDescent="0.25">
      <c r="A5779" t="s">
        <v>1</v>
      </c>
      <c r="B5779" t="s">
        <v>13785</v>
      </c>
      <c r="C5779" t="s">
        <v>11264</v>
      </c>
      <c r="D5779" t="s">
        <v>4595</v>
      </c>
      <c r="E5779" t="s">
        <v>59</v>
      </c>
      <c r="F5779" t="b">
        <v>0</v>
      </c>
      <c r="G5779" t="s">
        <v>19</v>
      </c>
      <c r="H5779" s="1">
        <v>46085.380856481483</v>
      </c>
      <c r="I5779" t="b">
        <v>1</v>
      </c>
      <c r="J5779" t="b">
        <v>0</v>
      </c>
      <c r="K5779" t="s">
        <v>19</v>
      </c>
      <c r="L5779" t="s">
        <v>60</v>
      </c>
      <c r="M5779">
        <v>1500000</v>
      </c>
      <c r="N5779"/>
      <c r="O5779" t="s">
        <v>13787</v>
      </c>
    </row>
    <row r="5780" spans="1:16" x14ac:dyDescent="0.25">
      <c r="A5780" t="s">
        <v>1</v>
      </c>
      <c r="B5780" t="s">
        <v>13785</v>
      </c>
      <c r="C5780" t="s">
        <v>13795</v>
      </c>
      <c r="D5780" t="s">
        <v>4595</v>
      </c>
      <c r="E5780" t="s">
        <v>132</v>
      </c>
      <c r="F5780" t="b">
        <v>0</v>
      </c>
      <c r="G5780" t="s">
        <v>19</v>
      </c>
      <c r="H5780" s="1">
        <v>46085.380868055552</v>
      </c>
      <c r="I5780" t="b">
        <v>1</v>
      </c>
      <c r="J5780" t="b">
        <v>0</v>
      </c>
      <c r="K5780" t="s">
        <v>19</v>
      </c>
      <c r="L5780" t="s">
        <v>60</v>
      </c>
      <c r="M5780">
        <v>1500000</v>
      </c>
      <c r="N5780"/>
      <c r="O5780" t="s">
        <v>13787</v>
      </c>
    </row>
    <row r="5781" spans="1:16" x14ac:dyDescent="0.25">
      <c r="A5781" t="s">
        <v>1</v>
      </c>
      <c r="B5781" t="s">
        <v>13788</v>
      </c>
      <c r="C5781" t="s">
        <v>3530</v>
      </c>
      <c r="D5781" t="s">
        <v>4595</v>
      </c>
      <c r="E5781" t="s">
        <v>59</v>
      </c>
      <c r="F5781" t="b">
        <v>0</v>
      </c>
      <c r="G5781" t="s">
        <v>19</v>
      </c>
      <c r="H5781" s="1">
        <v>46085.380868055552</v>
      </c>
      <c r="I5781" t="b">
        <v>1</v>
      </c>
      <c r="J5781" t="b">
        <v>0</v>
      </c>
      <c r="K5781" t="s">
        <v>19</v>
      </c>
      <c r="L5781" t="s">
        <v>60</v>
      </c>
      <c r="M5781">
        <v>3150000</v>
      </c>
      <c r="N5781"/>
      <c r="O5781" t="s">
        <v>13790</v>
      </c>
      <c r="P5781" t="s">
        <v>13794</v>
      </c>
    </row>
    <row r="5782" spans="1:16" x14ac:dyDescent="0.25">
      <c r="A5782" t="s">
        <v>1</v>
      </c>
      <c r="B5782" t="s">
        <v>13788</v>
      </c>
      <c r="C5782" t="s">
        <v>13796</v>
      </c>
      <c r="D5782" t="s">
        <v>4595</v>
      </c>
      <c r="E5782" t="s">
        <v>59</v>
      </c>
      <c r="F5782" t="b">
        <v>0</v>
      </c>
      <c r="G5782" t="s">
        <v>19</v>
      </c>
      <c r="H5782" s="1">
        <v>46085.380868055552</v>
      </c>
      <c r="I5782" t="b">
        <v>1</v>
      </c>
      <c r="J5782" t="b">
        <v>0</v>
      </c>
      <c r="K5782" t="s">
        <v>19</v>
      </c>
      <c r="L5782" t="s">
        <v>60</v>
      </c>
      <c r="M5782">
        <v>3150000</v>
      </c>
      <c r="N5782"/>
      <c r="O5782" t="s">
        <v>13790</v>
      </c>
      <c r="P5782" t="s">
        <v>13791</v>
      </c>
    </row>
    <row r="5783" spans="1:16" x14ac:dyDescent="0.25">
      <c r="A5783" t="s">
        <v>1</v>
      </c>
      <c r="B5783" t="s">
        <v>13788</v>
      </c>
      <c r="C5783" t="s">
        <v>2204</v>
      </c>
      <c r="D5783" t="s">
        <v>4595</v>
      </c>
      <c r="E5783" t="s">
        <v>59</v>
      </c>
      <c r="F5783" t="b">
        <v>0</v>
      </c>
      <c r="G5783" t="s">
        <v>19</v>
      </c>
      <c r="H5783" s="1">
        <v>46085.380868055552</v>
      </c>
      <c r="I5783" t="b">
        <v>1</v>
      </c>
      <c r="J5783" t="b">
        <v>0</v>
      </c>
      <c r="K5783" t="s">
        <v>19</v>
      </c>
      <c r="L5783" t="s">
        <v>60</v>
      </c>
      <c r="M5783">
        <v>3150000</v>
      </c>
      <c r="N5783"/>
      <c r="O5783" t="s">
        <v>13790</v>
      </c>
      <c r="P5783" t="s">
        <v>216</v>
      </c>
    </row>
    <row r="5784" spans="1:16" x14ac:dyDescent="0.25">
      <c r="A5784" t="s">
        <v>1</v>
      </c>
      <c r="B5784" t="s">
        <v>13788</v>
      </c>
      <c r="C5784" t="s">
        <v>178</v>
      </c>
      <c r="D5784" t="s">
        <v>4595</v>
      </c>
      <c r="E5784" t="s">
        <v>59</v>
      </c>
      <c r="F5784" t="b">
        <v>0</v>
      </c>
      <c r="G5784" t="s">
        <v>19</v>
      </c>
      <c r="H5784" s="1">
        <v>46085.380868055552</v>
      </c>
      <c r="I5784" t="b">
        <v>1</v>
      </c>
      <c r="J5784" t="b">
        <v>0</v>
      </c>
      <c r="K5784" t="s">
        <v>19</v>
      </c>
      <c r="L5784" t="s">
        <v>60</v>
      </c>
      <c r="M5784">
        <v>3150000</v>
      </c>
      <c r="N5784"/>
      <c r="O5784" t="s">
        <v>13790</v>
      </c>
      <c r="P5784" t="s">
        <v>13791</v>
      </c>
    </row>
    <row r="5785" spans="1:16" x14ac:dyDescent="0.25">
      <c r="A5785" t="s">
        <v>1</v>
      </c>
      <c r="B5785" t="s">
        <v>13788</v>
      </c>
      <c r="C5785" t="s">
        <v>5980</v>
      </c>
      <c r="D5785" t="s">
        <v>4595</v>
      </c>
      <c r="E5785" t="s">
        <v>59</v>
      </c>
      <c r="F5785" t="b">
        <v>0</v>
      </c>
      <c r="G5785" t="s">
        <v>19</v>
      </c>
      <c r="H5785" s="1">
        <v>46085.380949074082</v>
      </c>
      <c r="I5785" t="b">
        <v>1</v>
      </c>
      <c r="J5785" t="b">
        <v>0</v>
      </c>
      <c r="K5785" t="s">
        <v>19</v>
      </c>
      <c r="L5785" t="s">
        <v>60</v>
      </c>
      <c r="M5785">
        <v>3150000</v>
      </c>
      <c r="N5785"/>
      <c r="O5785" t="s">
        <v>13790</v>
      </c>
      <c r="P5785" t="s">
        <v>13791</v>
      </c>
    </row>
    <row r="5786" spans="1:16" x14ac:dyDescent="0.25">
      <c r="A5786" t="s">
        <v>1</v>
      </c>
      <c r="B5786" t="s">
        <v>13788</v>
      </c>
      <c r="C5786" t="s">
        <v>13797</v>
      </c>
      <c r="D5786" t="s">
        <v>4595</v>
      </c>
      <c r="E5786" t="s">
        <v>59</v>
      </c>
      <c r="F5786" t="b">
        <v>0</v>
      </c>
      <c r="G5786" t="s">
        <v>19</v>
      </c>
      <c r="H5786" s="1">
        <v>46085.380949074082</v>
      </c>
      <c r="I5786" t="b">
        <v>1</v>
      </c>
      <c r="J5786" t="b">
        <v>0</v>
      </c>
      <c r="K5786" t="s">
        <v>19</v>
      </c>
      <c r="L5786" t="s">
        <v>60</v>
      </c>
      <c r="M5786">
        <v>3150000</v>
      </c>
      <c r="N5786"/>
      <c r="O5786" t="s">
        <v>13790</v>
      </c>
      <c r="P5786" t="s">
        <v>216</v>
      </c>
    </row>
    <row r="5787" spans="1:16" x14ac:dyDescent="0.25">
      <c r="A5787" t="s">
        <v>1</v>
      </c>
      <c r="B5787" t="s">
        <v>13788</v>
      </c>
      <c r="C5787" t="s">
        <v>13798</v>
      </c>
      <c r="D5787" t="s">
        <v>4595</v>
      </c>
      <c r="E5787" t="s">
        <v>59</v>
      </c>
      <c r="F5787" t="b">
        <v>0</v>
      </c>
      <c r="G5787" t="s">
        <v>19</v>
      </c>
      <c r="H5787" s="1">
        <v>46085.380949074082</v>
      </c>
      <c r="I5787" t="b">
        <v>1</v>
      </c>
      <c r="J5787" t="b">
        <v>0</v>
      </c>
      <c r="K5787" t="s">
        <v>19</v>
      </c>
      <c r="L5787" t="s">
        <v>60</v>
      </c>
      <c r="M5787">
        <v>3150000</v>
      </c>
      <c r="N5787"/>
      <c r="O5787" t="s">
        <v>13790</v>
      </c>
      <c r="P5787" t="s">
        <v>1476</v>
      </c>
    </row>
    <row r="5788" spans="1:16" x14ac:dyDescent="0.25">
      <c r="A5788" t="s">
        <v>1</v>
      </c>
      <c r="B5788" t="s">
        <v>13788</v>
      </c>
      <c r="C5788" t="s">
        <v>3658</v>
      </c>
      <c r="D5788" t="s">
        <v>4595</v>
      </c>
      <c r="E5788" t="s">
        <v>59</v>
      </c>
      <c r="F5788" t="b">
        <v>0</v>
      </c>
      <c r="G5788" t="s">
        <v>19</v>
      </c>
      <c r="H5788" s="1">
        <v>46085.380949074082</v>
      </c>
      <c r="I5788" t="b">
        <v>1</v>
      </c>
      <c r="J5788" t="b">
        <v>0</v>
      </c>
      <c r="K5788" t="s">
        <v>19</v>
      </c>
      <c r="L5788" t="s">
        <v>60</v>
      </c>
      <c r="M5788">
        <v>3150000</v>
      </c>
      <c r="N5788"/>
      <c r="O5788" t="s">
        <v>13790</v>
      </c>
      <c r="P5788" t="s">
        <v>13799</v>
      </c>
    </row>
    <row r="5789" spans="1:16" x14ac:dyDescent="0.25">
      <c r="A5789" t="s">
        <v>1</v>
      </c>
      <c r="B5789" t="s">
        <v>13788</v>
      </c>
      <c r="C5789" t="s">
        <v>1201</v>
      </c>
      <c r="D5789" t="s">
        <v>4595</v>
      </c>
      <c r="E5789" t="s">
        <v>59</v>
      </c>
      <c r="F5789" t="b">
        <v>0</v>
      </c>
      <c r="G5789" t="s">
        <v>19</v>
      </c>
      <c r="H5789" s="1">
        <v>46085.380949074082</v>
      </c>
      <c r="I5789" t="b">
        <v>1</v>
      </c>
      <c r="J5789" t="b">
        <v>0</v>
      </c>
      <c r="K5789" t="s">
        <v>19</v>
      </c>
      <c r="L5789" t="s">
        <v>60</v>
      </c>
      <c r="M5789">
        <v>3150000</v>
      </c>
      <c r="N5789"/>
      <c r="O5789" t="s">
        <v>13790</v>
      </c>
      <c r="P5789" t="s">
        <v>13791</v>
      </c>
    </row>
    <row r="5790" spans="1:16" x14ac:dyDescent="0.25">
      <c r="A5790" t="s">
        <v>1</v>
      </c>
      <c r="B5790" t="s">
        <v>13788</v>
      </c>
      <c r="C5790" t="s">
        <v>13800</v>
      </c>
      <c r="D5790" t="s">
        <v>4595</v>
      </c>
      <c r="E5790" t="s">
        <v>59</v>
      </c>
      <c r="F5790" t="b">
        <v>0</v>
      </c>
      <c r="G5790" t="s">
        <v>19</v>
      </c>
      <c r="H5790" s="1">
        <v>46085.380960648137</v>
      </c>
      <c r="I5790" t="b">
        <v>1</v>
      </c>
      <c r="J5790" t="b">
        <v>0</v>
      </c>
      <c r="K5790" t="s">
        <v>19</v>
      </c>
      <c r="L5790" t="s">
        <v>60</v>
      </c>
      <c r="M5790">
        <v>3150000</v>
      </c>
      <c r="N5790"/>
      <c r="O5790" t="s">
        <v>13790</v>
      </c>
      <c r="P5790" t="s">
        <v>2178</v>
      </c>
    </row>
    <row r="5791" spans="1:16" x14ac:dyDescent="0.25">
      <c r="A5791" t="s">
        <v>1</v>
      </c>
      <c r="B5791" t="s">
        <v>13788</v>
      </c>
      <c r="C5791" t="s">
        <v>13801</v>
      </c>
      <c r="D5791" t="s">
        <v>4595</v>
      </c>
      <c r="E5791" t="s">
        <v>59</v>
      </c>
      <c r="F5791" t="b">
        <v>0</v>
      </c>
      <c r="G5791" t="s">
        <v>19</v>
      </c>
      <c r="H5791" s="1">
        <v>46085.380960648137</v>
      </c>
      <c r="I5791" t="b">
        <v>1</v>
      </c>
      <c r="J5791" t="b">
        <v>0</v>
      </c>
      <c r="K5791" t="s">
        <v>19</v>
      </c>
      <c r="L5791" t="s">
        <v>60</v>
      </c>
      <c r="M5791">
        <v>3150000</v>
      </c>
      <c r="N5791"/>
      <c r="O5791" t="s">
        <v>13790</v>
      </c>
      <c r="P5791" t="s">
        <v>13791</v>
      </c>
    </row>
    <row r="5792" spans="1:16" x14ac:dyDescent="0.25">
      <c r="A5792" t="s">
        <v>1</v>
      </c>
      <c r="B5792" t="s">
        <v>13788</v>
      </c>
      <c r="C5792" t="s">
        <v>1431</v>
      </c>
      <c r="D5792" t="s">
        <v>4595</v>
      </c>
      <c r="E5792" t="s">
        <v>59</v>
      </c>
      <c r="F5792" t="b">
        <v>0</v>
      </c>
      <c r="G5792" t="s">
        <v>19</v>
      </c>
      <c r="H5792" s="1">
        <v>46085.381006944437</v>
      </c>
      <c r="I5792" t="b">
        <v>1</v>
      </c>
      <c r="J5792" t="b">
        <v>0</v>
      </c>
      <c r="K5792" t="s">
        <v>19</v>
      </c>
      <c r="L5792" t="s">
        <v>60</v>
      </c>
      <c r="M5792">
        <v>3150000</v>
      </c>
      <c r="N5792"/>
      <c r="O5792" t="s">
        <v>13790</v>
      </c>
      <c r="P5792" t="s">
        <v>13791</v>
      </c>
    </row>
    <row r="5793" spans="1:16" x14ac:dyDescent="0.25">
      <c r="A5793" t="s">
        <v>1</v>
      </c>
      <c r="B5793" t="s">
        <v>13785</v>
      </c>
      <c r="C5793" t="s">
        <v>13802</v>
      </c>
      <c r="D5793" t="s">
        <v>4595</v>
      </c>
      <c r="E5793" t="s">
        <v>132</v>
      </c>
      <c r="F5793" t="b">
        <v>0</v>
      </c>
      <c r="G5793" t="s">
        <v>19</v>
      </c>
      <c r="H5793" s="1">
        <v>46085.381018518521</v>
      </c>
      <c r="I5793" t="b">
        <v>1</v>
      </c>
      <c r="J5793" t="b">
        <v>0</v>
      </c>
      <c r="K5793" t="s">
        <v>19</v>
      </c>
      <c r="L5793" t="s">
        <v>60</v>
      </c>
      <c r="M5793">
        <v>1500000</v>
      </c>
      <c r="N5793"/>
      <c r="O5793" t="s">
        <v>13787</v>
      </c>
      <c r="P5793" t="s">
        <v>1598</v>
      </c>
    </row>
    <row r="5794" spans="1:16" x14ac:dyDescent="0.25">
      <c r="A5794" t="s">
        <v>1</v>
      </c>
      <c r="B5794" t="s">
        <v>13788</v>
      </c>
      <c r="C5794" t="s">
        <v>13803</v>
      </c>
      <c r="D5794" t="s">
        <v>4595</v>
      </c>
      <c r="E5794" t="s">
        <v>59</v>
      </c>
      <c r="F5794" t="b">
        <v>0</v>
      </c>
      <c r="G5794" t="s">
        <v>19</v>
      </c>
      <c r="H5794" s="1">
        <v>46085.381018518521</v>
      </c>
      <c r="I5794" t="b">
        <v>1</v>
      </c>
      <c r="J5794" t="b">
        <v>0</v>
      </c>
      <c r="K5794" t="s">
        <v>19</v>
      </c>
      <c r="L5794" t="s">
        <v>60</v>
      </c>
      <c r="M5794">
        <v>3150000</v>
      </c>
      <c r="N5794"/>
      <c r="O5794" t="s">
        <v>13790</v>
      </c>
      <c r="P5794" t="s">
        <v>13791</v>
      </c>
    </row>
    <row r="5795" spans="1:16" x14ac:dyDescent="0.25">
      <c r="A5795" t="s">
        <v>1</v>
      </c>
      <c r="B5795" t="s">
        <v>13788</v>
      </c>
      <c r="C5795" t="s">
        <v>13804</v>
      </c>
      <c r="D5795" t="s">
        <v>4595</v>
      </c>
      <c r="E5795" t="s">
        <v>59</v>
      </c>
      <c r="F5795" t="b">
        <v>0</v>
      </c>
      <c r="G5795" t="s">
        <v>19</v>
      </c>
      <c r="H5795" s="1">
        <v>46085.381018518521</v>
      </c>
      <c r="I5795" t="b">
        <v>1</v>
      </c>
      <c r="J5795" t="b">
        <v>0</v>
      </c>
      <c r="K5795" t="s">
        <v>19</v>
      </c>
      <c r="L5795" t="s">
        <v>60</v>
      </c>
      <c r="M5795">
        <v>3150000</v>
      </c>
      <c r="N5795"/>
      <c r="O5795" t="s">
        <v>13790</v>
      </c>
      <c r="P5795" t="s">
        <v>13794</v>
      </c>
    </row>
    <row r="5796" spans="1:16" x14ac:dyDescent="0.25">
      <c r="A5796" t="s">
        <v>1</v>
      </c>
      <c r="B5796" t="s">
        <v>13788</v>
      </c>
      <c r="C5796" t="s">
        <v>13805</v>
      </c>
      <c r="D5796" t="s">
        <v>4595</v>
      </c>
      <c r="E5796" t="s">
        <v>59</v>
      </c>
      <c r="F5796" t="b">
        <v>0</v>
      </c>
      <c r="G5796" t="s">
        <v>19</v>
      </c>
      <c r="H5796" s="1">
        <v>46085.381018518521</v>
      </c>
      <c r="I5796" t="b">
        <v>1</v>
      </c>
      <c r="J5796" t="b">
        <v>0</v>
      </c>
      <c r="K5796" t="s">
        <v>19</v>
      </c>
      <c r="L5796" t="s">
        <v>60</v>
      </c>
      <c r="M5796">
        <v>3150000</v>
      </c>
      <c r="N5796"/>
      <c r="O5796" t="s">
        <v>13790</v>
      </c>
      <c r="P5796" t="s">
        <v>2814</v>
      </c>
    </row>
    <row r="5797" spans="1:16" x14ac:dyDescent="0.25">
      <c r="A5797" t="s">
        <v>1</v>
      </c>
      <c r="B5797" t="s">
        <v>13785</v>
      </c>
      <c r="C5797" t="s">
        <v>13806</v>
      </c>
      <c r="D5797" t="s">
        <v>4595</v>
      </c>
      <c r="E5797" t="s">
        <v>132</v>
      </c>
      <c r="F5797" t="b">
        <v>0</v>
      </c>
      <c r="G5797" t="s">
        <v>19</v>
      </c>
      <c r="H5797" s="1">
        <v>46085.381018518521</v>
      </c>
      <c r="I5797" t="b">
        <v>1</v>
      </c>
      <c r="J5797" t="b">
        <v>0</v>
      </c>
      <c r="K5797" t="s">
        <v>19</v>
      </c>
      <c r="L5797" t="s">
        <v>60</v>
      </c>
      <c r="M5797">
        <v>1500000</v>
      </c>
      <c r="N5797"/>
      <c r="O5797" t="s">
        <v>13787</v>
      </c>
      <c r="P5797" t="s">
        <v>13807</v>
      </c>
    </row>
    <row r="5798" spans="1:16" x14ac:dyDescent="0.25">
      <c r="A5798" t="s">
        <v>1</v>
      </c>
      <c r="B5798" t="s">
        <v>13788</v>
      </c>
      <c r="C5798" t="s">
        <v>3877</v>
      </c>
      <c r="D5798" t="s">
        <v>4595</v>
      </c>
      <c r="E5798" t="s">
        <v>59</v>
      </c>
      <c r="F5798" t="b">
        <v>0</v>
      </c>
      <c r="G5798" t="s">
        <v>19</v>
      </c>
      <c r="H5798" s="1">
        <v>46085.381018518521</v>
      </c>
      <c r="I5798" t="b">
        <v>1</v>
      </c>
      <c r="J5798" t="b">
        <v>0</v>
      </c>
      <c r="K5798" t="s">
        <v>19</v>
      </c>
      <c r="L5798" t="s">
        <v>60</v>
      </c>
      <c r="M5798">
        <v>3150000</v>
      </c>
      <c r="N5798"/>
      <c r="O5798" t="s">
        <v>13790</v>
      </c>
      <c r="P5798" t="s">
        <v>13791</v>
      </c>
    </row>
    <row r="5799" spans="1:16" x14ac:dyDescent="0.25">
      <c r="A5799" t="s">
        <v>1</v>
      </c>
      <c r="B5799" t="s">
        <v>13785</v>
      </c>
      <c r="C5799" t="s">
        <v>11266</v>
      </c>
      <c r="D5799" t="s">
        <v>4595</v>
      </c>
      <c r="E5799" t="s">
        <v>132</v>
      </c>
      <c r="F5799" t="b">
        <v>0</v>
      </c>
      <c r="G5799" t="s">
        <v>19</v>
      </c>
      <c r="H5799" s="1">
        <v>46085.381018518521</v>
      </c>
      <c r="I5799" t="b">
        <v>1</v>
      </c>
      <c r="J5799" t="b">
        <v>0</v>
      </c>
      <c r="K5799" t="s">
        <v>19</v>
      </c>
      <c r="L5799" t="s">
        <v>60</v>
      </c>
      <c r="M5799">
        <v>1500000</v>
      </c>
      <c r="N5799"/>
      <c r="O5799" t="s">
        <v>13787</v>
      </c>
      <c r="P5799" t="s">
        <v>208</v>
      </c>
    </row>
    <row r="5800" spans="1:16" x14ac:dyDescent="0.25">
      <c r="A5800" t="s">
        <v>1</v>
      </c>
      <c r="B5800" t="s">
        <v>13788</v>
      </c>
      <c r="C5800" t="s">
        <v>13808</v>
      </c>
      <c r="D5800" t="s">
        <v>4595</v>
      </c>
      <c r="E5800" t="s">
        <v>59</v>
      </c>
      <c r="F5800" t="b">
        <v>0</v>
      </c>
      <c r="G5800" t="s">
        <v>19</v>
      </c>
      <c r="H5800" s="1">
        <v>46085.381018518521</v>
      </c>
      <c r="I5800" t="b">
        <v>1</v>
      </c>
      <c r="J5800" t="b">
        <v>0</v>
      </c>
      <c r="K5800" t="s">
        <v>19</v>
      </c>
      <c r="L5800" t="s">
        <v>60</v>
      </c>
      <c r="M5800">
        <v>3150000</v>
      </c>
      <c r="N5800"/>
      <c r="O5800" t="s">
        <v>13790</v>
      </c>
      <c r="P5800" t="s">
        <v>13791</v>
      </c>
    </row>
    <row r="5801" spans="1:16" x14ac:dyDescent="0.25">
      <c r="A5801" t="s">
        <v>1</v>
      </c>
      <c r="B5801" t="s">
        <v>13785</v>
      </c>
      <c r="C5801" t="s">
        <v>13809</v>
      </c>
      <c r="D5801" t="s">
        <v>4595</v>
      </c>
      <c r="E5801" t="s">
        <v>59</v>
      </c>
      <c r="F5801" t="b">
        <v>0</v>
      </c>
      <c r="G5801" t="s">
        <v>19</v>
      </c>
      <c r="H5801" s="1">
        <v>46085.381018518521</v>
      </c>
      <c r="I5801" t="b">
        <v>1</v>
      </c>
      <c r="J5801" t="b">
        <v>0</v>
      </c>
      <c r="K5801" t="s">
        <v>19</v>
      </c>
      <c r="L5801" t="s">
        <v>60</v>
      </c>
      <c r="M5801">
        <v>1500000</v>
      </c>
      <c r="N5801"/>
      <c r="O5801" t="s">
        <v>13787</v>
      </c>
      <c r="P5801" t="s">
        <v>13807</v>
      </c>
    </row>
    <row r="5802" spans="1:16" x14ac:dyDescent="0.25">
      <c r="A5802" t="s">
        <v>1</v>
      </c>
      <c r="B5802" t="s">
        <v>13785</v>
      </c>
      <c r="C5802" t="s">
        <v>13810</v>
      </c>
      <c r="D5802" t="s">
        <v>4595</v>
      </c>
      <c r="E5802" t="s">
        <v>59</v>
      </c>
      <c r="F5802" t="b">
        <v>0</v>
      </c>
      <c r="G5802" t="s">
        <v>19</v>
      </c>
      <c r="H5802" s="1">
        <v>46085.381041666667</v>
      </c>
      <c r="I5802" t="b">
        <v>1</v>
      </c>
      <c r="J5802" t="b">
        <v>0</v>
      </c>
      <c r="K5802" t="s">
        <v>19</v>
      </c>
      <c r="L5802" t="s">
        <v>60</v>
      </c>
      <c r="M5802">
        <v>1500000</v>
      </c>
      <c r="N5802"/>
      <c r="O5802" t="s">
        <v>13787</v>
      </c>
    </row>
    <row r="5803" spans="1:16" x14ac:dyDescent="0.25">
      <c r="A5803" t="s">
        <v>1</v>
      </c>
      <c r="B5803" t="s">
        <v>13788</v>
      </c>
      <c r="C5803" t="s">
        <v>13811</v>
      </c>
      <c r="D5803" t="s">
        <v>4595</v>
      </c>
      <c r="E5803" t="s">
        <v>59</v>
      </c>
      <c r="F5803" t="b">
        <v>0</v>
      </c>
      <c r="G5803" t="s">
        <v>19</v>
      </c>
      <c r="H5803" s="1">
        <v>46085.381041666667</v>
      </c>
      <c r="I5803" t="b">
        <v>1</v>
      </c>
      <c r="J5803" t="b">
        <v>0</v>
      </c>
      <c r="K5803" t="s">
        <v>19</v>
      </c>
      <c r="L5803" t="s">
        <v>60</v>
      </c>
      <c r="M5803">
        <v>3150000</v>
      </c>
      <c r="N5803"/>
      <c r="O5803" t="s">
        <v>13790</v>
      </c>
      <c r="P5803" t="s">
        <v>13791</v>
      </c>
    </row>
    <row r="5804" spans="1:16" x14ac:dyDescent="0.25">
      <c r="A5804" t="s">
        <v>1</v>
      </c>
      <c r="B5804" t="s">
        <v>13785</v>
      </c>
      <c r="C5804" t="s">
        <v>13812</v>
      </c>
      <c r="D5804" t="s">
        <v>4595</v>
      </c>
      <c r="E5804" t="s">
        <v>132</v>
      </c>
      <c r="F5804" t="b">
        <v>0</v>
      </c>
      <c r="G5804" t="s">
        <v>19</v>
      </c>
      <c r="H5804" s="1">
        <v>46085.381053240737</v>
      </c>
      <c r="I5804" t="b">
        <v>1</v>
      </c>
      <c r="J5804" t="b">
        <v>0</v>
      </c>
      <c r="K5804" t="s">
        <v>19</v>
      </c>
      <c r="L5804" t="s">
        <v>60</v>
      </c>
      <c r="M5804">
        <v>1500000</v>
      </c>
      <c r="N5804"/>
      <c r="O5804" t="s">
        <v>13787</v>
      </c>
      <c r="P5804" t="s">
        <v>13807</v>
      </c>
    </row>
    <row r="5805" spans="1:16" x14ac:dyDescent="0.25">
      <c r="A5805" t="s">
        <v>1</v>
      </c>
      <c r="B5805" t="s">
        <v>13785</v>
      </c>
      <c r="C5805" t="s">
        <v>13803</v>
      </c>
      <c r="D5805" t="s">
        <v>4595</v>
      </c>
      <c r="E5805" t="s">
        <v>59</v>
      </c>
      <c r="F5805" t="b">
        <v>0</v>
      </c>
      <c r="G5805" t="s">
        <v>19</v>
      </c>
      <c r="H5805" s="1">
        <v>46085.381053240737</v>
      </c>
      <c r="I5805" t="b">
        <v>1</v>
      </c>
      <c r="J5805" t="b">
        <v>0</v>
      </c>
      <c r="K5805" t="s">
        <v>19</v>
      </c>
      <c r="L5805" t="s">
        <v>60</v>
      </c>
      <c r="M5805">
        <v>1500000</v>
      </c>
      <c r="N5805"/>
      <c r="O5805" t="s">
        <v>13787</v>
      </c>
      <c r="P5805" t="s">
        <v>13813</v>
      </c>
    </row>
    <row r="5806" spans="1:16" x14ac:dyDescent="0.25">
      <c r="A5806" t="s">
        <v>1</v>
      </c>
      <c r="B5806" t="s">
        <v>13785</v>
      </c>
      <c r="C5806" t="s">
        <v>13814</v>
      </c>
      <c r="D5806" t="s">
        <v>4595</v>
      </c>
      <c r="E5806" t="s">
        <v>59</v>
      </c>
      <c r="F5806" t="b">
        <v>0</v>
      </c>
      <c r="G5806" t="s">
        <v>19</v>
      </c>
      <c r="H5806" s="1">
        <v>46085.381053240737</v>
      </c>
      <c r="I5806" t="b">
        <v>1</v>
      </c>
      <c r="J5806" t="b">
        <v>0</v>
      </c>
      <c r="K5806" t="s">
        <v>19</v>
      </c>
      <c r="L5806" t="s">
        <v>60</v>
      </c>
      <c r="M5806">
        <v>1500000</v>
      </c>
      <c r="N5806"/>
      <c r="O5806" t="s">
        <v>13787</v>
      </c>
      <c r="P5806" t="s">
        <v>3633</v>
      </c>
    </row>
    <row r="5807" spans="1:16" x14ac:dyDescent="0.25">
      <c r="A5807" t="s">
        <v>1</v>
      </c>
      <c r="B5807" t="s">
        <v>13815</v>
      </c>
      <c r="C5807" t="s">
        <v>750</v>
      </c>
      <c r="D5807" t="s">
        <v>4595</v>
      </c>
      <c r="E5807" t="s">
        <v>59</v>
      </c>
      <c r="F5807" t="b">
        <v>0</v>
      </c>
      <c r="G5807" t="s">
        <v>19</v>
      </c>
      <c r="H5807" s="1">
        <v>46085.381053240737</v>
      </c>
      <c r="I5807" t="b">
        <v>1</v>
      </c>
      <c r="J5807" t="b">
        <v>0</v>
      </c>
      <c r="K5807" t="s">
        <v>19</v>
      </c>
      <c r="L5807" t="s">
        <v>60</v>
      </c>
      <c r="M5807">
        <v>100000</v>
      </c>
      <c r="N5807"/>
      <c r="O5807" t="s">
        <v>13816</v>
      </c>
      <c r="P5807" t="s">
        <v>3929</v>
      </c>
    </row>
    <row r="5808" spans="1:16" x14ac:dyDescent="0.25">
      <c r="A5808" t="s">
        <v>1</v>
      </c>
      <c r="B5808" t="s">
        <v>13785</v>
      </c>
      <c r="C5808" t="s">
        <v>13817</v>
      </c>
      <c r="D5808" t="s">
        <v>4595</v>
      </c>
      <c r="E5808" t="s">
        <v>132</v>
      </c>
      <c r="F5808" t="b">
        <v>0</v>
      </c>
      <c r="G5808" t="s">
        <v>19</v>
      </c>
      <c r="H5808" s="1">
        <v>46085.381053240737</v>
      </c>
      <c r="I5808" t="b">
        <v>1</v>
      </c>
      <c r="J5808" t="b">
        <v>0</v>
      </c>
      <c r="K5808" t="s">
        <v>19</v>
      </c>
      <c r="L5808" t="s">
        <v>60</v>
      </c>
      <c r="M5808">
        <v>1500000</v>
      </c>
      <c r="N5808"/>
      <c r="O5808" t="s">
        <v>13787</v>
      </c>
    </row>
    <row r="5809" spans="1:16" x14ac:dyDescent="0.25">
      <c r="A5809" t="s">
        <v>1</v>
      </c>
      <c r="B5809" t="s">
        <v>13785</v>
      </c>
      <c r="C5809" t="s">
        <v>2551</v>
      </c>
      <c r="D5809" t="s">
        <v>4595</v>
      </c>
      <c r="E5809" t="s">
        <v>59</v>
      </c>
      <c r="F5809" t="b">
        <v>0</v>
      </c>
      <c r="G5809" t="s">
        <v>19</v>
      </c>
      <c r="H5809" s="1">
        <v>46085.381076388891</v>
      </c>
      <c r="I5809" t="b">
        <v>1</v>
      </c>
      <c r="J5809" t="b">
        <v>0</v>
      </c>
      <c r="K5809" t="s">
        <v>19</v>
      </c>
      <c r="L5809" t="s">
        <v>60</v>
      </c>
      <c r="M5809">
        <v>1500000</v>
      </c>
      <c r="N5809"/>
      <c r="O5809" t="s">
        <v>13787</v>
      </c>
      <c r="P5809" t="s">
        <v>13818</v>
      </c>
    </row>
    <row r="5810" spans="1:16" x14ac:dyDescent="0.25">
      <c r="A5810" t="s">
        <v>1</v>
      </c>
      <c r="B5810" t="s">
        <v>13819</v>
      </c>
      <c r="C5810" t="s">
        <v>40</v>
      </c>
      <c r="D5810" t="s">
        <v>4526</v>
      </c>
      <c r="E5810" t="s">
        <v>59</v>
      </c>
      <c r="F5810" t="b">
        <v>0</v>
      </c>
      <c r="G5810" t="s">
        <v>40</v>
      </c>
      <c r="H5810" s="1">
        <v>46085.381643518522</v>
      </c>
      <c r="I5810" t="b">
        <v>1</v>
      </c>
      <c r="J5810" t="b">
        <v>0</v>
      </c>
      <c r="K5810" t="s">
        <v>40</v>
      </c>
      <c r="L5810" t="s">
        <v>60</v>
      </c>
      <c r="M5810">
        <v>82500</v>
      </c>
      <c r="N5810"/>
      <c r="O5810" t="s">
        <v>13354</v>
      </c>
      <c r="P5810" t="s">
        <v>13820</v>
      </c>
    </row>
    <row r="5811" spans="1:16" x14ac:dyDescent="0.25">
      <c r="A5811" t="s">
        <v>5</v>
      </c>
      <c r="B5811" t="s">
        <v>13821</v>
      </c>
      <c r="C5811" t="s">
        <v>13822</v>
      </c>
      <c r="D5811" t="s">
        <v>8664</v>
      </c>
      <c r="E5811" t="s">
        <v>59</v>
      </c>
      <c r="F5811" t="b">
        <v>0</v>
      </c>
      <c r="G5811" t="s">
        <v>18</v>
      </c>
      <c r="H5811" s="1">
        <v>46085.384212962963</v>
      </c>
      <c r="I5811" t="b">
        <v>0</v>
      </c>
      <c r="J5811" t="b">
        <v>0</v>
      </c>
      <c r="K5811" t="s">
        <v>18</v>
      </c>
      <c r="L5811" t="s">
        <v>60</v>
      </c>
      <c r="M5811">
        <v>550000</v>
      </c>
      <c r="N5811"/>
      <c r="O5811" t="s">
        <v>13823</v>
      </c>
      <c r="P5811" t="s">
        <v>13824</v>
      </c>
    </row>
    <row r="5812" spans="1:16" x14ac:dyDescent="0.25">
      <c r="A5812" t="s">
        <v>0</v>
      </c>
      <c r="B5812" t="s">
        <v>13825</v>
      </c>
      <c r="C5812" t="s">
        <v>7283</v>
      </c>
      <c r="D5812" t="s">
        <v>2360</v>
      </c>
      <c r="E5812" t="s">
        <v>59</v>
      </c>
      <c r="F5812" t="b">
        <v>0</v>
      </c>
      <c r="G5812" t="s">
        <v>65</v>
      </c>
      <c r="H5812" s="1">
        <v>46085.416724537034</v>
      </c>
      <c r="I5812" t="b">
        <v>0</v>
      </c>
      <c r="J5812" t="b">
        <v>0</v>
      </c>
      <c r="K5812" t="s">
        <v>41</v>
      </c>
      <c r="L5812" t="s">
        <v>74</v>
      </c>
      <c r="M5812"/>
      <c r="N5812">
        <v>19</v>
      </c>
      <c r="O5812" t="s">
        <v>13826</v>
      </c>
      <c r="P5812" t="s">
        <v>13827</v>
      </c>
    </row>
    <row r="5813" spans="1:16" x14ac:dyDescent="0.25">
      <c r="A5813" t="s">
        <v>0</v>
      </c>
      <c r="B5813" t="s">
        <v>13828</v>
      </c>
      <c r="C5813" t="s">
        <v>3256</v>
      </c>
      <c r="D5813" t="s">
        <v>2360</v>
      </c>
      <c r="E5813" t="s">
        <v>59</v>
      </c>
      <c r="F5813" t="b">
        <v>0</v>
      </c>
      <c r="G5813" t="s">
        <v>65</v>
      </c>
      <c r="H5813" s="1">
        <v>46085.416724537034</v>
      </c>
      <c r="I5813" t="b">
        <v>0</v>
      </c>
      <c r="J5813" t="b">
        <v>1</v>
      </c>
      <c r="K5813" t="s">
        <v>41</v>
      </c>
      <c r="L5813" t="s">
        <v>60</v>
      </c>
      <c r="M5813">
        <v>120000</v>
      </c>
      <c r="N5813"/>
      <c r="O5813" t="s">
        <v>9723</v>
      </c>
      <c r="P5813" t="s">
        <v>13829</v>
      </c>
    </row>
    <row r="5814" spans="1:16" x14ac:dyDescent="0.25">
      <c r="A5814" t="s">
        <v>3</v>
      </c>
      <c r="B5814" t="s">
        <v>13830</v>
      </c>
      <c r="C5814" t="s">
        <v>1038</v>
      </c>
      <c r="D5814" t="s">
        <v>2360</v>
      </c>
      <c r="E5814" t="s">
        <v>59</v>
      </c>
      <c r="F5814" t="b">
        <v>0</v>
      </c>
      <c r="G5814" t="s">
        <v>73</v>
      </c>
      <c r="H5814" s="1">
        <v>46085.417627314811</v>
      </c>
      <c r="I5814" t="b">
        <v>0</v>
      </c>
      <c r="J5814" t="b">
        <v>0</v>
      </c>
      <c r="K5814" t="s">
        <v>41</v>
      </c>
      <c r="L5814" t="s">
        <v>60</v>
      </c>
      <c r="M5814">
        <v>80999</v>
      </c>
      <c r="N5814"/>
      <c r="O5814" t="s">
        <v>13831</v>
      </c>
    </row>
    <row r="5815" spans="1:16" x14ac:dyDescent="0.25">
      <c r="A5815" t="s">
        <v>2</v>
      </c>
      <c r="B5815" t="s">
        <v>4781</v>
      </c>
      <c r="C5815" t="s">
        <v>162</v>
      </c>
      <c r="D5815" t="s">
        <v>2360</v>
      </c>
      <c r="E5815" t="s">
        <v>59</v>
      </c>
      <c r="F5815" t="b">
        <v>0</v>
      </c>
      <c r="G5815" t="s">
        <v>73</v>
      </c>
      <c r="H5815" s="1">
        <v>46085.417673611111</v>
      </c>
      <c r="I5815" t="b">
        <v>0</v>
      </c>
      <c r="J5815" t="b">
        <v>0</v>
      </c>
      <c r="K5815" t="s">
        <v>41</v>
      </c>
      <c r="L5815" t="s">
        <v>60</v>
      </c>
      <c r="M5815">
        <v>150000</v>
      </c>
      <c r="N5815"/>
      <c r="O5815" t="s">
        <v>101</v>
      </c>
      <c r="P5815" t="s">
        <v>85</v>
      </c>
    </row>
    <row r="5816" spans="1:16" x14ac:dyDescent="0.25">
      <c r="A5816" t="s">
        <v>7</v>
      </c>
      <c r="B5816" t="s">
        <v>13832</v>
      </c>
      <c r="C5816" t="s">
        <v>947</v>
      </c>
      <c r="D5816" t="s">
        <v>2360</v>
      </c>
      <c r="E5816" t="s">
        <v>59</v>
      </c>
      <c r="F5816" t="b">
        <v>0</v>
      </c>
      <c r="G5816" t="s">
        <v>68</v>
      </c>
      <c r="H5816" s="1">
        <v>46085.417708333327</v>
      </c>
      <c r="I5816" t="b">
        <v>0</v>
      </c>
      <c r="J5816" t="b">
        <v>1</v>
      </c>
      <c r="K5816" t="s">
        <v>41</v>
      </c>
      <c r="L5816" t="s">
        <v>60</v>
      </c>
      <c r="M5816">
        <v>105000</v>
      </c>
      <c r="N5816"/>
      <c r="O5816" t="s">
        <v>13833</v>
      </c>
      <c r="P5816" t="s">
        <v>13834</v>
      </c>
    </row>
    <row r="5817" spans="1:16" x14ac:dyDescent="0.25">
      <c r="A5817" t="s">
        <v>2</v>
      </c>
      <c r="B5817" t="s">
        <v>11917</v>
      </c>
      <c r="C5817" t="s">
        <v>2605</v>
      </c>
      <c r="D5817" t="s">
        <v>2360</v>
      </c>
      <c r="E5817" t="s">
        <v>59</v>
      </c>
      <c r="F5817" t="b">
        <v>0</v>
      </c>
      <c r="G5817" t="s">
        <v>65</v>
      </c>
      <c r="H5817" s="1">
        <v>46085.417951388888</v>
      </c>
      <c r="I5817" t="b">
        <v>0</v>
      </c>
      <c r="J5817" t="b">
        <v>0</v>
      </c>
      <c r="K5817" t="s">
        <v>41</v>
      </c>
      <c r="L5817" t="s">
        <v>60</v>
      </c>
      <c r="M5817">
        <v>160710</v>
      </c>
      <c r="N5817"/>
      <c r="O5817" t="s">
        <v>5167</v>
      </c>
      <c r="P5817" t="s">
        <v>310</v>
      </c>
    </row>
    <row r="5818" spans="1:16" x14ac:dyDescent="0.25">
      <c r="A5818" t="s">
        <v>2</v>
      </c>
      <c r="B5818" t="s">
        <v>4852</v>
      </c>
      <c r="C5818" t="s">
        <v>326</v>
      </c>
      <c r="D5818" t="s">
        <v>2360</v>
      </c>
      <c r="E5818" t="s">
        <v>59</v>
      </c>
      <c r="F5818" t="b">
        <v>0</v>
      </c>
      <c r="G5818" t="s">
        <v>77</v>
      </c>
      <c r="H5818" s="1">
        <v>46085.418067129627</v>
      </c>
      <c r="I5818" t="b">
        <v>0</v>
      </c>
      <c r="J5818" t="b">
        <v>1</v>
      </c>
      <c r="K5818" t="s">
        <v>41</v>
      </c>
      <c r="L5818" t="s">
        <v>60</v>
      </c>
      <c r="M5818">
        <v>175500</v>
      </c>
      <c r="N5818"/>
      <c r="O5818" t="s">
        <v>424</v>
      </c>
      <c r="P5818" t="s">
        <v>7828</v>
      </c>
    </row>
    <row r="5819" spans="1:16" x14ac:dyDescent="0.25">
      <c r="A5819" t="s">
        <v>8</v>
      </c>
      <c r="B5819" t="s">
        <v>4047</v>
      </c>
      <c r="C5819" t="s">
        <v>3130</v>
      </c>
      <c r="D5819" t="s">
        <v>4526</v>
      </c>
      <c r="E5819" t="s">
        <v>88</v>
      </c>
      <c r="F5819" t="b">
        <v>0</v>
      </c>
      <c r="G5819" t="s">
        <v>89</v>
      </c>
      <c r="H5819" s="1">
        <v>46085.418402777781</v>
      </c>
      <c r="I5819" t="b">
        <v>0</v>
      </c>
      <c r="J5819" t="b">
        <v>1</v>
      </c>
      <c r="K5819" t="s">
        <v>41</v>
      </c>
      <c r="L5819" t="s">
        <v>74</v>
      </c>
      <c r="M5819"/>
      <c r="N5819">
        <v>47.185000000000002</v>
      </c>
      <c r="O5819" t="s">
        <v>4487</v>
      </c>
      <c r="P5819" t="s">
        <v>13835</v>
      </c>
    </row>
    <row r="5820" spans="1:16" x14ac:dyDescent="0.25">
      <c r="A5820" t="s">
        <v>5</v>
      </c>
      <c r="B5820" t="s">
        <v>5</v>
      </c>
      <c r="C5820" t="s">
        <v>13836</v>
      </c>
      <c r="D5820" t="s">
        <v>5721</v>
      </c>
      <c r="E5820" t="s">
        <v>59</v>
      </c>
      <c r="F5820" t="b">
        <v>0</v>
      </c>
      <c r="G5820" t="s">
        <v>65</v>
      </c>
      <c r="H5820" s="1">
        <v>46085.418622685182</v>
      </c>
      <c r="I5820" t="b">
        <v>0</v>
      </c>
      <c r="J5820" t="b">
        <v>1</v>
      </c>
      <c r="K5820" t="s">
        <v>41</v>
      </c>
      <c r="L5820" t="s">
        <v>60</v>
      </c>
      <c r="M5820">
        <v>120900</v>
      </c>
      <c r="N5820"/>
      <c r="O5820" t="s">
        <v>13837</v>
      </c>
      <c r="P5820" t="s">
        <v>13838</v>
      </c>
    </row>
    <row r="5821" spans="1:16" x14ac:dyDescent="0.25">
      <c r="A5821" t="s">
        <v>5</v>
      </c>
      <c r="B5821" t="s">
        <v>5</v>
      </c>
      <c r="C5821" t="s">
        <v>1263</v>
      </c>
      <c r="D5821" t="s">
        <v>2360</v>
      </c>
      <c r="E5821" t="s">
        <v>59</v>
      </c>
      <c r="F5821" t="b">
        <v>0</v>
      </c>
      <c r="G5821" t="s">
        <v>65</v>
      </c>
      <c r="H5821" s="1">
        <v>46085.418796296297</v>
      </c>
      <c r="I5821" t="b">
        <v>0</v>
      </c>
      <c r="J5821" t="b">
        <v>1</v>
      </c>
      <c r="K5821" t="s">
        <v>41</v>
      </c>
      <c r="L5821" t="s">
        <v>60</v>
      </c>
      <c r="M5821">
        <v>149000</v>
      </c>
      <c r="N5821"/>
      <c r="O5821" t="s">
        <v>10620</v>
      </c>
      <c r="P5821" t="s">
        <v>10621</v>
      </c>
    </row>
    <row r="5822" spans="1:16" x14ac:dyDescent="0.25">
      <c r="A5822" t="s">
        <v>1</v>
      </c>
      <c r="B5822" t="s">
        <v>13839</v>
      </c>
      <c r="C5822" t="s">
        <v>359</v>
      </c>
      <c r="D5822" t="s">
        <v>2360</v>
      </c>
      <c r="E5822" t="s">
        <v>59</v>
      </c>
      <c r="F5822" t="b">
        <v>0</v>
      </c>
      <c r="G5822" t="s">
        <v>77</v>
      </c>
      <c r="H5822" s="1">
        <v>46085.419085648151</v>
      </c>
      <c r="I5822" t="b">
        <v>1</v>
      </c>
      <c r="J5822" t="b">
        <v>1</v>
      </c>
      <c r="K5822" t="s">
        <v>41</v>
      </c>
      <c r="L5822" t="s">
        <v>60</v>
      </c>
      <c r="M5822">
        <v>125000</v>
      </c>
      <c r="N5822"/>
      <c r="O5822" t="s">
        <v>5735</v>
      </c>
      <c r="P5822" t="s">
        <v>4188</v>
      </c>
    </row>
    <row r="5823" spans="1:16" x14ac:dyDescent="0.25">
      <c r="A5823" t="s">
        <v>0</v>
      </c>
      <c r="B5823" t="s">
        <v>13840</v>
      </c>
      <c r="C5823" t="s">
        <v>5273</v>
      </c>
      <c r="D5823" t="s">
        <v>4526</v>
      </c>
      <c r="E5823" t="s">
        <v>59</v>
      </c>
      <c r="F5823" t="b">
        <v>0</v>
      </c>
      <c r="G5823" t="s">
        <v>40</v>
      </c>
      <c r="H5823" s="1">
        <v>46085.422951388893</v>
      </c>
      <c r="I5823" t="b">
        <v>1</v>
      </c>
      <c r="J5823" t="b">
        <v>0</v>
      </c>
      <c r="K5823" t="s">
        <v>40</v>
      </c>
      <c r="L5823" t="s">
        <v>60</v>
      </c>
      <c r="M5823">
        <v>42000</v>
      </c>
      <c r="N5823"/>
      <c r="O5823" t="s">
        <v>11388</v>
      </c>
      <c r="P5823" t="s">
        <v>13668</v>
      </c>
    </row>
    <row r="5824" spans="1:16" x14ac:dyDescent="0.25">
      <c r="A5824" t="s">
        <v>1</v>
      </c>
      <c r="B5824" t="s">
        <v>1496</v>
      </c>
      <c r="C5824" t="s">
        <v>13841</v>
      </c>
      <c r="D5824" t="s">
        <v>8818</v>
      </c>
      <c r="E5824" t="s">
        <v>59</v>
      </c>
      <c r="F5824" t="b">
        <v>0</v>
      </c>
      <c r="G5824" t="s">
        <v>40</v>
      </c>
      <c r="H5824" s="1">
        <v>46085.423379629632</v>
      </c>
      <c r="I5824" t="b">
        <v>1</v>
      </c>
      <c r="J5824" t="b">
        <v>0</v>
      </c>
      <c r="K5824" t="s">
        <v>40</v>
      </c>
      <c r="L5824" t="s">
        <v>60</v>
      </c>
      <c r="M5824">
        <v>52500</v>
      </c>
      <c r="N5824"/>
      <c r="O5824" t="s">
        <v>13842</v>
      </c>
      <c r="P5824" t="s">
        <v>13843</v>
      </c>
    </row>
    <row r="5825" spans="1:16" x14ac:dyDescent="0.25">
      <c r="A5825" t="s">
        <v>3</v>
      </c>
      <c r="B5825" t="s">
        <v>13844</v>
      </c>
      <c r="C5825" t="s">
        <v>313</v>
      </c>
      <c r="D5825" t="s">
        <v>4346</v>
      </c>
      <c r="E5825" t="s">
        <v>59</v>
      </c>
      <c r="F5825" t="b">
        <v>0</v>
      </c>
      <c r="G5825" t="s">
        <v>65</v>
      </c>
      <c r="H5825" s="1">
        <v>46085.458391203712</v>
      </c>
      <c r="I5825" t="b">
        <v>0</v>
      </c>
      <c r="J5825" t="b">
        <v>0</v>
      </c>
      <c r="K5825" t="s">
        <v>41</v>
      </c>
      <c r="L5825" t="s">
        <v>60</v>
      </c>
      <c r="M5825">
        <v>101659.575</v>
      </c>
      <c r="N5825"/>
      <c r="O5825" t="s">
        <v>13845</v>
      </c>
      <c r="P5825" t="s">
        <v>2287</v>
      </c>
    </row>
    <row r="5826" spans="1:16" x14ac:dyDescent="0.25">
      <c r="A5826" t="s">
        <v>0</v>
      </c>
      <c r="B5826" t="s">
        <v>13846</v>
      </c>
      <c r="C5826" t="s">
        <v>3924</v>
      </c>
      <c r="D5826" t="s">
        <v>4595</v>
      </c>
      <c r="E5826" t="s">
        <v>59</v>
      </c>
      <c r="F5826" t="b">
        <v>0</v>
      </c>
      <c r="G5826" t="s">
        <v>89</v>
      </c>
      <c r="H5826" s="1">
        <v>46085.459490740737</v>
      </c>
      <c r="I5826" t="b">
        <v>1</v>
      </c>
      <c r="J5826" t="b">
        <v>0</v>
      </c>
      <c r="K5826" t="s">
        <v>41</v>
      </c>
      <c r="L5826" t="s">
        <v>60</v>
      </c>
      <c r="M5826">
        <v>75000</v>
      </c>
      <c r="N5826"/>
      <c r="O5826" t="s">
        <v>13847</v>
      </c>
      <c r="P5826" t="s">
        <v>945</v>
      </c>
    </row>
    <row r="5827" spans="1:16" x14ac:dyDescent="0.25">
      <c r="A5827" t="s">
        <v>0</v>
      </c>
      <c r="B5827" t="s">
        <v>13846</v>
      </c>
      <c r="C5827" t="s">
        <v>13848</v>
      </c>
      <c r="D5827" t="s">
        <v>4595</v>
      </c>
      <c r="E5827" t="s">
        <v>59</v>
      </c>
      <c r="F5827" t="b">
        <v>0</v>
      </c>
      <c r="G5827" t="s">
        <v>89</v>
      </c>
      <c r="H5827" s="1">
        <v>46085.459490740737</v>
      </c>
      <c r="I5827" t="b">
        <v>1</v>
      </c>
      <c r="J5827" t="b">
        <v>0</v>
      </c>
      <c r="K5827" t="s">
        <v>41</v>
      </c>
      <c r="L5827" t="s">
        <v>60</v>
      </c>
      <c r="M5827">
        <v>70000</v>
      </c>
      <c r="N5827"/>
      <c r="O5827" t="s">
        <v>13847</v>
      </c>
    </row>
    <row r="5828" spans="1:16" x14ac:dyDescent="0.25">
      <c r="A5828" t="s">
        <v>0</v>
      </c>
      <c r="B5828" t="s">
        <v>13846</v>
      </c>
      <c r="C5828" t="s">
        <v>13849</v>
      </c>
      <c r="D5828" t="s">
        <v>4595</v>
      </c>
      <c r="E5828" t="s">
        <v>59</v>
      </c>
      <c r="F5828" t="b">
        <v>0</v>
      </c>
      <c r="G5828" t="s">
        <v>89</v>
      </c>
      <c r="H5828" s="1">
        <v>46085.459490740737</v>
      </c>
      <c r="I5828" t="b">
        <v>1</v>
      </c>
      <c r="J5828" t="b">
        <v>0</v>
      </c>
      <c r="K5828" t="s">
        <v>41</v>
      </c>
      <c r="L5828" t="s">
        <v>60</v>
      </c>
      <c r="M5828">
        <v>90000</v>
      </c>
      <c r="N5828"/>
      <c r="O5828" t="s">
        <v>13847</v>
      </c>
      <c r="P5828" t="s">
        <v>945</v>
      </c>
    </row>
    <row r="5829" spans="1:16" x14ac:dyDescent="0.25">
      <c r="A5829" t="s">
        <v>0</v>
      </c>
      <c r="B5829" t="s">
        <v>13846</v>
      </c>
      <c r="C5829" t="s">
        <v>3540</v>
      </c>
      <c r="D5829" t="s">
        <v>4595</v>
      </c>
      <c r="E5829" t="s">
        <v>59</v>
      </c>
      <c r="F5829" t="b">
        <v>0</v>
      </c>
      <c r="G5829" t="s">
        <v>89</v>
      </c>
      <c r="H5829" s="1">
        <v>46085.459548611107</v>
      </c>
      <c r="I5829" t="b">
        <v>1</v>
      </c>
      <c r="J5829" t="b">
        <v>0</v>
      </c>
      <c r="K5829" t="s">
        <v>41</v>
      </c>
      <c r="L5829" t="s">
        <v>60</v>
      </c>
      <c r="M5829">
        <v>70000</v>
      </c>
      <c r="N5829"/>
      <c r="O5829" t="s">
        <v>13847</v>
      </c>
      <c r="P5829" t="s">
        <v>945</v>
      </c>
    </row>
    <row r="5830" spans="1:16" x14ac:dyDescent="0.25">
      <c r="A5830" t="s">
        <v>4</v>
      </c>
      <c r="B5830" t="s">
        <v>3430</v>
      </c>
      <c r="C5830" t="s">
        <v>1691</v>
      </c>
      <c r="D5830" t="s">
        <v>4595</v>
      </c>
      <c r="E5830" t="s">
        <v>59</v>
      </c>
      <c r="F5830" t="b">
        <v>0</v>
      </c>
      <c r="G5830" t="s">
        <v>89</v>
      </c>
      <c r="H5830" s="1">
        <v>46085.45957175926</v>
      </c>
      <c r="I5830" t="b">
        <v>0</v>
      </c>
      <c r="J5830" t="b">
        <v>0</v>
      </c>
      <c r="K5830" t="s">
        <v>41</v>
      </c>
      <c r="L5830" t="s">
        <v>60</v>
      </c>
      <c r="M5830">
        <v>82500</v>
      </c>
      <c r="N5830"/>
      <c r="O5830" t="s">
        <v>5349</v>
      </c>
    </row>
    <row r="5831" spans="1:16" x14ac:dyDescent="0.25">
      <c r="A5831" t="s">
        <v>6</v>
      </c>
      <c r="B5831" t="s">
        <v>6</v>
      </c>
      <c r="C5831" t="s">
        <v>2928</v>
      </c>
      <c r="D5831" t="s">
        <v>4595</v>
      </c>
      <c r="E5831" t="s">
        <v>59</v>
      </c>
      <c r="F5831" t="b">
        <v>0</v>
      </c>
      <c r="G5831" t="s">
        <v>65</v>
      </c>
      <c r="H5831" s="1">
        <v>46085.459664351853</v>
      </c>
      <c r="I5831" t="b">
        <v>0</v>
      </c>
      <c r="J5831" t="b">
        <v>0</v>
      </c>
      <c r="K5831" t="s">
        <v>41</v>
      </c>
      <c r="L5831" t="s">
        <v>60</v>
      </c>
      <c r="M5831">
        <v>180000</v>
      </c>
      <c r="N5831"/>
      <c r="O5831" t="s">
        <v>149</v>
      </c>
    </row>
    <row r="5832" spans="1:16" x14ac:dyDescent="0.25">
      <c r="A5832" t="s">
        <v>2</v>
      </c>
      <c r="B5832" t="s">
        <v>13850</v>
      </c>
      <c r="C5832" t="s">
        <v>12018</v>
      </c>
      <c r="D5832" t="s">
        <v>4526</v>
      </c>
      <c r="E5832" t="s">
        <v>59</v>
      </c>
      <c r="F5832" t="b">
        <v>0</v>
      </c>
      <c r="G5832" t="s">
        <v>65</v>
      </c>
      <c r="H5832" s="1">
        <v>46085.459687499999</v>
      </c>
      <c r="I5832" t="b">
        <v>0</v>
      </c>
      <c r="J5832" t="b">
        <v>1</v>
      </c>
      <c r="K5832" t="s">
        <v>41</v>
      </c>
      <c r="L5832" t="s">
        <v>60</v>
      </c>
      <c r="M5832">
        <v>140000</v>
      </c>
      <c r="N5832"/>
      <c r="O5832" t="s">
        <v>12019</v>
      </c>
      <c r="P5832" t="s">
        <v>13851</v>
      </c>
    </row>
    <row r="5833" spans="1:16" x14ac:dyDescent="0.25">
      <c r="A5833" t="s">
        <v>1</v>
      </c>
      <c r="B5833" t="s">
        <v>13852</v>
      </c>
      <c r="C5833" t="s">
        <v>13</v>
      </c>
      <c r="D5833" t="s">
        <v>4595</v>
      </c>
      <c r="F5833" t="b">
        <v>0</v>
      </c>
      <c r="G5833" t="s">
        <v>13</v>
      </c>
      <c r="H5833" s="1">
        <v>46085.463321759264</v>
      </c>
      <c r="I5833" t="b">
        <v>0</v>
      </c>
      <c r="J5833" t="b">
        <v>0</v>
      </c>
      <c r="K5833" t="s">
        <v>13</v>
      </c>
      <c r="L5833" t="s">
        <v>74</v>
      </c>
      <c r="M5833"/>
      <c r="N5833">
        <v>60</v>
      </c>
      <c r="O5833" t="s">
        <v>4596</v>
      </c>
      <c r="P5833" t="s">
        <v>13853</v>
      </c>
    </row>
    <row r="5834" spans="1:16" x14ac:dyDescent="0.25">
      <c r="A5834" t="s">
        <v>4</v>
      </c>
      <c r="B5834" t="s">
        <v>13854</v>
      </c>
      <c r="C5834" t="s">
        <v>13</v>
      </c>
      <c r="D5834" t="s">
        <v>4595</v>
      </c>
      <c r="F5834" t="b">
        <v>0</v>
      </c>
      <c r="G5834" t="s">
        <v>13</v>
      </c>
      <c r="H5834" s="1">
        <v>46085.463333333333</v>
      </c>
      <c r="I5834" t="b">
        <v>1</v>
      </c>
      <c r="J5834" t="b">
        <v>0</v>
      </c>
      <c r="K5834" t="s">
        <v>13</v>
      </c>
      <c r="L5834" t="s">
        <v>74</v>
      </c>
      <c r="M5834"/>
      <c r="N5834">
        <v>25</v>
      </c>
      <c r="O5834" t="s">
        <v>4596</v>
      </c>
      <c r="P5834" t="s">
        <v>13855</v>
      </c>
    </row>
    <row r="5835" spans="1:16" x14ac:dyDescent="0.25">
      <c r="A5835" t="s">
        <v>0</v>
      </c>
      <c r="B5835" t="s">
        <v>13856</v>
      </c>
      <c r="C5835" t="s">
        <v>76</v>
      </c>
      <c r="D5835" t="s">
        <v>13857</v>
      </c>
      <c r="E5835" t="s">
        <v>88</v>
      </c>
      <c r="F5835" t="b">
        <v>1</v>
      </c>
      <c r="G5835" t="s">
        <v>40</v>
      </c>
      <c r="H5835" s="1">
        <v>46085.464618055557</v>
      </c>
      <c r="I5835" t="b">
        <v>1</v>
      </c>
      <c r="J5835" t="b">
        <v>0</v>
      </c>
      <c r="K5835" t="s">
        <v>40</v>
      </c>
      <c r="L5835" t="s">
        <v>74</v>
      </c>
      <c r="M5835"/>
      <c r="N5835">
        <v>11.5</v>
      </c>
      <c r="O5835" t="s">
        <v>13857</v>
      </c>
      <c r="P5835" t="s">
        <v>283</v>
      </c>
    </row>
    <row r="5836" spans="1:16" x14ac:dyDescent="0.25">
      <c r="A5836" t="s">
        <v>2</v>
      </c>
      <c r="B5836" t="s">
        <v>13858</v>
      </c>
      <c r="C5836" t="s">
        <v>40</v>
      </c>
      <c r="D5836" t="s">
        <v>4526</v>
      </c>
      <c r="E5836" t="s">
        <v>59</v>
      </c>
      <c r="F5836" t="b">
        <v>0</v>
      </c>
      <c r="G5836" t="s">
        <v>40</v>
      </c>
      <c r="H5836" s="1">
        <v>46085.464641203696</v>
      </c>
      <c r="I5836" t="b">
        <v>1</v>
      </c>
      <c r="J5836" t="b">
        <v>0</v>
      </c>
      <c r="K5836" t="s">
        <v>40</v>
      </c>
      <c r="L5836" t="s">
        <v>60</v>
      </c>
      <c r="M5836">
        <v>62500</v>
      </c>
      <c r="N5836"/>
      <c r="O5836" t="s">
        <v>13859</v>
      </c>
      <c r="P5836" t="s">
        <v>1738</v>
      </c>
    </row>
    <row r="5837" spans="1:16" x14ac:dyDescent="0.25">
      <c r="A5837" t="s">
        <v>1</v>
      </c>
      <c r="B5837" t="s">
        <v>1</v>
      </c>
      <c r="C5837" t="s">
        <v>13860</v>
      </c>
      <c r="D5837" t="s">
        <v>4526</v>
      </c>
      <c r="E5837" t="s">
        <v>59</v>
      </c>
      <c r="F5837" t="b">
        <v>0</v>
      </c>
      <c r="G5837" t="s">
        <v>40</v>
      </c>
      <c r="H5837" s="1">
        <v>46085.46497685185</v>
      </c>
      <c r="I5837" t="b">
        <v>0</v>
      </c>
      <c r="J5837" t="b">
        <v>0</v>
      </c>
      <c r="K5837" t="s">
        <v>40</v>
      </c>
      <c r="L5837" t="s">
        <v>60</v>
      </c>
      <c r="M5837">
        <v>60000</v>
      </c>
      <c r="N5837"/>
      <c r="O5837" t="s">
        <v>10334</v>
      </c>
      <c r="P5837" t="s">
        <v>208</v>
      </c>
    </row>
    <row r="5838" spans="1:16" x14ac:dyDescent="0.25">
      <c r="A5838" t="s">
        <v>4</v>
      </c>
      <c r="B5838" t="s">
        <v>13861</v>
      </c>
      <c r="C5838" t="s">
        <v>225</v>
      </c>
      <c r="D5838" t="s">
        <v>4595</v>
      </c>
      <c r="E5838" t="s">
        <v>59</v>
      </c>
      <c r="F5838" t="b">
        <v>0</v>
      </c>
      <c r="G5838" t="s">
        <v>63</v>
      </c>
      <c r="H5838" s="1">
        <v>46085.465960648151</v>
      </c>
      <c r="I5838" t="b">
        <v>1</v>
      </c>
      <c r="J5838" t="b">
        <v>0</v>
      </c>
      <c r="K5838" t="s">
        <v>41</v>
      </c>
      <c r="L5838" t="s">
        <v>60</v>
      </c>
      <c r="M5838">
        <v>122500</v>
      </c>
      <c r="N5838"/>
      <c r="O5838" t="s">
        <v>13862</v>
      </c>
      <c r="P5838" t="s">
        <v>2313</v>
      </c>
    </row>
    <row r="5839" spans="1:16" x14ac:dyDescent="0.25">
      <c r="A5839" t="s">
        <v>0</v>
      </c>
      <c r="B5839" t="s">
        <v>13846</v>
      </c>
      <c r="C5839" t="s">
        <v>160</v>
      </c>
      <c r="D5839" t="s">
        <v>4595</v>
      </c>
      <c r="E5839" t="s">
        <v>59</v>
      </c>
      <c r="F5839" t="b">
        <v>0</v>
      </c>
      <c r="G5839" t="s">
        <v>63</v>
      </c>
      <c r="H5839" s="1">
        <v>46085.465983796297</v>
      </c>
      <c r="I5839" t="b">
        <v>1</v>
      </c>
      <c r="J5839" t="b">
        <v>0</v>
      </c>
      <c r="K5839" t="s">
        <v>41</v>
      </c>
      <c r="L5839" t="s">
        <v>60</v>
      </c>
      <c r="M5839">
        <v>55000</v>
      </c>
      <c r="N5839"/>
      <c r="O5839" t="s">
        <v>13847</v>
      </c>
    </row>
    <row r="5840" spans="1:16" x14ac:dyDescent="0.25">
      <c r="A5840" t="s">
        <v>0</v>
      </c>
      <c r="B5840" t="s">
        <v>13846</v>
      </c>
      <c r="C5840" t="s">
        <v>1904</v>
      </c>
      <c r="D5840" t="s">
        <v>4595</v>
      </c>
      <c r="E5840" t="s">
        <v>59</v>
      </c>
      <c r="F5840" t="b">
        <v>0</v>
      </c>
      <c r="G5840" t="s">
        <v>63</v>
      </c>
      <c r="H5840" s="1">
        <v>46085.465983796297</v>
      </c>
      <c r="I5840" t="b">
        <v>1</v>
      </c>
      <c r="J5840" t="b">
        <v>0</v>
      </c>
      <c r="K5840" t="s">
        <v>41</v>
      </c>
      <c r="L5840" t="s">
        <v>60</v>
      </c>
      <c r="M5840">
        <v>70000</v>
      </c>
      <c r="N5840"/>
      <c r="O5840" t="s">
        <v>13847</v>
      </c>
    </row>
    <row r="5841" spans="1:16" x14ac:dyDescent="0.25">
      <c r="A5841" t="s">
        <v>0</v>
      </c>
      <c r="B5841" t="s">
        <v>13846</v>
      </c>
      <c r="C5841" t="s">
        <v>13863</v>
      </c>
      <c r="D5841" t="s">
        <v>4595</v>
      </c>
      <c r="E5841" t="s">
        <v>59</v>
      </c>
      <c r="F5841" t="b">
        <v>0</v>
      </c>
      <c r="G5841" t="s">
        <v>63</v>
      </c>
      <c r="H5841" s="1">
        <v>46085.465983796297</v>
      </c>
      <c r="I5841" t="b">
        <v>1</v>
      </c>
      <c r="J5841" t="b">
        <v>0</v>
      </c>
      <c r="K5841" t="s">
        <v>41</v>
      </c>
      <c r="L5841" t="s">
        <v>60</v>
      </c>
      <c r="M5841">
        <v>60000</v>
      </c>
      <c r="N5841"/>
      <c r="O5841" t="s">
        <v>13847</v>
      </c>
    </row>
    <row r="5842" spans="1:16" x14ac:dyDescent="0.25">
      <c r="A5842" t="s">
        <v>0</v>
      </c>
      <c r="B5842" t="s">
        <v>13846</v>
      </c>
      <c r="C5842" t="s">
        <v>13864</v>
      </c>
      <c r="D5842" t="s">
        <v>4595</v>
      </c>
      <c r="E5842" t="s">
        <v>59</v>
      </c>
      <c r="F5842" t="b">
        <v>0</v>
      </c>
      <c r="G5842" t="s">
        <v>63</v>
      </c>
      <c r="H5842" s="1">
        <v>46085.466006944444</v>
      </c>
      <c r="I5842" t="b">
        <v>1</v>
      </c>
      <c r="J5842" t="b">
        <v>0</v>
      </c>
      <c r="K5842" t="s">
        <v>41</v>
      </c>
      <c r="L5842" t="s">
        <v>60</v>
      </c>
      <c r="M5842">
        <v>75000</v>
      </c>
      <c r="N5842"/>
      <c r="O5842" t="s">
        <v>13847</v>
      </c>
    </row>
    <row r="5843" spans="1:16" x14ac:dyDescent="0.25">
      <c r="A5843" t="s">
        <v>0</v>
      </c>
      <c r="B5843" t="s">
        <v>13846</v>
      </c>
      <c r="C5843" t="s">
        <v>13865</v>
      </c>
      <c r="D5843" t="s">
        <v>4595</v>
      </c>
      <c r="E5843" t="s">
        <v>59</v>
      </c>
      <c r="F5843" t="b">
        <v>0</v>
      </c>
      <c r="G5843" t="s">
        <v>63</v>
      </c>
      <c r="H5843" s="1">
        <v>46085.466006944444</v>
      </c>
      <c r="I5843" t="b">
        <v>1</v>
      </c>
      <c r="J5843" t="b">
        <v>0</v>
      </c>
      <c r="K5843" t="s">
        <v>41</v>
      </c>
      <c r="L5843" t="s">
        <v>60</v>
      </c>
      <c r="M5843">
        <v>70000</v>
      </c>
      <c r="N5843"/>
      <c r="O5843" t="s">
        <v>13847</v>
      </c>
    </row>
    <row r="5844" spans="1:16" x14ac:dyDescent="0.25">
      <c r="A5844" t="s">
        <v>0</v>
      </c>
      <c r="B5844" t="s">
        <v>13846</v>
      </c>
      <c r="C5844" t="s">
        <v>13866</v>
      </c>
      <c r="D5844" t="s">
        <v>4595</v>
      </c>
      <c r="E5844" t="s">
        <v>59</v>
      </c>
      <c r="F5844" t="b">
        <v>0</v>
      </c>
      <c r="G5844" t="s">
        <v>63</v>
      </c>
      <c r="H5844" s="1">
        <v>46085.466006944444</v>
      </c>
      <c r="I5844" t="b">
        <v>1</v>
      </c>
      <c r="J5844" t="b">
        <v>0</v>
      </c>
      <c r="K5844" t="s">
        <v>41</v>
      </c>
      <c r="L5844" t="s">
        <v>60</v>
      </c>
      <c r="M5844">
        <v>95000</v>
      </c>
      <c r="N5844"/>
      <c r="O5844" t="s">
        <v>13847</v>
      </c>
      <c r="P5844" t="s">
        <v>945</v>
      </c>
    </row>
    <row r="5845" spans="1:16" x14ac:dyDescent="0.25">
      <c r="A5845" t="s">
        <v>0</v>
      </c>
      <c r="B5845" t="s">
        <v>13846</v>
      </c>
      <c r="C5845" t="s">
        <v>13867</v>
      </c>
      <c r="D5845" t="s">
        <v>4595</v>
      </c>
      <c r="E5845" t="s">
        <v>59</v>
      </c>
      <c r="F5845" t="b">
        <v>0</v>
      </c>
      <c r="G5845" t="s">
        <v>63</v>
      </c>
      <c r="H5845" s="1">
        <v>46085.46603009259</v>
      </c>
      <c r="I5845" t="b">
        <v>1</v>
      </c>
      <c r="J5845" t="b">
        <v>0</v>
      </c>
      <c r="K5845" t="s">
        <v>41</v>
      </c>
      <c r="L5845" t="s">
        <v>60</v>
      </c>
      <c r="M5845">
        <v>87500</v>
      </c>
      <c r="N5845"/>
      <c r="O5845" t="s">
        <v>13847</v>
      </c>
    </row>
    <row r="5846" spans="1:16" x14ac:dyDescent="0.25">
      <c r="A5846" t="s">
        <v>0</v>
      </c>
      <c r="B5846" t="s">
        <v>13846</v>
      </c>
      <c r="C5846" t="s">
        <v>3252</v>
      </c>
      <c r="D5846" t="s">
        <v>4595</v>
      </c>
      <c r="E5846" t="s">
        <v>59</v>
      </c>
      <c r="F5846" t="b">
        <v>0</v>
      </c>
      <c r="G5846" t="s">
        <v>73</v>
      </c>
      <c r="H5846" s="1">
        <v>46085.501006944447</v>
      </c>
      <c r="I5846" t="b">
        <v>1</v>
      </c>
      <c r="J5846" t="b">
        <v>0</v>
      </c>
      <c r="K5846" t="s">
        <v>41</v>
      </c>
      <c r="L5846" t="s">
        <v>60</v>
      </c>
      <c r="M5846">
        <v>57500</v>
      </c>
      <c r="N5846"/>
      <c r="O5846" t="s">
        <v>13847</v>
      </c>
      <c r="P5846" t="s">
        <v>945</v>
      </c>
    </row>
    <row r="5847" spans="1:16" x14ac:dyDescent="0.25">
      <c r="A5847" t="s">
        <v>0</v>
      </c>
      <c r="B5847" t="s">
        <v>13846</v>
      </c>
      <c r="C5847" t="s">
        <v>4050</v>
      </c>
      <c r="D5847" t="s">
        <v>4595</v>
      </c>
      <c r="E5847" t="s">
        <v>59</v>
      </c>
      <c r="F5847" t="b">
        <v>0</v>
      </c>
      <c r="G5847" t="s">
        <v>73</v>
      </c>
      <c r="H5847" s="1">
        <v>46085.501006944447</v>
      </c>
      <c r="I5847" t="b">
        <v>1</v>
      </c>
      <c r="J5847" t="b">
        <v>0</v>
      </c>
      <c r="K5847" t="s">
        <v>41</v>
      </c>
      <c r="L5847" t="s">
        <v>60</v>
      </c>
      <c r="M5847">
        <v>85000</v>
      </c>
      <c r="N5847"/>
      <c r="O5847" t="s">
        <v>13847</v>
      </c>
    </row>
    <row r="5848" spans="1:16" x14ac:dyDescent="0.25">
      <c r="A5848" t="s">
        <v>7</v>
      </c>
      <c r="B5848" t="s">
        <v>13868</v>
      </c>
      <c r="C5848" t="s">
        <v>181</v>
      </c>
      <c r="D5848" t="s">
        <v>4595</v>
      </c>
      <c r="E5848" t="s">
        <v>59</v>
      </c>
      <c r="F5848" t="b">
        <v>0</v>
      </c>
      <c r="G5848" t="s">
        <v>89</v>
      </c>
      <c r="H5848" s="1">
        <v>46085.501087962963</v>
      </c>
      <c r="I5848" t="b">
        <v>0</v>
      </c>
      <c r="J5848" t="b">
        <v>0</v>
      </c>
      <c r="K5848" t="s">
        <v>41</v>
      </c>
      <c r="L5848" t="s">
        <v>60</v>
      </c>
      <c r="M5848">
        <v>120000</v>
      </c>
      <c r="N5848"/>
      <c r="O5848" t="s">
        <v>804</v>
      </c>
    </row>
    <row r="5849" spans="1:16" x14ac:dyDescent="0.25">
      <c r="A5849" t="s">
        <v>0</v>
      </c>
      <c r="B5849" t="s">
        <v>13846</v>
      </c>
      <c r="C5849" t="s">
        <v>3273</v>
      </c>
      <c r="D5849" t="s">
        <v>4595</v>
      </c>
      <c r="E5849" t="s">
        <v>59</v>
      </c>
      <c r="F5849" t="b">
        <v>0</v>
      </c>
      <c r="G5849" t="s">
        <v>89</v>
      </c>
      <c r="H5849" s="1">
        <v>46085.501157407409</v>
      </c>
      <c r="I5849" t="b">
        <v>1</v>
      </c>
      <c r="J5849" t="b">
        <v>0</v>
      </c>
      <c r="K5849" t="s">
        <v>41</v>
      </c>
      <c r="L5849" t="s">
        <v>60</v>
      </c>
      <c r="M5849">
        <v>75000</v>
      </c>
      <c r="N5849"/>
      <c r="O5849" t="s">
        <v>13847</v>
      </c>
    </row>
    <row r="5850" spans="1:16" x14ac:dyDescent="0.25">
      <c r="A5850" t="s">
        <v>0</v>
      </c>
      <c r="B5850" t="s">
        <v>13846</v>
      </c>
      <c r="C5850" t="s">
        <v>3129</v>
      </c>
      <c r="D5850" t="s">
        <v>4595</v>
      </c>
      <c r="E5850" t="s">
        <v>59</v>
      </c>
      <c r="F5850" t="b">
        <v>0</v>
      </c>
      <c r="G5850" t="s">
        <v>89</v>
      </c>
      <c r="H5850" s="1">
        <v>46085.501157407409</v>
      </c>
      <c r="I5850" t="b">
        <v>1</v>
      </c>
      <c r="J5850" t="b">
        <v>0</v>
      </c>
      <c r="K5850" t="s">
        <v>41</v>
      </c>
      <c r="L5850" t="s">
        <v>60</v>
      </c>
      <c r="M5850">
        <v>70000</v>
      </c>
      <c r="N5850"/>
      <c r="O5850" t="s">
        <v>13847</v>
      </c>
      <c r="P5850" t="s">
        <v>426</v>
      </c>
    </row>
    <row r="5851" spans="1:16" x14ac:dyDescent="0.25">
      <c r="A5851" t="s">
        <v>0</v>
      </c>
      <c r="B5851" t="s">
        <v>13846</v>
      </c>
      <c r="C5851" t="s">
        <v>13869</v>
      </c>
      <c r="D5851" t="s">
        <v>4595</v>
      </c>
      <c r="E5851" t="s">
        <v>59</v>
      </c>
      <c r="F5851" t="b">
        <v>0</v>
      </c>
      <c r="G5851" t="s">
        <v>89</v>
      </c>
      <c r="H5851" s="1">
        <v>46085.501157407409</v>
      </c>
      <c r="I5851" t="b">
        <v>1</v>
      </c>
      <c r="J5851" t="b">
        <v>0</v>
      </c>
      <c r="K5851" t="s">
        <v>41</v>
      </c>
      <c r="L5851" t="s">
        <v>60</v>
      </c>
      <c r="M5851">
        <v>67500</v>
      </c>
      <c r="N5851"/>
      <c r="O5851" t="s">
        <v>13847</v>
      </c>
      <c r="P5851" t="s">
        <v>945</v>
      </c>
    </row>
    <row r="5852" spans="1:16" x14ac:dyDescent="0.25">
      <c r="A5852" t="s">
        <v>0</v>
      </c>
      <c r="B5852" t="s">
        <v>13846</v>
      </c>
      <c r="C5852" t="s">
        <v>13870</v>
      </c>
      <c r="D5852" t="s">
        <v>4595</v>
      </c>
      <c r="E5852" t="s">
        <v>59</v>
      </c>
      <c r="F5852" t="b">
        <v>0</v>
      </c>
      <c r="G5852" t="s">
        <v>89</v>
      </c>
      <c r="H5852" s="1">
        <v>46085.501192129632</v>
      </c>
      <c r="I5852" t="b">
        <v>1</v>
      </c>
      <c r="J5852" t="b">
        <v>0</v>
      </c>
      <c r="K5852" t="s">
        <v>41</v>
      </c>
      <c r="L5852" t="s">
        <v>60</v>
      </c>
      <c r="M5852">
        <v>50000</v>
      </c>
      <c r="N5852"/>
      <c r="O5852" t="s">
        <v>13847</v>
      </c>
      <c r="P5852" t="s">
        <v>945</v>
      </c>
    </row>
    <row r="5853" spans="1:16" x14ac:dyDescent="0.25">
      <c r="A5853" t="s">
        <v>0</v>
      </c>
      <c r="B5853" t="s">
        <v>13846</v>
      </c>
      <c r="C5853" t="s">
        <v>1943</v>
      </c>
      <c r="D5853" t="s">
        <v>4595</v>
      </c>
      <c r="E5853" t="s">
        <v>59</v>
      </c>
      <c r="F5853" t="b">
        <v>0</v>
      </c>
      <c r="G5853" t="s">
        <v>89</v>
      </c>
      <c r="H5853" s="1">
        <v>46085.501192129632</v>
      </c>
      <c r="I5853" t="b">
        <v>1</v>
      </c>
      <c r="J5853" t="b">
        <v>0</v>
      </c>
      <c r="K5853" t="s">
        <v>41</v>
      </c>
      <c r="L5853" t="s">
        <v>60</v>
      </c>
      <c r="M5853">
        <v>77500</v>
      </c>
      <c r="N5853"/>
      <c r="O5853" t="s">
        <v>13847</v>
      </c>
      <c r="P5853" t="s">
        <v>1777</v>
      </c>
    </row>
    <row r="5854" spans="1:16" x14ac:dyDescent="0.25">
      <c r="A5854" t="s">
        <v>0</v>
      </c>
      <c r="B5854" t="s">
        <v>13846</v>
      </c>
      <c r="C5854" t="s">
        <v>13871</v>
      </c>
      <c r="D5854" t="s">
        <v>4595</v>
      </c>
      <c r="E5854" t="s">
        <v>59</v>
      </c>
      <c r="F5854" t="b">
        <v>0</v>
      </c>
      <c r="G5854" t="s">
        <v>89</v>
      </c>
      <c r="H5854" s="1">
        <v>46085.501192129632</v>
      </c>
      <c r="I5854" t="b">
        <v>1</v>
      </c>
      <c r="J5854" t="b">
        <v>0</v>
      </c>
      <c r="K5854" t="s">
        <v>41</v>
      </c>
      <c r="L5854" t="s">
        <v>60</v>
      </c>
      <c r="M5854">
        <v>57500</v>
      </c>
      <c r="N5854"/>
      <c r="O5854" t="s">
        <v>13847</v>
      </c>
      <c r="P5854" t="s">
        <v>945</v>
      </c>
    </row>
    <row r="5855" spans="1:16" x14ac:dyDescent="0.25">
      <c r="A5855" t="s">
        <v>0</v>
      </c>
      <c r="B5855" t="s">
        <v>13846</v>
      </c>
      <c r="C5855" t="s">
        <v>2740</v>
      </c>
      <c r="D5855" t="s">
        <v>4595</v>
      </c>
      <c r="E5855" t="s">
        <v>59</v>
      </c>
      <c r="F5855" t="b">
        <v>0</v>
      </c>
      <c r="G5855" t="s">
        <v>89</v>
      </c>
      <c r="H5855" s="1">
        <v>46085.501192129632</v>
      </c>
      <c r="I5855" t="b">
        <v>1</v>
      </c>
      <c r="J5855" t="b">
        <v>0</v>
      </c>
      <c r="K5855" t="s">
        <v>41</v>
      </c>
      <c r="L5855" t="s">
        <v>60</v>
      </c>
      <c r="M5855">
        <v>60000</v>
      </c>
      <c r="N5855"/>
      <c r="O5855" t="s">
        <v>13847</v>
      </c>
      <c r="P5855" t="s">
        <v>945</v>
      </c>
    </row>
    <row r="5856" spans="1:16" x14ac:dyDescent="0.25">
      <c r="A5856" t="s">
        <v>0</v>
      </c>
      <c r="B5856" t="s">
        <v>13846</v>
      </c>
      <c r="C5856" t="s">
        <v>13872</v>
      </c>
      <c r="D5856" t="s">
        <v>4595</v>
      </c>
      <c r="E5856" t="s">
        <v>59</v>
      </c>
      <c r="F5856" t="b">
        <v>0</v>
      </c>
      <c r="G5856" t="s">
        <v>89</v>
      </c>
      <c r="H5856" s="1">
        <v>46085.501192129632</v>
      </c>
      <c r="I5856" t="b">
        <v>1</v>
      </c>
      <c r="J5856" t="b">
        <v>0</v>
      </c>
      <c r="K5856" t="s">
        <v>41</v>
      </c>
      <c r="L5856" t="s">
        <v>60</v>
      </c>
      <c r="M5856">
        <v>80000</v>
      </c>
      <c r="N5856"/>
      <c r="O5856" t="s">
        <v>13847</v>
      </c>
    </row>
    <row r="5857" spans="1:16" x14ac:dyDescent="0.25">
      <c r="A5857" t="s">
        <v>0</v>
      </c>
      <c r="B5857" t="s">
        <v>13846</v>
      </c>
      <c r="C5857" t="s">
        <v>2513</v>
      </c>
      <c r="D5857" t="s">
        <v>4595</v>
      </c>
      <c r="E5857" t="s">
        <v>59</v>
      </c>
      <c r="F5857" t="b">
        <v>0</v>
      </c>
      <c r="G5857" t="s">
        <v>89</v>
      </c>
      <c r="H5857" s="1">
        <v>46085.501192129632</v>
      </c>
      <c r="I5857" t="b">
        <v>1</v>
      </c>
      <c r="J5857" t="b">
        <v>0</v>
      </c>
      <c r="K5857" t="s">
        <v>41</v>
      </c>
      <c r="L5857" t="s">
        <v>60</v>
      </c>
      <c r="M5857">
        <v>65000</v>
      </c>
      <c r="N5857"/>
      <c r="O5857" t="s">
        <v>13847</v>
      </c>
    </row>
    <row r="5858" spans="1:16" x14ac:dyDescent="0.25">
      <c r="A5858" t="s">
        <v>0</v>
      </c>
      <c r="B5858" t="s">
        <v>13846</v>
      </c>
      <c r="C5858" t="s">
        <v>2800</v>
      </c>
      <c r="D5858" t="s">
        <v>4595</v>
      </c>
      <c r="E5858" t="s">
        <v>59</v>
      </c>
      <c r="F5858" t="b">
        <v>0</v>
      </c>
      <c r="G5858" t="s">
        <v>89</v>
      </c>
      <c r="H5858" s="1">
        <v>46085.501215277778</v>
      </c>
      <c r="I5858" t="b">
        <v>1</v>
      </c>
      <c r="J5858" t="b">
        <v>0</v>
      </c>
      <c r="K5858" t="s">
        <v>41</v>
      </c>
      <c r="L5858" t="s">
        <v>60</v>
      </c>
      <c r="M5858">
        <v>80000</v>
      </c>
      <c r="N5858"/>
      <c r="O5858" t="s">
        <v>13847</v>
      </c>
      <c r="P5858" t="s">
        <v>945</v>
      </c>
    </row>
    <row r="5859" spans="1:16" x14ac:dyDescent="0.25">
      <c r="A5859" t="s">
        <v>6</v>
      </c>
      <c r="B5859" t="s">
        <v>13873</v>
      </c>
      <c r="C5859" t="s">
        <v>148</v>
      </c>
      <c r="D5859" t="s">
        <v>4595</v>
      </c>
      <c r="E5859" t="s">
        <v>59</v>
      </c>
      <c r="F5859" t="b">
        <v>0</v>
      </c>
      <c r="G5859" t="s">
        <v>89</v>
      </c>
      <c r="H5859" s="1">
        <v>46085.501215277778</v>
      </c>
      <c r="I5859" t="b">
        <v>1</v>
      </c>
      <c r="J5859" t="b">
        <v>0</v>
      </c>
      <c r="K5859" t="s">
        <v>41</v>
      </c>
      <c r="L5859" t="s">
        <v>60</v>
      </c>
      <c r="M5859">
        <v>133000</v>
      </c>
      <c r="N5859"/>
      <c r="O5859" t="s">
        <v>13874</v>
      </c>
    </row>
    <row r="5860" spans="1:16" x14ac:dyDescent="0.25">
      <c r="A5860" t="s">
        <v>0</v>
      </c>
      <c r="B5860" t="s">
        <v>13846</v>
      </c>
      <c r="C5860" t="s">
        <v>6389</v>
      </c>
      <c r="D5860" t="s">
        <v>4595</v>
      </c>
      <c r="E5860" t="s">
        <v>59</v>
      </c>
      <c r="F5860" t="b">
        <v>0</v>
      </c>
      <c r="G5860" t="s">
        <v>89</v>
      </c>
      <c r="H5860" s="1">
        <v>46085.501215277778</v>
      </c>
      <c r="I5860" t="b">
        <v>1</v>
      </c>
      <c r="J5860" t="b">
        <v>0</v>
      </c>
      <c r="K5860" t="s">
        <v>41</v>
      </c>
      <c r="L5860" t="s">
        <v>60</v>
      </c>
      <c r="M5860">
        <v>60000</v>
      </c>
      <c r="N5860"/>
      <c r="O5860" t="s">
        <v>13847</v>
      </c>
      <c r="P5860" t="s">
        <v>945</v>
      </c>
    </row>
    <row r="5861" spans="1:16" x14ac:dyDescent="0.25">
      <c r="A5861" t="s">
        <v>0</v>
      </c>
      <c r="B5861" t="s">
        <v>13846</v>
      </c>
      <c r="C5861" t="s">
        <v>1110</v>
      </c>
      <c r="D5861" t="s">
        <v>4595</v>
      </c>
      <c r="E5861" t="s">
        <v>59</v>
      </c>
      <c r="F5861" t="b">
        <v>0</v>
      </c>
      <c r="G5861" t="s">
        <v>89</v>
      </c>
      <c r="H5861" s="1">
        <v>46085.501215277778</v>
      </c>
      <c r="I5861" t="b">
        <v>1</v>
      </c>
      <c r="J5861" t="b">
        <v>0</v>
      </c>
      <c r="K5861" t="s">
        <v>41</v>
      </c>
      <c r="L5861" t="s">
        <v>60</v>
      </c>
      <c r="M5861">
        <v>55000</v>
      </c>
      <c r="N5861"/>
      <c r="O5861" t="s">
        <v>13847</v>
      </c>
      <c r="P5861" t="s">
        <v>945</v>
      </c>
    </row>
    <row r="5862" spans="1:16" x14ac:dyDescent="0.25">
      <c r="A5862" t="s">
        <v>0</v>
      </c>
      <c r="B5862" t="s">
        <v>13846</v>
      </c>
      <c r="C5862" t="s">
        <v>13875</v>
      </c>
      <c r="D5862" t="s">
        <v>4595</v>
      </c>
      <c r="E5862" t="s">
        <v>59</v>
      </c>
      <c r="F5862" t="b">
        <v>0</v>
      </c>
      <c r="G5862" t="s">
        <v>89</v>
      </c>
      <c r="H5862" s="1">
        <v>46085.501215277778</v>
      </c>
      <c r="I5862" t="b">
        <v>1</v>
      </c>
      <c r="J5862" t="b">
        <v>0</v>
      </c>
      <c r="K5862" t="s">
        <v>41</v>
      </c>
      <c r="L5862" t="s">
        <v>60</v>
      </c>
      <c r="M5862">
        <v>50000</v>
      </c>
      <c r="N5862"/>
      <c r="O5862" t="s">
        <v>13847</v>
      </c>
      <c r="P5862" t="s">
        <v>945</v>
      </c>
    </row>
    <row r="5863" spans="1:16" x14ac:dyDescent="0.25">
      <c r="A5863" t="s">
        <v>0</v>
      </c>
      <c r="B5863" t="s">
        <v>13846</v>
      </c>
      <c r="C5863" t="s">
        <v>3494</v>
      </c>
      <c r="D5863" t="s">
        <v>4595</v>
      </c>
      <c r="E5863" t="s">
        <v>59</v>
      </c>
      <c r="F5863" t="b">
        <v>0</v>
      </c>
      <c r="G5863" t="s">
        <v>89</v>
      </c>
      <c r="H5863" s="1">
        <v>46085.501215277778</v>
      </c>
      <c r="I5863" t="b">
        <v>1</v>
      </c>
      <c r="J5863" t="b">
        <v>0</v>
      </c>
      <c r="K5863" t="s">
        <v>41</v>
      </c>
      <c r="L5863" t="s">
        <v>60</v>
      </c>
      <c r="M5863">
        <v>54000</v>
      </c>
      <c r="N5863"/>
      <c r="O5863" t="s">
        <v>13847</v>
      </c>
    </row>
    <row r="5864" spans="1:16" x14ac:dyDescent="0.25">
      <c r="A5864" t="s">
        <v>2</v>
      </c>
      <c r="B5864" t="s">
        <v>466</v>
      </c>
      <c r="C5864" t="s">
        <v>13876</v>
      </c>
      <c r="D5864" t="s">
        <v>4595</v>
      </c>
      <c r="E5864" t="s">
        <v>59</v>
      </c>
      <c r="F5864" t="b">
        <v>0</v>
      </c>
      <c r="G5864" t="s">
        <v>77</v>
      </c>
      <c r="H5864" s="1">
        <v>46085.501400462963</v>
      </c>
      <c r="I5864" t="b">
        <v>0</v>
      </c>
      <c r="J5864" t="b">
        <v>0</v>
      </c>
      <c r="K5864" t="s">
        <v>41</v>
      </c>
      <c r="L5864" t="s">
        <v>60</v>
      </c>
      <c r="M5864">
        <v>170000</v>
      </c>
      <c r="N5864"/>
      <c r="O5864" t="s">
        <v>12498</v>
      </c>
    </row>
    <row r="5865" spans="1:16" x14ac:dyDescent="0.25">
      <c r="A5865" t="s">
        <v>2</v>
      </c>
      <c r="B5865" t="s">
        <v>2</v>
      </c>
      <c r="C5865" t="s">
        <v>13877</v>
      </c>
      <c r="D5865" t="s">
        <v>4595</v>
      </c>
      <c r="E5865" t="s">
        <v>59</v>
      </c>
      <c r="F5865" t="b">
        <v>0</v>
      </c>
      <c r="G5865" t="s">
        <v>68</v>
      </c>
      <c r="H5865" s="1">
        <v>46085.501631944448</v>
      </c>
      <c r="I5865" t="b">
        <v>0</v>
      </c>
      <c r="J5865" t="b">
        <v>0</v>
      </c>
      <c r="K5865" t="s">
        <v>41</v>
      </c>
      <c r="L5865" t="s">
        <v>60</v>
      </c>
      <c r="M5865">
        <v>117500</v>
      </c>
      <c r="N5865"/>
      <c r="O5865" t="s">
        <v>1098</v>
      </c>
    </row>
    <row r="5866" spans="1:16" x14ac:dyDescent="0.25">
      <c r="A5866" t="s">
        <v>6</v>
      </c>
      <c r="B5866" t="s">
        <v>531</v>
      </c>
      <c r="C5866" t="s">
        <v>6290</v>
      </c>
      <c r="D5866" t="s">
        <v>4595</v>
      </c>
      <c r="E5866" t="s">
        <v>59</v>
      </c>
      <c r="F5866" t="b">
        <v>0</v>
      </c>
      <c r="G5866" t="s">
        <v>68</v>
      </c>
      <c r="H5866" s="1">
        <v>46085.501631944448</v>
      </c>
      <c r="I5866" t="b">
        <v>0</v>
      </c>
      <c r="J5866" t="b">
        <v>0</v>
      </c>
      <c r="K5866" t="s">
        <v>41</v>
      </c>
      <c r="L5866" t="s">
        <v>60</v>
      </c>
      <c r="M5866">
        <v>210000</v>
      </c>
      <c r="N5866"/>
      <c r="O5866" t="s">
        <v>13878</v>
      </c>
    </row>
    <row r="5867" spans="1:16" x14ac:dyDescent="0.25">
      <c r="A5867" t="s">
        <v>6</v>
      </c>
      <c r="B5867" t="s">
        <v>6</v>
      </c>
      <c r="C5867" t="s">
        <v>3169</v>
      </c>
      <c r="D5867" t="s">
        <v>4595</v>
      </c>
      <c r="E5867" t="s">
        <v>59</v>
      </c>
      <c r="F5867" t="b">
        <v>0</v>
      </c>
      <c r="G5867" t="s">
        <v>68</v>
      </c>
      <c r="H5867" s="1">
        <v>46085.501655092587</v>
      </c>
      <c r="I5867" t="b">
        <v>0</v>
      </c>
      <c r="J5867" t="b">
        <v>0</v>
      </c>
      <c r="K5867" t="s">
        <v>41</v>
      </c>
      <c r="L5867" t="s">
        <v>60</v>
      </c>
      <c r="M5867">
        <v>180000</v>
      </c>
      <c r="N5867"/>
      <c r="O5867" t="s">
        <v>982</v>
      </c>
    </row>
    <row r="5868" spans="1:16" x14ac:dyDescent="0.25">
      <c r="A5868" t="s">
        <v>6</v>
      </c>
      <c r="B5868" t="s">
        <v>531</v>
      </c>
      <c r="C5868" t="s">
        <v>3169</v>
      </c>
      <c r="D5868" t="s">
        <v>4595</v>
      </c>
      <c r="E5868" t="s">
        <v>72</v>
      </c>
      <c r="F5868" t="b">
        <v>0</v>
      </c>
      <c r="G5868" t="s">
        <v>68</v>
      </c>
      <c r="H5868" s="1">
        <v>46085.501655092587</v>
      </c>
      <c r="I5868" t="b">
        <v>0</v>
      </c>
      <c r="J5868" t="b">
        <v>0</v>
      </c>
      <c r="K5868" t="s">
        <v>41</v>
      </c>
      <c r="L5868" t="s">
        <v>60</v>
      </c>
      <c r="M5868">
        <v>210000</v>
      </c>
      <c r="N5868"/>
      <c r="O5868" t="s">
        <v>95</v>
      </c>
      <c r="P5868" t="s">
        <v>13879</v>
      </c>
    </row>
    <row r="5869" spans="1:16" x14ac:dyDescent="0.25">
      <c r="A5869" t="s">
        <v>5</v>
      </c>
      <c r="B5869" t="s">
        <v>13880</v>
      </c>
      <c r="C5869" t="s">
        <v>9736</v>
      </c>
      <c r="D5869" t="s">
        <v>4526</v>
      </c>
      <c r="E5869" t="s">
        <v>59</v>
      </c>
      <c r="F5869" t="b">
        <v>0</v>
      </c>
      <c r="G5869" t="s">
        <v>65</v>
      </c>
      <c r="H5869" s="1">
        <v>46085.502245370371</v>
      </c>
      <c r="I5869" t="b">
        <v>1</v>
      </c>
      <c r="J5869" t="b">
        <v>0</v>
      </c>
      <c r="K5869" t="s">
        <v>41</v>
      </c>
      <c r="L5869" t="s">
        <v>74</v>
      </c>
      <c r="M5869"/>
      <c r="N5869">
        <v>45</v>
      </c>
      <c r="O5869" t="s">
        <v>9737</v>
      </c>
      <c r="P5869" t="s">
        <v>13881</v>
      </c>
    </row>
    <row r="5870" spans="1:16" x14ac:dyDescent="0.25">
      <c r="A5870" t="s">
        <v>0</v>
      </c>
      <c r="B5870" t="s">
        <v>13882</v>
      </c>
      <c r="C5870" t="s">
        <v>13</v>
      </c>
      <c r="D5870" t="s">
        <v>4595</v>
      </c>
      <c r="F5870" t="b">
        <v>0</v>
      </c>
      <c r="G5870" t="s">
        <v>13</v>
      </c>
      <c r="H5870" s="1">
        <v>46085.504884259259</v>
      </c>
      <c r="I5870" t="b">
        <v>1</v>
      </c>
      <c r="J5870" t="b">
        <v>0</v>
      </c>
      <c r="K5870" t="s">
        <v>13</v>
      </c>
      <c r="L5870" t="s">
        <v>74</v>
      </c>
      <c r="M5870"/>
      <c r="N5870">
        <v>40</v>
      </c>
      <c r="O5870" t="s">
        <v>4596</v>
      </c>
      <c r="P5870" t="s">
        <v>13883</v>
      </c>
    </row>
    <row r="5871" spans="1:16" x14ac:dyDescent="0.25">
      <c r="A5871" t="s">
        <v>1</v>
      </c>
      <c r="B5871" t="s">
        <v>1</v>
      </c>
      <c r="C5871" t="s">
        <v>13884</v>
      </c>
      <c r="D5871" t="s">
        <v>4595</v>
      </c>
      <c r="E5871" t="s">
        <v>59</v>
      </c>
      <c r="F5871" t="b">
        <v>0</v>
      </c>
      <c r="G5871" t="s">
        <v>19</v>
      </c>
      <c r="H5871" s="1">
        <v>46085.506053240737</v>
      </c>
      <c r="I5871" t="b">
        <v>1</v>
      </c>
      <c r="J5871" t="b">
        <v>0</v>
      </c>
      <c r="K5871" t="s">
        <v>19</v>
      </c>
      <c r="L5871" t="s">
        <v>60</v>
      </c>
      <c r="M5871">
        <v>1700000</v>
      </c>
      <c r="N5871"/>
      <c r="O5871" t="s">
        <v>13885</v>
      </c>
      <c r="P5871" t="s">
        <v>7064</v>
      </c>
    </row>
    <row r="5872" spans="1:16" x14ac:dyDescent="0.25">
      <c r="A5872" t="s">
        <v>1</v>
      </c>
      <c r="B5872" t="s">
        <v>1</v>
      </c>
      <c r="C5872" t="s">
        <v>13886</v>
      </c>
      <c r="D5872" t="s">
        <v>4595</v>
      </c>
      <c r="E5872" t="s">
        <v>59</v>
      </c>
      <c r="F5872" t="b">
        <v>0</v>
      </c>
      <c r="G5872" t="s">
        <v>19</v>
      </c>
      <c r="H5872" s="1">
        <v>46085.50613425926</v>
      </c>
      <c r="I5872" t="b">
        <v>1</v>
      </c>
      <c r="J5872" t="b">
        <v>0</v>
      </c>
      <c r="K5872" t="s">
        <v>19</v>
      </c>
      <c r="L5872" t="s">
        <v>60</v>
      </c>
      <c r="M5872">
        <v>1700000</v>
      </c>
      <c r="N5872"/>
      <c r="O5872" t="s">
        <v>13885</v>
      </c>
      <c r="P5872" t="s">
        <v>7064</v>
      </c>
    </row>
    <row r="5873" spans="1:16" x14ac:dyDescent="0.25">
      <c r="A5873" t="s">
        <v>2</v>
      </c>
      <c r="B5873" t="s">
        <v>11657</v>
      </c>
      <c r="C5873" t="s">
        <v>2474</v>
      </c>
      <c r="D5873" t="s">
        <v>4595</v>
      </c>
      <c r="E5873" t="s">
        <v>59</v>
      </c>
      <c r="F5873" t="b">
        <v>0</v>
      </c>
      <c r="G5873" t="s">
        <v>19</v>
      </c>
      <c r="H5873" s="1">
        <v>46085.50613425926</v>
      </c>
      <c r="I5873" t="b">
        <v>1</v>
      </c>
      <c r="J5873" t="b">
        <v>0</v>
      </c>
      <c r="K5873" t="s">
        <v>19</v>
      </c>
      <c r="L5873" t="s">
        <v>60</v>
      </c>
      <c r="M5873">
        <v>2900000</v>
      </c>
      <c r="N5873"/>
      <c r="O5873" t="s">
        <v>11659</v>
      </c>
      <c r="P5873" t="s">
        <v>11660</v>
      </c>
    </row>
    <row r="5874" spans="1:16" x14ac:dyDescent="0.25">
      <c r="A5874" t="s">
        <v>1</v>
      </c>
      <c r="B5874" t="s">
        <v>1</v>
      </c>
      <c r="C5874" t="s">
        <v>13887</v>
      </c>
      <c r="D5874" t="s">
        <v>5798</v>
      </c>
      <c r="E5874" t="s">
        <v>59</v>
      </c>
      <c r="F5874" t="b">
        <v>0</v>
      </c>
      <c r="G5874" t="s">
        <v>40</v>
      </c>
      <c r="H5874" s="1">
        <v>46085.506851851853</v>
      </c>
      <c r="I5874" t="b">
        <v>1</v>
      </c>
      <c r="J5874" t="b">
        <v>0</v>
      </c>
      <c r="K5874" t="s">
        <v>40</v>
      </c>
      <c r="L5874" t="s">
        <v>60</v>
      </c>
      <c r="M5874">
        <v>32000</v>
      </c>
      <c r="N5874"/>
      <c r="O5874" t="s">
        <v>13888</v>
      </c>
    </row>
    <row r="5875" spans="1:16" x14ac:dyDescent="0.25">
      <c r="A5875" t="s">
        <v>0</v>
      </c>
      <c r="B5875" t="s">
        <v>13846</v>
      </c>
      <c r="C5875" t="s">
        <v>3240</v>
      </c>
      <c r="D5875" t="s">
        <v>4595</v>
      </c>
      <c r="E5875" t="s">
        <v>59</v>
      </c>
      <c r="F5875" t="b">
        <v>0</v>
      </c>
      <c r="G5875" t="s">
        <v>63</v>
      </c>
      <c r="H5875" s="1">
        <v>46085.507650462961</v>
      </c>
      <c r="I5875" t="b">
        <v>1</v>
      </c>
      <c r="J5875" t="b">
        <v>0</v>
      </c>
      <c r="K5875" t="s">
        <v>41</v>
      </c>
      <c r="L5875" t="s">
        <v>60</v>
      </c>
      <c r="M5875">
        <v>65000</v>
      </c>
      <c r="N5875"/>
      <c r="O5875" t="s">
        <v>13847</v>
      </c>
      <c r="P5875" t="s">
        <v>945</v>
      </c>
    </row>
    <row r="5876" spans="1:16" x14ac:dyDescent="0.25">
      <c r="A5876" t="s">
        <v>0</v>
      </c>
      <c r="B5876" t="s">
        <v>13846</v>
      </c>
      <c r="C5876" t="s">
        <v>2619</v>
      </c>
      <c r="D5876" t="s">
        <v>4595</v>
      </c>
      <c r="E5876" t="s">
        <v>59</v>
      </c>
      <c r="F5876" t="b">
        <v>0</v>
      </c>
      <c r="G5876" t="s">
        <v>63</v>
      </c>
      <c r="H5876" s="1">
        <v>46085.507662037038</v>
      </c>
      <c r="I5876" t="b">
        <v>1</v>
      </c>
      <c r="J5876" t="b">
        <v>0</v>
      </c>
      <c r="K5876" t="s">
        <v>41</v>
      </c>
      <c r="L5876" t="s">
        <v>60</v>
      </c>
      <c r="M5876">
        <v>75000</v>
      </c>
      <c r="N5876"/>
      <c r="O5876" t="s">
        <v>13847</v>
      </c>
      <c r="P5876" t="s">
        <v>945</v>
      </c>
    </row>
    <row r="5877" spans="1:16" x14ac:dyDescent="0.25">
      <c r="A5877" t="s">
        <v>5</v>
      </c>
      <c r="B5877" t="s">
        <v>13889</v>
      </c>
      <c r="C5877" t="s">
        <v>2432</v>
      </c>
      <c r="D5877" t="s">
        <v>4595</v>
      </c>
      <c r="E5877" t="s">
        <v>59</v>
      </c>
      <c r="F5877" t="b">
        <v>0</v>
      </c>
      <c r="G5877" t="s">
        <v>89</v>
      </c>
      <c r="H5877" s="1">
        <v>46085.543425925927</v>
      </c>
      <c r="I5877" t="b">
        <v>0</v>
      </c>
      <c r="J5877" t="b">
        <v>0</v>
      </c>
      <c r="K5877" t="s">
        <v>41</v>
      </c>
      <c r="L5877" t="s">
        <v>60</v>
      </c>
      <c r="M5877">
        <v>170000</v>
      </c>
      <c r="N5877"/>
      <c r="O5877" t="s">
        <v>8621</v>
      </c>
    </row>
    <row r="5878" spans="1:16" x14ac:dyDescent="0.25">
      <c r="A5878" t="s">
        <v>1</v>
      </c>
      <c r="B5878" t="s">
        <v>13890</v>
      </c>
      <c r="C5878" t="s">
        <v>12018</v>
      </c>
      <c r="D5878" t="s">
        <v>4526</v>
      </c>
      <c r="E5878" t="s">
        <v>59</v>
      </c>
      <c r="F5878" t="b">
        <v>0</v>
      </c>
      <c r="G5878" t="s">
        <v>65</v>
      </c>
      <c r="H5878" s="1">
        <v>46085.543877314813</v>
      </c>
      <c r="I5878" t="b">
        <v>0</v>
      </c>
      <c r="J5878" t="b">
        <v>1</v>
      </c>
      <c r="K5878" t="s">
        <v>41</v>
      </c>
      <c r="L5878" t="s">
        <v>60</v>
      </c>
      <c r="M5878">
        <v>97500</v>
      </c>
      <c r="N5878"/>
      <c r="O5878" t="s">
        <v>12019</v>
      </c>
      <c r="P5878" t="s">
        <v>13891</v>
      </c>
    </row>
    <row r="5879" spans="1:16" x14ac:dyDescent="0.25">
      <c r="A5879" t="s">
        <v>0</v>
      </c>
      <c r="B5879" t="s">
        <v>130</v>
      </c>
      <c r="C5879" t="s">
        <v>11658</v>
      </c>
      <c r="D5879" t="s">
        <v>4595</v>
      </c>
      <c r="E5879" t="s">
        <v>59</v>
      </c>
      <c r="F5879" t="b">
        <v>0</v>
      </c>
      <c r="G5879" t="s">
        <v>19</v>
      </c>
      <c r="H5879" s="1">
        <v>46085.547210648147</v>
      </c>
      <c r="I5879" t="b">
        <v>1</v>
      </c>
      <c r="J5879" t="b">
        <v>0</v>
      </c>
      <c r="K5879" t="s">
        <v>19</v>
      </c>
      <c r="L5879" t="s">
        <v>60</v>
      </c>
      <c r="M5879">
        <v>500000</v>
      </c>
      <c r="N5879"/>
      <c r="O5879" t="s">
        <v>13892</v>
      </c>
      <c r="P5879" t="s">
        <v>2175</v>
      </c>
    </row>
    <row r="5880" spans="1:16" x14ac:dyDescent="0.25">
      <c r="A5880" t="s">
        <v>0</v>
      </c>
      <c r="B5880" t="s">
        <v>228</v>
      </c>
      <c r="C5880" t="s">
        <v>11398</v>
      </c>
      <c r="D5880" t="s">
        <v>4595</v>
      </c>
      <c r="E5880" t="s">
        <v>59</v>
      </c>
      <c r="F5880" t="b">
        <v>0</v>
      </c>
      <c r="G5880" t="s">
        <v>19</v>
      </c>
      <c r="H5880" s="1">
        <v>46085.547210648147</v>
      </c>
      <c r="I5880" t="b">
        <v>1</v>
      </c>
      <c r="J5880" t="b">
        <v>0</v>
      </c>
      <c r="K5880" t="s">
        <v>19</v>
      </c>
      <c r="L5880" t="s">
        <v>60</v>
      </c>
      <c r="M5880">
        <v>1100000</v>
      </c>
      <c r="N5880"/>
      <c r="O5880" t="s">
        <v>8047</v>
      </c>
      <c r="P5880" t="s">
        <v>13893</v>
      </c>
    </row>
    <row r="5881" spans="1:16" x14ac:dyDescent="0.25">
      <c r="A5881" t="s">
        <v>0</v>
      </c>
      <c r="B5881" t="s">
        <v>13894</v>
      </c>
      <c r="C5881" t="s">
        <v>11658</v>
      </c>
      <c r="D5881" t="s">
        <v>4595</v>
      </c>
      <c r="E5881" t="s">
        <v>59</v>
      </c>
      <c r="F5881" t="b">
        <v>0</v>
      </c>
      <c r="G5881" t="s">
        <v>19</v>
      </c>
      <c r="H5881" s="1">
        <v>46085.547233796293</v>
      </c>
      <c r="I5881" t="b">
        <v>1</v>
      </c>
      <c r="J5881" t="b">
        <v>0</v>
      </c>
      <c r="K5881" t="s">
        <v>19</v>
      </c>
      <c r="L5881" t="s">
        <v>60</v>
      </c>
      <c r="M5881">
        <v>625000</v>
      </c>
      <c r="N5881"/>
      <c r="O5881" t="s">
        <v>13895</v>
      </c>
      <c r="P5881" t="s">
        <v>235</v>
      </c>
    </row>
    <row r="5882" spans="1:16" x14ac:dyDescent="0.25">
      <c r="A5882" t="s">
        <v>0</v>
      </c>
      <c r="B5882" t="s">
        <v>11397</v>
      </c>
      <c r="C5882" t="s">
        <v>11264</v>
      </c>
      <c r="D5882" t="s">
        <v>4595</v>
      </c>
      <c r="E5882" t="s">
        <v>59</v>
      </c>
      <c r="F5882" t="b">
        <v>0</v>
      </c>
      <c r="G5882" t="s">
        <v>19</v>
      </c>
      <c r="H5882" s="1">
        <v>46085.547233796293</v>
      </c>
      <c r="I5882" t="b">
        <v>0</v>
      </c>
      <c r="J5882" t="b">
        <v>0</v>
      </c>
      <c r="K5882" t="s">
        <v>19</v>
      </c>
      <c r="L5882" t="s">
        <v>60</v>
      </c>
      <c r="M5882">
        <v>800000</v>
      </c>
      <c r="N5882"/>
      <c r="O5882" t="s">
        <v>11399</v>
      </c>
      <c r="P5882" t="s">
        <v>11401</v>
      </c>
    </row>
    <row r="5883" spans="1:16" x14ac:dyDescent="0.25">
      <c r="A5883" t="s">
        <v>2</v>
      </c>
      <c r="B5883" t="s">
        <v>2957</v>
      </c>
      <c r="C5883" t="s">
        <v>11264</v>
      </c>
      <c r="D5883" t="s">
        <v>4595</v>
      </c>
      <c r="E5883" t="s">
        <v>88</v>
      </c>
      <c r="F5883" t="b">
        <v>0</v>
      </c>
      <c r="G5883" t="s">
        <v>19</v>
      </c>
      <c r="H5883" s="1">
        <v>46085.547268518523</v>
      </c>
      <c r="I5883" t="b">
        <v>1</v>
      </c>
      <c r="J5883" t="b">
        <v>0</v>
      </c>
      <c r="K5883" t="s">
        <v>19</v>
      </c>
      <c r="L5883" t="s">
        <v>60</v>
      </c>
      <c r="M5883">
        <v>1700000</v>
      </c>
      <c r="N5883"/>
      <c r="O5883" t="s">
        <v>671</v>
      </c>
      <c r="P5883" t="s">
        <v>875</v>
      </c>
    </row>
    <row r="5884" spans="1:16" x14ac:dyDescent="0.25">
      <c r="A5884" t="s">
        <v>0</v>
      </c>
      <c r="B5884" t="s">
        <v>228</v>
      </c>
      <c r="C5884" t="s">
        <v>13896</v>
      </c>
      <c r="D5884" t="s">
        <v>4595</v>
      </c>
      <c r="E5884" t="s">
        <v>59</v>
      </c>
      <c r="F5884" t="b">
        <v>0</v>
      </c>
      <c r="G5884" t="s">
        <v>19</v>
      </c>
      <c r="H5884" s="1">
        <v>46085.547268518523</v>
      </c>
      <c r="I5884" t="b">
        <v>1</v>
      </c>
      <c r="J5884" t="b">
        <v>0</v>
      </c>
      <c r="K5884" t="s">
        <v>19</v>
      </c>
      <c r="L5884" t="s">
        <v>60</v>
      </c>
      <c r="M5884">
        <v>1100000</v>
      </c>
      <c r="N5884"/>
      <c r="O5884" t="s">
        <v>8047</v>
      </c>
    </row>
    <row r="5885" spans="1:16" x14ac:dyDescent="0.25">
      <c r="A5885" t="s">
        <v>0</v>
      </c>
      <c r="B5885" t="s">
        <v>883</v>
      </c>
      <c r="C5885" t="s">
        <v>1024</v>
      </c>
      <c r="D5885" t="s">
        <v>4595</v>
      </c>
      <c r="E5885" t="s">
        <v>621</v>
      </c>
      <c r="F5885" t="b">
        <v>0</v>
      </c>
      <c r="G5885" t="s">
        <v>19</v>
      </c>
      <c r="H5885" s="1">
        <v>46085.547268518523</v>
      </c>
      <c r="I5885" t="b">
        <v>0</v>
      </c>
      <c r="J5885" t="b">
        <v>0</v>
      </c>
      <c r="K5885" t="s">
        <v>19</v>
      </c>
      <c r="L5885" t="s">
        <v>60</v>
      </c>
      <c r="M5885">
        <v>350000</v>
      </c>
      <c r="N5885"/>
      <c r="O5885" t="s">
        <v>13897</v>
      </c>
    </row>
    <row r="5886" spans="1:16" x14ac:dyDescent="0.25">
      <c r="A5886" t="s">
        <v>3</v>
      </c>
      <c r="B5886" t="s">
        <v>2533</v>
      </c>
      <c r="C5886" t="s">
        <v>11658</v>
      </c>
      <c r="D5886" t="s">
        <v>4595</v>
      </c>
      <c r="E5886" t="s">
        <v>59</v>
      </c>
      <c r="F5886" t="b">
        <v>0</v>
      </c>
      <c r="G5886" t="s">
        <v>19</v>
      </c>
      <c r="H5886" s="1">
        <v>46085.547291666669</v>
      </c>
      <c r="I5886" t="b">
        <v>0</v>
      </c>
      <c r="J5886" t="b">
        <v>0</v>
      </c>
      <c r="K5886" t="s">
        <v>19</v>
      </c>
      <c r="L5886" t="s">
        <v>60</v>
      </c>
      <c r="M5886">
        <v>2000000</v>
      </c>
      <c r="N5886"/>
      <c r="O5886" t="s">
        <v>13898</v>
      </c>
      <c r="P5886" t="s">
        <v>288</v>
      </c>
    </row>
    <row r="5887" spans="1:16" x14ac:dyDescent="0.25">
      <c r="A5887" t="s">
        <v>2</v>
      </c>
      <c r="B5887" t="s">
        <v>13899</v>
      </c>
      <c r="C5887" t="s">
        <v>19</v>
      </c>
      <c r="D5887" t="s">
        <v>4595</v>
      </c>
      <c r="E5887" t="s">
        <v>59</v>
      </c>
      <c r="F5887" t="b">
        <v>0</v>
      </c>
      <c r="G5887" t="s">
        <v>19</v>
      </c>
      <c r="H5887" s="1">
        <v>46085.547314814823</v>
      </c>
      <c r="I5887" t="b">
        <v>0</v>
      </c>
      <c r="J5887" t="b">
        <v>0</v>
      </c>
      <c r="K5887" t="s">
        <v>19</v>
      </c>
      <c r="L5887" t="s">
        <v>60</v>
      </c>
      <c r="M5887">
        <v>1850000</v>
      </c>
      <c r="N5887"/>
      <c r="O5887" t="s">
        <v>13900</v>
      </c>
      <c r="P5887" t="s">
        <v>763</v>
      </c>
    </row>
    <row r="5888" spans="1:16" x14ac:dyDescent="0.25">
      <c r="A5888" t="s">
        <v>8</v>
      </c>
      <c r="B5888" t="s">
        <v>12560</v>
      </c>
      <c r="C5888" t="s">
        <v>11658</v>
      </c>
      <c r="D5888" t="s">
        <v>4595</v>
      </c>
      <c r="E5888" t="s">
        <v>59</v>
      </c>
      <c r="F5888" t="b">
        <v>0</v>
      </c>
      <c r="G5888" t="s">
        <v>19</v>
      </c>
      <c r="H5888" s="1">
        <v>46085.547326388893</v>
      </c>
      <c r="I5888" t="b">
        <v>0</v>
      </c>
      <c r="J5888" t="b">
        <v>0</v>
      </c>
      <c r="K5888" t="s">
        <v>19</v>
      </c>
      <c r="L5888" t="s">
        <v>60</v>
      </c>
      <c r="M5888">
        <v>4250000</v>
      </c>
      <c r="N5888"/>
      <c r="O5888" t="s">
        <v>12561</v>
      </c>
    </row>
    <row r="5889" spans="1:16" x14ac:dyDescent="0.25">
      <c r="A5889" t="s">
        <v>8</v>
      </c>
      <c r="B5889" t="s">
        <v>13901</v>
      </c>
      <c r="C5889" t="s">
        <v>11658</v>
      </c>
      <c r="D5889" t="s">
        <v>4595</v>
      </c>
      <c r="E5889" t="s">
        <v>621</v>
      </c>
      <c r="F5889" t="b">
        <v>0</v>
      </c>
      <c r="G5889" t="s">
        <v>19</v>
      </c>
      <c r="H5889" s="1">
        <v>46085.547326388893</v>
      </c>
      <c r="I5889" t="b">
        <v>0</v>
      </c>
      <c r="J5889" t="b">
        <v>0</v>
      </c>
      <c r="K5889" t="s">
        <v>19</v>
      </c>
      <c r="L5889" t="s">
        <v>60</v>
      </c>
      <c r="M5889">
        <v>330000</v>
      </c>
      <c r="N5889"/>
      <c r="O5889" t="s">
        <v>2632</v>
      </c>
      <c r="P5889" t="s">
        <v>7456</v>
      </c>
    </row>
    <row r="5890" spans="1:16" x14ac:dyDescent="0.25">
      <c r="A5890" t="s">
        <v>4</v>
      </c>
      <c r="B5890" t="s">
        <v>13902</v>
      </c>
      <c r="C5890" t="s">
        <v>19</v>
      </c>
      <c r="D5890" t="s">
        <v>4595</v>
      </c>
      <c r="E5890" t="s">
        <v>59</v>
      </c>
      <c r="F5890" t="b">
        <v>0</v>
      </c>
      <c r="G5890" t="s">
        <v>19</v>
      </c>
      <c r="H5890" s="1">
        <v>46085.547326388893</v>
      </c>
      <c r="I5890" t="b">
        <v>0</v>
      </c>
      <c r="J5890" t="b">
        <v>0</v>
      </c>
      <c r="K5890" t="s">
        <v>19</v>
      </c>
      <c r="L5890" t="s">
        <v>60</v>
      </c>
      <c r="M5890">
        <v>1200000</v>
      </c>
      <c r="N5890"/>
      <c r="O5890" t="s">
        <v>13903</v>
      </c>
    </row>
    <row r="5891" spans="1:16" x14ac:dyDescent="0.25">
      <c r="A5891" t="s">
        <v>1</v>
      </c>
      <c r="B5891" t="s">
        <v>316</v>
      </c>
      <c r="C5891" t="s">
        <v>11658</v>
      </c>
      <c r="D5891" t="s">
        <v>4595</v>
      </c>
      <c r="E5891" t="s">
        <v>59</v>
      </c>
      <c r="F5891" t="b">
        <v>0</v>
      </c>
      <c r="G5891" t="s">
        <v>19</v>
      </c>
      <c r="H5891" s="1">
        <v>46085.547476851847</v>
      </c>
      <c r="I5891" t="b">
        <v>1</v>
      </c>
      <c r="J5891" t="b">
        <v>0</v>
      </c>
      <c r="K5891" t="s">
        <v>19</v>
      </c>
      <c r="L5891" t="s">
        <v>60</v>
      </c>
      <c r="M5891">
        <v>4750000</v>
      </c>
      <c r="N5891"/>
      <c r="O5891" t="s">
        <v>13904</v>
      </c>
    </row>
    <row r="5892" spans="1:16" x14ac:dyDescent="0.25">
      <c r="A5892" t="s">
        <v>1</v>
      </c>
      <c r="B5892" t="s">
        <v>13785</v>
      </c>
      <c r="C5892" t="s">
        <v>13905</v>
      </c>
      <c r="D5892" t="s">
        <v>4595</v>
      </c>
      <c r="E5892" t="s">
        <v>132</v>
      </c>
      <c r="F5892" t="b">
        <v>0</v>
      </c>
      <c r="G5892" t="s">
        <v>19</v>
      </c>
      <c r="H5892" s="1">
        <v>46085.547500000001</v>
      </c>
      <c r="I5892" t="b">
        <v>1</v>
      </c>
      <c r="J5892" t="b">
        <v>0</v>
      </c>
      <c r="K5892" t="s">
        <v>19</v>
      </c>
      <c r="L5892" t="s">
        <v>60</v>
      </c>
      <c r="M5892">
        <v>1500000</v>
      </c>
      <c r="N5892"/>
      <c r="O5892" t="s">
        <v>13787</v>
      </c>
      <c r="P5892" t="s">
        <v>2178</v>
      </c>
    </row>
    <row r="5893" spans="1:16" x14ac:dyDescent="0.25">
      <c r="A5893" t="s">
        <v>1</v>
      </c>
      <c r="B5893" t="s">
        <v>13788</v>
      </c>
      <c r="C5893" t="s">
        <v>13906</v>
      </c>
      <c r="D5893" t="s">
        <v>4595</v>
      </c>
      <c r="E5893" t="s">
        <v>59</v>
      </c>
      <c r="F5893" t="b">
        <v>0</v>
      </c>
      <c r="G5893" t="s">
        <v>19</v>
      </c>
      <c r="H5893" s="1">
        <v>46085.547523148147</v>
      </c>
      <c r="I5893" t="b">
        <v>1</v>
      </c>
      <c r="J5893" t="b">
        <v>0</v>
      </c>
      <c r="K5893" t="s">
        <v>19</v>
      </c>
      <c r="L5893" t="s">
        <v>60</v>
      </c>
      <c r="M5893">
        <v>3150000</v>
      </c>
      <c r="N5893"/>
      <c r="O5893" t="s">
        <v>13790</v>
      </c>
      <c r="P5893" t="s">
        <v>13791</v>
      </c>
    </row>
    <row r="5894" spans="1:16" x14ac:dyDescent="0.25">
      <c r="A5894" t="s">
        <v>1</v>
      </c>
      <c r="B5894" t="s">
        <v>1</v>
      </c>
      <c r="C5894" t="s">
        <v>13907</v>
      </c>
      <c r="D5894" t="s">
        <v>4595</v>
      </c>
      <c r="E5894" t="s">
        <v>59</v>
      </c>
      <c r="F5894" t="b">
        <v>0</v>
      </c>
      <c r="G5894" t="s">
        <v>19</v>
      </c>
      <c r="H5894" s="1">
        <v>46085.547777777778</v>
      </c>
      <c r="I5894" t="b">
        <v>1</v>
      </c>
      <c r="J5894" t="b">
        <v>0</v>
      </c>
      <c r="K5894" t="s">
        <v>19</v>
      </c>
      <c r="L5894" t="s">
        <v>60</v>
      </c>
      <c r="M5894">
        <v>1700000</v>
      </c>
      <c r="N5894"/>
      <c r="O5894" t="s">
        <v>13908</v>
      </c>
      <c r="P5894" t="s">
        <v>714</v>
      </c>
    </row>
    <row r="5895" spans="1:16" x14ac:dyDescent="0.25">
      <c r="A5895" t="s">
        <v>0</v>
      </c>
      <c r="B5895" t="s">
        <v>298</v>
      </c>
      <c r="C5895" t="s">
        <v>63</v>
      </c>
      <c r="D5895" t="s">
        <v>4346</v>
      </c>
      <c r="E5895" t="s">
        <v>59</v>
      </c>
      <c r="F5895" t="b">
        <v>0</v>
      </c>
      <c r="G5895" t="s">
        <v>63</v>
      </c>
      <c r="H5895" s="1">
        <v>46085.549270833333</v>
      </c>
      <c r="I5895" t="b">
        <v>0</v>
      </c>
      <c r="J5895" t="b">
        <v>1</v>
      </c>
      <c r="K5895" t="s">
        <v>41</v>
      </c>
      <c r="L5895" t="s">
        <v>60</v>
      </c>
      <c r="M5895">
        <v>85260</v>
      </c>
      <c r="N5895"/>
      <c r="O5895" t="s">
        <v>4215</v>
      </c>
      <c r="P5895" t="s">
        <v>1650</v>
      </c>
    </row>
    <row r="5896" spans="1:16" x14ac:dyDescent="0.25">
      <c r="A5896" t="s">
        <v>7</v>
      </c>
      <c r="B5896" t="s">
        <v>1478</v>
      </c>
      <c r="C5896" t="s">
        <v>2217</v>
      </c>
      <c r="D5896" t="s">
        <v>2360</v>
      </c>
      <c r="E5896" t="s">
        <v>59</v>
      </c>
      <c r="F5896" t="b">
        <v>0</v>
      </c>
      <c r="G5896" t="s">
        <v>68</v>
      </c>
      <c r="H5896" s="1">
        <v>46085.584374999999</v>
      </c>
      <c r="I5896" t="b">
        <v>0</v>
      </c>
      <c r="J5896" t="b">
        <v>1</v>
      </c>
      <c r="K5896" t="s">
        <v>41</v>
      </c>
      <c r="L5896" t="s">
        <v>60</v>
      </c>
      <c r="M5896">
        <v>107500</v>
      </c>
      <c r="N5896"/>
      <c r="O5896" t="s">
        <v>2791</v>
      </c>
      <c r="P5896" t="s">
        <v>325</v>
      </c>
    </row>
    <row r="5897" spans="1:16" x14ac:dyDescent="0.25">
      <c r="A5897" t="s">
        <v>1</v>
      </c>
      <c r="B5897" t="s">
        <v>2820</v>
      </c>
      <c r="C5897" t="s">
        <v>246</v>
      </c>
      <c r="D5897" t="s">
        <v>111</v>
      </c>
      <c r="E5897" t="s">
        <v>59</v>
      </c>
      <c r="F5897" t="b">
        <v>0</v>
      </c>
      <c r="G5897" t="s">
        <v>65</v>
      </c>
      <c r="H5897" s="1">
        <v>46085.585138888891</v>
      </c>
      <c r="I5897" t="b">
        <v>1</v>
      </c>
      <c r="J5897" t="b">
        <v>1</v>
      </c>
      <c r="K5897" t="s">
        <v>41</v>
      </c>
      <c r="L5897" t="s">
        <v>60</v>
      </c>
      <c r="M5897">
        <v>152500</v>
      </c>
      <c r="N5897"/>
      <c r="O5897" t="s">
        <v>111</v>
      </c>
      <c r="P5897" t="s">
        <v>13909</v>
      </c>
    </row>
    <row r="5898" spans="1:16" x14ac:dyDescent="0.25">
      <c r="A5898" t="s">
        <v>4</v>
      </c>
      <c r="B5898" t="s">
        <v>13910</v>
      </c>
      <c r="C5898" t="s">
        <v>955</v>
      </c>
      <c r="D5898" t="s">
        <v>5102</v>
      </c>
      <c r="E5898" t="s">
        <v>59</v>
      </c>
      <c r="F5898" t="b">
        <v>0</v>
      </c>
      <c r="G5898" t="s">
        <v>13</v>
      </c>
      <c r="H5898" s="1">
        <v>46085.588333333333</v>
      </c>
      <c r="I5898" t="b">
        <v>0</v>
      </c>
      <c r="J5898" t="b">
        <v>0</v>
      </c>
      <c r="K5898" t="s">
        <v>13</v>
      </c>
      <c r="L5898" t="s">
        <v>60</v>
      </c>
      <c r="M5898">
        <v>126000</v>
      </c>
      <c r="N5898"/>
      <c r="O5898" t="s">
        <v>13572</v>
      </c>
      <c r="P5898" t="s">
        <v>13911</v>
      </c>
    </row>
    <row r="5899" spans="1:16" x14ac:dyDescent="0.25">
      <c r="A5899" t="s">
        <v>0</v>
      </c>
      <c r="B5899" t="s">
        <v>13912</v>
      </c>
      <c r="C5899" t="s">
        <v>40</v>
      </c>
      <c r="D5899" t="s">
        <v>4526</v>
      </c>
      <c r="E5899" t="s">
        <v>59</v>
      </c>
      <c r="F5899" t="b">
        <v>0</v>
      </c>
      <c r="G5899" t="s">
        <v>40</v>
      </c>
      <c r="H5899" s="1">
        <v>46085.589618055557</v>
      </c>
      <c r="I5899" t="b">
        <v>0</v>
      </c>
      <c r="J5899" t="b">
        <v>0</v>
      </c>
      <c r="K5899" t="s">
        <v>40</v>
      </c>
      <c r="L5899" t="s">
        <v>60</v>
      </c>
      <c r="M5899">
        <v>55000</v>
      </c>
      <c r="N5899"/>
      <c r="O5899" t="s">
        <v>2404</v>
      </c>
      <c r="P5899" t="s">
        <v>13913</v>
      </c>
    </row>
    <row r="5900" spans="1:16" x14ac:dyDescent="0.25">
      <c r="A5900" t="s">
        <v>5</v>
      </c>
      <c r="B5900" t="s">
        <v>1293</v>
      </c>
      <c r="C5900" t="s">
        <v>13914</v>
      </c>
      <c r="D5900" t="s">
        <v>6062</v>
      </c>
      <c r="E5900" t="s">
        <v>59</v>
      </c>
      <c r="F5900" t="b">
        <v>0</v>
      </c>
      <c r="G5900" t="s">
        <v>40</v>
      </c>
      <c r="H5900" s="1">
        <v>46085.590162037042</v>
      </c>
      <c r="I5900" t="b">
        <v>1</v>
      </c>
      <c r="J5900" t="b">
        <v>0</v>
      </c>
      <c r="K5900" t="s">
        <v>40</v>
      </c>
      <c r="L5900" t="s">
        <v>60</v>
      </c>
      <c r="M5900">
        <v>50000</v>
      </c>
      <c r="N5900"/>
      <c r="O5900" t="s">
        <v>13915</v>
      </c>
      <c r="P5900" t="s">
        <v>13916</v>
      </c>
    </row>
    <row r="5901" spans="1:16" x14ac:dyDescent="0.25">
      <c r="A5901" t="s">
        <v>0</v>
      </c>
      <c r="B5901" t="s">
        <v>0</v>
      </c>
      <c r="C5901" t="s">
        <v>13603</v>
      </c>
      <c r="D5901" t="s">
        <v>11319</v>
      </c>
      <c r="E5901" t="s">
        <v>59</v>
      </c>
      <c r="F5901" t="b">
        <v>0</v>
      </c>
      <c r="G5901" t="s">
        <v>39</v>
      </c>
      <c r="H5901" s="1">
        <v>46085.593692129631</v>
      </c>
      <c r="I5901" t="b">
        <v>1</v>
      </c>
      <c r="J5901" t="b">
        <v>0</v>
      </c>
      <c r="K5901" t="s">
        <v>39</v>
      </c>
      <c r="L5901" t="s">
        <v>60</v>
      </c>
      <c r="M5901">
        <v>186000</v>
      </c>
      <c r="N5901"/>
      <c r="O5901" t="s">
        <v>13604</v>
      </c>
      <c r="P5901" t="s">
        <v>219</v>
      </c>
    </row>
    <row r="5902" spans="1:16" x14ac:dyDescent="0.25">
      <c r="A5902" t="s">
        <v>6</v>
      </c>
      <c r="B5902" t="s">
        <v>13917</v>
      </c>
      <c r="C5902" t="s">
        <v>190</v>
      </c>
      <c r="D5902" t="s">
        <v>4595</v>
      </c>
      <c r="E5902" t="s">
        <v>59</v>
      </c>
      <c r="F5902" t="b">
        <v>0</v>
      </c>
      <c r="G5902" t="s">
        <v>73</v>
      </c>
      <c r="H5902" s="1">
        <v>46085.626006944447</v>
      </c>
      <c r="I5902" t="b">
        <v>0</v>
      </c>
      <c r="J5902" t="b">
        <v>0</v>
      </c>
      <c r="K5902" t="s">
        <v>41</v>
      </c>
      <c r="L5902" t="s">
        <v>60</v>
      </c>
      <c r="M5902">
        <v>139500</v>
      </c>
      <c r="N5902"/>
      <c r="O5902" t="s">
        <v>3028</v>
      </c>
      <c r="P5902" t="s">
        <v>2590</v>
      </c>
    </row>
    <row r="5903" spans="1:16" x14ac:dyDescent="0.25">
      <c r="A5903" t="s">
        <v>0</v>
      </c>
      <c r="B5903" t="s">
        <v>1125</v>
      </c>
      <c r="C5903" t="s">
        <v>2498</v>
      </c>
      <c r="D5903" t="s">
        <v>4595</v>
      </c>
      <c r="E5903" t="s">
        <v>59</v>
      </c>
      <c r="F5903" t="b">
        <v>0</v>
      </c>
      <c r="G5903" t="s">
        <v>68</v>
      </c>
      <c r="H5903" s="1">
        <v>46085.62604166667</v>
      </c>
      <c r="I5903" t="b">
        <v>1</v>
      </c>
      <c r="J5903" t="b">
        <v>0</v>
      </c>
      <c r="K5903" t="s">
        <v>41</v>
      </c>
      <c r="L5903" t="s">
        <v>60</v>
      </c>
      <c r="M5903">
        <v>137500</v>
      </c>
      <c r="N5903"/>
      <c r="O5903" t="s">
        <v>13918</v>
      </c>
    </row>
    <row r="5904" spans="1:16" x14ac:dyDescent="0.25">
      <c r="A5904" t="s">
        <v>0</v>
      </c>
      <c r="B5904" t="s">
        <v>13919</v>
      </c>
      <c r="C5904" t="s">
        <v>97</v>
      </c>
      <c r="D5904" t="s">
        <v>2360</v>
      </c>
      <c r="E5904" t="s">
        <v>59</v>
      </c>
      <c r="F5904" t="b">
        <v>0</v>
      </c>
      <c r="G5904" t="s">
        <v>89</v>
      </c>
      <c r="H5904" s="1">
        <v>46085.626087962963</v>
      </c>
      <c r="I5904" t="b">
        <v>0</v>
      </c>
      <c r="J5904" t="b">
        <v>0</v>
      </c>
      <c r="K5904" t="s">
        <v>41</v>
      </c>
      <c r="L5904" t="s">
        <v>74</v>
      </c>
      <c r="M5904"/>
      <c r="N5904">
        <v>22</v>
      </c>
      <c r="O5904" t="s">
        <v>4076</v>
      </c>
      <c r="P5904" t="s">
        <v>859</v>
      </c>
    </row>
    <row r="5905" spans="1:16" x14ac:dyDescent="0.25">
      <c r="A5905" t="s">
        <v>2</v>
      </c>
      <c r="B5905" t="s">
        <v>13920</v>
      </c>
      <c r="C5905" t="s">
        <v>326</v>
      </c>
      <c r="D5905" t="s">
        <v>4595</v>
      </c>
      <c r="E5905" t="s">
        <v>59</v>
      </c>
      <c r="F5905" t="b">
        <v>0</v>
      </c>
      <c r="G5905" t="s">
        <v>77</v>
      </c>
      <c r="H5905" s="1">
        <v>46085.626516203702</v>
      </c>
      <c r="I5905" t="b">
        <v>0</v>
      </c>
      <c r="J5905" t="b">
        <v>0</v>
      </c>
      <c r="K5905" t="s">
        <v>41</v>
      </c>
      <c r="L5905" t="s">
        <v>60</v>
      </c>
      <c r="M5905">
        <v>214500</v>
      </c>
      <c r="N5905"/>
      <c r="O5905" t="s">
        <v>424</v>
      </c>
    </row>
    <row r="5906" spans="1:16" x14ac:dyDescent="0.25">
      <c r="A5906" t="s">
        <v>1</v>
      </c>
      <c r="B5906" t="s">
        <v>12616</v>
      </c>
      <c r="C5906" t="s">
        <v>543</v>
      </c>
      <c r="D5906" t="s">
        <v>4346</v>
      </c>
      <c r="E5906" t="s">
        <v>59</v>
      </c>
      <c r="F5906" t="b">
        <v>0</v>
      </c>
      <c r="G5906" t="s">
        <v>65</v>
      </c>
      <c r="H5906" s="1">
        <v>46085.626805555563</v>
      </c>
      <c r="I5906" t="b">
        <v>1</v>
      </c>
      <c r="J5906" t="b">
        <v>1</v>
      </c>
      <c r="K5906" t="s">
        <v>41</v>
      </c>
      <c r="L5906" t="s">
        <v>60</v>
      </c>
      <c r="M5906">
        <v>155500</v>
      </c>
      <c r="N5906"/>
      <c r="O5906" t="s">
        <v>12617</v>
      </c>
      <c r="P5906" t="s">
        <v>8088</v>
      </c>
    </row>
    <row r="5907" spans="1:16" x14ac:dyDescent="0.25">
      <c r="A5907" t="s">
        <v>0</v>
      </c>
      <c r="B5907" t="s">
        <v>13921</v>
      </c>
      <c r="C5907" t="s">
        <v>6081</v>
      </c>
      <c r="D5907" t="s">
        <v>4526</v>
      </c>
      <c r="E5907" t="s">
        <v>59</v>
      </c>
      <c r="F5907" t="b">
        <v>0</v>
      </c>
      <c r="G5907" t="s">
        <v>40</v>
      </c>
      <c r="H5907" s="1">
        <v>46085.631284722222</v>
      </c>
      <c r="I5907" t="b">
        <v>1</v>
      </c>
      <c r="J5907" t="b">
        <v>0</v>
      </c>
      <c r="K5907" t="s">
        <v>40</v>
      </c>
      <c r="L5907" t="s">
        <v>60</v>
      </c>
      <c r="M5907">
        <v>26000</v>
      </c>
      <c r="N5907"/>
      <c r="O5907" t="s">
        <v>13922</v>
      </c>
      <c r="P5907" t="s">
        <v>13923</v>
      </c>
    </row>
    <row r="5908" spans="1:16" x14ac:dyDescent="0.25">
      <c r="A5908" t="s">
        <v>2</v>
      </c>
      <c r="B5908" t="s">
        <v>13924</v>
      </c>
      <c r="C5908" t="s">
        <v>40</v>
      </c>
      <c r="D5908" t="s">
        <v>4526</v>
      </c>
      <c r="E5908" t="s">
        <v>59</v>
      </c>
      <c r="F5908" t="b">
        <v>0</v>
      </c>
      <c r="G5908" t="s">
        <v>40</v>
      </c>
      <c r="H5908" s="1">
        <v>46085.631550925929</v>
      </c>
      <c r="I5908" t="b">
        <v>0</v>
      </c>
      <c r="J5908" t="b">
        <v>0</v>
      </c>
      <c r="K5908" t="s">
        <v>40</v>
      </c>
      <c r="L5908" t="s">
        <v>60</v>
      </c>
      <c r="M5908">
        <v>48500</v>
      </c>
      <c r="N5908"/>
      <c r="O5908" t="s">
        <v>101</v>
      </c>
      <c r="P5908" t="s">
        <v>4780</v>
      </c>
    </row>
    <row r="5909" spans="1:16" x14ac:dyDescent="0.25">
      <c r="A5909" t="s">
        <v>0</v>
      </c>
      <c r="B5909" t="s">
        <v>13925</v>
      </c>
      <c r="C5909" t="s">
        <v>4765</v>
      </c>
      <c r="D5909" t="s">
        <v>5798</v>
      </c>
      <c r="E5909" t="s">
        <v>59</v>
      </c>
      <c r="F5909" t="b">
        <v>0</v>
      </c>
      <c r="G5909" t="s">
        <v>40</v>
      </c>
      <c r="H5909" s="1">
        <v>46085.631608796299</v>
      </c>
      <c r="I5909" t="b">
        <v>1</v>
      </c>
      <c r="J5909" t="b">
        <v>0</v>
      </c>
      <c r="K5909" t="s">
        <v>40</v>
      </c>
      <c r="L5909" t="s">
        <v>60</v>
      </c>
      <c r="M5909">
        <v>25000</v>
      </c>
      <c r="N5909"/>
      <c r="O5909" t="s">
        <v>13926</v>
      </c>
    </row>
    <row r="5910" spans="1:16" x14ac:dyDescent="0.25">
      <c r="A5910" t="s">
        <v>0</v>
      </c>
      <c r="B5910" t="s">
        <v>13927</v>
      </c>
      <c r="C5910" t="s">
        <v>901</v>
      </c>
      <c r="D5910" t="s">
        <v>4346</v>
      </c>
      <c r="E5910" t="s">
        <v>59</v>
      </c>
      <c r="F5910" t="b">
        <v>0</v>
      </c>
      <c r="G5910" t="s">
        <v>77</v>
      </c>
      <c r="H5910" s="1">
        <v>46085.667210648149</v>
      </c>
      <c r="I5910" t="b">
        <v>0</v>
      </c>
      <c r="J5910" t="b">
        <v>0</v>
      </c>
      <c r="K5910" t="s">
        <v>41</v>
      </c>
      <c r="L5910" t="s">
        <v>74</v>
      </c>
      <c r="M5910"/>
      <c r="N5910">
        <v>80</v>
      </c>
      <c r="O5910" t="s">
        <v>2224</v>
      </c>
      <c r="P5910" t="s">
        <v>13928</v>
      </c>
    </row>
    <row r="5911" spans="1:16" x14ac:dyDescent="0.25">
      <c r="A5911" t="s">
        <v>3</v>
      </c>
      <c r="B5911" t="s">
        <v>13929</v>
      </c>
      <c r="C5911" t="s">
        <v>162</v>
      </c>
      <c r="D5911" t="s">
        <v>4526</v>
      </c>
      <c r="E5911" t="s">
        <v>59</v>
      </c>
      <c r="F5911" t="b">
        <v>0</v>
      </c>
      <c r="G5911" t="s">
        <v>73</v>
      </c>
      <c r="H5911" s="1">
        <v>46085.667673611111</v>
      </c>
      <c r="I5911" t="b">
        <v>0</v>
      </c>
      <c r="J5911" t="b">
        <v>0</v>
      </c>
      <c r="K5911" t="s">
        <v>41</v>
      </c>
      <c r="L5911" t="s">
        <v>60</v>
      </c>
      <c r="M5911">
        <v>140000</v>
      </c>
      <c r="N5911"/>
      <c r="O5911" t="s">
        <v>3238</v>
      </c>
      <c r="P5911" t="s">
        <v>2313</v>
      </c>
    </row>
    <row r="5912" spans="1:16" x14ac:dyDescent="0.25">
      <c r="A5912" t="s">
        <v>2</v>
      </c>
      <c r="B5912" t="s">
        <v>123</v>
      </c>
      <c r="C5912" t="s">
        <v>13930</v>
      </c>
      <c r="D5912" t="s">
        <v>4346</v>
      </c>
      <c r="E5912" t="s">
        <v>59</v>
      </c>
      <c r="F5912" t="b">
        <v>0</v>
      </c>
      <c r="G5912" t="s">
        <v>68</v>
      </c>
      <c r="H5912" s="1">
        <v>46085.668321759258</v>
      </c>
      <c r="I5912" t="b">
        <v>0</v>
      </c>
      <c r="J5912" t="b">
        <v>1</v>
      </c>
      <c r="K5912" t="s">
        <v>41</v>
      </c>
      <c r="L5912" t="s">
        <v>74</v>
      </c>
      <c r="M5912"/>
      <c r="N5912">
        <v>35</v>
      </c>
      <c r="O5912" t="s">
        <v>13542</v>
      </c>
      <c r="P5912" t="s">
        <v>13543</v>
      </c>
    </row>
    <row r="5913" spans="1:16" x14ac:dyDescent="0.25">
      <c r="A5913" t="s">
        <v>8</v>
      </c>
      <c r="B5913" t="s">
        <v>1920</v>
      </c>
      <c r="C5913" t="s">
        <v>313</v>
      </c>
      <c r="D5913" t="s">
        <v>4526</v>
      </c>
      <c r="E5913" t="s">
        <v>59</v>
      </c>
      <c r="F5913" t="b">
        <v>0</v>
      </c>
      <c r="G5913" t="s">
        <v>77</v>
      </c>
      <c r="H5913" s="1">
        <v>46085.669259259259</v>
      </c>
      <c r="I5913" t="b">
        <v>0</v>
      </c>
      <c r="J5913" t="b">
        <v>1</v>
      </c>
      <c r="K5913" t="s">
        <v>41</v>
      </c>
      <c r="L5913" t="s">
        <v>60</v>
      </c>
      <c r="M5913">
        <v>212500</v>
      </c>
      <c r="N5913"/>
      <c r="O5913" t="s">
        <v>3332</v>
      </c>
      <c r="P5913" t="s">
        <v>6157</v>
      </c>
    </row>
    <row r="5914" spans="1:16" x14ac:dyDescent="0.25">
      <c r="A5914" t="s">
        <v>1</v>
      </c>
      <c r="B5914" t="s">
        <v>1</v>
      </c>
      <c r="C5914" t="s">
        <v>212</v>
      </c>
      <c r="D5914" t="s">
        <v>4526</v>
      </c>
      <c r="E5914" t="s">
        <v>59</v>
      </c>
      <c r="F5914" t="b">
        <v>0</v>
      </c>
      <c r="G5914" t="s">
        <v>77</v>
      </c>
      <c r="H5914" s="1">
        <v>46085.669398148151</v>
      </c>
      <c r="I5914" t="b">
        <v>1</v>
      </c>
      <c r="J5914" t="b">
        <v>0</v>
      </c>
      <c r="K5914" t="s">
        <v>41</v>
      </c>
      <c r="L5914" t="s">
        <v>60</v>
      </c>
      <c r="M5914">
        <v>137500</v>
      </c>
      <c r="N5914"/>
      <c r="O5914" t="s">
        <v>9503</v>
      </c>
      <c r="P5914" t="s">
        <v>10460</v>
      </c>
    </row>
    <row r="5915" spans="1:16" x14ac:dyDescent="0.25">
      <c r="A5915" t="s">
        <v>1</v>
      </c>
      <c r="B5915" t="s">
        <v>13931</v>
      </c>
      <c r="C5915" t="s">
        <v>9919</v>
      </c>
      <c r="D5915" t="s">
        <v>4526</v>
      </c>
      <c r="E5915" t="s">
        <v>59</v>
      </c>
      <c r="F5915" t="b">
        <v>0</v>
      </c>
      <c r="G5915" t="s">
        <v>13</v>
      </c>
      <c r="H5915" s="1">
        <v>46085.671620370369</v>
      </c>
      <c r="I5915" t="b">
        <v>0</v>
      </c>
      <c r="J5915" t="b">
        <v>0</v>
      </c>
      <c r="K5915" t="s">
        <v>13</v>
      </c>
      <c r="L5915" t="s">
        <v>60</v>
      </c>
      <c r="M5915">
        <v>80000</v>
      </c>
      <c r="N5915"/>
      <c r="O5915" t="s">
        <v>12752</v>
      </c>
      <c r="P5915" t="s">
        <v>13932</v>
      </c>
    </row>
    <row r="5916" spans="1:16" x14ac:dyDescent="0.25">
      <c r="A5916" t="s">
        <v>8</v>
      </c>
      <c r="B5916" t="s">
        <v>9847</v>
      </c>
      <c r="C5916" t="s">
        <v>40</v>
      </c>
      <c r="D5916" t="s">
        <v>4526</v>
      </c>
      <c r="E5916" t="s">
        <v>59</v>
      </c>
      <c r="F5916" t="b">
        <v>0</v>
      </c>
      <c r="G5916" t="s">
        <v>40</v>
      </c>
      <c r="H5916" s="1">
        <v>46085.673229166663</v>
      </c>
      <c r="I5916" t="b">
        <v>0</v>
      </c>
      <c r="J5916" t="b">
        <v>0</v>
      </c>
      <c r="K5916" t="s">
        <v>40</v>
      </c>
      <c r="L5916" t="s">
        <v>60</v>
      </c>
      <c r="M5916">
        <v>110945</v>
      </c>
      <c r="N5916"/>
      <c r="O5916" t="s">
        <v>539</v>
      </c>
      <c r="P5916" t="s">
        <v>6836</v>
      </c>
    </row>
    <row r="5917" spans="1:16" x14ac:dyDescent="0.25">
      <c r="A5917" t="s">
        <v>5</v>
      </c>
      <c r="B5917" t="s">
        <v>1293</v>
      </c>
      <c r="C5917" t="s">
        <v>5273</v>
      </c>
      <c r="D5917" t="s">
        <v>4346</v>
      </c>
      <c r="E5917" t="s">
        <v>59</v>
      </c>
      <c r="F5917" t="b">
        <v>0</v>
      </c>
      <c r="G5917" t="s">
        <v>40</v>
      </c>
      <c r="H5917" s="1">
        <v>46085.673310185193</v>
      </c>
      <c r="I5917" t="b">
        <v>1</v>
      </c>
      <c r="J5917" t="b">
        <v>0</v>
      </c>
      <c r="K5917" t="s">
        <v>40</v>
      </c>
      <c r="L5917" t="s">
        <v>60</v>
      </c>
      <c r="M5917">
        <v>50000</v>
      </c>
      <c r="N5917"/>
      <c r="O5917" t="s">
        <v>10278</v>
      </c>
      <c r="P5917" t="s">
        <v>13916</v>
      </c>
    </row>
    <row r="5918" spans="1:16" x14ac:dyDescent="0.25">
      <c r="A5918" t="s">
        <v>4</v>
      </c>
      <c r="B5918" t="s">
        <v>13933</v>
      </c>
      <c r="C5918" t="s">
        <v>40</v>
      </c>
      <c r="D5918" t="s">
        <v>4526</v>
      </c>
      <c r="E5918" t="s">
        <v>59</v>
      </c>
      <c r="F5918" t="b">
        <v>0</v>
      </c>
      <c r="G5918" t="s">
        <v>40</v>
      </c>
      <c r="H5918" s="1">
        <v>46085.673379629632</v>
      </c>
      <c r="I5918" t="b">
        <v>1</v>
      </c>
      <c r="J5918" t="b">
        <v>0</v>
      </c>
      <c r="K5918" t="s">
        <v>40</v>
      </c>
      <c r="L5918" t="s">
        <v>60</v>
      </c>
      <c r="M5918">
        <v>100000</v>
      </c>
      <c r="N5918"/>
      <c r="O5918" t="s">
        <v>6510</v>
      </c>
      <c r="P5918" t="s">
        <v>5564</v>
      </c>
    </row>
    <row r="5919" spans="1:16" x14ac:dyDescent="0.25">
      <c r="A5919" t="s">
        <v>8</v>
      </c>
      <c r="B5919" t="s">
        <v>3090</v>
      </c>
      <c r="C5919" t="s">
        <v>218</v>
      </c>
      <c r="D5919" t="s">
        <v>4526</v>
      </c>
      <c r="E5919" t="s">
        <v>88</v>
      </c>
      <c r="F5919" t="b">
        <v>0</v>
      </c>
      <c r="G5919" t="s">
        <v>63</v>
      </c>
      <c r="H5919" s="1">
        <v>46085.674386574072</v>
      </c>
      <c r="I5919" t="b">
        <v>0</v>
      </c>
      <c r="J5919" t="b">
        <v>0</v>
      </c>
      <c r="K5919" t="s">
        <v>41</v>
      </c>
      <c r="L5919" t="s">
        <v>74</v>
      </c>
      <c r="M5919"/>
      <c r="N5919">
        <v>75</v>
      </c>
      <c r="O5919" t="s">
        <v>3073</v>
      </c>
      <c r="P5919" t="s">
        <v>13934</v>
      </c>
    </row>
    <row r="5920" spans="1:16" x14ac:dyDescent="0.25">
      <c r="A5920" t="s">
        <v>8</v>
      </c>
      <c r="B5920" t="s">
        <v>13935</v>
      </c>
      <c r="C5920" t="s">
        <v>207</v>
      </c>
      <c r="D5920" t="s">
        <v>4526</v>
      </c>
      <c r="E5920" t="s">
        <v>88</v>
      </c>
      <c r="F5920" t="b">
        <v>0</v>
      </c>
      <c r="G5920" t="s">
        <v>63</v>
      </c>
      <c r="H5920" s="1">
        <v>46085.674386574072</v>
      </c>
      <c r="I5920" t="b">
        <v>0</v>
      </c>
      <c r="J5920" t="b">
        <v>0</v>
      </c>
      <c r="K5920" t="s">
        <v>41</v>
      </c>
      <c r="L5920" t="s">
        <v>74</v>
      </c>
      <c r="M5920"/>
      <c r="N5920">
        <v>52.5</v>
      </c>
      <c r="O5920" t="s">
        <v>12207</v>
      </c>
      <c r="P5920" t="s">
        <v>13936</v>
      </c>
    </row>
    <row r="5921" spans="1:16" x14ac:dyDescent="0.25">
      <c r="A5921" t="s">
        <v>1</v>
      </c>
      <c r="B5921" t="s">
        <v>13937</v>
      </c>
      <c r="C5921" t="s">
        <v>825</v>
      </c>
      <c r="D5921" t="s">
        <v>11278</v>
      </c>
      <c r="E5921" t="s">
        <v>59</v>
      </c>
      <c r="F5921" t="b">
        <v>0</v>
      </c>
      <c r="G5921" t="s">
        <v>34</v>
      </c>
      <c r="H5921" s="1">
        <v>46085.675312500003</v>
      </c>
      <c r="I5921" t="b">
        <v>1</v>
      </c>
      <c r="J5921" t="b">
        <v>0</v>
      </c>
      <c r="K5921" t="s">
        <v>34</v>
      </c>
      <c r="L5921" t="s">
        <v>60</v>
      </c>
      <c r="M5921">
        <v>625000</v>
      </c>
      <c r="N5921"/>
      <c r="O5921" t="s">
        <v>13938</v>
      </c>
      <c r="P5921" t="s">
        <v>9590</v>
      </c>
    </row>
    <row r="5922" spans="1:16" x14ac:dyDescent="0.25">
      <c r="A5922" t="s">
        <v>0</v>
      </c>
      <c r="B5922" t="s">
        <v>268</v>
      </c>
      <c r="C5922" t="s">
        <v>515</v>
      </c>
      <c r="D5922" t="s">
        <v>4526</v>
      </c>
      <c r="E5922" t="s">
        <v>59</v>
      </c>
      <c r="F5922" t="b">
        <v>0</v>
      </c>
      <c r="G5922" t="s">
        <v>73</v>
      </c>
      <c r="H5922" s="1">
        <v>46085.709270833337</v>
      </c>
      <c r="I5922" t="b">
        <v>0</v>
      </c>
      <c r="J5922" t="b">
        <v>0</v>
      </c>
      <c r="K5922" t="s">
        <v>41</v>
      </c>
      <c r="L5922" t="s">
        <v>60</v>
      </c>
      <c r="M5922">
        <v>87500</v>
      </c>
      <c r="N5922"/>
      <c r="O5922" t="s">
        <v>3229</v>
      </c>
      <c r="P5922" t="s">
        <v>288</v>
      </c>
    </row>
    <row r="5923" spans="1:16" x14ac:dyDescent="0.25">
      <c r="A5923" t="s">
        <v>2</v>
      </c>
      <c r="B5923" t="s">
        <v>191</v>
      </c>
      <c r="C5923" t="s">
        <v>3411</v>
      </c>
      <c r="D5923" t="s">
        <v>4595</v>
      </c>
      <c r="E5923" t="s">
        <v>59</v>
      </c>
      <c r="F5923" t="b">
        <v>0</v>
      </c>
      <c r="G5923" t="s">
        <v>77</v>
      </c>
      <c r="H5923" s="1">
        <v>46085.709733796299</v>
      </c>
      <c r="I5923" t="b">
        <v>0</v>
      </c>
      <c r="J5923" t="b">
        <v>0</v>
      </c>
      <c r="K5923" t="s">
        <v>41</v>
      </c>
      <c r="L5923" t="s">
        <v>60</v>
      </c>
      <c r="M5923">
        <v>300000</v>
      </c>
      <c r="N5923"/>
      <c r="O5923" t="s">
        <v>101</v>
      </c>
    </row>
    <row r="5924" spans="1:16" x14ac:dyDescent="0.25">
      <c r="A5924" t="s">
        <v>2</v>
      </c>
      <c r="B5924" t="s">
        <v>191</v>
      </c>
      <c r="C5924" t="s">
        <v>13939</v>
      </c>
      <c r="D5924" t="s">
        <v>4595</v>
      </c>
      <c r="E5924" t="s">
        <v>59</v>
      </c>
      <c r="F5924" t="b">
        <v>0</v>
      </c>
      <c r="G5924" t="s">
        <v>77</v>
      </c>
      <c r="H5924" s="1">
        <v>46085.709849537037</v>
      </c>
      <c r="I5924" t="b">
        <v>0</v>
      </c>
      <c r="J5924" t="b">
        <v>0</v>
      </c>
      <c r="K5924" t="s">
        <v>41</v>
      </c>
      <c r="L5924" t="s">
        <v>60</v>
      </c>
      <c r="M5924">
        <v>300000</v>
      </c>
      <c r="N5924"/>
      <c r="O5924" t="s">
        <v>101</v>
      </c>
    </row>
    <row r="5925" spans="1:16" x14ac:dyDescent="0.25">
      <c r="A5925" t="s">
        <v>5</v>
      </c>
      <c r="B5925" t="s">
        <v>13940</v>
      </c>
      <c r="C5925" t="s">
        <v>246</v>
      </c>
      <c r="D5925" t="s">
        <v>4526</v>
      </c>
      <c r="E5925" t="s">
        <v>59</v>
      </c>
      <c r="F5925" t="b">
        <v>0</v>
      </c>
      <c r="G5925" t="s">
        <v>65</v>
      </c>
      <c r="H5925" s="1">
        <v>46085.710277777784</v>
      </c>
      <c r="I5925" t="b">
        <v>1</v>
      </c>
      <c r="J5925" t="b">
        <v>1</v>
      </c>
      <c r="K5925" t="s">
        <v>41</v>
      </c>
      <c r="L5925" t="s">
        <v>60</v>
      </c>
      <c r="M5925">
        <v>150000</v>
      </c>
      <c r="N5925"/>
      <c r="O5925" t="s">
        <v>13941</v>
      </c>
      <c r="P5925" t="s">
        <v>13942</v>
      </c>
    </row>
    <row r="5926" spans="1:16" x14ac:dyDescent="0.25">
      <c r="A5926" t="s">
        <v>1</v>
      </c>
      <c r="B5926" t="s">
        <v>13943</v>
      </c>
      <c r="C5926" t="s">
        <v>13944</v>
      </c>
      <c r="D5926" t="s">
        <v>2360</v>
      </c>
      <c r="E5926" t="s">
        <v>59</v>
      </c>
      <c r="F5926" t="b">
        <v>0</v>
      </c>
      <c r="G5926" t="s">
        <v>65</v>
      </c>
      <c r="H5926" s="1">
        <v>46085.710462962961</v>
      </c>
      <c r="I5926" t="b">
        <v>0</v>
      </c>
      <c r="J5926" t="b">
        <v>0</v>
      </c>
      <c r="K5926" t="s">
        <v>41</v>
      </c>
      <c r="L5926" t="s">
        <v>74</v>
      </c>
      <c r="M5926"/>
      <c r="N5926">
        <v>28.5</v>
      </c>
      <c r="O5926" t="s">
        <v>4366</v>
      </c>
      <c r="P5926" t="s">
        <v>13945</v>
      </c>
    </row>
    <row r="5927" spans="1:16" x14ac:dyDescent="0.25">
      <c r="A5927" t="s">
        <v>0</v>
      </c>
      <c r="B5927" t="s">
        <v>13946</v>
      </c>
      <c r="C5927" t="s">
        <v>63</v>
      </c>
      <c r="D5927" t="s">
        <v>4346</v>
      </c>
      <c r="E5927" t="s">
        <v>59</v>
      </c>
      <c r="F5927" t="b">
        <v>0</v>
      </c>
      <c r="G5927" t="s">
        <v>63</v>
      </c>
      <c r="H5927" s="1">
        <v>46085.715937499997</v>
      </c>
      <c r="I5927" t="b">
        <v>0</v>
      </c>
      <c r="J5927" t="b">
        <v>0</v>
      </c>
      <c r="K5927" t="s">
        <v>41</v>
      </c>
      <c r="L5927" t="s">
        <v>60</v>
      </c>
      <c r="M5927">
        <v>87349</v>
      </c>
      <c r="N5927"/>
      <c r="O5927" t="s">
        <v>13947</v>
      </c>
    </row>
    <row r="5928" spans="1:16" x14ac:dyDescent="0.25">
      <c r="A5928" t="s">
        <v>7</v>
      </c>
      <c r="B5928" t="s">
        <v>13948</v>
      </c>
      <c r="C5928" t="s">
        <v>33</v>
      </c>
      <c r="D5928" t="s">
        <v>12039</v>
      </c>
      <c r="E5928" t="s">
        <v>59</v>
      </c>
      <c r="F5928" t="b">
        <v>0</v>
      </c>
      <c r="G5928" t="s">
        <v>33</v>
      </c>
      <c r="H5928" s="1">
        <v>46085.717592592591</v>
      </c>
      <c r="I5928" t="b">
        <v>0</v>
      </c>
      <c r="J5928" t="b">
        <v>0</v>
      </c>
      <c r="K5928" t="s">
        <v>33</v>
      </c>
      <c r="L5928" t="s">
        <v>60</v>
      </c>
      <c r="M5928">
        <v>106500</v>
      </c>
      <c r="N5928"/>
      <c r="O5928" t="s">
        <v>13949</v>
      </c>
      <c r="P5928" t="s">
        <v>13950</v>
      </c>
    </row>
    <row r="5929" spans="1:16" x14ac:dyDescent="0.25">
      <c r="A5929" t="s">
        <v>2</v>
      </c>
      <c r="B5929" t="s">
        <v>13951</v>
      </c>
      <c r="C5929" t="s">
        <v>382</v>
      </c>
      <c r="D5929" t="s">
        <v>2360</v>
      </c>
      <c r="E5929" t="s">
        <v>59</v>
      </c>
      <c r="F5929" t="b">
        <v>0</v>
      </c>
      <c r="G5929" t="s">
        <v>77</v>
      </c>
      <c r="H5929" s="1">
        <v>46085.751400462963</v>
      </c>
      <c r="I5929" t="b">
        <v>0</v>
      </c>
      <c r="J5929" t="b">
        <v>0</v>
      </c>
      <c r="K5929" t="s">
        <v>41</v>
      </c>
      <c r="L5929" t="s">
        <v>74</v>
      </c>
      <c r="M5929"/>
      <c r="N5929">
        <v>69.5</v>
      </c>
      <c r="O5929" t="s">
        <v>3167</v>
      </c>
      <c r="P5929" t="s">
        <v>13952</v>
      </c>
    </row>
    <row r="5930" spans="1:16" x14ac:dyDescent="0.25">
      <c r="A5930" t="s">
        <v>1</v>
      </c>
      <c r="B5930" t="s">
        <v>13953</v>
      </c>
      <c r="C5930" t="s">
        <v>436</v>
      </c>
      <c r="D5930" t="s">
        <v>4346</v>
      </c>
      <c r="E5930" t="s">
        <v>59</v>
      </c>
      <c r="F5930" t="b">
        <v>0</v>
      </c>
      <c r="G5930" t="s">
        <v>65</v>
      </c>
      <c r="H5930" s="1">
        <v>46085.751944444448</v>
      </c>
      <c r="I5930" t="b">
        <v>1</v>
      </c>
      <c r="J5930" t="b">
        <v>1</v>
      </c>
      <c r="K5930" t="s">
        <v>41</v>
      </c>
      <c r="L5930" t="s">
        <v>60</v>
      </c>
      <c r="M5930">
        <v>190000</v>
      </c>
      <c r="N5930"/>
      <c r="O5930" t="s">
        <v>13954</v>
      </c>
      <c r="P5930" t="s">
        <v>13955</v>
      </c>
    </row>
    <row r="5931" spans="1:16" x14ac:dyDescent="0.25">
      <c r="A5931" t="s">
        <v>1</v>
      </c>
      <c r="B5931" t="s">
        <v>13956</v>
      </c>
      <c r="C5931" t="s">
        <v>93</v>
      </c>
      <c r="D5931" t="s">
        <v>4346</v>
      </c>
      <c r="E5931" t="s">
        <v>59</v>
      </c>
      <c r="F5931" t="b">
        <v>0</v>
      </c>
      <c r="G5931" t="s">
        <v>65</v>
      </c>
      <c r="H5931" s="1">
        <v>46085.752083333333</v>
      </c>
      <c r="I5931" t="b">
        <v>1</v>
      </c>
      <c r="J5931" t="b">
        <v>1</v>
      </c>
      <c r="K5931" t="s">
        <v>41</v>
      </c>
      <c r="L5931" t="s">
        <v>60</v>
      </c>
      <c r="M5931">
        <v>190000</v>
      </c>
      <c r="N5931"/>
      <c r="O5931" t="s">
        <v>13954</v>
      </c>
      <c r="P5931" t="s">
        <v>13955</v>
      </c>
    </row>
    <row r="5932" spans="1:16" x14ac:dyDescent="0.25">
      <c r="A5932" t="s">
        <v>5</v>
      </c>
      <c r="B5932" t="s">
        <v>13957</v>
      </c>
      <c r="C5932" t="s">
        <v>2435</v>
      </c>
      <c r="D5932" t="s">
        <v>2360</v>
      </c>
      <c r="E5932" t="s">
        <v>132</v>
      </c>
      <c r="F5932" t="b">
        <v>0</v>
      </c>
      <c r="G5932" t="s">
        <v>65</v>
      </c>
      <c r="H5932" s="1">
        <v>46085.75209490741</v>
      </c>
      <c r="I5932" t="b">
        <v>1</v>
      </c>
      <c r="J5932" t="b">
        <v>0</v>
      </c>
      <c r="K5932" t="s">
        <v>41</v>
      </c>
      <c r="L5932" t="s">
        <v>74</v>
      </c>
      <c r="M5932"/>
      <c r="N5932">
        <v>65</v>
      </c>
      <c r="O5932" t="s">
        <v>4204</v>
      </c>
      <c r="P5932" t="s">
        <v>1348</v>
      </c>
    </row>
    <row r="5933" spans="1:16" x14ac:dyDescent="0.25">
      <c r="A5933" t="s">
        <v>2</v>
      </c>
      <c r="B5933" t="s">
        <v>13958</v>
      </c>
      <c r="C5933" t="s">
        <v>19</v>
      </c>
      <c r="D5933" t="s">
        <v>4595</v>
      </c>
      <c r="E5933" t="s">
        <v>59</v>
      </c>
      <c r="F5933" t="b">
        <v>0</v>
      </c>
      <c r="G5933" t="s">
        <v>19</v>
      </c>
      <c r="H5933" s="1">
        <v>46085.755601851852</v>
      </c>
      <c r="I5933" t="b">
        <v>1</v>
      </c>
      <c r="J5933" t="b">
        <v>0</v>
      </c>
      <c r="K5933" t="s">
        <v>19</v>
      </c>
      <c r="L5933" t="s">
        <v>74</v>
      </c>
      <c r="M5933"/>
      <c r="N5933">
        <v>33.5</v>
      </c>
      <c r="O5933" t="s">
        <v>4596</v>
      </c>
      <c r="P5933" t="s">
        <v>13959</v>
      </c>
    </row>
    <row r="5934" spans="1:16" x14ac:dyDescent="0.25">
      <c r="A5934" t="s">
        <v>0</v>
      </c>
      <c r="B5934" t="s">
        <v>13960</v>
      </c>
      <c r="C5934" t="s">
        <v>887</v>
      </c>
      <c r="D5934" t="s">
        <v>2360</v>
      </c>
      <c r="E5934" t="s">
        <v>59</v>
      </c>
      <c r="F5934" t="b">
        <v>0</v>
      </c>
      <c r="G5934" t="s">
        <v>65</v>
      </c>
      <c r="H5934" s="1">
        <v>46085.791770833333</v>
      </c>
      <c r="I5934" t="b">
        <v>0</v>
      </c>
      <c r="J5934" t="b">
        <v>0</v>
      </c>
      <c r="K5934" t="s">
        <v>41</v>
      </c>
      <c r="L5934" t="s">
        <v>60</v>
      </c>
      <c r="M5934">
        <v>129500</v>
      </c>
      <c r="N5934"/>
      <c r="O5934" t="s">
        <v>6734</v>
      </c>
      <c r="P5934" t="s">
        <v>1321</v>
      </c>
    </row>
    <row r="5935" spans="1:16" x14ac:dyDescent="0.25">
      <c r="A5935" t="s">
        <v>7</v>
      </c>
      <c r="B5935" t="s">
        <v>13961</v>
      </c>
      <c r="C5935" t="s">
        <v>382</v>
      </c>
      <c r="D5935" t="s">
        <v>13369</v>
      </c>
      <c r="E5935" t="s">
        <v>59</v>
      </c>
      <c r="F5935" t="b">
        <v>0</v>
      </c>
      <c r="G5935" t="s">
        <v>77</v>
      </c>
      <c r="H5935" s="1">
        <v>46085.792291666658</v>
      </c>
      <c r="I5935" t="b">
        <v>0</v>
      </c>
      <c r="J5935" t="b">
        <v>1</v>
      </c>
      <c r="K5935" t="s">
        <v>41</v>
      </c>
      <c r="L5935" t="s">
        <v>60</v>
      </c>
      <c r="M5935">
        <v>143500</v>
      </c>
      <c r="N5935"/>
      <c r="O5935" t="s">
        <v>796</v>
      </c>
      <c r="P5935" t="s">
        <v>13962</v>
      </c>
    </row>
    <row r="5936" spans="1:16" x14ac:dyDescent="0.25">
      <c r="A5936" t="s">
        <v>1</v>
      </c>
      <c r="B5936" t="s">
        <v>1</v>
      </c>
      <c r="C5936" t="s">
        <v>13963</v>
      </c>
      <c r="D5936" t="s">
        <v>2471</v>
      </c>
      <c r="E5936" t="s">
        <v>59</v>
      </c>
      <c r="F5936" t="b">
        <v>0</v>
      </c>
      <c r="G5936" t="s">
        <v>65</v>
      </c>
      <c r="H5936" s="1">
        <v>46085.79347222222</v>
      </c>
      <c r="I5936" t="b">
        <v>0</v>
      </c>
      <c r="J5936" t="b">
        <v>1</v>
      </c>
      <c r="K5936" t="s">
        <v>41</v>
      </c>
      <c r="L5936" t="s">
        <v>60</v>
      </c>
      <c r="M5936">
        <v>92500</v>
      </c>
      <c r="N5936"/>
      <c r="O5936" t="s">
        <v>13964</v>
      </c>
      <c r="P5936" t="s">
        <v>13965</v>
      </c>
    </row>
    <row r="5937" spans="1:16" x14ac:dyDescent="0.25">
      <c r="A5937" t="s">
        <v>1</v>
      </c>
      <c r="B5937" t="s">
        <v>13966</v>
      </c>
      <c r="C5937" t="s">
        <v>102</v>
      </c>
      <c r="D5937" t="s">
        <v>2360</v>
      </c>
      <c r="E5937" t="s">
        <v>59</v>
      </c>
      <c r="F5937" t="b">
        <v>0</v>
      </c>
      <c r="G5937" t="s">
        <v>65</v>
      </c>
      <c r="H5937" s="1">
        <v>46085.793900462973</v>
      </c>
      <c r="I5937" t="b">
        <v>0</v>
      </c>
      <c r="J5937" t="b">
        <v>1</v>
      </c>
      <c r="K5937" t="s">
        <v>41</v>
      </c>
      <c r="L5937" t="s">
        <v>60</v>
      </c>
      <c r="M5937">
        <v>63014</v>
      </c>
      <c r="N5937"/>
      <c r="O5937" t="s">
        <v>1924</v>
      </c>
    </row>
    <row r="5938" spans="1:16" x14ac:dyDescent="0.25">
      <c r="A5938" t="s">
        <v>1</v>
      </c>
      <c r="B5938" t="s">
        <v>13967</v>
      </c>
      <c r="C5938" t="s">
        <v>162</v>
      </c>
      <c r="D5938" t="s">
        <v>4526</v>
      </c>
      <c r="E5938" t="s">
        <v>59</v>
      </c>
      <c r="F5938" t="b">
        <v>0</v>
      </c>
      <c r="G5938" t="s">
        <v>65</v>
      </c>
      <c r="H5938" s="1">
        <v>46085.793912037043</v>
      </c>
      <c r="I5938" t="b">
        <v>0</v>
      </c>
      <c r="J5938" t="b">
        <v>0</v>
      </c>
      <c r="K5938" t="s">
        <v>41</v>
      </c>
      <c r="L5938" t="s">
        <v>60</v>
      </c>
      <c r="M5938">
        <v>155000</v>
      </c>
      <c r="N5938"/>
      <c r="O5938" t="s">
        <v>12435</v>
      </c>
      <c r="P5938" t="s">
        <v>13968</v>
      </c>
    </row>
    <row r="5939" spans="1:16" x14ac:dyDescent="0.25">
      <c r="A5939" t="s">
        <v>5</v>
      </c>
      <c r="B5939" t="s">
        <v>13440</v>
      </c>
      <c r="C5939" t="s">
        <v>489</v>
      </c>
      <c r="D5939" t="s">
        <v>4526</v>
      </c>
      <c r="E5939" t="s">
        <v>88</v>
      </c>
      <c r="F5939" t="b">
        <v>0</v>
      </c>
      <c r="G5939" t="s">
        <v>77</v>
      </c>
      <c r="H5939" s="1">
        <v>46085.793969907398</v>
      </c>
      <c r="I5939" t="b">
        <v>0</v>
      </c>
      <c r="J5939" t="b">
        <v>1</v>
      </c>
      <c r="K5939" t="s">
        <v>41</v>
      </c>
      <c r="L5939" t="s">
        <v>74</v>
      </c>
      <c r="M5939"/>
      <c r="N5939">
        <v>80</v>
      </c>
      <c r="O5939" t="s">
        <v>13969</v>
      </c>
      <c r="P5939" t="s">
        <v>85</v>
      </c>
    </row>
    <row r="5940" spans="1:16" x14ac:dyDescent="0.25">
      <c r="A5940" t="s">
        <v>0</v>
      </c>
      <c r="B5940" t="s">
        <v>13970</v>
      </c>
      <c r="C5940" t="s">
        <v>820</v>
      </c>
      <c r="D5940" t="s">
        <v>4630</v>
      </c>
      <c r="E5940" t="s">
        <v>59</v>
      </c>
      <c r="F5940" t="b">
        <v>0</v>
      </c>
      <c r="G5940" t="s">
        <v>65</v>
      </c>
      <c r="H5940" s="1">
        <v>46085.833437499998</v>
      </c>
      <c r="I5940" t="b">
        <v>0</v>
      </c>
      <c r="J5940" t="b">
        <v>1</v>
      </c>
      <c r="K5940" t="s">
        <v>41</v>
      </c>
      <c r="L5940" t="s">
        <v>74</v>
      </c>
      <c r="M5940"/>
      <c r="N5940">
        <v>25</v>
      </c>
      <c r="O5940" t="s">
        <v>13971</v>
      </c>
      <c r="P5940" t="s">
        <v>13972</v>
      </c>
    </row>
    <row r="5941" spans="1:16" x14ac:dyDescent="0.25">
      <c r="A5941" t="s">
        <v>0</v>
      </c>
      <c r="B5941" t="s">
        <v>3139</v>
      </c>
      <c r="C5941" t="s">
        <v>1117</v>
      </c>
      <c r="D5941" t="s">
        <v>4526</v>
      </c>
      <c r="E5941" t="s">
        <v>59</v>
      </c>
      <c r="F5941" t="b">
        <v>0</v>
      </c>
      <c r="G5941" t="s">
        <v>68</v>
      </c>
      <c r="H5941" s="1">
        <v>46085.834374999999</v>
      </c>
      <c r="I5941" t="b">
        <v>0</v>
      </c>
      <c r="J5941" t="b">
        <v>1</v>
      </c>
      <c r="K5941" t="s">
        <v>41</v>
      </c>
      <c r="L5941" t="s">
        <v>60</v>
      </c>
      <c r="M5941">
        <v>90500</v>
      </c>
      <c r="N5941"/>
      <c r="O5941" t="s">
        <v>982</v>
      </c>
    </row>
    <row r="5942" spans="1:16" x14ac:dyDescent="0.25">
      <c r="A5942" t="s">
        <v>3</v>
      </c>
      <c r="B5942" t="s">
        <v>13973</v>
      </c>
      <c r="C5942" t="s">
        <v>1279</v>
      </c>
      <c r="D5942" t="s">
        <v>2360</v>
      </c>
      <c r="E5942" t="s">
        <v>59</v>
      </c>
      <c r="F5942" t="b">
        <v>0</v>
      </c>
      <c r="G5942" t="s">
        <v>68</v>
      </c>
      <c r="H5942" s="1">
        <v>46085.834398148138</v>
      </c>
      <c r="I5942" t="b">
        <v>1</v>
      </c>
      <c r="J5942" t="b">
        <v>1</v>
      </c>
      <c r="K5942" t="s">
        <v>41</v>
      </c>
      <c r="L5942" t="s">
        <v>74</v>
      </c>
      <c r="M5942"/>
      <c r="N5942">
        <v>25.335000000000001</v>
      </c>
      <c r="O5942" t="s">
        <v>12197</v>
      </c>
      <c r="P5942" t="s">
        <v>13974</v>
      </c>
    </row>
    <row r="5943" spans="1:16" x14ac:dyDescent="0.25">
      <c r="A5943" t="s">
        <v>1</v>
      </c>
      <c r="B5943" t="s">
        <v>13975</v>
      </c>
      <c r="C5943" t="s">
        <v>434</v>
      </c>
      <c r="D5943" t="s">
        <v>4756</v>
      </c>
      <c r="E5943" t="s">
        <v>59</v>
      </c>
      <c r="F5943" t="b">
        <v>0</v>
      </c>
      <c r="G5943" t="s">
        <v>65</v>
      </c>
      <c r="H5943" s="1">
        <v>46085.835231481477</v>
      </c>
      <c r="I5943" t="b">
        <v>0</v>
      </c>
      <c r="J5943" t="b">
        <v>1</v>
      </c>
      <c r="K5943" t="s">
        <v>41</v>
      </c>
      <c r="L5943" t="s">
        <v>60</v>
      </c>
      <c r="M5943">
        <v>105000</v>
      </c>
      <c r="N5943"/>
      <c r="O5943" t="s">
        <v>447</v>
      </c>
      <c r="P5943" t="s">
        <v>13976</v>
      </c>
    </row>
    <row r="5944" spans="1:16" x14ac:dyDescent="0.25">
      <c r="A5944" t="s">
        <v>1</v>
      </c>
      <c r="B5944" t="s">
        <v>13977</v>
      </c>
      <c r="C5944" t="s">
        <v>522</v>
      </c>
      <c r="D5944" t="s">
        <v>4346</v>
      </c>
      <c r="E5944" t="s">
        <v>59</v>
      </c>
      <c r="F5944" t="b">
        <v>0</v>
      </c>
      <c r="G5944" t="s">
        <v>77</v>
      </c>
      <c r="H5944" s="1">
        <v>46085.835636574076</v>
      </c>
      <c r="I5944" t="b">
        <v>0</v>
      </c>
      <c r="J5944" t="b">
        <v>1</v>
      </c>
      <c r="K5944" t="s">
        <v>41</v>
      </c>
      <c r="L5944" t="s">
        <v>60</v>
      </c>
      <c r="M5944">
        <v>120000</v>
      </c>
      <c r="N5944"/>
      <c r="O5944" t="s">
        <v>10744</v>
      </c>
      <c r="P5944" t="s">
        <v>146</v>
      </c>
    </row>
    <row r="5945" spans="1:16" x14ac:dyDescent="0.25">
      <c r="A5945" t="s">
        <v>2</v>
      </c>
      <c r="B5945" t="s">
        <v>13978</v>
      </c>
      <c r="C5945" t="s">
        <v>13664</v>
      </c>
      <c r="D5945" t="s">
        <v>4346</v>
      </c>
      <c r="E5945" t="s">
        <v>59</v>
      </c>
      <c r="F5945" t="b">
        <v>0</v>
      </c>
      <c r="G5945" t="s">
        <v>40</v>
      </c>
      <c r="H5945" s="1">
        <v>46085.839884259258</v>
      </c>
      <c r="I5945" t="b">
        <v>0</v>
      </c>
      <c r="J5945" t="b">
        <v>0</v>
      </c>
      <c r="K5945" t="s">
        <v>40</v>
      </c>
      <c r="L5945" t="s">
        <v>60</v>
      </c>
      <c r="M5945">
        <v>42384</v>
      </c>
      <c r="N5945"/>
      <c r="O5945" t="s">
        <v>13979</v>
      </c>
    </row>
    <row r="5946" spans="1:16" x14ac:dyDescent="0.25">
      <c r="A5946" t="s">
        <v>2</v>
      </c>
      <c r="B5946" t="s">
        <v>13980</v>
      </c>
      <c r="C5946" t="s">
        <v>5026</v>
      </c>
      <c r="D5946" t="s">
        <v>13981</v>
      </c>
      <c r="E5946" t="s">
        <v>59</v>
      </c>
      <c r="F5946" t="b">
        <v>0</v>
      </c>
      <c r="G5946" t="s">
        <v>40</v>
      </c>
      <c r="H5946" s="1">
        <v>46085.839884259258</v>
      </c>
      <c r="I5946" t="b">
        <v>0</v>
      </c>
      <c r="J5946" t="b">
        <v>0</v>
      </c>
      <c r="K5946" t="s">
        <v>40</v>
      </c>
      <c r="L5946" t="s">
        <v>60</v>
      </c>
      <c r="M5946">
        <v>31500</v>
      </c>
      <c r="N5946"/>
      <c r="O5946" t="s">
        <v>13982</v>
      </c>
      <c r="P5946" t="s">
        <v>13983</v>
      </c>
    </row>
    <row r="5947" spans="1:16" x14ac:dyDescent="0.25">
      <c r="A5947" t="s">
        <v>4</v>
      </c>
      <c r="B5947" t="s">
        <v>13984</v>
      </c>
      <c r="C5947" t="s">
        <v>3606</v>
      </c>
      <c r="D5947" t="s">
        <v>4526</v>
      </c>
      <c r="E5947" t="s">
        <v>59</v>
      </c>
      <c r="F5947" t="b">
        <v>0</v>
      </c>
      <c r="G5947" t="s">
        <v>89</v>
      </c>
      <c r="H5947" s="1">
        <v>46085.876134259262</v>
      </c>
      <c r="I5947" t="b">
        <v>0</v>
      </c>
      <c r="J5947" t="b">
        <v>1</v>
      </c>
      <c r="K5947" t="s">
        <v>41</v>
      </c>
      <c r="L5947" t="s">
        <v>60</v>
      </c>
      <c r="M5947">
        <v>74670.959999999992</v>
      </c>
      <c r="N5947"/>
      <c r="O5947" t="s">
        <v>3409</v>
      </c>
      <c r="P5947" t="s">
        <v>13985</v>
      </c>
    </row>
    <row r="5948" spans="1:16" x14ac:dyDescent="0.25">
      <c r="A5948" t="s">
        <v>2</v>
      </c>
      <c r="B5948" t="s">
        <v>619</v>
      </c>
      <c r="C5948" t="s">
        <v>246</v>
      </c>
      <c r="D5948" t="s">
        <v>4526</v>
      </c>
      <c r="E5948" t="s">
        <v>59</v>
      </c>
      <c r="F5948" t="b">
        <v>0</v>
      </c>
      <c r="G5948" t="s">
        <v>65</v>
      </c>
      <c r="H5948" s="1">
        <v>46085.876331018517</v>
      </c>
      <c r="I5948" t="b">
        <v>0</v>
      </c>
      <c r="J5948" t="b">
        <v>1</v>
      </c>
      <c r="K5948" t="s">
        <v>41</v>
      </c>
      <c r="L5948" t="s">
        <v>60</v>
      </c>
      <c r="M5948">
        <v>59000</v>
      </c>
      <c r="N5948"/>
      <c r="O5948" t="s">
        <v>4052</v>
      </c>
      <c r="P5948" t="s">
        <v>9061</v>
      </c>
    </row>
    <row r="5949" spans="1:16" x14ac:dyDescent="0.25">
      <c r="A5949" t="s">
        <v>6</v>
      </c>
      <c r="B5949" t="s">
        <v>13986</v>
      </c>
      <c r="C5949" t="s">
        <v>71</v>
      </c>
      <c r="D5949" t="s">
        <v>4526</v>
      </c>
      <c r="E5949" t="s">
        <v>59</v>
      </c>
      <c r="F5949" t="b">
        <v>0</v>
      </c>
      <c r="G5949" t="s">
        <v>73</v>
      </c>
      <c r="H5949" s="1">
        <v>46085.918217592603</v>
      </c>
      <c r="I5949" t="b">
        <v>0</v>
      </c>
      <c r="J5949" t="b">
        <v>1</v>
      </c>
      <c r="K5949" t="s">
        <v>41</v>
      </c>
      <c r="L5949" t="s">
        <v>60</v>
      </c>
      <c r="M5949">
        <v>93785.5</v>
      </c>
      <c r="N5949"/>
      <c r="O5949" t="s">
        <v>554</v>
      </c>
      <c r="P5949" t="s">
        <v>2284</v>
      </c>
    </row>
    <row r="5950" spans="1:16" x14ac:dyDescent="0.25">
      <c r="A5950" t="s">
        <v>7</v>
      </c>
      <c r="B5950" t="s">
        <v>7</v>
      </c>
      <c r="C5950" t="s">
        <v>13987</v>
      </c>
      <c r="D5950" t="s">
        <v>5798</v>
      </c>
      <c r="E5950" t="s">
        <v>59</v>
      </c>
      <c r="F5950" t="b">
        <v>0</v>
      </c>
      <c r="G5950" t="s">
        <v>40</v>
      </c>
      <c r="H5950" s="1">
        <v>46085.922974537039</v>
      </c>
      <c r="I5950" t="b">
        <v>1</v>
      </c>
      <c r="J5950" t="b">
        <v>0</v>
      </c>
      <c r="K5950" t="s">
        <v>40</v>
      </c>
      <c r="L5950" t="s">
        <v>60</v>
      </c>
      <c r="M5950">
        <v>70000</v>
      </c>
      <c r="N5950"/>
      <c r="O5950" t="s">
        <v>1566</v>
      </c>
      <c r="P5950" t="s">
        <v>2710</v>
      </c>
    </row>
    <row r="5951" spans="1:16" x14ac:dyDescent="0.25">
      <c r="A5951" t="s">
        <v>2</v>
      </c>
      <c r="B5951" t="s">
        <v>3351</v>
      </c>
      <c r="C5951" t="s">
        <v>5273</v>
      </c>
      <c r="D5951" t="s">
        <v>5798</v>
      </c>
      <c r="E5951" t="s">
        <v>59</v>
      </c>
      <c r="F5951" t="b">
        <v>0</v>
      </c>
      <c r="G5951" t="s">
        <v>40</v>
      </c>
      <c r="H5951" s="1">
        <v>46085.923252314817</v>
      </c>
      <c r="I5951" t="b">
        <v>0</v>
      </c>
      <c r="J5951" t="b">
        <v>0</v>
      </c>
      <c r="K5951" t="s">
        <v>40</v>
      </c>
      <c r="L5951" t="s">
        <v>60</v>
      </c>
      <c r="M5951">
        <v>30000</v>
      </c>
      <c r="N5951"/>
      <c r="O5951" t="s">
        <v>13988</v>
      </c>
    </row>
    <row r="5952" spans="1:16" x14ac:dyDescent="0.25">
      <c r="A5952" t="s">
        <v>2</v>
      </c>
      <c r="B5952" t="s">
        <v>213</v>
      </c>
      <c r="C5952" t="s">
        <v>5026</v>
      </c>
      <c r="D5952" t="s">
        <v>5798</v>
      </c>
      <c r="E5952" t="s">
        <v>59</v>
      </c>
      <c r="F5952" t="b">
        <v>0</v>
      </c>
      <c r="G5952" t="s">
        <v>40</v>
      </c>
      <c r="H5952" s="1">
        <v>46085.923275462963</v>
      </c>
      <c r="I5952" t="b">
        <v>0</v>
      </c>
      <c r="J5952" t="b">
        <v>0</v>
      </c>
      <c r="K5952" t="s">
        <v>40</v>
      </c>
      <c r="L5952" t="s">
        <v>60</v>
      </c>
      <c r="M5952">
        <v>1380</v>
      </c>
      <c r="N5952"/>
      <c r="O5952" t="s">
        <v>13989</v>
      </c>
    </row>
    <row r="5953" spans="1:16" x14ac:dyDescent="0.25">
      <c r="A5953" t="s">
        <v>0</v>
      </c>
      <c r="B5953" t="s">
        <v>0</v>
      </c>
      <c r="C5953" t="s">
        <v>13990</v>
      </c>
      <c r="D5953" t="s">
        <v>4346</v>
      </c>
      <c r="E5953" t="s">
        <v>59</v>
      </c>
      <c r="F5953" t="b">
        <v>0</v>
      </c>
      <c r="G5953" t="s">
        <v>65</v>
      </c>
      <c r="H5953" s="1">
        <v>46085.958437499998</v>
      </c>
      <c r="I5953" t="b">
        <v>0</v>
      </c>
      <c r="J5953" t="b">
        <v>1</v>
      </c>
      <c r="K5953" t="s">
        <v>41</v>
      </c>
      <c r="L5953" t="s">
        <v>60</v>
      </c>
      <c r="M5953">
        <v>90000</v>
      </c>
      <c r="N5953"/>
      <c r="O5953" t="s">
        <v>13991</v>
      </c>
      <c r="P5953" t="s">
        <v>1482</v>
      </c>
    </row>
    <row r="5954" spans="1:16" x14ac:dyDescent="0.25">
      <c r="A5954" t="s">
        <v>2</v>
      </c>
      <c r="B5954" t="s">
        <v>986</v>
      </c>
      <c r="C5954" t="s">
        <v>956</v>
      </c>
      <c r="D5954" t="s">
        <v>4595</v>
      </c>
      <c r="E5954" t="s">
        <v>59</v>
      </c>
      <c r="F5954" t="b">
        <v>0</v>
      </c>
      <c r="G5954" t="s">
        <v>68</v>
      </c>
      <c r="H5954" s="1">
        <v>46085.959965277783</v>
      </c>
      <c r="I5954" t="b">
        <v>0</v>
      </c>
      <c r="J5954" t="b">
        <v>0</v>
      </c>
      <c r="K5954" t="s">
        <v>41</v>
      </c>
      <c r="L5954" t="s">
        <v>60</v>
      </c>
      <c r="M5954">
        <v>170000</v>
      </c>
      <c r="N5954"/>
      <c r="O5954" t="s">
        <v>13992</v>
      </c>
    </row>
    <row r="5955" spans="1:16" x14ac:dyDescent="0.25">
      <c r="A5955" t="s">
        <v>2</v>
      </c>
      <c r="B5955" t="s">
        <v>986</v>
      </c>
      <c r="C5955" t="s">
        <v>498</v>
      </c>
      <c r="D5955" t="s">
        <v>4595</v>
      </c>
      <c r="E5955" t="s">
        <v>59</v>
      </c>
      <c r="F5955" t="b">
        <v>0</v>
      </c>
      <c r="G5955" t="s">
        <v>89</v>
      </c>
      <c r="H5955" s="1">
        <v>46085.960069444453</v>
      </c>
      <c r="I5955" t="b">
        <v>0</v>
      </c>
      <c r="J5955" t="b">
        <v>0</v>
      </c>
      <c r="K5955" t="s">
        <v>41</v>
      </c>
      <c r="L5955" t="s">
        <v>60</v>
      </c>
      <c r="M5955">
        <v>170000</v>
      </c>
      <c r="N5955"/>
      <c r="O5955" t="s">
        <v>13992</v>
      </c>
    </row>
    <row r="5956" spans="1:16" x14ac:dyDescent="0.25">
      <c r="A5956" t="s">
        <v>1</v>
      </c>
      <c r="B5956" t="s">
        <v>13993</v>
      </c>
      <c r="C5956" t="s">
        <v>500</v>
      </c>
      <c r="D5956" t="s">
        <v>2360</v>
      </c>
      <c r="E5956" t="s">
        <v>59</v>
      </c>
      <c r="F5956" t="b">
        <v>0</v>
      </c>
      <c r="G5956" t="s">
        <v>13</v>
      </c>
      <c r="H5956" s="1">
        <v>46085.963287037041</v>
      </c>
      <c r="I5956" t="b">
        <v>0</v>
      </c>
      <c r="J5956" t="b">
        <v>0</v>
      </c>
      <c r="K5956" t="s">
        <v>13</v>
      </c>
      <c r="L5956" t="s">
        <v>60</v>
      </c>
      <c r="M5956">
        <v>84050</v>
      </c>
      <c r="N5956"/>
      <c r="O5956" t="s">
        <v>8238</v>
      </c>
      <c r="P5956" t="s">
        <v>13994</v>
      </c>
    </row>
    <row r="5957" spans="1:16" x14ac:dyDescent="0.25">
      <c r="A5957" t="s">
        <v>9</v>
      </c>
      <c r="B5957" t="s">
        <v>13995</v>
      </c>
      <c r="C5957" t="s">
        <v>18</v>
      </c>
      <c r="D5957" t="s">
        <v>4346</v>
      </c>
      <c r="E5957" t="s">
        <v>59</v>
      </c>
      <c r="F5957" t="b">
        <v>0</v>
      </c>
      <c r="G5957" t="s">
        <v>18</v>
      </c>
      <c r="H5957" s="1">
        <v>46085.967546296299</v>
      </c>
      <c r="I5957" t="b">
        <v>1</v>
      </c>
      <c r="J5957" t="b">
        <v>0</v>
      </c>
      <c r="K5957" t="s">
        <v>18</v>
      </c>
      <c r="L5957" t="s">
        <v>60</v>
      </c>
      <c r="M5957">
        <v>4750000</v>
      </c>
      <c r="N5957"/>
      <c r="O5957" t="s">
        <v>13996</v>
      </c>
      <c r="P5957" t="s">
        <v>13997</v>
      </c>
    </row>
    <row r="5958" spans="1:16" x14ac:dyDescent="0.25">
      <c r="A5958" t="s">
        <v>7</v>
      </c>
      <c r="B5958" t="s">
        <v>13998</v>
      </c>
      <c r="C5958" t="s">
        <v>4603</v>
      </c>
      <c r="D5958" t="s">
        <v>4587</v>
      </c>
      <c r="E5958" t="s">
        <v>59</v>
      </c>
      <c r="F5958" t="b">
        <v>0</v>
      </c>
      <c r="G5958" t="s">
        <v>65</v>
      </c>
      <c r="H5958" s="1">
        <v>46086.000057870369</v>
      </c>
      <c r="I5958" t="b">
        <v>1</v>
      </c>
      <c r="J5958" t="b">
        <v>1</v>
      </c>
      <c r="K5958" t="s">
        <v>41</v>
      </c>
      <c r="L5958" t="s">
        <v>60</v>
      </c>
      <c r="M5958">
        <v>205000</v>
      </c>
      <c r="N5958"/>
      <c r="O5958" t="s">
        <v>149</v>
      </c>
      <c r="P5958" t="s">
        <v>85</v>
      </c>
    </row>
    <row r="5959" spans="1:16" x14ac:dyDescent="0.25">
      <c r="A5959" t="s">
        <v>0</v>
      </c>
      <c r="B5959" t="s">
        <v>13999</v>
      </c>
      <c r="C5959" t="s">
        <v>246</v>
      </c>
      <c r="D5959" t="s">
        <v>4346</v>
      </c>
      <c r="E5959" t="s">
        <v>59</v>
      </c>
      <c r="F5959" t="b">
        <v>0</v>
      </c>
      <c r="G5959" t="s">
        <v>65</v>
      </c>
      <c r="H5959" s="1">
        <v>46086.000115740739</v>
      </c>
      <c r="I5959" t="b">
        <v>1</v>
      </c>
      <c r="J5959" t="b">
        <v>1</v>
      </c>
      <c r="K5959" t="s">
        <v>41</v>
      </c>
      <c r="L5959" t="s">
        <v>60</v>
      </c>
      <c r="M5959">
        <v>114000</v>
      </c>
      <c r="N5959"/>
      <c r="O5959" t="s">
        <v>14000</v>
      </c>
      <c r="P5959" t="s">
        <v>4575</v>
      </c>
    </row>
    <row r="5960" spans="1:16" x14ac:dyDescent="0.25">
      <c r="A5960" t="s">
        <v>6</v>
      </c>
      <c r="B5960" t="s">
        <v>10930</v>
      </c>
      <c r="C5960" t="s">
        <v>86</v>
      </c>
      <c r="D5960" t="s">
        <v>4587</v>
      </c>
      <c r="E5960" t="s">
        <v>59</v>
      </c>
      <c r="F5960" t="b">
        <v>0</v>
      </c>
      <c r="G5960" t="s">
        <v>77</v>
      </c>
      <c r="H5960" s="1">
        <v>46086.001446759263</v>
      </c>
      <c r="I5960" t="b">
        <v>0</v>
      </c>
      <c r="J5960" t="b">
        <v>1</v>
      </c>
      <c r="K5960" t="s">
        <v>41</v>
      </c>
      <c r="L5960" t="s">
        <v>60</v>
      </c>
      <c r="M5960">
        <v>105000</v>
      </c>
      <c r="N5960"/>
      <c r="O5960" t="s">
        <v>149</v>
      </c>
      <c r="P5960" t="s">
        <v>10931</v>
      </c>
    </row>
    <row r="5961" spans="1:16" x14ac:dyDescent="0.25">
      <c r="A5961" t="s">
        <v>1</v>
      </c>
      <c r="B5961" t="s">
        <v>14001</v>
      </c>
      <c r="C5961" t="s">
        <v>76</v>
      </c>
      <c r="D5961" t="s">
        <v>9209</v>
      </c>
      <c r="E5961" t="s">
        <v>59</v>
      </c>
      <c r="F5961" t="b">
        <v>1</v>
      </c>
      <c r="G5961" t="s">
        <v>65</v>
      </c>
      <c r="H5961" s="1">
        <v>46086.001979166656</v>
      </c>
      <c r="I5961" t="b">
        <v>1</v>
      </c>
      <c r="J5961" t="b">
        <v>0</v>
      </c>
      <c r="K5961" t="s">
        <v>41</v>
      </c>
      <c r="L5961" t="s">
        <v>60</v>
      </c>
      <c r="M5961">
        <v>215000</v>
      </c>
      <c r="N5961"/>
      <c r="O5961" t="s">
        <v>14002</v>
      </c>
      <c r="P5961" t="s">
        <v>14003</v>
      </c>
    </row>
    <row r="5962" spans="1:16" x14ac:dyDescent="0.25">
      <c r="A5962" t="s">
        <v>5</v>
      </c>
      <c r="B5962" t="s">
        <v>1639</v>
      </c>
      <c r="C5962" t="s">
        <v>112</v>
      </c>
      <c r="D5962" t="s">
        <v>4868</v>
      </c>
      <c r="E5962" t="s">
        <v>59</v>
      </c>
      <c r="F5962" t="b">
        <v>0</v>
      </c>
      <c r="G5962" t="s">
        <v>77</v>
      </c>
      <c r="H5962" s="1">
        <v>46086.002546296288</v>
      </c>
      <c r="I5962" t="b">
        <v>0</v>
      </c>
      <c r="J5962" t="b">
        <v>1</v>
      </c>
      <c r="K5962" t="s">
        <v>41</v>
      </c>
      <c r="L5962" t="s">
        <v>60</v>
      </c>
      <c r="M5962">
        <v>200000</v>
      </c>
      <c r="N5962"/>
      <c r="O5962" t="s">
        <v>14004</v>
      </c>
      <c r="P5962" t="s">
        <v>14005</v>
      </c>
    </row>
    <row r="5963" spans="1:16" x14ac:dyDescent="0.25">
      <c r="A5963" t="s">
        <v>0</v>
      </c>
      <c r="B5963" t="s">
        <v>14006</v>
      </c>
      <c r="C5963" t="s">
        <v>13</v>
      </c>
      <c r="D5963" t="s">
        <v>4595</v>
      </c>
      <c r="E5963" t="s">
        <v>59</v>
      </c>
      <c r="F5963" t="b">
        <v>0</v>
      </c>
      <c r="G5963" t="s">
        <v>13</v>
      </c>
      <c r="H5963" s="1">
        <v>46086.004884259259</v>
      </c>
      <c r="I5963" t="b">
        <v>1</v>
      </c>
      <c r="J5963" t="b">
        <v>0</v>
      </c>
      <c r="K5963" t="s">
        <v>13</v>
      </c>
      <c r="L5963" t="s">
        <v>74</v>
      </c>
      <c r="M5963"/>
      <c r="N5963">
        <v>20</v>
      </c>
      <c r="O5963" t="s">
        <v>4596</v>
      </c>
      <c r="P5963" t="s">
        <v>14007</v>
      </c>
    </row>
    <row r="5964" spans="1:16" x14ac:dyDescent="0.25">
      <c r="A5964" t="s">
        <v>5</v>
      </c>
      <c r="B5964" t="s">
        <v>2046</v>
      </c>
      <c r="C5964" t="s">
        <v>500</v>
      </c>
      <c r="D5964" t="s">
        <v>2360</v>
      </c>
      <c r="E5964" t="s">
        <v>59</v>
      </c>
      <c r="F5964" t="b">
        <v>0</v>
      </c>
      <c r="G5964" t="s">
        <v>13</v>
      </c>
      <c r="H5964" s="1">
        <v>46086.004988425928</v>
      </c>
      <c r="I5964" t="b">
        <v>1</v>
      </c>
      <c r="J5964" t="b">
        <v>0</v>
      </c>
      <c r="K5964" t="s">
        <v>13</v>
      </c>
      <c r="L5964" t="s">
        <v>60</v>
      </c>
      <c r="M5964">
        <v>125000</v>
      </c>
      <c r="N5964"/>
      <c r="O5964" t="s">
        <v>14008</v>
      </c>
      <c r="P5964" t="s">
        <v>14009</v>
      </c>
    </row>
    <row r="5965" spans="1:16" x14ac:dyDescent="0.25">
      <c r="A5965" t="s">
        <v>1</v>
      </c>
      <c r="B5965" t="s">
        <v>14010</v>
      </c>
      <c r="C5965" t="s">
        <v>5815</v>
      </c>
      <c r="D5965" t="s">
        <v>4515</v>
      </c>
      <c r="E5965" t="s">
        <v>59</v>
      </c>
      <c r="F5965" t="b">
        <v>0</v>
      </c>
      <c r="G5965" t="s">
        <v>20</v>
      </c>
      <c r="H5965" s="1">
        <v>46086.01158564815</v>
      </c>
      <c r="I5965" t="b">
        <v>1</v>
      </c>
      <c r="J5965" t="b">
        <v>0</v>
      </c>
      <c r="K5965" t="s">
        <v>20</v>
      </c>
      <c r="L5965" t="s">
        <v>60</v>
      </c>
      <c r="M5965">
        <v>52500</v>
      </c>
      <c r="N5965"/>
      <c r="O5965" t="s">
        <v>402</v>
      </c>
    </row>
    <row r="5966" spans="1:16" x14ac:dyDescent="0.25">
      <c r="A5966" t="s">
        <v>0</v>
      </c>
      <c r="B5966" t="s">
        <v>14011</v>
      </c>
      <c r="C5966" t="s">
        <v>2563</v>
      </c>
      <c r="D5966" t="s">
        <v>4346</v>
      </c>
      <c r="E5966" t="s">
        <v>59</v>
      </c>
      <c r="F5966" t="b">
        <v>0</v>
      </c>
      <c r="G5966" t="s">
        <v>68</v>
      </c>
      <c r="H5966" s="1">
        <v>46086.042708333327</v>
      </c>
      <c r="I5966" t="b">
        <v>1</v>
      </c>
      <c r="J5966" t="b">
        <v>0</v>
      </c>
      <c r="K5966" t="s">
        <v>41</v>
      </c>
      <c r="L5966" t="s">
        <v>60</v>
      </c>
      <c r="M5966">
        <v>85000</v>
      </c>
      <c r="N5966"/>
      <c r="O5966" t="s">
        <v>14012</v>
      </c>
    </row>
    <row r="5967" spans="1:16" x14ac:dyDescent="0.25">
      <c r="A5967" t="s">
        <v>7</v>
      </c>
      <c r="B5967" t="s">
        <v>3597</v>
      </c>
      <c r="C5967" t="s">
        <v>1768</v>
      </c>
      <c r="D5967" t="s">
        <v>4526</v>
      </c>
      <c r="E5967" t="s">
        <v>59</v>
      </c>
      <c r="F5967" t="b">
        <v>0</v>
      </c>
      <c r="G5967" t="s">
        <v>68</v>
      </c>
      <c r="H5967" s="1">
        <v>46086.042731481481</v>
      </c>
      <c r="I5967" t="b">
        <v>0</v>
      </c>
      <c r="J5967" t="b">
        <v>1</v>
      </c>
      <c r="K5967" t="s">
        <v>41</v>
      </c>
      <c r="L5967" t="s">
        <v>60</v>
      </c>
      <c r="M5967">
        <v>89049.5</v>
      </c>
      <c r="N5967"/>
      <c r="O5967" t="s">
        <v>8937</v>
      </c>
      <c r="P5967" t="s">
        <v>8938</v>
      </c>
    </row>
    <row r="5968" spans="1:16" x14ac:dyDescent="0.25">
      <c r="A5968" t="s">
        <v>2</v>
      </c>
      <c r="B5968" t="s">
        <v>14013</v>
      </c>
      <c r="C5968" t="s">
        <v>5815</v>
      </c>
      <c r="D5968" t="s">
        <v>11271</v>
      </c>
      <c r="E5968" t="s">
        <v>132</v>
      </c>
      <c r="F5968" t="b">
        <v>0</v>
      </c>
      <c r="G5968" t="s">
        <v>20</v>
      </c>
      <c r="H5968" s="1">
        <v>46086.094861111109</v>
      </c>
      <c r="I5968" t="b">
        <v>0</v>
      </c>
      <c r="J5968" t="b">
        <v>0</v>
      </c>
      <c r="K5968" t="s">
        <v>20</v>
      </c>
      <c r="L5968" t="s">
        <v>60</v>
      </c>
      <c r="M5968">
        <v>57500</v>
      </c>
      <c r="N5968"/>
      <c r="O5968" t="s">
        <v>11334</v>
      </c>
    </row>
    <row r="5969" spans="1:16" x14ac:dyDescent="0.25">
      <c r="A5969" t="s">
        <v>3</v>
      </c>
      <c r="B5969" t="s">
        <v>14014</v>
      </c>
      <c r="C5969" t="s">
        <v>489</v>
      </c>
      <c r="D5969" t="s">
        <v>4526</v>
      </c>
      <c r="E5969" t="s">
        <v>88</v>
      </c>
      <c r="F5969" t="b">
        <v>0</v>
      </c>
      <c r="G5969" t="s">
        <v>77</v>
      </c>
      <c r="H5969" s="1">
        <v>46086.127372685187</v>
      </c>
      <c r="I5969" t="b">
        <v>1</v>
      </c>
      <c r="J5969" t="b">
        <v>0</v>
      </c>
      <c r="K5969" t="s">
        <v>41</v>
      </c>
      <c r="L5969" t="s">
        <v>74</v>
      </c>
      <c r="M5969"/>
      <c r="N5969">
        <v>96.55</v>
      </c>
      <c r="O5969" t="s">
        <v>9851</v>
      </c>
      <c r="P5969" t="s">
        <v>196</v>
      </c>
    </row>
    <row r="5970" spans="1:16" x14ac:dyDescent="0.25">
      <c r="A5970" t="s">
        <v>0</v>
      </c>
      <c r="B5970" t="s">
        <v>14015</v>
      </c>
      <c r="C5970" t="s">
        <v>40</v>
      </c>
      <c r="D5970" t="s">
        <v>5798</v>
      </c>
      <c r="E5970" t="s">
        <v>59</v>
      </c>
      <c r="F5970" t="b">
        <v>0</v>
      </c>
      <c r="G5970" t="s">
        <v>40</v>
      </c>
      <c r="H5970" s="1">
        <v>46086.131388888891</v>
      </c>
      <c r="I5970" t="b">
        <v>1</v>
      </c>
      <c r="J5970" t="b">
        <v>0</v>
      </c>
      <c r="K5970" t="s">
        <v>40</v>
      </c>
      <c r="L5970" t="s">
        <v>60</v>
      </c>
      <c r="M5970">
        <v>420000</v>
      </c>
      <c r="N5970"/>
      <c r="O5970" t="s">
        <v>13086</v>
      </c>
      <c r="P5970" t="s">
        <v>85</v>
      </c>
    </row>
    <row r="5971" spans="1:16" x14ac:dyDescent="0.25">
      <c r="A5971" t="s">
        <v>0</v>
      </c>
      <c r="B5971" t="s">
        <v>14016</v>
      </c>
      <c r="C5971" t="s">
        <v>287</v>
      </c>
      <c r="D5971" t="s">
        <v>4526</v>
      </c>
      <c r="E5971" t="s">
        <v>59</v>
      </c>
      <c r="F5971" t="b">
        <v>0</v>
      </c>
      <c r="G5971" t="s">
        <v>63</v>
      </c>
      <c r="H5971" s="1">
        <v>46086.174293981479</v>
      </c>
      <c r="I5971" t="b">
        <v>0</v>
      </c>
      <c r="J5971" t="b">
        <v>1</v>
      </c>
      <c r="K5971" t="s">
        <v>41</v>
      </c>
      <c r="L5971" t="s">
        <v>60</v>
      </c>
      <c r="M5971">
        <v>89646.274999999994</v>
      </c>
      <c r="N5971"/>
      <c r="O5971" t="s">
        <v>2709</v>
      </c>
      <c r="P5971" t="s">
        <v>14017</v>
      </c>
    </row>
    <row r="5972" spans="1:16" x14ac:dyDescent="0.25">
      <c r="A5972" t="s">
        <v>0</v>
      </c>
      <c r="B5972" t="s">
        <v>1477</v>
      </c>
      <c r="C5972" t="s">
        <v>34</v>
      </c>
      <c r="D5972" t="s">
        <v>11278</v>
      </c>
      <c r="E5972" t="s">
        <v>59</v>
      </c>
      <c r="F5972" t="b">
        <v>0</v>
      </c>
      <c r="G5972" t="s">
        <v>34</v>
      </c>
      <c r="H5972" s="1">
        <v>46086.217002314806</v>
      </c>
      <c r="I5972" t="b">
        <v>0</v>
      </c>
      <c r="J5972" t="b">
        <v>0</v>
      </c>
      <c r="K5972" t="s">
        <v>34</v>
      </c>
      <c r="L5972" t="s">
        <v>60</v>
      </c>
      <c r="M5972">
        <v>390000</v>
      </c>
      <c r="N5972"/>
      <c r="O5972" t="s">
        <v>14018</v>
      </c>
      <c r="P5972" t="s">
        <v>4661</v>
      </c>
    </row>
    <row r="5973" spans="1:16" x14ac:dyDescent="0.25">
      <c r="A5973" t="s">
        <v>7</v>
      </c>
      <c r="B5973" t="s">
        <v>14019</v>
      </c>
      <c r="C5973" t="s">
        <v>211</v>
      </c>
      <c r="D5973" t="s">
        <v>2360</v>
      </c>
      <c r="E5973" t="s">
        <v>59</v>
      </c>
      <c r="F5973" t="b">
        <v>0</v>
      </c>
      <c r="G5973" t="s">
        <v>65</v>
      </c>
      <c r="H5973" s="1">
        <v>46086.250138888892</v>
      </c>
      <c r="I5973" t="b">
        <v>0</v>
      </c>
      <c r="J5973" t="b">
        <v>0</v>
      </c>
      <c r="K5973" t="s">
        <v>41</v>
      </c>
      <c r="L5973" t="s">
        <v>60</v>
      </c>
      <c r="M5973">
        <v>140000</v>
      </c>
      <c r="N5973"/>
      <c r="O5973" t="s">
        <v>3820</v>
      </c>
      <c r="P5973" t="s">
        <v>14020</v>
      </c>
    </row>
    <row r="5974" spans="1:16" x14ac:dyDescent="0.25">
      <c r="A5974" t="s">
        <v>5</v>
      </c>
      <c r="B5974" t="s">
        <v>4304</v>
      </c>
      <c r="C5974" t="s">
        <v>211</v>
      </c>
      <c r="D5974" t="s">
        <v>2360</v>
      </c>
      <c r="E5974" t="s">
        <v>59</v>
      </c>
      <c r="F5974" t="b">
        <v>0</v>
      </c>
      <c r="G5974" t="s">
        <v>77</v>
      </c>
      <c r="H5974" s="1">
        <v>46086.252974537027</v>
      </c>
      <c r="I5974" t="b">
        <v>0</v>
      </c>
      <c r="J5974" t="b">
        <v>0</v>
      </c>
      <c r="K5974" t="s">
        <v>41</v>
      </c>
      <c r="L5974" t="s">
        <v>60</v>
      </c>
      <c r="M5974">
        <v>152500</v>
      </c>
      <c r="N5974"/>
      <c r="O5974" t="s">
        <v>3820</v>
      </c>
      <c r="P5974" t="s">
        <v>14021</v>
      </c>
    </row>
    <row r="5975" spans="1:16" x14ac:dyDescent="0.25">
      <c r="A5975" t="s">
        <v>0</v>
      </c>
      <c r="B5975" t="s">
        <v>6215</v>
      </c>
      <c r="C5975" t="s">
        <v>14022</v>
      </c>
      <c r="D5975" t="s">
        <v>4633</v>
      </c>
      <c r="E5975" t="s">
        <v>59</v>
      </c>
      <c r="F5975" t="b">
        <v>0</v>
      </c>
      <c r="G5975" t="s">
        <v>40</v>
      </c>
      <c r="H5975" s="1">
        <v>46086.256030092591</v>
      </c>
      <c r="I5975" t="b">
        <v>0</v>
      </c>
      <c r="J5975" t="b">
        <v>0</v>
      </c>
      <c r="K5975" t="s">
        <v>40</v>
      </c>
      <c r="L5975" t="s">
        <v>60</v>
      </c>
      <c r="M5975">
        <v>40000</v>
      </c>
      <c r="N5975"/>
      <c r="O5975" t="s">
        <v>4633</v>
      </c>
      <c r="P5975" t="s">
        <v>6216</v>
      </c>
    </row>
    <row r="5976" spans="1:16" x14ac:dyDescent="0.25">
      <c r="A5976" t="s">
        <v>0</v>
      </c>
      <c r="B5976" t="s">
        <v>11453</v>
      </c>
      <c r="C5976" t="s">
        <v>14023</v>
      </c>
      <c r="D5976" t="s">
        <v>5798</v>
      </c>
      <c r="F5976" t="b">
        <v>0</v>
      </c>
      <c r="G5976" t="s">
        <v>40</v>
      </c>
      <c r="H5976" s="1">
        <v>46086.256053240737</v>
      </c>
      <c r="I5976" t="b">
        <v>1</v>
      </c>
      <c r="J5976" t="b">
        <v>0</v>
      </c>
      <c r="K5976" t="s">
        <v>40</v>
      </c>
      <c r="L5976" t="s">
        <v>60</v>
      </c>
      <c r="M5976">
        <v>22500</v>
      </c>
      <c r="N5976"/>
      <c r="O5976" t="s">
        <v>14024</v>
      </c>
      <c r="P5976" t="s">
        <v>1738</v>
      </c>
    </row>
    <row r="5977" spans="1:16" x14ac:dyDescent="0.25">
      <c r="A5977" t="s">
        <v>2</v>
      </c>
      <c r="B5977" t="s">
        <v>14025</v>
      </c>
      <c r="C5977" t="s">
        <v>5026</v>
      </c>
      <c r="D5977" t="s">
        <v>5798</v>
      </c>
      <c r="E5977" t="s">
        <v>59</v>
      </c>
      <c r="F5977" t="b">
        <v>0</v>
      </c>
      <c r="G5977" t="s">
        <v>40</v>
      </c>
      <c r="H5977" s="1">
        <v>46086.256168981483</v>
      </c>
      <c r="I5977" t="b">
        <v>1</v>
      </c>
      <c r="J5977" t="b">
        <v>0</v>
      </c>
      <c r="K5977" t="s">
        <v>40</v>
      </c>
      <c r="L5977" t="s">
        <v>60</v>
      </c>
      <c r="M5977">
        <v>95000</v>
      </c>
      <c r="N5977"/>
      <c r="O5977" t="s">
        <v>4539</v>
      </c>
    </row>
    <row r="5978" spans="1:16" x14ac:dyDescent="0.25">
      <c r="A5978" t="s">
        <v>0</v>
      </c>
      <c r="B5978" t="s">
        <v>0</v>
      </c>
      <c r="C5978" t="s">
        <v>3874</v>
      </c>
      <c r="D5978" t="s">
        <v>4346</v>
      </c>
      <c r="E5978" t="s">
        <v>59</v>
      </c>
      <c r="F5978" t="b">
        <v>0</v>
      </c>
      <c r="G5978" t="s">
        <v>77</v>
      </c>
      <c r="H5978" s="1">
        <v>46086.291851851849</v>
      </c>
      <c r="I5978" t="b">
        <v>0</v>
      </c>
      <c r="J5978" t="b">
        <v>1</v>
      </c>
      <c r="K5978" t="s">
        <v>41</v>
      </c>
      <c r="L5978" t="s">
        <v>60</v>
      </c>
      <c r="M5978">
        <v>90000</v>
      </c>
      <c r="N5978"/>
      <c r="O5978" t="s">
        <v>14026</v>
      </c>
      <c r="P5978" t="s">
        <v>14027</v>
      </c>
    </row>
    <row r="5979" spans="1:16" x14ac:dyDescent="0.25">
      <c r="A5979" t="s">
        <v>7</v>
      </c>
      <c r="B5979" t="s">
        <v>1851</v>
      </c>
      <c r="C5979" t="s">
        <v>304</v>
      </c>
      <c r="D5979" t="s">
        <v>2360</v>
      </c>
      <c r="E5979" t="s">
        <v>59</v>
      </c>
      <c r="F5979" t="b">
        <v>0</v>
      </c>
      <c r="G5979" t="s">
        <v>77</v>
      </c>
      <c r="H5979" s="1">
        <v>46086.291875000003</v>
      </c>
      <c r="I5979" t="b">
        <v>0</v>
      </c>
      <c r="J5979" t="b">
        <v>1</v>
      </c>
      <c r="K5979" t="s">
        <v>41</v>
      </c>
      <c r="L5979" t="s">
        <v>60</v>
      </c>
      <c r="M5979">
        <v>132500</v>
      </c>
      <c r="N5979"/>
      <c r="O5979" t="s">
        <v>665</v>
      </c>
    </row>
    <row r="5980" spans="1:16" x14ac:dyDescent="0.25">
      <c r="A5980" t="s">
        <v>0</v>
      </c>
      <c r="B5980" t="s">
        <v>2427</v>
      </c>
      <c r="C5980" t="s">
        <v>148</v>
      </c>
      <c r="D5980" t="s">
        <v>4595</v>
      </c>
      <c r="E5980" t="s">
        <v>59</v>
      </c>
      <c r="F5980" t="b">
        <v>0</v>
      </c>
      <c r="G5980" t="s">
        <v>89</v>
      </c>
      <c r="H5980" s="1">
        <v>46086.292175925933</v>
      </c>
      <c r="I5980" t="b">
        <v>1</v>
      </c>
      <c r="J5980" t="b">
        <v>0</v>
      </c>
      <c r="K5980" t="s">
        <v>41</v>
      </c>
      <c r="L5980" t="s">
        <v>60</v>
      </c>
      <c r="M5980">
        <v>77500</v>
      </c>
      <c r="N5980"/>
      <c r="O5980" t="s">
        <v>14028</v>
      </c>
      <c r="P5980" t="s">
        <v>3063</v>
      </c>
    </row>
    <row r="5981" spans="1:16" x14ac:dyDescent="0.25">
      <c r="A5981" t="s">
        <v>7</v>
      </c>
      <c r="B5981" t="s">
        <v>3577</v>
      </c>
      <c r="C5981" t="s">
        <v>1569</v>
      </c>
      <c r="D5981" t="s">
        <v>4595</v>
      </c>
      <c r="E5981" t="s">
        <v>59</v>
      </c>
      <c r="F5981" t="b">
        <v>0</v>
      </c>
      <c r="G5981" t="s">
        <v>89</v>
      </c>
      <c r="H5981" s="1">
        <v>46086.292199074072</v>
      </c>
      <c r="I5981" t="b">
        <v>0</v>
      </c>
      <c r="J5981" t="b">
        <v>0</v>
      </c>
      <c r="K5981" t="s">
        <v>41</v>
      </c>
      <c r="L5981" t="s">
        <v>60</v>
      </c>
      <c r="M5981">
        <v>120000</v>
      </c>
      <c r="N5981"/>
      <c r="O5981" t="s">
        <v>14028</v>
      </c>
      <c r="P5981" t="s">
        <v>146</v>
      </c>
    </row>
    <row r="5982" spans="1:16" x14ac:dyDescent="0.25">
      <c r="A5982" t="s">
        <v>2</v>
      </c>
      <c r="B5982" t="s">
        <v>14029</v>
      </c>
      <c r="C5982" t="s">
        <v>76</v>
      </c>
      <c r="D5982" t="s">
        <v>8612</v>
      </c>
      <c r="E5982" t="s">
        <v>59</v>
      </c>
      <c r="F5982" t="b">
        <v>1</v>
      </c>
      <c r="G5982" t="s">
        <v>77</v>
      </c>
      <c r="H5982" s="1">
        <v>46086.294004629628</v>
      </c>
      <c r="I5982" t="b">
        <v>0</v>
      </c>
      <c r="J5982" t="b">
        <v>1</v>
      </c>
      <c r="K5982" t="s">
        <v>41</v>
      </c>
      <c r="L5982" t="s">
        <v>74</v>
      </c>
      <c r="M5982"/>
      <c r="N5982">
        <v>76.5</v>
      </c>
      <c r="O5982" t="s">
        <v>110</v>
      </c>
      <c r="P5982" t="s">
        <v>5111</v>
      </c>
    </row>
    <row r="5983" spans="1:16" x14ac:dyDescent="0.25">
      <c r="A5983" t="s">
        <v>2</v>
      </c>
      <c r="B5983" t="s">
        <v>14030</v>
      </c>
      <c r="C5983" t="s">
        <v>150</v>
      </c>
      <c r="D5983" t="s">
        <v>4595</v>
      </c>
      <c r="E5983" t="s">
        <v>59</v>
      </c>
      <c r="F5983" t="b">
        <v>0</v>
      </c>
      <c r="G5983" t="s">
        <v>68</v>
      </c>
      <c r="H5983" s="1">
        <v>46086.29415509259</v>
      </c>
      <c r="I5983" t="b">
        <v>1</v>
      </c>
      <c r="J5983" t="b">
        <v>0</v>
      </c>
      <c r="K5983" t="s">
        <v>41</v>
      </c>
      <c r="L5983" t="s">
        <v>60</v>
      </c>
      <c r="M5983">
        <v>147500</v>
      </c>
      <c r="N5983"/>
      <c r="O5983" t="s">
        <v>14028</v>
      </c>
    </row>
    <row r="5984" spans="1:16" x14ac:dyDescent="0.25">
      <c r="A5984" t="s">
        <v>0</v>
      </c>
      <c r="B5984" t="s">
        <v>14031</v>
      </c>
      <c r="C5984" t="s">
        <v>97</v>
      </c>
      <c r="D5984" t="s">
        <v>4595</v>
      </c>
      <c r="E5984" t="s">
        <v>59</v>
      </c>
      <c r="F5984" t="b">
        <v>0</v>
      </c>
      <c r="G5984" t="s">
        <v>89</v>
      </c>
      <c r="H5984" s="1">
        <v>46086.294224537043</v>
      </c>
      <c r="I5984" t="b">
        <v>0</v>
      </c>
      <c r="J5984" t="b">
        <v>0</v>
      </c>
      <c r="K5984" t="s">
        <v>41</v>
      </c>
      <c r="L5984" t="s">
        <v>60</v>
      </c>
      <c r="M5984">
        <v>127500</v>
      </c>
      <c r="N5984"/>
      <c r="O5984" t="s">
        <v>14028</v>
      </c>
      <c r="P5984" t="s">
        <v>208</v>
      </c>
    </row>
    <row r="5985" spans="1:16" x14ac:dyDescent="0.25">
      <c r="A5985" t="s">
        <v>3</v>
      </c>
      <c r="B5985" t="s">
        <v>14032</v>
      </c>
      <c r="C5985" t="s">
        <v>913</v>
      </c>
      <c r="D5985" t="s">
        <v>4526</v>
      </c>
      <c r="E5985" t="s">
        <v>88</v>
      </c>
      <c r="F5985" t="b">
        <v>0</v>
      </c>
      <c r="G5985" t="s">
        <v>20</v>
      </c>
      <c r="H5985" s="1">
        <v>46086.316423611112</v>
      </c>
      <c r="I5985" t="b">
        <v>1</v>
      </c>
      <c r="J5985" t="b">
        <v>0</v>
      </c>
      <c r="K5985" t="s">
        <v>20</v>
      </c>
      <c r="L5985" t="s">
        <v>60</v>
      </c>
      <c r="M5985">
        <v>90000</v>
      </c>
      <c r="N5985"/>
      <c r="O5985" t="s">
        <v>13728</v>
      </c>
      <c r="P5985" t="s">
        <v>14033</v>
      </c>
    </row>
    <row r="5986" spans="1:16" x14ac:dyDescent="0.25">
      <c r="A5986" t="s">
        <v>2</v>
      </c>
      <c r="B5986" t="s">
        <v>14034</v>
      </c>
      <c r="C5986" t="s">
        <v>224</v>
      </c>
      <c r="D5986" t="s">
        <v>5667</v>
      </c>
      <c r="E5986" t="s">
        <v>59</v>
      </c>
      <c r="F5986" t="b">
        <v>0</v>
      </c>
      <c r="G5986" t="s">
        <v>65</v>
      </c>
      <c r="H5986" s="1">
        <v>46086.333912037036</v>
      </c>
      <c r="I5986" t="b">
        <v>0</v>
      </c>
      <c r="J5986" t="b">
        <v>1</v>
      </c>
      <c r="K5986" t="s">
        <v>41</v>
      </c>
      <c r="L5986" t="s">
        <v>60</v>
      </c>
      <c r="M5986">
        <v>157500</v>
      </c>
      <c r="N5986"/>
      <c r="O5986" t="s">
        <v>14035</v>
      </c>
      <c r="P5986" t="s">
        <v>14036</v>
      </c>
    </row>
    <row r="5987" spans="1:16" x14ac:dyDescent="0.25">
      <c r="A5987" t="s">
        <v>1</v>
      </c>
      <c r="B5987" t="s">
        <v>417</v>
      </c>
      <c r="C5987" t="s">
        <v>698</v>
      </c>
      <c r="D5987" t="s">
        <v>4346</v>
      </c>
      <c r="E5987" t="s">
        <v>59</v>
      </c>
      <c r="F5987" t="b">
        <v>0</v>
      </c>
      <c r="G5987" t="s">
        <v>65</v>
      </c>
      <c r="H5987" s="1">
        <v>46086.336099537039</v>
      </c>
      <c r="I5987" t="b">
        <v>0</v>
      </c>
      <c r="J5987" t="b">
        <v>1</v>
      </c>
      <c r="K5987" t="s">
        <v>41</v>
      </c>
      <c r="L5987" t="s">
        <v>60</v>
      </c>
      <c r="M5987">
        <v>145000</v>
      </c>
      <c r="N5987"/>
      <c r="O5987" t="s">
        <v>14037</v>
      </c>
      <c r="P5987" t="s">
        <v>14038</v>
      </c>
    </row>
    <row r="5988" spans="1:16" x14ac:dyDescent="0.25">
      <c r="A5988" t="s">
        <v>1</v>
      </c>
      <c r="B5988" t="s">
        <v>14039</v>
      </c>
      <c r="C5988" t="s">
        <v>102</v>
      </c>
      <c r="D5988" t="s">
        <v>4346</v>
      </c>
      <c r="E5988" t="s">
        <v>59</v>
      </c>
      <c r="F5988" t="b">
        <v>0</v>
      </c>
      <c r="G5988" t="s">
        <v>77</v>
      </c>
      <c r="H5988" s="1">
        <v>46086.336261574077</v>
      </c>
      <c r="I5988" t="b">
        <v>1</v>
      </c>
      <c r="J5988" t="b">
        <v>1</v>
      </c>
      <c r="K5988" t="s">
        <v>41</v>
      </c>
      <c r="L5988" t="s">
        <v>60</v>
      </c>
      <c r="M5988">
        <v>155500</v>
      </c>
      <c r="N5988"/>
      <c r="O5988" t="s">
        <v>1183</v>
      </c>
      <c r="P5988" t="s">
        <v>1405</v>
      </c>
    </row>
    <row r="5989" spans="1:16" x14ac:dyDescent="0.25">
      <c r="A5989" t="s">
        <v>0</v>
      </c>
      <c r="B5989" t="s">
        <v>2061</v>
      </c>
      <c r="C5989" t="s">
        <v>218</v>
      </c>
      <c r="D5989" t="s">
        <v>4595</v>
      </c>
      <c r="E5989" t="s">
        <v>59</v>
      </c>
      <c r="F5989" t="b">
        <v>0</v>
      </c>
      <c r="G5989" t="s">
        <v>63</v>
      </c>
      <c r="H5989" s="1">
        <v>46086.340277777781</v>
      </c>
      <c r="I5989" t="b">
        <v>1</v>
      </c>
      <c r="J5989" t="b">
        <v>0</v>
      </c>
      <c r="K5989" t="s">
        <v>41</v>
      </c>
      <c r="L5989" t="s">
        <v>60</v>
      </c>
      <c r="M5989">
        <v>90000</v>
      </c>
      <c r="N5989"/>
      <c r="O5989" t="s">
        <v>14028</v>
      </c>
    </row>
    <row r="5990" spans="1:16" x14ac:dyDescent="0.25">
      <c r="A5990" t="s">
        <v>2</v>
      </c>
      <c r="B5990" t="s">
        <v>14040</v>
      </c>
      <c r="C5990" t="s">
        <v>287</v>
      </c>
      <c r="D5990" t="s">
        <v>5440</v>
      </c>
      <c r="E5990" t="s">
        <v>59</v>
      </c>
      <c r="F5990" t="b">
        <v>0</v>
      </c>
      <c r="G5990" t="s">
        <v>63</v>
      </c>
      <c r="H5990" s="1">
        <v>46086.340324074074</v>
      </c>
      <c r="I5990" t="b">
        <v>0</v>
      </c>
      <c r="J5990" t="b">
        <v>0</v>
      </c>
      <c r="K5990" t="s">
        <v>41</v>
      </c>
      <c r="L5990" t="s">
        <v>60</v>
      </c>
      <c r="M5990">
        <v>77640</v>
      </c>
      <c r="N5990"/>
      <c r="O5990" t="s">
        <v>14041</v>
      </c>
    </row>
    <row r="5991" spans="1:16" x14ac:dyDescent="0.25">
      <c r="A5991" t="s">
        <v>0</v>
      </c>
      <c r="B5991" t="s">
        <v>4137</v>
      </c>
      <c r="C5991" t="s">
        <v>112</v>
      </c>
      <c r="D5991" t="s">
        <v>4595</v>
      </c>
      <c r="E5991" t="s">
        <v>59</v>
      </c>
      <c r="F5991" t="b">
        <v>0</v>
      </c>
      <c r="G5991" t="s">
        <v>65</v>
      </c>
      <c r="H5991" s="1">
        <v>46086.375034722223</v>
      </c>
      <c r="I5991" t="b">
        <v>1</v>
      </c>
      <c r="J5991" t="b">
        <v>0</v>
      </c>
      <c r="K5991" t="s">
        <v>41</v>
      </c>
      <c r="L5991" t="s">
        <v>60</v>
      </c>
      <c r="M5991">
        <v>87500</v>
      </c>
      <c r="N5991"/>
      <c r="O5991" t="s">
        <v>14028</v>
      </c>
    </row>
    <row r="5992" spans="1:16" x14ac:dyDescent="0.25">
      <c r="A5992" t="s">
        <v>0</v>
      </c>
      <c r="B5992" t="s">
        <v>1125</v>
      </c>
      <c r="C5992" t="s">
        <v>2341</v>
      </c>
      <c r="D5992" t="s">
        <v>4595</v>
      </c>
      <c r="E5992" t="s">
        <v>59</v>
      </c>
      <c r="F5992" t="b">
        <v>0</v>
      </c>
      <c r="G5992" t="s">
        <v>65</v>
      </c>
      <c r="H5992" s="1">
        <v>46086.375034722223</v>
      </c>
      <c r="I5992" t="b">
        <v>1</v>
      </c>
      <c r="J5992" t="b">
        <v>0</v>
      </c>
      <c r="K5992" t="s">
        <v>41</v>
      </c>
      <c r="L5992" t="s">
        <v>60</v>
      </c>
      <c r="M5992">
        <v>137500</v>
      </c>
      <c r="N5992"/>
      <c r="O5992" t="s">
        <v>14028</v>
      </c>
    </row>
    <row r="5993" spans="1:16" x14ac:dyDescent="0.25">
      <c r="A5993" t="s">
        <v>0</v>
      </c>
      <c r="B5993" t="s">
        <v>1125</v>
      </c>
      <c r="C5993" t="s">
        <v>2397</v>
      </c>
      <c r="D5993" t="s">
        <v>4595</v>
      </c>
      <c r="E5993" t="s">
        <v>59</v>
      </c>
      <c r="F5993" t="b">
        <v>0</v>
      </c>
      <c r="G5993" t="s">
        <v>65</v>
      </c>
      <c r="H5993" s="1">
        <v>46086.375081018523</v>
      </c>
      <c r="I5993" t="b">
        <v>1</v>
      </c>
      <c r="J5993" t="b">
        <v>0</v>
      </c>
      <c r="K5993" t="s">
        <v>41</v>
      </c>
      <c r="L5993" t="s">
        <v>60</v>
      </c>
      <c r="M5993">
        <v>137500</v>
      </c>
      <c r="N5993"/>
      <c r="O5993" t="s">
        <v>14028</v>
      </c>
      <c r="P5993" t="s">
        <v>310</v>
      </c>
    </row>
    <row r="5994" spans="1:16" x14ac:dyDescent="0.25">
      <c r="A5994" t="s">
        <v>0</v>
      </c>
      <c r="B5994" t="s">
        <v>1125</v>
      </c>
      <c r="C5994" t="s">
        <v>112</v>
      </c>
      <c r="D5994" t="s">
        <v>4595</v>
      </c>
      <c r="E5994" t="s">
        <v>59</v>
      </c>
      <c r="F5994" t="b">
        <v>0</v>
      </c>
      <c r="G5994" t="s">
        <v>65</v>
      </c>
      <c r="H5994" s="1">
        <v>46086.375081018523</v>
      </c>
      <c r="I5994" t="b">
        <v>1</v>
      </c>
      <c r="J5994" t="b">
        <v>0</v>
      </c>
      <c r="K5994" t="s">
        <v>41</v>
      </c>
      <c r="L5994" t="s">
        <v>60</v>
      </c>
      <c r="M5994">
        <v>137500</v>
      </c>
      <c r="N5994"/>
      <c r="O5994" t="s">
        <v>14028</v>
      </c>
    </row>
    <row r="5995" spans="1:16" x14ac:dyDescent="0.25">
      <c r="A5995" t="s">
        <v>0</v>
      </c>
      <c r="B5995" t="s">
        <v>1125</v>
      </c>
      <c r="C5995" t="s">
        <v>3987</v>
      </c>
      <c r="D5995" t="s">
        <v>4595</v>
      </c>
      <c r="E5995" t="s">
        <v>59</v>
      </c>
      <c r="F5995" t="b">
        <v>0</v>
      </c>
      <c r="G5995" t="s">
        <v>65</v>
      </c>
      <c r="H5995" s="1">
        <v>46086.375081018523</v>
      </c>
      <c r="I5995" t="b">
        <v>1</v>
      </c>
      <c r="J5995" t="b">
        <v>0</v>
      </c>
      <c r="K5995" t="s">
        <v>41</v>
      </c>
      <c r="L5995" t="s">
        <v>60</v>
      </c>
      <c r="M5995">
        <v>137500</v>
      </c>
      <c r="N5995"/>
      <c r="O5995" t="s">
        <v>14028</v>
      </c>
      <c r="P5995" t="s">
        <v>310</v>
      </c>
    </row>
    <row r="5996" spans="1:16" x14ac:dyDescent="0.25">
      <c r="A5996" t="s">
        <v>0</v>
      </c>
      <c r="B5996" t="s">
        <v>1125</v>
      </c>
      <c r="C5996" t="s">
        <v>2179</v>
      </c>
      <c r="D5996" t="s">
        <v>4595</v>
      </c>
      <c r="E5996" t="s">
        <v>59</v>
      </c>
      <c r="F5996" t="b">
        <v>0</v>
      </c>
      <c r="G5996" t="s">
        <v>65</v>
      </c>
      <c r="H5996" s="1">
        <v>46086.375104166669</v>
      </c>
      <c r="I5996" t="b">
        <v>1</v>
      </c>
      <c r="J5996" t="b">
        <v>0</v>
      </c>
      <c r="K5996" t="s">
        <v>41</v>
      </c>
      <c r="L5996" t="s">
        <v>60</v>
      </c>
      <c r="M5996">
        <v>137500</v>
      </c>
      <c r="N5996"/>
      <c r="O5996" t="s">
        <v>14028</v>
      </c>
      <c r="P5996" t="s">
        <v>310</v>
      </c>
    </row>
    <row r="5997" spans="1:16" x14ac:dyDescent="0.25">
      <c r="A5997" t="s">
        <v>0</v>
      </c>
      <c r="B5997" t="s">
        <v>1125</v>
      </c>
      <c r="C5997" t="s">
        <v>64</v>
      </c>
      <c r="D5997" t="s">
        <v>4595</v>
      </c>
      <c r="E5997" t="s">
        <v>59</v>
      </c>
      <c r="F5997" t="b">
        <v>0</v>
      </c>
      <c r="G5997" t="s">
        <v>65</v>
      </c>
      <c r="H5997" s="1">
        <v>46086.375162037039</v>
      </c>
      <c r="I5997" t="b">
        <v>1</v>
      </c>
      <c r="J5997" t="b">
        <v>0</v>
      </c>
      <c r="K5997" t="s">
        <v>41</v>
      </c>
      <c r="L5997" t="s">
        <v>60</v>
      </c>
      <c r="M5997">
        <v>137500</v>
      </c>
      <c r="N5997"/>
      <c r="O5997" t="s">
        <v>14028</v>
      </c>
    </row>
    <row r="5998" spans="1:16" x14ac:dyDescent="0.25">
      <c r="A5998" t="s">
        <v>0</v>
      </c>
      <c r="B5998" t="s">
        <v>1125</v>
      </c>
      <c r="C5998" t="s">
        <v>605</v>
      </c>
      <c r="D5998" t="s">
        <v>4595</v>
      </c>
      <c r="E5998" t="s">
        <v>59</v>
      </c>
      <c r="F5998" t="b">
        <v>0</v>
      </c>
      <c r="G5998" t="s">
        <v>77</v>
      </c>
      <c r="H5998" s="1">
        <v>46086.3752662037</v>
      </c>
      <c r="I5998" t="b">
        <v>1</v>
      </c>
      <c r="J5998" t="b">
        <v>0</v>
      </c>
      <c r="K5998" t="s">
        <v>41</v>
      </c>
      <c r="L5998" t="s">
        <v>60</v>
      </c>
      <c r="M5998">
        <v>137500</v>
      </c>
      <c r="N5998"/>
      <c r="O5998" t="s">
        <v>14028</v>
      </c>
    </row>
    <row r="5999" spans="1:16" x14ac:dyDescent="0.25">
      <c r="A5999" t="s">
        <v>0</v>
      </c>
      <c r="B5999" t="s">
        <v>2061</v>
      </c>
      <c r="C5999" t="s">
        <v>811</v>
      </c>
      <c r="D5999" t="s">
        <v>4595</v>
      </c>
      <c r="E5999" t="s">
        <v>59</v>
      </c>
      <c r="F5999" t="b">
        <v>0</v>
      </c>
      <c r="G5999" t="s">
        <v>77</v>
      </c>
      <c r="H5999" s="1">
        <v>46086.3752662037</v>
      </c>
      <c r="I5999" t="b">
        <v>1</v>
      </c>
      <c r="J5999" t="b">
        <v>0</v>
      </c>
      <c r="K5999" t="s">
        <v>41</v>
      </c>
      <c r="L5999" t="s">
        <v>60</v>
      </c>
      <c r="M5999">
        <v>90000</v>
      </c>
      <c r="N5999"/>
      <c r="O5999" t="s">
        <v>14028</v>
      </c>
    </row>
    <row r="6000" spans="1:16" x14ac:dyDescent="0.25">
      <c r="A6000" t="s">
        <v>0</v>
      </c>
      <c r="B6000" t="s">
        <v>1125</v>
      </c>
      <c r="C6000" t="s">
        <v>652</v>
      </c>
      <c r="D6000" t="s">
        <v>4595</v>
      </c>
      <c r="E6000" t="s">
        <v>59</v>
      </c>
      <c r="F6000" t="b">
        <v>0</v>
      </c>
      <c r="G6000" t="s">
        <v>77</v>
      </c>
      <c r="H6000" s="1">
        <v>46086.3752662037</v>
      </c>
      <c r="I6000" t="b">
        <v>1</v>
      </c>
      <c r="J6000" t="b">
        <v>0</v>
      </c>
      <c r="K6000" t="s">
        <v>41</v>
      </c>
      <c r="L6000" t="s">
        <v>60</v>
      </c>
      <c r="M6000">
        <v>137500</v>
      </c>
      <c r="N6000"/>
      <c r="O6000" t="s">
        <v>14028</v>
      </c>
    </row>
    <row r="6001" spans="1:16" x14ac:dyDescent="0.25">
      <c r="A6001" t="s">
        <v>0</v>
      </c>
      <c r="B6001" t="s">
        <v>1125</v>
      </c>
      <c r="C6001" t="s">
        <v>1107</v>
      </c>
      <c r="D6001" t="s">
        <v>4595</v>
      </c>
      <c r="E6001" t="s">
        <v>59</v>
      </c>
      <c r="F6001" t="b">
        <v>0</v>
      </c>
      <c r="G6001" t="s">
        <v>77</v>
      </c>
      <c r="H6001" s="1">
        <v>46086.375300925924</v>
      </c>
      <c r="I6001" t="b">
        <v>1</v>
      </c>
      <c r="J6001" t="b">
        <v>0</v>
      </c>
      <c r="K6001" t="s">
        <v>41</v>
      </c>
      <c r="L6001" t="s">
        <v>60</v>
      </c>
      <c r="M6001">
        <v>137500</v>
      </c>
      <c r="N6001"/>
      <c r="O6001" t="s">
        <v>14028</v>
      </c>
    </row>
    <row r="6002" spans="1:16" x14ac:dyDescent="0.25">
      <c r="A6002" t="s">
        <v>0</v>
      </c>
      <c r="B6002" t="s">
        <v>1125</v>
      </c>
      <c r="C6002" t="s">
        <v>3829</v>
      </c>
      <c r="D6002" t="s">
        <v>4595</v>
      </c>
      <c r="E6002" t="s">
        <v>59</v>
      </c>
      <c r="F6002" t="b">
        <v>0</v>
      </c>
      <c r="G6002" t="s">
        <v>77</v>
      </c>
      <c r="H6002" s="1">
        <v>46086.375300925924</v>
      </c>
      <c r="I6002" t="b">
        <v>1</v>
      </c>
      <c r="J6002" t="b">
        <v>0</v>
      </c>
      <c r="K6002" t="s">
        <v>41</v>
      </c>
      <c r="L6002" t="s">
        <v>60</v>
      </c>
      <c r="M6002">
        <v>137500</v>
      </c>
      <c r="N6002"/>
      <c r="O6002" t="s">
        <v>14028</v>
      </c>
    </row>
    <row r="6003" spans="1:16" x14ac:dyDescent="0.25">
      <c r="A6003" t="s">
        <v>3</v>
      </c>
      <c r="B6003" t="s">
        <v>1769</v>
      </c>
      <c r="C6003" t="s">
        <v>71</v>
      </c>
      <c r="D6003" t="s">
        <v>4595</v>
      </c>
      <c r="E6003" t="s">
        <v>59</v>
      </c>
      <c r="F6003" t="b">
        <v>0</v>
      </c>
      <c r="G6003" t="s">
        <v>73</v>
      </c>
      <c r="H6003" s="1">
        <v>46086.375347222223</v>
      </c>
      <c r="I6003" t="b">
        <v>1</v>
      </c>
      <c r="J6003" t="b">
        <v>0</v>
      </c>
      <c r="K6003" t="s">
        <v>41</v>
      </c>
      <c r="L6003" t="s">
        <v>60</v>
      </c>
      <c r="M6003">
        <v>120000</v>
      </c>
      <c r="N6003"/>
      <c r="O6003" t="s">
        <v>14028</v>
      </c>
    </row>
    <row r="6004" spans="1:16" x14ac:dyDescent="0.25">
      <c r="A6004" t="s">
        <v>4</v>
      </c>
      <c r="B6004" t="s">
        <v>14042</v>
      </c>
      <c r="C6004" t="s">
        <v>3042</v>
      </c>
      <c r="D6004" t="s">
        <v>4595</v>
      </c>
      <c r="E6004" t="s">
        <v>59</v>
      </c>
      <c r="F6004" t="b">
        <v>0</v>
      </c>
      <c r="G6004" t="s">
        <v>73</v>
      </c>
      <c r="H6004" s="1">
        <v>46086.37537037037</v>
      </c>
      <c r="I6004" t="b">
        <v>1</v>
      </c>
      <c r="J6004" t="b">
        <v>0</v>
      </c>
      <c r="K6004" t="s">
        <v>41</v>
      </c>
      <c r="L6004" t="s">
        <v>60</v>
      </c>
      <c r="M6004">
        <v>57500</v>
      </c>
      <c r="N6004"/>
      <c r="O6004" t="s">
        <v>14028</v>
      </c>
    </row>
    <row r="6005" spans="1:16" x14ac:dyDescent="0.25">
      <c r="A6005" t="s">
        <v>4</v>
      </c>
      <c r="B6005" t="s">
        <v>14042</v>
      </c>
      <c r="C6005" t="s">
        <v>165</v>
      </c>
      <c r="D6005" t="s">
        <v>4595</v>
      </c>
      <c r="E6005" t="s">
        <v>59</v>
      </c>
      <c r="F6005" t="b">
        <v>0</v>
      </c>
      <c r="G6005" t="s">
        <v>73</v>
      </c>
      <c r="H6005" s="1">
        <v>46086.37537037037</v>
      </c>
      <c r="I6005" t="b">
        <v>0</v>
      </c>
      <c r="J6005" t="b">
        <v>0</v>
      </c>
      <c r="K6005" t="s">
        <v>41</v>
      </c>
      <c r="L6005" t="s">
        <v>60</v>
      </c>
      <c r="M6005">
        <v>57500</v>
      </c>
      <c r="N6005"/>
      <c r="O6005" t="s">
        <v>14028</v>
      </c>
      <c r="P6005" t="s">
        <v>8909</v>
      </c>
    </row>
    <row r="6006" spans="1:16" x14ac:dyDescent="0.25">
      <c r="A6006" t="s">
        <v>0</v>
      </c>
      <c r="B6006" t="s">
        <v>1125</v>
      </c>
      <c r="C6006" t="s">
        <v>947</v>
      </c>
      <c r="D6006" t="s">
        <v>4595</v>
      </c>
      <c r="E6006" t="s">
        <v>59</v>
      </c>
      <c r="F6006" t="b">
        <v>0</v>
      </c>
      <c r="G6006" t="s">
        <v>68</v>
      </c>
      <c r="H6006" s="1">
        <v>46086.375393518523</v>
      </c>
      <c r="I6006" t="b">
        <v>0</v>
      </c>
      <c r="J6006" t="b">
        <v>0</v>
      </c>
      <c r="K6006" t="s">
        <v>41</v>
      </c>
      <c r="L6006" t="s">
        <v>60</v>
      </c>
      <c r="M6006">
        <v>137500</v>
      </c>
      <c r="N6006"/>
      <c r="O6006" t="s">
        <v>14028</v>
      </c>
    </row>
    <row r="6007" spans="1:16" x14ac:dyDescent="0.25">
      <c r="A6007" t="s">
        <v>0</v>
      </c>
      <c r="B6007" t="s">
        <v>2061</v>
      </c>
      <c r="C6007" t="s">
        <v>121</v>
      </c>
      <c r="D6007" t="s">
        <v>4595</v>
      </c>
      <c r="E6007" t="s">
        <v>59</v>
      </c>
      <c r="F6007" t="b">
        <v>0</v>
      </c>
      <c r="G6007" t="s">
        <v>68</v>
      </c>
      <c r="H6007" s="1">
        <v>46086.375462962962</v>
      </c>
      <c r="I6007" t="b">
        <v>1</v>
      </c>
      <c r="J6007" t="b">
        <v>0</v>
      </c>
      <c r="K6007" t="s">
        <v>41</v>
      </c>
      <c r="L6007" t="s">
        <v>60</v>
      </c>
      <c r="M6007">
        <v>90000</v>
      </c>
      <c r="N6007"/>
      <c r="O6007" t="s">
        <v>14028</v>
      </c>
      <c r="P6007" t="s">
        <v>1314</v>
      </c>
    </row>
    <row r="6008" spans="1:16" x14ac:dyDescent="0.25">
      <c r="A6008" t="s">
        <v>0</v>
      </c>
      <c r="B6008" t="s">
        <v>2061</v>
      </c>
      <c r="C6008" t="s">
        <v>395</v>
      </c>
      <c r="D6008" t="s">
        <v>4595</v>
      </c>
      <c r="E6008" t="s">
        <v>59</v>
      </c>
      <c r="F6008" t="b">
        <v>0</v>
      </c>
      <c r="G6008" t="s">
        <v>68</v>
      </c>
      <c r="H6008" s="1">
        <v>46086.375462962962</v>
      </c>
      <c r="I6008" t="b">
        <v>1</v>
      </c>
      <c r="J6008" t="b">
        <v>0</v>
      </c>
      <c r="K6008" t="s">
        <v>41</v>
      </c>
      <c r="L6008" t="s">
        <v>60</v>
      </c>
      <c r="M6008">
        <v>90000</v>
      </c>
      <c r="N6008"/>
      <c r="O6008" t="s">
        <v>14028</v>
      </c>
    </row>
    <row r="6009" spans="1:16" x14ac:dyDescent="0.25">
      <c r="A6009" t="s">
        <v>0</v>
      </c>
      <c r="B6009" t="s">
        <v>2061</v>
      </c>
      <c r="C6009" t="s">
        <v>237</v>
      </c>
      <c r="D6009" t="s">
        <v>4595</v>
      </c>
      <c r="E6009" t="s">
        <v>59</v>
      </c>
      <c r="F6009" t="b">
        <v>0</v>
      </c>
      <c r="G6009" t="s">
        <v>89</v>
      </c>
      <c r="H6009" s="1">
        <v>46086.375497685192</v>
      </c>
      <c r="I6009" t="b">
        <v>1</v>
      </c>
      <c r="J6009" t="b">
        <v>0</v>
      </c>
      <c r="K6009" t="s">
        <v>41</v>
      </c>
      <c r="L6009" t="s">
        <v>60</v>
      </c>
      <c r="M6009">
        <v>90000</v>
      </c>
      <c r="N6009"/>
      <c r="O6009" t="s">
        <v>14028</v>
      </c>
      <c r="P6009" t="s">
        <v>14043</v>
      </c>
    </row>
    <row r="6010" spans="1:16" x14ac:dyDescent="0.25">
      <c r="A6010" t="s">
        <v>0</v>
      </c>
      <c r="B6010" t="s">
        <v>2061</v>
      </c>
      <c r="C6010" t="s">
        <v>181</v>
      </c>
      <c r="D6010" t="s">
        <v>4595</v>
      </c>
      <c r="E6010" t="s">
        <v>59</v>
      </c>
      <c r="F6010" t="b">
        <v>0</v>
      </c>
      <c r="G6010" t="s">
        <v>89</v>
      </c>
      <c r="H6010" s="1">
        <v>46086.375497685192</v>
      </c>
      <c r="I6010" t="b">
        <v>0</v>
      </c>
      <c r="J6010" t="b">
        <v>0</v>
      </c>
      <c r="K6010" t="s">
        <v>41</v>
      </c>
      <c r="L6010" t="s">
        <v>60</v>
      </c>
      <c r="M6010">
        <v>90000</v>
      </c>
      <c r="N6010"/>
      <c r="O6010" t="s">
        <v>14028</v>
      </c>
      <c r="P6010" t="s">
        <v>14044</v>
      </c>
    </row>
    <row r="6011" spans="1:16" x14ac:dyDescent="0.25">
      <c r="A6011" t="s">
        <v>3</v>
      </c>
      <c r="B6011" t="s">
        <v>1769</v>
      </c>
      <c r="C6011" t="s">
        <v>1193</v>
      </c>
      <c r="D6011" t="s">
        <v>4595</v>
      </c>
      <c r="E6011" t="s">
        <v>59</v>
      </c>
      <c r="F6011" t="b">
        <v>0</v>
      </c>
      <c r="G6011" t="s">
        <v>89</v>
      </c>
      <c r="H6011" s="1">
        <v>46086.375532407408</v>
      </c>
      <c r="I6011" t="b">
        <v>0</v>
      </c>
      <c r="J6011" t="b">
        <v>0</v>
      </c>
      <c r="K6011" t="s">
        <v>41</v>
      </c>
      <c r="L6011" t="s">
        <v>60</v>
      </c>
      <c r="M6011">
        <v>120000</v>
      </c>
      <c r="N6011"/>
      <c r="O6011" t="s">
        <v>14028</v>
      </c>
    </row>
    <row r="6012" spans="1:16" x14ac:dyDescent="0.25">
      <c r="A6012" t="s">
        <v>0</v>
      </c>
      <c r="B6012" t="s">
        <v>1125</v>
      </c>
      <c r="C6012" t="s">
        <v>2767</v>
      </c>
      <c r="D6012" t="s">
        <v>4595</v>
      </c>
      <c r="E6012" t="s">
        <v>59</v>
      </c>
      <c r="F6012" t="b">
        <v>0</v>
      </c>
      <c r="G6012" t="s">
        <v>89</v>
      </c>
      <c r="H6012" s="1">
        <v>46086.375532407408</v>
      </c>
      <c r="I6012" t="b">
        <v>1</v>
      </c>
      <c r="J6012" t="b">
        <v>0</v>
      </c>
      <c r="K6012" t="s">
        <v>41</v>
      </c>
      <c r="L6012" t="s">
        <v>60</v>
      </c>
      <c r="M6012">
        <v>137500</v>
      </c>
      <c r="N6012"/>
      <c r="O6012" t="s">
        <v>14028</v>
      </c>
    </row>
    <row r="6013" spans="1:16" x14ac:dyDescent="0.25">
      <c r="A6013" t="s">
        <v>2</v>
      </c>
      <c r="B6013" t="s">
        <v>14045</v>
      </c>
      <c r="C6013" t="s">
        <v>11559</v>
      </c>
      <c r="D6013" t="s">
        <v>4595</v>
      </c>
      <c r="E6013" t="s">
        <v>59</v>
      </c>
      <c r="F6013" t="b">
        <v>0</v>
      </c>
      <c r="G6013" t="s">
        <v>89</v>
      </c>
      <c r="H6013" s="1">
        <v>46086.375532407408</v>
      </c>
      <c r="I6013" t="b">
        <v>0</v>
      </c>
      <c r="J6013" t="b">
        <v>0</v>
      </c>
      <c r="K6013" t="s">
        <v>41</v>
      </c>
      <c r="L6013" t="s">
        <v>60</v>
      </c>
      <c r="M6013">
        <v>95000</v>
      </c>
      <c r="N6013"/>
      <c r="O6013" t="s">
        <v>2321</v>
      </c>
      <c r="P6013" t="s">
        <v>3990</v>
      </c>
    </row>
    <row r="6014" spans="1:16" x14ac:dyDescent="0.25">
      <c r="A6014" t="s">
        <v>2</v>
      </c>
      <c r="B6014" t="s">
        <v>1975</v>
      </c>
      <c r="C6014" t="s">
        <v>2001</v>
      </c>
      <c r="D6014" t="s">
        <v>4595</v>
      </c>
      <c r="E6014" t="s">
        <v>59</v>
      </c>
      <c r="F6014" t="b">
        <v>0</v>
      </c>
      <c r="G6014" t="s">
        <v>89</v>
      </c>
      <c r="H6014" s="1">
        <v>46086.375532407408</v>
      </c>
      <c r="I6014" t="b">
        <v>1</v>
      </c>
      <c r="J6014" t="b">
        <v>0</v>
      </c>
      <c r="K6014" t="s">
        <v>41</v>
      </c>
      <c r="L6014" t="s">
        <v>60</v>
      </c>
      <c r="M6014">
        <v>112500</v>
      </c>
      <c r="N6014"/>
      <c r="O6014" t="s">
        <v>14028</v>
      </c>
      <c r="P6014" t="s">
        <v>14046</v>
      </c>
    </row>
    <row r="6015" spans="1:16" x14ac:dyDescent="0.25">
      <c r="A6015" t="s">
        <v>2</v>
      </c>
      <c r="B6015" t="s">
        <v>1442</v>
      </c>
      <c r="C6015" t="s">
        <v>2767</v>
      </c>
      <c r="D6015" t="s">
        <v>4595</v>
      </c>
      <c r="E6015" t="s">
        <v>59</v>
      </c>
      <c r="F6015" t="b">
        <v>0</v>
      </c>
      <c r="G6015" t="s">
        <v>89</v>
      </c>
      <c r="H6015" s="1">
        <v>46086.375532407408</v>
      </c>
      <c r="I6015" t="b">
        <v>0</v>
      </c>
      <c r="J6015" t="b">
        <v>0</v>
      </c>
      <c r="K6015" t="s">
        <v>41</v>
      </c>
      <c r="L6015" t="s">
        <v>60</v>
      </c>
      <c r="M6015">
        <v>150000</v>
      </c>
      <c r="N6015"/>
      <c r="O6015" t="s">
        <v>14028</v>
      </c>
      <c r="P6015" t="s">
        <v>14047</v>
      </c>
    </row>
    <row r="6016" spans="1:16" x14ac:dyDescent="0.25">
      <c r="A6016" t="s">
        <v>2</v>
      </c>
      <c r="B6016" t="s">
        <v>306</v>
      </c>
      <c r="C6016" t="s">
        <v>1371</v>
      </c>
      <c r="D6016" t="s">
        <v>4595</v>
      </c>
      <c r="E6016" t="s">
        <v>59</v>
      </c>
      <c r="F6016" t="b">
        <v>0</v>
      </c>
      <c r="G6016" t="s">
        <v>77</v>
      </c>
      <c r="H6016" s="1">
        <v>46086.377337962957</v>
      </c>
      <c r="I6016" t="b">
        <v>0</v>
      </c>
      <c r="J6016" t="b">
        <v>0</v>
      </c>
      <c r="K6016" t="s">
        <v>41</v>
      </c>
      <c r="L6016" t="s">
        <v>60</v>
      </c>
      <c r="M6016">
        <v>117500</v>
      </c>
      <c r="N6016"/>
      <c r="O6016" t="s">
        <v>14028</v>
      </c>
    </row>
    <row r="6017" spans="1:16" x14ac:dyDescent="0.25">
      <c r="A6017" t="s">
        <v>2</v>
      </c>
      <c r="B6017" t="s">
        <v>2588</v>
      </c>
      <c r="C6017" t="s">
        <v>583</v>
      </c>
      <c r="D6017" t="s">
        <v>4595</v>
      </c>
      <c r="E6017" t="s">
        <v>59</v>
      </c>
      <c r="F6017" t="b">
        <v>0</v>
      </c>
      <c r="G6017" t="s">
        <v>77</v>
      </c>
      <c r="H6017" s="1">
        <v>46086.377349537041</v>
      </c>
      <c r="I6017" t="b">
        <v>0</v>
      </c>
      <c r="J6017" t="b">
        <v>0</v>
      </c>
      <c r="K6017" t="s">
        <v>41</v>
      </c>
      <c r="L6017" t="s">
        <v>60</v>
      </c>
      <c r="M6017">
        <v>127500</v>
      </c>
      <c r="N6017"/>
      <c r="O6017" t="s">
        <v>14028</v>
      </c>
      <c r="P6017" t="s">
        <v>85</v>
      </c>
    </row>
    <row r="6018" spans="1:16" x14ac:dyDescent="0.25">
      <c r="A6018" t="s">
        <v>2</v>
      </c>
      <c r="B6018" t="s">
        <v>2821</v>
      </c>
      <c r="C6018" t="s">
        <v>1138</v>
      </c>
      <c r="D6018" t="s">
        <v>4595</v>
      </c>
      <c r="E6018" t="s">
        <v>59</v>
      </c>
      <c r="F6018" t="b">
        <v>0</v>
      </c>
      <c r="G6018" t="s">
        <v>77</v>
      </c>
      <c r="H6018" s="1">
        <v>46086.377372685187</v>
      </c>
      <c r="I6018" t="b">
        <v>0</v>
      </c>
      <c r="J6018" t="b">
        <v>0</v>
      </c>
      <c r="K6018" t="s">
        <v>41</v>
      </c>
      <c r="L6018" t="s">
        <v>60</v>
      </c>
      <c r="M6018">
        <v>185000</v>
      </c>
      <c r="N6018"/>
      <c r="O6018" t="s">
        <v>14028</v>
      </c>
      <c r="P6018" t="s">
        <v>718</v>
      </c>
    </row>
    <row r="6019" spans="1:16" x14ac:dyDescent="0.25">
      <c r="A6019" t="s">
        <v>1</v>
      </c>
      <c r="B6019" t="s">
        <v>2847</v>
      </c>
      <c r="C6019" t="s">
        <v>1138</v>
      </c>
      <c r="D6019" t="s">
        <v>4595</v>
      </c>
      <c r="E6019" t="s">
        <v>59</v>
      </c>
      <c r="F6019" t="b">
        <v>0</v>
      </c>
      <c r="G6019" t="s">
        <v>77</v>
      </c>
      <c r="H6019" s="1">
        <v>46086.377372685187</v>
      </c>
      <c r="I6019" t="b">
        <v>0</v>
      </c>
      <c r="J6019" t="b">
        <v>0</v>
      </c>
      <c r="K6019" t="s">
        <v>41</v>
      </c>
      <c r="L6019" t="s">
        <v>60</v>
      </c>
      <c r="M6019">
        <v>130000</v>
      </c>
      <c r="N6019"/>
      <c r="O6019" t="s">
        <v>14028</v>
      </c>
    </row>
    <row r="6020" spans="1:16" x14ac:dyDescent="0.25">
      <c r="A6020" t="s">
        <v>6</v>
      </c>
      <c r="B6020" t="s">
        <v>2137</v>
      </c>
      <c r="C6020" t="s">
        <v>2087</v>
      </c>
      <c r="D6020" t="s">
        <v>4595</v>
      </c>
      <c r="E6020" t="s">
        <v>59</v>
      </c>
      <c r="F6020" t="b">
        <v>0</v>
      </c>
      <c r="G6020" t="s">
        <v>77</v>
      </c>
      <c r="H6020" s="1">
        <v>46086.377384259264</v>
      </c>
      <c r="I6020" t="b">
        <v>0</v>
      </c>
      <c r="J6020" t="b">
        <v>0</v>
      </c>
      <c r="K6020" t="s">
        <v>41</v>
      </c>
      <c r="L6020" t="s">
        <v>60</v>
      </c>
      <c r="M6020">
        <v>210000</v>
      </c>
      <c r="N6020"/>
      <c r="O6020" t="s">
        <v>14028</v>
      </c>
      <c r="P6020" t="s">
        <v>310</v>
      </c>
    </row>
    <row r="6021" spans="1:16" x14ac:dyDescent="0.25">
      <c r="A6021" t="s">
        <v>2</v>
      </c>
      <c r="B6021" t="s">
        <v>14030</v>
      </c>
      <c r="C6021" t="s">
        <v>522</v>
      </c>
      <c r="D6021" t="s">
        <v>4595</v>
      </c>
      <c r="E6021" t="s">
        <v>59</v>
      </c>
      <c r="F6021" t="b">
        <v>0</v>
      </c>
      <c r="G6021" t="s">
        <v>77</v>
      </c>
      <c r="H6021" s="1">
        <v>46086.377384259264</v>
      </c>
      <c r="I6021" t="b">
        <v>1</v>
      </c>
      <c r="J6021" t="b">
        <v>0</v>
      </c>
      <c r="K6021" t="s">
        <v>41</v>
      </c>
      <c r="L6021" t="s">
        <v>60</v>
      </c>
      <c r="M6021">
        <v>147500</v>
      </c>
      <c r="N6021"/>
      <c r="O6021" t="s">
        <v>14028</v>
      </c>
    </row>
    <row r="6022" spans="1:16" x14ac:dyDescent="0.25">
      <c r="A6022" t="s">
        <v>6</v>
      </c>
      <c r="B6022" t="s">
        <v>531</v>
      </c>
      <c r="C6022" t="s">
        <v>457</v>
      </c>
      <c r="D6022" t="s">
        <v>4595</v>
      </c>
      <c r="E6022" t="s">
        <v>59</v>
      </c>
      <c r="F6022" t="b">
        <v>0</v>
      </c>
      <c r="G6022" t="s">
        <v>77</v>
      </c>
      <c r="H6022" s="1">
        <v>46086.377395833333</v>
      </c>
      <c r="I6022" t="b">
        <v>0</v>
      </c>
      <c r="J6022" t="b">
        <v>0</v>
      </c>
      <c r="K6022" t="s">
        <v>41</v>
      </c>
      <c r="L6022" t="s">
        <v>60</v>
      </c>
      <c r="M6022">
        <v>210000</v>
      </c>
      <c r="N6022"/>
      <c r="O6022" t="s">
        <v>14028</v>
      </c>
    </row>
    <row r="6023" spans="1:16" x14ac:dyDescent="0.25">
      <c r="A6023" t="s">
        <v>2</v>
      </c>
      <c r="B6023" t="s">
        <v>14030</v>
      </c>
      <c r="C6023" t="s">
        <v>515</v>
      </c>
      <c r="D6023" t="s">
        <v>4595</v>
      </c>
      <c r="E6023" t="s">
        <v>59</v>
      </c>
      <c r="F6023" t="b">
        <v>0</v>
      </c>
      <c r="G6023" t="s">
        <v>73</v>
      </c>
      <c r="H6023" s="1">
        <v>46086.377442129633</v>
      </c>
      <c r="I6023" t="b">
        <v>1</v>
      </c>
      <c r="J6023" t="b">
        <v>0</v>
      </c>
      <c r="K6023" t="s">
        <v>41</v>
      </c>
      <c r="L6023" t="s">
        <v>60</v>
      </c>
      <c r="M6023">
        <v>147500</v>
      </c>
      <c r="N6023"/>
      <c r="O6023" t="s">
        <v>14028</v>
      </c>
    </row>
    <row r="6024" spans="1:16" x14ac:dyDescent="0.25">
      <c r="A6024" t="s">
        <v>2</v>
      </c>
      <c r="B6024" t="s">
        <v>4256</v>
      </c>
      <c r="C6024" t="s">
        <v>6181</v>
      </c>
      <c r="D6024" t="s">
        <v>4595</v>
      </c>
      <c r="E6024" t="s">
        <v>59</v>
      </c>
      <c r="F6024" t="b">
        <v>0</v>
      </c>
      <c r="G6024" t="s">
        <v>68</v>
      </c>
      <c r="H6024" s="1">
        <v>46086.377488425933</v>
      </c>
      <c r="I6024" t="b">
        <v>0</v>
      </c>
      <c r="J6024" t="b">
        <v>0</v>
      </c>
      <c r="K6024" t="s">
        <v>41</v>
      </c>
      <c r="L6024" t="s">
        <v>60</v>
      </c>
      <c r="M6024">
        <v>130000</v>
      </c>
      <c r="N6024"/>
      <c r="O6024" t="s">
        <v>14028</v>
      </c>
      <c r="P6024" t="s">
        <v>85</v>
      </c>
    </row>
    <row r="6025" spans="1:16" x14ac:dyDescent="0.25">
      <c r="A6025" t="s">
        <v>0</v>
      </c>
      <c r="B6025" t="s">
        <v>746</v>
      </c>
      <c r="C6025" t="s">
        <v>1502</v>
      </c>
      <c r="D6025" t="s">
        <v>4595</v>
      </c>
      <c r="E6025" t="s">
        <v>59</v>
      </c>
      <c r="F6025" t="b">
        <v>0</v>
      </c>
      <c r="G6025" t="s">
        <v>68</v>
      </c>
      <c r="H6025" s="1">
        <v>46086.377500000002</v>
      </c>
      <c r="I6025" t="b">
        <v>0</v>
      </c>
      <c r="J6025" t="b">
        <v>0</v>
      </c>
      <c r="K6025" t="s">
        <v>41</v>
      </c>
      <c r="L6025" t="s">
        <v>60</v>
      </c>
      <c r="M6025">
        <v>112500</v>
      </c>
      <c r="N6025"/>
      <c r="O6025" t="s">
        <v>14028</v>
      </c>
      <c r="P6025" t="s">
        <v>310</v>
      </c>
    </row>
    <row r="6026" spans="1:16" x14ac:dyDescent="0.25">
      <c r="A6026" t="s">
        <v>0</v>
      </c>
      <c r="B6026" t="s">
        <v>746</v>
      </c>
      <c r="C6026" t="s">
        <v>237</v>
      </c>
      <c r="D6026" t="s">
        <v>4595</v>
      </c>
      <c r="E6026" t="s">
        <v>59</v>
      </c>
      <c r="F6026" t="b">
        <v>0</v>
      </c>
      <c r="G6026" t="s">
        <v>89</v>
      </c>
      <c r="H6026" s="1">
        <v>46086.377523148149</v>
      </c>
      <c r="I6026" t="b">
        <v>0</v>
      </c>
      <c r="J6026" t="b">
        <v>0</v>
      </c>
      <c r="K6026" t="s">
        <v>41</v>
      </c>
      <c r="L6026" t="s">
        <v>60</v>
      </c>
      <c r="M6026">
        <v>112500</v>
      </c>
      <c r="N6026"/>
      <c r="O6026" t="s">
        <v>14028</v>
      </c>
    </row>
    <row r="6027" spans="1:16" x14ac:dyDescent="0.25">
      <c r="A6027" t="s">
        <v>1</v>
      </c>
      <c r="B6027" t="s">
        <v>961</v>
      </c>
      <c r="C6027" t="s">
        <v>167</v>
      </c>
      <c r="D6027" t="s">
        <v>4346</v>
      </c>
      <c r="E6027" t="s">
        <v>59</v>
      </c>
      <c r="F6027" t="b">
        <v>0</v>
      </c>
      <c r="G6027" t="s">
        <v>65</v>
      </c>
      <c r="H6027" s="1">
        <v>46086.377627314818</v>
      </c>
      <c r="I6027" t="b">
        <v>0</v>
      </c>
      <c r="J6027" t="b">
        <v>1</v>
      </c>
      <c r="K6027" t="s">
        <v>41</v>
      </c>
      <c r="L6027" t="s">
        <v>60</v>
      </c>
      <c r="M6027">
        <v>187000</v>
      </c>
      <c r="N6027"/>
      <c r="O6027" t="s">
        <v>168</v>
      </c>
    </row>
    <row r="6028" spans="1:16" x14ac:dyDescent="0.25">
      <c r="A6028" t="s">
        <v>2</v>
      </c>
      <c r="B6028" t="s">
        <v>14048</v>
      </c>
      <c r="C6028" t="s">
        <v>11517</v>
      </c>
      <c r="D6028" t="s">
        <v>4595</v>
      </c>
      <c r="E6028" t="s">
        <v>59</v>
      </c>
      <c r="F6028" t="b">
        <v>0</v>
      </c>
      <c r="G6028" t="s">
        <v>19</v>
      </c>
      <c r="H6028" s="1">
        <v>46086.380486111113</v>
      </c>
      <c r="I6028" t="b">
        <v>0</v>
      </c>
      <c r="J6028" t="b">
        <v>0</v>
      </c>
      <c r="K6028" t="s">
        <v>19</v>
      </c>
      <c r="L6028" t="s">
        <v>60</v>
      </c>
      <c r="M6028">
        <v>1200000</v>
      </c>
      <c r="N6028"/>
      <c r="O6028" t="s">
        <v>12189</v>
      </c>
      <c r="P6028" t="s">
        <v>14049</v>
      </c>
    </row>
    <row r="6029" spans="1:16" x14ac:dyDescent="0.25">
      <c r="A6029" t="s">
        <v>3</v>
      </c>
      <c r="B6029" t="s">
        <v>14050</v>
      </c>
      <c r="C6029" t="s">
        <v>11517</v>
      </c>
      <c r="D6029" t="s">
        <v>4595</v>
      </c>
      <c r="E6029" t="s">
        <v>59</v>
      </c>
      <c r="F6029" t="b">
        <v>0</v>
      </c>
      <c r="G6029" t="s">
        <v>19</v>
      </c>
      <c r="H6029" s="1">
        <v>46086.380486111113</v>
      </c>
      <c r="I6029" t="b">
        <v>0</v>
      </c>
      <c r="J6029" t="b">
        <v>0</v>
      </c>
      <c r="K6029" t="s">
        <v>19</v>
      </c>
      <c r="L6029" t="s">
        <v>60</v>
      </c>
      <c r="M6029">
        <v>1550000</v>
      </c>
      <c r="N6029"/>
      <c r="O6029" t="s">
        <v>14051</v>
      </c>
      <c r="P6029" t="s">
        <v>9769</v>
      </c>
    </row>
    <row r="6030" spans="1:16" x14ac:dyDescent="0.25">
      <c r="A6030" t="s">
        <v>4</v>
      </c>
      <c r="B6030" t="s">
        <v>3479</v>
      </c>
      <c r="C6030" t="s">
        <v>11517</v>
      </c>
      <c r="D6030" t="s">
        <v>4595</v>
      </c>
      <c r="E6030" t="s">
        <v>59</v>
      </c>
      <c r="F6030" t="b">
        <v>0</v>
      </c>
      <c r="G6030" t="s">
        <v>19</v>
      </c>
      <c r="H6030" s="1">
        <v>46086.380486111113</v>
      </c>
      <c r="I6030" t="b">
        <v>0</v>
      </c>
      <c r="J6030" t="b">
        <v>0</v>
      </c>
      <c r="K6030" t="s">
        <v>19</v>
      </c>
      <c r="L6030" t="s">
        <v>60</v>
      </c>
      <c r="M6030">
        <v>2650000</v>
      </c>
      <c r="N6030"/>
      <c r="O6030" t="s">
        <v>12193</v>
      </c>
      <c r="P6030" t="s">
        <v>14052</v>
      </c>
    </row>
    <row r="6031" spans="1:16" x14ac:dyDescent="0.25">
      <c r="A6031" t="s">
        <v>2</v>
      </c>
      <c r="B6031" t="s">
        <v>986</v>
      </c>
      <c r="C6031" t="s">
        <v>11517</v>
      </c>
      <c r="D6031" t="s">
        <v>4595</v>
      </c>
      <c r="E6031" t="s">
        <v>59</v>
      </c>
      <c r="F6031" t="b">
        <v>0</v>
      </c>
      <c r="G6031" t="s">
        <v>19</v>
      </c>
      <c r="H6031" s="1">
        <v>46086.380509259259</v>
      </c>
      <c r="I6031" t="b">
        <v>0</v>
      </c>
      <c r="J6031" t="b">
        <v>0</v>
      </c>
      <c r="K6031" t="s">
        <v>19</v>
      </c>
      <c r="L6031" t="s">
        <v>60</v>
      </c>
      <c r="M6031">
        <v>3150000</v>
      </c>
      <c r="N6031"/>
      <c r="O6031" t="s">
        <v>12193</v>
      </c>
      <c r="P6031" t="s">
        <v>14053</v>
      </c>
    </row>
    <row r="6032" spans="1:16" x14ac:dyDescent="0.25">
      <c r="A6032" t="s">
        <v>2</v>
      </c>
      <c r="B6032" t="s">
        <v>14054</v>
      </c>
      <c r="C6032" t="s">
        <v>11517</v>
      </c>
      <c r="D6032" t="s">
        <v>4595</v>
      </c>
      <c r="E6032" t="s">
        <v>59</v>
      </c>
      <c r="F6032" t="b">
        <v>0</v>
      </c>
      <c r="G6032" t="s">
        <v>19</v>
      </c>
      <c r="H6032" s="1">
        <v>46086.380543981482</v>
      </c>
      <c r="I6032" t="b">
        <v>0</v>
      </c>
      <c r="J6032" t="b">
        <v>0</v>
      </c>
      <c r="K6032" t="s">
        <v>19</v>
      </c>
      <c r="L6032" t="s">
        <v>60</v>
      </c>
      <c r="M6032">
        <v>2000000</v>
      </c>
      <c r="N6032"/>
      <c r="O6032" t="s">
        <v>12193</v>
      </c>
    </row>
    <row r="6033" spans="1:16" x14ac:dyDescent="0.25">
      <c r="A6033" t="s">
        <v>1</v>
      </c>
      <c r="B6033" t="s">
        <v>210</v>
      </c>
      <c r="C6033" t="s">
        <v>11517</v>
      </c>
      <c r="D6033" t="s">
        <v>4595</v>
      </c>
      <c r="E6033" t="s">
        <v>59</v>
      </c>
      <c r="F6033" t="b">
        <v>0</v>
      </c>
      <c r="G6033" t="s">
        <v>19</v>
      </c>
      <c r="H6033" s="1">
        <v>46086.380787037036</v>
      </c>
      <c r="I6033" t="b">
        <v>1</v>
      </c>
      <c r="J6033" t="b">
        <v>0</v>
      </c>
      <c r="K6033" t="s">
        <v>19</v>
      </c>
      <c r="L6033" t="s">
        <v>60</v>
      </c>
      <c r="M6033">
        <v>2000000</v>
      </c>
      <c r="N6033"/>
      <c r="O6033" t="s">
        <v>9079</v>
      </c>
      <c r="P6033" t="s">
        <v>14055</v>
      </c>
    </row>
    <row r="6034" spans="1:16" x14ac:dyDescent="0.25">
      <c r="A6034" t="s">
        <v>1</v>
      </c>
      <c r="B6034" t="s">
        <v>2394</v>
      </c>
      <c r="C6034" t="s">
        <v>11517</v>
      </c>
      <c r="D6034" t="s">
        <v>4595</v>
      </c>
      <c r="E6034" t="s">
        <v>59</v>
      </c>
      <c r="F6034" t="b">
        <v>0</v>
      </c>
      <c r="G6034" t="s">
        <v>19</v>
      </c>
      <c r="H6034" s="1">
        <v>46086.380798611113</v>
      </c>
      <c r="I6034" t="b">
        <v>1</v>
      </c>
      <c r="J6034" t="b">
        <v>0</v>
      </c>
      <c r="K6034" t="s">
        <v>19</v>
      </c>
      <c r="L6034" t="s">
        <v>60</v>
      </c>
      <c r="M6034">
        <v>4650000</v>
      </c>
      <c r="N6034"/>
      <c r="O6034" t="s">
        <v>12191</v>
      </c>
      <c r="P6034" t="s">
        <v>14056</v>
      </c>
    </row>
    <row r="6035" spans="1:16" x14ac:dyDescent="0.25">
      <c r="A6035" t="s">
        <v>1</v>
      </c>
      <c r="B6035" t="s">
        <v>14057</v>
      </c>
      <c r="C6035" t="s">
        <v>11517</v>
      </c>
      <c r="D6035" t="s">
        <v>4595</v>
      </c>
      <c r="E6035" t="s">
        <v>59</v>
      </c>
      <c r="F6035" t="b">
        <v>0</v>
      </c>
      <c r="G6035" t="s">
        <v>19</v>
      </c>
      <c r="H6035" s="1">
        <v>46086.380844907413</v>
      </c>
      <c r="I6035" t="b">
        <v>0</v>
      </c>
      <c r="J6035" t="b">
        <v>0</v>
      </c>
      <c r="K6035" t="s">
        <v>19</v>
      </c>
      <c r="L6035" t="s">
        <v>60</v>
      </c>
      <c r="M6035">
        <v>2350000</v>
      </c>
      <c r="N6035"/>
      <c r="O6035" t="s">
        <v>2378</v>
      </c>
      <c r="P6035" t="s">
        <v>14058</v>
      </c>
    </row>
    <row r="6036" spans="1:16" x14ac:dyDescent="0.25">
      <c r="A6036" t="s">
        <v>1</v>
      </c>
      <c r="B6036" t="s">
        <v>14059</v>
      </c>
      <c r="C6036" t="s">
        <v>1111</v>
      </c>
      <c r="D6036" t="s">
        <v>4595</v>
      </c>
      <c r="E6036" t="s">
        <v>59</v>
      </c>
      <c r="F6036" t="b">
        <v>0</v>
      </c>
      <c r="G6036" t="s">
        <v>19</v>
      </c>
      <c r="H6036" s="1">
        <v>46086.380856481483</v>
      </c>
      <c r="I6036" t="b">
        <v>1</v>
      </c>
      <c r="J6036" t="b">
        <v>0</v>
      </c>
      <c r="K6036" t="s">
        <v>19</v>
      </c>
      <c r="L6036" t="s">
        <v>60</v>
      </c>
      <c r="M6036">
        <v>2000000</v>
      </c>
      <c r="N6036"/>
      <c r="O6036" t="s">
        <v>14060</v>
      </c>
      <c r="P6036" t="s">
        <v>14061</v>
      </c>
    </row>
    <row r="6037" spans="1:16" x14ac:dyDescent="0.25">
      <c r="A6037" t="s">
        <v>1</v>
      </c>
      <c r="B6037" t="s">
        <v>14062</v>
      </c>
      <c r="C6037" t="s">
        <v>11517</v>
      </c>
      <c r="D6037" t="s">
        <v>4595</v>
      </c>
      <c r="E6037" t="s">
        <v>59</v>
      </c>
      <c r="F6037" t="b">
        <v>0</v>
      </c>
      <c r="G6037" t="s">
        <v>19</v>
      </c>
      <c r="H6037" s="1">
        <v>46086.380879629629</v>
      </c>
      <c r="I6037" t="b">
        <v>0</v>
      </c>
      <c r="J6037" t="b">
        <v>0</v>
      </c>
      <c r="K6037" t="s">
        <v>19</v>
      </c>
      <c r="L6037" t="s">
        <v>60</v>
      </c>
      <c r="M6037">
        <v>3000000</v>
      </c>
      <c r="N6037"/>
      <c r="O6037" t="s">
        <v>2378</v>
      </c>
      <c r="P6037" t="s">
        <v>14063</v>
      </c>
    </row>
    <row r="6038" spans="1:16" x14ac:dyDescent="0.25">
      <c r="A6038" t="s">
        <v>8</v>
      </c>
      <c r="B6038" t="s">
        <v>3090</v>
      </c>
      <c r="C6038" t="s">
        <v>11517</v>
      </c>
      <c r="D6038" t="s">
        <v>4595</v>
      </c>
      <c r="E6038" t="s">
        <v>59</v>
      </c>
      <c r="F6038" t="b">
        <v>0</v>
      </c>
      <c r="G6038" t="s">
        <v>19</v>
      </c>
      <c r="H6038" s="1">
        <v>46086.380902777782</v>
      </c>
      <c r="I6038" t="b">
        <v>0</v>
      </c>
      <c r="J6038" t="b">
        <v>0</v>
      </c>
      <c r="K6038" t="s">
        <v>19</v>
      </c>
      <c r="L6038" t="s">
        <v>60</v>
      </c>
      <c r="M6038">
        <v>2350000</v>
      </c>
      <c r="N6038"/>
      <c r="O6038" t="s">
        <v>12191</v>
      </c>
      <c r="P6038" t="s">
        <v>14064</v>
      </c>
    </row>
    <row r="6039" spans="1:16" x14ac:dyDescent="0.25">
      <c r="A6039" t="s">
        <v>1</v>
      </c>
      <c r="B6039" t="s">
        <v>12927</v>
      </c>
      <c r="C6039" t="s">
        <v>1111</v>
      </c>
      <c r="D6039" t="s">
        <v>4595</v>
      </c>
      <c r="E6039" t="s">
        <v>59</v>
      </c>
      <c r="F6039" t="b">
        <v>0</v>
      </c>
      <c r="G6039" t="s">
        <v>19</v>
      </c>
      <c r="H6039" s="1">
        <v>46086.380902777782</v>
      </c>
      <c r="I6039" t="b">
        <v>0</v>
      </c>
      <c r="J6039" t="b">
        <v>0</v>
      </c>
      <c r="K6039" t="s">
        <v>19</v>
      </c>
      <c r="L6039" t="s">
        <v>60</v>
      </c>
      <c r="M6039">
        <v>1850000</v>
      </c>
      <c r="N6039"/>
      <c r="O6039" t="s">
        <v>14065</v>
      </c>
      <c r="P6039" t="s">
        <v>14066</v>
      </c>
    </row>
    <row r="6040" spans="1:16" x14ac:dyDescent="0.25">
      <c r="A6040" t="s">
        <v>4</v>
      </c>
      <c r="B6040" t="s">
        <v>14067</v>
      </c>
      <c r="C6040" t="s">
        <v>11517</v>
      </c>
      <c r="D6040" t="s">
        <v>4595</v>
      </c>
      <c r="E6040" t="s">
        <v>59</v>
      </c>
      <c r="F6040" t="b">
        <v>0</v>
      </c>
      <c r="G6040" t="s">
        <v>19</v>
      </c>
      <c r="H6040" s="1">
        <v>46086.380902777782</v>
      </c>
      <c r="I6040" t="b">
        <v>1</v>
      </c>
      <c r="J6040" t="b">
        <v>0</v>
      </c>
      <c r="K6040" t="s">
        <v>19</v>
      </c>
      <c r="L6040" t="s">
        <v>60</v>
      </c>
      <c r="M6040">
        <v>1550000</v>
      </c>
      <c r="N6040"/>
      <c r="O6040" t="s">
        <v>12193</v>
      </c>
    </row>
    <row r="6041" spans="1:16" x14ac:dyDescent="0.25">
      <c r="A6041" t="s">
        <v>9</v>
      </c>
      <c r="B6041" t="s">
        <v>3827</v>
      </c>
      <c r="C6041" t="s">
        <v>1647</v>
      </c>
      <c r="D6041" t="s">
        <v>4595</v>
      </c>
      <c r="E6041" t="s">
        <v>59</v>
      </c>
      <c r="F6041" t="b">
        <v>0</v>
      </c>
      <c r="G6041" t="s">
        <v>63</v>
      </c>
      <c r="H6041" s="1">
        <v>46086.381944444453</v>
      </c>
      <c r="I6041" t="b">
        <v>1</v>
      </c>
      <c r="J6041" t="b">
        <v>0</v>
      </c>
      <c r="K6041" t="s">
        <v>41</v>
      </c>
      <c r="L6041" t="s">
        <v>60</v>
      </c>
      <c r="M6041">
        <v>97500</v>
      </c>
      <c r="N6041"/>
      <c r="O6041" t="s">
        <v>3218</v>
      </c>
    </row>
    <row r="6042" spans="1:16" x14ac:dyDescent="0.25">
      <c r="A6042" t="s">
        <v>8</v>
      </c>
      <c r="B6042" t="s">
        <v>14068</v>
      </c>
      <c r="C6042" t="s">
        <v>3025</v>
      </c>
      <c r="D6042" t="s">
        <v>4595</v>
      </c>
      <c r="E6042" t="s">
        <v>59</v>
      </c>
      <c r="F6042" t="b">
        <v>0</v>
      </c>
      <c r="G6042" t="s">
        <v>63</v>
      </c>
      <c r="H6042" s="1">
        <v>46086.382025462961</v>
      </c>
      <c r="I6042" t="b">
        <v>0</v>
      </c>
      <c r="J6042" t="b">
        <v>0</v>
      </c>
      <c r="K6042" t="s">
        <v>41</v>
      </c>
      <c r="L6042" t="s">
        <v>60</v>
      </c>
      <c r="M6042">
        <v>240000</v>
      </c>
      <c r="N6042"/>
      <c r="O6042" t="s">
        <v>14028</v>
      </c>
      <c r="P6042" t="s">
        <v>221</v>
      </c>
    </row>
    <row r="6043" spans="1:16" x14ac:dyDescent="0.25">
      <c r="A6043" t="s">
        <v>2</v>
      </c>
      <c r="B6043" t="s">
        <v>1442</v>
      </c>
      <c r="C6043" t="s">
        <v>3025</v>
      </c>
      <c r="D6043" t="s">
        <v>4595</v>
      </c>
      <c r="E6043" t="s">
        <v>59</v>
      </c>
      <c r="F6043" t="b">
        <v>0</v>
      </c>
      <c r="G6043" t="s">
        <v>63</v>
      </c>
      <c r="H6043" s="1">
        <v>46086.382025462961</v>
      </c>
      <c r="I6043" t="b">
        <v>0</v>
      </c>
      <c r="J6043" t="b">
        <v>0</v>
      </c>
      <c r="K6043" t="s">
        <v>41</v>
      </c>
      <c r="L6043" t="s">
        <v>60</v>
      </c>
      <c r="M6043">
        <v>150000</v>
      </c>
      <c r="N6043"/>
      <c r="O6043" t="s">
        <v>14028</v>
      </c>
      <c r="P6043" t="s">
        <v>14047</v>
      </c>
    </row>
    <row r="6044" spans="1:16" x14ac:dyDescent="0.25">
      <c r="A6044" t="s">
        <v>0</v>
      </c>
      <c r="B6044" t="s">
        <v>2477</v>
      </c>
      <c r="C6044" t="s">
        <v>14069</v>
      </c>
      <c r="D6044" t="s">
        <v>2360</v>
      </c>
      <c r="E6044" t="s">
        <v>59</v>
      </c>
      <c r="F6044" t="b">
        <v>0</v>
      </c>
      <c r="G6044" t="s">
        <v>68</v>
      </c>
      <c r="H6044" s="1">
        <v>46086.417129629634</v>
      </c>
      <c r="I6044" t="b">
        <v>1</v>
      </c>
      <c r="J6044" t="b">
        <v>1</v>
      </c>
      <c r="K6044" t="s">
        <v>41</v>
      </c>
      <c r="L6044" t="s">
        <v>60</v>
      </c>
      <c r="M6044">
        <v>55000</v>
      </c>
      <c r="N6044"/>
      <c r="O6044" t="s">
        <v>14070</v>
      </c>
      <c r="P6044" t="s">
        <v>3201</v>
      </c>
    </row>
    <row r="6045" spans="1:16" x14ac:dyDescent="0.25">
      <c r="A6045" t="s">
        <v>2</v>
      </c>
      <c r="B6045" t="s">
        <v>12865</v>
      </c>
      <c r="C6045" t="s">
        <v>246</v>
      </c>
      <c r="D6045" t="s">
        <v>2360</v>
      </c>
      <c r="E6045" t="s">
        <v>59</v>
      </c>
      <c r="F6045" t="b">
        <v>0</v>
      </c>
      <c r="G6045" t="s">
        <v>65</v>
      </c>
      <c r="H6045" s="1">
        <v>46086.417326388888</v>
      </c>
      <c r="I6045" t="b">
        <v>0</v>
      </c>
      <c r="J6045" t="b">
        <v>1</v>
      </c>
      <c r="K6045" t="s">
        <v>41</v>
      </c>
      <c r="L6045" t="s">
        <v>60</v>
      </c>
      <c r="M6045">
        <v>117500</v>
      </c>
      <c r="N6045"/>
      <c r="O6045" t="s">
        <v>14071</v>
      </c>
      <c r="P6045" t="s">
        <v>208</v>
      </c>
    </row>
    <row r="6046" spans="1:16" x14ac:dyDescent="0.25">
      <c r="A6046" t="s">
        <v>2</v>
      </c>
      <c r="B6046" t="s">
        <v>14072</v>
      </c>
      <c r="C6046" t="s">
        <v>165</v>
      </c>
      <c r="D6046" t="s">
        <v>4756</v>
      </c>
      <c r="E6046" t="s">
        <v>59</v>
      </c>
      <c r="F6046" t="b">
        <v>0</v>
      </c>
      <c r="G6046" t="s">
        <v>73</v>
      </c>
      <c r="H6046" s="1">
        <v>46086.419108796297</v>
      </c>
      <c r="I6046" t="b">
        <v>0</v>
      </c>
      <c r="J6046" t="b">
        <v>0</v>
      </c>
      <c r="K6046" t="s">
        <v>41</v>
      </c>
      <c r="L6046" t="s">
        <v>60</v>
      </c>
      <c r="M6046">
        <v>175000</v>
      </c>
      <c r="N6046"/>
      <c r="O6046" t="s">
        <v>12113</v>
      </c>
      <c r="P6046" t="s">
        <v>14073</v>
      </c>
    </row>
    <row r="6047" spans="1:16" x14ac:dyDescent="0.25">
      <c r="A6047" t="s">
        <v>1</v>
      </c>
      <c r="B6047" t="s">
        <v>1003</v>
      </c>
      <c r="C6047" t="s">
        <v>5497</v>
      </c>
      <c r="D6047" t="s">
        <v>2360</v>
      </c>
      <c r="E6047" t="s">
        <v>59</v>
      </c>
      <c r="F6047" t="b">
        <v>0</v>
      </c>
      <c r="G6047" t="s">
        <v>65</v>
      </c>
      <c r="H6047" s="1">
        <v>46086.419409722221</v>
      </c>
      <c r="I6047" t="b">
        <v>0</v>
      </c>
      <c r="J6047" t="b">
        <v>1</v>
      </c>
      <c r="K6047" t="s">
        <v>41</v>
      </c>
      <c r="L6047" t="s">
        <v>60</v>
      </c>
      <c r="M6047">
        <v>135000</v>
      </c>
      <c r="N6047"/>
      <c r="O6047" t="s">
        <v>424</v>
      </c>
      <c r="P6047" t="s">
        <v>14074</v>
      </c>
    </row>
    <row r="6048" spans="1:16" x14ac:dyDescent="0.25">
      <c r="A6048" t="s">
        <v>1</v>
      </c>
      <c r="B6048" t="s">
        <v>358</v>
      </c>
      <c r="C6048" t="s">
        <v>5401</v>
      </c>
      <c r="D6048" t="s">
        <v>4595</v>
      </c>
      <c r="E6048" t="s">
        <v>59</v>
      </c>
      <c r="F6048" t="b">
        <v>0</v>
      </c>
      <c r="G6048" t="s">
        <v>13</v>
      </c>
      <c r="H6048" s="1">
        <v>46086.421631944453</v>
      </c>
      <c r="I6048" t="b">
        <v>0</v>
      </c>
      <c r="J6048" t="b">
        <v>0</v>
      </c>
      <c r="K6048" t="s">
        <v>13</v>
      </c>
      <c r="L6048" t="s">
        <v>60</v>
      </c>
      <c r="M6048">
        <v>69000</v>
      </c>
      <c r="N6048"/>
      <c r="O6048" t="s">
        <v>521</v>
      </c>
      <c r="P6048" t="s">
        <v>146</v>
      </c>
    </row>
    <row r="6049" spans="1:16" x14ac:dyDescent="0.25">
      <c r="A6049" t="s">
        <v>0</v>
      </c>
      <c r="B6049" t="s">
        <v>14075</v>
      </c>
      <c r="C6049" t="s">
        <v>6744</v>
      </c>
      <c r="D6049" t="s">
        <v>8142</v>
      </c>
      <c r="E6049" t="s">
        <v>59</v>
      </c>
      <c r="F6049" t="b">
        <v>0</v>
      </c>
      <c r="G6049" t="s">
        <v>40</v>
      </c>
      <c r="H6049" s="1">
        <v>46086.422662037039</v>
      </c>
      <c r="I6049" t="b">
        <v>0</v>
      </c>
      <c r="J6049" t="b">
        <v>0</v>
      </c>
      <c r="K6049" t="s">
        <v>40</v>
      </c>
      <c r="L6049" t="s">
        <v>60</v>
      </c>
      <c r="M6049">
        <v>25000</v>
      </c>
      <c r="N6049"/>
      <c r="O6049" t="s">
        <v>10357</v>
      </c>
      <c r="P6049" t="s">
        <v>14076</v>
      </c>
    </row>
    <row r="6050" spans="1:16" x14ac:dyDescent="0.25">
      <c r="A6050" t="s">
        <v>2</v>
      </c>
      <c r="B6050" t="s">
        <v>14077</v>
      </c>
      <c r="C6050" t="s">
        <v>40</v>
      </c>
      <c r="D6050" t="s">
        <v>4526</v>
      </c>
      <c r="E6050" t="s">
        <v>59</v>
      </c>
      <c r="F6050" t="b">
        <v>0</v>
      </c>
      <c r="G6050" t="s">
        <v>40</v>
      </c>
      <c r="H6050" s="1">
        <v>46086.422766203701</v>
      </c>
      <c r="I6050" t="b">
        <v>0</v>
      </c>
      <c r="J6050" t="b">
        <v>0</v>
      </c>
      <c r="K6050" t="s">
        <v>40</v>
      </c>
      <c r="L6050" t="s">
        <v>60</v>
      </c>
      <c r="M6050">
        <v>70000</v>
      </c>
      <c r="N6050"/>
      <c r="O6050" t="s">
        <v>3745</v>
      </c>
      <c r="P6050" t="s">
        <v>310</v>
      </c>
    </row>
    <row r="6051" spans="1:16" x14ac:dyDescent="0.25">
      <c r="A6051" t="s">
        <v>9</v>
      </c>
      <c r="B6051" t="s">
        <v>14078</v>
      </c>
      <c r="C6051" t="s">
        <v>76</v>
      </c>
      <c r="D6051" t="s">
        <v>4526</v>
      </c>
      <c r="E6051" t="s">
        <v>132</v>
      </c>
      <c r="F6051" t="b">
        <v>1</v>
      </c>
      <c r="G6051" t="s">
        <v>13</v>
      </c>
      <c r="H6051" s="1">
        <v>46086.463182870371</v>
      </c>
      <c r="I6051" t="b">
        <v>1</v>
      </c>
      <c r="J6051" t="b">
        <v>0</v>
      </c>
      <c r="K6051" t="s">
        <v>13</v>
      </c>
      <c r="L6051" t="s">
        <v>74</v>
      </c>
      <c r="M6051"/>
      <c r="N6051">
        <v>35</v>
      </c>
      <c r="O6051" t="s">
        <v>5046</v>
      </c>
    </row>
    <row r="6052" spans="1:16" x14ac:dyDescent="0.25">
      <c r="A6052" t="s">
        <v>0</v>
      </c>
      <c r="B6052" t="s">
        <v>1703</v>
      </c>
      <c r="C6052" t="s">
        <v>930</v>
      </c>
      <c r="D6052" t="s">
        <v>4595</v>
      </c>
      <c r="E6052" t="s">
        <v>59</v>
      </c>
      <c r="F6052" t="b">
        <v>0</v>
      </c>
      <c r="G6052" t="s">
        <v>19</v>
      </c>
      <c r="H6052" s="1">
        <v>46086.463738425933</v>
      </c>
      <c r="I6052" t="b">
        <v>1</v>
      </c>
      <c r="J6052" t="b">
        <v>0</v>
      </c>
      <c r="K6052" t="s">
        <v>19</v>
      </c>
      <c r="L6052" t="s">
        <v>60</v>
      </c>
      <c r="M6052">
        <v>1100000</v>
      </c>
      <c r="N6052"/>
      <c r="O6052" t="s">
        <v>14079</v>
      </c>
      <c r="P6052" t="s">
        <v>6792</v>
      </c>
    </row>
    <row r="6053" spans="1:16" x14ac:dyDescent="0.25">
      <c r="A6053" t="s">
        <v>1</v>
      </c>
      <c r="B6053" t="s">
        <v>658</v>
      </c>
      <c r="C6053" t="s">
        <v>750</v>
      </c>
      <c r="D6053" t="s">
        <v>4595</v>
      </c>
      <c r="E6053" t="s">
        <v>59</v>
      </c>
      <c r="F6053" t="b">
        <v>0</v>
      </c>
      <c r="G6053" t="s">
        <v>19</v>
      </c>
      <c r="H6053" s="1">
        <v>46086.464085648149</v>
      </c>
      <c r="I6053" t="b">
        <v>1</v>
      </c>
      <c r="J6053" t="b">
        <v>0</v>
      </c>
      <c r="K6053" t="s">
        <v>19</v>
      </c>
      <c r="L6053" t="s">
        <v>60</v>
      </c>
      <c r="M6053">
        <v>1850000</v>
      </c>
      <c r="N6053"/>
      <c r="O6053" t="s">
        <v>14080</v>
      </c>
      <c r="P6053" t="s">
        <v>14081</v>
      </c>
    </row>
    <row r="6054" spans="1:16" x14ac:dyDescent="0.25">
      <c r="A6054" t="s">
        <v>5</v>
      </c>
      <c r="B6054" t="s">
        <v>2202</v>
      </c>
      <c r="C6054" t="s">
        <v>5115</v>
      </c>
      <c r="D6054" t="s">
        <v>5798</v>
      </c>
      <c r="E6054" t="s">
        <v>59</v>
      </c>
      <c r="F6054" t="b">
        <v>0</v>
      </c>
      <c r="G6054" t="s">
        <v>40</v>
      </c>
      <c r="H6054" s="1">
        <v>46086.464525462958</v>
      </c>
      <c r="I6054" t="b">
        <v>0</v>
      </c>
      <c r="J6054" t="b">
        <v>0</v>
      </c>
      <c r="K6054" t="s">
        <v>40</v>
      </c>
      <c r="L6054" t="s">
        <v>60</v>
      </c>
      <c r="M6054">
        <v>92500</v>
      </c>
      <c r="N6054"/>
      <c r="O6054" t="s">
        <v>4217</v>
      </c>
      <c r="P6054" t="s">
        <v>85</v>
      </c>
    </row>
    <row r="6055" spans="1:16" x14ac:dyDescent="0.25">
      <c r="A6055" t="s">
        <v>1</v>
      </c>
      <c r="B6055" t="s">
        <v>14082</v>
      </c>
      <c r="C6055" t="s">
        <v>14083</v>
      </c>
      <c r="D6055" t="s">
        <v>9075</v>
      </c>
      <c r="E6055" t="s">
        <v>132</v>
      </c>
      <c r="F6055" t="b">
        <v>0</v>
      </c>
      <c r="G6055" t="s">
        <v>40</v>
      </c>
      <c r="H6055" s="1">
        <v>46086.464675925927</v>
      </c>
      <c r="I6055" t="b">
        <v>1</v>
      </c>
      <c r="J6055" t="b">
        <v>0</v>
      </c>
      <c r="K6055" t="s">
        <v>40</v>
      </c>
      <c r="L6055" t="s">
        <v>60</v>
      </c>
      <c r="M6055">
        <v>37111</v>
      </c>
      <c r="N6055"/>
      <c r="O6055" t="s">
        <v>9076</v>
      </c>
      <c r="P6055" t="s">
        <v>1738</v>
      </c>
    </row>
    <row r="6056" spans="1:16" x14ac:dyDescent="0.25">
      <c r="A6056" t="s">
        <v>1</v>
      </c>
      <c r="B6056" t="s">
        <v>1</v>
      </c>
      <c r="C6056" t="s">
        <v>14084</v>
      </c>
      <c r="D6056" t="s">
        <v>5798</v>
      </c>
      <c r="E6056" t="s">
        <v>59</v>
      </c>
      <c r="F6056" t="b">
        <v>0</v>
      </c>
      <c r="G6056" t="s">
        <v>40</v>
      </c>
      <c r="H6056" s="1">
        <v>46086.464675925927</v>
      </c>
      <c r="I6056" t="b">
        <v>0</v>
      </c>
      <c r="J6056" t="b">
        <v>0</v>
      </c>
      <c r="K6056" t="s">
        <v>40</v>
      </c>
      <c r="L6056" t="s">
        <v>60</v>
      </c>
      <c r="M6056">
        <v>50000</v>
      </c>
      <c r="N6056"/>
      <c r="O6056" t="s">
        <v>9985</v>
      </c>
    </row>
    <row r="6057" spans="1:16" x14ac:dyDescent="0.25">
      <c r="A6057" t="s">
        <v>0</v>
      </c>
      <c r="B6057" t="s">
        <v>14085</v>
      </c>
      <c r="C6057" t="s">
        <v>112</v>
      </c>
      <c r="D6057" t="s">
        <v>6067</v>
      </c>
      <c r="E6057" t="s">
        <v>59</v>
      </c>
      <c r="F6057" t="b">
        <v>0</v>
      </c>
      <c r="G6057" t="s">
        <v>65</v>
      </c>
      <c r="H6057" s="1">
        <v>46086.500034722223</v>
      </c>
      <c r="I6057" t="b">
        <v>0</v>
      </c>
      <c r="J6057" t="b">
        <v>0</v>
      </c>
      <c r="K6057" t="s">
        <v>41</v>
      </c>
      <c r="L6057" t="s">
        <v>60</v>
      </c>
      <c r="M6057">
        <v>215000</v>
      </c>
      <c r="N6057"/>
      <c r="O6057" t="s">
        <v>9595</v>
      </c>
      <c r="P6057" t="s">
        <v>14086</v>
      </c>
    </row>
    <row r="6058" spans="1:16" x14ac:dyDescent="0.25">
      <c r="A6058" t="s">
        <v>0</v>
      </c>
      <c r="B6058" t="s">
        <v>14087</v>
      </c>
      <c r="C6058" t="s">
        <v>583</v>
      </c>
      <c r="D6058" t="s">
        <v>4569</v>
      </c>
      <c r="E6058" t="s">
        <v>59</v>
      </c>
      <c r="F6058" t="b">
        <v>0</v>
      </c>
      <c r="G6058" t="s">
        <v>77</v>
      </c>
      <c r="H6058" s="1">
        <v>46086.500231481477</v>
      </c>
      <c r="I6058" t="b">
        <v>0</v>
      </c>
      <c r="J6058" t="b">
        <v>0</v>
      </c>
      <c r="K6058" t="s">
        <v>41</v>
      </c>
      <c r="L6058" t="s">
        <v>74</v>
      </c>
      <c r="M6058"/>
      <c r="N6058">
        <v>18</v>
      </c>
      <c r="O6058" t="s">
        <v>10178</v>
      </c>
      <c r="P6058" t="s">
        <v>10179</v>
      </c>
    </row>
    <row r="6059" spans="1:16" x14ac:dyDescent="0.25">
      <c r="A6059" t="s">
        <v>0</v>
      </c>
      <c r="B6059" t="s">
        <v>14088</v>
      </c>
      <c r="C6059" t="s">
        <v>81</v>
      </c>
      <c r="D6059" t="s">
        <v>4595</v>
      </c>
      <c r="E6059" t="s">
        <v>59</v>
      </c>
      <c r="F6059" t="b">
        <v>0</v>
      </c>
      <c r="G6059" t="s">
        <v>77</v>
      </c>
      <c r="H6059" s="1">
        <v>46086.500254629631</v>
      </c>
      <c r="I6059" t="b">
        <v>1</v>
      </c>
      <c r="J6059" t="b">
        <v>0</v>
      </c>
      <c r="K6059" t="s">
        <v>41</v>
      </c>
      <c r="L6059" t="s">
        <v>60</v>
      </c>
      <c r="M6059">
        <v>100000</v>
      </c>
      <c r="N6059"/>
      <c r="O6059" t="s">
        <v>14089</v>
      </c>
      <c r="P6059" t="s">
        <v>14090</v>
      </c>
    </row>
    <row r="6060" spans="1:16" x14ac:dyDescent="0.25">
      <c r="A6060" t="s">
        <v>1</v>
      </c>
      <c r="B6060" t="s">
        <v>14091</v>
      </c>
      <c r="C6060" t="s">
        <v>14092</v>
      </c>
      <c r="D6060" t="s">
        <v>4595</v>
      </c>
      <c r="E6060" t="s">
        <v>59</v>
      </c>
      <c r="F6060" t="b">
        <v>0</v>
      </c>
      <c r="G6060" t="s">
        <v>19</v>
      </c>
      <c r="H6060" s="1">
        <v>46086.505624999998</v>
      </c>
      <c r="I6060" t="b">
        <v>0</v>
      </c>
      <c r="J6060" t="b">
        <v>0</v>
      </c>
      <c r="K6060" t="s">
        <v>19</v>
      </c>
      <c r="L6060" t="s">
        <v>60</v>
      </c>
      <c r="M6060">
        <v>1700000</v>
      </c>
      <c r="N6060"/>
      <c r="O6060" t="s">
        <v>14093</v>
      </c>
      <c r="P6060" t="s">
        <v>14094</v>
      </c>
    </row>
    <row r="6061" spans="1:16" x14ac:dyDescent="0.25">
      <c r="A6061" t="s">
        <v>7</v>
      </c>
      <c r="B6061" t="s">
        <v>4488</v>
      </c>
      <c r="C6061" t="s">
        <v>190</v>
      </c>
      <c r="D6061" t="s">
        <v>2360</v>
      </c>
      <c r="E6061" t="s">
        <v>59</v>
      </c>
      <c r="F6061" t="b">
        <v>0</v>
      </c>
      <c r="G6061" t="s">
        <v>73</v>
      </c>
      <c r="H6061" s="1">
        <v>46086.542013888888</v>
      </c>
      <c r="I6061" t="b">
        <v>0</v>
      </c>
      <c r="J6061" t="b">
        <v>1</v>
      </c>
      <c r="K6061" t="s">
        <v>41</v>
      </c>
      <c r="L6061" t="s">
        <v>60</v>
      </c>
      <c r="M6061">
        <v>170500</v>
      </c>
      <c r="N6061"/>
      <c r="O6061" t="s">
        <v>530</v>
      </c>
    </row>
    <row r="6062" spans="1:16" x14ac:dyDescent="0.25">
      <c r="A6062" t="s">
        <v>1</v>
      </c>
      <c r="B6062" t="s">
        <v>11408</v>
      </c>
      <c r="C6062" t="s">
        <v>1468</v>
      </c>
      <c r="D6062" t="s">
        <v>4595</v>
      </c>
      <c r="E6062" t="s">
        <v>59</v>
      </c>
      <c r="F6062" t="b">
        <v>0</v>
      </c>
      <c r="G6062" t="s">
        <v>89</v>
      </c>
      <c r="H6062" s="1">
        <v>46086.544224537043</v>
      </c>
      <c r="I6062" t="b">
        <v>0</v>
      </c>
      <c r="J6062" t="b">
        <v>0</v>
      </c>
      <c r="K6062" t="s">
        <v>41</v>
      </c>
      <c r="L6062" t="s">
        <v>60</v>
      </c>
      <c r="M6062">
        <v>205000</v>
      </c>
      <c r="N6062"/>
      <c r="O6062" t="s">
        <v>14028</v>
      </c>
    </row>
    <row r="6063" spans="1:16" x14ac:dyDescent="0.25">
      <c r="A6063" t="s">
        <v>1</v>
      </c>
      <c r="B6063" t="s">
        <v>11408</v>
      </c>
      <c r="C6063" t="s">
        <v>1569</v>
      </c>
      <c r="D6063" t="s">
        <v>4595</v>
      </c>
      <c r="E6063" t="s">
        <v>59</v>
      </c>
      <c r="F6063" t="b">
        <v>0</v>
      </c>
      <c r="G6063" t="s">
        <v>89</v>
      </c>
      <c r="H6063" s="1">
        <v>46086.544224537043</v>
      </c>
      <c r="I6063" t="b">
        <v>1</v>
      </c>
      <c r="J6063" t="b">
        <v>0</v>
      </c>
      <c r="K6063" t="s">
        <v>41</v>
      </c>
      <c r="L6063" t="s">
        <v>60</v>
      </c>
      <c r="M6063">
        <v>205000</v>
      </c>
      <c r="N6063"/>
      <c r="O6063" t="s">
        <v>14028</v>
      </c>
    </row>
    <row r="6064" spans="1:16" x14ac:dyDescent="0.25">
      <c r="A6064" t="s">
        <v>9</v>
      </c>
      <c r="B6064" t="s">
        <v>14095</v>
      </c>
      <c r="C6064" t="s">
        <v>1294</v>
      </c>
      <c r="D6064" t="s">
        <v>4526</v>
      </c>
      <c r="E6064" t="s">
        <v>59</v>
      </c>
      <c r="F6064" t="b">
        <v>0</v>
      </c>
      <c r="G6064" t="s">
        <v>65</v>
      </c>
      <c r="H6064" s="1">
        <v>46086.544490740736</v>
      </c>
      <c r="I6064" t="b">
        <v>0</v>
      </c>
      <c r="J6064" t="b">
        <v>1</v>
      </c>
      <c r="K6064" t="s">
        <v>41</v>
      </c>
      <c r="L6064" t="s">
        <v>60</v>
      </c>
      <c r="M6064">
        <v>92500</v>
      </c>
      <c r="N6064"/>
      <c r="O6064" t="s">
        <v>14096</v>
      </c>
      <c r="P6064" t="s">
        <v>14097</v>
      </c>
    </row>
    <row r="6065" spans="1:16" x14ac:dyDescent="0.25">
      <c r="A6065" t="s">
        <v>0</v>
      </c>
      <c r="B6065" t="s">
        <v>14098</v>
      </c>
      <c r="C6065" t="s">
        <v>13</v>
      </c>
      <c r="D6065" t="s">
        <v>4595</v>
      </c>
      <c r="F6065" t="b">
        <v>0</v>
      </c>
      <c r="G6065" t="s">
        <v>13</v>
      </c>
      <c r="H6065" s="1">
        <v>46086.546516203707</v>
      </c>
      <c r="I6065" t="b">
        <v>1</v>
      </c>
      <c r="J6065" t="b">
        <v>0</v>
      </c>
      <c r="K6065" t="s">
        <v>13</v>
      </c>
      <c r="L6065" t="s">
        <v>74</v>
      </c>
      <c r="M6065"/>
      <c r="N6065">
        <v>32.5</v>
      </c>
      <c r="O6065" t="s">
        <v>4596</v>
      </c>
      <c r="P6065" t="s">
        <v>219</v>
      </c>
    </row>
    <row r="6066" spans="1:16" x14ac:dyDescent="0.25">
      <c r="A6066" t="s">
        <v>1</v>
      </c>
      <c r="B6066" t="s">
        <v>14099</v>
      </c>
      <c r="C6066" t="s">
        <v>13239</v>
      </c>
      <c r="D6066" t="s">
        <v>4346</v>
      </c>
      <c r="E6066" t="s">
        <v>59</v>
      </c>
      <c r="F6066" t="b">
        <v>0</v>
      </c>
      <c r="G6066" t="s">
        <v>19</v>
      </c>
      <c r="H6066" s="1">
        <v>46086.547430555547</v>
      </c>
      <c r="I6066" t="b">
        <v>1</v>
      </c>
      <c r="J6066" t="b">
        <v>0</v>
      </c>
      <c r="K6066" t="s">
        <v>19</v>
      </c>
      <c r="L6066" t="s">
        <v>60</v>
      </c>
      <c r="M6066">
        <v>1250000</v>
      </c>
      <c r="N6066"/>
      <c r="O6066" t="s">
        <v>14100</v>
      </c>
      <c r="P6066" t="s">
        <v>14101</v>
      </c>
    </row>
    <row r="6067" spans="1:16" x14ac:dyDescent="0.25">
      <c r="A6067" t="s">
        <v>1</v>
      </c>
      <c r="B6067" t="s">
        <v>156</v>
      </c>
      <c r="C6067" t="s">
        <v>2736</v>
      </c>
      <c r="D6067" t="s">
        <v>4595</v>
      </c>
      <c r="E6067" t="s">
        <v>59</v>
      </c>
      <c r="F6067" t="b">
        <v>0</v>
      </c>
      <c r="G6067" t="s">
        <v>25</v>
      </c>
      <c r="H6067" s="1">
        <v>46086.564722222232</v>
      </c>
      <c r="I6067" t="b">
        <v>0</v>
      </c>
      <c r="J6067" t="b">
        <v>0</v>
      </c>
      <c r="K6067" t="s">
        <v>25</v>
      </c>
      <c r="L6067" t="s">
        <v>60</v>
      </c>
      <c r="M6067">
        <v>135000</v>
      </c>
      <c r="N6067"/>
      <c r="O6067" t="s">
        <v>2610</v>
      </c>
      <c r="P6067" t="s">
        <v>14102</v>
      </c>
    </row>
    <row r="6068" spans="1:16" x14ac:dyDescent="0.25">
      <c r="A6068" t="s">
        <v>1</v>
      </c>
      <c r="B6068" t="s">
        <v>14103</v>
      </c>
      <c r="C6068" t="s">
        <v>500</v>
      </c>
      <c r="D6068" t="s">
        <v>4526</v>
      </c>
      <c r="E6068" t="s">
        <v>88</v>
      </c>
      <c r="F6068" t="b">
        <v>0</v>
      </c>
      <c r="G6068" t="s">
        <v>13</v>
      </c>
      <c r="H6068" s="1">
        <v>46086.588275462957</v>
      </c>
      <c r="I6068" t="b">
        <v>1</v>
      </c>
      <c r="J6068" t="b">
        <v>0</v>
      </c>
      <c r="K6068" t="s">
        <v>13</v>
      </c>
      <c r="L6068" t="s">
        <v>74</v>
      </c>
      <c r="M6068"/>
      <c r="N6068">
        <v>50</v>
      </c>
      <c r="O6068" t="s">
        <v>8085</v>
      </c>
      <c r="P6068" t="s">
        <v>14104</v>
      </c>
    </row>
    <row r="6069" spans="1:16" x14ac:dyDescent="0.25">
      <c r="A6069" t="s">
        <v>2</v>
      </c>
      <c r="B6069" t="s">
        <v>14105</v>
      </c>
      <c r="C6069" t="s">
        <v>500</v>
      </c>
      <c r="D6069" t="s">
        <v>4526</v>
      </c>
      <c r="E6069" t="s">
        <v>59</v>
      </c>
      <c r="F6069" t="b">
        <v>0</v>
      </c>
      <c r="G6069" t="s">
        <v>13</v>
      </c>
      <c r="H6069" s="1">
        <v>46086.588310185187</v>
      </c>
      <c r="I6069" t="b">
        <v>1</v>
      </c>
      <c r="J6069" t="b">
        <v>0</v>
      </c>
      <c r="K6069" t="s">
        <v>13</v>
      </c>
      <c r="L6069" t="s">
        <v>60</v>
      </c>
      <c r="M6069">
        <v>90000</v>
      </c>
      <c r="N6069"/>
      <c r="O6069" t="s">
        <v>14106</v>
      </c>
      <c r="P6069" t="s">
        <v>14107</v>
      </c>
    </row>
    <row r="6070" spans="1:16" x14ac:dyDescent="0.25">
      <c r="A6070" t="s">
        <v>1</v>
      </c>
      <c r="B6070" t="s">
        <v>14108</v>
      </c>
      <c r="C6070" t="s">
        <v>40</v>
      </c>
      <c r="D6070" t="s">
        <v>4526</v>
      </c>
      <c r="E6070" t="s">
        <v>88</v>
      </c>
      <c r="F6070" t="b">
        <v>0</v>
      </c>
      <c r="G6070" t="s">
        <v>40</v>
      </c>
      <c r="H6070" s="1">
        <v>46086.589537037027</v>
      </c>
      <c r="I6070" t="b">
        <v>1</v>
      </c>
      <c r="J6070" t="b">
        <v>0</v>
      </c>
      <c r="K6070" t="s">
        <v>40</v>
      </c>
      <c r="L6070" t="s">
        <v>74</v>
      </c>
      <c r="M6070"/>
      <c r="N6070">
        <v>34.5</v>
      </c>
      <c r="O6070" t="s">
        <v>9604</v>
      </c>
      <c r="P6070" t="s">
        <v>14109</v>
      </c>
    </row>
    <row r="6071" spans="1:16" x14ac:dyDescent="0.25">
      <c r="A6071" t="s">
        <v>1</v>
      </c>
      <c r="B6071" t="s">
        <v>144</v>
      </c>
      <c r="C6071" t="s">
        <v>5026</v>
      </c>
      <c r="D6071" t="s">
        <v>5798</v>
      </c>
      <c r="E6071" t="s">
        <v>59</v>
      </c>
      <c r="F6071" t="b">
        <v>0</v>
      </c>
      <c r="G6071" t="s">
        <v>40</v>
      </c>
      <c r="H6071" s="1">
        <v>46086.58965277778</v>
      </c>
      <c r="I6071" t="b">
        <v>0</v>
      </c>
      <c r="J6071" t="b">
        <v>0</v>
      </c>
      <c r="K6071" t="s">
        <v>40</v>
      </c>
      <c r="L6071" t="s">
        <v>60</v>
      </c>
      <c r="M6071">
        <v>112500</v>
      </c>
      <c r="N6071"/>
      <c r="O6071" t="s">
        <v>14110</v>
      </c>
    </row>
    <row r="6072" spans="1:16" x14ac:dyDescent="0.25">
      <c r="A6072" t="s">
        <v>5</v>
      </c>
      <c r="B6072" t="s">
        <v>5</v>
      </c>
      <c r="C6072" t="s">
        <v>14111</v>
      </c>
      <c r="D6072" t="s">
        <v>5798</v>
      </c>
      <c r="E6072" t="s">
        <v>59</v>
      </c>
      <c r="F6072" t="b">
        <v>0</v>
      </c>
      <c r="G6072" t="s">
        <v>40</v>
      </c>
      <c r="H6072" s="1">
        <v>46086.58965277778</v>
      </c>
      <c r="I6072" t="b">
        <v>1</v>
      </c>
      <c r="J6072" t="b">
        <v>0</v>
      </c>
      <c r="K6072" t="s">
        <v>40</v>
      </c>
      <c r="L6072" t="s">
        <v>60</v>
      </c>
      <c r="M6072">
        <v>100000</v>
      </c>
      <c r="N6072"/>
      <c r="O6072" t="s">
        <v>11121</v>
      </c>
      <c r="P6072" t="s">
        <v>152</v>
      </c>
    </row>
    <row r="6073" spans="1:16" x14ac:dyDescent="0.25">
      <c r="A6073" t="s">
        <v>8</v>
      </c>
      <c r="B6073" t="s">
        <v>14112</v>
      </c>
      <c r="C6073" t="s">
        <v>5029</v>
      </c>
      <c r="D6073" t="s">
        <v>5798</v>
      </c>
      <c r="E6073" t="s">
        <v>59</v>
      </c>
      <c r="F6073" t="b">
        <v>0</v>
      </c>
      <c r="G6073" t="s">
        <v>40</v>
      </c>
      <c r="H6073" s="1">
        <v>46086.589722222219</v>
      </c>
      <c r="I6073" t="b">
        <v>0</v>
      </c>
      <c r="J6073" t="b">
        <v>0</v>
      </c>
      <c r="K6073" t="s">
        <v>40</v>
      </c>
      <c r="L6073" t="s">
        <v>60</v>
      </c>
      <c r="M6073">
        <v>70000</v>
      </c>
      <c r="N6073"/>
      <c r="O6073" t="s">
        <v>14113</v>
      </c>
      <c r="P6073" t="s">
        <v>14114</v>
      </c>
    </row>
    <row r="6074" spans="1:16" x14ac:dyDescent="0.25">
      <c r="A6074" t="s">
        <v>2</v>
      </c>
      <c r="B6074" t="s">
        <v>14115</v>
      </c>
      <c r="C6074" t="s">
        <v>76</v>
      </c>
      <c r="D6074" t="s">
        <v>4622</v>
      </c>
      <c r="E6074" t="s">
        <v>59</v>
      </c>
      <c r="F6074" t="b">
        <v>1</v>
      </c>
      <c r="G6074" t="s">
        <v>63</v>
      </c>
      <c r="H6074" s="1">
        <v>46086.590254629627</v>
      </c>
      <c r="I6074" t="b">
        <v>0</v>
      </c>
      <c r="J6074" t="b">
        <v>1</v>
      </c>
      <c r="K6074" t="s">
        <v>41</v>
      </c>
      <c r="L6074" t="s">
        <v>60</v>
      </c>
      <c r="M6074">
        <v>229000</v>
      </c>
      <c r="N6074"/>
      <c r="O6074" t="s">
        <v>12960</v>
      </c>
      <c r="P6074" t="s">
        <v>14116</v>
      </c>
    </row>
    <row r="6075" spans="1:16" x14ac:dyDescent="0.25">
      <c r="A6075" t="s">
        <v>0</v>
      </c>
      <c r="B6075" t="s">
        <v>14117</v>
      </c>
      <c r="C6075" t="s">
        <v>315</v>
      </c>
      <c r="D6075" t="s">
        <v>4346</v>
      </c>
      <c r="E6075" t="s">
        <v>59</v>
      </c>
      <c r="F6075" t="b">
        <v>0</v>
      </c>
      <c r="G6075" t="s">
        <v>65</v>
      </c>
      <c r="H6075" s="1">
        <v>46086.625104166669</v>
      </c>
      <c r="I6075" t="b">
        <v>0</v>
      </c>
      <c r="J6075" t="b">
        <v>1</v>
      </c>
      <c r="K6075" t="s">
        <v>41</v>
      </c>
      <c r="L6075" t="s">
        <v>60</v>
      </c>
      <c r="M6075">
        <v>72500</v>
      </c>
      <c r="N6075"/>
      <c r="O6075" t="s">
        <v>1988</v>
      </c>
      <c r="P6075" t="s">
        <v>875</v>
      </c>
    </row>
    <row r="6076" spans="1:16" x14ac:dyDescent="0.25">
      <c r="A6076" t="s">
        <v>0</v>
      </c>
      <c r="B6076" t="s">
        <v>7637</v>
      </c>
      <c r="C6076" t="s">
        <v>142</v>
      </c>
      <c r="D6076" t="s">
        <v>4346</v>
      </c>
      <c r="E6076" t="s">
        <v>59</v>
      </c>
      <c r="F6076" t="b">
        <v>0</v>
      </c>
      <c r="G6076" t="s">
        <v>65</v>
      </c>
      <c r="H6076" s="1">
        <v>46086.625115740739</v>
      </c>
      <c r="I6076" t="b">
        <v>0</v>
      </c>
      <c r="J6076" t="b">
        <v>1</v>
      </c>
      <c r="K6076" t="s">
        <v>41</v>
      </c>
      <c r="L6076" t="s">
        <v>60</v>
      </c>
      <c r="M6076">
        <v>95600</v>
      </c>
      <c r="N6076"/>
      <c r="O6076" t="s">
        <v>2074</v>
      </c>
      <c r="P6076" t="s">
        <v>14118</v>
      </c>
    </row>
    <row r="6077" spans="1:16" x14ac:dyDescent="0.25">
      <c r="A6077" t="s">
        <v>0</v>
      </c>
      <c r="B6077" t="s">
        <v>14119</v>
      </c>
      <c r="C6077" t="s">
        <v>71</v>
      </c>
      <c r="D6077" t="s">
        <v>4346</v>
      </c>
      <c r="E6077" t="s">
        <v>59</v>
      </c>
      <c r="F6077" t="b">
        <v>0</v>
      </c>
      <c r="G6077" t="s">
        <v>73</v>
      </c>
      <c r="H6077" s="1">
        <v>46086.625324074077</v>
      </c>
      <c r="I6077" t="b">
        <v>0</v>
      </c>
      <c r="J6077" t="b">
        <v>1</v>
      </c>
      <c r="K6077" t="s">
        <v>41</v>
      </c>
      <c r="L6077" t="s">
        <v>60</v>
      </c>
      <c r="M6077">
        <v>157000</v>
      </c>
      <c r="N6077"/>
      <c r="O6077" t="s">
        <v>399</v>
      </c>
      <c r="P6077" t="s">
        <v>14120</v>
      </c>
    </row>
    <row r="6078" spans="1:16" x14ac:dyDescent="0.25">
      <c r="A6078" t="s">
        <v>2</v>
      </c>
      <c r="B6078" t="s">
        <v>14121</v>
      </c>
      <c r="C6078" t="s">
        <v>190</v>
      </c>
      <c r="D6078" t="s">
        <v>4526</v>
      </c>
      <c r="E6078" t="s">
        <v>88</v>
      </c>
      <c r="F6078" t="b">
        <v>0</v>
      </c>
      <c r="G6078" t="s">
        <v>73</v>
      </c>
      <c r="H6078" s="1">
        <v>46086.625324074077</v>
      </c>
      <c r="I6078" t="b">
        <v>0</v>
      </c>
      <c r="J6078" t="b">
        <v>1</v>
      </c>
      <c r="K6078" t="s">
        <v>41</v>
      </c>
      <c r="L6078" t="s">
        <v>74</v>
      </c>
      <c r="M6078"/>
      <c r="N6078">
        <v>20.815000000000001</v>
      </c>
      <c r="O6078" t="s">
        <v>808</v>
      </c>
      <c r="P6078" t="s">
        <v>3990</v>
      </c>
    </row>
    <row r="6079" spans="1:16" x14ac:dyDescent="0.25">
      <c r="A6079" t="s">
        <v>8</v>
      </c>
      <c r="B6079" t="s">
        <v>14122</v>
      </c>
      <c r="C6079" t="s">
        <v>172</v>
      </c>
      <c r="D6079" t="s">
        <v>4526</v>
      </c>
      <c r="E6079" t="s">
        <v>59</v>
      </c>
      <c r="F6079" t="b">
        <v>0</v>
      </c>
      <c r="G6079" t="s">
        <v>68</v>
      </c>
      <c r="H6079" s="1">
        <v>46086.627488425933</v>
      </c>
      <c r="I6079" t="b">
        <v>0</v>
      </c>
      <c r="J6079" t="b">
        <v>1</v>
      </c>
      <c r="K6079" t="s">
        <v>41</v>
      </c>
      <c r="L6079" t="s">
        <v>60</v>
      </c>
      <c r="M6079">
        <v>132500</v>
      </c>
      <c r="N6079"/>
      <c r="O6079" t="s">
        <v>995</v>
      </c>
      <c r="P6079" t="s">
        <v>14123</v>
      </c>
    </row>
    <row r="6080" spans="1:16" x14ac:dyDescent="0.25">
      <c r="A6080" t="s">
        <v>5</v>
      </c>
      <c r="B6080" t="s">
        <v>5</v>
      </c>
      <c r="C6080" t="s">
        <v>14124</v>
      </c>
      <c r="D6080" t="s">
        <v>4595</v>
      </c>
      <c r="E6080" t="s">
        <v>59</v>
      </c>
      <c r="F6080" t="b">
        <v>0</v>
      </c>
      <c r="G6080" t="s">
        <v>13</v>
      </c>
      <c r="H6080" s="1">
        <v>46086.629965277767</v>
      </c>
      <c r="I6080" t="b">
        <v>1</v>
      </c>
      <c r="J6080" t="b">
        <v>0</v>
      </c>
      <c r="K6080" t="s">
        <v>13</v>
      </c>
      <c r="L6080" t="s">
        <v>60</v>
      </c>
      <c r="M6080">
        <v>135000</v>
      </c>
      <c r="N6080"/>
      <c r="O6080" t="s">
        <v>14125</v>
      </c>
      <c r="P6080" t="s">
        <v>216</v>
      </c>
    </row>
    <row r="6081" spans="1:16" x14ac:dyDescent="0.25">
      <c r="A6081" t="s">
        <v>0</v>
      </c>
      <c r="B6081" t="s">
        <v>14126</v>
      </c>
      <c r="C6081" t="s">
        <v>14127</v>
      </c>
      <c r="D6081" t="s">
        <v>5018</v>
      </c>
      <c r="E6081" t="s">
        <v>132</v>
      </c>
      <c r="F6081" t="b">
        <v>0</v>
      </c>
      <c r="G6081" t="s">
        <v>40</v>
      </c>
      <c r="H6081" s="1">
        <v>46086.630995370368</v>
      </c>
      <c r="I6081" t="b">
        <v>0</v>
      </c>
      <c r="J6081" t="b">
        <v>0</v>
      </c>
      <c r="K6081" t="s">
        <v>40</v>
      </c>
      <c r="L6081" t="s">
        <v>60</v>
      </c>
      <c r="M6081">
        <v>33000</v>
      </c>
      <c r="N6081"/>
      <c r="O6081" t="s">
        <v>14128</v>
      </c>
      <c r="P6081" t="s">
        <v>2363</v>
      </c>
    </row>
    <row r="6082" spans="1:16" x14ac:dyDescent="0.25">
      <c r="A6082" t="s">
        <v>0</v>
      </c>
      <c r="B6082" t="s">
        <v>14129</v>
      </c>
      <c r="C6082" t="s">
        <v>13615</v>
      </c>
      <c r="D6082" t="s">
        <v>5018</v>
      </c>
      <c r="E6082" t="s">
        <v>132</v>
      </c>
      <c r="F6082" t="b">
        <v>0</v>
      </c>
      <c r="G6082" t="s">
        <v>40</v>
      </c>
      <c r="H6082" s="1">
        <v>46086.631018518521</v>
      </c>
      <c r="I6082" t="b">
        <v>1</v>
      </c>
      <c r="J6082" t="b">
        <v>0</v>
      </c>
      <c r="K6082" t="s">
        <v>40</v>
      </c>
      <c r="L6082" t="s">
        <v>60</v>
      </c>
      <c r="M6082">
        <v>33000</v>
      </c>
      <c r="N6082"/>
      <c r="O6082" t="s">
        <v>14128</v>
      </c>
      <c r="P6082" t="s">
        <v>2363</v>
      </c>
    </row>
    <row r="6083" spans="1:16" x14ac:dyDescent="0.25">
      <c r="A6083" t="s">
        <v>0</v>
      </c>
      <c r="B6083" t="s">
        <v>14130</v>
      </c>
      <c r="C6083" t="s">
        <v>40</v>
      </c>
      <c r="D6083" t="s">
        <v>4526</v>
      </c>
      <c r="E6083" t="s">
        <v>88</v>
      </c>
      <c r="F6083" t="b">
        <v>0</v>
      </c>
      <c r="G6083" t="s">
        <v>40</v>
      </c>
      <c r="H6083" s="1">
        <v>46086.631018518521</v>
      </c>
      <c r="I6083" t="b">
        <v>1</v>
      </c>
      <c r="J6083" t="b">
        <v>0</v>
      </c>
      <c r="K6083" t="s">
        <v>40</v>
      </c>
      <c r="L6083" t="s">
        <v>74</v>
      </c>
      <c r="M6083"/>
      <c r="N6083">
        <v>33</v>
      </c>
      <c r="O6083" t="s">
        <v>9604</v>
      </c>
      <c r="P6083" t="s">
        <v>2313</v>
      </c>
    </row>
    <row r="6084" spans="1:16" x14ac:dyDescent="0.25">
      <c r="A6084" t="s">
        <v>0</v>
      </c>
      <c r="B6084" t="s">
        <v>14131</v>
      </c>
      <c r="C6084" t="s">
        <v>7338</v>
      </c>
      <c r="D6084" t="s">
        <v>5018</v>
      </c>
      <c r="E6084" t="s">
        <v>132</v>
      </c>
      <c r="F6084" t="b">
        <v>0</v>
      </c>
      <c r="G6084" t="s">
        <v>40</v>
      </c>
      <c r="H6084" s="1">
        <v>46086.631030092591</v>
      </c>
      <c r="I6084" t="b">
        <v>1</v>
      </c>
      <c r="J6084" t="b">
        <v>0</v>
      </c>
      <c r="K6084" t="s">
        <v>40</v>
      </c>
      <c r="L6084" t="s">
        <v>60</v>
      </c>
      <c r="M6084">
        <v>33000</v>
      </c>
      <c r="N6084"/>
      <c r="O6084" t="s">
        <v>14128</v>
      </c>
      <c r="P6084" t="s">
        <v>2363</v>
      </c>
    </row>
    <row r="6085" spans="1:16" x14ac:dyDescent="0.25">
      <c r="A6085" t="s">
        <v>0</v>
      </c>
      <c r="B6085" t="s">
        <v>14132</v>
      </c>
      <c r="C6085" t="s">
        <v>13615</v>
      </c>
      <c r="D6085" t="s">
        <v>5018</v>
      </c>
      <c r="E6085" t="s">
        <v>132</v>
      </c>
      <c r="F6085" t="b">
        <v>0</v>
      </c>
      <c r="G6085" t="s">
        <v>40</v>
      </c>
      <c r="H6085" s="1">
        <v>46086.631030092591</v>
      </c>
      <c r="I6085" t="b">
        <v>1</v>
      </c>
      <c r="J6085" t="b">
        <v>0</v>
      </c>
      <c r="K6085" t="s">
        <v>40</v>
      </c>
      <c r="L6085" t="s">
        <v>60</v>
      </c>
      <c r="M6085">
        <v>33000</v>
      </c>
      <c r="N6085"/>
      <c r="O6085" t="s">
        <v>14128</v>
      </c>
      <c r="P6085" t="s">
        <v>2363</v>
      </c>
    </row>
    <row r="6086" spans="1:16" x14ac:dyDescent="0.25">
      <c r="A6086" t="s">
        <v>2</v>
      </c>
      <c r="B6086" t="s">
        <v>2</v>
      </c>
      <c r="C6086" t="s">
        <v>14133</v>
      </c>
      <c r="D6086" t="s">
        <v>5798</v>
      </c>
      <c r="E6086" t="s">
        <v>59</v>
      </c>
      <c r="F6086" t="b">
        <v>0</v>
      </c>
      <c r="G6086" t="s">
        <v>40</v>
      </c>
      <c r="H6086" s="1">
        <v>46086.631099537037</v>
      </c>
      <c r="I6086" t="b">
        <v>0</v>
      </c>
      <c r="J6086" t="b">
        <v>0</v>
      </c>
      <c r="K6086" t="s">
        <v>40</v>
      </c>
      <c r="L6086" t="s">
        <v>60</v>
      </c>
      <c r="M6086">
        <v>65000</v>
      </c>
      <c r="N6086"/>
      <c r="O6086" t="s">
        <v>14134</v>
      </c>
      <c r="P6086" t="s">
        <v>14135</v>
      </c>
    </row>
    <row r="6087" spans="1:16" x14ac:dyDescent="0.25">
      <c r="A6087" t="s">
        <v>1</v>
      </c>
      <c r="B6087" t="s">
        <v>14136</v>
      </c>
      <c r="C6087" t="s">
        <v>5029</v>
      </c>
      <c r="D6087" t="s">
        <v>4346</v>
      </c>
      <c r="E6087" t="s">
        <v>59</v>
      </c>
      <c r="F6087" t="b">
        <v>0</v>
      </c>
      <c r="G6087" t="s">
        <v>40</v>
      </c>
      <c r="H6087" s="1">
        <v>46086.631203703713</v>
      </c>
      <c r="I6087" t="b">
        <v>1</v>
      </c>
      <c r="J6087" t="b">
        <v>0</v>
      </c>
      <c r="K6087" t="s">
        <v>40</v>
      </c>
      <c r="L6087" t="s">
        <v>60</v>
      </c>
      <c r="M6087">
        <v>80000</v>
      </c>
      <c r="N6087"/>
      <c r="O6087" t="s">
        <v>3446</v>
      </c>
      <c r="P6087" t="s">
        <v>14137</v>
      </c>
    </row>
    <row r="6088" spans="1:16" x14ac:dyDescent="0.25">
      <c r="A6088" t="s">
        <v>0</v>
      </c>
      <c r="B6088" t="s">
        <v>2953</v>
      </c>
      <c r="C6088" t="s">
        <v>107</v>
      </c>
      <c r="D6088" t="s">
        <v>2360</v>
      </c>
      <c r="E6088" t="s">
        <v>59</v>
      </c>
      <c r="F6088" t="b">
        <v>0</v>
      </c>
      <c r="G6088" t="s">
        <v>77</v>
      </c>
      <c r="H6088" s="1">
        <v>46086.666898148149</v>
      </c>
      <c r="I6088" t="b">
        <v>1</v>
      </c>
      <c r="J6088" t="b">
        <v>1</v>
      </c>
      <c r="K6088" t="s">
        <v>41</v>
      </c>
      <c r="L6088" t="s">
        <v>60</v>
      </c>
      <c r="M6088">
        <v>99100</v>
      </c>
      <c r="N6088"/>
      <c r="O6088" t="s">
        <v>108</v>
      </c>
      <c r="P6088" t="s">
        <v>3708</v>
      </c>
    </row>
    <row r="6089" spans="1:16" x14ac:dyDescent="0.25">
      <c r="A6089" t="s">
        <v>0</v>
      </c>
      <c r="B6089" t="s">
        <v>14138</v>
      </c>
      <c r="C6089" t="s">
        <v>396</v>
      </c>
      <c r="D6089" t="s">
        <v>4526</v>
      </c>
      <c r="E6089" t="s">
        <v>88</v>
      </c>
      <c r="F6089" t="b">
        <v>0</v>
      </c>
      <c r="G6089" t="s">
        <v>68</v>
      </c>
      <c r="H6089" s="1">
        <v>46086.667129629634</v>
      </c>
      <c r="I6089" t="b">
        <v>0</v>
      </c>
      <c r="J6089" t="b">
        <v>0</v>
      </c>
      <c r="K6089" t="s">
        <v>41</v>
      </c>
      <c r="L6089" t="s">
        <v>74</v>
      </c>
      <c r="M6089"/>
      <c r="N6089">
        <v>37.5</v>
      </c>
      <c r="O6089" t="s">
        <v>7357</v>
      </c>
      <c r="P6089" t="s">
        <v>14139</v>
      </c>
    </row>
    <row r="6090" spans="1:16" x14ac:dyDescent="0.25">
      <c r="A6090" t="s">
        <v>2</v>
      </c>
      <c r="B6090" t="s">
        <v>2</v>
      </c>
      <c r="C6090" t="s">
        <v>13165</v>
      </c>
      <c r="D6090" t="s">
        <v>4526</v>
      </c>
      <c r="E6090" t="s">
        <v>59</v>
      </c>
      <c r="F6090" t="b">
        <v>0</v>
      </c>
      <c r="G6090" t="s">
        <v>65</v>
      </c>
      <c r="H6090" s="1">
        <v>46086.667245370372</v>
      </c>
      <c r="I6090" t="b">
        <v>0</v>
      </c>
      <c r="J6090" t="b">
        <v>0</v>
      </c>
      <c r="K6090" t="s">
        <v>41</v>
      </c>
      <c r="L6090" t="s">
        <v>60</v>
      </c>
      <c r="M6090">
        <v>111600</v>
      </c>
      <c r="N6090"/>
      <c r="O6090" t="s">
        <v>5167</v>
      </c>
      <c r="P6090" t="s">
        <v>14140</v>
      </c>
    </row>
    <row r="6091" spans="1:16" x14ac:dyDescent="0.25">
      <c r="A6091" t="s">
        <v>2</v>
      </c>
      <c r="B6091" t="s">
        <v>14141</v>
      </c>
      <c r="C6091" t="s">
        <v>320</v>
      </c>
      <c r="D6091" t="s">
        <v>4346</v>
      </c>
      <c r="E6091" t="s">
        <v>88</v>
      </c>
      <c r="F6091" t="b">
        <v>0</v>
      </c>
      <c r="G6091" t="s">
        <v>73</v>
      </c>
      <c r="H6091" s="1">
        <v>46086.669108796297</v>
      </c>
      <c r="I6091" t="b">
        <v>0</v>
      </c>
      <c r="J6091" t="b">
        <v>0</v>
      </c>
      <c r="K6091" t="s">
        <v>41</v>
      </c>
      <c r="L6091" t="s">
        <v>74</v>
      </c>
      <c r="M6091"/>
      <c r="N6091">
        <v>50.734999999999999</v>
      </c>
      <c r="O6091" t="s">
        <v>6465</v>
      </c>
      <c r="P6091" t="s">
        <v>14142</v>
      </c>
    </row>
    <row r="6092" spans="1:16" x14ac:dyDescent="0.25">
      <c r="A6092" t="s">
        <v>1</v>
      </c>
      <c r="B6092" t="s">
        <v>629</v>
      </c>
      <c r="C6092" t="s">
        <v>2892</v>
      </c>
      <c r="D6092" t="s">
        <v>4346</v>
      </c>
      <c r="E6092" t="s">
        <v>88</v>
      </c>
      <c r="F6092" t="b">
        <v>0</v>
      </c>
      <c r="G6092" t="s">
        <v>65</v>
      </c>
      <c r="H6092" s="1">
        <v>46086.669374999998</v>
      </c>
      <c r="I6092" t="b">
        <v>0</v>
      </c>
      <c r="J6092" t="b">
        <v>0</v>
      </c>
      <c r="K6092" t="s">
        <v>41</v>
      </c>
      <c r="L6092" t="s">
        <v>74</v>
      </c>
      <c r="M6092"/>
      <c r="N6092">
        <v>72.5</v>
      </c>
      <c r="O6092" t="s">
        <v>2274</v>
      </c>
      <c r="P6092" t="s">
        <v>14143</v>
      </c>
    </row>
    <row r="6093" spans="1:16" x14ac:dyDescent="0.25">
      <c r="A6093" t="s">
        <v>1</v>
      </c>
      <c r="B6093" t="s">
        <v>14144</v>
      </c>
      <c r="C6093" t="s">
        <v>8310</v>
      </c>
      <c r="D6093" t="s">
        <v>4526</v>
      </c>
      <c r="E6093" t="s">
        <v>621</v>
      </c>
      <c r="F6093" t="b">
        <v>0</v>
      </c>
      <c r="G6093" t="s">
        <v>65</v>
      </c>
      <c r="H6093" s="1">
        <v>46086.66946759259</v>
      </c>
      <c r="I6093" t="b">
        <v>0</v>
      </c>
      <c r="J6093" t="b">
        <v>0</v>
      </c>
      <c r="K6093" t="s">
        <v>41</v>
      </c>
      <c r="L6093" t="s">
        <v>74</v>
      </c>
      <c r="M6093"/>
      <c r="N6093">
        <v>17</v>
      </c>
      <c r="O6093" t="s">
        <v>14145</v>
      </c>
      <c r="P6093" t="s">
        <v>14146</v>
      </c>
    </row>
    <row r="6094" spans="1:16" x14ac:dyDescent="0.25">
      <c r="A6094" t="s">
        <v>1</v>
      </c>
      <c r="B6094" t="s">
        <v>14147</v>
      </c>
      <c r="C6094" t="s">
        <v>2895</v>
      </c>
      <c r="D6094" t="s">
        <v>4346</v>
      </c>
      <c r="E6094" t="s">
        <v>88</v>
      </c>
      <c r="F6094" t="b">
        <v>0</v>
      </c>
      <c r="G6094" t="s">
        <v>13</v>
      </c>
      <c r="H6094" s="1">
        <v>46086.6716087963</v>
      </c>
      <c r="I6094" t="b">
        <v>1</v>
      </c>
      <c r="J6094" t="b">
        <v>0</v>
      </c>
      <c r="K6094" t="s">
        <v>13</v>
      </c>
      <c r="L6094" t="s">
        <v>74</v>
      </c>
      <c r="M6094"/>
      <c r="N6094">
        <v>57.5</v>
      </c>
      <c r="O6094" t="s">
        <v>5165</v>
      </c>
      <c r="P6094" t="s">
        <v>14148</v>
      </c>
    </row>
    <row r="6095" spans="1:16" x14ac:dyDescent="0.25">
      <c r="A6095" t="s">
        <v>3</v>
      </c>
      <c r="B6095" t="s">
        <v>14149</v>
      </c>
      <c r="C6095" t="s">
        <v>40</v>
      </c>
      <c r="D6095" t="s">
        <v>4526</v>
      </c>
      <c r="E6095" t="s">
        <v>59</v>
      </c>
      <c r="F6095" t="b">
        <v>0</v>
      </c>
      <c r="G6095" t="s">
        <v>40</v>
      </c>
      <c r="H6095" s="1">
        <v>46086.672662037039</v>
      </c>
      <c r="I6095" t="b">
        <v>0</v>
      </c>
      <c r="J6095" t="b">
        <v>0</v>
      </c>
      <c r="K6095" t="s">
        <v>40</v>
      </c>
      <c r="L6095" t="s">
        <v>60</v>
      </c>
      <c r="M6095">
        <v>87500</v>
      </c>
      <c r="N6095"/>
      <c r="O6095" t="s">
        <v>14150</v>
      </c>
    </row>
    <row r="6096" spans="1:16" x14ac:dyDescent="0.25">
      <c r="A6096" t="s">
        <v>2</v>
      </c>
      <c r="B6096" t="s">
        <v>2</v>
      </c>
      <c r="C6096" t="s">
        <v>14151</v>
      </c>
      <c r="D6096" t="s">
        <v>5798</v>
      </c>
      <c r="E6096" t="s">
        <v>59</v>
      </c>
      <c r="F6096" t="b">
        <v>0</v>
      </c>
      <c r="G6096" t="s">
        <v>40</v>
      </c>
      <c r="H6096" s="1">
        <v>46086.672766203701</v>
      </c>
      <c r="I6096" t="b">
        <v>0</v>
      </c>
      <c r="J6096" t="b">
        <v>0</v>
      </c>
      <c r="K6096" t="s">
        <v>40</v>
      </c>
      <c r="L6096" t="s">
        <v>60</v>
      </c>
      <c r="M6096">
        <v>65000</v>
      </c>
      <c r="N6096"/>
      <c r="O6096" t="s">
        <v>14152</v>
      </c>
      <c r="P6096" t="s">
        <v>3718</v>
      </c>
    </row>
    <row r="6097" spans="1:16" x14ac:dyDescent="0.25">
      <c r="A6097" t="s">
        <v>4</v>
      </c>
      <c r="B6097" t="s">
        <v>14153</v>
      </c>
      <c r="C6097" t="s">
        <v>40</v>
      </c>
      <c r="D6097" t="s">
        <v>14154</v>
      </c>
      <c r="E6097" t="s">
        <v>59</v>
      </c>
      <c r="F6097" t="b">
        <v>0</v>
      </c>
      <c r="G6097" t="s">
        <v>40</v>
      </c>
      <c r="H6097" s="1">
        <v>46086.67292824074</v>
      </c>
      <c r="I6097" t="b">
        <v>1</v>
      </c>
      <c r="J6097" t="b">
        <v>0</v>
      </c>
      <c r="K6097" t="s">
        <v>40</v>
      </c>
      <c r="L6097" t="s">
        <v>60</v>
      </c>
      <c r="M6097">
        <v>79649</v>
      </c>
      <c r="N6097"/>
      <c r="O6097" t="s">
        <v>14155</v>
      </c>
      <c r="P6097" t="s">
        <v>14156</v>
      </c>
    </row>
    <row r="6098" spans="1:16" x14ac:dyDescent="0.25">
      <c r="A6098" t="s">
        <v>8</v>
      </c>
      <c r="B6098" t="s">
        <v>14157</v>
      </c>
      <c r="C6098" t="s">
        <v>34</v>
      </c>
      <c r="D6098" t="s">
        <v>11278</v>
      </c>
      <c r="E6098" t="s">
        <v>59</v>
      </c>
      <c r="F6098" t="b">
        <v>0</v>
      </c>
      <c r="G6098" t="s">
        <v>34</v>
      </c>
      <c r="H6098" s="1">
        <v>46086.688958333332</v>
      </c>
      <c r="I6098" t="b">
        <v>0</v>
      </c>
      <c r="J6098" t="b">
        <v>0</v>
      </c>
      <c r="K6098" t="s">
        <v>34</v>
      </c>
      <c r="L6098" t="s">
        <v>60</v>
      </c>
      <c r="M6098">
        <v>875000</v>
      </c>
      <c r="N6098"/>
      <c r="O6098" t="s">
        <v>14158</v>
      </c>
      <c r="P6098" t="s">
        <v>14159</v>
      </c>
    </row>
    <row r="6099" spans="1:16" x14ac:dyDescent="0.25">
      <c r="A6099" t="s">
        <v>0</v>
      </c>
      <c r="B6099" t="s">
        <v>0</v>
      </c>
      <c r="C6099" t="s">
        <v>14160</v>
      </c>
      <c r="D6099" t="s">
        <v>4595</v>
      </c>
      <c r="E6099" t="s">
        <v>59</v>
      </c>
      <c r="F6099" t="b">
        <v>0</v>
      </c>
      <c r="G6099" t="s">
        <v>65</v>
      </c>
      <c r="H6099" s="1">
        <v>46086.708449074067</v>
      </c>
      <c r="I6099" t="b">
        <v>0</v>
      </c>
      <c r="J6099" t="b">
        <v>0</v>
      </c>
      <c r="K6099" t="s">
        <v>41</v>
      </c>
      <c r="L6099" t="s">
        <v>60</v>
      </c>
      <c r="M6099">
        <v>77500</v>
      </c>
      <c r="N6099"/>
      <c r="O6099" t="s">
        <v>2617</v>
      </c>
      <c r="P6099" t="s">
        <v>673</v>
      </c>
    </row>
    <row r="6100" spans="1:16" x14ac:dyDescent="0.25">
      <c r="A6100" t="s">
        <v>0</v>
      </c>
      <c r="B6100" t="s">
        <v>231</v>
      </c>
      <c r="C6100" t="s">
        <v>81</v>
      </c>
      <c r="D6100" t="s">
        <v>4595</v>
      </c>
      <c r="E6100" t="s">
        <v>59</v>
      </c>
      <c r="F6100" t="b">
        <v>0</v>
      </c>
      <c r="G6100" t="s">
        <v>77</v>
      </c>
      <c r="H6100" s="1">
        <v>46086.708587962959</v>
      </c>
      <c r="I6100" t="b">
        <v>1</v>
      </c>
      <c r="J6100" t="b">
        <v>0</v>
      </c>
      <c r="K6100" t="s">
        <v>41</v>
      </c>
      <c r="L6100" t="s">
        <v>60</v>
      </c>
      <c r="M6100">
        <v>62500</v>
      </c>
      <c r="N6100"/>
      <c r="O6100" t="s">
        <v>371</v>
      </c>
      <c r="P6100" t="s">
        <v>283</v>
      </c>
    </row>
    <row r="6101" spans="1:16" x14ac:dyDescent="0.25">
      <c r="A6101" t="s">
        <v>0</v>
      </c>
      <c r="B6101" t="s">
        <v>549</v>
      </c>
      <c r="C6101" t="s">
        <v>1156</v>
      </c>
      <c r="D6101" t="s">
        <v>4595</v>
      </c>
      <c r="E6101" t="s">
        <v>59</v>
      </c>
      <c r="F6101" t="b">
        <v>0</v>
      </c>
      <c r="G6101" t="s">
        <v>77</v>
      </c>
      <c r="H6101" s="1">
        <v>46086.708599537043</v>
      </c>
      <c r="I6101" t="b">
        <v>1</v>
      </c>
      <c r="J6101" t="b">
        <v>0</v>
      </c>
      <c r="K6101" t="s">
        <v>41</v>
      </c>
      <c r="L6101" t="s">
        <v>60</v>
      </c>
      <c r="M6101">
        <v>107500</v>
      </c>
      <c r="N6101"/>
      <c r="O6101" t="s">
        <v>14161</v>
      </c>
      <c r="P6101" t="s">
        <v>310</v>
      </c>
    </row>
    <row r="6102" spans="1:16" x14ac:dyDescent="0.25">
      <c r="A6102" t="s">
        <v>6</v>
      </c>
      <c r="B6102" t="s">
        <v>14162</v>
      </c>
      <c r="C6102" t="s">
        <v>2209</v>
      </c>
      <c r="D6102" t="s">
        <v>4346</v>
      </c>
      <c r="E6102" t="s">
        <v>59</v>
      </c>
      <c r="F6102" t="b">
        <v>0</v>
      </c>
      <c r="G6102" t="s">
        <v>65</v>
      </c>
      <c r="H6102" s="1">
        <v>46086.70894675926</v>
      </c>
      <c r="I6102" t="b">
        <v>0</v>
      </c>
      <c r="J6102" t="b">
        <v>0</v>
      </c>
      <c r="K6102" t="s">
        <v>41</v>
      </c>
      <c r="L6102" t="s">
        <v>60</v>
      </c>
      <c r="M6102">
        <v>112500</v>
      </c>
      <c r="N6102"/>
      <c r="O6102" t="s">
        <v>14163</v>
      </c>
    </row>
    <row r="6103" spans="1:16" x14ac:dyDescent="0.25">
      <c r="A6103" t="s">
        <v>2</v>
      </c>
      <c r="B6103" t="s">
        <v>466</v>
      </c>
      <c r="C6103" t="s">
        <v>3829</v>
      </c>
      <c r="D6103" t="s">
        <v>5440</v>
      </c>
      <c r="E6103" t="s">
        <v>59</v>
      </c>
      <c r="F6103" t="b">
        <v>0</v>
      </c>
      <c r="G6103" t="s">
        <v>77</v>
      </c>
      <c r="H6103" s="1">
        <v>46086.710682870369</v>
      </c>
      <c r="I6103" t="b">
        <v>0</v>
      </c>
      <c r="J6103" t="b">
        <v>1</v>
      </c>
      <c r="K6103" t="s">
        <v>41</v>
      </c>
      <c r="L6103" t="s">
        <v>60</v>
      </c>
      <c r="M6103">
        <v>136000</v>
      </c>
      <c r="N6103"/>
      <c r="O6103" t="s">
        <v>4403</v>
      </c>
      <c r="P6103" t="s">
        <v>891</v>
      </c>
    </row>
    <row r="6104" spans="1:16" x14ac:dyDescent="0.25">
      <c r="A6104" t="s">
        <v>2</v>
      </c>
      <c r="B6104" t="s">
        <v>191</v>
      </c>
      <c r="C6104" t="s">
        <v>1603</v>
      </c>
      <c r="D6104" t="s">
        <v>4595</v>
      </c>
      <c r="E6104" t="s">
        <v>59</v>
      </c>
      <c r="F6104" t="b">
        <v>0</v>
      </c>
      <c r="G6104" t="s">
        <v>77</v>
      </c>
      <c r="H6104" s="1">
        <v>46086.710706018523</v>
      </c>
      <c r="I6104" t="b">
        <v>0</v>
      </c>
      <c r="J6104" t="b">
        <v>0</v>
      </c>
      <c r="K6104" t="s">
        <v>41</v>
      </c>
      <c r="L6104" t="s">
        <v>60</v>
      </c>
      <c r="M6104">
        <v>300000</v>
      </c>
      <c r="N6104"/>
      <c r="O6104" t="s">
        <v>101</v>
      </c>
      <c r="P6104" t="s">
        <v>1235</v>
      </c>
    </row>
    <row r="6105" spans="1:16" x14ac:dyDescent="0.25">
      <c r="A6105" t="s">
        <v>2</v>
      </c>
      <c r="B6105" t="s">
        <v>1825</v>
      </c>
      <c r="C6105" t="s">
        <v>81</v>
      </c>
      <c r="D6105" t="s">
        <v>4595</v>
      </c>
      <c r="E6105" t="s">
        <v>59</v>
      </c>
      <c r="F6105" t="b">
        <v>0</v>
      </c>
      <c r="G6105" t="s">
        <v>77</v>
      </c>
      <c r="H6105" s="1">
        <v>46086.710717592592</v>
      </c>
      <c r="I6105" t="b">
        <v>0</v>
      </c>
      <c r="J6105" t="b">
        <v>0</v>
      </c>
      <c r="K6105" t="s">
        <v>41</v>
      </c>
      <c r="L6105" t="s">
        <v>60</v>
      </c>
      <c r="M6105">
        <v>112500</v>
      </c>
      <c r="N6105"/>
      <c r="O6105" t="s">
        <v>11391</v>
      </c>
    </row>
    <row r="6106" spans="1:16" x14ac:dyDescent="0.25">
      <c r="A6106" t="s">
        <v>5</v>
      </c>
      <c r="B6106" t="s">
        <v>14164</v>
      </c>
      <c r="C6106" t="s">
        <v>971</v>
      </c>
      <c r="D6106" t="s">
        <v>4587</v>
      </c>
      <c r="E6106" t="s">
        <v>59</v>
      </c>
      <c r="F6106" t="b">
        <v>0</v>
      </c>
      <c r="G6106" t="s">
        <v>65</v>
      </c>
      <c r="H6106" s="1">
        <v>46086.711018518523</v>
      </c>
      <c r="I6106" t="b">
        <v>1</v>
      </c>
      <c r="J6106" t="b">
        <v>0</v>
      </c>
      <c r="K6106" t="s">
        <v>41</v>
      </c>
      <c r="L6106" t="s">
        <v>74</v>
      </c>
      <c r="M6106"/>
      <c r="N6106">
        <v>72.5</v>
      </c>
      <c r="O6106" t="s">
        <v>5382</v>
      </c>
      <c r="P6106" t="s">
        <v>948</v>
      </c>
    </row>
    <row r="6107" spans="1:16" x14ac:dyDescent="0.25">
      <c r="A6107" t="s">
        <v>5</v>
      </c>
      <c r="B6107" t="s">
        <v>14165</v>
      </c>
      <c r="C6107" t="s">
        <v>317</v>
      </c>
      <c r="D6107" t="s">
        <v>2360</v>
      </c>
      <c r="E6107" t="s">
        <v>59</v>
      </c>
      <c r="F6107" t="b">
        <v>0</v>
      </c>
      <c r="G6107" t="s">
        <v>77</v>
      </c>
      <c r="H6107" s="1">
        <v>46086.71130787037</v>
      </c>
      <c r="I6107" t="b">
        <v>1</v>
      </c>
      <c r="J6107" t="b">
        <v>1</v>
      </c>
      <c r="K6107" t="s">
        <v>41</v>
      </c>
      <c r="L6107" t="s">
        <v>60</v>
      </c>
      <c r="M6107">
        <v>120000</v>
      </c>
      <c r="N6107"/>
      <c r="O6107" t="s">
        <v>14166</v>
      </c>
      <c r="P6107" t="s">
        <v>14167</v>
      </c>
    </row>
    <row r="6108" spans="1:16" x14ac:dyDescent="0.25">
      <c r="A6108" t="s">
        <v>1</v>
      </c>
      <c r="B6108" t="s">
        <v>1083</v>
      </c>
      <c r="C6108" t="s">
        <v>121</v>
      </c>
      <c r="D6108" t="s">
        <v>4526</v>
      </c>
      <c r="E6108" t="s">
        <v>59</v>
      </c>
      <c r="F6108" t="b">
        <v>0</v>
      </c>
      <c r="G6108" t="s">
        <v>68</v>
      </c>
      <c r="H6108" s="1">
        <v>46086.711828703701</v>
      </c>
      <c r="I6108" t="b">
        <v>0</v>
      </c>
      <c r="J6108" t="b">
        <v>0</v>
      </c>
      <c r="K6108" t="s">
        <v>41</v>
      </c>
      <c r="L6108" t="s">
        <v>60</v>
      </c>
      <c r="M6108">
        <v>95000</v>
      </c>
      <c r="N6108"/>
      <c r="O6108" t="s">
        <v>3976</v>
      </c>
      <c r="P6108" t="s">
        <v>14168</v>
      </c>
    </row>
    <row r="6109" spans="1:16" x14ac:dyDescent="0.25">
      <c r="A6109" t="s">
        <v>1</v>
      </c>
      <c r="B6109" t="s">
        <v>8816</v>
      </c>
      <c r="C6109" t="s">
        <v>14169</v>
      </c>
      <c r="D6109" t="s">
        <v>4599</v>
      </c>
      <c r="E6109" t="s">
        <v>59</v>
      </c>
      <c r="F6109" t="b">
        <v>0</v>
      </c>
      <c r="G6109" t="s">
        <v>40</v>
      </c>
      <c r="H6109" s="1">
        <v>46086.714594907397</v>
      </c>
      <c r="I6109" t="b">
        <v>1</v>
      </c>
      <c r="J6109" t="b">
        <v>0</v>
      </c>
      <c r="K6109" t="s">
        <v>40</v>
      </c>
      <c r="L6109" t="s">
        <v>60</v>
      </c>
      <c r="M6109">
        <v>34000</v>
      </c>
      <c r="N6109"/>
      <c r="O6109" t="s">
        <v>5322</v>
      </c>
    </row>
    <row r="6110" spans="1:16" x14ac:dyDescent="0.25">
      <c r="A6110" t="s">
        <v>7</v>
      </c>
      <c r="B6110" t="s">
        <v>14170</v>
      </c>
      <c r="C6110" t="s">
        <v>912</v>
      </c>
      <c r="D6110" t="s">
        <v>5349</v>
      </c>
      <c r="E6110" t="s">
        <v>59</v>
      </c>
      <c r="F6110" t="b">
        <v>0</v>
      </c>
      <c r="G6110" t="s">
        <v>65</v>
      </c>
      <c r="H6110" s="1">
        <v>46086.750081018523</v>
      </c>
      <c r="I6110" t="b">
        <v>0</v>
      </c>
      <c r="J6110" t="b">
        <v>1</v>
      </c>
      <c r="K6110" t="s">
        <v>41</v>
      </c>
      <c r="L6110" t="s">
        <v>60</v>
      </c>
      <c r="M6110">
        <v>134307.5</v>
      </c>
      <c r="N6110"/>
      <c r="O6110" t="s">
        <v>2599</v>
      </c>
      <c r="P6110" t="s">
        <v>14171</v>
      </c>
    </row>
    <row r="6111" spans="1:16" x14ac:dyDescent="0.25">
      <c r="A6111" t="s">
        <v>0</v>
      </c>
      <c r="B6111" t="s">
        <v>14172</v>
      </c>
      <c r="C6111" t="s">
        <v>2435</v>
      </c>
      <c r="D6111" t="s">
        <v>4526</v>
      </c>
      <c r="E6111" t="s">
        <v>59</v>
      </c>
      <c r="F6111" t="b">
        <v>0</v>
      </c>
      <c r="G6111" t="s">
        <v>77</v>
      </c>
      <c r="H6111" s="1">
        <v>46086.750185185178</v>
      </c>
      <c r="I6111" t="b">
        <v>0</v>
      </c>
      <c r="J6111" t="b">
        <v>0</v>
      </c>
      <c r="K6111" t="s">
        <v>41</v>
      </c>
      <c r="L6111" t="s">
        <v>60</v>
      </c>
      <c r="M6111">
        <v>90000</v>
      </c>
      <c r="N6111"/>
      <c r="O6111" t="s">
        <v>149</v>
      </c>
      <c r="P6111" t="s">
        <v>219</v>
      </c>
    </row>
    <row r="6112" spans="1:16" x14ac:dyDescent="0.25">
      <c r="A6112" t="s">
        <v>7</v>
      </c>
      <c r="B6112" t="s">
        <v>14173</v>
      </c>
      <c r="C6112" t="s">
        <v>1691</v>
      </c>
      <c r="D6112" t="s">
        <v>4346</v>
      </c>
      <c r="E6112" t="s">
        <v>59</v>
      </c>
      <c r="F6112" t="b">
        <v>0</v>
      </c>
      <c r="G6112" t="s">
        <v>89</v>
      </c>
      <c r="H6112" s="1">
        <v>46086.750497685192</v>
      </c>
      <c r="I6112" t="b">
        <v>0</v>
      </c>
      <c r="J6112" t="b">
        <v>1</v>
      </c>
      <c r="K6112" t="s">
        <v>41</v>
      </c>
      <c r="L6112" t="s">
        <v>60</v>
      </c>
      <c r="M6112">
        <v>90000</v>
      </c>
      <c r="N6112"/>
      <c r="O6112" t="s">
        <v>14174</v>
      </c>
      <c r="P6112" t="s">
        <v>146</v>
      </c>
    </row>
    <row r="6113" spans="1:16" x14ac:dyDescent="0.25">
      <c r="A6113" t="s">
        <v>2</v>
      </c>
      <c r="B6113" t="s">
        <v>14175</v>
      </c>
      <c r="C6113" t="s">
        <v>304</v>
      </c>
      <c r="D6113" t="s">
        <v>2360</v>
      </c>
      <c r="E6113" t="s">
        <v>59</v>
      </c>
      <c r="F6113" t="b">
        <v>0</v>
      </c>
      <c r="G6113" t="s">
        <v>77</v>
      </c>
      <c r="H6113" s="1">
        <v>46086.752314814818</v>
      </c>
      <c r="I6113" t="b">
        <v>0</v>
      </c>
      <c r="J6113" t="b">
        <v>1</v>
      </c>
      <c r="K6113" t="s">
        <v>41</v>
      </c>
      <c r="L6113" t="s">
        <v>60</v>
      </c>
      <c r="M6113">
        <v>200000</v>
      </c>
      <c r="N6113"/>
      <c r="O6113" t="s">
        <v>14176</v>
      </c>
      <c r="P6113" t="s">
        <v>14177</v>
      </c>
    </row>
    <row r="6114" spans="1:16" x14ac:dyDescent="0.25">
      <c r="A6114" t="s">
        <v>8</v>
      </c>
      <c r="B6114" t="s">
        <v>4047</v>
      </c>
      <c r="C6114" t="s">
        <v>202</v>
      </c>
      <c r="D6114" t="s">
        <v>4526</v>
      </c>
      <c r="E6114" t="s">
        <v>59</v>
      </c>
      <c r="F6114" t="b">
        <v>0</v>
      </c>
      <c r="G6114" t="s">
        <v>77</v>
      </c>
      <c r="H6114" s="1">
        <v>46086.752337962957</v>
      </c>
      <c r="I6114" t="b">
        <v>0</v>
      </c>
      <c r="J6114" t="b">
        <v>1</v>
      </c>
      <c r="K6114" t="s">
        <v>41</v>
      </c>
      <c r="L6114" t="s">
        <v>60</v>
      </c>
      <c r="M6114">
        <v>100000</v>
      </c>
      <c r="N6114"/>
      <c r="O6114" t="s">
        <v>14178</v>
      </c>
      <c r="P6114" t="s">
        <v>14179</v>
      </c>
    </row>
    <row r="6115" spans="1:16" x14ac:dyDescent="0.25">
      <c r="A6115" t="s">
        <v>1</v>
      </c>
      <c r="B6115" t="s">
        <v>14180</v>
      </c>
      <c r="C6115" t="s">
        <v>142</v>
      </c>
      <c r="D6115" t="s">
        <v>4526</v>
      </c>
      <c r="E6115" t="s">
        <v>59</v>
      </c>
      <c r="F6115" t="b">
        <v>0</v>
      </c>
      <c r="G6115" t="s">
        <v>65</v>
      </c>
      <c r="H6115" s="1">
        <v>46086.752696759257</v>
      </c>
      <c r="I6115" t="b">
        <v>0</v>
      </c>
      <c r="J6115" t="b">
        <v>1</v>
      </c>
      <c r="K6115" t="s">
        <v>41</v>
      </c>
      <c r="L6115" t="s">
        <v>60</v>
      </c>
      <c r="M6115">
        <v>128300</v>
      </c>
      <c r="N6115"/>
      <c r="O6115" t="s">
        <v>14181</v>
      </c>
      <c r="P6115" t="s">
        <v>14182</v>
      </c>
    </row>
    <row r="6116" spans="1:16" x14ac:dyDescent="0.25">
      <c r="A6116" t="s">
        <v>2</v>
      </c>
      <c r="B6116" t="s">
        <v>4358</v>
      </c>
      <c r="C6116" t="s">
        <v>3448</v>
      </c>
      <c r="D6116" t="s">
        <v>4526</v>
      </c>
      <c r="E6116" t="s">
        <v>59</v>
      </c>
      <c r="F6116" t="b">
        <v>0</v>
      </c>
      <c r="G6116" t="s">
        <v>63</v>
      </c>
      <c r="H6116" s="1">
        <v>46086.756921296299</v>
      </c>
      <c r="I6116" t="b">
        <v>0</v>
      </c>
      <c r="J6116" t="b">
        <v>0</v>
      </c>
      <c r="K6116" t="s">
        <v>41</v>
      </c>
      <c r="L6116" t="s">
        <v>60</v>
      </c>
      <c r="M6116">
        <v>85000</v>
      </c>
      <c r="N6116"/>
      <c r="O6116" t="s">
        <v>14183</v>
      </c>
      <c r="P6116" t="s">
        <v>2788</v>
      </c>
    </row>
    <row r="6117" spans="1:16" x14ac:dyDescent="0.25">
      <c r="A6117" t="s">
        <v>0</v>
      </c>
      <c r="B6117" t="s">
        <v>14184</v>
      </c>
      <c r="C6117" t="s">
        <v>112</v>
      </c>
      <c r="D6117" t="s">
        <v>4346</v>
      </c>
      <c r="E6117" t="s">
        <v>59</v>
      </c>
      <c r="F6117" t="b">
        <v>0</v>
      </c>
      <c r="G6117" t="s">
        <v>65</v>
      </c>
      <c r="H6117" s="1">
        <v>46086.791701388887</v>
      </c>
      <c r="I6117" t="b">
        <v>1</v>
      </c>
      <c r="J6117" t="b">
        <v>1</v>
      </c>
      <c r="K6117" t="s">
        <v>41</v>
      </c>
      <c r="L6117" t="s">
        <v>60</v>
      </c>
      <c r="M6117">
        <v>81500</v>
      </c>
      <c r="N6117"/>
      <c r="O6117" t="s">
        <v>14185</v>
      </c>
      <c r="P6117" t="s">
        <v>85</v>
      </c>
    </row>
    <row r="6118" spans="1:16" x14ac:dyDescent="0.25">
      <c r="A6118" t="s">
        <v>3</v>
      </c>
      <c r="B6118" t="s">
        <v>14186</v>
      </c>
      <c r="C6118" t="s">
        <v>1679</v>
      </c>
      <c r="D6118" t="s">
        <v>2360</v>
      </c>
      <c r="E6118" t="s">
        <v>59</v>
      </c>
      <c r="F6118" t="b">
        <v>0</v>
      </c>
      <c r="G6118" t="s">
        <v>65</v>
      </c>
      <c r="H6118" s="1">
        <v>46086.79178240741</v>
      </c>
      <c r="I6118" t="b">
        <v>0</v>
      </c>
      <c r="J6118" t="b">
        <v>1</v>
      </c>
      <c r="K6118" t="s">
        <v>41</v>
      </c>
      <c r="L6118" t="s">
        <v>60</v>
      </c>
      <c r="M6118">
        <v>91000</v>
      </c>
      <c r="N6118"/>
      <c r="O6118" t="s">
        <v>14187</v>
      </c>
      <c r="P6118" t="s">
        <v>14188</v>
      </c>
    </row>
    <row r="6119" spans="1:16" x14ac:dyDescent="0.25">
      <c r="A6119" t="s">
        <v>3</v>
      </c>
      <c r="B6119" t="s">
        <v>14189</v>
      </c>
      <c r="C6119" t="s">
        <v>583</v>
      </c>
      <c r="D6119" t="s">
        <v>2360</v>
      </c>
      <c r="E6119" t="s">
        <v>59</v>
      </c>
      <c r="F6119" t="b">
        <v>0</v>
      </c>
      <c r="G6119" t="s">
        <v>77</v>
      </c>
      <c r="H6119" s="1">
        <v>46086.791875000003</v>
      </c>
      <c r="I6119" t="b">
        <v>0</v>
      </c>
      <c r="J6119" t="b">
        <v>1</v>
      </c>
      <c r="K6119" t="s">
        <v>41</v>
      </c>
      <c r="L6119" t="s">
        <v>74</v>
      </c>
      <c r="M6119"/>
      <c r="N6119">
        <v>67.5</v>
      </c>
      <c r="O6119" t="s">
        <v>2926</v>
      </c>
      <c r="P6119" t="s">
        <v>14190</v>
      </c>
    </row>
    <row r="6120" spans="1:16" x14ac:dyDescent="0.25">
      <c r="A6120" t="s">
        <v>0</v>
      </c>
      <c r="B6120" t="s">
        <v>2469</v>
      </c>
      <c r="C6120" t="s">
        <v>71</v>
      </c>
      <c r="D6120" t="s">
        <v>2360</v>
      </c>
      <c r="E6120" t="s">
        <v>59</v>
      </c>
      <c r="F6120" t="b">
        <v>0</v>
      </c>
      <c r="G6120" t="s">
        <v>73</v>
      </c>
      <c r="H6120" s="1">
        <v>46086.791990740741</v>
      </c>
      <c r="I6120" t="b">
        <v>0</v>
      </c>
      <c r="J6120" t="b">
        <v>0</v>
      </c>
      <c r="K6120" t="s">
        <v>41</v>
      </c>
      <c r="L6120" t="s">
        <v>60</v>
      </c>
      <c r="M6120">
        <v>52000</v>
      </c>
      <c r="N6120"/>
      <c r="O6120" t="s">
        <v>14191</v>
      </c>
      <c r="P6120" t="s">
        <v>9449</v>
      </c>
    </row>
    <row r="6121" spans="1:16" x14ac:dyDescent="0.25">
      <c r="A6121" t="s">
        <v>2</v>
      </c>
      <c r="B6121" t="s">
        <v>14192</v>
      </c>
      <c r="C6121" t="s">
        <v>618</v>
      </c>
      <c r="D6121" t="s">
        <v>2734</v>
      </c>
      <c r="E6121" t="s">
        <v>59</v>
      </c>
      <c r="F6121" t="b">
        <v>0</v>
      </c>
      <c r="G6121" t="s">
        <v>65</v>
      </c>
      <c r="H6121" s="1">
        <v>46086.792280092603</v>
      </c>
      <c r="I6121" t="b">
        <v>0</v>
      </c>
      <c r="J6121" t="b">
        <v>1</v>
      </c>
      <c r="K6121" t="s">
        <v>41</v>
      </c>
      <c r="L6121" t="s">
        <v>60</v>
      </c>
      <c r="M6121">
        <v>204000</v>
      </c>
      <c r="N6121"/>
      <c r="O6121" t="s">
        <v>14193</v>
      </c>
      <c r="P6121" t="s">
        <v>14194</v>
      </c>
    </row>
    <row r="6122" spans="1:16" x14ac:dyDescent="0.25">
      <c r="A6122" t="s">
        <v>9</v>
      </c>
      <c r="B6122" t="s">
        <v>14195</v>
      </c>
      <c r="C6122" t="s">
        <v>112</v>
      </c>
      <c r="D6122" t="s">
        <v>4526</v>
      </c>
      <c r="E6122" t="s">
        <v>88</v>
      </c>
      <c r="F6122" t="b">
        <v>0</v>
      </c>
      <c r="G6122" t="s">
        <v>65</v>
      </c>
      <c r="H6122" s="1">
        <v>46086.833368055559</v>
      </c>
      <c r="I6122" t="b">
        <v>1</v>
      </c>
      <c r="J6122" t="b">
        <v>0</v>
      </c>
      <c r="K6122" t="s">
        <v>41</v>
      </c>
      <c r="L6122" t="s">
        <v>74</v>
      </c>
      <c r="M6122"/>
      <c r="N6122">
        <v>40</v>
      </c>
      <c r="O6122" t="s">
        <v>14196</v>
      </c>
      <c r="P6122" t="s">
        <v>14197</v>
      </c>
    </row>
    <row r="6123" spans="1:16" x14ac:dyDescent="0.25">
      <c r="A6123" t="s">
        <v>0</v>
      </c>
      <c r="B6123" t="s">
        <v>14198</v>
      </c>
      <c r="C6123" t="s">
        <v>1945</v>
      </c>
      <c r="D6123" t="s">
        <v>4346</v>
      </c>
      <c r="E6123" t="s">
        <v>59</v>
      </c>
      <c r="F6123" t="b">
        <v>0</v>
      </c>
      <c r="G6123" t="s">
        <v>77</v>
      </c>
      <c r="H6123" s="1">
        <v>46086.833518518521</v>
      </c>
      <c r="I6123" t="b">
        <v>0</v>
      </c>
      <c r="J6123" t="b">
        <v>1</v>
      </c>
      <c r="K6123" t="s">
        <v>41</v>
      </c>
      <c r="L6123" t="s">
        <v>60</v>
      </c>
      <c r="M6123">
        <v>72500</v>
      </c>
      <c r="N6123"/>
      <c r="O6123" t="s">
        <v>14199</v>
      </c>
      <c r="P6123" t="s">
        <v>597</v>
      </c>
    </row>
    <row r="6124" spans="1:16" x14ac:dyDescent="0.25">
      <c r="A6124" t="s">
        <v>0</v>
      </c>
      <c r="B6124" t="s">
        <v>14200</v>
      </c>
      <c r="C6124" t="s">
        <v>190</v>
      </c>
      <c r="D6124" t="s">
        <v>4346</v>
      </c>
      <c r="E6124" t="s">
        <v>88</v>
      </c>
      <c r="F6124" t="b">
        <v>0</v>
      </c>
      <c r="G6124" t="s">
        <v>73</v>
      </c>
      <c r="H6124" s="1">
        <v>46086.833657407413</v>
      </c>
      <c r="I6124" t="b">
        <v>1</v>
      </c>
      <c r="J6124" t="b">
        <v>0</v>
      </c>
      <c r="K6124" t="s">
        <v>41</v>
      </c>
      <c r="L6124" t="s">
        <v>74</v>
      </c>
      <c r="M6124"/>
      <c r="N6124">
        <v>35</v>
      </c>
      <c r="O6124" t="s">
        <v>3149</v>
      </c>
      <c r="P6124" t="s">
        <v>219</v>
      </c>
    </row>
    <row r="6125" spans="1:16" x14ac:dyDescent="0.25">
      <c r="A6125" t="s">
        <v>3</v>
      </c>
      <c r="B6125" t="s">
        <v>14201</v>
      </c>
      <c r="C6125" t="s">
        <v>498</v>
      </c>
      <c r="D6125" t="s">
        <v>4526</v>
      </c>
      <c r="E6125" t="s">
        <v>88</v>
      </c>
      <c r="F6125" t="b">
        <v>0</v>
      </c>
      <c r="G6125" t="s">
        <v>89</v>
      </c>
      <c r="H6125" s="1">
        <v>46086.833831018521</v>
      </c>
      <c r="I6125" t="b">
        <v>0</v>
      </c>
      <c r="J6125" t="b">
        <v>0</v>
      </c>
      <c r="K6125" t="s">
        <v>41</v>
      </c>
      <c r="L6125" t="s">
        <v>74</v>
      </c>
      <c r="M6125"/>
      <c r="N6125">
        <v>27</v>
      </c>
      <c r="O6125" t="s">
        <v>14202</v>
      </c>
      <c r="P6125" t="s">
        <v>219</v>
      </c>
    </row>
    <row r="6126" spans="1:16" x14ac:dyDescent="0.25">
      <c r="A6126" t="s">
        <v>0</v>
      </c>
      <c r="B6126" t="s">
        <v>14203</v>
      </c>
      <c r="C6126" t="s">
        <v>1131</v>
      </c>
      <c r="D6126" t="s">
        <v>4346</v>
      </c>
      <c r="E6126" t="s">
        <v>88</v>
      </c>
      <c r="F6126" t="b">
        <v>0</v>
      </c>
      <c r="G6126" t="s">
        <v>89</v>
      </c>
      <c r="H6126" s="1">
        <v>46086.833831018521</v>
      </c>
      <c r="I6126" t="b">
        <v>1</v>
      </c>
      <c r="J6126" t="b">
        <v>1</v>
      </c>
      <c r="K6126" t="s">
        <v>41</v>
      </c>
      <c r="L6126" t="s">
        <v>74</v>
      </c>
      <c r="M6126"/>
      <c r="N6126">
        <v>24.5</v>
      </c>
      <c r="O6126" t="s">
        <v>14204</v>
      </c>
      <c r="P6126" t="s">
        <v>683</v>
      </c>
    </row>
    <row r="6127" spans="1:16" x14ac:dyDescent="0.25">
      <c r="A6127" t="s">
        <v>5</v>
      </c>
      <c r="B6127" t="s">
        <v>5</v>
      </c>
      <c r="C6127" t="s">
        <v>14205</v>
      </c>
      <c r="D6127" t="s">
        <v>4346</v>
      </c>
      <c r="E6127" t="s">
        <v>59</v>
      </c>
      <c r="F6127" t="b">
        <v>0</v>
      </c>
      <c r="G6127" t="s">
        <v>65</v>
      </c>
      <c r="H6127" s="1">
        <v>46086.836018518523</v>
      </c>
      <c r="I6127" t="b">
        <v>1</v>
      </c>
      <c r="J6127" t="b">
        <v>0</v>
      </c>
      <c r="K6127" t="s">
        <v>41</v>
      </c>
      <c r="L6127" t="s">
        <v>60</v>
      </c>
      <c r="M6127">
        <v>170000</v>
      </c>
      <c r="N6127"/>
      <c r="O6127" t="s">
        <v>3374</v>
      </c>
      <c r="P6127" t="s">
        <v>14206</v>
      </c>
    </row>
    <row r="6128" spans="1:16" x14ac:dyDescent="0.25">
      <c r="A6128" t="s">
        <v>5</v>
      </c>
      <c r="B6128" t="s">
        <v>5</v>
      </c>
      <c r="C6128" t="s">
        <v>4013</v>
      </c>
      <c r="D6128" t="s">
        <v>4346</v>
      </c>
      <c r="E6128" t="s">
        <v>59</v>
      </c>
      <c r="F6128" t="b">
        <v>0</v>
      </c>
      <c r="G6128" t="s">
        <v>65</v>
      </c>
      <c r="H6128" s="1">
        <v>46086.836030092592</v>
      </c>
      <c r="I6128" t="b">
        <v>0</v>
      </c>
      <c r="J6128" t="b">
        <v>0</v>
      </c>
      <c r="K6128" t="s">
        <v>41</v>
      </c>
      <c r="L6128" t="s">
        <v>60</v>
      </c>
      <c r="M6128">
        <v>127140</v>
      </c>
      <c r="N6128"/>
      <c r="O6128" t="s">
        <v>14207</v>
      </c>
      <c r="P6128" t="s">
        <v>14208</v>
      </c>
    </row>
    <row r="6129" spans="1:16" x14ac:dyDescent="0.25">
      <c r="A6129" t="s">
        <v>1</v>
      </c>
      <c r="B6129" t="s">
        <v>1185</v>
      </c>
      <c r="C6129" t="s">
        <v>758</v>
      </c>
      <c r="D6129" t="s">
        <v>2360</v>
      </c>
      <c r="E6129" t="s">
        <v>59</v>
      </c>
      <c r="F6129" t="b">
        <v>0</v>
      </c>
      <c r="G6129" t="s">
        <v>65</v>
      </c>
      <c r="H6129" s="1">
        <v>46086.836064814823</v>
      </c>
      <c r="I6129" t="b">
        <v>0</v>
      </c>
      <c r="J6129" t="b">
        <v>1</v>
      </c>
      <c r="K6129" t="s">
        <v>41</v>
      </c>
      <c r="L6129" t="s">
        <v>60</v>
      </c>
      <c r="M6129">
        <v>148000</v>
      </c>
      <c r="N6129"/>
      <c r="O6129" t="s">
        <v>1853</v>
      </c>
      <c r="P6129" t="s">
        <v>14209</v>
      </c>
    </row>
    <row r="6130" spans="1:16" x14ac:dyDescent="0.25">
      <c r="A6130" t="s">
        <v>9</v>
      </c>
      <c r="B6130" t="s">
        <v>14095</v>
      </c>
      <c r="C6130" t="s">
        <v>1294</v>
      </c>
      <c r="D6130" t="s">
        <v>4346</v>
      </c>
      <c r="E6130" t="s">
        <v>59</v>
      </c>
      <c r="F6130" t="b">
        <v>0</v>
      </c>
      <c r="G6130" t="s">
        <v>65</v>
      </c>
      <c r="H6130" s="1">
        <v>46086.836099537039</v>
      </c>
      <c r="I6130" t="b">
        <v>0</v>
      </c>
      <c r="J6130" t="b">
        <v>1</v>
      </c>
      <c r="K6130" t="s">
        <v>41</v>
      </c>
      <c r="L6130" t="s">
        <v>60</v>
      </c>
      <c r="M6130">
        <v>92500</v>
      </c>
      <c r="N6130"/>
      <c r="O6130" t="s">
        <v>14096</v>
      </c>
      <c r="P6130" t="s">
        <v>14097</v>
      </c>
    </row>
    <row r="6131" spans="1:16" x14ac:dyDescent="0.25">
      <c r="A6131" t="s">
        <v>1</v>
      </c>
      <c r="B6131" t="s">
        <v>7722</v>
      </c>
      <c r="C6131" t="s">
        <v>201</v>
      </c>
      <c r="D6131" t="s">
        <v>4526</v>
      </c>
      <c r="E6131" t="s">
        <v>59</v>
      </c>
      <c r="F6131" t="b">
        <v>0</v>
      </c>
      <c r="G6131" t="s">
        <v>77</v>
      </c>
      <c r="H6131" s="1">
        <v>46086.8362037037</v>
      </c>
      <c r="I6131" t="b">
        <v>1</v>
      </c>
      <c r="J6131" t="b">
        <v>1</v>
      </c>
      <c r="K6131" t="s">
        <v>41</v>
      </c>
      <c r="L6131" t="s">
        <v>74</v>
      </c>
      <c r="M6131"/>
      <c r="N6131">
        <v>60</v>
      </c>
      <c r="O6131" t="s">
        <v>4608</v>
      </c>
      <c r="P6131" t="s">
        <v>7723</v>
      </c>
    </row>
    <row r="6132" spans="1:16" x14ac:dyDescent="0.25">
      <c r="A6132" t="s">
        <v>0</v>
      </c>
      <c r="B6132" t="s">
        <v>996</v>
      </c>
      <c r="C6132" t="s">
        <v>112</v>
      </c>
      <c r="D6132" t="s">
        <v>4526</v>
      </c>
      <c r="E6132" t="s">
        <v>59</v>
      </c>
      <c r="F6132" t="b">
        <v>0</v>
      </c>
      <c r="G6132" t="s">
        <v>65</v>
      </c>
      <c r="H6132" s="1">
        <v>46086.875034722223</v>
      </c>
      <c r="I6132" t="b">
        <v>0</v>
      </c>
      <c r="J6132" t="b">
        <v>1</v>
      </c>
      <c r="K6132" t="s">
        <v>41</v>
      </c>
      <c r="L6132" t="s">
        <v>60</v>
      </c>
      <c r="M6132">
        <v>89000</v>
      </c>
      <c r="N6132"/>
      <c r="O6132" t="s">
        <v>1429</v>
      </c>
      <c r="P6132" t="s">
        <v>14210</v>
      </c>
    </row>
    <row r="6133" spans="1:16" x14ac:dyDescent="0.25">
      <c r="A6133" t="s">
        <v>3</v>
      </c>
      <c r="B6133" t="s">
        <v>14211</v>
      </c>
      <c r="C6133" t="s">
        <v>308</v>
      </c>
      <c r="D6133" t="s">
        <v>2360</v>
      </c>
      <c r="E6133" t="s">
        <v>59</v>
      </c>
      <c r="F6133" t="b">
        <v>0</v>
      </c>
      <c r="G6133" t="s">
        <v>65</v>
      </c>
      <c r="H6133" s="1">
        <v>46086.875104166669</v>
      </c>
      <c r="I6133" t="b">
        <v>0</v>
      </c>
      <c r="J6133" t="b">
        <v>1</v>
      </c>
      <c r="K6133" t="s">
        <v>41</v>
      </c>
      <c r="L6133" t="s">
        <v>60</v>
      </c>
      <c r="M6133">
        <v>91140</v>
      </c>
      <c r="N6133"/>
      <c r="O6133" t="s">
        <v>4745</v>
      </c>
      <c r="P6133" t="s">
        <v>14212</v>
      </c>
    </row>
    <row r="6134" spans="1:16" x14ac:dyDescent="0.25">
      <c r="A6134" t="s">
        <v>0</v>
      </c>
      <c r="B6134" t="s">
        <v>0</v>
      </c>
      <c r="C6134" t="s">
        <v>2586</v>
      </c>
      <c r="D6134" t="s">
        <v>4595</v>
      </c>
      <c r="E6134" t="s">
        <v>59</v>
      </c>
      <c r="F6134" t="b">
        <v>0</v>
      </c>
      <c r="G6134" t="s">
        <v>65</v>
      </c>
      <c r="H6134" s="1">
        <v>46086.875138888892</v>
      </c>
      <c r="I6134" t="b">
        <v>0</v>
      </c>
      <c r="J6134" t="b">
        <v>0</v>
      </c>
      <c r="K6134" t="s">
        <v>41</v>
      </c>
      <c r="L6134" t="s">
        <v>60</v>
      </c>
      <c r="M6134">
        <v>62500</v>
      </c>
      <c r="N6134"/>
      <c r="O6134" t="s">
        <v>14213</v>
      </c>
      <c r="P6134" t="s">
        <v>875</v>
      </c>
    </row>
    <row r="6135" spans="1:16" x14ac:dyDescent="0.25">
      <c r="A6135" t="s">
        <v>1</v>
      </c>
      <c r="B6135" t="s">
        <v>10235</v>
      </c>
      <c r="C6135" t="s">
        <v>1367</v>
      </c>
      <c r="D6135" t="s">
        <v>4526</v>
      </c>
      <c r="E6135" t="s">
        <v>59</v>
      </c>
      <c r="F6135" t="b">
        <v>0</v>
      </c>
      <c r="G6135" t="s">
        <v>65</v>
      </c>
      <c r="H6135" s="1">
        <v>46086.877604166657</v>
      </c>
      <c r="I6135" t="b">
        <v>0</v>
      </c>
      <c r="J6135" t="b">
        <v>1</v>
      </c>
      <c r="K6135" t="s">
        <v>41</v>
      </c>
      <c r="L6135" t="s">
        <v>60</v>
      </c>
      <c r="M6135">
        <v>235000</v>
      </c>
      <c r="N6135"/>
      <c r="O6135" t="s">
        <v>3789</v>
      </c>
      <c r="P6135" t="s">
        <v>14214</v>
      </c>
    </row>
    <row r="6136" spans="1:16" x14ac:dyDescent="0.25">
      <c r="A6136" t="s">
        <v>1</v>
      </c>
      <c r="B6136" t="s">
        <v>1</v>
      </c>
      <c r="C6136" t="s">
        <v>3296</v>
      </c>
      <c r="D6136" t="s">
        <v>4526</v>
      </c>
      <c r="E6136" t="s">
        <v>59</v>
      </c>
      <c r="F6136" t="b">
        <v>0</v>
      </c>
      <c r="G6136" t="s">
        <v>65</v>
      </c>
      <c r="H6136" s="1">
        <v>46086.877708333333</v>
      </c>
      <c r="I6136" t="b">
        <v>1</v>
      </c>
      <c r="J6136" t="b">
        <v>0</v>
      </c>
      <c r="K6136" t="s">
        <v>41</v>
      </c>
      <c r="L6136" t="s">
        <v>60</v>
      </c>
      <c r="M6136">
        <v>95000</v>
      </c>
      <c r="N6136"/>
      <c r="O6136" t="s">
        <v>14215</v>
      </c>
      <c r="P6136" t="s">
        <v>3404</v>
      </c>
    </row>
    <row r="6137" spans="1:16" x14ac:dyDescent="0.25">
      <c r="A6137" t="s">
        <v>5</v>
      </c>
      <c r="B6137" t="s">
        <v>1293</v>
      </c>
      <c r="C6137" t="s">
        <v>148</v>
      </c>
      <c r="D6137" t="s">
        <v>4526</v>
      </c>
      <c r="E6137" t="s">
        <v>59</v>
      </c>
      <c r="F6137" t="b">
        <v>0</v>
      </c>
      <c r="G6137" t="s">
        <v>77</v>
      </c>
      <c r="H6137" s="1">
        <v>46086.878009259257</v>
      </c>
      <c r="I6137" t="b">
        <v>0</v>
      </c>
      <c r="J6137" t="b">
        <v>1</v>
      </c>
      <c r="K6137" t="s">
        <v>41</v>
      </c>
      <c r="L6137" t="s">
        <v>60</v>
      </c>
      <c r="M6137">
        <v>142300</v>
      </c>
      <c r="N6137"/>
      <c r="O6137" t="s">
        <v>399</v>
      </c>
      <c r="P6137" t="s">
        <v>14216</v>
      </c>
    </row>
    <row r="6138" spans="1:16" x14ac:dyDescent="0.25">
      <c r="A6138" t="s">
        <v>6</v>
      </c>
      <c r="B6138" t="s">
        <v>14217</v>
      </c>
      <c r="C6138" t="s">
        <v>194</v>
      </c>
      <c r="D6138" t="s">
        <v>4346</v>
      </c>
      <c r="E6138" t="s">
        <v>59</v>
      </c>
      <c r="F6138" t="b">
        <v>0</v>
      </c>
      <c r="G6138" t="s">
        <v>65</v>
      </c>
      <c r="H6138" s="1">
        <v>46086.917280092603</v>
      </c>
      <c r="I6138" t="b">
        <v>0</v>
      </c>
      <c r="J6138" t="b">
        <v>1</v>
      </c>
      <c r="K6138" t="s">
        <v>41</v>
      </c>
      <c r="L6138" t="s">
        <v>60</v>
      </c>
      <c r="M6138">
        <v>187000</v>
      </c>
      <c r="N6138"/>
      <c r="O6138" t="s">
        <v>9766</v>
      </c>
      <c r="P6138" t="s">
        <v>8506</v>
      </c>
    </row>
    <row r="6139" spans="1:16" x14ac:dyDescent="0.25">
      <c r="A6139" t="s">
        <v>2</v>
      </c>
      <c r="B6139" t="s">
        <v>14218</v>
      </c>
      <c r="C6139" t="s">
        <v>145</v>
      </c>
      <c r="D6139" t="s">
        <v>2360</v>
      </c>
      <c r="E6139" t="s">
        <v>59</v>
      </c>
      <c r="F6139" t="b">
        <v>0</v>
      </c>
      <c r="G6139" t="s">
        <v>65</v>
      </c>
      <c r="H6139" s="1">
        <v>46086.917314814818</v>
      </c>
      <c r="I6139" t="b">
        <v>0</v>
      </c>
      <c r="J6139" t="b">
        <v>0</v>
      </c>
      <c r="K6139" t="s">
        <v>41</v>
      </c>
      <c r="L6139" t="s">
        <v>60</v>
      </c>
      <c r="M6139">
        <v>282000</v>
      </c>
      <c r="N6139"/>
      <c r="O6139" t="s">
        <v>560</v>
      </c>
    </row>
    <row r="6140" spans="1:16" x14ac:dyDescent="0.25">
      <c r="A6140" t="s">
        <v>1</v>
      </c>
      <c r="B6140" t="s">
        <v>1083</v>
      </c>
      <c r="C6140" t="s">
        <v>121</v>
      </c>
      <c r="D6140" t="s">
        <v>2471</v>
      </c>
      <c r="E6140" t="s">
        <v>59</v>
      </c>
      <c r="F6140" t="b">
        <v>0</v>
      </c>
      <c r="G6140" t="s">
        <v>65</v>
      </c>
      <c r="H6140" s="1">
        <v>46086.919293981482</v>
      </c>
      <c r="I6140" t="b">
        <v>0</v>
      </c>
      <c r="J6140" t="b">
        <v>0</v>
      </c>
      <c r="K6140" t="s">
        <v>41</v>
      </c>
      <c r="L6140" t="s">
        <v>60</v>
      </c>
      <c r="M6140">
        <v>95000</v>
      </c>
      <c r="N6140"/>
      <c r="O6140" t="s">
        <v>2645</v>
      </c>
      <c r="P6140" t="s">
        <v>14168</v>
      </c>
    </row>
    <row r="6141" spans="1:16" x14ac:dyDescent="0.25">
      <c r="A6141" t="s">
        <v>1</v>
      </c>
      <c r="B6141" t="s">
        <v>14219</v>
      </c>
      <c r="C6141" t="s">
        <v>285</v>
      </c>
      <c r="D6141" t="s">
        <v>4346</v>
      </c>
      <c r="E6141" t="s">
        <v>88</v>
      </c>
      <c r="F6141" t="b">
        <v>0</v>
      </c>
      <c r="G6141" t="s">
        <v>65</v>
      </c>
      <c r="H6141" s="1">
        <v>46086.919444444437</v>
      </c>
      <c r="I6141" t="b">
        <v>1</v>
      </c>
      <c r="J6141" t="b">
        <v>0</v>
      </c>
      <c r="K6141" t="s">
        <v>41</v>
      </c>
      <c r="L6141" t="s">
        <v>74</v>
      </c>
      <c r="M6141"/>
      <c r="N6141">
        <v>65</v>
      </c>
      <c r="O6141" t="s">
        <v>9270</v>
      </c>
      <c r="P6141" t="s">
        <v>14220</v>
      </c>
    </row>
    <row r="6142" spans="1:16" x14ac:dyDescent="0.25">
      <c r="A6142" t="s">
        <v>1</v>
      </c>
      <c r="B6142" t="s">
        <v>14221</v>
      </c>
      <c r="C6142" t="s">
        <v>41</v>
      </c>
      <c r="D6142" t="s">
        <v>4526</v>
      </c>
      <c r="E6142" t="s">
        <v>59</v>
      </c>
      <c r="F6142" t="b">
        <v>0</v>
      </c>
      <c r="G6142" t="s">
        <v>73</v>
      </c>
      <c r="H6142" s="1">
        <v>46086.919872685183</v>
      </c>
      <c r="I6142" t="b">
        <v>1</v>
      </c>
      <c r="J6142" t="b">
        <v>0</v>
      </c>
      <c r="K6142" t="s">
        <v>41</v>
      </c>
      <c r="L6142" t="s">
        <v>60</v>
      </c>
      <c r="M6142">
        <v>325000</v>
      </c>
      <c r="N6142"/>
      <c r="O6142" t="s">
        <v>839</v>
      </c>
    </row>
    <row r="6143" spans="1:16" x14ac:dyDescent="0.25">
      <c r="A6143" t="s">
        <v>6</v>
      </c>
      <c r="B6143" t="s">
        <v>14222</v>
      </c>
      <c r="C6143" t="s">
        <v>112</v>
      </c>
      <c r="D6143" t="s">
        <v>11236</v>
      </c>
      <c r="E6143" t="s">
        <v>59</v>
      </c>
      <c r="F6143" t="b">
        <v>0</v>
      </c>
      <c r="G6143" t="s">
        <v>65</v>
      </c>
      <c r="H6143" s="1">
        <v>46086.958912037036</v>
      </c>
      <c r="I6143" t="b">
        <v>0</v>
      </c>
      <c r="J6143" t="b">
        <v>0</v>
      </c>
      <c r="K6143" t="s">
        <v>41</v>
      </c>
      <c r="L6143" t="s">
        <v>60</v>
      </c>
      <c r="M6143">
        <v>450000</v>
      </c>
      <c r="N6143"/>
      <c r="O6143" t="s">
        <v>534</v>
      </c>
      <c r="P6143" t="s">
        <v>85</v>
      </c>
    </row>
    <row r="6144" spans="1:16" x14ac:dyDescent="0.25">
      <c r="A6144" t="s">
        <v>1</v>
      </c>
      <c r="B6144" t="s">
        <v>14223</v>
      </c>
      <c r="C6144" t="s">
        <v>2517</v>
      </c>
      <c r="D6144" t="s">
        <v>2360</v>
      </c>
      <c r="E6144" t="s">
        <v>59</v>
      </c>
      <c r="F6144" t="b">
        <v>0</v>
      </c>
      <c r="G6144" t="s">
        <v>65</v>
      </c>
      <c r="H6144" s="1">
        <v>46086.961076388892</v>
      </c>
      <c r="I6144" t="b">
        <v>0</v>
      </c>
      <c r="J6144" t="b">
        <v>0</v>
      </c>
      <c r="K6144" t="s">
        <v>41</v>
      </c>
      <c r="L6144" t="s">
        <v>60</v>
      </c>
      <c r="M6144">
        <v>125000</v>
      </c>
      <c r="N6144"/>
      <c r="O6144" t="s">
        <v>14224</v>
      </c>
      <c r="P6144" t="s">
        <v>14225</v>
      </c>
    </row>
    <row r="6145" spans="1:16" x14ac:dyDescent="0.25">
      <c r="A6145" t="s">
        <v>0</v>
      </c>
      <c r="B6145" t="s">
        <v>14226</v>
      </c>
      <c r="C6145" t="s">
        <v>555</v>
      </c>
      <c r="D6145" t="s">
        <v>4526</v>
      </c>
      <c r="E6145" t="s">
        <v>88</v>
      </c>
      <c r="F6145" t="b">
        <v>0</v>
      </c>
      <c r="G6145" t="s">
        <v>68</v>
      </c>
      <c r="H6145" s="1">
        <v>46087.000393518523</v>
      </c>
      <c r="I6145" t="b">
        <v>0</v>
      </c>
      <c r="J6145" t="b">
        <v>0</v>
      </c>
      <c r="K6145" t="s">
        <v>41</v>
      </c>
      <c r="L6145" t="s">
        <v>74</v>
      </c>
      <c r="M6145"/>
      <c r="N6145">
        <v>62</v>
      </c>
      <c r="O6145" t="s">
        <v>1970</v>
      </c>
      <c r="P6145" t="s">
        <v>14227</v>
      </c>
    </row>
    <row r="6146" spans="1:16" x14ac:dyDescent="0.25">
      <c r="A6146" t="s">
        <v>6</v>
      </c>
      <c r="B6146" t="s">
        <v>14228</v>
      </c>
      <c r="C6146" t="s">
        <v>76</v>
      </c>
      <c r="D6146" t="s">
        <v>4346</v>
      </c>
      <c r="E6146" t="s">
        <v>59</v>
      </c>
      <c r="F6146" t="b">
        <v>1</v>
      </c>
      <c r="G6146" t="s">
        <v>13</v>
      </c>
      <c r="H6146" s="1">
        <v>46087.004918981482</v>
      </c>
      <c r="I6146" t="b">
        <v>0</v>
      </c>
      <c r="J6146" t="b">
        <v>0</v>
      </c>
      <c r="K6146" t="s">
        <v>13</v>
      </c>
      <c r="L6146" t="s">
        <v>60</v>
      </c>
      <c r="M6146">
        <v>152000</v>
      </c>
      <c r="N6146"/>
      <c r="O6146" t="s">
        <v>3892</v>
      </c>
      <c r="P6146" t="s">
        <v>85</v>
      </c>
    </row>
    <row r="6147" spans="1:16" x14ac:dyDescent="0.25">
      <c r="A6147" t="s">
        <v>1</v>
      </c>
      <c r="B6147" t="s">
        <v>14229</v>
      </c>
      <c r="C6147" t="s">
        <v>19</v>
      </c>
      <c r="D6147" t="s">
        <v>4518</v>
      </c>
      <c r="E6147" t="s">
        <v>621</v>
      </c>
      <c r="F6147" t="b">
        <v>0</v>
      </c>
      <c r="G6147" t="s">
        <v>19</v>
      </c>
      <c r="H6147" s="1">
        <v>46087.005798611113</v>
      </c>
      <c r="I6147" t="b">
        <v>0</v>
      </c>
      <c r="J6147" t="b">
        <v>0</v>
      </c>
      <c r="K6147" t="s">
        <v>19</v>
      </c>
      <c r="L6147" t="s">
        <v>60</v>
      </c>
      <c r="M6147">
        <v>45000</v>
      </c>
      <c r="N6147"/>
      <c r="O6147" t="s">
        <v>4683</v>
      </c>
      <c r="P6147" t="s">
        <v>216</v>
      </c>
    </row>
    <row r="6148" spans="1:16" x14ac:dyDescent="0.25">
      <c r="A6148" t="s">
        <v>0</v>
      </c>
      <c r="B6148" t="s">
        <v>14230</v>
      </c>
      <c r="C6148" t="s">
        <v>465</v>
      </c>
      <c r="D6148" t="s">
        <v>4346</v>
      </c>
      <c r="E6148" t="s">
        <v>59</v>
      </c>
      <c r="F6148" t="b">
        <v>0</v>
      </c>
      <c r="G6148" t="s">
        <v>77</v>
      </c>
      <c r="H6148" s="1">
        <v>46087.041851851849</v>
      </c>
      <c r="I6148" t="b">
        <v>0</v>
      </c>
      <c r="J6148" t="b">
        <v>1</v>
      </c>
      <c r="K6148" t="s">
        <v>41</v>
      </c>
      <c r="L6148" t="s">
        <v>74</v>
      </c>
      <c r="M6148"/>
      <c r="N6148">
        <v>26</v>
      </c>
      <c r="O6148" t="s">
        <v>505</v>
      </c>
      <c r="P6148" t="s">
        <v>802</v>
      </c>
    </row>
    <row r="6149" spans="1:16" x14ac:dyDescent="0.25">
      <c r="A6149" t="s">
        <v>0</v>
      </c>
      <c r="B6149" t="s">
        <v>14231</v>
      </c>
      <c r="C6149" t="s">
        <v>947</v>
      </c>
      <c r="D6149" t="s">
        <v>4346</v>
      </c>
      <c r="E6149" t="s">
        <v>59</v>
      </c>
      <c r="F6149" t="b">
        <v>0</v>
      </c>
      <c r="G6149" t="s">
        <v>68</v>
      </c>
      <c r="H6149" s="1">
        <v>46087.042060185187</v>
      </c>
      <c r="I6149" t="b">
        <v>0</v>
      </c>
      <c r="J6149" t="b">
        <v>0</v>
      </c>
      <c r="K6149" t="s">
        <v>41</v>
      </c>
      <c r="L6149" t="s">
        <v>60</v>
      </c>
      <c r="M6149">
        <v>135000</v>
      </c>
      <c r="N6149"/>
      <c r="O6149" t="s">
        <v>14232</v>
      </c>
      <c r="P6149" t="s">
        <v>14233</v>
      </c>
    </row>
    <row r="6150" spans="1:16" x14ac:dyDescent="0.25">
      <c r="A6150" t="s">
        <v>0</v>
      </c>
      <c r="B6150" t="s">
        <v>883</v>
      </c>
      <c r="C6150" t="s">
        <v>14234</v>
      </c>
      <c r="D6150" t="s">
        <v>4595</v>
      </c>
      <c r="E6150" t="s">
        <v>621</v>
      </c>
      <c r="F6150" t="b">
        <v>0</v>
      </c>
      <c r="G6150" t="s">
        <v>68</v>
      </c>
      <c r="H6150" s="1">
        <v>46087.042129629634</v>
      </c>
      <c r="I6150" t="b">
        <v>0</v>
      </c>
      <c r="J6150" t="b">
        <v>1</v>
      </c>
      <c r="K6150" t="s">
        <v>41</v>
      </c>
      <c r="L6150" t="s">
        <v>60</v>
      </c>
      <c r="M6150">
        <v>49000</v>
      </c>
      <c r="N6150"/>
      <c r="O6150" t="s">
        <v>3474</v>
      </c>
      <c r="P6150" t="s">
        <v>14235</v>
      </c>
    </row>
    <row r="6151" spans="1:16" x14ac:dyDescent="0.25">
      <c r="A6151" t="s">
        <v>5</v>
      </c>
      <c r="B6151" t="s">
        <v>14236</v>
      </c>
      <c r="C6151" t="s">
        <v>9736</v>
      </c>
      <c r="D6151" t="s">
        <v>2360</v>
      </c>
      <c r="E6151" t="s">
        <v>59</v>
      </c>
      <c r="F6151" t="b">
        <v>0</v>
      </c>
      <c r="G6151" t="s">
        <v>73</v>
      </c>
      <c r="H6151" s="1">
        <v>46087.04482638889</v>
      </c>
      <c r="I6151" t="b">
        <v>1</v>
      </c>
      <c r="J6151" t="b">
        <v>0</v>
      </c>
      <c r="K6151" t="s">
        <v>41</v>
      </c>
      <c r="L6151" t="s">
        <v>74</v>
      </c>
      <c r="M6151"/>
      <c r="N6151">
        <v>57.5</v>
      </c>
      <c r="O6151" t="s">
        <v>14237</v>
      </c>
      <c r="P6151" t="s">
        <v>14238</v>
      </c>
    </row>
    <row r="6152" spans="1:16" x14ac:dyDescent="0.25">
      <c r="A6152" t="s">
        <v>1</v>
      </c>
      <c r="B6152" t="s">
        <v>961</v>
      </c>
      <c r="C6152" t="s">
        <v>14239</v>
      </c>
      <c r="D6152" t="s">
        <v>5798</v>
      </c>
      <c r="E6152" t="s">
        <v>59</v>
      </c>
      <c r="F6152" t="b">
        <v>0</v>
      </c>
      <c r="G6152" t="s">
        <v>40</v>
      </c>
      <c r="H6152" s="1">
        <v>46087.131296296298</v>
      </c>
      <c r="I6152" t="b">
        <v>1</v>
      </c>
      <c r="J6152" t="b">
        <v>0</v>
      </c>
      <c r="K6152" t="s">
        <v>40</v>
      </c>
      <c r="L6152" t="s">
        <v>60</v>
      </c>
      <c r="M6152">
        <v>73500</v>
      </c>
      <c r="N6152"/>
      <c r="O6152" t="s">
        <v>3212</v>
      </c>
      <c r="P6152" t="s">
        <v>14240</v>
      </c>
    </row>
    <row r="6153" spans="1:16" x14ac:dyDescent="0.25">
      <c r="A6153" t="s">
        <v>1</v>
      </c>
      <c r="B6153" t="s">
        <v>14241</v>
      </c>
      <c r="C6153" t="s">
        <v>500</v>
      </c>
      <c r="D6153" t="s">
        <v>4526</v>
      </c>
      <c r="E6153" t="s">
        <v>88</v>
      </c>
      <c r="F6153" t="b">
        <v>0</v>
      </c>
      <c r="G6153" t="s">
        <v>13</v>
      </c>
      <c r="H6153" s="1">
        <v>46087.171643518523</v>
      </c>
      <c r="I6153" t="b">
        <v>0</v>
      </c>
      <c r="J6153" t="b">
        <v>0</v>
      </c>
      <c r="K6153" t="s">
        <v>13</v>
      </c>
      <c r="L6153" t="s">
        <v>74</v>
      </c>
      <c r="M6153"/>
      <c r="N6153">
        <v>100</v>
      </c>
      <c r="O6153" t="s">
        <v>12281</v>
      </c>
      <c r="P6153" t="s">
        <v>12282</v>
      </c>
    </row>
    <row r="6154" spans="1:16" x14ac:dyDescent="0.25">
      <c r="A6154" t="s">
        <v>0</v>
      </c>
      <c r="B6154" t="s">
        <v>14242</v>
      </c>
      <c r="C6154" t="s">
        <v>81</v>
      </c>
      <c r="D6154" t="s">
        <v>4526</v>
      </c>
      <c r="E6154" t="s">
        <v>88</v>
      </c>
      <c r="F6154" t="b">
        <v>0</v>
      </c>
      <c r="G6154" t="s">
        <v>77</v>
      </c>
      <c r="H6154" s="1">
        <v>46087.712013888893</v>
      </c>
      <c r="I6154" t="b">
        <v>0</v>
      </c>
      <c r="J6154" t="b">
        <v>0</v>
      </c>
      <c r="K6154" t="s">
        <v>41</v>
      </c>
      <c r="L6154" t="s">
        <v>74</v>
      </c>
      <c r="M6154"/>
      <c r="N6154">
        <v>54.81</v>
      </c>
      <c r="O6154" t="s">
        <v>1264</v>
      </c>
      <c r="P6154" t="s">
        <v>2444</v>
      </c>
    </row>
    <row r="6155" spans="1:16" x14ac:dyDescent="0.25">
      <c r="A6155" t="s">
        <v>1</v>
      </c>
      <c r="B6155" t="s">
        <v>14243</v>
      </c>
      <c r="C6155" t="s">
        <v>436</v>
      </c>
      <c r="D6155" t="s">
        <v>5349</v>
      </c>
      <c r="E6155" t="s">
        <v>59</v>
      </c>
      <c r="F6155" t="b">
        <v>0</v>
      </c>
      <c r="G6155" t="s">
        <v>65</v>
      </c>
      <c r="H6155" s="1">
        <v>46087.713101851848</v>
      </c>
      <c r="I6155" t="b">
        <v>1</v>
      </c>
      <c r="J6155" t="b">
        <v>1</v>
      </c>
      <c r="K6155" t="s">
        <v>41</v>
      </c>
      <c r="L6155" t="s">
        <v>60</v>
      </c>
      <c r="M6155">
        <v>217992.5</v>
      </c>
      <c r="N6155"/>
      <c r="O6155" t="s">
        <v>2599</v>
      </c>
    </row>
    <row r="6156" spans="1:16" x14ac:dyDescent="0.25">
      <c r="A6156" t="s">
        <v>1</v>
      </c>
      <c r="B6156" t="s">
        <v>14244</v>
      </c>
      <c r="C6156" t="s">
        <v>172</v>
      </c>
      <c r="D6156" t="s">
        <v>111</v>
      </c>
      <c r="E6156" t="s">
        <v>59</v>
      </c>
      <c r="F6156" t="b">
        <v>0</v>
      </c>
      <c r="G6156" t="s">
        <v>65</v>
      </c>
      <c r="H6156" s="1">
        <v>46087.713194444441</v>
      </c>
      <c r="I6156" t="b">
        <v>1</v>
      </c>
      <c r="J6156" t="b">
        <v>1</v>
      </c>
      <c r="K6156" t="s">
        <v>41</v>
      </c>
      <c r="L6156" t="s">
        <v>60</v>
      </c>
      <c r="M6156">
        <v>130000</v>
      </c>
      <c r="N6156"/>
      <c r="O6156" t="s">
        <v>111</v>
      </c>
      <c r="P6156" t="s">
        <v>14245</v>
      </c>
    </row>
    <row r="6157" spans="1:16" x14ac:dyDescent="0.25">
      <c r="A6157" t="s">
        <v>5</v>
      </c>
      <c r="B6157" t="s">
        <v>14246</v>
      </c>
      <c r="C6157" t="s">
        <v>172</v>
      </c>
      <c r="D6157" t="s">
        <v>4526</v>
      </c>
      <c r="E6157" t="s">
        <v>59</v>
      </c>
      <c r="F6157" t="b">
        <v>0</v>
      </c>
      <c r="G6157" t="s">
        <v>65</v>
      </c>
      <c r="H6157" s="1">
        <v>46087.713263888887</v>
      </c>
      <c r="I6157" t="b">
        <v>0</v>
      </c>
      <c r="J6157" t="b">
        <v>0</v>
      </c>
      <c r="K6157" t="s">
        <v>41</v>
      </c>
      <c r="L6157" t="s">
        <v>60</v>
      </c>
      <c r="M6157">
        <v>152500</v>
      </c>
      <c r="N6157"/>
      <c r="O6157" t="s">
        <v>14247</v>
      </c>
      <c r="P6157" t="s">
        <v>5714</v>
      </c>
    </row>
    <row r="6158" spans="1:16" x14ac:dyDescent="0.25">
      <c r="A6158" t="s">
        <v>5</v>
      </c>
      <c r="B6158" t="s">
        <v>5</v>
      </c>
      <c r="C6158" t="s">
        <v>14248</v>
      </c>
      <c r="D6158" t="s">
        <v>4526</v>
      </c>
      <c r="E6158" t="s">
        <v>59</v>
      </c>
      <c r="F6158" t="b">
        <v>0</v>
      </c>
      <c r="G6158" t="s">
        <v>40</v>
      </c>
      <c r="H6158" s="1">
        <v>46087.717673611107</v>
      </c>
      <c r="I6158" t="b">
        <v>1</v>
      </c>
      <c r="J6158" t="b">
        <v>0</v>
      </c>
      <c r="K6158" t="s">
        <v>40</v>
      </c>
      <c r="L6158" t="s">
        <v>60</v>
      </c>
      <c r="M6158">
        <v>80000</v>
      </c>
      <c r="N6158"/>
      <c r="O6158" t="s">
        <v>1438</v>
      </c>
      <c r="P6158" t="s">
        <v>1329</v>
      </c>
    </row>
    <row r="6159" spans="1:16" x14ac:dyDescent="0.25">
      <c r="A6159" t="s">
        <v>0</v>
      </c>
      <c r="B6159" t="s">
        <v>3507</v>
      </c>
      <c r="C6159" t="s">
        <v>913</v>
      </c>
      <c r="D6159" t="s">
        <v>4526</v>
      </c>
      <c r="E6159" t="s">
        <v>88</v>
      </c>
      <c r="F6159" t="b">
        <v>0</v>
      </c>
      <c r="G6159" t="s">
        <v>20</v>
      </c>
      <c r="H6159" s="1">
        <v>46087.745717592603</v>
      </c>
      <c r="I6159" t="b">
        <v>0</v>
      </c>
      <c r="J6159" t="b">
        <v>0</v>
      </c>
      <c r="K6159" t="s">
        <v>20</v>
      </c>
      <c r="L6159" t="s">
        <v>74</v>
      </c>
      <c r="M6159"/>
      <c r="N6159">
        <v>24</v>
      </c>
      <c r="O6159" t="s">
        <v>14249</v>
      </c>
      <c r="P6159" t="s">
        <v>219</v>
      </c>
    </row>
    <row r="6160" spans="1:16" x14ac:dyDescent="0.25">
      <c r="A6160" t="s">
        <v>0</v>
      </c>
      <c r="B6160" t="s">
        <v>14250</v>
      </c>
      <c r="C6160" t="s">
        <v>14251</v>
      </c>
      <c r="D6160" t="s">
        <v>4587</v>
      </c>
      <c r="E6160" t="s">
        <v>59</v>
      </c>
      <c r="F6160" t="b">
        <v>0</v>
      </c>
      <c r="G6160" t="s">
        <v>77</v>
      </c>
      <c r="H6160" s="1">
        <v>46087.753657407397</v>
      </c>
      <c r="I6160" t="b">
        <v>0</v>
      </c>
      <c r="J6160" t="b">
        <v>0</v>
      </c>
      <c r="K6160" t="s">
        <v>41</v>
      </c>
      <c r="L6160" t="s">
        <v>74</v>
      </c>
      <c r="M6160"/>
      <c r="N6160">
        <v>49</v>
      </c>
      <c r="O6160" t="s">
        <v>14252</v>
      </c>
      <c r="P6160" t="s">
        <v>14253</v>
      </c>
    </row>
    <row r="6161" spans="1:16" x14ac:dyDescent="0.25">
      <c r="A6161" t="s">
        <v>6</v>
      </c>
      <c r="B6161" t="s">
        <v>14162</v>
      </c>
      <c r="C6161" t="s">
        <v>76</v>
      </c>
      <c r="D6161" t="s">
        <v>4587</v>
      </c>
      <c r="E6161" t="s">
        <v>59</v>
      </c>
      <c r="F6161" t="b">
        <v>1</v>
      </c>
      <c r="G6161" t="s">
        <v>65</v>
      </c>
      <c r="H6161" s="1">
        <v>46087.754247685189</v>
      </c>
      <c r="I6161" t="b">
        <v>0</v>
      </c>
      <c r="J6161" t="b">
        <v>0</v>
      </c>
      <c r="K6161" t="s">
        <v>41</v>
      </c>
      <c r="L6161" t="s">
        <v>60</v>
      </c>
      <c r="M6161">
        <v>112500</v>
      </c>
      <c r="N6161"/>
      <c r="O6161" t="s">
        <v>14163</v>
      </c>
    </row>
    <row r="6162" spans="1:16" x14ac:dyDescent="0.25">
      <c r="A6162" t="s">
        <v>1</v>
      </c>
      <c r="B6162" t="s">
        <v>634</v>
      </c>
      <c r="C6162" t="s">
        <v>1667</v>
      </c>
      <c r="D6162" t="s">
        <v>4526</v>
      </c>
      <c r="E6162" t="s">
        <v>59</v>
      </c>
      <c r="F6162" t="b">
        <v>0</v>
      </c>
      <c r="G6162" t="s">
        <v>65</v>
      </c>
      <c r="H6162" s="1">
        <v>46087.754837962973</v>
      </c>
      <c r="I6162" t="b">
        <v>0</v>
      </c>
      <c r="J6162" t="b">
        <v>0</v>
      </c>
      <c r="K6162" t="s">
        <v>41</v>
      </c>
      <c r="L6162" t="s">
        <v>60</v>
      </c>
      <c r="M6162">
        <v>166763</v>
      </c>
      <c r="N6162"/>
      <c r="O6162" t="s">
        <v>6826</v>
      </c>
      <c r="P6162" t="s">
        <v>14254</v>
      </c>
    </row>
    <row r="6163" spans="1:16" x14ac:dyDescent="0.25">
      <c r="A6163" t="s">
        <v>3</v>
      </c>
      <c r="B6163" t="s">
        <v>14255</v>
      </c>
      <c r="C6163" t="s">
        <v>14256</v>
      </c>
      <c r="D6163" t="s">
        <v>10413</v>
      </c>
      <c r="E6163" t="s">
        <v>59</v>
      </c>
      <c r="F6163" t="b">
        <v>0</v>
      </c>
      <c r="G6163" t="s">
        <v>40</v>
      </c>
      <c r="H6163" s="1">
        <v>46087.759155092594</v>
      </c>
      <c r="I6163" t="b">
        <v>0</v>
      </c>
      <c r="J6163" t="b">
        <v>0</v>
      </c>
      <c r="K6163" t="s">
        <v>40</v>
      </c>
      <c r="L6163" t="s">
        <v>60</v>
      </c>
      <c r="M6163">
        <v>41000</v>
      </c>
      <c r="N6163"/>
      <c r="O6163" t="s">
        <v>14257</v>
      </c>
      <c r="P6163" t="s">
        <v>14258</v>
      </c>
    </row>
    <row r="6164" spans="1:16" x14ac:dyDescent="0.25">
      <c r="A6164" t="s">
        <v>0</v>
      </c>
      <c r="B6164" t="s">
        <v>13715</v>
      </c>
      <c r="C6164" t="s">
        <v>14259</v>
      </c>
      <c r="D6164" t="s">
        <v>4595</v>
      </c>
      <c r="E6164" t="s">
        <v>59</v>
      </c>
      <c r="F6164" t="b">
        <v>0</v>
      </c>
      <c r="G6164" t="s">
        <v>77</v>
      </c>
      <c r="H6164" s="1">
        <v>46087.795347222222</v>
      </c>
      <c r="I6164" t="b">
        <v>1</v>
      </c>
      <c r="J6164" t="b">
        <v>0</v>
      </c>
      <c r="K6164" t="s">
        <v>41</v>
      </c>
      <c r="L6164" t="s">
        <v>60</v>
      </c>
      <c r="M6164">
        <v>112500</v>
      </c>
      <c r="N6164"/>
      <c r="O6164" t="s">
        <v>503</v>
      </c>
    </row>
    <row r="6165" spans="1:16" x14ac:dyDescent="0.25">
      <c r="A6165" t="s">
        <v>0</v>
      </c>
      <c r="B6165" t="s">
        <v>13715</v>
      </c>
      <c r="C6165" t="s">
        <v>529</v>
      </c>
      <c r="D6165" t="s">
        <v>4595</v>
      </c>
      <c r="E6165" t="s">
        <v>59</v>
      </c>
      <c r="F6165" t="b">
        <v>0</v>
      </c>
      <c r="G6165" t="s">
        <v>77</v>
      </c>
      <c r="H6165" s="1">
        <v>46087.795347222222</v>
      </c>
      <c r="I6165" t="b">
        <v>1</v>
      </c>
      <c r="J6165" t="b">
        <v>0</v>
      </c>
      <c r="K6165" t="s">
        <v>41</v>
      </c>
      <c r="L6165" t="s">
        <v>60</v>
      </c>
      <c r="M6165">
        <v>112500</v>
      </c>
      <c r="N6165"/>
      <c r="O6165" t="s">
        <v>503</v>
      </c>
    </row>
    <row r="6166" spans="1:16" x14ac:dyDescent="0.25">
      <c r="A6166" t="s">
        <v>0</v>
      </c>
      <c r="B6166" t="s">
        <v>14260</v>
      </c>
      <c r="C6166" t="s">
        <v>14261</v>
      </c>
      <c r="D6166" t="s">
        <v>2360</v>
      </c>
      <c r="E6166" t="s">
        <v>59</v>
      </c>
      <c r="F6166" t="b">
        <v>0</v>
      </c>
      <c r="G6166" t="s">
        <v>68</v>
      </c>
      <c r="H6166" s="1">
        <v>46087.795601851853</v>
      </c>
      <c r="I6166" t="b">
        <v>1</v>
      </c>
      <c r="J6166" t="b">
        <v>0</v>
      </c>
      <c r="K6166" t="s">
        <v>41</v>
      </c>
      <c r="L6166" t="s">
        <v>74</v>
      </c>
      <c r="M6166"/>
      <c r="N6166">
        <v>82.5</v>
      </c>
      <c r="O6166" t="s">
        <v>2379</v>
      </c>
      <c r="P6166" t="s">
        <v>14262</v>
      </c>
    </row>
    <row r="6167" spans="1:16" x14ac:dyDescent="0.25">
      <c r="A6167" t="s">
        <v>0</v>
      </c>
      <c r="B6167" t="s">
        <v>14263</v>
      </c>
      <c r="C6167" t="s">
        <v>14264</v>
      </c>
      <c r="D6167" t="s">
        <v>4587</v>
      </c>
      <c r="E6167" t="s">
        <v>232</v>
      </c>
      <c r="F6167" t="b">
        <v>0</v>
      </c>
      <c r="G6167" t="s">
        <v>68</v>
      </c>
      <c r="H6167" s="1">
        <v>46087.795648148152</v>
      </c>
      <c r="I6167" t="b">
        <v>0</v>
      </c>
      <c r="J6167" t="b">
        <v>0</v>
      </c>
      <c r="K6167" t="s">
        <v>41</v>
      </c>
      <c r="L6167" t="s">
        <v>60</v>
      </c>
      <c r="M6167">
        <v>43500</v>
      </c>
      <c r="N6167"/>
      <c r="O6167" t="s">
        <v>14265</v>
      </c>
    </row>
    <row r="6168" spans="1:16" x14ac:dyDescent="0.25">
      <c r="A6168" t="s">
        <v>2</v>
      </c>
      <c r="B6168" t="s">
        <v>14266</v>
      </c>
      <c r="C6168" t="s">
        <v>14267</v>
      </c>
      <c r="D6168" t="s">
        <v>2360</v>
      </c>
      <c r="E6168" t="s">
        <v>59</v>
      </c>
      <c r="F6168" t="b">
        <v>0</v>
      </c>
      <c r="G6168" t="s">
        <v>65</v>
      </c>
      <c r="H6168" s="1">
        <v>46087.795914351853</v>
      </c>
      <c r="I6168" t="b">
        <v>0</v>
      </c>
      <c r="J6168" t="b">
        <v>1</v>
      </c>
      <c r="K6168" t="s">
        <v>41</v>
      </c>
      <c r="L6168" t="s">
        <v>60</v>
      </c>
      <c r="M6168">
        <v>130589.12</v>
      </c>
      <c r="N6168"/>
      <c r="O6168" t="s">
        <v>14268</v>
      </c>
      <c r="P6168" t="s">
        <v>632</v>
      </c>
    </row>
    <row r="6169" spans="1:16" x14ac:dyDescent="0.25">
      <c r="A6169" t="s">
        <v>2</v>
      </c>
      <c r="B6169" t="s">
        <v>14269</v>
      </c>
      <c r="C6169" t="s">
        <v>2407</v>
      </c>
      <c r="D6169" t="s">
        <v>4587</v>
      </c>
      <c r="E6169" t="s">
        <v>59</v>
      </c>
      <c r="F6169" t="b">
        <v>0</v>
      </c>
      <c r="G6169" t="s">
        <v>77</v>
      </c>
      <c r="H6169" s="1">
        <v>46087.796064814807</v>
      </c>
      <c r="I6169" t="b">
        <v>0</v>
      </c>
      <c r="J6169" t="b">
        <v>1</v>
      </c>
      <c r="K6169" t="s">
        <v>41</v>
      </c>
      <c r="L6169" t="s">
        <v>60</v>
      </c>
      <c r="M6169">
        <v>81000</v>
      </c>
      <c r="N6169"/>
      <c r="O6169" t="s">
        <v>14270</v>
      </c>
      <c r="P6169" t="s">
        <v>14271</v>
      </c>
    </row>
    <row r="6170" spans="1:16" x14ac:dyDescent="0.25">
      <c r="A6170" t="s">
        <v>2</v>
      </c>
      <c r="B6170" t="s">
        <v>14272</v>
      </c>
      <c r="C6170" t="s">
        <v>40</v>
      </c>
      <c r="D6170" t="s">
        <v>5798</v>
      </c>
      <c r="E6170" t="s">
        <v>59</v>
      </c>
      <c r="F6170" t="b">
        <v>0</v>
      </c>
      <c r="G6170" t="s">
        <v>40</v>
      </c>
      <c r="H6170" s="1">
        <v>46087.800937499997</v>
      </c>
      <c r="I6170" t="b">
        <v>1</v>
      </c>
      <c r="J6170" t="b">
        <v>0</v>
      </c>
      <c r="K6170" t="s">
        <v>40</v>
      </c>
      <c r="L6170" t="s">
        <v>60</v>
      </c>
      <c r="M6170">
        <v>55000</v>
      </c>
      <c r="N6170"/>
      <c r="O6170" t="s">
        <v>14273</v>
      </c>
      <c r="P6170" t="s">
        <v>1995</v>
      </c>
    </row>
    <row r="6171" spans="1:16" x14ac:dyDescent="0.25">
      <c r="A6171" t="s">
        <v>1</v>
      </c>
      <c r="B6171" t="s">
        <v>433</v>
      </c>
      <c r="C6171" t="s">
        <v>40</v>
      </c>
      <c r="D6171" t="s">
        <v>5798</v>
      </c>
      <c r="E6171" t="s">
        <v>232</v>
      </c>
      <c r="F6171" t="b">
        <v>0</v>
      </c>
      <c r="G6171" t="s">
        <v>40</v>
      </c>
      <c r="H6171" s="1">
        <v>46087.801203703697</v>
      </c>
      <c r="I6171" t="b">
        <v>1</v>
      </c>
      <c r="J6171" t="b">
        <v>0</v>
      </c>
      <c r="K6171" t="s">
        <v>40</v>
      </c>
      <c r="L6171" t="s">
        <v>60</v>
      </c>
      <c r="M6171">
        <v>60000</v>
      </c>
      <c r="N6171"/>
      <c r="O6171" t="s">
        <v>4453</v>
      </c>
      <c r="P6171" t="s">
        <v>14274</v>
      </c>
    </row>
    <row r="6172" spans="1:16" x14ac:dyDescent="0.25">
      <c r="A6172" t="s">
        <v>1</v>
      </c>
      <c r="B6172" t="s">
        <v>14275</v>
      </c>
      <c r="C6172" t="s">
        <v>6315</v>
      </c>
      <c r="D6172" t="s">
        <v>5798</v>
      </c>
      <c r="E6172" t="s">
        <v>59</v>
      </c>
      <c r="F6172" t="b">
        <v>0</v>
      </c>
      <c r="G6172" t="s">
        <v>40</v>
      </c>
      <c r="H6172" s="1">
        <v>46087.801203703697</v>
      </c>
      <c r="I6172" t="b">
        <v>1</v>
      </c>
      <c r="J6172" t="b">
        <v>0</v>
      </c>
      <c r="K6172" t="s">
        <v>40</v>
      </c>
      <c r="L6172" t="s">
        <v>60</v>
      </c>
      <c r="M6172">
        <v>50000</v>
      </c>
      <c r="N6172"/>
      <c r="O6172" t="s">
        <v>95</v>
      </c>
      <c r="P6172" t="s">
        <v>208</v>
      </c>
    </row>
    <row r="6173" spans="1:16" x14ac:dyDescent="0.25">
      <c r="A6173" t="s">
        <v>1</v>
      </c>
      <c r="B6173" t="s">
        <v>14276</v>
      </c>
      <c r="C6173" t="s">
        <v>5795</v>
      </c>
      <c r="D6173" t="s">
        <v>5798</v>
      </c>
      <c r="E6173" t="s">
        <v>59</v>
      </c>
      <c r="F6173" t="b">
        <v>0</v>
      </c>
      <c r="G6173" t="s">
        <v>40</v>
      </c>
      <c r="H6173" s="1">
        <v>46087.801226851851</v>
      </c>
      <c r="I6173" t="b">
        <v>1</v>
      </c>
      <c r="J6173" t="b">
        <v>0</v>
      </c>
      <c r="K6173" t="s">
        <v>40</v>
      </c>
      <c r="L6173" t="s">
        <v>60</v>
      </c>
      <c r="M6173">
        <v>70000</v>
      </c>
      <c r="N6173"/>
      <c r="O6173" t="s">
        <v>14277</v>
      </c>
      <c r="P6173" t="s">
        <v>3284</v>
      </c>
    </row>
    <row r="6174" spans="1:16" x14ac:dyDescent="0.25">
      <c r="A6174" t="s">
        <v>1</v>
      </c>
      <c r="B6174" t="s">
        <v>316</v>
      </c>
      <c r="C6174" t="s">
        <v>14278</v>
      </c>
      <c r="D6174" t="s">
        <v>5798</v>
      </c>
      <c r="E6174" t="s">
        <v>59</v>
      </c>
      <c r="F6174" t="b">
        <v>0</v>
      </c>
      <c r="G6174" t="s">
        <v>40</v>
      </c>
      <c r="H6174" s="1">
        <v>46087.801226851851</v>
      </c>
      <c r="I6174" t="b">
        <v>1</v>
      </c>
      <c r="J6174" t="b">
        <v>0</v>
      </c>
      <c r="K6174" t="s">
        <v>40</v>
      </c>
      <c r="L6174" t="s">
        <v>60</v>
      </c>
      <c r="M6174">
        <v>120000</v>
      </c>
      <c r="N6174"/>
      <c r="O6174" t="s">
        <v>772</v>
      </c>
      <c r="P6174" t="s">
        <v>13191</v>
      </c>
    </row>
    <row r="6175" spans="1:16" x14ac:dyDescent="0.25">
      <c r="A6175" t="s">
        <v>1</v>
      </c>
      <c r="B6175" t="s">
        <v>1320</v>
      </c>
      <c r="C6175" t="s">
        <v>13664</v>
      </c>
      <c r="D6175" t="s">
        <v>5798</v>
      </c>
      <c r="E6175" t="s">
        <v>59</v>
      </c>
      <c r="F6175" t="b">
        <v>0</v>
      </c>
      <c r="G6175" t="s">
        <v>40</v>
      </c>
      <c r="H6175" s="1">
        <v>46087.801249999997</v>
      </c>
      <c r="I6175" t="b">
        <v>0</v>
      </c>
      <c r="J6175" t="b">
        <v>0</v>
      </c>
      <c r="K6175" t="s">
        <v>40</v>
      </c>
      <c r="L6175" t="s">
        <v>60</v>
      </c>
      <c r="M6175">
        <v>900000</v>
      </c>
      <c r="N6175"/>
      <c r="O6175" t="s">
        <v>14279</v>
      </c>
      <c r="P6175" t="s">
        <v>14280</v>
      </c>
    </row>
    <row r="6176" spans="1:16" x14ac:dyDescent="0.25">
      <c r="A6176" t="s">
        <v>0</v>
      </c>
      <c r="B6176" t="s">
        <v>0</v>
      </c>
      <c r="C6176" t="s">
        <v>14281</v>
      </c>
      <c r="D6176" t="s">
        <v>4346</v>
      </c>
      <c r="E6176" t="s">
        <v>59</v>
      </c>
      <c r="F6176" t="b">
        <v>0</v>
      </c>
      <c r="G6176" t="s">
        <v>65</v>
      </c>
      <c r="H6176" s="1">
        <v>46087.836724537039</v>
      </c>
      <c r="I6176" t="b">
        <v>1</v>
      </c>
      <c r="J6176" t="b">
        <v>0</v>
      </c>
      <c r="K6176" t="s">
        <v>41</v>
      </c>
      <c r="L6176" t="s">
        <v>60</v>
      </c>
      <c r="M6176">
        <v>62414.574999999997</v>
      </c>
      <c r="N6176"/>
      <c r="O6176" t="s">
        <v>14282</v>
      </c>
      <c r="P6176" t="s">
        <v>14283</v>
      </c>
    </row>
    <row r="6177" spans="1:16" x14ac:dyDescent="0.25">
      <c r="A6177" t="s">
        <v>0</v>
      </c>
      <c r="B6177" t="s">
        <v>0</v>
      </c>
      <c r="C6177" t="s">
        <v>14284</v>
      </c>
      <c r="D6177" t="s">
        <v>4595</v>
      </c>
      <c r="E6177" t="s">
        <v>59</v>
      </c>
      <c r="F6177" t="b">
        <v>0</v>
      </c>
      <c r="G6177" t="s">
        <v>65</v>
      </c>
      <c r="H6177" s="1">
        <v>46087.836805555547</v>
      </c>
      <c r="I6177" t="b">
        <v>1</v>
      </c>
      <c r="J6177" t="b">
        <v>0</v>
      </c>
      <c r="K6177" t="s">
        <v>41</v>
      </c>
      <c r="L6177" t="s">
        <v>60</v>
      </c>
      <c r="M6177">
        <v>77500</v>
      </c>
      <c r="N6177"/>
      <c r="O6177" t="s">
        <v>14285</v>
      </c>
      <c r="P6177" t="s">
        <v>1314</v>
      </c>
    </row>
    <row r="6178" spans="1:16" x14ac:dyDescent="0.25">
      <c r="A6178" t="s">
        <v>1</v>
      </c>
      <c r="B6178" t="s">
        <v>14286</v>
      </c>
      <c r="C6178" t="s">
        <v>1096</v>
      </c>
      <c r="D6178" t="s">
        <v>4526</v>
      </c>
      <c r="E6178" t="s">
        <v>88</v>
      </c>
      <c r="F6178" t="b">
        <v>0</v>
      </c>
      <c r="G6178" t="s">
        <v>65</v>
      </c>
      <c r="H6178" s="1">
        <v>46087.838368055563</v>
      </c>
      <c r="I6178" t="b">
        <v>0</v>
      </c>
      <c r="J6178" t="b">
        <v>0</v>
      </c>
      <c r="K6178" t="s">
        <v>41</v>
      </c>
      <c r="L6178" t="s">
        <v>74</v>
      </c>
      <c r="M6178"/>
      <c r="N6178">
        <v>72.5</v>
      </c>
      <c r="O6178" t="s">
        <v>7261</v>
      </c>
      <c r="P6178" t="s">
        <v>14287</v>
      </c>
    </row>
    <row r="6179" spans="1:16" x14ac:dyDescent="0.25">
      <c r="A6179" t="s">
        <v>0</v>
      </c>
      <c r="B6179" t="s">
        <v>14288</v>
      </c>
      <c r="C6179" t="s">
        <v>13</v>
      </c>
      <c r="D6179" t="s">
        <v>4637</v>
      </c>
      <c r="F6179" t="b">
        <v>0</v>
      </c>
      <c r="G6179" t="s">
        <v>13</v>
      </c>
      <c r="H6179" s="1">
        <v>46087.842037037037</v>
      </c>
      <c r="I6179" t="b">
        <v>1</v>
      </c>
      <c r="J6179" t="b">
        <v>0</v>
      </c>
      <c r="K6179" t="s">
        <v>13</v>
      </c>
      <c r="L6179" t="s">
        <v>74</v>
      </c>
      <c r="M6179"/>
      <c r="N6179">
        <v>55</v>
      </c>
      <c r="O6179" t="s">
        <v>4596</v>
      </c>
      <c r="P6179" t="s">
        <v>14289</v>
      </c>
    </row>
    <row r="6180" spans="1:16" x14ac:dyDescent="0.25">
      <c r="A6180" t="s">
        <v>1</v>
      </c>
      <c r="B6180" t="s">
        <v>14290</v>
      </c>
      <c r="C6180" t="s">
        <v>14291</v>
      </c>
      <c r="D6180" t="s">
        <v>5018</v>
      </c>
      <c r="E6180" t="s">
        <v>59</v>
      </c>
      <c r="F6180" t="b">
        <v>0</v>
      </c>
      <c r="G6180" t="s">
        <v>40</v>
      </c>
      <c r="H6180" s="1">
        <v>46087.842731481483</v>
      </c>
      <c r="I6180" t="b">
        <v>1</v>
      </c>
      <c r="J6180" t="b">
        <v>0</v>
      </c>
      <c r="K6180" t="s">
        <v>40</v>
      </c>
      <c r="L6180" t="s">
        <v>60</v>
      </c>
      <c r="M6180">
        <v>45500</v>
      </c>
      <c r="N6180"/>
      <c r="O6180" t="s">
        <v>14292</v>
      </c>
      <c r="P6180" t="s">
        <v>14293</v>
      </c>
    </row>
    <row r="6181" spans="1:16" x14ac:dyDescent="0.25">
      <c r="A6181" t="s">
        <v>7</v>
      </c>
      <c r="B6181" t="s">
        <v>14294</v>
      </c>
      <c r="C6181" t="s">
        <v>112</v>
      </c>
      <c r="D6181" t="s">
        <v>4526</v>
      </c>
      <c r="E6181" t="s">
        <v>59</v>
      </c>
      <c r="F6181" t="b">
        <v>0</v>
      </c>
      <c r="G6181" t="s">
        <v>65</v>
      </c>
      <c r="H6181" s="1">
        <v>46087.878379629627</v>
      </c>
      <c r="I6181" t="b">
        <v>0</v>
      </c>
      <c r="J6181" t="b">
        <v>1</v>
      </c>
      <c r="K6181" t="s">
        <v>41</v>
      </c>
      <c r="L6181" t="s">
        <v>60</v>
      </c>
      <c r="M6181">
        <v>145520</v>
      </c>
      <c r="N6181"/>
      <c r="O6181" t="s">
        <v>14295</v>
      </c>
      <c r="P6181" t="s">
        <v>2590</v>
      </c>
    </row>
    <row r="6182" spans="1:16" x14ac:dyDescent="0.25">
      <c r="A6182" t="s">
        <v>0</v>
      </c>
      <c r="B6182" t="s">
        <v>14296</v>
      </c>
      <c r="C6182" t="s">
        <v>172</v>
      </c>
      <c r="D6182" t="s">
        <v>4346</v>
      </c>
      <c r="E6182" t="s">
        <v>88</v>
      </c>
      <c r="F6182" t="b">
        <v>0</v>
      </c>
      <c r="G6182" t="s">
        <v>68</v>
      </c>
      <c r="H6182" s="1">
        <v>46087.878935185188</v>
      </c>
      <c r="I6182" t="b">
        <v>1</v>
      </c>
      <c r="J6182" t="b">
        <v>1</v>
      </c>
      <c r="K6182" t="s">
        <v>41</v>
      </c>
      <c r="L6182" t="s">
        <v>74</v>
      </c>
      <c r="M6182"/>
      <c r="N6182">
        <v>52.5</v>
      </c>
      <c r="O6182" t="s">
        <v>2701</v>
      </c>
      <c r="P6182" t="s">
        <v>14297</v>
      </c>
    </row>
    <row r="6183" spans="1:16" x14ac:dyDescent="0.25">
      <c r="A6183" t="s">
        <v>3</v>
      </c>
      <c r="B6183" t="s">
        <v>2264</v>
      </c>
      <c r="C6183" t="s">
        <v>4034</v>
      </c>
      <c r="D6183" t="s">
        <v>2360</v>
      </c>
      <c r="E6183" t="s">
        <v>59</v>
      </c>
      <c r="F6183" t="b">
        <v>0</v>
      </c>
      <c r="G6183" t="s">
        <v>68</v>
      </c>
      <c r="H6183" s="1">
        <v>46087.878935185188</v>
      </c>
      <c r="I6183" t="b">
        <v>0</v>
      </c>
      <c r="J6183" t="b">
        <v>1</v>
      </c>
      <c r="K6183" t="s">
        <v>41</v>
      </c>
      <c r="L6183" t="s">
        <v>74</v>
      </c>
      <c r="M6183"/>
      <c r="N6183">
        <v>28</v>
      </c>
      <c r="O6183" t="s">
        <v>7284</v>
      </c>
      <c r="P6183" t="s">
        <v>14298</v>
      </c>
    </row>
    <row r="6184" spans="1:16" x14ac:dyDescent="0.25">
      <c r="A6184" t="s">
        <v>3</v>
      </c>
      <c r="B6184" t="s">
        <v>14299</v>
      </c>
      <c r="C6184" t="s">
        <v>172</v>
      </c>
      <c r="D6184" t="s">
        <v>4526</v>
      </c>
      <c r="E6184" t="s">
        <v>59</v>
      </c>
      <c r="F6184" t="b">
        <v>0</v>
      </c>
      <c r="G6184" t="s">
        <v>68</v>
      </c>
      <c r="H6184" s="1">
        <v>46087.878946759258</v>
      </c>
      <c r="I6184" t="b">
        <v>0</v>
      </c>
      <c r="J6184" t="b">
        <v>0</v>
      </c>
      <c r="K6184" t="s">
        <v>41</v>
      </c>
      <c r="L6184" t="s">
        <v>60</v>
      </c>
      <c r="M6184">
        <v>117000</v>
      </c>
      <c r="N6184"/>
      <c r="O6184" t="s">
        <v>14300</v>
      </c>
      <c r="P6184" t="s">
        <v>14301</v>
      </c>
    </row>
    <row r="6185" spans="1:16" x14ac:dyDescent="0.25">
      <c r="A6185" t="s">
        <v>4</v>
      </c>
      <c r="B6185" t="s">
        <v>3430</v>
      </c>
      <c r="C6185" t="s">
        <v>1691</v>
      </c>
      <c r="D6185" t="s">
        <v>4595</v>
      </c>
      <c r="E6185" t="s">
        <v>59</v>
      </c>
      <c r="F6185" t="b">
        <v>0</v>
      </c>
      <c r="G6185" t="s">
        <v>89</v>
      </c>
      <c r="H6185" s="1">
        <v>46087.879120370373</v>
      </c>
      <c r="I6185" t="b">
        <v>0</v>
      </c>
      <c r="J6185" t="b">
        <v>0</v>
      </c>
      <c r="K6185" t="s">
        <v>41</v>
      </c>
      <c r="L6185" t="s">
        <v>60</v>
      </c>
      <c r="M6185">
        <v>82500</v>
      </c>
      <c r="N6185"/>
      <c r="O6185" t="s">
        <v>2457</v>
      </c>
    </row>
    <row r="6186" spans="1:16" x14ac:dyDescent="0.25">
      <c r="A6186" t="s">
        <v>2</v>
      </c>
      <c r="B6186" t="s">
        <v>14302</v>
      </c>
      <c r="C6186" t="s">
        <v>4221</v>
      </c>
      <c r="D6186" t="s">
        <v>2734</v>
      </c>
      <c r="E6186" t="s">
        <v>59</v>
      </c>
      <c r="F6186" t="b">
        <v>0</v>
      </c>
      <c r="G6186" t="s">
        <v>65</v>
      </c>
      <c r="H6186" s="1">
        <v>46087.879224537042</v>
      </c>
      <c r="I6186" t="b">
        <v>0</v>
      </c>
      <c r="J6186" t="b">
        <v>0</v>
      </c>
      <c r="K6186" t="s">
        <v>41</v>
      </c>
      <c r="L6186" t="s">
        <v>60</v>
      </c>
      <c r="M6186">
        <v>106437</v>
      </c>
      <c r="N6186"/>
      <c r="O6186" t="s">
        <v>14303</v>
      </c>
    </row>
    <row r="6187" spans="1:16" x14ac:dyDescent="0.25">
      <c r="A6187" t="s">
        <v>2</v>
      </c>
      <c r="B6187" t="s">
        <v>14304</v>
      </c>
      <c r="C6187" t="s">
        <v>4221</v>
      </c>
      <c r="D6187" t="s">
        <v>2734</v>
      </c>
      <c r="E6187" t="s">
        <v>59</v>
      </c>
      <c r="F6187" t="b">
        <v>0</v>
      </c>
      <c r="G6187" t="s">
        <v>65</v>
      </c>
      <c r="H6187" s="1">
        <v>46087.879247685189</v>
      </c>
      <c r="I6187" t="b">
        <v>0</v>
      </c>
      <c r="J6187" t="b">
        <v>0</v>
      </c>
      <c r="K6187" t="s">
        <v>41</v>
      </c>
      <c r="L6187" t="s">
        <v>60</v>
      </c>
      <c r="M6187">
        <v>147945</v>
      </c>
      <c r="N6187"/>
      <c r="O6187" t="s">
        <v>14303</v>
      </c>
    </row>
    <row r="6188" spans="1:16" x14ac:dyDescent="0.25">
      <c r="A6188" t="s">
        <v>6</v>
      </c>
      <c r="B6188" t="s">
        <v>2780</v>
      </c>
      <c r="C6188" t="s">
        <v>167</v>
      </c>
      <c r="D6188" t="s">
        <v>4595</v>
      </c>
      <c r="E6188" t="s">
        <v>59</v>
      </c>
      <c r="F6188" t="b">
        <v>0</v>
      </c>
      <c r="G6188" t="s">
        <v>65</v>
      </c>
      <c r="H6188" s="1">
        <v>46087.879328703697</v>
      </c>
      <c r="I6188" t="b">
        <v>0</v>
      </c>
      <c r="J6188" t="b">
        <v>0</v>
      </c>
      <c r="K6188" t="s">
        <v>41</v>
      </c>
      <c r="L6188" t="s">
        <v>60</v>
      </c>
      <c r="M6188">
        <v>180000</v>
      </c>
      <c r="N6188"/>
      <c r="O6188" t="s">
        <v>14305</v>
      </c>
    </row>
    <row r="6189" spans="1:16" x14ac:dyDescent="0.25">
      <c r="A6189" t="s">
        <v>1</v>
      </c>
      <c r="B6189" t="s">
        <v>667</v>
      </c>
      <c r="C6189" t="s">
        <v>142</v>
      </c>
      <c r="D6189" t="s">
        <v>4346</v>
      </c>
      <c r="E6189" t="s">
        <v>59</v>
      </c>
      <c r="F6189" t="b">
        <v>0</v>
      </c>
      <c r="G6189" t="s">
        <v>65</v>
      </c>
      <c r="H6189" s="1">
        <v>46087.87976851852</v>
      </c>
      <c r="I6189" t="b">
        <v>0</v>
      </c>
      <c r="J6189" t="b">
        <v>0</v>
      </c>
      <c r="K6189" t="s">
        <v>41</v>
      </c>
      <c r="L6189" t="s">
        <v>60</v>
      </c>
      <c r="M6189">
        <v>150000</v>
      </c>
      <c r="N6189"/>
      <c r="O6189" t="s">
        <v>14306</v>
      </c>
      <c r="P6189" t="s">
        <v>14307</v>
      </c>
    </row>
    <row r="6190" spans="1:16" x14ac:dyDescent="0.25">
      <c r="A6190" t="s">
        <v>1</v>
      </c>
      <c r="B6190" t="s">
        <v>961</v>
      </c>
      <c r="C6190" t="s">
        <v>1910</v>
      </c>
      <c r="D6190" t="s">
        <v>11278</v>
      </c>
      <c r="E6190" t="s">
        <v>59</v>
      </c>
      <c r="F6190" t="b">
        <v>0</v>
      </c>
      <c r="G6190" t="s">
        <v>34</v>
      </c>
      <c r="H6190" s="1">
        <v>46087.883599537039</v>
      </c>
      <c r="I6190" t="b">
        <v>0</v>
      </c>
      <c r="J6190" t="b">
        <v>0</v>
      </c>
      <c r="K6190" t="s">
        <v>34</v>
      </c>
      <c r="L6190" t="s">
        <v>60</v>
      </c>
      <c r="M6190">
        <v>540000</v>
      </c>
      <c r="N6190"/>
      <c r="O6190" t="s">
        <v>14308</v>
      </c>
      <c r="P6190" t="s">
        <v>14309</v>
      </c>
    </row>
    <row r="6191" spans="1:16" x14ac:dyDescent="0.25">
      <c r="A6191" t="s">
        <v>1</v>
      </c>
      <c r="B6191" t="s">
        <v>6230</v>
      </c>
      <c r="C6191" t="s">
        <v>301</v>
      </c>
      <c r="D6191" t="s">
        <v>4346</v>
      </c>
      <c r="E6191" t="s">
        <v>88</v>
      </c>
      <c r="F6191" t="b">
        <v>0</v>
      </c>
      <c r="G6191" t="s">
        <v>63</v>
      </c>
      <c r="H6191" s="1">
        <v>46087.913680555554</v>
      </c>
      <c r="I6191" t="b">
        <v>1</v>
      </c>
      <c r="J6191" t="b">
        <v>0</v>
      </c>
      <c r="K6191" t="s">
        <v>41</v>
      </c>
      <c r="L6191" t="s">
        <v>74</v>
      </c>
      <c r="M6191"/>
      <c r="N6191">
        <v>79.5</v>
      </c>
      <c r="O6191" t="s">
        <v>803</v>
      </c>
    </row>
    <row r="6192" spans="1:16" x14ac:dyDescent="0.25">
      <c r="A6192" t="s">
        <v>0</v>
      </c>
      <c r="B6192" t="s">
        <v>289</v>
      </c>
      <c r="C6192" t="s">
        <v>3663</v>
      </c>
      <c r="D6192" t="s">
        <v>4346</v>
      </c>
      <c r="E6192" t="s">
        <v>72</v>
      </c>
      <c r="F6192" t="b">
        <v>0</v>
      </c>
      <c r="G6192" t="s">
        <v>65</v>
      </c>
      <c r="H6192" s="1">
        <v>46087.920046296298</v>
      </c>
      <c r="I6192" t="b">
        <v>1</v>
      </c>
      <c r="J6192" t="b">
        <v>0</v>
      </c>
      <c r="K6192" t="s">
        <v>41</v>
      </c>
      <c r="L6192" t="s">
        <v>60</v>
      </c>
      <c r="M6192">
        <v>82689.255000000005</v>
      </c>
      <c r="N6192"/>
      <c r="O6192" t="s">
        <v>14310</v>
      </c>
      <c r="P6192" t="s">
        <v>5803</v>
      </c>
    </row>
    <row r="6193" spans="1:16" x14ac:dyDescent="0.25">
      <c r="A6193" t="s">
        <v>0</v>
      </c>
      <c r="B6193" t="s">
        <v>3966</v>
      </c>
      <c r="C6193" t="s">
        <v>486</v>
      </c>
      <c r="D6193" t="s">
        <v>4526</v>
      </c>
      <c r="E6193" t="s">
        <v>59</v>
      </c>
      <c r="F6193" t="b">
        <v>0</v>
      </c>
      <c r="G6193" t="s">
        <v>65</v>
      </c>
      <c r="H6193" s="1">
        <v>46087.920057870368</v>
      </c>
      <c r="I6193" t="b">
        <v>0</v>
      </c>
      <c r="J6193" t="b">
        <v>1</v>
      </c>
      <c r="K6193" t="s">
        <v>41</v>
      </c>
      <c r="L6193" t="s">
        <v>60</v>
      </c>
      <c r="M6193">
        <v>119281.5</v>
      </c>
      <c r="N6193"/>
      <c r="O6193" t="s">
        <v>4031</v>
      </c>
      <c r="P6193" t="s">
        <v>14311</v>
      </c>
    </row>
    <row r="6194" spans="1:16" x14ac:dyDescent="0.25">
      <c r="A6194" t="s">
        <v>0</v>
      </c>
      <c r="B6194" t="s">
        <v>14312</v>
      </c>
      <c r="C6194" t="s">
        <v>164</v>
      </c>
      <c r="D6194" t="s">
        <v>2360</v>
      </c>
      <c r="E6194" t="s">
        <v>59</v>
      </c>
      <c r="F6194" t="b">
        <v>0</v>
      </c>
      <c r="G6194" t="s">
        <v>65</v>
      </c>
      <c r="H6194" s="1">
        <v>46087.920138888891</v>
      </c>
      <c r="I6194" t="b">
        <v>0</v>
      </c>
      <c r="J6194" t="b">
        <v>1</v>
      </c>
      <c r="K6194" t="s">
        <v>41</v>
      </c>
      <c r="L6194" t="s">
        <v>60</v>
      </c>
      <c r="M6194">
        <v>162500</v>
      </c>
      <c r="N6194"/>
      <c r="O6194" t="s">
        <v>5826</v>
      </c>
      <c r="P6194" t="s">
        <v>14313</v>
      </c>
    </row>
    <row r="6195" spans="1:16" x14ac:dyDescent="0.25">
      <c r="A6195" t="s">
        <v>0</v>
      </c>
      <c r="B6195" t="s">
        <v>1267</v>
      </c>
      <c r="C6195" t="s">
        <v>1068</v>
      </c>
      <c r="D6195" t="s">
        <v>12583</v>
      </c>
      <c r="E6195" t="s">
        <v>59</v>
      </c>
      <c r="F6195" t="b">
        <v>0</v>
      </c>
      <c r="G6195" t="s">
        <v>77</v>
      </c>
      <c r="H6195" s="1">
        <v>46087.920208333337</v>
      </c>
      <c r="I6195" t="b">
        <v>0</v>
      </c>
      <c r="J6195" t="b">
        <v>1</v>
      </c>
      <c r="K6195" t="s">
        <v>41</v>
      </c>
      <c r="L6195" t="s">
        <v>74</v>
      </c>
      <c r="M6195"/>
      <c r="N6195">
        <v>47.44</v>
      </c>
      <c r="O6195" t="s">
        <v>2035</v>
      </c>
    </row>
    <row r="6196" spans="1:16" x14ac:dyDescent="0.25">
      <c r="A6196" t="s">
        <v>0</v>
      </c>
      <c r="B6196" t="s">
        <v>14314</v>
      </c>
      <c r="C6196" t="s">
        <v>14261</v>
      </c>
      <c r="D6196" t="s">
        <v>4346</v>
      </c>
      <c r="E6196" t="s">
        <v>88</v>
      </c>
      <c r="F6196" t="b">
        <v>0</v>
      </c>
      <c r="G6196" t="s">
        <v>68</v>
      </c>
      <c r="H6196" s="1">
        <v>46087.920601851853</v>
      </c>
      <c r="I6196" t="b">
        <v>1</v>
      </c>
      <c r="J6196" t="b">
        <v>0</v>
      </c>
      <c r="K6196" t="s">
        <v>41</v>
      </c>
      <c r="L6196" t="s">
        <v>74</v>
      </c>
      <c r="M6196"/>
      <c r="N6196">
        <v>75</v>
      </c>
      <c r="O6196" t="s">
        <v>2274</v>
      </c>
      <c r="P6196" t="s">
        <v>875</v>
      </c>
    </row>
    <row r="6197" spans="1:16" x14ac:dyDescent="0.25">
      <c r="A6197" t="s">
        <v>0</v>
      </c>
      <c r="B6197" t="s">
        <v>14315</v>
      </c>
      <c r="C6197" t="s">
        <v>14261</v>
      </c>
      <c r="D6197" t="s">
        <v>4346</v>
      </c>
      <c r="E6197" t="s">
        <v>88</v>
      </c>
      <c r="F6197" t="b">
        <v>0</v>
      </c>
      <c r="G6197" t="s">
        <v>68</v>
      </c>
      <c r="H6197" s="1">
        <v>46087.920613425929</v>
      </c>
      <c r="I6197" t="b">
        <v>1</v>
      </c>
      <c r="J6197" t="b">
        <v>0</v>
      </c>
      <c r="K6197" t="s">
        <v>41</v>
      </c>
      <c r="L6197" t="s">
        <v>74</v>
      </c>
      <c r="M6197"/>
      <c r="N6197">
        <v>75</v>
      </c>
      <c r="O6197" t="s">
        <v>2274</v>
      </c>
      <c r="P6197" t="s">
        <v>875</v>
      </c>
    </row>
    <row r="6198" spans="1:16" x14ac:dyDescent="0.25">
      <c r="A6198" t="s">
        <v>2</v>
      </c>
      <c r="B6198" t="s">
        <v>2</v>
      </c>
      <c r="C6198" t="s">
        <v>14316</v>
      </c>
      <c r="D6198" t="s">
        <v>4346</v>
      </c>
      <c r="E6198" t="s">
        <v>59</v>
      </c>
      <c r="F6198" t="b">
        <v>0</v>
      </c>
      <c r="G6198" t="s">
        <v>65</v>
      </c>
      <c r="H6198" s="1">
        <v>46087.92083333333</v>
      </c>
      <c r="I6198" t="b">
        <v>0</v>
      </c>
      <c r="J6198" t="b">
        <v>1</v>
      </c>
      <c r="K6198" t="s">
        <v>41</v>
      </c>
      <c r="L6198" t="s">
        <v>60</v>
      </c>
      <c r="M6198">
        <v>165500</v>
      </c>
      <c r="N6198"/>
      <c r="O6198" t="s">
        <v>14317</v>
      </c>
      <c r="P6198" t="s">
        <v>14318</v>
      </c>
    </row>
    <row r="6199" spans="1:16" x14ac:dyDescent="0.25">
      <c r="A6199" t="s">
        <v>1</v>
      </c>
      <c r="B6199" t="s">
        <v>1758</v>
      </c>
      <c r="C6199" t="s">
        <v>1812</v>
      </c>
      <c r="D6199" t="s">
        <v>4346</v>
      </c>
      <c r="E6199" t="s">
        <v>59</v>
      </c>
      <c r="F6199" t="b">
        <v>0</v>
      </c>
      <c r="G6199" t="s">
        <v>65</v>
      </c>
      <c r="H6199" s="1">
        <v>46087.921481481477</v>
      </c>
      <c r="I6199" t="b">
        <v>0</v>
      </c>
      <c r="J6199" t="b">
        <v>1</v>
      </c>
      <c r="K6199" t="s">
        <v>41</v>
      </c>
      <c r="L6199" t="s">
        <v>60</v>
      </c>
      <c r="M6199">
        <v>87884</v>
      </c>
      <c r="N6199"/>
      <c r="O6199" t="s">
        <v>1813</v>
      </c>
      <c r="P6199" t="s">
        <v>14319</v>
      </c>
    </row>
    <row r="6200" spans="1:16" x14ac:dyDescent="0.25">
      <c r="A6200" t="s">
        <v>5</v>
      </c>
      <c r="B6200" t="s">
        <v>14320</v>
      </c>
      <c r="C6200" t="s">
        <v>1812</v>
      </c>
      <c r="D6200" t="s">
        <v>4346</v>
      </c>
      <c r="E6200" t="s">
        <v>59</v>
      </c>
      <c r="F6200" t="b">
        <v>0</v>
      </c>
      <c r="G6200" t="s">
        <v>65</v>
      </c>
      <c r="H6200" s="1">
        <v>46087.921585648153</v>
      </c>
      <c r="I6200" t="b">
        <v>0</v>
      </c>
      <c r="J6200" t="b">
        <v>1</v>
      </c>
      <c r="K6200" t="s">
        <v>41</v>
      </c>
      <c r="L6200" t="s">
        <v>60</v>
      </c>
      <c r="M6200">
        <v>101514</v>
      </c>
      <c r="N6200"/>
      <c r="O6200" t="s">
        <v>1813</v>
      </c>
      <c r="P6200" t="s">
        <v>14321</v>
      </c>
    </row>
    <row r="6201" spans="1:16" x14ac:dyDescent="0.25">
      <c r="A6201" t="s">
        <v>1</v>
      </c>
      <c r="B6201" t="s">
        <v>1</v>
      </c>
      <c r="C6201" t="s">
        <v>583</v>
      </c>
      <c r="D6201" t="s">
        <v>4526</v>
      </c>
      <c r="E6201" t="s">
        <v>59</v>
      </c>
      <c r="F6201" t="b">
        <v>0</v>
      </c>
      <c r="G6201" t="s">
        <v>65</v>
      </c>
      <c r="H6201" s="1">
        <v>46087.921747685177</v>
      </c>
      <c r="I6201" t="b">
        <v>1</v>
      </c>
      <c r="J6201" t="b">
        <v>1</v>
      </c>
      <c r="K6201" t="s">
        <v>41</v>
      </c>
      <c r="L6201" t="s">
        <v>60</v>
      </c>
      <c r="M6201">
        <v>112500</v>
      </c>
      <c r="N6201"/>
      <c r="O6201" t="s">
        <v>9503</v>
      </c>
      <c r="P6201" t="s">
        <v>11211</v>
      </c>
    </row>
    <row r="6202" spans="1:16" x14ac:dyDescent="0.25">
      <c r="A6202" t="s">
        <v>9</v>
      </c>
      <c r="B6202" t="s">
        <v>14322</v>
      </c>
      <c r="C6202" t="s">
        <v>1020</v>
      </c>
      <c r="D6202" t="s">
        <v>4526</v>
      </c>
      <c r="E6202" t="s">
        <v>88</v>
      </c>
      <c r="F6202" t="b">
        <v>0</v>
      </c>
      <c r="G6202" t="s">
        <v>65</v>
      </c>
      <c r="H6202" s="1">
        <v>46087.921747685177</v>
      </c>
      <c r="I6202" t="b">
        <v>0</v>
      </c>
      <c r="J6202" t="b">
        <v>1</v>
      </c>
      <c r="K6202" t="s">
        <v>41</v>
      </c>
      <c r="L6202" t="s">
        <v>74</v>
      </c>
      <c r="M6202"/>
      <c r="N6202">
        <v>69</v>
      </c>
      <c r="O6202" t="s">
        <v>4487</v>
      </c>
      <c r="P6202" t="s">
        <v>14323</v>
      </c>
    </row>
    <row r="6203" spans="1:16" x14ac:dyDescent="0.25">
      <c r="A6203" t="s">
        <v>7</v>
      </c>
      <c r="B6203" t="s">
        <v>14324</v>
      </c>
      <c r="C6203" t="s">
        <v>1343</v>
      </c>
      <c r="D6203" t="s">
        <v>4550</v>
      </c>
      <c r="E6203" t="s">
        <v>59</v>
      </c>
      <c r="F6203" t="b">
        <v>0</v>
      </c>
      <c r="G6203" t="s">
        <v>77</v>
      </c>
      <c r="H6203" s="1">
        <v>46087.96199074074</v>
      </c>
      <c r="I6203" t="b">
        <v>0</v>
      </c>
      <c r="J6203" t="b">
        <v>1</v>
      </c>
      <c r="K6203" t="s">
        <v>41</v>
      </c>
      <c r="L6203" t="s">
        <v>60</v>
      </c>
      <c r="M6203">
        <v>193000</v>
      </c>
      <c r="N6203"/>
      <c r="O6203" t="s">
        <v>14325</v>
      </c>
      <c r="P6203" t="s">
        <v>4661</v>
      </c>
    </row>
    <row r="6204" spans="1:16" x14ac:dyDescent="0.25">
      <c r="A6204" t="s">
        <v>7</v>
      </c>
      <c r="B6204" t="s">
        <v>14326</v>
      </c>
      <c r="C6204" t="s">
        <v>81</v>
      </c>
      <c r="D6204" t="s">
        <v>5860</v>
      </c>
      <c r="E6204" t="s">
        <v>59</v>
      </c>
      <c r="F6204" t="b">
        <v>0</v>
      </c>
      <c r="G6204" t="s">
        <v>77</v>
      </c>
      <c r="H6204" s="1">
        <v>46087.962048611109</v>
      </c>
      <c r="I6204" t="b">
        <v>0</v>
      </c>
      <c r="J6204" t="b">
        <v>1</v>
      </c>
      <c r="K6204" t="s">
        <v>41</v>
      </c>
      <c r="L6204" t="s">
        <v>60</v>
      </c>
      <c r="M6204">
        <v>102000</v>
      </c>
      <c r="N6204"/>
      <c r="O6204" t="s">
        <v>14327</v>
      </c>
      <c r="P6204" t="s">
        <v>14328</v>
      </c>
    </row>
    <row r="6205" spans="1:16" x14ac:dyDescent="0.25">
      <c r="A6205" t="s">
        <v>8</v>
      </c>
      <c r="B6205" t="s">
        <v>8</v>
      </c>
      <c r="C6205" t="s">
        <v>12018</v>
      </c>
      <c r="D6205" t="s">
        <v>4526</v>
      </c>
      <c r="E6205" t="s">
        <v>59</v>
      </c>
      <c r="F6205" t="b">
        <v>0</v>
      </c>
      <c r="G6205" t="s">
        <v>65</v>
      </c>
      <c r="H6205" s="1">
        <v>46087.962557870371</v>
      </c>
      <c r="I6205" t="b">
        <v>0</v>
      </c>
      <c r="J6205" t="b">
        <v>1</v>
      </c>
      <c r="K6205" t="s">
        <v>41</v>
      </c>
      <c r="L6205" t="s">
        <v>60</v>
      </c>
      <c r="M6205">
        <v>140000</v>
      </c>
      <c r="N6205"/>
      <c r="O6205" t="s">
        <v>12019</v>
      </c>
      <c r="P6205" t="s">
        <v>14329</v>
      </c>
    </row>
    <row r="6206" spans="1:16" x14ac:dyDescent="0.25">
      <c r="A6206" t="s">
        <v>2</v>
      </c>
      <c r="B6206" t="s">
        <v>4580</v>
      </c>
      <c r="C6206" t="s">
        <v>92</v>
      </c>
      <c r="D6206" t="s">
        <v>4595</v>
      </c>
      <c r="E6206" t="s">
        <v>59</v>
      </c>
      <c r="F6206" t="b">
        <v>0</v>
      </c>
      <c r="G6206" t="s">
        <v>77</v>
      </c>
      <c r="H6206" s="1">
        <v>46087.962777777779</v>
      </c>
      <c r="I6206" t="b">
        <v>0</v>
      </c>
      <c r="J6206" t="b">
        <v>1</v>
      </c>
      <c r="K6206" t="s">
        <v>41</v>
      </c>
      <c r="L6206" t="s">
        <v>60</v>
      </c>
      <c r="M6206">
        <v>214500</v>
      </c>
      <c r="N6206"/>
      <c r="O6206" t="s">
        <v>424</v>
      </c>
      <c r="P6206" t="s">
        <v>4581</v>
      </c>
    </row>
    <row r="6207" spans="1:16" x14ac:dyDescent="0.25">
      <c r="A6207" t="s">
        <v>4</v>
      </c>
      <c r="B6207" t="s">
        <v>14330</v>
      </c>
      <c r="C6207" t="s">
        <v>121</v>
      </c>
      <c r="D6207" t="s">
        <v>4526</v>
      </c>
      <c r="E6207" t="s">
        <v>88</v>
      </c>
      <c r="F6207" t="b">
        <v>0</v>
      </c>
      <c r="G6207" t="s">
        <v>68</v>
      </c>
      <c r="H6207" s="1">
        <v>46087.962962962964</v>
      </c>
      <c r="I6207" t="b">
        <v>1</v>
      </c>
      <c r="J6207" t="b">
        <v>0</v>
      </c>
      <c r="K6207" t="s">
        <v>41</v>
      </c>
      <c r="L6207" t="s">
        <v>74</v>
      </c>
      <c r="M6207"/>
      <c r="N6207">
        <v>50</v>
      </c>
      <c r="O6207" t="s">
        <v>432</v>
      </c>
      <c r="P6207" t="s">
        <v>1285</v>
      </c>
    </row>
    <row r="6208" spans="1:16" x14ac:dyDescent="0.25">
      <c r="A6208" t="s">
        <v>4</v>
      </c>
      <c r="B6208" t="s">
        <v>14331</v>
      </c>
      <c r="C6208" t="s">
        <v>958</v>
      </c>
      <c r="D6208" t="s">
        <v>2360</v>
      </c>
      <c r="E6208" t="s">
        <v>59</v>
      </c>
      <c r="F6208" t="b">
        <v>0</v>
      </c>
      <c r="G6208" t="s">
        <v>65</v>
      </c>
      <c r="H6208" s="1">
        <v>46087.963101851848</v>
      </c>
      <c r="I6208" t="b">
        <v>1</v>
      </c>
      <c r="J6208" t="b">
        <v>0</v>
      </c>
      <c r="K6208" t="s">
        <v>41</v>
      </c>
      <c r="L6208" t="s">
        <v>60</v>
      </c>
      <c r="M6208">
        <v>112500</v>
      </c>
      <c r="N6208"/>
      <c r="O6208" t="s">
        <v>14332</v>
      </c>
      <c r="P6208" t="s">
        <v>14333</v>
      </c>
    </row>
    <row r="6209" spans="1:16" x14ac:dyDescent="0.25">
      <c r="A6209" t="s">
        <v>5</v>
      </c>
      <c r="B6209" t="s">
        <v>939</v>
      </c>
      <c r="C6209" t="s">
        <v>172</v>
      </c>
      <c r="D6209" t="s">
        <v>4346</v>
      </c>
      <c r="E6209" t="s">
        <v>59</v>
      </c>
      <c r="F6209" t="b">
        <v>0</v>
      </c>
      <c r="G6209" t="s">
        <v>65</v>
      </c>
      <c r="H6209" s="1">
        <v>46087.963148148148</v>
      </c>
      <c r="I6209" t="b">
        <v>0</v>
      </c>
      <c r="J6209" t="b">
        <v>1</v>
      </c>
      <c r="K6209" t="s">
        <v>41</v>
      </c>
      <c r="L6209" t="s">
        <v>60</v>
      </c>
      <c r="M6209">
        <v>133247.93</v>
      </c>
      <c r="N6209"/>
      <c r="O6209" t="s">
        <v>2240</v>
      </c>
      <c r="P6209" t="s">
        <v>14334</v>
      </c>
    </row>
    <row r="6210" spans="1:16" x14ac:dyDescent="0.25">
      <c r="A6210" t="s">
        <v>2</v>
      </c>
      <c r="B6210" t="s">
        <v>14335</v>
      </c>
      <c r="C6210" t="s">
        <v>71</v>
      </c>
      <c r="D6210" t="s">
        <v>4526</v>
      </c>
      <c r="E6210" t="s">
        <v>59</v>
      </c>
      <c r="F6210" t="b">
        <v>0</v>
      </c>
      <c r="G6210" t="s">
        <v>65</v>
      </c>
      <c r="H6210" s="1">
        <v>46087.963263888887</v>
      </c>
      <c r="I6210" t="b">
        <v>1</v>
      </c>
      <c r="J6210" t="b">
        <v>1</v>
      </c>
      <c r="K6210" t="s">
        <v>41</v>
      </c>
      <c r="L6210" t="s">
        <v>60</v>
      </c>
      <c r="M6210">
        <v>99965.5</v>
      </c>
      <c r="N6210"/>
      <c r="O6210" t="s">
        <v>10744</v>
      </c>
      <c r="P6210" t="s">
        <v>645</v>
      </c>
    </row>
    <row r="6211" spans="1:16" x14ac:dyDescent="0.25">
      <c r="A6211" t="s">
        <v>5</v>
      </c>
      <c r="B6211" t="s">
        <v>2188</v>
      </c>
      <c r="C6211" t="s">
        <v>515</v>
      </c>
      <c r="D6211" t="s">
        <v>4526</v>
      </c>
      <c r="E6211" t="s">
        <v>59</v>
      </c>
      <c r="F6211" t="b">
        <v>0</v>
      </c>
      <c r="G6211" t="s">
        <v>65</v>
      </c>
      <c r="H6211" s="1">
        <v>46087.963437500002</v>
      </c>
      <c r="I6211" t="b">
        <v>1</v>
      </c>
      <c r="J6211" t="b">
        <v>0</v>
      </c>
      <c r="K6211" t="s">
        <v>41</v>
      </c>
      <c r="L6211" t="s">
        <v>60</v>
      </c>
      <c r="M6211">
        <v>120000</v>
      </c>
      <c r="N6211"/>
      <c r="O6211" t="s">
        <v>3073</v>
      </c>
      <c r="P6211" t="s">
        <v>14336</v>
      </c>
    </row>
    <row r="6212" spans="1:16" x14ac:dyDescent="0.25">
      <c r="A6212" t="s">
        <v>6</v>
      </c>
      <c r="B6212" t="s">
        <v>14337</v>
      </c>
      <c r="C6212" t="s">
        <v>76</v>
      </c>
      <c r="D6212" t="s">
        <v>4526</v>
      </c>
      <c r="E6212" t="s">
        <v>132</v>
      </c>
      <c r="F6212" t="b">
        <v>1</v>
      </c>
      <c r="G6212" t="s">
        <v>13</v>
      </c>
      <c r="H6212" s="1">
        <v>46087.967094907413</v>
      </c>
      <c r="I6212" t="b">
        <v>0</v>
      </c>
      <c r="J6212" t="b">
        <v>0</v>
      </c>
      <c r="K6212" t="s">
        <v>13</v>
      </c>
      <c r="L6212" t="s">
        <v>74</v>
      </c>
      <c r="M6212"/>
      <c r="N6212">
        <v>75</v>
      </c>
      <c r="O6212" t="s">
        <v>5046</v>
      </c>
      <c r="P6212" t="s">
        <v>208</v>
      </c>
    </row>
    <row r="6213" spans="1:16" x14ac:dyDescent="0.25">
      <c r="A6213" t="s">
        <v>1</v>
      </c>
      <c r="B6213" t="s">
        <v>14338</v>
      </c>
      <c r="C6213" t="s">
        <v>500</v>
      </c>
      <c r="D6213" t="s">
        <v>4346</v>
      </c>
      <c r="E6213" t="s">
        <v>88</v>
      </c>
      <c r="F6213" t="b">
        <v>0</v>
      </c>
      <c r="G6213" t="s">
        <v>13</v>
      </c>
      <c r="H6213" s="1">
        <v>46087.967141203713</v>
      </c>
      <c r="I6213" t="b">
        <v>1</v>
      </c>
      <c r="J6213" t="b">
        <v>0</v>
      </c>
      <c r="K6213" t="s">
        <v>13</v>
      </c>
      <c r="L6213" t="s">
        <v>74</v>
      </c>
      <c r="M6213"/>
      <c r="N6213">
        <v>52.5</v>
      </c>
      <c r="O6213" t="s">
        <v>5165</v>
      </c>
      <c r="P6213" t="s">
        <v>14339</v>
      </c>
    </row>
    <row r="6214" spans="1:16" x14ac:dyDescent="0.25">
      <c r="A6214" t="s">
        <v>1</v>
      </c>
      <c r="B6214" t="s">
        <v>14340</v>
      </c>
      <c r="C6214" t="s">
        <v>500</v>
      </c>
      <c r="D6214" t="s">
        <v>2360</v>
      </c>
      <c r="E6214" t="s">
        <v>59</v>
      </c>
      <c r="F6214" t="b">
        <v>0</v>
      </c>
      <c r="G6214" t="s">
        <v>13</v>
      </c>
      <c r="H6214" s="1">
        <v>46087.967141203713</v>
      </c>
      <c r="I6214" t="b">
        <v>1</v>
      </c>
      <c r="J6214" t="b">
        <v>0</v>
      </c>
      <c r="K6214" t="s">
        <v>13</v>
      </c>
      <c r="L6214" t="s">
        <v>74</v>
      </c>
      <c r="M6214"/>
      <c r="N6214">
        <v>70</v>
      </c>
      <c r="O6214" t="s">
        <v>12461</v>
      </c>
      <c r="P6214" t="s">
        <v>14341</v>
      </c>
    </row>
    <row r="6215" spans="1:16" x14ac:dyDescent="0.25">
      <c r="A6215" t="s">
        <v>0</v>
      </c>
      <c r="B6215" t="s">
        <v>1271</v>
      </c>
      <c r="C6215" t="s">
        <v>218</v>
      </c>
      <c r="D6215" t="s">
        <v>7397</v>
      </c>
      <c r="E6215" t="s">
        <v>88</v>
      </c>
      <c r="F6215" t="b">
        <v>0</v>
      </c>
      <c r="G6215" t="s">
        <v>63</v>
      </c>
      <c r="H6215" s="1">
        <v>46087.996712962973</v>
      </c>
      <c r="I6215" t="b">
        <v>1</v>
      </c>
      <c r="J6215" t="b">
        <v>1</v>
      </c>
      <c r="K6215" t="s">
        <v>41</v>
      </c>
      <c r="L6215" t="s">
        <v>74</v>
      </c>
      <c r="M6215"/>
      <c r="N6215">
        <v>70</v>
      </c>
      <c r="O6215" t="s">
        <v>299</v>
      </c>
      <c r="P6215" t="s">
        <v>288</v>
      </c>
    </row>
    <row r="6216" spans="1:16" x14ac:dyDescent="0.25">
      <c r="A6216" t="s">
        <v>5</v>
      </c>
      <c r="B6216" t="s">
        <v>14342</v>
      </c>
      <c r="C6216" t="s">
        <v>41</v>
      </c>
      <c r="D6216" t="s">
        <v>5790</v>
      </c>
      <c r="E6216" t="s">
        <v>59</v>
      </c>
      <c r="F6216" t="b">
        <v>0</v>
      </c>
      <c r="G6216" t="s">
        <v>63</v>
      </c>
      <c r="H6216" s="1">
        <v>46087.996874999997</v>
      </c>
      <c r="I6216" t="b">
        <v>1</v>
      </c>
      <c r="J6216" t="b">
        <v>0</v>
      </c>
      <c r="K6216" t="s">
        <v>41</v>
      </c>
      <c r="L6216" t="s">
        <v>60</v>
      </c>
      <c r="M6216">
        <v>150000</v>
      </c>
      <c r="N6216"/>
      <c r="O6216" t="s">
        <v>3258</v>
      </c>
    </row>
    <row r="6217" spans="1:16" x14ac:dyDescent="0.25">
      <c r="A6217" t="s">
        <v>0</v>
      </c>
      <c r="B6217" t="s">
        <v>3419</v>
      </c>
      <c r="C6217" t="s">
        <v>112</v>
      </c>
      <c r="D6217" t="s">
        <v>4526</v>
      </c>
      <c r="E6217" t="s">
        <v>59</v>
      </c>
      <c r="F6217" t="b">
        <v>0</v>
      </c>
      <c r="G6217" t="s">
        <v>65</v>
      </c>
      <c r="H6217" s="1">
        <v>46088.003275462957</v>
      </c>
      <c r="I6217" t="b">
        <v>0</v>
      </c>
      <c r="J6217" t="b">
        <v>1</v>
      </c>
      <c r="K6217" t="s">
        <v>41</v>
      </c>
      <c r="L6217" t="s">
        <v>60</v>
      </c>
      <c r="M6217">
        <v>125000</v>
      </c>
      <c r="N6217"/>
      <c r="O6217" t="s">
        <v>14343</v>
      </c>
      <c r="P6217" t="s">
        <v>14344</v>
      </c>
    </row>
    <row r="6218" spans="1:16" x14ac:dyDescent="0.25">
      <c r="A6218" t="s">
        <v>0</v>
      </c>
      <c r="B6218" t="s">
        <v>5585</v>
      </c>
      <c r="C6218" t="s">
        <v>336</v>
      </c>
      <c r="D6218" t="s">
        <v>3761</v>
      </c>
      <c r="E6218" t="s">
        <v>59</v>
      </c>
      <c r="F6218" t="b">
        <v>0</v>
      </c>
      <c r="G6218" t="s">
        <v>65</v>
      </c>
      <c r="H6218" s="1">
        <v>46088.003472222219</v>
      </c>
      <c r="I6218" t="b">
        <v>0</v>
      </c>
      <c r="J6218" t="b">
        <v>0</v>
      </c>
      <c r="K6218" t="s">
        <v>41</v>
      </c>
      <c r="L6218" t="s">
        <v>60</v>
      </c>
      <c r="M6218">
        <v>80000</v>
      </c>
      <c r="N6218"/>
      <c r="O6218" t="s">
        <v>1452</v>
      </c>
      <c r="P6218" t="s">
        <v>1738</v>
      </c>
    </row>
    <row r="6219" spans="1:16" x14ac:dyDescent="0.25">
      <c r="A6219" t="s">
        <v>2</v>
      </c>
      <c r="B6219" t="s">
        <v>14345</v>
      </c>
      <c r="C6219" t="s">
        <v>332</v>
      </c>
      <c r="D6219" t="s">
        <v>3173</v>
      </c>
      <c r="E6219" t="s">
        <v>88</v>
      </c>
      <c r="F6219" t="b">
        <v>0</v>
      </c>
      <c r="G6219" t="s">
        <v>65</v>
      </c>
      <c r="H6219" s="1">
        <v>46088.003495370373</v>
      </c>
      <c r="I6219" t="b">
        <v>0</v>
      </c>
      <c r="J6219" t="b">
        <v>1</v>
      </c>
      <c r="K6219" t="s">
        <v>41</v>
      </c>
      <c r="L6219" t="s">
        <v>60</v>
      </c>
      <c r="M6219">
        <v>130000</v>
      </c>
      <c r="N6219"/>
      <c r="O6219" t="s">
        <v>710</v>
      </c>
      <c r="P6219" t="s">
        <v>6479</v>
      </c>
    </row>
    <row r="6220" spans="1:16" x14ac:dyDescent="0.25">
      <c r="A6220" t="s">
        <v>3</v>
      </c>
      <c r="B6220" t="s">
        <v>14346</v>
      </c>
      <c r="C6220" t="s">
        <v>2481</v>
      </c>
      <c r="D6220" t="s">
        <v>155</v>
      </c>
      <c r="F6220" t="b">
        <v>0</v>
      </c>
      <c r="G6220" t="s">
        <v>77</v>
      </c>
      <c r="H6220" s="1">
        <v>46088.003657407397</v>
      </c>
      <c r="I6220" t="b">
        <v>0</v>
      </c>
      <c r="J6220" t="b">
        <v>0</v>
      </c>
      <c r="K6220" t="s">
        <v>41</v>
      </c>
      <c r="L6220" t="s">
        <v>74</v>
      </c>
      <c r="M6220"/>
      <c r="N6220">
        <v>75</v>
      </c>
      <c r="O6220" t="s">
        <v>155</v>
      </c>
      <c r="P6220" t="s">
        <v>875</v>
      </c>
    </row>
    <row r="6221" spans="1:16" x14ac:dyDescent="0.25">
      <c r="A6221" t="s">
        <v>7</v>
      </c>
      <c r="B6221" t="s">
        <v>14347</v>
      </c>
      <c r="C6221" t="s">
        <v>333</v>
      </c>
      <c r="D6221" t="s">
        <v>4526</v>
      </c>
      <c r="E6221" t="s">
        <v>59</v>
      </c>
      <c r="F6221" t="b">
        <v>0</v>
      </c>
      <c r="G6221" t="s">
        <v>77</v>
      </c>
      <c r="H6221" s="1">
        <v>46088.003657407397</v>
      </c>
      <c r="I6221" t="b">
        <v>1</v>
      </c>
      <c r="J6221" t="b">
        <v>1</v>
      </c>
      <c r="K6221" t="s">
        <v>41</v>
      </c>
      <c r="L6221" t="s">
        <v>60</v>
      </c>
      <c r="M6221">
        <v>79500</v>
      </c>
      <c r="N6221"/>
      <c r="O6221" t="s">
        <v>14348</v>
      </c>
      <c r="P6221" t="s">
        <v>219</v>
      </c>
    </row>
    <row r="6222" spans="1:16" x14ac:dyDescent="0.25">
      <c r="A6222" t="s">
        <v>3</v>
      </c>
      <c r="B6222" t="s">
        <v>14349</v>
      </c>
      <c r="C6222" t="s">
        <v>237</v>
      </c>
      <c r="D6222" t="s">
        <v>3761</v>
      </c>
      <c r="E6222" t="s">
        <v>59</v>
      </c>
      <c r="F6222" t="b">
        <v>0</v>
      </c>
      <c r="G6222" t="s">
        <v>89</v>
      </c>
      <c r="H6222" s="1">
        <v>46088.004027777781</v>
      </c>
      <c r="I6222" t="b">
        <v>0</v>
      </c>
      <c r="J6222" t="b">
        <v>0</v>
      </c>
      <c r="K6222" t="s">
        <v>41</v>
      </c>
      <c r="L6222" t="s">
        <v>60</v>
      </c>
      <c r="M6222">
        <v>133600</v>
      </c>
      <c r="N6222"/>
      <c r="O6222" t="s">
        <v>14350</v>
      </c>
    </row>
    <row r="6223" spans="1:16" x14ac:dyDescent="0.25">
      <c r="A6223" t="s">
        <v>3</v>
      </c>
      <c r="B6223" t="s">
        <v>3400</v>
      </c>
      <c r="C6223" t="s">
        <v>2773</v>
      </c>
      <c r="D6223" t="s">
        <v>4595</v>
      </c>
      <c r="E6223" t="s">
        <v>59</v>
      </c>
      <c r="F6223" t="b">
        <v>0</v>
      </c>
      <c r="G6223" t="s">
        <v>89</v>
      </c>
      <c r="H6223" s="1">
        <v>46088.004131944443</v>
      </c>
      <c r="I6223" t="b">
        <v>0</v>
      </c>
      <c r="J6223" t="b">
        <v>0</v>
      </c>
      <c r="K6223" t="s">
        <v>41</v>
      </c>
      <c r="L6223" t="s">
        <v>60</v>
      </c>
      <c r="M6223">
        <v>80000</v>
      </c>
      <c r="N6223"/>
      <c r="O6223" t="s">
        <v>2399</v>
      </c>
    </row>
    <row r="6224" spans="1:16" x14ac:dyDescent="0.25">
      <c r="A6224" t="s">
        <v>6</v>
      </c>
      <c r="B6224" t="s">
        <v>3756</v>
      </c>
      <c r="C6224" t="s">
        <v>14351</v>
      </c>
      <c r="D6224" t="s">
        <v>9527</v>
      </c>
      <c r="E6224" t="s">
        <v>59</v>
      </c>
      <c r="F6224" t="b">
        <v>0</v>
      </c>
      <c r="G6224" t="s">
        <v>65</v>
      </c>
      <c r="H6224" s="1">
        <v>46088.004224537042</v>
      </c>
      <c r="I6224" t="b">
        <v>0</v>
      </c>
      <c r="J6224" t="b">
        <v>1</v>
      </c>
      <c r="K6224" t="s">
        <v>41</v>
      </c>
      <c r="L6224" t="s">
        <v>60</v>
      </c>
      <c r="M6224">
        <v>188500</v>
      </c>
      <c r="N6224"/>
      <c r="O6224" t="s">
        <v>5835</v>
      </c>
      <c r="P6224" t="s">
        <v>5836</v>
      </c>
    </row>
    <row r="6225" spans="1:16" x14ac:dyDescent="0.25">
      <c r="A6225" t="s">
        <v>6</v>
      </c>
      <c r="B6225" t="s">
        <v>6</v>
      </c>
      <c r="C6225" t="s">
        <v>1364</v>
      </c>
      <c r="D6225" t="s">
        <v>4673</v>
      </c>
      <c r="E6225" t="s">
        <v>59</v>
      </c>
      <c r="F6225" t="b">
        <v>0</v>
      </c>
      <c r="G6225" t="s">
        <v>77</v>
      </c>
      <c r="H6225" s="1">
        <v>46088.004374999997</v>
      </c>
      <c r="I6225" t="b">
        <v>0</v>
      </c>
      <c r="J6225" t="b">
        <v>1</v>
      </c>
      <c r="K6225" t="s">
        <v>41</v>
      </c>
      <c r="L6225" t="s">
        <v>60</v>
      </c>
      <c r="M6225">
        <v>135030</v>
      </c>
      <c r="N6225"/>
      <c r="O6225" t="s">
        <v>1365</v>
      </c>
      <c r="P6225" t="s">
        <v>718</v>
      </c>
    </row>
    <row r="6226" spans="1:16" x14ac:dyDescent="0.25">
      <c r="A6226" t="s">
        <v>2</v>
      </c>
      <c r="B6226" t="s">
        <v>8744</v>
      </c>
      <c r="C6226" t="s">
        <v>8745</v>
      </c>
      <c r="D6226" t="s">
        <v>4587</v>
      </c>
      <c r="E6226" t="s">
        <v>59</v>
      </c>
      <c r="F6226" t="b">
        <v>0</v>
      </c>
      <c r="G6226" t="s">
        <v>77</v>
      </c>
      <c r="H6226" s="1">
        <v>46088.004374999997</v>
      </c>
      <c r="I6226" t="b">
        <v>0</v>
      </c>
      <c r="J6226" t="b">
        <v>1</v>
      </c>
      <c r="K6226" t="s">
        <v>41</v>
      </c>
      <c r="L6226" t="s">
        <v>60</v>
      </c>
      <c r="M6226">
        <v>198000</v>
      </c>
      <c r="N6226"/>
      <c r="O6226" t="s">
        <v>424</v>
      </c>
      <c r="P6226" t="s">
        <v>8746</v>
      </c>
    </row>
    <row r="6227" spans="1:16" x14ac:dyDescent="0.25">
      <c r="A6227" t="s">
        <v>6</v>
      </c>
      <c r="B6227" t="s">
        <v>14352</v>
      </c>
      <c r="C6227" t="s">
        <v>8745</v>
      </c>
      <c r="D6227" t="s">
        <v>4587</v>
      </c>
      <c r="E6227" t="s">
        <v>59</v>
      </c>
      <c r="F6227" t="b">
        <v>0</v>
      </c>
      <c r="G6227" t="s">
        <v>77</v>
      </c>
      <c r="H6227" s="1">
        <v>46088.004374999997</v>
      </c>
      <c r="I6227" t="b">
        <v>0</v>
      </c>
      <c r="J6227" t="b">
        <v>1</v>
      </c>
      <c r="K6227" t="s">
        <v>41</v>
      </c>
      <c r="L6227" t="s">
        <v>60</v>
      </c>
      <c r="M6227">
        <v>175500</v>
      </c>
      <c r="N6227"/>
      <c r="O6227" t="s">
        <v>424</v>
      </c>
      <c r="P6227" t="s">
        <v>14353</v>
      </c>
    </row>
    <row r="6228" spans="1:16" x14ac:dyDescent="0.25">
      <c r="A6228" t="s">
        <v>2</v>
      </c>
      <c r="B6228" t="s">
        <v>10125</v>
      </c>
      <c r="C6228" t="s">
        <v>382</v>
      </c>
      <c r="D6228" t="s">
        <v>3761</v>
      </c>
      <c r="E6228" t="s">
        <v>59</v>
      </c>
      <c r="F6228" t="b">
        <v>0</v>
      </c>
      <c r="G6228" t="s">
        <v>77</v>
      </c>
      <c r="H6228" s="1">
        <v>46088.00439814815</v>
      </c>
      <c r="I6228" t="b">
        <v>0</v>
      </c>
      <c r="J6228" t="b">
        <v>0</v>
      </c>
      <c r="K6228" t="s">
        <v>41</v>
      </c>
      <c r="L6228" t="s">
        <v>60</v>
      </c>
      <c r="M6228">
        <v>125686</v>
      </c>
      <c r="N6228"/>
      <c r="O6228" t="s">
        <v>3957</v>
      </c>
      <c r="P6228" t="s">
        <v>10126</v>
      </c>
    </row>
    <row r="6229" spans="1:16" x14ac:dyDescent="0.25">
      <c r="A6229" t="s">
        <v>5</v>
      </c>
      <c r="B6229" t="s">
        <v>14354</v>
      </c>
      <c r="C6229" t="s">
        <v>998</v>
      </c>
      <c r="D6229" t="s">
        <v>3173</v>
      </c>
      <c r="E6229" t="s">
        <v>88</v>
      </c>
      <c r="F6229" t="b">
        <v>0</v>
      </c>
      <c r="G6229" t="s">
        <v>65</v>
      </c>
      <c r="H6229" s="1">
        <v>46088.00476851852</v>
      </c>
      <c r="I6229" t="b">
        <v>1</v>
      </c>
      <c r="J6229" t="b">
        <v>0</v>
      </c>
      <c r="K6229" t="s">
        <v>41</v>
      </c>
      <c r="L6229" t="s">
        <v>74</v>
      </c>
      <c r="M6229"/>
      <c r="N6229">
        <v>62.5</v>
      </c>
      <c r="O6229" t="s">
        <v>1139</v>
      </c>
      <c r="P6229" t="s">
        <v>8862</v>
      </c>
    </row>
    <row r="6230" spans="1:16" x14ac:dyDescent="0.25">
      <c r="A6230" t="s">
        <v>1</v>
      </c>
      <c r="B6230" t="s">
        <v>1</v>
      </c>
      <c r="C6230" t="s">
        <v>448</v>
      </c>
      <c r="D6230" t="s">
        <v>7397</v>
      </c>
      <c r="E6230" t="s">
        <v>88</v>
      </c>
      <c r="F6230" t="b">
        <v>0</v>
      </c>
      <c r="G6230" t="s">
        <v>65</v>
      </c>
      <c r="H6230" s="1">
        <v>46088.004780092589</v>
      </c>
      <c r="I6230" t="b">
        <v>0</v>
      </c>
      <c r="J6230" t="b">
        <v>1</v>
      </c>
      <c r="K6230" t="s">
        <v>41</v>
      </c>
      <c r="L6230" t="s">
        <v>74</v>
      </c>
      <c r="M6230"/>
      <c r="N6230">
        <v>62.5</v>
      </c>
      <c r="O6230" t="s">
        <v>299</v>
      </c>
      <c r="P6230" t="s">
        <v>14355</v>
      </c>
    </row>
    <row r="6231" spans="1:16" x14ac:dyDescent="0.25">
      <c r="A6231" t="s">
        <v>1</v>
      </c>
      <c r="B6231" t="s">
        <v>14356</v>
      </c>
      <c r="C6231" t="s">
        <v>81</v>
      </c>
      <c r="D6231" t="s">
        <v>14357</v>
      </c>
      <c r="E6231" t="s">
        <v>59</v>
      </c>
      <c r="F6231" t="b">
        <v>0</v>
      </c>
      <c r="G6231" t="s">
        <v>65</v>
      </c>
      <c r="H6231" s="1">
        <v>46088.004861111112</v>
      </c>
      <c r="I6231" t="b">
        <v>0</v>
      </c>
      <c r="J6231" t="b">
        <v>1</v>
      </c>
      <c r="K6231" t="s">
        <v>41</v>
      </c>
      <c r="L6231" t="s">
        <v>60</v>
      </c>
      <c r="M6231">
        <v>202417</v>
      </c>
      <c r="N6231"/>
      <c r="O6231" t="s">
        <v>14358</v>
      </c>
      <c r="P6231" t="s">
        <v>14359</v>
      </c>
    </row>
    <row r="6232" spans="1:16" x14ac:dyDescent="0.25">
      <c r="A6232" t="s">
        <v>1</v>
      </c>
      <c r="B6232" t="s">
        <v>14360</v>
      </c>
      <c r="C6232" t="s">
        <v>877</v>
      </c>
      <c r="D6232" t="s">
        <v>3761</v>
      </c>
      <c r="E6232" t="s">
        <v>232</v>
      </c>
      <c r="F6232" t="b">
        <v>0</v>
      </c>
      <c r="G6232" t="s">
        <v>77</v>
      </c>
      <c r="H6232" s="1">
        <v>46088.005243055559</v>
      </c>
      <c r="I6232" t="b">
        <v>0</v>
      </c>
      <c r="J6232" t="b">
        <v>0</v>
      </c>
      <c r="K6232" t="s">
        <v>41</v>
      </c>
      <c r="L6232" t="s">
        <v>74</v>
      </c>
      <c r="M6232"/>
      <c r="N6232">
        <v>60</v>
      </c>
      <c r="O6232" t="s">
        <v>14361</v>
      </c>
      <c r="P6232" t="s">
        <v>85</v>
      </c>
    </row>
    <row r="6233" spans="1:16" x14ac:dyDescent="0.25">
      <c r="A6233" t="s">
        <v>7</v>
      </c>
      <c r="B6233" t="s">
        <v>14362</v>
      </c>
      <c r="C6233" t="s">
        <v>13</v>
      </c>
      <c r="D6233" t="s">
        <v>3761</v>
      </c>
      <c r="E6233" t="s">
        <v>59</v>
      </c>
      <c r="F6233" t="b">
        <v>0</v>
      </c>
      <c r="G6233" t="s">
        <v>13</v>
      </c>
      <c r="H6233" s="1">
        <v>46088.008703703701</v>
      </c>
      <c r="I6233" t="b">
        <v>0</v>
      </c>
      <c r="J6233" t="b">
        <v>0</v>
      </c>
      <c r="K6233" t="s">
        <v>13</v>
      </c>
      <c r="L6233" t="s">
        <v>60</v>
      </c>
      <c r="M6233">
        <v>145000</v>
      </c>
      <c r="N6233"/>
      <c r="O6233" t="s">
        <v>1014</v>
      </c>
      <c r="P6233" t="s">
        <v>6692</v>
      </c>
    </row>
    <row r="6234" spans="1:16" x14ac:dyDescent="0.25">
      <c r="A6234" t="s">
        <v>1</v>
      </c>
      <c r="B6234" t="s">
        <v>14363</v>
      </c>
      <c r="C6234" t="s">
        <v>2064</v>
      </c>
      <c r="D6234" t="s">
        <v>4346</v>
      </c>
      <c r="E6234" t="s">
        <v>59</v>
      </c>
      <c r="F6234" t="b">
        <v>0</v>
      </c>
      <c r="G6234" t="s">
        <v>13</v>
      </c>
      <c r="H6234" s="1">
        <v>46088.00880787037</v>
      </c>
      <c r="I6234" t="b">
        <v>0</v>
      </c>
      <c r="J6234" t="b">
        <v>0</v>
      </c>
      <c r="K6234" t="s">
        <v>13</v>
      </c>
      <c r="L6234" t="s">
        <v>60</v>
      </c>
      <c r="M6234">
        <v>102950</v>
      </c>
      <c r="N6234"/>
      <c r="O6234" t="s">
        <v>14364</v>
      </c>
      <c r="P6234" t="s">
        <v>14365</v>
      </c>
    </row>
    <row r="6235" spans="1:16" x14ac:dyDescent="0.25">
      <c r="A6235" t="s">
        <v>1</v>
      </c>
      <c r="B6235" t="s">
        <v>14363</v>
      </c>
      <c r="C6235" t="s">
        <v>2064</v>
      </c>
      <c r="D6235" t="s">
        <v>3761</v>
      </c>
      <c r="E6235" t="s">
        <v>59</v>
      </c>
      <c r="F6235" t="b">
        <v>0</v>
      </c>
      <c r="G6235" t="s">
        <v>13</v>
      </c>
      <c r="H6235" s="1">
        <v>46088.008831018517</v>
      </c>
      <c r="I6235" t="b">
        <v>0</v>
      </c>
      <c r="J6235" t="b">
        <v>0</v>
      </c>
      <c r="K6235" t="s">
        <v>13</v>
      </c>
      <c r="L6235" t="s">
        <v>60</v>
      </c>
      <c r="M6235">
        <v>102950</v>
      </c>
      <c r="N6235"/>
      <c r="O6235" t="s">
        <v>14364</v>
      </c>
      <c r="P6235" t="s">
        <v>14365</v>
      </c>
    </row>
    <row r="6236" spans="1:16" x14ac:dyDescent="0.25">
      <c r="A6236" t="s">
        <v>0</v>
      </c>
      <c r="B6236" t="s">
        <v>0</v>
      </c>
      <c r="C6236" t="s">
        <v>14366</v>
      </c>
      <c r="D6236" t="s">
        <v>4587</v>
      </c>
      <c r="E6236" t="s">
        <v>59</v>
      </c>
      <c r="F6236" t="b">
        <v>0</v>
      </c>
      <c r="G6236" t="s">
        <v>40</v>
      </c>
      <c r="H6236" s="1">
        <v>46088.009097222217</v>
      </c>
      <c r="I6236" t="b">
        <v>1</v>
      </c>
      <c r="J6236" t="b">
        <v>0</v>
      </c>
      <c r="K6236" t="s">
        <v>40</v>
      </c>
      <c r="L6236" t="s">
        <v>60</v>
      </c>
      <c r="M6236">
        <v>30000</v>
      </c>
      <c r="N6236"/>
      <c r="O6236" t="s">
        <v>14367</v>
      </c>
      <c r="P6236" t="s">
        <v>1482</v>
      </c>
    </row>
    <row r="6237" spans="1:16" x14ac:dyDescent="0.25">
      <c r="A6237" t="s">
        <v>2</v>
      </c>
      <c r="B6237" t="s">
        <v>276</v>
      </c>
      <c r="C6237" t="s">
        <v>14368</v>
      </c>
      <c r="D6237" t="s">
        <v>4587</v>
      </c>
      <c r="E6237" t="s">
        <v>59</v>
      </c>
      <c r="F6237" t="b">
        <v>0</v>
      </c>
      <c r="G6237" t="s">
        <v>40</v>
      </c>
      <c r="H6237" s="1">
        <v>46088.00922453704</v>
      </c>
      <c r="I6237" t="b">
        <v>0</v>
      </c>
      <c r="J6237" t="b">
        <v>0</v>
      </c>
      <c r="K6237" t="s">
        <v>40</v>
      </c>
      <c r="L6237" t="s">
        <v>60</v>
      </c>
      <c r="M6237">
        <v>70000</v>
      </c>
      <c r="N6237"/>
      <c r="O6237" t="s">
        <v>14369</v>
      </c>
      <c r="P6237" t="s">
        <v>14370</v>
      </c>
    </row>
    <row r="6238" spans="1:16" x14ac:dyDescent="0.25">
      <c r="A6238" t="s">
        <v>6</v>
      </c>
      <c r="B6238" t="s">
        <v>14371</v>
      </c>
      <c r="C6238" t="s">
        <v>14368</v>
      </c>
      <c r="D6238" t="s">
        <v>4587</v>
      </c>
      <c r="E6238" t="s">
        <v>59</v>
      </c>
      <c r="F6238" t="b">
        <v>0</v>
      </c>
      <c r="G6238" t="s">
        <v>40</v>
      </c>
      <c r="H6238" s="1">
        <v>46088.00922453704</v>
      </c>
      <c r="I6238" t="b">
        <v>0</v>
      </c>
      <c r="J6238" t="b">
        <v>0</v>
      </c>
      <c r="K6238" t="s">
        <v>40</v>
      </c>
      <c r="L6238" t="s">
        <v>60</v>
      </c>
      <c r="M6238">
        <v>70000</v>
      </c>
      <c r="N6238"/>
      <c r="O6238" t="s">
        <v>14369</v>
      </c>
      <c r="P6238" t="s">
        <v>12897</v>
      </c>
    </row>
    <row r="6239" spans="1:16" x14ac:dyDescent="0.25">
      <c r="A6239" t="s">
        <v>1</v>
      </c>
      <c r="B6239" t="s">
        <v>1</v>
      </c>
      <c r="C6239" t="s">
        <v>14372</v>
      </c>
      <c r="D6239" t="s">
        <v>14373</v>
      </c>
      <c r="E6239" t="s">
        <v>59</v>
      </c>
      <c r="F6239" t="b">
        <v>0</v>
      </c>
      <c r="G6239" t="s">
        <v>40</v>
      </c>
      <c r="H6239" s="1">
        <v>46088.009340277778</v>
      </c>
      <c r="I6239" t="b">
        <v>1</v>
      </c>
      <c r="J6239" t="b">
        <v>0</v>
      </c>
      <c r="K6239" t="s">
        <v>40</v>
      </c>
      <c r="L6239" t="s">
        <v>60</v>
      </c>
      <c r="M6239">
        <v>82499.5</v>
      </c>
      <c r="N6239"/>
      <c r="O6239" t="s">
        <v>521</v>
      </c>
      <c r="P6239" t="s">
        <v>152</v>
      </c>
    </row>
    <row r="6240" spans="1:16" x14ac:dyDescent="0.25">
      <c r="A6240" t="s">
        <v>1</v>
      </c>
      <c r="B6240" t="s">
        <v>277</v>
      </c>
      <c r="C6240" t="s">
        <v>5115</v>
      </c>
      <c r="D6240" t="s">
        <v>4587</v>
      </c>
      <c r="E6240" t="s">
        <v>59</v>
      </c>
      <c r="F6240" t="b">
        <v>0</v>
      </c>
      <c r="G6240" t="s">
        <v>40</v>
      </c>
      <c r="H6240" s="1">
        <v>46088.009375000001</v>
      </c>
      <c r="I6240" t="b">
        <v>1</v>
      </c>
      <c r="J6240" t="b">
        <v>0</v>
      </c>
      <c r="K6240" t="s">
        <v>40</v>
      </c>
      <c r="L6240" t="s">
        <v>60</v>
      </c>
      <c r="M6240">
        <v>82000</v>
      </c>
      <c r="N6240"/>
      <c r="O6240" t="s">
        <v>730</v>
      </c>
      <c r="P6240" t="s">
        <v>14374</v>
      </c>
    </row>
    <row r="6241" spans="1:16" x14ac:dyDescent="0.25">
      <c r="A6241" t="s">
        <v>1</v>
      </c>
      <c r="B6241" t="s">
        <v>14375</v>
      </c>
      <c r="C6241" t="s">
        <v>14376</v>
      </c>
      <c r="D6241" t="s">
        <v>4587</v>
      </c>
      <c r="E6241" t="s">
        <v>59</v>
      </c>
      <c r="F6241" t="b">
        <v>0</v>
      </c>
      <c r="G6241" t="s">
        <v>40</v>
      </c>
      <c r="H6241" s="1">
        <v>46088.009375000001</v>
      </c>
      <c r="I6241" t="b">
        <v>1</v>
      </c>
      <c r="J6241" t="b">
        <v>0</v>
      </c>
      <c r="K6241" t="s">
        <v>40</v>
      </c>
      <c r="L6241" t="s">
        <v>60</v>
      </c>
      <c r="M6241">
        <v>55000</v>
      </c>
      <c r="N6241"/>
      <c r="O6241" t="s">
        <v>14377</v>
      </c>
      <c r="P6241" t="s">
        <v>3876</v>
      </c>
    </row>
    <row r="6242" spans="1:16" x14ac:dyDescent="0.25">
      <c r="A6242" t="s">
        <v>1</v>
      </c>
      <c r="B6242" t="s">
        <v>316</v>
      </c>
      <c r="C6242" t="s">
        <v>5115</v>
      </c>
      <c r="D6242" t="s">
        <v>4587</v>
      </c>
      <c r="E6242" t="s">
        <v>59</v>
      </c>
      <c r="F6242" t="b">
        <v>0</v>
      </c>
      <c r="G6242" t="s">
        <v>40</v>
      </c>
      <c r="H6242" s="1">
        <v>46088.009375000001</v>
      </c>
      <c r="I6242" t="b">
        <v>1</v>
      </c>
      <c r="J6242" t="b">
        <v>0</v>
      </c>
      <c r="K6242" t="s">
        <v>40</v>
      </c>
      <c r="L6242" t="s">
        <v>60</v>
      </c>
      <c r="M6242">
        <v>100000</v>
      </c>
      <c r="N6242"/>
      <c r="O6242" t="s">
        <v>14378</v>
      </c>
      <c r="P6242" t="s">
        <v>14379</v>
      </c>
    </row>
    <row r="6243" spans="1:16" x14ac:dyDescent="0.25">
      <c r="A6243" t="s">
        <v>1</v>
      </c>
      <c r="B6243" t="s">
        <v>14380</v>
      </c>
      <c r="C6243" t="s">
        <v>14381</v>
      </c>
      <c r="D6243" t="s">
        <v>4587</v>
      </c>
      <c r="E6243" t="s">
        <v>59</v>
      </c>
      <c r="F6243" t="b">
        <v>0</v>
      </c>
      <c r="G6243" t="s">
        <v>40</v>
      </c>
      <c r="H6243" s="1">
        <v>46088.009398148148</v>
      </c>
      <c r="I6243" t="b">
        <v>1</v>
      </c>
      <c r="J6243" t="b">
        <v>0</v>
      </c>
      <c r="K6243" t="s">
        <v>40</v>
      </c>
      <c r="L6243" t="s">
        <v>60</v>
      </c>
      <c r="M6243">
        <v>75000</v>
      </c>
      <c r="N6243"/>
      <c r="O6243" t="s">
        <v>14382</v>
      </c>
      <c r="P6243" t="s">
        <v>1273</v>
      </c>
    </row>
    <row r="6244" spans="1:16" x14ac:dyDescent="0.25">
      <c r="A6244" t="s">
        <v>1</v>
      </c>
      <c r="B6244" t="s">
        <v>14383</v>
      </c>
      <c r="C6244" t="s">
        <v>5026</v>
      </c>
      <c r="D6244" t="s">
        <v>4587</v>
      </c>
      <c r="E6244" t="s">
        <v>232</v>
      </c>
      <c r="F6244" t="b">
        <v>0</v>
      </c>
      <c r="G6244" t="s">
        <v>40</v>
      </c>
      <c r="H6244" s="1">
        <v>46088.009398148148</v>
      </c>
      <c r="I6244" t="b">
        <v>1</v>
      </c>
      <c r="J6244" t="b">
        <v>0</v>
      </c>
      <c r="K6244" t="s">
        <v>40</v>
      </c>
      <c r="L6244" t="s">
        <v>60</v>
      </c>
      <c r="M6244">
        <v>25025000000</v>
      </c>
      <c r="N6244"/>
      <c r="O6244" t="s">
        <v>14384</v>
      </c>
      <c r="P6244" t="s">
        <v>14385</v>
      </c>
    </row>
    <row r="6245" spans="1:16" x14ac:dyDescent="0.25">
      <c r="A6245" t="s">
        <v>1</v>
      </c>
      <c r="B6245" t="s">
        <v>470</v>
      </c>
      <c r="C6245" t="s">
        <v>14386</v>
      </c>
      <c r="D6245" t="s">
        <v>4587</v>
      </c>
      <c r="E6245" t="s">
        <v>59</v>
      </c>
      <c r="F6245" t="b">
        <v>0</v>
      </c>
      <c r="G6245" t="s">
        <v>40</v>
      </c>
      <c r="H6245" s="1">
        <v>46088.00949074074</v>
      </c>
      <c r="I6245" t="b">
        <v>1</v>
      </c>
      <c r="J6245" t="b">
        <v>0</v>
      </c>
      <c r="K6245" t="s">
        <v>40</v>
      </c>
      <c r="L6245" t="s">
        <v>60</v>
      </c>
      <c r="M6245">
        <v>68500</v>
      </c>
      <c r="N6245"/>
      <c r="O6245" t="s">
        <v>14387</v>
      </c>
      <c r="P6245" t="s">
        <v>3181</v>
      </c>
    </row>
    <row r="6246" spans="1:16" x14ac:dyDescent="0.25">
      <c r="A6246" t="s">
        <v>1</v>
      </c>
      <c r="B6246" t="s">
        <v>316</v>
      </c>
      <c r="C6246" t="s">
        <v>14388</v>
      </c>
      <c r="D6246" t="s">
        <v>4587</v>
      </c>
      <c r="E6246" t="s">
        <v>232</v>
      </c>
      <c r="F6246" t="b">
        <v>0</v>
      </c>
      <c r="G6246" t="s">
        <v>40</v>
      </c>
      <c r="H6246" s="1">
        <v>46088.00949074074</v>
      </c>
      <c r="I6246" t="b">
        <v>1</v>
      </c>
      <c r="J6246" t="b">
        <v>0</v>
      </c>
      <c r="K6246" t="s">
        <v>40</v>
      </c>
      <c r="L6246" t="s">
        <v>60</v>
      </c>
      <c r="M6246">
        <v>44000000485</v>
      </c>
      <c r="N6246"/>
      <c r="O6246" t="s">
        <v>14389</v>
      </c>
      <c r="P6246" t="s">
        <v>14390</v>
      </c>
    </row>
    <row r="6247" spans="1:16" x14ac:dyDescent="0.25">
      <c r="A6247" t="s">
        <v>2</v>
      </c>
      <c r="B6247" t="s">
        <v>14391</v>
      </c>
      <c r="C6247" t="s">
        <v>76</v>
      </c>
      <c r="D6247" t="s">
        <v>10886</v>
      </c>
      <c r="E6247" t="s">
        <v>72</v>
      </c>
      <c r="F6247" t="b">
        <v>1</v>
      </c>
      <c r="G6247" t="s">
        <v>19</v>
      </c>
      <c r="H6247" s="1">
        <v>46088.009884259263</v>
      </c>
      <c r="I6247" t="b">
        <v>0</v>
      </c>
      <c r="J6247" t="b">
        <v>0</v>
      </c>
      <c r="K6247" t="s">
        <v>19</v>
      </c>
      <c r="L6247" t="s">
        <v>74</v>
      </c>
      <c r="M6247"/>
      <c r="N6247">
        <v>25</v>
      </c>
      <c r="O6247" t="s">
        <v>4814</v>
      </c>
      <c r="P6247" t="s">
        <v>14392</v>
      </c>
    </row>
    <row r="6248" spans="1:16" x14ac:dyDescent="0.25">
      <c r="A6248" t="s">
        <v>1</v>
      </c>
      <c r="B6248" t="s">
        <v>14393</v>
      </c>
      <c r="C6248" t="s">
        <v>14394</v>
      </c>
      <c r="D6248" t="s">
        <v>9214</v>
      </c>
      <c r="E6248" t="s">
        <v>59</v>
      </c>
      <c r="F6248" t="b">
        <v>0</v>
      </c>
      <c r="G6248" t="s">
        <v>19</v>
      </c>
      <c r="H6248" s="1">
        <v>46088.010092592587</v>
      </c>
      <c r="I6248" t="b">
        <v>1</v>
      </c>
      <c r="J6248" t="b">
        <v>0</v>
      </c>
      <c r="K6248" t="s">
        <v>19</v>
      </c>
      <c r="L6248" t="s">
        <v>60</v>
      </c>
      <c r="M6248">
        <v>625000</v>
      </c>
      <c r="N6248"/>
      <c r="O6248" t="s">
        <v>14395</v>
      </c>
      <c r="P6248" t="s">
        <v>14396</v>
      </c>
    </row>
    <row r="6249" spans="1:16" x14ac:dyDescent="0.25">
      <c r="A6249" t="s">
        <v>1</v>
      </c>
      <c r="B6249" t="s">
        <v>14397</v>
      </c>
      <c r="C6249" t="s">
        <v>185</v>
      </c>
      <c r="D6249" t="s">
        <v>5018</v>
      </c>
      <c r="E6249" t="s">
        <v>59</v>
      </c>
      <c r="F6249" t="b">
        <v>0</v>
      </c>
      <c r="G6249" t="s">
        <v>19</v>
      </c>
      <c r="H6249" s="1">
        <v>46088.010138888887</v>
      </c>
      <c r="I6249" t="b">
        <v>0</v>
      </c>
      <c r="J6249" t="b">
        <v>0</v>
      </c>
      <c r="K6249" t="s">
        <v>19</v>
      </c>
      <c r="L6249" t="s">
        <v>60</v>
      </c>
      <c r="M6249">
        <v>4900000</v>
      </c>
      <c r="N6249"/>
      <c r="O6249" t="s">
        <v>14398</v>
      </c>
      <c r="P6249" t="s">
        <v>11207</v>
      </c>
    </row>
    <row r="6250" spans="1:16" x14ac:dyDescent="0.25">
      <c r="A6250" t="s">
        <v>0</v>
      </c>
      <c r="B6250" t="s">
        <v>14399</v>
      </c>
      <c r="C6250" t="s">
        <v>225</v>
      </c>
      <c r="D6250" t="s">
        <v>14400</v>
      </c>
      <c r="E6250" t="s">
        <v>59</v>
      </c>
      <c r="F6250" t="b">
        <v>0</v>
      </c>
      <c r="G6250" t="s">
        <v>63</v>
      </c>
      <c r="H6250" s="1">
        <v>46088.038356481477</v>
      </c>
      <c r="I6250" t="b">
        <v>0</v>
      </c>
      <c r="J6250" t="b">
        <v>1</v>
      </c>
      <c r="K6250" t="s">
        <v>41</v>
      </c>
      <c r="L6250" t="s">
        <v>60</v>
      </c>
      <c r="M6250">
        <v>52500</v>
      </c>
      <c r="N6250"/>
      <c r="O6250" t="s">
        <v>14401</v>
      </c>
    </row>
    <row r="6251" spans="1:16" x14ac:dyDescent="0.25">
      <c r="A6251" t="s">
        <v>3</v>
      </c>
      <c r="B6251" t="s">
        <v>14402</v>
      </c>
      <c r="C6251" t="s">
        <v>190</v>
      </c>
      <c r="D6251" t="s">
        <v>4526</v>
      </c>
      <c r="E6251" t="s">
        <v>59</v>
      </c>
      <c r="F6251" t="b">
        <v>0</v>
      </c>
      <c r="G6251" t="s">
        <v>73</v>
      </c>
      <c r="H6251" s="1">
        <v>46088.04550925926</v>
      </c>
      <c r="I6251" t="b">
        <v>0</v>
      </c>
      <c r="J6251" t="b">
        <v>1</v>
      </c>
      <c r="K6251" t="s">
        <v>41</v>
      </c>
      <c r="L6251" t="s">
        <v>60</v>
      </c>
      <c r="M6251">
        <v>71450</v>
      </c>
      <c r="N6251"/>
      <c r="O6251" t="s">
        <v>4548</v>
      </c>
      <c r="P6251" t="s">
        <v>14403</v>
      </c>
    </row>
    <row r="6252" spans="1:16" x14ac:dyDescent="0.25">
      <c r="A6252" t="s">
        <v>3</v>
      </c>
      <c r="B6252" t="s">
        <v>2775</v>
      </c>
      <c r="C6252" t="s">
        <v>12352</v>
      </c>
      <c r="D6252" t="s">
        <v>4595</v>
      </c>
      <c r="E6252" t="s">
        <v>59</v>
      </c>
      <c r="F6252" t="b">
        <v>0</v>
      </c>
      <c r="G6252" t="s">
        <v>89</v>
      </c>
      <c r="H6252" s="1">
        <v>46088.045787037037</v>
      </c>
      <c r="I6252" t="b">
        <v>0</v>
      </c>
      <c r="J6252" t="b">
        <v>0</v>
      </c>
      <c r="K6252" t="s">
        <v>41</v>
      </c>
      <c r="L6252" t="s">
        <v>60</v>
      </c>
      <c r="M6252">
        <v>90000</v>
      </c>
      <c r="N6252"/>
      <c r="O6252" t="s">
        <v>14404</v>
      </c>
    </row>
    <row r="6253" spans="1:16" x14ac:dyDescent="0.25">
      <c r="A6253" t="s">
        <v>3</v>
      </c>
      <c r="B6253" t="s">
        <v>1257</v>
      </c>
      <c r="C6253" t="s">
        <v>4059</v>
      </c>
      <c r="D6253" t="s">
        <v>4595</v>
      </c>
      <c r="E6253" t="s">
        <v>59</v>
      </c>
      <c r="F6253" t="b">
        <v>0</v>
      </c>
      <c r="G6253" t="s">
        <v>89</v>
      </c>
      <c r="H6253" s="1">
        <v>46088.045798611107</v>
      </c>
      <c r="I6253" t="b">
        <v>1</v>
      </c>
      <c r="J6253" t="b">
        <v>0</v>
      </c>
      <c r="K6253" t="s">
        <v>41</v>
      </c>
      <c r="L6253" t="s">
        <v>60</v>
      </c>
      <c r="M6253">
        <v>115000</v>
      </c>
      <c r="N6253"/>
      <c r="O6253" t="s">
        <v>14405</v>
      </c>
      <c r="P6253" t="s">
        <v>14406</v>
      </c>
    </row>
    <row r="6254" spans="1:16" x14ac:dyDescent="0.25">
      <c r="A6254" t="s">
        <v>2</v>
      </c>
      <c r="B6254" t="s">
        <v>14407</v>
      </c>
      <c r="C6254" t="s">
        <v>389</v>
      </c>
      <c r="D6254" t="s">
        <v>4526</v>
      </c>
      <c r="E6254" t="s">
        <v>621</v>
      </c>
      <c r="F6254" t="b">
        <v>0</v>
      </c>
      <c r="G6254" t="s">
        <v>65</v>
      </c>
      <c r="H6254" s="1">
        <v>46088.045949074083</v>
      </c>
      <c r="I6254" t="b">
        <v>0</v>
      </c>
      <c r="J6254" t="b">
        <v>0</v>
      </c>
      <c r="K6254" t="s">
        <v>41</v>
      </c>
      <c r="L6254" t="s">
        <v>74</v>
      </c>
      <c r="M6254"/>
      <c r="N6254">
        <v>27.5</v>
      </c>
      <c r="O6254" t="s">
        <v>14408</v>
      </c>
      <c r="P6254" t="s">
        <v>14409</v>
      </c>
    </row>
    <row r="6255" spans="1:16" x14ac:dyDescent="0.25">
      <c r="A6255" t="s">
        <v>0</v>
      </c>
      <c r="B6255" t="s">
        <v>14410</v>
      </c>
      <c r="C6255" t="s">
        <v>142</v>
      </c>
      <c r="D6255" t="s">
        <v>4526</v>
      </c>
      <c r="E6255" t="s">
        <v>132</v>
      </c>
      <c r="F6255" t="b">
        <v>0</v>
      </c>
      <c r="G6255" t="s">
        <v>65</v>
      </c>
      <c r="H6255" s="1">
        <v>46088.045995370368</v>
      </c>
      <c r="I6255" t="b">
        <v>0</v>
      </c>
      <c r="J6255" t="b">
        <v>1</v>
      </c>
      <c r="K6255" t="s">
        <v>41</v>
      </c>
      <c r="L6255" t="s">
        <v>60</v>
      </c>
      <c r="M6255">
        <v>162000</v>
      </c>
      <c r="N6255"/>
      <c r="O6255" t="s">
        <v>4743</v>
      </c>
    </row>
    <row r="6256" spans="1:16" x14ac:dyDescent="0.25">
      <c r="A6256" t="s">
        <v>6</v>
      </c>
      <c r="B6256" t="s">
        <v>6</v>
      </c>
      <c r="C6256" t="s">
        <v>3159</v>
      </c>
      <c r="D6256" t="s">
        <v>4595</v>
      </c>
      <c r="E6256" t="s">
        <v>59</v>
      </c>
      <c r="F6256" t="b">
        <v>0</v>
      </c>
      <c r="G6256" t="s">
        <v>65</v>
      </c>
      <c r="H6256" s="1">
        <v>46088.045995370368</v>
      </c>
      <c r="I6256" t="b">
        <v>0</v>
      </c>
      <c r="J6256" t="b">
        <v>0</v>
      </c>
      <c r="K6256" t="s">
        <v>41</v>
      </c>
      <c r="L6256" t="s">
        <v>60</v>
      </c>
      <c r="M6256">
        <v>180000</v>
      </c>
      <c r="N6256"/>
      <c r="O6256" t="s">
        <v>14411</v>
      </c>
      <c r="P6256" t="s">
        <v>310</v>
      </c>
    </row>
    <row r="6257" spans="1:16" x14ac:dyDescent="0.25">
      <c r="A6257" t="s">
        <v>8</v>
      </c>
      <c r="B6257" t="s">
        <v>1495</v>
      </c>
      <c r="C6257" t="s">
        <v>2087</v>
      </c>
      <c r="D6257" t="s">
        <v>4526</v>
      </c>
      <c r="E6257" t="s">
        <v>59</v>
      </c>
      <c r="F6257" t="b">
        <v>0</v>
      </c>
      <c r="G6257" t="s">
        <v>77</v>
      </c>
      <c r="H6257" s="1">
        <v>46088.046087962961</v>
      </c>
      <c r="I6257" t="b">
        <v>0</v>
      </c>
      <c r="J6257" t="b">
        <v>1</v>
      </c>
      <c r="K6257" t="s">
        <v>41</v>
      </c>
      <c r="L6257" t="s">
        <v>60</v>
      </c>
      <c r="M6257">
        <v>250000</v>
      </c>
      <c r="N6257"/>
      <c r="O6257" t="s">
        <v>2593</v>
      </c>
      <c r="P6257" t="s">
        <v>14412</v>
      </c>
    </row>
    <row r="6258" spans="1:16" x14ac:dyDescent="0.25">
      <c r="A6258" t="s">
        <v>1</v>
      </c>
      <c r="B6258" t="s">
        <v>1</v>
      </c>
      <c r="C6258" t="s">
        <v>1698</v>
      </c>
      <c r="D6258" t="s">
        <v>4526</v>
      </c>
      <c r="E6258" t="s">
        <v>59</v>
      </c>
      <c r="F6258" t="b">
        <v>0</v>
      </c>
      <c r="G6258" t="s">
        <v>77</v>
      </c>
      <c r="H6258" s="1">
        <v>46088.048587962963</v>
      </c>
      <c r="I6258" t="b">
        <v>1</v>
      </c>
      <c r="J6258" t="b">
        <v>1</v>
      </c>
      <c r="K6258" t="s">
        <v>41</v>
      </c>
      <c r="L6258" t="s">
        <v>60</v>
      </c>
      <c r="M6258">
        <v>103100</v>
      </c>
      <c r="N6258"/>
      <c r="O6258" t="s">
        <v>1034</v>
      </c>
      <c r="P6258" t="s">
        <v>881</v>
      </c>
    </row>
    <row r="6259" spans="1:16" x14ac:dyDescent="0.25">
      <c r="A6259" t="s">
        <v>3</v>
      </c>
      <c r="B6259" t="s">
        <v>2872</v>
      </c>
      <c r="C6259" t="s">
        <v>14413</v>
      </c>
      <c r="D6259" t="s">
        <v>12178</v>
      </c>
      <c r="E6259" t="s">
        <v>59</v>
      </c>
      <c r="F6259" t="b">
        <v>0</v>
      </c>
      <c r="G6259" t="s">
        <v>14</v>
      </c>
      <c r="H6259" s="1">
        <v>46088.059594907398</v>
      </c>
      <c r="I6259" t="b">
        <v>0</v>
      </c>
      <c r="J6259" t="b">
        <v>0</v>
      </c>
      <c r="K6259" t="s">
        <v>14</v>
      </c>
      <c r="L6259" t="s">
        <v>60</v>
      </c>
      <c r="M6259">
        <v>300000</v>
      </c>
      <c r="N6259"/>
      <c r="O6259" t="s">
        <v>14414</v>
      </c>
    </row>
    <row r="6260" spans="1:16" x14ac:dyDescent="0.25">
      <c r="A6260" t="s">
        <v>2</v>
      </c>
      <c r="B6260" t="s">
        <v>2</v>
      </c>
      <c r="C6260" t="s">
        <v>1344</v>
      </c>
      <c r="D6260" t="s">
        <v>12178</v>
      </c>
      <c r="E6260" t="s">
        <v>59</v>
      </c>
      <c r="F6260" t="b">
        <v>0</v>
      </c>
      <c r="G6260" t="s">
        <v>14</v>
      </c>
      <c r="H6260" s="1">
        <v>46088.059652777767</v>
      </c>
      <c r="I6260" t="b">
        <v>0</v>
      </c>
      <c r="J6260" t="b">
        <v>0</v>
      </c>
      <c r="K6260" t="s">
        <v>14</v>
      </c>
      <c r="L6260" t="s">
        <v>60</v>
      </c>
      <c r="M6260">
        <v>420000</v>
      </c>
      <c r="N6260"/>
      <c r="O6260" t="s">
        <v>14415</v>
      </c>
      <c r="P6260" t="s">
        <v>8825</v>
      </c>
    </row>
    <row r="6261" spans="1:16" x14ac:dyDescent="0.25">
      <c r="A6261" t="s">
        <v>1</v>
      </c>
      <c r="B6261" t="s">
        <v>316</v>
      </c>
      <c r="C6261" t="s">
        <v>2695</v>
      </c>
      <c r="D6261" t="s">
        <v>11896</v>
      </c>
      <c r="E6261" t="s">
        <v>59</v>
      </c>
      <c r="F6261" t="b">
        <v>0</v>
      </c>
      <c r="G6261" t="s">
        <v>30</v>
      </c>
      <c r="H6261" s="1">
        <v>46088.060671296298</v>
      </c>
      <c r="I6261" t="b">
        <v>0</v>
      </c>
      <c r="J6261" t="b">
        <v>0</v>
      </c>
      <c r="K6261" t="s">
        <v>30</v>
      </c>
      <c r="L6261" t="s">
        <v>60</v>
      </c>
      <c r="M6261">
        <v>9000000</v>
      </c>
      <c r="N6261"/>
      <c r="O6261" t="s">
        <v>14416</v>
      </c>
      <c r="P6261" t="s">
        <v>14417</v>
      </c>
    </row>
    <row r="6262" spans="1:16" x14ac:dyDescent="0.25">
      <c r="A6262" t="s">
        <v>4</v>
      </c>
      <c r="B6262" t="s">
        <v>14418</v>
      </c>
      <c r="C6262" t="s">
        <v>2695</v>
      </c>
      <c r="D6262" t="s">
        <v>11896</v>
      </c>
      <c r="E6262" t="s">
        <v>59</v>
      </c>
      <c r="F6262" t="b">
        <v>0</v>
      </c>
      <c r="G6262" t="s">
        <v>30</v>
      </c>
      <c r="H6262" s="1">
        <v>46088.060671296298</v>
      </c>
      <c r="I6262" t="b">
        <v>0</v>
      </c>
      <c r="J6262" t="b">
        <v>0</v>
      </c>
      <c r="K6262" t="s">
        <v>30</v>
      </c>
      <c r="L6262" t="s">
        <v>60</v>
      </c>
      <c r="M6262">
        <v>3600000</v>
      </c>
      <c r="N6262"/>
      <c r="O6262" t="s">
        <v>14419</v>
      </c>
    </row>
    <row r="6263" spans="1:16" x14ac:dyDescent="0.25">
      <c r="A6263" t="s">
        <v>3</v>
      </c>
      <c r="B6263" t="s">
        <v>14420</v>
      </c>
      <c r="C6263" t="s">
        <v>14421</v>
      </c>
      <c r="D6263" t="s">
        <v>4595</v>
      </c>
      <c r="E6263" t="s">
        <v>59</v>
      </c>
      <c r="F6263" t="b">
        <v>0</v>
      </c>
      <c r="G6263" t="s">
        <v>25</v>
      </c>
      <c r="H6263" s="1">
        <v>46088.061527777783</v>
      </c>
      <c r="I6263" t="b">
        <v>0</v>
      </c>
      <c r="J6263" t="b">
        <v>0</v>
      </c>
      <c r="K6263" t="s">
        <v>25</v>
      </c>
      <c r="L6263" t="s">
        <v>60</v>
      </c>
      <c r="M6263">
        <v>78000</v>
      </c>
      <c r="N6263"/>
      <c r="O6263" t="s">
        <v>14422</v>
      </c>
    </row>
    <row r="6264" spans="1:16" x14ac:dyDescent="0.25">
      <c r="A6264" t="s">
        <v>0</v>
      </c>
      <c r="B6264" t="s">
        <v>14423</v>
      </c>
      <c r="C6264" t="s">
        <v>14424</v>
      </c>
      <c r="D6264" t="s">
        <v>5349</v>
      </c>
      <c r="E6264" t="s">
        <v>59</v>
      </c>
      <c r="F6264" t="b">
        <v>0</v>
      </c>
      <c r="G6264" t="s">
        <v>65</v>
      </c>
      <c r="H6264" s="1">
        <v>46088.086724537039</v>
      </c>
      <c r="I6264" t="b">
        <v>0</v>
      </c>
      <c r="J6264" t="b">
        <v>1</v>
      </c>
      <c r="K6264" t="s">
        <v>41</v>
      </c>
      <c r="L6264" t="s">
        <v>60</v>
      </c>
      <c r="M6264">
        <v>156000</v>
      </c>
      <c r="N6264"/>
      <c r="O6264" t="s">
        <v>5472</v>
      </c>
    </row>
    <row r="6265" spans="1:16" x14ac:dyDescent="0.25">
      <c r="A6265" t="s">
        <v>0</v>
      </c>
      <c r="B6265" t="s">
        <v>14425</v>
      </c>
      <c r="C6265" t="s">
        <v>290</v>
      </c>
      <c r="D6265" t="s">
        <v>4346</v>
      </c>
      <c r="E6265" t="s">
        <v>88</v>
      </c>
      <c r="F6265" t="b">
        <v>0</v>
      </c>
      <c r="G6265" t="s">
        <v>77</v>
      </c>
      <c r="H6265" s="1">
        <v>46088.086875000001</v>
      </c>
      <c r="I6265" t="b">
        <v>1</v>
      </c>
      <c r="J6265" t="b">
        <v>1</v>
      </c>
      <c r="K6265" t="s">
        <v>41</v>
      </c>
      <c r="L6265" t="s">
        <v>74</v>
      </c>
      <c r="M6265"/>
      <c r="N6265">
        <v>95.06</v>
      </c>
      <c r="O6265" t="s">
        <v>3677</v>
      </c>
      <c r="P6265" t="s">
        <v>3315</v>
      </c>
    </row>
    <row r="6266" spans="1:16" x14ac:dyDescent="0.25">
      <c r="A6266" t="s">
        <v>2</v>
      </c>
      <c r="B6266" t="s">
        <v>3064</v>
      </c>
      <c r="C6266" t="s">
        <v>326</v>
      </c>
      <c r="D6266" t="s">
        <v>4526</v>
      </c>
      <c r="E6266" t="s">
        <v>59</v>
      </c>
      <c r="F6266" t="b">
        <v>0</v>
      </c>
      <c r="G6266" t="s">
        <v>77</v>
      </c>
      <c r="H6266" s="1">
        <v>46088.08699074074</v>
      </c>
      <c r="I6266" t="b">
        <v>0</v>
      </c>
      <c r="J6266" t="b">
        <v>1</v>
      </c>
      <c r="K6266" t="s">
        <v>41</v>
      </c>
      <c r="L6266" t="s">
        <v>60</v>
      </c>
      <c r="M6266">
        <v>148500</v>
      </c>
      <c r="N6266"/>
      <c r="O6266" t="s">
        <v>4526</v>
      </c>
      <c r="P6266" t="s">
        <v>14426</v>
      </c>
    </row>
    <row r="6267" spans="1:16" x14ac:dyDescent="0.25">
      <c r="A6267" t="s">
        <v>3</v>
      </c>
      <c r="B6267" t="s">
        <v>1257</v>
      </c>
      <c r="C6267" t="s">
        <v>616</v>
      </c>
      <c r="D6267" t="s">
        <v>4526</v>
      </c>
      <c r="E6267" t="s">
        <v>59</v>
      </c>
      <c r="F6267" t="b">
        <v>0</v>
      </c>
      <c r="G6267" t="s">
        <v>73</v>
      </c>
      <c r="H6267" s="1">
        <v>46088.087141203701</v>
      </c>
      <c r="I6267" t="b">
        <v>0</v>
      </c>
      <c r="J6267" t="b">
        <v>1</v>
      </c>
      <c r="K6267" t="s">
        <v>41</v>
      </c>
      <c r="L6267" t="s">
        <v>60</v>
      </c>
      <c r="M6267">
        <v>142600</v>
      </c>
      <c r="N6267"/>
      <c r="O6267" t="s">
        <v>98</v>
      </c>
      <c r="P6267" t="s">
        <v>12114</v>
      </c>
    </row>
    <row r="6268" spans="1:16" x14ac:dyDescent="0.25">
      <c r="A6268" t="s">
        <v>2</v>
      </c>
      <c r="B6268" t="s">
        <v>14427</v>
      </c>
      <c r="C6268" t="s">
        <v>477</v>
      </c>
      <c r="D6268" t="s">
        <v>5349</v>
      </c>
      <c r="E6268" t="s">
        <v>59</v>
      </c>
      <c r="F6268" t="b">
        <v>0</v>
      </c>
      <c r="G6268" t="s">
        <v>65</v>
      </c>
      <c r="H6268" s="1">
        <v>46088.087557870371</v>
      </c>
      <c r="I6268" t="b">
        <v>0</v>
      </c>
      <c r="J6268" t="b">
        <v>1</v>
      </c>
      <c r="K6268" t="s">
        <v>41</v>
      </c>
      <c r="L6268" t="s">
        <v>60</v>
      </c>
      <c r="M6268">
        <v>145500</v>
      </c>
      <c r="N6268"/>
      <c r="O6268" t="s">
        <v>226</v>
      </c>
      <c r="P6268" t="s">
        <v>14428</v>
      </c>
    </row>
    <row r="6269" spans="1:16" x14ac:dyDescent="0.25">
      <c r="A6269" t="s">
        <v>6</v>
      </c>
      <c r="B6269" t="s">
        <v>5741</v>
      </c>
      <c r="C6269" t="s">
        <v>320</v>
      </c>
      <c r="D6269" t="s">
        <v>2360</v>
      </c>
      <c r="E6269" t="s">
        <v>59</v>
      </c>
      <c r="F6269" t="b">
        <v>0</v>
      </c>
      <c r="G6269" t="s">
        <v>73</v>
      </c>
      <c r="H6269" s="1">
        <v>46088.087870370371</v>
      </c>
      <c r="I6269" t="b">
        <v>0</v>
      </c>
      <c r="J6269" t="b">
        <v>1</v>
      </c>
      <c r="K6269" t="s">
        <v>41</v>
      </c>
      <c r="L6269" t="s">
        <v>60</v>
      </c>
      <c r="M6269">
        <v>198000</v>
      </c>
      <c r="N6269"/>
      <c r="O6269" t="s">
        <v>195</v>
      </c>
      <c r="P6269" t="s">
        <v>5743</v>
      </c>
    </row>
    <row r="6270" spans="1:16" x14ac:dyDescent="0.25">
      <c r="A6270" t="s">
        <v>3</v>
      </c>
      <c r="B6270" t="s">
        <v>4352</v>
      </c>
      <c r="C6270" t="s">
        <v>774</v>
      </c>
      <c r="D6270" t="s">
        <v>2360</v>
      </c>
      <c r="E6270" t="s">
        <v>59</v>
      </c>
      <c r="F6270" t="b">
        <v>0</v>
      </c>
      <c r="G6270" t="s">
        <v>77</v>
      </c>
      <c r="H6270" s="1">
        <v>46088.12871527778</v>
      </c>
      <c r="I6270" t="b">
        <v>1</v>
      </c>
      <c r="J6270" t="b">
        <v>1</v>
      </c>
      <c r="K6270" t="s">
        <v>41</v>
      </c>
      <c r="L6270" t="s">
        <v>74</v>
      </c>
      <c r="M6270"/>
      <c r="N6270">
        <v>30</v>
      </c>
      <c r="O6270" t="s">
        <v>1239</v>
      </c>
    </row>
    <row r="6271" spans="1:16" x14ac:dyDescent="0.25">
      <c r="A6271" t="s">
        <v>3</v>
      </c>
      <c r="B6271" t="s">
        <v>14429</v>
      </c>
      <c r="C6271" t="s">
        <v>10102</v>
      </c>
      <c r="D6271" t="s">
        <v>5349</v>
      </c>
      <c r="E6271" t="s">
        <v>59</v>
      </c>
      <c r="F6271" t="b">
        <v>0</v>
      </c>
      <c r="G6271" t="s">
        <v>73</v>
      </c>
      <c r="H6271" s="1">
        <v>46088.128842592603</v>
      </c>
      <c r="I6271" t="b">
        <v>0</v>
      </c>
      <c r="J6271" t="b">
        <v>1</v>
      </c>
      <c r="K6271" t="s">
        <v>41</v>
      </c>
      <c r="L6271" t="s">
        <v>60</v>
      </c>
      <c r="M6271">
        <v>140000</v>
      </c>
      <c r="N6271"/>
      <c r="O6271" t="s">
        <v>4157</v>
      </c>
      <c r="P6271" t="s">
        <v>1751</v>
      </c>
    </row>
    <row r="6272" spans="1:16" x14ac:dyDescent="0.25">
      <c r="A6272" t="s">
        <v>4</v>
      </c>
      <c r="B6272" t="s">
        <v>14430</v>
      </c>
      <c r="C6272" t="s">
        <v>14431</v>
      </c>
      <c r="D6272" t="s">
        <v>5349</v>
      </c>
      <c r="E6272" t="s">
        <v>59</v>
      </c>
      <c r="F6272" t="b">
        <v>0</v>
      </c>
      <c r="G6272" t="s">
        <v>89</v>
      </c>
      <c r="H6272" s="1">
        <v>46088.129027777781</v>
      </c>
      <c r="I6272" t="b">
        <v>1</v>
      </c>
      <c r="J6272" t="b">
        <v>1</v>
      </c>
      <c r="K6272" t="s">
        <v>41</v>
      </c>
      <c r="L6272" t="s">
        <v>60</v>
      </c>
      <c r="M6272">
        <v>100000</v>
      </c>
      <c r="N6272"/>
      <c r="O6272" t="s">
        <v>4157</v>
      </c>
    </row>
    <row r="6273" spans="1:16" x14ac:dyDescent="0.25">
      <c r="A6273" t="s">
        <v>2</v>
      </c>
      <c r="B6273" t="s">
        <v>14432</v>
      </c>
      <c r="C6273" t="s">
        <v>320</v>
      </c>
      <c r="D6273" t="s">
        <v>5349</v>
      </c>
      <c r="E6273" t="s">
        <v>59</v>
      </c>
      <c r="F6273" t="b">
        <v>0</v>
      </c>
      <c r="G6273" t="s">
        <v>73</v>
      </c>
      <c r="H6273" s="1">
        <v>46088.129490740743</v>
      </c>
      <c r="I6273" t="b">
        <v>0</v>
      </c>
      <c r="J6273" t="b">
        <v>1</v>
      </c>
      <c r="K6273" t="s">
        <v>41</v>
      </c>
      <c r="L6273" t="s">
        <v>60</v>
      </c>
      <c r="M6273">
        <v>142400</v>
      </c>
      <c r="N6273"/>
      <c r="O6273" t="s">
        <v>195</v>
      </c>
      <c r="P6273" t="s">
        <v>5743</v>
      </c>
    </row>
    <row r="6274" spans="1:16" x14ac:dyDescent="0.25">
      <c r="A6274" t="s">
        <v>1</v>
      </c>
      <c r="B6274" t="s">
        <v>14433</v>
      </c>
      <c r="C6274" t="s">
        <v>14351</v>
      </c>
      <c r="D6274" t="s">
        <v>5349</v>
      </c>
      <c r="E6274" t="s">
        <v>59</v>
      </c>
      <c r="F6274" t="b">
        <v>0</v>
      </c>
      <c r="G6274" t="s">
        <v>65</v>
      </c>
      <c r="H6274" s="1">
        <v>46088.129733796297</v>
      </c>
      <c r="I6274" t="b">
        <v>1</v>
      </c>
      <c r="J6274" t="b">
        <v>1</v>
      </c>
      <c r="K6274" t="s">
        <v>41</v>
      </c>
      <c r="L6274" t="s">
        <v>60</v>
      </c>
      <c r="M6274">
        <v>176938.66500000001</v>
      </c>
      <c r="N6274"/>
      <c r="O6274" t="s">
        <v>4157</v>
      </c>
      <c r="P6274" t="s">
        <v>14434</v>
      </c>
    </row>
    <row r="6275" spans="1:16" x14ac:dyDescent="0.25">
      <c r="A6275" t="s">
        <v>1</v>
      </c>
      <c r="B6275" t="s">
        <v>14435</v>
      </c>
      <c r="C6275" t="s">
        <v>76</v>
      </c>
      <c r="D6275" t="s">
        <v>8612</v>
      </c>
      <c r="F6275" t="b">
        <v>1</v>
      </c>
      <c r="G6275" t="s">
        <v>73</v>
      </c>
      <c r="H6275" s="1">
        <v>46088.132094907407</v>
      </c>
      <c r="I6275" t="b">
        <v>1</v>
      </c>
      <c r="J6275" t="b">
        <v>1</v>
      </c>
      <c r="K6275" t="s">
        <v>41</v>
      </c>
      <c r="L6275" t="s">
        <v>74</v>
      </c>
      <c r="M6275"/>
      <c r="N6275">
        <v>62.5</v>
      </c>
      <c r="O6275" t="s">
        <v>403</v>
      </c>
      <c r="P6275" t="s">
        <v>14436</v>
      </c>
    </row>
    <row r="6276" spans="1:16" x14ac:dyDescent="0.25">
      <c r="A6276" t="s">
        <v>1</v>
      </c>
      <c r="B6276" t="s">
        <v>14437</v>
      </c>
      <c r="C6276" t="s">
        <v>810</v>
      </c>
      <c r="D6276" t="s">
        <v>2360</v>
      </c>
      <c r="E6276" t="s">
        <v>59</v>
      </c>
      <c r="F6276" t="b">
        <v>0</v>
      </c>
      <c r="G6276" t="s">
        <v>65</v>
      </c>
      <c r="H6276" s="1">
        <v>46088.171597222223</v>
      </c>
      <c r="I6276" t="b">
        <v>0</v>
      </c>
      <c r="J6276" t="b">
        <v>1</v>
      </c>
      <c r="K6276" t="s">
        <v>41</v>
      </c>
      <c r="L6276" t="s">
        <v>60</v>
      </c>
      <c r="M6276">
        <v>165500</v>
      </c>
      <c r="N6276"/>
      <c r="O6276" t="s">
        <v>14438</v>
      </c>
      <c r="P6276" t="s">
        <v>14439</v>
      </c>
    </row>
    <row r="6277" spans="1:16" x14ac:dyDescent="0.25">
      <c r="A6277" t="s">
        <v>1</v>
      </c>
      <c r="B6277" t="s">
        <v>14440</v>
      </c>
      <c r="C6277" t="s">
        <v>463</v>
      </c>
      <c r="D6277" t="s">
        <v>2360</v>
      </c>
      <c r="E6277" t="s">
        <v>59</v>
      </c>
      <c r="F6277" t="b">
        <v>0</v>
      </c>
      <c r="G6277" t="s">
        <v>65</v>
      </c>
      <c r="H6277" s="1">
        <v>46088.171701388892</v>
      </c>
      <c r="I6277" t="b">
        <v>0</v>
      </c>
      <c r="J6277" t="b">
        <v>1</v>
      </c>
      <c r="K6277" t="s">
        <v>41</v>
      </c>
      <c r="L6277" t="s">
        <v>74</v>
      </c>
      <c r="M6277"/>
      <c r="N6277">
        <v>25.96</v>
      </c>
      <c r="O6277" t="s">
        <v>1664</v>
      </c>
      <c r="P6277" t="s">
        <v>14441</v>
      </c>
    </row>
    <row r="6278" spans="1:16" x14ac:dyDescent="0.25">
      <c r="A6278" t="s">
        <v>3</v>
      </c>
      <c r="B6278" t="s">
        <v>3</v>
      </c>
      <c r="C6278" t="s">
        <v>14442</v>
      </c>
      <c r="D6278" t="s">
        <v>4595</v>
      </c>
      <c r="E6278" t="s">
        <v>59</v>
      </c>
      <c r="F6278" t="b">
        <v>0</v>
      </c>
      <c r="G6278" t="s">
        <v>14443</v>
      </c>
      <c r="H6278" s="1">
        <v>46088.203923611109</v>
      </c>
      <c r="I6278" t="b">
        <v>0</v>
      </c>
      <c r="J6278" t="b">
        <v>0</v>
      </c>
      <c r="K6278" t="s">
        <v>14443</v>
      </c>
      <c r="L6278" t="s">
        <v>60</v>
      </c>
      <c r="M6278">
        <v>32500</v>
      </c>
      <c r="N6278"/>
      <c r="O6278" t="s">
        <v>14444</v>
      </c>
      <c r="P6278" t="s">
        <v>14445</v>
      </c>
    </row>
    <row r="6279" spans="1:16" x14ac:dyDescent="0.25">
      <c r="A6279" t="s">
        <v>0</v>
      </c>
      <c r="B6279" t="s">
        <v>0</v>
      </c>
      <c r="C6279" t="s">
        <v>11029</v>
      </c>
      <c r="D6279" t="s">
        <v>11271</v>
      </c>
      <c r="E6279" t="s">
        <v>59</v>
      </c>
      <c r="F6279" t="b">
        <v>0</v>
      </c>
      <c r="G6279" t="s">
        <v>20</v>
      </c>
      <c r="H6279" s="1">
        <v>46088.204050925917</v>
      </c>
      <c r="I6279" t="b">
        <v>1</v>
      </c>
      <c r="J6279" t="b">
        <v>0</v>
      </c>
      <c r="K6279" t="s">
        <v>20</v>
      </c>
      <c r="L6279" t="s">
        <v>60</v>
      </c>
      <c r="M6279">
        <v>51500</v>
      </c>
      <c r="N6279"/>
      <c r="O6279" t="s">
        <v>14446</v>
      </c>
      <c r="P6279" t="s">
        <v>14447</v>
      </c>
    </row>
    <row r="6280" spans="1:16" x14ac:dyDescent="0.25">
      <c r="A6280" t="s">
        <v>0</v>
      </c>
      <c r="B6280" t="s">
        <v>0</v>
      </c>
      <c r="C6280" t="s">
        <v>151</v>
      </c>
      <c r="D6280" t="s">
        <v>4595</v>
      </c>
      <c r="E6280" t="s">
        <v>59</v>
      </c>
      <c r="F6280" t="b">
        <v>0</v>
      </c>
      <c r="G6280" t="s">
        <v>89</v>
      </c>
      <c r="H6280" s="1">
        <v>46088.212361111109</v>
      </c>
      <c r="I6280" t="b">
        <v>0</v>
      </c>
      <c r="J6280" t="b">
        <v>0</v>
      </c>
      <c r="K6280" t="s">
        <v>41</v>
      </c>
      <c r="L6280" t="s">
        <v>60</v>
      </c>
      <c r="M6280">
        <v>77500</v>
      </c>
      <c r="N6280"/>
      <c r="O6280" t="s">
        <v>14448</v>
      </c>
      <c r="P6280" t="s">
        <v>7858</v>
      </c>
    </row>
    <row r="6281" spans="1:16" x14ac:dyDescent="0.25">
      <c r="A6281" t="s">
        <v>6</v>
      </c>
      <c r="B6281" t="s">
        <v>11276</v>
      </c>
      <c r="C6281" t="s">
        <v>1250</v>
      </c>
      <c r="D6281" t="s">
        <v>4595</v>
      </c>
      <c r="E6281" t="s">
        <v>59</v>
      </c>
      <c r="F6281" t="b">
        <v>0</v>
      </c>
      <c r="G6281" t="s">
        <v>89</v>
      </c>
      <c r="H6281" s="1">
        <v>46088.212453703702</v>
      </c>
      <c r="I6281" t="b">
        <v>0</v>
      </c>
      <c r="J6281" t="b">
        <v>0</v>
      </c>
      <c r="K6281" t="s">
        <v>41</v>
      </c>
      <c r="L6281" t="s">
        <v>60</v>
      </c>
      <c r="M6281">
        <v>160000</v>
      </c>
      <c r="N6281"/>
      <c r="O6281" t="s">
        <v>9745</v>
      </c>
      <c r="P6281" t="s">
        <v>14449</v>
      </c>
    </row>
    <row r="6282" spans="1:16" x14ac:dyDescent="0.25">
      <c r="A6282" t="s">
        <v>0</v>
      </c>
      <c r="B6282" t="s">
        <v>14450</v>
      </c>
      <c r="C6282" t="s">
        <v>1250</v>
      </c>
      <c r="D6282" t="s">
        <v>4526</v>
      </c>
      <c r="E6282" t="s">
        <v>59</v>
      </c>
      <c r="F6282" t="b">
        <v>0</v>
      </c>
      <c r="G6282" t="s">
        <v>65</v>
      </c>
      <c r="H6282" s="1">
        <v>46088.213171296287</v>
      </c>
      <c r="I6282" t="b">
        <v>0</v>
      </c>
      <c r="J6282" t="b">
        <v>0</v>
      </c>
      <c r="K6282" t="s">
        <v>41</v>
      </c>
      <c r="L6282" t="s">
        <v>60</v>
      </c>
      <c r="M6282">
        <v>120000</v>
      </c>
      <c r="N6282"/>
      <c r="O6282" t="s">
        <v>480</v>
      </c>
      <c r="P6282" t="s">
        <v>14451</v>
      </c>
    </row>
    <row r="6283" spans="1:16" x14ac:dyDescent="0.25">
      <c r="A6283" t="s">
        <v>1</v>
      </c>
      <c r="B6283" t="s">
        <v>14452</v>
      </c>
      <c r="C6283" t="s">
        <v>76</v>
      </c>
      <c r="D6283" t="s">
        <v>4526</v>
      </c>
      <c r="E6283" t="s">
        <v>88</v>
      </c>
      <c r="F6283" t="b">
        <v>1</v>
      </c>
      <c r="G6283" t="s">
        <v>65</v>
      </c>
      <c r="H6283" s="1">
        <v>46088.213414351849</v>
      </c>
      <c r="I6283" t="b">
        <v>1</v>
      </c>
      <c r="J6283" t="b">
        <v>0</v>
      </c>
      <c r="K6283" t="s">
        <v>41</v>
      </c>
      <c r="L6283" t="s">
        <v>74</v>
      </c>
      <c r="M6283"/>
      <c r="N6283">
        <v>62.5</v>
      </c>
      <c r="O6283" t="s">
        <v>5271</v>
      </c>
      <c r="P6283" t="s">
        <v>208</v>
      </c>
    </row>
    <row r="6284" spans="1:16" x14ac:dyDescent="0.25">
      <c r="A6284" t="s">
        <v>1</v>
      </c>
      <c r="B6284" t="s">
        <v>1</v>
      </c>
      <c r="C6284" t="s">
        <v>958</v>
      </c>
      <c r="D6284" t="s">
        <v>2360</v>
      </c>
      <c r="E6284" t="s">
        <v>59</v>
      </c>
      <c r="F6284" t="b">
        <v>0</v>
      </c>
      <c r="G6284" t="s">
        <v>77</v>
      </c>
      <c r="H6284" s="1">
        <v>46088.215162037042</v>
      </c>
      <c r="I6284" t="b">
        <v>0</v>
      </c>
      <c r="J6284" t="b">
        <v>1</v>
      </c>
      <c r="K6284" t="s">
        <v>41</v>
      </c>
      <c r="L6284" t="s">
        <v>60</v>
      </c>
      <c r="M6284">
        <v>117800</v>
      </c>
      <c r="N6284"/>
      <c r="O6284" t="s">
        <v>959</v>
      </c>
      <c r="P6284" t="s">
        <v>14453</v>
      </c>
    </row>
    <row r="6285" spans="1:16" x14ac:dyDescent="0.25">
      <c r="A6285" t="s">
        <v>2</v>
      </c>
      <c r="B6285" t="s">
        <v>14454</v>
      </c>
      <c r="C6285" t="s">
        <v>34</v>
      </c>
      <c r="D6285" t="s">
        <v>11278</v>
      </c>
      <c r="E6285" t="s">
        <v>59</v>
      </c>
      <c r="F6285" t="b">
        <v>0</v>
      </c>
      <c r="G6285" t="s">
        <v>34</v>
      </c>
      <c r="H6285" s="1">
        <v>46088.216851851852</v>
      </c>
      <c r="I6285" t="b">
        <v>0</v>
      </c>
      <c r="J6285" t="b">
        <v>0</v>
      </c>
      <c r="K6285" t="s">
        <v>34</v>
      </c>
      <c r="L6285" t="s">
        <v>60</v>
      </c>
      <c r="M6285">
        <v>405000</v>
      </c>
      <c r="N6285"/>
      <c r="O6285" t="s">
        <v>14455</v>
      </c>
      <c r="P6285" t="s">
        <v>3201</v>
      </c>
    </row>
    <row r="6286" spans="1:16" x14ac:dyDescent="0.25">
      <c r="A6286" t="s">
        <v>2</v>
      </c>
      <c r="B6286" t="s">
        <v>14456</v>
      </c>
      <c r="C6286" t="s">
        <v>34</v>
      </c>
      <c r="D6286" t="s">
        <v>11278</v>
      </c>
      <c r="F6286" t="b">
        <v>0</v>
      </c>
      <c r="G6286" t="s">
        <v>34</v>
      </c>
      <c r="H6286" s="1">
        <v>46088.216886574082</v>
      </c>
      <c r="I6286" t="b">
        <v>0</v>
      </c>
      <c r="J6286" t="b">
        <v>0</v>
      </c>
      <c r="K6286" t="s">
        <v>34</v>
      </c>
      <c r="L6286" t="s">
        <v>60</v>
      </c>
      <c r="M6286">
        <v>515000</v>
      </c>
      <c r="N6286"/>
      <c r="O6286" t="s">
        <v>14457</v>
      </c>
    </row>
    <row r="6287" spans="1:16" x14ac:dyDescent="0.25">
      <c r="A6287" t="s">
        <v>1</v>
      </c>
      <c r="B6287" t="s">
        <v>961</v>
      </c>
      <c r="C6287" t="s">
        <v>1910</v>
      </c>
      <c r="D6287" t="s">
        <v>11278</v>
      </c>
      <c r="E6287" t="s">
        <v>59</v>
      </c>
      <c r="F6287" t="b">
        <v>0</v>
      </c>
      <c r="G6287" t="s">
        <v>34</v>
      </c>
      <c r="H6287" s="1">
        <v>46088.216932870368</v>
      </c>
      <c r="I6287" t="b">
        <v>0</v>
      </c>
      <c r="J6287" t="b">
        <v>0</v>
      </c>
      <c r="K6287" t="s">
        <v>34</v>
      </c>
      <c r="L6287" t="s">
        <v>60</v>
      </c>
      <c r="M6287">
        <v>540000</v>
      </c>
      <c r="N6287"/>
      <c r="O6287" t="s">
        <v>14308</v>
      </c>
      <c r="P6287" t="s">
        <v>14309</v>
      </c>
    </row>
    <row r="6288" spans="1:16" x14ac:dyDescent="0.25">
      <c r="A6288" t="s">
        <v>1</v>
      </c>
      <c r="B6288" t="s">
        <v>358</v>
      </c>
      <c r="C6288" t="s">
        <v>11627</v>
      </c>
      <c r="D6288" t="s">
        <v>11278</v>
      </c>
      <c r="E6288" t="s">
        <v>59</v>
      </c>
      <c r="F6288" t="b">
        <v>0</v>
      </c>
      <c r="G6288" t="s">
        <v>34</v>
      </c>
      <c r="H6288" s="1">
        <v>46088.216932870368</v>
      </c>
      <c r="I6288" t="b">
        <v>0</v>
      </c>
      <c r="J6288" t="b">
        <v>0</v>
      </c>
      <c r="K6288" t="s">
        <v>34</v>
      </c>
      <c r="L6288" t="s">
        <v>60</v>
      </c>
      <c r="M6288">
        <v>330000</v>
      </c>
      <c r="N6288"/>
      <c r="O6288" t="s">
        <v>14458</v>
      </c>
      <c r="P6288" t="s">
        <v>1841</v>
      </c>
    </row>
    <row r="6289" spans="1:16" x14ac:dyDescent="0.25">
      <c r="A6289" t="s">
        <v>0</v>
      </c>
      <c r="B6289" t="s">
        <v>14459</v>
      </c>
      <c r="C6289" t="s">
        <v>33</v>
      </c>
      <c r="D6289" t="s">
        <v>12039</v>
      </c>
      <c r="F6289" t="b">
        <v>0</v>
      </c>
      <c r="G6289" t="s">
        <v>33</v>
      </c>
      <c r="H6289" s="1">
        <v>46088.219236111108</v>
      </c>
      <c r="I6289" t="b">
        <v>0</v>
      </c>
      <c r="J6289" t="b">
        <v>0</v>
      </c>
      <c r="K6289" t="s">
        <v>33</v>
      </c>
      <c r="L6289" t="s">
        <v>60</v>
      </c>
      <c r="M6289">
        <v>70000</v>
      </c>
      <c r="N6289"/>
      <c r="O6289" t="s">
        <v>14460</v>
      </c>
    </row>
    <row r="6290" spans="1:16" x14ac:dyDescent="0.25">
      <c r="A6290" t="s">
        <v>2</v>
      </c>
      <c r="B6290" t="s">
        <v>2</v>
      </c>
      <c r="C6290" t="s">
        <v>14461</v>
      </c>
      <c r="D6290" t="s">
        <v>14462</v>
      </c>
      <c r="E6290" t="s">
        <v>59</v>
      </c>
      <c r="F6290" t="b">
        <v>0</v>
      </c>
      <c r="G6290" t="s">
        <v>29</v>
      </c>
      <c r="H6290" s="1">
        <v>46088.21974537037</v>
      </c>
      <c r="I6290" t="b">
        <v>0</v>
      </c>
      <c r="J6290" t="b">
        <v>0</v>
      </c>
      <c r="K6290" t="s">
        <v>29</v>
      </c>
      <c r="L6290" t="s">
        <v>60</v>
      </c>
      <c r="M6290">
        <v>14000000</v>
      </c>
      <c r="N6290"/>
      <c r="O6290" t="s">
        <v>14463</v>
      </c>
      <c r="P6290" t="s">
        <v>3316</v>
      </c>
    </row>
    <row r="6291" spans="1:16" x14ac:dyDescent="0.25">
      <c r="A6291" t="s">
        <v>4</v>
      </c>
      <c r="B6291" t="s">
        <v>14464</v>
      </c>
      <c r="C6291" t="s">
        <v>14465</v>
      </c>
      <c r="D6291" t="s">
        <v>11896</v>
      </c>
      <c r="E6291" t="s">
        <v>59</v>
      </c>
      <c r="F6291" t="b">
        <v>0</v>
      </c>
      <c r="G6291" t="s">
        <v>30</v>
      </c>
      <c r="H6291" s="1">
        <v>46088.227442129632</v>
      </c>
      <c r="I6291" t="b">
        <v>1</v>
      </c>
      <c r="J6291" t="b">
        <v>0</v>
      </c>
      <c r="K6291" t="s">
        <v>30</v>
      </c>
      <c r="L6291" t="s">
        <v>60</v>
      </c>
      <c r="M6291">
        <v>5400000</v>
      </c>
      <c r="N6291"/>
      <c r="O6291" t="s">
        <v>14466</v>
      </c>
      <c r="P6291" t="s">
        <v>572</v>
      </c>
    </row>
    <row r="6292" spans="1:16" x14ac:dyDescent="0.25">
      <c r="A6292" t="s">
        <v>0</v>
      </c>
      <c r="B6292" t="s">
        <v>1891</v>
      </c>
      <c r="C6292" t="s">
        <v>14465</v>
      </c>
      <c r="D6292" t="s">
        <v>11896</v>
      </c>
      <c r="E6292" t="s">
        <v>59</v>
      </c>
      <c r="F6292" t="b">
        <v>0</v>
      </c>
      <c r="G6292" t="s">
        <v>30</v>
      </c>
      <c r="H6292" s="1">
        <v>46088.227442129632</v>
      </c>
      <c r="I6292" t="b">
        <v>0</v>
      </c>
      <c r="J6292" t="b">
        <v>0</v>
      </c>
      <c r="K6292" t="s">
        <v>30</v>
      </c>
      <c r="L6292" t="s">
        <v>60</v>
      </c>
      <c r="M6292">
        <v>4200000</v>
      </c>
      <c r="N6292"/>
      <c r="O6292" t="s">
        <v>14467</v>
      </c>
      <c r="P6292" t="s">
        <v>14468</v>
      </c>
    </row>
    <row r="6293" spans="1:16" x14ac:dyDescent="0.25">
      <c r="A6293" t="s">
        <v>2</v>
      </c>
      <c r="B6293" t="s">
        <v>14469</v>
      </c>
      <c r="C6293" t="s">
        <v>1987</v>
      </c>
      <c r="D6293" t="s">
        <v>4346</v>
      </c>
      <c r="E6293" t="s">
        <v>59</v>
      </c>
      <c r="F6293" t="b">
        <v>0</v>
      </c>
      <c r="G6293" t="s">
        <v>73</v>
      </c>
      <c r="H6293" s="1">
        <v>46088.250405092593</v>
      </c>
      <c r="I6293" t="b">
        <v>0</v>
      </c>
      <c r="J6293" t="b">
        <v>0</v>
      </c>
      <c r="K6293" t="s">
        <v>41</v>
      </c>
      <c r="L6293" t="s">
        <v>74</v>
      </c>
      <c r="M6293"/>
      <c r="N6293">
        <v>21</v>
      </c>
      <c r="O6293" t="s">
        <v>14470</v>
      </c>
    </row>
    <row r="6294" spans="1:16" x14ac:dyDescent="0.25">
      <c r="A6294" t="s">
        <v>1</v>
      </c>
      <c r="B6294" t="s">
        <v>1</v>
      </c>
      <c r="C6294" t="s">
        <v>1117</v>
      </c>
      <c r="D6294" t="s">
        <v>2360</v>
      </c>
      <c r="E6294" t="s">
        <v>59</v>
      </c>
      <c r="F6294" t="b">
        <v>0</v>
      </c>
      <c r="G6294" t="s">
        <v>65</v>
      </c>
      <c r="H6294" s="1">
        <v>46088.254814814813</v>
      </c>
      <c r="I6294" t="b">
        <v>0</v>
      </c>
      <c r="J6294" t="b">
        <v>1</v>
      </c>
      <c r="K6294" t="s">
        <v>41</v>
      </c>
      <c r="L6294" t="s">
        <v>60</v>
      </c>
      <c r="M6294">
        <v>136000</v>
      </c>
      <c r="N6294"/>
      <c r="O6294" t="s">
        <v>982</v>
      </c>
      <c r="P6294" t="s">
        <v>14471</v>
      </c>
    </row>
    <row r="6295" spans="1:16" x14ac:dyDescent="0.25">
      <c r="A6295" t="s">
        <v>1</v>
      </c>
      <c r="B6295" t="s">
        <v>14472</v>
      </c>
      <c r="C6295" t="s">
        <v>13</v>
      </c>
      <c r="D6295" t="s">
        <v>4637</v>
      </c>
      <c r="E6295" t="s">
        <v>59</v>
      </c>
      <c r="F6295" t="b">
        <v>0</v>
      </c>
      <c r="G6295" t="s">
        <v>13</v>
      </c>
      <c r="H6295" s="1">
        <v>46088.258831018517</v>
      </c>
      <c r="I6295" t="b">
        <v>0</v>
      </c>
      <c r="J6295" t="b">
        <v>0</v>
      </c>
      <c r="K6295" t="s">
        <v>13</v>
      </c>
      <c r="L6295" t="s">
        <v>74</v>
      </c>
      <c r="M6295"/>
      <c r="N6295">
        <v>28.5</v>
      </c>
      <c r="O6295" t="s">
        <v>4596</v>
      </c>
      <c r="P6295" t="s">
        <v>14473</v>
      </c>
    </row>
    <row r="6296" spans="1:16" x14ac:dyDescent="0.25">
      <c r="A6296" t="s">
        <v>1</v>
      </c>
      <c r="B6296" t="s">
        <v>316</v>
      </c>
      <c r="C6296" t="s">
        <v>14474</v>
      </c>
      <c r="D6296" t="s">
        <v>5798</v>
      </c>
      <c r="E6296" t="s">
        <v>59</v>
      </c>
      <c r="F6296" t="b">
        <v>0</v>
      </c>
      <c r="G6296" t="s">
        <v>40</v>
      </c>
      <c r="H6296" s="1">
        <v>46088.259560185194</v>
      </c>
      <c r="I6296" t="b">
        <v>1</v>
      </c>
      <c r="J6296" t="b">
        <v>0</v>
      </c>
      <c r="K6296" t="s">
        <v>40</v>
      </c>
      <c r="L6296" t="s">
        <v>60</v>
      </c>
      <c r="M6296">
        <v>120000</v>
      </c>
      <c r="N6296"/>
      <c r="O6296" t="s">
        <v>4539</v>
      </c>
    </row>
    <row r="6297" spans="1:16" x14ac:dyDescent="0.25">
      <c r="A6297" t="s">
        <v>2</v>
      </c>
      <c r="B6297" t="s">
        <v>986</v>
      </c>
      <c r="C6297" t="s">
        <v>207</v>
      </c>
      <c r="D6297" t="s">
        <v>4595</v>
      </c>
      <c r="E6297" t="s">
        <v>59</v>
      </c>
      <c r="F6297" t="b">
        <v>0</v>
      </c>
      <c r="G6297" t="s">
        <v>63</v>
      </c>
      <c r="H6297" s="1">
        <v>46088.288483796299</v>
      </c>
      <c r="I6297" t="b">
        <v>0</v>
      </c>
      <c r="J6297" t="b">
        <v>0</v>
      </c>
      <c r="K6297" t="s">
        <v>41</v>
      </c>
      <c r="L6297" t="s">
        <v>60</v>
      </c>
      <c r="M6297">
        <v>170000</v>
      </c>
      <c r="N6297"/>
      <c r="O6297" t="s">
        <v>14475</v>
      </c>
      <c r="P6297" t="s">
        <v>14476</v>
      </c>
    </row>
    <row r="6298" spans="1:16" x14ac:dyDescent="0.25">
      <c r="A6298" t="s">
        <v>3</v>
      </c>
      <c r="B6298" t="s">
        <v>14477</v>
      </c>
      <c r="C6298" t="s">
        <v>690</v>
      </c>
      <c r="D6298" t="s">
        <v>4595</v>
      </c>
      <c r="E6298" t="s">
        <v>621</v>
      </c>
      <c r="F6298" t="b">
        <v>0</v>
      </c>
      <c r="G6298" t="s">
        <v>77</v>
      </c>
      <c r="H6298" s="1">
        <v>46088.292013888888</v>
      </c>
      <c r="I6298" t="b">
        <v>0</v>
      </c>
      <c r="J6298" t="b">
        <v>0</v>
      </c>
      <c r="K6298" t="s">
        <v>41</v>
      </c>
      <c r="L6298" t="s">
        <v>60</v>
      </c>
      <c r="M6298">
        <v>44000</v>
      </c>
      <c r="N6298"/>
      <c r="O6298" t="s">
        <v>14478</v>
      </c>
    </row>
    <row r="6299" spans="1:16" x14ac:dyDescent="0.25">
      <c r="A6299" t="s">
        <v>3</v>
      </c>
      <c r="B6299" t="s">
        <v>14479</v>
      </c>
      <c r="C6299" t="s">
        <v>190</v>
      </c>
      <c r="D6299" t="s">
        <v>4569</v>
      </c>
      <c r="E6299" t="s">
        <v>59</v>
      </c>
      <c r="F6299" t="b">
        <v>0</v>
      </c>
      <c r="G6299" t="s">
        <v>73</v>
      </c>
      <c r="H6299" s="1">
        <v>46088.292048611111</v>
      </c>
      <c r="I6299" t="b">
        <v>0</v>
      </c>
      <c r="J6299" t="b">
        <v>1</v>
      </c>
      <c r="K6299" t="s">
        <v>41</v>
      </c>
      <c r="L6299" t="s">
        <v>74</v>
      </c>
      <c r="M6299"/>
      <c r="N6299">
        <v>33.65</v>
      </c>
      <c r="O6299" t="s">
        <v>3085</v>
      </c>
      <c r="P6299" t="s">
        <v>2745</v>
      </c>
    </row>
    <row r="6300" spans="1:16" x14ac:dyDescent="0.25">
      <c r="A6300" t="s">
        <v>0</v>
      </c>
      <c r="B6300" t="s">
        <v>2725</v>
      </c>
      <c r="C6300" t="s">
        <v>301</v>
      </c>
      <c r="D6300" t="s">
        <v>4595</v>
      </c>
      <c r="E6300" t="s">
        <v>59</v>
      </c>
      <c r="F6300" t="b">
        <v>0</v>
      </c>
      <c r="G6300" t="s">
        <v>68</v>
      </c>
      <c r="H6300" s="1">
        <v>46088.292233796303</v>
      </c>
      <c r="I6300" t="b">
        <v>1</v>
      </c>
      <c r="J6300" t="b">
        <v>0</v>
      </c>
      <c r="K6300" t="s">
        <v>41</v>
      </c>
      <c r="L6300" t="s">
        <v>60</v>
      </c>
      <c r="M6300">
        <v>112500</v>
      </c>
      <c r="N6300"/>
      <c r="O6300" t="s">
        <v>12284</v>
      </c>
    </row>
    <row r="6301" spans="1:16" x14ac:dyDescent="0.25">
      <c r="A6301" t="s">
        <v>2</v>
      </c>
      <c r="B6301" t="s">
        <v>14304</v>
      </c>
      <c r="C6301" t="s">
        <v>4221</v>
      </c>
      <c r="D6301" t="s">
        <v>5440</v>
      </c>
      <c r="E6301" t="s">
        <v>59</v>
      </c>
      <c r="F6301" t="b">
        <v>0</v>
      </c>
      <c r="G6301" t="s">
        <v>65</v>
      </c>
      <c r="H6301" s="1">
        <v>46088.292430555557</v>
      </c>
      <c r="I6301" t="b">
        <v>0</v>
      </c>
      <c r="J6301" t="b">
        <v>0</v>
      </c>
      <c r="K6301" t="s">
        <v>41</v>
      </c>
      <c r="L6301" t="s">
        <v>60</v>
      </c>
      <c r="M6301">
        <v>147945</v>
      </c>
      <c r="N6301"/>
      <c r="O6301" t="s">
        <v>14480</v>
      </c>
      <c r="P6301" t="s">
        <v>283</v>
      </c>
    </row>
    <row r="6302" spans="1:16" x14ac:dyDescent="0.25">
      <c r="A6302" t="s">
        <v>2</v>
      </c>
      <c r="B6302" t="s">
        <v>14481</v>
      </c>
      <c r="C6302" t="s">
        <v>359</v>
      </c>
      <c r="D6302" t="s">
        <v>4595</v>
      </c>
      <c r="E6302" t="s">
        <v>59</v>
      </c>
      <c r="F6302" t="b">
        <v>0</v>
      </c>
      <c r="G6302" t="s">
        <v>65</v>
      </c>
      <c r="H6302" s="1">
        <v>46088.292453703703</v>
      </c>
      <c r="I6302" t="b">
        <v>0</v>
      </c>
      <c r="J6302" t="b">
        <v>1</v>
      </c>
      <c r="K6302" t="s">
        <v>41</v>
      </c>
      <c r="L6302" t="s">
        <v>60</v>
      </c>
      <c r="M6302">
        <v>150000</v>
      </c>
      <c r="N6302"/>
      <c r="O6302" t="s">
        <v>1387</v>
      </c>
    </row>
    <row r="6303" spans="1:16" x14ac:dyDescent="0.25">
      <c r="A6303" t="s">
        <v>6</v>
      </c>
      <c r="B6303" t="s">
        <v>14482</v>
      </c>
      <c r="C6303" t="s">
        <v>81</v>
      </c>
      <c r="D6303" t="s">
        <v>4595</v>
      </c>
      <c r="E6303" t="s">
        <v>59</v>
      </c>
      <c r="F6303" t="b">
        <v>0</v>
      </c>
      <c r="G6303" t="s">
        <v>77</v>
      </c>
      <c r="H6303" s="1">
        <v>46088.292546296303</v>
      </c>
      <c r="I6303" t="b">
        <v>1</v>
      </c>
      <c r="J6303" t="b">
        <v>1</v>
      </c>
      <c r="K6303" t="s">
        <v>41</v>
      </c>
      <c r="L6303" t="s">
        <v>60</v>
      </c>
      <c r="M6303">
        <v>238863.5</v>
      </c>
      <c r="N6303"/>
      <c r="O6303" t="s">
        <v>590</v>
      </c>
      <c r="P6303" t="s">
        <v>1809</v>
      </c>
    </row>
    <row r="6304" spans="1:16" x14ac:dyDescent="0.25">
      <c r="A6304" t="s">
        <v>0</v>
      </c>
      <c r="B6304" t="s">
        <v>14483</v>
      </c>
      <c r="C6304" t="s">
        <v>172</v>
      </c>
      <c r="D6304" t="s">
        <v>4595</v>
      </c>
      <c r="E6304" t="s">
        <v>59</v>
      </c>
      <c r="F6304" t="b">
        <v>0</v>
      </c>
      <c r="G6304" t="s">
        <v>68</v>
      </c>
      <c r="H6304" s="1">
        <v>46088.292696759258</v>
      </c>
      <c r="I6304" t="b">
        <v>0</v>
      </c>
      <c r="J6304" t="b">
        <v>1</v>
      </c>
      <c r="K6304" t="s">
        <v>41</v>
      </c>
      <c r="L6304" t="s">
        <v>60</v>
      </c>
      <c r="M6304">
        <v>26000</v>
      </c>
      <c r="N6304"/>
      <c r="O6304" t="s">
        <v>14484</v>
      </c>
    </row>
    <row r="6305" spans="1:16" x14ac:dyDescent="0.25">
      <c r="A6305" t="s">
        <v>7</v>
      </c>
      <c r="B6305" t="s">
        <v>14485</v>
      </c>
      <c r="C6305" t="s">
        <v>1189</v>
      </c>
      <c r="D6305" t="s">
        <v>6234</v>
      </c>
      <c r="E6305" t="s">
        <v>59</v>
      </c>
      <c r="F6305" t="b">
        <v>0</v>
      </c>
      <c r="G6305" t="s">
        <v>77</v>
      </c>
      <c r="H6305" s="1">
        <v>46088.295277777783</v>
      </c>
      <c r="I6305" t="b">
        <v>0</v>
      </c>
      <c r="J6305" t="b">
        <v>1</v>
      </c>
      <c r="K6305" t="s">
        <v>41</v>
      </c>
      <c r="L6305" t="s">
        <v>60</v>
      </c>
      <c r="M6305">
        <v>129500</v>
      </c>
      <c r="N6305"/>
      <c r="O6305" t="s">
        <v>116</v>
      </c>
      <c r="P6305" t="s">
        <v>14486</v>
      </c>
    </row>
    <row r="6306" spans="1:16" x14ac:dyDescent="0.25">
      <c r="A6306" t="s">
        <v>0</v>
      </c>
      <c r="B6306" t="s">
        <v>14487</v>
      </c>
      <c r="C6306" t="s">
        <v>392</v>
      </c>
      <c r="D6306" t="s">
        <v>4595</v>
      </c>
      <c r="E6306" t="s">
        <v>132</v>
      </c>
      <c r="F6306" t="b">
        <v>0</v>
      </c>
      <c r="G6306" t="s">
        <v>73</v>
      </c>
      <c r="H6306" s="1">
        <v>46088.295532407406</v>
      </c>
      <c r="I6306" t="b">
        <v>1</v>
      </c>
      <c r="J6306" t="b">
        <v>0</v>
      </c>
      <c r="K6306" t="s">
        <v>41</v>
      </c>
      <c r="L6306" t="s">
        <v>60</v>
      </c>
      <c r="M6306">
        <v>35000</v>
      </c>
      <c r="N6306"/>
      <c r="O6306" t="s">
        <v>14488</v>
      </c>
      <c r="P6306" t="s">
        <v>14489</v>
      </c>
    </row>
    <row r="6307" spans="1:16" x14ac:dyDescent="0.25">
      <c r="A6307" t="s">
        <v>2</v>
      </c>
      <c r="B6307" t="s">
        <v>6706</v>
      </c>
      <c r="C6307" t="s">
        <v>124</v>
      </c>
      <c r="D6307" t="s">
        <v>4595</v>
      </c>
      <c r="E6307" t="s">
        <v>59</v>
      </c>
      <c r="F6307" t="b">
        <v>0</v>
      </c>
      <c r="G6307" t="s">
        <v>68</v>
      </c>
      <c r="H6307" s="1">
        <v>46088.295671296299</v>
      </c>
      <c r="I6307" t="b">
        <v>0</v>
      </c>
      <c r="J6307" t="b">
        <v>0</v>
      </c>
      <c r="K6307" t="s">
        <v>41</v>
      </c>
      <c r="L6307" t="s">
        <v>60</v>
      </c>
      <c r="M6307">
        <v>75000</v>
      </c>
      <c r="N6307"/>
      <c r="O6307" t="s">
        <v>14490</v>
      </c>
      <c r="P6307" t="s">
        <v>219</v>
      </c>
    </row>
    <row r="6308" spans="1:16" x14ac:dyDescent="0.25">
      <c r="A6308" t="s">
        <v>0</v>
      </c>
      <c r="B6308" t="s">
        <v>0</v>
      </c>
      <c r="C6308" t="s">
        <v>4050</v>
      </c>
      <c r="D6308" t="s">
        <v>4595</v>
      </c>
      <c r="E6308" t="s">
        <v>72</v>
      </c>
      <c r="F6308" t="b">
        <v>0</v>
      </c>
      <c r="G6308" t="s">
        <v>73</v>
      </c>
      <c r="H6308" s="1">
        <v>46088.296226851853</v>
      </c>
      <c r="I6308" t="b">
        <v>1</v>
      </c>
      <c r="J6308" t="b">
        <v>0</v>
      </c>
      <c r="K6308" t="s">
        <v>41</v>
      </c>
      <c r="L6308" t="s">
        <v>60</v>
      </c>
      <c r="M6308">
        <v>77500</v>
      </c>
      <c r="N6308"/>
      <c r="O6308" t="s">
        <v>14491</v>
      </c>
    </row>
    <row r="6309" spans="1:16" x14ac:dyDescent="0.25">
      <c r="A6309" t="s">
        <v>2</v>
      </c>
      <c r="B6309" t="s">
        <v>14492</v>
      </c>
      <c r="C6309" t="s">
        <v>14493</v>
      </c>
      <c r="D6309" t="s">
        <v>4595</v>
      </c>
      <c r="E6309" t="s">
        <v>59</v>
      </c>
      <c r="F6309" t="b">
        <v>0</v>
      </c>
      <c r="G6309" t="s">
        <v>68</v>
      </c>
      <c r="H6309" s="1">
        <v>46088.296261574083</v>
      </c>
      <c r="I6309" t="b">
        <v>0</v>
      </c>
      <c r="J6309" t="b">
        <v>1</v>
      </c>
      <c r="K6309" t="s">
        <v>41</v>
      </c>
      <c r="L6309" t="s">
        <v>60</v>
      </c>
      <c r="M6309">
        <v>125000</v>
      </c>
      <c r="N6309"/>
      <c r="O6309" t="s">
        <v>14494</v>
      </c>
      <c r="P6309" t="s">
        <v>14495</v>
      </c>
    </row>
    <row r="6310" spans="1:16" x14ac:dyDescent="0.25">
      <c r="A6310" t="s">
        <v>1</v>
      </c>
      <c r="B6310" t="s">
        <v>1272</v>
      </c>
      <c r="C6310" t="s">
        <v>162</v>
      </c>
      <c r="D6310" t="s">
        <v>4526</v>
      </c>
      <c r="E6310" t="s">
        <v>59</v>
      </c>
      <c r="F6310" t="b">
        <v>0</v>
      </c>
      <c r="G6310" t="s">
        <v>77</v>
      </c>
      <c r="H6310" s="1">
        <v>46088.298391203702</v>
      </c>
      <c r="I6310" t="b">
        <v>0</v>
      </c>
      <c r="J6310" t="b">
        <v>1</v>
      </c>
      <c r="K6310" t="s">
        <v>41</v>
      </c>
      <c r="L6310" t="s">
        <v>60</v>
      </c>
      <c r="M6310">
        <v>88400</v>
      </c>
      <c r="N6310"/>
      <c r="O6310" t="s">
        <v>4743</v>
      </c>
      <c r="P6310" t="s">
        <v>14496</v>
      </c>
    </row>
    <row r="6311" spans="1:16" x14ac:dyDescent="0.25">
      <c r="A6311" t="s">
        <v>0</v>
      </c>
      <c r="B6311" t="s">
        <v>14497</v>
      </c>
      <c r="C6311" t="s">
        <v>3227</v>
      </c>
      <c r="D6311" t="s">
        <v>4595</v>
      </c>
      <c r="E6311" t="s">
        <v>59</v>
      </c>
      <c r="F6311" t="b">
        <v>0</v>
      </c>
      <c r="G6311" t="s">
        <v>63</v>
      </c>
      <c r="H6311" s="1">
        <v>46088.304097222222</v>
      </c>
      <c r="I6311" t="b">
        <v>1</v>
      </c>
      <c r="J6311" t="b">
        <v>1</v>
      </c>
      <c r="K6311" t="s">
        <v>41</v>
      </c>
      <c r="L6311" t="s">
        <v>60</v>
      </c>
      <c r="M6311">
        <v>110000</v>
      </c>
      <c r="N6311"/>
      <c r="O6311" t="s">
        <v>14498</v>
      </c>
      <c r="P6311" t="s">
        <v>1759</v>
      </c>
    </row>
    <row r="6312" spans="1:16" x14ac:dyDescent="0.25">
      <c r="A6312" t="s">
        <v>0</v>
      </c>
      <c r="B6312" t="s">
        <v>3895</v>
      </c>
      <c r="C6312" t="s">
        <v>2661</v>
      </c>
      <c r="D6312" t="s">
        <v>4595</v>
      </c>
      <c r="E6312" t="s">
        <v>59</v>
      </c>
      <c r="F6312" t="b">
        <v>0</v>
      </c>
      <c r="G6312" t="s">
        <v>63</v>
      </c>
      <c r="H6312" s="1">
        <v>46088.304097222222</v>
      </c>
      <c r="I6312" t="b">
        <v>1</v>
      </c>
      <c r="J6312" t="b">
        <v>0</v>
      </c>
      <c r="K6312" t="s">
        <v>41</v>
      </c>
      <c r="L6312" t="s">
        <v>60</v>
      </c>
      <c r="M6312">
        <v>62500</v>
      </c>
      <c r="N6312"/>
      <c r="O6312" t="s">
        <v>14499</v>
      </c>
      <c r="P6312" t="s">
        <v>802</v>
      </c>
    </row>
    <row r="6313" spans="1:16" x14ac:dyDescent="0.25">
      <c r="A6313" t="s">
        <v>0</v>
      </c>
      <c r="B6313" t="s">
        <v>3491</v>
      </c>
      <c r="C6313" t="s">
        <v>207</v>
      </c>
      <c r="D6313" t="s">
        <v>4595</v>
      </c>
      <c r="E6313" t="s">
        <v>59</v>
      </c>
      <c r="F6313" t="b">
        <v>0</v>
      </c>
      <c r="G6313" t="s">
        <v>63</v>
      </c>
      <c r="H6313" s="1">
        <v>46088.330046296287</v>
      </c>
      <c r="I6313" t="b">
        <v>0</v>
      </c>
      <c r="J6313" t="b">
        <v>1</v>
      </c>
      <c r="K6313" t="s">
        <v>41</v>
      </c>
      <c r="L6313" t="s">
        <v>60</v>
      </c>
      <c r="M6313">
        <v>125000</v>
      </c>
      <c r="N6313"/>
      <c r="O6313" t="s">
        <v>14500</v>
      </c>
      <c r="P6313" t="s">
        <v>310</v>
      </c>
    </row>
    <row r="6314" spans="1:16" x14ac:dyDescent="0.25">
      <c r="A6314" t="s">
        <v>4</v>
      </c>
      <c r="B6314" t="s">
        <v>3384</v>
      </c>
      <c r="C6314" t="s">
        <v>780</v>
      </c>
      <c r="D6314" t="s">
        <v>4697</v>
      </c>
      <c r="E6314" t="s">
        <v>59</v>
      </c>
      <c r="F6314" t="b">
        <v>0</v>
      </c>
      <c r="G6314" t="s">
        <v>65</v>
      </c>
      <c r="H6314" s="1">
        <v>46088.333449074067</v>
      </c>
      <c r="I6314" t="b">
        <v>0</v>
      </c>
      <c r="J6314" t="b">
        <v>1</v>
      </c>
      <c r="K6314" t="s">
        <v>41</v>
      </c>
      <c r="L6314" t="s">
        <v>74</v>
      </c>
      <c r="M6314"/>
      <c r="N6314">
        <v>452</v>
      </c>
      <c r="O6314" t="s">
        <v>14501</v>
      </c>
      <c r="P6314" t="s">
        <v>171</v>
      </c>
    </row>
    <row r="6315" spans="1:16" x14ac:dyDescent="0.25">
      <c r="A6315" t="s">
        <v>1</v>
      </c>
      <c r="B6315" t="s">
        <v>14502</v>
      </c>
      <c r="C6315" t="s">
        <v>86</v>
      </c>
      <c r="D6315" t="s">
        <v>4595</v>
      </c>
      <c r="E6315" t="s">
        <v>59</v>
      </c>
      <c r="F6315" t="b">
        <v>0</v>
      </c>
      <c r="G6315" t="s">
        <v>77</v>
      </c>
      <c r="H6315" s="1">
        <v>46088.333657407413</v>
      </c>
      <c r="I6315" t="b">
        <v>1</v>
      </c>
      <c r="J6315" t="b">
        <v>1</v>
      </c>
      <c r="K6315" t="s">
        <v>41</v>
      </c>
      <c r="L6315" t="s">
        <v>60</v>
      </c>
      <c r="M6315">
        <v>50000</v>
      </c>
      <c r="N6315"/>
      <c r="O6315" t="s">
        <v>14503</v>
      </c>
    </row>
    <row r="6316" spans="1:16" x14ac:dyDescent="0.25">
      <c r="A6316" t="s">
        <v>2</v>
      </c>
      <c r="B6316" t="s">
        <v>3236</v>
      </c>
      <c r="C6316" t="s">
        <v>165</v>
      </c>
      <c r="D6316" t="s">
        <v>4526</v>
      </c>
      <c r="E6316" t="s">
        <v>59</v>
      </c>
      <c r="F6316" t="b">
        <v>0</v>
      </c>
      <c r="G6316" t="s">
        <v>73</v>
      </c>
      <c r="H6316" s="1">
        <v>46088.334247685183</v>
      </c>
      <c r="I6316" t="b">
        <v>0</v>
      </c>
      <c r="J6316" t="b">
        <v>0</v>
      </c>
      <c r="K6316" t="s">
        <v>41</v>
      </c>
      <c r="L6316" t="s">
        <v>60</v>
      </c>
      <c r="M6316">
        <v>155000</v>
      </c>
      <c r="N6316"/>
      <c r="O6316" t="s">
        <v>6667</v>
      </c>
      <c r="P6316" t="s">
        <v>14504</v>
      </c>
    </row>
    <row r="6317" spans="1:16" x14ac:dyDescent="0.25">
      <c r="A6317" t="s">
        <v>0</v>
      </c>
      <c r="B6317" t="s">
        <v>14505</v>
      </c>
      <c r="C6317" t="s">
        <v>14506</v>
      </c>
      <c r="D6317" t="s">
        <v>4595</v>
      </c>
      <c r="E6317" t="s">
        <v>59</v>
      </c>
      <c r="F6317" t="b">
        <v>0</v>
      </c>
      <c r="G6317" t="s">
        <v>77</v>
      </c>
      <c r="H6317" s="1">
        <v>46088.336944444447</v>
      </c>
      <c r="I6317" t="b">
        <v>0</v>
      </c>
      <c r="J6317" t="b">
        <v>0</v>
      </c>
      <c r="K6317" t="s">
        <v>41</v>
      </c>
      <c r="L6317" t="s">
        <v>60</v>
      </c>
      <c r="M6317">
        <v>77500</v>
      </c>
      <c r="N6317"/>
      <c r="O6317" t="s">
        <v>14507</v>
      </c>
      <c r="P6317" t="s">
        <v>14508</v>
      </c>
    </row>
    <row r="6318" spans="1:16" x14ac:dyDescent="0.25">
      <c r="A6318" t="s">
        <v>0</v>
      </c>
      <c r="B6318" t="s">
        <v>1767</v>
      </c>
      <c r="C6318" t="s">
        <v>14509</v>
      </c>
      <c r="D6318" t="s">
        <v>4595</v>
      </c>
      <c r="E6318" t="s">
        <v>132</v>
      </c>
      <c r="F6318" t="b">
        <v>0</v>
      </c>
      <c r="G6318" t="s">
        <v>73</v>
      </c>
      <c r="H6318" s="1">
        <v>46088.337199074071</v>
      </c>
      <c r="I6318" t="b">
        <v>1</v>
      </c>
      <c r="J6318" t="b">
        <v>1</v>
      </c>
      <c r="K6318" t="s">
        <v>41</v>
      </c>
      <c r="L6318" t="s">
        <v>60</v>
      </c>
      <c r="M6318">
        <v>75000</v>
      </c>
      <c r="N6318"/>
      <c r="O6318" t="s">
        <v>3360</v>
      </c>
      <c r="P6318" t="s">
        <v>283</v>
      </c>
    </row>
    <row r="6319" spans="1:16" x14ac:dyDescent="0.25">
      <c r="A6319" t="s">
        <v>7</v>
      </c>
      <c r="B6319" t="s">
        <v>14510</v>
      </c>
      <c r="C6319" t="s">
        <v>515</v>
      </c>
      <c r="D6319" t="s">
        <v>4595</v>
      </c>
      <c r="F6319" t="b">
        <v>0</v>
      </c>
      <c r="G6319" t="s">
        <v>73</v>
      </c>
      <c r="H6319" s="1">
        <v>46088.337199074071</v>
      </c>
      <c r="I6319" t="b">
        <v>0</v>
      </c>
      <c r="J6319" t="b">
        <v>0</v>
      </c>
      <c r="K6319" t="s">
        <v>41</v>
      </c>
      <c r="L6319" t="s">
        <v>60</v>
      </c>
      <c r="M6319">
        <v>125000</v>
      </c>
      <c r="N6319"/>
      <c r="O6319" t="s">
        <v>4264</v>
      </c>
      <c r="P6319" t="s">
        <v>85</v>
      </c>
    </row>
    <row r="6320" spans="1:16" x14ac:dyDescent="0.25">
      <c r="A6320" t="s">
        <v>0</v>
      </c>
      <c r="B6320" t="s">
        <v>0</v>
      </c>
      <c r="C6320" t="s">
        <v>14511</v>
      </c>
      <c r="D6320" t="s">
        <v>4595</v>
      </c>
      <c r="E6320" t="s">
        <v>72</v>
      </c>
      <c r="F6320" t="b">
        <v>0</v>
      </c>
      <c r="G6320" t="s">
        <v>65</v>
      </c>
      <c r="H6320" s="1">
        <v>46088.375081018523</v>
      </c>
      <c r="I6320" t="b">
        <v>1</v>
      </c>
      <c r="J6320" t="b">
        <v>0</v>
      </c>
      <c r="K6320" t="s">
        <v>41</v>
      </c>
      <c r="L6320" t="s">
        <v>60</v>
      </c>
      <c r="M6320">
        <v>77500</v>
      </c>
      <c r="N6320"/>
      <c r="O6320" t="s">
        <v>14512</v>
      </c>
    </row>
    <row r="6321" spans="1:16" x14ac:dyDescent="0.25">
      <c r="A6321" t="s">
        <v>0</v>
      </c>
      <c r="B6321" t="s">
        <v>3966</v>
      </c>
      <c r="C6321" t="s">
        <v>246</v>
      </c>
      <c r="D6321" t="s">
        <v>4595</v>
      </c>
      <c r="E6321" t="s">
        <v>59</v>
      </c>
      <c r="F6321" t="b">
        <v>0</v>
      </c>
      <c r="G6321" t="s">
        <v>65</v>
      </c>
      <c r="H6321" s="1">
        <v>46088.375138888892</v>
      </c>
      <c r="I6321" t="b">
        <v>1</v>
      </c>
      <c r="J6321" t="b">
        <v>0</v>
      </c>
      <c r="K6321" t="s">
        <v>41</v>
      </c>
      <c r="L6321" t="s">
        <v>60</v>
      </c>
      <c r="M6321">
        <v>95000</v>
      </c>
      <c r="N6321"/>
      <c r="O6321" t="s">
        <v>14513</v>
      </c>
    </row>
    <row r="6322" spans="1:16" x14ac:dyDescent="0.25">
      <c r="A6322" t="s">
        <v>2</v>
      </c>
      <c r="B6322" t="s">
        <v>6706</v>
      </c>
      <c r="C6322" t="s">
        <v>165</v>
      </c>
      <c r="D6322" t="s">
        <v>4595</v>
      </c>
      <c r="E6322" t="s">
        <v>59</v>
      </c>
      <c r="F6322" t="b">
        <v>0</v>
      </c>
      <c r="G6322" t="s">
        <v>73</v>
      </c>
      <c r="H6322" s="1">
        <v>46088.375439814823</v>
      </c>
      <c r="I6322" t="b">
        <v>0</v>
      </c>
      <c r="J6322" t="b">
        <v>0</v>
      </c>
      <c r="K6322" t="s">
        <v>41</v>
      </c>
      <c r="L6322" t="s">
        <v>60</v>
      </c>
      <c r="M6322">
        <v>75000</v>
      </c>
      <c r="N6322"/>
      <c r="O6322" t="s">
        <v>8740</v>
      </c>
    </row>
    <row r="6323" spans="1:16" x14ac:dyDescent="0.25">
      <c r="A6323" t="s">
        <v>4</v>
      </c>
      <c r="B6323" t="s">
        <v>14514</v>
      </c>
      <c r="C6323" t="s">
        <v>2767</v>
      </c>
      <c r="D6323" t="s">
        <v>4595</v>
      </c>
      <c r="E6323" t="s">
        <v>59</v>
      </c>
      <c r="F6323" t="b">
        <v>0</v>
      </c>
      <c r="G6323" t="s">
        <v>89</v>
      </c>
      <c r="H6323" s="1">
        <v>46088.375659722216</v>
      </c>
      <c r="I6323" t="b">
        <v>0</v>
      </c>
      <c r="J6323" t="b">
        <v>0</v>
      </c>
      <c r="K6323" t="s">
        <v>41</v>
      </c>
      <c r="L6323" t="s">
        <v>60</v>
      </c>
      <c r="M6323">
        <v>110000</v>
      </c>
      <c r="N6323"/>
      <c r="O6323" t="s">
        <v>14515</v>
      </c>
    </row>
    <row r="6324" spans="1:16" x14ac:dyDescent="0.25">
      <c r="A6324" t="s">
        <v>2</v>
      </c>
      <c r="B6324" t="s">
        <v>14516</v>
      </c>
      <c r="C6324" t="s">
        <v>304</v>
      </c>
      <c r="D6324" t="s">
        <v>5721</v>
      </c>
      <c r="E6324" t="s">
        <v>59</v>
      </c>
      <c r="F6324" t="b">
        <v>0</v>
      </c>
      <c r="G6324" t="s">
        <v>77</v>
      </c>
      <c r="H6324" s="1">
        <v>46088.375821759262</v>
      </c>
      <c r="I6324" t="b">
        <v>0</v>
      </c>
      <c r="J6324" t="b">
        <v>1</v>
      </c>
      <c r="K6324" t="s">
        <v>41</v>
      </c>
      <c r="L6324" t="s">
        <v>60</v>
      </c>
      <c r="M6324">
        <v>200000</v>
      </c>
      <c r="N6324"/>
      <c r="O6324" t="s">
        <v>14176</v>
      </c>
      <c r="P6324" t="s">
        <v>14177</v>
      </c>
    </row>
    <row r="6325" spans="1:16" x14ac:dyDescent="0.25">
      <c r="A6325" t="s">
        <v>1</v>
      </c>
      <c r="B6325" t="s">
        <v>470</v>
      </c>
      <c r="C6325" t="s">
        <v>532</v>
      </c>
      <c r="D6325" t="s">
        <v>4595</v>
      </c>
      <c r="E6325" t="s">
        <v>59</v>
      </c>
      <c r="F6325" t="b">
        <v>0</v>
      </c>
      <c r="G6325" t="s">
        <v>65</v>
      </c>
      <c r="H6325" s="1">
        <v>46088.376215277778</v>
      </c>
      <c r="I6325" t="b">
        <v>1</v>
      </c>
      <c r="J6325" t="b">
        <v>0</v>
      </c>
      <c r="K6325" t="s">
        <v>41</v>
      </c>
      <c r="L6325" t="s">
        <v>60</v>
      </c>
      <c r="M6325">
        <v>165500</v>
      </c>
      <c r="N6325"/>
      <c r="O6325" t="s">
        <v>3028</v>
      </c>
      <c r="P6325" t="s">
        <v>14517</v>
      </c>
    </row>
    <row r="6326" spans="1:16" x14ac:dyDescent="0.25">
      <c r="A6326" t="s">
        <v>1</v>
      </c>
      <c r="B6326" t="s">
        <v>14518</v>
      </c>
      <c r="D6326" t="s">
        <v>4599</v>
      </c>
      <c r="E6326" t="s">
        <v>59</v>
      </c>
      <c r="F6326" t="b">
        <v>0</v>
      </c>
      <c r="G6326" t="s">
        <v>40</v>
      </c>
      <c r="H6326" s="1">
        <v>46088.377870370372</v>
      </c>
      <c r="I6326" t="b">
        <v>1</v>
      </c>
      <c r="J6326" t="b">
        <v>0</v>
      </c>
      <c r="K6326" t="s">
        <v>40</v>
      </c>
      <c r="L6326" t="s">
        <v>60</v>
      </c>
      <c r="M6326">
        <v>50000</v>
      </c>
      <c r="N6326"/>
      <c r="O6326" t="s">
        <v>9779</v>
      </c>
      <c r="P6326" t="s">
        <v>14519</v>
      </c>
    </row>
    <row r="6327" spans="1:16" x14ac:dyDescent="0.25">
      <c r="A6327" t="s">
        <v>3</v>
      </c>
      <c r="B6327" t="s">
        <v>3427</v>
      </c>
      <c r="C6327" t="s">
        <v>1088</v>
      </c>
      <c r="D6327" t="s">
        <v>4595</v>
      </c>
      <c r="E6327" t="s">
        <v>59</v>
      </c>
      <c r="F6327" t="b">
        <v>0</v>
      </c>
      <c r="G6327" t="s">
        <v>77</v>
      </c>
      <c r="H6327" s="1">
        <v>46088.378738425927</v>
      </c>
      <c r="I6327" t="b">
        <v>1</v>
      </c>
      <c r="J6327" t="b">
        <v>0</v>
      </c>
      <c r="K6327" t="s">
        <v>41</v>
      </c>
      <c r="L6327" t="s">
        <v>60</v>
      </c>
      <c r="M6327">
        <v>105000</v>
      </c>
      <c r="N6327"/>
      <c r="O6327" t="s">
        <v>2153</v>
      </c>
      <c r="P6327" t="s">
        <v>3366</v>
      </c>
    </row>
    <row r="6328" spans="1:16" x14ac:dyDescent="0.25">
      <c r="A6328" t="s">
        <v>2</v>
      </c>
      <c r="B6328" t="s">
        <v>14520</v>
      </c>
      <c r="C6328" t="s">
        <v>6290</v>
      </c>
      <c r="D6328" t="s">
        <v>2360</v>
      </c>
      <c r="E6328" t="s">
        <v>59</v>
      </c>
      <c r="F6328" t="b">
        <v>0</v>
      </c>
      <c r="G6328" t="s">
        <v>68</v>
      </c>
      <c r="H6328" s="1">
        <v>46088.378935185188</v>
      </c>
      <c r="I6328" t="b">
        <v>0</v>
      </c>
      <c r="J6328" t="b">
        <v>1</v>
      </c>
      <c r="K6328" t="s">
        <v>41</v>
      </c>
      <c r="L6328" t="s">
        <v>60</v>
      </c>
      <c r="M6328">
        <v>85000</v>
      </c>
      <c r="N6328"/>
      <c r="O6328" t="s">
        <v>14521</v>
      </c>
      <c r="P6328" t="s">
        <v>9785</v>
      </c>
    </row>
    <row r="6329" spans="1:16" x14ac:dyDescent="0.25">
      <c r="A6329" t="s">
        <v>0</v>
      </c>
      <c r="B6329" t="s">
        <v>3845</v>
      </c>
      <c r="C6329" t="s">
        <v>1384</v>
      </c>
      <c r="D6329" t="s">
        <v>2360</v>
      </c>
      <c r="E6329" t="s">
        <v>59</v>
      </c>
      <c r="F6329" t="b">
        <v>0</v>
      </c>
      <c r="G6329" t="s">
        <v>77</v>
      </c>
      <c r="H6329" s="1">
        <v>46088.416944444441</v>
      </c>
      <c r="I6329" t="b">
        <v>0</v>
      </c>
      <c r="J6329" t="b">
        <v>1</v>
      </c>
      <c r="K6329" t="s">
        <v>41</v>
      </c>
      <c r="L6329" t="s">
        <v>60</v>
      </c>
      <c r="M6329">
        <v>90000</v>
      </c>
      <c r="N6329"/>
      <c r="O6329" t="s">
        <v>10567</v>
      </c>
      <c r="P6329" t="s">
        <v>146</v>
      </c>
    </row>
    <row r="6330" spans="1:16" x14ac:dyDescent="0.25">
      <c r="A6330" t="s">
        <v>3</v>
      </c>
      <c r="B6330" t="s">
        <v>286</v>
      </c>
      <c r="C6330" t="s">
        <v>14522</v>
      </c>
      <c r="D6330" t="s">
        <v>2360</v>
      </c>
      <c r="E6330" t="s">
        <v>59</v>
      </c>
      <c r="F6330" t="b">
        <v>0</v>
      </c>
      <c r="G6330" t="s">
        <v>68</v>
      </c>
      <c r="H6330" s="1">
        <v>46088.417187500003</v>
      </c>
      <c r="I6330" t="b">
        <v>0</v>
      </c>
      <c r="J6330" t="b">
        <v>1</v>
      </c>
      <c r="K6330" t="s">
        <v>41</v>
      </c>
      <c r="L6330" t="s">
        <v>60</v>
      </c>
      <c r="M6330">
        <v>75000</v>
      </c>
      <c r="N6330"/>
      <c r="O6330" t="s">
        <v>14523</v>
      </c>
      <c r="P6330" t="s">
        <v>1482</v>
      </c>
    </row>
    <row r="6331" spans="1:16" x14ac:dyDescent="0.25">
      <c r="A6331" t="s">
        <v>1</v>
      </c>
      <c r="B6331" t="s">
        <v>14524</v>
      </c>
      <c r="C6331" t="s">
        <v>142</v>
      </c>
      <c r="D6331" t="s">
        <v>2360</v>
      </c>
      <c r="E6331" t="s">
        <v>59</v>
      </c>
      <c r="F6331" t="b">
        <v>0</v>
      </c>
      <c r="G6331" t="s">
        <v>65</v>
      </c>
      <c r="H6331" s="1">
        <v>46088.41778935185</v>
      </c>
      <c r="I6331" t="b">
        <v>1</v>
      </c>
      <c r="J6331" t="b">
        <v>0</v>
      </c>
      <c r="K6331" t="s">
        <v>41</v>
      </c>
      <c r="L6331" t="s">
        <v>60</v>
      </c>
      <c r="M6331">
        <v>185000</v>
      </c>
      <c r="N6331"/>
      <c r="O6331" t="s">
        <v>1948</v>
      </c>
      <c r="P6331" t="s">
        <v>14525</v>
      </c>
    </row>
    <row r="6332" spans="1:16" x14ac:dyDescent="0.25">
      <c r="A6332" t="s">
        <v>3</v>
      </c>
      <c r="B6332" t="s">
        <v>14526</v>
      </c>
      <c r="C6332" t="s">
        <v>14023</v>
      </c>
      <c r="D6332" t="s">
        <v>5798</v>
      </c>
      <c r="E6332" t="s">
        <v>59</v>
      </c>
      <c r="F6332" t="b">
        <v>0</v>
      </c>
      <c r="G6332" t="s">
        <v>40</v>
      </c>
      <c r="H6332" s="1">
        <v>46088.419444444437</v>
      </c>
      <c r="I6332" t="b">
        <v>1</v>
      </c>
      <c r="J6332" t="b">
        <v>0</v>
      </c>
      <c r="K6332" t="s">
        <v>40</v>
      </c>
      <c r="L6332" t="s">
        <v>60</v>
      </c>
      <c r="M6332">
        <v>46000</v>
      </c>
      <c r="N6332"/>
      <c r="O6332" t="s">
        <v>14527</v>
      </c>
    </row>
    <row r="6333" spans="1:16" x14ac:dyDescent="0.25">
      <c r="A6333" t="s">
        <v>2</v>
      </c>
      <c r="B6333" t="s">
        <v>11313</v>
      </c>
      <c r="C6333" t="s">
        <v>6744</v>
      </c>
      <c r="D6333" t="s">
        <v>5798</v>
      </c>
      <c r="E6333" t="s">
        <v>59</v>
      </c>
      <c r="F6333" t="b">
        <v>0</v>
      </c>
      <c r="G6333" t="s">
        <v>40</v>
      </c>
      <c r="H6333" s="1">
        <v>46088.419444444437</v>
      </c>
      <c r="I6333" t="b">
        <v>1</v>
      </c>
      <c r="J6333" t="b">
        <v>0</v>
      </c>
      <c r="K6333" t="s">
        <v>40</v>
      </c>
      <c r="L6333" t="s">
        <v>60</v>
      </c>
      <c r="M6333">
        <v>57500</v>
      </c>
      <c r="N6333"/>
      <c r="O6333" t="s">
        <v>11314</v>
      </c>
    </row>
    <row r="6334" spans="1:16" x14ac:dyDescent="0.25">
      <c r="A6334" t="s">
        <v>0</v>
      </c>
      <c r="B6334" t="s">
        <v>4318</v>
      </c>
      <c r="C6334" t="s">
        <v>1162</v>
      </c>
      <c r="D6334" t="s">
        <v>2360</v>
      </c>
      <c r="E6334" t="s">
        <v>59</v>
      </c>
      <c r="F6334" t="b">
        <v>0</v>
      </c>
      <c r="G6334" t="s">
        <v>65</v>
      </c>
      <c r="H6334" s="1">
        <v>46088.420138888891</v>
      </c>
      <c r="I6334" t="b">
        <v>1</v>
      </c>
      <c r="J6334" t="b">
        <v>1</v>
      </c>
      <c r="K6334" t="s">
        <v>41</v>
      </c>
      <c r="L6334" t="s">
        <v>60</v>
      </c>
      <c r="M6334">
        <v>119000</v>
      </c>
      <c r="N6334"/>
      <c r="O6334" t="s">
        <v>4007</v>
      </c>
      <c r="P6334" t="s">
        <v>1273</v>
      </c>
    </row>
    <row r="6335" spans="1:16" x14ac:dyDescent="0.25">
      <c r="A6335" t="s">
        <v>1</v>
      </c>
      <c r="B6335" t="s">
        <v>961</v>
      </c>
      <c r="C6335" t="s">
        <v>5029</v>
      </c>
      <c r="D6335" t="s">
        <v>5798</v>
      </c>
      <c r="E6335" t="s">
        <v>59</v>
      </c>
      <c r="F6335" t="b">
        <v>0</v>
      </c>
      <c r="G6335" t="s">
        <v>40</v>
      </c>
      <c r="H6335" s="1">
        <v>46088.426168981481</v>
      </c>
      <c r="I6335" t="b">
        <v>0</v>
      </c>
      <c r="J6335" t="b">
        <v>0</v>
      </c>
      <c r="K6335" t="s">
        <v>40</v>
      </c>
      <c r="L6335" t="s">
        <v>60</v>
      </c>
      <c r="M6335">
        <v>73500</v>
      </c>
      <c r="N6335"/>
      <c r="O6335" t="s">
        <v>14528</v>
      </c>
      <c r="P6335" t="s">
        <v>14529</v>
      </c>
    </row>
    <row r="6336" spans="1:16" x14ac:dyDescent="0.25">
      <c r="A6336" t="s">
        <v>5</v>
      </c>
      <c r="B6336" t="s">
        <v>5</v>
      </c>
      <c r="C6336" t="s">
        <v>14530</v>
      </c>
      <c r="D6336" t="s">
        <v>4526</v>
      </c>
      <c r="E6336" t="s">
        <v>88</v>
      </c>
      <c r="F6336" t="b">
        <v>0</v>
      </c>
      <c r="G6336" t="s">
        <v>20</v>
      </c>
      <c r="H6336" s="1">
        <v>46088.454155092593</v>
      </c>
      <c r="I6336" t="b">
        <v>0</v>
      </c>
      <c r="J6336" t="b">
        <v>0</v>
      </c>
      <c r="K6336" t="s">
        <v>20</v>
      </c>
      <c r="L6336" t="s">
        <v>74</v>
      </c>
      <c r="M6336"/>
      <c r="N6336">
        <v>70</v>
      </c>
      <c r="O6336" t="s">
        <v>14531</v>
      </c>
      <c r="P6336" t="s">
        <v>14532</v>
      </c>
    </row>
    <row r="6337" spans="1:16" x14ac:dyDescent="0.25">
      <c r="A6337" t="s">
        <v>7</v>
      </c>
      <c r="B6337" t="s">
        <v>14533</v>
      </c>
      <c r="C6337" t="s">
        <v>1780</v>
      </c>
      <c r="D6337" t="s">
        <v>2360</v>
      </c>
      <c r="E6337" t="s">
        <v>59</v>
      </c>
      <c r="F6337" t="b">
        <v>0</v>
      </c>
      <c r="G6337" t="s">
        <v>77</v>
      </c>
      <c r="H6337" s="1">
        <v>46088.45853009259</v>
      </c>
      <c r="I6337" t="b">
        <v>1</v>
      </c>
      <c r="J6337" t="b">
        <v>1</v>
      </c>
      <c r="K6337" t="s">
        <v>41</v>
      </c>
      <c r="L6337" t="s">
        <v>74</v>
      </c>
      <c r="M6337"/>
      <c r="N6337">
        <v>30.895</v>
      </c>
      <c r="O6337" t="s">
        <v>14534</v>
      </c>
      <c r="P6337" t="s">
        <v>426</v>
      </c>
    </row>
    <row r="6338" spans="1:16" x14ac:dyDescent="0.25">
      <c r="A6338" t="s">
        <v>0</v>
      </c>
      <c r="B6338" t="s">
        <v>345</v>
      </c>
      <c r="C6338" t="s">
        <v>1630</v>
      </c>
      <c r="D6338" t="s">
        <v>4595</v>
      </c>
      <c r="E6338" t="s">
        <v>59</v>
      </c>
      <c r="F6338" t="b">
        <v>0</v>
      </c>
      <c r="G6338" t="s">
        <v>77</v>
      </c>
      <c r="H6338" s="1">
        <v>46088.458611111113</v>
      </c>
      <c r="I6338" t="b">
        <v>1</v>
      </c>
      <c r="J6338" t="b">
        <v>0</v>
      </c>
      <c r="K6338" t="s">
        <v>41</v>
      </c>
      <c r="L6338" t="s">
        <v>60</v>
      </c>
      <c r="M6338">
        <v>85000</v>
      </c>
      <c r="N6338"/>
      <c r="O6338" t="s">
        <v>14535</v>
      </c>
    </row>
    <row r="6339" spans="1:16" x14ac:dyDescent="0.25">
      <c r="A6339" t="s">
        <v>7</v>
      </c>
      <c r="B6339" t="s">
        <v>7</v>
      </c>
      <c r="C6339" t="s">
        <v>205</v>
      </c>
      <c r="D6339" t="s">
        <v>4595</v>
      </c>
      <c r="E6339" t="s">
        <v>59</v>
      </c>
      <c r="F6339" t="b">
        <v>0</v>
      </c>
      <c r="G6339" t="s">
        <v>68</v>
      </c>
      <c r="H6339" s="1">
        <v>46088.458854166667</v>
      </c>
      <c r="I6339" t="b">
        <v>1</v>
      </c>
      <c r="J6339" t="b">
        <v>0</v>
      </c>
      <c r="K6339" t="s">
        <v>41</v>
      </c>
      <c r="L6339" t="s">
        <v>60</v>
      </c>
      <c r="M6339">
        <v>115000</v>
      </c>
      <c r="N6339"/>
      <c r="O6339" t="s">
        <v>14536</v>
      </c>
      <c r="P6339" t="s">
        <v>11962</v>
      </c>
    </row>
    <row r="6340" spans="1:16" x14ac:dyDescent="0.25">
      <c r="A6340" t="s">
        <v>7</v>
      </c>
      <c r="B6340" t="s">
        <v>14537</v>
      </c>
      <c r="C6340" t="s">
        <v>92</v>
      </c>
      <c r="D6340" t="s">
        <v>2360</v>
      </c>
      <c r="E6340" t="s">
        <v>59</v>
      </c>
      <c r="F6340" t="b">
        <v>0</v>
      </c>
      <c r="G6340" t="s">
        <v>77</v>
      </c>
      <c r="H6340" s="1">
        <v>46088.45921296296</v>
      </c>
      <c r="I6340" t="b">
        <v>0</v>
      </c>
      <c r="J6340" t="b">
        <v>1</v>
      </c>
      <c r="K6340" t="s">
        <v>41</v>
      </c>
      <c r="L6340" t="s">
        <v>60</v>
      </c>
      <c r="M6340">
        <v>249500</v>
      </c>
      <c r="N6340"/>
      <c r="O6340" t="s">
        <v>402</v>
      </c>
      <c r="P6340" t="s">
        <v>221</v>
      </c>
    </row>
    <row r="6341" spans="1:16" x14ac:dyDescent="0.25">
      <c r="A6341" t="s">
        <v>8</v>
      </c>
      <c r="B6341" t="s">
        <v>14538</v>
      </c>
      <c r="C6341" t="s">
        <v>92</v>
      </c>
      <c r="D6341" t="s">
        <v>2360</v>
      </c>
      <c r="E6341" t="s">
        <v>59</v>
      </c>
      <c r="F6341" t="b">
        <v>0</v>
      </c>
      <c r="G6341" t="s">
        <v>65</v>
      </c>
      <c r="H6341" s="1">
        <v>46088.45957175926</v>
      </c>
      <c r="I6341" t="b">
        <v>0</v>
      </c>
      <c r="J6341" t="b">
        <v>1</v>
      </c>
      <c r="K6341" t="s">
        <v>41</v>
      </c>
      <c r="L6341" t="s">
        <v>60</v>
      </c>
      <c r="M6341">
        <v>209500</v>
      </c>
      <c r="N6341"/>
      <c r="O6341" t="s">
        <v>402</v>
      </c>
      <c r="P6341" t="s">
        <v>221</v>
      </c>
    </row>
    <row r="6342" spans="1:16" x14ac:dyDescent="0.25">
      <c r="A6342" t="s">
        <v>1</v>
      </c>
      <c r="B6342" t="s">
        <v>14539</v>
      </c>
      <c r="C6342" t="s">
        <v>14540</v>
      </c>
      <c r="D6342" t="s">
        <v>4346</v>
      </c>
      <c r="E6342" t="s">
        <v>59</v>
      </c>
      <c r="F6342" t="b">
        <v>0</v>
      </c>
      <c r="G6342" t="s">
        <v>19</v>
      </c>
      <c r="H6342" s="1">
        <v>46088.461527777778</v>
      </c>
      <c r="I6342" t="b">
        <v>0</v>
      </c>
      <c r="J6342" t="b">
        <v>0</v>
      </c>
      <c r="K6342" t="s">
        <v>19</v>
      </c>
      <c r="L6342" t="s">
        <v>60</v>
      </c>
      <c r="M6342">
        <v>1050000</v>
      </c>
      <c r="N6342"/>
      <c r="O6342" t="s">
        <v>14541</v>
      </c>
      <c r="P6342" t="s">
        <v>14542</v>
      </c>
    </row>
    <row r="6343" spans="1:16" x14ac:dyDescent="0.25">
      <c r="A6343" t="s">
        <v>0</v>
      </c>
      <c r="B6343" t="s">
        <v>1891</v>
      </c>
      <c r="C6343" t="s">
        <v>489</v>
      </c>
      <c r="D6343" t="s">
        <v>4526</v>
      </c>
      <c r="E6343" t="s">
        <v>88</v>
      </c>
      <c r="F6343" t="b">
        <v>0</v>
      </c>
      <c r="G6343" t="s">
        <v>65</v>
      </c>
      <c r="H6343" s="1">
        <v>46088.463437500002</v>
      </c>
      <c r="I6343" t="b">
        <v>1</v>
      </c>
      <c r="J6343" t="b">
        <v>0</v>
      </c>
      <c r="K6343" t="s">
        <v>41</v>
      </c>
      <c r="L6343" t="s">
        <v>74</v>
      </c>
      <c r="M6343"/>
      <c r="N6343">
        <v>89.66</v>
      </c>
      <c r="O6343" t="s">
        <v>9851</v>
      </c>
      <c r="P6343" t="s">
        <v>196</v>
      </c>
    </row>
    <row r="6344" spans="1:16" x14ac:dyDescent="0.25">
      <c r="A6344" t="s">
        <v>4</v>
      </c>
      <c r="B6344" t="s">
        <v>14543</v>
      </c>
      <c r="C6344" t="s">
        <v>326</v>
      </c>
      <c r="D6344" t="s">
        <v>2360</v>
      </c>
      <c r="E6344" t="s">
        <v>59</v>
      </c>
      <c r="F6344" t="b">
        <v>0</v>
      </c>
      <c r="G6344" t="s">
        <v>73</v>
      </c>
      <c r="H6344" s="1">
        <v>46088.465636574067</v>
      </c>
      <c r="I6344" t="b">
        <v>0</v>
      </c>
      <c r="J6344" t="b">
        <v>1</v>
      </c>
      <c r="K6344" t="s">
        <v>41</v>
      </c>
      <c r="L6344" t="s">
        <v>60</v>
      </c>
      <c r="M6344">
        <v>184000</v>
      </c>
      <c r="N6344"/>
      <c r="O6344" t="s">
        <v>402</v>
      </c>
      <c r="P6344" t="s">
        <v>14544</v>
      </c>
    </row>
    <row r="6345" spans="1:16" x14ac:dyDescent="0.25">
      <c r="A6345" t="s">
        <v>7</v>
      </c>
      <c r="B6345" t="s">
        <v>14545</v>
      </c>
      <c r="C6345" t="s">
        <v>81</v>
      </c>
      <c r="D6345" t="s">
        <v>2734</v>
      </c>
      <c r="E6345" t="s">
        <v>59</v>
      </c>
      <c r="F6345" t="b">
        <v>0</v>
      </c>
      <c r="G6345" t="s">
        <v>77</v>
      </c>
      <c r="H6345" s="1">
        <v>46088.500277777777</v>
      </c>
      <c r="I6345" t="b">
        <v>0</v>
      </c>
      <c r="J6345" t="b">
        <v>0</v>
      </c>
      <c r="K6345" t="s">
        <v>41</v>
      </c>
      <c r="L6345" t="s">
        <v>74</v>
      </c>
      <c r="M6345"/>
      <c r="N6345">
        <v>49.33</v>
      </c>
      <c r="O6345" t="s">
        <v>5654</v>
      </c>
      <c r="P6345" t="s">
        <v>3570</v>
      </c>
    </row>
    <row r="6346" spans="1:16" x14ac:dyDescent="0.25">
      <c r="A6346" t="s">
        <v>2</v>
      </c>
      <c r="B6346" t="s">
        <v>6852</v>
      </c>
      <c r="C6346" t="s">
        <v>304</v>
      </c>
      <c r="D6346" t="s">
        <v>4630</v>
      </c>
      <c r="E6346" t="s">
        <v>59</v>
      </c>
      <c r="F6346" t="b">
        <v>0</v>
      </c>
      <c r="G6346" t="s">
        <v>77</v>
      </c>
      <c r="H6346" s="1">
        <v>46088.500856481478</v>
      </c>
      <c r="I6346" t="b">
        <v>0</v>
      </c>
      <c r="J6346" t="b">
        <v>1</v>
      </c>
      <c r="K6346" t="s">
        <v>41</v>
      </c>
      <c r="L6346" t="s">
        <v>60</v>
      </c>
      <c r="M6346">
        <v>130000</v>
      </c>
      <c r="N6346"/>
      <c r="O6346" t="s">
        <v>2377</v>
      </c>
      <c r="P6346" t="s">
        <v>1009</v>
      </c>
    </row>
    <row r="6347" spans="1:16" x14ac:dyDescent="0.25">
      <c r="A6347" t="s">
        <v>8</v>
      </c>
      <c r="B6347" t="s">
        <v>14546</v>
      </c>
      <c r="C6347" t="s">
        <v>13</v>
      </c>
      <c r="D6347" t="s">
        <v>4595</v>
      </c>
      <c r="F6347" t="b">
        <v>0</v>
      </c>
      <c r="G6347" t="s">
        <v>13</v>
      </c>
      <c r="H6347" s="1">
        <v>46088.502500000002</v>
      </c>
      <c r="I6347" t="b">
        <v>1</v>
      </c>
      <c r="J6347" t="b">
        <v>0</v>
      </c>
      <c r="K6347" t="s">
        <v>13</v>
      </c>
      <c r="L6347" t="s">
        <v>74</v>
      </c>
      <c r="M6347"/>
      <c r="N6347">
        <v>17.5</v>
      </c>
      <c r="O6347" t="s">
        <v>4596</v>
      </c>
    </row>
    <row r="6348" spans="1:16" x14ac:dyDescent="0.25">
      <c r="A6348" t="s">
        <v>2</v>
      </c>
      <c r="B6348" t="s">
        <v>14547</v>
      </c>
      <c r="C6348" t="s">
        <v>40</v>
      </c>
      <c r="D6348" t="s">
        <v>5798</v>
      </c>
      <c r="F6348" t="b">
        <v>0</v>
      </c>
      <c r="G6348" t="s">
        <v>40</v>
      </c>
      <c r="H6348" s="1">
        <v>46088.502812500003</v>
      </c>
      <c r="I6348" t="b">
        <v>0</v>
      </c>
      <c r="J6348" t="b">
        <v>0</v>
      </c>
      <c r="K6348" t="s">
        <v>40</v>
      </c>
      <c r="L6348" t="s">
        <v>74</v>
      </c>
      <c r="M6348"/>
      <c r="N6348">
        <v>30</v>
      </c>
      <c r="O6348" t="s">
        <v>4596</v>
      </c>
      <c r="P6348" t="s">
        <v>14548</v>
      </c>
    </row>
    <row r="6349" spans="1:16" x14ac:dyDescent="0.25">
      <c r="A6349" t="s">
        <v>2</v>
      </c>
      <c r="B6349" t="s">
        <v>14549</v>
      </c>
      <c r="C6349" t="s">
        <v>847</v>
      </c>
      <c r="D6349" t="s">
        <v>4595</v>
      </c>
      <c r="E6349" t="s">
        <v>59</v>
      </c>
      <c r="F6349" t="b">
        <v>0</v>
      </c>
      <c r="G6349" t="s">
        <v>68</v>
      </c>
      <c r="H6349" s="1">
        <v>46088.542210648149</v>
      </c>
      <c r="I6349" t="b">
        <v>0</v>
      </c>
      <c r="J6349" t="b">
        <v>0</v>
      </c>
      <c r="K6349" t="s">
        <v>41</v>
      </c>
      <c r="L6349" t="s">
        <v>60</v>
      </c>
      <c r="M6349">
        <v>102500</v>
      </c>
      <c r="N6349"/>
      <c r="O6349" t="s">
        <v>4275</v>
      </c>
    </row>
    <row r="6350" spans="1:16" x14ac:dyDescent="0.25">
      <c r="A6350" t="s">
        <v>2</v>
      </c>
      <c r="B6350" t="s">
        <v>14550</v>
      </c>
      <c r="C6350" t="s">
        <v>14551</v>
      </c>
      <c r="D6350" t="s">
        <v>4595</v>
      </c>
      <c r="E6350" t="s">
        <v>59</v>
      </c>
      <c r="F6350" t="b">
        <v>0</v>
      </c>
      <c r="G6350" t="s">
        <v>89</v>
      </c>
      <c r="H6350" s="1">
        <v>46088.542268518519</v>
      </c>
      <c r="I6350" t="b">
        <v>0</v>
      </c>
      <c r="J6350" t="b">
        <v>0</v>
      </c>
      <c r="K6350" t="s">
        <v>41</v>
      </c>
      <c r="L6350" t="s">
        <v>60</v>
      </c>
      <c r="M6350">
        <v>95000</v>
      </c>
      <c r="N6350"/>
      <c r="O6350" t="s">
        <v>12632</v>
      </c>
    </row>
    <row r="6351" spans="1:16" x14ac:dyDescent="0.25">
      <c r="A6351" t="s">
        <v>0</v>
      </c>
      <c r="B6351" t="s">
        <v>14552</v>
      </c>
      <c r="C6351" t="s">
        <v>194</v>
      </c>
      <c r="D6351" t="s">
        <v>4595</v>
      </c>
      <c r="E6351" t="s">
        <v>59</v>
      </c>
      <c r="F6351" t="b">
        <v>0</v>
      </c>
      <c r="G6351" t="s">
        <v>65</v>
      </c>
      <c r="H6351" s="1">
        <v>46088.542453703703</v>
      </c>
      <c r="I6351" t="b">
        <v>1</v>
      </c>
      <c r="J6351" t="b">
        <v>1</v>
      </c>
      <c r="K6351" t="s">
        <v>41</v>
      </c>
      <c r="L6351" t="s">
        <v>60</v>
      </c>
      <c r="M6351">
        <v>94999</v>
      </c>
      <c r="N6351"/>
      <c r="O6351" t="s">
        <v>14553</v>
      </c>
      <c r="P6351" t="s">
        <v>2319</v>
      </c>
    </row>
    <row r="6352" spans="1:16" x14ac:dyDescent="0.25">
      <c r="A6352" t="s">
        <v>0</v>
      </c>
      <c r="B6352" t="s">
        <v>228</v>
      </c>
      <c r="C6352" t="s">
        <v>11398</v>
      </c>
      <c r="D6352" t="s">
        <v>4595</v>
      </c>
      <c r="E6352" t="s">
        <v>59</v>
      </c>
      <c r="F6352" t="b">
        <v>0</v>
      </c>
      <c r="G6352" t="s">
        <v>19</v>
      </c>
      <c r="H6352" s="1">
        <v>46088.544722222221</v>
      </c>
      <c r="I6352" t="b">
        <v>1</v>
      </c>
      <c r="J6352" t="b">
        <v>0</v>
      </c>
      <c r="K6352" t="s">
        <v>19</v>
      </c>
      <c r="L6352" t="s">
        <v>60</v>
      </c>
      <c r="M6352">
        <v>1100000</v>
      </c>
      <c r="N6352"/>
      <c r="O6352" t="s">
        <v>8047</v>
      </c>
      <c r="P6352" t="s">
        <v>13893</v>
      </c>
    </row>
    <row r="6353" spans="1:16" x14ac:dyDescent="0.25">
      <c r="A6353" t="s">
        <v>0</v>
      </c>
      <c r="B6353" t="s">
        <v>14554</v>
      </c>
      <c r="C6353" t="s">
        <v>382</v>
      </c>
      <c r="D6353" t="s">
        <v>2360</v>
      </c>
      <c r="E6353" t="s">
        <v>871</v>
      </c>
      <c r="F6353" t="b">
        <v>0</v>
      </c>
      <c r="G6353" t="s">
        <v>77</v>
      </c>
      <c r="H6353" s="1">
        <v>46088.545277777783</v>
      </c>
      <c r="I6353" t="b">
        <v>0</v>
      </c>
      <c r="J6353" t="b">
        <v>1</v>
      </c>
      <c r="K6353" t="s">
        <v>41</v>
      </c>
      <c r="L6353" t="s">
        <v>74</v>
      </c>
      <c r="M6353"/>
      <c r="N6353">
        <v>20</v>
      </c>
      <c r="O6353" t="s">
        <v>14555</v>
      </c>
      <c r="P6353" t="s">
        <v>219</v>
      </c>
    </row>
    <row r="6354" spans="1:16" x14ac:dyDescent="0.25">
      <c r="A6354" t="s">
        <v>1</v>
      </c>
      <c r="B6354" t="s">
        <v>14556</v>
      </c>
      <c r="C6354" t="s">
        <v>2176</v>
      </c>
      <c r="D6354" t="s">
        <v>4751</v>
      </c>
      <c r="E6354" t="s">
        <v>59</v>
      </c>
      <c r="F6354" t="b">
        <v>0</v>
      </c>
      <c r="G6354" t="s">
        <v>65</v>
      </c>
      <c r="H6354" s="1">
        <v>46088.58457175926</v>
      </c>
      <c r="I6354" t="b">
        <v>0</v>
      </c>
      <c r="J6354" t="b">
        <v>0</v>
      </c>
      <c r="K6354" t="s">
        <v>41</v>
      </c>
      <c r="L6354" t="s">
        <v>60</v>
      </c>
      <c r="M6354">
        <v>95000</v>
      </c>
      <c r="N6354"/>
      <c r="O6354" t="s">
        <v>5807</v>
      </c>
      <c r="P6354" t="s">
        <v>14557</v>
      </c>
    </row>
    <row r="6355" spans="1:16" x14ac:dyDescent="0.25">
      <c r="A6355" t="s">
        <v>1</v>
      </c>
      <c r="B6355" t="s">
        <v>2478</v>
      </c>
      <c r="C6355" t="s">
        <v>2176</v>
      </c>
      <c r="D6355" t="s">
        <v>4751</v>
      </c>
      <c r="E6355" t="s">
        <v>59</v>
      </c>
      <c r="F6355" t="b">
        <v>0</v>
      </c>
      <c r="G6355" t="s">
        <v>65</v>
      </c>
      <c r="H6355" s="1">
        <v>46088.58457175926</v>
      </c>
      <c r="I6355" t="b">
        <v>0</v>
      </c>
      <c r="J6355" t="b">
        <v>1</v>
      </c>
      <c r="K6355" t="s">
        <v>41</v>
      </c>
      <c r="L6355" t="s">
        <v>60</v>
      </c>
      <c r="M6355">
        <v>95000</v>
      </c>
      <c r="N6355"/>
      <c r="O6355" t="s">
        <v>7510</v>
      </c>
    </row>
    <row r="6356" spans="1:16" x14ac:dyDescent="0.25">
      <c r="A6356" t="s">
        <v>4</v>
      </c>
      <c r="B6356" t="s">
        <v>14558</v>
      </c>
      <c r="C6356" t="s">
        <v>76</v>
      </c>
      <c r="D6356" t="s">
        <v>4622</v>
      </c>
      <c r="E6356" t="s">
        <v>59</v>
      </c>
      <c r="F6356" t="b">
        <v>1</v>
      </c>
      <c r="G6356" t="s">
        <v>13</v>
      </c>
      <c r="H6356" s="1">
        <v>46088.585879629631</v>
      </c>
      <c r="I6356" t="b">
        <v>0</v>
      </c>
      <c r="J6356" t="b">
        <v>1</v>
      </c>
      <c r="K6356" t="s">
        <v>13</v>
      </c>
      <c r="L6356" t="s">
        <v>60</v>
      </c>
      <c r="M6356">
        <v>181000</v>
      </c>
      <c r="N6356"/>
      <c r="O6356" t="s">
        <v>14559</v>
      </c>
      <c r="P6356" t="s">
        <v>14560</v>
      </c>
    </row>
    <row r="6357" spans="1:16" x14ac:dyDescent="0.25">
      <c r="A6357" t="s">
        <v>5</v>
      </c>
      <c r="B6357" t="s">
        <v>14561</v>
      </c>
      <c r="C6357" t="s">
        <v>4241</v>
      </c>
      <c r="D6357" t="s">
        <v>4346</v>
      </c>
      <c r="E6357" t="s">
        <v>59</v>
      </c>
      <c r="F6357" t="b">
        <v>0</v>
      </c>
      <c r="G6357" t="s">
        <v>65</v>
      </c>
      <c r="H6357" s="1">
        <v>46088.626087962963</v>
      </c>
      <c r="I6357" t="b">
        <v>0</v>
      </c>
      <c r="J6357" t="b">
        <v>1</v>
      </c>
      <c r="K6357" t="s">
        <v>41</v>
      </c>
      <c r="L6357" t="s">
        <v>60</v>
      </c>
      <c r="M6357">
        <v>182000</v>
      </c>
      <c r="N6357"/>
      <c r="O6357" t="s">
        <v>1183</v>
      </c>
      <c r="P6357" t="s">
        <v>14562</v>
      </c>
    </row>
    <row r="6358" spans="1:16" x14ac:dyDescent="0.25">
      <c r="A6358" t="s">
        <v>7</v>
      </c>
      <c r="B6358" t="s">
        <v>14563</v>
      </c>
      <c r="C6358" t="s">
        <v>76</v>
      </c>
      <c r="D6358" t="s">
        <v>4526</v>
      </c>
      <c r="E6358" t="s">
        <v>132</v>
      </c>
      <c r="F6358" t="b">
        <v>1</v>
      </c>
      <c r="G6358" t="s">
        <v>13</v>
      </c>
      <c r="H6358" s="1">
        <v>46088.62740740741</v>
      </c>
      <c r="I6358" t="b">
        <v>0</v>
      </c>
      <c r="J6358" t="b">
        <v>0</v>
      </c>
      <c r="K6358" t="s">
        <v>13</v>
      </c>
      <c r="L6358" t="s">
        <v>74</v>
      </c>
      <c r="M6358"/>
      <c r="N6358">
        <v>50</v>
      </c>
      <c r="O6358" t="s">
        <v>5046</v>
      </c>
    </row>
    <row r="6359" spans="1:16" x14ac:dyDescent="0.25">
      <c r="A6359" t="s">
        <v>0</v>
      </c>
      <c r="B6359" t="s">
        <v>14564</v>
      </c>
      <c r="C6359" t="s">
        <v>76</v>
      </c>
      <c r="D6359" t="s">
        <v>4526</v>
      </c>
      <c r="E6359" t="s">
        <v>132</v>
      </c>
      <c r="F6359" t="b">
        <v>1</v>
      </c>
      <c r="G6359" t="s">
        <v>13</v>
      </c>
      <c r="H6359" s="1">
        <v>46088.62740740741</v>
      </c>
      <c r="I6359" t="b">
        <v>0</v>
      </c>
      <c r="J6359" t="b">
        <v>0</v>
      </c>
      <c r="K6359" t="s">
        <v>13</v>
      </c>
      <c r="L6359" t="s">
        <v>74</v>
      </c>
      <c r="M6359"/>
      <c r="N6359">
        <v>50</v>
      </c>
      <c r="O6359" t="s">
        <v>5046</v>
      </c>
    </row>
    <row r="6360" spans="1:16" x14ac:dyDescent="0.25">
      <c r="A6360" t="s">
        <v>2</v>
      </c>
      <c r="B6360" t="s">
        <v>14565</v>
      </c>
      <c r="C6360" t="s">
        <v>76</v>
      </c>
      <c r="D6360" t="s">
        <v>4526</v>
      </c>
      <c r="E6360" t="s">
        <v>132</v>
      </c>
      <c r="F6360" t="b">
        <v>1</v>
      </c>
      <c r="G6360" t="s">
        <v>13</v>
      </c>
      <c r="H6360" s="1">
        <v>46088.62740740741</v>
      </c>
      <c r="I6360" t="b">
        <v>0</v>
      </c>
      <c r="J6360" t="b">
        <v>0</v>
      </c>
      <c r="K6360" t="s">
        <v>13</v>
      </c>
      <c r="L6360" t="s">
        <v>74</v>
      </c>
      <c r="M6360"/>
      <c r="N6360">
        <v>50</v>
      </c>
      <c r="O6360" t="s">
        <v>5046</v>
      </c>
    </row>
    <row r="6361" spans="1:16" x14ac:dyDescent="0.25">
      <c r="A6361" t="s">
        <v>3</v>
      </c>
      <c r="B6361" t="s">
        <v>14566</v>
      </c>
      <c r="C6361" t="s">
        <v>76</v>
      </c>
      <c r="D6361" t="s">
        <v>4526</v>
      </c>
      <c r="E6361" t="s">
        <v>132</v>
      </c>
      <c r="F6361" t="b">
        <v>1</v>
      </c>
      <c r="G6361" t="s">
        <v>13</v>
      </c>
      <c r="H6361" s="1">
        <v>46088.627476851849</v>
      </c>
      <c r="I6361" t="b">
        <v>0</v>
      </c>
      <c r="J6361" t="b">
        <v>0</v>
      </c>
      <c r="K6361" t="s">
        <v>13</v>
      </c>
      <c r="L6361" t="s">
        <v>74</v>
      </c>
      <c r="M6361"/>
      <c r="N6361">
        <v>50</v>
      </c>
      <c r="O6361" t="s">
        <v>5046</v>
      </c>
    </row>
    <row r="6362" spans="1:16" x14ac:dyDescent="0.25">
      <c r="A6362" t="s">
        <v>2</v>
      </c>
      <c r="B6362" t="s">
        <v>14567</v>
      </c>
      <c r="C6362" t="s">
        <v>5795</v>
      </c>
      <c r="D6362" t="s">
        <v>5798</v>
      </c>
      <c r="E6362" t="s">
        <v>59</v>
      </c>
      <c r="F6362" t="b">
        <v>0</v>
      </c>
      <c r="G6362" t="s">
        <v>40</v>
      </c>
      <c r="H6362" s="1">
        <v>46088.627754629633</v>
      </c>
      <c r="I6362" t="b">
        <v>1</v>
      </c>
      <c r="J6362" t="b">
        <v>0</v>
      </c>
      <c r="K6362" t="s">
        <v>40</v>
      </c>
      <c r="L6362" t="s">
        <v>60</v>
      </c>
      <c r="M6362">
        <v>50000</v>
      </c>
      <c r="N6362"/>
      <c r="O6362" t="s">
        <v>14568</v>
      </c>
    </row>
    <row r="6363" spans="1:16" x14ac:dyDescent="0.25">
      <c r="A6363" t="s">
        <v>2</v>
      </c>
      <c r="B6363" t="s">
        <v>862</v>
      </c>
      <c r="C6363" t="s">
        <v>11533</v>
      </c>
      <c r="D6363" t="s">
        <v>5798</v>
      </c>
      <c r="E6363" t="s">
        <v>59</v>
      </c>
      <c r="F6363" t="b">
        <v>0</v>
      </c>
      <c r="G6363" t="s">
        <v>40</v>
      </c>
      <c r="H6363" s="1">
        <v>46088.627835648149</v>
      </c>
      <c r="I6363" t="b">
        <v>0</v>
      </c>
      <c r="J6363" t="b">
        <v>0</v>
      </c>
      <c r="K6363" t="s">
        <v>40</v>
      </c>
      <c r="L6363" t="s">
        <v>60</v>
      </c>
      <c r="M6363">
        <v>105000</v>
      </c>
      <c r="N6363"/>
      <c r="O6363" t="s">
        <v>11534</v>
      </c>
      <c r="P6363" t="s">
        <v>208</v>
      </c>
    </row>
    <row r="6364" spans="1:16" x14ac:dyDescent="0.25">
      <c r="A6364" t="s">
        <v>3</v>
      </c>
      <c r="B6364" t="s">
        <v>9576</v>
      </c>
      <c r="C6364" t="s">
        <v>76</v>
      </c>
      <c r="D6364" t="s">
        <v>4526</v>
      </c>
      <c r="E6364" t="s">
        <v>132</v>
      </c>
      <c r="F6364" t="b">
        <v>1</v>
      </c>
      <c r="G6364" t="s">
        <v>33</v>
      </c>
      <c r="H6364" s="1">
        <v>46088.629259259258</v>
      </c>
      <c r="I6364" t="b">
        <v>0</v>
      </c>
      <c r="J6364" t="b">
        <v>0</v>
      </c>
      <c r="K6364" t="s">
        <v>33</v>
      </c>
      <c r="L6364" t="s">
        <v>74</v>
      </c>
      <c r="M6364"/>
      <c r="N6364">
        <v>50</v>
      </c>
      <c r="O6364" t="s">
        <v>5046</v>
      </c>
    </row>
    <row r="6365" spans="1:16" x14ac:dyDescent="0.25">
      <c r="A6365" t="s">
        <v>2</v>
      </c>
      <c r="B6365" t="s">
        <v>14569</v>
      </c>
      <c r="C6365" t="s">
        <v>76</v>
      </c>
      <c r="D6365" t="s">
        <v>4526</v>
      </c>
      <c r="E6365" t="s">
        <v>132</v>
      </c>
      <c r="F6365" t="b">
        <v>1</v>
      </c>
      <c r="G6365" t="s">
        <v>13</v>
      </c>
      <c r="H6365" s="1">
        <v>46088.633703703701</v>
      </c>
      <c r="I6365" t="b">
        <v>0</v>
      </c>
      <c r="J6365" t="b">
        <v>0</v>
      </c>
      <c r="K6365" t="s">
        <v>13</v>
      </c>
      <c r="L6365" t="s">
        <v>74</v>
      </c>
      <c r="M6365"/>
      <c r="N6365">
        <v>50</v>
      </c>
      <c r="O6365" t="s">
        <v>5046</v>
      </c>
    </row>
    <row r="6366" spans="1:16" x14ac:dyDescent="0.25">
      <c r="A6366" t="s">
        <v>5</v>
      </c>
      <c r="B6366" t="s">
        <v>4806</v>
      </c>
      <c r="C6366" t="s">
        <v>84</v>
      </c>
      <c r="D6366" t="s">
        <v>4526</v>
      </c>
      <c r="E6366" t="s">
        <v>59</v>
      </c>
      <c r="F6366" t="b">
        <v>0</v>
      </c>
      <c r="G6366" t="s">
        <v>63</v>
      </c>
      <c r="H6366" s="1">
        <v>46088.637719907398</v>
      </c>
      <c r="I6366" t="b">
        <v>1</v>
      </c>
      <c r="J6366" t="b">
        <v>1</v>
      </c>
      <c r="K6366" t="s">
        <v>41</v>
      </c>
      <c r="L6366" t="s">
        <v>60</v>
      </c>
      <c r="M6366">
        <v>199000</v>
      </c>
      <c r="N6366"/>
      <c r="O6366" t="s">
        <v>4674</v>
      </c>
      <c r="P6366" t="s">
        <v>4807</v>
      </c>
    </row>
    <row r="6367" spans="1:16" x14ac:dyDescent="0.25">
      <c r="A6367" t="s">
        <v>0</v>
      </c>
      <c r="B6367" t="s">
        <v>14570</v>
      </c>
      <c r="C6367" t="s">
        <v>370</v>
      </c>
      <c r="D6367" t="s">
        <v>4526</v>
      </c>
      <c r="E6367" t="s">
        <v>88</v>
      </c>
      <c r="F6367" t="b">
        <v>0</v>
      </c>
      <c r="G6367" t="s">
        <v>65</v>
      </c>
      <c r="H6367" s="1">
        <v>46088.666724537034</v>
      </c>
      <c r="I6367" t="b">
        <v>0</v>
      </c>
      <c r="J6367" t="b">
        <v>1</v>
      </c>
      <c r="K6367" t="s">
        <v>41</v>
      </c>
      <c r="L6367" t="s">
        <v>74</v>
      </c>
      <c r="M6367"/>
      <c r="N6367">
        <v>62</v>
      </c>
      <c r="O6367" t="s">
        <v>2080</v>
      </c>
      <c r="P6367" t="s">
        <v>5801</v>
      </c>
    </row>
    <row r="6368" spans="1:16" x14ac:dyDescent="0.25">
      <c r="A6368" t="s">
        <v>2</v>
      </c>
      <c r="B6368" t="s">
        <v>4291</v>
      </c>
      <c r="C6368" t="s">
        <v>320</v>
      </c>
      <c r="D6368" t="s">
        <v>4346</v>
      </c>
      <c r="E6368" t="s">
        <v>59</v>
      </c>
      <c r="F6368" t="b">
        <v>0</v>
      </c>
      <c r="G6368" t="s">
        <v>73</v>
      </c>
      <c r="H6368" s="1">
        <v>46088.667581018519</v>
      </c>
      <c r="I6368" t="b">
        <v>0</v>
      </c>
      <c r="J6368" t="b">
        <v>1</v>
      </c>
      <c r="K6368" t="s">
        <v>41</v>
      </c>
      <c r="L6368" t="s">
        <v>60</v>
      </c>
      <c r="M6368">
        <v>275660</v>
      </c>
      <c r="N6368"/>
      <c r="O6368" t="s">
        <v>762</v>
      </c>
      <c r="P6368" t="s">
        <v>2488</v>
      </c>
    </row>
    <row r="6369" spans="1:16" x14ac:dyDescent="0.25">
      <c r="A6369" t="s">
        <v>7</v>
      </c>
      <c r="B6369" t="s">
        <v>14571</v>
      </c>
      <c r="C6369" t="s">
        <v>370</v>
      </c>
      <c r="D6369" t="s">
        <v>4346</v>
      </c>
      <c r="E6369" t="s">
        <v>88</v>
      </c>
      <c r="F6369" t="b">
        <v>0</v>
      </c>
      <c r="G6369" t="s">
        <v>65</v>
      </c>
      <c r="H6369" s="1">
        <v>46088.708391203712</v>
      </c>
      <c r="I6369" t="b">
        <v>1</v>
      </c>
      <c r="J6369" t="b">
        <v>1</v>
      </c>
      <c r="K6369" t="s">
        <v>41</v>
      </c>
      <c r="L6369" t="s">
        <v>74</v>
      </c>
      <c r="M6369"/>
      <c r="N6369">
        <v>70</v>
      </c>
      <c r="O6369" t="s">
        <v>904</v>
      </c>
      <c r="P6369" t="s">
        <v>14572</v>
      </c>
    </row>
    <row r="6370" spans="1:16" x14ac:dyDescent="0.25">
      <c r="A6370" t="s">
        <v>2</v>
      </c>
      <c r="B6370" t="s">
        <v>14573</v>
      </c>
      <c r="C6370" t="s">
        <v>733</v>
      </c>
      <c r="D6370" t="s">
        <v>4595</v>
      </c>
      <c r="E6370" t="s">
        <v>59</v>
      </c>
      <c r="F6370" t="b">
        <v>0</v>
      </c>
      <c r="G6370" t="s">
        <v>77</v>
      </c>
      <c r="H6370" s="1">
        <v>46088.709155092591</v>
      </c>
      <c r="I6370" t="b">
        <v>0</v>
      </c>
      <c r="J6370" t="b">
        <v>0</v>
      </c>
      <c r="K6370" t="s">
        <v>41</v>
      </c>
      <c r="L6370" t="s">
        <v>60</v>
      </c>
      <c r="M6370">
        <v>130000</v>
      </c>
      <c r="N6370"/>
      <c r="O6370" t="s">
        <v>371</v>
      </c>
      <c r="P6370" t="s">
        <v>219</v>
      </c>
    </row>
    <row r="6371" spans="1:16" x14ac:dyDescent="0.25">
      <c r="A6371" t="s">
        <v>2</v>
      </c>
      <c r="B6371" t="s">
        <v>3670</v>
      </c>
      <c r="C6371" t="s">
        <v>500</v>
      </c>
      <c r="D6371" t="s">
        <v>4526</v>
      </c>
      <c r="E6371" t="s">
        <v>88</v>
      </c>
      <c r="F6371" t="b">
        <v>0</v>
      </c>
      <c r="G6371" t="s">
        <v>13</v>
      </c>
      <c r="H6371" s="1">
        <v>46088.710879629631</v>
      </c>
      <c r="I6371" t="b">
        <v>1</v>
      </c>
      <c r="J6371" t="b">
        <v>0</v>
      </c>
      <c r="K6371" t="s">
        <v>13</v>
      </c>
      <c r="L6371" t="s">
        <v>74</v>
      </c>
      <c r="M6371"/>
      <c r="N6371">
        <v>55</v>
      </c>
      <c r="O6371" t="s">
        <v>14574</v>
      </c>
      <c r="P6371" t="s">
        <v>14575</v>
      </c>
    </row>
    <row r="6372" spans="1:16" x14ac:dyDescent="0.25">
      <c r="A6372" t="s">
        <v>0</v>
      </c>
      <c r="B6372" t="s">
        <v>345</v>
      </c>
      <c r="C6372" t="s">
        <v>14576</v>
      </c>
      <c r="D6372" t="s">
        <v>4595</v>
      </c>
      <c r="E6372" t="s">
        <v>59</v>
      </c>
      <c r="F6372" t="b">
        <v>0</v>
      </c>
      <c r="G6372" t="s">
        <v>73</v>
      </c>
      <c r="H6372" s="1">
        <v>46088.750381944446</v>
      </c>
      <c r="I6372" t="b">
        <v>1</v>
      </c>
      <c r="J6372" t="b">
        <v>0</v>
      </c>
      <c r="K6372" t="s">
        <v>41</v>
      </c>
      <c r="L6372" t="s">
        <v>60</v>
      </c>
      <c r="M6372">
        <v>85000</v>
      </c>
      <c r="N6372"/>
      <c r="O6372" t="s">
        <v>14577</v>
      </c>
      <c r="P6372" t="s">
        <v>288</v>
      </c>
    </row>
    <row r="6373" spans="1:16" x14ac:dyDescent="0.25">
      <c r="A6373" t="s">
        <v>8</v>
      </c>
      <c r="B6373" t="s">
        <v>14578</v>
      </c>
      <c r="C6373" t="s">
        <v>92</v>
      </c>
      <c r="D6373" t="s">
        <v>4346</v>
      </c>
      <c r="E6373" t="s">
        <v>59</v>
      </c>
      <c r="F6373" t="b">
        <v>0</v>
      </c>
      <c r="G6373" t="s">
        <v>77</v>
      </c>
      <c r="H6373" s="1">
        <v>46088.750856481478</v>
      </c>
      <c r="I6373" t="b">
        <v>0</v>
      </c>
      <c r="J6373" t="b">
        <v>1</v>
      </c>
      <c r="K6373" t="s">
        <v>41</v>
      </c>
      <c r="L6373" t="s">
        <v>60</v>
      </c>
      <c r="M6373">
        <v>299000</v>
      </c>
      <c r="N6373"/>
      <c r="O6373" t="s">
        <v>402</v>
      </c>
      <c r="P6373" t="s">
        <v>70</v>
      </c>
    </row>
    <row r="6374" spans="1:16" x14ac:dyDescent="0.25">
      <c r="A6374" t="s">
        <v>1</v>
      </c>
      <c r="B6374" t="s">
        <v>14579</v>
      </c>
      <c r="C6374" t="s">
        <v>1417</v>
      </c>
      <c r="D6374" t="s">
        <v>4595</v>
      </c>
      <c r="F6374" t="b">
        <v>0</v>
      </c>
      <c r="G6374" t="s">
        <v>39</v>
      </c>
      <c r="H6374" s="1">
        <v>46088.755439814813</v>
      </c>
      <c r="I6374" t="b">
        <v>1</v>
      </c>
      <c r="J6374" t="b">
        <v>0</v>
      </c>
      <c r="K6374" t="s">
        <v>39</v>
      </c>
      <c r="L6374" t="s">
        <v>60</v>
      </c>
      <c r="M6374">
        <v>110000</v>
      </c>
      <c r="N6374"/>
      <c r="O6374" t="s">
        <v>14580</v>
      </c>
      <c r="P6374" t="s">
        <v>1254</v>
      </c>
    </row>
    <row r="6375" spans="1:16" x14ac:dyDescent="0.25">
      <c r="A6375" t="s">
        <v>0</v>
      </c>
      <c r="B6375" t="s">
        <v>14581</v>
      </c>
      <c r="C6375" t="s">
        <v>440</v>
      </c>
      <c r="D6375" t="s">
        <v>4595</v>
      </c>
      <c r="E6375" t="s">
        <v>59</v>
      </c>
      <c r="F6375" t="b">
        <v>0</v>
      </c>
      <c r="G6375" t="s">
        <v>65</v>
      </c>
      <c r="H6375" s="1">
        <v>46088.79178240741</v>
      </c>
      <c r="I6375" t="b">
        <v>1</v>
      </c>
      <c r="J6375" t="b">
        <v>0</v>
      </c>
      <c r="K6375" t="s">
        <v>41</v>
      </c>
      <c r="L6375" t="s">
        <v>60</v>
      </c>
      <c r="M6375">
        <v>110000</v>
      </c>
      <c r="N6375"/>
      <c r="O6375" t="s">
        <v>14582</v>
      </c>
    </row>
    <row r="6376" spans="1:16" x14ac:dyDescent="0.25">
      <c r="A6376" t="s">
        <v>0</v>
      </c>
      <c r="B6376" t="s">
        <v>14505</v>
      </c>
      <c r="C6376" t="s">
        <v>14506</v>
      </c>
      <c r="D6376" t="s">
        <v>4587</v>
      </c>
      <c r="E6376" t="s">
        <v>59</v>
      </c>
      <c r="F6376" t="b">
        <v>0</v>
      </c>
      <c r="G6376" t="s">
        <v>77</v>
      </c>
      <c r="H6376" s="1">
        <v>46088.791863425933</v>
      </c>
      <c r="I6376" t="b">
        <v>0</v>
      </c>
      <c r="J6376" t="b">
        <v>0</v>
      </c>
      <c r="K6376" t="s">
        <v>41</v>
      </c>
      <c r="L6376" t="s">
        <v>74</v>
      </c>
      <c r="M6376"/>
      <c r="N6376">
        <v>33.655000000000001</v>
      </c>
      <c r="O6376" t="s">
        <v>14507</v>
      </c>
      <c r="P6376" t="s">
        <v>14508</v>
      </c>
    </row>
    <row r="6377" spans="1:16" x14ac:dyDescent="0.25">
      <c r="A6377" t="s">
        <v>1</v>
      </c>
      <c r="B6377" t="s">
        <v>390</v>
      </c>
      <c r="C6377" t="s">
        <v>977</v>
      </c>
      <c r="D6377" t="s">
        <v>4756</v>
      </c>
      <c r="E6377" t="s">
        <v>59</v>
      </c>
      <c r="F6377" t="b">
        <v>0</v>
      </c>
      <c r="G6377" t="s">
        <v>65</v>
      </c>
      <c r="H6377" s="1">
        <v>46088.792824074073</v>
      </c>
      <c r="I6377" t="b">
        <v>0</v>
      </c>
      <c r="J6377" t="b">
        <v>0</v>
      </c>
      <c r="K6377" t="s">
        <v>41</v>
      </c>
      <c r="L6377" t="s">
        <v>60</v>
      </c>
      <c r="M6377">
        <v>140224</v>
      </c>
      <c r="N6377"/>
      <c r="O6377" t="s">
        <v>14583</v>
      </c>
      <c r="P6377" t="s">
        <v>14584</v>
      </c>
    </row>
    <row r="6378" spans="1:16" x14ac:dyDescent="0.25">
      <c r="A6378" t="s">
        <v>2</v>
      </c>
      <c r="B6378" t="s">
        <v>14585</v>
      </c>
      <c r="C6378" t="s">
        <v>598</v>
      </c>
      <c r="D6378" t="s">
        <v>4526</v>
      </c>
      <c r="E6378" t="s">
        <v>59</v>
      </c>
      <c r="F6378" t="b">
        <v>0</v>
      </c>
      <c r="G6378" t="s">
        <v>65</v>
      </c>
      <c r="H6378" s="1">
        <v>46088.834074074082</v>
      </c>
      <c r="I6378" t="b">
        <v>0</v>
      </c>
      <c r="J6378" t="b">
        <v>1</v>
      </c>
      <c r="K6378" t="s">
        <v>41</v>
      </c>
      <c r="L6378" t="s">
        <v>60</v>
      </c>
      <c r="M6378">
        <v>150000</v>
      </c>
      <c r="N6378"/>
      <c r="O6378" t="s">
        <v>329</v>
      </c>
      <c r="P6378" t="s">
        <v>14586</v>
      </c>
    </row>
    <row r="6379" spans="1:16" x14ac:dyDescent="0.25">
      <c r="A6379" t="s">
        <v>0</v>
      </c>
      <c r="B6379" t="s">
        <v>11718</v>
      </c>
      <c r="C6379" t="s">
        <v>11719</v>
      </c>
      <c r="D6379" t="s">
        <v>7459</v>
      </c>
      <c r="E6379" t="s">
        <v>59</v>
      </c>
      <c r="F6379" t="b">
        <v>0</v>
      </c>
      <c r="G6379" t="s">
        <v>40</v>
      </c>
      <c r="H6379" s="1">
        <v>46088.836064814823</v>
      </c>
      <c r="I6379" t="b">
        <v>0</v>
      </c>
      <c r="J6379" t="b">
        <v>0</v>
      </c>
      <c r="K6379" t="s">
        <v>40</v>
      </c>
      <c r="L6379" t="s">
        <v>60</v>
      </c>
      <c r="M6379">
        <v>25000</v>
      </c>
      <c r="N6379"/>
      <c r="O6379" t="s">
        <v>7459</v>
      </c>
      <c r="P6379" t="s">
        <v>4661</v>
      </c>
    </row>
    <row r="6380" spans="1:16" x14ac:dyDescent="0.25">
      <c r="A6380" t="s">
        <v>2</v>
      </c>
      <c r="B6380" t="s">
        <v>1442</v>
      </c>
      <c r="C6380" t="s">
        <v>40</v>
      </c>
      <c r="D6380" t="s">
        <v>5798</v>
      </c>
      <c r="E6380" t="s">
        <v>59</v>
      </c>
      <c r="F6380" t="b">
        <v>0</v>
      </c>
      <c r="G6380" t="s">
        <v>40</v>
      </c>
      <c r="H6380" s="1">
        <v>46088.919444444437</v>
      </c>
      <c r="I6380" t="b">
        <v>0</v>
      </c>
      <c r="J6380" t="b">
        <v>0</v>
      </c>
      <c r="K6380" t="s">
        <v>40</v>
      </c>
      <c r="L6380" t="s">
        <v>60</v>
      </c>
      <c r="M6380">
        <v>75000</v>
      </c>
      <c r="N6380"/>
      <c r="O6380" t="s">
        <v>11433</v>
      </c>
      <c r="P6380" t="s">
        <v>4075</v>
      </c>
    </row>
    <row r="6381" spans="1:16" x14ac:dyDescent="0.25">
      <c r="A6381" t="s">
        <v>4</v>
      </c>
      <c r="B6381" t="s">
        <v>14587</v>
      </c>
      <c r="C6381" t="s">
        <v>76</v>
      </c>
      <c r="D6381" t="s">
        <v>4526</v>
      </c>
      <c r="E6381" t="s">
        <v>59</v>
      </c>
      <c r="F6381" t="b">
        <v>1</v>
      </c>
      <c r="G6381" t="s">
        <v>13</v>
      </c>
      <c r="H6381" s="1">
        <v>46088.960833333331</v>
      </c>
      <c r="I6381" t="b">
        <v>0</v>
      </c>
      <c r="J6381" t="b">
        <v>0</v>
      </c>
      <c r="K6381" t="s">
        <v>13</v>
      </c>
      <c r="L6381" t="s">
        <v>74</v>
      </c>
      <c r="M6381"/>
      <c r="N6381">
        <v>95</v>
      </c>
      <c r="O6381" t="s">
        <v>5046</v>
      </c>
      <c r="P6381" t="s">
        <v>14588</v>
      </c>
    </row>
    <row r="6382" spans="1:16" x14ac:dyDescent="0.25">
      <c r="A6382" t="s">
        <v>0</v>
      </c>
      <c r="B6382" t="s">
        <v>3230</v>
      </c>
      <c r="C6382" t="s">
        <v>10932</v>
      </c>
      <c r="D6382" t="s">
        <v>4673</v>
      </c>
      <c r="E6382" t="s">
        <v>59</v>
      </c>
      <c r="F6382" t="b">
        <v>0</v>
      </c>
      <c r="G6382" t="s">
        <v>68</v>
      </c>
      <c r="H6382" s="1">
        <v>46089.000543981478</v>
      </c>
      <c r="I6382" t="b">
        <v>1</v>
      </c>
      <c r="J6382" t="b">
        <v>1</v>
      </c>
      <c r="K6382" t="s">
        <v>41</v>
      </c>
      <c r="L6382" t="s">
        <v>60</v>
      </c>
      <c r="M6382">
        <v>135000</v>
      </c>
      <c r="N6382"/>
      <c r="O6382" t="s">
        <v>10934</v>
      </c>
      <c r="P6382" t="s">
        <v>1420</v>
      </c>
    </row>
    <row r="6383" spans="1:16" x14ac:dyDescent="0.25">
      <c r="A6383" t="s">
        <v>1</v>
      </c>
      <c r="B6383" t="s">
        <v>14589</v>
      </c>
      <c r="C6383" t="s">
        <v>76</v>
      </c>
      <c r="D6383" t="s">
        <v>4673</v>
      </c>
      <c r="E6383" t="s">
        <v>59</v>
      </c>
      <c r="F6383" t="b">
        <v>1</v>
      </c>
      <c r="G6383" t="s">
        <v>77</v>
      </c>
      <c r="H6383" s="1">
        <v>46089.001342592594</v>
      </c>
      <c r="I6383" t="b">
        <v>0</v>
      </c>
      <c r="J6383" t="b">
        <v>0</v>
      </c>
      <c r="K6383" t="s">
        <v>41</v>
      </c>
      <c r="L6383" t="s">
        <v>60</v>
      </c>
      <c r="M6383">
        <v>175000</v>
      </c>
      <c r="N6383"/>
      <c r="O6383" t="s">
        <v>14590</v>
      </c>
      <c r="P6383" t="s">
        <v>14591</v>
      </c>
    </row>
    <row r="6384" spans="1:16" x14ac:dyDescent="0.25">
      <c r="A6384" t="s">
        <v>3</v>
      </c>
      <c r="B6384" t="s">
        <v>14592</v>
      </c>
      <c r="C6384" t="s">
        <v>76</v>
      </c>
      <c r="D6384" t="s">
        <v>10886</v>
      </c>
      <c r="E6384" t="s">
        <v>72</v>
      </c>
      <c r="F6384" t="b">
        <v>1</v>
      </c>
      <c r="G6384" t="s">
        <v>33</v>
      </c>
      <c r="H6384" s="1">
        <v>46089.004259259258</v>
      </c>
      <c r="I6384" t="b">
        <v>0</v>
      </c>
      <c r="J6384" t="b">
        <v>0</v>
      </c>
      <c r="K6384" t="s">
        <v>33</v>
      </c>
      <c r="L6384" t="s">
        <v>74</v>
      </c>
      <c r="M6384"/>
      <c r="N6384">
        <v>25</v>
      </c>
      <c r="O6384" t="s">
        <v>4814</v>
      </c>
      <c r="P6384" t="s">
        <v>14593</v>
      </c>
    </row>
    <row r="6385" spans="1:16" x14ac:dyDescent="0.25">
      <c r="A6385" t="s">
        <v>4</v>
      </c>
      <c r="B6385" t="s">
        <v>14594</v>
      </c>
      <c r="C6385" t="s">
        <v>1310</v>
      </c>
      <c r="D6385" t="s">
        <v>6200</v>
      </c>
      <c r="E6385" t="s">
        <v>59</v>
      </c>
      <c r="F6385" t="b">
        <v>0</v>
      </c>
      <c r="G6385" t="s">
        <v>32</v>
      </c>
      <c r="H6385" s="1">
        <v>46089.012824074067</v>
      </c>
      <c r="I6385" t="b">
        <v>1</v>
      </c>
      <c r="J6385" t="b">
        <v>0</v>
      </c>
      <c r="K6385" t="s">
        <v>32</v>
      </c>
      <c r="L6385" t="s">
        <v>60</v>
      </c>
      <c r="M6385">
        <v>88582</v>
      </c>
      <c r="N6385"/>
      <c r="O6385" t="s">
        <v>3028</v>
      </c>
      <c r="P6385" t="s">
        <v>85</v>
      </c>
    </row>
    <row r="6386" spans="1:16" x14ac:dyDescent="0.25">
      <c r="A6386" t="s">
        <v>1</v>
      </c>
      <c r="B6386" t="s">
        <v>14595</v>
      </c>
      <c r="C6386" t="s">
        <v>142</v>
      </c>
      <c r="D6386" t="s">
        <v>4526</v>
      </c>
      <c r="E6386" t="s">
        <v>59</v>
      </c>
      <c r="F6386" t="b">
        <v>0</v>
      </c>
      <c r="G6386" t="s">
        <v>65</v>
      </c>
      <c r="H6386" s="1">
        <v>46089.126168981478</v>
      </c>
      <c r="I6386" t="b">
        <v>1</v>
      </c>
      <c r="J6386" t="b">
        <v>1</v>
      </c>
      <c r="K6386" t="s">
        <v>41</v>
      </c>
      <c r="L6386" t="s">
        <v>60</v>
      </c>
      <c r="M6386">
        <v>98000</v>
      </c>
      <c r="N6386"/>
      <c r="O6386" t="s">
        <v>4743</v>
      </c>
      <c r="P6386" t="s">
        <v>14596</v>
      </c>
    </row>
    <row r="6387" spans="1:16" x14ac:dyDescent="0.25">
      <c r="A6387" t="s">
        <v>2</v>
      </c>
      <c r="B6387" t="s">
        <v>4379</v>
      </c>
      <c r="C6387" t="s">
        <v>76</v>
      </c>
      <c r="D6387" t="s">
        <v>4526</v>
      </c>
      <c r="E6387" t="s">
        <v>132</v>
      </c>
      <c r="F6387" t="b">
        <v>1</v>
      </c>
      <c r="G6387" t="s">
        <v>13</v>
      </c>
      <c r="H6387" s="1">
        <v>46089.127546296288</v>
      </c>
      <c r="I6387" t="b">
        <v>1</v>
      </c>
      <c r="J6387" t="b">
        <v>0</v>
      </c>
      <c r="K6387" t="s">
        <v>13</v>
      </c>
      <c r="L6387" t="s">
        <v>74</v>
      </c>
      <c r="M6387"/>
      <c r="N6387">
        <v>42.5</v>
      </c>
      <c r="O6387" t="s">
        <v>5046</v>
      </c>
    </row>
    <row r="6388" spans="1:16" x14ac:dyDescent="0.25">
      <c r="A6388" t="s">
        <v>3</v>
      </c>
      <c r="B6388" t="s">
        <v>14597</v>
      </c>
      <c r="C6388" t="s">
        <v>11658</v>
      </c>
      <c r="D6388" t="s">
        <v>4595</v>
      </c>
      <c r="E6388" t="s">
        <v>59</v>
      </c>
      <c r="F6388" t="b">
        <v>0</v>
      </c>
      <c r="G6388" t="s">
        <v>19</v>
      </c>
      <c r="H6388" s="1">
        <v>46089.128078703703</v>
      </c>
      <c r="I6388" t="b">
        <v>1</v>
      </c>
      <c r="J6388" t="b">
        <v>0</v>
      </c>
      <c r="K6388" t="s">
        <v>19</v>
      </c>
      <c r="L6388" t="s">
        <v>60</v>
      </c>
      <c r="M6388">
        <v>925000</v>
      </c>
      <c r="N6388"/>
      <c r="O6388" t="s">
        <v>14598</v>
      </c>
      <c r="P6388" t="s">
        <v>14599</v>
      </c>
    </row>
    <row r="6389" spans="1:16" x14ac:dyDescent="0.25">
      <c r="A6389" t="s">
        <v>0</v>
      </c>
      <c r="B6389" t="s">
        <v>1479</v>
      </c>
      <c r="C6389" t="s">
        <v>162</v>
      </c>
      <c r="D6389" t="s">
        <v>4595</v>
      </c>
      <c r="E6389" t="s">
        <v>59</v>
      </c>
      <c r="F6389" t="b">
        <v>0</v>
      </c>
      <c r="G6389" t="s">
        <v>73</v>
      </c>
      <c r="H6389" s="1">
        <v>46089.250300925924</v>
      </c>
      <c r="I6389" t="b">
        <v>1</v>
      </c>
      <c r="J6389" t="b">
        <v>1</v>
      </c>
      <c r="K6389" t="s">
        <v>41</v>
      </c>
      <c r="L6389" t="s">
        <v>60</v>
      </c>
      <c r="M6389">
        <v>82500</v>
      </c>
      <c r="N6389"/>
      <c r="O6389" t="s">
        <v>14600</v>
      </c>
      <c r="P6389" t="s">
        <v>1650</v>
      </c>
    </row>
    <row r="6390" spans="1:16" x14ac:dyDescent="0.25">
      <c r="A6390" t="s">
        <v>1</v>
      </c>
      <c r="B6390" t="s">
        <v>1320</v>
      </c>
      <c r="C6390" t="s">
        <v>5273</v>
      </c>
      <c r="D6390" t="s">
        <v>5798</v>
      </c>
      <c r="E6390" t="s">
        <v>59</v>
      </c>
      <c r="F6390" t="b">
        <v>0</v>
      </c>
      <c r="G6390" t="s">
        <v>40</v>
      </c>
      <c r="H6390" s="1">
        <v>46089.252372685187</v>
      </c>
      <c r="I6390" t="b">
        <v>0</v>
      </c>
      <c r="J6390" t="b">
        <v>0</v>
      </c>
      <c r="K6390" t="s">
        <v>40</v>
      </c>
      <c r="L6390" t="s">
        <v>60</v>
      </c>
      <c r="M6390">
        <v>75000</v>
      </c>
      <c r="N6390"/>
      <c r="O6390" t="s">
        <v>14601</v>
      </c>
    </row>
    <row r="6391" spans="1:16" x14ac:dyDescent="0.25">
      <c r="A6391" t="s">
        <v>0</v>
      </c>
      <c r="B6391" t="s">
        <v>14602</v>
      </c>
      <c r="C6391" t="s">
        <v>913</v>
      </c>
      <c r="D6391" t="s">
        <v>11271</v>
      </c>
      <c r="E6391" t="s">
        <v>88</v>
      </c>
      <c r="F6391" t="b">
        <v>0</v>
      </c>
      <c r="G6391" t="s">
        <v>20</v>
      </c>
      <c r="H6391" s="1">
        <v>46089.261817129627</v>
      </c>
      <c r="I6391" t="b">
        <v>1</v>
      </c>
      <c r="J6391" t="b">
        <v>0</v>
      </c>
      <c r="K6391" t="s">
        <v>20</v>
      </c>
      <c r="L6391" t="s">
        <v>60</v>
      </c>
      <c r="M6391">
        <v>67500</v>
      </c>
      <c r="N6391"/>
      <c r="O6391" t="s">
        <v>14603</v>
      </c>
    </row>
    <row r="6392" spans="1:16" x14ac:dyDescent="0.25">
      <c r="A6392" t="s">
        <v>0</v>
      </c>
      <c r="B6392" t="s">
        <v>1308</v>
      </c>
      <c r="C6392" t="s">
        <v>142</v>
      </c>
      <c r="D6392" t="s">
        <v>14604</v>
      </c>
      <c r="E6392" t="s">
        <v>59</v>
      </c>
      <c r="F6392" t="b">
        <v>0</v>
      </c>
      <c r="G6392" t="s">
        <v>65</v>
      </c>
      <c r="H6392" s="1">
        <v>46089.291770833333</v>
      </c>
      <c r="I6392" t="b">
        <v>0</v>
      </c>
      <c r="J6392" t="b">
        <v>1</v>
      </c>
      <c r="K6392" t="s">
        <v>41</v>
      </c>
      <c r="L6392" t="s">
        <v>60</v>
      </c>
      <c r="M6392">
        <v>159500</v>
      </c>
      <c r="N6392"/>
      <c r="O6392" t="s">
        <v>14605</v>
      </c>
      <c r="P6392" t="s">
        <v>14606</v>
      </c>
    </row>
    <row r="6393" spans="1:16" x14ac:dyDescent="0.25">
      <c r="A6393" t="s">
        <v>0</v>
      </c>
      <c r="B6393" t="s">
        <v>14607</v>
      </c>
      <c r="C6393" t="s">
        <v>14608</v>
      </c>
      <c r="D6393" t="s">
        <v>4595</v>
      </c>
      <c r="E6393" t="s">
        <v>59</v>
      </c>
      <c r="F6393" t="b">
        <v>0</v>
      </c>
      <c r="G6393" t="s">
        <v>65</v>
      </c>
      <c r="H6393" s="1">
        <v>46089.291817129633</v>
      </c>
      <c r="I6393" t="b">
        <v>0</v>
      </c>
      <c r="J6393" t="b">
        <v>0</v>
      </c>
      <c r="K6393" t="s">
        <v>41</v>
      </c>
      <c r="L6393" t="s">
        <v>60</v>
      </c>
      <c r="M6393">
        <v>150000</v>
      </c>
      <c r="N6393"/>
      <c r="O6393" t="s">
        <v>14609</v>
      </c>
      <c r="P6393" t="s">
        <v>1321</v>
      </c>
    </row>
    <row r="6394" spans="1:16" x14ac:dyDescent="0.25">
      <c r="A6394" t="s">
        <v>0</v>
      </c>
      <c r="B6394" t="s">
        <v>7033</v>
      </c>
      <c r="C6394" t="s">
        <v>162</v>
      </c>
      <c r="D6394" t="s">
        <v>4595</v>
      </c>
      <c r="E6394" t="s">
        <v>59</v>
      </c>
      <c r="F6394" t="b">
        <v>0</v>
      </c>
      <c r="G6394" t="s">
        <v>73</v>
      </c>
      <c r="H6394" s="1">
        <v>46089.291967592602</v>
      </c>
      <c r="I6394" t="b">
        <v>1</v>
      </c>
      <c r="J6394" t="b">
        <v>0</v>
      </c>
      <c r="K6394" t="s">
        <v>41</v>
      </c>
      <c r="L6394" t="s">
        <v>60</v>
      </c>
      <c r="M6394">
        <v>90000</v>
      </c>
      <c r="N6394"/>
      <c r="O6394" t="s">
        <v>14610</v>
      </c>
    </row>
    <row r="6395" spans="1:16" x14ac:dyDescent="0.25">
      <c r="A6395" t="s">
        <v>7</v>
      </c>
      <c r="B6395" t="s">
        <v>14611</v>
      </c>
      <c r="C6395" t="s">
        <v>2660</v>
      </c>
      <c r="D6395" t="s">
        <v>9198</v>
      </c>
      <c r="E6395" t="s">
        <v>59</v>
      </c>
      <c r="F6395" t="b">
        <v>0</v>
      </c>
      <c r="G6395" t="s">
        <v>68</v>
      </c>
      <c r="H6395" s="1">
        <v>46089.292037037027</v>
      </c>
      <c r="I6395" t="b">
        <v>0</v>
      </c>
      <c r="J6395" t="b">
        <v>0</v>
      </c>
      <c r="K6395" t="s">
        <v>41</v>
      </c>
      <c r="L6395" t="s">
        <v>60</v>
      </c>
      <c r="M6395">
        <v>92995</v>
      </c>
      <c r="N6395"/>
      <c r="O6395" t="s">
        <v>6962</v>
      </c>
      <c r="P6395" t="s">
        <v>14612</v>
      </c>
    </row>
    <row r="6396" spans="1:16" x14ac:dyDescent="0.25">
      <c r="A6396" t="s">
        <v>0</v>
      </c>
      <c r="B6396" t="s">
        <v>228</v>
      </c>
      <c r="C6396" t="s">
        <v>947</v>
      </c>
      <c r="D6396" t="s">
        <v>4595</v>
      </c>
      <c r="E6396" t="s">
        <v>59</v>
      </c>
      <c r="F6396" t="b">
        <v>0</v>
      </c>
      <c r="G6396" t="s">
        <v>68</v>
      </c>
      <c r="H6396" s="1">
        <v>46089.292060185187</v>
      </c>
      <c r="I6396" t="b">
        <v>0</v>
      </c>
      <c r="J6396" t="b">
        <v>0</v>
      </c>
      <c r="K6396" t="s">
        <v>41</v>
      </c>
      <c r="L6396" t="s">
        <v>60</v>
      </c>
      <c r="M6396">
        <v>92500</v>
      </c>
      <c r="N6396"/>
      <c r="O6396" t="s">
        <v>14613</v>
      </c>
      <c r="P6396" t="s">
        <v>13448</v>
      </c>
    </row>
    <row r="6397" spans="1:16" x14ac:dyDescent="0.25">
      <c r="A6397" t="s">
        <v>6</v>
      </c>
      <c r="B6397" t="s">
        <v>6</v>
      </c>
      <c r="C6397" t="s">
        <v>4223</v>
      </c>
      <c r="D6397" t="s">
        <v>14604</v>
      </c>
      <c r="E6397" t="s">
        <v>59</v>
      </c>
      <c r="F6397" t="b">
        <v>0</v>
      </c>
      <c r="G6397" t="s">
        <v>65</v>
      </c>
      <c r="H6397" s="1">
        <v>46089.292175925933</v>
      </c>
      <c r="I6397" t="b">
        <v>0</v>
      </c>
      <c r="J6397" t="b">
        <v>1</v>
      </c>
      <c r="K6397" t="s">
        <v>41</v>
      </c>
      <c r="L6397" t="s">
        <v>60</v>
      </c>
      <c r="M6397">
        <v>166000</v>
      </c>
      <c r="N6397"/>
      <c r="O6397" t="s">
        <v>2097</v>
      </c>
      <c r="P6397" t="s">
        <v>14614</v>
      </c>
    </row>
    <row r="6398" spans="1:16" x14ac:dyDescent="0.25">
      <c r="A6398" t="s">
        <v>2</v>
      </c>
      <c r="B6398" t="s">
        <v>14615</v>
      </c>
      <c r="C6398" t="s">
        <v>172</v>
      </c>
      <c r="D6398" t="s">
        <v>4697</v>
      </c>
      <c r="E6398" t="s">
        <v>59</v>
      </c>
      <c r="F6398" t="b">
        <v>0</v>
      </c>
      <c r="G6398" t="s">
        <v>68</v>
      </c>
      <c r="H6398" s="1">
        <v>46089.334201388891</v>
      </c>
      <c r="I6398" t="b">
        <v>0</v>
      </c>
      <c r="J6398" t="b">
        <v>0</v>
      </c>
      <c r="K6398" t="s">
        <v>41</v>
      </c>
      <c r="L6398" t="s">
        <v>74</v>
      </c>
      <c r="M6398"/>
      <c r="N6398">
        <v>52.5</v>
      </c>
      <c r="O6398" t="s">
        <v>3581</v>
      </c>
      <c r="P6398" t="s">
        <v>14616</v>
      </c>
    </row>
    <row r="6399" spans="1:16" x14ac:dyDescent="0.25">
      <c r="A6399" t="s">
        <v>1</v>
      </c>
      <c r="B6399" t="s">
        <v>14617</v>
      </c>
      <c r="C6399" t="s">
        <v>41</v>
      </c>
      <c r="D6399" t="s">
        <v>5493</v>
      </c>
      <c r="E6399" t="s">
        <v>59</v>
      </c>
      <c r="F6399" t="b">
        <v>0</v>
      </c>
      <c r="G6399" t="s">
        <v>65</v>
      </c>
      <c r="H6399" s="1">
        <v>46089.334270833337</v>
      </c>
      <c r="I6399" t="b">
        <v>1</v>
      </c>
      <c r="J6399" t="b">
        <v>1</v>
      </c>
      <c r="K6399" t="s">
        <v>41</v>
      </c>
      <c r="L6399" t="s">
        <v>60</v>
      </c>
      <c r="M6399">
        <v>83000</v>
      </c>
      <c r="N6399"/>
      <c r="O6399" t="s">
        <v>14618</v>
      </c>
      <c r="P6399" t="s">
        <v>14619</v>
      </c>
    </row>
    <row r="6400" spans="1:16" x14ac:dyDescent="0.25">
      <c r="A6400" t="s">
        <v>1</v>
      </c>
      <c r="B6400" t="s">
        <v>14620</v>
      </c>
      <c r="C6400" t="s">
        <v>14621</v>
      </c>
      <c r="D6400" t="s">
        <v>4526</v>
      </c>
      <c r="E6400" t="s">
        <v>59</v>
      </c>
      <c r="F6400" t="b">
        <v>0</v>
      </c>
      <c r="G6400" t="s">
        <v>65</v>
      </c>
      <c r="H6400" s="1">
        <v>46089.334270833337</v>
      </c>
      <c r="I6400" t="b">
        <v>0</v>
      </c>
      <c r="J6400" t="b">
        <v>0</v>
      </c>
      <c r="K6400" t="s">
        <v>41</v>
      </c>
      <c r="L6400" t="s">
        <v>60</v>
      </c>
      <c r="M6400">
        <v>105000</v>
      </c>
      <c r="N6400"/>
      <c r="O6400" t="s">
        <v>14622</v>
      </c>
      <c r="P6400" t="s">
        <v>14623</v>
      </c>
    </row>
    <row r="6401" spans="1:16" x14ac:dyDescent="0.25">
      <c r="A6401" t="s">
        <v>2</v>
      </c>
      <c r="B6401" t="s">
        <v>2</v>
      </c>
      <c r="C6401" t="s">
        <v>14624</v>
      </c>
      <c r="D6401" t="s">
        <v>4595</v>
      </c>
      <c r="E6401" t="s">
        <v>59</v>
      </c>
      <c r="F6401" t="b">
        <v>0</v>
      </c>
      <c r="G6401" t="s">
        <v>19</v>
      </c>
      <c r="H6401" s="1">
        <v>46089.3359375</v>
      </c>
      <c r="I6401" t="b">
        <v>0</v>
      </c>
      <c r="J6401" t="b">
        <v>0</v>
      </c>
      <c r="K6401" t="s">
        <v>19</v>
      </c>
      <c r="L6401" t="s">
        <v>60</v>
      </c>
      <c r="M6401">
        <v>1850000</v>
      </c>
      <c r="N6401"/>
      <c r="O6401" t="s">
        <v>3525</v>
      </c>
      <c r="P6401" t="s">
        <v>705</v>
      </c>
    </row>
    <row r="6402" spans="1:16" x14ac:dyDescent="0.25">
      <c r="A6402" t="s">
        <v>6</v>
      </c>
      <c r="B6402" t="s">
        <v>6</v>
      </c>
      <c r="C6402" t="s">
        <v>14624</v>
      </c>
      <c r="D6402" t="s">
        <v>4595</v>
      </c>
      <c r="E6402" t="s">
        <v>59</v>
      </c>
      <c r="F6402" t="b">
        <v>0</v>
      </c>
      <c r="G6402" t="s">
        <v>19</v>
      </c>
      <c r="H6402" s="1">
        <v>46089.3359375</v>
      </c>
      <c r="I6402" t="b">
        <v>0</v>
      </c>
      <c r="J6402" t="b">
        <v>0</v>
      </c>
      <c r="K6402" t="s">
        <v>19</v>
      </c>
      <c r="L6402" t="s">
        <v>60</v>
      </c>
      <c r="M6402">
        <v>4000000</v>
      </c>
      <c r="N6402"/>
      <c r="O6402" t="s">
        <v>14625</v>
      </c>
      <c r="P6402" t="s">
        <v>208</v>
      </c>
    </row>
    <row r="6403" spans="1:16" x14ac:dyDescent="0.25">
      <c r="A6403" t="s">
        <v>1</v>
      </c>
      <c r="B6403" t="s">
        <v>14626</v>
      </c>
      <c r="C6403" t="s">
        <v>2474</v>
      </c>
      <c r="D6403" t="s">
        <v>4595</v>
      </c>
      <c r="E6403" t="s">
        <v>59</v>
      </c>
      <c r="F6403" t="b">
        <v>0</v>
      </c>
      <c r="G6403" t="s">
        <v>19</v>
      </c>
      <c r="H6403" s="1">
        <v>46089.335995370369</v>
      </c>
      <c r="I6403" t="b">
        <v>1</v>
      </c>
      <c r="J6403" t="b">
        <v>0</v>
      </c>
      <c r="K6403" t="s">
        <v>19</v>
      </c>
      <c r="L6403" t="s">
        <v>60</v>
      </c>
      <c r="M6403">
        <v>2100000</v>
      </c>
      <c r="N6403"/>
      <c r="O6403" t="s">
        <v>14627</v>
      </c>
      <c r="P6403" t="s">
        <v>14628</v>
      </c>
    </row>
    <row r="6404" spans="1:16" x14ac:dyDescent="0.25">
      <c r="A6404" t="s">
        <v>1</v>
      </c>
      <c r="B6404" t="s">
        <v>1</v>
      </c>
      <c r="C6404" t="s">
        <v>14624</v>
      </c>
      <c r="D6404" t="s">
        <v>4595</v>
      </c>
      <c r="E6404" t="s">
        <v>59</v>
      </c>
      <c r="F6404" t="b">
        <v>0</v>
      </c>
      <c r="G6404" t="s">
        <v>19</v>
      </c>
      <c r="H6404" s="1">
        <v>46089.335995370369</v>
      </c>
      <c r="I6404" t="b">
        <v>1</v>
      </c>
      <c r="J6404" t="b">
        <v>0</v>
      </c>
      <c r="K6404" t="s">
        <v>19</v>
      </c>
      <c r="L6404" t="s">
        <v>60</v>
      </c>
      <c r="M6404">
        <v>1700000</v>
      </c>
      <c r="N6404"/>
      <c r="O6404" t="s">
        <v>282</v>
      </c>
    </row>
    <row r="6405" spans="1:16" x14ac:dyDescent="0.25">
      <c r="A6405" t="s">
        <v>1</v>
      </c>
      <c r="B6405" t="s">
        <v>210</v>
      </c>
      <c r="C6405" t="s">
        <v>13896</v>
      </c>
      <c r="D6405" t="s">
        <v>4595</v>
      </c>
      <c r="E6405" t="s">
        <v>59</v>
      </c>
      <c r="F6405" t="b">
        <v>0</v>
      </c>
      <c r="G6405" t="s">
        <v>19</v>
      </c>
      <c r="H6405" s="1">
        <v>46089.336018518523</v>
      </c>
      <c r="I6405" t="b">
        <v>1</v>
      </c>
      <c r="J6405" t="b">
        <v>0</v>
      </c>
      <c r="K6405" t="s">
        <v>19</v>
      </c>
      <c r="L6405" t="s">
        <v>60</v>
      </c>
      <c r="M6405">
        <v>2000000</v>
      </c>
      <c r="N6405"/>
      <c r="O6405" t="s">
        <v>14629</v>
      </c>
      <c r="P6405" t="s">
        <v>14630</v>
      </c>
    </row>
    <row r="6406" spans="1:16" x14ac:dyDescent="0.25">
      <c r="A6406" t="s">
        <v>7</v>
      </c>
      <c r="B6406" t="s">
        <v>2883</v>
      </c>
      <c r="C6406" t="s">
        <v>112</v>
      </c>
      <c r="D6406" t="s">
        <v>4346</v>
      </c>
      <c r="E6406" t="s">
        <v>59</v>
      </c>
      <c r="F6406" t="b">
        <v>0</v>
      </c>
      <c r="G6406" t="s">
        <v>65</v>
      </c>
      <c r="H6406" s="1">
        <v>46089.375069444453</v>
      </c>
      <c r="I6406" t="b">
        <v>0</v>
      </c>
      <c r="J6406" t="b">
        <v>1</v>
      </c>
      <c r="K6406" t="s">
        <v>41</v>
      </c>
      <c r="L6406" t="s">
        <v>60</v>
      </c>
      <c r="M6406">
        <v>92500</v>
      </c>
      <c r="N6406"/>
      <c r="O6406" t="s">
        <v>1965</v>
      </c>
      <c r="P6406" t="s">
        <v>14631</v>
      </c>
    </row>
    <row r="6407" spans="1:16" x14ac:dyDescent="0.25">
      <c r="A6407" t="s">
        <v>8</v>
      </c>
      <c r="B6407" t="s">
        <v>14632</v>
      </c>
      <c r="C6407" t="s">
        <v>19</v>
      </c>
      <c r="D6407" t="s">
        <v>4595</v>
      </c>
      <c r="F6407" t="b">
        <v>0</v>
      </c>
      <c r="G6407" t="s">
        <v>19</v>
      </c>
      <c r="H6407" s="1">
        <v>46089.377604166657</v>
      </c>
      <c r="I6407" t="b">
        <v>0</v>
      </c>
      <c r="J6407" t="b">
        <v>0</v>
      </c>
      <c r="K6407" t="s">
        <v>19</v>
      </c>
      <c r="L6407" t="s">
        <v>74</v>
      </c>
      <c r="M6407"/>
      <c r="N6407">
        <v>27.5</v>
      </c>
      <c r="O6407" t="s">
        <v>4596</v>
      </c>
    </row>
    <row r="6408" spans="1:16" x14ac:dyDescent="0.25">
      <c r="A6408" t="s">
        <v>0</v>
      </c>
      <c r="B6408" t="s">
        <v>268</v>
      </c>
      <c r="C6408" t="s">
        <v>971</v>
      </c>
      <c r="D6408" t="s">
        <v>4595</v>
      </c>
      <c r="E6408" t="s">
        <v>59</v>
      </c>
      <c r="F6408" t="b">
        <v>0</v>
      </c>
      <c r="G6408" t="s">
        <v>68</v>
      </c>
      <c r="H6408" s="1">
        <v>46089.417060185187</v>
      </c>
      <c r="I6408" t="b">
        <v>1</v>
      </c>
      <c r="J6408" t="b">
        <v>0</v>
      </c>
      <c r="K6408" t="s">
        <v>41</v>
      </c>
      <c r="L6408" t="s">
        <v>60</v>
      </c>
      <c r="M6408">
        <v>85000</v>
      </c>
      <c r="N6408"/>
      <c r="O6408" t="s">
        <v>14633</v>
      </c>
    </row>
    <row r="6409" spans="1:16" x14ac:dyDescent="0.25">
      <c r="A6409" t="s">
        <v>4</v>
      </c>
      <c r="B6409" t="s">
        <v>3430</v>
      </c>
      <c r="C6409" t="s">
        <v>1691</v>
      </c>
      <c r="D6409" t="s">
        <v>4595</v>
      </c>
      <c r="E6409" t="s">
        <v>59</v>
      </c>
      <c r="F6409" t="b">
        <v>0</v>
      </c>
      <c r="G6409" t="s">
        <v>89</v>
      </c>
      <c r="H6409" s="1">
        <v>46089.417141203703</v>
      </c>
      <c r="I6409" t="b">
        <v>0</v>
      </c>
      <c r="J6409" t="b">
        <v>0</v>
      </c>
      <c r="K6409" t="s">
        <v>41</v>
      </c>
      <c r="L6409" t="s">
        <v>60</v>
      </c>
      <c r="M6409">
        <v>82500</v>
      </c>
      <c r="N6409"/>
      <c r="O6409" t="s">
        <v>5349</v>
      </c>
    </row>
    <row r="6410" spans="1:16" x14ac:dyDescent="0.25">
      <c r="A6410" t="s">
        <v>1</v>
      </c>
      <c r="B6410" t="s">
        <v>1</v>
      </c>
      <c r="C6410" t="s">
        <v>14634</v>
      </c>
      <c r="D6410" t="s">
        <v>4526</v>
      </c>
      <c r="E6410" t="s">
        <v>59</v>
      </c>
      <c r="F6410" t="b">
        <v>0</v>
      </c>
      <c r="G6410" t="s">
        <v>65</v>
      </c>
      <c r="H6410" s="1">
        <v>46089.417650462958</v>
      </c>
      <c r="I6410" t="b">
        <v>1</v>
      </c>
      <c r="J6410" t="b">
        <v>1</v>
      </c>
      <c r="K6410" t="s">
        <v>41</v>
      </c>
      <c r="L6410" t="s">
        <v>60</v>
      </c>
      <c r="M6410">
        <v>167500</v>
      </c>
      <c r="N6410"/>
      <c r="O6410" t="s">
        <v>14618</v>
      </c>
      <c r="P6410" t="s">
        <v>11052</v>
      </c>
    </row>
    <row r="6411" spans="1:16" x14ac:dyDescent="0.25">
      <c r="A6411" t="s">
        <v>2</v>
      </c>
      <c r="B6411" t="s">
        <v>14013</v>
      </c>
      <c r="C6411" t="s">
        <v>5815</v>
      </c>
      <c r="D6411" t="s">
        <v>11271</v>
      </c>
      <c r="E6411" t="s">
        <v>132</v>
      </c>
      <c r="F6411" t="b">
        <v>0</v>
      </c>
      <c r="G6411" t="s">
        <v>20</v>
      </c>
      <c r="H6411" s="1">
        <v>46089.428506944438</v>
      </c>
      <c r="I6411" t="b">
        <v>0</v>
      </c>
      <c r="J6411" t="b">
        <v>0</v>
      </c>
      <c r="K6411" t="s">
        <v>20</v>
      </c>
      <c r="L6411" t="s">
        <v>60</v>
      </c>
      <c r="M6411">
        <v>57500</v>
      </c>
      <c r="N6411"/>
      <c r="O6411" t="s">
        <v>11334</v>
      </c>
    </row>
    <row r="6412" spans="1:16" x14ac:dyDescent="0.25">
      <c r="A6412" t="s">
        <v>0</v>
      </c>
      <c r="B6412" t="s">
        <v>14635</v>
      </c>
      <c r="C6412" t="s">
        <v>913</v>
      </c>
      <c r="D6412" t="s">
        <v>11271</v>
      </c>
      <c r="E6412" t="s">
        <v>59</v>
      </c>
      <c r="F6412" t="b">
        <v>0</v>
      </c>
      <c r="G6412" t="s">
        <v>20</v>
      </c>
      <c r="H6412" s="1">
        <v>46089.428530092591</v>
      </c>
      <c r="I6412" t="b">
        <v>1</v>
      </c>
      <c r="J6412" t="b">
        <v>0</v>
      </c>
      <c r="K6412" t="s">
        <v>20</v>
      </c>
      <c r="L6412" t="s">
        <v>60</v>
      </c>
      <c r="M6412">
        <v>56750</v>
      </c>
      <c r="N6412"/>
      <c r="O6412" t="s">
        <v>3637</v>
      </c>
      <c r="P6412" t="s">
        <v>293</v>
      </c>
    </row>
    <row r="6413" spans="1:16" x14ac:dyDescent="0.25">
      <c r="A6413" t="s">
        <v>0</v>
      </c>
      <c r="B6413" t="s">
        <v>13846</v>
      </c>
      <c r="C6413" t="s">
        <v>14636</v>
      </c>
      <c r="D6413" t="s">
        <v>4595</v>
      </c>
      <c r="E6413" t="s">
        <v>59</v>
      </c>
      <c r="F6413" t="b">
        <v>0</v>
      </c>
      <c r="G6413" t="s">
        <v>63</v>
      </c>
      <c r="H6413" s="1">
        <v>46089.429085648153</v>
      </c>
      <c r="I6413" t="b">
        <v>1</v>
      </c>
      <c r="J6413" t="b">
        <v>0</v>
      </c>
      <c r="K6413" t="s">
        <v>41</v>
      </c>
      <c r="L6413" t="s">
        <v>60</v>
      </c>
      <c r="M6413">
        <v>70000</v>
      </c>
      <c r="N6413"/>
      <c r="O6413" t="s">
        <v>13847</v>
      </c>
      <c r="P6413" t="s">
        <v>945</v>
      </c>
    </row>
    <row r="6414" spans="1:16" x14ac:dyDescent="0.25">
      <c r="A6414" t="s">
        <v>8</v>
      </c>
      <c r="B6414" t="s">
        <v>14068</v>
      </c>
      <c r="C6414" t="s">
        <v>143</v>
      </c>
      <c r="D6414" t="s">
        <v>4595</v>
      </c>
      <c r="E6414" t="s">
        <v>59</v>
      </c>
      <c r="F6414" t="b">
        <v>0</v>
      </c>
      <c r="G6414" t="s">
        <v>63</v>
      </c>
      <c r="H6414" s="1">
        <v>46089.429097222222</v>
      </c>
      <c r="I6414" t="b">
        <v>0</v>
      </c>
      <c r="J6414" t="b">
        <v>1</v>
      </c>
      <c r="K6414" t="s">
        <v>41</v>
      </c>
      <c r="L6414" t="s">
        <v>60</v>
      </c>
      <c r="M6414">
        <v>240000</v>
      </c>
      <c r="N6414"/>
      <c r="O6414" t="s">
        <v>3258</v>
      </c>
      <c r="P6414" t="s">
        <v>14637</v>
      </c>
    </row>
    <row r="6415" spans="1:16" x14ac:dyDescent="0.25">
      <c r="A6415" t="s">
        <v>8</v>
      </c>
      <c r="B6415" t="s">
        <v>14638</v>
      </c>
      <c r="C6415" t="s">
        <v>3678</v>
      </c>
      <c r="D6415" t="s">
        <v>4526</v>
      </c>
      <c r="E6415" t="s">
        <v>59</v>
      </c>
      <c r="F6415" t="b">
        <v>0</v>
      </c>
      <c r="G6415" t="s">
        <v>65</v>
      </c>
      <c r="H6415" s="1">
        <v>46089.458865740737</v>
      </c>
      <c r="I6415" t="b">
        <v>0</v>
      </c>
      <c r="J6415" t="b">
        <v>0</v>
      </c>
      <c r="K6415" t="s">
        <v>41</v>
      </c>
      <c r="L6415" t="s">
        <v>60</v>
      </c>
      <c r="M6415">
        <v>143000</v>
      </c>
      <c r="N6415"/>
      <c r="O6415" t="s">
        <v>14639</v>
      </c>
      <c r="P6415" t="s">
        <v>1929</v>
      </c>
    </row>
    <row r="6416" spans="1:16" x14ac:dyDescent="0.25">
      <c r="A6416" t="s">
        <v>1</v>
      </c>
      <c r="B6416" t="s">
        <v>1320</v>
      </c>
      <c r="C6416" t="s">
        <v>14640</v>
      </c>
      <c r="D6416" t="s">
        <v>5798</v>
      </c>
      <c r="E6416" t="s">
        <v>59</v>
      </c>
      <c r="F6416" t="b">
        <v>0</v>
      </c>
      <c r="G6416" t="s">
        <v>40</v>
      </c>
      <c r="H6416" s="1">
        <v>46089.460740740738</v>
      </c>
      <c r="I6416" t="b">
        <v>0</v>
      </c>
      <c r="J6416" t="b">
        <v>0</v>
      </c>
      <c r="K6416" t="s">
        <v>40</v>
      </c>
      <c r="L6416" t="s">
        <v>60</v>
      </c>
      <c r="M6416">
        <v>75000</v>
      </c>
      <c r="N6416"/>
      <c r="O6416" t="s">
        <v>14601</v>
      </c>
    </row>
    <row r="6417" spans="1:16" x14ac:dyDescent="0.25">
      <c r="A6417" t="s">
        <v>1</v>
      </c>
      <c r="B6417" t="s">
        <v>2514</v>
      </c>
      <c r="C6417" t="s">
        <v>14641</v>
      </c>
      <c r="D6417" t="s">
        <v>5798</v>
      </c>
      <c r="E6417" t="s">
        <v>59</v>
      </c>
      <c r="F6417" t="b">
        <v>0</v>
      </c>
      <c r="G6417" t="s">
        <v>40</v>
      </c>
      <c r="H6417" s="1">
        <v>46089.460787037038</v>
      </c>
      <c r="I6417" t="b">
        <v>1</v>
      </c>
      <c r="J6417" t="b">
        <v>0</v>
      </c>
      <c r="K6417" t="s">
        <v>40</v>
      </c>
      <c r="L6417" t="s">
        <v>60</v>
      </c>
      <c r="M6417">
        <v>1250000</v>
      </c>
      <c r="N6417"/>
      <c r="O6417" t="s">
        <v>14642</v>
      </c>
    </row>
    <row r="6418" spans="1:16" x14ac:dyDescent="0.25">
      <c r="A6418" t="s">
        <v>6</v>
      </c>
      <c r="B6418" t="s">
        <v>3132</v>
      </c>
      <c r="C6418" t="s">
        <v>14624</v>
      </c>
      <c r="D6418" t="s">
        <v>4595</v>
      </c>
      <c r="E6418" t="s">
        <v>59</v>
      </c>
      <c r="F6418" t="b">
        <v>0</v>
      </c>
      <c r="G6418" t="s">
        <v>19</v>
      </c>
      <c r="H6418" s="1">
        <v>46089.502523148149</v>
      </c>
      <c r="I6418" t="b">
        <v>1</v>
      </c>
      <c r="J6418" t="b">
        <v>0</v>
      </c>
      <c r="K6418" t="s">
        <v>19</v>
      </c>
      <c r="L6418" t="s">
        <v>60</v>
      </c>
      <c r="M6418">
        <v>1850000</v>
      </c>
      <c r="N6418"/>
      <c r="O6418" t="s">
        <v>305</v>
      </c>
    </row>
    <row r="6419" spans="1:16" x14ac:dyDescent="0.25">
      <c r="A6419" t="s">
        <v>3</v>
      </c>
      <c r="B6419" t="s">
        <v>14643</v>
      </c>
      <c r="C6419" t="s">
        <v>14644</v>
      </c>
      <c r="D6419" t="s">
        <v>4595</v>
      </c>
      <c r="E6419" t="s">
        <v>59</v>
      </c>
      <c r="F6419" t="b">
        <v>0</v>
      </c>
      <c r="G6419" t="s">
        <v>19</v>
      </c>
      <c r="H6419" s="1">
        <v>46089.502546296288</v>
      </c>
      <c r="I6419" t="b">
        <v>0</v>
      </c>
      <c r="J6419" t="b">
        <v>0</v>
      </c>
      <c r="K6419" t="s">
        <v>19</v>
      </c>
      <c r="L6419" t="s">
        <v>60</v>
      </c>
      <c r="M6419">
        <v>2650000</v>
      </c>
      <c r="N6419"/>
      <c r="O6419" t="s">
        <v>2256</v>
      </c>
    </row>
    <row r="6420" spans="1:16" x14ac:dyDescent="0.25">
      <c r="A6420" t="s">
        <v>2</v>
      </c>
      <c r="B6420" t="s">
        <v>276</v>
      </c>
      <c r="C6420" t="s">
        <v>14644</v>
      </c>
      <c r="D6420" t="s">
        <v>4595</v>
      </c>
      <c r="E6420" t="s">
        <v>59</v>
      </c>
      <c r="F6420" t="b">
        <v>0</v>
      </c>
      <c r="G6420" t="s">
        <v>19</v>
      </c>
      <c r="H6420" s="1">
        <v>46089.502604166657</v>
      </c>
      <c r="I6420" t="b">
        <v>0</v>
      </c>
      <c r="J6420" t="b">
        <v>0</v>
      </c>
      <c r="K6420" t="s">
        <v>19</v>
      </c>
      <c r="L6420" t="s">
        <v>60</v>
      </c>
      <c r="M6420">
        <v>175000</v>
      </c>
      <c r="N6420"/>
      <c r="O6420" t="s">
        <v>12224</v>
      </c>
    </row>
    <row r="6421" spans="1:16" x14ac:dyDescent="0.25">
      <c r="A6421" t="s">
        <v>0</v>
      </c>
      <c r="B6421" t="s">
        <v>345</v>
      </c>
      <c r="C6421" t="s">
        <v>14645</v>
      </c>
      <c r="D6421" t="s">
        <v>4595</v>
      </c>
      <c r="E6421" t="s">
        <v>59</v>
      </c>
      <c r="F6421" t="b">
        <v>0</v>
      </c>
      <c r="G6421" t="s">
        <v>65</v>
      </c>
      <c r="H6421" s="1">
        <v>46089.54173611111</v>
      </c>
      <c r="I6421" t="b">
        <v>1</v>
      </c>
      <c r="J6421" t="b">
        <v>0</v>
      </c>
      <c r="K6421" t="s">
        <v>41</v>
      </c>
      <c r="L6421" t="s">
        <v>60</v>
      </c>
      <c r="M6421">
        <v>85000</v>
      </c>
      <c r="N6421"/>
      <c r="O6421" t="s">
        <v>14646</v>
      </c>
    </row>
    <row r="6422" spans="1:16" x14ac:dyDescent="0.25">
      <c r="A6422" t="s">
        <v>0</v>
      </c>
      <c r="B6422" t="s">
        <v>0</v>
      </c>
      <c r="C6422" t="s">
        <v>1905</v>
      </c>
      <c r="D6422" t="s">
        <v>4595</v>
      </c>
      <c r="E6422" t="s">
        <v>59</v>
      </c>
      <c r="F6422" t="b">
        <v>0</v>
      </c>
      <c r="G6422" t="s">
        <v>89</v>
      </c>
      <c r="H6422" s="1">
        <v>46089.54210648148</v>
      </c>
      <c r="I6422" t="b">
        <v>1</v>
      </c>
      <c r="J6422" t="b">
        <v>0</v>
      </c>
      <c r="K6422" t="s">
        <v>41</v>
      </c>
      <c r="L6422" t="s">
        <v>60</v>
      </c>
      <c r="M6422">
        <v>77500</v>
      </c>
      <c r="N6422"/>
      <c r="O6422" t="s">
        <v>14647</v>
      </c>
    </row>
    <row r="6423" spans="1:16" x14ac:dyDescent="0.25">
      <c r="A6423" t="s">
        <v>3</v>
      </c>
      <c r="B6423" t="s">
        <v>14648</v>
      </c>
      <c r="C6423" t="s">
        <v>11559</v>
      </c>
      <c r="D6423" t="s">
        <v>4595</v>
      </c>
      <c r="E6423" t="s">
        <v>59</v>
      </c>
      <c r="F6423" t="b">
        <v>0</v>
      </c>
      <c r="G6423" t="s">
        <v>89</v>
      </c>
      <c r="H6423" s="1">
        <v>46089.542141203703</v>
      </c>
      <c r="I6423" t="b">
        <v>0</v>
      </c>
      <c r="J6423" t="b">
        <v>1</v>
      </c>
      <c r="K6423" t="s">
        <v>41</v>
      </c>
      <c r="L6423" t="s">
        <v>60</v>
      </c>
      <c r="M6423">
        <v>122500</v>
      </c>
      <c r="N6423"/>
      <c r="O6423" t="s">
        <v>14649</v>
      </c>
    </row>
    <row r="6424" spans="1:16" x14ac:dyDescent="0.25">
      <c r="A6424" t="s">
        <v>1</v>
      </c>
      <c r="B6424" t="s">
        <v>316</v>
      </c>
      <c r="C6424" t="s">
        <v>332</v>
      </c>
      <c r="D6424" t="s">
        <v>10252</v>
      </c>
      <c r="E6424" t="s">
        <v>59</v>
      </c>
      <c r="F6424" t="b">
        <v>0</v>
      </c>
      <c r="G6424" t="s">
        <v>65</v>
      </c>
      <c r="H6424" s="1">
        <v>46089.542604166672</v>
      </c>
      <c r="I6424" t="b">
        <v>0</v>
      </c>
      <c r="J6424" t="b">
        <v>1</v>
      </c>
      <c r="K6424" t="s">
        <v>41</v>
      </c>
      <c r="L6424" t="s">
        <v>60</v>
      </c>
      <c r="M6424">
        <v>150310</v>
      </c>
      <c r="N6424"/>
      <c r="O6424" t="s">
        <v>2599</v>
      </c>
      <c r="P6424" t="s">
        <v>14650</v>
      </c>
    </row>
    <row r="6425" spans="1:16" x14ac:dyDescent="0.25">
      <c r="A6425" t="s">
        <v>1</v>
      </c>
      <c r="B6425" t="s">
        <v>14651</v>
      </c>
      <c r="C6425" t="s">
        <v>440</v>
      </c>
      <c r="D6425" t="s">
        <v>4756</v>
      </c>
      <c r="E6425" t="s">
        <v>59</v>
      </c>
      <c r="F6425" t="b">
        <v>0</v>
      </c>
      <c r="G6425" t="s">
        <v>65</v>
      </c>
      <c r="H6425" s="1">
        <v>46089.542650462958</v>
      </c>
      <c r="I6425" t="b">
        <v>0</v>
      </c>
      <c r="J6425" t="b">
        <v>1</v>
      </c>
      <c r="K6425" t="s">
        <v>41</v>
      </c>
      <c r="L6425" t="s">
        <v>60</v>
      </c>
      <c r="M6425">
        <v>211000</v>
      </c>
      <c r="N6425"/>
      <c r="O6425" t="s">
        <v>95</v>
      </c>
      <c r="P6425" t="s">
        <v>4639</v>
      </c>
    </row>
    <row r="6426" spans="1:16" x14ac:dyDescent="0.25">
      <c r="A6426" t="s">
        <v>6</v>
      </c>
      <c r="B6426" t="s">
        <v>1849</v>
      </c>
      <c r="C6426" t="s">
        <v>5795</v>
      </c>
      <c r="D6426" t="s">
        <v>5798</v>
      </c>
      <c r="E6426" t="s">
        <v>59</v>
      </c>
      <c r="F6426" t="b">
        <v>0</v>
      </c>
      <c r="G6426" t="s">
        <v>40</v>
      </c>
      <c r="H6426" s="1">
        <v>46089.585682870369</v>
      </c>
      <c r="I6426" t="b">
        <v>1</v>
      </c>
      <c r="J6426" t="b">
        <v>0</v>
      </c>
      <c r="K6426" t="s">
        <v>40</v>
      </c>
      <c r="L6426" t="s">
        <v>60</v>
      </c>
      <c r="M6426">
        <v>80000</v>
      </c>
      <c r="N6426"/>
      <c r="O6426" t="s">
        <v>526</v>
      </c>
      <c r="P6426" t="s">
        <v>14652</v>
      </c>
    </row>
    <row r="6427" spans="1:16" x14ac:dyDescent="0.25">
      <c r="A6427" t="s">
        <v>8</v>
      </c>
      <c r="B6427" t="s">
        <v>14653</v>
      </c>
      <c r="C6427" t="s">
        <v>81</v>
      </c>
      <c r="D6427" t="s">
        <v>4756</v>
      </c>
      <c r="E6427" t="s">
        <v>59</v>
      </c>
      <c r="F6427" t="b">
        <v>0</v>
      </c>
      <c r="G6427" t="s">
        <v>77</v>
      </c>
      <c r="H6427" s="1">
        <v>46089.626087962963</v>
      </c>
      <c r="I6427" t="b">
        <v>0</v>
      </c>
      <c r="J6427" t="b">
        <v>0</v>
      </c>
      <c r="K6427" t="s">
        <v>41</v>
      </c>
      <c r="L6427" t="s">
        <v>60</v>
      </c>
      <c r="M6427">
        <v>155000</v>
      </c>
      <c r="N6427"/>
      <c r="O6427" t="s">
        <v>402</v>
      </c>
      <c r="P6427" t="s">
        <v>221</v>
      </c>
    </row>
    <row r="6428" spans="1:16" x14ac:dyDescent="0.25">
      <c r="A6428" t="s">
        <v>0</v>
      </c>
      <c r="B6428" t="s">
        <v>14654</v>
      </c>
      <c r="C6428" t="s">
        <v>76</v>
      </c>
      <c r="D6428" t="s">
        <v>4526</v>
      </c>
      <c r="E6428" t="s">
        <v>132</v>
      </c>
      <c r="F6428" t="b">
        <v>1</v>
      </c>
      <c r="G6428" t="s">
        <v>13</v>
      </c>
      <c r="H6428" s="1">
        <v>46089.626863425918</v>
      </c>
      <c r="I6428" t="b">
        <v>0</v>
      </c>
      <c r="J6428" t="b">
        <v>0</v>
      </c>
      <c r="K6428" t="s">
        <v>13</v>
      </c>
      <c r="L6428" t="s">
        <v>74</v>
      </c>
      <c r="M6428"/>
      <c r="N6428">
        <v>70</v>
      </c>
      <c r="O6428" t="s">
        <v>5046</v>
      </c>
    </row>
    <row r="6429" spans="1:16" x14ac:dyDescent="0.25">
      <c r="A6429" t="s">
        <v>1</v>
      </c>
      <c r="B6429" t="s">
        <v>14655</v>
      </c>
      <c r="C6429" t="s">
        <v>40</v>
      </c>
      <c r="D6429" t="s">
        <v>4526</v>
      </c>
      <c r="E6429" t="s">
        <v>59</v>
      </c>
      <c r="F6429" t="b">
        <v>0</v>
      </c>
      <c r="G6429" t="s">
        <v>40</v>
      </c>
      <c r="H6429" s="1">
        <v>46089.627372685187</v>
      </c>
      <c r="I6429" t="b">
        <v>0</v>
      </c>
      <c r="J6429" t="b">
        <v>0</v>
      </c>
      <c r="K6429" t="s">
        <v>40</v>
      </c>
      <c r="L6429" t="s">
        <v>60</v>
      </c>
      <c r="M6429">
        <v>55000</v>
      </c>
      <c r="N6429"/>
      <c r="O6429" t="s">
        <v>14656</v>
      </c>
      <c r="P6429" t="s">
        <v>3000</v>
      </c>
    </row>
    <row r="6430" spans="1:16" x14ac:dyDescent="0.25">
      <c r="A6430" t="s">
        <v>1</v>
      </c>
      <c r="B6430" t="s">
        <v>14657</v>
      </c>
      <c r="C6430" t="s">
        <v>102</v>
      </c>
      <c r="D6430" t="s">
        <v>2360</v>
      </c>
      <c r="E6430" t="s">
        <v>59</v>
      </c>
      <c r="F6430" t="b">
        <v>0</v>
      </c>
      <c r="G6430" t="s">
        <v>65</v>
      </c>
      <c r="H6430" s="1">
        <v>46089.667604166672</v>
      </c>
      <c r="I6430" t="b">
        <v>0</v>
      </c>
      <c r="J6430" t="b">
        <v>1</v>
      </c>
      <c r="K6430" t="s">
        <v>41</v>
      </c>
      <c r="L6430" t="s">
        <v>60</v>
      </c>
      <c r="M6430">
        <v>210000</v>
      </c>
      <c r="N6430"/>
      <c r="O6430" t="s">
        <v>14658</v>
      </c>
      <c r="P6430" t="s">
        <v>14659</v>
      </c>
    </row>
    <row r="6431" spans="1:16" x14ac:dyDescent="0.25">
      <c r="A6431" t="s">
        <v>1</v>
      </c>
      <c r="B6431" t="s">
        <v>2255</v>
      </c>
      <c r="C6431" t="s">
        <v>12223</v>
      </c>
      <c r="D6431" t="s">
        <v>4595</v>
      </c>
      <c r="E6431" t="s">
        <v>59</v>
      </c>
      <c r="F6431" t="b">
        <v>0</v>
      </c>
      <c r="G6431" t="s">
        <v>19</v>
      </c>
      <c r="H6431" s="1">
        <v>46089.669351851851</v>
      </c>
      <c r="I6431" t="b">
        <v>1</v>
      </c>
      <c r="J6431" t="b">
        <v>0</v>
      </c>
      <c r="K6431" t="s">
        <v>19</v>
      </c>
      <c r="L6431" t="s">
        <v>60</v>
      </c>
      <c r="M6431">
        <v>2500000</v>
      </c>
      <c r="N6431"/>
      <c r="O6431" t="s">
        <v>402</v>
      </c>
      <c r="P6431" t="s">
        <v>3027</v>
      </c>
    </row>
    <row r="6432" spans="1:16" x14ac:dyDescent="0.25">
      <c r="A6432" t="s">
        <v>4</v>
      </c>
      <c r="B6432" t="s">
        <v>4292</v>
      </c>
      <c r="C6432" t="s">
        <v>12223</v>
      </c>
      <c r="D6432" t="s">
        <v>4595</v>
      </c>
      <c r="E6432" t="s">
        <v>59</v>
      </c>
      <c r="F6432" t="b">
        <v>0</v>
      </c>
      <c r="G6432" t="s">
        <v>19</v>
      </c>
      <c r="H6432" s="1">
        <v>46089.669363425928</v>
      </c>
      <c r="I6432" t="b">
        <v>1</v>
      </c>
      <c r="J6432" t="b">
        <v>0</v>
      </c>
      <c r="K6432" t="s">
        <v>19</v>
      </c>
      <c r="L6432" t="s">
        <v>60</v>
      </c>
      <c r="M6432">
        <v>1500000</v>
      </c>
      <c r="N6432"/>
      <c r="O6432" t="s">
        <v>14660</v>
      </c>
      <c r="P6432" t="s">
        <v>14661</v>
      </c>
    </row>
    <row r="6433" spans="1:16" x14ac:dyDescent="0.25">
      <c r="A6433" t="s">
        <v>0</v>
      </c>
      <c r="B6433" t="s">
        <v>1271</v>
      </c>
      <c r="C6433" t="s">
        <v>335</v>
      </c>
      <c r="D6433" t="s">
        <v>2360</v>
      </c>
      <c r="E6433" t="s">
        <v>59</v>
      </c>
      <c r="F6433" t="b">
        <v>0</v>
      </c>
      <c r="G6433" t="s">
        <v>65</v>
      </c>
      <c r="H6433" s="1">
        <v>46089.708437499998</v>
      </c>
      <c r="I6433" t="b">
        <v>0</v>
      </c>
      <c r="J6433" t="b">
        <v>0</v>
      </c>
      <c r="K6433" t="s">
        <v>41</v>
      </c>
      <c r="L6433" t="s">
        <v>60</v>
      </c>
      <c r="M6433">
        <v>110000</v>
      </c>
      <c r="N6433"/>
      <c r="O6433" t="s">
        <v>14662</v>
      </c>
      <c r="P6433" t="s">
        <v>14663</v>
      </c>
    </row>
    <row r="6434" spans="1:16" x14ac:dyDescent="0.25">
      <c r="A6434" t="s">
        <v>0</v>
      </c>
      <c r="B6434" t="s">
        <v>883</v>
      </c>
      <c r="C6434" t="s">
        <v>2398</v>
      </c>
      <c r="D6434" t="s">
        <v>4595</v>
      </c>
      <c r="E6434" t="s">
        <v>621</v>
      </c>
      <c r="F6434" t="b">
        <v>0</v>
      </c>
      <c r="G6434" t="s">
        <v>65</v>
      </c>
      <c r="H6434" s="1">
        <v>46089.708460648151</v>
      </c>
      <c r="I6434" t="b">
        <v>0</v>
      </c>
      <c r="J6434" t="b">
        <v>0</v>
      </c>
      <c r="K6434" t="s">
        <v>41</v>
      </c>
      <c r="L6434" t="s">
        <v>60</v>
      </c>
      <c r="M6434">
        <v>49000</v>
      </c>
      <c r="N6434"/>
      <c r="O6434" t="s">
        <v>14664</v>
      </c>
    </row>
    <row r="6435" spans="1:16" x14ac:dyDescent="0.25">
      <c r="A6435" t="s">
        <v>0</v>
      </c>
      <c r="B6435" t="s">
        <v>4296</v>
      </c>
      <c r="C6435" t="s">
        <v>3056</v>
      </c>
      <c r="D6435" t="s">
        <v>4595</v>
      </c>
      <c r="E6435" t="s">
        <v>59</v>
      </c>
      <c r="F6435" t="b">
        <v>0</v>
      </c>
      <c r="G6435" t="s">
        <v>65</v>
      </c>
      <c r="H6435" s="1">
        <v>46089.708483796298</v>
      </c>
      <c r="I6435" t="b">
        <v>1</v>
      </c>
      <c r="J6435" t="b">
        <v>0</v>
      </c>
      <c r="K6435" t="s">
        <v>41</v>
      </c>
      <c r="L6435" t="s">
        <v>60</v>
      </c>
      <c r="M6435">
        <v>125000</v>
      </c>
      <c r="N6435"/>
      <c r="O6435" t="s">
        <v>560</v>
      </c>
      <c r="P6435" t="s">
        <v>714</v>
      </c>
    </row>
    <row r="6436" spans="1:16" x14ac:dyDescent="0.25">
      <c r="A6436" t="s">
        <v>3</v>
      </c>
      <c r="B6436" t="s">
        <v>3600</v>
      </c>
      <c r="C6436" t="s">
        <v>484</v>
      </c>
      <c r="D6436" t="s">
        <v>4595</v>
      </c>
      <c r="E6436" t="s">
        <v>59</v>
      </c>
      <c r="F6436" t="b">
        <v>0</v>
      </c>
      <c r="G6436" t="s">
        <v>73</v>
      </c>
      <c r="H6436" s="1">
        <v>46089.708634259259</v>
      </c>
      <c r="I6436" t="b">
        <v>0</v>
      </c>
      <c r="J6436" t="b">
        <v>1</v>
      </c>
      <c r="K6436" t="s">
        <v>41</v>
      </c>
      <c r="L6436" t="s">
        <v>60</v>
      </c>
      <c r="M6436">
        <v>62500</v>
      </c>
      <c r="N6436"/>
      <c r="O6436" t="s">
        <v>14665</v>
      </c>
    </row>
    <row r="6437" spans="1:16" x14ac:dyDescent="0.25">
      <c r="A6437" t="s">
        <v>7</v>
      </c>
      <c r="B6437" t="s">
        <v>7</v>
      </c>
      <c r="C6437" t="s">
        <v>698</v>
      </c>
      <c r="D6437" t="s">
        <v>4595</v>
      </c>
      <c r="E6437" t="s">
        <v>59</v>
      </c>
      <c r="F6437" t="b">
        <v>0</v>
      </c>
      <c r="G6437" t="s">
        <v>68</v>
      </c>
      <c r="H6437" s="1">
        <v>46089.708703703713</v>
      </c>
      <c r="I6437" t="b">
        <v>1</v>
      </c>
      <c r="J6437" t="b">
        <v>0</v>
      </c>
      <c r="K6437" t="s">
        <v>41</v>
      </c>
      <c r="L6437" t="s">
        <v>60</v>
      </c>
      <c r="M6437">
        <v>115000</v>
      </c>
      <c r="N6437"/>
      <c r="O6437" t="s">
        <v>2210</v>
      </c>
      <c r="P6437" t="s">
        <v>3466</v>
      </c>
    </row>
    <row r="6438" spans="1:16" x14ac:dyDescent="0.25">
      <c r="A6438" t="s">
        <v>2</v>
      </c>
      <c r="B6438" t="s">
        <v>11335</v>
      </c>
      <c r="C6438" t="s">
        <v>134</v>
      </c>
      <c r="D6438" t="s">
        <v>4595</v>
      </c>
      <c r="E6438" t="s">
        <v>59</v>
      </c>
      <c r="F6438" t="b">
        <v>0</v>
      </c>
      <c r="G6438" t="s">
        <v>65</v>
      </c>
      <c r="H6438" s="1">
        <v>46089.70884259259</v>
      </c>
      <c r="I6438" t="b">
        <v>0</v>
      </c>
      <c r="J6438" t="b">
        <v>0</v>
      </c>
      <c r="K6438" t="s">
        <v>41</v>
      </c>
      <c r="L6438" t="s">
        <v>60</v>
      </c>
      <c r="M6438">
        <v>206500</v>
      </c>
      <c r="N6438"/>
      <c r="O6438" t="s">
        <v>3028</v>
      </c>
    </row>
    <row r="6439" spans="1:16" x14ac:dyDescent="0.25">
      <c r="A6439" t="s">
        <v>4</v>
      </c>
      <c r="B6439" t="s">
        <v>14666</v>
      </c>
      <c r="C6439" t="s">
        <v>913</v>
      </c>
      <c r="D6439" t="s">
        <v>11271</v>
      </c>
      <c r="E6439" t="s">
        <v>59</v>
      </c>
      <c r="F6439" t="b">
        <v>0</v>
      </c>
      <c r="G6439" t="s">
        <v>20</v>
      </c>
      <c r="H6439" s="1">
        <v>46089.761944444443</v>
      </c>
      <c r="I6439" t="b">
        <v>1</v>
      </c>
      <c r="J6439" t="b">
        <v>0</v>
      </c>
      <c r="K6439" t="s">
        <v>20</v>
      </c>
      <c r="L6439" t="s">
        <v>60</v>
      </c>
      <c r="M6439">
        <v>1985000</v>
      </c>
      <c r="N6439"/>
      <c r="O6439" t="s">
        <v>404</v>
      </c>
      <c r="P6439" t="s">
        <v>14667</v>
      </c>
    </row>
    <row r="6440" spans="1:16" x14ac:dyDescent="0.25">
      <c r="A6440" t="s">
        <v>0</v>
      </c>
      <c r="B6440" t="s">
        <v>14668</v>
      </c>
      <c r="C6440" t="s">
        <v>733</v>
      </c>
      <c r="D6440" t="s">
        <v>4595</v>
      </c>
      <c r="E6440" t="s">
        <v>59</v>
      </c>
      <c r="F6440" t="b">
        <v>0</v>
      </c>
      <c r="G6440" t="s">
        <v>77</v>
      </c>
      <c r="H6440" s="1">
        <v>46089.791863425933</v>
      </c>
      <c r="I6440" t="b">
        <v>1</v>
      </c>
      <c r="J6440" t="b">
        <v>0</v>
      </c>
      <c r="K6440" t="s">
        <v>41</v>
      </c>
      <c r="L6440" t="s">
        <v>60</v>
      </c>
      <c r="M6440">
        <v>100000</v>
      </c>
      <c r="N6440"/>
      <c r="O6440" t="s">
        <v>393</v>
      </c>
      <c r="P6440" t="s">
        <v>875</v>
      </c>
    </row>
    <row r="6441" spans="1:16" x14ac:dyDescent="0.25">
      <c r="A6441" t="s">
        <v>0</v>
      </c>
      <c r="B6441" t="s">
        <v>1706</v>
      </c>
      <c r="C6441" t="s">
        <v>1068</v>
      </c>
      <c r="D6441" t="s">
        <v>4595</v>
      </c>
      <c r="E6441" t="s">
        <v>59</v>
      </c>
      <c r="F6441" t="b">
        <v>0</v>
      </c>
      <c r="G6441" t="s">
        <v>77</v>
      </c>
      <c r="H6441" s="1">
        <v>46089.791863425933</v>
      </c>
      <c r="I6441" t="b">
        <v>1</v>
      </c>
      <c r="J6441" t="b">
        <v>0</v>
      </c>
      <c r="K6441" t="s">
        <v>41</v>
      </c>
      <c r="L6441" t="s">
        <v>60</v>
      </c>
      <c r="M6441">
        <v>92500</v>
      </c>
      <c r="N6441"/>
      <c r="O6441" t="s">
        <v>1000</v>
      </c>
      <c r="P6441" t="s">
        <v>3572</v>
      </c>
    </row>
    <row r="6442" spans="1:16" x14ac:dyDescent="0.25">
      <c r="A6442" t="s">
        <v>6</v>
      </c>
      <c r="B6442" t="s">
        <v>6</v>
      </c>
      <c r="C6442" t="s">
        <v>3418</v>
      </c>
      <c r="D6442" t="s">
        <v>4595</v>
      </c>
      <c r="E6442" t="s">
        <v>59</v>
      </c>
      <c r="F6442" t="b">
        <v>0</v>
      </c>
      <c r="G6442" t="s">
        <v>77</v>
      </c>
      <c r="H6442" s="1">
        <v>46089.79241898148</v>
      </c>
      <c r="I6442" t="b">
        <v>0</v>
      </c>
      <c r="J6442" t="b">
        <v>0</v>
      </c>
      <c r="K6442" t="s">
        <v>41</v>
      </c>
      <c r="L6442" t="s">
        <v>60</v>
      </c>
      <c r="M6442">
        <v>180000</v>
      </c>
      <c r="N6442"/>
      <c r="O6442" t="s">
        <v>503</v>
      </c>
    </row>
    <row r="6443" spans="1:16" x14ac:dyDescent="0.25">
      <c r="A6443" t="s">
        <v>2</v>
      </c>
      <c r="B6443" t="s">
        <v>1236</v>
      </c>
      <c r="C6443" t="s">
        <v>13331</v>
      </c>
      <c r="D6443" t="s">
        <v>4595</v>
      </c>
      <c r="E6443" t="s">
        <v>621</v>
      </c>
      <c r="F6443" t="b">
        <v>0</v>
      </c>
      <c r="G6443" t="s">
        <v>77</v>
      </c>
      <c r="H6443" s="1">
        <v>46089.79246527778</v>
      </c>
      <c r="I6443" t="b">
        <v>0</v>
      </c>
      <c r="J6443" t="b">
        <v>0</v>
      </c>
      <c r="K6443" t="s">
        <v>41</v>
      </c>
      <c r="L6443" t="s">
        <v>60</v>
      </c>
      <c r="M6443">
        <v>65000</v>
      </c>
      <c r="N6443"/>
      <c r="O6443" t="s">
        <v>503</v>
      </c>
      <c r="P6443" t="s">
        <v>208</v>
      </c>
    </row>
    <row r="6444" spans="1:16" x14ac:dyDescent="0.25">
      <c r="A6444" t="s">
        <v>2</v>
      </c>
      <c r="B6444" t="s">
        <v>2961</v>
      </c>
      <c r="C6444" t="s">
        <v>121</v>
      </c>
      <c r="D6444" t="s">
        <v>4595</v>
      </c>
      <c r="E6444" t="s">
        <v>59</v>
      </c>
      <c r="F6444" t="b">
        <v>0</v>
      </c>
      <c r="G6444" t="s">
        <v>68</v>
      </c>
      <c r="H6444" s="1">
        <v>46089.792534722219</v>
      </c>
      <c r="I6444" t="b">
        <v>0</v>
      </c>
      <c r="J6444" t="b">
        <v>0</v>
      </c>
      <c r="K6444" t="s">
        <v>41</v>
      </c>
      <c r="L6444" t="s">
        <v>60</v>
      </c>
      <c r="M6444">
        <v>130000</v>
      </c>
      <c r="N6444"/>
      <c r="O6444" t="s">
        <v>371</v>
      </c>
      <c r="P6444" t="s">
        <v>219</v>
      </c>
    </row>
    <row r="6445" spans="1:16" x14ac:dyDescent="0.25">
      <c r="A6445" t="s">
        <v>5</v>
      </c>
      <c r="B6445" t="s">
        <v>14669</v>
      </c>
      <c r="C6445" t="s">
        <v>5239</v>
      </c>
      <c r="D6445" t="s">
        <v>5798</v>
      </c>
      <c r="E6445" t="s">
        <v>59</v>
      </c>
      <c r="F6445" t="b">
        <v>0</v>
      </c>
      <c r="G6445" t="s">
        <v>40</v>
      </c>
      <c r="H6445" s="1">
        <v>46089.79414351852</v>
      </c>
      <c r="I6445" t="b">
        <v>0</v>
      </c>
      <c r="J6445" t="b">
        <v>0</v>
      </c>
      <c r="K6445" t="s">
        <v>40</v>
      </c>
      <c r="L6445" t="s">
        <v>60</v>
      </c>
      <c r="M6445">
        <v>110000</v>
      </c>
      <c r="N6445"/>
      <c r="O6445" t="s">
        <v>2650</v>
      </c>
      <c r="P6445" t="s">
        <v>152</v>
      </c>
    </row>
    <row r="6446" spans="1:16" x14ac:dyDescent="0.25">
      <c r="A6446" t="s">
        <v>1</v>
      </c>
      <c r="B6446" t="s">
        <v>419</v>
      </c>
      <c r="C6446" t="s">
        <v>14670</v>
      </c>
      <c r="D6446" t="s">
        <v>4587</v>
      </c>
      <c r="E6446" t="s">
        <v>59</v>
      </c>
      <c r="F6446" t="b">
        <v>0</v>
      </c>
      <c r="G6446" t="s">
        <v>77</v>
      </c>
      <c r="H6446" s="1">
        <v>46089.834490740737</v>
      </c>
      <c r="I6446" t="b">
        <v>0</v>
      </c>
      <c r="J6446" t="b">
        <v>1</v>
      </c>
      <c r="K6446" t="s">
        <v>41</v>
      </c>
      <c r="L6446" t="s">
        <v>60</v>
      </c>
      <c r="M6446">
        <v>99435</v>
      </c>
      <c r="N6446"/>
      <c r="O6446" t="s">
        <v>12793</v>
      </c>
      <c r="P6446" t="s">
        <v>14671</v>
      </c>
    </row>
    <row r="6447" spans="1:16" x14ac:dyDescent="0.25">
      <c r="A6447" t="s">
        <v>4</v>
      </c>
      <c r="B6447" t="s">
        <v>14672</v>
      </c>
      <c r="C6447" t="s">
        <v>14673</v>
      </c>
      <c r="D6447" t="s">
        <v>4756</v>
      </c>
      <c r="E6447" t="s">
        <v>59</v>
      </c>
      <c r="F6447" t="b">
        <v>0</v>
      </c>
      <c r="G6447" t="s">
        <v>13</v>
      </c>
      <c r="H6447" s="1">
        <v>46089.835300925923</v>
      </c>
      <c r="I6447" t="b">
        <v>1</v>
      </c>
      <c r="J6447" t="b">
        <v>0</v>
      </c>
      <c r="K6447" t="s">
        <v>13</v>
      </c>
      <c r="L6447" t="s">
        <v>60</v>
      </c>
      <c r="M6447">
        <v>127800</v>
      </c>
      <c r="N6447"/>
      <c r="O6447" t="s">
        <v>14674</v>
      </c>
      <c r="P6447" t="s">
        <v>14675</v>
      </c>
    </row>
    <row r="6448" spans="1:16" x14ac:dyDescent="0.25">
      <c r="A6448" t="s">
        <v>6</v>
      </c>
      <c r="B6448" t="s">
        <v>6</v>
      </c>
      <c r="C6448" t="s">
        <v>12504</v>
      </c>
      <c r="D6448" t="s">
        <v>4595</v>
      </c>
      <c r="E6448" t="s">
        <v>59</v>
      </c>
      <c r="F6448" t="b">
        <v>0</v>
      </c>
      <c r="G6448" t="s">
        <v>19</v>
      </c>
      <c r="H6448" s="1">
        <v>46089.8359375</v>
      </c>
      <c r="I6448" t="b">
        <v>0</v>
      </c>
      <c r="J6448" t="b">
        <v>0</v>
      </c>
      <c r="K6448" t="s">
        <v>19</v>
      </c>
      <c r="L6448" t="s">
        <v>60</v>
      </c>
      <c r="M6448">
        <v>4000000</v>
      </c>
      <c r="N6448"/>
      <c r="O6448" t="s">
        <v>14676</v>
      </c>
      <c r="P6448" t="s">
        <v>1329</v>
      </c>
    </row>
    <row r="6449" spans="1:16" x14ac:dyDescent="0.25">
      <c r="A6449" t="s">
        <v>1</v>
      </c>
      <c r="B6449" t="s">
        <v>1</v>
      </c>
      <c r="C6449" t="s">
        <v>14644</v>
      </c>
      <c r="D6449" t="s">
        <v>4595</v>
      </c>
      <c r="E6449" t="s">
        <v>59</v>
      </c>
      <c r="F6449" t="b">
        <v>0</v>
      </c>
      <c r="G6449" t="s">
        <v>19</v>
      </c>
      <c r="H6449" s="1">
        <v>46089.835995370369</v>
      </c>
      <c r="I6449" t="b">
        <v>1</v>
      </c>
      <c r="J6449" t="b">
        <v>0</v>
      </c>
      <c r="K6449" t="s">
        <v>19</v>
      </c>
      <c r="L6449" t="s">
        <v>60</v>
      </c>
      <c r="M6449">
        <v>1700000</v>
      </c>
      <c r="N6449"/>
      <c r="O6449" t="s">
        <v>14677</v>
      </c>
      <c r="P6449" t="s">
        <v>14678</v>
      </c>
    </row>
    <row r="6450" spans="1:16" x14ac:dyDescent="0.25">
      <c r="A6450" t="s">
        <v>5</v>
      </c>
      <c r="B6450" t="s">
        <v>5</v>
      </c>
      <c r="C6450" t="s">
        <v>13614</v>
      </c>
      <c r="D6450" t="s">
        <v>4595</v>
      </c>
      <c r="E6450" t="s">
        <v>59</v>
      </c>
      <c r="F6450" t="b">
        <v>0</v>
      </c>
      <c r="G6450" t="s">
        <v>19</v>
      </c>
      <c r="H6450" s="1">
        <v>46089.835995370369</v>
      </c>
      <c r="I6450" t="b">
        <v>0</v>
      </c>
      <c r="J6450" t="b">
        <v>0</v>
      </c>
      <c r="K6450" t="s">
        <v>19</v>
      </c>
      <c r="L6450" t="s">
        <v>60</v>
      </c>
      <c r="M6450">
        <v>3350000</v>
      </c>
      <c r="N6450"/>
      <c r="O6450" t="s">
        <v>2336</v>
      </c>
      <c r="P6450" t="s">
        <v>85</v>
      </c>
    </row>
    <row r="6451" spans="1:16" x14ac:dyDescent="0.25">
      <c r="A6451" t="s">
        <v>4</v>
      </c>
      <c r="B6451" t="s">
        <v>1645</v>
      </c>
      <c r="C6451" t="s">
        <v>13614</v>
      </c>
      <c r="D6451" t="s">
        <v>4595</v>
      </c>
      <c r="E6451" t="s">
        <v>59</v>
      </c>
      <c r="F6451" t="b">
        <v>0</v>
      </c>
      <c r="G6451" t="s">
        <v>19</v>
      </c>
      <c r="H6451" s="1">
        <v>46089.836030092592</v>
      </c>
      <c r="I6451" t="b">
        <v>1</v>
      </c>
      <c r="J6451" t="b">
        <v>0</v>
      </c>
      <c r="K6451" t="s">
        <v>19</v>
      </c>
      <c r="L6451" t="s">
        <v>60</v>
      </c>
      <c r="M6451">
        <v>1700000</v>
      </c>
      <c r="N6451"/>
      <c r="O6451" t="s">
        <v>1386</v>
      </c>
      <c r="P6451" t="s">
        <v>14679</v>
      </c>
    </row>
    <row r="6452" spans="1:16" x14ac:dyDescent="0.25">
      <c r="A6452" t="s">
        <v>3</v>
      </c>
      <c r="B6452" t="s">
        <v>14680</v>
      </c>
      <c r="C6452" t="s">
        <v>165</v>
      </c>
      <c r="D6452" t="s">
        <v>2360</v>
      </c>
      <c r="E6452" t="s">
        <v>59</v>
      </c>
      <c r="F6452" t="b">
        <v>0</v>
      </c>
      <c r="G6452" t="s">
        <v>73</v>
      </c>
      <c r="H6452" s="1">
        <v>46089.916967592602</v>
      </c>
      <c r="I6452" t="b">
        <v>0</v>
      </c>
      <c r="J6452" t="b">
        <v>0</v>
      </c>
      <c r="K6452" t="s">
        <v>41</v>
      </c>
      <c r="L6452" t="s">
        <v>74</v>
      </c>
      <c r="M6452"/>
      <c r="N6452">
        <v>45</v>
      </c>
      <c r="O6452" t="s">
        <v>14681</v>
      </c>
      <c r="P6452" t="s">
        <v>283</v>
      </c>
    </row>
    <row r="6453" spans="1:16" x14ac:dyDescent="0.25">
      <c r="A6453" t="s">
        <v>1</v>
      </c>
      <c r="B6453" t="s">
        <v>316</v>
      </c>
      <c r="C6453" t="s">
        <v>4721</v>
      </c>
      <c r="D6453" t="s">
        <v>4595</v>
      </c>
      <c r="E6453" t="s">
        <v>59</v>
      </c>
      <c r="F6453" t="b">
        <v>0</v>
      </c>
      <c r="G6453" t="s">
        <v>13</v>
      </c>
      <c r="H6453" s="1">
        <v>46089.918634259258</v>
      </c>
      <c r="I6453" t="b">
        <v>1</v>
      </c>
      <c r="J6453" t="b">
        <v>0</v>
      </c>
      <c r="K6453" t="s">
        <v>13</v>
      </c>
      <c r="L6453" t="s">
        <v>60</v>
      </c>
      <c r="M6453">
        <v>150000</v>
      </c>
      <c r="N6453"/>
      <c r="O6453" t="s">
        <v>4622</v>
      </c>
      <c r="P6453" t="s">
        <v>14682</v>
      </c>
    </row>
    <row r="6454" spans="1:16" x14ac:dyDescent="0.25">
      <c r="A6454" t="s">
        <v>2</v>
      </c>
      <c r="B6454" t="s">
        <v>2573</v>
      </c>
      <c r="C6454" t="s">
        <v>837</v>
      </c>
      <c r="D6454" t="s">
        <v>4595</v>
      </c>
      <c r="E6454" t="s">
        <v>59</v>
      </c>
      <c r="F6454" t="b">
        <v>0</v>
      </c>
      <c r="G6454" t="s">
        <v>65</v>
      </c>
      <c r="H6454" s="1">
        <v>46089.958865740737</v>
      </c>
      <c r="I6454" t="b">
        <v>0</v>
      </c>
      <c r="J6454" t="b">
        <v>0</v>
      </c>
      <c r="K6454" t="s">
        <v>41</v>
      </c>
      <c r="L6454" t="s">
        <v>60</v>
      </c>
      <c r="M6454">
        <v>120000</v>
      </c>
      <c r="N6454"/>
      <c r="O6454" t="s">
        <v>11598</v>
      </c>
      <c r="P6454" t="s">
        <v>997</v>
      </c>
    </row>
    <row r="6455" spans="1:16" x14ac:dyDescent="0.25">
      <c r="A6455" t="s">
        <v>2</v>
      </c>
      <c r="B6455" t="s">
        <v>466</v>
      </c>
      <c r="C6455" t="s">
        <v>2350</v>
      </c>
      <c r="D6455" t="s">
        <v>4595</v>
      </c>
      <c r="E6455" t="s">
        <v>59</v>
      </c>
      <c r="F6455" t="b">
        <v>0</v>
      </c>
      <c r="G6455" t="s">
        <v>89</v>
      </c>
      <c r="H6455" s="1">
        <v>46089.959247685183</v>
      </c>
      <c r="I6455" t="b">
        <v>0</v>
      </c>
      <c r="J6455" t="b">
        <v>0</v>
      </c>
      <c r="K6455" t="s">
        <v>41</v>
      </c>
      <c r="L6455" t="s">
        <v>60</v>
      </c>
      <c r="M6455">
        <v>170000</v>
      </c>
      <c r="N6455"/>
      <c r="O6455" t="s">
        <v>2067</v>
      </c>
    </row>
    <row r="6456" spans="1:16" x14ac:dyDescent="0.25">
      <c r="A6456" t="s">
        <v>3</v>
      </c>
      <c r="B6456" t="s">
        <v>14683</v>
      </c>
      <c r="C6456" t="s">
        <v>207</v>
      </c>
      <c r="D6456" t="s">
        <v>4595</v>
      </c>
      <c r="E6456" t="s">
        <v>59</v>
      </c>
      <c r="F6456" t="b">
        <v>0</v>
      </c>
      <c r="G6456" t="s">
        <v>63</v>
      </c>
      <c r="H6456" s="1">
        <v>46089.970752314817</v>
      </c>
      <c r="I6456" t="b">
        <v>0</v>
      </c>
      <c r="J6456" t="b">
        <v>0</v>
      </c>
      <c r="K6456" t="s">
        <v>41</v>
      </c>
      <c r="L6456" t="s">
        <v>60</v>
      </c>
      <c r="M6456">
        <v>87500</v>
      </c>
      <c r="N6456"/>
      <c r="O6456" t="s">
        <v>14684</v>
      </c>
    </row>
    <row r="6457" spans="1:16" x14ac:dyDescent="0.25">
      <c r="A6457" t="s">
        <v>4</v>
      </c>
      <c r="B6457" t="s">
        <v>14685</v>
      </c>
      <c r="C6457" t="s">
        <v>2408</v>
      </c>
      <c r="D6457" t="s">
        <v>2378</v>
      </c>
      <c r="E6457" t="s">
        <v>59</v>
      </c>
      <c r="F6457" t="b">
        <v>0</v>
      </c>
      <c r="G6457" t="s">
        <v>13</v>
      </c>
      <c r="H6457" s="1">
        <v>46090.001967592587</v>
      </c>
      <c r="I6457" t="b">
        <v>1</v>
      </c>
      <c r="J6457" t="b">
        <v>0</v>
      </c>
      <c r="K6457" t="s">
        <v>13</v>
      </c>
      <c r="L6457" t="s">
        <v>74</v>
      </c>
      <c r="M6457"/>
      <c r="N6457">
        <v>48</v>
      </c>
      <c r="O6457" t="s">
        <v>2378</v>
      </c>
    </row>
    <row r="6458" spans="1:16" x14ac:dyDescent="0.25">
      <c r="A6458" t="s">
        <v>1</v>
      </c>
      <c r="B6458" t="s">
        <v>1596</v>
      </c>
      <c r="C6458" t="s">
        <v>14686</v>
      </c>
      <c r="D6458" t="s">
        <v>4587</v>
      </c>
      <c r="E6458" t="s">
        <v>59</v>
      </c>
      <c r="F6458" t="b">
        <v>0</v>
      </c>
      <c r="G6458" t="s">
        <v>40</v>
      </c>
      <c r="H6458" s="1">
        <v>46090.002372685187</v>
      </c>
      <c r="I6458" t="b">
        <v>1</v>
      </c>
      <c r="J6458" t="b">
        <v>0</v>
      </c>
      <c r="K6458" t="s">
        <v>40</v>
      </c>
      <c r="L6458" t="s">
        <v>60</v>
      </c>
      <c r="M6458">
        <v>121000</v>
      </c>
      <c r="N6458"/>
      <c r="O6458" t="s">
        <v>14687</v>
      </c>
      <c r="P6458" t="s">
        <v>9605</v>
      </c>
    </row>
    <row r="6459" spans="1:16" x14ac:dyDescent="0.25">
      <c r="A6459" t="s">
        <v>3</v>
      </c>
      <c r="B6459" t="s">
        <v>14688</v>
      </c>
      <c r="C6459" t="s">
        <v>76</v>
      </c>
      <c r="D6459" t="s">
        <v>10886</v>
      </c>
      <c r="E6459" t="s">
        <v>72</v>
      </c>
      <c r="F6459" t="b">
        <v>1</v>
      </c>
      <c r="G6459" t="s">
        <v>19</v>
      </c>
      <c r="H6459" s="1">
        <v>46090.002546296288</v>
      </c>
      <c r="I6459" t="b">
        <v>0</v>
      </c>
      <c r="J6459" t="b">
        <v>0</v>
      </c>
      <c r="K6459" t="s">
        <v>19</v>
      </c>
      <c r="L6459" t="s">
        <v>74</v>
      </c>
      <c r="M6459"/>
      <c r="N6459">
        <v>25</v>
      </c>
      <c r="O6459" t="s">
        <v>584</v>
      </c>
      <c r="P6459" t="s">
        <v>14689</v>
      </c>
    </row>
    <row r="6460" spans="1:16" x14ac:dyDescent="0.25">
      <c r="A6460" t="s">
        <v>4</v>
      </c>
      <c r="B6460" t="s">
        <v>6891</v>
      </c>
      <c r="C6460" t="s">
        <v>14644</v>
      </c>
      <c r="D6460" t="s">
        <v>4595</v>
      </c>
      <c r="E6460" t="s">
        <v>59</v>
      </c>
      <c r="F6460" t="b">
        <v>0</v>
      </c>
      <c r="G6460" t="s">
        <v>19</v>
      </c>
      <c r="H6460" s="1">
        <v>46090.002546296288</v>
      </c>
      <c r="I6460" t="b">
        <v>0</v>
      </c>
      <c r="J6460" t="b">
        <v>0</v>
      </c>
      <c r="K6460" t="s">
        <v>19</v>
      </c>
      <c r="L6460" t="s">
        <v>60</v>
      </c>
      <c r="M6460">
        <v>1200000</v>
      </c>
      <c r="N6460"/>
      <c r="O6460" t="s">
        <v>4368</v>
      </c>
    </row>
    <row r="6461" spans="1:16" x14ac:dyDescent="0.25">
      <c r="A6461" t="s">
        <v>1</v>
      </c>
      <c r="B6461" t="s">
        <v>14690</v>
      </c>
      <c r="C6461" t="s">
        <v>76</v>
      </c>
      <c r="D6461" t="s">
        <v>4526</v>
      </c>
      <c r="E6461" t="s">
        <v>59</v>
      </c>
      <c r="F6461" t="b">
        <v>1</v>
      </c>
      <c r="G6461" t="s">
        <v>13</v>
      </c>
      <c r="H6461" s="1">
        <v>46090.126967592587</v>
      </c>
      <c r="I6461" t="b">
        <v>0</v>
      </c>
      <c r="J6461" t="b">
        <v>0</v>
      </c>
      <c r="K6461" t="s">
        <v>13</v>
      </c>
      <c r="L6461" t="s">
        <v>74</v>
      </c>
      <c r="M6461"/>
      <c r="N6461">
        <v>82.5</v>
      </c>
      <c r="O6461" t="s">
        <v>5046</v>
      </c>
      <c r="P6461" t="s">
        <v>597</v>
      </c>
    </row>
    <row r="6462" spans="1:16" x14ac:dyDescent="0.25">
      <c r="A6462" t="s">
        <v>1</v>
      </c>
      <c r="B6462" t="s">
        <v>144</v>
      </c>
      <c r="C6462" t="s">
        <v>14691</v>
      </c>
      <c r="D6462" t="s">
        <v>4595</v>
      </c>
      <c r="E6462" t="s">
        <v>59</v>
      </c>
      <c r="F6462" t="b">
        <v>0</v>
      </c>
      <c r="G6462" t="s">
        <v>19</v>
      </c>
      <c r="H6462" s="1">
        <v>46090.169363425928</v>
      </c>
      <c r="I6462" t="b">
        <v>0</v>
      </c>
      <c r="J6462" t="b">
        <v>0</v>
      </c>
      <c r="K6462" t="s">
        <v>19</v>
      </c>
      <c r="L6462" t="s">
        <v>60</v>
      </c>
      <c r="M6462">
        <v>4650000</v>
      </c>
      <c r="N6462"/>
      <c r="O6462" t="s">
        <v>14692</v>
      </c>
      <c r="P6462" t="s">
        <v>14693</v>
      </c>
    </row>
    <row r="6463" spans="1:16" x14ac:dyDescent="0.25">
      <c r="A6463" t="s">
        <v>3</v>
      </c>
      <c r="B6463" t="s">
        <v>14694</v>
      </c>
      <c r="C6463" t="s">
        <v>190</v>
      </c>
      <c r="D6463" t="s">
        <v>4526</v>
      </c>
      <c r="E6463" t="s">
        <v>59</v>
      </c>
      <c r="F6463" t="b">
        <v>0</v>
      </c>
      <c r="G6463" t="s">
        <v>73</v>
      </c>
      <c r="H6463" s="1">
        <v>46090.662662037037</v>
      </c>
      <c r="I6463" t="b">
        <v>1</v>
      </c>
      <c r="J6463" t="b">
        <v>0</v>
      </c>
      <c r="K6463" t="s">
        <v>41</v>
      </c>
      <c r="L6463" t="s">
        <v>60</v>
      </c>
      <c r="M6463">
        <v>190000</v>
      </c>
      <c r="N6463"/>
      <c r="O6463" t="s">
        <v>101</v>
      </c>
      <c r="P6463" t="s">
        <v>288</v>
      </c>
    </row>
    <row r="6464" spans="1:16" x14ac:dyDescent="0.25">
      <c r="A6464" t="s">
        <v>6</v>
      </c>
      <c r="B6464" t="s">
        <v>2741</v>
      </c>
      <c r="C6464" t="s">
        <v>3264</v>
      </c>
      <c r="D6464" t="s">
        <v>4526</v>
      </c>
      <c r="E6464" t="s">
        <v>88</v>
      </c>
      <c r="F6464" t="b">
        <v>0</v>
      </c>
      <c r="G6464" t="s">
        <v>77</v>
      </c>
      <c r="H6464" s="1">
        <v>46090.664282407408</v>
      </c>
      <c r="I6464" t="b">
        <v>0</v>
      </c>
      <c r="J6464" t="b">
        <v>0</v>
      </c>
      <c r="K6464" t="s">
        <v>41</v>
      </c>
      <c r="L6464" t="s">
        <v>74</v>
      </c>
      <c r="M6464"/>
      <c r="N6464">
        <v>85</v>
      </c>
      <c r="O6464" t="s">
        <v>14695</v>
      </c>
      <c r="P6464" t="s">
        <v>85</v>
      </c>
    </row>
    <row r="6465" spans="1:16" x14ac:dyDescent="0.25">
      <c r="A6465" t="s">
        <v>1</v>
      </c>
      <c r="B6465" t="s">
        <v>14696</v>
      </c>
      <c r="C6465" t="s">
        <v>1111</v>
      </c>
      <c r="D6465" t="s">
        <v>4595</v>
      </c>
      <c r="E6465" t="s">
        <v>59</v>
      </c>
      <c r="F6465" t="b">
        <v>0</v>
      </c>
      <c r="G6465" t="s">
        <v>19</v>
      </c>
      <c r="H6465" s="1">
        <v>46090.667280092603</v>
      </c>
      <c r="I6465" t="b">
        <v>0</v>
      </c>
      <c r="J6465" t="b">
        <v>0</v>
      </c>
      <c r="K6465" t="s">
        <v>19</v>
      </c>
      <c r="L6465" t="s">
        <v>60</v>
      </c>
      <c r="M6465">
        <v>1100000</v>
      </c>
      <c r="N6465"/>
      <c r="O6465" t="s">
        <v>3368</v>
      </c>
      <c r="P6465" t="s">
        <v>14697</v>
      </c>
    </row>
    <row r="6466" spans="1:16" x14ac:dyDescent="0.25">
      <c r="A6466" t="s">
        <v>1</v>
      </c>
      <c r="B6466" t="s">
        <v>210</v>
      </c>
      <c r="C6466" t="s">
        <v>14698</v>
      </c>
      <c r="D6466" t="s">
        <v>4595</v>
      </c>
      <c r="E6466" t="s">
        <v>59</v>
      </c>
      <c r="F6466" t="b">
        <v>0</v>
      </c>
      <c r="G6466" t="s">
        <v>19</v>
      </c>
      <c r="H6466" s="1">
        <v>46090.667372685188</v>
      </c>
      <c r="I6466" t="b">
        <v>1</v>
      </c>
      <c r="J6466" t="b">
        <v>0</v>
      </c>
      <c r="K6466" t="s">
        <v>19</v>
      </c>
      <c r="L6466" t="s">
        <v>60</v>
      </c>
      <c r="M6466">
        <v>2000000</v>
      </c>
      <c r="N6466"/>
      <c r="O6466" t="s">
        <v>14699</v>
      </c>
      <c r="P6466" t="s">
        <v>14700</v>
      </c>
    </row>
    <row r="6467" spans="1:16" x14ac:dyDescent="0.25">
      <c r="A6467" t="s">
        <v>3</v>
      </c>
      <c r="B6467" t="s">
        <v>14701</v>
      </c>
      <c r="C6467" t="s">
        <v>18</v>
      </c>
      <c r="D6467" t="s">
        <v>11513</v>
      </c>
      <c r="E6467" t="s">
        <v>59</v>
      </c>
      <c r="F6467" t="b">
        <v>0</v>
      </c>
      <c r="G6467" t="s">
        <v>18</v>
      </c>
      <c r="H6467" s="1">
        <v>46090.670706018522</v>
      </c>
      <c r="I6467" t="b">
        <v>1</v>
      </c>
      <c r="J6467" t="b">
        <v>0</v>
      </c>
      <c r="K6467" t="s">
        <v>18</v>
      </c>
      <c r="L6467" t="s">
        <v>60</v>
      </c>
      <c r="M6467">
        <v>345000</v>
      </c>
      <c r="N6467"/>
      <c r="O6467" t="s">
        <v>526</v>
      </c>
    </row>
    <row r="6468" spans="1:16" x14ac:dyDescent="0.25">
      <c r="A6468" t="s">
        <v>8</v>
      </c>
      <c r="B6468" t="s">
        <v>1935</v>
      </c>
      <c r="C6468" t="s">
        <v>2668</v>
      </c>
      <c r="D6468" t="s">
        <v>4526</v>
      </c>
      <c r="E6468" t="s">
        <v>59</v>
      </c>
      <c r="F6468" t="b">
        <v>0</v>
      </c>
      <c r="G6468" t="s">
        <v>63</v>
      </c>
      <c r="H6468" s="1">
        <v>46090.691192129627</v>
      </c>
      <c r="I6468" t="b">
        <v>0</v>
      </c>
      <c r="J6468" t="b">
        <v>0</v>
      </c>
      <c r="K6468" t="s">
        <v>41</v>
      </c>
      <c r="L6468" t="s">
        <v>60</v>
      </c>
      <c r="M6468">
        <v>102300</v>
      </c>
      <c r="N6468"/>
      <c r="O6468" t="s">
        <v>3001</v>
      </c>
      <c r="P6468" t="s">
        <v>14702</v>
      </c>
    </row>
    <row r="6469" spans="1:16" x14ac:dyDescent="0.25">
      <c r="A6469" t="s">
        <v>0</v>
      </c>
      <c r="B6469" t="s">
        <v>14703</v>
      </c>
      <c r="C6469" t="s">
        <v>14704</v>
      </c>
      <c r="D6469" t="s">
        <v>4346</v>
      </c>
      <c r="E6469" t="s">
        <v>59</v>
      </c>
      <c r="F6469" t="b">
        <v>0</v>
      </c>
      <c r="G6469" t="s">
        <v>65</v>
      </c>
      <c r="H6469" s="1">
        <v>46090.703993055547</v>
      </c>
      <c r="I6469" t="b">
        <v>0</v>
      </c>
      <c r="J6469" t="b">
        <v>1</v>
      </c>
      <c r="K6469" t="s">
        <v>41</v>
      </c>
      <c r="L6469" t="s">
        <v>60</v>
      </c>
      <c r="M6469">
        <v>64284.39</v>
      </c>
      <c r="N6469"/>
      <c r="O6469" t="s">
        <v>14705</v>
      </c>
      <c r="P6469" t="s">
        <v>219</v>
      </c>
    </row>
    <row r="6470" spans="1:16" x14ac:dyDescent="0.25">
      <c r="A6470" t="s">
        <v>1</v>
      </c>
      <c r="B6470" t="s">
        <v>14706</v>
      </c>
      <c r="C6470" t="s">
        <v>14707</v>
      </c>
      <c r="D6470" t="s">
        <v>4587</v>
      </c>
      <c r="E6470" t="s">
        <v>59</v>
      </c>
      <c r="F6470" t="b">
        <v>0</v>
      </c>
      <c r="G6470" t="s">
        <v>73</v>
      </c>
      <c r="H6470" s="1">
        <v>46090.704282407409</v>
      </c>
      <c r="I6470" t="b">
        <v>0</v>
      </c>
      <c r="J6470" t="b">
        <v>0</v>
      </c>
      <c r="K6470" t="s">
        <v>41</v>
      </c>
      <c r="L6470" t="s">
        <v>60</v>
      </c>
      <c r="M6470">
        <v>77500</v>
      </c>
      <c r="N6470"/>
      <c r="O6470" t="s">
        <v>14708</v>
      </c>
      <c r="P6470" t="s">
        <v>14709</v>
      </c>
    </row>
    <row r="6471" spans="1:16" x14ac:dyDescent="0.25">
      <c r="A6471" t="s">
        <v>2</v>
      </c>
      <c r="B6471" t="s">
        <v>14710</v>
      </c>
      <c r="C6471" t="s">
        <v>112</v>
      </c>
      <c r="D6471" t="s">
        <v>2360</v>
      </c>
      <c r="E6471" t="s">
        <v>88</v>
      </c>
      <c r="F6471" t="b">
        <v>0</v>
      </c>
      <c r="G6471" t="s">
        <v>65</v>
      </c>
      <c r="H6471" s="1">
        <v>46090.704664351862</v>
      </c>
      <c r="I6471" t="b">
        <v>0</v>
      </c>
      <c r="J6471" t="b">
        <v>0</v>
      </c>
      <c r="K6471" t="s">
        <v>41</v>
      </c>
      <c r="L6471" t="s">
        <v>74</v>
      </c>
      <c r="M6471"/>
      <c r="N6471">
        <v>45</v>
      </c>
      <c r="O6471" t="s">
        <v>14711</v>
      </c>
      <c r="P6471" t="s">
        <v>14712</v>
      </c>
    </row>
    <row r="6472" spans="1:16" x14ac:dyDescent="0.25">
      <c r="A6472" t="s">
        <v>8</v>
      </c>
      <c r="B6472" t="s">
        <v>14713</v>
      </c>
      <c r="C6472" t="s">
        <v>998</v>
      </c>
      <c r="D6472" t="s">
        <v>4526</v>
      </c>
      <c r="E6472" t="s">
        <v>59</v>
      </c>
      <c r="F6472" t="b">
        <v>0</v>
      </c>
      <c r="G6472" t="s">
        <v>65</v>
      </c>
      <c r="H6472" s="1">
        <v>46090.704699074071</v>
      </c>
      <c r="I6472" t="b">
        <v>0</v>
      </c>
      <c r="J6472" t="b">
        <v>1</v>
      </c>
      <c r="K6472" t="s">
        <v>41</v>
      </c>
      <c r="L6472" t="s">
        <v>60</v>
      </c>
      <c r="M6472">
        <v>165000</v>
      </c>
      <c r="N6472"/>
      <c r="O6472" t="s">
        <v>362</v>
      </c>
      <c r="P6472" t="s">
        <v>14714</v>
      </c>
    </row>
    <row r="6473" spans="1:16" x14ac:dyDescent="0.25">
      <c r="A6473" t="s">
        <v>2</v>
      </c>
      <c r="B6473" t="s">
        <v>191</v>
      </c>
      <c r="C6473" t="s">
        <v>1266</v>
      </c>
      <c r="D6473" t="s">
        <v>4595</v>
      </c>
      <c r="E6473" t="s">
        <v>59</v>
      </c>
      <c r="F6473" t="b">
        <v>0</v>
      </c>
      <c r="G6473" t="s">
        <v>77</v>
      </c>
      <c r="H6473" s="1">
        <v>46090.704953703702</v>
      </c>
      <c r="I6473" t="b">
        <v>0</v>
      </c>
      <c r="J6473" t="b">
        <v>0</v>
      </c>
      <c r="K6473" t="s">
        <v>41</v>
      </c>
      <c r="L6473" t="s">
        <v>60</v>
      </c>
      <c r="M6473">
        <v>225000</v>
      </c>
      <c r="N6473"/>
      <c r="O6473" t="s">
        <v>101</v>
      </c>
      <c r="P6473" t="s">
        <v>283</v>
      </c>
    </row>
    <row r="6474" spans="1:16" x14ac:dyDescent="0.25">
      <c r="A6474" t="s">
        <v>0</v>
      </c>
      <c r="B6474" t="s">
        <v>14715</v>
      </c>
      <c r="C6474" t="s">
        <v>436</v>
      </c>
      <c r="D6474" t="s">
        <v>2360</v>
      </c>
      <c r="E6474" t="s">
        <v>59</v>
      </c>
      <c r="F6474" t="b">
        <v>0</v>
      </c>
      <c r="G6474" t="s">
        <v>77</v>
      </c>
      <c r="H6474" s="1">
        <v>46090.705706018518</v>
      </c>
      <c r="I6474" t="b">
        <v>0</v>
      </c>
      <c r="J6474" t="b">
        <v>0</v>
      </c>
      <c r="K6474" t="s">
        <v>41</v>
      </c>
      <c r="L6474" t="s">
        <v>60</v>
      </c>
      <c r="M6474">
        <v>97500</v>
      </c>
      <c r="N6474"/>
      <c r="O6474" t="s">
        <v>14716</v>
      </c>
    </row>
    <row r="6475" spans="1:16" x14ac:dyDescent="0.25">
      <c r="A6475" t="s">
        <v>3</v>
      </c>
      <c r="B6475" t="s">
        <v>14717</v>
      </c>
      <c r="C6475" t="s">
        <v>14718</v>
      </c>
      <c r="D6475" t="s">
        <v>4346</v>
      </c>
      <c r="E6475" t="s">
        <v>59</v>
      </c>
      <c r="F6475" t="b">
        <v>0</v>
      </c>
      <c r="G6475" t="s">
        <v>40</v>
      </c>
      <c r="H6475" s="1">
        <v>46090.707268518519</v>
      </c>
      <c r="I6475" t="b">
        <v>0</v>
      </c>
      <c r="J6475" t="b">
        <v>0</v>
      </c>
      <c r="K6475" t="s">
        <v>40</v>
      </c>
      <c r="L6475" t="s">
        <v>60</v>
      </c>
      <c r="M6475">
        <v>27000</v>
      </c>
      <c r="N6475"/>
      <c r="O6475" t="s">
        <v>14719</v>
      </c>
      <c r="P6475" t="s">
        <v>14720</v>
      </c>
    </row>
    <row r="6476" spans="1:16" x14ac:dyDescent="0.25">
      <c r="A6476" t="s">
        <v>1</v>
      </c>
      <c r="B6476" t="s">
        <v>14721</v>
      </c>
      <c r="C6476" t="s">
        <v>40</v>
      </c>
      <c r="D6476" t="s">
        <v>4526</v>
      </c>
      <c r="E6476" t="s">
        <v>59</v>
      </c>
      <c r="F6476" t="b">
        <v>0</v>
      </c>
      <c r="G6476" t="s">
        <v>40</v>
      </c>
      <c r="H6476" s="1">
        <v>46090.707372685189</v>
      </c>
      <c r="I6476" t="b">
        <v>0</v>
      </c>
      <c r="J6476" t="b">
        <v>0</v>
      </c>
      <c r="K6476" t="s">
        <v>40</v>
      </c>
      <c r="L6476" t="s">
        <v>60</v>
      </c>
      <c r="M6476">
        <v>52500</v>
      </c>
      <c r="N6476"/>
      <c r="O6476" t="s">
        <v>14722</v>
      </c>
      <c r="P6476" t="s">
        <v>14723</v>
      </c>
    </row>
    <row r="6477" spans="1:16" x14ac:dyDescent="0.25">
      <c r="A6477" t="s">
        <v>1</v>
      </c>
      <c r="B6477" t="s">
        <v>316</v>
      </c>
      <c r="C6477" t="s">
        <v>14724</v>
      </c>
      <c r="D6477" t="s">
        <v>4346</v>
      </c>
      <c r="E6477" t="s">
        <v>59</v>
      </c>
      <c r="F6477" t="b">
        <v>0</v>
      </c>
      <c r="G6477" t="s">
        <v>19</v>
      </c>
      <c r="H6477" s="1">
        <v>46090.708807870367</v>
      </c>
      <c r="I6477" t="b">
        <v>0</v>
      </c>
      <c r="J6477" t="b">
        <v>0</v>
      </c>
      <c r="K6477" t="s">
        <v>19</v>
      </c>
      <c r="L6477" t="s">
        <v>60</v>
      </c>
      <c r="M6477">
        <v>3200000</v>
      </c>
      <c r="N6477"/>
      <c r="O6477" t="s">
        <v>14725</v>
      </c>
      <c r="P6477" t="s">
        <v>14726</v>
      </c>
    </row>
    <row r="6478" spans="1:16" x14ac:dyDescent="0.25">
      <c r="A6478" t="s">
        <v>0</v>
      </c>
      <c r="B6478" t="s">
        <v>996</v>
      </c>
      <c r="C6478" t="s">
        <v>81</v>
      </c>
      <c r="D6478" t="s">
        <v>4756</v>
      </c>
      <c r="E6478" t="s">
        <v>59</v>
      </c>
      <c r="F6478" t="b">
        <v>0</v>
      </c>
      <c r="G6478" t="s">
        <v>77</v>
      </c>
      <c r="H6478" s="1">
        <v>46090.745775462958</v>
      </c>
      <c r="I6478" t="b">
        <v>0</v>
      </c>
      <c r="J6478" t="b">
        <v>1</v>
      </c>
      <c r="K6478" t="s">
        <v>41</v>
      </c>
      <c r="L6478" t="s">
        <v>60</v>
      </c>
      <c r="M6478">
        <v>132000</v>
      </c>
      <c r="N6478"/>
      <c r="O6478" t="s">
        <v>14727</v>
      </c>
      <c r="P6478" t="s">
        <v>597</v>
      </c>
    </row>
    <row r="6479" spans="1:16" x14ac:dyDescent="0.25">
      <c r="A6479" t="s">
        <v>2</v>
      </c>
      <c r="B6479" t="s">
        <v>12650</v>
      </c>
      <c r="C6479" t="s">
        <v>92</v>
      </c>
      <c r="D6479" t="s">
        <v>4756</v>
      </c>
      <c r="E6479" t="s">
        <v>59</v>
      </c>
      <c r="F6479" t="b">
        <v>0</v>
      </c>
      <c r="G6479" t="s">
        <v>77</v>
      </c>
      <c r="H6479" s="1">
        <v>46090.745844907397</v>
      </c>
      <c r="I6479" t="b">
        <v>0</v>
      </c>
      <c r="J6479" t="b">
        <v>0</v>
      </c>
      <c r="K6479" t="s">
        <v>41</v>
      </c>
      <c r="L6479" t="s">
        <v>60</v>
      </c>
      <c r="M6479">
        <v>140000</v>
      </c>
      <c r="N6479"/>
      <c r="O6479" t="s">
        <v>402</v>
      </c>
      <c r="P6479" t="s">
        <v>12651</v>
      </c>
    </row>
    <row r="6480" spans="1:16" x14ac:dyDescent="0.25">
      <c r="A6480" t="s">
        <v>3</v>
      </c>
      <c r="B6480" t="s">
        <v>14728</v>
      </c>
      <c r="C6480" t="s">
        <v>304</v>
      </c>
      <c r="D6480" t="s">
        <v>4756</v>
      </c>
      <c r="E6480" t="s">
        <v>59</v>
      </c>
      <c r="F6480" t="b">
        <v>0</v>
      </c>
      <c r="G6480" t="s">
        <v>77</v>
      </c>
      <c r="H6480" s="1">
        <v>46090.745868055557</v>
      </c>
      <c r="I6480" t="b">
        <v>0</v>
      </c>
      <c r="J6480" t="b">
        <v>0</v>
      </c>
      <c r="K6480" t="s">
        <v>41</v>
      </c>
      <c r="L6480" t="s">
        <v>60</v>
      </c>
      <c r="M6480">
        <v>82500</v>
      </c>
      <c r="N6480"/>
      <c r="O6480" t="s">
        <v>2620</v>
      </c>
      <c r="P6480" t="s">
        <v>14729</v>
      </c>
    </row>
    <row r="6481" spans="1:16" x14ac:dyDescent="0.25">
      <c r="A6481" t="s">
        <v>0</v>
      </c>
      <c r="B6481" t="s">
        <v>14730</v>
      </c>
      <c r="C6481" t="s">
        <v>162</v>
      </c>
      <c r="D6481" t="s">
        <v>4756</v>
      </c>
      <c r="E6481" t="s">
        <v>59</v>
      </c>
      <c r="F6481" t="b">
        <v>0</v>
      </c>
      <c r="G6481" t="s">
        <v>73</v>
      </c>
      <c r="H6481" s="1">
        <v>46090.745925925927</v>
      </c>
      <c r="I6481" t="b">
        <v>0</v>
      </c>
      <c r="J6481" t="b">
        <v>1</v>
      </c>
      <c r="K6481" t="s">
        <v>41</v>
      </c>
      <c r="L6481" t="s">
        <v>60</v>
      </c>
      <c r="M6481">
        <v>105000</v>
      </c>
      <c r="N6481"/>
      <c r="O6481" t="s">
        <v>14731</v>
      </c>
      <c r="P6481" t="s">
        <v>626</v>
      </c>
    </row>
    <row r="6482" spans="1:16" x14ac:dyDescent="0.25">
      <c r="A6482" t="s">
        <v>2</v>
      </c>
      <c r="B6482" t="s">
        <v>14732</v>
      </c>
      <c r="C6482" t="s">
        <v>112</v>
      </c>
      <c r="D6482" t="s">
        <v>2360</v>
      </c>
      <c r="E6482" t="s">
        <v>836</v>
      </c>
      <c r="F6482" t="b">
        <v>0</v>
      </c>
      <c r="G6482" t="s">
        <v>65</v>
      </c>
      <c r="H6482" s="1">
        <v>46090.746365740742</v>
      </c>
      <c r="I6482" t="b">
        <v>0</v>
      </c>
      <c r="J6482" t="b">
        <v>0</v>
      </c>
      <c r="K6482" t="s">
        <v>41</v>
      </c>
      <c r="L6482" t="s">
        <v>74</v>
      </c>
      <c r="M6482"/>
      <c r="N6482">
        <v>23</v>
      </c>
      <c r="O6482" t="s">
        <v>14733</v>
      </c>
      <c r="P6482" t="s">
        <v>14734</v>
      </c>
    </row>
    <row r="6483" spans="1:16" x14ac:dyDescent="0.25">
      <c r="A6483" t="s">
        <v>1</v>
      </c>
      <c r="B6483" t="s">
        <v>14735</v>
      </c>
      <c r="C6483" t="s">
        <v>81</v>
      </c>
      <c r="D6483" t="s">
        <v>4756</v>
      </c>
      <c r="E6483" t="s">
        <v>59</v>
      </c>
      <c r="F6483" t="b">
        <v>0</v>
      </c>
      <c r="G6483" t="s">
        <v>77</v>
      </c>
      <c r="H6483" s="1">
        <v>46090.746574074074</v>
      </c>
      <c r="I6483" t="b">
        <v>0</v>
      </c>
      <c r="J6483" t="b">
        <v>0</v>
      </c>
      <c r="K6483" t="s">
        <v>41</v>
      </c>
      <c r="L6483" t="s">
        <v>60</v>
      </c>
      <c r="M6483">
        <v>155000</v>
      </c>
      <c r="N6483"/>
      <c r="O6483" t="s">
        <v>402</v>
      </c>
      <c r="P6483" t="s">
        <v>14736</v>
      </c>
    </row>
    <row r="6484" spans="1:16" x14ac:dyDescent="0.25">
      <c r="A6484" t="s">
        <v>2</v>
      </c>
      <c r="B6484" t="s">
        <v>14737</v>
      </c>
      <c r="C6484" t="s">
        <v>2350</v>
      </c>
      <c r="D6484" t="s">
        <v>4756</v>
      </c>
      <c r="E6484" t="s">
        <v>59</v>
      </c>
      <c r="F6484" t="b">
        <v>0</v>
      </c>
      <c r="G6484" t="s">
        <v>89</v>
      </c>
      <c r="H6484" s="1">
        <v>46090.746990740743</v>
      </c>
      <c r="I6484" t="b">
        <v>0</v>
      </c>
      <c r="J6484" t="b">
        <v>1</v>
      </c>
      <c r="K6484" t="s">
        <v>41</v>
      </c>
      <c r="L6484" t="s">
        <v>60</v>
      </c>
      <c r="M6484">
        <v>130000</v>
      </c>
      <c r="N6484"/>
      <c r="O6484" t="s">
        <v>1692</v>
      </c>
      <c r="P6484" t="s">
        <v>14738</v>
      </c>
    </row>
    <row r="6485" spans="1:16" x14ac:dyDescent="0.25">
      <c r="A6485" t="s">
        <v>1</v>
      </c>
      <c r="B6485" t="s">
        <v>14739</v>
      </c>
      <c r="C6485" t="s">
        <v>76</v>
      </c>
      <c r="D6485" t="s">
        <v>4346</v>
      </c>
      <c r="E6485" t="s">
        <v>88</v>
      </c>
      <c r="F6485" t="b">
        <v>1</v>
      </c>
      <c r="G6485" t="s">
        <v>65</v>
      </c>
      <c r="H6485" s="1">
        <v>46090.747118055559</v>
      </c>
      <c r="I6485" t="b">
        <v>1</v>
      </c>
      <c r="J6485" t="b">
        <v>1</v>
      </c>
      <c r="K6485" t="s">
        <v>41</v>
      </c>
      <c r="L6485" t="s">
        <v>74</v>
      </c>
      <c r="M6485"/>
      <c r="N6485">
        <v>59</v>
      </c>
      <c r="O6485" t="s">
        <v>14740</v>
      </c>
      <c r="P6485" t="s">
        <v>14741</v>
      </c>
    </row>
    <row r="6486" spans="1:16" x14ac:dyDescent="0.25">
      <c r="A6486" t="s">
        <v>2</v>
      </c>
      <c r="B6486" t="s">
        <v>3543</v>
      </c>
      <c r="C6486" t="s">
        <v>172</v>
      </c>
      <c r="D6486" t="s">
        <v>4526</v>
      </c>
      <c r="E6486" t="s">
        <v>88</v>
      </c>
      <c r="F6486" t="b">
        <v>0</v>
      </c>
      <c r="G6486" t="s">
        <v>77</v>
      </c>
      <c r="H6486" s="1">
        <v>46090.747488425928</v>
      </c>
      <c r="I6486" t="b">
        <v>1</v>
      </c>
      <c r="J6486" t="b">
        <v>0</v>
      </c>
      <c r="K6486" t="s">
        <v>41</v>
      </c>
      <c r="L6486" t="s">
        <v>74</v>
      </c>
      <c r="M6486"/>
      <c r="N6486">
        <v>77.5</v>
      </c>
      <c r="O6486" t="s">
        <v>1280</v>
      </c>
      <c r="P6486" t="s">
        <v>14742</v>
      </c>
    </row>
    <row r="6487" spans="1:16" x14ac:dyDescent="0.25">
      <c r="A6487" t="s">
        <v>1</v>
      </c>
      <c r="B6487" t="s">
        <v>14743</v>
      </c>
      <c r="C6487" t="s">
        <v>688</v>
      </c>
      <c r="D6487" t="s">
        <v>4526</v>
      </c>
      <c r="E6487" t="s">
        <v>88</v>
      </c>
      <c r="F6487" t="b">
        <v>0</v>
      </c>
      <c r="G6487" t="s">
        <v>77</v>
      </c>
      <c r="H6487" s="1">
        <v>46090.74759259259</v>
      </c>
      <c r="I6487" t="b">
        <v>1</v>
      </c>
      <c r="J6487" t="b">
        <v>0</v>
      </c>
      <c r="K6487" t="s">
        <v>41</v>
      </c>
      <c r="L6487" t="s">
        <v>74</v>
      </c>
      <c r="M6487"/>
      <c r="N6487">
        <v>55</v>
      </c>
      <c r="O6487" t="s">
        <v>14744</v>
      </c>
      <c r="P6487" t="s">
        <v>14745</v>
      </c>
    </row>
    <row r="6488" spans="1:16" x14ac:dyDescent="0.25">
      <c r="A6488" t="s">
        <v>8</v>
      </c>
      <c r="B6488" t="s">
        <v>14746</v>
      </c>
      <c r="C6488" t="s">
        <v>40</v>
      </c>
      <c r="D6488" t="s">
        <v>4526</v>
      </c>
      <c r="E6488" t="s">
        <v>59</v>
      </c>
      <c r="F6488" t="b">
        <v>0</v>
      </c>
      <c r="G6488" t="s">
        <v>40</v>
      </c>
      <c r="H6488" s="1">
        <v>46090.749016203707</v>
      </c>
      <c r="I6488" t="b">
        <v>0</v>
      </c>
      <c r="J6488" t="b">
        <v>0</v>
      </c>
      <c r="K6488" t="s">
        <v>40</v>
      </c>
      <c r="L6488" t="s">
        <v>60</v>
      </c>
      <c r="M6488">
        <v>82500</v>
      </c>
      <c r="N6488"/>
      <c r="O6488" t="s">
        <v>101</v>
      </c>
      <c r="P6488" t="s">
        <v>7770</v>
      </c>
    </row>
    <row r="6489" spans="1:16" x14ac:dyDescent="0.25">
      <c r="A6489" t="s">
        <v>5</v>
      </c>
      <c r="B6489" t="s">
        <v>14747</v>
      </c>
      <c r="C6489" t="s">
        <v>6956</v>
      </c>
      <c r="D6489" t="s">
        <v>4526</v>
      </c>
      <c r="E6489" t="s">
        <v>59</v>
      </c>
      <c r="F6489" t="b">
        <v>0</v>
      </c>
      <c r="G6489" t="s">
        <v>40</v>
      </c>
      <c r="H6489" s="1">
        <v>46090.749120370368</v>
      </c>
      <c r="I6489" t="b">
        <v>0</v>
      </c>
      <c r="J6489" t="b">
        <v>0</v>
      </c>
      <c r="K6489" t="s">
        <v>40</v>
      </c>
      <c r="L6489" t="s">
        <v>60</v>
      </c>
      <c r="M6489">
        <v>87500</v>
      </c>
      <c r="N6489"/>
      <c r="O6489" t="s">
        <v>14748</v>
      </c>
      <c r="P6489" t="s">
        <v>3367</v>
      </c>
    </row>
    <row r="6490" spans="1:16" x14ac:dyDescent="0.25">
      <c r="A6490" t="s">
        <v>1</v>
      </c>
      <c r="B6490" t="s">
        <v>1</v>
      </c>
      <c r="C6490" t="s">
        <v>14749</v>
      </c>
      <c r="D6490" t="s">
        <v>14750</v>
      </c>
      <c r="E6490" t="s">
        <v>59</v>
      </c>
      <c r="F6490" t="b">
        <v>0</v>
      </c>
      <c r="G6490" t="s">
        <v>40</v>
      </c>
      <c r="H6490" s="1">
        <v>46090.749120370368</v>
      </c>
      <c r="I6490" t="b">
        <v>1</v>
      </c>
      <c r="J6490" t="b">
        <v>0</v>
      </c>
      <c r="K6490" t="s">
        <v>40</v>
      </c>
      <c r="L6490" t="s">
        <v>60</v>
      </c>
      <c r="M6490">
        <v>70000</v>
      </c>
      <c r="N6490"/>
      <c r="O6490" t="s">
        <v>14751</v>
      </c>
    </row>
    <row r="6491" spans="1:16" x14ac:dyDescent="0.25">
      <c r="A6491" t="s">
        <v>1</v>
      </c>
      <c r="B6491" t="s">
        <v>316</v>
      </c>
      <c r="C6491" t="s">
        <v>5815</v>
      </c>
      <c r="D6491" t="s">
        <v>11271</v>
      </c>
      <c r="E6491" t="s">
        <v>59</v>
      </c>
      <c r="F6491" t="b">
        <v>0</v>
      </c>
      <c r="G6491" t="s">
        <v>20</v>
      </c>
      <c r="H6491" s="1">
        <v>46090.758217592593</v>
      </c>
      <c r="I6491" t="b">
        <v>1</v>
      </c>
      <c r="J6491" t="b">
        <v>0</v>
      </c>
      <c r="K6491" t="s">
        <v>20</v>
      </c>
      <c r="L6491" t="s">
        <v>60</v>
      </c>
      <c r="M6491">
        <v>117500</v>
      </c>
      <c r="N6491"/>
      <c r="O6491" t="s">
        <v>11526</v>
      </c>
      <c r="P6491" t="s">
        <v>11833</v>
      </c>
    </row>
    <row r="6492" spans="1:16" x14ac:dyDescent="0.25">
      <c r="A6492" t="s">
        <v>2</v>
      </c>
      <c r="B6492" t="s">
        <v>1133</v>
      </c>
      <c r="C6492" t="s">
        <v>2088</v>
      </c>
      <c r="D6492" t="s">
        <v>4526</v>
      </c>
      <c r="E6492" t="s">
        <v>59</v>
      </c>
      <c r="F6492" t="b">
        <v>0</v>
      </c>
      <c r="G6492" t="s">
        <v>65</v>
      </c>
      <c r="H6492" s="1">
        <v>46090.787326388891</v>
      </c>
      <c r="I6492" t="b">
        <v>1</v>
      </c>
      <c r="J6492" t="b">
        <v>0</v>
      </c>
      <c r="K6492" t="s">
        <v>41</v>
      </c>
      <c r="L6492" t="s">
        <v>60</v>
      </c>
      <c r="M6492">
        <v>52500</v>
      </c>
      <c r="N6492"/>
      <c r="O6492" t="s">
        <v>14752</v>
      </c>
      <c r="P6492" t="s">
        <v>875</v>
      </c>
    </row>
    <row r="6493" spans="1:16" x14ac:dyDescent="0.25">
      <c r="A6493" t="s">
        <v>0</v>
      </c>
      <c r="B6493" t="s">
        <v>883</v>
      </c>
      <c r="C6493" t="s">
        <v>467</v>
      </c>
      <c r="D6493" t="s">
        <v>2360</v>
      </c>
      <c r="E6493" t="s">
        <v>59</v>
      </c>
      <c r="F6493" t="b">
        <v>0</v>
      </c>
      <c r="G6493" t="s">
        <v>65</v>
      </c>
      <c r="H6493" s="1">
        <v>46090.787361111114</v>
      </c>
      <c r="I6493" t="b">
        <v>0</v>
      </c>
      <c r="J6493" t="b">
        <v>0</v>
      </c>
      <c r="K6493" t="s">
        <v>41</v>
      </c>
      <c r="L6493" t="s">
        <v>74</v>
      </c>
      <c r="M6493"/>
      <c r="N6493">
        <v>24.5</v>
      </c>
      <c r="O6493" t="s">
        <v>14753</v>
      </c>
      <c r="P6493" t="s">
        <v>3903</v>
      </c>
    </row>
    <row r="6494" spans="1:16" x14ac:dyDescent="0.25">
      <c r="A6494" t="s">
        <v>7</v>
      </c>
      <c r="B6494" t="s">
        <v>7</v>
      </c>
      <c r="C6494" t="s">
        <v>79</v>
      </c>
      <c r="D6494" t="s">
        <v>4346</v>
      </c>
      <c r="E6494" t="s">
        <v>59</v>
      </c>
      <c r="F6494" t="b">
        <v>0</v>
      </c>
      <c r="G6494" t="s">
        <v>77</v>
      </c>
      <c r="H6494" s="1">
        <v>46090.787442129629</v>
      </c>
      <c r="I6494" t="b">
        <v>0</v>
      </c>
      <c r="J6494" t="b">
        <v>0</v>
      </c>
      <c r="K6494" t="s">
        <v>41</v>
      </c>
      <c r="L6494" t="s">
        <v>60</v>
      </c>
      <c r="M6494">
        <v>160000</v>
      </c>
      <c r="N6494"/>
      <c r="O6494" t="s">
        <v>14754</v>
      </c>
      <c r="P6494" t="s">
        <v>14755</v>
      </c>
    </row>
    <row r="6495" spans="1:16" x14ac:dyDescent="0.25">
      <c r="A6495" t="s">
        <v>6</v>
      </c>
      <c r="B6495" t="s">
        <v>6</v>
      </c>
      <c r="C6495" t="s">
        <v>3692</v>
      </c>
      <c r="D6495" t="s">
        <v>4526</v>
      </c>
      <c r="E6495" t="s">
        <v>59</v>
      </c>
      <c r="F6495" t="b">
        <v>0</v>
      </c>
      <c r="G6495" t="s">
        <v>77</v>
      </c>
      <c r="H6495" s="1">
        <v>46090.787511574083</v>
      </c>
      <c r="I6495" t="b">
        <v>0</v>
      </c>
      <c r="J6495" t="b">
        <v>1</v>
      </c>
      <c r="K6495" t="s">
        <v>41</v>
      </c>
      <c r="L6495" t="s">
        <v>60</v>
      </c>
      <c r="M6495">
        <v>182500</v>
      </c>
      <c r="N6495"/>
      <c r="O6495" t="s">
        <v>14756</v>
      </c>
      <c r="P6495" t="s">
        <v>14757</v>
      </c>
    </row>
    <row r="6496" spans="1:16" x14ac:dyDescent="0.25">
      <c r="A6496" t="s">
        <v>0</v>
      </c>
      <c r="B6496" t="s">
        <v>14758</v>
      </c>
      <c r="C6496" t="s">
        <v>237</v>
      </c>
      <c r="D6496" t="s">
        <v>4526</v>
      </c>
      <c r="E6496" t="s">
        <v>59</v>
      </c>
      <c r="F6496" t="b">
        <v>0</v>
      </c>
      <c r="G6496" t="s">
        <v>89</v>
      </c>
      <c r="H6496" s="1">
        <v>46090.787916666668</v>
      </c>
      <c r="I6496" t="b">
        <v>0</v>
      </c>
      <c r="J6496" t="b">
        <v>1</v>
      </c>
      <c r="K6496" t="s">
        <v>41</v>
      </c>
      <c r="L6496" t="s">
        <v>60</v>
      </c>
      <c r="M6496">
        <v>102000</v>
      </c>
      <c r="N6496"/>
      <c r="O6496" t="s">
        <v>14759</v>
      </c>
      <c r="P6496" t="s">
        <v>6345</v>
      </c>
    </row>
    <row r="6497" spans="1:16" x14ac:dyDescent="0.25">
      <c r="A6497" t="s">
        <v>1</v>
      </c>
      <c r="B6497" t="s">
        <v>961</v>
      </c>
      <c r="C6497" t="s">
        <v>14760</v>
      </c>
      <c r="D6497" t="s">
        <v>4595</v>
      </c>
      <c r="E6497" t="s">
        <v>59</v>
      </c>
      <c r="F6497" t="b">
        <v>0</v>
      </c>
      <c r="G6497" t="s">
        <v>89</v>
      </c>
      <c r="H6497" s="1">
        <v>46090.787951388891</v>
      </c>
      <c r="I6497" t="b">
        <v>0</v>
      </c>
      <c r="J6497" t="b">
        <v>0</v>
      </c>
      <c r="K6497" t="s">
        <v>41</v>
      </c>
      <c r="L6497" t="s">
        <v>60</v>
      </c>
      <c r="M6497">
        <v>110000</v>
      </c>
      <c r="N6497"/>
      <c r="O6497" t="s">
        <v>1586</v>
      </c>
      <c r="P6497" t="s">
        <v>3790</v>
      </c>
    </row>
    <row r="6498" spans="1:16" x14ac:dyDescent="0.25">
      <c r="A6498" t="s">
        <v>2</v>
      </c>
      <c r="B6498" t="s">
        <v>14761</v>
      </c>
      <c r="C6498" t="s">
        <v>81</v>
      </c>
      <c r="D6498" t="s">
        <v>4526</v>
      </c>
      <c r="E6498" t="s">
        <v>59</v>
      </c>
      <c r="F6498" t="b">
        <v>0</v>
      </c>
      <c r="G6498" t="s">
        <v>77</v>
      </c>
      <c r="H6498" s="1">
        <v>46090.788148148153</v>
      </c>
      <c r="I6498" t="b">
        <v>0</v>
      </c>
      <c r="J6498" t="b">
        <v>1</v>
      </c>
      <c r="K6498" t="s">
        <v>41</v>
      </c>
      <c r="L6498" t="s">
        <v>74</v>
      </c>
      <c r="M6498"/>
      <c r="N6498">
        <v>56</v>
      </c>
      <c r="O6498" t="s">
        <v>4743</v>
      </c>
      <c r="P6498" t="s">
        <v>14762</v>
      </c>
    </row>
    <row r="6499" spans="1:16" x14ac:dyDescent="0.25">
      <c r="A6499" t="s">
        <v>2</v>
      </c>
      <c r="B6499" t="s">
        <v>2</v>
      </c>
      <c r="C6499" t="s">
        <v>12268</v>
      </c>
      <c r="D6499" t="s">
        <v>4595</v>
      </c>
      <c r="E6499" t="s">
        <v>59</v>
      </c>
      <c r="F6499" t="b">
        <v>0</v>
      </c>
      <c r="G6499" t="s">
        <v>77</v>
      </c>
      <c r="H6499" s="1">
        <v>46090.788263888891</v>
      </c>
      <c r="I6499" t="b">
        <v>0</v>
      </c>
      <c r="J6499" t="b">
        <v>0</v>
      </c>
      <c r="K6499" t="s">
        <v>41</v>
      </c>
      <c r="L6499" t="s">
        <v>60</v>
      </c>
      <c r="M6499">
        <v>117500</v>
      </c>
      <c r="N6499"/>
      <c r="O6499" t="s">
        <v>503</v>
      </c>
      <c r="P6499" t="s">
        <v>208</v>
      </c>
    </row>
    <row r="6500" spans="1:16" x14ac:dyDescent="0.25">
      <c r="A6500" t="s">
        <v>5</v>
      </c>
      <c r="B6500" t="s">
        <v>5</v>
      </c>
      <c r="C6500" t="s">
        <v>3692</v>
      </c>
      <c r="D6500" t="s">
        <v>4526</v>
      </c>
      <c r="E6500" t="s">
        <v>59</v>
      </c>
      <c r="F6500" t="b">
        <v>0</v>
      </c>
      <c r="G6500" t="s">
        <v>77</v>
      </c>
      <c r="H6500" s="1">
        <v>46090.788888888892</v>
      </c>
      <c r="I6500" t="b">
        <v>0</v>
      </c>
      <c r="J6500" t="b">
        <v>1</v>
      </c>
      <c r="K6500" t="s">
        <v>41</v>
      </c>
      <c r="L6500" t="s">
        <v>60</v>
      </c>
      <c r="M6500">
        <v>182500</v>
      </c>
      <c r="N6500"/>
      <c r="O6500" t="s">
        <v>14756</v>
      </c>
      <c r="P6500" t="s">
        <v>14763</v>
      </c>
    </row>
    <row r="6501" spans="1:16" x14ac:dyDescent="0.25">
      <c r="A6501" t="s">
        <v>1</v>
      </c>
      <c r="B6501" t="s">
        <v>14764</v>
      </c>
      <c r="C6501" t="s">
        <v>330</v>
      </c>
      <c r="D6501" t="s">
        <v>4526</v>
      </c>
      <c r="E6501" t="s">
        <v>88</v>
      </c>
      <c r="F6501" t="b">
        <v>0</v>
      </c>
      <c r="G6501" t="s">
        <v>77</v>
      </c>
      <c r="H6501" s="1">
        <v>46090.789282407408</v>
      </c>
      <c r="I6501" t="b">
        <v>1</v>
      </c>
      <c r="J6501" t="b">
        <v>0</v>
      </c>
      <c r="K6501" t="s">
        <v>41</v>
      </c>
      <c r="L6501" t="s">
        <v>74</v>
      </c>
      <c r="M6501"/>
      <c r="N6501">
        <v>69.5</v>
      </c>
      <c r="O6501" t="s">
        <v>14765</v>
      </c>
      <c r="P6501" t="s">
        <v>14766</v>
      </c>
    </row>
    <row r="6502" spans="1:16" x14ac:dyDescent="0.25">
      <c r="A6502" t="s">
        <v>1</v>
      </c>
      <c r="B6502" t="s">
        <v>12721</v>
      </c>
      <c r="C6502" t="s">
        <v>1554</v>
      </c>
      <c r="D6502" t="s">
        <v>4526</v>
      </c>
      <c r="E6502" t="s">
        <v>59</v>
      </c>
      <c r="F6502" t="b">
        <v>0</v>
      </c>
      <c r="G6502" t="s">
        <v>77</v>
      </c>
      <c r="H6502" s="1">
        <v>46090.789282407408</v>
      </c>
      <c r="I6502" t="b">
        <v>1</v>
      </c>
      <c r="J6502" t="b">
        <v>1</v>
      </c>
      <c r="K6502" t="s">
        <v>41</v>
      </c>
      <c r="L6502" t="s">
        <v>60</v>
      </c>
      <c r="M6502">
        <v>105000</v>
      </c>
      <c r="N6502"/>
      <c r="O6502" t="s">
        <v>136</v>
      </c>
      <c r="P6502" t="s">
        <v>14767</v>
      </c>
    </row>
    <row r="6503" spans="1:16" x14ac:dyDescent="0.25">
      <c r="A6503" t="s">
        <v>1</v>
      </c>
      <c r="B6503" t="s">
        <v>14768</v>
      </c>
      <c r="C6503" t="s">
        <v>6956</v>
      </c>
      <c r="D6503" t="s">
        <v>4346</v>
      </c>
      <c r="E6503" t="s">
        <v>59</v>
      </c>
      <c r="F6503" t="b">
        <v>0</v>
      </c>
      <c r="G6503" t="s">
        <v>40</v>
      </c>
      <c r="H6503" s="1">
        <v>46090.79078703704</v>
      </c>
      <c r="I6503" t="b">
        <v>1</v>
      </c>
      <c r="J6503" t="b">
        <v>0</v>
      </c>
      <c r="K6503" t="s">
        <v>40</v>
      </c>
      <c r="L6503" t="s">
        <v>60</v>
      </c>
      <c r="M6503">
        <v>56000</v>
      </c>
      <c r="N6503"/>
      <c r="O6503" t="s">
        <v>14769</v>
      </c>
      <c r="P6503" t="s">
        <v>14770</v>
      </c>
    </row>
    <row r="6504" spans="1:16" x14ac:dyDescent="0.25">
      <c r="A6504" t="s">
        <v>1</v>
      </c>
      <c r="B6504" t="s">
        <v>14771</v>
      </c>
      <c r="C6504" t="s">
        <v>500</v>
      </c>
      <c r="D6504" t="s">
        <v>4526</v>
      </c>
      <c r="E6504" t="s">
        <v>88</v>
      </c>
      <c r="F6504" t="b">
        <v>0</v>
      </c>
      <c r="G6504" t="s">
        <v>13</v>
      </c>
      <c r="H6504" s="1">
        <v>46090.79111111111</v>
      </c>
      <c r="I6504" t="b">
        <v>1</v>
      </c>
      <c r="J6504" t="b">
        <v>0</v>
      </c>
      <c r="K6504" t="s">
        <v>13</v>
      </c>
      <c r="L6504" t="s">
        <v>74</v>
      </c>
      <c r="M6504"/>
      <c r="N6504">
        <v>72.5</v>
      </c>
      <c r="O6504" t="s">
        <v>105</v>
      </c>
      <c r="P6504" t="s">
        <v>14772</v>
      </c>
    </row>
    <row r="6505" spans="1:16" x14ac:dyDescent="0.25">
      <c r="A6505" t="s">
        <v>1</v>
      </c>
      <c r="B6505" t="s">
        <v>14773</v>
      </c>
      <c r="C6505" t="s">
        <v>209</v>
      </c>
      <c r="D6505" t="s">
        <v>6067</v>
      </c>
      <c r="E6505" t="s">
        <v>59</v>
      </c>
      <c r="F6505" t="b">
        <v>0</v>
      </c>
      <c r="G6505" t="s">
        <v>19</v>
      </c>
      <c r="H6505" s="1">
        <v>46090.792071759257</v>
      </c>
      <c r="I6505" t="b">
        <v>0</v>
      </c>
      <c r="J6505" t="b">
        <v>0</v>
      </c>
      <c r="K6505" t="s">
        <v>19</v>
      </c>
      <c r="L6505" t="s">
        <v>60</v>
      </c>
      <c r="M6505">
        <v>59000</v>
      </c>
      <c r="N6505"/>
      <c r="O6505" t="s">
        <v>14774</v>
      </c>
      <c r="P6505" t="s">
        <v>14775</v>
      </c>
    </row>
    <row r="6506" spans="1:16" x14ac:dyDescent="0.25">
      <c r="A6506" t="s">
        <v>0</v>
      </c>
      <c r="B6506" t="s">
        <v>1006</v>
      </c>
      <c r="C6506" t="s">
        <v>576</v>
      </c>
      <c r="D6506" t="s">
        <v>4595</v>
      </c>
      <c r="E6506" t="s">
        <v>59</v>
      </c>
      <c r="F6506" t="b">
        <v>0</v>
      </c>
      <c r="G6506" t="s">
        <v>89</v>
      </c>
      <c r="H6506" s="1">
        <v>46090.829560185193</v>
      </c>
      <c r="I6506" t="b">
        <v>0</v>
      </c>
      <c r="J6506" t="b">
        <v>1</v>
      </c>
      <c r="K6506" t="s">
        <v>41</v>
      </c>
      <c r="L6506" t="s">
        <v>60</v>
      </c>
      <c r="M6506">
        <v>107500</v>
      </c>
      <c r="N6506"/>
      <c r="O6506" t="s">
        <v>14776</v>
      </c>
      <c r="P6506" t="s">
        <v>14709</v>
      </c>
    </row>
    <row r="6507" spans="1:16" x14ac:dyDescent="0.25">
      <c r="A6507" t="s">
        <v>2</v>
      </c>
      <c r="B6507" t="s">
        <v>14777</v>
      </c>
      <c r="C6507" t="s">
        <v>14778</v>
      </c>
      <c r="D6507" t="s">
        <v>14779</v>
      </c>
      <c r="E6507" t="s">
        <v>88</v>
      </c>
      <c r="F6507" t="b">
        <v>0</v>
      </c>
      <c r="G6507" t="s">
        <v>73</v>
      </c>
      <c r="H6507" s="1">
        <v>46090.83017361111</v>
      </c>
      <c r="I6507" t="b">
        <v>0</v>
      </c>
      <c r="J6507" t="b">
        <v>0</v>
      </c>
      <c r="K6507" t="s">
        <v>41</v>
      </c>
      <c r="L6507" t="s">
        <v>60</v>
      </c>
      <c r="M6507">
        <v>180000</v>
      </c>
      <c r="N6507"/>
      <c r="O6507" t="s">
        <v>14780</v>
      </c>
      <c r="P6507" t="s">
        <v>14781</v>
      </c>
    </row>
    <row r="6508" spans="1:16" x14ac:dyDescent="0.25">
      <c r="A6508" t="s">
        <v>1</v>
      </c>
      <c r="B6508" t="s">
        <v>14782</v>
      </c>
      <c r="C6508" t="s">
        <v>290</v>
      </c>
      <c r="D6508" t="s">
        <v>2360</v>
      </c>
      <c r="E6508" t="s">
        <v>59</v>
      </c>
      <c r="F6508" t="b">
        <v>0</v>
      </c>
      <c r="G6508" t="s">
        <v>65</v>
      </c>
      <c r="H6508" s="1">
        <v>46090.83048611111</v>
      </c>
      <c r="I6508" t="b">
        <v>0</v>
      </c>
      <c r="J6508" t="b">
        <v>0</v>
      </c>
      <c r="K6508" t="s">
        <v>41</v>
      </c>
      <c r="L6508" t="s">
        <v>74</v>
      </c>
      <c r="M6508"/>
      <c r="N6508">
        <v>37.5</v>
      </c>
      <c r="O6508" t="s">
        <v>3167</v>
      </c>
      <c r="P6508" t="s">
        <v>11207</v>
      </c>
    </row>
    <row r="6509" spans="1:16" x14ac:dyDescent="0.25">
      <c r="A6509" t="s">
        <v>1</v>
      </c>
      <c r="B6509" t="s">
        <v>14783</v>
      </c>
      <c r="C6509" t="s">
        <v>2998</v>
      </c>
      <c r="D6509" t="s">
        <v>4526</v>
      </c>
      <c r="E6509" t="s">
        <v>59</v>
      </c>
      <c r="F6509" t="b">
        <v>0</v>
      </c>
      <c r="G6509" t="s">
        <v>77</v>
      </c>
      <c r="H6509" s="1">
        <v>46090.830682870372</v>
      </c>
      <c r="I6509" t="b">
        <v>0</v>
      </c>
      <c r="J6509" t="b">
        <v>0</v>
      </c>
      <c r="K6509" t="s">
        <v>41</v>
      </c>
      <c r="L6509" t="s">
        <v>60</v>
      </c>
      <c r="M6509">
        <v>140000.5</v>
      </c>
      <c r="N6509"/>
      <c r="O6509" t="s">
        <v>950</v>
      </c>
      <c r="P6509" t="s">
        <v>219</v>
      </c>
    </row>
    <row r="6510" spans="1:16" x14ac:dyDescent="0.25">
      <c r="A6510" t="s">
        <v>1</v>
      </c>
      <c r="B6510" t="s">
        <v>1303</v>
      </c>
      <c r="C6510" t="s">
        <v>4230</v>
      </c>
      <c r="D6510" t="s">
        <v>2360</v>
      </c>
      <c r="E6510" t="s">
        <v>59</v>
      </c>
      <c r="F6510" t="b">
        <v>0</v>
      </c>
      <c r="G6510" t="s">
        <v>77</v>
      </c>
      <c r="H6510" s="1">
        <v>46090.830775462957</v>
      </c>
      <c r="I6510" t="b">
        <v>0</v>
      </c>
      <c r="J6510" t="b">
        <v>0</v>
      </c>
      <c r="K6510" t="s">
        <v>41</v>
      </c>
      <c r="L6510" t="s">
        <v>60</v>
      </c>
      <c r="M6510">
        <v>120000</v>
      </c>
      <c r="N6510"/>
      <c r="O6510" t="s">
        <v>14784</v>
      </c>
      <c r="P6510" t="s">
        <v>85</v>
      </c>
    </row>
    <row r="6511" spans="1:16" x14ac:dyDescent="0.25">
      <c r="A6511" t="s">
        <v>2</v>
      </c>
      <c r="B6511" t="s">
        <v>14785</v>
      </c>
      <c r="C6511" t="s">
        <v>356</v>
      </c>
      <c r="D6511" t="s">
        <v>4526</v>
      </c>
      <c r="E6511" t="s">
        <v>88</v>
      </c>
      <c r="F6511" t="b">
        <v>0</v>
      </c>
      <c r="G6511" t="s">
        <v>77</v>
      </c>
      <c r="H6511" s="1">
        <v>46090.830949074072</v>
      </c>
      <c r="I6511" t="b">
        <v>0</v>
      </c>
      <c r="J6511" t="b">
        <v>0</v>
      </c>
      <c r="K6511" t="s">
        <v>41</v>
      </c>
      <c r="L6511" t="s">
        <v>74</v>
      </c>
      <c r="M6511"/>
      <c r="N6511">
        <v>50</v>
      </c>
      <c r="O6511" t="s">
        <v>129</v>
      </c>
      <c r="P6511" t="s">
        <v>14786</v>
      </c>
    </row>
    <row r="6512" spans="1:16" x14ac:dyDescent="0.25">
      <c r="A6512" t="s">
        <v>1</v>
      </c>
      <c r="B6512" t="s">
        <v>2370</v>
      </c>
      <c r="C6512" t="s">
        <v>423</v>
      </c>
      <c r="D6512" t="s">
        <v>4526</v>
      </c>
      <c r="E6512" t="s">
        <v>88</v>
      </c>
      <c r="F6512" t="b">
        <v>0</v>
      </c>
      <c r="G6512" t="s">
        <v>77</v>
      </c>
      <c r="H6512" s="1">
        <v>46090.830960648149</v>
      </c>
      <c r="I6512" t="b">
        <v>1</v>
      </c>
      <c r="J6512" t="b">
        <v>0</v>
      </c>
      <c r="K6512" t="s">
        <v>41</v>
      </c>
      <c r="L6512" t="s">
        <v>74</v>
      </c>
      <c r="M6512"/>
      <c r="N6512">
        <v>82.5</v>
      </c>
      <c r="O6512" t="s">
        <v>176</v>
      </c>
      <c r="P6512" t="s">
        <v>146</v>
      </c>
    </row>
    <row r="6513" spans="1:16" x14ac:dyDescent="0.25">
      <c r="A6513" t="s">
        <v>7</v>
      </c>
      <c r="B6513" t="s">
        <v>14787</v>
      </c>
      <c r="C6513" t="s">
        <v>142</v>
      </c>
      <c r="D6513" t="s">
        <v>4346</v>
      </c>
      <c r="E6513" t="s">
        <v>232</v>
      </c>
      <c r="F6513" t="b">
        <v>0</v>
      </c>
      <c r="G6513" t="s">
        <v>65</v>
      </c>
      <c r="H6513" s="1">
        <v>46090.870671296303</v>
      </c>
      <c r="I6513" t="b">
        <v>0</v>
      </c>
      <c r="J6513" t="b">
        <v>1</v>
      </c>
      <c r="K6513" t="s">
        <v>41</v>
      </c>
      <c r="L6513" t="s">
        <v>60</v>
      </c>
      <c r="M6513">
        <v>130000</v>
      </c>
      <c r="N6513"/>
      <c r="O6513" t="s">
        <v>14788</v>
      </c>
      <c r="P6513" t="s">
        <v>14789</v>
      </c>
    </row>
    <row r="6514" spans="1:16" x14ac:dyDescent="0.25">
      <c r="A6514" t="s">
        <v>0</v>
      </c>
      <c r="B6514" t="s">
        <v>14790</v>
      </c>
      <c r="C6514" t="s">
        <v>1068</v>
      </c>
      <c r="D6514" t="s">
        <v>4346</v>
      </c>
      <c r="E6514" t="s">
        <v>59</v>
      </c>
      <c r="F6514" t="b">
        <v>0</v>
      </c>
      <c r="G6514" t="s">
        <v>77</v>
      </c>
      <c r="H6514" s="1">
        <v>46090.870775462958</v>
      </c>
      <c r="I6514" t="b">
        <v>0</v>
      </c>
      <c r="J6514" t="b">
        <v>0</v>
      </c>
      <c r="K6514" t="s">
        <v>41</v>
      </c>
      <c r="L6514" t="s">
        <v>60</v>
      </c>
      <c r="M6514">
        <v>65250</v>
      </c>
      <c r="N6514"/>
      <c r="O6514" t="s">
        <v>14791</v>
      </c>
      <c r="P6514" t="s">
        <v>14792</v>
      </c>
    </row>
    <row r="6515" spans="1:16" x14ac:dyDescent="0.25">
      <c r="A6515" t="s">
        <v>0</v>
      </c>
      <c r="B6515" t="s">
        <v>345</v>
      </c>
      <c r="C6515" t="s">
        <v>148</v>
      </c>
      <c r="D6515" t="s">
        <v>4346</v>
      </c>
      <c r="E6515" t="s">
        <v>59</v>
      </c>
      <c r="F6515" t="b">
        <v>0</v>
      </c>
      <c r="G6515" t="s">
        <v>89</v>
      </c>
      <c r="H6515" s="1">
        <v>46090.871180555558</v>
      </c>
      <c r="I6515" t="b">
        <v>0</v>
      </c>
      <c r="J6515" t="b">
        <v>1</v>
      </c>
      <c r="K6515" t="s">
        <v>41</v>
      </c>
      <c r="L6515" t="s">
        <v>60</v>
      </c>
      <c r="M6515">
        <v>87500</v>
      </c>
      <c r="N6515"/>
      <c r="O6515" t="s">
        <v>3192</v>
      </c>
      <c r="P6515" t="s">
        <v>1600</v>
      </c>
    </row>
    <row r="6516" spans="1:16" x14ac:dyDescent="0.25">
      <c r="A6516" t="s">
        <v>6</v>
      </c>
      <c r="B6516" t="s">
        <v>531</v>
      </c>
      <c r="C6516" t="s">
        <v>12668</v>
      </c>
      <c r="D6516" t="s">
        <v>4595</v>
      </c>
      <c r="E6516" t="s">
        <v>59</v>
      </c>
      <c r="F6516" t="b">
        <v>0</v>
      </c>
      <c r="G6516" t="s">
        <v>77</v>
      </c>
      <c r="H6516" s="1">
        <v>46090.87164351852</v>
      </c>
      <c r="I6516" t="b">
        <v>0</v>
      </c>
      <c r="J6516" t="b">
        <v>0</v>
      </c>
      <c r="K6516" t="s">
        <v>41</v>
      </c>
      <c r="L6516" t="s">
        <v>60</v>
      </c>
      <c r="M6516">
        <v>210000</v>
      </c>
      <c r="N6516"/>
      <c r="O6516" t="s">
        <v>10317</v>
      </c>
    </row>
    <row r="6517" spans="1:16" x14ac:dyDescent="0.25">
      <c r="A6517" t="s">
        <v>4</v>
      </c>
      <c r="B6517" t="s">
        <v>13426</v>
      </c>
      <c r="C6517" t="s">
        <v>1131</v>
      </c>
      <c r="D6517" t="s">
        <v>4595</v>
      </c>
      <c r="E6517" t="s">
        <v>59</v>
      </c>
      <c r="F6517" t="b">
        <v>0</v>
      </c>
      <c r="G6517" t="s">
        <v>89</v>
      </c>
      <c r="H6517" s="1">
        <v>46090.872071759259</v>
      </c>
      <c r="I6517" t="b">
        <v>0</v>
      </c>
      <c r="J6517" t="b">
        <v>0</v>
      </c>
      <c r="K6517" t="s">
        <v>41</v>
      </c>
      <c r="L6517" t="s">
        <v>60</v>
      </c>
      <c r="M6517">
        <v>135000</v>
      </c>
      <c r="N6517"/>
      <c r="O6517" t="s">
        <v>784</v>
      </c>
      <c r="P6517" t="s">
        <v>208</v>
      </c>
    </row>
    <row r="6518" spans="1:16" x14ac:dyDescent="0.25">
      <c r="A6518" t="s">
        <v>1</v>
      </c>
      <c r="B6518" t="s">
        <v>14793</v>
      </c>
      <c r="C6518" t="s">
        <v>382</v>
      </c>
      <c r="D6518" t="s">
        <v>4346</v>
      </c>
      <c r="E6518" t="s">
        <v>88</v>
      </c>
      <c r="F6518" t="b">
        <v>0</v>
      </c>
      <c r="G6518" t="s">
        <v>77</v>
      </c>
      <c r="H6518" s="1">
        <v>46090.87222222222</v>
      </c>
      <c r="I6518" t="b">
        <v>1</v>
      </c>
      <c r="J6518" t="b">
        <v>1</v>
      </c>
      <c r="K6518" t="s">
        <v>41</v>
      </c>
      <c r="L6518" t="s">
        <v>74</v>
      </c>
      <c r="M6518"/>
      <c r="N6518">
        <v>77.5</v>
      </c>
      <c r="O6518" t="s">
        <v>1195</v>
      </c>
      <c r="P6518" t="s">
        <v>1877</v>
      </c>
    </row>
    <row r="6519" spans="1:16" x14ac:dyDescent="0.25">
      <c r="A6519" t="s">
        <v>1</v>
      </c>
      <c r="B6519" t="s">
        <v>14794</v>
      </c>
      <c r="C6519" t="s">
        <v>218</v>
      </c>
      <c r="D6519" t="s">
        <v>4346</v>
      </c>
      <c r="E6519" t="s">
        <v>59</v>
      </c>
      <c r="F6519" t="b">
        <v>0</v>
      </c>
      <c r="G6519" t="s">
        <v>77</v>
      </c>
      <c r="H6519" s="1">
        <v>46090.872488425928</v>
      </c>
      <c r="I6519" t="b">
        <v>0</v>
      </c>
      <c r="J6519" t="b">
        <v>0</v>
      </c>
      <c r="K6519" t="s">
        <v>41</v>
      </c>
      <c r="L6519" t="s">
        <v>60</v>
      </c>
      <c r="M6519">
        <v>156334.5</v>
      </c>
      <c r="N6519"/>
      <c r="O6519" t="s">
        <v>14795</v>
      </c>
    </row>
    <row r="6520" spans="1:16" x14ac:dyDescent="0.25">
      <c r="A6520" t="s">
        <v>5</v>
      </c>
      <c r="B6520" t="s">
        <v>5</v>
      </c>
      <c r="C6520" t="s">
        <v>206</v>
      </c>
      <c r="D6520" t="s">
        <v>4526</v>
      </c>
      <c r="E6520" t="s">
        <v>59</v>
      </c>
      <c r="F6520" t="b">
        <v>0</v>
      </c>
      <c r="G6520" t="s">
        <v>77</v>
      </c>
      <c r="H6520" s="1">
        <v>46090.872627314813</v>
      </c>
      <c r="I6520" t="b">
        <v>0</v>
      </c>
      <c r="J6520" t="b">
        <v>0</v>
      </c>
      <c r="K6520" t="s">
        <v>41</v>
      </c>
      <c r="L6520" t="s">
        <v>60</v>
      </c>
      <c r="M6520">
        <v>170000</v>
      </c>
      <c r="N6520"/>
      <c r="O6520" t="s">
        <v>14796</v>
      </c>
      <c r="P6520" t="s">
        <v>14797</v>
      </c>
    </row>
    <row r="6521" spans="1:16" x14ac:dyDescent="0.25">
      <c r="A6521" t="s">
        <v>0</v>
      </c>
      <c r="B6521" t="s">
        <v>2061</v>
      </c>
      <c r="C6521" t="s">
        <v>290</v>
      </c>
      <c r="D6521" t="s">
        <v>2360</v>
      </c>
      <c r="E6521" t="s">
        <v>59</v>
      </c>
      <c r="F6521" t="b">
        <v>0</v>
      </c>
      <c r="G6521" t="s">
        <v>77</v>
      </c>
      <c r="H6521" s="1">
        <v>46090.912442129629</v>
      </c>
      <c r="I6521" t="b">
        <v>0</v>
      </c>
      <c r="J6521" t="b">
        <v>0</v>
      </c>
      <c r="K6521" t="s">
        <v>41</v>
      </c>
      <c r="L6521" t="s">
        <v>74</v>
      </c>
      <c r="M6521"/>
      <c r="N6521">
        <v>79.5</v>
      </c>
      <c r="O6521" t="s">
        <v>3167</v>
      </c>
      <c r="P6521" t="s">
        <v>219</v>
      </c>
    </row>
    <row r="6522" spans="1:16" x14ac:dyDescent="0.25">
      <c r="A6522" t="s">
        <v>0</v>
      </c>
      <c r="B6522" t="s">
        <v>14798</v>
      </c>
      <c r="C6522" t="s">
        <v>157</v>
      </c>
      <c r="D6522" t="s">
        <v>4346</v>
      </c>
      <c r="E6522" t="s">
        <v>59</v>
      </c>
      <c r="F6522" t="b">
        <v>0</v>
      </c>
      <c r="G6522" t="s">
        <v>77</v>
      </c>
      <c r="H6522" s="1">
        <v>46090.912442129629</v>
      </c>
      <c r="I6522" t="b">
        <v>0</v>
      </c>
      <c r="J6522" t="b">
        <v>1</v>
      </c>
      <c r="K6522" t="s">
        <v>41</v>
      </c>
      <c r="L6522" t="s">
        <v>60</v>
      </c>
      <c r="M6522">
        <v>103800</v>
      </c>
      <c r="N6522"/>
      <c r="O6522" t="s">
        <v>2597</v>
      </c>
      <c r="P6522" t="s">
        <v>14799</v>
      </c>
    </row>
    <row r="6523" spans="1:16" x14ac:dyDescent="0.25">
      <c r="A6523" t="s">
        <v>0</v>
      </c>
      <c r="B6523" t="s">
        <v>0</v>
      </c>
      <c r="C6523" t="s">
        <v>14800</v>
      </c>
      <c r="D6523" t="s">
        <v>4346</v>
      </c>
      <c r="E6523" t="s">
        <v>59</v>
      </c>
      <c r="F6523" t="b">
        <v>0</v>
      </c>
      <c r="G6523" t="s">
        <v>73</v>
      </c>
      <c r="H6523" s="1">
        <v>46090.912592592591</v>
      </c>
      <c r="I6523" t="b">
        <v>1</v>
      </c>
      <c r="J6523" t="b">
        <v>0</v>
      </c>
      <c r="K6523" t="s">
        <v>41</v>
      </c>
      <c r="L6523" t="s">
        <v>74</v>
      </c>
      <c r="M6523"/>
      <c r="N6523">
        <v>43.5</v>
      </c>
      <c r="O6523" t="s">
        <v>14801</v>
      </c>
      <c r="P6523" t="s">
        <v>14802</v>
      </c>
    </row>
    <row r="6524" spans="1:16" x14ac:dyDescent="0.25">
      <c r="A6524" t="s">
        <v>2</v>
      </c>
      <c r="B6524" t="s">
        <v>14803</v>
      </c>
      <c r="C6524" t="s">
        <v>190</v>
      </c>
      <c r="D6524" t="s">
        <v>4595</v>
      </c>
      <c r="E6524" t="s">
        <v>59</v>
      </c>
      <c r="F6524" t="b">
        <v>0</v>
      </c>
      <c r="G6524" t="s">
        <v>73</v>
      </c>
      <c r="H6524" s="1">
        <v>46090.912685185183</v>
      </c>
      <c r="I6524" t="b">
        <v>1</v>
      </c>
      <c r="J6524" t="b">
        <v>0</v>
      </c>
      <c r="K6524" t="s">
        <v>41</v>
      </c>
      <c r="L6524" t="s">
        <v>60</v>
      </c>
      <c r="M6524">
        <v>100000</v>
      </c>
      <c r="N6524"/>
      <c r="O6524" t="s">
        <v>8456</v>
      </c>
    </row>
    <row r="6525" spans="1:16" x14ac:dyDescent="0.25">
      <c r="A6525" t="s">
        <v>0</v>
      </c>
      <c r="B6525" t="s">
        <v>14804</v>
      </c>
      <c r="C6525" t="s">
        <v>555</v>
      </c>
      <c r="D6525" t="s">
        <v>4526</v>
      </c>
      <c r="E6525" t="s">
        <v>88</v>
      </c>
      <c r="F6525" t="b">
        <v>0</v>
      </c>
      <c r="G6525" t="s">
        <v>68</v>
      </c>
      <c r="H6525" s="1">
        <v>46090.912754629629</v>
      </c>
      <c r="I6525" t="b">
        <v>0</v>
      </c>
      <c r="J6525" t="b">
        <v>1</v>
      </c>
      <c r="K6525" t="s">
        <v>41</v>
      </c>
      <c r="L6525" t="s">
        <v>74</v>
      </c>
      <c r="M6525"/>
      <c r="N6525">
        <v>42.5</v>
      </c>
      <c r="O6525" t="s">
        <v>2080</v>
      </c>
      <c r="P6525" t="s">
        <v>14805</v>
      </c>
    </row>
    <row r="6526" spans="1:16" x14ac:dyDescent="0.25">
      <c r="A6526" t="s">
        <v>0</v>
      </c>
      <c r="B6526" t="s">
        <v>883</v>
      </c>
      <c r="C6526" t="s">
        <v>396</v>
      </c>
      <c r="D6526" t="s">
        <v>4595</v>
      </c>
      <c r="E6526" t="s">
        <v>621</v>
      </c>
      <c r="F6526" t="b">
        <v>0</v>
      </c>
      <c r="G6526" t="s">
        <v>68</v>
      </c>
      <c r="H6526" s="1">
        <v>46090.912812499999</v>
      </c>
      <c r="I6526" t="b">
        <v>0</v>
      </c>
      <c r="J6526" t="b">
        <v>0</v>
      </c>
      <c r="K6526" t="s">
        <v>41</v>
      </c>
      <c r="L6526" t="s">
        <v>60</v>
      </c>
      <c r="M6526">
        <v>70000</v>
      </c>
      <c r="N6526"/>
      <c r="O6526" t="s">
        <v>14806</v>
      </c>
    </row>
    <row r="6527" spans="1:16" x14ac:dyDescent="0.25">
      <c r="A6527" t="s">
        <v>4</v>
      </c>
      <c r="B6527" t="s">
        <v>14514</v>
      </c>
      <c r="C6527" t="s">
        <v>2767</v>
      </c>
      <c r="D6527" t="s">
        <v>4595</v>
      </c>
      <c r="E6527" t="s">
        <v>59</v>
      </c>
      <c r="F6527" t="b">
        <v>0</v>
      </c>
      <c r="G6527" t="s">
        <v>89</v>
      </c>
      <c r="H6527" s="1">
        <v>46090.912939814807</v>
      </c>
      <c r="I6527" t="b">
        <v>0</v>
      </c>
      <c r="J6527" t="b">
        <v>0</v>
      </c>
      <c r="K6527" t="s">
        <v>41</v>
      </c>
      <c r="L6527" t="s">
        <v>60</v>
      </c>
      <c r="M6527">
        <v>110000</v>
      </c>
      <c r="N6527"/>
      <c r="O6527" t="s">
        <v>14515</v>
      </c>
    </row>
    <row r="6528" spans="1:16" x14ac:dyDescent="0.25">
      <c r="A6528" t="s">
        <v>2</v>
      </c>
      <c r="B6528" t="s">
        <v>14807</v>
      </c>
      <c r="C6528" t="s">
        <v>81</v>
      </c>
      <c r="D6528" t="s">
        <v>2360</v>
      </c>
      <c r="E6528" t="s">
        <v>59</v>
      </c>
      <c r="F6528" t="b">
        <v>0</v>
      </c>
      <c r="G6528" t="s">
        <v>77</v>
      </c>
      <c r="H6528" s="1">
        <v>46090.913148148153</v>
      </c>
      <c r="I6528" t="b">
        <v>0</v>
      </c>
      <c r="J6528" t="b">
        <v>1</v>
      </c>
      <c r="K6528" t="s">
        <v>41</v>
      </c>
      <c r="L6528" t="s">
        <v>60</v>
      </c>
      <c r="M6528">
        <v>200000</v>
      </c>
      <c r="N6528"/>
      <c r="O6528" t="s">
        <v>3344</v>
      </c>
      <c r="P6528" t="s">
        <v>14808</v>
      </c>
    </row>
    <row r="6529" spans="1:16" x14ac:dyDescent="0.25">
      <c r="A6529" t="s">
        <v>2</v>
      </c>
      <c r="B6529" t="s">
        <v>466</v>
      </c>
      <c r="C6529" t="s">
        <v>97</v>
      </c>
      <c r="D6529" t="s">
        <v>4595</v>
      </c>
      <c r="E6529" t="s">
        <v>59</v>
      </c>
      <c r="F6529" t="b">
        <v>0</v>
      </c>
      <c r="G6529" t="s">
        <v>89</v>
      </c>
      <c r="H6529" s="1">
        <v>46090.913657407407</v>
      </c>
      <c r="I6529" t="b">
        <v>0</v>
      </c>
      <c r="J6529" t="b">
        <v>0</v>
      </c>
      <c r="K6529" t="s">
        <v>41</v>
      </c>
      <c r="L6529" t="s">
        <v>60</v>
      </c>
      <c r="M6529">
        <v>170000</v>
      </c>
      <c r="N6529"/>
      <c r="O6529" t="s">
        <v>14809</v>
      </c>
    </row>
    <row r="6530" spans="1:16" x14ac:dyDescent="0.25">
      <c r="A6530" t="s">
        <v>5</v>
      </c>
      <c r="B6530" t="s">
        <v>14810</v>
      </c>
      <c r="C6530" t="s">
        <v>201</v>
      </c>
      <c r="D6530" t="s">
        <v>4346</v>
      </c>
      <c r="E6530" t="s">
        <v>59</v>
      </c>
      <c r="F6530" t="b">
        <v>0</v>
      </c>
      <c r="G6530" t="s">
        <v>77</v>
      </c>
      <c r="H6530" s="1">
        <v>46090.913888888892</v>
      </c>
      <c r="I6530" t="b">
        <v>0</v>
      </c>
      <c r="J6530" t="b">
        <v>0</v>
      </c>
      <c r="K6530" t="s">
        <v>41</v>
      </c>
      <c r="L6530" t="s">
        <v>60</v>
      </c>
      <c r="M6530">
        <v>130000</v>
      </c>
      <c r="N6530"/>
      <c r="O6530" t="s">
        <v>14811</v>
      </c>
      <c r="P6530" t="s">
        <v>14812</v>
      </c>
    </row>
    <row r="6531" spans="1:16" x14ac:dyDescent="0.25">
      <c r="A6531" t="s">
        <v>7</v>
      </c>
      <c r="B6531" t="s">
        <v>7</v>
      </c>
      <c r="C6531" t="s">
        <v>14813</v>
      </c>
      <c r="D6531" t="s">
        <v>11271</v>
      </c>
      <c r="E6531" t="s">
        <v>59</v>
      </c>
      <c r="F6531" t="b">
        <v>0</v>
      </c>
      <c r="G6531" t="s">
        <v>20</v>
      </c>
      <c r="H6531" s="1">
        <v>46090.924629629633</v>
      </c>
      <c r="I6531" t="b">
        <v>1</v>
      </c>
      <c r="J6531" t="b">
        <v>0</v>
      </c>
      <c r="K6531" t="s">
        <v>20</v>
      </c>
      <c r="L6531" t="s">
        <v>60</v>
      </c>
      <c r="M6531">
        <v>80000</v>
      </c>
      <c r="N6531"/>
      <c r="O6531" t="s">
        <v>12145</v>
      </c>
    </row>
    <row r="6532" spans="1:16" x14ac:dyDescent="0.25">
      <c r="A6532" t="s">
        <v>7</v>
      </c>
      <c r="B6532" t="s">
        <v>13452</v>
      </c>
      <c r="C6532" t="s">
        <v>13453</v>
      </c>
      <c r="D6532" t="s">
        <v>11271</v>
      </c>
      <c r="E6532" t="s">
        <v>59</v>
      </c>
      <c r="F6532" t="b">
        <v>0</v>
      </c>
      <c r="G6532" t="s">
        <v>20</v>
      </c>
      <c r="H6532" s="1">
        <v>46090.924664351849</v>
      </c>
      <c r="I6532" t="b">
        <v>1</v>
      </c>
      <c r="J6532" t="b">
        <v>0</v>
      </c>
      <c r="K6532" t="s">
        <v>20</v>
      </c>
      <c r="L6532" t="s">
        <v>60</v>
      </c>
      <c r="M6532">
        <v>59000</v>
      </c>
      <c r="N6532"/>
      <c r="O6532" t="s">
        <v>899</v>
      </c>
    </row>
    <row r="6533" spans="1:16" x14ac:dyDescent="0.25">
      <c r="A6533" t="s">
        <v>0</v>
      </c>
      <c r="B6533" t="s">
        <v>883</v>
      </c>
      <c r="C6533" t="s">
        <v>467</v>
      </c>
      <c r="D6533" t="s">
        <v>4526</v>
      </c>
      <c r="E6533" t="s">
        <v>59</v>
      </c>
      <c r="F6533" t="b">
        <v>0</v>
      </c>
      <c r="G6533" t="s">
        <v>65</v>
      </c>
      <c r="H6533" s="1">
        <v>46090.954027777778</v>
      </c>
      <c r="I6533" t="b">
        <v>0</v>
      </c>
      <c r="J6533" t="b">
        <v>0</v>
      </c>
      <c r="K6533" t="s">
        <v>41</v>
      </c>
      <c r="L6533" t="s">
        <v>74</v>
      </c>
      <c r="M6533"/>
      <c r="N6533">
        <v>24.5</v>
      </c>
      <c r="O6533" t="s">
        <v>14814</v>
      </c>
      <c r="P6533" t="s">
        <v>3903</v>
      </c>
    </row>
    <row r="6534" spans="1:16" x14ac:dyDescent="0.25">
      <c r="A6534" t="s">
        <v>0</v>
      </c>
      <c r="B6534" t="s">
        <v>14815</v>
      </c>
      <c r="C6534" t="s">
        <v>71</v>
      </c>
      <c r="D6534" t="s">
        <v>4346</v>
      </c>
      <c r="E6534" t="s">
        <v>232</v>
      </c>
      <c r="F6534" t="b">
        <v>0</v>
      </c>
      <c r="G6534" t="s">
        <v>73</v>
      </c>
      <c r="H6534" s="1">
        <v>46090.954259259262</v>
      </c>
      <c r="I6534" t="b">
        <v>1</v>
      </c>
      <c r="J6534" t="b">
        <v>1</v>
      </c>
      <c r="K6534" t="s">
        <v>41</v>
      </c>
      <c r="L6534" t="s">
        <v>74</v>
      </c>
      <c r="M6534"/>
      <c r="N6534">
        <v>30</v>
      </c>
      <c r="O6534" t="s">
        <v>14816</v>
      </c>
      <c r="P6534" t="s">
        <v>14817</v>
      </c>
    </row>
    <row r="6535" spans="1:16" x14ac:dyDescent="0.25">
      <c r="A6535" t="s">
        <v>3</v>
      </c>
      <c r="B6535" t="s">
        <v>14818</v>
      </c>
      <c r="C6535" t="s">
        <v>148</v>
      </c>
      <c r="D6535" t="s">
        <v>4595</v>
      </c>
      <c r="E6535" t="s">
        <v>59</v>
      </c>
      <c r="F6535" t="b">
        <v>0</v>
      </c>
      <c r="G6535" t="s">
        <v>89</v>
      </c>
      <c r="H6535" s="1">
        <v>46090.954606481479</v>
      </c>
      <c r="I6535" t="b">
        <v>0</v>
      </c>
      <c r="J6535" t="b">
        <v>1</v>
      </c>
      <c r="K6535" t="s">
        <v>41</v>
      </c>
      <c r="L6535" t="s">
        <v>60</v>
      </c>
      <c r="M6535">
        <v>116580</v>
      </c>
      <c r="N6535"/>
      <c r="O6535" t="s">
        <v>364</v>
      </c>
      <c r="P6535" t="s">
        <v>1332</v>
      </c>
    </row>
    <row r="6536" spans="1:16" x14ac:dyDescent="0.25">
      <c r="A6536" t="s">
        <v>3</v>
      </c>
      <c r="B6536" t="s">
        <v>14819</v>
      </c>
      <c r="C6536" t="s">
        <v>237</v>
      </c>
      <c r="D6536" t="s">
        <v>4595</v>
      </c>
      <c r="E6536" t="s">
        <v>59</v>
      </c>
      <c r="F6536" t="b">
        <v>0</v>
      </c>
      <c r="G6536" t="s">
        <v>89</v>
      </c>
      <c r="H6536" s="1">
        <v>46090.954618055563</v>
      </c>
      <c r="I6536" t="b">
        <v>0</v>
      </c>
      <c r="J6536" t="b">
        <v>0</v>
      </c>
      <c r="K6536" t="s">
        <v>41</v>
      </c>
      <c r="L6536" t="s">
        <v>60</v>
      </c>
      <c r="M6536">
        <v>78000</v>
      </c>
      <c r="N6536"/>
      <c r="O6536" t="s">
        <v>14820</v>
      </c>
      <c r="P6536" t="s">
        <v>14821</v>
      </c>
    </row>
    <row r="6537" spans="1:16" x14ac:dyDescent="0.25">
      <c r="A6537" t="s">
        <v>3</v>
      </c>
      <c r="B6537" t="s">
        <v>14822</v>
      </c>
      <c r="C6537" t="s">
        <v>237</v>
      </c>
      <c r="D6537" t="s">
        <v>4595</v>
      </c>
      <c r="E6537" t="s">
        <v>59</v>
      </c>
      <c r="F6537" t="b">
        <v>0</v>
      </c>
      <c r="G6537" t="s">
        <v>89</v>
      </c>
      <c r="H6537" s="1">
        <v>46090.954618055563</v>
      </c>
      <c r="I6537" t="b">
        <v>0</v>
      </c>
      <c r="J6537" t="b">
        <v>0</v>
      </c>
      <c r="K6537" t="s">
        <v>41</v>
      </c>
      <c r="L6537" t="s">
        <v>60</v>
      </c>
      <c r="M6537">
        <v>110000</v>
      </c>
      <c r="N6537"/>
      <c r="O6537" t="s">
        <v>14823</v>
      </c>
      <c r="P6537" t="s">
        <v>673</v>
      </c>
    </row>
    <row r="6538" spans="1:16" x14ac:dyDescent="0.25">
      <c r="A6538" t="s">
        <v>3</v>
      </c>
      <c r="B6538" t="s">
        <v>14824</v>
      </c>
      <c r="C6538" t="s">
        <v>237</v>
      </c>
      <c r="D6538" t="s">
        <v>4595</v>
      </c>
      <c r="E6538" t="s">
        <v>59</v>
      </c>
      <c r="F6538" t="b">
        <v>0</v>
      </c>
      <c r="G6538" t="s">
        <v>89</v>
      </c>
      <c r="H6538" s="1">
        <v>46090.954618055563</v>
      </c>
      <c r="I6538" t="b">
        <v>0</v>
      </c>
      <c r="J6538" t="b">
        <v>0</v>
      </c>
      <c r="K6538" t="s">
        <v>41</v>
      </c>
      <c r="L6538" t="s">
        <v>60</v>
      </c>
      <c r="M6538">
        <v>97500</v>
      </c>
      <c r="N6538"/>
      <c r="O6538" t="s">
        <v>11945</v>
      </c>
      <c r="P6538" t="s">
        <v>3118</v>
      </c>
    </row>
    <row r="6539" spans="1:16" x14ac:dyDescent="0.25">
      <c r="A6539" t="s">
        <v>2</v>
      </c>
      <c r="B6539" t="s">
        <v>14825</v>
      </c>
      <c r="C6539" t="s">
        <v>382</v>
      </c>
      <c r="D6539" t="s">
        <v>4346</v>
      </c>
      <c r="E6539" t="s">
        <v>88</v>
      </c>
      <c r="F6539" t="b">
        <v>0</v>
      </c>
      <c r="G6539" t="s">
        <v>77</v>
      </c>
      <c r="H6539" s="1">
        <v>46090.954814814817</v>
      </c>
      <c r="I6539" t="b">
        <v>0</v>
      </c>
      <c r="J6539" t="b">
        <v>1</v>
      </c>
      <c r="K6539" t="s">
        <v>41</v>
      </c>
      <c r="L6539" t="s">
        <v>74</v>
      </c>
      <c r="M6539"/>
      <c r="N6539">
        <v>79.19</v>
      </c>
      <c r="O6539" t="s">
        <v>3677</v>
      </c>
      <c r="P6539" t="s">
        <v>14826</v>
      </c>
    </row>
    <row r="6540" spans="1:16" x14ac:dyDescent="0.25">
      <c r="A6540" t="s">
        <v>5</v>
      </c>
      <c r="B6540" t="s">
        <v>5</v>
      </c>
      <c r="C6540" t="s">
        <v>14827</v>
      </c>
      <c r="D6540" t="s">
        <v>5798</v>
      </c>
      <c r="E6540" t="s">
        <v>59</v>
      </c>
      <c r="F6540" t="b">
        <v>0</v>
      </c>
      <c r="G6540" t="s">
        <v>40</v>
      </c>
      <c r="H6540" s="1">
        <v>46090.957418981481</v>
      </c>
      <c r="I6540" t="b">
        <v>1</v>
      </c>
      <c r="J6540" t="b">
        <v>0</v>
      </c>
      <c r="K6540" t="s">
        <v>40</v>
      </c>
      <c r="L6540" t="s">
        <v>60</v>
      </c>
      <c r="M6540">
        <v>100000</v>
      </c>
      <c r="N6540"/>
      <c r="O6540" t="s">
        <v>14828</v>
      </c>
    </row>
    <row r="6541" spans="1:16" x14ac:dyDescent="0.25">
      <c r="A6541" t="s">
        <v>7</v>
      </c>
      <c r="B6541" t="s">
        <v>14829</v>
      </c>
      <c r="C6541" t="s">
        <v>3291</v>
      </c>
      <c r="D6541" t="s">
        <v>4526</v>
      </c>
      <c r="E6541" t="s">
        <v>59</v>
      </c>
      <c r="F6541" t="b">
        <v>0</v>
      </c>
      <c r="G6541" t="s">
        <v>65</v>
      </c>
      <c r="H6541" s="1">
        <v>46090.995752314811</v>
      </c>
      <c r="I6541" t="b">
        <v>0</v>
      </c>
      <c r="J6541" t="b">
        <v>0</v>
      </c>
      <c r="K6541" t="s">
        <v>41</v>
      </c>
      <c r="L6541" t="s">
        <v>60</v>
      </c>
      <c r="M6541">
        <v>154000</v>
      </c>
      <c r="N6541"/>
      <c r="O6541" t="s">
        <v>14830</v>
      </c>
      <c r="P6541" t="s">
        <v>14831</v>
      </c>
    </row>
    <row r="6542" spans="1:16" x14ac:dyDescent="0.25">
      <c r="A6542" t="s">
        <v>0</v>
      </c>
      <c r="B6542" t="s">
        <v>14832</v>
      </c>
      <c r="C6542" t="s">
        <v>315</v>
      </c>
      <c r="D6542" t="s">
        <v>14833</v>
      </c>
      <c r="E6542" t="s">
        <v>59</v>
      </c>
      <c r="F6542" t="b">
        <v>0</v>
      </c>
      <c r="G6542" t="s">
        <v>65</v>
      </c>
      <c r="H6542" s="1">
        <v>46090.995752314811</v>
      </c>
      <c r="I6542" t="b">
        <v>0</v>
      </c>
      <c r="J6542" t="b">
        <v>1</v>
      </c>
      <c r="K6542" t="s">
        <v>41</v>
      </c>
      <c r="L6542" t="s">
        <v>74</v>
      </c>
      <c r="M6542"/>
      <c r="N6542">
        <v>30</v>
      </c>
      <c r="O6542" t="s">
        <v>3580</v>
      </c>
      <c r="P6542" t="s">
        <v>219</v>
      </c>
    </row>
    <row r="6543" spans="1:16" x14ac:dyDescent="0.25">
      <c r="A6543" t="s">
        <v>3</v>
      </c>
      <c r="B6543" t="s">
        <v>14834</v>
      </c>
      <c r="C6543" t="s">
        <v>201</v>
      </c>
      <c r="D6543" t="s">
        <v>155</v>
      </c>
      <c r="F6543" t="b">
        <v>0</v>
      </c>
      <c r="G6543" t="s">
        <v>77</v>
      </c>
      <c r="H6543" s="1">
        <v>46090.995798611111</v>
      </c>
      <c r="I6543" t="b">
        <v>1</v>
      </c>
      <c r="J6543" t="b">
        <v>0</v>
      </c>
      <c r="K6543" t="s">
        <v>41</v>
      </c>
      <c r="L6543" t="s">
        <v>74</v>
      </c>
      <c r="M6543"/>
      <c r="N6543">
        <v>51</v>
      </c>
      <c r="O6543" t="s">
        <v>155</v>
      </c>
      <c r="P6543" t="s">
        <v>1332</v>
      </c>
    </row>
    <row r="6544" spans="1:16" x14ac:dyDescent="0.25">
      <c r="A6544" t="s">
        <v>0</v>
      </c>
      <c r="B6544" t="s">
        <v>268</v>
      </c>
      <c r="C6544" t="s">
        <v>463</v>
      </c>
      <c r="D6544" t="s">
        <v>4526</v>
      </c>
      <c r="E6544" t="s">
        <v>59</v>
      </c>
      <c r="F6544" t="b">
        <v>0</v>
      </c>
      <c r="G6544" t="s">
        <v>77</v>
      </c>
      <c r="H6544" s="1">
        <v>46090.995798611111</v>
      </c>
      <c r="I6544" t="b">
        <v>1</v>
      </c>
      <c r="J6544" t="b">
        <v>0</v>
      </c>
      <c r="K6544" t="s">
        <v>41</v>
      </c>
      <c r="L6544" t="s">
        <v>60</v>
      </c>
      <c r="M6544">
        <v>112500</v>
      </c>
      <c r="N6544"/>
      <c r="O6544" t="s">
        <v>14835</v>
      </c>
      <c r="P6544" t="s">
        <v>14836</v>
      </c>
    </row>
    <row r="6545" spans="1:16" x14ac:dyDescent="0.25">
      <c r="A6545" t="s">
        <v>4</v>
      </c>
      <c r="B6545" t="s">
        <v>10822</v>
      </c>
      <c r="C6545" t="s">
        <v>1061</v>
      </c>
      <c r="D6545" t="s">
        <v>14837</v>
      </c>
      <c r="E6545" t="s">
        <v>59</v>
      </c>
      <c r="F6545" t="b">
        <v>0</v>
      </c>
      <c r="G6545" t="s">
        <v>77</v>
      </c>
      <c r="H6545" s="1">
        <v>46090.995868055557</v>
      </c>
      <c r="I6545" t="b">
        <v>0</v>
      </c>
      <c r="J6545" t="b">
        <v>0</v>
      </c>
      <c r="K6545" t="s">
        <v>41</v>
      </c>
      <c r="L6545" t="s">
        <v>74</v>
      </c>
      <c r="M6545"/>
      <c r="N6545">
        <v>28</v>
      </c>
      <c r="O6545" t="s">
        <v>14837</v>
      </c>
      <c r="P6545" t="s">
        <v>288</v>
      </c>
    </row>
    <row r="6546" spans="1:16" x14ac:dyDescent="0.25">
      <c r="A6546" t="s">
        <v>0</v>
      </c>
      <c r="B6546" t="s">
        <v>2978</v>
      </c>
      <c r="C6546" t="s">
        <v>162</v>
      </c>
      <c r="D6546" t="s">
        <v>7397</v>
      </c>
      <c r="E6546" t="s">
        <v>59</v>
      </c>
      <c r="F6546" t="b">
        <v>0</v>
      </c>
      <c r="G6546" t="s">
        <v>73</v>
      </c>
      <c r="H6546" s="1">
        <v>46090.995925925927</v>
      </c>
      <c r="I6546" t="b">
        <v>1</v>
      </c>
      <c r="J6546" t="b">
        <v>1</v>
      </c>
      <c r="K6546" t="s">
        <v>41</v>
      </c>
      <c r="L6546" t="s">
        <v>60</v>
      </c>
      <c r="M6546">
        <v>118500</v>
      </c>
      <c r="N6546"/>
      <c r="O6546" t="s">
        <v>299</v>
      </c>
    </row>
    <row r="6547" spans="1:16" x14ac:dyDescent="0.25">
      <c r="A6547" t="s">
        <v>0</v>
      </c>
      <c r="B6547" t="s">
        <v>228</v>
      </c>
      <c r="C6547" t="s">
        <v>162</v>
      </c>
      <c r="D6547" t="s">
        <v>14838</v>
      </c>
      <c r="E6547" t="s">
        <v>59</v>
      </c>
      <c r="F6547" t="b">
        <v>0</v>
      </c>
      <c r="G6547" t="s">
        <v>73</v>
      </c>
      <c r="H6547" s="1">
        <v>46090.995972222219</v>
      </c>
      <c r="I6547" t="b">
        <v>0</v>
      </c>
      <c r="J6547" t="b">
        <v>1</v>
      </c>
      <c r="K6547" t="s">
        <v>41</v>
      </c>
      <c r="L6547" t="s">
        <v>60</v>
      </c>
      <c r="M6547">
        <v>75000</v>
      </c>
      <c r="N6547"/>
      <c r="O6547" t="s">
        <v>14838</v>
      </c>
      <c r="P6547" t="s">
        <v>14839</v>
      </c>
    </row>
    <row r="6548" spans="1:16" x14ac:dyDescent="0.25">
      <c r="A6548" t="s">
        <v>7</v>
      </c>
      <c r="B6548" t="s">
        <v>14840</v>
      </c>
      <c r="C6548" t="s">
        <v>253</v>
      </c>
      <c r="D6548" t="s">
        <v>3173</v>
      </c>
      <c r="E6548" t="s">
        <v>59</v>
      </c>
      <c r="F6548" t="b">
        <v>0</v>
      </c>
      <c r="G6548" t="s">
        <v>73</v>
      </c>
      <c r="H6548" s="1">
        <v>46090.996678240743</v>
      </c>
      <c r="I6548" t="b">
        <v>0</v>
      </c>
      <c r="J6548" t="b">
        <v>1</v>
      </c>
      <c r="K6548" t="s">
        <v>41</v>
      </c>
      <c r="L6548" t="s">
        <v>60</v>
      </c>
      <c r="M6548">
        <v>138850</v>
      </c>
      <c r="N6548"/>
      <c r="O6548" t="s">
        <v>265</v>
      </c>
      <c r="P6548" t="s">
        <v>14841</v>
      </c>
    </row>
    <row r="6549" spans="1:16" x14ac:dyDescent="0.25">
      <c r="A6549" t="s">
        <v>0</v>
      </c>
      <c r="B6549" t="s">
        <v>1271</v>
      </c>
      <c r="C6549" t="s">
        <v>1781</v>
      </c>
      <c r="D6549" t="s">
        <v>14842</v>
      </c>
      <c r="E6549" t="s">
        <v>88</v>
      </c>
      <c r="F6549" t="b">
        <v>0</v>
      </c>
      <c r="G6549" t="s">
        <v>89</v>
      </c>
      <c r="H6549" s="1">
        <v>46090.996990740743</v>
      </c>
      <c r="I6549" t="b">
        <v>1</v>
      </c>
      <c r="J6549" t="b">
        <v>0</v>
      </c>
      <c r="K6549" t="s">
        <v>41</v>
      </c>
      <c r="L6549" t="s">
        <v>74</v>
      </c>
      <c r="M6549"/>
      <c r="N6549">
        <v>55</v>
      </c>
      <c r="O6549" t="s">
        <v>14843</v>
      </c>
      <c r="P6549" t="s">
        <v>14844</v>
      </c>
    </row>
    <row r="6550" spans="1:16" x14ac:dyDescent="0.25">
      <c r="A6550" t="s">
        <v>1</v>
      </c>
      <c r="B6550" t="s">
        <v>14845</v>
      </c>
      <c r="C6550" t="s">
        <v>112</v>
      </c>
      <c r="D6550" t="s">
        <v>3173</v>
      </c>
      <c r="E6550" t="s">
        <v>59</v>
      </c>
      <c r="F6550" t="b">
        <v>0</v>
      </c>
      <c r="G6550" t="s">
        <v>65</v>
      </c>
      <c r="H6550" s="1">
        <v>46090.997094907398</v>
      </c>
      <c r="I6550" t="b">
        <v>1</v>
      </c>
      <c r="J6550" t="b">
        <v>0</v>
      </c>
      <c r="K6550" t="s">
        <v>41</v>
      </c>
      <c r="L6550" t="s">
        <v>60</v>
      </c>
      <c r="M6550">
        <v>142500</v>
      </c>
      <c r="N6550"/>
      <c r="O6550" t="s">
        <v>14846</v>
      </c>
      <c r="P6550" t="s">
        <v>14847</v>
      </c>
    </row>
    <row r="6551" spans="1:16" x14ac:dyDescent="0.25">
      <c r="A6551" t="s">
        <v>1</v>
      </c>
      <c r="B6551" t="s">
        <v>14848</v>
      </c>
      <c r="C6551" t="s">
        <v>14849</v>
      </c>
      <c r="D6551" t="s">
        <v>3173</v>
      </c>
      <c r="E6551" t="s">
        <v>59</v>
      </c>
      <c r="F6551" t="b">
        <v>0</v>
      </c>
      <c r="G6551" t="s">
        <v>65</v>
      </c>
      <c r="H6551" s="1">
        <v>46090.997094907398</v>
      </c>
      <c r="I6551" t="b">
        <v>0</v>
      </c>
      <c r="J6551" t="b">
        <v>1</v>
      </c>
      <c r="K6551" t="s">
        <v>41</v>
      </c>
      <c r="L6551" t="s">
        <v>74</v>
      </c>
      <c r="M6551"/>
      <c r="N6551">
        <v>64</v>
      </c>
      <c r="O6551" t="s">
        <v>14850</v>
      </c>
      <c r="P6551" t="s">
        <v>14851</v>
      </c>
    </row>
    <row r="6552" spans="1:16" x14ac:dyDescent="0.25">
      <c r="A6552" t="s">
        <v>1</v>
      </c>
      <c r="B6552" t="s">
        <v>277</v>
      </c>
      <c r="C6552" t="s">
        <v>3643</v>
      </c>
      <c r="D6552" t="s">
        <v>4526</v>
      </c>
      <c r="E6552" t="s">
        <v>59</v>
      </c>
      <c r="F6552" t="b">
        <v>0</v>
      </c>
      <c r="G6552" t="s">
        <v>65</v>
      </c>
      <c r="H6552" s="1">
        <v>46090.997175925928</v>
      </c>
      <c r="I6552" t="b">
        <v>0</v>
      </c>
      <c r="J6552" t="b">
        <v>0</v>
      </c>
      <c r="K6552" t="s">
        <v>41</v>
      </c>
      <c r="L6552" t="s">
        <v>60</v>
      </c>
      <c r="M6552">
        <v>135000</v>
      </c>
      <c r="N6552"/>
      <c r="O6552" t="s">
        <v>3644</v>
      </c>
      <c r="P6552" t="s">
        <v>14852</v>
      </c>
    </row>
    <row r="6553" spans="1:16" x14ac:dyDescent="0.25">
      <c r="A6553" t="s">
        <v>1</v>
      </c>
      <c r="B6553" t="s">
        <v>14853</v>
      </c>
      <c r="C6553" t="s">
        <v>860</v>
      </c>
      <c r="D6553" t="s">
        <v>4587</v>
      </c>
      <c r="E6553" t="s">
        <v>59</v>
      </c>
      <c r="F6553" t="b">
        <v>0</v>
      </c>
      <c r="G6553" t="s">
        <v>77</v>
      </c>
      <c r="H6553" s="1">
        <v>46090.997384259259</v>
      </c>
      <c r="I6553" t="b">
        <v>0</v>
      </c>
      <c r="J6553" t="b">
        <v>1</v>
      </c>
      <c r="K6553" t="s">
        <v>41</v>
      </c>
      <c r="L6553" t="s">
        <v>60</v>
      </c>
      <c r="M6553">
        <v>162845</v>
      </c>
      <c r="N6553"/>
      <c r="O6553" t="s">
        <v>2599</v>
      </c>
      <c r="P6553" t="s">
        <v>14650</v>
      </c>
    </row>
    <row r="6554" spans="1:16" x14ac:dyDescent="0.25">
      <c r="A6554" t="s">
        <v>1</v>
      </c>
      <c r="B6554" t="s">
        <v>14854</v>
      </c>
      <c r="C6554" t="s">
        <v>4224</v>
      </c>
      <c r="D6554" t="s">
        <v>3761</v>
      </c>
      <c r="E6554" t="s">
        <v>59</v>
      </c>
      <c r="F6554" t="b">
        <v>0</v>
      </c>
      <c r="G6554" t="s">
        <v>73</v>
      </c>
      <c r="H6554" s="1">
        <v>46090.997881944437</v>
      </c>
      <c r="I6554" t="b">
        <v>1</v>
      </c>
      <c r="J6554" t="b">
        <v>1</v>
      </c>
      <c r="K6554" t="s">
        <v>41</v>
      </c>
      <c r="L6554" t="s">
        <v>60</v>
      </c>
      <c r="M6554">
        <v>137500</v>
      </c>
      <c r="N6554"/>
      <c r="O6554" t="s">
        <v>5551</v>
      </c>
      <c r="P6554" t="s">
        <v>14855</v>
      </c>
    </row>
    <row r="6555" spans="1:16" x14ac:dyDescent="0.25">
      <c r="A6555" t="s">
        <v>0</v>
      </c>
      <c r="B6555" t="s">
        <v>14856</v>
      </c>
      <c r="C6555" t="s">
        <v>14857</v>
      </c>
      <c r="D6555" t="s">
        <v>14858</v>
      </c>
      <c r="E6555" t="s">
        <v>59</v>
      </c>
      <c r="F6555" t="b">
        <v>0</v>
      </c>
      <c r="G6555" t="s">
        <v>40</v>
      </c>
      <c r="H6555" s="1">
        <v>46090.998888888891</v>
      </c>
      <c r="I6555" t="b">
        <v>1</v>
      </c>
      <c r="J6555" t="b">
        <v>0</v>
      </c>
      <c r="K6555" t="s">
        <v>40</v>
      </c>
      <c r="L6555" t="s">
        <v>60</v>
      </c>
      <c r="M6555">
        <v>61848</v>
      </c>
      <c r="N6555"/>
      <c r="O6555" t="s">
        <v>14859</v>
      </c>
      <c r="P6555" t="s">
        <v>14860</v>
      </c>
    </row>
    <row r="6556" spans="1:16" x14ac:dyDescent="0.25">
      <c r="A6556" t="s">
        <v>1</v>
      </c>
      <c r="B6556" t="s">
        <v>14861</v>
      </c>
      <c r="C6556" t="s">
        <v>14376</v>
      </c>
      <c r="D6556" t="s">
        <v>4587</v>
      </c>
      <c r="E6556" t="s">
        <v>59</v>
      </c>
      <c r="F6556" t="b">
        <v>0</v>
      </c>
      <c r="G6556" t="s">
        <v>40</v>
      </c>
      <c r="H6556" s="1">
        <v>46090.999085648153</v>
      </c>
      <c r="I6556" t="b">
        <v>1</v>
      </c>
      <c r="J6556" t="b">
        <v>0</v>
      </c>
      <c r="K6556" t="s">
        <v>40</v>
      </c>
      <c r="L6556" t="s">
        <v>60</v>
      </c>
      <c r="M6556">
        <v>55000</v>
      </c>
      <c r="N6556"/>
      <c r="O6556" t="s">
        <v>14377</v>
      </c>
      <c r="P6556" t="s">
        <v>3876</v>
      </c>
    </row>
    <row r="6557" spans="1:16" x14ac:dyDescent="0.25">
      <c r="A6557" t="s">
        <v>0</v>
      </c>
      <c r="B6557" t="s">
        <v>14862</v>
      </c>
      <c r="C6557" t="s">
        <v>4069</v>
      </c>
      <c r="D6557" t="s">
        <v>14863</v>
      </c>
      <c r="E6557" t="s">
        <v>59</v>
      </c>
      <c r="F6557" t="b">
        <v>0</v>
      </c>
      <c r="G6557" t="s">
        <v>19</v>
      </c>
      <c r="H6557" s="1">
        <v>46090.999872685177</v>
      </c>
      <c r="I6557" t="b">
        <v>1</v>
      </c>
      <c r="J6557" t="b">
        <v>0</v>
      </c>
      <c r="K6557" t="s">
        <v>19</v>
      </c>
      <c r="L6557" t="s">
        <v>60</v>
      </c>
      <c r="M6557">
        <v>1500000</v>
      </c>
      <c r="N6557"/>
      <c r="O6557" t="s">
        <v>14864</v>
      </c>
      <c r="P6557" t="s">
        <v>14865</v>
      </c>
    </row>
    <row r="6558" spans="1:16" x14ac:dyDescent="0.25">
      <c r="A6558" t="s">
        <v>0</v>
      </c>
      <c r="B6558" t="s">
        <v>14866</v>
      </c>
      <c r="C6558" t="s">
        <v>19</v>
      </c>
      <c r="D6558" t="s">
        <v>4518</v>
      </c>
      <c r="E6558" t="s">
        <v>59</v>
      </c>
      <c r="F6558" t="b">
        <v>0</v>
      </c>
      <c r="G6558" t="s">
        <v>19</v>
      </c>
      <c r="H6558" s="1">
        <v>46090.999976851846</v>
      </c>
      <c r="I6558" t="b">
        <v>1</v>
      </c>
      <c r="J6558" t="b">
        <v>0</v>
      </c>
      <c r="K6558" t="s">
        <v>19</v>
      </c>
      <c r="L6558" t="s">
        <v>60</v>
      </c>
      <c r="M6558">
        <v>50000</v>
      </c>
      <c r="N6558"/>
      <c r="O6558" t="s">
        <v>4519</v>
      </c>
    </row>
    <row r="6559" spans="1:16" x14ac:dyDescent="0.25">
      <c r="A6559" t="s">
        <v>0</v>
      </c>
      <c r="B6559" t="s">
        <v>14867</v>
      </c>
      <c r="C6559" t="s">
        <v>19</v>
      </c>
      <c r="D6559" t="s">
        <v>4518</v>
      </c>
      <c r="E6559" t="s">
        <v>621</v>
      </c>
      <c r="F6559" t="b">
        <v>0</v>
      </c>
      <c r="G6559" t="s">
        <v>19</v>
      </c>
      <c r="H6559" s="1">
        <v>46090.999976851846</v>
      </c>
      <c r="I6559" t="b">
        <v>1</v>
      </c>
      <c r="J6559" t="b">
        <v>0</v>
      </c>
      <c r="K6559" t="s">
        <v>19</v>
      </c>
      <c r="L6559" t="s">
        <v>60</v>
      </c>
      <c r="M6559">
        <v>50000</v>
      </c>
      <c r="N6559"/>
      <c r="O6559" t="s">
        <v>4519</v>
      </c>
    </row>
    <row r="6560" spans="1:16" x14ac:dyDescent="0.25">
      <c r="A6560" t="s">
        <v>0</v>
      </c>
      <c r="B6560" t="s">
        <v>14868</v>
      </c>
      <c r="C6560" t="s">
        <v>19</v>
      </c>
      <c r="D6560" t="s">
        <v>4518</v>
      </c>
      <c r="E6560" t="s">
        <v>621</v>
      </c>
      <c r="F6560" t="b">
        <v>0</v>
      </c>
      <c r="G6560" t="s">
        <v>19</v>
      </c>
      <c r="H6560" s="1">
        <v>46090.999988425923</v>
      </c>
      <c r="I6560" t="b">
        <v>0</v>
      </c>
      <c r="J6560" t="b">
        <v>0</v>
      </c>
      <c r="K6560" t="s">
        <v>19</v>
      </c>
      <c r="L6560" t="s">
        <v>60</v>
      </c>
      <c r="M6560">
        <v>50000</v>
      </c>
      <c r="N6560"/>
      <c r="O6560" t="s">
        <v>4519</v>
      </c>
    </row>
    <row r="6561" spans="1:16" x14ac:dyDescent="0.25">
      <c r="A6561" t="s">
        <v>2</v>
      </c>
      <c r="B6561" t="s">
        <v>128</v>
      </c>
      <c r="C6561" t="s">
        <v>4069</v>
      </c>
      <c r="D6561" t="s">
        <v>14869</v>
      </c>
      <c r="E6561" t="s">
        <v>59</v>
      </c>
      <c r="F6561" t="b">
        <v>0</v>
      </c>
      <c r="G6561" t="s">
        <v>19</v>
      </c>
      <c r="H6561" s="1">
        <v>46091.000034722223</v>
      </c>
      <c r="I6561" t="b">
        <v>0</v>
      </c>
      <c r="J6561" t="b">
        <v>0</v>
      </c>
      <c r="K6561" t="s">
        <v>19</v>
      </c>
      <c r="L6561" t="s">
        <v>60</v>
      </c>
      <c r="M6561">
        <v>450000</v>
      </c>
      <c r="N6561"/>
      <c r="O6561" t="s">
        <v>14870</v>
      </c>
      <c r="P6561" t="s">
        <v>14871</v>
      </c>
    </row>
    <row r="6562" spans="1:16" x14ac:dyDescent="0.25">
      <c r="A6562" t="s">
        <v>4</v>
      </c>
      <c r="B6562" t="s">
        <v>14872</v>
      </c>
      <c r="C6562" t="s">
        <v>76</v>
      </c>
      <c r="D6562" t="s">
        <v>4526</v>
      </c>
      <c r="E6562" t="s">
        <v>59</v>
      </c>
      <c r="F6562" t="b">
        <v>1</v>
      </c>
      <c r="G6562" t="s">
        <v>63</v>
      </c>
      <c r="H6562" s="1">
        <v>46091.009143518517</v>
      </c>
      <c r="I6562" t="b">
        <v>0</v>
      </c>
      <c r="J6562" t="b">
        <v>1</v>
      </c>
      <c r="K6562" t="s">
        <v>41</v>
      </c>
      <c r="L6562" t="s">
        <v>60</v>
      </c>
      <c r="M6562">
        <v>108000</v>
      </c>
      <c r="N6562"/>
      <c r="O6562" t="s">
        <v>14873</v>
      </c>
      <c r="P6562" t="s">
        <v>14874</v>
      </c>
    </row>
    <row r="6563" spans="1:16" x14ac:dyDescent="0.25">
      <c r="A6563" t="s">
        <v>0</v>
      </c>
      <c r="B6563" t="s">
        <v>1772</v>
      </c>
      <c r="C6563" t="s">
        <v>92</v>
      </c>
      <c r="D6563" t="s">
        <v>4595</v>
      </c>
      <c r="E6563" t="s">
        <v>59</v>
      </c>
      <c r="F6563" t="b">
        <v>0</v>
      </c>
      <c r="G6563" t="s">
        <v>77</v>
      </c>
      <c r="H6563" s="1">
        <v>46091.037534722222</v>
      </c>
      <c r="I6563" t="b">
        <v>1</v>
      </c>
      <c r="J6563" t="b">
        <v>0</v>
      </c>
      <c r="K6563" t="s">
        <v>41</v>
      </c>
      <c r="L6563" t="s">
        <v>60</v>
      </c>
      <c r="M6563">
        <v>77500</v>
      </c>
      <c r="N6563"/>
      <c r="O6563" t="s">
        <v>14875</v>
      </c>
      <c r="P6563" t="s">
        <v>3201</v>
      </c>
    </row>
    <row r="6564" spans="1:16" x14ac:dyDescent="0.25">
      <c r="A6564" t="s">
        <v>3</v>
      </c>
      <c r="B6564" t="s">
        <v>14876</v>
      </c>
      <c r="C6564" t="s">
        <v>326</v>
      </c>
      <c r="D6564" t="s">
        <v>4595</v>
      </c>
      <c r="E6564" t="s">
        <v>59</v>
      </c>
      <c r="F6564" t="b">
        <v>0</v>
      </c>
      <c r="G6564" t="s">
        <v>77</v>
      </c>
      <c r="H6564" s="1">
        <v>46091.037557870368</v>
      </c>
      <c r="I6564" t="b">
        <v>0</v>
      </c>
      <c r="J6564" t="b">
        <v>0</v>
      </c>
      <c r="K6564" t="s">
        <v>41</v>
      </c>
      <c r="L6564" t="s">
        <v>60</v>
      </c>
      <c r="M6564">
        <v>90000</v>
      </c>
      <c r="N6564"/>
      <c r="O6564" t="s">
        <v>14877</v>
      </c>
    </row>
    <row r="6565" spans="1:16" x14ac:dyDescent="0.25">
      <c r="A6565" t="s">
        <v>0</v>
      </c>
      <c r="B6565" t="s">
        <v>14878</v>
      </c>
      <c r="C6565" t="s">
        <v>71</v>
      </c>
      <c r="D6565" t="s">
        <v>4526</v>
      </c>
      <c r="E6565" t="s">
        <v>88</v>
      </c>
      <c r="F6565" t="b">
        <v>0</v>
      </c>
      <c r="G6565" t="s">
        <v>73</v>
      </c>
      <c r="H6565" s="1">
        <v>46091.037615740737</v>
      </c>
      <c r="I6565" t="b">
        <v>1</v>
      </c>
      <c r="J6565" t="b">
        <v>0</v>
      </c>
      <c r="K6565" t="s">
        <v>41</v>
      </c>
      <c r="L6565" t="s">
        <v>74</v>
      </c>
      <c r="M6565"/>
      <c r="N6565">
        <v>31.5</v>
      </c>
      <c r="O6565" t="s">
        <v>2776</v>
      </c>
      <c r="P6565" t="s">
        <v>325</v>
      </c>
    </row>
    <row r="6566" spans="1:16" x14ac:dyDescent="0.25">
      <c r="A6566" t="s">
        <v>0</v>
      </c>
      <c r="B6566" t="s">
        <v>4071</v>
      </c>
      <c r="C6566" t="s">
        <v>541</v>
      </c>
      <c r="D6566" t="s">
        <v>4595</v>
      </c>
      <c r="E6566" t="s">
        <v>59</v>
      </c>
      <c r="F6566" t="b">
        <v>0</v>
      </c>
      <c r="G6566" t="s">
        <v>73</v>
      </c>
      <c r="H6566" s="1">
        <v>46091.037615740737</v>
      </c>
      <c r="I6566" t="b">
        <v>1</v>
      </c>
      <c r="J6566" t="b">
        <v>0</v>
      </c>
      <c r="K6566" t="s">
        <v>41</v>
      </c>
      <c r="L6566" t="s">
        <v>60</v>
      </c>
      <c r="M6566">
        <v>105000</v>
      </c>
      <c r="N6566"/>
      <c r="O6566" t="s">
        <v>371</v>
      </c>
    </row>
    <row r="6567" spans="1:16" x14ac:dyDescent="0.25">
      <c r="A6567" t="s">
        <v>0</v>
      </c>
      <c r="B6567" t="s">
        <v>14879</v>
      </c>
      <c r="C6567" t="s">
        <v>148</v>
      </c>
      <c r="D6567" t="s">
        <v>4346</v>
      </c>
      <c r="F6567" t="b">
        <v>0</v>
      </c>
      <c r="G6567" t="s">
        <v>89</v>
      </c>
      <c r="H6567" s="1">
        <v>46091.037847222222</v>
      </c>
      <c r="I6567" t="b">
        <v>1</v>
      </c>
      <c r="J6567" t="b">
        <v>0</v>
      </c>
      <c r="K6567" t="s">
        <v>41</v>
      </c>
      <c r="L6567" t="s">
        <v>60</v>
      </c>
      <c r="M6567">
        <v>50000</v>
      </c>
      <c r="N6567"/>
      <c r="O6567" t="s">
        <v>14880</v>
      </c>
      <c r="P6567" t="s">
        <v>426</v>
      </c>
    </row>
    <row r="6568" spans="1:16" x14ac:dyDescent="0.25">
      <c r="A6568" t="s">
        <v>0</v>
      </c>
      <c r="B6568" t="s">
        <v>14881</v>
      </c>
      <c r="C6568" t="s">
        <v>2350</v>
      </c>
      <c r="D6568" t="s">
        <v>4595</v>
      </c>
      <c r="E6568" t="s">
        <v>59</v>
      </c>
      <c r="F6568" t="b">
        <v>0</v>
      </c>
      <c r="G6568" t="s">
        <v>89</v>
      </c>
      <c r="H6568" s="1">
        <v>46091.037939814807</v>
      </c>
      <c r="I6568" t="b">
        <v>0</v>
      </c>
      <c r="J6568" t="b">
        <v>1</v>
      </c>
      <c r="K6568" t="s">
        <v>41</v>
      </c>
      <c r="L6568" t="s">
        <v>60</v>
      </c>
      <c r="M6568">
        <v>75000</v>
      </c>
      <c r="N6568"/>
      <c r="O6568" t="s">
        <v>1692</v>
      </c>
      <c r="P6568" t="s">
        <v>14882</v>
      </c>
    </row>
    <row r="6569" spans="1:16" x14ac:dyDescent="0.25">
      <c r="A6569" t="s">
        <v>9</v>
      </c>
      <c r="B6569" t="s">
        <v>14883</v>
      </c>
      <c r="C6569" t="s">
        <v>2800</v>
      </c>
      <c r="D6569" t="s">
        <v>4595</v>
      </c>
      <c r="E6569" t="s">
        <v>59</v>
      </c>
      <c r="F6569" t="b">
        <v>0</v>
      </c>
      <c r="G6569" t="s">
        <v>89</v>
      </c>
      <c r="H6569" s="1">
        <v>46091.037951388891</v>
      </c>
      <c r="I6569" t="b">
        <v>1</v>
      </c>
      <c r="J6569" t="b">
        <v>0</v>
      </c>
      <c r="K6569" t="s">
        <v>41</v>
      </c>
      <c r="L6569" t="s">
        <v>60</v>
      </c>
      <c r="M6569">
        <v>110000</v>
      </c>
      <c r="N6569"/>
      <c r="O6569" t="s">
        <v>4839</v>
      </c>
    </row>
    <row r="6570" spans="1:16" x14ac:dyDescent="0.25">
      <c r="A6570" t="s">
        <v>2</v>
      </c>
      <c r="B6570" t="s">
        <v>2</v>
      </c>
      <c r="C6570" t="s">
        <v>14884</v>
      </c>
      <c r="D6570" t="s">
        <v>4595</v>
      </c>
      <c r="E6570" t="s">
        <v>59</v>
      </c>
      <c r="F6570" t="b">
        <v>0</v>
      </c>
      <c r="G6570" t="s">
        <v>65</v>
      </c>
      <c r="H6570" s="1">
        <v>46091.038032407407</v>
      </c>
      <c r="I6570" t="b">
        <v>0</v>
      </c>
      <c r="J6570" t="b">
        <v>0</v>
      </c>
      <c r="K6570" t="s">
        <v>41</v>
      </c>
      <c r="L6570" t="s">
        <v>60</v>
      </c>
      <c r="M6570">
        <v>121500</v>
      </c>
      <c r="N6570"/>
      <c r="O6570" t="s">
        <v>14885</v>
      </c>
    </row>
    <row r="6571" spans="1:16" x14ac:dyDescent="0.25">
      <c r="A6571" t="s">
        <v>2</v>
      </c>
      <c r="B6571" t="s">
        <v>158</v>
      </c>
      <c r="C6571" t="s">
        <v>559</v>
      </c>
      <c r="D6571" t="s">
        <v>4595</v>
      </c>
      <c r="E6571" t="s">
        <v>59</v>
      </c>
      <c r="F6571" t="b">
        <v>0</v>
      </c>
      <c r="G6571" t="s">
        <v>65</v>
      </c>
      <c r="H6571" s="1">
        <v>46091.038113425922</v>
      </c>
      <c r="I6571" t="b">
        <v>0</v>
      </c>
      <c r="J6571" t="b">
        <v>1</v>
      </c>
      <c r="K6571" t="s">
        <v>41</v>
      </c>
      <c r="L6571" t="s">
        <v>60</v>
      </c>
      <c r="M6571">
        <v>215000</v>
      </c>
      <c r="N6571"/>
      <c r="O6571" t="s">
        <v>265</v>
      </c>
    </row>
    <row r="6572" spans="1:16" x14ac:dyDescent="0.25">
      <c r="A6572" t="s">
        <v>2</v>
      </c>
      <c r="B6572" t="s">
        <v>14886</v>
      </c>
      <c r="C6572" t="s">
        <v>81</v>
      </c>
      <c r="D6572" t="s">
        <v>4595</v>
      </c>
      <c r="E6572" t="s">
        <v>59</v>
      </c>
      <c r="F6572" t="b">
        <v>0</v>
      </c>
      <c r="G6572" t="s">
        <v>77</v>
      </c>
      <c r="H6572" s="1">
        <v>46091.038263888891</v>
      </c>
      <c r="I6572" t="b">
        <v>0</v>
      </c>
      <c r="J6572" t="b">
        <v>0</v>
      </c>
      <c r="K6572" t="s">
        <v>41</v>
      </c>
      <c r="L6572" t="s">
        <v>60</v>
      </c>
      <c r="M6572">
        <v>162500</v>
      </c>
      <c r="N6572"/>
      <c r="O6572" t="s">
        <v>12052</v>
      </c>
    </row>
    <row r="6573" spans="1:16" x14ac:dyDescent="0.25">
      <c r="A6573" t="s">
        <v>2</v>
      </c>
      <c r="B6573" t="s">
        <v>14887</v>
      </c>
      <c r="C6573" t="s">
        <v>81</v>
      </c>
      <c r="D6573" t="s">
        <v>4595</v>
      </c>
      <c r="E6573" t="s">
        <v>59</v>
      </c>
      <c r="F6573" t="b">
        <v>0</v>
      </c>
      <c r="G6573" t="s">
        <v>77</v>
      </c>
      <c r="H6573" s="1">
        <v>46091.038287037038</v>
      </c>
      <c r="I6573" t="b">
        <v>0</v>
      </c>
      <c r="J6573" t="b">
        <v>0</v>
      </c>
      <c r="K6573" t="s">
        <v>41</v>
      </c>
      <c r="L6573" t="s">
        <v>60</v>
      </c>
      <c r="M6573">
        <v>150000</v>
      </c>
      <c r="N6573"/>
      <c r="O6573" t="s">
        <v>12052</v>
      </c>
    </row>
    <row r="6574" spans="1:16" x14ac:dyDescent="0.25">
      <c r="A6574" t="s">
        <v>6</v>
      </c>
      <c r="B6574" t="s">
        <v>14888</v>
      </c>
      <c r="C6574" t="s">
        <v>81</v>
      </c>
      <c r="D6574" t="s">
        <v>4595</v>
      </c>
      <c r="E6574" t="s">
        <v>59</v>
      </c>
      <c r="F6574" t="b">
        <v>0</v>
      </c>
      <c r="G6574" t="s">
        <v>77</v>
      </c>
      <c r="H6574" s="1">
        <v>46091.038287037038</v>
      </c>
      <c r="I6574" t="b">
        <v>0</v>
      </c>
      <c r="J6574" t="b">
        <v>0</v>
      </c>
      <c r="K6574" t="s">
        <v>41</v>
      </c>
      <c r="L6574" t="s">
        <v>60</v>
      </c>
      <c r="M6574">
        <v>150000</v>
      </c>
      <c r="N6574"/>
      <c r="O6574" t="s">
        <v>12052</v>
      </c>
      <c r="P6574" t="s">
        <v>85</v>
      </c>
    </row>
    <row r="6575" spans="1:16" x14ac:dyDescent="0.25">
      <c r="A6575" t="s">
        <v>2</v>
      </c>
      <c r="B6575" t="s">
        <v>14889</v>
      </c>
      <c r="C6575" t="s">
        <v>81</v>
      </c>
      <c r="D6575" t="s">
        <v>4595</v>
      </c>
      <c r="E6575" t="s">
        <v>59</v>
      </c>
      <c r="F6575" t="b">
        <v>0</v>
      </c>
      <c r="G6575" t="s">
        <v>77</v>
      </c>
      <c r="H6575" s="1">
        <v>46091.038287037038</v>
      </c>
      <c r="I6575" t="b">
        <v>0</v>
      </c>
      <c r="J6575" t="b">
        <v>1</v>
      </c>
      <c r="K6575" t="s">
        <v>41</v>
      </c>
      <c r="L6575" t="s">
        <v>60</v>
      </c>
      <c r="M6575">
        <v>210000</v>
      </c>
      <c r="N6575"/>
      <c r="O6575" t="s">
        <v>12052</v>
      </c>
      <c r="P6575" t="s">
        <v>85</v>
      </c>
    </row>
    <row r="6576" spans="1:16" x14ac:dyDescent="0.25">
      <c r="A6576" t="s">
        <v>2</v>
      </c>
      <c r="B6576" t="s">
        <v>14890</v>
      </c>
      <c r="C6576" t="s">
        <v>81</v>
      </c>
      <c r="D6576" t="s">
        <v>4595</v>
      </c>
      <c r="E6576" t="s">
        <v>59</v>
      </c>
      <c r="F6576" t="b">
        <v>0</v>
      </c>
      <c r="G6576" t="s">
        <v>77</v>
      </c>
      <c r="H6576" s="1">
        <v>46091.038287037038</v>
      </c>
      <c r="I6576" t="b">
        <v>0</v>
      </c>
      <c r="J6576" t="b">
        <v>0</v>
      </c>
      <c r="K6576" t="s">
        <v>41</v>
      </c>
      <c r="L6576" t="s">
        <v>60</v>
      </c>
      <c r="M6576">
        <v>125000</v>
      </c>
      <c r="N6576"/>
      <c r="O6576" t="s">
        <v>12052</v>
      </c>
    </row>
    <row r="6577" spans="1:16" x14ac:dyDescent="0.25">
      <c r="A6577" t="s">
        <v>7</v>
      </c>
      <c r="B6577" t="s">
        <v>14891</v>
      </c>
      <c r="C6577" t="s">
        <v>4111</v>
      </c>
      <c r="D6577" t="s">
        <v>4595</v>
      </c>
      <c r="E6577" t="s">
        <v>59</v>
      </c>
      <c r="F6577" t="b">
        <v>0</v>
      </c>
      <c r="G6577" t="s">
        <v>77</v>
      </c>
      <c r="H6577" s="1">
        <v>46091.038310185177</v>
      </c>
      <c r="I6577" t="b">
        <v>0</v>
      </c>
      <c r="J6577" t="b">
        <v>0</v>
      </c>
      <c r="K6577" t="s">
        <v>41</v>
      </c>
      <c r="L6577" t="s">
        <v>60</v>
      </c>
      <c r="M6577">
        <v>78000</v>
      </c>
      <c r="N6577"/>
      <c r="O6577" t="s">
        <v>10927</v>
      </c>
    </row>
    <row r="6578" spans="1:16" x14ac:dyDescent="0.25">
      <c r="A6578" t="s">
        <v>1</v>
      </c>
      <c r="B6578" t="s">
        <v>385</v>
      </c>
      <c r="C6578" t="s">
        <v>165</v>
      </c>
      <c r="D6578" t="s">
        <v>4595</v>
      </c>
      <c r="E6578" t="s">
        <v>59</v>
      </c>
      <c r="F6578" t="b">
        <v>0</v>
      </c>
      <c r="G6578" t="s">
        <v>73</v>
      </c>
      <c r="H6578" s="1">
        <v>46091.038506944453</v>
      </c>
      <c r="I6578" t="b">
        <v>1</v>
      </c>
      <c r="J6578" t="b">
        <v>0</v>
      </c>
      <c r="K6578" t="s">
        <v>41</v>
      </c>
      <c r="L6578" t="s">
        <v>60</v>
      </c>
      <c r="M6578">
        <v>175000</v>
      </c>
      <c r="N6578"/>
      <c r="O6578" t="s">
        <v>14875</v>
      </c>
      <c r="P6578" t="s">
        <v>14892</v>
      </c>
    </row>
    <row r="6579" spans="1:16" x14ac:dyDescent="0.25">
      <c r="A6579" t="s">
        <v>2</v>
      </c>
      <c r="B6579" t="s">
        <v>466</v>
      </c>
      <c r="C6579" t="s">
        <v>1045</v>
      </c>
      <c r="D6579" t="s">
        <v>4595</v>
      </c>
      <c r="E6579" t="s">
        <v>59</v>
      </c>
      <c r="F6579" t="b">
        <v>0</v>
      </c>
      <c r="G6579" t="s">
        <v>68</v>
      </c>
      <c r="H6579" s="1">
        <v>46091.038611111107</v>
      </c>
      <c r="I6579" t="b">
        <v>0</v>
      </c>
      <c r="J6579" t="b">
        <v>1</v>
      </c>
      <c r="K6579" t="s">
        <v>41</v>
      </c>
      <c r="L6579" t="s">
        <v>60</v>
      </c>
      <c r="M6579">
        <v>137000</v>
      </c>
      <c r="N6579"/>
      <c r="O6579" t="s">
        <v>241</v>
      </c>
      <c r="P6579" t="s">
        <v>9803</v>
      </c>
    </row>
    <row r="6580" spans="1:16" x14ac:dyDescent="0.25">
      <c r="A6580" t="s">
        <v>0</v>
      </c>
      <c r="B6580" t="s">
        <v>14893</v>
      </c>
      <c r="C6580" t="s">
        <v>716</v>
      </c>
      <c r="D6580" t="s">
        <v>4595</v>
      </c>
      <c r="E6580" t="s">
        <v>59</v>
      </c>
      <c r="F6580" t="b">
        <v>0</v>
      </c>
      <c r="G6580" t="s">
        <v>63</v>
      </c>
      <c r="H6580" s="1">
        <v>46091.050833333327</v>
      </c>
      <c r="I6580" t="b">
        <v>0</v>
      </c>
      <c r="J6580" t="b">
        <v>0</v>
      </c>
      <c r="K6580" t="s">
        <v>41</v>
      </c>
      <c r="L6580" t="s">
        <v>60</v>
      </c>
      <c r="M6580">
        <v>110000</v>
      </c>
      <c r="N6580"/>
      <c r="O6580" t="s">
        <v>3279</v>
      </c>
      <c r="P6580" t="s">
        <v>14894</v>
      </c>
    </row>
    <row r="6581" spans="1:16" x14ac:dyDescent="0.25">
      <c r="A6581" t="s">
        <v>0</v>
      </c>
      <c r="B6581" t="s">
        <v>0</v>
      </c>
      <c r="C6581" t="s">
        <v>14895</v>
      </c>
      <c r="D6581" t="s">
        <v>4595</v>
      </c>
      <c r="E6581" t="s">
        <v>59</v>
      </c>
      <c r="F6581" t="b">
        <v>0</v>
      </c>
      <c r="G6581" t="s">
        <v>77</v>
      </c>
      <c r="H6581" s="1">
        <v>46091.079201388893</v>
      </c>
      <c r="I6581" t="b">
        <v>0</v>
      </c>
      <c r="J6581" t="b">
        <v>0</v>
      </c>
      <c r="K6581" t="s">
        <v>41</v>
      </c>
      <c r="L6581" t="s">
        <v>60</v>
      </c>
      <c r="M6581">
        <v>77500</v>
      </c>
      <c r="N6581"/>
      <c r="O6581" t="s">
        <v>14896</v>
      </c>
      <c r="P6581" t="s">
        <v>1482</v>
      </c>
    </row>
    <row r="6582" spans="1:16" x14ac:dyDescent="0.25">
      <c r="A6582" t="s">
        <v>0</v>
      </c>
      <c r="B6582" t="s">
        <v>14897</v>
      </c>
      <c r="C6582" t="s">
        <v>952</v>
      </c>
      <c r="D6582" t="s">
        <v>4526</v>
      </c>
      <c r="E6582" t="s">
        <v>59</v>
      </c>
      <c r="F6582" t="b">
        <v>0</v>
      </c>
      <c r="G6582" t="s">
        <v>68</v>
      </c>
      <c r="H6582" s="1">
        <v>46091.079375000001</v>
      </c>
      <c r="I6582" t="b">
        <v>0</v>
      </c>
      <c r="J6582" t="b">
        <v>1</v>
      </c>
      <c r="K6582" t="s">
        <v>41</v>
      </c>
      <c r="L6582" t="s">
        <v>60</v>
      </c>
      <c r="M6582">
        <v>97500</v>
      </c>
      <c r="N6582"/>
      <c r="O6582" t="s">
        <v>14898</v>
      </c>
      <c r="P6582" t="s">
        <v>2710</v>
      </c>
    </row>
    <row r="6583" spans="1:16" x14ac:dyDescent="0.25">
      <c r="A6583" t="s">
        <v>0</v>
      </c>
      <c r="B6583" t="s">
        <v>3246</v>
      </c>
      <c r="C6583" t="s">
        <v>2054</v>
      </c>
      <c r="D6583" t="s">
        <v>4595</v>
      </c>
      <c r="E6583" t="s">
        <v>59</v>
      </c>
      <c r="F6583" t="b">
        <v>0</v>
      </c>
      <c r="G6583" t="s">
        <v>68</v>
      </c>
      <c r="H6583" s="1">
        <v>46091.079467592594</v>
      </c>
      <c r="I6583" t="b">
        <v>0</v>
      </c>
      <c r="J6583" t="b">
        <v>1</v>
      </c>
      <c r="K6583" t="s">
        <v>41</v>
      </c>
      <c r="L6583" t="s">
        <v>60</v>
      </c>
      <c r="M6583">
        <v>120000</v>
      </c>
      <c r="N6583"/>
      <c r="O6583" t="s">
        <v>944</v>
      </c>
      <c r="P6583" t="s">
        <v>2114</v>
      </c>
    </row>
    <row r="6584" spans="1:16" x14ac:dyDescent="0.25">
      <c r="A6584" t="s">
        <v>0</v>
      </c>
      <c r="B6584" t="s">
        <v>228</v>
      </c>
      <c r="C6584" t="s">
        <v>1883</v>
      </c>
      <c r="D6584" t="s">
        <v>4595</v>
      </c>
      <c r="E6584" t="s">
        <v>88</v>
      </c>
      <c r="F6584" t="b">
        <v>0</v>
      </c>
      <c r="G6584" t="s">
        <v>68</v>
      </c>
      <c r="H6584" s="1">
        <v>46091.079467592594</v>
      </c>
      <c r="I6584" t="b">
        <v>1</v>
      </c>
      <c r="J6584" t="b">
        <v>0</v>
      </c>
      <c r="K6584" t="s">
        <v>41</v>
      </c>
      <c r="L6584" t="s">
        <v>60</v>
      </c>
      <c r="M6584">
        <v>110000</v>
      </c>
      <c r="N6584"/>
      <c r="O6584" t="s">
        <v>14899</v>
      </c>
      <c r="P6584" t="s">
        <v>597</v>
      </c>
    </row>
    <row r="6585" spans="1:16" x14ac:dyDescent="0.25">
      <c r="A6585" t="s">
        <v>0</v>
      </c>
      <c r="B6585" t="s">
        <v>14900</v>
      </c>
      <c r="C6585" t="s">
        <v>3290</v>
      </c>
      <c r="D6585" t="s">
        <v>4595</v>
      </c>
      <c r="E6585" t="s">
        <v>59</v>
      </c>
      <c r="F6585" t="b">
        <v>0</v>
      </c>
      <c r="G6585" t="s">
        <v>68</v>
      </c>
      <c r="H6585" s="1">
        <v>46091.079479166663</v>
      </c>
      <c r="I6585" t="b">
        <v>0</v>
      </c>
      <c r="J6585" t="b">
        <v>0</v>
      </c>
      <c r="K6585" t="s">
        <v>41</v>
      </c>
      <c r="L6585" t="s">
        <v>60</v>
      </c>
      <c r="M6585">
        <v>120000</v>
      </c>
      <c r="N6585"/>
      <c r="O6585" t="s">
        <v>13338</v>
      </c>
      <c r="P6585" t="s">
        <v>14901</v>
      </c>
    </row>
    <row r="6586" spans="1:16" x14ac:dyDescent="0.25">
      <c r="A6586" t="s">
        <v>0</v>
      </c>
      <c r="B6586" t="s">
        <v>14902</v>
      </c>
      <c r="C6586" t="s">
        <v>237</v>
      </c>
      <c r="D6586" t="s">
        <v>4756</v>
      </c>
      <c r="E6586" t="s">
        <v>59</v>
      </c>
      <c r="F6586" t="b">
        <v>0</v>
      </c>
      <c r="G6586" t="s">
        <v>89</v>
      </c>
      <c r="H6586" s="1">
        <v>46091.079513888893</v>
      </c>
      <c r="I6586" t="b">
        <v>0</v>
      </c>
      <c r="J6586" t="b">
        <v>1</v>
      </c>
      <c r="K6586" t="s">
        <v>41</v>
      </c>
      <c r="L6586" t="s">
        <v>60</v>
      </c>
      <c r="M6586">
        <v>110000</v>
      </c>
      <c r="N6586"/>
      <c r="O6586" t="s">
        <v>14903</v>
      </c>
      <c r="P6586" t="s">
        <v>714</v>
      </c>
    </row>
    <row r="6587" spans="1:16" x14ac:dyDescent="0.25">
      <c r="A6587" t="s">
        <v>3</v>
      </c>
      <c r="B6587" t="s">
        <v>14904</v>
      </c>
      <c r="C6587" t="s">
        <v>181</v>
      </c>
      <c r="D6587" t="s">
        <v>2360</v>
      </c>
      <c r="E6587" t="s">
        <v>59</v>
      </c>
      <c r="F6587" t="b">
        <v>0</v>
      </c>
      <c r="G6587" t="s">
        <v>89</v>
      </c>
      <c r="H6587" s="1">
        <v>46091.079606481479</v>
      </c>
      <c r="I6587" t="b">
        <v>0</v>
      </c>
      <c r="J6587" t="b">
        <v>1</v>
      </c>
      <c r="K6587" t="s">
        <v>41</v>
      </c>
      <c r="L6587" t="s">
        <v>74</v>
      </c>
      <c r="M6587"/>
      <c r="N6587">
        <v>30.68</v>
      </c>
      <c r="O6587" t="s">
        <v>1239</v>
      </c>
      <c r="P6587" t="s">
        <v>219</v>
      </c>
    </row>
    <row r="6588" spans="1:16" x14ac:dyDescent="0.25">
      <c r="A6588" t="s">
        <v>6</v>
      </c>
      <c r="B6588" t="s">
        <v>14905</v>
      </c>
      <c r="C6588" t="s">
        <v>86</v>
      </c>
      <c r="D6588" t="s">
        <v>4526</v>
      </c>
      <c r="E6588" t="s">
        <v>59</v>
      </c>
      <c r="F6588" t="b">
        <v>0</v>
      </c>
      <c r="G6588" t="s">
        <v>77</v>
      </c>
      <c r="H6588" s="1">
        <v>46091.079930555563</v>
      </c>
      <c r="I6588" t="b">
        <v>0</v>
      </c>
      <c r="J6588" t="b">
        <v>1</v>
      </c>
      <c r="K6588" t="s">
        <v>41</v>
      </c>
      <c r="L6588" t="s">
        <v>60</v>
      </c>
      <c r="M6588">
        <v>287000</v>
      </c>
      <c r="N6588"/>
      <c r="O6588" t="s">
        <v>1990</v>
      </c>
      <c r="P6588" t="s">
        <v>14906</v>
      </c>
    </row>
    <row r="6589" spans="1:16" x14ac:dyDescent="0.25">
      <c r="A6589" t="s">
        <v>1</v>
      </c>
      <c r="B6589" t="s">
        <v>629</v>
      </c>
      <c r="C6589" t="s">
        <v>1169</v>
      </c>
      <c r="D6589" t="s">
        <v>4346</v>
      </c>
      <c r="E6589" t="s">
        <v>59</v>
      </c>
      <c r="F6589" t="b">
        <v>0</v>
      </c>
      <c r="G6589" t="s">
        <v>77</v>
      </c>
      <c r="H6589" s="1">
        <v>46091.080682870372</v>
      </c>
      <c r="I6589" t="b">
        <v>0</v>
      </c>
      <c r="J6589" t="b">
        <v>0</v>
      </c>
      <c r="K6589" t="s">
        <v>41</v>
      </c>
      <c r="L6589" t="s">
        <v>60</v>
      </c>
      <c r="M6589">
        <v>101320</v>
      </c>
      <c r="N6589"/>
      <c r="O6589" t="s">
        <v>7666</v>
      </c>
      <c r="P6589" t="s">
        <v>14907</v>
      </c>
    </row>
    <row r="6590" spans="1:16" x14ac:dyDescent="0.25">
      <c r="A6590" t="s">
        <v>0</v>
      </c>
      <c r="B6590" t="s">
        <v>14908</v>
      </c>
      <c r="C6590" t="s">
        <v>112</v>
      </c>
      <c r="D6590" t="s">
        <v>2360</v>
      </c>
      <c r="E6590" t="s">
        <v>59</v>
      </c>
      <c r="F6590" t="b">
        <v>0</v>
      </c>
      <c r="G6590" t="s">
        <v>65</v>
      </c>
      <c r="H6590" s="1">
        <v>46091.120613425926</v>
      </c>
      <c r="I6590" t="b">
        <v>0</v>
      </c>
      <c r="J6590" t="b">
        <v>1</v>
      </c>
      <c r="K6590" t="s">
        <v>41</v>
      </c>
      <c r="L6590" t="s">
        <v>74</v>
      </c>
      <c r="M6590"/>
      <c r="N6590">
        <v>38.450000000000003</v>
      </c>
      <c r="O6590" t="s">
        <v>14909</v>
      </c>
      <c r="P6590" t="s">
        <v>14910</v>
      </c>
    </row>
    <row r="6591" spans="1:16" x14ac:dyDescent="0.25">
      <c r="A6591" t="s">
        <v>3</v>
      </c>
      <c r="B6591" t="s">
        <v>14911</v>
      </c>
      <c r="C6591" t="s">
        <v>181</v>
      </c>
      <c r="D6591" t="s">
        <v>4595</v>
      </c>
      <c r="E6591" t="s">
        <v>59</v>
      </c>
      <c r="F6591" t="b">
        <v>0</v>
      </c>
      <c r="G6591" t="s">
        <v>89</v>
      </c>
      <c r="H6591" s="1">
        <v>46091.121307870373</v>
      </c>
      <c r="I6591" t="b">
        <v>0</v>
      </c>
      <c r="J6591" t="b">
        <v>1</v>
      </c>
      <c r="K6591" t="s">
        <v>41</v>
      </c>
      <c r="L6591" t="s">
        <v>60</v>
      </c>
      <c r="M6591">
        <v>97500</v>
      </c>
      <c r="N6591"/>
      <c r="O6591" t="s">
        <v>14912</v>
      </c>
    </row>
    <row r="6592" spans="1:16" x14ac:dyDescent="0.25">
      <c r="A6592" t="s">
        <v>2</v>
      </c>
      <c r="B6592" t="s">
        <v>14913</v>
      </c>
      <c r="C6592" t="s">
        <v>92</v>
      </c>
      <c r="D6592" t="s">
        <v>4526</v>
      </c>
      <c r="E6592" t="s">
        <v>59</v>
      </c>
      <c r="F6592" t="b">
        <v>0</v>
      </c>
      <c r="G6592" t="s">
        <v>77</v>
      </c>
      <c r="H6592" s="1">
        <v>46091.121481481481</v>
      </c>
      <c r="I6592" t="b">
        <v>0</v>
      </c>
      <c r="J6592" t="b">
        <v>1</v>
      </c>
      <c r="K6592" t="s">
        <v>41</v>
      </c>
      <c r="L6592" t="s">
        <v>60</v>
      </c>
      <c r="M6592">
        <v>200500</v>
      </c>
      <c r="N6592"/>
      <c r="O6592" t="s">
        <v>402</v>
      </c>
      <c r="P6592" t="s">
        <v>14914</v>
      </c>
    </row>
    <row r="6593" spans="1:16" x14ac:dyDescent="0.25">
      <c r="A6593" t="s">
        <v>5</v>
      </c>
      <c r="B6593" t="s">
        <v>14915</v>
      </c>
      <c r="C6593" t="s">
        <v>929</v>
      </c>
      <c r="D6593" t="s">
        <v>4756</v>
      </c>
      <c r="E6593" t="s">
        <v>59</v>
      </c>
      <c r="F6593" t="b">
        <v>0</v>
      </c>
      <c r="G6593" t="s">
        <v>65</v>
      </c>
      <c r="H6593" s="1">
        <v>46091.122118055559</v>
      </c>
      <c r="I6593" t="b">
        <v>1</v>
      </c>
      <c r="J6593" t="b">
        <v>1</v>
      </c>
      <c r="K6593" t="s">
        <v>41</v>
      </c>
      <c r="L6593" t="s">
        <v>60</v>
      </c>
      <c r="M6593">
        <v>112500</v>
      </c>
      <c r="N6593"/>
      <c r="O6593" t="s">
        <v>14916</v>
      </c>
      <c r="P6593" t="s">
        <v>14917</v>
      </c>
    </row>
    <row r="6594" spans="1:16" x14ac:dyDescent="0.25">
      <c r="A6594" t="s">
        <v>1</v>
      </c>
      <c r="B6594" t="s">
        <v>14918</v>
      </c>
      <c r="C6594" t="s">
        <v>440</v>
      </c>
      <c r="D6594" t="s">
        <v>4756</v>
      </c>
      <c r="E6594" t="s">
        <v>59</v>
      </c>
      <c r="F6594" t="b">
        <v>0</v>
      </c>
      <c r="G6594" t="s">
        <v>77</v>
      </c>
      <c r="H6594" s="1">
        <v>46091.122511574067</v>
      </c>
      <c r="I6594" t="b">
        <v>0</v>
      </c>
      <c r="J6594" t="b">
        <v>1</v>
      </c>
      <c r="K6594" t="s">
        <v>41</v>
      </c>
      <c r="L6594" t="s">
        <v>60</v>
      </c>
      <c r="M6594">
        <v>139000</v>
      </c>
      <c r="N6594"/>
      <c r="O6594" t="s">
        <v>14919</v>
      </c>
      <c r="P6594" t="s">
        <v>14920</v>
      </c>
    </row>
    <row r="6595" spans="1:16" x14ac:dyDescent="0.25">
      <c r="A6595" t="s">
        <v>1</v>
      </c>
      <c r="B6595" t="s">
        <v>14921</v>
      </c>
      <c r="C6595" t="s">
        <v>81</v>
      </c>
      <c r="D6595" t="s">
        <v>4756</v>
      </c>
      <c r="E6595" t="s">
        <v>59</v>
      </c>
      <c r="F6595" t="b">
        <v>0</v>
      </c>
      <c r="G6595" t="s">
        <v>73</v>
      </c>
      <c r="H6595" s="1">
        <v>46091.122881944437</v>
      </c>
      <c r="I6595" t="b">
        <v>0</v>
      </c>
      <c r="J6595" t="b">
        <v>0</v>
      </c>
      <c r="K6595" t="s">
        <v>41</v>
      </c>
      <c r="L6595" t="s">
        <v>60</v>
      </c>
      <c r="M6595">
        <v>140000</v>
      </c>
      <c r="N6595"/>
      <c r="O6595" t="s">
        <v>402</v>
      </c>
      <c r="P6595" t="s">
        <v>14922</v>
      </c>
    </row>
    <row r="6596" spans="1:16" x14ac:dyDescent="0.25">
      <c r="A6596" t="s">
        <v>6</v>
      </c>
      <c r="B6596" t="s">
        <v>11276</v>
      </c>
      <c r="C6596" t="s">
        <v>4530</v>
      </c>
      <c r="D6596" t="s">
        <v>5798</v>
      </c>
      <c r="E6596" t="s">
        <v>59</v>
      </c>
      <c r="F6596" t="b">
        <v>0</v>
      </c>
      <c r="G6596" t="s">
        <v>40</v>
      </c>
      <c r="H6596" s="1">
        <v>46091.124143518522</v>
      </c>
      <c r="I6596" t="b">
        <v>0</v>
      </c>
      <c r="J6596" t="b">
        <v>0</v>
      </c>
      <c r="K6596" t="s">
        <v>40</v>
      </c>
      <c r="L6596" t="s">
        <v>60</v>
      </c>
      <c r="M6596">
        <v>85000</v>
      </c>
      <c r="N6596"/>
      <c r="O6596" t="s">
        <v>14923</v>
      </c>
    </row>
    <row r="6597" spans="1:16" x14ac:dyDescent="0.25">
      <c r="A6597" t="s">
        <v>2</v>
      </c>
      <c r="B6597" t="s">
        <v>3604</v>
      </c>
      <c r="C6597" t="s">
        <v>76</v>
      </c>
      <c r="D6597" t="s">
        <v>4526</v>
      </c>
      <c r="E6597" t="s">
        <v>132</v>
      </c>
      <c r="F6597" t="b">
        <v>1</v>
      </c>
      <c r="G6597" t="s">
        <v>13</v>
      </c>
      <c r="H6597" s="1">
        <v>46091.124282407407</v>
      </c>
      <c r="I6597" t="b">
        <v>0</v>
      </c>
      <c r="J6597" t="b">
        <v>0</v>
      </c>
      <c r="K6597" t="s">
        <v>13</v>
      </c>
      <c r="L6597" t="s">
        <v>74</v>
      </c>
      <c r="M6597"/>
      <c r="N6597">
        <v>75</v>
      </c>
      <c r="O6597" t="s">
        <v>5046</v>
      </c>
      <c r="P6597" t="s">
        <v>10976</v>
      </c>
    </row>
    <row r="6598" spans="1:16" x14ac:dyDescent="0.25">
      <c r="A6598" t="s">
        <v>2</v>
      </c>
      <c r="B6598" t="s">
        <v>14924</v>
      </c>
      <c r="C6598" t="s">
        <v>76</v>
      </c>
      <c r="D6598" t="s">
        <v>4526</v>
      </c>
      <c r="E6598" t="s">
        <v>59</v>
      </c>
      <c r="F6598" t="b">
        <v>1</v>
      </c>
      <c r="G6598" t="s">
        <v>13</v>
      </c>
      <c r="H6598" s="1">
        <v>46091.124398148153</v>
      </c>
      <c r="I6598" t="b">
        <v>0</v>
      </c>
      <c r="J6598" t="b">
        <v>0</v>
      </c>
      <c r="K6598" t="s">
        <v>13</v>
      </c>
      <c r="L6598" t="s">
        <v>74</v>
      </c>
      <c r="M6598"/>
      <c r="N6598">
        <v>112.5</v>
      </c>
      <c r="O6598" t="s">
        <v>5046</v>
      </c>
      <c r="P6598" t="s">
        <v>14925</v>
      </c>
    </row>
    <row r="6599" spans="1:16" x14ac:dyDescent="0.25">
      <c r="A6599" t="s">
        <v>6</v>
      </c>
      <c r="B6599" t="s">
        <v>14926</v>
      </c>
      <c r="C6599" t="s">
        <v>76</v>
      </c>
      <c r="D6599" t="s">
        <v>4526</v>
      </c>
      <c r="E6599" t="s">
        <v>59</v>
      </c>
      <c r="F6599" t="b">
        <v>1</v>
      </c>
      <c r="G6599" t="s">
        <v>13</v>
      </c>
      <c r="H6599" s="1">
        <v>46091.124398148153</v>
      </c>
      <c r="I6599" t="b">
        <v>0</v>
      </c>
      <c r="J6599" t="b">
        <v>0</v>
      </c>
      <c r="K6599" t="s">
        <v>13</v>
      </c>
      <c r="L6599" t="s">
        <v>74</v>
      </c>
      <c r="M6599"/>
      <c r="N6599">
        <v>112.5</v>
      </c>
      <c r="O6599" t="s">
        <v>5046</v>
      </c>
      <c r="P6599" t="s">
        <v>14925</v>
      </c>
    </row>
    <row r="6600" spans="1:16" x14ac:dyDescent="0.25">
      <c r="A6600" t="s">
        <v>2</v>
      </c>
      <c r="B6600" t="s">
        <v>14927</v>
      </c>
      <c r="C6600" t="s">
        <v>76</v>
      </c>
      <c r="D6600" t="s">
        <v>4526</v>
      </c>
      <c r="E6600" t="s">
        <v>132</v>
      </c>
      <c r="F6600" t="b">
        <v>1</v>
      </c>
      <c r="G6600" t="s">
        <v>13</v>
      </c>
      <c r="H6600" s="1">
        <v>46091.124398148153</v>
      </c>
      <c r="I6600" t="b">
        <v>0</v>
      </c>
      <c r="J6600" t="b">
        <v>0</v>
      </c>
      <c r="K6600" t="s">
        <v>13</v>
      </c>
      <c r="L6600" t="s">
        <v>74</v>
      </c>
      <c r="M6600"/>
      <c r="N6600">
        <v>75</v>
      </c>
      <c r="O6600" t="s">
        <v>5046</v>
      </c>
      <c r="P6600" t="s">
        <v>208</v>
      </c>
    </row>
    <row r="6601" spans="1:16" x14ac:dyDescent="0.25">
      <c r="A6601" t="s">
        <v>1</v>
      </c>
      <c r="B6601" t="s">
        <v>14928</v>
      </c>
      <c r="C6601" t="s">
        <v>955</v>
      </c>
      <c r="D6601" t="s">
        <v>4346</v>
      </c>
      <c r="E6601" t="s">
        <v>59</v>
      </c>
      <c r="F6601" t="b">
        <v>0</v>
      </c>
      <c r="G6601" t="s">
        <v>13</v>
      </c>
      <c r="H6601" s="1">
        <v>46091.124444444453</v>
      </c>
      <c r="I6601" t="b">
        <v>0</v>
      </c>
      <c r="J6601" t="b">
        <v>0</v>
      </c>
      <c r="K6601" t="s">
        <v>13</v>
      </c>
      <c r="L6601" t="s">
        <v>60</v>
      </c>
      <c r="M6601">
        <v>83235</v>
      </c>
      <c r="N6601"/>
      <c r="O6601" t="s">
        <v>14929</v>
      </c>
      <c r="P6601" t="s">
        <v>14930</v>
      </c>
    </row>
    <row r="6602" spans="1:16" x14ac:dyDescent="0.25">
      <c r="A6602" t="s">
        <v>5</v>
      </c>
      <c r="B6602" t="s">
        <v>14931</v>
      </c>
      <c r="C6602" t="s">
        <v>14932</v>
      </c>
      <c r="D6602" t="s">
        <v>4346</v>
      </c>
      <c r="E6602" t="s">
        <v>59</v>
      </c>
      <c r="F6602" t="b">
        <v>0</v>
      </c>
      <c r="G6602" t="s">
        <v>13</v>
      </c>
      <c r="H6602" s="1">
        <v>46091.124467592592</v>
      </c>
      <c r="I6602" t="b">
        <v>0</v>
      </c>
      <c r="J6602" t="b">
        <v>0</v>
      </c>
      <c r="K6602" t="s">
        <v>13</v>
      </c>
      <c r="L6602" t="s">
        <v>60</v>
      </c>
      <c r="M6602">
        <v>119564</v>
      </c>
      <c r="N6602"/>
      <c r="O6602" t="s">
        <v>14933</v>
      </c>
      <c r="P6602" t="s">
        <v>14934</v>
      </c>
    </row>
    <row r="6603" spans="1:16" x14ac:dyDescent="0.25">
      <c r="A6603" t="s">
        <v>3</v>
      </c>
      <c r="B6603" t="s">
        <v>14935</v>
      </c>
      <c r="C6603" t="s">
        <v>76</v>
      </c>
      <c r="D6603" t="s">
        <v>4526</v>
      </c>
      <c r="E6603" t="s">
        <v>132</v>
      </c>
      <c r="F6603" t="b">
        <v>1</v>
      </c>
      <c r="G6603" t="s">
        <v>4560</v>
      </c>
      <c r="H6603" s="1">
        <v>46091.126516203702</v>
      </c>
      <c r="I6603" t="b">
        <v>0</v>
      </c>
      <c r="J6603" t="b">
        <v>0</v>
      </c>
      <c r="K6603" t="s">
        <v>4560</v>
      </c>
      <c r="L6603" t="s">
        <v>74</v>
      </c>
      <c r="M6603"/>
      <c r="N6603">
        <v>22.64</v>
      </c>
      <c r="O6603" t="s">
        <v>5046</v>
      </c>
    </row>
    <row r="6604" spans="1:16" x14ac:dyDescent="0.25">
      <c r="A6604" t="s">
        <v>0</v>
      </c>
      <c r="B6604" t="s">
        <v>1284</v>
      </c>
      <c r="C6604" t="s">
        <v>3067</v>
      </c>
      <c r="D6604" t="s">
        <v>4595</v>
      </c>
      <c r="E6604" t="s">
        <v>59</v>
      </c>
      <c r="F6604" t="b">
        <v>0</v>
      </c>
      <c r="G6604" t="s">
        <v>63</v>
      </c>
      <c r="H6604" s="1">
        <v>46091.134074074071</v>
      </c>
      <c r="I6604" t="b">
        <v>0</v>
      </c>
      <c r="J6604" t="b">
        <v>0</v>
      </c>
      <c r="K6604" t="s">
        <v>41</v>
      </c>
      <c r="L6604" t="s">
        <v>60</v>
      </c>
      <c r="M6604">
        <v>90000</v>
      </c>
      <c r="N6604"/>
      <c r="O6604" t="s">
        <v>14936</v>
      </c>
      <c r="P6604" t="s">
        <v>14937</v>
      </c>
    </row>
    <row r="6605" spans="1:16" x14ac:dyDescent="0.25">
      <c r="A6605" t="s">
        <v>0</v>
      </c>
      <c r="B6605" t="s">
        <v>3326</v>
      </c>
      <c r="C6605" t="s">
        <v>218</v>
      </c>
      <c r="D6605" t="s">
        <v>2360</v>
      </c>
      <c r="E6605" t="s">
        <v>59</v>
      </c>
      <c r="F6605" t="b">
        <v>0</v>
      </c>
      <c r="G6605" t="s">
        <v>63</v>
      </c>
      <c r="H6605" s="1">
        <v>46091.134143518517</v>
      </c>
      <c r="I6605" t="b">
        <v>1</v>
      </c>
      <c r="J6605" t="b">
        <v>1</v>
      </c>
      <c r="K6605" t="s">
        <v>41</v>
      </c>
      <c r="L6605" t="s">
        <v>60</v>
      </c>
      <c r="M6605">
        <v>65000</v>
      </c>
      <c r="N6605"/>
      <c r="O6605" t="s">
        <v>9669</v>
      </c>
    </row>
    <row r="6606" spans="1:16" x14ac:dyDescent="0.25">
      <c r="A6606" t="s">
        <v>0</v>
      </c>
      <c r="B6606" t="s">
        <v>14938</v>
      </c>
      <c r="C6606" t="s">
        <v>319</v>
      </c>
      <c r="D6606" t="s">
        <v>2360</v>
      </c>
      <c r="E6606" t="s">
        <v>59</v>
      </c>
      <c r="F6606" t="b">
        <v>0</v>
      </c>
      <c r="G6606" t="s">
        <v>65</v>
      </c>
      <c r="H6606" s="1">
        <v>46091.16233796296</v>
      </c>
      <c r="I6606" t="b">
        <v>0</v>
      </c>
      <c r="J6606" t="b">
        <v>0</v>
      </c>
      <c r="K6606" t="s">
        <v>41</v>
      </c>
      <c r="L6606" t="s">
        <v>60</v>
      </c>
      <c r="M6606">
        <v>97500</v>
      </c>
      <c r="N6606"/>
      <c r="O6606" t="s">
        <v>14939</v>
      </c>
      <c r="P6606" t="s">
        <v>3201</v>
      </c>
    </row>
    <row r="6607" spans="1:16" x14ac:dyDescent="0.25">
      <c r="A6607" t="s">
        <v>0</v>
      </c>
      <c r="B6607" t="s">
        <v>14940</v>
      </c>
      <c r="C6607" t="s">
        <v>3188</v>
      </c>
      <c r="D6607" t="s">
        <v>4526</v>
      </c>
      <c r="E6607" t="s">
        <v>59</v>
      </c>
      <c r="F6607" t="b">
        <v>0</v>
      </c>
      <c r="G6607" t="s">
        <v>77</v>
      </c>
      <c r="H6607" s="1">
        <v>46091.162488425929</v>
      </c>
      <c r="I6607" t="b">
        <v>0</v>
      </c>
      <c r="J6607" t="b">
        <v>1</v>
      </c>
      <c r="K6607" t="s">
        <v>41</v>
      </c>
      <c r="L6607" t="s">
        <v>60</v>
      </c>
      <c r="M6607">
        <v>95700</v>
      </c>
      <c r="N6607"/>
      <c r="O6607" t="s">
        <v>14941</v>
      </c>
      <c r="P6607" t="s">
        <v>14942</v>
      </c>
    </row>
    <row r="6608" spans="1:16" x14ac:dyDescent="0.25">
      <c r="A6608" t="s">
        <v>2</v>
      </c>
      <c r="B6608" t="s">
        <v>14943</v>
      </c>
      <c r="C6608" t="s">
        <v>930</v>
      </c>
      <c r="D6608" t="s">
        <v>4595</v>
      </c>
      <c r="E6608" t="s">
        <v>59</v>
      </c>
      <c r="F6608" t="b">
        <v>0</v>
      </c>
      <c r="G6608" t="s">
        <v>19</v>
      </c>
      <c r="H6608" s="1">
        <v>46091.167002314818</v>
      </c>
      <c r="I6608" t="b">
        <v>0</v>
      </c>
      <c r="J6608" t="b">
        <v>0</v>
      </c>
      <c r="K6608" t="s">
        <v>19</v>
      </c>
      <c r="L6608" t="s">
        <v>60</v>
      </c>
      <c r="M6608">
        <v>4000000</v>
      </c>
      <c r="N6608"/>
      <c r="O6608" t="s">
        <v>1640</v>
      </c>
    </row>
    <row r="6609" spans="1:16" x14ac:dyDescent="0.25">
      <c r="A6609" t="s">
        <v>0</v>
      </c>
      <c r="B6609" t="s">
        <v>14944</v>
      </c>
      <c r="C6609" t="s">
        <v>246</v>
      </c>
      <c r="D6609" t="s">
        <v>2360</v>
      </c>
      <c r="E6609" t="s">
        <v>59</v>
      </c>
      <c r="F6609" t="b">
        <v>0</v>
      </c>
      <c r="G6609" t="s">
        <v>65</v>
      </c>
      <c r="H6609" s="1">
        <v>46091.204062500001</v>
      </c>
      <c r="I6609" t="b">
        <v>0</v>
      </c>
      <c r="J6609" t="b">
        <v>1</v>
      </c>
      <c r="K6609" t="s">
        <v>41</v>
      </c>
      <c r="L6609" t="s">
        <v>60</v>
      </c>
      <c r="M6609">
        <v>77199.199999999997</v>
      </c>
      <c r="N6609"/>
      <c r="O6609" t="s">
        <v>4832</v>
      </c>
      <c r="P6609" t="s">
        <v>3974</v>
      </c>
    </row>
    <row r="6610" spans="1:16" x14ac:dyDescent="0.25">
      <c r="A6610" t="s">
        <v>3</v>
      </c>
      <c r="B6610" t="s">
        <v>14945</v>
      </c>
      <c r="C6610" t="s">
        <v>382</v>
      </c>
      <c r="D6610" t="s">
        <v>4526</v>
      </c>
      <c r="E6610" t="s">
        <v>59</v>
      </c>
      <c r="F6610" t="b">
        <v>0</v>
      </c>
      <c r="G6610" t="s">
        <v>77</v>
      </c>
      <c r="H6610" s="1">
        <v>46091.204224537039</v>
      </c>
      <c r="I6610" t="b">
        <v>0</v>
      </c>
      <c r="J6610" t="b">
        <v>1</v>
      </c>
      <c r="K6610" t="s">
        <v>41</v>
      </c>
      <c r="L6610" t="s">
        <v>60</v>
      </c>
      <c r="M6610">
        <v>90000</v>
      </c>
      <c r="N6610"/>
      <c r="O6610" t="s">
        <v>14946</v>
      </c>
      <c r="P6610" t="s">
        <v>673</v>
      </c>
    </row>
    <row r="6611" spans="1:16" x14ac:dyDescent="0.25">
      <c r="A6611" t="s">
        <v>7</v>
      </c>
      <c r="B6611" t="s">
        <v>7</v>
      </c>
      <c r="C6611" t="s">
        <v>698</v>
      </c>
      <c r="D6611" t="s">
        <v>4595</v>
      </c>
      <c r="E6611" t="s">
        <v>59</v>
      </c>
      <c r="F6611" t="b">
        <v>0</v>
      </c>
      <c r="G6611" t="s">
        <v>68</v>
      </c>
      <c r="H6611" s="1">
        <v>46091.204444444447</v>
      </c>
      <c r="I6611" t="b">
        <v>0</v>
      </c>
      <c r="J6611" t="b">
        <v>0</v>
      </c>
      <c r="K6611" t="s">
        <v>41</v>
      </c>
      <c r="L6611" t="s">
        <v>60</v>
      </c>
      <c r="M6611">
        <v>115000</v>
      </c>
      <c r="N6611"/>
      <c r="O6611" t="s">
        <v>2210</v>
      </c>
      <c r="P6611" t="s">
        <v>3466</v>
      </c>
    </row>
    <row r="6612" spans="1:16" x14ac:dyDescent="0.25">
      <c r="A6612" t="s">
        <v>3</v>
      </c>
      <c r="B6612" t="s">
        <v>11558</v>
      </c>
      <c r="C6612" t="s">
        <v>278</v>
      </c>
      <c r="D6612" t="s">
        <v>4595</v>
      </c>
      <c r="E6612" t="s">
        <v>59</v>
      </c>
      <c r="F6612" t="b">
        <v>0</v>
      </c>
      <c r="G6612" t="s">
        <v>89</v>
      </c>
      <c r="H6612" s="1">
        <v>46091.204583333332</v>
      </c>
      <c r="I6612" t="b">
        <v>0</v>
      </c>
      <c r="J6612" t="b">
        <v>0</v>
      </c>
      <c r="K6612" t="s">
        <v>41</v>
      </c>
      <c r="L6612" t="s">
        <v>60</v>
      </c>
      <c r="M6612">
        <v>177500</v>
      </c>
      <c r="N6612"/>
      <c r="O6612" t="s">
        <v>14947</v>
      </c>
      <c r="P6612" t="s">
        <v>673</v>
      </c>
    </row>
    <row r="6613" spans="1:16" x14ac:dyDescent="0.25">
      <c r="A6613" t="s">
        <v>1</v>
      </c>
      <c r="B6613" t="s">
        <v>14948</v>
      </c>
      <c r="C6613" t="s">
        <v>14949</v>
      </c>
      <c r="D6613" t="s">
        <v>2471</v>
      </c>
      <c r="E6613" t="s">
        <v>59</v>
      </c>
      <c r="F6613" t="b">
        <v>0</v>
      </c>
      <c r="G6613" t="s">
        <v>65</v>
      </c>
      <c r="H6613" s="1">
        <v>46091.20548611111</v>
      </c>
      <c r="I6613" t="b">
        <v>0</v>
      </c>
      <c r="J6613" t="b">
        <v>0</v>
      </c>
      <c r="K6613" t="s">
        <v>41</v>
      </c>
      <c r="L6613" t="s">
        <v>60</v>
      </c>
      <c r="M6613">
        <v>125020</v>
      </c>
      <c r="N6613"/>
      <c r="O6613" t="s">
        <v>14950</v>
      </c>
      <c r="P6613" t="s">
        <v>14951</v>
      </c>
    </row>
    <row r="6614" spans="1:16" x14ac:dyDescent="0.25">
      <c r="A6614" t="s">
        <v>1</v>
      </c>
      <c r="B6614" t="s">
        <v>14952</v>
      </c>
      <c r="C6614" t="s">
        <v>520</v>
      </c>
      <c r="D6614" t="s">
        <v>2360</v>
      </c>
      <c r="E6614" t="s">
        <v>59</v>
      </c>
      <c r="F6614" t="b">
        <v>0</v>
      </c>
      <c r="G6614" t="s">
        <v>77</v>
      </c>
      <c r="H6614" s="1">
        <v>46091.205925925933</v>
      </c>
      <c r="I6614" t="b">
        <v>0</v>
      </c>
      <c r="J6614" t="b">
        <v>0</v>
      </c>
      <c r="K6614" t="s">
        <v>41</v>
      </c>
      <c r="L6614" t="s">
        <v>60</v>
      </c>
      <c r="M6614">
        <v>151893.51500000001</v>
      </c>
      <c r="N6614"/>
      <c r="O6614" t="s">
        <v>973</v>
      </c>
      <c r="P6614" t="s">
        <v>14953</v>
      </c>
    </row>
    <row r="6615" spans="1:16" x14ac:dyDescent="0.25">
      <c r="A6615" t="s">
        <v>2</v>
      </c>
      <c r="B6615" t="s">
        <v>128</v>
      </c>
      <c r="C6615" t="s">
        <v>14954</v>
      </c>
      <c r="D6615" t="s">
        <v>5798</v>
      </c>
      <c r="E6615" t="s">
        <v>88</v>
      </c>
      <c r="F6615" t="b">
        <v>0</v>
      </c>
      <c r="G6615" t="s">
        <v>40</v>
      </c>
      <c r="H6615" s="1">
        <v>46091.207280092603</v>
      </c>
      <c r="I6615" t="b">
        <v>0</v>
      </c>
      <c r="J6615" t="b">
        <v>0</v>
      </c>
      <c r="K6615" t="s">
        <v>40</v>
      </c>
      <c r="L6615" t="s">
        <v>60</v>
      </c>
      <c r="M6615">
        <v>51500</v>
      </c>
      <c r="N6615"/>
      <c r="O6615" t="s">
        <v>14955</v>
      </c>
      <c r="P6615" t="s">
        <v>14956</v>
      </c>
    </row>
    <row r="6616" spans="1:16" x14ac:dyDescent="0.25">
      <c r="A6616" t="s">
        <v>1</v>
      </c>
      <c r="B6616" t="s">
        <v>14957</v>
      </c>
      <c r="C6616" t="s">
        <v>19</v>
      </c>
      <c r="D6616" t="s">
        <v>4595</v>
      </c>
      <c r="E6616" t="s">
        <v>59</v>
      </c>
      <c r="F6616" t="b">
        <v>0</v>
      </c>
      <c r="G6616" t="s">
        <v>19</v>
      </c>
      <c r="H6616" s="1">
        <v>46091.208854166667</v>
      </c>
      <c r="I6616" t="b">
        <v>1</v>
      </c>
      <c r="J6616" t="b">
        <v>0</v>
      </c>
      <c r="K6616" t="s">
        <v>19</v>
      </c>
      <c r="L6616" t="s">
        <v>60</v>
      </c>
      <c r="M6616">
        <v>1700000</v>
      </c>
      <c r="N6616"/>
      <c r="O6616" t="s">
        <v>14958</v>
      </c>
      <c r="P6616" t="s">
        <v>14959</v>
      </c>
    </row>
    <row r="6617" spans="1:16" x14ac:dyDescent="0.25">
      <c r="A6617" t="s">
        <v>1</v>
      </c>
      <c r="B6617" t="s">
        <v>1171</v>
      </c>
      <c r="C6617" t="s">
        <v>4069</v>
      </c>
      <c r="D6617" t="s">
        <v>4595</v>
      </c>
      <c r="E6617" t="s">
        <v>59</v>
      </c>
      <c r="F6617" t="b">
        <v>0</v>
      </c>
      <c r="G6617" t="s">
        <v>19</v>
      </c>
      <c r="H6617" s="1">
        <v>46091.208865740737</v>
      </c>
      <c r="I6617" t="b">
        <v>1</v>
      </c>
      <c r="J6617" t="b">
        <v>0</v>
      </c>
      <c r="K6617" t="s">
        <v>19</v>
      </c>
      <c r="L6617" t="s">
        <v>60</v>
      </c>
      <c r="M6617">
        <v>2250000</v>
      </c>
      <c r="N6617"/>
      <c r="O6617" t="s">
        <v>14960</v>
      </c>
      <c r="P6617" t="s">
        <v>14961</v>
      </c>
    </row>
    <row r="6618" spans="1:16" x14ac:dyDescent="0.25">
      <c r="A6618" t="s">
        <v>1</v>
      </c>
      <c r="B6618" t="s">
        <v>14696</v>
      </c>
      <c r="C6618" t="s">
        <v>2474</v>
      </c>
      <c r="D6618" t="s">
        <v>4595</v>
      </c>
      <c r="E6618" t="s">
        <v>59</v>
      </c>
      <c r="F6618" t="b">
        <v>0</v>
      </c>
      <c r="G6618" t="s">
        <v>19</v>
      </c>
      <c r="H6618" s="1">
        <v>46091.208865740737</v>
      </c>
      <c r="I6618" t="b">
        <v>0</v>
      </c>
      <c r="J6618" t="b">
        <v>0</v>
      </c>
      <c r="K6618" t="s">
        <v>19</v>
      </c>
      <c r="L6618" t="s">
        <v>60</v>
      </c>
      <c r="M6618">
        <v>1100000</v>
      </c>
      <c r="N6618"/>
      <c r="O6618" t="s">
        <v>14962</v>
      </c>
      <c r="P6618" t="s">
        <v>14697</v>
      </c>
    </row>
    <row r="6619" spans="1:16" x14ac:dyDescent="0.25">
      <c r="A6619" t="s">
        <v>3</v>
      </c>
      <c r="B6619" t="s">
        <v>14963</v>
      </c>
      <c r="C6619" t="s">
        <v>4560</v>
      </c>
      <c r="D6619" t="s">
        <v>11637</v>
      </c>
      <c r="E6619" t="s">
        <v>59</v>
      </c>
      <c r="F6619" t="b">
        <v>0</v>
      </c>
      <c r="G6619" t="s">
        <v>4560</v>
      </c>
      <c r="H6619" s="1">
        <v>46091.209849537037</v>
      </c>
      <c r="I6619" t="b">
        <v>0</v>
      </c>
      <c r="J6619" t="b">
        <v>0</v>
      </c>
      <c r="K6619" t="s">
        <v>4560</v>
      </c>
      <c r="L6619" t="s">
        <v>60</v>
      </c>
      <c r="M6619">
        <v>67900</v>
      </c>
      <c r="N6619"/>
      <c r="O6619" t="s">
        <v>14964</v>
      </c>
      <c r="P6619" t="s">
        <v>945</v>
      </c>
    </row>
    <row r="6620" spans="1:16" x14ac:dyDescent="0.25">
      <c r="A6620" t="s">
        <v>2</v>
      </c>
      <c r="B6620" t="s">
        <v>14965</v>
      </c>
      <c r="C6620" t="s">
        <v>18</v>
      </c>
      <c r="D6620" t="s">
        <v>11513</v>
      </c>
      <c r="E6620" t="s">
        <v>59</v>
      </c>
      <c r="F6620" t="b">
        <v>0</v>
      </c>
      <c r="G6620" t="s">
        <v>18</v>
      </c>
      <c r="H6620" s="1">
        <v>46091.212395833332</v>
      </c>
      <c r="I6620" t="b">
        <v>0</v>
      </c>
      <c r="J6620" t="b">
        <v>0</v>
      </c>
      <c r="K6620" t="s">
        <v>18</v>
      </c>
      <c r="L6620" t="s">
        <v>60</v>
      </c>
      <c r="M6620">
        <v>90000</v>
      </c>
      <c r="N6620"/>
      <c r="O6620" t="s">
        <v>14966</v>
      </c>
      <c r="P6620" t="s">
        <v>14967</v>
      </c>
    </row>
    <row r="6621" spans="1:16" x14ac:dyDescent="0.25">
      <c r="A6621" t="s">
        <v>4</v>
      </c>
      <c r="B6621" t="s">
        <v>3673</v>
      </c>
      <c r="C6621" t="s">
        <v>18</v>
      </c>
      <c r="D6621" t="s">
        <v>11513</v>
      </c>
      <c r="E6621" t="s">
        <v>59</v>
      </c>
      <c r="F6621" t="b">
        <v>0</v>
      </c>
      <c r="G6621" t="s">
        <v>18</v>
      </c>
      <c r="H6621" s="1">
        <v>46091.212395833332</v>
      </c>
      <c r="I6621" t="b">
        <v>1</v>
      </c>
      <c r="J6621" t="b">
        <v>0</v>
      </c>
      <c r="K6621" t="s">
        <v>18</v>
      </c>
      <c r="L6621" t="s">
        <v>60</v>
      </c>
      <c r="M6621">
        <v>400000</v>
      </c>
      <c r="N6621"/>
      <c r="O6621" t="s">
        <v>14968</v>
      </c>
      <c r="P6621" t="s">
        <v>2313</v>
      </c>
    </row>
    <row r="6622" spans="1:16" x14ac:dyDescent="0.25">
      <c r="A6622" t="s">
        <v>0</v>
      </c>
      <c r="B6622" t="s">
        <v>0</v>
      </c>
      <c r="C6622" t="s">
        <v>14969</v>
      </c>
      <c r="D6622" t="s">
        <v>4595</v>
      </c>
      <c r="E6622" t="s">
        <v>59</v>
      </c>
      <c r="F6622" t="b">
        <v>0</v>
      </c>
      <c r="G6622" t="s">
        <v>25</v>
      </c>
      <c r="H6622" s="1">
        <v>46091.213240740741</v>
      </c>
      <c r="I6622" t="b">
        <v>0</v>
      </c>
      <c r="J6622" t="b">
        <v>0</v>
      </c>
      <c r="K6622" t="s">
        <v>25</v>
      </c>
      <c r="L6622" t="s">
        <v>60</v>
      </c>
      <c r="M6622">
        <v>72000</v>
      </c>
      <c r="N6622"/>
      <c r="O6622" t="s">
        <v>14970</v>
      </c>
      <c r="P6622" t="s">
        <v>4073</v>
      </c>
    </row>
    <row r="6623" spans="1:16" x14ac:dyDescent="0.25">
      <c r="A6623" t="s">
        <v>0</v>
      </c>
      <c r="B6623" t="s">
        <v>262</v>
      </c>
      <c r="C6623" t="s">
        <v>14971</v>
      </c>
      <c r="D6623" t="s">
        <v>4595</v>
      </c>
      <c r="E6623" t="s">
        <v>59</v>
      </c>
      <c r="F6623" t="b">
        <v>0</v>
      </c>
      <c r="G6623" t="s">
        <v>25</v>
      </c>
      <c r="H6623" s="1">
        <v>46091.21329861111</v>
      </c>
      <c r="I6623" t="b">
        <v>0</v>
      </c>
      <c r="J6623" t="b">
        <v>0</v>
      </c>
      <c r="K6623" t="s">
        <v>25</v>
      </c>
      <c r="L6623" t="s">
        <v>60</v>
      </c>
      <c r="M6623">
        <v>102000</v>
      </c>
      <c r="N6623"/>
      <c r="O6623" t="s">
        <v>14972</v>
      </c>
      <c r="P6623" t="s">
        <v>14973</v>
      </c>
    </row>
    <row r="6624" spans="1:16" x14ac:dyDescent="0.25">
      <c r="A6624" t="s">
        <v>2</v>
      </c>
      <c r="B6624" t="s">
        <v>14974</v>
      </c>
      <c r="C6624" t="s">
        <v>33</v>
      </c>
      <c r="D6624" t="s">
        <v>12039</v>
      </c>
      <c r="E6624" t="s">
        <v>59</v>
      </c>
      <c r="F6624" t="b">
        <v>0</v>
      </c>
      <c r="G6624" t="s">
        <v>33</v>
      </c>
      <c r="H6624" s="1">
        <v>46091.214861111112</v>
      </c>
      <c r="I6624" t="b">
        <v>0</v>
      </c>
      <c r="J6624" t="b">
        <v>0</v>
      </c>
      <c r="K6624" t="s">
        <v>33</v>
      </c>
      <c r="L6624" t="s">
        <v>60</v>
      </c>
      <c r="M6624">
        <v>200000</v>
      </c>
      <c r="N6624"/>
      <c r="O6624" t="s">
        <v>14975</v>
      </c>
    </row>
    <row r="6625" spans="1:16" x14ac:dyDescent="0.25">
      <c r="A6625" t="s">
        <v>1</v>
      </c>
      <c r="B6625" t="s">
        <v>14976</v>
      </c>
      <c r="C6625" t="s">
        <v>33</v>
      </c>
      <c r="D6625" t="s">
        <v>12039</v>
      </c>
      <c r="E6625" t="s">
        <v>59</v>
      </c>
      <c r="F6625" t="b">
        <v>0</v>
      </c>
      <c r="G6625" t="s">
        <v>33</v>
      </c>
      <c r="H6625" s="1">
        <v>46091.214884259258</v>
      </c>
      <c r="I6625" t="b">
        <v>0</v>
      </c>
      <c r="J6625" t="b">
        <v>0</v>
      </c>
      <c r="K6625" t="s">
        <v>33</v>
      </c>
      <c r="L6625" t="s">
        <v>60</v>
      </c>
      <c r="M6625">
        <v>109000</v>
      </c>
      <c r="N6625"/>
      <c r="O6625" t="s">
        <v>14977</v>
      </c>
      <c r="P6625" t="s">
        <v>14978</v>
      </c>
    </row>
    <row r="6626" spans="1:16" x14ac:dyDescent="0.25">
      <c r="A6626" t="s">
        <v>5</v>
      </c>
      <c r="B6626" t="s">
        <v>2722</v>
      </c>
      <c r="C6626" t="s">
        <v>20</v>
      </c>
      <c r="D6626" t="s">
        <v>11271</v>
      </c>
      <c r="E6626" t="s">
        <v>59</v>
      </c>
      <c r="F6626" t="b">
        <v>0</v>
      </c>
      <c r="G6626" t="s">
        <v>20</v>
      </c>
      <c r="H6626" s="1">
        <v>46091.216550925928</v>
      </c>
      <c r="I6626" t="b">
        <v>1</v>
      </c>
      <c r="J6626" t="b">
        <v>0</v>
      </c>
      <c r="K6626" t="s">
        <v>20</v>
      </c>
      <c r="L6626" t="s">
        <v>60</v>
      </c>
      <c r="M6626">
        <v>112500</v>
      </c>
      <c r="N6626"/>
      <c r="O6626" t="s">
        <v>5339</v>
      </c>
      <c r="P6626" t="s">
        <v>14979</v>
      </c>
    </row>
    <row r="6627" spans="1:16" x14ac:dyDescent="0.25">
      <c r="A6627" t="s">
        <v>0</v>
      </c>
      <c r="B6627" t="s">
        <v>14980</v>
      </c>
      <c r="C6627" t="s">
        <v>6036</v>
      </c>
      <c r="D6627" t="s">
        <v>4531</v>
      </c>
      <c r="E6627" t="s">
        <v>59</v>
      </c>
      <c r="F6627" t="b">
        <v>0</v>
      </c>
      <c r="G6627" t="s">
        <v>6037</v>
      </c>
      <c r="H6627" s="1">
        <v>46091.238032407397</v>
      </c>
      <c r="I6627" t="b">
        <v>1</v>
      </c>
      <c r="J6627" t="b">
        <v>0</v>
      </c>
      <c r="K6627" t="s">
        <v>6037</v>
      </c>
      <c r="L6627" t="s">
        <v>60</v>
      </c>
      <c r="M6627">
        <v>15750</v>
      </c>
      <c r="N6627"/>
      <c r="O6627" t="s">
        <v>13703</v>
      </c>
    </row>
    <row r="6628" spans="1:16" x14ac:dyDescent="0.25">
      <c r="A6628" t="s">
        <v>4</v>
      </c>
      <c r="B6628" t="s">
        <v>14981</v>
      </c>
      <c r="C6628" t="s">
        <v>6036</v>
      </c>
      <c r="D6628" t="s">
        <v>4531</v>
      </c>
      <c r="E6628" t="s">
        <v>59</v>
      </c>
      <c r="F6628" t="b">
        <v>0</v>
      </c>
      <c r="G6628" t="s">
        <v>6037</v>
      </c>
      <c r="H6628" s="1">
        <v>46091.23809027778</v>
      </c>
      <c r="I6628" t="b">
        <v>0</v>
      </c>
      <c r="J6628" t="b">
        <v>0</v>
      </c>
      <c r="K6628" t="s">
        <v>6037</v>
      </c>
      <c r="L6628" t="s">
        <v>60</v>
      </c>
      <c r="M6628">
        <v>25000</v>
      </c>
      <c r="N6628"/>
      <c r="O6628" t="s">
        <v>4960</v>
      </c>
      <c r="P6628" t="s">
        <v>14982</v>
      </c>
    </row>
    <row r="6629" spans="1:16" x14ac:dyDescent="0.25">
      <c r="A6629" t="s">
        <v>2</v>
      </c>
      <c r="B6629" t="s">
        <v>12091</v>
      </c>
      <c r="C6629" t="s">
        <v>112</v>
      </c>
      <c r="D6629" t="s">
        <v>2360</v>
      </c>
      <c r="E6629" t="s">
        <v>59</v>
      </c>
      <c r="F6629" t="b">
        <v>0</v>
      </c>
      <c r="G6629" t="s">
        <v>65</v>
      </c>
      <c r="H6629" s="1">
        <v>46091.246331018519</v>
      </c>
      <c r="I6629" t="b">
        <v>0</v>
      </c>
      <c r="J6629" t="b">
        <v>1</v>
      </c>
      <c r="K6629" t="s">
        <v>41</v>
      </c>
      <c r="L6629" t="s">
        <v>60</v>
      </c>
      <c r="M6629">
        <v>129780</v>
      </c>
      <c r="N6629"/>
      <c r="O6629" t="s">
        <v>265</v>
      </c>
      <c r="P6629" t="s">
        <v>14983</v>
      </c>
    </row>
    <row r="6630" spans="1:16" x14ac:dyDescent="0.25">
      <c r="A6630" t="s">
        <v>5</v>
      </c>
      <c r="B6630" t="s">
        <v>13515</v>
      </c>
      <c r="C6630" t="s">
        <v>14984</v>
      </c>
      <c r="D6630" t="s">
        <v>4756</v>
      </c>
      <c r="E6630" t="s">
        <v>59</v>
      </c>
      <c r="F6630" t="b">
        <v>0</v>
      </c>
      <c r="G6630" t="s">
        <v>89</v>
      </c>
      <c r="H6630" s="1">
        <v>46091.248495370368</v>
      </c>
      <c r="I6630" t="b">
        <v>1</v>
      </c>
      <c r="J6630" t="b">
        <v>0</v>
      </c>
      <c r="K6630" t="s">
        <v>41</v>
      </c>
      <c r="L6630" t="s">
        <v>60</v>
      </c>
      <c r="M6630">
        <v>125000</v>
      </c>
      <c r="N6630"/>
      <c r="O6630" t="s">
        <v>7452</v>
      </c>
      <c r="P6630" t="s">
        <v>13516</v>
      </c>
    </row>
    <row r="6631" spans="1:16" x14ac:dyDescent="0.25">
      <c r="A6631" t="s">
        <v>2</v>
      </c>
      <c r="B6631" t="s">
        <v>14985</v>
      </c>
      <c r="C6631" t="s">
        <v>112</v>
      </c>
      <c r="D6631" t="s">
        <v>2360</v>
      </c>
      <c r="E6631" t="s">
        <v>59</v>
      </c>
      <c r="F6631" t="b">
        <v>0</v>
      </c>
      <c r="G6631" t="s">
        <v>65</v>
      </c>
      <c r="H6631" s="1">
        <v>46091.250856481478</v>
      </c>
      <c r="I6631" t="b">
        <v>0</v>
      </c>
      <c r="J6631" t="b">
        <v>1</v>
      </c>
      <c r="K6631" t="s">
        <v>41</v>
      </c>
      <c r="L6631" t="s">
        <v>60</v>
      </c>
      <c r="M6631">
        <v>248000</v>
      </c>
      <c r="N6631"/>
      <c r="O6631" t="s">
        <v>402</v>
      </c>
    </row>
    <row r="6632" spans="1:16" x14ac:dyDescent="0.25">
      <c r="A6632" t="s">
        <v>1</v>
      </c>
      <c r="B6632" t="s">
        <v>14986</v>
      </c>
      <c r="C6632" t="s">
        <v>112</v>
      </c>
      <c r="D6632" t="s">
        <v>2360</v>
      </c>
      <c r="E6632" t="s">
        <v>59</v>
      </c>
      <c r="F6632" t="b">
        <v>0</v>
      </c>
      <c r="G6632" t="s">
        <v>65</v>
      </c>
      <c r="H6632" s="1">
        <v>46091.251516203702</v>
      </c>
      <c r="I6632" t="b">
        <v>0</v>
      </c>
      <c r="J6632" t="b">
        <v>1</v>
      </c>
      <c r="K6632" t="s">
        <v>41</v>
      </c>
      <c r="L6632" t="s">
        <v>60</v>
      </c>
      <c r="M6632">
        <v>200500</v>
      </c>
      <c r="N6632"/>
      <c r="O6632" t="s">
        <v>402</v>
      </c>
      <c r="P6632" t="s">
        <v>146</v>
      </c>
    </row>
    <row r="6633" spans="1:16" x14ac:dyDescent="0.25">
      <c r="A6633" t="s">
        <v>1</v>
      </c>
      <c r="B6633" t="s">
        <v>14987</v>
      </c>
      <c r="C6633" t="s">
        <v>162</v>
      </c>
      <c r="D6633" t="s">
        <v>2360</v>
      </c>
      <c r="E6633" t="s">
        <v>59</v>
      </c>
      <c r="F6633" t="b">
        <v>0</v>
      </c>
      <c r="G6633" t="s">
        <v>65</v>
      </c>
      <c r="H6633" s="1">
        <v>46091.251851851863</v>
      </c>
      <c r="I6633" t="b">
        <v>0</v>
      </c>
      <c r="J6633" t="b">
        <v>1</v>
      </c>
      <c r="K6633" t="s">
        <v>41</v>
      </c>
      <c r="L6633" t="s">
        <v>60</v>
      </c>
      <c r="M6633">
        <v>195000</v>
      </c>
      <c r="N6633"/>
      <c r="O6633" t="s">
        <v>402</v>
      </c>
      <c r="P6633" t="s">
        <v>14988</v>
      </c>
    </row>
    <row r="6634" spans="1:16" x14ac:dyDescent="0.25">
      <c r="A6634" t="s">
        <v>4</v>
      </c>
      <c r="B6634" t="s">
        <v>14989</v>
      </c>
      <c r="C6634" t="s">
        <v>92</v>
      </c>
      <c r="D6634" t="s">
        <v>2360</v>
      </c>
      <c r="E6634" t="s">
        <v>59</v>
      </c>
      <c r="F6634" t="b">
        <v>0</v>
      </c>
      <c r="G6634" t="s">
        <v>65</v>
      </c>
      <c r="H6634" s="1">
        <v>46091.251851851863</v>
      </c>
      <c r="I6634" t="b">
        <v>0</v>
      </c>
      <c r="J6634" t="b">
        <v>1</v>
      </c>
      <c r="K6634" t="s">
        <v>41</v>
      </c>
      <c r="L6634" t="s">
        <v>60</v>
      </c>
      <c r="M6634">
        <v>249500</v>
      </c>
      <c r="N6634"/>
      <c r="O6634" t="s">
        <v>402</v>
      </c>
      <c r="P6634" t="s">
        <v>14990</v>
      </c>
    </row>
    <row r="6635" spans="1:16" x14ac:dyDescent="0.25">
      <c r="A6635" t="s">
        <v>1</v>
      </c>
      <c r="B6635" t="s">
        <v>14991</v>
      </c>
      <c r="C6635" t="s">
        <v>92</v>
      </c>
      <c r="D6635" t="s">
        <v>2360</v>
      </c>
      <c r="E6635" t="s">
        <v>59</v>
      </c>
      <c r="F6635" t="b">
        <v>0</v>
      </c>
      <c r="G6635" t="s">
        <v>65</v>
      </c>
      <c r="H6635" s="1">
        <v>46091.251851851863</v>
      </c>
      <c r="I6635" t="b">
        <v>0</v>
      </c>
      <c r="J6635" t="b">
        <v>1</v>
      </c>
      <c r="K6635" t="s">
        <v>41</v>
      </c>
      <c r="L6635" t="s">
        <v>60</v>
      </c>
      <c r="M6635">
        <v>209500</v>
      </c>
      <c r="N6635"/>
      <c r="O6635" t="s">
        <v>402</v>
      </c>
      <c r="P6635" t="s">
        <v>14992</v>
      </c>
    </row>
    <row r="6636" spans="1:16" x14ac:dyDescent="0.25">
      <c r="A6636" t="s">
        <v>1</v>
      </c>
      <c r="B6636" t="s">
        <v>14993</v>
      </c>
      <c r="C6636" t="s">
        <v>227</v>
      </c>
      <c r="D6636" t="s">
        <v>2360</v>
      </c>
      <c r="E6636" t="s">
        <v>59</v>
      </c>
      <c r="F6636" t="b">
        <v>0</v>
      </c>
      <c r="G6636" t="s">
        <v>65</v>
      </c>
      <c r="H6636" s="1">
        <v>46091.251863425918</v>
      </c>
      <c r="I6636" t="b">
        <v>0</v>
      </c>
      <c r="J6636" t="b">
        <v>1</v>
      </c>
      <c r="K6636" t="s">
        <v>41</v>
      </c>
      <c r="L6636" t="s">
        <v>60</v>
      </c>
      <c r="M6636">
        <v>150500</v>
      </c>
      <c r="N6636"/>
      <c r="O6636" t="s">
        <v>402</v>
      </c>
      <c r="P6636" t="s">
        <v>1831</v>
      </c>
    </row>
    <row r="6637" spans="1:16" x14ac:dyDescent="0.25">
      <c r="A6637" t="s">
        <v>6</v>
      </c>
      <c r="B6637" t="s">
        <v>14994</v>
      </c>
      <c r="C6637" t="s">
        <v>913</v>
      </c>
      <c r="D6637" t="s">
        <v>11271</v>
      </c>
      <c r="E6637" t="s">
        <v>59</v>
      </c>
      <c r="F6637" t="b">
        <v>0</v>
      </c>
      <c r="G6637" t="s">
        <v>20</v>
      </c>
      <c r="H6637" s="1">
        <v>46091.257997685178</v>
      </c>
      <c r="I6637" t="b">
        <v>1</v>
      </c>
      <c r="J6637" t="b">
        <v>0</v>
      </c>
      <c r="K6637" t="s">
        <v>20</v>
      </c>
      <c r="L6637" t="s">
        <v>60</v>
      </c>
      <c r="M6637">
        <v>62500</v>
      </c>
      <c r="N6637"/>
      <c r="O6637" t="s">
        <v>14995</v>
      </c>
    </row>
    <row r="6638" spans="1:16" x14ac:dyDescent="0.25">
      <c r="A6638" t="s">
        <v>1</v>
      </c>
      <c r="B6638" t="s">
        <v>14996</v>
      </c>
      <c r="C6638" t="s">
        <v>913</v>
      </c>
      <c r="D6638" t="s">
        <v>11271</v>
      </c>
      <c r="E6638" t="s">
        <v>59</v>
      </c>
      <c r="F6638" t="b">
        <v>0</v>
      </c>
      <c r="G6638" t="s">
        <v>20</v>
      </c>
      <c r="H6638" s="1">
        <v>46091.258240740739</v>
      </c>
      <c r="I6638" t="b">
        <v>0</v>
      </c>
      <c r="J6638" t="b">
        <v>0</v>
      </c>
      <c r="K6638" t="s">
        <v>20</v>
      </c>
      <c r="L6638" t="s">
        <v>60</v>
      </c>
      <c r="M6638">
        <v>45000</v>
      </c>
      <c r="N6638"/>
      <c r="O6638" t="s">
        <v>14997</v>
      </c>
      <c r="P6638" t="s">
        <v>1738</v>
      </c>
    </row>
    <row r="6639" spans="1:16" x14ac:dyDescent="0.25">
      <c r="A6639" t="s">
        <v>2</v>
      </c>
      <c r="B6639" t="s">
        <v>191</v>
      </c>
      <c r="C6639" t="s">
        <v>373</v>
      </c>
      <c r="D6639" t="s">
        <v>4595</v>
      </c>
      <c r="E6639" t="s">
        <v>59</v>
      </c>
      <c r="F6639" t="b">
        <v>0</v>
      </c>
      <c r="G6639" t="s">
        <v>63</v>
      </c>
      <c r="H6639" s="1">
        <v>46091.273518518523</v>
      </c>
      <c r="I6639" t="b">
        <v>0</v>
      </c>
      <c r="J6639" t="b">
        <v>0</v>
      </c>
      <c r="K6639" t="s">
        <v>41</v>
      </c>
      <c r="L6639" t="s">
        <v>60</v>
      </c>
      <c r="M6639">
        <v>300000</v>
      </c>
      <c r="N6639"/>
      <c r="O6639" t="s">
        <v>2535</v>
      </c>
    </row>
    <row r="6640" spans="1:16" x14ac:dyDescent="0.25">
      <c r="A6640" t="s">
        <v>2</v>
      </c>
      <c r="B6640" t="s">
        <v>13327</v>
      </c>
      <c r="C6640" t="s">
        <v>218</v>
      </c>
      <c r="D6640" t="s">
        <v>4595</v>
      </c>
      <c r="E6640" t="s">
        <v>59</v>
      </c>
      <c r="F6640" t="b">
        <v>0</v>
      </c>
      <c r="G6640" t="s">
        <v>63</v>
      </c>
      <c r="H6640" s="1">
        <v>46091.273553240739</v>
      </c>
      <c r="I6640" t="b">
        <v>0</v>
      </c>
      <c r="J6640" t="b">
        <v>0</v>
      </c>
      <c r="K6640" t="s">
        <v>41</v>
      </c>
      <c r="L6640" t="s">
        <v>60</v>
      </c>
      <c r="M6640">
        <v>180000</v>
      </c>
      <c r="N6640"/>
      <c r="O6640" t="s">
        <v>13328</v>
      </c>
      <c r="P6640" t="s">
        <v>14998</v>
      </c>
    </row>
    <row r="6641" spans="1:16" x14ac:dyDescent="0.25">
      <c r="A6641" t="s">
        <v>0</v>
      </c>
      <c r="B6641" t="s">
        <v>1703</v>
      </c>
      <c r="C6641" t="s">
        <v>172</v>
      </c>
      <c r="D6641" t="s">
        <v>4595</v>
      </c>
      <c r="E6641" t="s">
        <v>72</v>
      </c>
      <c r="F6641" t="b">
        <v>0</v>
      </c>
      <c r="G6641" t="s">
        <v>68</v>
      </c>
      <c r="H6641" s="1">
        <v>46091.287800925929</v>
      </c>
      <c r="I6641" t="b">
        <v>1</v>
      </c>
      <c r="J6641" t="b">
        <v>0</v>
      </c>
      <c r="K6641" t="s">
        <v>41</v>
      </c>
      <c r="L6641" t="s">
        <v>60</v>
      </c>
      <c r="M6641">
        <v>90000</v>
      </c>
      <c r="N6641"/>
      <c r="O6641" t="s">
        <v>1544</v>
      </c>
      <c r="P6641" t="s">
        <v>1738</v>
      </c>
    </row>
    <row r="6642" spans="1:16" x14ac:dyDescent="0.25">
      <c r="A6642" t="s">
        <v>0</v>
      </c>
      <c r="B6642" t="s">
        <v>1271</v>
      </c>
      <c r="C6642" t="s">
        <v>1193</v>
      </c>
      <c r="D6642" t="s">
        <v>4595</v>
      </c>
      <c r="E6642" t="s">
        <v>59</v>
      </c>
      <c r="F6642" t="b">
        <v>0</v>
      </c>
      <c r="G6642" t="s">
        <v>89</v>
      </c>
      <c r="H6642" s="1">
        <v>46091.287916666668</v>
      </c>
      <c r="I6642" t="b">
        <v>1</v>
      </c>
      <c r="J6642" t="b">
        <v>0</v>
      </c>
      <c r="K6642" t="s">
        <v>41</v>
      </c>
      <c r="L6642" t="s">
        <v>60</v>
      </c>
      <c r="M6642">
        <v>107500</v>
      </c>
      <c r="N6642"/>
      <c r="O6642" t="s">
        <v>14999</v>
      </c>
      <c r="P6642" t="s">
        <v>146</v>
      </c>
    </row>
    <row r="6643" spans="1:16" x14ac:dyDescent="0.25">
      <c r="A6643" t="s">
        <v>2</v>
      </c>
      <c r="B6643" t="s">
        <v>158</v>
      </c>
      <c r="C6643" t="s">
        <v>604</v>
      </c>
      <c r="D6643" t="s">
        <v>4595</v>
      </c>
      <c r="E6643" t="s">
        <v>59</v>
      </c>
      <c r="F6643" t="b">
        <v>0</v>
      </c>
      <c r="G6643" t="s">
        <v>65</v>
      </c>
      <c r="H6643" s="1">
        <v>46091.288055555553</v>
      </c>
      <c r="I6643" t="b">
        <v>0</v>
      </c>
      <c r="J6643" t="b">
        <v>0</v>
      </c>
      <c r="K6643" t="s">
        <v>41</v>
      </c>
      <c r="L6643" t="s">
        <v>60</v>
      </c>
      <c r="M6643">
        <v>215000</v>
      </c>
      <c r="N6643"/>
      <c r="O6643" t="s">
        <v>3716</v>
      </c>
    </row>
    <row r="6644" spans="1:16" x14ac:dyDescent="0.25">
      <c r="A6644" t="s">
        <v>2</v>
      </c>
      <c r="B6644" t="s">
        <v>2573</v>
      </c>
      <c r="C6644" t="s">
        <v>3255</v>
      </c>
      <c r="D6644" t="s">
        <v>4595</v>
      </c>
      <c r="E6644" t="s">
        <v>59</v>
      </c>
      <c r="F6644" t="b">
        <v>0</v>
      </c>
      <c r="G6644" t="s">
        <v>77</v>
      </c>
      <c r="H6644" s="1">
        <v>46091.288263888891</v>
      </c>
      <c r="I6644" t="b">
        <v>0</v>
      </c>
      <c r="J6644" t="b">
        <v>0</v>
      </c>
      <c r="K6644" t="s">
        <v>41</v>
      </c>
      <c r="L6644" t="s">
        <v>60</v>
      </c>
      <c r="M6644">
        <v>245500</v>
      </c>
      <c r="N6644"/>
      <c r="O6644" t="s">
        <v>11598</v>
      </c>
    </row>
    <row r="6645" spans="1:16" x14ac:dyDescent="0.25">
      <c r="A6645" t="s">
        <v>2</v>
      </c>
      <c r="B6645" t="s">
        <v>2573</v>
      </c>
      <c r="C6645" t="s">
        <v>889</v>
      </c>
      <c r="D6645" t="s">
        <v>4595</v>
      </c>
      <c r="E6645" t="s">
        <v>59</v>
      </c>
      <c r="F6645" t="b">
        <v>0</v>
      </c>
      <c r="G6645" t="s">
        <v>68</v>
      </c>
      <c r="H6645" s="1">
        <v>46091.288611111107</v>
      </c>
      <c r="I6645" t="b">
        <v>0</v>
      </c>
      <c r="J6645" t="b">
        <v>0</v>
      </c>
      <c r="K6645" t="s">
        <v>41</v>
      </c>
      <c r="L6645" t="s">
        <v>60</v>
      </c>
      <c r="M6645">
        <v>120000</v>
      </c>
      <c r="N6645"/>
      <c r="O6645" t="s">
        <v>11598</v>
      </c>
    </row>
    <row r="6646" spans="1:16" x14ac:dyDescent="0.25">
      <c r="A6646" t="s">
        <v>1</v>
      </c>
      <c r="B6646" t="s">
        <v>1</v>
      </c>
      <c r="C6646" t="s">
        <v>5058</v>
      </c>
      <c r="D6646" t="s">
        <v>4346</v>
      </c>
      <c r="E6646" t="s">
        <v>59</v>
      </c>
      <c r="F6646" t="b">
        <v>0</v>
      </c>
      <c r="G6646" t="s">
        <v>40</v>
      </c>
      <c r="H6646" s="1">
        <v>46091.290706018517</v>
      </c>
      <c r="I6646" t="b">
        <v>1</v>
      </c>
      <c r="J6646" t="b">
        <v>0</v>
      </c>
      <c r="K6646" t="s">
        <v>40</v>
      </c>
      <c r="L6646" t="s">
        <v>60</v>
      </c>
      <c r="M6646">
        <v>47500</v>
      </c>
      <c r="N6646"/>
      <c r="O6646" t="s">
        <v>15000</v>
      </c>
      <c r="P6646" t="s">
        <v>15001</v>
      </c>
    </row>
    <row r="6647" spans="1:16" x14ac:dyDescent="0.25">
      <c r="A6647" t="s">
        <v>0</v>
      </c>
      <c r="B6647" t="s">
        <v>15002</v>
      </c>
      <c r="C6647" t="s">
        <v>142</v>
      </c>
      <c r="D6647" t="s">
        <v>4595</v>
      </c>
      <c r="E6647" t="s">
        <v>59</v>
      </c>
      <c r="F6647" t="b">
        <v>0</v>
      </c>
      <c r="G6647" t="s">
        <v>65</v>
      </c>
      <c r="H6647" s="1">
        <v>46091.291805555556</v>
      </c>
      <c r="I6647" t="b">
        <v>1</v>
      </c>
      <c r="J6647" t="b">
        <v>0</v>
      </c>
      <c r="K6647" t="s">
        <v>41</v>
      </c>
      <c r="L6647" t="s">
        <v>60</v>
      </c>
      <c r="M6647">
        <v>105000</v>
      </c>
      <c r="N6647"/>
      <c r="O6647" t="s">
        <v>371</v>
      </c>
    </row>
    <row r="6648" spans="1:16" x14ac:dyDescent="0.25">
      <c r="A6648" t="s">
        <v>3</v>
      </c>
      <c r="B6648" t="s">
        <v>15003</v>
      </c>
      <c r="C6648" t="s">
        <v>92</v>
      </c>
      <c r="D6648" t="s">
        <v>2360</v>
      </c>
      <c r="E6648" t="s">
        <v>59</v>
      </c>
      <c r="F6648" t="b">
        <v>0</v>
      </c>
      <c r="G6648" t="s">
        <v>77</v>
      </c>
      <c r="H6648" s="1">
        <v>46091.291932870372</v>
      </c>
      <c r="I6648" t="b">
        <v>0</v>
      </c>
      <c r="J6648" t="b">
        <v>1</v>
      </c>
      <c r="K6648" t="s">
        <v>41</v>
      </c>
      <c r="L6648" t="s">
        <v>60</v>
      </c>
      <c r="M6648">
        <v>195000</v>
      </c>
      <c r="N6648"/>
      <c r="O6648" t="s">
        <v>402</v>
      </c>
      <c r="P6648" t="s">
        <v>283</v>
      </c>
    </row>
    <row r="6649" spans="1:16" x14ac:dyDescent="0.25">
      <c r="A6649" t="s">
        <v>6</v>
      </c>
      <c r="B6649" t="s">
        <v>15004</v>
      </c>
      <c r="C6649" t="s">
        <v>326</v>
      </c>
      <c r="D6649" t="s">
        <v>2360</v>
      </c>
      <c r="E6649" t="s">
        <v>59</v>
      </c>
      <c r="F6649" t="b">
        <v>0</v>
      </c>
      <c r="G6649" t="s">
        <v>77</v>
      </c>
      <c r="H6649" s="1">
        <v>46091.291932870372</v>
      </c>
      <c r="I6649" t="b">
        <v>0</v>
      </c>
      <c r="J6649" t="b">
        <v>1</v>
      </c>
      <c r="K6649" t="s">
        <v>41</v>
      </c>
      <c r="L6649" t="s">
        <v>60</v>
      </c>
      <c r="M6649">
        <v>284000</v>
      </c>
      <c r="N6649"/>
      <c r="O6649" t="s">
        <v>402</v>
      </c>
      <c r="P6649" t="s">
        <v>15005</v>
      </c>
    </row>
    <row r="6650" spans="1:16" x14ac:dyDescent="0.25">
      <c r="A6650" t="s">
        <v>1</v>
      </c>
      <c r="B6650" t="s">
        <v>15006</v>
      </c>
      <c r="C6650" t="s">
        <v>1038</v>
      </c>
      <c r="D6650" t="s">
        <v>4595</v>
      </c>
      <c r="E6650" t="s">
        <v>59</v>
      </c>
      <c r="F6650" t="b">
        <v>0</v>
      </c>
      <c r="G6650" t="s">
        <v>73</v>
      </c>
      <c r="H6650" s="1">
        <v>46091.292025462957</v>
      </c>
      <c r="I6650" t="b">
        <v>0</v>
      </c>
      <c r="J6650" t="b">
        <v>0</v>
      </c>
      <c r="K6650" t="s">
        <v>41</v>
      </c>
      <c r="L6650" t="s">
        <v>60</v>
      </c>
      <c r="M6650">
        <v>118580</v>
      </c>
      <c r="N6650"/>
      <c r="O6650" t="s">
        <v>15007</v>
      </c>
      <c r="P6650" t="s">
        <v>15008</v>
      </c>
    </row>
    <row r="6651" spans="1:16" x14ac:dyDescent="0.25">
      <c r="A6651" t="s">
        <v>2</v>
      </c>
      <c r="B6651" t="s">
        <v>15009</v>
      </c>
      <c r="C6651" t="s">
        <v>172</v>
      </c>
      <c r="D6651" t="s">
        <v>2360</v>
      </c>
      <c r="E6651" t="s">
        <v>59</v>
      </c>
      <c r="F6651" t="b">
        <v>0</v>
      </c>
      <c r="G6651" t="s">
        <v>68</v>
      </c>
      <c r="H6651" s="1">
        <v>46091.292256944442</v>
      </c>
      <c r="I6651" t="b">
        <v>0</v>
      </c>
      <c r="J6651" t="b">
        <v>1</v>
      </c>
      <c r="K6651" t="s">
        <v>41</v>
      </c>
      <c r="L6651" t="s">
        <v>60</v>
      </c>
      <c r="M6651">
        <v>136000</v>
      </c>
      <c r="N6651"/>
      <c r="O6651" t="s">
        <v>982</v>
      </c>
      <c r="P6651" t="s">
        <v>15010</v>
      </c>
    </row>
    <row r="6652" spans="1:16" x14ac:dyDescent="0.25">
      <c r="A6652" t="s">
        <v>2</v>
      </c>
      <c r="B6652" t="s">
        <v>1975</v>
      </c>
      <c r="C6652" t="s">
        <v>6238</v>
      </c>
      <c r="D6652" t="s">
        <v>4346</v>
      </c>
      <c r="E6652" t="s">
        <v>59</v>
      </c>
      <c r="F6652" t="b">
        <v>0</v>
      </c>
      <c r="G6652" t="s">
        <v>68</v>
      </c>
      <c r="H6652" s="1">
        <v>46091.292291666658</v>
      </c>
      <c r="I6652" t="b">
        <v>0</v>
      </c>
      <c r="J6652" t="b">
        <v>1</v>
      </c>
      <c r="K6652" t="s">
        <v>41</v>
      </c>
      <c r="L6652" t="s">
        <v>60</v>
      </c>
      <c r="M6652">
        <v>96600</v>
      </c>
      <c r="N6652"/>
      <c r="O6652" t="s">
        <v>9821</v>
      </c>
      <c r="P6652" t="s">
        <v>9822</v>
      </c>
    </row>
    <row r="6653" spans="1:16" x14ac:dyDescent="0.25">
      <c r="A6653" t="s">
        <v>6</v>
      </c>
      <c r="B6653" t="s">
        <v>15011</v>
      </c>
      <c r="C6653" t="s">
        <v>15012</v>
      </c>
      <c r="D6653" t="s">
        <v>4595</v>
      </c>
      <c r="E6653" t="s">
        <v>59</v>
      </c>
      <c r="F6653" t="b">
        <v>0</v>
      </c>
      <c r="G6653" t="s">
        <v>65</v>
      </c>
      <c r="H6653" s="1">
        <v>46091.292569444442</v>
      </c>
      <c r="I6653" t="b">
        <v>0</v>
      </c>
      <c r="J6653" t="b">
        <v>0</v>
      </c>
      <c r="K6653" t="s">
        <v>41</v>
      </c>
      <c r="L6653" t="s">
        <v>60</v>
      </c>
      <c r="M6653">
        <v>205000</v>
      </c>
      <c r="N6653"/>
      <c r="O6653" t="s">
        <v>1827</v>
      </c>
    </row>
    <row r="6654" spans="1:16" x14ac:dyDescent="0.25">
      <c r="A6654" t="s">
        <v>3</v>
      </c>
      <c r="B6654" t="s">
        <v>15013</v>
      </c>
      <c r="C6654" t="s">
        <v>237</v>
      </c>
      <c r="D6654" t="s">
        <v>4595</v>
      </c>
      <c r="E6654" t="s">
        <v>72</v>
      </c>
      <c r="F6654" t="b">
        <v>0</v>
      </c>
      <c r="G6654" t="s">
        <v>89</v>
      </c>
      <c r="H6654" s="1">
        <v>46091.29315972222</v>
      </c>
      <c r="I6654" t="b">
        <v>0</v>
      </c>
      <c r="J6654" t="b">
        <v>1</v>
      </c>
      <c r="K6654" t="s">
        <v>41</v>
      </c>
      <c r="L6654" t="s">
        <v>60</v>
      </c>
      <c r="M6654">
        <v>110000</v>
      </c>
      <c r="N6654"/>
      <c r="O6654" t="s">
        <v>4839</v>
      </c>
      <c r="P6654" t="s">
        <v>15014</v>
      </c>
    </row>
    <row r="6655" spans="1:16" x14ac:dyDescent="0.25">
      <c r="A6655" t="s">
        <v>6</v>
      </c>
      <c r="B6655" t="s">
        <v>1289</v>
      </c>
      <c r="C6655" t="s">
        <v>2028</v>
      </c>
      <c r="D6655" t="s">
        <v>4526</v>
      </c>
      <c r="E6655" t="s">
        <v>59</v>
      </c>
      <c r="F6655" t="b">
        <v>0</v>
      </c>
      <c r="G6655" t="s">
        <v>73</v>
      </c>
      <c r="H6655" s="1">
        <v>46091.294050925928</v>
      </c>
      <c r="I6655" t="b">
        <v>0</v>
      </c>
      <c r="J6655" t="b">
        <v>0</v>
      </c>
      <c r="K6655" t="s">
        <v>41</v>
      </c>
      <c r="L6655" t="s">
        <v>74</v>
      </c>
      <c r="M6655"/>
      <c r="N6655">
        <v>71</v>
      </c>
      <c r="O6655" t="s">
        <v>4743</v>
      </c>
      <c r="P6655" t="s">
        <v>15015</v>
      </c>
    </row>
    <row r="6656" spans="1:16" x14ac:dyDescent="0.25">
      <c r="A6656" t="s">
        <v>7</v>
      </c>
      <c r="B6656" t="s">
        <v>13093</v>
      </c>
      <c r="C6656" t="s">
        <v>3158</v>
      </c>
      <c r="D6656" t="s">
        <v>5493</v>
      </c>
      <c r="E6656" t="s">
        <v>59</v>
      </c>
      <c r="F6656" t="b">
        <v>0</v>
      </c>
      <c r="G6656" t="s">
        <v>73</v>
      </c>
      <c r="H6656" s="1">
        <v>46091.333645833343</v>
      </c>
      <c r="I6656" t="b">
        <v>1</v>
      </c>
      <c r="J6656" t="b">
        <v>1</v>
      </c>
      <c r="K6656" t="s">
        <v>41</v>
      </c>
      <c r="L6656" t="s">
        <v>60</v>
      </c>
      <c r="M6656">
        <v>82090.5</v>
      </c>
      <c r="N6656"/>
      <c r="O6656" t="s">
        <v>15016</v>
      </c>
      <c r="P6656" t="s">
        <v>7575</v>
      </c>
    </row>
    <row r="6657" spans="1:16" x14ac:dyDescent="0.25">
      <c r="A6657" t="s">
        <v>0</v>
      </c>
      <c r="B6657" t="s">
        <v>15017</v>
      </c>
      <c r="C6657" t="s">
        <v>6081</v>
      </c>
      <c r="D6657" t="s">
        <v>4346</v>
      </c>
      <c r="E6657" t="s">
        <v>621</v>
      </c>
      <c r="F6657" t="b">
        <v>0</v>
      </c>
      <c r="G6657" t="s">
        <v>40</v>
      </c>
      <c r="H6657" s="1">
        <v>46091.378750000003</v>
      </c>
      <c r="I6657" t="b">
        <v>0</v>
      </c>
      <c r="J6657" t="b">
        <v>0</v>
      </c>
      <c r="K6657" t="s">
        <v>40</v>
      </c>
      <c r="L6657" t="s">
        <v>74</v>
      </c>
      <c r="M6657"/>
      <c r="N6657">
        <v>11.105</v>
      </c>
      <c r="O6657" t="s">
        <v>5855</v>
      </c>
      <c r="P6657" t="s">
        <v>219</v>
      </c>
    </row>
    <row r="6658" spans="1:16" x14ac:dyDescent="0.25">
      <c r="A6658" t="s">
        <v>1</v>
      </c>
      <c r="B6658" t="s">
        <v>1771</v>
      </c>
      <c r="C6658" t="s">
        <v>5262</v>
      </c>
      <c r="D6658" t="s">
        <v>7124</v>
      </c>
      <c r="E6658" t="s">
        <v>59</v>
      </c>
      <c r="F6658" t="b">
        <v>0</v>
      </c>
      <c r="G6658" t="s">
        <v>40</v>
      </c>
      <c r="H6658" s="1">
        <v>46091.379004629627</v>
      </c>
      <c r="I6658" t="b">
        <v>1</v>
      </c>
      <c r="J6658" t="b">
        <v>0</v>
      </c>
      <c r="K6658" t="s">
        <v>40</v>
      </c>
      <c r="L6658" t="s">
        <v>60</v>
      </c>
      <c r="M6658">
        <v>50000</v>
      </c>
      <c r="N6658"/>
      <c r="O6658" t="s">
        <v>7116</v>
      </c>
      <c r="P6658" t="s">
        <v>15018</v>
      </c>
    </row>
    <row r="6659" spans="1:16" x14ac:dyDescent="0.25">
      <c r="A6659" t="s">
        <v>2</v>
      </c>
      <c r="B6659" t="s">
        <v>306</v>
      </c>
      <c r="C6659" t="s">
        <v>15019</v>
      </c>
      <c r="D6659" t="s">
        <v>4346</v>
      </c>
      <c r="E6659" t="s">
        <v>59</v>
      </c>
      <c r="F6659" t="b">
        <v>0</v>
      </c>
      <c r="G6659" t="s">
        <v>73</v>
      </c>
      <c r="H6659" s="1">
        <v>46091.413344907407</v>
      </c>
      <c r="I6659" t="b">
        <v>0</v>
      </c>
      <c r="J6659" t="b">
        <v>1</v>
      </c>
      <c r="K6659" t="s">
        <v>41</v>
      </c>
      <c r="L6659" t="s">
        <v>60</v>
      </c>
      <c r="M6659">
        <v>104000</v>
      </c>
      <c r="N6659"/>
      <c r="O6659" t="s">
        <v>15020</v>
      </c>
      <c r="P6659" t="s">
        <v>15021</v>
      </c>
    </row>
    <row r="6660" spans="1:16" x14ac:dyDescent="0.25">
      <c r="A6660" t="s">
        <v>5</v>
      </c>
      <c r="B6660" t="s">
        <v>15022</v>
      </c>
      <c r="C6660" t="s">
        <v>41</v>
      </c>
      <c r="D6660" t="s">
        <v>4526</v>
      </c>
      <c r="E6660" t="s">
        <v>59</v>
      </c>
      <c r="F6660" t="b">
        <v>0</v>
      </c>
      <c r="G6660" t="s">
        <v>65</v>
      </c>
      <c r="H6660" s="1">
        <v>46091.413784722223</v>
      </c>
      <c r="I6660" t="b">
        <v>0</v>
      </c>
      <c r="J6660" t="b">
        <v>1</v>
      </c>
      <c r="K6660" t="s">
        <v>41</v>
      </c>
      <c r="L6660" t="s">
        <v>60</v>
      </c>
      <c r="M6660">
        <v>192500</v>
      </c>
      <c r="N6660"/>
      <c r="O6660" t="s">
        <v>1551</v>
      </c>
      <c r="P6660" t="s">
        <v>5054</v>
      </c>
    </row>
    <row r="6661" spans="1:16" x14ac:dyDescent="0.25">
      <c r="A6661" t="s">
        <v>1</v>
      </c>
      <c r="B6661" t="s">
        <v>419</v>
      </c>
      <c r="C6661" t="s">
        <v>148</v>
      </c>
      <c r="D6661" t="s">
        <v>2360</v>
      </c>
      <c r="E6661" t="s">
        <v>59</v>
      </c>
      <c r="F6661" t="b">
        <v>0</v>
      </c>
      <c r="G6661" t="s">
        <v>77</v>
      </c>
      <c r="H6661" s="1">
        <v>46091.414259259262</v>
      </c>
      <c r="I6661" t="b">
        <v>0</v>
      </c>
      <c r="J6661" t="b">
        <v>1</v>
      </c>
      <c r="K6661" t="s">
        <v>41</v>
      </c>
      <c r="L6661" t="s">
        <v>60</v>
      </c>
      <c r="M6661">
        <v>85910</v>
      </c>
      <c r="N6661"/>
      <c r="O6661" t="s">
        <v>8220</v>
      </c>
      <c r="P6661" t="s">
        <v>15023</v>
      </c>
    </row>
    <row r="6662" spans="1:16" x14ac:dyDescent="0.25">
      <c r="A6662" t="s">
        <v>1</v>
      </c>
      <c r="B6662" t="s">
        <v>316</v>
      </c>
      <c r="C6662" t="s">
        <v>1036</v>
      </c>
      <c r="D6662" t="s">
        <v>4595</v>
      </c>
      <c r="E6662" t="s">
        <v>72</v>
      </c>
      <c r="F6662" t="b">
        <v>0</v>
      </c>
      <c r="G6662" t="s">
        <v>73</v>
      </c>
      <c r="H6662" s="1">
        <v>46091.414560185192</v>
      </c>
      <c r="I6662" t="b">
        <v>0</v>
      </c>
      <c r="J6662" t="b">
        <v>1</v>
      </c>
      <c r="K6662" t="s">
        <v>41</v>
      </c>
      <c r="L6662" t="s">
        <v>60</v>
      </c>
      <c r="M6662">
        <v>192000</v>
      </c>
      <c r="N6662"/>
      <c r="O6662" t="s">
        <v>95</v>
      </c>
      <c r="P6662" t="s">
        <v>15024</v>
      </c>
    </row>
    <row r="6663" spans="1:16" x14ac:dyDescent="0.25">
      <c r="A6663" t="s">
        <v>0</v>
      </c>
      <c r="B6663" t="s">
        <v>4310</v>
      </c>
      <c r="C6663" t="s">
        <v>4530</v>
      </c>
      <c r="D6663" t="s">
        <v>4346</v>
      </c>
      <c r="E6663" t="s">
        <v>59</v>
      </c>
      <c r="F6663" t="b">
        <v>0</v>
      </c>
      <c r="G6663" t="s">
        <v>40</v>
      </c>
      <c r="H6663" s="1">
        <v>46091.415520833332</v>
      </c>
      <c r="I6663" t="b">
        <v>0</v>
      </c>
      <c r="J6663" t="b">
        <v>0</v>
      </c>
      <c r="K6663" t="s">
        <v>40</v>
      </c>
      <c r="L6663" t="s">
        <v>60</v>
      </c>
      <c r="M6663">
        <v>26000</v>
      </c>
      <c r="N6663"/>
      <c r="O6663" t="s">
        <v>15025</v>
      </c>
      <c r="P6663" t="s">
        <v>462</v>
      </c>
    </row>
    <row r="6664" spans="1:16" x14ac:dyDescent="0.25">
      <c r="A6664" t="s">
        <v>5</v>
      </c>
      <c r="B6664" t="s">
        <v>5</v>
      </c>
      <c r="C6664" t="s">
        <v>15026</v>
      </c>
      <c r="D6664" t="s">
        <v>5798</v>
      </c>
      <c r="E6664" t="s">
        <v>59</v>
      </c>
      <c r="F6664" t="b">
        <v>0</v>
      </c>
      <c r="G6664" t="s">
        <v>40</v>
      </c>
      <c r="H6664" s="1">
        <v>46091.415775462963</v>
      </c>
      <c r="I6664" t="b">
        <v>0</v>
      </c>
      <c r="J6664" t="b">
        <v>0</v>
      </c>
      <c r="K6664" t="s">
        <v>40</v>
      </c>
      <c r="L6664" t="s">
        <v>60</v>
      </c>
      <c r="M6664">
        <v>100000</v>
      </c>
      <c r="N6664"/>
      <c r="O6664" t="s">
        <v>2558</v>
      </c>
      <c r="P6664" t="s">
        <v>15027</v>
      </c>
    </row>
    <row r="6665" spans="1:16" x14ac:dyDescent="0.25">
      <c r="A6665" t="s">
        <v>1</v>
      </c>
      <c r="B6665" t="s">
        <v>2255</v>
      </c>
      <c r="C6665" t="s">
        <v>15028</v>
      </c>
      <c r="D6665" t="s">
        <v>4595</v>
      </c>
      <c r="E6665" t="s">
        <v>59</v>
      </c>
      <c r="F6665" t="b">
        <v>0</v>
      </c>
      <c r="G6665" t="s">
        <v>13</v>
      </c>
      <c r="H6665" s="1">
        <v>46091.416134259263</v>
      </c>
      <c r="I6665" t="b">
        <v>0</v>
      </c>
      <c r="J6665" t="b">
        <v>0</v>
      </c>
      <c r="K6665" t="s">
        <v>13</v>
      </c>
      <c r="L6665" t="s">
        <v>60</v>
      </c>
      <c r="M6665">
        <v>105000</v>
      </c>
      <c r="N6665"/>
      <c r="O6665" t="s">
        <v>15029</v>
      </c>
      <c r="P6665" t="s">
        <v>85</v>
      </c>
    </row>
    <row r="6666" spans="1:16" x14ac:dyDescent="0.25">
      <c r="A6666" t="s">
        <v>0</v>
      </c>
      <c r="B6666" t="s">
        <v>2061</v>
      </c>
      <c r="C6666" t="s">
        <v>618</v>
      </c>
      <c r="D6666" t="s">
        <v>4595</v>
      </c>
      <c r="E6666" t="s">
        <v>59</v>
      </c>
      <c r="F6666" t="b">
        <v>0</v>
      </c>
      <c r="G6666" t="s">
        <v>65</v>
      </c>
      <c r="H6666" s="1">
        <v>46091.41673611111</v>
      </c>
      <c r="I6666" t="b">
        <v>0</v>
      </c>
      <c r="J6666" t="b">
        <v>1</v>
      </c>
      <c r="K6666" t="s">
        <v>41</v>
      </c>
      <c r="L6666" t="s">
        <v>60</v>
      </c>
      <c r="M6666">
        <v>90000</v>
      </c>
      <c r="N6666"/>
      <c r="O6666" t="s">
        <v>2476</v>
      </c>
      <c r="P6666" t="s">
        <v>15030</v>
      </c>
    </row>
    <row r="6667" spans="1:16" x14ac:dyDescent="0.25">
      <c r="A6667" t="s">
        <v>0</v>
      </c>
      <c r="B6667" t="s">
        <v>15031</v>
      </c>
      <c r="C6667" t="s">
        <v>114</v>
      </c>
      <c r="D6667" t="s">
        <v>4346</v>
      </c>
      <c r="E6667" t="s">
        <v>59</v>
      </c>
      <c r="F6667" t="b">
        <v>0</v>
      </c>
      <c r="G6667" t="s">
        <v>77</v>
      </c>
      <c r="H6667" s="1">
        <v>46091.416851851849</v>
      </c>
      <c r="I6667" t="b">
        <v>0</v>
      </c>
      <c r="J6667" t="b">
        <v>1</v>
      </c>
      <c r="K6667" t="s">
        <v>41</v>
      </c>
      <c r="L6667" t="s">
        <v>60</v>
      </c>
      <c r="M6667">
        <v>95021.5</v>
      </c>
      <c r="N6667"/>
      <c r="O6667" t="s">
        <v>15032</v>
      </c>
      <c r="P6667" t="s">
        <v>1580</v>
      </c>
    </row>
    <row r="6668" spans="1:16" x14ac:dyDescent="0.25">
      <c r="A6668" t="s">
        <v>0</v>
      </c>
      <c r="B6668" t="s">
        <v>15033</v>
      </c>
      <c r="C6668" t="s">
        <v>86</v>
      </c>
      <c r="D6668" t="s">
        <v>4625</v>
      </c>
      <c r="E6668" t="s">
        <v>59</v>
      </c>
      <c r="F6668" t="b">
        <v>0</v>
      </c>
      <c r="G6668" t="s">
        <v>77</v>
      </c>
      <c r="H6668" s="1">
        <v>46091.416886574072</v>
      </c>
      <c r="I6668" t="b">
        <v>0</v>
      </c>
      <c r="J6668" t="b">
        <v>1</v>
      </c>
      <c r="K6668" t="s">
        <v>41</v>
      </c>
      <c r="L6668" t="s">
        <v>60</v>
      </c>
      <c r="M6668">
        <v>90000</v>
      </c>
      <c r="N6668"/>
      <c r="O6668" t="s">
        <v>15034</v>
      </c>
      <c r="P6668" t="s">
        <v>15035</v>
      </c>
    </row>
    <row r="6669" spans="1:16" x14ac:dyDescent="0.25">
      <c r="A6669" t="s">
        <v>1</v>
      </c>
      <c r="B6669" t="s">
        <v>15036</v>
      </c>
      <c r="C6669" t="s">
        <v>1456</v>
      </c>
      <c r="D6669" t="s">
        <v>2360</v>
      </c>
      <c r="E6669" t="s">
        <v>59</v>
      </c>
      <c r="F6669" t="b">
        <v>0</v>
      </c>
      <c r="G6669" t="s">
        <v>89</v>
      </c>
      <c r="H6669" s="1">
        <v>46091.417407407411</v>
      </c>
      <c r="I6669" t="b">
        <v>0</v>
      </c>
      <c r="J6669" t="b">
        <v>1</v>
      </c>
      <c r="K6669" t="s">
        <v>41</v>
      </c>
      <c r="L6669" t="s">
        <v>60</v>
      </c>
      <c r="M6669">
        <v>112500</v>
      </c>
      <c r="N6669"/>
      <c r="O6669" t="s">
        <v>5735</v>
      </c>
      <c r="P6669" t="s">
        <v>15037</v>
      </c>
    </row>
    <row r="6670" spans="1:16" x14ac:dyDescent="0.25">
      <c r="A6670" t="s">
        <v>3</v>
      </c>
      <c r="B6670" t="s">
        <v>11100</v>
      </c>
      <c r="C6670" t="s">
        <v>3130</v>
      </c>
      <c r="D6670" t="s">
        <v>4526</v>
      </c>
      <c r="E6670" t="s">
        <v>88</v>
      </c>
      <c r="F6670" t="b">
        <v>0</v>
      </c>
      <c r="G6670" t="s">
        <v>89</v>
      </c>
      <c r="H6670" s="1">
        <v>46091.417488425926</v>
      </c>
      <c r="I6670" t="b">
        <v>1</v>
      </c>
      <c r="J6670" t="b">
        <v>1</v>
      </c>
      <c r="K6670" t="s">
        <v>41</v>
      </c>
      <c r="L6670" t="s">
        <v>74</v>
      </c>
      <c r="M6670"/>
      <c r="N6670">
        <v>50.125</v>
      </c>
      <c r="O6670" t="s">
        <v>4487</v>
      </c>
      <c r="P6670" t="s">
        <v>11101</v>
      </c>
    </row>
    <row r="6671" spans="1:16" x14ac:dyDescent="0.25">
      <c r="A6671" t="s">
        <v>1</v>
      </c>
      <c r="B6671" t="s">
        <v>15038</v>
      </c>
      <c r="C6671" t="s">
        <v>76</v>
      </c>
      <c r="D6671" t="s">
        <v>4630</v>
      </c>
      <c r="E6671" t="s">
        <v>59</v>
      </c>
      <c r="F6671" t="b">
        <v>1</v>
      </c>
      <c r="G6671" t="s">
        <v>65</v>
      </c>
      <c r="H6671" s="1">
        <v>46091.418333333328</v>
      </c>
      <c r="I6671" t="b">
        <v>0</v>
      </c>
      <c r="J6671" t="b">
        <v>0</v>
      </c>
      <c r="K6671" t="s">
        <v>41</v>
      </c>
      <c r="L6671" t="s">
        <v>60</v>
      </c>
      <c r="M6671">
        <v>148000</v>
      </c>
      <c r="N6671"/>
      <c r="O6671" t="s">
        <v>15039</v>
      </c>
      <c r="P6671" t="s">
        <v>15040</v>
      </c>
    </row>
    <row r="6672" spans="1:16" x14ac:dyDescent="0.25">
      <c r="A6672" t="s">
        <v>5</v>
      </c>
      <c r="B6672" t="s">
        <v>5746</v>
      </c>
      <c r="C6672" t="s">
        <v>574</v>
      </c>
      <c r="D6672" t="s">
        <v>2360</v>
      </c>
      <c r="E6672" t="s">
        <v>59</v>
      </c>
      <c r="F6672" t="b">
        <v>0</v>
      </c>
      <c r="G6672" t="s">
        <v>65</v>
      </c>
      <c r="H6672" s="1">
        <v>46091.418483796297</v>
      </c>
      <c r="I6672" t="b">
        <v>0</v>
      </c>
      <c r="J6672" t="b">
        <v>1</v>
      </c>
      <c r="K6672" t="s">
        <v>41</v>
      </c>
      <c r="L6672" t="s">
        <v>60</v>
      </c>
      <c r="M6672">
        <v>126950</v>
      </c>
      <c r="N6672"/>
      <c r="O6672" t="s">
        <v>2415</v>
      </c>
      <c r="P6672" t="s">
        <v>5747</v>
      </c>
    </row>
    <row r="6673" spans="1:16" x14ac:dyDescent="0.25">
      <c r="A6673" t="s">
        <v>2</v>
      </c>
      <c r="B6673" t="s">
        <v>128</v>
      </c>
      <c r="C6673" t="s">
        <v>40</v>
      </c>
      <c r="D6673" t="s">
        <v>4346</v>
      </c>
      <c r="E6673" t="s">
        <v>59</v>
      </c>
      <c r="F6673" t="b">
        <v>0</v>
      </c>
      <c r="G6673" t="s">
        <v>40</v>
      </c>
      <c r="H6673" s="1">
        <v>46091.420555555553</v>
      </c>
      <c r="I6673" t="b">
        <v>0</v>
      </c>
      <c r="J6673" t="b">
        <v>0</v>
      </c>
      <c r="K6673" t="s">
        <v>40</v>
      </c>
      <c r="L6673" t="s">
        <v>60</v>
      </c>
      <c r="M6673">
        <v>42500</v>
      </c>
      <c r="N6673"/>
      <c r="O6673" t="s">
        <v>15041</v>
      </c>
      <c r="P6673" t="s">
        <v>85</v>
      </c>
    </row>
    <row r="6674" spans="1:16" x14ac:dyDescent="0.25">
      <c r="A6674" t="s">
        <v>1</v>
      </c>
      <c r="B6674" t="s">
        <v>15042</v>
      </c>
      <c r="C6674" t="s">
        <v>4530</v>
      </c>
      <c r="D6674" t="s">
        <v>4346</v>
      </c>
      <c r="E6674" t="s">
        <v>232</v>
      </c>
      <c r="F6674" t="b">
        <v>0</v>
      </c>
      <c r="G6674" t="s">
        <v>40</v>
      </c>
      <c r="H6674" s="1">
        <v>46091.420636574083</v>
      </c>
      <c r="I6674" t="b">
        <v>0</v>
      </c>
      <c r="J6674" t="b">
        <v>0</v>
      </c>
      <c r="K6674" t="s">
        <v>40</v>
      </c>
      <c r="L6674" t="s">
        <v>60</v>
      </c>
      <c r="M6674">
        <v>36367.5</v>
      </c>
      <c r="N6674"/>
      <c r="O6674" t="s">
        <v>15043</v>
      </c>
      <c r="P6674" t="s">
        <v>208</v>
      </c>
    </row>
    <row r="6675" spans="1:16" x14ac:dyDescent="0.25">
      <c r="A6675" t="s">
        <v>2</v>
      </c>
      <c r="B6675" t="s">
        <v>15044</v>
      </c>
      <c r="C6675" t="s">
        <v>5029</v>
      </c>
      <c r="D6675" t="s">
        <v>7124</v>
      </c>
      <c r="E6675" t="s">
        <v>59</v>
      </c>
      <c r="F6675" t="b">
        <v>0</v>
      </c>
      <c r="G6675" t="s">
        <v>40</v>
      </c>
      <c r="H6675" s="1">
        <v>46091.420752314807</v>
      </c>
      <c r="I6675" t="b">
        <v>0</v>
      </c>
      <c r="J6675" t="b">
        <v>0</v>
      </c>
      <c r="K6675" t="s">
        <v>40</v>
      </c>
      <c r="L6675" t="s">
        <v>60</v>
      </c>
      <c r="M6675">
        <v>58500</v>
      </c>
      <c r="N6675"/>
      <c r="O6675" t="s">
        <v>15045</v>
      </c>
      <c r="P6675" t="s">
        <v>208</v>
      </c>
    </row>
    <row r="6676" spans="1:16" x14ac:dyDescent="0.25">
      <c r="A6676" t="s">
        <v>6</v>
      </c>
      <c r="B6676" t="s">
        <v>15046</v>
      </c>
      <c r="C6676" t="s">
        <v>20</v>
      </c>
      <c r="D6676" t="s">
        <v>4526</v>
      </c>
      <c r="E6676" t="s">
        <v>59</v>
      </c>
      <c r="F6676" t="b">
        <v>0</v>
      </c>
      <c r="G6676" t="s">
        <v>20</v>
      </c>
      <c r="H6676" s="1">
        <v>46091.424618055556</v>
      </c>
      <c r="I6676" t="b">
        <v>1</v>
      </c>
      <c r="J6676" t="b">
        <v>0</v>
      </c>
      <c r="K6676" t="s">
        <v>20</v>
      </c>
      <c r="L6676" t="s">
        <v>60</v>
      </c>
      <c r="M6676">
        <v>130000</v>
      </c>
      <c r="N6676"/>
      <c r="O6676" t="s">
        <v>7093</v>
      </c>
      <c r="P6676" t="s">
        <v>1738</v>
      </c>
    </row>
    <row r="6677" spans="1:16" x14ac:dyDescent="0.25">
      <c r="A6677" t="s">
        <v>6</v>
      </c>
      <c r="B6677" t="s">
        <v>15047</v>
      </c>
      <c r="C6677" t="s">
        <v>207</v>
      </c>
      <c r="D6677" t="s">
        <v>4526</v>
      </c>
      <c r="E6677" t="s">
        <v>59</v>
      </c>
      <c r="F6677" t="b">
        <v>0</v>
      </c>
      <c r="G6677" t="s">
        <v>63</v>
      </c>
      <c r="H6677" s="1">
        <v>46091.425833333327</v>
      </c>
      <c r="I6677" t="b">
        <v>0</v>
      </c>
      <c r="J6677" t="b">
        <v>1</v>
      </c>
      <c r="K6677" t="s">
        <v>41</v>
      </c>
      <c r="L6677" t="s">
        <v>60</v>
      </c>
      <c r="M6677">
        <v>269500</v>
      </c>
      <c r="N6677"/>
      <c r="O6677" t="s">
        <v>699</v>
      </c>
      <c r="P6677" t="s">
        <v>1409</v>
      </c>
    </row>
    <row r="6678" spans="1:16" x14ac:dyDescent="0.25">
      <c r="A6678" t="s">
        <v>0</v>
      </c>
      <c r="B6678" t="s">
        <v>15048</v>
      </c>
      <c r="C6678" t="s">
        <v>290</v>
      </c>
      <c r="D6678" t="s">
        <v>4595</v>
      </c>
      <c r="E6678" t="s">
        <v>59</v>
      </c>
      <c r="F6678" t="b">
        <v>0</v>
      </c>
      <c r="G6678" t="s">
        <v>77</v>
      </c>
      <c r="H6678" s="1">
        <v>46091.458553240736</v>
      </c>
      <c r="I6678" t="b">
        <v>1</v>
      </c>
      <c r="J6678" t="b">
        <v>0</v>
      </c>
      <c r="K6678" t="s">
        <v>41</v>
      </c>
      <c r="L6678" t="s">
        <v>60</v>
      </c>
      <c r="M6678">
        <v>105000</v>
      </c>
      <c r="N6678"/>
      <c r="O6678" t="s">
        <v>3544</v>
      </c>
    </row>
    <row r="6679" spans="1:16" x14ac:dyDescent="0.25">
      <c r="A6679" t="s">
        <v>1</v>
      </c>
      <c r="B6679" t="s">
        <v>13661</v>
      </c>
      <c r="C6679" t="s">
        <v>15049</v>
      </c>
      <c r="D6679" t="s">
        <v>4595</v>
      </c>
      <c r="E6679" t="s">
        <v>59</v>
      </c>
      <c r="F6679" t="b">
        <v>0</v>
      </c>
      <c r="G6679" t="s">
        <v>19</v>
      </c>
      <c r="H6679" s="1">
        <v>46091.459016203713</v>
      </c>
      <c r="I6679" t="b">
        <v>1</v>
      </c>
      <c r="J6679" t="b">
        <v>0</v>
      </c>
      <c r="K6679" t="s">
        <v>19</v>
      </c>
      <c r="L6679" t="s">
        <v>60</v>
      </c>
      <c r="M6679">
        <v>1550000</v>
      </c>
      <c r="N6679"/>
      <c r="O6679" t="s">
        <v>1173</v>
      </c>
      <c r="P6679" t="s">
        <v>15050</v>
      </c>
    </row>
    <row r="6680" spans="1:16" x14ac:dyDescent="0.25">
      <c r="A6680" t="s">
        <v>5</v>
      </c>
      <c r="B6680" t="s">
        <v>5</v>
      </c>
      <c r="C6680" t="s">
        <v>1343</v>
      </c>
      <c r="D6680" t="s">
        <v>4526</v>
      </c>
      <c r="E6680" t="s">
        <v>59</v>
      </c>
      <c r="F6680" t="b">
        <v>0</v>
      </c>
      <c r="G6680" t="s">
        <v>65</v>
      </c>
      <c r="H6680" s="1">
        <v>46091.460219907407</v>
      </c>
      <c r="I6680" t="b">
        <v>0</v>
      </c>
      <c r="J6680" t="b">
        <v>1</v>
      </c>
      <c r="K6680" t="s">
        <v>41</v>
      </c>
      <c r="L6680" t="s">
        <v>60</v>
      </c>
      <c r="M6680">
        <v>135000</v>
      </c>
      <c r="N6680"/>
      <c r="O6680" t="s">
        <v>11107</v>
      </c>
      <c r="P6680" t="s">
        <v>15051</v>
      </c>
    </row>
    <row r="6681" spans="1:16" x14ac:dyDescent="0.25">
      <c r="A6681" t="s">
        <v>0</v>
      </c>
      <c r="B6681" t="s">
        <v>15052</v>
      </c>
      <c r="D6681" t="s">
        <v>4587</v>
      </c>
      <c r="E6681" t="s">
        <v>59</v>
      </c>
      <c r="F6681" t="b">
        <v>0</v>
      </c>
      <c r="G6681" t="s">
        <v>40</v>
      </c>
      <c r="H6681" s="1">
        <v>46091.462129629632</v>
      </c>
      <c r="I6681" t="b">
        <v>1</v>
      </c>
      <c r="J6681" t="b">
        <v>0</v>
      </c>
      <c r="K6681" t="s">
        <v>40</v>
      </c>
      <c r="L6681" t="s">
        <v>60</v>
      </c>
      <c r="M6681">
        <v>33500</v>
      </c>
      <c r="N6681"/>
      <c r="O6681" t="s">
        <v>15053</v>
      </c>
      <c r="P6681" t="s">
        <v>325</v>
      </c>
    </row>
    <row r="6682" spans="1:16" x14ac:dyDescent="0.25">
      <c r="A6682" t="s">
        <v>3</v>
      </c>
      <c r="B6682" t="s">
        <v>15054</v>
      </c>
      <c r="C6682" t="s">
        <v>5273</v>
      </c>
      <c r="D6682" t="s">
        <v>5798</v>
      </c>
      <c r="E6682" t="s">
        <v>59</v>
      </c>
      <c r="F6682" t="b">
        <v>0</v>
      </c>
      <c r="G6682" t="s">
        <v>40</v>
      </c>
      <c r="H6682" s="1">
        <v>46091.462280092594</v>
      </c>
      <c r="I6682" t="b">
        <v>0</v>
      </c>
      <c r="J6682" t="b">
        <v>0</v>
      </c>
      <c r="K6682" t="s">
        <v>40</v>
      </c>
      <c r="L6682" t="s">
        <v>60</v>
      </c>
      <c r="M6682">
        <v>51500</v>
      </c>
      <c r="N6682"/>
      <c r="O6682" t="s">
        <v>15055</v>
      </c>
    </row>
    <row r="6683" spans="1:16" x14ac:dyDescent="0.25">
      <c r="A6683" t="s">
        <v>1</v>
      </c>
      <c r="B6683" t="s">
        <v>1256</v>
      </c>
      <c r="C6683" t="s">
        <v>7072</v>
      </c>
      <c r="D6683" t="s">
        <v>4526</v>
      </c>
      <c r="E6683" t="s">
        <v>59</v>
      </c>
      <c r="F6683" t="b">
        <v>0</v>
      </c>
      <c r="G6683" t="s">
        <v>40</v>
      </c>
      <c r="H6683" s="1">
        <v>46091.462361111109</v>
      </c>
      <c r="I6683" t="b">
        <v>1</v>
      </c>
      <c r="J6683" t="b">
        <v>0</v>
      </c>
      <c r="K6683" t="s">
        <v>40</v>
      </c>
      <c r="L6683" t="s">
        <v>60</v>
      </c>
      <c r="M6683">
        <v>70000</v>
      </c>
      <c r="N6683"/>
      <c r="O6683" t="s">
        <v>7541</v>
      </c>
      <c r="P6683" t="s">
        <v>15056</v>
      </c>
    </row>
    <row r="6684" spans="1:16" x14ac:dyDescent="0.25">
      <c r="A6684" t="s">
        <v>5</v>
      </c>
      <c r="B6684" t="s">
        <v>15057</v>
      </c>
      <c r="C6684" t="s">
        <v>13664</v>
      </c>
      <c r="D6684" t="s">
        <v>4526</v>
      </c>
      <c r="E6684" t="s">
        <v>59</v>
      </c>
      <c r="F6684" t="b">
        <v>0</v>
      </c>
      <c r="G6684" t="s">
        <v>40</v>
      </c>
      <c r="H6684" s="1">
        <v>46091.462418981479</v>
      </c>
      <c r="I6684" t="b">
        <v>1</v>
      </c>
      <c r="J6684" t="b">
        <v>0</v>
      </c>
      <c r="K6684" t="s">
        <v>40</v>
      </c>
      <c r="L6684" t="s">
        <v>60</v>
      </c>
      <c r="M6684">
        <v>62890</v>
      </c>
      <c r="N6684"/>
      <c r="O6684" t="s">
        <v>15058</v>
      </c>
      <c r="P6684" t="s">
        <v>2121</v>
      </c>
    </row>
    <row r="6685" spans="1:16" x14ac:dyDescent="0.25">
      <c r="A6685" t="s">
        <v>6</v>
      </c>
      <c r="B6685" t="s">
        <v>15059</v>
      </c>
      <c r="C6685" t="s">
        <v>1024</v>
      </c>
      <c r="D6685" t="s">
        <v>4595</v>
      </c>
      <c r="E6685" t="s">
        <v>59</v>
      </c>
      <c r="F6685" t="b">
        <v>0</v>
      </c>
      <c r="G6685" t="s">
        <v>19</v>
      </c>
      <c r="H6685" s="1">
        <v>46091.463055555563</v>
      </c>
      <c r="I6685" t="b">
        <v>0</v>
      </c>
      <c r="J6685" t="b">
        <v>0</v>
      </c>
      <c r="K6685" t="s">
        <v>19</v>
      </c>
      <c r="L6685" t="s">
        <v>60</v>
      </c>
      <c r="M6685">
        <v>3500000</v>
      </c>
      <c r="N6685"/>
      <c r="O6685" t="s">
        <v>15060</v>
      </c>
      <c r="P6685" t="s">
        <v>15061</v>
      </c>
    </row>
    <row r="6686" spans="1:16" x14ac:dyDescent="0.25">
      <c r="A6686" t="s">
        <v>1</v>
      </c>
      <c r="B6686" t="s">
        <v>15062</v>
      </c>
      <c r="C6686" t="s">
        <v>4534</v>
      </c>
      <c r="D6686" t="s">
        <v>4346</v>
      </c>
      <c r="E6686" t="s">
        <v>59</v>
      </c>
      <c r="F6686" t="b">
        <v>0</v>
      </c>
      <c r="G6686" t="s">
        <v>40</v>
      </c>
      <c r="H6686" s="1">
        <v>46091.499108796299</v>
      </c>
      <c r="I6686" t="b">
        <v>1</v>
      </c>
      <c r="J6686" t="b">
        <v>0</v>
      </c>
      <c r="K6686" t="s">
        <v>40</v>
      </c>
      <c r="L6686" t="s">
        <v>60</v>
      </c>
      <c r="M6686">
        <v>40000</v>
      </c>
      <c r="N6686"/>
      <c r="O6686" t="s">
        <v>15063</v>
      </c>
    </row>
    <row r="6687" spans="1:16" x14ac:dyDescent="0.25">
      <c r="A6687" t="s">
        <v>2</v>
      </c>
      <c r="B6687" t="s">
        <v>3511</v>
      </c>
      <c r="C6687" t="s">
        <v>370</v>
      </c>
      <c r="D6687" t="s">
        <v>4756</v>
      </c>
      <c r="E6687" t="s">
        <v>59</v>
      </c>
      <c r="F6687" t="b">
        <v>0</v>
      </c>
      <c r="G6687" t="s">
        <v>65</v>
      </c>
      <c r="H6687" s="1">
        <v>46091.500856481478</v>
      </c>
      <c r="I6687" t="b">
        <v>0</v>
      </c>
      <c r="J6687" t="b">
        <v>0</v>
      </c>
      <c r="K6687" t="s">
        <v>41</v>
      </c>
      <c r="L6687" t="s">
        <v>60</v>
      </c>
      <c r="M6687">
        <v>115000</v>
      </c>
      <c r="N6687"/>
      <c r="O6687" t="s">
        <v>12113</v>
      </c>
      <c r="P6687" t="s">
        <v>15064</v>
      </c>
    </row>
    <row r="6688" spans="1:16" x14ac:dyDescent="0.25">
      <c r="A6688" t="s">
        <v>6</v>
      </c>
      <c r="B6688" t="s">
        <v>15065</v>
      </c>
      <c r="C6688" t="s">
        <v>40</v>
      </c>
      <c r="D6688" t="s">
        <v>4526</v>
      </c>
      <c r="E6688" t="s">
        <v>59</v>
      </c>
      <c r="F6688" t="b">
        <v>0</v>
      </c>
      <c r="G6688" t="s">
        <v>40</v>
      </c>
      <c r="H6688" s="1">
        <v>46091.504062499997</v>
      </c>
      <c r="I6688" t="b">
        <v>0</v>
      </c>
      <c r="J6688" t="b">
        <v>0</v>
      </c>
      <c r="K6688" t="s">
        <v>40</v>
      </c>
      <c r="L6688" t="s">
        <v>60</v>
      </c>
      <c r="M6688">
        <v>110000</v>
      </c>
      <c r="N6688"/>
      <c r="O6688" t="s">
        <v>6511</v>
      </c>
      <c r="P6688" t="s">
        <v>4171</v>
      </c>
    </row>
    <row r="6689" spans="1:16" x14ac:dyDescent="0.25">
      <c r="A6689" t="s">
        <v>3</v>
      </c>
      <c r="B6689" t="s">
        <v>2533</v>
      </c>
      <c r="C6689" t="s">
        <v>9704</v>
      </c>
      <c r="D6689" t="s">
        <v>11319</v>
      </c>
      <c r="E6689" t="s">
        <v>59</v>
      </c>
      <c r="F6689" t="b">
        <v>0</v>
      </c>
      <c r="G6689" t="s">
        <v>39</v>
      </c>
      <c r="H6689" s="1">
        <v>46091.505358796298</v>
      </c>
      <c r="I6689" t="b">
        <v>0</v>
      </c>
      <c r="J6689" t="b">
        <v>0</v>
      </c>
      <c r="K6689" t="s">
        <v>39</v>
      </c>
      <c r="L6689" t="s">
        <v>60</v>
      </c>
      <c r="M6689">
        <v>330000</v>
      </c>
      <c r="N6689"/>
      <c r="O6689" t="s">
        <v>15066</v>
      </c>
    </row>
    <row r="6690" spans="1:16" x14ac:dyDescent="0.25">
      <c r="A6690" t="s">
        <v>0</v>
      </c>
      <c r="B6690" t="s">
        <v>0</v>
      </c>
      <c r="C6690" t="s">
        <v>15067</v>
      </c>
      <c r="D6690" t="s">
        <v>11319</v>
      </c>
      <c r="E6690" t="s">
        <v>59</v>
      </c>
      <c r="F6690" t="b">
        <v>0</v>
      </c>
      <c r="G6690" t="s">
        <v>39</v>
      </c>
      <c r="H6690" s="1">
        <v>46091.520729166667</v>
      </c>
      <c r="I6690" t="b">
        <v>0</v>
      </c>
      <c r="J6690" t="b">
        <v>0</v>
      </c>
      <c r="K6690" t="s">
        <v>39</v>
      </c>
      <c r="L6690" t="s">
        <v>60</v>
      </c>
      <c r="M6690">
        <v>186000</v>
      </c>
      <c r="N6690"/>
      <c r="O6690" t="s">
        <v>15068</v>
      </c>
      <c r="P6690" t="s">
        <v>2268</v>
      </c>
    </row>
    <row r="6691" spans="1:16" x14ac:dyDescent="0.25">
      <c r="A6691" t="s">
        <v>1</v>
      </c>
      <c r="B6691" t="s">
        <v>1</v>
      </c>
      <c r="C6691" t="s">
        <v>15069</v>
      </c>
      <c r="D6691" t="s">
        <v>4346</v>
      </c>
      <c r="E6691" t="s">
        <v>59</v>
      </c>
      <c r="F6691" t="b">
        <v>0</v>
      </c>
      <c r="G6691" t="s">
        <v>40</v>
      </c>
      <c r="H6691" s="1">
        <v>46091.540706018517</v>
      </c>
      <c r="I6691" t="b">
        <v>0</v>
      </c>
      <c r="J6691" t="b">
        <v>0</v>
      </c>
      <c r="K6691" t="s">
        <v>40</v>
      </c>
      <c r="L6691" t="s">
        <v>60</v>
      </c>
      <c r="M6691">
        <v>39500</v>
      </c>
      <c r="N6691"/>
      <c r="O6691" t="s">
        <v>15070</v>
      </c>
      <c r="P6691" t="s">
        <v>15071</v>
      </c>
    </row>
    <row r="6692" spans="1:16" x14ac:dyDescent="0.25">
      <c r="A6692" t="s">
        <v>0</v>
      </c>
      <c r="B6692" t="s">
        <v>15072</v>
      </c>
      <c r="C6692" t="s">
        <v>124</v>
      </c>
      <c r="D6692" t="s">
        <v>4526</v>
      </c>
      <c r="E6692" t="s">
        <v>88</v>
      </c>
      <c r="F6692" t="b">
        <v>0</v>
      </c>
      <c r="G6692" t="s">
        <v>68</v>
      </c>
      <c r="H6692" s="1">
        <v>46091.542268518519</v>
      </c>
      <c r="I6692" t="b">
        <v>1</v>
      </c>
      <c r="J6692" t="b">
        <v>0</v>
      </c>
      <c r="K6692" t="s">
        <v>41</v>
      </c>
      <c r="L6692" t="s">
        <v>74</v>
      </c>
      <c r="M6692"/>
      <c r="N6692">
        <v>34.5</v>
      </c>
      <c r="O6692" t="s">
        <v>2251</v>
      </c>
      <c r="P6692" t="s">
        <v>219</v>
      </c>
    </row>
    <row r="6693" spans="1:16" x14ac:dyDescent="0.25">
      <c r="A6693" t="s">
        <v>7</v>
      </c>
      <c r="B6693" t="s">
        <v>3991</v>
      </c>
      <c r="C6693" t="s">
        <v>190</v>
      </c>
      <c r="D6693" t="s">
        <v>4526</v>
      </c>
      <c r="E6693" t="s">
        <v>59</v>
      </c>
      <c r="F6693" t="b">
        <v>0</v>
      </c>
      <c r="G6693" t="s">
        <v>73</v>
      </c>
      <c r="H6693" s="1">
        <v>46091.579328703701</v>
      </c>
      <c r="I6693" t="b">
        <v>0</v>
      </c>
      <c r="J6693" t="b">
        <v>0</v>
      </c>
      <c r="K6693" t="s">
        <v>41</v>
      </c>
      <c r="L6693" t="s">
        <v>60</v>
      </c>
      <c r="M6693">
        <v>77500</v>
      </c>
      <c r="N6693"/>
      <c r="O6693" t="s">
        <v>853</v>
      </c>
      <c r="P6693" t="s">
        <v>15073</v>
      </c>
    </row>
    <row r="6694" spans="1:16" x14ac:dyDescent="0.25">
      <c r="A6694" t="s">
        <v>1</v>
      </c>
      <c r="B6694" t="s">
        <v>316</v>
      </c>
      <c r="C6694" t="s">
        <v>820</v>
      </c>
      <c r="D6694" t="s">
        <v>4756</v>
      </c>
      <c r="E6694" t="s">
        <v>59</v>
      </c>
      <c r="F6694" t="b">
        <v>0</v>
      </c>
      <c r="G6694" t="s">
        <v>65</v>
      </c>
      <c r="H6694" s="1">
        <v>46091.58048611111</v>
      </c>
      <c r="I6694" t="b">
        <v>0</v>
      </c>
      <c r="J6694" t="b">
        <v>1</v>
      </c>
      <c r="K6694" t="s">
        <v>41</v>
      </c>
      <c r="L6694" t="s">
        <v>60</v>
      </c>
      <c r="M6694">
        <v>115000</v>
      </c>
      <c r="N6694"/>
      <c r="O6694" t="s">
        <v>15074</v>
      </c>
      <c r="P6694" t="s">
        <v>897</v>
      </c>
    </row>
    <row r="6695" spans="1:16" x14ac:dyDescent="0.25">
      <c r="A6695" t="s">
        <v>1</v>
      </c>
      <c r="B6695" t="s">
        <v>15075</v>
      </c>
      <c r="C6695" t="s">
        <v>41</v>
      </c>
      <c r="D6695" t="s">
        <v>4526</v>
      </c>
      <c r="E6695" t="s">
        <v>59</v>
      </c>
      <c r="F6695" t="b">
        <v>0</v>
      </c>
      <c r="G6695" t="s">
        <v>77</v>
      </c>
      <c r="H6695" s="1">
        <v>46091.580717592587</v>
      </c>
      <c r="I6695" t="b">
        <v>1</v>
      </c>
      <c r="J6695" t="b">
        <v>0</v>
      </c>
      <c r="K6695" t="s">
        <v>41</v>
      </c>
      <c r="L6695" t="s">
        <v>60</v>
      </c>
      <c r="M6695">
        <v>225000</v>
      </c>
      <c r="N6695"/>
      <c r="O6695" t="s">
        <v>938</v>
      </c>
      <c r="P6695" t="s">
        <v>15076</v>
      </c>
    </row>
    <row r="6696" spans="1:16" x14ac:dyDescent="0.25">
      <c r="A6696" t="s">
        <v>0</v>
      </c>
      <c r="B6696" t="s">
        <v>6215</v>
      </c>
      <c r="C6696" t="s">
        <v>9459</v>
      </c>
      <c r="D6696" t="s">
        <v>7459</v>
      </c>
      <c r="E6696" t="s">
        <v>59</v>
      </c>
      <c r="F6696" t="b">
        <v>0</v>
      </c>
      <c r="G6696" t="s">
        <v>40</v>
      </c>
      <c r="H6696" s="1">
        <v>46091.582268518519</v>
      </c>
      <c r="I6696" t="b">
        <v>0</v>
      </c>
      <c r="J6696" t="b">
        <v>0</v>
      </c>
      <c r="K6696" t="s">
        <v>40</v>
      </c>
      <c r="L6696" t="s">
        <v>60</v>
      </c>
      <c r="M6696">
        <v>40000</v>
      </c>
      <c r="N6696"/>
      <c r="O6696" t="s">
        <v>7459</v>
      </c>
      <c r="P6696" t="s">
        <v>15077</v>
      </c>
    </row>
    <row r="6697" spans="1:16" x14ac:dyDescent="0.25">
      <c r="A6697" t="s">
        <v>0</v>
      </c>
      <c r="B6697" t="s">
        <v>15078</v>
      </c>
      <c r="C6697" t="s">
        <v>3302</v>
      </c>
      <c r="D6697" t="s">
        <v>2360</v>
      </c>
      <c r="E6697" t="s">
        <v>59</v>
      </c>
      <c r="F6697" t="b">
        <v>0</v>
      </c>
      <c r="G6697" t="s">
        <v>65</v>
      </c>
      <c r="H6697" s="1">
        <v>46091.583379629628</v>
      </c>
      <c r="I6697" t="b">
        <v>1</v>
      </c>
      <c r="J6697" t="b">
        <v>0</v>
      </c>
      <c r="K6697" t="s">
        <v>41</v>
      </c>
      <c r="L6697" t="s">
        <v>74</v>
      </c>
      <c r="M6697"/>
      <c r="N6697">
        <v>60</v>
      </c>
      <c r="O6697" t="s">
        <v>15079</v>
      </c>
      <c r="P6697" t="s">
        <v>2313</v>
      </c>
    </row>
    <row r="6698" spans="1:16" x14ac:dyDescent="0.25">
      <c r="A6698" t="s">
        <v>0</v>
      </c>
      <c r="B6698" t="s">
        <v>15080</v>
      </c>
      <c r="C6698" t="s">
        <v>76</v>
      </c>
      <c r="D6698" t="s">
        <v>4751</v>
      </c>
      <c r="E6698" t="s">
        <v>59</v>
      </c>
      <c r="F6698" t="b">
        <v>1</v>
      </c>
      <c r="G6698" t="s">
        <v>68</v>
      </c>
      <c r="H6698" s="1">
        <v>46091.583958333344</v>
      </c>
      <c r="I6698" t="b">
        <v>1</v>
      </c>
      <c r="J6698" t="b">
        <v>1</v>
      </c>
      <c r="K6698" t="s">
        <v>41</v>
      </c>
      <c r="L6698" t="s">
        <v>60</v>
      </c>
      <c r="M6698">
        <v>75750</v>
      </c>
      <c r="N6698"/>
      <c r="O6698" t="s">
        <v>15081</v>
      </c>
      <c r="P6698" t="s">
        <v>679</v>
      </c>
    </row>
    <row r="6699" spans="1:16" x14ac:dyDescent="0.25">
      <c r="A6699" t="s">
        <v>3</v>
      </c>
      <c r="B6699" t="s">
        <v>15082</v>
      </c>
      <c r="C6699" t="s">
        <v>4059</v>
      </c>
      <c r="D6699" t="s">
        <v>4346</v>
      </c>
      <c r="E6699" t="s">
        <v>232</v>
      </c>
      <c r="F6699" t="b">
        <v>0</v>
      </c>
      <c r="G6699" t="s">
        <v>89</v>
      </c>
      <c r="H6699" s="1">
        <v>46091.584120370368</v>
      </c>
      <c r="I6699" t="b">
        <v>0</v>
      </c>
      <c r="J6699" t="b">
        <v>1</v>
      </c>
      <c r="K6699" t="s">
        <v>41</v>
      </c>
      <c r="L6699" t="s">
        <v>74</v>
      </c>
      <c r="M6699"/>
      <c r="N6699">
        <v>50</v>
      </c>
      <c r="O6699" t="s">
        <v>105</v>
      </c>
      <c r="P6699" t="s">
        <v>219</v>
      </c>
    </row>
    <row r="6700" spans="1:16" x14ac:dyDescent="0.25">
      <c r="A6700" t="s">
        <v>2</v>
      </c>
      <c r="B6700" t="s">
        <v>15083</v>
      </c>
      <c r="C6700" t="s">
        <v>142</v>
      </c>
      <c r="D6700" t="s">
        <v>2360</v>
      </c>
      <c r="E6700" t="s">
        <v>59</v>
      </c>
      <c r="F6700" t="b">
        <v>0</v>
      </c>
      <c r="G6700" t="s">
        <v>65</v>
      </c>
      <c r="H6700" s="1">
        <v>46091.584189814806</v>
      </c>
      <c r="I6700" t="b">
        <v>0</v>
      </c>
      <c r="J6700" t="b">
        <v>0</v>
      </c>
      <c r="K6700" t="s">
        <v>41</v>
      </c>
      <c r="L6700" t="s">
        <v>60</v>
      </c>
      <c r="M6700">
        <v>130000</v>
      </c>
      <c r="N6700"/>
      <c r="O6700" t="s">
        <v>15084</v>
      </c>
      <c r="P6700" t="s">
        <v>1565</v>
      </c>
    </row>
    <row r="6701" spans="1:16" x14ac:dyDescent="0.25">
      <c r="A6701" t="s">
        <v>2</v>
      </c>
      <c r="B6701" t="s">
        <v>15085</v>
      </c>
      <c r="C6701" t="s">
        <v>76</v>
      </c>
      <c r="D6701" t="s">
        <v>4346</v>
      </c>
      <c r="E6701" t="s">
        <v>88</v>
      </c>
      <c r="F6701" t="b">
        <v>1</v>
      </c>
      <c r="G6701" t="s">
        <v>77</v>
      </c>
      <c r="H6701" s="1">
        <v>46091.584444444437</v>
      </c>
      <c r="I6701" t="b">
        <v>0</v>
      </c>
      <c r="J6701" t="b">
        <v>1</v>
      </c>
      <c r="K6701" t="s">
        <v>41</v>
      </c>
      <c r="L6701" t="s">
        <v>74</v>
      </c>
      <c r="M6701"/>
      <c r="N6701">
        <v>56</v>
      </c>
      <c r="O6701" t="s">
        <v>808</v>
      </c>
      <c r="P6701" t="s">
        <v>14826</v>
      </c>
    </row>
    <row r="6702" spans="1:16" x14ac:dyDescent="0.25">
      <c r="A6702" t="s">
        <v>3</v>
      </c>
      <c r="B6702" t="s">
        <v>15086</v>
      </c>
      <c r="C6702" t="s">
        <v>930</v>
      </c>
      <c r="D6702" t="s">
        <v>5018</v>
      </c>
      <c r="E6702" t="s">
        <v>59</v>
      </c>
      <c r="F6702" t="b">
        <v>0</v>
      </c>
      <c r="G6702" t="s">
        <v>19</v>
      </c>
      <c r="H6702" s="1">
        <v>46091.588067129633</v>
      </c>
      <c r="I6702" t="b">
        <v>0</v>
      </c>
      <c r="J6702" t="b">
        <v>0</v>
      </c>
      <c r="K6702" t="s">
        <v>19</v>
      </c>
      <c r="L6702" t="s">
        <v>60</v>
      </c>
      <c r="M6702">
        <v>325000</v>
      </c>
      <c r="N6702"/>
      <c r="O6702" t="s">
        <v>15087</v>
      </c>
      <c r="P6702" t="s">
        <v>283</v>
      </c>
    </row>
    <row r="6703" spans="1:16" x14ac:dyDescent="0.25">
      <c r="A6703" t="s">
        <v>1</v>
      </c>
      <c r="B6703" t="s">
        <v>316</v>
      </c>
      <c r="C6703" t="s">
        <v>913</v>
      </c>
      <c r="D6703" t="s">
        <v>11271</v>
      </c>
      <c r="E6703" t="s">
        <v>59</v>
      </c>
      <c r="F6703" t="b">
        <v>0</v>
      </c>
      <c r="G6703" t="s">
        <v>20</v>
      </c>
      <c r="H6703" s="1">
        <v>46091.591446759259</v>
      </c>
      <c r="I6703" t="b">
        <v>1</v>
      </c>
      <c r="J6703" t="b">
        <v>0</v>
      </c>
      <c r="K6703" t="s">
        <v>20</v>
      </c>
      <c r="L6703" t="s">
        <v>60</v>
      </c>
      <c r="M6703">
        <v>117500</v>
      </c>
      <c r="N6703"/>
      <c r="O6703" t="s">
        <v>15088</v>
      </c>
      <c r="P6703" t="s">
        <v>499</v>
      </c>
    </row>
    <row r="6704" spans="1:16" x14ac:dyDescent="0.25">
      <c r="A6704" t="s">
        <v>0</v>
      </c>
      <c r="B6704" t="s">
        <v>15089</v>
      </c>
      <c r="C6704" t="s">
        <v>610</v>
      </c>
      <c r="D6704" t="s">
        <v>4526</v>
      </c>
      <c r="E6704" t="s">
        <v>59</v>
      </c>
      <c r="F6704" t="b">
        <v>0</v>
      </c>
      <c r="G6704" t="s">
        <v>65</v>
      </c>
      <c r="H6704" s="1">
        <v>46091.625092592592</v>
      </c>
      <c r="I6704" t="b">
        <v>0</v>
      </c>
      <c r="J6704" t="b">
        <v>0</v>
      </c>
      <c r="K6704" t="s">
        <v>41</v>
      </c>
      <c r="L6704" t="s">
        <v>60</v>
      </c>
      <c r="M6704">
        <v>110000</v>
      </c>
      <c r="N6704"/>
      <c r="O6704" t="s">
        <v>15090</v>
      </c>
      <c r="P6704" t="s">
        <v>15091</v>
      </c>
    </row>
    <row r="6705" spans="1:16" x14ac:dyDescent="0.25">
      <c r="A6705" t="s">
        <v>0</v>
      </c>
      <c r="B6705" t="s">
        <v>0</v>
      </c>
      <c r="C6705" t="s">
        <v>3053</v>
      </c>
      <c r="D6705" t="s">
        <v>4587</v>
      </c>
      <c r="E6705" t="s">
        <v>232</v>
      </c>
      <c r="F6705" t="b">
        <v>0</v>
      </c>
      <c r="G6705" t="s">
        <v>68</v>
      </c>
      <c r="H6705" s="1">
        <v>46091.625625000001</v>
      </c>
      <c r="I6705" t="b">
        <v>1</v>
      </c>
      <c r="J6705" t="b">
        <v>0</v>
      </c>
      <c r="K6705" t="s">
        <v>41</v>
      </c>
      <c r="L6705" t="s">
        <v>74</v>
      </c>
      <c r="M6705"/>
      <c r="N6705">
        <v>64</v>
      </c>
      <c r="O6705" t="s">
        <v>14252</v>
      </c>
      <c r="P6705" t="s">
        <v>325</v>
      </c>
    </row>
    <row r="6706" spans="1:16" x14ac:dyDescent="0.25">
      <c r="A6706" t="s">
        <v>0</v>
      </c>
      <c r="B6706" t="s">
        <v>1242</v>
      </c>
      <c r="C6706" t="s">
        <v>1765</v>
      </c>
      <c r="D6706" t="s">
        <v>4346</v>
      </c>
      <c r="E6706" t="s">
        <v>88</v>
      </c>
      <c r="F6706" t="b">
        <v>0</v>
      </c>
      <c r="G6706" t="s">
        <v>89</v>
      </c>
      <c r="H6706" s="1">
        <v>46091.625671296293</v>
      </c>
      <c r="I6706" t="b">
        <v>1</v>
      </c>
      <c r="J6706" t="b">
        <v>0</v>
      </c>
      <c r="K6706" t="s">
        <v>41</v>
      </c>
      <c r="L6706" t="s">
        <v>74</v>
      </c>
      <c r="M6706"/>
      <c r="N6706">
        <v>56</v>
      </c>
      <c r="O6706" t="s">
        <v>2251</v>
      </c>
      <c r="P6706" t="s">
        <v>728</v>
      </c>
    </row>
    <row r="6707" spans="1:16" x14ac:dyDescent="0.25">
      <c r="A6707" t="s">
        <v>2</v>
      </c>
      <c r="B6707" t="s">
        <v>2573</v>
      </c>
      <c r="C6707" t="s">
        <v>837</v>
      </c>
      <c r="D6707" t="s">
        <v>4595</v>
      </c>
      <c r="E6707" t="s">
        <v>59</v>
      </c>
      <c r="F6707" t="b">
        <v>0</v>
      </c>
      <c r="G6707" t="s">
        <v>65</v>
      </c>
      <c r="H6707" s="1">
        <v>46091.625902777778</v>
      </c>
      <c r="I6707" t="b">
        <v>0</v>
      </c>
      <c r="J6707" t="b">
        <v>0</v>
      </c>
      <c r="K6707" t="s">
        <v>41</v>
      </c>
      <c r="L6707" t="s">
        <v>60</v>
      </c>
      <c r="M6707">
        <v>120000</v>
      </c>
      <c r="N6707"/>
      <c r="O6707" t="s">
        <v>11598</v>
      </c>
      <c r="P6707" t="s">
        <v>997</v>
      </c>
    </row>
    <row r="6708" spans="1:16" x14ac:dyDescent="0.25">
      <c r="A6708" t="s">
        <v>6</v>
      </c>
      <c r="B6708" t="s">
        <v>6</v>
      </c>
      <c r="C6708" t="s">
        <v>10325</v>
      </c>
      <c r="D6708" t="s">
        <v>4595</v>
      </c>
      <c r="E6708" t="s">
        <v>59</v>
      </c>
      <c r="F6708" t="b">
        <v>0</v>
      </c>
      <c r="G6708" t="s">
        <v>77</v>
      </c>
      <c r="H6708" s="1">
        <v>46091.626111111109</v>
      </c>
      <c r="I6708" t="b">
        <v>0</v>
      </c>
      <c r="J6708" t="b">
        <v>0</v>
      </c>
      <c r="K6708" t="s">
        <v>41</v>
      </c>
      <c r="L6708" t="s">
        <v>60</v>
      </c>
      <c r="M6708">
        <v>180000</v>
      </c>
      <c r="N6708"/>
      <c r="O6708" t="s">
        <v>503</v>
      </c>
    </row>
    <row r="6709" spans="1:16" x14ac:dyDescent="0.25">
      <c r="A6709" t="s">
        <v>2</v>
      </c>
      <c r="B6709" t="s">
        <v>2</v>
      </c>
      <c r="C6709" t="s">
        <v>14506</v>
      </c>
      <c r="D6709" t="s">
        <v>4595</v>
      </c>
      <c r="E6709" t="s">
        <v>59</v>
      </c>
      <c r="F6709" t="b">
        <v>0</v>
      </c>
      <c r="G6709" t="s">
        <v>77</v>
      </c>
      <c r="H6709" s="1">
        <v>46091.626111111109</v>
      </c>
      <c r="I6709" t="b">
        <v>0</v>
      </c>
      <c r="J6709" t="b">
        <v>0</v>
      </c>
      <c r="K6709" t="s">
        <v>41</v>
      </c>
      <c r="L6709" t="s">
        <v>60</v>
      </c>
      <c r="M6709">
        <v>117500</v>
      </c>
      <c r="N6709"/>
      <c r="O6709" t="s">
        <v>503</v>
      </c>
    </row>
    <row r="6710" spans="1:16" x14ac:dyDescent="0.25">
      <c r="A6710" t="s">
        <v>2</v>
      </c>
      <c r="B6710" t="s">
        <v>2</v>
      </c>
      <c r="C6710" t="s">
        <v>3689</v>
      </c>
      <c r="D6710" t="s">
        <v>4595</v>
      </c>
      <c r="E6710" t="s">
        <v>59</v>
      </c>
      <c r="F6710" t="b">
        <v>0</v>
      </c>
      <c r="G6710" t="s">
        <v>77</v>
      </c>
      <c r="H6710" s="1">
        <v>46091.626122685193</v>
      </c>
      <c r="I6710" t="b">
        <v>0</v>
      </c>
      <c r="J6710" t="b">
        <v>0</v>
      </c>
      <c r="K6710" t="s">
        <v>41</v>
      </c>
      <c r="L6710" t="s">
        <v>60</v>
      </c>
      <c r="M6710">
        <v>117500</v>
      </c>
      <c r="N6710"/>
      <c r="O6710" t="s">
        <v>503</v>
      </c>
    </row>
    <row r="6711" spans="1:16" x14ac:dyDescent="0.25">
      <c r="A6711" t="s">
        <v>2</v>
      </c>
      <c r="B6711" t="s">
        <v>191</v>
      </c>
      <c r="C6711" t="s">
        <v>3829</v>
      </c>
      <c r="D6711" t="s">
        <v>4595</v>
      </c>
      <c r="E6711" t="s">
        <v>59</v>
      </c>
      <c r="F6711" t="b">
        <v>0</v>
      </c>
      <c r="G6711" t="s">
        <v>77</v>
      </c>
      <c r="H6711" s="1">
        <v>46091.626122685193</v>
      </c>
      <c r="I6711" t="b">
        <v>0</v>
      </c>
      <c r="J6711" t="b">
        <v>0</v>
      </c>
      <c r="K6711" t="s">
        <v>41</v>
      </c>
      <c r="L6711" t="s">
        <v>60</v>
      </c>
      <c r="M6711">
        <v>300000</v>
      </c>
      <c r="N6711"/>
      <c r="O6711" t="s">
        <v>101</v>
      </c>
      <c r="P6711" t="s">
        <v>3293</v>
      </c>
    </row>
    <row r="6712" spans="1:16" x14ac:dyDescent="0.25">
      <c r="A6712" t="s">
        <v>8</v>
      </c>
      <c r="B6712" t="s">
        <v>15092</v>
      </c>
      <c r="C6712" t="s">
        <v>81</v>
      </c>
      <c r="D6712" t="s">
        <v>4526</v>
      </c>
      <c r="E6712" t="s">
        <v>59</v>
      </c>
      <c r="F6712" t="b">
        <v>0</v>
      </c>
      <c r="G6712" t="s">
        <v>77</v>
      </c>
      <c r="H6712" s="1">
        <v>46091.626122685193</v>
      </c>
      <c r="I6712" t="b">
        <v>0</v>
      </c>
      <c r="J6712" t="b">
        <v>0</v>
      </c>
      <c r="K6712" t="s">
        <v>41</v>
      </c>
      <c r="L6712" t="s">
        <v>60</v>
      </c>
      <c r="M6712">
        <v>225000</v>
      </c>
      <c r="N6712"/>
      <c r="O6712" t="s">
        <v>1410</v>
      </c>
      <c r="P6712" t="s">
        <v>216</v>
      </c>
    </row>
    <row r="6713" spans="1:16" x14ac:dyDescent="0.25">
      <c r="A6713" t="s">
        <v>2</v>
      </c>
      <c r="B6713" t="s">
        <v>2</v>
      </c>
      <c r="C6713" t="s">
        <v>12271</v>
      </c>
      <c r="D6713" t="s">
        <v>4595</v>
      </c>
      <c r="E6713" t="s">
        <v>59</v>
      </c>
      <c r="F6713" t="b">
        <v>0</v>
      </c>
      <c r="G6713" t="s">
        <v>77</v>
      </c>
      <c r="H6713" s="1">
        <v>46091.626145833332</v>
      </c>
      <c r="I6713" t="b">
        <v>0</v>
      </c>
      <c r="J6713" t="b">
        <v>0</v>
      </c>
      <c r="K6713" t="s">
        <v>41</v>
      </c>
      <c r="L6713" t="s">
        <v>60</v>
      </c>
      <c r="M6713">
        <v>117500</v>
      </c>
      <c r="N6713"/>
      <c r="O6713" t="s">
        <v>503</v>
      </c>
    </row>
    <row r="6714" spans="1:16" x14ac:dyDescent="0.25">
      <c r="A6714" t="s">
        <v>2</v>
      </c>
      <c r="B6714" t="s">
        <v>15093</v>
      </c>
      <c r="C6714" t="s">
        <v>515</v>
      </c>
      <c r="D6714" t="s">
        <v>4526</v>
      </c>
      <c r="E6714" t="s">
        <v>59</v>
      </c>
      <c r="F6714" t="b">
        <v>0</v>
      </c>
      <c r="G6714" t="s">
        <v>73</v>
      </c>
      <c r="H6714" s="1">
        <v>46091.626168981478</v>
      </c>
      <c r="I6714" t="b">
        <v>0</v>
      </c>
      <c r="J6714" t="b">
        <v>1</v>
      </c>
      <c r="K6714" t="s">
        <v>41</v>
      </c>
      <c r="L6714" t="s">
        <v>60</v>
      </c>
      <c r="M6714">
        <v>62500</v>
      </c>
      <c r="N6714"/>
      <c r="O6714" t="s">
        <v>111</v>
      </c>
      <c r="P6714" t="s">
        <v>152</v>
      </c>
    </row>
    <row r="6715" spans="1:16" x14ac:dyDescent="0.25">
      <c r="A6715" t="s">
        <v>2</v>
      </c>
      <c r="B6715" t="s">
        <v>13332</v>
      </c>
      <c r="C6715" t="s">
        <v>3042</v>
      </c>
      <c r="D6715" t="s">
        <v>4595</v>
      </c>
      <c r="E6715" t="s">
        <v>59</v>
      </c>
      <c r="F6715" t="b">
        <v>0</v>
      </c>
      <c r="G6715" t="s">
        <v>73</v>
      </c>
      <c r="H6715" s="1">
        <v>46091.626192129632</v>
      </c>
      <c r="I6715" t="b">
        <v>0</v>
      </c>
      <c r="J6715" t="b">
        <v>0</v>
      </c>
      <c r="K6715" t="s">
        <v>41</v>
      </c>
      <c r="L6715" t="s">
        <v>60</v>
      </c>
      <c r="M6715">
        <v>90000</v>
      </c>
      <c r="N6715"/>
      <c r="O6715" t="s">
        <v>371</v>
      </c>
      <c r="P6715" t="s">
        <v>219</v>
      </c>
    </row>
    <row r="6716" spans="1:16" x14ac:dyDescent="0.25">
      <c r="A6716" t="s">
        <v>1</v>
      </c>
      <c r="B6716" t="s">
        <v>1313</v>
      </c>
      <c r="C6716" t="s">
        <v>165</v>
      </c>
      <c r="D6716" t="s">
        <v>4595</v>
      </c>
      <c r="E6716" t="s">
        <v>59</v>
      </c>
      <c r="F6716" t="b">
        <v>0</v>
      </c>
      <c r="G6716" t="s">
        <v>73</v>
      </c>
      <c r="H6716" s="1">
        <v>46091.626203703701</v>
      </c>
      <c r="I6716" t="b">
        <v>1</v>
      </c>
      <c r="J6716" t="b">
        <v>0</v>
      </c>
      <c r="K6716" t="s">
        <v>41</v>
      </c>
      <c r="L6716" t="s">
        <v>60</v>
      </c>
      <c r="M6716">
        <v>150000</v>
      </c>
      <c r="N6716"/>
      <c r="O6716" t="s">
        <v>13285</v>
      </c>
      <c r="P6716" t="s">
        <v>15094</v>
      </c>
    </row>
    <row r="6717" spans="1:16" x14ac:dyDescent="0.25">
      <c r="A6717" t="s">
        <v>2</v>
      </c>
      <c r="B6717" t="s">
        <v>3567</v>
      </c>
      <c r="C6717" t="s">
        <v>454</v>
      </c>
      <c r="D6717" t="s">
        <v>4526</v>
      </c>
      <c r="E6717" t="s">
        <v>88</v>
      </c>
      <c r="F6717" t="b">
        <v>0</v>
      </c>
      <c r="G6717" t="s">
        <v>65</v>
      </c>
      <c r="H6717" s="1">
        <v>46091.626574074071</v>
      </c>
      <c r="I6717" t="b">
        <v>1</v>
      </c>
      <c r="J6717" t="b">
        <v>0</v>
      </c>
      <c r="K6717" t="s">
        <v>41</v>
      </c>
      <c r="L6717" t="s">
        <v>60</v>
      </c>
      <c r="M6717">
        <v>122500</v>
      </c>
      <c r="N6717"/>
      <c r="O6717" t="s">
        <v>15095</v>
      </c>
      <c r="P6717" t="s">
        <v>15096</v>
      </c>
    </row>
    <row r="6718" spans="1:16" x14ac:dyDescent="0.25">
      <c r="A6718" t="s">
        <v>1</v>
      </c>
      <c r="B6718" t="s">
        <v>15097</v>
      </c>
      <c r="C6718" t="s">
        <v>810</v>
      </c>
      <c r="D6718" t="s">
        <v>4526</v>
      </c>
      <c r="E6718" t="s">
        <v>59</v>
      </c>
      <c r="F6718" t="b">
        <v>0</v>
      </c>
      <c r="G6718" t="s">
        <v>65</v>
      </c>
      <c r="H6718" s="1">
        <v>46091.626608796287</v>
      </c>
      <c r="I6718" t="b">
        <v>0</v>
      </c>
      <c r="J6718" t="b">
        <v>0</v>
      </c>
      <c r="K6718" t="s">
        <v>41</v>
      </c>
      <c r="L6718" t="s">
        <v>60</v>
      </c>
      <c r="M6718">
        <v>175000</v>
      </c>
      <c r="N6718"/>
      <c r="O6718" t="s">
        <v>2677</v>
      </c>
      <c r="P6718" t="s">
        <v>15098</v>
      </c>
    </row>
    <row r="6719" spans="1:16" x14ac:dyDescent="0.25">
      <c r="A6719" t="s">
        <v>5</v>
      </c>
      <c r="B6719" t="s">
        <v>15099</v>
      </c>
      <c r="C6719" t="s">
        <v>290</v>
      </c>
      <c r="D6719" t="s">
        <v>4346</v>
      </c>
      <c r="E6719" t="s">
        <v>232</v>
      </c>
      <c r="F6719" t="b">
        <v>0</v>
      </c>
      <c r="G6719" t="s">
        <v>65</v>
      </c>
      <c r="H6719" s="1">
        <v>46091.626608796287</v>
      </c>
      <c r="I6719" t="b">
        <v>1</v>
      </c>
      <c r="J6719" t="b">
        <v>1</v>
      </c>
      <c r="K6719" t="s">
        <v>41</v>
      </c>
      <c r="L6719" t="s">
        <v>74</v>
      </c>
      <c r="M6719"/>
      <c r="N6719">
        <v>72.5</v>
      </c>
      <c r="O6719" t="s">
        <v>15100</v>
      </c>
      <c r="P6719" t="s">
        <v>15101</v>
      </c>
    </row>
    <row r="6720" spans="1:16" x14ac:dyDescent="0.25">
      <c r="A6720" t="s">
        <v>0</v>
      </c>
      <c r="B6720" t="s">
        <v>547</v>
      </c>
      <c r="C6720" t="s">
        <v>15102</v>
      </c>
      <c r="D6720" t="s">
        <v>4526</v>
      </c>
      <c r="E6720" t="s">
        <v>59</v>
      </c>
      <c r="F6720" t="b">
        <v>0</v>
      </c>
      <c r="G6720" t="s">
        <v>40</v>
      </c>
      <c r="H6720" s="1">
        <v>46091.629062499997</v>
      </c>
      <c r="I6720" t="b">
        <v>1</v>
      </c>
      <c r="J6720" t="b">
        <v>0</v>
      </c>
      <c r="K6720" t="s">
        <v>40</v>
      </c>
      <c r="L6720" t="s">
        <v>60</v>
      </c>
      <c r="M6720">
        <v>82269</v>
      </c>
      <c r="N6720"/>
      <c r="O6720" t="s">
        <v>15103</v>
      </c>
    </row>
    <row r="6721" spans="1:16" x14ac:dyDescent="0.25">
      <c r="A6721" t="s">
        <v>0</v>
      </c>
      <c r="B6721" t="s">
        <v>10575</v>
      </c>
      <c r="C6721" t="s">
        <v>190</v>
      </c>
      <c r="D6721" t="s">
        <v>4526</v>
      </c>
      <c r="E6721" t="s">
        <v>59</v>
      </c>
      <c r="F6721" t="b">
        <v>0</v>
      </c>
      <c r="G6721" t="s">
        <v>73</v>
      </c>
      <c r="H6721" s="1">
        <v>46091.639039351852</v>
      </c>
      <c r="I6721" t="b">
        <v>0</v>
      </c>
      <c r="J6721" t="b">
        <v>1</v>
      </c>
      <c r="K6721" t="s">
        <v>41</v>
      </c>
      <c r="L6721" t="s">
        <v>60</v>
      </c>
      <c r="M6721">
        <v>80550</v>
      </c>
      <c r="N6721"/>
      <c r="O6721" t="s">
        <v>4548</v>
      </c>
      <c r="P6721" t="s">
        <v>10576</v>
      </c>
    </row>
    <row r="6722" spans="1:16" x14ac:dyDescent="0.25">
      <c r="A6722" t="s">
        <v>3</v>
      </c>
      <c r="B6722" t="s">
        <v>4079</v>
      </c>
      <c r="C6722" t="s">
        <v>913</v>
      </c>
      <c r="D6722" t="s">
        <v>4526</v>
      </c>
      <c r="E6722" t="s">
        <v>88</v>
      </c>
      <c r="F6722" t="b">
        <v>0</v>
      </c>
      <c r="G6722" t="s">
        <v>20</v>
      </c>
      <c r="H6722" s="1">
        <v>46091.647662037038</v>
      </c>
      <c r="I6722" t="b">
        <v>0</v>
      </c>
      <c r="J6722" t="b">
        <v>0</v>
      </c>
      <c r="K6722" t="s">
        <v>20</v>
      </c>
      <c r="L6722" t="s">
        <v>60</v>
      </c>
      <c r="M6722">
        <v>55000</v>
      </c>
      <c r="N6722"/>
      <c r="O6722" t="s">
        <v>5339</v>
      </c>
      <c r="P6722" t="s">
        <v>283</v>
      </c>
    </row>
    <row r="6723" spans="1:16" x14ac:dyDescent="0.25">
      <c r="A6723" t="s">
        <v>6</v>
      </c>
      <c r="B6723" t="s">
        <v>15104</v>
      </c>
      <c r="C6723" t="s">
        <v>143</v>
      </c>
      <c r="D6723" t="s">
        <v>5440</v>
      </c>
      <c r="E6723" t="s">
        <v>59</v>
      </c>
      <c r="F6723" t="b">
        <v>0</v>
      </c>
      <c r="G6723" t="s">
        <v>63</v>
      </c>
      <c r="H6723" s="1">
        <v>46091.648518518523</v>
      </c>
      <c r="I6723" t="b">
        <v>0</v>
      </c>
      <c r="J6723" t="b">
        <v>1</v>
      </c>
      <c r="K6723" t="s">
        <v>41</v>
      </c>
      <c r="L6723" t="s">
        <v>60</v>
      </c>
      <c r="M6723">
        <v>140000</v>
      </c>
      <c r="N6723"/>
      <c r="O6723" t="s">
        <v>15105</v>
      </c>
      <c r="P6723" t="s">
        <v>15106</v>
      </c>
    </row>
    <row r="6724" spans="1:16" x14ac:dyDescent="0.25">
      <c r="A6724" t="s">
        <v>6</v>
      </c>
      <c r="B6724" t="s">
        <v>11276</v>
      </c>
      <c r="C6724" t="s">
        <v>104</v>
      </c>
      <c r="D6724" t="s">
        <v>4595</v>
      </c>
      <c r="E6724" t="s">
        <v>59</v>
      </c>
      <c r="F6724" t="b">
        <v>0</v>
      </c>
      <c r="G6724" t="s">
        <v>63</v>
      </c>
      <c r="H6724" s="1">
        <v>46091.648541666669</v>
      </c>
      <c r="I6724" t="b">
        <v>0</v>
      </c>
      <c r="J6724" t="b">
        <v>0</v>
      </c>
      <c r="K6724" t="s">
        <v>41</v>
      </c>
      <c r="L6724" t="s">
        <v>60</v>
      </c>
      <c r="M6724">
        <v>160000</v>
      </c>
      <c r="N6724"/>
      <c r="O6724" t="s">
        <v>15107</v>
      </c>
      <c r="P6724" t="s">
        <v>15108</v>
      </c>
    </row>
    <row r="6725" spans="1:16" x14ac:dyDescent="0.25">
      <c r="A6725" t="s">
        <v>2</v>
      </c>
      <c r="B6725" t="s">
        <v>15109</v>
      </c>
      <c r="C6725" t="s">
        <v>207</v>
      </c>
      <c r="D6725" t="s">
        <v>4595</v>
      </c>
      <c r="E6725" t="s">
        <v>59</v>
      </c>
      <c r="F6725" t="b">
        <v>0</v>
      </c>
      <c r="G6725" t="s">
        <v>63</v>
      </c>
      <c r="H6725" s="1">
        <v>46091.648553240739</v>
      </c>
      <c r="I6725" t="b">
        <v>1</v>
      </c>
      <c r="J6725" t="b">
        <v>0</v>
      </c>
      <c r="K6725" t="s">
        <v>41</v>
      </c>
      <c r="L6725" t="s">
        <v>60</v>
      </c>
      <c r="M6725">
        <v>132000</v>
      </c>
      <c r="N6725"/>
      <c r="O6725" t="s">
        <v>15110</v>
      </c>
      <c r="P6725" t="s">
        <v>1738</v>
      </c>
    </row>
    <row r="6726" spans="1:16" x14ac:dyDescent="0.25">
      <c r="A6726" t="s">
        <v>0</v>
      </c>
      <c r="B6726" t="s">
        <v>15111</v>
      </c>
      <c r="C6726" t="s">
        <v>336</v>
      </c>
      <c r="D6726" t="s">
        <v>4526</v>
      </c>
      <c r="E6726" t="s">
        <v>59</v>
      </c>
      <c r="F6726" t="b">
        <v>0</v>
      </c>
      <c r="G6726" t="s">
        <v>65</v>
      </c>
      <c r="H6726" s="1">
        <v>46091.66673611111</v>
      </c>
      <c r="I6726" t="b">
        <v>0</v>
      </c>
      <c r="J6726" t="b">
        <v>1</v>
      </c>
      <c r="K6726" t="s">
        <v>41</v>
      </c>
      <c r="L6726" t="s">
        <v>60</v>
      </c>
      <c r="M6726">
        <v>119281.5</v>
      </c>
      <c r="N6726"/>
      <c r="O6726" t="s">
        <v>1381</v>
      </c>
    </row>
    <row r="6727" spans="1:16" x14ac:dyDescent="0.25">
      <c r="A6727" t="s">
        <v>0</v>
      </c>
      <c r="B6727" t="s">
        <v>6988</v>
      </c>
      <c r="C6727" t="s">
        <v>557</v>
      </c>
      <c r="D6727" t="s">
        <v>4595</v>
      </c>
      <c r="E6727" t="s">
        <v>59</v>
      </c>
      <c r="F6727" t="b">
        <v>0</v>
      </c>
      <c r="G6727" t="s">
        <v>65</v>
      </c>
      <c r="H6727" s="1">
        <v>46091.666759259257</v>
      </c>
      <c r="I6727" t="b">
        <v>1</v>
      </c>
      <c r="J6727" t="b">
        <v>0</v>
      </c>
      <c r="K6727" t="s">
        <v>41</v>
      </c>
      <c r="L6727" t="s">
        <v>60</v>
      </c>
      <c r="M6727">
        <v>97500</v>
      </c>
      <c r="N6727"/>
      <c r="O6727" t="s">
        <v>13281</v>
      </c>
    </row>
    <row r="6728" spans="1:16" x14ac:dyDescent="0.25">
      <c r="A6728" t="s">
        <v>0</v>
      </c>
      <c r="B6728" t="s">
        <v>0</v>
      </c>
      <c r="C6728" t="s">
        <v>2482</v>
      </c>
      <c r="D6728" t="s">
        <v>4346</v>
      </c>
      <c r="E6728" t="s">
        <v>59</v>
      </c>
      <c r="F6728" t="b">
        <v>0</v>
      </c>
      <c r="G6728" t="s">
        <v>77</v>
      </c>
      <c r="H6728" s="1">
        <v>46091.666851851849</v>
      </c>
      <c r="I6728" t="b">
        <v>1</v>
      </c>
      <c r="J6728" t="b">
        <v>1</v>
      </c>
      <c r="K6728" t="s">
        <v>41</v>
      </c>
      <c r="L6728" t="s">
        <v>60</v>
      </c>
      <c r="M6728">
        <v>150000</v>
      </c>
      <c r="N6728"/>
      <c r="O6728" t="s">
        <v>15112</v>
      </c>
      <c r="P6728" t="s">
        <v>15113</v>
      </c>
    </row>
    <row r="6729" spans="1:16" x14ac:dyDescent="0.25">
      <c r="A6729" t="s">
        <v>4</v>
      </c>
      <c r="B6729" t="s">
        <v>6891</v>
      </c>
      <c r="C6729" t="s">
        <v>2811</v>
      </c>
      <c r="D6729" t="s">
        <v>2360</v>
      </c>
      <c r="E6729" t="s">
        <v>59</v>
      </c>
      <c r="F6729" t="b">
        <v>0</v>
      </c>
      <c r="G6729" t="s">
        <v>77</v>
      </c>
      <c r="H6729" s="1">
        <v>46091.666909722233</v>
      </c>
      <c r="I6729" t="b">
        <v>0</v>
      </c>
      <c r="J6729" t="b">
        <v>0</v>
      </c>
      <c r="K6729" t="s">
        <v>41</v>
      </c>
      <c r="L6729" t="s">
        <v>60</v>
      </c>
      <c r="M6729">
        <v>92500</v>
      </c>
      <c r="N6729"/>
      <c r="O6729" t="s">
        <v>15114</v>
      </c>
      <c r="P6729" t="s">
        <v>1482</v>
      </c>
    </row>
    <row r="6730" spans="1:16" x14ac:dyDescent="0.25">
      <c r="A6730" t="s">
        <v>0</v>
      </c>
      <c r="B6730" t="s">
        <v>1271</v>
      </c>
      <c r="C6730" t="s">
        <v>107</v>
      </c>
      <c r="D6730" t="s">
        <v>4595</v>
      </c>
      <c r="E6730" t="s">
        <v>59</v>
      </c>
      <c r="F6730" t="b">
        <v>0</v>
      </c>
      <c r="G6730" t="s">
        <v>77</v>
      </c>
      <c r="H6730" s="1">
        <v>46091.666932870372</v>
      </c>
      <c r="I6730" t="b">
        <v>1</v>
      </c>
      <c r="J6730" t="b">
        <v>1</v>
      </c>
      <c r="K6730" t="s">
        <v>41</v>
      </c>
      <c r="L6730" t="s">
        <v>60</v>
      </c>
      <c r="M6730">
        <v>107500</v>
      </c>
      <c r="N6730"/>
      <c r="O6730" t="s">
        <v>15115</v>
      </c>
      <c r="P6730" t="s">
        <v>15116</v>
      </c>
    </row>
    <row r="6731" spans="1:16" x14ac:dyDescent="0.25">
      <c r="A6731" t="s">
        <v>0</v>
      </c>
      <c r="B6731" t="s">
        <v>3937</v>
      </c>
      <c r="C6731" t="s">
        <v>165</v>
      </c>
      <c r="D6731" t="s">
        <v>4595</v>
      </c>
      <c r="E6731" t="s">
        <v>59</v>
      </c>
      <c r="F6731" t="b">
        <v>0</v>
      </c>
      <c r="G6731" t="s">
        <v>73</v>
      </c>
      <c r="H6731" s="1">
        <v>46091.666979166657</v>
      </c>
      <c r="I6731" t="b">
        <v>1</v>
      </c>
      <c r="J6731" t="b">
        <v>0</v>
      </c>
      <c r="K6731" t="s">
        <v>41</v>
      </c>
      <c r="L6731" t="s">
        <v>60</v>
      </c>
      <c r="M6731">
        <v>100000</v>
      </c>
      <c r="N6731"/>
      <c r="O6731" t="s">
        <v>4271</v>
      </c>
      <c r="P6731" t="s">
        <v>464</v>
      </c>
    </row>
    <row r="6732" spans="1:16" x14ac:dyDescent="0.25">
      <c r="A6732" t="s">
        <v>0</v>
      </c>
      <c r="B6732" t="s">
        <v>13559</v>
      </c>
      <c r="C6732" t="s">
        <v>71</v>
      </c>
      <c r="D6732" t="s">
        <v>4595</v>
      </c>
      <c r="E6732" t="s">
        <v>59</v>
      </c>
      <c r="F6732" t="b">
        <v>0</v>
      </c>
      <c r="G6732" t="s">
        <v>73</v>
      </c>
      <c r="H6732" s="1">
        <v>46091.667025462957</v>
      </c>
      <c r="I6732" t="b">
        <v>1</v>
      </c>
      <c r="J6732" t="b">
        <v>0</v>
      </c>
      <c r="K6732" t="s">
        <v>41</v>
      </c>
      <c r="L6732" t="s">
        <v>60</v>
      </c>
      <c r="M6732">
        <v>122000</v>
      </c>
      <c r="N6732"/>
      <c r="O6732" t="s">
        <v>371</v>
      </c>
    </row>
    <row r="6733" spans="1:16" x14ac:dyDescent="0.25">
      <c r="A6733" t="s">
        <v>6</v>
      </c>
      <c r="B6733" t="s">
        <v>13917</v>
      </c>
      <c r="C6733" t="s">
        <v>190</v>
      </c>
      <c r="D6733" t="s">
        <v>4595</v>
      </c>
      <c r="E6733" t="s">
        <v>59</v>
      </c>
      <c r="F6733" t="b">
        <v>0</v>
      </c>
      <c r="G6733" t="s">
        <v>73</v>
      </c>
      <c r="H6733" s="1">
        <v>46091.667025462957</v>
      </c>
      <c r="I6733" t="b">
        <v>1</v>
      </c>
      <c r="J6733" t="b">
        <v>0</v>
      </c>
      <c r="K6733" t="s">
        <v>41</v>
      </c>
      <c r="L6733" t="s">
        <v>60</v>
      </c>
      <c r="M6733">
        <v>139500</v>
      </c>
      <c r="N6733"/>
      <c r="O6733" t="s">
        <v>3028</v>
      </c>
      <c r="P6733" t="s">
        <v>2590</v>
      </c>
    </row>
    <row r="6734" spans="1:16" x14ac:dyDescent="0.25">
      <c r="A6734" t="s">
        <v>0</v>
      </c>
      <c r="B6734" t="s">
        <v>1125</v>
      </c>
      <c r="C6734" t="s">
        <v>2498</v>
      </c>
      <c r="D6734" t="s">
        <v>4595</v>
      </c>
      <c r="E6734" t="s">
        <v>59</v>
      </c>
      <c r="F6734" t="b">
        <v>0</v>
      </c>
      <c r="G6734" t="s">
        <v>68</v>
      </c>
      <c r="H6734" s="1">
        <v>46091.667268518519</v>
      </c>
      <c r="I6734" t="b">
        <v>1</v>
      </c>
      <c r="J6734" t="b">
        <v>0</v>
      </c>
      <c r="K6734" t="s">
        <v>41</v>
      </c>
      <c r="L6734" t="s">
        <v>60</v>
      </c>
      <c r="M6734">
        <v>137500</v>
      </c>
      <c r="N6734"/>
      <c r="O6734" t="s">
        <v>13918</v>
      </c>
    </row>
    <row r="6735" spans="1:16" x14ac:dyDescent="0.25">
      <c r="A6735" t="s">
        <v>0</v>
      </c>
      <c r="B6735" t="s">
        <v>15117</v>
      </c>
      <c r="C6735" t="s">
        <v>124</v>
      </c>
      <c r="D6735" t="s">
        <v>4526</v>
      </c>
      <c r="E6735" t="s">
        <v>88</v>
      </c>
      <c r="F6735" t="b">
        <v>0</v>
      </c>
      <c r="G6735" t="s">
        <v>68</v>
      </c>
      <c r="H6735" s="1">
        <v>46091.667268518519</v>
      </c>
      <c r="I6735" t="b">
        <v>0</v>
      </c>
      <c r="J6735" t="b">
        <v>0</v>
      </c>
      <c r="K6735" t="s">
        <v>41</v>
      </c>
      <c r="L6735" t="s">
        <v>74</v>
      </c>
      <c r="M6735"/>
      <c r="N6735">
        <v>38.5</v>
      </c>
      <c r="O6735" t="s">
        <v>542</v>
      </c>
      <c r="P6735" t="s">
        <v>219</v>
      </c>
    </row>
    <row r="6736" spans="1:16" x14ac:dyDescent="0.25">
      <c r="A6736" t="s">
        <v>7</v>
      </c>
      <c r="B6736" t="s">
        <v>15118</v>
      </c>
      <c r="C6736" t="s">
        <v>124</v>
      </c>
      <c r="D6736" t="s">
        <v>4526</v>
      </c>
      <c r="E6736" t="s">
        <v>88</v>
      </c>
      <c r="F6736" t="b">
        <v>0</v>
      </c>
      <c r="G6736" t="s">
        <v>68</v>
      </c>
      <c r="H6736" s="1">
        <v>46091.667291666658</v>
      </c>
      <c r="I6736" t="b">
        <v>1</v>
      </c>
      <c r="J6736" t="b">
        <v>0</v>
      </c>
      <c r="K6736" t="s">
        <v>41</v>
      </c>
      <c r="L6736" t="s">
        <v>74</v>
      </c>
      <c r="M6736"/>
      <c r="N6736">
        <v>38.5</v>
      </c>
      <c r="O6736" t="s">
        <v>542</v>
      </c>
      <c r="P6736" t="s">
        <v>219</v>
      </c>
    </row>
    <row r="6737" spans="1:16" x14ac:dyDescent="0.25">
      <c r="A6737" t="s">
        <v>0</v>
      </c>
      <c r="B6737" t="s">
        <v>15119</v>
      </c>
      <c r="C6737" t="s">
        <v>124</v>
      </c>
      <c r="D6737" t="s">
        <v>4595</v>
      </c>
      <c r="F6737" t="b">
        <v>0</v>
      </c>
      <c r="G6737" t="s">
        <v>68</v>
      </c>
      <c r="H6737" s="1">
        <v>46091.667314814818</v>
      </c>
      <c r="I6737" t="b">
        <v>0</v>
      </c>
      <c r="J6737" t="b">
        <v>0</v>
      </c>
      <c r="K6737" t="s">
        <v>41</v>
      </c>
      <c r="L6737" t="s">
        <v>60</v>
      </c>
      <c r="M6737">
        <v>110000</v>
      </c>
      <c r="N6737"/>
      <c r="O6737" t="s">
        <v>3605</v>
      </c>
    </row>
    <row r="6738" spans="1:16" x14ac:dyDescent="0.25">
      <c r="A6738" t="s">
        <v>0</v>
      </c>
      <c r="B6738" t="s">
        <v>0</v>
      </c>
      <c r="C6738" t="s">
        <v>792</v>
      </c>
      <c r="D6738" t="s">
        <v>4595</v>
      </c>
      <c r="E6738" t="s">
        <v>59</v>
      </c>
      <c r="F6738" t="b">
        <v>0</v>
      </c>
      <c r="G6738" t="s">
        <v>89</v>
      </c>
      <c r="H6738" s="1">
        <v>46091.667430555557</v>
      </c>
      <c r="I6738" t="b">
        <v>1</v>
      </c>
      <c r="J6738" t="b">
        <v>0</v>
      </c>
      <c r="K6738" t="s">
        <v>41</v>
      </c>
      <c r="L6738" t="s">
        <v>60</v>
      </c>
      <c r="M6738">
        <v>80000</v>
      </c>
      <c r="N6738"/>
      <c r="O6738" t="s">
        <v>371</v>
      </c>
    </row>
    <row r="6739" spans="1:16" x14ac:dyDescent="0.25">
      <c r="A6739" t="s">
        <v>2</v>
      </c>
      <c r="B6739" t="s">
        <v>1753</v>
      </c>
      <c r="C6739" t="s">
        <v>94</v>
      </c>
      <c r="D6739" t="s">
        <v>4595</v>
      </c>
      <c r="E6739" t="s">
        <v>59</v>
      </c>
      <c r="F6739" t="b">
        <v>0</v>
      </c>
      <c r="G6739" t="s">
        <v>65</v>
      </c>
      <c r="H6739" s="1">
        <v>46091.667685185188</v>
      </c>
      <c r="I6739" t="b">
        <v>0</v>
      </c>
      <c r="J6739" t="b">
        <v>0</v>
      </c>
      <c r="K6739" t="s">
        <v>41</v>
      </c>
      <c r="L6739" t="s">
        <v>60</v>
      </c>
      <c r="M6739">
        <v>125000</v>
      </c>
      <c r="N6739"/>
      <c r="O6739" t="s">
        <v>15120</v>
      </c>
    </row>
    <row r="6740" spans="1:16" x14ac:dyDescent="0.25">
      <c r="A6740" t="s">
        <v>2</v>
      </c>
      <c r="B6740" t="s">
        <v>15121</v>
      </c>
      <c r="C6740" t="s">
        <v>246</v>
      </c>
      <c r="D6740" t="s">
        <v>4595</v>
      </c>
      <c r="E6740" t="s">
        <v>132</v>
      </c>
      <c r="F6740" t="b">
        <v>0</v>
      </c>
      <c r="G6740" t="s">
        <v>65</v>
      </c>
      <c r="H6740" s="1">
        <v>46091.667685185188</v>
      </c>
      <c r="I6740" t="b">
        <v>0</v>
      </c>
      <c r="J6740" t="b">
        <v>0</v>
      </c>
      <c r="K6740" t="s">
        <v>41</v>
      </c>
      <c r="L6740" t="s">
        <v>60</v>
      </c>
      <c r="M6740">
        <v>130000</v>
      </c>
      <c r="N6740"/>
      <c r="O6740" t="s">
        <v>15122</v>
      </c>
      <c r="P6740" t="s">
        <v>15123</v>
      </c>
    </row>
    <row r="6741" spans="1:16" x14ac:dyDescent="0.25">
      <c r="A6741" t="s">
        <v>2</v>
      </c>
      <c r="B6741" t="s">
        <v>659</v>
      </c>
      <c r="C6741" t="s">
        <v>264</v>
      </c>
      <c r="D6741" t="s">
        <v>4595</v>
      </c>
      <c r="E6741" t="s">
        <v>59</v>
      </c>
      <c r="F6741" t="b">
        <v>0</v>
      </c>
      <c r="G6741" t="s">
        <v>65</v>
      </c>
      <c r="H6741" s="1">
        <v>46091.667685185188</v>
      </c>
      <c r="I6741" t="b">
        <v>0</v>
      </c>
      <c r="J6741" t="b">
        <v>0</v>
      </c>
      <c r="K6741" t="s">
        <v>41</v>
      </c>
      <c r="L6741" t="s">
        <v>60</v>
      </c>
      <c r="M6741">
        <v>125000</v>
      </c>
      <c r="N6741"/>
      <c r="O6741" t="s">
        <v>13198</v>
      </c>
    </row>
    <row r="6742" spans="1:16" x14ac:dyDescent="0.25">
      <c r="A6742" t="s">
        <v>2</v>
      </c>
      <c r="B6742" t="s">
        <v>2</v>
      </c>
      <c r="C6742" t="s">
        <v>15124</v>
      </c>
      <c r="D6742" t="s">
        <v>4595</v>
      </c>
      <c r="E6742" t="s">
        <v>59</v>
      </c>
      <c r="F6742" t="b">
        <v>0</v>
      </c>
      <c r="G6742" t="s">
        <v>77</v>
      </c>
      <c r="H6742" s="1">
        <v>46091.667719907397</v>
      </c>
      <c r="I6742" t="b">
        <v>0</v>
      </c>
      <c r="J6742" t="b">
        <v>0</v>
      </c>
      <c r="K6742" t="s">
        <v>41</v>
      </c>
      <c r="L6742" t="s">
        <v>60</v>
      </c>
      <c r="M6742">
        <v>117500</v>
      </c>
      <c r="N6742"/>
      <c r="O6742" t="s">
        <v>503</v>
      </c>
    </row>
    <row r="6743" spans="1:16" x14ac:dyDescent="0.25">
      <c r="A6743" t="s">
        <v>2</v>
      </c>
      <c r="B6743" t="s">
        <v>986</v>
      </c>
      <c r="C6743" t="s">
        <v>463</v>
      </c>
      <c r="D6743" t="s">
        <v>4595</v>
      </c>
      <c r="E6743" t="s">
        <v>59</v>
      </c>
      <c r="F6743" t="b">
        <v>0</v>
      </c>
      <c r="G6743" t="s">
        <v>77</v>
      </c>
      <c r="H6743" s="1">
        <v>46091.66778935185</v>
      </c>
      <c r="I6743" t="b">
        <v>0</v>
      </c>
      <c r="J6743" t="b">
        <v>0</v>
      </c>
      <c r="K6743" t="s">
        <v>41</v>
      </c>
      <c r="L6743" t="s">
        <v>60</v>
      </c>
      <c r="M6743">
        <v>170000</v>
      </c>
      <c r="N6743"/>
      <c r="O6743" t="s">
        <v>4344</v>
      </c>
      <c r="P6743" t="s">
        <v>310</v>
      </c>
    </row>
    <row r="6744" spans="1:16" x14ac:dyDescent="0.25">
      <c r="A6744" t="s">
        <v>2</v>
      </c>
      <c r="B6744" t="s">
        <v>2</v>
      </c>
      <c r="C6744" t="s">
        <v>14259</v>
      </c>
      <c r="D6744" t="s">
        <v>4595</v>
      </c>
      <c r="E6744" t="s">
        <v>59</v>
      </c>
      <c r="F6744" t="b">
        <v>0</v>
      </c>
      <c r="G6744" t="s">
        <v>77</v>
      </c>
      <c r="H6744" s="1">
        <v>46091.667812500003</v>
      </c>
      <c r="I6744" t="b">
        <v>0</v>
      </c>
      <c r="J6744" t="b">
        <v>0</v>
      </c>
      <c r="K6744" t="s">
        <v>41</v>
      </c>
      <c r="L6744" t="s">
        <v>60</v>
      </c>
      <c r="M6744">
        <v>117500</v>
      </c>
      <c r="N6744"/>
      <c r="O6744" t="s">
        <v>503</v>
      </c>
    </row>
    <row r="6745" spans="1:16" x14ac:dyDescent="0.25">
      <c r="A6745" t="s">
        <v>2</v>
      </c>
      <c r="B6745" t="s">
        <v>2</v>
      </c>
      <c r="C6745" t="s">
        <v>5416</v>
      </c>
      <c r="D6745" t="s">
        <v>4595</v>
      </c>
      <c r="E6745" t="s">
        <v>59</v>
      </c>
      <c r="F6745" t="b">
        <v>0</v>
      </c>
      <c r="G6745" t="s">
        <v>77</v>
      </c>
      <c r="H6745" s="1">
        <v>46091.667812500003</v>
      </c>
      <c r="I6745" t="b">
        <v>0</v>
      </c>
      <c r="J6745" t="b">
        <v>0</v>
      </c>
      <c r="K6745" t="s">
        <v>41</v>
      </c>
      <c r="L6745" t="s">
        <v>60</v>
      </c>
      <c r="M6745">
        <v>117500</v>
      </c>
      <c r="N6745"/>
      <c r="O6745" t="s">
        <v>503</v>
      </c>
    </row>
    <row r="6746" spans="1:16" x14ac:dyDescent="0.25">
      <c r="A6746" t="s">
        <v>2</v>
      </c>
      <c r="B6746" t="s">
        <v>2</v>
      </c>
      <c r="C6746" t="s">
        <v>13321</v>
      </c>
      <c r="D6746" t="s">
        <v>4595</v>
      </c>
      <c r="E6746" t="s">
        <v>59</v>
      </c>
      <c r="F6746" t="b">
        <v>0</v>
      </c>
      <c r="G6746" t="s">
        <v>77</v>
      </c>
      <c r="H6746" s="1">
        <v>46091.667812500003</v>
      </c>
      <c r="I6746" t="b">
        <v>0</v>
      </c>
      <c r="J6746" t="b">
        <v>0</v>
      </c>
      <c r="K6746" t="s">
        <v>41</v>
      </c>
      <c r="L6746" t="s">
        <v>60</v>
      </c>
      <c r="M6746">
        <v>117500</v>
      </c>
      <c r="N6746"/>
      <c r="O6746" t="s">
        <v>503</v>
      </c>
    </row>
    <row r="6747" spans="1:16" x14ac:dyDescent="0.25">
      <c r="A6747" t="s">
        <v>2</v>
      </c>
      <c r="B6747" t="s">
        <v>2</v>
      </c>
      <c r="C6747" t="s">
        <v>13319</v>
      </c>
      <c r="D6747" t="s">
        <v>4595</v>
      </c>
      <c r="E6747" t="s">
        <v>59</v>
      </c>
      <c r="F6747" t="b">
        <v>0</v>
      </c>
      <c r="G6747" t="s">
        <v>77</v>
      </c>
      <c r="H6747" s="1">
        <v>46091.667812500003</v>
      </c>
      <c r="I6747" t="b">
        <v>0</v>
      </c>
      <c r="J6747" t="b">
        <v>0</v>
      </c>
      <c r="K6747" t="s">
        <v>41</v>
      </c>
      <c r="L6747" t="s">
        <v>60</v>
      </c>
      <c r="M6747">
        <v>117500</v>
      </c>
      <c r="N6747"/>
      <c r="O6747" t="s">
        <v>503</v>
      </c>
    </row>
    <row r="6748" spans="1:16" x14ac:dyDescent="0.25">
      <c r="A6748" t="s">
        <v>2</v>
      </c>
      <c r="B6748" t="s">
        <v>1861</v>
      </c>
      <c r="C6748" t="s">
        <v>3290</v>
      </c>
      <c r="D6748" t="s">
        <v>4595</v>
      </c>
      <c r="E6748" t="s">
        <v>59</v>
      </c>
      <c r="F6748" t="b">
        <v>0</v>
      </c>
      <c r="G6748" t="s">
        <v>68</v>
      </c>
      <c r="H6748" s="1">
        <v>46091.667893518519</v>
      </c>
      <c r="I6748" t="b">
        <v>0</v>
      </c>
      <c r="J6748" t="b">
        <v>0</v>
      </c>
      <c r="K6748" t="s">
        <v>41</v>
      </c>
      <c r="L6748" t="s">
        <v>60</v>
      </c>
      <c r="M6748">
        <v>170000</v>
      </c>
      <c r="N6748"/>
      <c r="O6748" t="s">
        <v>13338</v>
      </c>
      <c r="P6748" t="s">
        <v>622</v>
      </c>
    </row>
    <row r="6749" spans="1:16" x14ac:dyDescent="0.25">
      <c r="A6749" t="s">
        <v>2</v>
      </c>
      <c r="B6749" t="s">
        <v>2573</v>
      </c>
      <c r="C6749" t="s">
        <v>434</v>
      </c>
      <c r="D6749" t="s">
        <v>4595</v>
      </c>
      <c r="E6749" t="s">
        <v>59</v>
      </c>
      <c r="F6749" t="b">
        <v>0</v>
      </c>
      <c r="G6749" t="s">
        <v>68</v>
      </c>
      <c r="H6749" s="1">
        <v>46091.668020833327</v>
      </c>
      <c r="I6749" t="b">
        <v>0</v>
      </c>
      <c r="J6749" t="b">
        <v>0</v>
      </c>
      <c r="K6749" t="s">
        <v>41</v>
      </c>
      <c r="L6749" t="s">
        <v>60</v>
      </c>
      <c r="M6749">
        <v>120000</v>
      </c>
      <c r="N6749"/>
      <c r="O6749" t="s">
        <v>11598</v>
      </c>
    </row>
    <row r="6750" spans="1:16" x14ac:dyDescent="0.25">
      <c r="A6750" t="s">
        <v>2</v>
      </c>
      <c r="B6750" t="s">
        <v>2047</v>
      </c>
      <c r="C6750" t="s">
        <v>11559</v>
      </c>
      <c r="D6750" t="s">
        <v>4595</v>
      </c>
      <c r="E6750" t="s">
        <v>59</v>
      </c>
      <c r="F6750" t="b">
        <v>0</v>
      </c>
      <c r="G6750" t="s">
        <v>89</v>
      </c>
      <c r="H6750" s="1">
        <v>46091.668067129627</v>
      </c>
      <c r="I6750" t="b">
        <v>0</v>
      </c>
      <c r="J6750" t="b">
        <v>1</v>
      </c>
      <c r="K6750" t="s">
        <v>41</v>
      </c>
      <c r="L6750" t="s">
        <v>60</v>
      </c>
      <c r="M6750">
        <v>110000</v>
      </c>
      <c r="N6750"/>
      <c r="O6750" t="s">
        <v>15125</v>
      </c>
      <c r="P6750" t="s">
        <v>7205</v>
      </c>
    </row>
    <row r="6751" spans="1:16" x14ac:dyDescent="0.25">
      <c r="A6751" t="s">
        <v>2</v>
      </c>
      <c r="B6751" t="s">
        <v>3558</v>
      </c>
      <c r="C6751" t="s">
        <v>181</v>
      </c>
      <c r="D6751" t="s">
        <v>4595</v>
      </c>
      <c r="E6751" t="s">
        <v>59</v>
      </c>
      <c r="F6751" t="b">
        <v>0</v>
      </c>
      <c r="G6751" t="s">
        <v>89</v>
      </c>
      <c r="H6751" s="1">
        <v>46091.668067129627</v>
      </c>
      <c r="I6751" t="b">
        <v>0</v>
      </c>
      <c r="J6751" t="b">
        <v>0</v>
      </c>
      <c r="K6751" t="s">
        <v>41</v>
      </c>
      <c r="L6751" t="s">
        <v>60</v>
      </c>
      <c r="M6751">
        <v>100000</v>
      </c>
      <c r="N6751"/>
      <c r="O6751" t="s">
        <v>371</v>
      </c>
      <c r="P6751" t="s">
        <v>15126</v>
      </c>
    </row>
    <row r="6752" spans="1:16" x14ac:dyDescent="0.25">
      <c r="A6752" t="s">
        <v>2</v>
      </c>
      <c r="B6752" t="s">
        <v>2</v>
      </c>
      <c r="C6752" t="s">
        <v>13563</v>
      </c>
      <c r="D6752" t="s">
        <v>4595</v>
      </c>
      <c r="E6752" t="s">
        <v>59</v>
      </c>
      <c r="F6752" t="b">
        <v>0</v>
      </c>
      <c r="G6752" t="s">
        <v>89</v>
      </c>
      <c r="H6752" s="1">
        <v>46091.668067129627</v>
      </c>
      <c r="I6752" t="b">
        <v>0</v>
      </c>
      <c r="J6752" t="b">
        <v>0</v>
      </c>
      <c r="K6752" t="s">
        <v>41</v>
      </c>
      <c r="L6752" t="s">
        <v>60</v>
      </c>
      <c r="M6752">
        <v>117500</v>
      </c>
      <c r="N6752"/>
      <c r="O6752" t="s">
        <v>13564</v>
      </c>
    </row>
    <row r="6753" spans="1:16" x14ac:dyDescent="0.25">
      <c r="A6753" t="s">
        <v>1</v>
      </c>
      <c r="B6753" t="s">
        <v>1</v>
      </c>
      <c r="C6753" t="s">
        <v>2482</v>
      </c>
      <c r="D6753" t="s">
        <v>4346</v>
      </c>
      <c r="E6753" t="s">
        <v>59</v>
      </c>
      <c r="F6753" t="b">
        <v>0</v>
      </c>
      <c r="G6753" t="s">
        <v>65</v>
      </c>
      <c r="H6753" s="1">
        <v>46091.668275462973</v>
      </c>
      <c r="I6753" t="b">
        <v>1</v>
      </c>
      <c r="J6753" t="b">
        <v>1</v>
      </c>
      <c r="K6753" t="s">
        <v>41</v>
      </c>
      <c r="L6753" t="s">
        <v>60</v>
      </c>
      <c r="M6753">
        <v>160000</v>
      </c>
      <c r="N6753"/>
      <c r="O6753" t="s">
        <v>15112</v>
      </c>
      <c r="P6753" t="s">
        <v>15127</v>
      </c>
    </row>
    <row r="6754" spans="1:16" x14ac:dyDescent="0.25">
      <c r="A6754" t="s">
        <v>1</v>
      </c>
      <c r="B6754" t="s">
        <v>144</v>
      </c>
      <c r="C6754" t="s">
        <v>3551</v>
      </c>
      <c r="D6754" t="s">
        <v>4526</v>
      </c>
      <c r="E6754" t="s">
        <v>59</v>
      </c>
      <c r="F6754" t="b">
        <v>0</v>
      </c>
      <c r="G6754" t="s">
        <v>65</v>
      </c>
      <c r="H6754" s="1">
        <v>46091.668553240743</v>
      </c>
      <c r="I6754" t="b">
        <v>0</v>
      </c>
      <c r="J6754" t="b">
        <v>1</v>
      </c>
      <c r="K6754" t="s">
        <v>41</v>
      </c>
      <c r="L6754" t="s">
        <v>60</v>
      </c>
      <c r="M6754">
        <v>143500</v>
      </c>
      <c r="N6754"/>
      <c r="O6754" t="s">
        <v>9685</v>
      </c>
      <c r="P6754" t="s">
        <v>15128</v>
      </c>
    </row>
    <row r="6755" spans="1:16" x14ac:dyDescent="0.25">
      <c r="A6755" t="s">
        <v>1</v>
      </c>
      <c r="B6755" t="s">
        <v>15129</v>
      </c>
      <c r="C6755" t="s">
        <v>190</v>
      </c>
      <c r="D6755" t="s">
        <v>4346</v>
      </c>
      <c r="E6755" t="s">
        <v>232</v>
      </c>
      <c r="F6755" t="b">
        <v>0</v>
      </c>
      <c r="G6755" t="s">
        <v>73</v>
      </c>
      <c r="H6755" s="1">
        <v>46091.668993055559</v>
      </c>
      <c r="I6755" t="b">
        <v>1</v>
      </c>
      <c r="J6755" t="b">
        <v>1</v>
      </c>
      <c r="K6755" t="s">
        <v>41</v>
      </c>
      <c r="L6755" t="s">
        <v>60</v>
      </c>
      <c r="M6755">
        <v>103942.14</v>
      </c>
      <c r="N6755"/>
      <c r="O6755" t="s">
        <v>4169</v>
      </c>
      <c r="P6755" t="s">
        <v>2175</v>
      </c>
    </row>
    <row r="6756" spans="1:16" x14ac:dyDescent="0.25">
      <c r="A6756" t="s">
        <v>2</v>
      </c>
      <c r="B6756" t="s">
        <v>2</v>
      </c>
      <c r="C6756" t="s">
        <v>15102</v>
      </c>
      <c r="D6756" t="s">
        <v>4526</v>
      </c>
      <c r="E6756" t="s">
        <v>59</v>
      </c>
      <c r="F6756" t="b">
        <v>0</v>
      </c>
      <c r="G6756" t="s">
        <v>40</v>
      </c>
      <c r="H6756" s="1">
        <v>46091.670555555553</v>
      </c>
      <c r="I6756" t="b">
        <v>0</v>
      </c>
      <c r="J6756" t="b">
        <v>0</v>
      </c>
      <c r="K6756" t="s">
        <v>40</v>
      </c>
      <c r="L6756" t="s">
        <v>60</v>
      </c>
      <c r="M6756">
        <v>43747</v>
      </c>
      <c r="N6756"/>
      <c r="O6756" t="s">
        <v>15103</v>
      </c>
    </row>
    <row r="6757" spans="1:16" x14ac:dyDescent="0.25">
      <c r="A6757" t="s">
        <v>6</v>
      </c>
      <c r="B6757" t="s">
        <v>15130</v>
      </c>
      <c r="C6757" t="s">
        <v>5115</v>
      </c>
      <c r="D6757" t="s">
        <v>15131</v>
      </c>
      <c r="E6757" t="s">
        <v>59</v>
      </c>
      <c r="F6757" t="b">
        <v>0</v>
      </c>
      <c r="G6757" t="s">
        <v>40</v>
      </c>
      <c r="H6757" s="1">
        <v>46091.670567129629</v>
      </c>
      <c r="I6757" t="b">
        <v>0</v>
      </c>
      <c r="J6757" t="b">
        <v>0</v>
      </c>
      <c r="K6757" t="s">
        <v>40</v>
      </c>
      <c r="L6757" t="s">
        <v>60</v>
      </c>
      <c r="M6757">
        <v>91700</v>
      </c>
      <c r="N6757"/>
      <c r="O6757" t="s">
        <v>10683</v>
      </c>
      <c r="P6757" t="s">
        <v>3162</v>
      </c>
    </row>
    <row r="6758" spans="1:16" x14ac:dyDescent="0.25">
      <c r="A6758" t="s">
        <v>1</v>
      </c>
      <c r="B6758" t="s">
        <v>1</v>
      </c>
      <c r="C6758" t="s">
        <v>15102</v>
      </c>
      <c r="D6758" t="s">
        <v>4526</v>
      </c>
      <c r="E6758" t="s">
        <v>59</v>
      </c>
      <c r="F6758" t="b">
        <v>0</v>
      </c>
      <c r="G6758" t="s">
        <v>40</v>
      </c>
      <c r="H6758" s="1">
        <v>46091.670636574083</v>
      </c>
      <c r="I6758" t="b">
        <v>1</v>
      </c>
      <c r="J6758" t="b">
        <v>0</v>
      </c>
      <c r="K6758" t="s">
        <v>40</v>
      </c>
      <c r="L6758" t="s">
        <v>60</v>
      </c>
      <c r="M6758">
        <v>49132</v>
      </c>
      <c r="N6758"/>
      <c r="O6758" t="s">
        <v>15103</v>
      </c>
    </row>
    <row r="6759" spans="1:16" x14ac:dyDescent="0.25">
      <c r="A6759" t="s">
        <v>8</v>
      </c>
      <c r="B6759" t="s">
        <v>15132</v>
      </c>
      <c r="C6759" t="s">
        <v>5795</v>
      </c>
      <c r="D6759" t="s">
        <v>4526</v>
      </c>
      <c r="E6759" t="s">
        <v>59</v>
      </c>
      <c r="F6759" t="b">
        <v>0</v>
      </c>
      <c r="G6759" t="s">
        <v>40</v>
      </c>
      <c r="H6759" s="1">
        <v>46091.670752314807</v>
      </c>
      <c r="I6759" t="b">
        <v>0</v>
      </c>
      <c r="J6759" t="b">
        <v>0</v>
      </c>
      <c r="K6759" t="s">
        <v>40</v>
      </c>
      <c r="L6759" t="s">
        <v>60</v>
      </c>
      <c r="M6759">
        <v>115000</v>
      </c>
      <c r="N6759"/>
      <c r="O6759" t="s">
        <v>15133</v>
      </c>
      <c r="P6759" t="s">
        <v>15134</v>
      </c>
    </row>
    <row r="6760" spans="1:16" x14ac:dyDescent="0.25">
      <c r="A6760" t="s">
        <v>9</v>
      </c>
      <c r="B6760" t="s">
        <v>15135</v>
      </c>
      <c r="C6760" t="s">
        <v>2408</v>
      </c>
      <c r="D6760" t="s">
        <v>4526</v>
      </c>
      <c r="E6760" t="s">
        <v>59</v>
      </c>
      <c r="F6760" t="b">
        <v>0</v>
      </c>
      <c r="G6760" t="s">
        <v>13</v>
      </c>
      <c r="H6760" s="1">
        <v>46091.671168981477</v>
      </c>
      <c r="I6760" t="b">
        <v>0</v>
      </c>
      <c r="J6760" t="b">
        <v>0</v>
      </c>
      <c r="K6760" t="s">
        <v>13</v>
      </c>
      <c r="L6760" t="s">
        <v>60</v>
      </c>
      <c r="M6760">
        <v>163000</v>
      </c>
      <c r="N6760"/>
      <c r="O6760" t="s">
        <v>2578</v>
      </c>
      <c r="P6760" t="s">
        <v>15136</v>
      </c>
    </row>
    <row r="6761" spans="1:16" x14ac:dyDescent="0.25">
      <c r="A6761" t="s">
        <v>6</v>
      </c>
      <c r="B6761" t="s">
        <v>6</v>
      </c>
      <c r="C6761" t="s">
        <v>930</v>
      </c>
      <c r="D6761" t="s">
        <v>4595</v>
      </c>
      <c r="E6761" t="s">
        <v>59</v>
      </c>
      <c r="F6761" t="b">
        <v>0</v>
      </c>
      <c r="G6761" t="s">
        <v>19</v>
      </c>
      <c r="H6761" s="1">
        <v>46091.671446759261</v>
      </c>
      <c r="I6761" t="b">
        <v>0</v>
      </c>
      <c r="J6761" t="b">
        <v>0</v>
      </c>
      <c r="K6761" t="s">
        <v>19</v>
      </c>
      <c r="L6761" t="s">
        <v>60</v>
      </c>
      <c r="M6761">
        <v>4000000</v>
      </c>
      <c r="N6761"/>
      <c r="O6761" t="s">
        <v>14676</v>
      </c>
      <c r="P6761" t="s">
        <v>1329</v>
      </c>
    </row>
    <row r="6762" spans="1:16" x14ac:dyDescent="0.25">
      <c r="A6762" t="s">
        <v>1</v>
      </c>
      <c r="B6762" t="s">
        <v>15137</v>
      </c>
      <c r="C6762" t="s">
        <v>209</v>
      </c>
      <c r="D6762" t="s">
        <v>4526</v>
      </c>
      <c r="E6762" t="s">
        <v>59</v>
      </c>
      <c r="F6762" t="b">
        <v>0</v>
      </c>
      <c r="G6762" t="s">
        <v>19</v>
      </c>
      <c r="H6762" s="1">
        <v>46091.671516203707</v>
      </c>
      <c r="I6762" t="b">
        <v>0</v>
      </c>
      <c r="J6762" t="b">
        <v>0</v>
      </c>
      <c r="K6762" t="s">
        <v>19</v>
      </c>
      <c r="L6762" t="s">
        <v>60</v>
      </c>
      <c r="M6762">
        <v>1450000</v>
      </c>
      <c r="N6762"/>
      <c r="O6762" t="s">
        <v>7059</v>
      </c>
      <c r="P6762" t="s">
        <v>15138</v>
      </c>
    </row>
    <row r="6763" spans="1:16" x14ac:dyDescent="0.25">
      <c r="A6763" t="s">
        <v>5</v>
      </c>
      <c r="B6763" t="s">
        <v>5</v>
      </c>
      <c r="C6763" t="s">
        <v>12223</v>
      </c>
      <c r="D6763" t="s">
        <v>4595</v>
      </c>
      <c r="E6763" t="s">
        <v>59</v>
      </c>
      <c r="F6763" t="b">
        <v>0</v>
      </c>
      <c r="G6763" t="s">
        <v>19</v>
      </c>
      <c r="H6763" s="1">
        <v>46091.671655092592</v>
      </c>
      <c r="I6763" t="b">
        <v>0</v>
      </c>
      <c r="J6763" t="b">
        <v>0</v>
      </c>
      <c r="K6763" t="s">
        <v>19</v>
      </c>
      <c r="L6763" t="s">
        <v>60</v>
      </c>
      <c r="M6763">
        <v>3350000</v>
      </c>
      <c r="N6763"/>
      <c r="O6763" t="s">
        <v>2336</v>
      </c>
      <c r="P6763" t="s">
        <v>146</v>
      </c>
    </row>
    <row r="6764" spans="1:16" x14ac:dyDescent="0.25">
      <c r="A6764" t="s">
        <v>0</v>
      </c>
      <c r="B6764" t="s">
        <v>15139</v>
      </c>
      <c r="C6764" t="s">
        <v>978</v>
      </c>
      <c r="D6764" t="s">
        <v>2360</v>
      </c>
      <c r="E6764" t="s">
        <v>59</v>
      </c>
      <c r="F6764" t="b">
        <v>0</v>
      </c>
      <c r="G6764" t="s">
        <v>77</v>
      </c>
      <c r="H6764" s="1">
        <v>46091.708518518521</v>
      </c>
      <c r="I6764" t="b">
        <v>0</v>
      </c>
      <c r="J6764" t="b">
        <v>0</v>
      </c>
      <c r="K6764" t="s">
        <v>41</v>
      </c>
      <c r="L6764" t="s">
        <v>74</v>
      </c>
      <c r="M6764"/>
      <c r="N6764">
        <v>67</v>
      </c>
      <c r="O6764" t="s">
        <v>15140</v>
      </c>
      <c r="P6764" t="s">
        <v>8372</v>
      </c>
    </row>
    <row r="6765" spans="1:16" x14ac:dyDescent="0.25">
      <c r="A6765" t="s">
        <v>0</v>
      </c>
      <c r="B6765" t="s">
        <v>13715</v>
      </c>
      <c r="C6765" t="s">
        <v>3829</v>
      </c>
      <c r="D6765" t="s">
        <v>4595</v>
      </c>
      <c r="E6765" t="s">
        <v>59</v>
      </c>
      <c r="F6765" t="b">
        <v>0</v>
      </c>
      <c r="G6765" t="s">
        <v>77</v>
      </c>
      <c r="H6765" s="1">
        <v>46091.70857638889</v>
      </c>
      <c r="I6765" t="b">
        <v>1</v>
      </c>
      <c r="J6765" t="b">
        <v>0</v>
      </c>
      <c r="K6765" t="s">
        <v>41</v>
      </c>
      <c r="L6765" t="s">
        <v>60</v>
      </c>
      <c r="M6765">
        <v>112500</v>
      </c>
      <c r="N6765"/>
      <c r="O6765" t="s">
        <v>503</v>
      </c>
    </row>
    <row r="6766" spans="1:16" x14ac:dyDescent="0.25">
      <c r="A6766" t="s">
        <v>3</v>
      </c>
      <c r="B6766" t="s">
        <v>15141</v>
      </c>
      <c r="C6766" t="s">
        <v>1506</v>
      </c>
      <c r="D6766" t="s">
        <v>4595</v>
      </c>
      <c r="E6766" t="s">
        <v>59</v>
      </c>
      <c r="F6766" t="b">
        <v>0</v>
      </c>
      <c r="G6766" t="s">
        <v>73</v>
      </c>
      <c r="H6766" s="1">
        <v>46091.708692129629</v>
      </c>
      <c r="I6766" t="b">
        <v>1</v>
      </c>
      <c r="J6766" t="b">
        <v>0</v>
      </c>
      <c r="K6766" t="s">
        <v>41</v>
      </c>
      <c r="L6766" t="s">
        <v>60</v>
      </c>
      <c r="M6766">
        <v>110000</v>
      </c>
      <c r="N6766"/>
      <c r="O6766" t="s">
        <v>15142</v>
      </c>
    </row>
    <row r="6767" spans="1:16" x14ac:dyDescent="0.25">
      <c r="A6767" t="s">
        <v>2</v>
      </c>
      <c r="B6767" t="s">
        <v>2</v>
      </c>
      <c r="C6767" t="s">
        <v>13939</v>
      </c>
      <c r="D6767" t="s">
        <v>4595</v>
      </c>
      <c r="E6767" t="s">
        <v>59</v>
      </c>
      <c r="F6767" t="b">
        <v>0</v>
      </c>
      <c r="G6767" t="s">
        <v>77</v>
      </c>
      <c r="H6767" s="1">
        <v>46091.709456018521</v>
      </c>
      <c r="I6767" t="b">
        <v>0</v>
      </c>
      <c r="J6767" t="b">
        <v>0</v>
      </c>
      <c r="K6767" t="s">
        <v>41</v>
      </c>
      <c r="L6767" t="s">
        <v>60</v>
      </c>
      <c r="M6767">
        <v>117500</v>
      </c>
      <c r="N6767"/>
      <c r="O6767" t="s">
        <v>11546</v>
      </c>
    </row>
    <row r="6768" spans="1:16" x14ac:dyDescent="0.25">
      <c r="A6768" t="s">
        <v>5</v>
      </c>
      <c r="B6768" t="s">
        <v>5</v>
      </c>
      <c r="C6768" t="s">
        <v>251</v>
      </c>
      <c r="D6768" t="s">
        <v>4346</v>
      </c>
      <c r="E6768" t="s">
        <v>59</v>
      </c>
      <c r="F6768" t="b">
        <v>0</v>
      </c>
      <c r="G6768" t="s">
        <v>65</v>
      </c>
      <c r="H6768" s="1">
        <v>46091.70994212963</v>
      </c>
      <c r="I6768" t="b">
        <v>0</v>
      </c>
      <c r="J6768" t="b">
        <v>1</v>
      </c>
      <c r="K6768" t="s">
        <v>41</v>
      </c>
      <c r="L6768" t="s">
        <v>60</v>
      </c>
      <c r="M6768">
        <v>105000</v>
      </c>
      <c r="N6768"/>
      <c r="O6768" t="s">
        <v>10459</v>
      </c>
      <c r="P6768" t="s">
        <v>15143</v>
      </c>
    </row>
    <row r="6769" spans="1:16" x14ac:dyDescent="0.25">
      <c r="A6769" t="s">
        <v>1</v>
      </c>
      <c r="B6769" t="s">
        <v>15144</v>
      </c>
      <c r="C6769" t="s">
        <v>142</v>
      </c>
      <c r="D6769" t="s">
        <v>4346</v>
      </c>
      <c r="E6769" t="s">
        <v>59</v>
      </c>
      <c r="F6769" t="b">
        <v>0</v>
      </c>
      <c r="G6769" t="s">
        <v>68</v>
      </c>
      <c r="H6769" s="1">
        <v>46091.711388888893</v>
      </c>
      <c r="I6769" t="b">
        <v>1</v>
      </c>
      <c r="J6769" t="b">
        <v>0</v>
      </c>
      <c r="K6769" t="s">
        <v>41</v>
      </c>
      <c r="L6769" t="s">
        <v>60</v>
      </c>
      <c r="M6769">
        <v>183000</v>
      </c>
      <c r="N6769"/>
      <c r="O6769" t="s">
        <v>3753</v>
      </c>
      <c r="P6769" t="s">
        <v>15145</v>
      </c>
    </row>
    <row r="6770" spans="1:16" x14ac:dyDescent="0.25">
      <c r="A6770" t="s">
        <v>0</v>
      </c>
      <c r="B6770" t="s">
        <v>2199</v>
      </c>
      <c r="C6770" t="s">
        <v>5026</v>
      </c>
      <c r="D6770" t="s">
        <v>4599</v>
      </c>
      <c r="E6770" t="s">
        <v>59</v>
      </c>
      <c r="F6770" t="b">
        <v>0</v>
      </c>
      <c r="G6770" t="s">
        <v>40</v>
      </c>
      <c r="H6770" s="1">
        <v>46091.712083333332</v>
      </c>
      <c r="I6770" t="b">
        <v>1</v>
      </c>
      <c r="J6770" t="b">
        <v>0</v>
      </c>
      <c r="K6770" t="s">
        <v>40</v>
      </c>
      <c r="L6770" t="s">
        <v>60</v>
      </c>
      <c r="M6770">
        <v>32500</v>
      </c>
      <c r="N6770"/>
      <c r="O6770" t="s">
        <v>15146</v>
      </c>
      <c r="P6770" t="s">
        <v>219</v>
      </c>
    </row>
    <row r="6771" spans="1:16" x14ac:dyDescent="0.25">
      <c r="A6771" t="s">
        <v>0</v>
      </c>
      <c r="B6771" t="s">
        <v>0</v>
      </c>
      <c r="C6771" t="s">
        <v>15147</v>
      </c>
      <c r="D6771" t="s">
        <v>4346</v>
      </c>
      <c r="E6771" t="s">
        <v>59</v>
      </c>
      <c r="F6771" t="b">
        <v>0</v>
      </c>
      <c r="G6771" t="s">
        <v>40</v>
      </c>
      <c r="H6771" s="1">
        <v>46091.712083333332</v>
      </c>
      <c r="I6771" t="b">
        <v>1</v>
      </c>
      <c r="J6771" t="b">
        <v>0</v>
      </c>
      <c r="K6771" t="s">
        <v>40</v>
      </c>
      <c r="L6771" t="s">
        <v>60</v>
      </c>
      <c r="M6771">
        <v>43747</v>
      </c>
      <c r="N6771"/>
      <c r="O6771" t="s">
        <v>15103</v>
      </c>
    </row>
    <row r="6772" spans="1:16" x14ac:dyDescent="0.25">
      <c r="A6772" t="s">
        <v>2</v>
      </c>
      <c r="B6772" t="s">
        <v>2</v>
      </c>
      <c r="C6772" t="s">
        <v>15147</v>
      </c>
      <c r="D6772" t="s">
        <v>4346</v>
      </c>
      <c r="E6772" t="s">
        <v>59</v>
      </c>
      <c r="F6772" t="b">
        <v>0</v>
      </c>
      <c r="G6772" t="s">
        <v>40</v>
      </c>
      <c r="H6772" s="1">
        <v>46091.712222222217</v>
      </c>
      <c r="I6772" t="b">
        <v>0</v>
      </c>
      <c r="J6772" t="b">
        <v>0</v>
      </c>
      <c r="K6772" t="s">
        <v>40</v>
      </c>
      <c r="L6772" t="s">
        <v>60</v>
      </c>
      <c r="M6772">
        <v>43747</v>
      </c>
      <c r="N6772"/>
      <c r="O6772" t="s">
        <v>15103</v>
      </c>
    </row>
    <row r="6773" spans="1:16" x14ac:dyDescent="0.25">
      <c r="A6773" t="s">
        <v>2</v>
      </c>
      <c r="B6773" t="s">
        <v>15148</v>
      </c>
      <c r="C6773" t="s">
        <v>40</v>
      </c>
      <c r="D6773" t="s">
        <v>4526</v>
      </c>
      <c r="E6773" t="s">
        <v>59</v>
      </c>
      <c r="F6773" t="b">
        <v>0</v>
      </c>
      <c r="G6773" t="s">
        <v>40</v>
      </c>
      <c r="H6773" s="1">
        <v>46091.712233796286</v>
      </c>
      <c r="I6773" t="b">
        <v>0</v>
      </c>
      <c r="J6773" t="b">
        <v>0</v>
      </c>
      <c r="K6773" t="s">
        <v>40</v>
      </c>
      <c r="L6773" t="s">
        <v>74</v>
      </c>
      <c r="M6773"/>
      <c r="N6773">
        <v>100</v>
      </c>
      <c r="O6773" t="s">
        <v>5263</v>
      </c>
      <c r="P6773" t="s">
        <v>705</v>
      </c>
    </row>
    <row r="6774" spans="1:16" x14ac:dyDescent="0.25">
      <c r="A6774" t="s">
        <v>2</v>
      </c>
      <c r="B6774" t="s">
        <v>1442</v>
      </c>
      <c r="C6774" t="s">
        <v>10277</v>
      </c>
      <c r="D6774" t="s">
        <v>5798</v>
      </c>
      <c r="E6774" t="s">
        <v>59</v>
      </c>
      <c r="F6774" t="b">
        <v>0</v>
      </c>
      <c r="G6774" t="s">
        <v>40</v>
      </c>
      <c r="H6774" s="1">
        <v>46091.712233796286</v>
      </c>
      <c r="I6774" t="b">
        <v>0</v>
      </c>
      <c r="J6774" t="b">
        <v>0</v>
      </c>
      <c r="K6774" t="s">
        <v>40</v>
      </c>
      <c r="L6774" t="s">
        <v>60</v>
      </c>
      <c r="M6774">
        <v>75000</v>
      </c>
      <c r="N6774"/>
      <c r="O6774" t="s">
        <v>15149</v>
      </c>
      <c r="P6774" t="s">
        <v>622</v>
      </c>
    </row>
    <row r="6775" spans="1:16" x14ac:dyDescent="0.25">
      <c r="A6775" t="s">
        <v>1</v>
      </c>
      <c r="B6775" t="s">
        <v>2772</v>
      </c>
      <c r="C6775" t="s">
        <v>5717</v>
      </c>
      <c r="D6775" t="s">
        <v>4346</v>
      </c>
      <c r="E6775" t="s">
        <v>59</v>
      </c>
      <c r="F6775" t="b">
        <v>0</v>
      </c>
      <c r="G6775" t="s">
        <v>19</v>
      </c>
      <c r="H6775" s="1">
        <v>46091.713252314818</v>
      </c>
      <c r="I6775" t="b">
        <v>1</v>
      </c>
      <c r="J6775" t="b">
        <v>0</v>
      </c>
      <c r="K6775" t="s">
        <v>19</v>
      </c>
      <c r="L6775" t="s">
        <v>60</v>
      </c>
      <c r="M6775">
        <v>550000</v>
      </c>
      <c r="N6775"/>
      <c r="O6775" t="s">
        <v>15150</v>
      </c>
      <c r="P6775" t="s">
        <v>10275</v>
      </c>
    </row>
    <row r="6776" spans="1:16" x14ac:dyDescent="0.25">
      <c r="A6776" t="s">
        <v>1</v>
      </c>
      <c r="B6776" t="s">
        <v>1494</v>
      </c>
      <c r="C6776" t="s">
        <v>9560</v>
      </c>
      <c r="D6776" t="s">
        <v>4346</v>
      </c>
      <c r="E6776" t="s">
        <v>59</v>
      </c>
      <c r="F6776" t="b">
        <v>0</v>
      </c>
      <c r="G6776" t="s">
        <v>19</v>
      </c>
      <c r="H6776" s="1">
        <v>46091.713275462957</v>
      </c>
      <c r="I6776" t="b">
        <v>0</v>
      </c>
      <c r="J6776" t="b">
        <v>0</v>
      </c>
      <c r="K6776" t="s">
        <v>19</v>
      </c>
      <c r="L6776" t="s">
        <v>60</v>
      </c>
      <c r="M6776">
        <v>650000</v>
      </c>
      <c r="N6776"/>
      <c r="O6776" t="s">
        <v>15151</v>
      </c>
      <c r="P6776" t="s">
        <v>15152</v>
      </c>
    </row>
    <row r="6777" spans="1:16" x14ac:dyDescent="0.25">
      <c r="A6777" t="s">
        <v>2</v>
      </c>
      <c r="B6777" t="s">
        <v>15153</v>
      </c>
      <c r="C6777" t="s">
        <v>207</v>
      </c>
      <c r="D6777" t="s">
        <v>4526</v>
      </c>
      <c r="E6777" t="s">
        <v>59</v>
      </c>
      <c r="F6777" t="b">
        <v>0</v>
      </c>
      <c r="G6777" t="s">
        <v>63</v>
      </c>
      <c r="H6777" s="1">
        <v>46091.731851851851</v>
      </c>
      <c r="I6777" t="b">
        <v>0</v>
      </c>
      <c r="J6777" t="b">
        <v>1</v>
      </c>
      <c r="K6777" t="s">
        <v>41</v>
      </c>
      <c r="L6777" t="s">
        <v>60</v>
      </c>
      <c r="M6777">
        <v>271000</v>
      </c>
      <c r="N6777"/>
      <c r="O6777" t="s">
        <v>1490</v>
      </c>
      <c r="P6777" t="s">
        <v>15154</v>
      </c>
    </row>
    <row r="6778" spans="1:16" x14ac:dyDescent="0.25">
      <c r="A6778" t="s">
        <v>0</v>
      </c>
      <c r="B6778" t="s">
        <v>1773</v>
      </c>
      <c r="C6778" t="s">
        <v>2475</v>
      </c>
      <c r="D6778" t="s">
        <v>2360</v>
      </c>
      <c r="E6778" t="s">
        <v>59</v>
      </c>
      <c r="F6778" t="b">
        <v>0</v>
      </c>
      <c r="G6778" t="s">
        <v>65</v>
      </c>
      <c r="H6778" s="1">
        <v>46091.7500462963</v>
      </c>
      <c r="I6778" t="b">
        <v>0</v>
      </c>
      <c r="J6778" t="b">
        <v>0</v>
      </c>
      <c r="K6778" t="s">
        <v>41</v>
      </c>
      <c r="L6778" t="s">
        <v>60</v>
      </c>
      <c r="M6778">
        <v>82500</v>
      </c>
      <c r="N6778"/>
      <c r="O6778" t="s">
        <v>15155</v>
      </c>
      <c r="P6778" t="s">
        <v>570</v>
      </c>
    </row>
    <row r="6779" spans="1:16" x14ac:dyDescent="0.25">
      <c r="A6779" t="s">
        <v>0</v>
      </c>
      <c r="B6779" t="s">
        <v>15156</v>
      </c>
      <c r="C6779" t="s">
        <v>1279</v>
      </c>
      <c r="D6779" t="s">
        <v>4346</v>
      </c>
      <c r="E6779" t="s">
        <v>59</v>
      </c>
      <c r="F6779" t="b">
        <v>0</v>
      </c>
      <c r="G6779" t="s">
        <v>68</v>
      </c>
      <c r="H6779" s="1">
        <v>46091.750393518523</v>
      </c>
      <c r="I6779" t="b">
        <v>1</v>
      </c>
      <c r="J6779" t="b">
        <v>1</v>
      </c>
      <c r="K6779" t="s">
        <v>41</v>
      </c>
      <c r="L6779" t="s">
        <v>60</v>
      </c>
      <c r="M6779">
        <v>75886.5</v>
      </c>
      <c r="N6779"/>
      <c r="O6779" t="s">
        <v>6254</v>
      </c>
      <c r="P6779" t="s">
        <v>15157</v>
      </c>
    </row>
    <row r="6780" spans="1:16" x14ac:dyDescent="0.25">
      <c r="A6780" t="s">
        <v>6</v>
      </c>
      <c r="B6780" t="s">
        <v>1289</v>
      </c>
      <c r="C6780" t="s">
        <v>124</v>
      </c>
      <c r="D6780" t="s">
        <v>4526</v>
      </c>
      <c r="E6780" t="s">
        <v>59</v>
      </c>
      <c r="F6780" t="b">
        <v>0</v>
      </c>
      <c r="G6780" t="s">
        <v>68</v>
      </c>
      <c r="H6780" s="1">
        <v>46091.750648148147</v>
      </c>
      <c r="I6780" t="b">
        <v>0</v>
      </c>
      <c r="J6780" t="b">
        <v>0</v>
      </c>
      <c r="K6780" t="s">
        <v>41</v>
      </c>
      <c r="L6780" t="s">
        <v>60</v>
      </c>
      <c r="M6780">
        <v>160000</v>
      </c>
      <c r="N6780"/>
      <c r="O6780" t="s">
        <v>101</v>
      </c>
      <c r="P6780" t="s">
        <v>2995</v>
      </c>
    </row>
    <row r="6781" spans="1:16" x14ac:dyDescent="0.25">
      <c r="A6781" t="s">
        <v>8</v>
      </c>
      <c r="B6781" t="s">
        <v>15158</v>
      </c>
      <c r="C6781" t="s">
        <v>174</v>
      </c>
      <c r="D6781" t="s">
        <v>4526</v>
      </c>
      <c r="E6781" t="s">
        <v>59</v>
      </c>
      <c r="F6781" t="b">
        <v>0</v>
      </c>
      <c r="G6781" t="s">
        <v>65</v>
      </c>
      <c r="H6781" s="1">
        <v>46091.750902777778</v>
      </c>
      <c r="I6781" t="b">
        <v>0</v>
      </c>
      <c r="J6781" t="b">
        <v>1</v>
      </c>
      <c r="K6781" t="s">
        <v>41</v>
      </c>
      <c r="L6781" t="s">
        <v>60</v>
      </c>
      <c r="M6781">
        <v>154277.5</v>
      </c>
      <c r="N6781"/>
      <c r="O6781" t="s">
        <v>15159</v>
      </c>
    </row>
    <row r="6782" spans="1:16" x14ac:dyDescent="0.25">
      <c r="A6782" t="s">
        <v>2</v>
      </c>
      <c r="B6782" t="s">
        <v>2</v>
      </c>
      <c r="C6782" t="s">
        <v>3744</v>
      </c>
      <c r="D6782" t="s">
        <v>4346</v>
      </c>
      <c r="E6782" t="s">
        <v>59</v>
      </c>
      <c r="F6782" t="b">
        <v>0</v>
      </c>
      <c r="G6782" t="s">
        <v>77</v>
      </c>
      <c r="H6782" s="1">
        <v>46091.75105324074</v>
      </c>
      <c r="I6782" t="b">
        <v>0</v>
      </c>
      <c r="J6782" t="b">
        <v>1</v>
      </c>
      <c r="K6782" t="s">
        <v>41</v>
      </c>
      <c r="L6782" t="s">
        <v>60</v>
      </c>
      <c r="M6782">
        <v>100000</v>
      </c>
      <c r="N6782"/>
      <c r="O6782" t="s">
        <v>15160</v>
      </c>
      <c r="P6782" t="s">
        <v>15161</v>
      </c>
    </row>
    <row r="6783" spans="1:16" x14ac:dyDescent="0.25">
      <c r="A6783" t="s">
        <v>6</v>
      </c>
      <c r="B6783" t="s">
        <v>15162</v>
      </c>
      <c r="C6783" t="s">
        <v>92</v>
      </c>
      <c r="D6783" t="s">
        <v>4346</v>
      </c>
      <c r="E6783" t="s">
        <v>59</v>
      </c>
      <c r="F6783" t="b">
        <v>0</v>
      </c>
      <c r="G6783" t="s">
        <v>77</v>
      </c>
      <c r="H6783" s="1">
        <v>46091.751111111109</v>
      </c>
      <c r="I6783" t="b">
        <v>0</v>
      </c>
      <c r="J6783" t="b">
        <v>1</v>
      </c>
      <c r="K6783" t="s">
        <v>41</v>
      </c>
      <c r="L6783" t="s">
        <v>60</v>
      </c>
      <c r="M6783">
        <v>239000</v>
      </c>
      <c r="N6783"/>
      <c r="O6783" t="s">
        <v>402</v>
      </c>
      <c r="P6783" t="s">
        <v>85</v>
      </c>
    </row>
    <row r="6784" spans="1:16" x14ac:dyDescent="0.25">
      <c r="A6784" t="s">
        <v>1</v>
      </c>
      <c r="B6784" t="s">
        <v>15163</v>
      </c>
      <c r="C6784" t="s">
        <v>618</v>
      </c>
      <c r="D6784" t="s">
        <v>4346</v>
      </c>
      <c r="E6784" t="s">
        <v>59</v>
      </c>
      <c r="F6784" t="b">
        <v>0</v>
      </c>
      <c r="G6784" t="s">
        <v>65</v>
      </c>
      <c r="H6784" s="1">
        <v>46091.751516203702</v>
      </c>
      <c r="I6784" t="b">
        <v>1</v>
      </c>
      <c r="J6784" t="b">
        <v>0</v>
      </c>
      <c r="K6784" t="s">
        <v>41</v>
      </c>
      <c r="L6784" t="s">
        <v>60</v>
      </c>
      <c r="M6784">
        <v>112500</v>
      </c>
      <c r="N6784"/>
      <c r="O6784" t="s">
        <v>10160</v>
      </c>
      <c r="P6784" t="s">
        <v>15164</v>
      </c>
    </row>
    <row r="6785" spans="1:16" x14ac:dyDescent="0.25">
      <c r="A6785" t="s">
        <v>1</v>
      </c>
      <c r="B6785" t="s">
        <v>15165</v>
      </c>
      <c r="C6785" t="s">
        <v>148</v>
      </c>
      <c r="D6785" t="s">
        <v>2360</v>
      </c>
      <c r="E6785" t="s">
        <v>59</v>
      </c>
      <c r="F6785" t="b">
        <v>0</v>
      </c>
      <c r="G6785" t="s">
        <v>65</v>
      </c>
      <c r="H6785" s="1">
        <v>46091.751782407409</v>
      </c>
      <c r="I6785" t="b">
        <v>0</v>
      </c>
      <c r="J6785" t="b">
        <v>1</v>
      </c>
      <c r="K6785" t="s">
        <v>41</v>
      </c>
      <c r="L6785" t="s">
        <v>60</v>
      </c>
      <c r="M6785">
        <v>93500</v>
      </c>
      <c r="N6785"/>
      <c r="O6785" t="s">
        <v>15166</v>
      </c>
      <c r="P6785" t="s">
        <v>15167</v>
      </c>
    </row>
    <row r="6786" spans="1:16" x14ac:dyDescent="0.25">
      <c r="A6786" t="s">
        <v>1</v>
      </c>
      <c r="B6786" t="s">
        <v>736</v>
      </c>
      <c r="C6786" t="s">
        <v>201</v>
      </c>
      <c r="D6786" t="s">
        <v>4346</v>
      </c>
      <c r="E6786" t="s">
        <v>88</v>
      </c>
      <c r="F6786" t="b">
        <v>0</v>
      </c>
      <c r="G6786" t="s">
        <v>65</v>
      </c>
      <c r="H6786" s="1">
        <v>46091.751793981479</v>
      </c>
      <c r="I6786" t="b">
        <v>1</v>
      </c>
      <c r="J6786" t="b">
        <v>0</v>
      </c>
      <c r="K6786" t="s">
        <v>41</v>
      </c>
      <c r="L6786" t="s">
        <v>74</v>
      </c>
      <c r="M6786"/>
      <c r="N6786">
        <v>84</v>
      </c>
      <c r="O6786" t="s">
        <v>2958</v>
      </c>
      <c r="P6786" t="s">
        <v>15168</v>
      </c>
    </row>
    <row r="6787" spans="1:16" x14ac:dyDescent="0.25">
      <c r="A6787" t="s">
        <v>5</v>
      </c>
      <c r="B6787" t="s">
        <v>12775</v>
      </c>
      <c r="C6787" t="s">
        <v>15169</v>
      </c>
      <c r="D6787" t="s">
        <v>4526</v>
      </c>
      <c r="E6787" t="s">
        <v>59</v>
      </c>
      <c r="F6787" t="b">
        <v>0</v>
      </c>
      <c r="G6787" t="s">
        <v>65</v>
      </c>
      <c r="H6787" s="1">
        <v>46091.751921296287</v>
      </c>
      <c r="I6787" t="b">
        <v>0</v>
      </c>
      <c r="J6787" t="b">
        <v>1</v>
      </c>
      <c r="K6787" t="s">
        <v>41</v>
      </c>
      <c r="L6787" t="s">
        <v>60</v>
      </c>
      <c r="M6787">
        <v>137500</v>
      </c>
      <c r="N6787"/>
      <c r="O6787" t="s">
        <v>9185</v>
      </c>
      <c r="P6787" t="s">
        <v>12776</v>
      </c>
    </row>
    <row r="6788" spans="1:16" x14ac:dyDescent="0.25">
      <c r="A6788" t="s">
        <v>1</v>
      </c>
      <c r="B6788" t="s">
        <v>15170</v>
      </c>
      <c r="C6788" t="s">
        <v>15171</v>
      </c>
      <c r="D6788" t="s">
        <v>4587</v>
      </c>
      <c r="E6788" t="s">
        <v>59</v>
      </c>
      <c r="F6788" t="b">
        <v>0</v>
      </c>
      <c r="G6788" t="s">
        <v>89</v>
      </c>
      <c r="H6788" s="1">
        <v>46091.75335648148</v>
      </c>
      <c r="I6788" t="b">
        <v>1</v>
      </c>
      <c r="J6788" t="b">
        <v>0</v>
      </c>
      <c r="K6788" t="s">
        <v>41</v>
      </c>
      <c r="L6788" t="s">
        <v>74</v>
      </c>
      <c r="M6788"/>
      <c r="N6788">
        <v>60</v>
      </c>
      <c r="O6788" t="s">
        <v>3908</v>
      </c>
      <c r="P6788" t="s">
        <v>14745</v>
      </c>
    </row>
    <row r="6789" spans="1:16" x14ac:dyDescent="0.25">
      <c r="A6789" t="s">
        <v>0</v>
      </c>
      <c r="B6789" t="s">
        <v>1125</v>
      </c>
      <c r="C6789" t="s">
        <v>6081</v>
      </c>
      <c r="D6789" t="s">
        <v>4526</v>
      </c>
      <c r="E6789" t="s">
        <v>59</v>
      </c>
      <c r="F6789" t="b">
        <v>0</v>
      </c>
      <c r="G6789" t="s">
        <v>40</v>
      </c>
      <c r="H6789" s="1">
        <v>46091.753750000003</v>
      </c>
      <c r="I6789" t="b">
        <v>1</v>
      </c>
      <c r="J6789" t="b">
        <v>0</v>
      </c>
      <c r="K6789" t="s">
        <v>40</v>
      </c>
      <c r="L6789" t="s">
        <v>60</v>
      </c>
      <c r="M6789">
        <v>45000</v>
      </c>
      <c r="N6789"/>
      <c r="O6789" t="s">
        <v>101</v>
      </c>
      <c r="P6789" t="s">
        <v>3455</v>
      </c>
    </row>
    <row r="6790" spans="1:16" x14ac:dyDescent="0.25">
      <c r="A6790" t="s">
        <v>5</v>
      </c>
      <c r="B6790" t="s">
        <v>15172</v>
      </c>
      <c r="C6790" t="s">
        <v>76</v>
      </c>
      <c r="D6790" t="s">
        <v>4599</v>
      </c>
      <c r="E6790" t="s">
        <v>59</v>
      </c>
      <c r="F6790" t="b">
        <v>1</v>
      </c>
      <c r="G6790" t="s">
        <v>40</v>
      </c>
      <c r="H6790" s="1">
        <v>46091.754004629627</v>
      </c>
      <c r="I6790" t="b">
        <v>1</v>
      </c>
      <c r="J6790" t="b">
        <v>0</v>
      </c>
      <c r="K6790" t="s">
        <v>40</v>
      </c>
      <c r="L6790" t="s">
        <v>60</v>
      </c>
      <c r="M6790">
        <v>67500</v>
      </c>
      <c r="N6790"/>
      <c r="O6790" t="s">
        <v>15173</v>
      </c>
      <c r="P6790" t="s">
        <v>15174</v>
      </c>
    </row>
    <row r="6791" spans="1:16" x14ac:dyDescent="0.25">
      <c r="A6791" t="s">
        <v>1</v>
      </c>
      <c r="B6791" t="s">
        <v>15175</v>
      </c>
      <c r="C6791" t="s">
        <v>5029</v>
      </c>
      <c r="D6791" t="s">
        <v>5798</v>
      </c>
      <c r="E6791" t="s">
        <v>59</v>
      </c>
      <c r="F6791" t="b">
        <v>0</v>
      </c>
      <c r="G6791" t="s">
        <v>40</v>
      </c>
      <c r="H6791" s="1">
        <v>46091.754108796304</v>
      </c>
      <c r="I6791" t="b">
        <v>1</v>
      </c>
      <c r="J6791" t="b">
        <v>0</v>
      </c>
      <c r="K6791" t="s">
        <v>40</v>
      </c>
      <c r="L6791" t="s">
        <v>60</v>
      </c>
      <c r="M6791">
        <v>200000</v>
      </c>
      <c r="N6791"/>
      <c r="O6791" t="s">
        <v>4972</v>
      </c>
      <c r="P6791" t="s">
        <v>15176</v>
      </c>
    </row>
    <row r="6792" spans="1:16" x14ac:dyDescent="0.25">
      <c r="A6792" t="s">
        <v>0</v>
      </c>
      <c r="B6792" t="s">
        <v>15177</v>
      </c>
      <c r="C6792" t="s">
        <v>500</v>
      </c>
      <c r="D6792" t="s">
        <v>4526</v>
      </c>
      <c r="E6792" t="s">
        <v>59</v>
      </c>
      <c r="F6792" t="b">
        <v>0</v>
      </c>
      <c r="G6792" t="s">
        <v>13</v>
      </c>
      <c r="H6792" s="1">
        <v>46091.754444444443</v>
      </c>
      <c r="I6792" t="b">
        <v>0</v>
      </c>
      <c r="J6792" t="b">
        <v>0</v>
      </c>
      <c r="K6792" t="s">
        <v>13</v>
      </c>
      <c r="L6792" t="s">
        <v>60</v>
      </c>
      <c r="M6792">
        <v>110000</v>
      </c>
      <c r="N6792"/>
      <c r="O6792" t="s">
        <v>15178</v>
      </c>
      <c r="P6792" t="s">
        <v>15179</v>
      </c>
    </row>
    <row r="6793" spans="1:16" x14ac:dyDescent="0.25">
      <c r="A6793" t="s">
        <v>0</v>
      </c>
      <c r="B6793" t="s">
        <v>15180</v>
      </c>
      <c r="C6793" t="s">
        <v>218</v>
      </c>
      <c r="D6793" t="s">
        <v>4526</v>
      </c>
      <c r="E6793" t="s">
        <v>59</v>
      </c>
      <c r="F6793" t="b">
        <v>0</v>
      </c>
      <c r="G6793" t="s">
        <v>63</v>
      </c>
      <c r="H6793" s="1">
        <v>46091.773449074077</v>
      </c>
      <c r="I6793" t="b">
        <v>0</v>
      </c>
      <c r="J6793" t="b">
        <v>1</v>
      </c>
      <c r="K6793" t="s">
        <v>41</v>
      </c>
      <c r="L6793" t="s">
        <v>60</v>
      </c>
      <c r="M6793">
        <v>53602.5</v>
      </c>
      <c r="N6793"/>
      <c r="O6793" t="s">
        <v>15181</v>
      </c>
      <c r="P6793" t="s">
        <v>15182</v>
      </c>
    </row>
    <row r="6794" spans="1:16" x14ac:dyDescent="0.25">
      <c r="A6794" t="s">
        <v>0</v>
      </c>
      <c r="B6794" t="s">
        <v>15183</v>
      </c>
      <c r="C6794" t="s">
        <v>86</v>
      </c>
      <c r="D6794" t="s">
        <v>4346</v>
      </c>
      <c r="E6794" t="s">
        <v>621</v>
      </c>
      <c r="F6794" t="b">
        <v>0</v>
      </c>
      <c r="G6794" t="s">
        <v>77</v>
      </c>
      <c r="H6794" s="1">
        <v>46091.791851851849</v>
      </c>
      <c r="I6794" t="b">
        <v>0</v>
      </c>
      <c r="J6794" t="b">
        <v>1</v>
      </c>
      <c r="K6794" t="s">
        <v>41</v>
      </c>
      <c r="L6794" t="s">
        <v>74</v>
      </c>
      <c r="M6794"/>
      <c r="N6794">
        <v>20</v>
      </c>
      <c r="O6794" t="s">
        <v>15184</v>
      </c>
      <c r="P6794" t="s">
        <v>673</v>
      </c>
    </row>
    <row r="6795" spans="1:16" x14ac:dyDescent="0.25">
      <c r="A6795" t="s">
        <v>0</v>
      </c>
      <c r="B6795" t="s">
        <v>15185</v>
      </c>
      <c r="C6795" t="s">
        <v>3103</v>
      </c>
      <c r="D6795" t="s">
        <v>2360</v>
      </c>
      <c r="F6795" t="b">
        <v>0</v>
      </c>
      <c r="G6795" t="s">
        <v>77</v>
      </c>
      <c r="H6795" s="1">
        <v>46091.791851851849</v>
      </c>
      <c r="I6795" t="b">
        <v>1</v>
      </c>
      <c r="J6795" t="b">
        <v>0</v>
      </c>
      <c r="K6795" t="s">
        <v>41</v>
      </c>
      <c r="L6795" t="s">
        <v>74</v>
      </c>
      <c r="M6795"/>
      <c r="N6795">
        <v>36</v>
      </c>
      <c r="O6795" t="s">
        <v>15186</v>
      </c>
    </row>
    <row r="6796" spans="1:16" x14ac:dyDescent="0.25">
      <c r="A6796" t="s">
        <v>4</v>
      </c>
      <c r="B6796" t="s">
        <v>3479</v>
      </c>
      <c r="C6796" t="s">
        <v>901</v>
      </c>
      <c r="D6796" t="s">
        <v>4346</v>
      </c>
      <c r="E6796" t="s">
        <v>88</v>
      </c>
      <c r="F6796" t="b">
        <v>0</v>
      </c>
      <c r="G6796" t="s">
        <v>77</v>
      </c>
      <c r="H6796" s="1">
        <v>46091.791909722233</v>
      </c>
      <c r="I6796" t="b">
        <v>0</v>
      </c>
      <c r="J6796" t="b">
        <v>0</v>
      </c>
      <c r="K6796" t="s">
        <v>41</v>
      </c>
      <c r="L6796" t="s">
        <v>74</v>
      </c>
      <c r="M6796"/>
      <c r="N6796">
        <v>75.599999999999994</v>
      </c>
      <c r="O6796" t="s">
        <v>803</v>
      </c>
      <c r="P6796" t="s">
        <v>945</v>
      </c>
    </row>
    <row r="6797" spans="1:16" x14ac:dyDescent="0.25">
      <c r="A6797" t="s">
        <v>0</v>
      </c>
      <c r="B6797" t="s">
        <v>15187</v>
      </c>
      <c r="C6797" t="s">
        <v>172</v>
      </c>
      <c r="D6797" t="s">
        <v>111</v>
      </c>
      <c r="E6797" t="s">
        <v>88</v>
      </c>
      <c r="F6797" t="b">
        <v>0</v>
      </c>
      <c r="G6797" t="s">
        <v>68</v>
      </c>
      <c r="H6797" s="1">
        <v>46091.792060185187</v>
      </c>
      <c r="I6797" t="b">
        <v>1</v>
      </c>
      <c r="J6797" t="b">
        <v>0</v>
      </c>
      <c r="K6797" t="s">
        <v>41</v>
      </c>
      <c r="L6797" t="s">
        <v>74</v>
      </c>
      <c r="M6797"/>
      <c r="N6797">
        <v>32.5</v>
      </c>
      <c r="O6797" t="s">
        <v>111</v>
      </c>
      <c r="P6797" t="s">
        <v>1106</v>
      </c>
    </row>
    <row r="6798" spans="1:16" x14ac:dyDescent="0.25">
      <c r="A6798" t="s">
        <v>3</v>
      </c>
      <c r="B6798" t="s">
        <v>2267</v>
      </c>
      <c r="C6798" t="s">
        <v>15188</v>
      </c>
      <c r="D6798" t="s">
        <v>4595</v>
      </c>
      <c r="E6798" t="s">
        <v>59</v>
      </c>
      <c r="F6798" t="b">
        <v>0</v>
      </c>
      <c r="G6798" t="s">
        <v>89</v>
      </c>
      <c r="H6798" s="1">
        <v>46091.792488425926</v>
      </c>
      <c r="I6798" t="b">
        <v>0</v>
      </c>
      <c r="J6798" t="b">
        <v>1</v>
      </c>
      <c r="K6798" t="s">
        <v>41</v>
      </c>
      <c r="L6798" t="s">
        <v>60</v>
      </c>
      <c r="M6798">
        <v>102500</v>
      </c>
      <c r="N6798"/>
      <c r="O6798" t="s">
        <v>15189</v>
      </c>
      <c r="P6798" t="s">
        <v>15190</v>
      </c>
    </row>
    <row r="6799" spans="1:16" x14ac:dyDescent="0.25">
      <c r="A6799" t="s">
        <v>2</v>
      </c>
      <c r="B6799" t="s">
        <v>15191</v>
      </c>
      <c r="C6799" t="s">
        <v>339</v>
      </c>
      <c r="D6799" t="s">
        <v>4346</v>
      </c>
      <c r="E6799" t="s">
        <v>59</v>
      </c>
      <c r="F6799" t="b">
        <v>0</v>
      </c>
      <c r="G6799" t="s">
        <v>77</v>
      </c>
      <c r="H6799" s="1">
        <v>46091.792719907397</v>
      </c>
      <c r="I6799" t="b">
        <v>0</v>
      </c>
      <c r="J6799" t="b">
        <v>0</v>
      </c>
      <c r="K6799" t="s">
        <v>41</v>
      </c>
      <c r="L6799" t="s">
        <v>60</v>
      </c>
      <c r="M6799">
        <v>254500</v>
      </c>
      <c r="N6799"/>
      <c r="O6799" t="s">
        <v>15192</v>
      </c>
      <c r="P6799" t="s">
        <v>1929</v>
      </c>
    </row>
    <row r="6800" spans="1:16" x14ac:dyDescent="0.25">
      <c r="A6800" t="s">
        <v>0</v>
      </c>
      <c r="B6800" t="s">
        <v>12898</v>
      </c>
      <c r="C6800" t="s">
        <v>162</v>
      </c>
      <c r="D6800" t="s">
        <v>4595</v>
      </c>
      <c r="E6800" t="s">
        <v>59</v>
      </c>
      <c r="F6800" t="b">
        <v>0</v>
      </c>
      <c r="G6800" t="s">
        <v>73</v>
      </c>
      <c r="H6800" s="1">
        <v>46091.79283564815</v>
      </c>
      <c r="I6800" t="b">
        <v>0</v>
      </c>
      <c r="J6800" t="b">
        <v>1</v>
      </c>
      <c r="K6800" t="s">
        <v>41</v>
      </c>
      <c r="L6800" t="s">
        <v>60</v>
      </c>
      <c r="M6800">
        <v>67500</v>
      </c>
      <c r="N6800"/>
      <c r="O6800" t="s">
        <v>15193</v>
      </c>
      <c r="P6800" t="s">
        <v>15194</v>
      </c>
    </row>
    <row r="6801" spans="1:16" x14ac:dyDescent="0.25">
      <c r="A6801" t="s">
        <v>1</v>
      </c>
      <c r="B6801" t="s">
        <v>15165</v>
      </c>
      <c r="C6801" t="s">
        <v>15195</v>
      </c>
      <c r="D6801" t="s">
        <v>4526</v>
      </c>
      <c r="E6801" t="s">
        <v>59</v>
      </c>
      <c r="F6801" t="b">
        <v>0</v>
      </c>
      <c r="G6801" t="s">
        <v>65</v>
      </c>
      <c r="H6801" s="1">
        <v>46091.793263888889</v>
      </c>
      <c r="I6801" t="b">
        <v>0</v>
      </c>
      <c r="J6801" t="b">
        <v>1</v>
      </c>
      <c r="K6801" t="s">
        <v>41</v>
      </c>
      <c r="L6801" t="s">
        <v>60</v>
      </c>
      <c r="M6801">
        <v>93500</v>
      </c>
      <c r="N6801"/>
      <c r="O6801" t="s">
        <v>15166</v>
      </c>
      <c r="P6801" t="s">
        <v>15167</v>
      </c>
    </row>
    <row r="6802" spans="1:16" x14ac:dyDescent="0.25">
      <c r="A6802" t="s">
        <v>1</v>
      </c>
      <c r="B6802" t="s">
        <v>599</v>
      </c>
      <c r="C6802" t="s">
        <v>142</v>
      </c>
      <c r="D6802" t="s">
        <v>5349</v>
      </c>
      <c r="E6802" t="s">
        <v>59</v>
      </c>
      <c r="F6802" t="b">
        <v>0</v>
      </c>
      <c r="G6802" t="s">
        <v>65</v>
      </c>
      <c r="H6802" s="1">
        <v>46091.793333333328</v>
      </c>
      <c r="I6802" t="b">
        <v>0</v>
      </c>
      <c r="J6802" t="b">
        <v>0</v>
      </c>
      <c r="K6802" t="s">
        <v>41</v>
      </c>
      <c r="L6802" t="s">
        <v>60</v>
      </c>
      <c r="M6802">
        <v>160000</v>
      </c>
      <c r="N6802"/>
      <c r="O6802" t="s">
        <v>15196</v>
      </c>
      <c r="P6802" t="s">
        <v>15197</v>
      </c>
    </row>
    <row r="6803" spans="1:16" x14ac:dyDescent="0.25">
      <c r="A6803" t="s">
        <v>1</v>
      </c>
      <c r="B6803" t="s">
        <v>15198</v>
      </c>
      <c r="C6803" t="s">
        <v>353</v>
      </c>
      <c r="D6803" t="s">
        <v>4526</v>
      </c>
      <c r="E6803" t="s">
        <v>59</v>
      </c>
      <c r="F6803" t="b">
        <v>0</v>
      </c>
      <c r="G6803" t="s">
        <v>65</v>
      </c>
      <c r="H6803" s="1">
        <v>46091.793402777781</v>
      </c>
      <c r="I6803" t="b">
        <v>0</v>
      </c>
      <c r="J6803" t="b">
        <v>0</v>
      </c>
      <c r="K6803" t="s">
        <v>41</v>
      </c>
      <c r="L6803" t="s">
        <v>60</v>
      </c>
      <c r="M6803">
        <v>118070</v>
      </c>
      <c r="N6803"/>
      <c r="O6803" t="s">
        <v>3669</v>
      </c>
      <c r="P6803" t="s">
        <v>15199</v>
      </c>
    </row>
    <row r="6804" spans="1:16" x14ac:dyDescent="0.25">
      <c r="A6804" t="s">
        <v>1</v>
      </c>
      <c r="B6804" t="s">
        <v>15200</v>
      </c>
      <c r="C6804" t="s">
        <v>12186</v>
      </c>
      <c r="D6804" t="s">
        <v>4346</v>
      </c>
      <c r="E6804" t="s">
        <v>59</v>
      </c>
      <c r="F6804" t="b">
        <v>0</v>
      </c>
      <c r="G6804" t="s">
        <v>65</v>
      </c>
      <c r="H6804" s="1">
        <v>46091.79351851852</v>
      </c>
      <c r="I6804" t="b">
        <v>1</v>
      </c>
      <c r="J6804" t="b">
        <v>1</v>
      </c>
      <c r="K6804" t="s">
        <v>41</v>
      </c>
      <c r="L6804" t="s">
        <v>60</v>
      </c>
      <c r="M6804">
        <v>120000</v>
      </c>
      <c r="N6804"/>
      <c r="O6804" t="s">
        <v>15201</v>
      </c>
      <c r="P6804" t="s">
        <v>15202</v>
      </c>
    </row>
    <row r="6805" spans="1:16" x14ac:dyDescent="0.25">
      <c r="A6805" t="s">
        <v>2</v>
      </c>
      <c r="B6805" t="s">
        <v>15203</v>
      </c>
      <c r="C6805" t="s">
        <v>40</v>
      </c>
      <c r="D6805" t="s">
        <v>5798</v>
      </c>
      <c r="F6805" t="b">
        <v>0</v>
      </c>
      <c r="G6805" t="s">
        <v>40</v>
      </c>
      <c r="H6805" s="1">
        <v>46091.795567129629</v>
      </c>
      <c r="I6805" t="b">
        <v>0</v>
      </c>
      <c r="J6805" t="b">
        <v>0</v>
      </c>
      <c r="K6805" t="s">
        <v>40</v>
      </c>
      <c r="L6805" t="s">
        <v>74</v>
      </c>
      <c r="M6805"/>
      <c r="N6805">
        <v>16.5</v>
      </c>
      <c r="O6805" t="s">
        <v>4596</v>
      </c>
      <c r="P6805" t="s">
        <v>1248</v>
      </c>
    </row>
    <row r="6806" spans="1:16" x14ac:dyDescent="0.25">
      <c r="A6806" t="s">
        <v>2</v>
      </c>
      <c r="B6806" t="s">
        <v>123</v>
      </c>
      <c r="C6806" t="s">
        <v>15204</v>
      </c>
      <c r="D6806" t="s">
        <v>4587</v>
      </c>
      <c r="E6806" t="s">
        <v>232</v>
      </c>
      <c r="F6806" t="b">
        <v>0</v>
      </c>
      <c r="G6806" t="s">
        <v>40</v>
      </c>
      <c r="H6806" s="1">
        <v>46091.795567129629</v>
      </c>
      <c r="I6806" t="b">
        <v>0</v>
      </c>
      <c r="J6806" t="b">
        <v>0</v>
      </c>
      <c r="K6806" t="s">
        <v>40</v>
      </c>
      <c r="L6806" t="s">
        <v>60</v>
      </c>
      <c r="M6806">
        <v>35500</v>
      </c>
      <c r="N6806"/>
      <c r="O6806" t="s">
        <v>15205</v>
      </c>
      <c r="P6806" t="s">
        <v>15206</v>
      </c>
    </row>
    <row r="6807" spans="1:16" x14ac:dyDescent="0.25">
      <c r="A6807" t="s">
        <v>8</v>
      </c>
      <c r="B6807" t="s">
        <v>8125</v>
      </c>
      <c r="C6807" t="s">
        <v>76</v>
      </c>
      <c r="D6807" t="s">
        <v>4526</v>
      </c>
      <c r="E6807" t="s">
        <v>59</v>
      </c>
      <c r="F6807" t="b">
        <v>1</v>
      </c>
      <c r="G6807" t="s">
        <v>14</v>
      </c>
      <c r="H6807" s="1">
        <v>46091.813483796293</v>
      </c>
      <c r="I6807" t="b">
        <v>0</v>
      </c>
      <c r="J6807" t="b">
        <v>0</v>
      </c>
      <c r="K6807" t="s">
        <v>14</v>
      </c>
      <c r="L6807" t="s">
        <v>74</v>
      </c>
      <c r="M6807"/>
      <c r="N6807">
        <v>100</v>
      </c>
      <c r="O6807" t="s">
        <v>1732</v>
      </c>
    </row>
    <row r="6808" spans="1:16" x14ac:dyDescent="0.25">
      <c r="A6808" t="s">
        <v>0</v>
      </c>
      <c r="B6808" t="s">
        <v>9450</v>
      </c>
      <c r="C6808" t="s">
        <v>1904</v>
      </c>
      <c r="D6808" t="s">
        <v>4595</v>
      </c>
      <c r="E6808" t="s">
        <v>59</v>
      </c>
      <c r="F6808" t="b">
        <v>0</v>
      </c>
      <c r="G6808" t="s">
        <v>63</v>
      </c>
      <c r="H6808" s="1">
        <v>46091.815138888887</v>
      </c>
      <c r="I6808" t="b">
        <v>0</v>
      </c>
      <c r="J6808" t="b">
        <v>0</v>
      </c>
      <c r="K6808" t="s">
        <v>41</v>
      </c>
      <c r="L6808" t="s">
        <v>60</v>
      </c>
      <c r="M6808">
        <v>105000</v>
      </c>
      <c r="N6808"/>
      <c r="O6808" t="s">
        <v>371</v>
      </c>
      <c r="P6808" t="s">
        <v>13367</v>
      </c>
    </row>
    <row r="6809" spans="1:16" x14ac:dyDescent="0.25">
      <c r="A6809" t="s">
        <v>0</v>
      </c>
      <c r="B6809" t="s">
        <v>1271</v>
      </c>
      <c r="C6809" t="s">
        <v>335</v>
      </c>
      <c r="D6809" t="s">
        <v>4346</v>
      </c>
      <c r="E6809" t="s">
        <v>59</v>
      </c>
      <c r="F6809" t="b">
        <v>0</v>
      </c>
      <c r="G6809" t="s">
        <v>65</v>
      </c>
      <c r="H6809" s="1">
        <v>46091.833402777767</v>
      </c>
      <c r="I6809" t="b">
        <v>0</v>
      </c>
      <c r="J6809" t="b">
        <v>0</v>
      </c>
      <c r="K6809" t="s">
        <v>41</v>
      </c>
      <c r="L6809" t="s">
        <v>60</v>
      </c>
      <c r="M6809">
        <v>110000</v>
      </c>
      <c r="N6809"/>
      <c r="O6809" t="s">
        <v>14662</v>
      </c>
      <c r="P6809" t="s">
        <v>14663</v>
      </c>
    </row>
    <row r="6810" spans="1:16" x14ac:dyDescent="0.25">
      <c r="A6810" t="s">
        <v>3</v>
      </c>
      <c r="B6810" t="s">
        <v>15207</v>
      </c>
      <c r="C6810" t="s">
        <v>336</v>
      </c>
      <c r="D6810" t="s">
        <v>4526</v>
      </c>
      <c r="E6810" t="s">
        <v>59</v>
      </c>
      <c r="F6810" t="b">
        <v>0</v>
      </c>
      <c r="G6810" t="s">
        <v>65</v>
      </c>
      <c r="H6810" s="1">
        <v>46091.833449074067</v>
      </c>
      <c r="I6810" t="b">
        <v>0</v>
      </c>
      <c r="J6810" t="b">
        <v>0</v>
      </c>
      <c r="K6810" t="s">
        <v>41</v>
      </c>
      <c r="L6810" t="s">
        <v>60</v>
      </c>
      <c r="M6810">
        <v>99300</v>
      </c>
      <c r="N6810"/>
      <c r="O6810" t="s">
        <v>8873</v>
      </c>
      <c r="P6810" t="s">
        <v>1936</v>
      </c>
    </row>
    <row r="6811" spans="1:16" x14ac:dyDescent="0.25">
      <c r="A6811" t="s">
        <v>0</v>
      </c>
      <c r="B6811" t="s">
        <v>15208</v>
      </c>
      <c r="C6811" t="s">
        <v>79</v>
      </c>
      <c r="D6811" t="s">
        <v>4526</v>
      </c>
      <c r="E6811" t="s">
        <v>88</v>
      </c>
      <c r="F6811" t="b">
        <v>0</v>
      </c>
      <c r="G6811" t="s">
        <v>77</v>
      </c>
      <c r="H6811" s="1">
        <v>46091.833553240736</v>
      </c>
      <c r="I6811" t="b">
        <v>0</v>
      </c>
      <c r="J6811" t="b">
        <v>0</v>
      </c>
      <c r="K6811" t="s">
        <v>41</v>
      </c>
      <c r="L6811" t="s">
        <v>74</v>
      </c>
      <c r="M6811"/>
      <c r="N6811">
        <v>62.5</v>
      </c>
      <c r="O6811" t="s">
        <v>12207</v>
      </c>
      <c r="P6811" t="s">
        <v>3785</v>
      </c>
    </row>
    <row r="6812" spans="1:16" x14ac:dyDescent="0.25">
      <c r="A6812" t="s">
        <v>6</v>
      </c>
      <c r="B6812" t="s">
        <v>15209</v>
      </c>
      <c r="C6812" t="s">
        <v>616</v>
      </c>
      <c r="D6812" t="s">
        <v>4526</v>
      </c>
      <c r="E6812" t="s">
        <v>59</v>
      </c>
      <c r="F6812" t="b">
        <v>0</v>
      </c>
      <c r="G6812" t="s">
        <v>73</v>
      </c>
      <c r="H6812" s="1">
        <v>46091.833668981482</v>
      </c>
      <c r="I6812" t="b">
        <v>0</v>
      </c>
      <c r="J6812" t="b">
        <v>1</v>
      </c>
      <c r="K6812" t="s">
        <v>41</v>
      </c>
      <c r="L6812" t="s">
        <v>60</v>
      </c>
      <c r="M6812">
        <v>184000</v>
      </c>
      <c r="N6812"/>
      <c r="O6812" t="s">
        <v>98</v>
      </c>
      <c r="P6812" t="s">
        <v>2583</v>
      </c>
    </row>
    <row r="6813" spans="1:16" x14ac:dyDescent="0.25">
      <c r="A6813" t="s">
        <v>2</v>
      </c>
      <c r="B6813" t="s">
        <v>15210</v>
      </c>
      <c r="C6813" t="s">
        <v>15211</v>
      </c>
      <c r="D6813" t="s">
        <v>4526</v>
      </c>
      <c r="E6813" t="s">
        <v>59</v>
      </c>
      <c r="F6813" t="b">
        <v>0</v>
      </c>
      <c r="G6813" t="s">
        <v>68</v>
      </c>
      <c r="H6813" s="1">
        <v>46091.833923611113</v>
      </c>
      <c r="I6813" t="b">
        <v>0</v>
      </c>
      <c r="J6813" t="b">
        <v>1</v>
      </c>
      <c r="K6813" t="s">
        <v>41</v>
      </c>
      <c r="L6813" t="s">
        <v>60</v>
      </c>
      <c r="M6813">
        <v>67500</v>
      </c>
      <c r="N6813"/>
      <c r="O6813" t="s">
        <v>362</v>
      </c>
      <c r="P6813" t="s">
        <v>219</v>
      </c>
    </row>
    <row r="6814" spans="1:16" x14ac:dyDescent="0.25">
      <c r="A6814" t="s">
        <v>6</v>
      </c>
      <c r="B6814" t="s">
        <v>15212</v>
      </c>
      <c r="C6814" t="s">
        <v>9681</v>
      </c>
      <c r="D6814" t="s">
        <v>4346</v>
      </c>
      <c r="E6814" t="s">
        <v>59</v>
      </c>
      <c r="F6814" t="b">
        <v>0</v>
      </c>
      <c r="G6814" t="s">
        <v>77</v>
      </c>
      <c r="H6814" s="1">
        <v>46091.834386574083</v>
      </c>
      <c r="I6814" t="b">
        <v>0</v>
      </c>
      <c r="J6814" t="b">
        <v>1</v>
      </c>
      <c r="K6814" t="s">
        <v>41</v>
      </c>
      <c r="L6814" t="s">
        <v>60</v>
      </c>
      <c r="M6814">
        <v>186375</v>
      </c>
      <c r="N6814"/>
      <c r="O6814" t="s">
        <v>11441</v>
      </c>
      <c r="P6814" t="s">
        <v>705</v>
      </c>
    </row>
    <row r="6815" spans="1:16" x14ac:dyDescent="0.25">
      <c r="A6815" t="s">
        <v>5</v>
      </c>
      <c r="B6815" t="s">
        <v>5</v>
      </c>
      <c r="C6815" t="s">
        <v>201</v>
      </c>
      <c r="D6815" t="s">
        <v>4346</v>
      </c>
      <c r="E6815" t="s">
        <v>59</v>
      </c>
      <c r="F6815" t="b">
        <v>0</v>
      </c>
      <c r="G6815" t="s">
        <v>65</v>
      </c>
      <c r="H6815" s="1">
        <v>46091.83494212963</v>
      </c>
      <c r="I6815" t="b">
        <v>0</v>
      </c>
      <c r="J6815" t="b">
        <v>1</v>
      </c>
      <c r="K6815" t="s">
        <v>41</v>
      </c>
      <c r="L6815" t="s">
        <v>60</v>
      </c>
      <c r="M6815">
        <v>191000</v>
      </c>
      <c r="N6815"/>
      <c r="O6815" t="s">
        <v>1990</v>
      </c>
      <c r="P6815" t="s">
        <v>15213</v>
      </c>
    </row>
    <row r="6816" spans="1:16" x14ac:dyDescent="0.25">
      <c r="A6816" t="s">
        <v>1</v>
      </c>
      <c r="B6816" t="s">
        <v>15214</v>
      </c>
      <c r="C6816" t="s">
        <v>207</v>
      </c>
      <c r="D6816" t="s">
        <v>4526</v>
      </c>
      <c r="E6816" t="s">
        <v>59</v>
      </c>
      <c r="F6816" t="b">
        <v>0</v>
      </c>
      <c r="G6816" t="s">
        <v>63</v>
      </c>
      <c r="H6816" s="1">
        <v>46091.856782407413</v>
      </c>
      <c r="I6816" t="b">
        <v>0</v>
      </c>
      <c r="J6816" t="b">
        <v>0</v>
      </c>
      <c r="K6816" t="s">
        <v>41</v>
      </c>
      <c r="L6816" t="s">
        <v>74</v>
      </c>
      <c r="M6816"/>
      <c r="N6816">
        <v>30</v>
      </c>
      <c r="O6816" t="s">
        <v>105</v>
      </c>
      <c r="P6816" t="s">
        <v>219</v>
      </c>
    </row>
    <row r="6817" spans="1:16" x14ac:dyDescent="0.25">
      <c r="A6817" t="s">
        <v>0</v>
      </c>
      <c r="B6817" t="s">
        <v>2725</v>
      </c>
      <c r="C6817" t="s">
        <v>143</v>
      </c>
      <c r="D6817" t="s">
        <v>4595</v>
      </c>
      <c r="E6817" t="s">
        <v>59</v>
      </c>
      <c r="F6817" t="b">
        <v>0</v>
      </c>
      <c r="G6817" t="s">
        <v>63</v>
      </c>
      <c r="H6817" s="1">
        <v>46091.856840277767</v>
      </c>
      <c r="I6817" t="b">
        <v>1</v>
      </c>
      <c r="J6817" t="b">
        <v>0</v>
      </c>
      <c r="K6817" t="s">
        <v>41</v>
      </c>
      <c r="L6817" t="s">
        <v>60</v>
      </c>
      <c r="M6817">
        <v>112500</v>
      </c>
      <c r="N6817"/>
      <c r="O6817" t="s">
        <v>12284</v>
      </c>
      <c r="P6817" t="s">
        <v>997</v>
      </c>
    </row>
    <row r="6818" spans="1:16" x14ac:dyDescent="0.25">
      <c r="A6818" t="s">
        <v>0</v>
      </c>
      <c r="B6818" t="s">
        <v>15215</v>
      </c>
      <c r="C6818" t="s">
        <v>370</v>
      </c>
      <c r="D6818" t="s">
        <v>2360</v>
      </c>
      <c r="E6818" t="s">
        <v>59</v>
      </c>
      <c r="F6818" t="b">
        <v>0</v>
      </c>
      <c r="G6818" t="s">
        <v>65</v>
      </c>
      <c r="H6818" s="1">
        <v>46091.8750462963</v>
      </c>
      <c r="I6818" t="b">
        <v>1</v>
      </c>
      <c r="J6818" t="b">
        <v>1</v>
      </c>
      <c r="K6818" t="s">
        <v>41</v>
      </c>
      <c r="L6818" t="s">
        <v>60</v>
      </c>
      <c r="M6818">
        <v>80000</v>
      </c>
      <c r="N6818"/>
      <c r="O6818" t="s">
        <v>1292</v>
      </c>
      <c r="P6818" t="s">
        <v>15216</v>
      </c>
    </row>
    <row r="6819" spans="1:16" x14ac:dyDescent="0.25">
      <c r="A6819" t="s">
        <v>0</v>
      </c>
      <c r="B6819" t="s">
        <v>345</v>
      </c>
      <c r="C6819" t="s">
        <v>370</v>
      </c>
      <c r="D6819" t="s">
        <v>2360</v>
      </c>
      <c r="E6819" t="s">
        <v>59</v>
      </c>
      <c r="F6819" t="b">
        <v>0</v>
      </c>
      <c r="G6819" t="s">
        <v>65</v>
      </c>
      <c r="H6819" s="1">
        <v>46091.8750462963</v>
      </c>
      <c r="I6819" t="b">
        <v>1</v>
      </c>
      <c r="J6819" t="b">
        <v>0</v>
      </c>
      <c r="K6819" t="s">
        <v>41</v>
      </c>
      <c r="L6819" t="s">
        <v>74</v>
      </c>
      <c r="M6819"/>
      <c r="N6819">
        <v>71.5</v>
      </c>
      <c r="O6819" t="s">
        <v>5877</v>
      </c>
      <c r="P6819" t="s">
        <v>146</v>
      </c>
    </row>
    <row r="6820" spans="1:16" x14ac:dyDescent="0.25">
      <c r="A6820" t="s">
        <v>2</v>
      </c>
      <c r="B6820" t="s">
        <v>15217</v>
      </c>
      <c r="C6820" t="s">
        <v>3678</v>
      </c>
      <c r="D6820" t="s">
        <v>4346</v>
      </c>
      <c r="E6820" t="s">
        <v>59</v>
      </c>
      <c r="F6820" t="b">
        <v>0</v>
      </c>
      <c r="G6820" t="s">
        <v>65</v>
      </c>
      <c r="H6820" s="1">
        <v>46091.875902777778</v>
      </c>
      <c r="I6820" t="b">
        <v>0</v>
      </c>
      <c r="J6820" t="b">
        <v>1</v>
      </c>
      <c r="K6820" t="s">
        <v>41</v>
      </c>
      <c r="L6820" t="s">
        <v>60</v>
      </c>
      <c r="M6820">
        <v>150000</v>
      </c>
      <c r="N6820"/>
      <c r="O6820" t="s">
        <v>2940</v>
      </c>
    </row>
    <row r="6821" spans="1:16" x14ac:dyDescent="0.25">
      <c r="A6821" t="s">
        <v>2</v>
      </c>
      <c r="B6821" t="s">
        <v>15218</v>
      </c>
      <c r="C6821" t="s">
        <v>2354</v>
      </c>
      <c r="D6821" t="s">
        <v>4346</v>
      </c>
      <c r="E6821" t="s">
        <v>59</v>
      </c>
      <c r="F6821" t="b">
        <v>0</v>
      </c>
      <c r="G6821" t="s">
        <v>77</v>
      </c>
      <c r="H6821" s="1">
        <v>46091.87605324074</v>
      </c>
      <c r="I6821" t="b">
        <v>0</v>
      </c>
      <c r="J6821" t="b">
        <v>0</v>
      </c>
      <c r="K6821" t="s">
        <v>41</v>
      </c>
      <c r="L6821" t="s">
        <v>74</v>
      </c>
      <c r="M6821"/>
      <c r="N6821">
        <v>55</v>
      </c>
      <c r="O6821" t="s">
        <v>215</v>
      </c>
      <c r="P6821" t="s">
        <v>1314</v>
      </c>
    </row>
    <row r="6822" spans="1:16" x14ac:dyDescent="0.25">
      <c r="A6822" t="s">
        <v>2</v>
      </c>
      <c r="B6822" t="s">
        <v>15219</v>
      </c>
      <c r="C6822" t="s">
        <v>81</v>
      </c>
      <c r="D6822" t="s">
        <v>4526</v>
      </c>
      <c r="E6822" t="s">
        <v>59</v>
      </c>
      <c r="F6822" t="b">
        <v>0</v>
      </c>
      <c r="G6822" t="s">
        <v>77</v>
      </c>
      <c r="H6822" s="1">
        <v>46091.87605324074</v>
      </c>
      <c r="I6822" t="b">
        <v>0</v>
      </c>
      <c r="J6822" t="b">
        <v>0</v>
      </c>
      <c r="K6822" t="s">
        <v>41</v>
      </c>
      <c r="L6822" t="s">
        <v>60</v>
      </c>
      <c r="M6822">
        <v>145000</v>
      </c>
      <c r="N6822"/>
      <c r="O6822" t="s">
        <v>12207</v>
      </c>
    </row>
    <row r="6823" spans="1:16" x14ac:dyDescent="0.25">
      <c r="A6823" t="s">
        <v>5</v>
      </c>
      <c r="B6823" t="s">
        <v>15220</v>
      </c>
      <c r="C6823" t="s">
        <v>76</v>
      </c>
      <c r="D6823" t="s">
        <v>4346</v>
      </c>
      <c r="E6823" t="s">
        <v>59</v>
      </c>
      <c r="F6823" t="b">
        <v>1</v>
      </c>
      <c r="G6823" t="s">
        <v>65</v>
      </c>
      <c r="H6823" s="1">
        <v>46091.876597222217</v>
      </c>
      <c r="I6823" t="b">
        <v>1</v>
      </c>
      <c r="J6823" t="b">
        <v>1</v>
      </c>
      <c r="K6823" t="s">
        <v>41</v>
      </c>
      <c r="L6823" t="s">
        <v>60</v>
      </c>
      <c r="M6823">
        <v>170000</v>
      </c>
      <c r="N6823"/>
      <c r="O6823" t="s">
        <v>155</v>
      </c>
      <c r="P6823" t="s">
        <v>15221</v>
      </c>
    </row>
    <row r="6824" spans="1:16" x14ac:dyDescent="0.25">
      <c r="A6824" t="s">
        <v>1</v>
      </c>
      <c r="B6824" t="s">
        <v>1</v>
      </c>
      <c r="C6824" t="s">
        <v>4436</v>
      </c>
      <c r="D6824" t="s">
        <v>2360</v>
      </c>
      <c r="E6824" t="s">
        <v>59</v>
      </c>
      <c r="F6824" t="b">
        <v>0</v>
      </c>
      <c r="G6824" t="s">
        <v>77</v>
      </c>
      <c r="H6824" s="1">
        <v>46091.876944444448</v>
      </c>
      <c r="I6824" t="b">
        <v>1</v>
      </c>
      <c r="J6824" t="b">
        <v>1</v>
      </c>
      <c r="K6824" t="s">
        <v>41</v>
      </c>
      <c r="L6824" t="s">
        <v>60</v>
      </c>
      <c r="M6824">
        <v>160000</v>
      </c>
      <c r="N6824"/>
      <c r="O6824" t="s">
        <v>15112</v>
      </c>
      <c r="P6824" t="s">
        <v>15127</v>
      </c>
    </row>
    <row r="6825" spans="1:16" x14ac:dyDescent="0.25">
      <c r="A6825" t="s">
        <v>5</v>
      </c>
      <c r="B6825" t="s">
        <v>2722</v>
      </c>
      <c r="C6825" t="s">
        <v>2696</v>
      </c>
      <c r="D6825" t="s">
        <v>4526</v>
      </c>
      <c r="E6825" t="s">
        <v>88</v>
      </c>
      <c r="F6825" t="b">
        <v>0</v>
      </c>
      <c r="G6825" t="s">
        <v>77</v>
      </c>
      <c r="H6825" s="1">
        <v>46091.877210648148</v>
      </c>
      <c r="I6825" t="b">
        <v>0</v>
      </c>
      <c r="J6825" t="b">
        <v>0</v>
      </c>
      <c r="K6825" t="s">
        <v>41</v>
      </c>
      <c r="L6825" t="s">
        <v>74</v>
      </c>
      <c r="M6825"/>
      <c r="N6825">
        <v>58</v>
      </c>
      <c r="O6825" t="s">
        <v>15222</v>
      </c>
    </row>
    <row r="6826" spans="1:16" x14ac:dyDescent="0.25">
      <c r="A6826" t="s">
        <v>2</v>
      </c>
      <c r="B6826" t="s">
        <v>5172</v>
      </c>
      <c r="C6826" t="s">
        <v>716</v>
      </c>
      <c r="D6826" t="s">
        <v>4595</v>
      </c>
      <c r="E6826" t="s">
        <v>59</v>
      </c>
      <c r="F6826" t="b">
        <v>0</v>
      </c>
      <c r="G6826" t="s">
        <v>63</v>
      </c>
      <c r="H6826" s="1">
        <v>46091.898518518523</v>
      </c>
      <c r="I6826" t="b">
        <v>0</v>
      </c>
      <c r="J6826" t="b">
        <v>1</v>
      </c>
      <c r="K6826" t="s">
        <v>41</v>
      </c>
      <c r="L6826" t="s">
        <v>60</v>
      </c>
      <c r="M6826">
        <v>175000</v>
      </c>
      <c r="N6826"/>
      <c r="O6826" t="s">
        <v>15223</v>
      </c>
      <c r="P6826" t="s">
        <v>437</v>
      </c>
    </row>
    <row r="6827" spans="1:16" x14ac:dyDescent="0.25">
      <c r="A6827" t="s">
        <v>0</v>
      </c>
      <c r="B6827" t="s">
        <v>15224</v>
      </c>
      <c r="C6827" t="s">
        <v>2696</v>
      </c>
      <c r="D6827" t="s">
        <v>4526</v>
      </c>
      <c r="E6827" t="s">
        <v>88</v>
      </c>
      <c r="F6827" t="b">
        <v>0</v>
      </c>
      <c r="G6827" t="s">
        <v>65</v>
      </c>
      <c r="H6827" s="1">
        <v>46091.91673611111</v>
      </c>
      <c r="I6827" t="b">
        <v>1</v>
      </c>
      <c r="J6827" t="b">
        <v>0</v>
      </c>
      <c r="K6827" t="s">
        <v>41</v>
      </c>
      <c r="L6827" t="s">
        <v>74</v>
      </c>
      <c r="M6827"/>
      <c r="N6827">
        <v>41</v>
      </c>
      <c r="O6827" t="s">
        <v>3546</v>
      </c>
      <c r="P6827" t="s">
        <v>2305</v>
      </c>
    </row>
    <row r="6828" spans="1:16" x14ac:dyDescent="0.25">
      <c r="A6828" t="s">
        <v>0</v>
      </c>
      <c r="B6828" t="s">
        <v>220</v>
      </c>
      <c r="C6828" t="s">
        <v>246</v>
      </c>
      <c r="D6828" t="s">
        <v>4526</v>
      </c>
      <c r="E6828" t="s">
        <v>59</v>
      </c>
      <c r="F6828" t="b">
        <v>0</v>
      </c>
      <c r="G6828" t="s">
        <v>65</v>
      </c>
      <c r="H6828" s="1">
        <v>46091.916817129633</v>
      </c>
      <c r="I6828" t="b">
        <v>0</v>
      </c>
      <c r="J6828" t="b">
        <v>1</v>
      </c>
      <c r="K6828" t="s">
        <v>41</v>
      </c>
      <c r="L6828" t="s">
        <v>60</v>
      </c>
      <c r="M6828">
        <v>76289.200000000012</v>
      </c>
      <c r="N6828"/>
      <c r="O6828" t="s">
        <v>3636</v>
      </c>
      <c r="P6828" t="s">
        <v>146</v>
      </c>
    </row>
    <row r="6829" spans="1:16" x14ac:dyDescent="0.25">
      <c r="A6829" t="s">
        <v>3</v>
      </c>
      <c r="B6829" t="s">
        <v>15225</v>
      </c>
      <c r="C6829" t="s">
        <v>71</v>
      </c>
      <c r="D6829" t="s">
        <v>2360</v>
      </c>
      <c r="E6829" t="s">
        <v>59</v>
      </c>
      <c r="F6829" t="b">
        <v>0</v>
      </c>
      <c r="G6829" t="s">
        <v>73</v>
      </c>
      <c r="H6829" s="1">
        <v>46091.917002314818</v>
      </c>
      <c r="I6829" t="b">
        <v>0</v>
      </c>
      <c r="J6829" t="b">
        <v>1</v>
      </c>
      <c r="K6829" t="s">
        <v>41</v>
      </c>
      <c r="L6829" t="s">
        <v>60</v>
      </c>
      <c r="M6829">
        <v>75000</v>
      </c>
      <c r="N6829"/>
      <c r="O6829" t="s">
        <v>15226</v>
      </c>
      <c r="P6829" t="s">
        <v>15227</v>
      </c>
    </row>
    <row r="6830" spans="1:16" x14ac:dyDescent="0.25">
      <c r="A6830" t="s">
        <v>7</v>
      </c>
      <c r="B6830" t="s">
        <v>15228</v>
      </c>
      <c r="C6830" t="s">
        <v>71</v>
      </c>
      <c r="D6830" t="s">
        <v>4526</v>
      </c>
      <c r="E6830" t="s">
        <v>59</v>
      </c>
      <c r="F6830" t="b">
        <v>0</v>
      </c>
      <c r="G6830" t="s">
        <v>73</v>
      </c>
      <c r="H6830" s="1">
        <v>46091.917037037027</v>
      </c>
      <c r="I6830" t="b">
        <v>1</v>
      </c>
      <c r="J6830" t="b">
        <v>0</v>
      </c>
      <c r="K6830" t="s">
        <v>41</v>
      </c>
      <c r="L6830" t="s">
        <v>74</v>
      </c>
      <c r="M6830"/>
      <c r="N6830">
        <v>29</v>
      </c>
      <c r="O6830" t="s">
        <v>542</v>
      </c>
      <c r="P6830" t="s">
        <v>1759</v>
      </c>
    </row>
    <row r="6831" spans="1:16" x14ac:dyDescent="0.25">
      <c r="A6831" t="s">
        <v>0</v>
      </c>
      <c r="B6831" t="s">
        <v>15229</v>
      </c>
      <c r="C6831" t="s">
        <v>3137</v>
      </c>
      <c r="D6831" t="s">
        <v>2360</v>
      </c>
      <c r="E6831" t="s">
        <v>59</v>
      </c>
      <c r="F6831" t="b">
        <v>0</v>
      </c>
      <c r="G6831" t="s">
        <v>68</v>
      </c>
      <c r="H6831" s="1">
        <v>46091.917256944442</v>
      </c>
      <c r="I6831" t="b">
        <v>0</v>
      </c>
      <c r="J6831" t="b">
        <v>0</v>
      </c>
      <c r="K6831" t="s">
        <v>41</v>
      </c>
      <c r="L6831" t="s">
        <v>74</v>
      </c>
      <c r="M6831"/>
      <c r="N6831">
        <v>30</v>
      </c>
      <c r="O6831" t="s">
        <v>14408</v>
      </c>
      <c r="P6831" t="s">
        <v>15230</v>
      </c>
    </row>
    <row r="6832" spans="1:16" x14ac:dyDescent="0.25">
      <c r="A6832" t="s">
        <v>4</v>
      </c>
      <c r="B6832" t="s">
        <v>2973</v>
      </c>
      <c r="C6832" t="s">
        <v>2767</v>
      </c>
      <c r="D6832" t="s">
        <v>4526</v>
      </c>
      <c r="E6832" t="s">
        <v>88</v>
      </c>
      <c r="F6832" t="b">
        <v>0</v>
      </c>
      <c r="G6832" t="s">
        <v>89</v>
      </c>
      <c r="H6832" s="1">
        <v>46091.917453703703</v>
      </c>
      <c r="I6832" t="b">
        <v>0</v>
      </c>
      <c r="J6832" t="b">
        <v>1</v>
      </c>
      <c r="K6832" t="s">
        <v>41</v>
      </c>
      <c r="L6832" t="s">
        <v>74</v>
      </c>
      <c r="M6832"/>
      <c r="N6832">
        <v>29</v>
      </c>
      <c r="O6832" t="s">
        <v>4487</v>
      </c>
      <c r="P6832" t="s">
        <v>146</v>
      </c>
    </row>
    <row r="6833" spans="1:16" x14ac:dyDescent="0.25">
      <c r="A6833" t="s">
        <v>1</v>
      </c>
      <c r="B6833" t="s">
        <v>1</v>
      </c>
      <c r="C6833" t="s">
        <v>8452</v>
      </c>
      <c r="D6833" t="s">
        <v>4526</v>
      </c>
      <c r="E6833" t="s">
        <v>59</v>
      </c>
      <c r="F6833" t="b">
        <v>0</v>
      </c>
      <c r="G6833" t="s">
        <v>65</v>
      </c>
      <c r="H6833" s="1">
        <v>46091.918425925927</v>
      </c>
      <c r="I6833" t="b">
        <v>1</v>
      </c>
      <c r="J6833" t="b">
        <v>1</v>
      </c>
      <c r="K6833" t="s">
        <v>41</v>
      </c>
      <c r="L6833" t="s">
        <v>60</v>
      </c>
      <c r="M6833">
        <v>121500</v>
      </c>
      <c r="N6833"/>
      <c r="O6833" t="s">
        <v>1872</v>
      </c>
      <c r="P6833" t="s">
        <v>8453</v>
      </c>
    </row>
    <row r="6834" spans="1:16" x14ac:dyDescent="0.25">
      <c r="A6834" t="s">
        <v>1</v>
      </c>
      <c r="B6834" t="s">
        <v>15231</v>
      </c>
      <c r="C6834" t="s">
        <v>810</v>
      </c>
      <c r="D6834" t="s">
        <v>4346</v>
      </c>
      <c r="E6834" t="s">
        <v>59</v>
      </c>
      <c r="F6834" t="b">
        <v>0</v>
      </c>
      <c r="G6834" t="s">
        <v>65</v>
      </c>
      <c r="H6834" s="1">
        <v>46091.918506944443</v>
      </c>
      <c r="I6834" t="b">
        <v>0</v>
      </c>
      <c r="J6834" t="b">
        <v>1</v>
      </c>
      <c r="K6834" t="s">
        <v>41</v>
      </c>
      <c r="L6834" t="s">
        <v>60</v>
      </c>
      <c r="M6834">
        <v>158000</v>
      </c>
      <c r="N6834"/>
      <c r="O6834" t="s">
        <v>2597</v>
      </c>
      <c r="P6834" t="s">
        <v>208</v>
      </c>
    </row>
    <row r="6835" spans="1:16" x14ac:dyDescent="0.25">
      <c r="A6835" t="s">
        <v>1</v>
      </c>
      <c r="B6835" t="s">
        <v>15232</v>
      </c>
      <c r="C6835" t="s">
        <v>102</v>
      </c>
      <c r="D6835" t="s">
        <v>4346</v>
      </c>
      <c r="E6835" t="s">
        <v>59</v>
      </c>
      <c r="F6835" t="b">
        <v>0</v>
      </c>
      <c r="G6835" t="s">
        <v>77</v>
      </c>
      <c r="H6835" s="1">
        <v>46091.918877314813</v>
      </c>
      <c r="I6835" t="b">
        <v>0</v>
      </c>
      <c r="J6835" t="b">
        <v>1</v>
      </c>
      <c r="K6835" t="s">
        <v>41</v>
      </c>
      <c r="L6835" t="s">
        <v>60</v>
      </c>
      <c r="M6835">
        <v>242500</v>
      </c>
      <c r="N6835"/>
      <c r="O6835" t="s">
        <v>15233</v>
      </c>
      <c r="P6835" t="s">
        <v>15234</v>
      </c>
    </row>
    <row r="6836" spans="1:16" x14ac:dyDescent="0.25">
      <c r="A6836" t="s">
        <v>1</v>
      </c>
      <c r="B6836" t="s">
        <v>1596</v>
      </c>
      <c r="C6836" t="s">
        <v>1162</v>
      </c>
      <c r="D6836" t="s">
        <v>4346</v>
      </c>
      <c r="E6836" t="s">
        <v>59</v>
      </c>
      <c r="F6836" t="b">
        <v>0</v>
      </c>
      <c r="G6836" t="s">
        <v>65</v>
      </c>
      <c r="H6836" s="1">
        <v>46091.959849537037</v>
      </c>
      <c r="I6836" t="b">
        <v>1</v>
      </c>
      <c r="J6836" t="b">
        <v>0</v>
      </c>
      <c r="K6836" t="s">
        <v>41</v>
      </c>
      <c r="L6836" t="s">
        <v>60</v>
      </c>
      <c r="M6836">
        <v>115000</v>
      </c>
      <c r="N6836"/>
      <c r="O6836" t="s">
        <v>4096</v>
      </c>
      <c r="P6836" t="s">
        <v>14339</v>
      </c>
    </row>
    <row r="6837" spans="1:16" x14ac:dyDescent="0.25">
      <c r="A6837" t="s">
        <v>5</v>
      </c>
      <c r="B6837" t="s">
        <v>15235</v>
      </c>
      <c r="C6837" t="s">
        <v>142</v>
      </c>
      <c r="D6837" t="s">
        <v>6067</v>
      </c>
      <c r="E6837" t="s">
        <v>59</v>
      </c>
      <c r="F6837" t="b">
        <v>0</v>
      </c>
      <c r="G6837" t="s">
        <v>65</v>
      </c>
      <c r="H6837" s="1">
        <v>46091.96</v>
      </c>
      <c r="I6837" t="b">
        <v>0</v>
      </c>
      <c r="J6837" t="b">
        <v>1</v>
      </c>
      <c r="K6837" t="s">
        <v>41</v>
      </c>
      <c r="L6837" t="s">
        <v>60</v>
      </c>
      <c r="M6837">
        <v>132000</v>
      </c>
      <c r="N6837"/>
      <c r="O6837" t="s">
        <v>297</v>
      </c>
      <c r="P6837" t="s">
        <v>15234</v>
      </c>
    </row>
    <row r="6838" spans="1:16" x14ac:dyDescent="0.25">
      <c r="A6838" t="s">
        <v>0</v>
      </c>
      <c r="B6838" t="s">
        <v>15229</v>
      </c>
      <c r="C6838" t="s">
        <v>389</v>
      </c>
      <c r="D6838" t="s">
        <v>4526</v>
      </c>
      <c r="E6838" t="s">
        <v>621</v>
      </c>
      <c r="F6838" t="b">
        <v>0</v>
      </c>
      <c r="G6838" t="s">
        <v>65</v>
      </c>
      <c r="H6838" s="1">
        <v>46092.000115740739</v>
      </c>
      <c r="I6838" t="b">
        <v>0</v>
      </c>
      <c r="J6838" t="b">
        <v>0</v>
      </c>
      <c r="K6838" t="s">
        <v>41</v>
      </c>
      <c r="L6838" t="s">
        <v>74</v>
      </c>
      <c r="M6838"/>
      <c r="N6838">
        <v>27.5</v>
      </c>
      <c r="O6838" t="s">
        <v>14408</v>
      </c>
      <c r="P6838" t="s">
        <v>15230</v>
      </c>
    </row>
    <row r="6839" spans="1:16" x14ac:dyDescent="0.25">
      <c r="A6839" t="s">
        <v>1</v>
      </c>
      <c r="B6839" t="s">
        <v>15236</v>
      </c>
      <c r="C6839" t="s">
        <v>15237</v>
      </c>
      <c r="D6839" t="s">
        <v>4756</v>
      </c>
      <c r="E6839" t="s">
        <v>59</v>
      </c>
      <c r="F6839" t="b">
        <v>0</v>
      </c>
      <c r="G6839" t="s">
        <v>65</v>
      </c>
      <c r="H6839" s="1">
        <v>46092.001574074071</v>
      </c>
      <c r="I6839" t="b">
        <v>0</v>
      </c>
      <c r="J6839" t="b">
        <v>1</v>
      </c>
      <c r="K6839" t="s">
        <v>41</v>
      </c>
      <c r="L6839" t="s">
        <v>60</v>
      </c>
      <c r="M6839">
        <v>105000</v>
      </c>
      <c r="N6839"/>
      <c r="O6839" t="s">
        <v>15238</v>
      </c>
      <c r="P6839" t="s">
        <v>15239</v>
      </c>
    </row>
    <row r="6840" spans="1:16" x14ac:dyDescent="0.25">
      <c r="A6840" t="s">
        <v>5</v>
      </c>
      <c r="B6840" t="s">
        <v>15240</v>
      </c>
      <c r="C6840" t="s">
        <v>610</v>
      </c>
      <c r="D6840" t="s">
        <v>4526</v>
      </c>
      <c r="E6840" t="s">
        <v>59</v>
      </c>
      <c r="F6840" t="b">
        <v>0</v>
      </c>
      <c r="G6840" t="s">
        <v>65</v>
      </c>
      <c r="H6840" s="1">
        <v>46092.001597222217</v>
      </c>
      <c r="I6840" t="b">
        <v>1</v>
      </c>
      <c r="J6840" t="b">
        <v>0</v>
      </c>
      <c r="K6840" t="s">
        <v>41</v>
      </c>
      <c r="L6840" t="s">
        <v>60</v>
      </c>
      <c r="M6840">
        <v>120000</v>
      </c>
      <c r="N6840"/>
      <c r="O6840" t="s">
        <v>15241</v>
      </c>
      <c r="P6840" t="s">
        <v>15242</v>
      </c>
    </row>
    <row r="6841" spans="1:16" x14ac:dyDescent="0.25">
      <c r="A6841" t="s">
        <v>2</v>
      </c>
      <c r="B6841" t="s">
        <v>15243</v>
      </c>
      <c r="C6841" t="s">
        <v>14368</v>
      </c>
      <c r="D6841" t="s">
        <v>4587</v>
      </c>
      <c r="E6841" t="s">
        <v>59</v>
      </c>
      <c r="F6841" t="b">
        <v>0</v>
      </c>
      <c r="G6841" t="s">
        <v>40</v>
      </c>
      <c r="H6841" s="1">
        <v>46092.003900462973</v>
      </c>
      <c r="I6841" t="b">
        <v>0</v>
      </c>
      <c r="J6841" t="b">
        <v>0</v>
      </c>
      <c r="K6841" t="s">
        <v>40</v>
      </c>
      <c r="L6841" t="s">
        <v>60</v>
      </c>
      <c r="M6841">
        <v>70000</v>
      </c>
      <c r="N6841"/>
      <c r="O6841" t="s">
        <v>14369</v>
      </c>
      <c r="P6841" t="s">
        <v>14370</v>
      </c>
    </row>
    <row r="6842" spans="1:16" x14ac:dyDescent="0.25">
      <c r="A6842" t="s">
        <v>4</v>
      </c>
      <c r="B6842" t="s">
        <v>15244</v>
      </c>
      <c r="C6842" t="s">
        <v>308</v>
      </c>
      <c r="D6842" t="s">
        <v>2360</v>
      </c>
      <c r="E6842" t="s">
        <v>59</v>
      </c>
      <c r="F6842" t="b">
        <v>0</v>
      </c>
      <c r="G6842" t="s">
        <v>65</v>
      </c>
      <c r="H6842" s="1">
        <v>46092.042523148149</v>
      </c>
      <c r="I6842" t="b">
        <v>0</v>
      </c>
      <c r="J6842" t="b">
        <v>1</v>
      </c>
      <c r="K6842" t="s">
        <v>41</v>
      </c>
      <c r="L6842" t="s">
        <v>60</v>
      </c>
      <c r="M6842">
        <v>181000</v>
      </c>
      <c r="N6842"/>
      <c r="O6842" t="s">
        <v>120</v>
      </c>
      <c r="P6842" t="s">
        <v>15245</v>
      </c>
    </row>
    <row r="6843" spans="1:16" x14ac:dyDescent="0.25">
      <c r="A6843" t="s">
        <v>2</v>
      </c>
      <c r="B6843" t="s">
        <v>15246</v>
      </c>
      <c r="C6843" t="s">
        <v>76</v>
      </c>
      <c r="D6843" t="s">
        <v>4526</v>
      </c>
      <c r="E6843" t="s">
        <v>59</v>
      </c>
      <c r="F6843" t="b">
        <v>1</v>
      </c>
      <c r="G6843" t="s">
        <v>65</v>
      </c>
      <c r="H6843" s="1">
        <v>46092.042523148149</v>
      </c>
      <c r="I6843" t="b">
        <v>0</v>
      </c>
      <c r="J6843" t="b">
        <v>0</v>
      </c>
      <c r="K6843" t="s">
        <v>41</v>
      </c>
      <c r="L6843" t="s">
        <v>60</v>
      </c>
      <c r="M6843">
        <v>110000</v>
      </c>
      <c r="N6843"/>
      <c r="O6843" t="s">
        <v>371</v>
      </c>
      <c r="P6843" t="s">
        <v>2284</v>
      </c>
    </row>
    <row r="6844" spans="1:16" x14ac:dyDescent="0.25">
      <c r="A6844" t="s">
        <v>3</v>
      </c>
      <c r="B6844" t="s">
        <v>15247</v>
      </c>
      <c r="C6844" t="s">
        <v>11905</v>
      </c>
      <c r="D6844" t="s">
        <v>4595</v>
      </c>
      <c r="E6844" t="s">
        <v>59</v>
      </c>
      <c r="F6844" t="b">
        <v>0</v>
      </c>
      <c r="G6844" t="s">
        <v>25</v>
      </c>
      <c r="H6844" s="1">
        <v>46092.062164351853</v>
      </c>
      <c r="I6844" t="b">
        <v>0</v>
      </c>
      <c r="J6844" t="b">
        <v>0</v>
      </c>
      <c r="K6844" t="s">
        <v>25</v>
      </c>
      <c r="L6844" t="s">
        <v>60</v>
      </c>
      <c r="M6844">
        <v>96000</v>
      </c>
      <c r="N6844"/>
      <c r="O6844" t="s">
        <v>11906</v>
      </c>
      <c r="P6844" t="s">
        <v>622</v>
      </c>
    </row>
    <row r="6845" spans="1:16" x14ac:dyDescent="0.25">
      <c r="A6845" t="s">
        <v>0</v>
      </c>
      <c r="B6845" t="s">
        <v>15248</v>
      </c>
      <c r="C6845" t="s">
        <v>5818</v>
      </c>
      <c r="D6845" t="s">
        <v>2360</v>
      </c>
      <c r="E6845" t="s">
        <v>132</v>
      </c>
      <c r="F6845" t="b">
        <v>0</v>
      </c>
      <c r="G6845" t="s">
        <v>68</v>
      </c>
      <c r="H6845" s="1">
        <v>46092.083726851852</v>
      </c>
      <c r="I6845" t="b">
        <v>0</v>
      </c>
      <c r="J6845" t="b">
        <v>0</v>
      </c>
      <c r="K6845" t="s">
        <v>41</v>
      </c>
      <c r="L6845" t="s">
        <v>74</v>
      </c>
      <c r="M6845"/>
      <c r="N6845">
        <v>53.28</v>
      </c>
      <c r="O6845" t="s">
        <v>15249</v>
      </c>
      <c r="P6845" t="s">
        <v>15250</v>
      </c>
    </row>
    <row r="6846" spans="1:16" x14ac:dyDescent="0.25">
      <c r="A6846" t="s">
        <v>1</v>
      </c>
      <c r="B6846" t="s">
        <v>1</v>
      </c>
      <c r="C6846" t="s">
        <v>2054</v>
      </c>
      <c r="D6846" t="s">
        <v>4526</v>
      </c>
      <c r="E6846" t="s">
        <v>88</v>
      </c>
      <c r="F6846" t="b">
        <v>0</v>
      </c>
      <c r="G6846" t="s">
        <v>65</v>
      </c>
      <c r="H6846" s="1">
        <v>46092.085046296299</v>
      </c>
      <c r="I6846" t="b">
        <v>0</v>
      </c>
      <c r="J6846" t="b">
        <v>0</v>
      </c>
      <c r="K6846" t="s">
        <v>41</v>
      </c>
      <c r="L6846" t="s">
        <v>74</v>
      </c>
      <c r="M6846"/>
      <c r="N6846">
        <v>64</v>
      </c>
      <c r="O6846" t="s">
        <v>730</v>
      </c>
      <c r="P6846" t="s">
        <v>15251</v>
      </c>
    </row>
    <row r="6847" spans="1:16" x14ac:dyDescent="0.25">
      <c r="A6847" t="s">
        <v>1</v>
      </c>
      <c r="B6847" t="s">
        <v>1</v>
      </c>
      <c r="C6847" t="s">
        <v>7662</v>
      </c>
      <c r="D6847" t="s">
        <v>2360</v>
      </c>
      <c r="F6847" t="b">
        <v>0</v>
      </c>
      <c r="G6847" t="s">
        <v>77</v>
      </c>
      <c r="H6847" s="1">
        <v>46092.085486111107</v>
      </c>
      <c r="I6847" t="b">
        <v>0</v>
      </c>
      <c r="J6847" t="b">
        <v>1</v>
      </c>
      <c r="K6847" t="s">
        <v>41</v>
      </c>
      <c r="L6847" t="s">
        <v>74</v>
      </c>
      <c r="M6847"/>
      <c r="N6847">
        <v>67.5</v>
      </c>
      <c r="O6847" t="s">
        <v>1728</v>
      </c>
      <c r="P6847" t="s">
        <v>15252</v>
      </c>
    </row>
    <row r="6848" spans="1:16" x14ac:dyDescent="0.25">
      <c r="A6848" t="s">
        <v>1</v>
      </c>
      <c r="B6848" t="s">
        <v>316</v>
      </c>
      <c r="C6848" t="s">
        <v>489</v>
      </c>
      <c r="D6848" t="s">
        <v>4526</v>
      </c>
      <c r="E6848" t="s">
        <v>59</v>
      </c>
      <c r="F6848" t="b">
        <v>0</v>
      </c>
      <c r="G6848" t="s">
        <v>68</v>
      </c>
      <c r="H6848" s="1">
        <v>46092.086435185192</v>
      </c>
      <c r="I6848" t="b">
        <v>1</v>
      </c>
      <c r="J6848" t="b">
        <v>1</v>
      </c>
      <c r="K6848" t="s">
        <v>41</v>
      </c>
      <c r="L6848" t="s">
        <v>60</v>
      </c>
      <c r="M6848">
        <v>215000</v>
      </c>
      <c r="N6848"/>
      <c r="O6848" t="s">
        <v>15253</v>
      </c>
      <c r="P6848" t="s">
        <v>15254</v>
      </c>
    </row>
    <row r="6849" spans="1:16" x14ac:dyDescent="0.25">
      <c r="A6849" t="s">
        <v>2</v>
      </c>
      <c r="B6849" t="s">
        <v>2</v>
      </c>
      <c r="C6849" t="s">
        <v>15255</v>
      </c>
      <c r="D6849" t="s">
        <v>4595</v>
      </c>
      <c r="E6849" t="s">
        <v>59</v>
      </c>
      <c r="F6849" t="b">
        <v>0</v>
      </c>
      <c r="G6849" t="s">
        <v>37</v>
      </c>
      <c r="H6849" s="1">
        <v>46092.245266203703</v>
      </c>
      <c r="I6849" t="b">
        <v>0</v>
      </c>
      <c r="J6849" t="b">
        <v>0</v>
      </c>
      <c r="K6849" t="s">
        <v>37</v>
      </c>
      <c r="L6849" t="s">
        <v>60</v>
      </c>
      <c r="M6849">
        <v>117500</v>
      </c>
      <c r="N6849"/>
      <c r="O6849" t="s">
        <v>15256</v>
      </c>
      <c r="P6849" t="s">
        <v>15257</v>
      </c>
    </row>
    <row r="6850" spans="1:16" x14ac:dyDescent="0.25">
      <c r="A6850" t="s">
        <v>6</v>
      </c>
      <c r="B6850" t="s">
        <v>11276</v>
      </c>
      <c r="C6850" t="s">
        <v>121</v>
      </c>
      <c r="D6850" t="s">
        <v>4595</v>
      </c>
      <c r="E6850" t="s">
        <v>59</v>
      </c>
      <c r="F6850" t="b">
        <v>0</v>
      </c>
      <c r="G6850" t="s">
        <v>68</v>
      </c>
      <c r="H6850" s="1">
        <v>46092.251539351862</v>
      </c>
      <c r="I6850" t="b">
        <v>0</v>
      </c>
      <c r="J6850" t="b">
        <v>0</v>
      </c>
      <c r="K6850" t="s">
        <v>41</v>
      </c>
      <c r="L6850" t="s">
        <v>60</v>
      </c>
      <c r="M6850">
        <v>160000</v>
      </c>
      <c r="N6850"/>
      <c r="O6850" t="s">
        <v>12276</v>
      </c>
    </row>
    <row r="6851" spans="1:16" x14ac:dyDescent="0.25">
      <c r="A6851" t="s">
        <v>1</v>
      </c>
      <c r="B6851" t="s">
        <v>10041</v>
      </c>
      <c r="C6851" t="s">
        <v>11559</v>
      </c>
      <c r="D6851" t="s">
        <v>5018</v>
      </c>
      <c r="E6851" t="s">
        <v>59</v>
      </c>
      <c r="F6851" t="b">
        <v>0</v>
      </c>
      <c r="G6851" t="s">
        <v>65</v>
      </c>
      <c r="H6851" s="1">
        <v>46092.251689814817</v>
      </c>
      <c r="I6851" t="b">
        <v>0</v>
      </c>
      <c r="J6851" t="b">
        <v>1</v>
      </c>
      <c r="K6851" t="s">
        <v>41</v>
      </c>
      <c r="L6851" t="s">
        <v>60</v>
      </c>
      <c r="M6851">
        <v>165500</v>
      </c>
      <c r="N6851"/>
      <c r="O6851" t="s">
        <v>8175</v>
      </c>
      <c r="P6851" t="s">
        <v>10042</v>
      </c>
    </row>
    <row r="6852" spans="1:16" x14ac:dyDescent="0.25">
      <c r="A6852" t="s">
        <v>1</v>
      </c>
      <c r="B6852" t="s">
        <v>9948</v>
      </c>
      <c r="C6852" t="s">
        <v>1423</v>
      </c>
      <c r="D6852" t="s">
        <v>5018</v>
      </c>
      <c r="E6852" t="s">
        <v>59</v>
      </c>
      <c r="F6852" t="b">
        <v>0</v>
      </c>
      <c r="G6852" t="s">
        <v>65</v>
      </c>
      <c r="H6852" s="1">
        <v>46092.251770833333</v>
      </c>
      <c r="I6852" t="b">
        <v>0</v>
      </c>
      <c r="J6852" t="b">
        <v>1</v>
      </c>
      <c r="K6852" t="s">
        <v>41</v>
      </c>
      <c r="L6852" t="s">
        <v>60</v>
      </c>
      <c r="M6852">
        <v>139500</v>
      </c>
      <c r="N6852"/>
      <c r="O6852" t="s">
        <v>8175</v>
      </c>
      <c r="P6852" t="s">
        <v>6694</v>
      </c>
    </row>
    <row r="6853" spans="1:16" x14ac:dyDescent="0.25">
      <c r="A6853" t="s">
        <v>1</v>
      </c>
      <c r="B6853" t="s">
        <v>1494</v>
      </c>
      <c r="C6853" t="s">
        <v>1423</v>
      </c>
      <c r="D6853" t="s">
        <v>5018</v>
      </c>
      <c r="E6853" t="s">
        <v>59</v>
      </c>
      <c r="F6853" t="b">
        <v>0</v>
      </c>
      <c r="G6853" t="s">
        <v>65</v>
      </c>
      <c r="H6853" s="1">
        <v>46092.251793981479</v>
      </c>
      <c r="I6853" t="b">
        <v>0</v>
      </c>
      <c r="J6853" t="b">
        <v>1</v>
      </c>
      <c r="K6853" t="s">
        <v>41</v>
      </c>
      <c r="L6853" t="s">
        <v>74</v>
      </c>
      <c r="M6853"/>
      <c r="N6853">
        <v>24.11</v>
      </c>
      <c r="O6853" t="s">
        <v>699</v>
      </c>
      <c r="P6853" t="s">
        <v>15258</v>
      </c>
    </row>
    <row r="6854" spans="1:16" x14ac:dyDescent="0.25">
      <c r="A6854" t="s">
        <v>4</v>
      </c>
      <c r="B6854" t="s">
        <v>15259</v>
      </c>
      <c r="C6854" t="s">
        <v>79</v>
      </c>
      <c r="D6854" t="s">
        <v>2360</v>
      </c>
      <c r="E6854" t="s">
        <v>59</v>
      </c>
      <c r="F6854" t="b">
        <v>0</v>
      </c>
      <c r="G6854" t="s">
        <v>65</v>
      </c>
      <c r="H6854" s="1">
        <v>46092.251886574071</v>
      </c>
      <c r="I6854" t="b">
        <v>0</v>
      </c>
      <c r="J6854" t="b">
        <v>1</v>
      </c>
      <c r="K6854" t="s">
        <v>41</v>
      </c>
      <c r="L6854" t="s">
        <v>60</v>
      </c>
      <c r="M6854">
        <v>273110</v>
      </c>
      <c r="N6854"/>
      <c r="O6854" t="s">
        <v>3717</v>
      </c>
      <c r="P6854" t="s">
        <v>1929</v>
      </c>
    </row>
    <row r="6855" spans="1:16" x14ac:dyDescent="0.25">
      <c r="A6855" t="s">
        <v>5</v>
      </c>
      <c r="B6855" t="s">
        <v>15260</v>
      </c>
      <c r="C6855" t="s">
        <v>92</v>
      </c>
      <c r="D6855" t="s">
        <v>2360</v>
      </c>
      <c r="E6855" t="s">
        <v>59</v>
      </c>
      <c r="F6855" t="b">
        <v>0</v>
      </c>
      <c r="G6855" t="s">
        <v>65</v>
      </c>
      <c r="H6855" s="1">
        <v>46092.251909722218</v>
      </c>
      <c r="I6855" t="b">
        <v>0</v>
      </c>
      <c r="J6855" t="b">
        <v>1</v>
      </c>
      <c r="K6855" t="s">
        <v>41</v>
      </c>
      <c r="L6855" t="s">
        <v>60</v>
      </c>
      <c r="M6855">
        <v>249500</v>
      </c>
      <c r="N6855"/>
      <c r="O6855" t="s">
        <v>402</v>
      </c>
      <c r="P6855" t="s">
        <v>15261</v>
      </c>
    </row>
    <row r="6856" spans="1:16" x14ac:dyDescent="0.25">
      <c r="A6856" t="s">
        <v>5</v>
      </c>
      <c r="B6856" t="s">
        <v>15262</v>
      </c>
      <c r="C6856" t="s">
        <v>1036</v>
      </c>
      <c r="D6856" t="s">
        <v>5018</v>
      </c>
      <c r="E6856" t="s">
        <v>836</v>
      </c>
      <c r="F6856" t="b">
        <v>0</v>
      </c>
      <c r="G6856" t="s">
        <v>77</v>
      </c>
      <c r="H6856" s="1">
        <v>46092.252152777779</v>
      </c>
      <c r="I6856" t="b">
        <v>0</v>
      </c>
      <c r="J6856" t="b">
        <v>1</v>
      </c>
      <c r="K6856" t="s">
        <v>41</v>
      </c>
      <c r="L6856" t="s">
        <v>60</v>
      </c>
      <c r="M6856">
        <v>157500</v>
      </c>
      <c r="N6856"/>
      <c r="O6856" t="s">
        <v>95</v>
      </c>
      <c r="P6856" t="s">
        <v>4639</v>
      </c>
    </row>
    <row r="6857" spans="1:16" x14ac:dyDescent="0.25">
      <c r="A6857" t="s">
        <v>5</v>
      </c>
      <c r="B6857" t="s">
        <v>15263</v>
      </c>
      <c r="C6857" t="s">
        <v>3341</v>
      </c>
      <c r="D6857" t="s">
        <v>5018</v>
      </c>
      <c r="E6857" t="s">
        <v>59</v>
      </c>
      <c r="F6857" t="b">
        <v>0</v>
      </c>
      <c r="G6857" t="s">
        <v>77</v>
      </c>
      <c r="H6857" s="1">
        <v>46092.252187500002</v>
      </c>
      <c r="I6857" t="b">
        <v>0</v>
      </c>
      <c r="J6857" t="b">
        <v>0</v>
      </c>
      <c r="K6857" t="s">
        <v>41</v>
      </c>
      <c r="L6857" t="s">
        <v>60</v>
      </c>
      <c r="M6857">
        <v>172000</v>
      </c>
      <c r="N6857"/>
      <c r="O6857" t="s">
        <v>821</v>
      </c>
      <c r="P6857" t="s">
        <v>15264</v>
      </c>
    </row>
    <row r="6858" spans="1:16" x14ac:dyDescent="0.25">
      <c r="A6858" t="s">
        <v>6</v>
      </c>
      <c r="B6858" t="s">
        <v>531</v>
      </c>
      <c r="C6858" t="s">
        <v>1384</v>
      </c>
      <c r="D6858" t="s">
        <v>4595</v>
      </c>
      <c r="E6858" t="s">
        <v>72</v>
      </c>
      <c r="F6858" t="b">
        <v>0</v>
      </c>
      <c r="G6858" t="s">
        <v>77</v>
      </c>
      <c r="H6858" s="1">
        <v>46092.292893518519</v>
      </c>
      <c r="I6858" t="b">
        <v>0</v>
      </c>
      <c r="J6858" t="b">
        <v>1</v>
      </c>
      <c r="K6858" t="s">
        <v>41</v>
      </c>
      <c r="L6858" t="s">
        <v>60</v>
      </c>
      <c r="M6858">
        <v>210000</v>
      </c>
      <c r="N6858"/>
      <c r="O6858" t="s">
        <v>4548</v>
      </c>
    </row>
    <row r="6859" spans="1:16" x14ac:dyDescent="0.25">
      <c r="A6859" t="s">
        <v>1</v>
      </c>
      <c r="B6859" t="s">
        <v>358</v>
      </c>
      <c r="C6859" t="s">
        <v>532</v>
      </c>
      <c r="D6859" t="s">
        <v>4595</v>
      </c>
      <c r="E6859" t="s">
        <v>59</v>
      </c>
      <c r="F6859" t="b">
        <v>0</v>
      </c>
      <c r="G6859" t="s">
        <v>65</v>
      </c>
      <c r="H6859" s="1">
        <v>46092.29346064815</v>
      </c>
      <c r="I6859" t="b">
        <v>0</v>
      </c>
      <c r="J6859" t="b">
        <v>1</v>
      </c>
      <c r="K6859" t="s">
        <v>41</v>
      </c>
      <c r="L6859" t="s">
        <v>60</v>
      </c>
      <c r="M6859">
        <v>77500</v>
      </c>
      <c r="N6859"/>
      <c r="O6859" t="s">
        <v>4346</v>
      </c>
      <c r="P6859" t="s">
        <v>10753</v>
      </c>
    </row>
    <row r="6860" spans="1:16" x14ac:dyDescent="0.25">
      <c r="A6860" t="s">
        <v>1</v>
      </c>
      <c r="B6860" t="s">
        <v>316</v>
      </c>
      <c r="C6860" t="s">
        <v>3662</v>
      </c>
      <c r="D6860" t="s">
        <v>4346</v>
      </c>
      <c r="E6860" t="s">
        <v>59</v>
      </c>
      <c r="F6860" t="b">
        <v>0</v>
      </c>
      <c r="G6860" t="s">
        <v>13</v>
      </c>
      <c r="H6860" s="1">
        <v>46092.296226851853</v>
      </c>
      <c r="I6860" t="b">
        <v>0</v>
      </c>
      <c r="J6860" t="b">
        <v>0</v>
      </c>
      <c r="K6860" t="s">
        <v>13</v>
      </c>
      <c r="L6860" t="s">
        <v>60</v>
      </c>
      <c r="M6860">
        <v>140000</v>
      </c>
      <c r="N6860"/>
      <c r="O6860" t="s">
        <v>1988</v>
      </c>
      <c r="P6860" t="s">
        <v>15265</v>
      </c>
    </row>
    <row r="6861" spans="1:16" x14ac:dyDescent="0.25">
      <c r="A6861" t="s">
        <v>0</v>
      </c>
      <c r="B6861" t="s">
        <v>13715</v>
      </c>
      <c r="C6861" t="s">
        <v>3829</v>
      </c>
      <c r="D6861" t="s">
        <v>5440</v>
      </c>
      <c r="E6861" t="s">
        <v>59</v>
      </c>
      <c r="F6861" t="b">
        <v>0</v>
      </c>
      <c r="G6861" t="s">
        <v>77</v>
      </c>
      <c r="H6861" s="1">
        <v>46092.333761574067</v>
      </c>
      <c r="I6861" t="b">
        <v>0</v>
      </c>
      <c r="J6861" t="b">
        <v>0</v>
      </c>
      <c r="K6861" t="s">
        <v>41</v>
      </c>
      <c r="L6861" t="s">
        <v>60</v>
      </c>
      <c r="M6861">
        <v>120000</v>
      </c>
      <c r="N6861"/>
      <c r="O6861" t="s">
        <v>5450</v>
      </c>
      <c r="P6861" t="s">
        <v>15266</v>
      </c>
    </row>
    <row r="6862" spans="1:16" x14ac:dyDescent="0.25">
      <c r="A6862" t="s">
        <v>1</v>
      </c>
      <c r="B6862" t="s">
        <v>210</v>
      </c>
      <c r="C6862" t="s">
        <v>76</v>
      </c>
      <c r="D6862" t="s">
        <v>4526</v>
      </c>
      <c r="E6862" t="s">
        <v>59</v>
      </c>
      <c r="F6862" t="b">
        <v>1</v>
      </c>
      <c r="G6862" t="s">
        <v>14443</v>
      </c>
      <c r="H6862" s="1">
        <v>46092.35119212963</v>
      </c>
      <c r="I6862" t="b">
        <v>1</v>
      </c>
      <c r="J6862" t="b">
        <v>0</v>
      </c>
      <c r="K6862" t="s">
        <v>14443</v>
      </c>
      <c r="L6862" t="s">
        <v>60</v>
      </c>
      <c r="M6862">
        <v>42000</v>
      </c>
      <c r="N6862"/>
      <c r="O6862" t="s">
        <v>15267</v>
      </c>
      <c r="P6862" t="s">
        <v>15268</v>
      </c>
    </row>
    <row r="6863" spans="1:16" x14ac:dyDescent="0.25">
      <c r="A6863" t="s">
        <v>0</v>
      </c>
      <c r="B6863" t="s">
        <v>2122</v>
      </c>
      <c r="C6863" t="s">
        <v>370</v>
      </c>
      <c r="D6863" t="s">
        <v>2360</v>
      </c>
      <c r="E6863" t="s">
        <v>59</v>
      </c>
      <c r="F6863" t="b">
        <v>0</v>
      </c>
      <c r="G6863" t="s">
        <v>65</v>
      </c>
      <c r="H6863" s="1">
        <v>46092.375069444453</v>
      </c>
      <c r="I6863" t="b">
        <v>0</v>
      </c>
      <c r="J6863" t="b">
        <v>1</v>
      </c>
      <c r="K6863" t="s">
        <v>41</v>
      </c>
      <c r="L6863" t="s">
        <v>60</v>
      </c>
      <c r="M6863">
        <v>83620</v>
      </c>
      <c r="N6863"/>
      <c r="O6863" t="s">
        <v>15269</v>
      </c>
      <c r="P6863" t="s">
        <v>15270</v>
      </c>
    </row>
    <row r="6864" spans="1:16" x14ac:dyDescent="0.25">
      <c r="A6864" t="s">
        <v>6</v>
      </c>
      <c r="B6864" t="s">
        <v>6</v>
      </c>
      <c r="C6864" t="s">
        <v>3879</v>
      </c>
      <c r="D6864" t="s">
        <v>4550</v>
      </c>
      <c r="E6864" t="s">
        <v>59</v>
      </c>
      <c r="F6864" t="b">
        <v>0</v>
      </c>
      <c r="G6864" t="s">
        <v>65</v>
      </c>
      <c r="H6864" s="1">
        <v>46092.376018518517</v>
      </c>
      <c r="I6864" t="b">
        <v>0</v>
      </c>
      <c r="J6864" t="b">
        <v>0</v>
      </c>
      <c r="K6864" t="s">
        <v>41</v>
      </c>
      <c r="L6864" t="s">
        <v>60</v>
      </c>
      <c r="M6864">
        <v>151475</v>
      </c>
      <c r="N6864"/>
      <c r="O6864" t="s">
        <v>528</v>
      </c>
      <c r="P6864" t="s">
        <v>15271</v>
      </c>
    </row>
    <row r="6865" spans="1:16" x14ac:dyDescent="0.25">
      <c r="A6865" t="s">
        <v>1</v>
      </c>
      <c r="B6865" t="s">
        <v>512</v>
      </c>
      <c r="C6865" t="s">
        <v>532</v>
      </c>
      <c r="D6865" t="s">
        <v>4526</v>
      </c>
      <c r="E6865" t="s">
        <v>59</v>
      </c>
      <c r="F6865" t="b">
        <v>0</v>
      </c>
      <c r="G6865" t="s">
        <v>73</v>
      </c>
      <c r="H6865" s="1">
        <v>46092.377939814818</v>
      </c>
      <c r="I6865" t="b">
        <v>0</v>
      </c>
      <c r="J6865" t="b">
        <v>0</v>
      </c>
      <c r="K6865" t="s">
        <v>41</v>
      </c>
      <c r="L6865" t="s">
        <v>60</v>
      </c>
      <c r="M6865">
        <v>110000</v>
      </c>
      <c r="N6865"/>
      <c r="O6865" t="s">
        <v>6411</v>
      </c>
      <c r="P6865" t="s">
        <v>146</v>
      </c>
    </row>
    <row r="6866" spans="1:16" x14ac:dyDescent="0.25">
      <c r="A6866" t="s">
        <v>0</v>
      </c>
      <c r="B6866" t="s">
        <v>1730</v>
      </c>
      <c r="C6866" t="s">
        <v>5253</v>
      </c>
      <c r="D6866" t="s">
        <v>4346</v>
      </c>
      <c r="E6866" t="s">
        <v>59</v>
      </c>
      <c r="F6866" t="b">
        <v>0</v>
      </c>
      <c r="G6866" t="s">
        <v>40</v>
      </c>
      <c r="H6866" s="1">
        <v>46092.379027777781</v>
      </c>
      <c r="I6866" t="b">
        <v>1</v>
      </c>
      <c r="J6866" t="b">
        <v>0</v>
      </c>
      <c r="K6866" t="s">
        <v>40</v>
      </c>
      <c r="L6866" t="s">
        <v>60</v>
      </c>
      <c r="M6866">
        <v>55000</v>
      </c>
      <c r="N6866"/>
      <c r="O6866" t="s">
        <v>15272</v>
      </c>
      <c r="P6866" t="s">
        <v>161</v>
      </c>
    </row>
    <row r="6867" spans="1:16" x14ac:dyDescent="0.25">
      <c r="A6867" t="s">
        <v>1</v>
      </c>
      <c r="B6867" t="s">
        <v>1</v>
      </c>
      <c r="C6867" t="s">
        <v>15273</v>
      </c>
      <c r="D6867" t="s">
        <v>4587</v>
      </c>
      <c r="E6867" t="s">
        <v>59</v>
      </c>
      <c r="F6867" t="b">
        <v>0</v>
      </c>
      <c r="G6867" t="s">
        <v>19</v>
      </c>
      <c r="H6867" s="1">
        <v>46092.38013888889</v>
      </c>
      <c r="I6867" t="b">
        <v>1</v>
      </c>
      <c r="J6867" t="b">
        <v>0</v>
      </c>
      <c r="K6867" t="s">
        <v>19</v>
      </c>
      <c r="L6867" t="s">
        <v>60</v>
      </c>
      <c r="M6867">
        <v>200000</v>
      </c>
      <c r="N6867"/>
      <c r="O6867" t="s">
        <v>15274</v>
      </c>
      <c r="P6867" t="s">
        <v>3074</v>
      </c>
    </row>
    <row r="6868" spans="1:16" x14ac:dyDescent="0.25">
      <c r="A6868" t="s">
        <v>3</v>
      </c>
      <c r="B6868" t="s">
        <v>3</v>
      </c>
      <c r="C6868" t="s">
        <v>3188</v>
      </c>
      <c r="D6868" t="s">
        <v>2360</v>
      </c>
      <c r="E6868" t="s">
        <v>59</v>
      </c>
      <c r="F6868" t="b">
        <v>0</v>
      </c>
      <c r="G6868" t="s">
        <v>77</v>
      </c>
      <c r="H6868" s="1">
        <v>46092.417129629634</v>
      </c>
      <c r="I6868" t="b">
        <v>0</v>
      </c>
      <c r="J6868" t="b">
        <v>1</v>
      </c>
      <c r="K6868" t="s">
        <v>41</v>
      </c>
      <c r="L6868" t="s">
        <v>60</v>
      </c>
      <c r="M6868">
        <v>85000</v>
      </c>
      <c r="N6868"/>
      <c r="O6868" t="s">
        <v>15275</v>
      </c>
      <c r="P6868" t="s">
        <v>15276</v>
      </c>
    </row>
    <row r="6869" spans="1:16" x14ac:dyDescent="0.25">
      <c r="A6869" t="s">
        <v>0</v>
      </c>
      <c r="B6869" t="s">
        <v>15277</v>
      </c>
      <c r="C6869" t="s">
        <v>165</v>
      </c>
      <c r="D6869" t="s">
        <v>2360</v>
      </c>
      <c r="E6869" t="s">
        <v>59</v>
      </c>
      <c r="F6869" t="b">
        <v>0</v>
      </c>
      <c r="G6869" t="s">
        <v>73</v>
      </c>
      <c r="H6869" s="1">
        <v>46092.417256944442</v>
      </c>
      <c r="I6869" t="b">
        <v>0</v>
      </c>
      <c r="J6869" t="b">
        <v>1</v>
      </c>
      <c r="K6869" t="s">
        <v>41</v>
      </c>
      <c r="L6869" t="s">
        <v>60</v>
      </c>
      <c r="M6869">
        <v>99046.5</v>
      </c>
      <c r="N6869"/>
      <c r="O6869" t="s">
        <v>5244</v>
      </c>
      <c r="P6869" t="s">
        <v>1759</v>
      </c>
    </row>
    <row r="6870" spans="1:16" x14ac:dyDescent="0.25">
      <c r="A6870" t="s">
        <v>2</v>
      </c>
      <c r="B6870" t="s">
        <v>15278</v>
      </c>
      <c r="C6870" t="s">
        <v>1371</v>
      </c>
      <c r="D6870" t="s">
        <v>2360</v>
      </c>
      <c r="E6870" t="s">
        <v>59</v>
      </c>
      <c r="F6870" t="b">
        <v>0</v>
      </c>
      <c r="G6870" t="s">
        <v>77</v>
      </c>
      <c r="H6870" s="1">
        <v>46092.417893518519</v>
      </c>
      <c r="I6870" t="b">
        <v>0</v>
      </c>
      <c r="J6870" t="b">
        <v>1</v>
      </c>
      <c r="K6870" t="s">
        <v>41</v>
      </c>
      <c r="L6870" t="s">
        <v>60</v>
      </c>
      <c r="M6870">
        <v>214500</v>
      </c>
      <c r="N6870"/>
      <c r="O6870" t="s">
        <v>424</v>
      </c>
      <c r="P6870" t="s">
        <v>15279</v>
      </c>
    </row>
    <row r="6871" spans="1:16" x14ac:dyDescent="0.25">
      <c r="A6871" t="s">
        <v>1</v>
      </c>
      <c r="B6871" t="s">
        <v>15280</v>
      </c>
      <c r="C6871" t="s">
        <v>246</v>
      </c>
      <c r="D6871" t="s">
        <v>5493</v>
      </c>
      <c r="E6871" t="s">
        <v>59</v>
      </c>
      <c r="F6871" t="b">
        <v>0</v>
      </c>
      <c r="G6871" t="s">
        <v>65</v>
      </c>
      <c r="H6871" s="1">
        <v>46092.418402777781</v>
      </c>
      <c r="I6871" t="b">
        <v>1</v>
      </c>
      <c r="J6871" t="b">
        <v>0</v>
      </c>
      <c r="K6871" t="s">
        <v>41</v>
      </c>
      <c r="L6871" t="s">
        <v>60</v>
      </c>
      <c r="M6871">
        <v>150000</v>
      </c>
      <c r="N6871"/>
      <c r="O6871" t="s">
        <v>15281</v>
      </c>
      <c r="P6871" t="s">
        <v>15282</v>
      </c>
    </row>
    <row r="6872" spans="1:16" x14ac:dyDescent="0.25">
      <c r="A6872" t="s">
        <v>1</v>
      </c>
      <c r="B6872" t="s">
        <v>15283</v>
      </c>
      <c r="C6872" t="s">
        <v>595</v>
      </c>
      <c r="D6872" t="s">
        <v>2360</v>
      </c>
      <c r="E6872" t="s">
        <v>59</v>
      </c>
      <c r="F6872" t="b">
        <v>0</v>
      </c>
      <c r="G6872" t="s">
        <v>65</v>
      </c>
      <c r="H6872" s="1">
        <v>46092.418437499997</v>
      </c>
      <c r="I6872" t="b">
        <v>0</v>
      </c>
      <c r="J6872" t="b">
        <v>1</v>
      </c>
      <c r="K6872" t="s">
        <v>41</v>
      </c>
      <c r="L6872" t="s">
        <v>60</v>
      </c>
      <c r="M6872">
        <v>165000</v>
      </c>
      <c r="N6872"/>
      <c r="O6872" t="s">
        <v>9568</v>
      </c>
      <c r="P6872" t="s">
        <v>15284</v>
      </c>
    </row>
    <row r="6873" spans="1:16" x14ac:dyDescent="0.25">
      <c r="A6873" t="s">
        <v>2</v>
      </c>
      <c r="B6873" t="s">
        <v>15285</v>
      </c>
      <c r="C6873" t="s">
        <v>13</v>
      </c>
      <c r="D6873" t="s">
        <v>4595</v>
      </c>
      <c r="F6873" t="b">
        <v>0</v>
      </c>
      <c r="G6873" t="s">
        <v>13</v>
      </c>
      <c r="H6873" s="1">
        <v>46092.421157407407</v>
      </c>
      <c r="I6873" t="b">
        <v>1</v>
      </c>
      <c r="J6873" t="b">
        <v>0</v>
      </c>
      <c r="K6873" t="s">
        <v>13</v>
      </c>
      <c r="L6873" t="s">
        <v>74</v>
      </c>
      <c r="M6873"/>
      <c r="N6873">
        <v>32.5</v>
      </c>
      <c r="O6873" t="s">
        <v>4596</v>
      </c>
      <c r="P6873" t="s">
        <v>1248</v>
      </c>
    </row>
    <row r="6874" spans="1:16" x14ac:dyDescent="0.25">
      <c r="A6874" t="s">
        <v>3</v>
      </c>
      <c r="B6874" t="s">
        <v>15286</v>
      </c>
      <c r="C6874" t="s">
        <v>76</v>
      </c>
      <c r="D6874" t="s">
        <v>5045</v>
      </c>
      <c r="E6874" t="s">
        <v>132</v>
      </c>
      <c r="F6874" t="b">
        <v>1</v>
      </c>
      <c r="G6874" t="s">
        <v>33</v>
      </c>
      <c r="H6874" s="1">
        <v>46092.430150462962</v>
      </c>
      <c r="I6874" t="b">
        <v>0</v>
      </c>
      <c r="J6874" t="b">
        <v>0</v>
      </c>
      <c r="K6874" t="s">
        <v>33</v>
      </c>
      <c r="L6874" t="s">
        <v>74</v>
      </c>
      <c r="M6874"/>
      <c r="N6874">
        <v>50</v>
      </c>
      <c r="O6874" t="s">
        <v>5046</v>
      </c>
      <c r="P6874" t="s">
        <v>1106</v>
      </c>
    </row>
    <row r="6875" spans="1:16" x14ac:dyDescent="0.25">
      <c r="A6875" t="s">
        <v>7</v>
      </c>
      <c r="B6875" t="s">
        <v>15287</v>
      </c>
      <c r="C6875" t="s">
        <v>104</v>
      </c>
      <c r="D6875" t="s">
        <v>4595</v>
      </c>
      <c r="E6875" t="s">
        <v>59</v>
      </c>
      <c r="F6875" t="b">
        <v>0</v>
      </c>
      <c r="G6875" t="s">
        <v>63</v>
      </c>
      <c r="H6875" s="1">
        <v>46092.433229166672</v>
      </c>
      <c r="I6875" t="b">
        <v>1</v>
      </c>
      <c r="J6875" t="b">
        <v>0</v>
      </c>
      <c r="K6875" t="s">
        <v>41</v>
      </c>
      <c r="L6875" t="s">
        <v>60</v>
      </c>
      <c r="M6875">
        <v>72500</v>
      </c>
      <c r="N6875"/>
      <c r="O6875" t="s">
        <v>12127</v>
      </c>
    </row>
    <row r="6876" spans="1:16" x14ac:dyDescent="0.25">
      <c r="A6876" t="s">
        <v>0</v>
      </c>
      <c r="B6876" t="s">
        <v>15288</v>
      </c>
      <c r="C6876" t="s">
        <v>1677</v>
      </c>
      <c r="D6876" t="s">
        <v>4595</v>
      </c>
      <c r="E6876" t="s">
        <v>59</v>
      </c>
      <c r="F6876" t="b">
        <v>0</v>
      </c>
      <c r="G6876" t="s">
        <v>63</v>
      </c>
      <c r="H6876" s="1">
        <v>46092.433229166672</v>
      </c>
      <c r="I6876" t="b">
        <v>0</v>
      </c>
      <c r="J6876" t="b">
        <v>1</v>
      </c>
      <c r="K6876" t="s">
        <v>41</v>
      </c>
      <c r="L6876" t="s">
        <v>60</v>
      </c>
      <c r="M6876">
        <v>57500</v>
      </c>
      <c r="N6876"/>
      <c r="O6876" t="s">
        <v>15289</v>
      </c>
      <c r="P6876" t="s">
        <v>15290</v>
      </c>
    </row>
    <row r="6877" spans="1:16" x14ac:dyDescent="0.25">
      <c r="A6877" t="s">
        <v>3</v>
      </c>
      <c r="B6877" t="s">
        <v>15291</v>
      </c>
      <c r="C6877" t="s">
        <v>218</v>
      </c>
      <c r="D6877" t="s">
        <v>4595</v>
      </c>
      <c r="E6877" t="s">
        <v>88</v>
      </c>
      <c r="F6877" t="b">
        <v>0</v>
      </c>
      <c r="G6877" t="s">
        <v>63</v>
      </c>
      <c r="H6877" s="1">
        <v>46092.433379629627</v>
      </c>
      <c r="I6877" t="b">
        <v>0</v>
      </c>
      <c r="J6877" t="b">
        <v>0</v>
      </c>
      <c r="K6877" t="s">
        <v>41</v>
      </c>
      <c r="L6877" t="s">
        <v>60</v>
      </c>
      <c r="M6877">
        <v>110000</v>
      </c>
      <c r="N6877"/>
      <c r="O6877" t="s">
        <v>15292</v>
      </c>
      <c r="P6877" t="s">
        <v>146</v>
      </c>
    </row>
    <row r="6878" spans="1:16" x14ac:dyDescent="0.25">
      <c r="A6878" t="s">
        <v>0</v>
      </c>
      <c r="B6878" t="s">
        <v>15293</v>
      </c>
      <c r="C6878" t="s">
        <v>287</v>
      </c>
      <c r="D6878" t="s">
        <v>4595</v>
      </c>
      <c r="E6878" t="s">
        <v>59</v>
      </c>
      <c r="F6878" t="b">
        <v>0</v>
      </c>
      <c r="G6878" t="s">
        <v>63</v>
      </c>
      <c r="H6878" s="1">
        <v>46092.433391203696</v>
      </c>
      <c r="I6878" t="b">
        <v>0</v>
      </c>
      <c r="J6878" t="b">
        <v>0</v>
      </c>
      <c r="K6878" t="s">
        <v>41</v>
      </c>
      <c r="L6878" t="s">
        <v>60</v>
      </c>
      <c r="M6878">
        <v>110000</v>
      </c>
      <c r="N6878"/>
      <c r="O6878" t="s">
        <v>15294</v>
      </c>
      <c r="P6878" t="s">
        <v>15295</v>
      </c>
    </row>
    <row r="6879" spans="1:16" x14ac:dyDescent="0.25">
      <c r="A6879" t="s">
        <v>2</v>
      </c>
      <c r="B6879" t="s">
        <v>2</v>
      </c>
      <c r="C6879" t="s">
        <v>2804</v>
      </c>
      <c r="D6879" t="s">
        <v>4595</v>
      </c>
      <c r="E6879" t="s">
        <v>72</v>
      </c>
      <c r="F6879" t="b">
        <v>0</v>
      </c>
      <c r="G6879" t="s">
        <v>63</v>
      </c>
      <c r="H6879" s="1">
        <v>46092.433437500003</v>
      </c>
      <c r="I6879" t="b">
        <v>0</v>
      </c>
      <c r="J6879" t="b">
        <v>1</v>
      </c>
      <c r="K6879" t="s">
        <v>41</v>
      </c>
      <c r="L6879" t="s">
        <v>60</v>
      </c>
      <c r="M6879">
        <v>117500</v>
      </c>
      <c r="N6879"/>
      <c r="O6879" t="s">
        <v>15296</v>
      </c>
      <c r="P6879" t="s">
        <v>705</v>
      </c>
    </row>
    <row r="6880" spans="1:16" x14ac:dyDescent="0.25">
      <c r="A6880" t="s">
        <v>5</v>
      </c>
      <c r="B6880" t="s">
        <v>15297</v>
      </c>
      <c r="C6880" t="s">
        <v>543</v>
      </c>
      <c r="D6880" t="s">
        <v>2360</v>
      </c>
      <c r="E6880" t="s">
        <v>59</v>
      </c>
      <c r="F6880" t="b">
        <v>0</v>
      </c>
      <c r="G6880" t="s">
        <v>63</v>
      </c>
      <c r="H6880" s="1">
        <v>46092.433749999997</v>
      </c>
      <c r="I6880" t="b">
        <v>0</v>
      </c>
      <c r="J6880" t="b">
        <v>1</v>
      </c>
      <c r="K6880" t="s">
        <v>41</v>
      </c>
      <c r="L6880" t="s">
        <v>60</v>
      </c>
      <c r="M6880">
        <v>162000</v>
      </c>
      <c r="N6880"/>
      <c r="O6880" t="s">
        <v>424</v>
      </c>
    </row>
    <row r="6881" spans="1:16" x14ac:dyDescent="0.25">
      <c r="A6881" t="s">
        <v>0</v>
      </c>
      <c r="B6881" t="s">
        <v>3993</v>
      </c>
      <c r="C6881" t="s">
        <v>1282</v>
      </c>
      <c r="D6881" t="s">
        <v>4595</v>
      </c>
      <c r="E6881" t="s">
        <v>59</v>
      </c>
      <c r="F6881" t="b">
        <v>0</v>
      </c>
      <c r="G6881" t="s">
        <v>65</v>
      </c>
      <c r="H6881" s="1">
        <v>46092.458449074067</v>
      </c>
      <c r="I6881" t="b">
        <v>1</v>
      </c>
      <c r="J6881" t="b">
        <v>0</v>
      </c>
      <c r="K6881" t="s">
        <v>41</v>
      </c>
      <c r="L6881" t="s">
        <v>60</v>
      </c>
      <c r="M6881">
        <v>87500</v>
      </c>
      <c r="N6881"/>
      <c r="O6881" t="s">
        <v>14999</v>
      </c>
      <c r="P6881" t="s">
        <v>875</v>
      </c>
    </row>
    <row r="6882" spans="1:16" x14ac:dyDescent="0.25">
      <c r="A6882" t="s">
        <v>0</v>
      </c>
      <c r="B6882" t="s">
        <v>0</v>
      </c>
      <c r="C6882" t="s">
        <v>3452</v>
      </c>
      <c r="D6882" t="s">
        <v>4595</v>
      </c>
      <c r="E6882" t="s">
        <v>59</v>
      </c>
      <c r="F6882" t="b">
        <v>0</v>
      </c>
      <c r="G6882" t="s">
        <v>65</v>
      </c>
      <c r="H6882" s="1">
        <v>46092.458495370367</v>
      </c>
      <c r="I6882" t="b">
        <v>0</v>
      </c>
      <c r="J6882" t="b">
        <v>0</v>
      </c>
      <c r="K6882" t="s">
        <v>41</v>
      </c>
      <c r="L6882" t="s">
        <v>60</v>
      </c>
      <c r="M6882">
        <v>77500</v>
      </c>
      <c r="N6882"/>
      <c r="O6882" t="s">
        <v>15298</v>
      </c>
      <c r="P6882" t="s">
        <v>12349</v>
      </c>
    </row>
    <row r="6883" spans="1:16" x14ac:dyDescent="0.25">
      <c r="A6883" t="s">
        <v>0</v>
      </c>
      <c r="B6883" t="s">
        <v>883</v>
      </c>
      <c r="C6883" t="s">
        <v>2398</v>
      </c>
      <c r="D6883" t="s">
        <v>4595</v>
      </c>
      <c r="E6883" t="s">
        <v>621</v>
      </c>
      <c r="F6883" t="b">
        <v>0</v>
      </c>
      <c r="G6883" t="s">
        <v>65</v>
      </c>
      <c r="H6883" s="1">
        <v>46092.458518518521</v>
      </c>
      <c r="I6883" t="b">
        <v>0</v>
      </c>
      <c r="J6883" t="b">
        <v>0</v>
      </c>
      <c r="K6883" t="s">
        <v>41</v>
      </c>
      <c r="L6883" t="s">
        <v>60</v>
      </c>
      <c r="M6883">
        <v>49000</v>
      </c>
      <c r="N6883"/>
      <c r="O6883" t="s">
        <v>14664</v>
      </c>
      <c r="P6883" t="s">
        <v>15299</v>
      </c>
    </row>
    <row r="6884" spans="1:16" x14ac:dyDescent="0.25">
      <c r="A6884" t="s">
        <v>0</v>
      </c>
      <c r="B6884" t="s">
        <v>4106</v>
      </c>
      <c r="C6884" t="s">
        <v>1432</v>
      </c>
      <c r="D6884" t="s">
        <v>4595</v>
      </c>
      <c r="E6884" t="s">
        <v>59</v>
      </c>
      <c r="F6884" t="b">
        <v>0</v>
      </c>
      <c r="G6884" t="s">
        <v>65</v>
      </c>
      <c r="H6884" s="1">
        <v>46092.458541666667</v>
      </c>
      <c r="I6884" t="b">
        <v>0</v>
      </c>
      <c r="J6884" t="b">
        <v>0</v>
      </c>
      <c r="K6884" t="s">
        <v>41</v>
      </c>
      <c r="L6884" t="s">
        <v>60</v>
      </c>
      <c r="M6884">
        <v>107500</v>
      </c>
      <c r="N6884"/>
      <c r="O6884" t="s">
        <v>15300</v>
      </c>
      <c r="P6884" t="s">
        <v>763</v>
      </c>
    </row>
    <row r="6885" spans="1:16" x14ac:dyDescent="0.25">
      <c r="A6885" t="s">
        <v>0</v>
      </c>
      <c r="B6885" t="s">
        <v>15301</v>
      </c>
      <c r="C6885" t="s">
        <v>328</v>
      </c>
      <c r="D6885" t="s">
        <v>4595</v>
      </c>
      <c r="E6885" t="s">
        <v>59</v>
      </c>
      <c r="F6885" t="b">
        <v>0</v>
      </c>
      <c r="G6885" t="s">
        <v>65</v>
      </c>
      <c r="H6885" s="1">
        <v>46092.458541666667</v>
      </c>
      <c r="I6885" t="b">
        <v>0</v>
      </c>
      <c r="J6885" t="b">
        <v>0</v>
      </c>
      <c r="K6885" t="s">
        <v>41</v>
      </c>
      <c r="L6885" t="s">
        <v>60</v>
      </c>
      <c r="M6885">
        <v>57500</v>
      </c>
      <c r="N6885"/>
      <c r="O6885" t="s">
        <v>4085</v>
      </c>
      <c r="P6885" t="s">
        <v>2317</v>
      </c>
    </row>
    <row r="6886" spans="1:16" x14ac:dyDescent="0.25">
      <c r="A6886" t="s">
        <v>0</v>
      </c>
      <c r="B6886" t="s">
        <v>0</v>
      </c>
      <c r="C6886" t="s">
        <v>3376</v>
      </c>
      <c r="D6886" t="s">
        <v>4595</v>
      </c>
      <c r="E6886" t="s">
        <v>59</v>
      </c>
      <c r="F6886" t="b">
        <v>0</v>
      </c>
      <c r="G6886" t="s">
        <v>65</v>
      </c>
      <c r="H6886" s="1">
        <v>46092.458541666667</v>
      </c>
      <c r="I6886" t="b">
        <v>0</v>
      </c>
      <c r="J6886" t="b">
        <v>0</v>
      </c>
      <c r="K6886" t="s">
        <v>41</v>
      </c>
      <c r="L6886" t="s">
        <v>60</v>
      </c>
      <c r="M6886">
        <v>77500</v>
      </c>
      <c r="N6886"/>
      <c r="O6886" t="s">
        <v>13388</v>
      </c>
      <c r="P6886" t="s">
        <v>146</v>
      </c>
    </row>
    <row r="6887" spans="1:16" x14ac:dyDescent="0.25">
      <c r="A6887" t="s">
        <v>7</v>
      </c>
      <c r="B6887" t="s">
        <v>15302</v>
      </c>
      <c r="C6887" t="s">
        <v>142</v>
      </c>
      <c r="D6887" t="s">
        <v>4595</v>
      </c>
      <c r="E6887" t="s">
        <v>59</v>
      </c>
      <c r="F6887" t="b">
        <v>0</v>
      </c>
      <c r="G6887" t="s">
        <v>65</v>
      </c>
      <c r="H6887" s="1">
        <v>46092.458645833343</v>
      </c>
      <c r="I6887" t="b">
        <v>0</v>
      </c>
      <c r="J6887" t="b">
        <v>0</v>
      </c>
      <c r="K6887" t="s">
        <v>41</v>
      </c>
      <c r="L6887" t="s">
        <v>60</v>
      </c>
      <c r="M6887">
        <v>108000</v>
      </c>
      <c r="N6887"/>
      <c r="O6887" t="s">
        <v>15303</v>
      </c>
      <c r="P6887" t="s">
        <v>15304</v>
      </c>
    </row>
    <row r="6888" spans="1:16" x14ac:dyDescent="0.25">
      <c r="A6888" t="s">
        <v>7</v>
      </c>
      <c r="B6888" t="s">
        <v>2894</v>
      </c>
      <c r="C6888" t="s">
        <v>200</v>
      </c>
      <c r="D6888" t="s">
        <v>4595</v>
      </c>
      <c r="E6888" t="s">
        <v>59</v>
      </c>
      <c r="F6888" t="b">
        <v>0</v>
      </c>
      <c r="G6888" t="s">
        <v>65</v>
      </c>
      <c r="H6888" s="1">
        <v>46092.458645833343</v>
      </c>
      <c r="I6888" t="b">
        <v>1</v>
      </c>
      <c r="J6888" t="b">
        <v>1</v>
      </c>
      <c r="K6888" t="s">
        <v>41</v>
      </c>
      <c r="L6888" t="s">
        <v>60</v>
      </c>
      <c r="M6888">
        <v>122500</v>
      </c>
      <c r="N6888"/>
      <c r="O6888" t="s">
        <v>15305</v>
      </c>
      <c r="P6888" t="s">
        <v>3038</v>
      </c>
    </row>
    <row r="6889" spans="1:16" x14ac:dyDescent="0.25">
      <c r="A6889" t="s">
        <v>0</v>
      </c>
      <c r="B6889" t="s">
        <v>15306</v>
      </c>
      <c r="C6889" t="s">
        <v>477</v>
      </c>
      <c r="D6889" t="s">
        <v>4595</v>
      </c>
      <c r="E6889" t="s">
        <v>59</v>
      </c>
      <c r="F6889" t="b">
        <v>0</v>
      </c>
      <c r="G6889" t="s">
        <v>65</v>
      </c>
      <c r="H6889" s="1">
        <v>46092.458726851852</v>
      </c>
      <c r="I6889" t="b">
        <v>0</v>
      </c>
      <c r="J6889" t="b">
        <v>0</v>
      </c>
      <c r="K6889" t="s">
        <v>41</v>
      </c>
      <c r="L6889" t="s">
        <v>60</v>
      </c>
      <c r="M6889">
        <v>75000</v>
      </c>
      <c r="N6889"/>
      <c r="O6889" t="s">
        <v>15307</v>
      </c>
      <c r="P6889" t="s">
        <v>146</v>
      </c>
    </row>
    <row r="6890" spans="1:16" x14ac:dyDescent="0.25">
      <c r="A6890" t="s">
        <v>0</v>
      </c>
      <c r="B6890" t="s">
        <v>1767</v>
      </c>
      <c r="C6890" t="s">
        <v>190</v>
      </c>
      <c r="D6890" t="s">
        <v>4595</v>
      </c>
      <c r="E6890" t="s">
        <v>132</v>
      </c>
      <c r="F6890" t="b">
        <v>0</v>
      </c>
      <c r="G6890" t="s">
        <v>73</v>
      </c>
      <c r="H6890" s="1">
        <v>46092.458935185183</v>
      </c>
      <c r="I6890" t="b">
        <v>1</v>
      </c>
      <c r="J6890" t="b">
        <v>1</v>
      </c>
      <c r="K6890" t="s">
        <v>41</v>
      </c>
      <c r="L6890" t="s">
        <v>60</v>
      </c>
      <c r="M6890">
        <v>75000</v>
      </c>
      <c r="N6890"/>
      <c r="O6890" t="s">
        <v>3360</v>
      </c>
    </row>
    <row r="6891" spans="1:16" x14ac:dyDescent="0.25">
      <c r="A6891" t="s">
        <v>0</v>
      </c>
      <c r="B6891" t="s">
        <v>3246</v>
      </c>
      <c r="C6891" t="s">
        <v>612</v>
      </c>
      <c r="D6891" t="s">
        <v>4595</v>
      </c>
      <c r="E6891" t="s">
        <v>88</v>
      </c>
      <c r="F6891" t="b">
        <v>0</v>
      </c>
      <c r="G6891" t="s">
        <v>73</v>
      </c>
      <c r="H6891" s="1">
        <v>46092.458958333344</v>
      </c>
      <c r="I6891" t="b">
        <v>1</v>
      </c>
      <c r="J6891" t="b">
        <v>0</v>
      </c>
      <c r="K6891" t="s">
        <v>41</v>
      </c>
      <c r="L6891" t="s">
        <v>60</v>
      </c>
      <c r="M6891">
        <v>120000</v>
      </c>
      <c r="N6891"/>
      <c r="O6891" t="s">
        <v>15308</v>
      </c>
      <c r="P6891" t="s">
        <v>15309</v>
      </c>
    </row>
    <row r="6892" spans="1:16" x14ac:dyDescent="0.25">
      <c r="A6892" t="s">
        <v>0</v>
      </c>
      <c r="B6892" t="s">
        <v>4208</v>
      </c>
      <c r="C6892" t="s">
        <v>515</v>
      </c>
      <c r="D6892" t="s">
        <v>4595</v>
      </c>
      <c r="E6892" t="s">
        <v>72</v>
      </c>
      <c r="F6892" t="b">
        <v>0</v>
      </c>
      <c r="G6892" t="s">
        <v>73</v>
      </c>
      <c r="H6892" s="1">
        <v>46092.458958333344</v>
      </c>
      <c r="I6892" t="b">
        <v>0</v>
      </c>
      <c r="J6892" t="b">
        <v>1</v>
      </c>
      <c r="K6892" t="s">
        <v>41</v>
      </c>
      <c r="L6892" t="s">
        <v>60</v>
      </c>
      <c r="M6892">
        <v>156325</v>
      </c>
      <c r="N6892"/>
      <c r="O6892" t="s">
        <v>2599</v>
      </c>
      <c r="P6892" t="s">
        <v>718</v>
      </c>
    </row>
    <row r="6893" spans="1:16" x14ac:dyDescent="0.25">
      <c r="A6893" t="s">
        <v>0</v>
      </c>
      <c r="B6893" t="s">
        <v>883</v>
      </c>
      <c r="C6893" t="s">
        <v>162</v>
      </c>
      <c r="D6893" t="s">
        <v>4595</v>
      </c>
      <c r="E6893" t="s">
        <v>621</v>
      </c>
      <c r="F6893" t="b">
        <v>0</v>
      </c>
      <c r="G6893" t="s">
        <v>73</v>
      </c>
      <c r="H6893" s="1">
        <v>46092.458981481483</v>
      </c>
      <c r="I6893" t="b">
        <v>0</v>
      </c>
      <c r="J6893" t="b">
        <v>0</v>
      </c>
      <c r="K6893" t="s">
        <v>41</v>
      </c>
      <c r="L6893" t="s">
        <v>60</v>
      </c>
      <c r="M6893">
        <v>49000</v>
      </c>
      <c r="N6893"/>
      <c r="O6893" t="s">
        <v>15310</v>
      </c>
      <c r="P6893" t="s">
        <v>235</v>
      </c>
    </row>
    <row r="6894" spans="1:16" x14ac:dyDescent="0.25">
      <c r="A6894" t="s">
        <v>3</v>
      </c>
      <c r="B6894" t="s">
        <v>15311</v>
      </c>
      <c r="C6894" t="s">
        <v>515</v>
      </c>
      <c r="D6894" t="s">
        <v>4595</v>
      </c>
      <c r="E6894" t="s">
        <v>72</v>
      </c>
      <c r="F6894" t="b">
        <v>0</v>
      </c>
      <c r="G6894" t="s">
        <v>73</v>
      </c>
      <c r="H6894" s="1">
        <v>46092.458981481483</v>
      </c>
      <c r="I6894" t="b">
        <v>1</v>
      </c>
      <c r="J6894" t="b">
        <v>1</v>
      </c>
      <c r="K6894" t="s">
        <v>41</v>
      </c>
      <c r="L6894" t="s">
        <v>60</v>
      </c>
      <c r="M6894">
        <v>124622.5</v>
      </c>
      <c r="N6894"/>
      <c r="O6894" t="s">
        <v>2599</v>
      </c>
      <c r="P6894" t="s">
        <v>1759</v>
      </c>
    </row>
    <row r="6895" spans="1:16" x14ac:dyDescent="0.25">
      <c r="A6895" t="s">
        <v>0</v>
      </c>
      <c r="B6895" t="s">
        <v>0</v>
      </c>
      <c r="C6895" t="s">
        <v>2906</v>
      </c>
      <c r="D6895" t="s">
        <v>4595</v>
      </c>
      <c r="E6895" t="s">
        <v>59</v>
      </c>
      <c r="F6895" t="b">
        <v>0</v>
      </c>
      <c r="G6895" t="s">
        <v>68</v>
      </c>
      <c r="H6895" s="1">
        <v>46092.459039351852</v>
      </c>
      <c r="I6895" t="b">
        <v>1</v>
      </c>
      <c r="J6895" t="b">
        <v>0</v>
      </c>
      <c r="K6895" t="s">
        <v>41</v>
      </c>
      <c r="L6895" t="s">
        <v>60</v>
      </c>
      <c r="M6895">
        <v>77500</v>
      </c>
      <c r="N6895"/>
      <c r="O6895" t="s">
        <v>15312</v>
      </c>
      <c r="P6895" t="s">
        <v>15313</v>
      </c>
    </row>
    <row r="6896" spans="1:16" x14ac:dyDescent="0.25">
      <c r="A6896" t="s">
        <v>0</v>
      </c>
      <c r="B6896" t="s">
        <v>0</v>
      </c>
      <c r="C6896" t="s">
        <v>2873</v>
      </c>
      <c r="D6896" t="s">
        <v>4595</v>
      </c>
      <c r="E6896" t="s">
        <v>59</v>
      </c>
      <c r="F6896" t="b">
        <v>0</v>
      </c>
      <c r="G6896" t="s">
        <v>68</v>
      </c>
      <c r="H6896" s="1">
        <v>46092.459039351852</v>
      </c>
      <c r="I6896" t="b">
        <v>0</v>
      </c>
      <c r="J6896" t="b">
        <v>0</v>
      </c>
      <c r="K6896" t="s">
        <v>41</v>
      </c>
      <c r="L6896" t="s">
        <v>60</v>
      </c>
      <c r="M6896">
        <v>70000</v>
      </c>
      <c r="N6896"/>
      <c r="O6896" t="s">
        <v>15314</v>
      </c>
      <c r="P6896" t="s">
        <v>15315</v>
      </c>
    </row>
    <row r="6897" spans="1:16" x14ac:dyDescent="0.25">
      <c r="A6897" t="s">
        <v>6</v>
      </c>
      <c r="B6897" t="s">
        <v>15316</v>
      </c>
      <c r="C6897" t="s">
        <v>172</v>
      </c>
      <c r="D6897" t="s">
        <v>4595</v>
      </c>
      <c r="E6897" t="s">
        <v>59</v>
      </c>
      <c r="F6897" t="b">
        <v>0</v>
      </c>
      <c r="G6897" t="s">
        <v>68</v>
      </c>
      <c r="H6897" s="1">
        <v>46092.459062499998</v>
      </c>
      <c r="I6897" t="b">
        <v>0</v>
      </c>
      <c r="J6897" t="b">
        <v>1</v>
      </c>
      <c r="K6897" t="s">
        <v>41</v>
      </c>
      <c r="L6897" t="s">
        <v>60</v>
      </c>
      <c r="M6897">
        <v>90000</v>
      </c>
      <c r="N6897"/>
      <c r="O6897" t="s">
        <v>15317</v>
      </c>
      <c r="P6897" t="s">
        <v>597</v>
      </c>
    </row>
    <row r="6898" spans="1:16" x14ac:dyDescent="0.25">
      <c r="A6898" t="s">
        <v>0</v>
      </c>
      <c r="B6898" t="s">
        <v>3317</v>
      </c>
      <c r="C6898" t="s">
        <v>150</v>
      </c>
      <c r="D6898" t="s">
        <v>4595</v>
      </c>
      <c r="E6898" t="s">
        <v>132</v>
      </c>
      <c r="F6898" t="b">
        <v>0</v>
      </c>
      <c r="G6898" t="s">
        <v>68</v>
      </c>
      <c r="H6898" s="1">
        <v>46092.459062499998</v>
      </c>
      <c r="I6898" t="b">
        <v>1</v>
      </c>
      <c r="J6898" t="b">
        <v>1</v>
      </c>
      <c r="K6898" t="s">
        <v>41</v>
      </c>
      <c r="L6898" t="s">
        <v>60</v>
      </c>
      <c r="M6898">
        <v>42000</v>
      </c>
      <c r="N6898"/>
      <c r="O6898" t="s">
        <v>10967</v>
      </c>
    </row>
    <row r="6899" spans="1:16" x14ac:dyDescent="0.25">
      <c r="A6899" t="s">
        <v>3</v>
      </c>
      <c r="B6899" t="s">
        <v>3040</v>
      </c>
      <c r="C6899" t="s">
        <v>1240</v>
      </c>
      <c r="D6899" t="s">
        <v>4595</v>
      </c>
      <c r="E6899" t="s">
        <v>59</v>
      </c>
      <c r="F6899" t="b">
        <v>0</v>
      </c>
      <c r="G6899" t="s">
        <v>68</v>
      </c>
      <c r="H6899" s="1">
        <v>46092.459131944437</v>
      </c>
      <c r="I6899" t="b">
        <v>1</v>
      </c>
      <c r="J6899" t="b">
        <v>1</v>
      </c>
      <c r="K6899" t="s">
        <v>41</v>
      </c>
      <c r="L6899" t="s">
        <v>60</v>
      </c>
      <c r="M6899">
        <v>105000</v>
      </c>
      <c r="N6899"/>
      <c r="O6899" t="s">
        <v>15318</v>
      </c>
      <c r="P6899" t="s">
        <v>219</v>
      </c>
    </row>
    <row r="6900" spans="1:16" x14ac:dyDescent="0.25">
      <c r="A6900" t="s">
        <v>7</v>
      </c>
      <c r="B6900" t="s">
        <v>2925</v>
      </c>
      <c r="C6900" t="s">
        <v>124</v>
      </c>
      <c r="D6900" t="s">
        <v>4595</v>
      </c>
      <c r="E6900" t="s">
        <v>59</v>
      </c>
      <c r="F6900" t="b">
        <v>0</v>
      </c>
      <c r="G6900" t="s">
        <v>68</v>
      </c>
      <c r="H6900" s="1">
        <v>46092.459131944437</v>
      </c>
      <c r="I6900" t="b">
        <v>0</v>
      </c>
      <c r="J6900" t="b">
        <v>0</v>
      </c>
      <c r="K6900" t="s">
        <v>41</v>
      </c>
      <c r="L6900" t="s">
        <v>60</v>
      </c>
      <c r="M6900">
        <v>125000</v>
      </c>
      <c r="N6900"/>
      <c r="O6900" t="s">
        <v>15319</v>
      </c>
      <c r="P6900" t="s">
        <v>15320</v>
      </c>
    </row>
    <row r="6901" spans="1:16" x14ac:dyDescent="0.25">
      <c r="A6901" t="s">
        <v>2</v>
      </c>
      <c r="B6901" t="s">
        <v>15321</v>
      </c>
      <c r="C6901" t="s">
        <v>2873</v>
      </c>
      <c r="D6901" t="s">
        <v>4595</v>
      </c>
      <c r="E6901" t="s">
        <v>59</v>
      </c>
      <c r="F6901" t="b">
        <v>0</v>
      </c>
      <c r="G6901" t="s">
        <v>68</v>
      </c>
      <c r="H6901" s="1">
        <v>46092.459131944437</v>
      </c>
      <c r="I6901" t="b">
        <v>0</v>
      </c>
      <c r="J6901" t="b">
        <v>0</v>
      </c>
      <c r="K6901" t="s">
        <v>41</v>
      </c>
      <c r="L6901" t="s">
        <v>60</v>
      </c>
      <c r="M6901">
        <v>117500</v>
      </c>
      <c r="N6901"/>
      <c r="O6901" t="s">
        <v>15322</v>
      </c>
      <c r="P6901" t="s">
        <v>12006</v>
      </c>
    </row>
    <row r="6902" spans="1:16" x14ac:dyDescent="0.25">
      <c r="A6902" t="s">
        <v>6</v>
      </c>
      <c r="B6902" t="s">
        <v>11276</v>
      </c>
      <c r="C6902" t="s">
        <v>434</v>
      </c>
      <c r="D6902" t="s">
        <v>4595</v>
      </c>
      <c r="F6902" t="b">
        <v>0</v>
      </c>
      <c r="G6902" t="s">
        <v>68</v>
      </c>
      <c r="H6902" s="1">
        <v>46092.459131944437</v>
      </c>
      <c r="I6902" t="b">
        <v>0</v>
      </c>
      <c r="J6902" t="b">
        <v>0</v>
      </c>
      <c r="K6902" t="s">
        <v>41</v>
      </c>
      <c r="L6902" t="s">
        <v>60</v>
      </c>
      <c r="M6902">
        <v>160000</v>
      </c>
      <c r="N6902"/>
      <c r="O6902" t="s">
        <v>15323</v>
      </c>
      <c r="P6902" t="s">
        <v>15324</v>
      </c>
    </row>
    <row r="6903" spans="1:16" x14ac:dyDescent="0.25">
      <c r="A6903" t="s">
        <v>0</v>
      </c>
      <c r="B6903" t="s">
        <v>5853</v>
      </c>
      <c r="C6903" t="s">
        <v>301</v>
      </c>
      <c r="D6903" t="s">
        <v>4595</v>
      </c>
      <c r="E6903" t="s">
        <v>59</v>
      </c>
      <c r="F6903" t="b">
        <v>0</v>
      </c>
      <c r="G6903" t="s">
        <v>68</v>
      </c>
      <c r="H6903" s="1">
        <v>46092.459131944437</v>
      </c>
      <c r="I6903" t="b">
        <v>0</v>
      </c>
      <c r="J6903" t="b">
        <v>1</v>
      </c>
      <c r="K6903" t="s">
        <v>41</v>
      </c>
      <c r="L6903" t="s">
        <v>60</v>
      </c>
      <c r="M6903">
        <v>100000</v>
      </c>
      <c r="N6903"/>
      <c r="O6903" t="s">
        <v>15325</v>
      </c>
      <c r="P6903" t="s">
        <v>2290</v>
      </c>
    </row>
    <row r="6904" spans="1:16" x14ac:dyDescent="0.25">
      <c r="A6904" t="s">
        <v>0</v>
      </c>
      <c r="B6904" t="s">
        <v>549</v>
      </c>
      <c r="C6904" t="s">
        <v>148</v>
      </c>
      <c r="D6904" t="s">
        <v>4595</v>
      </c>
      <c r="E6904" t="s">
        <v>59</v>
      </c>
      <c r="F6904" t="b">
        <v>0</v>
      </c>
      <c r="G6904" t="s">
        <v>89</v>
      </c>
      <c r="H6904" s="1">
        <v>46092.459236111114</v>
      </c>
      <c r="I6904" t="b">
        <v>1</v>
      </c>
      <c r="J6904" t="b">
        <v>1</v>
      </c>
      <c r="K6904" t="s">
        <v>41</v>
      </c>
      <c r="L6904" t="s">
        <v>60</v>
      </c>
      <c r="M6904">
        <v>107500</v>
      </c>
      <c r="N6904"/>
      <c r="O6904" t="s">
        <v>15326</v>
      </c>
      <c r="P6904" t="s">
        <v>15327</v>
      </c>
    </row>
    <row r="6905" spans="1:16" x14ac:dyDescent="0.25">
      <c r="A6905" t="s">
        <v>7</v>
      </c>
      <c r="B6905" t="s">
        <v>15287</v>
      </c>
      <c r="C6905" t="s">
        <v>11792</v>
      </c>
      <c r="D6905" t="s">
        <v>4595</v>
      </c>
      <c r="E6905" t="s">
        <v>59</v>
      </c>
      <c r="F6905" t="b">
        <v>0</v>
      </c>
      <c r="G6905" t="s">
        <v>89</v>
      </c>
      <c r="H6905" s="1">
        <v>46092.45925925926</v>
      </c>
      <c r="I6905" t="b">
        <v>0</v>
      </c>
      <c r="J6905" t="b">
        <v>0</v>
      </c>
      <c r="K6905" t="s">
        <v>41</v>
      </c>
      <c r="L6905" t="s">
        <v>60</v>
      </c>
      <c r="M6905">
        <v>72500</v>
      </c>
      <c r="N6905"/>
      <c r="O6905" t="s">
        <v>15328</v>
      </c>
      <c r="P6905" t="s">
        <v>15329</v>
      </c>
    </row>
    <row r="6906" spans="1:16" x14ac:dyDescent="0.25">
      <c r="A6906" t="s">
        <v>3</v>
      </c>
      <c r="B6906" t="s">
        <v>15330</v>
      </c>
      <c r="C6906" t="s">
        <v>148</v>
      </c>
      <c r="D6906" t="s">
        <v>4595</v>
      </c>
      <c r="E6906" t="s">
        <v>59</v>
      </c>
      <c r="F6906" t="b">
        <v>0</v>
      </c>
      <c r="G6906" t="s">
        <v>89</v>
      </c>
      <c r="H6906" s="1">
        <v>46092.45925925926</v>
      </c>
      <c r="I6906" t="b">
        <v>1</v>
      </c>
      <c r="J6906" t="b">
        <v>0</v>
      </c>
      <c r="K6906" t="s">
        <v>41</v>
      </c>
      <c r="L6906" t="s">
        <v>60</v>
      </c>
      <c r="M6906">
        <v>125000</v>
      </c>
      <c r="N6906"/>
      <c r="O6906" t="s">
        <v>15331</v>
      </c>
      <c r="P6906" t="s">
        <v>288</v>
      </c>
    </row>
    <row r="6907" spans="1:16" x14ac:dyDescent="0.25">
      <c r="A6907" t="s">
        <v>2</v>
      </c>
      <c r="B6907" t="s">
        <v>2869</v>
      </c>
      <c r="C6907" t="s">
        <v>598</v>
      </c>
      <c r="D6907" t="s">
        <v>4595</v>
      </c>
      <c r="E6907" t="s">
        <v>59</v>
      </c>
      <c r="F6907" t="b">
        <v>0</v>
      </c>
      <c r="G6907" t="s">
        <v>65</v>
      </c>
      <c r="H6907" s="1">
        <v>46092.459351851852</v>
      </c>
      <c r="I6907" t="b">
        <v>0</v>
      </c>
      <c r="J6907" t="b">
        <v>0</v>
      </c>
      <c r="K6907" t="s">
        <v>41</v>
      </c>
      <c r="L6907" t="s">
        <v>60</v>
      </c>
      <c r="M6907">
        <v>142500</v>
      </c>
      <c r="N6907"/>
      <c r="O6907" t="s">
        <v>15332</v>
      </c>
      <c r="P6907" t="s">
        <v>15333</v>
      </c>
    </row>
    <row r="6908" spans="1:16" x14ac:dyDescent="0.25">
      <c r="A6908" t="s">
        <v>6</v>
      </c>
      <c r="B6908" t="s">
        <v>6</v>
      </c>
      <c r="C6908" t="s">
        <v>2208</v>
      </c>
      <c r="D6908" t="s">
        <v>4595</v>
      </c>
      <c r="E6908" t="s">
        <v>59</v>
      </c>
      <c r="F6908" t="b">
        <v>0</v>
      </c>
      <c r="G6908" t="s">
        <v>65</v>
      </c>
      <c r="H6908" s="1">
        <v>46092.459421296298</v>
      </c>
      <c r="I6908" t="b">
        <v>0</v>
      </c>
      <c r="J6908" t="b">
        <v>0</v>
      </c>
      <c r="K6908" t="s">
        <v>41</v>
      </c>
      <c r="L6908" t="s">
        <v>60</v>
      </c>
      <c r="M6908">
        <v>180000</v>
      </c>
      <c r="N6908"/>
      <c r="O6908" t="s">
        <v>15334</v>
      </c>
      <c r="P6908" t="s">
        <v>15335</v>
      </c>
    </row>
    <row r="6909" spans="1:16" x14ac:dyDescent="0.25">
      <c r="A6909" t="s">
        <v>2</v>
      </c>
      <c r="B6909" t="s">
        <v>4744</v>
      </c>
      <c r="C6909" t="s">
        <v>1837</v>
      </c>
      <c r="D6909" t="s">
        <v>4595</v>
      </c>
      <c r="E6909" t="s">
        <v>59</v>
      </c>
      <c r="F6909" t="b">
        <v>0</v>
      </c>
      <c r="G6909" t="s">
        <v>65</v>
      </c>
      <c r="H6909" s="1">
        <v>46092.459421296298</v>
      </c>
      <c r="I6909" t="b">
        <v>0</v>
      </c>
      <c r="J6909" t="b">
        <v>1</v>
      </c>
      <c r="K6909" t="s">
        <v>41</v>
      </c>
      <c r="L6909" t="s">
        <v>60</v>
      </c>
      <c r="M6909">
        <v>150000</v>
      </c>
      <c r="N6909"/>
      <c r="O6909" t="s">
        <v>2276</v>
      </c>
      <c r="P6909" t="s">
        <v>221</v>
      </c>
    </row>
    <row r="6910" spans="1:16" x14ac:dyDescent="0.25">
      <c r="A6910" t="s">
        <v>6</v>
      </c>
      <c r="B6910" t="s">
        <v>6</v>
      </c>
      <c r="C6910" t="s">
        <v>2209</v>
      </c>
      <c r="D6910" t="s">
        <v>4595</v>
      </c>
      <c r="E6910" t="s">
        <v>59</v>
      </c>
      <c r="F6910" t="b">
        <v>0</v>
      </c>
      <c r="G6910" t="s">
        <v>65</v>
      </c>
      <c r="H6910" s="1">
        <v>46092.459444444437</v>
      </c>
      <c r="I6910" t="b">
        <v>0</v>
      </c>
      <c r="J6910" t="b">
        <v>0</v>
      </c>
      <c r="K6910" t="s">
        <v>41</v>
      </c>
      <c r="L6910" t="s">
        <v>60</v>
      </c>
      <c r="M6910">
        <v>180000</v>
      </c>
      <c r="N6910"/>
      <c r="O6910" t="s">
        <v>14163</v>
      </c>
    </row>
    <row r="6911" spans="1:16" x14ac:dyDescent="0.25">
      <c r="A6911" t="s">
        <v>2</v>
      </c>
      <c r="B6911" t="s">
        <v>15336</v>
      </c>
      <c r="C6911" t="s">
        <v>194</v>
      </c>
      <c r="D6911" t="s">
        <v>4595</v>
      </c>
      <c r="E6911" t="s">
        <v>59</v>
      </c>
      <c r="F6911" t="b">
        <v>0</v>
      </c>
      <c r="G6911" t="s">
        <v>65</v>
      </c>
      <c r="H6911" s="1">
        <v>46092.459444444437</v>
      </c>
      <c r="I6911" t="b">
        <v>0</v>
      </c>
      <c r="J6911" t="b">
        <v>0</v>
      </c>
      <c r="K6911" t="s">
        <v>41</v>
      </c>
      <c r="L6911" t="s">
        <v>60</v>
      </c>
      <c r="M6911">
        <v>117500</v>
      </c>
      <c r="N6911"/>
      <c r="O6911" t="s">
        <v>15337</v>
      </c>
      <c r="P6911" t="s">
        <v>15338</v>
      </c>
    </row>
    <row r="6912" spans="1:16" x14ac:dyDescent="0.25">
      <c r="A6912" t="s">
        <v>2</v>
      </c>
      <c r="B6912" t="s">
        <v>1695</v>
      </c>
      <c r="C6912" t="s">
        <v>246</v>
      </c>
      <c r="D6912" t="s">
        <v>4595</v>
      </c>
      <c r="E6912" t="s">
        <v>59</v>
      </c>
      <c r="F6912" t="b">
        <v>0</v>
      </c>
      <c r="G6912" t="s">
        <v>65</v>
      </c>
      <c r="H6912" s="1">
        <v>46092.459444444437</v>
      </c>
      <c r="I6912" t="b">
        <v>0</v>
      </c>
      <c r="J6912" t="b">
        <v>0</v>
      </c>
      <c r="K6912" t="s">
        <v>41</v>
      </c>
      <c r="L6912" t="s">
        <v>60</v>
      </c>
      <c r="M6912">
        <v>230000</v>
      </c>
      <c r="N6912"/>
      <c r="O6912" t="s">
        <v>15339</v>
      </c>
      <c r="P6912" t="s">
        <v>85</v>
      </c>
    </row>
    <row r="6913" spans="1:16" x14ac:dyDescent="0.25">
      <c r="A6913" t="s">
        <v>9</v>
      </c>
      <c r="B6913" t="s">
        <v>15340</v>
      </c>
      <c r="C6913" t="s">
        <v>224</v>
      </c>
      <c r="D6913" t="s">
        <v>4595</v>
      </c>
      <c r="E6913" t="s">
        <v>59</v>
      </c>
      <c r="F6913" t="b">
        <v>0</v>
      </c>
      <c r="G6913" t="s">
        <v>65</v>
      </c>
      <c r="H6913" s="1">
        <v>46092.459456018521</v>
      </c>
      <c r="I6913" t="b">
        <v>0</v>
      </c>
      <c r="J6913" t="b">
        <v>1</v>
      </c>
      <c r="K6913" t="s">
        <v>41</v>
      </c>
      <c r="L6913" t="s">
        <v>60</v>
      </c>
      <c r="M6913">
        <v>120000</v>
      </c>
      <c r="N6913"/>
      <c r="O6913" t="s">
        <v>15223</v>
      </c>
      <c r="P6913" t="s">
        <v>1377</v>
      </c>
    </row>
    <row r="6914" spans="1:16" x14ac:dyDescent="0.25">
      <c r="A6914" t="s">
        <v>0</v>
      </c>
      <c r="B6914" t="s">
        <v>547</v>
      </c>
      <c r="C6914" t="s">
        <v>332</v>
      </c>
      <c r="D6914" t="s">
        <v>4595</v>
      </c>
      <c r="E6914" t="s">
        <v>59</v>
      </c>
      <c r="F6914" t="b">
        <v>0</v>
      </c>
      <c r="G6914" t="s">
        <v>65</v>
      </c>
      <c r="H6914" s="1">
        <v>46092.459456018521</v>
      </c>
      <c r="I6914" t="b">
        <v>1</v>
      </c>
      <c r="J6914" t="b">
        <v>0</v>
      </c>
      <c r="K6914" t="s">
        <v>41</v>
      </c>
      <c r="L6914" t="s">
        <v>60</v>
      </c>
      <c r="M6914">
        <v>142500</v>
      </c>
      <c r="N6914"/>
      <c r="O6914" t="s">
        <v>15341</v>
      </c>
      <c r="P6914" t="s">
        <v>15342</v>
      </c>
    </row>
    <row r="6915" spans="1:16" x14ac:dyDescent="0.25">
      <c r="A6915" t="s">
        <v>6</v>
      </c>
      <c r="B6915" t="s">
        <v>6</v>
      </c>
      <c r="C6915" t="s">
        <v>491</v>
      </c>
      <c r="D6915" t="s">
        <v>4595</v>
      </c>
      <c r="E6915" t="s">
        <v>59</v>
      </c>
      <c r="F6915" t="b">
        <v>0</v>
      </c>
      <c r="G6915" t="s">
        <v>65</v>
      </c>
      <c r="H6915" s="1">
        <v>46092.459456018521</v>
      </c>
      <c r="I6915" t="b">
        <v>0</v>
      </c>
      <c r="J6915" t="b">
        <v>0</v>
      </c>
      <c r="K6915" t="s">
        <v>41</v>
      </c>
      <c r="L6915" t="s">
        <v>60</v>
      </c>
      <c r="M6915">
        <v>180000</v>
      </c>
      <c r="N6915"/>
      <c r="O6915" t="s">
        <v>15343</v>
      </c>
    </row>
    <row r="6916" spans="1:16" x14ac:dyDescent="0.25">
      <c r="A6916" t="s">
        <v>9</v>
      </c>
      <c r="B6916" t="s">
        <v>15344</v>
      </c>
      <c r="C6916" t="s">
        <v>4308</v>
      </c>
      <c r="D6916" t="s">
        <v>4595</v>
      </c>
      <c r="E6916" t="s">
        <v>59</v>
      </c>
      <c r="F6916" t="b">
        <v>0</v>
      </c>
      <c r="G6916" t="s">
        <v>65</v>
      </c>
      <c r="H6916" s="1">
        <v>46092.459456018521</v>
      </c>
      <c r="I6916" t="b">
        <v>0</v>
      </c>
      <c r="J6916" t="b">
        <v>0</v>
      </c>
      <c r="K6916" t="s">
        <v>41</v>
      </c>
      <c r="L6916" t="s">
        <v>60</v>
      </c>
      <c r="M6916">
        <v>82500</v>
      </c>
      <c r="N6916"/>
      <c r="O6916" t="s">
        <v>15345</v>
      </c>
      <c r="P6916" t="s">
        <v>426</v>
      </c>
    </row>
    <row r="6917" spans="1:16" x14ac:dyDescent="0.25">
      <c r="A6917" t="s">
        <v>2</v>
      </c>
      <c r="B6917" t="s">
        <v>15346</v>
      </c>
      <c r="C6917" t="s">
        <v>142</v>
      </c>
      <c r="D6917" t="s">
        <v>4595</v>
      </c>
      <c r="E6917" t="s">
        <v>59</v>
      </c>
      <c r="F6917" t="b">
        <v>0</v>
      </c>
      <c r="G6917" t="s">
        <v>65</v>
      </c>
      <c r="H6917" s="1">
        <v>46092.459490740737</v>
      </c>
      <c r="I6917" t="b">
        <v>0</v>
      </c>
      <c r="J6917" t="b">
        <v>0</v>
      </c>
      <c r="K6917" t="s">
        <v>41</v>
      </c>
      <c r="L6917" t="s">
        <v>60</v>
      </c>
      <c r="M6917">
        <v>70000</v>
      </c>
      <c r="N6917"/>
      <c r="O6917" t="s">
        <v>15307</v>
      </c>
    </row>
    <row r="6918" spans="1:16" x14ac:dyDescent="0.25">
      <c r="A6918" t="s">
        <v>6</v>
      </c>
      <c r="B6918" t="s">
        <v>15011</v>
      </c>
      <c r="C6918" t="s">
        <v>15012</v>
      </c>
      <c r="D6918" t="s">
        <v>4595</v>
      </c>
      <c r="E6918" t="s">
        <v>59</v>
      </c>
      <c r="F6918" t="b">
        <v>0</v>
      </c>
      <c r="G6918" t="s">
        <v>65</v>
      </c>
      <c r="H6918" s="1">
        <v>46092.459490740737</v>
      </c>
      <c r="I6918" t="b">
        <v>0</v>
      </c>
      <c r="J6918" t="b">
        <v>1</v>
      </c>
      <c r="K6918" t="s">
        <v>41</v>
      </c>
      <c r="L6918" t="s">
        <v>60</v>
      </c>
      <c r="M6918">
        <v>205000</v>
      </c>
      <c r="N6918"/>
      <c r="O6918" t="s">
        <v>2276</v>
      </c>
      <c r="P6918" t="s">
        <v>15347</v>
      </c>
    </row>
    <row r="6919" spans="1:16" x14ac:dyDescent="0.25">
      <c r="A6919" t="s">
        <v>2</v>
      </c>
      <c r="B6919" t="s">
        <v>870</v>
      </c>
      <c r="C6919" t="s">
        <v>1237</v>
      </c>
      <c r="D6919" t="s">
        <v>4595</v>
      </c>
      <c r="E6919" t="s">
        <v>621</v>
      </c>
      <c r="F6919" t="b">
        <v>0</v>
      </c>
      <c r="G6919" t="s">
        <v>65</v>
      </c>
      <c r="H6919" s="1">
        <v>46092.459513888891</v>
      </c>
      <c r="I6919" t="b">
        <v>0</v>
      </c>
      <c r="J6919" t="b">
        <v>0</v>
      </c>
      <c r="K6919" t="s">
        <v>41</v>
      </c>
      <c r="L6919" t="s">
        <v>60</v>
      </c>
      <c r="M6919">
        <v>45000</v>
      </c>
      <c r="N6919"/>
      <c r="O6919" t="s">
        <v>15348</v>
      </c>
      <c r="P6919" t="s">
        <v>1407</v>
      </c>
    </row>
    <row r="6920" spans="1:16" x14ac:dyDescent="0.25">
      <c r="A6920" t="s">
        <v>6</v>
      </c>
      <c r="B6920" t="s">
        <v>15349</v>
      </c>
      <c r="C6920" t="s">
        <v>1792</v>
      </c>
      <c r="D6920" t="s">
        <v>4595</v>
      </c>
      <c r="E6920" t="s">
        <v>59</v>
      </c>
      <c r="F6920" t="b">
        <v>0</v>
      </c>
      <c r="G6920" t="s">
        <v>65</v>
      </c>
      <c r="H6920" s="1">
        <v>46092.459513888891</v>
      </c>
      <c r="I6920" t="b">
        <v>0</v>
      </c>
      <c r="J6920" t="b">
        <v>0</v>
      </c>
      <c r="K6920" t="s">
        <v>41</v>
      </c>
      <c r="L6920" t="s">
        <v>60</v>
      </c>
      <c r="M6920">
        <v>172500</v>
      </c>
      <c r="N6920"/>
      <c r="O6920" t="s">
        <v>15350</v>
      </c>
      <c r="P6920" t="s">
        <v>622</v>
      </c>
    </row>
    <row r="6921" spans="1:16" x14ac:dyDescent="0.25">
      <c r="A6921" t="s">
        <v>6</v>
      </c>
      <c r="B6921" t="s">
        <v>6</v>
      </c>
      <c r="C6921" t="s">
        <v>605</v>
      </c>
      <c r="D6921" t="s">
        <v>4595</v>
      </c>
      <c r="E6921" t="s">
        <v>59</v>
      </c>
      <c r="F6921" t="b">
        <v>0</v>
      </c>
      <c r="G6921" t="s">
        <v>77</v>
      </c>
      <c r="H6921" s="1">
        <v>46092.459606481483</v>
      </c>
      <c r="I6921" t="b">
        <v>0</v>
      </c>
      <c r="J6921" t="b">
        <v>1</v>
      </c>
      <c r="K6921" t="s">
        <v>41</v>
      </c>
      <c r="L6921" t="s">
        <v>60</v>
      </c>
      <c r="M6921">
        <v>180000</v>
      </c>
      <c r="N6921"/>
      <c r="O6921" t="s">
        <v>804</v>
      </c>
      <c r="P6921" t="s">
        <v>15351</v>
      </c>
    </row>
    <row r="6922" spans="1:16" x14ac:dyDescent="0.25">
      <c r="A6922" t="s">
        <v>2</v>
      </c>
      <c r="B6922" t="s">
        <v>986</v>
      </c>
      <c r="C6922" t="s">
        <v>326</v>
      </c>
      <c r="D6922" t="s">
        <v>4595</v>
      </c>
      <c r="E6922" t="s">
        <v>59</v>
      </c>
      <c r="F6922" t="b">
        <v>0</v>
      </c>
      <c r="G6922" t="s">
        <v>77</v>
      </c>
      <c r="H6922" s="1">
        <v>46092.459606481483</v>
      </c>
      <c r="I6922" t="b">
        <v>0</v>
      </c>
      <c r="J6922" t="b">
        <v>1</v>
      </c>
      <c r="K6922" t="s">
        <v>41</v>
      </c>
      <c r="L6922" t="s">
        <v>60</v>
      </c>
      <c r="M6922">
        <v>170000</v>
      </c>
      <c r="N6922"/>
      <c r="O6922" t="s">
        <v>8715</v>
      </c>
      <c r="P6922" t="s">
        <v>12075</v>
      </c>
    </row>
    <row r="6923" spans="1:16" x14ac:dyDescent="0.25">
      <c r="A6923" t="s">
        <v>2</v>
      </c>
      <c r="B6923" t="s">
        <v>158</v>
      </c>
      <c r="C6923" t="s">
        <v>107</v>
      </c>
      <c r="D6923" t="s">
        <v>4595</v>
      </c>
      <c r="E6923" t="s">
        <v>59</v>
      </c>
      <c r="F6923" t="b">
        <v>0</v>
      </c>
      <c r="G6923" t="s">
        <v>77</v>
      </c>
      <c r="H6923" s="1">
        <v>46092.459722222222</v>
      </c>
      <c r="I6923" t="b">
        <v>0</v>
      </c>
      <c r="J6923" t="b">
        <v>0</v>
      </c>
      <c r="K6923" t="s">
        <v>41</v>
      </c>
      <c r="L6923" t="s">
        <v>60</v>
      </c>
      <c r="M6923">
        <v>215000</v>
      </c>
      <c r="N6923"/>
      <c r="O6923" t="s">
        <v>15352</v>
      </c>
      <c r="P6923" t="s">
        <v>563</v>
      </c>
    </row>
    <row r="6924" spans="1:16" x14ac:dyDescent="0.25">
      <c r="A6924" t="s">
        <v>2</v>
      </c>
      <c r="B6924" t="s">
        <v>15353</v>
      </c>
      <c r="C6924" t="s">
        <v>86</v>
      </c>
      <c r="D6924" t="s">
        <v>4595</v>
      </c>
      <c r="E6924" t="s">
        <v>59</v>
      </c>
      <c r="F6924" t="b">
        <v>0</v>
      </c>
      <c r="G6924" t="s">
        <v>77</v>
      </c>
      <c r="H6924" s="1">
        <v>46092.459722222222</v>
      </c>
      <c r="I6924" t="b">
        <v>0</v>
      </c>
      <c r="J6924" t="b">
        <v>0</v>
      </c>
      <c r="K6924" t="s">
        <v>41</v>
      </c>
      <c r="L6924" t="s">
        <v>60</v>
      </c>
      <c r="M6924">
        <v>105000</v>
      </c>
      <c r="N6924"/>
      <c r="O6924" t="s">
        <v>1859</v>
      </c>
      <c r="P6924" t="s">
        <v>15354</v>
      </c>
    </row>
    <row r="6925" spans="1:16" x14ac:dyDescent="0.25">
      <c r="A6925" t="s">
        <v>7</v>
      </c>
      <c r="B6925" t="s">
        <v>15355</v>
      </c>
      <c r="C6925" t="s">
        <v>271</v>
      </c>
      <c r="D6925" t="s">
        <v>4595</v>
      </c>
      <c r="E6925" t="s">
        <v>59</v>
      </c>
      <c r="F6925" t="b">
        <v>0</v>
      </c>
      <c r="G6925" t="s">
        <v>77</v>
      </c>
      <c r="H6925" s="1">
        <v>46092.459756944438</v>
      </c>
      <c r="I6925" t="b">
        <v>0</v>
      </c>
      <c r="J6925" t="b">
        <v>1</v>
      </c>
      <c r="K6925" t="s">
        <v>41</v>
      </c>
      <c r="L6925" t="s">
        <v>60</v>
      </c>
      <c r="M6925">
        <v>215000</v>
      </c>
      <c r="N6925"/>
      <c r="O6925" t="s">
        <v>15356</v>
      </c>
    </row>
    <row r="6926" spans="1:16" x14ac:dyDescent="0.25">
      <c r="A6926" t="s">
        <v>8</v>
      </c>
      <c r="B6926" t="s">
        <v>15357</v>
      </c>
      <c r="C6926" t="s">
        <v>290</v>
      </c>
      <c r="D6926" t="s">
        <v>4595</v>
      </c>
      <c r="E6926" t="s">
        <v>59</v>
      </c>
      <c r="F6926" t="b">
        <v>0</v>
      </c>
      <c r="G6926" t="s">
        <v>77</v>
      </c>
      <c r="H6926" s="1">
        <v>46092.459756944438</v>
      </c>
      <c r="I6926" t="b">
        <v>0</v>
      </c>
      <c r="J6926" t="b">
        <v>1</v>
      </c>
      <c r="K6926" t="s">
        <v>41</v>
      </c>
      <c r="L6926" t="s">
        <v>60</v>
      </c>
      <c r="M6926">
        <v>194000</v>
      </c>
      <c r="N6926"/>
      <c r="O6926" t="s">
        <v>1548</v>
      </c>
      <c r="P6926" t="s">
        <v>15358</v>
      </c>
    </row>
    <row r="6927" spans="1:16" x14ac:dyDescent="0.25">
      <c r="A6927" t="s">
        <v>3</v>
      </c>
      <c r="B6927" t="s">
        <v>15359</v>
      </c>
      <c r="C6927" t="s">
        <v>81</v>
      </c>
      <c r="D6927" t="s">
        <v>4595</v>
      </c>
      <c r="E6927" t="s">
        <v>59</v>
      </c>
      <c r="F6927" t="b">
        <v>0</v>
      </c>
      <c r="G6927" t="s">
        <v>77</v>
      </c>
      <c r="H6927" s="1">
        <v>46092.459756944438</v>
      </c>
      <c r="I6927" t="b">
        <v>1</v>
      </c>
      <c r="J6927" t="b">
        <v>0</v>
      </c>
      <c r="K6927" t="s">
        <v>41</v>
      </c>
      <c r="L6927" t="s">
        <v>60</v>
      </c>
      <c r="M6927">
        <v>80000</v>
      </c>
      <c r="N6927"/>
      <c r="O6927" t="s">
        <v>15360</v>
      </c>
      <c r="P6927" t="s">
        <v>622</v>
      </c>
    </row>
    <row r="6928" spans="1:16" x14ac:dyDescent="0.25">
      <c r="A6928" t="s">
        <v>2</v>
      </c>
      <c r="B6928" t="s">
        <v>213</v>
      </c>
      <c r="C6928" t="s">
        <v>201</v>
      </c>
      <c r="D6928" t="s">
        <v>4595</v>
      </c>
      <c r="E6928" t="s">
        <v>59</v>
      </c>
      <c r="F6928" t="b">
        <v>0</v>
      </c>
      <c r="G6928" t="s">
        <v>77</v>
      </c>
      <c r="H6928" s="1">
        <v>46092.459756944438</v>
      </c>
      <c r="I6928" t="b">
        <v>0</v>
      </c>
      <c r="J6928" t="b">
        <v>1</v>
      </c>
      <c r="K6928" t="s">
        <v>41</v>
      </c>
      <c r="L6928" t="s">
        <v>60</v>
      </c>
      <c r="M6928">
        <v>212500</v>
      </c>
      <c r="N6928"/>
      <c r="O6928" t="s">
        <v>2190</v>
      </c>
      <c r="P6928" t="s">
        <v>875</v>
      </c>
    </row>
    <row r="6929" spans="1:16" x14ac:dyDescent="0.25">
      <c r="A6929" t="s">
        <v>8</v>
      </c>
      <c r="B6929" t="s">
        <v>15361</v>
      </c>
      <c r="C6929" t="s">
        <v>304</v>
      </c>
      <c r="D6929" t="s">
        <v>4595</v>
      </c>
      <c r="E6929" t="s">
        <v>59</v>
      </c>
      <c r="F6929" t="b">
        <v>0</v>
      </c>
      <c r="G6929" t="s">
        <v>77</v>
      </c>
      <c r="H6929" s="1">
        <v>46092.459768518522</v>
      </c>
      <c r="I6929" t="b">
        <v>0</v>
      </c>
      <c r="J6929" t="b">
        <v>0</v>
      </c>
      <c r="K6929" t="s">
        <v>41</v>
      </c>
      <c r="L6929" t="s">
        <v>60</v>
      </c>
      <c r="M6929">
        <v>149500</v>
      </c>
      <c r="N6929"/>
      <c r="O6929" t="s">
        <v>15362</v>
      </c>
      <c r="P6929" t="s">
        <v>1187</v>
      </c>
    </row>
    <row r="6930" spans="1:16" x14ac:dyDescent="0.25">
      <c r="A6930" t="s">
        <v>2</v>
      </c>
      <c r="B6930" t="s">
        <v>306</v>
      </c>
      <c r="C6930" t="s">
        <v>515</v>
      </c>
      <c r="D6930" t="s">
        <v>4595</v>
      </c>
      <c r="E6930" t="s">
        <v>59</v>
      </c>
      <c r="F6930" t="b">
        <v>0</v>
      </c>
      <c r="G6930" t="s">
        <v>73</v>
      </c>
      <c r="H6930" s="1">
        <v>46092.459791666668</v>
      </c>
      <c r="I6930" t="b">
        <v>0</v>
      </c>
      <c r="J6930" t="b">
        <v>0</v>
      </c>
      <c r="K6930" t="s">
        <v>41</v>
      </c>
      <c r="L6930" t="s">
        <v>60</v>
      </c>
      <c r="M6930">
        <v>117500</v>
      </c>
      <c r="N6930"/>
      <c r="O6930" t="s">
        <v>2399</v>
      </c>
      <c r="P6930" t="s">
        <v>12168</v>
      </c>
    </row>
    <row r="6931" spans="1:16" x14ac:dyDescent="0.25">
      <c r="A6931" t="s">
        <v>2</v>
      </c>
      <c r="B6931" t="s">
        <v>15363</v>
      </c>
      <c r="C6931" t="s">
        <v>515</v>
      </c>
      <c r="D6931" t="s">
        <v>4595</v>
      </c>
      <c r="F6931" t="b">
        <v>0</v>
      </c>
      <c r="G6931" t="s">
        <v>73</v>
      </c>
      <c r="H6931" s="1">
        <v>46092.459791666668</v>
      </c>
      <c r="I6931" t="b">
        <v>0</v>
      </c>
      <c r="J6931" t="b">
        <v>0</v>
      </c>
      <c r="K6931" t="s">
        <v>41</v>
      </c>
      <c r="L6931" t="s">
        <v>60</v>
      </c>
      <c r="M6931">
        <v>130000</v>
      </c>
      <c r="N6931"/>
      <c r="O6931" t="s">
        <v>4264</v>
      </c>
      <c r="P6931" t="s">
        <v>15364</v>
      </c>
    </row>
    <row r="6932" spans="1:16" x14ac:dyDescent="0.25">
      <c r="A6932" t="s">
        <v>2</v>
      </c>
      <c r="B6932" t="s">
        <v>2</v>
      </c>
      <c r="C6932" t="s">
        <v>1743</v>
      </c>
      <c r="D6932" t="s">
        <v>4595</v>
      </c>
      <c r="E6932" t="s">
        <v>59</v>
      </c>
      <c r="F6932" t="b">
        <v>0</v>
      </c>
      <c r="G6932" t="s">
        <v>73</v>
      </c>
      <c r="H6932" s="1">
        <v>46092.459803240738</v>
      </c>
      <c r="I6932" t="b">
        <v>0</v>
      </c>
      <c r="J6932" t="b">
        <v>1</v>
      </c>
      <c r="K6932" t="s">
        <v>41</v>
      </c>
      <c r="L6932" t="s">
        <v>60</v>
      </c>
      <c r="M6932">
        <v>117500</v>
      </c>
      <c r="N6932"/>
      <c r="O6932" t="s">
        <v>12356</v>
      </c>
      <c r="P6932" t="s">
        <v>12357</v>
      </c>
    </row>
    <row r="6933" spans="1:16" x14ac:dyDescent="0.25">
      <c r="A6933" t="s">
        <v>2</v>
      </c>
      <c r="B6933" t="s">
        <v>12707</v>
      </c>
      <c r="C6933" t="s">
        <v>1883</v>
      </c>
      <c r="D6933" t="s">
        <v>4595</v>
      </c>
      <c r="E6933" t="s">
        <v>72</v>
      </c>
      <c r="F6933" t="b">
        <v>0</v>
      </c>
      <c r="G6933" t="s">
        <v>68</v>
      </c>
      <c r="H6933" s="1">
        <v>46092.459872685176</v>
      </c>
      <c r="I6933" t="b">
        <v>0</v>
      </c>
      <c r="J6933" t="b">
        <v>1</v>
      </c>
      <c r="K6933" t="s">
        <v>41</v>
      </c>
      <c r="L6933" t="s">
        <v>60</v>
      </c>
      <c r="M6933">
        <v>192000</v>
      </c>
      <c r="N6933"/>
      <c r="O6933" t="s">
        <v>95</v>
      </c>
    </row>
    <row r="6934" spans="1:16" x14ac:dyDescent="0.25">
      <c r="A6934" t="s">
        <v>2</v>
      </c>
      <c r="B6934" t="s">
        <v>779</v>
      </c>
      <c r="C6934" t="s">
        <v>2304</v>
      </c>
      <c r="D6934" t="s">
        <v>4595</v>
      </c>
      <c r="E6934" t="s">
        <v>621</v>
      </c>
      <c r="F6934" t="b">
        <v>0</v>
      </c>
      <c r="G6934" t="s">
        <v>68</v>
      </c>
      <c r="H6934" s="1">
        <v>46092.459872685176</v>
      </c>
      <c r="I6934" t="b">
        <v>0</v>
      </c>
      <c r="J6934" t="b">
        <v>0</v>
      </c>
      <c r="K6934" t="s">
        <v>41</v>
      </c>
      <c r="L6934" t="s">
        <v>60</v>
      </c>
      <c r="M6934">
        <v>42500</v>
      </c>
      <c r="N6934"/>
      <c r="O6934" t="s">
        <v>15365</v>
      </c>
      <c r="P6934" t="s">
        <v>1119</v>
      </c>
    </row>
    <row r="6935" spans="1:16" x14ac:dyDescent="0.25">
      <c r="A6935" t="s">
        <v>7</v>
      </c>
      <c r="B6935" t="s">
        <v>1646</v>
      </c>
      <c r="C6935" t="s">
        <v>1456</v>
      </c>
      <c r="D6935" t="s">
        <v>4595</v>
      </c>
      <c r="E6935" t="s">
        <v>59</v>
      </c>
      <c r="F6935" t="b">
        <v>0</v>
      </c>
      <c r="G6935" t="s">
        <v>89</v>
      </c>
      <c r="H6935" s="1">
        <v>46092.459918981483</v>
      </c>
      <c r="I6935" t="b">
        <v>0</v>
      </c>
      <c r="J6935" t="b">
        <v>0</v>
      </c>
      <c r="K6935" t="s">
        <v>41</v>
      </c>
      <c r="L6935" t="s">
        <v>60</v>
      </c>
      <c r="M6935">
        <v>147500</v>
      </c>
      <c r="N6935"/>
      <c r="O6935" t="s">
        <v>11344</v>
      </c>
    </row>
    <row r="6936" spans="1:16" x14ac:dyDescent="0.25">
      <c r="A6936" t="s">
        <v>1</v>
      </c>
      <c r="B6936" t="s">
        <v>15366</v>
      </c>
      <c r="C6936" t="s">
        <v>204</v>
      </c>
      <c r="D6936" t="s">
        <v>4595</v>
      </c>
      <c r="E6936" t="s">
        <v>59</v>
      </c>
      <c r="F6936" t="b">
        <v>0</v>
      </c>
      <c r="G6936" t="s">
        <v>65</v>
      </c>
      <c r="H6936" s="1">
        <v>46092.460069444453</v>
      </c>
      <c r="I6936" t="b">
        <v>1</v>
      </c>
      <c r="J6936" t="b">
        <v>1</v>
      </c>
      <c r="K6936" t="s">
        <v>41</v>
      </c>
      <c r="L6936" t="s">
        <v>60</v>
      </c>
      <c r="M6936">
        <v>285000</v>
      </c>
      <c r="N6936"/>
      <c r="O6936" t="s">
        <v>15367</v>
      </c>
      <c r="P6936" t="s">
        <v>15368</v>
      </c>
    </row>
    <row r="6937" spans="1:16" x14ac:dyDescent="0.25">
      <c r="A6937" t="s">
        <v>1</v>
      </c>
      <c r="B6937" t="s">
        <v>277</v>
      </c>
      <c r="C6937" t="s">
        <v>758</v>
      </c>
      <c r="D6937" t="s">
        <v>4595</v>
      </c>
      <c r="E6937" t="s">
        <v>59</v>
      </c>
      <c r="F6937" t="b">
        <v>0</v>
      </c>
      <c r="G6937" t="s">
        <v>65</v>
      </c>
      <c r="H6937" s="1">
        <v>46092.460127314807</v>
      </c>
      <c r="I6937" t="b">
        <v>1</v>
      </c>
      <c r="J6937" t="b">
        <v>1</v>
      </c>
      <c r="K6937" t="s">
        <v>41</v>
      </c>
      <c r="L6937" t="s">
        <v>60</v>
      </c>
      <c r="M6937">
        <v>235000</v>
      </c>
      <c r="N6937"/>
      <c r="O6937" t="s">
        <v>15369</v>
      </c>
      <c r="P6937" t="s">
        <v>15370</v>
      </c>
    </row>
    <row r="6938" spans="1:16" x14ac:dyDescent="0.25">
      <c r="A6938" t="s">
        <v>5</v>
      </c>
      <c r="B6938" t="s">
        <v>5</v>
      </c>
      <c r="C6938" t="s">
        <v>1888</v>
      </c>
      <c r="D6938" t="s">
        <v>4595</v>
      </c>
      <c r="E6938" t="s">
        <v>59</v>
      </c>
      <c r="F6938" t="b">
        <v>0</v>
      </c>
      <c r="G6938" t="s">
        <v>65</v>
      </c>
      <c r="H6938" s="1">
        <v>46092.460150462961</v>
      </c>
      <c r="I6938" t="b">
        <v>1</v>
      </c>
      <c r="J6938" t="b">
        <v>0</v>
      </c>
      <c r="K6938" t="s">
        <v>41</v>
      </c>
      <c r="L6938" t="s">
        <v>60</v>
      </c>
      <c r="M6938">
        <v>175000</v>
      </c>
      <c r="N6938"/>
      <c r="O6938" t="s">
        <v>15371</v>
      </c>
      <c r="P6938" t="s">
        <v>15372</v>
      </c>
    </row>
    <row r="6939" spans="1:16" x14ac:dyDescent="0.25">
      <c r="A6939" t="s">
        <v>1</v>
      </c>
      <c r="B6939" t="s">
        <v>210</v>
      </c>
      <c r="C6939" t="s">
        <v>113</v>
      </c>
      <c r="D6939" t="s">
        <v>4595</v>
      </c>
      <c r="E6939" t="s">
        <v>88</v>
      </c>
      <c r="F6939" t="b">
        <v>0</v>
      </c>
      <c r="G6939" t="s">
        <v>65</v>
      </c>
      <c r="H6939" s="1">
        <v>46092.460185185177</v>
      </c>
      <c r="I6939" t="b">
        <v>1</v>
      </c>
      <c r="J6939" t="b">
        <v>0</v>
      </c>
      <c r="K6939" t="s">
        <v>41</v>
      </c>
      <c r="L6939" t="s">
        <v>60</v>
      </c>
      <c r="M6939">
        <v>147500</v>
      </c>
      <c r="N6939"/>
      <c r="O6939" t="s">
        <v>12384</v>
      </c>
      <c r="P6939" t="s">
        <v>7842</v>
      </c>
    </row>
    <row r="6940" spans="1:16" x14ac:dyDescent="0.25">
      <c r="A6940" t="s">
        <v>1</v>
      </c>
      <c r="B6940" t="s">
        <v>419</v>
      </c>
      <c r="C6940" t="s">
        <v>758</v>
      </c>
      <c r="D6940" t="s">
        <v>4595</v>
      </c>
      <c r="E6940" t="s">
        <v>59</v>
      </c>
      <c r="F6940" t="b">
        <v>0</v>
      </c>
      <c r="G6940" t="s">
        <v>65</v>
      </c>
      <c r="H6940" s="1">
        <v>46092.460185185177</v>
      </c>
      <c r="I6940" t="b">
        <v>0</v>
      </c>
      <c r="J6940" t="b">
        <v>1</v>
      </c>
      <c r="K6940" t="s">
        <v>41</v>
      </c>
      <c r="L6940" t="s">
        <v>60</v>
      </c>
      <c r="M6940">
        <v>92500</v>
      </c>
      <c r="N6940"/>
      <c r="O6940" t="s">
        <v>15369</v>
      </c>
      <c r="P6940" t="s">
        <v>15373</v>
      </c>
    </row>
    <row r="6941" spans="1:16" x14ac:dyDescent="0.25">
      <c r="A6941" t="s">
        <v>5</v>
      </c>
      <c r="B6941" t="s">
        <v>1906</v>
      </c>
      <c r="C6941" t="s">
        <v>142</v>
      </c>
      <c r="D6941" t="s">
        <v>4595</v>
      </c>
      <c r="E6941" t="s">
        <v>59</v>
      </c>
      <c r="F6941" t="b">
        <v>0</v>
      </c>
      <c r="G6941" t="s">
        <v>65</v>
      </c>
      <c r="H6941" s="1">
        <v>46092.460219907407</v>
      </c>
      <c r="I6941" t="b">
        <v>1</v>
      </c>
      <c r="J6941" t="b">
        <v>0</v>
      </c>
      <c r="K6941" t="s">
        <v>41</v>
      </c>
      <c r="L6941" t="s">
        <v>60</v>
      </c>
      <c r="M6941">
        <v>220000</v>
      </c>
      <c r="N6941"/>
      <c r="O6941" t="s">
        <v>15303</v>
      </c>
      <c r="P6941" t="s">
        <v>461</v>
      </c>
    </row>
    <row r="6942" spans="1:16" x14ac:dyDescent="0.25">
      <c r="A6942" t="s">
        <v>1</v>
      </c>
      <c r="B6942" t="s">
        <v>961</v>
      </c>
      <c r="C6942" t="s">
        <v>15374</v>
      </c>
      <c r="D6942" t="s">
        <v>4595</v>
      </c>
      <c r="E6942" t="s">
        <v>59</v>
      </c>
      <c r="F6942" t="b">
        <v>0</v>
      </c>
      <c r="G6942" t="s">
        <v>65</v>
      </c>
      <c r="H6942" s="1">
        <v>46092.460219907407</v>
      </c>
      <c r="I6942" t="b">
        <v>0</v>
      </c>
      <c r="J6942" t="b">
        <v>1</v>
      </c>
      <c r="K6942" t="s">
        <v>41</v>
      </c>
      <c r="L6942" t="s">
        <v>60</v>
      </c>
      <c r="M6942">
        <v>110000</v>
      </c>
      <c r="N6942"/>
      <c r="O6942" t="s">
        <v>15375</v>
      </c>
    </row>
    <row r="6943" spans="1:16" x14ac:dyDescent="0.25">
      <c r="A6943" t="s">
        <v>1</v>
      </c>
      <c r="B6943" t="s">
        <v>15376</v>
      </c>
      <c r="C6943" t="s">
        <v>989</v>
      </c>
      <c r="D6943" t="s">
        <v>4595</v>
      </c>
      <c r="E6943" t="s">
        <v>59</v>
      </c>
      <c r="F6943" t="b">
        <v>0</v>
      </c>
      <c r="G6943" t="s">
        <v>65</v>
      </c>
      <c r="H6943" s="1">
        <v>46092.460243055553</v>
      </c>
      <c r="I6943" t="b">
        <v>0</v>
      </c>
      <c r="J6943" t="b">
        <v>0</v>
      </c>
      <c r="K6943" t="s">
        <v>41</v>
      </c>
      <c r="L6943" t="s">
        <v>60</v>
      </c>
      <c r="M6943">
        <v>127500</v>
      </c>
      <c r="N6943"/>
      <c r="O6943" t="s">
        <v>15377</v>
      </c>
      <c r="P6943" t="s">
        <v>15378</v>
      </c>
    </row>
    <row r="6944" spans="1:16" x14ac:dyDescent="0.25">
      <c r="A6944" t="s">
        <v>1</v>
      </c>
      <c r="B6944" t="s">
        <v>2312</v>
      </c>
      <c r="C6944" t="s">
        <v>422</v>
      </c>
      <c r="D6944" t="s">
        <v>4595</v>
      </c>
      <c r="E6944" t="s">
        <v>59</v>
      </c>
      <c r="F6944" t="b">
        <v>0</v>
      </c>
      <c r="G6944" t="s">
        <v>65</v>
      </c>
      <c r="H6944" s="1">
        <v>46092.460243055553</v>
      </c>
      <c r="I6944" t="b">
        <v>0</v>
      </c>
      <c r="J6944" t="b">
        <v>0</v>
      </c>
      <c r="K6944" t="s">
        <v>41</v>
      </c>
      <c r="L6944" t="s">
        <v>60</v>
      </c>
      <c r="M6944">
        <v>125000</v>
      </c>
      <c r="N6944"/>
      <c r="O6944" t="s">
        <v>15379</v>
      </c>
      <c r="P6944" t="s">
        <v>15380</v>
      </c>
    </row>
    <row r="6945" spans="1:16" x14ac:dyDescent="0.25">
      <c r="A6945" t="s">
        <v>5</v>
      </c>
      <c r="B6945" t="s">
        <v>2396</v>
      </c>
      <c r="C6945" t="s">
        <v>3125</v>
      </c>
      <c r="D6945" t="s">
        <v>4595</v>
      </c>
      <c r="E6945" t="s">
        <v>59</v>
      </c>
      <c r="F6945" t="b">
        <v>0</v>
      </c>
      <c r="G6945" t="s">
        <v>65</v>
      </c>
      <c r="H6945" s="1">
        <v>46092.460243055553</v>
      </c>
      <c r="I6945" t="b">
        <v>0</v>
      </c>
      <c r="J6945" t="b">
        <v>0</v>
      </c>
      <c r="K6945" t="s">
        <v>41</v>
      </c>
      <c r="L6945" t="s">
        <v>60</v>
      </c>
      <c r="M6945">
        <v>172500</v>
      </c>
      <c r="N6945"/>
      <c r="O6945" t="s">
        <v>15381</v>
      </c>
      <c r="P6945" t="s">
        <v>15382</v>
      </c>
    </row>
    <row r="6946" spans="1:16" x14ac:dyDescent="0.25">
      <c r="A6946" t="s">
        <v>1</v>
      </c>
      <c r="B6946" t="s">
        <v>210</v>
      </c>
      <c r="C6946" t="s">
        <v>508</v>
      </c>
      <c r="D6946" t="s">
        <v>4595</v>
      </c>
      <c r="E6946" t="s">
        <v>59</v>
      </c>
      <c r="F6946" t="b">
        <v>0</v>
      </c>
      <c r="G6946" t="s">
        <v>77</v>
      </c>
      <c r="H6946" s="1">
        <v>46092.460578703707</v>
      </c>
      <c r="I6946" t="b">
        <v>1</v>
      </c>
      <c r="J6946" t="b">
        <v>0</v>
      </c>
      <c r="K6946" t="s">
        <v>41</v>
      </c>
      <c r="L6946" t="s">
        <v>60</v>
      </c>
      <c r="M6946">
        <v>147500</v>
      </c>
      <c r="N6946"/>
      <c r="O6946" t="s">
        <v>7893</v>
      </c>
      <c r="P6946" t="s">
        <v>15383</v>
      </c>
    </row>
    <row r="6947" spans="1:16" x14ac:dyDescent="0.25">
      <c r="A6947" t="s">
        <v>1</v>
      </c>
      <c r="B6947" t="s">
        <v>1</v>
      </c>
      <c r="C6947" t="s">
        <v>15384</v>
      </c>
      <c r="D6947" t="s">
        <v>4595</v>
      </c>
      <c r="E6947" t="s">
        <v>59</v>
      </c>
      <c r="F6947" t="b">
        <v>0</v>
      </c>
      <c r="G6947" t="s">
        <v>77</v>
      </c>
      <c r="H6947" s="1">
        <v>46092.460578703707</v>
      </c>
      <c r="I6947" t="b">
        <v>0</v>
      </c>
      <c r="J6947" t="b">
        <v>1</v>
      </c>
      <c r="K6947" t="s">
        <v>41</v>
      </c>
      <c r="L6947" t="s">
        <v>60</v>
      </c>
      <c r="M6947">
        <v>110000</v>
      </c>
      <c r="N6947"/>
      <c r="O6947" t="s">
        <v>15385</v>
      </c>
      <c r="P6947" t="s">
        <v>15386</v>
      </c>
    </row>
    <row r="6948" spans="1:16" x14ac:dyDescent="0.25">
      <c r="A6948" t="s">
        <v>1</v>
      </c>
      <c r="B6948" t="s">
        <v>390</v>
      </c>
      <c r="C6948" t="s">
        <v>2350</v>
      </c>
      <c r="D6948" t="s">
        <v>4595</v>
      </c>
      <c r="E6948" t="s">
        <v>59</v>
      </c>
      <c r="F6948" t="b">
        <v>0</v>
      </c>
      <c r="G6948" t="s">
        <v>73</v>
      </c>
      <c r="H6948" s="1">
        <v>46092.461157407408</v>
      </c>
      <c r="I6948" t="b">
        <v>0</v>
      </c>
      <c r="J6948" t="b">
        <v>1</v>
      </c>
      <c r="K6948" t="s">
        <v>41</v>
      </c>
      <c r="L6948" t="s">
        <v>60</v>
      </c>
      <c r="M6948">
        <v>147500</v>
      </c>
      <c r="N6948"/>
      <c r="O6948" t="s">
        <v>1692</v>
      </c>
      <c r="P6948" t="s">
        <v>15387</v>
      </c>
    </row>
    <row r="6949" spans="1:16" x14ac:dyDescent="0.25">
      <c r="A6949" t="s">
        <v>1</v>
      </c>
      <c r="B6949" t="s">
        <v>15388</v>
      </c>
      <c r="C6949" t="s">
        <v>218</v>
      </c>
      <c r="D6949" t="s">
        <v>4595</v>
      </c>
      <c r="E6949" t="s">
        <v>59</v>
      </c>
      <c r="F6949" t="b">
        <v>0</v>
      </c>
      <c r="G6949" t="s">
        <v>73</v>
      </c>
      <c r="H6949" s="1">
        <v>46092.461157407408</v>
      </c>
      <c r="I6949" t="b">
        <v>1</v>
      </c>
      <c r="J6949" t="b">
        <v>0</v>
      </c>
      <c r="K6949" t="s">
        <v>41</v>
      </c>
      <c r="L6949" t="s">
        <v>60</v>
      </c>
      <c r="M6949">
        <v>110000</v>
      </c>
      <c r="N6949"/>
      <c r="O6949" t="s">
        <v>15292</v>
      </c>
      <c r="P6949" t="s">
        <v>15389</v>
      </c>
    </row>
    <row r="6950" spans="1:16" x14ac:dyDescent="0.25">
      <c r="A6950" t="s">
        <v>1</v>
      </c>
      <c r="B6950" t="s">
        <v>628</v>
      </c>
      <c r="C6950" t="s">
        <v>758</v>
      </c>
      <c r="D6950" t="s">
        <v>4595</v>
      </c>
      <c r="E6950" t="s">
        <v>59</v>
      </c>
      <c r="F6950" t="b">
        <v>0</v>
      </c>
      <c r="G6950" t="s">
        <v>68</v>
      </c>
      <c r="H6950" s="1">
        <v>46092.46166666667</v>
      </c>
      <c r="I6950" t="b">
        <v>1</v>
      </c>
      <c r="J6950" t="b">
        <v>1</v>
      </c>
      <c r="K6950" t="s">
        <v>41</v>
      </c>
      <c r="L6950" t="s">
        <v>60</v>
      </c>
      <c r="M6950">
        <v>147500</v>
      </c>
      <c r="N6950"/>
      <c r="O6950" t="s">
        <v>15390</v>
      </c>
      <c r="P6950" t="s">
        <v>15391</v>
      </c>
    </row>
    <row r="6951" spans="1:16" x14ac:dyDescent="0.25">
      <c r="A6951" t="s">
        <v>5</v>
      </c>
      <c r="B6951" t="s">
        <v>5</v>
      </c>
      <c r="C6951" t="s">
        <v>2209</v>
      </c>
      <c r="D6951" t="s">
        <v>4595</v>
      </c>
      <c r="E6951" t="s">
        <v>59</v>
      </c>
      <c r="F6951" t="b">
        <v>0</v>
      </c>
      <c r="G6951" t="s">
        <v>89</v>
      </c>
      <c r="H6951" s="1">
        <v>46092.462175925917</v>
      </c>
      <c r="I6951" t="b">
        <v>0</v>
      </c>
      <c r="J6951" t="b">
        <v>0</v>
      </c>
      <c r="K6951" t="s">
        <v>41</v>
      </c>
      <c r="L6951" t="s">
        <v>60</v>
      </c>
      <c r="M6951">
        <v>175000</v>
      </c>
      <c r="N6951"/>
      <c r="O6951" t="s">
        <v>14163</v>
      </c>
    </row>
    <row r="6952" spans="1:16" x14ac:dyDescent="0.25">
      <c r="A6952" t="s">
        <v>1</v>
      </c>
      <c r="B6952" t="s">
        <v>316</v>
      </c>
      <c r="C6952" t="s">
        <v>15012</v>
      </c>
      <c r="D6952" t="s">
        <v>4595</v>
      </c>
      <c r="E6952" t="s">
        <v>59</v>
      </c>
      <c r="F6952" t="b">
        <v>0</v>
      </c>
      <c r="G6952" t="s">
        <v>89</v>
      </c>
      <c r="H6952" s="1">
        <v>46092.462175925917</v>
      </c>
      <c r="I6952" t="b">
        <v>1</v>
      </c>
      <c r="J6952" t="b">
        <v>1</v>
      </c>
      <c r="K6952" t="s">
        <v>41</v>
      </c>
      <c r="L6952" t="s">
        <v>60</v>
      </c>
      <c r="M6952">
        <v>180000</v>
      </c>
      <c r="N6952"/>
      <c r="O6952" t="s">
        <v>2276</v>
      </c>
      <c r="P6952" t="s">
        <v>10003</v>
      </c>
    </row>
    <row r="6953" spans="1:16" x14ac:dyDescent="0.25">
      <c r="A6953" t="s">
        <v>1</v>
      </c>
      <c r="B6953" t="s">
        <v>15392</v>
      </c>
      <c r="C6953" t="s">
        <v>15393</v>
      </c>
      <c r="D6953" t="s">
        <v>4599</v>
      </c>
      <c r="E6953" t="s">
        <v>59</v>
      </c>
      <c r="F6953" t="b">
        <v>0</v>
      </c>
      <c r="G6953" t="s">
        <v>40</v>
      </c>
      <c r="H6953" s="1">
        <v>46092.462592592587</v>
      </c>
      <c r="I6953" t="b">
        <v>1</v>
      </c>
      <c r="J6953" t="b">
        <v>0</v>
      </c>
      <c r="K6953" t="s">
        <v>40</v>
      </c>
      <c r="L6953" t="s">
        <v>60</v>
      </c>
      <c r="M6953">
        <v>52500</v>
      </c>
      <c r="N6953"/>
      <c r="O6953" t="s">
        <v>15394</v>
      </c>
      <c r="P6953" t="s">
        <v>622</v>
      </c>
    </row>
    <row r="6954" spans="1:16" x14ac:dyDescent="0.25">
      <c r="A6954" t="s">
        <v>0</v>
      </c>
      <c r="B6954" t="s">
        <v>15395</v>
      </c>
      <c r="C6954" t="s">
        <v>76</v>
      </c>
      <c r="D6954" t="s">
        <v>4526</v>
      </c>
      <c r="E6954" t="s">
        <v>132</v>
      </c>
      <c r="F6954" t="b">
        <v>1</v>
      </c>
      <c r="G6954" t="s">
        <v>13</v>
      </c>
      <c r="H6954" s="1">
        <v>46092.462777777779</v>
      </c>
      <c r="I6954" t="b">
        <v>1</v>
      </c>
      <c r="J6954" t="b">
        <v>0</v>
      </c>
      <c r="K6954" t="s">
        <v>13</v>
      </c>
      <c r="L6954" t="s">
        <v>74</v>
      </c>
      <c r="M6954"/>
      <c r="N6954">
        <v>42.5</v>
      </c>
      <c r="O6954" t="s">
        <v>5046</v>
      </c>
    </row>
    <row r="6955" spans="1:16" x14ac:dyDescent="0.25">
      <c r="A6955" t="s">
        <v>0</v>
      </c>
      <c r="B6955" t="s">
        <v>15396</v>
      </c>
      <c r="C6955" t="s">
        <v>76</v>
      </c>
      <c r="D6955" t="s">
        <v>4526</v>
      </c>
      <c r="E6955" t="s">
        <v>132</v>
      </c>
      <c r="F6955" t="b">
        <v>1</v>
      </c>
      <c r="G6955" t="s">
        <v>13</v>
      </c>
      <c r="H6955" s="1">
        <v>46092.462777777779</v>
      </c>
      <c r="I6955" t="b">
        <v>0</v>
      </c>
      <c r="J6955" t="b">
        <v>0</v>
      </c>
      <c r="K6955" t="s">
        <v>13</v>
      </c>
      <c r="L6955" t="s">
        <v>74</v>
      </c>
      <c r="M6955"/>
      <c r="N6955">
        <v>50</v>
      </c>
      <c r="O6955" t="s">
        <v>5046</v>
      </c>
    </row>
    <row r="6956" spans="1:16" x14ac:dyDescent="0.25">
      <c r="A6956" t="s">
        <v>0</v>
      </c>
      <c r="B6956" t="s">
        <v>15397</v>
      </c>
      <c r="C6956" t="s">
        <v>76</v>
      </c>
      <c r="D6956" t="s">
        <v>4526</v>
      </c>
      <c r="E6956" t="s">
        <v>132</v>
      </c>
      <c r="F6956" t="b">
        <v>1</v>
      </c>
      <c r="G6956" t="s">
        <v>13</v>
      </c>
      <c r="H6956" s="1">
        <v>46092.462777777779</v>
      </c>
      <c r="I6956" t="b">
        <v>0</v>
      </c>
      <c r="J6956" t="b">
        <v>0</v>
      </c>
      <c r="K6956" t="s">
        <v>13</v>
      </c>
      <c r="L6956" t="s">
        <v>74</v>
      </c>
      <c r="M6956"/>
      <c r="N6956">
        <v>50</v>
      </c>
      <c r="O6956" t="s">
        <v>5046</v>
      </c>
    </row>
    <row r="6957" spans="1:16" x14ac:dyDescent="0.25">
      <c r="A6957" t="s">
        <v>0</v>
      </c>
      <c r="B6957" t="s">
        <v>15398</v>
      </c>
      <c r="C6957" t="s">
        <v>76</v>
      </c>
      <c r="D6957" t="s">
        <v>4526</v>
      </c>
      <c r="E6957" t="s">
        <v>132</v>
      </c>
      <c r="F6957" t="b">
        <v>1</v>
      </c>
      <c r="G6957" t="s">
        <v>13</v>
      </c>
      <c r="H6957" s="1">
        <v>46092.462777777779</v>
      </c>
      <c r="I6957" t="b">
        <v>1</v>
      </c>
      <c r="J6957" t="b">
        <v>0</v>
      </c>
      <c r="K6957" t="s">
        <v>13</v>
      </c>
      <c r="L6957" t="s">
        <v>74</v>
      </c>
      <c r="M6957"/>
      <c r="N6957">
        <v>42.5</v>
      </c>
      <c r="O6957" t="s">
        <v>5046</v>
      </c>
    </row>
    <row r="6958" spans="1:16" x14ac:dyDescent="0.25">
      <c r="A6958" t="s">
        <v>2</v>
      </c>
      <c r="B6958" t="s">
        <v>15399</v>
      </c>
      <c r="C6958" t="s">
        <v>76</v>
      </c>
      <c r="D6958" t="s">
        <v>4526</v>
      </c>
      <c r="E6958" t="s">
        <v>132</v>
      </c>
      <c r="F6958" t="b">
        <v>1</v>
      </c>
      <c r="G6958" t="s">
        <v>13</v>
      </c>
      <c r="H6958" s="1">
        <v>46092.462858796287</v>
      </c>
      <c r="I6958" t="b">
        <v>0</v>
      </c>
      <c r="J6958" t="b">
        <v>0</v>
      </c>
      <c r="K6958" t="s">
        <v>13</v>
      </c>
      <c r="L6958" t="s">
        <v>74</v>
      </c>
      <c r="M6958"/>
      <c r="N6958">
        <v>72.5</v>
      </c>
      <c r="O6958" t="s">
        <v>5046</v>
      </c>
      <c r="P6958" t="s">
        <v>840</v>
      </c>
    </row>
    <row r="6959" spans="1:16" x14ac:dyDescent="0.25">
      <c r="A6959" t="s">
        <v>1</v>
      </c>
      <c r="B6959" t="s">
        <v>15400</v>
      </c>
      <c r="C6959" t="s">
        <v>76</v>
      </c>
      <c r="D6959" t="s">
        <v>4526</v>
      </c>
      <c r="E6959" t="s">
        <v>59</v>
      </c>
      <c r="F6959" t="b">
        <v>1</v>
      </c>
      <c r="G6959" t="s">
        <v>13</v>
      </c>
      <c r="H6959" s="1">
        <v>46092.462893518517</v>
      </c>
      <c r="I6959" t="b">
        <v>0</v>
      </c>
      <c r="J6959" t="b">
        <v>0</v>
      </c>
      <c r="K6959" t="s">
        <v>13</v>
      </c>
      <c r="L6959" t="s">
        <v>74</v>
      </c>
      <c r="M6959"/>
      <c r="N6959">
        <v>70</v>
      </c>
      <c r="O6959" t="s">
        <v>5046</v>
      </c>
      <c r="P6959" t="s">
        <v>15401</v>
      </c>
    </row>
    <row r="6960" spans="1:16" x14ac:dyDescent="0.25">
      <c r="A6960" t="s">
        <v>1</v>
      </c>
      <c r="B6960" t="s">
        <v>15402</v>
      </c>
      <c r="C6960" t="s">
        <v>3216</v>
      </c>
      <c r="D6960" t="s">
        <v>5102</v>
      </c>
      <c r="E6960" t="s">
        <v>59</v>
      </c>
      <c r="F6960" t="b">
        <v>0</v>
      </c>
      <c r="G6960" t="s">
        <v>13</v>
      </c>
      <c r="H6960" s="1">
        <v>46092.463125000002</v>
      </c>
      <c r="I6960" t="b">
        <v>0</v>
      </c>
      <c r="J6960" t="b">
        <v>0</v>
      </c>
      <c r="K6960" t="s">
        <v>13</v>
      </c>
      <c r="L6960" t="s">
        <v>60</v>
      </c>
      <c r="M6960">
        <v>145000</v>
      </c>
      <c r="N6960"/>
      <c r="O6960" t="s">
        <v>15403</v>
      </c>
      <c r="P6960" t="s">
        <v>15404</v>
      </c>
    </row>
    <row r="6961" spans="1:16" x14ac:dyDescent="0.25">
      <c r="A6961" t="s">
        <v>1</v>
      </c>
      <c r="B6961" t="s">
        <v>4393</v>
      </c>
      <c r="C6961" t="s">
        <v>76</v>
      </c>
      <c r="D6961" t="s">
        <v>4526</v>
      </c>
      <c r="E6961" t="s">
        <v>59</v>
      </c>
      <c r="F6961" t="b">
        <v>1</v>
      </c>
      <c r="G6961" t="s">
        <v>13</v>
      </c>
      <c r="H6961" s="1">
        <v>46092.463125000002</v>
      </c>
      <c r="I6961" t="b">
        <v>0</v>
      </c>
      <c r="J6961" t="b">
        <v>0</v>
      </c>
      <c r="K6961" t="s">
        <v>13</v>
      </c>
      <c r="L6961" t="s">
        <v>74</v>
      </c>
      <c r="M6961"/>
      <c r="N6961">
        <v>70</v>
      </c>
      <c r="O6961" t="s">
        <v>5046</v>
      </c>
      <c r="P6961" t="s">
        <v>15401</v>
      </c>
    </row>
    <row r="6962" spans="1:16" x14ac:dyDescent="0.25">
      <c r="A6962" t="s">
        <v>4</v>
      </c>
      <c r="B6962" t="s">
        <v>15405</v>
      </c>
      <c r="C6962" t="s">
        <v>3216</v>
      </c>
      <c r="D6962" t="s">
        <v>4595</v>
      </c>
      <c r="E6962" t="s">
        <v>59</v>
      </c>
      <c r="F6962" t="b">
        <v>0</v>
      </c>
      <c r="G6962" t="s">
        <v>13</v>
      </c>
      <c r="H6962" s="1">
        <v>46092.463136574072</v>
      </c>
      <c r="I6962" t="b">
        <v>0</v>
      </c>
      <c r="J6962" t="b">
        <v>0</v>
      </c>
      <c r="K6962" t="s">
        <v>13</v>
      </c>
      <c r="L6962" t="s">
        <v>60</v>
      </c>
      <c r="M6962">
        <v>180000</v>
      </c>
      <c r="N6962"/>
      <c r="O6962" t="s">
        <v>15406</v>
      </c>
      <c r="P6962" t="s">
        <v>15407</v>
      </c>
    </row>
    <row r="6963" spans="1:16" x14ac:dyDescent="0.25">
      <c r="A6963" t="s">
        <v>3</v>
      </c>
      <c r="B6963" t="s">
        <v>15408</v>
      </c>
      <c r="C6963" t="s">
        <v>76</v>
      </c>
      <c r="D6963" t="s">
        <v>4526</v>
      </c>
      <c r="E6963" t="s">
        <v>132</v>
      </c>
      <c r="F6963" t="b">
        <v>1</v>
      </c>
      <c r="G6963" t="s">
        <v>18</v>
      </c>
      <c r="H6963" s="1">
        <v>46092.468113425923</v>
      </c>
      <c r="I6963" t="b">
        <v>0</v>
      </c>
      <c r="J6963" t="b">
        <v>0</v>
      </c>
      <c r="K6963" t="s">
        <v>18</v>
      </c>
      <c r="L6963" t="s">
        <v>74</v>
      </c>
      <c r="M6963"/>
      <c r="N6963">
        <v>50</v>
      </c>
      <c r="O6963" t="s">
        <v>5046</v>
      </c>
      <c r="P6963" t="s">
        <v>1106</v>
      </c>
    </row>
    <row r="6964" spans="1:16" x14ac:dyDescent="0.25">
      <c r="A6964" t="s">
        <v>0</v>
      </c>
      <c r="B6964" t="s">
        <v>3123</v>
      </c>
      <c r="C6964" t="s">
        <v>207</v>
      </c>
      <c r="D6964" t="s">
        <v>4595</v>
      </c>
      <c r="E6964" t="s">
        <v>59</v>
      </c>
      <c r="F6964" t="b">
        <v>0</v>
      </c>
      <c r="G6964" t="s">
        <v>63</v>
      </c>
      <c r="H6964" s="1">
        <v>46092.474861111114</v>
      </c>
      <c r="I6964" t="b">
        <v>0</v>
      </c>
      <c r="J6964" t="b">
        <v>0</v>
      </c>
      <c r="K6964" t="s">
        <v>41</v>
      </c>
      <c r="L6964" t="s">
        <v>60</v>
      </c>
      <c r="M6964">
        <v>65000</v>
      </c>
      <c r="N6964"/>
      <c r="O6964" t="s">
        <v>12373</v>
      </c>
      <c r="P6964" t="s">
        <v>15409</v>
      </c>
    </row>
    <row r="6965" spans="1:16" x14ac:dyDescent="0.25">
      <c r="A6965" t="s">
        <v>4</v>
      </c>
      <c r="B6965" t="s">
        <v>15410</v>
      </c>
      <c r="C6965" t="s">
        <v>732</v>
      </c>
      <c r="D6965" t="s">
        <v>4595</v>
      </c>
      <c r="E6965" t="s">
        <v>59</v>
      </c>
      <c r="F6965" t="b">
        <v>0</v>
      </c>
      <c r="G6965" t="s">
        <v>63</v>
      </c>
      <c r="H6965" s="1">
        <v>46092.474907407413</v>
      </c>
      <c r="I6965" t="b">
        <v>0</v>
      </c>
      <c r="J6965" t="b">
        <v>1</v>
      </c>
      <c r="K6965" t="s">
        <v>41</v>
      </c>
      <c r="L6965" t="s">
        <v>60</v>
      </c>
      <c r="M6965">
        <v>100000</v>
      </c>
      <c r="N6965"/>
      <c r="O6965" t="s">
        <v>12229</v>
      </c>
      <c r="P6965" t="s">
        <v>15411</v>
      </c>
    </row>
    <row r="6966" spans="1:16" x14ac:dyDescent="0.25">
      <c r="A6966" t="s">
        <v>0</v>
      </c>
      <c r="B6966" t="s">
        <v>4084</v>
      </c>
      <c r="C6966" t="s">
        <v>1445</v>
      </c>
      <c r="D6966" t="s">
        <v>4595</v>
      </c>
      <c r="E6966" t="s">
        <v>59</v>
      </c>
      <c r="F6966" t="b">
        <v>0</v>
      </c>
      <c r="G6966" t="s">
        <v>65</v>
      </c>
      <c r="H6966" s="1">
        <v>46092.500185185178</v>
      </c>
      <c r="I6966" t="b">
        <v>0</v>
      </c>
      <c r="J6966" t="b">
        <v>1</v>
      </c>
      <c r="K6966" t="s">
        <v>41</v>
      </c>
      <c r="L6966" t="s">
        <v>60</v>
      </c>
      <c r="M6966">
        <v>92500</v>
      </c>
      <c r="N6966"/>
      <c r="O6966" t="s">
        <v>15412</v>
      </c>
      <c r="P6966" t="s">
        <v>3826</v>
      </c>
    </row>
    <row r="6967" spans="1:16" x14ac:dyDescent="0.25">
      <c r="A6967" t="s">
        <v>2</v>
      </c>
      <c r="B6967" t="s">
        <v>11370</v>
      </c>
      <c r="C6967" t="s">
        <v>148</v>
      </c>
      <c r="D6967" t="s">
        <v>4595</v>
      </c>
      <c r="E6967" t="s">
        <v>59</v>
      </c>
      <c r="F6967" t="b">
        <v>0</v>
      </c>
      <c r="G6967" t="s">
        <v>89</v>
      </c>
      <c r="H6967" s="1">
        <v>46092.500902777778</v>
      </c>
      <c r="I6967" t="b">
        <v>1</v>
      </c>
      <c r="J6967" t="b">
        <v>0</v>
      </c>
      <c r="K6967" t="s">
        <v>41</v>
      </c>
      <c r="L6967" t="s">
        <v>60</v>
      </c>
      <c r="M6967">
        <v>115000</v>
      </c>
      <c r="N6967"/>
      <c r="O6967" t="s">
        <v>15413</v>
      </c>
      <c r="P6967" t="s">
        <v>15414</v>
      </c>
    </row>
    <row r="6968" spans="1:16" x14ac:dyDescent="0.25">
      <c r="A6968" t="s">
        <v>0</v>
      </c>
      <c r="B6968" t="s">
        <v>15415</v>
      </c>
      <c r="C6968" t="s">
        <v>4530</v>
      </c>
      <c r="D6968" t="s">
        <v>4599</v>
      </c>
      <c r="E6968" t="s">
        <v>59</v>
      </c>
      <c r="F6968" t="b">
        <v>0</v>
      </c>
      <c r="G6968" t="s">
        <v>40</v>
      </c>
      <c r="H6968" s="1">
        <v>46092.504004629627</v>
      </c>
      <c r="I6968" t="b">
        <v>1</v>
      </c>
      <c r="J6968" t="b">
        <v>0</v>
      </c>
      <c r="K6968" t="s">
        <v>40</v>
      </c>
      <c r="L6968" t="s">
        <v>60</v>
      </c>
      <c r="M6968">
        <v>32500</v>
      </c>
      <c r="N6968"/>
      <c r="O6968" t="s">
        <v>15416</v>
      </c>
      <c r="P6968" t="s">
        <v>288</v>
      </c>
    </row>
    <row r="6969" spans="1:16" x14ac:dyDescent="0.25">
      <c r="A6969" t="s">
        <v>6</v>
      </c>
      <c r="B6969" t="s">
        <v>6</v>
      </c>
      <c r="C6969" t="s">
        <v>6647</v>
      </c>
      <c r="D6969" t="s">
        <v>5798</v>
      </c>
      <c r="E6969" t="s">
        <v>59</v>
      </c>
      <c r="F6969" t="b">
        <v>0</v>
      </c>
      <c r="G6969" t="s">
        <v>40</v>
      </c>
      <c r="H6969" s="1">
        <v>46092.504120370373</v>
      </c>
      <c r="I6969" t="b">
        <v>0</v>
      </c>
      <c r="J6969" t="b">
        <v>0</v>
      </c>
      <c r="K6969" t="s">
        <v>40</v>
      </c>
      <c r="L6969" t="s">
        <v>60</v>
      </c>
      <c r="M6969">
        <v>105000</v>
      </c>
      <c r="N6969"/>
      <c r="O6969" t="s">
        <v>8921</v>
      </c>
      <c r="P6969" t="s">
        <v>208</v>
      </c>
    </row>
    <row r="6970" spans="1:16" x14ac:dyDescent="0.25">
      <c r="A6970" t="s">
        <v>0</v>
      </c>
      <c r="B6970" t="s">
        <v>0</v>
      </c>
      <c r="C6970" t="s">
        <v>949</v>
      </c>
      <c r="D6970" t="s">
        <v>4756</v>
      </c>
      <c r="E6970" t="s">
        <v>59</v>
      </c>
      <c r="F6970" t="b">
        <v>0</v>
      </c>
      <c r="G6970" t="s">
        <v>65</v>
      </c>
      <c r="H6970" s="1">
        <v>46092.54178240741</v>
      </c>
      <c r="I6970" t="b">
        <v>0</v>
      </c>
      <c r="J6970" t="b">
        <v>0</v>
      </c>
      <c r="K6970" t="s">
        <v>41</v>
      </c>
      <c r="L6970" t="s">
        <v>60</v>
      </c>
      <c r="M6970">
        <v>100000.5</v>
      </c>
      <c r="N6970"/>
      <c r="O6970" t="s">
        <v>950</v>
      </c>
      <c r="P6970" t="s">
        <v>15417</v>
      </c>
    </row>
    <row r="6971" spans="1:16" x14ac:dyDescent="0.25">
      <c r="A6971" t="s">
        <v>1</v>
      </c>
      <c r="B6971" t="s">
        <v>15418</v>
      </c>
      <c r="C6971" t="s">
        <v>76</v>
      </c>
      <c r="D6971" t="s">
        <v>4346</v>
      </c>
      <c r="E6971" t="s">
        <v>59</v>
      </c>
      <c r="F6971" t="b">
        <v>1</v>
      </c>
      <c r="G6971" t="s">
        <v>65</v>
      </c>
      <c r="H6971" s="1">
        <v>46092.543344907397</v>
      </c>
      <c r="I6971" t="b">
        <v>1</v>
      </c>
      <c r="J6971" t="b">
        <v>1</v>
      </c>
      <c r="K6971" t="s">
        <v>41</v>
      </c>
      <c r="L6971" t="s">
        <v>60</v>
      </c>
      <c r="M6971">
        <v>120000</v>
      </c>
      <c r="N6971"/>
      <c r="O6971" t="s">
        <v>15419</v>
      </c>
      <c r="P6971" t="s">
        <v>15420</v>
      </c>
    </row>
    <row r="6972" spans="1:16" x14ac:dyDescent="0.25">
      <c r="A6972" t="s">
        <v>1</v>
      </c>
      <c r="B6972" t="s">
        <v>629</v>
      </c>
      <c r="C6972" t="s">
        <v>2054</v>
      </c>
      <c r="D6972" t="s">
        <v>4346</v>
      </c>
      <c r="E6972" t="s">
        <v>88</v>
      </c>
      <c r="F6972" t="b">
        <v>0</v>
      </c>
      <c r="G6972" t="s">
        <v>65</v>
      </c>
      <c r="H6972" s="1">
        <v>46092.543356481481</v>
      </c>
      <c r="I6972" t="b">
        <v>0</v>
      </c>
      <c r="J6972" t="b">
        <v>0</v>
      </c>
      <c r="K6972" t="s">
        <v>41</v>
      </c>
      <c r="L6972" t="s">
        <v>74</v>
      </c>
      <c r="M6972"/>
      <c r="N6972">
        <v>65</v>
      </c>
      <c r="O6972" t="s">
        <v>2251</v>
      </c>
      <c r="P6972" t="s">
        <v>15421</v>
      </c>
    </row>
    <row r="6973" spans="1:16" x14ac:dyDescent="0.25">
      <c r="A6973" t="s">
        <v>1</v>
      </c>
      <c r="B6973" t="s">
        <v>15422</v>
      </c>
      <c r="C6973" t="s">
        <v>76</v>
      </c>
      <c r="D6973" t="s">
        <v>4599</v>
      </c>
      <c r="E6973" t="s">
        <v>88</v>
      </c>
      <c r="F6973" t="b">
        <v>1</v>
      </c>
      <c r="G6973" t="s">
        <v>40</v>
      </c>
      <c r="H6973" s="1">
        <v>46092.545925925922</v>
      </c>
      <c r="I6973" t="b">
        <v>1</v>
      </c>
      <c r="J6973" t="b">
        <v>0</v>
      </c>
      <c r="K6973" t="s">
        <v>40</v>
      </c>
      <c r="L6973" t="s">
        <v>74</v>
      </c>
      <c r="M6973"/>
      <c r="N6973">
        <v>62.5</v>
      </c>
      <c r="O6973" t="s">
        <v>15423</v>
      </c>
      <c r="P6973" t="s">
        <v>15424</v>
      </c>
    </row>
    <row r="6974" spans="1:16" x14ac:dyDescent="0.25">
      <c r="A6974" t="s">
        <v>0</v>
      </c>
      <c r="B6974" t="s">
        <v>15425</v>
      </c>
      <c r="C6974" t="s">
        <v>13</v>
      </c>
      <c r="D6974" t="s">
        <v>4595</v>
      </c>
      <c r="E6974" t="s">
        <v>59</v>
      </c>
      <c r="F6974" t="b">
        <v>0</v>
      </c>
      <c r="G6974" t="s">
        <v>13</v>
      </c>
      <c r="H6974" s="1">
        <v>46092.546111111107</v>
      </c>
      <c r="I6974" t="b">
        <v>1</v>
      </c>
      <c r="J6974" t="b">
        <v>0</v>
      </c>
      <c r="K6974" t="s">
        <v>13</v>
      </c>
      <c r="L6974" t="s">
        <v>74</v>
      </c>
      <c r="M6974"/>
      <c r="N6974">
        <v>30</v>
      </c>
      <c r="O6974" t="s">
        <v>4596</v>
      </c>
    </row>
    <row r="6975" spans="1:16" x14ac:dyDescent="0.25">
      <c r="A6975" t="s">
        <v>0</v>
      </c>
      <c r="B6975" t="s">
        <v>3786</v>
      </c>
      <c r="C6975" t="s">
        <v>2811</v>
      </c>
      <c r="D6975" t="s">
        <v>4346</v>
      </c>
      <c r="E6975" t="s">
        <v>59</v>
      </c>
      <c r="F6975" t="b">
        <v>0</v>
      </c>
      <c r="G6975" t="s">
        <v>77</v>
      </c>
      <c r="H6975" s="1">
        <v>46092.583761574067</v>
      </c>
      <c r="I6975" t="b">
        <v>1</v>
      </c>
      <c r="J6975" t="b">
        <v>1</v>
      </c>
      <c r="K6975" t="s">
        <v>41</v>
      </c>
      <c r="L6975" t="s">
        <v>74</v>
      </c>
      <c r="M6975"/>
      <c r="N6975">
        <v>21.5</v>
      </c>
      <c r="O6975" t="s">
        <v>15426</v>
      </c>
      <c r="P6975" t="s">
        <v>219</v>
      </c>
    </row>
    <row r="6976" spans="1:16" x14ac:dyDescent="0.25">
      <c r="A6976" t="s">
        <v>0</v>
      </c>
      <c r="B6976" t="s">
        <v>2380</v>
      </c>
      <c r="C6976" t="s">
        <v>12257</v>
      </c>
      <c r="D6976" t="s">
        <v>14604</v>
      </c>
      <c r="E6976" t="s">
        <v>59</v>
      </c>
      <c r="F6976" t="b">
        <v>0</v>
      </c>
      <c r="G6976" t="s">
        <v>77</v>
      </c>
      <c r="H6976" s="1">
        <v>46092.583796296298</v>
      </c>
      <c r="I6976" t="b">
        <v>0</v>
      </c>
      <c r="J6976" t="b">
        <v>0</v>
      </c>
      <c r="K6976" t="s">
        <v>41</v>
      </c>
      <c r="L6976" t="s">
        <v>60</v>
      </c>
      <c r="M6976">
        <v>134500</v>
      </c>
      <c r="N6976"/>
      <c r="O6976" t="s">
        <v>15427</v>
      </c>
      <c r="P6976" t="s">
        <v>15428</v>
      </c>
    </row>
    <row r="6977" spans="1:16" x14ac:dyDescent="0.25">
      <c r="A6977" t="s">
        <v>0</v>
      </c>
      <c r="B6977" t="s">
        <v>15429</v>
      </c>
      <c r="C6977" t="s">
        <v>11559</v>
      </c>
      <c r="D6977" t="s">
        <v>4595</v>
      </c>
      <c r="E6977" t="s">
        <v>59</v>
      </c>
      <c r="F6977" t="b">
        <v>0</v>
      </c>
      <c r="G6977" t="s">
        <v>89</v>
      </c>
      <c r="H6977" s="1">
        <v>46092.58425925926</v>
      </c>
      <c r="I6977" t="b">
        <v>0</v>
      </c>
      <c r="J6977" t="b">
        <v>1</v>
      </c>
      <c r="K6977" t="s">
        <v>41</v>
      </c>
      <c r="L6977" t="s">
        <v>60</v>
      </c>
      <c r="M6977">
        <v>90000</v>
      </c>
      <c r="N6977"/>
      <c r="O6977" t="s">
        <v>15430</v>
      </c>
      <c r="P6977" t="s">
        <v>15431</v>
      </c>
    </row>
    <row r="6978" spans="1:16" x14ac:dyDescent="0.25">
      <c r="A6978" t="s">
        <v>2</v>
      </c>
      <c r="B6978" t="s">
        <v>15432</v>
      </c>
      <c r="C6978" t="s">
        <v>112</v>
      </c>
      <c r="D6978" t="s">
        <v>4346</v>
      </c>
      <c r="E6978" t="s">
        <v>59</v>
      </c>
      <c r="F6978" t="b">
        <v>0</v>
      </c>
      <c r="G6978" t="s">
        <v>65</v>
      </c>
      <c r="H6978" s="1">
        <v>46092.584328703713</v>
      </c>
      <c r="I6978" t="b">
        <v>0</v>
      </c>
      <c r="J6978" t="b">
        <v>1</v>
      </c>
      <c r="K6978" t="s">
        <v>41</v>
      </c>
      <c r="L6978" t="s">
        <v>60</v>
      </c>
      <c r="M6978">
        <v>337000</v>
      </c>
      <c r="N6978"/>
      <c r="O6978" t="s">
        <v>1990</v>
      </c>
    </row>
    <row r="6979" spans="1:16" x14ac:dyDescent="0.25">
      <c r="A6979" t="s">
        <v>1</v>
      </c>
      <c r="B6979" t="s">
        <v>15433</v>
      </c>
      <c r="C6979" t="s">
        <v>2696</v>
      </c>
      <c r="D6979" t="s">
        <v>4526</v>
      </c>
      <c r="E6979" t="s">
        <v>88</v>
      </c>
      <c r="F6979" t="b">
        <v>0</v>
      </c>
      <c r="G6979" t="s">
        <v>65</v>
      </c>
      <c r="H6979" s="1">
        <v>46092.585011574083</v>
      </c>
      <c r="I6979" t="b">
        <v>0</v>
      </c>
      <c r="J6979" t="b">
        <v>1</v>
      </c>
      <c r="K6979" t="s">
        <v>41</v>
      </c>
      <c r="L6979" t="s">
        <v>74</v>
      </c>
      <c r="M6979"/>
      <c r="N6979">
        <v>43</v>
      </c>
      <c r="O6979" t="s">
        <v>4119</v>
      </c>
      <c r="P6979" t="s">
        <v>15434</v>
      </c>
    </row>
    <row r="6980" spans="1:16" x14ac:dyDescent="0.25">
      <c r="A6980" t="s">
        <v>1</v>
      </c>
      <c r="B6980" t="s">
        <v>210</v>
      </c>
      <c r="C6980" t="s">
        <v>319</v>
      </c>
      <c r="D6980" t="s">
        <v>2360</v>
      </c>
      <c r="E6980" t="s">
        <v>59</v>
      </c>
      <c r="F6980" t="b">
        <v>0</v>
      </c>
      <c r="G6980" t="s">
        <v>65</v>
      </c>
      <c r="H6980" s="1">
        <v>46092.585046296299</v>
      </c>
      <c r="I6980" t="b">
        <v>1</v>
      </c>
      <c r="J6980" t="b">
        <v>0</v>
      </c>
      <c r="K6980" t="s">
        <v>41</v>
      </c>
      <c r="L6980" t="s">
        <v>74</v>
      </c>
      <c r="M6980"/>
      <c r="N6980">
        <v>52</v>
      </c>
      <c r="O6980" t="s">
        <v>15435</v>
      </c>
      <c r="P6980" t="s">
        <v>14841</v>
      </c>
    </row>
    <row r="6981" spans="1:16" x14ac:dyDescent="0.25">
      <c r="A6981" t="s">
        <v>1</v>
      </c>
      <c r="B6981" t="s">
        <v>15436</v>
      </c>
      <c r="C6981" t="s">
        <v>147</v>
      </c>
      <c r="D6981" t="s">
        <v>111</v>
      </c>
      <c r="E6981" t="s">
        <v>59</v>
      </c>
      <c r="F6981" t="b">
        <v>0</v>
      </c>
      <c r="G6981" t="s">
        <v>65</v>
      </c>
      <c r="H6981" s="1">
        <v>46092.585046296299</v>
      </c>
      <c r="I6981" t="b">
        <v>0</v>
      </c>
      <c r="J6981" t="b">
        <v>0</v>
      </c>
      <c r="K6981" t="s">
        <v>41</v>
      </c>
      <c r="L6981" t="s">
        <v>60</v>
      </c>
      <c r="M6981">
        <v>147500</v>
      </c>
      <c r="N6981"/>
      <c r="O6981" t="s">
        <v>111</v>
      </c>
      <c r="P6981" t="s">
        <v>15437</v>
      </c>
    </row>
    <row r="6982" spans="1:16" x14ac:dyDescent="0.25">
      <c r="A6982" t="s">
        <v>1</v>
      </c>
      <c r="B6982" t="s">
        <v>15438</v>
      </c>
      <c r="C6982" t="s">
        <v>15439</v>
      </c>
      <c r="D6982" t="s">
        <v>2360</v>
      </c>
      <c r="E6982" t="s">
        <v>59</v>
      </c>
      <c r="F6982" t="b">
        <v>0</v>
      </c>
      <c r="G6982" t="s">
        <v>65</v>
      </c>
      <c r="H6982" s="1">
        <v>46092.585127314807</v>
      </c>
      <c r="I6982" t="b">
        <v>0</v>
      </c>
      <c r="J6982" t="b">
        <v>1</v>
      </c>
      <c r="K6982" t="s">
        <v>41</v>
      </c>
      <c r="L6982" t="s">
        <v>60</v>
      </c>
      <c r="M6982">
        <v>162120</v>
      </c>
      <c r="N6982"/>
      <c r="O6982" t="s">
        <v>1102</v>
      </c>
      <c r="P6982" t="s">
        <v>15440</v>
      </c>
    </row>
    <row r="6983" spans="1:16" x14ac:dyDescent="0.25">
      <c r="A6983" t="s">
        <v>0</v>
      </c>
      <c r="B6983" t="s">
        <v>15441</v>
      </c>
      <c r="C6983" t="s">
        <v>12595</v>
      </c>
      <c r="D6983" t="s">
        <v>4526</v>
      </c>
      <c r="E6983" t="s">
        <v>88</v>
      </c>
      <c r="F6983" t="b">
        <v>0</v>
      </c>
      <c r="G6983" t="s">
        <v>40</v>
      </c>
      <c r="H6983" s="1">
        <v>46092.587361111109</v>
      </c>
      <c r="I6983" t="b">
        <v>1</v>
      </c>
      <c r="J6983" t="b">
        <v>0</v>
      </c>
      <c r="K6983" t="s">
        <v>40</v>
      </c>
      <c r="L6983" t="s">
        <v>74</v>
      </c>
      <c r="M6983"/>
      <c r="N6983">
        <v>47.5</v>
      </c>
      <c r="O6983" t="s">
        <v>9604</v>
      </c>
      <c r="P6983" t="s">
        <v>15442</v>
      </c>
    </row>
    <row r="6984" spans="1:16" x14ac:dyDescent="0.25">
      <c r="A6984" t="s">
        <v>0</v>
      </c>
      <c r="B6984" t="s">
        <v>2061</v>
      </c>
      <c r="C6984" t="s">
        <v>15443</v>
      </c>
      <c r="D6984" t="s">
        <v>4587</v>
      </c>
      <c r="E6984" t="s">
        <v>59</v>
      </c>
      <c r="F6984" t="b">
        <v>0</v>
      </c>
      <c r="G6984" t="s">
        <v>40</v>
      </c>
      <c r="H6984" s="1">
        <v>46092.587395833332</v>
      </c>
      <c r="I6984" t="b">
        <v>1</v>
      </c>
      <c r="J6984" t="b">
        <v>0</v>
      </c>
      <c r="K6984" t="s">
        <v>40</v>
      </c>
      <c r="L6984" t="s">
        <v>60</v>
      </c>
      <c r="M6984">
        <v>52500</v>
      </c>
      <c r="N6984"/>
      <c r="O6984" t="s">
        <v>15444</v>
      </c>
      <c r="P6984" t="s">
        <v>1314</v>
      </c>
    </row>
    <row r="6985" spans="1:16" x14ac:dyDescent="0.25">
      <c r="A6985" t="s">
        <v>1</v>
      </c>
      <c r="B6985" t="s">
        <v>1</v>
      </c>
      <c r="C6985" t="s">
        <v>15445</v>
      </c>
      <c r="D6985" t="s">
        <v>4526</v>
      </c>
      <c r="E6985" t="s">
        <v>59</v>
      </c>
      <c r="F6985" t="b">
        <v>0</v>
      </c>
      <c r="G6985" t="s">
        <v>40</v>
      </c>
      <c r="H6985" s="1">
        <v>46092.587511574071</v>
      </c>
      <c r="I6985" t="b">
        <v>1</v>
      </c>
      <c r="J6985" t="b">
        <v>0</v>
      </c>
      <c r="K6985" t="s">
        <v>40</v>
      </c>
      <c r="L6985" t="s">
        <v>60</v>
      </c>
      <c r="M6985">
        <v>51250</v>
      </c>
      <c r="N6985"/>
      <c r="O6985" t="s">
        <v>15446</v>
      </c>
      <c r="P6985" t="s">
        <v>15447</v>
      </c>
    </row>
    <row r="6986" spans="1:16" x14ac:dyDescent="0.25">
      <c r="A6986" t="s">
        <v>2</v>
      </c>
      <c r="B6986" t="s">
        <v>15448</v>
      </c>
      <c r="C6986" t="s">
        <v>13</v>
      </c>
      <c r="D6986" t="s">
        <v>4526</v>
      </c>
      <c r="E6986" t="s">
        <v>88</v>
      </c>
      <c r="F6986" t="b">
        <v>0</v>
      </c>
      <c r="G6986" t="s">
        <v>13</v>
      </c>
      <c r="H6986" s="1">
        <v>46092.587824074071</v>
      </c>
      <c r="I6986" t="b">
        <v>1</v>
      </c>
      <c r="J6986" t="b">
        <v>0</v>
      </c>
      <c r="K6986" t="s">
        <v>13</v>
      </c>
      <c r="L6986" t="s">
        <v>60</v>
      </c>
      <c r="M6986">
        <v>73000</v>
      </c>
      <c r="N6986"/>
      <c r="O6986" t="s">
        <v>15449</v>
      </c>
      <c r="P6986" t="s">
        <v>993</v>
      </c>
    </row>
    <row r="6987" spans="1:16" x14ac:dyDescent="0.25">
      <c r="A6987" t="s">
        <v>1</v>
      </c>
      <c r="B6987" t="s">
        <v>1</v>
      </c>
      <c r="C6987" t="s">
        <v>15450</v>
      </c>
      <c r="D6987" t="s">
        <v>4346</v>
      </c>
      <c r="E6987" t="s">
        <v>59</v>
      </c>
      <c r="F6987" t="b">
        <v>0</v>
      </c>
      <c r="G6987" t="s">
        <v>13</v>
      </c>
      <c r="H6987" s="1">
        <v>46092.587893518517</v>
      </c>
      <c r="I6987" t="b">
        <v>0</v>
      </c>
      <c r="J6987" t="b">
        <v>0</v>
      </c>
      <c r="K6987" t="s">
        <v>13</v>
      </c>
      <c r="L6987" t="s">
        <v>60</v>
      </c>
      <c r="M6987">
        <v>90000</v>
      </c>
      <c r="N6987"/>
      <c r="O6987" t="s">
        <v>15451</v>
      </c>
      <c r="P6987" t="s">
        <v>15452</v>
      </c>
    </row>
    <row r="6988" spans="1:16" x14ac:dyDescent="0.25">
      <c r="A6988" t="s">
        <v>6</v>
      </c>
      <c r="B6988" t="s">
        <v>1289</v>
      </c>
      <c r="C6988" t="s">
        <v>76</v>
      </c>
      <c r="D6988" t="s">
        <v>4622</v>
      </c>
      <c r="E6988" t="s">
        <v>59</v>
      </c>
      <c r="F6988" t="b">
        <v>1</v>
      </c>
      <c r="G6988" t="s">
        <v>38</v>
      </c>
      <c r="H6988" s="1">
        <v>46092.610601851848</v>
      </c>
      <c r="I6988" t="b">
        <v>1</v>
      </c>
      <c r="J6988" t="b">
        <v>0</v>
      </c>
      <c r="K6988" t="s">
        <v>38</v>
      </c>
      <c r="L6988" t="s">
        <v>60</v>
      </c>
      <c r="M6988">
        <v>150000</v>
      </c>
      <c r="N6988"/>
      <c r="O6988" t="s">
        <v>15453</v>
      </c>
      <c r="P6988" t="s">
        <v>15454</v>
      </c>
    </row>
    <row r="6989" spans="1:16" x14ac:dyDescent="0.25">
      <c r="A6989" t="s">
        <v>4</v>
      </c>
      <c r="B6989" t="s">
        <v>15455</v>
      </c>
      <c r="C6989" t="s">
        <v>251</v>
      </c>
      <c r="D6989" t="s">
        <v>4526</v>
      </c>
      <c r="E6989" t="s">
        <v>88</v>
      </c>
      <c r="F6989" t="b">
        <v>0</v>
      </c>
      <c r="G6989" t="s">
        <v>68</v>
      </c>
      <c r="H6989" s="1">
        <v>46092.625752314823</v>
      </c>
      <c r="I6989" t="b">
        <v>0</v>
      </c>
      <c r="J6989" t="b">
        <v>0</v>
      </c>
      <c r="K6989" t="s">
        <v>41</v>
      </c>
      <c r="L6989" t="s">
        <v>74</v>
      </c>
      <c r="M6989"/>
      <c r="N6989">
        <v>30.5</v>
      </c>
      <c r="O6989" t="s">
        <v>2125</v>
      </c>
      <c r="P6989" t="s">
        <v>1833</v>
      </c>
    </row>
    <row r="6990" spans="1:16" x14ac:dyDescent="0.25">
      <c r="A6990" t="s">
        <v>6</v>
      </c>
      <c r="B6990" t="s">
        <v>15162</v>
      </c>
      <c r="C6990" t="s">
        <v>81</v>
      </c>
      <c r="D6990" t="s">
        <v>4756</v>
      </c>
      <c r="E6990" t="s">
        <v>59</v>
      </c>
      <c r="F6990" t="b">
        <v>0</v>
      </c>
      <c r="G6990" t="s">
        <v>77</v>
      </c>
      <c r="H6990" s="1">
        <v>46092.626226851848</v>
      </c>
      <c r="I6990" t="b">
        <v>0</v>
      </c>
      <c r="J6990" t="b">
        <v>0</v>
      </c>
      <c r="K6990" t="s">
        <v>41</v>
      </c>
      <c r="L6990" t="s">
        <v>60</v>
      </c>
      <c r="M6990">
        <v>160000</v>
      </c>
      <c r="N6990"/>
      <c r="O6990" t="s">
        <v>402</v>
      </c>
      <c r="P6990" t="s">
        <v>85</v>
      </c>
    </row>
    <row r="6991" spans="1:16" x14ac:dyDescent="0.25">
      <c r="A6991" t="s">
        <v>5</v>
      </c>
      <c r="B6991" t="s">
        <v>15456</v>
      </c>
      <c r="C6991" t="s">
        <v>76</v>
      </c>
      <c r="D6991" t="s">
        <v>141</v>
      </c>
      <c r="E6991" t="s">
        <v>88</v>
      </c>
      <c r="F6991" t="b">
        <v>1</v>
      </c>
      <c r="G6991" t="s">
        <v>65</v>
      </c>
      <c r="H6991" s="1">
        <v>46092.626666666663</v>
      </c>
      <c r="I6991" t="b">
        <v>1</v>
      </c>
      <c r="J6991" t="b">
        <v>0</v>
      </c>
      <c r="K6991" t="s">
        <v>41</v>
      </c>
      <c r="L6991" t="s">
        <v>74</v>
      </c>
      <c r="M6991"/>
      <c r="N6991">
        <v>30</v>
      </c>
      <c r="O6991" t="s">
        <v>141</v>
      </c>
      <c r="P6991" t="s">
        <v>15457</v>
      </c>
    </row>
    <row r="6992" spans="1:16" x14ac:dyDescent="0.25">
      <c r="A6992" t="s">
        <v>1</v>
      </c>
      <c r="B6992" t="s">
        <v>15458</v>
      </c>
      <c r="C6992" t="s">
        <v>15459</v>
      </c>
      <c r="D6992" t="s">
        <v>4526</v>
      </c>
      <c r="E6992" t="s">
        <v>132</v>
      </c>
      <c r="F6992" t="b">
        <v>0</v>
      </c>
      <c r="G6992" t="s">
        <v>65</v>
      </c>
      <c r="H6992" s="1">
        <v>46092.626689814817</v>
      </c>
      <c r="I6992" t="b">
        <v>0</v>
      </c>
      <c r="J6992" t="b">
        <v>1</v>
      </c>
      <c r="K6992" t="s">
        <v>41</v>
      </c>
      <c r="L6992" t="s">
        <v>60</v>
      </c>
      <c r="M6992">
        <v>101450</v>
      </c>
      <c r="N6992"/>
      <c r="O6992" t="s">
        <v>4743</v>
      </c>
      <c r="P6992" t="s">
        <v>15460</v>
      </c>
    </row>
    <row r="6993" spans="1:16" x14ac:dyDescent="0.25">
      <c r="A6993" t="s">
        <v>1</v>
      </c>
      <c r="B6993" t="s">
        <v>153</v>
      </c>
      <c r="C6993" t="s">
        <v>201</v>
      </c>
      <c r="D6993" t="s">
        <v>4526</v>
      </c>
      <c r="E6993" t="s">
        <v>88</v>
      </c>
      <c r="F6993" t="b">
        <v>0</v>
      </c>
      <c r="G6993" t="s">
        <v>65</v>
      </c>
      <c r="H6993" s="1">
        <v>46092.626770833333</v>
      </c>
      <c r="I6993" t="b">
        <v>1</v>
      </c>
      <c r="J6993" t="b">
        <v>0</v>
      </c>
      <c r="K6993" t="s">
        <v>41</v>
      </c>
      <c r="L6993" t="s">
        <v>74</v>
      </c>
      <c r="M6993"/>
      <c r="N6993">
        <v>67.5</v>
      </c>
      <c r="O6993" t="s">
        <v>15461</v>
      </c>
      <c r="P6993" t="s">
        <v>15462</v>
      </c>
    </row>
    <row r="6994" spans="1:16" x14ac:dyDescent="0.25">
      <c r="A6994" t="s">
        <v>2</v>
      </c>
      <c r="B6994" t="s">
        <v>2682</v>
      </c>
      <c r="C6994" t="s">
        <v>172</v>
      </c>
      <c r="D6994" t="s">
        <v>4526</v>
      </c>
      <c r="E6994" t="s">
        <v>59</v>
      </c>
      <c r="F6994" t="b">
        <v>0</v>
      </c>
      <c r="G6994" t="s">
        <v>68</v>
      </c>
      <c r="H6994" s="1">
        <v>46092.667372685188</v>
      </c>
      <c r="I6994" t="b">
        <v>0</v>
      </c>
      <c r="J6994" t="b">
        <v>1</v>
      </c>
      <c r="K6994" t="s">
        <v>41</v>
      </c>
      <c r="L6994" t="s">
        <v>60</v>
      </c>
      <c r="M6994">
        <v>215000</v>
      </c>
      <c r="N6994"/>
      <c r="O6994" t="s">
        <v>15463</v>
      </c>
      <c r="P6994" t="s">
        <v>15464</v>
      </c>
    </row>
    <row r="6995" spans="1:16" x14ac:dyDescent="0.25">
      <c r="A6995" t="s">
        <v>0</v>
      </c>
      <c r="B6995" t="s">
        <v>15465</v>
      </c>
      <c r="C6995" t="s">
        <v>148</v>
      </c>
      <c r="D6995" t="s">
        <v>2360</v>
      </c>
      <c r="E6995" t="s">
        <v>59</v>
      </c>
      <c r="F6995" t="b">
        <v>0</v>
      </c>
      <c r="G6995" t="s">
        <v>89</v>
      </c>
      <c r="H6995" s="1">
        <v>46092.667488425926</v>
      </c>
      <c r="I6995" t="b">
        <v>0</v>
      </c>
      <c r="J6995" t="b">
        <v>1</v>
      </c>
      <c r="K6995" t="s">
        <v>41</v>
      </c>
      <c r="L6995" t="s">
        <v>74</v>
      </c>
      <c r="M6995"/>
      <c r="N6995">
        <v>21.715</v>
      </c>
      <c r="O6995" t="s">
        <v>15466</v>
      </c>
      <c r="P6995" t="s">
        <v>219</v>
      </c>
    </row>
    <row r="6996" spans="1:16" x14ac:dyDescent="0.25">
      <c r="A6996" t="s">
        <v>8</v>
      </c>
      <c r="B6996" t="s">
        <v>15467</v>
      </c>
      <c r="C6996" t="s">
        <v>304</v>
      </c>
      <c r="D6996" t="s">
        <v>4526</v>
      </c>
      <c r="E6996" t="s">
        <v>59</v>
      </c>
      <c r="F6996" t="b">
        <v>0</v>
      </c>
      <c r="G6996" t="s">
        <v>77</v>
      </c>
      <c r="H6996" s="1">
        <v>46092.667893518519</v>
      </c>
      <c r="I6996" t="b">
        <v>0</v>
      </c>
      <c r="J6996" t="b">
        <v>1</v>
      </c>
      <c r="K6996" t="s">
        <v>41</v>
      </c>
      <c r="L6996" t="s">
        <v>60</v>
      </c>
      <c r="M6996">
        <v>280000</v>
      </c>
      <c r="N6996"/>
      <c r="O6996" t="s">
        <v>3789</v>
      </c>
      <c r="P6996" t="s">
        <v>208</v>
      </c>
    </row>
    <row r="6997" spans="1:16" x14ac:dyDescent="0.25">
      <c r="A6997" t="s">
        <v>1</v>
      </c>
      <c r="B6997" t="s">
        <v>15468</v>
      </c>
      <c r="C6997" t="s">
        <v>41</v>
      </c>
      <c r="D6997" t="s">
        <v>4526</v>
      </c>
      <c r="E6997" t="s">
        <v>59</v>
      </c>
      <c r="F6997" t="b">
        <v>0</v>
      </c>
      <c r="G6997" t="s">
        <v>65</v>
      </c>
      <c r="H6997" s="1">
        <v>46092.668333333328</v>
      </c>
      <c r="I6997" t="b">
        <v>1</v>
      </c>
      <c r="J6997" t="b">
        <v>0</v>
      </c>
      <c r="K6997" t="s">
        <v>41</v>
      </c>
      <c r="L6997" t="s">
        <v>60</v>
      </c>
      <c r="M6997">
        <v>250000</v>
      </c>
      <c r="N6997"/>
      <c r="O6997" t="s">
        <v>2150</v>
      </c>
      <c r="P6997" t="s">
        <v>85</v>
      </c>
    </row>
    <row r="6998" spans="1:16" x14ac:dyDescent="0.25">
      <c r="A6998" t="s">
        <v>0</v>
      </c>
      <c r="B6998" t="s">
        <v>3836</v>
      </c>
      <c r="C6998" t="s">
        <v>13</v>
      </c>
      <c r="D6998" t="s">
        <v>4526</v>
      </c>
      <c r="E6998" t="s">
        <v>88</v>
      </c>
      <c r="F6998" t="b">
        <v>0</v>
      </c>
      <c r="G6998" t="s">
        <v>13</v>
      </c>
      <c r="H6998" s="1">
        <v>46092.671111111107</v>
      </c>
      <c r="I6998" t="b">
        <v>1</v>
      </c>
      <c r="J6998" t="b">
        <v>0</v>
      </c>
      <c r="K6998" t="s">
        <v>13</v>
      </c>
      <c r="L6998" t="s">
        <v>60</v>
      </c>
      <c r="M6998">
        <v>95000</v>
      </c>
      <c r="N6998"/>
      <c r="O6998" t="s">
        <v>105</v>
      </c>
      <c r="P6998" t="s">
        <v>15469</v>
      </c>
    </row>
    <row r="6999" spans="1:16" x14ac:dyDescent="0.25">
      <c r="A6999" t="s">
        <v>1</v>
      </c>
      <c r="B6999" t="s">
        <v>1</v>
      </c>
      <c r="C6999" t="s">
        <v>15470</v>
      </c>
      <c r="D6999" t="s">
        <v>4526</v>
      </c>
      <c r="E6999" t="s">
        <v>59</v>
      </c>
      <c r="F6999" t="b">
        <v>0</v>
      </c>
      <c r="G6999" t="s">
        <v>13</v>
      </c>
      <c r="H6999" s="1">
        <v>46092.671226851853</v>
      </c>
      <c r="I6999" t="b">
        <v>0</v>
      </c>
      <c r="J6999" t="b">
        <v>0</v>
      </c>
      <c r="K6999" t="s">
        <v>13</v>
      </c>
      <c r="L6999" t="s">
        <v>60</v>
      </c>
      <c r="M6999">
        <v>110000</v>
      </c>
      <c r="N6999"/>
      <c r="O6999" t="s">
        <v>15471</v>
      </c>
      <c r="P6999" t="s">
        <v>4426</v>
      </c>
    </row>
    <row r="7000" spans="1:16" x14ac:dyDescent="0.25">
      <c r="A7000" t="s">
        <v>4</v>
      </c>
      <c r="B7000" t="s">
        <v>15472</v>
      </c>
      <c r="C7000" t="s">
        <v>913</v>
      </c>
      <c r="D7000" t="s">
        <v>4346</v>
      </c>
      <c r="E7000" t="s">
        <v>59</v>
      </c>
      <c r="F7000" t="b">
        <v>0</v>
      </c>
      <c r="G7000" t="s">
        <v>20</v>
      </c>
      <c r="H7000" s="1">
        <v>46092.681967592587</v>
      </c>
      <c r="I7000" t="b">
        <v>1</v>
      </c>
      <c r="J7000" t="b">
        <v>0</v>
      </c>
      <c r="K7000" t="s">
        <v>20</v>
      </c>
      <c r="L7000" t="s">
        <v>60</v>
      </c>
      <c r="M7000">
        <v>85021.3</v>
      </c>
      <c r="N7000"/>
      <c r="O7000" t="s">
        <v>15473</v>
      </c>
      <c r="P7000" t="s">
        <v>15474</v>
      </c>
    </row>
    <row r="7001" spans="1:16" x14ac:dyDescent="0.25">
      <c r="A7001" t="s">
        <v>1</v>
      </c>
      <c r="B7001" t="s">
        <v>15475</v>
      </c>
      <c r="C7001" t="s">
        <v>13266</v>
      </c>
      <c r="D7001" t="s">
        <v>4526</v>
      </c>
      <c r="E7001" t="s">
        <v>59</v>
      </c>
      <c r="F7001" t="b">
        <v>0</v>
      </c>
      <c r="G7001" t="s">
        <v>65</v>
      </c>
      <c r="H7001" s="1">
        <v>46092.710127314807</v>
      </c>
      <c r="I7001" t="b">
        <v>0</v>
      </c>
      <c r="J7001" t="b">
        <v>1</v>
      </c>
      <c r="K7001" t="s">
        <v>41</v>
      </c>
      <c r="L7001" t="s">
        <v>60</v>
      </c>
      <c r="M7001">
        <v>147500</v>
      </c>
      <c r="N7001"/>
      <c r="O7001" t="s">
        <v>15476</v>
      </c>
      <c r="P7001" t="s">
        <v>15477</v>
      </c>
    </row>
    <row r="7002" spans="1:16" x14ac:dyDescent="0.25">
      <c r="A7002" t="s">
        <v>1</v>
      </c>
      <c r="B7002" t="s">
        <v>15478</v>
      </c>
      <c r="C7002" t="s">
        <v>1250</v>
      </c>
      <c r="D7002" t="s">
        <v>4346</v>
      </c>
      <c r="E7002" t="s">
        <v>59</v>
      </c>
      <c r="F7002" t="b">
        <v>0</v>
      </c>
      <c r="G7002" t="s">
        <v>73</v>
      </c>
      <c r="H7002" s="1">
        <v>46092.711053240739</v>
      </c>
      <c r="I7002" t="b">
        <v>0</v>
      </c>
      <c r="J7002" t="b">
        <v>1</v>
      </c>
      <c r="K7002" t="s">
        <v>41</v>
      </c>
      <c r="L7002" t="s">
        <v>60</v>
      </c>
      <c r="M7002">
        <v>134900</v>
      </c>
      <c r="N7002"/>
      <c r="O7002" t="s">
        <v>699</v>
      </c>
      <c r="P7002" t="s">
        <v>15479</v>
      </c>
    </row>
    <row r="7003" spans="1:16" x14ac:dyDescent="0.25">
      <c r="A7003" t="s">
        <v>0</v>
      </c>
      <c r="B7003" t="s">
        <v>0</v>
      </c>
      <c r="C7003" t="s">
        <v>15480</v>
      </c>
      <c r="D7003" t="s">
        <v>4599</v>
      </c>
      <c r="F7003" t="b">
        <v>0</v>
      </c>
      <c r="G7003" t="s">
        <v>40</v>
      </c>
      <c r="H7003" s="1">
        <v>46092.712361111109</v>
      </c>
      <c r="I7003" t="b">
        <v>1</v>
      </c>
      <c r="J7003" t="b">
        <v>0</v>
      </c>
      <c r="K7003" t="s">
        <v>40</v>
      </c>
      <c r="L7003" t="s">
        <v>60</v>
      </c>
      <c r="M7003">
        <v>41250</v>
      </c>
      <c r="N7003"/>
      <c r="O7003" t="s">
        <v>15481</v>
      </c>
      <c r="P7003" t="s">
        <v>15482</v>
      </c>
    </row>
    <row r="7004" spans="1:16" x14ac:dyDescent="0.25">
      <c r="A7004" t="s">
        <v>2</v>
      </c>
      <c r="B7004" t="s">
        <v>15483</v>
      </c>
      <c r="C7004" t="s">
        <v>2408</v>
      </c>
      <c r="D7004" t="s">
        <v>4526</v>
      </c>
      <c r="E7004" t="s">
        <v>59</v>
      </c>
      <c r="F7004" t="b">
        <v>0</v>
      </c>
      <c r="G7004" t="s">
        <v>13</v>
      </c>
      <c r="H7004" s="1">
        <v>46092.712893518517</v>
      </c>
      <c r="I7004" t="b">
        <v>1</v>
      </c>
      <c r="J7004" t="b">
        <v>0</v>
      </c>
      <c r="K7004" t="s">
        <v>13</v>
      </c>
      <c r="L7004" t="s">
        <v>60</v>
      </c>
      <c r="M7004">
        <v>85500</v>
      </c>
      <c r="N7004"/>
      <c r="O7004" t="s">
        <v>15484</v>
      </c>
      <c r="P7004" t="s">
        <v>1377</v>
      </c>
    </row>
    <row r="7005" spans="1:16" x14ac:dyDescent="0.25">
      <c r="A7005" t="s">
        <v>1</v>
      </c>
      <c r="B7005" t="s">
        <v>15485</v>
      </c>
      <c r="C7005" t="s">
        <v>913</v>
      </c>
      <c r="D7005" t="s">
        <v>4346</v>
      </c>
      <c r="E7005" t="s">
        <v>59</v>
      </c>
      <c r="F7005" t="b">
        <v>0</v>
      </c>
      <c r="G7005" t="s">
        <v>20</v>
      </c>
      <c r="H7005" s="1">
        <v>46092.723634259259</v>
      </c>
      <c r="I7005" t="b">
        <v>0</v>
      </c>
      <c r="J7005" t="b">
        <v>0</v>
      </c>
      <c r="K7005" t="s">
        <v>20</v>
      </c>
      <c r="L7005" t="s">
        <v>60</v>
      </c>
      <c r="M7005">
        <v>85000</v>
      </c>
      <c r="N7005"/>
      <c r="O7005" t="s">
        <v>15486</v>
      </c>
      <c r="P7005" t="s">
        <v>15487</v>
      </c>
    </row>
    <row r="7006" spans="1:16" x14ac:dyDescent="0.25">
      <c r="A7006" t="s">
        <v>0</v>
      </c>
      <c r="B7006" t="s">
        <v>262</v>
      </c>
      <c r="C7006" t="s">
        <v>201</v>
      </c>
      <c r="D7006" t="s">
        <v>4526</v>
      </c>
      <c r="E7006" t="s">
        <v>59</v>
      </c>
      <c r="F7006" t="b">
        <v>0</v>
      </c>
      <c r="G7006" t="s">
        <v>77</v>
      </c>
      <c r="H7006" s="1">
        <v>46092.750428240739</v>
      </c>
      <c r="I7006" t="b">
        <v>1</v>
      </c>
      <c r="J7006" t="b">
        <v>0</v>
      </c>
      <c r="K7006" t="s">
        <v>41</v>
      </c>
      <c r="L7006" t="s">
        <v>74</v>
      </c>
      <c r="M7006"/>
      <c r="N7006">
        <v>65</v>
      </c>
      <c r="O7006" t="s">
        <v>13294</v>
      </c>
      <c r="P7006" t="s">
        <v>974</v>
      </c>
    </row>
    <row r="7007" spans="1:16" x14ac:dyDescent="0.25">
      <c r="A7007" t="s">
        <v>0</v>
      </c>
      <c r="B7007" t="s">
        <v>4008</v>
      </c>
      <c r="C7007" t="s">
        <v>978</v>
      </c>
      <c r="D7007" t="s">
        <v>4346</v>
      </c>
      <c r="E7007" t="s">
        <v>59</v>
      </c>
      <c r="F7007" t="b">
        <v>0</v>
      </c>
      <c r="G7007" t="s">
        <v>77</v>
      </c>
      <c r="H7007" s="1">
        <v>46092.750428240739</v>
      </c>
      <c r="I7007" t="b">
        <v>0</v>
      </c>
      <c r="J7007" t="b">
        <v>1</v>
      </c>
      <c r="K7007" t="s">
        <v>41</v>
      </c>
      <c r="L7007" t="s">
        <v>74</v>
      </c>
      <c r="M7007"/>
      <c r="N7007">
        <v>71.5</v>
      </c>
      <c r="O7007" t="s">
        <v>775</v>
      </c>
      <c r="P7007" t="s">
        <v>15488</v>
      </c>
    </row>
    <row r="7008" spans="1:16" x14ac:dyDescent="0.25">
      <c r="A7008" t="s">
        <v>2</v>
      </c>
      <c r="B7008" t="s">
        <v>15489</v>
      </c>
      <c r="C7008" t="s">
        <v>396</v>
      </c>
      <c r="D7008" t="s">
        <v>4526</v>
      </c>
      <c r="E7008" t="s">
        <v>59</v>
      </c>
      <c r="F7008" t="b">
        <v>0</v>
      </c>
      <c r="G7008" t="s">
        <v>68</v>
      </c>
      <c r="H7008" s="1">
        <v>46092.75072916667</v>
      </c>
      <c r="I7008" t="b">
        <v>0</v>
      </c>
      <c r="J7008" t="b">
        <v>0</v>
      </c>
      <c r="K7008" t="s">
        <v>41</v>
      </c>
      <c r="L7008" t="s">
        <v>60</v>
      </c>
      <c r="M7008">
        <v>130000</v>
      </c>
      <c r="N7008"/>
      <c r="O7008" t="s">
        <v>15490</v>
      </c>
    </row>
    <row r="7009" spans="1:16" x14ac:dyDescent="0.25">
      <c r="A7009" t="s">
        <v>8</v>
      </c>
      <c r="B7009" t="s">
        <v>15491</v>
      </c>
      <c r="C7009" t="s">
        <v>4607</v>
      </c>
      <c r="D7009" t="s">
        <v>4526</v>
      </c>
      <c r="E7009" t="s">
        <v>59</v>
      </c>
      <c r="F7009" t="b">
        <v>0</v>
      </c>
      <c r="G7009" t="s">
        <v>73</v>
      </c>
      <c r="H7009" s="1">
        <v>46092.752939814818</v>
      </c>
      <c r="I7009" t="b">
        <v>0</v>
      </c>
      <c r="J7009" t="b">
        <v>1</v>
      </c>
      <c r="K7009" t="s">
        <v>41</v>
      </c>
      <c r="L7009" t="s">
        <v>60</v>
      </c>
      <c r="M7009">
        <v>157500</v>
      </c>
      <c r="N7009"/>
      <c r="O7009" t="s">
        <v>4608</v>
      </c>
      <c r="P7009" t="s">
        <v>15492</v>
      </c>
    </row>
    <row r="7010" spans="1:16" x14ac:dyDescent="0.25">
      <c r="A7010" t="s">
        <v>0</v>
      </c>
      <c r="B7010" t="s">
        <v>15493</v>
      </c>
      <c r="C7010" t="s">
        <v>112</v>
      </c>
      <c r="D7010" t="s">
        <v>5440</v>
      </c>
      <c r="E7010" t="s">
        <v>59</v>
      </c>
      <c r="F7010" t="b">
        <v>0</v>
      </c>
      <c r="G7010" t="s">
        <v>65</v>
      </c>
      <c r="H7010" s="1">
        <v>46092.79173611111</v>
      </c>
      <c r="I7010" t="b">
        <v>1</v>
      </c>
      <c r="J7010" t="b">
        <v>1</v>
      </c>
      <c r="K7010" t="s">
        <v>41</v>
      </c>
      <c r="L7010" t="s">
        <v>60</v>
      </c>
      <c r="M7010">
        <v>160000</v>
      </c>
      <c r="N7010"/>
      <c r="O7010" t="s">
        <v>15494</v>
      </c>
      <c r="P7010" t="s">
        <v>1009</v>
      </c>
    </row>
    <row r="7011" spans="1:16" x14ac:dyDescent="0.25">
      <c r="A7011" t="s">
        <v>2</v>
      </c>
      <c r="B7011" t="s">
        <v>15495</v>
      </c>
      <c r="C7011" t="s">
        <v>15496</v>
      </c>
      <c r="D7011" t="s">
        <v>4346</v>
      </c>
      <c r="E7011" t="s">
        <v>59</v>
      </c>
      <c r="F7011" t="b">
        <v>0</v>
      </c>
      <c r="G7011" t="s">
        <v>65</v>
      </c>
      <c r="H7011" s="1">
        <v>46092.792719907397</v>
      </c>
      <c r="I7011" t="b">
        <v>0</v>
      </c>
      <c r="J7011" t="b">
        <v>1</v>
      </c>
      <c r="K7011" t="s">
        <v>41</v>
      </c>
      <c r="L7011" t="s">
        <v>60</v>
      </c>
      <c r="M7011">
        <v>107180</v>
      </c>
      <c r="N7011"/>
      <c r="O7011" t="s">
        <v>15497</v>
      </c>
      <c r="P7011" t="s">
        <v>15498</v>
      </c>
    </row>
    <row r="7012" spans="1:16" x14ac:dyDescent="0.25">
      <c r="A7012" t="s">
        <v>8</v>
      </c>
      <c r="B7012" t="s">
        <v>15499</v>
      </c>
      <c r="C7012" t="s">
        <v>162</v>
      </c>
      <c r="D7012" t="s">
        <v>4526</v>
      </c>
      <c r="E7012" t="s">
        <v>59</v>
      </c>
      <c r="F7012" t="b">
        <v>0</v>
      </c>
      <c r="G7012" t="s">
        <v>73</v>
      </c>
      <c r="H7012" s="1">
        <v>46092.794259259259</v>
      </c>
      <c r="I7012" t="b">
        <v>0</v>
      </c>
      <c r="J7012" t="b">
        <v>1</v>
      </c>
      <c r="K7012" t="s">
        <v>41</v>
      </c>
      <c r="L7012" t="s">
        <v>60</v>
      </c>
      <c r="M7012">
        <v>175000</v>
      </c>
      <c r="N7012"/>
      <c r="O7012" t="s">
        <v>4743</v>
      </c>
      <c r="P7012" t="s">
        <v>15500</v>
      </c>
    </row>
    <row r="7013" spans="1:16" x14ac:dyDescent="0.25">
      <c r="A7013" t="s">
        <v>8</v>
      </c>
      <c r="B7013" t="s">
        <v>15501</v>
      </c>
      <c r="C7013" t="s">
        <v>1621</v>
      </c>
      <c r="D7013" t="s">
        <v>4526</v>
      </c>
      <c r="E7013" t="s">
        <v>59</v>
      </c>
      <c r="F7013" t="b">
        <v>0</v>
      </c>
      <c r="G7013" t="s">
        <v>68</v>
      </c>
      <c r="H7013" s="1">
        <v>46092.795023148137</v>
      </c>
      <c r="I7013" t="b">
        <v>0</v>
      </c>
      <c r="J7013" t="b">
        <v>0</v>
      </c>
      <c r="K7013" t="s">
        <v>41</v>
      </c>
      <c r="L7013" t="s">
        <v>74</v>
      </c>
      <c r="M7013"/>
      <c r="N7013">
        <v>77.5</v>
      </c>
      <c r="O7013" t="s">
        <v>15502</v>
      </c>
      <c r="P7013" t="s">
        <v>2284</v>
      </c>
    </row>
    <row r="7014" spans="1:16" x14ac:dyDescent="0.25">
      <c r="A7014" t="s">
        <v>1</v>
      </c>
      <c r="B7014" t="s">
        <v>10539</v>
      </c>
      <c r="C7014" t="s">
        <v>500</v>
      </c>
      <c r="D7014" t="s">
        <v>4526</v>
      </c>
      <c r="E7014" t="s">
        <v>59</v>
      </c>
      <c r="F7014" t="b">
        <v>0</v>
      </c>
      <c r="G7014" t="s">
        <v>13</v>
      </c>
      <c r="H7014" s="1">
        <v>46092.796458333331</v>
      </c>
      <c r="I7014" t="b">
        <v>0</v>
      </c>
      <c r="J7014" t="b">
        <v>0</v>
      </c>
      <c r="K7014" t="s">
        <v>13</v>
      </c>
      <c r="L7014" t="s">
        <v>60</v>
      </c>
      <c r="M7014">
        <v>105000</v>
      </c>
      <c r="N7014"/>
      <c r="O7014" t="s">
        <v>1876</v>
      </c>
      <c r="P7014" t="s">
        <v>10540</v>
      </c>
    </row>
    <row r="7015" spans="1:16" x14ac:dyDescent="0.25">
      <c r="A7015" t="s">
        <v>7</v>
      </c>
      <c r="B7015" t="s">
        <v>2894</v>
      </c>
      <c r="C7015" t="s">
        <v>336</v>
      </c>
      <c r="D7015" t="s">
        <v>4526</v>
      </c>
      <c r="E7015" t="s">
        <v>59</v>
      </c>
      <c r="F7015" t="b">
        <v>0</v>
      </c>
      <c r="G7015" t="s">
        <v>65</v>
      </c>
      <c r="H7015" s="1">
        <v>46092.833425925928</v>
      </c>
      <c r="I7015" t="b">
        <v>0</v>
      </c>
      <c r="J7015" t="b">
        <v>1</v>
      </c>
      <c r="K7015" t="s">
        <v>41</v>
      </c>
      <c r="L7015" t="s">
        <v>60</v>
      </c>
      <c r="M7015">
        <v>104027</v>
      </c>
      <c r="N7015"/>
      <c r="O7015" t="s">
        <v>15503</v>
      </c>
      <c r="P7015" t="s">
        <v>15504</v>
      </c>
    </row>
    <row r="7016" spans="1:16" x14ac:dyDescent="0.25">
      <c r="A7016" t="s">
        <v>3</v>
      </c>
      <c r="B7016" t="s">
        <v>2775</v>
      </c>
      <c r="C7016" t="s">
        <v>998</v>
      </c>
      <c r="D7016" t="s">
        <v>4526</v>
      </c>
      <c r="E7016" t="s">
        <v>59</v>
      </c>
      <c r="F7016" t="b">
        <v>0</v>
      </c>
      <c r="G7016" t="s">
        <v>65</v>
      </c>
      <c r="H7016" s="1">
        <v>46092.833495370367</v>
      </c>
      <c r="I7016" t="b">
        <v>0</v>
      </c>
      <c r="J7016" t="b">
        <v>0</v>
      </c>
      <c r="K7016" t="s">
        <v>41</v>
      </c>
      <c r="L7016" t="s">
        <v>60</v>
      </c>
      <c r="M7016">
        <v>110000</v>
      </c>
      <c r="N7016"/>
      <c r="O7016" t="s">
        <v>15505</v>
      </c>
      <c r="P7016" t="s">
        <v>875</v>
      </c>
    </row>
    <row r="7017" spans="1:16" x14ac:dyDescent="0.25">
      <c r="A7017" t="s">
        <v>4</v>
      </c>
      <c r="B7017" t="s">
        <v>3430</v>
      </c>
      <c r="C7017" t="s">
        <v>15506</v>
      </c>
      <c r="D7017" t="s">
        <v>4526</v>
      </c>
      <c r="E7017" t="s">
        <v>59</v>
      </c>
      <c r="F7017" t="b">
        <v>0</v>
      </c>
      <c r="G7017" t="s">
        <v>68</v>
      </c>
      <c r="H7017" s="1">
        <v>46092.834085648137</v>
      </c>
      <c r="I7017" t="b">
        <v>0</v>
      </c>
      <c r="J7017" t="b">
        <v>0</v>
      </c>
      <c r="K7017" t="s">
        <v>41</v>
      </c>
      <c r="L7017" t="s">
        <v>60</v>
      </c>
      <c r="M7017">
        <v>102935</v>
      </c>
      <c r="N7017"/>
      <c r="O7017" t="s">
        <v>15507</v>
      </c>
    </row>
    <row r="7018" spans="1:16" x14ac:dyDescent="0.25">
      <c r="A7018" t="s">
        <v>2</v>
      </c>
      <c r="B7018" t="s">
        <v>15508</v>
      </c>
      <c r="C7018" t="s">
        <v>3489</v>
      </c>
      <c r="D7018" t="s">
        <v>2360</v>
      </c>
      <c r="E7018" t="s">
        <v>59</v>
      </c>
      <c r="F7018" t="b">
        <v>0</v>
      </c>
      <c r="G7018" t="s">
        <v>65</v>
      </c>
      <c r="H7018" s="1">
        <v>46092.834386574083</v>
      </c>
      <c r="I7018" t="b">
        <v>0</v>
      </c>
      <c r="J7018" t="b">
        <v>1</v>
      </c>
      <c r="K7018" t="s">
        <v>41</v>
      </c>
      <c r="L7018" t="s">
        <v>60</v>
      </c>
      <c r="M7018">
        <v>140000</v>
      </c>
      <c r="N7018"/>
      <c r="O7018" t="s">
        <v>15509</v>
      </c>
      <c r="P7018" t="s">
        <v>15510</v>
      </c>
    </row>
    <row r="7019" spans="1:16" x14ac:dyDescent="0.25">
      <c r="A7019" t="s">
        <v>2</v>
      </c>
      <c r="B7019" t="s">
        <v>15511</v>
      </c>
      <c r="C7019" t="s">
        <v>79</v>
      </c>
      <c r="D7019" t="s">
        <v>4346</v>
      </c>
      <c r="E7019" t="s">
        <v>59</v>
      </c>
      <c r="F7019" t="b">
        <v>0</v>
      </c>
      <c r="G7019" t="s">
        <v>77</v>
      </c>
      <c r="H7019" s="1">
        <v>46092.834537037037</v>
      </c>
      <c r="I7019" t="b">
        <v>0</v>
      </c>
      <c r="J7019" t="b">
        <v>1</v>
      </c>
      <c r="K7019" t="s">
        <v>41</v>
      </c>
      <c r="L7019" t="s">
        <v>60</v>
      </c>
      <c r="M7019">
        <v>235000</v>
      </c>
      <c r="N7019"/>
      <c r="O7019" t="s">
        <v>1990</v>
      </c>
      <c r="P7019" t="s">
        <v>5601</v>
      </c>
    </row>
    <row r="7020" spans="1:16" x14ac:dyDescent="0.25">
      <c r="A7020" t="s">
        <v>1</v>
      </c>
      <c r="B7020" t="s">
        <v>15512</v>
      </c>
      <c r="C7020" t="s">
        <v>3489</v>
      </c>
      <c r="D7020" t="s">
        <v>2360</v>
      </c>
      <c r="E7020" t="s">
        <v>59</v>
      </c>
      <c r="F7020" t="b">
        <v>0</v>
      </c>
      <c r="G7020" t="s">
        <v>65</v>
      </c>
      <c r="H7020" s="1">
        <v>46092.835069444453</v>
      </c>
      <c r="I7020" t="b">
        <v>0</v>
      </c>
      <c r="J7020" t="b">
        <v>1</v>
      </c>
      <c r="K7020" t="s">
        <v>41</v>
      </c>
      <c r="L7020" t="s">
        <v>60</v>
      </c>
      <c r="M7020">
        <v>130000</v>
      </c>
      <c r="N7020"/>
      <c r="O7020" t="s">
        <v>15509</v>
      </c>
      <c r="P7020" t="s">
        <v>15513</v>
      </c>
    </row>
    <row r="7021" spans="1:16" x14ac:dyDescent="0.25">
      <c r="A7021" t="s">
        <v>1</v>
      </c>
      <c r="B7021" t="s">
        <v>15514</v>
      </c>
      <c r="C7021" t="s">
        <v>162</v>
      </c>
      <c r="D7021" t="s">
        <v>4526</v>
      </c>
      <c r="E7021" t="s">
        <v>59</v>
      </c>
      <c r="F7021" t="b">
        <v>0</v>
      </c>
      <c r="G7021" t="s">
        <v>73</v>
      </c>
      <c r="H7021" s="1">
        <v>46092.835821759261</v>
      </c>
      <c r="I7021" t="b">
        <v>0</v>
      </c>
      <c r="J7021" t="b">
        <v>1</v>
      </c>
      <c r="K7021" t="s">
        <v>41</v>
      </c>
      <c r="L7021" t="s">
        <v>60</v>
      </c>
      <c r="M7021">
        <v>151275</v>
      </c>
      <c r="N7021"/>
      <c r="O7021" t="s">
        <v>3258</v>
      </c>
      <c r="P7021" t="s">
        <v>15515</v>
      </c>
    </row>
    <row r="7022" spans="1:16" x14ac:dyDescent="0.25">
      <c r="A7022" t="s">
        <v>2</v>
      </c>
      <c r="B7022" t="s">
        <v>15516</v>
      </c>
      <c r="C7022" t="s">
        <v>246</v>
      </c>
      <c r="D7022" t="s">
        <v>4526</v>
      </c>
      <c r="E7022" t="s">
        <v>59</v>
      </c>
      <c r="F7022" t="b">
        <v>0</v>
      </c>
      <c r="G7022" t="s">
        <v>73</v>
      </c>
      <c r="H7022" s="1">
        <v>46092.8362037037</v>
      </c>
      <c r="I7022" t="b">
        <v>1</v>
      </c>
      <c r="J7022" t="b">
        <v>1</v>
      </c>
      <c r="K7022" t="s">
        <v>41</v>
      </c>
      <c r="L7022" t="s">
        <v>60</v>
      </c>
      <c r="M7022">
        <v>125000</v>
      </c>
      <c r="N7022"/>
      <c r="O7022" t="s">
        <v>3984</v>
      </c>
      <c r="P7022" t="s">
        <v>15517</v>
      </c>
    </row>
    <row r="7023" spans="1:16" x14ac:dyDescent="0.25">
      <c r="A7023" t="s">
        <v>0</v>
      </c>
      <c r="B7023" t="s">
        <v>15518</v>
      </c>
      <c r="C7023" t="s">
        <v>700</v>
      </c>
      <c r="D7023" t="s">
        <v>2360</v>
      </c>
      <c r="E7023" t="s">
        <v>59</v>
      </c>
      <c r="F7023" t="b">
        <v>0</v>
      </c>
      <c r="G7023" t="s">
        <v>65</v>
      </c>
      <c r="H7023" s="1">
        <v>46092.875162037039</v>
      </c>
      <c r="I7023" t="b">
        <v>0</v>
      </c>
      <c r="J7023" t="b">
        <v>1</v>
      </c>
      <c r="K7023" t="s">
        <v>41</v>
      </c>
      <c r="L7023" t="s">
        <v>60</v>
      </c>
      <c r="M7023">
        <v>83500</v>
      </c>
      <c r="N7023"/>
      <c r="O7023" t="s">
        <v>12234</v>
      </c>
      <c r="P7023" t="s">
        <v>15519</v>
      </c>
    </row>
    <row r="7024" spans="1:16" x14ac:dyDescent="0.25">
      <c r="A7024" t="s">
        <v>8</v>
      </c>
      <c r="B7024" t="s">
        <v>15520</v>
      </c>
      <c r="C7024" t="s">
        <v>92</v>
      </c>
      <c r="D7024" t="s">
        <v>4526</v>
      </c>
      <c r="E7024" t="s">
        <v>59</v>
      </c>
      <c r="F7024" t="b">
        <v>0</v>
      </c>
      <c r="G7024" t="s">
        <v>77</v>
      </c>
      <c r="H7024" s="1">
        <v>46092.876388888893</v>
      </c>
      <c r="I7024" t="b">
        <v>0</v>
      </c>
      <c r="J7024" t="b">
        <v>1</v>
      </c>
      <c r="K7024" t="s">
        <v>41</v>
      </c>
      <c r="L7024" t="s">
        <v>60</v>
      </c>
      <c r="M7024">
        <v>249500</v>
      </c>
      <c r="N7024"/>
      <c r="O7024" t="s">
        <v>402</v>
      </c>
      <c r="P7024" t="s">
        <v>663</v>
      </c>
    </row>
    <row r="7025" spans="1:16" x14ac:dyDescent="0.25">
      <c r="A7025" t="s">
        <v>5</v>
      </c>
      <c r="B7025" t="s">
        <v>15521</v>
      </c>
      <c r="C7025" t="s">
        <v>370</v>
      </c>
      <c r="D7025" t="s">
        <v>4526</v>
      </c>
      <c r="E7025" t="s">
        <v>88</v>
      </c>
      <c r="F7025" t="b">
        <v>0</v>
      </c>
      <c r="G7025" t="s">
        <v>65</v>
      </c>
      <c r="H7025" s="1">
        <v>46092.876620370371</v>
      </c>
      <c r="I7025" t="b">
        <v>1</v>
      </c>
      <c r="J7025" t="b">
        <v>1</v>
      </c>
      <c r="K7025" t="s">
        <v>41</v>
      </c>
      <c r="L7025" t="s">
        <v>74</v>
      </c>
      <c r="M7025"/>
      <c r="N7025">
        <v>77.5</v>
      </c>
      <c r="O7025" t="s">
        <v>904</v>
      </c>
      <c r="P7025" t="s">
        <v>15522</v>
      </c>
    </row>
    <row r="7026" spans="1:16" x14ac:dyDescent="0.25">
      <c r="A7026" t="s">
        <v>1</v>
      </c>
      <c r="B7026" t="s">
        <v>15523</v>
      </c>
      <c r="C7026" t="s">
        <v>15524</v>
      </c>
      <c r="D7026" t="s">
        <v>5349</v>
      </c>
      <c r="E7026" t="s">
        <v>59</v>
      </c>
      <c r="F7026" t="b">
        <v>0</v>
      </c>
      <c r="G7026" t="s">
        <v>65</v>
      </c>
      <c r="H7026" s="1">
        <v>46092.876666666663</v>
      </c>
      <c r="I7026" t="b">
        <v>0</v>
      </c>
      <c r="J7026" t="b">
        <v>0</v>
      </c>
      <c r="K7026" t="s">
        <v>41</v>
      </c>
      <c r="L7026" t="s">
        <v>60</v>
      </c>
      <c r="M7026">
        <v>136390</v>
      </c>
      <c r="N7026"/>
      <c r="O7026" t="s">
        <v>15525</v>
      </c>
      <c r="P7026" t="s">
        <v>15526</v>
      </c>
    </row>
    <row r="7027" spans="1:16" x14ac:dyDescent="0.25">
      <c r="A7027" t="s">
        <v>1</v>
      </c>
      <c r="B7027" t="s">
        <v>15527</v>
      </c>
      <c r="C7027" t="s">
        <v>1047</v>
      </c>
      <c r="D7027" t="s">
        <v>4526</v>
      </c>
      <c r="E7027" t="s">
        <v>88</v>
      </c>
      <c r="F7027" t="b">
        <v>0</v>
      </c>
      <c r="G7027" t="s">
        <v>65</v>
      </c>
      <c r="H7027" s="1">
        <v>46092.87667824074</v>
      </c>
      <c r="I7027" t="b">
        <v>0</v>
      </c>
      <c r="J7027" t="b">
        <v>0</v>
      </c>
      <c r="K7027" t="s">
        <v>41</v>
      </c>
      <c r="L7027" t="s">
        <v>74</v>
      </c>
      <c r="M7027"/>
      <c r="N7027">
        <v>47.5</v>
      </c>
      <c r="O7027" t="s">
        <v>2510</v>
      </c>
      <c r="P7027" t="s">
        <v>728</v>
      </c>
    </row>
    <row r="7028" spans="1:16" x14ac:dyDescent="0.25">
      <c r="A7028" t="s">
        <v>1</v>
      </c>
      <c r="B7028" t="s">
        <v>1301</v>
      </c>
      <c r="C7028" t="s">
        <v>172</v>
      </c>
      <c r="D7028" t="s">
        <v>4526</v>
      </c>
      <c r="E7028" t="s">
        <v>59</v>
      </c>
      <c r="F7028" t="b">
        <v>0</v>
      </c>
      <c r="G7028" t="s">
        <v>77</v>
      </c>
      <c r="H7028" s="1">
        <v>46092.877187500002</v>
      </c>
      <c r="I7028" t="b">
        <v>0</v>
      </c>
      <c r="J7028" t="b">
        <v>0</v>
      </c>
      <c r="K7028" t="s">
        <v>41</v>
      </c>
      <c r="L7028" t="s">
        <v>60</v>
      </c>
      <c r="M7028">
        <v>130000</v>
      </c>
      <c r="N7028"/>
      <c r="O7028" t="s">
        <v>7708</v>
      </c>
      <c r="P7028" t="s">
        <v>15528</v>
      </c>
    </row>
    <row r="7029" spans="1:16" x14ac:dyDescent="0.25">
      <c r="A7029" t="s">
        <v>1</v>
      </c>
      <c r="B7029" t="s">
        <v>961</v>
      </c>
      <c r="C7029" t="s">
        <v>13801</v>
      </c>
      <c r="D7029" t="s">
        <v>4595</v>
      </c>
      <c r="E7029" t="s">
        <v>59</v>
      </c>
      <c r="F7029" t="b">
        <v>0</v>
      </c>
      <c r="G7029" t="s">
        <v>19</v>
      </c>
      <c r="H7029" s="1">
        <v>46092.880162037043</v>
      </c>
      <c r="I7029" t="b">
        <v>1</v>
      </c>
      <c r="J7029" t="b">
        <v>0</v>
      </c>
      <c r="K7029" t="s">
        <v>19</v>
      </c>
      <c r="L7029" t="s">
        <v>60</v>
      </c>
      <c r="M7029">
        <v>1700000</v>
      </c>
      <c r="N7029"/>
      <c r="O7029" t="s">
        <v>15529</v>
      </c>
      <c r="P7029" t="s">
        <v>2049</v>
      </c>
    </row>
    <row r="7030" spans="1:16" x14ac:dyDescent="0.25">
      <c r="A7030" t="s">
        <v>1</v>
      </c>
      <c r="B7030" t="s">
        <v>439</v>
      </c>
      <c r="C7030" t="s">
        <v>13800</v>
      </c>
      <c r="D7030" t="s">
        <v>4595</v>
      </c>
      <c r="E7030" t="s">
        <v>59</v>
      </c>
      <c r="F7030" t="b">
        <v>0</v>
      </c>
      <c r="G7030" t="s">
        <v>19</v>
      </c>
      <c r="H7030" s="1">
        <v>46092.880162037043</v>
      </c>
      <c r="I7030" t="b">
        <v>1</v>
      </c>
      <c r="J7030" t="b">
        <v>0</v>
      </c>
      <c r="K7030" t="s">
        <v>19</v>
      </c>
      <c r="L7030" t="s">
        <v>60</v>
      </c>
      <c r="M7030">
        <v>6750000</v>
      </c>
      <c r="N7030"/>
      <c r="O7030" t="s">
        <v>15530</v>
      </c>
      <c r="P7030" t="s">
        <v>15531</v>
      </c>
    </row>
    <row r="7031" spans="1:16" x14ac:dyDescent="0.25">
      <c r="A7031" t="s">
        <v>1</v>
      </c>
      <c r="B7031" t="s">
        <v>961</v>
      </c>
      <c r="C7031" t="s">
        <v>13508</v>
      </c>
      <c r="D7031" t="s">
        <v>4595</v>
      </c>
      <c r="E7031" t="s">
        <v>59</v>
      </c>
      <c r="F7031" t="b">
        <v>0</v>
      </c>
      <c r="G7031" t="s">
        <v>19</v>
      </c>
      <c r="H7031" s="1">
        <v>46092.880173611113</v>
      </c>
      <c r="I7031" t="b">
        <v>0</v>
      </c>
      <c r="J7031" t="b">
        <v>0</v>
      </c>
      <c r="K7031" t="s">
        <v>19</v>
      </c>
      <c r="L7031" t="s">
        <v>60</v>
      </c>
      <c r="M7031">
        <v>1700000</v>
      </c>
      <c r="N7031"/>
      <c r="O7031" t="s">
        <v>15529</v>
      </c>
    </row>
    <row r="7032" spans="1:16" x14ac:dyDescent="0.25">
      <c r="A7032" t="s">
        <v>1</v>
      </c>
      <c r="B7032" t="s">
        <v>961</v>
      </c>
      <c r="C7032" t="s">
        <v>2551</v>
      </c>
      <c r="D7032" t="s">
        <v>4595</v>
      </c>
      <c r="E7032" t="s">
        <v>59</v>
      </c>
      <c r="F7032" t="b">
        <v>0</v>
      </c>
      <c r="G7032" t="s">
        <v>19</v>
      </c>
      <c r="H7032" s="1">
        <v>46092.880196759259</v>
      </c>
      <c r="I7032" t="b">
        <v>1</v>
      </c>
      <c r="J7032" t="b">
        <v>0</v>
      </c>
      <c r="K7032" t="s">
        <v>19</v>
      </c>
      <c r="L7032" t="s">
        <v>60</v>
      </c>
      <c r="M7032">
        <v>1700000</v>
      </c>
      <c r="N7032"/>
      <c r="O7032" t="s">
        <v>15529</v>
      </c>
    </row>
    <row r="7033" spans="1:16" x14ac:dyDescent="0.25">
      <c r="A7033" t="s">
        <v>2</v>
      </c>
      <c r="B7033" t="s">
        <v>15532</v>
      </c>
      <c r="C7033" t="s">
        <v>174</v>
      </c>
      <c r="D7033" t="s">
        <v>2360</v>
      </c>
      <c r="E7033" t="s">
        <v>59</v>
      </c>
      <c r="F7033" t="b">
        <v>0</v>
      </c>
      <c r="G7033" t="s">
        <v>65</v>
      </c>
      <c r="H7033" s="1">
        <v>46092.91777777778</v>
      </c>
      <c r="I7033" t="b">
        <v>0</v>
      </c>
      <c r="J7033" t="b">
        <v>1</v>
      </c>
      <c r="K7033" t="s">
        <v>41</v>
      </c>
      <c r="L7033" t="s">
        <v>60</v>
      </c>
      <c r="M7033">
        <v>130000</v>
      </c>
      <c r="N7033"/>
      <c r="O7033" t="s">
        <v>1787</v>
      </c>
      <c r="P7033" t="s">
        <v>15533</v>
      </c>
    </row>
    <row r="7034" spans="1:16" x14ac:dyDescent="0.25">
      <c r="A7034" t="s">
        <v>5</v>
      </c>
      <c r="B7034" t="s">
        <v>15534</v>
      </c>
      <c r="C7034" t="s">
        <v>112</v>
      </c>
      <c r="D7034" t="s">
        <v>4346</v>
      </c>
      <c r="E7034" t="s">
        <v>59</v>
      </c>
      <c r="F7034" t="b">
        <v>0</v>
      </c>
      <c r="G7034" t="s">
        <v>65</v>
      </c>
      <c r="H7034" s="1">
        <v>46092.918287037042</v>
      </c>
      <c r="I7034" t="b">
        <v>1</v>
      </c>
      <c r="J7034" t="b">
        <v>0</v>
      </c>
      <c r="K7034" t="s">
        <v>41</v>
      </c>
      <c r="L7034" t="s">
        <v>60</v>
      </c>
      <c r="M7034">
        <v>142500</v>
      </c>
      <c r="N7034"/>
      <c r="O7034" t="s">
        <v>15535</v>
      </c>
      <c r="P7034" t="s">
        <v>14847</v>
      </c>
    </row>
    <row r="7035" spans="1:16" x14ac:dyDescent="0.25">
      <c r="A7035" t="s">
        <v>1</v>
      </c>
      <c r="B7035" t="s">
        <v>1</v>
      </c>
      <c r="C7035" t="s">
        <v>741</v>
      </c>
      <c r="D7035" t="s">
        <v>4526</v>
      </c>
      <c r="E7035" t="s">
        <v>59</v>
      </c>
      <c r="F7035" t="b">
        <v>0</v>
      </c>
      <c r="G7035" t="s">
        <v>68</v>
      </c>
      <c r="H7035" s="1">
        <v>46092.920046296298</v>
      </c>
      <c r="I7035" t="b">
        <v>0</v>
      </c>
      <c r="J7035" t="b">
        <v>0</v>
      </c>
      <c r="K7035" t="s">
        <v>41</v>
      </c>
      <c r="L7035" t="s">
        <v>60</v>
      </c>
      <c r="M7035">
        <v>85000</v>
      </c>
      <c r="N7035"/>
      <c r="O7035" t="s">
        <v>15536</v>
      </c>
      <c r="P7035" t="s">
        <v>1952</v>
      </c>
    </row>
    <row r="7036" spans="1:16" x14ac:dyDescent="0.25">
      <c r="A7036" t="s">
        <v>1</v>
      </c>
      <c r="B7036" t="s">
        <v>15537</v>
      </c>
      <c r="C7036" t="s">
        <v>112</v>
      </c>
      <c r="D7036" t="s">
        <v>4526</v>
      </c>
      <c r="E7036" t="s">
        <v>88</v>
      </c>
      <c r="F7036" t="b">
        <v>0</v>
      </c>
      <c r="G7036" t="s">
        <v>89</v>
      </c>
      <c r="H7036" s="1">
        <v>46092.920277777783</v>
      </c>
      <c r="I7036" t="b">
        <v>0</v>
      </c>
      <c r="J7036" t="b">
        <v>0</v>
      </c>
      <c r="K7036" t="s">
        <v>41</v>
      </c>
      <c r="L7036" t="s">
        <v>74</v>
      </c>
      <c r="M7036"/>
      <c r="N7036">
        <v>71</v>
      </c>
      <c r="O7036" t="s">
        <v>15538</v>
      </c>
      <c r="P7036" t="s">
        <v>15401</v>
      </c>
    </row>
    <row r="7037" spans="1:16" x14ac:dyDescent="0.25">
      <c r="A7037" t="s">
        <v>2</v>
      </c>
      <c r="B7037" t="s">
        <v>2</v>
      </c>
      <c r="C7037" t="s">
        <v>15539</v>
      </c>
      <c r="D7037" t="s">
        <v>5798</v>
      </c>
      <c r="E7037" t="s">
        <v>59</v>
      </c>
      <c r="F7037" t="b">
        <v>0</v>
      </c>
      <c r="G7037" t="s">
        <v>40</v>
      </c>
      <c r="H7037" s="1">
        <v>46092.920787037037</v>
      </c>
      <c r="I7037" t="b">
        <v>0</v>
      </c>
      <c r="J7037" t="b">
        <v>0</v>
      </c>
      <c r="K7037" t="s">
        <v>40</v>
      </c>
      <c r="L7037" t="s">
        <v>60</v>
      </c>
      <c r="M7037">
        <v>65000</v>
      </c>
      <c r="N7037"/>
      <c r="O7037" t="s">
        <v>15540</v>
      </c>
    </row>
    <row r="7038" spans="1:16" x14ac:dyDescent="0.25">
      <c r="A7038" t="s">
        <v>1</v>
      </c>
      <c r="B7038" t="s">
        <v>12077</v>
      </c>
      <c r="C7038" t="s">
        <v>13</v>
      </c>
      <c r="D7038" t="s">
        <v>4526</v>
      </c>
      <c r="E7038" t="s">
        <v>88</v>
      </c>
      <c r="F7038" t="b">
        <v>0</v>
      </c>
      <c r="G7038" t="s">
        <v>13</v>
      </c>
      <c r="H7038" s="1">
        <v>46092.921226851853</v>
      </c>
      <c r="I7038" t="b">
        <v>1</v>
      </c>
      <c r="J7038" t="b">
        <v>0</v>
      </c>
      <c r="K7038" t="s">
        <v>13</v>
      </c>
      <c r="L7038" t="s">
        <v>74</v>
      </c>
      <c r="M7038"/>
      <c r="N7038">
        <v>57.5</v>
      </c>
      <c r="O7038" t="s">
        <v>105</v>
      </c>
      <c r="P7038" t="s">
        <v>12078</v>
      </c>
    </row>
    <row r="7039" spans="1:16" x14ac:dyDescent="0.25">
      <c r="A7039" t="s">
        <v>2</v>
      </c>
      <c r="B7039" t="s">
        <v>15541</v>
      </c>
      <c r="C7039" t="s">
        <v>3723</v>
      </c>
      <c r="D7039" t="s">
        <v>4526</v>
      </c>
      <c r="E7039" t="s">
        <v>88</v>
      </c>
      <c r="F7039" t="b">
        <v>0</v>
      </c>
      <c r="G7039" t="s">
        <v>65</v>
      </c>
      <c r="H7039" s="1">
        <v>46092.959398148138</v>
      </c>
      <c r="I7039" t="b">
        <v>0</v>
      </c>
      <c r="J7039" t="b">
        <v>0</v>
      </c>
      <c r="K7039" t="s">
        <v>41</v>
      </c>
      <c r="L7039" t="s">
        <v>74</v>
      </c>
      <c r="M7039"/>
      <c r="N7039">
        <v>81.775000000000006</v>
      </c>
      <c r="O7039" t="s">
        <v>15542</v>
      </c>
      <c r="P7039" t="s">
        <v>15543</v>
      </c>
    </row>
    <row r="7040" spans="1:16" x14ac:dyDescent="0.25">
      <c r="A7040" t="s">
        <v>0</v>
      </c>
      <c r="B7040" t="s">
        <v>15544</v>
      </c>
      <c r="C7040" t="s">
        <v>19</v>
      </c>
      <c r="D7040" t="s">
        <v>4595</v>
      </c>
      <c r="E7040" t="s">
        <v>72</v>
      </c>
      <c r="F7040" t="b">
        <v>0</v>
      </c>
      <c r="G7040" t="s">
        <v>19</v>
      </c>
      <c r="H7040" s="1">
        <v>46092.963287037041</v>
      </c>
      <c r="I7040" t="b">
        <v>1</v>
      </c>
      <c r="J7040" t="b">
        <v>0</v>
      </c>
      <c r="K7040" t="s">
        <v>19</v>
      </c>
      <c r="L7040" t="s">
        <v>74</v>
      </c>
      <c r="M7040"/>
      <c r="N7040">
        <v>15</v>
      </c>
      <c r="O7040" t="s">
        <v>4596</v>
      </c>
      <c r="P7040" t="s">
        <v>1482</v>
      </c>
    </row>
    <row r="7041" spans="1:16" x14ac:dyDescent="0.25">
      <c r="A7041" t="s">
        <v>0</v>
      </c>
      <c r="B7041" t="s">
        <v>268</v>
      </c>
      <c r="C7041" t="s">
        <v>1969</v>
      </c>
      <c r="D7041" t="s">
        <v>4595</v>
      </c>
      <c r="E7041" t="s">
        <v>59</v>
      </c>
      <c r="F7041" t="b">
        <v>0</v>
      </c>
      <c r="G7041" t="s">
        <v>65</v>
      </c>
      <c r="H7041" s="1">
        <v>46093.000115740739</v>
      </c>
      <c r="I7041" t="b">
        <v>1</v>
      </c>
      <c r="J7041" t="b">
        <v>0</v>
      </c>
      <c r="K7041" t="s">
        <v>41</v>
      </c>
      <c r="L7041" t="s">
        <v>60</v>
      </c>
      <c r="M7041">
        <v>85000</v>
      </c>
      <c r="N7041"/>
      <c r="O7041" t="s">
        <v>2904</v>
      </c>
    </row>
    <row r="7042" spans="1:16" x14ac:dyDescent="0.25">
      <c r="A7042" t="s">
        <v>2</v>
      </c>
      <c r="B7042" t="s">
        <v>15495</v>
      </c>
      <c r="C7042" t="s">
        <v>290</v>
      </c>
      <c r="D7042" t="s">
        <v>2360</v>
      </c>
      <c r="E7042" t="s">
        <v>59</v>
      </c>
      <c r="F7042" t="b">
        <v>0</v>
      </c>
      <c r="G7042" t="s">
        <v>77</v>
      </c>
      <c r="H7042" s="1">
        <v>46093.001203703701</v>
      </c>
      <c r="I7042" t="b">
        <v>0</v>
      </c>
      <c r="J7042" t="b">
        <v>1</v>
      </c>
      <c r="K7042" t="s">
        <v>41</v>
      </c>
      <c r="L7042" t="s">
        <v>60</v>
      </c>
      <c r="M7042">
        <v>107180</v>
      </c>
      <c r="N7042"/>
      <c r="O7042" t="s">
        <v>15545</v>
      </c>
      <c r="P7042" t="s">
        <v>15498</v>
      </c>
    </row>
    <row r="7043" spans="1:16" x14ac:dyDescent="0.25">
      <c r="A7043" t="s">
        <v>2</v>
      </c>
      <c r="B7043" t="s">
        <v>2</v>
      </c>
      <c r="C7043" t="s">
        <v>3052</v>
      </c>
      <c r="D7043" t="s">
        <v>4595</v>
      </c>
      <c r="E7043" t="s">
        <v>59</v>
      </c>
      <c r="F7043" t="b">
        <v>0</v>
      </c>
      <c r="G7043" t="s">
        <v>77</v>
      </c>
      <c r="H7043" s="1">
        <v>46093.001226851848</v>
      </c>
      <c r="I7043" t="b">
        <v>0</v>
      </c>
      <c r="J7043" t="b">
        <v>0</v>
      </c>
      <c r="K7043" t="s">
        <v>41</v>
      </c>
      <c r="L7043" t="s">
        <v>60</v>
      </c>
      <c r="M7043">
        <v>117500</v>
      </c>
      <c r="N7043"/>
      <c r="O7043" t="s">
        <v>503</v>
      </c>
    </row>
    <row r="7044" spans="1:16" x14ac:dyDescent="0.25">
      <c r="A7044" t="s">
        <v>2</v>
      </c>
      <c r="B7044" t="s">
        <v>2</v>
      </c>
      <c r="C7044" t="s">
        <v>3689</v>
      </c>
      <c r="D7044" t="s">
        <v>4595</v>
      </c>
      <c r="E7044" t="s">
        <v>59</v>
      </c>
      <c r="F7044" t="b">
        <v>0</v>
      </c>
      <c r="G7044" t="s">
        <v>77</v>
      </c>
      <c r="H7044" s="1">
        <v>46093.001273148147</v>
      </c>
      <c r="I7044" t="b">
        <v>0</v>
      </c>
      <c r="J7044" t="b">
        <v>0</v>
      </c>
      <c r="K7044" t="s">
        <v>41</v>
      </c>
      <c r="L7044" t="s">
        <v>60</v>
      </c>
      <c r="M7044">
        <v>117500</v>
      </c>
      <c r="N7044"/>
      <c r="O7044" t="s">
        <v>503</v>
      </c>
    </row>
    <row r="7045" spans="1:16" x14ac:dyDescent="0.25">
      <c r="A7045" t="s">
        <v>1</v>
      </c>
      <c r="B7045" t="s">
        <v>1</v>
      </c>
      <c r="C7045" t="s">
        <v>733</v>
      </c>
      <c r="D7045" t="s">
        <v>4526</v>
      </c>
      <c r="E7045" t="s">
        <v>59</v>
      </c>
      <c r="F7045" t="b">
        <v>0</v>
      </c>
      <c r="G7045" t="s">
        <v>73</v>
      </c>
      <c r="H7045" s="1">
        <v>46093.00271990741</v>
      </c>
      <c r="I7045" t="b">
        <v>0</v>
      </c>
      <c r="J7045" t="b">
        <v>0</v>
      </c>
      <c r="K7045" t="s">
        <v>41</v>
      </c>
      <c r="L7045" t="s">
        <v>60</v>
      </c>
      <c r="M7045">
        <v>125000</v>
      </c>
      <c r="N7045"/>
      <c r="O7045" t="s">
        <v>15546</v>
      </c>
      <c r="P7045" t="s">
        <v>15547</v>
      </c>
    </row>
    <row r="7046" spans="1:16" x14ac:dyDescent="0.25">
      <c r="A7046" t="s">
        <v>0</v>
      </c>
      <c r="B7046" t="s">
        <v>15180</v>
      </c>
      <c r="C7046" t="s">
        <v>2181</v>
      </c>
      <c r="D7046" t="s">
        <v>4671</v>
      </c>
      <c r="E7046" t="s">
        <v>59</v>
      </c>
      <c r="F7046" t="b">
        <v>0</v>
      </c>
      <c r="G7046" t="s">
        <v>63</v>
      </c>
      <c r="H7046" s="1">
        <v>46093.016712962963</v>
      </c>
      <c r="I7046" t="b">
        <v>0</v>
      </c>
      <c r="J7046" t="b">
        <v>1</v>
      </c>
      <c r="K7046" t="s">
        <v>41</v>
      </c>
      <c r="L7046" t="s">
        <v>60</v>
      </c>
      <c r="M7046">
        <v>53602.5</v>
      </c>
      <c r="N7046"/>
      <c r="O7046" t="s">
        <v>15181</v>
      </c>
      <c r="P7046" t="s">
        <v>15182</v>
      </c>
    </row>
    <row r="7047" spans="1:16" x14ac:dyDescent="0.25">
      <c r="A7047" t="s">
        <v>3</v>
      </c>
      <c r="B7047" t="s">
        <v>15548</v>
      </c>
      <c r="C7047" t="s">
        <v>4483</v>
      </c>
      <c r="D7047" t="s">
        <v>4526</v>
      </c>
      <c r="E7047" t="s">
        <v>59</v>
      </c>
      <c r="F7047" t="b">
        <v>0</v>
      </c>
      <c r="G7047" t="s">
        <v>65</v>
      </c>
      <c r="H7047" s="1">
        <v>46093.041828703703</v>
      </c>
      <c r="I7047" t="b">
        <v>0</v>
      </c>
      <c r="J7047" t="b">
        <v>1</v>
      </c>
      <c r="K7047" t="s">
        <v>41</v>
      </c>
      <c r="L7047" t="s">
        <v>60</v>
      </c>
      <c r="M7047">
        <v>86950</v>
      </c>
      <c r="N7047"/>
      <c r="O7047" t="s">
        <v>4548</v>
      </c>
      <c r="P7047" t="s">
        <v>283</v>
      </c>
    </row>
    <row r="7048" spans="1:16" x14ac:dyDescent="0.25">
      <c r="A7048" t="s">
        <v>0</v>
      </c>
      <c r="B7048" t="s">
        <v>3246</v>
      </c>
      <c r="C7048" t="s">
        <v>164</v>
      </c>
      <c r="D7048" t="s">
        <v>4526</v>
      </c>
      <c r="E7048" t="s">
        <v>59</v>
      </c>
      <c r="F7048" t="b">
        <v>0</v>
      </c>
      <c r="G7048" t="s">
        <v>65</v>
      </c>
      <c r="H7048" s="1">
        <v>46093.041828703703</v>
      </c>
      <c r="I7048" t="b">
        <v>0</v>
      </c>
      <c r="J7048" t="b">
        <v>1</v>
      </c>
      <c r="K7048" t="s">
        <v>41</v>
      </c>
      <c r="L7048" t="s">
        <v>60</v>
      </c>
      <c r="M7048">
        <v>168000</v>
      </c>
      <c r="N7048"/>
      <c r="O7048" t="s">
        <v>4548</v>
      </c>
      <c r="P7048" t="s">
        <v>2114</v>
      </c>
    </row>
    <row r="7049" spans="1:16" x14ac:dyDescent="0.25">
      <c r="A7049" t="s">
        <v>1</v>
      </c>
      <c r="B7049" t="s">
        <v>15549</v>
      </c>
      <c r="C7049" t="s">
        <v>2553</v>
      </c>
      <c r="D7049" t="s">
        <v>2360</v>
      </c>
      <c r="E7049" t="s">
        <v>621</v>
      </c>
      <c r="F7049" t="b">
        <v>0</v>
      </c>
      <c r="G7049" t="s">
        <v>65</v>
      </c>
      <c r="H7049" s="1">
        <v>46093.043483796297</v>
      </c>
      <c r="I7049" t="b">
        <v>0</v>
      </c>
      <c r="J7049" t="b">
        <v>0</v>
      </c>
      <c r="K7049" t="s">
        <v>41</v>
      </c>
      <c r="L7049" t="s">
        <v>74</v>
      </c>
      <c r="M7049"/>
      <c r="N7049">
        <v>20</v>
      </c>
      <c r="O7049" t="s">
        <v>15550</v>
      </c>
      <c r="P7049" t="s">
        <v>3177</v>
      </c>
    </row>
    <row r="7050" spans="1:16" x14ac:dyDescent="0.25">
      <c r="A7050" t="s">
        <v>0</v>
      </c>
      <c r="B7050" t="s">
        <v>228</v>
      </c>
      <c r="C7050" t="s">
        <v>11264</v>
      </c>
      <c r="D7050" t="s">
        <v>4595</v>
      </c>
      <c r="E7050" t="s">
        <v>59</v>
      </c>
      <c r="F7050" t="b">
        <v>0</v>
      </c>
      <c r="G7050" t="s">
        <v>19</v>
      </c>
      <c r="H7050" s="1">
        <v>46093.046643518523</v>
      </c>
      <c r="I7050" t="b">
        <v>1</v>
      </c>
      <c r="J7050" t="b">
        <v>0</v>
      </c>
      <c r="K7050" t="s">
        <v>19</v>
      </c>
      <c r="L7050" t="s">
        <v>60</v>
      </c>
      <c r="M7050">
        <v>1100000</v>
      </c>
      <c r="N7050"/>
      <c r="O7050" t="s">
        <v>8047</v>
      </c>
    </row>
    <row r="7051" spans="1:16" x14ac:dyDescent="0.25">
      <c r="A7051" t="s">
        <v>2</v>
      </c>
      <c r="B7051" t="s">
        <v>128</v>
      </c>
      <c r="C7051" t="s">
        <v>9588</v>
      </c>
      <c r="D7051" t="s">
        <v>4595</v>
      </c>
      <c r="E7051" t="s">
        <v>59</v>
      </c>
      <c r="F7051" t="b">
        <v>0</v>
      </c>
      <c r="G7051" t="s">
        <v>19</v>
      </c>
      <c r="H7051" s="1">
        <v>46093.046886574077</v>
      </c>
      <c r="I7051" t="b">
        <v>0</v>
      </c>
      <c r="J7051" t="b">
        <v>0</v>
      </c>
      <c r="K7051" t="s">
        <v>19</v>
      </c>
      <c r="L7051" t="s">
        <v>60</v>
      </c>
      <c r="M7051">
        <v>1100000</v>
      </c>
      <c r="N7051"/>
      <c r="O7051" t="s">
        <v>15551</v>
      </c>
      <c r="P7051" t="s">
        <v>5543</v>
      </c>
    </row>
    <row r="7052" spans="1:16" x14ac:dyDescent="0.25">
      <c r="A7052" t="s">
        <v>0</v>
      </c>
      <c r="B7052" t="s">
        <v>15552</v>
      </c>
      <c r="C7052" t="s">
        <v>1904</v>
      </c>
      <c r="D7052" t="s">
        <v>4346</v>
      </c>
      <c r="E7052" t="s">
        <v>59</v>
      </c>
      <c r="F7052" t="b">
        <v>0</v>
      </c>
      <c r="G7052" t="s">
        <v>63</v>
      </c>
      <c r="H7052" s="1">
        <v>46093.058067129627</v>
      </c>
      <c r="I7052" t="b">
        <v>0</v>
      </c>
      <c r="J7052" t="b">
        <v>1</v>
      </c>
      <c r="K7052" t="s">
        <v>41</v>
      </c>
      <c r="L7052" t="s">
        <v>60</v>
      </c>
      <c r="M7052">
        <v>58050</v>
      </c>
      <c r="N7052"/>
      <c r="O7052" t="s">
        <v>3762</v>
      </c>
      <c r="P7052" t="s">
        <v>15553</v>
      </c>
    </row>
    <row r="7053" spans="1:16" x14ac:dyDescent="0.25">
      <c r="A7053" t="s">
        <v>1</v>
      </c>
      <c r="B7053" t="s">
        <v>316</v>
      </c>
      <c r="C7053" t="s">
        <v>290</v>
      </c>
      <c r="D7053" t="s">
        <v>4526</v>
      </c>
      <c r="E7053" t="s">
        <v>59</v>
      </c>
      <c r="F7053" t="b">
        <v>0</v>
      </c>
      <c r="G7053" t="s">
        <v>73</v>
      </c>
      <c r="H7053" s="1">
        <v>46093.127847222233</v>
      </c>
      <c r="I7053" t="b">
        <v>0</v>
      </c>
      <c r="J7053" t="b">
        <v>0</v>
      </c>
      <c r="K7053" t="s">
        <v>41</v>
      </c>
      <c r="L7053" t="s">
        <v>60</v>
      </c>
      <c r="M7053">
        <v>190000</v>
      </c>
      <c r="N7053"/>
      <c r="O7053" t="s">
        <v>15554</v>
      </c>
      <c r="P7053" t="s">
        <v>15555</v>
      </c>
    </row>
    <row r="7054" spans="1:16" x14ac:dyDescent="0.25">
      <c r="A7054" t="s">
        <v>1</v>
      </c>
      <c r="B7054" t="s">
        <v>14948</v>
      </c>
      <c r="C7054" t="s">
        <v>14949</v>
      </c>
      <c r="D7054" t="s">
        <v>2471</v>
      </c>
      <c r="E7054" t="s">
        <v>59</v>
      </c>
      <c r="F7054" t="b">
        <v>0</v>
      </c>
      <c r="G7054" t="s">
        <v>89</v>
      </c>
      <c r="H7054" s="1">
        <v>46093.128506944442</v>
      </c>
      <c r="I7054" t="b">
        <v>0</v>
      </c>
      <c r="J7054" t="b">
        <v>0</v>
      </c>
      <c r="K7054" t="s">
        <v>41</v>
      </c>
      <c r="L7054" t="s">
        <v>60</v>
      </c>
      <c r="M7054">
        <v>125020</v>
      </c>
      <c r="N7054"/>
      <c r="O7054" t="s">
        <v>14950</v>
      </c>
      <c r="P7054" t="s">
        <v>14951</v>
      </c>
    </row>
    <row r="7055" spans="1:16" x14ac:dyDescent="0.25">
      <c r="A7055" t="s">
        <v>2</v>
      </c>
      <c r="B7055" t="s">
        <v>2003</v>
      </c>
      <c r="C7055" t="s">
        <v>218</v>
      </c>
      <c r="D7055" t="s">
        <v>4595</v>
      </c>
      <c r="E7055" t="s">
        <v>59</v>
      </c>
      <c r="F7055" t="b">
        <v>0</v>
      </c>
      <c r="G7055" t="s">
        <v>63</v>
      </c>
      <c r="H7055" s="1">
        <v>46093.141747685193</v>
      </c>
      <c r="I7055" t="b">
        <v>0</v>
      </c>
      <c r="J7055" t="b">
        <v>0</v>
      </c>
      <c r="K7055" t="s">
        <v>41</v>
      </c>
      <c r="L7055" t="s">
        <v>60</v>
      </c>
      <c r="M7055">
        <v>315000</v>
      </c>
      <c r="N7055"/>
      <c r="O7055" t="s">
        <v>12772</v>
      </c>
    </row>
    <row r="7056" spans="1:16" x14ac:dyDescent="0.25">
      <c r="A7056" t="s">
        <v>1</v>
      </c>
      <c r="B7056" t="s">
        <v>1</v>
      </c>
      <c r="C7056" t="s">
        <v>15556</v>
      </c>
      <c r="D7056" t="s">
        <v>5798</v>
      </c>
      <c r="E7056" t="s">
        <v>59</v>
      </c>
      <c r="F7056" t="b">
        <v>0</v>
      </c>
      <c r="G7056" t="s">
        <v>40</v>
      </c>
      <c r="H7056" s="1">
        <v>46093.212604166663</v>
      </c>
      <c r="I7056" t="b">
        <v>0</v>
      </c>
      <c r="J7056" t="b">
        <v>0</v>
      </c>
      <c r="K7056" t="s">
        <v>40</v>
      </c>
      <c r="L7056" t="s">
        <v>60</v>
      </c>
      <c r="M7056">
        <v>73500</v>
      </c>
      <c r="N7056"/>
      <c r="O7056" t="s">
        <v>15557</v>
      </c>
      <c r="P7056" t="s">
        <v>15558</v>
      </c>
    </row>
    <row r="7057" spans="1:16" x14ac:dyDescent="0.25">
      <c r="A7057" t="s">
        <v>1</v>
      </c>
      <c r="B7057" t="s">
        <v>15559</v>
      </c>
      <c r="C7057" t="s">
        <v>5029</v>
      </c>
      <c r="D7057" t="s">
        <v>5798</v>
      </c>
      <c r="E7057" t="s">
        <v>836</v>
      </c>
      <c r="F7057" t="b">
        <v>0</v>
      </c>
      <c r="G7057" t="s">
        <v>40</v>
      </c>
      <c r="H7057" s="1">
        <v>46093.212604166663</v>
      </c>
      <c r="I7057" t="b">
        <v>0</v>
      </c>
      <c r="J7057" t="b">
        <v>0</v>
      </c>
      <c r="K7057" t="s">
        <v>40</v>
      </c>
      <c r="L7057" t="s">
        <v>60</v>
      </c>
      <c r="M7057">
        <v>41000</v>
      </c>
      <c r="N7057"/>
      <c r="O7057" t="s">
        <v>15560</v>
      </c>
      <c r="P7057" t="s">
        <v>15561</v>
      </c>
    </row>
    <row r="7058" spans="1:16" x14ac:dyDescent="0.25">
      <c r="A7058" t="s">
        <v>2</v>
      </c>
      <c r="B7058" t="s">
        <v>15562</v>
      </c>
      <c r="C7058" t="s">
        <v>382</v>
      </c>
      <c r="D7058" t="s">
        <v>4346</v>
      </c>
      <c r="E7058" t="s">
        <v>59</v>
      </c>
      <c r="F7058" t="b">
        <v>0</v>
      </c>
      <c r="G7058" t="s">
        <v>77</v>
      </c>
      <c r="H7058" s="1">
        <v>46093.25104166667</v>
      </c>
      <c r="I7058" t="b">
        <v>0</v>
      </c>
      <c r="J7058" t="b">
        <v>1</v>
      </c>
      <c r="K7058" t="s">
        <v>41</v>
      </c>
      <c r="L7058" t="s">
        <v>60</v>
      </c>
      <c r="M7058">
        <v>185500</v>
      </c>
      <c r="N7058"/>
      <c r="O7058" t="s">
        <v>15563</v>
      </c>
      <c r="P7058" t="s">
        <v>133</v>
      </c>
    </row>
    <row r="7059" spans="1:16" x14ac:dyDescent="0.25">
      <c r="A7059" t="s">
        <v>1</v>
      </c>
      <c r="B7059" t="s">
        <v>15564</v>
      </c>
      <c r="C7059" t="s">
        <v>76</v>
      </c>
      <c r="D7059" t="s">
        <v>8612</v>
      </c>
      <c r="E7059" t="s">
        <v>59</v>
      </c>
      <c r="F7059" t="b">
        <v>1</v>
      </c>
      <c r="G7059" t="s">
        <v>65</v>
      </c>
      <c r="H7059" s="1">
        <v>46093.251377314817</v>
      </c>
      <c r="I7059" t="b">
        <v>0</v>
      </c>
      <c r="J7059" t="b">
        <v>1</v>
      </c>
      <c r="K7059" t="s">
        <v>41</v>
      </c>
      <c r="L7059" t="s">
        <v>74</v>
      </c>
      <c r="M7059"/>
      <c r="N7059">
        <v>57.5</v>
      </c>
      <c r="O7059" t="s">
        <v>482</v>
      </c>
      <c r="P7059" t="s">
        <v>891</v>
      </c>
    </row>
    <row r="7060" spans="1:16" x14ac:dyDescent="0.25">
      <c r="A7060" t="s">
        <v>0</v>
      </c>
      <c r="B7060" t="s">
        <v>15565</v>
      </c>
      <c r="C7060" t="s">
        <v>76</v>
      </c>
      <c r="D7060" t="s">
        <v>13857</v>
      </c>
      <c r="E7060" t="s">
        <v>88</v>
      </c>
      <c r="F7060" t="b">
        <v>1</v>
      </c>
      <c r="G7060" t="s">
        <v>13</v>
      </c>
      <c r="H7060" s="1">
        <v>46093.253113425933</v>
      </c>
      <c r="I7060" t="b">
        <v>1</v>
      </c>
      <c r="J7060" t="b">
        <v>0</v>
      </c>
      <c r="K7060" t="s">
        <v>13</v>
      </c>
      <c r="L7060" t="s">
        <v>74</v>
      </c>
      <c r="M7060"/>
      <c r="N7060">
        <v>10.5</v>
      </c>
      <c r="O7060" t="s">
        <v>13857</v>
      </c>
      <c r="P7060" t="s">
        <v>283</v>
      </c>
    </row>
    <row r="7061" spans="1:16" x14ac:dyDescent="0.25">
      <c r="A7061" t="s">
        <v>2</v>
      </c>
      <c r="B7061" t="s">
        <v>4890</v>
      </c>
      <c r="C7061" t="s">
        <v>1812</v>
      </c>
      <c r="D7061" t="s">
        <v>4562</v>
      </c>
      <c r="E7061" t="s">
        <v>59</v>
      </c>
      <c r="F7061" t="b">
        <v>0</v>
      </c>
      <c r="G7061" t="s">
        <v>68</v>
      </c>
      <c r="H7061" s="1">
        <v>46093.33457175926</v>
      </c>
      <c r="I7061" t="b">
        <v>0</v>
      </c>
      <c r="J7061" t="b">
        <v>1</v>
      </c>
      <c r="K7061" t="s">
        <v>41</v>
      </c>
      <c r="L7061" t="s">
        <v>60</v>
      </c>
      <c r="M7061">
        <v>160000</v>
      </c>
      <c r="N7061"/>
      <c r="O7061" t="s">
        <v>15566</v>
      </c>
      <c r="P7061" t="s">
        <v>5380</v>
      </c>
    </row>
    <row r="7062" spans="1:16" x14ac:dyDescent="0.25">
      <c r="A7062" t="s">
        <v>2</v>
      </c>
      <c r="B7062" t="s">
        <v>15567</v>
      </c>
      <c r="C7062" t="s">
        <v>5026</v>
      </c>
      <c r="D7062" t="s">
        <v>4526</v>
      </c>
      <c r="E7062" t="s">
        <v>59</v>
      </c>
      <c r="F7062" t="b">
        <v>0</v>
      </c>
      <c r="G7062" t="s">
        <v>40</v>
      </c>
      <c r="H7062" s="1">
        <v>46093.335868055547</v>
      </c>
      <c r="I7062" t="b">
        <v>0</v>
      </c>
      <c r="J7062" t="b">
        <v>0</v>
      </c>
      <c r="K7062" t="s">
        <v>40</v>
      </c>
      <c r="L7062" t="s">
        <v>60</v>
      </c>
      <c r="M7062">
        <v>35000</v>
      </c>
      <c r="N7062"/>
      <c r="O7062" t="s">
        <v>15568</v>
      </c>
      <c r="P7062" t="s">
        <v>9900</v>
      </c>
    </row>
    <row r="7063" spans="1:16" x14ac:dyDescent="0.25">
      <c r="A7063" t="s">
        <v>7</v>
      </c>
      <c r="B7063" t="s">
        <v>573</v>
      </c>
      <c r="C7063" t="s">
        <v>1265</v>
      </c>
      <c r="D7063" t="s">
        <v>15569</v>
      </c>
      <c r="E7063" t="s">
        <v>59</v>
      </c>
      <c r="F7063" t="b">
        <v>0</v>
      </c>
      <c r="G7063" t="s">
        <v>31</v>
      </c>
      <c r="H7063" s="1">
        <v>46093.339328703703</v>
      </c>
      <c r="I7063" t="b">
        <v>0</v>
      </c>
      <c r="J7063" t="b">
        <v>0</v>
      </c>
      <c r="K7063" t="s">
        <v>31</v>
      </c>
      <c r="L7063" t="s">
        <v>60</v>
      </c>
      <c r="M7063">
        <v>95000</v>
      </c>
      <c r="N7063"/>
      <c r="O7063" t="s">
        <v>2844</v>
      </c>
      <c r="P7063" t="s">
        <v>4162</v>
      </c>
    </row>
    <row r="7064" spans="1:16" x14ac:dyDescent="0.25">
      <c r="A7064" t="s">
        <v>7</v>
      </c>
      <c r="B7064" t="s">
        <v>15570</v>
      </c>
      <c r="C7064" t="s">
        <v>2594</v>
      </c>
      <c r="D7064" t="s">
        <v>2360</v>
      </c>
      <c r="E7064" t="s">
        <v>59</v>
      </c>
      <c r="F7064" t="b">
        <v>0</v>
      </c>
      <c r="G7064" t="s">
        <v>73</v>
      </c>
      <c r="H7064" s="1">
        <v>46093.375474537039</v>
      </c>
      <c r="I7064" t="b">
        <v>0</v>
      </c>
      <c r="J7064" t="b">
        <v>0</v>
      </c>
      <c r="K7064" t="s">
        <v>41</v>
      </c>
      <c r="L7064" t="s">
        <v>60</v>
      </c>
      <c r="M7064">
        <v>117500</v>
      </c>
      <c r="N7064"/>
      <c r="O7064" t="s">
        <v>15571</v>
      </c>
      <c r="P7064" t="s">
        <v>15572</v>
      </c>
    </row>
    <row r="7065" spans="1:16" x14ac:dyDescent="0.25">
      <c r="A7065" t="s">
        <v>2</v>
      </c>
      <c r="B7065" t="s">
        <v>15573</v>
      </c>
      <c r="C7065" t="s">
        <v>3678</v>
      </c>
      <c r="D7065" t="s">
        <v>4346</v>
      </c>
      <c r="E7065" t="s">
        <v>621</v>
      </c>
      <c r="F7065" t="b">
        <v>0</v>
      </c>
      <c r="G7065" t="s">
        <v>65</v>
      </c>
      <c r="H7065" s="1">
        <v>46093.375925925917</v>
      </c>
      <c r="I7065" t="b">
        <v>0</v>
      </c>
      <c r="J7065" t="b">
        <v>1</v>
      </c>
      <c r="K7065" t="s">
        <v>41</v>
      </c>
      <c r="L7065" t="s">
        <v>74</v>
      </c>
      <c r="M7065"/>
      <c r="N7065">
        <v>30</v>
      </c>
      <c r="O7065" t="s">
        <v>13039</v>
      </c>
      <c r="P7065" t="s">
        <v>15574</v>
      </c>
    </row>
    <row r="7066" spans="1:16" x14ac:dyDescent="0.25">
      <c r="A7066" t="s">
        <v>1</v>
      </c>
      <c r="B7066" t="s">
        <v>15575</v>
      </c>
      <c r="C7066" t="s">
        <v>595</v>
      </c>
      <c r="D7066" t="s">
        <v>2360</v>
      </c>
      <c r="E7066" t="s">
        <v>59</v>
      </c>
      <c r="F7066" t="b">
        <v>0</v>
      </c>
      <c r="G7066" t="s">
        <v>65</v>
      </c>
      <c r="H7066" s="1">
        <v>46093.376423611109</v>
      </c>
      <c r="I7066" t="b">
        <v>0</v>
      </c>
      <c r="J7066" t="b">
        <v>1</v>
      </c>
      <c r="K7066" t="s">
        <v>41</v>
      </c>
      <c r="L7066" t="s">
        <v>60</v>
      </c>
      <c r="M7066">
        <v>165000</v>
      </c>
      <c r="N7066"/>
      <c r="O7066" t="s">
        <v>15576</v>
      </c>
      <c r="P7066" t="s">
        <v>15284</v>
      </c>
    </row>
    <row r="7067" spans="1:16" x14ac:dyDescent="0.25">
      <c r="A7067" t="s">
        <v>0</v>
      </c>
      <c r="B7067" t="s">
        <v>15577</v>
      </c>
      <c r="C7067" t="s">
        <v>92</v>
      </c>
      <c r="D7067" t="s">
        <v>2360</v>
      </c>
      <c r="E7067" t="s">
        <v>59</v>
      </c>
      <c r="F7067" t="b">
        <v>0</v>
      </c>
      <c r="G7067" t="s">
        <v>77</v>
      </c>
      <c r="H7067" s="1">
        <v>46093.416990740741</v>
      </c>
      <c r="I7067" t="b">
        <v>0</v>
      </c>
      <c r="J7067" t="b">
        <v>1</v>
      </c>
      <c r="K7067" t="s">
        <v>41</v>
      </c>
      <c r="L7067" t="s">
        <v>60</v>
      </c>
      <c r="M7067">
        <v>172500</v>
      </c>
      <c r="N7067"/>
      <c r="O7067" t="s">
        <v>402</v>
      </c>
      <c r="P7067" t="s">
        <v>15578</v>
      </c>
    </row>
    <row r="7068" spans="1:16" x14ac:dyDescent="0.25">
      <c r="A7068" t="s">
        <v>0</v>
      </c>
      <c r="B7068" t="s">
        <v>15579</v>
      </c>
      <c r="C7068" t="s">
        <v>190</v>
      </c>
      <c r="D7068" t="s">
        <v>2360</v>
      </c>
      <c r="E7068" t="s">
        <v>59</v>
      </c>
      <c r="F7068" t="b">
        <v>0</v>
      </c>
      <c r="G7068" t="s">
        <v>73</v>
      </c>
      <c r="H7068" s="1">
        <v>46093.417199074072</v>
      </c>
      <c r="I7068" t="b">
        <v>0</v>
      </c>
      <c r="J7068" t="b">
        <v>0</v>
      </c>
      <c r="K7068" t="s">
        <v>41</v>
      </c>
      <c r="L7068" t="s">
        <v>60</v>
      </c>
      <c r="M7068">
        <v>90450</v>
      </c>
      <c r="N7068"/>
      <c r="O7068" t="s">
        <v>15580</v>
      </c>
      <c r="P7068" t="s">
        <v>673</v>
      </c>
    </row>
    <row r="7069" spans="1:16" x14ac:dyDescent="0.25">
      <c r="A7069" t="s">
        <v>2</v>
      </c>
      <c r="B7069" t="s">
        <v>15581</v>
      </c>
      <c r="C7069" t="s">
        <v>92</v>
      </c>
      <c r="D7069" t="s">
        <v>2360</v>
      </c>
      <c r="E7069" t="s">
        <v>59</v>
      </c>
      <c r="F7069" t="b">
        <v>0</v>
      </c>
      <c r="G7069" t="s">
        <v>77</v>
      </c>
      <c r="H7069" s="1">
        <v>46093.417708333327</v>
      </c>
      <c r="I7069" t="b">
        <v>0</v>
      </c>
      <c r="J7069" t="b">
        <v>1</v>
      </c>
      <c r="K7069" t="s">
        <v>41</v>
      </c>
      <c r="L7069" t="s">
        <v>60</v>
      </c>
      <c r="M7069">
        <v>209500</v>
      </c>
      <c r="N7069"/>
      <c r="O7069" t="s">
        <v>402</v>
      </c>
      <c r="P7069" t="s">
        <v>15582</v>
      </c>
    </row>
    <row r="7070" spans="1:16" x14ac:dyDescent="0.25">
      <c r="A7070" t="s">
        <v>2</v>
      </c>
      <c r="B7070" t="s">
        <v>15583</v>
      </c>
      <c r="C7070" t="s">
        <v>690</v>
      </c>
      <c r="D7070" t="s">
        <v>2360</v>
      </c>
      <c r="E7070" t="s">
        <v>59</v>
      </c>
      <c r="F7070" t="b">
        <v>0</v>
      </c>
      <c r="G7070" t="s">
        <v>77</v>
      </c>
      <c r="H7070" s="1">
        <v>46093.417708333327</v>
      </c>
      <c r="I7070" t="b">
        <v>0</v>
      </c>
      <c r="J7070" t="b">
        <v>1</v>
      </c>
      <c r="K7070" t="s">
        <v>41</v>
      </c>
      <c r="L7070" t="s">
        <v>60</v>
      </c>
      <c r="M7070">
        <v>214500</v>
      </c>
      <c r="N7070"/>
      <c r="O7070" t="s">
        <v>424</v>
      </c>
      <c r="P7070" t="s">
        <v>11114</v>
      </c>
    </row>
    <row r="7071" spans="1:16" x14ac:dyDescent="0.25">
      <c r="A7071" t="s">
        <v>8</v>
      </c>
      <c r="B7071" t="s">
        <v>15584</v>
      </c>
      <c r="C7071" t="s">
        <v>86</v>
      </c>
      <c r="D7071" t="s">
        <v>2360</v>
      </c>
      <c r="E7071" t="s">
        <v>59</v>
      </c>
      <c r="F7071" t="b">
        <v>0</v>
      </c>
      <c r="G7071" t="s">
        <v>77</v>
      </c>
      <c r="H7071" s="1">
        <v>46093.417743055557</v>
      </c>
      <c r="I7071" t="b">
        <v>0</v>
      </c>
      <c r="J7071" t="b">
        <v>1</v>
      </c>
      <c r="K7071" t="s">
        <v>41</v>
      </c>
      <c r="L7071" t="s">
        <v>60</v>
      </c>
      <c r="M7071">
        <v>132500</v>
      </c>
      <c r="N7071"/>
      <c r="O7071" t="s">
        <v>15585</v>
      </c>
      <c r="P7071" t="s">
        <v>15586</v>
      </c>
    </row>
    <row r="7072" spans="1:16" x14ac:dyDescent="0.25">
      <c r="A7072" t="s">
        <v>6</v>
      </c>
      <c r="B7072" t="s">
        <v>15587</v>
      </c>
      <c r="C7072" t="s">
        <v>121</v>
      </c>
      <c r="D7072" t="s">
        <v>5493</v>
      </c>
      <c r="E7072" t="s">
        <v>59</v>
      </c>
      <c r="F7072" t="b">
        <v>0</v>
      </c>
      <c r="G7072" t="s">
        <v>68</v>
      </c>
      <c r="H7072" s="1">
        <v>46093.417881944442</v>
      </c>
      <c r="I7072" t="b">
        <v>0</v>
      </c>
      <c r="J7072" t="b">
        <v>0</v>
      </c>
      <c r="K7072" t="s">
        <v>41</v>
      </c>
      <c r="L7072" t="s">
        <v>60</v>
      </c>
      <c r="M7072">
        <v>108000</v>
      </c>
      <c r="N7072"/>
      <c r="O7072" t="s">
        <v>15588</v>
      </c>
      <c r="P7072" t="s">
        <v>15589</v>
      </c>
    </row>
    <row r="7073" spans="1:16" x14ac:dyDescent="0.25">
      <c r="A7073" t="s">
        <v>2</v>
      </c>
      <c r="B7073" t="s">
        <v>2</v>
      </c>
      <c r="C7073" t="s">
        <v>13877</v>
      </c>
      <c r="D7073" t="s">
        <v>4346</v>
      </c>
      <c r="E7073" t="s">
        <v>59</v>
      </c>
      <c r="F7073" t="b">
        <v>0</v>
      </c>
      <c r="G7073" t="s">
        <v>68</v>
      </c>
      <c r="H7073" s="1">
        <v>46093.417881944442</v>
      </c>
      <c r="I7073" t="b">
        <v>0</v>
      </c>
      <c r="J7073" t="b">
        <v>1</v>
      </c>
      <c r="K7073" t="s">
        <v>41</v>
      </c>
      <c r="L7073" t="s">
        <v>60</v>
      </c>
      <c r="M7073">
        <v>117100</v>
      </c>
      <c r="N7073"/>
      <c r="O7073" t="s">
        <v>1098</v>
      </c>
    </row>
    <row r="7074" spans="1:16" x14ac:dyDescent="0.25">
      <c r="A7074" t="s">
        <v>1</v>
      </c>
      <c r="B7074" t="s">
        <v>15549</v>
      </c>
      <c r="C7074" t="s">
        <v>758</v>
      </c>
      <c r="D7074" t="s">
        <v>2360</v>
      </c>
      <c r="E7074" t="s">
        <v>621</v>
      </c>
      <c r="F7074" t="b">
        <v>0</v>
      </c>
      <c r="G7074" t="s">
        <v>65</v>
      </c>
      <c r="H7074" s="1">
        <v>46093.418032407397</v>
      </c>
      <c r="I7074" t="b">
        <v>0</v>
      </c>
      <c r="J7074" t="b">
        <v>0</v>
      </c>
      <c r="K7074" t="s">
        <v>41</v>
      </c>
      <c r="L7074" t="s">
        <v>74</v>
      </c>
      <c r="M7074"/>
      <c r="N7074">
        <v>20</v>
      </c>
      <c r="O7074" t="s">
        <v>15550</v>
      </c>
      <c r="P7074" t="s">
        <v>3177</v>
      </c>
    </row>
    <row r="7075" spans="1:16" x14ac:dyDescent="0.25">
      <c r="A7075" t="s">
        <v>1</v>
      </c>
      <c r="B7075" t="s">
        <v>15590</v>
      </c>
      <c r="C7075" t="s">
        <v>1250</v>
      </c>
      <c r="D7075" t="s">
        <v>4346</v>
      </c>
      <c r="E7075" t="s">
        <v>59</v>
      </c>
      <c r="F7075" t="b">
        <v>0</v>
      </c>
      <c r="G7075" t="s">
        <v>65</v>
      </c>
      <c r="H7075" s="1">
        <v>46093.418090277781</v>
      </c>
      <c r="I7075" t="b">
        <v>0</v>
      </c>
      <c r="J7075" t="b">
        <v>1</v>
      </c>
      <c r="K7075" t="s">
        <v>41</v>
      </c>
      <c r="L7075" t="s">
        <v>74</v>
      </c>
      <c r="M7075"/>
      <c r="N7075">
        <v>52.69</v>
      </c>
      <c r="O7075" t="s">
        <v>15591</v>
      </c>
      <c r="P7075" t="s">
        <v>7361</v>
      </c>
    </row>
    <row r="7076" spans="1:16" x14ac:dyDescent="0.25">
      <c r="A7076" t="s">
        <v>1</v>
      </c>
      <c r="B7076" t="s">
        <v>15592</v>
      </c>
      <c r="C7076" t="s">
        <v>142</v>
      </c>
      <c r="D7076" t="s">
        <v>5667</v>
      </c>
      <c r="E7076" t="s">
        <v>59</v>
      </c>
      <c r="F7076" t="b">
        <v>0</v>
      </c>
      <c r="G7076" t="s">
        <v>73</v>
      </c>
      <c r="H7076" s="1">
        <v>46093.418425925927</v>
      </c>
      <c r="I7076" t="b">
        <v>0</v>
      </c>
      <c r="J7076" t="b">
        <v>1</v>
      </c>
      <c r="K7076" t="s">
        <v>41</v>
      </c>
      <c r="L7076" t="s">
        <v>60</v>
      </c>
      <c r="M7076">
        <v>106800</v>
      </c>
      <c r="N7076"/>
      <c r="O7076" t="s">
        <v>9790</v>
      </c>
      <c r="P7076" t="s">
        <v>15593</v>
      </c>
    </row>
    <row r="7077" spans="1:16" x14ac:dyDescent="0.25">
      <c r="A7077" t="s">
        <v>1</v>
      </c>
      <c r="B7077" t="s">
        <v>2835</v>
      </c>
      <c r="C7077" t="s">
        <v>758</v>
      </c>
      <c r="D7077" t="s">
        <v>2360</v>
      </c>
      <c r="E7077" t="s">
        <v>59</v>
      </c>
      <c r="F7077" t="b">
        <v>0</v>
      </c>
      <c r="G7077" t="s">
        <v>73</v>
      </c>
      <c r="H7077" s="1">
        <v>46093.41846064815</v>
      </c>
      <c r="I7077" t="b">
        <v>0</v>
      </c>
      <c r="J7077" t="b">
        <v>1</v>
      </c>
      <c r="K7077" t="s">
        <v>41</v>
      </c>
      <c r="L7077" t="s">
        <v>60</v>
      </c>
      <c r="M7077">
        <v>110000</v>
      </c>
      <c r="N7077"/>
      <c r="O7077" t="s">
        <v>15594</v>
      </c>
      <c r="P7077" t="s">
        <v>11870</v>
      </c>
    </row>
    <row r="7078" spans="1:16" x14ac:dyDescent="0.25">
      <c r="A7078" t="s">
        <v>3</v>
      </c>
      <c r="B7078" t="s">
        <v>15595</v>
      </c>
      <c r="C7078" t="s">
        <v>102</v>
      </c>
      <c r="D7078" t="s">
        <v>2360</v>
      </c>
      <c r="E7078" t="s">
        <v>59</v>
      </c>
      <c r="F7078" t="b">
        <v>0</v>
      </c>
      <c r="G7078" t="s">
        <v>68</v>
      </c>
      <c r="H7078" s="1">
        <v>46093.418900462973</v>
      </c>
      <c r="I7078" t="b">
        <v>0</v>
      </c>
      <c r="J7078" t="b">
        <v>1</v>
      </c>
      <c r="K7078" t="s">
        <v>41</v>
      </c>
      <c r="L7078" t="s">
        <v>60</v>
      </c>
      <c r="M7078">
        <v>199000</v>
      </c>
      <c r="N7078"/>
      <c r="O7078" t="s">
        <v>402</v>
      </c>
      <c r="P7078" t="s">
        <v>4131</v>
      </c>
    </row>
    <row r="7079" spans="1:16" x14ac:dyDescent="0.25">
      <c r="A7079" t="s">
        <v>5</v>
      </c>
      <c r="B7079" t="s">
        <v>15596</v>
      </c>
      <c r="C7079" t="s">
        <v>81</v>
      </c>
      <c r="D7079" t="s">
        <v>4526</v>
      </c>
      <c r="E7079" t="s">
        <v>59</v>
      </c>
      <c r="F7079" t="b">
        <v>0</v>
      </c>
      <c r="G7079" t="s">
        <v>68</v>
      </c>
      <c r="H7079" s="1">
        <v>46093.418958333343</v>
      </c>
      <c r="I7079" t="b">
        <v>1</v>
      </c>
      <c r="J7079" t="b">
        <v>1</v>
      </c>
      <c r="K7079" t="s">
        <v>41</v>
      </c>
      <c r="L7079" t="s">
        <v>60</v>
      </c>
      <c r="M7079">
        <v>200000</v>
      </c>
      <c r="N7079"/>
      <c r="O7079" t="s">
        <v>15597</v>
      </c>
    </row>
    <row r="7080" spans="1:16" x14ac:dyDescent="0.25">
      <c r="A7080" t="s">
        <v>6</v>
      </c>
      <c r="B7080" t="s">
        <v>6</v>
      </c>
      <c r="C7080" t="s">
        <v>6315</v>
      </c>
      <c r="D7080" t="s">
        <v>4599</v>
      </c>
      <c r="E7080" t="s">
        <v>59</v>
      </c>
      <c r="F7080" t="b">
        <v>0</v>
      </c>
      <c r="G7080" t="s">
        <v>40</v>
      </c>
      <c r="H7080" s="1">
        <v>46093.41920138889</v>
      </c>
      <c r="I7080" t="b">
        <v>0</v>
      </c>
      <c r="J7080" t="b">
        <v>0</v>
      </c>
      <c r="K7080" t="s">
        <v>40</v>
      </c>
      <c r="L7080" t="s">
        <v>60</v>
      </c>
      <c r="M7080">
        <v>44241</v>
      </c>
      <c r="N7080"/>
      <c r="O7080" t="s">
        <v>15598</v>
      </c>
      <c r="P7080" t="s">
        <v>15599</v>
      </c>
    </row>
    <row r="7081" spans="1:16" x14ac:dyDescent="0.25">
      <c r="A7081" t="s">
        <v>1</v>
      </c>
      <c r="B7081" t="s">
        <v>15600</v>
      </c>
      <c r="C7081" t="s">
        <v>4534</v>
      </c>
      <c r="D7081" t="s">
        <v>4599</v>
      </c>
      <c r="E7081" t="s">
        <v>59</v>
      </c>
      <c r="F7081" t="b">
        <v>0</v>
      </c>
      <c r="G7081" t="s">
        <v>40</v>
      </c>
      <c r="H7081" s="1">
        <v>46093.419259259259</v>
      </c>
      <c r="I7081" t="b">
        <v>1</v>
      </c>
      <c r="J7081" t="b">
        <v>0</v>
      </c>
      <c r="K7081" t="s">
        <v>40</v>
      </c>
      <c r="L7081" t="s">
        <v>60</v>
      </c>
      <c r="M7081">
        <v>62500</v>
      </c>
      <c r="N7081"/>
      <c r="O7081" t="s">
        <v>5256</v>
      </c>
      <c r="P7081" t="s">
        <v>15601</v>
      </c>
    </row>
    <row r="7082" spans="1:16" x14ac:dyDescent="0.25">
      <c r="A7082" t="s">
        <v>2</v>
      </c>
      <c r="B7082" t="s">
        <v>15602</v>
      </c>
      <c r="C7082" t="s">
        <v>207</v>
      </c>
      <c r="D7082" t="s">
        <v>2360</v>
      </c>
      <c r="E7082" t="s">
        <v>59</v>
      </c>
      <c r="F7082" t="b">
        <v>0</v>
      </c>
      <c r="G7082" t="s">
        <v>63</v>
      </c>
      <c r="H7082" s="1">
        <v>46093.427094907413</v>
      </c>
      <c r="I7082" t="b">
        <v>0</v>
      </c>
      <c r="J7082" t="b">
        <v>1</v>
      </c>
      <c r="K7082" t="s">
        <v>41</v>
      </c>
      <c r="L7082" t="s">
        <v>60</v>
      </c>
      <c r="M7082">
        <v>100000</v>
      </c>
      <c r="N7082"/>
      <c r="O7082" t="s">
        <v>15603</v>
      </c>
      <c r="P7082" t="s">
        <v>6492</v>
      </c>
    </row>
    <row r="7083" spans="1:16" x14ac:dyDescent="0.25">
      <c r="A7083" t="s">
        <v>7</v>
      </c>
      <c r="B7083" t="s">
        <v>501</v>
      </c>
      <c r="C7083" t="s">
        <v>15604</v>
      </c>
      <c r="D7083" t="s">
        <v>5440</v>
      </c>
      <c r="E7083" t="s">
        <v>59</v>
      </c>
      <c r="F7083" t="b">
        <v>0</v>
      </c>
      <c r="G7083" t="s">
        <v>77</v>
      </c>
      <c r="H7083" s="1">
        <v>46093.458657407413</v>
      </c>
      <c r="I7083" t="b">
        <v>0</v>
      </c>
      <c r="J7083" t="b">
        <v>0</v>
      </c>
      <c r="K7083" t="s">
        <v>41</v>
      </c>
      <c r="L7083" t="s">
        <v>60</v>
      </c>
      <c r="M7083">
        <v>100000</v>
      </c>
      <c r="N7083"/>
      <c r="O7083" t="s">
        <v>5450</v>
      </c>
      <c r="P7083" t="s">
        <v>15605</v>
      </c>
    </row>
    <row r="7084" spans="1:16" x14ac:dyDescent="0.25">
      <c r="A7084" t="s">
        <v>0</v>
      </c>
      <c r="B7084" t="s">
        <v>0</v>
      </c>
      <c r="C7084" t="s">
        <v>269</v>
      </c>
      <c r="D7084" t="s">
        <v>4346</v>
      </c>
      <c r="E7084" t="s">
        <v>59</v>
      </c>
      <c r="F7084" t="b">
        <v>0</v>
      </c>
      <c r="G7084" t="s">
        <v>65</v>
      </c>
      <c r="H7084" s="1">
        <v>46093.500254629631</v>
      </c>
      <c r="I7084" t="b">
        <v>0</v>
      </c>
      <c r="J7084" t="b">
        <v>1</v>
      </c>
      <c r="K7084" t="s">
        <v>41</v>
      </c>
      <c r="L7084" t="s">
        <v>60</v>
      </c>
      <c r="M7084">
        <v>125060</v>
      </c>
      <c r="N7084"/>
      <c r="O7084" t="s">
        <v>15606</v>
      </c>
    </row>
    <row r="7085" spans="1:16" x14ac:dyDescent="0.25">
      <c r="A7085" t="s">
        <v>3</v>
      </c>
      <c r="B7085" t="s">
        <v>6178</v>
      </c>
      <c r="C7085" t="s">
        <v>15607</v>
      </c>
      <c r="D7085" t="s">
        <v>4526</v>
      </c>
      <c r="E7085" t="s">
        <v>88</v>
      </c>
      <c r="F7085" t="b">
        <v>0</v>
      </c>
      <c r="G7085" t="s">
        <v>63</v>
      </c>
      <c r="H7085" s="1">
        <v>46093.510497685187</v>
      </c>
      <c r="I7085" t="b">
        <v>1</v>
      </c>
      <c r="J7085" t="b">
        <v>0</v>
      </c>
      <c r="K7085" t="s">
        <v>41</v>
      </c>
      <c r="L7085" t="s">
        <v>74</v>
      </c>
      <c r="M7085"/>
      <c r="N7085">
        <v>29.5</v>
      </c>
      <c r="O7085" t="s">
        <v>15608</v>
      </c>
      <c r="P7085" t="s">
        <v>219</v>
      </c>
    </row>
    <row r="7086" spans="1:16" x14ac:dyDescent="0.25">
      <c r="A7086" t="s">
        <v>2</v>
      </c>
      <c r="B7086" t="s">
        <v>2</v>
      </c>
      <c r="C7086" t="s">
        <v>15609</v>
      </c>
      <c r="D7086" t="s">
        <v>4756</v>
      </c>
      <c r="E7086" t="s">
        <v>59</v>
      </c>
      <c r="F7086" t="b">
        <v>0</v>
      </c>
      <c r="G7086" t="s">
        <v>63</v>
      </c>
      <c r="H7086" s="1">
        <v>46093.51053240741</v>
      </c>
      <c r="I7086" t="b">
        <v>0</v>
      </c>
      <c r="J7086" t="b">
        <v>0</v>
      </c>
      <c r="K7086" t="s">
        <v>41</v>
      </c>
      <c r="L7086" t="s">
        <v>60</v>
      </c>
      <c r="M7086">
        <v>95000</v>
      </c>
      <c r="N7086"/>
      <c r="O7086" t="s">
        <v>15610</v>
      </c>
    </row>
    <row r="7087" spans="1:16" x14ac:dyDescent="0.25">
      <c r="A7087" t="s">
        <v>4</v>
      </c>
      <c r="B7087" t="s">
        <v>15611</v>
      </c>
      <c r="C7087" t="s">
        <v>4091</v>
      </c>
      <c r="D7087" t="s">
        <v>4346</v>
      </c>
      <c r="E7087" t="s">
        <v>59</v>
      </c>
      <c r="F7087" t="b">
        <v>0</v>
      </c>
      <c r="G7087" t="s">
        <v>32</v>
      </c>
      <c r="H7087" s="1">
        <v>46093.554467592592</v>
      </c>
      <c r="I7087" t="b">
        <v>0</v>
      </c>
      <c r="J7087" t="b">
        <v>0</v>
      </c>
      <c r="K7087" t="s">
        <v>32</v>
      </c>
      <c r="L7087" t="s">
        <v>60</v>
      </c>
      <c r="M7087">
        <v>39000</v>
      </c>
      <c r="N7087"/>
      <c r="O7087" t="s">
        <v>15612</v>
      </c>
      <c r="P7087" t="s">
        <v>15613</v>
      </c>
    </row>
    <row r="7088" spans="1:16" x14ac:dyDescent="0.25">
      <c r="A7088" t="s">
        <v>0</v>
      </c>
      <c r="B7088" t="s">
        <v>262</v>
      </c>
      <c r="C7088" t="s">
        <v>1422</v>
      </c>
      <c r="D7088" t="s">
        <v>4526</v>
      </c>
      <c r="E7088" t="s">
        <v>88</v>
      </c>
      <c r="F7088" t="b">
        <v>0</v>
      </c>
      <c r="G7088" t="s">
        <v>65</v>
      </c>
      <c r="H7088" s="1">
        <v>46093.583506944437</v>
      </c>
      <c r="I7088" t="b">
        <v>0</v>
      </c>
      <c r="J7088" t="b">
        <v>0</v>
      </c>
      <c r="K7088" t="s">
        <v>41</v>
      </c>
      <c r="L7088" t="s">
        <v>74</v>
      </c>
      <c r="M7088"/>
      <c r="N7088">
        <v>65</v>
      </c>
      <c r="O7088" t="s">
        <v>15614</v>
      </c>
      <c r="P7088" t="s">
        <v>15615</v>
      </c>
    </row>
    <row r="7089" spans="1:16" x14ac:dyDescent="0.25">
      <c r="A7089" t="s">
        <v>3</v>
      </c>
      <c r="B7089" t="s">
        <v>15616</v>
      </c>
      <c r="C7089" t="s">
        <v>860</v>
      </c>
      <c r="D7089" t="s">
        <v>4526</v>
      </c>
      <c r="E7089" t="s">
        <v>59</v>
      </c>
      <c r="F7089" t="b">
        <v>0</v>
      </c>
      <c r="G7089" t="s">
        <v>65</v>
      </c>
      <c r="H7089" s="1">
        <v>46093.583634259259</v>
      </c>
      <c r="I7089" t="b">
        <v>0</v>
      </c>
      <c r="J7089" t="b">
        <v>1</v>
      </c>
      <c r="K7089" t="s">
        <v>41</v>
      </c>
      <c r="L7089" t="s">
        <v>74</v>
      </c>
      <c r="M7089"/>
      <c r="N7089">
        <v>24.31</v>
      </c>
      <c r="O7089" t="s">
        <v>15617</v>
      </c>
      <c r="P7089" t="s">
        <v>15618</v>
      </c>
    </row>
    <row r="7090" spans="1:16" x14ac:dyDescent="0.25">
      <c r="A7090" t="s">
        <v>0</v>
      </c>
      <c r="B7090" t="s">
        <v>10276</v>
      </c>
      <c r="C7090" t="s">
        <v>5785</v>
      </c>
      <c r="D7090" t="s">
        <v>5786</v>
      </c>
      <c r="E7090" t="s">
        <v>59</v>
      </c>
      <c r="F7090" t="b">
        <v>0</v>
      </c>
      <c r="G7090" t="s">
        <v>40</v>
      </c>
      <c r="H7090" s="1">
        <v>46093.585810185177</v>
      </c>
      <c r="I7090" t="b">
        <v>1</v>
      </c>
      <c r="J7090" t="b">
        <v>0</v>
      </c>
      <c r="K7090" t="s">
        <v>40</v>
      </c>
      <c r="L7090" t="s">
        <v>60</v>
      </c>
      <c r="M7090">
        <v>37500</v>
      </c>
      <c r="N7090"/>
      <c r="O7090" t="s">
        <v>13915</v>
      </c>
      <c r="P7090" t="s">
        <v>10279</v>
      </c>
    </row>
    <row r="7091" spans="1:16" x14ac:dyDescent="0.25">
      <c r="A7091" t="s">
        <v>7</v>
      </c>
      <c r="B7091" t="s">
        <v>15619</v>
      </c>
      <c r="C7091" t="s">
        <v>13</v>
      </c>
      <c r="D7091" t="s">
        <v>4526</v>
      </c>
      <c r="E7091" t="s">
        <v>59</v>
      </c>
      <c r="F7091" t="b">
        <v>0</v>
      </c>
      <c r="G7091" t="s">
        <v>13</v>
      </c>
      <c r="H7091" s="1">
        <v>46093.586446759262</v>
      </c>
      <c r="I7091" t="b">
        <v>1</v>
      </c>
      <c r="J7091" t="b">
        <v>0</v>
      </c>
      <c r="K7091" t="s">
        <v>13</v>
      </c>
      <c r="L7091" t="s">
        <v>60</v>
      </c>
      <c r="M7091">
        <v>85000</v>
      </c>
      <c r="N7091"/>
      <c r="O7091" t="s">
        <v>480</v>
      </c>
      <c r="P7091" t="s">
        <v>15620</v>
      </c>
    </row>
    <row r="7092" spans="1:16" x14ac:dyDescent="0.25">
      <c r="A7092" t="s">
        <v>2</v>
      </c>
      <c r="B7092" t="s">
        <v>15621</v>
      </c>
      <c r="C7092" t="s">
        <v>13603</v>
      </c>
      <c r="D7092" t="s">
        <v>4346</v>
      </c>
      <c r="E7092" t="s">
        <v>59</v>
      </c>
      <c r="F7092" t="b">
        <v>0</v>
      </c>
      <c r="G7092" t="s">
        <v>39</v>
      </c>
      <c r="H7092" s="1">
        <v>46093.591087962966</v>
      </c>
      <c r="I7092" t="b">
        <v>0</v>
      </c>
      <c r="J7092" t="b">
        <v>0</v>
      </c>
      <c r="K7092" t="s">
        <v>39</v>
      </c>
      <c r="L7092" t="s">
        <v>60</v>
      </c>
      <c r="M7092">
        <v>51000</v>
      </c>
      <c r="N7092"/>
      <c r="O7092" t="s">
        <v>15622</v>
      </c>
      <c r="P7092" t="s">
        <v>2049</v>
      </c>
    </row>
    <row r="7093" spans="1:16" x14ac:dyDescent="0.25">
      <c r="A7093" t="s">
        <v>3</v>
      </c>
      <c r="B7093" t="s">
        <v>15623</v>
      </c>
      <c r="C7093" t="s">
        <v>373</v>
      </c>
      <c r="D7093" t="s">
        <v>2360</v>
      </c>
      <c r="E7093" t="s">
        <v>59</v>
      </c>
      <c r="F7093" t="b">
        <v>0</v>
      </c>
      <c r="G7093" t="s">
        <v>63</v>
      </c>
      <c r="H7093" s="1">
        <v>46093.593819444453</v>
      </c>
      <c r="I7093" t="b">
        <v>0</v>
      </c>
      <c r="J7093" t="b">
        <v>1</v>
      </c>
      <c r="K7093" t="s">
        <v>41</v>
      </c>
      <c r="L7093" t="s">
        <v>60</v>
      </c>
      <c r="M7093">
        <v>163000</v>
      </c>
      <c r="N7093"/>
      <c r="O7093" t="s">
        <v>9958</v>
      </c>
      <c r="P7093" t="s">
        <v>15624</v>
      </c>
    </row>
    <row r="7094" spans="1:16" x14ac:dyDescent="0.25">
      <c r="A7094" t="s">
        <v>1</v>
      </c>
      <c r="B7094" t="s">
        <v>15625</v>
      </c>
      <c r="C7094" t="s">
        <v>15255</v>
      </c>
      <c r="D7094" t="s">
        <v>4756</v>
      </c>
      <c r="E7094" t="s">
        <v>59</v>
      </c>
      <c r="F7094" t="b">
        <v>0</v>
      </c>
      <c r="G7094" t="s">
        <v>37</v>
      </c>
      <c r="H7094" s="1">
        <v>46093.621944444443</v>
      </c>
      <c r="I7094" t="b">
        <v>0</v>
      </c>
      <c r="J7094" t="b">
        <v>0</v>
      </c>
      <c r="K7094" t="s">
        <v>37</v>
      </c>
      <c r="L7094" t="s">
        <v>60</v>
      </c>
      <c r="M7094">
        <v>105000</v>
      </c>
      <c r="N7094"/>
      <c r="O7094" t="s">
        <v>15626</v>
      </c>
      <c r="P7094" t="s">
        <v>15627</v>
      </c>
    </row>
    <row r="7095" spans="1:16" x14ac:dyDescent="0.25">
      <c r="A7095" t="s">
        <v>0</v>
      </c>
      <c r="B7095" t="s">
        <v>15628</v>
      </c>
      <c r="C7095" t="s">
        <v>837</v>
      </c>
      <c r="D7095" t="s">
        <v>2360</v>
      </c>
      <c r="E7095" t="s">
        <v>59</v>
      </c>
      <c r="F7095" t="b">
        <v>0</v>
      </c>
      <c r="G7095" t="s">
        <v>65</v>
      </c>
      <c r="H7095" s="1">
        <v>46093.625173611108</v>
      </c>
      <c r="I7095" t="b">
        <v>0</v>
      </c>
      <c r="J7095" t="b">
        <v>1</v>
      </c>
      <c r="K7095" t="s">
        <v>41</v>
      </c>
      <c r="L7095" t="s">
        <v>74</v>
      </c>
      <c r="M7095"/>
      <c r="N7095">
        <v>56.87</v>
      </c>
      <c r="O7095" t="s">
        <v>15466</v>
      </c>
      <c r="P7095" t="s">
        <v>15629</v>
      </c>
    </row>
    <row r="7096" spans="1:16" x14ac:dyDescent="0.25">
      <c r="A7096" t="s">
        <v>1</v>
      </c>
      <c r="B7096" t="s">
        <v>15630</v>
      </c>
      <c r="C7096" t="s">
        <v>162</v>
      </c>
      <c r="D7096" t="s">
        <v>2360</v>
      </c>
      <c r="E7096" t="s">
        <v>59</v>
      </c>
      <c r="F7096" t="b">
        <v>0</v>
      </c>
      <c r="G7096" t="s">
        <v>73</v>
      </c>
      <c r="H7096" s="1">
        <v>46093.626620370371</v>
      </c>
      <c r="I7096" t="b">
        <v>0</v>
      </c>
      <c r="J7096" t="b">
        <v>0</v>
      </c>
      <c r="K7096" t="s">
        <v>41</v>
      </c>
      <c r="L7096" t="s">
        <v>74</v>
      </c>
      <c r="M7096"/>
      <c r="N7096">
        <v>44.5</v>
      </c>
      <c r="O7096" t="s">
        <v>15631</v>
      </c>
      <c r="P7096" t="s">
        <v>15632</v>
      </c>
    </row>
    <row r="7097" spans="1:16" x14ac:dyDescent="0.25">
      <c r="A7097" t="s">
        <v>1</v>
      </c>
      <c r="B7097" t="s">
        <v>15633</v>
      </c>
      <c r="C7097" t="s">
        <v>500</v>
      </c>
      <c r="D7097" t="s">
        <v>4526</v>
      </c>
      <c r="E7097" t="s">
        <v>59</v>
      </c>
      <c r="F7097" t="b">
        <v>0</v>
      </c>
      <c r="G7097" t="s">
        <v>13</v>
      </c>
      <c r="H7097" s="1">
        <v>46093.628206018519</v>
      </c>
      <c r="I7097" t="b">
        <v>1</v>
      </c>
      <c r="J7097" t="b">
        <v>0</v>
      </c>
      <c r="K7097" t="s">
        <v>13</v>
      </c>
      <c r="L7097" t="s">
        <v>60</v>
      </c>
      <c r="M7097">
        <v>155000</v>
      </c>
      <c r="N7097"/>
      <c r="O7097" t="s">
        <v>15634</v>
      </c>
      <c r="P7097" t="s">
        <v>15635</v>
      </c>
    </row>
    <row r="7098" spans="1:16" x14ac:dyDescent="0.25">
      <c r="A7098" t="s">
        <v>1</v>
      </c>
      <c r="B7098" t="s">
        <v>15636</v>
      </c>
      <c r="C7098" t="s">
        <v>4179</v>
      </c>
      <c r="D7098" t="s">
        <v>4526</v>
      </c>
      <c r="E7098" t="s">
        <v>88</v>
      </c>
      <c r="F7098" t="b">
        <v>0</v>
      </c>
      <c r="G7098" t="s">
        <v>13</v>
      </c>
      <c r="H7098" s="1">
        <v>46093.628217592603</v>
      </c>
      <c r="I7098" t="b">
        <v>0</v>
      </c>
      <c r="J7098" t="b">
        <v>0</v>
      </c>
      <c r="K7098" t="s">
        <v>13</v>
      </c>
      <c r="L7098" t="s">
        <v>74</v>
      </c>
      <c r="M7098"/>
      <c r="N7098">
        <v>100</v>
      </c>
      <c r="O7098" t="s">
        <v>15634</v>
      </c>
      <c r="P7098" t="s">
        <v>15014</v>
      </c>
    </row>
    <row r="7099" spans="1:16" x14ac:dyDescent="0.25">
      <c r="A7099" t="s">
        <v>0</v>
      </c>
      <c r="B7099" t="s">
        <v>15637</v>
      </c>
      <c r="C7099" t="s">
        <v>913</v>
      </c>
      <c r="D7099" t="s">
        <v>4526</v>
      </c>
      <c r="E7099" t="s">
        <v>59</v>
      </c>
      <c r="F7099" t="b">
        <v>0</v>
      </c>
      <c r="G7099" t="s">
        <v>20</v>
      </c>
      <c r="H7099" s="1">
        <v>46093.634641203702</v>
      </c>
      <c r="I7099" t="b">
        <v>0</v>
      </c>
      <c r="J7099" t="b">
        <v>0</v>
      </c>
      <c r="K7099" t="s">
        <v>20</v>
      </c>
      <c r="L7099" t="s">
        <v>60</v>
      </c>
      <c r="M7099">
        <v>73000</v>
      </c>
      <c r="N7099"/>
      <c r="O7099" t="s">
        <v>5339</v>
      </c>
      <c r="P7099" t="s">
        <v>4118</v>
      </c>
    </row>
    <row r="7100" spans="1:16" x14ac:dyDescent="0.25">
      <c r="A7100" t="s">
        <v>7</v>
      </c>
      <c r="B7100" t="s">
        <v>15638</v>
      </c>
      <c r="C7100" t="s">
        <v>4111</v>
      </c>
      <c r="D7100" t="s">
        <v>4756</v>
      </c>
      <c r="E7100" t="s">
        <v>59</v>
      </c>
      <c r="F7100" t="b">
        <v>0</v>
      </c>
      <c r="G7100" t="s">
        <v>77</v>
      </c>
      <c r="H7100" s="1">
        <v>46093.667013888888</v>
      </c>
      <c r="I7100" t="b">
        <v>0</v>
      </c>
      <c r="J7100" t="b">
        <v>1</v>
      </c>
      <c r="K7100" t="s">
        <v>41</v>
      </c>
      <c r="L7100" t="s">
        <v>60</v>
      </c>
      <c r="M7100">
        <v>150000</v>
      </c>
      <c r="N7100"/>
      <c r="O7100" t="s">
        <v>383</v>
      </c>
      <c r="P7100" t="s">
        <v>15639</v>
      </c>
    </row>
    <row r="7101" spans="1:16" x14ac:dyDescent="0.25">
      <c r="A7101" t="s">
        <v>0</v>
      </c>
      <c r="B7101" t="s">
        <v>15640</v>
      </c>
      <c r="C7101" t="s">
        <v>76</v>
      </c>
      <c r="D7101" t="s">
        <v>4346</v>
      </c>
      <c r="E7101" t="s">
        <v>59</v>
      </c>
      <c r="F7101" t="b">
        <v>1</v>
      </c>
      <c r="G7101" t="s">
        <v>40</v>
      </c>
      <c r="H7101" s="1">
        <v>46093.66914351852</v>
      </c>
      <c r="I7101" t="b">
        <v>1</v>
      </c>
      <c r="J7101" t="b">
        <v>0</v>
      </c>
      <c r="K7101" t="s">
        <v>40</v>
      </c>
      <c r="L7101" t="s">
        <v>60</v>
      </c>
      <c r="M7101">
        <v>32210</v>
      </c>
      <c r="N7101"/>
      <c r="O7101" t="s">
        <v>15641</v>
      </c>
      <c r="P7101" t="s">
        <v>2671</v>
      </c>
    </row>
    <row r="7102" spans="1:16" x14ac:dyDescent="0.25">
      <c r="A7102" t="s">
        <v>5</v>
      </c>
      <c r="B7102" t="s">
        <v>5</v>
      </c>
      <c r="C7102" t="s">
        <v>14954</v>
      </c>
      <c r="D7102" t="s">
        <v>4526</v>
      </c>
      <c r="E7102" t="s">
        <v>59</v>
      </c>
      <c r="F7102" t="b">
        <v>0</v>
      </c>
      <c r="G7102" t="s">
        <v>40</v>
      </c>
      <c r="H7102" s="1">
        <v>46093.669328703712</v>
      </c>
      <c r="I7102" t="b">
        <v>1</v>
      </c>
      <c r="J7102" t="b">
        <v>0</v>
      </c>
      <c r="K7102" t="s">
        <v>40</v>
      </c>
      <c r="L7102" t="s">
        <v>60</v>
      </c>
      <c r="M7102">
        <v>53170.5</v>
      </c>
      <c r="N7102"/>
      <c r="O7102" t="s">
        <v>15642</v>
      </c>
      <c r="P7102" t="s">
        <v>459</v>
      </c>
    </row>
    <row r="7103" spans="1:16" x14ac:dyDescent="0.25">
      <c r="A7103" t="s">
        <v>4</v>
      </c>
      <c r="B7103" t="s">
        <v>15643</v>
      </c>
      <c r="C7103" t="s">
        <v>955</v>
      </c>
      <c r="D7103" t="s">
        <v>15644</v>
      </c>
      <c r="E7103" t="s">
        <v>59</v>
      </c>
      <c r="F7103" t="b">
        <v>0</v>
      </c>
      <c r="G7103" t="s">
        <v>13</v>
      </c>
      <c r="H7103" s="1">
        <v>46093.669872685183</v>
      </c>
      <c r="I7103" t="b">
        <v>0</v>
      </c>
      <c r="J7103" t="b">
        <v>0</v>
      </c>
      <c r="K7103" t="s">
        <v>13</v>
      </c>
      <c r="L7103" t="s">
        <v>60</v>
      </c>
      <c r="M7103">
        <v>163500</v>
      </c>
      <c r="N7103"/>
      <c r="O7103" t="s">
        <v>15645</v>
      </c>
      <c r="P7103" t="s">
        <v>15646</v>
      </c>
    </row>
    <row r="7104" spans="1:16" x14ac:dyDescent="0.25">
      <c r="A7104" t="s">
        <v>0</v>
      </c>
      <c r="B7104" t="s">
        <v>15647</v>
      </c>
      <c r="C7104" t="s">
        <v>112</v>
      </c>
      <c r="D7104" t="s">
        <v>4346</v>
      </c>
      <c r="E7104" t="s">
        <v>59</v>
      </c>
      <c r="F7104" t="b">
        <v>0</v>
      </c>
      <c r="G7104" t="s">
        <v>65</v>
      </c>
      <c r="H7104" s="1">
        <v>46093.708460648151</v>
      </c>
      <c r="I7104" t="b">
        <v>0</v>
      </c>
      <c r="J7104" t="b">
        <v>0</v>
      </c>
      <c r="K7104" t="s">
        <v>41</v>
      </c>
      <c r="L7104" t="s">
        <v>60</v>
      </c>
      <c r="M7104">
        <v>82000</v>
      </c>
      <c r="N7104"/>
      <c r="O7104" t="s">
        <v>15648</v>
      </c>
      <c r="P7104" t="s">
        <v>4183</v>
      </c>
    </row>
    <row r="7105" spans="1:16" x14ac:dyDescent="0.25">
      <c r="A7105" t="s">
        <v>0</v>
      </c>
      <c r="B7105" t="s">
        <v>9056</v>
      </c>
      <c r="C7105" t="s">
        <v>2811</v>
      </c>
      <c r="D7105" t="s">
        <v>15649</v>
      </c>
      <c r="E7105" t="s">
        <v>59</v>
      </c>
      <c r="F7105" t="b">
        <v>0</v>
      </c>
      <c r="G7105" t="s">
        <v>77</v>
      </c>
      <c r="H7105" s="1">
        <v>46093.708738425928</v>
      </c>
      <c r="I7105" t="b">
        <v>0</v>
      </c>
      <c r="J7105" t="b">
        <v>0</v>
      </c>
      <c r="K7105" t="s">
        <v>41</v>
      </c>
      <c r="L7105" t="s">
        <v>74</v>
      </c>
      <c r="M7105"/>
      <c r="N7105">
        <v>38.75</v>
      </c>
      <c r="O7105" t="s">
        <v>9057</v>
      </c>
      <c r="P7105" t="s">
        <v>219</v>
      </c>
    </row>
    <row r="7106" spans="1:16" x14ac:dyDescent="0.25">
      <c r="A7106" t="s">
        <v>2</v>
      </c>
      <c r="B7106" t="s">
        <v>15219</v>
      </c>
      <c r="C7106" t="s">
        <v>81</v>
      </c>
      <c r="D7106" t="s">
        <v>4526</v>
      </c>
      <c r="E7106" t="s">
        <v>88</v>
      </c>
      <c r="F7106" t="b">
        <v>0</v>
      </c>
      <c r="G7106" t="s">
        <v>77</v>
      </c>
      <c r="H7106" s="1">
        <v>46093.709374999999</v>
      </c>
      <c r="I7106" t="b">
        <v>0</v>
      </c>
      <c r="J7106" t="b">
        <v>0</v>
      </c>
      <c r="K7106" t="s">
        <v>41</v>
      </c>
      <c r="L7106" t="s">
        <v>60</v>
      </c>
      <c r="M7106">
        <v>160000</v>
      </c>
      <c r="N7106"/>
      <c r="O7106" t="s">
        <v>12207</v>
      </c>
    </row>
    <row r="7107" spans="1:16" x14ac:dyDescent="0.25">
      <c r="A7107" t="s">
        <v>1</v>
      </c>
      <c r="B7107" t="s">
        <v>1</v>
      </c>
      <c r="C7107" t="s">
        <v>1336</v>
      </c>
      <c r="D7107" t="s">
        <v>4526</v>
      </c>
      <c r="E7107" t="s">
        <v>59</v>
      </c>
      <c r="F7107" t="b">
        <v>0</v>
      </c>
      <c r="G7107" t="s">
        <v>77</v>
      </c>
      <c r="H7107" s="1">
        <v>46093.70989583333</v>
      </c>
      <c r="I7107" t="b">
        <v>1</v>
      </c>
      <c r="J7107" t="b">
        <v>0</v>
      </c>
      <c r="K7107" t="s">
        <v>41</v>
      </c>
      <c r="L7107" t="s">
        <v>60</v>
      </c>
      <c r="M7107">
        <v>120000</v>
      </c>
      <c r="N7107"/>
      <c r="O7107" t="s">
        <v>4779</v>
      </c>
      <c r="P7107" t="s">
        <v>15650</v>
      </c>
    </row>
    <row r="7108" spans="1:16" x14ac:dyDescent="0.25">
      <c r="A7108" t="s">
        <v>1</v>
      </c>
      <c r="B7108" t="s">
        <v>15651</v>
      </c>
      <c r="C7108" t="s">
        <v>15652</v>
      </c>
      <c r="D7108" t="s">
        <v>5532</v>
      </c>
      <c r="E7108" t="s">
        <v>59</v>
      </c>
      <c r="F7108" t="b">
        <v>0</v>
      </c>
      <c r="G7108" t="s">
        <v>40</v>
      </c>
      <c r="H7108" s="1">
        <v>46093.711064814823</v>
      </c>
      <c r="I7108" t="b">
        <v>1</v>
      </c>
      <c r="J7108" t="b">
        <v>0</v>
      </c>
      <c r="K7108" t="s">
        <v>40</v>
      </c>
      <c r="L7108" t="s">
        <v>60</v>
      </c>
      <c r="M7108">
        <v>90000</v>
      </c>
      <c r="N7108"/>
      <c r="O7108" t="s">
        <v>15653</v>
      </c>
      <c r="P7108" t="s">
        <v>15654</v>
      </c>
    </row>
    <row r="7109" spans="1:16" x14ac:dyDescent="0.25">
      <c r="A7109" t="s">
        <v>2</v>
      </c>
      <c r="B7109" t="s">
        <v>15655</v>
      </c>
      <c r="C7109" t="s">
        <v>4452</v>
      </c>
      <c r="D7109" t="s">
        <v>4526</v>
      </c>
      <c r="E7109" t="s">
        <v>88</v>
      </c>
      <c r="F7109" t="b">
        <v>0</v>
      </c>
      <c r="G7109" t="s">
        <v>40</v>
      </c>
      <c r="H7109" s="1">
        <v>46093.711087962962</v>
      </c>
      <c r="I7109" t="b">
        <v>0</v>
      </c>
      <c r="J7109" t="b">
        <v>0</v>
      </c>
      <c r="K7109" t="s">
        <v>40</v>
      </c>
      <c r="L7109" t="s">
        <v>60</v>
      </c>
      <c r="M7109">
        <v>95000</v>
      </c>
      <c r="N7109"/>
      <c r="O7109" t="s">
        <v>9659</v>
      </c>
      <c r="P7109" t="s">
        <v>2319</v>
      </c>
    </row>
    <row r="7110" spans="1:16" x14ac:dyDescent="0.25">
      <c r="A7110" t="s">
        <v>0</v>
      </c>
      <c r="B7110" t="s">
        <v>15656</v>
      </c>
      <c r="C7110" t="s">
        <v>2811</v>
      </c>
      <c r="D7110" t="s">
        <v>2360</v>
      </c>
      <c r="E7110" t="s">
        <v>59</v>
      </c>
      <c r="F7110" t="b">
        <v>0</v>
      </c>
      <c r="G7110" t="s">
        <v>77</v>
      </c>
      <c r="H7110" s="1">
        <v>46093.750347222223</v>
      </c>
      <c r="I7110" t="b">
        <v>0</v>
      </c>
      <c r="J7110" t="b">
        <v>0</v>
      </c>
      <c r="K7110" t="s">
        <v>41</v>
      </c>
      <c r="L7110" t="s">
        <v>74</v>
      </c>
      <c r="M7110"/>
      <c r="N7110">
        <v>38.75</v>
      </c>
      <c r="O7110" t="s">
        <v>9057</v>
      </c>
      <c r="P7110" t="s">
        <v>219</v>
      </c>
    </row>
    <row r="7111" spans="1:16" x14ac:dyDescent="0.25">
      <c r="A7111" t="s">
        <v>0</v>
      </c>
      <c r="B7111" t="s">
        <v>15657</v>
      </c>
      <c r="C7111" t="s">
        <v>3731</v>
      </c>
      <c r="D7111" t="s">
        <v>4587</v>
      </c>
      <c r="E7111" t="s">
        <v>59</v>
      </c>
      <c r="F7111" t="b">
        <v>0</v>
      </c>
      <c r="G7111" t="s">
        <v>89</v>
      </c>
      <c r="H7111" s="1">
        <v>46093.750740740739</v>
      </c>
      <c r="I7111" t="b">
        <v>0</v>
      </c>
      <c r="J7111" t="b">
        <v>1</v>
      </c>
      <c r="K7111" t="s">
        <v>41</v>
      </c>
      <c r="L7111" t="s">
        <v>74</v>
      </c>
      <c r="M7111"/>
      <c r="N7111">
        <v>21.715</v>
      </c>
      <c r="O7111" t="s">
        <v>15466</v>
      </c>
      <c r="P7111" t="s">
        <v>219</v>
      </c>
    </row>
    <row r="7112" spans="1:16" x14ac:dyDescent="0.25">
      <c r="A7112" t="s">
        <v>1</v>
      </c>
      <c r="B7112" t="s">
        <v>316</v>
      </c>
      <c r="C7112" t="s">
        <v>2553</v>
      </c>
      <c r="D7112" t="s">
        <v>4346</v>
      </c>
      <c r="E7112" t="s">
        <v>88</v>
      </c>
      <c r="F7112" t="b">
        <v>0</v>
      </c>
      <c r="G7112" t="s">
        <v>65</v>
      </c>
      <c r="H7112" s="1">
        <v>46093.751377314817</v>
      </c>
      <c r="I7112" t="b">
        <v>1</v>
      </c>
      <c r="J7112" t="b">
        <v>1</v>
      </c>
      <c r="K7112" t="s">
        <v>41</v>
      </c>
      <c r="L7112" t="s">
        <v>74</v>
      </c>
      <c r="M7112"/>
      <c r="N7112">
        <v>41</v>
      </c>
      <c r="O7112" t="s">
        <v>10441</v>
      </c>
      <c r="P7112" t="s">
        <v>15658</v>
      </c>
    </row>
    <row r="7113" spans="1:16" x14ac:dyDescent="0.25">
      <c r="A7113" t="s">
        <v>5</v>
      </c>
      <c r="B7113" t="s">
        <v>5</v>
      </c>
      <c r="C7113" t="s">
        <v>214</v>
      </c>
      <c r="D7113" t="s">
        <v>2360</v>
      </c>
      <c r="E7113" t="s">
        <v>59</v>
      </c>
      <c r="F7113" t="b">
        <v>0</v>
      </c>
      <c r="G7113" t="s">
        <v>73</v>
      </c>
      <c r="H7113" s="1">
        <v>46093.751666666663</v>
      </c>
      <c r="I7113" t="b">
        <v>1</v>
      </c>
      <c r="J7113" t="b">
        <v>0</v>
      </c>
      <c r="K7113" t="s">
        <v>41</v>
      </c>
      <c r="L7113" t="s">
        <v>60</v>
      </c>
      <c r="M7113">
        <v>147500</v>
      </c>
      <c r="N7113"/>
      <c r="O7113" t="s">
        <v>155</v>
      </c>
      <c r="P7113" t="s">
        <v>15659</v>
      </c>
    </row>
    <row r="7114" spans="1:16" x14ac:dyDescent="0.25">
      <c r="A7114" t="s">
        <v>1</v>
      </c>
      <c r="B7114" t="s">
        <v>15660</v>
      </c>
      <c r="C7114" t="s">
        <v>76</v>
      </c>
      <c r="D7114" t="s">
        <v>4587</v>
      </c>
      <c r="E7114" t="s">
        <v>59</v>
      </c>
      <c r="F7114" t="b">
        <v>1</v>
      </c>
      <c r="G7114" t="s">
        <v>40</v>
      </c>
      <c r="H7114" s="1">
        <v>46093.752638888887</v>
      </c>
      <c r="I7114" t="b">
        <v>1</v>
      </c>
      <c r="J7114" t="b">
        <v>0</v>
      </c>
      <c r="K7114" t="s">
        <v>40</v>
      </c>
      <c r="L7114" t="s">
        <v>60</v>
      </c>
      <c r="M7114">
        <v>77500</v>
      </c>
      <c r="N7114"/>
      <c r="O7114" t="s">
        <v>4539</v>
      </c>
      <c r="P7114" t="s">
        <v>579</v>
      </c>
    </row>
    <row r="7115" spans="1:16" x14ac:dyDescent="0.25">
      <c r="A7115" t="s">
        <v>2</v>
      </c>
      <c r="B7115" t="s">
        <v>2852</v>
      </c>
      <c r="C7115" t="s">
        <v>15661</v>
      </c>
      <c r="D7115" t="s">
        <v>5287</v>
      </c>
      <c r="E7115" t="s">
        <v>59</v>
      </c>
      <c r="F7115" t="b">
        <v>0</v>
      </c>
      <c r="G7115" t="s">
        <v>40</v>
      </c>
      <c r="H7115" s="1">
        <v>46093.75273148148</v>
      </c>
      <c r="I7115" t="b">
        <v>1</v>
      </c>
      <c r="J7115" t="b">
        <v>0</v>
      </c>
      <c r="K7115" t="s">
        <v>40</v>
      </c>
      <c r="L7115" t="s">
        <v>60</v>
      </c>
      <c r="M7115">
        <v>55000</v>
      </c>
      <c r="N7115"/>
      <c r="O7115" t="s">
        <v>15662</v>
      </c>
      <c r="P7115" t="s">
        <v>406</v>
      </c>
    </row>
    <row r="7116" spans="1:16" x14ac:dyDescent="0.25">
      <c r="A7116" t="s">
        <v>3</v>
      </c>
      <c r="B7116" t="s">
        <v>15663</v>
      </c>
      <c r="C7116" t="s">
        <v>13</v>
      </c>
      <c r="D7116" t="s">
        <v>15664</v>
      </c>
      <c r="E7116" t="s">
        <v>59</v>
      </c>
      <c r="F7116" t="b">
        <v>0</v>
      </c>
      <c r="G7116" t="s">
        <v>13</v>
      </c>
      <c r="H7116" s="1">
        <v>46093.753113425933</v>
      </c>
      <c r="I7116" t="b">
        <v>0</v>
      </c>
      <c r="J7116" t="b">
        <v>0</v>
      </c>
      <c r="K7116" t="s">
        <v>13</v>
      </c>
      <c r="L7116" t="s">
        <v>74</v>
      </c>
      <c r="M7116"/>
      <c r="N7116">
        <v>35</v>
      </c>
      <c r="O7116" t="s">
        <v>267</v>
      </c>
    </row>
    <row r="7117" spans="1:16" x14ac:dyDescent="0.25">
      <c r="A7117" t="s">
        <v>8</v>
      </c>
      <c r="B7117" t="s">
        <v>1495</v>
      </c>
      <c r="C7117" t="s">
        <v>913</v>
      </c>
      <c r="D7117" t="s">
        <v>4526</v>
      </c>
      <c r="E7117" t="s">
        <v>59</v>
      </c>
      <c r="F7117" t="b">
        <v>0</v>
      </c>
      <c r="G7117" t="s">
        <v>20</v>
      </c>
      <c r="H7117" s="1">
        <v>46093.759699074071</v>
      </c>
      <c r="I7117" t="b">
        <v>0</v>
      </c>
      <c r="J7117" t="b">
        <v>0</v>
      </c>
      <c r="K7117" t="s">
        <v>20</v>
      </c>
      <c r="L7117" t="s">
        <v>60</v>
      </c>
      <c r="M7117">
        <v>95000</v>
      </c>
      <c r="N7117"/>
      <c r="O7117" t="s">
        <v>15665</v>
      </c>
      <c r="P7117" t="s">
        <v>2492</v>
      </c>
    </row>
    <row r="7118" spans="1:16" x14ac:dyDescent="0.25">
      <c r="A7118" t="s">
        <v>0</v>
      </c>
      <c r="B7118" t="s">
        <v>262</v>
      </c>
      <c r="C7118" t="s">
        <v>3571</v>
      </c>
      <c r="D7118" t="s">
        <v>4526</v>
      </c>
      <c r="E7118" t="s">
        <v>88</v>
      </c>
      <c r="F7118" t="b">
        <v>0</v>
      </c>
      <c r="G7118" t="s">
        <v>63</v>
      </c>
      <c r="H7118" s="1">
        <v>46093.760462962957</v>
      </c>
      <c r="I7118" t="b">
        <v>1</v>
      </c>
      <c r="J7118" t="b">
        <v>0</v>
      </c>
      <c r="K7118" t="s">
        <v>41</v>
      </c>
      <c r="L7118" t="s">
        <v>74</v>
      </c>
      <c r="M7118"/>
      <c r="N7118">
        <v>45</v>
      </c>
      <c r="O7118" t="s">
        <v>105</v>
      </c>
      <c r="P7118" t="s">
        <v>802</v>
      </c>
    </row>
    <row r="7119" spans="1:16" x14ac:dyDescent="0.25">
      <c r="A7119" t="s">
        <v>8</v>
      </c>
      <c r="B7119" t="s">
        <v>15666</v>
      </c>
      <c r="C7119" t="s">
        <v>326</v>
      </c>
      <c r="D7119" t="s">
        <v>4526</v>
      </c>
      <c r="E7119" t="s">
        <v>88</v>
      </c>
      <c r="F7119" t="b">
        <v>0</v>
      </c>
      <c r="G7119" t="s">
        <v>77</v>
      </c>
      <c r="H7119" s="1">
        <v>46093.79278935185</v>
      </c>
      <c r="I7119" t="b">
        <v>0</v>
      </c>
      <c r="J7119" t="b">
        <v>0</v>
      </c>
      <c r="K7119" t="s">
        <v>41</v>
      </c>
      <c r="L7119" t="s">
        <v>74</v>
      </c>
      <c r="M7119"/>
      <c r="N7119">
        <v>79</v>
      </c>
      <c r="O7119" t="s">
        <v>15667</v>
      </c>
      <c r="P7119" t="s">
        <v>15668</v>
      </c>
    </row>
    <row r="7120" spans="1:16" x14ac:dyDescent="0.25">
      <c r="A7120" t="s">
        <v>1</v>
      </c>
      <c r="B7120" t="s">
        <v>15669</v>
      </c>
      <c r="C7120" t="s">
        <v>4452</v>
      </c>
      <c r="D7120" t="s">
        <v>4526</v>
      </c>
      <c r="E7120" t="s">
        <v>59</v>
      </c>
      <c r="F7120" t="b">
        <v>0</v>
      </c>
      <c r="G7120" t="s">
        <v>40</v>
      </c>
      <c r="H7120" s="1">
        <v>46093.794305555559</v>
      </c>
      <c r="I7120" t="b">
        <v>0</v>
      </c>
      <c r="J7120" t="b">
        <v>0</v>
      </c>
      <c r="K7120" t="s">
        <v>40</v>
      </c>
      <c r="L7120" t="s">
        <v>60</v>
      </c>
      <c r="M7120">
        <v>44000</v>
      </c>
      <c r="N7120"/>
      <c r="O7120" t="s">
        <v>14656</v>
      </c>
      <c r="P7120" t="s">
        <v>15670</v>
      </c>
    </row>
    <row r="7121" spans="1:16" x14ac:dyDescent="0.25">
      <c r="A7121" t="s">
        <v>7</v>
      </c>
      <c r="B7121" t="s">
        <v>15671</v>
      </c>
      <c r="C7121" t="s">
        <v>207</v>
      </c>
      <c r="D7121" t="s">
        <v>2360</v>
      </c>
      <c r="E7121" t="s">
        <v>59</v>
      </c>
      <c r="F7121" t="b">
        <v>0</v>
      </c>
      <c r="G7121" t="s">
        <v>63</v>
      </c>
      <c r="H7121" s="1">
        <v>46093.802094907413</v>
      </c>
      <c r="I7121" t="b">
        <v>0</v>
      </c>
      <c r="J7121" t="b">
        <v>1</v>
      </c>
      <c r="K7121" t="s">
        <v>41</v>
      </c>
      <c r="L7121" t="s">
        <v>60</v>
      </c>
      <c r="M7121">
        <v>119750</v>
      </c>
      <c r="N7121"/>
      <c r="O7121" t="s">
        <v>468</v>
      </c>
      <c r="P7121" t="s">
        <v>15672</v>
      </c>
    </row>
    <row r="7122" spans="1:16" x14ac:dyDescent="0.25">
      <c r="A7122" t="s">
        <v>3</v>
      </c>
      <c r="B7122" t="s">
        <v>15673</v>
      </c>
      <c r="C7122" t="s">
        <v>4034</v>
      </c>
      <c r="D7122" t="s">
        <v>4526</v>
      </c>
      <c r="E7122" t="s">
        <v>59</v>
      </c>
      <c r="F7122" t="b">
        <v>0</v>
      </c>
      <c r="G7122" t="s">
        <v>68</v>
      </c>
      <c r="H7122" s="1">
        <v>46093.833923611113</v>
      </c>
      <c r="I7122" t="b">
        <v>0</v>
      </c>
      <c r="J7122" t="b">
        <v>1</v>
      </c>
      <c r="K7122" t="s">
        <v>41</v>
      </c>
      <c r="L7122" t="s">
        <v>60</v>
      </c>
      <c r="M7122">
        <v>95000</v>
      </c>
      <c r="N7122"/>
      <c r="O7122" t="s">
        <v>12498</v>
      </c>
      <c r="P7122" t="s">
        <v>15674</v>
      </c>
    </row>
    <row r="7123" spans="1:16" x14ac:dyDescent="0.25">
      <c r="A7123" t="s">
        <v>6</v>
      </c>
      <c r="B7123" t="s">
        <v>15675</v>
      </c>
      <c r="C7123" t="s">
        <v>246</v>
      </c>
      <c r="D7123" t="s">
        <v>4346</v>
      </c>
      <c r="E7123" t="s">
        <v>59</v>
      </c>
      <c r="F7123" t="b">
        <v>0</v>
      </c>
      <c r="G7123" t="s">
        <v>65</v>
      </c>
      <c r="H7123" s="1">
        <v>46093.834143518521</v>
      </c>
      <c r="I7123" t="b">
        <v>0</v>
      </c>
      <c r="J7123" t="b">
        <v>1</v>
      </c>
      <c r="K7123" t="s">
        <v>41</v>
      </c>
      <c r="L7123" t="s">
        <v>60</v>
      </c>
      <c r="M7123">
        <v>137700</v>
      </c>
      <c r="N7123"/>
      <c r="O7123" t="s">
        <v>15676</v>
      </c>
      <c r="P7123" t="s">
        <v>15677</v>
      </c>
    </row>
    <row r="7124" spans="1:16" x14ac:dyDescent="0.25">
      <c r="A7124" t="s">
        <v>0</v>
      </c>
      <c r="B7124" t="s">
        <v>0</v>
      </c>
      <c r="C7124" t="s">
        <v>4308</v>
      </c>
      <c r="D7124" t="s">
        <v>4526</v>
      </c>
      <c r="E7124" t="s">
        <v>59</v>
      </c>
      <c r="F7124" t="b">
        <v>0</v>
      </c>
      <c r="G7124" t="s">
        <v>65</v>
      </c>
      <c r="H7124" s="1">
        <v>46093.834270833337</v>
      </c>
      <c r="I7124" t="b">
        <v>0</v>
      </c>
      <c r="J7124" t="b">
        <v>0</v>
      </c>
      <c r="K7124" t="s">
        <v>41</v>
      </c>
      <c r="L7124" t="s">
        <v>60</v>
      </c>
      <c r="M7124">
        <v>66500</v>
      </c>
      <c r="N7124"/>
      <c r="O7124" t="s">
        <v>4309</v>
      </c>
      <c r="P7124" t="s">
        <v>4661</v>
      </c>
    </row>
    <row r="7125" spans="1:16" x14ac:dyDescent="0.25">
      <c r="A7125" t="s">
        <v>1</v>
      </c>
      <c r="B7125" t="s">
        <v>358</v>
      </c>
      <c r="C7125" t="s">
        <v>218</v>
      </c>
      <c r="D7125" t="s">
        <v>4526</v>
      </c>
      <c r="E7125" t="s">
        <v>59</v>
      </c>
      <c r="F7125" t="b">
        <v>0</v>
      </c>
      <c r="G7125" t="s">
        <v>65</v>
      </c>
      <c r="H7125" s="1">
        <v>46093.834791666668</v>
      </c>
      <c r="I7125" t="b">
        <v>0</v>
      </c>
      <c r="J7125" t="b">
        <v>1</v>
      </c>
      <c r="K7125" t="s">
        <v>41</v>
      </c>
      <c r="L7125" t="s">
        <v>74</v>
      </c>
      <c r="M7125"/>
      <c r="N7125">
        <v>37.5</v>
      </c>
      <c r="O7125" t="s">
        <v>129</v>
      </c>
      <c r="P7125" t="s">
        <v>579</v>
      </c>
    </row>
    <row r="7126" spans="1:16" x14ac:dyDescent="0.25">
      <c r="A7126" t="s">
        <v>4</v>
      </c>
      <c r="B7126" t="s">
        <v>8504</v>
      </c>
      <c r="C7126" t="s">
        <v>529</v>
      </c>
      <c r="D7126" t="s">
        <v>4526</v>
      </c>
      <c r="E7126" t="s">
        <v>59</v>
      </c>
      <c r="F7126" t="b">
        <v>0</v>
      </c>
      <c r="G7126" t="s">
        <v>73</v>
      </c>
      <c r="H7126" s="1">
        <v>46093.835173611107</v>
      </c>
      <c r="I7126" t="b">
        <v>0</v>
      </c>
      <c r="J7126" t="b">
        <v>0</v>
      </c>
      <c r="K7126" t="s">
        <v>41</v>
      </c>
      <c r="L7126" t="s">
        <v>60</v>
      </c>
      <c r="M7126">
        <v>148970</v>
      </c>
      <c r="N7126"/>
      <c r="O7126" t="s">
        <v>15678</v>
      </c>
      <c r="P7126" t="s">
        <v>15679</v>
      </c>
    </row>
    <row r="7127" spans="1:16" x14ac:dyDescent="0.25">
      <c r="A7127" t="s">
        <v>5</v>
      </c>
      <c r="B7127" t="s">
        <v>15680</v>
      </c>
      <c r="C7127" t="s">
        <v>500</v>
      </c>
      <c r="D7127" t="s">
        <v>4346</v>
      </c>
      <c r="E7127" t="s">
        <v>59</v>
      </c>
      <c r="F7127" t="b">
        <v>0</v>
      </c>
      <c r="G7127" t="s">
        <v>13</v>
      </c>
      <c r="H7127" s="1">
        <v>46093.836550925917</v>
      </c>
      <c r="I7127" t="b">
        <v>0</v>
      </c>
      <c r="J7127" t="b">
        <v>0</v>
      </c>
      <c r="K7127" t="s">
        <v>13</v>
      </c>
      <c r="L7127" t="s">
        <v>60</v>
      </c>
      <c r="M7127">
        <v>120000</v>
      </c>
      <c r="N7127"/>
      <c r="O7127" t="s">
        <v>15681</v>
      </c>
      <c r="P7127" t="s">
        <v>15682</v>
      </c>
    </row>
    <row r="7128" spans="1:16" x14ac:dyDescent="0.25">
      <c r="A7128" t="s">
        <v>2</v>
      </c>
      <c r="B7128" t="s">
        <v>15683</v>
      </c>
      <c r="C7128" t="s">
        <v>174</v>
      </c>
      <c r="D7128" t="s">
        <v>2360</v>
      </c>
      <c r="E7128" t="s">
        <v>59</v>
      </c>
      <c r="F7128" t="b">
        <v>0</v>
      </c>
      <c r="G7128" t="s">
        <v>65</v>
      </c>
      <c r="H7128" s="1">
        <v>46093.875810185193</v>
      </c>
      <c r="I7128" t="b">
        <v>0</v>
      </c>
      <c r="J7128" t="b">
        <v>1</v>
      </c>
      <c r="K7128" t="s">
        <v>41</v>
      </c>
      <c r="L7128" t="s">
        <v>60</v>
      </c>
      <c r="M7128">
        <v>150500</v>
      </c>
      <c r="N7128"/>
      <c r="O7128" t="s">
        <v>15684</v>
      </c>
      <c r="P7128" t="s">
        <v>15685</v>
      </c>
    </row>
    <row r="7129" spans="1:16" x14ac:dyDescent="0.25">
      <c r="A7129" t="s">
        <v>0</v>
      </c>
      <c r="B7129" t="s">
        <v>15686</v>
      </c>
      <c r="C7129" t="s">
        <v>201</v>
      </c>
      <c r="D7129" t="s">
        <v>4526</v>
      </c>
      <c r="E7129" t="s">
        <v>88</v>
      </c>
      <c r="F7129" t="b">
        <v>0</v>
      </c>
      <c r="G7129" t="s">
        <v>77</v>
      </c>
      <c r="H7129" s="1">
        <v>46093.876076388893</v>
      </c>
      <c r="I7129" t="b">
        <v>0</v>
      </c>
      <c r="J7129" t="b">
        <v>0</v>
      </c>
      <c r="K7129" t="s">
        <v>41</v>
      </c>
      <c r="L7129" t="s">
        <v>74</v>
      </c>
      <c r="M7129"/>
      <c r="N7129">
        <v>27.5</v>
      </c>
      <c r="O7129" t="s">
        <v>1852</v>
      </c>
    </row>
    <row r="7130" spans="1:16" x14ac:dyDescent="0.25">
      <c r="A7130" t="s">
        <v>5</v>
      </c>
      <c r="B7130" t="s">
        <v>15687</v>
      </c>
      <c r="C7130" t="s">
        <v>145</v>
      </c>
      <c r="D7130" t="s">
        <v>4756</v>
      </c>
      <c r="E7130" t="s">
        <v>59</v>
      </c>
      <c r="F7130" t="b">
        <v>0</v>
      </c>
      <c r="G7130" t="s">
        <v>65</v>
      </c>
      <c r="H7130" s="1">
        <v>46093.876400462963</v>
      </c>
      <c r="I7130" t="b">
        <v>0</v>
      </c>
      <c r="J7130" t="b">
        <v>1</v>
      </c>
      <c r="K7130" t="s">
        <v>41</v>
      </c>
      <c r="L7130" t="s">
        <v>60</v>
      </c>
      <c r="M7130">
        <v>204000</v>
      </c>
      <c r="N7130"/>
      <c r="O7130" t="s">
        <v>15688</v>
      </c>
      <c r="P7130" t="s">
        <v>216</v>
      </c>
    </row>
    <row r="7131" spans="1:16" x14ac:dyDescent="0.25">
      <c r="A7131" t="s">
        <v>1</v>
      </c>
      <c r="B7131" t="s">
        <v>15689</v>
      </c>
      <c r="C7131" t="s">
        <v>112</v>
      </c>
      <c r="D7131" t="s">
        <v>4526</v>
      </c>
      <c r="E7131" t="s">
        <v>88</v>
      </c>
      <c r="F7131" t="b">
        <v>0</v>
      </c>
      <c r="G7131" t="s">
        <v>68</v>
      </c>
      <c r="H7131" s="1">
        <v>46093.877256944441</v>
      </c>
      <c r="I7131" t="b">
        <v>0</v>
      </c>
      <c r="J7131" t="b">
        <v>0</v>
      </c>
      <c r="K7131" t="s">
        <v>41</v>
      </c>
      <c r="L7131" t="s">
        <v>74</v>
      </c>
      <c r="M7131"/>
      <c r="N7131">
        <v>82.5</v>
      </c>
      <c r="O7131" t="s">
        <v>15690</v>
      </c>
      <c r="P7131" t="s">
        <v>15691</v>
      </c>
    </row>
    <row r="7132" spans="1:16" x14ac:dyDescent="0.25">
      <c r="A7132" t="s">
        <v>0</v>
      </c>
      <c r="B7132" t="s">
        <v>15692</v>
      </c>
      <c r="C7132" t="s">
        <v>15693</v>
      </c>
      <c r="D7132" t="s">
        <v>4587</v>
      </c>
      <c r="E7132" t="s">
        <v>59</v>
      </c>
      <c r="F7132" t="b">
        <v>0</v>
      </c>
      <c r="G7132" t="s">
        <v>40</v>
      </c>
      <c r="H7132" s="1">
        <v>46093.877500000002</v>
      </c>
      <c r="I7132" t="b">
        <v>0</v>
      </c>
      <c r="J7132" t="b">
        <v>0</v>
      </c>
      <c r="K7132" t="s">
        <v>40</v>
      </c>
      <c r="L7132" t="s">
        <v>60</v>
      </c>
      <c r="M7132">
        <v>60000</v>
      </c>
      <c r="N7132"/>
      <c r="O7132" t="s">
        <v>15694</v>
      </c>
      <c r="P7132" t="s">
        <v>85</v>
      </c>
    </row>
    <row r="7133" spans="1:16" x14ac:dyDescent="0.25">
      <c r="A7133" t="s">
        <v>6</v>
      </c>
      <c r="B7133" t="s">
        <v>1674</v>
      </c>
      <c r="C7133" t="s">
        <v>913</v>
      </c>
      <c r="D7133" t="s">
        <v>4526</v>
      </c>
      <c r="E7133" t="s">
        <v>59</v>
      </c>
      <c r="F7133" t="b">
        <v>0</v>
      </c>
      <c r="G7133" t="s">
        <v>20</v>
      </c>
      <c r="H7133" s="1">
        <v>46093.884699074071</v>
      </c>
      <c r="I7133" t="b">
        <v>0</v>
      </c>
      <c r="J7133" t="b">
        <v>0</v>
      </c>
      <c r="K7133" t="s">
        <v>20</v>
      </c>
      <c r="L7133" t="s">
        <v>60</v>
      </c>
      <c r="M7133">
        <v>90000</v>
      </c>
      <c r="N7133"/>
      <c r="O7133" t="s">
        <v>8149</v>
      </c>
      <c r="P7133" t="s">
        <v>85</v>
      </c>
    </row>
    <row r="7134" spans="1:16" x14ac:dyDescent="0.25">
      <c r="A7134" t="s">
        <v>0</v>
      </c>
      <c r="B7134" t="s">
        <v>15695</v>
      </c>
      <c r="C7134" t="s">
        <v>1358</v>
      </c>
      <c r="D7134" t="s">
        <v>2360</v>
      </c>
      <c r="E7134" t="s">
        <v>59</v>
      </c>
      <c r="F7134" t="b">
        <v>0</v>
      </c>
      <c r="G7134" t="s">
        <v>63</v>
      </c>
      <c r="H7134" s="1">
        <v>46093.885428240741</v>
      </c>
      <c r="I7134" t="b">
        <v>0</v>
      </c>
      <c r="J7134" t="b">
        <v>0</v>
      </c>
      <c r="K7134" t="s">
        <v>41</v>
      </c>
      <c r="L7134" t="s">
        <v>74</v>
      </c>
      <c r="M7134"/>
      <c r="N7134">
        <v>30</v>
      </c>
      <c r="O7134" t="s">
        <v>3493</v>
      </c>
      <c r="P7134" t="s">
        <v>6056</v>
      </c>
    </row>
    <row r="7135" spans="1:16" x14ac:dyDescent="0.25">
      <c r="A7135" t="s">
        <v>7</v>
      </c>
      <c r="B7135" t="s">
        <v>15696</v>
      </c>
      <c r="C7135" t="s">
        <v>112</v>
      </c>
      <c r="D7135" t="s">
        <v>4526</v>
      </c>
      <c r="E7135" t="s">
        <v>59</v>
      </c>
      <c r="F7135" t="b">
        <v>0</v>
      </c>
      <c r="G7135" t="s">
        <v>65</v>
      </c>
      <c r="H7135" s="1">
        <v>46093.91679398148</v>
      </c>
      <c r="I7135" t="b">
        <v>0</v>
      </c>
      <c r="J7135" t="b">
        <v>1</v>
      </c>
      <c r="K7135" t="s">
        <v>41</v>
      </c>
      <c r="L7135" t="s">
        <v>60</v>
      </c>
      <c r="M7135">
        <v>130500</v>
      </c>
      <c r="N7135"/>
      <c r="O7135" t="s">
        <v>15697</v>
      </c>
      <c r="P7135" t="s">
        <v>146</v>
      </c>
    </row>
    <row r="7136" spans="1:16" x14ac:dyDescent="0.25">
      <c r="A7136" t="s">
        <v>3</v>
      </c>
      <c r="B7136" t="s">
        <v>15698</v>
      </c>
      <c r="C7136" t="s">
        <v>112</v>
      </c>
      <c r="D7136" t="s">
        <v>4526</v>
      </c>
      <c r="F7136" t="b">
        <v>0</v>
      </c>
      <c r="G7136" t="s">
        <v>65</v>
      </c>
      <c r="H7136" s="1">
        <v>46093.916828703703</v>
      </c>
      <c r="I7136" t="b">
        <v>0</v>
      </c>
      <c r="J7136" t="b">
        <v>0</v>
      </c>
      <c r="K7136" t="s">
        <v>41</v>
      </c>
      <c r="L7136" t="s">
        <v>74</v>
      </c>
      <c r="M7136"/>
      <c r="N7136">
        <v>55</v>
      </c>
      <c r="O7136" t="s">
        <v>15699</v>
      </c>
      <c r="P7136" t="s">
        <v>283</v>
      </c>
    </row>
    <row r="7137" spans="1:16" x14ac:dyDescent="0.25">
      <c r="A7137" t="s">
        <v>1</v>
      </c>
      <c r="B7137" t="s">
        <v>15700</v>
      </c>
      <c r="C7137" t="s">
        <v>955</v>
      </c>
      <c r="D7137" t="s">
        <v>4346</v>
      </c>
      <c r="E7137" t="s">
        <v>59</v>
      </c>
      <c r="F7137" t="b">
        <v>0</v>
      </c>
      <c r="G7137" t="s">
        <v>13</v>
      </c>
      <c r="H7137" s="1">
        <v>46093.919872685183</v>
      </c>
      <c r="I7137" t="b">
        <v>1</v>
      </c>
      <c r="J7137" t="b">
        <v>0</v>
      </c>
      <c r="K7137" t="s">
        <v>13</v>
      </c>
      <c r="L7137" t="s">
        <v>60</v>
      </c>
      <c r="M7137">
        <v>138000</v>
      </c>
      <c r="N7137"/>
      <c r="O7137" t="s">
        <v>5225</v>
      </c>
      <c r="P7137" t="s">
        <v>15701</v>
      </c>
    </row>
    <row r="7138" spans="1:16" x14ac:dyDescent="0.25">
      <c r="A7138" t="s">
        <v>2</v>
      </c>
      <c r="B7138" t="s">
        <v>986</v>
      </c>
      <c r="C7138" t="s">
        <v>15702</v>
      </c>
      <c r="D7138" t="s">
        <v>5018</v>
      </c>
      <c r="E7138" t="s">
        <v>59</v>
      </c>
      <c r="F7138" t="b">
        <v>0</v>
      </c>
      <c r="G7138" t="s">
        <v>31</v>
      </c>
      <c r="H7138" s="1">
        <v>46093.922812500001</v>
      </c>
      <c r="I7138" t="b">
        <v>0</v>
      </c>
      <c r="J7138" t="b">
        <v>0</v>
      </c>
      <c r="K7138" t="s">
        <v>31</v>
      </c>
      <c r="L7138" t="s">
        <v>60</v>
      </c>
      <c r="M7138">
        <v>78500</v>
      </c>
      <c r="N7138"/>
      <c r="O7138" t="s">
        <v>3913</v>
      </c>
      <c r="P7138" t="s">
        <v>15703</v>
      </c>
    </row>
    <row r="7139" spans="1:16" x14ac:dyDescent="0.25">
      <c r="A7139" t="s">
        <v>0</v>
      </c>
      <c r="B7139" t="s">
        <v>8922</v>
      </c>
      <c r="C7139" t="s">
        <v>15704</v>
      </c>
      <c r="D7139" t="s">
        <v>4526</v>
      </c>
      <c r="E7139" t="s">
        <v>621</v>
      </c>
      <c r="F7139" t="b">
        <v>0</v>
      </c>
      <c r="G7139" t="s">
        <v>65</v>
      </c>
      <c r="H7139" s="1">
        <v>46093.958611111113</v>
      </c>
      <c r="I7139" t="b">
        <v>0</v>
      </c>
      <c r="J7139" t="b">
        <v>1</v>
      </c>
      <c r="K7139" t="s">
        <v>41</v>
      </c>
      <c r="L7139" t="s">
        <v>74</v>
      </c>
      <c r="M7139"/>
      <c r="N7139">
        <v>19</v>
      </c>
      <c r="O7139" t="s">
        <v>9358</v>
      </c>
    </row>
    <row r="7140" spans="1:16" x14ac:dyDescent="0.25">
      <c r="A7140" t="s">
        <v>7</v>
      </c>
      <c r="B7140" t="s">
        <v>7</v>
      </c>
      <c r="C7140" t="s">
        <v>3413</v>
      </c>
      <c r="D7140" t="s">
        <v>4526</v>
      </c>
      <c r="E7140" t="s">
        <v>88</v>
      </c>
      <c r="F7140" t="b">
        <v>0</v>
      </c>
      <c r="G7140" t="s">
        <v>68</v>
      </c>
      <c r="H7140" s="1">
        <v>46093.958923611113</v>
      </c>
      <c r="I7140" t="b">
        <v>1</v>
      </c>
      <c r="J7140" t="b">
        <v>0</v>
      </c>
      <c r="K7140" t="s">
        <v>41</v>
      </c>
      <c r="L7140" t="s">
        <v>74</v>
      </c>
      <c r="M7140"/>
      <c r="N7140">
        <v>55</v>
      </c>
      <c r="O7140" t="s">
        <v>105</v>
      </c>
      <c r="P7140" t="s">
        <v>1738</v>
      </c>
    </row>
    <row r="7141" spans="1:16" x14ac:dyDescent="0.25">
      <c r="A7141" t="s">
        <v>2</v>
      </c>
      <c r="B7141" t="s">
        <v>15705</v>
      </c>
      <c r="C7141" t="s">
        <v>200</v>
      </c>
      <c r="D7141" t="s">
        <v>4346</v>
      </c>
      <c r="E7141" t="s">
        <v>59</v>
      </c>
      <c r="F7141" t="b">
        <v>0</v>
      </c>
      <c r="G7141" t="s">
        <v>65</v>
      </c>
      <c r="H7141" s="1">
        <v>46093.959236111114</v>
      </c>
      <c r="I7141" t="b">
        <v>0</v>
      </c>
      <c r="J7141" t="b">
        <v>1</v>
      </c>
      <c r="K7141" t="s">
        <v>41</v>
      </c>
      <c r="L7141" t="s">
        <v>60</v>
      </c>
      <c r="M7141">
        <v>113321</v>
      </c>
      <c r="N7141"/>
      <c r="O7141" t="s">
        <v>257</v>
      </c>
    </row>
    <row r="7142" spans="1:16" x14ac:dyDescent="0.25">
      <c r="A7142" t="s">
        <v>1</v>
      </c>
      <c r="B7142" t="s">
        <v>1</v>
      </c>
      <c r="C7142" t="s">
        <v>3349</v>
      </c>
      <c r="D7142" t="s">
        <v>4526</v>
      </c>
      <c r="E7142" t="s">
        <v>88</v>
      </c>
      <c r="F7142" t="b">
        <v>0</v>
      </c>
      <c r="G7142" t="s">
        <v>77</v>
      </c>
      <c r="H7142" s="1">
        <v>46093.95989583333</v>
      </c>
      <c r="I7142" t="b">
        <v>1</v>
      </c>
      <c r="J7142" t="b">
        <v>0</v>
      </c>
      <c r="K7142" t="s">
        <v>41</v>
      </c>
      <c r="L7142" t="s">
        <v>74</v>
      </c>
      <c r="M7142"/>
      <c r="N7142">
        <v>60.5</v>
      </c>
      <c r="O7142" t="s">
        <v>12071</v>
      </c>
      <c r="P7142" t="s">
        <v>15706</v>
      </c>
    </row>
    <row r="7143" spans="1:16" x14ac:dyDescent="0.25">
      <c r="A7143" t="s">
        <v>1</v>
      </c>
      <c r="B7143" t="s">
        <v>15707</v>
      </c>
      <c r="C7143" t="s">
        <v>2064</v>
      </c>
      <c r="D7143" t="s">
        <v>4346</v>
      </c>
      <c r="E7143" t="s">
        <v>59</v>
      </c>
      <c r="F7143" t="b">
        <v>0</v>
      </c>
      <c r="G7143" t="s">
        <v>13</v>
      </c>
      <c r="H7143" s="1">
        <v>46093.961539351847</v>
      </c>
      <c r="I7143" t="b">
        <v>0</v>
      </c>
      <c r="J7143" t="b">
        <v>0</v>
      </c>
      <c r="K7143" t="s">
        <v>13</v>
      </c>
      <c r="L7143" t="s">
        <v>60</v>
      </c>
      <c r="M7143">
        <v>117500</v>
      </c>
      <c r="N7143"/>
      <c r="O7143" t="s">
        <v>15708</v>
      </c>
      <c r="P7143" t="s">
        <v>15709</v>
      </c>
    </row>
    <row r="7144" spans="1:16" x14ac:dyDescent="0.25">
      <c r="A7144" t="s">
        <v>0</v>
      </c>
      <c r="B7144" t="s">
        <v>15710</v>
      </c>
      <c r="C7144" t="s">
        <v>145</v>
      </c>
      <c r="D7144" t="s">
        <v>2360</v>
      </c>
      <c r="E7144" t="s">
        <v>59</v>
      </c>
      <c r="F7144" t="b">
        <v>0</v>
      </c>
      <c r="G7144" t="s">
        <v>65</v>
      </c>
      <c r="H7144" s="1">
        <v>46094.000173611108</v>
      </c>
      <c r="I7144" t="b">
        <v>0</v>
      </c>
      <c r="J7144" t="b">
        <v>1</v>
      </c>
      <c r="K7144" t="s">
        <v>41</v>
      </c>
      <c r="L7144" t="s">
        <v>60</v>
      </c>
      <c r="M7144">
        <v>131050</v>
      </c>
      <c r="N7144"/>
      <c r="O7144" t="s">
        <v>6224</v>
      </c>
      <c r="P7144" t="s">
        <v>146</v>
      </c>
    </row>
    <row r="7145" spans="1:16" x14ac:dyDescent="0.25">
      <c r="A7145" t="s">
        <v>4</v>
      </c>
      <c r="B7145" t="s">
        <v>15711</v>
      </c>
      <c r="C7145" t="s">
        <v>1156</v>
      </c>
      <c r="D7145" t="s">
        <v>4526</v>
      </c>
      <c r="E7145" t="s">
        <v>88</v>
      </c>
      <c r="F7145" t="b">
        <v>0</v>
      </c>
      <c r="G7145" t="s">
        <v>77</v>
      </c>
      <c r="H7145" s="1">
        <v>46094.001099537039</v>
      </c>
      <c r="I7145" t="b">
        <v>0</v>
      </c>
      <c r="J7145" t="b">
        <v>0</v>
      </c>
      <c r="K7145" t="s">
        <v>41</v>
      </c>
      <c r="L7145" t="s">
        <v>74</v>
      </c>
      <c r="M7145"/>
      <c r="N7145">
        <v>100</v>
      </c>
      <c r="O7145" t="s">
        <v>1164</v>
      </c>
      <c r="P7145" t="s">
        <v>3329</v>
      </c>
    </row>
    <row r="7146" spans="1:16" x14ac:dyDescent="0.25">
      <c r="A7146" t="s">
        <v>2</v>
      </c>
      <c r="B7146" t="s">
        <v>3542</v>
      </c>
      <c r="C7146" t="s">
        <v>10932</v>
      </c>
      <c r="D7146" t="s">
        <v>4673</v>
      </c>
      <c r="E7146" t="s">
        <v>59</v>
      </c>
      <c r="F7146" t="b">
        <v>0</v>
      </c>
      <c r="G7146" t="s">
        <v>68</v>
      </c>
      <c r="H7146" s="1">
        <v>46094.001238425917</v>
      </c>
      <c r="I7146" t="b">
        <v>0</v>
      </c>
      <c r="J7146" t="b">
        <v>1</v>
      </c>
      <c r="K7146" t="s">
        <v>41</v>
      </c>
      <c r="L7146" t="s">
        <v>60</v>
      </c>
      <c r="M7146">
        <v>175000</v>
      </c>
      <c r="N7146"/>
      <c r="O7146" t="s">
        <v>10934</v>
      </c>
      <c r="P7146" t="s">
        <v>10935</v>
      </c>
    </row>
    <row r="7147" spans="1:16" x14ac:dyDescent="0.25">
      <c r="A7147" t="s">
        <v>4</v>
      </c>
      <c r="B7147" t="s">
        <v>7420</v>
      </c>
      <c r="C7147" t="s">
        <v>76</v>
      </c>
      <c r="D7147" t="s">
        <v>9209</v>
      </c>
      <c r="E7147" t="s">
        <v>59</v>
      </c>
      <c r="F7147" t="b">
        <v>1</v>
      </c>
      <c r="G7147" t="s">
        <v>13</v>
      </c>
      <c r="H7147" s="1">
        <v>46094.003206018519</v>
      </c>
      <c r="I7147" t="b">
        <v>1</v>
      </c>
      <c r="J7147" t="b">
        <v>0</v>
      </c>
      <c r="K7147" t="s">
        <v>13</v>
      </c>
      <c r="L7147" t="s">
        <v>60</v>
      </c>
      <c r="M7147">
        <v>225000</v>
      </c>
      <c r="N7147"/>
      <c r="O7147" t="s">
        <v>15712</v>
      </c>
      <c r="P7147" t="s">
        <v>15713</v>
      </c>
    </row>
    <row r="7148" spans="1:16" x14ac:dyDescent="0.25">
      <c r="A7148" t="s">
        <v>3</v>
      </c>
      <c r="B7148" t="s">
        <v>15714</v>
      </c>
      <c r="C7148" t="s">
        <v>76</v>
      </c>
      <c r="D7148" t="s">
        <v>10886</v>
      </c>
      <c r="E7148" t="s">
        <v>72</v>
      </c>
      <c r="F7148" t="b">
        <v>1</v>
      </c>
      <c r="G7148" t="s">
        <v>19</v>
      </c>
      <c r="H7148" s="1">
        <v>46094.003611111111</v>
      </c>
      <c r="I7148" t="b">
        <v>0</v>
      </c>
      <c r="J7148" t="b">
        <v>0</v>
      </c>
      <c r="K7148" t="s">
        <v>19</v>
      </c>
      <c r="L7148" t="s">
        <v>74</v>
      </c>
      <c r="M7148"/>
      <c r="N7148">
        <v>25</v>
      </c>
      <c r="O7148" t="s">
        <v>1627</v>
      </c>
      <c r="P7148" t="s">
        <v>1759</v>
      </c>
    </row>
    <row r="7149" spans="1:16" x14ac:dyDescent="0.25">
      <c r="A7149" t="s">
        <v>0</v>
      </c>
      <c r="B7149" t="s">
        <v>10996</v>
      </c>
      <c r="C7149" t="s">
        <v>76</v>
      </c>
      <c r="D7149" t="s">
        <v>10886</v>
      </c>
      <c r="E7149" t="s">
        <v>72</v>
      </c>
      <c r="F7149" t="b">
        <v>1</v>
      </c>
      <c r="G7149" t="s">
        <v>23</v>
      </c>
      <c r="H7149" s="1">
        <v>46094.004502314812</v>
      </c>
      <c r="I7149" t="b">
        <v>0</v>
      </c>
      <c r="J7149" t="b">
        <v>0</v>
      </c>
      <c r="K7149" t="s">
        <v>23</v>
      </c>
      <c r="L7149" t="s">
        <v>74</v>
      </c>
      <c r="M7149"/>
      <c r="N7149">
        <v>25</v>
      </c>
      <c r="O7149" t="s">
        <v>5193</v>
      </c>
      <c r="P7149" t="s">
        <v>2175</v>
      </c>
    </row>
    <row r="7150" spans="1:16" x14ac:dyDescent="0.25">
      <c r="A7150" t="s">
        <v>3</v>
      </c>
      <c r="B7150" t="s">
        <v>15715</v>
      </c>
      <c r="C7150" t="s">
        <v>2181</v>
      </c>
      <c r="D7150" t="s">
        <v>4671</v>
      </c>
      <c r="E7150" t="s">
        <v>59</v>
      </c>
      <c r="F7150" t="b">
        <v>0</v>
      </c>
      <c r="G7150" t="s">
        <v>63</v>
      </c>
      <c r="H7150" s="1">
        <v>46094.01048611111</v>
      </c>
      <c r="I7150" t="b">
        <v>0</v>
      </c>
      <c r="J7150" t="b">
        <v>1</v>
      </c>
      <c r="K7150" t="s">
        <v>41</v>
      </c>
      <c r="L7150" t="s">
        <v>60</v>
      </c>
      <c r="M7150">
        <v>106152.5</v>
      </c>
      <c r="N7150"/>
      <c r="O7150" t="s">
        <v>15716</v>
      </c>
      <c r="P7150" t="s">
        <v>15717</v>
      </c>
    </row>
    <row r="7151" spans="1:16" x14ac:dyDescent="0.25">
      <c r="A7151" t="s">
        <v>3</v>
      </c>
      <c r="B7151" t="s">
        <v>15718</v>
      </c>
      <c r="C7151" t="s">
        <v>97</v>
      </c>
      <c r="D7151" t="s">
        <v>4526</v>
      </c>
      <c r="E7151" t="s">
        <v>59</v>
      </c>
      <c r="F7151" t="b">
        <v>0</v>
      </c>
      <c r="G7151" t="s">
        <v>63</v>
      </c>
      <c r="H7151" s="1">
        <v>46094.010497685187</v>
      </c>
      <c r="I7151" t="b">
        <v>0</v>
      </c>
      <c r="J7151" t="b">
        <v>1</v>
      </c>
      <c r="K7151" t="s">
        <v>41</v>
      </c>
      <c r="L7151" t="s">
        <v>60</v>
      </c>
      <c r="M7151">
        <v>202000</v>
      </c>
      <c r="N7151"/>
      <c r="O7151" t="s">
        <v>2023</v>
      </c>
      <c r="P7151" t="s">
        <v>283</v>
      </c>
    </row>
    <row r="7152" spans="1:16" x14ac:dyDescent="0.25">
      <c r="A7152" t="s">
        <v>1</v>
      </c>
      <c r="B7152" t="s">
        <v>599</v>
      </c>
      <c r="C7152" t="s">
        <v>14431</v>
      </c>
      <c r="D7152" t="s">
        <v>5667</v>
      </c>
      <c r="E7152" t="s">
        <v>59</v>
      </c>
      <c r="F7152" t="b">
        <v>0</v>
      </c>
      <c r="G7152" t="s">
        <v>65</v>
      </c>
      <c r="H7152" s="1">
        <v>46094.084745370368</v>
      </c>
      <c r="I7152" t="b">
        <v>1</v>
      </c>
      <c r="J7152" t="b">
        <v>1</v>
      </c>
      <c r="K7152" t="s">
        <v>41</v>
      </c>
      <c r="L7152" t="s">
        <v>60</v>
      </c>
      <c r="M7152">
        <v>132703.995</v>
      </c>
      <c r="N7152"/>
      <c r="O7152" t="s">
        <v>4157</v>
      </c>
      <c r="P7152" t="s">
        <v>14434</v>
      </c>
    </row>
    <row r="7153" spans="1:16" x14ac:dyDescent="0.25">
      <c r="A7153" t="s">
        <v>0</v>
      </c>
      <c r="B7153" t="s">
        <v>1477</v>
      </c>
      <c r="C7153" t="s">
        <v>181</v>
      </c>
      <c r="D7153" t="s">
        <v>4526</v>
      </c>
      <c r="E7153" t="s">
        <v>88</v>
      </c>
      <c r="F7153" t="b">
        <v>0</v>
      </c>
      <c r="G7153" t="s">
        <v>89</v>
      </c>
      <c r="H7153" s="1">
        <v>46094.125740740739</v>
      </c>
      <c r="I7153" t="b">
        <v>1</v>
      </c>
      <c r="J7153" t="b">
        <v>0</v>
      </c>
      <c r="K7153" t="s">
        <v>41</v>
      </c>
      <c r="L7153" t="s">
        <v>74</v>
      </c>
      <c r="M7153"/>
      <c r="N7153">
        <v>30</v>
      </c>
      <c r="O7153" t="s">
        <v>1579</v>
      </c>
      <c r="P7153" t="s">
        <v>1482</v>
      </c>
    </row>
    <row r="7154" spans="1:16" x14ac:dyDescent="0.25">
      <c r="A7154" t="s">
        <v>3</v>
      </c>
      <c r="B7154" t="s">
        <v>1898</v>
      </c>
      <c r="C7154" t="s">
        <v>15719</v>
      </c>
      <c r="D7154" t="s">
        <v>4526</v>
      </c>
      <c r="E7154" t="s">
        <v>59</v>
      </c>
      <c r="F7154" t="b">
        <v>0</v>
      </c>
      <c r="G7154" t="s">
        <v>65</v>
      </c>
      <c r="H7154" s="1">
        <v>46094.166967592602</v>
      </c>
      <c r="I7154" t="b">
        <v>1</v>
      </c>
      <c r="J7154" t="b">
        <v>0</v>
      </c>
      <c r="K7154" t="s">
        <v>41</v>
      </c>
      <c r="L7154" t="s">
        <v>60</v>
      </c>
      <c r="M7154">
        <v>62500</v>
      </c>
      <c r="N7154"/>
      <c r="O7154" t="s">
        <v>15720</v>
      </c>
      <c r="P7154" t="s">
        <v>219</v>
      </c>
    </row>
    <row r="7155" spans="1:16" x14ac:dyDescent="0.25">
      <c r="A7155" t="s">
        <v>3</v>
      </c>
      <c r="B7155" t="s">
        <v>15721</v>
      </c>
      <c r="C7155" t="s">
        <v>795</v>
      </c>
      <c r="D7155" t="s">
        <v>2360</v>
      </c>
      <c r="E7155" t="s">
        <v>59</v>
      </c>
      <c r="F7155" t="b">
        <v>0</v>
      </c>
      <c r="G7155" t="s">
        <v>77</v>
      </c>
      <c r="H7155" s="1">
        <v>46094.16778935185</v>
      </c>
      <c r="I7155" t="b">
        <v>0</v>
      </c>
      <c r="J7155" t="b">
        <v>1</v>
      </c>
      <c r="K7155" t="s">
        <v>41</v>
      </c>
      <c r="L7155" t="s">
        <v>60</v>
      </c>
      <c r="M7155">
        <v>205500</v>
      </c>
      <c r="N7155"/>
      <c r="O7155" t="s">
        <v>15722</v>
      </c>
      <c r="P7155" t="s">
        <v>15723</v>
      </c>
    </row>
    <row r="7156" spans="1:16" x14ac:dyDescent="0.25">
      <c r="A7156" t="s">
        <v>3</v>
      </c>
      <c r="B7156" t="s">
        <v>15724</v>
      </c>
      <c r="C7156" t="s">
        <v>13</v>
      </c>
      <c r="D7156" t="s">
        <v>5721</v>
      </c>
      <c r="E7156" t="s">
        <v>59</v>
      </c>
      <c r="F7156" t="b">
        <v>0</v>
      </c>
      <c r="G7156" t="s">
        <v>13</v>
      </c>
      <c r="H7156" s="1">
        <v>46094.16978009259</v>
      </c>
      <c r="I7156" t="b">
        <v>1</v>
      </c>
      <c r="J7156" t="b">
        <v>0</v>
      </c>
      <c r="K7156" t="s">
        <v>13</v>
      </c>
      <c r="L7156" t="s">
        <v>60</v>
      </c>
      <c r="M7156">
        <v>139212.5</v>
      </c>
      <c r="N7156"/>
      <c r="O7156" t="s">
        <v>3672</v>
      </c>
      <c r="P7156" t="s">
        <v>15725</v>
      </c>
    </row>
    <row r="7157" spans="1:16" x14ac:dyDescent="0.25">
      <c r="A7157" t="s">
        <v>2</v>
      </c>
      <c r="B7157" t="s">
        <v>15726</v>
      </c>
      <c r="C7157" t="s">
        <v>200</v>
      </c>
      <c r="D7157" t="s">
        <v>2360</v>
      </c>
      <c r="E7157" t="s">
        <v>59</v>
      </c>
      <c r="F7157" t="b">
        <v>0</v>
      </c>
      <c r="G7157" t="s">
        <v>65</v>
      </c>
      <c r="H7157" s="1">
        <v>46094.250636574077</v>
      </c>
      <c r="I7157" t="b">
        <v>0</v>
      </c>
      <c r="J7157" t="b">
        <v>0</v>
      </c>
      <c r="K7157" t="s">
        <v>41</v>
      </c>
      <c r="L7157" t="s">
        <v>60</v>
      </c>
      <c r="M7157">
        <v>114400</v>
      </c>
      <c r="N7157"/>
      <c r="O7157" t="s">
        <v>8873</v>
      </c>
      <c r="P7157" t="s">
        <v>1557</v>
      </c>
    </row>
    <row r="7158" spans="1:16" x14ac:dyDescent="0.25">
      <c r="A7158" t="s">
        <v>5</v>
      </c>
      <c r="B7158" t="s">
        <v>15727</v>
      </c>
      <c r="C7158" t="s">
        <v>76</v>
      </c>
      <c r="D7158" t="s">
        <v>8612</v>
      </c>
      <c r="E7158" t="s">
        <v>59</v>
      </c>
      <c r="F7158" t="b">
        <v>1</v>
      </c>
      <c r="G7158" t="s">
        <v>65</v>
      </c>
      <c r="H7158" s="1">
        <v>46094.251064814824</v>
      </c>
      <c r="I7158" t="b">
        <v>0</v>
      </c>
      <c r="J7158" t="b">
        <v>1</v>
      </c>
      <c r="K7158" t="s">
        <v>41</v>
      </c>
      <c r="L7158" t="s">
        <v>74</v>
      </c>
      <c r="M7158"/>
      <c r="N7158">
        <v>65</v>
      </c>
      <c r="O7158" t="s">
        <v>403</v>
      </c>
      <c r="P7158" t="s">
        <v>15728</v>
      </c>
    </row>
    <row r="7159" spans="1:16" x14ac:dyDescent="0.25">
      <c r="A7159" t="s">
        <v>0</v>
      </c>
      <c r="B7159" t="s">
        <v>15729</v>
      </c>
      <c r="C7159" t="s">
        <v>71</v>
      </c>
      <c r="D7159" t="s">
        <v>2360</v>
      </c>
      <c r="E7159" t="s">
        <v>59</v>
      </c>
      <c r="F7159" t="b">
        <v>0</v>
      </c>
      <c r="G7159" t="s">
        <v>73</v>
      </c>
      <c r="H7159" s="1">
        <v>46094.291921296302</v>
      </c>
      <c r="I7159" t="b">
        <v>1</v>
      </c>
      <c r="J7159" t="b">
        <v>1</v>
      </c>
      <c r="K7159" t="s">
        <v>41</v>
      </c>
      <c r="L7159" t="s">
        <v>60</v>
      </c>
      <c r="M7159">
        <v>107025</v>
      </c>
      <c r="N7159"/>
      <c r="O7159" t="s">
        <v>1664</v>
      </c>
      <c r="P7159" t="s">
        <v>875</v>
      </c>
    </row>
    <row r="7160" spans="1:16" x14ac:dyDescent="0.25">
      <c r="A7160" t="s">
        <v>4</v>
      </c>
      <c r="B7160" t="s">
        <v>15730</v>
      </c>
      <c r="C7160" t="s">
        <v>76</v>
      </c>
      <c r="D7160" t="s">
        <v>4526</v>
      </c>
      <c r="E7160" t="s">
        <v>59</v>
      </c>
      <c r="F7160" t="b">
        <v>1</v>
      </c>
      <c r="G7160" t="s">
        <v>39</v>
      </c>
      <c r="H7160" s="1">
        <v>46094.310810185183</v>
      </c>
      <c r="I7160" t="b">
        <v>1</v>
      </c>
      <c r="J7160" t="b">
        <v>0</v>
      </c>
      <c r="K7160" t="s">
        <v>39</v>
      </c>
      <c r="L7160" t="s">
        <v>74</v>
      </c>
      <c r="M7160"/>
      <c r="N7160">
        <v>50</v>
      </c>
      <c r="O7160" t="s">
        <v>1732</v>
      </c>
      <c r="P7160" t="s">
        <v>219</v>
      </c>
    </row>
    <row r="7161" spans="1:16" x14ac:dyDescent="0.25">
      <c r="A7161" t="s">
        <v>0</v>
      </c>
      <c r="B7161" t="s">
        <v>15731</v>
      </c>
      <c r="C7161" t="s">
        <v>326</v>
      </c>
      <c r="D7161" t="s">
        <v>5493</v>
      </c>
      <c r="E7161" t="s">
        <v>59</v>
      </c>
      <c r="F7161" t="b">
        <v>0</v>
      </c>
      <c r="G7161" t="s">
        <v>77</v>
      </c>
      <c r="H7161" s="1">
        <v>46094.333449074067</v>
      </c>
      <c r="I7161" t="b">
        <v>1</v>
      </c>
      <c r="J7161" t="b">
        <v>0</v>
      </c>
      <c r="K7161" t="s">
        <v>41</v>
      </c>
      <c r="L7161" t="s">
        <v>60</v>
      </c>
      <c r="M7161">
        <v>135000</v>
      </c>
      <c r="N7161"/>
      <c r="O7161" t="s">
        <v>15732</v>
      </c>
      <c r="P7161" t="s">
        <v>15733</v>
      </c>
    </row>
    <row r="7162" spans="1:16" x14ac:dyDescent="0.25">
      <c r="A7162" t="s">
        <v>2</v>
      </c>
      <c r="B7162" t="s">
        <v>15734</v>
      </c>
      <c r="C7162" t="s">
        <v>326</v>
      </c>
      <c r="D7162" t="s">
        <v>5493</v>
      </c>
      <c r="E7162" t="s">
        <v>59</v>
      </c>
      <c r="F7162" t="b">
        <v>0</v>
      </c>
      <c r="G7162" t="s">
        <v>77</v>
      </c>
      <c r="H7162" s="1">
        <v>46094.334016203713</v>
      </c>
      <c r="I7162" t="b">
        <v>1</v>
      </c>
      <c r="J7162" t="b">
        <v>0</v>
      </c>
      <c r="K7162" t="s">
        <v>41</v>
      </c>
      <c r="L7162" t="s">
        <v>60</v>
      </c>
      <c r="M7162">
        <v>120000</v>
      </c>
      <c r="N7162"/>
      <c r="O7162" t="s">
        <v>15732</v>
      </c>
      <c r="P7162" t="s">
        <v>15735</v>
      </c>
    </row>
    <row r="7163" spans="1:16" x14ac:dyDescent="0.25">
      <c r="A7163" t="s">
        <v>5</v>
      </c>
      <c r="B7163" t="s">
        <v>15736</v>
      </c>
      <c r="C7163" t="s">
        <v>102</v>
      </c>
      <c r="D7163" t="s">
        <v>4346</v>
      </c>
      <c r="E7163" t="s">
        <v>59</v>
      </c>
      <c r="F7163" t="b">
        <v>0</v>
      </c>
      <c r="G7163" t="s">
        <v>65</v>
      </c>
      <c r="H7163" s="1">
        <v>46094.334456018521</v>
      </c>
      <c r="I7163" t="b">
        <v>1</v>
      </c>
      <c r="J7163" t="b">
        <v>1</v>
      </c>
      <c r="K7163" t="s">
        <v>41</v>
      </c>
      <c r="L7163" t="s">
        <v>60</v>
      </c>
      <c r="M7163">
        <v>182000</v>
      </c>
      <c r="N7163"/>
      <c r="O7163" t="s">
        <v>577</v>
      </c>
      <c r="P7163" t="s">
        <v>15737</v>
      </c>
    </row>
    <row r="7164" spans="1:16" x14ac:dyDescent="0.25">
      <c r="A7164" t="s">
        <v>1</v>
      </c>
      <c r="B7164" t="s">
        <v>15738</v>
      </c>
      <c r="C7164" t="s">
        <v>102</v>
      </c>
      <c r="D7164" t="s">
        <v>4346</v>
      </c>
      <c r="E7164" t="s">
        <v>59</v>
      </c>
      <c r="F7164" t="b">
        <v>0</v>
      </c>
      <c r="G7164" t="s">
        <v>65</v>
      </c>
      <c r="H7164" s="1">
        <v>46094.334594907406</v>
      </c>
      <c r="I7164" t="b">
        <v>0</v>
      </c>
      <c r="J7164" t="b">
        <v>1</v>
      </c>
      <c r="K7164" t="s">
        <v>41</v>
      </c>
      <c r="L7164" t="s">
        <v>60</v>
      </c>
      <c r="M7164">
        <v>169968</v>
      </c>
      <c r="N7164"/>
      <c r="O7164" t="s">
        <v>15739</v>
      </c>
      <c r="P7164" t="s">
        <v>881</v>
      </c>
    </row>
    <row r="7165" spans="1:16" x14ac:dyDescent="0.25">
      <c r="A7165" t="s">
        <v>5</v>
      </c>
      <c r="B7165" t="s">
        <v>15740</v>
      </c>
      <c r="C7165" t="s">
        <v>500</v>
      </c>
      <c r="D7165" t="s">
        <v>4346</v>
      </c>
      <c r="E7165" t="s">
        <v>59</v>
      </c>
      <c r="F7165" t="b">
        <v>0</v>
      </c>
      <c r="G7165" t="s">
        <v>13</v>
      </c>
      <c r="H7165" s="1">
        <v>46094.347569444442</v>
      </c>
      <c r="I7165" t="b">
        <v>1</v>
      </c>
      <c r="J7165" t="b">
        <v>0</v>
      </c>
      <c r="K7165" t="s">
        <v>13</v>
      </c>
      <c r="L7165" t="s">
        <v>60</v>
      </c>
      <c r="M7165">
        <v>175000</v>
      </c>
      <c r="N7165"/>
      <c r="O7165" t="s">
        <v>15712</v>
      </c>
      <c r="P7165" t="s">
        <v>15713</v>
      </c>
    </row>
    <row r="7166" spans="1:16" x14ac:dyDescent="0.25">
      <c r="A7166" t="s">
        <v>2</v>
      </c>
      <c r="B7166" t="s">
        <v>2</v>
      </c>
      <c r="C7166" t="s">
        <v>2275</v>
      </c>
      <c r="D7166" t="s">
        <v>5440</v>
      </c>
      <c r="E7166" t="s">
        <v>59</v>
      </c>
      <c r="F7166" t="b">
        <v>0</v>
      </c>
      <c r="G7166" t="s">
        <v>65</v>
      </c>
      <c r="H7166" s="1">
        <v>46094.375601851847</v>
      </c>
      <c r="I7166" t="b">
        <v>0</v>
      </c>
      <c r="J7166" t="b">
        <v>1</v>
      </c>
      <c r="K7166" t="s">
        <v>41</v>
      </c>
      <c r="L7166" t="s">
        <v>60</v>
      </c>
      <c r="M7166">
        <v>77600</v>
      </c>
      <c r="N7166"/>
      <c r="O7166" t="s">
        <v>195</v>
      </c>
      <c r="P7166" t="s">
        <v>15741</v>
      </c>
    </row>
    <row r="7167" spans="1:16" x14ac:dyDescent="0.25">
      <c r="A7167" t="s">
        <v>2</v>
      </c>
      <c r="B7167" t="s">
        <v>986</v>
      </c>
      <c r="C7167" t="s">
        <v>2100</v>
      </c>
      <c r="D7167" t="s">
        <v>4526</v>
      </c>
      <c r="E7167" t="s">
        <v>59</v>
      </c>
      <c r="F7167" t="b">
        <v>0</v>
      </c>
      <c r="G7167" t="s">
        <v>65</v>
      </c>
      <c r="H7167" s="1">
        <v>46094.375659722216</v>
      </c>
      <c r="I7167" t="b">
        <v>0</v>
      </c>
      <c r="J7167" t="b">
        <v>0</v>
      </c>
      <c r="K7167" t="s">
        <v>41</v>
      </c>
      <c r="L7167" t="s">
        <v>60</v>
      </c>
      <c r="M7167">
        <v>155000</v>
      </c>
      <c r="N7167"/>
      <c r="O7167" t="s">
        <v>307</v>
      </c>
      <c r="P7167" t="s">
        <v>208</v>
      </c>
    </row>
    <row r="7168" spans="1:16" x14ac:dyDescent="0.25">
      <c r="A7168" t="s">
        <v>1</v>
      </c>
      <c r="B7168" t="s">
        <v>7829</v>
      </c>
      <c r="C7168" t="s">
        <v>224</v>
      </c>
      <c r="D7168" t="s">
        <v>2360</v>
      </c>
      <c r="E7168" t="s">
        <v>72</v>
      </c>
      <c r="F7168" t="b">
        <v>0</v>
      </c>
      <c r="G7168" t="s">
        <v>65</v>
      </c>
      <c r="H7168" s="1">
        <v>46094.376203703701</v>
      </c>
      <c r="I7168" t="b">
        <v>0</v>
      </c>
      <c r="J7168" t="b">
        <v>1</v>
      </c>
      <c r="K7168" t="s">
        <v>41</v>
      </c>
      <c r="L7168" t="s">
        <v>60</v>
      </c>
      <c r="M7168">
        <v>198000</v>
      </c>
      <c r="N7168"/>
      <c r="O7168" t="s">
        <v>5742</v>
      </c>
    </row>
    <row r="7169" spans="1:16" x14ac:dyDescent="0.25">
      <c r="A7169" t="s">
        <v>3</v>
      </c>
      <c r="B7169" t="s">
        <v>15698</v>
      </c>
      <c r="C7169" t="s">
        <v>218</v>
      </c>
      <c r="D7169" t="s">
        <v>2360</v>
      </c>
      <c r="F7169" t="b">
        <v>0</v>
      </c>
      <c r="G7169" t="s">
        <v>63</v>
      </c>
      <c r="H7169" s="1">
        <v>46094.396967592591</v>
      </c>
      <c r="I7169" t="b">
        <v>0</v>
      </c>
      <c r="J7169" t="b">
        <v>0</v>
      </c>
      <c r="K7169" t="s">
        <v>41</v>
      </c>
      <c r="L7169" t="s">
        <v>74</v>
      </c>
      <c r="M7169"/>
      <c r="N7169">
        <v>55</v>
      </c>
      <c r="O7169" t="s">
        <v>15742</v>
      </c>
      <c r="P7169" t="s">
        <v>283</v>
      </c>
    </row>
    <row r="7170" spans="1:16" x14ac:dyDescent="0.25">
      <c r="A7170" t="s">
        <v>0</v>
      </c>
      <c r="B7170" t="s">
        <v>0</v>
      </c>
      <c r="C7170" t="s">
        <v>15743</v>
      </c>
      <c r="D7170" t="s">
        <v>2360</v>
      </c>
      <c r="E7170" t="s">
        <v>59</v>
      </c>
      <c r="F7170" t="b">
        <v>0</v>
      </c>
      <c r="G7170" t="s">
        <v>68</v>
      </c>
      <c r="H7170" s="1">
        <v>46094.416956018518</v>
      </c>
      <c r="I7170" t="b">
        <v>0</v>
      </c>
      <c r="J7170" t="b">
        <v>1</v>
      </c>
      <c r="K7170" t="s">
        <v>41</v>
      </c>
      <c r="L7170" t="s">
        <v>60</v>
      </c>
      <c r="M7170">
        <v>148000</v>
      </c>
      <c r="N7170"/>
      <c r="O7170" t="s">
        <v>4007</v>
      </c>
      <c r="P7170" t="s">
        <v>6792</v>
      </c>
    </row>
    <row r="7171" spans="1:16" x14ac:dyDescent="0.25">
      <c r="A7171" t="s">
        <v>0</v>
      </c>
      <c r="B7171" t="s">
        <v>15744</v>
      </c>
      <c r="C7171" t="s">
        <v>15745</v>
      </c>
      <c r="D7171" t="s">
        <v>2360</v>
      </c>
      <c r="E7171" t="s">
        <v>59</v>
      </c>
      <c r="F7171" t="b">
        <v>0</v>
      </c>
      <c r="G7171" t="s">
        <v>68</v>
      </c>
      <c r="H7171" s="1">
        <v>46094.417037037027</v>
      </c>
      <c r="I7171" t="b">
        <v>1</v>
      </c>
      <c r="J7171" t="b">
        <v>0</v>
      </c>
      <c r="K7171" t="s">
        <v>41</v>
      </c>
      <c r="L7171" t="s">
        <v>74</v>
      </c>
      <c r="M7171"/>
      <c r="N7171">
        <v>65</v>
      </c>
      <c r="O7171" t="s">
        <v>15746</v>
      </c>
      <c r="P7171" t="s">
        <v>1831</v>
      </c>
    </row>
    <row r="7172" spans="1:16" x14ac:dyDescent="0.25">
      <c r="A7172" t="s">
        <v>3</v>
      </c>
      <c r="B7172" t="s">
        <v>15082</v>
      </c>
      <c r="C7172" t="s">
        <v>886</v>
      </c>
      <c r="D7172" t="s">
        <v>4562</v>
      </c>
      <c r="E7172" t="s">
        <v>59</v>
      </c>
      <c r="F7172" t="b">
        <v>0</v>
      </c>
      <c r="G7172" t="s">
        <v>89</v>
      </c>
      <c r="H7172" s="1">
        <v>46094.41715277778</v>
      </c>
      <c r="I7172" t="b">
        <v>1</v>
      </c>
      <c r="J7172" t="b">
        <v>1</v>
      </c>
      <c r="K7172" t="s">
        <v>41</v>
      </c>
      <c r="L7172" t="s">
        <v>74</v>
      </c>
      <c r="M7172"/>
      <c r="N7172">
        <v>45</v>
      </c>
      <c r="O7172" t="s">
        <v>105</v>
      </c>
      <c r="P7172" t="s">
        <v>219</v>
      </c>
    </row>
    <row r="7173" spans="1:16" x14ac:dyDescent="0.25">
      <c r="A7173" t="s">
        <v>6</v>
      </c>
      <c r="B7173" t="s">
        <v>15747</v>
      </c>
      <c r="C7173" t="s">
        <v>489</v>
      </c>
      <c r="D7173" t="s">
        <v>2360</v>
      </c>
      <c r="E7173" t="s">
        <v>59</v>
      </c>
      <c r="F7173" t="b">
        <v>0</v>
      </c>
      <c r="G7173" t="s">
        <v>77</v>
      </c>
      <c r="H7173" s="1">
        <v>46094.417453703703</v>
      </c>
      <c r="I7173" t="b">
        <v>0</v>
      </c>
      <c r="J7173" t="b">
        <v>1</v>
      </c>
      <c r="K7173" t="s">
        <v>41</v>
      </c>
      <c r="L7173" t="s">
        <v>60</v>
      </c>
      <c r="M7173">
        <v>175500</v>
      </c>
      <c r="N7173"/>
      <c r="O7173" t="s">
        <v>424</v>
      </c>
      <c r="P7173" t="s">
        <v>15748</v>
      </c>
    </row>
    <row r="7174" spans="1:16" x14ac:dyDescent="0.25">
      <c r="A7174" t="s">
        <v>1</v>
      </c>
      <c r="B7174" t="s">
        <v>15749</v>
      </c>
      <c r="C7174" t="s">
        <v>124</v>
      </c>
      <c r="D7174" t="s">
        <v>2360</v>
      </c>
      <c r="E7174" t="s">
        <v>59</v>
      </c>
      <c r="F7174" t="b">
        <v>0</v>
      </c>
      <c r="G7174" t="s">
        <v>65</v>
      </c>
      <c r="H7174" s="1">
        <v>46094.417905092603</v>
      </c>
      <c r="I7174" t="b">
        <v>1</v>
      </c>
      <c r="J7174" t="b">
        <v>1</v>
      </c>
      <c r="K7174" t="s">
        <v>41</v>
      </c>
      <c r="L7174" t="s">
        <v>60</v>
      </c>
      <c r="M7174">
        <v>132000</v>
      </c>
      <c r="N7174"/>
      <c r="O7174" t="s">
        <v>15750</v>
      </c>
      <c r="P7174" t="s">
        <v>15751</v>
      </c>
    </row>
    <row r="7175" spans="1:16" x14ac:dyDescent="0.25">
      <c r="A7175" t="s">
        <v>1</v>
      </c>
      <c r="B7175" t="s">
        <v>1</v>
      </c>
      <c r="C7175" t="s">
        <v>15752</v>
      </c>
      <c r="D7175" t="s">
        <v>4587</v>
      </c>
      <c r="E7175" t="s">
        <v>59</v>
      </c>
      <c r="F7175" t="b">
        <v>0</v>
      </c>
      <c r="G7175" t="s">
        <v>40</v>
      </c>
      <c r="H7175" s="1">
        <v>46094.430520833332</v>
      </c>
      <c r="I7175" t="b">
        <v>1</v>
      </c>
      <c r="J7175" t="b">
        <v>0</v>
      </c>
      <c r="K7175" t="s">
        <v>40</v>
      </c>
      <c r="L7175" t="s">
        <v>60</v>
      </c>
      <c r="M7175">
        <v>30000</v>
      </c>
      <c r="N7175"/>
      <c r="O7175" t="s">
        <v>8464</v>
      </c>
      <c r="P7175" t="s">
        <v>15753</v>
      </c>
    </row>
    <row r="7176" spans="1:16" x14ac:dyDescent="0.25">
      <c r="A7176" t="s">
        <v>1</v>
      </c>
      <c r="B7176" t="s">
        <v>12404</v>
      </c>
      <c r="C7176" t="s">
        <v>1032</v>
      </c>
      <c r="D7176" t="s">
        <v>4346</v>
      </c>
      <c r="E7176" t="s">
        <v>59</v>
      </c>
      <c r="F7176" t="b">
        <v>0</v>
      </c>
      <c r="G7176" t="s">
        <v>13</v>
      </c>
      <c r="H7176" s="1">
        <v>46094.430902777778</v>
      </c>
      <c r="I7176" t="b">
        <v>0</v>
      </c>
      <c r="J7176" t="b">
        <v>0</v>
      </c>
      <c r="K7176" t="s">
        <v>13</v>
      </c>
      <c r="L7176" t="s">
        <v>74</v>
      </c>
      <c r="M7176"/>
      <c r="N7176">
        <v>45.284999999999997</v>
      </c>
      <c r="O7176" t="s">
        <v>12405</v>
      </c>
      <c r="P7176" t="s">
        <v>15754</v>
      </c>
    </row>
    <row r="7177" spans="1:16" x14ac:dyDescent="0.25">
      <c r="A7177" t="s">
        <v>2</v>
      </c>
      <c r="B7177" t="s">
        <v>15755</v>
      </c>
      <c r="C7177" t="s">
        <v>290</v>
      </c>
      <c r="D7177" t="s">
        <v>15569</v>
      </c>
      <c r="E7177" t="s">
        <v>59</v>
      </c>
      <c r="F7177" t="b">
        <v>0</v>
      </c>
      <c r="G7177" t="s">
        <v>77</v>
      </c>
      <c r="H7177" s="1">
        <v>46094.459120370368</v>
      </c>
      <c r="I7177" t="b">
        <v>0</v>
      </c>
      <c r="J7177" t="b">
        <v>0</v>
      </c>
      <c r="K7177" t="s">
        <v>41</v>
      </c>
      <c r="L7177" t="s">
        <v>60</v>
      </c>
      <c r="M7177">
        <v>75000</v>
      </c>
      <c r="N7177"/>
      <c r="O7177" t="s">
        <v>3319</v>
      </c>
      <c r="P7177" t="s">
        <v>310</v>
      </c>
    </row>
    <row r="7178" spans="1:16" x14ac:dyDescent="0.25">
      <c r="A7178" t="s">
        <v>1</v>
      </c>
      <c r="B7178" t="s">
        <v>1</v>
      </c>
      <c r="C7178" t="s">
        <v>15756</v>
      </c>
      <c r="D7178" t="s">
        <v>4538</v>
      </c>
      <c r="E7178" t="s">
        <v>59</v>
      </c>
      <c r="F7178" t="b">
        <v>0</v>
      </c>
      <c r="G7178" t="s">
        <v>40</v>
      </c>
      <c r="H7178" s="1">
        <v>46094.472222222219</v>
      </c>
      <c r="I7178" t="b">
        <v>1</v>
      </c>
      <c r="J7178" t="b">
        <v>0</v>
      </c>
      <c r="K7178" t="s">
        <v>40</v>
      </c>
      <c r="L7178" t="s">
        <v>60</v>
      </c>
      <c r="M7178">
        <v>55000</v>
      </c>
      <c r="N7178"/>
      <c r="O7178" t="s">
        <v>15757</v>
      </c>
    </row>
    <row r="7179" spans="1:16" x14ac:dyDescent="0.25">
      <c r="A7179" t="s">
        <v>5</v>
      </c>
      <c r="B7179" t="s">
        <v>15758</v>
      </c>
      <c r="C7179" t="s">
        <v>326</v>
      </c>
      <c r="D7179" t="s">
        <v>4756</v>
      </c>
      <c r="E7179" t="s">
        <v>59</v>
      </c>
      <c r="F7179" t="b">
        <v>0</v>
      </c>
      <c r="G7179" t="s">
        <v>65</v>
      </c>
      <c r="H7179" s="1">
        <v>46094.501203703701</v>
      </c>
      <c r="I7179" t="b">
        <v>0</v>
      </c>
      <c r="J7179" t="b">
        <v>0</v>
      </c>
      <c r="K7179" t="s">
        <v>41</v>
      </c>
      <c r="L7179" t="s">
        <v>60</v>
      </c>
      <c r="M7179">
        <v>165000</v>
      </c>
      <c r="N7179"/>
      <c r="O7179" t="s">
        <v>402</v>
      </c>
    </row>
    <row r="7180" spans="1:16" x14ac:dyDescent="0.25">
      <c r="A7180" t="s">
        <v>5</v>
      </c>
      <c r="B7180" t="s">
        <v>15759</v>
      </c>
      <c r="C7180" t="s">
        <v>165</v>
      </c>
      <c r="D7180" t="s">
        <v>4346</v>
      </c>
      <c r="E7180" t="s">
        <v>59</v>
      </c>
      <c r="F7180" t="b">
        <v>0</v>
      </c>
      <c r="G7180" t="s">
        <v>65</v>
      </c>
      <c r="H7180" s="1">
        <v>46094.501273148147</v>
      </c>
      <c r="I7180" t="b">
        <v>1</v>
      </c>
      <c r="J7180" t="b">
        <v>1</v>
      </c>
      <c r="K7180" t="s">
        <v>41</v>
      </c>
      <c r="L7180" t="s">
        <v>60</v>
      </c>
      <c r="M7180">
        <v>135000</v>
      </c>
      <c r="N7180"/>
      <c r="O7180" t="s">
        <v>15760</v>
      </c>
      <c r="P7180" t="s">
        <v>15420</v>
      </c>
    </row>
    <row r="7181" spans="1:16" x14ac:dyDescent="0.25">
      <c r="A7181" t="s">
        <v>0</v>
      </c>
      <c r="B7181" t="s">
        <v>15761</v>
      </c>
      <c r="C7181" t="s">
        <v>207</v>
      </c>
      <c r="D7181" t="s">
        <v>4526</v>
      </c>
      <c r="E7181" t="s">
        <v>59</v>
      </c>
      <c r="F7181" t="b">
        <v>0</v>
      </c>
      <c r="G7181" t="s">
        <v>63</v>
      </c>
      <c r="H7181" s="1">
        <v>46094.521886574083</v>
      </c>
      <c r="I7181" t="b">
        <v>0</v>
      </c>
      <c r="J7181" t="b">
        <v>0</v>
      </c>
      <c r="K7181" t="s">
        <v>41</v>
      </c>
      <c r="L7181" t="s">
        <v>60</v>
      </c>
      <c r="M7181">
        <v>72500</v>
      </c>
      <c r="N7181"/>
      <c r="O7181" t="s">
        <v>1848</v>
      </c>
      <c r="P7181" t="s">
        <v>15762</v>
      </c>
    </row>
    <row r="7182" spans="1:16" x14ac:dyDescent="0.25">
      <c r="A7182" t="s">
        <v>0</v>
      </c>
      <c r="B7182" t="s">
        <v>15763</v>
      </c>
      <c r="C7182" t="s">
        <v>172</v>
      </c>
      <c r="D7182" t="s">
        <v>4526</v>
      </c>
      <c r="E7182" t="s">
        <v>59</v>
      </c>
      <c r="F7182" t="b">
        <v>0</v>
      </c>
      <c r="G7182" t="s">
        <v>68</v>
      </c>
      <c r="H7182" s="1">
        <v>46094.541979166657</v>
      </c>
      <c r="I7182" t="b">
        <v>0</v>
      </c>
      <c r="J7182" t="b">
        <v>0</v>
      </c>
      <c r="K7182" t="s">
        <v>41</v>
      </c>
      <c r="L7182" t="s">
        <v>60</v>
      </c>
      <c r="M7182">
        <v>122500</v>
      </c>
      <c r="N7182"/>
      <c r="O7182" t="s">
        <v>1135</v>
      </c>
      <c r="P7182" t="s">
        <v>15764</v>
      </c>
    </row>
    <row r="7183" spans="1:16" x14ac:dyDescent="0.25">
      <c r="A7183" t="s">
        <v>0</v>
      </c>
      <c r="B7183" t="s">
        <v>15765</v>
      </c>
      <c r="C7183" t="s">
        <v>5067</v>
      </c>
      <c r="D7183" t="s">
        <v>4599</v>
      </c>
      <c r="E7183" t="s">
        <v>59</v>
      </c>
      <c r="F7183" t="b">
        <v>0</v>
      </c>
      <c r="G7183" t="s">
        <v>40</v>
      </c>
      <c r="H7183" s="1">
        <v>46094.555405092593</v>
      </c>
      <c r="I7183" t="b">
        <v>0</v>
      </c>
      <c r="J7183" t="b">
        <v>0</v>
      </c>
      <c r="K7183" t="s">
        <v>40</v>
      </c>
      <c r="L7183" t="s">
        <v>60</v>
      </c>
      <c r="M7183">
        <v>42500</v>
      </c>
      <c r="N7183"/>
      <c r="O7183" t="s">
        <v>15766</v>
      </c>
    </row>
    <row r="7184" spans="1:16" x14ac:dyDescent="0.25">
      <c r="A7184" t="s">
        <v>1</v>
      </c>
      <c r="B7184" t="s">
        <v>316</v>
      </c>
      <c r="C7184" t="s">
        <v>5273</v>
      </c>
      <c r="D7184" t="s">
        <v>4346</v>
      </c>
      <c r="E7184" t="s">
        <v>59</v>
      </c>
      <c r="F7184" t="b">
        <v>0</v>
      </c>
      <c r="G7184" t="s">
        <v>40</v>
      </c>
      <c r="H7184" s="1">
        <v>46094.555520833332</v>
      </c>
      <c r="I7184" t="b">
        <v>1</v>
      </c>
      <c r="J7184" t="b">
        <v>0</v>
      </c>
      <c r="K7184" t="s">
        <v>40</v>
      </c>
      <c r="L7184" t="s">
        <v>60</v>
      </c>
      <c r="M7184">
        <v>85000</v>
      </c>
      <c r="N7184"/>
      <c r="O7184" t="s">
        <v>15767</v>
      </c>
      <c r="P7184" t="s">
        <v>15768</v>
      </c>
    </row>
    <row r="7185" spans="1:16" x14ac:dyDescent="0.25">
      <c r="A7185" t="s">
        <v>3</v>
      </c>
      <c r="B7185" t="s">
        <v>15769</v>
      </c>
      <c r="C7185" t="s">
        <v>942</v>
      </c>
      <c r="D7185" t="s">
        <v>15569</v>
      </c>
      <c r="E7185" t="s">
        <v>59</v>
      </c>
      <c r="F7185" t="b">
        <v>0</v>
      </c>
      <c r="G7185" t="s">
        <v>19</v>
      </c>
      <c r="H7185" s="1">
        <v>46094.556319444448</v>
      </c>
      <c r="I7185" t="b">
        <v>0</v>
      </c>
      <c r="J7185" t="b">
        <v>0</v>
      </c>
      <c r="K7185" t="s">
        <v>19</v>
      </c>
      <c r="L7185" t="s">
        <v>60</v>
      </c>
      <c r="M7185">
        <v>85000</v>
      </c>
      <c r="N7185"/>
      <c r="O7185" t="s">
        <v>1932</v>
      </c>
      <c r="P7185" t="s">
        <v>15770</v>
      </c>
    </row>
    <row r="7186" spans="1:16" x14ac:dyDescent="0.25">
      <c r="A7186" t="s">
        <v>3</v>
      </c>
      <c r="B7186" t="s">
        <v>15771</v>
      </c>
      <c r="C7186" t="s">
        <v>515</v>
      </c>
      <c r="D7186" t="s">
        <v>4526</v>
      </c>
      <c r="E7186" t="s">
        <v>88</v>
      </c>
      <c r="F7186" t="b">
        <v>0</v>
      </c>
      <c r="G7186" t="s">
        <v>73</v>
      </c>
      <c r="H7186" s="1">
        <v>46094.58357638889</v>
      </c>
      <c r="I7186" t="b">
        <v>0</v>
      </c>
      <c r="J7186" t="b">
        <v>0</v>
      </c>
      <c r="K7186" t="s">
        <v>41</v>
      </c>
      <c r="L7186" t="s">
        <v>74</v>
      </c>
      <c r="M7186"/>
      <c r="N7186">
        <v>65</v>
      </c>
      <c r="O7186" t="s">
        <v>15772</v>
      </c>
      <c r="P7186" t="s">
        <v>171</v>
      </c>
    </row>
    <row r="7187" spans="1:16" x14ac:dyDescent="0.25">
      <c r="A7187" t="s">
        <v>3</v>
      </c>
      <c r="B7187" t="s">
        <v>15773</v>
      </c>
      <c r="C7187" t="s">
        <v>434</v>
      </c>
      <c r="D7187" t="s">
        <v>2360</v>
      </c>
      <c r="E7187" t="s">
        <v>59</v>
      </c>
      <c r="F7187" t="b">
        <v>0</v>
      </c>
      <c r="G7187" t="s">
        <v>68</v>
      </c>
      <c r="H7187" s="1">
        <v>46094.583703703713</v>
      </c>
      <c r="I7187" t="b">
        <v>0</v>
      </c>
      <c r="J7187" t="b">
        <v>0</v>
      </c>
      <c r="K7187" t="s">
        <v>41</v>
      </c>
      <c r="L7187" t="s">
        <v>60</v>
      </c>
      <c r="M7187">
        <v>86450</v>
      </c>
      <c r="N7187"/>
      <c r="O7187" t="s">
        <v>2154</v>
      </c>
      <c r="P7187" t="s">
        <v>673</v>
      </c>
    </row>
    <row r="7188" spans="1:16" x14ac:dyDescent="0.25">
      <c r="A7188" t="s">
        <v>2</v>
      </c>
      <c r="B7188" t="s">
        <v>2</v>
      </c>
      <c r="C7188" t="s">
        <v>1510</v>
      </c>
      <c r="D7188" t="s">
        <v>2360</v>
      </c>
      <c r="E7188" t="s">
        <v>59</v>
      </c>
      <c r="F7188" t="b">
        <v>0</v>
      </c>
      <c r="G7188" t="s">
        <v>65</v>
      </c>
      <c r="H7188" s="1">
        <v>46094.583877314813</v>
      </c>
      <c r="I7188" t="b">
        <v>0</v>
      </c>
      <c r="J7188" t="b">
        <v>0</v>
      </c>
      <c r="K7188" t="s">
        <v>41</v>
      </c>
      <c r="L7188" t="s">
        <v>74</v>
      </c>
      <c r="M7188"/>
      <c r="N7188">
        <v>57.5</v>
      </c>
      <c r="O7188" t="s">
        <v>3167</v>
      </c>
      <c r="P7188" t="s">
        <v>15774</v>
      </c>
    </row>
    <row r="7189" spans="1:16" x14ac:dyDescent="0.25">
      <c r="A7189" t="s">
        <v>5</v>
      </c>
      <c r="B7189" t="s">
        <v>15775</v>
      </c>
      <c r="C7189" t="s">
        <v>941</v>
      </c>
      <c r="D7189" t="s">
        <v>4526</v>
      </c>
      <c r="E7189" t="s">
        <v>59</v>
      </c>
      <c r="F7189" t="b">
        <v>0</v>
      </c>
      <c r="G7189" t="s">
        <v>65</v>
      </c>
      <c r="H7189" s="1">
        <v>46094.584305555552</v>
      </c>
      <c r="I7189" t="b">
        <v>0</v>
      </c>
      <c r="J7189" t="b">
        <v>1</v>
      </c>
      <c r="K7189" t="s">
        <v>41</v>
      </c>
      <c r="L7189" t="s">
        <v>60</v>
      </c>
      <c r="M7189">
        <v>159000</v>
      </c>
      <c r="N7189"/>
      <c r="O7189" t="s">
        <v>1387</v>
      </c>
      <c r="P7189" t="s">
        <v>15776</v>
      </c>
    </row>
    <row r="7190" spans="1:16" x14ac:dyDescent="0.25">
      <c r="A7190" t="s">
        <v>1</v>
      </c>
      <c r="B7190" t="s">
        <v>15777</v>
      </c>
      <c r="C7190" t="s">
        <v>41</v>
      </c>
      <c r="D7190" t="s">
        <v>4526</v>
      </c>
      <c r="E7190" t="s">
        <v>59</v>
      </c>
      <c r="F7190" t="b">
        <v>0</v>
      </c>
      <c r="G7190" t="s">
        <v>65</v>
      </c>
      <c r="H7190" s="1">
        <v>46094.584641203714</v>
      </c>
      <c r="I7190" t="b">
        <v>0</v>
      </c>
      <c r="J7190" t="b">
        <v>1</v>
      </c>
      <c r="K7190" t="s">
        <v>41</v>
      </c>
      <c r="L7190" t="s">
        <v>60</v>
      </c>
      <c r="M7190">
        <v>140725</v>
      </c>
      <c r="N7190"/>
      <c r="O7190" t="s">
        <v>15778</v>
      </c>
    </row>
    <row r="7191" spans="1:16" x14ac:dyDescent="0.25">
      <c r="A7191" t="s">
        <v>4</v>
      </c>
      <c r="B7191" t="s">
        <v>15779</v>
      </c>
      <c r="C7191" t="s">
        <v>76</v>
      </c>
      <c r="D7191" t="s">
        <v>4622</v>
      </c>
      <c r="E7191" t="s">
        <v>59</v>
      </c>
      <c r="F7191" t="b">
        <v>1</v>
      </c>
      <c r="G7191" t="s">
        <v>35</v>
      </c>
      <c r="H7191" s="1">
        <v>46094.597719907397</v>
      </c>
      <c r="I7191" t="b">
        <v>1</v>
      </c>
      <c r="J7191" t="b">
        <v>1</v>
      </c>
      <c r="K7191" t="s">
        <v>35</v>
      </c>
      <c r="L7191" t="s">
        <v>60</v>
      </c>
      <c r="M7191">
        <v>252000</v>
      </c>
      <c r="N7191"/>
      <c r="O7191" t="s">
        <v>4865</v>
      </c>
      <c r="P7191" t="s">
        <v>15780</v>
      </c>
    </row>
    <row r="7192" spans="1:16" x14ac:dyDescent="0.25">
      <c r="A7192" t="s">
        <v>3</v>
      </c>
      <c r="B7192" t="s">
        <v>15781</v>
      </c>
      <c r="C7192" t="s">
        <v>190</v>
      </c>
      <c r="D7192" t="s">
        <v>4526</v>
      </c>
      <c r="E7192" t="s">
        <v>59</v>
      </c>
      <c r="F7192" t="b">
        <v>0</v>
      </c>
      <c r="G7192" t="s">
        <v>73</v>
      </c>
      <c r="H7192" s="1">
        <v>46094.625219907408</v>
      </c>
      <c r="I7192" t="b">
        <v>0</v>
      </c>
      <c r="J7192" t="b">
        <v>1</v>
      </c>
      <c r="K7192" t="s">
        <v>41</v>
      </c>
      <c r="L7192" t="s">
        <v>60</v>
      </c>
      <c r="M7192">
        <v>82500</v>
      </c>
      <c r="N7192"/>
      <c r="O7192" t="s">
        <v>2753</v>
      </c>
      <c r="P7192" t="s">
        <v>15782</v>
      </c>
    </row>
    <row r="7193" spans="1:16" x14ac:dyDescent="0.25">
      <c r="A7193" t="s">
        <v>2</v>
      </c>
      <c r="B7193" t="s">
        <v>10896</v>
      </c>
      <c r="C7193" t="s">
        <v>3678</v>
      </c>
      <c r="D7193" t="s">
        <v>4526</v>
      </c>
      <c r="E7193" t="s">
        <v>59</v>
      </c>
      <c r="F7193" t="b">
        <v>0</v>
      </c>
      <c r="G7193" t="s">
        <v>65</v>
      </c>
      <c r="H7193" s="1">
        <v>46094.625659722216</v>
      </c>
      <c r="I7193" t="b">
        <v>0</v>
      </c>
      <c r="J7193" t="b">
        <v>1</v>
      </c>
      <c r="K7193" t="s">
        <v>41</v>
      </c>
      <c r="L7193" t="s">
        <v>60</v>
      </c>
      <c r="M7193">
        <v>134000</v>
      </c>
      <c r="N7193"/>
      <c r="O7193" t="s">
        <v>1197</v>
      </c>
      <c r="P7193" t="s">
        <v>9116</v>
      </c>
    </row>
    <row r="7194" spans="1:16" x14ac:dyDescent="0.25">
      <c r="A7194" t="s">
        <v>8</v>
      </c>
      <c r="B7194" t="s">
        <v>15783</v>
      </c>
      <c r="C7194" t="s">
        <v>81</v>
      </c>
      <c r="D7194" t="s">
        <v>4526</v>
      </c>
      <c r="E7194" t="s">
        <v>59</v>
      </c>
      <c r="F7194" t="b">
        <v>0</v>
      </c>
      <c r="G7194" t="s">
        <v>77</v>
      </c>
      <c r="H7194" s="1">
        <v>46094.625787037039</v>
      </c>
      <c r="I7194" t="b">
        <v>0</v>
      </c>
      <c r="J7194" t="b">
        <v>0</v>
      </c>
      <c r="K7194" t="s">
        <v>41</v>
      </c>
      <c r="L7194" t="s">
        <v>60</v>
      </c>
      <c r="M7194">
        <v>322500</v>
      </c>
      <c r="N7194"/>
      <c r="O7194" t="s">
        <v>3792</v>
      </c>
      <c r="P7194" t="s">
        <v>85</v>
      </c>
    </row>
    <row r="7195" spans="1:16" x14ac:dyDescent="0.25">
      <c r="A7195" t="s">
        <v>5</v>
      </c>
      <c r="B7195" t="s">
        <v>15784</v>
      </c>
      <c r="C7195" t="s">
        <v>41</v>
      </c>
      <c r="D7195" t="s">
        <v>4346</v>
      </c>
      <c r="E7195" t="s">
        <v>59</v>
      </c>
      <c r="F7195" t="b">
        <v>0</v>
      </c>
      <c r="G7195" t="s">
        <v>65</v>
      </c>
      <c r="H7195" s="1">
        <v>46094.626099537039</v>
      </c>
      <c r="I7195" t="b">
        <v>0</v>
      </c>
      <c r="J7195" t="b">
        <v>1</v>
      </c>
      <c r="K7195" t="s">
        <v>41</v>
      </c>
      <c r="L7195" t="s">
        <v>60</v>
      </c>
      <c r="M7195">
        <v>125000</v>
      </c>
      <c r="N7195"/>
      <c r="O7195" t="s">
        <v>15785</v>
      </c>
      <c r="P7195" t="s">
        <v>15786</v>
      </c>
    </row>
    <row r="7196" spans="1:16" x14ac:dyDescent="0.25">
      <c r="A7196" t="s">
        <v>1</v>
      </c>
      <c r="B7196" t="s">
        <v>12616</v>
      </c>
      <c r="C7196" t="s">
        <v>102</v>
      </c>
      <c r="D7196" t="s">
        <v>4346</v>
      </c>
      <c r="E7196" t="s">
        <v>59</v>
      </c>
      <c r="F7196" t="b">
        <v>0</v>
      </c>
      <c r="G7196" t="s">
        <v>65</v>
      </c>
      <c r="H7196" s="1">
        <v>46094.626122685193</v>
      </c>
      <c r="I7196" t="b">
        <v>1</v>
      </c>
      <c r="J7196" t="b">
        <v>1</v>
      </c>
      <c r="K7196" t="s">
        <v>41</v>
      </c>
      <c r="L7196" t="s">
        <v>60</v>
      </c>
      <c r="M7196">
        <v>155500</v>
      </c>
      <c r="N7196"/>
      <c r="O7196" t="s">
        <v>12617</v>
      </c>
      <c r="P7196" t="s">
        <v>8088</v>
      </c>
    </row>
    <row r="7197" spans="1:16" x14ac:dyDescent="0.25">
      <c r="A7197" t="s">
        <v>5</v>
      </c>
      <c r="B7197" t="s">
        <v>15787</v>
      </c>
      <c r="C7197" t="s">
        <v>15788</v>
      </c>
      <c r="D7197" t="s">
        <v>4526</v>
      </c>
      <c r="E7197" t="s">
        <v>59</v>
      </c>
      <c r="F7197" t="b">
        <v>0</v>
      </c>
      <c r="G7197" t="s">
        <v>77</v>
      </c>
      <c r="H7197" s="1">
        <v>46094.626493055563</v>
      </c>
      <c r="I7197" t="b">
        <v>1</v>
      </c>
      <c r="J7197" t="b">
        <v>0</v>
      </c>
      <c r="K7197" t="s">
        <v>41</v>
      </c>
      <c r="L7197" t="s">
        <v>60</v>
      </c>
      <c r="M7197">
        <v>115000</v>
      </c>
      <c r="N7197"/>
      <c r="O7197" t="s">
        <v>15789</v>
      </c>
      <c r="P7197" t="s">
        <v>15790</v>
      </c>
    </row>
    <row r="7198" spans="1:16" x14ac:dyDescent="0.25">
      <c r="A7198" t="s">
        <v>0</v>
      </c>
      <c r="B7198" t="s">
        <v>15791</v>
      </c>
      <c r="C7198" t="s">
        <v>15792</v>
      </c>
      <c r="D7198" t="s">
        <v>4346</v>
      </c>
      <c r="E7198" t="s">
        <v>232</v>
      </c>
      <c r="F7198" t="b">
        <v>0</v>
      </c>
      <c r="G7198" t="s">
        <v>40</v>
      </c>
      <c r="H7198" s="1">
        <v>46094.638738425929</v>
      </c>
      <c r="I7198" t="b">
        <v>0</v>
      </c>
      <c r="J7198" t="b">
        <v>0</v>
      </c>
      <c r="K7198" t="s">
        <v>40</v>
      </c>
      <c r="L7198" t="s">
        <v>60</v>
      </c>
      <c r="M7198">
        <v>49791</v>
      </c>
      <c r="N7198"/>
      <c r="O7198" t="s">
        <v>15793</v>
      </c>
      <c r="P7198" t="s">
        <v>15794</v>
      </c>
    </row>
    <row r="7199" spans="1:16" x14ac:dyDescent="0.25">
      <c r="A7199" t="s">
        <v>2</v>
      </c>
      <c r="B7199" t="s">
        <v>15795</v>
      </c>
      <c r="C7199" t="s">
        <v>19</v>
      </c>
      <c r="D7199" t="s">
        <v>4526</v>
      </c>
      <c r="E7199" t="s">
        <v>59</v>
      </c>
      <c r="F7199" t="b">
        <v>0</v>
      </c>
      <c r="G7199" t="s">
        <v>19</v>
      </c>
      <c r="H7199" s="1">
        <v>46094.639537037037</v>
      </c>
      <c r="I7199" t="b">
        <v>0</v>
      </c>
      <c r="J7199" t="b">
        <v>0</v>
      </c>
      <c r="K7199" t="s">
        <v>19</v>
      </c>
      <c r="L7199" t="s">
        <v>60</v>
      </c>
      <c r="M7199">
        <v>2400000</v>
      </c>
      <c r="N7199"/>
      <c r="O7199" t="s">
        <v>15796</v>
      </c>
      <c r="P7199" t="s">
        <v>15797</v>
      </c>
    </row>
    <row r="7200" spans="1:16" x14ac:dyDescent="0.25">
      <c r="A7200" t="s">
        <v>0</v>
      </c>
      <c r="B7200" t="s">
        <v>15798</v>
      </c>
      <c r="C7200" t="s">
        <v>76</v>
      </c>
      <c r="D7200" t="s">
        <v>4622</v>
      </c>
      <c r="E7200" t="s">
        <v>59</v>
      </c>
      <c r="F7200" t="b">
        <v>1</v>
      </c>
      <c r="G7200" t="s">
        <v>20</v>
      </c>
      <c r="H7200" s="1">
        <v>46094.645914351851</v>
      </c>
      <c r="I7200" t="b">
        <v>0</v>
      </c>
      <c r="J7200" t="b">
        <v>0</v>
      </c>
      <c r="K7200" t="s">
        <v>20</v>
      </c>
      <c r="L7200" t="s">
        <v>60</v>
      </c>
      <c r="M7200">
        <v>40905.599999999999</v>
      </c>
      <c r="N7200"/>
      <c r="O7200" t="s">
        <v>15799</v>
      </c>
    </row>
    <row r="7201" spans="1:16" x14ac:dyDescent="0.25">
      <c r="A7201" t="s">
        <v>2</v>
      </c>
      <c r="B7201" t="s">
        <v>3604</v>
      </c>
      <c r="C7201" t="s">
        <v>162</v>
      </c>
      <c r="D7201" t="s">
        <v>4526</v>
      </c>
      <c r="E7201" t="s">
        <v>88</v>
      </c>
      <c r="F7201" t="b">
        <v>0</v>
      </c>
      <c r="G7201" t="s">
        <v>73</v>
      </c>
      <c r="H7201" s="1">
        <v>46094.666886574072</v>
      </c>
      <c r="I7201" t="b">
        <v>0</v>
      </c>
      <c r="J7201" t="b">
        <v>0</v>
      </c>
      <c r="K7201" t="s">
        <v>41</v>
      </c>
      <c r="L7201" t="s">
        <v>74</v>
      </c>
      <c r="M7201"/>
      <c r="N7201">
        <v>69.414999999999992</v>
      </c>
      <c r="O7201" t="s">
        <v>441</v>
      </c>
      <c r="P7201" t="s">
        <v>310</v>
      </c>
    </row>
    <row r="7202" spans="1:16" x14ac:dyDescent="0.25">
      <c r="A7202" t="s">
        <v>0</v>
      </c>
      <c r="B7202" t="s">
        <v>15800</v>
      </c>
      <c r="C7202" t="s">
        <v>753</v>
      </c>
      <c r="D7202" t="s">
        <v>4526</v>
      </c>
      <c r="E7202" t="s">
        <v>59</v>
      </c>
      <c r="F7202" t="b">
        <v>0</v>
      </c>
      <c r="G7202" t="s">
        <v>73</v>
      </c>
      <c r="H7202" s="1">
        <v>46094.666921296302</v>
      </c>
      <c r="I7202" t="b">
        <v>0</v>
      </c>
      <c r="J7202" t="b">
        <v>1</v>
      </c>
      <c r="K7202" t="s">
        <v>41</v>
      </c>
      <c r="L7202" t="s">
        <v>60</v>
      </c>
      <c r="M7202">
        <v>146000</v>
      </c>
      <c r="N7202"/>
      <c r="O7202" t="s">
        <v>2866</v>
      </c>
      <c r="P7202" t="s">
        <v>219</v>
      </c>
    </row>
    <row r="7203" spans="1:16" x14ac:dyDescent="0.25">
      <c r="A7203" t="s">
        <v>3</v>
      </c>
      <c r="B7203" t="s">
        <v>15801</v>
      </c>
      <c r="C7203" t="s">
        <v>124</v>
      </c>
      <c r="D7203" t="s">
        <v>4526</v>
      </c>
      <c r="E7203" t="s">
        <v>59</v>
      </c>
      <c r="F7203" t="b">
        <v>0</v>
      </c>
      <c r="G7203" t="s">
        <v>68</v>
      </c>
      <c r="H7203" s="1">
        <v>46094.667025462957</v>
      </c>
      <c r="I7203" t="b">
        <v>0</v>
      </c>
      <c r="J7203" t="b">
        <v>0</v>
      </c>
      <c r="K7203" t="s">
        <v>41</v>
      </c>
      <c r="L7203" t="s">
        <v>60</v>
      </c>
      <c r="M7203">
        <v>75000</v>
      </c>
      <c r="N7203"/>
      <c r="O7203" t="s">
        <v>15802</v>
      </c>
    </row>
    <row r="7204" spans="1:16" x14ac:dyDescent="0.25">
      <c r="A7204" t="s">
        <v>0</v>
      </c>
      <c r="B7204" t="s">
        <v>15803</v>
      </c>
      <c r="C7204" t="s">
        <v>2657</v>
      </c>
      <c r="D7204" t="s">
        <v>4526</v>
      </c>
      <c r="E7204" t="s">
        <v>59</v>
      </c>
      <c r="F7204" t="b">
        <v>0</v>
      </c>
      <c r="G7204" t="s">
        <v>65</v>
      </c>
      <c r="H7204" s="1">
        <v>46094.667268518519</v>
      </c>
      <c r="I7204" t="b">
        <v>0</v>
      </c>
      <c r="J7204" t="b">
        <v>0</v>
      </c>
      <c r="K7204" t="s">
        <v>41</v>
      </c>
      <c r="L7204" t="s">
        <v>60</v>
      </c>
      <c r="M7204">
        <v>78500</v>
      </c>
      <c r="N7204"/>
      <c r="O7204" t="s">
        <v>1142</v>
      </c>
      <c r="P7204" t="s">
        <v>1738</v>
      </c>
    </row>
    <row r="7205" spans="1:16" x14ac:dyDescent="0.25">
      <c r="A7205" t="s">
        <v>2</v>
      </c>
      <c r="B7205" t="s">
        <v>15804</v>
      </c>
      <c r="C7205" t="s">
        <v>335</v>
      </c>
      <c r="D7205" t="s">
        <v>5667</v>
      </c>
      <c r="E7205" t="s">
        <v>59</v>
      </c>
      <c r="F7205" t="b">
        <v>0</v>
      </c>
      <c r="G7205" t="s">
        <v>65</v>
      </c>
      <c r="H7205" s="1">
        <v>46094.667280092603</v>
      </c>
      <c r="I7205" t="b">
        <v>0</v>
      </c>
      <c r="J7205" t="b">
        <v>1</v>
      </c>
      <c r="K7205" t="s">
        <v>41</v>
      </c>
      <c r="L7205" t="s">
        <v>60</v>
      </c>
      <c r="M7205">
        <v>183500</v>
      </c>
      <c r="N7205"/>
      <c r="O7205" t="s">
        <v>7350</v>
      </c>
      <c r="P7205" t="s">
        <v>15805</v>
      </c>
    </row>
    <row r="7206" spans="1:16" x14ac:dyDescent="0.25">
      <c r="A7206" t="s">
        <v>1</v>
      </c>
      <c r="B7206" t="s">
        <v>15806</v>
      </c>
      <c r="C7206" t="s">
        <v>4078</v>
      </c>
      <c r="D7206" t="s">
        <v>4526</v>
      </c>
      <c r="E7206" t="s">
        <v>59</v>
      </c>
      <c r="F7206" t="b">
        <v>0</v>
      </c>
      <c r="G7206" t="s">
        <v>65</v>
      </c>
      <c r="H7206" s="1">
        <v>46094.667870370373</v>
      </c>
      <c r="I7206" t="b">
        <v>0</v>
      </c>
      <c r="J7206" t="b">
        <v>0</v>
      </c>
      <c r="K7206" t="s">
        <v>41</v>
      </c>
      <c r="L7206" t="s">
        <v>60</v>
      </c>
      <c r="M7206">
        <v>130000</v>
      </c>
      <c r="N7206"/>
      <c r="O7206" t="s">
        <v>15807</v>
      </c>
      <c r="P7206" t="s">
        <v>15808</v>
      </c>
    </row>
    <row r="7207" spans="1:16" x14ac:dyDescent="0.25">
      <c r="A7207" t="s">
        <v>1</v>
      </c>
      <c r="B7207" t="s">
        <v>15809</v>
      </c>
      <c r="C7207" t="s">
        <v>5067</v>
      </c>
      <c r="D7207" t="s">
        <v>4526</v>
      </c>
      <c r="E7207" t="s">
        <v>59</v>
      </c>
      <c r="F7207" t="b">
        <v>0</v>
      </c>
      <c r="G7207" t="s">
        <v>40</v>
      </c>
      <c r="H7207" s="1">
        <v>46094.680555555547</v>
      </c>
      <c r="I7207" t="b">
        <v>1</v>
      </c>
      <c r="J7207" t="b">
        <v>0</v>
      </c>
      <c r="K7207" t="s">
        <v>40</v>
      </c>
      <c r="L7207" t="s">
        <v>60</v>
      </c>
      <c r="M7207">
        <v>45000</v>
      </c>
      <c r="N7207"/>
      <c r="O7207" t="s">
        <v>15810</v>
      </c>
      <c r="P7207" t="s">
        <v>15811</v>
      </c>
    </row>
    <row r="7208" spans="1:16" x14ac:dyDescent="0.25">
      <c r="A7208" t="s">
        <v>7</v>
      </c>
      <c r="B7208" t="s">
        <v>15812</v>
      </c>
      <c r="C7208" t="s">
        <v>172</v>
      </c>
      <c r="D7208" t="s">
        <v>4526</v>
      </c>
      <c r="E7208" t="s">
        <v>59</v>
      </c>
      <c r="F7208" t="b">
        <v>0</v>
      </c>
      <c r="G7208" t="s">
        <v>68</v>
      </c>
      <c r="H7208" s="1">
        <v>46094.708622685182</v>
      </c>
      <c r="I7208" t="b">
        <v>0</v>
      </c>
      <c r="J7208" t="b">
        <v>1</v>
      </c>
      <c r="K7208" t="s">
        <v>41</v>
      </c>
      <c r="L7208" t="s">
        <v>60</v>
      </c>
      <c r="M7208">
        <v>84900</v>
      </c>
      <c r="N7208"/>
      <c r="O7208" t="s">
        <v>15813</v>
      </c>
      <c r="P7208" t="s">
        <v>2319</v>
      </c>
    </row>
    <row r="7209" spans="1:16" x14ac:dyDescent="0.25">
      <c r="A7209" t="s">
        <v>2</v>
      </c>
      <c r="B7209" t="s">
        <v>15814</v>
      </c>
      <c r="C7209" t="s">
        <v>112</v>
      </c>
      <c r="D7209" t="s">
        <v>4526</v>
      </c>
      <c r="E7209" t="s">
        <v>88</v>
      </c>
      <c r="F7209" t="b">
        <v>0</v>
      </c>
      <c r="G7209" t="s">
        <v>65</v>
      </c>
      <c r="H7209" s="1">
        <v>46094.708877314813</v>
      </c>
      <c r="I7209" t="b">
        <v>0</v>
      </c>
      <c r="J7209" t="b">
        <v>1</v>
      </c>
      <c r="K7209" t="s">
        <v>41</v>
      </c>
      <c r="L7209" t="s">
        <v>74</v>
      </c>
      <c r="M7209"/>
      <c r="N7209">
        <v>48.5</v>
      </c>
      <c r="O7209" t="s">
        <v>1505</v>
      </c>
      <c r="P7209" t="s">
        <v>2436</v>
      </c>
    </row>
    <row r="7210" spans="1:16" x14ac:dyDescent="0.25">
      <c r="A7210" t="s">
        <v>2</v>
      </c>
      <c r="B7210" t="s">
        <v>3593</v>
      </c>
      <c r="C7210" t="s">
        <v>369</v>
      </c>
      <c r="D7210" t="s">
        <v>4526</v>
      </c>
      <c r="E7210" t="s">
        <v>59</v>
      </c>
      <c r="F7210" t="b">
        <v>0</v>
      </c>
      <c r="G7210" t="s">
        <v>65</v>
      </c>
      <c r="H7210" s="1">
        <v>46094.708969907413</v>
      </c>
      <c r="I7210" t="b">
        <v>0</v>
      </c>
      <c r="J7210" t="b">
        <v>1</v>
      </c>
      <c r="K7210" t="s">
        <v>41</v>
      </c>
      <c r="L7210" t="s">
        <v>60</v>
      </c>
      <c r="M7210">
        <v>187500</v>
      </c>
      <c r="N7210"/>
      <c r="O7210" t="s">
        <v>2443</v>
      </c>
      <c r="P7210" t="s">
        <v>15815</v>
      </c>
    </row>
    <row r="7211" spans="1:16" x14ac:dyDescent="0.25">
      <c r="A7211" t="s">
        <v>0</v>
      </c>
      <c r="B7211" t="s">
        <v>15816</v>
      </c>
      <c r="C7211" t="s">
        <v>86</v>
      </c>
      <c r="D7211" t="s">
        <v>4526</v>
      </c>
      <c r="E7211" t="s">
        <v>88</v>
      </c>
      <c r="F7211" t="b">
        <v>0</v>
      </c>
      <c r="G7211" t="s">
        <v>77</v>
      </c>
      <c r="H7211" s="1">
        <v>46094.709143518521</v>
      </c>
      <c r="I7211" t="b">
        <v>0</v>
      </c>
      <c r="J7211" t="b">
        <v>1</v>
      </c>
      <c r="K7211" t="s">
        <v>41</v>
      </c>
      <c r="L7211" t="s">
        <v>74</v>
      </c>
      <c r="M7211"/>
      <c r="N7211">
        <v>85.564999999999998</v>
      </c>
      <c r="O7211" t="s">
        <v>1715</v>
      </c>
      <c r="P7211" t="s">
        <v>15817</v>
      </c>
    </row>
    <row r="7212" spans="1:16" x14ac:dyDescent="0.25">
      <c r="A7212" t="s">
        <v>1</v>
      </c>
      <c r="B7212" t="s">
        <v>12759</v>
      </c>
      <c r="C7212" t="s">
        <v>181</v>
      </c>
      <c r="D7212" t="s">
        <v>5667</v>
      </c>
      <c r="E7212" t="s">
        <v>59</v>
      </c>
      <c r="F7212" t="b">
        <v>0</v>
      </c>
      <c r="G7212" t="s">
        <v>65</v>
      </c>
      <c r="H7212" s="1">
        <v>46094.709432870368</v>
      </c>
      <c r="I7212" t="b">
        <v>0</v>
      </c>
      <c r="J7212" t="b">
        <v>1</v>
      </c>
      <c r="K7212" t="s">
        <v>41</v>
      </c>
      <c r="L7212" t="s">
        <v>60</v>
      </c>
      <c r="M7212">
        <v>122500</v>
      </c>
      <c r="N7212"/>
      <c r="O7212" t="s">
        <v>366</v>
      </c>
      <c r="P7212" t="s">
        <v>85</v>
      </c>
    </row>
    <row r="7213" spans="1:16" x14ac:dyDescent="0.25">
      <c r="A7213" t="s">
        <v>5</v>
      </c>
      <c r="B7213" t="s">
        <v>15818</v>
      </c>
      <c r="C7213" t="s">
        <v>2600</v>
      </c>
      <c r="D7213" t="s">
        <v>2360</v>
      </c>
      <c r="E7213" t="s">
        <v>59</v>
      </c>
      <c r="F7213" t="b">
        <v>0</v>
      </c>
      <c r="G7213" t="s">
        <v>65</v>
      </c>
      <c r="H7213" s="1">
        <v>46094.709513888891</v>
      </c>
      <c r="I7213" t="b">
        <v>0</v>
      </c>
      <c r="J7213" t="b">
        <v>1</v>
      </c>
      <c r="K7213" t="s">
        <v>41</v>
      </c>
      <c r="L7213" t="s">
        <v>60</v>
      </c>
      <c r="M7213">
        <v>90000</v>
      </c>
      <c r="N7213"/>
      <c r="O7213" t="s">
        <v>15819</v>
      </c>
      <c r="P7213" t="s">
        <v>15820</v>
      </c>
    </row>
    <row r="7214" spans="1:16" x14ac:dyDescent="0.25">
      <c r="A7214" t="s">
        <v>1</v>
      </c>
      <c r="B7214" t="s">
        <v>153</v>
      </c>
      <c r="C7214" t="s">
        <v>15788</v>
      </c>
      <c r="D7214" t="s">
        <v>2360</v>
      </c>
      <c r="E7214" t="s">
        <v>59</v>
      </c>
      <c r="F7214" t="b">
        <v>0</v>
      </c>
      <c r="G7214" t="s">
        <v>65</v>
      </c>
      <c r="H7214" s="1">
        <v>46094.709537037037</v>
      </c>
      <c r="I7214" t="b">
        <v>1</v>
      </c>
      <c r="J7214" t="b">
        <v>1</v>
      </c>
      <c r="K7214" t="s">
        <v>41</v>
      </c>
      <c r="L7214" t="s">
        <v>74</v>
      </c>
      <c r="M7214"/>
      <c r="N7214">
        <v>55</v>
      </c>
      <c r="O7214" t="s">
        <v>1251</v>
      </c>
      <c r="P7214" t="s">
        <v>15790</v>
      </c>
    </row>
    <row r="7215" spans="1:16" x14ac:dyDescent="0.25">
      <c r="A7215" t="s">
        <v>0</v>
      </c>
      <c r="B7215" t="s">
        <v>15821</v>
      </c>
      <c r="C7215" t="s">
        <v>4765</v>
      </c>
      <c r="D7215" t="s">
        <v>4587</v>
      </c>
      <c r="E7215" t="s">
        <v>59</v>
      </c>
      <c r="F7215" t="b">
        <v>0</v>
      </c>
      <c r="G7215" t="s">
        <v>40</v>
      </c>
      <c r="H7215" s="1">
        <v>46094.722071759257</v>
      </c>
      <c r="I7215" t="b">
        <v>0</v>
      </c>
      <c r="J7215" t="b">
        <v>0</v>
      </c>
      <c r="K7215" t="s">
        <v>40</v>
      </c>
      <c r="L7215" t="s">
        <v>60</v>
      </c>
      <c r="M7215">
        <v>28500</v>
      </c>
      <c r="N7215"/>
      <c r="O7215" t="s">
        <v>15053</v>
      </c>
      <c r="P7215" t="s">
        <v>15822</v>
      </c>
    </row>
    <row r="7216" spans="1:16" x14ac:dyDescent="0.25">
      <c r="A7216" t="s">
        <v>0</v>
      </c>
      <c r="B7216" t="s">
        <v>2380</v>
      </c>
      <c r="C7216" t="s">
        <v>5026</v>
      </c>
      <c r="D7216" t="s">
        <v>4346</v>
      </c>
      <c r="E7216" t="s">
        <v>59</v>
      </c>
      <c r="F7216" t="b">
        <v>0</v>
      </c>
      <c r="G7216" t="s">
        <v>40</v>
      </c>
      <c r="H7216" s="1">
        <v>46094.722071759257</v>
      </c>
      <c r="I7216" t="b">
        <v>0</v>
      </c>
      <c r="J7216" t="b">
        <v>0</v>
      </c>
      <c r="K7216" t="s">
        <v>40</v>
      </c>
      <c r="L7216" t="s">
        <v>60</v>
      </c>
      <c r="M7216">
        <v>40000</v>
      </c>
      <c r="N7216"/>
      <c r="O7216" t="s">
        <v>15823</v>
      </c>
      <c r="P7216" t="s">
        <v>15824</v>
      </c>
    </row>
    <row r="7217" spans="1:16" x14ac:dyDescent="0.25">
      <c r="A7217" t="s">
        <v>5</v>
      </c>
      <c r="B7217" t="s">
        <v>15825</v>
      </c>
      <c r="C7217" t="s">
        <v>76</v>
      </c>
      <c r="D7217" t="s">
        <v>4526</v>
      </c>
      <c r="E7217" t="s">
        <v>59</v>
      </c>
      <c r="F7217" t="b">
        <v>1</v>
      </c>
      <c r="G7217" t="s">
        <v>13</v>
      </c>
      <c r="H7217" s="1">
        <v>46094.722569444442</v>
      </c>
      <c r="I7217" t="b">
        <v>1</v>
      </c>
      <c r="J7217" t="b">
        <v>0</v>
      </c>
      <c r="K7217" t="s">
        <v>13</v>
      </c>
      <c r="L7217" t="s">
        <v>60</v>
      </c>
      <c r="M7217">
        <v>115000</v>
      </c>
      <c r="N7217"/>
      <c r="O7217" t="s">
        <v>13179</v>
      </c>
      <c r="P7217" t="s">
        <v>15826</v>
      </c>
    </row>
    <row r="7218" spans="1:16" x14ac:dyDescent="0.25">
      <c r="A7218" t="s">
        <v>0</v>
      </c>
      <c r="B7218" t="s">
        <v>15827</v>
      </c>
      <c r="C7218" t="s">
        <v>290</v>
      </c>
      <c r="D7218" t="s">
        <v>4526</v>
      </c>
      <c r="E7218" t="s">
        <v>88</v>
      </c>
      <c r="F7218" t="b">
        <v>0</v>
      </c>
      <c r="G7218" t="s">
        <v>77</v>
      </c>
      <c r="H7218" s="1">
        <v>46094.750115740739</v>
      </c>
      <c r="I7218" t="b">
        <v>0</v>
      </c>
      <c r="J7218" t="b">
        <v>0</v>
      </c>
      <c r="K7218" t="s">
        <v>41</v>
      </c>
      <c r="L7218" t="s">
        <v>74</v>
      </c>
      <c r="M7218"/>
      <c r="N7218">
        <v>55</v>
      </c>
      <c r="O7218" t="s">
        <v>15828</v>
      </c>
      <c r="P7218" t="s">
        <v>15829</v>
      </c>
    </row>
    <row r="7219" spans="1:16" x14ac:dyDescent="0.25">
      <c r="A7219" t="s">
        <v>0</v>
      </c>
      <c r="B7219" t="s">
        <v>1271</v>
      </c>
      <c r="C7219" t="s">
        <v>3413</v>
      </c>
      <c r="D7219" t="s">
        <v>4526</v>
      </c>
      <c r="E7219" t="s">
        <v>88</v>
      </c>
      <c r="F7219" t="b">
        <v>0</v>
      </c>
      <c r="G7219" t="s">
        <v>68</v>
      </c>
      <c r="H7219" s="1">
        <v>46094.750289351847</v>
      </c>
      <c r="I7219" t="b">
        <v>1</v>
      </c>
      <c r="J7219" t="b">
        <v>0</v>
      </c>
      <c r="K7219" t="s">
        <v>41</v>
      </c>
      <c r="L7219" t="s">
        <v>74</v>
      </c>
      <c r="M7219"/>
      <c r="N7219">
        <v>47.5</v>
      </c>
      <c r="O7219" t="s">
        <v>105</v>
      </c>
      <c r="P7219" t="s">
        <v>15830</v>
      </c>
    </row>
    <row r="7220" spans="1:16" x14ac:dyDescent="0.25">
      <c r="A7220" t="s">
        <v>0</v>
      </c>
      <c r="B7220" t="s">
        <v>15831</v>
      </c>
      <c r="C7220" t="s">
        <v>10318</v>
      </c>
      <c r="D7220" t="s">
        <v>2360</v>
      </c>
      <c r="E7220" t="s">
        <v>59</v>
      </c>
      <c r="F7220" t="b">
        <v>0</v>
      </c>
      <c r="G7220" t="s">
        <v>68</v>
      </c>
      <c r="H7220" s="1">
        <v>46094.7503125</v>
      </c>
      <c r="I7220" t="b">
        <v>1</v>
      </c>
      <c r="J7220" t="b">
        <v>1</v>
      </c>
      <c r="K7220" t="s">
        <v>41</v>
      </c>
      <c r="L7220" t="s">
        <v>74</v>
      </c>
      <c r="M7220"/>
      <c r="N7220">
        <v>20</v>
      </c>
      <c r="O7220" t="s">
        <v>2705</v>
      </c>
    </row>
    <row r="7221" spans="1:16" x14ac:dyDescent="0.25">
      <c r="A7221" t="s">
        <v>0</v>
      </c>
      <c r="B7221" t="s">
        <v>1271</v>
      </c>
      <c r="C7221" t="s">
        <v>237</v>
      </c>
      <c r="D7221" t="s">
        <v>4587</v>
      </c>
      <c r="E7221" t="s">
        <v>59</v>
      </c>
      <c r="F7221" t="b">
        <v>0</v>
      </c>
      <c r="G7221" t="s">
        <v>89</v>
      </c>
      <c r="H7221" s="1">
        <v>46094.750462962962</v>
      </c>
      <c r="I7221" t="b">
        <v>0</v>
      </c>
      <c r="J7221" t="b">
        <v>0</v>
      </c>
      <c r="K7221" t="s">
        <v>41</v>
      </c>
      <c r="L7221" t="s">
        <v>74</v>
      </c>
      <c r="M7221"/>
      <c r="N7221">
        <v>55</v>
      </c>
      <c r="O7221" t="s">
        <v>6472</v>
      </c>
      <c r="P7221" t="s">
        <v>15832</v>
      </c>
    </row>
    <row r="7222" spans="1:16" x14ac:dyDescent="0.25">
      <c r="A7222" t="s">
        <v>6</v>
      </c>
      <c r="B7222" t="s">
        <v>6</v>
      </c>
      <c r="C7222" t="s">
        <v>15833</v>
      </c>
      <c r="D7222" t="s">
        <v>4526</v>
      </c>
      <c r="E7222" t="s">
        <v>59</v>
      </c>
      <c r="F7222" t="b">
        <v>0</v>
      </c>
      <c r="G7222" t="s">
        <v>65</v>
      </c>
      <c r="H7222" s="1">
        <v>46094.750636574077</v>
      </c>
      <c r="I7222" t="b">
        <v>0</v>
      </c>
      <c r="J7222" t="b">
        <v>1</v>
      </c>
      <c r="K7222" t="s">
        <v>41</v>
      </c>
      <c r="L7222" t="s">
        <v>60</v>
      </c>
      <c r="M7222">
        <v>132500</v>
      </c>
      <c r="N7222"/>
      <c r="O7222" t="s">
        <v>15834</v>
      </c>
      <c r="P7222" t="s">
        <v>15835</v>
      </c>
    </row>
    <row r="7223" spans="1:16" x14ac:dyDescent="0.25">
      <c r="A7223" t="s">
        <v>1</v>
      </c>
      <c r="B7223" t="s">
        <v>15836</v>
      </c>
      <c r="C7223" t="s">
        <v>15837</v>
      </c>
      <c r="D7223" t="s">
        <v>4587</v>
      </c>
      <c r="E7223" t="s">
        <v>59</v>
      </c>
      <c r="F7223" t="b">
        <v>0</v>
      </c>
      <c r="G7223" t="s">
        <v>65</v>
      </c>
      <c r="H7223" s="1">
        <v>46094.751238425917</v>
      </c>
      <c r="I7223" t="b">
        <v>1</v>
      </c>
      <c r="J7223" t="b">
        <v>0</v>
      </c>
      <c r="K7223" t="s">
        <v>41</v>
      </c>
      <c r="L7223" t="s">
        <v>74</v>
      </c>
      <c r="M7223"/>
      <c r="N7223">
        <v>52.5</v>
      </c>
      <c r="O7223" t="s">
        <v>15838</v>
      </c>
      <c r="P7223" t="s">
        <v>15839</v>
      </c>
    </row>
    <row r="7224" spans="1:16" x14ac:dyDescent="0.25">
      <c r="A7224" t="s">
        <v>1</v>
      </c>
      <c r="B7224" t="s">
        <v>316</v>
      </c>
      <c r="C7224" t="s">
        <v>2124</v>
      </c>
      <c r="D7224" t="s">
        <v>4346</v>
      </c>
      <c r="E7224" t="s">
        <v>59</v>
      </c>
      <c r="F7224" t="b">
        <v>0</v>
      </c>
      <c r="G7224" t="s">
        <v>68</v>
      </c>
      <c r="H7224" s="1">
        <v>46094.751793981479</v>
      </c>
      <c r="I7224" t="b">
        <v>0</v>
      </c>
      <c r="J7224" t="b">
        <v>1</v>
      </c>
      <c r="K7224" t="s">
        <v>41</v>
      </c>
      <c r="L7224" t="s">
        <v>60</v>
      </c>
      <c r="M7224">
        <v>94257.5</v>
      </c>
      <c r="N7224"/>
      <c r="O7224" t="s">
        <v>1684</v>
      </c>
      <c r="P7224" t="s">
        <v>15840</v>
      </c>
    </row>
    <row r="7225" spans="1:16" x14ac:dyDescent="0.25">
      <c r="A7225" t="s">
        <v>1</v>
      </c>
      <c r="B7225" t="s">
        <v>15841</v>
      </c>
      <c r="C7225" t="s">
        <v>500</v>
      </c>
      <c r="D7225" t="s">
        <v>2360</v>
      </c>
      <c r="E7225" t="s">
        <v>59</v>
      </c>
      <c r="F7225" t="b">
        <v>0</v>
      </c>
      <c r="G7225" t="s">
        <v>13</v>
      </c>
      <c r="H7225" s="1">
        <v>46094.764236111107</v>
      </c>
      <c r="I7225" t="b">
        <v>1</v>
      </c>
      <c r="J7225" t="b">
        <v>0</v>
      </c>
      <c r="K7225" t="s">
        <v>13</v>
      </c>
      <c r="L7225" t="s">
        <v>74</v>
      </c>
      <c r="M7225"/>
      <c r="N7225">
        <v>79</v>
      </c>
      <c r="O7225" t="s">
        <v>12461</v>
      </c>
      <c r="P7225" t="s">
        <v>12567</v>
      </c>
    </row>
    <row r="7226" spans="1:16" x14ac:dyDescent="0.25">
      <c r="A7226" t="s">
        <v>0</v>
      </c>
      <c r="B7226" t="s">
        <v>15842</v>
      </c>
      <c r="C7226" t="s">
        <v>2093</v>
      </c>
      <c r="D7226" t="s">
        <v>4346</v>
      </c>
      <c r="E7226" t="s">
        <v>59</v>
      </c>
      <c r="F7226" t="b">
        <v>0</v>
      </c>
      <c r="G7226" t="s">
        <v>89</v>
      </c>
      <c r="H7226" s="1">
        <v>46094.792129629634</v>
      </c>
      <c r="I7226" t="b">
        <v>0</v>
      </c>
      <c r="J7226" t="b">
        <v>1</v>
      </c>
      <c r="K7226" t="s">
        <v>41</v>
      </c>
      <c r="L7226" t="s">
        <v>74</v>
      </c>
      <c r="M7226"/>
      <c r="N7226">
        <v>25</v>
      </c>
      <c r="O7226" t="s">
        <v>15843</v>
      </c>
      <c r="P7226" t="s">
        <v>4841</v>
      </c>
    </row>
    <row r="7227" spans="1:16" x14ac:dyDescent="0.25">
      <c r="A7227" t="s">
        <v>0</v>
      </c>
      <c r="B7227" t="s">
        <v>0</v>
      </c>
      <c r="C7227" t="s">
        <v>886</v>
      </c>
      <c r="D7227" t="s">
        <v>4346</v>
      </c>
      <c r="E7227" t="s">
        <v>232</v>
      </c>
      <c r="F7227" t="b">
        <v>0</v>
      </c>
      <c r="G7227" t="s">
        <v>89</v>
      </c>
      <c r="H7227" s="1">
        <v>46094.792129629634</v>
      </c>
      <c r="I7227" t="b">
        <v>1</v>
      </c>
      <c r="J7227" t="b">
        <v>1</v>
      </c>
      <c r="K7227" t="s">
        <v>41</v>
      </c>
      <c r="L7227" t="s">
        <v>74</v>
      </c>
      <c r="M7227"/>
      <c r="N7227">
        <v>30</v>
      </c>
      <c r="O7227" t="s">
        <v>15844</v>
      </c>
      <c r="P7227" t="s">
        <v>15845</v>
      </c>
    </row>
    <row r="7228" spans="1:16" x14ac:dyDescent="0.25">
      <c r="A7228" t="s">
        <v>1</v>
      </c>
      <c r="B7228" t="s">
        <v>6122</v>
      </c>
      <c r="C7228" t="s">
        <v>76</v>
      </c>
      <c r="D7228" t="s">
        <v>4526</v>
      </c>
      <c r="E7228" t="s">
        <v>59</v>
      </c>
      <c r="F7228" t="b">
        <v>1</v>
      </c>
      <c r="G7228" t="s">
        <v>13</v>
      </c>
      <c r="H7228" s="1">
        <v>46094.805902777778</v>
      </c>
      <c r="I7228" t="b">
        <v>0</v>
      </c>
      <c r="J7228" t="b">
        <v>0</v>
      </c>
      <c r="K7228" t="s">
        <v>13</v>
      </c>
      <c r="L7228" t="s">
        <v>60</v>
      </c>
      <c r="M7228">
        <v>97500</v>
      </c>
      <c r="N7228"/>
      <c r="O7228" t="s">
        <v>1939</v>
      </c>
      <c r="P7228" t="s">
        <v>15846</v>
      </c>
    </row>
    <row r="7229" spans="1:16" x14ac:dyDescent="0.25">
      <c r="A7229" t="s">
        <v>2</v>
      </c>
      <c r="B7229" t="s">
        <v>15847</v>
      </c>
      <c r="C7229" t="s">
        <v>207</v>
      </c>
      <c r="D7229" t="s">
        <v>4526</v>
      </c>
      <c r="E7229" t="s">
        <v>59</v>
      </c>
      <c r="F7229" t="b">
        <v>0</v>
      </c>
      <c r="G7229" t="s">
        <v>63</v>
      </c>
      <c r="H7229" s="1">
        <v>46094.81355324074</v>
      </c>
      <c r="I7229" t="b">
        <v>0</v>
      </c>
      <c r="J7229" t="b">
        <v>1</v>
      </c>
      <c r="K7229" t="s">
        <v>41</v>
      </c>
      <c r="L7229" t="s">
        <v>74</v>
      </c>
      <c r="M7229"/>
      <c r="N7229">
        <v>38.454999999999998</v>
      </c>
      <c r="O7229" t="s">
        <v>15848</v>
      </c>
      <c r="P7229" t="s">
        <v>3535</v>
      </c>
    </row>
    <row r="7230" spans="1:16" x14ac:dyDescent="0.25">
      <c r="A7230" t="s">
        <v>1</v>
      </c>
      <c r="B7230" t="s">
        <v>1</v>
      </c>
      <c r="C7230" t="s">
        <v>1968</v>
      </c>
      <c r="D7230" t="s">
        <v>4526</v>
      </c>
      <c r="E7230" t="s">
        <v>59</v>
      </c>
      <c r="F7230" t="b">
        <v>0</v>
      </c>
      <c r="G7230" t="s">
        <v>63</v>
      </c>
      <c r="H7230" s="1">
        <v>46094.813807870371</v>
      </c>
      <c r="I7230" t="b">
        <v>0</v>
      </c>
      <c r="J7230" t="b">
        <v>1</v>
      </c>
      <c r="K7230" t="s">
        <v>41</v>
      </c>
      <c r="L7230" t="s">
        <v>60</v>
      </c>
      <c r="M7230">
        <v>126750</v>
      </c>
      <c r="N7230"/>
      <c r="O7230" t="s">
        <v>195</v>
      </c>
      <c r="P7230" t="s">
        <v>15849</v>
      </c>
    </row>
    <row r="7231" spans="1:16" x14ac:dyDescent="0.25">
      <c r="A7231" t="s">
        <v>0</v>
      </c>
      <c r="B7231" t="s">
        <v>15850</v>
      </c>
      <c r="C7231" t="s">
        <v>301</v>
      </c>
      <c r="D7231" t="s">
        <v>2360</v>
      </c>
      <c r="E7231" t="s">
        <v>59</v>
      </c>
      <c r="F7231" t="b">
        <v>0</v>
      </c>
      <c r="G7231" t="s">
        <v>68</v>
      </c>
      <c r="H7231" s="1">
        <v>46094.833668981482</v>
      </c>
      <c r="I7231" t="b">
        <v>0</v>
      </c>
      <c r="J7231" t="b">
        <v>1</v>
      </c>
      <c r="K7231" t="s">
        <v>41</v>
      </c>
      <c r="L7231" t="s">
        <v>60</v>
      </c>
      <c r="M7231">
        <v>89472</v>
      </c>
      <c r="N7231"/>
      <c r="O7231" t="s">
        <v>15851</v>
      </c>
      <c r="P7231" t="s">
        <v>15852</v>
      </c>
    </row>
    <row r="7232" spans="1:16" x14ac:dyDescent="0.25">
      <c r="A7232" t="s">
        <v>0</v>
      </c>
      <c r="B7232" t="s">
        <v>0</v>
      </c>
      <c r="C7232" t="s">
        <v>81</v>
      </c>
      <c r="D7232" t="s">
        <v>4526</v>
      </c>
      <c r="E7232" t="s">
        <v>59</v>
      </c>
      <c r="F7232" t="b">
        <v>0</v>
      </c>
      <c r="G7232" t="s">
        <v>77</v>
      </c>
      <c r="H7232" s="1">
        <v>46094.834143518521</v>
      </c>
      <c r="I7232" t="b">
        <v>0</v>
      </c>
      <c r="J7232" t="b">
        <v>1</v>
      </c>
      <c r="K7232" t="s">
        <v>41</v>
      </c>
      <c r="L7232" t="s">
        <v>60</v>
      </c>
      <c r="M7232">
        <v>171000</v>
      </c>
      <c r="N7232"/>
      <c r="O7232" t="s">
        <v>404</v>
      </c>
      <c r="P7232" t="s">
        <v>891</v>
      </c>
    </row>
    <row r="7233" spans="1:16" x14ac:dyDescent="0.25">
      <c r="A7233" t="s">
        <v>8</v>
      </c>
      <c r="B7233" t="s">
        <v>15853</v>
      </c>
      <c r="C7233" t="s">
        <v>1020</v>
      </c>
      <c r="D7233" t="s">
        <v>4526</v>
      </c>
      <c r="E7233" t="s">
        <v>59</v>
      </c>
      <c r="F7233" t="b">
        <v>0</v>
      </c>
      <c r="G7233" t="s">
        <v>73</v>
      </c>
      <c r="H7233" s="1">
        <v>46094.834178240737</v>
      </c>
      <c r="I7233" t="b">
        <v>0</v>
      </c>
      <c r="J7233" t="b">
        <v>1</v>
      </c>
      <c r="K7233" t="s">
        <v>41</v>
      </c>
      <c r="L7233" t="s">
        <v>74</v>
      </c>
      <c r="M7233"/>
      <c r="N7233">
        <v>79.5</v>
      </c>
      <c r="O7233" t="s">
        <v>7800</v>
      </c>
      <c r="P7233" t="s">
        <v>15854</v>
      </c>
    </row>
    <row r="7234" spans="1:16" x14ac:dyDescent="0.25">
      <c r="A7234" t="s">
        <v>1</v>
      </c>
      <c r="B7234" t="s">
        <v>439</v>
      </c>
      <c r="C7234" t="s">
        <v>774</v>
      </c>
      <c r="D7234" t="s">
        <v>4526</v>
      </c>
      <c r="E7234" t="s">
        <v>59</v>
      </c>
      <c r="F7234" t="b">
        <v>0</v>
      </c>
      <c r="G7234" t="s">
        <v>65</v>
      </c>
      <c r="H7234" s="1">
        <v>46094.834606481483</v>
      </c>
      <c r="I7234" t="b">
        <v>0</v>
      </c>
      <c r="J7234" t="b">
        <v>1</v>
      </c>
      <c r="K7234" t="s">
        <v>41</v>
      </c>
      <c r="L7234" t="s">
        <v>60</v>
      </c>
      <c r="M7234">
        <v>222000</v>
      </c>
      <c r="N7234"/>
      <c r="O7234" t="s">
        <v>1885</v>
      </c>
      <c r="P7234" t="s">
        <v>15855</v>
      </c>
    </row>
    <row r="7235" spans="1:16" x14ac:dyDescent="0.25">
      <c r="A7235" t="s">
        <v>6</v>
      </c>
      <c r="B7235" t="s">
        <v>15856</v>
      </c>
      <c r="C7235" t="s">
        <v>1150</v>
      </c>
      <c r="D7235" t="s">
        <v>4346</v>
      </c>
      <c r="E7235" t="s">
        <v>59</v>
      </c>
      <c r="F7235" t="b">
        <v>0</v>
      </c>
      <c r="G7235" t="s">
        <v>63</v>
      </c>
      <c r="H7235" s="1">
        <v>46094.855347222219</v>
      </c>
      <c r="I7235" t="b">
        <v>0</v>
      </c>
      <c r="J7235" t="b">
        <v>1</v>
      </c>
      <c r="K7235" t="s">
        <v>41</v>
      </c>
      <c r="L7235" t="s">
        <v>60</v>
      </c>
      <c r="M7235">
        <v>164000</v>
      </c>
      <c r="N7235"/>
      <c r="O7235" t="s">
        <v>2216</v>
      </c>
      <c r="P7235" t="s">
        <v>15857</v>
      </c>
    </row>
    <row r="7236" spans="1:16" x14ac:dyDescent="0.25">
      <c r="A7236" t="s">
        <v>0</v>
      </c>
      <c r="B7236" t="s">
        <v>5893</v>
      </c>
      <c r="C7236" t="s">
        <v>1384</v>
      </c>
      <c r="D7236" t="s">
        <v>4346</v>
      </c>
      <c r="E7236" t="s">
        <v>59</v>
      </c>
      <c r="F7236" t="b">
        <v>0</v>
      </c>
      <c r="G7236" t="s">
        <v>77</v>
      </c>
      <c r="H7236" s="1">
        <v>46094.875115740739</v>
      </c>
      <c r="I7236" t="b">
        <v>0</v>
      </c>
      <c r="J7236" t="b">
        <v>0</v>
      </c>
      <c r="K7236" t="s">
        <v>41</v>
      </c>
      <c r="L7236" t="s">
        <v>60</v>
      </c>
      <c r="M7236">
        <v>78250</v>
      </c>
      <c r="N7236"/>
      <c r="O7236" t="s">
        <v>5894</v>
      </c>
      <c r="P7236" t="s">
        <v>5895</v>
      </c>
    </row>
    <row r="7237" spans="1:16" x14ac:dyDescent="0.25">
      <c r="A7237" t="s">
        <v>0</v>
      </c>
      <c r="B7237" t="s">
        <v>289</v>
      </c>
      <c r="C7237" t="s">
        <v>457</v>
      </c>
      <c r="D7237" t="s">
        <v>2360</v>
      </c>
      <c r="E7237" t="s">
        <v>59</v>
      </c>
      <c r="F7237" t="b">
        <v>0</v>
      </c>
      <c r="G7237" t="s">
        <v>77</v>
      </c>
      <c r="H7237" s="1">
        <v>46094.875115740739</v>
      </c>
      <c r="I7237" t="b">
        <v>0</v>
      </c>
      <c r="J7237" t="b">
        <v>0</v>
      </c>
      <c r="K7237" t="s">
        <v>41</v>
      </c>
      <c r="L7237" t="s">
        <v>74</v>
      </c>
      <c r="M7237"/>
      <c r="N7237">
        <v>34.299999999999997</v>
      </c>
      <c r="O7237" t="s">
        <v>15858</v>
      </c>
      <c r="P7237" t="s">
        <v>15859</v>
      </c>
    </row>
    <row r="7238" spans="1:16" x14ac:dyDescent="0.25">
      <c r="A7238" t="s">
        <v>0</v>
      </c>
      <c r="B7238" t="s">
        <v>4216</v>
      </c>
      <c r="C7238" t="s">
        <v>616</v>
      </c>
      <c r="D7238" t="s">
        <v>2360</v>
      </c>
      <c r="E7238" t="s">
        <v>59</v>
      </c>
      <c r="F7238" t="b">
        <v>0</v>
      </c>
      <c r="G7238" t="s">
        <v>73</v>
      </c>
      <c r="H7238" s="1">
        <v>46094.875196759262</v>
      </c>
      <c r="I7238" t="b">
        <v>0</v>
      </c>
      <c r="J7238" t="b">
        <v>1</v>
      </c>
      <c r="K7238" t="s">
        <v>41</v>
      </c>
      <c r="L7238" t="s">
        <v>60</v>
      </c>
      <c r="M7238">
        <v>93155</v>
      </c>
      <c r="N7238"/>
      <c r="O7238" t="s">
        <v>15860</v>
      </c>
      <c r="P7238" t="s">
        <v>15861</v>
      </c>
    </row>
    <row r="7239" spans="1:16" x14ac:dyDescent="0.25">
      <c r="A7239" t="s">
        <v>6</v>
      </c>
      <c r="B7239" t="s">
        <v>15862</v>
      </c>
      <c r="C7239" t="s">
        <v>3921</v>
      </c>
      <c r="D7239" t="s">
        <v>5667</v>
      </c>
      <c r="E7239" t="s">
        <v>59</v>
      </c>
      <c r="F7239" t="b">
        <v>0</v>
      </c>
      <c r="G7239" t="s">
        <v>77</v>
      </c>
      <c r="H7239" s="1">
        <v>46094.87568287037</v>
      </c>
      <c r="I7239" t="b">
        <v>0</v>
      </c>
      <c r="J7239" t="b">
        <v>1</v>
      </c>
      <c r="K7239" t="s">
        <v>41</v>
      </c>
      <c r="L7239" t="s">
        <v>60</v>
      </c>
      <c r="M7239">
        <v>154000</v>
      </c>
      <c r="N7239"/>
      <c r="O7239" t="s">
        <v>3451</v>
      </c>
      <c r="P7239" t="s">
        <v>15863</v>
      </c>
    </row>
    <row r="7240" spans="1:16" x14ac:dyDescent="0.25">
      <c r="A7240" t="s">
        <v>2</v>
      </c>
      <c r="B7240" t="s">
        <v>3659</v>
      </c>
      <c r="C7240" t="s">
        <v>148</v>
      </c>
      <c r="D7240" t="s">
        <v>4346</v>
      </c>
      <c r="E7240" t="s">
        <v>59</v>
      </c>
      <c r="F7240" t="b">
        <v>0</v>
      </c>
      <c r="G7240" t="s">
        <v>89</v>
      </c>
      <c r="H7240" s="1">
        <v>46094.875949074078</v>
      </c>
      <c r="I7240" t="b">
        <v>0</v>
      </c>
      <c r="J7240" t="b">
        <v>1</v>
      </c>
      <c r="K7240" t="s">
        <v>41</v>
      </c>
      <c r="L7240" t="s">
        <v>60</v>
      </c>
      <c r="M7240">
        <v>129500</v>
      </c>
      <c r="N7240"/>
      <c r="O7240" t="s">
        <v>119</v>
      </c>
      <c r="P7240" t="s">
        <v>15864</v>
      </c>
    </row>
    <row r="7241" spans="1:16" x14ac:dyDescent="0.25">
      <c r="A7241" t="s">
        <v>6</v>
      </c>
      <c r="B7241" t="s">
        <v>15865</v>
      </c>
      <c r="C7241" t="s">
        <v>40</v>
      </c>
      <c r="D7241" t="s">
        <v>4526</v>
      </c>
      <c r="E7241" t="s">
        <v>59</v>
      </c>
      <c r="F7241" t="b">
        <v>0</v>
      </c>
      <c r="G7241" t="s">
        <v>40</v>
      </c>
      <c r="H7241" s="1">
        <v>46094.888796296298</v>
      </c>
      <c r="I7241" t="b">
        <v>0</v>
      </c>
      <c r="J7241" t="b">
        <v>0</v>
      </c>
      <c r="K7241" t="s">
        <v>40</v>
      </c>
      <c r="L7241" t="s">
        <v>60</v>
      </c>
      <c r="M7241">
        <v>125000</v>
      </c>
      <c r="N7241"/>
      <c r="O7241" t="s">
        <v>15866</v>
      </c>
      <c r="P7241" t="s">
        <v>1619</v>
      </c>
    </row>
    <row r="7242" spans="1:16" x14ac:dyDescent="0.25">
      <c r="A7242" t="s">
        <v>1</v>
      </c>
      <c r="B7242" t="s">
        <v>15867</v>
      </c>
      <c r="C7242" t="s">
        <v>500</v>
      </c>
      <c r="D7242" t="s">
        <v>2360</v>
      </c>
      <c r="E7242" t="s">
        <v>59</v>
      </c>
      <c r="F7242" t="b">
        <v>0</v>
      </c>
      <c r="G7242" t="s">
        <v>13</v>
      </c>
      <c r="H7242" s="1">
        <v>46094.889236111107</v>
      </c>
      <c r="I7242" t="b">
        <v>1</v>
      </c>
      <c r="J7242" t="b">
        <v>0</v>
      </c>
      <c r="K7242" t="s">
        <v>13</v>
      </c>
      <c r="L7242" t="s">
        <v>74</v>
      </c>
      <c r="M7242"/>
      <c r="N7242">
        <v>30</v>
      </c>
      <c r="O7242" t="s">
        <v>9546</v>
      </c>
      <c r="P7242" t="s">
        <v>15868</v>
      </c>
    </row>
    <row r="7243" spans="1:16" x14ac:dyDescent="0.25">
      <c r="A7243" t="s">
        <v>1</v>
      </c>
      <c r="B7243" t="s">
        <v>2826</v>
      </c>
      <c r="C7243" t="s">
        <v>4721</v>
      </c>
      <c r="D7243" t="s">
        <v>4526</v>
      </c>
      <c r="E7243" t="s">
        <v>59</v>
      </c>
      <c r="F7243" t="b">
        <v>0</v>
      </c>
      <c r="G7243" t="s">
        <v>13</v>
      </c>
      <c r="H7243" s="1">
        <v>46094.88925925926</v>
      </c>
      <c r="I7243" t="b">
        <v>0</v>
      </c>
      <c r="J7243" t="b">
        <v>0</v>
      </c>
      <c r="K7243" t="s">
        <v>13</v>
      </c>
      <c r="L7243" t="s">
        <v>60</v>
      </c>
      <c r="M7243">
        <v>114</v>
      </c>
      <c r="N7243"/>
      <c r="O7243" t="s">
        <v>1315</v>
      </c>
      <c r="P7243" t="s">
        <v>15869</v>
      </c>
    </row>
    <row r="7244" spans="1:16" x14ac:dyDescent="0.25">
      <c r="A7244" t="s">
        <v>3</v>
      </c>
      <c r="B7244" t="s">
        <v>15870</v>
      </c>
      <c r="C7244" t="s">
        <v>1731</v>
      </c>
      <c r="D7244" t="s">
        <v>4526</v>
      </c>
      <c r="E7244" t="s">
        <v>88</v>
      </c>
      <c r="F7244" t="b">
        <v>0</v>
      </c>
      <c r="G7244" t="s">
        <v>68</v>
      </c>
      <c r="H7244" s="1">
        <v>46094.917002314818</v>
      </c>
      <c r="I7244" t="b">
        <v>0</v>
      </c>
      <c r="J7244" t="b">
        <v>1</v>
      </c>
      <c r="K7244" t="s">
        <v>41</v>
      </c>
      <c r="L7244" t="s">
        <v>74</v>
      </c>
      <c r="M7244"/>
      <c r="N7244">
        <v>63.5</v>
      </c>
      <c r="O7244" t="s">
        <v>4487</v>
      </c>
      <c r="P7244" t="s">
        <v>219</v>
      </c>
    </row>
    <row r="7245" spans="1:16" x14ac:dyDescent="0.25">
      <c r="A7245" t="s">
        <v>2</v>
      </c>
      <c r="B7245" t="s">
        <v>15871</v>
      </c>
      <c r="C7245" t="s">
        <v>396</v>
      </c>
      <c r="D7245" t="s">
        <v>4346</v>
      </c>
      <c r="E7245" t="s">
        <v>59</v>
      </c>
      <c r="F7245" t="b">
        <v>0</v>
      </c>
      <c r="G7245" t="s">
        <v>68</v>
      </c>
      <c r="H7245" s="1">
        <v>46094.917002314818</v>
      </c>
      <c r="I7245" t="b">
        <v>0</v>
      </c>
      <c r="J7245" t="b">
        <v>0</v>
      </c>
      <c r="K7245" t="s">
        <v>41</v>
      </c>
      <c r="L7245" t="s">
        <v>60</v>
      </c>
      <c r="M7245">
        <v>110000</v>
      </c>
      <c r="N7245"/>
      <c r="O7245" t="s">
        <v>15872</v>
      </c>
      <c r="P7245" t="s">
        <v>15873</v>
      </c>
    </row>
    <row r="7246" spans="1:16" x14ac:dyDescent="0.25">
      <c r="A7246" t="s">
        <v>5</v>
      </c>
      <c r="B7246" t="s">
        <v>15874</v>
      </c>
      <c r="C7246" t="s">
        <v>63</v>
      </c>
      <c r="D7246" t="s">
        <v>4346</v>
      </c>
      <c r="E7246" t="s">
        <v>59</v>
      </c>
      <c r="F7246" t="b">
        <v>0</v>
      </c>
      <c r="G7246" t="s">
        <v>65</v>
      </c>
      <c r="H7246" s="1">
        <v>46094.917905092603</v>
      </c>
      <c r="I7246" t="b">
        <v>0</v>
      </c>
      <c r="J7246" t="b">
        <v>1</v>
      </c>
      <c r="K7246" t="s">
        <v>41</v>
      </c>
      <c r="L7246" t="s">
        <v>60</v>
      </c>
      <c r="M7246">
        <v>125111</v>
      </c>
      <c r="N7246"/>
      <c r="O7246" t="s">
        <v>1744</v>
      </c>
      <c r="P7246" t="s">
        <v>15875</v>
      </c>
    </row>
    <row r="7247" spans="1:16" x14ac:dyDescent="0.25">
      <c r="A7247" t="s">
        <v>1</v>
      </c>
      <c r="B7247" t="s">
        <v>14948</v>
      </c>
      <c r="C7247" t="s">
        <v>1535</v>
      </c>
      <c r="D7247" t="s">
        <v>2360</v>
      </c>
      <c r="E7247" t="s">
        <v>59</v>
      </c>
      <c r="F7247" t="b">
        <v>0</v>
      </c>
      <c r="G7247" t="s">
        <v>65</v>
      </c>
      <c r="H7247" s="1">
        <v>46094.917939814812</v>
      </c>
      <c r="I7247" t="b">
        <v>0</v>
      </c>
      <c r="J7247" t="b">
        <v>0</v>
      </c>
      <c r="K7247" t="s">
        <v>41</v>
      </c>
      <c r="L7247" t="s">
        <v>60</v>
      </c>
      <c r="M7247">
        <v>125020</v>
      </c>
      <c r="N7247"/>
      <c r="O7247" t="s">
        <v>14950</v>
      </c>
      <c r="P7247" t="s">
        <v>14951</v>
      </c>
    </row>
    <row r="7248" spans="1:16" x14ac:dyDescent="0.25">
      <c r="A7248" t="s">
        <v>1</v>
      </c>
      <c r="B7248" t="s">
        <v>1256</v>
      </c>
      <c r="C7248" t="s">
        <v>672</v>
      </c>
      <c r="D7248" t="s">
        <v>4526</v>
      </c>
      <c r="E7248" t="s">
        <v>59</v>
      </c>
      <c r="F7248" t="b">
        <v>0</v>
      </c>
      <c r="G7248" t="s">
        <v>65</v>
      </c>
      <c r="H7248" s="1">
        <v>46094.917974537027</v>
      </c>
      <c r="I7248" t="b">
        <v>0</v>
      </c>
      <c r="J7248" t="b">
        <v>1</v>
      </c>
      <c r="K7248" t="s">
        <v>41</v>
      </c>
      <c r="L7248" t="s">
        <v>60</v>
      </c>
      <c r="M7248">
        <v>87500</v>
      </c>
      <c r="N7248"/>
      <c r="O7248" t="s">
        <v>15876</v>
      </c>
      <c r="P7248" t="s">
        <v>15877</v>
      </c>
    </row>
    <row r="7249" spans="1:16" x14ac:dyDescent="0.25">
      <c r="A7249" t="s">
        <v>0</v>
      </c>
      <c r="B7249" t="s">
        <v>15878</v>
      </c>
      <c r="C7249" t="s">
        <v>1279</v>
      </c>
      <c r="D7249" t="s">
        <v>2360</v>
      </c>
      <c r="E7249" t="s">
        <v>59</v>
      </c>
      <c r="F7249" t="b">
        <v>0</v>
      </c>
      <c r="G7249" t="s">
        <v>68</v>
      </c>
      <c r="H7249" s="1">
        <v>46094.958692129629</v>
      </c>
      <c r="I7249" t="b">
        <v>1</v>
      </c>
      <c r="J7249" t="b">
        <v>1</v>
      </c>
      <c r="K7249" t="s">
        <v>41</v>
      </c>
      <c r="L7249" t="s">
        <v>74</v>
      </c>
      <c r="M7249"/>
      <c r="N7249">
        <v>21.094999999999999</v>
      </c>
      <c r="O7249" t="s">
        <v>12197</v>
      </c>
      <c r="P7249" t="s">
        <v>283</v>
      </c>
    </row>
    <row r="7250" spans="1:16" x14ac:dyDescent="0.25">
      <c r="A7250" t="s">
        <v>0</v>
      </c>
      <c r="B7250" t="s">
        <v>15879</v>
      </c>
      <c r="C7250" t="s">
        <v>13</v>
      </c>
      <c r="D7250" t="s">
        <v>4526</v>
      </c>
      <c r="E7250" t="s">
        <v>59</v>
      </c>
      <c r="F7250" t="b">
        <v>0</v>
      </c>
      <c r="G7250" t="s">
        <v>13</v>
      </c>
      <c r="H7250" s="1">
        <v>46094.972453703696</v>
      </c>
      <c r="I7250" t="b">
        <v>0</v>
      </c>
      <c r="J7250" t="b">
        <v>0</v>
      </c>
      <c r="K7250" t="s">
        <v>13</v>
      </c>
      <c r="L7250" t="s">
        <v>60</v>
      </c>
      <c r="M7250">
        <v>100000</v>
      </c>
      <c r="N7250"/>
      <c r="O7250" t="s">
        <v>15880</v>
      </c>
      <c r="P7250" t="s">
        <v>15881</v>
      </c>
    </row>
    <row r="7251" spans="1:16" x14ac:dyDescent="0.25">
      <c r="A7251" t="s">
        <v>3</v>
      </c>
      <c r="B7251" t="s">
        <v>15882</v>
      </c>
      <c r="C7251" t="s">
        <v>190</v>
      </c>
      <c r="D7251" t="s">
        <v>4346</v>
      </c>
      <c r="E7251" t="s">
        <v>59</v>
      </c>
      <c r="F7251" t="b">
        <v>0</v>
      </c>
      <c r="G7251" t="s">
        <v>73</v>
      </c>
      <c r="H7251" s="1">
        <v>46095.000219907408</v>
      </c>
      <c r="I7251" t="b">
        <v>0</v>
      </c>
      <c r="J7251" t="b">
        <v>1</v>
      </c>
      <c r="K7251" t="s">
        <v>41</v>
      </c>
      <c r="L7251" t="s">
        <v>60</v>
      </c>
      <c r="M7251">
        <v>87896.5</v>
      </c>
      <c r="N7251"/>
      <c r="O7251" t="s">
        <v>15883</v>
      </c>
      <c r="P7251" t="s">
        <v>15884</v>
      </c>
    </row>
    <row r="7252" spans="1:16" x14ac:dyDescent="0.25">
      <c r="A7252" t="s">
        <v>0</v>
      </c>
      <c r="B7252" t="s">
        <v>15885</v>
      </c>
      <c r="C7252" t="s">
        <v>121</v>
      </c>
      <c r="D7252" t="s">
        <v>4346</v>
      </c>
      <c r="E7252" t="s">
        <v>59</v>
      </c>
      <c r="F7252" t="b">
        <v>0</v>
      </c>
      <c r="G7252" t="s">
        <v>68</v>
      </c>
      <c r="H7252" s="1">
        <v>46095.000289351847</v>
      </c>
      <c r="I7252" t="b">
        <v>0</v>
      </c>
      <c r="J7252" t="b">
        <v>1</v>
      </c>
      <c r="K7252" t="s">
        <v>41</v>
      </c>
      <c r="L7252" t="s">
        <v>60</v>
      </c>
      <c r="M7252">
        <v>85000</v>
      </c>
      <c r="N7252"/>
      <c r="O7252" t="s">
        <v>7924</v>
      </c>
      <c r="P7252" t="s">
        <v>15886</v>
      </c>
    </row>
    <row r="7253" spans="1:16" x14ac:dyDescent="0.25">
      <c r="A7253" t="s">
        <v>1</v>
      </c>
      <c r="B7253" t="s">
        <v>15887</v>
      </c>
      <c r="C7253" t="s">
        <v>376</v>
      </c>
      <c r="D7253" t="s">
        <v>4526</v>
      </c>
      <c r="E7253" t="s">
        <v>59</v>
      </c>
      <c r="F7253" t="b">
        <v>0</v>
      </c>
      <c r="G7253" t="s">
        <v>65</v>
      </c>
      <c r="H7253" s="1">
        <v>46095.001273148147</v>
      </c>
      <c r="I7253" t="b">
        <v>0</v>
      </c>
      <c r="J7253" t="b">
        <v>0</v>
      </c>
      <c r="K7253" t="s">
        <v>41</v>
      </c>
      <c r="L7253" t="s">
        <v>60</v>
      </c>
      <c r="M7253">
        <v>133385</v>
      </c>
      <c r="N7253"/>
      <c r="O7253" t="s">
        <v>13132</v>
      </c>
      <c r="P7253" t="s">
        <v>15888</v>
      </c>
    </row>
    <row r="7254" spans="1:16" x14ac:dyDescent="0.25">
      <c r="A7254" t="s">
        <v>1</v>
      </c>
      <c r="B7254" t="s">
        <v>1</v>
      </c>
      <c r="C7254" t="s">
        <v>2922</v>
      </c>
      <c r="D7254" t="s">
        <v>4526</v>
      </c>
      <c r="E7254" t="s">
        <v>59</v>
      </c>
      <c r="F7254" t="b">
        <v>0</v>
      </c>
      <c r="G7254" t="s">
        <v>65</v>
      </c>
      <c r="H7254" s="1">
        <v>46095.084606481483</v>
      </c>
      <c r="I7254" t="b">
        <v>1</v>
      </c>
      <c r="J7254" t="b">
        <v>0</v>
      </c>
      <c r="K7254" t="s">
        <v>41</v>
      </c>
      <c r="L7254" t="s">
        <v>60</v>
      </c>
      <c r="M7254">
        <v>124202</v>
      </c>
      <c r="N7254"/>
      <c r="O7254" t="s">
        <v>7007</v>
      </c>
      <c r="P7254" t="s">
        <v>85</v>
      </c>
    </row>
    <row r="7255" spans="1:16" x14ac:dyDescent="0.25">
      <c r="A7255" t="s">
        <v>2</v>
      </c>
      <c r="B7255" t="s">
        <v>15889</v>
      </c>
      <c r="C7255" t="s">
        <v>207</v>
      </c>
      <c r="D7255" t="s">
        <v>4346</v>
      </c>
      <c r="E7255" t="s">
        <v>59</v>
      </c>
      <c r="F7255" t="b">
        <v>0</v>
      </c>
      <c r="G7255" t="s">
        <v>63</v>
      </c>
      <c r="H7255" s="1">
        <v>46095.105347222219</v>
      </c>
      <c r="I7255" t="b">
        <v>0</v>
      </c>
      <c r="J7255" t="b">
        <v>1</v>
      </c>
      <c r="K7255" t="s">
        <v>41</v>
      </c>
      <c r="L7255" t="s">
        <v>60</v>
      </c>
      <c r="M7255">
        <v>162500</v>
      </c>
      <c r="N7255"/>
      <c r="O7255" t="s">
        <v>6211</v>
      </c>
      <c r="P7255" t="s">
        <v>15890</v>
      </c>
    </row>
    <row r="7256" spans="1:16" x14ac:dyDescent="0.25">
      <c r="A7256" t="s">
        <v>5</v>
      </c>
      <c r="B7256" t="s">
        <v>15758</v>
      </c>
      <c r="C7256" t="s">
        <v>326</v>
      </c>
      <c r="D7256" t="s">
        <v>2360</v>
      </c>
      <c r="E7256" t="s">
        <v>59</v>
      </c>
      <c r="F7256" t="b">
        <v>0</v>
      </c>
      <c r="G7256" t="s">
        <v>77</v>
      </c>
      <c r="H7256" s="1">
        <v>46095.250879629632</v>
      </c>
      <c r="I7256" t="b">
        <v>0</v>
      </c>
      <c r="J7256" t="b">
        <v>1</v>
      </c>
      <c r="K7256" t="s">
        <v>41</v>
      </c>
      <c r="L7256" t="s">
        <v>60</v>
      </c>
      <c r="M7256">
        <v>328000</v>
      </c>
      <c r="N7256"/>
      <c r="O7256" t="s">
        <v>402</v>
      </c>
    </row>
    <row r="7257" spans="1:16" x14ac:dyDescent="0.25">
      <c r="A7257" t="s">
        <v>4</v>
      </c>
      <c r="B7257" t="s">
        <v>15891</v>
      </c>
      <c r="C7257" t="s">
        <v>92</v>
      </c>
      <c r="D7257" t="s">
        <v>2360</v>
      </c>
      <c r="E7257" t="s">
        <v>59</v>
      </c>
      <c r="F7257" t="b">
        <v>0</v>
      </c>
      <c r="G7257" t="s">
        <v>77</v>
      </c>
      <c r="H7257" s="1">
        <v>46095.250972222217</v>
      </c>
      <c r="I7257" t="b">
        <v>0</v>
      </c>
      <c r="J7257" t="b">
        <v>1</v>
      </c>
      <c r="K7257" t="s">
        <v>41</v>
      </c>
      <c r="L7257" t="s">
        <v>60</v>
      </c>
      <c r="M7257">
        <v>249500</v>
      </c>
      <c r="N7257"/>
      <c r="O7257" t="s">
        <v>402</v>
      </c>
      <c r="P7257" t="s">
        <v>15892</v>
      </c>
    </row>
    <row r="7258" spans="1:16" x14ac:dyDescent="0.25">
      <c r="A7258" t="s">
        <v>3</v>
      </c>
      <c r="B7258" t="s">
        <v>15893</v>
      </c>
      <c r="C7258" t="s">
        <v>190</v>
      </c>
      <c r="D7258" t="s">
        <v>4526</v>
      </c>
      <c r="E7258" t="s">
        <v>621</v>
      </c>
      <c r="F7258" t="b">
        <v>0</v>
      </c>
      <c r="G7258" t="s">
        <v>73</v>
      </c>
      <c r="H7258" s="1">
        <v>46095.291932870372</v>
      </c>
      <c r="I7258" t="b">
        <v>0</v>
      </c>
      <c r="J7258" t="b">
        <v>1</v>
      </c>
      <c r="K7258" t="s">
        <v>41</v>
      </c>
      <c r="L7258" t="s">
        <v>60</v>
      </c>
      <c r="M7258">
        <v>34325</v>
      </c>
      <c r="N7258"/>
      <c r="O7258" t="s">
        <v>4743</v>
      </c>
      <c r="P7258" t="s">
        <v>15894</v>
      </c>
    </row>
    <row r="7259" spans="1:16" x14ac:dyDescent="0.25">
      <c r="A7259" t="s">
        <v>0</v>
      </c>
      <c r="B7259" t="s">
        <v>15895</v>
      </c>
      <c r="C7259" t="s">
        <v>76</v>
      </c>
      <c r="D7259" t="s">
        <v>4526</v>
      </c>
      <c r="E7259" t="s">
        <v>88</v>
      </c>
      <c r="F7259" t="b">
        <v>1</v>
      </c>
      <c r="G7259" t="s">
        <v>89</v>
      </c>
      <c r="H7259" s="1">
        <v>46095.29210648148</v>
      </c>
      <c r="I7259" t="b">
        <v>1</v>
      </c>
      <c r="J7259" t="b">
        <v>0</v>
      </c>
      <c r="K7259" t="s">
        <v>41</v>
      </c>
      <c r="L7259" t="s">
        <v>74</v>
      </c>
      <c r="M7259"/>
      <c r="N7259">
        <v>47.5</v>
      </c>
      <c r="O7259" t="s">
        <v>5271</v>
      </c>
    </row>
    <row r="7260" spans="1:16" x14ac:dyDescent="0.25">
      <c r="A7260" t="s">
        <v>3</v>
      </c>
      <c r="B7260" t="s">
        <v>15896</v>
      </c>
      <c r="C7260" t="s">
        <v>15897</v>
      </c>
      <c r="D7260" t="s">
        <v>2360</v>
      </c>
      <c r="E7260" t="s">
        <v>59</v>
      </c>
      <c r="F7260" t="b">
        <v>0</v>
      </c>
      <c r="G7260" t="s">
        <v>65</v>
      </c>
      <c r="H7260" s="1">
        <v>46095.333437499998</v>
      </c>
      <c r="I7260" t="b">
        <v>0</v>
      </c>
      <c r="J7260" t="b">
        <v>1</v>
      </c>
      <c r="K7260" t="s">
        <v>41</v>
      </c>
      <c r="L7260" t="s">
        <v>60</v>
      </c>
      <c r="M7260">
        <v>72350</v>
      </c>
      <c r="N7260"/>
      <c r="O7260" t="s">
        <v>3575</v>
      </c>
      <c r="P7260" t="s">
        <v>15898</v>
      </c>
    </row>
    <row r="7261" spans="1:16" x14ac:dyDescent="0.25">
      <c r="A7261" t="s">
        <v>0</v>
      </c>
      <c r="B7261" t="s">
        <v>15899</v>
      </c>
      <c r="C7261" t="s">
        <v>165</v>
      </c>
      <c r="D7261" t="s">
        <v>4526</v>
      </c>
      <c r="E7261" t="s">
        <v>59</v>
      </c>
      <c r="F7261" t="b">
        <v>0</v>
      </c>
      <c r="G7261" t="s">
        <v>73</v>
      </c>
      <c r="H7261" s="1">
        <v>46095.333634259259</v>
      </c>
      <c r="I7261" t="b">
        <v>0</v>
      </c>
      <c r="J7261" t="b">
        <v>1</v>
      </c>
      <c r="K7261" t="s">
        <v>41</v>
      </c>
      <c r="L7261" t="s">
        <v>60</v>
      </c>
      <c r="M7261">
        <v>107965</v>
      </c>
      <c r="N7261"/>
      <c r="O7261" t="s">
        <v>762</v>
      </c>
      <c r="P7261" t="s">
        <v>15900</v>
      </c>
    </row>
    <row r="7262" spans="1:16" x14ac:dyDescent="0.25">
      <c r="A7262" t="s">
        <v>5</v>
      </c>
      <c r="B7262" t="s">
        <v>4304</v>
      </c>
      <c r="C7262" t="s">
        <v>369</v>
      </c>
      <c r="D7262" t="s">
        <v>4526</v>
      </c>
      <c r="E7262" t="s">
        <v>59</v>
      </c>
      <c r="F7262" t="b">
        <v>0</v>
      </c>
      <c r="G7262" t="s">
        <v>65</v>
      </c>
      <c r="H7262" s="1">
        <v>46095.334016203713</v>
      </c>
      <c r="I7262" t="b">
        <v>0</v>
      </c>
      <c r="J7262" t="b">
        <v>1</v>
      </c>
      <c r="K7262" t="s">
        <v>41</v>
      </c>
      <c r="L7262" t="s">
        <v>60</v>
      </c>
      <c r="M7262">
        <v>152750</v>
      </c>
      <c r="N7262"/>
      <c r="O7262" t="s">
        <v>1962</v>
      </c>
      <c r="P7262" t="s">
        <v>15901</v>
      </c>
    </row>
    <row r="7263" spans="1:16" x14ac:dyDescent="0.25">
      <c r="A7263" t="s">
        <v>1</v>
      </c>
      <c r="B7263" t="s">
        <v>15902</v>
      </c>
      <c r="C7263" t="s">
        <v>330</v>
      </c>
      <c r="D7263" t="s">
        <v>4526</v>
      </c>
      <c r="E7263" t="s">
        <v>59</v>
      </c>
      <c r="F7263" t="b">
        <v>0</v>
      </c>
      <c r="G7263" t="s">
        <v>65</v>
      </c>
      <c r="H7263" s="1">
        <v>46095.334097222221</v>
      </c>
      <c r="I7263" t="b">
        <v>0</v>
      </c>
      <c r="J7263" t="b">
        <v>1</v>
      </c>
      <c r="K7263" t="s">
        <v>41</v>
      </c>
      <c r="L7263" t="s">
        <v>60</v>
      </c>
      <c r="M7263">
        <v>150000</v>
      </c>
      <c r="N7263"/>
      <c r="O7263" t="s">
        <v>217</v>
      </c>
    </row>
    <row r="7264" spans="1:16" x14ac:dyDescent="0.25">
      <c r="A7264" t="s">
        <v>1</v>
      </c>
      <c r="B7264" t="s">
        <v>15903</v>
      </c>
      <c r="C7264" t="s">
        <v>304</v>
      </c>
      <c r="D7264" t="s">
        <v>4526</v>
      </c>
      <c r="E7264" t="s">
        <v>59</v>
      </c>
      <c r="F7264" t="b">
        <v>0</v>
      </c>
      <c r="G7264" t="s">
        <v>63</v>
      </c>
      <c r="H7264" s="1">
        <v>46095.343472222223</v>
      </c>
      <c r="I7264" t="b">
        <v>0</v>
      </c>
      <c r="J7264" t="b">
        <v>1</v>
      </c>
      <c r="K7264" t="s">
        <v>41</v>
      </c>
      <c r="L7264" t="s">
        <v>60</v>
      </c>
      <c r="M7264">
        <v>127500</v>
      </c>
      <c r="N7264"/>
      <c r="O7264" t="s">
        <v>217</v>
      </c>
    </row>
    <row r="7265" spans="1:16" x14ac:dyDescent="0.25">
      <c r="A7265" t="s">
        <v>0</v>
      </c>
      <c r="B7265" t="s">
        <v>15904</v>
      </c>
      <c r="C7265" t="s">
        <v>1863</v>
      </c>
      <c r="D7265" t="s">
        <v>4526</v>
      </c>
      <c r="E7265" t="s">
        <v>59</v>
      </c>
      <c r="F7265" t="b">
        <v>0</v>
      </c>
      <c r="G7265" t="s">
        <v>89</v>
      </c>
      <c r="H7265" s="1">
        <v>46095.375416666669</v>
      </c>
      <c r="I7265" t="b">
        <v>0</v>
      </c>
      <c r="J7265" t="b">
        <v>1</v>
      </c>
      <c r="K7265" t="s">
        <v>41</v>
      </c>
      <c r="L7265" t="s">
        <v>60</v>
      </c>
      <c r="M7265">
        <v>140185.1</v>
      </c>
      <c r="N7265"/>
      <c r="O7265" t="s">
        <v>3831</v>
      </c>
      <c r="P7265" t="s">
        <v>15905</v>
      </c>
    </row>
    <row r="7266" spans="1:16" x14ac:dyDescent="0.25">
      <c r="A7266" t="s">
        <v>1</v>
      </c>
      <c r="B7266" t="s">
        <v>15906</v>
      </c>
      <c r="C7266" t="s">
        <v>162</v>
      </c>
      <c r="D7266" t="s">
        <v>4526</v>
      </c>
      <c r="E7266" t="s">
        <v>88</v>
      </c>
      <c r="F7266" t="b">
        <v>0</v>
      </c>
      <c r="G7266" t="s">
        <v>65</v>
      </c>
      <c r="H7266" s="1">
        <v>46095.375752314823</v>
      </c>
      <c r="I7266" t="b">
        <v>0</v>
      </c>
      <c r="J7266" t="b">
        <v>1</v>
      </c>
      <c r="K7266" t="s">
        <v>41</v>
      </c>
      <c r="L7266" t="s">
        <v>74</v>
      </c>
      <c r="M7266"/>
      <c r="N7266">
        <v>67.5</v>
      </c>
      <c r="O7266" t="s">
        <v>6497</v>
      </c>
    </row>
    <row r="7267" spans="1:16" x14ac:dyDescent="0.25">
      <c r="A7267" t="s">
        <v>0</v>
      </c>
      <c r="B7267" t="s">
        <v>15907</v>
      </c>
      <c r="C7267" t="s">
        <v>83</v>
      </c>
      <c r="D7267" t="s">
        <v>4550</v>
      </c>
      <c r="E7267" t="s">
        <v>621</v>
      </c>
      <c r="F7267" t="b">
        <v>0</v>
      </c>
      <c r="G7267" t="s">
        <v>65</v>
      </c>
      <c r="H7267" s="1">
        <v>46095.375763888893</v>
      </c>
      <c r="I7267" t="b">
        <v>0</v>
      </c>
      <c r="J7267" t="b">
        <v>0</v>
      </c>
      <c r="K7267" t="s">
        <v>41</v>
      </c>
      <c r="L7267" t="s">
        <v>74</v>
      </c>
      <c r="M7267"/>
      <c r="N7267">
        <v>75</v>
      </c>
      <c r="O7267" t="s">
        <v>827</v>
      </c>
      <c r="P7267" t="s">
        <v>15908</v>
      </c>
    </row>
    <row r="7268" spans="1:16" x14ac:dyDescent="0.25">
      <c r="A7268" t="s">
        <v>1</v>
      </c>
      <c r="B7268" t="s">
        <v>15909</v>
      </c>
      <c r="C7268" t="s">
        <v>79</v>
      </c>
      <c r="D7268" t="s">
        <v>2360</v>
      </c>
      <c r="F7268" t="b">
        <v>0</v>
      </c>
      <c r="G7268" t="s">
        <v>77</v>
      </c>
      <c r="H7268" s="1">
        <v>46095.41679398148</v>
      </c>
      <c r="I7268" t="b">
        <v>1</v>
      </c>
      <c r="J7268" t="b">
        <v>1</v>
      </c>
      <c r="K7268" t="s">
        <v>41</v>
      </c>
      <c r="L7268" t="s">
        <v>74</v>
      </c>
      <c r="M7268"/>
      <c r="N7268">
        <v>72.5</v>
      </c>
      <c r="O7268" t="s">
        <v>4583</v>
      </c>
      <c r="P7268" t="s">
        <v>146</v>
      </c>
    </row>
    <row r="7269" spans="1:16" x14ac:dyDescent="0.25">
      <c r="A7269" t="s">
        <v>1</v>
      </c>
      <c r="B7269" t="s">
        <v>15910</v>
      </c>
      <c r="C7269" t="s">
        <v>79</v>
      </c>
      <c r="D7269" t="s">
        <v>2360</v>
      </c>
      <c r="E7269" t="s">
        <v>59</v>
      </c>
      <c r="F7269" t="b">
        <v>0</v>
      </c>
      <c r="G7269" t="s">
        <v>65</v>
      </c>
      <c r="H7269" s="1">
        <v>46095.417326388888</v>
      </c>
      <c r="I7269" t="b">
        <v>1</v>
      </c>
      <c r="J7269" t="b">
        <v>1</v>
      </c>
      <c r="K7269" t="s">
        <v>41</v>
      </c>
      <c r="L7269" t="s">
        <v>74</v>
      </c>
      <c r="M7269"/>
      <c r="N7269">
        <v>72.5</v>
      </c>
      <c r="O7269" t="s">
        <v>15911</v>
      </c>
      <c r="P7269" t="s">
        <v>146</v>
      </c>
    </row>
    <row r="7270" spans="1:16" x14ac:dyDescent="0.25">
      <c r="A7270" t="s">
        <v>1</v>
      </c>
      <c r="B7270" t="s">
        <v>15912</v>
      </c>
      <c r="C7270" t="s">
        <v>657</v>
      </c>
      <c r="D7270" t="s">
        <v>2360</v>
      </c>
      <c r="E7270" t="s">
        <v>59</v>
      </c>
      <c r="F7270" t="b">
        <v>0</v>
      </c>
      <c r="G7270" t="s">
        <v>65</v>
      </c>
      <c r="H7270" s="1">
        <v>46095.417453703703</v>
      </c>
      <c r="I7270" t="b">
        <v>0</v>
      </c>
      <c r="J7270" t="b">
        <v>1</v>
      </c>
      <c r="K7270" t="s">
        <v>41</v>
      </c>
      <c r="L7270" t="s">
        <v>60</v>
      </c>
      <c r="M7270">
        <v>165000</v>
      </c>
      <c r="N7270"/>
      <c r="O7270" t="s">
        <v>424</v>
      </c>
      <c r="P7270" t="s">
        <v>15913</v>
      </c>
    </row>
    <row r="7271" spans="1:16" x14ac:dyDescent="0.25">
      <c r="A7271" t="s">
        <v>7</v>
      </c>
      <c r="B7271" t="s">
        <v>7</v>
      </c>
      <c r="C7271" t="s">
        <v>15914</v>
      </c>
      <c r="D7271" t="s">
        <v>4587</v>
      </c>
      <c r="E7271" t="s">
        <v>59</v>
      </c>
      <c r="F7271" t="b">
        <v>0</v>
      </c>
      <c r="G7271" t="s">
        <v>40</v>
      </c>
      <c r="H7271" s="1">
        <v>46095.418495370373</v>
      </c>
      <c r="I7271" t="b">
        <v>0</v>
      </c>
      <c r="J7271" t="b">
        <v>0</v>
      </c>
      <c r="K7271" t="s">
        <v>40</v>
      </c>
      <c r="L7271" t="s">
        <v>60</v>
      </c>
      <c r="M7271">
        <v>47500</v>
      </c>
      <c r="N7271"/>
      <c r="O7271" t="s">
        <v>15915</v>
      </c>
      <c r="P7271" t="s">
        <v>15916</v>
      </c>
    </row>
    <row r="7272" spans="1:16" x14ac:dyDescent="0.25">
      <c r="A7272" t="s">
        <v>1</v>
      </c>
      <c r="B7272" t="s">
        <v>1</v>
      </c>
      <c r="C7272" t="s">
        <v>5026</v>
      </c>
      <c r="D7272" t="s">
        <v>4587</v>
      </c>
      <c r="E7272" t="s">
        <v>59</v>
      </c>
      <c r="F7272" t="b">
        <v>0</v>
      </c>
      <c r="G7272" t="s">
        <v>40</v>
      </c>
      <c r="H7272" s="1">
        <v>46095.418703703697</v>
      </c>
      <c r="I7272" t="b">
        <v>1</v>
      </c>
      <c r="J7272" t="b">
        <v>0</v>
      </c>
      <c r="K7272" t="s">
        <v>40</v>
      </c>
      <c r="L7272" t="s">
        <v>60</v>
      </c>
      <c r="M7272">
        <v>43000</v>
      </c>
      <c r="N7272"/>
      <c r="O7272" t="s">
        <v>15917</v>
      </c>
      <c r="P7272" t="s">
        <v>15918</v>
      </c>
    </row>
    <row r="7273" spans="1:16" x14ac:dyDescent="0.25">
      <c r="A7273" t="s">
        <v>3</v>
      </c>
      <c r="B7273" t="s">
        <v>11895</v>
      </c>
      <c r="C7273" t="s">
        <v>76</v>
      </c>
      <c r="D7273" t="s">
        <v>584</v>
      </c>
      <c r="E7273" t="s">
        <v>59</v>
      </c>
      <c r="F7273" t="b">
        <v>1</v>
      </c>
      <c r="G7273" t="s">
        <v>19</v>
      </c>
      <c r="H7273" s="1">
        <v>46095.419236111113</v>
      </c>
      <c r="I7273" t="b">
        <v>0</v>
      </c>
      <c r="J7273" t="b">
        <v>0</v>
      </c>
      <c r="K7273" t="s">
        <v>19</v>
      </c>
      <c r="L7273" t="s">
        <v>74</v>
      </c>
      <c r="M7273"/>
      <c r="N7273">
        <v>15</v>
      </c>
      <c r="O7273" t="s">
        <v>3640</v>
      </c>
      <c r="P7273" t="s">
        <v>9785</v>
      </c>
    </row>
    <row r="7274" spans="1:16" x14ac:dyDescent="0.25">
      <c r="A7274" t="s">
        <v>1</v>
      </c>
      <c r="B7274" t="s">
        <v>15919</v>
      </c>
      <c r="C7274" t="s">
        <v>315</v>
      </c>
      <c r="D7274" t="s">
        <v>4526</v>
      </c>
      <c r="E7274" t="s">
        <v>59</v>
      </c>
      <c r="F7274" t="b">
        <v>0</v>
      </c>
      <c r="G7274" t="s">
        <v>77</v>
      </c>
      <c r="H7274" s="1">
        <v>46095.501099537039</v>
      </c>
      <c r="I7274" t="b">
        <v>0</v>
      </c>
      <c r="J7274" t="b">
        <v>0</v>
      </c>
      <c r="K7274" t="s">
        <v>41</v>
      </c>
      <c r="L7274" t="s">
        <v>60</v>
      </c>
      <c r="M7274">
        <v>185000</v>
      </c>
      <c r="N7274"/>
      <c r="O7274" t="s">
        <v>15920</v>
      </c>
    </row>
    <row r="7275" spans="1:16" x14ac:dyDescent="0.25">
      <c r="A7275" t="s">
        <v>1</v>
      </c>
      <c r="B7275" t="s">
        <v>15921</v>
      </c>
      <c r="C7275" t="s">
        <v>5340</v>
      </c>
      <c r="D7275" t="s">
        <v>4599</v>
      </c>
      <c r="E7275" t="s">
        <v>59</v>
      </c>
      <c r="F7275" t="b">
        <v>0</v>
      </c>
      <c r="G7275" t="s">
        <v>40</v>
      </c>
      <c r="H7275" s="1">
        <v>46095.502118055563</v>
      </c>
      <c r="I7275" t="b">
        <v>0</v>
      </c>
      <c r="J7275" t="b">
        <v>0</v>
      </c>
      <c r="K7275" t="s">
        <v>40</v>
      </c>
      <c r="L7275" t="s">
        <v>60</v>
      </c>
      <c r="M7275">
        <v>67500</v>
      </c>
      <c r="N7275"/>
      <c r="O7275" t="s">
        <v>15922</v>
      </c>
      <c r="P7275" t="s">
        <v>15923</v>
      </c>
    </row>
    <row r="7276" spans="1:16" x14ac:dyDescent="0.25">
      <c r="A7276" t="s">
        <v>4</v>
      </c>
      <c r="B7276" t="s">
        <v>3384</v>
      </c>
      <c r="C7276" t="s">
        <v>2853</v>
      </c>
      <c r="D7276" t="s">
        <v>4587</v>
      </c>
      <c r="E7276" t="s">
        <v>59</v>
      </c>
      <c r="F7276" t="b">
        <v>0</v>
      </c>
      <c r="G7276" t="s">
        <v>89</v>
      </c>
      <c r="H7276" s="1">
        <v>46095.542083333326</v>
      </c>
      <c r="I7276" t="b">
        <v>0</v>
      </c>
      <c r="J7276" t="b">
        <v>1</v>
      </c>
      <c r="K7276" t="s">
        <v>41</v>
      </c>
      <c r="L7276" t="s">
        <v>60</v>
      </c>
      <c r="M7276">
        <v>70000</v>
      </c>
      <c r="N7276"/>
      <c r="O7276" t="s">
        <v>1274</v>
      </c>
      <c r="P7276" t="s">
        <v>6393</v>
      </c>
    </row>
    <row r="7277" spans="1:16" x14ac:dyDescent="0.25">
      <c r="A7277" t="s">
        <v>2</v>
      </c>
      <c r="B7277" t="s">
        <v>15924</v>
      </c>
      <c r="C7277" t="s">
        <v>81</v>
      </c>
      <c r="D7277" t="s">
        <v>4756</v>
      </c>
      <c r="E7277" t="s">
        <v>59</v>
      </c>
      <c r="F7277" t="b">
        <v>0</v>
      </c>
      <c r="G7277" t="s">
        <v>77</v>
      </c>
      <c r="H7277" s="1">
        <v>46095.542175925933</v>
      </c>
      <c r="I7277" t="b">
        <v>0</v>
      </c>
      <c r="J7277" t="b">
        <v>0</v>
      </c>
      <c r="K7277" t="s">
        <v>41</v>
      </c>
      <c r="L7277" t="s">
        <v>60</v>
      </c>
      <c r="M7277">
        <v>155000</v>
      </c>
      <c r="N7277"/>
      <c r="O7277" t="s">
        <v>402</v>
      </c>
      <c r="P7277" t="s">
        <v>14914</v>
      </c>
    </row>
    <row r="7278" spans="1:16" x14ac:dyDescent="0.25">
      <c r="A7278" t="s">
        <v>1</v>
      </c>
      <c r="B7278" t="s">
        <v>15925</v>
      </c>
      <c r="C7278" t="s">
        <v>93</v>
      </c>
      <c r="D7278" t="s">
        <v>4550</v>
      </c>
      <c r="E7278" t="s">
        <v>59</v>
      </c>
      <c r="F7278" t="b">
        <v>0</v>
      </c>
      <c r="G7278" t="s">
        <v>65</v>
      </c>
      <c r="H7278" s="1">
        <v>46095.542349537027</v>
      </c>
      <c r="I7278" t="b">
        <v>0</v>
      </c>
      <c r="J7278" t="b">
        <v>1</v>
      </c>
      <c r="K7278" t="s">
        <v>41</v>
      </c>
      <c r="L7278" t="s">
        <v>60</v>
      </c>
      <c r="M7278">
        <v>126750</v>
      </c>
      <c r="N7278"/>
      <c r="O7278" t="s">
        <v>1362</v>
      </c>
      <c r="P7278" t="s">
        <v>15926</v>
      </c>
    </row>
    <row r="7279" spans="1:16" x14ac:dyDescent="0.25">
      <c r="A7279" t="s">
        <v>2</v>
      </c>
      <c r="B7279" t="s">
        <v>2</v>
      </c>
      <c r="C7279" t="s">
        <v>1641</v>
      </c>
      <c r="D7279" t="s">
        <v>4756</v>
      </c>
      <c r="E7279" t="s">
        <v>59</v>
      </c>
      <c r="F7279" t="b">
        <v>0</v>
      </c>
      <c r="G7279" t="s">
        <v>63</v>
      </c>
      <c r="H7279" s="1">
        <v>46095.551504629628</v>
      </c>
      <c r="I7279" t="b">
        <v>0</v>
      </c>
      <c r="J7279" t="b">
        <v>1</v>
      </c>
      <c r="K7279" t="s">
        <v>41</v>
      </c>
      <c r="L7279" t="s">
        <v>60</v>
      </c>
      <c r="M7279">
        <v>85000</v>
      </c>
      <c r="N7279"/>
      <c r="O7279" t="s">
        <v>2970</v>
      </c>
      <c r="P7279" t="s">
        <v>15927</v>
      </c>
    </row>
    <row r="7280" spans="1:16" x14ac:dyDescent="0.25">
      <c r="A7280" t="s">
        <v>0</v>
      </c>
      <c r="B7280" t="s">
        <v>15928</v>
      </c>
      <c r="C7280" t="s">
        <v>2293</v>
      </c>
      <c r="D7280" t="s">
        <v>2360</v>
      </c>
      <c r="E7280" t="s">
        <v>59</v>
      </c>
      <c r="F7280" t="b">
        <v>0</v>
      </c>
      <c r="G7280" t="s">
        <v>65</v>
      </c>
      <c r="H7280" s="1">
        <v>46095.625081018523</v>
      </c>
      <c r="I7280" t="b">
        <v>0</v>
      </c>
      <c r="J7280" t="b">
        <v>0</v>
      </c>
      <c r="K7280" t="s">
        <v>41</v>
      </c>
      <c r="L7280" t="s">
        <v>60</v>
      </c>
      <c r="M7280">
        <v>135500</v>
      </c>
      <c r="N7280"/>
      <c r="O7280" t="s">
        <v>15140</v>
      </c>
      <c r="P7280" t="s">
        <v>15929</v>
      </c>
    </row>
    <row r="7281" spans="1:16" x14ac:dyDescent="0.25">
      <c r="A7281" t="s">
        <v>4</v>
      </c>
      <c r="B7281" t="s">
        <v>15930</v>
      </c>
      <c r="C7281" t="s">
        <v>84</v>
      </c>
      <c r="D7281" t="s">
        <v>4346</v>
      </c>
      <c r="E7281" t="s">
        <v>59</v>
      </c>
      <c r="F7281" t="b">
        <v>0</v>
      </c>
      <c r="G7281" t="s">
        <v>65</v>
      </c>
      <c r="H7281" s="1">
        <v>46095.625706018523</v>
      </c>
      <c r="I7281" t="b">
        <v>0</v>
      </c>
      <c r="J7281" t="b">
        <v>1</v>
      </c>
      <c r="K7281" t="s">
        <v>41</v>
      </c>
      <c r="L7281" t="s">
        <v>60</v>
      </c>
      <c r="M7281">
        <v>169000</v>
      </c>
      <c r="N7281"/>
      <c r="O7281" t="s">
        <v>1183</v>
      </c>
      <c r="P7281" t="s">
        <v>1196</v>
      </c>
    </row>
    <row r="7282" spans="1:16" x14ac:dyDescent="0.25">
      <c r="A7282" t="s">
        <v>0</v>
      </c>
      <c r="B7282" t="s">
        <v>15931</v>
      </c>
      <c r="C7282" t="s">
        <v>142</v>
      </c>
      <c r="D7282" t="s">
        <v>4526</v>
      </c>
      <c r="E7282" t="s">
        <v>59</v>
      </c>
      <c r="F7282" t="b">
        <v>0</v>
      </c>
      <c r="G7282" t="s">
        <v>65</v>
      </c>
      <c r="H7282" s="1">
        <v>46095.708414351851</v>
      </c>
      <c r="I7282" t="b">
        <v>0</v>
      </c>
      <c r="J7282" t="b">
        <v>0</v>
      </c>
      <c r="K7282" t="s">
        <v>41</v>
      </c>
      <c r="L7282" t="s">
        <v>60</v>
      </c>
      <c r="M7282">
        <v>167500</v>
      </c>
      <c r="N7282"/>
      <c r="O7282" t="s">
        <v>15932</v>
      </c>
      <c r="P7282" t="s">
        <v>3201</v>
      </c>
    </row>
    <row r="7283" spans="1:16" x14ac:dyDescent="0.25">
      <c r="A7283" t="s">
        <v>3</v>
      </c>
      <c r="B7283" t="s">
        <v>15933</v>
      </c>
      <c r="C7283" t="s">
        <v>115</v>
      </c>
      <c r="D7283" t="s">
        <v>4756</v>
      </c>
      <c r="E7283" t="s">
        <v>59</v>
      </c>
      <c r="F7283" t="b">
        <v>0</v>
      </c>
      <c r="G7283" t="s">
        <v>65</v>
      </c>
      <c r="H7283" s="1">
        <v>46095.708437499998</v>
      </c>
      <c r="I7283" t="b">
        <v>0</v>
      </c>
      <c r="J7283" t="b">
        <v>1</v>
      </c>
      <c r="K7283" t="s">
        <v>41</v>
      </c>
      <c r="L7283" t="s">
        <v>60</v>
      </c>
      <c r="M7283">
        <v>85000</v>
      </c>
      <c r="N7283"/>
      <c r="O7283" t="s">
        <v>15934</v>
      </c>
      <c r="P7283" t="s">
        <v>15935</v>
      </c>
    </row>
    <row r="7284" spans="1:16" x14ac:dyDescent="0.25">
      <c r="A7284" t="s">
        <v>0</v>
      </c>
      <c r="B7284" t="s">
        <v>15936</v>
      </c>
      <c r="C7284" t="s">
        <v>218</v>
      </c>
      <c r="D7284" t="s">
        <v>4756</v>
      </c>
      <c r="E7284" t="s">
        <v>59</v>
      </c>
      <c r="F7284" t="b">
        <v>0</v>
      </c>
      <c r="G7284" t="s">
        <v>63</v>
      </c>
      <c r="H7284" s="1">
        <v>46095.718171296299</v>
      </c>
      <c r="I7284" t="b">
        <v>0</v>
      </c>
      <c r="J7284" t="b">
        <v>1</v>
      </c>
      <c r="K7284" t="s">
        <v>41</v>
      </c>
      <c r="L7284" t="s">
        <v>60</v>
      </c>
      <c r="M7284">
        <v>85000</v>
      </c>
      <c r="N7284"/>
      <c r="O7284" t="s">
        <v>15937</v>
      </c>
      <c r="P7284" t="s">
        <v>1314</v>
      </c>
    </row>
    <row r="7285" spans="1:16" x14ac:dyDescent="0.25">
      <c r="A7285" t="s">
        <v>3</v>
      </c>
      <c r="B7285" t="s">
        <v>8219</v>
      </c>
      <c r="C7285" t="s">
        <v>162</v>
      </c>
      <c r="D7285" t="s">
        <v>2360</v>
      </c>
      <c r="E7285" t="s">
        <v>59</v>
      </c>
      <c r="F7285" t="b">
        <v>0</v>
      </c>
      <c r="G7285" t="s">
        <v>73</v>
      </c>
      <c r="H7285" s="1">
        <v>46095.7502662037</v>
      </c>
      <c r="I7285" t="b">
        <v>0</v>
      </c>
      <c r="J7285" t="b">
        <v>1</v>
      </c>
      <c r="K7285" t="s">
        <v>41</v>
      </c>
      <c r="L7285" t="s">
        <v>60</v>
      </c>
      <c r="M7285">
        <v>84755</v>
      </c>
      <c r="N7285"/>
      <c r="O7285" t="s">
        <v>8220</v>
      </c>
    </row>
    <row r="7286" spans="1:16" x14ac:dyDescent="0.25">
      <c r="A7286" t="s">
        <v>0</v>
      </c>
      <c r="B7286" t="s">
        <v>15938</v>
      </c>
      <c r="C7286" t="s">
        <v>2800</v>
      </c>
      <c r="D7286" t="s">
        <v>2360</v>
      </c>
      <c r="E7286" t="s">
        <v>59</v>
      </c>
      <c r="F7286" t="b">
        <v>0</v>
      </c>
      <c r="G7286" t="s">
        <v>89</v>
      </c>
      <c r="H7286" s="1">
        <v>46095.792083333326</v>
      </c>
      <c r="I7286" t="b">
        <v>0</v>
      </c>
      <c r="J7286" t="b">
        <v>0</v>
      </c>
      <c r="K7286" t="s">
        <v>41</v>
      </c>
      <c r="L7286" t="s">
        <v>60</v>
      </c>
      <c r="M7286">
        <v>75710.665000000008</v>
      </c>
      <c r="N7286"/>
      <c r="O7286" t="s">
        <v>1424</v>
      </c>
      <c r="P7286" t="s">
        <v>945</v>
      </c>
    </row>
    <row r="7287" spans="1:16" x14ac:dyDescent="0.25">
      <c r="A7287" t="s">
        <v>2</v>
      </c>
      <c r="B7287" t="s">
        <v>779</v>
      </c>
      <c r="C7287" t="s">
        <v>2687</v>
      </c>
      <c r="D7287" t="s">
        <v>4526</v>
      </c>
      <c r="E7287" t="s">
        <v>621</v>
      </c>
      <c r="F7287" t="b">
        <v>0</v>
      </c>
      <c r="G7287" t="s">
        <v>77</v>
      </c>
      <c r="H7287" s="1">
        <v>46095.792175925933</v>
      </c>
      <c r="I7287" t="b">
        <v>0</v>
      </c>
      <c r="J7287" t="b">
        <v>0</v>
      </c>
      <c r="K7287" t="s">
        <v>41</v>
      </c>
      <c r="L7287" t="s">
        <v>74</v>
      </c>
      <c r="M7287"/>
      <c r="N7287">
        <v>18.25</v>
      </c>
      <c r="O7287" t="s">
        <v>15939</v>
      </c>
      <c r="P7287" t="s">
        <v>15940</v>
      </c>
    </row>
    <row r="7288" spans="1:16" x14ac:dyDescent="0.25">
      <c r="A7288" t="s">
        <v>0</v>
      </c>
      <c r="B7288" t="s">
        <v>15941</v>
      </c>
      <c r="C7288" t="s">
        <v>557</v>
      </c>
      <c r="D7288" t="s">
        <v>2360</v>
      </c>
      <c r="E7288" t="s">
        <v>59</v>
      </c>
      <c r="F7288" t="b">
        <v>0</v>
      </c>
      <c r="G7288" t="s">
        <v>65</v>
      </c>
      <c r="H7288" s="1">
        <v>46095.916747685187</v>
      </c>
      <c r="I7288" t="b">
        <v>0</v>
      </c>
      <c r="J7288" t="b">
        <v>0</v>
      </c>
      <c r="K7288" t="s">
        <v>41</v>
      </c>
      <c r="L7288" t="s">
        <v>74</v>
      </c>
      <c r="M7288"/>
      <c r="N7288">
        <v>57.5</v>
      </c>
      <c r="O7288" t="s">
        <v>4222</v>
      </c>
    </row>
    <row r="7289" spans="1:16" x14ac:dyDescent="0.25">
      <c r="A7289" t="s">
        <v>0</v>
      </c>
      <c r="B7289" t="s">
        <v>8791</v>
      </c>
      <c r="C7289" t="s">
        <v>164</v>
      </c>
      <c r="D7289" t="s">
        <v>3173</v>
      </c>
      <c r="E7289" t="s">
        <v>59</v>
      </c>
      <c r="F7289" t="b">
        <v>0</v>
      </c>
      <c r="G7289" t="s">
        <v>65</v>
      </c>
      <c r="H7289" s="1">
        <v>46096.000104166669</v>
      </c>
      <c r="I7289" t="b">
        <v>0</v>
      </c>
      <c r="J7289" t="b">
        <v>0</v>
      </c>
      <c r="K7289" t="s">
        <v>41</v>
      </c>
      <c r="L7289" t="s">
        <v>74</v>
      </c>
      <c r="M7289"/>
      <c r="N7289">
        <v>22.5</v>
      </c>
      <c r="O7289" t="s">
        <v>149</v>
      </c>
      <c r="P7289" t="s">
        <v>219</v>
      </c>
    </row>
    <row r="7290" spans="1:16" x14ac:dyDescent="0.25">
      <c r="A7290" t="s">
        <v>6</v>
      </c>
      <c r="B7290" t="s">
        <v>5889</v>
      </c>
      <c r="C7290" t="s">
        <v>1088</v>
      </c>
      <c r="D7290" t="s">
        <v>4756</v>
      </c>
      <c r="E7290" t="s">
        <v>59</v>
      </c>
      <c r="F7290" t="b">
        <v>0</v>
      </c>
      <c r="G7290" t="s">
        <v>77</v>
      </c>
      <c r="H7290" s="1">
        <v>46096.000208333331</v>
      </c>
      <c r="I7290" t="b">
        <v>0</v>
      </c>
      <c r="J7290" t="b">
        <v>0</v>
      </c>
      <c r="K7290" t="s">
        <v>41</v>
      </c>
      <c r="L7290" t="s">
        <v>60</v>
      </c>
      <c r="M7290">
        <v>140000</v>
      </c>
      <c r="N7290"/>
      <c r="O7290" t="s">
        <v>402</v>
      </c>
      <c r="P7290" t="s">
        <v>9061</v>
      </c>
    </row>
    <row r="7291" spans="1:16" x14ac:dyDescent="0.25">
      <c r="A7291" t="s">
        <v>4</v>
      </c>
      <c r="B7291" t="s">
        <v>15942</v>
      </c>
      <c r="C7291" t="s">
        <v>330</v>
      </c>
      <c r="D7291" t="s">
        <v>15943</v>
      </c>
      <c r="E7291" t="s">
        <v>59</v>
      </c>
      <c r="F7291" t="b">
        <v>0</v>
      </c>
      <c r="G7291" t="s">
        <v>65</v>
      </c>
      <c r="H7291" s="1">
        <v>46096.000763888893</v>
      </c>
      <c r="I7291" t="b">
        <v>0</v>
      </c>
      <c r="J7291" t="b">
        <v>1</v>
      </c>
      <c r="K7291" t="s">
        <v>41</v>
      </c>
      <c r="L7291" t="s">
        <v>60</v>
      </c>
      <c r="M7291">
        <v>177000</v>
      </c>
      <c r="N7291"/>
      <c r="O7291" t="s">
        <v>708</v>
      </c>
      <c r="P7291" t="s">
        <v>15944</v>
      </c>
    </row>
    <row r="7292" spans="1:16" x14ac:dyDescent="0.25">
      <c r="A7292" t="s">
        <v>4</v>
      </c>
      <c r="B7292" t="s">
        <v>15945</v>
      </c>
      <c r="C7292" t="s">
        <v>330</v>
      </c>
      <c r="D7292" t="s">
        <v>7792</v>
      </c>
      <c r="E7292" t="s">
        <v>59</v>
      </c>
      <c r="F7292" t="b">
        <v>0</v>
      </c>
      <c r="G7292" t="s">
        <v>77</v>
      </c>
      <c r="H7292" s="1">
        <v>46096.001018518517</v>
      </c>
      <c r="I7292" t="b">
        <v>0</v>
      </c>
      <c r="J7292" t="b">
        <v>1</v>
      </c>
      <c r="K7292" t="s">
        <v>41</v>
      </c>
      <c r="L7292" t="s">
        <v>60</v>
      </c>
      <c r="M7292">
        <v>125000</v>
      </c>
      <c r="N7292"/>
      <c r="O7292" t="s">
        <v>15946</v>
      </c>
      <c r="P7292" t="s">
        <v>15947</v>
      </c>
    </row>
    <row r="7293" spans="1:16" x14ac:dyDescent="0.25">
      <c r="A7293" t="s">
        <v>1</v>
      </c>
      <c r="B7293" t="s">
        <v>15948</v>
      </c>
      <c r="C7293" t="s">
        <v>5818</v>
      </c>
      <c r="D7293" t="s">
        <v>4673</v>
      </c>
      <c r="E7293" t="s">
        <v>59</v>
      </c>
      <c r="F7293" t="b">
        <v>0</v>
      </c>
      <c r="G7293" t="s">
        <v>77</v>
      </c>
      <c r="H7293" s="1">
        <v>46096.00105324074</v>
      </c>
      <c r="I7293" t="b">
        <v>0</v>
      </c>
      <c r="J7293" t="b">
        <v>1</v>
      </c>
      <c r="K7293" t="s">
        <v>41</v>
      </c>
      <c r="L7293" t="s">
        <v>60</v>
      </c>
      <c r="M7293">
        <v>134602</v>
      </c>
      <c r="N7293"/>
      <c r="O7293" t="s">
        <v>15949</v>
      </c>
      <c r="P7293" t="s">
        <v>15950</v>
      </c>
    </row>
    <row r="7294" spans="1:16" x14ac:dyDescent="0.25">
      <c r="A7294" t="s">
        <v>1</v>
      </c>
      <c r="B7294" t="s">
        <v>1591</v>
      </c>
      <c r="C7294" t="s">
        <v>952</v>
      </c>
      <c r="D7294" t="s">
        <v>4673</v>
      </c>
      <c r="E7294" t="s">
        <v>59</v>
      </c>
      <c r="F7294" t="b">
        <v>0</v>
      </c>
      <c r="G7294" t="s">
        <v>77</v>
      </c>
      <c r="H7294" s="1">
        <v>46096.00105324074</v>
      </c>
      <c r="I7294" t="b">
        <v>1</v>
      </c>
      <c r="J7294" t="b">
        <v>1</v>
      </c>
      <c r="K7294" t="s">
        <v>41</v>
      </c>
      <c r="L7294" t="s">
        <v>60</v>
      </c>
      <c r="M7294">
        <v>185000</v>
      </c>
      <c r="N7294"/>
      <c r="O7294" t="s">
        <v>3447</v>
      </c>
      <c r="P7294" t="s">
        <v>15951</v>
      </c>
    </row>
    <row r="7295" spans="1:16" x14ac:dyDescent="0.25">
      <c r="A7295" t="s">
        <v>2</v>
      </c>
      <c r="B7295" t="s">
        <v>15952</v>
      </c>
      <c r="C7295" t="s">
        <v>19</v>
      </c>
      <c r="D7295" t="s">
        <v>4518</v>
      </c>
      <c r="E7295" t="s">
        <v>621</v>
      </c>
      <c r="F7295" t="b">
        <v>0</v>
      </c>
      <c r="G7295" t="s">
        <v>19</v>
      </c>
      <c r="H7295" s="1">
        <v>46096.002569444441</v>
      </c>
      <c r="I7295" t="b">
        <v>1</v>
      </c>
      <c r="J7295" t="b">
        <v>0</v>
      </c>
      <c r="K7295" t="s">
        <v>19</v>
      </c>
      <c r="L7295" t="s">
        <v>60</v>
      </c>
      <c r="M7295">
        <v>50000</v>
      </c>
      <c r="N7295"/>
      <c r="O7295" t="s">
        <v>4519</v>
      </c>
    </row>
    <row r="7296" spans="1:16" x14ac:dyDescent="0.25">
      <c r="A7296" t="s">
        <v>2</v>
      </c>
      <c r="B7296" t="s">
        <v>15953</v>
      </c>
      <c r="C7296" t="s">
        <v>15954</v>
      </c>
      <c r="D7296" t="s">
        <v>4671</v>
      </c>
      <c r="E7296" t="s">
        <v>88</v>
      </c>
      <c r="F7296" t="b">
        <v>0</v>
      </c>
      <c r="G7296" t="s">
        <v>63</v>
      </c>
      <c r="H7296" s="1">
        <v>46096.009942129633</v>
      </c>
      <c r="I7296" t="b">
        <v>0</v>
      </c>
      <c r="J7296" t="b">
        <v>1</v>
      </c>
      <c r="K7296" t="s">
        <v>41</v>
      </c>
      <c r="L7296" t="s">
        <v>60</v>
      </c>
      <c r="M7296">
        <v>183500</v>
      </c>
      <c r="N7296"/>
      <c r="O7296" t="s">
        <v>7350</v>
      </c>
      <c r="P7296" t="s">
        <v>15805</v>
      </c>
    </row>
    <row r="7297" spans="1:16" x14ac:dyDescent="0.25">
      <c r="A7297" t="s">
        <v>2</v>
      </c>
      <c r="B7297" t="s">
        <v>4130</v>
      </c>
      <c r="C7297" t="s">
        <v>15955</v>
      </c>
      <c r="D7297" t="s">
        <v>4673</v>
      </c>
      <c r="E7297" t="s">
        <v>59</v>
      </c>
      <c r="F7297" t="b">
        <v>0</v>
      </c>
      <c r="G7297" t="s">
        <v>63</v>
      </c>
      <c r="H7297" s="1">
        <v>46096.009942129633</v>
      </c>
      <c r="I7297" t="b">
        <v>0</v>
      </c>
      <c r="J7297" t="b">
        <v>1</v>
      </c>
      <c r="K7297" t="s">
        <v>41</v>
      </c>
      <c r="L7297" t="s">
        <v>60</v>
      </c>
      <c r="M7297">
        <v>120000</v>
      </c>
      <c r="N7297"/>
      <c r="O7297" t="s">
        <v>6751</v>
      </c>
      <c r="P7297" t="s">
        <v>15956</v>
      </c>
    </row>
    <row r="7298" spans="1:16" x14ac:dyDescent="0.25">
      <c r="A7298" t="s">
        <v>0</v>
      </c>
      <c r="B7298" t="s">
        <v>15957</v>
      </c>
      <c r="C7298" t="s">
        <v>3053</v>
      </c>
      <c r="D7298" t="s">
        <v>4756</v>
      </c>
      <c r="E7298" t="s">
        <v>59</v>
      </c>
      <c r="F7298" t="b">
        <v>0</v>
      </c>
      <c r="G7298" t="s">
        <v>68</v>
      </c>
      <c r="H7298" s="1">
        <v>46096.042280092603</v>
      </c>
      <c r="I7298" t="b">
        <v>0</v>
      </c>
      <c r="J7298" t="b">
        <v>0</v>
      </c>
      <c r="K7298" t="s">
        <v>41</v>
      </c>
      <c r="L7298" t="s">
        <v>60</v>
      </c>
      <c r="M7298">
        <v>95000</v>
      </c>
      <c r="N7298"/>
      <c r="O7298" t="s">
        <v>15958</v>
      </c>
      <c r="P7298" t="s">
        <v>15959</v>
      </c>
    </row>
    <row r="7299" spans="1:16" x14ac:dyDescent="0.25">
      <c r="A7299" t="s">
        <v>1</v>
      </c>
      <c r="B7299" t="s">
        <v>15960</v>
      </c>
      <c r="C7299" t="s">
        <v>484</v>
      </c>
      <c r="D7299" t="s">
        <v>4756</v>
      </c>
      <c r="E7299" t="s">
        <v>59</v>
      </c>
      <c r="F7299" t="b">
        <v>0</v>
      </c>
      <c r="G7299" t="s">
        <v>65</v>
      </c>
      <c r="H7299" s="1">
        <v>46096.042395833327</v>
      </c>
      <c r="I7299" t="b">
        <v>0</v>
      </c>
      <c r="J7299" t="b">
        <v>1</v>
      </c>
      <c r="K7299" t="s">
        <v>41</v>
      </c>
      <c r="L7299" t="s">
        <v>60</v>
      </c>
      <c r="M7299">
        <v>97300</v>
      </c>
      <c r="N7299"/>
      <c r="O7299" t="s">
        <v>4302</v>
      </c>
      <c r="P7299" t="s">
        <v>15961</v>
      </c>
    </row>
    <row r="7300" spans="1:16" x14ac:dyDescent="0.25">
      <c r="A7300" t="s">
        <v>1</v>
      </c>
      <c r="B7300" t="s">
        <v>12721</v>
      </c>
      <c r="C7300" t="s">
        <v>1032</v>
      </c>
      <c r="D7300" t="s">
        <v>4756</v>
      </c>
      <c r="E7300" t="s">
        <v>59</v>
      </c>
      <c r="F7300" t="b">
        <v>0</v>
      </c>
      <c r="G7300" t="s">
        <v>13</v>
      </c>
      <c r="H7300" s="1">
        <v>46096.044027777767</v>
      </c>
      <c r="I7300" t="b">
        <v>1</v>
      </c>
      <c r="J7300" t="b">
        <v>0</v>
      </c>
      <c r="K7300" t="s">
        <v>13</v>
      </c>
      <c r="L7300" t="s">
        <v>60</v>
      </c>
      <c r="M7300">
        <v>115000</v>
      </c>
      <c r="N7300"/>
      <c r="O7300" t="s">
        <v>15962</v>
      </c>
      <c r="P7300" t="s">
        <v>15050</v>
      </c>
    </row>
    <row r="7301" spans="1:16" x14ac:dyDescent="0.25">
      <c r="A7301" t="s">
        <v>0</v>
      </c>
      <c r="B7301" t="s">
        <v>1308</v>
      </c>
      <c r="C7301" t="s">
        <v>112</v>
      </c>
      <c r="D7301" t="s">
        <v>14604</v>
      </c>
      <c r="E7301" t="s">
        <v>59</v>
      </c>
      <c r="F7301" t="b">
        <v>0</v>
      </c>
      <c r="G7301" t="s">
        <v>65</v>
      </c>
      <c r="H7301" s="1">
        <v>46096.083391203712</v>
      </c>
      <c r="I7301" t="b">
        <v>1</v>
      </c>
      <c r="J7301" t="b">
        <v>1</v>
      </c>
      <c r="K7301" t="s">
        <v>41</v>
      </c>
      <c r="L7301" t="s">
        <v>60</v>
      </c>
      <c r="M7301">
        <v>140000</v>
      </c>
      <c r="N7301"/>
      <c r="O7301" t="s">
        <v>1483</v>
      </c>
      <c r="P7301" t="s">
        <v>3355</v>
      </c>
    </row>
    <row r="7302" spans="1:16" x14ac:dyDescent="0.25">
      <c r="A7302" t="s">
        <v>2</v>
      </c>
      <c r="B7302" t="s">
        <v>15963</v>
      </c>
      <c r="C7302" t="s">
        <v>76</v>
      </c>
      <c r="D7302" t="s">
        <v>4526</v>
      </c>
      <c r="E7302" t="s">
        <v>132</v>
      </c>
      <c r="F7302" t="b">
        <v>1</v>
      </c>
      <c r="G7302" t="s">
        <v>13</v>
      </c>
      <c r="H7302" s="1">
        <v>46096.127280092587</v>
      </c>
      <c r="I7302" t="b">
        <v>0</v>
      </c>
      <c r="J7302" t="b">
        <v>0</v>
      </c>
      <c r="K7302" t="s">
        <v>13</v>
      </c>
      <c r="L7302" t="s">
        <v>74</v>
      </c>
      <c r="M7302"/>
      <c r="N7302">
        <v>50</v>
      </c>
      <c r="O7302" t="s">
        <v>5046</v>
      </c>
    </row>
    <row r="7303" spans="1:16" x14ac:dyDescent="0.25">
      <c r="A7303" t="s">
        <v>7</v>
      </c>
      <c r="B7303" t="s">
        <v>15964</v>
      </c>
      <c r="C7303" t="s">
        <v>76</v>
      </c>
      <c r="D7303" t="s">
        <v>4526</v>
      </c>
      <c r="E7303" t="s">
        <v>132</v>
      </c>
      <c r="F7303" t="b">
        <v>1</v>
      </c>
      <c r="G7303" t="s">
        <v>13</v>
      </c>
      <c r="H7303" s="1">
        <v>46096.127303240741</v>
      </c>
      <c r="I7303" t="b">
        <v>0</v>
      </c>
      <c r="J7303" t="b">
        <v>0</v>
      </c>
      <c r="K7303" t="s">
        <v>13</v>
      </c>
      <c r="L7303" t="s">
        <v>74</v>
      </c>
      <c r="M7303"/>
      <c r="N7303">
        <v>50</v>
      </c>
      <c r="O7303" t="s">
        <v>5046</v>
      </c>
    </row>
    <row r="7304" spans="1:16" x14ac:dyDescent="0.25">
      <c r="A7304" t="s">
        <v>6</v>
      </c>
      <c r="B7304" t="s">
        <v>15965</v>
      </c>
      <c r="C7304" t="s">
        <v>76</v>
      </c>
      <c r="D7304" t="s">
        <v>4526</v>
      </c>
      <c r="E7304" t="s">
        <v>132</v>
      </c>
      <c r="F7304" t="b">
        <v>1</v>
      </c>
      <c r="G7304" t="s">
        <v>13</v>
      </c>
      <c r="H7304" s="1">
        <v>46096.127303240741</v>
      </c>
      <c r="I7304" t="b">
        <v>0</v>
      </c>
      <c r="J7304" t="b">
        <v>0</v>
      </c>
      <c r="K7304" t="s">
        <v>13</v>
      </c>
      <c r="L7304" t="s">
        <v>74</v>
      </c>
      <c r="M7304"/>
      <c r="N7304">
        <v>75</v>
      </c>
      <c r="O7304" t="s">
        <v>5046</v>
      </c>
      <c r="P7304" t="s">
        <v>208</v>
      </c>
    </row>
    <row r="7305" spans="1:16" x14ac:dyDescent="0.25">
      <c r="A7305" t="s">
        <v>4</v>
      </c>
      <c r="B7305" t="s">
        <v>15966</v>
      </c>
      <c r="C7305" t="s">
        <v>92</v>
      </c>
      <c r="D7305" t="s">
        <v>2360</v>
      </c>
      <c r="E7305" t="s">
        <v>59</v>
      </c>
      <c r="F7305" t="b">
        <v>0</v>
      </c>
      <c r="G7305" t="s">
        <v>77</v>
      </c>
      <c r="H7305" s="1">
        <v>46096.250925925917</v>
      </c>
      <c r="I7305" t="b">
        <v>0</v>
      </c>
      <c r="J7305" t="b">
        <v>1</v>
      </c>
      <c r="K7305" t="s">
        <v>41</v>
      </c>
      <c r="L7305" t="s">
        <v>60</v>
      </c>
      <c r="M7305">
        <v>209500</v>
      </c>
      <c r="N7305"/>
      <c r="O7305" t="s">
        <v>402</v>
      </c>
      <c r="P7305" t="s">
        <v>15967</v>
      </c>
    </row>
    <row r="7306" spans="1:16" x14ac:dyDescent="0.25">
      <c r="A7306" t="s">
        <v>4</v>
      </c>
      <c r="B7306" t="s">
        <v>15968</v>
      </c>
      <c r="C7306" t="s">
        <v>76</v>
      </c>
      <c r="D7306" t="s">
        <v>4526</v>
      </c>
      <c r="E7306" t="s">
        <v>88</v>
      </c>
      <c r="F7306" t="b">
        <v>1</v>
      </c>
      <c r="G7306" t="s">
        <v>77</v>
      </c>
      <c r="H7306" s="1">
        <v>46096.292557870373</v>
      </c>
      <c r="I7306" t="b">
        <v>0</v>
      </c>
      <c r="J7306" t="b">
        <v>0</v>
      </c>
      <c r="K7306" t="s">
        <v>41</v>
      </c>
      <c r="L7306" t="s">
        <v>74</v>
      </c>
      <c r="M7306"/>
      <c r="N7306">
        <v>62.5</v>
      </c>
      <c r="O7306" t="s">
        <v>5271</v>
      </c>
      <c r="P7306" t="s">
        <v>208</v>
      </c>
    </row>
    <row r="7307" spans="1:16" x14ac:dyDescent="0.25">
      <c r="A7307" t="s">
        <v>1</v>
      </c>
      <c r="B7307" t="s">
        <v>15969</v>
      </c>
      <c r="C7307" t="s">
        <v>227</v>
      </c>
      <c r="D7307" t="s">
        <v>5440</v>
      </c>
      <c r="E7307" t="s">
        <v>59</v>
      </c>
      <c r="F7307" t="b">
        <v>0</v>
      </c>
      <c r="G7307" t="s">
        <v>63</v>
      </c>
      <c r="H7307" s="1">
        <v>46096.312164351853</v>
      </c>
      <c r="I7307" t="b">
        <v>1</v>
      </c>
      <c r="J7307" t="b">
        <v>1</v>
      </c>
      <c r="K7307" t="s">
        <v>41</v>
      </c>
      <c r="L7307" t="s">
        <v>74</v>
      </c>
      <c r="M7307"/>
      <c r="N7307">
        <v>90</v>
      </c>
      <c r="O7307" t="s">
        <v>3958</v>
      </c>
      <c r="P7307" t="s">
        <v>15970</v>
      </c>
    </row>
    <row r="7308" spans="1:16" x14ac:dyDescent="0.25">
      <c r="A7308" t="s">
        <v>0</v>
      </c>
      <c r="B7308" t="s">
        <v>15971</v>
      </c>
      <c r="C7308" t="s">
        <v>2800</v>
      </c>
      <c r="D7308" t="s">
        <v>4346</v>
      </c>
      <c r="E7308" t="s">
        <v>59</v>
      </c>
      <c r="F7308" t="b">
        <v>0</v>
      </c>
      <c r="G7308" t="s">
        <v>89</v>
      </c>
      <c r="H7308" s="1">
        <v>46096.417118055557</v>
      </c>
      <c r="I7308" t="b">
        <v>0</v>
      </c>
      <c r="J7308" t="b">
        <v>0</v>
      </c>
      <c r="K7308" t="s">
        <v>41</v>
      </c>
      <c r="L7308" t="s">
        <v>60</v>
      </c>
      <c r="M7308">
        <v>75710.665000000008</v>
      </c>
      <c r="N7308"/>
      <c r="O7308" t="s">
        <v>15972</v>
      </c>
      <c r="P7308" t="s">
        <v>2860</v>
      </c>
    </row>
    <row r="7309" spans="1:16" x14ac:dyDescent="0.25">
      <c r="A7309" t="s">
        <v>2</v>
      </c>
      <c r="B7309" t="s">
        <v>4944</v>
      </c>
      <c r="C7309" t="s">
        <v>157</v>
      </c>
      <c r="D7309" t="s">
        <v>2360</v>
      </c>
      <c r="E7309" t="s">
        <v>59</v>
      </c>
      <c r="F7309" t="b">
        <v>0</v>
      </c>
      <c r="G7309" t="s">
        <v>77</v>
      </c>
      <c r="H7309" s="1">
        <v>46096.417303240742</v>
      </c>
      <c r="I7309" t="b">
        <v>0</v>
      </c>
      <c r="J7309" t="b">
        <v>1</v>
      </c>
      <c r="K7309" t="s">
        <v>41</v>
      </c>
      <c r="L7309" t="s">
        <v>60</v>
      </c>
      <c r="M7309">
        <v>214500</v>
      </c>
      <c r="N7309"/>
      <c r="O7309" t="s">
        <v>3622</v>
      </c>
      <c r="P7309" t="s">
        <v>15973</v>
      </c>
    </row>
    <row r="7310" spans="1:16" x14ac:dyDescent="0.25">
      <c r="A7310" t="s">
        <v>7</v>
      </c>
      <c r="B7310" t="s">
        <v>7</v>
      </c>
      <c r="C7310" t="s">
        <v>8133</v>
      </c>
      <c r="D7310" t="s">
        <v>4346</v>
      </c>
      <c r="E7310" t="s">
        <v>59</v>
      </c>
      <c r="F7310" t="b">
        <v>0</v>
      </c>
      <c r="G7310" t="s">
        <v>40</v>
      </c>
      <c r="H7310" s="1">
        <v>46096.460231481477</v>
      </c>
      <c r="I7310" t="b">
        <v>0</v>
      </c>
      <c r="J7310" t="b">
        <v>0</v>
      </c>
      <c r="K7310" t="s">
        <v>40</v>
      </c>
      <c r="L7310" t="s">
        <v>60</v>
      </c>
      <c r="M7310">
        <v>47500</v>
      </c>
      <c r="N7310"/>
      <c r="O7310" t="s">
        <v>15974</v>
      </c>
      <c r="P7310" t="s">
        <v>8135</v>
      </c>
    </row>
    <row r="7311" spans="1:16" x14ac:dyDescent="0.25">
      <c r="A7311" t="s">
        <v>6</v>
      </c>
      <c r="B7311" t="s">
        <v>5889</v>
      </c>
      <c r="C7311" t="s">
        <v>1088</v>
      </c>
      <c r="D7311" t="s">
        <v>4346</v>
      </c>
      <c r="E7311" t="s">
        <v>59</v>
      </c>
      <c r="F7311" t="b">
        <v>0</v>
      </c>
      <c r="G7311" t="s">
        <v>77</v>
      </c>
      <c r="H7311" s="1">
        <v>46096.500196759262</v>
      </c>
      <c r="I7311" t="b">
        <v>0</v>
      </c>
      <c r="J7311" t="b">
        <v>1</v>
      </c>
      <c r="K7311" t="s">
        <v>41</v>
      </c>
      <c r="L7311" t="s">
        <v>60</v>
      </c>
      <c r="M7311">
        <v>239000</v>
      </c>
      <c r="N7311"/>
      <c r="O7311" t="s">
        <v>402</v>
      </c>
      <c r="P7311" t="s">
        <v>9061</v>
      </c>
    </row>
    <row r="7312" spans="1:16" x14ac:dyDescent="0.25">
      <c r="A7312" t="s">
        <v>1</v>
      </c>
      <c r="B7312" t="s">
        <v>15975</v>
      </c>
      <c r="C7312" t="s">
        <v>92</v>
      </c>
      <c r="D7312" t="s">
        <v>4346</v>
      </c>
      <c r="E7312" t="s">
        <v>59</v>
      </c>
      <c r="F7312" t="b">
        <v>0</v>
      </c>
      <c r="G7312" t="s">
        <v>77</v>
      </c>
      <c r="H7312" s="1">
        <v>46096.500891203701</v>
      </c>
      <c r="I7312" t="b">
        <v>0</v>
      </c>
      <c r="J7312" t="b">
        <v>1</v>
      </c>
      <c r="K7312" t="s">
        <v>41</v>
      </c>
      <c r="L7312" t="s">
        <v>60</v>
      </c>
      <c r="M7312">
        <v>195000</v>
      </c>
      <c r="N7312"/>
      <c r="O7312" t="s">
        <v>402</v>
      </c>
      <c r="P7312" t="s">
        <v>15976</v>
      </c>
    </row>
    <row r="7313" spans="1:16" x14ac:dyDescent="0.25">
      <c r="A7313" t="s">
        <v>1</v>
      </c>
      <c r="B7313" t="s">
        <v>15977</v>
      </c>
      <c r="C7313" t="s">
        <v>949</v>
      </c>
      <c r="D7313" t="s">
        <v>4756</v>
      </c>
      <c r="E7313" t="s">
        <v>59</v>
      </c>
      <c r="F7313" t="b">
        <v>0</v>
      </c>
      <c r="G7313" t="s">
        <v>77</v>
      </c>
      <c r="H7313" s="1">
        <v>46096.500949074078</v>
      </c>
      <c r="I7313" t="b">
        <v>0</v>
      </c>
      <c r="J7313" t="b">
        <v>0</v>
      </c>
      <c r="K7313" t="s">
        <v>41</v>
      </c>
      <c r="L7313" t="s">
        <v>60</v>
      </c>
      <c r="M7313">
        <v>85000</v>
      </c>
      <c r="N7313"/>
      <c r="O7313" t="s">
        <v>15978</v>
      </c>
    </row>
    <row r="7314" spans="1:16" x14ac:dyDescent="0.25">
      <c r="A7314" t="s">
        <v>7</v>
      </c>
      <c r="B7314" t="s">
        <v>7</v>
      </c>
      <c r="C7314" t="s">
        <v>6647</v>
      </c>
      <c r="D7314" t="s">
        <v>4526</v>
      </c>
      <c r="E7314" t="s">
        <v>59</v>
      </c>
      <c r="F7314" t="b">
        <v>0</v>
      </c>
      <c r="G7314" t="s">
        <v>40</v>
      </c>
      <c r="H7314" s="1">
        <v>46096.501898148148</v>
      </c>
      <c r="I7314" t="b">
        <v>0</v>
      </c>
      <c r="J7314" t="b">
        <v>0</v>
      </c>
      <c r="K7314" t="s">
        <v>40</v>
      </c>
      <c r="L7314" t="s">
        <v>60</v>
      </c>
      <c r="M7314">
        <v>47000</v>
      </c>
      <c r="N7314"/>
      <c r="O7314" t="s">
        <v>8134</v>
      </c>
      <c r="P7314" t="s">
        <v>8135</v>
      </c>
    </row>
    <row r="7315" spans="1:16" x14ac:dyDescent="0.25">
      <c r="A7315" t="s">
        <v>2</v>
      </c>
      <c r="B7315" t="s">
        <v>15979</v>
      </c>
      <c r="C7315" t="s">
        <v>76</v>
      </c>
      <c r="D7315" t="s">
        <v>4526</v>
      </c>
      <c r="E7315" t="s">
        <v>132</v>
      </c>
      <c r="F7315" t="b">
        <v>1</v>
      </c>
      <c r="G7315" t="s">
        <v>13</v>
      </c>
      <c r="H7315" s="1">
        <v>46096.502152777779</v>
      </c>
      <c r="I7315" t="b">
        <v>0</v>
      </c>
      <c r="J7315" t="b">
        <v>0</v>
      </c>
      <c r="K7315" t="s">
        <v>13</v>
      </c>
      <c r="L7315" t="s">
        <v>74</v>
      </c>
      <c r="M7315"/>
      <c r="N7315">
        <v>73.290000000000006</v>
      </c>
      <c r="O7315" t="s">
        <v>5046</v>
      </c>
    </row>
    <row r="7316" spans="1:16" x14ac:dyDescent="0.25">
      <c r="A7316" t="s">
        <v>1</v>
      </c>
      <c r="B7316" t="s">
        <v>15980</v>
      </c>
      <c r="C7316" t="s">
        <v>500</v>
      </c>
      <c r="D7316" t="s">
        <v>4756</v>
      </c>
      <c r="E7316" t="s">
        <v>59</v>
      </c>
      <c r="F7316" t="b">
        <v>0</v>
      </c>
      <c r="G7316" t="s">
        <v>13</v>
      </c>
      <c r="H7316" s="1">
        <v>46096.502222222232</v>
      </c>
      <c r="I7316" t="b">
        <v>1</v>
      </c>
      <c r="J7316" t="b">
        <v>0</v>
      </c>
      <c r="K7316" t="s">
        <v>13</v>
      </c>
      <c r="L7316" t="s">
        <v>60</v>
      </c>
      <c r="M7316">
        <v>110000</v>
      </c>
      <c r="N7316"/>
      <c r="O7316" t="s">
        <v>2302</v>
      </c>
      <c r="P7316" t="s">
        <v>85</v>
      </c>
    </row>
    <row r="7317" spans="1:16" x14ac:dyDescent="0.25">
      <c r="A7317" t="s">
        <v>3</v>
      </c>
      <c r="B7317" t="s">
        <v>15981</v>
      </c>
      <c r="C7317" t="s">
        <v>15982</v>
      </c>
      <c r="D7317" t="s">
        <v>4756</v>
      </c>
      <c r="E7317" t="s">
        <v>59</v>
      </c>
      <c r="F7317" t="b">
        <v>0</v>
      </c>
      <c r="G7317" t="s">
        <v>65</v>
      </c>
      <c r="H7317" s="1">
        <v>46096.541805555556</v>
      </c>
      <c r="I7317" t="b">
        <v>0</v>
      </c>
      <c r="J7317" t="b">
        <v>0</v>
      </c>
      <c r="K7317" t="s">
        <v>41</v>
      </c>
      <c r="L7317" t="s">
        <v>60</v>
      </c>
      <c r="M7317">
        <v>85000</v>
      </c>
      <c r="N7317"/>
      <c r="O7317" t="s">
        <v>10578</v>
      </c>
      <c r="P7317" t="s">
        <v>1833</v>
      </c>
    </row>
    <row r="7318" spans="1:16" x14ac:dyDescent="0.25">
      <c r="A7318" t="s">
        <v>3</v>
      </c>
      <c r="B7318" t="s">
        <v>15983</v>
      </c>
      <c r="C7318" t="s">
        <v>79</v>
      </c>
      <c r="D7318" t="s">
        <v>4756</v>
      </c>
      <c r="E7318" t="s">
        <v>59</v>
      </c>
      <c r="F7318" t="b">
        <v>0</v>
      </c>
      <c r="G7318" t="s">
        <v>77</v>
      </c>
      <c r="H7318" s="1">
        <v>46096.541909722233</v>
      </c>
      <c r="I7318" t="b">
        <v>0</v>
      </c>
      <c r="J7318" t="b">
        <v>1</v>
      </c>
      <c r="K7318" t="s">
        <v>41</v>
      </c>
      <c r="L7318" t="s">
        <v>60</v>
      </c>
      <c r="M7318">
        <v>125500</v>
      </c>
      <c r="N7318"/>
      <c r="O7318" t="s">
        <v>3852</v>
      </c>
      <c r="P7318" t="s">
        <v>3501</v>
      </c>
    </row>
    <row r="7319" spans="1:16" x14ac:dyDescent="0.25">
      <c r="A7319" t="s">
        <v>3</v>
      </c>
      <c r="B7319" t="s">
        <v>14402</v>
      </c>
      <c r="C7319" t="s">
        <v>190</v>
      </c>
      <c r="D7319" t="s">
        <v>4526</v>
      </c>
      <c r="E7319" t="s">
        <v>59</v>
      </c>
      <c r="F7319" t="b">
        <v>0</v>
      </c>
      <c r="G7319" t="s">
        <v>73</v>
      </c>
      <c r="H7319" s="1">
        <v>46096.541967592602</v>
      </c>
      <c r="I7319" t="b">
        <v>0</v>
      </c>
      <c r="J7319" t="b">
        <v>1</v>
      </c>
      <c r="K7319" t="s">
        <v>41</v>
      </c>
      <c r="L7319" t="s">
        <v>60</v>
      </c>
      <c r="M7319">
        <v>71450</v>
      </c>
      <c r="N7319"/>
      <c r="O7319" t="s">
        <v>4548</v>
      </c>
      <c r="P7319" t="s">
        <v>14403</v>
      </c>
    </row>
    <row r="7320" spans="1:16" x14ac:dyDescent="0.25">
      <c r="A7320" t="s">
        <v>6</v>
      </c>
      <c r="B7320" t="s">
        <v>6</v>
      </c>
      <c r="C7320" t="s">
        <v>15984</v>
      </c>
      <c r="D7320" t="s">
        <v>14604</v>
      </c>
      <c r="E7320" t="s">
        <v>59</v>
      </c>
      <c r="F7320" t="b">
        <v>0</v>
      </c>
      <c r="G7320" t="s">
        <v>65</v>
      </c>
      <c r="H7320" s="1">
        <v>46096.542187500003</v>
      </c>
      <c r="I7320" t="b">
        <v>0</v>
      </c>
      <c r="J7320" t="b">
        <v>0</v>
      </c>
      <c r="K7320" t="s">
        <v>41</v>
      </c>
      <c r="L7320" t="s">
        <v>60</v>
      </c>
      <c r="M7320">
        <v>131000</v>
      </c>
      <c r="N7320"/>
      <c r="O7320" t="s">
        <v>15985</v>
      </c>
      <c r="P7320" t="s">
        <v>6283</v>
      </c>
    </row>
    <row r="7321" spans="1:16" x14ac:dyDescent="0.25">
      <c r="A7321" t="s">
        <v>2</v>
      </c>
      <c r="B7321" t="s">
        <v>2</v>
      </c>
      <c r="C7321" t="s">
        <v>12992</v>
      </c>
      <c r="D7321" t="s">
        <v>2360</v>
      </c>
      <c r="E7321" t="s">
        <v>59</v>
      </c>
      <c r="F7321" t="b">
        <v>0</v>
      </c>
      <c r="G7321" t="s">
        <v>68</v>
      </c>
      <c r="H7321" s="1">
        <v>46096.542395833327</v>
      </c>
      <c r="I7321" t="b">
        <v>0</v>
      </c>
      <c r="J7321" t="b">
        <v>1</v>
      </c>
      <c r="K7321" t="s">
        <v>41</v>
      </c>
      <c r="L7321" t="s">
        <v>60</v>
      </c>
      <c r="M7321">
        <v>112500</v>
      </c>
      <c r="N7321"/>
      <c r="O7321" t="s">
        <v>15986</v>
      </c>
      <c r="P7321" t="s">
        <v>15987</v>
      </c>
    </row>
    <row r="7322" spans="1:16" x14ac:dyDescent="0.25">
      <c r="A7322" t="s">
        <v>1</v>
      </c>
      <c r="B7322" t="s">
        <v>15988</v>
      </c>
      <c r="C7322" t="s">
        <v>162</v>
      </c>
      <c r="D7322" t="s">
        <v>4526</v>
      </c>
      <c r="E7322" t="s">
        <v>59</v>
      </c>
      <c r="F7322" t="b">
        <v>0</v>
      </c>
      <c r="G7322" t="s">
        <v>73</v>
      </c>
      <c r="H7322" s="1">
        <v>46096.542847222219</v>
      </c>
      <c r="I7322" t="b">
        <v>0</v>
      </c>
      <c r="J7322" t="b">
        <v>1</v>
      </c>
      <c r="K7322" t="s">
        <v>41</v>
      </c>
      <c r="L7322" t="s">
        <v>60</v>
      </c>
      <c r="M7322">
        <v>161000</v>
      </c>
      <c r="N7322"/>
      <c r="O7322" t="s">
        <v>4831</v>
      </c>
      <c r="P7322" t="s">
        <v>216</v>
      </c>
    </row>
    <row r="7323" spans="1:16" x14ac:dyDescent="0.25">
      <c r="A7323" t="s">
        <v>0</v>
      </c>
      <c r="B7323" t="s">
        <v>15989</v>
      </c>
      <c r="C7323" t="s">
        <v>76</v>
      </c>
      <c r="D7323" t="s">
        <v>4526</v>
      </c>
      <c r="E7323" t="s">
        <v>132</v>
      </c>
      <c r="F7323" t="b">
        <v>1</v>
      </c>
      <c r="G7323" t="s">
        <v>13</v>
      </c>
      <c r="H7323" s="1">
        <v>46096.543796296297</v>
      </c>
      <c r="I7323" t="b">
        <v>0</v>
      </c>
      <c r="J7323" t="b">
        <v>0</v>
      </c>
      <c r="K7323" t="s">
        <v>13</v>
      </c>
      <c r="L7323" t="s">
        <v>74</v>
      </c>
      <c r="M7323"/>
      <c r="N7323">
        <v>50</v>
      </c>
      <c r="O7323" t="s">
        <v>5046</v>
      </c>
    </row>
    <row r="7324" spans="1:16" x14ac:dyDescent="0.25">
      <c r="A7324" t="s">
        <v>2</v>
      </c>
      <c r="B7324" t="s">
        <v>15990</v>
      </c>
      <c r="C7324" t="s">
        <v>76</v>
      </c>
      <c r="D7324" t="s">
        <v>4526</v>
      </c>
      <c r="E7324" t="s">
        <v>132</v>
      </c>
      <c r="F7324" t="b">
        <v>1</v>
      </c>
      <c r="G7324" t="s">
        <v>13</v>
      </c>
      <c r="H7324" s="1">
        <v>46096.543819444443</v>
      </c>
      <c r="I7324" t="b">
        <v>0</v>
      </c>
      <c r="J7324" t="b">
        <v>0</v>
      </c>
      <c r="K7324" t="s">
        <v>13</v>
      </c>
      <c r="L7324" t="s">
        <v>74</v>
      </c>
      <c r="M7324"/>
      <c r="N7324">
        <v>73.290000000000006</v>
      </c>
      <c r="O7324" t="s">
        <v>5046</v>
      </c>
    </row>
    <row r="7325" spans="1:16" x14ac:dyDescent="0.25">
      <c r="A7325" t="s">
        <v>4</v>
      </c>
      <c r="B7325" t="s">
        <v>15991</v>
      </c>
      <c r="C7325" t="s">
        <v>76</v>
      </c>
      <c r="D7325" t="s">
        <v>4526</v>
      </c>
      <c r="E7325" t="s">
        <v>59</v>
      </c>
      <c r="F7325" t="b">
        <v>1</v>
      </c>
      <c r="G7325" t="s">
        <v>13</v>
      </c>
      <c r="H7325" s="1">
        <v>46096.543888888889</v>
      </c>
      <c r="I7325" t="b">
        <v>0</v>
      </c>
      <c r="J7325" t="b">
        <v>0</v>
      </c>
      <c r="K7325" t="s">
        <v>13</v>
      </c>
      <c r="L7325" t="s">
        <v>74</v>
      </c>
      <c r="M7325"/>
      <c r="N7325">
        <v>95</v>
      </c>
      <c r="O7325" t="s">
        <v>5046</v>
      </c>
      <c r="P7325" t="s">
        <v>15992</v>
      </c>
    </row>
    <row r="7326" spans="1:16" x14ac:dyDescent="0.25">
      <c r="A7326" t="s">
        <v>0</v>
      </c>
      <c r="B7326" t="s">
        <v>4216</v>
      </c>
      <c r="C7326" t="s">
        <v>15993</v>
      </c>
      <c r="D7326" t="s">
        <v>4756</v>
      </c>
      <c r="E7326" t="s">
        <v>59</v>
      </c>
      <c r="F7326" t="b">
        <v>0</v>
      </c>
      <c r="G7326" t="s">
        <v>65</v>
      </c>
      <c r="H7326" s="1">
        <v>46096.583425925928</v>
      </c>
      <c r="I7326" t="b">
        <v>0</v>
      </c>
      <c r="J7326" t="b">
        <v>1</v>
      </c>
      <c r="K7326" t="s">
        <v>41</v>
      </c>
      <c r="L7326" t="s">
        <v>60</v>
      </c>
      <c r="M7326">
        <v>93155</v>
      </c>
      <c r="N7326"/>
      <c r="O7326" t="s">
        <v>302</v>
      </c>
      <c r="P7326" t="s">
        <v>15861</v>
      </c>
    </row>
    <row r="7327" spans="1:16" x14ac:dyDescent="0.25">
      <c r="A7327" t="s">
        <v>3</v>
      </c>
      <c r="B7327" t="s">
        <v>15994</v>
      </c>
      <c r="C7327" t="s">
        <v>142</v>
      </c>
      <c r="D7327" t="s">
        <v>4751</v>
      </c>
      <c r="E7327" t="s">
        <v>59</v>
      </c>
      <c r="F7327" t="b">
        <v>0</v>
      </c>
      <c r="G7327" t="s">
        <v>65</v>
      </c>
      <c r="H7327" s="1">
        <v>46096.583506944437</v>
      </c>
      <c r="I7327" t="b">
        <v>0</v>
      </c>
      <c r="J7327" t="b">
        <v>1</v>
      </c>
      <c r="K7327" t="s">
        <v>41</v>
      </c>
      <c r="L7327" t="s">
        <v>60</v>
      </c>
      <c r="M7327">
        <v>78625</v>
      </c>
      <c r="N7327"/>
      <c r="O7327" t="s">
        <v>15995</v>
      </c>
      <c r="P7327" t="s">
        <v>5548</v>
      </c>
    </row>
    <row r="7328" spans="1:16" x14ac:dyDescent="0.25">
      <c r="A7328" t="s">
        <v>2</v>
      </c>
      <c r="B7328" t="s">
        <v>9149</v>
      </c>
      <c r="C7328" t="s">
        <v>172</v>
      </c>
      <c r="D7328" t="s">
        <v>4756</v>
      </c>
      <c r="E7328" t="s">
        <v>59</v>
      </c>
      <c r="F7328" t="b">
        <v>0</v>
      </c>
      <c r="G7328" t="s">
        <v>68</v>
      </c>
      <c r="H7328" s="1">
        <v>46096.583703703713</v>
      </c>
      <c r="I7328" t="b">
        <v>0</v>
      </c>
      <c r="J7328" t="b">
        <v>1</v>
      </c>
      <c r="K7328" t="s">
        <v>41</v>
      </c>
      <c r="L7328" t="s">
        <v>60</v>
      </c>
      <c r="M7328">
        <v>184000</v>
      </c>
      <c r="N7328"/>
      <c r="O7328" t="s">
        <v>9145</v>
      </c>
      <c r="P7328" t="s">
        <v>310</v>
      </c>
    </row>
    <row r="7329" spans="1:16" x14ac:dyDescent="0.25">
      <c r="A7329" t="s">
        <v>1</v>
      </c>
      <c r="B7329" t="s">
        <v>15996</v>
      </c>
      <c r="C7329" t="s">
        <v>1765</v>
      </c>
      <c r="D7329" t="s">
        <v>4756</v>
      </c>
      <c r="E7329" t="s">
        <v>59</v>
      </c>
      <c r="F7329" t="b">
        <v>0</v>
      </c>
      <c r="G7329" t="s">
        <v>89</v>
      </c>
      <c r="H7329" s="1">
        <v>46096.583784722221</v>
      </c>
      <c r="I7329" t="b">
        <v>0</v>
      </c>
      <c r="J7329" t="b">
        <v>0</v>
      </c>
      <c r="K7329" t="s">
        <v>41</v>
      </c>
      <c r="L7329" t="s">
        <v>60</v>
      </c>
      <c r="M7329">
        <v>125000</v>
      </c>
      <c r="N7329"/>
      <c r="O7329" t="s">
        <v>15997</v>
      </c>
      <c r="P7329" t="s">
        <v>15998</v>
      </c>
    </row>
    <row r="7330" spans="1:16" x14ac:dyDescent="0.25">
      <c r="A7330" t="s">
        <v>2</v>
      </c>
      <c r="B7330" t="s">
        <v>15999</v>
      </c>
      <c r="C7330" t="s">
        <v>190</v>
      </c>
      <c r="D7330" t="s">
        <v>4751</v>
      </c>
      <c r="E7330" t="s">
        <v>59</v>
      </c>
      <c r="F7330" t="b">
        <v>0</v>
      </c>
      <c r="G7330" t="s">
        <v>73</v>
      </c>
      <c r="H7330" s="1">
        <v>46096.584004629629</v>
      </c>
      <c r="I7330" t="b">
        <v>0</v>
      </c>
      <c r="J7330" t="b">
        <v>1</v>
      </c>
      <c r="K7330" t="s">
        <v>41</v>
      </c>
      <c r="L7330" t="s">
        <v>60</v>
      </c>
      <c r="M7330">
        <v>128475</v>
      </c>
      <c r="N7330"/>
      <c r="O7330" t="s">
        <v>2023</v>
      </c>
      <c r="P7330" t="s">
        <v>16000</v>
      </c>
    </row>
    <row r="7331" spans="1:16" x14ac:dyDescent="0.25">
      <c r="A7331" t="s">
        <v>2</v>
      </c>
      <c r="B7331" t="s">
        <v>16001</v>
      </c>
      <c r="C7331" t="s">
        <v>218</v>
      </c>
      <c r="D7331" t="s">
        <v>4756</v>
      </c>
      <c r="E7331" t="s">
        <v>59</v>
      </c>
      <c r="F7331" t="b">
        <v>0</v>
      </c>
      <c r="G7331" t="s">
        <v>63</v>
      </c>
      <c r="H7331" s="1">
        <v>46096.603796296287</v>
      </c>
      <c r="I7331" t="b">
        <v>0</v>
      </c>
      <c r="J7331" t="b">
        <v>1</v>
      </c>
      <c r="K7331" t="s">
        <v>41</v>
      </c>
      <c r="L7331" t="s">
        <v>60</v>
      </c>
      <c r="M7331">
        <v>135000</v>
      </c>
      <c r="N7331"/>
      <c r="O7331" t="s">
        <v>1790</v>
      </c>
      <c r="P7331" t="s">
        <v>16002</v>
      </c>
    </row>
    <row r="7332" spans="1:16" x14ac:dyDescent="0.25">
      <c r="A7332" t="s">
        <v>3</v>
      </c>
      <c r="B7332" t="s">
        <v>16003</v>
      </c>
      <c r="C7332" t="s">
        <v>16004</v>
      </c>
      <c r="D7332" t="s">
        <v>4756</v>
      </c>
      <c r="E7332" t="s">
        <v>59</v>
      </c>
      <c r="F7332" t="b">
        <v>0</v>
      </c>
      <c r="G7332" t="s">
        <v>65</v>
      </c>
      <c r="H7332" s="1">
        <v>46096.625115740739</v>
      </c>
      <c r="I7332" t="b">
        <v>0</v>
      </c>
      <c r="J7332" t="b">
        <v>1</v>
      </c>
      <c r="K7332" t="s">
        <v>41</v>
      </c>
      <c r="L7332" t="s">
        <v>60</v>
      </c>
      <c r="M7332">
        <v>82500</v>
      </c>
      <c r="N7332"/>
      <c r="O7332" t="s">
        <v>16005</v>
      </c>
      <c r="P7332" t="s">
        <v>11109</v>
      </c>
    </row>
    <row r="7333" spans="1:16" x14ac:dyDescent="0.25">
      <c r="A7333" t="s">
        <v>4</v>
      </c>
      <c r="B7333" t="s">
        <v>16006</v>
      </c>
      <c r="C7333" t="s">
        <v>2840</v>
      </c>
      <c r="D7333" t="s">
        <v>4526</v>
      </c>
      <c r="E7333" t="s">
        <v>59</v>
      </c>
      <c r="F7333" t="b">
        <v>0</v>
      </c>
      <c r="G7333" t="s">
        <v>77</v>
      </c>
      <c r="H7333" s="1">
        <v>46096.625243055547</v>
      </c>
      <c r="I7333" t="b">
        <v>0</v>
      </c>
      <c r="J7333" t="b">
        <v>0</v>
      </c>
      <c r="K7333" t="s">
        <v>41</v>
      </c>
      <c r="L7333" t="s">
        <v>60</v>
      </c>
      <c r="M7333">
        <v>132500</v>
      </c>
      <c r="N7333"/>
      <c r="O7333" t="s">
        <v>155</v>
      </c>
      <c r="P7333" t="s">
        <v>3944</v>
      </c>
    </row>
    <row r="7334" spans="1:16" x14ac:dyDescent="0.25">
      <c r="A7334" t="s">
        <v>3</v>
      </c>
      <c r="B7334" t="s">
        <v>1257</v>
      </c>
      <c r="C7334" t="s">
        <v>16007</v>
      </c>
      <c r="D7334" t="s">
        <v>4756</v>
      </c>
      <c r="E7334" t="s">
        <v>59</v>
      </c>
      <c r="F7334" t="b">
        <v>0</v>
      </c>
      <c r="G7334" t="s">
        <v>89</v>
      </c>
      <c r="H7334" s="1">
        <v>46096.625451388893</v>
      </c>
      <c r="I7334" t="b">
        <v>0</v>
      </c>
      <c r="J7334" t="b">
        <v>0</v>
      </c>
      <c r="K7334" t="s">
        <v>41</v>
      </c>
      <c r="L7334" t="s">
        <v>60</v>
      </c>
      <c r="M7334">
        <v>97500</v>
      </c>
      <c r="N7334"/>
      <c r="O7334" t="s">
        <v>16008</v>
      </c>
      <c r="P7334" t="s">
        <v>4661</v>
      </c>
    </row>
    <row r="7335" spans="1:16" x14ac:dyDescent="0.25">
      <c r="A7335" t="s">
        <v>1</v>
      </c>
      <c r="B7335" t="s">
        <v>3048</v>
      </c>
      <c r="C7335" t="s">
        <v>172</v>
      </c>
      <c r="D7335" t="s">
        <v>4756</v>
      </c>
      <c r="E7335" t="s">
        <v>59</v>
      </c>
      <c r="F7335" t="b">
        <v>0</v>
      </c>
      <c r="G7335" t="s">
        <v>65</v>
      </c>
      <c r="H7335" s="1">
        <v>46096.625821759262</v>
      </c>
      <c r="I7335" t="b">
        <v>0</v>
      </c>
      <c r="J7335" t="b">
        <v>1</v>
      </c>
      <c r="K7335" t="s">
        <v>41</v>
      </c>
      <c r="L7335" t="s">
        <v>60</v>
      </c>
      <c r="M7335">
        <v>152500</v>
      </c>
      <c r="N7335"/>
      <c r="O7335" t="s">
        <v>9145</v>
      </c>
      <c r="P7335" t="s">
        <v>9146</v>
      </c>
    </row>
    <row r="7336" spans="1:16" x14ac:dyDescent="0.25">
      <c r="A7336" t="s">
        <v>1</v>
      </c>
      <c r="B7336" t="s">
        <v>3048</v>
      </c>
      <c r="C7336" t="s">
        <v>16009</v>
      </c>
      <c r="D7336" t="s">
        <v>4756</v>
      </c>
      <c r="E7336" t="s">
        <v>59</v>
      </c>
      <c r="F7336" t="b">
        <v>0</v>
      </c>
      <c r="G7336" t="s">
        <v>73</v>
      </c>
      <c r="H7336" s="1">
        <v>46096.626180555562</v>
      </c>
      <c r="I7336" t="b">
        <v>0</v>
      </c>
      <c r="J7336" t="b">
        <v>1</v>
      </c>
      <c r="K7336" t="s">
        <v>41</v>
      </c>
      <c r="L7336" t="s">
        <v>60</v>
      </c>
      <c r="M7336">
        <v>152500</v>
      </c>
      <c r="N7336"/>
      <c r="O7336" t="s">
        <v>9145</v>
      </c>
      <c r="P7336" t="s">
        <v>9146</v>
      </c>
    </row>
    <row r="7337" spans="1:16" x14ac:dyDescent="0.25">
      <c r="A7337" t="s">
        <v>0</v>
      </c>
      <c r="B7337" t="s">
        <v>16010</v>
      </c>
      <c r="C7337" t="s">
        <v>16011</v>
      </c>
      <c r="D7337" t="s">
        <v>4756</v>
      </c>
      <c r="E7337" t="s">
        <v>59</v>
      </c>
      <c r="F7337" t="b">
        <v>0</v>
      </c>
      <c r="G7337" t="s">
        <v>63</v>
      </c>
      <c r="H7337" s="1">
        <v>46096.645370370366</v>
      </c>
      <c r="I7337" t="b">
        <v>0</v>
      </c>
      <c r="J7337" t="b">
        <v>0</v>
      </c>
      <c r="K7337" t="s">
        <v>41</v>
      </c>
      <c r="L7337" t="s">
        <v>60</v>
      </c>
      <c r="M7337">
        <v>115000</v>
      </c>
      <c r="N7337"/>
      <c r="O7337" t="s">
        <v>16012</v>
      </c>
      <c r="P7337" t="s">
        <v>875</v>
      </c>
    </row>
    <row r="7338" spans="1:16" x14ac:dyDescent="0.25">
      <c r="A7338" t="s">
        <v>6</v>
      </c>
      <c r="B7338" t="s">
        <v>16013</v>
      </c>
      <c r="C7338" t="s">
        <v>218</v>
      </c>
      <c r="D7338" t="s">
        <v>4756</v>
      </c>
      <c r="E7338" t="s">
        <v>59</v>
      </c>
      <c r="F7338" t="b">
        <v>0</v>
      </c>
      <c r="G7338" t="s">
        <v>63</v>
      </c>
      <c r="H7338" s="1">
        <v>46096.645405092589</v>
      </c>
      <c r="I7338" t="b">
        <v>0</v>
      </c>
      <c r="J7338" t="b">
        <v>1</v>
      </c>
      <c r="K7338" t="s">
        <v>41</v>
      </c>
      <c r="L7338" t="s">
        <v>60</v>
      </c>
      <c r="M7338">
        <v>96150.5</v>
      </c>
      <c r="N7338"/>
      <c r="O7338" t="s">
        <v>199</v>
      </c>
      <c r="P7338" t="s">
        <v>16014</v>
      </c>
    </row>
    <row r="7339" spans="1:16" x14ac:dyDescent="0.25">
      <c r="A7339" t="s">
        <v>3</v>
      </c>
      <c r="B7339" t="s">
        <v>16015</v>
      </c>
      <c r="C7339" t="s">
        <v>2278</v>
      </c>
      <c r="D7339" t="s">
        <v>4756</v>
      </c>
      <c r="E7339" t="s">
        <v>59</v>
      </c>
      <c r="F7339" t="b">
        <v>0</v>
      </c>
      <c r="G7339" t="s">
        <v>77</v>
      </c>
      <c r="H7339" s="1">
        <v>46096.666863425933</v>
      </c>
      <c r="I7339" t="b">
        <v>0</v>
      </c>
      <c r="J7339" t="b">
        <v>1</v>
      </c>
      <c r="K7339" t="s">
        <v>41</v>
      </c>
      <c r="L7339" t="s">
        <v>60</v>
      </c>
      <c r="M7339">
        <v>121811.5</v>
      </c>
      <c r="N7339"/>
      <c r="O7339" t="s">
        <v>16016</v>
      </c>
      <c r="P7339" t="s">
        <v>283</v>
      </c>
    </row>
    <row r="7340" spans="1:16" x14ac:dyDescent="0.25">
      <c r="A7340" t="s">
        <v>3</v>
      </c>
      <c r="B7340" t="s">
        <v>286</v>
      </c>
      <c r="C7340" t="s">
        <v>16017</v>
      </c>
      <c r="D7340" t="s">
        <v>4526</v>
      </c>
      <c r="E7340" t="s">
        <v>59</v>
      </c>
      <c r="F7340" t="b">
        <v>0</v>
      </c>
      <c r="G7340" t="s">
        <v>68</v>
      </c>
      <c r="H7340" s="1">
        <v>46096.667037037027</v>
      </c>
      <c r="I7340" t="b">
        <v>1</v>
      </c>
      <c r="J7340" t="b">
        <v>1</v>
      </c>
      <c r="K7340" t="s">
        <v>41</v>
      </c>
      <c r="L7340" t="s">
        <v>60</v>
      </c>
      <c r="M7340">
        <v>95000</v>
      </c>
      <c r="N7340"/>
      <c r="O7340" t="s">
        <v>16018</v>
      </c>
      <c r="P7340" t="s">
        <v>16019</v>
      </c>
    </row>
    <row r="7341" spans="1:16" x14ac:dyDescent="0.25">
      <c r="A7341" t="s">
        <v>5</v>
      </c>
      <c r="B7341" t="s">
        <v>16020</v>
      </c>
      <c r="C7341" t="s">
        <v>1660</v>
      </c>
      <c r="D7341" t="s">
        <v>4526</v>
      </c>
      <c r="E7341" t="s">
        <v>59</v>
      </c>
      <c r="F7341" t="b">
        <v>0</v>
      </c>
      <c r="G7341" t="s">
        <v>73</v>
      </c>
      <c r="H7341" s="1">
        <v>46096.667986111112</v>
      </c>
      <c r="I7341" t="b">
        <v>1</v>
      </c>
      <c r="J7341" t="b">
        <v>0</v>
      </c>
      <c r="K7341" t="s">
        <v>41</v>
      </c>
      <c r="L7341" t="s">
        <v>60</v>
      </c>
      <c r="M7341">
        <v>145000</v>
      </c>
      <c r="N7341"/>
      <c r="O7341" t="s">
        <v>16021</v>
      </c>
      <c r="P7341" t="s">
        <v>16022</v>
      </c>
    </row>
    <row r="7342" spans="1:16" x14ac:dyDescent="0.25">
      <c r="A7342" t="s">
        <v>5</v>
      </c>
      <c r="B7342" t="s">
        <v>13203</v>
      </c>
      <c r="C7342" t="s">
        <v>356</v>
      </c>
      <c r="D7342" t="s">
        <v>2360</v>
      </c>
      <c r="E7342" t="s">
        <v>59</v>
      </c>
      <c r="F7342" t="b">
        <v>0</v>
      </c>
      <c r="G7342" t="s">
        <v>77</v>
      </c>
      <c r="H7342" s="1">
        <v>46096.709328703713</v>
      </c>
      <c r="I7342" t="b">
        <v>1</v>
      </c>
      <c r="J7342" t="b">
        <v>1</v>
      </c>
      <c r="K7342" t="s">
        <v>41</v>
      </c>
      <c r="L7342" t="s">
        <v>60</v>
      </c>
      <c r="M7342">
        <v>174000</v>
      </c>
      <c r="N7342"/>
      <c r="O7342" t="s">
        <v>3823</v>
      </c>
      <c r="P7342" t="s">
        <v>16023</v>
      </c>
    </row>
    <row r="7343" spans="1:16" x14ac:dyDescent="0.25">
      <c r="A7343" t="s">
        <v>0</v>
      </c>
      <c r="B7343" t="s">
        <v>11758</v>
      </c>
      <c r="C7343" t="s">
        <v>76</v>
      </c>
      <c r="D7343" t="s">
        <v>4633</v>
      </c>
      <c r="E7343" t="s">
        <v>59</v>
      </c>
      <c r="F7343" t="b">
        <v>1</v>
      </c>
      <c r="G7343" t="s">
        <v>40</v>
      </c>
      <c r="H7343" s="1">
        <v>46096.710231481477</v>
      </c>
      <c r="I7343" t="b">
        <v>1</v>
      </c>
      <c r="J7343" t="b">
        <v>0</v>
      </c>
      <c r="K7343" t="s">
        <v>40</v>
      </c>
      <c r="L7343" t="s">
        <v>60</v>
      </c>
      <c r="M7343">
        <v>31500</v>
      </c>
      <c r="N7343"/>
      <c r="O7343" t="s">
        <v>11759</v>
      </c>
      <c r="P7343" t="s">
        <v>1482</v>
      </c>
    </row>
    <row r="7344" spans="1:16" x14ac:dyDescent="0.25">
      <c r="A7344" t="s">
        <v>3</v>
      </c>
      <c r="B7344" t="s">
        <v>8219</v>
      </c>
      <c r="C7344" t="s">
        <v>662</v>
      </c>
      <c r="D7344" t="s">
        <v>4756</v>
      </c>
      <c r="E7344" t="s">
        <v>59</v>
      </c>
      <c r="F7344" t="b">
        <v>0</v>
      </c>
      <c r="G7344" t="s">
        <v>65</v>
      </c>
      <c r="H7344" s="1">
        <v>46096.750138888892</v>
      </c>
      <c r="I7344" t="b">
        <v>0</v>
      </c>
      <c r="J7344" t="b">
        <v>1</v>
      </c>
      <c r="K7344" t="s">
        <v>41</v>
      </c>
      <c r="L7344" t="s">
        <v>60</v>
      </c>
      <c r="M7344">
        <v>84755</v>
      </c>
      <c r="N7344"/>
      <c r="O7344" t="s">
        <v>302</v>
      </c>
    </row>
    <row r="7345" spans="1:16" x14ac:dyDescent="0.25">
      <c r="A7345" t="s">
        <v>0</v>
      </c>
      <c r="B7345" t="s">
        <v>16024</v>
      </c>
      <c r="C7345" t="s">
        <v>76</v>
      </c>
      <c r="D7345" t="s">
        <v>4526</v>
      </c>
      <c r="E7345" t="s">
        <v>88</v>
      </c>
      <c r="F7345" t="b">
        <v>1</v>
      </c>
      <c r="G7345" t="s">
        <v>77</v>
      </c>
      <c r="H7345" s="1">
        <v>46096.750196759262</v>
      </c>
      <c r="I7345" t="b">
        <v>0</v>
      </c>
      <c r="J7345" t="b">
        <v>0</v>
      </c>
      <c r="K7345" t="s">
        <v>41</v>
      </c>
      <c r="L7345" t="s">
        <v>74</v>
      </c>
      <c r="M7345"/>
      <c r="N7345">
        <v>77.5</v>
      </c>
      <c r="O7345" t="s">
        <v>2222</v>
      </c>
      <c r="P7345" t="s">
        <v>16025</v>
      </c>
    </row>
    <row r="7346" spans="1:16" x14ac:dyDescent="0.25">
      <c r="A7346" t="s">
        <v>3</v>
      </c>
      <c r="B7346" t="s">
        <v>16026</v>
      </c>
      <c r="C7346" t="s">
        <v>326</v>
      </c>
      <c r="D7346" t="s">
        <v>4756</v>
      </c>
      <c r="E7346" t="s">
        <v>59</v>
      </c>
      <c r="F7346" t="b">
        <v>0</v>
      </c>
      <c r="G7346" t="s">
        <v>77</v>
      </c>
      <c r="H7346" s="1">
        <v>46096.750243055547</v>
      </c>
      <c r="I7346" t="b">
        <v>0</v>
      </c>
      <c r="J7346" t="b">
        <v>0</v>
      </c>
      <c r="K7346" t="s">
        <v>41</v>
      </c>
      <c r="L7346" t="s">
        <v>60</v>
      </c>
      <c r="M7346">
        <v>153000</v>
      </c>
      <c r="N7346"/>
      <c r="O7346" t="s">
        <v>16027</v>
      </c>
    </row>
    <row r="7347" spans="1:16" x14ac:dyDescent="0.25">
      <c r="A7347" t="s">
        <v>3</v>
      </c>
      <c r="B7347" t="s">
        <v>16028</v>
      </c>
      <c r="C7347" t="s">
        <v>172</v>
      </c>
      <c r="D7347" t="s">
        <v>2360</v>
      </c>
      <c r="E7347" t="s">
        <v>59</v>
      </c>
      <c r="F7347" t="b">
        <v>0</v>
      </c>
      <c r="G7347" t="s">
        <v>68</v>
      </c>
      <c r="H7347" s="1">
        <v>46096.75037037037</v>
      </c>
      <c r="I7347" t="b">
        <v>0</v>
      </c>
      <c r="J7347" t="b">
        <v>1</v>
      </c>
      <c r="K7347" t="s">
        <v>41</v>
      </c>
      <c r="L7347" t="s">
        <v>60</v>
      </c>
      <c r="M7347">
        <v>62750</v>
      </c>
      <c r="N7347"/>
      <c r="O7347" t="s">
        <v>1247</v>
      </c>
      <c r="P7347" t="s">
        <v>673</v>
      </c>
    </row>
    <row r="7348" spans="1:16" x14ac:dyDescent="0.25">
      <c r="A7348" t="s">
        <v>1</v>
      </c>
      <c r="B7348" t="s">
        <v>512</v>
      </c>
      <c r="C7348" t="s">
        <v>860</v>
      </c>
      <c r="D7348" t="s">
        <v>2360</v>
      </c>
      <c r="E7348" t="s">
        <v>59</v>
      </c>
      <c r="F7348" t="b">
        <v>0</v>
      </c>
      <c r="G7348" t="s">
        <v>65</v>
      </c>
      <c r="H7348" s="1">
        <v>46096.750613425917</v>
      </c>
      <c r="I7348" t="b">
        <v>0</v>
      </c>
      <c r="J7348" t="b">
        <v>1</v>
      </c>
      <c r="K7348" t="s">
        <v>41</v>
      </c>
      <c r="L7348" t="s">
        <v>60</v>
      </c>
      <c r="M7348">
        <v>120500</v>
      </c>
      <c r="N7348"/>
      <c r="O7348" t="s">
        <v>9428</v>
      </c>
      <c r="P7348" t="s">
        <v>16029</v>
      </c>
    </row>
    <row r="7349" spans="1:16" x14ac:dyDescent="0.25">
      <c r="A7349" t="s">
        <v>5</v>
      </c>
      <c r="B7349" t="s">
        <v>16030</v>
      </c>
      <c r="C7349" t="s">
        <v>86</v>
      </c>
      <c r="D7349" t="s">
        <v>6368</v>
      </c>
      <c r="E7349" t="s">
        <v>59</v>
      </c>
      <c r="F7349" t="b">
        <v>0</v>
      </c>
      <c r="G7349" t="s">
        <v>77</v>
      </c>
      <c r="H7349" s="1">
        <v>46096.750891203701</v>
      </c>
      <c r="I7349" t="b">
        <v>1</v>
      </c>
      <c r="J7349" t="b">
        <v>0</v>
      </c>
      <c r="K7349" t="s">
        <v>41</v>
      </c>
      <c r="L7349" t="s">
        <v>60</v>
      </c>
      <c r="M7349">
        <v>173500</v>
      </c>
      <c r="N7349"/>
      <c r="O7349" t="s">
        <v>16031</v>
      </c>
    </row>
    <row r="7350" spans="1:16" x14ac:dyDescent="0.25">
      <c r="A7350" t="s">
        <v>7</v>
      </c>
      <c r="B7350" t="s">
        <v>16032</v>
      </c>
      <c r="C7350" t="s">
        <v>76</v>
      </c>
      <c r="D7350" t="s">
        <v>5790</v>
      </c>
      <c r="E7350" t="s">
        <v>59</v>
      </c>
      <c r="F7350" t="b">
        <v>1</v>
      </c>
      <c r="G7350" t="s">
        <v>40</v>
      </c>
      <c r="H7350" s="1">
        <v>46096.751898148148</v>
      </c>
      <c r="I7350" t="b">
        <v>1</v>
      </c>
      <c r="J7350" t="b">
        <v>0</v>
      </c>
      <c r="K7350" t="s">
        <v>40</v>
      </c>
      <c r="L7350" t="s">
        <v>60</v>
      </c>
      <c r="M7350">
        <v>138550</v>
      </c>
      <c r="N7350"/>
      <c r="O7350" t="s">
        <v>16033</v>
      </c>
      <c r="P7350" t="s">
        <v>3697</v>
      </c>
    </row>
    <row r="7351" spans="1:16" x14ac:dyDescent="0.25">
      <c r="A7351" t="s">
        <v>6</v>
      </c>
      <c r="B7351" t="s">
        <v>16034</v>
      </c>
      <c r="C7351" t="s">
        <v>807</v>
      </c>
      <c r="D7351" t="s">
        <v>2360</v>
      </c>
      <c r="E7351" t="s">
        <v>59</v>
      </c>
      <c r="F7351" t="b">
        <v>0</v>
      </c>
      <c r="G7351" t="s">
        <v>65</v>
      </c>
      <c r="H7351" s="1">
        <v>46096.79178240741</v>
      </c>
      <c r="I7351" t="b">
        <v>0</v>
      </c>
      <c r="J7351" t="b">
        <v>1</v>
      </c>
      <c r="K7351" t="s">
        <v>41</v>
      </c>
      <c r="L7351" t="s">
        <v>60</v>
      </c>
      <c r="M7351">
        <v>183500</v>
      </c>
      <c r="N7351"/>
      <c r="O7351" t="s">
        <v>9428</v>
      </c>
      <c r="P7351" t="s">
        <v>16035</v>
      </c>
    </row>
    <row r="7352" spans="1:16" x14ac:dyDescent="0.25">
      <c r="A7352" t="s">
        <v>0</v>
      </c>
      <c r="B7352" t="s">
        <v>16036</v>
      </c>
      <c r="C7352" t="s">
        <v>75</v>
      </c>
      <c r="D7352" t="s">
        <v>4587</v>
      </c>
      <c r="E7352" t="s">
        <v>59</v>
      </c>
      <c r="F7352" t="b">
        <v>0</v>
      </c>
      <c r="G7352" t="s">
        <v>65</v>
      </c>
      <c r="H7352" s="1">
        <v>46096.833449074067</v>
      </c>
      <c r="I7352" t="b">
        <v>0</v>
      </c>
      <c r="J7352" t="b">
        <v>1</v>
      </c>
      <c r="K7352" t="s">
        <v>41</v>
      </c>
      <c r="L7352" t="s">
        <v>60</v>
      </c>
      <c r="M7352">
        <v>262500</v>
      </c>
      <c r="N7352"/>
      <c r="O7352" t="s">
        <v>982</v>
      </c>
      <c r="P7352" t="s">
        <v>626</v>
      </c>
    </row>
    <row r="7353" spans="1:16" x14ac:dyDescent="0.25">
      <c r="A7353" t="s">
        <v>0</v>
      </c>
      <c r="B7353" t="s">
        <v>16037</v>
      </c>
      <c r="C7353" t="s">
        <v>4220</v>
      </c>
      <c r="D7353" t="s">
        <v>4756</v>
      </c>
      <c r="E7353" t="s">
        <v>59</v>
      </c>
      <c r="F7353" t="b">
        <v>0</v>
      </c>
      <c r="G7353" t="s">
        <v>89</v>
      </c>
      <c r="H7353" s="1">
        <v>46096.833784722221</v>
      </c>
      <c r="I7353" t="b">
        <v>0</v>
      </c>
      <c r="J7353" t="b">
        <v>1</v>
      </c>
      <c r="K7353" t="s">
        <v>41</v>
      </c>
      <c r="L7353" t="s">
        <v>60</v>
      </c>
      <c r="M7353">
        <v>102000</v>
      </c>
      <c r="N7353"/>
      <c r="O7353" t="s">
        <v>16038</v>
      </c>
      <c r="P7353" t="s">
        <v>6345</v>
      </c>
    </row>
    <row r="7354" spans="1:16" x14ac:dyDescent="0.25">
      <c r="A7354" t="s">
        <v>0</v>
      </c>
      <c r="B7354" t="s">
        <v>16039</v>
      </c>
      <c r="C7354" t="s">
        <v>16040</v>
      </c>
      <c r="D7354" t="s">
        <v>4526</v>
      </c>
      <c r="E7354" t="s">
        <v>59</v>
      </c>
      <c r="F7354" t="b">
        <v>0</v>
      </c>
      <c r="G7354" t="s">
        <v>77</v>
      </c>
      <c r="H7354" s="1">
        <v>46096.875196759262</v>
      </c>
      <c r="I7354" t="b">
        <v>0</v>
      </c>
      <c r="J7354" t="b">
        <v>1</v>
      </c>
      <c r="K7354" t="s">
        <v>41</v>
      </c>
      <c r="L7354" t="s">
        <v>74</v>
      </c>
      <c r="M7354"/>
      <c r="N7354">
        <v>38.46</v>
      </c>
      <c r="O7354" t="s">
        <v>3261</v>
      </c>
    </row>
    <row r="7355" spans="1:16" x14ac:dyDescent="0.25">
      <c r="A7355" t="s">
        <v>0</v>
      </c>
      <c r="B7355" t="s">
        <v>298</v>
      </c>
      <c r="C7355" t="s">
        <v>555</v>
      </c>
      <c r="D7355" t="s">
        <v>9872</v>
      </c>
      <c r="E7355" t="s">
        <v>88</v>
      </c>
      <c r="F7355" t="b">
        <v>0</v>
      </c>
      <c r="G7355" t="s">
        <v>68</v>
      </c>
      <c r="H7355" s="1">
        <v>46097.00037037037</v>
      </c>
      <c r="I7355" t="b">
        <v>0</v>
      </c>
      <c r="J7355" t="b">
        <v>1</v>
      </c>
      <c r="K7355" t="s">
        <v>41</v>
      </c>
      <c r="L7355" t="s">
        <v>74</v>
      </c>
      <c r="M7355"/>
      <c r="N7355">
        <v>37.5</v>
      </c>
      <c r="O7355" t="s">
        <v>1041</v>
      </c>
      <c r="P7355" t="s">
        <v>16041</v>
      </c>
    </row>
    <row r="7356" spans="1:16" x14ac:dyDescent="0.25">
      <c r="A7356" t="s">
        <v>1</v>
      </c>
      <c r="B7356" t="s">
        <v>316</v>
      </c>
      <c r="C7356" t="s">
        <v>14388</v>
      </c>
      <c r="D7356" t="s">
        <v>4587</v>
      </c>
      <c r="E7356" t="s">
        <v>232</v>
      </c>
      <c r="F7356" t="b">
        <v>0</v>
      </c>
      <c r="G7356" t="s">
        <v>40</v>
      </c>
      <c r="H7356" s="1">
        <v>46097.001967592587</v>
      </c>
      <c r="I7356" t="b">
        <v>1</v>
      </c>
      <c r="J7356" t="b">
        <v>0</v>
      </c>
      <c r="K7356" t="s">
        <v>40</v>
      </c>
      <c r="L7356" t="s">
        <v>60</v>
      </c>
      <c r="M7356">
        <v>92950</v>
      </c>
      <c r="N7356"/>
      <c r="O7356" t="s">
        <v>14389</v>
      </c>
      <c r="P7356" t="s">
        <v>14390</v>
      </c>
    </row>
    <row r="7357" spans="1:16" x14ac:dyDescent="0.25">
      <c r="A7357" t="s">
        <v>0</v>
      </c>
      <c r="B7357" t="s">
        <v>16042</v>
      </c>
      <c r="C7357" t="s">
        <v>1096</v>
      </c>
      <c r="D7357" t="s">
        <v>4526</v>
      </c>
      <c r="E7357" t="s">
        <v>59</v>
      </c>
      <c r="F7357" t="b">
        <v>0</v>
      </c>
      <c r="G7357" t="s">
        <v>77</v>
      </c>
      <c r="H7357" s="1">
        <v>46097.041944444441</v>
      </c>
      <c r="I7357" t="b">
        <v>0</v>
      </c>
      <c r="J7357" t="b">
        <v>1</v>
      </c>
      <c r="K7357" t="s">
        <v>41</v>
      </c>
      <c r="L7357" t="s">
        <v>60</v>
      </c>
      <c r="M7357">
        <v>105000</v>
      </c>
      <c r="N7357"/>
      <c r="O7357" t="s">
        <v>4548</v>
      </c>
      <c r="P7357" t="s">
        <v>152</v>
      </c>
    </row>
    <row r="7358" spans="1:16" x14ac:dyDescent="0.25">
      <c r="A7358" t="s">
        <v>1</v>
      </c>
      <c r="B7358" t="s">
        <v>512</v>
      </c>
      <c r="C7358" t="s">
        <v>71</v>
      </c>
      <c r="D7358" t="s">
        <v>4756</v>
      </c>
      <c r="E7358" t="s">
        <v>59</v>
      </c>
      <c r="F7358" t="b">
        <v>0</v>
      </c>
      <c r="G7358" t="s">
        <v>73</v>
      </c>
      <c r="H7358" s="1">
        <v>46097.042013888888</v>
      </c>
      <c r="I7358" t="b">
        <v>0</v>
      </c>
      <c r="J7358" t="b">
        <v>1</v>
      </c>
      <c r="K7358" t="s">
        <v>41</v>
      </c>
      <c r="L7358" t="s">
        <v>60</v>
      </c>
      <c r="M7358">
        <v>115000</v>
      </c>
      <c r="N7358"/>
      <c r="O7358" t="s">
        <v>1179</v>
      </c>
      <c r="P7358" t="s">
        <v>5714</v>
      </c>
    </row>
    <row r="7359" spans="1:16" x14ac:dyDescent="0.25">
      <c r="A7359" t="s">
        <v>1</v>
      </c>
      <c r="B7359" t="s">
        <v>16043</v>
      </c>
      <c r="C7359" t="s">
        <v>4345</v>
      </c>
      <c r="D7359" t="s">
        <v>4346</v>
      </c>
      <c r="E7359" t="s">
        <v>59</v>
      </c>
      <c r="F7359" t="b">
        <v>0</v>
      </c>
      <c r="G7359" t="s">
        <v>13</v>
      </c>
      <c r="H7359" s="1">
        <v>46097.267210648148</v>
      </c>
      <c r="I7359" t="b">
        <v>0</v>
      </c>
      <c r="J7359" t="b">
        <v>0</v>
      </c>
      <c r="K7359" t="s">
        <v>13</v>
      </c>
      <c r="L7359" t="s">
        <v>60</v>
      </c>
      <c r="M7359">
        <v>92984</v>
      </c>
      <c r="N7359"/>
      <c r="O7359" t="s">
        <v>16044</v>
      </c>
      <c r="P7359" t="s">
        <v>16045</v>
      </c>
    </row>
    <row r="7360" spans="1:16" x14ac:dyDescent="0.25">
      <c r="A7360" t="s">
        <v>5</v>
      </c>
      <c r="B7360" t="s">
        <v>5205</v>
      </c>
      <c r="C7360" t="s">
        <v>443</v>
      </c>
      <c r="D7360" t="s">
        <v>4346</v>
      </c>
      <c r="E7360" t="s">
        <v>59</v>
      </c>
      <c r="F7360" t="b">
        <v>0</v>
      </c>
      <c r="G7360" t="s">
        <v>65</v>
      </c>
      <c r="H7360" s="1">
        <v>46097.292719907397</v>
      </c>
      <c r="I7360" t="b">
        <v>0</v>
      </c>
      <c r="J7360" t="b">
        <v>1</v>
      </c>
      <c r="K7360" t="s">
        <v>41</v>
      </c>
      <c r="L7360" t="s">
        <v>60</v>
      </c>
      <c r="M7360">
        <v>157500</v>
      </c>
      <c r="N7360"/>
      <c r="O7360" t="s">
        <v>444</v>
      </c>
      <c r="P7360" t="s">
        <v>5206</v>
      </c>
    </row>
    <row r="7361" spans="1:16" x14ac:dyDescent="0.25">
      <c r="A7361" t="s">
        <v>2</v>
      </c>
      <c r="B7361" t="s">
        <v>3160</v>
      </c>
      <c r="C7361" t="s">
        <v>5215</v>
      </c>
      <c r="D7361" t="s">
        <v>4346</v>
      </c>
      <c r="E7361" t="s">
        <v>72</v>
      </c>
      <c r="F7361" t="b">
        <v>0</v>
      </c>
      <c r="G7361" t="s">
        <v>19</v>
      </c>
      <c r="H7361" s="1">
        <v>46097.30940972222</v>
      </c>
      <c r="I7361" t="b">
        <v>0</v>
      </c>
      <c r="J7361" t="b">
        <v>0</v>
      </c>
      <c r="K7361" t="s">
        <v>19</v>
      </c>
      <c r="L7361" t="s">
        <v>60</v>
      </c>
      <c r="M7361">
        <v>1272478.6499999999</v>
      </c>
      <c r="N7361"/>
      <c r="O7361" t="s">
        <v>16046</v>
      </c>
      <c r="P7361" t="s">
        <v>1546</v>
      </c>
    </row>
    <row r="7362" spans="1:16" x14ac:dyDescent="0.25">
      <c r="A7362" t="s">
        <v>2</v>
      </c>
      <c r="B7362" t="s">
        <v>16047</v>
      </c>
      <c r="C7362" t="s">
        <v>33</v>
      </c>
      <c r="D7362" t="s">
        <v>4531</v>
      </c>
      <c r="E7362" t="s">
        <v>59</v>
      </c>
      <c r="F7362" t="b">
        <v>0</v>
      </c>
      <c r="G7362" t="s">
        <v>33</v>
      </c>
      <c r="H7362" s="1">
        <v>46097.314050925917</v>
      </c>
      <c r="I7362" t="b">
        <v>0</v>
      </c>
      <c r="J7362" t="b">
        <v>0</v>
      </c>
      <c r="K7362" t="s">
        <v>33</v>
      </c>
      <c r="L7362" t="s">
        <v>60</v>
      </c>
      <c r="M7362">
        <v>175000</v>
      </c>
      <c r="N7362"/>
      <c r="O7362" t="s">
        <v>16048</v>
      </c>
    </row>
    <row r="7363" spans="1:16" x14ac:dyDescent="0.25">
      <c r="A7363" t="s">
        <v>2</v>
      </c>
      <c r="B7363" t="s">
        <v>16049</v>
      </c>
      <c r="C7363" t="s">
        <v>218</v>
      </c>
      <c r="D7363" t="s">
        <v>2360</v>
      </c>
      <c r="E7363" t="s">
        <v>59</v>
      </c>
      <c r="F7363" t="b">
        <v>0</v>
      </c>
      <c r="G7363" t="s">
        <v>63</v>
      </c>
      <c r="H7363" s="1">
        <v>46097.315879629627</v>
      </c>
      <c r="I7363" t="b">
        <v>0</v>
      </c>
      <c r="J7363" t="b">
        <v>1</v>
      </c>
      <c r="K7363" t="s">
        <v>41</v>
      </c>
      <c r="L7363" t="s">
        <v>60</v>
      </c>
      <c r="M7363">
        <v>160000</v>
      </c>
      <c r="N7363"/>
      <c r="O7363" t="s">
        <v>3039</v>
      </c>
      <c r="P7363" t="s">
        <v>85</v>
      </c>
    </row>
    <row r="7364" spans="1:16" x14ac:dyDescent="0.25">
      <c r="A7364" t="s">
        <v>2</v>
      </c>
      <c r="B7364" t="s">
        <v>16050</v>
      </c>
      <c r="C7364" t="s">
        <v>112</v>
      </c>
      <c r="D7364" t="s">
        <v>4346</v>
      </c>
      <c r="E7364" t="s">
        <v>59</v>
      </c>
      <c r="F7364" t="b">
        <v>0</v>
      </c>
      <c r="G7364" t="s">
        <v>65</v>
      </c>
      <c r="H7364" s="1">
        <v>46097.333819444437</v>
      </c>
      <c r="I7364" t="b">
        <v>0</v>
      </c>
      <c r="J7364" t="b">
        <v>1</v>
      </c>
      <c r="K7364" t="s">
        <v>41</v>
      </c>
      <c r="L7364" t="s">
        <v>60</v>
      </c>
      <c r="M7364">
        <v>168000</v>
      </c>
      <c r="N7364"/>
      <c r="O7364" t="s">
        <v>7292</v>
      </c>
      <c r="P7364" t="s">
        <v>310</v>
      </c>
    </row>
    <row r="7365" spans="1:16" x14ac:dyDescent="0.25">
      <c r="A7365" t="s">
        <v>5</v>
      </c>
      <c r="B7365" t="s">
        <v>2188</v>
      </c>
      <c r="C7365" t="s">
        <v>833</v>
      </c>
      <c r="D7365" t="s">
        <v>2360</v>
      </c>
      <c r="E7365" t="s">
        <v>59</v>
      </c>
      <c r="F7365" t="b">
        <v>0</v>
      </c>
      <c r="G7365" t="s">
        <v>77</v>
      </c>
      <c r="H7365" s="1">
        <v>46097.334502314807</v>
      </c>
      <c r="I7365" t="b">
        <v>1</v>
      </c>
      <c r="J7365" t="b">
        <v>1</v>
      </c>
      <c r="K7365" t="s">
        <v>41</v>
      </c>
      <c r="L7365" t="s">
        <v>60</v>
      </c>
      <c r="M7365">
        <v>237000</v>
      </c>
      <c r="N7365"/>
      <c r="O7365" t="s">
        <v>402</v>
      </c>
      <c r="P7365" t="s">
        <v>16051</v>
      </c>
    </row>
    <row r="7366" spans="1:16" x14ac:dyDescent="0.25">
      <c r="A7366" t="s">
        <v>1</v>
      </c>
      <c r="B7366" t="s">
        <v>16052</v>
      </c>
      <c r="C7366" t="s">
        <v>4013</v>
      </c>
      <c r="D7366" t="s">
        <v>4346</v>
      </c>
      <c r="E7366" t="s">
        <v>59</v>
      </c>
      <c r="F7366" t="b">
        <v>0</v>
      </c>
      <c r="G7366" t="s">
        <v>77</v>
      </c>
      <c r="H7366" s="1">
        <v>46097.376168981478</v>
      </c>
      <c r="I7366" t="b">
        <v>0</v>
      </c>
      <c r="J7366" t="b">
        <v>0</v>
      </c>
      <c r="K7366" t="s">
        <v>41</v>
      </c>
      <c r="L7366" t="s">
        <v>60</v>
      </c>
      <c r="M7366">
        <v>197500</v>
      </c>
      <c r="N7366"/>
      <c r="O7366" t="s">
        <v>12511</v>
      </c>
      <c r="P7366" t="s">
        <v>16053</v>
      </c>
    </row>
    <row r="7367" spans="1:16" x14ac:dyDescent="0.25">
      <c r="A7367" t="s">
        <v>0</v>
      </c>
      <c r="B7367" t="s">
        <v>16054</v>
      </c>
      <c r="C7367" t="s">
        <v>40</v>
      </c>
      <c r="D7367" t="s">
        <v>4526</v>
      </c>
      <c r="E7367" t="s">
        <v>59</v>
      </c>
      <c r="F7367" t="b">
        <v>0</v>
      </c>
      <c r="G7367" t="s">
        <v>40</v>
      </c>
      <c r="H7367" s="1">
        <v>46097.391851851848</v>
      </c>
      <c r="I7367" t="b">
        <v>1</v>
      </c>
      <c r="J7367" t="b">
        <v>0</v>
      </c>
      <c r="K7367" t="s">
        <v>40</v>
      </c>
      <c r="L7367" t="s">
        <v>60</v>
      </c>
      <c r="M7367">
        <v>45000</v>
      </c>
      <c r="N7367"/>
      <c r="O7367" t="s">
        <v>16055</v>
      </c>
      <c r="P7367" t="s">
        <v>219</v>
      </c>
    </row>
    <row r="7368" spans="1:16" x14ac:dyDescent="0.25">
      <c r="A7368" t="s">
        <v>3</v>
      </c>
      <c r="B7368" t="s">
        <v>16056</v>
      </c>
      <c r="C7368" t="s">
        <v>370</v>
      </c>
      <c r="D7368" t="s">
        <v>2360</v>
      </c>
      <c r="E7368" t="s">
        <v>88</v>
      </c>
      <c r="F7368" t="b">
        <v>0</v>
      </c>
      <c r="G7368" t="s">
        <v>65</v>
      </c>
      <c r="H7368" s="1">
        <v>46097.416724537034</v>
      </c>
      <c r="I7368" t="b">
        <v>1</v>
      </c>
      <c r="J7368" t="b">
        <v>1</v>
      </c>
      <c r="K7368" t="s">
        <v>41</v>
      </c>
      <c r="L7368" t="s">
        <v>74</v>
      </c>
      <c r="M7368"/>
      <c r="N7368">
        <v>66.5</v>
      </c>
      <c r="O7368" t="s">
        <v>166</v>
      </c>
      <c r="P7368" t="s">
        <v>85</v>
      </c>
    </row>
    <row r="7369" spans="1:16" x14ac:dyDescent="0.25">
      <c r="A7369" t="s">
        <v>0</v>
      </c>
      <c r="B7369" t="s">
        <v>0</v>
      </c>
      <c r="C7369" t="s">
        <v>16057</v>
      </c>
      <c r="D7369" t="s">
        <v>2360</v>
      </c>
      <c r="E7369" t="s">
        <v>59</v>
      </c>
      <c r="F7369" t="b">
        <v>0</v>
      </c>
      <c r="G7369" t="s">
        <v>65</v>
      </c>
      <c r="H7369" s="1">
        <v>46097.416724537034</v>
      </c>
      <c r="I7369" t="b">
        <v>0</v>
      </c>
      <c r="J7369" t="b">
        <v>1</v>
      </c>
      <c r="K7369" t="s">
        <v>41</v>
      </c>
      <c r="L7369" t="s">
        <v>60</v>
      </c>
      <c r="M7369">
        <v>80053</v>
      </c>
      <c r="N7369"/>
      <c r="O7369" t="s">
        <v>16058</v>
      </c>
      <c r="P7369" t="s">
        <v>219</v>
      </c>
    </row>
    <row r="7370" spans="1:16" x14ac:dyDescent="0.25">
      <c r="A7370" t="s">
        <v>3</v>
      </c>
      <c r="B7370" t="s">
        <v>6178</v>
      </c>
      <c r="C7370" t="s">
        <v>290</v>
      </c>
      <c r="D7370" t="s">
        <v>2360</v>
      </c>
      <c r="E7370" t="s">
        <v>59</v>
      </c>
      <c r="F7370" t="b">
        <v>0</v>
      </c>
      <c r="G7370" t="s">
        <v>77</v>
      </c>
      <c r="H7370" s="1">
        <v>46097.416851851849</v>
      </c>
      <c r="I7370" t="b">
        <v>0</v>
      </c>
      <c r="J7370" t="b">
        <v>0</v>
      </c>
      <c r="K7370" t="s">
        <v>41</v>
      </c>
      <c r="L7370" t="s">
        <v>74</v>
      </c>
      <c r="M7370"/>
      <c r="N7370">
        <v>72.5</v>
      </c>
      <c r="O7370" t="s">
        <v>7357</v>
      </c>
      <c r="P7370" t="s">
        <v>2788</v>
      </c>
    </row>
    <row r="7371" spans="1:16" x14ac:dyDescent="0.25">
      <c r="A7371" t="s">
        <v>1</v>
      </c>
      <c r="B7371" t="s">
        <v>1087</v>
      </c>
      <c r="C7371" t="s">
        <v>11337</v>
      </c>
      <c r="D7371" t="s">
        <v>2360</v>
      </c>
      <c r="E7371" t="s">
        <v>59</v>
      </c>
      <c r="F7371" t="b">
        <v>0</v>
      </c>
      <c r="G7371" t="s">
        <v>73</v>
      </c>
      <c r="H7371" s="1">
        <v>46097.417951388888</v>
      </c>
      <c r="I7371" t="b">
        <v>0</v>
      </c>
      <c r="J7371" t="b">
        <v>1</v>
      </c>
      <c r="K7371" t="s">
        <v>41</v>
      </c>
      <c r="L7371" t="s">
        <v>60</v>
      </c>
      <c r="M7371">
        <v>135000</v>
      </c>
      <c r="N7371"/>
      <c r="O7371" t="s">
        <v>424</v>
      </c>
      <c r="P7371" t="s">
        <v>11338</v>
      </c>
    </row>
    <row r="7372" spans="1:16" x14ac:dyDescent="0.25">
      <c r="A7372" t="s">
        <v>4</v>
      </c>
      <c r="B7372" t="s">
        <v>16059</v>
      </c>
      <c r="C7372" t="s">
        <v>16060</v>
      </c>
      <c r="D7372" t="s">
        <v>2360</v>
      </c>
      <c r="E7372" t="s">
        <v>59</v>
      </c>
      <c r="F7372" t="b">
        <v>0</v>
      </c>
      <c r="G7372" t="s">
        <v>89</v>
      </c>
      <c r="H7372" s="1">
        <v>46097.433182870373</v>
      </c>
      <c r="I7372" t="b">
        <v>0</v>
      </c>
      <c r="J7372" t="b">
        <v>0</v>
      </c>
      <c r="K7372" t="s">
        <v>41</v>
      </c>
      <c r="L7372" t="s">
        <v>60</v>
      </c>
      <c r="M7372">
        <v>123150</v>
      </c>
      <c r="N7372"/>
      <c r="O7372" t="s">
        <v>2795</v>
      </c>
      <c r="P7372" t="s">
        <v>16061</v>
      </c>
    </row>
    <row r="7373" spans="1:16" x14ac:dyDescent="0.25">
      <c r="A7373" t="s">
        <v>1</v>
      </c>
      <c r="B7373" t="s">
        <v>9408</v>
      </c>
      <c r="C7373" t="s">
        <v>326</v>
      </c>
      <c r="D7373" t="s">
        <v>2360</v>
      </c>
      <c r="E7373" t="s">
        <v>59</v>
      </c>
      <c r="F7373" t="b">
        <v>0</v>
      </c>
      <c r="G7373" t="s">
        <v>89</v>
      </c>
      <c r="H7373" s="1">
        <v>46097.433206018519</v>
      </c>
      <c r="I7373" t="b">
        <v>0</v>
      </c>
      <c r="J7373" t="b">
        <v>1</v>
      </c>
      <c r="K7373" t="s">
        <v>41</v>
      </c>
      <c r="L7373" t="s">
        <v>60</v>
      </c>
      <c r="M7373">
        <v>214500</v>
      </c>
      <c r="N7373"/>
      <c r="O7373" t="s">
        <v>424</v>
      </c>
      <c r="P7373" t="s">
        <v>16062</v>
      </c>
    </row>
    <row r="7374" spans="1:16" x14ac:dyDescent="0.25">
      <c r="A7374" t="s">
        <v>0</v>
      </c>
      <c r="B7374" t="s">
        <v>2329</v>
      </c>
      <c r="C7374" t="s">
        <v>5026</v>
      </c>
      <c r="D7374" t="s">
        <v>4599</v>
      </c>
      <c r="E7374" t="s">
        <v>59</v>
      </c>
      <c r="F7374" t="b">
        <v>0</v>
      </c>
      <c r="G7374" t="s">
        <v>40</v>
      </c>
      <c r="H7374" s="1">
        <v>46097.433495370373</v>
      </c>
      <c r="I7374" t="b">
        <v>1</v>
      </c>
      <c r="J7374" t="b">
        <v>0</v>
      </c>
      <c r="K7374" t="s">
        <v>40</v>
      </c>
      <c r="L7374" t="s">
        <v>60</v>
      </c>
      <c r="M7374">
        <v>32500</v>
      </c>
      <c r="N7374"/>
      <c r="O7374" t="s">
        <v>15146</v>
      </c>
      <c r="P7374" t="s">
        <v>219</v>
      </c>
    </row>
    <row r="7375" spans="1:16" x14ac:dyDescent="0.25">
      <c r="A7375" t="s">
        <v>1</v>
      </c>
      <c r="B7375" t="s">
        <v>16063</v>
      </c>
      <c r="C7375" t="s">
        <v>502</v>
      </c>
      <c r="D7375" t="s">
        <v>4756</v>
      </c>
      <c r="E7375" t="s">
        <v>59</v>
      </c>
      <c r="F7375" t="b">
        <v>0</v>
      </c>
      <c r="G7375" t="s">
        <v>77</v>
      </c>
      <c r="H7375" s="1">
        <v>46097.459502314807</v>
      </c>
      <c r="I7375" t="b">
        <v>0</v>
      </c>
      <c r="J7375" t="b">
        <v>1</v>
      </c>
      <c r="K7375" t="s">
        <v>41</v>
      </c>
      <c r="L7375" t="s">
        <v>60</v>
      </c>
      <c r="M7375">
        <v>183000</v>
      </c>
      <c r="N7375"/>
      <c r="O7375" t="s">
        <v>656</v>
      </c>
      <c r="P7375" t="s">
        <v>16064</v>
      </c>
    </row>
    <row r="7376" spans="1:16" x14ac:dyDescent="0.25">
      <c r="A7376" t="s">
        <v>0</v>
      </c>
      <c r="B7376" t="s">
        <v>16065</v>
      </c>
      <c r="C7376" t="s">
        <v>11264</v>
      </c>
      <c r="D7376" t="s">
        <v>6067</v>
      </c>
      <c r="E7376" t="s">
        <v>59</v>
      </c>
      <c r="F7376" t="b">
        <v>0</v>
      </c>
      <c r="G7376" t="s">
        <v>19</v>
      </c>
      <c r="H7376" s="1">
        <v>46097.475775462961</v>
      </c>
      <c r="I7376" t="b">
        <v>0</v>
      </c>
      <c r="J7376" t="b">
        <v>0</v>
      </c>
      <c r="K7376" t="s">
        <v>19</v>
      </c>
      <c r="L7376" t="s">
        <v>60</v>
      </c>
      <c r="M7376">
        <v>74000</v>
      </c>
      <c r="N7376"/>
      <c r="O7376" t="s">
        <v>11354</v>
      </c>
      <c r="P7376" t="s">
        <v>16066</v>
      </c>
    </row>
    <row r="7377" spans="1:16" x14ac:dyDescent="0.25">
      <c r="A7377" t="s">
        <v>4</v>
      </c>
      <c r="B7377" t="s">
        <v>16067</v>
      </c>
      <c r="C7377" t="s">
        <v>185</v>
      </c>
      <c r="D7377" t="s">
        <v>4526</v>
      </c>
      <c r="E7377" t="s">
        <v>59</v>
      </c>
      <c r="F7377" t="b">
        <v>0</v>
      </c>
      <c r="G7377" t="s">
        <v>19</v>
      </c>
      <c r="H7377" s="1">
        <v>46097.476388888892</v>
      </c>
      <c r="I7377" t="b">
        <v>0</v>
      </c>
      <c r="J7377" t="b">
        <v>0</v>
      </c>
      <c r="K7377" t="s">
        <v>19</v>
      </c>
      <c r="L7377" t="s">
        <v>60</v>
      </c>
      <c r="M7377">
        <v>3000000</v>
      </c>
      <c r="N7377"/>
      <c r="O7377" t="s">
        <v>16068</v>
      </c>
      <c r="P7377" t="s">
        <v>16069</v>
      </c>
    </row>
    <row r="7378" spans="1:16" x14ac:dyDescent="0.25">
      <c r="A7378" t="s">
        <v>7</v>
      </c>
      <c r="B7378" t="s">
        <v>16070</v>
      </c>
      <c r="C7378" t="s">
        <v>2304</v>
      </c>
      <c r="D7378" t="s">
        <v>6368</v>
      </c>
      <c r="E7378" t="s">
        <v>59</v>
      </c>
      <c r="F7378" t="b">
        <v>0</v>
      </c>
      <c r="G7378" t="s">
        <v>68</v>
      </c>
      <c r="H7378" s="1">
        <v>46097.500324074077</v>
      </c>
      <c r="I7378" t="b">
        <v>0</v>
      </c>
      <c r="J7378" t="b">
        <v>1</v>
      </c>
      <c r="K7378" t="s">
        <v>41</v>
      </c>
      <c r="L7378" t="s">
        <v>60</v>
      </c>
      <c r="M7378">
        <v>167500</v>
      </c>
      <c r="N7378"/>
      <c r="O7378" t="s">
        <v>16071</v>
      </c>
      <c r="P7378" t="s">
        <v>16072</v>
      </c>
    </row>
    <row r="7379" spans="1:16" x14ac:dyDescent="0.25">
      <c r="A7379" t="s">
        <v>0</v>
      </c>
      <c r="B7379" t="s">
        <v>0</v>
      </c>
      <c r="C7379" t="s">
        <v>10318</v>
      </c>
      <c r="D7379" t="s">
        <v>4526</v>
      </c>
      <c r="E7379" t="s">
        <v>88</v>
      </c>
      <c r="F7379" t="b">
        <v>0</v>
      </c>
      <c r="G7379" t="s">
        <v>68</v>
      </c>
      <c r="H7379" s="1">
        <v>46097.500324074077</v>
      </c>
      <c r="I7379" t="b">
        <v>1</v>
      </c>
      <c r="J7379" t="b">
        <v>0</v>
      </c>
      <c r="K7379" t="s">
        <v>41</v>
      </c>
      <c r="L7379" t="s">
        <v>74</v>
      </c>
      <c r="M7379"/>
      <c r="N7379">
        <v>20</v>
      </c>
      <c r="O7379" t="s">
        <v>2705</v>
      </c>
    </row>
    <row r="7380" spans="1:16" x14ac:dyDescent="0.25">
      <c r="A7380" t="s">
        <v>5</v>
      </c>
      <c r="B7380" t="s">
        <v>16073</v>
      </c>
      <c r="C7380" t="s">
        <v>382</v>
      </c>
      <c r="D7380" t="s">
        <v>4346</v>
      </c>
      <c r="E7380" t="s">
        <v>59</v>
      </c>
      <c r="F7380" t="b">
        <v>0</v>
      </c>
      <c r="G7380" t="s">
        <v>65</v>
      </c>
      <c r="H7380" s="1">
        <v>46097.501030092593</v>
      </c>
      <c r="I7380" t="b">
        <v>0</v>
      </c>
      <c r="J7380" t="b">
        <v>0</v>
      </c>
      <c r="K7380" t="s">
        <v>41</v>
      </c>
      <c r="L7380" t="s">
        <v>60</v>
      </c>
      <c r="M7380">
        <v>143286.5</v>
      </c>
      <c r="N7380"/>
      <c r="O7380" t="s">
        <v>16074</v>
      </c>
      <c r="P7380" t="s">
        <v>16075</v>
      </c>
    </row>
    <row r="7381" spans="1:16" x14ac:dyDescent="0.25">
      <c r="A7381" t="s">
        <v>5</v>
      </c>
      <c r="B7381" t="s">
        <v>16076</v>
      </c>
      <c r="C7381" t="s">
        <v>420</v>
      </c>
      <c r="D7381" t="s">
        <v>4346</v>
      </c>
      <c r="E7381" t="s">
        <v>88</v>
      </c>
      <c r="F7381" t="b">
        <v>0</v>
      </c>
      <c r="G7381" t="s">
        <v>65</v>
      </c>
      <c r="H7381" s="1">
        <v>46097.501030092593</v>
      </c>
      <c r="I7381" t="b">
        <v>1</v>
      </c>
      <c r="J7381" t="b">
        <v>0</v>
      </c>
      <c r="K7381" t="s">
        <v>41</v>
      </c>
      <c r="L7381" t="s">
        <v>74</v>
      </c>
      <c r="M7381"/>
      <c r="N7381">
        <v>57.5</v>
      </c>
      <c r="O7381" t="s">
        <v>16077</v>
      </c>
      <c r="P7381" t="s">
        <v>16078</v>
      </c>
    </row>
    <row r="7382" spans="1:16" x14ac:dyDescent="0.25">
      <c r="A7382" t="s">
        <v>0</v>
      </c>
      <c r="B7382" t="s">
        <v>16079</v>
      </c>
      <c r="C7382" t="s">
        <v>6315</v>
      </c>
      <c r="D7382" t="s">
        <v>4346</v>
      </c>
      <c r="E7382" t="s">
        <v>59</v>
      </c>
      <c r="F7382" t="b">
        <v>0</v>
      </c>
      <c r="G7382" t="s">
        <v>40</v>
      </c>
      <c r="H7382" s="1">
        <v>46097.516770833332</v>
      </c>
      <c r="I7382" t="b">
        <v>0</v>
      </c>
      <c r="J7382" t="b">
        <v>0</v>
      </c>
      <c r="K7382" t="s">
        <v>40</v>
      </c>
      <c r="L7382" t="s">
        <v>60</v>
      </c>
      <c r="M7382">
        <v>26000</v>
      </c>
      <c r="N7382"/>
      <c r="O7382" t="s">
        <v>16080</v>
      </c>
      <c r="P7382" t="s">
        <v>4654</v>
      </c>
    </row>
    <row r="7383" spans="1:16" x14ac:dyDescent="0.25">
      <c r="A7383" t="s">
        <v>5</v>
      </c>
      <c r="B7383" t="s">
        <v>2188</v>
      </c>
      <c r="C7383" t="s">
        <v>218</v>
      </c>
      <c r="D7383" t="s">
        <v>4526</v>
      </c>
      <c r="E7383" t="s">
        <v>88</v>
      </c>
      <c r="F7383" t="b">
        <v>0</v>
      </c>
      <c r="G7383" t="s">
        <v>63</v>
      </c>
      <c r="H7383" s="1">
        <v>46097.56590277778</v>
      </c>
      <c r="I7383" t="b">
        <v>1</v>
      </c>
      <c r="J7383" t="b">
        <v>0</v>
      </c>
      <c r="K7383" t="s">
        <v>41</v>
      </c>
      <c r="L7383" t="s">
        <v>74</v>
      </c>
      <c r="M7383"/>
      <c r="N7383">
        <v>52.5</v>
      </c>
      <c r="O7383" t="s">
        <v>3073</v>
      </c>
      <c r="P7383" t="s">
        <v>16081</v>
      </c>
    </row>
    <row r="7384" spans="1:16" x14ac:dyDescent="0.25">
      <c r="A7384" t="s">
        <v>3</v>
      </c>
      <c r="B7384" t="s">
        <v>16082</v>
      </c>
      <c r="C7384" t="s">
        <v>616</v>
      </c>
      <c r="D7384" t="s">
        <v>4346</v>
      </c>
      <c r="E7384" t="s">
        <v>59</v>
      </c>
      <c r="F7384" t="b">
        <v>0</v>
      </c>
      <c r="G7384" t="s">
        <v>73</v>
      </c>
      <c r="H7384" s="1">
        <v>46097.583541666667</v>
      </c>
      <c r="I7384" t="b">
        <v>1</v>
      </c>
      <c r="J7384" t="b">
        <v>1</v>
      </c>
      <c r="K7384" t="s">
        <v>41</v>
      </c>
      <c r="L7384" t="s">
        <v>60</v>
      </c>
      <c r="M7384">
        <v>90000</v>
      </c>
      <c r="N7384"/>
      <c r="O7384" t="s">
        <v>16083</v>
      </c>
      <c r="P7384" t="s">
        <v>16084</v>
      </c>
    </row>
    <row r="7385" spans="1:16" x14ac:dyDescent="0.25">
      <c r="A7385" t="s">
        <v>2</v>
      </c>
      <c r="B7385" t="s">
        <v>16085</v>
      </c>
      <c r="C7385" t="s">
        <v>81</v>
      </c>
      <c r="D7385" t="s">
        <v>2360</v>
      </c>
      <c r="E7385" t="s">
        <v>88</v>
      </c>
      <c r="F7385" t="b">
        <v>0</v>
      </c>
      <c r="G7385" t="s">
        <v>77</v>
      </c>
      <c r="H7385" s="1">
        <v>46097.583981481483</v>
      </c>
      <c r="I7385" t="b">
        <v>0</v>
      </c>
      <c r="J7385" t="b">
        <v>0</v>
      </c>
      <c r="K7385" t="s">
        <v>41</v>
      </c>
      <c r="L7385" t="s">
        <v>74</v>
      </c>
      <c r="M7385"/>
      <c r="N7385">
        <v>46.5</v>
      </c>
      <c r="O7385" t="s">
        <v>16086</v>
      </c>
      <c r="P7385" t="s">
        <v>622</v>
      </c>
    </row>
    <row r="7386" spans="1:16" x14ac:dyDescent="0.25">
      <c r="A7386" t="s">
        <v>5</v>
      </c>
      <c r="B7386" t="s">
        <v>1796</v>
      </c>
      <c r="C7386" t="s">
        <v>860</v>
      </c>
      <c r="D7386" t="s">
        <v>4346</v>
      </c>
      <c r="E7386" t="s">
        <v>59</v>
      </c>
      <c r="F7386" t="b">
        <v>0</v>
      </c>
      <c r="G7386" t="s">
        <v>65</v>
      </c>
      <c r="H7386" s="1">
        <v>46097.584363425929</v>
      </c>
      <c r="I7386" t="b">
        <v>0</v>
      </c>
      <c r="J7386" t="b">
        <v>1</v>
      </c>
      <c r="K7386" t="s">
        <v>41</v>
      </c>
      <c r="L7386" t="s">
        <v>60</v>
      </c>
      <c r="M7386">
        <v>129575</v>
      </c>
      <c r="N7386"/>
      <c r="O7386" t="s">
        <v>528</v>
      </c>
      <c r="P7386" t="s">
        <v>16087</v>
      </c>
    </row>
    <row r="7387" spans="1:16" x14ac:dyDescent="0.25">
      <c r="A7387" t="s">
        <v>3</v>
      </c>
      <c r="B7387" t="s">
        <v>2267</v>
      </c>
      <c r="C7387" t="s">
        <v>63</v>
      </c>
      <c r="D7387" t="s">
        <v>4346</v>
      </c>
      <c r="E7387" t="s">
        <v>59</v>
      </c>
      <c r="F7387" t="b">
        <v>0</v>
      </c>
      <c r="G7387" t="s">
        <v>63</v>
      </c>
      <c r="H7387" s="1">
        <v>46097.607430555552</v>
      </c>
      <c r="I7387" t="b">
        <v>0</v>
      </c>
      <c r="J7387" t="b">
        <v>0</v>
      </c>
      <c r="K7387" t="s">
        <v>41</v>
      </c>
      <c r="L7387" t="s">
        <v>60</v>
      </c>
      <c r="M7387">
        <v>95300</v>
      </c>
      <c r="N7387"/>
      <c r="O7387" t="s">
        <v>16088</v>
      </c>
    </row>
    <row r="7388" spans="1:16" x14ac:dyDescent="0.25">
      <c r="A7388" t="s">
        <v>1</v>
      </c>
      <c r="B7388" t="s">
        <v>16089</v>
      </c>
      <c r="C7388" t="s">
        <v>356</v>
      </c>
      <c r="D7388" t="s">
        <v>4526</v>
      </c>
      <c r="E7388" t="s">
        <v>88</v>
      </c>
      <c r="F7388" t="b">
        <v>0</v>
      </c>
      <c r="G7388" t="s">
        <v>63</v>
      </c>
      <c r="H7388" s="1">
        <v>46097.607627314806</v>
      </c>
      <c r="I7388" t="b">
        <v>1</v>
      </c>
      <c r="J7388" t="b">
        <v>0</v>
      </c>
      <c r="K7388" t="s">
        <v>41</v>
      </c>
      <c r="L7388" t="s">
        <v>74</v>
      </c>
      <c r="M7388"/>
      <c r="N7388">
        <v>52.5</v>
      </c>
      <c r="O7388" t="s">
        <v>155</v>
      </c>
      <c r="P7388" t="s">
        <v>16090</v>
      </c>
    </row>
    <row r="7389" spans="1:16" x14ac:dyDescent="0.25">
      <c r="A7389" t="s">
        <v>0</v>
      </c>
      <c r="B7389" t="s">
        <v>16091</v>
      </c>
      <c r="C7389" t="s">
        <v>112</v>
      </c>
      <c r="D7389" t="s">
        <v>4526</v>
      </c>
      <c r="E7389" t="s">
        <v>59</v>
      </c>
      <c r="F7389" t="b">
        <v>0</v>
      </c>
      <c r="G7389" t="s">
        <v>65</v>
      </c>
      <c r="H7389" s="1">
        <v>46097.625057870369</v>
      </c>
      <c r="I7389" t="b">
        <v>0</v>
      </c>
      <c r="J7389" t="b">
        <v>1</v>
      </c>
      <c r="K7389" t="s">
        <v>41</v>
      </c>
      <c r="L7389" t="s">
        <v>60</v>
      </c>
      <c r="M7389">
        <v>92500</v>
      </c>
      <c r="N7389"/>
      <c r="O7389" t="s">
        <v>4972</v>
      </c>
      <c r="P7389" t="s">
        <v>310</v>
      </c>
    </row>
    <row r="7390" spans="1:16" x14ac:dyDescent="0.25">
      <c r="A7390" t="s">
        <v>7</v>
      </c>
      <c r="B7390" t="s">
        <v>16092</v>
      </c>
      <c r="C7390" t="s">
        <v>190</v>
      </c>
      <c r="D7390" t="s">
        <v>4346</v>
      </c>
      <c r="E7390" t="s">
        <v>59</v>
      </c>
      <c r="F7390" t="b">
        <v>0</v>
      </c>
      <c r="G7390" t="s">
        <v>73</v>
      </c>
      <c r="H7390" s="1">
        <v>46097.625208333331</v>
      </c>
      <c r="I7390" t="b">
        <v>0</v>
      </c>
      <c r="J7390" t="b">
        <v>1</v>
      </c>
      <c r="K7390" t="s">
        <v>41</v>
      </c>
      <c r="L7390" t="s">
        <v>60</v>
      </c>
      <c r="M7390">
        <v>127000</v>
      </c>
      <c r="N7390"/>
      <c r="O7390" t="s">
        <v>864</v>
      </c>
      <c r="P7390" t="s">
        <v>16093</v>
      </c>
    </row>
    <row r="7391" spans="1:16" x14ac:dyDescent="0.25">
      <c r="A7391" t="s">
        <v>0</v>
      </c>
      <c r="B7391" t="s">
        <v>5628</v>
      </c>
      <c r="C7391" t="s">
        <v>616</v>
      </c>
      <c r="D7391" t="s">
        <v>4526</v>
      </c>
      <c r="E7391" t="s">
        <v>88</v>
      </c>
      <c r="F7391" t="b">
        <v>0</v>
      </c>
      <c r="G7391" t="s">
        <v>73</v>
      </c>
      <c r="H7391" s="1">
        <v>46097.6252662037</v>
      </c>
      <c r="I7391" t="b">
        <v>1</v>
      </c>
      <c r="J7391" t="b">
        <v>0</v>
      </c>
      <c r="K7391" t="s">
        <v>41</v>
      </c>
      <c r="L7391" t="s">
        <v>74</v>
      </c>
      <c r="M7391"/>
      <c r="N7391">
        <v>52.5</v>
      </c>
      <c r="O7391" t="s">
        <v>155</v>
      </c>
      <c r="P7391" t="s">
        <v>673</v>
      </c>
    </row>
    <row r="7392" spans="1:16" x14ac:dyDescent="0.25">
      <c r="A7392" t="s">
        <v>0</v>
      </c>
      <c r="B7392" t="s">
        <v>16094</v>
      </c>
      <c r="C7392" t="s">
        <v>1629</v>
      </c>
      <c r="D7392" t="s">
        <v>4346</v>
      </c>
      <c r="E7392" t="s">
        <v>59</v>
      </c>
      <c r="F7392" t="b">
        <v>0</v>
      </c>
      <c r="G7392" t="s">
        <v>89</v>
      </c>
      <c r="H7392" s="1">
        <v>46097.625393518523</v>
      </c>
      <c r="I7392" t="b">
        <v>0</v>
      </c>
      <c r="J7392" t="b">
        <v>1</v>
      </c>
      <c r="K7392" t="s">
        <v>41</v>
      </c>
      <c r="L7392" t="s">
        <v>60</v>
      </c>
      <c r="M7392">
        <v>50000</v>
      </c>
      <c r="N7392"/>
      <c r="O7392" t="s">
        <v>16095</v>
      </c>
      <c r="P7392" t="s">
        <v>16096</v>
      </c>
    </row>
    <row r="7393" spans="1:16" x14ac:dyDescent="0.25">
      <c r="A7393" t="s">
        <v>2</v>
      </c>
      <c r="B7393" t="s">
        <v>6460</v>
      </c>
      <c r="C7393" t="s">
        <v>194</v>
      </c>
      <c r="D7393" t="s">
        <v>4346</v>
      </c>
      <c r="E7393" t="s">
        <v>59</v>
      </c>
      <c r="F7393" t="b">
        <v>0</v>
      </c>
      <c r="G7393" t="s">
        <v>65</v>
      </c>
      <c r="H7393" s="1">
        <v>46097.625509259262</v>
      </c>
      <c r="I7393" t="b">
        <v>0</v>
      </c>
      <c r="J7393" t="b">
        <v>1</v>
      </c>
      <c r="K7393" t="s">
        <v>41</v>
      </c>
      <c r="L7393" t="s">
        <v>60</v>
      </c>
      <c r="M7393">
        <v>160000</v>
      </c>
      <c r="N7393"/>
      <c r="O7393" t="s">
        <v>1183</v>
      </c>
      <c r="P7393" t="s">
        <v>6461</v>
      </c>
    </row>
    <row r="7394" spans="1:16" x14ac:dyDescent="0.25">
      <c r="A7394" t="s">
        <v>1</v>
      </c>
      <c r="B7394" t="s">
        <v>16097</v>
      </c>
      <c r="C7394" t="s">
        <v>190</v>
      </c>
      <c r="D7394" t="s">
        <v>111</v>
      </c>
      <c r="E7394" t="s">
        <v>59</v>
      </c>
      <c r="F7394" t="b">
        <v>0</v>
      </c>
      <c r="G7394" t="s">
        <v>65</v>
      </c>
      <c r="H7394" s="1">
        <v>46097.626030092593</v>
      </c>
      <c r="I7394" t="b">
        <v>0</v>
      </c>
      <c r="J7394" t="b">
        <v>0</v>
      </c>
      <c r="K7394" t="s">
        <v>41</v>
      </c>
      <c r="L7394" t="s">
        <v>60</v>
      </c>
      <c r="M7394">
        <v>135000</v>
      </c>
      <c r="N7394"/>
      <c r="O7394" t="s">
        <v>111</v>
      </c>
      <c r="P7394" t="s">
        <v>16098</v>
      </c>
    </row>
    <row r="7395" spans="1:16" x14ac:dyDescent="0.25">
      <c r="A7395" t="s">
        <v>1</v>
      </c>
      <c r="B7395" t="s">
        <v>1016</v>
      </c>
      <c r="C7395" t="s">
        <v>218</v>
      </c>
      <c r="D7395" t="s">
        <v>4526</v>
      </c>
      <c r="E7395" t="s">
        <v>59</v>
      </c>
      <c r="F7395" t="b">
        <v>0</v>
      </c>
      <c r="G7395" t="s">
        <v>65</v>
      </c>
      <c r="H7395" s="1">
        <v>46097.626111111109</v>
      </c>
      <c r="I7395" t="b">
        <v>0</v>
      </c>
      <c r="J7395" t="b">
        <v>1</v>
      </c>
      <c r="K7395" t="s">
        <v>41</v>
      </c>
      <c r="L7395" t="s">
        <v>60</v>
      </c>
      <c r="M7395">
        <v>122100</v>
      </c>
      <c r="N7395"/>
      <c r="O7395" t="s">
        <v>4548</v>
      </c>
      <c r="P7395" t="s">
        <v>10753</v>
      </c>
    </row>
    <row r="7396" spans="1:16" x14ac:dyDescent="0.25">
      <c r="A7396" t="s">
        <v>1</v>
      </c>
      <c r="B7396" t="s">
        <v>8512</v>
      </c>
      <c r="C7396" t="s">
        <v>190</v>
      </c>
      <c r="D7396" t="s">
        <v>4526</v>
      </c>
      <c r="E7396" t="s">
        <v>88</v>
      </c>
      <c r="F7396" t="b">
        <v>0</v>
      </c>
      <c r="G7396" t="s">
        <v>73</v>
      </c>
      <c r="H7396" s="1">
        <v>46097.626261574071</v>
      </c>
      <c r="I7396" t="b">
        <v>1</v>
      </c>
      <c r="J7396" t="b">
        <v>0</v>
      </c>
      <c r="K7396" t="s">
        <v>41</v>
      </c>
      <c r="L7396" t="s">
        <v>74</v>
      </c>
      <c r="M7396"/>
      <c r="N7396">
        <v>67.5</v>
      </c>
      <c r="O7396" t="s">
        <v>3196</v>
      </c>
      <c r="P7396" t="s">
        <v>16099</v>
      </c>
    </row>
    <row r="7397" spans="1:16" x14ac:dyDescent="0.25">
      <c r="A7397" t="s">
        <v>2</v>
      </c>
      <c r="B7397" t="s">
        <v>238</v>
      </c>
      <c r="C7397" t="s">
        <v>76</v>
      </c>
      <c r="D7397" t="s">
        <v>4526</v>
      </c>
      <c r="E7397" t="s">
        <v>59</v>
      </c>
      <c r="F7397" t="b">
        <v>1</v>
      </c>
      <c r="G7397" t="s">
        <v>13</v>
      </c>
      <c r="H7397" s="1">
        <v>46097.642060185193</v>
      </c>
      <c r="I7397" t="b">
        <v>0</v>
      </c>
      <c r="J7397" t="b">
        <v>0</v>
      </c>
      <c r="K7397" t="s">
        <v>13</v>
      </c>
      <c r="L7397" t="s">
        <v>74</v>
      </c>
      <c r="M7397"/>
      <c r="N7397">
        <v>112.5</v>
      </c>
      <c r="O7397" t="s">
        <v>5046</v>
      </c>
      <c r="P7397" t="s">
        <v>14925</v>
      </c>
    </row>
    <row r="7398" spans="1:16" x14ac:dyDescent="0.25">
      <c r="A7398" t="s">
        <v>0</v>
      </c>
      <c r="B7398" t="s">
        <v>16100</v>
      </c>
      <c r="C7398" t="s">
        <v>76</v>
      </c>
      <c r="D7398" t="s">
        <v>4526</v>
      </c>
      <c r="E7398" t="s">
        <v>132</v>
      </c>
      <c r="F7398" t="b">
        <v>1</v>
      </c>
      <c r="G7398" t="s">
        <v>13</v>
      </c>
      <c r="H7398" s="1">
        <v>46097.642141203702</v>
      </c>
      <c r="I7398" t="b">
        <v>0</v>
      </c>
      <c r="J7398" t="b">
        <v>0</v>
      </c>
      <c r="K7398" t="s">
        <v>13</v>
      </c>
      <c r="L7398" t="s">
        <v>74</v>
      </c>
      <c r="M7398"/>
      <c r="N7398">
        <v>102.5</v>
      </c>
      <c r="O7398" t="s">
        <v>5046</v>
      </c>
    </row>
    <row r="7399" spans="1:16" x14ac:dyDescent="0.25">
      <c r="A7399" t="s">
        <v>6</v>
      </c>
      <c r="B7399" t="s">
        <v>16101</v>
      </c>
      <c r="C7399" t="s">
        <v>76</v>
      </c>
      <c r="D7399" t="s">
        <v>4526</v>
      </c>
      <c r="E7399" t="s">
        <v>132</v>
      </c>
      <c r="F7399" t="b">
        <v>1</v>
      </c>
      <c r="G7399" t="s">
        <v>13</v>
      </c>
      <c r="H7399" s="1">
        <v>46097.642175925917</v>
      </c>
      <c r="I7399" t="b">
        <v>0</v>
      </c>
      <c r="J7399" t="b">
        <v>0</v>
      </c>
      <c r="K7399" t="s">
        <v>13</v>
      </c>
      <c r="L7399" t="s">
        <v>74</v>
      </c>
      <c r="M7399"/>
      <c r="N7399">
        <v>75</v>
      </c>
      <c r="O7399" t="s">
        <v>5046</v>
      </c>
      <c r="P7399" t="s">
        <v>208</v>
      </c>
    </row>
    <row r="7400" spans="1:16" x14ac:dyDescent="0.25">
      <c r="A7400" t="s">
        <v>8</v>
      </c>
      <c r="B7400" t="s">
        <v>1920</v>
      </c>
      <c r="C7400" t="s">
        <v>2064</v>
      </c>
      <c r="D7400" t="s">
        <v>4526</v>
      </c>
      <c r="E7400" t="s">
        <v>88</v>
      </c>
      <c r="F7400" t="b">
        <v>0</v>
      </c>
      <c r="G7400" t="s">
        <v>13</v>
      </c>
      <c r="H7400" s="1">
        <v>46097.642280092587</v>
      </c>
      <c r="I7400" t="b">
        <v>0</v>
      </c>
      <c r="J7400" t="b">
        <v>0</v>
      </c>
      <c r="K7400" t="s">
        <v>13</v>
      </c>
      <c r="L7400" t="s">
        <v>60</v>
      </c>
      <c r="M7400">
        <v>80000</v>
      </c>
      <c r="N7400"/>
      <c r="O7400" t="s">
        <v>16102</v>
      </c>
      <c r="P7400" t="s">
        <v>16103</v>
      </c>
    </row>
    <row r="7401" spans="1:16" x14ac:dyDescent="0.25">
      <c r="A7401" t="s">
        <v>6</v>
      </c>
      <c r="B7401" t="s">
        <v>16104</v>
      </c>
      <c r="C7401" t="s">
        <v>76</v>
      </c>
      <c r="D7401" t="s">
        <v>4526</v>
      </c>
      <c r="E7401" t="s">
        <v>88</v>
      </c>
      <c r="F7401" t="b">
        <v>1</v>
      </c>
      <c r="G7401" t="s">
        <v>73</v>
      </c>
      <c r="H7401" s="1">
        <v>46097.666956018518</v>
      </c>
      <c r="I7401" t="b">
        <v>0</v>
      </c>
      <c r="J7401" t="b">
        <v>1</v>
      </c>
      <c r="K7401" t="s">
        <v>41</v>
      </c>
      <c r="L7401" t="s">
        <v>74</v>
      </c>
      <c r="M7401"/>
      <c r="N7401">
        <v>70</v>
      </c>
      <c r="O7401" t="s">
        <v>16105</v>
      </c>
      <c r="P7401" t="s">
        <v>16106</v>
      </c>
    </row>
    <row r="7402" spans="1:16" x14ac:dyDescent="0.25">
      <c r="A7402" t="s">
        <v>0</v>
      </c>
      <c r="B7402" t="s">
        <v>16107</v>
      </c>
      <c r="C7402" t="s">
        <v>148</v>
      </c>
      <c r="D7402" t="s">
        <v>4526</v>
      </c>
      <c r="E7402" t="s">
        <v>88</v>
      </c>
      <c r="F7402" t="b">
        <v>0</v>
      </c>
      <c r="G7402" t="s">
        <v>89</v>
      </c>
      <c r="H7402" s="1">
        <v>46097.667060185187</v>
      </c>
      <c r="I7402" t="b">
        <v>0</v>
      </c>
      <c r="J7402" t="b">
        <v>1</v>
      </c>
      <c r="K7402" t="s">
        <v>41</v>
      </c>
      <c r="L7402" t="s">
        <v>74</v>
      </c>
      <c r="M7402"/>
      <c r="N7402">
        <v>42.5</v>
      </c>
      <c r="O7402" t="s">
        <v>7887</v>
      </c>
      <c r="P7402" t="s">
        <v>219</v>
      </c>
    </row>
    <row r="7403" spans="1:16" x14ac:dyDescent="0.25">
      <c r="A7403" t="s">
        <v>1</v>
      </c>
      <c r="B7403" t="s">
        <v>1560</v>
      </c>
      <c r="C7403" t="s">
        <v>2582</v>
      </c>
      <c r="D7403" t="s">
        <v>2360</v>
      </c>
      <c r="E7403" t="s">
        <v>88</v>
      </c>
      <c r="F7403" t="b">
        <v>0</v>
      </c>
      <c r="G7403" t="s">
        <v>65</v>
      </c>
      <c r="H7403" s="1">
        <v>46097.667719907397</v>
      </c>
      <c r="I7403" t="b">
        <v>0</v>
      </c>
      <c r="J7403" t="b">
        <v>1</v>
      </c>
      <c r="K7403" t="s">
        <v>41</v>
      </c>
      <c r="L7403" t="s">
        <v>74</v>
      </c>
      <c r="M7403"/>
      <c r="N7403">
        <v>48</v>
      </c>
      <c r="O7403" t="s">
        <v>16108</v>
      </c>
      <c r="P7403" t="s">
        <v>16109</v>
      </c>
    </row>
    <row r="7404" spans="1:16" x14ac:dyDescent="0.25">
      <c r="A7404" t="s">
        <v>0</v>
      </c>
      <c r="B7404" t="s">
        <v>16110</v>
      </c>
      <c r="C7404" t="s">
        <v>5115</v>
      </c>
      <c r="D7404" t="s">
        <v>4587</v>
      </c>
      <c r="E7404" t="s">
        <v>59</v>
      </c>
      <c r="F7404" t="b">
        <v>0</v>
      </c>
      <c r="G7404" t="s">
        <v>40</v>
      </c>
      <c r="H7404" s="1">
        <v>46097.683495370373</v>
      </c>
      <c r="I7404" t="b">
        <v>1</v>
      </c>
      <c r="J7404" t="b">
        <v>0</v>
      </c>
      <c r="K7404" t="s">
        <v>40</v>
      </c>
      <c r="L7404" t="s">
        <v>60</v>
      </c>
      <c r="M7404">
        <v>29000</v>
      </c>
      <c r="N7404"/>
      <c r="O7404" t="s">
        <v>16111</v>
      </c>
      <c r="P7404" t="s">
        <v>2363</v>
      </c>
    </row>
    <row r="7405" spans="1:16" x14ac:dyDescent="0.25">
      <c r="A7405" t="s">
        <v>1</v>
      </c>
      <c r="B7405" t="s">
        <v>16112</v>
      </c>
      <c r="C7405" t="s">
        <v>6081</v>
      </c>
      <c r="D7405" t="s">
        <v>4526</v>
      </c>
      <c r="E7405" t="s">
        <v>59</v>
      </c>
      <c r="F7405" t="b">
        <v>0</v>
      </c>
      <c r="G7405" t="s">
        <v>40</v>
      </c>
      <c r="H7405" s="1">
        <v>46097.683587962973</v>
      </c>
      <c r="I7405" t="b">
        <v>0</v>
      </c>
      <c r="J7405" t="b">
        <v>0</v>
      </c>
      <c r="K7405" t="s">
        <v>40</v>
      </c>
      <c r="L7405" t="s">
        <v>60</v>
      </c>
      <c r="M7405">
        <v>105000</v>
      </c>
      <c r="N7405"/>
      <c r="O7405" t="s">
        <v>3446</v>
      </c>
      <c r="P7405" t="s">
        <v>16113</v>
      </c>
    </row>
    <row r="7406" spans="1:16" x14ac:dyDescent="0.25">
      <c r="A7406" t="s">
        <v>4</v>
      </c>
      <c r="B7406" t="s">
        <v>16114</v>
      </c>
      <c r="C7406" t="s">
        <v>913</v>
      </c>
      <c r="D7406" t="s">
        <v>4526</v>
      </c>
      <c r="E7406" t="s">
        <v>59</v>
      </c>
      <c r="F7406" t="b">
        <v>0</v>
      </c>
      <c r="G7406" t="s">
        <v>20</v>
      </c>
      <c r="H7406" s="1">
        <v>46097.69</v>
      </c>
      <c r="I7406" t="b">
        <v>1</v>
      </c>
      <c r="J7406" t="b">
        <v>0</v>
      </c>
      <c r="K7406" t="s">
        <v>20</v>
      </c>
      <c r="L7406" t="s">
        <v>60</v>
      </c>
      <c r="M7406">
        <v>100000</v>
      </c>
      <c r="N7406"/>
      <c r="O7406" t="s">
        <v>8149</v>
      </c>
      <c r="P7406" t="s">
        <v>14047</v>
      </c>
    </row>
    <row r="7407" spans="1:16" x14ac:dyDescent="0.25">
      <c r="A7407" t="s">
        <v>0</v>
      </c>
      <c r="B7407" t="s">
        <v>16115</v>
      </c>
      <c r="C7407" t="s">
        <v>148</v>
      </c>
      <c r="D7407" t="s">
        <v>4526</v>
      </c>
      <c r="E7407" t="s">
        <v>59</v>
      </c>
      <c r="F7407" t="b">
        <v>0</v>
      </c>
      <c r="G7407" t="s">
        <v>89</v>
      </c>
      <c r="H7407" s="1">
        <v>46097.708726851852</v>
      </c>
      <c r="I7407" t="b">
        <v>1</v>
      </c>
      <c r="J7407" t="b">
        <v>1</v>
      </c>
      <c r="K7407" t="s">
        <v>41</v>
      </c>
      <c r="L7407" t="s">
        <v>74</v>
      </c>
      <c r="M7407"/>
      <c r="N7407">
        <v>23</v>
      </c>
      <c r="O7407" t="s">
        <v>16116</v>
      </c>
      <c r="P7407" t="s">
        <v>219</v>
      </c>
    </row>
    <row r="7408" spans="1:16" x14ac:dyDescent="0.25">
      <c r="A7408" t="s">
        <v>2</v>
      </c>
      <c r="B7408" t="s">
        <v>2</v>
      </c>
      <c r="C7408" t="s">
        <v>947</v>
      </c>
      <c r="D7408" t="s">
        <v>482</v>
      </c>
      <c r="E7408" t="s">
        <v>88</v>
      </c>
      <c r="F7408" t="b">
        <v>0</v>
      </c>
      <c r="G7408" t="s">
        <v>68</v>
      </c>
      <c r="H7408" s="1">
        <v>46097.709062499998</v>
      </c>
      <c r="I7408" t="b">
        <v>0</v>
      </c>
      <c r="J7408" t="b">
        <v>1</v>
      </c>
      <c r="K7408" t="s">
        <v>41</v>
      </c>
      <c r="L7408" t="s">
        <v>74</v>
      </c>
      <c r="M7408"/>
      <c r="N7408">
        <v>46</v>
      </c>
      <c r="O7408" t="s">
        <v>7142</v>
      </c>
      <c r="P7408" t="s">
        <v>16117</v>
      </c>
    </row>
    <row r="7409" spans="1:16" x14ac:dyDescent="0.25">
      <c r="A7409" t="s">
        <v>1</v>
      </c>
      <c r="B7409" t="s">
        <v>277</v>
      </c>
      <c r="C7409" t="s">
        <v>41</v>
      </c>
      <c r="D7409" t="s">
        <v>4526</v>
      </c>
      <c r="E7409" t="s">
        <v>59</v>
      </c>
      <c r="F7409" t="b">
        <v>0</v>
      </c>
      <c r="G7409" t="s">
        <v>65</v>
      </c>
      <c r="H7409" s="1">
        <v>46097.709386574083</v>
      </c>
      <c r="I7409" t="b">
        <v>0</v>
      </c>
      <c r="J7409" t="b">
        <v>0</v>
      </c>
      <c r="K7409" t="s">
        <v>41</v>
      </c>
      <c r="L7409" t="s">
        <v>60</v>
      </c>
      <c r="M7409">
        <v>205000</v>
      </c>
      <c r="N7409"/>
      <c r="O7409" t="s">
        <v>215</v>
      </c>
      <c r="P7409" t="s">
        <v>16118</v>
      </c>
    </row>
    <row r="7410" spans="1:16" x14ac:dyDescent="0.25">
      <c r="A7410" t="s">
        <v>1</v>
      </c>
      <c r="B7410" t="s">
        <v>16119</v>
      </c>
      <c r="C7410" t="s">
        <v>320</v>
      </c>
      <c r="D7410" t="s">
        <v>4346</v>
      </c>
      <c r="E7410" t="s">
        <v>59</v>
      </c>
      <c r="F7410" t="b">
        <v>0</v>
      </c>
      <c r="G7410" t="s">
        <v>73</v>
      </c>
      <c r="H7410" s="1">
        <v>46097.709594907406</v>
      </c>
      <c r="I7410" t="b">
        <v>0</v>
      </c>
      <c r="J7410" t="b">
        <v>0</v>
      </c>
      <c r="K7410" t="s">
        <v>41</v>
      </c>
      <c r="L7410" t="s">
        <v>74</v>
      </c>
      <c r="M7410"/>
      <c r="N7410">
        <v>70.915000000000006</v>
      </c>
      <c r="O7410" t="s">
        <v>16120</v>
      </c>
      <c r="P7410" t="s">
        <v>16121</v>
      </c>
    </row>
    <row r="7411" spans="1:16" x14ac:dyDescent="0.25">
      <c r="A7411" t="s">
        <v>0</v>
      </c>
      <c r="B7411" t="s">
        <v>16122</v>
      </c>
      <c r="C7411" t="s">
        <v>6315</v>
      </c>
      <c r="D7411" t="s">
        <v>4526</v>
      </c>
      <c r="E7411" t="s">
        <v>59</v>
      </c>
      <c r="F7411" t="b">
        <v>0</v>
      </c>
      <c r="G7411" t="s">
        <v>40</v>
      </c>
      <c r="H7411" s="1">
        <v>46097.725104166668</v>
      </c>
      <c r="I7411" t="b">
        <v>0</v>
      </c>
      <c r="J7411" t="b">
        <v>0</v>
      </c>
      <c r="K7411" t="s">
        <v>40</v>
      </c>
      <c r="L7411" t="s">
        <v>60</v>
      </c>
      <c r="M7411">
        <v>34000</v>
      </c>
      <c r="N7411"/>
      <c r="O7411" t="s">
        <v>16123</v>
      </c>
      <c r="P7411" t="s">
        <v>16124</v>
      </c>
    </row>
    <row r="7412" spans="1:16" x14ac:dyDescent="0.25">
      <c r="A7412" t="s">
        <v>8</v>
      </c>
      <c r="B7412" t="s">
        <v>9863</v>
      </c>
      <c r="C7412" t="s">
        <v>13</v>
      </c>
      <c r="D7412" t="s">
        <v>4526</v>
      </c>
      <c r="E7412" t="s">
        <v>59</v>
      </c>
      <c r="F7412" t="b">
        <v>0</v>
      </c>
      <c r="G7412" t="s">
        <v>13</v>
      </c>
      <c r="H7412" s="1">
        <v>46097.725613425922</v>
      </c>
      <c r="I7412" t="b">
        <v>0</v>
      </c>
      <c r="J7412" t="b">
        <v>0</v>
      </c>
      <c r="K7412" t="s">
        <v>13</v>
      </c>
      <c r="L7412" t="s">
        <v>60</v>
      </c>
      <c r="M7412">
        <v>110000</v>
      </c>
      <c r="N7412"/>
      <c r="O7412" t="s">
        <v>9864</v>
      </c>
      <c r="P7412" t="s">
        <v>9865</v>
      </c>
    </row>
    <row r="7413" spans="1:16" x14ac:dyDescent="0.25">
      <c r="A7413" t="s">
        <v>2</v>
      </c>
      <c r="B7413" t="s">
        <v>16125</v>
      </c>
      <c r="C7413" t="s">
        <v>5717</v>
      </c>
      <c r="D7413" t="s">
        <v>4346</v>
      </c>
      <c r="E7413" t="s">
        <v>59</v>
      </c>
      <c r="F7413" t="b">
        <v>0</v>
      </c>
      <c r="G7413" t="s">
        <v>19</v>
      </c>
      <c r="H7413" s="1">
        <v>46097.726076388892</v>
      </c>
      <c r="I7413" t="b">
        <v>0</v>
      </c>
      <c r="J7413" t="b">
        <v>0</v>
      </c>
      <c r="K7413" t="s">
        <v>19</v>
      </c>
      <c r="L7413" t="s">
        <v>60</v>
      </c>
      <c r="M7413">
        <v>550000</v>
      </c>
      <c r="N7413"/>
      <c r="O7413" t="s">
        <v>16126</v>
      </c>
      <c r="P7413" t="s">
        <v>2613</v>
      </c>
    </row>
    <row r="7414" spans="1:16" x14ac:dyDescent="0.25">
      <c r="A7414" t="s">
        <v>0</v>
      </c>
      <c r="B7414" t="s">
        <v>16127</v>
      </c>
      <c r="C7414" t="s">
        <v>114</v>
      </c>
      <c r="D7414" t="s">
        <v>4346</v>
      </c>
      <c r="E7414" t="s">
        <v>59</v>
      </c>
      <c r="F7414" t="b">
        <v>0</v>
      </c>
      <c r="G7414" t="s">
        <v>77</v>
      </c>
      <c r="H7414" s="1">
        <v>46097.750150462962</v>
      </c>
      <c r="I7414" t="b">
        <v>0</v>
      </c>
      <c r="J7414" t="b">
        <v>0</v>
      </c>
      <c r="K7414" t="s">
        <v>41</v>
      </c>
      <c r="L7414" t="s">
        <v>74</v>
      </c>
      <c r="M7414"/>
      <c r="N7414">
        <v>39</v>
      </c>
      <c r="O7414" t="s">
        <v>16128</v>
      </c>
      <c r="P7414" t="s">
        <v>1482</v>
      </c>
    </row>
    <row r="7415" spans="1:16" x14ac:dyDescent="0.25">
      <c r="A7415" t="s">
        <v>0</v>
      </c>
      <c r="B7415" t="s">
        <v>16129</v>
      </c>
      <c r="C7415" t="s">
        <v>114</v>
      </c>
      <c r="D7415" t="s">
        <v>4346</v>
      </c>
      <c r="E7415" t="s">
        <v>59</v>
      </c>
      <c r="F7415" t="b">
        <v>0</v>
      </c>
      <c r="G7415" t="s">
        <v>77</v>
      </c>
      <c r="H7415" s="1">
        <v>46097.750150462962</v>
      </c>
      <c r="I7415" t="b">
        <v>0</v>
      </c>
      <c r="J7415" t="b">
        <v>0</v>
      </c>
      <c r="K7415" t="s">
        <v>41</v>
      </c>
      <c r="L7415" t="s">
        <v>74</v>
      </c>
      <c r="M7415"/>
      <c r="N7415">
        <v>51</v>
      </c>
      <c r="O7415" t="s">
        <v>16128</v>
      </c>
      <c r="P7415" t="s">
        <v>1482</v>
      </c>
    </row>
    <row r="7416" spans="1:16" x14ac:dyDescent="0.25">
      <c r="A7416" t="s">
        <v>2</v>
      </c>
      <c r="B7416" t="s">
        <v>16130</v>
      </c>
      <c r="C7416" t="s">
        <v>194</v>
      </c>
      <c r="D7416" t="s">
        <v>4526</v>
      </c>
      <c r="E7416" t="s">
        <v>59</v>
      </c>
      <c r="F7416" t="b">
        <v>0</v>
      </c>
      <c r="G7416" t="s">
        <v>65</v>
      </c>
      <c r="H7416" s="1">
        <v>46097.750509259262</v>
      </c>
      <c r="I7416" t="b">
        <v>0</v>
      </c>
      <c r="J7416" t="b">
        <v>1</v>
      </c>
      <c r="K7416" t="s">
        <v>41</v>
      </c>
      <c r="L7416" t="s">
        <v>60</v>
      </c>
      <c r="M7416">
        <v>135000</v>
      </c>
      <c r="N7416"/>
      <c r="O7416" t="s">
        <v>2174</v>
      </c>
      <c r="P7416" t="s">
        <v>16131</v>
      </c>
    </row>
    <row r="7417" spans="1:16" x14ac:dyDescent="0.25">
      <c r="A7417" t="s">
        <v>1</v>
      </c>
      <c r="B7417" t="s">
        <v>16132</v>
      </c>
      <c r="C7417" t="s">
        <v>16133</v>
      </c>
      <c r="D7417" t="s">
        <v>2360</v>
      </c>
      <c r="E7417" t="s">
        <v>59</v>
      </c>
      <c r="F7417" t="b">
        <v>0</v>
      </c>
      <c r="G7417" t="s">
        <v>65</v>
      </c>
      <c r="H7417" s="1">
        <v>46097.751030092593</v>
      </c>
      <c r="I7417" t="b">
        <v>1</v>
      </c>
      <c r="J7417" t="b">
        <v>0</v>
      </c>
      <c r="K7417" t="s">
        <v>41</v>
      </c>
      <c r="L7417" t="s">
        <v>60</v>
      </c>
      <c r="M7417">
        <v>82500</v>
      </c>
      <c r="N7417"/>
      <c r="O7417" t="s">
        <v>16134</v>
      </c>
      <c r="P7417" t="s">
        <v>16135</v>
      </c>
    </row>
    <row r="7418" spans="1:16" x14ac:dyDescent="0.25">
      <c r="A7418" t="s">
        <v>1</v>
      </c>
      <c r="B7418" t="s">
        <v>16136</v>
      </c>
      <c r="C7418" t="s">
        <v>947</v>
      </c>
      <c r="D7418" t="s">
        <v>4587</v>
      </c>
      <c r="E7418" t="s">
        <v>59</v>
      </c>
      <c r="F7418" t="b">
        <v>0</v>
      </c>
      <c r="G7418" t="s">
        <v>65</v>
      </c>
      <c r="H7418" s="1">
        <v>46097.751111111109</v>
      </c>
      <c r="I7418" t="b">
        <v>1</v>
      </c>
      <c r="J7418" t="b">
        <v>0</v>
      </c>
      <c r="K7418" t="s">
        <v>41</v>
      </c>
      <c r="L7418" t="s">
        <v>74</v>
      </c>
      <c r="M7418"/>
      <c r="N7418">
        <v>52.5</v>
      </c>
      <c r="O7418" t="s">
        <v>6724</v>
      </c>
      <c r="P7418" t="s">
        <v>16117</v>
      </c>
    </row>
    <row r="7419" spans="1:16" x14ac:dyDescent="0.25">
      <c r="A7419" t="s">
        <v>1</v>
      </c>
      <c r="B7419" t="s">
        <v>385</v>
      </c>
      <c r="C7419" t="s">
        <v>2145</v>
      </c>
      <c r="D7419" t="s">
        <v>4526</v>
      </c>
      <c r="E7419" t="s">
        <v>59</v>
      </c>
      <c r="F7419" t="b">
        <v>0</v>
      </c>
      <c r="G7419" t="s">
        <v>89</v>
      </c>
      <c r="H7419" s="1">
        <v>46097.766493055547</v>
      </c>
      <c r="I7419" t="b">
        <v>0</v>
      </c>
      <c r="J7419" t="b">
        <v>0</v>
      </c>
      <c r="K7419" t="s">
        <v>41</v>
      </c>
      <c r="L7419" t="s">
        <v>60</v>
      </c>
      <c r="M7419">
        <v>112500</v>
      </c>
      <c r="N7419"/>
      <c r="O7419" t="s">
        <v>761</v>
      </c>
      <c r="P7419" t="s">
        <v>16137</v>
      </c>
    </row>
    <row r="7420" spans="1:16" x14ac:dyDescent="0.25">
      <c r="A7420" t="s">
        <v>2</v>
      </c>
      <c r="B7420" t="s">
        <v>1563</v>
      </c>
      <c r="C7420" t="s">
        <v>20</v>
      </c>
      <c r="D7420" t="s">
        <v>4526</v>
      </c>
      <c r="E7420" t="s">
        <v>59</v>
      </c>
      <c r="F7420" t="b">
        <v>0</v>
      </c>
      <c r="G7420" t="s">
        <v>20</v>
      </c>
      <c r="H7420" s="1">
        <v>46097.773275462961</v>
      </c>
      <c r="I7420" t="b">
        <v>1</v>
      </c>
      <c r="J7420" t="b">
        <v>0</v>
      </c>
      <c r="K7420" t="s">
        <v>20</v>
      </c>
      <c r="L7420" t="s">
        <v>60</v>
      </c>
      <c r="M7420">
        <v>97500</v>
      </c>
      <c r="N7420"/>
      <c r="O7420" t="s">
        <v>16138</v>
      </c>
      <c r="P7420" t="s">
        <v>1786</v>
      </c>
    </row>
    <row r="7421" spans="1:16" x14ac:dyDescent="0.25">
      <c r="A7421" t="s">
        <v>1</v>
      </c>
      <c r="B7421" t="s">
        <v>15214</v>
      </c>
      <c r="C7421" t="s">
        <v>333</v>
      </c>
      <c r="D7421" t="s">
        <v>2360</v>
      </c>
      <c r="E7421" t="s">
        <v>59</v>
      </c>
      <c r="F7421" t="b">
        <v>0</v>
      </c>
      <c r="G7421" t="s">
        <v>77</v>
      </c>
      <c r="H7421" s="1">
        <v>46097.791851851849</v>
      </c>
      <c r="I7421" t="b">
        <v>0</v>
      </c>
      <c r="J7421" t="b">
        <v>0</v>
      </c>
      <c r="K7421" t="s">
        <v>41</v>
      </c>
      <c r="L7421" t="s">
        <v>74</v>
      </c>
      <c r="M7421"/>
      <c r="N7421">
        <v>35</v>
      </c>
      <c r="O7421" t="s">
        <v>1300</v>
      </c>
      <c r="P7421" t="s">
        <v>219</v>
      </c>
    </row>
    <row r="7422" spans="1:16" x14ac:dyDescent="0.25">
      <c r="A7422" t="s">
        <v>7</v>
      </c>
      <c r="B7422" t="s">
        <v>16139</v>
      </c>
      <c r="C7422" t="s">
        <v>1375</v>
      </c>
      <c r="D7422" t="s">
        <v>2360</v>
      </c>
      <c r="E7422" t="s">
        <v>59</v>
      </c>
      <c r="F7422" t="b">
        <v>0</v>
      </c>
      <c r="G7422" t="s">
        <v>68</v>
      </c>
      <c r="H7422" s="1">
        <v>46097.791990740741</v>
      </c>
      <c r="I7422" t="b">
        <v>0</v>
      </c>
      <c r="J7422" t="b">
        <v>1</v>
      </c>
      <c r="K7422" t="s">
        <v>41</v>
      </c>
      <c r="L7422" t="s">
        <v>60</v>
      </c>
      <c r="M7422">
        <v>136500</v>
      </c>
      <c r="N7422"/>
      <c r="O7422" t="s">
        <v>1664</v>
      </c>
      <c r="P7422" t="s">
        <v>16140</v>
      </c>
    </row>
    <row r="7423" spans="1:16" x14ac:dyDescent="0.25">
      <c r="A7423" t="s">
        <v>2</v>
      </c>
      <c r="B7423" t="s">
        <v>16141</v>
      </c>
      <c r="C7423" t="s">
        <v>4220</v>
      </c>
      <c r="D7423" t="s">
        <v>111</v>
      </c>
      <c r="E7423" t="s">
        <v>59</v>
      </c>
      <c r="F7423" t="b">
        <v>0</v>
      </c>
      <c r="G7423" t="s">
        <v>89</v>
      </c>
      <c r="H7423" s="1">
        <v>46097.792500000003</v>
      </c>
      <c r="I7423" t="b">
        <v>0</v>
      </c>
      <c r="J7423" t="b">
        <v>1</v>
      </c>
      <c r="K7423" t="s">
        <v>41</v>
      </c>
      <c r="L7423" t="s">
        <v>60</v>
      </c>
      <c r="M7423">
        <v>180000</v>
      </c>
      <c r="N7423"/>
      <c r="O7423" t="s">
        <v>111</v>
      </c>
    </row>
    <row r="7424" spans="1:16" x14ac:dyDescent="0.25">
      <c r="A7424" t="s">
        <v>5</v>
      </c>
      <c r="B7424" t="s">
        <v>1230</v>
      </c>
      <c r="C7424" t="s">
        <v>76</v>
      </c>
      <c r="D7424" t="s">
        <v>4526</v>
      </c>
      <c r="E7424" t="s">
        <v>59</v>
      </c>
      <c r="F7424" t="b">
        <v>1</v>
      </c>
      <c r="G7424" t="s">
        <v>65</v>
      </c>
      <c r="H7424" s="1">
        <v>46097.792696759258</v>
      </c>
      <c r="I7424" t="b">
        <v>0</v>
      </c>
      <c r="J7424" t="b">
        <v>0</v>
      </c>
      <c r="K7424" t="s">
        <v>41</v>
      </c>
      <c r="L7424" t="s">
        <v>60</v>
      </c>
      <c r="M7424">
        <v>115000</v>
      </c>
      <c r="N7424"/>
      <c r="O7424" t="s">
        <v>2530</v>
      </c>
      <c r="P7424" t="s">
        <v>16142</v>
      </c>
    </row>
    <row r="7425" spans="1:16" x14ac:dyDescent="0.25">
      <c r="A7425" t="s">
        <v>4</v>
      </c>
      <c r="B7425" t="s">
        <v>16143</v>
      </c>
      <c r="C7425" t="s">
        <v>4497</v>
      </c>
      <c r="D7425" t="s">
        <v>2360</v>
      </c>
      <c r="E7425" t="s">
        <v>59</v>
      </c>
      <c r="F7425" t="b">
        <v>0</v>
      </c>
      <c r="G7425" t="s">
        <v>65</v>
      </c>
      <c r="H7425" s="1">
        <v>46097.79277777778</v>
      </c>
      <c r="I7425" t="b">
        <v>1</v>
      </c>
      <c r="J7425" t="b">
        <v>0</v>
      </c>
      <c r="K7425" t="s">
        <v>41</v>
      </c>
      <c r="L7425" t="s">
        <v>60</v>
      </c>
      <c r="M7425">
        <v>132500</v>
      </c>
      <c r="N7425"/>
      <c r="O7425" t="s">
        <v>16144</v>
      </c>
      <c r="P7425" t="s">
        <v>146</v>
      </c>
    </row>
    <row r="7426" spans="1:16" x14ac:dyDescent="0.25">
      <c r="A7426" t="s">
        <v>0</v>
      </c>
      <c r="B7426" t="s">
        <v>883</v>
      </c>
      <c r="C7426" t="s">
        <v>6744</v>
      </c>
      <c r="D7426" t="s">
        <v>4346</v>
      </c>
      <c r="E7426" t="s">
        <v>871</v>
      </c>
      <c r="F7426" t="b">
        <v>0</v>
      </c>
      <c r="G7426" t="s">
        <v>40</v>
      </c>
      <c r="H7426" s="1">
        <v>46097.808495370373</v>
      </c>
      <c r="I7426" t="b">
        <v>0</v>
      </c>
      <c r="J7426" t="b">
        <v>0</v>
      </c>
      <c r="K7426" t="s">
        <v>40</v>
      </c>
      <c r="L7426" t="s">
        <v>74</v>
      </c>
      <c r="M7426"/>
      <c r="N7426">
        <v>12.71</v>
      </c>
      <c r="O7426" t="s">
        <v>16145</v>
      </c>
      <c r="P7426" t="s">
        <v>10027</v>
      </c>
    </row>
    <row r="7427" spans="1:16" x14ac:dyDescent="0.25">
      <c r="A7427" t="s">
        <v>8</v>
      </c>
      <c r="B7427" t="s">
        <v>16146</v>
      </c>
      <c r="C7427" t="s">
        <v>5026</v>
      </c>
      <c r="D7427" t="s">
        <v>4346</v>
      </c>
      <c r="E7427" t="s">
        <v>59</v>
      </c>
      <c r="F7427" t="b">
        <v>0</v>
      </c>
      <c r="G7427" t="s">
        <v>40</v>
      </c>
      <c r="H7427" s="1">
        <v>46097.808541666673</v>
      </c>
      <c r="I7427" t="b">
        <v>0</v>
      </c>
      <c r="J7427" t="b">
        <v>0</v>
      </c>
      <c r="K7427" t="s">
        <v>40</v>
      </c>
      <c r="L7427" t="s">
        <v>60</v>
      </c>
      <c r="M7427">
        <v>31500</v>
      </c>
      <c r="N7427"/>
      <c r="O7427" t="s">
        <v>16147</v>
      </c>
      <c r="P7427" t="s">
        <v>208</v>
      </c>
    </row>
    <row r="7428" spans="1:16" x14ac:dyDescent="0.25">
      <c r="A7428" t="s">
        <v>1</v>
      </c>
      <c r="B7428" t="s">
        <v>1568</v>
      </c>
      <c r="C7428" t="s">
        <v>76</v>
      </c>
      <c r="D7428" t="s">
        <v>4346</v>
      </c>
      <c r="E7428" t="s">
        <v>59</v>
      </c>
      <c r="F7428" t="b">
        <v>1</v>
      </c>
      <c r="G7428" t="s">
        <v>13</v>
      </c>
      <c r="H7428" s="1">
        <v>46097.808877314812</v>
      </c>
      <c r="I7428" t="b">
        <v>1</v>
      </c>
      <c r="J7428" t="b">
        <v>0</v>
      </c>
      <c r="K7428" t="s">
        <v>13</v>
      </c>
      <c r="L7428" t="s">
        <v>60</v>
      </c>
      <c r="M7428">
        <v>174000</v>
      </c>
      <c r="N7428"/>
      <c r="O7428" t="s">
        <v>2930</v>
      </c>
      <c r="P7428" t="s">
        <v>16148</v>
      </c>
    </row>
    <row r="7429" spans="1:16" x14ac:dyDescent="0.25">
      <c r="A7429" t="s">
        <v>0</v>
      </c>
      <c r="B7429" t="s">
        <v>1125</v>
      </c>
      <c r="C7429" t="s">
        <v>86</v>
      </c>
      <c r="D7429" t="s">
        <v>4346</v>
      </c>
      <c r="E7429" t="s">
        <v>59</v>
      </c>
      <c r="F7429" t="b">
        <v>0</v>
      </c>
      <c r="G7429" t="s">
        <v>77</v>
      </c>
      <c r="H7429" s="1">
        <v>46097.833460648151</v>
      </c>
      <c r="I7429" t="b">
        <v>0</v>
      </c>
      <c r="J7429" t="b">
        <v>1</v>
      </c>
      <c r="K7429" t="s">
        <v>41</v>
      </c>
      <c r="L7429" t="s">
        <v>60</v>
      </c>
      <c r="M7429">
        <v>93951.5</v>
      </c>
      <c r="N7429"/>
      <c r="O7429" t="s">
        <v>16149</v>
      </c>
      <c r="P7429" t="s">
        <v>16150</v>
      </c>
    </row>
    <row r="7430" spans="1:16" x14ac:dyDescent="0.25">
      <c r="A7430" t="s">
        <v>2</v>
      </c>
      <c r="B7430" t="s">
        <v>16151</v>
      </c>
      <c r="C7430" t="s">
        <v>2811</v>
      </c>
      <c r="D7430" t="s">
        <v>4346</v>
      </c>
      <c r="E7430" t="s">
        <v>59</v>
      </c>
      <c r="F7430" t="b">
        <v>0</v>
      </c>
      <c r="G7430" t="s">
        <v>77</v>
      </c>
      <c r="H7430" s="1">
        <v>46097.833460648151</v>
      </c>
      <c r="I7430" t="b">
        <v>0</v>
      </c>
      <c r="J7430" t="b">
        <v>0</v>
      </c>
      <c r="K7430" t="s">
        <v>41</v>
      </c>
      <c r="L7430" t="s">
        <v>74</v>
      </c>
      <c r="M7430"/>
      <c r="N7430">
        <v>37.5</v>
      </c>
      <c r="O7430" t="s">
        <v>9057</v>
      </c>
      <c r="P7430" t="s">
        <v>16152</v>
      </c>
    </row>
    <row r="7431" spans="1:16" x14ac:dyDescent="0.25">
      <c r="A7431" t="s">
        <v>6</v>
      </c>
      <c r="B7431" t="s">
        <v>16153</v>
      </c>
      <c r="C7431" t="s">
        <v>2217</v>
      </c>
      <c r="D7431" t="s">
        <v>4346</v>
      </c>
      <c r="E7431" t="s">
        <v>59</v>
      </c>
      <c r="F7431" t="b">
        <v>0</v>
      </c>
      <c r="G7431" t="s">
        <v>68</v>
      </c>
      <c r="H7431" s="1">
        <v>46097.833657407413</v>
      </c>
      <c r="I7431" t="b">
        <v>0</v>
      </c>
      <c r="J7431" t="b">
        <v>1</v>
      </c>
      <c r="K7431" t="s">
        <v>41</v>
      </c>
      <c r="L7431" t="s">
        <v>60</v>
      </c>
      <c r="M7431">
        <v>70000</v>
      </c>
      <c r="N7431"/>
      <c r="O7431" t="s">
        <v>16154</v>
      </c>
      <c r="P7431" t="s">
        <v>3179</v>
      </c>
    </row>
    <row r="7432" spans="1:16" x14ac:dyDescent="0.25">
      <c r="A7432" t="s">
        <v>6</v>
      </c>
      <c r="B7432" t="s">
        <v>16155</v>
      </c>
      <c r="C7432" t="s">
        <v>112</v>
      </c>
      <c r="D7432" t="s">
        <v>4346</v>
      </c>
      <c r="E7432" t="s">
        <v>59</v>
      </c>
      <c r="F7432" t="b">
        <v>0</v>
      </c>
      <c r="G7432" t="s">
        <v>65</v>
      </c>
      <c r="H7432" s="1">
        <v>46097.833819444437</v>
      </c>
      <c r="I7432" t="b">
        <v>0</v>
      </c>
      <c r="J7432" t="b">
        <v>1</v>
      </c>
      <c r="K7432" t="s">
        <v>41</v>
      </c>
      <c r="L7432" t="s">
        <v>60</v>
      </c>
      <c r="M7432">
        <v>200000</v>
      </c>
      <c r="N7432"/>
      <c r="O7432" t="s">
        <v>1990</v>
      </c>
      <c r="P7432" t="s">
        <v>310</v>
      </c>
    </row>
    <row r="7433" spans="1:16" x14ac:dyDescent="0.25">
      <c r="A7433" t="s">
        <v>2</v>
      </c>
      <c r="B7433" t="s">
        <v>16156</v>
      </c>
      <c r="C7433" t="s">
        <v>16157</v>
      </c>
      <c r="D7433" t="s">
        <v>5440</v>
      </c>
      <c r="E7433" t="s">
        <v>59</v>
      </c>
      <c r="F7433" t="b">
        <v>0</v>
      </c>
      <c r="G7433" t="s">
        <v>65</v>
      </c>
      <c r="H7433" s="1">
        <v>46097.83384259259</v>
      </c>
      <c r="I7433" t="b">
        <v>0</v>
      </c>
      <c r="J7433" t="b">
        <v>1</v>
      </c>
      <c r="K7433" t="s">
        <v>41</v>
      </c>
      <c r="L7433" t="s">
        <v>60</v>
      </c>
      <c r="M7433">
        <v>117000</v>
      </c>
      <c r="N7433"/>
      <c r="O7433" t="s">
        <v>2521</v>
      </c>
      <c r="P7433" t="s">
        <v>16158</v>
      </c>
    </row>
    <row r="7434" spans="1:16" x14ac:dyDescent="0.25">
      <c r="A7434" t="s">
        <v>6</v>
      </c>
      <c r="B7434" t="s">
        <v>16159</v>
      </c>
      <c r="C7434" t="s">
        <v>16157</v>
      </c>
      <c r="D7434" t="s">
        <v>5440</v>
      </c>
      <c r="E7434" t="s">
        <v>59</v>
      </c>
      <c r="F7434" t="b">
        <v>0</v>
      </c>
      <c r="G7434" t="s">
        <v>65</v>
      </c>
      <c r="H7434" s="1">
        <v>46097.83384259259</v>
      </c>
      <c r="I7434" t="b">
        <v>0</v>
      </c>
      <c r="J7434" t="b">
        <v>1</v>
      </c>
      <c r="K7434" t="s">
        <v>41</v>
      </c>
      <c r="L7434" t="s">
        <v>60</v>
      </c>
      <c r="M7434">
        <v>117000</v>
      </c>
      <c r="N7434"/>
      <c r="O7434" t="s">
        <v>2521</v>
      </c>
      <c r="P7434" t="s">
        <v>16160</v>
      </c>
    </row>
    <row r="7435" spans="1:16" x14ac:dyDescent="0.25">
      <c r="A7435" t="s">
        <v>1</v>
      </c>
      <c r="B7435" t="s">
        <v>16161</v>
      </c>
      <c r="C7435" t="s">
        <v>10325</v>
      </c>
      <c r="D7435" t="s">
        <v>4526</v>
      </c>
      <c r="E7435" t="s">
        <v>59</v>
      </c>
      <c r="F7435" t="b">
        <v>0</v>
      </c>
      <c r="G7435" t="s">
        <v>77</v>
      </c>
      <c r="H7435" s="1">
        <v>46097.83394675926</v>
      </c>
      <c r="I7435" t="b">
        <v>0</v>
      </c>
      <c r="J7435" t="b">
        <v>1</v>
      </c>
      <c r="K7435" t="s">
        <v>41</v>
      </c>
      <c r="L7435" t="s">
        <v>60</v>
      </c>
      <c r="M7435">
        <v>126800</v>
      </c>
      <c r="N7435"/>
      <c r="O7435" t="s">
        <v>195</v>
      </c>
      <c r="P7435" t="s">
        <v>2422</v>
      </c>
    </row>
    <row r="7436" spans="1:16" x14ac:dyDescent="0.25">
      <c r="A7436" t="s">
        <v>2</v>
      </c>
      <c r="B7436" t="s">
        <v>16162</v>
      </c>
      <c r="C7436" t="s">
        <v>79</v>
      </c>
      <c r="D7436" t="s">
        <v>4346</v>
      </c>
      <c r="E7436" t="s">
        <v>59</v>
      </c>
      <c r="F7436" t="b">
        <v>0</v>
      </c>
      <c r="G7436" t="s">
        <v>77</v>
      </c>
      <c r="H7436" s="1">
        <v>46097.83394675926</v>
      </c>
      <c r="I7436" t="b">
        <v>0</v>
      </c>
      <c r="J7436" t="b">
        <v>1</v>
      </c>
      <c r="K7436" t="s">
        <v>41</v>
      </c>
      <c r="L7436" t="s">
        <v>60</v>
      </c>
      <c r="M7436">
        <v>168000</v>
      </c>
      <c r="N7436"/>
      <c r="O7436" t="s">
        <v>1990</v>
      </c>
      <c r="P7436" t="s">
        <v>310</v>
      </c>
    </row>
    <row r="7437" spans="1:16" x14ac:dyDescent="0.25">
      <c r="A7437" t="s">
        <v>2</v>
      </c>
      <c r="B7437" t="s">
        <v>16163</v>
      </c>
      <c r="C7437" t="s">
        <v>8540</v>
      </c>
      <c r="D7437" t="s">
        <v>4346</v>
      </c>
      <c r="E7437" t="s">
        <v>59</v>
      </c>
      <c r="F7437" t="b">
        <v>0</v>
      </c>
      <c r="G7437" t="s">
        <v>68</v>
      </c>
      <c r="H7437" s="1">
        <v>46097.834143518521</v>
      </c>
      <c r="I7437" t="b">
        <v>0</v>
      </c>
      <c r="J7437" t="b">
        <v>0</v>
      </c>
      <c r="K7437" t="s">
        <v>41</v>
      </c>
      <c r="L7437" t="s">
        <v>60</v>
      </c>
      <c r="M7437">
        <v>177500</v>
      </c>
      <c r="N7437"/>
      <c r="O7437" t="s">
        <v>4498</v>
      </c>
      <c r="P7437" t="s">
        <v>16164</v>
      </c>
    </row>
    <row r="7438" spans="1:16" x14ac:dyDescent="0.25">
      <c r="A7438" t="s">
        <v>5</v>
      </c>
      <c r="B7438" t="s">
        <v>16165</v>
      </c>
      <c r="C7438" t="s">
        <v>1447</v>
      </c>
      <c r="D7438" t="s">
        <v>2360</v>
      </c>
      <c r="E7438" t="s">
        <v>59</v>
      </c>
      <c r="F7438" t="b">
        <v>0</v>
      </c>
      <c r="G7438" t="s">
        <v>65</v>
      </c>
      <c r="H7438" s="1">
        <v>46097.834247685183</v>
      </c>
      <c r="I7438" t="b">
        <v>0</v>
      </c>
      <c r="J7438" t="b">
        <v>1</v>
      </c>
      <c r="K7438" t="s">
        <v>41</v>
      </c>
      <c r="L7438" t="s">
        <v>74</v>
      </c>
      <c r="M7438"/>
      <c r="N7438">
        <v>75</v>
      </c>
      <c r="O7438" t="s">
        <v>9968</v>
      </c>
      <c r="P7438" t="s">
        <v>16166</v>
      </c>
    </row>
    <row r="7439" spans="1:16" x14ac:dyDescent="0.25">
      <c r="A7439" t="s">
        <v>1</v>
      </c>
      <c r="B7439" t="s">
        <v>7442</v>
      </c>
      <c r="C7439" t="s">
        <v>952</v>
      </c>
      <c r="D7439" t="s">
        <v>4526</v>
      </c>
      <c r="E7439" t="s">
        <v>59</v>
      </c>
      <c r="F7439" t="b">
        <v>0</v>
      </c>
      <c r="G7439" t="s">
        <v>65</v>
      </c>
      <c r="H7439" s="1">
        <v>46097.834363425929</v>
      </c>
      <c r="I7439" t="b">
        <v>1</v>
      </c>
      <c r="J7439" t="b">
        <v>1</v>
      </c>
      <c r="K7439" t="s">
        <v>41</v>
      </c>
      <c r="L7439" t="s">
        <v>60</v>
      </c>
      <c r="M7439">
        <v>114690.54</v>
      </c>
      <c r="N7439"/>
      <c r="O7439" t="s">
        <v>6254</v>
      </c>
      <c r="P7439" t="s">
        <v>7443</v>
      </c>
    </row>
    <row r="7440" spans="1:16" x14ac:dyDescent="0.25">
      <c r="A7440" t="s">
        <v>1</v>
      </c>
      <c r="B7440" t="s">
        <v>16167</v>
      </c>
      <c r="C7440" t="s">
        <v>121</v>
      </c>
      <c r="D7440" t="s">
        <v>4526</v>
      </c>
      <c r="E7440" t="s">
        <v>59</v>
      </c>
      <c r="F7440" t="b">
        <v>0</v>
      </c>
      <c r="G7440" t="s">
        <v>68</v>
      </c>
      <c r="H7440" s="1">
        <v>46097.849479166667</v>
      </c>
      <c r="I7440" t="b">
        <v>1</v>
      </c>
      <c r="J7440" t="b">
        <v>1</v>
      </c>
      <c r="K7440" t="s">
        <v>41</v>
      </c>
      <c r="L7440" t="s">
        <v>60</v>
      </c>
      <c r="M7440">
        <v>116600</v>
      </c>
      <c r="N7440"/>
      <c r="O7440" t="s">
        <v>1962</v>
      </c>
      <c r="P7440" t="s">
        <v>16168</v>
      </c>
    </row>
    <row r="7441" spans="1:16" x14ac:dyDescent="0.25">
      <c r="A7441" t="s">
        <v>1</v>
      </c>
      <c r="B7441" t="s">
        <v>16169</v>
      </c>
      <c r="C7441" t="s">
        <v>1004</v>
      </c>
      <c r="D7441" t="s">
        <v>4526</v>
      </c>
      <c r="E7441" t="s">
        <v>59</v>
      </c>
      <c r="F7441" t="b">
        <v>0</v>
      </c>
      <c r="G7441" t="s">
        <v>89</v>
      </c>
      <c r="H7441" s="1">
        <v>46097.849895833337</v>
      </c>
      <c r="I7441" t="b">
        <v>0</v>
      </c>
      <c r="J7441" t="b">
        <v>1</v>
      </c>
      <c r="K7441" t="s">
        <v>41</v>
      </c>
      <c r="L7441" t="s">
        <v>60</v>
      </c>
      <c r="M7441">
        <v>67500</v>
      </c>
      <c r="N7441"/>
      <c r="O7441" t="s">
        <v>9996</v>
      </c>
      <c r="P7441" t="s">
        <v>16170</v>
      </c>
    </row>
    <row r="7442" spans="1:16" x14ac:dyDescent="0.25">
      <c r="A7442" t="s">
        <v>1</v>
      </c>
      <c r="B7442" t="s">
        <v>1</v>
      </c>
      <c r="C7442" t="s">
        <v>6685</v>
      </c>
      <c r="D7442" t="s">
        <v>4346</v>
      </c>
      <c r="E7442" t="s">
        <v>59</v>
      </c>
      <c r="F7442" t="b">
        <v>0</v>
      </c>
      <c r="G7442" t="s">
        <v>40</v>
      </c>
      <c r="H7442" s="1">
        <v>46097.850254629629</v>
      </c>
      <c r="I7442" t="b">
        <v>1</v>
      </c>
      <c r="J7442" t="b">
        <v>0</v>
      </c>
      <c r="K7442" t="s">
        <v>40</v>
      </c>
      <c r="L7442" t="s">
        <v>60</v>
      </c>
      <c r="M7442">
        <v>37500</v>
      </c>
      <c r="N7442"/>
      <c r="O7442" t="s">
        <v>16171</v>
      </c>
      <c r="P7442" t="s">
        <v>16172</v>
      </c>
    </row>
    <row r="7443" spans="1:16" x14ac:dyDescent="0.25">
      <c r="A7443" t="s">
        <v>0</v>
      </c>
      <c r="B7443" t="s">
        <v>0</v>
      </c>
      <c r="C7443" t="s">
        <v>2506</v>
      </c>
      <c r="D7443" t="s">
        <v>4526</v>
      </c>
      <c r="E7443" t="s">
        <v>88</v>
      </c>
      <c r="F7443" t="b">
        <v>0</v>
      </c>
      <c r="G7443" t="s">
        <v>63</v>
      </c>
      <c r="H7443" s="1">
        <v>46097.857453703713</v>
      </c>
      <c r="I7443" t="b">
        <v>1</v>
      </c>
      <c r="J7443" t="b">
        <v>0</v>
      </c>
      <c r="K7443" t="s">
        <v>41</v>
      </c>
      <c r="L7443" t="s">
        <v>74</v>
      </c>
      <c r="M7443"/>
      <c r="N7443">
        <v>42.5</v>
      </c>
      <c r="O7443" t="s">
        <v>105</v>
      </c>
      <c r="P7443" t="s">
        <v>802</v>
      </c>
    </row>
    <row r="7444" spans="1:16" x14ac:dyDescent="0.25">
      <c r="A7444" t="s">
        <v>1</v>
      </c>
      <c r="B7444" t="s">
        <v>16173</v>
      </c>
      <c r="C7444" t="s">
        <v>227</v>
      </c>
      <c r="D7444" t="s">
        <v>4346</v>
      </c>
      <c r="E7444" t="s">
        <v>59</v>
      </c>
      <c r="F7444" t="b">
        <v>0</v>
      </c>
      <c r="G7444" t="s">
        <v>63</v>
      </c>
      <c r="H7444" s="1">
        <v>46097.857719907413</v>
      </c>
      <c r="I7444" t="b">
        <v>0</v>
      </c>
      <c r="J7444" t="b">
        <v>1</v>
      </c>
      <c r="K7444" t="s">
        <v>41</v>
      </c>
      <c r="L7444" t="s">
        <v>60</v>
      </c>
      <c r="M7444">
        <v>160000</v>
      </c>
      <c r="N7444"/>
      <c r="O7444" t="s">
        <v>16174</v>
      </c>
      <c r="P7444" t="s">
        <v>16175</v>
      </c>
    </row>
    <row r="7445" spans="1:16" x14ac:dyDescent="0.25">
      <c r="A7445" t="s">
        <v>0</v>
      </c>
      <c r="B7445" t="s">
        <v>2731</v>
      </c>
      <c r="C7445" t="s">
        <v>114</v>
      </c>
      <c r="D7445" t="s">
        <v>4346</v>
      </c>
      <c r="E7445" t="s">
        <v>232</v>
      </c>
      <c r="F7445" t="b">
        <v>0</v>
      </c>
      <c r="G7445" t="s">
        <v>77</v>
      </c>
      <c r="H7445" s="1">
        <v>46097.875127314823</v>
      </c>
      <c r="I7445" t="b">
        <v>0</v>
      </c>
      <c r="J7445" t="b">
        <v>0</v>
      </c>
      <c r="K7445" t="s">
        <v>41</v>
      </c>
      <c r="L7445" t="s">
        <v>74</v>
      </c>
      <c r="M7445"/>
      <c r="N7445">
        <v>41</v>
      </c>
      <c r="O7445" t="s">
        <v>16176</v>
      </c>
      <c r="P7445" t="s">
        <v>1482</v>
      </c>
    </row>
    <row r="7446" spans="1:16" x14ac:dyDescent="0.25">
      <c r="A7446" t="s">
        <v>2</v>
      </c>
      <c r="B7446" t="s">
        <v>986</v>
      </c>
      <c r="C7446" t="s">
        <v>333</v>
      </c>
      <c r="D7446" t="s">
        <v>2360</v>
      </c>
      <c r="E7446" t="s">
        <v>59</v>
      </c>
      <c r="F7446" t="b">
        <v>0</v>
      </c>
      <c r="G7446" t="s">
        <v>77</v>
      </c>
      <c r="H7446" s="1">
        <v>46097.875613425917</v>
      </c>
      <c r="I7446" t="b">
        <v>0</v>
      </c>
      <c r="J7446" t="b">
        <v>1</v>
      </c>
      <c r="K7446" t="s">
        <v>41</v>
      </c>
      <c r="L7446" t="s">
        <v>60</v>
      </c>
      <c r="M7446">
        <v>120000</v>
      </c>
      <c r="N7446"/>
      <c r="O7446" t="s">
        <v>16177</v>
      </c>
      <c r="P7446" t="s">
        <v>310</v>
      </c>
    </row>
    <row r="7447" spans="1:16" x14ac:dyDescent="0.25">
      <c r="A7447" t="s">
        <v>1</v>
      </c>
      <c r="B7447" t="s">
        <v>316</v>
      </c>
      <c r="C7447" t="s">
        <v>301</v>
      </c>
      <c r="D7447" t="s">
        <v>4346</v>
      </c>
      <c r="E7447" t="s">
        <v>59</v>
      </c>
      <c r="F7447" t="b">
        <v>0</v>
      </c>
      <c r="G7447" t="s">
        <v>68</v>
      </c>
      <c r="H7447" s="1">
        <v>46097.891145833331</v>
      </c>
      <c r="I7447" t="b">
        <v>0</v>
      </c>
      <c r="J7447" t="b">
        <v>1</v>
      </c>
      <c r="K7447" t="s">
        <v>41</v>
      </c>
      <c r="L7447" t="s">
        <v>60</v>
      </c>
      <c r="M7447">
        <v>175500</v>
      </c>
      <c r="N7447"/>
      <c r="O7447" t="s">
        <v>2095</v>
      </c>
      <c r="P7447" t="s">
        <v>16178</v>
      </c>
    </row>
    <row r="7448" spans="1:16" x14ac:dyDescent="0.25">
      <c r="A7448" t="s">
        <v>4</v>
      </c>
      <c r="B7448" t="s">
        <v>16179</v>
      </c>
      <c r="C7448" t="s">
        <v>76</v>
      </c>
      <c r="D7448" t="s">
        <v>4526</v>
      </c>
      <c r="E7448" t="s">
        <v>59</v>
      </c>
      <c r="F7448" t="b">
        <v>1</v>
      </c>
      <c r="G7448" t="s">
        <v>13</v>
      </c>
      <c r="H7448" s="1">
        <v>46097.892280092587</v>
      </c>
      <c r="I7448" t="b">
        <v>0</v>
      </c>
      <c r="J7448" t="b">
        <v>0</v>
      </c>
      <c r="K7448" t="s">
        <v>13</v>
      </c>
      <c r="L7448" t="s">
        <v>60</v>
      </c>
      <c r="M7448">
        <v>86000</v>
      </c>
      <c r="N7448"/>
      <c r="O7448" t="s">
        <v>16180</v>
      </c>
      <c r="P7448" t="s">
        <v>16181</v>
      </c>
    </row>
    <row r="7449" spans="1:16" x14ac:dyDescent="0.25">
      <c r="A7449" t="s">
        <v>0</v>
      </c>
      <c r="B7449" t="s">
        <v>16182</v>
      </c>
      <c r="C7449" t="s">
        <v>157</v>
      </c>
      <c r="D7449" t="s">
        <v>4346</v>
      </c>
      <c r="E7449" t="s">
        <v>59</v>
      </c>
      <c r="F7449" t="b">
        <v>0</v>
      </c>
      <c r="G7449" t="s">
        <v>77</v>
      </c>
      <c r="H7449" s="1">
        <v>46097.91679398148</v>
      </c>
      <c r="I7449" t="b">
        <v>0</v>
      </c>
      <c r="J7449" t="b">
        <v>1</v>
      </c>
      <c r="K7449" t="s">
        <v>41</v>
      </c>
      <c r="L7449" t="s">
        <v>60</v>
      </c>
      <c r="M7449">
        <v>103800</v>
      </c>
      <c r="N7449"/>
      <c r="O7449" t="s">
        <v>2597</v>
      </c>
      <c r="P7449" t="s">
        <v>16183</v>
      </c>
    </row>
    <row r="7450" spans="1:16" x14ac:dyDescent="0.25">
      <c r="A7450" t="s">
        <v>1</v>
      </c>
      <c r="B7450" t="s">
        <v>16184</v>
      </c>
      <c r="C7450" t="s">
        <v>76</v>
      </c>
      <c r="D7450" t="s">
        <v>4622</v>
      </c>
      <c r="E7450" t="s">
        <v>59</v>
      </c>
      <c r="F7450" t="b">
        <v>1</v>
      </c>
      <c r="G7450" t="s">
        <v>65</v>
      </c>
      <c r="H7450" s="1">
        <v>46097.959351851852</v>
      </c>
      <c r="I7450" t="b">
        <v>1</v>
      </c>
      <c r="J7450" t="b">
        <v>1</v>
      </c>
      <c r="K7450" t="s">
        <v>41</v>
      </c>
      <c r="L7450" t="s">
        <v>60</v>
      </c>
      <c r="M7450">
        <v>189000</v>
      </c>
      <c r="N7450"/>
      <c r="O7450" t="s">
        <v>16185</v>
      </c>
      <c r="P7450" t="s">
        <v>16186</v>
      </c>
    </row>
    <row r="7451" spans="1:16" x14ac:dyDescent="0.25">
      <c r="A7451" t="s">
        <v>2</v>
      </c>
      <c r="B7451" t="s">
        <v>16187</v>
      </c>
      <c r="C7451" t="s">
        <v>605</v>
      </c>
      <c r="D7451" t="s">
        <v>3173</v>
      </c>
      <c r="E7451" t="s">
        <v>232</v>
      </c>
      <c r="F7451" t="b">
        <v>0</v>
      </c>
      <c r="G7451" t="s">
        <v>77</v>
      </c>
      <c r="H7451" s="1">
        <v>46098.000613425917</v>
      </c>
      <c r="I7451" t="b">
        <v>1</v>
      </c>
      <c r="J7451" t="b">
        <v>0</v>
      </c>
      <c r="K7451" t="s">
        <v>41</v>
      </c>
      <c r="L7451" t="s">
        <v>60</v>
      </c>
      <c r="M7451">
        <v>109500</v>
      </c>
      <c r="N7451"/>
      <c r="O7451" t="s">
        <v>371</v>
      </c>
      <c r="P7451" t="s">
        <v>16188</v>
      </c>
    </row>
    <row r="7452" spans="1:16" x14ac:dyDescent="0.25">
      <c r="A7452" t="s">
        <v>1</v>
      </c>
      <c r="B7452" t="s">
        <v>7442</v>
      </c>
      <c r="C7452" t="s">
        <v>6966</v>
      </c>
      <c r="D7452" t="s">
        <v>4346</v>
      </c>
      <c r="E7452" t="s">
        <v>59</v>
      </c>
      <c r="F7452" t="b">
        <v>0</v>
      </c>
      <c r="G7452" t="s">
        <v>65</v>
      </c>
      <c r="H7452" s="1">
        <v>46098.000914351847</v>
      </c>
      <c r="I7452" t="b">
        <v>1</v>
      </c>
      <c r="J7452" t="b">
        <v>1</v>
      </c>
      <c r="K7452" t="s">
        <v>41</v>
      </c>
      <c r="L7452" t="s">
        <v>60</v>
      </c>
      <c r="M7452">
        <v>114690.54</v>
      </c>
      <c r="N7452"/>
      <c r="O7452" t="s">
        <v>6254</v>
      </c>
      <c r="P7452" t="s">
        <v>7443</v>
      </c>
    </row>
    <row r="7453" spans="1:16" x14ac:dyDescent="0.25">
      <c r="A7453" t="s">
        <v>1</v>
      </c>
      <c r="B7453" t="s">
        <v>16189</v>
      </c>
      <c r="C7453" t="s">
        <v>76</v>
      </c>
      <c r="D7453" t="s">
        <v>4346</v>
      </c>
      <c r="E7453" t="s">
        <v>59</v>
      </c>
      <c r="F7453" t="b">
        <v>1</v>
      </c>
      <c r="G7453" t="s">
        <v>65</v>
      </c>
      <c r="H7453" s="1">
        <v>46098.00105324074</v>
      </c>
      <c r="I7453" t="b">
        <v>1</v>
      </c>
      <c r="J7453" t="b">
        <v>0</v>
      </c>
      <c r="K7453" t="s">
        <v>41</v>
      </c>
      <c r="L7453" t="s">
        <v>74</v>
      </c>
      <c r="M7453"/>
      <c r="N7453">
        <v>85</v>
      </c>
      <c r="O7453" t="s">
        <v>16190</v>
      </c>
      <c r="P7453" t="s">
        <v>16191</v>
      </c>
    </row>
    <row r="7454" spans="1:16" x14ac:dyDescent="0.25">
      <c r="A7454" t="s">
        <v>1</v>
      </c>
      <c r="B7454" t="s">
        <v>14383</v>
      </c>
      <c r="C7454" t="s">
        <v>5026</v>
      </c>
      <c r="D7454" t="s">
        <v>4587</v>
      </c>
      <c r="E7454" t="s">
        <v>59</v>
      </c>
      <c r="F7454" t="b">
        <v>0</v>
      </c>
      <c r="G7454" t="s">
        <v>40</v>
      </c>
      <c r="H7454" s="1">
        <v>46098.016956018517</v>
      </c>
      <c r="I7454" t="b">
        <v>1</v>
      </c>
      <c r="J7454" t="b">
        <v>0</v>
      </c>
      <c r="K7454" t="s">
        <v>40</v>
      </c>
      <c r="L7454" t="s">
        <v>60</v>
      </c>
      <c r="M7454">
        <v>55000</v>
      </c>
      <c r="N7454"/>
      <c r="O7454" t="s">
        <v>16192</v>
      </c>
      <c r="P7454" t="s">
        <v>16193</v>
      </c>
    </row>
    <row r="7455" spans="1:16" x14ac:dyDescent="0.25">
      <c r="A7455" t="s">
        <v>0</v>
      </c>
      <c r="B7455" t="s">
        <v>16194</v>
      </c>
      <c r="C7455" t="s">
        <v>19</v>
      </c>
      <c r="D7455" t="s">
        <v>4518</v>
      </c>
      <c r="E7455" t="s">
        <v>132</v>
      </c>
      <c r="F7455" t="b">
        <v>0</v>
      </c>
      <c r="G7455" t="s">
        <v>19</v>
      </c>
      <c r="H7455" s="1">
        <v>46098.017638888887</v>
      </c>
      <c r="I7455" t="b">
        <v>1</v>
      </c>
      <c r="J7455" t="b">
        <v>0</v>
      </c>
      <c r="K7455" t="s">
        <v>19</v>
      </c>
      <c r="L7455" t="s">
        <v>60</v>
      </c>
      <c r="M7455">
        <v>40000</v>
      </c>
      <c r="N7455"/>
      <c r="O7455" t="s">
        <v>4519</v>
      </c>
    </row>
    <row r="7456" spans="1:16" x14ac:dyDescent="0.25">
      <c r="A7456" t="s">
        <v>0</v>
      </c>
      <c r="B7456" t="s">
        <v>16195</v>
      </c>
      <c r="C7456" t="s">
        <v>19</v>
      </c>
      <c r="D7456" t="s">
        <v>4518</v>
      </c>
      <c r="E7456" t="s">
        <v>59</v>
      </c>
      <c r="F7456" t="b">
        <v>0</v>
      </c>
      <c r="G7456" t="s">
        <v>19</v>
      </c>
      <c r="H7456" s="1">
        <v>46098.01766203704</v>
      </c>
      <c r="I7456" t="b">
        <v>1</v>
      </c>
      <c r="J7456" t="b">
        <v>0</v>
      </c>
      <c r="K7456" t="s">
        <v>19</v>
      </c>
      <c r="L7456" t="s">
        <v>60</v>
      </c>
      <c r="M7456">
        <v>62500</v>
      </c>
      <c r="N7456"/>
      <c r="O7456" t="s">
        <v>16196</v>
      </c>
    </row>
    <row r="7457" spans="1:16" x14ac:dyDescent="0.25">
      <c r="A7457" t="s">
        <v>0</v>
      </c>
      <c r="B7457" t="s">
        <v>16197</v>
      </c>
      <c r="C7457" t="s">
        <v>19</v>
      </c>
      <c r="D7457" t="s">
        <v>4518</v>
      </c>
      <c r="E7457" t="s">
        <v>59</v>
      </c>
      <c r="F7457" t="b">
        <v>0</v>
      </c>
      <c r="G7457" t="s">
        <v>19</v>
      </c>
      <c r="H7457" s="1">
        <v>46098.01766203704</v>
      </c>
      <c r="I7457" t="b">
        <v>1</v>
      </c>
      <c r="J7457" t="b">
        <v>0</v>
      </c>
      <c r="K7457" t="s">
        <v>19</v>
      </c>
      <c r="L7457" t="s">
        <v>60</v>
      </c>
      <c r="M7457">
        <v>62500</v>
      </c>
      <c r="N7457"/>
      <c r="O7457" t="s">
        <v>16198</v>
      </c>
    </row>
    <row r="7458" spans="1:16" x14ac:dyDescent="0.25">
      <c r="A7458" t="s">
        <v>0</v>
      </c>
      <c r="B7458" t="s">
        <v>16199</v>
      </c>
      <c r="C7458" t="s">
        <v>19</v>
      </c>
      <c r="D7458" t="s">
        <v>4518</v>
      </c>
      <c r="E7458" t="s">
        <v>621</v>
      </c>
      <c r="F7458" t="b">
        <v>0</v>
      </c>
      <c r="G7458" t="s">
        <v>19</v>
      </c>
      <c r="H7458" s="1">
        <v>46098.01766203704</v>
      </c>
      <c r="I7458" t="b">
        <v>1</v>
      </c>
      <c r="J7458" t="b">
        <v>0</v>
      </c>
      <c r="K7458" t="s">
        <v>19</v>
      </c>
      <c r="L7458" t="s">
        <v>60</v>
      </c>
      <c r="M7458">
        <v>50000</v>
      </c>
      <c r="N7458"/>
      <c r="O7458" t="s">
        <v>4519</v>
      </c>
      <c r="P7458" t="s">
        <v>219</v>
      </c>
    </row>
    <row r="7459" spans="1:16" x14ac:dyDescent="0.25">
      <c r="A7459" t="s">
        <v>4</v>
      </c>
      <c r="B7459" t="s">
        <v>16200</v>
      </c>
      <c r="C7459" t="s">
        <v>76</v>
      </c>
      <c r="D7459" t="s">
        <v>5790</v>
      </c>
      <c r="E7459" t="s">
        <v>59</v>
      </c>
      <c r="F7459" t="b">
        <v>1</v>
      </c>
      <c r="G7459" t="s">
        <v>39</v>
      </c>
      <c r="H7459" s="1">
        <v>46098.105057870373</v>
      </c>
      <c r="I7459" t="b">
        <v>1</v>
      </c>
      <c r="J7459" t="b">
        <v>0</v>
      </c>
      <c r="K7459" t="s">
        <v>39</v>
      </c>
      <c r="L7459" t="s">
        <v>60</v>
      </c>
      <c r="M7459">
        <v>840000</v>
      </c>
      <c r="N7459"/>
      <c r="O7459" t="s">
        <v>16201</v>
      </c>
      <c r="P7459" t="s">
        <v>261</v>
      </c>
    </row>
    <row r="7460" spans="1:16" x14ac:dyDescent="0.25">
      <c r="A7460" t="s">
        <v>2</v>
      </c>
      <c r="B7460" t="s">
        <v>3543</v>
      </c>
      <c r="C7460" t="s">
        <v>320</v>
      </c>
      <c r="D7460" t="s">
        <v>4526</v>
      </c>
      <c r="E7460" t="s">
        <v>59</v>
      </c>
      <c r="F7460" t="b">
        <v>0</v>
      </c>
      <c r="G7460" t="s">
        <v>73</v>
      </c>
      <c r="H7460" s="1">
        <v>46098.126261574071</v>
      </c>
      <c r="I7460" t="b">
        <v>0</v>
      </c>
      <c r="J7460" t="b">
        <v>1</v>
      </c>
      <c r="K7460" t="s">
        <v>41</v>
      </c>
      <c r="L7460" t="s">
        <v>60</v>
      </c>
      <c r="M7460">
        <v>174500</v>
      </c>
      <c r="N7460"/>
      <c r="O7460" t="s">
        <v>1962</v>
      </c>
      <c r="P7460" t="s">
        <v>16202</v>
      </c>
    </row>
    <row r="7461" spans="1:16" x14ac:dyDescent="0.25">
      <c r="A7461" t="s">
        <v>1</v>
      </c>
      <c r="B7461" t="s">
        <v>15749</v>
      </c>
      <c r="C7461" t="s">
        <v>124</v>
      </c>
      <c r="D7461" t="s">
        <v>2360</v>
      </c>
      <c r="E7461" t="s">
        <v>59</v>
      </c>
      <c r="F7461" t="b">
        <v>0</v>
      </c>
      <c r="G7461" t="s">
        <v>89</v>
      </c>
      <c r="H7461" s="1">
        <v>46098.141516203701</v>
      </c>
      <c r="I7461" t="b">
        <v>1</v>
      </c>
      <c r="J7461" t="b">
        <v>1</v>
      </c>
      <c r="K7461" t="s">
        <v>41</v>
      </c>
      <c r="L7461" t="s">
        <v>60</v>
      </c>
      <c r="M7461">
        <v>132000</v>
      </c>
      <c r="N7461"/>
      <c r="O7461" t="s">
        <v>15750</v>
      </c>
      <c r="P7461" t="s">
        <v>15751</v>
      </c>
    </row>
    <row r="7462" spans="1:16" x14ac:dyDescent="0.25">
      <c r="A7462" t="s">
        <v>5</v>
      </c>
      <c r="B7462" t="s">
        <v>16203</v>
      </c>
      <c r="C7462" t="s">
        <v>500</v>
      </c>
      <c r="D7462" t="s">
        <v>4526</v>
      </c>
      <c r="E7462" t="s">
        <v>88</v>
      </c>
      <c r="F7462" t="b">
        <v>0</v>
      </c>
      <c r="G7462" t="s">
        <v>13</v>
      </c>
      <c r="H7462" s="1">
        <v>46098.183877314812</v>
      </c>
      <c r="I7462" t="b">
        <v>0</v>
      </c>
      <c r="J7462" t="b">
        <v>0</v>
      </c>
      <c r="K7462" t="s">
        <v>13</v>
      </c>
      <c r="L7462" t="s">
        <v>74</v>
      </c>
      <c r="M7462"/>
      <c r="N7462">
        <v>55</v>
      </c>
      <c r="O7462" t="s">
        <v>16204</v>
      </c>
      <c r="P7462" t="s">
        <v>16205</v>
      </c>
    </row>
    <row r="7463" spans="1:16" x14ac:dyDescent="0.25">
      <c r="A7463" t="s">
        <v>0</v>
      </c>
      <c r="B7463" t="s">
        <v>16206</v>
      </c>
      <c r="C7463" t="s">
        <v>86</v>
      </c>
      <c r="D7463" t="s">
        <v>2360</v>
      </c>
      <c r="E7463" t="s">
        <v>59</v>
      </c>
      <c r="F7463" t="b">
        <v>0</v>
      </c>
      <c r="G7463" t="s">
        <v>77</v>
      </c>
      <c r="H7463" s="1">
        <v>46098.250335648147</v>
      </c>
      <c r="I7463" t="b">
        <v>0</v>
      </c>
      <c r="J7463" t="b">
        <v>0</v>
      </c>
      <c r="K7463" t="s">
        <v>41</v>
      </c>
      <c r="L7463" t="s">
        <v>60</v>
      </c>
      <c r="M7463">
        <v>87500</v>
      </c>
      <c r="N7463"/>
      <c r="O7463" t="s">
        <v>16207</v>
      </c>
      <c r="P7463" t="s">
        <v>8911</v>
      </c>
    </row>
    <row r="7464" spans="1:16" x14ac:dyDescent="0.25">
      <c r="A7464" t="s">
        <v>3</v>
      </c>
      <c r="B7464" t="s">
        <v>286</v>
      </c>
      <c r="C7464" t="s">
        <v>1001</v>
      </c>
      <c r="D7464" t="s">
        <v>2360</v>
      </c>
      <c r="E7464" t="s">
        <v>59</v>
      </c>
      <c r="F7464" t="b">
        <v>0</v>
      </c>
      <c r="G7464" t="s">
        <v>77</v>
      </c>
      <c r="H7464" s="1">
        <v>46098.250439814823</v>
      </c>
      <c r="I7464" t="b">
        <v>1</v>
      </c>
      <c r="J7464" t="b">
        <v>0</v>
      </c>
      <c r="K7464" t="s">
        <v>41</v>
      </c>
      <c r="L7464" t="s">
        <v>60</v>
      </c>
      <c r="M7464">
        <v>85000</v>
      </c>
      <c r="N7464"/>
      <c r="O7464" t="s">
        <v>16208</v>
      </c>
      <c r="P7464" t="s">
        <v>16209</v>
      </c>
    </row>
    <row r="7465" spans="1:16" x14ac:dyDescent="0.25">
      <c r="A7465" t="s">
        <v>6</v>
      </c>
      <c r="B7465" t="s">
        <v>16210</v>
      </c>
      <c r="C7465" t="s">
        <v>810</v>
      </c>
      <c r="D7465" t="s">
        <v>4562</v>
      </c>
      <c r="E7465" t="s">
        <v>59</v>
      </c>
      <c r="F7465" t="b">
        <v>0</v>
      </c>
      <c r="G7465" t="s">
        <v>77</v>
      </c>
      <c r="H7465" s="1">
        <v>46098.251087962963</v>
      </c>
      <c r="I7465" t="b">
        <v>0</v>
      </c>
      <c r="J7465" t="b">
        <v>1</v>
      </c>
      <c r="K7465" t="s">
        <v>41</v>
      </c>
      <c r="L7465" t="s">
        <v>60</v>
      </c>
      <c r="M7465">
        <v>170000</v>
      </c>
      <c r="N7465"/>
      <c r="O7465" t="s">
        <v>16211</v>
      </c>
      <c r="P7465" t="s">
        <v>891</v>
      </c>
    </row>
    <row r="7466" spans="1:16" x14ac:dyDescent="0.25">
      <c r="A7466" t="s">
        <v>0</v>
      </c>
      <c r="B7466" t="s">
        <v>3441</v>
      </c>
      <c r="C7466" t="s">
        <v>16212</v>
      </c>
      <c r="D7466" t="s">
        <v>4346</v>
      </c>
      <c r="E7466" t="s">
        <v>59</v>
      </c>
      <c r="F7466" t="b">
        <v>0</v>
      </c>
      <c r="G7466" t="s">
        <v>65</v>
      </c>
      <c r="H7466" s="1">
        <v>46098.29184027778</v>
      </c>
      <c r="I7466" t="b">
        <v>0</v>
      </c>
      <c r="J7466" t="b">
        <v>0</v>
      </c>
      <c r="K7466" t="s">
        <v>41</v>
      </c>
      <c r="L7466" t="s">
        <v>60</v>
      </c>
      <c r="M7466">
        <v>80000</v>
      </c>
      <c r="N7466"/>
      <c r="O7466" t="s">
        <v>16213</v>
      </c>
      <c r="P7466" t="s">
        <v>261</v>
      </c>
    </row>
    <row r="7467" spans="1:16" x14ac:dyDescent="0.25">
      <c r="A7467" t="s">
        <v>1</v>
      </c>
      <c r="B7467" t="s">
        <v>16214</v>
      </c>
      <c r="C7467" t="s">
        <v>13767</v>
      </c>
      <c r="D7467" t="s">
        <v>4346</v>
      </c>
      <c r="E7467" t="s">
        <v>59</v>
      </c>
      <c r="F7467" t="b">
        <v>0</v>
      </c>
      <c r="G7467" t="s">
        <v>19</v>
      </c>
      <c r="H7467" s="1">
        <v>46098.295104166667</v>
      </c>
      <c r="I7467" t="b">
        <v>0</v>
      </c>
      <c r="J7467" t="b">
        <v>0</v>
      </c>
      <c r="K7467" t="s">
        <v>19</v>
      </c>
      <c r="L7467" t="s">
        <v>60</v>
      </c>
      <c r="M7467">
        <v>1281639.625</v>
      </c>
      <c r="N7467"/>
      <c r="O7467" t="s">
        <v>16215</v>
      </c>
      <c r="P7467" t="s">
        <v>16216</v>
      </c>
    </row>
    <row r="7468" spans="1:16" x14ac:dyDescent="0.25">
      <c r="A7468" t="s">
        <v>8</v>
      </c>
      <c r="B7468" t="s">
        <v>16217</v>
      </c>
      <c r="C7468" t="s">
        <v>148</v>
      </c>
      <c r="D7468" t="s">
        <v>15569</v>
      </c>
      <c r="E7468" t="s">
        <v>59</v>
      </c>
      <c r="F7468" t="b">
        <v>0</v>
      </c>
      <c r="G7468" t="s">
        <v>89</v>
      </c>
      <c r="H7468" s="1">
        <v>46098.334594907406</v>
      </c>
      <c r="I7468" t="b">
        <v>0</v>
      </c>
      <c r="J7468" t="b">
        <v>1</v>
      </c>
      <c r="K7468" t="s">
        <v>41</v>
      </c>
      <c r="L7468" t="s">
        <v>60</v>
      </c>
      <c r="M7468">
        <v>93000</v>
      </c>
      <c r="N7468"/>
      <c r="O7468" t="s">
        <v>1098</v>
      </c>
      <c r="P7468" t="s">
        <v>16218</v>
      </c>
    </row>
    <row r="7469" spans="1:16" x14ac:dyDescent="0.25">
      <c r="A7469" t="s">
        <v>0</v>
      </c>
      <c r="B7469" t="s">
        <v>6565</v>
      </c>
      <c r="C7469" t="s">
        <v>76</v>
      </c>
      <c r="D7469" t="s">
        <v>4526</v>
      </c>
      <c r="E7469" t="s">
        <v>88</v>
      </c>
      <c r="F7469" t="b">
        <v>1</v>
      </c>
      <c r="G7469" t="s">
        <v>40</v>
      </c>
      <c r="H7469" s="1">
        <v>46098.377708333333</v>
      </c>
      <c r="I7469" t="b">
        <v>1</v>
      </c>
      <c r="J7469" t="b">
        <v>0</v>
      </c>
      <c r="K7469" t="s">
        <v>40</v>
      </c>
      <c r="L7469" t="s">
        <v>74</v>
      </c>
      <c r="M7469"/>
      <c r="N7469">
        <v>62</v>
      </c>
      <c r="O7469" t="s">
        <v>16219</v>
      </c>
      <c r="P7469" t="s">
        <v>85</v>
      </c>
    </row>
    <row r="7470" spans="1:16" x14ac:dyDescent="0.25">
      <c r="A7470" t="s">
        <v>3</v>
      </c>
      <c r="B7470" t="s">
        <v>1257</v>
      </c>
      <c r="C7470" t="s">
        <v>565</v>
      </c>
      <c r="D7470" t="s">
        <v>2360</v>
      </c>
      <c r="E7470" t="s">
        <v>59</v>
      </c>
      <c r="F7470" t="b">
        <v>0</v>
      </c>
      <c r="G7470" t="s">
        <v>63</v>
      </c>
      <c r="H7470" s="1">
        <v>46098.39603009259</v>
      </c>
      <c r="I7470" t="b">
        <v>0</v>
      </c>
      <c r="J7470" t="b">
        <v>1</v>
      </c>
      <c r="K7470" t="s">
        <v>41</v>
      </c>
      <c r="L7470" t="s">
        <v>60</v>
      </c>
      <c r="M7470">
        <v>111700</v>
      </c>
      <c r="N7470"/>
      <c r="O7470" t="s">
        <v>2795</v>
      </c>
      <c r="P7470" t="s">
        <v>6792</v>
      </c>
    </row>
    <row r="7471" spans="1:16" x14ac:dyDescent="0.25">
      <c r="A7471" t="s">
        <v>0</v>
      </c>
      <c r="B7471" t="s">
        <v>16220</v>
      </c>
      <c r="C7471" t="s">
        <v>2811</v>
      </c>
      <c r="D7471" t="s">
        <v>2360</v>
      </c>
      <c r="E7471" t="s">
        <v>59</v>
      </c>
      <c r="F7471" t="b">
        <v>0</v>
      </c>
      <c r="G7471" t="s">
        <v>77</v>
      </c>
      <c r="H7471" s="1">
        <v>46098.41710648148</v>
      </c>
      <c r="I7471" t="b">
        <v>0</v>
      </c>
      <c r="J7471" t="b">
        <v>0</v>
      </c>
      <c r="K7471" t="s">
        <v>41</v>
      </c>
      <c r="L7471" t="s">
        <v>74</v>
      </c>
      <c r="M7471"/>
      <c r="N7471">
        <v>37.5</v>
      </c>
      <c r="O7471" t="s">
        <v>9057</v>
      </c>
      <c r="P7471" t="s">
        <v>16152</v>
      </c>
    </row>
    <row r="7472" spans="1:16" x14ac:dyDescent="0.25">
      <c r="A7472" t="s">
        <v>1</v>
      </c>
      <c r="B7472" t="s">
        <v>512</v>
      </c>
      <c r="C7472" t="s">
        <v>489</v>
      </c>
      <c r="D7472" t="s">
        <v>2360</v>
      </c>
      <c r="E7472" t="s">
        <v>59</v>
      </c>
      <c r="F7472" t="b">
        <v>0</v>
      </c>
      <c r="G7472" t="s">
        <v>65</v>
      </c>
      <c r="H7472" s="1">
        <v>46098.418124999997</v>
      </c>
      <c r="I7472" t="b">
        <v>0</v>
      </c>
      <c r="J7472" t="b">
        <v>1</v>
      </c>
      <c r="K7472" t="s">
        <v>41</v>
      </c>
      <c r="L7472" t="s">
        <v>60</v>
      </c>
      <c r="M7472">
        <v>175500</v>
      </c>
      <c r="N7472"/>
      <c r="O7472" t="s">
        <v>424</v>
      </c>
      <c r="P7472" t="s">
        <v>16221</v>
      </c>
    </row>
    <row r="7473" spans="1:16" x14ac:dyDescent="0.25">
      <c r="A7473" t="s">
        <v>1</v>
      </c>
      <c r="B7473" t="s">
        <v>1003</v>
      </c>
      <c r="C7473" t="s">
        <v>8808</v>
      </c>
      <c r="D7473" t="s">
        <v>2360</v>
      </c>
      <c r="E7473" t="s">
        <v>59</v>
      </c>
      <c r="F7473" t="b">
        <v>0</v>
      </c>
      <c r="G7473" t="s">
        <v>65</v>
      </c>
      <c r="H7473" s="1">
        <v>46098.418229166673</v>
      </c>
      <c r="I7473" t="b">
        <v>0</v>
      </c>
      <c r="J7473" t="b">
        <v>1</v>
      </c>
      <c r="K7473" t="s">
        <v>41</v>
      </c>
      <c r="L7473" t="s">
        <v>60</v>
      </c>
      <c r="M7473">
        <v>135000</v>
      </c>
      <c r="N7473"/>
      <c r="O7473" t="s">
        <v>424</v>
      </c>
      <c r="P7473" t="s">
        <v>16222</v>
      </c>
    </row>
    <row r="7474" spans="1:16" x14ac:dyDescent="0.25">
      <c r="A7474" t="s">
        <v>1</v>
      </c>
      <c r="B7474" t="s">
        <v>16223</v>
      </c>
      <c r="C7474" t="s">
        <v>157</v>
      </c>
      <c r="D7474" t="s">
        <v>4346</v>
      </c>
      <c r="E7474" t="s">
        <v>59</v>
      </c>
      <c r="F7474" t="b">
        <v>0</v>
      </c>
      <c r="G7474" t="s">
        <v>65</v>
      </c>
      <c r="H7474" s="1">
        <v>46098.418229166673</v>
      </c>
      <c r="I7474" t="b">
        <v>0</v>
      </c>
      <c r="J7474" t="b">
        <v>1</v>
      </c>
      <c r="K7474" t="s">
        <v>41</v>
      </c>
      <c r="L7474" t="s">
        <v>60</v>
      </c>
      <c r="M7474">
        <v>140000</v>
      </c>
      <c r="N7474"/>
      <c r="O7474" t="s">
        <v>2597</v>
      </c>
      <c r="P7474" t="s">
        <v>16224</v>
      </c>
    </row>
    <row r="7475" spans="1:16" x14ac:dyDescent="0.25">
      <c r="A7475" t="s">
        <v>1</v>
      </c>
      <c r="B7475" t="s">
        <v>512</v>
      </c>
      <c r="C7475" t="s">
        <v>4952</v>
      </c>
      <c r="D7475" t="s">
        <v>2360</v>
      </c>
      <c r="E7475" t="s">
        <v>59</v>
      </c>
      <c r="F7475" t="b">
        <v>0</v>
      </c>
      <c r="G7475" t="s">
        <v>65</v>
      </c>
      <c r="H7475" s="1">
        <v>46098.418252314812</v>
      </c>
      <c r="I7475" t="b">
        <v>0</v>
      </c>
      <c r="J7475" t="b">
        <v>1</v>
      </c>
      <c r="K7475" t="s">
        <v>41</v>
      </c>
      <c r="L7475" t="s">
        <v>60</v>
      </c>
      <c r="M7475">
        <v>135000</v>
      </c>
      <c r="N7475"/>
      <c r="O7475" t="s">
        <v>424</v>
      </c>
      <c r="P7475" t="s">
        <v>16221</v>
      </c>
    </row>
    <row r="7476" spans="1:16" x14ac:dyDescent="0.25">
      <c r="A7476" t="s">
        <v>0</v>
      </c>
      <c r="B7476" t="s">
        <v>16225</v>
      </c>
      <c r="C7476" t="s">
        <v>40</v>
      </c>
      <c r="D7476" t="s">
        <v>4526</v>
      </c>
      <c r="E7476" t="s">
        <v>59</v>
      </c>
      <c r="F7476" t="b">
        <v>0</v>
      </c>
      <c r="G7476" t="s">
        <v>40</v>
      </c>
      <c r="H7476" s="1">
        <v>46098.419247685182</v>
      </c>
      <c r="I7476" t="b">
        <v>0</v>
      </c>
      <c r="J7476" t="b">
        <v>0</v>
      </c>
      <c r="K7476" t="s">
        <v>40</v>
      </c>
      <c r="L7476" t="s">
        <v>60</v>
      </c>
      <c r="M7476">
        <v>30000</v>
      </c>
      <c r="N7476"/>
      <c r="O7476" t="s">
        <v>16226</v>
      </c>
      <c r="P7476" t="s">
        <v>16227</v>
      </c>
    </row>
    <row r="7477" spans="1:16" x14ac:dyDescent="0.25">
      <c r="A7477" t="s">
        <v>0</v>
      </c>
      <c r="B7477" t="s">
        <v>6215</v>
      </c>
      <c r="C7477" t="s">
        <v>6872</v>
      </c>
      <c r="D7477" t="s">
        <v>4633</v>
      </c>
      <c r="E7477" t="s">
        <v>59</v>
      </c>
      <c r="F7477" t="b">
        <v>0</v>
      </c>
      <c r="G7477" t="s">
        <v>40</v>
      </c>
      <c r="H7477" s="1">
        <v>46098.419374999998</v>
      </c>
      <c r="I7477" t="b">
        <v>0</v>
      </c>
      <c r="J7477" t="b">
        <v>0</v>
      </c>
      <c r="K7477" t="s">
        <v>40</v>
      </c>
      <c r="L7477" t="s">
        <v>60</v>
      </c>
      <c r="M7477">
        <v>40000</v>
      </c>
      <c r="N7477"/>
      <c r="O7477" t="s">
        <v>4633</v>
      </c>
      <c r="P7477" t="s">
        <v>6216</v>
      </c>
    </row>
    <row r="7478" spans="1:16" x14ac:dyDescent="0.25">
      <c r="A7478" t="s">
        <v>1</v>
      </c>
      <c r="B7478" t="s">
        <v>16228</v>
      </c>
      <c r="C7478" t="s">
        <v>930</v>
      </c>
      <c r="D7478" t="s">
        <v>4526</v>
      </c>
      <c r="E7478" t="s">
        <v>59</v>
      </c>
      <c r="F7478" t="b">
        <v>0</v>
      </c>
      <c r="G7478" t="s">
        <v>19</v>
      </c>
      <c r="H7478" s="1">
        <v>46098.419976851852</v>
      </c>
      <c r="I7478" t="b">
        <v>1</v>
      </c>
      <c r="J7478" t="b">
        <v>0</v>
      </c>
      <c r="K7478" t="s">
        <v>19</v>
      </c>
      <c r="L7478" t="s">
        <v>60</v>
      </c>
      <c r="M7478">
        <v>1750000</v>
      </c>
      <c r="N7478"/>
      <c r="O7478" t="s">
        <v>10110</v>
      </c>
      <c r="P7478" t="s">
        <v>16229</v>
      </c>
    </row>
    <row r="7479" spans="1:16" x14ac:dyDescent="0.25">
      <c r="A7479" t="s">
        <v>0</v>
      </c>
      <c r="B7479" t="s">
        <v>16230</v>
      </c>
      <c r="C7479" t="s">
        <v>1475</v>
      </c>
      <c r="D7479" t="s">
        <v>2360</v>
      </c>
      <c r="E7479" t="s">
        <v>59</v>
      </c>
      <c r="F7479" t="b">
        <v>0</v>
      </c>
      <c r="G7479" t="s">
        <v>89</v>
      </c>
      <c r="H7479" s="1">
        <v>46098.459120370368</v>
      </c>
      <c r="I7479" t="b">
        <v>0</v>
      </c>
      <c r="J7479" t="b">
        <v>1</v>
      </c>
      <c r="K7479" t="s">
        <v>41</v>
      </c>
      <c r="L7479" t="s">
        <v>60</v>
      </c>
      <c r="M7479">
        <v>90450</v>
      </c>
      <c r="N7479"/>
      <c r="O7479" t="s">
        <v>959</v>
      </c>
      <c r="P7479" t="s">
        <v>16231</v>
      </c>
    </row>
    <row r="7480" spans="1:16" x14ac:dyDescent="0.25">
      <c r="A7480" t="s">
        <v>6</v>
      </c>
      <c r="B7480" t="s">
        <v>8604</v>
      </c>
      <c r="C7480" t="s">
        <v>3731</v>
      </c>
      <c r="D7480" t="s">
        <v>4587</v>
      </c>
      <c r="E7480" t="s">
        <v>59</v>
      </c>
      <c r="F7480" t="b">
        <v>0</v>
      </c>
      <c r="G7480" t="s">
        <v>89</v>
      </c>
      <c r="H7480" s="1">
        <v>46098.459155092591</v>
      </c>
      <c r="I7480" t="b">
        <v>0</v>
      </c>
      <c r="J7480" t="b">
        <v>0</v>
      </c>
      <c r="K7480" t="s">
        <v>41</v>
      </c>
      <c r="L7480" t="s">
        <v>60</v>
      </c>
      <c r="M7480">
        <v>75600</v>
      </c>
      <c r="N7480"/>
      <c r="O7480" t="s">
        <v>16232</v>
      </c>
      <c r="P7480" t="s">
        <v>16233</v>
      </c>
    </row>
    <row r="7481" spans="1:16" x14ac:dyDescent="0.25">
      <c r="A7481" t="s">
        <v>3</v>
      </c>
      <c r="B7481" t="s">
        <v>16234</v>
      </c>
      <c r="C7481" t="s">
        <v>218</v>
      </c>
      <c r="D7481" t="s">
        <v>4526</v>
      </c>
      <c r="E7481" t="s">
        <v>59</v>
      </c>
      <c r="F7481" t="b">
        <v>0</v>
      </c>
      <c r="G7481" t="s">
        <v>63</v>
      </c>
      <c r="H7481" s="1">
        <v>46098.5628125</v>
      </c>
      <c r="I7481" t="b">
        <v>0</v>
      </c>
      <c r="J7481" t="b">
        <v>1</v>
      </c>
      <c r="K7481" t="s">
        <v>41</v>
      </c>
      <c r="L7481" t="s">
        <v>60</v>
      </c>
      <c r="M7481">
        <v>89000</v>
      </c>
      <c r="N7481"/>
      <c r="O7481" t="s">
        <v>719</v>
      </c>
      <c r="P7481" t="s">
        <v>3501</v>
      </c>
    </row>
    <row r="7482" spans="1:16" x14ac:dyDescent="0.25">
      <c r="A7482" t="s">
        <v>0</v>
      </c>
      <c r="B7482" t="s">
        <v>16235</v>
      </c>
      <c r="C7482" t="s">
        <v>218</v>
      </c>
      <c r="D7482" t="s">
        <v>4526</v>
      </c>
      <c r="E7482" t="s">
        <v>88</v>
      </c>
      <c r="F7482" t="b">
        <v>0</v>
      </c>
      <c r="G7482" t="s">
        <v>63</v>
      </c>
      <c r="H7482" s="1">
        <v>46098.5628125</v>
      </c>
      <c r="I7482" t="b">
        <v>0</v>
      </c>
      <c r="J7482" t="b">
        <v>0</v>
      </c>
      <c r="K7482" t="s">
        <v>41</v>
      </c>
      <c r="L7482" t="s">
        <v>74</v>
      </c>
      <c r="M7482"/>
      <c r="N7482">
        <v>61.5</v>
      </c>
      <c r="O7482" t="s">
        <v>323</v>
      </c>
      <c r="P7482" t="s">
        <v>16236</v>
      </c>
    </row>
    <row r="7483" spans="1:16" x14ac:dyDescent="0.25">
      <c r="A7483" t="s">
        <v>0</v>
      </c>
      <c r="B7483" t="s">
        <v>3599</v>
      </c>
      <c r="C7483" t="s">
        <v>16237</v>
      </c>
      <c r="D7483" t="s">
        <v>4526</v>
      </c>
      <c r="E7483" t="s">
        <v>59</v>
      </c>
      <c r="F7483" t="b">
        <v>0</v>
      </c>
      <c r="G7483" t="s">
        <v>65</v>
      </c>
      <c r="H7483" s="1">
        <v>46098.583506944437</v>
      </c>
      <c r="I7483" t="b">
        <v>1</v>
      </c>
      <c r="J7483" t="b">
        <v>0</v>
      </c>
      <c r="K7483" t="s">
        <v>41</v>
      </c>
      <c r="L7483" t="s">
        <v>60</v>
      </c>
      <c r="M7483">
        <v>82500</v>
      </c>
      <c r="N7483"/>
      <c r="O7483" t="s">
        <v>16238</v>
      </c>
      <c r="P7483" t="s">
        <v>16239</v>
      </c>
    </row>
    <row r="7484" spans="1:16" x14ac:dyDescent="0.25">
      <c r="A7484" t="s">
        <v>0</v>
      </c>
      <c r="B7484" t="s">
        <v>16240</v>
      </c>
      <c r="C7484" t="s">
        <v>489</v>
      </c>
      <c r="D7484" t="s">
        <v>16241</v>
      </c>
      <c r="E7484" t="s">
        <v>59</v>
      </c>
      <c r="F7484" t="b">
        <v>0</v>
      </c>
      <c r="G7484" t="s">
        <v>77</v>
      </c>
      <c r="H7484" s="1">
        <v>46098.583773148152</v>
      </c>
      <c r="I7484" t="b">
        <v>1</v>
      </c>
      <c r="J7484" t="b">
        <v>0</v>
      </c>
      <c r="K7484" t="s">
        <v>41</v>
      </c>
      <c r="L7484" t="s">
        <v>74</v>
      </c>
      <c r="M7484"/>
      <c r="N7484">
        <v>76</v>
      </c>
      <c r="O7484" t="s">
        <v>3505</v>
      </c>
    </row>
    <row r="7485" spans="1:16" x14ac:dyDescent="0.25">
      <c r="A7485" t="s">
        <v>2</v>
      </c>
      <c r="B7485" t="s">
        <v>16242</v>
      </c>
      <c r="C7485" t="s">
        <v>81</v>
      </c>
      <c r="D7485" t="s">
        <v>4526</v>
      </c>
      <c r="E7485" t="s">
        <v>59</v>
      </c>
      <c r="F7485" t="b">
        <v>0</v>
      </c>
      <c r="G7485" t="s">
        <v>77</v>
      </c>
      <c r="H7485" s="1">
        <v>46098.584386574083</v>
      </c>
      <c r="I7485" t="b">
        <v>0</v>
      </c>
      <c r="J7485" t="b">
        <v>1</v>
      </c>
      <c r="K7485" t="s">
        <v>41</v>
      </c>
      <c r="L7485" t="s">
        <v>60</v>
      </c>
      <c r="M7485">
        <v>168000</v>
      </c>
      <c r="N7485"/>
      <c r="O7485" t="s">
        <v>1990</v>
      </c>
      <c r="P7485" t="s">
        <v>310</v>
      </c>
    </row>
    <row r="7486" spans="1:16" x14ac:dyDescent="0.25">
      <c r="A7486" t="s">
        <v>2</v>
      </c>
      <c r="B7486" t="s">
        <v>16243</v>
      </c>
      <c r="C7486" t="s">
        <v>79</v>
      </c>
      <c r="D7486" t="s">
        <v>4346</v>
      </c>
      <c r="E7486" t="s">
        <v>59</v>
      </c>
      <c r="F7486" t="b">
        <v>0</v>
      </c>
      <c r="G7486" t="s">
        <v>77</v>
      </c>
      <c r="H7486" s="1">
        <v>46098.584386574083</v>
      </c>
      <c r="I7486" t="b">
        <v>0</v>
      </c>
      <c r="J7486" t="b">
        <v>1</v>
      </c>
      <c r="K7486" t="s">
        <v>41</v>
      </c>
      <c r="L7486" t="s">
        <v>60</v>
      </c>
      <c r="M7486">
        <v>168000</v>
      </c>
      <c r="N7486"/>
      <c r="O7486" t="s">
        <v>1990</v>
      </c>
      <c r="P7486" t="s">
        <v>3293</v>
      </c>
    </row>
    <row r="7487" spans="1:16" x14ac:dyDescent="0.25">
      <c r="A7487" t="s">
        <v>0</v>
      </c>
      <c r="B7487" t="s">
        <v>16244</v>
      </c>
      <c r="C7487" t="s">
        <v>112</v>
      </c>
      <c r="D7487" t="s">
        <v>4562</v>
      </c>
      <c r="E7487" t="s">
        <v>59</v>
      </c>
      <c r="F7487" t="b">
        <v>0</v>
      </c>
      <c r="G7487" t="s">
        <v>65</v>
      </c>
      <c r="H7487" s="1">
        <v>46098.625891203701</v>
      </c>
      <c r="I7487" t="b">
        <v>1</v>
      </c>
      <c r="J7487" t="b">
        <v>1</v>
      </c>
      <c r="K7487" t="s">
        <v>41</v>
      </c>
      <c r="L7487" t="s">
        <v>60</v>
      </c>
      <c r="M7487">
        <v>180000</v>
      </c>
      <c r="N7487"/>
      <c r="O7487" t="s">
        <v>101</v>
      </c>
      <c r="P7487" t="s">
        <v>16245</v>
      </c>
    </row>
    <row r="7488" spans="1:16" x14ac:dyDescent="0.25">
      <c r="A7488" t="s">
        <v>2</v>
      </c>
      <c r="B7488" t="s">
        <v>16246</v>
      </c>
      <c r="C7488" t="s">
        <v>81</v>
      </c>
      <c r="D7488" t="s">
        <v>4562</v>
      </c>
      <c r="E7488" t="s">
        <v>59</v>
      </c>
      <c r="F7488" t="b">
        <v>0</v>
      </c>
      <c r="G7488" t="s">
        <v>77</v>
      </c>
      <c r="H7488" s="1">
        <v>46098.626087962963</v>
      </c>
      <c r="I7488" t="b">
        <v>0</v>
      </c>
      <c r="J7488" t="b">
        <v>0</v>
      </c>
      <c r="K7488" t="s">
        <v>41</v>
      </c>
      <c r="L7488" t="s">
        <v>60</v>
      </c>
      <c r="M7488">
        <v>192000</v>
      </c>
      <c r="N7488"/>
      <c r="O7488" t="s">
        <v>3519</v>
      </c>
      <c r="P7488" t="s">
        <v>16247</v>
      </c>
    </row>
    <row r="7489" spans="1:16" x14ac:dyDescent="0.25">
      <c r="A7489" t="s">
        <v>2</v>
      </c>
      <c r="B7489" t="s">
        <v>16248</v>
      </c>
      <c r="C7489" t="s">
        <v>237</v>
      </c>
      <c r="D7489" t="s">
        <v>4346</v>
      </c>
      <c r="E7489" t="s">
        <v>59</v>
      </c>
      <c r="F7489" t="b">
        <v>0</v>
      </c>
      <c r="G7489" t="s">
        <v>89</v>
      </c>
      <c r="H7489" s="1">
        <v>46098.626261574071</v>
      </c>
      <c r="I7489" t="b">
        <v>0</v>
      </c>
      <c r="J7489" t="b">
        <v>0</v>
      </c>
      <c r="K7489" t="s">
        <v>41</v>
      </c>
      <c r="L7489" t="s">
        <v>60</v>
      </c>
      <c r="M7489">
        <v>133000</v>
      </c>
      <c r="N7489"/>
      <c r="O7489" t="s">
        <v>1225</v>
      </c>
      <c r="P7489" t="s">
        <v>1321</v>
      </c>
    </row>
    <row r="7490" spans="1:16" x14ac:dyDescent="0.25">
      <c r="A7490" t="s">
        <v>5</v>
      </c>
      <c r="B7490" t="s">
        <v>5</v>
      </c>
      <c r="C7490" t="s">
        <v>1281</v>
      </c>
      <c r="D7490" t="s">
        <v>4526</v>
      </c>
      <c r="E7490" t="s">
        <v>59</v>
      </c>
      <c r="F7490" t="b">
        <v>0</v>
      </c>
      <c r="G7490" t="s">
        <v>65</v>
      </c>
      <c r="H7490" s="1">
        <v>46098.626527777778</v>
      </c>
      <c r="I7490" t="b">
        <v>0</v>
      </c>
      <c r="J7490" t="b">
        <v>0</v>
      </c>
      <c r="K7490" t="s">
        <v>41</v>
      </c>
      <c r="L7490" t="s">
        <v>60</v>
      </c>
      <c r="M7490">
        <v>135000</v>
      </c>
      <c r="N7490"/>
      <c r="O7490" t="s">
        <v>4743</v>
      </c>
      <c r="P7490" t="s">
        <v>16249</v>
      </c>
    </row>
    <row r="7491" spans="1:16" x14ac:dyDescent="0.25">
      <c r="A7491" t="s">
        <v>4</v>
      </c>
      <c r="B7491" t="s">
        <v>16250</v>
      </c>
      <c r="C7491" t="s">
        <v>324</v>
      </c>
      <c r="D7491" t="s">
        <v>4526</v>
      </c>
      <c r="E7491" t="s">
        <v>59</v>
      </c>
      <c r="F7491" t="b">
        <v>0</v>
      </c>
      <c r="G7491" t="s">
        <v>65</v>
      </c>
      <c r="H7491" s="1">
        <v>46098.626539351862</v>
      </c>
      <c r="I7491" t="b">
        <v>0</v>
      </c>
      <c r="J7491" t="b">
        <v>1</v>
      </c>
      <c r="K7491" t="s">
        <v>41</v>
      </c>
      <c r="L7491" t="s">
        <v>60</v>
      </c>
      <c r="M7491">
        <v>125000</v>
      </c>
      <c r="N7491"/>
      <c r="O7491" t="s">
        <v>291</v>
      </c>
      <c r="P7491" t="s">
        <v>406</v>
      </c>
    </row>
    <row r="7492" spans="1:16" x14ac:dyDescent="0.25">
      <c r="A7492" t="s">
        <v>1</v>
      </c>
      <c r="B7492" t="s">
        <v>385</v>
      </c>
      <c r="C7492" t="s">
        <v>102</v>
      </c>
      <c r="D7492" t="s">
        <v>4346</v>
      </c>
      <c r="E7492" t="s">
        <v>59</v>
      </c>
      <c r="F7492" t="b">
        <v>0</v>
      </c>
      <c r="G7492" t="s">
        <v>68</v>
      </c>
      <c r="H7492" s="1">
        <v>46098.627210648148</v>
      </c>
      <c r="I7492" t="b">
        <v>0</v>
      </c>
      <c r="J7492" t="b">
        <v>1</v>
      </c>
      <c r="K7492" t="s">
        <v>41</v>
      </c>
      <c r="L7492" t="s">
        <v>60</v>
      </c>
      <c r="M7492">
        <v>115000</v>
      </c>
      <c r="N7492"/>
      <c r="O7492" t="s">
        <v>480</v>
      </c>
      <c r="P7492" t="s">
        <v>16251</v>
      </c>
    </row>
    <row r="7493" spans="1:16" x14ac:dyDescent="0.25">
      <c r="A7493" t="s">
        <v>0</v>
      </c>
      <c r="B7493" t="s">
        <v>16252</v>
      </c>
      <c r="C7493" t="s">
        <v>315</v>
      </c>
      <c r="D7493" t="s">
        <v>4526</v>
      </c>
      <c r="E7493" t="s">
        <v>59</v>
      </c>
      <c r="F7493" t="b">
        <v>0</v>
      </c>
      <c r="G7493" t="s">
        <v>65</v>
      </c>
      <c r="H7493" s="1">
        <v>46098.666898148149</v>
      </c>
      <c r="I7493" t="b">
        <v>0</v>
      </c>
      <c r="J7493" t="b">
        <v>0</v>
      </c>
      <c r="K7493" t="s">
        <v>41</v>
      </c>
      <c r="L7493" t="s">
        <v>60</v>
      </c>
      <c r="M7493">
        <v>112500</v>
      </c>
      <c r="N7493"/>
      <c r="O7493" t="s">
        <v>4014</v>
      </c>
      <c r="P7493" t="s">
        <v>16253</v>
      </c>
    </row>
    <row r="7494" spans="1:16" x14ac:dyDescent="0.25">
      <c r="A7494" t="s">
        <v>3</v>
      </c>
      <c r="B7494" t="s">
        <v>5367</v>
      </c>
      <c r="C7494" t="s">
        <v>148</v>
      </c>
      <c r="D7494" t="s">
        <v>4526</v>
      </c>
      <c r="E7494" t="s">
        <v>59</v>
      </c>
      <c r="F7494" t="b">
        <v>0</v>
      </c>
      <c r="G7494" t="s">
        <v>89</v>
      </c>
      <c r="H7494" s="1">
        <v>46098.667488425926</v>
      </c>
      <c r="I7494" t="b">
        <v>0</v>
      </c>
      <c r="J7494" t="b">
        <v>1</v>
      </c>
      <c r="K7494" t="s">
        <v>41</v>
      </c>
      <c r="L7494" t="s">
        <v>60</v>
      </c>
      <c r="M7494">
        <v>123795</v>
      </c>
      <c r="N7494"/>
      <c r="O7494" t="s">
        <v>762</v>
      </c>
      <c r="P7494" t="s">
        <v>5368</v>
      </c>
    </row>
    <row r="7495" spans="1:16" x14ac:dyDescent="0.25">
      <c r="A7495" t="s">
        <v>0</v>
      </c>
      <c r="B7495" t="s">
        <v>16254</v>
      </c>
      <c r="C7495" t="s">
        <v>148</v>
      </c>
      <c r="D7495" t="s">
        <v>4526</v>
      </c>
      <c r="E7495" t="s">
        <v>59</v>
      </c>
      <c r="F7495" t="b">
        <v>0</v>
      </c>
      <c r="G7495" t="s">
        <v>89</v>
      </c>
      <c r="H7495" s="1">
        <v>46098.667511574073</v>
      </c>
      <c r="I7495" t="b">
        <v>0</v>
      </c>
      <c r="J7495" t="b">
        <v>0</v>
      </c>
      <c r="K7495" t="s">
        <v>41</v>
      </c>
      <c r="L7495" t="s">
        <v>60</v>
      </c>
      <c r="M7495">
        <v>114200</v>
      </c>
      <c r="N7495"/>
      <c r="O7495" t="s">
        <v>305</v>
      </c>
      <c r="P7495" t="s">
        <v>16255</v>
      </c>
    </row>
    <row r="7496" spans="1:16" x14ac:dyDescent="0.25">
      <c r="A7496" t="s">
        <v>1</v>
      </c>
      <c r="B7496" t="s">
        <v>7451</v>
      </c>
      <c r="C7496" t="s">
        <v>201</v>
      </c>
      <c r="D7496" t="s">
        <v>4526</v>
      </c>
      <c r="E7496" t="s">
        <v>59</v>
      </c>
      <c r="F7496" t="b">
        <v>0</v>
      </c>
      <c r="G7496" t="s">
        <v>77</v>
      </c>
      <c r="H7496" s="1">
        <v>46098.66778935185</v>
      </c>
      <c r="I7496" t="b">
        <v>0</v>
      </c>
      <c r="J7496" t="b">
        <v>1</v>
      </c>
      <c r="K7496" t="s">
        <v>41</v>
      </c>
      <c r="L7496" t="s">
        <v>60</v>
      </c>
      <c r="M7496">
        <v>113100</v>
      </c>
      <c r="N7496"/>
      <c r="O7496" t="s">
        <v>4052</v>
      </c>
    </row>
    <row r="7497" spans="1:16" x14ac:dyDescent="0.25">
      <c r="A7497" t="s">
        <v>1</v>
      </c>
      <c r="B7497" t="s">
        <v>16256</v>
      </c>
      <c r="C7497" t="s">
        <v>3059</v>
      </c>
      <c r="D7497" t="s">
        <v>4587</v>
      </c>
      <c r="E7497" t="s">
        <v>59</v>
      </c>
      <c r="F7497" t="b">
        <v>0</v>
      </c>
      <c r="G7497" t="s">
        <v>65</v>
      </c>
      <c r="H7497" s="1">
        <v>46098.66814814815</v>
      </c>
      <c r="I7497" t="b">
        <v>0</v>
      </c>
      <c r="J7497" t="b">
        <v>1</v>
      </c>
      <c r="K7497" t="s">
        <v>41</v>
      </c>
      <c r="L7497" t="s">
        <v>60</v>
      </c>
      <c r="M7497">
        <v>307000</v>
      </c>
      <c r="N7497"/>
      <c r="O7497" t="s">
        <v>16257</v>
      </c>
      <c r="P7497" t="s">
        <v>16258</v>
      </c>
    </row>
    <row r="7498" spans="1:16" x14ac:dyDescent="0.25">
      <c r="A7498" t="s">
        <v>0</v>
      </c>
      <c r="B7498" t="s">
        <v>16259</v>
      </c>
      <c r="C7498" t="s">
        <v>76</v>
      </c>
      <c r="D7498" t="s">
        <v>4346</v>
      </c>
      <c r="E7498" t="s">
        <v>59</v>
      </c>
      <c r="F7498" t="b">
        <v>1</v>
      </c>
      <c r="G7498" t="s">
        <v>40</v>
      </c>
      <c r="H7498" s="1">
        <v>46098.669247685182</v>
      </c>
      <c r="I7498" t="b">
        <v>0</v>
      </c>
      <c r="J7498" t="b">
        <v>0</v>
      </c>
      <c r="K7498" t="s">
        <v>40</v>
      </c>
      <c r="L7498" t="s">
        <v>60</v>
      </c>
      <c r="M7498">
        <v>39000</v>
      </c>
      <c r="N7498"/>
      <c r="O7498" t="s">
        <v>10291</v>
      </c>
      <c r="P7498" t="s">
        <v>310</v>
      </c>
    </row>
    <row r="7499" spans="1:16" x14ac:dyDescent="0.25">
      <c r="A7499" t="s">
        <v>5</v>
      </c>
      <c r="B7499" t="s">
        <v>5</v>
      </c>
      <c r="C7499" t="s">
        <v>204</v>
      </c>
      <c r="D7499" t="s">
        <v>4526</v>
      </c>
      <c r="E7499" t="s">
        <v>88</v>
      </c>
      <c r="F7499" t="b">
        <v>0</v>
      </c>
      <c r="G7499" t="s">
        <v>65</v>
      </c>
      <c r="H7499" s="1">
        <v>46098.708541666667</v>
      </c>
      <c r="I7499" t="b">
        <v>1</v>
      </c>
      <c r="J7499" t="b">
        <v>0</v>
      </c>
      <c r="K7499" t="s">
        <v>41</v>
      </c>
      <c r="L7499" t="s">
        <v>74</v>
      </c>
      <c r="M7499"/>
      <c r="N7499">
        <v>75</v>
      </c>
      <c r="O7499" t="s">
        <v>101</v>
      </c>
      <c r="P7499" t="s">
        <v>16260</v>
      </c>
    </row>
    <row r="7500" spans="1:16" x14ac:dyDescent="0.25">
      <c r="A7500" t="s">
        <v>3</v>
      </c>
      <c r="B7500" t="s">
        <v>2123</v>
      </c>
      <c r="C7500" t="s">
        <v>1136</v>
      </c>
      <c r="D7500" t="s">
        <v>4526</v>
      </c>
      <c r="E7500" t="s">
        <v>59</v>
      </c>
      <c r="F7500" t="b">
        <v>0</v>
      </c>
      <c r="G7500" t="s">
        <v>65</v>
      </c>
      <c r="H7500" s="1">
        <v>46098.708599537043</v>
      </c>
      <c r="I7500" t="b">
        <v>0</v>
      </c>
      <c r="J7500" t="b">
        <v>1</v>
      </c>
      <c r="K7500" t="s">
        <v>41</v>
      </c>
      <c r="L7500" t="s">
        <v>60</v>
      </c>
      <c r="M7500">
        <v>67500</v>
      </c>
      <c r="N7500"/>
      <c r="O7500" t="s">
        <v>494</v>
      </c>
      <c r="P7500" t="s">
        <v>426</v>
      </c>
    </row>
    <row r="7501" spans="1:16" x14ac:dyDescent="0.25">
      <c r="A7501" t="s">
        <v>0</v>
      </c>
      <c r="B7501" t="s">
        <v>16261</v>
      </c>
      <c r="C7501" t="s">
        <v>86</v>
      </c>
      <c r="D7501" t="s">
        <v>4346</v>
      </c>
      <c r="E7501" t="s">
        <v>88</v>
      </c>
      <c r="F7501" t="b">
        <v>0</v>
      </c>
      <c r="G7501" t="s">
        <v>77</v>
      </c>
      <c r="H7501" s="1">
        <v>46098.708634259259</v>
      </c>
      <c r="I7501" t="b">
        <v>0</v>
      </c>
      <c r="J7501" t="b">
        <v>0</v>
      </c>
      <c r="K7501" t="s">
        <v>41</v>
      </c>
      <c r="L7501" t="s">
        <v>74</v>
      </c>
      <c r="M7501"/>
      <c r="N7501">
        <v>62.5</v>
      </c>
      <c r="O7501" t="s">
        <v>2765</v>
      </c>
      <c r="P7501" t="s">
        <v>16025</v>
      </c>
    </row>
    <row r="7502" spans="1:16" x14ac:dyDescent="0.25">
      <c r="A7502" t="s">
        <v>0</v>
      </c>
      <c r="B7502" t="s">
        <v>298</v>
      </c>
      <c r="C7502" t="s">
        <v>114</v>
      </c>
      <c r="D7502" t="s">
        <v>4346</v>
      </c>
      <c r="E7502" t="s">
        <v>88</v>
      </c>
      <c r="F7502" t="b">
        <v>0</v>
      </c>
      <c r="G7502" t="s">
        <v>77</v>
      </c>
      <c r="H7502" s="1">
        <v>46098.708634259259</v>
      </c>
      <c r="I7502" t="b">
        <v>0</v>
      </c>
      <c r="J7502" t="b">
        <v>1</v>
      </c>
      <c r="K7502" t="s">
        <v>41</v>
      </c>
      <c r="L7502" t="s">
        <v>74</v>
      </c>
      <c r="M7502"/>
      <c r="N7502">
        <v>42.5</v>
      </c>
      <c r="O7502" t="s">
        <v>16262</v>
      </c>
      <c r="P7502" t="s">
        <v>1482</v>
      </c>
    </row>
    <row r="7503" spans="1:16" x14ac:dyDescent="0.25">
      <c r="A7503" t="s">
        <v>0</v>
      </c>
      <c r="B7503" t="s">
        <v>476</v>
      </c>
      <c r="C7503" t="s">
        <v>190</v>
      </c>
      <c r="D7503" t="s">
        <v>4526</v>
      </c>
      <c r="F7503" t="b">
        <v>0</v>
      </c>
      <c r="G7503" t="s">
        <v>73</v>
      </c>
      <c r="H7503" s="1">
        <v>46098.70888888889</v>
      </c>
      <c r="I7503" t="b">
        <v>0</v>
      </c>
      <c r="J7503" t="b">
        <v>1</v>
      </c>
      <c r="K7503" t="s">
        <v>41</v>
      </c>
      <c r="L7503" t="s">
        <v>60</v>
      </c>
      <c r="M7503">
        <v>75000</v>
      </c>
      <c r="N7503"/>
      <c r="O7503" t="s">
        <v>16263</v>
      </c>
      <c r="P7503" t="s">
        <v>16264</v>
      </c>
    </row>
    <row r="7504" spans="1:16" x14ac:dyDescent="0.25">
      <c r="A7504" t="s">
        <v>0</v>
      </c>
      <c r="B7504" t="s">
        <v>16265</v>
      </c>
      <c r="C7504" t="s">
        <v>1812</v>
      </c>
      <c r="D7504" t="s">
        <v>4526</v>
      </c>
      <c r="E7504" t="s">
        <v>59</v>
      </c>
      <c r="F7504" t="b">
        <v>0</v>
      </c>
      <c r="G7504" t="s">
        <v>68</v>
      </c>
      <c r="H7504" s="1">
        <v>46098.708993055552</v>
      </c>
      <c r="I7504" t="b">
        <v>0</v>
      </c>
      <c r="J7504" t="b">
        <v>1</v>
      </c>
      <c r="K7504" t="s">
        <v>41</v>
      </c>
      <c r="L7504" t="s">
        <v>60</v>
      </c>
      <c r="M7504">
        <v>66457.600000000006</v>
      </c>
      <c r="N7504"/>
      <c r="O7504" t="s">
        <v>16266</v>
      </c>
      <c r="P7504" t="s">
        <v>16267</v>
      </c>
    </row>
    <row r="7505" spans="1:16" x14ac:dyDescent="0.25">
      <c r="A7505" t="s">
        <v>0</v>
      </c>
      <c r="B7505" t="s">
        <v>16268</v>
      </c>
      <c r="C7505" t="s">
        <v>172</v>
      </c>
      <c r="D7505" t="s">
        <v>4526</v>
      </c>
      <c r="E7505" t="s">
        <v>59</v>
      </c>
      <c r="F7505" t="b">
        <v>0</v>
      </c>
      <c r="G7505" t="s">
        <v>68</v>
      </c>
      <c r="H7505" s="1">
        <v>46098.708993055552</v>
      </c>
      <c r="I7505" t="b">
        <v>0</v>
      </c>
      <c r="J7505" t="b">
        <v>1</v>
      </c>
      <c r="K7505" t="s">
        <v>41</v>
      </c>
      <c r="L7505" t="s">
        <v>60</v>
      </c>
      <c r="M7505">
        <v>88750</v>
      </c>
      <c r="N7505"/>
      <c r="O7505" t="s">
        <v>16269</v>
      </c>
      <c r="P7505" t="s">
        <v>16270</v>
      </c>
    </row>
    <row r="7506" spans="1:16" x14ac:dyDescent="0.25">
      <c r="A7506" t="s">
        <v>2</v>
      </c>
      <c r="B7506" t="s">
        <v>16271</v>
      </c>
      <c r="C7506" t="s">
        <v>319</v>
      </c>
      <c r="D7506" t="s">
        <v>4526</v>
      </c>
      <c r="E7506" t="s">
        <v>59</v>
      </c>
      <c r="F7506" t="b">
        <v>0</v>
      </c>
      <c r="G7506" t="s">
        <v>65</v>
      </c>
      <c r="H7506" s="1">
        <v>46098.709224537037</v>
      </c>
      <c r="I7506" t="b">
        <v>0</v>
      </c>
      <c r="J7506" t="b">
        <v>1</v>
      </c>
      <c r="K7506" t="s">
        <v>41</v>
      </c>
      <c r="L7506" t="s">
        <v>60</v>
      </c>
      <c r="M7506">
        <v>170000.4</v>
      </c>
      <c r="N7506"/>
      <c r="O7506" t="s">
        <v>7500</v>
      </c>
      <c r="P7506" t="s">
        <v>16272</v>
      </c>
    </row>
    <row r="7507" spans="1:16" x14ac:dyDescent="0.25">
      <c r="A7507" t="s">
        <v>6</v>
      </c>
      <c r="B7507" t="s">
        <v>16273</v>
      </c>
      <c r="C7507" t="s">
        <v>16274</v>
      </c>
      <c r="D7507" t="s">
        <v>4346</v>
      </c>
      <c r="E7507" t="s">
        <v>59</v>
      </c>
      <c r="F7507" t="b">
        <v>0</v>
      </c>
      <c r="G7507" t="s">
        <v>65</v>
      </c>
      <c r="H7507" s="1">
        <v>46098.709340277783</v>
      </c>
      <c r="I7507" t="b">
        <v>0</v>
      </c>
      <c r="J7507" t="b">
        <v>1</v>
      </c>
      <c r="K7507" t="s">
        <v>41</v>
      </c>
      <c r="L7507" t="s">
        <v>60</v>
      </c>
      <c r="M7507">
        <v>135000</v>
      </c>
      <c r="N7507"/>
      <c r="O7507" t="s">
        <v>16275</v>
      </c>
      <c r="P7507" t="s">
        <v>16276</v>
      </c>
    </row>
    <row r="7508" spans="1:16" x14ac:dyDescent="0.25">
      <c r="A7508" t="s">
        <v>1</v>
      </c>
      <c r="B7508" t="s">
        <v>16277</v>
      </c>
      <c r="C7508" t="s">
        <v>2506</v>
      </c>
      <c r="D7508" t="s">
        <v>5349</v>
      </c>
      <c r="E7508" t="s">
        <v>59</v>
      </c>
      <c r="F7508" t="b">
        <v>0</v>
      </c>
      <c r="G7508" t="s">
        <v>65</v>
      </c>
      <c r="H7508" s="1">
        <v>46098.709814814807</v>
      </c>
      <c r="I7508" t="b">
        <v>0</v>
      </c>
      <c r="J7508" t="b">
        <v>0</v>
      </c>
      <c r="K7508" t="s">
        <v>41</v>
      </c>
      <c r="L7508" t="s">
        <v>60</v>
      </c>
      <c r="M7508">
        <v>95000</v>
      </c>
      <c r="N7508"/>
      <c r="O7508" t="s">
        <v>3506</v>
      </c>
      <c r="P7508" t="s">
        <v>16278</v>
      </c>
    </row>
    <row r="7509" spans="1:16" x14ac:dyDescent="0.25">
      <c r="A7509" t="s">
        <v>1</v>
      </c>
      <c r="B7509" t="s">
        <v>16279</v>
      </c>
      <c r="C7509" t="s">
        <v>16280</v>
      </c>
      <c r="D7509" t="s">
        <v>4526</v>
      </c>
      <c r="E7509" t="s">
        <v>59</v>
      </c>
      <c r="F7509" t="b">
        <v>0</v>
      </c>
      <c r="G7509" t="s">
        <v>40</v>
      </c>
      <c r="H7509" s="1">
        <v>46098.711145833331</v>
      </c>
      <c r="I7509" t="b">
        <v>0</v>
      </c>
      <c r="J7509" t="b">
        <v>0</v>
      </c>
      <c r="K7509" t="s">
        <v>40</v>
      </c>
      <c r="L7509" t="s">
        <v>60</v>
      </c>
      <c r="M7509">
        <v>50000</v>
      </c>
      <c r="N7509"/>
      <c r="O7509" t="s">
        <v>16281</v>
      </c>
      <c r="P7509" t="s">
        <v>303</v>
      </c>
    </row>
    <row r="7510" spans="1:16" x14ac:dyDescent="0.25">
      <c r="A7510" t="s">
        <v>0</v>
      </c>
      <c r="B7510" t="s">
        <v>262</v>
      </c>
      <c r="C7510" t="s">
        <v>376</v>
      </c>
      <c r="D7510" t="s">
        <v>4346</v>
      </c>
      <c r="E7510" t="s">
        <v>59</v>
      </c>
      <c r="F7510" t="b">
        <v>0</v>
      </c>
      <c r="G7510" t="s">
        <v>89</v>
      </c>
      <c r="H7510" s="1">
        <v>46098.750787037039</v>
      </c>
      <c r="I7510" t="b">
        <v>0</v>
      </c>
      <c r="J7510" t="b">
        <v>1</v>
      </c>
      <c r="K7510" t="s">
        <v>41</v>
      </c>
      <c r="L7510" t="s">
        <v>60</v>
      </c>
      <c r="M7510">
        <v>82500</v>
      </c>
      <c r="N7510"/>
      <c r="O7510" t="s">
        <v>1331</v>
      </c>
      <c r="P7510" t="s">
        <v>288</v>
      </c>
    </row>
    <row r="7511" spans="1:16" x14ac:dyDescent="0.25">
      <c r="A7511" t="s">
        <v>6</v>
      </c>
      <c r="B7511" t="s">
        <v>16282</v>
      </c>
      <c r="C7511" t="s">
        <v>112</v>
      </c>
      <c r="D7511" t="s">
        <v>7523</v>
      </c>
      <c r="E7511" t="s">
        <v>59</v>
      </c>
      <c r="F7511" t="b">
        <v>0</v>
      </c>
      <c r="G7511" t="s">
        <v>65</v>
      </c>
      <c r="H7511" s="1">
        <v>46098.750891203701</v>
      </c>
      <c r="I7511" t="b">
        <v>0</v>
      </c>
      <c r="J7511" t="b">
        <v>0</v>
      </c>
      <c r="K7511" t="s">
        <v>41</v>
      </c>
      <c r="L7511" t="s">
        <v>60</v>
      </c>
      <c r="M7511">
        <v>152000</v>
      </c>
      <c r="N7511"/>
      <c r="O7511" t="s">
        <v>16283</v>
      </c>
      <c r="P7511" t="s">
        <v>16284</v>
      </c>
    </row>
    <row r="7512" spans="1:16" x14ac:dyDescent="0.25">
      <c r="A7512" t="s">
        <v>1</v>
      </c>
      <c r="B7512" t="s">
        <v>16285</v>
      </c>
      <c r="C7512" t="s">
        <v>112</v>
      </c>
      <c r="D7512" t="s">
        <v>4346</v>
      </c>
      <c r="E7512" t="s">
        <v>59</v>
      </c>
      <c r="F7512" t="b">
        <v>0</v>
      </c>
      <c r="G7512" t="s">
        <v>65</v>
      </c>
      <c r="H7512" s="1">
        <v>46098.751377314817</v>
      </c>
      <c r="I7512" t="b">
        <v>1</v>
      </c>
      <c r="J7512" t="b">
        <v>0</v>
      </c>
      <c r="K7512" t="s">
        <v>41</v>
      </c>
      <c r="L7512" t="s">
        <v>74</v>
      </c>
      <c r="M7512"/>
      <c r="N7512">
        <v>65</v>
      </c>
      <c r="O7512" t="s">
        <v>16286</v>
      </c>
      <c r="P7512" t="s">
        <v>1178</v>
      </c>
    </row>
    <row r="7513" spans="1:16" x14ac:dyDescent="0.25">
      <c r="A7513" t="s">
        <v>1</v>
      </c>
      <c r="B7513" t="s">
        <v>1</v>
      </c>
      <c r="C7513" t="s">
        <v>2582</v>
      </c>
      <c r="D7513" t="s">
        <v>2360</v>
      </c>
      <c r="E7513" t="s">
        <v>59</v>
      </c>
      <c r="F7513" t="b">
        <v>0</v>
      </c>
      <c r="G7513" t="s">
        <v>65</v>
      </c>
      <c r="H7513" s="1">
        <v>46098.751620370371</v>
      </c>
      <c r="I7513" t="b">
        <v>0</v>
      </c>
      <c r="J7513" t="b">
        <v>0</v>
      </c>
      <c r="K7513" t="s">
        <v>41</v>
      </c>
      <c r="L7513" t="s">
        <v>74</v>
      </c>
      <c r="M7513"/>
      <c r="N7513">
        <v>48</v>
      </c>
      <c r="O7513" t="s">
        <v>3167</v>
      </c>
      <c r="P7513" t="s">
        <v>16287</v>
      </c>
    </row>
    <row r="7514" spans="1:16" x14ac:dyDescent="0.25">
      <c r="A7514" t="s">
        <v>1</v>
      </c>
      <c r="B7514" t="s">
        <v>9888</v>
      </c>
      <c r="C7514" t="s">
        <v>3514</v>
      </c>
      <c r="D7514" t="s">
        <v>4526</v>
      </c>
      <c r="E7514" t="s">
        <v>59</v>
      </c>
      <c r="F7514" t="b">
        <v>0</v>
      </c>
      <c r="G7514" t="s">
        <v>65</v>
      </c>
      <c r="H7514" s="1">
        <v>46098.751666666663</v>
      </c>
      <c r="I7514" t="b">
        <v>1</v>
      </c>
      <c r="J7514" t="b">
        <v>1</v>
      </c>
      <c r="K7514" t="s">
        <v>41</v>
      </c>
      <c r="L7514" t="s">
        <v>74</v>
      </c>
      <c r="M7514"/>
      <c r="N7514">
        <v>65</v>
      </c>
      <c r="O7514" t="s">
        <v>4608</v>
      </c>
      <c r="P7514" t="s">
        <v>9889</v>
      </c>
    </row>
    <row r="7515" spans="1:16" x14ac:dyDescent="0.25">
      <c r="A7515" t="s">
        <v>1</v>
      </c>
      <c r="B7515" t="s">
        <v>16288</v>
      </c>
      <c r="C7515" t="s">
        <v>330</v>
      </c>
      <c r="D7515" t="s">
        <v>4526</v>
      </c>
      <c r="E7515" t="s">
        <v>59</v>
      </c>
      <c r="F7515" t="b">
        <v>0</v>
      </c>
      <c r="G7515" t="s">
        <v>77</v>
      </c>
      <c r="H7515" s="1">
        <v>46098.751782407409</v>
      </c>
      <c r="I7515" t="b">
        <v>0</v>
      </c>
      <c r="J7515" t="b">
        <v>0</v>
      </c>
      <c r="K7515" t="s">
        <v>41</v>
      </c>
      <c r="L7515" t="s">
        <v>60</v>
      </c>
      <c r="M7515">
        <v>125000</v>
      </c>
      <c r="N7515"/>
      <c r="O7515" t="s">
        <v>105</v>
      </c>
      <c r="P7515" t="s">
        <v>16289</v>
      </c>
    </row>
    <row r="7516" spans="1:16" x14ac:dyDescent="0.25">
      <c r="A7516" t="s">
        <v>2</v>
      </c>
      <c r="B7516" t="s">
        <v>16290</v>
      </c>
      <c r="C7516" t="s">
        <v>40</v>
      </c>
      <c r="D7516" t="s">
        <v>4526</v>
      </c>
      <c r="E7516" t="s">
        <v>59</v>
      </c>
      <c r="F7516" t="b">
        <v>0</v>
      </c>
      <c r="G7516" t="s">
        <v>40</v>
      </c>
      <c r="H7516" s="1">
        <v>46098.752754629633</v>
      </c>
      <c r="I7516" t="b">
        <v>0</v>
      </c>
      <c r="J7516" t="b">
        <v>0</v>
      </c>
      <c r="K7516" t="s">
        <v>40</v>
      </c>
      <c r="L7516" t="s">
        <v>74</v>
      </c>
      <c r="M7516"/>
      <c r="N7516">
        <v>100</v>
      </c>
      <c r="O7516" t="s">
        <v>5263</v>
      </c>
      <c r="P7516" t="s">
        <v>208</v>
      </c>
    </row>
    <row r="7517" spans="1:16" x14ac:dyDescent="0.25">
      <c r="A7517" t="s">
        <v>5</v>
      </c>
      <c r="B7517" t="s">
        <v>16291</v>
      </c>
      <c r="C7517" t="s">
        <v>145</v>
      </c>
      <c r="D7517" t="s">
        <v>4526</v>
      </c>
      <c r="E7517" t="s">
        <v>59</v>
      </c>
      <c r="F7517" t="b">
        <v>0</v>
      </c>
      <c r="G7517" t="s">
        <v>65</v>
      </c>
      <c r="H7517" s="1">
        <v>46098.793090277781</v>
      </c>
      <c r="I7517" t="b">
        <v>1</v>
      </c>
      <c r="J7517" t="b">
        <v>0</v>
      </c>
      <c r="K7517" t="s">
        <v>41</v>
      </c>
      <c r="L7517" t="s">
        <v>74</v>
      </c>
      <c r="M7517"/>
      <c r="N7517">
        <v>48</v>
      </c>
      <c r="O7517" t="s">
        <v>4743</v>
      </c>
      <c r="P7517" t="s">
        <v>16292</v>
      </c>
    </row>
    <row r="7518" spans="1:16" x14ac:dyDescent="0.25">
      <c r="A7518" t="s">
        <v>1</v>
      </c>
      <c r="B7518" t="s">
        <v>16293</v>
      </c>
      <c r="C7518" t="s">
        <v>672</v>
      </c>
      <c r="D7518" t="s">
        <v>2360</v>
      </c>
      <c r="E7518" t="s">
        <v>59</v>
      </c>
      <c r="F7518" t="b">
        <v>0</v>
      </c>
      <c r="G7518" t="s">
        <v>65</v>
      </c>
      <c r="H7518" s="1">
        <v>46098.793229166673</v>
      </c>
      <c r="I7518" t="b">
        <v>1</v>
      </c>
      <c r="J7518" t="b">
        <v>1</v>
      </c>
      <c r="K7518" t="s">
        <v>41</v>
      </c>
      <c r="L7518" t="s">
        <v>74</v>
      </c>
      <c r="M7518"/>
      <c r="N7518">
        <v>63</v>
      </c>
      <c r="O7518" t="s">
        <v>3155</v>
      </c>
      <c r="P7518" t="s">
        <v>954</v>
      </c>
    </row>
    <row r="7519" spans="1:16" x14ac:dyDescent="0.25">
      <c r="A7519" t="s">
        <v>5</v>
      </c>
      <c r="B7519" t="s">
        <v>16294</v>
      </c>
      <c r="C7519" t="s">
        <v>214</v>
      </c>
      <c r="D7519" t="s">
        <v>4346</v>
      </c>
      <c r="E7519" t="s">
        <v>59</v>
      </c>
      <c r="F7519" t="b">
        <v>0</v>
      </c>
      <c r="G7519" t="s">
        <v>68</v>
      </c>
      <c r="H7519" s="1">
        <v>46098.793946759259</v>
      </c>
      <c r="I7519" t="b">
        <v>0</v>
      </c>
      <c r="J7519" t="b">
        <v>1</v>
      </c>
      <c r="K7519" t="s">
        <v>41</v>
      </c>
      <c r="L7519" t="s">
        <v>74</v>
      </c>
      <c r="M7519"/>
      <c r="N7519">
        <v>63.664999999999999</v>
      </c>
      <c r="O7519" t="s">
        <v>1589</v>
      </c>
      <c r="P7519" t="s">
        <v>16295</v>
      </c>
    </row>
    <row r="7520" spans="1:16" x14ac:dyDescent="0.25">
      <c r="A7520" t="s">
        <v>0</v>
      </c>
      <c r="B7520" t="s">
        <v>16296</v>
      </c>
      <c r="C7520" t="s">
        <v>207</v>
      </c>
      <c r="D7520" t="s">
        <v>4346</v>
      </c>
      <c r="E7520" t="s">
        <v>59</v>
      </c>
      <c r="F7520" t="b">
        <v>0</v>
      </c>
      <c r="G7520" t="s">
        <v>63</v>
      </c>
      <c r="H7520" s="1">
        <v>46098.812696759262</v>
      </c>
      <c r="I7520" t="b">
        <v>0</v>
      </c>
      <c r="J7520" t="b">
        <v>0</v>
      </c>
      <c r="K7520" t="s">
        <v>41</v>
      </c>
      <c r="L7520" t="s">
        <v>60</v>
      </c>
      <c r="M7520">
        <v>55426.5</v>
      </c>
      <c r="N7520"/>
      <c r="O7520" t="s">
        <v>4186</v>
      </c>
    </row>
    <row r="7521" spans="1:16" x14ac:dyDescent="0.25">
      <c r="A7521" t="s">
        <v>3</v>
      </c>
      <c r="B7521" t="s">
        <v>4378</v>
      </c>
      <c r="C7521" t="s">
        <v>1904</v>
      </c>
      <c r="D7521" t="s">
        <v>4526</v>
      </c>
      <c r="E7521" t="s">
        <v>59</v>
      </c>
      <c r="F7521" t="b">
        <v>0</v>
      </c>
      <c r="G7521" t="s">
        <v>63</v>
      </c>
      <c r="H7521" s="1">
        <v>46098.8128125</v>
      </c>
      <c r="I7521" t="b">
        <v>0</v>
      </c>
      <c r="J7521" t="b">
        <v>1</v>
      </c>
      <c r="K7521" t="s">
        <v>41</v>
      </c>
      <c r="L7521" t="s">
        <v>60</v>
      </c>
      <c r="M7521">
        <v>70000</v>
      </c>
      <c r="N7521"/>
      <c r="O7521" t="s">
        <v>16297</v>
      </c>
      <c r="P7521" t="s">
        <v>219</v>
      </c>
    </row>
    <row r="7522" spans="1:16" x14ac:dyDescent="0.25">
      <c r="A7522" t="s">
        <v>6</v>
      </c>
      <c r="B7522" t="s">
        <v>16298</v>
      </c>
      <c r="C7522" t="s">
        <v>218</v>
      </c>
      <c r="D7522" t="s">
        <v>4346</v>
      </c>
      <c r="E7522" t="s">
        <v>59</v>
      </c>
      <c r="F7522" t="b">
        <v>0</v>
      </c>
      <c r="G7522" t="s">
        <v>63</v>
      </c>
      <c r="H7522" s="1">
        <v>46098.812858796293</v>
      </c>
      <c r="I7522" t="b">
        <v>0</v>
      </c>
      <c r="J7522" t="b">
        <v>0</v>
      </c>
      <c r="K7522" t="s">
        <v>41</v>
      </c>
      <c r="L7522" t="s">
        <v>60</v>
      </c>
      <c r="M7522">
        <v>138400</v>
      </c>
      <c r="N7522"/>
      <c r="O7522" t="s">
        <v>560</v>
      </c>
      <c r="P7522" t="s">
        <v>16299</v>
      </c>
    </row>
    <row r="7523" spans="1:16" x14ac:dyDescent="0.25">
      <c r="A7523" t="s">
        <v>7</v>
      </c>
      <c r="B7523" t="s">
        <v>16300</v>
      </c>
      <c r="C7523" t="s">
        <v>194</v>
      </c>
      <c r="D7523" t="s">
        <v>2360</v>
      </c>
      <c r="E7523" t="s">
        <v>59</v>
      </c>
      <c r="F7523" t="b">
        <v>0</v>
      </c>
      <c r="G7523" t="s">
        <v>65</v>
      </c>
      <c r="H7523" s="1">
        <v>46098.833564814813</v>
      </c>
      <c r="I7523" t="b">
        <v>0</v>
      </c>
      <c r="J7523" t="b">
        <v>1</v>
      </c>
      <c r="K7523" t="s">
        <v>41</v>
      </c>
      <c r="L7523" t="s">
        <v>60</v>
      </c>
      <c r="M7523">
        <v>199475</v>
      </c>
      <c r="N7523"/>
      <c r="O7523" t="s">
        <v>1664</v>
      </c>
    </row>
    <row r="7524" spans="1:16" x14ac:dyDescent="0.25">
      <c r="A7524" t="s">
        <v>0</v>
      </c>
      <c r="B7524" t="s">
        <v>262</v>
      </c>
      <c r="C7524" t="s">
        <v>201</v>
      </c>
      <c r="D7524" t="s">
        <v>4346</v>
      </c>
      <c r="E7524" t="s">
        <v>59</v>
      </c>
      <c r="F7524" t="b">
        <v>0</v>
      </c>
      <c r="G7524" t="s">
        <v>77</v>
      </c>
      <c r="H7524" s="1">
        <v>46098.833634259259</v>
      </c>
      <c r="I7524" t="b">
        <v>1</v>
      </c>
      <c r="J7524" t="b">
        <v>0</v>
      </c>
      <c r="K7524" t="s">
        <v>41</v>
      </c>
      <c r="L7524" t="s">
        <v>60</v>
      </c>
      <c r="M7524">
        <v>81500</v>
      </c>
      <c r="N7524"/>
      <c r="O7524" t="s">
        <v>16301</v>
      </c>
      <c r="P7524" t="s">
        <v>3201</v>
      </c>
    </row>
    <row r="7525" spans="1:16" x14ac:dyDescent="0.25">
      <c r="A7525" t="s">
        <v>5</v>
      </c>
      <c r="B7525" t="s">
        <v>16302</v>
      </c>
      <c r="C7525" t="s">
        <v>2939</v>
      </c>
      <c r="D7525" t="s">
        <v>4346</v>
      </c>
      <c r="E7525" t="s">
        <v>59</v>
      </c>
      <c r="F7525" t="b">
        <v>0</v>
      </c>
      <c r="G7525" t="s">
        <v>65</v>
      </c>
      <c r="H7525" s="1">
        <v>46098.834710648152</v>
      </c>
      <c r="I7525" t="b">
        <v>0</v>
      </c>
      <c r="J7525" t="b">
        <v>1</v>
      </c>
      <c r="K7525" t="s">
        <v>41</v>
      </c>
      <c r="L7525" t="s">
        <v>60</v>
      </c>
      <c r="M7525">
        <v>131000</v>
      </c>
      <c r="N7525"/>
      <c r="O7525" t="s">
        <v>16303</v>
      </c>
      <c r="P7525" t="s">
        <v>666</v>
      </c>
    </row>
    <row r="7526" spans="1:16" x14ac:dyDescent="0.25">
      <c r="A7526" t="s">
        <v>0</v>
      </c>
      <c r="B7526" t="s">
        <v>4018</v>
      </c>
      <c r="C7526" t="s">
        <v>753</v>
      </c>
      <c r="D7526" t="s">
        <v>4346</v>
      </c>
      <c r="E7526" t="s">
        <v>59</v>
      </c>
      <c r="F7526" t="b">
        <v>0</v>
      </c>
      <c r="G7526" t="s">
        <v>73</v>
      </c>
      <c r="H7526" s="1">
        <v>46098.875555555547</v>
      </c>
      <c r="I7526" t="b">
        <v>0</v>
      </c>
      <c r="J7526" t="b">
        <v>1</v>
      </c>
      <c r="K7526" t="s">
        <v>41</v>
      </c>
      <c r="L7526" t="s">
        <v>60</v>
      </c>
      <c r="M7526">
        <v>69700</v>
      </c>
      <c r="N7526"/>
      <c r="O7526" t="s">
        <v>16304</v>
      </c>
      <c r="P7526" t="s">
        <v>16305</v>
      </c>
    </row>
    <row r="7527" spans="1:16" x14ac:dyDescent="0.25">
      <c r="A7527" t="s">
        <v>0</v>
      </c>
      <c r="B7527" t="s">
        <v>0</v>
      </c>
      <c r="C7527" t="s">
        <v>1038</v>
      </c>
      <c r="D7527" t="s">
        <v>4346</v>
      </c>
      <c r="E7527" t="s">
        <v>59</v>
      </c>
      <c r="F7527" t="b">
        <v>0</v>
      </c>
      <c r="G7527" t="s">
        <v>73</v>
      </c>
      <c r="H7527" s="1">
        <v>46098.917222222219</v>
      </c>
      <c r="I7527" t="b">
        <v>0</v>
      </c>
      <c r="J7527" t="b">
        <v>0</v>
      </c>
      <c r="K7527" t="s">
        <v>41</v>
      </c>
      <c r="L7527" t="s">
        <v>60</v>
      </c>
      <c r="M7527">
        <v>70000</v>
      </c>
      <c r="N7527"/>
      <c r="O7527" t="s">
        <v>16306</v>
      </c>
      <c r="P7527" t="s">
        <v>16307</v>
      </c>
    </row>
    <row r="7528" spans="1:16" x14ac:dyDescent="0.25">
      <c r="A7528" t="s">
        <v>3</v>
      </c>
      <c r="B7528" t="s">
        <v>16308</v>
      </c>
      <c r="C7528" t="s">
        <v>472</v>
      </c>
      <c r="D7528" t="s">
        <v>4526</v>
      </c>
      <c r="E7528" t="s">
        <v>88</v>
      </c>
      <c r="F7528" t="b">
        <v>0</v>
      </c>
      <c r="G7528" t="s">
        <v>65</v>
      </c>
      <c r="H7528" s="1">
        <v>46098.917673611111</v>
      </c>
      <c r="I7528" t="b">
        <v>0</v>
      </c>
      <c r="J7528" t="b">
        <v>0</v>
      </c>
      <c r="K7528" t="s">
        <v>41</v>
      </c>
      <c r="L7528" t="s">
        <v>74</v>
      </c>
      <c r="M7528"/>
      <c r="N7528">
        <v>59.5</v>
      </c>
      <c r="O7528" t="s">
        <v>2141</v>
      </c>
      <c r="P7528" t="s">
        <v>1329</v>
      </c>
    </row>
    <row r="7529" spans="1:16" x14ac:dyDescent="0.25">
      <c r="A7529" t="s">
        <v>2</v>
      </c>
      <c r="B7529" t="s">
        <v>16309</v>
      </c>
      <c r="C7529" t="s">
        <v>326</v>
      </c>
      <c r="D7529" t="s">
        <v>4346</v>
      </c>
      <c r="E7529" t="s">
        <v>59</v>
      </c>
      <c r="F7529" t="b">
        <v>0</v>
      </c>
      <c r="G7529" t="s">
        <v>77</v>
      </c>
      <c r="H7529" s="1">
        <v>46098.917719907397</v>
      </c>
      <c r="I7529" t="b">
        <v>0</v>
      </c>
      <c r="J7529" t="b">
        <v>1</v>
      </c>
      <c r="K7529" t="s">
        <v>41</v>
      </c>
      <c r="L7529" t="s">
        <v>60</v>
      </c>
      <c r="M7529">
        <v>174500</v>
      </c>
      <c r="N7529"/>
      <c r="O7529" t="s">
        <v>1183</v>
      </c>
      <c r="P7529" t="s">
        <v>12956</v>
      </c>
    </row>
    <row r="7530" spans="1:16" x14ac:dyDescent="0.25">
      <c r="A7530" t="s">
        <v>5</v>
      </c>
      <c r="B7530" t="s">
        <v>16310</v>
      </c>
      <c r="C7530" t="s">
        <v>201</v>
      </c>
      <c r="D7530" t="s">
        <v>4526</v>
      </c>
      <c r="E7530" t="s">
        <v>59</v>
      </c>
      <c r="F7530" t="b">
        <v>0</v>
      </c>
      <c r="G7530" t="s">
        <v>65</v>
      </c>
      <c r="H7530" s="1">
        <v>46098.918333333328</v>
      </c>
      <c r="I7530" t="b">
        <v>0</v>
      </c>
      <c r="J7530" t="b">
        <v>1</v>
      </c>
      <c r="K7530" t="s">
        <v>41</v>
      </c>
      <c r="L7530" t="s">
        <v>60</v>
      </c>
      <c r="M7530">
        <v>200000</v>
      </c>
      <c r="N7530"/>
      <c r="O7530" t="s">
        <v>921</v>
      </c>
      <c r="P7530" t="s">
        <v>16311</v>
      </c>
    </row>
    <row r="7531" spans="1:16" x14ac:dyDescent="0.25">
      <c r="A7531" t="s">
        <v>0</v>
      </c>
      <c r="B7531" t="s">
        <v>0</v>
      </c>
      <c r="C7531" t="s">
        <v>2389</v>
      </c>
      <c r="D7531" t="s">
        <v>4346</v>
      </c>
      <c r="E7531" t="s">
        <v>59</v>
      </c>
      <c r="F7531" t="b">
        <v>0</v>
      </c>
      <c r="G7531" t="s">
        <v>65</v>
      </c>
      <c r="H7531" s="1">
        <v>46098.958541666667</v>
      </c>
      <c r="I7531" t="b">
        <v>0</v>
      </c>
      <c r="J7531" t="b">
        <v>0</v>
      </c>
      <c r="K7531" t="s">
        <v>41</v>
      </c>
      <c r="L7531" t="s">
        <v>60</v>
      </c>
      <c r="M7531">
        <v>80000</v>
      </c>
      <c r="N7531"/>
      <c r="O7531" t="s">
        <v>16312</v>
      </c>
      <c r="P7531" t="s">
        <v>16313</v>
      </c>
    </row>
    <row r="7532" spans="1:16" x14ac:dyDescent="0.25">
      <c r="A7532" t="s">
        <v>1</v>
      </c>
      <c r="B7532" t="s">
        <v>16314</v>
      </c>
      <c r="C7532" t="s">
        <v>2176</v>
      </c>
      <c r="D7532" t="s">
        <v>4550</v>
      </c>
      <c r="E7532" t="s">
        <v>59</v>
      </c>
      <c r="F7532" t="b">
        <v>0</v>
      </c>
      <c r="G7532" t="s">
        <v>65</v>
      </c>
      <c r="H7532" s="1">
        <v>46098.959861111107</v>
      </c>
      <c r="I7532" t="b">
        <v>0</v>
      </c>
      <c r="J7532" t="b">
        <v>0</v>
      </c>
      <c r="K7532" t="s">
        <v>41</v>
      </c>
      <c r="L7532" t="s">
        <v>60</v>
      </c>
      <c r="M7532">
        <v>60000</v>
      </c>
      <c r="N7532"/>
      <c r="O7532" t="s">
        <v>3915</v>
      </c>
      <c r="P7532" t="s">
        <v>1462</v>
      </c>
    </row>
    <row r="7533" spans="1:16" x14ac:dyDescent="0.25">
      <c r="A7533" t="s">
        <v>0</v>
      </c>
      <c r="B7533" t="s">
        <v>16315</v>
      </c>
      <c r="C7533" t="s">
        <v>218</v>
      </c>
      <c r="D7533" t="s">
        <v>4526</v>
      </c>
      <c r="E7533" t="s">
        <v>59</v>
      </c>
      <c r="F7533" t="b">
        <v>0</v>
      </c>
      <c r="G7533" t="s">
        <v>63</v>
      </c>
      <c r="H7533" s="1">
        <v>46098.979398148149</v>
      </c>
      <c r="I7533" t="b">
        <v>0</v>
      </c>
      <c r="J7533" t="b">
        <v>1</v>
      </c>
      <c r="K7533" t="s">
        <v>41</v>
      </c>
      <c r="L7533" t="s">
        <v>60</v>
      </c>
      <c r="M7533">
        <v>112500</v>
      </c>
      <c r="N7533"/>
      <c r="O7533" t="s">
        <v>719</v>
      </c>
      <c r="P7533" t="s">
        <v>11698</v>
      </c>
    </row>
    <row r="7534" spans="1:16" x14ac:dyDescent="0.25">
      <c r="A7534" t="s">
        <v>7</v>
      </c>
      <c r="B7534" t="s">
        <v>8629</v>
      </c>
      <c r="C7534" t="s">
        <v>812</v>
      </c>
      <c r="D7534" t="s">
        <v>2360</v>
      </c>
      <c r="E7534" t="s">
        <v>59</v>
      </c>
      <c r="F7534" t="b">
        <v>0</v>
      </c>
      <c r="G7534" t="s">
        <v>65</v>
      </c>
      <c r="H7534" s="1">
        <v>46099.000243055547</v>
      </c>
      <c r="I7534" t="b">
        <v>0</v>
      </c>
      <c r="J7534" t="b">
        <v>1</v>
      </c>
      <c r="K7534" t="s">
        <v>41</v>
      </c>
      <c r="L7534" t="s">
        <v>60</v>
      </c>
      <c r="M7534">
        <v>111000</v>
      </c>
      <c r="N7534"/>
      <c r="O7534" t="s">
        <v>1355</v>
      </c>
      <c r="P7534" t="s">
        <v>16316</v>
      </c>
    </row>
    <row r="7535" spans="1:16" x14ac:dyDescent="0.25">
      <c r="A7535" t="s">
        <v>0</v>
      </c>
      <c r="B7535" t="s">
        <v>476</v>
      </c>
      <c r="C7535" t="s">
        <v>592</v>
      </c>
      <c r="D7535" t="s">
        <v>2360</v>
      </c>
      <c r="E7535" t="s">
        <v>59</v>
      </c>
      <c r="F7535" t="b">
        <v>0</v>
      </c>
      <c r="G7535" t="s">
        <v>73</v>
      </c>
      <c r="H7535" s="1">
        <v>46099.000555555547</v>
      </c>
      <c r="I7535" t="b">
        <v>0</v>
      </c>
      <c r="J7535" t="b">
        <v>1</v>
      </c>
      <c r="K7535" t="s">
        <v>41</v>
      </c>
      <c r="L7535" t="s">
        <v>60</v>
      </c>
      <c r="M7535">
        <v>75000</v>
      </c>
      <c r="N7535"/>
      <c r="O7535" t="s">
        <v>16263</v>
      </c>
      <c r="P7535" t="s">
        <v>16264</v>
      </c>
    </row>
    <row r="7536" spans="1:16" x14ac:dyDescent="0.25">
      <c r="A7536" t="s">
        <v>1</v>
      </c>
      <c r="B7536" t="s">
        <v>210</v>
      </c>
      <c r="C7536" t="s">
        <v>436</v>
      </c>
      <c r="D7536" t="s">
        <v>2360</v>
      </c>
      <c r="E7536" t="s">
        <v>59</v>
      </c>
      <c r="F7536" t="b">
        <v>0</v>
      </c>
      <c r="G7536" t="s">
        <v>65</v>
      </c>
      <c r="H7536" s="1">
        <v>46099.001458333332</v>
      </c>
      <c r="I7536" t="b">
        <v>0</v>
      </c>
      <c r="J7536" t="b">
        <v>0</v>
      </c>
      <c r="K7536" t="s">
        <v>41</v>
      </c>
      <c r="L7536" t="s">
        <v>60</v>
      </c>
      <c r="M7536">
        <v>123500</v>
      </c>
      <c r="N7536"/>
      <c r="O7536" t="s">
        <v>16317</v>
      </c>
      <c r="P7536" t="s">
        <v>16318</v>
      </c>
    </row>
    <row r="7537" spans="1:16" x14ac:dyDescent="0.25">
      <c r="A7537" t="s">
        <v>1</v>
      </c>
      <c r="B7537" t="s">
        <v>16319</v>
      </c>
      <c r="C7537" t="s">
        <v>3971</v>
      </c>
      <c r="D7537" t="s">
        <v>4346</v>
      </c>
      <c r="E7537" t="s">
        <v>59</v>
      </c>
      <c r="F7537" t="b">
        <v>0</v>
      </c>
      <c r="G7537" t="s">
        <v>77</v>
      </c>
      <c r="H7537" s="1">
        <v>46099.001759259263</v>
      </c>
      <c r="I7537" t="b">
        <v>1</v>
      </c>
      <c r="J7537" t="b">
        <v>0</v>
      </c>
      <c r="K7537" t="s">
        <v>41</v>
      </c>
      <c r="L7537" t="s">
        <v>60</v>
      </c>
      <c r="M7537">
        <v>150000</v>
      </c>
      <c r="N7537"/>
      <c r="O7537" t="s">
        <v>16320</v>
      </c>
      <c r="P7537" t="s">
        <v>16321</v>
      </c>
    </row>
    <row r="7538" spans="1:16" x14ac:dyDescent="0.25">
      <c r="A7538" t="s">
        <v>0</v>
      </c>
      <c r="B7538" t="s">
        <v>16322</v>
      </c>
      <c r="C7538" t="s">
        <v>76</v>
      </c>
      <c r="D7538" t="s">
        <v>4526</v>
      </c>
      <c r="E7538" t="s">
        <v>132</v>
      </c>
      <c r="F7538" t="b">
        <v>1</v>
      </c>
      <c r="G7538" t="s">
        <v>13</v>
      </c>
      <c r="H7538" s="1">
        <v>46099.044618055559</v>
      </c>
      <c r="I7538" t="b">
        <v>0</v>
      </c>
      <c r="J7538" t="b">
        <v>0</v>
      </c>
      <c r="K7538" t="s">
        <v>13</v>
      </c>
      <c r="L7538" t="s">
        <v>74</v>
      </c>
      <c r="M7538"/>
      <c r="N7538">
        <v>22.64</v>
      </c>
      <c r="O7538" t="s">
        <v>5046</v>
      </c>
    </row>
    <row r="7539" spans="1:16" x14ac:dyDescent="0.25">
      <c r="A7539" t="s">
        <v>0</v>
      </c>
      <c r="B7539" t="s">
        <v>16323</v>
      </c>
      <c r="C7539" t="s">
        <v>76</v>
      </c>
      <c r="D7539" t="s">
        <v>4526</v>
      </c>
      <c r="E7539" t="s">
        <v>132</v>
      </c>
      <c r="F7539" t="b">
        <v>1</v>
      </c>
      <c r="G7539" t="s">
        <v>13</v>
      </c>
      <c r="H7539" s="1">
        <v>46099.044641203713</v>
      </c>
      <c r="I7539" t="b">
        <v>1</v>
      </c>
      <c r="J7539" t="b">
        <v>0</v>
      </c>
      <c r="K7539" t="s">
        <v>13</v>
      </c>
      <c r="L7539" t="s">
        <v>74</v>
      </c>
      <c r="M7539"/>
      <c r="N7539">
        <v>90</v>
      </c>
      <c r="O7539" t="s">
        <v>5046</v>
      </c>
      <c r="P7539" t="s">
        <v>16168</v>
      </c>
    </row>
    <row r="7540" spans="1:16" x14ac:dyDescent="0.25">
      <c r="A7540" t="s">
        <v>0</v>
      </c>
      <c r="B7540" t="s">
        <v>16324</v>
      </c>
      <c r="C7540" t="s">
        <v>172</v>
      </c>
      <c r="D7540" t="s">
        <v>4346</v>
      </c>
      <c r="E7540" t="s">
        <v>59</v>
      </c>
      <c r="F7540" t="b">
        <v>0</v>
      </c>
      <c r="G7540" t="s">
        <v>68</v>
      </c>
      <c r="H7540" s="1">
        <v>46099.083993055552</v>
      </c>
      <c r="I7540" t="b">
        <v>0</v>
      </c>
      <c r="J7540" t="b">
        <v>1</v>
      </c>
      <c r="K7540" t="s">
        <v>41</v>
      </c>
      <c r="L7540" t="s">
        <v>60</v>
      </c>
      <c r="M7540">
        <v>107500</v>
      </c>
      <c r="N7540"/>
      <c r="O7540" t="s">
        <v>138</v>
      </c>
      <c r="P7540" t="s">
        <v>16325</v>
      </c>
    </row>
    <row r="7541" spans="1:16" x14ac:dyDescent="0.25">
      <c r="A7541" t="s">
        <v>2</v>
      </c>
      <c r="B7541" t="s">
        <v>16326</v>
      </c>
      <c r="C7541" t="s">
        <v>112</v>
      </c>
      <c r="D7541" t="s">
        <v>5721</v>
      </c>
      <c r="E7541" t="s">
        <v>59</v>
      </c>
      <c r="F7541" t="b">
        <v>0</v>
      </c>
      <c r="G7541" t="s">
        <v>65</v>
      </c>
      <c r="H7541" s="1">
        <v>46099.084224537037</v>
      </c>
      <c r="I7541" t="b">
        <v>0</v>
      </c>
      <c r="J7541" t="b">
        <v>1</v>
      </c>
      <c r="K7541" t="s">
        <v>41</v>
      </c>
      <c r="L7541" t="s">
        <v>60</v>
      </c>
      <c r="M7541">
        <v>153000</v>
      </c>
      <c r="N7541"/>
      <c r="O7541" t="s">
        <v>16327</v>
      </c>
      <c r="P7541" t="s">
        <v>16328</v>
      </c>
    </row>
    <row r="7542" spans="1:16" x14ac:dyDescent="0.25">
      <c r="A7542" t="s">
        <v>3</v>
      </c>
      <c r="B7542" t="s">
        <v>1073</v>
      </c>
      <c r="C7542" t="s">
        <v>1070</v>
      </c>
      <c r="D7542" t="s">
        <v>4526</v>
      </c>
      <c r="E7542" t="s">
        <v>59</v>
      </c>
      <c r="F7542" t="b">
        <v>0</v>
      </c>
      <c r="G7542" t="s">
        <v>65</v>
      </c>
      <c r="H7542" s="1">
        <v>46099.126643518517</v>
      </c>
      <c r="I7542" t="b">
        <v>1</v>
      </c>
      <c r="J7542" t="b">
        <v>1</v>
      </c>
      <c r="K7542" t="s">
        <v>41</v>
      </c>
      <c r="L7542" t="s">
        <v>74</v>
      </c>
      <c r="M7542"/>
      <c r="N7542">
        <v>52</v>
      </c>
      <c r="O7542" t="s">
        <v>403</v>
      </c>
      <c r="P7542" t="s">
        <v>16329</v>
      </c>
    </row>
    <row r="7543" spans="1:16" x14ac:dyDescent="0.25">
      <c r="A7543" t="s">
        <v>2</v>
      </c>
      <c r="B7543" t="s">
        <v>158</v>
      </c>
      <c r="C7543" t="s">
        <v>3305</v>
      </c>
      <c r="D7543" t="s">
        <v>4526</v>
      </c>
      <c r="E7543" t="s">
        <v>59</v>
      </c>
      <c r="F7543" t="b">
        <v>0</v>
      </c>
      <c r="G7543" t="s">
        <v>77</v>
      </c>
      <c r="H7543" s="1">
        <v>46099.167719907397</v>
      </c>
      <c r="I7543" t="b">
        <v>0</v>
      </c>
      <c r="J7543" t="b">
        <v>1</v>
      </c>
      <c r="K7543" t="s">
        <v>41</v>
      </c>
      <c r="L7543" t="s">
        <v>60</v>
      </c>
      <c r="M7543">
        <v>185500</v>
      </c>
      <c r="N7543"/>
      <c r="O7543" t="s">
        <v>1558</v>
      </c>
      <c r="P7543" t="s">
        <v>16330</v>
      </c>
    </row>
    <row r="7544" spans="1:16" x14ac:dyDescent="0.25">
      <c r="A7544" t="s">
        <v>2</v>
      </c>
      <c r="B7544" t="s">
        <v>2543</v>
      </c>
      <c r="C7544" t="s">
        <v>511</v>
      </c>
      <c r="D7544" t="s">
        <v>10173</v>
      </c>
      <c r="E7544" t="s">
        <v>59</v>
      </c>
      <c r="F7544" t="b">
        <v>0</v>
      </c>
      <c r="G7544" t="s">
        <v>65</v>
      </c>
      <c r="H7544" s="1">
        <v>46099.250208333331</v>
      </c>
      <c r="I7544" t="b">
        <v>1</v>
      </c>
      <c r="J7544" t="b">
        <v>0</v>
      </c>
      <c r="K7544" t="s">
        <v>41</v>
      </c>
      <c r="L7544" t="s">
        <v>60</v>
      </c>
      <c r="M7544">
        <v>92143.5</v>
      </c>
      <c r="N7544"/>
      <c r="O7544" t="s">
        <v>10174</v>
      </c>
      <c r="P7544" t="s">
        <v>705</v>
      </c>
    </row>
    <row r="7545" spans="1:16" x14ac:dyDescent="0.25">
      <c r="A7545" t="s">
        <v>8</v>
      </c>
      <c r="B7545" t="s">
        <v>8</v>
      </c>
      <c r="C7545" t="s">
        <v>4179</v>
      </c>
      <c r="D7545" t="s">
        <v>10173</v>
      </c>
      <c r="E7545" t="s">
        <v>59</v>
      </c>
      <c r="F7545" t="b">
        <v>0</v>
      </c>
      <c r="G7545" t="s">
        <v>13</v>
      </c>
      <c r="H7545" s="1">
        <v>46099.252916666657</v>
      </c>
      <c r="I7545" t="b">
        <v>0</v>
      </c>
      <c r="J7545" t="b">
        <v>0</v>
      </c>
      <c r="K7545" t="s">
        <v>13</v>
      </c>
      <c r="L7545" t="s">
        <v>60</v>
      </c>
      <c r="M7545">
        <v>173000</v>
      </c>
      <c r="N7545"/>
      <c r="O7545" t="s">
        <v>10174</v>
      </c>
      <c r="P7545" t="s">
        <v>1176</v>
      </c>
    </row>
    <row r="7546" spans="1:16" x14ac:dyDescent="0.25">
      <c r="A7546" t="s">
        <v>9</v>
      </c>
      <c r="B7546" t="s">
        <v>3728</v>
      </c>
      <c r="C7546" t="s">
        <v>15470</v>
      </c>
      <c r="D7546" t="s">
        <v>10173</v>
      </c>
      <c r="E7546" t="s">
        <v>59</v>
      </c>
      <c r="F7546" t="b">
        <v>0</v>
      </c>
      <c r="G7546" t="s">
        <v>13</v>
      </c>
      <c r="H7546" s="1">
        <v>46099.252951388888</v>
      </c>
      <c r="I7546" t="b">
        <v>1</v>
      </c>
      <c r="J7546" t="b">
        <v>0</v>
      </c>
      <c r="K7546" t="s">
        <v>13</v>
      </c>
      <c r="L7546" t="s">
        <v>60</v>
      </c>
      <c r="M7546">
        <v>135000</v>
      </c>
      <c r="N7546"/>
      <c r="O7546" t="s">
        <v>10174</v>
      </c>
    </row>
    <row r="7547" spans="1:16" x14ac:dyDescent="0.25">
      <c r="A7547" t="s">
        <v>0</v>
      </c>
      <c r="B7547" t="s">
        <v>564</v>
      </c>
      <c r="C7547" t="s">
        <v>370</v>
      </c>
      <c r="D7547" t="s">
        <v>2360</v>
      </c>
      <c r="E7547" t="s">
        <v>59</v>
      </c>
      <c r="F7547" t="b">
        <v>0</v>
      </c>
      <c r="G7547" t="s">
        <v>65</v>
      </c>
      <c r="H7547" s="1">
        <v>46099.291770833333</v>
      </c>
      <c r="I7547" t="b">
        <v>0</v>
      </c>
      <c r="J7547" t="b">
        <v>1</v>
      </c>
      <c r="K7547" t="s">
        <v>41</v>
      </c>
      <c r="L7547" t="s">
        <v>60</v>
      </c>
      <c r="M7547">
        <v>83620</v>
      </c>
      <c r="N7547"/>
      <c r="O7547" t="s">
        <v>15269</v>
      </c>
      <c r="P7547" t="s">
        <v>16331</v>
      </c>
    </row>
    <row r="7548" spans="1:16" x14ac:dyDescent="0.25">
      <c r="A7548" t="s">
        <v>1</v>
      </c>
      <c r="B7548" t="s">
        <v>16332</v>
      </c>
      <c r="C7548" t="s">
        <v>336</v>
      </c>
      <c r="D7548" t="s">
        <v>4346</v>
      </c>
      <c r="E7548" t="s">
        <v>59</v>
      </c>
      <c r="F7548" t="b">
        <v>0</v>
      </c>
      <c r="G7548" t="s">
        <v>65</v>
      </c>
      <c r="H7548" s="1">
        <v>46099.293032407397</v>
      </c>
      <c r="I7548" t="b">
        <v>0</v>
      </c>
      <c r="J7548" t="b">
        <v>0</v>
      </c>
      <c r="K7548" t="s">
        <v>41</v>
      </c>
      <c r="L7548" t="s">
        <v>60</v>
      </c>
      <c r="M7548">
        <v>88637.25</v>
      </c>
      <c r="N7548"/>
      <c r="O7548" t="s">
        <v>16333</v>
      </c>
      <c r="P7548" t="s">
        <v>16334</v>
      </c>
    </row>
    <row r="7549" spans="1:16" x14ac:dyDescent="0.25">
      <c r="A7549" t="s">
        <v>1</v>
      </c>
      <c r="B7549" t="s">
        <v>3378</v>
      </c>
      <c r="C7549" t="s">
        <v>162</v>
      </c>
      <c r="D7549" t="s">
        <v>4526</v>
      </c>
      <c r="E7549" t="s">
        <v>59</v>
      </c>
      <c r="F7549" t="b">
        <v>0</v>
      </c>
      <c r="G7549" t="s">
        <v>73</v>
      </c>
      <c r="H7549" s="1">
        <v>46099.293333333328</v>
      </c>
      <c r="I7549" t="b">
        <v>0</v>
      </c>
      <c r="J7549" t="b">
        <v>1</v>
      </c>
      <c r="K7549" t="s">
        <v>41</v>
      </c>
      <c r="L7549" t="s">
        <v>60</v>
      </c>
      <c r="M7549">
        <v>198000</v>
      </c>
      <c r="N7549"/>
      <c r="O7549" t="s">
        <v>250</v>
      </c>
      <c r="P7549" t="s">
        <v>16335</v>
      </c>
    </row>
    <row r="7550" spans="1:16" x14ac:dyDescent="0.25">
      <c r="A7550" t="s">
        <v>2</v>
      </c>
      <c r="B7550" t="s">
        <v>158</v>
      </c>
      <c r="C7550" t="s">
        <v>16336</v>
      </c>
      <c r="D7550" t="s">
        <v>4587</v>
      </c>
      <c r="E7550" t="s">
        <v>59</v>
      </c>
      <c r="F7550" t="b">
        <v>0</v>
      </c>
      <c r="G7550" t="s">
        <v>40</v>
      </c>
      <c r="H7550" s="1">
        <v>46099.294085648151</v>
      </c>
      <c r="I7550" t="b">
        <v>0</v>
      </c>
      <c r="J7550" t="b">
        <v>0</v>
      </c>
      <c r="K7550" t="s">
        <v>40</v>
      </c>
      <c r="L7550" t="s">
        <v>60</v>
      </c>
      <c r="M7550">
        <v>425</v>
      </c>
      <c r="N7550"/>
      <c r="O7550" t="s">
        <v>16337</v>
      </c>
      <c r="P7550" t="s">
        <v>16338</v>
      </c>
    </row>
    <row r="7551" spans="1:16" x14ac:dyDescent="0.25">
      <c r="A7551" t="s">
        <v>4</v>
      </c>
      <c r="B7551" t="s">
        <v>16339</v>
      </c>
      <c r="C7551" t="s">
        <v>76</v>
      </c>
      <c r="D7551" t="s">
        <v>4526</v>
      </c>
      <c r="E7551" t="s">
        <v>88</v>
      </c>
      <c r="F7551" t="b">
        <v>1</v>
      </c>
      <c r="G7551" t="s">
        <v>13</v>
      </c>
      <c r="H7551" s="1">
        <v>46099.294618055559</v>
      </c>
      <c r="I7551" t="b">
        <v>0</v>
      </c>
      <c r="J7551" t="b">
        <v>0</v>
      </c>
      <c r="K7551" t="s">
        <v>13</v>
      </c>
      <c r="L7551" t="s">
        <v>74</v>
      </c>
      <c r="M7551"/>
      <c r="N7551">
        <v>47.5</v>
      </c>
      <c r="O7551" t="s">
        <v>5271</v>
      </c>
      <c r="P7551" t="s">
        <v>16340</v>
      </c>
    </row>
    <row r="7552" spans="1:16" x14ac:dyDescent="0.25">
      <c r="A7552" t="s">
        <v>1</v>
      </c>
      <c r="B7552" t="s">
        <v>16341</v>
      </c>
      <c r="C7552" t="s">
        <v>930</v>
      </c>
      <c r="D7552" t="s">
        <v>12671</v>
      </c>
      <c r="E7552" t="s">
        <v>59</v>
      </c>
      <c r="F7552" t="b">
        <v>0</v>
      </c>
      <c r="G7552" t="s">
        <v>19</v>
      </c>
      <c r="H7552" s="1">
        <v>46099.294988425929</v>
      </c>
      <c r="I7552" t="b">
        <v>1</v>
      </c>
      <c r="J7552" t="b">
        <v>0</v>
      </c>
      <c r="K7552" t="s">
        <v>19</v>
      </c>
      <c r="L7552" t="s">
        <v>60</v>
      </c>
      <c r="M7552">
        <v>900000</v>
      </c>
      <c r="N7552"/>
      <c r="O7552" t="s">
        <v>4429</v>
      </c>
    </row>
    <row r="7553" spans="1:16" x14ac:dyDescent="0.25">
      <c r="A7553" t="s">
        <v>0</v>
      </c>
      <c r="B7553" t="s">
        <v>2133</v>
      </c>
      <c r="C7553" t="s">
        <v>3853</v>
      </c>
      <c r="D7553" t="s">
        <v>5440</v>
      </c>
      <c r="E7553" t="s">
        <v>59</v>
      </c>
      <c r="F7553" t="b">
        <v>0</v>
      </c>
      <c r="G7553" t="s">
        <v>77</v>
      </c>
      <c r="H7553" s="1">
        <v>46099.333668981482</v>
      </c>
      <c r="I7553" t="b">
        <v>1</v>
      </c>
      <c r="J7553" t="b">
        <v>1</v>
      </c>
      <c r="K7553" t="s">
        <v>41</v>
      </c>
      <c r="L7553" t="s">
        <v>60</v>
      </c>
      <c r="M7553">
        <v>95000</v>
      </c>
      <c r="N7553"/>
      <c r="O7553" t="s">
        <v>4622</v>
      </c>
      <c r="P7553" t="s">
        <v>16342</v>
      </c>
    </row>
    <row r="7554" spans="1:16" x14ac:dyDescent="0.25">
      <c r="A7554" t="s">
        <v>0</v>
      </c>
      <c r="B7554" t="s">
        <v>16343</v>
      </c>
      <c r="C7554" t="s">
        <v>190</v>
      </c>
      <c r="D7554" t="s">
        <v>4526</v>
      </c>
      <c r="E7554" t="s">
        <v>59</v>
      </c>
      <c r="F7554" t="b">
        <v>0</v>
      </c>
      <c r="G7554" t="s">
        <v>73</v>
      </c>
      <c r="H7554" s="1">
        <v>46099.334016203713</v>
      </c>
      <c r="I7554" t="b">
        <v>0</v>
      </c>
      <c r="J7554" t="b">
        <v>1</v>
      </c>
      <c r="K7554" t="s">
        <v>41</v>
      </c>
      <c r="L7554" t="s">
        <v>60</v>
      </c>
      <c r="M7554">
        <v>74250</v>
      </c>
      <c r="N7554"/>
      <c r="O7554" t="s">
        <v>16344</v>
      </c>
    </row>
    <row r="7555" spans="1:16" x14ac:dyDescent="0.25">
      <c r="A7555" t="s">
        <v>3</v>
      </c>
      <c r="B7555" t="s">
        <v>16345</v>
      </c>
      <c r="C7555" t="s">
        <v>2382</v>
      </c>
      <c r="D7555" t="s">
        <v>16346</v>
      </c>
      <c r="E7555" t="s">
        <v>132</v>
      </c>
      <c r="F7555" t="b">
        <v>0</v>
      </c>
      <c r="G7555" t="s">
        <v>89</v>
      </c>
      <c r="H7555" s="1">
        <v>46099.33421296296</v>
      </c>
      <c r="I7555" t="b">
        <v>1</v>
      </c>
      <c r="J7555" t="b">
        <v>0</v>
      </c>
      <c r="K7555" t="s">
        <v>41</v>
      </c>
      <c r="L7555" t="s">
        <v>74</v>
      </c>
      <c r="M7555"/>
      <c r="N7555">
        <v>10</v>
      </c>
      <c r="O7555" t="s">
        <v>16347</v>
      </c>
    </row>
    <row r="7556" spans="1:16" x14ac:dyDescent="0.25">
      <c r="A7556" t="s">
        <v>1</v>
      </c>
      <c r="B7556" t="s">
        <v>16348</v>
      </c>
      <c r="C7556" t="s">
        <v>9321</v>
      </c>
      <c r="D7556" t="s">
        <v>2360</v>
      </c>
      <c r="E7556" t="s">
        <v>59</v>
      </c>
      <c r="F7556" t="b">
        <v>0</v>
      </c>
      <c r="G7556" t="s">
        <v>77</v>
      </c>
      <c r="H7556" s="1">
        <v>46099.334907407407</v>
      </c>
      <c r="I7556" t="b">
        <v>1</v>
      </c>
      <c r="J7556" t="b">
        <v>1</v>
      </c>
      <c r="K7556" t="s">
        <v>41</v>
      </c>
      <c r="L7556" t="s">
        <v>60</v>
      </c>
      <c r="M7556">
        <v>83600</v>
      </c>
      <c r="N7556"/>
      <c r="O7556" t="s">
        <v>4007</v>
      </c>
      <c r="P7556" t="s">
        <v>85</v>
      </c>
    </row>
    <row r="7557" spans="1:16" x14ac:dyDescent="0.25">
      <c r="A7557" t="s">
        <v>0</v>
      </c>
      <c r="B7557" t="s">
        <v>16349</v>
      </c>
      <c r="C7557" t="s">
        <v>913</v>
      </c>
      <c r="D7557" t="s">
        <v>4526</v>
      </c>
      <c r="E7557" t="s">
        <v>88</v>
      </c>
      <c r="F7557" t="b">
        <v>0</v>
      </c>
      <c r="G7557" t="s">
        <v>20</v>
      </c>
      <c r="H7557" s="1">
        <v>46099.342719907407</v>
      </c>
      <c r="I7557" t="b">
        <v>1</v>
      </c>
      <c r="J7557" t="b">
        <v>0</v>
      </c>
      <c r="K7557" t="s">
        <v>20</v>
      </c>
      <c r="L7557" t="s">
        <v>60</v>
      </c>
      <c r="M7557">
        <v>35000</v>
      </c>
      <c r="N7557"/>
      <c r="O7557" t="s">
        <v>12678</v>
      </c>
    </row>
    <row r="7558" spans="1:16" x14ac:dyDescent="0.25">
      <c r="A7558" t="s">
        <v>0</v>
      </c>
      <c r="B7558" t="s">
        <v>16350</v>
      </c>
      <c r="C7558" t="s">
        <v>10627</v>
      </c>
      <c r="D7558" t="s">
        <v>4526</v>
      </c>
      <c r="E7558" t="s">
        <v>59</v>
      </c>
      <c r="F7558" t="b">
        <v>0</v>
      </c>
      <c r="G7558" t="s">
        <v>40</v>
      </c>
      <c r="H7558" s="1">
        <v>46099.377465277779</v>
      </c>
      <c r="I7558" t="b">
        <v>1</v>
      </c>
      <c r="J7558" t="b">
        <v>0</v>
      </c>
      <c r="K7558" t="s">
        <v>40</v>
      </c>
      <c r="L7558" t="s">
        <v>60</v>
      </c>
      <c r="M7558">
        <v>45000</v>
      </c>
      <c r="N7558"/>
      <c r="O7558" t="s">
        <v>101</v>
      </c>
      <c r="P7558" t="s">
        <v>728</v>
      </c>
    </row>
    <row r="7559" spans="1:16" x14ac:dyDescent="0.25">
      <c r="A7559" t="s">
        <v>4</v>
      </c>
      <c r="B7559" t="s">
        <v>9794</v>
      </c>
      <c r="C7559" t="s">
        <v>7144</v>
      </c>
      <c r="D7559" t="s">
        <v>4526</v>
      </c>
      <c r="E7559" t="s">
        <v>59</v>
      </c>
      <c r="F7559" t="b">
        <v>0</v>
      </c>
      <c r="G7559" t="s">
        <v>40</v>
      </c>
      <c r="H7559" s="1">
        <v>46099.377615740741</v>
      </c>
      <c r="I7559" t="b">
        <v>0</v>
      </c>
      <c r="J7559" t="b">
        <v>0</v>
      </c>
      <c r="K7559" t="s">
        <v>40</v>
      </c>
      <c r="L7559" t="s">
        <v>60</v>
      </c>
      <c r="M7559">
        <v>67500</v>
      </c>
      <c r="N7559"/>
      <c r="O7559" t="s">
        <v>15810</v>
      </c>
      <c r="P7559" t="s">
        <v>16351</v>
      </c>
    </row>
    <row r="7560" spans="1:16" x14ac:dyDescent="0.25">
      <c r="A7560" t="s">
        <v>1</v>
      </c>
      <c r="B7560" t="s">
        <v>316</v>
      </c>
      <c r="C7560" t="s">
        <v>427</v>
      </c>
      <c r="D7560" t="s">
        <v>2360</v>
      </c>
      <c r="E7560" t="s">
        <v>59</v>
      </c>
      <c r="F7560" t="b">
        <v>0</v>
      </c>
      <c r="G7560" t="s">
        <v>65</v>
      </c>
      <c r="H7560" s="1">
        <v>46099.418009259258</v>
      </c>
      <c r="I7560" t="b">
        <v>0</v>
      </c>
      <c r="J7560" t="b">
        <v>0</v>
      </c>
      <c r="K7560" t="s">
        <v>41</v>
      </c>
      <c r="L7560" t="s">
        <v>60</v>
      </c>
      <c r="M7560">
        <v>165000</v>
      </c>
      <c r="N7560"/>
      <c r="O7560" t="s">
        <v>1211</v>
      </c>
      <c r="P7560" t="s">
        <v>16352</v>
      </c>
    </row>
    <row r="7561" spans="1:16" x14ac:dyDescent="0.25">
      <c r="A7561" t="s">
        <v>4</v>
      </c>
      <c r="B7561" t="s">
        <v>16353</v>
      </c>
      <c r="C7561" t="s">
        <v>76</v>
      </c>
      <c r="D7561" t="s">
        <v>4526</v>
      </c>
      <c r="E7561" t="s">
        <v>59</v>
      </c>
      <c r="F7561" t="b">
        <v>1</v>
      </c>
      <c r="G7561" t="s">
        <v>77</v>
      </c>
      <c r="H7561" s="1">
        <v>46099.418263888889</v>
      </c>
      <c r="I7561" t="b">
        <v>0</v>
      </c>
      <c r="J7561" t="b">
        <v>1</v>
      </c>
      <c r="K7561" t="s">
        <v>41</v>
      </c>
      <c r="L7561" t="s">
        <v>60</v>
      </c>
      <c r="M7561">
        <v>194000</v>
      </c>
      <c r="N7561"/>
      <c r="O7561" t="s">
        <v>1548</v>
      </c>
      <c r="P7561" t="s">
        <v>16354</v>
      </c>
    </row>
    <row r="7562" spans="1:16" x14ac:dyDescent="0.25">
      <c r="A7562" t="s">
        <v>1</v>
      </c>
      <c r="B7562" t="s">
        <v>16355</v>
      </c>
      <c r="C7562" t="s">
        <v>162</v>
      </c>
      <c r="D7562" t="s">
        <v>2360</v>
      </c>
      <c r="E7562" t="s">
        <v>59</v>
      </c>
      <c r="F7562" t="b">
        <v>0</v>
      </c>
      <c r="G7562" t="s">
        <v>73</v>
      </c>
      <c r="H7562" s="1">
        <v>46099.418333333328</v>
      </c>
      <c r="I7562" t="b">
        <v>1</v>
      </c>
      <c r="J7562" t="b">
        <v>0</v>
      </c>
      <c r="K7562" t="s">
        <v>41</v>
      </c>
      <c r="L7562" t="s">
        <v>60</v>
      </c>
      <c r="M7562">
        <v>101500</v>
      </c>
      <c r="N7562"/>
      <c r="O7562" t="s">
        <v>5735</v>
      </c>
      <c r="P7562" t="s">
        <v>16356</v>
      </c>
    </row>
    <row r="7563" spans="1:16" x14ac:dyDescent="0.25">
      <c r="A7563" t="s">
        <v>2</v>
      </c>
      <c r="B7563" t="s">
        <v>16357</v>
      </c>
      <c r="C7563" t="s">
        <v>40</v>
      </c>
      <c r="D7563" t="s">
        <v>4526</v>
      </c>
      <c r="E7563" t="s">
        <v>59</v>
      </c>
      <c r="F7563" t="b">
        <v>0</v>
      </c>
      <c r="G7563" t="s">
        <v>40</v>
      </c>
      <c r="H7563" s="1">
        <v>46099.419131944444</v>
      </c>
      <c r="I7563" t="b">
        <v>0</v>
      </c>
      <c r="J7563" t="b">
        <v>0</v>
      </c>
      <c r="K7563" t="s">
        <v>40</v>
      </c>
      <c r="L7563" t="s">
        <v>60</v>
      </c>
      <c r="M7563">
        <v>140000</v>
      </c>
      <c r="N7563"/>
      <c r="O7563" t="s">
        <v>9607</v>
      </c>
      <c r="P7563" t="s">
        <v>152</v>
      </c>
    </row>
    <row r="7564" spans="1:16" x14ac:dyDescent="0.25">
      <c r="A7564" t="s">
        <v>0</v>
      </c>
      <c r="B7564" t="s">
        <v>16358</v>
      </c>
      <c r="C7564" t="s">
        <v>555</v>
      </c>
      <c r="D7564" t="s">
        <v>4526</v>
      </c>
      <c r="E7564" t="s">
        <v>59</v>
      </c>
      <c r="F7564" t="b">
        <v>0</v>
      </c>
      <c r="G7564" t="s">
        <v>68</v>
      </c>
      <c r="H7564" s="1">
        <v>46099.459062499998</v>
      </c>
      <c r="I7564" t="b">
        <v>0</v>
      </c>
      <c r="J7564" t="b">
        <v>0</v>
      </c>
      <c r="K7564" t="s">
        <v>41</v>
      </c>
      <c r="L7564" t="s">
        <v>74</v>
      </c>
      <c r="M7564"/>
      <c r="N7564">
        <v>61.5</v>
      </c>
      <c r="O7564" t="s">
        <v>1164</v>
      </c>
      <c r="P7564" t="s">
        <v>2279</v>
      </c>
    </row>
    <row r="7565" spans="1:16" x14ac:dyDescent="0.25">
      <c r="A7565" t="s">
        <v>1</v>
      </c>
      <c r="B7565" t="s">
        <v>16359</v>
      </c>
      <c r="C7565" t="s">
        <v>76</v>
      </c>
      <c r="D7565" t="s">
        <v>4599</v>
      </c>
      <c r="E7565" t="s">
        <v>59</v>
      </c>
      <c r="F7565" t="b">
        <v>1</v>
      </c>
      <c r="G7565" t="s">
        <v>40</v>
      </c>
      <c r="H7565" s="1">
        <v>46099.460879629631</v>
      </c>
      <c r="I7565" t="b">
        <v>1</v>
      </c>
      <c r="J7565" t="b">
        <v>0</v>
      </c>
      <c r="K7565" t="s">
        <v>40</v>
      </c>
      <c r="L7565" t="s">
        <v>60</v>
      </c>
      <c r="M7565">
        <v>95000</v>
      </c>
      <c r="N7565"/>
      <c r="O7565" t="s">
        <v>16360</v>
      </c>
      <c r="P7565" t="s">
        <v>16361</v>
      </c>
    </row>
    <row r="7566" spans="1:16" x14ac:dyDescent="0.25">
      <c r="A7566" t="s">
        <v>1</v>
      </c>
      <c r="B7566" t="s">
        <v>16362</v>
      </c>
      <c r="C7566" t="s">
        <v>81</v>
      </c>
      <c r="D7566" t="s">
        <v>4526</v>
      </c>
      <c r="E7566" t="s">
        <v>59</v>
      </c>
      <c r="F7566" t="b">
        <v>0</v>
      </c>
      <c r="G7566" t="s">
        <v>77</v>
      </c>
      <c r="H7566" s="1">
        <v>46099.501458333332</v>
      </c>
      <c r="I7566" t="b">
        <v>1</v>
      </c>
      <c r="J7566" t="b">
        <v>0</v>
      </c>
      <c r="K7566" t="s">
        <v>41</v>
      </c>
      <c r="L7566" t="s">
        <v>60</v>
      </c>
      <c r="M7566">
        <v>195000</v>
      </c>
      <c r="N7566"/>
      <c r="O7566" t="s">
        <v>16363</v>
      </c>
      <c r="P7566" t="s">
        <v>16364</v>
      </c>
    </row>
    <row r="7567" spans="1:16" x14ac:dyDescent="0.25">
      <c r="A7567" t="s">
        <v>5</v>
      </c>
      <c r="B7567" t="s">
        <v>16365</v>
      </c>
      <c r="C7567" t="s">
        <v>40</v>
      </c>
      <c r="D7567" t="s">
        <v>4526</v>
      </c>
      <c r="E7567" t="s">
        <v>59</v>
      </c>
      <c r="F7567" t="b">
        <v>0</v>
      </c>
      <c r="G7567" t="s">
        <v>40</v>
      </c>
      <c r="H7567" s="1">
        <v>46099.502488425933</v>
      </c>
      <c r="I7567" t="b">
        <v>1</v>
      </c>
      <c r="J7567" t="b">
        <v>0</v>
      </c>
      <c r="K7567" t="s">
        <v>40</v>
      </c>
      <c r="L7567" t="s">
        <v>60</v>
      </c>
      <c r="M7567">
        <v>50000</v>
      </c>
      <c r="N7567"/>
      <c r="O7567" t="s">
        <v>482</v>
      </c>
      <c r="P7567" t="s">
        <v>10275</v>
      </c>
    </row>
    <row r="7568" spans="1:16" x14ac:dyDescent="0.25">
      <c r="A7568" t="s">
        <v>1</v>
      </c>
      <c r="B7568" t="s">
        <v>16366</v>
      </c>
      <c r="C7568" t="s">
        <v>40</v>
      </c>
      <c r="D7568" t="s">
        <v>4526</v>
      </c>
      <c r="E7568" t="s">
        <v>59</v>
      </c>
      <c r="F7568" t="b">
        <v>0</v>
      </c>
      <c r="G7568" t="s">
        <v>40</v>
      </c>
      <c r="H7568" s="1">
        <v>46099.502557870372</v>
      </c>
      <c r="I7568" t="b">
        <v>1</v>
      </c>
      <c r="J7568" t="b">
        <v>0</v>
      </c>
      <c r="K7568" t="s">
        <v>40</v>
      </c>
      <c r="L7568" t="s">
        <v>60</v>
      </c>
      <c r="M7568">
        <v>147500</v>
      </c>
      <c r="N7568"/>
      <c r="O7568" t="s">
        <v>16367</v>
      </c>
      <c r="P7568" t="s">
        <v>16368</v>
      </c>
    </row>
    <row r="7569" spans="1:16" x14ac:dyDescent="0.25">
      <c r="A7569" t="s">
        <v>0</v>
      </c>
      <c r="B7569" t="s">
        <v>16369</v>
      </c>
      <c r="C7569" t="s">
        <v>2914</v>
      </c>
      <c r="D7569" t="s">
        <v>4587</v>
      </c>
      <c r="E7569" t="s">
        <v>3824</v>
      </c>
      <c r="F7569" t="b">
        <v>0</v>
      </c>
      <c r="G7569" t="s">
        <v>65</v>
      </c>
      <c r="H7569" s="1">
        <v>46099.541875000003</v>
      </c>
      <c r="I7569" t="b">
        <v>0</v>
      </c>
      <c r="J7569" t="b">
        <v>0</v>
      </c>
      <c r="K7569" t="s">
        <v>41</v>
      </c>
      <c r="L7569" t="s">
        <v>74</v>
      </c>
      <c r="M7569"/>
      <c r="N7569">
        <v>22.5</v>
      </c>
      <c r="O7569" t="s">
        <v>16370</v>
      </c>
      <c r="P7569" t="s">
        <v>16371</v>
      </c>
    </row>
    <row r="7570" spans="1:16" x14ac:dyDescent="0.25">
      <c r="A7570" t="s">
        <v>0</v>
      </c>
      <c r="B7570" t="s">
        <v>16372</v>
      </c>
      <c r="C7570" t="s">
        <v>4111</v>
      </c>
      <c r="D7570" t="s">
        <v>4756</v>
      </c>
      <c r="E7570" t="s">
        <v>59</v>
      </c>
      <c r="F7570" t="b">
        <v>0</v>
      </c>
      <c r="G7570" t="s">
        <v>77</v>
      </c>
      <c r="H7570" s="1">
        <v>46099.542025462957</v>
      </c>
      <c r="I7570" t="b">
        <v>0</v>
      </c>
      <c r="J7570" t="b">
        <v>1</v>
      </c>
      <c r="K7570" t="s">
        <v>41</v>
      </c>
      <c r="L7570" t="s">
        <v>60</v>
      </c>
      <c r="M7570">
        <v>82500</v>
      </c>
      <c r="N7570"/>
      <c r="O7570" t="s">
        <v>383</v>
      </c>
      <c r="P7570" t="s">
        <v>16373</v>
      </c>
    </row>
    <row r="7571" spans="1:16" x14ac:dyDescent="0.25">
      <c r="A7571" t="s">
        <v>3</v>
      </c>
      <c r="B7571" t="s">
        <v>16374</v>
      </c>
      <c r="C7571" t="s">
        <v>508</v>
      </c>
      <c r="D7571" t="s">
        <v>4526</v>
      </c>
      <c r="E7571" t="s">
        <v>59</v>
      </c>
      <c r="F7571" t="b">
        <v>0</v>
      </c>
      <c r="G7571" t="s">
        <v>73</v>
      </c>
      <c r="H7571" s="1">
        <v>46099.542233796303</v>
      </c>
      <c r="I7571" t="b">
        <v>0</v>
      </c>
      <c r="J7571" t="b">
        <v>0</v>
      </c>
      <c r="K7571" t="s">
        <v>41</v>
      </c>
      <c r="L7571" t="s">
        <v>60</v>
      </c>
      <c r="M7571">
        <v>107500</v>
      </c>
      <c r="N7571"/>
      <c r="O7571" t="s">
        <v>654</v>
      </c>
      <c r="P7571" t="s">
        <v>16375</v>
      </c>
    </row>
    <row r="7572" spans="1:16" x14ac:dyDescent="0.25">
      <c r="A7572" t="s">
        <v>5</v>
      </c>
      <c r="B7572" t="s">
        <v>5</v>
      </c>
      <c r="C7572" t="s">
        <v>124</v>
      </c>
      <c r="D7572" t="s">
        <v>2360</v>
      </c>
      <c r="E7572" t="s">
        <v>59</v>
      </c>
      <c r="F7572" t="b">
        <v>0</v>
      </c>
      <c r="G7572" t="s">
        <v>89</v>
      </c>
      <c r="H7572" s="1">
        <v>46099.543854166674</v>
      </c>
      <c r="I7572" t="b">
        <v>0</v>
      </c>
      <c r="J7572" t="b">
        <v>1</v>
      </c>
      <c r="K7572" t="s">
        <v>41</v>
      </c>
      <c r="L7572" t="s">
        <v>60</v>
      </c>
      <c r="M7572">
        <v>125000</v>
      </c>
      <c r="N7572"/>
      <c r="O7572" t="s">
        <v>16376</v>
      </c>
      <c r="P7572" t="s">
        <v>16377</v>
      </c>
    </row>
    <row r="7573" spans="1:16" x14ac:dyDescent="0.25">
      <c r="A7573" t="s">
        <v>1</v>
      </c>
      <c r="B7573" t="s">
        <v>16378</v>
      </c>
      <c r="C7573" t="s">
        <v>1150</v>
      </c>
      <c r="D7573" t="s">
        <v>4526</v>
      </c>
      <c r="E7573" t="s">
        <v>88</v>
      </c>
      <c r="F7573" t="b">
        <v>0</v>
      </c>
      <c r="G7573" t="s">
        <v>89</v>
      </c>
      <c r="H7573" s="1">
        <v>46099.543935185182</v>
      </c>
      <c r="I7573" t="b">
        <v>0</v>
      </c>
      <c r="J7573" t="b">
        <v>0</v>
      </c>
      <c r="K7573" t="s">
        <v>41</v>
      </c>
      <c r="L7573" t="s">
        <v>74</v>
      </c>
      <c r="M7573"/>
      <c r="N7573">
        <v>65</v>
      </c>
      <c r="O7573" t="s">
        <v>4734</v>
      </c>
      <c r="P7573" t="s">
        <v>713</v>
      </c>
    </row>
    <row r="7574" spans="1:16" x14ac:dyDescent="0.25">
      <c r="A7574" t="s">
        <v>1</v>
      </c>
      <c r="B7574" t="s">
        <v>1</v>
      </c>
      <c r="C7574" t="s">
        <v>16379</v>
      </c>
      <c r="D7574" t="s">
        <v>4526</v>
      </c>
      <c r="E7574" t="s">
        <v>59</v>
      </c>
      <c r="F7574" t="b">
        <v>0</v>
      </c>
      <c r="G7574" t="s">
        <v>89</v>
      </c>
      <c r="H7574" s="1">
        <v>46099.543935185182</v>
      </c>
      <c r="I7574" t="b">
        <v>1</v>
      </c>
      <c r="J7574" t="b">
        <v>1</v>
      </c>
      <c r="K7574" t="s">
        <v>41</v>
      </c>
      <c r="L7574" t="s">
        <v>60</v>
      </c>
      <c r="M7574">
        <v>90000</v>
      </c>
      <c r="N7574"/>
      <c r="O7574" t="s">
        <v>16380</v>
      </c>
      <c r="P7574" t="s">
        <v>16381</v>
      </c>
    </row>
    <row r="7575" spans="1:16" x14ac:dyDescent="0.25">
      <c r="A7575" t="s">
        <v>3</v>
      </c>
      <c r="B7575" t="s">
        <v>1696</v>
      </c>
      <c r="C7575" t="s">
        <v>4530</v>
      </c>
      <c r="D7575" t="s">
        <v>4526</v>
      </c>
      <c r="E7575" t="s">
        <v>59</v>
      </c>
      <c r="F7575" t="b">
        <v>0</v>
      </c>
      <c r="G7575" t="s">
        <v>40</v>
      </c>
      <c r="H7575" s="1">
        <v>46099.544062499997</v>
      </c>
      <c r="I7575" t="b">
        <v>1</v>
      </c>
      <c r="J7575" t="b">
        <v>0</v>
      </c>
      <c r="K7575" t="s">
        <v>40</v>
      </c>
      <c r="L7575" t="s">
        <v>60</v>
      </c>
      <c r="M7575">
        <v>30000</v>
      </c>
      <c r="N7575"/>
      <c r="O7575" t="s">
        <v>16382</v>
      </c>
    </row>
    <row r="7576" spans="1:16" x14ac:dyDescent="0.25">
      <c r="A7576" t="s">
        <v>6</v>
      </c>
      <c r="B7576" t="s">
        <v>9554</v>
      </c>
      <c r="C7576" t="s">
        <v>304</v>
      </c>
      <c r="D7576" t="s">
        <v>4526</v>
      </c>
      <c r="E7576" t="s">
        <v>59</v>
      </c>
      <c r="F7576" t="b">
        <v>0</v>
      </c>
      <c r="G7576" t="s">
        <v>77</v>
      </c>
      <c r="H7576" s="1">
        <v>46099.583784722221</v>
      </c>
      <c r="I7576" t="b">
        <v>0</v>
      </c>
      <c r="J7576" t="b">
        <v>1</v>
      </c>
      <c r="K7576" t="s">
        <v>41</v>
      </c>
      <c r="L7576" t="s">
        <v>60</v>
      </c>
      <c r="M7576">
        <v>177000</v>
      </c>
      <c r="N7576"/>
      <c r="O7576" t="s">
        <v>708</v>
      </c>
      <c r="P7576" t="s">
        <v>9555</v>
      </c>
    </row>
    <row r="7577" spans="1:16" x14ac:dyDescent="0.25">
      <c r="A7577" t="s">
        <v>2</v>
      </c>
      <c r="B7577" t="s">
        <v>1398</v>
      </c>
      <c r="C7577" t="s">
        <v>71</v>
      </c>
      <c r="D7577" t="s">
        <v>4346</v>
      </c>
      <c r="E7577" t="s">
        <v>232</v>
      </c>
      <c r="F7577" t="b">
        <v>0</v>
      </c>
      <c r="G7577" t="s">
        <v>73</v>
      </c>
      <c r="H7577" s="1">
        <v>46099.58384259259</v>
      </c>
      <c r="I7577" t="b">
        <v>0</v>
      </c>
      <c r="J7577" t="b">
        <v>0</v>
      </c>
      <c r="K7577" t="s">
        <v>41</v>
      </c>
      <c r="L7577" t="s">
        <v>60</v>
      </c>
      <c r="M7577">
        <v>52000</v>
      </c>
      <c r="N7577"/>
      <c r="O7577" t="s">
        <v>1046</v>
      </c>
      <c r="P7577" t="s">
        <v>1482</v>
      </c>
    </row>
    <row r="7578" spans="1:16" x14ac:dyDescent="0.25">
      <c r="A7578" t="s">
        <v>0</v>
      </c>
      <c r="B7578" t="s">
        <v>16383</v>
      </c>
      <c r="C7578" t="s">
        <v>181</v>
      </c>
      <c r="D7578" t="s">
        <v>4526</v>
      </c>
      <c r="E7578" t="s">
        <v>88</v>
      </c>
      <c r="F7578" t="b">
        <v>0</v>
      </c>
      <c r="G7578" t="s">
        <v>89</v>
      </c>
      <c r="H7578" s="1">
        <v>46099.58421296296</v>
      </c>
      <c r="I7578" t="b">
        <v>0</v>
      </c>
      <c r="J7578" t="b">
        <v>0</v>
      </c>
      <c r="K7578" t="s">
        <v>41</v>
      </c>
      <c r="L7578" t="s">
        <v>74</v>
      </c>
      <c r="M7578"/>
      <c r="N7578">
        <v>50</v>
      </c>
      <c r="O7578" t="s">
        <v>3196</v>
      </c>
    </row>
    <row r="7579" spans="1:16" x14ac:dyDescent="0.25">
      <c r="A7579" t="s">
        <v>4</v>
      </c>
      <c r="B7579" t="s">
        <v>16384</v>
      </c>
      <c r="C7579" t="s">
        <v>13</v>
      </c>
      <c r="D7579" t="s">
        <v>4526</v>
      </c>
      <c r="E7579" t="s">
        <v>59</v>
      </c>
      <c r="F7579" t="b">
        <v>0</v>
      </c>
      <c r="G7579" t="s">
        <v>13</v>
      </c>
      <c r="H7579" s="1">
        <v>46099.58625</v>
      </c>
      <c r="I7579" t="b">
        <v>1</v>
      </c>
      <c r="J7579" t="b">
        <v>0</v>
      </c>
      <c r="K7579" t="s">
        <v>13</v>
      </c>
      <c r="L7579" t="s">
        <v>60</v>
      </c>
      <c r="M7579">
        <v>110000</v>
      </c>
      <c r="N7579"/>
      <c r="O7579" t="s">
        <v>9864</v>
      </c>
      <c r="P7579" t="s">
        <v>16385</v>
      </c>
    </row>
    <row r="7580" spans="1:16" x14ac:dyDescent="0.25">
      <c r="A7580" t="s">
        <v>0</v>
      </c>
      <c r="B7580" t="s">
        <v>130</v>
      </c>
      <c r="C7580" t="s">
        <v>320</v>
      </c>
      <c r="D7580" t="s">
        <v>4526</v>
      </c>
      <c r="E7580" t="s">
        <v>88</v>
      </c>
      <c r="F7580" t="b">
        <v>0</v>
      </c>
      <c r="G7580" t="s">
        <v>73</v>
      </c>
      <c r="H7580" s="1">
        <v>46099.625486111108</v>
      </c>
      <c r="I7580" t="b">
        <v>1</v>
      </c>
      <c r="J7580" t="b">
        <v>0</v>
      </c>
      <c r="K7580" t="s">
        <v>41</v>
      </c>
      <c r="L7580" t="s">
        <v>74</v>
      </c>
      <c r="M7580"/>
      <c r="N7580">
        <v>17.5</v>
      </c>
      <c r="O7580" t="s">
        <v>105</v>
      </c>
      <c r="P7580" t="s">
        <v>3063</v>
      </c>
    </row>
    <row r="7581" spans="1:16" x14ac:dyDescent="0.25">
      <c r="A7581" t="s">
        <v>0</v>
      </c>
      <c r="B7581" t="s">
        <v>16386</v>
      </c>
      <c r="C7581" t="s">
        <v>190</v>
      </c>
      <c r="D7581" t="s">
        <v>4526</v>
      </c>
      <c r="E7581" t="s">
        <v>88</v>
      </c>
      <c r="F7581" t="b">
        <v>0</v>
      </c>
      <c r="G7581" t="s">
        <v>73</v>
      </c>
      <c r="H7581" s="1">
        <v>46099.625532407408</v>
      </c>
      <c r="I7581" t="b">
        <v>1</v>
      </c>
      <c r="J7581" t="b">
        <v>0</v>
      </c>
      <c r="K7581" t="s">
        <v>41</v>
      </c>
      <c r="L7581" t="s">
        <v>74</v>
      </c>
      <c r="M7581"/>
      <c r="N7581">
        <v>80</v>
      </c>
      <c r="O7581" t="s">
        <v>16387</v>
      </c>
      <c r="P7581" t="s">
        <v>875</v>
      </c>
    </row>
    <row r="7582" spans="1:16" x14ac:dyDescent="0.25">
      <c r="A7582" t="s">
        <v>0</v>
      </c>
      <c r="B7582" t="s">
        <v>16388</v>
      </c>
      <c r="C7582" t="s">
        <v>1099</v>
      </c>
      <c r="D7582" t="s">
        <v>4526</v>
      </c>
      <c r="E7582" t="s">
        <v>59</v>
      </c>
      <c r="F7582" t="b">
        <v>0</v>
      </c>
      <c r="G7582" t="s">
        <v>73</v>
      </c>
      <c r="H7582" s="1">
        <v>46099.625567129631</v>
      </c>
      <c r="I7582" t="b">
        <v>0</v>
      </c>
      <c r="J7582" t="b">
        <v>0</v>
      </c>
      <c r="K7582" t="s">
        <v>41</v>
      </c>
      <c r="L7582" t="s">
        <v>60</v>
      </c>
      <c r="M7582">
        <v>95000</v>
      </c>
      <c r="N7582"/>
      <c r="O7582" t="s">
        <v>16389</v>
      </c>
      <c r="P7582" t="s">
        <v>1009</v>
      </c>
    </row>
    <row r="7583" spans="1:16" x14ac:dyDescent="0.25">
      <c r="A7583" t="s">
        <v>0</v>
      </c>
      <c r="B7583" t="s">
        <v>7878</v>
      </c>
      <c r="C7583" t="s">
        <v>76</v>
      </c>
      <c r="D7583" t="s">
        <v>4622</v>
      </c>
      <c r="E7583" t="s">
        <v>59</v>
      </c>
      <c r="F7583" t="b">
        <v>1</v>
      </c>
      <c r="G7583" t="s">
        <v>68</v>
      </c>
      <c r="H7583" s="1">
        <v>46099.62572916667</v>
      </c>
      <c r="I7583" t="b">
        <v>0</v>
      </c>
      <c r="J7583" t="b">
        <v>0</v>
      </c>
      <c r="K7583" t="s">
        <v>41</v>
      </c>
      <c r="L7583" t="s">
        <v>60</v>
      </c>
      <c r="M7583">
        <v>158500</v>
      </c>
      <c r="N7583"/>
      <c r="O7583" t="s">
        <v>1147</v>
      </c>
      <c r="P7583" t="s">
        <v>3038</v>
      </c>
    </row>
    <row r="7584" spans="1:16" x14ac:dyDescent="0.25">
      <c r="A7584" t="s">
        <v>2</v>
      </c>
      <c r="B7584" t="s">
        <v>100</v>
      </c>
      <c r="C7584" t="s">
        <v>2350</v>
      </c>
      <c r="D7584" t="s">
        <v>4756</v>
      </c>
      <c r="E7584" t="s">
        <v>59</v>
      </c>
      <c r="F7584" t="b">
        <v>0</v>
      </c>
      <c r="G7584" t="s">
        <v>89</v>
      </c>
      <c r="H7584" s="1">
        <v>46099.625879629632</v>
      </c>
      <c r="I7584" t="b">
        <v>0</v>
      </c>
      <c r="J7584" t="b">
        <v>1</v>
      </c>
      <c r="K7584" t="s">
        <v>41</v>
      </c>
      <c r="L7584" t="s">
        <v>60</v>
      </c>
      <c r="M7584">
        <v>95000</v>
      </c>
      <c r="N7584"/>
      <c r="O7584" t="s">
        <v>1692</v>
      </c>
      <c r="P7584" t="s">
        <v>6102</v>
      </c>
    </row>
    <row r="7585" spans="1:16" x14ac:dyDescent="0.25">
      <c r="A7585" t="s">
        <v>2</v>
      </c>
      <c r="B7585" t="s">
        <v>766</v>
      </c>
      <c r="C7585" t="s">
        <v>1040</v>
      </c>
      <c r="D7585" t="s">
        <v>4346</v>
      </c>
      <c r="E7585" t="s">
        <v>59</v>
      </c>
      <c r="F7585" t="b">
        <v>0</v>
      </c>
      <c r="G7585" t="s">
        <v>73</v>
      </c>
      <c r="H7585" s="1">
        <v>46099.626203703701</v>
      </c>
      <c r="I7585" t="b">
        <v>0</v>
      </c>
      <c r="J7585" t="b">
        <v>1</v>
      </c>
      <c r="K7585" t="s">
        <v>41</v>
      </c>
      <c r="L7585" t="s">
        <v>60</v>
      </c>
      <c r="M7585">
        <v>190500</v>
      </c>
      <c r="N7585"/>
      <c r="O7585" t="s">
        <v>1292</v>
      </c>
      <c r="P7585" t="s">
        <v>16390</v>
      </c>
    </row>
    <row r="7586" spans="1:16" x14ac:dyDescent="0.25">
      <c r="A7586" t="s">
        <v>8</v>
      </c>
      <c r="B7586" t="s">
        <v>16391</v>
      </c>
      <c r="C7586" t="s">
        <v>3157</v>
      </c>
      <c r="D7586" t="s">
        <v>4526</v>
      </c>
      <c r="E7586" t="s">
        <v>88</v>
      </c>
      <c r="F7586" t="b">
        <v>0</v>
      </c>
      <c r="G7586" t="s">
        <v>65</v>
      </c>
      <c r="H7586" s="1">
        <v>46099.626400462963</v>
      </c>
      <c r="I7586" t="b">
        <v>0</v>
      </c>
      <c r="J7586" t="b">
        <v>0</v>
      </c>
      <c r="K7586" t="s">
        <v>41</v>
      </c>
      <c r="L7586" t="s">
        <v>74</v>
      </c>
      <c r="M7586"/>
      <c r="N7586">
        <v>55</v>
      </c>
      <c r="O7586" t="s">
        <v>2944</v>
      </c>
      <c r="P7586" t="s">
        <v>16392</v>
      </c>
    </row>
    <row r="7587" spans="1:16" x14ac:dyDescent="0.25">
      <c r="A7587" t="s">
        <v>3</v>
      </c>
      <c r="B7587" t="s">
        <v>16393</v>
      </c>
      <c r="C7587" t="s">
        <v>40</v>
      </c>
      <c r="D7587" t="s">
        <v>4526</v>
      </c>
      <c r="E7587" t="s">
        <v>59</v>
      </c>
      <c r="F7587" t="b">
        <v>0</v>
      </c>
      <c r="G7587" t="s">
        <v>40</v>
      </c>
      <c r="H7587" s="1">
        <v>46099.627372685187</v>
      </c>
      <c r="I7587" t="b">
        <v>0</v>
      </c>
      <c r="J7587" t="b">
        <v>0</v>
      </c>
      <c r="K7587" t="s">
        <v>40</v>
      </c>
      <c r="L7587" t="s">
        <v>60</v>
      </c>
      <c r="M7587">
        <v>90000</v>
      </c>
      <c r="N7587"/>
      <c r="O7587" t="s">
        <v>16394</v>
      </c>
    </row>
    <row r="7588" spans="1:16" x14ac:dyDescent="0.25">
      <c r="A7588" t="s">
        <v>2</v>
      </c>
      <c r="B7588" t="s">
        <v>16395</v>
      </c>
      <c r="C7588" t="s">
        <v>16396</v>
      </c>
      <c r="D7588" t="s">
        <v>4526</v>
      </c>
      <c r="E7588" t="s">
        <v>88</v>
      </c>
      <c r="F7588" t="b">
        <v>0</v>
      </c>
      <c r="G7588" t="s">
        <v>40</v>
      </c>
      <c r="H7588" s="1">
        <v>46099.627418981479</v>
      </c>
      <c r="I7588" t="b">
        <v>0</v>
      </c>
      <c r="J7588" t="b">
        <v>0</v>
      </c>
      <c r="K7588" t="s">
        <v>40</v>
      </c>
      <c r="L7588" t="s">
        <v>60</v>
      </c>
      <c r="M7588">
        <v>38500</v>
      </c>
      <c r="N7588"/>
      <c r="O7588" t="s">
        <v>16397</v>
      </c>
      <c r="P7588" t="s">
        <v>261</v>
      </c>
    </row>
    <row r="7589" spans="1:16" x14ac:dyDescent="0.25">
      <c r="A7589" t="s">
        <v>0</v>
      </c>
      <c r="B7589" t="s">
        <v>16398</v>
      </c>
      <c r="C7589" t="s">
        <v>76</v>
      </c>
      <c r="D7589" t="s">
        <v>4526</v>
      </c>
      <c r="E7589" t="s">
        <v>59</v>
      </c>
      <c r="F7589" t="b">
        <v>1</v>
      </c>
      <c r="G7589" t="s">
        <v>13</v>
      </c>
      <c r="H7589" s="1">
        <v>46099.627766203703</v>
      </c>
      <c r="I7589" t="b">
        <v>0</v>
      </c>
      <c r="J7589" t="b">
        <v>0</v>
      </c>
      <c r="K7589" t="s">
        <v>13</v>
      </c>
      <c r="L7589" t="s">
        <v>60</v>
      </c>
      <c r="M7589">
        <v>77500</v>
      </c>
      <c r="N7589"/>
      <c r="O7589" t="s">
        <v>16399</v>
      </c>
      <c r="P7589" t="s">
        <v>3602</v>
      </c>
    </row>
    <row r="7590" spans="1:16" x14ac:dyDescent="0.25">
      <c r="A7590" t="s">
        <v>2</v>
      </c>
      <c r="B7590" t="s">
        <v>5726</v>
      </c>
      <c r="C7590" t="s">
        <v>218</v>
      </c>
      <c r="D7590" t="s">
        <v>4526</v>
      </c>
      <c r="E7590" t="s">
        <v>88</v>
      </c>
      <c r="F7590" t="b">
        <v>0</v>
      </c>
      <c r="G7590" t="s">
        <v>63</v>
      </c>
      <c r="H7590" s="1">
        <v>46099.635208333333</v>
      </c>
      <c r="I7590" t="b">
        <v>0</v>
      </c>
      <c r="J7590" t="b">
        <v>1</v>
      </c>
      <c r="K7590" t="s">
        <v>41</v>
      </c>
      <c r="L7590" t="s">
        <v>74</v>
      </c>
      <c r="M7590"/>
      <c r="N7590">
        <v>70</v>
      </c>
      <c r="O7590" t="s">
        <v>403</v>
      </c>
      <c r="P7590" t="s">
        <v>464</v>
      </c>
    </row>
    <row r="7591" spans="1:16" x14ac:dyDescent="0.25">
      <c r="A7591" t="s">
        <v>0</v>
      </c>
      <c r="B7591" t="s">
        <v>0</v>
      </c>
      <c r="C7591" t="s">
        <v>16400</v>
      </c>
      <c r="D7591" t="s">
        <v>4756</v>
      </c>
      <c r="E7591" t="s">
        <v>59</v>
      </c>
      <c r="F7591" t="b">
        <v>0</v>
      </c>
      <c r="G7591" t="s">
        <v>65</v>
      </c>
      <c r="H7591" s="1">
        <v>46099.666770833333</v>
      </c>
      <c r="I7591" t="b">
        <v>0</v>
      </c>
      <c r="J7591" t="b">
        <v>1</v>
      </c>
      <c r="K7591" t="s">
        <v>41</v>
      </c>
      <c r="L7591" t="s">
        <v>60</v>
      </c>
      <c r="M7591">
        <v>80053</v>
      </c>
      <c r="N7591"/>
      <c r="O7591" t="s">
        <v>16058</v>
      </c>
      <c r="P7591" t="s">
        <v>219</v>
      </c>
    </row>
    <row r="7592" spans="1:16" x14ac:dyDescent="0.25">
      <c r="A7592" t="s">
        <v>0</v>
      </c>
      <c r="B7592" t="s">
        <v>16401</v>
      </c>
      <c r="C7592" t="s">
        <v>1122</v>
      </c>
      <c r="D7592" t="s">
        <v>4526</v>
      </c>
      <c r="E7592" t="s">
        <v>59</v>
      </c>
      <c r="F7592" t="b">
        <v>0</v>
      </c>
      <c r="G7592" t="s">
        <v>65</v>
      </c>
      <c r="H7592" s="1">
        <v>46099.666805555556</v>
      </c>
      <c r="I7592" t="b">
        <v>0</v>
      </c>
      <c r="J7592" t="b">
        <v>1</v>
      </c>
      <c r="K7592" t="s">
        <v>41</v>
      </c>
      <c r="L7592" t="s">
        <v>60</v>
      </c>
      <c r="M7592">
        <v>125000</v>
      </c>
      <c r="N7592"/>
      <c r="O7592" t="s">
        <v>2479</v>
      </c>
    </row>
    <row r="7593" spans="1:16" x14ac:dyDescent="0.25">
      <c r="A7593" t="s">
        <v>0</v>
      </c>
      <c r="B7593" t="s">
        <v>16402</v>
      </c>
      <c r="C7593" t="s">
        <v>86</v>
      </c>
      <c r="D7593" t="s">
        <v>2360</v>
      </c>
      <c r="E7593" t="s">
        <v>59</v>
      </c>
      <c r="F7593" t="b">
        <v>0</v>
      </c>
      <c r="G7593" t="s">
        <v>77</v>
      </c>
      <c r="H7593" s="1">
        <v>46099.667048611111</v>
      </c>
      <c r="I7593" t="b">
        <v>0</v>
      </c>
      <c r="J7593" t="b">
        <v>0</v>
      </c>
      <c r="K7593" t="s">
        <v>41</v>
      </c>
      <c r="L7593" t="s">
        <v>74</v>
      </c>
      <c r="M7593"/>
      <c r="N7593">
        <v>37.25</v>
      </c>
      <c r="O7593" t="s">
        <v>2789</v>
      </c>
      <c r="P7593" t="s">
        <v>16403</v>
      </c>
    </row>
    <row r="7594" spans="1:16" x14ac:dyDescent="0.25">
      <c r="A7594" t="s">
        <v>2</v>
      </c>
      <c r="B7594" t="s">
        <v>16404</v>
      </c>
      <c r="C7594" t="s">
        <v>837</v>
      </c>
      <c r="D7594" t="s">
        <v>4526</v>
      </c>
      <c r="E7594" t="s">
        <v>59</v>
      </c>
      <c r="F7594" t="b">
        <v>0</v>
      </c>
      <c r="G7594" t="s">
        <v>65</v>
      </c>
      <c r="H7594" s="1">
        <v>46099.667731481481</v>
      </c>
      <c r="I7594" t="b">
        <v>0</v>
      </c>
      <c r="J7594" t="b">
        <v>0</v>
      </c>
      <c r="K7594" t="s">
        <v>41</v>
      </c>
      <c r="L7594" t="s">
        <v>60</v>
      </c>
      <c r="M7594">
        <v>112500</v>
      </c>
      <c r="N7594"/>
      <c r="O7594" t="s">
        <v>542</v>
      </c>
      <c r="P7594" t="s">
        <v>14142</v>
      </c>
    </row>
    <row r="7595" spans="1:16" x14ac:dyDescent="0.25">
      <c r="A7595" t="s">
        <v>2</v>
      </c>
      <c r="B7595" t="s">
        <v>407</v>
      </c>
      <c r="C7595" t="s">
        <v>16405</v>
      </c>
      <c r="D7595" t="s">
        <v>4756</v>
      </c>
      <c r="E7595" t="s">
        <v>59</v>
      </c>
      <c r="F7595" t="b">
        <v>0</v>
      </c>
      <c r="G7595" t="s">
        <v>68</v>
      </c>
      <c r="H7595" s="1">
        <v>46099.667928240742</v>
      </c>
      <c r="I7595" t="b">
        <v>0</v>
      </c>
      <c r="J7595" t="b">
        <v>1</v>
      </c>
      <c r="K7595" t="s">
        <v>41</v>
      </c>
      <c r="L7595" t="s">
        <v>60</v>
      </c>
      <c r="M7595">
        <v>105000</v>
      </c>
      <c r="N7595"/>
      <c r="O7595" t="s">
        <v>3348</v>
      </c>
      <c r="P7595" t="s">
        <v>310</v>
      </c>
    </row>
    <row r="7596" spans="1:16" x14ac:dyDescent="0.25">
      <c r="A7596" t="s">
        <v>1</v>
      </c>
      <c r="B7596" t="s">
        <v>12218</v>
      </c>
      <c r="C7596" t="s">
        <v>12219</v>
      </c>
      <c r="D7596" t="s">
        <v>4526</v>
      </c>
      <c r="E7596" t="s">
        <v>59</v>
      </c>
      <c r="F7596" t="b">
        <v>0</v>
      </c>
      <c r="G7596" t="s">
        <v>89</v>
      </c>
      <c r="H7596" s="1">
        <v>46099.668958333343</v>
      </c>
      <c r="I7596" t="b">
        <v>0</v>
      </c>
      <c r="J7596" t="b">
        <v>1</v>
      </c>
      <c r="K7596" t="s">
        <v>41</v>
      </c>
      <c r="L7596" t="s">
        <v>60</v>
      </c>
      <c r="M7596">
        <v>125000</v>
      </c>
      <c r="N7596"/>
      <c r="O7596" t="s">
        <v>12220</v>
      </c>
      <c r="P7596" t="s">
        <v>3183</v>
      </c>
    </row>
    <row r="7597" spans="1:16" x14ac:dyDescent="0.25">
      <c r="A7597" t="s">
        <v>7</v>
      </c>
      <c r="B7597" t="s">
        <v>1826</v>
      </c>
      <c r="C7597" t="s">
        <v>40</v>
      </c>
      <c r="D7597" t="s">
        <v>4526</v>
      </c>
      <c r="E7597" t="s">
        <v>59</v>
      </c>
      <c r="F7597" t="b">
        <v>0</v>
      </c>
      <c r="G7597" t="s">
        <v>40</v>
      </c>
      <c r="H7597" s="1">
        <v>46099.669039351851</v>
      </c>
      <c r="I7597" t="b">
        <v>1</v>
      </c>
      <c r="J7597" t="b">
        <v>0</v>
      </c>
      <c r="K7597" t="s">
        <v>40</v>
      </c>
      <c r="L7597" t="s">
        <v>60</v>
      </c>
      <c r="M7597">
        <v>80000</v>
      </c>
      <c r="N7597"/>
      <c r="O7597" t="s">
        <v>1081</v>
      </c>
      <c r="P7597" t="s">
        <v>85</v>
      </c>
    </row>
    <row r="7598" spans="1:16" x14ac:dyDescent="0.25">
      <c r="A7598" t="s">
        <v>1</v>
      </c>
      <c r="B7598" t="s">
        <v>1</v>
      </c>
      <c r="C7598" t="s">
        <v>16406</v>
      </c>
      <c r="D7598" t="s">
        <v>4346</v>
      </c>
      <c r="E7598" t="s">
        <v>59</v>
      </c>
      <c r="F7598" t="b">
        <v>0</v>
      </c>
      <c r="G7598" t="s">
        <v>40</v>
      </c>
      <c r="H7598" s="1">
        <v>46099.66915509259</v>
      </c>
      <c r="I7598" t="b">
        <v>1</v>
      </c>
      <c r="J7598" t="b">
        <v>0</v>
      </c>
      <c r="K7598" t="s">
        <v>40</v>
      </c>
      <c r="L7598" t="s">
        <v>60</v>
      </c>
      <c r="M7598">
        <v>32500</v>
      </c>
      <c r="N7598"/>
      <c r="O7598" t="s">
        <v>16407</v>
      </c>
      <c r="P7598" t="s">
        <v>16408</v>
      </c>
    </row>
    <row r="7599" spans="1:16" x14ac:dyDescent="0.25">
      <c r="A7599" t="s">
        <v>0</v>
      </c>
      <c r="B7599" t="s">
        <v>16409</v>
      </c>
      <c r="C7599" t="s">
        <v>336</v>
      </c>
      <c r="D7599" t="s">
        <v>4526</v>
      </c>
      <c r="E7599" t="s">
        <v>59</v>
      </c>
      <c r="F7599" t="b">
        <v>0</v>
      </c>
      <c r="G7599" t="s">
        <v>65</v>
      </c>
      <c r="H7599" s="1">
        <v>46099.708506944437</v>
      </c>
      <c r="I7599" t="b">
        <v>0</v>
      </c>
      <c r="J7599" t="b">
        <v>1</v>
      </c>
      <c r="K7599" t="s">
        <v>41</v>
      </c>
      <c r="L7599" t="s">
        <v>60</v>
      </c>
      <c r="M7599">
        <v>69451</v>
      </c>
      <c r="N7599"/>
      <c r="O7599" t="s">
        <v>16410</v>
      </c>
      <c r="P7599" t="s">
        <v>10261</v>
      </c>
    </row>
    <row r="7600" spans="1:16" x14ac:dyDescent="0.25">
      <c r="A7600" t="s">
        <v>0</v>
      </c>
      <c r="B7600" t="s">
        <v>16411</v>
      </c>
      <c r="C7600" t="s">
        <v>200</v>
      </c>
      <c r="D7600" t="s">
        <v>4756</v>
      </c>
      <c r="E7600" t="s">
        <v>59</v>
      </c>
      <c r="F7600" t="b">
        <v>0</v>
      </c>
      <c r="G7600" t="s">
        <v>65</v>
      </c>
      <c r="H7600" s="1">
        <v>46099.708506944437</v>
      </c>
      <c r="I7600" t="b">
        <v>0</v>
      </c>
      <c r="J7600" t="b">
        <v>0</v>
      </c>
      <c r="K7600" t="s">
        <v>41</v>
      </c>
      <c r="L7600" t="s">
        <v>60</v>
      </c>
      <c r="M7600">
        <v>88400</v>
      </c>
      <c r="N7600"/>
      <c r="O7600" t="s">
        <v>4445</v>
      </c>
      <c r="P7600" t="s">
        <v>16412</v>
      </c>
    </row>
    <row r="7601" spans="1:16" x14ac:dyDescent="0.25">
      <c r="A7601" t="s">
        <v>0</v>
      </c>
      <c r="B7601" t="s">
        <v>16413</v>
      </c>
      <c r="C7601" t="s">
        <v>172</v>
      </c>
      <c r="D7601" t="s">
        <v>4526</v>
      </c>
      <c r="E7601" t="s">
        <v>59</v>
      </c>
      <c r="F7601" t="b">
        <v>0</v>
      </c>
      <c r="G7601" t="s">
        <v>68</v>
      </c>
      <c r="H7601" s="1">
        <v>46099.709120370368</v>
      </c>
      <c r="I7601" t="b">
        <v>0</v>
      </c>
      <c r="J7601" t="b">
        <v>0</v>
      </c>
      <c r="K7601" t="s">
        <v>41</v>
      </c>
      <c r="L7601" t="s">
        <v>60</v>
      </c>
      <c r="M7601">
        <v>147500</v>
      </c>
      <c r="N7601"/>
      <c r="O7601" t="s">
        <v>12493</v>
      </c>
      <c r="P7601" t="s">
        <v>16414</v>
      </c>
    </row>
    <row r="7602" spans="1:16" x14ac:dyDescent="0.25">
      <c r="A7602" t="s">
        <v>2</v>
      </c>
      <c r="B7602" t="s">
        <v>16415</v>
      </c>
      <c r="C7602" t="s">
        <v>472</v>
      </c>
      <c r="D7602" t="s">
        <v>4756</v>
      </c>
      <c r="E7602" t="s">
        <v>59</v>
      </c>
      <c r="F7602" t="b">
        <v>0</v>
      </c>
      <c r="G7602" t="s">
        <v>65</v>
      </c>
      <c r="H7602" s="1">
        <v>46099.709421296298</v>
      </c>
      <c r="I7602" t="b">
        <v>0</v>
      </c>
      <c r="J7602" t="b">
        <v>0</v>
      </c>
      <c r="K7602" t="s">
        <v>41</v>
      </c>
      <c r="L7602" t="s">
        <v>60</v>
      </c>
      <c r="M7602">
        <v>115000</v>
      </c>
      <c r="N7602"/>
      <c r="O7602" t="s">
        <v>16416</v>
      </c>
      <c r="P7602" t="s">
        <v>16417</v>
      </c>
    </row>
    <row r="7603" spans="1:16" x14ac:dyDescent="0.25">
      <c r="A7603" t="s">
        <v>3</v>
      </c>
      <c r="B7603" t="s">
        <v>16418</v>
      </c>
      <c r="C7603" t="s">
        <v>13</v>
      </c>
      <c r="D7603" t="s">
        <v>4526</v>
      </c>
      <c r="E7603" t="s">
        <v>59</v>
      </c>
      <c r="F7603" t="b">
        <v>0</v>
      </c>
      <c r="G7603" t="s">
        <v>13</v>
      </c>
      <c r="H7603" s="1">
        <v>46099.711099537039</v>
      </c>
      <c r="I7603" t="b">
        <v>0</v>
      </c>
      <c r="J7603" t="b">
        <v>0</v>
      </c>
      <c r="K7603" t="s">
        <v>13</v>
      </c>
      <c r="L7603" t="s">
        <v>74</v>
      </c>
      <c r="M7603"/>
      <c r="N7603">
        <v>82</v>
      </c>
      <c r="O7603" t="s">
        <v>12251</v>
      </c>
      <c r="P7603" t="s">
        <v>16419</v>
      </c>
    </row>
    <row r="7604" spans="1:16" x14ac:dyDescent="0.25">
      <c r="A7604" t="s">
        <v>3</v>
      </c>
      <c r="B7604" t="s">
        <v>16420</v>
      </c>
      <c r="C7604" t="s">
        <v>76</v>
      </c>
      <c r="D7604" t="s">
        <v>5790</v>
      </c>
      <c r="E7604" t="s">
        <v>59</v>
      </c>
      <c r="F7604" t="b">
        <v>1</v>
      </c>
      <c r="G7604" t="s">
        <v>31</v>
      </c>
      <c r="H7604" s="1">
        <v>46099.714236111111</v>
      </c>
      <c r="I7604" t="b">
        <v>0</v>
      </c>
      <c r="J7604" t="b">
        <v>0</v>
      </c>
      <c r="K7604" t="s">
        <v>31</v>
      </c>
      <c r="L7604" t="s">
        <v>60</v>
      </c>
      <c r="M7604">
        <v>144000</v>
      </c>
      <c r="N7604"/>
      <c r="O7604" t="s">
        <v>16421</v>
      </c>
      <c r="P7604" t="s">
        <v>261</v>
      </c>
    </row>
    <row r="7605" spans="1:16" x14ac:dyDescent="0.25">
      <c r="A7605" t="s">
        <v>0</v>
      </c>
      <c r="B7605" t="s">
        <v>16422</v>
      </c>
      <c r="C7605" t="s">
        <v>162</v>
      </c>
      <c r="D7605" t="s">
        <v>4346</v>
      </c>
      <c r="E7605" t="s">
        <v>88</v>
      </c>
      <c r="F7605" t="b">
        <v>0</v>
      </c>
      <c r="G7605" t="s">
        <v>73</v>
      </c>
      <c r="H7605" s="1">
        <v>46099.750486111108</v>
      </c>
      <c r="I7605" t="b">
        <v>1</v>
      </c>
      <c r="J7605" t="b">
        <v>0</v>
      </c>
      <c r="K7605" t="s">
        <v>41</v>
      </c>
      <c r="L7605" t="s">
        <v>74</v>
      </c>
      <c r="M7605"/>
      <c r="N7605">
        <v>75</v>
      </c>
      <c r="O7605" t="s">
        <v>16423</v>
      </c>
      <c r="P7605" t="s">
        <v>16424</v>
      </c>
    </row>
    <row r="7606" spans="1:16" x14ac:dyDescent="0.25">
      <c r="A7606" t="s">
        <v>0</v>
      </c>
      <c r="B7606" t="s">
        <v>16425</v>
      </c>
      <c r="C7606" t="s">
        <v>162</v>
      </c>
      <c r="D7606" t="s">
        <v>2360</v>
      </c>
      <c r="E7606" t="s">
        <v>59</v>
      </c>
      <c r="F7606" t="b">
        <v>0</v>
      </c>
      <c r="G7606" t="s">
        <v>73</v>
      </c>
      <c r="H7606" s="1">
        <v>46099.750486111108</v>
      </c>
      <c r="I7606" t="b">
        <v>0</v>
      </c>
      <c r="J7606" t="b">
        <v>0</v>
      </c>
      <c r="K7606" t="s">
        <v>41</v>
      </c>
      <c r="L7606" t="s">
        <v>74</v>
      </c>
      <c r="M7606"/>
      <c r="N7606">
        <v>26.5</v>
      </c>
      <c r="O7606" t="s">
        <v>14896</v>
      </c>
      <c r="P7606" t="s">
        <v>16426</v>
      </c>
    </row>
    <row r="7607" spans="1:16" x14ac:dyDescent="0.25">
      <c r="A7607" t="s">
        <v>3</v>
      </c>
      <c r="B7607" t="s">
        <v>16427</v>
      </c>
      <c r="C7607" t="s">
        <v>124</v>
      </c>
      <c r="D7607" t="s">
        <v>4346</v>
      </c>
      <c r="E7607" t="s">
        <v>59</v>
      </c>
      <c r="F7607" t="b">
        <v>0</v>
      </c>
      <c r="G7607" t="s">
        <v>68</v>
      </c>
      <c r="H7607" s="1">
        <v>46099.750810185193</v>
      </c>
      <c r="I7607" t="b">
        <v>0</v>
      </c>
      <c r="J7607" t="b">
        <v>1</v>
      </c>
      <c r="K7607" t="s">
        <v>41</v>
      </c>
      <c r="L7607" t="s">
        <v>60</v>
      </c>
      <c r="M7607">
        <v>101619.5</v>
      </c>
      <c r="N7607"/>
      <c r="O7607" t="s">
        <v>16428</v>
      </c>
    </row>
    <row r="7608" spans="1:16" x14ac:dyDescent="0.25">
      <c r="A7608" t="s">
        <v>1</v>
      </c>
      <c r="B7608" t="s">
        <v>599</v>
      </c>
      <c r="C7608" t="s">
        <v>4286</v>
      </c>
      <c r="D7608" t="s">
        <v>5349</v>
      </c>
      <c r="E7608" t="s">
        <v>59</v>
      </c>
      <c r="F7608" t="b">
        <v>0</v>
      </c>
      <c r="G7608" t="s">
        <v>65</v>
      </c>
      <c r="H7608" s="1">
        <v>46099.75136574074</v>
      </c>
      <c r="I7608" t="b">
        <v>0</v>
      </c>
      <c r="J7608" t="b">
        <v>1</v>
      </c>
      <c r="K7608" t="s">
        <v>41</v>
      </c>
      <c r="L7608" t="s">
        <v>60</v>
      </c>
      <c r="M7608">
        <v>150000</v>
      </c>
      <c r="N7608"/>
      <c r="O7608" t="s">
        <v>2010</v>
      </c>
      <c r="P7608" t="s">
        <v>16429</v>
      </c>
    </row>
    <row r="7609" spans="1:16" x14ac:dyDescent="0.25">
      <c r="A7609" t="s">
        <v>0</v>
      </c>
      <c r="B7609" t="s">
        <v>16430</v>
      </c>
      <c r="C7609" t="s">
        <v>1503</v>
      </c>
      <c r="D7609" t="s">
        <v>4346</v>
      </c>
      <c r="E7609" t="s">
        <v>59</v>
      </c>
      <c r="F7609" t="b">
        <v>0</v>
      </c>
      <c r="G7609" t="s">
        <v>77</v>
      </c>
      <c r="H7609" s="1">
        <v>46099.792002314818</v>
      </c>
      <c r="I7609" t="b">
        <v>0</v>
      </c>
      <c r="J7609" t="b">
        <v>1</v>
      </c>
      <c r="K7609" t="s">
        <v>41</v>
      </c>
      <c r="L7609" t="s">
        <v>74</v>
      </c>
      <c r="M7609"/>
      <c r="N7609">
        <v>33</v>
      </c>
      <c r="O7609" t="s">
        <v>16431</v>
      </c>
      <c r="P7609" t="s">
        <v>1314</v>
      </c>
    </row>
    <row r="7610" spans="1:16" x14ac:dyDescent="0.25">
      <c r="A7610" t="s">
        <v>0</v>
      </c>
      <c r="B7610" t="s">
        <v>16432</v>
      </c>
      <c r="C7610" t="s">
        <v>76</v>
      </c>
      <c r="D7610" t="s">
        <v>4346</v>
      </c>
      <c r="E7610" t="s">
        <v>59</v>
      </c>
      <c r="F7610" t="b">
        <v>1</v>
      </c>
      <c r="G7610" t="s">
        <v>89</v>
      </c>
      <c r="H7610" s="1">
        <v>46099.792511574073</v>
      </c>
      <c r="I7610" t="b">
        <v>1</v>
      </c>
      <c r="J7610" t="b">
        <v>0</v>
      </c>
      <c r="K7610" t="s">
        <v>41</v>
      </c>
      <c r="L7610" t="s">
        <v>60</v>
      </c>
      <c r="M7610">
        <v>72169.97</v>
      </c>
      <c r="N7610"/>
      <c r="O7610" t="s">
        <v>16433</v>
      </c>
      <c r="P7610" t="s">
        <v>1482</v>
      </c>
    </row>
    <row r="7611" spans="1:16" x14ac:dyDescent="0.25">
      <c r="A7611" t="s">
        <v>2</v>
      </c>
      <c r="B7611" t="s">
        <v>16434</v>
      </c>
      <c r="C7611" t="s">
        <v>97</v>
      </c>
      <c r="D7611" t="s">
        <v>4346</v>
      </c>
      <c r="E7611" t="s">
        <v>88</v>
      </c>
      <c r="F7611" t="b">
        <v>0</v>
      </c>
      <c r="G7611" t="s">
        <v>89</v>
      </c>
      <c r="H7611" s="1">
        <v>46099.792974537027</v>
      </c>
      <c r="I7611" t="b">
        <v>0</v>
      </c>
      <c r="J7611" t="b">
        <v>1</v>
      </c>
      <c r="K7611" t="s">
        <v>41</v>
      </c>
      <c r="L7611" t="s">
        <v>74</v>
      </c>
      <c r="M7611"/>
      <c r="N7611">
        <v>42.5</v>
      </c>
      <c r="O7611" t="s">
        <v>2274</v>
      </c>
      <c r="P7611" t="s">
        <v>16435</v>
      </c>
    </row>
    <row r="7612" spans="1:16" x14ac:dyDescent="0.25">
      <c r="A7612" t="s">
        <v>1</v>
      </c>
      <c r="B7612" t="s">
        <v>16436</v>
      </c>
      <c r="C7612" t="s">
        <v>81</v>
      </c>
      <c r="D7612" t="s">
        <v>4868</v>
      </c>
      <c r="E7612" t="s">
        <v>59</v>
      </c>
      <c r="F7612" t="b">
        <v>0</v>
      </c>
      <c r="G7612" t="s">
        <v>65</v>
      </c>
      <c r="H7612" s="1">
        <v>46099.793032407397</v>
      </c>
      <c r="I7612" t="b">
        <v>1</v>
      </c>
      <c r="J7612" t="b">
        <v>0</v>
      </c>
      <c r="K7612" t="s">
        <v>41</v>
      </c>
      <c r="L7612" t="s">
        <v>60</v>
      </c>
      <c r="M7612">
        <v>340000</v>
      </c>
      <c r="N7612"/>
      <c r="O7612" t="s">
        <v>16437</v>
      </c>
      <c r="P7612" t="s">
        <v>16438</v>
      </c>
    </row>
    <row r="7613" spans="1:16" x14ac:dyDescent="0.25">
      <c r="A7613" t="s">
        <v>1</v>
      </c>
      <c r="B7613" t="s">
        <v>16439</v>
      </c>
      <c r="C7613" t="s">
        <v>147</v>
      </c>
      <c r="D7613" t="s">
        <v>4346</v>
      </c>
      <c r="E7613" t="s">
        <v>88</v>
      </c>
      <c r="F7613" t="b">
        <v>0</v>
      </c>
      <c r="G7613" t="s">
        <v>65</v>
      </c>
      <c r="H7613" s="1">
        <v>46099.793067129627</v>
      </c>
      <c r="I7613" t="b">
        <v>1</v>
      </c>
      <c r="J7613" t="b">
        <v>0</v>
      </c>
      <c r="K7613" t="s">
        <v>41</v>
      </c>
      <c r="L7613" t="s">
        <v>74</v>
      </c>
      <c r="M7613"/>
      <c r="N7613">
        <v>41</v>
      </c>
      <c r="O7613" t="s">
        <v>2274</v>
      </c>
      <c r="P7613" t="s">
        <v>16440</v>
      </c>
    </row>
    <row r="7614" spans="1:16" x14ac:dyDescent="0.25">
      <c r="A7614" t="s">
        <v>1</v>
      </c>
      <c r="B7614" t="s">
        <v>16441</v>
      </c>
      <c r="C7614" t="s">
        <v>76</v>
      </c>
      <c r="D7614" t="s">
        <v>4346</v>
      </c>
      <c r="E7614" t="s">
        <v>59</v>
      </c>
      <c r="F7614" t="b">
        <v>1</v>
      </c>
      <c r="G7614" t="s">
        <v>19</v>
      </c>
      <c r="H7614" s="1">
        <v>46099.794988425929</v>
      </c>
      <c r="I7614" t="b">
        <v>0</v>
      </c>
      <c r="J7614" t="b">
        <v>0</v>
      </c>
      <c r="K7614" t="s">
        <v>19</v>
      </c>
      <c r="L7614" t="s">
        <v>60</v>
      </c>
      <c r="M7614">
        <v>1000000</v>
      </c>
      <c r="N7614"/>
      <c r="O7614" t="s">
        <v>16442</v>
      </c>
      <c r="P7614" t="s">
        <v>16443</v>
      </c>
    </row>
    <row r="7615" spans="1:16" x14ac:dyDescent="0.25">
      <c r="A7615" t="s">
        <v>4</v>
      </c>
      <c r="B7615" t="s">
        <v>16444</v>
      </c>
      <c r="C7615" t="s">
        <v>16445</v>
      </c>
      <c r="D7615" t="s">
        <v>2360</v>
      </c>
      <c r="E7615" t="s">
        <v>59</v>
      </c>
      <c r="F7615" t="b">
        <v>0</v>
      </c>
      <c r="G7615" t="s">
        <v>63</v>
      </c>
      <c r="H7615" s="1">
        <v>46099.801817129628</v>
      </c>
      <c r="I7615" t="b">
        <v>0</v>
      </c>
      <c r="J7615" t="b">
        <v>0</v>
      </c>
      <c r="K7615" t="s">
        <v>41</v>
      </c>
      <c r="L7615" t="s">
        <v>74</v>
      </c>
      <c r="M7615"/>
      <c r="N7615">
        <v>70</v>
      </c>
      <c r="O7615" t="s">
        <v>2347</v>
      </c>
      <c r="P7615" t="s">
        <v>16446</v>
      </c>
    </row>
    <row r="7616" spans="1:16" x14ac:dyDescent="0.25">
      <c r="A7616" t="s">
        <v>0</v>
      </c>
      <c r="B7616" t="s">
        <v>16447</v>
      </c>
      <c r="C7616" t="s">
        <v>79</v>
      </c>
      <c r="D7616" t="s">
        <v>4526</v>
      </c>
      <c r="E7616" t="s">
        <v>621</v>
      </c>
      <c r="F7616" t="b">
        <v>0</v>
      </c>
      <c r="G7616" t="s">
        <v>77</v>
      </c>
      <c r="H7616" s="1">
        <v>46099.833692129629</v>
      </c>
      <c r="I7616" t="b">
        <v>1</v>
      </c>
      <c r="J7616" t="b">
        <v>1</v>
      </c>
      <c r="K7616" t="s">
        <v>41</v>
      </c>
      <c r="L7616" t="s">
        <v>60</v>
      </c>
      <c r="M7616">
        <v>120000</v>
      </c>
      <c r="N7616"/>
      <c r="O7616" t="s">
        <v>2377</v>
      </c>
      <c r="P7616" t="s">
        <v>16448</v>
      </c>
    </row>
    <row r="7617" spans="1:16" x14ac:dyDescent="0.25">
      <c r="A7617" t="s">
        <v>0</v>
      </c>
      <c r="B7617" t="s">
        <v>16449</v>
      </c>
      <c r="C7617" t="s">
        <v>16450</v>
      </c>
      <c r="D7617" t="s">
        <v>4526</v>
      </c>
      <c r="E7617" t="s">
        <v>59</v>
      </c>
      <c r="F7617" t="b">
        <v>0</v>
      </c>
      <c r="G7617" t="s">
        <v>77</v>
      </c>
      <c r="H7617" s="1">
        <v>46099.833715277768</v>
      </c>
      <c r="I7617" t="b">
        <v>1</v>
      </c>
      <c r="J7617" t="b">
        <v>1</v>
      </c>
      <c r="K7617" t="s">
        <v>41</v>
      </c>
      <c r="L7617" t="s">
        <v>74</v>
      </c>
      <c r="M7617"/>
      <c r="N7617">
        <v>27.225000000000001</v>
      </c>
      <c r="O7617" t="s">
        <v>16451</v>
      </c>
    </row>
    <row r="7618" spans="1:16" x14ac:dyDescent="0.25">
      <c r="A7618" t="s">
        <v>8</v>
      </c>
      <c r="B7618" t="s">
        <v>16452</v>
      </c>
      <c r="C7618" t="s">
        <v>190</v>
      </c>
      <c r="D7618" t="s">
        <v>4526</v>
      </c>
      <c r="E7618" t="s">
        <v>59</v>
      </c>
      <c r="F7618" t="b">
        <v>0</v>
      </c>
      <c r="G7618" t="s">
        <v>73</v>
      </c>
      <c r="H7618" s="1">
        <v>46099.834016203713</v>
      </c>
      <c r="I7618" t="b">
        <v>1</v>
      </c>
      <c r="J7618" t="b">
        <v>0</v>
      </c>
      <c r="K7618" t="s">
        <v>41</v>
      </c>
      <c r="L7618" t="s">
        <v>60</v>
      </c>
      <c r="M7618">
        <v>157500</v>
      </c>
      <c r="N7618"/>
      <c r="O7618" t="s">
        <v>480</v>
      </c>
      <c r="P7618" t="s">
        <v>16453</v>
      </c>
    </row>
    <row r="7619" spans="1:16" x14ac:dyDescent="0.25">
      <c r="A7619" t="s">
        <v>8</v>
      </c>
      <c r="B7619" t="s">
        <v>8</v>
      </c>
      <c r="C7619" t="s">
        <v>1679</v>
      </c>
      <c r="D7619" t="s">
        <v>4526</v>
      </c>
      <c r="E7619" t="s">
        <v>59</v>
      </c>
      <c r="F7619" t="b">
        <v>0</v>
      </c>
      <c r="G7619" t="s">
        <v>65</v>
      </c>
      <c r="H7619" s="1">
        <v>46099.834398148138</v>
      </c>
      <c r="I7619" t="b">
        <v>0</v>
      </c>
      <c r="J7619" t="b">
        <v>0</v>
      </c>
      <c r="K7619" t="s">
        <v>41</v>
      </c>
      <c r="L7619" t="s">
        <v>60</v>
      </c>
      <c r="M7619">
        <v>165000</v>
      </c>
      <c r="N7619"/>
      <c r="O7619" t="s">
        <v>16454</v>
      </c>
      <c r="P7619" t="s">
        <v>16455</v>
      </c>
    </row>
    <row r="7620" spans="1:16" x14ac:dyDescent="0.25">
      <c r="A7620" t="s">
        <v>6</v>
      </c>
      <c r="B7620" t="s">
        <v>6</v>
      </c>
      <c r="C7620" t="s">
        <v>16456</v>
      </c>
      <c r="D7620" t="s">
        <v>4526</v>
      </c>
      <c r="E7620" t="s">
        <v>59</v>
      </c>
      <c r="F7620" t="b">
        <v>0</v>
      </c>
      <c r="G7620" t="s">
        <v>65</v>
      </c>
      <c r="H7620" s="1">
        <v>46099.834421296298</v>
      </c>
      <c r="I7620" t="b">
        <v>0</v>
      </c>
      <c r="J7620" t="b">
        <v>1</v>
      </c>
      <c r="K7620" t="s">
        <v>41</v>
      </c>
      <c r="L7620" t="s">
        <v>60</v>
      </c>
      <c r="M7620">
        <v>184000</v>
      </c>
      <c r="N7620"/>
      <c r="O7620" t="s">
        <v>98</v>
      </c>
      <c r="P7620" t="s">
        <v>16457</v>
      </c>
    </row>
    <row r="7621" spans="1:16" x14ac:dyDescent="0.25">
      <c r="A7621" t="s">
        <v>2</v>
      </c>
      <c r="B7621" t="s">
        <v>16458</v>
      </c>
      <c r="C7621" t="s">
        <v>71</v>
      </c>
      <c r="D7621" t="s">
        <v>2360</v>
      </c>
      <c r="E7621" t="s">
        <v>59</v>
      </c>
      <c r="F7621" t="b">
        <v>0</v>
      </c>
      <c r="G7621" t="s">
        <v>73</v>
      </c>
      <c r="H7621" s="1">
        <v>46099.834537037037</v>
      </c>
      <c r="I7621" t="b">
        <v>0</v>
      </c>
      <c r="J7621" t="b">
        <v>0</v>
      </c>
      <c r="K7621" t="s">
        <v>41</v>
      </c>
      <c r="L7621" t="s">
        <v>60</v>
      </c>
      <c r="M7621">
        <v>205000</v>
      </c>
      <c r="N7621"/>
      <c r="O7621" t="s">
        <v>16459</v>
      </c>
      <c r="P7621" t="s">
        <v>6492</v>
      </c>
    </row>
    <row r="7622" spans="1:16" x14ac:dyDescent="0.25">
      <c r="A7622" t="s">
        <v>1</v>
      </c>
      <c r="B7622" t="s">
        <v>16460</v>
      </c>
      <c r="C7622" t="s">
        <v>1004</v>
      </c>
      <c r="D7622" t="s">
        <v>4526</v>
      </c>
      <c r="E7622" t="s">
        <v>59</v>
      </c>
      <c r="F7622" t="b">
        <v>0</v>
      </c>
      <c r="G7622" t="s">
        <v>89</v>
      </c>
      <c r="H7622" s="1">
        <v>46099.835474537038</v>
      </c>
      <c r="I7622" t="b">
        <v>0</v>
      </c>
      <c r="J7622" t="b">
        <v>1</v>
      </c>
      <c r="K7622" t="s">
        <v>41</v>
      </c>
      <c r="L7622" t="s">
        <v>60</v>
      </c>
      <c r="M7622">
        <v>112500</v>
      </c>
      <c r="N7622"/>
      <c r="O7622" t="s">
        <v>9996</v>
      </c>
      <c r="P7622" t="s">
        <v>16461</v>
      </c>
    </row>
    <row r="7623" spans="1:16" x14ac:dyDescent="0.25">
      <c r="A7623" t="s">
        <v>0</v>
      </c>
      <c r="B7623" t="s">
        <v>0</v>
      </c>
      <c r="C7623" t="s">
        <v>8485</v>
      </c>
      <c r="D7623" t="s">
        <v>4526</v>
      </c>
      <c r="E7623" t="s">
        <v>59</v>
      </c>
      <c r="F7623" t="b">
        <v>0</v>
      </c>
      <c r="G7623" t="s">
        <v>40</v>
      </c>
      <c r="H7623" s="1">
        <v>46099.835682870369</v>
      </c>
      <c r="I7623" t="b">
        <v>0</v>
      </c>
      <c r="J7623" t="b">
        <v>0</v>
      </c>
      <c r="K7623" t="s">
        <v>40</v>
      </c>
      <c r="L7623" t="s">
        <v>60</v>
      </c>
      <c r="M7623">
        <v>42500</v>
      </c>
      <c r="N7623"/>
      <c r="O7623" t="s">
        <v>16462</v>
      </c>
      <c r="P7623" t="s">
        <v>3215</v>
      </c>
    </row>
    <row r="7624" spans="1:16" x14ac:dyDescent="0.25">
      <c r="A7624" t="s">
        <v>2</v>
      </c>
      <c r="B7624" t="s">
        <v>16463</v>
      </c>
      <c r="C7624" t="s">
        <v>76</v>
      </c>
      <c r="D7624" t="s">
        <v>4526</v>
      </c>
      <c r="E7624" t="s">
        <v>132</v>
      </c>
      <c r="F7624" t="b">
        <v>1</v>
      </c>
      <c r="G7624" t="s">
        <v>13</v>
      </c>
      <c r="H7624" s="1">
        <v>46099.836099537039</v>
      </c>
      <c r="I7624" t="b">
        <v>0</v>
      </c>
      <c r="J7624" t="b">
        <v>0</v>
      </c>
      <c r="K7624" t="s">
        <v>13</v>
      </c>
      <c r="L7624" t="s">
        <v>74</v>
      </c>
      <c r="M7624"/>
      <c r="N7624">
        <v>75</v>
      </c>
      <c r="O7624" t="s">
        <v>5046</v>
      </c>
      <c r="P7624" t="s">
        <v>208</v>
      </c>
    </row>
    <row r="7625" spans="1:16" x14ac:dyDescent="0.25">
      <c r="A7625" t="s">
        <v>8</v>
      </c>
      <c r="B7625" t="s">
        <v>16464</v>
      </c>
      <c r="C7625" t="s">
        <v>76</v>
      </c>
      <c r="D7625" t="s">
        <v>4526</v>
      </c>
      <c r="E7625" t="s">
        <v>59</v>
      </c>
      <c r="F7625" t="b">
        <v>1</v>
      </c>
      <c r="G7625" t="s">
        <v>13</v>
      </c>
      <c r="H7625" s="1">
        <v>46099.836122685178</v>
      </c>
      <c r="I7625" t="b">
        <v>0</v>
      </c>
      <c r="J7625" t="b">
        <v>0</v>
      </c>
      <c r="K7625" t="s">
        <v>13</v>
      </c>
      <c r="L7625" t="s">
        <v>74</v>
      </c>
      <c r="M7625"/>
      <c r="N7625">
        <v>112.5</v>
      </c>
      <c r="O7625" t="s">
        <v>5046</v>
      </c>
      <c r="P7625" t="s">
        <v>14925</v>
      </c>
    </row>
    <row r="7626" spans="1:16" x14ac:dyDescent="0.25">
      <c r="A7626" t="s">
        <v>2</v>
      </c>
      <c r="B7626" t="s">
        <v>16465</v>
      </c>
      <c r="C7626" t="s">
        <v>76</v>
      </c>
      <c r="D7626" t="s">
        <v>4526</v>
      </c>
      <c r="E7626" t="s">
        <v>132</v>
      </c>
      <c r="F7626" t="b">
        <v>1</v>
      </c>
      <c r="G7626" t="s">
        <v>13</v>
      </c>
      <c r="H7626" s="1">
        <v>46099.836122685178</v>
      </c>
      <c r="I7626" t="b">
        <v>0</v>
      </c>
      <c r="J7626" t="b">
        <v>0</v>
      </c>
      <c r="K7626" t="s">
        <v>13</v>
      </c>
      <c r="L7626" t="s">
        <v>74</v>
      </c>
      <c r="M7626"/>
      <c r="N7626">
        <v>75</v>
      </c>
      <c r="O7626" t="s">
        <v>5046</v>
      </c>
      <c r="P7626" t="s">
        <v>208</v>
      </c>
    </row>
    <row r="7627" spans="1:16" x14ac:dyDescent="0.25">
      <c r="A7627" t="s">
        <v>1</v>
      </c>
      <c r="B7627" t="s">
        <v>16466</v>
      </c>
      <c r="C7627" t="s">
        <v>500</v>
      </c>
      <c r="D7627" t="s">
        <v>4346</v>
      </c>
      <c r="E7627" t="s">
        <v>59</v>
      </c>
      <c r="F7627" t="b">
        <v>0</v>
      </c>
      <c r="G7627" t="s">
        <v>13</v>
      </c>
      <c r="H7627" s="1">
        <v>46099.8362037037</v>
      </c>
      <c r="I7627" t="b">
        <v>1</v>
      </c>
      <c r="J7627" t="b">
        <v>0</v>
      </c>
      <c r="K7627" t="s">
        <v>13</v>
      </c>
      <c r="L7627" t="s">
        <v>60</v>
      </c>
      <c r="M7627">
        <v>120000</v>
      </c>
      <c r="N7627"/>
      <c r="O7627" t="s">
        <v>1718</v>
      </c>
      <c r="P7627" t="s">
        <v>16467</v>
      </c>
    </row>
    <row r="7628" spans="1:16" x14ac:dyDescent="0.25">
      <c r="A7628" t="s">
        <v>4</v>
      </c>
      <c r="B7628" t="s">
        <v>16468</v>
      </c>
      <c r="C7628" t="s">
        <v>76</v>
      </c>
      <c r="D7628" t="s">
        <v>4526</v>
      </c>
      <c r="E7628" t="s">
        <v>59</v>
      </c>
      <c r="F7628" t="b">
        <v>1</v>
      </c>
      <c r="G7628" t="s">
        <v>13</v>
      </c>
      <c r="H7628" s="1">
        <v>46099.83625</v>
      </c>
      <c r="I7628" t="b">
        <v>0</v>
      </c>
      <c r="J7628" t="b">
        <v>0</v>
      </c>
      <c r="K7628" t="s">
        <v>13</v>
      </c>
      <c r="L7628" t="s">
        <v>74</v>
      </c>
      <c r="M7628"/>
      <c r="N7628">
        <v>100</v>
      </c>
      <c r="O7628" t="s">
        <v>5046</v>
      </c>
      <c r="P7628" t="s">
        <v>16469</v>
      </c>
    </row>
    <row r="7629" spans="1:16" x14ac:dyDescent="0.25">
      <c r="A7629" t="s">
        <v>7</v>
      </c>
      <c r="B7629" t="s">
        <v>16470</v>
      </c>
      <c r="C7629" t="s">
        <v>3305</v>
      </c>
      <c r="D7629" t="s">
        <v>4346</v>
      </c>
      <c r="E7629" t="s">
        <v>59</v>
      </c>
      <c r="F7629" t="b">
        <v>0</v>
      </c>
      <c r="G7629" t="s">
        <v>77</v>
      </c>
      <c r="H7629" s="1">
        <v>46099.875358796293</v>
      </c>
      <c r="I7629" t="b">
        <v>0</v>
      </c>
      <c r="J7629" t="b">
        <v>1</v>
      </c>
      <c r="K7629" t="s">
        <v>41</v>
      </c>
      <c r="L7629" t="s">
        <v>60</v>
      </c>
      <c r="M7629">
        <v>180000</v>
      </c>
      <c r="N7629"/>
      <c r="O7629" t="s">
        <v>16471</v>
      </c>
      <c r="P7629" t="s">
        <v>16472</v>
      </c>
    </row>
    <row r="7630" spans="1:16" x14ac:dyDescent="0.25">
      <c r="A7630" t="s">
        <v>0</v>
      </c>
      <c r="B7630" t="s">
        <v>16473</v>
      </c>
      <c r="C7630" t="s">
        <v>339</v>
      </c>
      <c r="D7630" t="s">
        <v>4526</v>
      </c>
      <c r="E7630" t="s">
        <v>59</v>
      </c>
      <c r="F7630" t="b">
        <v>0</v>
      </c>
      <c r="G7630" t="s">
        <v>77</v>
      </c>
      <c r="H7630" s="1">
        <v>46099.875381944446</v>
      </c>
      <c r="I7630" t="b">
        <v>0</v>
      </c>
      <c r="J7630" t="b">
        <v>0</v>
      </c>
      <c r="K7630" t="s">
        <v>41</v>
      </c>
      <c r="L7630" t="s">
        <v>60</v>
      </c>
      <c r="M7630">
        <v>108000</v>
      </c>
      <c r="N7630"/>
      <c r="O7630" t="s">
        <v>16474</v>
      </c>
      <c r="P7630" t="s">
        <v>4654</v>
      </c>
    </row>
    <row r="7631" spans="1:16" x14ac:dyDescent="0.25">
      <c r="A7631" t="s">
        <v>1</v>
      </c>
      <c r="B7631" t="s">
        <v>16475</v>
      </c>
      <c r="C7631" t="s">
        <v>246</v>
      </c>
      <c r="D7631" t="s">
        <v>2360</v>
      </c>
      <c r="E7631" t="s">
        <v>926</v>
      </c>
      <c r="F7631" t="b">
        <v>0</v>
      </c>
      <c r="G7631" t="s">
        <v>77</v>
      </c>
      <c r="H7631" s="1">
        <v>46099.876608796287</v>
      </c>
      <c r="I7631" t="b">
        <v>1</v>
      </c>
      <c r="J7631" t="b">
        <v>0</v>
      </c>
      <c r="K7631" t="s">
        <v>41</v>
      </c>
      <c r="L7631" t="s">
        <v>74</v>
      </c>
      <c r="M7631"/>
      <c r="N7631">
        <v>112.5</v>
      </c>
      <c r="O7631" t="s">
        <v>16476</v>
      </c>
      <c r="P7631" t="s">
        <v>16477</v>
      </c>
    </row>
    <row r="7632" spans="1:16" x14ac:dyDescent="0.25">
      <c r="A7632" t="s">
        <v>1</v>
      </c>
      <c r="B7632" t="s">
        <v>694</v>
      </c>
      <c r="C7632" t="s">
        <v>118</v>
      </c>
      <c r="D7632" t="s">
        <v>4526</v>
      </c>
      <c r="E7632" t="s">
        <v>59</v>
      </c>
      <c r="F7632" t="b">
        <v>0</v>
      </c>
      <c r="G7632" t="s">
        <v>68</v>
      </c>
      <c r="H7632" s="1">
        <v>46099.876863425918</v>
      </c>
      <c r="I7632" t="b">
        <v>0</v>
      </c>
      <c r="J7632" t="b">
        <v>0</v>
      </c>
      <c r="K7632" t="s">
        <v>41</v>
      </c>
      <c r="L7632" t="s">
        <v>60</v>
      </c>
      <c r="M7632">
        <v>88000</v>
      </c>
      <c r="N7632"/>
      <c r="O7632" t="s">
        <v>16478</v>
      </c>
      <c r="P7632" t="s">
        <v>16479</v>
      </c>
    </row>
    <row r="7633" spans="1:16" x14ac:dyDescent="0.25">
      <c r="A7633" t="s">
        <v>0</v>
      </c>
      <c r="B7633" t="s">
        <v>298</v>
      </c>
      <c r="C7633" t="s">
        <v>2385</v>
      </c>
      <c r="D7633" t="s">
        <v>4346</v>
      </c>
      <c r="E7633" t="s">
        <v>59</v>
      </c>
      <c r="F7633" t="b">
        <v>0</v>
      </c>
      <c r="G7633" t="s">
        <v>65</v>
      </c>
      <c r="H7633" s="1">
        <v>46099.916828703703</v>
      </c>
      <c r="I7633" t="b">
        <v>0</v>
      </c>
      <c r="J7633" t="b">
        <v>1</v>
      </c>
      <c r="K7633" t="s">
        <v>41</v>
      </c>
      <c r="L7633" t="s">
        <v>60</v>
      </c>
      <c r="M7633">
        <v>77199.199999999997</v>
      </c>
      <c r="N7633"/>
      <c r="O7633" t="s">
        <v>16480</v>
      </c>
      <c r="P7633" t="s">
        <v>16481</v>
      </c>
    </row>
    <row r="7634" spans="1:16" x14ac:dyDescent="0.25">
      <c r="A7634" t="s">
        <v>3</v>
      </c>
      <c r="B7634" t="s">
        <v>16482</v>
      </c>
      <c r="C7634" t="s">
        <v>5849</v>
      </c>
      <c r="D7634" t="s">
        <v>4526</v>
      </c>
      <c r="E7634" t="s">
        <v>59</v>
      </c>
      <c r="F7634" t="b">
        <v>0</v>
      </c>
      <c r="G7634" t="s">
        <v>65</v>
      </c>
      <c r="H7634" s="1">
        <v>46099.91684027778</v>
      </c>
      <c r="I7634" t="b">
        <v>0</v>
      </c>
      <c r="J7634" t="b">
        <v>0</v>
      </c>
      <c r="K7634" t="s">
        <v>41</v>
      </c>
      <c r="L7634" t="s">
        <v>74</v>
      </c>
      <c r="M7634"/>
      <c r="N7634">
        <v>38.130000000000003</v>
      </c>
      <c r="O7634" t="s">
        <v>8873</v>
      </c>
    </row>
    <row r="7635" spans="1:16" x14ac:dyDescent="0.25">
      <c r="A7635" t="s">
        <v>2</v>
      </c>
      <c r="B7635" t="s">
        <v>900</v>
      </c>
      <c r="C7635" t="s">
        <v>246</v>
      </c>
      <c r="D7635" t="s">
        <v>2360</v>
      </c>
      <c r="E7635" t="s">
        <v>59</v>
      </c>
      <c r="F7635" t="b">
        <v>0</v>
      </c>
      <c r="G7635" t="s">
        <v>65</v>
      </c>
      <c r="H7635" s="1">
        <v>46099.917754629627</v>
      </c>
      <c r="I7635" t="b">
        <v>0</v>
      </c>
      <c r="J7635" t="b">
        <v>1</v>
      </c>
      <c r="K7635" t="s">
        <v>41</v>
      </c>
      <c r="L7635" t="s">
        <v>60</v>
      </c>
      <c r="M7635">
        <v>95000</v>
      </c>
      <c r="N7635"/>
      <c r="O7635" t="s">
        <v>1356</v>
      </c>
      <c r="P7635" t="s">
        <v>16483</v>
      </c>
    </row>
    <row r="7636" spans="1:16" x14ac:dyDescent="0.25">
      <c r="A7636" t="s">
        <v>1</v>
      </c>
      <c r="B7636" t="s">
        <v>16484</v>
      </c>
      <c r="C7636" t="s">
        <v>304</v>
      </c>
      <c r="D7636" t="s">
        <v>2360</v>
      </c>
      <c r="E7636" t="s">
        <v>59</v>
      </c>
      <c r="F7636" t="b">
        <v>0</v>
      </c>
      <c r="G7636" t="s">
        <v>77</v>
      </c>
      <c r="H7636" s="1">
        <v>46099.918124999997</v>
      </c>
      <c r="I7636" t="b">
        <v>0</v>
      </c>
      <c r="J7636" t="b">
        <v>1</v>
      </c>
      <c r="K7636" t="s">
        <v>41</v>
      </c>
      <c r="L7636" t="s">
        <v>60</v>
      </c>
      <c r="M7636">
        <v>122000</v>
      </c>
      <c r="N7636"/>
      <c r="O7636" t="s">
        <v>9968</v>
      </c>
      <c r="P7636" t="s">
        <v>16485</v>
      </c>
    </row>
    <row r="7637" spans="1:16" x14ac:dyDescent="0.25">
      <c r="A7637" t="s">
        <v>0</v>
      </c>
      <c r="B7637" t="s">
        <v>16486</v>
      </c>
      <c r="C7637" t="s">
        <v>615</v>
      </c>
      <c r="D7637" t="s">
        <v>4346</v>
      </c>
      <c r="E7637" t="s">
        <v>59</v>
      </c>
      <c r="F7637" t="b">
        <v>0</v>
      </c>
      <c r="G7637" t="s">
        <v>65</v>
      </c>
      <c r="H7637" s="1">
        <v>46099.958506944437</v>
      </c>
      <c r="I7637" t="b">
        <v>0</v>
      </c>
      <c r="J7637" t="b">
        <v>1</v>
      </c>
      <c r="K7637" t="s">
        <v>41</v>
      </c>
      <c r="L7637" t="s">
        <v>60</v>
      </c>
      <c r="M7637">
        <v>55000</v>
      </c>
      <c r="N7637"/>
      <c r="O7637" t="s">
        <v>16487</v>
      </c>
      <c r="P7637" t="s">
        <v>1248</v>
      </c>
    </row>
    <row r="7638" spans="1:16" x14ac:dyDescent="0.25">
      <c r="A7638" t="s">
        <v>2</v>
      </c>
      <c r="B7638" t="s">
        <v>11150</v>
      </c>
      <c r="C7638" t="s">
        <v>200</v>
      </c>
      <c r="D7638" t="s">
        <v>2360</v>
      </c>
      <c r="E7638" t="s">
        <v>59</v>
      </c>
      <c r="F7638" t="b">
        <v>0</v>
      </c>
      <c r="G7638" t="s">
        <v>65</v>
      </c>
      <c r="H7638" s="1">
        <v>46099.958506944437</v>
      </c>
      <c r="I7638" t="b">
        <v>1</v>
      </c>
      <c r="J7638" t="b">
        <v>0</v>
      </c>
      <c r="K7638" t="s">
        <v>41</v>
      </c>
      <c r="L7638" t="s">
        <v>60</v>
      </c>
      <c r="M7638">
        <v>135000</v>
      </c>
      <c r="N7638"/>
      <c r="O7638" t="s">
        <v>6213</v>
      </c>
      <c r="P7638" t="s">
        <v>16488</v>
      </c>
    </row>
    <row r="7639" spans="1:16" x14ac:dyDescent="0.25">
      <c r="A7639" t="s">
        <v>6</v>
      </c>
      <c r="B7639" t="s">
        <v>16489</v>
      </c>
      <c r="C7639" t="s">
        <v>1679</v>
      </c>
      <c r="D7639" t="s">
        <v>4346</v>
      </c>
      <c r="E7639" t="s">
        <v>59</v>
      </c>
      <c r="F7639" t="b">
        <v>0</v>
      </c>
      <c r="G7639" t="s">
        <v>65</v>
      </c>
      <c r="H7639" s="1">
        <v>46099.959224537037</v>
      </c>
      <c r="I7639" t="b">
        <v>0</v>
      </c>
      <c r="J7639" t="b">
        <v>0</v>
      </c>
      <c r="K7639" t="s">
        <v>41</v>
      </c>
      <c r="L7639" t="s">
        <v>60</v>
      </c>
      <c r="M7639">
        <v>187500</v>
      </c>
      <c r="N7639"/>
      <c r="O7639" t="s">
        <v>1225</v>
      </c>
      <c r="P7639" t="s">
        <v>13423</v>
      </c>
    </row>
    <row r="7640" spans="1:16" x14ac:dyDescent="0.25">
      <c r="A7640" t="s">
        <v>8</v>
      </c>
      <c r="B7640" t="s">
        <v>16490</v>
      </c>
      <c r="C7640" t="s">
        <v>172</v>
      </c>
      <c r="D7640" t="s">
        <v>4526</v>
      </c>
      <c r="E7640" t="s">
        <v>59</v>
      </c>
      <c r="F7640" t="b">
        <v>0</v>
      </c>
      <c r="G7640" t="s">
        <v>68</v>
      </c>
      <c r="H7640" s="1">
        <v>46099.959594907406</v>
      </c>
      <c r="I7640" t="b">
        <v>0</v>
      </c>
      <c r="J7640" t="b">
        <v>1</v>
      </c>
      <c r="K7640" t="s">
        <v>41</v>
      </c>
      <c r="L7640" t="s">
        <v>60</v>
      </c>
      <c r="M7640">
        <v>198500</v>
      </c>
      <c r="N7640"/>
      <c r="O7640" t="s">
        <v>307</v>
      </c>
      <c r="P7640" t="s">
        <v>16491</v>
      </c>
    </row>
    <row r="7641" spans="1:16" x14ac:dyDescent="0.25">
      <c r="A7641" t="s">
        <v>1</v>
      </c>
      <c r="B7641" t="s">
        <v>16492</v>
      </c>
      <c r="C7641" t="s">
        <v>1001</v>
      </c>
      <c r="D7641" t="s">
        <v>4526</v>
      </c>
      <c r="E7641" t="s">
        <v>59</v>
      </c>
      <c r="F7641" t="b">
        <v>0</v>
      </c>
      <c r="G7641" t="s">
        <v>77</v>
      </c>
      <c r="H7641" s="1">
        <v>46099.959826388891</v>
      </c>
      <c r="I7641" t="b">
        <v>0</v>
      </c>
      <c r="J7641" t="b">
        <v>0</v>
      </c>
      <c r="K7641" t="s">
        <v>41</v>
      </c>
      <c r="L7641" t="s">
        <v>60</v>
      </c>
      <c r="M7641">
        <v>130000</v>
      </c>
      <c r="N7641"/>
      <c r="O7641" t="s">
        <v>480</v>
      </c>
      <c r="P7641" t="s">
        <v>16493</v>
      </c>
    </row>
    <row r="7642" spans="1:16" x14ac:dyDescent="0.25">
      <c r="A7642" t="s">
        <v>0</v>
      </c>
      <c r="B7642" t="s">
        <v>16494</v>
      </c>
      <c r="C7642" t="s">
        <v>190</v>
      </c>
      <c r="D7642" t="s">
        <v>3173</v>
      </c>
      <c r="E7642" t="s">
        <v>232</v>
      </c>
      <c r="F7642" t="b">
        <v>0</v>
      </c>
      <c r="G7642" t="s">
        <v>73</v>
      </c>
      <c r="H7642" s="1">
        <v>46100.000486111108</v>
      </c>
      <c r="I7642" t="b">
        <v>1</v>
      </c>
      <c r="J7642" t="b">
        <v>0</v>
      </c>
      <c r="K7642" t="s">
        <v>41</v>
      </c>
      <c r="L7642" t="s">
        <v>60</v>
      </c>
      <c r="M7642">
        <v>111500</v>
      </c>
      <c r="N7642"/>
      <c r="O7642" t="s">
        <v>371</v>
      </c>
      <c r="P7642" t="s">
        <v>2284</v>
      </c>
    </row>
    <row r="7643" spans="1:16" x14ac:dyDescent="0.25">
      <c r="A7643" t="s">
        <v>2</v>
      </c>
      <c r="B7643" t="s">
        <v>13324</v>
      </c>
      <c r="C7643" t="s">
        <v>304</v>
      </c>
      <c r="D7643" t="s">
        <v>3173</v>
      </c>
      <c r="E7643" t="s">
        <v>232</v>
      </c>
      <c r="F7643" t="b">
        <v>0</v>
      </c>
      <c r="G7643" t="s">
        <v>77</v>
      </c>
      <c r="H7643" s="1">
        <v>46100.001157407409</v>
      </c>
      <c r="I7643" t="b">
        <v>1</v>
      </c>
      <c r="J7643" t="b">
        <v>0</v>
      </c>
      <c r="K7643" t="s">
        <v>41</v>
      </c>
      <c r="L7643" t="s">
        <v>60</v>
      </c>
      <c r="M7643">
        <v>111500</v>
      </c>
      <c r="N7643"/>
      <c r="O7643" t="s">
        <v>371</v>
      </c>
      <c r="P7643" t="s">
        <v>1462</v>
      </c>
    </row>
    <row r="7644" spans="1:16" x14ac:dyDescent="0.25">
      <c r="A7644" t="s">
        <v>1</v>
      </c>
      <c r="B7644" t="s">
        <v>12927</v>
      </c>
      <c r="C7644" t="s">
        <v>16495</v>
      </c>
      <c r="D7644" t="s">
        <v>4756</v>
      </c>
      <c r="E7644" t="s">
        <v>59</v>
      </c>
      <c r="F7644" t="b">
        <v>0</v>
      </c>
      <c r="G7644" t="s">
        <v>77</v>
      </c>
      <c r="H7644" s="1">
        <v>46100.001597222217</v>
      </c>
      <c r="I7644" t="b">
        <v>0</v>
      </c>
      <c r="J7644" t="b">
        <v>1</v>
      </c>
      <c r="K7644" t="s">
        <v>41</v>
      </c>
      <c r="L7644" t="s">
        <v>60</v>
      </c>
      <c r="M7644">
        <v>105000</v>
      </c>
      <c r="N7644"/>
      <c r="O7644" t="s">
        <v>2302</v>
      </c>
      <c r="P7644" t="s">
        <v>2760</v>
      </c>
    </row>
    <row r="7645" spans="1:16" x14ac:dyDescent="0.25">
      <c r="A7645" t="s">
        <v>5</v>
      </c>
      <c r="B7645" t="s">
        <v>16496</v>
      </c>
      <c r="C7645" t="s">
        <v>190</v>
      </c>
      <c r="D7645" t="s">
        <v>6200</v>
      </c>
      <c r="E7645" t="s">
        <v>59</v>
      </c>
      <c r="F7645" t="b">
        <v>0</v>
      </c>
      <c r="G7645" t="s">
        <v>89</v>
      </c>
      <c r="H7645" s="1">
        <v>46100.002141203702</v>
      </c>
      <c r="I7645" t="b">
        <v>0</v>
      </c>
      <c r="J7645" t="b">
        <v>1</v>
      </c>
      <c r="K7645" t="s">
        <v>41</v>
      </c>
      <c r="L7645" t="s">
        <v>60</v>
      </c>
      <c r="M7645">
        <v>108267</v>
      </c>
      <c r="N7645"/>
      <c r="O7645" t="s">
        <v>16497</v>
      </c>
      <c r="P7645" t="s">
        <v>5714</v>
      </c>
    </row>
    <row r="7646" spans="1:16" x14ac:dyDescent="0.25">
      <c r="A7646" t="s">
        <v>2</v>
      </c>
      <c r="B7646" t="s">
        <v>16498</v>
      </c>
      <c r="C7646" t="s">
        <v>3983</v>
      </c>
      <c r="D7646" t="s">
        <v>4346</v>
      </c>
      <c r="E7646" t="s">
        <v>59</v>
      </c>
      <c r="F7646" t="b">
        <v>0</v>
      </c>
      <c r="G7646" t="s">
        <v>65</v>
      </c>
      <c r="H7646" s="1">
        <v>46100.041770833333</v>
      </c>
      <c r="I7646" t="b">
        <v>0</v>
      </c>
      <c r="J7646" t="b">
        <v>0</v>
      </c>
      <c r="K7646" t="s">
        <v>41</v>
      </c>
      <c r="L7646" t="s">
        <v>60</v>
      </c>
      <c r="M7646">
        <v>62500</v>
      </c>
      <c r="N7646"/>
      <c r="O7646" t="s">
        <v>16499</v>
      </c>
      <c r="P7646" t="s">
        <v>16500</v>
      </c>
    </row>
    <row r="7647" spans="1:16" x14ac:dyDescent="0.25">
      <c r="A7647" t="s">
        <v>0</v>
      </c>
      <c r="B7647" t="s">
        <v>16501</v>
      </c>
      <c r="C7647" t="s">
        <v>76</v>
      </c>
      <c r="D7647" t="s">
        <v>4526</v>
      </c>
      <c r="E7647" t="s">
        <v>132</v>
      </c>
      <c r="F7647" t="b">
        <v>1</v>
      </c>
      <c r="G7647" t="s">
        <v>13</v>
      </c>
      <c r="H7647" s="1">
        <v>46100.044432870367</v>
      </c>
      <c r="I7647" t="b">
        <v>0</v>
      </c>
      <c r="J7647" t="b">
        <v>0</v>
      </c>
      <c r="K7647" t="s">
        <v>13</v>
      </c>
      <c r="L7647" t="s">
        <v>74</v>
      </c>
      <c r="M7647"/>
      <c r="N7647">
        <v>72.5</v>
      </c>
      <c r="O7647" t="s">
        <v>5046</v>
      </c>
      <c r="P7647" t="s">
        <v>840</v>
      </c>
    </row>
    <row r="7648" spans="1:16" x14ac:dyDescent="0.25">
      <c r="A7648" t="s">
        <v>0</v>
      </c>
      <c r="B7648" t="s">
        <v>16502</v>
      </c>
      <c r="C7648" t="s">
        <v>112</v>
      </c>
      <c r="D7648" t="s">
        <v>4526</v>
      </c>
      <c r="E7648" t="s">
        <v>59</v>
      </c>
      <c r="F7648" t="b">
        <v>0</v>
      </c>
      <c r="G7648" t="s">
        <v>65</v>
      </c>
      <c r="H7648" s="1">
        <v>46100.083437499998</v>
      </c>
      <c r="I7648" t="b">
        <v>0</v>
      </c>
      <c r="J7648" t="b">
        <v>0</v>
      </c>
      <c r="K7648" t="s">
        <v>41</v>
      </c>
      <c r="L7648" t="s">
        <v>60</v>
      </c>
      <c r="M7648">
        <v>141000</v>
      </c>
      <c r="N7648"/>
      <c r="O7648" t="s">
        <v>16503</v>
      </c>
    </row>
    <row r="7649" spans="1:16" x14ac:dyDescent="0.25">
      <c r="A7649" t="s">
        <v>0</v>
      </c>
      <c r="B7649" t="s">
        <v>16504</v>
      </c>
      <c r="C7649" t="s">
        <v>16505</v>
      </c>
      <c r="D7649" t="s">
        <v>4526</v>
      </c>
      <c r="E7649" t="s">
        <v>59</v>
      </c>
      <c r="F7649" t="b">
        <v>0</v>
      </c>
      <c r="G7649" t="s">
        <v>68</v>
      </c>
      <c r="H7649" s="1">
        <v>46100.084120370368</v>
      </c>
      <c r="I7649" t="b">
        <v>0</v>
      </c>
      <c r="J7649" t="b">
        <v>0</v>
      </c>
      <c r="K7649" t="s">
        <v>41</v>
      </c>
      <c r="L7649" t="s">
        <v>60</v>
      </c>
      <c r="M7649">
        <v>79900</v>
      </c>
      <c r="N7649"/>
      <c r="O7649" t="s">
        <v>16506</v>
      </c>
      <c r="P7649" t="s">
        <v>16507</v>
      </c>
    </row>
    <row r="7650" spans="1:16" x14ac:dyDescent="0.25">
      <c r="A7650" t="s">
        <v>2</v>
      </c>
      <c r="B7650" t="s">
        <v>779</v>
      </c>
      <c r="C7650" t="s">
        <v>3678</v>
      </c>
      <c r="D7650" t="s">
        <v>4346</v>
      </c>
      <c r="E7650" t="s">
        <v>59</v>
      </c>
      <c r="F7650" t="b">
        <v>0</v>
      </c>
      <c r="G7650" t="s">
        <v>65</v>
      </c>
      <c r="H7650" s="1">
        <v>46100.084421296298</v>
      </c>
      <c r="I7650" t="b">
        <v>0</v>
      </c>
      <c r="J7650" t="b">
        <v>1</v>
      </c>
      <c r="K7650" t="s">
        <v>41</v>
      </c>
      <c r="L7650" t="s">
        <v>74</v>
      </c>
      <c r="M7650"/>
      <c r="N7650">
        <v>37.25</v>
      </c>
      <c r="O7650" t="s">
        <v>2521</v>
      </c>
      <c r="P7650" t="s">
        <v>3439</v>
      </c>
    </row>
    <row r="7651" spans="1:16" x14ac:dyDescent="0.25">
      <c r="A7651" t="s">
        <v>1</v>
      </c>
      <c r="B7651" t="s">
        <v>16508</v>
      </c>
      <c r="C7651" t="s">
        <v>958</v>
      </c>
      <c r="D7651" t="s">
        <v>4346</v>
      </c>
      <c r="E7651" t="s">
        <v>59</v>
      </c>
      <c r="F7651" t="b">
        <v>0</v>
      </c>
      <c r="G7651" t="s">
        <v>65</v>
      </c>
      <c r="H7651" s="1">
        <v>46100.084675925929</v>
      </c>
      <c r="I7651" t="b">
        <v>0</v>
      </c>
      <c r="J7651" t="b">
        <v>0</v>
      </c>
      <c r="K7651" t="s">
        <v>41</v>
      </c>
      <c r="L7651" t="s">
        <v>60</v>
      </c>
      <c r="M7651">
        <v>137000</v>
      </c>
      <c r="N7651"/>
      <c r="O7651" t="s">
        <v>305</v>
      </c>
      <c r="P7651" t="s">
        <v>16509</v>
      </c>
    </row>
    <row r="7652" spans="1:16" x14ac:dyDescent="0.25">
      <c r="A7652" t="s">
        <v>1</v>
      </c>
      <c r="B7652" t="s">
        <v>16510</v>
      </c>
      <c r="C7652" t="s">
        <v>121</v>
      </c>
      <c r="D7652" t="s">
        <v>4346</v>
      </c>
      <c r="E7652" t="s">
        <v>59</v>
      </c>
      <c r="F7652" t="b">
        <v>0</v>
      </c>
      <c r="G7652" t="s">
        <v>89</v>
      </c>
      <c r="H7652" s="1">
        <v>46100.085497685177</v>
      </c>
      <c r="I7652" t="b">
        <v>0</v>
      </c>
      <c r="J7652" t="b">
        <v>0</v>
      </c>
      <c r="K7652" t="s">
        <v>41</v>
      </c>
      <c r="L7652" t="s">
        <v>60</v>
      </c>
      <c r="M7652">
        <v>76400</v>
      </c>
      <c r="N7652"/>
      <c r="O7652" t="s">
        <v>305</v>
      </c>
      <c r="P7652" t="s">
        <v>16511</v>
      </c>
    </row>
    <row r="7653" spans="1:16" x14ac:dyDescent="0.25">
      <c r="A7653" t="s">
        <v>7</v>
      </c>
      <c r="B7653" t="s">
        <v>16512</v>
      </c>
      <c r="C7653" t="s">
        <v>497</v>
      </c>
      <c r="D7653" t="s">
        <v>2360</v>
      </c>
      <c r="E7653" t="s">
        <v>59</v>
      </c>
      <c r="F7653" t="b">
        <v>0</v>
      </c>
      <c r="G7653" t="s">
        <v>77</v>
      </c>
      <c r="H7653" s="1">
        <v>46100.250335648147</v>
      </c>
      <c r="I7653" t="b">
        <v>0</v>
      </c>
      <c r="J7653" t="b">
        <v>1</v>
      </c>
      <c r="K7653" t="s">
        <v>41</v>
      </c>
      <c r="L7653" t="s">
        <v>60</v>
      </c>
      <c r="M7653">
        <v>95000</v>
      </c>
      <c r="N7653"/>
      <c r="O7653" t="s">
        <v>16513</v>
      </c>
      <c r="P7653" t="s">
        <v>16514</v>
      </c>
    </row>
    <row r="7654" spans="1:16" x14ac:dyDescent="0.25">
      <c r="A7654" t="s">
        <v>5</v>
      </c>
      <c r="B7654" t="s">
        <v>16515</v>
      </c>
      <c r="C7654" t="s">
        <v>41</v>
      </c>
      <c r="D7654" t="s">
        <v>16516</v>
      </c>
      <c r="E7654" t="s">
        <v>59</v>
      </c>
      <c r="F7654" t="b">
        <v>0</v>
      </c>
      <c r="G7654" t="s">
        <v>65</v>
      </c>
      <c r="H7654" s="1">
        <v>46100.251192129632</v>
      </c>
      <c r="I7654" t="b">
        <v>1</v>
      </c>
      <c r="J7654" t="b">
        <v>0</v>
      </c>
      <c r="K7654" t="s">
        <v>41</v>
      </c>
      <c r="L7654" t="s">
        <v>60</v>
      </c>
      <c r="M7654">
        <v>177000</v>
      </c>
      <c r="N7654"/>
      <c r="O7654" t="s">
        <v>5046</v>
      </c>
      <c r="P7654" t="s">
        <v>283</v>
      </c>
    </row>
    <row r="7655" spans="1:16" x14ac:dyDescent="0.25">
      <c r="A7655" t="s">
        <v>1</v>
      </c>
      <c r="B7655" t="s">
        <v>16517</v>
      </c>
      <c r="C7655" t="s">
        <v>2442</v>
      </c>
      <c r="D7655" t="s">
        <v>2360</v>
      </c>
      <c r="E7655" t="s">
        <v>59</v>
      </c>
      <c r="F7655" t="b">
        <v>0</v>
      </c>
      <c r="G7655" t="s">
        <v>77</v>
      </c>
      <c r="H7655" s="1">
        <v>46100.251550925917</v>
      </c>
      <c r="I7655" t="b">
        <v>1</v>
      </c>
      <c r="J7655" t="b">
        <v>0</v>
      </c>
      <c r="K7655" t="s">
        <v>41</v>
      </c>
      <c r="L7655" t="s">
        <v>60</v>
      </c>
      <c r="M7655">
        <v>120000</v>
      </c>
      <c r="N7655"/>
      <c r="O7655" t="s">
        <v>1728</v>
      </c>
      <c r="P7655" t="s">
        <v>85</v>
      </c>
    </row>
    <row r="7656" spans="1:16" x14ac:dyDescent="0.25">
      <c r="A7656" t="s">
        <v>4</v>
      </c>
      <c r="B7656" t="s">
        <v>4461</v>
      </c>
      <c r="C7656" t="s">
        <v>16518</v>
      </c>
      <c r="D7656" t="s">
        <v>4550</v>
      </c>
      <c r="E7656" t="s">
        <v>59</v>
      </c>
      <c r="F7656" t="b">
        <v>0</v>
      </c>
      <c r="G7656" t="s">
        <v>13</v>
      </c>
      <c r="H7656" s="1">
        <v>46100.252766203703</v>
      </c>
      <c r="I7656" t="b">
        <v>1</v>
      </c>
      <c r="J7656" t="b">
        <v>0</v>
      </c>
      <c r="K7656" t="s">
        <v>13</v>
      </c>
      <c r="L7656" t="s">
        <v>60</v>
      </c>
      <c r="M7656">
        <v>147000</v>
      </c>
      <c r="N7656"/>
      <c r="O7656" t="s">
        <v>4623</v>
      </c>
      <c r="P7656" t="s">
        <v>3954</v>
      </c>
    </row>
    <row r="7657" spans="1:16" x14ac:dyDescent="0.25">
      <c r="A7657" t="s">
        <v>0</v>
      </c>
      <c r="B7657" t="s">
        <v>16519</v>
      </c>
      <c r="C7657" t="s">
        <v>557</v>
      </c>
      <c r="D7657" t="s">
        <v>2360</v>
      </c>
      <c r="E7657" t="s">
        <v>59</v>
      </c>
      <c r="F7657" t="b">
        <v>0</v>
      </c>
      <c r="G7657" t="s">
        <v>65</v>
      </c>
      <c r="H7657" s="1">
        <v>46100.291851851849</v>
      </c>
      <c r="I7657" t="b">
        <v>0</v>
      </c>
      <c r="J7657" t="b">
        <v>1</v>
      </c>
      <c r="K7657" t="s">
        <v>41</v>
      </c>
      <c r="L7657" t="s">
        <v>74</v>
      </c>
      <c r="M7657"/>
      <c r="N7657">
        <v>36.415000000000013</v>
      </c>
      <c r="O7657" t="s">
        <v>5140</v>
      </c>
      <c r="P7657" t="s">
        <v>16520</v>
      </c>
    </row>
    <row r="7658" spans="1:16" x14ac:dyDescent="0.25">
      <c r="A7658" t="s">
        <v>0</v>
      </c>
      <c r="B7658" t="s">
        <v>476</v>
      </c>
      <c r="C7658" t="s">
        <v>172</v>
      </c>
      <c r="D7658" t="s">
        <v>4697</v>
      </c>
      <c r="E7658" t="s">
        <v>59</v>
      </c>
      <c r="F7658" t="b">
        <v>0</v>
      </c>
      <c r="G7658" t="s">
        <v>68</v>
      </c>
      <c r="H7658" s="1">
        <v>46100.333981481483</v>
      </c>
      <c r="I7658" t="b">
        <v>0</v>
      </c>
      <c r="J7658" t="b">
        <v>1</v>
      </c>
      <c r="K7658" t="s">
        <v>41</v>
      </c>
      <c r="L7658" t="s">
        <v>60</v>
      </c>
      <c r="M7658">
        <v>75000</v>
      </c>
      <c r="N7658"/>
      <c r="O7658" t="s">
        <v>16521</v>
      </c>
      <c r="P7658" t="s">
        <v>16264</v>
      </c>
    </row>
    <row r="7659" spans="1:16" x14ac:dyDescent="0.25">
      <c r="A7659" t="s">
        <v>6</v>
      </c>
      <c r="B7659" t="s">
        <v>16522</v>
      </c>
      <c r="C7659" t="s">
        <v>76</v>
      </c>
      <c r="D7659" t="s">
        <v>4526</v>
      </c>
      <c r="E7659" t="s">
        <v>132</v>
      </c>
      <c r="F7659" t="b">
        <v>1</v>
      </c>
      <c r="G7659" t="s">
        <v>13</v>
      </c>
      <c r="H7659" s="1">
        <v>46100.335960648154</v>
      </c>
      <c r="I7659" t="b">
        <v>0</v>
      </c>
      <c r="J7659" t="b">
        <v>0</v>
      </c>
      <c r="K7659" t="s">
        <v>13</v>
      </c>
      <c r="L7659" t="s">
        <v>74</v>
      </c>
      <c r="M7659"/>
      <c r="N7659">
        <v>130</v>
      </c>
      <c r="O7659" t="s">
        <v>5046</v>
      </c>
      <c r="P7659" t="s">
        <v>16523</v>
      </c>
    </row>
    <row r="7660" spans="1:16" x14ac:dyDescent="0.25">
      <c r="A7660" t="s">
        <v>0</v>
      </c>
      <c r="B7660" t="s">
        <v>16322</v>
      </c>
      <c r="C7660" t="s">
        <v>76</v>
      </c>
      <c r="D7660" t="s">
        <v>4526</v>
      </c>
      <c r="E7660" t="s">
        <v>132</v>
      </c>
      <c r="F7660" t="b">
        <v>1</v>
      </c>
      <c r="G7660" t="s">
        <v>4560</v>
      </c>
      <c r="H7660" s="1">
        <v>46100.337141203701</v>
      </c>
      <c r="I7660" t="b">
        <v>0</v>
      </c>
      <c r="J7660" t="b">
        <v>0</v>
      </c>
      <c r="K7660" t="s">
        <v>4560</v>
      </c>
      <c r="L7660" t="s">
        <v>74</v>
      </c>
      <c r="M7660"/>
      <c r="N7660">
        <v>22.64</v>
      </c>
      <c r="O7660" t="s">
        <v>5046</v>
      </c>
    </row>
    <row r="7661" spans="1:16" x14ac:dyDescent="0.25">
      <c r="A7661" t="s">
        <v>4</v>
      </c>
      <c r="B7661" t="s">
        <v>4000</v>
      </c>
      <c r="C7661" t="s">
        <v>2304</v>
      </c>
      <c r="D7661" t="s">
        <v>2360</v>
      </c>
      <c r="E7661" t="s">
        <v>59</v>
      </c>
      <c r="F7661" t="b">
        <v>0</v>
      </c>
      <c r="G7661" t="s">
        <v>68</v>
      </c>
      <c r="H7661" s="1">
        <v>46100.375694444447</v>
      </c>
      <c r="I7661" t="b">
        <v>0</v>
      </c>
      <c r="J7661" t="b">
        <v>1</v>
      </c>
      <c r="K7661" t="s">
        <v>41</v>
      </c>
      <c r="L7661" t="s">
        <v>60</v>
      </c>
      <c r="M7661">
        <v>95750</v>
      </c>
      <c r="N7661"/>
      <c r="O7661" t="s">
        <v>4573</v>
      </c>
      <c r="P7661" t="s">
        <v>2635</v>
      </c>
    </row>
    <row r="7662" spans="1:16" x14ac:dyDescent="0.25">
      <c r="A7662" t="s">
        <v>8</v>
      </c>
      <c r="B7662" t="s">
        <v>16524</v>
      </c>
      <c r="C7662" t="s">
        <v>40</v>
      </c>
      <c r="D7662" t="s">
        <v>4526</v>
      </c>
      <c r="E7662" t="s">
        <v>88</v>
      </c>
      <c r="F7662" t="b">
        <v>0</v>
      </c>
      <c r="G7662" t="s">
        <v>40</v>
      </c>
      <c r="H7662" s="1">
        <v>46100.377395833333</v>
      </c>
      <c r="I7662" t="b">
        <v>0</v>
      </c>
      <c r="J7662" t="b">
        <v>0</v>
      </c>
      <c r="K7662" t="s">
        <v>40</v>
      </c>
      <c r="L7662" t="s">
        <v>60</v>
      </c>
      <c r="M7662">
        <v>70990</v>
      </c>
      <c r="N7662"/>
      <c r="O7662" t="s">
        <v>9659</v>
      </c>
      <c r="P7662" t="s">
        <v>663</v>
      </c>
    </row>
    <row r="7663" spans="1:16" x14ac:dyDescent="0.25">
      <c r="A7663" t="s">
        <v>6</v>
      </c>
      <c r="B7663" t="s">
        <v>16525</v>
      </c>
      <c r="C7663" t="s">
        <v>913</v>
      </c>
      <c r="D7663" t="s">
        <v>4526</v>
      </c>
      <c r="E7663" t="s">
        <v>59</v>
      </c>
      <c r="F7663" t="b">
        <v>0</v>
      </c>
      <c r="G7663" t="s">
        <v>20</v>
      </c>
      <c r="H7663" s="1">
        <v>46100.384305555563</v>
      </c>
      <c r="I7663" t="b">
        <v>0</v>
      </c>
      <c r="J7663" t="b">
        <v>0</v>
      </c>
      <c r="K7663" t="s">
        <v>20</v>
      </c>
      <c r="L7663" t="s">
        <v>60</v>
      </c>
      <c r="M7663">
        <v>97500</v>
      </c>
      <c r="N7663"/>
      <c r="O7663" t="s">
        <v>6908</v>
      </c>
      <c r="P7663" t="s">
        <v>85</v>
      </c>
    </row>
    <row r="7664" spans="1:16" x14ac:dyDescent="0.25">
      <c r="A7664" t="s">
        <v>0</v>
      </c>
      <c r="B7664" t="s">
        <v>16526</v>
      </c>
      <c r="C7664" t="s">
        <v>427</v>
      </c>
      <c r="D7664" t="s">
        <v>2360</v>
      </c>
      <c r="E7664" t="s">
        <v>59</v>
      </c>
      <c r="F7664" t="b">
        <v>0</v>
      </c>
      <c r="G7664" t="s">
        <v>65</v>
      </c>
      <c r="H7664" s="1">
        <v>46100.41678240741</v>
      </c>
      <c r="I7664" t="b">
        <v>0</v>
      </c>
      <c r="J7664" t="b">
        <v>1</v>
      </c>
      <c r="K7664" t="s">
        <v>41</v>
      </c>
      <c r="L7664" t="s">
        <v>60</v>
      </c>
      <c r="M7664">
        <v>127500</v>
      </c>
      <c r="N7664"/>
      <c r="O7664" t="s">
        <v>16527</v>
      </c>
      <c r="P7664" t="s">
        <v>16528</v>
      </c>
    </row>
    <row r="7665" spans="1:16" x14ac:dyDescent="0.25">
      <c r="A7665" t="s">
        <v>0</v>
      </c>
      <c r="B7665" t="s">
        <v>262</v>
      </c>
      <c r="C7665" t="s">
        <v>3935</v>
      </c>
      <c r="D7665" t="s">
        <v>2360</v>
      </c>
      <c r="E7665" t="s">
        <v>59</v>
      </c>
      <c r="F7665" t="b">
        <v>0</v>
      </c>
      <c r="G7665" t="s">
        <v>65</v>
      </c>
      <c r="H7665" s="1">
        <v>46100.416851851849</v>
      </c>
      <c r="I7665" t="b">
        <v>0</v>
      </c>
      <c r="J7665" t="b">
        <v>1</v>
      </c>
      <c r="K7665" t="s">
        <v>41</v>
      </c>
      <c r="L7665" t="s">
        <v>60</v>
      </c>
      <c r="M7665">
        <v>55000</v>
      </c>
      <c r="N7665"/>
      <c r="O7665" t="s">
        <v>3936</v>
      </c>
      <c r="P7665" t="s">
        <v>1482</v>
      </c>
    </row>
    <row r="7666" spans="1:16" x14ac:dyDescent="0.25">
      <c r="A7666" t="s">
        <v>0</v>
      </c>
      <c r="B7666" t="s">
        <v>16529</v>
      </c>
      <c r="C7666" t="s">
        <v>290</v>
      </c>
      <c r="D7666" t="s">
        <v>2360</v>
      </c>
      <c r="E7666" t="s">
        <v>59</v>
      </c>
      <c r="F7666" t="b">
        <v>0</v>
      </c>
      <c r="G7666" t="s">
        <v>77</v>
      </c>
      <c r="H7666" s="1">
        <v>46100.416979166657</v>
      </c>
      <c r="I7666" t="b">
        <v>0</v>
      </c>
      <c r="J7666" t="b">
        <v>0</v>
      </c>
      <c r="K7666" t="s">
        <v>41</v>
      </c>
      <c r="L7666" t="s">
        <v>74</v>
      </c>
      <c r="M7666"/>
      <c r="N7666">
        <v>30</v>
      </c>
      <c r="O7666" t="s">
        <v>7742</v>
      </c>
    </row>
    <row r="7667" spans="1:16" x14ac:dyDescent="0.25">
      <c r="A7667" t="s">
        <v>0</v>
      </c>
      <c r="B7667" t="s">
        <v>16530</v>
      </c>
      <c r="C7667" t="s">
        <v>612</v>
      </c>
      <c r="D7667" t="s">
        <v>2360</v>
      </c>
      <c r="E7667" t="s">
        <v>59</v>
      </c>
      <c r="F7667" t="b">
        <v>0</v>
      </c>
      <c r="G7667" t="s">
        <v>73</v>
      </c>
      <c r="H7667" s="1">
        <v>46100.417256944442</v>
      </c>
      <c r="I7667" t="b">
        <v>0</v>
      </c>
      <c r="J7667" t="b">
        <v>1</v>
      </c>
      <c r="K7667" t="s">
        <v>41</v>
      </c>
      <c r="L7667" t="s">
        <v>60</v>
      </c>
      <c r="M7667">
        <v>71500</v>
      </c>
      <c r="N7667"/>
      <c r="O7667" t="s">
        <v>16531</v>
      </c>
      <c r="P7667" t="s">
        <v>16532</v>
      </c>
    </row>
    <row r="7668" spans="1:16" x14ac:dyDescent="0.25">
      <c r="A7668" t="s">
        <v>3</v>
      </c>
      <c r="B7668" t="s">
        <v>3</v>
      </c>
      <c r="C7668" t="s">
        <v>16533</v>
      </c>
      <c r="D7668" t="s">
        <v>4346</v>
      </c>
      <c r="E7668" t="s">
        <v>59</v>
      </c>
      <c r="F7668" t="b">
        <v>0</v>
      </c>
      <c r="G7668" t="s">
        <v>68</v>
      </c>
      <c r="H7668" s="1">
        <v>46100.417384259257</v>
      </c>
      <c r="I7668" t="b">
        <v>0</v>
      </c>
      <c r="J7668" t="b">
        <v>1</v>
      </c>
      <c r="K7668" t="s">
        <v>41</v>
      </c>
      <c r="L7668" t="s">
        <v>60</v>
      </c>
      <c r="M7668">
        <v>65000</v>
      </c>
      <c r="N7668"/>
      <c r="O7668" t="s">
        <v>16534</v>
      </c>
      <c r="P7668" t="s">
        <v>728</v>
      </c>
    </row>
    <row r="7669" spans="1:16" x14ac:dyDescent="0.25">
      <c r="A7669" t="s">
        <v>2</v>
      </c>
      <c r="B7669" t="s">
        <v>15278</v>
      </c>
      <c r="C7669" t="s">
        <v>845</v>
      </c>
      <c r="D7669" t="s">
        <v>2360</v>
      </c>
      <c r="E7669" t="s">
        <v>59</v>
      </c>
      <c r="F7669" t="b">
        <v>0</v>
      </c>
      <c r="G7669" t="s">
        <v>65</v>
      </c>
      <c r="H7669" s="1">
        <v>46100.41747685185</v>
      </c>
      <c r="I7669" t="b">
        <v>0</v>
      </c>
      <c r="J7669" t="b">
        <v>1</v>
      </c>
      <c r="K7669" t="s">
        <v>41</v>
      </c>
      <c r="L7669" t="s">
        <v>60</v>
      </c>
      <c r="M7669">
        <v>198000</v>
      </c>
      <c r="N7669"/>
      <c r="O7669" t="s">
        <v>424</v>
      </c>
      <c r="P7669" t="s">
        <v>16535</v>
      </c>
    </row>
    <row r="7670" spans="1:16" x14ac:dyDescent="0.25">
      <c r="A7670" t="s">
        <v>2</v>
      </c>
      <c r="B7670" t="s">
        <v>16536</v>
      </c>
      <c r="C7670" t="s">
        <v>81</v>
      </c>
      <c r="D7670" t="s">
        <v>4526</v>
      </c>
      <c r="E7670" t="s">
        <v>59</v>
      </c>
      <c r="F7670" t="b">
        <v>0</v>
      </c>
      <c r="G7670" t="s">
        <v>77</v>
      </c>
      <c r="H7670" s="1">
        <v>46100.417581018519</v>
      </c>
      <c r="I7670" t="b">
        <v>0</v>
      </c>
      <c r="J7670" t="b">
        <v>0</v>
      </c>
      <c r="K7670" t="s">
        <v>41</v>
      </c>
      <c r="L7670" t="s">
        <v>60</v>
      </c>
      <c r="M7670">
        <v>130000</v>
      </c>
      <c r="N7670"/>
      <c r="O7670" t="s">
        <v>12689</v>
      </c>
      <c r="P7670" t="s">
        <v>16537</v>
      </c>
    </row>
    <row r="7671" spans="1:16" x14ac:dyDescent="0.25">
      <c r="A7671" t="s">
        <v>2</v>
      </c>
      <c r="B7671" t="s">
        <v>15278</v>
      </c>
      <c r="C7671" t="s">
        <v>1339</v>
      </c>
      <c r="D7671" t="s">
        <v>2360</v>
      </c>
      <c r="E7671" t="s">
        <v>59</v>
      </c>
      <c r="F7671" t="b">
        <v>0</v>
      </c>
      <c r="G7671" t="s">
        <v>77</v>
      </c>
      <c r="H7671" s="1">
        <v>46100.417604166672</v>
      </c>
      <c r="I7671" t="b">
        <v>0</v>
      </c>
      <c r="J7671" t="b">
        <v>1</v>
      </c>
      <c r="K7671" t="s">
        <v>41</v>
      </c>
      <c r="L7671" t="s">
        <v>60</v>
      </c>
      <c r="M7671">
        <v>214500</v>
      </c>
      <c r="N7671"/>
      <c r="O7671" t="s">
        <v>424</v>
      </c>
      <c r="P7671" t="s">
        <v>5247</v>
      </c>
    </row>
    <row r="7672" spans="1:16" x14ac:dyDescent="0.25">
      <c r="A7672" t="s">
        <v>1</v>
      </c>
      <c r="B7672" t="s">
        <v>277</v>
      </c>
      <c r="C7672" t="s">
        <v>1343</v>
      </c>
      <c r="D7672" t="s">
        <v>4587</v>
      </c>
      <c r="E7672" t="s">
        <v>59</v>
      </c>
      <c r="F7672" t="b">
        <v>0</v>
      </c>
      <c r="G7672" t="s">
        <v>65</v>
      </c>
      <c r="H7672" s="1">
        <v>46100.417939814812</v>
      </c>
      <c r="I7672" t="b">
        <v>0</v>
      </c>
      <c r="J7672" t="b">
        <v>0</v>
      </c>
      <c r="K7672" t="s">
        <v>41</v>
      </c>
      <c r="L7672" t="s">
        <v>60</v>
      </c>
      <c r="M7672">
        <v>135000</v>
      </c>
      <c r="N7672"/>
      <c r="O7672" t="s">
        <v>894</v>
      </c>
      <c r="P7672" t="s">
        <v>16538</v>
      </c>
    </row>
    <row r="7673" spans="1:16" x14ac:dyDescent="0.25">
      <c r="A7673" t="s">
        <v>0</v>
      </c>
      <c r="B7673" t="s">
        <v>16539</v>
      </c>
      <c r="C7673" t="s">
        <v>11761</v>
      </c>
      <c r="D7673" t="s">
        <v>4599</v>
      </c>
      <c r="E7673" t="s">
        <v>59</v>
      </c>
      <c r="F7673" t="b">
        <v>0</v>
      </c>
      <c r="G7673" t="s">
        <v>40</v>
      </c>
      <c r="H7673" s="1">
        <v>46100.418993055559</v>
      </c>
      <c r="I7673" t="b">
        <v>1</v>
      </c>
      <c r="J7673" t="b">
        <v>0</v>
      </c>
      <c r="K7673" t="s">
        <v>40</v>
      </c>
      <c r="L7673" t="s">
        <v>60</v>
      </c>
      <c r="M7673">
        <v>27500</v>
      </c>
      <c r="N7673"/>
      <c r="O7673" t="s">
        <v>11762</v>
      </c>
      <c r="P7673" t="s">
        <v>219</v>
      </c>
    </row>
    <row r="7674" spans="1:16" x14ac:dyDescent="0.25">
      <c r="A7674" t="s">
        <v>2</v>
      </c>
      <c r="B7674" t="s">
        <v>3351</v>
      </c>
      <c r="C7674" t="s">
        <v>40</v>
      </c>
      <c r="D7674" t="s">
        <v>4526</v>
      </c>
      <c r="E7674" t="s">
        <v>59</v>
      </c>
      <c r="F7674" t="b">
        <v>0</v>
      </c>
      <c r="G7674" t="s">
        <v>40</v>
      </c>
      <c r="H7674" s="1">
        <v>46100.419062499997</v>
      </c>
      <c r="I7674" t="b">
        <v>0</v>
      </c>
      <c r="J7674" t="b">
        <v>0</v>
      </c>
      <c r="K7674" t="s">
        <v>40</v>
      </c>
      <c r="L7674" t="s">
        <v>60</v>
      </c>
      <c r="M7674">
        <v>35000</v>
      </c>
      <c r="N7674"/>
      <c r="O7674" t="s">
        <v>16540</v>
      </c>
      <c r="P7674" t="s">
        <v>85</v>
      </c>
    </row>
    <row r="7675" spans="1:16" x14ac:dyDescent="0.25">
      <c r="A7675" t="s">
        <v>3</v>
      </c>
      <c r="B7675" t="s">
        <v>16541</v>
      </c>
      <c r="C7675" t="s">
        <v>1379</v>
      </c>
      <c r="D7675" t="s">
        <v>2360</v>
      </c>
      <c r="E7675" t="s">
        <v>59</v>
      </c>
      <c r="F7675" t="b">
        <v>0</v>
      </c>
      <c r="G7675" t="s">
        <v>63</v>
      </c>
      <c r="H7675" s="1">
        <v>46100.426701388889</v>
      </c>
      <c r="I7675" t="b">
        <v>0</v>
      </c>
      <c r="J7675" t="b">
        <v>1</v>
      </c>
      <c r="K7675" t="s">
        <v>41</v>
      </c>
      <c r="L7675" t="s">
        <v>60</v>
      </c>
      <c r="M7675">
        <v>163500</v>
      </c>
      <c r="N7675"/>
      <c r="O7675" t="s">
        <v>2795</v>
      </c>
      <c r="P7675" t="s">
        <v>16542</v>
      </c>
    </row>
    <row r="7676" spans="1:16" x14ac:dyDescent="0.25">
      <c r="A7676" t="s">
        <v>0</v>
      </c>
      <c r="B7676" t="s">
        <v>16235</v>
      </c>
      <c r="C7676" t="s">
        <v>218</v>
      </c>
      <c r="D7676" t="s">
        <v>2360</v>
      </c>
      <c r="F7676" t="b">
        <v>0</v>
      </c>
      <c r="G7676" t="s">
        <v>63</v>
      </c>
      <c r="H7676" s="1">
        <v>46100.426701388889</v>
      </c>
      <c r="I7676" t="b">
        <v>1</v>
      </c>
      <c r="J7676" t="b">
        <v>0</v>
      </c>
      <c r="K7676" t="s">
        <v>41</v>
      </c>
      <c r="L7676" t="s">
        <v>74</v>
      </c>
      <c r="M7676"/>
      <c r="N7676">
        <v>54</v>
      </c>
      <c r="O7676" t="s">
        <v>323</v>
      </c>
      <c r="P7676" t="s">
        <v>16236</v>
      </c>
    </row>
    <row r="7677" spans="1:16" x14ac:dyDescent="0.25">
      <c r="A7677" t="s">
        <v>0</v>
      </c>
      <c r="B7677" t="s">
        <v>14654</v>
      </c>
      <c r="C7677" t="s">
        <v>81</v>
      </c>
      <c r="D7677" t="s">
        <v>2360</v>
      </c>
      <c r="E7677" t="s">
        <v>59</v>
      </c>
      <c r="F7677" t="b">
        <v>0</v>
      </c>
      <c r="G7677" t="s">
        <v>77</v>
      </c>
      <c r="H7677" s="1">
        <v>46100.458692129629</v>
      </c>
      <c r="I7677" t="b">
        <v>0</v>
      </c>
      <c r="J7677" t="b">
        <v>0</v>
      </c>
      <c r="K7677" t="s">
        <v>41</v>
      </c>
      <c r="L7677" t="s">
        <v>74</v>
      </c>
      <c r="M7677"/>
      <c r="N7677">
        <v>80</v>
      </c>
      <c r="O7677" t="s">
        <v>5046</v>
      </c>
    </row>
    <row r="7678" spans="1:16" x14ac:dyDescent="0.25">
      <c r="A7678" t="s">
        <v>0</v>
      </c>
      <c r="B7678" t="s">
        <v>15989</v>
      </c>
      <c r="C7678" t="s">
        <v>81</v>
      </c>
      <c r="D7678" t="s">
        <v>2360</v>
      </c>
      <c r="E7678" t="s">
        <v>59</v>
      </c>
      <c r="F7678" t="b">
        <v>0</v>
      </c>
      <c r="G7678" t="s">
        <v>77</v>
      </c>
      <c r="H7678" s="1">
        <v>46100.458692129629</v>
      </c>
      <c r="I7678" t="b">
        <v>0</v>
      </c>
      <c r="J7678" t="b">
        <v>0</v>
      </c>
      <c r="K7678" t="s">
        <v>41</v>
      </c>
      <c r="L7678" t="s">
        <v>74</v>
      </c>
      <c r="M7678"/>
      <c r="N7678">
        <v>50</v>
      </c>
      <c r="O7678" t="s">
        <v>5046</v>
      </c>
    </row>
    <row r="7679" spans="1:16" x14ac:dyDescent="0.25">
      <c r="A7679" t="s">
        <v>0</v>
      </c>
      <c r="B7679" t="s">
        <v>16543</v>
      </c>
      <c r="C7679" t="s">
        <v>81</v>
      </c>
      <c r="D7679" t="s">
        <v>2360</v>
      </c>
      <c r="E7679" t="s">
        <v>72</v>
      </c>
      <c r="F7679" t="b">
        <v>0</v>
      </c>
      <c r="G7679" t="s">
        <v>77</v>
      </c>
      <c r="H7679" s="1">
        <v>46100.458715277768</v>
      </c>
      <c r="I7679" t="b">
        <v>1</v>
      </c>
      <c r="J7679" t="b">
        <v>0</v>
      </c>
      <c r="K7679" t="s">
        <v>41</v>
      </c>
      <c r="L7679" t="s">
        <v>74</v>
      </c>
      <c r="M7679"/>
      <c r="N7679">
        <v>50</v>
      </c>
      <c r="O7679" t="s">
        <v>5046</v>
      </c>
    </row>
    <row r="7680" spans="1:16" x14ac:dyDescent="0.25">
      <c r="A7680" t="s">
        <v>0</v>
      </c>
      <c r="B7680" t="s">
        <v>289</v>
      </c>
      <c r="C7680" t="s">
        <v>172</v>
      </c>
      <c r="D7680" t="s">
        <v>4346</v>
      </c>
      <c r="E7680" t="s">
        <v>72</v>
      </c>
      <c r="F7680" t="b">
        <v>0</v>
      </c>
      <c r="G7680" t="s">
        <v>68</v>
      </c>
      <c r="H7680" s="1">
        <v>46100.458981481483</v>
      </c>
      <c r="I7680" t="b">
        <v>1</v>
      </c>
      <c r="J7680" t="b">
        <v>1</v>
      </c>
      <c r="K7680" t="s">
        <v>41</v>
      </c>
      <c r="L7680" t="s">
        <v>74</v>
      </c>
      <c r="M7680"/>
      <c r="N7680">
        <v>30</v>
      </c>
      <c r="O7680" t="s">
        <v>16544</v>
      </c>
      <c r="P7680" t="s">
        <v>5803</v>
      </c>
    </row>
    <row r="7681" spans="1:16" x14ac:dyDescent="0.25">
      <c r="A7681" t="s">
        <v>1</v>
      </c>
      <c r="B7681" t="s">
        <v>11894</v>
      </c>
      <c r="C7681" t="s">
        <v>81</v>
      </c>
      <c r="D7681" t="s">
        <v>2360</v>
      </c>
      <c r="E7681" t="s">
        <v>59</v>
      </c>
      <c r="F7681" t="b">
        <v>0</v>
      </c>
      <c r="G7681" t="s">
        <v>77</v>
      </c>
      <c r="H7681" s="1">
        <v>46100.459293981483</v>
      </c>
      <c r="I7681" t="b">
        <v>0</v>
      </c>
      <c r="J7681" t="b">
        <v>0</v>
      </c>
      <c r="K7681" t="s">
        <v>41</v>
      </c>
      <c r="L7681" t="s">
        <v>74</v>
      </c>
      <c r="M7681"/>
      <c r="N7681">
        <v>82.5</v>
      </c>
      <c r="O7681" t="s">
        <v>5046</v>
      </c>
      <c r="P7681" t="s">
        <v>597</v>
      </c>
    </row>
    <row r="7682" spans="1:16" x14ac:dyDescent="0.25">
      <c r="A7682" t="s">
        <v>8</v>
      </c>
      <c r="B7682" t="s">
        <v>16545</v>
      </c>
      <c r="C7682" t="s">
        <v>148</v>
      </c>
      <c r="D7682" t="s">
        <v>4526</v>
      </c>
      <c r="E7682" t="s">
        <v>59</v>
      </c>
      <c r="F7682" t="b">
        <v>0</v>
      </c>
      <c r="G7682" t="s">
        <v>89</v>
      </c>
      <c r="H7682" s="1">
        <v>46100.501111111109</v>
      </c>
      <c r="I7682" t="b">
        <v>0</v>
      </c>
      <c r="J7682" t="b">
        <v>1</v>
      </c>
      <c r="K7682" t="s">
        <v>41</v>
      </c>
      <c r="L7682" t="s">
        <v>60</v>
      </c>
      <c r="M7682">
        <v>112116</v>
      </c>
      <c r="N7682"/>
      <c r="O7682" t="s">
        <v>10744</v>
      </c>
      <c r="P7682" t="s">
        <v>16546</v>
      </c>
    </row>
    <row r="7683" spans="1:16" x14ac:dyDescent="0.25">
      <c r="A7683" t="s">
        <v>5</v>
      </c>
      <c r="B7683" t="s">
        <v>5</v>
      </c>
      <c r="C7683" t="s">
        <v>2897</v>
      </c>
      <c r="D7683" t="s">
        <v>2360</v>
      </c>
      <c r="E7683" t="s">
        <v>59</v>
      </c>
      <c r="F7683" t="b">
        <v>0</v>
      </c>
      <c r="G7683" t="s">
        <v>77</v>
      </c>
      <c r="H7683" s="1">
        <v>46100.501608796287</v>
      </c>
      <c r="I7683" t="b">
        <v>0</v>
      </c>
      <c r="J7683" t="b">
        <v>1</v>
      </c>
      <c r="K7683" t="s">
        <v>41</v>
      </c>
      <c r="L7683" t="s">
        <v>60</v>
      </c>
      <c r="M7683">
        <v>122000</v>
      </c>
      <c r="N7683"/>
      <c r="O7683" t="s">
        <v>1072</v>
      </c>
      <c r="P7683" t="s">
        <v>16547</v>
      </c>
    </row>
    <row r="7684" spans="1:16" x14ac:dyDescent="0.25">
      <c r="A7684" t="s">
        <v>5</v>
      </c>
      <c r="B7684" t="s">
        <v>5</v>
      </c>
      <c r="C7684" t="s">
        <v>5849</v>
      </c>
      <c r="D7684" t="s">
        <v>4526</v>
      </c>
      <c r="E7684" t="s">
        <v>59</v>
      </c>
      <c r="F7684" t="b">
        <v>0</v>
      </c>
      <c r="G7684" t="s">
        <v>77</v>
      </c>
      <c r="H7684" s="1">
        <v>46100.501666666663</v>
      </c>
      <c r="I7684" t="b">
        <v>0</v>
      </c>
      <c r="J7684" t="b">
        <v>0</v>
      </c>
      <c r="K7684" t="s">
        <v>41</v>
      </c>
      <c r="L7684" t="s">
        <v>60</v>
      </c>
      <c r="M7684">
        <v>117500</v>
      </c>
      <c r="N7684"/>
      <c r="O7684" t="s">
        <v>1954</v>
      </c>
      <c r="P7684" t="s">
        <v>16548</v>
      </c>
    </row>
    <row r="7685" spans="1:16" x14ac:dyDescent="0.25">
      <c r="A7685" t="s">
        <v>5</v>
      </c>
      <c r="B7685" t="s">
        <v>3864</v>
      </c>
      <c r="C7685" t="s">
        <v>1390</v>
      </c>
      <c r="D7685" t="s">
        <v>4526</v>
      </c>
      <c r="E7685" t="s">
        <v>59</v>
      </c>
      <c r="F7685" t="b">
        <v>0</v>
      </c>
      <c r="G7685" t="s">
        <v>77</v>
      </c>
      <c r="H7685" s="1">
        <v>46100.501666666663</v>
      </c>
      <c r="I7685" t="b">
        <v>1</v>
      </c>
      <c r="J7685" t="b">
        <v>0</v>
      </c>
      <c r="K7685" t="s">
        <v>41</v>
      </c>
      <c r="L7685" t="s">
        <v>60</v>
      </c>
      <c r="M7685">
        <v>220000</v>
      </c>
      <c r="N7685"/>
      <c r="O7685" t="s">
        <v>1954</v>
      </c>
      <c r="P7685" t="s">
        <v>724</v>
      </c>
    </row>
    <row r="7686" spans="1:16" x14ac:dyDescent="0.25">
      <c r="A7686" t="s">
        <v>2</v>
      </c>
      <c r="B7686" t="s">
        <v>16549</v>
      </c>
      <c r="C7686" t="s">
        <v>142</v>
      </c>
      <c r="D7686" t="s">
        <v>2360</v>
      </c>
      <c r="E7686" t="s">
        <v>59</v>
      </c>
      <c r="F7686" t="b">
        <v>0</v>
      </c>
      <c r="G7686" t="s">
        <v>65</v>
      </c>
      <c r="H7686" s="1">
        <v>46100.541886574072</v>
      </c>
      <c r="I7686" t="b">
        <v>0</v>
      </c>
      <c r="J7686" t="b">
        <v>0</v>
      </c>
      <c r="K7686" t="s">
        <v>41</v>
      </c>
      <c r="L7686" t="s">
        <v>74</v>
      </c>
      <c r="M7686"/>
      <c r="N7686">
        <v>18</v>
      </c>
      <c r="O7686" t="s">
        <v>16550</v>
      </c>
      <c r="P7686" t="s">
        <v>16551</v>
      </c>
    </row>
    <row r="7687" spans="1:16" x14ac:dyDescent="0.25">
      <c r="A7687" t="s">
        <v>3</v>
      </c>
      <c r="B7687" t="s">
        <v>16552</v>
      </c>
      <c r="C7687" t="s">
        <v>81</v>
      </c>
      <c r="D7687" t="s">
        <v>4526</v>
      </c>
      <c r="E7687" t="s">
        <v>59</v>
      </c>
      <c r="F7687" t="b">
        <v>0</v>
      </c>
      <c r="G7687" t="s">
        <v>77</v>
      </c>
      <c r="H7687" s="1">
        <v>46100.542025462957</v>
      </c>
      <c r="I7687" t="b">
        <v>0</v>
      </c>
      <c r="J7687" t="b">
        <v>1</v>
      </c>
      <c r="K7687" t="s">
        <v>41</v>
      </c>
      <c r="L7687" t="s">
        <v>60</v>
      </c>
      <c r="M7687">
        <v>190000</v>
      </c>
      <c r="N7687"/>
      <c r="O7687" t="s">
        <v>16553</v>
      </c>
      <c r="P7687" t="s">
        <v>146</v>
      </c>
    </row>
    <row r="7688" spans="1:16" x14ac:dyDescent="0.25">
      <c r="A7688" t="s">
        <v>2</v>
      </c>
      <c r="B7688" t="s">
        <v>2849</v>
      </c>
      <c r="C7688" t="s">
        <v>165</v>
      </c>
      <c r="D7688" t="s">
        <v>2360</v>
      </c>
      <c r="E7688" t="s">
        <v>59</v>
      </c>
      <c r="F7688" t="b">
        <v>0</v>
      </c>
      <c r="G7688" t="s">
        <v>73</v>
      </c>
      <c r="H7688" s="1">
        <v>46100.542222222219</v>
      </c>
      <c r="I7688" t="b">
        <v>0</v>
      </c>
      <c r="J7688" t="b">
        <v>0</v>
      </c>
      <c r="K7688" t="s">
        <v>41</v>
      </c>
      <c r="L7688" t="s">
        <v>74</v>
      </c>
      <c r="M7688"/>
      <c r="N7688">
        <v>27</v>
      </c>
      <c r="O7688" t="s">
        <v>3493</v>
      </c>
      <c r="P7688" t="s">
        <v>849</v>
      </c>
    </row>
    <row r="7689" spans="1:16" x14ac:dyDescent="0.25">
      <c r="A7689" t="s">
        <v>2</v>
      </c>
      <c r="B7689" t="s">
        <v>2</v>
      </c>
      <c r="C7689" t="s">
        <v>12497</v>
      </c>
      <c r="D7689" t="s">
        <v>16554</v>
      </c>
      <c r="E7689" t="s">
        <v>59</v>
      </c>
      <c r="F7689" t="b">
        <v>0</v>
      </c>
      <c r="G7689" t="s">
        <v>65</v>
      </c>
      <c r="H7689" s="1">
        <v>46100.542523148149</v>
      </c>
      <c r="I7689" t="b">
        <v>0</v>
      </c>
      <c r="J7689" t="b">
        <v>1</v>
      </c>
      <c r="K7689" t="s">
        <v>41</v>
      </c>
      <c r="L7689" t="s">
        <v>60</v>
      </c>
      <c r="M7689">
        <v>88200</v>
      </c>
      <c r="N7689"/>
      <c r="O7689" t="s">
        <v>12498</v>
      </c>
      <c r="P7689" t="s">
        <v>16555</v>
      </c>
    </row>
    <row r="7690" spans="1:16" x14ac:dyDescent="0.25">
      <c r="A7690" t="s">
        <v>2</v>
      </c>
      <c r="B7690" t="s">
        <v>2</v>
      </c>
      <c r="C7690" t="s">
        <v>4245</v>
      </c>
      <c r="D7690" t="s">
        <v>4526</v>
      </c>
      <c r="E7690" t="s">
        <v>59</v>
      </c>
      <c r="F7690" t="b">
        <v>0</v>
      </c>
      <c r="G7690" t="s">
        <v>68</v>
      </c>
      <c r="H7690" s="1">
        <v>46100.542731481481</v>
      </c>
      <c r="I7690" t="b">
        <v>0</v>
      </c>
      <c r="J7690" t="b">
        <v>0</v>
      </c>
      <c r="K7690" t="s">
        <v>41</v>
      </c>
      <c r="L7690" t="s">
        <v>60</v>
      </c>
      <c r="M7690">
        <v>137000</v>
      </c>
      <c r="N7690"/>
      <c r="O7690" t="s">
        <v>7357</v>
      </c>
      <c r="P7690" t="s">
        <v>16556</v>
      </c>
    </row>
    <row r="7691" spans="1:16" x14ac:dyDescent="0.25">
      <c r="A7691" t="s">
        <v>0</v>
      </c>
      <c r="B7691" t="s">
        <v>16557</v>
      </c>
      <c r="C7691" t="s">
        <v>290</v>
      </c>
      <c r="D7691" t="s">
        <v>4526</v>
      </c>
      <c r="E7691" t="s">
        <v>59</v>
      </c>
      <c r="F7691" t="b">
        <v>0</v>
      </c>
      <c r="G7691" t="s">
        <v>77</v>
      </c>
      <c r="H7691" s="1">
        <v>46100.543078703697</v>
      </c>
      <c r="I7691" t="b">
        <v>0</v>
      </c>
      <c r="J7691" t="b">
        <v>0</v>
      </c>
      <c r="K7691" t="s">
        <v>41</v>
      </c>
      <c r="L7691" t="s">
        <v>74</v>
      </c>
      <c r="M7691"/>
      <c r="N7691">
        <v>62.5</v>
      </c>
      <c r="O7691" t="s">
        <v>518</v>
      </c>
      <c r="P7691" t="s">
        <v>13123</v>
      </c>
    </row>
    <row r="7692" spans="1:16" x14ac:dyDescent="0.25">
      <c r="A7692" t="s">
        <v>0</v>
      </c>
      <c r="B7692" t="s">
        <v>262</v>
      </c>
      <c r="C7692" t="s">
        <v>7897</v>
      </c>
      <c r="D7692" t="s">
        <v>4526</v>
      </c>
      <c r="E7692" t="s">
        <v>59</v>
      </c>
      <c r="F7692" t="b">
        <v>0</v>
      </c>
      <c r="G7692" t="s">
        <v>40</v>
      </c>
      <c r="H7692" s="1">
        <v>46100.543946759259</v>
      </c>
      <c r="I7692" t="b">
        <v>1</v>
      </c>
      <c r="J7692" t="b">
        <v>0</v>
      </c>
      <c r="K7692" t="s">
        <v>40</v>
      </c>
      <c r="L7692" t="s">
        <v>60</v>
      </c>
      <c r="M7692">
        <v>65000</v>
      </c>
      <c r="N7692"/>
      <c r="O7692" t="s">
        <v>16558</v>
      </c>
      <c r="P7692" t="s">
        <v>10168</v>
      </c>
    </row>
    <row r="7693" spans="1:16" x14ac:dyDescent="0.25">
      <c r="A7693" t="s">
        <v>0</v>
      </c>
      <c r="B7693" t="s">
        <v>4287</v>
      </c>
      <c r="C7693" t="s">
        <v>5029</v>
      </c>
      <c r="D7693" t="s">
        <v>4346</v>
      </c>
      <c r="E7693" t="s">
        <v>59</v>
      </c>
      <c r="F7693" t="b">
        <v>0</v>
      </c>
      <c r="G7693" t="s">
        <v>40</v>
      </c>
      <c r="H7693" s="1">
        <v>46100.544108796297</v>
      </c>
      <c r="I7693" t="b">
        <v>1</v>
      </c>
      <c r="J7693" t="b">
        <v>0</v>
      </c>
      <c r="K7693" t="s">
        <v>40</v>
      </c>
      <c r="L7693" t="s">
        <v>60</v>
      </c>
      <c r="M7693">
        <v>47500</v>
      </c>
      <c r="N7693"/>
      <c r="O7693" t="s">
        <v>7321</v>
      </c>
      <c r="P7693" t="s">
        <v>16559</v>
      </c>
    </row>
    <row r="7694" spans="1:16" x14ac:dyDescent="0.25">
      <c r="A7694" t="s">
        <v>3</v>
      </c>
      <c r="B7694" t="s">
        <v>16560</v>
      </c>
      <c r="C7694" t="s">
        <v>76</v>
      </c>
      <c r="D7694" t="s">
        <v>4622</v>
      </c>
      <c r="E7694" t="s">
        <v>59</v>
      </c>
      <c r="F7694" t="b">
        <v>1</v>
      </c>
      <c r="G7694" t="s">
        <v>31</v>
      </c>
      <c r="H7694" s="1">
        <v>46100.547233796293</v>
      </c>
      <c r="I7694" t="b">
        <v>0</v>
      </c>
      <c r="J7694" t="b">
        <v>0</v>
      </c>
      <c r="K7694" t="s">
        <v>31</v>
      </c>
      <c r="L7694" t="s">
        <v>60</v>
      </c>
      <c r="M7694">
        <v>21000</v>
      </c>
      <c r="N7694"/>
      <c r="O7694" t="s">
        <v>8008</v>
      </c>
      <c r="P7694" t="s">
        <v>219</v>
      </c>
    </row>
    <row r="7695" spans="1:16" x14ac:dyDescent="0.25">
      <c r="A7695" t="s">
        <v>0</v>
      </c>
      <c r="B7695" t="s">
        <v>16561</v>
      </c>
      <c r="C7695" t="s">
        <v>253</v>
      </c>
      <c r="D7695" t="s">
        <v>4526</v>
      </c>
      <c r="E7695" t="s">
        <v>59</v>
      </c>
      <c r="F7695" t="b">
        <v>0</v>
      </c>
      <c r="G7695" t="s">
        <v>73</v>
      </c>
      <c r="H7695" s="1">
        <v>46100.583958333344</v>
      </c>
      <c r="I7695" t="b">
        <v>0</v>
      </c>
      <c r="J7695" t="b">
        <v>0</v>
      </c>
      <c r="K7695" t="s">
        <v>41</v>
      </c>
      <c r="L7695" t="s">
        <v>60</v>
      </c>
      <c r="M7695">
        <v>69364</v>
      </c>
      <c r="N7695"/>
      <c r="O7695" t="s">
        <v>7968</v>
      </c>
      <c r="P7695" t="s">
        <v>219</v>
      </c>
    </row>
    <row r="7696" spans="1:16" x14ac:dyDescent="0.25">
      <c r="A7696" t="s">
        <v>6</v>
      </c>
      <c r="B7696" t="s">
        <v>16562</v>
      </c>
      <c r="C7696" t="s">
        <v>1375</v>
      </c>
      <c r="D7696" t="s">
        <v>4526</v>
      </c>
      <c r="E7696" t="s">
        <v>59</v>
      </c>
      <c r="F7696" t="b">
        <v>0</v>
      </c>
      <c r="G7696" t="s">
        <v>68</v>
      </c>
      <c r="H7696" s="1">
        <v>46100.584351851852</v>
      </c>
      <c r="I7696" t="b">
        <v>0</v>
      </c>
      <c r="J7696" t="b">
        <v>1</v>
      </c>
      <c r="K7696" t="s">
        <v>41</v>
      </c>
      <c r="L7696" t="s">
        <v>60</v>
      </c>
      <c r="M7696">
        <v>137500</v>
      </c>
      <c r="N7696"/>
      <c r="O7696" t="s">
        <v>16563</v>
      </c>
      <c r="P7696" t="s">
        <v>16564</v>
      </c>
    </row>
    <row r="7697" spans="1:16" x14ac:dyDescent="0.25">
      <c r="A7697" t="s">
        <v>0</v>
      </c>
      <c r="B7697" t="s">
        <v>2769</v>
      </c>
      <c r="C7697" t="s">
        <v>112</v>
      </c>
      <c r="D7697" t="s">
        <v>2360</v>
      </c>
      <c r="F7697" t="b">
        <v>0</v>
      </c>
      <c r="G7697" t="s">
        <v>65</v>
      </c>
      <c r="H7697" s="1">
        <v>46100.625115740739</v>
      </c>
      <c r="I7697" t="b">
        <v>1</v>
      </c>
      <c r="J7697" t="b">
        <v>0</v>
      </c>
      <c r="K7697" t="s">
        <v>41</v>
      </c>
      <c r="L7697" t="s">
        <v>74</v>
      </c>
      <c r="M7697"/>
      <c r="N7697">
        <v>82</v>
      </c>
      <c r="O7697" t="s">
        <v>155</v>
      </c>
      <c r="P7697" t="s">
        <v>16565</v>
      </c>
    </row>
    <row r="7698" spans="1:16" x14ac:dyDescent="0.25">
      <c r="A7698" t="s">
        <v>7</v>
      </c>
      <c r="B7698" t="s">
        <v>4391</v>
      </c>
      <c r="C7698" t="s">
        <v>339</v>
      </c>
      <c r="D7698" t="s">
        <v>5440</v>
      </c>
      <c r="E7698" t="s">
        <v>59</v>
      </c>
      <c r="F7698" t="b">
        <v>0</v>
      </c>
      <c r="G7698" t="s">
        <v>77</v>
      </c>
      <c r="H7698" s="1">
        <v>46100.6253125</v>
      </c>
      <c r="I7698" t="b">
        <v>1</v>
      </c>
      <c r="J7698" t="b">
        <v>0</v>
      </c>
      <c r="K7698" t="s">
        <v>41</v>
      </c>
      <c r="L7698" t="s">
        <v>60</v>
      </c>
      <c r="M7698">
        <v>108000</v>
      </c>
      <c r="N7698"/>
      <c r="O7698" t="s">
        <v>2792</v>
      </c>
      <c r="P7698" t="s">
        <v>16566</v>
      </c>
    </row>
    <row r="7699" spans="1:16" x14ac:dyDescent="0.25">
      <c r="A7699" t="s">
        <v>2</v>
      </c>
      <c r="B7699" t="s">
        <v>16567</v>
      </c>
      <c r="C7699" t="s">
        <v>79</v>
      </c>
      <c r="D7699" t="s">
        <v>4526</v>
      </c>
      <c r="E7699" t="s">
        <v>88</v>
      </c>
      <c r="F7699" t="b">
        <v>0</v>
      </c>
      <c r="G7699" t="s">
        <v>77</v>
      </c>
      <c r="H7699" s="1">
        <v>46100.6253125</v>
      </c>
      <c r="I7699" t="b">
        <v>1</v>
      </c>
      <c r="J7699" t="b">
        <v>0</v>
      </c>
      <c r="K7699" t="s">
        <v>41</v>
      </c>
      <c r="L7699" t="s">
        <v>74</v>
      </c>
      <c r="M7699"/>
      <c r="N7699">
        <v>84.5</v>
      </c>
      <c r="O7699" t="s">
        <v>2643</v>
      </c>
      <c r="P7699" t="s">
        <v>597</v>
      </c>
    </row>
    <row r="7700" spans="1:16" x14ac:dyDescent="0.25">
      <c r="A7700" t="s">
        <v>9</v>
      </c>
      <c r="B7700" t="s">
        <v>16568</v>
      </c>
      <c r="C7700" t="s">
        <v>190</v>
      </c>
      <c r="D7700" t="s">
        <v>4526</v>
      </c>
      <c r="E7700" t="s">
        <v>59</v>
      </c>
      <c r="F7700" t="b">
        <v>0</v>
      </c>
      <c r="G7700" t="s">
        <v>73</v>
      </c>
      <c r="H7700" s="1">
        <v>46100.625578703701</v>
      </c>
      <c r="I7700" t="b">
        <v>0</v>
      </c>
      <c r="J7700" t="b">
        <v>1</v>
      </c>
      <c r="K7700" t="s">
        <v>41</v>
      </c>
      <c r="L7700" t="s">
        <v>60</v>
      </c>
      <c r="M7700">
        <v>147500</v>
      </c>
      <c r="N7700"/>
      <c r="O7700" t="s">
        <v>4052</v>
      </c>
      <c r="P7700" t="s">
        <v>16569</v>
      </c>
    </row>
    <row r="7701" spans="1:16" x14ac:dyDescent="0.25">
      <c r="A7701" t="s">
        <v>0</v>
      </c>
      <c r="B7701" t="s">
        <v>16570</v>
      </c>
      <c r="C7701" t="s">
        <v>4093</v>
      </c>
      <c r="D7701" t="s">
        <v>4526</v>
      </c>
      <c r="E7701" t="s">
        <v>59</v>
      </c>
      <c r="F7701" t="b">
        <v>0</v>
      </c>
      <c r="G7701" t="s">
        <v>89</v>
      </c>
      <c r="H7701" s="1">
        <v>46100.625763888893</v>
      </c>
      <c r="I7701" t="b">
        <v>1</v>
      </c>
      <c r="J7701" t="b">
        <v>0</v>
      </c>
      <c r="K7701" t="s">
        <v>41</v>
      </c>
      <c r="L7701" t="s">
        <v>74</v>
      </c>
      <c r="M7701"/>
      <c r="N7701">
        <v>64</v>
      </c>
      <c r="O7701" t="s">
        <v>3576</v>
      </c>
      <c r="P7701" t="s">
        <v>152</v>
      </c>
    </row>
    <row r="7702" spans="1:16" x14ac:dyDescent="0.25">
      <c r="A7702" t="s">
        <v>2</v>
      </c>
      <c r="B7702" t="s">
        <v>2</v>
      </c>
      <c r="C7702" t="s">
        <v>3283</v>
      </c>
      <c r="D7702" t="s">
        <v>4346</v>
      </c>
      <c r="E7702" t="s">
        <v>3824</v>
      </c>
      <c r="F7702" t="b">
        <v>0</v>
      </c>
      <c r="G7702" t="s">
        <v>77</v>
      </c>
      <c r="H7702" s="1">
        <v>46100.625914351847</v>
      </c>
      <c r="I7702" t="b">
        <v>0</v>
      </c>
      <c r="J7702" t="b">
        <v>0</v>
      </c>
      <c r="K7702" t="s">
        <v>41</v>
      </c>
      <c r="L7702" t="s">
        <v>60</v>
      </c>
      <c r="M7702">
        <v>114171.965</v>
      </c>
      <c r="N7702"/>
      <c r="O7702" t="s">
        <v>3732</v>
      </c>
      <c r="P7702" t="s">
        <v>16571</v>
      </c>
    </row>
    <row r="7703" spans="1:16" x14ac:dyDescent="0.25">
      <c r="A7703" t="s">
        <v>6</v>
      </c>
      <c r="B7703" t="s">
        <v>16572</v>
      </c>
      <c r="C7703" t="s">
        <v>76</v>
      </c>
      <c r="D7703" t="s">
        <v>4622</v>
      </c>
      <c r="E7703" t="s">
        <v>59</v>
      </c>
      <c r="F7703" t="b">
        <v>1</v>
      </c>
      <c r="G7703" t="s">
        <v>68</v>
      </c>
      <c r="H7703" s="1">
        <v>46100.626018518517</v>
      </c>
      <c r="I7703" t="b">
        <v>0</v>
      </c>
      <c r="J7703" t="b">
        <v>1</v>
      </c>
      <c r="K7703" t="s">
        <v>41</v>
      </c>
      <c r="L7703" t="s">
        <v>60</v>
      </c>
      <c r="M7703">
        <v>84600</v>
      </c>
      <c r="N7703"/>
      <c r="O7703" t="s">
        <v>9042</v>
      </c>
      <c r="P7703" t="s">
        <v>997</v>
      </c>
    </row>
    <row r="7704" spans="1:16" x14ac:dyDescent="0.25">
      <c r="A7704" t="s">
        <v>1</v>
      </c>
      <c r="B7704" t="s">
        <v>16573</v>
      </c>
      <c r="C7704" t="s">
        <v>2766</v>
      </c>
      <c r="D7704" t="s">
        <v>4526</v>
      </c>
      <c r="E7704" t="s">
        <v>88</v>
      </c>
      <c r="F7704" t="b">
        <v>0</v>
      </c>
      <c r="G7704" t="s">
        <v>68</v>
      </c>
      <c r="H7704" s="1">
        <v>46100.62709490741</v>
      </c>
      <c r="I7704" t="b">
        <v>1</v>
      </c>
      <c r="J7704" t="b">
        <v>1</v>
      </c>
      <c r="K7704" t="s">
        <v>41</v>
      </c>
      <c r="L7704" t="s">
        <v>74</v>
      </c>
      <c r="M7704"/>
      <c r="N7704">
        <v>62.45</v>
      </c>
      <c r="O7704" t="s">
        <v>126</v>
      </c>
      <c r="P7704" t="s">
        <v>16574</v>
      </c>
    </row>
    <row r="7705" spans="1:16" x14ac:dyDescent="0.25">
      <c r="A7705" t="s">
        <v>0</v>
      </c>
      <c r="B7705" t="s">
        <v>16575</v>
      </c>
      <c r="C7705" t="s">
        <v>359</v>
      </c>
      <c r="D7705" t="s">
        <v>4526</v>
      </c>
      <c r="F7705" t="b">
        <v>0</v>
      </c>
      <c r="G7705" t="s">
        <v>65</v>
      </c>
      <c r="H7705" s="1">
        <v>46100.666886574072</v>
      </c>
      <c r="I7705" t="b">
        <v>0</v>
      </c>
      <c r="J7705" t="b">
        <v>0</v>
      </c>
      <c r="K7705" t="s">
        <v>41</v>
      </c>
      <c r="L7705" t="s">
        <v>74</v>
      </c>
      <c r="M7705"/>
      <c r="N7705">
        <v>27.1</v>
      </c>
      <c r="O7705" t="s">
        <v>6111</v>
      </c>
      <c r="P7705" t="s">
        <v>16576</v>
      </c>
    </row>
    <row r="7706" spans="1:16" x14ac:dyDescent="0.25">
      <c r="A7706" t="s">
        <v>3</v>
      </c>
      <c r="B7706" t="s">
        <v>16577</v>
      </c>
      <c r="C7706" t="s">
        <v>201</v>
      </c>
      <c r="D7706" t="s">
        <v>2360</v>
      </c>
      <c r="E7706" t="s">
        <v>59</v>
      </c>
      <c r="F7706" t="b">
        <v>0</v>
      </c>
      <c r="G7706" t="s">
        <v>77</v>
      </c>
      <c r="H7706" s="1">
        <v>46100.667025462957</v>
      </c>
      <c r="I7706" t="b">
        <v>0</v>
      </c>
      <c r="J7706" t="b">
        <v>0</v>
      </c>
      <c r="K7706" t="s">
        <v>41</v>
      </c>
      <c r="L7706" t="s">
        <v>60</v>
      </c>
      <c r="M7706">
        <v>81000</v>
      </c>
      <c r="N7706"/>
      <c r="O7706" t="s">
        <v>16578</v>
      </c>
      <c r="P7706" t="s">
        <v>1762</v>
      </c>
    </row>
    <row r="7707" spans="1:16" x14ac:dyDescent="0.25">
      <c r="A7707" t="s">
        <v>2</v>
      </c>
      <c r="B7707" t="s">
        <v>986</v>
      </c>
      <c r="C7707" t="s">
        <v>304</v>
      </c>
      <c r="D7707" t="s">
        <v>16579</v>
      </c>
      <c r="E7707" t="s">
        <v>59</v>
      </c>
      <c r="F7707" t="b">
        <v>0</v>
      </c>
      <c r="G7707" t="s">
        <v>77</v>
      </c>
      <c r="H7707" s="1">
        <v>46100.667581018519</v>
      </c>
      <c r="I7707" t="b">
        <v>0</v>
      </c>
      <c r="J7707" t="b">
        <v>1</v>
      </c>
      <c r="K7707" t="s">
        <v>41</v>
      </c>
      <c r="L7707" t="s">
        <v>60</v>
      </c>
      <c r="M7707">
        <v>188325</v>
      </c>
      <c r="N7707"/>
      <c r="O7707" t="s">
        <v>16580</v>
      </c>
      <c r="P7707" t="s">
        <v>310</v>
      </c>
    </row>
    <row r="7708" spans="1:16" x14ac:dyDescent="0.25">
      <c r="A7708" t="s">
        <v>1</v>
      </c>
      <c r="B7708" t="s">
        <v>16581</v>
      </c>
      <c r="C7708" t="s">
        <v>1621</v>
      </c>
      <c r="D7708" t="s">
        <v>2360</v>
      </c>
      <c r="E7708" t="s">
        <v>59</v>
      </c>
      <c r="F7708" t="b">
        <v>0</v>
      </c>
      <c r="G7708" t="s">
        <v>65</v>
      </c>
      <c r="H7708" s="1">
        <v>46100.667962962973</v>
      </c>
      <c r="I7708" t="b">
        <v>0</v>
      </c>
      <c r="J7708" t="b">
        <v>1</v>
      </c>
      <c r="K7708" t="s">
        <v>41</v>
      </c>
      <c r="L7708" t="s">
        <v>60</v>
      </c>
      <c r="M7708">
        <v>117395</v>
      </c>
      <c r="N7708"/>
      <c r="O7708" t="s">
        <v>16582</v>
      </c>
      <c r="P7708" t="s">
        <v>16583</v>
      </c>
    </row>
    <row r="7709" spans="1:16" x14ac:dyDescent="0.25">
      <c r="A7709" t="s">
        <v>1</v>
      </c>
      <c r="B7709" t="s">
        <v>1</v>
      </c>
      <c r="C7709" t="s">
        <v>16584</v>
      </c>
      <c r="D7709" t="s">
        <v>4526</v>
      </c>
      <c r="E7709" t="s">
        <v>88</v>
      </c>
      <c r="F7709" t="b">
        <v>0</v>
      </c>
      <c r="G7709" t="s">
        <v>77</v>
      </c>
      <c r="H7709" s="1">
        <v>46100.668194444443</v>
      </c>
      <c r="I7709" t="b">
        <v>0</v>
      </c>
      <c r="J7709" t="b">
        <v>0</v>
      </c>
      <c r="K7709" t="s">
        <v>41</v>
      </c>
      <c r="L7709" t="s">
        <v>74</v>
      </c>
      <c r="M7709"/>
      <c r="N7709">
        <v>41.5</v>
      </c>
      <c r="O7709" t="s">
        <v>105</v>
      </c>
    </row>
    <row r="7710" spans="1:16" x14ac:dyDescent="0.25">
      <c r="A7710" t="s">
        <v>2</v>
      </c>
      <c r="B7710" t="s">
        <v>213</v>
      </c>
      <c r="C7710" t="s">
        <v>10022</v>
      </c>
      <c r="D7710" t="s">
        <v>4526</v>
      </c>
      <c r="E7710" t="s">
        <v>59</v>
      </c>
      <c r="F7710" t="b">
        <v>0</v>
      </c>
      <c r="G7710" t="s">
        <v>40</v>
      </c>
      <c r="H7710" s="1">
        <v>46100.669062499997</v>
      </c>
      <c r="I7710" t="b">
        <v>0</v>
      </c>
      <c r="J7710" t="b">
        <v>0</v>
      </c>
      <c r="K7710" t="s">
        <v>40</v>
      </c>
      <c r="L7710" t="s">
        <v>60</v>
      </c>
      <c r="M7710">
        <v>70500</v>
      </c>
      <c r="N7710"/>
      <c r="O7710" t="s">
        <v>101</v>
      </c>
    </row>
    <row r="7711" spans="1:16" x14ac:dyDescent="0.25">
      <c r="A7711" t="s">
        <v>1</v>
      </c>
      <c r="B7711" t="s">
        <v>1</v>
      </c>
      <c r="C7711" t="s">
        <v>16585</v>
      </c>
      <c r="D7711" t="s">
        <v>4346</v>
      </c>
      <c r="E7711" t="s">
        <v>59</v>
      </c>
      <c r="F7711" t="b">
        <v>0</v>
      </c>
      <c r="G7711" t="s">
        <v>40</v>
      </c>
      <c r="H7711" s="1">
        <v>46100.669108796297</v>
      </c>
      <c r="I7711" t="b">
        <v>1</v>
      </c>
      <c r="J7711" t="b">
        <v>0</v>
      </c>
      <c r="K7711" t="s">
        <v>40</v>
      </c>
      <c r="L7711" t="s">
        <v>60</v>
      </c>
      <c r="M7711">
        <v>65000</v>
      </c>
      <c r="N7711"/>
      <c r="O7711" t="s">
        <v>526</v>
      </c>
      <c r="P7711" t="s">
        <v>16586</v>
      </c>
    </row>
    <row r="7712" spans="1:16" x14ac:dyDescent="0.25">
      <c r="A7712" t="s">
        <v>1</v>
      </c>
      <c r="B7712" t="s">
        <v>16587</v>
      </c>
      <c r="C7712" t="s">
        <v>5795</v>
      </c>
      <c r="D7712" t="s">
        <v>16588</v>
      </c>
      <c r="E7712" t="s">
        <v>59</v>
      </c>
      <c r="F7712" t="b">
        <v>0</v>
      </c>
      <c r="G7712" t="s">
        <v>40</v>
      </c>
      <c r="H7712" s="1">
        <v>46100.669189814813</v>
      </c>
      <c r="I7712" t="b">
        <v>0</v>
      </c>
      <c r="J7712" t="b">
        <v>0</v>
      </c>
      <c r="K7712" t="s">
        <v>40</v>
      </c>
      <c r="L7712" t="s">
        <v>60</v>
      </c>
      <c r="M7712">
        <v>69300</v>
      </c>
      <c r="N7712"/>
      <c r="O7712" t="s">
        <v>16589</v>
      </c>
      <c r="P7712" t="s">
        <v>16590</v>
      </c>
    </row>
    <row r="7713" spans="1:16" x14ac:dyDescent="0.25">
      <c r="A7713" t="s">
        <v>3</v>
      </c>
      <c r="B7713" t="s">
        <v>16591</v>
      </c>
      <c r="C7713" t="s">
        <v>246</v>
      </c>
      <c r="D7713" t="s">
        <v>4526</v>
      </c>
      <c r="E7713" t="s">
        <v>88</v>
      </c>
      <c r="F7713" t="b">
        <v>0</v>
      </c>
      <c r="G7713" t="s">
        <v>65</v>
      </c>
      <c r="H7713" s="1">
        <v>46100.708599537043</v>
      </c>
      <c r="I7713" t="b">
        <v>1</v>
      </c>
      <c r="J7713" t="b">
        <v>0</v>
      </c>
      <c r="K7713" t="s">
        <v>41</v>
      </c>
      <c r="L7713" t="s">
        <v>74</v>
      </c>
      <c r="M7713"/>
      <c r="N7713">
        <v>77.5</v>
      </c>
      <c r="O7713" t="s">
        <v>16592</v>
      </c>
      <c r="P7713" t="s">
        <v>16593</v>
      </c>
    </row>
    <row r="7714" spans="1:16" x14ac:dyDescent="0.25">
      <c r="A7714" t="s">
        <v>2</v>
      </c>
      <c r="B7714" t="s">
        <v>16594</v>
      </c>
      <c r="C7714" t="s">
        <v>1162</v>
      </c>
      <c r="D7714" t="s">
        <v>4346</v>
      </c>
      <c r="E7714" t="s">
        <v>59</v>
      </c>
      <c r="F7714" t="b">
        <v>0</v>
      </c>
      <c r="G7714" t="s">
        <v>65</v>
      </c>
      <c r="H7714" s="1">
        <v>46100.709189814806</v>
      </c>
      <c r="I7714" t="b">
        <v>0</v>
      </c>
      <c r="J7714" t="b">
        <v>1</v>
      </c>
      <c r="K7714" t="s">
        <v>41</v>
      </c>
      <c r="L7714" t="s">
        <v>60</v>
      </c>
      <c r="M7714">
        <v>126040</v>
      </c>
      <c r="N7714"/>
      <c r="O7714" t="s">
        <v>813</v>
      </c>
      <c r="P7714" t="s">
        <v>85</v>
      </c>
    </row>
    <row r="7715" spans="1:16" x14ac:dyDescent="0.25">
      <c r="A7715" t="s">
        <v>2</v>
      </c>
      <c r="B7715" t="s">
        <v>16595</v>
      </c>
      <c r="C7715" t="s">
        <v>2385</v>
      </c>
      <c r="D7715" t="s">
        <v>4984</v>
      </c>
      <c r="E7715" t="s">
        <v>10263</v>
      </c>
      <c r="F7715" t="b">
        <v>0</v>
      </c>
      <c r="G7715" t="s">
        <v>65</v>
      </c>
      <c r="H7715" s="1">
        <v>46100.70921296296</v>
      </c>
      <c r="I7715" t="b">
        <v>1</v>
      </c>
      <c r="J7715" t="b">
        <v>0</v>
      </c>
      <c r="K7715" t="s">
        <v>41</v>
      </c>
      <c r="L7715" t="s">
        <v>74</v>
      </c>
      <c r="M7715"/>
      <c r="N7715">
        <v>47.5</v>
      </c>
      <c r="O7715" t="s">
        <v>4984</v>
      </c>
    </row>
    <row r="7716" spans="1:16" x14ac:dyDescent="0.25">
      <c r="A7716" t="s">
        <v>7</v>
      </c>
      <c r="B7716" t="s">
        <v>16596</v>
      </c>
      <c r="C7716" t="s">
        <v>40</v>
      </c>
      <c r="D7716" t="s">
        <v>4526</v>
      </c>
      <c r="E7716" t="s">
        <v>59</v>
      </c>
      <c r="F7716" t="b">
        <v>0</v>
      </c>
      <c r="G7716" t="s">
        <v>40</v>
      </c>
      <c r="H7716" s="1">
        <v>46100.710659722223</v>
      </c>
      <c r="I7716" t="b">
        <v>1</v>
      </c>
      <c r="J7716" t="b">
        <v>0</v>
      </c>
      <c r="K7716" t="s">
        <v>40</v>
      </c>
      <c r="L7716" t="s">
        <v>60</v>
      </c>
      <c r="M7716">
        <v>60738</v>
      </c>
      <c r="N7716"/>
      <c r="O7716" t="s">
        <v>16597</v>
      </c>
      <c r="P7716" t="s">
        <v>16598</v>
      </c>
    </row>
    <row r="7717" spans="1:16" x14ac:dyDescent="0.25">
      <c r="A7717" t="s">
        <v>0</v>
      </c>
      <c r="B7717" t="s">
        <v>16599</v>
      </c>
      <c r="C7717" t="s">
        <v>7338</v>
      </c>
      <c r="D7717" t="s">
        <v>4599</v>
      </c>
      <c r="E7717" t="s">
        <v>59</v>
      </c>
      <c r="F7717" t="b">
        <v>0</v>
      </c>
      <c r="G7717" t="s">
        <v>40</v>
      </c>
      <c r="H7717" s="1">
        <v>46100.710659722223</v>
      </c>
      <c r="I7717" t="b">
        <v>1</v>
      </c>
      <c r="J7717" t="b">
        <v>0</v>
      </c>
      <c r="K7717" t="s">
        <v>40</v>
      </c>
      <c r="L7717" t="s">
        <v>60</v>
      </c>
      <c r="M7717">
        <v>21398</v>
      </c>
      <c r="N7717"/>
      <c r="O7717" t="s">
        <v>16600</v>
      </c>
      <c r="P7717" t="s">
        <v>219</v>
      </c>
    </row>
    <row r="7718" spans="1:16" x14ac:dyDescent="0.25">
      <c r="A7718" t="s">
        <v>7</v>
      </c>
      <c r="B7718" t="s">
        <v>16601</v>
      </c>
      <c r="C7718" t="s">
        <v>13</v>
      </c>
      <c r="D7718" t="s">
        <v>4526</v>
      </c>
      <c r="E7718" t="s">
        <v>59</v>
      </c>
      <c r="F7718" t="b">
        <v>0</v>
      </c>
      <c r="G7718" t="s">
        <v>13</v>
      </c>
      <c r="H7718" s="1">
        <v>46100.710960648154</v>
      </c>
      <c r="I7718" t="b">
        <v>1</v>
      </c>
      <c r="J7718" t="b">
        <v>0</v>
      </c>
      <c r="K7718" t="s">
        <v>13</v>
      </c>
      <c r="L7718" t="s">
        <v>60</v>
      </c>
      <c r="M7718">
        <v>104482.5</v>
      </c>
      <c r="N7718"/>
      <c r="O7718" t="s">
        <v>16602</v>
      </c>
      <c r="P7718" t="s">
        <v>16603</v>
      </c>
    </row>
    <row r="7719" spans="1:16" x14ac:dyDescent="0.25">
      <c r="A7719" t="s">
        <v>7</v>
      </c>
      <c r="B7719" t="s">
        <v>16604</v>
      </c>
      <c r="C7719" t="s">
        <v>5215</v>
      </c>
      <c r="D7719" t="s">
        <v>4346</v>
      </c>
      <c r="E7719" t="s">
        <v>59</v>
      </c>
      <c r="F7719" t="b">
        <v>0</v>
      </c>
      <c r="G7719" t="s">
        <v>19</v>
      </c>
      <c r="H7719" s="1">
        <v>46100.711273148147</v>
      </c>
      <c r="I7719" t="b">
        <v>0</v>
      </c>
      <c r="J7719" t="b">
        <v>0</v>
      </c>
      <c r="K7719" t="s">
        <v>19</v>
      </c>
      <c r="L7719" t="s">
        <v>60</v>
      </c>
      <c r="M7719">
        <v>550000</v>
      </c>
      <c r="N7719"/>
      <c r="O7719" t="s">
        <v>16605</v>
      </c>
      <c r="P7719" t="s">
        <v>16606</v>
      </c>
    </row>
    <row r="7720" spans="1:16" x14ac:dyDescent="0.25">
      <c r="A7720" t="s">
        <v>0</v>
      </c>
      <c r="B7720" t="s">
        <v>16607</v>
      </c>
      <c r="C7720" t="s">
        <v>76</v>
      </c>
      <c r="D7720" t="s">
        <v>584</v>
      </c>
      <c r="E7720" t="s">
        <v>59</v>
      </c>
      <c r="F7720" t="b">
        <v>1</v>
      </c>
      <c r="G7720" t="s">
        <v>19</v>
      </c>
      <c r="H7720" s="1">
        <v>46100.711354166669</v>
      </c>
      <c r="I7720" t="b">
        <v>0</v>
      </c>
      <c r="J7720" t="b">
        <v>0</v>
      </c>
      <c r="K7720" t="s">
        <v>19</v>
      </c>
      <c r="L7720" t="s">
        <v>74</v>
      </c>
      <c r="M7720"/>
      <c r="N7720">
        <v>15</v>
      </c>
      <c r="O7720" t="s">
        <v>521</v>
      </c>
      <c r="P7720" t="s">
        <v>1482</v>
      </c>
    </row>
    <row r="7721" spans="1:16" x14ac:dyDescent="0.25">
      <c r="A7721" t="s">
        <v>1</v>
      </c>
      <c r="B7721" t="s">
        <v>16608</v>
      </c>
      <c r="C7721" t="s">
        <v>9560</v>
      </c>
      <c r="D7721" t="s">
        <v>4346</v>
      </c>
      <c r="E7721" t="s">
        <v>59</v>
      </c>
      <c r="F7721" t="b">
        <v>0</v>
      </c>
      <c r="G7721" t="s">
        <v>19</v>
      </c>
      <c r="H7721" s="1">
        <v>46100.711458333331</v>
      </c>
      <c r="I7721" t="b">
        <v>1</v>
      </c>
      <c r="J7721" t="b">
        <v>0</v>
      </c>
      <c r="K7721" t="s">
        <v>19</v>
      </c>
      <c r="L7721" t="s">
        <v>60</v>
      </c>
      <c r="M7721">
        <v>2150000</v>
      </c>
      <c r="N7721"/>
      <c r="O7721" t="s">
        <v>16609</v>
      </c>
      <c r="P7721" t="s">
        <v>1187</v>
      </c>
    </row>
    <row r="7722" spans="1:16" x14ac:dyDescent="0.25">
      <c r="A7722" t="s">
        <v>0</v>
      </c>
      <c r="B7722" t="s">
        <v>16610</v>
      </c>
      <c r="C7722" t="s">
        <v>16611</v>
      </c>
      <c r="D7722" t="s">
        <v>6067</v>
      </c>
      <c r="E7722" t="s">
        <v>59</v>
      </c>
      <c r="F7722" t="b">
        <v>0</v>
      </c>
      <c r="G7722" t="s">
        <v>16612</v>
      </c>
      <c r="H7722" s="1">
        <v>46100.72078703704</v>
      </c>
      <c r="I7722" t="b">
        <v>0</v>
      </c>
      <c r="J7722" t="b">
        <v>0</v>
      </c>
      <c r="K7722" t="s">
        <v>16612</v>
      </c>
      <c r="L7722" t="s">
        <v>60</v>
      </c>
      <c r="M7722">
        <v>65000</v>
      </c>
      <c r="N7722"/>
      <c r="O7722" t="s">
        <v>16613</v>
      </c>
      <c r="P7722" t="s">
        <v>1738</v>
      </c>
    </row>
    <row r="7723" spans="1:16" x14ac:dyDescent="0.25">
      <c r="A7723" t="s">
        <v>0</v>
      </c>
      <c r="B7723" t="s">
        <v>16614</v>
      </c>
      <c r="C7723" t="s">
        <v>319</v>
      </c>
      <c r="D7723" t="s">
        <v>4346</v>
      </c>
      <c r="E7723" t="s">
        <v>59</v>
      </c>
      <c r="F7723" t="b">
        <v>0</v>
      </c>
      <c r="G7723" t="s">
        <v>65</v>
      </c>
      <c r="H7723" s="1">
        <v>46100.750196759262</v>
      </c>
      <c r="I7723" t="b">
        <v>0</v>
      </c>
      <c r="J7723" t="b">
        <v>0</v>
      </c>
      <c r="K7723" t="s">
        <v>41</v>
      </c>
      <c r="L7723" t="s">
        <v>74</v>
      </c>
      <c r="M7723"/>
      <c r="N7723">
        <v>62.5</v>
      </c>
      <c r="O7723" t="s">
        <v>10160</v>
      </c>
      <c r="P7723" t="s">
        <v>16615</v>
      </c>
    </row>
    <row r="7724" spans="1:16" x14ac:dyDescent="0.25">
      <c r="A7724" t="s">
        <v>0</v>
      </c>
      <c r="B7724" t="s">
        <v>16616</v>
      </c>
      <c r="C7724" t="s">
        <v>172</v>
      </c>
      <c r="D7724" t="s">
        <v>2360</v>
      </c>
      <c r="E7724" t="s">
        <v>59</v>
      </c>
      <c r="F7724" t="b">
        <v>0</v>
      </c>
      <c r="G7724" t="s">
        <v>68</v>
      </c>
      <c r="H7724" s="1">
        <v>46100.750648148147</v>
      </c>
      <c r="I7724" t="b">
        <v>1</v>
      </c>
      <c r="J7724" t="b">
        <v>0</v>
      </c>
      <c r="K7724" t="s">
        <v>41</v>
      </c>
      <c r="L7724" t="s">
        <v>74</v>
      </c>
      <c r="M7724"/>
      <c r="N7724">
        <v>67.5</v>
      </c>
      <c r="O7724" t="s">
        <v>2355</v>
      </c>
      <c r="P7724" t="s">
        <v>16617</v>
      </c>
    </row>
    <row r="7725" spans="1:16" x14ac:dyDescent="0.25">
      <c r="A7725" t="s">
        <v>2</v>
      </c>
      <c r="B7725" t="s">
        <v>16618</v>
      </c>
      <c r="C7725" t="s">
        <v>319</v>
      </c>
      <c r="D7725" t="s">
        <v>5349</v>
      </c>
      <c r="E7725" t="s">
        <v>59</v>
      </c>
      <c r="F7725" t="b">
        <v>0</v>
      </c>
      <c r="G7725" t="s">
        <v>65</v>
      </c>
      <c r="H7725" s="1">
        <v>46100.750833333332</v>
      </c>
      <c r="I7725" t="b">
        <v>0</v>
      </c>
      <c r="J7725" t="b">
        <v>1</v>
      </c>
      <c r="K7725" t="s">
        <v>41</v>
      </c>
      <c r="L7725" t="s">
        <v>60</v>
      </c>
      <c r="M7725">
        <v>178500</v>
      </c>
      <c r="N7725"/>
      <c r="O7725" t="s">
        <v>6447</v>
      </c>
      <c r="P7725" t="s">
        <v>16619</v>
      </c>
    </row>
    <row r="7726" spans="1:16" x14ac:dyDescent="0.25">
      <c r="A7726" t="s">
        <v>1</v>
      </c>
      <c r="B7726" t="s">
        <v>2579</v>
      </c>
      <c r="C7726" t="s">
        <v>1783</v>
      </c>
      <c r="D7726" t="s">
        <v>4346</v>
      </c>
      <c r="E7726" t="s">
        <v>59</v>
      </c>
      <c r="F7726" t="b">
        <v>0</v>
      </c>
      <c r="G7726" t="s">
        <v>77</v>
      </c>
      <c r="H7726" s="1">
        <v>46100.751446759263</v>
      </c>
      <c r="I7726" t="b">
        <v>1</v>
      </c>
      <c r="J7726" t="b">
        <v>1</v>
      </c>
      <c r="K7726" t="s">
        <v>41</v>
      </c>
      <c r="L7726" t="s">
        <v>60</v>
      </c>
      <c r="M7726">
        <v>138000</v>
      </c>
      <c r="N7726"/>
      <c r="O7726" t="s">
        <v>16620</v>
      </c>
      <c r="P7726" t="s">
        <v>16621</v>
      </c>
    </row>
    <row r="7727" spans="1:16" x14ac:dyDescent="0.25">
      <c r="A7727" t="s">
        <v>0</v>
      </c>
      <c r="B7727" t="s">
        <v>16622</v>
      </c>
      <c r="C7727" t="s">
        <v>5273</v>
      </c>
      <c r="D7727" t="s">
        <v>4346</v>
      </c>
      <c r="E7727" t="s">
        <v>59</v>
      </c>
      <c r="F7727" t="b">
        <v>0</v>
      </c>
      <c r="G7727" t="s">
        <v>40</v>
      </c>
      <c r="H7727" s="1">
        <v>46100.752280092587</v>
      </c>
      <c r="I7727" t="b">
        <v>0</v>
      </c>
      <c r="J7727" t="b">
        <v>0</v>
      </c>
      <c r="K7727" t="s">
        <v>40</v>
      </c>
      <c r="L7727" t="s">
        <v>60</v>
      </c>
      <c r="M7727">
        <v>42541.5</v>
      </c>
      <c r="N7727"/>
      <c r="O7727" t="s">
        <v>16623</v>
      </c>
      <c r="P7727" t="s">
        <v>3201</v>
      </c>
    </row>
    <row r="7728" spans="1:16" x14ac:dyDescent="0.25">
      <c r="A7728" t="s">
        <v>0</v>
      </c>
      <c r="B7728" t="s">
        <v>16624</v>
      </c>
      <c r="C7728" t="s">
        <v>76</v>
      </c>
      <c r="D7728" t="s">
        <v>6627</v>
      </c>
      <c r="E7728" t="s">
        <v>59</v>
      </c>
      <c r="F7728" t="b">
        <v>1</v>
      </c>
      <c r="G7728" t="s">
        <v>13</v>
      </c>
      <c r="H7728" s="1">
        <v>46100.752627314818</v>
      </c>
      <c r="I7728" t="b">
        <v>0</v>
      </c>
      <c r="J7728" t="b">
        <v>0</v>
      </c>
      <c r="K7728" t="s">
        <v>13</v>
      </c>
      <c r="L7728" t="s">
        <v>60</v>
      </c>
      <c r="M7728">
        <v>82500</v>
      </c>
      <c r="N7728"/>
      <c r="O7728" t="s">
        <v>16625</v>
      </c>
      <c r="P7728" t="s">
        <v>9325</v>
      </c>
    </row>
    <row r="7729" spans="1:16" x14ac:dyDescent="0.25">
      <c r="A7729" t="s">
        <v>1</v>
      </c>
      <c r="B7729" t="s">
        <v>16626</v>
      </c>
      <c r="C7729" t="s">
        <v>500</v>
      </c>
      <c r="D7729" t="s">
        <v>4346</v>
      </c>
      <c r="E7729" t="s">
        <v>59</v>
      </c>
      <c r="F7729" t="b">
        <v>0</v>
      </c>
      <c r="G7729" t="s">
        <v>13</v>
      </c>
      <c r="H7729" s="1">
        <v>46100.75273148148</v>
      </c>
      <c r="I7729" t="b">
        <v>0</v>
      </c>
      <c r="J7729" t="b">
        <v>0</v>
      </c>
      <c r="K7729" t="s">
        <v>13</v>
      </c>
      <c r="L7729" t="s">
        <v>74</v>
      </c>
      <c r="M7729"/>
      <c r="N7729">
        <v>82.5</v>
      </c>
      <c r="O7729" t="s">
        <v>5046</v>
      </c>
      <c r="P7729" t="s">
        <v>597</v>
      </c>
    </row>
    <row r="7730" spans="1:16" x14ac:dyDescent="0.25">
      <c r="A7730" t="s">
        <v>3</v>
      </c>
      <c r="B7730" t="s">
        <v>286</v>
      </c>
      <c r="C7730" t="s">
        <v>3918</v>
      </c>
      <c r="D7730" t="s">
        <v>2360</v>
      </c>
      <c r="E7730" t="s">
        <v>59</v>
      </c>
      <c r="F7730" t="b">
        <v>0</v>
      </c>
      <c r="G7730" t="s">
        <v>65</v>
      </c>
      <c r="H7730" s="1">
        <v>46100.791932870372</v>
      </c>
      <c r="I7730" t="b">
        <v>0</v>
      </c>
      <c r="J7730" t="b">
        <v>0</v>
      </c>
      <c r="K7730" t="s">
        <v>41</v>
      </c>
      <c r="L7730" t="s">
        <v>60</v>
      </c>
      <c r="M7730">
        <v>110000</v>
      </c>
      <c r="N7730"/>
      <c r="O7730" t="s">
        <v>16627</v>
      </c>
      <c r="P7730" t="s">
        <v>16628</v>
      </c>
    </row>
    <row r="7731" spans="1:16" x14ac:dyDescent="0.25">
      <c r="A7731" t="s">
        <v>0</v>
      </c>
      <c r="B7731" t="s">
        <v>16629</v>
      </c>
      <c r="C7731" t="s">
        <v>514</v>
      </c>
      <c r="D7731" t="s">
        <v>4346</v>
      </c>
      <c r="E7731" t="s">
        <v>59</v>
      </c>
      <c r="F7731" t="b">
        <v>0</v>
      </c>
      <c r="G7731" t="s">
        <v>77</v>
      </c>
      <c r="H7731" s="1">
        <v>46100.791979166657</v>
      </c>
      <c r="I7731" t="b">
        <v>0</v>
      </c>
      <c r="J7731" t="b">
        <v>1</v>
      </c>
      <c r="K7731" t="s">
        <v>41</v>
      </c>
      <c r="L7731" t="s">
        <v>60</v>
      </c>
      <c r="M7731">
        <v>85600</v>
      </c>
      <c r="N7731"/>
      <c r="O7731" t="s">
        <v>3435</v>
      </c>
      <c r="P7731" t="s">
        <v>16630</v>
      </c>
    </row>
    <row r="7732" spans="1:16" x14ac:dyDescent="0.25">
      <c r="A7732" t="s">
        <v>1</v>
      </c>
      <c r="B7732" t="s">
        <v>7756</v>
      </c>
      <c r="C7732" t="s">
        <v>71</v>
      </c>
      <c r="D7732" t="s">
        <v>4526</v>
      </c>
      <c r="E7732" t="s">
        <v>59</v>
      </c>
      <c r="F7732" t="b">
        <v>0</v>
      </c>
      <c r="G7732" t="s">
        <v>73</v>
      </c>
      <c r="H7732" s="1">
        <v>46100.792245370372</v>
      </c>
      <c r="I7732" t="b">
        <v>0</v>
      </c>
      <c r="J7732" t="b">
        <v>1</v>
      </c>
      <c r="K7732" t="s">
        <v>41</v>
      </c>
      <c r="L7732" t="s">
        <v>60</v>
      </c>
      <c r="M7732">
        <v>118107.5</v>
      </c>
      <c r="N7732"/>
      <c r="O7732" t="s">
        <v>10744</v>
      </c>
      <c r="P7732" t="s">
        <v>352</v>
      </c>
    </row>
    <row r="7733" spans="1:16" x14ac:dyDescent="0.25">
      <c r="A7733" t="s">
        <v>1</v>
      </c>
      <c r="B7733" t="s">
        <v>16631</v>
      </c>
      <c r="C7733" t="s">
        <v>86</v>
      </c>
      <c r="D7733" t="s">
        <v>4526</v>
      </c>
      <c r="E7733" t="s">
        <v>59</v>
      </c>
      <c r="F7733" t="b">
        <v>0</v>
      </c>
      <c r="G7733" t="s">
        <v>65</v>
      </c>
      <c r="H7733" s="1">
        <v>46100.792881944442</v>
      </c>
      <c r="I7733" t="b">
        <v>1</v>
      </c>
      <c r="J7733" t="b">
        <v>0</v>
      </c>
      <c r="K7733" t="s">
        <v>41</v>
      </c>
      <c r="L7733" t="s">
        <v>60</v>
      </c>
      <c r="M7733">
        <v>135000</v>
      </c>
      <c r="N7733"/>
      <c r="O7733" t="s">
        <v>9512</v>
      </c>
      <c r="P7733" t="s">
        <v>1273</v>
      </c>
    </row>
    <row r="7734" spans="1:16" x14ac:dyDescent="0.25">
      <c r="A7734" t="s">
        <v>8</v>
      </c>
      <c r="B7734" t="s">
        <v>4495</v>
      </c>
      <c r="C7734" t="s">
        <v>6744</v>
      </c>
      <c r="D7734" t="s">
        <v>5018</v>
      </c>
      <c r="E7734" t="s">
        <v>59</v>
      </c>
      <c r="F7734" t="b">
        <v>0</v>
      </c>
      <c r="G7734" t="s">
        <v>40</v>
      </c>
      <c r="H7734" s="1">
        <v>46100.794074074067</v>
      </c>
      <c r="I7734" t="b">
        <v>1</v>
      </c>
      <c r="J7734" t="b">
        <v>0</v>
      </c>
      <c r="K7734" t="s">
        <v>40</v>
      </c>
      <c r="L7734" t="s">
        <v>60</v>
      </c>
      <c r="M7734">
        <v>85000</v>
      </c>
      <c r="N7734"/>
      <c r="O7734" t="s">
        <v>101</v>
      </c>
      <c r="P7734" t="s">
        <v>16632</v>
      </c>
    </row>
    <row r="7735" spans="1:16" x14ac:dyDescent="0.25">
      <c r="A7735" t="s">
        <v>2</v>
      </c>
      <c r="B7735" t="s">
        <v>16633</v>
      </c>
      <c r="C7735" t="s">
        <v>13</v>
      </c>
      <c r="D7735" t="s">
        <v>4526</v>
      </c>
      <c r="E7735" t="s">
        <v>59</v>
      </c>
      <c r="F7735" t="b">
        <v>0</v>
      </c>
      <c r="G7735" t="s">
        <v>13</v>
      </c>
      <c r="H7735" s="1">
        <v>46100.794456018521</v>
      </c>
      <c r="I7735" t="b">
        <v>0</v>
      </c>
      <c r="J7735" t="b">
        <v>0</v>
      </c>
      <c r="K7735" t="s">
        <v>13</v>
      </c>
      <c r="L7735" t="s">
        <v>60</v>
      </c>
      <c r="M7735">
        <v>115000</v>
      </c>
      <c r="N7735"/>
      <c r="O7735" t="s">
        <v>10744</v>
      </c>
      <c r="P7735" t="s">
        <v>208</v>
      </c>
    </row>
    <row r="7736" spans="1:16" x14ac:dyDescent="0.25">
      <c r="A7736" t="s">
        <v>0</v>
      </c>
      <c r="B7736" t="s">
        <v>16634</v>
      </c>
      <c r="C7736" t="s">
        <v>753</v>
      </c>
      <c r="D7736" t="s">
        <v>4346</v>
      </c>
      <c r="E7736" t="s">
        <v>59</v>
      </c>
      <c r="F7736" t="b">
        <v>0</v>
      </c>
      <c r="G7736" t="s">
        <v>73</v>
      </c>
      <c r="H7736" s="1">
        <v>46100.833912037036</v>
      </c>
      <c r="I7736" t="b">
        <v>0</v>
      </c>
      <c r="J7736" t="b">
        <v>0</v>
      </c>
      <c r="K7736" t="s">
        <v>41</v>
      </c>
      <c r="L7736" t="s">
        <v>60</v>
      </c>
      <c r="M7736">
        <v>65000</v>
      </c>
      <c r="N7736"/>
      <c r="O7736" t="s">
        <v>1775</v>
      </c>
      <c r="P7736" t="s">
        <v>16635</v>
      </c>
    </row>
    <row r="7737" spans="1:16" x14ac:dyDescent="0.25">
      <c r="A7737" t="s">
        <v>6</v>
      </c>
      <c r="B7737" t="s">
        <v>6</v>
      </c>
      <c r="C7737" t="s">
        <v>1634</v>
      </c>
      <c r="D7737" t="s">
        <v>4526</v>
      </c>
      <c r="E7737" t="s">
        <v>59</v>
      </c>
      <c r="F7737" t="b">
        <v>0</v>
      </c>
      <c r="G7737" t="s">
        <v>65</v>
      </c>
      <c r="H7737" s="1">
        <v>46100.834166666667</v>
      </c>
      <c r="I7737" t="b">
        <v>0</v>
      </c>
      <c r="J7737" t="b">
        <v>1</v>
      </c>
      <c r="K7737" t="s">
        <v>41</v>
      </c>
      <c r="L7737" t="s">
        <v>60</v>
      </c>
      <c r="M7737">
        <v>105000</v>
      </c>
      <c r="N7737"/>
      <c r="O7737" t="s">
        <v>8714</v>
      </c>
      <c r="P7737" t="s">
        <v>1972</v>
      </c>
    </row>
    <row r="7738" spans="1:16" x14ac:dyDescent="0.25">
      <c r="A7738" t="s">
        <v>6</v>
      </c>
      <c r="B7738" t="s">
        <v>3217</v>
      </c>
      <c r="C7738" t="s">
        <v>81</v>
      </c>
      <c r="D7738" t="s">
        <v>4562</v>
      </c>
      <c r="E7738" t="s">
        <v>59</v>
      </c>
      <c r="F7738" t="b">
        <v>0</v>
      </c>
      <c r="G7738" t="s">
        <v>77</v>
      </c>
      <c r="H7738" s="1">
        <v>46100.834247685183</v>
      </c>
      <c r="I7738" t="b">
        <v>0</v>
      </c>
      <c r="J7738" t="b">
        <v>1</v>
      </c>
      <c r="K7738" t="s">
        <v>41</v>
      </c>
      <c r="L7738" t="s">
        <v>60</v>
      </c>
      <c r="M7738">
        <v>142500</v>
      </c>
      <c r="N7738"/>
      <c r="O7738" t="s">
        <v>16636</v>
      </c>
      <c r="P7738" t="s">
        <v>16637</v>
      </c>
    </row>
    <row r="7739" spans="1:16" x14ac:dyDescent="0.25">
      <c r="A7739" t="s">
        <v>1</v>
      </c>
      <c r="B7739" t="s">
        <v>1</v>
      </c>
      <c r="C7739" t="s">
        <v>16638</v>
      </c>
      <c r="D7739" t="s">
        <v>4346</v>
      </c>
      <c r="E7739" t="s">
        <v>59</v>
      </c>
      <c r="F7739" t="b">
        <v>0</v>
      </c>
      <c r="G7739" t="s">
        <v>65</v>
      </c>
      <c r="H7739" s="1">
        <v>46100.834467592591</v>
      </c>
      <c r="I7739" t="b">
        <v>1</v>
      </c>
      <c r="J7739" t="b">
        <v>1</v>
      </c>
      <c r="K7739" t="s">
        <v>41</v>
      </c>
      <c r="L7739" t="s">
        <v>74</v>
      </c>
      <c r="M7739"/>
      <c r="N7739">
        <v>48</v>
      </c>
      <c r="O7739" t="s">
        <v>3605</v>
      </c>
      <c r="P7739" t="s">
        <v>4586</v>
      </c>
    </row>
    <row r="7740" spans="1:16" x14ac:dyDescent="0.25">
      <c r="A7740" t="s">
        <v>0</v>
      </c>
      <c r="B7740" t="s">
        <v>16639</v>
      </c>
      <c r="C7740" t="s">
        <v>4411</v>
      </c>
      <c r="D7740" t="s">
        <v>2360</v>
      </c>
      <c r="E7740" t="s">
        <v>59</v>
      </c>
      <c r="F7740" t="b">
        <v>0</v>
      </c>
      <c r="G7740" t="s">
        <v>77</v>
      </c>
      <c r="H7740" s="1">
        <v>46100.875381944446</v>
      </c>
      <c r="I7740" t="b">
        <v>0</v>
      </c>
      <c r="J7740" t="b">
        <v>1</v>
      </c>
      <c r="K7740" t="s">
        <v>41</v>
      </c>
      <c r="L7740" t="s">
        <v>60</v>
      </c>
      <c r="M7740">
        <v>65000</v>
      </c>
      <c r="N7740"/>
      <c r="O7740" t="s">
        <v>16640</v>
      </c>
      <c r="P7740" t="s">
        <v>16641</v>
      </c>
    </row>
    <row r="7741" spans="1:16" x14ac:dyDescent="0.25">
      <c r="A7741" t="s">
        <v>1</v>
      </c>
      <c r="B7741" t="s">
        <v>16642</v>
      </c>
      <c r="C7741" t="s">
        <v>502</v>
      </c>
      <c r="D7741" t="s">
        <v>4346</v>
      </c>
      <c r="E7741" t="s">
        <v>59</v>
      </c>
      <c r="F7741" t="b">
        <v>0</v>
      </c>
      <c r="G7741" t="s">
        <v>65</v>
      </c>
      <c r="H7741" s="1">
        <v>46100.876250000001</v>
      </c>
      <c r="I7741" t="b">
        <v>1</v>
      </c>
      <c r="J7741" t="b">
        <v>1</v>
      </c>
      <c r="K7741" t="s">
        <v>41</v>
      </c>
      <c r="L7741" t="s">
        <v>60</v>
      </c>
      <c r="M7741">
        <v>92000</v>
      </c>
      <c r="N7741"/>
      <c r="O7741" t="s">
        <v>480</v>
      </c>
      <c r="P7741" t="s">
        <v>16643</v>
      </c>
    </row>
    <row r="7742" spans="1:16" x14ac:dyDescent="0.25">
      <c r="A7742" t="s">
        <v>1</v>
      </c>
      <c r="B7742" t="s">
        <v>2301</v>
      </c>
      <c r="C7742" t="s">
        <v>1644</v>
      </c>
      <c r="D7742" t="s">
        <v>4526</v>
      </c>
      <c r="E7742" t="s">
        <v>88</v>
      </c>
      <c r="F7742" t="b">
        <v>0</v>
      </c>
      <c r="G7742" t="s">
        <v>65</v>
      </c>
      <c r="H7742" s="1">
        <v>46100.876273148147</v>
      </c>
      <c r="I7742" t="b">
        <v>1</v>
      </c>
      <c r="J7742" t="b">
        <v>1</v>
      </c>
      <c r="K7742" t="s">
        <v>41</v>
      </c>
      <c r="L7742" t="s">
        <v>74</v>
      </c>
      <c r="M7742"/>
      <c r="N7742">
        <v>26.5</v>
      </c>
      <c r="O7742" t="s">
        <v>403</v>
      </c>
      <c r="P7742" t="s">
        <v>2580</v>
      </c>
    </row>
    <row r="7743" spans="1:16" x14ac:dyDescent="0.25">
      <c r="A7743" t="s">
        <v>5</v>
      </c>
      <c r="B7743" t="s">
        <v>16644</v>
      </c>
      <c r="C7743" t="s">
        <v>436</v>
      </c>
      <c r="D7743" t="s">
        <v>2360</v>
      </c>
      <c r="E7743" t="s">
        <v>59</v>
      </c>
      <c r="F7743" t="b">
        <v>0</v>
      </c>
      <c r="G7743" t="s">
        <v>77</v>
      </c>
      <c r="H7743" s="1">
        <v>46100.876504629632</v>
      </c>
      <c r="I7743" t="b">
        <v>0</v>
      </c>
      <c r="J7743" t="b">
        <v>0</v>
      </c>
      <c r="K7743" t="s">
        <v>41</v>
      </c>
      <c r="L7743" t="s">
        <v>60</v>
      </c>
      <c r="M7743">
        <v>190000</v>
      </c>
      <c r="N7743"/>
      <c r="O7743" t="s">
        <v>16645</v>
      </c>
      <c r="P7743" t="s">
        <v>16646</v>
      </c>
    </row>
    <row r="7744" spans="1:16" x14ac:dyDescent="0.25">
      <c r="A7744" t="s">
        <v>1</v>
      </c>
      <c r="B7744" t="s">
        <v>439</v>
      </c>
      <c r="C7744" t="s">
        <v>194</v>
      </c>
      <c r="D7744" t="s">
        <v>4526</v>
      </c>
      <c r="E7744" t="s">
        <v>59</v>
      </c>
      <c r="F7744" t="b">
        <v>0</v>
      </c>
      <c r="G7744" t="s">
        <v>77</v>
      </c>
      <c r="H7744" s="1">
        <v>46100.876550925917</v>
      </c>
      <c r="I7744" t="b">
        <v>0</v>
      </c>
      <c r="J7744" t="b">
        <v>1</v>
      </c>
      <c r="K7744" t="s">
        <v>41</v>
      </c>
      <c r="L7744" t="s">
        <v>60</v>
      </c>
      <c r="M7744">
        <v>160000</v>
      </c>
      <c r="N7744"/>
      <c r="O7744" t="s">
        <v>16647</v>
      </c>
      <c r="P7744" t="s">
        <v>16648</v>
      </c>
    </row>
    <row r="7745" spans="1:16" x14ac:dyDescent="0.25">
      <c r="A7745" t="s">
        <v>1</v>
      </c>
      <c r="B7745" t="s">
        <v>16649</v>
      </c>
      <c r="C7745" t="s">
        <v>273</v>
      </c>
      <c r="D7745" t="s">
        <v>2360</v>
      </c>
      <c r="E7745" t="s">
        <v>59</v>
      </c>
      <c r="F7745" t="b">
        <v>0</v>
      </c>
      <c r="G7745" t="s">
        <v>77</v>
      </c>
      <c r="H7745" s="1">
        <v>46100.876574074071</v>
      </c>
      <c r="I7745" t="b">
        <v>0</v>
      </c>
      <c r="J7745" t="b">
        <v>0</v>
      </c>
      <c r="K7745" t="s">
        <v>41</v>
      </c>
      <c r="L7745" t="s">
        <v>60</v>
      </c>
      <c r="M7745">
        <v>170000</v>
      </c>
      <c r="N7745"/>
      <c r="O7745" t="s">
        <v>16645</v>
      </c>
      <c r="P7745" t="s">
        <v>16650</v>
      </c>
    </row>
    <row r="7746" spans="1:16" x14ac:dyDescent="0.25">
      <c r="A7746" t="s">
        <v>1</v>
      </c>
      <c r="B7746" t="s">
        <v>4036</v>
      </c>
      <c r="C7746" t="s">
        <v>672</v>
      </c>
      <c r="D7746" t="s">
        <v>4346</v>
      </c>
      <c r="E7746" t="s">
        <v>59</v>
      </c>
      <c r="F7746" t="b">
        <v>0</v>
      </c>
      <c r="G7746" t="s">
        <v>77</v>
      </c>
      <c r="H7746" s="1">
        <v>46100.876585648148</v>
      </c>
      <c r="I7746" t="b">
        <v>0</v>
      </c>
      <c r="J7746" t="b">
        <v>1</v>
      </c>
      <c r="K7746" t="s">
        <v>41</v>
      </c>
      <c r="L7746" t="s">
        <v>60</v>
      </c>
      <c r="M7746">
        <v>105000</v>
      </c>
      <c r="N7746"/>
      <c r="O7746" t="s">
        <v>10744</v>
      </c>
      <c r="P7746" t="s">
        <v>16651</v>
      </c>
    </row>
    <row r="7747" spans="1:16" x14ac:dyDescent="0.25">
      <c r="A7747" t="s">
        <v>5</v>
      </c>
      <c r="B7747" t="s">
        <v>16652</v>
      </c>
      <c r="C7747" t="s">
        <v>143</v>
      </c>
      <c r="D7747" t="s">
        <v>2360</v>
      </c>
      <c r="E7747" t="s">
        <v>59</v>
      </c>
      <c r="F7747" t="b">
        <v>0</v>
      </c>
      <c r="G7747" t="s">
        <v>77</v>
      </c>
      <c r="H7747" s="1">
        <v>46100.876585648148</v>
      </c>
      <c r="I7747" t="b">
        <v>0</v>
      </c>
      <c r="J7747" t="b">
        <v>0</v>
      </c>
      <c r="K7747" t="s">
        <v>41</v>
      </c>
      <c r="L7747" t="s">
        <v>60</v>
      </c>
      <c r="M7747">
        <v>190000</v>
      </c>
      <c r="N7747"/>
      <c r="O7747" t="s">
        <v>16645</v>
      </c>
      <c r="P7747" t="s">
        <v>16646</v>
      </c>
    </row>
    <row r="7748" spans="1:16" x14ac:dyDescent="0.25">
      <c r="A7748" t="s">
        <v>1</v>
      </c>
      <c r="B7748" t="s">
        <v>7756</v>
      </c>
      <c r="C7748" t="s">
        <v>3219</v>
      </c>
      <c r="D7748" t="s">
        <v>4526</v>
      </c>
      <c r="E7748" t="s">
        <v>59</v>
      </c>
      <c r="F7748" t="b">
        <v>0</v>
      </c>
      <c r="G7748" t="s">
        <v>77</v>
      </c>
      <c r="H7748" s="1">
        <v>46100.876655092587</v>
      </c>
      <c r="I7748" t="b">
        <v>0</v>
      </c>
      <c r="J7748" t="b">
        <v>1</v>
      </c>
      <c r="K7748" t="s">
        <v>41</v>
      </c>
      <c r="L7748" t="s">
        <v>60</v>
      </c>
      <c r="M7748">
        <v>105000</v>
      </c>
      <c r="N7748"/>
      <c r="O7748" t="s">
        <v>10744</v>
      </c>
      <c r="P7748" t="s">
        <v>16653</v>
      </c>
    </row>
    <row r="7749" spans="1:16" x14ac:dyDescent="0.25">
      <c r="A7749" t="s">
        <v>0</v>
      </c>
      <c r="B7749" t="s">
        <v>1366</v>
      </c>
      <c r="C7749" t="s">
        <v>486</v>
      </c>
      <c r="D7749" t="s">
        <v>4346</v>
      </c>
      <c r="E7749" t="s">
        <v>59</v>
      </c>
      <c r="F7749" t="b">
        <v>0</v>
      </c>
      <c r="G7749" t="s">
        <v>65</v>
      </c>
      <c r="H7749" s="1">
        <v>46100.91678240741</v>
      </c>
      <c r="I7749" t="b">
        <v>0</v>
      </c>
      <c r="J7749" t="b">
        <v>1</v>
      </c>
      <c r="K7749" t="s">
        <v>41</v>
      </c>
      <c r="L7749" t="s">
        <v>60</v>
      </c>
      <c r="M7749">
        <v>80831</v>
      </c>
      <c r="N7749"/>
      <c r="O7749" t="s">
        <v>571</v>
      </c>
      <c r="P7749" t="s">
        <v>16654</v>
      </c>
    </row>
    <row r="7750" spans="1:16" x14ac:dyDescent="0.25">
      <c r="A7750" t="s">
        <v>7</v>
      </c>
      <c r="B7750" t="s">
        <v>16655</v>
      </c>
      <c r="C7750" t="s">
        <v>142</v>
      </c>
      <c r="D7750" t="s">
        <v>2360</v>
      </c>
      <c r="E7750" t="s">
        <v>59</v>
      </c>
      <c r="F7750" t="b">
        <v>0</v>
      </c>
      <c r="G7750" t="s">
        <v>65</v>
      </c>
      <c r="H7750" s="1">
        <v>46100.916909722233</v>
      </c>
      <c r="I7750" t="b">
        <v>1</v>
      </c>
      <c r="J7750" t="b">
        <v>0</v>
      </c>
      <c r="K7750" t="s">
        <v>41</v>
      </c>
      <c r="L7750" t="s">
        <v>60</v>
      </c>
      <c r="M7750">
        <v>155276.28</v>
      </c>
      <c r="N7750"/>
      <c r="O7750" t="s">
        <v>16656</v>
      </c>
    </row>
    <row r="7751" spans="1:16" x14ac:dyDescent="0.25">
      <c r="A7751" t="s">
        <v>8</v>
      </c>
      <c r="B7751" t="s">
        <v>16657</v>
      </c>
      <c r="C7751" t="s">
        <v>201</v>
      </c>
      <c r="D7751" t="s">
        <v>4346</v>
      </c>
      <c r="E7751" t="s">
        <v>59</v>
      </c>
      <c r="F7751" t="b">
        <v>0</v>
      </c>
      <c r="G7751" t="s">
        <v>77</v>
      </c>
      <c r="H7751" s="1">
        <v>46100.917604166672</v>
      </c>
      <c r="I7751" t="b">
        <v>0</v>
      </c>
      <c r="J7751" t="b">
        <v>1</v>
      </c>
      <c r="K7751" t="s">
        <v>41</v>
      </c>
      <c r="L7751" t="s">
        <v>60</v>
      </c>
      <c r="M7751">
        <v>182500</v>
      </c>
      <c r="N7751"/>
      <c r="O7751" t="s">
        <v>15739</v>
      </c>
      <c r="P7751" t="s">
        <v>16658</v>
      </c>
    </row>
    <row r="7752" spans="1:16" x14ac:dyDescent="0.25">
      <c r="A7752" t="s">
        <v>8</v>
      </c>
      <c r="B7752" t="s">
        <v>16659</v>
      </c>
      <c r="C7752" t="s">
        <v>515</v>
      </c>
      <c r="D7752" t="s">
        <v>4346</v>
      </c>
      <c r="E7752" t="s">
        <v>59</v>
      </c>
      <c r="F7752" t="b">
        <v>0</v>
      </c>
      <c r="G7752" t="s">
        <v>73</v>
      </c>
      <c r="H7752" s="1">
        <v>46100.917650462958</v>
      </c>
      <c r="I7752" t="b">
        <v>0</v>
      </c>
      <c r="J7752" t="b">
        <v>1</v>
      </c>
      <c r="K7752" t="s">
        <v>41</v>
      </c>
      <c r="L7752" t="s">
        <v>60</v>
      </c>
      <c r="M7752">
        <v>234025</v>
      </c>
      <c r="N7752"/>
      <c r="O7752" t="s">
        <v>3463</v>
      </c>
      <c r="P7752" t="s">
        <v>208</v>
      </c>
    </row>
    <row r="7753" spans="1:16" x14ac:dyDescent="0.25">
      <c r="A7753" t="s">
        <v>1</v>
      </c>
      <c r="B7753" t="s">
        <v>16660</v>
      </c>
      <c r="C7753" t="s">
        <v>326</v>
      </c>
      <c r="D7753" t="s">
        <v>4526</v>
      </c>
      <c r="E7753" t="s">
        <v>59</v>
      </c>
      <c r="F7753" t="b">
        <v>0</v>
      </c>
      <c r="G7753" t="s">
        <v>65</v>
      </c>
      <c r="H7753" s="1">
        <v>46100.917858796303</v>
      </c>
      <c r="I7753" t="b">
        <v>1</v>
      </c>
      <c r="J7753" t="b">
        <v>1</v>
      </c>
      <c r="K7753" t="s">
        <v>41</v>
      </c>
      <c r="L7753" t="s">
        <v>74</v>
      </c>
      <c r="M7753"/>
      <c r="N7753">
        <v>64.180000000000007</v>
      </c>
      <c r="O7753" t="s">
        <v>808</v>
      </c>
      <c r="P7753" t="s">
        <v>16661</v>
      </c>
    </row>
    <row r="7754" spans="1:16" x14ac:dyDescent="0.25">
      <c r="A7754" t="s">
        <v>1</v>
      </c>
      <c r="B7754" t="s">
        <v>12616</v>
      </c>
      <c r="C7754" t="s">
        <v>330</v>
      </c>
      <c r="D7754" t="s">
        <v>4346</v>
      </c>
      <c r="E7754" t="s">
        <v>59</v>
      </c>
      <c r="F7754" t="b">
        <v>0</v>
      </c>
      <c r="G7754" t="s">
        <v>65</v>
      </c>
      <c r="H7754" s="1">
        <v>46100.917881944442</v>
      </c>
      <c r="I7754" t="b">
        <v>1</v>
      </c>
      <c r="J7754" t="b">
        <v>1</v>
      </c>
      <c r="K7754" t="s">
        <v>41</v>
      </c>
      <c r="L7754" t="s">
        <v>60</v>
      </c>
      <c r="M7754">
        <v>155500</v>
      </c>
      <c r="N7754"/>
      <c r="O7754" t="s">
        <v>12617</v>
      </c>
      <c r="P7754" t="s">
        <v>8088</v>
      </c>
    </row>
    <row r="7755" spans="1:16" x14ac:dyDescent="0.25">
      <c r="A7755" t="s">
        <v>1</v>
      </c>
      <c r="B7755" t="s">
        <v>906</v>
      </c>
      <c r="C7755" t="s">
        <v>147</v>
      </c>
      <c r="D7755" t="s">
        <v>4526</v>
      </c>
      <c r="E7755" t="s">
        <v>88</v>
      </c>
      <c r="F7755" t="b">
        <v>0</v>
      </c>
      <c r="G7755" t="s">
        <v>77</v>
      </c>
      <c r="H7755" s="1">
        <v>46100.918171296304</v>
      </c>
      <c r="I7755" t="b">
        <v>0</v>
      </c>
      <c r="J7755" t="b">
        <v>0</v>
      </c>
      <c r="K7755" t="s">
        <v>41</v>
      </c>
      <c r="L7755" t="s">
        <v>74</v>
      </c>
      <c r="M7755"/>
      <c r="N7755">
        <v>115</v>
      </c>
      <c r="O7755" t="s">
        <v>1341</v>
      </c>
      <c r="P7755" t="s">
        <v>16662</v>
      </c>
    </row>
    <row r="7756" spans="1:16" x14ac:dyDescent="0.25">
      <c r="A7756" t="s">
        <v>0</v>
      </c>
      <c r="B7756" t="s">
        <v>16663</v>
      </c>
      <c r="C7756" t="s">
        <v>218</v>
      </c>
      <c r="D7756" t="s">
        <v>4346</v>
      </c>
      <c r="E7756" t="s">
        <v>59</v>
      </c>
      <c r="F7756" t="b">
        <v>0</v>
      </c>
      <c r="G7756" t="s">
        <v>63</v>
      </c>
      <c r="H7756" s="1">
        <v>46100.926631944443</v>
      </c>
      <c r="I7756" t="b">
        <v>0</v>
      </c>
      <c r="J7756" t="b">
        <v>1</v>
      </c>
      <c r="K7756" t="s">
        <v>41</v>
      </c>
      <c r="L7756" t="s">
        <v>60</v>
      </c>
      <c r="M7756">
        <v>114500</v>
      </c>
      <c r="N7756"/>
      <c r="O7756" t="s">
        <v>3387</v>
      </c>
      <c r="P7756" t="s">
        <v>16664</v>
      </c>
    </row>
    <row r="7757" spans="1:16" x14ac:dyDescent="0.25">
      <c r="A7757" t="s">
        <v>0</v>
      </c>
      <c r="B7757" t="s">
        <v>16665</v>
      </c>
      <c r="C7757" t="s">
        <v>2413</v>
      </c>
      <c r="D7757" t="s">
        <v>4346</v>
      </c>
      <c r="E7757" t="s">
        <v>59</v>
      </c>
      <c r="F7757" t="b">
        <v>0</v>
      </c>
      <c r="G7757" t="s">
        <v>65</v>
      </c>
      <c r="H7757" s="1">
        <v>46100.95853009259</v>
      </c>
      <c r="I7757" t="b">
        <v>0</v>
      </c>
      <c r="J7757" t="b">
        <v>1</v>
      </c>
      <c r="K7757" t="s">
        <v>41</v>
      </c>
      <c r="L7757" t="s">
        <v>60</v>
      </c>
      <c r="M7757">
        <v>114500</v>
      </c>
      <c r="N7757"/>
      <c r="O7757" t="s">
        <v>3387</v>
      </c>
      <c r="P7757" t="s">
        <v>16666</v>
      </c>
    </row>
    <row r="7758" spans="1:16" x14ac:dyDescent="0.25">
      <c r="A7758" t="s">
        <v>3</v>
      </c>
      <c r="B7758" t="s">
        <v>286</v>
      </c>
      <c r="C7758" t="s">
        <v>605</v>
      </c>
      <c r="D7758" t="s">
        <v>4526</v>
      </c>
      <c r="E7758" t="s">
        <v>59</v>
      </c>
      <c r="F7758" t="b">
        <v>0</v>
      </c>
      <c r="G7758" t="s">
        <v>77</v>
      </c>
      <c r="H7758" s="1">
        <v>46100.958668981482</v>
      </c>
      <c r="I7758" t="b">
        <v>1</v>
      </c>
      <c r="J7758" t="b">
        <v>0</v>
      </c>
      <c r="K7758" t="s">
        <v>41</v>
      </c>
      <c r="L7758" t="s">
        <v>60</v>
      </c>
      <c r="M7758">
        <v>107500</v>
      </c>
      <c r="N7758"/>
      <c r="O7758" t="s">
        <v>101</v>
      </c>
      <c r="P7758" t="s">
        <v>16667</v>
      </c>
    </row>
    <row r="7759" spans="1:16" x14ac:dyDescent="0.25">
      <c r="A7759" t="s">
        <v>0</v>
      </c>
      <c r="B7759" t="s">
        <v>16668</v>
      </c>
      <c r="C7759" t="s">
        <v>76</v>
      </c>
      <c r="D7759" t="s">
        <v>4526</v>
      </c>
      <c r="E7759" t="s">
        <v>88</v>
      </c>
      <c r="F7759" t="b">
        <v>1</v>
      </c>
      <c r="G7759" t="s">
        <v>77</v>
      </c>
      <c r="H7759" s="1">
        <v>46100.958726851852</v>
      </c>
      <c r="I7759" t="b">
        <v>1</v>
      </c>
      <c r="J7759" t="b">
        <v>0</v>
      </c>
      <c r="K7759" t="s">
        <v>41</v>
      </c>
      <c r="L7759" t="s">
        <v>74</v>
      </c>
      <c r="M7759"/>
      <c r="N7759">
        <v>91.5</v>
      </c>
      <c r="O7759" t="s">
        <v>2222</v>
      </c>
    </row>
    <row r="7760" spans="1:16" x14ac:dyDescent="0.25">
      <c r="A7760" t="s">
        <v>0</v>
      </c>
      <c r="B7760" t="s">
        <v>16669</v>
      </c>
      <c r="C7760" t="s">
        <v>162</v>
      </c>
      <c r="D7760" t="s">
        <v>4526</v>
      </c>
      <c r="E7760" t="s">
        <v>88</v>
      </c>
      <c r="F7760" t="b">
        <v>0</v>
      </c>
      <c r="G7760" t="s">
        <v>73</v>
      </c>
      <c r="H7760" s="1">
        <v>46100.958912037036</v>
      </c>
      <c r="I7760" t="b">
        <v>1</v>
      </c>
      <c r="J7760" t="b">
        <v>0</v>
      </c>
      <c r="K7760" t="s">
        <v>41</v>
      </c>
      <c r="L7760" t="s">
        <v>74</v>
      </c>
      <c r="M7760"/>
      <c r="N7760">
        <v>57.5</v>
      </c>
      <c r="O7760" t="s">
        <v>3107</v>
      </c>
    </row>
    <row r="7761" spans="1:16" x14ac:dyDescent="0.25">
      <c r="A7761" t="s">
        <v>1</v>
      </c>
      <c r="B7761" t="s">
        <v>16660</v>
      </c>
      <c r="C7761" t="s">
        <v>76</v>
      </c>
      <c r="D7761" t="s">
        <v>4346</v>
      </c>
      <c r="E7761" t="s">
        <v>88</v>
      </c>
      <c r="F7761" t="b">
        <v>1</v>
      </c>
      <c r="G7761" t="s">
        <v>73</v>
      </c>
      <c r="H7761" s="1">
        <v>46100.960104166668</v>
      </c>
      <c r="I7761" t="b">
        <v>1</v>
      </c>
      <c r="J7761" t="b">
        <v>1</v>
      </c>
      <c r="K7761" t="s">
        <v>41</v>
      </c>
      <c r="L7761" t="s">
        <v>74</v>
      </c>
      <c r="M7761"/>
      <c r="N7761">
        <v>59.59</v>
      </c>
      <c r="O7761" t="s">
        <v>16670</v>
      </c>
      <c r="P7761" t="s">
        <v>16661</v>
      </c>
    </row>
    <row r="7762" spans="1:16" x14ac:dyDescent="0.25">
      <c r="A7762" t="s">
        <v>1</v>
      </c>
      <c r="B7762" t="s">
        <v>1168</v>
      </c>
      <c r="C7762" t="s">
        <v>76</v>
      </c>
      <c r="D7762" t="s">
        <v>10173</v>
      </c>
      <c r="E7762" t="s">
        <v>59</v>
      </c>
      <c r="F7762" t="b">
        <v>1</v>
      </c>
      <c r="G7762" t="s">
        <v>13</v>
      </c>
      <c r="H7762" s="1">
        <v>46100.961076388892</v>
      </c>
      <c r="I7762" t="b">
        <v>1</v>
      </c>
      <c r="J7762" t="b">
        <v>0</v>
      </c>
      <c r="K7762" t="s">
        <v>13</v>
      </c>
      <c r="L7762" t="s">
        <v>60</v>
      </c>
      <c r="M7762">
        <v>137000</v>
      </c>
      <c r="N7762"/>
      <c r="O7762" t="s">
        <v>10174</v>
      </c>
      <c r="P7762" t="s">
        <v>891</v>
      </c>
    </row>
    <row r="7763" spans="1:16" x14ac:dyDescent="0.25">
      <c r="A7763" t="s">
        <v>4</v>
      </c>
      <c r="B7763" t="s">
        <v>3384</v>
      </c>
      <c r="C7763" t="s">
        <v>2435</v>
      </c>
      <c r="D7763" t="s">
        <v>2360</v>
      </c>
      <c r="E7763" t="s">
        <v>59</v>
      </c>
      <c r="F7763" t="b">
        <v>0</v>
      </c>
      <c r="G7763" t="s">
        <v>77</v>
      </c>
      <c r="H7763" s="1">
        <v>46101.000381944446</v>
      </c>
      <c r="I7763" t="b">
        <v>0</v>
      </c>
      <c r="J7763" t="b">
        <v>0</v>
      </c>
      <c r="K7763" t="s">
        <v>41</v>
      </c>
      <c r="L7763" t="s">
        <v>74</v>
      </c>
      <c r="M7763"/>
      <c r="N7763">
        <v>26.5</v>
      </c>
      <c r="O7763" t="s">
        <v>16671</v>
      </c>
      <c r="P7763" t="s">
        <v>16672</v>
      </c>
    </row>
    <row r="7764" spans="1:16" x14ac:dyDescent="0.25">
      <c r="A7764" t="s">
        <v>0</v>
      </c>
      <c r="B7764" t="s">
        <v>0</v>
      </c>
      <c r="C7764" t="s">
        <v>187</v>
      </c>
      <c r="D7764" t="s">
        <v>7266</v>
      </c>
      <c r="E7764" t="s">
        <v>59</v>
      </c>
      <c r="F7764" t="b">
        <v>0</v>
      </c>
      <c r="G7764" t="s">
        <v>68</v>
      </c>
      <c r="H7764" s="1">
        <v>46101.000648148147</v>
      </c>
      <c r="I7764" t="b">
        <v>0</v>
      </c>
      <c r="J7764" t="b">
        <v>1</v>
      </c>
      <c r="K7764" t="s">
        <v>41</v>
      </c>
      <c r="L7764" t="s">
        <v>60</v>
      </c>
      <c r="M7764">
        <v>154000</v>
      </c>
      <c r="N7764"/>
      <c r="O7764" t="s">
        <v>3141</v>
      </c>
      <c r="P7764" t="s">
        <v>16673</v>
      </c>
    </row>
    <row r="7765" spans="1:16" x14ac:dyDescent="0.25">
      <c r="A7765" t="s">
        <v>4</v>
      </c>
      <c r="B7765" t="s">
        <v>552</v>
      </c>
      <c r="C7765" t="s">
        <v>1837</v>
      </c>
      <c r="D7765" t="s">
        <v>4254</v>
      </c>
      <c r="E7765" t="s">
        <v>59</v>
      </c>
      <c r="F7765" t="b">
        <v>0</v>
      </c>
      <c r="G7765" t="s">
        <v>65</v>
      </c>
      <c r="H7765" s="1">
        <v>46101.001296296286</v>
      </c>
      <c r="I7765" t="b">
        <v>1</v>
      </c>
      <c r="J7765" t="b">
        <v>0</v>
      </c>
      <c r="K7765" t="s">
        <v>41</v>
      </c>
      <c r="L7765" t="s">
        <v>60</v>
      </c>
      <c r="M7765">
        <v>100000</v>
      </c>
      <c r="N7765"/>
      <c r="O7765" t="s">
        <v>4254</v>
      </c>
      <c r="P7765" t="s">
        <v>16674</v>
      </c>
    </row>
    <row r="7766" spans="1:16" x14ac:dyDescent="0.25">
      <c r="A7766" t="s">
        <v>1</v>
      </c>
      <c r="B7766" t="s">
        <v>16675</v>
      </c>
      <c r="C7766" t="s">
        <v>716</v>
      </c>
      <c r="D7766" t="s">
        <v>4346</v>
      </c>
      <c r="E7766" t="s">
        <v>59</v>
      </c>
      <c r="F7766" t="b">
        <v>0</v>
      </c>
      <c r="G7766" t="s">
        <v>77</v>
      </c>
      <c r="H7766" s="1">
        <v>46101.001585648148</v>
      </c>
      <c r="I7766" t="b">
        <v>0</v>
      </c>
      <c r="J7766" t="b">
        <v>1</v>
      </c>
      <c r="K7766" t="s">
        <v>41</v>
      </c>
      <c r="L7766" t="s">
        <v>60</v>
      </c>
      <c r="M7766">
        <v>111300</v>
      </c>
      <c r="N7766"/>
      <c r="O7766" t="s">
        <v>2970</v>
      </c>
      <c r="P7766" t="s">
        <v>16676</v>
      </c>
    </row>
    <row r="7767" spans="1:16" x14ac:dyDescent="0.25">
      <c r="A7767" t="s">
        <v>1</v>
      </c>
      <c r="B7767" t="s">
        <v>16677</v>
      </c>
      <c r="C7767" t="s">
        <v>224</v>
      </c>
      <c r="D7767" t="s">
        <v>5349</v>
      </c>
      <c r="E7767" t="s">
        <v>59</v>
      </c>
      <c r="F7767" t="b">
        <v>0</v>
      </c>
      <c r="G7767" t="s">
        <v>65</v>
      </c>
      <c r="H7767" s="1">
        <v>46101.042962962973</v>
      </c>
      <c r="I7767" t="b">
        <v>0</v>
      </c>
      <c r="J7767" t="b">
        <v>1</v>
      </c>
      <c r="K7767" t="s">
        <v>41</v>
      </c>
      <c r="L7767" t="s">
        <v>60</v>
      </c>
      <c r="M7767">
        <v>175500</v>
      </c>
      <c r="N7767"/>
      <c r="O7767" t="s">
        <v>226</v>
      </c>
      <c r="P7767" t="s">
        <v>2898</v>
      </c>
    </row>
    <row r="7768" spans="1:16" x14ac:dyDescent="0.25">
      <c r="A7768" t="s">
        <v>1</v>
      </c>
      <c r="B7768" t="s">
        <v>16678</v>
      </c>
      <c r="C7768" t="s">
        <v>500</v>
      </c>
      <c r="D7768" t="s">
        <v>2360</v>
      </c>
      <c r="E7768" t="s">
        <v>59</v>
      </c>
      <c r="F7768" t="b">
        <v>0</v>
      </c>
      <c r="G7768" t="s">
        <v>13</v>
      </c>
      <c r="H7768" s="1">
        <v>46101.044398148151</v>
      </c>
      <c r="I7768" t="b">
        <v>0</v>
      </c>
      <c r="J7768" t="b">
        <v>0</v>
      </c>
      <c r="K7768" t="s">
        <v>13</v>
      </c>
      <c r="L7768" t="s">
        <v>60</v>
      </c>
      <c r="M7768">
        <v>85000</v>
      </c>
      <c r="N7768"/>
      <c r="O7768" t="s">
        <v>9546</v>
      </c>
      <c r="P7768" t="s">
        <v>357</v>
      </c>
    </row>
    <row r="7769" spans="1:16" x14ac:dyDescent="0.25">
      <c r="A7769" t="s">
        <v>0</v>
      </c>
      <c r="B7769" t="s">
        <v>16679</v>
      </c>
      <c r="C7769" t="s">
        <v>1384</v>
      </c>
      <c r="D7769" t="s">
        <v>2360</v>
      </c>
      <c r="E7769" t="s">
        <v>59</v>
      </c>
      <c r="F7769" t="b">
        <v>0</v>
      </c>
      <c r="G7769" t="s">
        <v>77</v>
      </c>
      <c r="H7769" s="1">
        <v>46101.083715277768</v>
      </c>
      <c r="I7769" t="b">
        <v>0</v>
      </c>
      <c r="J7769" t="b">
        <v>1</v>
      </c>
      <c r="K7769" t="s">
        <v>41</v>
      </c>
      <c r="L7769" t="s">
        <v>74</v>
      </c>
      <c r="M7769"/>
      <c r="N7769">
        <v>47.1</v>
      </c>
      <c r="O7769" t="s">
        <v>3354</v>
      </c>
    </row>
    <row r="7770" spans="1:16" x14ac:dyDescent="0.25">
      <c r="A7770" t="s">
        <v>2</v>
      </c>
      <c r="B7770" t="s">
        <v>16680</v>
      </c>
      <c r="C7770" t="s">
        <v>81</v>
      </c>
      <c r="D7770" t="s">
        <v>4346</v>
      </c>
      <c r="E7770" t="s">
        <v>59</v>
      </c>
      <c r="F7770" t="b">
        <v>0</v>
      </c>
      <c r="G7770" t="s">
        <v>77</v>
      </c>
      <c r="H7770" s="1">
        <v>46101.084247685183</v>
      </c>
      <c r="I7770" t="b">
        <v>0</v>
      </c>
      <c r="J7770" t="b">
        <v>1</v>
      </c>
      <c r="K7770" t="s">
        <v>41</v>
      </c>
      <c r="L7770" t="s">
        <v>60</v>
      </c>
      <c r="M7770">
        <v>150000</v>
      </c>
      <c r="N7770"/>
      <c r="O7770" t="s">
        <v>138</v>
      </c>
      <c r="P7770" t="s">
        <v>705</v>
      </c>
    </row>
    <row r="7771" spans="1:16" x14ac:dyDescent="0.25">
      <c r="A7771" t="s">
        <v>1</v>
      </c>
      <c r="B7771" t="s">
        <v>16681</v>
      </c>
      <c r="C7771" t="s">
        <v>81</v>
      </c>
      <c r="D7771" t="s">
        <v>4346</v>
      </c>
      <c r="E7771" t="s">
        <v>59</v>
      </c>
      <c r="F7771" t="b">
        <v>0</v>
      </c>
      <c r="G7771" t="s">
        <v>65</v>
      </c>
      <c r="H7771" s="1">
        <v>46101.084548611107</v>
      </c>
      <c r="I7771" t="b">
        <v>1</v>
      </c>
      <c r="J7771" t="b">
        <v>1</v>
      </c>
      <c r="K7771" t="s">
        <v>41</v>
      </c>
      <c r="L7771" t="s">
        <v>60</v>
      </c>
      <c r="M7771">
        <v>180500</v>
      </c>
      <c r="N7771"/>
      <c r="O7771" t="s">
        <v>138</v>
      </c>
      <c r="P7771" t="s">
        <v>16682</v>
      </c>
    </row>
    <row r="7772" spans="1:16" x14ac:dyDescent="0.25">
      <c r="A7772" t="s">
        <v>3</v>
      </c>
      <c r="B7772" t="s">
        <v>16683</v>
      </c>
      <c r="C7772" t="s">
        <v>190</v>
      </c>
      <c r="D7772" t="s">
        <v>4526</v>
      </c>
      <c r="E7772" t="s">
        <v>59</v>
      </c>
      <c r="F7772" t="b">
        <v>0</v>
      </c>
      <c r="G7772" t="s">
        <v>73</v>
      </c>
      <c r="H7772" s="1">
        <v>46101.125451388893</v>
      </c>
      <c r="I7772" t="b">
        <v>0</v>
      </c>
      <c r="J7772" t="b">
        <v>1</v>
      </c>
      <c r="K7772" t="s">
        <v>41</v>
      </c>
      <c r="L7772" t="s">
        <v>60</v>
      </c>
      <c r="M7772">
        <v>132500</v>
      </c>
      <c r="N7772"/>
      <c r="O7772" t="s">
        <v>4052</v>
      </c>
    </row>
    <row r="7773" spans="1:16" x14ac:dyDescent="0.25">
      <c r="A7773" t="s">
        <v>0</v>
      </c>
      <c r="B7773" t="s">
        <v>16684</v>
      </c>
      <c r="C7773" t="s">
        <v>2108</v>
      </c>
      <c r="D7773" t="s">
        <v>4346</v>
      </c>
      <c r="E7773" t="s">
        <v>132</v>
      </c>
      <c r="F7773" t="b">
        <v>0</v>
      </c>
      <c r="G7773" t="s">
        <v>89</v>
      </c>
      <c r="H7773" s="1">
        <v>46101.125752314823</v>
      </c>
      <c r="I7773" t="b">
        <v>0</v>
      </c>
      <c r="J7773" t="b">
        <v>0</v>
      </c>
      <c r="K7773" t="s">
        <v>41</v>
      </c>
      <c r="L7773" t="s">
        <v>74</v>
      </c>
      <c r="M7773"/>
      <c r="N7773">
        <v>20</v>
      </c>
      <c r="O7773" t="s">
        <v>16685</v>
      </c>
      <c r="P7773" t="s">
        <v>219</v>
      </c>
    </row>
    <row r="7774" spans="1:16" x14ac:dyDescent="0.25">
      <c r="A7774" t="s">
        <v>5</v>
      </c>
      <c r="B7774" t="s">
        <v>16686</v>
      </c>
      <c r="C7774" t="s">
        <v>142</v>
      </c>
      <c r="D7774" t="s">
        <v>4756</v>
      </c>
      <c r="E7774" t="s">
        <v>59</v>
      </c>
      <c r="F7774" t="b">
        <v>0</v>
      </c>
      <c r="G7774" t="s">
        <v>68</v>
      </c>
      <c r="H7774" s="1">
        <v>46101.168761574067</v>
      </c>
      <c r="I7774" t="b">
        <v>1</v>
      </c>
      <c r="J7774" t="b">
        <v>1</v>
      </c>
      <c r="K7774" t="s">
        <v>41</v>
      </c>
      <c r="L7774" t="s">
        <v>60</v>
      </c>
      <c r="M7774">
        <v>211000</v>
      </c>
      <c r="N7774"/>
      <c r="O7774" t="s">
        <v>16687</v>
      </c>
      <c r="P7774" t="s">
        <v>16688</v>
      </c>
    </row>
    <row r="7775" spans="1:16" x14ac:dyDescent="0.25">
      <c r="A7775" t="s">
        <v>0</v>
      </c>
      <c r="B7775" t="s">
        <v>16689</v>
      </c>
      <c r="C7775" t="s">
        <v>457</v>
      </c>
      <c r="D7775" t="s">
        <v>5475</v>
      </c>
      <c r="E7775" t="s">
        <v>59</v>
      </c>
      <c r="F7775" t="b">
        <v>0</v>
      </c>
      <c r="G7775" t="s">
        <v>77</v>
      </c>
      <c r="H7775" s="1">
        <v>46101.250219907408</v>
      </c>
      <c r="I7775" t="b">
        <v>0</v>
      </c>
      <c r="J7775" t="b">
        <v>1</v>
      </c>
      <c r="K7775" t="s">
        <v>41</v>
      </c>
      <c r="L7775" t="s">
        <v>60</v>
      </c>
      <c r="M7775">
        <v>80000</v>
      </c>
      <c r="N7775"/>
      <c r="O7775" t="s">
        <v>16690</v>
      </c>
      <c r="P7775" t="s">
        <v>2004</v>
      </c>
    </row>
    <row r="7776" spans="1:16" x14ac:dyDescent="0.25">
      <c r="A7776" t="s">
        <v>1</v>
      </c>
      <c r="B7776" t="s">
        <v>16691</v>
      </c>
      <c r="C7776" t="s">
        <v>249</v>
      </c>
      <c r="D7776" t="s">
        <v>4550</v>
      </c>
      <c r="E7776" t="s">
        <v>59</v>
      </c>
      <c r="F7776" t="b">
        <v>0</v>
      </c>
      <c r="G7776" t="s">
        <v>65</v>
      </c>
      <c r="H7776" s="1">
        <v>46101.251261574071</v>
      </c>
      <c r="I7776" t="b">
        <v>0</v>
      </c>
      <c r="J7776" t="b">
        <v>1</v>
      </c>
      <c r="K7776" t="s">
        <v>41</v>
      </c>
      <c r="L7776" t="s">
        <v>60</v>
      </c>
      <c r="M7776">
        <v>78676</v>
      </c>
      <c r="N7776"/>
      <c r="O7776" t="s">
        <v>16692</v>
      </c>
      <c r="P7776" t="s">
        <v>16693</v>
      </c>
    </row>
    <row r="7777" spans="1:16" x14ac:dyDescent="0.25">
      <c r="A7777" t="s">
        <v>0</v>
      </c>
      <c r="B7777" t="s">
        <v>1267</v>
      </c>
      <c r="C7777" t="s">
        <v>5717</v>
      </c>
      <c r="D7777" t="s">
        <v>4346</v>
      </c>
      <c r="E7777" t="s">
        <v>59</v>
      </c>
      <c r="F7777" t="b">
        <v>0</v>
      </c>
      <c r="G7777" t="s">
        <v>19</v>
      </c>
      <c r="H7777" s="1">
        <v>46101.253622685188</v>
      </c>
      <c r="I7777" t="b">
        <v>0</v>
      </c>
      <c r="J7777" t="b">
        <v>0</v>
      </c>
      <c r="K7777" t="s">
        <v>19</v>
      </c>
      <c r="L7777" t="s">
        <v>60</v>
      </c>
      <c r="M7777">
        <v>400000</v>
      </c>
      <c r="N7777"/>
      <c r="O7777" t="s">
        <v>16694</v>
      </c>
    </row>
    <row r="7778" spans="1:16" x14ac:dyDescent="0.25">
      <c r="A7778" t="s">
        <v>2</v>
      </c>
      <c r="B7778" t="s">
        <v>16695</v>
      </c>
      <c r="C7778" t="s">
        <v>5717</v>
      </c>
      <c r="D7778" t="s">
        <v>4346</v>
      </c>
      <c r="E7778" t="s">
        <v>384</v>
      </c>
      <c r="F7778" t="b">
        <v>0</v>
      </c>
      <c r="G7778" t="s">
        <v>19</v>
      </c>
      <c r="H7778" s="1">
        <v>46101.295358796298</v>
      </c>
      <c r="I7778" t="b">
        <v>0</v>
      </c>
      <c r="J7778" t="b">
        <v>0</v>
      </c>
      <c r="K7778" t="s">
        <v>19</v>
      </c>
      <c r="L7778" t="s">
        <v>60</v>
      </c>
      <c r="M7778">
        <v>360000</v>
      </c>
      <c r="N7778"/>
      <c r="O7778" t="s">
        <v>16696</v>
      </c>
      <c r="P7778" t="s">
        <v>16697</v>
      </c>
    </row>
    <row r="7779" spans="1:16" x14ac:dyDescent="0.25">
      <c r="A7779" t="s">
        <v>5</v>
      </c>
      <c r="B7779" t="s">
        <v>16698</v>
      </c>
      <c r="C7779" t="s">
        <v>18</v>
      </c>
      <c r="D7779" t="s">
        <v>5790</v>
      </c>
      <c r="E7779" t="s">
        <v>59</v>
      </c>
      <c r="F7779" t="b">
        <v>0</v>
      </c>
      <c r="G7779" t="s">
        <v>18</v>
      </c>
      <c r="H7779" s="1">
        <v>46101.298495370371</v>
      </c>
      <c r="I7779" t="b">
        <v>1</v>
      </c>
      <c r="J7779" t="b">
        <v>0</v>
      </c>
      <c r="K7779" t="s">
        <v>18</v>
      </c>
      <c r="L7779" t="s">
        <v>60</v>
      </c>
      <c r="M7779">
        <v>138550</v>
      </c>
      <c r="N7779"/>
      <c r="O7779" t="s">
        <v>10602</v>
      </c>
    </row>
    <row r="7780" spans="1:16" x14ac:dyDescent="0.25">
      <c r="A7780" t="s">
        <v>3</v>
      </c>
      <c r="B7780" t="s">
        <v>10497</v>
      </c>
      <c r="C7780" t="s">
        <v>3846</v>
      </c>
      <c r="D7780" t="s">
        <v>2360</v>
      </c>
      <c r="E7780" t="s">
        <v>59</v>
      </c>
      <c r="F7780" t="b">
        <v>0</v>
      </c>
      <c r="G7780" t="s">
        <v>89</v>
      </c>
      <c r="H7780" s="1">
        <v>46101.334097222221</v>
      </c>
      <c r="I7780" t="b">
        <v>0</v>
      </c>
      <c r="J7780" t="b">
        <v>0</v>
      </c>
      <c r="K7780" t="s">
        <v>41</v>
      </c>
      <c r="L7780" t="s">
        <v>60</v>
      </c>
      <c r="M7780">
        <v>105000</v>
      </c>
      <c r="N7780"/>
      <c r="O7780" t="s">
        <v>16699</v>
      </c>
      <c r="P7780" t="s">
        <v>15829</v>
      </c>
    </row>
    <row r="7781" spans="1:16" x14ac:dyDescent="0.25">
      <c r="A7781" t="s">
        <v>2</v>
      </c>
      <c r="B7781" t="s">
        <v>16700</v>
      </c>
      <c r="C7781" t="s">
        <v>86</v>
      </c>
      <c r="D7781" t="s">
        <v>10876</v>
      </c>
      <c r="E7781" t="s">
        <v>59</v>
      </c>
      <c r="F7781" t="b">
        <v>0</v>
      </c>
      <c r="G7781" t="s">
        <v>77</v>
      </c>
      <c r="H7781" s="1">
        <v>46101.334224537037</v>
      </c>
      <c r="I7781" t="b">
        <v>0</v>
      </c>
      <c r="J7781" t="b">
        <v>0</v>
      </c>
      <c r="K7781" t="s">
        <v>41</v>
      </c>
      <c r="L7781" t="s">
        <v>60</v>
      </c>
      <c r="M7781">
        <v>148000</v>
      </c>
      <c r="N7781"/>
      <c r="O7781" t="s">
        <v>16701</v>
      </c>
      <c r="P7781" t="s">
        <v>16702</v>
      </c>
    </row>
    <row r="7782" spans="1:16" x14ac:dyDescent="0.25">
      <c r="A7782" t="s">
        <v>1</v>
      </c>
      <c r="B7782" t="s">
        <v>16703</v>
      </c>
      <c r="C7782" t="s">
        <v>955</v>
      </c>
      <c r="D7782" t="s">
        <v>4346</v>
      </c>
      <c r="E7782" t="s">
        <v>59</v>
      </c>
      <c r="F7782" t="b">
        <v>0</v>
      </c>
      <c r="G7782" t="s">
        <v>13</v>
      </c>
      <c r="H7782" s="1">
        <v>46101.336759259262</v>
      </c>
      <c r="I7782" t="b">
        <v>1</v>
      </c>
      <c r="J7782" t="b">
        <v>0</v>
      </c>
      <c r="K7782" t="s">
        <v>13</v>
      </c>
      <c r="L7782" t="s">
        <v>60</v>
      </c>
      <c r="M7782">
        <v>107850</v>
      </c>
      <c r="N7782"/>
      <c r="O7782" t="s">
        <v>5225</v>
      </c>
      <c r="P7782" t="s">
        <v>16704</v>
      </c>
    </row>
    <row r="7783" spans="1:16" x14ac:dyDescent="0.25">
      <c r="A7783" t="s">
        <v>7</v>
      </c>
      <c r="B7783" t="s">
        <v>16705</v>
      </c>
      <c r="C7783" t="s">
        <v>716</v>
      </c>
      <c r="D7783" t="s">
        <v>2360</v>
      </c>
      <c r="E7783" t="s">
        <v>59</v>
      </c>
      <c r="F7783" t="b">
        <v>0</v>
      </c>
      <c r="G7783" t="s">
        <v>63</v>
      </c>
      <c r="H7783" s="1">
        <v>46101.38652777778</v>
      </c>
      <c r="I7783" t="b">
        <v>0</v>
      </c>
      <c r="J7783" t="b">
        <v>1</v>
      </c>
      <c r="K7783" t="s">
        <v>41</v>
      </c>
      <c r="L7783" t="s">
        <v>60</v>
      </c>
      <c r="M7783">
        <v>120000</v>
      </c>
      <c r="N7783"/>
      <c r="O7783" t="s">
        <v>4622</v>
      </c>
      <c r="P7783" t="s">
        <v>16706</v>
      </c>
    </row>
    <row r="7784" spans="1:16" x14ac:dyDescent="0.25">
      <c r="A7784" t="s">
        <v>0</v>
      </c>
      <c r="B7784" t="s">
        <v>0</v>
      </c>
      <c r="C7784" t="s">
        <v>4963</v>
      </c>
      <c r="D7784" t="s">
        <v>4531</v>
      </c>
      <c r="E7784" t="s">
        <v>88</v>
      </c>
      <c r="F7784" t="b">
        <v>0</v>
      </c>
      <c r="G7784" t="s">
        <v>4963</v>
      </c>
      <c r="H7784" s="1">
        <v>46101.389108796298</v>
      </c>
      <c r="I7784" t="b">
        <v>1</v>
      </c>
      <c r="J7784" t="b">
        <v>0</v>
      </c>
      <c r="K7784" t="s">
        <v>4963</v>
      </c>
      <c r="L7784" t="s">
        <v>60</v>
      </c>
      <c r="M7784">
        <v>17500</v>
      </c>
      <c r="N7784"/>
      <c r="O7784" t="s">
        <v>13581</v>
      </c>
      <c r="P7784" t="s">
        <v>802</v>
      </c>
    </row>
    <row r="7785" spans="1:16" x14ac:dyDescent="0.25">
      <c r="A7785" t="s">
        <v>2</v>
      </c>
      <c r="B7785" t="s">
        <v>16707</v>
      </c>
      <c r="C7785" t="s">
        <v>4245</v>
      </c>
      <c r="D7785" t="s">
        <v>2360</v>
      </c>
      <c r="E7785" t="s">
        <v>59</v>
      </c>
      <c r="F7785" t="b">
        <v>0</v>
      </c>
      <c r="G7785" t="s">
        <v>68</v>
      </c>
      <c r="H7785" s="1">
        <v>46101.417662037027</v>
      </c>
      <c r="I7785" t="b">
        <v>0</v>
      </c>
      <c r="J7785" t="b">
        <v>0</v>
      </c>
      <c r="K7785" t="s">
        <v>41</v>
      </c>
      <c r="L7785" t="s">
        <v>60</v>
      </c>
      <c r="M7785">
        <v>140000</v>
      </c>
      <c r="N7785"/>
      <c r="O7785" t="s">
        <v>3213</v>
      </c>
      <c r="P7785" t="s">
        <v>16708</v>
      </c>
    </row>
    <row r="7786" spans="1:16" x14ac:dyDescent="0.25">
      <c r="A7786" t="s">
        <v>5</v>
      </c>
      <c r="B7786" t="s">
        <v>16709</v>
      </c>
      <c r="C7786" t="s">
        <v>189</v>
      </c>
      <c r="D7786" t="s">
        <v>4550</v>
      </c>
      <c r="E7786" t="s">
        <v>59</v>
      </c>
      <c r="F7786" t="b">
        <v>0</v>
      </c>
      <c r="G7786" t="s">
        <v>77</v>
      </c>
      <c r="H7786" s="1">
        <v>46101.418287037042</v>
      </c>
      <c r="I7786" t="b">
        <v>0</v>
      </c>
      <c r="J7786" t="b">
        <v>1</v>
      </c>
      <c r="K7786" t="s">
        <v>41</v>
      </c>
      <c r="L7786" t="s">
        <v>60</v>
      </c>
      <c r="M7786">
        <v>153500</v>
      </c>
      <c r="N7786"/>
      <c r="O7786" t="s">
        <v>7385</v>
      </c>
      <c r="P7786" t="s">
        <v>16710</v>
      </c>
    </row>
    <row r="7787" spans="1:16" x14ac:dyDescent="0.25">
      <c r="A7787" t="s">
        <v>8</v>
      </c>
      <c r="B7787" t="s">
        <v>8125</v>
      </c>
      <c r="C7787" t="s">
        <v>76</v>
      </c>
      <c r="D7787" t="s">
        <v>4526</v>
      </c>
      <c r="F7787" t="b">
        <v>1</v>
      </c>
      <c r="G7787" t="s">
        <v>31</v>
      </c>
      <c r="H7787" s="1">
        <v>46101.422974537039</v>
      </c>
      <c r="I7787" t="b">
        <v>0</v>
      </c>
      <c r="J7787" t="b">
        <v>0</v>
      </c>
      <c r="K7787" t="s">
        <v>31</v>
      </c>
      <c r="L7787" t="s">
        <v>74</v>
      </c>
      <c r="M7787"/>
      <c r="N7787">
        <v>100</v>
      </c>
      <c r="O7787" t="s">
        <v>1732</v>
      </c>
    </row>
    <row r="7788" spans="1:16" x14ac:dyDescent="0.25">
      <c r="A7788" t="s">
        <v>0</v>
      </c>
      <c r="B7788" t="s">
        <v>16711</v>
      </c>
      <c r="C7788" t="s">
        <v>76</v>
      </c>
      <c r="D7788" t="s">
        <v>584</v>
      </c>
      <c r="E7788" t="s">
        <v>59</v>
      </c>
      <c r="F7788" t="b">
        <v>1</v>
      </c>
      <c r="G7788" t="s">
        <v>19</v>
      </c>
      <c r="H7788" s="1">
        <v>46101.46197916667</v>
      </c>
      <c r="I7788" t="b">
        <v>1</v>
      </c>
      <c r="J7788" t="b">
        <v>0</v>
      </c>
      <c r="K7788" t="s">
        <v>19</v>
      </c>
      <c r="L7788" t="s">
        <v>74</v>
      </c>
      <c r="M7788"/>
      <c r="N7788">
        <v>15</v>
      </c>
      <c r="O7788" t="s">
        <v>16712</v>
      </c>
      <c r="P7788" t="s">
        <v>16713</v>
      </c>
    </row>
    <row r="7789" spans="1:16" x14ac:dyDescent="0.25">
      <c r="A7789" t="s">
        <v>6</v>
      </c>
      <c r="B7789" t="s">
        <v>16714</v>
      </c>
      <c r="C7789" t="s">
        <v>489</v>
      </c>
      <c r="D7789" t="s">
        <v>4526</v>
      </c>
      <c r="E7789" t="s">
        <v>59</v>
      </c>
      <c r="F7789" t="b">
        <v>0</v>
      </c>
      <c r="G7789" t="s">
        <v>77</v>
      </c>
      <c r="H7789" s="1">
        <v>46101.500891203701</v>
      </c>
      <c r="I7789" t="b">
        <v>0</v>
      </c>
      <c r="J7789" t="b">
        <v>1</v>
      </c>
      <c r="K7789" t="s">
        <v>41</v>
      </c>
      <c r="L7789" t="s">
        <v>60</v>
      </c>
      <c r="M7789">
        <v>375000</v>
      </c>
      <c r="N7789"/>
      <c r="O7789" t="s">
        <v>13969</v>
      </c>
    </row>
    <row r="7790" spans="1:16" x14ac:dyDescent="0.25">
      <c r="A7790" t="s">
        <v>0</v>
      </c>
      <c r="B7790" t="s">
        <v>3592</v>
      </c>
      <c r="C7790" t="s">
        <v>2914</v>
      </c>
      <c r="D7790" t="s">
        <v>4587</v>
      </c>
      <c r="E7790" t="s">
        <v>59</v>
      </c>
      <c r="F7790" t="b">
        <v>0</v>
      </c>
      <c r="G7790" t="s">
        <v>65</v>
      </c>
      <c r="H7790" s="1">
        <v>46101.54179398148</v>
      </c>
      <c r="I7790" t="b">
        <v>0</v>
      </c>
      <c r="J7790" t="b">
        <v>1</v>
      </c>
      <c r="K7790" t="s">
        <v>41</v>
      </c>
      <c r="L7790" t="s">
        <v>60</v>
      </c>
      <c r="M7790">
        <v>79370.154999999999</v>
      </c>
      <c r="N7790"/>
      <c r="O7790" t="s">
        <v>16370</v>
      </c>
      <c r="P7790" t="s">
        <v>16715</v>
      </c>
    </row>
    <row r="7791" spans="1:16" x14ac:dyDescent="0.25">
      <c r="A7791" t="s">
        <v>0</v>
      </c>
      <c r="B7791" t="s">
        <v>16716</v>
      </c>
      <c r="C7791" t="s">
        <v>5115</v>
      </c>
      <c r="D7791" t="s">
        <v>4346</v>
      </c>
      <c r="E7791" t="s">
        <v>59</v>
      </c>
      <c r="F7791" t="b">
        <v>0</v>
      </c>
      <c r="G7791" t="s">
        <v>40</v>
      </c>
      <c r="H7791" s="1">
        <v>46101.544502314813</v>
      </c>
      <c r="I7791" t="b">
        <v>1</v>
      </c>
      <c r="J7791" t="b">
        <v>0</v>
      </c>
      <c r="K7791" t="s">
        <v>40</v>
      </c>
      <c r="L7791" t="s">
        <v>60</v>
      </c>
      <c r="M7791">
        <v>44038</v>
      </c>
      <c r="N7791"/>
      <c r="O7791" t="s">
        <v>16717</v>
      </c>
    </row>
    <row r="7792" spans="1:16" x14ac:dyDescent="0.25">
      <c r="A7792" t="s">
        <v>2</v>
      </c>
      <c r="B7792" t="s">
        <v>2343</v>
      </c>
      <c r="C7792" t="s">
        <v>190</v>
      </c>
      <c r="D7792" t="s">
        <v>4526</v>
      </c>
      <c r="E7792" t="s">
        <v>88</v>
      </c>
      <c r="F7792" t="b">
        <v>0</v>
      </c>
      <c r="G7792" t="s">
        <v>73</v>
      </c>
      <c r="H7792" s="1">
        <v>46101.583715277768</v>
      </c>
      <c r="I7792" t="b">
        <v>1</v>
      </c>
      <c r="J7792" t="b">
        <v>0</v>
      </c>
      <c r="K7792" t="s">
        <v>41</v>
      </c>
      <c r="L7792" t="s">
        <v>74</v>
      </c>
      <c r="M7792"/>
      <c r="N7792">
        <v>90</v>
      </c>
      <c r="O7792" t="s">
        <v>4330</v>
      </c>
      <c r="P7792" t="s">
        <v>16718</v>
      </c>
    </row>
    <row r="7793" spans="1:16" x14ac:dyDescent="0.25">
      <c r="A7793" t="s">
        <v>3</v>
      </c>
      <c r="B7793" t="s">
        <v>16719</v>
      </c>
      <c r="C7793" t="s">
        <v>172</v>
      </c>
      <c r="D7793" t="s">
        <v>4587</v>
      </c>
      <c r="E7793" t="s">
        <v>232</v>
      </c>
      <c r="F7793" t="b">
        <v>0</v>
      </c>
      <c r="G7793" t="s">
        <v>68</v>
      </c>
      <c r="H7793" s="1">
        <v>46101.58384259259</v>
      </c>
      <c r="I7793" t="b">
        <v>0</v>
      </c>
      <c r="J7793" t="b">
        <v>1</v>
      </c>
      <c r="K7793" t="s">
        <v>41</v>
      </c>
      <c r="L7793" t="s">
        <v>74</v>
      </c>
      <c r="M7793"/>
      <c r="N7793">
        <v>55</v>
      </c>
      <c r="O7793" t="s">
        <v>16720</v>
      </c>
      <c r="P7793" t="s">
        <v>16721</v>
      </c>
    </row>
    <row r="7794" spans="1:16" x14ac:dyDescent="0.25">
      <c r="A7794" t="s">
        <v>0</v>
      </c>
      <c r="B7794" t="s">
        <v>16722</v>
      </c>
      <c r="C7794" t="s">
        <v>2853</v>
      </c>
      <c r="D7794" t="s">
        <v>4587</v>
      </c>
      <c r="E7794" t="s">
        <v>59</v>
      </c>
      <c r="F7794" t="b">
        <v>0</v>
      </c>
      <c r="G7794" t="s">
        <v>89</v>
      </c>
      <c r="H7794" s="1">
        <v>46101.583923611113</v>
      </c>
      <c r="I7794" t="b">
        <v>1</v>
      </c>
      <c r="J7794" t="b">
        <v>1</v>
      </c>
      <c r="K7794" t="s">
        <v>41</v>
      </c>
      <c r="L7794" t="s">
        <v>60</v>
      </c>
      <c r="M7794">
        <v>62500</v>
      </c>
      <c r="N7794"/>
      <c r="O7794" t="s">
        <v>1274</v>
      </c>
      <c r="P7794" t="s">
        <v>16723</v>
      </c>
    </row>
    <row r="7795" spans="1:16" x14ac:dyDescent="0.25">
      <c r="A7795" t="s">
        <v>8</v>
      </c>
      <c r="B7795" t="s">
        <v>16724</v>
      </c>
      <c r="C7795" t="s">
        <v>40</v>
      </c>
      <c r="D7795" t="s">
        <v>4526</v>
      </c>
      <c r="E7795" t="s">
        <v>59</v>
      </c>
      <c r="F7795" t="b">
        <v>0</v>
      </c>
      <c r="G7795" t="s">
        <v>40</v>
      </c>
      <c r="H7795" s="1">
        <v>46101.586423611108</v>
      </c>
      <c r="I7795" t="b">
        <v>0</v>
      </c>
      <c r="J7795" t="b">
        <v>0</v>
      </c>
      <c r="K7795" t="s">
        <v>40</v>
      </c>
      <c r="L7795" t="s">
        <v>60</v>
      </c>
      <c r="M7795">
        <v>150000</v>
      </c>
      <c r="N7795"/>
      <c r="O7795" t="s">
        <v>4760</v>
      </c>
      <c r="P7795" t="s">
        <v>2008</v>
      </c>
    </row>
    <row r="7796" spans="1:16" x14ac:dyDescent="0.25">
      <c r="A7796" t="s">
        <v>2</v>
      </c>
      <c r="B7796" t="s">
        <v>2543</v>
      </c>
      <c r="C7796" t="s">
        <v>3109</v>
      </c>
      <c r="D7796" t="s">
        <v>10173</v>
      </c>
      <c r="E7796" t="s">
        <v>59</v>
      </c>
      <c r="F7796" t="b">
        <v>0</v>
      </c>
      <c r="G7796" t="s">
        <v>77</v>
      </c>
      <c r="H7796" s="1">
        <v>46101.625231481477</v>
      </c>
      <c r="I7796" t="b">
        <v>1</v>
      </c>
      <c r="J7796" t="b">
        <v>0</v>
      </c>
      <c r="K7796" t="s">
        <v>41</v>
      </c>
      <c r="L7796" t="s">
        <v>60</v>
      </c>
      <c r="M7796">
        <v>125796.5</v>
      </c>
      <c r="N7796"/>
      <c r="O7796" t="s">
        <v>10174</v>
      </c>
      <c r="P7796" t="s">
        <v>705</v>
      </c>
    </row>
    <row r="7797" spans="1:16" x14ac:dyDescent="0.25">
      <c r="A7797" t="s">
        <v>3</v>
      </c>
      <c r="B7797" t="s">
        <v>1696</v>
      </c>
      <c r="C7797" t="s">
        <v>3109</v>
      </c>
      <c r="D7797" t="s">
        <v>10173</v>
      </c>
      <c r="E7797" t="s">
        <v>59</v>
      </c>
      <c r="F7797" t="b">
        <v>0</v>
      </c>
      <c r="G7797" t="s">
        <v>77</v>
      </c>
      <c r="H7797" s="1">
        <v>46101.625254629631</v>
      </c>
      <c r="I7797" t="b">
        <v>1</v>
      </c>
      <c r="J7797" t="b">
        <v>0</v>
      </c>
      <c r="K7797" t="s">
        <v>41</v>
      </c>
      <c r="L7797" t="s">
        <v>60</v>
      </c>
      <c r="M7797">
        <v>113433</v>
      </c>
      <c r="N7797"/>
      <c r="O7797" t="s">
        <v>10174</v>
      </c>
      <c r="P7797" t="s">
        <v>288</v>
      </c>
    </row>
    <row r="7798" spans="1:16" x14ac:dyDescent="0.25">
      <c r="A7798" t="s">
        <v>3</v>
      </c>
      <c r="B7798" t="s">
        <v>2368</v>
      </c>
      <c r="C7798" t="s">
        <v>3109</v>
      </c>
      <c r="D7798" t="s">
        <v>10173</v>
      </c>
      <c r="E7798" t="s">
        <v>59</v>
      </c>
      <c r="F7798" t="b">
        <v>0</v>
      </c>
      <c r="G7798" t="s">
        <v>77</v>
      </c>
      <c r="H7798" s="1">
        <v>46101.625254629631</v>
      </c>
      <c r="I7798" t="b">
        <v>1</v>
      </c>
      <c r="J7798" t="b">
        <v>0</v>
      </c>
      <c r="K7798" t="s">
        <v>41</v>
      </c>
      <c r="L7798" t="s">
        <v>60</v>
      </c>
      <c r="M7798">
        <v>125796.5</v>
      </c>
      <c r="N7798"/>
      <c r="O7798" t="s">
        <v>10174</v>
      </c>
      <c r="P7798" t="s">
        <v>219</v>
      </c>
    </row>
    <row r="7799" spans="1:16" x14ac:dyDescent="0.25">
      <c r="A7799" t="s">
        <v>3</v>
      </c>
      <c r="B7799" t="s">
        <v>16725</v>
      </c>
      <c r="C7799" t="s">
        <v>3109</v>
      </c>
      <c r="D7799" t="s">
        <v>10173</v>
      </c>
      <c r="E7799" t="s">
        <v>59</v>
      </c>
      <c r="F7799" t="b">
        <v>0</v>
      </c>
      <c r="G7799" t="s">
        <v>77</v>
      </c>
      <c r="H7799" s="1">
        <v>46101.625254629631</v>
      </c>
      <c r="I7799" t="b">
        <v>0</v>
      </c>
      <c r="J7799" t="b">
        <v>0</v>
      </c>
      <c r="K7799" t="s">
        <v>41</v>
      </c>
      <c r="L7799" t="s">
        <v>60</v>
      </c>
      <c r="M7799">
        <v>105582.5</v>
      </c>
      <c r="N7799"/>
      <c r="O7799" t="s">
        <v>10174</v>
      </c>
      <c r="P7799" t="s">
        <v>219</v>
      </c>
    </row>
    <row r="7800" spans="1:16" x14ac:dyDescent="0.25">
      <c r="A7800" t="s">
        <v>1</v>
      </c>
      <c r="B7800" t="s">
        <v>2826</v>
      </c>
      <c r="C7800" t="s">
        <v>3578</v>
      </c>
      <c r="D7800" t="s">
        <v>4526</v>
      </c>
      <c r="E7800" t="s">
        <v>59</v>
      </c>
      <c r="F7800" t="b">
        <v>0</v>
      </c>
      <c r="G7800" t="s">
        <v>65</v>
      </c>
      <c r="H7800" s="1">
        <v>46101.626145833332</v>
      </c>
      <c r="I7800" t="b">
        <v>1</v>
      </c>
      <c r="J7800" t="b">
        <v>0</v>
      </c>
      <c r="K7800" t="s">
        <v>41</v>
      </c>
      <c r="L7800" t="s">
        <v>60</v>
      </c>
      <c r="M7800">
        <v>125000</v>
      </c>
      <c r="N7800"/>
      <c r="O7800" t="s">
        <v>534</v>
      </c>
      <c r="P7800" t="s">
        <v>16726</v>
      </c>
    </row>
    <row r="7801" spans="1:16" x14ac:dyDescent="0.25">
      <c r="A7801" t="s">
        <v>1</v>
      </c>
      <c r="B7801" t="s">
        <v>16727</v>
      </c>
      <c r="C7801" t="s">
        <v>16728</v>
      </c>
      <c r="D7801" t="s">
        <v>4346</v>
      </c>
      <c r="E7801" t="s">
        <v>621</v>
      </c>
      <c r="F7801" t="b">
        <v>0</v>
      </c>
      <c r="G7801" t="s">
        <v>65</v>
      </c>
      <c r="H7801" s="1">
        <v>46101.626215277778</v>
      </c>
      <c r="I7801" t="b">
        <v>0</v>
      </c>
      <c r="J7801" t="b">
        <v>0</v>
      </c>
      <c r="K7801" t="s">
        <v>41</v>
      </c>
      <c r="L7801" t="s">
        <v>74</v>
      </c>
      <c r="M7801"/>
      <c r="N7801">
        <v>21.5</v>
      </c>
      <c r="O7801" t="s">
        <v>16729</v>
      </c>
      <c r="P7801" t="s">
        <v>16730</v>
      </c>
    </row>
    <row r="7802" spans="1:16" x14ac:dyDescent="0.25">
      <c r="A7802" t="s">
        <v>2</v>
      </c>
      <c r="B7802" t="s">
        <v>2</v>
      </c>
      <c r="C7802" t="s">
        <v>16731</v>
      </c>
      <c r="D7802" t="s">
        <v>4526</v>
      </c>
      <c r="E7802" t="s">
        <v>59</v>
      </c>
      <c r="F7802" t="b">
        <v>0</v>
      </c>
      <c r="G7802" t="s">
        <v>40</v>
      </c>
      <c r="H7802" s="1">
        <v>46101.62804398148</v>
      </c>
      <c r="I7802" t="b">
        <v>0</v>
      </c>
      <c r="J7802" t="b">
        <v>0</v>
      </c>
      <c r="K7802" t="s">
        <v>40</v>
      </c>
      <c r="L7802" t="s">
        <v>60</v>
      </c>
      <c r="M7802">
        <v>37500</v>
      </c>
      <c r="N7802"/>
      <c r="O7802" t="s">
        <v>16732</v>
      </c>
      <c r="P7802" t="s">
        <v>1856</v>
      </c>
    </row>
    <row r="7803" spans="1:16" x14ac:dyDescent="0.25">
      <c r="A7803" t="s">
        <v>2</v>
      </c>
      <c r="B7803" t="s">
        <v>16733</v>
      </c>
      <c r="C7803" t="s">
        <v>76</v>
      </c>
      <c r="D7803" t="s">
        <v>4526</v>
      </c>
      <c r="E7803" t="s">
        <v>59</v>
      </c>
      <c r="F7803" t="b">
        <v>1</v>
      </c>
      <c r="G7803" t="s">
        <v>13</v>
      </c>
      <c r="H7803" s="1">
        <v>46101.628287037027</v>
      </c>
      <c r="I7803" t="b">
        <v>0</v>
      </c>
      <c r="J7803" t="b">
        <v>0</v>
      </c>
      <c r="K7803" t="s">
        <v>13</v>
      </c>
      <c r="L7803" t="s">
        <v>74</v>
      </c>
      <c r="M7803"/>
      <c r="N7803">
        <v>112.5</v>
      </c>
      <c r="O7803" t="s">
        <v>5046</v>
      </c>
      <c r="P7803" t="s">
        <v>14925</v>
      </c>
    </row>
    <row r="7804" spans="1:16" x14ac:dyDescent="0.25">
      <c r="A7804" t="s">
        <v>6</v>
      </c>
      <c r="B7804" t="s">
        <v>16734</v>
      </c>
      <c r="C7804" t="s">
        <v>76</v>
      </c>
      <c r="D7804" t="s">
        <v>4526</v>
      </c>
      <c r="E7804" t="s">
        <v>132</v>
      </c>
      <c r="F7804" t="b">
        <v>1</v>
      </c>
      <c r="G7804" t="s">
        <v>13</v>
      </c>
      <c r="H7804" s="1">
        <v>46101.628287037027</v>
      </c>
      <c r="I7804" t="b">
        <v>0</v>
      </c>
      <c r="J7804" t="b">
        <v>0</v>
      </c>
      <c r="K7804" t="s">
        <v>13</v>
      </c>
      <c r="L7804" t="s">
        <v>74</v>
      </c>
      <c r="M7804"/>
      <c r="N7804">
        <v>75</v>
      </c>
      <c r="O7804" t="s">
        <v>5046</v>
      </c>
      <c r="P7804" t="s">
        <v>208</v>
      </c>
    </row>
    <row r="7805" spans="1:16" x14ac:dyDescent="0.25">
      <c r="A7805" t="s">
        <v>6</v>
      </c>
      <c r="B7805" t="s">
        <v>16735</v>
      </c>
      <c r="C7805" t="s">
        <v>76</v>
      </c>
      <c r="D7805" t="s">
        <v>4526</v>
      </c>
      <c r="E7805" t="s">
        <v>132</v>
      </c>
      <c r="F7805" t="b">
        <v>1</v>
      </c>
      <c r="G7805" t="s">
        <v>13</v>
      </c>
      <c r="H7805" s="1">
        <v>46101.628333333327</v>
      </c>
      <c r="I7805" t="b">
        <v>0</v>
      </c>
      <c r="J7805" t="b">
        <v>0</v>
      </c>
      <c r="K7805" t="s">
        <v>13</v>
      </c>
      <c r="L7805" t="s">
        <v>74</v>
      </c>
      <c r="M7805"/>
      <c r="N7805">
        <v>75</v>
      </c>
      <c r="O7805" t="s">
        <v>5046</v>
      </c>
      <c r="P7805" t="s">
        <v>208</v>
      </c>
    </row>
    <row r="7806" spans="1:16" x14ac:dyDescent="0.25">
      <c r="A7806" t="s">
        <v>6</v>
      </c>
      <c r="B7806" t="s">
        <v>16736</v>
      </c>
      <c r="C7806" t="s">
        <v>76</v>
      </c>
      <c r="D7806" t="s">
        <v>4526</v>
      </c>
      <c r="E7806" t="s">
        <v>59</v>
      </c>
      <c r="F7806" t="b">
        <v>1</v>
      </c>
      <c r="G7806" t="s">
        <v>13</v>
      </c>
      <c r="H7806" s="1">
        <v>46101.628333333327</v>
      </c>
      <c r="I7806" t="b">
        <v>0</v>
      </c>
      <c r="J7806" t="b">
        <v>0</v>
      </c>
      <c r="K7806" t="s">
        <v>13</v>
      </c>
      <c r="L7806" t="s">
        <v>74</v>
      </c>
      <c r="M7806"/>
      <c r="N7806">
        <v>112.5</v>
      </c>
      <c r="O7806" t="s">
        <v>5046</v>
      </c>
      <c r="P7806" t="s">
        <v>14925</v>
      </c>
    </row>
    <row r="7807" spans="1:16" x14ac:dyDescent="0.25">
      <c r="A7807" t="s">
        <v>6</v>
      </c>
      <c r="B7807" t="s">
        <v>16737</v>
      </c>
      <c r="C7807" t="s">
        <v>76</v>
      </c>
      <c r="D7807" t="s">
        <v>4526</v>
      </c>
      <c r="E7807" t="s">
        <v>59</v>
      </c>
      <c r="F7807" t="b">
        <v>1</v>
      </c>
      <c r="G7807" t="s">
        <v>13</v>
      </c>
      <c r="H7807" s="1">
        <v>46101.628333333327</v>
      </c>
      <c r="I7807" t="b">
        <v>0</v>
      </c>
      <c r="J7807" t="b">
        <v>0</v>
      </c>
      <c r="K7807" t="s">
        <v>13</v>
      </c>
      <c r="L7807" t="s">
        <v>74</v>
      </c>
      <c r="M7807"/>
      <c r="N7807">
        <v>112.5</v>
      </c>
      <c r="O7807" t="s">
        <v>5046</v>
      </c>
      <c r="P7807" t="s">
        <v>14925</v>
      </c>
    </row>
    <row r="7808" spans="1:16" x14ac:dyDescent="0.25">
      <c r="A7808" t="s">
        <v>0</v>
      </c>
      <c r="B7808" t="s">
        <v>16738</v>
      </c>
      <c r="C7808" t="s">
        <v>207</v>
      </c>
      <c r="D7808" t="s">
        <v>4526</v>
      </c>
      <c r="E7808" t="s">
        <v>88</v>
      </c>
      <c r="F7808" t="b">
        <v>0</v>
      </c>
      <c r="G7808" t="s">
        <v>63</v>
      </c>
      <c r="H7808" s="1">
        <v>46101.63652777778</v>
      </c>
      <c r="I7808" t="b">
        <v>0</v>
      </c>
      <c r="J7808" t="b">
        <v>0</v>
      </c>
      <c r="K7808" t="s">
        <v>41</v>
      </c>
      <c r="L7808" t="s">
        <v>74</v>
      </c>
      <c r="M7808"/>
      <c r="N7808">
        <v>26.5</v>
      </c>
      <c r="O7808" t="s">
        <v>1572</v>
      </c>
      <c r="P7808" t="s">
        <v>2719</v>
      </c>
    </row>
    <row r="7809" spans="1:16" x14ac:dyDescent="0.25">
      <c r="A7809" t="s">
        <v>0</v>
      </c>
      <c r="B7809" t="s">
        <v>16739</v>
      </c>
      <c r="C7809" t="s">
        <v>1647</v>
      </c>
      <c r="D7809" t="s">
        <v>10173</v>
      </c>
      <c r="E7809" t="s">
        <v>59</v>
      </c>
      <c r="F7809" t="b">
        <v>0</v>
      </c>
      <c r="G7809" t="s">
        <v>63</v>
      </c>
      <c r="H7809" s="1">
        <v>46101.636608796303</v>
      </c>
      <c r="I7809" t="b">
        <v>1</v>
      </c>
      <c r="J7809" t="b">
        <v>0</v>
      </c>
      <c r="K7809" t="s">
        <v>41</v>
      </c>
      <c r="L7809" t="s">
        <v>60</v>
      </c>
      <c r="M7809">
        <v>67612.5</v>
      </c>
      <c r="N7809"/>
      <c r="O7809" t="s">
        <v>10174</v>
      </c>
    </row>
    <row r="7810" spans="1:16" x14ac:dyDescent="0.25">
      <c r="A7810" t="s">
        <v>0</v>
      </c>
      <c r="B7810" t="s">
        <v>1125</v>
      </c>
      <c r="C7810" t="s">
        <v>451</v>
      </c>
      <c r="D7810" t="s">
        <v>4526</v>
      </c>
      <c r="E7810" t="s">
        <v>59</v>
      </c>
      <c r="F7810" t="b">
        <v>0</v>
      </c>
      <c r="G7810" t="s">
        <v>65</v>
      </c>
      <c r="H7810" s="1">
        <v>46101.666701388887</v>
      </c>
      <c r="I7810" t="b">
        <v>0</v>
      </c>
      <c r="J7810" t="b">
        <v>0</v>
      </c>
      <c r="K7810" t="s">
        <v>41</v>
      </c>
      <c r="L7810" t="s">
        <v>60</v>
      </c>
      <c r="M7810">
        <v>115000</v>
      </c>
      <c r="N7810"/>
      <c r="O7810" t="s">
        <v>1530</v>
      </c>
      <c r="P7810" t="s">
        <v>16740</v>
      </c>
    </row>
    <row r="7811" spans="1:16" x14ac:dyDescent="0.25">
      <c r="A7811" t="s">
        <v>2</v>
      </c>
      <c r="B7811" t="s">
        <v>2849</v>
      </c>
      <c r="C7811" t="s">
        <v>2269</v>
      </c>
      <c r="D7811" t="s">
        <v>4526</v>
      </c>
      <c r="E7811" t="s">
        <v>88</v>
      </c>
      <c r="F7811" t="b">
        <v>0</v>
      </c>
      <c r="G7811" t="s">
        <v>65</v>
      </c>
      <c r="H7811" s="1">
        <v>46101.66679398148</v>
      </c>
      <c r="I7811" t="b">
        <v>1</v>
      </c>
      <c r="J7811" t="b">
        <v>0</v>
      </c>
      <c r="K7811" t="s">
        <v>41</v>
      </c>
      <c r="L7811" t="s">
        <v>74</v>
      </c>
      <c r="M7811"/>
      <c r="N7811">
        <v>37.5</v>
      </c>
      <c r="O7811" t="s">
        <v>685</v>
      </c>
      <c r="P7811" t="s">
        <v>288</v>
      </c>
    </row>
    <row r="7812" spans="1:16" x14ac:dyDescent="0.25">
      <c r="A7812" t="s">
        <v>7</v>
      </c>
      <c r="B7812" t="s">
        <v>16741</v>
      </c>
      <c r="C7812" t="s">
        <v>190</v>
      </c>
      <c r="D7812" t="s">
        <v>4346</v>
      </c>
      <c r="E7812" t="s">
        <v>88</v>
      </c>
      <c r="F7812" t="b">
        <v>0</v>
      </c>
      <c r="G7812" t="s">
        <v>73</v>
      </c>
      <c r="H7812" s="1">
        <v>46101.666956018518</v>
      </c>
      <c r="I7812" t="b">
        <v>1</v>
      </c>
      <c r="J7812" t="b">
        <v>0</v>
      </c>
      <c r="K7812" t="s">
        <v>41</v>
      </c>
      <c r="L7812" t="s">
        <v>60</v>
      </c>
      <c r="M7812">
        <v>80156.154999999999</v>
      </c>
      <c r="N7812"/>
      <c r="O7812" t="s">
        <v>16742</v>
      </c>
      <c r="P7812" t="s">
        <v>146</v>
      </c>
    </row>
    <row r="7813" spans="1:16" x14ac:dyDescent="0.25">
      <c r="A7813" t="s">
        <v>0</v>
      </c>
      <c r="B7813" t="s">
        <v>16743</v>
      </c>
      <c r="C7813" t="s">
        <v>237</v>
      </c>
      <c r="D7813" t="s">
        <v>4526</v>
      </c>
      <c r="E7813" t="s">
        <v>59</v>
      </c>
      <c r="F7813" t="b">
        <v>0</v>
      </c>
      <c r="G7813" t="s">
        <v>89</v>
      </c>
      <c r="H7813" s="1">
        <v>46101.667395833327</v>
      </c>
      <c r="I7813" t="b">
        <v>0</v>
      </c>
      <c r="J7813" t="b">
        <v>0</v>
      </c>
      <c r="K7813" t="s">
        <v>41</v>
      </c>
      <c r="L7813" t="s">
        <v>60</v>
      </c>
      <c r="M7813">
        <v>102436</v>
      </c>
      <c r="N7813"/>
      <c r="O7813" t="s">
        <v>4444</v>
      </c>
      <c r="P7813" t="s">
        <v>146</v>
      </c>
    </row>
    <row r="7814" spans="1:16" x14ac:dyDescent="0.25">
      <c r="A7814" t="s">
        <v>1</v>
      </c>
      <c r="B7814" t="s">
        <v>16744</v>
      </c>
      <c r="C7814" t="s">
        <v>81</v>
      </c>
      <c r="D7814" t="s">
        <v>4868</v>
      </c>
      <c r="E7814" t="s">
        <v>59</v>
      </c>
      <c r="F7814" t="b">
        <v>0</v>
      </c>
      <c r="G7814" t="s">
        <v>65</v>
      </c>
      <c r="H7814" s="1">
        <v>46101.667858796303</v>
      </c>
      <c r="I7814" t="b">
        <v>1</v>
      </c>
      <c r="J7814" t="b">
        <v>0</v>
      </c>
      <c r="K7814" t="s">
        <v>41</v>
      </c>
      <c r="L7814" t="s">
        <v>60</v>
      </c>
      <c r="M7814">
        <v>240000</v>
      </c>
      <c r="N7814"/>
      <c r="O7814" t="s">
        <v>16437</v>
      </c>
      <c r="P7814" t="s">
        <v>16438</v>
      </c>
    </row>
    <row r="7815" spans="1:16" x14ac:dyDescent="0.25">
      <c r="A7815" t="s">
        <v>1</v>
      </c>
      <c r="B7815" t="s">
        <v>12496</v>
      </c>
      <c r="C7815" t="s">
        <v>1295</v>
      </c>
      <c r="D7815" t="s">
        <v>4346</v>
      </c>
      <c r="E7815" t="s">
        <v>59</v>
      </c>
      <c r="F7815" t="b">
        <v>0</v>
      </c>
      <c r="G7815" t="s">
        <v>65</v>
      </c>
      <c r="H7815" s="1">
        <v>46101.667974537027</v>
      </c>
      <c r="I7815" t="b">
        <v>0</v>
      </c>
      <c r="J7815" t="b">
        <v>1</v>
      </c>
      <c r="K7815" t="s">
        <v>41</v>
      </c>
      <c r="L7815" t="s">
        <v>60</v>
      </c>
      <c r="M7815">
        <v>124500</v>
      </c>
      <c r="N7815"/>
      <c r="O7815" t="s">
        <v>12498</v>
      </c>
      <c r="P7815" t="s">
        <v>16745</v>
      </c>
    </row>
    <row r="7816" spans="1:16" x14ac:dyDescent="0.25">
      <c r="A7816" t="s">
        <v>0</v>
      </c>
      <c r="B7816" t="s">
        <v>16746</v>
      </c>
      <c r="C7816" t="s">
        <v>5026</v>
      </c>
      <c r="D7816" t="s">
        <v>4526</v>
      </c>
      <c r="F7816" t="b">
        <v>0</v>
      </c>
      <c r="G7816" t="s">
        <v>40</v>
      </c>
      <c r="H7816" s="1">
        <v>46101.669594907413</v>
      </c>
      <c r="I7816" t="b">
        <v>1</v>
      </c>
      <c r="J7816" t="b">
        <v>0</v>
      </c>
      <c r="K7816" t="s">
        <v>40</v>
      </c>
      <c r="L7816" t="s">
        <v>60</v>
      </c>
      <c r="M7816">
        <v>40000</v>
      </c>
      <c r="N7816"/>
      <c r="O7816" t="s">
        <v>16747</v>
      </c>
      <c r="P7816" t="s">
        <v>3315</v>
      </c>
    </row>
    <row r="7817" spans="1:16" x14ac:dyDescent="0.25">
      <c r="A7817" t="s">
        <v>2</v>
      </c>
      <c r="B7817" t="s">
        <v>12588</v>
      </c>
      <c r="C7817" t="s">
        <v>616</v>
      </c>
      <c r="D7817" t="s">
        <v>4526</v>
      </c>
      <c r="E7817" t="s">
        <v>59</v>
      </c>
      <c r="F7817" t="b">
        <v>0</v>
      </c>
      <c r="G7817" t="s">
        <v>73</v>
      </c>
      <c r="H7817" s="1">
        <v>46101.708761574067</v>
      </c>
      <c r="I7817" t="b">
        <v>0</v>
      </c>
      <c r="J7817" t="b">
        <v>1</v>
      </c>
      <c r="K7817" t="s">
        <v>41</v>
      </c>
      <c r="L7817" t="s">
        <v>60</v>
      </c>
      <c r="M7817">
        <v>95000</v>
      </c>
      <c r="N7817"/>
      <c r="O7817" t="s">
        <v>12589</v>
      </c>
      <c r="P7817" t="s">
        <v>16748</v>
      </c>
    </row>
    <row r="7818" spans="1:16" x14ac:dyDescent="0.25">
      <c r="A7818" t="s">
        <v>0</v>
      </c>
      <c r="B7818" t="s">
        <v>16749</v>
      </c>
      <c r="C7818" t="s">
        <v>76</v>
      </c>
      <c r="D7818" t="s">
        <v>4526</v>
      </c>
      <c r="E7818" t="s">
        <v>59</v>
      </c>
      <c r="F7818" t="b">
        <v>1</v>
      </c>
      <c r="G7818" t="s">
        <v>68</v>
      </c>
      <c r="H7818" s="1">
        <v>46101.70884259259</v>
      </c>
      <c r="I7818" t="b">
        <v>0</v>
      </c>
      <c r="J7818" t="b">
        <v>1</v>
      </c>
      <c r="K7818" t="s">
        <v>41</v>
      </c>
      <c r="L7818" t="s">
        <v>60</v>
      </c>
      <c r="M7818">
        <v>95000</v>
      </c>
      <c r="N7818"/>
      <c r="O7818" t="s">
        <v>16750</v>
      </c>
      <c r="P7818" t="s">
        <v>16751</v>
      </c>
    </row>
    <row r="7819" spans="1:16" x14ac:dyDescent="0.25">
      <c r="A7819" t="s">
        <v>5</v>
      </c>
      <c r="B7819" t="s">
        <v>16752</v>
      </c>
      <c r="C7819" t="s">
        <v>266</v>
      </c>
      <c r="D7819" t="s">
        <v>2360</v>
      </c>
      <c r="E7819" t="s">
        <v>59</v>
      </c>
      <c r="F7819" t="b">
        <v>0</v>
      </c>
      <c r="G7819" t="s">
        <v>65</v>
      </c>
      <c r="H7819" s="1">
        <v>46101.709664351853</v>
      </c>
      <c r="I7819" t="b">
        <v>0</v>
      </c>
      <c r="J7819" t="b">
        <v>0</v>
      </c>
      <c r="K7819" t="s">
        <v>41</v>
      </c>
      <c r="L7819" t="s">
        <v>60</v>
      </c>
      <c r="M7819">
        <v>120000</v>
      </c>
      <c r="N7819"/>
      <c r="O7819" t="s">
        <v>16753</v>
      </c>
      <c r="P7819" t="s">
        <v>208</v>
      </c>
    </row>
    <row r="7820" spans="1:16" x14ac:dyDescent="0.25">
      <c r="A7820" t="s">
        <v>1</v>
      </c>
      <c r="B7820" t="s">
        <v>16754</v>
      </c>
      <c r="C7820" t="s">
        <v>716</v>
      </c>
      <c r="D7820" t="s">
        <v>2360</v>
      </c>
      <c r="E7820" t="s">
        <v>59</v>
      </c>
      <c r="F7820" t="b">
        <v>0</v>
      </c>
      <c r="G7820" t="s">
        <v>89</v>
      </c>
      <c r="H7820" s="1">
        <v>46101.710775462961</v>
      </c>
      <c r="I7820" t="b">
        <v>0</v>
      </c>
      <c r="J7820" t="b">
        <v>1</v>
      </c>
      <c r="K7820" t="s">
        <v>41</v>
      </c>
      <c r="L7820" t="s">
        <v>74</v>
      </c>
      <c r="M7820"/>
      <c r="N7820">
        <v>60</v>
      </c>
      <c r="O7820" t="s">
        <v>4622</v>
      </c>
      <c r="P7820" t="s">
        <v>16755</v>
      </c>
    </row>
    <row r="7821" spans="1:16" x14ac:dyDescent="0.25">
      <c r="A7821" t="s">
        <v>6</v>
      </c>
      <c r="B7821" t="s">
        <v>16756</v>
      </c>
      <c r="C7821" t="s">
        <v>40</v>
      </c>
      <c r="D7821" t="s">
        <v>4526</v>
      </c>
      <c r="E7821" t="s">
        <v>59</v>
      </c>
      <c r="F7821" t="b">
        <v>0</v>
      </c>
      <c r="G7821" t="s">
        <v>40</v>
      </c>
      <c r="H7821" s="1">
        <v>46101.711377314823</v>
      </c>
      <c r="I7821" t="b">
        <v>1</v>
      </c>
      <c r="J7821" t="b">
        <v>0</v>
      </c>
      <c r="K7821" t="s">
        <v>40</v>
      </c>
      <c r="L7821" t="s">
        <v>60</v>
      </c>
      <c r="M7821">
        <v>85000</v>
      </c>
      <c r="N7821"/>
      <c r="O7821" t="s">
        <v>16757</v>
      </c>
      <c r="P7821" t="s">
        <v>2810</v>
      </c>
    </row>
    <row r="7822" spans="1:16" x14ac:dyDescent="0.25">
      <c r="A7822" t="s">
        <v>0</v>
      </c>
      <c r="B7822" t="s">
        <v>16739</v>
      </c>
      <c r="C7822" t="s">
        <v>3067</v>
      </c>
      <c r="D7822" t="s">
        <v>10173</v>
      </c>
      <c r="E7822" t="s">
        <v>59</v>
      </c>
      <c r="F7822" t="b">
        <v>0</v>
      </c>
      <c r="G7822" t="s">
        <v>63</v>
      </c>
      <c r="H7822" s="1">
        <v>46101.719907407409</v>
      </c>
      <c r="I7822" t="b">
        <v>1</v>
      </c>
      <c r="J7822" t="b">
        <v>0</v>
      </c>
      <c r="K7822" t="s">
        <v>41</v>
      </c>
      <c r="L7822" t="s">
        <v>60</v>
      </c>
      <c r="M7822">
        <v>71369</v>
      </c>
      <c r="N7822"/>
      <c r="O7822" t="s">
        <v>10174</v>
      </c>
    </row>
    <row r="7823" spans="1:16" x14ac:dyDescent="0.25">
      <c r="A7823" t="s">
        <v>3</v>
      </c>
      <c r="B7823" t="s">
        <v>4152</v>
      </c>
      <c r="C7823" t="s">
        <v>3067</v>
      </c>
      <c r="D7823" t="s">
        <v>10173</v>
      </c>
      <c r="E7823" t="s">
        <v>59</v>
      </c>
      <c r="F7823" t="b">
        <v>0</v>
      </c>
      <c r="G7823" t="s">
        <v>63</v>
      </c>
      <c r="H7823" s="1">
        <v>46101.719942129632</v>
      </c>
      <c r="I7823" t="b">
        <v>1</v>
      </c>
      <c r="J7823" t="b">
        <v>0</v>
      </c>
      <c r="K7823" t="s">
        <v>41</v>
      </c>
      <c r="L7823" t="s">
        <v>60</v>
      </c>
      <c r="M7823">
        <v>68638</v>
      </c>
      <c r="N7823"/>
      <c r="O7823" t="s">
        <v>10174</v>
      </c>
      <c r="P7823" t="s">
        <v>219</v>
      </c>
    </row>
    <row r="7824" spans="1:16" x14ac:dyDescent="0.25">
      <c r="A7824" t="s">
        <v>2</v>
      </c>
      <c r="B7824" t="s">
        <v>2543</v>
      </c>
      <c r="C7824" t="s">
        <v>3067</v>
      </c>
      <c r="D7824" t="s">
        <v>10173</v>
      </c>
      <c r="E7824" t="s">
        <v>59</v>
      </c>
      <c r="F7824" t="b">
        <v>0</v>
      </c>
      <c r="G7824" t="s">
        <v>63</v>
      </c>
      <c r="H7824" s="1">
        <v>46101.720023148147</v>
      </c>
      <c r="I7824" t="b">
        <v>1</v>
      </c>
      <c r="J7824" t="b">
        <v>0</v>
      </c>
      <c r="K7824" t="s">
        <v>41</v>
      </c>
      <c r="L7824" t="s">
        <v>60</v>
      </c>
      <c r="M7824">
        <v>76118.5</v>
      </c>
      <c r="N7824"/>
      <c r="O7824" t="s">
        <v>10174</v>
      </c>
      <c r="P7824" t="s">
        <v>705</v>
      </c>
    </row>
    <row r="7825" spans="1:16" x14ac:dyDescent="0.25">
      <c r="A7825" t="s">
        <v>0</v>
      </c>
      <c r="B7825" t="s">
        <v>16758</v>
      </c>
      <c r="C7825" t="s">
        <v>97</v>
      </c>
      <c r="D7825" t="s">
        <v>4346</v>
      </c>
      <c r="E7825" t="s">
        <v>59</v>
      </c>
      <c r="F7825" t="b">
        <v>0</v>
      </c>
      <c r="G7825" t="s">
        <v>89</v>
      </c>
      <c r="H7825" s="1">
        <v>46101.75072916667</v>
      </c>
      <c r="I7825" t="b">
        <v>1</v>
      </c>
      <c r="J7825" t="b">
        <v>1</v>
      </c>
      <c r="K7825" t="s">
        <v>41</v>
      </c>
      <c r="L7825" t="s">
        <v>60</v>
      </c>
      <c r="M7825">
        <v>112500</v>
      </c>
      <c r="N7825"/>
      <c r="O7825" t="s">
        <v>16759</v>
      </c>
      <c r="P7825" t="s">
        <v>3509</v>
      </c>
    </row>
    <row r="7826" spans="1:16" x14ac:dyDescent="0.25">
      <c r="A7826" t="s">
        <v>1</v>
      </c>
      <c r="B7826" t="s">
        <v>1591</v>
      </c>
      <c r="C7826" t="s">
        <v>1231</v>
      </c>
      <c r="D7826" t="s">
        <v>4526</v>
      </c>
      <c r="E7826" t="s">
        <v>59</v>
      </c>
      <c r="F7826" t="b">
        <v>0</v>
      </c>
      <c r="G7826" t="s">
        <v>73</v>
      </c>
      <c r="H7826" s="1">
        <v>46101.752141203702</v>
      </c>
      <c r="I7826" t="b">
        <v>0</v>
      </c>
      <c r="J7826" t="b">
        <v>1</v>
      </c>
      <c r="K7826" t="s">
        <v>41</v>
      </c>
      <c r="L7826" t="s">
        <v>60</v>
      </c>
      <c r="M7826">
        <v>221500</v>
      </c>
      <c r="N7826"/>
      <c r="O7826" t="s">
        <v>98</v>
      </c>
      <c r="P7826" t="s">
        <v>12500</v>
      </c>
    </row>
    <row r="7827" spans="1:16" x14ac:dyDescent="0.25">
      <c r="A7827" t="s">
        <v>2</v>
      </c>
      <c r="B7827" t="s">
        <v>16760</v>
      </c>
      <c r="C7827" t="s">
        <v>14954</v>
      </c>
      <c r="D7827" t="s">
        <v>4346</v>
      </c>
      <c r="E7827" t="s">
        <v>59</v>
      </c>
      <c r="F7827" t="b">
        <v>0</v>
      </c>
      <c r="G7827" t="s">
        <v>40</v>
      </c>
      <c r="H7827" s="1">
        <v>46101.75304398148</v>
      </c>
      <c r="I7827" t="b">
        <v>0</v>
      </c>
      <c r="J7827" t="b">
        <v>0</v>
      </c>
      <c r="K7827" t="s">
        <v>40</v>
      </c>
      <c r="L7827" t="s">
        <v>60</v>
      </c>
      <c r="M7827">
        <v>41150</v>
      </c>
      <c r="N7827"/>
      <c r="O7827" t="s">
        <v>16761</v>
      </c>
      <c r="P7827" t="s">
        <v>208</v>
      </c>
    </row>
    <row r="7828" spans="1:16" x14ac:dyDescent="0.25">
      <c r="A7828" t="s">
        <v>8</v>
      </c>
      <c r="B7828" t="s">
        <v>16762</v>
      </c>
      <c r="C7828" t="s">
        <v>40</v>
      </c>
      <c r="D7828" t="s">
        <v>4526</v>
      </c>
      <c r="E7828" t="s">
        <v>59</v>
      </c>
      <c r="F7828" t="b">
        <v>0</v>
      </c>
      <c r="G7828" t="s">
        <v>40</v>
      </c>
      <c r="H7828" s="1">
        <v>46101.75309027778</v>
      </c>
      <c r="I7828" t="b">
        <v>0</v>
      </c>
      <c r="J7828" t="b">
        <v>0</v>
      </c>
      <c r="K7828" t="s">
        <v>40</v>
      </c>
      <c r="L7828" t="s">
        <v>60</v>
      </c>
      <c r="M7828">
        <v>150000</v>
      </c>
      <c r="N7828"/>
      <c r="O7828" t="s">
        <v>16763</v>
      </c>
      <c r="P7828" t="s">
        <v>16764</v>
      </c>
    </row>
    <row r="7829" spans="1:16" x14ac:dyDescent="0.25">
      <c r="A7829" t="s">
        <v>3</v>
      </c>
      <c r="B7829" t="s">
        <v>16725</v>
      </c>
      <c r="C7829" t="s">
        <v>3067</v>
      </c>
      <c r="D7829" t="s">
        <v>10173</v>
      </c>
      <c r="E7829" t="s">
        <v>59</v>
      </c>
      <c r="F7829" t="b">
        <v>0</v>
      </c>
      <c r="G7829" t="s">
        <v>63</v>
      </c>
      <c r="H7829" s="1">
        <v>46101.761608796303</v>
      </c>
      <c r="I7829" t="b">
        <v>0</v>
      </c>
      <c r="J7829" t="b">
        <v>0</v>
      </c>
      <c r="K7829" t="s">
        <v>41</v>
      </c>
      <c r="L7829" t="s">
        <v>60</v>
      </c>
      <c r="M7829">
        <v>63887.5</v>
      </c>
      <c r="N7829"/>
      <c r="O7829" t="s">
        <v>10174</v>
      </c>
      <c r="P7829" t="s">
        <v>219</v>
      </c>
    </row>
    <row r="7830" spans="1:16" x14ac:dyDescent="0.25">
      <c r="A7830" t="s">
        <v>2</v>
      </c>
      <c r="B7830" t="s">
        <v>1763</v>
      </c>
      <c r="C7830" t="s">
        <v>287</v>
      </c>
      <c r="D7830" t="s">
        <v>10173</v>
      </c>
      <c r="E7830" t="s">
        <v>59</v>
      </c>
      <c r="F7830" t="b">
        <v>0</v>
      </c>
      <c r="G7830" t="s">
        <v>63</v>
      </c>
      <c r="H7830" s="1">
        <v>46101.761620370373</v>
      </c>
      <c r="I7830" t="b">
        <v>0</v>
      </c>
      <c r="J7830" t="b">
        <v>0</v>
      </c>
      <c r="K7830" t="s">
        <v>41</v>
      </c>
      <c r="L7830" t="s">
        <v>60</v>
      </c>
      <c r="M7830">
        <v>61710</v>
      </c>
      <c r="N7830"/>
      <c r="O7830" t="s">
        <v>10174</v>
      </c>
    </row>
    <row r="7831" spans="1:16" x14ac:dyDescent="0.25">
      <c r="A7831" t="s">
        <v>3</v>
      </c>
      <c r="B7831" t="s">
        <v>2533</v>
      </c>
      <c r="C7831" t="s">
        <v>15124</v>
      </c>
      <c r="D7831" t="s">
        <v>5440</v>
      </c>
      <c r="E7831" t="s">
        <v>59</v>
      </c>
      <c r="F7831" t="b">
        <v>0</v>
      </c>
      <c r="G7831" t="s">
        <v>77</v>
      </c>
      <c r="H7831" s="1">
        <v>46101.791886574072</v>
      </c>
      <c r="I7831" t="b">
        <v>0</v>
      </c>
      <c r="J7831" t="b">
        <v>0</v>
      </c>
      <c r="K7831" t="s">
        <v>41</v>
      </c>
      <c r="L7831" t="s">
        <v>60</v>
      </c>
      <c r="M7831">
        <v>97000</v>
      </c>
      <c r="N7831"/>
      <c r="O7831" t="s">
        <v>5450</v>
      </c>
      <c r="P7831" t="s">
        <v>14139</v>
      </c>
    </row>
    <row r="7832" spans="1:16" x14ac:dyDescent="0.25">
      <c r="A7832" t="s">
        <v>0</v>
      </c>
      <c r="B7832" t="s">
        <v>0</v>
      </c>
      <c r="C7832" t="s">
        <v>5183</v>
      </c>
      <c r="D7832" t="s">
        <v>4346</v>
      </c>
      <c r="E7832" t="s">
        <v>59</v>
      </c>
      <c r="F7832" t="b">
        <v>0</v>
      </c>
      <c r="G7832" t="s">
        <v>68</v>
      </c>
      <c r="H7832" s="1">
        <v>46101.792141203703</v>
      </c>
      <c r="I7832" t="b">
        <v>0</v>
      </c>
      <c r="J7832" t="b">
        <v>1</v>
      </c>
      <c r="K7832" t="s">
        <v>41</v>
      </c>
      <c r="L7832" t="s">
        <v>74</v>
      </c>
      <c r="M7832"/>
      <c r="N7832">
        <v>23</v>
      </c>
      <c r="O7832" t="s">
        <v>16765</v>
      </c>
      <c r="P7832" t="s">
        <v>1482</v>
      </c>
    </row>
    <row r="7833" spans="1:16" x14ac:dyDescent="0.25">
      <c r="A7833" t="s">
        <v>8</v>
      </c>
      <c r="B7833" t="s">
        <v>16766</v>
      </c>
      <c r="C7833" t="s">
        <v>190</v>
      </c>
      <c r="D7833" t="s">
        <v>4526</v>
      </c>
      <c r="E7833" t="s">
        <v>88</v>
      </c>
      <c r="F7833" t="b">
        <v>0</v>
      </c>
      <c r="G7833" t="s">
        <v>73</v>
      </c>
      <c r="H7833" s="1">
        <v>46101.792638888888</v>
      </c>
      <c r="I7833" t="b">
        <v>0</v>
      </c>
      <c r="J7833" t="b">
        <v>0</v>
      </c>
      <c r="K7833" t="s">
        <v>41</v>
      </c>
      <c r="L7833" t="s">
        <v>74</v>
      </c>
      <c r="M7833"/>
      <c r="N7833">
        <v>85</v>
      </c>
      <c r="O7833" t="s">
        <v>323</v>
      </c>
      <c r="P7833" t="s">
        <v>16767</v>
      </c>
    </row>
    <row r="7834" spans="1:16" x14ac:dyDescent="0.25">
      <c r="A7834" t="s">
        <v>1</v>
      </c>
      <c r="B7834" t="s">
        <v>16768</v>
      </c>
      <c r="C7834" t="s">
        <v>112</v>
      </c>
      <c r="D7834" t="s">
        <v>4346</v>
      </c>
      <c r="E7834" t="s">
        <v>59</v>
      </c>
      <c r="F7834" t="b">
        <v>0</v>
      </c>
      <c r="G7834" t="s">
        <v>65</v>
      </c>
      <c r="H7834" s="1">
        <v>46101.792812500003</v>
      </c>
      <c r="I7834" t="b">
        <v>0</v>
      </c>
      <c r="J7834" t="b">
        <v>0</v>
      </c>
      <c r="K7834" t="s">
        <v>41</v>
      </c>
      <c r="L7834" t="s">
        <v>60</v>
      </c>
      <c r="M7834">
        <v>125691</v>
      </c>
      <c r="N7834"/>
      <c r="O7834" t="s">
        <v>1745</v>
      </c>
      <c r="P7834" t="s">
        <v>16769</v>
      </c>
    </row>
    <row r="7835" spans="1:16" x14ac:dyDescent="0.25">
      <c r="A7835" t="s">
        <v>5</v>
      </c>
      <c r="B7835" t="s">
        <v>16770</v>
      </c>
      <c r="C7835" t="s">
        <v>76</v>
      </c>
      <c r="D7835" t="s">
        <v>4526</v>
      </c>
      <c r="E7835" t="s">
        <v>88</v>
      </c>
      <c r="F7835" t="b">
        <v>1</v>
      </c>
      <c r="G7835" t="s">
        <v>65</v>
      </c>
      <c r="H7835" s="1">
        <v>46101.792905092603</v>
      </c>
      <c r="I7835" t="b">
        <v>0</v>
      </c>
      <c r="J7835" t="b">
        <v>0</v>
      </c>
      <c r="K7835" t="s">
        <v>41</v>
      </c>
      <c r="L7835" t="s">
        <v>74</v>
      </c>
      <c r="M7835"/>
      <c r="N7835">
        <v>65</v>
      </c>
      <c r="O7835" t="s">
        <v>1059</v>
      </c>
      <c r="P7835" t="s">
        <v>177</v>
      </c>
    </row>
    <row r="7836" spans="1:16" x14ac:dyDescent="0.25">
      <c r="A7836" t="s">
        <v>1</v>
      </c>
      <c r="B7836" t="s">
        <v>16771</v>
      </c>
      <c r="C7836" t="s">
        <v>500</v>
      </c>
      <c r="D7836" t="s">
        <v>4346</v>
      </c>
      <c r="E7836" t="s">
        <v>88</v>
      </c>
      <c r="F7836" t="b">
        <v>0</v>
      </c>
      <c r="G7836" t="s">
        <v>13</v>
      </c>
      <c r="H7836" s="1">
        <v>46101.795092592591</v>
      </c>
      <c r="I7836" t="b">
        <v>1</v>
      </c>
      <c r="J7836" t="b">
        <v>0</v>
      </c>
      <c r="K7836" t="s">
        <v>13</v>
      </c>
      <c r="L7836" t="s">
        <v>74</v>
      </c>
      <c r="M7836"/>
      <c r="N7836">
        <v>47.5</v>
      </c>
      <c r="O7836" t="s">
        <v>5165</v>
      </c>
      <c r="P7836" t="s">
        <v>16772</v>
      </c>
    </row>
    <row r="7837" spans="1:16" x14ac:dyDescent="0.25">
      <c r="A7837" t="s">
        <v>0</v>
      </c>
      <c r="B7837" t="s">
        <v>16773</v>
      </c>
      <c r="C7837" t="s">
        <v>148</v>
      </c>
      <c r="D7837" t="s">
        <v>2360</v>
      </c>
      <c r="E7837" t="s">
        <v>59</v>
      </c>
      <c r="F7837" t="b">
        <v>0</v>
      </c>
      <c r="G7837" t="s">
        <v>89</v>
      </c>
      <c r="H7837" s="1">
        <v>46101.834062499998</v>
      </c>
      <c r="I7837" t="b">
        <v>0</v>
      </c>
      <c r="J7837" t="b">
        <v>0</v>
      </c>
      <c r="K7837" t="s">
        <v>41</v>
      </c>
      <c r="L7837" t="s">
        <v>60</v>
      </c>
      <c r="M7837">
        <v>102763.94</v>
      </c>
      <c r="N7837"/>
      <c r="O7837" t="s">
        <v>16774</v>
      </c>
      <c r="P7837" t="s">
        <v>16775</v>
      </c>
    </row>
    <row r="7838" spans="1:16" x14ac:dyDescent="0.25">
      <c r="A7838" t="s">
        <v>1</v>
      </c>
      <c r="B7838" t="s">
        <v>599</v>
      </c>
      <c r="C7838" t="s">
        <v>436</v>
      </c>
      <c r="D7838" t="s">
        <v>5667</v>
      </c>
      <c r="E7838" t="s">
        <v>59</v>
      </c>
      <c r="F7838" t="b">
        <v>0</v>
      </c>
      <c r="G7838" t="s">
        <v>65</v>
      </c>
      <c r="H7838" s="1">
        <v>46101.834513888891</v>
      </c>
      <c r="I7838" t="b">
        <v>1</v>
      </c>
      <c r="J7838" t="b">
        <v>1</v>
      </c>
      <c r="K7838" t="s">
        <v>41</v>
      </c>
      <c r="L7838" t="s">
        <v>60</v>
      </c>
      <c r="M7838">
        <v>217500</v>
      </c>
      <c r="N7838"/>
      <c r="O7838" t="s">
        <v>2638</v>
      </c>
      <c r="P7838" t="s">
        <v>11806</v>
      </c>
    </row>
    <row r="7839" spans="1:16" x14ac:dyDescent="0.25">
      <c r="A7839" t="s">
        <v>1</v>
      </c>
      <c r="B7839" t="s">
        <v>1</v>
      </c>
      <c r="C7839" t="s">
        <v>16776</v>
      </c>
      <c r="D7839" t="s">
        <v>4526</v>
      </c>
      <c r="E7839" t="s">
        <v>59</v>
      </c>
      <c r="F7839" t="b">
        <v>0</v>
      </c>
      <c r="G7839" t="s">
        <v>73</v>
      </c>
      <c r="H7839" s="1">
        <v>46101.835451388892</v>
      </c>
      <c r="I7839" t="b">
        <v>1</v>
      </c>
      <c r="J7839" t="b">
        <v>0</v>
      </c>
      <c r="K7839" t="s">
        <v>41</v>
      </c>
      <c r="L7839" t="s">
        <v>60</v>
      </c>
      <c r="M7839">
        <v>122500</v>
      </c>
      <c r="N7839"/>
      <c r="O7839" t="s">
        <v>16777</v>
      </c>
      <c r="P7839" t="s">
        <v>16778</v>
      </c>
    </row>
    <row r="7840" spans="1:16" x14ac:dyDescent="0.25">
      <c r="A7840" t="s">
        <v>0</v>
      </c>
      <c r="B7840" t="s">
        <v>16779</v>
      </c>
      <c r="C7840" t="s">
        <v>6315</v>
      </c>
      <c r="D7840" t="s">
        <v>4346</v>
      </c>
      <c r="E7840" t="s">
        <v>59</v>
      </c>
      <c r="F7840" t="b">
        <v>0</v>
      </c>
      <c r="G7840" t="s">
        <v>40</v>
      </c>
      <c r="H7840" s="1">
        <v>46101.836168981477</v>
      </c>
      <c r="I7840" t="b">
        <v>1</v>
      </c>
      <c r="J7840" t="b">
        <v>0</v>
      </c>
      <c r="K7840" t="s">
        <v>40</v>
      </c>
      <c r="L7840" t="s">
        <v>60</v>
      </c>
      <c r="M7840">
        <v>41498.5</v>
      </c>
      <c r="N7840"/>
      <c r="O7840" t="s">
        <v>16780</v>
      </c>
      <c r="P7840" t="s">
        <v>16781</v>
      </c>
    </row>
    <row r="7841" spans="1:16" x14ac:dyDescent="0.25">
      <c r="A7841" t="s">
        <v>0</v>
      </c>
      <c r="B7841" t="s">
        <v>3828</v>
      </c>
      <c r="C7841" t="s">
        <v>1677</v>
      </c>
      <c r="D7841" t="s">
        <v>4346</v>
      </c>
      <c r="E7841" t="s">
        <v>59</v>
      </c>
      <c r="F7841" t="b">
        <v>0</v>
      </c>
      <c r="G7841" t="s">
        <v>63</v>
      </c>
      <c r="H7841" s="1">
        <v>46101.844861111109</v>
      </c>
      <c r="I7841" t="b">
        <v>0</v>
      </c>
      <c r="J7841" t="b">
        <v>1</v>
      </c>
      <c r="K7841" t="s">
        <v>41</v>
      </c>
      <c r="L7841" t="s">
        <v>60</v>
      </c>
      <c r="M7841">
        <v>72224</v>
      </c>
      <c r="N7841"/>
      <c r="O7841" t="s">
        <v>1642</v>
      </c>
      <c r="P7841" t="s">
        <v>16782</v>
      </c>
    </row>
    <row r="7842" spans="1:16" x14ac:dyDescent="0.25">
      <c r="A7842" t="s">
        <v>1</v>
      </c>
      <c r="B7842" t="s">
        <v>16783</v>
      </c>
      <c r="C7842" t="s">
        <v>2922</v>
      </c>
      <c r="D7842" t="s">
        <v>4526</v>
      </c>
      <c r="E7842" t="s">
        <v>59</v>
      </c>
      <c r="F7842" t="b">
        <v>0</v>
      </c>
      <c r="G7842" t="s">
        <v>73</v>
      </c>
      <c r="H7842" s="1">
        <v>46101.875428240739</v>
      </c>
      <c r="I7842" t="b">
        <v>1</v>
      </c>
      <c r="J7842" t="b">
        <v>0</v>
      </c>
      <c r="K7842" t="s">
        <v>41</v>
      </c>
      <c r="L7842" t="s">
        <v>60</v>
      </c>
      <c r="M7842">
        <v>124202</v>
      </c>
      <c r="N7842"/>
      <c r="O7842" t="s">
        <v>7007</v>
      </c>
      <c r="P7842" t="s">
        <v>146</v>
      </c>
    </row>
    <row r="7843" spans="1:16" x14ac:dyDescent="0.25">
      <c r="A7843" t="s">
        <v>8</v>
      </c>
      <c r="B7843" t="s">
        <v>16784</v>
      </c>
      <c r="C7843" t="s">
        <v>1698</v>
      </c>
      <c r="D7843" t="s">
        <v>2360</v>
      </c>
      <c r="E7843" t="s">
        <v>59</v>
      </c>
      <c r="F7843" t="b">
        <v>0</v>
      </c>
      <c r="G7843" t="s">
        <v>68</v>
      </c>
      <c r="H7843" s="1">
        <v>46101.917175925933</v>
      </c>
      <c r="I7843" t="b">
        <v>0</v>
      </c>
      <c r="J7843" t="b">
        <v>1</v>
      </c>
      <c r="K7843" t="s">
        <v>41</v>
      </c>
      <c r="L7843" t="s">
        <v>60</v>
      </c>
      <c r="M7843">
        <v>80100</v>
      </c>
      <c r="N7843"/>
      <c r="O7843" t="s">
        <v>8724</v>
      </c>
    </row>
    <row r="7844" spans="1:16" x14ac:dyDescent="0.25">
      <c r="A7844" t="s">
        <v>3</v>
      </c>
      <c r="B7844" t="s">
        <v>16785</v>
      </c>
      <c r="C7844" t="s">
        <v>2108</v>
      </c>
      <c r="D7844" t="s">
        <v>4526</v>
      </c>
      <c r="E7844" t="s">
        <v>88</v>
      </c>
      <c r="F7844" t="b">
        <v>0</v>
      </c>
      <c r="G7844" t="s">
        <v>89</v>
      </c>
      <c r="H7844" s="1">
        <v>46101.917407407411</v>
      </c>
      <c r="I7844" t="b">
        <v>1</v>
      </c>
      <c r="J7844" t="b">
        <v>1</v>
      </c>
      <c r="K7844" t="s">
        <v>41</v>
      </c>
      <c r="L7844" t="s">
        <v>74</v>
      </c>
      <c r="M7844"/>
      <c r="N7844">
        <v>60</v>
      </c>
      <c r="O7844" t="s">
        <v>4487</v>
      </c>
      <c r="P7844" t="s">
        <v>1322</v>
      </c>
    </row>
    <row r="7845" spans="1:16" x14ac:dyDescent="0.25">
      <c r="A7845" t="s">
        <v>7</v>
      </c>
      <c r="B7845" t="s">
        <v>16786</v>
      </c>
      <c r="C7845" t="s">
        <v>201</v>
      </c>
      <c r="D7845" t="s">
        <v>2360</v>
      </c>
      <c r="E7845" t="s">
        <v>59</v>
      </c>
      <c r="F7845" t="b">
        <v>0</v>
      </c>
      <c r="G7845" t="s">
        <v>77</v>
      </c>
      <c r="H7845" s="1">
        <v>46101.958587962959</v>
      </c>
      <c r="I7845" t="b">
        <v>0</v>
      </c>
      <c r="J7845" t="b">
        <v>1</v>
      </c>
      <c r="K7845" t="s">
        <v>41</v>
      </c>
      <c r="L7845" t="s">
        <v>60</v>
      </c>
      <c r="M7845">
        <v>75000</v>
      </c>
      <c r="N7845"/>
      <c r="O7845" t="s">
        <v>1684</v>
      </c>
      <c r="P7845" t="s">
        <v>219</v>
      </c>
    </row>
    <row r="7846" spans="1:16" x14ac:dyDescent="0.25">
      <c r="A7846" t="s">
        <v>8</v>
      </c>
      <c r="B7846" t="s">
        <v>1583</v>
      </c>
      <c r="C7846" t="s">
        <v>1336</v>
      </c>
      <c r="D7846" t="s">
        <v>4526</v>
      </c>
      <c r="E7846" t="s">
        <v>59</v>
      </c>
      <c r="F7846" t="b">
        <v>0</v>
      </c>
      <c r="G7846" t="s">
        <v>77</v>
      </c>
      <c r="H7846" s="1">
        <v>46101.95925925926</v>
      </c>
      <c r="I7846" t="b">
        <v>0</v>
      </c>
      <c r="J7846" t="b">
        <v>0</v>
      </c>
      <c r="K7846" t="s">
        <v>41</v>
      </c>
      <c r="L7846" t="s">
        <v>60</v>
      </c>
      <c r="M7846">
        <v>197500</v>
      </c>
      <c r="N7846"/>
      <c r="O7846" t="s">
        <v>4779</v>
      </c>
      <c r="P7846" t="s">
        <v>16787</v>
      </c>
    </row>
    <row r="7847" spans="1:16" x14ac:dyDescent="0.25">
      <c r="A7847" t="s">
        <v>1</v>
      </c>
      <c r="B7847" t="s">
        <v>2514</v>
      </c>
      <c r="C7847" t="s">
        <v>218</v>
      </c>
      <c r="D7847" t="s">
        <v>4526</v>
      </c>
      <c r="E7847" t="s">
        <v>88</v>
      </c>
      <c r="F7847" t="b">
        <v>0</v>
      </c>
      <c r="G7847" t="s">
        <v>65</v>
      </c>
      <c r="H7847" s="1">
        <v>46101.959710648152</v>
      </c>
      <c r="I7847" t="b">
        <v>0</v>
      </c>
      <c r="J7847" t="b">
        <v>0</v>
      </c>
      <c r="K7847" t="s">
        <v>41</v>
      </c>
      <c r="L7847" t="s">
        <v>74</v>
      </c>
      <c r="M7847"/>
      <c r="N7847">
        <v>110</v>
      </c>
      <c r="O7847" t="s">
        <v>2347</v>
      </c>
      <c r="P7847" t="s">
        <v>979</v>
      </c>
    </row>
    <row r="7848" spans="1:16" x14ac:dyDescent="0.25">
      <c r="A7848" t="s">
        <v>1</v>
      </c>
      <c r="B7848" t="s">
        <v>16788</v>
      </c>
      <c r="C7848" t="s">
        <v>1286</v>
      </c>
      <c r="D7848" t="s">
        <v>3173</v>
      </c>
      <c r="E7848" t="s">
        <v>232</v>
      </c>
      <c r="F7848" t="b">
        <v>0</v>
      </c>
      <c r="G7848" t="s">
        <v>65</v>
      </c>
      <c r="H7848" s="1">
        <v>46102.001192129632</v>
      </c>
      <c r="I7848" t="b">
        <v>1</v>
      </c>
      <c r="J7848" t="b">
        <v>0</v>
      </c>
      <c r="K7848" t="s">
        <v>41</v>
      </c>
      <c r="L7848" t="s">
        <v>60</v>
      </c>
      <c r="M7848">
        <v>109000</v>
      </c>
      <c r="N7848"/>
      <c r="O7848" t="s">
        <v>371</v>
      </c>
      <c r="P7848" t="s">
        <v>2284</v>
      </c>
    </row>
    <row r="7849" spans="1:16" x14ac:dyDescent="0.25">
      <c r="A7849" t="s">
        <v>5</v>
      </c>
      <c r="B7849" t="s">
        <v>16789</v>
      </c>
      <c r="C7849" t="s">
        <v>4122</v>
      </c>
      <c r="D7849" t="s">
        <v>4346</v>
      </c>
      <c r="E7849" t="s">
        <v>59</v>
      </c>
      <c r="F7849" t="b">
        <v>0</v>
      </c>
      <c r="G7849" t="s">
        <v>77</v>
      </c>
      <c r="H7849" s="1">
        <v>46102.001493055563</v>
      </c>
      <c r="I7849" t="b">
        <v>1</v>
      </c>
      <c r="J7849" t="b">
        <v>1</v>
      </c>
      <c r="K7849" t="s">
        <v>41</v>
      </c>
      <c r="L7849" t="s">
        <v>60</v>
      </c>
      <c r="M7849">
        <v>130500</v>
      </c>
      <c r="N7849"/>
      <c r="O7849" t="s">
        <v>16790</v>
      </c>
      <c r="P7849" t="s">
        <v>16791</v>
      </c>
    </row>
    <row r="7850" spans="1:16" x14ac:dyDescent="0.25">
      <c r="A7850" t="s">
        <v>0</v>
      </c>
      <c r="B7850" t="s">
        <v>1284</v>
      </c>
      <c r="C7850" t="s">
        <v>13</v>
      </c>
      <c r="D7850" t="s">
        <v>3761</v>
      </c>
      <c r="E7850" t="s">
        <v>59</v>
      </c>
      <c r="F7850" t="b">
        <v>0</v>
      </c>
      <c r="G7850" t="s">
        <v>13</v>
      </c>
      <c r="H7850" s="1">
        <v>46102.003287037027</v>
      </c>
      <c r="I7850" t="b">
        <v>0</v>
      </c>
      <c r="J7850" t="b">
        <v>0</v>
      </c>
      <c r="K7850" t="s">
        <v>13</v>
      </c>
      <c r="L7850" t="s">
        <v>60</v>
      </c>
      <c r="M7850">
        <v>87395.5</v>
      </c>
      <c r="N7850"/>
      <c r="O7850" t="s">
        <v>16792</v>
      </c>
      <c r="P7850" t="s">
        <v>16793</v>
      </c>
    </row>
    <row r="7851" spans="1:16" x14ac:dyDescent="0.25">
      <c r="A7851" t="s">
        <v>0</v>
      </c>
      <c r="B7851" t="s">
        <v>16794</v>
      </c>
      <c r="C7851" t="s">
        <v>13</v>
      </c>
      <c r="D7851" t="s">
        <v>3761</v>
      </c>
      <c r="E7851" t="s">
        <v>59</v>
      </c>
      <c r="F7851" t="b">
        <v>0</v>
      </c>
      <c r="G7851" t="s">
        <v>13</v>
      </c>
      <c r="H7851" s="1">
        <v>46102.003287037027</v>
      </c>
      <c r="I7851" t="b">
        <v>1</v>
      </c>
      <c r="J7851" t="b">
        <v>0</v>
      </c>
      <c r="K7851" t="s">
        <v>13</v>
      </c>
      <c r="L7851" t="s">
        <v>60</v>
      </c>
      <c r="M7851">
        <v>272500</v>
      </c>
      <c r="N7851"/>
      <c r="O7851" t="s">
        <v>16795</v>
      </c>
      <c r="P7851" t="s">
        <v>16796</v>
      </c>
    </row>
    <row r="7852" spans="1:16" x14ac:dyDescent="0.25">
      <c r="A7852" t="s">
        <v>0</v>
      </c>
      <c r="B7852" t="s">
        <v>16797</v>
      </c>
      <c r="C7852" t="s">
        <v>76</v>
      </c>
      <c r="D7852" t="s">
        <v>584</v>
      </c>
      <c r="E7852" t="s">
        <v>72</v>
      </c>
      <c r="F7852" t="b">
        <v>1</v>
      </c>
      <c r="G7852" t="s">
        <v>19</v>
      </c>
      <c r="H7852" s="1">
        <v>46102.003645833327</v>
      </c>
      <c r="I7852" t="b">
        <v>0</v>
      </c>
      <c r="J7852" t="b">
        <v>0</v>
      </c>
      <c r="K7852" t="s">
        <v>19</v>
      </c>
      <c r="L7852" t="s">
        <v>74</v>
      </c>
      <c r="M7852"/>
      <c r="N7852">
        <v>25</v>
      </c>
      <c r="O7852" t="s">
        <v>16798</v>
      </c>
      <c r="P7852" t="s">
        <v>16799</v>
      </c>
    </row>
    <row r="7853" spans="1:16" x14ac:dyDescent="0.25">
      <c r="A7853" t="s">
        <v>0</v>
      </c>
      <c r="B7853" t="s">
        <v>16800</v>
      </c>
      <c r="C7853" t="s">
        <v>1691</v>
      </c>
      <c r="D7853" t="s">
        <v>4515</v>
      </c>
      <c r="E7853" t="s">
        <v>59</v>
      </c>
      <c r="F7853" t="b">
        <v>0</v>
      </c>
      <c r="G7853" t="s">
        <v>63</v>
      </c>
      <c r="H7853" s="1">
        <v>46102.011574074073</v>
      </c>
      <c r="I7853" t="b">
        <v>0</v>
      </c>
      <c r="J7853" t="b">
        <v>1</v>
      </c>
      <c r="K7853" t="s">
        <v>41</v>
      </c>
      <c r="L7853" t="s">
        <v>60</v>
      </c>
      <c r="M7853">
        <v>95000</v>
      </c>
      <c r="N7853"/>
      <c r="O7853" t="s">
        <v>16801</v>
      </c>
      <c r="P7853" t="s">
        <v>713</v>
      </c>
    </row>
    <row r="7854" spans="1:16" x14ac:dyDescent="0.25">
      <c r="A7854" t="s">
        <v>3</v>
      </c>
      <c r="B7854" t="s">
        <v>16802</v>
      </c>
      <c r="C7854" t="s">
        <v>218</v>
      </c>
      <c r="D7854" t="s">
        <v>7397</v>
      </c>
      <c r="E7854" t="s">
        <v>88</v>
      </c>
      <c r="F7854" t="b">
        <v>0</v>
      </c>
      <c r="G7854" t="s">
        <v>63</v>
      </c>
      <c r="H7854" s="1">
        <v>46102.011608796303</v>
      </c>
      <c r="I7854" t="b">
        <v>0</v>
      </c>
      <c r="J7854" t="b">
        <v>1</v>
      </c>
      <c r="K7854" t="s">
        <v>41</v>
      </c>
      <c r="L7854" t="s">
        <v>74</v>
      </c>
      <c r="M7854"/>
      <c r="N7854">
        <v>30</v>
      </c>
      <c r="O7854" t="s">
        <v>299</v>
      </c>
      <c r="P7854" t="s">
        <v>16803</v>
      </c>
    </row>
    <row r="7855" spans="1:16" x14ac:dyDescent="0.25">
      <c r="A7855" t="s">
        <v>0</v>
      </c>
      <c r="B7855" t="s">
        <v>16804</v>
      </c>
      <c r="C7855" t="s">
        <v>16805</v>
      </c>
      <c r="D7855" t="s">
        <v>4346</v>
      </c>
      <c r="E7855" t="s">
        <v>59</v>
      </c>
      <c r="F7855" t="b">
        <v>0</v>
      </c>
      <c r="G7855" t="s">
        <v>63</v>
      </c>
      <c r="H7855" s="1">
        <v>46102.053194444437</v>
      </c>
      <c r="I7855" t="b">
        <v>0</v>
      </c>
      <c r="J7855" t="b">
        <v>1</v>
      </c>
      <c r="K7855" t="s">
        <v>41</v>
      </c>
      <c r="L7855" t="s">
        <v>60</v>
      </c>
      <c r="M7855">
        <v>72500</v>
      </c>
      <c r="N7855"/>
      <c r="O7855" t="s">
        <v>16806</v>
      </c>
      <c r="P7855" t="s">
        <v>16807</v>
      </c>
    </row>
    <row r="7856" spans="1:16" x14ac:dyDescent="0.25">
      <c r="A7856" t="s">
        <v>0</v>
      </c>
      <c r="B7856" t="s">
        <v>16808</v>
      </c>
      <c r="C7856" t="s">
        <v>2475</v>
      </c>
      <c r="D7856" t="s">
        <v>5721</v>
      </c>
      <c r="E7856" t="s">
        <v>59</v>
      </c>
      <c r="F7856" t="b">
        <v>0</v>
      </c>
      <c r="G7856" t="s">
        <v>65</v>
      </c>
      <c r="H7856" s="1">
        <v>46102.083368055559</v>
      </c>
      <c r="I7856" t="b">
        <v>0</v>
      </c>
      <c r="J7856" t="b">
        <v>1</v>
      </c>
      <c r="K7856" t="s">
        <v>41</v>
      </c>
      <c r="L7856" t="s">
        <v>60</v>
      </c>
      <c r="M7856">
        <v>183000</v>
      </c>
      <c r="N7856"/>
      <c r="O7856" t="s">
        <v>16809</v>
      </c>
      <c r="P7856" t="s">
        <v>16810</v>
      </c>
    </row>
    <row r="7857" spans="1:16" x14ac:dyDescent="0.25">
      <c r="A7857" t="s">
        <v>1</v>
      </c>
      <c r="B7857" t="s">
        <v>16811</v>
      </c>
      <c r="C7857" t="s">
        <v>218</v>
      </c>
      <c r="D7857" t="s">
        <v>4346</v>
      </c>
      <c r="E7857" t="s">
        <v>59</v>
      </c>
      <c r="F7857" t="b">
        <v>0</v>
      </c>
      <c r="G7857" t="s">
        <v>65</v>
      </c>
      <c r="H7857" s="1">
        <v>46102.084699074083</v>
      </c>
      <c r="I7857" t="b">
        <v>0</v>
      </c>
      <c r="J7857" t="b">
        <v>0</v>
      </c>
      <c r="K7857" t="s">
        <v>41</v>
      </c>
      <c r="L7857" t="s">
        <v>60</v>
      </c>
      <c r="M7857">
        <v>160500</v>
      </c>
      <c r="N7857"/>
      <c r="O7857" t="s">
        <v>305</v>
      </c>
      <c r="P7857" t="s">
        <v>16812</v>
      </c>
    </row>
    <row r="7858" spans="1:16" x14ac:dyDescent="0.25">
      <c r="A7858" t="s">
        <v>3</v>
      </c>
      <c r="B7858" t="s">
        <v>16813</v>
      </c>
      <c r="C7858" t="s">
        <v>1384</v>
      </c>
      <c r="D7858" t="s">
        <v>5721</v>
      </c>
      <c r="E7858" t="s">
        <v>59</v>
      </c>
      <c r="F7858" t="b">
        <v>0</v>
      </c>
      <c r="G7858" t="s">
        <v>77</v>
      </c>
      <c r="H7858" s="1">
        <v>46102.250208333331</v>
      </c>
      <c r="I7858" t="b">
        <v>1</v>
      </c>
      <c r="J7858" t="b">
        <v>1</v>
      </c>
      <c r="K7858" t="s">
        <v>41</v>
      </c>
      <c r="L7858" t="s">
        <v>60</v>
      </c>
      <c r="M7858">
        <v>92500</v>
      </c>
      <c r="N7858"/>
      <c r="O7858" t="s">
        <v>16814</v>
      </c>
      <c r="P7858" t="s">
        <v>16815</v>
      </c>
    </row>
    <row r="7859" spans="1:16" x14ac:dyDescent="0.25">
      <c r="A7859" t="s">
        <v>5</v>
      </c>
      <c r="B7859" t="s">
        <v>15596</v>
      </c>
      <c r="C7859" t="s">
        <v>81</v>
      </c>
      <c r="D7859" t="s">
        <v>4526</v>
      </c>
      <c r="E7859" t="s">
        <v>59</v>
      </c>
      <c r="F7859" t="b">
        <v>0</v>
      </c>
      <c r="G7859" t="s">
        <v>77</v>
      </c>
      <c r="H7859" s="1">
        <v>46102.251030092593</v>
      </c>
      <c r="I7859" t="b">
        <v>1</v>
      </c>
      <c r="J7859" t="b">
        <v>1</v>
      </c>
      <c r="K7859" t="s">
        <v>41</v>
      </c>
      <c r="L7859" t="s">
        <v>60</v>
      </c>
      <c r="M7859">
        <v>200000</v>
      </c>
      <c r="N7859"/>
      <c r="O7859" t="s">
        <v>15597</v>
      </c>
    </row>
    <row r="7860" spans="1:16" x14ac:dyDescent="0.25">
      <c r="A7860" t="s">
        <v>6</v>
      </c>
      <c r="B7860" t="s">
        <v>16816</v>
      </c>
      <c r="C7860" t="s">
        <v>76</v>
      </c>
      <c r="D7860" t="s">
        <v>7680</v>
      </c>
      <c r="E7860" t="s">
        <v>59</v>
      </c>
      <c r="F7860" t="b">
        <v>1</v>
      </c>
      <c r="G7860" t="s">
        <v>40</v>
      </c>
      <c r="H7860" s="1">
        <v>46102.262939814813</v>
      </c>
      <c r="I7860" t="b">
        <v>1</v>
      </c>
      <c r="J7860" t="b">
        <v>0</v>
      </c>
      <c r="K7860" t="s">
        <v>40</v>
      </c>
      <c r="L7860" t="s">
        <v>60</v>
      </c>
      <c r="M7860">
        <v>66721.5</v>
      </c>
      <c r="N7860"/>
      <c r="O7860" t="s">
        <v>7681</v>
      </c>
      <c r="P7860" t="s">
        <v>16817</v>
      </c>
    </row>
    <row r="7861" spans="1:16" x14ac:dyDescent="0.25">
      <c r="A7861" t="s">
        <v>3</v>
      </c>
      <c r="B7861" t="s">
        <v>16818</v>
      </c>
      <c r="C7861" t="s">
        <v>81</v>
      </c>
      <c r="D7861" t="s">
        <v>2360</v>
      </c>
      <c r="E7861" t="s">
        <v>59</v>
      </c>
      <c r="F7861" t="b">
        <v>0</v>
      </c>
      <c r="G7861" t="s">
        <v>77</v>
      </c>
      <c r="H7861" s="1">
        <v>46102.291875000003</v>
      </c>
      <c r="I7861" t="b">
        <v>0</v>
      </c>
      <c r="J7861" t="b">
        <v>0</v>
      </c>
      <c r="K7861" t="s">
        <v>41</v>
      </c>
      <c r="L7861" t="s">
        <v>74</v>
      </c>
      <c r="M7861"/>
      <c r="N7861">
        <v>65</v>
      </c>
      <c r="O7861" t="s">
        <v>5046</v>
      </c>
      <c r="P7861" t="s">
        <v>16819</v>
      </c>
    </row>
    <row r="7862" spans="1:16" x14ac:dyDescent="0.25">
      <c r="A7862" t="s">
        <v>0</v>
      </c>
      <c r="B7862" t="s">
        <v>16820</v>
      </c>
      <c r="C7862" t="s">
        <v>81</v>
      </c>
      <c r="D7862" t="s">
        <v>2360</v>
      </c>
      <c r="E7862" t="s">
        <v>72</v>
      </c>
      <c r="F7862" t="b">
        <v>0</v>
      </c>
      <c r="G7862" t="s">
        <v>77</v>
      </c>
      <c r="H7862" s="1">
        <v>46102.291898148149</v>
      </c>
      <c r="I7862" t="b">
        <v>1</v>
      </c>
      <c r="J7862" t="b">
        <v>0</v>
      </c>
      <c r="K7862" t="s">
        <v>41</v>
      </c>
      <c r="L7862" t="s">
        <v>74</v>
      </c>
      <c r="M7862"/>
      <c r="N7862">
        <v>50</v>
      </c>
      <c r="O7862" t="s">
        <v>5046</v>
      </c>
    </row>
    <row r="7863" spans="1:16" x14ac:dyDescent="0.25">
      <c r="A7863" t="s">
        <v>6</v>
      </c>
      <c r="B7863" t="s">
        <v>16821</v>
      </c>
      <c r="C7863" t="s">
        <v>81</v>
      </c>
      <c r="D7863" t="s">
        <v>2360</v>
      </c>
      <c r="E7863" t="s">
        <v>926</v>
      </c>
      <c r="F7863" t="b">
        <v>0</v>
      </c>
      <c r="G7863" t="s">
        <v>77</v>
      </c>
      <c r="H7863" s="1">
        <v>46102.292256944442</v>
      </c>
      <c r="I7863" t="b">
        <v>0</v>
      </c>
      <c r="J7863" t="b">
        <v>0</v>
      </c>
      <c r="K7863" t="s">
        <v>41</v>
      </c>
      <c r="L7863" t="s">
        <v>74</v>
      </c>
      <c r="M7863"/>
      <c r="N7863">
        <v>160</v>
      </c>
      <c r="O7863" t="s">
        <v>16822</v>
      </c>
      <c r="P7863" t="s">
        <v>16523</v>
      </c>
    </row>
    <row r="7864" spans="1:16" x14ac:dyDescent="0.25">
      <c r="A7864" t="s">
        <v>1</v>
      </c>
      <c r="B7864" t="s">
        <v>16823</v>
      </c>
      <c r="C7864" t="s">
        <v>246</v>
      </c>
      <c r="D7864" t="s">
        <v>2360</v>
      </c>
      <c r="E7864" t="s">
        <v>926</v>
      </c>
      <c r="F7864" t="b">
        <v>0</v>
      </c>
      <c r="G7864" t="s">
        <v>65</v>
      </c>
      <c r="H7864" s="1">
        <v>46102.292604166672</v>
      </c>
      <c r="I7864" t="b">
        <v>1</v>
      </c>
      <c r="J7864" t="b">
        <v>0</v>
      </c>
      <c r="K7864" t="s">
        <v>41</v>
      </c>
      <c r="L7864" t="s">
        <v>74</v>
      </c>
      <c r="M7864"/>
      <c r="N7864">
        <v>112.5</v>
      </c>
      <c r="O7864" t="s">
        <v>16476</v>
      </c>
      <c r="P7864" t="s">
        <v>16477</v>
      </c>
    </row>
    <row r="7865" spans="1:16" x14ac:dyDescent="0.25">
      <c r="A7865" t="s">
        <v>1</v>
      </c>
      <c r="B7865" t="s">
        <v>156</v>
      </c>
      <c r="C7865" t="s">
        <v>16824</v>
      </c>
      <c r="D7865" t="s">
        <v>2360</v>
      </c>
      <c r="E7865" t="s">
        <v>59</v>
      </c>
      <c r="F7865" t="b">
        <v>0</v>
      </c>
      <c r="G7865" t="s">
        <v>65</v>
      </c>
      <c r="H7865" s="1">
        <v>46102.334143518521</v>
      </c>
      <c r="I7865" t="b">
        <v>1</v>
      </c>
      <c r="J7865" t="b">
        <v>1</v>
      </c>
      <c r="K7865" t="s">
        <v>41</v>
      </c>
      <c r="L7865" t="s">
        <v>60</v>
      </c>
      <c r="M7865">
        <v>135000</v>
      </c>
      <c r="N7865"/>
      <c r="O7865" t="s">
        <v>4007</v>
      </c>
      <c r="P7865" t="s">
        <v>16825</v>
      </c>
    </row>
    <row r="7866" spans="1:16" x14ac:dyDescent="0.25">
      <c r="A7866" t="s">
        <v>1</v>
      </c>
      <c r="B7866" t="s">
        <v>16826</v>
      </c>
      <c r="C7866" t="s">
        <v>4373</v>
      </c>
      <c r="D7866" t="s">
        <v>2360</v>
      </c>
      <c r="E7866" t="s">
        <v>59</v>
      </c>
      <c r="F7866" t="b">
        <v>0</v>
      </c>
      <c r="G7866" t="s">
        <v>77</v>
      </c>
      <c r="H7866" s="1">
        <v>46102.334363425929</v>
      </c>
      <c r="I7866" t="b">
        <v>1</v>
      </c>
      <c r="J7866" t="b">
        <v>1</v>
      </c>
      <c r="K7866" t="s">
        <v>41</v>
      </c>
      <c r="L7866" t="s">
        <v>60</v>
      </c>
      <c r="M7866">
        <v>121000</v>
      </c>
      <c r="N7866"/>
      <c r="O7866" t="s">
        <v>4007</v>
      </c>
      <c r="P7866" t="s">
        <v>16827</v>
      </c>
    </row>
    <row r="7867" spans="1:16" x14ac:dyDescent="0.25">
      <c r="A7867" t="s">
        <v>0</v>
      </c>
      <c r="B7867" t="s">
        <v>1271</v>
      </c>
      <c r="C7867" t="s">
        <v>81</v>
      </c>
      <c r="D7867" t="s">
        <v>2360</v>
      </c>
      <c r="E7867" t="s">
        <v>59</v>
      </c>
      <c r="F7867" t="b">
        <v>0</v>
      </c>
      <c r="G7867" t="s">
        <v>77</v>
      </c>
      <c r="H7867" s="1">
        <v>46102.375162037039</v>
      </c>
      <c r="I7867" t="b">
        <v>1</v>
      </c>
      <c r="J7867" t="b">
        <v>0</v>
      </c>
      <c r="K7867" t="s">
        <v>41</v>
      </c>
      <c r="L7867" t="s">
        <v>74</v>
      </c>
      <c r="M7867"/>
      <c r="N7867">
        <v>70</v>
      </c>
      <c r="O7867" t="s">
        <v>5046</v>
      </c>
      <c r="P7867" t="s">
        <v>16828</v>
      </c>
    </row>
    <row r="7868" spans="1:16" x14ac:dyDescent="0.25">
      <c r="A7868" t="s">
        <v>2</v>
      </c>
      <c r="B7868" t="s">
        <v>16829</v>
      </c>
      <c r="C7868" t="s">
        <v>81</v>
      </c>
      <c r="D7868" t="s">
        <v>2360</v>
      </c>
      <c r="E7868" t="s">
        <v>59</v>
      </c>
      <c r="F7868" t="b">
        <v>0</v>
      </c>
      <c r="G7868" t="s">
        <v>77</v>
      </c>
      <c r="H7868" s="1">
        <v>46102.375185185178</v>
      </c>
      <c r="I7868" t="b">
        <v>0</v>
      </c>
      <c r="J7868" t="b">
        <v>0</v>
      </c>
      <c r="K7868" t="s">
        <v>41</v>
      </c>
      <c r="L7868" t="s">
        <v>74</v>
      </c>
      <c r="M7868"/>
      <c r="N7868">
        <v>75</v>
      </c>
      <c r="O7868" t="s">
        <v>5046</v>
      </c>
      <c r="P7868" t="s">
        <v>208</v>
      </c>
    </row>
    <row r="7869" spans="1:16" x14ac:dyDescent="0.25">
      <c r="A7869" t="s">
        <v>6</v>
      </c>
      <c r="B7869" t="s">
        <v>6</v>
      </c>
      <c r="C7869" t="s">
        <v>81</v>
      </c>
      <c r="D7869" t="s">
        <v>2360</v>
      </c>
      <c r="E7869" t="s">
        <v>59</v>
      </c>
      <c r="F7869" t="b">
        <v>0</v>
      </c>
      <c r="G7869" t="s">
        <v>77</v>
      </c>
      <c r="H7869" s="1">
        <v>46102.375185185178</v>
      </c>
      <c r="I7869" t="b">
        <v>0</v>
      </c>
      <c r="J7869" t="b">
        <v>0</v>
      </c>
      <c r="K7869" t="s">
        <v>41</v>
      </c>
      <c r="L7869" t="s">
        <v>74</v>
      </c>
      <c r="M7869"/>
      <c r="N7869">
        <v>75</v>
      </c>
      <c r="O7869" t="s">
        <v>5046</v>
      </c>
      <c r="P7869" t="s">
        <v>208</v>
      </c>
    </row>
    <row r="7870" spans="1:16" x14ac:dyDescent="0.25">
      <c r="A7870" t="s">
        <v>0</v>
      </c>
      <c r="B7870" t="s">
        <v>16830</v>
      </c>
      <c r="C7870" t="s">
        <v>81</v>
      </c>
      <c r="D7870" t="s">
        <v>2360</v>
      </c>
      <c r="E7870" t="s">
        <v>59</v>
      </c>
      <c r="F7870" t="b">
        <v>0</v>
      </c>
      <c r="G7870" t="s">
        <v>77</v>
      </c>
      <c r="H7870" s="1">
        <v>46102.375208333331</v>
      </c>
      <c r="I7870" t="b">
        <v>0</v>
      </c>
      <c r="J7870" t="b">
        <v>0</v>
      </c>
      <c r="K7870" t="s">
        <v>41</v>
      </c>
      <c r="L7870" t="s">
        <v>74</v>
      </c>
      <c r="M7870"/>
      <c r="N7870">
        <v>112.5</v>
      </c>
      <c r="O7870" t="s">
        <v>5046</v>
      </c>
      <c r="P7870" t="s">
        <v>14925</v>
      </c>
    </row>
    <row r="7871" spans="1:16" x14ac:dyDescent="0.25">
      <c r="A7871" t="s">
        <v>3</v>
      </c>
      <c r="B7871" t="s">
        <v>16831</v>
      </c>
      <c r="C7871" t="s">
        <v>81</v>
      </c>
      <c r="D7871" t="s">
        <v>2360</v>
      </c>
      <c r="E7871" t="s">
        <v>59</v>
      </c>
      <c r="F7871" t="b">
        <v>0</v>
      </c>
      <c r="G7871" t="s">
        <v>77</v>
      </c>
      <c r="H7871" s="1">
        <v>46102.375208333331</v>
      </c>
      <c r="I7871" t="b">
        <v>1</v>
      </c>
      <c r="J7871" t="b">
        <v>0</v>
      </c>
      <c r="K7871" t="s">
        <v>41</v>
      </c>
      <c r="L7871" t="s">
        <v>74</v>
      </c>
      <c r="M7871"/>
      <c r="N7871">
        <v>90</v>
      </c>
      <c r="O7871" t="s">
        <v>5046</v>
      </c>
    </row>
    <row r="7872" spans="1:16" x14ac:dyDescent="0.25">
      <c r="A7872" t="s">
        <v>0</v>
      </c>
      <c r="B7872" t="s">
        <v>16832</v>
      </c>
      <c r="C7872" t="s">
        <v>190</v>
      </c>
      <c r="D7872" t="s">
        <v>2360</v>
      </c>
      <c r="E7872" t="s">
        <v>59</v>
      </c>
      <c r="F7872" t="b">
        <v>0</v>
      </c>
      <c r="G7872" t="s">
        <v>73</v>
      </c>
      <c r="H7872" s="1">
        <v>46102.375254629631</v>
      </c>
      <c r="I7872" t="b">
        <v>0</v>
      </c>
      <c r="J7872" t="b">
        <v>1</v>
      </c>
      <c r="K7872" t="s">
        <v>41</v>
      </c>
      <c r="L7872" t="s">
        <v>60</v>
      </c>
      <c r="M7872">
        <v>105502</v>
      </c>
      <c r="N7872"/>
      <c r="O7872" t="s">
        <v>16833</v>
      </c>
    </row>
    <row r="7873" spans="1:16" x14ac:dyDescent="0.25">
      <c r="A7873" t="s">
        <v>6</v>
      </c>
      <c r="B7873" t="s">
        <v>16834</v>
      </c>
      <c r="C7873" t="s">
        <v>81</v>
      </c>
      <c r="D7873" t="s">
        <v>2360</v>
      </c>
      <c r="E7873" t="s">
        <v>132</v>
      </c>
      <c r="F7873" t="b">
        <v>0</v>
      </c>
      <c r="G7873" t="s">
        <v>77</v>
      </c>
      <c r="H7873" s="1">
        <v>46102.375590277778</v>
      </c>
      <c r="I7873" t="b">
        <v>0</v>
      </c>
      <c r="J7873" t="b">
        <v>0</v>
      </c>
      <c r="K7873" t="s">
        <v>41</v>
      </c>
      <c r="L7873" t="s">
        <v>74</v>
      </c>
      <c r="M7873"/>
      <c r="N7873">
        <v>100</v>
      </c>
      <c r="O7873" t="s">
        <v>5046</v>
      </c>
      <c r="P7873" t="s">
        <v>208</v>
      </c>
    </row>
    <row r="7874" spans="1:16" x14ac:dyDescent="0.25">
      <c r="A7874" t="s">
        <v>6</v>
      </c>
      <c r="B7874" t="s">
        <v>16735</v>
      </c>
      <c r="C7874" t="s">
        <v>81</v>
      </c>
      <c r="D7874" t="s">
        <v>2360</v>
      </c>
      <c r="E7874" t="s">
        <v>132</v>
      </c>
      <c r="F7874" t="b">
        <v>0</v>
      </c>
      <c r="G7874" t="s">
        <v>77</v>
      </c>
      <c r="H7874" s="1">
        <v>46102.375590277778</v>
      </c>
      <c r="I7874" t="b">
        <v>0</v>
      </c>
      <c r="J7874" t="b">
        <v>0</v>
      </c>
      <c r="K7874" t="s">
        <v>41</v>
      </c>
      <c r="L7874" t="s">
        <v>74</v>
      </c>
      <c r="M7874"/>
      <c r="N7874">
        <v>100</v>
      </c>
      <c r="O7874" t="s">
        <v>5046</v>
      </c>
      <c r="P7874" t="s">
        <v>208</v>
      </c>
    </row>
    <row r="7875" spans="1:16" x14ac:dyDescent="0.25">
      <c r="A7875" t="s">
        <v>3</v>
      </c>
      <c r="B7875" t="s">
        <v>923</v>
      </c>
      <c r="C7875" t="s">
        <v>533</v>
      </c>
      <c r="D7875" t="s">
        <v>2360</v>
      </c>
      <c r="E7875" t="s">
        <v>59</v>
      </c>
      <c r="F7875" t="b">
        <v>0</v>
      </c>
      <c r="G7875" t="s">
        <v>63</v>
      </c>
      <c r="H7875" s="1">
        <v>46102.394467592603</v>
      </c>
      <c r="I7875" t="b">
        <v>1</v>
      </c>
      <c r="J7875" t="b">
        <v>0</v>
      </c>
      <c r="K7875" t="s">
        <v>41</v>
      </c>
      <c r="L7875" t="s">
        <v>74</v>
      </c>
      <c r="M7875"/>
      <c r="N7875">
        <v>77.5</v>
      </c>
      <c r="O7875" t="s">
        <v>946</v>
      </c>
      <c r="P7875" t="s">
        <v>16835</v>
      </c>
    </row>
    <row r="7876" spans="1:16" x14ac:dyDescent="0.25">
      <c r="A7876" t="s">
        <v>7</v>
      </c>
      <c r="B7876" t="s">
        <v>16836</v>
      </c>
      <c r="C7876" t="s">
        <v>1460</v>
      </c>
      <c r="D7876" t="s">
        <v>2734</v>
      </c>
      <c r="E7876" t="s">
        <v>59</v>
      </c>
      <c r="F7876" t="b">
        <v>0</v>
      </c>
      <c r="G7876" t="s">
        <v>73</v>
      </c>
      <c r="H7876" s="1">
        <v>46102.416921296302</v>
      </c>
      <c r="I7876" t="b">
        <v>0</v>
      </c>
      <c r="J7876" t="b">
        <v>1</v>
      </c>
      <c r="K7876" t="s">
        <v>41</v>
      </c>
      <c r="L7876" t="s">
        <v>60</v>
      </c>
      <c r="M7876">
        <v>117500</v>
      </c>
      <c r="N7876"/>
      <c r="O7876" t="s">
        <v>2850</v>
      </c>
      <c r="P7876" t="s">
        <v>6479</v>
      </c>
    </row>
    <row r="7877" spans="1:16" x14ac:dyDescent="0.25">
      <c r="A7877" t="s">
        <v>5</v>
      </c>
      <c r="B7877" t="s">
        <v>16837</v>
      </c>
      <c r="C7877" t="s">
        <v>112</v>
      </c>
      <c r="D7877" t="s">
        <v>4526</v>
      </c>
      <c r="E7877" t="s">
        <v>59</v>
      </c>
      <c r="F7877" t="b">
        <v>0</v>
      </c>
      <c r="G7877" t="s">
        <v>65</v>
      </c>
      <c r="H7877" s="1">
        <v>46102.41747685185</v>
      </c>
      <c r="I7877" t="b">
        <v>0</v>
      </c>
      <c r="J7877" t="b">
        <v>0</v>
      </c>
      <c r="K7877" t="s">
        <v>41</v>
      </c>
      <c r="L7877" t="s">
        <v>60</v>
      </c>
      <c r="M7877">
        <v>195000</v>
      </c>
      <c r="N7877"/>
      <c r="O7877" t="s">
        <v>16838</v>
      </c>
      <c r="P7877" t="s">
        <v>16839</v>
      </c>
    </row>
    <row r="7878" spans="1:16" x14ac:dyDescent="0.25">
      <c r="A7878" t="s">
        <v>5</v>
      </c>
      <c r="B7878" t="s">
        <v>16840</v>
      </c>
      <c r="C7878" t="s">
        <v>690</v>
      </c>
      <c r="D7878" t="s">
        <v>2360</v>
      </c>
      <c r="E7878" t="s">
        <v>59</v>
      </c>
      <c r="F7878" t="b">
        <v>0</v>
      </c>
      <c r="G7878" t="s">
        <v>77</v>
      </c>
      <c r="H7878" s="1">
        <v>46102.417638888888</v>
      </c>
      <c r="I7878" t="b">
        <v>0</v>
      </c>
      <c r="J7878" t="b">
        <v>1</v>
      </c>
      <c r="K7878" t="s">
        <v>41</v>
      </c>
      <c r="L7878" t="s">
        <v>60</v>
      </c>
      <c r="M7878">
        <v>175500</v>
      </c>
      <c r="N7878"/>
      <c r="O7878" t="s">
        <v>3622</v>
      </c>
      <c r="P7878" t="s">
        <v>11933</v>
      </c>
    </row>
    <row r="7879" spans="1:16" x14ac:dyDescent="0.25">
      <c r="A7879" t="s">
        <v>2</v>
      </c>
      <c r="B7879" t="s">
        <v>4428</v>
      </c>
      <c r="C7879" t="s">
        <v>605</v>
      </c>
      <c r="D7879" t="s">
        <v>2360</v>
      </c>
      <c r="E7879" t="s">
        <v>59</v>
      </c>
      <c r="F7879" t="b">
        <v>0</v>
      </c>
      <c r="G7879" t="s">
        <v>77</v>
      </c>
      <c r="H7879" s="1">
        <v>46102.458541666667</v>
      </c>
      <c r="I7879" t="b">
        <v>0</v>
      </c>
      <c r="J7879" t="b">
        <v>1</v>
      </c>
      <c r="K7879" t="s">
        <v>41</v>
      </c>
      <c r="L7879" t="s">
        <v>60</v>
      </c>
      <c r="M7879">
        <v>82600</v>
      </c>
      <c r="N7879"/>
      <c r="O7879" t="s">
        <v>16841</v>
      </c>
      <c r="P7879" t="s">
        <v>3177</v>
      </c>
    </row>
    <row r="7880" spans="1:16" x14ac:dyDescent="0.25">
      <c r="A7880" t="s">
        <v>0</v>
      </c>
      <c r="B7880" t="s">
        <v>1618</v>
      </c>
      <c r="C7880" t="s">
        <v>201</v>
      </c>
      <c r="D7880" t="s">
        <v>4526</v>
      </c>
      <c r="E7880" t="s">
        <v>59</v>
      </c>
      <c r="F7880" t="b">
        <v>0</v>
      </c>
      <c r="G7880" t="s">
        <v>77</v>
      </c>
      <c r="H7880" s="1">
        <v>46102.458541666667</v>
      </c>
      <c r="I7880" t="b">
        <v>0</v>
      </c>
      <c r="J7880" t="b">
        <v>1</v>
      </c>
      <c r="K7880" t="s">
        <v>41</v>
      </c>
      <c r="L7880" t="s">
        <v>74</v>
      </c>
      <c r="M7880"/>
      <c r="N7880">
        <v>21.5</v>
      </c>
      <c r="O7880" t="s">
        <v>16842</v>
      </c>
      <c r="P7880" t="s">
        <v>2175</v>
      </c>
    </row>
    <row r="7881" spans="1:16" x14ac:dyDescent="0.25">
      <c r="A7881" t="s">
        <v>2</v>
      </c>
      <c r="B7881" t="s">
        <v>16843</v>
      </c>
      <c r="C7881" t="s">
        <v>1088</v>
      </c>
      <c r="D7881" t="s">
        <v>4550</v>
      </c>
      <c r="E7881" t="s">
        <v>621</v>
      </c>
      <c r="F7881" t="b">
        <v>0</v>
      </c>
      <c r="G7881" t="s">
        <v>77</v>
      </c>
      <c r="H7881" s="1">
        <v>46102.458923611113</v>
      </c>
      <c r="I7881" t="b">
        <v>0</v>
      </c>
      <c r="J7881" t="b">
        <v>1</v>
      </c>
      <c r="K7881" t="s">
        <v>41</v>
      </c>
      <c r="L7881" t="s">
        <v>74</v>
      </c>
      <c r="M7881"/>
      <c r="N7881">
        <v>37</v>
      </c>
      <c r="O7881" t="s">
        <v>16844</v>
      </c>
      <c r="P7881" t="s">
        <v>16845</v>
      </c>
    </row>
    <row r="7882" spans="1:16" x14ac:dyDescent="0.25">
      <c r="A7882" t="s">
        <v>1</v>
      </c>
      <c r="B7882" t="s">
        <v>16846</v>
      </c>
      <c r="C7882" t="s">
        <v>76</v>
      </c>
      <c r="D7882" t="s">
        <v>5018</v>
      </c>
      <c r="E7882" t="s">
        <v>59</v>
      </c>
      <c r="F7882" t="b">
        <v>1</v>
      </c>
      <c r="G7882" t="s">
        <v>13</v>
      </c>
      <c r="H7882" s="1">
        <v>46102.471562500003</v>
      </c>
      <c r="I7882" t="b">
        <v>0</v>
      </c>
      <c r="J7882" t="b">
        <v>0</v>
      </c>
      <c r="K7882" t="s">
        <v>13</v>
      </c>
      <c r="L7882" t="s">
        <v>74</v>
      </c>
      <c r="M7882"/>
      <c r="N7882">
        <v>82.5</v>
      </c>
      <c r="O7882" t="s">
        <v>5046</v>
      </c>
      <c r="P7882" t="s">
        <v>597</v>
      </c>
    </row>
    <row r="7883" spans="1:16" x14ac:dyDescent="0.25">
      <c r="A7883" t="s">
        <v>2</v>
      </c>
      <c r="B7883" t="s">
        <v>16847</v>
      </c>
      <c r="C7883" t="s">
        <v>14351</v>
      </c>
      <c r="D7883" t="s">
        <v>14604</v>
      </c>
      <c r="E7883" t="s">
        <v>59</v>
      </c>
      <c r="F7883" t="b">
        <v>0</v>
      </c>
      <c r="G7883" t="s">
        <v>65</v>
      </c>
      <c r="H7883" s="1">
        <v>46102.500428240739</v>
      </c>
      <c r="I7883" t="b">
        <v>0</v>
      </c>
      <c r="J7883" t="b">
        <v>1</v>
      </c>
      <c r="K7883" t="s">
        <v>41</v>
      </c>
      <c r="L7883" t="s">
        <v>60</v>
      </c>
      <c r="M7883">
        <v>232000</v>
      </c>
      <c r="N7883"/>
      <c r="O7883" t="s">
        <v>1172</v>
      </c>
      <c r="P7883" t="s">
        <v>16848</v>
      </c>
    </row>
    <row r="7884" spans="1:16" x14ac:dyDescent="0.25">
      <c r="A7884" t="s">
        <v>1</v>
      </c>
      <c r="B7884" t="s">
        <v>16849</v>
      </c>
      <c r="C7884" t="s">
        <v>1364</v>
      </c>
      <c r="D7884" t="s">
        <v>4550</v>
      </c>
      <c r="E7884" t="s">
        <v>59</v>
      </c>
      <c r="F7884" t="b">
        <v>0</v>
      </c>
      <c r="G7884" t="s">
        <v>65</v>
      </c>
      <c r="H7884" s="1">
        <v>46102.500844907408</v>
      </c>
      <c r="I7884" t="b">
        <v>0</v>
      </c>
      <c r="J7884" t="b">
        <v>1</v>
      </c>
      <c r="K7884" t="s">
        <v>41</v>
      </c>
      <c r="L7884" t="s">
        <v>60</v>
      </c>
      <c r="M7884">
        <v>199500</v>
      </c>
      <c r="N7884"/>
      <c r="O7884" t="s">
        <v>1000</v>
      </c>
      <c r="P7884" t="s">
        <v>16850</v>
      </c>
    </row>
    <row r="7885" spans="1:16" x14ac:dyDescent="0.25">
      <c r="A7885" t="s">
        <v>2</v>
      </c>
      <c r="B7885" t="s">
        <v>16851</v>
      </c>
      <c r="C7885" t="s">
        <v>617</v>
      </c>
      <c r="D7885" t="s">
        <v>2360</v>
      </c>
      <c r="E7885" t="s">
        <v>59</v>
      </c>
      <c r="F7885" t="b">
        <v>0</v>
      </c>
      <c r="G7885" t="s">
        <v>65</v>
      </c>
      <c r="H7885" s="1">
        <v>46102.542094907411</v>
      </c>
      <c r="I7885" t="b">
        <v>0</v>
      </c>
      <c r="J7885" t="b">
        <v>1</v>
      </c>
      <c r="K7885" t="s">
        <v>41</v>
      </c>
      <c r="L7885" t="s">
        <v>60</v>
      </c>
      <c r="M7885">
        <v>117500</v>
      </c>
      <c r="N7885"/>
      <c r="O7885" t="s">
        <v>16852</v>
      </c>
      <c r="P7885" t="s">
        <v>85</v>
      </c>
    </row>
    <row r="7886" spans="1:16" x14ac:dyDescent="0.25">
      <c r="A7886" t="s">
        <v>1</v>
      </c>
      <c r="B7886" t="s">
        <v>16853</v>
      </c>
      <c r="C7886" t="s">
        <v>102</v>
      </c>
      <c r="D7886" t="s">
        <v>5721</v>
      </c>
      <c r="E7886" t="s">
        <v>59</v>
      </c>
      <c r="F7886" t="b">
        <v>0</v>
      </c>
      <c r="G7886" t="s">
        <v>65</v>
      </c>
      <c r="H7886" s="1">
        <v>46102.542534722219</v>
      </c>
      <c r="I7886" t="b">
        <v>1</v>
      </c>
      <c r="J7886" t="b">
        <v>1</v>
      </c>
      <c r="K7886" t="s">
        <v>41</v>
      </c>
      <c r="L7886" t="s">
        <v>60</v>
      </c>
      <c r="M7886">
        <v>112500</v>
      </c>
      <c r="N7886"/>
      <c r="O7886" t="s">
        <v>16854</v>
      </c>
      <c r="P7886" t="s">
        <v>16855</v>
      </c>
    </row>
    <row r="7887" spans="1:16" x14ac:dyDescent="0.25">
      <c r="A7887" t="s">
        <v>3</v>
      </c>
      <c r="B7887" t="s">
        <v>4352</v>
      </c>
      <c r="C7887" t="s">
        <v>181</v>
      </c>
      <c r="D7887" t="s">
        <v>2360</v>
      </c>
      <c r="F7887" t="b">
        <v>0</v>
      </c>
      <c r="G7887" t="s">
        <v>89</v>
      </c>
      <c r="H7887" s="1">
        <v>46102.625358796293</v>
      </c>
      <c r="I7887" t="b">
        <v>1</v>
      </c>
      <c r="J7887" t="b">
        <v>0</v>
      </c>
      <c r="K7887" t="s">
        <v>41</v>
      </c>
      <c r="L7887" t="s">
        <v>74</v>
      </c>
      <c r="M7887"/>
      <c r="N7887">
        <v>32.799999999999997</v>
      </c>
      <c r="O7887" t="s">
        <v>155</v>
      </c>
    </row>
    <row r="7888" spans="1:16" x14ac:dyDescent="0.25">
      <c r="A7888" t="s">
        <v>1</v>
      </c>
      <c r="B7888" t="s">
        <v>16856</v>
      </c>
      <c r="C7888" t="s">
        <v>543</v>
      </c>
      <c r="D7888" t="s">
        <v>2360</v>
      </c>
      <c r="E7888" t="s">
        <v>59</v>
      </c>
      <c r="F7888" t="b">
        <v>0</v>
      </c>
      <c r="G7888" t="s">
        <v>65</v>
      </c>
      <c r="H7888" s="1">
        <v>46102.625891203701</v>
      </c>
      <c r="I7888" t="b">
        <v>0</v>
      </c>
      <c r="J7888" t="b">
        <v>0</v>
      </c>
      <c r="K7888" t="s">
        <v>41</v>
      </c>
      <c r="L7888" t="s">
        <v>60</v>
      </c>
      <c r="M7888">
        <v>147500</v>
      </c>
      <c r="N7888"/>
      <c r="O7888" t="s">
        <v>16857</v>
      </c>
      <c r="P7888" t="s">
        <v>16858</v>
      </c>
    </row>
    <row r="7889" spans="1:16" x14ac:dyDescent="0.25">
      <c r="A7889" t="s">
        <v>6</v>
      </c>
      <c r="B7889" t="s">
        <v>1214</v>
      </c>
      <c r="C7889" t="s">
        <v>319</v>
      </c>
      <c r="D7889" t="s">
        <v>2360</v>
      </c>
      <c r="E7889" t="s">
        <v>72</v>
      </c>
      <c r="F7889" t="b">
        <v>0</v>
      </c>
      <c r="G7889" t="s">
        <v>65</v>
      </c>
      <c r="H7889" s="1">
        <v>46102.667141203703</v>
      </c>
      <c r="I7889" t="b">
        <v>0</v>
      </c>
      <c r="J7889" t="b">
        <v>1</v>
      </c>
      <c r="K7889" t="s">
        <v>41</v>
      </c>
      <c r="L7889" t="s">
        <v>60</v>
      </c>
      <c r="M7889">
        <v>225000</v>
      </c>
      <c r="N7889"/>
      <c r="O7889" t="s">
        <v>5742</v>
      </c>
      <c r="P7889" t="s">
        <v>16859</v>
      </c>
    </row>
    <row r="7890" spans="1:16" x14ac:dyDescent="0.25">
      <c r="A7890" t="s">
        <v>1</v>
      </c>
      <c r="B7890" t="s">
        <v>16860</v>
      </c>
      <c r="C7890" t="s">
        <v>76</v>
      </c>
      <c r="D7890" t="s">
        <v>4526</v>
      </c>
      <c r="E7890" t="s">
        <v>59</v>
      </c>
      <c r="F7890" t="b">
        <v>1</v>
      </c>
      <c r="G7890" t="s">
        <v>13</v>
      </c>
      <c r="H7890" s="1">
        <v>46102.679895833331</v>
      </c>
      <c r="I7890" t="b">
        <v>0</v>
      </c>
      <c r="J7890" t="b">
        <v>0</v>
      </c>
      <c r="K7890" t="s">
        <v>13</v>
      </c>
      <c r="L7890" t="s">
        <v>74</v>
      </c>
      <c r="M7890"/>
      <c r="N7890">
        <v>82.5</v>
      </c>
      <c r="O7890" t="s">
        <v>5046</v>
      </c>
      <c r="P7890" t="s">
        <v>597</v>
      </c>
    </row>
    <row r="7891" spans="1:16" x14ac:dyDescent="0.25">
      <c r="A7891" t="s">
        <v>0</v>
      </c>
      <c r="B7891" t="s">
        <v>16861</v>
      </c>
      <c r="C7891" t="s">
        <v>165</v>
      </c>
      <c r="D7891" t="s">
        <v>2360</v>
      </c>
      <c r="F7891" t="b">
        <v>0</v>
      </c>
      <c r="G7891" t="s">
        <v>73</v>
      </c>
      <c r="H7891" s="1">
        <v>46102.708587962959</v>
      </c>
      <c r="I7891" t="b">
        <v>1</v>
      </c>
      <c r="J7891" t="b">
        <v>0</v>
      </c>
      <c r="K7891" t="s">
        <v>41</v>
      </c>
      <c r="L7891" t="s">
        <v>74</v>
      </c>
      <c r="M7891"/>
      <c r="N7891">
        <v>26.5</v>
      </c>
      <c r="O7891" t="s">
        <v>2113</v>
      </c>
      <c r="P7891" t="s">
        <v>849</v>
      </c>
    </row>
    <row r="7892" spans="1:16" x14ac:dyDescent="0.25">
      <c r="A7892" t="s">
        <v>1</v>
      </c>
      <c r="B7892" t="s">
        <v>16860</v>
      </c>
      <c r="C7892" t="s">
        <v>500</v>
      </c>
      <c r="D7892" t="s">
        <v>4346</v>
      </c>
      <c r="E7892" t="s">
        <v>132</v>
      </c>
      <c r="F7892" t="b">
        <v>0</v>
      </c>
      <c r="G7892" t="s">
        <v>13</v>
      </c>
      <c r="H7892" s="1">
        <v>46102.763229166667</v>
      </c>
      <c r="I7892" t="b">
        <v>0</v>
      </c>
      <c r="J7892" t="b">
        <v>0</v>
      </c>
      <c r="K7892" t="s">
        <v>13</v>
      </c>
      <c r="L7892" t="s">
        <v>74</v>
      </c>
      <c r="M7892"/>
      <c r="N7892">
        <v>82.5</v>
      </c>
      <c r="O7892" t="s">
        <v>5046</v>
      </c>
      <c r="P7892" t="s">
        <v>597</v>
      </c>
    </row>
    <row r="7893" spans="1:16" x14ac:dyDescent="0.25">
      <c r="A7893" t="s">
        <v>2</v>
      </c>
      <c r="B7893" t="s">
        <v>16862</v>
      </c>
      <c r="C7893" t="s">
        <v>500</v>
      </c>
      <c r="D7893" t="s">
        <v>4346</v>
      </c>
      <c r="E7893" t="s">
        <v>132</v>
      </c>
      <c r="F7893" t="b">
        <v>0</v>
      </c>
      <c r="G7893" t="s">
        <v>13</v>
      </c>
      <c r="H7893" s="1">
        <v>46102.76326388889</v>
      </c>
      <c r="I7893" t="b">
        <v>0</v>
      </c>
      <c r="J7893" t="b">
        <v>0</v>
      </c>
      <c r="K7893" t="s">
        <v>13</v>
      </c>
      <c r="L7893" t="s">
        <v>74</v>
      </c>
      <c r="M7893"/>
      <c r="N7893">
        <v>75</v>
      </c>
      <c r="O7893" t="s">
        <v>5046</v>
      </c>
      <c r="P7893" t="s">
        <v>208</v>
      </c>
    </row>
    <row r="7894" spans="1:16" x14ac:dyDescent="0.25">
      <c r="A7894" t="s">
        <v>0</v>
      </c>
      <c r="B7894" t="s">
        <v>16863</v>
      </c>
      <c r="C7894" t="s">
        <v>76</v>
      </c>
      <c r="D7894" t="s">
        <v>584</v>
      </c>
      <c r="E7894" t="s">
        <v>59</v>
      </c>
      <c r="F7894" t="b">
        <v>1</v>
      </c>
      <c r="G7894" t="s">
        <v>29</v>
      </c>
      <c r="H7894" s="1">
        <v>46102.768611111111</v>
      </c>
      <c r="I7894" t="b">
        <v>1</v>
      </c>
      <c r="J7894" t="b">
        <v>0</v>
      </c>
      <c r="K7894" t="s">
        <v>29</v>
      </c>
      <c r="L7894" t="s">
        <v>74</v>
      </c>
      <c r="M7894"/>
      <c r="N7894">
        <v>17</v>
      </c>
      <c r="O7894" t="s">
        <v>16864</v>
      </c>
    </row>
    <row r="7895" spans="1:16" x14ac:dyDescent="0.25">
      <c r="A7895" t="s">
        <v>6</v>
      </c>
      <c r="B7895" t="s">
        <v>16865</v>
      </c>
      <c r="C7895" t="s">
        <v>81</v>
      </c>
      <c r="D7895" t="s">
        <v>4346</v>
      </c>
      <c r="E7895" t="s">
        <v>132</v>
      </c>
      <c r="F7895" t="b">
        <v>0</v>
      </c>
      <c r="G7895" t="s">
        <v>77</v>
      </c>
      <c r="H7895" s="1">
        <v>46102.792256944442</v>
      </c>
      <c r="I7895" t="b">
        <v>0</v>
      </c>
      <c r="J7895" t="b">
        <v>0</v>
      </c>
      <c r="K7895" t="s">
        <v>41</v>
      </c>
      <c r="L7895" t="s">
        <v>74</v>
      </c>
      <c r="M7895"/>
      <c r="N7895">
        <v>75</v>
      </c>
      <c r="O7895" t="s">
        <v>5046</v>
      </c>
      <c r="P7895" t="s">
        <v>208</v>
      </c>
    </row>
    <row r="7896" spans="1:16" x14ac:dyDescent="0.25">
      <c r="A7896" t="s">
        <v>0</v>
      </c>
      <c r="B7896" t="s">
        <v>16866</v>
      </c>
      <c r="C7896" t="s">
        <v>789</v>
      </c>
      <c r="D7896" t="s">
        <v>2360</v>
      </c>
      <c r="E7896" t="s">
        <v>59</v>
      </c>
      <c r="F7896" t="b">
        <v>0</v>
      </c>
      <c r="G7896" t="s">
        <v>77</v>
      </c>
      <c r="H7896" s="1">
        <v>46102.833495370367</v>
      </c>
      <c r="I7896" t="b">
        <v>0</v>
      </c>
      <c r="J7896" t="b">
        <v>1</v>
      </c>
      <c r="K7896" t="s">
        <v>41</v>
      </c>
      <c r="L7896" t="s">
        <v>60</v>
      </c>
      <c r="M7896">
        <v>80000</v>
      </c>
      <c r="N7896"/>
      <c r="O7896" t="s">
        <v>16867</v>
      </c>
      <c r="P7896" t="s">
        <v>5075</v>
      </c>
    </row>
    <row r="7897" spans="1:16" x14ac:dyDescent="0.25">
      <c r="A7897" t="s">
        <v>3</v>
      </c>
      <c r="B7897" t="s">
        <v>4116</v>
      </c>
      <c r="C7897" t="s">
        <v>583</v>
      </c>
      <c r="D7897" t="s">
        <v>2360</v>
      </c>
      <c r="E7897" t="s">
        <v>59</v>
      </c>
      <c r="F7897" t="b">
        <v>0</v>
      </c>
      <c r="G7897" t="s">
        <v>77</v>
      </c>
      <c r="H7897" s="1">
        <v>46102.833495370367</v>
      </c>
      <c r="I7897" t="b">
        <v>0</v>
      </c>
      <c r="J7897" t="b">
        <v>0</v>
      </c>
      <c r="K7897" t="s">
        <v>41</v>
      </c>
      <c r="L7897" t="s">
        <v>60</v>
      </c>
      <c r="M7897">
        <v>135000</v>
      </c>
      <c r="N7897"/>
      <c r="O7897" t="s">
        <v>16868</v>
      </c>
      <c r="P7897" t="s">
        <v>461</v>
      </c>
    </row>
    <row r="7898" spans="1:16" x14ac:dyDescent="0.25">
      <c r="A7898" t="s">
        <v>2</v>
      </c>
      <c r="B7898" t="s">
        <v>16869</v>
      </c>
      <c r="C7898" t="s">
        <v>112</v>
      </c>
      <c r="D7898" t="s">
        <v>4673</v>
      </c>
      <c r="E7898" t="s">
        <v>59</v>
      </c>
      <c r="F7898" t="b">
        <v>0</v>
      </c>
      <c r="G7898" t="s">
        <v>65</v>
      </c>
      <c r="H7898" s="1">
        <v>46103.000474537039</v>
      </c>
      <c r="I7898" t="b">
        <v>0</v>
      </c>
      <c r="J7898" t="b">
        <v>1</v>
      </c>
      <c r="K7898" t="s">
        <v>41</v>
      </c>
      <c r="L7898" t="s">
        <v>60</v>
      </c>
      <c r="M7898">
        <v>160000</v>
      </c>
      <c r="N7898"/>
      <c r="O7898" t="s">
        <v>16870</v>
      </c>
      <c r="P7898" t="s">
        <v>16871</v>
      </c>
    </row>
    <row r="7899" spans="1:16" x14ac:dyDescent="0.25">
      <c r="A7899" t="s">
        <v>2</v>
      </c>
      <c r="B7899" t="s">
        <v>3379</v>
      </c>
      <c r="C7899" t="s">
        <v>15524</v>
      </c>
      <c r="D7899" t="s">
        <v>4673</v>
      </c>
      <c r="E7899" t="s">
        <v>59</v>
      </c>
      <c r="F7899" t="b">
        <v>0</v>
      </c>
      <c r="G7899" t="s">
        <v>65</v>
      </c>
      <c r="H7899" s="1">
        <v>46103.000474537039</v>
      </c>
      <c r="I7899" t="b">
        <v>0</v>
      </c>
      <c r="J7899" t="b">
        <v>1</v>
      </c>
      <c r="K7899" t="s">
        <v>41</v>
      </c>
      <c r="L7899" t="s">
        <v>60</v>
      </c>
      <c r="M7899">
        <v>182500</v>
      </c>
      <c r="N7899"/>
      <c r="O7899" t="s">
        <v>6751</v>
      </c>
      <c r="P7899" t="s">
        <v>16872</v>
      </c>
    </row>
    <row r="7900" spans="1:16" x14ac:dyDescent="0.25">
      <c r="A7900" t="s">
        <v>1</v>
      </c>
      <c r="B7900" t="s">
        <v>1303</v>
      </c>
      <c r="C7900" t="s">
        <v>727</v>
      </c>
      <c r="D7900" t="s">
        <v>4756</v>
      </c>
      <c r="E7900" t="s">
        <v>59</v>
      </c>
      <c r="F7900" t="b">
        <v>0</v>
      </c>
      <c r="G7900" t="s">
        <v>65</v>
      </c>
      <c r="H7900" s="1">
        <v>46103.000844907408</v>
      </c>
      <c r="I7900" t="b">
        <v>0</v>
      </c>
      <c r="J7900" t="b">
        <v>0</v>
      </c>
      <c r="K7900" t="s">
        <v>41</v>
      </c>
      <c r="L7900" t="s">
        <v>60</v>
      </c>
      <c r="M7900">
        <v>155000</v>
      </c>
      <c r="N7900"/>
      <c r="O7900" t="s">
        <v>16873</v>
      </c>
      <c r="P7900" t="s">
        <v>16874</v>
      </c>
    </row>
    <row r="7901" spans="1:16" x14ac:dyDescent="0.25">
      <c r="A7901" t="s">
        <v>6</v>
      </c>
      <c r="B7901" t="s">
        <v>16875</v>
      </c>
      <c r="C7901" t="s">
        <v>5026</v>
      </c>
      <c r="D7901" t="s">
        <v>5018</v>
      </c>
      <c r="E7901" t="s">
        <v>59</v>
      </c>
      <c r="F7901" t="b">
        <v>0</v>
      </c>
      <c r="G7901" t="s">
        <v>40</v>
      </c>
      <c r="H7901" s="1">
        <v>46103.012962962966</v>
      </c>
      <c r="I7901" t="b">
        <v>0</v>
      </c>
      <c r="J7901" t="b">
        <v>0</v>
      </c>
      <c r="K7901" t="s">
        <v>40</v>
      </c>
      <c r="L7901" t="s">
        <v>60</v>
      </c>
      <c r="M7901">
        <v>57500</v>
      </c>
      <c r="N7901"/>
      <c r="O7901" t="s">
        <v>13770</v>
      </c>
      <c r="P7901" t="s">
        <v>3104</v>
      </c>
    </row>
    <row r="7902" spans="1:16" x14ac:dyDescent="0.25">
      <c r="A7902" t="s">
        <v>3</v>
      </c>
      <c r="B7902" t="s">
        <v>16876</v>
      </c>
      <c r="C7902" t="s">
        <v>76</v>
      </c>
      <c r="D7902" t="s">
        <v>584</v>
      </c>
      <c r="E7902" t="s">
        <v>3021</v>
      </c>
      <c r="F7902" t="b">
        <v>1</v>
      </c>
      <c r="G7902" t="s">
        <v>19</v>
      </c>
      <c r="H7902" s="1">
        <v>46103.013437499998</v>
      </c>
      <c r="I7902" t="b">
        <v>0</v>
      </c>
      <c r="J7902" t="b">
        <v>0</v>
      </c>
      <c r="K7902" t="s">
        <v>19</v>
      </c>
      <c r="L7902" t="s">
        <v>74</v>
      </c>
      <c r="M7902"/>
      <c r="N7902">
        <v>25</v>
      </c>
      <c r="O7902" t="s">
        <v>16877</v>
      </c>
      <c r="P7902" t="s">
        <v>3501</v>
      </c>
    </row>
    <row r="7903" spans="1:16" x14ac:dyDescent="0.25">
      <c r="A7903" t="s">
        <v>1</v>
      </c>
      <c r="B7903" t="s">
        <v>16878</v>
      </c>
      <c r="C7903" t="s">
        <v>672</v>
      </c>
      <c r="D7903" t="s">
        <v>4756</v>
      </c>
      <c r="E7903" t="s">
        <v>59</v>
      </c>
      <c r="F7903" t="b">
        <v>0</v>
      </c>
      <c r="G7903" t="s">
        <v>65</v>
      </c>
      <c r="H7903" s="1">
        <v>46103.042534722219</v>
      </c>
      <c r="I7903" t="b">
        <v>0</v>
      </c>
      <c r="J7903" t="b">
        <v>0</v>
      </c>
      <c r="K7903" t="s">
        <v>41</v>
      </c>
      <c r="L7903" t="s">
        <v>60</v>
      </c>
      <c r="M7903">
        <v>82500</v>
      </c>
      <c r="N7903"/>
      <c r="O7903" t="s">
        <v>16879</v>
      </c>
      <c r="P7903" t="s">
        <v>16880</v>
      </c>
    </row>
    <row r="7904" spans="1:16" x14ac:dyDescent="0.25">
      <c r="A7904" t="s">
        <v>2</v>
      </c>
      <c r="B7904" t="s">
        <v>16881</v>
      </c>
      <c r="C7904" t="s">
        <v>16882</v>
      </c>
      <c r="D7904" t="s">
        <v>4756</v>
      </c>
      <c r="E7904" t="s">
        <v>59</v>
      </c>
      <c r="F7904" t="b">
        <v>0</v>
      </c>
      <c r="G7904" t="s">
        <v>65</v>
      </c>
      <c r="H7904" s="1">
        <v>46103.125428240739</v>
      </c>
      <c r="I7904" t="b">
        <v>0</v>
      </c>
      <c r="J7904" t="b">
        <v>0</v>
      </c>
      <c r="K7904" t="s">
        <v>41</v>
      </c>
      <c r="L7904" t="s">
        <v>60</v>
      </c>
      <c r="M7904">
        <v>115000</v>
      </c>
      <c r="N7904"/>
      <c r="O7904" t="s">
        <v>16883</v>
      </c>
      <c r="P7904" t="s">
        <v>16884</v>
      </c>
    </row>
    <row r="7905" spans="1:16" x14ac:dyDescent="0.25">
      <c r="A7905" t="s">
        <v>1</v>
      </c>
      <c r="B7905" t="s">
        <v>1258</v>
      </c>
      <c r="C7905" t="s">
        <v>2553</v>
      </c>
      <c r="D7905" t="s">
        <v>4756</v>
      </c>
      <c r="E7905" t="s">
        <v>59</v>
      </c>
      <c r="F7905" t="b">
        <v>0</v>
      </c>
      <c r="G7905" t="s">
        <v>65</v>
      </c>
      <c r="H7905" s="1">
        <v>46103.125821759262</v>
      </c>
      <c r="I7905" t="b">
        <v>0</v>
      </c>
      <c r="J7905" t="b">
        <v>0</v>
      </c>
      <c r="K7905" t="s">
        <v>41</v>
      </c>
      <c r="L7905" t="s">
        <v>60</v>
      </c>
      <c r="M7905">
        <v>105000</v>
      </c>
      <c r="N7905"/>
      <c r="O7905" t="s">
        <v>16885</v>
      </c>
    </row>
    <row r="7906" spans="1:16" x14ac:dyDescent="0.25">
      <c r="A7906" t="s">
        <v>1</v>
      </c>
      <c r="B7906" t="s">
        <v>16886</v>
      </c>
      <c r="C7906" t="s">
        <v>377</v>
      </c>
      <c r="D7906" t="s">
        <v>4756</v>
      </c>
      <c r="E7906" t="s">
        <v>59</v>
      </c>
      <c r="F7906" t="b">
        <v>0</v>
      </c>
      <c r="G7906" t="s">
        <v>63</v>
      </c>
      <c r="H7906" s="1">
        <v>46103.22797453704</v>
      </c>
      <c r="I7906" t="b">
        <v>0</v>
      </c>
      <c r="J7906" t="b">
        <v>0</v>
      </c>
      <c r="K7906" t="s">
        <v>41</v>
      </c>
      <c r="L7906" t="s">
        <v>60</v>
      </c>
      <c r="M7906">
        <v>154000</v>
      </c>
      <c r="N7906"/>
      <c r="O7906" t="s">
        <v>4860</v>
      </c>
      <c r="P7906" t="s">
        <v>16887</v>
      </c>
    </row>
    <row r="7907" spans="1:16" x14ac:dyDescent="0.25">
      <c r="A7907" t="s">
        <v>1</v>
      </c>
      <c r="B7907" t="s">
        <v>16888</v>
      </c>
      <c r="C7907" t="s">
        <v>76</v>
      </c>
      <c r="D7907" t="s">
        <v>8612</v>
      </c>
      <c r="F7907" t="b">
        <v>1</v>
      </c>
      <c r="G7907" t="s">
        <v>65</v>
      </c>
      <c r="H7907" s="1">
        <v>46103.292557870373</v>
      </c>
      <c r="I7907" t="b">
        <v>0</v>
      </c>
      <c r="J7907" t="b">
        <v>1</v>
      </c>
      <c r="K7907" t="s">
        <v>41</v>
      </c>
      <c r="L7907" t="s">
        <v>74</v>
      </c>
      <c r="M7907"/>
      <c r="N7907">
        <v>67.5</v>
      </c>
      <c r="O7907" t="s">
        <v>403</v>
      </c>
      <c r="P7907" t="s">
        <v>16889</v>
      </c>
    </row>
    <row r="7908" spans="1:16" x14ac:dyDescent="0.25">
      <c r="A7908" t="s">
        <v>3</v>
      </c>
      <c r="B7908" t="s">
        <v>16831</v>
      </c>
      <c r="C7908" t="s">
        <v>76</v>
      </c>
      <c r="D7908" t="s">
        <v>4526</v>
      </c>
      <c r="E7908" t="s">
        <v>132</v>
      </c>
      <c r="F7908" t="b">
        <v>1</v>
      </c>
      <c r="G7908" t="s">
        <v>13</v>
      </c>
      <c r="H7908" s="1">
        <v>46103.293946759259</v>
      </c>
      <c r="I7908" t="b">
        <v>1</v>
      </c>
      <c r="J7908" t="b">
        <v>0</v>
      </c>
      <c r="K7908" t="s">
        <v>13</v>
      </c>
      <c r="L7908" t="s">
        <v>74</v>
      </c>
      <c r="M7908"/>
      <c r="N7908">
        <v>90</v>
      </c>
      <c r="O7908" t="s">
        <v>5046</v>
      </c>
    </row>
    <row r="7909" spans="1:16" x14ac:dyDescent="0.25">
      <c r="A7909" t="s">
        <v>3</v>
      </c>
      <c r="B7909" t="s">
        <v>16890</v>
      </c>
      <c r="C7909" t="s">
        <v>162</v>
      </c>
      <c r="D7909" t="s">
        <v>4346</v>
      </c>
      <c r="E7909" t="s">
        <v>59</v>
      </c>
      <c r="F7909" t="b">
        <v>0</v>
      </c>
      <c r="G7909" t="s">
        <v>73</v>
      </c>
      <c r="H7909" s="1">
        <v>46103.333692129629</v>
      </c>
      <c r="I7909" t="b">
        <v>0</v>
      </c>
      <c r="J7909" t="b">
        <v>1</v>
      </c>
      <c r="K7909" t="s">
        <v>41</v>
      </c>
      <c r="L7909" t="s">
        <v>60</v>
      </c>
      <c r="M7909">
        <v>168500</v>
      </c>
      <c r="N7909"/>
      <c r="O7909" t="s">
        <v>577</v>
      </c>
      <c r="P7909" t="s">
        <v>5464</v>
      </c>
    </row>
    <row r="7910" spans="1:16" x14ac:dyDescent="0.25">
      <c r="A7910" t="s">
        <v>1</v>
      </c>
      <c r="B7910" t="s">
        <v>16891</v>
      </c>
      <c r="C7910" t="s">
        <v>913</v>
      </c>
      <c r="D7910" t="s">
        <v>4346</v>
      </c>
      <c r="E7910" t="s">
        <v>59</v>
      </c>
      <c r="F7910" t="b">
        <v>0</v>
      </c>
      <c r="G7910" t="s">
        <v>20</v>
      </c>
      <c r="H7910" s="1">
        <v>46103.341354166667</v>
      </c>
      <c r="I7910" t="b">
        <v>0</v>
      </c>
      <c r="J7910" t="b">
        <v>0</v>
      </c>
      <c r="K7910" t="s">
        <v>20</v>
      </c>
      <c r="L7910" t="s">
        <v>60</v>
      </c>
      <c r="M7910">
        <v>61973.98</v>
      </c>
      <c r="N7910"/>
      <c r="O7910" t="s">
        <v>16892</v>
      </c>
    </row>
    <row r="7911" spans="1:16" x14ac:dyDescent="0.25">
      <c r="A7911" t="s">
        <v>3</v>
      </c>
      <c r="B7911" t="s">
        <v>16893</v>
      </c>
      <c r="C7911" t="s">
        <v>121</v>
      </c>
      <c r="D7911" t="s">
        <v>5018</v>
      </c>
      <c r="E7911" t="s">
        <v>59</v>
      </c>
      <c r="F7911" t="b">
        <v>0</v>
      </c>
      <c r="G7911" t="s">
        <v>68</v>
      </c>
      <c r="H7911" s="1">
        <v>46103.375439814823</v>
      </c>
      <c r="I7911" t="b">
        <v>0</v>
      </c>
      <c r="J7911" t="b">
        <v>0</v>
      </c>
      <c r="K7911" t="s">
        <v>41</v>
      </c>
      <c r="L7911" t="s">
        <v>60</v>
      </c>
      <c r="M7911">
        <v>69250</v>
      </c>
      <c r="N7911"/>
      <c r="O7911" t="s">
        <v>3241</v>
      </c>
    </row>
    <row r="7912" spans="1:16" x14ac:dyDescent="0.25">
      <c r="A7912" t="s">
        <v>1</v>
      </c>
      <c r="B7912" t="s">
        <v>16894</v>
      </c>
      <c r="C7912" t="s">
        <v>172</v>
      </c>
      <c r="D7912" t="s">
        <v>5721</v>
      </c>
      <c r="E7912" t="s">
        <v>59</v>
      </c>
      <c r="F7912" t="b">
        <v>0</v>
      </c>
      <c r="G7912" t="s">
        <v>65</v>
      </c>
      <c r="H7912" s="1">
        <v>46103.375949074078</v>
      </c>
      <c r="I7912" t="b">
        <v>1</v>
      </c>
      <c r="J7912" t="b">
        <v>1</v>
      </c>
      <c r="K7912" t="s">
        <v>41</v>
      </c>
      <c r="L7912" t="s">
        <v>60</v>
      </c>
      <c r="M7912">
        <v>155000</v>
      </c>
      <c r="N7912"/>
      <c r="O7912" t="s">
        <v>16895</v>
      </c>
      <c r="P7912" t="s">
        <v>16896</v>
      </c>
    </row>
    <row r="7913" spans="1:16" x14ac:dyDescent="0.25">
      <c r="A7913" t="s">
        <v>7</v>
      </c>
      <c r="B7913" t="s">
        <v>4705</v>
      </c>
      <c r="C7913" t="s">
        <v>157</v>
      </c>
      <c r="D7913" t="s">
        <v>2360</v>
      </c>
      <c r="E7913" t="s">
        <v>59</v>
      </c>
      <c r="F7913" t="b">
        <v>0</v>
      </c>
      <c r="G7913" t="s">
        <v>77</v>
      </c>
      <c r="H7913" s="1">
        <v>46103.416932870372</v>
      </c>
      <c r="I7913" t="b">
        <v>0</v>
      </c>
      <c r="J7913" t="b">
        <v>1</v>
      </c>
      <c r="K7913" t="s">
        <v>41</v>
      </c>
      <c r="L7913" t="s">
        <v>60</v>
      </c>
      <c r="M7913">
        <v>153000</v>
      </c>
      <c r="N7913"/>
      <c r="O7913" t="s">
        <v>424</v>
      </c>
      <c r="P7913" t="s">
        <v>16897</v>
      </c>
    </row>
    <row r="7914" spans="1:16" x14ac:dyDescent="0.25">
      <c r="A7914" t="s">
        <v>1</v>
      </c>
      <c r="B7914" t="s">
        <v>16898</v>
      </c>
      <c r="C7914" t="s">
        <v>76</v>
      </c>
      <c r="D7914" t="s">
        <v>4630</v>
      </c>
      <c r="E7914" t="s">
        <v>59</v>
      </c>
      <c r="F7914" t="b">
        <v>1</v>
      </c>
      <c r="G7914" t="s">
        <v>65</v>
      </c>
      <c r="H7914" s="1">
        <v>46103.417662037027</v>
      </c>
      <c r="I7914" t="b">
        <v>0</v>
      </c>
      <c r="J7914" t="b">
        <v>1</v>
      </c>
      <c r="K7914" t="s">
        <v>41</v>
      </c>
      <c r="L7914" t="s">
        <v>60</v>
      </c>
      <c r="M7914">
        <v>193000</v>
      </c>
      <c r="N7914"/>
      <c r="O7914" t="s">
        <v>3893</v>
      </c>
      <c r="P7914" t="s">
        <v>10106</v>
      </c>
    </row>
    <row r="7915" spans="1:16" x14ac:dyDescent="0.25">
      <c r="A7915" t="s">
        <v>3</v>
      </c>
      <c r="B7915" t="s">
        <v>16899</v>
      </c>
      <c r="C7915" t="s">
        <v>5273</v>
      </c>
      <c r="D7915" t="s">
        <v>7459</v>
      </c>
      <c r="E7915" t="s">
        <v>59</v>
      </c>
      <c r="F7915" t="b">
        <v>0</v>
      </c>
      <c r="G7915" t="s">
        <v>40</v>
      </c>
      <c r="H7915" s="1">
        <v>46103.460370370369</v>
      </c>
      <c r="I7915" t="b">
        <v>0</v>
      </c>
      <c r="J7915" t="b">
        <v>0</v>
      </c>
      <c r="K7915" t="s">
        <v>40</v>
      </c>
      <c r="L7915" t="s">
        <v>60</v>
      </c>
      <c r="M7915">
        <v>27500</v>
      </c>
      <c r="N7915"/>
      <c r="O7915" t="s">
        <v>7459</v>
      </c>
      <c r="P7915" t="s">
        <v>5801</v>
      </c>
    </row>
    <row r="7916" spans="1:16" x14ac:dyDescent="0.25">
      <c r="A7916" t="s">
        <v>0</v>
      </c>
      <c r="B7916" t="s">
        <v>16900</v>
      </c>
      <c r="C7916" t="s">
        <v>142</v>
      </c>
      <c r="D7916" t="s">
        <v>4756</v>
      </c>
      <c r="E7916" t="s">
        <v>59</v>
      </c>
      <c r="F7916" t="b">
        <v>0</v>
      </c>
      <c r="G7916" t="s">
        <v>65</v>
      </c>
      <c r="H7916" s="1">
        <v>46103.500208333331</v>
      </c>
      <c r="I7916" t="b">
        <v>0</v>
      </c>
      <c r="J7916" t="b">
        <v>0</v>
      </c>
      <c r="K7916" t="s">
        <v>41</v>
      </c>
      <c r="L7916" t="s">
        <v>60</v>
      </c>
      <c r="M7916">
        <v>82500</v>
      </c>
      <c r="N7916"/>
      <c r="O7916" t="s">
        <v>16901</v>
      </c>
      <c r="P7916" t="s">
        <v>16902</v>
      </c>
    </row>
    <row r="7917" spans="1:16" x14ac:dyDescent="0.25">
      <c r="A7917" t="s">
        <v>4</v>
      </c>
      <c r="B7917" t="s">
        <v>16903</v>
      </c>
      <c r="C7917" t="s">
        <v>16904</v>
      </c>
      <c r="D7917" t="s">
        <v>4756</v>
      </c>
      <c r="E7917" t="s">
        <v>59</v>
      </c>
      <c r="F7917" t="b">
        <v>0</v>
      </c>
      <c r="G7917" t="s">
        <v>77</v>
      </c>
      <c r="H7917" s="1">
        <v>46103.500300925924</v>
      </c>
      <c r="I7917" t="b">
        <v>0</v>
      </c>
      <c r="J7917" t="b">
        <v>0</v>
      </c>
      <c r="K7917" t="s">
        <v>41</v>
      </c>
      <c r="L7917" t="s">
        <v>60</v>
      </c>
      <c r="M7917">
        <v>115000</v>
      </c>
      <c r="N7917"/>
      <c r="O7917" t="s">
        <v>16905</v>
      </c>
      <c r="P7917" t="s">
        <v>16906</v>
      </c>
    </row>
    <row r="7918" spans="1:16" x14ac:dyDescent="0.25">
      <c r="A7918" t="s">
        <v>8</v>
      </c>
      <c r="B7918" t="s">
        <v>16545</v>
      </c>
      <c r="C7918" t="s">
        <v>148</v>
      </c>
      <c r="D7918" t="s">
        <v>4756</v>
      </c>
      <c r="E7918" t="s">
        <v>59</v>
      </c>
      <c r="F7918" t="b">
        <v>0</v>
      </c>
      <c r="G7918" t="s">
        <v>89</v>
      </c>
      <c r="H7918" s="1">
        <v>46103.500810185193</v>
      </c>
      <c r="I7918" t="b">
        <v>0</v>
      </c>
      <c r="J7918" t="b">
        <v>0</v>
      </c>
      <c r="K7918" t="s">
        <v>41</v>
      </c>
      <c r="L7918" t="s">
        <v>60</v>
      </c>
      <c r="M7918">
        <v>135000</v>
      </c>
      <c r="N7918"/>
      <c r="O7918" t="s">
        <v>10744</v>
      </c>
      <c r="P7918" t="s">
        <v>16546</v>
      </c>
    </row>
    <row r="7919" spans="1:16" x14ac:dyDescent="0.25">
      <c r="A7919" t="s">
        <v>1</v>
      </c>
      <c r="B7919" t="s">
        <v>316</v>
      </c>
      <c r="C7919" t="s">
        <v>113</v>
      </c>
      <c r="D7919" t="s">
        <v>4756</v>
      </c>
      <c r="E7919" t="s">
        <v>59</v>
      </c>
      <c r="F7919" t="b">
        <v>0</v>
      </c>
      <c r="G7919" t="s">
        <v>89</v>
      </c>
      <c r="H7919" s="1">
        <v>46103.50172453704</v>
      </c>
      <c r="I7919" t="b">
        <v>0</v>
      </c>
      <c r="J7919" t="b">
        <v>0</v>
      </c>
      <c r="K7919" t="s">
        <v>41</v>
      </c>
      <c r="L7919" t="s">
        <v>60</v>
      </c>
      <c r="M7919">
        <v>135000</v>
      </c>
      <c r="N7919"/>
      <c r="O7919" t="s">
        <v>11500</v>
      </c>
      <c r="P7919" t="s">
        <v>85</v>
      </c>
    </row>
    <row r="7920" spans="1:16" x14ac:dyDescent="0.25">
      <c r="A7920" t="s">
        <v>0</v>
      </c>
      <c r="B7920" t="s">
        <v>16907</v>
      </c>
      <c r="C7920" t="s">
        <v>880</v>
      </c>
      <c r="D7920" t="s">
        <v>4756</v>
      </c>
      <c r="E7920" t="s">
        <v>59</v>
      </c>
      <c r="F7920" t="b">
        <v>0</v>
      </c>
      <c r="G7920" t="s">
        <v>77</v>
      </c>
      <c r="H7920" s="1">
        <v>46103.541990740741</v>
      </c>
      <c r="I7920" t="b">
        <v>1</v>
      </c>
      <c r="J7920" t="b">
        <v>0</v>
      </c>
      <c r="K7920" t="s">
        <v>41</v>
      </c>
      <c r="L7920" t="s">
        <v>60</v>
      </c>
      <c r="M7920">
        <v>87800</v>
      </c>
      <c r="N7920"/>
      <c r="O7920" t="s">
        <v>16908</v>
      </c>
    </row>
    <row r="7921" spans="1:16" x14ac:dyDescent="0.25">
      <c r="A7921" t="s">
        <v>7</v>
      </c>
      <c r="B7921" t="s">
        <v>16909</v>
      </c>
      <c r="C7921" t="s">
        <v>181</v>
      </c>
      <c r="D7921" t="s">
        <v>4756</v>
      </c>
      <c r="E7921" t="s">
        <v>59</v>
      </c>
      <c r="F7921" t="b">
        <v>0</v>
      </c>
      <c r="G7921" t="s">
        <v>89</v>
      </c>
      <c r="H7921" s="1">
        <v>46103.542187500003</v>
      </c>
      <c r="I7921" t="b">
        <v>0</v>
      </c>
      <c r="J7921" t="b">
        <v>1</v>
      </c>
      <c r="K7921" t="s">
        <v>41</v>
      </c>
      <c r="L7921" t="s">
        <v>60</v>
      </c>
      <c r="M7921">
        <v>139000</v>
      </c>
      <c r="N7921"/>
      <c r="O7921" t="s">
        <v>449</v>
      </c>
      <c r="P7921" t="s">
        <v>16910</v>
      </c>
    </row>
    <row r="7922" spans="1:16" x14ac:dyDescent="0.25">
      <c r="A7922" t="s">
        <v>2</v>
      </c>
      <c r="B7922" t="s">
        <v>16911</v>
      </c>
      <c r="C7922" t="s">
        <v>237</v>
      </c>
      <c r="D7922" t="s">
        <v>4756</v>
      </c>
      <c r="E7922" t="s">
        <v>59</v>
      </c>
      <c r="F7922" t="b">
        <v>0</v>
      </c>
      <c r="G7922" t="s">
        <v>89</v>
      </c>
      <c r="H7922" s="1">
        <v>46103.542187500003</v>
      </c>
      <c r="I7922" t="b">
        <v>0</v>
      </c>
      <c r="J7922" t="b">
        <v>0</v>
      </c>
      <c r="K7922" t="s">
        <v>41</v>
      </c>
      <c r="L7922" t="s">
        <v>60</v>
      </c>
      <c r="M7922">
        <v>110000</v>
      </c>
      <c r="N7922"/>
      <c r="O7922" t="s">
        <v>1166</v>
      </c>
      <c r="P7922" t="s">
        <v>16912</v>
      </c>
    </row>
    <row r="7923" spans="1:16" x14ac:dyDescent="0.25">
      <c r="A7923" t="s">
        <v>1</v>
      </c>
      <c r="B7923" t="s">
        <v>16913</v>
      </c>
      <c r="C7923" t="s">
        <v>1412</v>
      </c>
      <c r="D7923" t="s">
        <v>4756</v>
      </c>
      <c r="E7923" t="s">
        <v>59</v>
      </c>
      <c r="F7923" t="b">
        <v>0</v>
      </c>
      <c r="G7923" t="s">
        <v>65</v>
      </c>
      <c r="H7923" s="1">
        <v>46103.542638888888</v>
      </c>
      <c r="I7923" t="b">
        <v>0</v>
      </c>
      <c r="J7923" t="b">
        <v>1</v>
      </c>
      <c r="K7923" t="s">
        <v>41</v>
      </c>
      <c r="L7923" t="s">
        <v>60</v>
      </c>
      <c r="M7923">
        <v>97500</v>
      </c>
      <c r="N7923"/>
      <c r="O7923" t="s">
        <v>16914</v>
      </c>
      <c r="P7923" t="s">
        <v>3923</v>
      </c>
    </row>
    <row r="7924" spans="1:16" x14ac:dyDescent="0.25">
      <c r="A7924" t="s">
        <v>0</v>
      </c>
      <c r="B7924" t="s">
        <v>16915</v>
      </c>
      <c r="C7924" t="s">
        <v>2697</v>
      </c>
      <c r="D7924" t="s">
        <v>4756</v>
      </c>
      <c r="E7924" t="s">
        <v>59</v>
      </c>
      <c r="F7924" t="b">
        <v>0</v>
      </c>
      <c r="G7924" t="s">
        <v>63</v>
      </c>
      <c r="H7924" s="1">
        <v>46103.550243055557</v>
      </c>
      <c r="I7924" t="b">
        <v>0</v>
      </c>
      <c r="J7924" t="b">
        <v>1</v>
      </c>
      <c r="K7924" t="s">
        <v>41</v>
      </c>
      <c r="L7924" t="s">
        <v>60</v>
      </c>
      <c r="M7924">
        <v>93200</v>
      </c>
      <c r="N7924"/>
      <c r="O7924" t="s">
        <v>2970</v>
      </c>
      <c r="P7924" t="s">
        <v>16916</v>
      </c>
    </row>
    <row r="7925" spans="1:16" x14ac:dyDescent="0.25">
      <c r="A7925" t="s">
        <v>2</v>
      </c>
      <c r="B7925" t="s">
        <v>16917</v>
      </c>
      <c r="C7925" t="s">
        <v>142</v>
      </c>
      <c r="D7925" t="s">
        <v>4756</v>
      </c>
      <c r="E7925" t="s">
        <v>59</v>
      </c>
      <c r="F7925" t="b">
        <v>0</v>
      </c>
      <c r="G7925" t="s">
        <v>65</v>
      </c>
      <c r="H7925" s="1">
        <v>46103.583912037036</v>
      </c>
      <c r="I7925" t="b">
        <v>0</v>
      </c>
      <c r="J7925" t="b">
        <v>1</v>
      </c>
      <c r="K7925" t="s">
        <v>41</v>
      </c>
      <c r="L7925" t="s">
        <v>60</v>
      </c>
      <c r="M7925">
        <v>179000</v>
      </c>
      <c r="N7925"/>
      <c r="O7925" t="s">
        <v>1481</v>
      </c>
      <c r="P7925" t="s">
        <v>235</v>
      </c>
    </row>
    <row r="7926" spans="1:16" x14ac:dyDescent="0.25">
      <c r="A7926" t="s">
        <v>1</v>
      </c>
      <c r="B7926" t="s">
        <v>2514</v>
      </c>
      <c r="C7926" t="s">
        <v>440</v>
      </c>
      <c r="D7926" t="s">
        <v>4756</v>
      </c>
      <c r="E7926" t="s">
        <v>59</v>
      </c>
      <c r="F7926" t="b">
        <v>0</v>
      </c>
      <c r="G7926" t="s">
        <v>65</v>
      </c>
      <c r="H7926" s="1">
        <v>46103.584247685183</v>
      </c>
      <c r="I7926" t="b">
        <v>1</v>
      </c>
      <c r="J7926" t="b">
        <v>1</v>
      </c>
      <c r="K7926" t="s">
        <v>41</v>
      </c>
      <c r="L7926" t="s">
        <v>60</v>
      </c>
      <c r="M7926">
        <v>242500</v>
      </c>
      <c r="N7926"/>
      <c r="O7926" t="s">
        <v>3012</v>
      </c>
      <c r="P7926" t="s">
        <v>5564</v>
      </c>
    </row>
    <row r="7927" spans="1:16" x14ac:dyDescent="0.25">
      <c r="A7927" t="s">
        <v>1</v>
      </c>
      <c r="B7927" t="s">
        <v>16918</v>
      </c>
      <c r="C7927" t="s">
        <v>620</v>
      </c>
      <c r="D7927" t="s">
        <v>4756</v>
      </c>
      <c r="E7927" t="s">
        <v>59</v>
      </c>
      <c r="F7927" t="b">
        <v>0</v>
      </c>
      <c r="G7927" t="s">
        <v>65</v>
      </c>
      <c r="H7927" s="1">
        <v>46103.584305555552</v>
      </c>
      <c r="I7927" t="b">
        <v>0</v>
      </c>
      <c r="J7927" t="b">
        <v>0</v>
      </c>
      <c r="K7927" t="s">
        <v>41</v>
      </c>
      <c r="L7927" t="s">
        <v>60</v>
      </c>
      <c r="M7927">
        <v>115000</v>
      </c>
      <c r="N7927"/>
      <c r="O7927" t="s">
        <v>16919</v>
      </c>
      <c r="P7927" t="s">
        <v>16920</v>
      </c>
    </row>
    <row r="7928" spans="1:16" x14ac:dyDescent="0.25">
      <c r="A7928" t="s">
        <v>1</v>
      </c>
      <c r="B7928" t="s">
        <v>385</v>
      </c>
      <c r="C7928" t="s">
        <v>330</v>
      </c>
      <c r="D7928" t="s">
        <v>4751</v>
      </c>
      <c r="E7928" t="s">
        <v>59</v>
      </c>
      <c r="F7928" t="b">
        <v>0</v>
      </c>
      <c r="G7928" t="s">
        <v>65</v>
      </c>
      <c r="H7928" s="1">
        <v>46103.584398148138</v>
      </c>
      <c r="I7928" t="b">
        <v>1</v>
      </c>
      <c r="J7928" t="b">
        <v>1</v>
      </c>
      <c r="K7928" t="s">
        <v>41</v>
      </c>
      <c r="L7928" t="s">
        <v>60</v>
      </c>
      <c r="M7928">
        <v>117500</v>
      </c>
      <c r="N7928"/>
      <c r="O7928" t="s">
        <v>16921</v>
      </c>
      <c r="P7928" t="s">
        <v>16651</v>
      </c>
    </row>
    <row r="7929" spans="1:16" x14ac:dyDescent="0.25">
      <c r="A7929" t="s">
        <v>1</v>
      </c>
      <c r="B7929" t="s">
        <v>4036</v>
      </c>
      <c r="C7929" t="s">
        <v>145</v>
      </c>
      <c r="D7929" t="s">
        <v>4756</v>
      </c>
      <c r="E7929" t="s">
        <v>59</v>
      </c>
      <c r="F7929" t="b">
        <v>0</v>
      </c>
      <c r="G7929" t="s">
        <v>68</v>
      </c>
      <c r="H7929" s="1">
        <v>46103.584861111107</v>
      </c>
      <c r="I7929" t="b">
        <v>0</v>
      </c>
      <c r="J7929" t="b">
        <v>0</v>
      </c>
      <c r="K7929" t="s">
        <v>41</v>
      </c>
      <c r="L7929" t="s">
        <v>60</v>
      </c>
      <c r="M7929">
        <v>105000</v>
      </c>
      <c r="N7929"/>
      <c r="O7929" t="s">
        <v>10744</v>
      </c>
      <c r="P7929" t="s">
        <v>16922</v>
      </c>
    </row>
    <row r="7930" spans="1:16" x14ac:dyDescent="0.25">
      <c r="A7930" t="s">
        <v>0</v>
      </c>
      <c r="B7930" t="s">
        <v>1271</v>
      </c>
      <c r="C7930" t="s">
        <v>1904</v>
      </c>
      <c r="D7930" t="s">
        <v>4756</v>
      </c>
      <c r="E7930" t="s">
        <v>59</v>
      </c>
      <c r="F7930" t="b">
        <v>0</v>
      </c>
      <c r="G7930" t="s">
        <v>63</v>
      </c>
      <c r="H7930" s="1">
        <v>46103.591840277782</v>
      </c>
      <c r="I7930" t="b">
        <v>1</v>
      </c>
      <c r="J7930" t="b">
        <v>0</v>
      </c>
      <c r="K7930" t="s">
        <v>41</v>
      </c>
      <c r="L7930" t="s">
        <v>60</v>
      </c>
      <c r="M7930">
        <v>95000</v>
      </c>
      <c r="N7930"/>
      <c r="O7930" t="s">
        <v>16923</v>
      </c>
      <c r="P7930" t="s">
        <v>16924</v>
      </c>
    </row>
    <row r="7931" spans="1:16" x14ac:dyDescent="0.25">
      <c r="A7931" t="s">
        <v>0</v>
      </c>
      <c r="B7931" t="s">
        <v>16925</v>
      </c>
      <c r="C7931" t="s">
        <v>104</v>
      </c>
      <c r="D7931" t="s">
        <v>4756</v>
      </c>
      <c r="E7931" t="s">
        <v>59</v>
      </c>
      <c r="F7931" t="b">
        <v>0</v>
      </c>
      <c r="G7931" t="s">
        <v>63</v>
      </c>
      <c r="H7931" s="1">
        <v>46103.591840277782</v>
      </c>
      <c r="I7931" t="b">
        <v>1</v>
      </c>
      <c r="J7931" t="b">
        <v>1</v>
      </c>
      <c r="K7931" t="s">
        <v>41</v>
      </c>
      <c r="L7931" t="s">
        <v>60</v>
      </c>
      <c r="M7931">
        <v>100000</v>
      </c>
      <c r="N7931"/>
      <c r="O7931" t="s">
        <v>2302</v>
      </c>
      <c r="P7931" t="s">
        <v>3201</v>
      </c>
    </row>
    <row r="7932" spans="1:16" x14ac:dyDescent="0.25">
      <c r="A7932" t="s">
        <v>0</v>
      </c>
      <c r="B7932" t="s">
        <v>298</v>
      </c>
      <c r="C7932" t="s">
        <v>207</v>
      </c>
      <c r="D7932" t="s">
        <v>4756</v>
      </c>
      <c r="E7932" t="s">
        <v>59</v>
      </c>
      <c r="F7932" t="b">
        <v>0</v>
      </c>
      <c r="G7932" t="s">
        <v>63</v>
      </c>
      <c r="H7932" s="1">
        <v>46103.591840277782</v>
      </c>
      <c r="I7932" t="b">
        <v>0</v>
      </c>
      <c r="J7932" t="b">
        <v>0</v>
      </c>
      <c r="K7932" t="s">
        <v>41</v>
      </c>
      <c r="L7932" t="s">
        <v>60</v>
      </c>
      <c r="M7932">
        <v>82500</v>
      </c>
      <c r="N7932"/>
      <c r="O7932" t="s">
        <v>2348</v>
      </c>
      <c r="P7932" t="s">
        <v>1033</v>
      </c>
    </row>
    <row r="7933" spans="1:16" x14ac:dyDescent="0.25">
      <c r="A7933" t="s">
        <v>0</v>
      </c>
      <c r="B7933" t="s">
        <v>16926</v>
      </c>
      <c r="C7933" t="s">
        <v>880</v>
      </c>
      <c r="D7933" t="s">
        <v>4756</v>
      </c>
      <c r="E7933" t="s">
        <v>59</v>
      </c>
      <c r="F7933" t="b">
        <v>0</v>
      </c>
      <c r="G7933" t="s">
        <v>77</v>
      </c>
      <c r="H7933" s="1">
        <v>46103.6252662037</v>
      </c>
      <c r="I7933" t="b">
        <v>0</v>
      </c>
      <c r="J7933" t="b">
        <v>0</v>
      </c>
      <c r="K7933" t="s">
        <v>41</v>
      </c>
      <c r="L7933" t="s">
        <v>60</v>
      </c>
      <c r="M7933">
        <v>130000</v>
      </c>
      <c r="N7933"/>
      <c r="O7933" t="s">
        <v>16908</v>
      </c>
      <c r="P7933" t="s">
        <v>16927</v>
      </c>
    </row>
    <row r="7934" spans="1:16" x14ac:dyDescent="0.25">
      <c r="A7934" t="s">
        <v>2</v>
      </c>
      <c r="B7934" t="s">
        <v>407</v>
      </c>
      <c r="C7934" t="s">
        <v>16928</v>
      </c>
      <c r="D7934" t="s">
        <v>4756</v>
      </c>
      <c r="E7934" t="s">
        <v>59</v>
      </c>
      <c r="F7934" t="b">
        <v>0</v>
      </c>
      <c r="G7934" t="s">
        <v>65</v>
      </c>
      <c r="H7934" s="1">
        <v>46103.625578703701</v>
      </c>
      <c r="I7934" t="b">
        <v>0</v>
      </c>
      <c r="J7934" t="b">
        <v>1</v>
      </c>
      <c r="K7934" t="s">
        <v>41</v>
      </c>
      <c r="L7934" t="s">
        <v>60</v>
      </c>
      <c r="M7934">
        <v>105000</v>
      </c>
      <c r="N7934"/>
      <c r="O7934" t="s">
        <v>4161</v>
      </c>
      <c r="P7934" t="s">
        <v>208</v>
      </c>
    </row>
    <row r="7935" spans="1:16" x14ac:dyDescent="0.25">
      <c r="A7935" t="s">
        <v>2</v>
      </c>
      <c r="B7935" t="s">
        <v>986</v>
      </c>
      <c r="C7935" t="s">
        <v>304</v>
      </c>
      <c r="D7935" t="s">
        <v>4756</v>
      </c>
      <c r="E7935" t="s">
        <v>59</v>
      </c>
      <c r="F7935" t="b">
        <v>0</v>
      </c>
      <c r="G7935" t="s">
        <v>77</v>
      </c>
      <c r="H7935" s="1">
        <v>46103.625648148147</v>
      </c>
      <c r="I7935" t="b">
        <v>0</v>
      </c>
      <c r="J7935" t="b">
        <v>1</v>
      </c>
      <c r="K7935" t="s">
        <v>41</v>
      </c>
      <c r="L7935" t="s">
        <v>60</v>
      </c>
      <c r="M7935">
        <v>188325</v>
      </c>
      <c r="N7935"/>
      <c r="O7935" t="s">
        <v>4451</v>
      </c>
      <c r="P7935" t="s">
        <v>310</v>
      </c>
    </row>
    <row r="7936" spans="1:16" x14ac:dyDescent="0.25">
      <c r="A7936" t="s">
        <v>5</v>
      </c>
      <c r="B7936" t="s">
        <v>16929</v>
      </c>
      <c r="C7936" t="s">
        <v>81</v>
      </c>
      <c r="D7936" t="s">
        <v>4756</v>
      </c>
      <c r="E7936" t="s">
        <v>59</v>
      </c>
      <c r="F7936" t="b">
        <v>0</v>
      </c>
      <c r="G7936" t="s">
        <v>65</v>
      </c>
      <c r="H7936" s="1">
        <v>46103.625891203701</v>
      </c>
      <c r="I7936" t="b">
        <v>1</v>
      </c>
      <c r="J7936" t="b">
        <v>0</v>
      </c>
      <c r="K7936" t="s">
        <v>41</v>
      </c>
      <c r="L7936" t="s">
        <v>60</v>
      </c>
      <c r="M7936">
        <v>140000</v>
      </c>
      <c r="N7936"/>
      <c r="O7936" t="s">
        <v>1394</v>
      </c>
      <c r="P7936" t="s">
        <v>16930</v>
      </c>
    </row>
    <row r="7937" spans="1:16" x14ac:dyDescent="0.25">
      <c r="A7937" t="s">
        <v>1</v>
      </c>
      <c r="B7937" t="s">
        <v>16811</v>
      </c>
      <c r="C7937" t="s">
        <v>16931</v>
      </c>
      <c r="D7937" t="s">
        <v>4756</v>
      </c>
      <c r="E7937" t="s">
        <v>59</v>
      </c>
      <c r="F7937" t="b">
        <v>0</v>
      </c>
      <c r="G7937" t="s">
        <v>65</v>
      </c>
      <c r="H7937" s="1">
        <v>46103.625949074078</v>
      </c>
      <c r="I7937" t="b">
        <v>0</v>
      </c>
      <c r="J7937" t="b">
        <v>0</v>
      </c>
      <c r="K7937" t="s">
        <v>41</v>
      </c>
      <c r="L7937" t="s">
        <v>60</v>
      </c>
      <c r="M7937">
        <v>160500</v>
      </c>
      <c r="N7937"/>
      <c r="O7937" t="s">
        <v>305</v>
      </c>
      <c r="P7937" t="s">
        <v>16812</v>
      </c>
    </row>
    <row r="7938" spans="1:16" x14ac:dyDescent="0.25">
      <c r="A7938" t="s">
        <v>1</v>
      </c>
      <c r="B7938" t="s">
        <v>16932</v>
      </c>
      <c r="C7938" t="s">
        <v>16931</v>
      </c>
      <c r="D7938" t="s">
        <v>4756</v>
      </c>
      <c r="E7938" t="s">
        <v>59</v>
      </c>
      <c r="F7938" t="b">
        <v>0</v>
      </c>
      <c r="G7938" t="s">
        <v>65</v>
      </c>
      <c r="H7938" s="1">
        <v>46103.625949074078</v>
      </c>
      <c r="I7938" t="b">
        <v>0</v>
      </c>
      <c r="J7938" t="b">
        <v>0</v>
      </c>
      <c r="K7938" t="s">
        <v>41</v>
      </c>
      <c r="L7938" t="s">
        <v>60</v>
      </c>
      <c r="M7938">
        <v>105000</v>
      </c>
      <c r="N7938"/>
      <c r="O7938" t="s">
        <v>16933</v>
      </c>
      <c r="P7938" t="s">
        <v>16934</v>
      </c>
    </row>
    <row r="7939" spans="1:16" x14ac:dyDescent="0.25">
      <c r="A7939" t="s">
        <v>0</v>
      </c>
      <c r="B7939" t="s">
        <v>1347</v>
      </c>
      <c r="C7939" t="s">
        <v>76</v>
      </c>
      <c r="D7939" t="s">
        <v>4526</v>
      </c>
      <c r="E7939" t="s">
        <v>132</v>
      </c>
      <c r="F7939" t="b">
        <v>1</v>
      </c>
      <c r="G7939" t="s">
        <v>13</v>
      </c>
      <c r="H7939" s="1">
        <v>46103.627280092587</v>
      </c>
      <c r="I7939" t="b">
        <v>0</v>
      </c>
      <c r="J7939" t="b">
        <v>0</v>
      </c>
      <c r="K7939" t="s">
        <v>13</v>
      </c>
      <c r="L7939" t="s">
        <v>74</v>
      </c>
      <c r="M7939"/>
      <c r="N7939">
        <v>75</v>
      </c>
      <c r="O7939" t="s">
        <v>5046</v>
      </c>
      <c r="P7939" t="s">
        <v>10212</v>
      </c>
    </row>
    <row r="7940" spans="1:16" x14ac:dyDescent="0.25">
      <c r="A7940" t="s">
        <v>6</v>
      </c>
      <c r="B7940" t="s">
        <v>16935</v>
      </c>
      <c r="C7940" t="s">
        <v>76</v>
      </c>
      <c r="D7940" t="s">
        <v>4526</v>
      </c>
      <c r="E7940" t="s">
        <v>132</v>
      </c>
      <c r="F7940" t="b">
        <v>1</v>
      </c>
      <c r="G7940" t="s">
        <v>13</v>
      </c>
      <c r="H7940" s="1">
        <v>46103.627303240741</v>
      </c>
      <c r="I7940" t="b">
        <v>0</v>
      </c>
      <c r="J7940" t="b">
        <v>0</v>
      </c>
      <c r="K7940" t="s">
        <v>13</v>
      </c>
      <c r="L7940" t="s">
        <v>74</v>
      </c>
      <c r="M7940"/>
      <c r="N7940">
        <v>75</v>
      </c>
      <c r="O7940" t="s">
        <v>5046</v>
      </c>
      <c r="P7940" t="s">
        <v>208</v>
      </c>
    </row>
    <row r="7941" spans="1:16" x14ac:dyDescent="0.25">
      <c r="A7941" t="s">
        <v>8</v>
      </c>
      <c r="B7941" t="s">
        <v>16936</v>
      </c>
      <c r="C7941" t="s">
        <v>76</v>
      </c>
      <c r="D7941" t="s">
        <v>4526</v>
      </c>
      <c r="E7941" t="s">
        <v>132</v>
      </c>
      <c r="F7941" t="b">
        <v>1</v>
      </c>
      <c r="G7941" t="s">
        <v>13</v>
      </c>
      <c r="H7941" s="1">
        <v>46103.627303240741</v>
      </c>
      <c r="I7941" t="b">
        <v>0</v>
      </c>
      <c r="J7941" t="b">
        <v>0</v>
      </c>
      <c r="K7941" t="s">
        <v>13</v>
      </c>
      <c r="L7941" t="s">
        <v>74</v>
      </c>
      <c r="M7941"/>
      <c r="N7941">
        <v>85</v>
      </c>
      <c r="O7941" t="s">
        <v>5046</v>
      </c>
    </row>
    <row r="7942" spans="1:16" x14ac:dyDescent="0.25">
      <c r="A7942" t="s">
        <v>6</v>
      </c>
      <c r="B7942" t="s">
        <v>16937</v>
      </c>
      <c r="C7942" t="s">
        <v>76</v>
      </c>
      <c r="D7942" t="s">
        <v>4526</v>
      </c>
      <c r="E7942" t="s">
        <v>59</v>
      </c>
      <c r="F7942" t="b">
        <v>1</v>
      </c>
      <c r="G7942" t="s">
        <v>13</v>
      </c>
      <c r="H7942" s="1">
        <v>46103.627303240741</v>
      </c>
      <c r="I7942" t="b">
        <v>0</v>
      </c>
      <c r="J7942" t="b">
        <v>0</v>
      </c>
      <c r="K7942" t="s">
        <v>13</v>
      </c>
      <c r="L7942" t="s">
        <v>74</v>
      </c>
      <c r="M7942"/>
      <c r="N7942">
        <v>112.5</v>
      </c>
      <c r="O7942" t="s">
        <v>5046</v>
      </c>
      <c r="P7942" t="s">
        <v>14925</v>
      </c>
    </row>
    <row r="7943" spans="1:16" x14ac:dyDescent="0.25">
      <c r="A7943" t="s">
        <v>0</v>
      </c>
      <c r="B7943" t="s">
        <v>16938</v>
      </c>
      <c r="C7943" t="s">
        <v>148</v>
      </c>
      <c r="D7943" t="s">
        <v>4756</v>
      </c>
      <c r="E7943" t="s">
        <v>59</v>
      </c>
      <c r="F7943" t="b">
        <v>0</v>
      </c>
      <c r="G7943" t="s">
        <v>89</v>
      </c>
      <c r="H7943" s="1">
        <v>46103.667210648149</v>
      </c>
      <c r="I7943" t="b">
        <v>0</v>
      </c>
      <c r="J7943" t="b">
        <v>0</v>
      </c>
      <c r="K7943" t="s">
        <v>41</v>
      </c>
      <c r="L7943" t="s">
        <v>60</v>
      </c>
      <c r="M7943">
        <v>115000</v>
      </c>
      <c r="N7943"/>
      <c r="O7943" t="s">
        <v>16939</v>
      </c>
      <c r="P7943" t="s">
        <v>16940</v>
      </c>
    </row>
    <row r="7944" spans="1:16" x14ac:dyDescent="0.25">
      <c r="A7944" t="s">
        <v>1</v>
      </c>
      <c r="B7944" t="s">
        <v>13977</v>
      </c>
      <c r="C7944" t="s">
        <v>672</v>
      </c>
      <c r="D7944" t="s">
        <v>4756</v>
      </c>
      <c r="E7944" t="s">
        <v>59</v>
      </c>
      <c r="F7944" t="b">
        <v>0</v>
      </c>
      <c r="G7944" t="s">
        <v>65</v>
      </c>
      <c r="H7944" s="1">
        <v>46103.667662037027</v>
      </c>
      <c r="I7944" t="b">
        <v>1</v>
      </c>
      <c r="J7944" t="b">
        <v>0</v>
      </c>
      <c r="K7944" t="s">
        <v>41</v>
      </c>
      <c r="L7944" t="s">
        <v>60</v>
      </c>
      <c r="M7944">
        <v>115000</v>
      </c>
      <c r="N7944"/>
      <c r="O7944" t="s">
        <v>10744</v>
      </c>
      <c r="P7944" t="s">
        <v>2215</v>
      </c>
    </row>
    <row r="7945" spans="1:16" x14ac:dyDescent="0.25">
      <c r="A7945" t="s">
        <v>0</v>
      </c>
      <c r="B7945" t="s">
        <v>2199</v>
      </c>
      <c r="C7945" t="s">
        <v>1677</v>
      </c>
      <c r="D7945" t="s">
        <v>4526</v>
      </c>
      <c r="E7945" t="s">
        <v>59</v>
      </c>
      <c r="F7945" t="b">
        <v>0</v>
      </c>
      <c r="G7945" t="s">
        <v>63</v>
      </c>
      <c r="H7945" s="1">
        <v>46103.675173611111</v>
      </c>
      <c r="I7945" t="b">
        <v>0</v>
      </c>
      <c r="J7945" t="b">
        <v>0</v>
      </c>
      <c r="K7945" t="s">
        <v>41</v>
      </c>
      <c r="L7945" t="s">
        <v>60</v>
      </c>
      <c r="M7945">
        <v>102500</v>
      </c>
      <c r="N7945"/>
      <c r="O7945" t="s">
        <v>16941</v>
      </c>
      <c r="P7945" t="s">
        <v>146</v>
      </c>
    </row>
    <row r="7946" spans="1:16" x14ac:dyDescent="0.25">
      <c r="A7946" t="s">
        <v>4</v>
      </c>
      <c r="B7946" t="s">
        <v>6888</v>
      </c>
      <c r="C7946" t="s">
        <v>2120</v>
      </c>
      <c r="D7946" t="s">
        <v>4756</v>
      </c>
      <c r="E7946" t="s">
        <v>59</v>
      </c>
      <c r="F7946" t="b">
        <v>0</v>
      </c>
      <c r="G7946" t="s">
        <v>89</v>
      </c>
      <c r="H7946" s="1">
        <v>46103.708854166667</v>
      </c>
      <c r="I7946" t="b">
        <v>0</v>
      </c>
      <c r="J7946" t="b">
        <v>1</v>
      </c>
      <c r="K7946" t="s">
        <v>41</v>
      </c>
      <c r="L7946" t="s">
        <v>60</v>
      </c>
      <c r="M7946">
        <v>86000</v>
      </c>
      <c r="N7946"/>
      <c r="O7946" t="s">
        <v>16942</v>
      </c>
      <c r="P7946" t="s">
        <v>283</v>
      </c>
    </row>
    <row r="7947" spans="1:16" x14ac:dyDescent="0.25">
      <c r="A7947" t="s">
        <v>8</v>
      </c>
      <c r="B7947" t="s">
        <v>16943</v>
      </c>
      <c r="C7947" t="s">
        <v>112</v>
      </c>
      <c r="D7947" t="s">
        <v>4526</v>
      </c>
      <c r="E7947" t="s">
        <v>59</v>
      </c>
      <c r="F7947" t="b">
        <v>0</v>
      </c>
      <c r="G7947" t="s">
        <v>65</v>
      </c>
      <c r="H7947" s="1">
        <v>46103.792245370372</v>
      </c>
      <c r="I7947" t="b">
        <v>0</v>
      </c>
      <c r="J7947" t="b">
        <v>0</v>
      </c>
      <c r="K7947" t="s">
        <v>41</v>
      </c>
      <c r="L7947" t="s">
        <v>60</v>
      </c>
      <c r="M7947">
        <v>225000</v>
      </c>
      <c r="N7947"/>
      <c r="O7947" t="s">
        <v>10690</v>
      </c>
      <c r="P7947" t="s">
        <v>16944</v>
      </c>
    </row>
    <row r="7948" spans="1:16" x14ac:dyDescent="0.25">
      <c r="A7948" t="s">
        <v>3</v>
      </c>
      <c r="B7948" t="s">
        <v>16945</v>
      </c>
      <c r="C7948" t="s">
        <v>76</v>
      </c>
      <c r="D7948" t="s">
        <v>4526</v>
      </c>
      <c r="E7948" t="s">
        <v>59</v>
      </c>
      <c r="F7948" t="b">
        <v>1</v>
      </c>
      <c r="G7948" t="s">
        <v>13</v>
      </c>
      <c r="H7948" s="1">
        <v>46103.835613425923</v>
      </c>
      <c r="I7948" t="b">
        <v>0</v>
      </c>
      <c r="J7948" t="b">
        <v>0</v>
      </c>
      <c r="K7948" t="s">
        <v>13</v>
      </c>
      <c r="L7948" t="s">
        <v>60</v>
      </c>
      <c r="M7948">
        <v>122500</v>
      </c>
      <c r="N7948"/>
      <c r="O7948" t="s">
        <v>16946</v>
      </c>
      <c r="P7948" t="s">
        <v>16947</v>
      </c>
    </row>
    <row r="7949" spans="1:16" x14ac:dyDescent="0.25">
      <c r="A7949" t="s">
        <v>0</v>
      </c>
      <c r="B7949" t="s">
        <v>16948</v>
      </c>
      <c r="C7949" t="s">
        <v>76</v>
      </c>
      <c r="D7949" t="s">
        <v>4526</v>
      </c>
      <c r="E7949" t="s">
        <v>132</v>
      </c>
      <c r="F7949" t="b">
        <v>1</v>
      </c>
      <c r="G7949" t="s">
        <v>4560</v>
      </c>
      <c r="H7949" s="1">
        <v>46103.961550925917</v>
      </c>
      <c r="I7949" t="b">
        <v>0</v>
      </c>
      <c r="J7949" t="b">
        <v>0</v>
      </c>
      <c r="K7949" t="s">
        <v>4560</v>
      </c>
      <c r="L7949" t="s">
        <v>74</v>
      </c>
      <c r="M7949"/>
      <c r="N7949">
        <v>22.64</v>
      </c>
      <c r="O7949" t="s">
        <v>5046</v>
      </c>
    </row>
    <row r="7950" spans="1:16" x14ac:dyDescent="0.25">
      <c r="A7950" t="s">
        <v>1</v>
      </c>
      <c r="B7950" t="s">
        <v>1</v>
      </c>
      <c r="C7950" t="s">
        <v>4034</v>
      </c>
      <c r="D7950" t="s">
        <v>2360</v>
      </c>
      <c r="E7950" t="s">
        <v>59</v>
      </c>
      <c r="F7950" t="b">
        <v>0</v>
      </c>
      <c r="G7950" t="s">
        <v>65</v>
      </c>
      <c r="H7950" s="1">
        <v>46104.084282407413</v>
      </c>
      <c r="I7950" t="b">
        <v>0</v>
      </c>
      <c r="J7950" t="b">
        <v>0</v>
      </c>
      <c r="K7950" t="s">
        <v>41</v>
      </c>
      <c r="L7950" t="s">
        <v>60</v>
      </c>
      <c r="M7950">
        <v>125000</v>
      </c>
      <c r="N7950"/>
      <c r="O7950" t="s">
        <v>4527</v>
      </c>
      <c r="P7950" t="s">
        <v>4528</v>
      </c>
    </row>
    <row r="7951" spans="1:16" x14ac:dyDescent="0.25">
      <c r="A7951" t="s">
        <v>2</v>
      </c>
      <c r="B7951" t="s">
        <v>16949</v>
      </c>
      <c r="C7951" t="s">
        <v>165</v>
      </c>
      <c r="D7951" t="s">
        <v>4756</v>
      </c>
      <c r="E7951" t="s">
        <v>59</v>
      </c>
      <c r="F7951" t="b">
        <v>0</v>
      </c>
      <c r="G7951" t="s">
        <v>73</v>
      </c>
      <c r="H7951" s="1">
        <v>46104.333993055552</v>
      </c>
      <c r="I7951" t="b">
        <v>0</v>
      </c>
      <c r="J7951" t="b">
        <v>0</v>
      </c>
      <c r="K7951" t="s">
        <v>41</v>
      </c>
      <c r="L7951" t="s">
        <v>60</v>
      </c>
      <c r="M7951">
        <v>165000</v>
      </c>
      <c r="N7951"/>
      <c r="O7951" t="s">
        <v>12113</v>
      </c>
      <c r="P7951" t="s">
        <v>16950</v>
      </c>
    </row>
    <row r="7952" spans="1:16" x14ac:dyDescent="0.25">
      <c r="A7952" t="s">
        <v>1</v>
      </c>
      <c r="B7952" t="s">
        <v>16951</v>
      </c>
      <c r="C7952" t="s">
        <v>500</v>
      </c>
      <c r="D7952" t="s">
        <v>4526</v>
      </c>
      <c r="E7952" t="s">
        <v>88</v>
      </c>
      <c r="F7952" t="b">
        <v>0</v>
      </c>
      <c r="G7952" t="s">
        <v>13</v>
      </c>
      <c r="H7952" s="1">
        <v>46104.335370370369</v>
      </c>
      <c r="I7952" t="b">
        <v>1</v>
      </c>
      <c r="J7952" t="b">
        <v>0</v>
      </c>
      <c r="K7952" t="s">
        <v>13</v>
      </c>
      <c r="L7952" t="s">
        <v>74</v>
      </c>
      <c r="M7952"/>
      <c r="N7952">
        <v>52.5</v>
      </c>
      <c r="O7952" t="s">
        <v>13156</v>
      </c>
      <c r="P7952" t="s">
        <v>1857</v>
      </c>
    </row>
    <row r="7953" spans="1:16" x14ac:dyDescent="0.25">
      <c r="A7953" t="s">
        <v>8</v>
      </c>
      <c r="B7953" t="s">
        <v>8125</v>
      </c>
      <c r="C7953" t="s">
        <v>76</v>
      </c>
      <c r="D7953" t="s">
        <v>4526</v>
      </c>
      <c r="E7953" t="s">
        <v>59</v>
      </c>
      <c r="F7953" t="b">
        <v>1</v>
      </c>
      <c r="G7953" t="s">
        <v>14</v>
      </c>
      <c r="H7953" s="1">
        <v>46104.341400462959</v>
      </c>
      <c r="I7953" t="b">
        <v>0</v>
      </c>
      <c r="J7953" t="b">
        <v>0</v>
      </c>
      <c r="K7953" t="s">
        <v>14</v>
      </c>
      <c r="L7953" t="s">
        <v>74</v>
      </c>
      <c r="M7953"/>
      <c r="N7953">
        <v>100</v>
      </c>
      <c r="O7953" t="s">
        <v>1732</v>
      </c>
    </row>
    <row r="7954" spans="1:16" x14ac:dyDescent="0.25">
      <c r="A7954" t="s">
        <v>7</v>
      </c>
      <c r="B7954" t="s">
        <v>16952</v>
      </c>
      <c r="C7954" t="s">
        <v>5067</v>
      </c>
      <c r="D7954" t="s">
        <v>4346</v>
      </c>
      <c r="E7954" t="s">
        <v>59</v>
      </c>
      <c r="F7954" t="b">
        <v>0</v>
      </c>
      <c r="G7954" t="s">
        <v>40</v>
      </c>
      <c r="H7954" s="1">
        <v>46104.376481481479</v>
      </c>
      <c r="I7954" t="b">
        <v>0</v>
      </c>
      <c r="J7954" t="b">
        <v>0</v>
      </c>
      <c r="K7954" t="s">
        <v>40</v>
      </c>
      <c r="L7954" t="s">
        <v>60</v>
      </c>
      <c r="M7954">
        <v>82500</v>
      </c>
      <c r="N7954"/>
      <c r="O7954" t="s">
        <v>16953</v>
      </c>
      <c r="P7954" t="s">
        <v>85</v>
      </c>
    </row>
    <row r="7955" spans="1:16" x14ac:dyDescent="0.25">
      <c r="A7955" t="s">
        <v>5</v>
      </c>
      <c r="B7955" t="s">
        <v>16954</v>
      </c>
      <c r="C7955" t="s">
        <v>5029</v>
      </c>
      <c r="D7955" t="s">
        <v>6000</v>
      </c>
      <c r="E7955" t="s">
        <v>59</v>
      </c>
      <c r="F7955" t="b">
        <v>0</v>
      </c>
      <c r="G7955" t="s">
        <v>40</v>
      </c>
      <c r="H7955" s="1">
        <v>46104.376597222217</v>
      </c>
      <c r="I7955" t="b">
        <v>1</v>
      </c>
      <c r="J7955" t="b">
        <v>0</v>
      </c>
      <c r="K7955" t="s">
        <v>40</v>
      </c>
      <c r="L7955" t="s">
        <v>60</v>
      </c>
      <c r="M7955">
        <v>600</v>
      </c>
      <c r="N7955"/>
      <c r="O7955" t="s">
        <v>6001</v>
      </c>
      <c r="P7955" t="s">
        <v>16955</v>
      </c>
    </row>
    <row r="7956" spans="1:16" x14ac:dyDescent="0.25">
      <c r="A7956" t="s">
        <v>7</v>
      </c>
      <c r="B7956" t="s">
        <v>16956</v>
      </c>
      <c r="C7956" t="s">
        <v>104</v>
      </c>
      <c r="D7956" t="s">
        <v>4346</v>
      </c>
      <c r="E7956" t="s">
        <v>232</v>
      </c>
      <c r="F7956" t="b">
        <v>0</v>
      </c>
      <c r="G7956" t="s">
        <v>63</v>
      </c>
      <c r="H7956" s="1">
        <v>46104.42659722222</v>
      </c>
      <c r="I7956" t="b">
        <v>1</v>
      </c>
      <c r="J7956" t="b">
        <v>0</v>
      </c>
      <c r="K7956" t="s">
        <v>41</v>
      </c>
      <c r="L7956" t="s">
        <v>74</v>
      </c>
      <c r="M7956"/>
      <c r="N7956">
        <v>52.5</v>
      </c>
      <c r="O7956" t="s">
        <v>16957</v>
      </c>
    </row>
    <row r="7957" spans="1:16" x14ac:dyDescent="0.25">
      <c r="A7957" t="s">
        <v>8</v>
      </c>
      <c r="B7957" t="s">
        <v>1495</v>
      </c>
      <c r="C7957" t="s">
        <v>5073</v>
      </c>
      <c r="D7957" t="s">
        <v>4526</v>
      </c>
      <c r="E7957" t="s">
        <v>59</v>
      </c>
      <c r="F7957" t="b">
        <v>0</v>
      </c>
      <c r="G7957" t="s">
        <v>40</v>
      </c>
      <c r="H7957" s="1">
        <v>46104.459814814807</v>
      </c>
      <c r="I7957" t="b">
        <v>0</v>
      </c>
      <c r="J7957" t="b">
        <v>0</v>
      </c>
      <c r="K7957" t="s">
        <v>40</v>
      </c>
      <c r="L7957" t="s">
        <v>60</v>
      </c>
      <c r="M7957">
        <v>55000</v>
      </c>
      <c r="N7957"/>
      <c r="O7957" t="s">
        <v>12734</v>
      </c>
      <c r="P7957" t="s">
        <v>6836</v>
      </c>
    </row>
    <row r="7958" spans="1:16" x14ac:dyDescent="0.25">
      <c r="A7958" t="s">
        <v>0</v>
      </c>
      <c r="B7958" t="s">
        <v>16958</v>
      </c>
      <c r="C7958" t="s">
        <v>76</v>
      </c>
      <c r="D7958" t="s">
        <v>4526</v>
      </c>
      <c r="E7958" t="s">
        <v>132</v>
      </c>
      <c r="F7958" t="b">
        <v>1</v>
      </c>
      <c r="G7958" t="s">
        <v>13</v>
      </c>
      <c r="H7958" s="1">
        <v>46104.460277777784</v>
      </c>
      <c r="I7958" t="b">
        <v>1</v>
      </c>
      <c r="J7958" t="b">
        <v>0</v>
      </c>
      <c r="K7958" t="s">
        <v>13</v>
      </c>
      <c r="L7958" t="s">
        <v>74</v>
      </c>
      <c r="M7958"/>
      <c r="N7958">
        <v>130</v>
      </c>
      <c r="O7958" t="s">
        <v>5046</v>
      </c>
    </row>
    <row r="7959" spans="1:16" x14ac:dyDescent="0.25">
      <c r="A7959" t="s">
        <v>1</v>
      </c>
      <c r="B7959" t="s">
        <v>13178</v>
      </c>
      <c r="C7959" t="s">
        <v>76</v>
      </c>
      <c r="D7959" t="s">
        <v>4526</v>
      </c>
      <c r="E7959" t="s">
        <v>59</v>
      </c>
      <c r="F7959" t="b">
        <v>1</v>
      </c>
      <c r="G7959" t="s">
        <v>13</v>
      </c>
      <c r="H7959" s="1">
        <v>46104.460370370369</v>
      </c>
      <c r="I7959" t="b">
        <v>1</v>
      </c>
      <c r="J7959" t="b">
        <v>0</v>
      </c>
      <c r="K7959" t="s">
        <v>13</v>
      </c>
      <c r="L7959" t="s">
        <v>60</v>
      </c>
      <c r="M7959">
        <v>135500</v>
      </c>
      <c r="N7959"/>
      <c r="O7959" t="s">
        <v>13179</v>
      </c>
      <c r="P7959" t="s">
        <v>13180</v>
      </c>
    </row>
    <row r="7960" spans="1:16" x14ac:dyDescent="0.25">
      <c r="A7960" t="s">
        <v>7</v>
      </c>
      <c r="B7960" t="s">
        <v>16959</v>
      </c>
      <c r="C7960" t="s">
        <v>5273</v>
      </c>
      <c r="D7960" t="s">
        <v>4346</v>
      </c>
      <c r="E7960" t="s">
        <v>59</v>
      </c>
      <c r="F7960" t="b">
        <v>0</v>
      </c>
      <c r="G7960" t="s">
        <v>40</v>
      </c>
      <c r="H7960" s="1">
        <v>46104.501423611109</v>
      </c>
      <c r="I7960" t="b">
        <v>1</v>
      </c>
      <c r="J7960" t="b">
        <v>0</v>
      </c>
      <c r="K7960" t="s">
        <v>40</v>
      </c>
      <c r="L7960" t="s">
        <v>60</v>
      </c>
      <c r="M7960">
        <v>50000</v>
      </c>
      <c r="N7960"/>
      <c r="O7960" t="s">
        <v>2545</v>
      </c>
      <c r="P7960" t="s">
        <v>16960</v>
      </c>
    </row>
    <row r="7961" spans="1:16" x14ac:dyDescent="0.25">
      <c r="A7961" t="s">
        <v>1</v>
      </c>
      <c r="B7961" t="s">
        <v>16961</v>
      </c>
      <c r="C7961" t="s">
        <v>5029</v>
      </c>
      <c r="D7961" t="s">
        <v>4526</v>
      </c>
      <c r="E7961" t="s">
        <v>59</v>
      </c>
      <c r="F7961" t="b">
        <v>0</v>
      </c>
      <c r="G7961" t="s">
        <v>40</v>
      </c>
      <c r="H7961" s="1">
        <v>46104.501631944448</v>
      </c>
      <c r="I7961" t="b">
        <v>1</v>
      </c>
      <c r="J7961" t="b">
        <v>0</v>
      </c>
      <c r="K7961" t="s">
        <v>40</v>
      </c>
      <c r="L7961" t="s">
        <v>60</v>
      </c>
      <c r="M7961">
        <v>125000</v>
      </c>
      <c r="N7961"/>
      <c r="O7961" t="s">
        <v>3886</v>
      </c>
      <c r="P7961" t="s">
        <v>6492</v>
      </c>
    </row>
    <row r="7962" spans="1:16" x14ac:dyDescent="0.25">
      <c r="A7962" t="s">
        <v>1</v>
      </c>
      <c r="B7962" t="s">
        <v>16962</v>
      </c>
      <c r="C7962" t="s">
        <v>3662</v>
      </c>
      <c r="D7962" t="s">
        <v>5102</v>
      </c>
      <c r="E7962" t="s">
        <v>59</v>
      </c>
      <c r="F7962" t="b">
        <v>0</v>
      </c>
      <c r="G7962" t="s">
        <v>13</v>
      </c>
      <c r="H7962" s="1">
        <v>46104.50203703704</v>
      </c>
      <c r="I7962" t="b">
        <v>0</v>
      </c>
      <c r="J7962" t="b">
        <v>0</v>
      </c>
      <c r="K7962" t="s">
        <v>13</v>
      </c>
      <c r="L7962" t="s">
        <v>60</v>
      </c>
      <c r="M7962">
        <v>103000</v>
      </c>
      <c r="N7962"/>
      <c r="O7962" t="s">
        <v>16963</v>
      </c>
      <c r="P7962" t="s">
        <v>16964</v>
      </c>
    </row>
    <row r="7963" spans="1:16" x14ac:dyDescent="0.25">
      <c r="A7963" t="s">
        <v>5</v>
      </c>
      <c r="B7963" t="s">
        <v>15825</v>
      </c>
      <c r="C7963" t="s">
        <v>76</v>
      </c>
      <c r="D7963" t="s">
        <v>4526</v>
      </c>
      <c r="E7963" t="s">
        <v>59</v>
      </c>
      <c r="F7963" t="b">
        <v>1</v>
      </c>
      <c r="G7963" t="s">
        <v>13</v>
      </c>
      <c r="H7963" s="1">
        <v>46104.50203703704</v>
      </c>
      <c r="I7963" t="b">
        <v>1</v>
      </c>
      <c r="J7963" t="b">
        <v>0</v>
      </c>
      <c r="K7963" t="s">
        <v>13</v>
      </c>
      <c r="L7963" t="s">
        <v>60</v>
      </c>
      <c r="M7963">
        <v>115000</v>
      </c>
      <c r="N7963"/>
      <c r="O7963" t="s">
        <v>13179</v>
      </c>
      <c r="P7963" t="s">
        <v>15826</v>
      </c>
    </row>
    <row r="7964" spans="1:16" x14ac:dyDescent="0.25">
      <c r="A7964" t="s">
        <v>1</v>
      </c>
      <c r="B7964" t="s">
        <v>594</v>
      </c>
      <c r="C7964" t="s">
        <v>28</v>
      </c>
      <c r="D7964" t="s">
        <v>2544</v>
      </c>
      <c r="E7964" t="s">
        <v>59</v>
      </c>
      <c r="F7964" t="b">
        <v>0</v>
      </c>
      <c r="G7964" t="s">
        <v>28</v>
      </c>
      <c r="H7964" s="1">
        <v>46104.517743055563</v>
      </c>
      <c r="I7964" t="b">
        <v>0</v>
      </c>
      <c r="J7964" t="b">
        <v>0</v>
      </c>
      <c r="K7964" t="s">
        <v>28</v>
      </c>
      <c r="L7964" t="s">
        <v>60</v>
      </c>
      <c r="M7964">
        <v>72000</v>
      </c>
      <c r="N7964"/>
      <c r="O7964" t="s">
        <v>2544</v>
      </c>
      <c r="P7964" t="s">
        <v>233</v>
      </c>
    </row>
    <row r="7965" spans="1:16" x14ac:dyDescent="0.25">
      <c r="A7965" t="s">
        <v>8</v>
      </c>
      <c r="B7965" t="s">
        <v>16965</v>
      </c>
      <c r="C7965" t="s">
        <v>40</v>
      </c>
      <c r="D7965" t="s">
        <v>4526</v>
      </c>
      <c r="E7965" t="s">
        <v>59</v>
      </c>
      <c r="F7965" t="b">
        <v>0</v>
      </c>
      <c r="G7965" t="s">
        <v>40</v>
      </c>
      <c r="H7965" s="1">
        <v>46104.54314814815</v>
      </c>
      <c r="I7965" t="b">
        <v>0</v>
      </c>
      <c r="J7965" t="b">
        <v>0</v>
      </c>
      <c r="K7965" t="s">
        <v>40</v>
      </c>
      <c r="L7965" t="s">
        <v>60</v>
      </c>
      <c r="M7965">
        <v>115000</v>
      </c>
      <c r="N7965"/>
      <c r="O7965" t="s">
        <v>15866</v>
      </c>
      <c r="P7965" t="s">
        <v>16966</v>
      </c>
    </row>
    <row r="7966" spans="1:16" x14ac:dyDescent="0.25">
      <c r="A7966" t="s">
        <v>1</v>
      </c>
      <c r="B7966" t="s">
        <v>16967</v>
      </c>
      <c r="C7966" t="s">
        <v>41</v>
      </c>
      <c r="D7966" t="s">
        <v>4526</v>
      </c>
      <c r="E7966" t="s">
        <v>88</v>
      </c>
      <c r="F7966" t="b">
        <v>0</v>
      </c>
      <c r="G7966" t="s">
        <v>65</v>
      </c>
      <c r="H7966" s="1">
        <v>46104.58421296296</v>
      </c>
      <c r="I7966" t="b">
        <v>0</v>
      </c>
      <c r="J7966" t="b">
        <v>0</v>
      </c>
      <c r="K7966" t="s">
        <v>41</v>
      </c>
      <c r="L7966" t="s">
        <v>74</v>
      </c>
      <c r="M7966"/>
      <c r="N7966">
        <v>67.5</v>
      </c>
      <c r="O7966" t="s">
        <v>16968</v>
      </c>
      <c r="P7966" t="s">
        <v>1178</v>
      </c>
    </row>
    <row r="7967" spans="1:16" x14ac:dyDescent="0.25">
      <c r="A7967" t="s">
        <v>1</v>
      </c>
      <c r="B7967" t="s">
        <v>629</v>
      </c>
      <c r="C7967" t="s">
        <v>326</v>
      </c>
      <c r="D7967" t="s">
        <v>4346</v>
      </c>
      <c r="E7967" t="s">
        <v>88</v>
      </c>
      <c r="F7967" t="b">
        <v>0</v>
      </c>
      <c r="G7967" t="s">
        <v>77</v>
      </c>
      <c r="H7967" s="1">
        <v>46104.625960648147</v>
      </c>
      <c r="I7967" t="b">
        <v>0</v>
      </c>
      <c r="J7967" t="b">
        <v>1</v>
      </c>
      <c r="K7967" t="s">
        <v>41</v>
      </c>
      <c r="L7967" t="s">
        <v>74</v>
      </c>
      <c r="M7967"/>
      <c r="N7967">
        <v>57.5</v>
      </c>
      <c r="O7967" t="s">
        <v>16969</v>
      </c>
      <c r="P7967" t="s">
        <v>16970</v>
      </c>
    </row>
    <row r="7968" spans="1:16" x14ac:dyDescent="0.25">
      <c r="A7968" t="s">
        <v>1</v>
      </c>
      <c r="B7968" t="s">
        <v>1</v>
      </c>
      <c r="C7968" t="s">
        <v>143</v>
      </c>
      <c r="D7968" t="s">
        <v>4526</v>
      </c>
      <c r="E7968" t="s">
        <v>59</v>
      </c>
      <c r="F7968" t="b">
        <v>0</v>
      </c>
      <c r="G7968" t="s">
        <v>89</v>
      </c>
      <c r="H7968" s="1">
        <v>46104.626215277778</v>
      </c>
      <c r="I7968" t="b">
        <v>0</v>
      </c>
      <c r="J7968" t="b">
        <v>1</v>
      </c>
      <c r="K7968" t="s">
        <v>41</v>
      </c>
      <c r="L7968" t="s">
        <v>60</v>
      </c>
      <c r="M7968">
        <v>95000</v>
      </c>
      <c r="N7968"/>
      <c r="O7968" t="s">
        <v>105</v>
      </c>
      <c r="P7968" t="s">
        <v>16971</v>
      </c>
    </row>
    <row r="7969" spans="1:16" x14ac:dyDescent="0.25">
      <c r="A7969" t="s">
        <v>0</v>
      </c>
      <c r="B7969" t="s">
        <v>16972</v>
      </c>
      <c r="C7969" t="s">
        <v>14022</v>
      </c>
      <c r="D7969" t="s">
        <v>4346</v>
      </c>
      <c r="E7969" t="s">
        <v>59</v>
      </c>
      <c r="F7969" t="b">
        <v>0</v>
      </c>
      <c r="G7969" t="s">
        <v>40</v>
      </c>
      <c r="H7969" s="1">
        <v>46104.626388888893</v>
      </c>
      <c r="I7969" t="b">
        <v>0</v>
      </c>
      <c r="J7969" t="b">
        <v>0</v>
      </c>
      <c r="K7969" t="s">
        <v>40</v>
      </c>
      <c r="L7969" t="s">
        <v>60</v>
      </c>
      <c r="M7969">
        <v>32500</v>
      </c>
      <c r="N7969"/>
      <c r="O7969" t="s">
        <v>16973</v>
      </c>
      <c r="P7969" t="s">
        <v>219</v>
      </c>
    </row>
    <row r="7970" spans="1:16" x14ac:dyDescent="0.25">
      <c r="A7970" t="s">
        <v>2</v>
      </c>
      <c r="B7970" t="s">
        <v>16974</v>
      </c>
      <c r="C7970" t="s">
        <v>112</v>
      </c>
      <c r="D7970" t="s">
        <v>4526</v>
      </c>
      <c r="E7970" t="s">
        <v>59</v>
      </c>
      <c r="F7970" t="b">
        <v>0</v>
      </c>
      <c r="G7970" t="s">
        <v>65</v>
      </c>
      <c r="H7970" s="1">
        <v>46104.667094907411</v>
      </c>
      <c r="I7970" t="b">
        <v>0</v>
      </c>
      <c r="J7970" t="b">
        <v>1</v>
      </c>
      <c r="K7970" t="s">
        <v>41</v>
      </c>
      <c r="L7970" t="s">
        <v>60</v>
      </c>
      <c r="M7970">
        <v>200000</v>
      </c>
      <c r="N7970"/>
      <c r="O7970" t="s">
        <v>16975</v>
      </c>
      <c r="P7970" t="s">
        <v>85</v>
      </c>
    </row>
    <row r="7971" spans="1:16" x14ac:dyDescent="0.25">
      <c r="A7971" t="s">
        <v>1</v>
      </c>
      <c r="B7971" t="s">
        <v>16976</v>
      </c>
      <c r="C7971" t="s">
        <v>76</v>
      </c>
      <c r="D7971" t="s">
        <v>4346</v>
      </c>
      <c r="E7971" t="s">
        <v>59</v>
      </c>
      <c r="F7971" t="b">
        <v>1</v>
      </c>
      <c r="G7971" t="s">
        <v>65</v>
      </c>
      <c r="H7971" s="1">
        <v>46104.667546296303</v>
      </c>
      <c r="I7971" t="b">
        <v>0</v>
      </c>
      <c r="J7971" t="b">
        <v>1</v>
      </c>
      <c r="K7971" t="s">
        <v>41</v>
      </c>
      <c r="L7971" t="s">
        <v>60</v>
      </c>
      <c r="M7971">
        <v>125000</v>
      </c>
      <c r="N7971"/>
      <c r="O7971" t="s">
        <v>16977</v>
      </c>
      <c r="P7971" t="s">
        <v>16978</v>
      </c>
    </row>
    <row r="7972" spans="1:16" x14ac:dyDescent="0.25">
      <c r="A7972" t="s">
        <v>1</v>
      </c>
      <c r="B7972" t="s">
        <v>1</v>
      </c>
      <c r="C7972" t="s">
        <v>12595</v>
      </c>
      <c r="D7972" t="s">
        <v>4526</v>
      </c>
      <c r="E7972" t="s">
        <v>88</v>
      </c>
      <c r="F7972" t="b">
        <v>0</v>
      </c>
      <c r="G7972" t="s">
        <v>40</v>
      </c>
      <c r="H7972" s="1">
        <v>46104.668263888889</v>
      </c>
      <c r="I7972" t="b">
        <v>1</v>
      </c>
      <c r="J7972" t="b">
        <v>0</v>
      </c>
      <c r="K7972" t="s">
        <v>40</v>
      </c>
      <c r="L7972" t="s">
        <v>74</v>
      </c>
      <c r="M7972"/>
      <c r="N7972">
        <v>61.8</v>
      </c>
      <c r="O7972" t="s">
        <v>9604</v>
      </c>
      <c r="P7972" t="s">
        <v>16979</v>
      </c>
    </row>
    <row r="7973" spans="1:16" x14ac:dyDescent="0.25">
      <c r="A7973" t="s">
        <v>2</v>
      </c>
      <c r="B7973" t="s">
        <v>2</v>
      </c>
      <c r="C7973" t="s">
        <v>3609</v>
      </c>
      <c r="D7973" t="s">
        <v>4526</v>
      </c>
      <c r="E7973" t="s">
        <v>88</v>
      </c>
      <c r="F7973" t="b">
        <v>0</v>
      </c>
      <c r="G7973" t="s">
        <v>65</v>
      </c>
      <c r="H7973" s="1">
        <v>46104.708761574067</v>
      </c>
      <c r="I7973" t="b">
        <v>0</v>
      </c>
      <c r="J7973" t="b">
        <v>0</v>
      </c>
      <c r="K7973" t="s">
        <v>41</v>
      </c>
      <c r="L7973" t="s">
        <v>74</v>
      </c>
      <c r="M7973"/>
      <c r="N7973">
        <v>47.5</v>
      </c>
      <c r="O7973" t="s">
        <v>16980</v>
      </c>
      <c r="P7973" t="s">
        <v>16981</v>
      </c>
    </row>
    <row r="7974" spans="1:16" x14ac:dyDescent="0.25">
      <c r="A7974" t="s">
        <v>0</v>
      </c>
      <c r="B7974" t="s">
        <v>16982</v>
      </c>
      <c r="C7974" t="s">
        <v>1647</v>
      </c>
      <c r="D7974" t="s">
        <v>4346</v>
      </c>
      <c r="E7974" t="s">
        <v>59</v>
      </c>
      <c r="F7974" t="b">
        <v>0</v>
      </c>
      <c r="G7974" t="s">
        <v>63</v>
      </c>
      <c r="H7974" s="1">
        <v>46104.718263888892</v>
      </c>
      <c r="I7974" t="b">
        <v>0</v>
      </c>
      <c r="J7974" t="b">
        <v>1</v>
      </c>
      <c r="K7974" t="s">
        <v>41</v>
      </c>
      <c r="L7974" t="s">
        <v>60</v>
      </c>
      <c r="M7974">
        <v>59000</v>
      </c>
      <c r="N7974"/>
      <c r="O7974" t="s">
        <v>16983</v>
      </c>
      <c r="P7974" t="s">
        <v>16984</v>
      </c>
    </row>
    <row r="7975" spans="1:16" x14ac:dyDescent="0.25">
      <c r="A7975" t="s">
        <v>2</v>
      </c>
      <c r="B7975" t="s">
        <v>16985</v>
      </c>
      <c r="C7975" t="s">
        <v>3609</v>
      </c>
      <c r="D7975" t="s">
        <v>4526</v>
      </c>
      <c r="E7975" t="s">
        <v>88</v>
      </c>
      <c r="F7975" t="b">
        <v>0</v>
      </c>
      <c r="G7975" t="s">
        <v>65</v>
      </c>
      <c r="H7975" s="1">
        <v>46104.750428240739</v>
      </c>
      <c r="I7975" t="b">
        <v>0</v>
      </c>
      <c r="J7975" t="b">
        <v>0</v>
      </c>
      <c r="K7975" t="s">
        <v>41</v>
      </c>
      <c r="L7975" t="s">
        <v>74</v>
      </c>
      <c r="M7975"/>
      <c r="N7975">
        <v>47.5</v>
      </c>
      <c r="O7975" t="s">
        <v>3546</v>
      </c>
      <c r="P7975" t="s">
        <v>16981</v>
      </c>
    </row>
    <row r="7976" spans="1:16" x14ac:dyDescent="0.25">
      <c r="A7976" t="s">
        <v>8</v>
      </c>
      <c r="B7976" t="s">
        <v>16986</v>
      </c>
      <c r="C7976" t="s">
        <v>211</v>
      </c>
      <c r="D7976" t="s">
        <v>4526</v>
      </c>
      <c r="E7976" t="s">
        <v>88</v>
      </c>
      <c r="F7976" t="b">
        <v>0</v>
      </c>
      <c r="G7976" t="s">
        <v>65</v>
      </c>
      <c r="H7976" s="1">
        <v>46104.750543981478</v>
      </c>
      <c r="I7976" t="b">
        <v>0</v>
      </c>
      <c r="J7976" t="b">
        <v>0</v>
      </c>
      <c r="K7976" t="s">
        <v>41</v>
      </c>
      <c r="L7976" t="s">
        <v>74</v>
      </c>
      <c r="M7976"/>
      <c r="N7976">
        <v>78.5</v>
      </c>
      <c r="O7976" t="s">
        <v>16987</v>
      </c>
      <c r="P7976" t="s">
        <v>1756</v>
      </c>
    </row>
    <row r="7977" spans="1:16" x14ac:dyDescent="0.25">
      <c r="A7977" t="s">
        <v>1</v>
      </c>
      <c r="B7977" t="s">
        <v>16988</v>
      </c>
      <c r="C7977" t="s">
        <v>218</v>
      </c>
      <c r="D7977" t="s">
        <v>2360</v>
      </c>
      <c r="E7977" t="s">
        <v>59</v>
      </c>
      <c r="F7977" t="b">
        <v>0</v>
      </c>
      <c r="G7977" t="s">
        <v>63</v>
      </c>
      <c r="H7977" s="1">
        <v>46104.759930555563</v>
      </c>
      <c r="I7977" t="b">
        <v>1</v>
      </c>
      <c r="J7977" t="b">
        <v>0</v>
      </c>
      <c r="K7977" t="s">
        <v>41</v>
      </c>
      <c r="L7977" t="s">
        <v>74</v>
      </c>
      <c r="M7977"/>
      <c r="N7977">
        <v>64</v>
      </c>
      <c r="O7977" t="s">
        <v>9480</v>
      </c>
      <c r="P7977" t="s">
        <v>16989</v>
      </c>
    </row>
    <row r="7978" spans="1:16" x14ac:dyDescent="0.25">
      <c r="A7978" t="s">
        <v>0</v>
      </c>
      <c r="B7978" t="s">
        <v>2061</v>
      </c>
      <c r="C7978" t="s">
        <v>172</v>
      </c>
      <c r="D7978" t="s">
        <v>2360</v>
      </c>
      <c r="E7978" t="s">
        <v>59</v>
      </c>
      <c r="F7978" t="b">
        <v>0</v>
      </c>
      <c r="G7978" t="s">
        <v>68</v>
      </c>
      <c r="H7978" s="1">
        <v>46104.79184027778</v>
      </c>
      <c r="I7978" t="b">
        <v>0</v>
      </c>
      <c r="J7978" t="b">
        <v>1</v>
      </c>
      <c r="K7978" t="s">
        <v>41</v>
      </c>
      <c r="L7978" t="s">
        <v>60</v>
      </c>
      <c r="M7978">
        <v>99425</v>
      </c>
      <c r="N7978"/>
      <c r="O7978" t="s">
        <v>1487</v>
      </c>
      <c r="P7978" t="s">
        <v>6976</v>
      </c>
    </row>
    <row r="7979" spans="1:16" x14ac:dyDescent="0.25">
      <c r="A7979" t="s">
        <v>8</v>
      </c>
      <c r="B7979" t="s">
        <v>16990</v>
      </c>
      <c r="C7979" t="s">
        <v>112</v>
      </c>
      <c r="D7979" t="s">
        <v>4526</v>
      </c>
      <c r="E7979" t="s">
        <v>59</v>
      </c>
      <c r="F7979" t="b">
        <v>0</v>
      </c>
      <c r="G7979" t="s">
        <v>65</v>
      </c>
      <c r="H7979" s="1">
        <v>46104.792164351849</v>
      </c>
      <c r="I7979" t="b">
        <v>0</v>
      </c>
      <c r="J7979" t="b">
        <v>0</v>
      </c>
      <c r="K7979" t="s">
        <v>41</v>
      </c>
      <c r="L7979" t="s">
        <v>60</v>
      </c>
      <c r="M7979">
        <v>275000</v>
      </c>
      <c r="N7979"/>
      <c r="O7979" t="s">
        <v>101</v>
      </c>
      <c r="P7979" t="s">
        <v>16991</v>
      </c>
    </row>
    <row r="7980" spans="1:16" x14ac:dyDescent="0.25">
      <c r="A7980" t="s">
        <v>3</v>
      </c>
      <c r="B7980" t="s">
        <v>286</v>
      </c>
      <c r="C7980" t="s">
        <v>947</v>
      </c>
      <c r="D7980" t="s">
        <v>2360</v>
      </c>
      <c r="E7980" t="s">
        <v>59</v>
      </c>
      <c r="F7980" t="b">
        <v>0</v>
      </c>
      <c r="G7980" t="s">
        <v>68</v>
      </c>
      <c r="H7980" s="1">
        <v>46104.833506944437</v>
      </c>
      <c r="I7980" t="b">
        <v>0</v>
      </c>
      <c r="J7980" t="b">
        <v>1</v>
      </c>
      <c r="K7980" t="s">
        <v>41</v>
      </c>
      <c r="L7980" t="s">
        <v>60</v>
      </c>
      <c r="M7980">
        <v>80000</v>
      </c>
      <c r="N7980"/>
      <c r="O7980" t="s">
        <v>7400</v>
      </c>
      <c r="P7980" t="s">
        <v>2084</v>
      </c>
    </row>
    <row r="7981" spans="1:16" x14ac:dyDescent="0.25">
      <c r="A7981" t="s">
        <v>2</v>
      </c>
      <c r="B7981" t="s">
        <v>248</v>
      </c>
      <c r="C7981" t="s">
        <v>16992</v>
      </c>
      <c r="D7981" t="s">
        <v>5349</v>
      </c>
      <c r="E7981" t="s">
        <v>59</v>
      </c>
      <c r="F7981" t="b">
        <v>0</v>
      </c>
      <c r="G7981" t="s">
        <v>73</v>
      </c>
      <c r="H7981" s="1">
        <v>46104.833993055552</v>
      </c>
      <c r="I7981" t="b">
        <v>0</v>
      </c>
      <c r="J7981" t="b">
        <v>0</v>
      </c>
      <c r="K7981" t="s">
        <v>41</v>
      </c>
      <c r="L7981" t="s">
        <v>60</v>
      </c>
      <c r="M7981">
        <v>120000</v>
      </c>
      <c r="N7981"/>
      <c r="O7981" t="s">
        <v>16993</v>
      </c>
      <c r="P7981" t="s">
        <v>16994</v>
      </c>
    </row>
    <row r="7982" spans="1:16" x14ac:dyDescent="0.25">
      <c r="A7982" t="s">
        <v>7</v>
      </c>
      <c r="B7982" t="s">
        <v>7</v>
      </c>
      <c r="C7982" t="s">
        <v>1647</v>
      </c>
      <c r="D7982" t="s">
        <v>3149</v>
      </c>
      <c r="E7982" t="s">
        <v>88</v>
      </c>
      <c r="F7982" t="b">
        <v>0</v>
      </c>
      <c r="G7982" t="s">
        <v>63</v>
      </c>
      <c r="H7982" s="1">
        <v>46104.843263888892</v>
      </c>
      <c r="I7982" t="b">
        <v>1</v>
      </c>
      <c r="J7982" t="b">
        <v>0</v>
      </c>
      <c r="K7982" t="s">
        <v>41</v>
      </c>
      <c r="L7982" t="s">
        <v>74</v>
      </c>
      <c r="M7982"/>
      <c r="N7982">
        <v>60</v>
      </c>
      <c r="O7982" t="s">
        <v>3149</v>
      </c>
      <c r="P7982" t="s">
        <v>13725</v>
      </c>
    </row>
    <row r="7983" spans="1:16" x14ac:dyDescent="0.25">
      <c r="A7983" t="s">
        <v>1</v>
      </c>
      <c r="B7983" t="s">
        <v>3089</v>
      </c>
      <c r="C7983" t="s">
        <v>71</v>
      </c>
      <c r="D7983" t="s">
        <v>4526</v>
      </c>
      <c r="E7983" t="s">
        <v>88</v>
      </c>
      <c r="F7983" t="b">
        <v>0</v>
      </c>
      <c r="G7983" t="s">
        <v>73</v>
      </c>
      <c r="H7983" s="1">
        <v>46104.87604166667</v>
      </c>
      <c r="I7983" t="b">
        <v>0</v>
      </c>
      <c r="J7983" t="b">
        <v>0</v>
      </c>
      <c r="K7983" t="s">
        <v>41</v>
      </c>
      <c r="L7983" t="s">
        <v>74</v>
      </c>
      <c r="M7983"/>
      <c r="N7983">
        <v>57.25</v>
      </c>
      <c r="O7983" t="s">
        <v>853</v>
      </c>
      <c r="P7983" t="s">
        <v>16995</v>
      </c>
    </row>
    <row r="7984" spans="1:16" x14ac:dyDescent="0.25">
      <c r="A7984" t="s">
        <v>2</v>
      </c>
      <c r="B7984" t="s">
        <v>16996</v>
      </c>
      <c r="C7984" t="s">
        <v>3609</v>
      </c>
      <c r="D7984" t="s">
        <v>4346</v>
      </c>
      <c r="E7984" t="s">
        <v>59</v>
      </c>
      <c r="F7984" t="b">
        <v>0</v>
      </c>
      <c r="G7984" t="s">
        <v>65</v>
      </c>
      <c r="H7984" s="1">
        <v>46104.917094907411</v>
      </c>
      <c r="I7984" t="b">
        <v>0</v>
      </c>
      <c r="J7984" t="b">
        <v>0</v>
      </c>
      <c r="K7984" t="s">
        <v>41</v>
      </c>
      <c r="L7984" t="s">
        <v>74</v>
      </c>
      <c r="M7984"/>
      <c r="N7984">
        <v>47.17</v>
      </c>
      <c r="O7984" t="s">
        <v>1075</v>
      </c>
      <c r="P7984" t="s">
        <v>16981</v>
      </c>
    </row>
    <row r="7985" spans="1:16" x14ac:dyDescent="0.25">
      <c r="A7985" t="s">
        <v>2</v>
      </c>
      <c r="B7985" t="s">
        <v>16997</v>
      </c>
      <c r="C7985" t="s">
        <v>112</v>
      </c>
      <c r="D7985" t="s">
        <v>4346</v>
      </c>
      <c r="E7985" t="s">
        <v>88</v>
      </c>
      <c r="F7985" t="b">
        <v>0</v>
      </c>
      <c r="G7985" t="s">
        <v>65</v>
      </c>
      <c r="H7985" s="1">
        <v>46104.917094907411</v>
      </c>
      <c r="I7985" t="b">
        <v>0</v>
      </c>
      <c r="J7985" t="b">
        <v>0</v>
      </c>
      <c r="K7985" t="s">
        <v>41</v>
      </c>
      <c r="L7985" t="s">
        <v>74</v>
      </c>
      <c r="M7985"/>
      <c r="N7985">
        <v>97.5</v>
      </c>
      <c r="O7985" t="s">
        <v>8563</v>
      </c>
      <c r="P7985" t="s">
        <v>16998</v>
      </c>
    </row>
    <row r="7986" spans="1:16" x14ac:dyDescent="0.25">
      <c r="A7986" t="s">
        <v>8</v>
      </c>
      <c r="B7986" t="s">
        <v>16999</v>
      </c>
      <c r="C7986" t="s">
        <v>112</v>
      </c>
      <c r="D7986" t="s">
        <v>4526</v>
      </c>
      <c r="E7986" t="s">
        <v>59</v>
      </c>
      <c r="F7986" t="b">
        <v>0</v>
      </c>
      <c r="G7986" t="s">
        <v>65</v>
      </c>
      <c r="H7986" s="1">
        <v>46104.917187500003</v>
      </c>
      <c r="I7986" t="b">
        <v>0</v>
      </c>
      <c r="J7986" t="b">
        <v>0</v>
      </c>
      <c r="K7986" t="s">
        <v>41</v>
      </c>
      <c r="L7986" t="s">
        <v>60</v>
      </c>
      <c r="M7986">
        <v>450000</v>
      </c>
      <c r="N7986"/>
      <c r="O7986" t="s">
        <v>10690</v>
      </c>
      <c r="P7986" t="s">
        <v>10691</v>
      </c>
    </row>
    <row r="7987" spans="1:16" x14ac:dyDescent="0.25">
      <c r="A7987" t="s">
        <v>6</v>
      </c>
      <c r="B7987" t="s">
        <v>17000</v>
      </c>
      <c r="C7987" t="s">
        <v>86</v>
      </c>
      <c r="D7987" t="s">
        <v>2360</v>
      </c>
      <c r="E7987" t="s">
        <v>59</v>
      </c>
      <c r="F7987" t="b">
        <v>0</v>
      </c>
      <c r="G7987" t="s">
        <v>77</v>
      </c>
      <c r="H7987" s="1">
        <v>46104.917245370372</v>
      </c>
      <c r="I7987" t="b">
        <v>0</v>
      </c>
      <c r="J7987" t="b">
        <v>1</v>
      </c>
      <c r="K7987" t="s">
        <v>41</v>
      </c>
      <c r="L7987" t="s">
        <v>60</v>
      </c>
      <c r="M7987">
        <v>322000</v>
      </c>
      <c r="N7987"/>
      <c r="O7987" t="s">
        <v>17001</v>
      </c>
      <c r="P7987" t="s">
        <v>622</v>
      </c>
    </row>
    <row r="7988" spans="1:16" x14ac:dyDescent="0.25">
      <c r="A7988" t="s">
        <v>2</v>
      </c>
      <c r="B7988" t="s">
        <v>213</v>
      </c>
      <c r="C7988" t="s">
        <v>207</v>
      </c>
      <c r="D7988" t="s">
        <v>4562</v>
      </c>
      <c r="E7988" t="s">
        <v>59</v>
      </c>
      <c r="F7988" t="b">
        <v>0</v>
      </c>
      <c r="G7988" t="s">
        <v>63</v>
      </c>
      <c r="H7988" s="1">
        <v>46104.926655092589</v>
      </c>
      <c r="I7988" t="b">
        <v>0</v>
      </c>
      <c r="J7988" t="b">
        <v>1</v>
      </c>
      <c r="K7988" t="s">
        <v>41</v>
      </c>
      <c r="L7988" t="s">
        <v>60</v>
      </c>
      <c r="M7988">
        <v>275000</v>
      </c>
      <c r="N7988"/>
      <c r="O7988" t="s">
        <v>17002</v>
      </c>
      <c r="P7988" t="s">
        <v>17003</v>
      </c>
    </row>
    <row r="7989" spans="1:16" x14ac:dyDescent="0.25">
      <c r="A7989" t="s">
        <v>2</v>
      </c>
      <c r="B7989" t="s">
        <v>17004</v>
      </c>
      <c r="C7989" t="s">
        <v>165</v>
      </c>
      <c r="D7989" t="s">
        <v>2360</v>
      </c>
      <c r="E7989" t="s">
        <v>59</v>
      </c>
      <c r="F7989" t="b">
        <v>0</v>
      </c>
      <c r="G7989" t="s">
        <v>73</v>
      </c>
      <c r="H7989" s="1">
        <v>46104.958460648151</v>
      </c>
      <c r="I7989" t="b">
        <v>0</v>
      </c>
      <c r="J7989" t="b">
        <v>1</v>
      </c>
      <c r="K7989" t="s">
        <v>41</v>
      </c>
      <c r="L7989" t="s">
        <v>60</v>
      </c>
      <c r="M7989">
        <v>140000</v>
      </c>
      <c r="N7989"/>
      <c r="O7989" t="s">
        <v>1355</v>
      </c>
      <c r="P7989" t="s">
        <v>2802</v>
      </c>
    </row>
    <row r="7990" spans="1:16" x14ac:dyDescent="0.25">
      <c r="A7990" t="s">
        <v>1</v>
      </c>
      <c r="B7990" t="s">
        <v>17005</v>
      </c>
      <c r="C7990" t="s">
        <v>172</v>
      </c>
      <c r="D7990" t="s">
        <v>4346</v>
      </c>
      <c r="E7990" t="s">
        <v>59</v>
      </c>
      <c r="F7990" t="b">
        <v>0</v>
      </c>
      <c r="G7990" t="s">
        <v>68</v>
      </c>
      <c r="H7990" s="1">
        <v>46104.959456018521</v>
      </c>
      <c r="I7990" t="b">
        <v>0</v>
      </c>
      <c r="J7990" t="b">
        <v>1</v>
      </c>
      <c r="K7990" t="s">
        <v>41</v>
      </c>
      <c r="L7990" t="s">
        <v>60</v>
      </c>
      <c r="M7990">
        <v>114500</v>
      </c>
      <c r="N7990"/>
      <c r="O7990" t="s">
        <v>3387</v>
      </c>
      <c r="P7990" t="s">
        <v>17006</v>
      </c>
    </row>
    <row r="7991" spans="1:16" x14ac:dyDescent="0.25">
      <c r="A7991" t="s">
        <v>0</v>
      </c>
      <c r="B7991" t="s">
        <v>17007</v>
      </c>
      <c r="C7991" t="s">
        <v>97</v>
      </c>
      <c r="D7991" t="s">
        <v>3173</v>
      </c>
      <c r="E7991" t="s">
        <v>232</v>
      </c>
      <c r="F7991" t="b">
        <v>0</v>
      </c>
      <c r="G7991" t="s">
        <v>89</v>
      </c>
      <c r="H7991" s="1">
        <v>46105.000856481478</v>
      </c>
      <c r="I7991" t="b">
        <v>1</v>
      </c>
      <c r="J7991" t="b">
        <v>0</v>
      </c>
      <c r="K7991" t="s">
        <v>41</v>
      </c>
      <c r="L7991" t="s">
        <v>60</v>
      </c>
      <c r="M7991">
        <v>109000</v>
      </c>
      <c r="N7991"/>
      <c r="O7991" t="s">
        <v>371</v>
      </c>
      <c r="P7991" t="s">
        <v>12800</v>
      </c>
    </row>
    <row r="7992" spans="1:16" x14ac:dyDescent="0.25">
      <c r="A7992" t="s">
        <v>1</v>
      </c>
      <c r="B7992" t="s">
        <v>17008</v>
      </c>
      <c r="C7992" t="s">
        <v>76</v>
      </c>
      <c r="D7992" t="s">
        <v>4346</v>
      </c>
      <c r="E7992" t="s">
        <v>59</v>
      </c>
      <c r="F7992" t="b">
        <v>1</v>
      </c>
      <c r="G7992" t="s">
        <v>77</v>
      </c>
      <c r="H7992" s="1">
        <v>46105.000960648147</v>
      </c>
      <c r="I7992" t="b">
        <v>0</v>
      </c>
      <c r="J7992" t="b">
        <v>1</v>
      </c>
      <c r="K7992" t="s">
        <v>41</v>
      </c>
      <c r="L7992" t="s">
        <v>60</v>
      </c>
      <c r="M7992">
        <v>127500</v>
      </c>
      <c r="N7992"/>
      <c r="O7992" t="s">
        <v>3464</v>
      </c>
      <c r="P7992" t="s">
        <v>17009</v>
      </c>
    </row>
    <row r="7993" spans="1:16" x14ac:dyDescent="0.25">
      <c r="A7993" t="s">
        <v>1</v>
      </c>
      <c r="B7993" t="s">
        <v>17010</v>
      </c>
      <c r="C7993" t="s">
        <v>227</v>
      </c>
      <c r="D7993" t="s">
        <v>2360</v>
      </c>
      <c r="E7993" t="s">
        <v>59</v>
      </c>
      <c r="F7993" t="b">
        <v>0</v>
      </c>
      <c r="G7993" t="s">
        <v>77</v>
      </c>
      <c r="H7993" s="1">
        <v>46105.000960648147</v>
      </c>
      <c r="I7993" t="b">
        <v>0</v>
      </c>
      <c r="J7993" t="b">
        <v>1</v>
      </c>
      <c r="K7993" t="s">
        <v>41</v>
      </c>
      <c r="L7993" t="s">
        <v>60</v>
      </c>
      <c r="M7993">
        <v>115000</v>
      </c>
      <c r="N7993"/>
      <c r="O7993" t="s">
        <v>17011</v>
      </c>
      <c r="P7993" t="s">
        <v>17012</v>
      </c>
    </row>
    <row r="7994" spans="1:16" x14ac:dyDescent="0.25">
      <c r="A7994" t="s">
        <v>6</v>
      </c>
      <c r="B7994" t="s">
        <v>17013</v>
      </c>
      <c r="C7994" t="s">
        <v>13</v>
      </c>
      <c r="D7994" t="s">
        <v>3761</v>
      </c>
      <c r="E7994" t="s">
        <v>59</v>
      </c>
      <c r="F7994" t="b">
        <v>0</v>
      </c>
      <c r="G7994" t="s">
        <v>13</v>
      </c>
      <c r="H7994" s="1">
        <v>46105.001944444448</v>
      </c>
      <c r="I7994" t="b">
        <v>0</v>
      </c>
      <c r="J7994" t="b">
        <v>0</v>
      </c>
      <c r="K7994" t="s">
        <v>13</v>
      </c>
      <c r="L7994" t="s">
        <v>60</v>
      </c>
      <c r="M7994">
        <v>87500</v>
      </c>
      <c r="N7994"/>
      <c r="O7994" t="s">
        <v>17014</v>
      </c>
      <c r="P7994" t="s">
        <v>3004</v>
      </c>
    </row>
    <row r="7995" spans="1:16" x14ac:dyDescent="0.25">
      <c r="A7995" t="s">
        <v>0</v>
      </c>
      <c r="B7995" t="s">
        <v>17015</v>
      </c>
      <c r="C7995" t="s">
        <v>19</v>
      </c>
      <c r="D7995" t="s">
        <v>4518</v>
      </c>
      <c r="E7995" t="s">
        <v>621</v>
      </c>
      <c r="F7995" t="b">
        <v>0</v>
      </c>
      <c r="G7995" t="s">
        <v>19</v>
      </c>
      <c r="H7995" s="1">
        <v>46105.002384259264</v>
      </c>
      <c r="I7995" t="b">
        <v>1</v>
      </c>
      <c r="J7995" t="b">
        <v>0</v>
      </c>
      <c r="K7995" t="s">
        <v>19</v>
      </c>
      <c r="L7995" t="s">
        <v>60</v>
      </c>
      <c r="M7995">
        <v>50000</v>
      </c>
      <c r="N7995"/>
      <c r="O7995" t="s">
        <v>4519</v>
      </c>
    </row>
    <row r="7996" spans="1:16" x14ac:dyDescent="0.25">
      <c r="A7996" t="s">
        <v>7</v>
      </c>
      <c r="B7996" t="s">
        <v>17016</v>
      </c>
      <c r="C7996" t="s">
        <v>5815</v>
      </c>
      <c r="D7996" t="s">
        <v>4346</v>
      </c>
      <c r="E7996" t="s">
        <v>59</v>
      </c>
      <c r="F7996" t="b">
        <v>0</v>
      </c>
      <c r="G7996" t="s">
        <v>20</v>
      </c>
      <c r="H7996" s="1">
        <v>46105.009027777778</v>
      </c>
      <c r="I7996" t="b">
        <v>1</v>
      </c>
      <c r="J7996" t="b">
        <v>0</v>
      </c>
      <c r="K7996" t="s">
        <v>20</v>
      </c>
      <c r="L7996" t="s">
        <v>60</v>
      </c>
      <c r="M7996">
        <v>80000</v>
      </c>
      <c r="N7996"/>
      <c r="O7996" t="s">
        <v>17017</v>
      </c>
      <c r="P7996" t="s">
        <v>464</v>
      </c>
    </row>
    <row r="7997" spans="1:16" x14ac:dyDescent="0.25">
      <c r="A7997" t="s">
        <v>6</v>
      </c>
      <c r="B7997" t="s">
        <v>17018</v>
      </c>
      <c r="C7997" t="s">
        <v>472</v>
      </c>
      <c r="D7997" t="s">
        <v>4346</v>
      </c>
      <c r="E7997" t="s">
        <v>59</v>
      </c>
      <c r="F7997" t="b">
        <v>0</v>
      </c>
      <c r="G7997" t="s">
        <v>65</v>
      </c>
      <c r="H7997" s="1">
        <v>46105.042164351849</v>
      </c>
      <c r="I7997" t="b">
        <v>0</v>
      </c>
      <c r="J7997" t="b">
        <v>1</v>
      </c>
      <c r="K7997" t="s">
        <v>41</v>
      </c>
      <c r="L7997" t="s">
        <v>60</v>
      </c>
      <c r="M7997">
        <v>127625</v>
      </c>
      <c r="N7997"/>
      <c r="O7997" t="s">
        <v>446</v>
      </c>
      <c r="P7997" t="s">
        <v>10402</v>
      </c>
    </row>
    <row r="7998" spans="1:16" x14ac:dyDescent="0.25">
      <c r="A7998" t="s">
        <v>2</v>
      </c>
      <c r="B7998" t="s">
        <v>213</v>
      </c>
      <c r="C7998" t="s">
        <v>4765</v>
      </c>
      <c r="D7998" t="s">
        <v>4346</v>
      </c>
      <c r="E7998" t="s">
        <v>59</v>
      </c>
      <c r="F7998" t="b">
        <v>0</v>
      </c>
      <c r="G7998" t="s">
        <v>40</v>
      </c>
      <c r="H7998" s="1">
        <v>46105.043136574073</v>
      </c>
      <c r="I7998" t="b">
        <v>0</v>
      </c>
      <c r="J7998" t="b">
        <v>0</v>
      </c>
      <c r="K7998" t="s">
        <v>40</v>
      </c>
      <c r="L7998" t="s">
        <v>60</v>
      </c>
      <c r="M7998">
        <v>130000</v>
      </c>
      <c r="N7998"/>
      <c r="O7998" t="s">
        <v>101</v>
      </c>
    </row>
    <row r="7999" spans="1:16" x14ac:dyDescent="0.25">
      <c r="A7999" t="s">
        <v>0</v>
      </c>
      <c r="B7999" t="s">
        <v>6215</v>
      </c>
      <c r="C7999" t="s">
        <v>11229</v>
      </c>
      <c r="D7999" t="s">
        <v>4633</v>
      </c>
      <c r="E7999" t="s">
        <v>59</v>
      </c>
      <c r="F7999" t="b">
        <v>0</v>
      </c>
      <c r="G7999" t="s">
        <v>40</v>
      </c>
      <c r="H7999" s="1">
        <v>46105.084780092591</v>
      </c>
      <c r="I7999" t="b">
        <v>0</v>
      </c>
      <c r="J7999" t="b">
        <v>0</v>
      </c>
      <c r="K7999" t="s">
        <v>40</v>
      </c>
      <c r="L7999" t="s">
        <v>60</v>
      </c>
      <c r="M7999">
        <v>37500</v>
      </c>
      <c r="N7999"/>
      <c r="O7999" t="s">
        <v>4633</v>
      </c>
      <c r="P7999" t="s">
        <v>12509</v>
      </c>
    </row>
    <row r="8000" spans="1:16" x14ac:dyDescent="0.25">
      <c r="A8000" t="s">
        <v>6</v>
      </c>
      <c r="B8000" t="s">
        <v>17019</v>
      </c>
      <c r="C8000" t="s">
        <v>886</v>
      </c>
      <c r="D8000" t="s">
        <v>4562</v>
      </c>
      <c r="E8000" t="s">
        <v>59</v>
      </c>
      <c r="F8000" t="b">
        <v>0</v>
      </c>
      <c r="G8000" t="s">
        <v>89</v>
      </c>
      <c r="H8000" s="1">
        <v>46105.250752314823</v>
      </c>
      <c r="I8000" t="b">
        <v>0</v>
      </c>
      <c r="J8000" t="b">
        <v>1</v>
      </c>
      <c r="K8000" t="s">
        <v>41</v>
      </c>
      <c r="L8000" t="s">
        <v>60</v>
      </c>
      <c r="M8000">
        <v>90000</v>
      </c>
      <c r="N8000"/>
      <c r="O8000" t="s">
        <v>2610</v>
      </c>
      <c r="P8000" t="s">
        <v>3038</v>
      </c>
    </row>
    <row r="8001" spans="1:16" x14ac:dyDescent="0.25">
      <c r="A8001" t="s">
        <v>8</v>
      </c>
      <c r="B8001" t="s">
        <v>17020</v>
      </c>
      <c r="C8001" t="s">
        <v>1475</v>
      </c>
      <c r="D8001" t="s">
        <v>16554</v>
      </c>
      <c r="E8001" t="s">
        <v>59</v>
      </c>
      <c r="F8001" t="b">
        <v>0</v>
      </c>
      <c r="G8001" t="s">
        <v>89</v>
      </c>
      <c r="H8001" s="1">
        <v>46105.29241898148</v>
      </c>
      <c r="I8001" t="b">
        <v>0</v>
      </c>
      <c r="J8001" t="b">
        <v>1</v>
      </c>
      <c r="K8001" t="s">
        <v>41</v>
      </c>
      <c r="L8001" t="s">
        <v>60</v>
      </c>
      <c r="M8001">
        <v>116063</v>
      </c>
      <c r="N8001"/>
      <c r="O8001" t="s">
        <v>17021</v>
      </c>
    </row>
    <row r="8002" spans="1:16" x14ac:dyDescent="0.25">
      <c r="A8002" t="s">
        <v>0</v>
      </c>
      <c r="B8002" t="s">
        <v>17022</v>
      </c>
      <c r="C8002" t="s">
        <v>498</v>
      </c>
      <c r="D8002" t="s">
        <v>5349</v>
      </c>
      <c r="E8002" t="s">
        <v>59</v>
      </c>
      <c r="F8002" t="b">
        <v>0</v>
      </c>
      <c r="G8002" t="s">
        <v>89</v>
      </c>
      <c r="H8002" s="1">
        <v>46105.333749999998</v>
      </c>
      <c r="I8002" t="b">
        <v>0</v>
      </c>
      <c r="J8002" t="b">
        <v>1</v>
      </c>
      <c r="K8002" t="s">
        <v>41</v>
      </c>
      <c r="L8002" t="s">
        <v>60</v>
      </c>
      <c r="M8002">
        <v>102500</v>
      </c>
      <c r="N8002"/>
      <c r="O8002" t="s">
        <v>17023</v>
      </c>
      <c r="P8002" t="s">
        <v>17024</v>
      </c>
    </row>
    <row r="8003" spans="1:16" x14ac:dyDescent="0.25">
      <c r="A8003" t="s">
        <v>1</v>
      </c>
      <c r="B8003" t="s">
        <v>17025</v>
      </c>
      <c r="C8003" t="s">
        <v>162</v>
      </c>
      <c r="D8003" t="s">
        <v>4526</v>
      </c>
      <c r="E8003" t="s">
        <v>59</v>
      </c>
      <c r="F8003" t="b">
        <v>0</v>
      </c>
      <c r="G8003" t="s">
        <v>73</v>
      </c>
      <c r="H8003" s="1">
        <v>46105.376006944447</v>
      </c>
      <c r="I8003" t="b">
        <v>1</v>
      </c>
      <c r="J8003" t="b">
        <v>0</v>
      </c>
      <c r="K8003" t="s">
        <v>41</v>
      </c>
      <c r="L8003" t="s">
        <v>60</v>
      </c>
      <c r="M8003">
        <v>140000</v>
      </c>
      <c r="N8003"/>
      <c r="O8003" t="s">
        <v>17026</v>
      </c>
      <c r="P8003" t="s">
        <v>17027</v>
      </c>
    </row>
    <row r="8004" spans="1:16" x14ac:dyDescent="0.25">
      <c r="A8004" t="s">
        <v>3</v>
      </c>
      <c r="B8004" t="s">
        <v>1257</v>
      </c>
      <c r="C8004" t="s">
        <v>913</v>
      </c>
      <c r="D8004" t="s">
        <v>4526</v>
      </c>
      <c r="E8004" t="s">
        <v>59</v>
      </c>
      <c r="F8004" t="b">
        <v>0</v>
      </c>
      <c r="G8004" t="s">
        <v>20</v>
      </c>
      <c r="H8004" s="1">
        <v>46105.38380787037</v>
      </c>
      <c r="I8004" t="b">
        <v>1</v>
      </c>
      <c r="J8004" t="b">
        <v>0</v>
      </c>
      <c r="K8004" t="s">
        <v>20</v>
      </c>
      <c r="L8004" t="s">
        <v>60</v>
      </c>
      <c r="M8004">
        <v>110000</v>
      </c>
      <c r="N8004"/>
      <c r="O8004" t="s">
        <v>8149</v>
      </c>
    </row>
    <row r="8005" spans="1:16" x14ac:dyDescent="0.25">
      <c r="A8005" t="s">
        <v>3</v>
      </c>
      <c r="B8005" t="s">
        <v>17028</v>
      </c>
      <c r="C8005" t="s">
        <v>913</v>
      </c>
      <c r="D8005" t="s">
        <v>4526</v>
      </c>
      <c r="E8005" t="s">
        <v>59</v>
      </c>
      <c r="F8005" t="b">
        <v>0</v>
      </c>
      <c r="G8005" t="s">
        <v>20</v>
      </c>
      <c r="H8005" s="1">
        <v>46105.425474537027</v>
      </c>
      <c r="I8005" t="b">
        <v>0</v>
      </c>
      <c r="J8005" t="b">
        <v>0</v>
      </c>
      <c r="K8005" t="s">
        <v>20</v>
      </c>
      <c r="L8005" t="s">
        <v>60</v>
      </c>
      <c r="M8005">
        <v>110000</v>
      </c>
      <c r="N8005"/>
      <c r="O8005" t="s">
        <v>8149</v>
      </c>
    </row>
    <row r="8006" spans="1:16" x14ac:dyDescent="0.25">
      <c r="A8006" t="s">
        <v>2</v>
      </c>
      <c r="B8006" t="s">
        <v>2</v>
      </c>
      <c r="C8006" t="s">
        <v>1080</v>
      </c>
      <c r="D8006" t="s">
        <v>4346</v>
      </c>
      <c r="E8006" t="s">
        <v>59</v>
      </c>
      <c r="F8006" t="b">
        <v>0</v>
      </c>
      <c r="G8006" t="s">
        <v>68</v>
      </c>
      <c r="H8006" s="1">
        <v>46105.459027777782</v>
      </c>
      <c r="I8006" t="b">
        <v>0</v>
      </c>
      <c r="J8006" t="b">
        <v>1</v>
      </c>
      <c r="K8006" t="s">
        <v>41</v>
      </c>
      <c r="L8006" t="s">
        <v>60</v>
      </c>
      <c r="M8006">
        <v>100000</v>
      </c>
      <c r="N8006"/>
      <c r="O8006" t="s">
        <v>17029</v>
      </c>
      <c r="P8006" t="s">
        <v>17030</v>
      </c>
    </row>
    <row r="8007" spans="1:16" x14ac:dyDescent="0.25">
      <c r="A8007" t="s">
        <v>1</v>
      </c>
      <c r="B8007" t="s">
        <v>17031</v>
      </c>
      <c r="C8007" t="s">
        <v>76</v>
      </c>
      <c r="D8007" t="s">
        <v>5790</v>
      </c>
      <c r="E8007" t="s">
        <v>88</v>
      </c>
      <c r="F8007" t="b">
        <v>1</v>
      </c>
      <c r="G8007" t="s">
        <v>40</v>
      </c>
      <c r="H8007" s="1">
        <v>46105.501458333332</v>
      </c>
      <c r="I8007" t="b">
        <v>1</v>
      </c>
      <c r="J8007" t="b">
        <v>0</v>
      </c>
      <c r="K8007" t="s">
        <v>40</v>
      </c>
      <c r="L8007" t="s">
        <v>60</v>
      </c>
      <c r="M8007">
        <v>480000</v>
      </c>
      <c r="N8007"/>
      <c r="O8007" t="s">
        <v>17032</v>
      </c>
      <c r="P8007" t="s">
        <v>2834</v>
      </c>
    </row>
    <row r="8008" spans="1:16" x14ac:dyDescent="0.25">
      <c r="A8008" t="s">
        <v>3</v>
      </c>
      <c r="B8008" t="s">
        <v>243</v>
      </c>
      <c r="C8008" t="s">
        <v>181</v>
      </c>
      <c r="D8008" t="s">
        <v>4526</v>
      </c>
      <c r="E8008" t="s">
        <v>88</v>
      </c>
      <c r="F8008" t="b">
        <v>0</v>
      </c>
      <c r="G8008" t="s">
        <v>89</v>
      </c>
      <c r="H8008" s="1">
        <v>46105.542083333326</v>
      </c>
      <c r="I8008" t="b">
        <v>1</v>
      </c>
      <c r="J8008" t="b">
        <v>0</v>
      </c>
      <c r="K8008" t="s">
        <v>41</v>
      </c>
      <c r="L8008" t="s">
        <v>74</v>
      </c>
      <c r="M8008"/>
      <c r="N8008">
        <v>37.5</v>
      </c>
      <c r="O8008" t="s">
        <v>2068</v>
      </c>
      <c r="P8008" t="s">
        <v>171</v>
      </c>
    </row>
    <row r="8009" spans="1:16" x14ac:dyDescent="0.25">
      <c r="A8009" t="s">
        <v>6</v>
      </c>
      <c r="B8009" t="s">
        <v>17000</v>
      </c>
      <c r="C8009" t="s">
        <v>382</v>
      </c>
      <c r="D8009" t="s">
        <v>4346</v>
      </c>
      <c r="E8009" t="s">
        <v>59</v>
      </c>
      <c r="F8009" t="b">
        <v>0</v>
      </c>
      <c r="G8009" t="s">
        <v>77</v>
      </c>
      <c r="H8009" s="1">
        <v>46105.542222222219</v>
      </c>
      <c r="I8009" t="b">
        <v>0</v>
      </c>
      <c r="J8009" t="b">
        <v>1</v>
      </c>
      <c r="K8009" t="s">
        <v>41</v>
      </c>
      <c r="L8009" t="s">
        <v>60</v>
      </c>
      <c r="M8009">
        <v>206500</v>
      </c>
      <c r="N8009"/>
      <c r="O8009" t="s">
        <v>6280</v>
      </c>
      <c r="P8009" t="s">
        <v>622</v>
      </c>
    </row>
    <row r="8010" spans="1:16" x14ac:dyDescent="0.25">
      <c r="A8010" t="s">
        <v>2</v>
      </c>
      <c r="B8010" t="s">
        <v>17033</v>
      </c>
      <c r="C8010" t="s">
        <v>5026</v>
      </c>
      <c r="D8010" t="s">
        <v>5018</v>
      </c>
      <c r="E8010" t="s">
        <v>59</v>
      </c>
      <c r="F8010" t="b">
        <v>0</v>
      </c>
      <c r="G8010" t="s">
        <v>40</v>
      </c>
      <c r="H8010" s="1">
        <v>46105.543078703697</v>
      </c>
      <c r="I8010" t="b">
        <v>0</v>
      </c>
      <c r="J8010" t="b">
        <v>0</v>
      </c>
      <c r="K8010" t="s">
        <v>40</v>
      </c>
      <c r="L8010" t="s">
        <v>60</v>
      </c>
      <c r="M8010">
        <v>70000</v>
      </c>
      <c r="N8010"/>
      <c r="O8010" t="s">
        <v>3442</v>
      </c>
      <c r="P8010" t="s">
        <v>17034</v>
      </c>
    </row>
    <row r="8011" spans="1:16" x14ac:dyDescent="0.25">
      <c r="A8011" t="s">
        <v>8</v>
      </c>
      <c r="B8011" t="s">
        <v>17035</v>
      </c>
      <c r="C8011" t="s">
        <v>190</v>
      </c>
      <c r="D8011" t="s">
        <v>4526</v>
      </c>
      <c r="E8011" t="s">
        <v>88</v>
      </c>
      <c r="F8011" t="b">
        <v>0</v>
      </c>
      <c r="G8011" t="s">
        <v>73</v>
      </c>
      <c r="H8011" s="1">
        <v>46105.584363425929</v>
      </c>
      <c r="I8011" t="b">
        <v>0</v>
      </c>
      <c r="J8011" t="b">
        <v>0</v>
      </c>
      <c r="K8011" t="s">
        <v>41</v>
      </c>
      <c r="L8011" t="s">
        <v>74</v>
      </c>
      <c r="M8011"/>
      <c r="N8011">
        <v>49.5</v>
      </c>
      <c r="O8011" t="s">
        <v>1200</v>
      </c>
      <c r="P8011" t="s">
        <v>1178</v>
      </c>
    </row>
    <row r="8012" spans="1:16" x14ac:dyDescent="0.25">
      <c r="A8012" t="s">
        <v>3</v>
      </c>
      <c r="B8012" t="s">
        <v>17036</v>
      </c>
      <c r="C8012" t="s">
        <v>5795</v>
      </c>
      <c r="D8012" t="s">
        <v>4346</v>
      </c>
      <c r="E8012" t="s">
        <v>59</v>
      </c>
      <c r="F8012" t="b">
        <v>0</v>
      </c>
      <c r="G8012" t="s">
        <v>40</v>
      </c>
      <c r="H8012" s="1">
        <v>46105.584618055553</v>
      </c>
      <c r="I8012" t="b">
        <v>0</v>
      </c>
      <c r="J8012" t="b">
        <v>0</v>
      </c>
      <c r="K8012" t="s">
        <v>40</v>
      </c>
      <c r="L8012" t="s">
        <v>60</v>
      </c>
      <c r="M8012">
        <v>50000</v>
      </c>
      <c r="N8012"/>
      <c r="O8012" t="s">
        <v>17037</v>
      </c>
      <c r="P8012" t="s">
        <v>146</v>
      </c>
    </row>
    <row r="8013" spans="1:16" x14ac:dyDescent="0.25">
      <c r="A8013" t="s">
        <v>1</v>
      </c>
      <c r="B8013" t="s">
        <v>512</v>
      </c>
      <c r="C8013" t="s">
        <v>218</v>
      </c>
      <c r="D8013" t="s">
        <v>4526</v>
      </c>
      <c r="E8013" t="s">
        <v>88</v>
      </c>
      <c r="F8013" t="b">
        <v>0</v>
      </c>
      <c r="G8013" t="s">
        <v>63</v>
      </c>
      <c r="H8013" s="1">
        <v>46105.593090277784</v>
      </c>
      <c r="I8013" t="b">
        <v>1</v>
      </c>
      <c r="J8013" t="b">
        <v>0</v>
      </c>
      <c r="K8013" t="s">
        <v>41</v>
      </c>
      <c r="L8013" t="s">
        <v>74</v>
      </c>
      <c r="M8013"/>
      <c r="N8013">
        <v>70.650000000000006</v>
      </c>
      <c r="O8013" t="s">
        <v>2251</v>
      </c>
      <c r="P8013" t="s">
        <v>17038</v>
      </c>
    </row>
    <row r="8014" spans="1:16" x14ac:dyDescent="0.25">
      <c r="A8014" t="s">
        <v>2</v>
      </c>
      <c r="B8014" t="s">
        <v>2</v>
      </c>
      <c r="C8014" t="s">
        <v>5508</v>
      </c>
      <c r="D8014" t="s">
        <v>4346</v>
      </c>
      <c r="E8014" t="s">
        <v>59</v>
      </c>
      <c r="F8014" t="b">
        <v>0</v>
      </c>
      <c r="G8014" t="s">
        <v>40</v>
      </c>
      <c r="H8014" s="1">
        <v>46105.62641203704</v>
      </c>
      <c r="I8014" t="b">
        <v>0</v>
      </c>
      <c r="J8014" t="b">
        <v>0</v>
      </c>
      <c r="K8014" t="s">
        <v>40</v>
      </c>
      <c r="L8014" t="s">
        <v>60</v>
      </c>
      <c r="M8014">
        <v>49500</v>
      </c>
      <c r="N8014"/>
      <c r="O8014" t="s">
        <v>17039</v>
      </c>
      <c r="P8014" t="s">
        <v>17040</v>
      </c>
    </row>
    <row r="8015" spans="1:16" x14ac:dyDescent="0.25">
      <c r="A8015" t="s">
        <v>0</v>
      </c>
      <c r="B8015" t="s">
        <v>4322</v>
      </c>
      <c r="C8015" t="s">
        <v>76</v>
      </c>
      <c r="D8015" t="s">
        <v>4526</v>
      </c>
      <c r="E8015" t="s">
        <v>132</v>
      </c>
      <c r="F8015" t="b">
        <v>1</v>
      </c>
      <c r="G8015" t="s">
        <v>13</v>
      </c>
      <c r="H8015" s="1">
        <v>46105.626643518517</v>
      </c>
      <c r="I8015" t="b">
        <v>0</v>
      </c>
      <c r="J8015" t="b">
        <v>0</v>
      </c>
      <c r="K8015" t="s">
        <v>13</v>
      </c>
      <c r="L8015" t="s">
        <v>74</v>
      </c>
      <c r="M8015"/>
      <c r="N8015">
        <v>90</v>
      </c>
      <c r="O8015" t="s">
        <v>5046</v>
      </c>
    </row>
    <row r="8016" spans="1:16" x14ac:dyDescent="0.25">
      <c r="A8016" t="s">
        <v>8</v>
      </c>
      <c r="B8016" t="s">
        <v>17041</v>
      </c>
      <c r="C8016" t="s">
        <v>76</v>
      </c>
      <c r="D8016" t="s">
        <v>4526</v>
      </c>
      <c r="E8016" t="s">
        <v>132</v>
      </c>
      <c r="F8016" t="b">
        <v>1</v>
      </c>
      <c r="G8016" t="s">
        <v>13</v>
      </c>
      <c r="H8016" s="1">
        <v>46105.626643518517</v>
      </c>
      <c r="I8016" t="b">
        <v>0</v>
      </c>
      <c r="J8016" t="b">
        <v>0</v>
      </c>
      <c r="K8016" t="s">
        <v>13</v>
      </c>
      <c r="L8016" t="s">
        <v>74</v>
      </c>
      <c r="M8016"/>
      <c r="N8016">
        <v>130</v>
      </c>
      <c r="O8016" t="s">
        <v>5046</v>
      </c>
      <c r="P8016" t="s">
        <v>16523</v>
      </c>
    </row>
    <row r="8017" spans="1:16" x14ac:dyDescent="0.25">
      <c r="A8017" t="s">
        <v>6</v>
      </c>
      <c r="B8017" t="s">
        <v>17042</v>
      </c>
      <c r="C8017" t="s">
        <v>76</v>
      </c>
      <c r="D8017" t="s">
        <v>4526</v>
      </c>
      <c r="E8017" t="s">
        <v>132</v>
      </c>
      <c r="F8017" t="b">
        <v>1</v>
      </c>
      <c r="G8017" t="s">
        <v>13</v>
      </c>
      <c r="H8017" s="1">
        <v>46105.626701388886</v>
      </c>
      <c r="I8017" t="b">
        <v>0</v>
      </c>
      <c r="J8017" t="b">
        <v>0</v>
      </c>
      <c r="K8017" t="s">
        <v>13</v>
      </c>
      <c r="L8017" t="s">
        <v>74</v>
      </c>
      <c r="M8017"/>
      <c r="N8017">
        <v>130</v>
      </c>
      <c r="O8017" t="s">
        <v>5046</v>
      </c>
      <c r="P8017" t="s">
        <v>16523</v>
      </c>
    </row>
    <row r="8018" spans="1:16" x14ac:dyDescent="0.25">
      <c r="A8018" t="s">
        <v>2</v>
      </c>
      <c r="B8018" t="s">
        <v>1133</v>
      </c>
      <c r="C8018" t="s">
        <v>3986</v>
      </c>
      <c r="D8018" t="s">
        <v>2360</v>
      </c>
      <c r="E8018" t="s">
        <v>59</v>
      </c>
      <c r="F8018" t="b">
        <v>0</v>
      </c>
      <c r="G8018" t="s">
        <v>65</v>
      </c>
      <c r="H8018" s="1">
        <v>46105.666747685187</v>
      </c>
      <c r="I8018" t="b">
        <v>1</v>
      </c>
      <c r="J8018" t="b">
        <v>0</v>
      </c>
      <c r="K8018" t="s">
        <v>41</v>
      </c>
      <c r="L8018" t="s">
        <v>74</v>
      </c>
      <c r="M8018"/>
      <c r="N8018">
        <v>30</v>
      </c>
      <c r="O8018" t="s">
        <v>17043</v>
      </c>
    </row>
    <row r="8019" spans="1:16" x14ac:dyDescent="0.25">
      <c r="A8019" t="s">
        <v>0</v>
      </c>
      <c r="B8019" t="s">
        <v>17044</v>
      </c>
      <c r="C8019" t="s">
        <v>6315</v>
      </c>
      <c r="D8019" t="s">
        <v>4526</v>
      </c>
      <c r="E8019" t="s">
        <v>59</v>
      </c>
      <c r="F8019" t="b">
        <v>0</v>
      </c>
      <c r="G8019" t="s">
        <v>40</v>
      </c>
      <c r="H8019" s="1">
        <v>46105.667951388888</v>
      </c>
      <c r="I8019" t="b">
        <v>0</v>
      </c>
      <c r="J8019" t="b">
        <v>0</v>
      </c>
      <c r="K8019" t="s">
        <v>40</v>
      </c>
      <c r="L8019" t="s">
        <v>60</v>
      </c>
      <c r="M8019">
        <v>35000</v>
      </c>
      <c r="N8019"/>
      <c r="O8019" t="s">
        <v>17045</v>
      </c>
      <c r="P8019" t="s">
        <v>15035</v>
      </c>
    </row>
    <row r="8020" spans="1:16" x14ac:dyDescent="0.25">
      <c r="A8020" t="s">
        <v>7</v>
      </c>
      <c r="B8020" t="s">
        <v>17046</v>
      </c>
      <c r="C8020" t="s">
        <v>479</v>
      </c>
      <c r="D8020" t="s">
        <v>4526</v>
      </c>
      <c r="E8020" t="s">
        <v>88</v>
      </c>
      <c r="F8020" t="b">
        <v>0</v>
      </c>
      <c r="G8020" t="s">
        <v>65</v>
      </c>
      <c r="H8020" s="1">
        <v>46105.750081018523</v>
      </c>
      <c r="I8020" t="b">
        <v>1</v>
      </c>
      <c r="J8020" t="b">
        <v>0</v>
      </c>
      <c r="K8020" t="s">
        <v>41</v>
      </c>
      <c r="L8020" t="s">
        <v>74</v>
      </c>
      <c r="M8020"/>
      <c r="N8020">
        <v>127.5</v>
      </c>
      <c r="O8020" t="s">
        <v>3926</v>
      </c>
      <c r="P8020" t="s">
        <v>13730</v>
      </c>
    </row>
    <row r="8021" spans="1:16" x14ac:dyDescent="0.25">
      <c r="A8021" t="s">
        <v>2</v>
      </c>
      <c r="B8021" t="s">
        <v>17047</v>
      </c>
      <c r="C8021" t="s">
        <v>201</v>
      </c>
      <c r="D8021" t="s">
        <v>2734</v>
      </c>
      <c r="E8021" t="s">
        <v>621</v>
      </c>
      <c r="F8021" t="b">
        <v>0</v>
      </c>
      <c r="G8021" t="s">
        <v>77</v>
      </c>
      <c r="H8021" s="1">
        <v>46105.750601851847</v>
      </c>
      <c r="I8021" t="b">
        <v>0</v>
      </c>
      <c r="J8021" t="b">
        <v>0</v>
      </c>
      <c r="K8021" t="s">
        <v>41</v>
      </c>
      <c r="L8021" t="s">
        <v>74</v>
      </c>
      <c r="M8021"/>
      <c r="N8021">
        <v>24</v>
      </c>
      <c r="O8021" t="s">
        <v>17048</v>
      </c>
      <c r="P8021" t="s">
        <v>17049</v>
      </c>
    </row>
    <row r="8022" spans="1:16" x14ac:dyDescent="0.25">
      <c r="A8022" t="s">
        <v>0</v>
      </c>
      <c r="B8022" t="s">
        <v>17050</v>
      </c>
      <c r="C8022" t="s">
        <v>6647</v>
      </c>
      <c r="D8022" t="s">
        <v>4346</v>
      </c>
      <c r="E8022" t="s">
        <v>59</v>
      </c>
      <c r="F8022" t="b">
        <v>0</v>
      </c>
      <c r="G8022" t="s">
        <v>40</v>
      </c>
      <c r="H8022" s="1">
        <v>46105.751284722217</v>
      </c>
      <c r="I8022" t="b">
        <v>1</v>
      </c>
      <c r="J8022" t="b">
        <v>0</v>
      </c>
      <c r="K8022" t="s">
        <v>40</v>
      </c>
      <c r="L8022" t="s">
        <v>60</v>
      </c>
      <c r="M8022">
        <v>41000</v>
      </c>
      <c r="N8022"/>
      <c r="O8022" t="s">
        <v>17051</v>
      </c>
      <c r="P8022" t="s">
        <v>462</v>
      </c>
    </row>
    <row r="8023" spans="1:16" x14ac:dyDescent="0.25">
      <c r="A8023" t="s">
        <v>1</v>
      </c>
      <c r="B8023" t="s">
        <v>17052</v>
      </c>
      <c r="C8023" t="s">
        <v>17053</v>
      </c>
      <c r="D8023" t="s">
        <v>5349</v>
      </c>
      <c r="E8023" t="s">
        <v>59</v>
      </c>
      <c r="F8023" t="b">
        <v>0</v>
      </c>
      <c r="G8023" t="s">
        <v>73</v>
      </c>
      <c r="H8023" s="1">
        <v>46105.834363425929</v>
      </c>
      <c r="I8023" t="b">
        <v>0</v>
      </c>
      <c r="J8023" t="b">
        <v>1</v>
      </c>
      <c r="K8023" t="s">
        <v>41</v>
      </c>
      <c r="L8023" t="s">
        <v>60</v>
      </c>
      <c r="M8023">
        <v>147500</v>
      </c>
      <c r="N8023"/>
      <c r="O8023" t="s">
        <v>3506</v>
      </c>
      <c r="P8023" t="s">
        <v>17054</v>
      </c>
    </row>
    <row r="8024" spans="1:16" x14ac:dyDescent="0.25">
      <c r="A8024" t="s">
        <v>2</v>
      </c>
      <c r="B8024" t="s">
        <v>17055</v>
      </c>
      <c r="C8024" t="s">
        <v>207</v>
      </c>
      <c r="D8024" t="s">
        <v>4526</v>
      </c>
      <c r="E8024" t="s">
        <v>59</v>
      </c>
      <c r="F8024" t="b">
        <v>0</v>
      </c>
      <c r="G8024" t="s">
        <v>63</v>
      </c>
      <c r="H8024" s="1">
        <v>46105.843043981477</v>
      </c>
      <c r="I8024" t="b">
        <v>0</v>
      </c>
      <c r="J8024" t="b">
        <v>0</v>
      </c>
      <c r="K8024" t="s">
        <v>41</v>
      </c>
      <c r="L8024" t="s">
        <v>60</v>
      </c>
      <c r="M8024">
        <v>90000</v>
      </c>
      <c r="N8024"/>
      <c r="O8024" t="s">
        <v>17056</v>
      </c>
      <c r="P8024" t="s">
        <v>17057</v>
      </c>
    </row>
    <row r="8025" spans="1:16" x14ac:dyDescent="0.25">
      <c r="A8025" t="s">
        <v>2</v>
      </c>
      <c r="B8025" t="s">
        <v>17058</v>
      </c>
      <c r="C8025" t="s">
        <v>76</v>
      </c>
      <c r="D8025" t="s">
        <v>4346</v>
      </c>
      <c r="E8025" t="s">
        <v>88</v>
      </c>
      <c r="F8025" t="b">
        <v>1</v>
      </c>
      <c r="G8025" t="s">
        <v>77</v>
      </c>
      <c r="H8025" s="1">
        <v>46105.875555555547</v>
      </c>
      <c r="I8025" t="b">
        <v>0</v>
      </c>
      <c r="J8025" t="b">
        <v>0</v>
      </c>
      <c r="K8025" t="s">
        <v>41</v>
      </c>
      <c r="L8025" t="s">
        <v>74</v>
      </c>
      <c r="M8025"/>
      <c r="N8025">
        <v>76</v>
      </c>
      <c r="O8025" t="s">
        <v>3534</v>
      </c>
      <c r="P8025" t="s">
        <v>85</v>
      </c>
    </row>
    <row r="8026" spans="1:16" x14ac:dyDescent="0.25">
      <c r="A8026" t="s">
        <v>6</v>
      </c>
      <c r="B8026" t="s">
        <v>17059</v>
      </c>
      <c r="C8026" t="s">
        <v>76</v>
      </c>
      <c r="D8026" t="s">
        <v>4346</v>
      </c>
      <c r="F8026" t="b">
        <v>1</v>
      </c>
      <c r="G8026" t="s">
        <v>77</v>
      </c>
      <c r="H8026" s="1">
        <v>46105.875555555547</v>
      </c>
      <c r="I8026" t="b">
        <v>0</v>
      </c>
      <c r="J8026" t="b">
        <v>0</v>
      </c>
      <c r="K8026" t="s">
        <v>41</v>
      </c>
      <c r="L8026" t="s">
        <v>74</v>
      </c>
      <c r="M8026"/>
      <c r="N8026">
        <v>77.5</v>
      </c>
      <c r="O8026" t="s">
        <v>1039</v>
      </c>
      <c r="P8026" t="s">
        <v>85</v>
      </c>
    </row>
    <row r="8027" spans="1:16" x14ac:dyDescent="0.25">
      <c r="A8027" t="s">
        <v>0</v>
      </c>
      <c r="B8027" t="s">
        <v>1711</v>
      </c>
      <c r="C8027" t="s">
        <v>5717</v>
      </c>
      <c r="D8027" t="s">
        <v>4515</v>
      </c>
      <c r="E8027" t="s">
        <v>59</v>
      </c>
      <c r="F8027" t="b">
        <v>0</v>
      </c>
      <c r="G8027" t="s">
        <v>19</v>
      </c>
      <c r="H8027" s="1">
        <v>46106.002060185187</v>
      </c>
      <c r="I8027" t="b">
        <v>0</v>
      </c>
      <c r="J8027" t="b">
        <v>0</v>
      </c>
      <c r="K8027" t="s">
        <v>19</v>
      </c>
      <c r="L8027" t="s">
        <v>60</v>
      </c>
      <c r="M8027">
        <v>787500</v>
      </c>
      <c r="N8027"/>
      <c r="O8027" t="s">
        <v>17060</v>
      </c>
      <c r="P8027" t="s">
        <v>17061</v>
      </c>
    </row>
    <row r="8028" spans="1:16" x14ac:dyDescent="0.25">
      <c r="A8028" t="s">
        <v>0</v>
      </c>
      <c r="B8028" t="s">
        <v>17062</v>
      </c>
      <c r="C8028" t="s">
        <v>121</v>
      </c>
      <c r="D8028" t="s">
        <v>4526</v>
      </c>
      <c r="E8028" t="s">
        <v>88</v>
      </c>
      <c r="F8028" t="b">
        <v>0</v>
      </c>
      <c r="G8028" t="s">
        <v>68</v>
      </c>
      <c r="H8028" s="1">
        <v>46106.041921296302</v>
      </c>
      <c r="I8028" t="b">
        <v>0</v>
      </c>
      <c r="J8028" t="b">
        <v>1</v>
      </c>
      <c r="K8028" t="s">
        <v>41</v>
      </c>
      <c r="L8028" t="s">
        <v>74</v>
      </c>
      <c r="M8028"/>
      <c r="N8028">
        <v>72.5</v>
      </c>
      <c r="O8028" t="s">
        <v>403</v>
      </c>
      <c r="P8028" t="s">
        <v>146</v>
      </c>
    </row>
    <row r="8029" spans="1:16" x14ac:dyDescent="0.25">
      <c r="A8029" t="s">
        <v>2</v>
      </c>
      <c r="B8029" t="s">
        <v>17063</v>
      </c>
      <c r="C8029" t="s">
        <v>76</v>
      </c>
      <c r="D8029" t="s">
        <v>5790</v>
      </c>
      <c r="E8029" t="s">
        <v>59</v>
      </c>
      <c r="F8029" t="b">
        <v>1</v>
      </c>
      <c r="G8029" t="s">
        <v>31</v>
      </c>
      <c r="H8029" s="1">
        <v>46106.13</v>
      </c>
      <c r="I8029" t="b">
        <v>1</v>
      </c>
      <c r="J8029" t="b">
        <v>0</v>
      </c>
      <c r="K8029" t="s">
        <v>31</v>
      </c>
      <c r="L8029" t="s">
        <v>60</v>
      </c>
      <c r="M8029">
        <v>186000</v>
      </c>
      <c r="N8029"/>
      <c r="O8029" t="s">
        <v>17064</v>
      </c>
    </row>
    <row r="8030" spans="1:16" x14ac:dyDescent="0.25">
      <c r="A8030" t="s">
        <v>6</v>
      </c>
      <c r="B8030" t="s">
        <v>11276</v>
      </c>
      <c r="C8030" t="s">
        <v>605</v>
      </c>
      <c r="D8030" t="s">
        <v>16554</v>
      </c>
      <c r="E8030" t="s">
        <v>59</v>
      </c>
      <c r="F8030" t="b">
        <v>0</v>
      </c>
      <c r="G8030" t="s">
        <v>77</v>
      </c>
      <c r="H8030" s="1">
        <v>46106.304085648153</v>
      </c>
      <c r="I8030" t="b">
        <v>0</v>
      </c>
      <c r="J8030" t="b">
        <v>1</v>
      </c>
      <c r="K8030" t="s">
        <v>41</v>
      </c>
      <c r="L8030" t="s">
        <v>60</v>
      </c>
      <c r="M8030">
        <v>147000</v>
      </c>
      <c r="N8030"/>
      <c r="O8030" t="s">
        <v>17065</v>
      </c>
      <c r="P8030" t="s">
        <v>17066</v>
      </c>
    </row>
    <row r="8031" spans="1:16" x14ac:dyDescent="0.25">
      <c r="A8031" t="s">
        <v>2</v>
      </c>
      <c r="B8031" t="s">
        <v>2</v>
      </c>
      <c r="C8031" t="s">
        <v>1647</v>
      </c>
      <c r="D8031" t="s">
        <v>10173</v>
      </c>
      <c r="E8031" t="s">
        <v>59</v>
      </c>
      <c r="F8031" t="b">
        <v>0</v>
      </c>
      <c r="G8031" t="s">
        <v>63</v>
      </c>
      <c r="H8031" s="1">
        <v>46106.329467592594</v>
      </c>
      <c r="I8031" t="b">
        <v>0</v>
      </c>
      <c r="J8031" t="b">
        <v>0</v>
      </c>
      <c r="K8031" t="s">
        <v>41</v>
      </c>
      <c r="L8031" t="s">
        <v>60</v>
      </c>
      <c r="M8031">
        <v>121250</v>
      </c>
      <c r="N8031"/>
      <c r="O8031" t="s">
        <v>10174</v>
      </c>
      <c r="P8031" t="s">
        <v>85</v>
      </c>
    </row>
    <row r="8032" spans="1:16" x14ac:dyDescent="0.25">
      <c r="A8032" t="s">
        <v>2</v>
      </c>
      <c r="B8032" t="s">
        <v>1763</v>
      </c>
      <c r="C8032" t="s">
        <v>812</v>
      </c>
      <c r="D8032" t="s">
        <v>10173</v>
      </c>
      <c r="E8032" t="s">
        <v>59</v>
      </c>
      <c r="F8032" t="b">
        <v>0</v>
      </c>
      <c r="G8032" t="s">
        <v>65</v>
      </c>
      <c r="H8032" s="1">
        <v>46106.345150462963</v>
      </c>
      <c r="I8032" t="b">
        <v>0</v>
      </c>
      <c r="J8032" t="b">
        <v>0</v>
      </c>
      <c r="K8032" t="s">
        <v>41</v>
      </c>
      <c r="L8032" t="s">
        <v>60</v>
      </c>
      <c r="M8032">
        <v>82747.5</v>
      </c>
      <c r="N8032"/>
      <c r="O8032" t="s">
        <v>10174</v>
      </c>
    </row>
    <row r="8033" spans="1:16" x14ac:dyDescent="0.25">
      <c r="A8033" t="s">
        <v>2</v>
      </c>
      <c r="B8033" t="s">
        <v>2543</v>
      </c>
      <c r="C8033" t="s">
        <v>623</v>
      </c>
      <c r="D8033" t="s">
        <v>10173</v>
      </c>
      <c r="E8033" t="s">
        <v>59</v>
      </c>
      <c r="F8033" t="b">
        <v>0</v>
      </c>
      <c r="G8033" t="s">
        <v>65</v>
      </c>
      <c r="H8033" s="1">
        <v>46106.345150462963</v>
      </c>
      <c r="I8033" t="b">
        <v>1</v>
      </c>
      <c r="J8033" t="b">
        <v>0</v>
      </c>
      <c r="K8033" t="s">
        <v>41</v>
      </c>
      <c r="L8033" t="s">
        <v>60</v>
      </c>
      <c r="M8033">
        <v>89740</v>
      </c>
      <c r="N8033"/>
      <c r="O8033" t="s">
        <v>10174</v>
      </c>
      <c r="P8033" t="s">
        <v>705</v>
      </c>
    </row>
    <row r="8034" spans="1:16" x14ac:dyDescent="0.25">
      <c r="A8034" t="s">
        <v>2</v>
      </c>
      <c r="B8034" t="s">
        <v>17067</v>
      </c>
      <c r="C8034" t="s">
        <v>396</v>
      </c>
      <c r="D8034" t="s">
        <v>17068</v>
      </c>
      <c r="E8034" t="s">
        <v>59</v>
      </c>
      <c r="F8034" t="b">
        <v>0</v>
      </c>
      <c r="G8034" t="s">
        <v>68</v>
      </c>
      <c r="H8034" s="1">
        <v>46106.345856481479</v>
      </c>
      <c r="I8034" t="b">
        <v>0</v>
      </c>
      <c r="J8034" t="b">
        <v>1</v>
      </c>
      <c r="K8034" t="s">
        <v>41</v>
      </c>
      <c r="L8034" t="s">
        <v>60</v>
      </c>
      <c r="M8034">
        <v>104000</v>
      </c>
      <c r="N8034"/>
      <c r="O8034" t="s">
        <v>2856</v>
      </c>
      <c r="P8034" t="s">
        <v>17069</v>
      </c>
    </row>
    <row r="8035" spans="1:16" x14ac:dyDescent="0.25">
      <c r="A8035" t="s">
        <v>5</v>
      </c>
      <c r="B8035" t="s">
        <v>17070</v>
      </c>
      <c r="C8035" t="s">
        <v>3764</v>
      </c>
      <c r="D8035" t="s">
        <v>2360</v>
      </c>
      <c r="E8035" t="s">
        <v>59</v>
      </c>
      <c r="F8035" t="b">
        <v>0</v>
      </c>
      <c r="G8035" t="s">
        <v>65</v>
      </c>
      <c r="H8035" s="1">
        <v>46106.387638888889</v>
      </c>
      <c r="I8035" t="b">
        <v>0</v>
      </c>
      <c r="J8035" t="b">
        <v>1</v>
      </c>
      <c r="K8035" t="s">
        <v>41</v>
      </c>
      <c r="L8035" t="s">
        <v>60</v>
      </c>
      <c r="M8035">
        <v>135000</v>
      </c>
      <c r="N8035"/>
      <c r="O8035" t="s">
        <v>4007</v>
      </c>
      <c r="P8035" t="s">
        <v>17071</v>
      </c>
    </row>
    <row r="8036" spans="1:16" x14ac:dyDescent="0.25">
      <c r="A8036" t="s">
        <v>5</v>
      </c>
      <c r="B8036" t="s">
        <v>17072</v>
      </c>
      <c r="C8036" t="s">
        <v>76</v>
      </c>
      <c r="D8036" t="s">
        <v>4599</v>
      </c>
      <c r="E8036" t="s">
        <v>59</v>
      </c>
      <c r="F8036" t="b">
        <v>1</v>
      </c>
      <c r="G8036" t="s">
        <v>40</v>
      </c>
      <c r="H8036" s="1">
        <v>46106.388136574067</v>
      </c>
      <c r="I8036" t="b">
        <v>1</v>
      </c>
      <c r="J8036" t="b">
        <v>0</v>
      </c>
      <c r="K8036" t="s">
        <v>40</v>
      </c>
      <c r="L8036" t="s">
        <v>60</v>
      </c>
      <c r="M8036">
        <v>82500</v>
      </c>
      <c r="N8036"/>
      <c r="O8036" t="s">
        <v>2593</v>
      </c>
      <c r="P8036" t="s">
        <v>1348</v>
      </c>
    </row>
    <row r="8037" spans="1:16" x14ac:dyDescent="0.25">
      <c r="A8037" t="s">
        <v>0</v>
      </c>
      <c r="B8037" t="s">
        <v>17073</v>
      </c>
      <c r="C8037" t="s">
        <v>382</v>
      </c>
      <c r="D8037" t="s">
        <v>4346</v>
      </c>
      <c r="E8037" t="s">
        <v>132</v>
      </c>
      <c r="F8037" t="b">
        <v>0</v>
      </c>
      <c r="G8037" t="s">
        <v>77</v>
      </c>
      <c r="H8037" s="1">
        <v>46106.428530092591</v>
      </c>
      <c r="I8037" t="b">
        <v>0</v>
      </c>
      <c r="J8037" t="b">
        <v>0</v>
      </c>
      <c r="K8037" t="s">
        <v>41</v>
      </c>
      <c r="L8037" t="s">
        <v>74</v>
      </c>
      <c r="M8037"/>
      <c r="N8037">
        <v>18.45</v>
      </c>
      <c r="O8037" t="s">
        <v>3433</v>
      </c>
      <c r="P8037" t="s">
        <v>17074</v>
      </c>
    </row>
    <row r="8038" spans="1:16" x14ac:dyDescent="0.25">
      <c r="A8038" t="s">
        <v>0</v>
      </c>
      <c r="B8038" t="s">
        <v>17075</v>
      </c>
      <c r="C8038" t="s">
        <v>353</v>
      </c>
      <c r="D8038" t="s">
        <v>2360</v>
      </c>
      <c r="E8038" t="s">
        <v>59</v>
      </c>
      <c r="F8038" t="b">
        <v>0</v>
      </c>
      <c r="G8038" t="s">
        <v>77</v>
      </c>
      <c r="H8038" s="1">
        <v>46106.428680555553</v>
      </c>
      <c r="I8038" t="b">
        <v>1</v>
      </c>
      <c r="J8038" t="b">
        <v>0</v>
      </c>
      <c r="K8038" t="s">
        <v>41</v>
      </c>
      <c r="L8038" t="s">
        <v>60</v>
      </c>
      <c r="M8038">
        <v>225500</v>
      </c>
      <c r="N8038"/>
      <c r="O8038" t="s">
        <v>2166</v>
      </c>
      <c r="P8038" t="s">
        <v>954</v>
      </c>
    </row>
    <row r="8039" spans="1:16" x14ac:dyDescent="0.25">
      <c r="A8039" t="s">
        <v>0</v>
      </c>
      <c r="B8039" t="s">
        <v>17076</v>
      </c>
      <c r="C8039" t="s">
        <v>382</v>
      </c>
      <c r="D8039" t="s">
        <v>4346</v>
      </c>
      <c r="E8039" t="s">
        <v>132</v>
      </c>
      <c r="F8039" t="b">
        <v>0</v>
      </c>
      <c r="G8039" t="s">
        <v>77</v>
      </c>
      <c r="H8039" s="1">
        <v>46106.428680555553</v>
      </c>
      <c r="I8039" t="b">
        <v>0</v>
      </c>
      <c r="J8039" t="b">
        <v>0</v>
      </c>
      <c r="K8039" t="s">
        <v>41</v>
      </c>
      <c r="L8039" t="s">
        <v>74</v>
      </c>
      <c r="M8039"/>
      <c r="N8039">
        <v>18.45</v>
      </c>
      <c r="O8039" t="s">
        <v>3433</v>
      </c>
      <c r="P8039" t="s">
        <v>1482</v>
      </c>
    </row>
    <row r="8040" spans="1:16" x14ac:dyDescent="0.25">
      <c r="A8040" t="s">
        <v>2</v>
      </c>
      <c r="B8040" t="s">
        <v>659</v>
      </c>
      <c r="C8040" t="s">
        <v>17077</v>
      </c>
      <c r="D8040" t="s">
        <v>2360</v>
      </c>
      <c r="E8040" t="s">
        <v>59</v>
      </c>
      <c r="F8040" t="b">
        <v>0</v>
      </c>
      <c r="G8040" t="s">
        <v>77</v>
      </c>
      <c r="H8040" s="1">
        <v>46106.429027777784</v>
      </c>
      <c r="I8040" t="b">
        <v>0</v>
      </c>
      <c r="J8040" t="b">
        <v>0</v>
      </c>
      <c r="K8040" t="s">
        <v>41</v>
      </c>
      <c r="L8040" t="s">
        <v>60</v>
      </c>
      <c r="M8040">
        <v>111700</v>
      </c>
      <c r="N8040"/>
      <c r="O8040" t="s">
        <v>2795</v>
      </c>
      <c r="P8040" t="s">
        <v>17078</v>
      </c>
    </row>
    <row r="8041" spans="1:16" x14ac:dyDescent="0.25">
      <c r="A8041" t="s">
        <v>3</v>
      </c>
      <c r="B8041" t="s">
        <v>17079</v>
      </c>
      <c r="C8041" t="s">
        <v>81</v>
      </c>
      <c r="D8041" t="s">
        <v>4526</v>
      </c>
      <c r="E8041" t="s">
        <v>59</v>
      </c>
      <c r="F8041" t="b">
        <v>0</v>
      </c>
      <c r="G8041" t="s">
        <v>77</v>
      </c>
      <c r="H8041" s="1">
        <v>46106.470752314817</v>
      </c>
      <c r="I8041" t="b">
        <v>0</v>
      </c>
      <c r="J8041" t="b">
        <v>0</v>
      </c>
      <c r="K8041" t="s">
        <v>41</v>
      </c>
      <c r="L8041" t="s">
        <v>60</v>
      </c>
      <c r="M8041">
        <v>205000</v>
      </c>
      <c r="N8041"/>
      <c r="O8041" t="s">
        <v>701</v>
      </c>
    </row>
    <row r="8042" spans="1:16" x14ac:dyDescent="0.25">
      <c r="A8042" t="s">
        <v>2</v>
      </c>
      <c r="B8042" t="s">
        <v>128</v>
      </c>
      <c r="C8042" t="s">
        <v>1883</v>
      </c>
      <c r="D8042" t="s">
        <v>4346</v>
      </c>
      <c r="E8042" t="s">
        <v>59</v>
      </c>
      <c r="F8042" t="b">
        <v>0</v>
      </c>
      <c r="G8042" t="s">
        <v>68</v>
      </c>
      <c r="H8042" s="1">
        <v>46106.470856481479</v>
      </c>
      <c r="I8042" t="b">
        <v>0</v>
      </c>
      <c r="J8042" t="b">
        <v>1</v>
      </c>
      <c r="K8042" t="s">
        <v>41</v>
      </c>
      <c r="L8042" t="s">
        <v>60</v>
      </c>
      <c r="M8042">
        <v>100853</v>
      </c>
      <c r="N8042"/>
      <c r="O8042" t="s">
        <v>1916</v>
      </c>
      <c r="P8042" t="s">
        <v>17080</v>
      </c>
    </row>
    <row r="8043" spans="1:16" x14ac:dyDescent="0.25">
      <c r="A8043" t="s">
        <v>3</v>
      </c>
      <c r="B8043" t="s">
        <v>17081</v>
      </c>
      <c r="C8043" t="s">
        <v>76</v>
      </c>
      <c r="D8043" t="s">
        <v>4526</v>
      </c>
      <c r="E8043" t="s">
        <v>132</v>
      </c>
      <c r="F8043" t="b">
        <v>1</v>
      </c>
      <c r="G8043" t="s">
        <v>13</v>
      </c>
      <c r="H8043" s="1">
        <v>46106.471666666657</v>
      </c>
      <c r="I8043" t="b">
        <v>1</v>
      </c>
      <c r="J8043" t="b">
        <v>0</v>
      </c>
      <c r="K8043" t="s">
        <v>13</v>
      </c>
      <c r="L8043" t="s">
        <v>74</v>
      </c>
      <c r="M8043"/>
      <c r="N8043">
        <v>130</v>
      </c>
      <c r="O8043" t="s">
        <v>5046</v>
      </c>
    </row>
    <row r="8044" spans="1:16" x14ac:dyDescent="0.25">
      <c r="A8044" t="s">
        <v>4</v>
      </c>
      <c r="B8044" t="s">
        <v>2973</v>
      </c>
      <c r="C8044" t="s">
        <v>79</v>
      </c>
      <c r="D8044" t="s">
        <v>4526</v>
      </c>
      <c r="E8044" t="s">
        <v>59</v>
      </c>
      <c r="F8044" t="b">
        <v>0</v>
      </c>
      <c r="G8044" t="s">
        <v>77</v>
      </c>
      <c r="H8044" s="1">
        <v>46106.512037037042</v>
      </c>
      <c r="I8044" t="b">
        <v>1</v>
      </c>
      <c r="J8044" t="b">
        <v>0</v>
      </c>
      <c r="K8044" t="s">
        <v>41</v>
      </c>
      <c r="L8044" t="s">
        <v>60</v>
      </c>
      <c r="M8044">
        <v>125000</v>
      </c>
      <c r="N8044"/>
      <c r="O8044" t="s">
        <v>701</v>
      </c>
      <c r="P8044" t="s">
        <v>2663</v>
      </c>
    </row>
    <row r="8045" spans="1:16" x14ac:dyDescent="0.25">
      <c r="A8045" t="s">
        <v>0</v>
      </c>
      <c r="B8045" t="s">
        <v>17082</v>
      </c>
      <c r="C8045" t="s">
        <v>454</v>
      </c>
      <c r="D8045" t="s">
        <v>4346</v>
      </c>
      <c r="E8045" t="s">
        <v>88</v>
      </c>
      <c r="F8045" t="b">
        <v>0</v>
      </c>
      <c r="G8045" t="s">
        <v>65</v>
      </c>
      <c r="H8045" s="1">
        <v>46106.541770833333</v>
      </c>
      <c r="I8045" t="b">
        <v>1</v>
      </c>
      <c r="J8045" t="b">
        <v>0</v>
      </c>
      <c r="K8045" t="s">
        <v>41</v>
      </c>
      <c r="L8045" t="s">
        <v>60</v>
      </c>
      <c r="M8045">
        <v>78424.89</v>
      </c>
      <c r="N8045"/>
      <c r="O8045" t="s">
        <v>17083</v>
      </c>
      <c r="P8045" t="s">
        <v>2751</v>
      </c>
    </row>
    <row r="8046" spans="1:16" x14ac:dyDescent="0.25">
      <c r="A8046" t="s">
        <v>1</v>
      </c>
      <c r="B8046" t="s">
        <v>17084</v>
      </c>
      <c r="C8046" t="s">
        <v>1663</v>
      </c>
      <c r="D8046" t="s">
        <v>4526</v>
      </c>
      <c r="E8046" t="s">
        <v>59</v>
      </c>
      <c r="F8046" t="b">
        <v>0</v>
      </c>
      <c r="G8046" t="s">
        <v>77</v>
      </c>
      <c r="H8046" s="1">
        <v>46106.554340277777</v>
      </c>
      <c r="I8046" t="b">
        <v>1</v>
      </c>
      <c r="J8046" t="b">
        <v>0</v>
      </c>
      <c r="K8046" t="s">
        <v>41</v>
      </c>
      <c r="L8046" t="s">
        <v>74</v>
      </c>
      <c r="M8046"/>
      <c r="N8046">
        <v>72.5</v>
      </c>
      <c r="O8046" t="s">
        <v>1164</v>
      </c>
    </row>
    <row r="8047" spans="1:16" x14ac:dyDescent="0.25">
      <c r="A8047" t="s">
        <v>8</v>
      </c>
      <c r="B8047" t="s">
        <v>17085</v>
      </c>
      <c r="C8047" t="s">
        <v>97</v>
      </c>
      <c r="D8047" t="s">
        <v>4526</v>
      </c>
      <c r="E8047" t="s">
        <v>59</v>
      </c>
      <c r="F8047" t="b">
        <v>0</v>
      </c>
      <c r="G8047" t="s">
        <v>89</v>
      </c>
      <c r="H8047" s="1">
        <v>46106.595902777779</v>
      </c>
      <c r="I8047" t="b">
        <v>0</v>
      </c>
      <c r="J8047" t="b">
        <v>1</v>
      </c>
      <c r="K8047" t="s">
        <v>41</v>
      </c>
      <c r="L8047" t="s">
        <v>60</v>
      </c>
      <c r="M8047">
        <v>179500</v>
      </c>
      <c r="N8047"/>
      <c r="O8047" t="s">
        <v>98</v>
      </c>
      <c r="P8047" t="s">
        <v>5564</v>
      </c>
    </row>
    <row r="8048" spans="1:16" x14ac:dyDescent="0.25">
      <c r="A8048" t="s">
        <v>1</v>
      </c>
      <c r="B8048" t="s">
        <v>17086</v>
      </c>
      <c r="C8048" t="s">
        <v>76</v>
      </c>
      <c r="D8048" t="s">
        <v>4622</v>
      </c>
      <c r="E8048" t="s">
        <v>59</v>
      </c>
      <c r="F8048" t="b">
        <v>1</v>
      </c>
      <c r="G8048" t="s">
        <v>32</v>
      </c>
      <c r="H8048" s="1">
        <v>46106.623483796298</v>
      </c>
      <c r="I8048" t="b">
        <v>0</v>
      </c>
      <c r="J8048" t="b">
        <v>0</v>
      </c>
      <c r="K8048" t="s">
        <v>32</v>
      </c>
      <c r="L8048" t="s">
        <v>60</v>
      </c>
      <c r="M8048">
        <v>260000</v>
      </c>
      <c r="N8048"/>
      <c r="O8048" t="s">
        <v>4623</v>
      </c>
      <c r="P8048" t="s">
        <v>3954</v>
      </c>
    </row>
    <row r="8049" spans="1:16" x14ac:dyDescent="0.25">
      <c r="A8049" t="s">
        <v>6</v>
      </c>
      <c r="B8049" t="s">
        <v>17087</v>
      </c>
      <c r="C8049" t="s">
        <v>79</v>
      </c>
      <c r="D8049" t="s">
        <v>4346</v>
      </c>
      <c r="E8049" t="s">
        <v>59</v>
      </c>
      <c r="F8049" t="b">
        <v>0</v>
      </c>
      <c r="G8049" t="s">
        <v>77</v>
      </c>
      <c r="H8049" s="1">
        <v>46106.637407407397</v>
      </c>
      <c r="I8049" t="b">
        <v>0</v>
      </c>
      <c r="J8049" t="b">
        <v>1</v>
      </c>
      <c r="K8049" t="s">
        <v>41</v>
      </c>
      <c r="L8049" t="s">
        <v>60</v>
      </c>
      <c r="M8049">
        <v>196500</v>
      </c>
      <c r="N8049"/>
      <c r="O8049" t="s">
        <v>1183</v>
      </c>
      <c r="P8049" t="s">
        <v>8680</v>
      </c>
    </row>
    <row r="8050" spans="1:16" x14ac:dyDescent="0.25">
      <c r="A8050" t="s">
        <v>5</v>
      </c>
      <c r="B8050" t="s">
        <v>17088</v>
      </c>
      <c r="C8050" t="s">
        <v>84</v>
      </c>
      <c r="D8050" t="s">
        <v>4346</v>
      </c>
      <c r="E8050" t="s">
        <v>59</v>
      </c>
      <c r="F8050" t="b">
        <v>0</v>
      </c>
      <c r="G8050" t="s">
        <v>77</v>
      </c>
      <c r="H8050" s="1">
        <v>46106.637708333343</v>
      </c>
      <c r="I8050" t="b">
        <v>1</v>
      </c>
      <c r="J8050" t="b">
        <v>1</v>
      </c>
      <c r="K8050" t="s">
        <v>41</v>
      </c>
      <c r="L8050" t="s">
        <v>60</v>
      </c>
      <c r="M8050">
        <v>200000</v>
      </c>
      <c r="N8050"/>
      <c r="O8050" t="s">
        <v>1183</v>
      </c>
      <c r="P8050" t="s">
        <v>17089</v>
      </c>
    </row>
    <row r="8051" spans="1:16" x14ac:dyDescent="0.25">
      <c r="A8051" t="s">
        <v>6</v>
      </c>
      <c r="B8051" t="s">
        <v>17090</v>
      </c>
      <c r="C8051" t="s">
        <v>13</v>
      </c>
      <c r="D8051" t="s">
        <v>5102</v>
      </c>
      <c r="E8051" t="s">
        <v>59</v>
      </c>
      <c r="F8051" t="b">
        <v>0</v>
      </c>
      <c r="G8051" t="s">
        <v>13</v>
      </c>
      <c r="H8051" s="1">
        <v>46106.638437499998</v>
      </c>
      <c r="I8051" t="b">
        <v>0</v>
      </c>
      <c r="J8051" t="b">
        <v>0</v>
      </c>
      <c r="K8051" t="s">
        <v>13</v>
      </c>
      <c r="L8051" t="s">
        <v>60</v>
      </c>
      <c r="M8051">
        <v>217500</v>
      </c>
      <c r="N8051"/>
      <c r="O8051" t="s">
        <v>17091</v>
      </c>
      <c r="P8051" t="s">
        <v>1299</v>
      </c>
    </row>
    <row r="8052" spans="1:16" x14ac:dyDescent="0.25">
      <c r="A8052" t="s">
        <v>0</v>
      </c>
      <c r="B8052" t="s">
        <v>17092</v>
      </c>
      <c r="C8052" t="s">
        <v>3228</v>
      </c>
      <c r="D8052" t="s">
        <v>4526</v>
      </c>
      <c r="E8052" t="s">
        <v>88</v>
      </c>
      <c r="F8052" t="b">
        <v>0</v>
      </c>
      <c r="G8052" t="s">
        <v>65</v>
      </c>
      <c r="H8052" s="1">
        <v>46106.667002314818</v>
      </c>
      <c r="I8052" t="b">
        <v>0</v>
      </c>
      <c r="J8052" t="b">
        <v>0</v>
      </c>
      <c r="K8052" t="s">
        <v>41</v>
      </c>
      <c r="L8052" t="s">
        <v>74</v>
      </c>
      <c r="M8052"/>
      <c r="N8052">
        <v>57.5</v>
      </c>
      <c r="O8052" t="s">
        <v>17093</v>
      </c>
      <c r="P8052" t="s">
        <v>288</v>
      </c>
    </row>
    <row r="8053" spans="1:16" x14ac:dyDescent="0.25">
      <c r="A8053" t="s">
        <v>2</v>
      </c>
      <c r="B8053" t="s">
        <v>191</v>
      </c>
      <c r="C8053" t="s">
        <v>616</v>
      </c>
      <c r="D8053" t="s">
        <v>16554</v>
      </c>
      <c r="E8053" t="s">
        <v>59</v>
      </c>
      <c r="F8053" t="b">
        <v>0</v>
      </c>
      <c r="G8053" t="s">
        <v>73</v>
      </c>
      <c r="H8053" s="1">
        <v>46106.679131944453</v>
      </c>
      <c r="I8053" t="b">
        <v>0</v>
      </c>
      <c r="J8053" t="b">
        <v>1</v>
      </c>
      <c r="K8053" t="s">
        <v>41</v>
      </c>
      <c r="L8053" t="s">
        <v>60</v>
      </c>
      <c r="M8053">
        <v>190500</v>
      </c>
      <c r="N8053"/>
      <c r="O8053" t="s">
        <v>98</v>
      </c>
      <c r="P8053" t="s">
        <v>3601</v>
      </c>
    </row>
    <row r="8054" spans="1:16" x14ac:dyDescent="0.25">
      <c r="A8054" t="s">
        <v>5</v>
      </c>
      <c r="B8054" t="s">
        <v>17094</v>
      </c>
      <c r="C8054" t="s">
        <v>370</v>
      </c>
      <c r="D8054" t="s">
        <v>4526</v>
      </c>
      <c r="E8054" t="s">
        <v>88</v>
      </c>
      <c r="F8054" t="b">
        <v>0</v>
      </c>
      <c r="G8054" t="s">
        <v>65</v>
      </c>
      <c r="H8054" s="1">
        <v>46106.679270833331</v>
      </c>
      <c r="I8054" t="b">
        <v>1</v>
      </c>
      <c r="J8054" t="b">
        <v>0</v>
      </c>
      <c r="K8054" t="s">
        <v>41</v>
      </c>
      <c r="L8054" t="s">
        <v>74</v>
      </c>
      <c r="M8054"/>
      <c r="N8054">
        <v>75</v>
      </c>
      <c r="O8054" t="s">
        <v>2143</v>
      </c>
      <c r="P8054" t="s">
        <v>9583</v>
      </c>
    </row>
    <row r="8055" spans="1:16" x14ac:dyDescent="0.25">
      <c r="A8055" t="s">
        <v>1</v>
      </c>
      <c r="B8055" t="s">
        <v>17095</v>
      </c>
      <c r="C8055" t="s">
        <v>76</v>
      </c>
      <c r="D8055" t="s">
        <v>4346</v>
      </c>
      <c r="E8055" t="s">
        <v>59</v>
      </c>
      <c r="F8055" t="b">
        <v>1</v>
      </c>
      <c r="G8055" t="s">
        <v>65</v>
      </c>
      <c r="H8055" s="1">
        <v>46106.679305555554</v>
      </c>
      <c r="I8055" t="b">
        <v>0</v>
      </c>
      <c r="J8055" t="b">
        <v>1</v>
      </c>
      <c r="K8055" t="s">
        <v>41</v>
      </c>
      <c r="L8055" t="s">
        <v>60</v>
      </c>
      <c r="M8055">
        <v>160000</v>
      </c>
      <c r="N8055"/>
      <c r="O8055" t="s">
        <v>17096</v>
      </c>
      <c r="P8055" t="s">
        <v>17097</v>
      </c>
    </row>
    <row r="8056" spans="1:16" x14ac:dyDescent="0.25">
      <c r="A8056" t="s">
        <v>0</v>
      </c>
      <c r="B8056" t="s">
        <v>17098</v>
      </c>
      <c r="C8056" t="s">
        <v>17099</v>
      </c>
      <c r="D8056" t="s">
        <v>4346</v>
      </c>
      <c r="E8056" t="s">
        <v>59</v>
      </c>
      <c r="F8056" t="b">
        <v>0</v>
      </c>
      <c r="G8056" t="s">
        <v>63</v>
      </c>
      <c r="H8056" s="1">
        <v>46106.704340277778</v>
      </c>
      <c r="I8056" t="b">
        <v>1</v>
      </c>
      <c r="J8056" t="b">
        <v>1</v>
      </c>
      <c r="K8056" t="s">
        <v>41</v>
      </c>
      <c r="L8056" t="s">
        <v>60</v>
      </c>
      <c r="M8056">
        <v>67500</v>
      </c>
      <c r="N8056"/>
      <c r="O8056" t="s">
        <v>17100</v>
      </c>
      <c r="P8056" t="s">
        <v>1082</v>
      </c>
    </row>
    <row r="8057" spans="1:16" x14ac:dyDescent="0.25">
      <c r="A8057" t="s">
        <v>0</v>
      </c>
      <c r="B8057" t="s">
        <v>3836</v>
      </c>
      <c r="C8057" t="s">
        <v>81</v>
      </c>
      <c r="D8057" t="s">
        <v>4526</v>
      </c>
      <c r="E8057" t="s">
        <v>88</v>
      </c>
      <c r="F8057" t="b">
        <v>0</v>
      </c>
      <c r="G8057" t="s">
        <v>77</v>
      </c>
      <c r="H8057" s="1">
        <v>46106.720196759263</v>
      </c>
      <c r="I8057" t="b">
        <v>1</v>
      </c>
      <c r="J8057" t="b">
        <v>0</v>
      </c>
      <c r="K8057" t="s">
        <v>41</v>
      </c>
      <c r="L8057" t="s">
        <v>74</v>
      </c>
      <c r="M8057"/>
      <c r="N8057">
        <v>52</v>
      </c>
      <c r="O8057" t="s">
        <v>16987</v>
      </c>
      <c r="P8057" t="s">
        <v>1650</v>
      </c>
    </row>
    <row r="8058" spans="1:16" x14ac:dyDescent="0.25">
      <c r="A8058" t="s">
        <v>1</v>
      </c>
      <c r="B8058" t="s">
        <v>17101</v>
      </c>
      <c r="C8058" t="s">
        <v>326</v>
      </c>
      <c r="D8058" t="s">
        <v>4346</v>
      </c>
      <c r="E8058" t="s">
        <v>88</v>
      </c>
      <c r="F8058" t="b">
        <v>0</v>
      </c>
      <c r="G8058" t="s">
        <v>77</v>
      </c>
      <c r="H8058" s="1">
        <v>46106.720196759263</v>
      </c>
      <c r="I8058" t="b">
        <v>1</v>
      </c>
      <c r="J8058" t="b">
        <v>0</v>
      </c>
      <c r="K8058" t="s">
        <v>41</v>
      </c>
      <c r="L8058" t="s">
        <v>74</v>
      </c>
      <c r="M8058"/>
      <c r="N8058">
        <v>50</v>
      </c>
      <c r="O8058" t="s">
        <v>17102</v>
      </c>
      <c r="P8058" t="s">
        <v>17103</v>
      </c>
    </row>
    <row r="8059" spans="1:16" x14ac:dyDescent="0.25">
      <c r="A8059" t="s">
        <v>0</v>
      </c>
      <c r="B8059" t="s">
        <v>13765</v>
      </c>
      <c r="C8059" t="s">
        <v>92</v>
      </c>
      <c r="D8059" t="s">
        <v>4526</v>
      </c>
      <c r="F8059" t="b">
        <v>0</v>
      </c>
      <c r="G8059" t="s">
        <v>77</v>
      </c>
      <c r="H8059" s="1">
        <v>46106.720370370371</v>
      </c>
      <c r="I8059" t="b">
        <v>1</v>
      </c>
      <c r="J8059" t="b">
        <v>1</v>
      </c>
      <c r="K8059" t="s">
        <v>41</v>
      </c>
      <c r="L8059" t="s">
        <v>74</v>
      </c>
      <c r="M8059"/>
      <c r="N8059">
        <v>72.5</v>
      </c>
      <c r="O8059" t="s">
        <v>2136</v>
      </c>
      <c r="P8059" t="s">
        <v>597</v>
      </c>
    </row>
    <row r="8060" spans="1:16" x14ac:dyDescent="0.25">
      <c r="A8060" t="s">
        <v>2</v>
      </c>
      <c r="B8060" t="s">
        <v>17104</v>
      </c>
      <c r="C8060" t="s">
        <v>201</v>
      </c>
      <c r="D8060" t="s">
        <v>4984</v>
      </c>
      <c r="E8060" t="s">
        <v>10263</v>
      </c>
      <c r="F8060" t="b">
        <v>0</v>
      </c>
      <c r="G8060" t="s">
        <v>77</v>
      </c>
      <c r="H8060" s="1">
        <v>46106.72074074074</v>
      </c>
      <c r="I8060" t="b">
        <v>1</v>
      </c>
      <c r="J8060" t="b">
        <v>0</v>
      </c>
      <c r="K8060" t="s">
        <v>41</v>
      </c>
      <c r="L8060" t="s">
        <v>74</v>
      </c>
      <c r="M8060"/>
      <c r="N8060">
        <v>47.5</v>
      </c>
      <c r="O8060" t="s">
        <v>4984</v>
      </c>
    </row>
    <row r="8061" spans="1:16" x14ac:dyDescent="0.25">
      <c r="A8061" t="s">
        <v>1</v>
      </c>
      <c r="B8061" t="s">
        <v>17105</v>
      </c>
      <c r="C8061" t="s">
        <v>194</v>
      </c>
      <c r="D8061" t="s">
        <v>5349</v>
      </c>
      <c r="E8061" t="s">
        <v>59</v>
      </c>
      <c r="F8061" t="b">
        <v>0</v>
      </c>
      <c r="G8061" t="s">
        <v>65</v>
      </c>
      <c r="H8061" s="1">
        <v>46106.720972222232</v>
      </c>
      <c r="I8061" t="b">
        <v>0</v>
      </c>
      <c r="J8061" t="b">
        <v>1</v>
      </c>
      <c r="K8061" t="s">
        <v>41</v>
      </c>
      <c r="L8061" t="s">
        <v>60</v>
      </c>
      <c r="M8061">
        <v>155500</v>
      </c>
      <c r="N8061"/>
      <c r="O8061" t="s">
        <v>1197</v>
      </c>
      <c r="P8061" t="s">
        <v>17106</v>
      </c>
    </row>
    <row r="8062" spans="1:16" x14ac:dyDescent="0.25">
      <c r="A8062" t="s">
        <v>1</v>
      </c>
      <c r="B8062" t="s">
        <v>17107</v>
      </c>
      <c r="C8062" t="s">
        <v>162</v>
      </c>
      <c r="D8062" t="s">
        <v>4346</v>
      </c>
      <c r="E8062" t="s">
        <v>59</v>
      </c>
      <c r="F8062" t="b">
        <v>0</v>
      </c>
      <c r="G8062" t="s">
        <v>73</v>
      </c>
      <c r="H8062" s="1">
        <v>46106.721099537041</v>
      </c>
      <c r="I8062" t="b">
        <v>0</v>
      </c>
      <c r="J8062" t="b">
        <v>1</v>
      </c>
      <c r="K8062" t="s">
        <v>41</v>
      </c>
      <c r="L8062" t="s">
        <v>60</v>
      </c>
      <c r="M8062">
        <v>155500</v>
      </c>
      <c r="N8062"/>
      <c r="O8062" t="s">
        <v>1183</v>
      </c>
      <c r="P8062" t="s">
        <v>17108</v>
      </c>
    </row>
    <row r="8063" spans="1:16" x14ac:dyDescent="0.25">
      <c r="A8063" t="s">
        <v>1</v>
      </c>
      <c r="B8063" t="s">
        <v>17109</v>
      </c>
      <c r="C8063" t="s">
        <v>40</v>
      </c>
      <c r="D8063" t="s">
        <v>4526</v>
      </c>
      <c r="E8063" t="s">
        <v>59</v>
      </c>
      <c r="F8063" t="b">
        <v>0</v>
      </c>
      <c r="G8063" t="s">
        <v>40</v>
      </c>
      <c r="H8063" s="1">
        <v>46106.72146990741</v>
      </c>
      <c r="I8063" t="b">
        <v>1</v>
      </c>
      <c r="J8063" t="b">
        <v>0</v>
      </c>
      <c r="K8063" t="s">
        <v>40</v>
      </c>
      <c r="L8063" t="s">
        <v>60</v>
      </c>
      <c r="M8063">
        <v>125000</v>
      </c>
      <c r="N8063"/>
      <c r="O8063" t="s">
        <v>12734</v>
      </c>
      <c r="P8063" t="s">
        <v>17110</v>
      </c>
    </row>
    <row r="8064" spans="1:16" x14ac:dyDescent="0.25">
      <c r="A8064" t="s">
        <v>2</v>
      </c>
      <c r="B8064" t="s">
        <v>17111</v>
      </c>
      <c r="C8064" t="s">
        <v>5215</v>
      </c>
      <c r="D8064" t="s">
        <v>4346</v>
      </c>
      <c r="E8064" t="s">
        <v>59</v>
      </c>
      <c r="F8064" t="b">
        <v>0</v>
      </c>
      <c r="G8064" t="s">
        <v>19</v>
      </c>
      <c r="H8064" s="1">
        <v>46106.722175925926</v>
      </c>
      <c r="I8064" t="b">
        <v>0</v>
      </c>
      <c r="J8064" t="b">
        <v>0</v>
      </c>
      <c r="K8064" t="s">
        <v>19</v>
      </c>
      <c r="L8064" t="s">
        <v>60</v>
      </c>
      <c r="M8064">
        <v>450000</v>
      </c>
      <c r="N8064"/>
      <c r="O8064" t="s">
        <v>17112</v>
      </c>
      <c r="P8064" t="s">
        <v>17113</v>
      </c>
    </row>
    <row r="8065" spans="1:16" x14ac:dyDescent="0.25">
      <c r="A8065" t="s">
        <v>1</v>
      </c>
      <c r="B8065" t="s">
        <v>17114</v>
      </c>
      <c r="C8065" t="s">
        <v>13767</v>
      </c>
      <c r="D8065" t="s">
        <v>4346</v>
      </c>
      <c r="E8065" t="s">
        <v>59</v>
      </c>
      <c r="F8065" t="b">
        <v>0</v>
      </c>
      <c r="G8065" t="s">
        <v>19</v>
      </c>
      <c r="H8065" s="1">
        <v>46106.722233796303</v>
      </c>
      <c r="I8065" t="b">
        <v>1</v>
      </c>
      <c r="J8065" t="b">
        <v>0</v>
      </c>
      <c r="K8065" t="s">
        <v>19</v>
      </c>
      <c r="L8065" t="s">
        <v>60</v>
      </c>
      <c r="M8065">
        <v>400000</v>
      </c>
      <c r="N8065"/>
      <c r="O8065" t="s">
        <v>17115</v>
      </c>
      <c r="P8065" t="s">
        <v>17116</v>
      </c>
    </row>
    <row r="8066" spans="1:16" x14ac:dyDescent="0.25">
      <c r="A8066" t="s">
        <v>1</v>
      </c>
      <c r="B8066" t="s">
        <v>17117</v>
      </c>
      <c r="C8066" t="s">
        <v>5215</v>
      </c>
      <c r="D8066" t="s">
        <v>4346</v>
      </c>
      <c r="E8066" t="s">
        <v>59</v>
      </c>
      <c r="F8066" t="b">
        <v>0</v>
      </c>
      <c r="G8066" t="s">
        <v>19</v>
      </c>
      <c r="H8066" s="1">
        <v>46106.722233796303</v>
      </c>
      <c r="I8066" t="b">
        <v>1</v>
      </c>
      <c r="J8066" t="b">
        <v>0</v>
      </c>
      <c r="K8066" t="s">
        <v>19</v>
      </c>
      <c r="L8066" t="s">
        <v>60</v>
      </c>
      <c r="M8066">
        <v>650000</v>
      </c>
      <c r="N8066"/>
      <c r="O8066" t="s">
        <v>17118</v>
      </c>
      <c r="P8066" t="s">
        <v>3082</v>
      </c>
    </row>
    <row r="8067" spans="1:16" x14ac:dyDescent="0.25">
      <c r="A8067" t="s">
        <v>0</v>
      </c>
      <c r="B8067" t="s">
        <v>17119</v>
      </c>
      <c r="C8067" t="s">
        <v>4221</v>
      </c>
      <c r="D8067" t="s">
        <v>4526</v>
      </c>
      <c r="E8067" t="s">
        <v>59</v>
      </c>
      <c r="F8067" t="b">
        <v>0</v>
      </c>
      <c r="G8067" t="s">
        <v>65</v>
      </c>
      <c r="H8067" s="1">
        <v>46106.750335648147</v>
      </c>
      <c r="I8067" t="b">
        <v>0</v>
      </c>
      <c r="J8067" t="b">
        <v>0</v>
      </c>
      <c r="K8067" t="s">
        <v>41</v>
      </c>
      <c r="L8067" t="s">
        <v>60</v>
      </c>
      <c r="M8067">
        <v>60000</v>
      </c>
      <c r="N8067"/>
      <c r="O8067" t="s">
        <v>17120</v>
      </c>
    </row>
    <row r="8068" spans="1:16" x14ac:dyDescent="0.25">
      <c r="A8068" t="s">
        <v>1</v>
      </c>
      <c r="B8068" t="s">
        <v>17121</v>
      </c>
      <c r="C8068" t="s">
        <v>10827</v>
      </c>
      <c r="D8068" t="s">
        <v>2360</v>
      </c>
      <c r="E8068" t="s">
        <v>59</v>
      </c>
      <c r="F8068" t="b">
        <v>0</v>
      </c>
      <c r="G8068" t="s">
        <v>65</v>
      </c>
      <c r="H8068" s="1">
        <v>46106.762604166674</v>
      </c>
      <c r="I8068" t="b">
        <v>1</v>
      </c>
      <c r="J8068" t="b">
        <v>0</v>
      </c>
      <c r="K8068" t="s">
        <v>41</v>
      </c>
      <c r="L8068" t="s">
        <v>74</v>
      </c>
      <c r="M8068"/>
      <c r="N8068">
        <v>67.5</v>
      </c>
      <c r="O8068" t="s">
        <v>9480</v>
      </c>
      <c r="P8068" t="s">
        <v>17122</v>
      </c>
    </row>
    <row r="8069" spans="1:16" x14ac:dyDescent="0.25">
      <c r="A8069" t="s">
        <v>5</v>
      </c>
      <c r="B8069" t="s">
        <v>17123</v>
      </c>
      <c r="C8069" t="s">
        <v>81</v>
      </c>
      <c r="D8069" t="s">
        <v>2360</v>
      </c>
      <c r="E8069" t="s">
        <v>59</v>
      </c>
      <c r="F8069" t="b">
        <v>0</v>
      </c>
      <c r="G8069" t="s">
        <v>77</v>
      </c>
      <c r="H8069" s="1">
        <v>46106.762673611112</v>
      </c>
      <c r="I8069" t="b">
        <v>1</v>
      </c>
      <c r="J8069" t="b">
        <v>0</v>
      </c>
      <c r="K8069" t="s">
        <v>41</v>
      </c>
      <c r="L8069" t="s">
        <v>60</v>
      </c>
      <c r="M8069">
        <v>275000</v>
      </c>
      <c r="N8069"/>
      <c r="O8069" t="s">
        <v>17124</v>
      </c>
      <c r="P8069" t="s">
        <v>16438</v>
      </c>
    </row>
    <row r="8070" spans="1:16" x14ac:dyDescent="0.25">
      <c r="A8070" t="s">
        <v>1</v>
      </c>
      <c r="B8070" t="s">
        <v>17125</v>
      </c>
      <c r="C8070" t="s">
        <v>207</v>
      </c>
      <c r="D8070" t="s">
        <v>4346</v>
      </c>
      <c r="E8070" t="s">
        <v>59</v>
      </c>
      <c r="F8070" t="b">
        <v>0</v>
      </c>
      <c r="G8070" t="s">
        <v>63</v>
      </c>
      <c r="H8070" s="1">
        <v>46106.787824074083</v>
      </c>
      <c r="I8070" t="b">
        <v>1</v>
      </c>
      <c r="J8070" t="b">
        <v>1</v>
      </c>
      <c r="K8070" t="s">
        <v>41</v>
      </c>
      <c r="L8070" t="s">
        <v>60</v>
      </c>
      <c r="M8070">
        <v>132500</v>
      </c>
      <c r="N8070"/>
      <c r="O8070" t="s">
        <v>1306</v>
      </c>
      <c r="P8070" t="s">
        <v>3526</v>
      </c>
    </row>
    <row r="8071" spans="1:16" x14ac:dyDescent="0.25">
      <c r="A8071" t="s">
        <v>0</v>
      </c>
      <c r="B8071" t="s">
        <v>17126</v>
      </c>
      <c r="C8071" t="s">
        <v>1336</v>
      </c>
      <c r="D8071" t="s">
        <v>4526</v>
      </c>
      <c r="E8071" t="s">
        <v>59</v>
      </c>
      <c r="F8071" t="b">
        <v>0</v>
      </c>
      <c r="G8071" t="s">
        <v>77</v>
      </c>
      <c r="H8071" s="1">
        <v>46106.803680555553</v>
      </c>
      <c r="I8071" t="b">
        <v>1</v>
      </c>
      <c r="J8071" t="b">
        <v>0</v>
      </c>
      <c r="K8071" t="s">
        <v>41</v>
      </c>
      <c r="L8071" t="s">
        <v>60</v>
      </c>
      <c r="M8071">
        <v>120000</v>
      </c>
      <c r="N8071"/>
      <c r="O8071" t="s">
        <v>4779</v>
      </c>
      <c r="P8071" t="s">
        <v>17127</v>
      </c>
    </row>
    <row r="8072" spans="1:16" x14ac:dyDescent="0.25">
      <c r="A8072" t="s">
        <v>0</v>
      </c>
      <c r="B8072" t="s">
        <v>2459</v>
      </c>
      <c r="C8072" t="s">
        <v>304</v>
      </c>
      <c r="D8072" t="s">
        <v>2360</v>
      </c>
      <c r="E8072" t="s">
        <v>59</v>
      </c>
      <c r="F8072" t="b">
        <v>0</v>
      </c>
      <c r="G8072" t="s">
        <v>77</v>
      </c>
      <c r="H8072" s="1">
        <v>46106.803703703707</v>
      </c>
      <c r="I8072" t="b">
        <v>0</v>
      </c>
      <c r="J8072" t="b">
        <v>1</v>
      </c>
      <c r="K8072" t="s">
        <v>41</v>
      </c>
      <c r="L8072" t="s">
        <v>60</v>
      </c>
      <c r="M8072">
        <v>160725</v>
      </c>
      <c r="N8072"/>
      <c r="O8072" t="s">
        <v>665</v>
      </c>
      <c r="P8072" t="s">
        <v>85</v>
      </c>
    </row>
    <row r="8073" spans="1:16" x14ac:dyDescent="0.25">
      <c r="A8073" t="s">
        <v>2</v>
      </c>
      <c r="B8073" t="s">
        <v>17128</v>
      </c>
      <c r="C8073" t="s">
        <v>17129</v>
      </c>
      <c r="D8073" t="s">
        <v>5440</v>
      </c>
      <c r="E8073" t="s">
        <v>59</v>
      </c>
      <c r="F8073" t="b">
        <v>0</v>
      </c>
      <c r="G8073" t="s">
        <v>77</v>
      </c>
      <c r="H8073" s="1">
        <v>46106.804027777784</v>
      </c>
      <c r="I8073" t="b">
        <v>0</v>
      </c>
      <c r="J8073" t="b">
        <v>0</v>
      </c>
      <c r="K8073" t="s">
        <v>41</v>
      </c>
      <c r="L8073" t="s">
        <v>60</v>
      </c>
      <c r="M8073">
        <v>86400</v>
      </c>
      <c r="N8073"/>
      <c r="O8073" t="s">
        <v>699</v>
      </c>
      <c r="P8073" t="s">
        <v>1929</v>
      </c>
    </row>
    <row r="8074" spans="1:16" x14ac:dyDescent="0.25">
      <c r="A8074" t="s">
        <v>6</v>
      </c>
      <c r="B8074" t="s">
        <v>17130</v>
      </c>
      <c r="C8074" t="s">
        <v>97</v>
      </c>
      <c r="D8074" t="s">
        <v>4526</v>
      </c>
      <c r="E8074" t="s">
        <v>59</v>
      </c>
      <c r="F8074" t="b">
        <v>0</v>
      </c>
      <c r="G8074" t="s">
        <v>89</v>
      </c>
      <c r="H8074" s="1">
        <v>46106.804236111107</v>
      </c>
      <c r="I8074" t="b">
        <v>0</v>
      </c>
      <c r="J8074" t="b">
        <v>1</v>
      </c>
      <c r="K8074" t="s">
        <v>41</v>
      </c>
      <c r="L8074" t="s">
        <v>60</v>
      </c>
      <c r="M8074">
        <v>235000</v>
      </c>
      <c r="N8074"/>
      <c r="O8074" t="s">
        <v>98</v>
      </c>
      <c r="P8074" t="s">
        <v>17131</v>
      </c>
    </row>
    <row r="8075" spans="1:16" x14ac:dyDescent="0.25">
      <c r="A8075" t="s">
        <v>3</v>
      </c>
      <c r="B8075" t="s">
        <v>17132</v>
      </c>
      <c r="C8075" t="s">
        <v>13</v>
      </c>
      <c r="D8075" t="s">
        <v>4346</v>
      </c>
      <c r="E8075" t="s">
        <v>59</v>
      </c>
      <c r="F8075" t="b">
        <v>0</v>
      </c>
      <c r="G8075" t="s">
        <v>13</v>
      </c>
      <c r="H8075" s="1">
        <v>46106.805</v>
      </c>
      <c r="I8075" t="b">
        <v>0</v>
      </c>
      <c r="J8075" t="b">
        <v>0</v>
      </c>
      <c r="K8075" t="s">
        <v>13</v>
      </c>
      <c r="L8075" t="s">
        <v>60</v>
      </c>
      <c r="M8075">
        <v>67500</v>
      </c>
      <c r="N8075"/>
      <c r="O8075" t="s">
        <v>17133</v>
      </c>
      <c r="P8075" t="s">
        <v>14188</v>
      </c>
    </row>
    <row r="8076" spans="1:16" x14ac:dyDescent="0.25">
      <c r="A8076" t="s">
        <v>5</v>
      </c>
      <c r="B8076" t="s">
        <v>17134</v>
      </c>
      <c r="C8076" t="s">
        <v>500</v>
      </c>
      <c r="D8076" t="s">
        <v>4526</v>
      </c>
      <c r="E8076" t="s">
        <v>88</v>
      </c>
      <c r="F8076" t="b">
        <v>0</v>
      </c>
      <c r="G8076" t="s">
        <v>13</v>
      </c>
      <c r="H8076" s="1">
        <v>46106.805208333331</v>
      </c>
      <c r="I8076" t="b">
        <v>1</v>
      </c>
      <c r="J8076" t="b">
        <v>0</v>
      </c>
      <c r="K8076" t="s">
        <v>13</v>
      </c>
      <c r="L8076" t="s">
        <v>74</v>
      </c>
      <c r="M8076"/>
      <c r="N8076">
        <v>55</v>
      </c>
      <c r="O8076" t="s">
        <v>2944</v>
      </c>
      <c r="P8076" t="s">
        <v>1092</v>
      </c>
    </row>
    <row r="8077" spans="1:16" x14ac:dyDescent="0.25">
      <c r="A8077" t="s">
        <v>2</v>
      </c>
      <c r="B8077" t="s">
        <v>4356</v>
      </c>
      <c r="C8077" t="s">
        <v>76</v>
      </c>
      <c r="D8077" t="s">
        <v>4526</v>
      </c>
      <c r="F8077" t="b">
        <v>1</v>
      </c>
      <c r="G8077" t="s">
        <v>65</v>
      </c>
      <c r="H8077" s="1">
        <v>46106.833634259259</v>
      </c>
      <c r="I8077" t="b">
        <v>0</v>
      </c>
      <c r="J8077" t="b">
        <v>1</v>
      </c>
      <c r="K8077" t="s">
        <v>41</v>
      </c>
      <c r="L8077" t="s">
        <v>74</v>
      </c>
      <c r="M8077"/>
      <c r="N8077">
        <v>17.5</v>
      </c>
      <c r="O8077" t="s">
        <v>155</v>
      </c>
      <c r="P8077" t="s">
        <v>283</v>
      </c>
    </row>
    <row r="8078" spans="1:16" x14ac:dyDescent="0.25">
      <c r="A8078" t="s">
        <v>3</v>
      </c>
      <c r="B8078" t="s">
        <v>2264</v>
      </c>
      <c r="C8078" t="s">
        <v>4158</v>
      </c>
      <c r="D8078" t="s">
        <v>4526</v>
      </c>
      <c r="E8078" t="s">
        <v>88</v>
      </c>
      <c r="F8078" t="b">
        <v>0</v>
      </c>
      <c r="G8078" t="s">
        <v>89</v>
      </c>
      <c r="H8078" s="1">
        <v>46106.845520833333</v>
      </c>
      <c r="I8078" t="b">
        <v>0</v>
      </c>
      <c r="J8078" t="b">
        <v>1</v>
      </c>
      <c r="K8078" t="s">
        <v>41</v>
      </c>
      <c r="L8078" t="s">
        <v>74</v>
      </c>
      <c r="M8078"/>
      <c r="N8078">
        <v>48</v>
      </c>
      <c r="O8078" t="s">
        <v>403</v>
      </c>
      <c r="P8078" t="s">
        <v>17135</v>
      </c>
    </row>
    <row r="8079" spans="1:16" x14ac:dyDescent="0.25">
      <c r="A8079" t="s">
        <v>1</v>
      </c>
      <c r="B8079" t="s">
        <v>17136</v>
      </c>
      <c r="C8079" t="s">
        <v>17137</v>
      </c>
      <c r="D8079" t="s">
        <v>4526</v>
      </c>
      <c r="E8079" t="s">
        <v>59</v>
      </c>
      <c r="F8079" t="b">
        <v>0</v>
      </c>
      <c r="G8079" t="s">
        <v>40</v>
      </c>
      <c r="H8079" s="1">
        <v>46106.846504629633</v>
      </c>
      <c r="I8079" t="b">
        <v>1</v>
      </c>
      <c r="J8079" t="b">
        <v>0</v>
      </c>
      <c r="K8079" t="s">
        <v>40</v>
      </c>
      <c r="L8079" t="s">
        <v>74</v>
      </c>
      <c r="M8079"/>
      <c r="N8079">
        <v>55</v>
      </c>
      <c r="O8079" t="s">
        <v>17138</v>
      </c>
      <c r="P8079" t="s">
        <v>17139</v>
      </c>
    </row>
    <row r="8080" spans="1:16" x14ac:dyDescent="0.25">
      <c r="A8080" t="s">
        <v>2</v>
      </c>
      <c r="B8080" t="s">
        <v>2</v>
      </c>
      <c r="C8080" t="s">
        <v>3925</v>
      </c>
      <c r="D8080" t="s">
        <v>4346</v>
      </c>
      <c r="E8080" t="s">
        <v>59</v>
      </c>
      <c r="F8080" t="b">
        <v>0</v>
      </c>
      <c r="G8080" t="s">
        <v>63</v>
      </c>
      <c r="H8080" s="1">
        <v>46106.871076388888</v>
      </c>
      <c r="I8080" t="b">
        <v>0</v>
      </c>
      <c r="J8080" t="b">
        <v>0</v>
      </c>
      <c r="K8080" t="s">
        <v>41</v>
      </c>
      <c r="L8080" t="s">
        <v>60</v>
      </c>
      <c r="M8080">
        <v>115000</v>
      </c>
      <c r="N8080"/>
      <c r="O8080" t="s">
        <v>17140</v>
      </c>
      <c r="P8080" t="s">
        <v>6737</v>
      </c>
    </row>
    <row r="8081" spans="1:16" x14ac:dyDescent="0.25">
      <c r="A8081" t="s">
        <v>0</v>
      </c>
      <c r="B8081" t="s">
        <v>0</v>
      </c>
      <c r="C8081" t="s">
        <v>17141</v>
      </c>
      <c r="D8081" t="s">
        <v>4526</v>
      </c>
      <c r="E8081" t="s">
        <v>88</v>
      </c>
      <c r="F8081" t="b">
        <v>0</v>
      </c>
      <c r="G8081" t="s">
        <v>63</v>
      </c>
      <c r="H8081" s="1">
        <v>46106.871134259258</v>
      </c>
      <c r="I8081" t="b">
        <v>1</v>
      </c>
      <c r="J8081" t="b">
        <v>0</v>
      </c>
      <c r="K8081" t="s">
        <v>41</v>
      </c>
      <c r="L8081" t="s">
        <v>74</v>
      </c>
      <c r="M8081"/>
      <c r="N8081">
        <v>26.67</v>
      </c>
      <c r="O8081" t="s">
        <v>2251</v>
      </c>
      <c r="P8081" t="s">
        <v>875</v>
      </c>
    </row>
    <row r="8082" spans="1:16" x14ac:dyDescent="0.25">
      <c r="A8082" t="s">
        <v>0</v>
      </c>
      <c r="B8082" t="s">
        <v>3193</v>
      </c>
      <c r="C8082" t="s">
        <v>2293</v>
      </c>
      <c r="D8082" t="s">
        <v>4346</v>
      </c>
      <c r="E8082" t="s">
        <v>88</v>
      </c>
      <c r="F8082" t="b">
        <v>0</v>
      </c>
      <c r="G8082" t="s">
        <v>65</v>
      </c>
      <c r="H8082" s="1">
        <v>46106.875277777777</v>
      </c>
      <c r="I8082" t="b">
        <v>0</v>
      </c>
      <c r="J8082" t="b">
        <v>0</v>
      </c>
      <c r="K8082" t="s">
        <v>41</v>
      </c>
      <c r="L8082" t="s">
        <v>74</v>
      </c>
      <c r="M8082"/>
      <c r="N8082">
        <v>36.435000000000002</v>
      </c>
      <c r="O8082" t="s">
        <v>3868</v>
      </c>
      <c r="P8082" t="s">
        <v>3572</v>
      </c>
    </row>
    <row r="8083" spans="1:16" x14ac:dyDescent="0.25">
      <c r="A8083" t="s">
        <v>0</v>
      </c>
      <c r="B8083" t="s">
        <v>17142</v>
      </c>
      <c r="C8083" t="s">
        <v>2419</v>
      </c>
      <c r="D8083" t="s">
        <v>4346</v>
      </c>
      <c r="E8083" t="s">
        <v>59</v>
      </c>
      <c r="F8083" t="b">
        <v>0</v>
      </c>
      <c r="G8083" t="s">
        <v>65</v>
      </c>
      <c r="H8083" s="1">
        <v>46106.875300925924</v>
      </c>
      <c r="I8083" t="b">
        <v>0</v>
      </c>
      <c r="J8083" t="b">
        <v>1</v>
      </c>
      <c r="K8083" t="s">
        <v>41</v>
      </c>
      <c r="L8083" t="s">
        <v>60</v>
      </c>
      <c r="M8083">
        <v>92500</v>
      </c>
      <c r="N8083"/>
      <c r="O8083" t="s">
        <v>17143</v>
      </c>
      <c r="P8083" t="s">
        <v>4219</v>
      </c>
    </row>
    <row r="8084" spans="1:16" x14ac:dyDescent="0.25">
      <c r="A8084" t="s">
        <v>0</v>
      </c>
      <c r="B8084" t="s">
        <v>17144</v>
      </c>
      <c r="C8084" t="s">
        <v>8773</v>
      </c>
      <c r="D8084" t="s">
        <v>4346</v>
      </c>
      <c r="E8084" t="s">
        <v>59</v>
      </c>
      <c r="F8084" t="b">
        <v>0</v>
      </c>
      <c r="G8084" t="s">
        <v>65</v>
      </c>
      <c r="H8084" s="1">
        <v>46106.875335648147</v>
      </c>
      <c r="I8084" t="b">
        <v>0</v>
      </c>
      <c r="J8084" t="b">
        <v>1</v>
      </c>
      <c r="K8084" t="s">
        <v>41</v>
      </c>
      <c r="L8084" t="s">
        <v>60</v>
      </c>
      <c r="M8084">
        <v>94100</v>
      </c>
      <c r="N8084"/>
      <c r="O8084" t="s">
        <v>8774</v>
      </c>
      <c r="P8084" t="s">
        <v>17145</v>
      </c>
    </row>
    <row r="8085" spans="1:16" x14ac:dyDescent="0.25">
      <c r="A8085" t="s">
        <v>1</v>
      </c>
      <c r="B8085" t="s">
        <v>17146</v>
      </c>
      <c r="C8085" t="s">
        <v>612</v>
      </c>
      <c r="D8085" t="s">
        <v>4756</v>
      </c>
      <c r="E8085" t="s">
        <v>59</v>
      </c>
      <c r="F8085" t="b">
        <v>0</v>
      </c>
      <c r="G8085" t="s">
        <v>73</v>
      </c>
      <c r="H8085" s="1">
        <v>46106.887766203698</v>
      </c>
      <c r="I8085" t="b">
        <v>0</v>
      </c>
      <c r="J8085" t="b">
        <v>1</v>
      </c>
      <c r="K8085" t="s">
        <v>41</v>
      </c>
      <c r="L8085" t="s">
        <v>60</v>
      </c>
      <c r="M8085">
        <v>213500</v>
      </c>
      <c r="N8085"/>
      <c r="O8085" t="s">
        <v>15688</v>
      </c>
      <c r="P8085" t="s">
        <v>9082</v>
      </c>
    </row>
    <row r="8086" spans="1:16" x14ac:dyDescent="0.25">
      <c r="A8086" t="s">
        <v>2</v>
      </c>
      <c r="B8086" t="s">
        <v>17147</v>
      </c>
      <c r="C8086" t="s">
        <v>901</v>
      </c>
      <c r="D8086" t="s">
        <v>2360</v>
      </c>
      <c r="E8086" t="s">
        <v>59</v>
      </c>
      <c r="F8086" t="b">
        <v>0</v>
      </c>
      <c r="G8086" t="s">
        <v>77</v>
      </c>
      <c r="H8086" s="1">
        <v>46106.929375</v>
      </c>
      <c r="I8086" t="b">
        <v>0</v>
      </c>
      <c r="J8086" t="b">
        <v>1</v>
      </c>
      <c r="K8086" t="s">
        <v>41</v>
      </c>
      <c r="L8086" t="s">
        <v>60</v>
      </c>
      <c r="M8086">
        <v>139000</v>
      </c>
      <c r="N8086"/>
      <c r="O8086" t="s">
        <v>17148</v>
      </c>
      <c r="P8086" t="s">
        <v>17149</v>
      </c>
    </row>
    <row r="8087" spans="1:16" x14ac:dyDescent="0.25">
      <c r="A8087" t="s">
        <v>0</v>
      </c>
      <c r="B8087" t="s">
        <v>731</v>
      </c>
      <c r="C8087" t="s">
        <v>598</v>
      </c>
      <c r="D8087" t="s">
        <v>4569</v>
      </c>
      <c r="E8087" t="s">
        <v>132</v>
      </c>
      <c r="F8087" t="b">
        <v>0</v>
      </c>
      <c r="G8087" t="s">
        <v>65</v>
      </c>
      <c r="H8087" s="1">
        <v>46106.958437499998</v>
      </c>
      <c r="I8087" t="b">
        <v>1</v>
      </c>
      <c r="J8087" t="b">
        <v>1</v>
      </c>
      <c r="K8087" t="s">
        <v>41</v>
      </c>
      <c r="L8087" t="s">
        <v>74</v>
      </c>
      <c r="M8087"/>
      <c r="N8087">
        <v>52</v>
      </c>
      <c r="O8087" t="s">
        <v>13302</v>
      </c>
      <c r="P8087" t="s">
        <v>1321</v>
      </c>
    </row>
    <row r="8088" spans="1:16" x14ac:dyDescent="0.25">
      <c r="A8088" t="s">
        <v>9</v>
      </c>
      <c r="B8088" t="s">
        <v>17150</v>
      </c>
      <c r="C8088" t="s">
        <v>33</v>
      </c>
      <c r="D8088" t="s">
        <v>4515</v>
      </c>
      <c r="E8088" t="s">
        <v>59</v>
      </c>
      <c r="F8088" t="b">
        <v>0</v>
      </c>
      <c r="G8088" t="s">
        <v>33</v>
      </c>
      <c r="H8088" s="1">
        <v>46106.979849537027</v>
      </c>
      <c r="I8088" t="b">
        <v>0</v>
      </c>
      <c r="J8088" t="b">
        <v>0</v>
      </c>
      <c r="K8088" t="s">
        <v>33</v>
      </c>
      <c r="L8088" t="s">
        <v>60</v>
      </c>
      <c r="M8088">
        <v>190000</v>
      </c>
      <c r="N8088"/>
      <c r="O8088" t="s">
        <v>17151</v>
      </c>
    </row>
    <row r="8089" spans="1:16" x14ac:dyDescent="0.25">
      <c r="A8089" t="s">
        <v>0</v>
      </c>
      <c r="B8089" t="s">
        <v>17152</v>
      </c>
      <c r="C8089" t="s">
        <v>207</v>
      </c>
      <c r="D8089" t="s">
        <v>4515</v>
      </c>
      <c r="E8089" t="s">
        <v>59</v>
      </c>
      <c r="F8089" t="b">
        <v>0</v>
      </c>
      <c r="G8089" t="s">
        <v>63</v>
      </c>
      <c r="H8089" s="1">
        <v>46106.996006944442</v>
      </c>
      <c r="I8089" t="b">
        <v>1</v>
      </c>
      <c r="J8089" t="b">
        <v>0</v>
      </c>
      <c r="K8089" t="s">
        <v>41</v>
      </c>
      <c r="L8089" t="s">
        <v>60</v>
      </c>
      <c r="M8089">
        <v>90000</v>
      </c>
      <c r="N8089"/>
      <c r="O8089" t="s">
        <v>17153</v>
      </c>
      <c r="P8089" t="s">
        <v>288</v>
      </c>
    </row>
    <row r="8090" spans="1:16" x14ac:dyDescent="0.25">
      <c r="A8090" t="s">
        <v>0</v>
      </c>
      <c r="B8090" t="s">
        <v>17154</v>
      </c>
      <c r="C8090" t="s">
        <v>201</v>
      </c>
      <c r="D8090" t="s">
        <v>4346</v>
      </c>
      <c r="E8090" t="s">
        <v>59</v>
      </c>
      <c r="F8090" t="b">
        <v>0</v>
      </c>
      <c r="G8090" t="s">
        <v>77</v>
      </c>
      <c r="H8090" s="1">
        <v>46107.011863425927</v>
      </c>
      <c r="I8090" t="b">
        <v>1</v>
      </c>
      <c r="J8090" t="b">
        <v>1</v>
      </c>
      <c r="K8090" t="s">
        <v>41</v>
      </c>
      <c r="L8090" t="s">
        <v>60</v>
      </c>
      <c r="M8090">
        <v>102500</v>
      </c>
      <c r="N8090"/>
      <c r="O8090" t="s">
        <v>3133</v>
      </c>
      <c r="P8090" t="s">
        <v>17155</v>
      </c>
    </row>
    <row r="8091" spans="1:16" x14ac:dyDescent="0.25">
      <c r="A8091" t="s">
        <v>6</v>
      </c>
      <c r="B8091" t="s">
        <v>17156</v>
      </c>
      <c r="C8091" t="s">
        <v>218</v>
      </c>
      <c r="D8091" t="s">
        <v>4346</v>
      </c>
      <c r="E8091" t="s">
        <v>59</v>
      </c>
      <c r="F8091" t="b">
        <v>0</v>
      </c>
      <c r="G8091" t="s">
        <v>63</v>
      </c>
      <c r="H8091" s="1">
        <v>46107.037743055553</v>
      </c>
      <c r="I8091" t="b">
        <v>0</v>
      </c>
      <c r="J8091" t="b">
        <v>1</v>
      </c>
      <c r="K8091" t="s">
        <v>41</v>
      </c>
      <c r="L8091" t="s">
        <v>60</v>
      </c>
      <c r="M8091">
        <v>145000</v>
      </c>
      <c r="N8091"/>
      <c r="O8091" t="s">
        <v>2850</v>
      </c>
    </row>
    <row r="8092" spans="1:16" x14ac:dyDescent="0.25">
      <c r="A8092" t="s">
        <v>0</v>
      </c>
      <c r="B8092" t="s">
        <v>17157</v>
      </c>
      <c r="C8092" t="s">
        <v>114</v>
      </c>
      <c r="D8092" t="s">
        <v>4346</v>
      </c>
      <c r="E8092" t="s">
        <v>59</v>
      </c>
      <c r="F8092" t="b">
        <v>0</v>
      </c>
      <c r="G8092" t="s">
        <v>77</v>
      </c>
      <c r="H8092" s="1">
        <v>46107.053680555553</v>
      </c>
      <c r="I8092" t="b">
        <v>0</v>
      </c>
      <c r="J8092" t="b">
        <v>1</v>
      </c>
      <c r="K8092" t="s">
        <v>41</v>
      </c>
      <c r="L8092" t="s">
        <v>74</v>
      </c>
      <c r="M8092"/>
      <c r="N8092">
        <v>44</v>
      </c>
      <c r="O8092" t="s">
        <v>17158</v>
      </c>
      <c r="P8092" t="s">
        <v>1482</v>
      </c>
    </row>
    <row r="8093" spans="1:16" x14ac:dyDescent="0.25">
      <c r="A8093" t="s">
        <v>1</v>
      </c>
      <c r="B8093" t="s">
        <v>17159</v>
      </c>
      <c r="C8093" t="s">
        <v>76</v>
      </c>
      <c r="D8093" t="s">
        <v>4346</v>
      </c>
      <c r="E8093" t="s">
        <v>88</v>
      </c>
      <c r="F8093" t="b">
        <v>1</v>
      </c>
      <c r="G8093" t="s">
        <v>68</v>
      </c>
      <c r="H8093" s="1">
        <v>46107.054490740738</v>
      </c>
      <c r="I8093" t="b">
        <v>0</v>
      </c>
      <c r="J8093" t="b">
        <v>1</v>
      </c>
      <c r="K8093" t="s">
        <v>41</v>
      </c>
      <c r="L8093" t="s">
        <v>60</v>
      </c>
      <c r="M8093">
        <v>90000</v>
      </c>
      <c r="N8093"/>
      <c r="O8093" t="s">
        <v>9968</v>
      </c>
      <c r="P8093" t="s">
        <v>17160</v>
      </c>
    </row>
    <row r="8094" spans="1:16" x14ac:dyDescent="0.25">
      <c r="A8094" t="s">
        <v>2</v>
      </c>
      <c r="B8094" t="s">
        <v>17161</v>
      </c>
      <c r="C8094" t="s">
        <v>15102</v>
      </c>
      <c r="D8094" t="s">
        <v>4346</v>
      </c>
      <c r="E8094" t="s">
        <v>59</v>
      </c>
      <c r="F8094" t="b">
        <v>0</v>
      </c>
      <c r="G8094" t="s">
        <v>40</v>
      </c>
      <c r="H8094" s="1">
        <v>46107.096388888887</v>
      </c>
      <c r="I8094" t="b">
        <v>0</v>
      </c>
      <c r="J8094" t="b">
        <v>0</v>
      </c>
      <c r="K8094" t="s">
        <v>40</v>
      </c>
      <c r="L8094" t="s">
        <v>60</v>
      </c>
      <c r="M8094">
        <v>46150.5</v>
      </c>
      <c r="N8094"/>
      <c r="O8094" t="s">
        <v>17162</v>
      </c>
      <c r="P8094" t="s">
        <v>17163</v>
      </c>
    </row>
    <row r="8095" spans="1:16" x14ac:dyDescent="0.25">
      <c r="A8095" t="s">
        <v>3</v>
      </c>
      <c r="B8095" t="s">
        <v>17164</v>
      </c>
      <c r="C8095" t="s">
        <v>76</v>
      </c>
      <c r="D8095" t="s">
        <v>4346</v>
      </c>
      <c r="E8095" t="s">
        <v>59</v>
      </c>
      <c r="F8095" t="b">
        <v>1</v>
      </c>
      <c r="G8095" t="s">
        <v>19</v>
      </c>
      <c r="H8095" s="1">
        <v>46107.294525462959</v>
      </c>
      <c r="I8095" t="b">
        <v>0</v>
      </c>
      <c r="J8095" t="b">
        <v>0</v>
      </c>
      <c r="K8095" t="s">
        <v>19</v>
      </c>
      <c r="L8095" t="s">
        <v>60</v>
      </c>
      <c r="M8095">
        <v>962597.56500000006</v>
      </c>
      <c r="N8095"/>
      <c r="O8095" t="s">
        <v>17165</v>
      </c>
      <c r="P8095" t="s">
        <v>17166</v>
      </c>
    </row>
    <row r="8096" spans="1:16" x14ac:dyDescent="0.25">
      <c r="A8096" t="s">
        <v>2</v>
      </c>
      <c r="B8096" t="s">
        <v>17167</v>
      </c>
      <c r="C8096" t="s">
        <v>370</v>
      </c>
      <c r="D8096" t="s">
        <v>16554</v>
      </c>
      <c r="E8096" t="s">
        <v>59</v>
      </c>
      <c r="F8096" t="b">
        <v>0</v>
      </c>
      <c r="G8096" t="s">
        <v>65</v>
      </c>
      <c r="H8096" s="1">
        <v>46107.333865740737</v>
      </c>
      <c r="I8096" t="b">
        <v>0</v>
      </c>
      <c r="J8096" t="b">
        <v>0</v>
      </c>
      <c r="K8096" t="s">
        <v>41</v>
      </c>
      <c r="L8096" t="s">
        <v>60</v>
      </c>
      <c r="M8096">
        <v>212175</v>
      </c>
      <c r="N8096"/>
      <c r="O8096" t="s">
        <v>8460</v>
      </c>
      <c r="P8096" t="s">
        <v>17168</v>
      </c>
    </row>
    <row r="8097" spans="1:16" x14ac:dyDescent="0.25">
      <c r="A8097" t="s">
        <v>2</v>
      </c>
      <c r="B8097" t="s">
        <v>17169</v>
      </c>
      <c r="C8097" t="s">
        <v>190</v>
      </c>
      <c r="D8097" t="s">
        <v>17170</v>
      </c>
      <c r="E8097" t="s">
        <v>59</v>
      </c>
      <c r="F8097" t="b">
        <v>0</v>
      </c>
      <c r="G8097" t="s">
        <v>73</v>
      </c>
      <c r="H8097" s="1">
        <v>46107.334131944437</v>
      </c>
      <c r="I8097" t="b">
        <v>0</v>
      </c>
      <c r="J8097" t="b">
        <v>0</v>
      </c>
      <c r="K8097" t="s">
        <v>41</v>
      </c>
      <c r="L8097" t="s">
        <v>60</v>
      </c>
      <c r="M8097">
        <v>149952</v>
      </c>
      <c r="N8097"/>
      <c r="O8097" t="s">
        <v>17171</v>
      </c>
      <c r="P8097" t="s">
        <v>310</v>
      </c>
    </row>
    <row r="8098" spans="1:16" x14ac:dyDescent="0.25">
      <c r="A8098" t="s">
        <v>1</v>
      </c>
      <c r="B8098" t="s">
        <v>17172</v>
      </c>
      <c r="C8098" t="s">
        <v>5215</v>
      </c>
      <c r="D8098" t="s">
        <v>4346</v>
      </c>
      <c r="E8098" t="s">
        <v>59</v>
      </c>
      <c r="F8098" t="b">
        <v>0</v>
      </c>
      <c r="G8098" t="s">
        <v>19</v>
      </c>
      <c r="H8098" s="1">
        <v>46107.336643518523</v>
      </c>
      <c r="I8098" t="b">
        <v>0</v>
      </c>
      <c r="J8098" t="b">
        <v>0</v>
      </c>
      <c r="K8098" t="s">
        <v>19</v>
      </c>
      <c r="L8098" t="s">
        <v>60</v>
      </c>
      <c r="M8098">
        <v>1486293.6</v>
      </c>
      <c r="N8098"/>
      <c r="O8098" t="s">
        <v>17173</v>
      </c>
      <c r="P8098" t="s">
        <v>17174</v>
      </c>
    </row>
    <row r="8099" spans="1:16" x14ac:dyDescent="0.25">
      <c r="A8099" t="s">
        <v>1</v>
      </c>
      <c r="B8099" t="s">
        <v>17175</v>
      </c>
      <c r="C8099" t="s">
        <v>6924</v>
      </c>
      <c r="D8099" t="s">
        <v>13981</v>
      </c>
      <c r="E8099" t="s">
        <v>59</v>
      </c>
      <c r="F8099" t="b">
        <v>0</v>
      </c>
      <c r="G8099" t="s">
        <v>40</v>
      </c>
      <c r="H8099" s="1">
        <v>46107.377025462964</v>
      </c>
      <c r="I8099" t="b">
        <v>0</v>
      </c>
      <c r="J8099" t="b">
        <v>0</v>
      </c>
      <c r="K8099" t="s">
        <v>40</v>
      </c>
      <c r="L8099" t="s">
        <v>60</v>
      </c>
      <c r="M8099">
        <v>55000</v>
      </c>
      <c r="N8099"/>
      <c r="O8099" t="s">
        <v>13982</v>
      </c>
      <c r="P8099" t="s">
        <v>17176</v>
      </c>
    </row>
    <row r="8100" spans="1:16" x14ac:dyDescent="0.25">
      <c r="A8100" t="s">
        <v>6</v>
      </c>
      <c r="B8100" t="s">
        <v>17177</v>
      </c>
      <c r="C8100" t="s">
        <v>339</v>
      </c>
      <c r="D8100" t="s">
        <v>2360</v>
      </c>
      <c r="E8100" t="s">
        <v>59</v>
      </c>
      <c r="F8100" t="b">
        <v>0</v>
      </c>
      <c r="G8100" t="s">
        <v>77</v>
      </c>
      <c r="H8100" s="1">
        <v>46107.417291666658</v>
      </c>
      <c r="I8100" t="b">
        <v>0</v>
      </c>
      <c r="J8100" t="b">
        <v>1</v>
      </c>
      <c r="K8100" t="s">
        <v>41</v>
      </c>
      <c r="L8100" t="s">
        <v>60</v>
      </c>
      <c r="M8100">
        <v>175500</v>
      </c>
      <c r="N8100"/>
      <c r="O8100" t="s">
        <v>3622</v>
      </c>
      <c r="P8100" t="s">
        <v>17178</v>
      </c>
    </row>
    <row r="8101" spans="1:16" x14ac:dyDescent="0.25">
      <c r="A8101" t="s">
        <v>6</v>
      </c>
      <c r="B8101" t="s">
        <v>17179</v>
      </c>
      <c r="C8101" t="s">
        <v>637</v>
      </c>
      <c r="D8101" t="s">
        <v>2360</v>
      </c>
      <c r="E8101" t="s">
        <v>59</v>
      </c>
      <c r="F8101" t="b">
        <v>0</v>
      </c>
      <c r="G8101" t="s">
        <v>77</v>
      </c>
      <c r="H8101" s="1">
        <v>46107.417291666658</v>
      </c>
      <c r="I8101" t="b">
        <v>0</v>
      </c>
      <c r="J8101" t="b">
        <v>1</v>
      </c>
      <c r="K8101" t="s">
        <v>41</v>
      </c>
      <c r="L8101" t="s">
        <v>60</v>
      </c>
      <c r="M8101">
        <v>175500</v>
      </c>
      <c r="N8101"/>
      <c r="O8101" t="s">
        <v>424</v>
      </c>
      <c r="P8101" t="s">
        <v>8127</v>
      </c>
    </row>
    <row r="8102" spans="1:16" x14ac:dyDescent="0.25">
      <c r="A8102" t="s">
        <v>8</v>
      </c>
      <c r="B8102" t="s">
        <v>17180</v>
      </c>
      <c r="C8102" t="s">
        <v>40</v>
      </c>
      <c r="D8102" t="s">
        <v>4526</v>
      </c>
      <c r="E8102" t="s">
        <v>59</v>
      </c>
      <c r="F8102" t="b">
        <v>0</v>
      </c>
      <c r="G8102" t="s">
        <v>40</v>
      </c>
      <c r="H8102" s="1">
        <v>46107.460358796299</v>
      </c>
      <c r="I8102" t="b">
        <v>0</v>
      </c>
      <c r="J8102" t="b">
        <v>0</v>
      </c>
      <c r="K8102" t="s">
        <v>40</v>
      </c>
      <c r="L8102" t="s">
        <v>60</v>
      </c>
      <c r="M8102">
        <v>150000</v>
      </c>
      <c r="N8102"/>
      <c r="O8102" t="s">
        <v>3583</v>
      </c>
      <c r="P8102" t="s">
        <v>208</v>
      </c>
    </row>
    <row r="8103" spans="1:16" x14ac:dyDescent="0.25">
      <c r="A8103" t="s">
        <v>5</v>
      </c>
      <c r="B8103" t="s">
        <v>17181</v>
      </c>
      <c r="C8103" t="s">
        <v>92</v>
      </c>
      <c r="D8103" t="s">
        <v>4346</v>
      </c>
      <c r="E8103" t="s">
        <v>59</v>
      </c>
      <c r="F8103" t="b">
        <v>0</v>
      </c>
      <c r="G8103" t="s">
        <v>77</v>
      </c>
      <c r="H8103" s="1">
        <v>46107.501481481479</v>
      </c>
      <c r="I8103" t="b">
        <v>0</v>
      </c>
      <c r="J8103" t="b">
        <v>1</v>
      </c>
      <c r="K8103" t="s">
        <v>41</v>
      </c>
      <c r="L8103" t="s">
        <v>60</v>
      </c>
      <c r="M8103">
        <v>265000</v>
      </c>
      <c r="N8103"/>
      <c r="O8103" t="s">
        <v>402</v>
      </c>
      <c r="P8103" t="s">
        <v>1856</v>
      </c>
    </row>
    <row r="8104" spans="1:16" x14ac:dyDescent="0.25">
      <c r="A8104" t="s">
        <v>0</v>
      </c>
      <c r="B8104" t="s">
        <v>0</v>
      </c>
      <c r="C8104" t="s">
        <v>7072</v>
      </c>
      <c r="D8104" t="s">
        <v>4599</v>
      </c>
      <c r="E8104" t="s">
        <v>59</v>
      </c>
      <c r="F8104" t="b">
        <v>0</v>
      </c>
      <c r="G8104" t="s">
        <v>40</v>
      </c>
      <c r="H8104" s="1">
        <v>46107.501828703702</v>
      </c>
      <c r="I8104" t="b">
        <v>1</v>
      </c>
      <c r="J8104" t="b">
        <v>0</v>
      </c>
      <c r="K8104" t="s">
        <v>40</v>
      </c>
      <c r="L8104" t="s">
        <v>60</v>
      </c>
      <c r="M8104">
        <v>42500</v>
      </c>
      <c r="N8104"/>
      <c r="O8104" t="s">
        <v>17182</v>
      </c>
      <c r="P8104" t="s">
        <v>17183</v>
      </c>
    </row>
    <row r="8105" spans="1:16" x14ac:dyDescent="0.25">
      <c r="A8105" t="s">
        <v>2</v>
      </c>
      <c r="B8105" t="s">
        <v>17184</v>
      </c>
      <c r="C8105" t="s">
        <v>6081</v>
      </c>
      <c r="D8105" t="s">
        <v>4346</v>
      </c>
      <c r="E8105" t="s">
        <v>88</v>
      </c>
      <c r="F8105" t="b">
        <v>0</v>
      </c>
      <c r="G8105" t="s">
        <v>40</v>
      </c>
      <c r="H8105" s="1">
        <v>46107.501979166656</v>
      </c>
      <c r="I8105" t="b">
        <v>0</v>
      </c>
      <c r="J8105" t="b">
        <v>0</v>
      </c>
      <c r="K8105" t="s">
        <v>40</v>
      </c>
      <c r="L8105" t="s">
        <v>60</v>
      </c>
      <c r="M8105">
        <v>135000</v>
      </c>
      <c r="N8105"/>
      <c r="O8105" t="s">
        <v>12441</v>
      </c>
      <c r="P8105" t="s">
        <v>85</v>
      </c>
    </row>
    <row r="8106" spans="1:16" x14ac:dyDescent="0.25">
      <c r="A8106" t="s">
        <v>8</v>
      </c>
      <c r="B8106" t="s">
        <v>17185</v>
      </c>
      <c r="C8106" t="s">
        <v>40</v>
      </c>
      <c r="D8106" t="s">
        <v>4346</v>
      </c>
      <c r="E8106" t="s">
        <v>59</v>
      </c>
      <c r="F8106" t="b">
        <v>0</v>
      </c>
      <c r="G8106" t="s">
        <v>40</v>
      </c>
      <c r="H8106" s="1">
        <v>46107.501979166656</v>
      </c>
      <c r="I8106" t="b">
        <v>0</v>
      </c>
      <c r="J8106" t="b">
        <v>0</v>
      </c>
      <c r="K8106" t="s">
        <v>40</v>
      </c>
      <c r="L8106" t="s">
        <v>60</v>
      </c>
      <c r="M8106">
        <v>52500</v>
      </c>
      <c r="N8106"/>
      <c r="O8106" t="s">
        <v>17186</v>
      </c>
      <c r="P8106" t="s">
        <v>17187</v>
      </c>
    </row>
    <row r="8107" spans="1:16" x14ac:dyDescent="0.25">
      <c r="A8107" t="s">
        <v>3</v>
      </c>
      <c r="B8107" t="s">
        <v>6639</v>
      </c>
      <c r="C8107" t="s">
        <v>13</v>
      </c>
      <c r="D8107" t="s">
        <v>5721</v>
      </c>
      <c r="E8107" t="s">
        <v>59</v>
      </c>
      <c r="F8107" t="b">
        <v>0</v>
      </c>
      <c r="G8107" t="s">
        <v>13</v>
      </c>
      <c r="H8107" s="1">
        <v>46107.502245370371</v>
      </c>
      <c r="I8107" t="b">
        <v>0</v>
      </c>
      <c r="J8107" t="b">
        <v>0</v>
      </c>
      <c r="K8107" t="s">
        <v>13</v>
      </c>
      <c r="L8107" t="s">
        <v>60</v>
      </c>
      <c r="M8107">
        <v>68650</v>
      </c>
      <c r="N8107"/>
      <c r="O8107" t="s">
        <v>17188</v>
      </c>
      <c r="P8107" t="s">
        <v>17189</v>
      </c>
    </row>
    <row r="8108" spans="1:16" x14ac:dyDescent="0.25">
      <c r="A8108" t="s">
        <v>8</v>
      </c>
      <c r="B8108" t="s">
        <v>17190</v>
      </c>
      <c r="C8108" t="s">
        <v>112</v>
      </c>
      <c r="D8108" t="s">
        <v>4526</v>
      </c>
      <c r="E8108" t="s">
        <v>59</v>
      </c>
      <c r="F8108" t="b">
        <v>0</v>
      </c>
      <c r="G8108" t="s">
        <v>65</v>
      </c>
      <c r="H8108" s="1">
        <v>46107.542222222219</v>
      </c>
      <c r="I8108" t="b">
        <v>0</v>
      </c>
      <c r="J8108" t="b">
        <v>0</v>
      </c>
      <c r="K8108" t="s">
        <v>41</v>
      </c>
      <c r="L8108" t="s">
        <v>60</v>
      </c>
      <c r="M8108">
        <v>180000</v>
      </c>
      <c r="N8108"/>
      <c r="O8108" t="s">
        <v>17191</v>
      </c>
      <c r="P8108" t="s">
        <v>17192</v>
      </c>
    </row>
    <row r="8109" spans="1:16" x14ac:dyDescent="0.25">
      <c r="A8109" t="s">
        <v>6</v>
      </c>
      <c r="B8109" t="s">
        <v>17193</v>
      </c>
      <c r="C8109" t="s">
        <v>142</v>
      </c>
      <c r="D8109" t="s">
        <v>4756</v>
      </c>
      <c r="E8109" t="s">
        <v>59</v>
      </c>
      <c r="F8109" t="b">
        <v>0</v>
      </c>
      <c r="G8109" t="s">
        <v>65</v>
      </c>
      <c r="H8109" s="1">
        <v>46107.542222222219</v>
      </c>
      <c r="I8109" t="b">
        <v>0</v>
      </c>
      <c r="J8109" t="b">
        <v>0</v>
      </c>
      <c r="K8109" t="s">
        <v>41</v>
      </c>
      <c r="L8109" t="s">
        <v>60</v>
      </c>
      <c r="M8109">
        <v>155000</v>
      </c>
      <c r="N8109"/>
      <c r="O8109" t="s">
        <v>402</v>
      </c>
      <c r="P8109" t="s">
        <v>1856</v>
      </c>
    </row>
    <row r="8110" spans="1:16" x14ac:dyDescent="0.25">
      <c r="A8110" t="s">
        <v>6</v>
      </c>
      <c r="B8110" t="s">
        <v>17194</v>
      </c>
      <c r="C8110" t="s">
        <v>142</v>
      </c>
      <c r="D8110" t="s">
        <v>4346</v>
      </c>
      <c r="E8110" t="s">
        <v>59</v>
      </c>
      <c r="F8110" t="b">
        <v>0</v>
      </c>
      <c r="G8110" t="s">
        <v>65</v>
      </c>
      <c r="H8110" s="1">
        <v>46107.583865740737</v>
      </c>
      <c r="I8110" t="b">
        <v>0</v>
      </c>
      <c r="J8110" t="b">
        <v>1</v>
      </c>
      <c r="K8110" t="s">
        <v>41</v>
      </c>
      <c r="L8110" t="s">
        <v>60</v>
      </c>
      <c r="M8110">
        <v>140000</v>
      </c>
      <c r="N8110"/>
      <c r="O8110" t="s">
        <v>17195</v>
      </c>
      <c r="P8110" t="s">
        <v>17196</v>
      </c>
    </row>
    <row r="8111" spans="1:16" x14ac:dyDescent="0.25">
      <c r="A8111" t="s">
        <v>1</v>
      </c>
      <c r="B8111" t="s">
        <v>316</v>
      </c>
      <c r="C8111" t="s">
        <v>2025</v>
      </c>
      <c r="D8111" t="s">
        <v>2360</v>
      </c>
      <c r="E8111" t="s">
        <v>59</v>
      </c>
      <c r="F8111" t="b">
        <v>0</v>
      </c>
      <c r="G8111" t="s">
        <v>65</v>
      </c>
      <c r="H8111" s="1">
        <v>46107.584363425929</v>
      </c>
      <c r="I8111" t="b">
        <v>0</v>
      </c>
      <c r="J8111" t="b">
        <v>0</v>
      </c>
      <c r="K8111" t="s">
        <v>41</v>
      </c>
      <c r="L8111" t="s">
        <v>74</v>
      </c>
      <c r="M8111"/>
      <c r="N8111">
        <v>115</v>
      </c>
      <c r="O8111" t="s">
        <v>1251</v>
      </c>
      <c r="P8111" t="s">
        <v>17197</v>
      </c>
    </row>
    <row r="8112" spans="1:16" x14ac:dyDescent="0.25">
      <c r="A8112" t="s">
        <v>1</v>
      </c>
      <c r="B8112" t="s">
        <v>4276</v>
      </c>
      <c r="C8112" t="s">
        <v>1889</v>
      </c>
      <c r="D8112" t="s">
        <v>4526</v>
      </c>
      <c r="E8112" t="s">
        <v>88</v>
      </c>
      <c r="F8112" t="b">
        <v>0</v>
      </c>
      <c r="G8112" t="s">
        <v>63</v>
      </c>
      <c r="H8112" s="1">
        <v>46107.596365740741</v>
      </c>
      <c r="I8112" t="b">
        <v>0</v>
      </c>
      <c r="J8112" t="b">
        <v>0</v>
      </c>
      <c r="K8112" t="s">
        <v>41</v>
      </c>
      <c r="L8112" t="s">
        <v>74</v>
      </c>
      <c r="M8112"/>
      <c r="N8112">
        <v>70</v>
      </c>
      <c r="O8112" t="s">
        <v>1059</v>
      </c>
      <c r="P8112" t="s">
        <v>17198</v>
      </c>
    </row>
    <row r="8113" spans="1:16" x14ac:dyDescent="0.25">
      <c r="A8113" t="s">
        <v>7</v>
      </c>
      <c r="B8113" t="s">
        <v>17199</v>
      </c>
      <c r="C8113" t="s">
        <v>76</v>
      </c>
      <c r="D8113" t="s">
        <v>4622</v>
      </c>
      <c r="E8113" t="s">
        <v>59</v>
      </c>
      <c r="F8113" t="b">
        <v>1</v>
      </c>
      <c r="G8113" t="s">
        <v>32</v>
      </c>
      <c r="H8113" s="1">
        <v>46107.599756944437</v>
      </c>
      <c r="I8113" t="b">
        <v>1</v>
      </c>
      <c r="J8113" t="b">
        <v>0</v>
      </c>
      <c r="K8113" t="s">
        <v>32</v>
      </c>
      <c r="L8113" t="s">
        <v>60</v>
      </c>
      <c r="M8113">
        <v>202000</v>
      </c>
      <c r="N8113"/>
      <c r="O8113" t="s">
        <v>4865</v>
      </c>
      <c r="P8113" t="s">
        <v>17200</v>
      </c>
    </row>
    <row r="8114" spans="1:16" x14ac:dyDescent="0.25">
      <c r="A8114" t="s">
        <v>3</v>
      </c>
      <c r="B8114" t="s">
        <v>17201</v>
      </c>
      <c r="C8114" t="s">
        <v>13</v>
      </c>
      <c r="D8114" t="s">
        <v>4526</v>
      </c>
      <c r="E8114" t="s">
        <v>59</v>
      </c>
      <c r="F8114" t="b">
        <v>0</v>
      </c>
      <c r="G8114" t="s">
        <v>13</v>
      </c>
      <c r="H8114" s="1">
        <v>46107.627245370371</v>
      </c>
      <c r="I8114" t="b">
        <v>0</v>
      </c>
      <c r="J8114" t="b">
        <v>0</v>
      </c>
      <c r="K8114" t="s">
        <v>13</v>
      </c>
      <c r="L8114" t="s">
        <v>60</v>
      </c>
      <c r="M8114">
        <v>127500</v>
      </c>
      <c r="N8114"/>
      <c r="O8114" t="s">
        <v>9864</v>
      </c>
      <c r="P8114" t="s">
        <v>1998</v>
      </c>
    </row>
    <row r="8115" spans="1:16" x14ac:dyDescent="0.25">
      <c r="A8115" t="s">
        <v>0</v>
      </c>
      <c r="B8115" t="s">
        <v>17202</v>
      </c>
      <c r="C8115" t="s">
        <v>479</v>
      </c>
      <c r="D8115" t="s">
        <v>4526</v>
      </c>
      <c r="E8115" t="s">
        <v>59</v>
      </c>
      <c r="F8115" t="b">
        <v>0</v>
      </c>
      <c r="G8115" t="s">
        <v>65</v>
      </c>
      <c r="H8115" s="1">
        <v>46107.666701388887</v>
      </c>
      <c r="I8115" t="b">
        <v>0</v>
      </c>
      <c r="J8115" t="b">
        <v>1</v>
      </c>
      <c r="K8115" t="s">
        <v>41</v>
      </c>
      <c r="L8115" t="s">
        <v>60</v>
      </c>
      <c r="M8115">
        <v>60000</v>
      </c>
      <c r="N8115"/>
      <c r="O8115" t="s">
        <v>17203</v>
      </c>
    </row>
    <row r="8116" spans="1:16" x14ac:dyDescent="0.25">
      <c r="A8116" t="s">
        <v>0</v>
      </c>
      <c r="B8116" t="s">
        <v>17204</v>
      </c>
      <c r="C8116" t="s">
        <v>479</v>
      </c>
      <c r="D8116" t="s">
        <v>4526</v>
      </c>
      <c r="E8116" t="s">
        <v>59</v>
      </c>
      <c r="F8116" t="b">
        <v>0</v>
      </c>
      <c r="G8116" t="s">
        <v>65</v>
      </c>
      <c r="H8116" s="1">
        <v>46107.666701388887</v>
      </c>
      <c r="I8116" t="b">
        <v>1</v>
      </c>
      <c r="J8116" t="b">
        <v>1</v>
      </c>
      <c r="K8116" t="s">
        <v>41</v>
      </c>
      <c r="L8116" t="s">
        <v>60</v>
      </c>
      <c r="M8116">
        <v>80000</v>
      </c>
      <c r="N8116"/>
      <c r="O8116" t="s">
        <v>17203</v>
      </c>
    </row>
    <row r="8117" spans="1:16" x14ac:dyDescent="0.25">
      <c r="A8117" t="s">
        <v>2</v>
      </c>
      <c r="B8117" t="s">
        <v>17205</v>
      </c>
      <c r="C8117" t="s">
        <v>392</v>
      </c>
      <c r="D8117" t="s">
        <v>4526</v>
      </c>
      <c r="E8117" t="s">
        <v>88</v>
      </c>
      <c r="F8117" t="b">
        <v>0</v>
      </c>
      <c r="G8117" t="s">
        <v>73</v>
      </c>
      <c r="H8117" s="1">
        <v>46107.666898148149</v>
      </c>
      <c r="I8117" t="b">
        <v>0</v>
      </c>
      <c r="J8117" t="b">
        <v>0</v>
      </c>
      <c r="K8117" t="s">
        <v>41</v>
      </c>
      <c r="L8117" t="s">
        <v>74</v>
      </c>
      <c r="M8117"/>
      <c r="N8117">
        <v>60</v>
      </c>
      <c r="O8117" t="s">
        <v>155</v>
      </c>
      <c r="P8117" t="s">
        <v>17206</v>
      </c>
    </row>
    <row r="8118" spans="1:16" x14ac:dyDescent="0.25">
      <c r="A8118" t="s">
        <v>0</v>
      </c>
      <c r="B8118" t="s">
        <v>1638</v>
      </c>
      <c r="C8118" t="s">
        <v>2124</v>
      </c>
      <c r="D8118" t="s">
        <v>4346</v>
      </c>
      <c r="E8118" t="s">
        <v>59</v>
      </c>
      <c r="F8118" t="b">
        <v>0</v>
      </c>
      <c r="G8118" t="s">
        <v>68</v>
      </c>
      <c r="H8118" s="1">
        <v>46107.667037037027</v>
      </c>
      <c r="I8118" t="b">
        <v>0</v>
      </c>
      <c r="J8118" t="b">
        <v>1</v>
      </c>
      <c r="K8118" t="s">
        <v>41</v>
      </c>
      <c r="L8118" t="s">
        <v>60</v>
      </c>
      <c r="M8118">
        <v>58275</v>
      </c>
      <c r="N8118"/>
      <c r="O8118" t="s">
        <v>1684</v>
      </c>
      <c r="P8118" t="s">
        <v>3177</v>
      </c>
    </row>
    <row r="8119" spans="1:16" x14ac:dyDescent="0.25">
      <c r="A8119" t="s">
        <v>8</v>
      </c>
      <c r="B8119" t="s">
        <v>17207</v>
      </c>
      <c r="C8119" t="s">
        <v>112</v>
      </c>
      <c r="D8119" t="s">
        <v>4526</v>
      </c>
      <c r="E8119" t="s">
        <v>59</v>
      </c>
      <c r="F8119" t="b">
        <v>0</v>
      </c>
      <c r="G8119" t="s">
        <v>65</v>
      </c>
      <c r="H8119" s="1">
        <v>46107.667175925933</v>
      </c>
      <c r="I8119" t="b">
        <v>0</v>
      </c>
      <c r="J8119" t="b">
        <v>0</v>
      </c>
      <c r="K8119" t="s">
        <v>41</v>
      </c>
      <c r="L8119" t="s">
        <v>60</v>
      </c>
      <c r="M8119">
        <v>245000</v>
      </c>
      <c r="N8119"/>
      <c r="O8119" t="s">
        <v>2980</v>
      </c>
    </row>
    <row r="8120" spans="1:16" x14ac:dyDescent="0.25">
      <c r="A8120" t="s">
        <v>0</v>
      </c>
      <c r="B8120" t="s">
        <v>0</v>
      </c>
      <c r="C8120" t="s">
        <v>17208</v>
      </c>
      <c r="D8120" t="s">
        <v>4346</v>
      </c>
      <c r="E8120" t="s">
        <v>59</v>
      </c>
      <c r="F8120" t="b">
        <v>0</v>
      </c>
      <c r="G8120" t="s">
        <v>40</v>
      </c>
      <c r="H8120" s="1">
        <v>46107.668495370373</v>
      </c>
      <c r="I8120" t="b">
        <v>1</v>
      </c>
      <c r="J8120" t="b">
        <v>0</v>
      </c>
      <c r="K8120" t="s">
        <v>40</v>
      </c>
      <c r="L8120" t="s">
        <v>60</v>
      </c>
      <c r="M8120">
        <v>42500</v>
      </c>
      <c r="N8120"/>
      <c r="O8120" t="s">
        <v>526</v>
      </c>
      <c r="P8120" t="s">
        <v>17209</v>
      </c>
    </row>
    <row r="8121" spans="1:16" x14ac:dyDescent="0.25">
      <c r="A8121" t="s">
        <v>6</v>
      </c>
      <c r="B8121" t="s">
        <v>17210</v>
      </c>
      <c r="C8121" t="s">
        <v>5717</v>
      </c>
      <c r="D8121" t="s">
        <v>5018</v>
      </c>
      <c r="E8121" t="s">
        <v>59</v>
      </c>
      <c r="F8121" t="b">
        <v>0</v>
      </c>
      <c r="G8121" t="s">
        <v>19</v>
      </c>
      <c r="H8121" s="1">
        <v>46107.669699074067</v>
      </c>
      <c r="I8121" t="b">
        <v>0</v>
      </c>
      <c r="J8121" t="b">
        <v>0</v>
      </c>
      <c r="K8121" t="s">
        <v>19</v>
      </c>
      <c r="L8121" t="s">
        <v>60</v>
      </c>
      <c r="M8121">
        <v>3700000</v>
      </c>
      <c r="N8121"/>
      <c r="O8121" t="s">
        <v>17211</v>
      </c>
      <c r="P8121" t="s">
        <v>17212</v>
      </c>
    </row>
    <row r="8122" spans="1:16" x14ac:dyDescent="0.25">
      <c r="A8122" t="s">
        <v>6</v>
      </c>
      <c r="B8122" t="s">
        <v>17213</v>
      </c>
      <c r="C8122" t="s">
        <v>1679</v>
      </c>
      <c r="D8122" t="s">
        <v>4346</v>
      </c>
      <c r="E8122" t="s">
        <v>59</v>
      </c>
      <c r="F8122" t="b">
        <v>0</v>
      </c>
      <c r="G8122" t="s">
        <v>65</v>
      </c>
      <c r="H8122" s="1">
        <v>46107.70884259259</v>
      </c>
      <c r="I8122" t="b">
        <v>0</v>
      </c>
      <c r="J8122" t="b">
        <v>0</v>
      </c>
      <c r="K8122" t="s">
        <v>41</v>
      </c>
      <c r="L8122" t="s">
        <v>60</v>
      </c>
      <c r="M8122">
        <v>159500</v>
      </c>
      <c r="N8122"/>
      <c r="O8122" t="s">
        <v>1225</v>
      </c>
      <c r="P8122" t="s">
        <v>1321</v>
      </c>
    </row>
    <row r="8123" spans="1:16" x14ac:dyDescent="0.25">
      <c r="A8123" t="s">
        <v>1</v>
      </c>
      <c r="B8123" t="s">
        <v>1</v>
      </c>
      <c r="C8123" t="s">
        <v>1122</v>
      </c>
      <c r="D8123" t="s">
        <v>4346</v>
      </c>
      <c r="E8123" t="s">
        <v>88</v>
      </c>
      <c r="F8123" t="b">
        <v>0</v>
      </c>
      <c r="G8123" t="s">
        <v>65</v>
      </c>
      <c r="H8123" s="1">
        <v>46107.709363425929</v>
      </c>
      <c r="I8123" t="b">
        <v>1</v>
      </c>
      <c r="J8123" t="b">
        <v>1</v>
      </c>
      <c r="K8123" t="s">
        <v>41</v>
      </c>
      <c r="L8123" t="s">
        <v>74</v>
      </c>
      <c r="M8123"/>
      <c r="N8123">
        <v>52.5</v>
      </c>
      <c r="O8123" t="s">
        <v>7776</v>
      </c>
      <c r="P8123" t="s">
        <v>1153</v>
      </c>
    </row>
    <row r="8124" spans="1:16" x14ac:dyDescent="0.25">
      <c r="A8124" t="s">
        <v>0</v>
      </c>
      <c r="B8124" t="s">
        <v>1347</v>
      </c>
      <c r="C8124" t="s">
        <v>237</v>
      </c>
      <c r="D8124" t="s">
        <v>4526</v>
      </c>
      <c r="E8124" t="s">
        <v>88</v>
      </c>
      <c r="F8124" t="b">
        <v>0</v>
      </c>
      <c r="G8124" t="s">
        <v>89</v>
      </c>
      <c r="H8124" s="1">
        <v>46107.750451388893</v>
      </c>
      <c r="I8124" t="b">
        <v>0</v>
      </c>
      <c r="J8124" t="b">
        <v>1</v>
      </c>
      <c r="K8124" t="s">
        <v>41</v>
      </c>
      <c r="L8124" t="s">
        <v>74</v>
      </c>
      <c r="M8124"/>
      <c r="N8124">
        <v>61</v>
      </c>
      <c r="O8124" t="s">
        <v>129</v>
      </c>
      <c r="P8124" t="s">
        <v>11207</v>
      </c>
    </row>
    <row r="8125" spans="1:16" x14ac:dyDescent="0.25">
      <c r="A8125" t="s">
        <v>6</v>
      </c>
      <c r="B8125" t="s">
        <v>6</v>
      </c>
      <c r="C8125" t="s">
        <v>10022</v>
      </c>
      <c r="D8125" t="s">
        <v>4526</v>
      </c>
      <c r="E8125" t="s">
        <v>59</v>
      </c>
      <c r="F8125" t="b">
        <v>0</v>
      </c>
      <c r="G8125" t="s">
        <v>40</v>
      </c>
      <c r="H8125" s="1">
        <v>46107.751979166656</v>
      </c>
      <c r="I8125" t="b">
        <v>0</v>
      </c>
      <c r="J8125" t="b">
        <v>0</v>
      </c>
      <c r="K8125" t="s">
        <v>40</v>
      </c>
      <c r="L8125" t="s">
        <v>60</v>
      </c>
      <c r="M8125">
        <v>67500</v>
      </c>
      <c r="N8125"/>
      <c r="O8125" t="s">
        <v>101</v>
      </c>
      <c r="P8125" t="s">
        <v>85</v>
      </c>
    </row>
    <row r="8126" spans="1:16" x14ac:dyDescent="0.25">
      <c r="A8126" t="s">
        <v>1</v>
      </c>
      <c r="B8126" t="s">
        <v>17214</v>
      </c>
      <c r="C8126" t="s">
        <v>5215</v>
      </c>
      <c r="D8126" t="s">
        <v>4346</v>
      </c>
      <c r="E8126" t="s">
        <v>59</v>
      </c>
      <c r="F8126" t="b">
        <v>0</v>
      </c>
      <c r="G8126" t="s">
        <v>19</v>
      </c>
      <c r="H8126" s="1">
        <v>46107.752835648149</v>
      </c>
      <c r="I8126" t="b">
        <v>0</v>
      </c>
      <c r="J8126" t="b">
        <v>0</v>
      </c>
      <c r="K8126" t="s">
        <v>19</v>
      </c>
      <c r="L8126" t="s">
        <v>60</v>
      </c>
      <c r="M8126">
        <v>2750000</v>
      </c>
      <c r="N8126"/>
      <c r="O8126" t="s">
        <v>17215</v>
      </c>
      <c r="P8126" t="s">
        <v>17216</v>
      </c>
    </row>
    <row r="8127" spans="1:16" x14ac:dyDescent="0.25">
      <c r="A8127" t="s">
        <v>1</v>
      </c>
      <c r="B8127" t="s">
        <v>17217</v>
      </c>
      <c r="C8127" t="s">
        <v>5215</v>
      </c>
      <c r="D8127" t="s">
        <v>4346</v>
      </c>
      <c r="E8127" t="s">
        <v>59</v>
      </c>
      <c r="F8127" t="b">
        <v>0</v>
      </c>
      <c r="G8127" t="s">
        <v>19</v>
      </c>
      <c r="H8127" s="1">
        <v>46107.753206018519</v>
      </c>
      <c r="I8127" t="b">
        <v>1</v>
      </c>
      <c r="J8127" t="b">
        <v>0</v>
      </c>
      <c r="K8127" t="s">
        <v>19</v>
      </c>
      <c r="L8127" t="s">
        <v>60</v>
      </c>
      <c r="M8127">
        <v>1325000</v>
      </c>
      <c r="N8127"/>
      <c r="O8127" t="s">
        <v>17218</v>
      </c>
      <c r="P8127" t="s">
        <v>17219</v>
      </c>
    </row>
    <row r="8128" spans="1:16" x14ac:dyDescent="0.25">
      <c r="A8128" t="s">
        <v>0</v>
      </c>
      <c r="B8128" t="s">
        <v>14425</v>
      </c>
      <c r="C8128" t="s">
        <v>1240</v>
      </c>
      <c r="D8128" t="s">
        <v>4526</v>
      </c>
      <c r="E8128" t="s">
        <v>59</v>
      </c>
      <c r="F8128" t="b">
        <v>0</v>
      </c>
      <c r="G8128" t="s">
        <v>68</v>
      </c>
      <c r="H8128" s="1">
        <v>46107.792037037027</v>
      </c>
      <c r="I8128" t="b">
        <v>0</v>
      </c>
      <c r="J8128" t="b">
        <v>1</v>
      </c>
      <c r="K8128" t="s">
        <v>41</v>
      </c>
      <c r="L8128" t="s">
        <v>60</v>
      </c>
      <c r="M8128">
        <v>67500</v>
      </c>
      <c r="N8128"/>
      <c r="O8128" t="s">
        <v>17220</v>
      </c>
      <c r="P8128" t="s">
        <v>2966</v>
      </c>
    </row>
    <row r="8129" spans="1:16" x14ac:dyDescent="0.25">
      <c r="A8129" t="s">
        <v>0</v>
      </c>
      <c r="B8129" t="s">
        <v>1271</v>
      </c>
      <c r="C8129" t="s">
        <v>1131</v>
      </c>
      <c r="D8129" t="s">
        <v>4526</v>
      </c>
      <c r="E8129" t="s">
        <v>59</v>
      </c>
      <c r="F8129" t="b">
        <v>0</v>
      </c>
      <c r="G8129" t="s">
        <v>89</v>
      </c>
      <c r="H8129" s="1">
        <v>46107.792118055557</v>
      </c>
      <c r="I8129" t="b">
        <v>0</v>
      </c>
      <c r="J8129" t="b">
        <v>0</v>
      </c>
      <c r="K8129" t="s">
        <v>41</v>
      </c>
      <c r="L8129" t="s">
        <v>74</v>
      </c>
      <c r="M8129"/>
      <c r="N8129">
        <v>50</v>
      </c>
      <c r="O8129" t="s">
        <v>105</v>
      </c>
      <c r="P8129" t="s">
        <v>17221</v>
      </c>
    </row>
    <row r="8130" spans="1:16" x14ac:dyDescent="0.25">
      <c r="A8130" t="s">
        <v>6</v>
      </c>
      <c r="B8130" t="s">
        <v>17222</v>
      </c>
      <c r="C8130" t="s">
        <v>3648</v>
      </c>
      <c r="D8130" t="s">
        <v>2360</v>
      </c>
      <c r="E8130" t="s">
        <v>59</v>
      </c>
      <c r="F8130" t="b">
        <v>0</v>
      </c>
      <c r="G8130" t="s">
        <v>65</v>
      </c>
      <c r="H8130" s="1">
        <v>46107.792199074072</v>
      </c>
      <c r="I8130" t="b">
        <v>0</v>
      </c>
      <c r="J8130" t="b">
        <v>0</v>
      </c>
      <c r="K8130" t="s">
        <v>41</v>
      </c>
      <c r="L8130" t="s">
        <v>60</v>
      </c>
      <c r="M8130">
        <v>172500</v>
      </c>
      <c r="N8130"/>
      <c r="O8130" t="s">
        <v>17223</v>
      </c>
      <c r="P8130" t="s">
        <v>17224</v>
      </c>
    </row>
    <row r="8131" spans="1:16" x14ac:dyDescent="0.25">
      <c r="A8131" t="s">
        <v>2</v>
      </c>
      <c r="B8131" t="s">
        <v>407</v>
      </c>
      <c r="C8131" t="s">
        <v>17225</v>
      </c>
      <c r="D8131" t="s">
        <v>2734</v>
      </c>
      <c r="E8131" t="s">
        <v>59</v>
      </c>
      <c r="F8131" t="b">
        <v>0</v>
      </c>
      <c r="G8131" t="s">
        <v>40</v>
      </c>
      <c r="H8131" s="1">
        <v>46107.793645833342</v>
      </c>
      <c r="I8131" t="b">
        <v>0</v>
      </c>
      <c r="J8131" t="b">
        <v>0</v>
      </c>
      <c r="K8131" t="s">
        <v>40</v>
      </c>
      <c r="L8131" t="s">
        <v>60</v>
      </c>
      <c r="M8131">
        <v>106437</v>
      </c>
      <c r="N8131"/>
      <c r="O8131" t="s">
        <v>14303</v>
      </c>
      <c r="P8131" t="s">
        <v>1738</v>
      </c>
    </row>
    <row r="8132" spans="1:16" x14ac:dyDescent="0.25">
      <c r="A8132" t="s">
        <v>0</v>
      </c>
      <c r="B8132" t="s">
        <v>17226</v>
      </c>
      <c r="C8132" t="s">
        <v>172</v>
      </c>
      <c r="D8132" t="s">
        <v>4526</v>
      </c>
      <c r="E8132" t="s">
        <v>88</v>
      </c>
      <c r="F8132" t="b">
        <v>0</v>
      </c>
      <c r="G8132" t="s">
        <v>68</v>
      </c>
      <c r="H8132" s="1">
        <v>46107.833703703713</v>
      </c>
      <c r="I8132" t="b">
        <v>0</v>
      </c>
      <c r="J8132" t="b">
        <v>1</v>
      </c>
      <c r="K8132" t="s">
        <v>41</v>
      </c>
      <c r="L8132" t="s">
        <v>74</v>
      </c>
      <c r="M8132"/>
      <c r="N8132">
        <v>57.5</v>
      </c>
      <c r="O8132" t="s">
        <v>126</v>
      </c>
      <c r="P8132" t="s">
        <v>216</v>
      </c>
    </row>
    <row r="8133" spans="1:16" x14ac:dyDescent="0.25">
      <c r="A8133" t="s">
        <v>6</v>
      </c>
      <c r="B8133" t="s">
        <v>6</v>
      </c>
      <c r="C8133" t="s">
        <v>3557</v>
      </c>
      <c r="D8133" t="s">
        <v>4346</v>
      </c>
      <c r="E8133" t="s">
        <v>232</v>
      </c>
      <c r="F8133" t="b">
        <v>0</v>
      </c>
      <c r="G8133" t="s">
        <v>89</v>
      </c>
      <c r="H8133" s="1">
        <v>46107.833784722221</v>
      </c>
      <c r="I8133" t="b">
        <v>0</v>
      </c>
      <c r="J8133" t="b">
        <v>0</v>
      </c>
      <c r="K8133" t="s">
        <v>41</v>
      </c>
      <c r="L8133" t="s">
        <v>60</v>
      </c>
      <c r="M8133">
        <v>131630.72</v>
      </c>
      <c r="N8133"/>
      <c r="O8133" t="s">
        <v>17227</v>
      </c>
      <c r="P8133" t="s">
        <v>17228</v>
      </c>
    </row>
    <row r="8134" spans="1:16" x14ac:dyDescent="0.25">
      <c r="A8134" t="s">
        <v>0</v>
      </c>
      <c r="B8134" t="s">
        <v>17229</v>
      </c>
      <c r="C8134" t="s">
        <v>76</v>
      </c>
      <c r="D8134" t="s">
        <v>4526</v>
      </c>
      <c r="E8134" t="s">
        <v>132</v>
      </c>
      <c r="F8134" t="b">
        <v>1</v>
      </c>
      <c r="G8134" t="s">
        <v>13</v>
      </c>
      <c r="H8134" s="1">
        <v>46107.835578703707</v>
      </c>
      <c r="I8134" t="b">
        <v>1</v>
      </c>
      <c r="J8134" t="b">
        <v>0</v>
      </c>
      <c r="K8134" t="s">
        <v>13</v>
      </c>
      <c r="L8134" t="s">
        <v>74</v>
      </c>
      <c r="M8134"/>
      <c r="N8134">
        <v>105</v>
      </c>
      <c r="O8134" t="s">
        <v>5046</v>
      </c>
    </row>
    <row r="8135" spans="1:16" x14ac:dyDescent="0.25">
      <c r="A8135" t="s">
        <v>0</v>
      </c>
      <c r="B8135" t="s">
        <v>17230</v>
      </c>
      <c r="C8135" t="s">
        <v>76</v>
      </c>
      <c r="D8135" t="s">
        <v>4526</v>
      </c>
      <c r="E8135" t="s">
        <v>132</v>
      </c>
      <c r="F8135" t="b">
        <v>1</v>
      </c>
      <c r="G8135" t="s">
        <v>13</v>
      </c>
      <c r="H8135" s="1">
        <v>46107.835578703707</v>
      </c>
      <c r="I8135" t="b">
        <v>0</v>
      </c>
      <c r="J8135" t="b">
        <v>0</v>
      </c>
      <c r="K8135" t="s">
        <v>13</v>
      </c>
      <c r="L8135" t="s">
        <v>74</v>
      </c>
      <c r="M8135"/>
      <c r="N8135">
        <v>26.5</v>
      </c>
      <c r="O8135" t="s">
        <v>5046</v>
      </c>
    </row>
    <row r="8136" spans="1:16" x14ac:dyDescent="0.25">
      <c r="A8136" t="s">
        <v>0</v>
      </c>
      <c r="B8136" t="s">
        <v>17231</v>
      </c>
      <c r="C8136" t="s">
        <v>76</v>
      </c>
      <c r="D8136" t="s">
        <v>4346</v>
      </c>
      <c r="E8136" t="s">
        <v>59</v>
      </c>
      <c r="F8136" t="b">
        <v>1</v>
      </c>
      <c r="G8136" t="s">
        <v>63</v>
      </c>
      <c r="H8136" s="1">
        <v>46107.846168981479</v>
      </c>
      <c r="I8136" t="b">
        <v>0</v>
      </c>
      <c r="J8136" t="b">
        <v>1</v>
      </c>
      <c r="K8136" t="s">
        <v>41</v>
      </c>
      <c r="L8136" t="s">
        <v>60</v>
      </c>
      <c r="M8136">
        <v>77500</v>
      </c>
      <c r="N8136"/>
      <c r="O8136" t="s">
        <v>17232</v>
      </c>
      <c r="P8136" t="s">
        <v>3563</v>
      </c>
    </row>
    <row r="8137" spans="1:16" x14ac:dyDescent="0.25">
      <c r="A8137" t="s">
        <v>5</v>
      </c>
      <c r="B8137" t="s">
        <v>17233</v>
      </c>
      <c r="C8137" t="s">
        <v>79</v>
      </c>
      <c r="D8137" t="s">
        <v>4346</v>
      </c>
      <c r="E8137" t="s">
        <v>59</v>
      </c>
      <c r="F8137" t="b">
        <v>0</v>
      </c>
      <c r="G8137" t="s">
        <v>65</v>
      </c>
      <c r="H8137" s="1">
        <v>46107.876319444447</v>
      </c>
      <c r="I8137" t="b">
        <v>0</v>
      </c>
      <c r="J8137" t="b">
        <v>1</v>
      </c>
      <c r="K8137" t="s">
        <v>41</v>
      </c>
      <c r="L8137" t="s">
        <v>60</v>
      </c>
      <c r="M8137">
        <v>225500</v>
      </c>
      <c r="N8137"/>
      <c r="O8137" t="s">
        <v>809</v>
      </c>
      <c r="P8137" t="s">
        <v>17234</v>
      </c>
    </row>
    <row r="8138" spans="1:16" x14ac:dyDescent="0.25">
      <c r="A8138" t="s">
        <v>1</v>
      </c>
      <c r="B8138" t="s">
        <v>17235</v>
      </c>
      <c r="C8138" t="s">
        <v>167</v>
      </c>
      <c r="D8138" t="s">
        <v>2471</v>
      </c>
      <c r="E8138" t="s">
        <v>59</v>
      </c>
      <c r="F8138" t="b">
        <v>0</v>
      </c>
      <c r="G8138" t="s">
        <v>77</v>
      </c>
      <c r="H8138" s="1">
        <v>46107.876481481479</v>
      </c>
      <c r="I8138" t="b">
        <v>0</v>
      </c>
      <c r="J8138" t="b">
        <v>1</v>
      </c>
      <c r="K8138" t="s">
        <v>41</v>
      </c>
      <c r="L8138" t="s">
        <v>60</v>
      </c>
      <c r="M8138">
        <v>230000</v>
      </c>
      <c r="N8138"/>
      <c r="O8138" t="s">
        <v>17236</v>
      </c>
      <c r="P8138" t="s">
        <v>17237</v>
      </c>
    </row>
    <row r="8139" spans="1:16" x14ac:dyDescent="0.25">
      <c r="A8139" t="s">
        <v>1</v>
      </c>
      <c r="B8139" t="s">
        <v>6113</v>
      </c>
      <c r="C8139" t="s">
        <v>71</v>
      </c>
      <c r="D8139" t="s">
        <v>4526</v>
      </c>
      <c r="E8139" t="s">
        <v>88</v>
      </c>
      <c r="F8139" t="b">
        <v>0</v>
      </c>
      <c r="G8139" t="s">
        <v>73</v>
      </c>
      <c r="H8139" s="1">
        <v>46107.876539351862</v>
      </c>
      <c r="I8139" t="b">
        <v>1</v>
      </c>
      <c r="J8139" t="b">
        <v>0</v>
      </c>
      <c r="K8139" t="s">
        <v>41</v>
      </c>
      <c r="L8139" t="s">
        <v>74</v>
      </c>
      <c r="M8139"/>
      <c r="N8139">
        <v>75.5</v>
      </c>
      <c r="O8139" t="s">
        <v>6114</v>
      </c>
      <c r="P8139" t="s">
        <v>6115</v>
      </c>
    </row>
    <row r="8140" spans="1:16" x14ac:dyDescent="0.25">
      <c r="A8140" t="s">
        <v>0</v>
      </c>
      <c r="B8140" t="s">
        <v>17238</v>
      </c>
      <c r="C8140" t="s">
        <v>162</v>
      </c>
      <c r="D8140" t="s">
        <v>4346</v>
      </c>
      <c r="E8140" t="s">
        <v>59</v>
      </c>
      <c r="F8140" t="b">
        <v>0</v>
      </c>
      <c r="G8140" t="s">
        <v>73</v>
      </c>
      <c r="H8140" s="1">
        <v>46107.916898148149</v>
      </c>
      <c r="I8140" t="b">
        <v>0</v>
      </c>
      <c r="J8140" t="b">
        <v>1</v>
      </c>
      <c r="K8140" t="s">
        <v>41</v>
      </c>
      <c r="L8140" t="s">
        <v>60</v>
      </c>
      <c r="M8140">
        <v>136500</v>
      </c>
      <c r="N8140"/>
      <c r="O8140" t="s">
        <v>17239</v>
      </c>
    </row>
    <row r="8141" spans="1:16" x14ac:dyDescent="0.25">
      <c r="A8141" t="s">
        <v>1</v>
      </c>
      <c r="B8141" t="s">
        <v>12616</v>
      </c>
      <c r="C8141" t="s">
        <v>102</v>
      </c>
      <c r="D8141" t="s">
        <v>4346</v>
      </c>
      <c r="E8141" t="s">
        <v>59</v>
      </c>
      <c r="F8141" t="b">
        <v>0</v>
      </c>
      <c r="G8141" t="s">
        <v>65</v>
      </c>
      <c r="H8141" s="1">
        <v>46107.917928240742</v>
      </c>
      <c r="I8141" t="b">
        <v>1</v>
      </c>
      <c r="J8141" t="b">
        <v>1</v>
      </c>
      <c r="K8141" t="s">
        <v>41</v>
      </c>
      <c r="L8141" t="s">
        <v>60</v>
      </c>
      <c r="M8141">
        <v>155500</v>
      </c>
      <c r="N8141"/>
      <c r="O8141" t="s">
        <v>12617</v>
      </c>
      <c r="P8141" t="s">
        <v>8088</v>
      </c>
    </row>
    <row r="8142" spans="1:16" x14ac:dyDescent="0.25">
      <c r="A8142" t="s">
        <v>1</v>
      </c>
      <c r="B8142" t="s">
        <v>17240</v>
      </c>
      <c r="C8142" t="s">
        <v>423</v>
      </c>
      <c r="D8142" t="s">
        <v>3761</v>
      </c>
      <c r="E8142" t="s">
        <v>72</v>
      </c>
      <c r="F8142" t="b">
        <v>0</v>
      </c>
      <c r="G8142" t="s">
        <v>73</v>
      </c>
      <c r="H8142" s="1">
        <v>46108.001539351862</v>
      </c>
      <c r="I8142" t="b">
        <v>0</v>
      </c>
      <c r="J8142" t="b">
        <v>1</v>
      </c>
      <c r="K8142" t="s">
        <v>41</v>
      </c>
      <c r="L8142" t="s">
        <v>60</v>
      </c>
      <c r="M8142">
        <v>135000</v>
      </c>
      <c r="N8142"/>
      <c r="O8142" t="s">
        <v>3622</v>
      </c>
      <c r="P8142" t="s">
        <v>17241</v>
      </c>
    </row>
    <row r="8143" spans="1:16" x14ac:dyDescent="0.25">
      <c r="A8143" t="s">
        <v>2</v>
      </c>
      <c r="B8143" t="s">
        <v>17242</v>
      </c>
      <c r="C8143" t="s">
        <v>76</v>
      </c>
      <c r="D8143" t="s">
        <v>4515</v>
      </c>
      <c r="E8143" t="s">
        <v>59</v>
      </c>
      <c r="F8143" t="b">
        <v>1</v>
      </c>
      <c r="G8143" t="s">
        <v>33</v>
      </c>
      <c r="H8143" s="1">
        <v>46108.010648148149</v>
      </c>
      <c r="I8143" t="b">
        <v>0</v>
      </c>
      <c r="J8143" t="b">
        <v>0</v>
      </c>
      <c r="K8143" t="s">
        <v>33</v>
      </c>
      <c r="L8143" t="s">
        <v>60</v>
      </c>
      <c r="M8143">
        <v>175000</v>
      </c>
      <c r="N8143"/>
      <c r="O8143" t="s">
        <v>1723</v>
      </c>
      <c r="P8143" t="s">
        <v>622</v>
      </c>
    </row>
    <row r="8144" spans="1:16" x14ac:dyDescent="0.25">
      <c r="A8144" t="s">
        <v>2</v>
      </c>
      <c r="B8144" t="s">
        <v>17243</v>
      </c>
      <c r="C8144" t="s">
        <v>4765</v>
      </c>
      <c r="D8144" t="s">
        <v>4346</v>
      </c>
      <c r="E8144" t="s">
        <v>59</v>
      </c>
      <c r="F8144" t="b">
        <v>0</v>
      </c>
      <c r="G8144" t="s">
        <v>40</v>
      </c>
      <c r="H8144" s="1">
        <v>46108.043645833342</v>
      </c>
      <c r="I8144" t="b">
        <v>0</v>
      </c>
      <c r="J8144" t="b">
        <v>0</v>
      </c>
      <c r="K8144" t="s">
        <v>40</v>
      </c>
      <c r="L8144" t="s">
        <v>60</v>
      </c>
      <c r="M8144">
        <v>75000</v>
      </c>
      <c r="N8144"/>
      <c r="O8144" t="s">
        <v>101</v>
      </c>
      <c r="P8144" t="s">
        <v>310</v>
      </c>
    </row>
    <row r="8145" spans="1:16" x14ac:dyDescent="0.25">
      <c r="A8145" t="s">
        <v>7</v>
      </c>
      <c r="B8145" t="s">
        <v>17244</v>
      </c>
      <c r="C8145" t="s">
        <v>172</v>
      </c>
      <c r="D8145" t="s">
        <v>5721</v>
      </c>
      <c r="E8145" t="s">
        <v>59</v>
      </c>
      <c r="F8145" t="b">
        <v>0</v>
      </c>
      <c r="G8145" t="s">
        <v>68</v>
      </c>
      <c r="H8145" s="1">
        <v>46108.083703703713</v>
      </c>
      <c r="I8145" t="b">
        <v>0</v>
      </c>
      <c r="J8145" t="b">
        <v>1</v>
      </c>
      <c r="K8145" t="s">
        <v>41</v>
      </c>
      <c r="L8145" t="s">
        <v>60</v>
      </c>
      <c r="M8145">
        <v>127500</v>
      </c>
      <c r="N8145"/>
      <c r="O8145" t="s">
        <v>2250</v>
      </c>
      <c r="P8145" t="s">
        <v>16706</v>
      </c>
    </row>
    <row r="8146" spans="1:16" x14ac:dyDescent="0.25">
      <c r="A8146" t="s">
        <v>6</v>
      </c>
      <c r="B8146" t="s">
        <v>17042</v>
      </c>
      <c r="C8146" t="s">
        <v>81</v>
      </c>
      <c r="D8146" t="s">
        <v>2360</v>
      </c>
      <c r="E8146" t="s">
        <v>59</v>
      </c>
      <c r="F8146" t="b">
        <v>0</v>
      </c>
      <c r="G8146" t="s">
        <v>77</v>
      </c>
      <c r="H8146" s="1">
        <v>46108.083958333344</v>
      </c>
      <c r="I8146" t="b">
        <v>0</v>
      </c>
      <c r="J8146" t="b">
        <v>0</v>
      </c>
      <c r="K8146" t="s">
        <v>41</v>
      </c>
      <c r="L8146" t="s">
        <v>74</v>
      </c>
      <c r="M8146"/>
      <c r="N8146">
        <v>160</v>
      </c>
      <c r="O8146" t="s">
        <v>5046</v>
      </c>
      <c r="P8146" t="s">
        <v>16523</v>
      </c>
    </row>
    <row r="8147" spans="1:16" x14ac:dyDescent="0.25">
      <c r="A8147" t="s">
        <v>8</v>
      </c>
      <c r="B8147" t="s">
        <v>17245</v>
      </c>
      <c r="C8147" t="s">
        <v>822</v>
      </c>
      <c r="D8147" t="s">
        <v>17170</v>
      </c>
      <c r="E8147" t="s">
        <v>59</v>
      </c>
      <c r="F8147" t="b">
        <v>0</v>
      </c>
      <c r="G8147" t="s">
        <v>65</v>
      </c>
      <c r="H8147" s="1">
        <v>46108.251203703701</v>
      </c>
      <c r="I8147" t="b">
        <v>0</v>
      </c>
      <c r="J8147" t="b">
        <v>0</v>
      </c>
      <c r="K8147" t="s">
        <v>41</v>
      </c>
      <c r="L8147" t="s">
        <v>60</v>
      </c>
      <c r="M8147">
        <v>211018.5</v>
      </c>
      <c r="N8147"/>
      <c r="O8147" t="s">
        <v>17171</v>
      </c>
      <c r="P8147" t="s">
        <v>891</v>
      </c>
    </row>
    <row r="8148" spans="1:16" x14ac:dyDescent="0.25">
      <c r="A8148" t="s">
        <v>0</v>
      </c>
      <c r="B8148" t="s">
        <v>3144</v>
      </c>
      <c r="C8148" t="s">
        <v>940</v>
      </c>
      <c r="D8148" t="s">
        <v>4587</v>
      </c>
      <c r="E8148" t="s">
        <v>59</v>
      </c>
      <c r="F8148" t="b">
        <v>0</v>
      </c>
      <c r="G8148" t="s">
        <v>73</v>
      </c>
      <c r="H8148" s="1">
        <v>46108.333564814813</v>
      </c>
      <c r="I8148" t="b">
        <v>0</v>
      </c>
      <c r="J8148" t="b">
        <v>1</v>
      </c>
      <c r="K8148" t="s">
        <v>41</v>
      </c>
      <c r="L8148" t="s">
        <v>60</v>
      </c>
      <c r="M8148">
        <v>104850</v>
      </c>
      <c r="N8148"/>
      <c r="O8148" t="s">
        <v>4617</v>
      </c>
      <c r="P8148" t="s">
        <v>17246</v>
      </c>
    </row>
    <row r="8149" spans="1:16" x14ac:dyDescent="0.25">
      <c r="A8149" t="s">
        <v>5</v>
      </c>
      <c r="B8149" t="s">
        <v>17247</v>
      </c>
      <c r="C8149" t="s">
        <v>102</v>
      </c>
      <c r="D8149" t="s">
        <v>4346</v>
      </c>
      <c r="E8149" t="s">
        <v>59</v>
      </c>
      <c r="F8149" t="b">
        <v>0</v>
      </c>
      <c r="G8149" t="s">
        <v>65</v>
      </c>
      <c r="H8149" s="1">
        <v>46108.334444444437</v>
      </c>
      <c r="I8149" t="b">
        <v>0</v>
      </c>
      <c r="J8149" t="b">
        <v>1</v>
      </c>
      <c r="K8149" t="s">
        <v>41</v>
      </c>
      <c r="L8149" t="s">
        <v>60</v>
      </c>
      <c r="M8149">
        <v>216500</v>
      </c>
      <c r="N8149"/>
      <c r="O8149" t="s">
        <v>1183</v>
      </c>
    </row>
    <row r="8150" spans="1:16" x14ac:dyDescent="0.25">
      <c r="A8150" t="s">
        <v>1</v>
      </c>
      <c r="B8150" t="s">
        <v>17248</v>
      </c>
      <c r="C8150" t="s">
        <v>102</v>
      </c>
      <c r="D8150" t="s">
        <v>4346</v>
      </c>
      <c r="E8150" t="s">
        <v>59</v>
      </c>
      <c r="F8150" t="b">
        <v>0</v>
      </c>
      <c r="G8150" t="s">
        <v>65</v>
      </c>
      <c r="H8150" s="1">
        <v>46108.334467592591</v>
      </c>
      <c r="I8150" t="b">
        <v>1</v>
      </c>
      <c r="J8150" t="b">
        <v>1</v>
      </c>
      <c r="K8150" t="s">
        <v>41</v>
      </c>
      <c r="L8150" t="s">
        <v>60</v>
      </c>
      <c r="M8150">
        <v>171000</v>
      </c>
      <c r="N8150"/>
      <c r="O8150" t="s">
        <v>577</v>
      </c>
      <c r="P8150" t="s">
        <v>8088</v>
      </c>
    </row>
    <row r="8151" spans="1:16" x14ac:dyDescent="0.25">
      <c r="A8151" t="s">
        <v>0</v>
      </c>
      <c r="B8151" t="s">
        <v>17249</v>
      </c>
      <c r="C8151" t="s">
        <v>1265</v>
      </c>
      <c r="D8151" t="s">
        <v>6067</v>
      </c>
      <c r="E8151" t="s">
        <v>59</v>
      </c>
      <c r="F8151" t="b">
        <v>0</v>
      </c>
      <c r="G8151" t="s">
        <v>31</v>
      </c>
      <c r="H8151" s="1">
        <v>46108.339166666658</v>
      </c>
      <c r="I8151" t="b">
        <v>0</v>
      </c>
      <c r="J8151" t="b">
        <v>0</v>
      </c>
      <c r="K8151" t="s">
        <v>31</v>
      </c>
      <c r="L8151" t="s">
        <v>60</v>
      </c>
      <c r="M8151">
        <v>34500</v>
      </c>
      <c r="N8151"/>
      <c r="O8151" t="s">
        <v>17250</v>
      </c>
      <c r="P8151" t="s">
        <v>2890</v>
      </c>
    </row>
    <row r="8152" spans="1:16" x14ac:dyDescent="0.25">
      <c r="A8152" t="s">
        <v>2</v>
      </c>
      <c r="B8152" t="s">
        <v>17251</v>
      </c>
      <c r="C8152" t="s">
        <v>17252</v>
      </c>
      <c r="D8152" t="s">
        <v>4346</v>
      </c>
      <c r="E8152" t="s">
        <v>59</v>
      </c>
      <c r="F8152" t="b">
        <v>0</v>
      </c>
      <c r="G8152" t="s">
        <v>65</v>
      </c>
      <c r="H8152" s="1">
        <v>46108.375578703701</v>
      </c>
      <c r="I8152" t="b">
        <v>0</v>
      </c>
      <c r="J8152" t="b">
        <v>1</v>
      </c>
      <c r="K8152" t="s">
        <v>41</v>
      </c>
      <c r="L8152" t="s">
        <v>60</v>
      </c>
      <c r="M8152">
        <v>133000</v>
      </c>
      <c r="N8152"/>
      <c r="O8152" t="s">
        <v>11745</v>
      </c>
      <c r="P8152" t="s">
        <v>2851</v>
      </c>
    </row>
    <row r="8153" spans="1:16" x14ac:dyDescent="0.25">
      <c r="A8153" t="s">
        <v>2</v>
      </c>
      <c r="B8153" t="s">
        <v>3081</v>
      </c>
      <c r="C8153" t="s">
        <v>598</v>
      </c>
      <c r="D8153" t="s">
        <v>2360</v>
      </c>
      <c r="E8153" t="s">
        <v>59</v>
      </c>
      <c r="F8153" t="b">
        <v>0</v>
      </c>
      <c r="G8153" t="s">
        <v>65</v>
      </c>
      <c r="H8153" s="1">
        <v>46108.416817129633</v>
      </c>
      <c r="I8153" t="b">
        <v>0</v>
      </c>
      <c r="J8153" t="b">
        <v>1</v>
      </c>
      <c r="K8153" t="s">
        <v>41</v>
      </c>
      <c r="L8153" t="s">
        <v>60</v>
      </c>
      <c r="M8153">
        <v>198000</v>
      </c>
      <c r="N8153"/>
      <c r="O8153" t="s">
        <v>424</v>
      </c>
      <c r="P8153" t="s">
        <v>16535</v>
      </c>
    </row>
    <row r="8154" spans="1:16" x14ac:dyDescent="0.25">
      <c r="A8154" t="s">
        <v>2</v>
      </c>
      <c r="B8154" t="s">
        <v>8895</v>
      </c>
      <c r="C8154" t="s">
        <v>172</v>
      </c>
      <c r="D8154" t="s">
        <v>2360</v>
      </c>
      <c r="E8154" t="s">
        <v>59</v>
      </c>
      <c r="F8154" t="b">
        <v>0</v>
      </c>
      <c r="G8154" t="s">
        <v>68</v>
      </c>
      <c r="H8154" s="1">
        <v>46108.417129629634</v>
      </c>
      <c r="I8154" t="b">
        <v>0</v>
      </c>
      <c r="J8154" t="b">
        <v>1</v>
      </c>
      <c r="K8154" t="s">
        <v>41</v>
      </c>
      <c r="L8154" t="s">
        <v>60</v>
      </c>
      <c r="M8154">
        <v>100300</v>
      </c>
      <c r="N8154"/>
      <c r="O8154" t="s">
        <v>17253</v>
      </c>
      <c r="P8154" t="s">
        <v>673</v>
      </c>
    </row>
    <row r="8155" spans="1:16" x14ac:dyDescent="0.25">
      <c r="A8155" t="s">
        <v>8</v>
      </c>
      <c r="B8155" t="s">
        <v>17254</v>
      </c>
      <c r="C8155" t="s">
        <v>3130</v>
      </c>
      <c r="D8155" t="s">
        <v>4526</v>
      </c>
      <c r="E8155" t="s">
        <v>88</v>
      </c>
      <c r="F8155" t="b">
        <v>0</v>
      </c>
      <c r="G8155" t="s">
        <v>89</v>
      </c>
      <c r="H8155" s="1">
        <v>46108.417604166672</v>
      </c>
      <c r="I8155" t="b">
        <v>0</v>
      </c>
      <c r="J8155" t="b">
        <v>1</v>
      </c>
      <c r="K8155" t="s">
        <v>41</v>
      </c>
      <c r="L8155" t="s">
        <v>74</v>
      </c>
      <c r="M8155"/>
      <c r="N8155">
        <v>51.25</v>
      </c>
      <c r="O8155" t="s">
        <v>4487</v>
      </c>
      <c r="P8155" t="s">
        <v>17255</v>
      </c>
    </row>
    <row r="8156" spans="1:16" x14ac:dyDescent="0.25">
      <c r="A8156" t="s">
        <v>6</v>
      </c>
      <c r="B8156" t="s">
        <v>17256</v>
      </c>
      <c r="C8156" t="s">
        <v>225</v>
      </c>
      <c r="D8156" t="s">
        <v>10876</v>
      </c>
      <c r="E8156" t="s">
        <v>59</v>
      </c>
      <c r="F8156" t="b">
        <v>0</v>
      </c>
      <c r="G8156" t="s">
        <v>63</v>
      </c>
      <c r="H8156" s="1">
        <v>46108.427951388891</v>
      </c>
      <c r="I8156" t="b">
        <v>0</v>
      </c>
      <c r="J8156" t="b">
        <v>1</v>
      </c>
      <c r="K8156" t="s">
        <v>41</v>
      </c>
      <c r="L8156" t="s">
        <v>74</v>
      </c>
      <c r="M8156"/>
      <c r="N8156">
        <v>85</v>
      </c>
      <c r="O8156" t="s">
        <v>4387</v>
      </c>
      <c r="P8156" t="s">
        <v>11442</v>
      </c>
    </row>
    <row r="8157" spans="1:16" x14ac:dyDescent="0.25">
      <c r="A8157" t="s">
        <v>6</v>
      </c>
      <c r="B8157" t="s">
        <v>8920</v>
      </c>
      <c r="C8157" t="s">
        <v>190</v>
      </c>
      <c r="D8157" t="s">
        <v>4562</v>
      </c>
      <c r="E8157" t="s">
        <v>59</v>
      </c>
      <c r="F8157" t="b">
        <v>0</v>
      </c>
      <c r="G8157" t="s">
        <v>73</v>
      </c>
      <c r="H8157" s="1">
        <v>46108.459097222221</v>
      </c>
      <c r="I8157" t="b">
        <v>0</v>
      </c>
      <c r="J8157" t="b">
        <v>1</v>
      </c>
      <c r="K8157" t="s">
        <v>41</v>
      </c>
      <c r="L8157" t="s">
        <v>60</v>
      </c>
      <c r="M8157">
        <v>193000</v>
      </c>
      <c r="N8157"/>
      <c r="O8157" t="s">
        <v>2884</v>
      </c>
      <c r="P8157" t="s">
        <v>17257</v>
      </c>
    </row>
    <row r="8158" spans="1:16" x14ac:dyDescent="0.25">
      <c r="A8158" t="s">
        <v>3</v>
      </c>
      <c r="B8158" t="s">
        <v>17258</v>
      </c>
      <c r="C8158" t="s">
        <v>40</v>
      </c>
      <c r="D8158" t="s">
        <v>4526</v>
      </c>
      <c r="E8158" t="s">
        <v>59</v>
      </c>
      <c r="F8158" t="b">
        <v>0</v>
      </c>
      <c r="G8158" t="s">
        <v>40</v>
      </c>
      <c r="H8158" s="1">
        <v>46108.460092592592</v>
      </c>
      <c r="I8158" t="b">
        <v>1</v>
      </c>
      <c r="J8158" t="b">
        <v>0</v>
      </c>
      <c r="K8158" t="s">
        <v>40</v>
      </c>
      <c r="L8158" t="s">
        <v>60</v>
      </c>
      <c r="M8158">
        <v>40000</v>
      </c>
      <c r="N8158"/>
      <c r="O8158" t="s">
        <v>17259</v>
      </c>
      <c r="P8158" t="s">
        <v>673</v>
      </c>
    </row>
    <row r="8159" spans="1:16" x14ac:dyDescent="0.25">
      <c r="A8159" t="s">
        <v>3</v>
      </c>
      <c r="B8159" t="s">
        <v>17260</v>
      </c>
      <c r="C8159" t="s">
        <v>76</v>
      </c>
      <c r="D8159" t="s">
        <v>4526</v>
      </c>
      <c r="E8159" t="s">
        <v>59</v>
      </c>
      <c r="F8159" t="b">
        <v>1</v>
      </c>
      <c r="G8159" t="s">
        <v>40</v>
      </c>
      <c r="H8159" s="1">
        <v>46108.460104166668</v>
      </c>
      <c r="I8159" t="b">
        <v>0</v>
      </c>
      <c r="J8159" t="b">
        <v>0</v>
      </c>
      <c r="K8159" t="s">
        <v>40</v>
      </c>
      <c r="L8159" t="s">
        <v>60</v>
      </c>
      <c r="M8159">
        <v>64000</v>
      </c>
      <c r="N8159"/>
      <c r="O8159" t="s">
        <v>17261</v>
      </c>
      <c r="P8159" t="s">
        <v>4154</v>
      </c>
    </row>
    <row r="8160" spans="1:16" x14ac:dyDescent="0.25">
      <c r="A8160" t="s">
        <v>6</v>
      </c>
      <c r="B8160" t="s">
        <v>17262</v>
      </c>
      <c r="C8160" t="s">
        <v>40</v>
      </c>
      <c r="D8160" t="s">
        <v>4526</v>
      </c>
      <c r="E8160" t="s">
        <v>59</v>
      </c>
      <c r="F8160" t="b">
        <v>0</v>
      </c>
      <c r="G8160" t="s">
        <v>40</v>
      </c>
      <c r="H8160" s="1">
        <v>46108.460104166668</v>
      </c>
      <c r="I8160" t="b">
        <v>0</v>
      </c>
      <c r="J8160" t="b">
        <v>0</v>
      </c>
      <c r="K8160" t="s">
        <v>40</v>
      </c>
      <c r="L8160" t="s">
        <v>60</v>
      </c>
      <c r="M8160">
        <v>105000</v>
      </c>
      <c r="N8160"/>
      <c r="O8160" t="s">
        <v>101</v>
      </c>
    </row>
    <row r="8161" spans="1:16" x14ac:dyDescent="0.25">
      <c r="A8161" t="s">
        <v>0</v>
      </c>
      <c r="B8161" t="s">
        <v>17263</v>
      </c>
      <c r="C8161" t="s">
        <v>2419</v>
      </c>
      <c r="D8161" t="s">
        <v>4526</v>
      </c>
      <c r="E8161" t="s">
        <v>59</v>
      </c>
      <c r="F8161" t="b">
        <v>0</v>
      </c>
      <c r="G8161" t="s">
        <v>65</v>
      </c>
      <c r="H8161" s="1">
        <v>46108.500150462962</v>
      </c>
      <c r="I8161" t="b">
        <v>0</v>
      </c>
      <c r="J8161" t="b">
        <v>1</v>
      </c>
      <c r="K8161" t="s">
        <v>41</v>
      </c>
      <c r="L8161" t="s">
        <v>60</v>
      </c>
      <c r="M8161">
        <v>80000</v>
      </c>
      <c r="N8161"/>
      <c r="O8161" t="s">
        <v>17264</v>
      </c>
      <c r="P8161" t="s">
        <v>673</v>
      </c>
    </row>
    <row r="8162" spans="1:16" x14ac:dyDescent="0.25">
      <c r="A8162" t="s">
        <v>0</v>
      </c>
      <c r="B8162" t="s">
        <v>0</v>
      </c>
      <c r="C8162" t="s">
        <v>6898</v>
      </c>
      <c r="D8162" t="s">
        <v>4346</v>
      </c>
      <c r="E8162" t="s">
        <v>59</v>
      </c>
      <c r="F8162" t="b">
        <v>0</v>
      </c>
      <c r="G8162" t="s">
        <v>40</v>
      </c>
      <c r="H8162" s="1">
        <v>46108.50172453704</v>
      </c>
      <c r="I8162" t="b">
        <v>1</v>
      </c>
      <c r="J8162" t="b">
        <v>0</v>
      </c>
      <c r="K8162" t="s">
        <v>40</v>
      </c>
      <c r="L8162" t="s">
        <v>60</v>
      </c>
      <c r="M8162">
        <v>28428.5</v>
      </c>
      <c r="N8162"/>
      <c r="O8162" t="s">
        <v>17265</v>
      </c>
      <c r="P8162" t="s">
        <v>17266</v>
      </c>
    </row>
    <row r="8163" spans="1:16" x14ac:dyDescent="0.25">
      <c r="A8163" t="s">
        <v>2</v>
      </c>
      <c r="B8163" t="s">
        <v>11073</v>
      </c>
      <c r="C8163" t="s">
        <v>162</v>
      </c>
      <c r="D8163" t="s">
        <v>4756</v>
      </c>
      <c r="E8163" t="s">
        <v>59</v>
      </c>
      <c r="F8163" t="b">
        <v>0</v>
      </c>
      <c r="G8163" t="s">
        <v>73</v>
      </c>
      <c r="H8163" s="1">
        <v>46108.542430555557</v>
      </c>
      <c r="I8163" t="b">
        <v>0</v>
      </c>
      <c r="J8163" t="b">
        <v>1</v>
      </c>
      <c r="K8163" t="s">
        <v>41</v>
      </c>
      <c r="L8163" t="s">
        <v>60</v>
      </c>
      <c r="M8163">
        <v>207500</v>
      </c>
      <c r="N8163"/>
      <c r="O8163" t="s">
        <v>1386</v>
      </c>
    </row>
    <row r="8164" spans="1:16" x14ac:dyDescent="0.25">
      <c r="A8164" t="s">
        <v>0</v>
      </c>
      <c r="B8164" t="s">
        <v>17267</v>
      </c>
      <c r="C8164" t="s">
        <v>1279</v>
      </c>
      <c r="D8164" t="s">
        <v>4346</v>
      </c>
      <c r="E8164" t="s">
        <v>59</v>
      </c>
      <c r="F8164" t="b">
        <v>0</v>
      </c>
      <c r="G8164" t="s">
        <v>68</v>
      </c>
      <c r="H8164" s="1">
        <v>46108.583761574067</v>
      </c>
      <c r="I8164" t="b">
        <v>0</v>
      </c>
      <c r="J8164" t="b">
        <v>1</v>
      </c>
      <c r="K8164" t="s">
        <v>41</v>
      </c>
      <c r="L8164" t="s">
        <v>60</v>
      </c>
      <c r="M8164">
        <v>72500</v>
      </c>
      <c r="N8164"/>
      <c r="O8164" t="s">
        <v>17268</v>
      </c>
      <c r="P8164" t="s">
        <v>17269</v>
      </c>
    </row>
    <row r="8165" spans="1:16" x14ac:dyDescent="0.25">
      <c r="A8165" t="s">
        <v>9</v>
      </c>
      <c r="B8165" t="s">
        <v>3770</v>
      </c>
      <c r="C8165" t="s">
        <v>17270</v>
      </c>
      <c r="D8165" t="s">
        <v>4526</v>
      </c>
      <c r="E8165" t="s">
        <v>59</v>
      </c>
      <c r="F8165" t="b">
        <v>0</v>
      </c>
      <c r="G8165" t="s">
        <v>40</v>
      </c>
      <c r="H8165" s="1">
        <v>46108.585104166668</v>
      </c>
      <c r="I8165" t="b">
        <v>1</v>
      </c>
      <c r="J8165" t="b">
        <v>0</v>
      </c>
      <c r="K8165" t="s">
        <v>40</v>
      </c>
      <c r="L8165" t="s">
        <v>60</v>
      </c>
      <c r="M8165">
        <v>47500</v>
      </c>
      <c r="N8165"/>
      <c r="O8165" t="s">
        <v>17271</v>
      </c>
      <c r="P8165" t="s">
        <v>1995</v>
      </c>
    </row>
    <row r="8166" spans="1:16" x14ac:dyDescent="0.25">
      <c r="A8166" t="s">
        <v>2</v>
      </c>
      <c r="B8166" t="s">
        <v>2</v>
      </c>
      <c r="C8166" t="s">
        <v>9081</v>
      </c>
      <c r="D8166" t="s">
        <v>4526</v>
      </c>
      <c r="E8166" t="s">
        <v>88</v>
      </c>
      <c r="F8166" t="b">
        <v>0</v>
      </c>
      <c r="G8166" t="s">
        <v>13</v>
      </c>
      <c r="H8166" s="1">
        <v>46108.585601851853</v>
      </c>
      <c r="I8166" t="b">
        <v>0</v>
      </c>
      <c r="J8166" t="b">
        <v>0</v>
      </c>
      <c r="K8166" t="s">
        <v>13</v>
      </c>
      <c r="L8166" t="s">
        <v>74</v>
      </c>
      <c r="M8166"/>
      <c r="N8166">
        <v>67</v>
      </c>
      <c r="O8166" t="s">
        <v>105</v>
      </c>
      <c r="P8166" t="s">
        <v>9082</v>
      </c>
    </row>
    <row r="8167" spans="1:16" x14ac:dyDescent="0.25">
      <c r="A8167" t="s">
        <v>7</v>
      </c>
      <c r="B8167" t="s">
        <v>17272</v>
      </c>
      <c r="C8167" t="s">
        <v>5717</v>
      </c>
      <c r="D8167" t="s">
        <v>4346</v>
      </c>
      <c r="E8167" t="s">
        <v>59</v>
      </c>
      <c r="F8167" t="b">
        <v>0</v>
      </c>
      <c r="G8167" t="s">
        <v>19</v>
      </c>
      <c r="H8167" s="1">
        <v>46108.585787037038</v>
      </c>
      <c r="I8167" t="b">
        <v>0</v>
      </c>
      <c r="J8167" t="b">
        <v>0</v>
      </c>
      <c r="K8167" t="s">
        <v>19</v>
      </c>
      <c r="L8167" t="s">
        <v>60</v>
      </c>
      <c r="M8167">
        <v>800000</v>
      </c>
      <c r="N8167"/>
      <c r="O8167" t="s">
        <v>17273</v>
      </c>
      <c r="P8167" t="s">
        <v>2671</v>
      </c>
    </row>
    <row r="8168" spans="1:16" x14ac:dyDescent="0.25">
      <c r="A8168" t="s">
        <v>1</v>
      </c>
      <c r="B8168" t="s">
        <v>1</v>
      </c>
      <c r="C8168" t="s">
        <v>2920</v>
      </c>
      <c r="D8168" t="s">
        <v>4346</v>
      </c>
      <c r="E8168" t="s">
        <v>232</v>
      </c>
      <c r="F8168" t="b">
        <v>0</v>
      </c>
      <c r="G8168" t="s">
        <v>65</v>
      </c>
      <c r="H8168" s="1">
        <v>46108.625972222217</v>
      </c>
      <c r="I8168" t="b">
        <v>0</v>
      </c>
      <c r="J8168" t="b">
        <v>0</v>
      </c>
      <c r="K8168" t="s">
        <v>41</v>
      </c>
      <c r="L8168" t="s">
        <v>74</v>
      </c>
      <c r="M8168"/>
      <c r="N8168">
        <v>37.5</v>
      </c>
      <c r="O8168" t="s">
        <v>10441</v>
      </c>
      <c r="P8168" t="s">
        <v>17274</v>
      </c>
    </row>
    <row r="8169" spans="1:16" x14ac:dyDescent="0.25">
      <c r="A8169" t="s">
        <v>6</v>
      </c>
      <c r="B8169" t="s">
        <v>17275</v>
      </c>
      <c r="C8169" t="s">
        <v>40</v>
      </c>
      <c r="D8169" t="s">
        <v>4526</v>
      </c>
      <c r="E8169" t="s">
        <v>59</v>
      </c>
      <c r="F8169" t="b">
        <v>0</v>
      </c>
      <c r="G8169" t="s">
        <v>40</v>
      </c>
      <c r="H8169" s="1">
        <v>46108.626759259263</v>
      </c>
      <c r="I8169" t="b">
        <v>0</v>
      </c>
      <c r="J8169" t="b">
        <v>0</v>
      </c>
      <c r="K8169" t="s">
        <v>40</v>
      </c>
      <c r="L8169" t="s">
        <v>60</v>
      </c>
      <c r="M8169">
        <v>67500</v>
      </c>
      <c r="N8169"/>
      <c r="O8169" t="s">
        <v>101</v>
      </c>
      <c r="P8169" t="s">
        <v>632</v>
      </c>
    </row>
    <row r="8170" spans="1:16" x14ac:dyDescent="0.25">
      <c r="A8170" t="s">
        <v>9</v>
      </c>
      <c r="B8170" t="s">
        <v>17276</v>
      </c>
      <c r="C8170" t="s">
        <v>1473</v>
      </c>
      <c r="D8170" t="s">
        <v>5349</v>
      </c>
      <c r="E8170" t="s">
        <v>59</v>
      </c>
      <c r="F8170" t="b">
        <v>0</v>
      </c>
      <c r="G8170" t="s">
        <v>22</v>
      </c>
      <c r="H8170" s="1">
        <v>46108.657187500001</v>
      </c>
      <c r="I8170" t="b">
        <v>0</v>
      </c>
      <c r="J8170" t="b">
        <v>0</v>
      </c>
      <c r="K8170" t="s">
        <v>22</v>
      </c>
      <c r="L8170" t="s">
        <v>60</v>
      </c>
      <c r="M8170">
        <v>105000</v>
      </c>
      <c r="N8170"/>
      <c r="O8170" t="s">
        <v>3415</v>
      </c>
      <c r="P8170" t="s">
        <v>17277</v>
      </c>
    </row>
    <row r="8171" spans="1:16" x14ac:dyDescent="0.25">
      <c r="A8171" t="s">
        <v>7</v>
      </c>
      <c r="B8171" t="s">
        <v>17278</v>
      </c>
      <c r="C8171" t="s">
        <v>76</v>
      </c>
      <c r="D8171" t="s">
        <v>6841</v>
      </c>
      <c r="E8171" t="s">
        <v>59</v>
      </c>
      <c r="F8171" t="b">
        <v>1</v>
      </c>
      <c r="G8171" t="s">
        <v>65</v>
      </c>
      <c r="H8171" s="1">
        <v>46108.666747685187</v>
      </c>
      <c r="I8171" t="b">
        <v>1</v>
      </c>
      <c r="J8171" t="b">
        <v>1</v>
      </c>
      <c r="K8171" t="s">
        <v>41</v>
      </c>
      <c r="L8171" t="s">
        <v>60</v>
      </c>
      <c r="M8171">
        <v>133500</v>
      </c>
      <c r="N8171"/>
      <c r="O8171" t="s">
        <v>1689</v>
      </c>
      <c r="P8171" t="s">
        <v>17279</v>
      </c>
    </row>
    <row r="8172" spans="1:16" x14ac:dyDescent="0.25">
      <c r="A8172" t="s">
        <v>0</v>
      </c>
      <c r="B8172" t="s">
        <v>2532</v>
      </c>
      <c r="C8172" t="s">
        <v>112</v>
      </c>
      <c r="D8172" t="s">
        <v>4346</v>
      </c>
      <c r="E8172" t="s">
        <v>59</v>
      </c>
      <c r="F8172" t="b">
        <v>0</v>
      </c>
      <c r="G8172" t="s">
        <v>65</v>
      </c>
      <c r="H8172" s="1">
        <v>46108.708414351851</v>
      </c>
      <c r="I8172" t="b">
        <v>0</v>
      </c>
      <c r="J8172" t="b">
        <v>0</v>
      </c>
      <c r="K8172" t="s">
        <v>41</v>
      </c>
      <c r="L8172" t="s">
        <v>60</v>
      </c>
      <c r="M8172">
        <v>64750</v>
      </c>
      <c r="N8172"/>
      <c r="O8172" t="s">
        <v>17280</v>
      </c>
      <c r="P8172" t="s">
        <v>1084</v>
      </c>
    </row>
    <row r="8173" spans="1:16" x14ac:dyDescent="0.25">
      <c r="A8173" t="s">
        <v>0</v>
      </c>
      <c r="B8173" t="s">
        <v>17281</v>
      </c>
      <c r="C8173" t="s">
        <v>121</v>
      </c>
      <c r="D8173" t="s">
        <v>4526</v>
      </c>
      <c r="E8173" t="s">
        <v>88</v>
      </c>
      <c r="F8173" t="b">
        <v>0</v>
      </c>
      <c r="G8173" t="s">
        <v>68</v>
      </c>
      <c r="H8173" s="1">
        <v>46108.708796296298</v>
      </c>
      <c r="I8173" t="b">
        <v>1</v>
      </c>
      <c r="J8173" t="b">
        <v>0</v>
      </c>
      <c r="K8173" t="s">
        <v>41</v>
      </c>
      <c r="L8173" t="s">
        <v>74</v>
      </c>
      <c r="M8173"/>
      <c r="N8173">
        <v>55</v>
      </c>
      <c r="O8173" t="s">
        <v>105</v>
      </c>
      <c r="P8173" t="s">
        <v>17282</v>
      </c>
    </row>
    <row r="8174" spans="1:16" x14ac:dyDescent="0.25">
      <c r="A8174" t="s">
        <v>6</v>
      </c>
      <c r="B8174" t="s">
        <v>17283</v>
      </c>
      <c r="C8174" t="s">
        <v>1131</v>
      </c>
      <c r="D8174" t="s">
        <v>4526</v>
      </c>
      <c r="E8174" t="s">
        <v>88</v>
      </c>
      <c r="F8174" t="b">
        <v>0</v>
      </c>
      <c r="G8174" t="s">
        <v>89</v>
      </c>
      <c r="H8174" s="1">
        <v>46108.709270833337</v>
      </c>
      <c r="I8174" t="b">
        <v>0</v>
      </c>
      <c r="J8174" t="b">
        <v>0</v>
      </c>
      <c r="K8174" t="s">
        <v>41</v>
      </c>
      <c r="L8174" t="s">
        <v>74</v>
      </c>
      <c r="M8174"/>
      <c r="N8174">
        <v>72.5</v>
      </c>
      <c r="O8174" t="s">
        <v>7261</v>
      </c>
      <c r="P8174" t="s">
        <v>17284</v>
      </c>
    </row>
    <row r="8175" spans="1:16" x14ac:dyDescent="0.25">
      <c r="A8175" t="s">
        <v>1</v>
      </c>
      <c r="B8175" t="s">
        <v>17285</v>
      </c>
      <c r="C8175" t="s">
        <v>1708</v>
      </c>
      <c r="D8175" t="s">
        <v>4346</v>
      </c>
      <c r="E8175" t="s">
        <v>59</v>
      </c>
      <c r="F8175" t="b">
        <v>0</v>
      </c>
      <c r="G8175" t="s">
        <v>65</v>
      </c>
      <c r="H8175" s="1">
        <v>46108.709305555552</v>
      </c>
      <c r="I8175" t="b">
        <v>0</v>
      </c>
      <c r="J8175" t="b">
        <v>1</v>
      </c>
      <c r="K8175" t="s">
        <v>41</v>
      </c>
      <c r="L8175" t="s">
        <v>60</v>
      </c>
      <c r="M8175">
        <v>105521</v>
      </c>
      <c r="N8175"/>
      <c r="O8175" t="s">
        <v>13689</v>
      </c>
      <c r="P8175" t="s">
        <v>17286</v>
      </c>
    </row>
    <row r="8176" spans="1:16" x14ac:dyDescent="0.25">
      <c r="A8176" t="s">
        <v>5</v>
      </c>
      <c r="B8176" t="s">
        <v>3624</v>
      </c>
      <c r="C8176" t="s">
        <v>3125</v>
      </c>
      <c r="D8176" t="s">
        <v>4526</v>
      </c>
      <c r="E8176" t="s">
        <v>59</v>
      </c>
      <c r="F8176" t="b">
        <v>0</v>
      </c>
      <c r="G8176" t="s">
        <v>73</v>
      </c>
      <c r="H8176" s="1">
        <v>46108.750231481477</v>
      </c>
      <c r="I8176" t="b">
        <v>0</v>
      </c>
      <c r="J8176" t="b">
        <v>1</v>
      </c>
      <c r="K8176" t="s">
        <v>41</v>
      </c>
      <c r="L8176" t="s">
        <v>60</v>
      </c>
      <c r="M8176">
        <v>135000</v>
      </c>
      <c r="N8176"/>
      <c r="O8176" t="s">
        <v>17287</v>
      </c>
      <c r="P8176" t="s">
        <v>17288</v>
      </c>
    </row>
    <row r="8177" spans="1:16" x14ac:dyDescent="0.25">
      <c r="A8177" t="s">
        <v>1</v>
      </c>
      <c r="B8177" t="s">
        <v>17289</v>
      </c>
      <c r="C8177" t="s">
        <v>4452</v>
      </c>
      <c r="D8177" t="s">
        <v>4346</v>
      </c>
      <c r="E8177" t="s">
        <v>59</v>
      </c>
      <c r="F8177" t="b">
        <v>0</v>
      </c>
      <c r="G8177" t="s">
        <v>40</v>
      </c>
      <c r="H8177" s="1">
        <v>46108.751863425918</v>
      </c>
      <c r="I8177" t="b">
        <v>0</v>
      </c>
      <c r="J8177" t="b">
        <v>0</v>
      </c>
      <c r="K8177" t="s">
        <v>40</v>
      </c>
      <c r="L8177" t="s">
        <v>60</v>
      </c>
      <c r="M8177">
        <v>84069</v>
      </c>
      <c r="N8177"/>
      <c r="O8177" t="s">
        <v>17290</v>
      </c>
      <c r="P8177" t="s">
        <v>17291</v>
      </c>
    </row>
    <row r="8178" spans="1:16" x14ac:dyDescent="0.25">
      <c r="A8178" t="s">
        <v>0</v>
      </c>
      <c r="B8178" t="s">
        <v>17292</v>
      </c>
      <c r="C8178" t="s">
        <v>112</v>
      </c>
      <c r="D8178" t="s">
        <v>4346</v>
      </c>
      <c r="E8178" t="s">
        <v>59</v>
      </c>
      <c r="F8178" t="b">
        <v>0</v>
      </c>
      <c r="G8178" t="s">
        <v>65</v>
      </c>
      <c r="H8178" s="1">
        <v>46108.791747685187</v>
      </c>
      <c r="I8178" t="b">
        <v>0</v>
      </c>
      <c r="J8178" t="b">
        <v>0</v>
      </c>
      <c r="K8178" t="s">
        <v>41</v>
      </c>
      <c r="L8178" t="s">
        <v>60</v>
      </c>
      <c r="M8178">
        <v>105000</v>
      </c>
      <c r="N8178"/>
      <c r="O8178" t="s">
        <v>17293</v>
      </c>
      <c r="P8178" t="s">
        <v>17294</v>
      </c>
    </row>
    <row r="8179" spans="1:16" x14ac:dyDescent="0.25">
      <c r="A8179" t="s">
        <v>0</v>
      </c>
      <c r="B8179" t="s">
        <v>1638</v>
      </c>
      <c r="C8179" t="s">
        <v>190</v>
      </c>
      <c r="D8179" t="s">
        <v>2360</v>
      </c>
      <c r="E8179" t="s">
        <v>59</v>
      </c>
      <c r="F8179" t="b">
        <v>0</v>
      </c>
      <c r="G8179" t="s">
        <v>73</v>
      </c>
      <c r="H8179" s="1">
        <v>46108.791898148149</v>
      </c>
      <c r="I8179" t="b">
        <v>0</v>
      </c>
      <c r="J8179" t="b">
        <v>1</v>
      </c>
      <c r="K8179" t="s">
        <v>41</v>
      </c>
      <c r="L8179" t="s">
        <v>60</v>
      </c>
      <c r="M8179">
        <v>63000</v>
      </c>
      <c r="N8179"/>
      <c r="O8179" t="s">
        <v>1684</v>
      </c>
      <c r="P8179" t="s">
        <v>3177</v>
      </c>
    </row>
    <row r="8180" spans="1:16" x14ac:dyDescent="0.25">
      <c r="A8180" t="s">
        <v>0</v>
      </c>
      <c r="B8180" t="s">
        <v>4016</v>
      </c>
      <c r="C8180" t="s">
        <v>1360</v>
      </c>
      <c r="D8180" t="s">
        <v>16554</v>
      </c>
      <c r="E8180" t="s">
        <v>59</v>
      </c>
      <c r="F8180" t="b">
        <v>0</v>
      </c>
      <c r="G8180" t="s">
        <v>68</v>
      </c>
      <c r="H8180" s="1">
        <v>46108.792094907411</v>
      </c>
      <c r="I8180" t="b">
        <v>1</v>
      </c>
      <c r="J8180" t="b">
        <v>1</v>
      </c>
      <c r="K8180" t="s">
        <v>41</v>
      </c>
      <c r="L8180" t="s">
        <v>60</v>
      </c>
      <c r="M8180">
        <v>107500</v>
      </c>
      <c r="N8180"/>
      <c r="O8180" t="s">
        <v>17295</v>
      </c>
      <c r="P8180" t="s">
        <v>8841</v>
      </c>
    </row>
    <row r="8181" spans="1:16" x14ac:dyDescent="0.25">
      <c r="A8181" t="s">
        <v>7</v>
      </c>
      <c r="B8181" t="s">
        <v>17296</v>
      </c>
      <c r="C8181" t="s">
        <v>172</v>
      </c>
      <c r="D8181" t="s">
        <v>4526</v>
      </c>
      <c r="E8181" t="s">
        <v>59</v>
      </c>
      <c r="F8181" t="b">
        <v>0</v>
      </c>
      <c r="G8181" t="s">
        <v>68</v>
      </c>
      <c r="H8181" s="1">
        <v>46108.833761574067</v>
      </c>
      <c r="I8181" t="b">
        <v>0</v>
      </c>
      <c r="J8181" t="b">
        <v>0</v>
      </c>
      <c r="K8181" t="s">
        <v>41</v>
      </c>
      <c r="L8181" t="s">
        <v>60</v>
      </c>
      <c r="M8181">
        <v>70000</v>
      </c>
      <c r="N8181"/>
      <c r="O8181" t="s">
        <v>5167</v>
      </c>
      <c r="P8181" t="s">
        <v>17297</v>
      </c>
    </row>
    <row r="8182" spans="1:16" x14ac:dyDescent="0.25">
      <c r="A8182" t="s">
        <v>5</v>
      </c>
      <c r="B8182" t="s">
        <v>17298</v>
      </c>
      <c r="C8182" t="s">
        <v>148</v>
      </c>
      <c r="D8182" t="s">
        <v>4526</v>
      </c>
      <c r="E8182" t="s">
        <v>59</v>
      </c>
      <c r="F8182" t="b">
        <v>0</v>
      </c>
      <c r="G8182" t="s">
        <v>89</v>
      </c>
      <c r="H8182" s="1">
        <v>46108.83489583333</v>
      </c>
      <c r="I8182" t="b">
        <v>0</v>
      </c>
      <c r="J8182" t="b">
        <v>0</v>
      </c>
      <c r="K8182" t="s">
        <v>41</v>
      </c>
      <c r="L8182" t="s">
        <v>60</v>
      </c>
      <c r="M8182">
        <v>140000</v>
      </c>
      <c r="N8182"/>
      <c r="O8182" t="s">
        <v>761</v>
      </c>
      <c r="P8182" t="s">
        <v>17299</v>
      </c>
    </row>
    <row r="8183" spans="1:16" x14ac:dyDescent="0.25">
      <c r="A8183" t="s">
        <v>2</v>
      </c>
      <c r="B8183" t="s">
        <v>17300</v>
      </c>
      <c r="C8183" t="s">
        <v>13</v>
      </c>
      <c r="D8183" t="s">
        <v>4526</v>
      </c>
      <c r="E8183" t="s">
        <v>88</v>
      </c>
      <c r="F8183" t="b">
        <v>0</v>
      </c>
      <c r="G8183" t="s">
        <v>13</v>
      </c>
      <c r="H8183" s="1">
        <v>46108.835405092592</v>
      </c>
      <c r="I8183" t="b">
        <v>0</v>
      </c>
      <c r="J8183" t="b">
        <v>0</v>
      </c>
      <c r="K8183" t="s">
        <v>13</v>
      </c>
      <c r="L8183" t="s">
        <v>74</v>
      </c>
      <c r="M8183"/>
      <c r="N8183">
        <v>50</v>
      </c>
      <c r="O8183" t="s">
        <v>17301</v>
      </c>
      <c r="P8183" t="s">
        <v>17302</v>
      </c>
    </row>
    <row r="8184" spans="1:16" x14ac:dyDescent="0.25">
      <c r="A8184" t="s">
        <v>0</v>
      </c>
      <c r="B8184" t="s">
        <v>17303</v>
      </c>
      <c r="C8184" t="s">
        <v>2696</v>
      </c>
      <c r="D8184" t="s">
        <v>4346</v>
      </c>
      <c r="E8184" t="s">
        <v>88</v>
      </c>
      <c r="F8184" t="b">
        <v>0</v>
      </c>
      <c r="G8184" t="s">
        <v>65</v>
      </c>
      <c r="H8184" s="1">
        <v>46108.875081018523</v>
      </c>
      <c r="I8184" t="b">
        <v>0</v>
      </c>
      <c r="J8184" t="b">
        <v>1</v>
      </c>
      <c r="K8184" t="s">
        <v>41</v>
      </c>
      <c r="L8184" t="s">
        <v>74</v>
      </c>
      <c r="M8184"/>
      <c r="N8184">
        <v>42</v>
      </c>
      <c r="O8184" t="s">
        <v>3765</v>
      </c>
      <c r="P8184" t="s">
        <v>17304</v>
      </c>
    </row>
    <row r="8185" spans="1:16" x14ac:dyDescent="0.25">
      <c r="A8185" t="s">
        <v>4</v>
      </c>
      <c r="B8185" t="s">
        <v>17305</v>
      </c>
      <c r="C8185" t="s">
        <v>17306</v>
      </c>
      <c r="D8185" t="s">
        <v>4526</v>
      </c>
      <c r="E8185" t="s">
        <v>59</v>
      </c>
      <c r="F8185" t="b">
        <v>0</v>
      </c>
      <c r="G8185" t="s">
        <v>89</v>
      </c>
      <c r="H8185" s="1">
        <v>46108.876562500001</v>
      </c>
      <c r="I8185" t="b">
        <v>0</v>
      </c>
      <c r="J8185" t="b">
        <v>0</v>
      </c>
      <c r="K8185" t="s">
        <v>41</v>
      </c>
      <c r="L8185" t="s">
        <v>60</v>
      </c>
      <c r="M8185">
        <v>143000</v>
      </c>
      <c r="N8185"/>
      <c r="O8185" t="s">
        <v>1815</v>
      </c>
      <c r="P8185" t="s">
        <v>17307</v>
      </c>
    </row>
    <row r="8186" spans="1:16" x14ac:dyDescent="0.25">
      <c r="A8186" t="s">
        <v>1</v>
      </c>
      <c r="B8186" t="s">
        <v>17308</v>
      </c>
      <c r="C8186" t="s">
        <v>107</v>
      </c>
      <c r="D8186" t="s">
        <v>2360</v>
      </c>
      <c r="E8186" t="s">
        <v>59</v>
      </c>
      <c r="F8186" t="b">
        <v>0</v>
      </c>
      <c r="G8186" t="s">
        <v>77</v>
      </c>
      <c r="H8186" s="1">
        <v>46109.001273148147</v>
      </c>
      <c r="I8186" t="b">
        <v>0</v>
      </c>
      <c r="J8186" t="b">
        <v>1</v>
      </c>
      <c r="K8186" t="s">
        <v>41</v>
      </c>
      <c r="L8186" t="s">
        <v>60</v>
      </c>
      <c r="M8186">
        <v>232000</v>
      </c>
      <c r="N8186"/>
      <c r="O8186" t="s">
        <v>17001</v>
      </c>
    </row>
    <row r="8187" spans="1:16" x14ac:dyDescent="0.25">
      <c r="A8187" t="s">
        <v>6</v>
      </c>
      <c r="B8187" t="s">
        <v>6</v>
      </c>
      <c r="C8187" t="s">
        <v>5026</v>
      </c>
      <c r="D8187" t="s">
        <v>4587</v>
      </c>
      <c r="E8187" t="s">
        <v>59</v>
      </c>
      <c r="F8187" t="b">
        <v>0</v>
      </c>
      <c r="G8187" t="s">
        <v>40</v>
      </c>
      <c r="H8187" s="1">
        <v>46109.001793981479</v>
      </c>
      <c r="I8187" t="b">
        <v>0</v>
      </c>
      <c r="J8187" t="b">
        <v>0</v>
      </c>
      <c r="K8187" t="s">
        <v>40</v>
      </c>
      <c r="L8187" t="s">
        <v>60</v>
      </c>
      <c r="M8187">
        <v>50000</v>
      </c>
      <c r="N8187"/>
      <c r="O8187" t="s">
        <v>10487</v>
      </c>
      <c r="P8187" t="s">
        <v>17309</v>
      </c>
    </row>
    <row r="8188" spans="1:16" x14ac:dyDescent="0.25">
      <c r="A8188" t="s">
        <v>3</v>
      </c>
      <c r="B8188" t="s">
        <v>17310</v>
      </c>
      <c r="C8188" t="s">
        <v>76</v>
      </c>
      <c r="D8188" t="s">
        <v>584</v>
      </c>
      <c r="E8188" t="s">
        <v>72</v>
      </c>
      <c r="F8188" t="b">
        <v>1</v>
      </c>
      <c r="G8188" t="s">
        <v>19</v>
      </c>
      <c r="H8188" s="1">
        <v>46109.002557870372</v>
      </c>
      <c r="I8188" t="b">
        <v>0</v>
      </c>
      <c r="J8188" t="b">
        <v>0</v>
      </c>
      <c r="K8188" t="s">
        <v>19</v>
      </c>
      <c r="L8188" t="s">
        <v>74</v>
      </c>
      <c r="M8188"/>
      <c r="N8188">
        <v>25</v>
      </c>
      <c r="O8188" t="s">
        <v>4686</v>
      </c>
      <c r="P8188" t="s">
        <v>14046</v>
      </c>
    </row>
    <row r="8189" spans="1:16" x14ac:dyDescent="0.25">
      <c r="A8189" t="s">
        <v>2</v>
      </c>
      <c r="B8189" t="s">
        <v>17311</v>
      </c>
      <c r="C8189" t="s">
        <v>76</v>
      </c>
      <c r="D8189" t="s">
        <v>584</v>
      </c>
      <c r="E8189" t="s">
        <v>72</v>
      </c>
      <c r="F8189" t="b">
        <v>1</v>
      </c>
      <c r="G8189" t="s">
        <v>19</v>
      </c>
      <c r="H8189" s="1">
        <v>46109.002557870372</v>
      </c>
      <c r="I8189" t="b">
        <v>0</v>
      </c>
      <c r="J8189" t="b">
        <v>0</v>
      </c>
      <c r="K8189" t="s">
        <v>19</v>
      </c>
      <c r="L8189" t="s">
        <v>74</v>
      </c>
      <c r="M8189"/>
      <c r="N8189">
        <v>25</v>
      </c>
      <c r="O8189" t="s">
        <v>584</v>
      </c>
      <c r="P8189" t="s">
        <v>17312</v>
      </c>
    </row>
    <row r="8190" spans="1:16" x14ac:dyDescent="0.25">
      <c r="A8190" t="s">
        <v>1</v>
      </c>
      <c r="B8190" t="s">
        <v>17313</v>
      </c>
      <c r="C8190" t="s">
        <v>76</v>
      </c>
      <c r="D8190" t="s">
        <v>584</v>
      </c>
      <c r="E8190" t="s">
        <v>72</v>
      </c>
      <c r="F8190" t="b">
        <v>1</v>
      </c>
      <c r="G8190" t="s">
        <v>25</v>
      </c>
      <c r="H8190" s="1">
        <v>46109.007557870369</v>
      </c>
      <c r="I8190" t="b">
        <v>0</v>
      </c>
      <c r="J8190" t="b">
        <v>0</v>
      </c>
      <c r="K8190" t="s">
        <v>25</v>
      </c>
      <c r="L8190" t="s">
        <v>74</v>
      </c>
      <c r="M8190"/>
      <c r="N8190">
        <v>25</v>
      </c>
      <c r="O8190" t="s">
        <v>584</v>
      </c>
      <c r="P8190" t="s">
        <v>219</v>
      </c>
    </row>
    <row r="8191" spans="1:16" x14ac:dyDescent="0.25">
      <c r="A8191" t="s">
        <v>2</v>
      </c>
      <c r="B8191" t="s">
        <v>2</v>
      </c>
      <c r="C8191" t="s">
        <v>16882</v>
      </c>
      <c r="D8191" t="s">
        <v>5721</v>
      </c>
      <c r="E8191" t="s">
        <v>59</v>
      </c>
      <c r="F8191" t="b">
        <v>0</v>
      </c>
      <c r="G8191" t="s">
        <v>65</v>
      </c>
      <c r="H8191" s="1">
        <v>46109.125578703701</v>
      </c>
      <c r="I8191" t="b">
        <v>0</v>
      </c>
      <c r="J8191" t="b">
        <v>0</v>
      </c>
      <c r="K8191" t="s">
        <v>41</v>
      </c>
      <c r="L8191" t="s">
        <v>60</v>
      </c>
      <c r="M8191">
        <v>112700</v>
      </c>
      <c r="N8191"/>
      <c r="O8191" t="s">
        <v>560</v>
      </c>
      <c r="P8191" t="s">
        <v>17314</v>
      </c>
    </row>
    <row r="8192" spans="1:16" x14ac:dyDescent="0.25">
      <c r="A8192" t="s">
        <v>0</v>
      </c>
      <c r="B8192" t="s">
        <v>17315</v>
      </c>
      <c r="C8192" t="s">
        <v>576</v>
      </c>
      <c r="D8192" t="s">
        <v>16554</v>
      </c>
      <c r="E8192" t="s">
        <v>59</v>
      </c>
      <c r="F8192" t="b">
        <v>0</v>
      </c>
      <c r="G8192" t="s">
        <v>89</v>
      </c>
      <c r="H8192" s="1">
        <v>46109.25072916667</v>
      </c>
      <c r="I8192" t="b">
        <v>0</v>
      </c>
      <c r="J8192" t="b">
        <v>0</v>
      </c>
      <c r="K8192" t="s">
        <v>41</v>
      </c>
      <c r="L8192" t="s">
        <v>60</v>
      </c>
      <c r="M8192">
        <v>8495</v>
      </c>
      <c r="N8192"/>
      <c r="O8192" t="s">
        <v>2168</v>
      </c>
      <c r="P8192" t="s">
        <v>17316</v>
      </c>
    </row>
    <row r="8193" spans="1:16" x14ac:dyDescent="0.25">
      <c r="A8193" t="s">
        <v>6</v>
      </c>
      <c r="B8193" t="s">
        <v>17317</v>
      </c>
      <c r="C8193" t="s">
        <v>8540</v>
      </c>
      <c r="D8193" t="s">
        <v>16554</v>
      </c>
      <c r="E8193" t="s">
        <v>59</v>
      </c>
      <c r="F8193" t="b">
        <v>0</v>
      </c>
      <c r="G8193" t="s">
        <v>68</v>
      </c>
      <c r="H8193" s="1">
        <v>46109.251180555562</v>
      </c>
      <c r="I8193" t="b">
        <v>0</v>
      </c>
      <c r="J8193" t="b">
        <v>1</v>
      </c>
      <c r="K8193" t="s">
        <v>41</v>
      </c>
      <c r="L8193" t="s">
        <v>60</v>
      </c>
      <c r="M8193">
        <v>153500</v>
      </c>
      <c r="N8193"/>
      <c r="O8193" t="s">
        <v>103</v>
      </c>
      <c r="P8193" t="s">
        <v>208</v>
      </c>
    </row>
    <row r="8194" spans="1:16" x14ac:dyDescent="0.25">
      <c r="A8194" t="s">
        <v>0</v>
      </c>
      <c r="B8194" t="s">
        <v>17318</v>
      </c>
      <c r="C8194" t="s">
        <v>576</v>
      </c>
      <c r="D8194" t="s">
        <v>16554</v>
      </c>
      <c r="E8194" t="s">
        <v>59</v>
      </c>
      <c r="F8194" t="b">
        <v>0</v>
      </c>
      <c r="G8194" t="s">
        <v>89</v>
      </c>
      <c r="H8194" s="1">
        <v>46109.292268518519</v>
      </c>
      <c r="I8194" t="b">
        <v>0</v>
      </c>
      <c r="J8194" t="b">
        <v>0</v>
      </c>
      <c r="K8194" t="s">
        <v>41</v>
      </c>
      <c r="L8194" t="s">
        <v>60</v>
      </c>
      <c r="M8194">
        <v>7217.5</v>
      </c>
      <c r="N8194"/>
      <c r="O8194" t="s">
        <v>2168</v>
      </c>
      <c r="P8194" t="s">
        <v>17319</v>
      </c>
    </row>
    <row r="8195" spans="1:16" x14ac:dyDescent="0.25">
      <c r="A8195" t="s">
        <v>0</v>
      </c>
      <c r="B8195" t="s">
        <v>883</v>
      </c>
      <c r="C8195" t="s">
        <v>148</v>
      </c>
      <c r="D8195" t="s">
        <v>14604</v>
      </c>
      <c r="E8195" t="s">
        <v>59</v>
      </c>
      <c r="F8195" t="b">
        <v>0</v>
      </c>
      <c r="G8195" t="s">
        <v>89</v>
      </c>
      <c r="H8195" s="1">
        <v>46109.292268518519</v>
      </c>
      <c r="I8195" t="b">
        <v>0</v>
      </c>
      <c r="J8195" t="b">
        <v>1</v>
      </c>
      <c r="K8195" t="s">
        <v>41</v>
      </c>
      <c r="L8195" t="s">
        <v>60</v>
      </c>
      <c r="M8195">
        <v>36000</v>
      </c>
      <c r="N8195"/>
      <c r="O8195" t="s">
        <v>3187</v>
      </c>
      <c r="P8195" t="s">
        <v>2265</v>
      </c>
    </row>
    <row r="8196" spans="1:16" x14ac:dyDescent="0.25">
      <c r="A8196" t="s">
        <v>9</v>
      </c>
      <c r="B8196" t="s">
        <v>17320</v>
      </c>
      <c r="C8196" t="s">
        <v>500</v>
      </c>
      <c r="D8196" t="s">
        <v>5102</v>
      </c>
      <c r="E8196" t="s">
        <v>59</v>
      </c>
      <c r="F8196" t="b">
        <v>0</v>
      </c>
      <c r="G8196" t="s">
        <v>13</v>
      </c>
      <c r="H8196" s="1">
        <v>46109.294050925928</v>
      </c>
      <c r="I8196" t="b">
        <v>0</v>
      </c>
      <c r="J8196" t="b">
        <v>0</v>
      </c>
      <c r="K8196" t="s">
        <v>13</v>
      </c>
      <c r="L8196" t="s">
        <v>60</v>
      </c>
      <c r="M8196">
        <v>137000</v>
      </c>
      <c r="N8196"/>
      <c r="O8196" t="s">
        <v>13572</v>
      </c>
      <c r="P8196" t="s">
        <v>17321</v>
      </c>
    </row>
    <row r="8197" spans="1:16" x14ac:dyDescent="0.25">
      <c r="A8197" t="s">
        <v>2</v>
      </c>
      <c r="B8197" t="s">
        <v>17322</v>
      </c>
      <c r="C8197" t="s">
        <v>1333</v>
      </c>
      <c r="D8197" t="s">
        <v>4346</v>
      </c>
      <c r="E8197" t="s">
        <v>132</v>
      </c>
      <c r="F8197" t="b">
        <v>0</v>
      </c>
      <c r="G8197" t="s">
        <v>65</v>
      </c>
      <c r="H8197" s="1">
        <v>46109.375891203701</v>
      </c>
      <c r="I8197" t="b">
        <v>0</v>
      </c>
      <c r="J8197" t="b">
        <v>1</v>
      </c>
      <c r="K8197" t="s">
        <v>41</v>
      </c>
      <c r="L8197" t="s">
        <v>60</v>
      </c>
      <c r="M8197">
        <v>95994</v>
      </c>
      <c r="N8197"/>
      <c r="O8197" t="s">
        <v>17323</v>
      </c>
    </row>
    <row r="8198" spans="1:16" x14ac:dyDescent="0.25">
      <c r="A8198" t="s">
        <v>1</v>
      </c>
      <c r="B8198" t="s">
        <v>17324</v>
      </c>
      <c r="C8198" t="s">
        <v>3130</v>
      </c>
      <c r="D8198" t="s">
        <v>4526</v>
      </c>
      <c r="E8198" t="s">
        <v>88</v>
      </c>
      <c r="F8198" t="b">
        <v>0</v>
      </c>
      <c r="G8198" t="s">
        <v>89</v>
      </c>
      <c r="H8198" s="1">
        <v>46109.417268518519</v>
      </c>
      <c r="I8198" t="b">
        <v>0</v>
      </c>
      <c r="J8198" t="b">
        <v>1</v>
      </c>
      <c r="K8198" t="s">
        <v>41</v>
      </c>
      <c r="L8198" t="s">
        <v>74</v>
      </c>
      <c r="M8198"/>
      <c r="N8198">
        <v>34.25</v>
      </c>
      <c r="O8198" t="s">
        <v>4487</v>
      </c>
      <c r="P8198" t="s">
        <v>17325</v>
      </c>
    </row>
    <row r="8199" spans="1:16" x14ac:dyDescent="0.25">
      <c r="A8199" t="s">
        <v>8</v>
      </c>
      <c r="B8199" t="s">
        <v>17326</v>
      </c>
      <c r="C8199" t="s">
        <v>2005</v>
      </c>
      <c r="D8199" t="s">
        <v>2360</v>
      </c>
      <c r="E8199" t="s">
        <v>59</v>
      </c>
      <c r="F8199" t="b">
        <v>0</v>
      </c>
      <c r="G8199" t="s">
        <v>77</v>
      </c>
      <c r="H8199" s="1">
        <v>46109.417662037027</v>
      </c>
      <c r="I8199" t="b">
        <v>0</v>
      </c>
      <c r="J8199" t="b">
        <v>1</v>
      </c>
      <c r="K8199" t="s">
        <v>41</v>
      </c>
      <c r="L8199" t="s">
        <v>60</v>
      </c>
      <c r="M8199">
        <v>195000</v>
      </c>
      <c r="N8199"/>
      <c r="O8199" t="s">
        <v>17327</v>
      </c>
      <c r="P8199" t="s">
        <v>208</v>
      </c>
    </row>
    <row r="8200" spans="1:16" x14ac:dyDescent="0.25">
      <c r="A8200" t="s">
        <v>2</v>
      </c>
      <c r="B8200" t="s">
        <v>17328</v>
      </c>
      <c r="C8200" t="s">
        <v>301</v>
      </c>
      <c r="D8200" t="s">
        <v>4346</v>
      </c>
      <c r="E8200" t="s">
        <v>59</v>
      </c>
      <c r="F8200" t="b">
        <v>0</v>
      </c>
      <c r="G8200" t="s">
        <v>68</v>
      </c>
      <c r="H8200" s="1">
        <v>46109.417847222219</v>
      </c>
      <c r="I8200" t="b">
        <v>0</v>
      </c>
      <c r="J8200" t="b">
        <v>1</v>
      </c>
      <c r="K8200" t="s">
        <v>41</v>
      </c>
      <c r="L8200" t="s">
        <v>60</v>
      </c>
      <c r="M8200">
        <v>106710</v>
      </c>
      <c r="N8200"/>
      <c r="O8200" t="s">
        <v>265</v>
      </c>
    </row>
    <row r="8201" spans="1:16" x14ac:dyDescent="0.25">
      <c r="A8201" t="s">
        <v>7</v>
      </c>
      <c r="B8201" t="s">
        <v>17329</v>
      </c>
      <c r="C8201" t="s">
        <v>142</v>
      </c>
      <c r="D8201" t="s">
        <v>2360</v>
      </c>
      <c r="E8201" t="s">
        <v>59</v>
      </c>
      <c r="F8201" t="b">
        <v>0</v>
      </c>
      <c r="G8201" t="s">
        <v>65</v>
      </c>
      <c r="H8201" s="1">
        <v>46109.500185185178</v>
      </c>
      <c r="I8201" t="b">
        <v>0</v>
      </c>
      <c r="J8201" t="b">
        <v>1</v>
      </c>
      <c r="K8201" t="s">
        <v>41</v>
      </c>
      <c r="L8201" t="s">
        <v>60</v>
      </c>
      <c r="M8201">
        <v>160000</v>
      </c>
      <c r="N8201"/>
      <c r="O8201" t="s">
        <v>294</v>
      </c>
      <c r="P8201" t="s">
        <v>17330</v>
      </c>
    </row>
    <row r="8202" spans="1:16" x14ac:dyDescent="0.25">
      <c r="A8202" t="s">
        <v>6</v>
      </c>
      <c r="B8202" t="s">
        <v>17331</v>
      </c>
      <c r="C8202" t="s">
        <v>142</v>
      </c>
      <c r="D8202" t="s">
        <v>2360</v>
      </c>
      <c r="E8202" t="s">
        <v>59</v>
      </c>
      <c r="F8202" t="b">
        <v>0</v>
      </c>
      <c r="G8202" t="s">
        <v>65</v>
      </c>
      <c r="H8202" s="1">
        <v>46109.500787037039</v>
      </c>
      <c r="I8202" t="b">
        <v>0</v>
      </c>
      <c r="J8202" t="b">
        <v>1</v>
      </c>
      <c r="K8202" t="s">
        <v>41</v>
      </c>
      <c r="L8202" t="s">
        <v>60</v>
      </c>
      <c r="M8202">
        <v>172500</v>
      </c>
      <c r="N8202"/>
      <c r="O8202" t="s">
        <v>294</v>
      </c>
      <c r="P8202" t="s">
        <v>17332</v>
      </c>
    </row>
    <row r="8203" spans="1:16" x14ac:dyDescent="0.25">
      <c r="A8203" t="s">
        <v>0</v>
      </c>
      <c r="B8203" t="s">
        <v>17333</v>
      </c>
      <c r="C8203" t="s">
        <v>2100</v>
      </c>
      <c r="D8203" t="s">
        <v>2360</v>
      </c>
      <c r="F8203" t="b">
        <v>0</v>
      </c>
      <c r="G8203" t="s">
        <v>65</v>
      </c>
      <c r="H8203" s="1">
        <v>46109.541851851849</v>
      </c>
      <c r="I8203" t="b">
        <v>1</v>
      </c>
      <c r="J8203" t="b">
        <v>0</v>
      </c>
      <c r="K8203" t="s">
        <v>41</v>
      </c>
      <c r="L8203" t="s">
        <v>74</v>
      </c>
      <c r="M8203"/>
      <c r="N8203">
        <v>30.75</v>
      </c>
      <c r="O8203" t="s">
        <v>17334</v>
      </c>
      <c r="P8203" t="s">
        <v>14821</v>
      </c>
    </row>
    <row r="8204" spans="1:16" x14ac:dyDescent="0.25">
      <c r="A8204" t="s">
        <v>2</v>
      </c>
      <c r="B8204" t="s">
        <v>169</v>
      </c>
      <c r="C8204" t="s">
        <v>3059</v>
      </c>
      <c r="D8204" t="s">
        <v>4587</v>
      </c>
      <c r="E8204" t="s">
        <v>59</v>
      </c>
      <c r="F8204" t="b">
        <v>0</v>
      </c>
      <c r="G8204" t="s">
        <v>65</v>
      </c>
      <c r="H8204" s="1">
        <v>46109.667453703703</v>
      </c>
      <c r="I8204" t="b">
        <v>0</v>
      </c>
      <c r="J8204" t="b">
        <v>0</v>
      </c>
      <c r="K8204" t="s">
        <v>41</v>
      </c>
      <c r="L8204" t="s">
        <v>60</v>
      </c>
      <c r="M8204">
        <v>181500</v>
      </c>
      <c r="N8204"/>
      <c r="O8204" t="s">
        <v>5535</v>
      </c>
      <c r="P8204" t="s">
        <v>17335</v>
      </c>
    </row>
    <row r="8205" spans="1:16" x14ac:dyDescent="0.25">
      <c r="A8205" t="s">
        <v>2</v>
      </c>
      <c r="B8205" t="s">
        <v>17336</v>
      </c>
      <c r="C8205" t="s">
        <v>930</v>
      </c>
      <c r="D8205" t="s">
        <v>17337</v>
      </c>
      <c r="E8205" t="s">
        <v>59</v>
      </c>
      <c r="F8205" t="b">
        <v>0</v>
      </c>
      <c r="G8205" t="s">
        <v>19</v>
      </c>
      <c r="H8205" s="1">
        <v>46109.669456018521</v>
      </c>
      <c r="I8205" t="b">
        <v>0</v>
      </c>
      <c r="J8205" t="b">
        <v>0</v>
      </c>
      <c r="K8205" t="s">
        <v>19</v>
      </c>
      <c r="L8205" t="s">
        <v>60</v>
      </c>
      <c r="M8205">
        <v>4700000</v>
      </c>
      <c r="N8205"/>
      <c r="O8205" t="s">
        <v>3110</v>
      </c>
    </row>
    <row r="8206" spans="1:16" x14ac:dyDescent="0.25">
      <c r="A8206" t="s">
        <v>3</v>
      </c>
      <c r="B8206" t="s">
        <v>17338</v>
      </c>
      <c r="C8206" t="s">
        <v>359</v>
      </c>
      <c r="D8206" t="s">
        <v>3149</v>
      </c>
      <c r="E8206" t="s">
        <v>88</v>
      </c>
      <c r="F8206" t="b">
        <v>0</v>
      </c>
      <c r="G8206" t="s">
        <v>65</v>
      </c>
      <c r="H8206" s="1">
        <v>46109.708518518521</v>
      </c>
      <c r="I8206" t="b">
        <v>0</v>
      </c>
      <c r="J8206" t="b">
        <v>1</v>
      </c>
      <c r="K8206" t="s">
        <v>41</v>
      </c>
      <c r="L8206" t="s">
        <v>74</v>
      </c>
      <c r="M8206"/>
      <c r="N8206">
        <v>48</v>
      </c>
      <c r="O8206" t="s">
        <v>3149</v>
      </c>
      <c r="P8206" t="s">
        <v>17339</v>
      </c>
    </row>
    <row r="8207" spans="1:16" x14ac:dyDescent="0.25">
      <c r="A8207" t="s">
        <v>0</v>
      </c>
      <c r="B8207" t="s">
        <v>17340</v>
      </c>
      <c r="C8207" t="s">
        <v>190</v>
      </c>
      <c r="D8207" t="s">
        <v>4587</v>
      </c>
      <c r="E8207" t="s">
        <v>59</v>
      </c>
      <c r="F8207" t="b">
        <v>0</v>
      </c>
      <c r="G8207" t="s">
        <v>73</v>
      </c>
      <c r="H8207" s="1">
        <v>46109.708692129629</v>
      </c>
      <c r="I8207" t="b">
        <v>0</v>
      </c>
      <c r="J8207" t="b">
        <v>0</v>
      </c>
      <c r="K8207" t="s">
        <v>41</v>
      </c>
      <c r="L8207" t="s">
        <v>60</v>
      </c>
      <c r="M8207">
        <v>115000</v>
      </c>
      <c r="N8207"/>
      <c r="O8207" t="s">
        <v>4615</v>
      </c>
      <c r="P8207" t="s">
        <v>208</v>
      </c>
    </row>
    <row r="8208" spans="1:16" x14ac:dyDescent="0.25">
      <c r="A8208" t="s">
        <v>0</v>
      </c>
      <c r="B8208" t="s">
        <v>17341</v>
      </c>
      <c r="C8208" t="s">
        <v>71</v>
      </c>
      <c r="D8208" t="s">
        <v>5440</v>
      </c>
      <c r="E8208" t="s">
        <v>59</v>
      </c>
      <c r="F8208" t="b">
        <v>0</v>
      </c>
      <c r="G8208" t="s">
        <v>73</v>
      </c>
      <c r="H8208" s="1">
        <v>46109.708692129629</v>
      </c>
      <c r="I8208" t="b">
        <v>0</v>
      </c>
      <c r="J8208" t="b">
        <v>1</v>
      </c>
      <c r="K8208" t="s">
        <v>41</v>
      </c>
      <c r="L8208" t="s">
        <v>60</v>
      </c>
      <c r="M8208">
        <v>109000</v>
      </c>
      <c r="N8208"/>
      <c r="O8208" t="s">
        <v>1664</v>
      </c>
      <c r="P8208" t="s">
        <v>875</v>
      </c>
    </row>
    <row r="8209" spans="1:16" x14ac:dyDescent="0.25">
      <c r="A8209" t="s">
        <v>6</v>
      </c>
      <c r="B8209" t="s">
        <v>17342</v>
      </c>
      <c r="C8209" t="s">
        <v>112</v>
      </c>
      <c r="D8209" t="s">
        <v>4756</v>
      </c>
      <c r="E8209" t="s">
        <v>59</v>
      </c>
      <c r="F8209" t="b">
        <v>0</v>
      </c>
      <c r="G8209" t="s">
        <v>65</v>
      </c>
      <c r="H8209" s="1">
        <v>46109.750787037039</v>
      </c>
      <c r="I8209" t="b">
        <v>1</v>
      </c>
      <c r="J8209" t="b">
        <v>1</v>
      </c>
      <c r="K8209" t="s">
        <v>41</v>
      </c>
      <c r="L8209" t="s">
        <v>60</v>
      </c>
      <c r="M8209">
        <v>238500</v>
      </c>
      <c r="N8209"/>
      <c r="O8209" t="s">
        <v>9641</v>
      </c>
      <c r="P8209" t="s">
        <v>1856</v>
      </c>
    </row>
    <row r="8210" spans="1:16" x14ac:dyDescent="0.25">
      <c r="A8210" t="s">
        <v>3</v>
      </c>
      <c r="B8210" t="s">
        <v>17343</v>
      </c>
      <c r="C8210" t="s">
        <v>165</v>
      </c>
      <c r="D8210" t="s">
        <v>4526</v>
      </c>
      <c r="E8210" t="s">
        <v>59</v>
      </c>
      <c r="F8210" t="b">
        <v>0</v>
      </c>
      <c r="G8210" t="s">
        <v>73</v>
      </c>
      <c r="H8210" s="1">
        <v>46110.042071759257</v>
      </c>
      <c r="I8210" t="b">
        <v>0</v>
      </c>
      <c r="J8210" t="b">
        <v>1</v>
      </c>
      <c r="K8210" t="s">
        <v>41</v>
      </c>
      <c r="L8210" t="s">
        <v>60</v>
      </c>
      <c r="M8210">
        <v>90000</v>
      </c>
      <c r="N8210"/>
      <c r="O8210" t="s">
        <v>17344</v>
      </c>
      <c r="P8210" t="s">
        <v>1482</v>
      </c>
    </row>
    <row r="8211" spans="1:16" x14ac:dyDescent="0.25">
      <c r="A8211" t="s">
        <v>0</v>
      </c>
      <c r="B8211" t="s">
        <v>17345</v>
      </c>
      <c r="C8211" t="s">
        <v>142</v>
      </c>
      <c r="D8211" t="s">
        <v>4756</v>
      </c>
      <c r="E8211" t="s">
        <v>59</v>
      </c>
      <c r="F8211" t="b">
        <v>0</v>
      </c>
      <c r="G8211" t="s">
        <v>65</v>
      </c>
      <c r="H8211" s="1">
        <v>46110.125185185178</v>
      </c>
      <c r="I8211" t="b">
        <v>0</v>
      </c>
      <c r="J8211" t="b">
        <v>0</v>
      </c>
      <c r="K8211" t="s">
        <v>41</v>
      </c>
      <c r="L8211" t="s">
        <v>60</v>
      </c>
      <c r="M8211">
        <v>105000</v>
      </c>
      <c r="N8211"/>
      <c r="O8211" t="s">
        <v>17346</v>
      </c>
      <c r="P8211" t="s">
        <v>17347</v>
      </c>
    </row>
    <row r="8212" spans="1:16" x14ac:dyDescent="0.25">
      <c r="A8212" t="s">
        <v>2</v>
      </c>
      <c r="B8212" t="s">
        <v>17348</v>
      </c>
      <c r="C8212" t="s">
        <v>7294</v>
      </c>
      <c r="D8212" t="s">
        <v>16554</v>
      </c>
      <c r="E8212" t="s">
        <v>59</v>
      </c>
      <c r="F8212" t="b">
        <v>0</v>
      </c>
      <c r="G8212" t="s">
        <v>77</v>
      </c>
      <c r="H8212" s="1">
        <v>46110.251956018517</v>
      </c>
      <c r="I8212" t="b">
        <v>0</v>
      </c>
      <c r="J8212" t="b">
        <v>1</v>
      </c>
      <c r="K8212" t="s">
        <v>41</v>
      </c>
      <c r="L8212" t="s">
        <v>60</v>
      </c>
      <c r="M8212">
        <v>106300</v>
      </c>
      <c r="N8212"/>
      <c r="O8212" t="s">
        <v>2454</v>
      </c>
      <c r="P8212" t="s">
        <v>1407</v>
      </c>
    </row>
    <row r="8213" spans="1:16" x14ac:dyDescent="0.25">
      <c r="A8213" t="s">
        <v>4</v>
      </c>
      <c r="B8213" t="s">
        <v>17349</v>
      </c>
      <c r="C8213" t="s">
        <v>92</v>
      </c>
      <c r="D8213" t="s">
        <v>4346</v>
      </c>
      <c r="E8213" t="s">
        <v>59</v>
      </c>
      <c r="F8213" t="b">
        <v>0</v>
      </c>
      <c r="G8213" t="s">
        <v>77</v>
      </c>
      <c r="H8213" s="1">
        <v>46110.335706018523</v>
      </c>
      <c r="I8213" t="b">
        <v>0</v>
      </c>
      <c r="J8213" t="b">
        <v>1</v>
      </c>
      <c r="K8213" t="s">
        <v>41</v>
      </c>
      <c r="L8213" t="s">
        <v>60</v>
      </c>
      <c r="M8213">
        <v>197500</v>
      </c>
      <c r="N8213"/>
      <c r="O8213" t="s">
        <v>3671</v>
      </c>
      <c r="P8213" t="s">
        <v>416</v>
      </c>
    </row>
    <row r="8214" spans="1:16" x14ac:dyDescent="0.25">
      <c r="A8214" t="s">
        <v>1</v>
      </c>
      <c r="B8214" t="s">
        <v>12616</v>
      </c>
      <c r="C8214" t="s">
        <v>330</v>
      </c>
      <c r="D8214" t="s">
        <v>4346</v>
      </c>
      <c r="E8214" t="s">
        <v>59</v>
      </c>
      <c r="F8214" t="b">
        <v>0</v>
      </c>
      <c r="G8214" t="s">
        <v>68</v>
      </c>
      <c r="H8214" s="1">
        <v>46110.336030092592</v>
      </c>
      <c r="I8214" t="b">
        <v>1</v>
      </c>
      <c r="J8214" t="b">
        <v>1</v>
      </c>
      <c r="K8214" t="s">
        <v>41</v>
      </c>
      <c r="L8214" t="s">
        <v>60</v>
      </c>
      <c r="M8214">
        <v>155500</v>
      </c>
      <c r="N8214"/>
      <c r="O8214" t="s">
        <v>12617</v>
      </c>
      <c r="P8214" t="s">
        <v>8088</v>
      </c>
    </row>
    <row r="8215" spans="1:16" x14ac:dyDescent="0.25">
      <c r="A8215" t="s">
        <v>1</v>
      </c>
      <c r="B8215" t="s">
        <v>17350</v>
      </c>
      <c r="C8215" t="s">
        <v>97</v>
      </c>
      <c r="D8215" t="s">
        <v>17170</v>
      </c>
      <c r="E8215" t="s">
        <v>59</v>
      </c>
      <c r="F8215" t="b">
        <v>0</v>
      </c>
      <c r="G8215" t="s">
        <v>89</v>
      </c>
      <c r="H8215" s="1">
        <v>46110.377766203703</v>
      </c>
      <c r="I8215" t="b">
        <v>0</v>
      </c>
      <c r="J8215" t="b">
        <v>0</v>
      </c>
      <c r="K8215" t="s">
        <v>41</v>
      </c>
      <c r="L8215" t="s">
        <v>60</v>
      </c>
      <c r="M8215">
        <v>99049.5</v>
      </c>
      <c r="N8215"/>
      <c r="O8215" t="s">
        <v>17171</v>
      </c>
      <c r="P8215" t="s">
        <v>17351</v>
      </c>
    </row>
    <row r="8216" spans="1:16" x14ac:dyDescent="0.25">
      <c r="A8216" t="s">
        <v>1</v>
      </c>
      <c r="B8216" t="s">
        <v>1</v>
      </c>
      <c r="C8216" t="s">
        <v>16280</v>
      </c>
      <c r="D8216" t="s">
        <v>17352</v>
      </c>
      <c r="E8216" t="s">
        <v>59</v>
      </c>
      <c r="F8216" t="b">
        <v>0</v>
      </c>
      <c r="G8216" t="s">
        <v>40</v>
      </c>
      <c r="H8216" s="1">
        <v>46110.378009259257</v>
      </c>
      <c r="I8216" t="b">
        <v>1</v>
      </c>
      <c r="J8216" t="b">
        <v>0</v>
      </c>
      <c r="K8216" t="s">
        <v>40</v>
      </c>
      <c r="L8216" t="s">
        <v>60</v>
      </c>
      <c r="M8216">
        <v>60000</v>
      </c>
      <c r="N8216"/>
      <c r="O8216" t="s">
        <v>17353</v>
      </c>
    </row>
    <row r="8217" spans="1:16" x14ac:dyDescent="0.25">
      <c r="A8217" t="s">
        <v>2</v>
      </c>
      <c r="B8217" t="s">
        <v>17354</v>
      </c>
      <c r="C8217" t="s">
        <v>3301</v>
      </c>
      <c r="D8217" t="s">
        <v>2360</v>
      </c>
      <c r="E8217" t="s">
        <v>59</v>
      </c>
      <c r="F8217" t="b">
        <v>0</v>
      </c>
      <c r="G8217" t="s">
        <v>77</v>
      </c>
      <c r="H8217" s="1">
        <v>46110.416932870372</v>
      </c>
      <c r="I8217" t="b">
        <v>1</v>
      </c>
      <c r="J8217" t="b">
        <v>0</v>
      </c>
      <c r="K8217" t="s">
        <v>41</v>
      </c>
      <c r="L8217" t="s">
        <v>74</v>
      </c>
      <c r="M8217"/>
      <c r="N8217">
        <v>62.5</v>
      </c>
      <c r="O8217" t="s">
        <v>808</v>
      </c>
      <c r="P8217" t="s">
        <v>17355</v>
      </c>
    </row>
    <row r="8218" spans="1:16" x14ac:dyDescent="0.25">
      <c r="A8218" t="s">
        <v>0</v>
      </c>
      <c r="B8218" t="s">
        <v>17356</v>
      </c>
      <c r="C8218" t="s">
        <v>1541</v>
      </c>
      <c r="D8218" t="s">
        <v>2360</v>
      </c>
      <c r="E8218" t="s">
        <v>59</v>
      </c>
      <c r="F8218" t="b">
        <v>0</v>
      </c>
      <c r="G8218" t="s">
        <v>77</v>
      </c>
      <c r="H8218" s="1">
        <v>46110.416932870372</v>
      </c>
      <c r="I8218" t="b">
        <v>0</v>
      </c>
      <c r="J8218" t="b">
        <v>1</v>
      </c>
      <c r="K8218" t="s">
        <v>41</v>
      </c>
      <c r="L8218" t="s">
        <v>60</v>
      </c>
      <c r="M8218">
        <v>253500</v>
      </c>
      <c r="N8218"/>
      <c r="O8218" t="s">
        <v>424</v>
      </c>
      <c r="P8218" t="s">
        <v>2832</v>
      </c>
    </row>
    <row r="8219" spans="1:16" x14ac:dyDescent="0.25">
      <c r="A8219" t="s">
        <v>0</v>
      </c>
      <c r="B8219" t="s">
        <v>1271</v>
      </c>
      <c r="C8219" t="s">
        <v>17357</v>
      </c>
      <c r="D8219" t="s">
        <v>4625</v>
      </c>
      <c r="E8219" t="s">
        <v>59</v>
      </c>
      <c r="F8219" t="b">
        <v>0</v>
      </c>
      <c r="G8219" t="s">
        <v>89</v>
      </c>
      <c r="H8219" s="1">
        <v>46110.41851851852</v>
      </c>
      <c r="I8219" t="b">
        <v>0</v>
      </c>
      <c r="J8219" t="b">
        <v>0</v>
      </c>
      <c r="K8219" t="s">
        <v>41</v>
      </c>
      <c r="L8219" t="s">
        <v>74</v>
      </c>
      <c r="M8219"/>
      <c r="N8219">
        <v>50</v>
      </c>
      <c r="O8219" t="s">
        <v>1556</v>
      </c>
      <c r="P8219" t="s">
        <v>1145</v>
      </c>
    </row>
    <row r="8220" spans="1:16" x14ac:dyDescent="0.25">
      <c r="A8220" t="s">
        <v>2</v>
      </c>
      <c r="B8220" t="s">
        <v>17358</v>
      </c>
      <c r="C8220" t="s">
        <v>978</v>
      </c>
      <c r="D8220" t="s">
        <v>2360</v>
      </c>
      <c r="E8220" t="s">
        <v>59</v>
      </c>
      <c r="F8220" t="b">
        <v>0</v>
      </c>
      <c r="G8220" t="s">
        <v>77</v>
      </c>
      <c r="H8220" s="1">
        <v>46110.418622685182</v>
      </c>
      <c r="I8220" t="b">
        <v>0</v>
      </c>
      <c r="J8220" t="b">
        <v>0</v>
      </c>
      <c r="K8220" t="s">
        <v>41</v>
      </c>
      <c r="L8220" t="s">
        <v>60</v>
      </c>
      <c r="M8220">
        <v>190000</v>
      </c>
      <c r="N8220"/>
      <c r="O8220" t="s">
        <v>17359</v>
      </c>
      <c r="P8220" t="s">
        <v>663</v>
      </c>
    </row>
    <row r="8221" spans="1:16" x14ac:dyDescent="0.25">
      <c r="A8221" t="s">
        <v>0</v>
      </c>
      <c r="B8221" t="s">
        <v>6871</v>
      </c>
      <c r="C8221" t="s">
        <v>40</v>
      </c>
      <c r="D8221" t="s">
        <v>7459</v>
      </c>
      <c r="E8221" t="s">
        <v>59</v>
      </c>
      <c r="F8221" t="b">
        <v>0</v>
      </c>
      <c r="G8221" t="s">
        <v>40</v>
      </c>
      <c r="H8221" s="1">
        <v>46110.461226851847</v>
      </c>
      <c r="I8221" t="b">
        <v>0</v>
      </c>
      <c r="J8221" t="b">
        <v>0</v>
      </c>
      <c r="K8221" t="s">
        <v>40</v>
      </c>
      <c r="L8221" t="s">
        <v>60</v>
      </c>
      <c r="M8221">
        <v>27500</v>
      </c>
      <c r="N8221"/>
      <c r="O8221" t="s">
        <v>7459</v>
      </c>
      <c r="P8221" t="s">
        <v>7858</v>
      </c>
    </row>
    <row r="8222" spans="1:16" x14ac:dyDescent="0.25">
      <c r="A8222" t="s">
        <v>0</v>
      </c>
      <c r="B8222" t="s">
        <v>17360</v>
      </c>
      <c r="C8222" t="s">
        <v>112</v>
      </c>
      <c r="D8222" t="s">
        <v>4756</v>
      </c>
      <c r="E8222" t="s">
        <v>59</v>
      </c>
      <c r="F8222" t="b">
        <v>0</v>
      </c>
      <c r="G8222" t="s">
        <v>65</v>
      </c>
      <c r="H8222" s="1">
        <v>46110.500104166669</v>
      </c>
      <c r="I8222" t="b">
        <v>1</v>
      </c>
      <c r="J8222" t="b">
        <v>0</v>
      </c>
      <c r="K8222" t="s">
        <v>41</v>
      </c>
      <c r="L8222" t="s">
        <v>60</v>
      </c>
      <c r="M8222">
        <v>105000</v>
      </c>
      <c r="N8222"/>
      <c r="O8222" t="s">
        <v>17361</v>
      </c>
    </row>
    <row r="8223" spans="1:16" x14ac:dyDescent="0.25">
      <c r="A8223" t="s">
        <v>1</v>
      </c>
      <c r="B8223" t="s">
        <v>17362</v>
      </c>
      <c r="C8223" t="s">
        <v>369</v>
      </c>
      <c r="D8223" t="s">
        <v>4756</v>
      </c>
      <c r="E8223" t="s">
        <v>59</v>
      </c>
      <c r="F8223" t="b">
        <v>0</v>
      </c>
      <c r="G8223" t="s">
        <v>77</v>
      </c>
      <c r="H8223" s="1">
        <v>46110.54409722222</v>
      </c>
      <c r="I8223" t="b">
        <v>1</v>
      </c>
      <c r="J8223" t="b">
        <v>1</v>
      </c>
      <c r="K8223" t="s">
        <v>41</v>
      </c>
      <c r="L8223" t="s">
        <v>60</v>
      </c>
      <c r="M8223">
        <v>105000</v>
      </c>
      <c r="N8223"/>
      <c r="O8223" t="s">
        <v>15934</v>
      </c>
      <c r="P8223" t="s">
        <v>17363</v>
      </c>
    </row>
    <row r="8224" spans="1:16" x14ac:dyDescent="0.25">
      <c r="A8224" t="s">
        <v>6</v>
      </c>
      <c r="B8224" t="s">
        <v>6</v>
      </c>
      <c r="C8224" t="s">
        <v>618</v>
      </c>
      <c r="D8224" t="s">
        <v>4751</v>
      </c>
      <c r="E8224" t="s">
        <v>59</v>
      </c>
      <c r="F8224" t="b">
        <v>0</v>
      </c>
      <c r="G8224" t="s">
        <v>65</v>
      </c>
      <c r="H8224" s="1">
        <v>46110.585219907407</v>
      </c>
      <c r="I8224" t="b">
        <v>0</v>
      </c>
      <c r="J8224" t="b">
        <v>0</v>
      </c>
      <c r="K8224" t="s">
        <v>41</v>
      </c>
      <c r="L8224" t="s">
        <v>60</v>
      </c>
      <c r="M8224">
        <v>143085</v>
      </c>
      <c r="N8224"/>
      <c r="O8224" t="s">
        <v>2997</v>
      </c>
      <c r="P8224" t="s">
        <v>17364</v>
      </c>
    </row>
    <row r="8225" spans="1:16" x14ac:dyDescent="0.25">
      <c r="A8225" t="s">
        <v>3</v>
      </c>
      <c r="B8225" t="s">
        <v>1257</v>
      </c>
      <c r="C8225" t="s">
        <v>12241</v>
      </c>
      <c r="D8225" t="s">
        <v>2360</v>
      </c>
      <c r="E8225" t="s">
        <v>72</v>
      </c>
      <c r="F8225" t="b">
        <v>0</v>
      </c>
      <c r="G8225" t="s">
        <v>68</v>
      </c>
      <c r="H8225" s="1">
        <v>46110.710104166668</v>
      </c>
      <c r="I8225" t="b">
        <v>0</v>
      </c>
      <c r="J8225" t="b">
        <v>1</v>
      </c>
      <c r="K8225" t="s">
        <v>41</v>
      </c>
      <c r="L8225" t="s">
        <v>60</v>
      </c>
      <c r="M8225">
        <v>87000</v>
      </c>
      <c r="N8225"/>
      <c r="O8225" t="s">
        <v>17365</v>
      </c>
      <c r="P8225" t="s">
        <v>17366</v>
      </c>
    </row>
    <row r="8226" spans="1:16" x14ac:dyDescent="0.25">
      <c r="A8226" t="s">
        <v>5</v>
      </c>
      <c r="B8226" t="s">
        <v>17367</v>
      </c>
      <c r="C8226" t="s">
        <v>17368</v>
      </c>
      <c r="D8226" t="s">
        <v>4526</v>
      </c>
      <c r="E8226" t="s">
        <v>59</v>
      </c>
      <c r="F8226" t="b">
        <v>0</v>
      </c>
      <c r="G8226" t="s">
        <v>77</v>
      </c>
      <c r="H8226" s="1">
        <v>46110.710763888892</v>
      </c>
      <c r="I8226" t="b">
        <v>0</v>
      </c>
      <c r="J8226" t="b">
        <v>1</v>
      </c>
      <c r="K8226" t="s">
        <v>41</v>
      </c>
      <c r="L8226" t="s">
        <v>60</v>
      </c>
      <c r="M8226">
        <v>135000</v>
      </c>
      <c r="N8226"/>
      <c r="O8226" t="s">
        <v>17369</v>
      </c>
      <c r="P8226" t="s">
        <v>17370</v>
      </c>
    </row>
    <row r="8227" spans="1:16" x14ac:dyDescent="0.25">
      <c r="A8227" t="s">
        <v>0</v>
      </c>
      <c r="B8227" t="s">
        <v>4310</v>
      </c>
      <c r="C8227" t="s">
        <v>598</v>
      </c>
      <c r="D8227" t="s">
        <v>7523</v>
      </c>
      <c r="E8227" t="s">
        <v>59</v>
      </c>
      <c r="F8227" t="b">
        <v>0</v>
      </c>
      <c r="G8227" t="s">
        <v>65</v>
      </c>
      <c r="H8227" s="1">
        <v>46110.833437499998</v>
      </c>
      <c r="I8227" t="b">
        <v>0</v>
      </c>
      <c r="J8227" t="b">
        <v>0</v>
      </c>
      <c r="K8227" t="s">
        <v>41</v>
      </c>
      <c r="L8227" t="s">
        <v>74</v>
      </c>
      <c r="M8227"/>
      <c r="N8227">
        <v>45</v>
      </c>
      <c r="O8227" t="s">
        <v>17371</v>
      </c>
      <c r="P8227" t="s">
        <v>325</v>
      </c>
    </row>
    <row r="8228" spans="1:16" x14ac:dyDescent="0.25">
      <c r="A8228" t="s">
        <v>2</v>
      </c>
      <c r="B8228" t="s">
        <v>1763</v>
      </c>
      <c r="C8228" t="s">
        <v>1647</v>
      </c>
      <c r="D8228" t="s">
        <v>10173</v>
      </c>
      <c r="E8228" t="s">
        <v>59</v>
      </c>
      <c r="F8228" t="b">
        <v>0</v>
      </c>
      <c r="G8228" t="s">
        <v>63</v>
      </c>
      <c r="H8228" s="1">
        <v>46110.886956018519</v>
      </c>
      <c r="I8228" t="b">
        <v>0</v>
      </c>
      <c r="J8228" t="b">
        <v>0</v>
      </c>
      <c r="K8228" t="s">
        <v>41</v>
      </c>
      <c r="L8228" t="s">
        <v>60</v>
      </c>
      <c r="M8228">
        <v>63112.5</v>
      </c>
      <c r="N8228"/>
      <c r="O8228" t="s">
        <v>10174</v>
      </c>
    </row>
    <row r="8229" spans="1:16" x14ac:dyDescent="0.25">
      <c r="A8229" t="s">
        <v>0</v>
      </c>
      <c r="B8229" t="s">
        <v>17372</v>
      </c>
      <c r="C8229" t="s">
        <v>121</v>
      </c>
      <c r="D8229" t="s">
        <v>4526</v>
      </c>
      <c r="E8229" t="s">
        <v>88</v>
      </c>
      <c r="F8229" t="b">
        <v>0</v>
      </c>
      <c r="G8229" t="s">
        <v>68</v>
      </c>
      <c r="H8229" s="1">
        <v>46110.918437499997</v>
      </c>
      <c r="I8229" t="b">
        <v>1</v>
      </c>
      <c r="J8229" t="b">
        <v>0</v>
      </c>
      <c r="K8229" t="s">
        <v>41</v>
      </c>
      <c r="L8229" t="s">
        <v>74</v>
      </c>
      <c r="M8229"/>
      <c r="N8229">
        <v>48</v>
      </c>
      <c r="O8229" t="s">
        <v>105</v>
      </c>
      <c r="P8229" t="s">
        <v>17282</v>
      </c>
    </row>
    <row r="8230" spans="1:16" x14ac:dyDescent="0.25">
      <c r="A8230" t="s">
        <v>1</v>
      </c>
      <c r="B8230" t="s">
        <v>2514</v>
      </c>
      <c r="C8230" t="s">
        <v>5026</v>
      </c>
      <c r="D8230" t="s">
        <v>4587</v>
      </c>
      <c r="E8230" t="s">
        <v>59</v>
      </c>
      <c r="F8230" t="b">
        <v>0</v>
      </c>
      <c r="G8230" t="s">
        <v>40</v>
      </c>
      <c r="H8230" s="1">
        <v>46111.003009259257</v>
      </c>
      <c r="I8230" t="b">
        <v>1</v>
      </c>
      <c r="J8230" t="b">
        <v>0</v>
      </c>
      <c r="K8230" t="s">
        <v>40</v>
      </c>
      <c r="L8230" t="s">
        <v>60</v>
      </c>
      <c r="M8230">
        <v>100000</v>
      </c>
      <c r="N8230"/>
      <c r="O8230" t="s">
        <v>17373</v>
      </c>
      <c r="P8230" t="s">
        <v>1415</v>
      </c>
    </row>
    <row r="8231" spans="1:16" x14ac:dyDescent="0.25">
      <c r="A8231" t="s">
        <v>0</v>
      </c>
      <c r="B8231" t="s">
        <v>17374</v>
      </c>
      <c r="C8231" t="s">
        <v>13</v>
      </c>
      <c r="D8231" t="s">
        <v>3761</v>
      </c>
      <c r="E8231" t="s">
        <v>59</v>
      </c>
      <c r="F8231" t="b">
        <v>0</v>
      </c>
      <c r="G8231" t="s">
        <v>13</v>
      </c>
      <c r="H8231" s="1">
        <v>46111.003298611111</v>
      </c>
      <c r="I8231" t="b">
        <v>0</v>
      </c>
      <c r="J8231" t="b">
        <v>0</v>
      </c>
      <c r="K8231" t="s">
        <v>13</v>
      </c>
      <c r="L8231" t="s">
        <v>60</v>
      </c>
      <c r="M8231">
        <v>96900</v>
      </c>
      <c r="N8231"/>
      <c r="O8231" t="s">
        <v>17375</v>
      </c>
      <c r="P8231" t="s">
        <v>283</v>
      </c>
    </row>
    <row r="8232" spans="1:16" x14ac:dyDescent="0.25">
      <c r="A8232" t="s">
        <v>7</v>
      </c>
      <c r="B8232" t="s">
        <v>17376</v>
      </c>
      <c r="C8232" t="s">
        <v>165</v>
      </c>
      <c r="D8232" t="s">
        <v>5721</v>
      </c>
      <c r="E8232" t="s">
        <v>59</v>
      </c>
      <c r="F8232" t="b">
        <v>0</v>
      </c>
      <c r="G8232" t="s">
        <v>73</v>
      </c>
      <c r="H8232" s="1">
        <v>46111.085069444453</v>
      </c>
      <c r="I8232" t="b">
        <v>0</v>
      </c>
      <c r="J8232" t="b">
        <v>1</v>
      </c>
      <c r="K8232" t="s">
        <v>41</v>
      </c>
      <c r="L8232" t="s">
        <v>60</v>
      </c>
      <c r="M8232">
        <v>108000</v>
      </c>
      <c r="N8232"/>
      <c r="O8232" t="s">
        <v>95</v>
      </c>
      <c r="P8232" t="s">
        <v>17377</v>
      </c>
    </row>
    <row r="8233" spans="1:16" x14ac:dyDescent="0.25">
      <c r="A8233" t="s">
        <v>5</v>
      </c>
      <c r="B8233" t="s">
        <v>17378</v>
      </c>
      <c r="C8233" t="s">
        <v>1040</v>
      </c>
      <c r="D8233" t="s">
        <v>4346</v>
      </c>
      <c r="E8233" t="s">
        <v>88</v>
      </c>
      <c r="F8233" t="b">
        <v>0</v>
      </c>
      <c r="G8233" t="s">
        <v>73</v>
      </c>
      <c r="H8233" s="1">
        <v>46111.21292824074</v>
      </c>
      <c r="I8233" t="b">
        <v>0</v>
      </c>
      <c r="J8233" t="b">
        <v>1</v>
      </c>
      <c r="K8233" t="s">
        <v>41</v>
      </c>
      <c r="L8233" t="s">
        <v>74</v>
      </c>
      <c r="M8233"/>
      <c r="N8233">
        <v>62.05</v>
      </c>
      <c r="O8233" t="s">
        <v>904</v>
      </c>
      <c r="P8233" t="s">
        <v>17379</v>
      </c>
    </row>
    <row r="8234" spans="1:16" x14ac:dyDescent="0.25">
      <c r="A8234" t="s">
        <v>1</v>
      </c>
      <c r="B8234" t="s">
        <v>17380</v>
      </c>
      <c r="C8234" t="s">
        <v>5029</v>
      </c>
      <c r="D8234" t="s">
        <v>4599</v>
      </c>
      <c r="E8234" t="s">
        <v>59</v>
      </c>
      <c r="F8234" t="b">
        <v>0</v>
      </c>
      <c r="G8234" t="s">
        <v>40</v>
      </c>
      <c r="H8234" s="1">
        <v>46111.297453703701</v>
      </c>
      <c r="I8234" t="b">
        <v>1</v>
      </c>
      <c r="J8234" t="b">
        <v>0</v>
      </c>
      <c r="K8234" t="s">
        <v>40</v>
      </c>
      <c r="L8234" t="s">
        <v>60</v>
      </c>
      <c r="M8234">
        <v>80000</v>
      </c>
      <c r="N8234"/>
      <c r="O8234" t="s">
        <v>17381</v>
      </c>
      <c r="P8234" t="s">
        <v>17382</v>
      </c>
    </row>
    <row r="8235" spans="1:16" x14ac:dyDescent="0.25">
      <c r="A8235" t="s">
        <v>1</v>
      </c>
      <c r="B8235" t="s">
        <v>17383</v>
      </c>
      <c r="C8235" t="s">
        <v>930</v>
      </c>
      <c r="D8235" t="s">
        <v>4526</v>
      </c>
      <c r="E8235" t="s">
        <v>59</v>
      </c>
      <c r="F8235" t="b">
        <v>0</v>
      </c>
      <c r="G8235" t="s">
        <v>19</v>
      </c>
      <c r="H8235" s="1">
        <v>46111.421759259261</v>
      </c>
      <c r="I8235" t="b">
        <v>0</v>
      </c>
      <c r="J8235" t="b">
        <v>0</v>
      </c>
      <c r="K8235" t="s">
        <v>19</v>
      </c>
      <c r="L8235" t="s">
        <v>60</v>
      </c>
      <c r="M8235">
        <v>2400000</v>
      </c>
      <c r="N8235"/>
      <c r="O8235" t="s">
        <v>7059</v>
      </c>
      <c r="P8235" t="s">
        <v>17384</v>
      </c>
    </row>
    <row r="8236" spans="1:16" x14ac:dyDescent="0.25">
      <c r="A8236" t="s">
        <v>0</v>
      </c>
      <c r="B8236" t="s">
        <v>17385</v>
      </c>
      <c r="C8236" t="s">
        <v>17386</v>
      </c>
      <c r="D8236" t="s">
        <v>12671</v>
      </c>
      <c r="E8236" t="s">
        <v>59</v>
      </c>
      <c r="F8236" t="b">
        <v>0</v>
      </c>
      <c r="G8236" t="s">
        <v>19</v>
      </c>
      <c r="H8236" s="1">
        <v>46111.460682870369</v>
      </c>
      <c r="I8236" t="b">
        <v>1</v>
      </c>
      <c r="J8236" t="b">
        <v>0</v>
      </c>
      <c r="K8236" t="s">
        <v>19</v>
      </c>
      <c r="L8236" t="s">
        <v>60</v>
      </c>
      <c r="M8236">
        <v>800000</v>
      </c>
      <c r="N8236"/>
      <c r="O8236" t="s">
        <v>1707</v>
      </c>
    </row>
    <row r="8237" spans="1:16" x14ac:dyDescent="0.25">
      <c r="A8237" t="s">
        <v>3</v>
      </c>
      <c r="B8237" t="s">
        <v>17387</v>
      </c>
      <c r="C8237" t="s">
        <v>5815</v>
      </c>
      <c r="D8237" t="s">
        <v>4346</v>
      </c>
      <c r="E8237" t="s">
        <v>232</v>
      </c>
      <c r="F8237" t="b">
        <v>0</v>
      </c>
      <c r="G8237" t="s">
        <v>20</v>
      </c>
      <c r="H8237" s="1">
        <v>46111.502372685187</v>
      </c>
      <c r="I8237" t="b">
        <v>1</v>
      </c>
      <c r="J8237" t="b">
        <v>0</v>
      </c>
      <c r="K8237" t="s">
        <v>20</v>
      </c>
      <c r="L8237" t="s">
        <v>60</v>
      </c>
      <c r="M8237">
        <v>52500</v>
      </c>
      <c r="N8237"/>
      <c r="O8237" t="s">
        <v>17388</v>
      </c>
      <c r="P8237" t="s">
        <v>17389</v>
      </c>
    </row>
    <row r="8238" spans="1:16" x14ac:dyDescent="0.25">
      <c r="A8238" t="s">
        <v>7</v>
      </c>
      <c r="B8238" t="s">
        <v>17390</v>
      </c>
      <c r="C8238" t="s">
        <v>40</v>
      </c>
      <c r="D8238" t="s">
        <v>4526</v>
      </c>
      <c r="E8238" t="s">
        <v>88</v>
      </c>
      <c r="F8238" t="b">
        <v>0</v>
      </c>
      <c r="G8238" t="s">
        <v>40</v>
      </c>
      <c r="H8238" s="1">
        <v>46111.503125000003</v>
      </c>
      <c r="I8238" t="b">
        <v>0</v>
      </c>
      <c r="J8238" t="b">
        <v>0</v>
      </c>
      <c r="K8238" t="s">
        <v>40</v>
      </c>
      <c r="L8238" t="s">
        <v>60</v>
      </c>
      <c r="M8238">
        <v>77500</v>
      </c>
      <c r="N8238"/>
      <c r="O8238" t="s">
        <v>17391</v>
      </c>
      <c r="P8238" t="s">
        <v>17392</v>
      </c>
    </row>
    <row r="8239" spans="1:16" x14ac:dyDescent="0.25">
      <c r="A8239" t="s">
        <v>2</v>
      </c>
      <c r="B8239" t="s">
        <v>17393</v>
      </c>
      <c r="C8239" t="s">
        <v>3143</v>
      </c>
      <c r="D8239" t="s">
        <v>4633</v>
      </c>
      <c r="E8239" t="s">
        <v>59</v>
      </c>
      <c r="F8239" t="b">
        <v>0</v>
      </c>
      <c r="G8239" t="s">
        <v>41</v>
      </c>
      <c r="H8239" s="1">
        <v>46111.504432870373</v>
      </c>
      <c r="I8239" t="b">
        <v>0</v>
      </c>
      <c r="J8239" t="b">
        <v>1</v>
      </c>
      <c r="K8239" t="s">
        <v>41</v>
      </c>
      <c r="L8239" t="s">
        <v>60</v>
      </c>
      <c r="M8239">
        <v>110000</v>
      </c>
      <c r="N8239"/>
      <c r="O8239" t="s">
        <v>17394</v>
      </c>
      <c r="P8239" t="s">
        <v>17395</v>
      </c>
    </row>
    <row r="8240" spans="1:16" x14ac:dyDescent="0.25">
      <c r="A8240" t="s">
        <v>1</v>
      </c>
      <c r="B8240" t="s">
        <v>17396</v>
      </c>
      <c r="C8240" t="s">
        <v>17397</v>
      </c>
      <c r="D8240" t="s">
        <v>4346</v>
      </c>
      <c r="E8240" t="s">
        <v>59</v>
      </c>
      <c r="F8240" t="b">
        <v>0</v>
      </c>
      <c r="G8240" t="s">
        <v>40</v>
      </c>
      <c r="H8240" s="1">
        <v>46111.505787037036</v>
      </c>
      <c r="I8240" t="b">
        <v>1</v>
      </c>
      <c r="J8240" t="b">
        <v>0</v>
      </c>
      <c r="K8240" t="s">
        <v>40</v>
      </c>
      <c r="L8240" t="s">
        <v>60</v>
      </c>
      <c r="M8240">
        <v>42210</v>
      </c>
      <c r="N8240"/>
      <c r="O8240" t="s">
        <v>17398</v>
      </c>
      <c r="P8240" t="s">
        <v>17399</v>
      </c>
    </row>
    <row r="8241" spans="1:16" x14ac:dyDescent="0.25">
      <c r="A8241" t="s">
        <v>0</v>
      </c>
      <c r="B8241" t="s">
        <v>17400</v>
      </c>
      <c r="C8241" t="s">
        <v>376</v>
      </c>
      <c r="D8241" t="s">
        <v>4526</v>
      </c>
      <c r="E8241" t="s">
        <v>88</v>
      </c>
      <c r="F8241" t="b">
        <v>0</v>
      </c>
      <c r="G8241" t="s">
        <v>89</v>
      </c>
      <c r="H8241" s="1">
        <v>46111.543425925927</v>
      </c>
      <c r="I8241" t="b">
        <v>1</v>
      </c>
      <c r="J8241" t="b">
        <v>0</v>
      </c>
      <c r="K8241" t="s">
        <v>41</v>
      </c>
      <c r="L8241" t="s">
        <v>74</v>
      </c>
      <c r="M8241"/>
      <c r="N8241">
        <v>37.5</v>
      </c>
      <c r="O8241" t="s">
        <v>3394</v>
      </c>
      <c r="P8241" t="s">
        <v>17401</v>
      </c>
    </row>
    <row r="8242" spans="1:16" x14ac:dyDescent="0.25">
      <c r="A8242" t="s">
        <v>0</v>
      </c>
      <c r="B8242" t="s">
        <v>17402</v>
      </c>
      <c r="C8242" t="s">
        <v>237</v>
      </c>
      <c r="D8242" t="s">
        <v>4526</v>
      </c>
      <c r="E8242" t="s">
        <v>59</v>
      </c>
      <c r="F8242" t="b">
        <v>0</v>
      </c>
      <c r="G8242" t="s">
        <v>89</v>
      </c>
      <c r="H8242" s="1">
        <v>46111.544872685183</v>
      </c>
      <c r="I8242" t="b">
        <v>0</v>
      </c>
      <c r="J8242" t="b">
        <v>0</v>
      </c>
      <c r="K8242" t="s">
        <v>41</v>
      </c>
      <c r="L8242" t="s">
        <v>60</v>
      </c>
      <c r="M8242">
        <v>725000</v>
      </c>
      <c r="N8242"/>
      <c r="O8242" t="s">
        <v>3676</v>
      </c>
      <c r="P8242" t="s">
        <v>17403</v>
      </c>
    </row>
    <row r="8243" spans="1:16" x14ac:dyDescent="0.25">
      <c r="A8243" t="s">
        <v>3</v>
      </c>
      <c r="B8243" t="s">
        <v>17404</v>
      </c>
      <c r="C8243" t="s">
        <v>181</v>
      </c>
      <c r="D8243" t="s">
        <v>4526</v>
      </c>
      <c r="E8243" t="s">
        <v>88</v>
      </c>
      <c r="F8243" t="b">
        <v>0</v>
      </c>
      <c r="G8243" t="s">
        <v>89</v>
      </c>
      <c r="H8243" s="1">
        <v>46111.585115740738</v>
      </c>
      <c r="I8243" t="b">
        <v>0</v>
      </c>
      <c r="J8243" t="b">
        <v>0</v>
      </c>
      <c r="K8243" t="s">
        <v>41</v>
      </c>
      <c r="L8243" t="s">
        <v>74</v>
      </c>
      <c r="M8243"/>
      <c r="N8243">
        <v>39</v>
      </c>
      <c r="O8243" t="s">
        <v>3909</v>
      </c>
      <c r="P8243" t="s">
        <v>15127</v>
      </c>
    </row>
    <row r="8244" spans="1:16" x14ac:dyDescent="0.25">
      <c r="A8244" t="s">
        <v>1</v>
      </c>
      <c r="B8244" t="s">
        <v>144</v>
      </c>
      <c r="C8244" t="s">
        <v>227</v>
      </c>
      <c r="D8244" t="s">
        <v>4526</v>
      </c>
      <c r="E8244" t="s">
        <v>59</v>
      </c>
      <c r="F8244" t="b">
        <v>0</v>
      </c>
      <c r="G8244" t="s">
        <v>77</v>
      </c>
      <c r="H8244" s="1">
        <v>46111.629537037043</v>
      </c>
      <c r="I8244" t="b">
        <v>0</v>
      </c>
      <c r="J8244" t="b">
        <v>0</v>
      </c>
      <c r="K8244" t="s">
        <v>41</v>
      </c>
      <c r="L8244" t="s">
        <v>60</v>
      </c>
      <c r="M8244">
        <v>170000</v>
      </c>
      <c r="N8244"/>
      <c r="O8244" t="s">
        <v>215</v>
      </c>
      <c r="P8244" t="s">
        <v>17405</v>
      </c>
    </row>
    <row r="8245" spans="1:16" x14ac:dyDescent="0.25">
      <c r="A8245" t="s">
        <v>1</v>
      </c>
      <c r="B8245" t="s">
        <v>906</v>
      </c>
      <c r="C8245" t="s">
        <v>598</v>
      </c>
      <c r="D8245" t="s">
        <v>4346</v>
      </c>
      <c r="E8245" t="s">
        <v>59</v>
      </c>
      <c r="F8245" t="b">
        <v>0</v>
      </c>
      <c r="G8245" t="s">
        <v>41</v>
      </c>
      <c r="H8245" s="1">
        <v>46111.630787037036</v>
      </c>
      <c r="I8245" t="b">
        <v>1</v>
      </c>
      <c r="J8245" t="b">
        <v>0</v>
      </c>
      <c r="K8245" t="s">
        <v>41</v>
      </c>
      <c r="L8245" t="s">
        <v>74</v>
      </c>
      <c r="M8245"/>
      <c r="N8245">
        <v>82.5</v>
      </c>
      <c r="O8245" t="s">
        <v>17406</v>
      </c>
      <c r="P8245" t="s">
        <v>10833</v>
      </c>
    </row>
    <row r="8246" spans="1:16" x14ac:dyDescent="0.25">
      <c r="A8246" t="s">
        <v>3</v>
      </c>
      <c r="B8246" t="s">
        <v>2264</v>
      </c>
      <c r="C8246" t="s">
        <v>237</v>
      </c>
      <c r="D8246" t="s">
        <v>4526</v>
      </c>
      <c r="E8246" t="s">
        <v>59</v>
      </c>
      <c r="F8246" t="b">
        <v>0</v>
      </c>
      <c r="G8246" t="s">
        <v>89</v>
      </c>
      <c r="H8246" s="1">
        <v>46111.668437499997</v>
      </c>
      <c r="I8246" t="b">
        <v>0</v>
      </c>
      <c r="J8246" t="b">
        <v>0</v>
      </c>
      <c r="K8246" t="s">
        <v>41</v>
      </c>
      <c r="L8246" t="s">
        <v>60</v>
      </c>
      <c r="M8246">
        <v>72500</v>
      </c>
      <c r="N8246"/>
      <c r="O8246" t="s">
        <v>17407</v>
      </c>
      <c r="P8246" t="s">
        <v>219</v>
      </c>
    </row>
    <row r="8247" spans="1:16" x14ac:dyDescent="0.25">
      <c r="A8247" t="s">
        <v>2</v>
      </c>
      <c r="B8247" t="s">
        <v>17408</v>
      </c>
      <c r="C8247" t="s">
        <v>76</v>
      </c>
      <c r="D8247" t="s">
        <v>141</v>
      </c>
      <c r="E8247" t="s">
        <v>88</v>
      </c>
      <c r="F8247" t="b">
        <v>1</v>
      </c>
      <c r="G8247" t="s">
        <v>41</v>
      </c>
      <c r="H8247" s="1">
        <v>46111.671099537038</v>
      </c>
      <c r="I8247" t="b">
        <v>0</v>
      </c>
      <c r="J8247" t="b">
        <v>0</v>
      </c>
      <c r="K8247" t="s">
        <v>41</v>
      </c>
      <c r="L8247" t="s">
        <v>74</v>
      </c>
      <c r="M8247"/>
      <c r="N8247">
        <v>32.5</v>
      </c>
      <c r="O8247" t="s">
        <v>141</v>
      </c>
    </row>
    <row r="8248" spans="1:16" x14ac:dyDescent="0.25">
      <c r="A8248" t="s">
        <v>1</v>
      </c>
      <c r="B8248" t="s">
        <v>17409</v>
      </c>
      <c r="C8248" t="s">
        <v>304</v>
      </c>
      <c r="D8248" t="s">
        <v>4346</v>
      </c>
      <c r="E8248" t="s">
        <v>88</v>
      </c>
      <c r="F8248" t="b">
        <v>0</v>
      </c>
      <c r="G8248" t="s">
        <v>77</v>
      </c>
      <c r="H8248" s="1">
        <v>46111.671203703707</v>
      </c>
      <c r="I8248" t="b">
        <v>1</v>
      </c>
      <c r="J8248" t="b">
        <v>0</v>
      </c>
      <c r="K8248" t="s">
        <v>41</v>
      </c>
      <c r="L8248" t="s">
        <v>74</v>
      </c>
      <c r="M8248"/>
      <c r="N8248">
        <v>47.5</v>
      </c>
      <c r="O8248" t="s">
        <v>17410</v>
      </c>
      <c r="P8248" t="s">
        <v>17411</v>
      </c>
    </row>
    <row r="8249" spans="1:16" x14ac:dyDescent="0.25">
      <c r="A8249" t="s">
        <v>0</v>
      </c>
      <c r="B8249" t="s">
        <v>1271</v>
      </c>
      <c r="C8249" t="s">
        <v>463</v>
      </c>
      <c r="D8249" t="s">
        <v>4346</v>
      </c>
      <c r="E8249" t="s">
        <v>59</v>
      </c>
      <c r="F8249" t="b">
        <v>0</v>
      </c>
      <c r="G8249" t="s">
        <v>77</v>
      </c>
      <c r="H8249" s="1">
        <v>46111.710092592592</v>
      </c>
      <c r="I8249" t="b">
        <v>0</v>
      </c>
      <c r="J8249" t="b">
        <v>1</v>
      </c>
      <c r="K8249" t="s">
        <v>41</v>
      </c>
      <c r="L8249" t="s">
        <v>60</v>
      </c>
      <c r="M8249">
        <v>125000</v>
      </c>
      <c r="N8249"/>
      <c r="O8249" t="s">
        <v>17412</v>
      </c>
      <c r="P8249" t="s">
        <v>17413</v>
      </c>
    </row>
    <row r="8250" spans="1:16" x14ac:dyDescent="0.25">
      <c r="A8250" t="s">
        <v>0</v>
      </c>
      <c r="B8250" t="s">
        <v>17414</v>
      </c>
      <c r="C8250" t="s">
        <v>40</v>
      </c>
      <c r="D8250" t="s">
        <v>4526</v>
      </c>
      <c r="F8250" t="b">
        <v>0</v>
      </c>
      <c r="G8250" t="s">
        <v>40</v>
      </c>
      <c r="H8250" s="1">
        <v>46111.711458333331</v>
      </c>
      <c r="I8250" t="b">
        <v>1</v>
      </c>
      <c r="J8250" t="b">
        <v>0</v>
      </c>
      <c r="K8250" t="s">
        <v>40</v>
      </c>
      <c r="L8250" t="s">
        <v>74</v>
      </c>
      <c r="M8250"/>
      <c r="N8250">
        <v>17.5</v>
      </c>
      <c r="O8250" t="s">
        <v>17415</v>
      </c>
      <c r="P8250" t="s">
        <v>261</v>
      </c>
    </row>
    <row r="8251" spans="1:16" x14ac:dyDescent="0.25">
      <c r="A8251" t="s">
        <v>2</v>
      </c>
      <c r="B8251" t="s">
        <v>17416</v>
      </c>
      <c r="C8251" t="s">
        <v>76</v>
      </c>
      <c r="D8251" t="s">
        <v>141</v>
      </c>
      <c r="E8251" t="s">
        <v>88</v>
      </c>
      <c r="F8251" t="b">
        <v>1</v>
      </c>
      <c r="G8251" t="s">
        <v>41</v>
      </c>
      <c r="H8251" s="1">
        <v>46111.712766203702</v>
      </c>
      <c r="I8251" t="b">
        <v>0</v>
      </c>
      <c r="J8251" t="b">
        <v>0</v>
      </c>
      <c r="K8251" t="s">
        <v>41</v>
      </c>
      <c r="L8251" t="s">
        <v>74</v>
      </c>
      <c r="M8251"/>
      <c r="N8251">
        <v>16</v>
      </c>
      <c r="O8251" t="s">
        <v>141</v>
      </c>
      <c r="P8251" t="s">
        <v>208</v>
      </c>
    </row>
    <row r="8252" spans="1:16" x14ac:dyDescent="0.25">
      <c r="A8252" t="s">
        <v>5</v>
      </c>
      <c r="B8252" t="s">
        <v>17417</v>
      </c>
      <c r="C8252" t="s">
        <v>1020</v>
      </c>
      <c r="D8252" t="s">
        <v>4526</v>
      </c>
      <c r="E8252" t="s">
        <v>88</v>
      </c>
      <c r="F8252" t="b">
        <v>0</v>
      </c>
      <c r="G8252" t="s">
        <v>73</v>
      </c>
      <c r="H8252" s="1">
        <v>46111.71292824074</v>
      </c>
      <c r="I8252" t="b">
        <v>0</v>
      </c>
      <c r="J8252" t="b">
        <v>1</v>
      </c>
      <c r="K8252" t="s">
        <v>41</v>
      </c>
      <c r="L8252" t="s">
        <v>74</v>
      </c>
      <c r="M8252"/>
      <c r="N8252">
        <v>70</v>
      </c>
      <c r="O8252" t="s">
        <v>4487</v>
      </c>
      <c r="P8252" t="s">
        <v>17418</v>
      </c>
    </row>
    <row r="8253" spans="1:16" x14ac:dyDescent="0.25">
      <c r="A8253" t="s">
        <v>2</v>
      </c>
      <c r="B8253" t="s">
        <v>3359</v>
      </c>
      <c r="C8253" t="s">
        <v>148</v>
      </c>
      <c r="D8253" t="s">
        <v>4526</v>
      </c>
      <c r="E8253" t="s">
        <v>59</v>
      </c>
      <c r="F8253" t="b">
        <v>0</v>
      </c>
      <c r="G8253" t="s">
        <v>89</v>
      </c>
      <c r="H8253" s="1">
        <v>46111.751770833333</v>
      </c>
      <c r="I8253" t="b">
        <v>1</v>
      </c>
      <c r="J8253" t="b">
        <v>0</v>
      </c>
      <c r="K8253" t="s">
        <v>41</v>
      </c>
      <c r="L8253" t="s">
        <v>60</v>
      </c>
      <c r="M8253">
        <v>120000</v>
      </c>
      <c r="N8253"/>
      <c r="O8253" t="s">
        <v>17419</v>
      </c>
      <c r="P8253" t="s">
        <v>17420</v>
      </c>
    </row>
    <row r="8254" spans="1:16" x14ac:dyDescent="0.25">
      <c r="A8254" t="s">
        <v>2</v>
      </c>
      <c r="B8254" t="s">
        <v>10011</v>
      </c>
      <c r="C8254" t="s">
        <v>76</v>
      </c>
      <c r="D8254" t="s">
        <v>4633</v>
      </c>
      <c r="E8254" t="s">
        <v>59</v>
      </c>
      <c r="F8254" t="b">
        <v>1</v>
      </c>
      <c r="G8254" t="s">
        <v>41</v>
      </c>
      <c r="H8254" s="1">
        <v>46111.754432870373</v>
      </c>
      <c r="I8254" t="b">
        <v>0</v>
      </c>
      <c r="J8254" t="b">
        <v>1</v>
      </c>
      <c r="K8254" t="s">
        <v>41</v>
      </c>
      <c r="L8254" t="s">
        <v>60</v>
      </c>
      <c r="M8254">
        <v>135000</v>
      </c>
      <c r="N8254"/>
      <c r="O8254" t="s">
        <v>2042</v>
      </c>
      <c r="P8254" t="s">
        <v>17421</v>
      </c>
    </row>
    <row r="8255" spans="1:16" x14ac:dyDescent="0.25">
      <c r="A8255" t="s">
        <v>1</v>
      </c>
      <c r="B8255" t="s">
        <v>14062</v>
      </c>
      <c r="C8255" t="s">
        <v>205</v>
      </c>
      <c r="D8255" t="s">
        <v>4526</v>
      </c>
      <c r="E8255" t="s">
        <v>621</v>
      </c>
      <c r="F8255" t="b">
        <v>0</v>
      </c>
      <c r="G8255" t="s">
        <v>68</v>
      </c>
      <c r="H8255" s="1">
        <v>46111.754560185182</v>
      </c>
      <c r="I8255" t="b">
        <v>0</v>
      </c>
      <c r="J8255" t="b">
        <v>1</v>
      </c>
      <c r="K8255" t="s">
        <v>41</v>
      </c>
      <c r="L8255" t="s">
        <v>60</v>
      </c>
      <c r="M8255">
        <v>170555</v>
      </c>
      <c r="N8255"/>
      <c r="O8255" t="s">
        <v>17422</v>
      </c>
      <c r="P8255" t="s">
        <v>17423</v>
      </c>
    </row>
    <row r="8256" spans="1:16" x14ac:dyDescent="0.25">
      <c r="A8256" t="s">
        <v>1</v>
      </c>
      <c r="B8256" t="s">
        <v>17424</v>
      </c>
      <c r="C8256" t="s">
        <v>17425</v>
      </c>
      <c r="D8256" t="s">
        <v>2360</v>
      </c>
      <c r="E8256" t="s">
        <v>232</v>
      </c>
      <c r="F8256" t="b">
        <v>0</v>
      </c>
      <c r="G8256" t="s">
        <v>77</v>
      </c>
      <c r="H8256" s="1">
        <v>46111.837870370371</v>
      </c>
      <c r="I8256" t="b">
        <v>0</v>
      </c>
      <c r="J8256" t="b">
        <v>0</v>
      </c>
      <c r="K8256" t="s">
        <v>41</v>
      </c>
      <c r="L8256" t="s">
        <v>74</v>
      </c>
      <c r="M8256"/>
      <c r="N8256">
        <v>55.734999999999999</v>
      </c>
      <c r="O8256" t="s">
        <v>3769</v>
      </c>
    </row>
    <row r="8257" spans="1:16" x14ac:dyDescent="0.25">
      <c r="A8257" t="s">
        <v>5</v>
      </c>
      <c r="B8257" t="s">
        <v>17426</v>
      </c>
      <c r="C8257" t="s">
        <v>162</v>
      </c>
      <c r="D8257" t="s">
        <v>4346</v>
      </c>
      <c r="E8257" t="s">
        <v>59</v>
      </c>
      <c r="F8257" t="b">
        <v>0</v>
      </c>
      <c r="G8257" t="s">
        <v>73</v>
      </c>
      <c r="H8257" s="1">
        <v>46111.921261574083</v>
      </c>
      <c r="I8257" t="b">
        <v>0</v>
      </c>
      <c r="J8257" t="b">
        <v>1</v>
      </c>
      <c r="K8257" t="s">
        <v>41</v>
      </c>
      <c r="L8257" t="s">
        <v>60</v>
      </c>
      <c r="M8257">
        <v>178000</v>
      </c>
      <c r="N8257"/>
      <c r="O8257" t="s">
        <v>1183</v>
      </c>
      <c r="P8257" t="s">
        <v>15737</v>
      </c>
    </row>
    <row r="8258" spans="1:16" x14ac:dyDescent="0.25">
      <c r="A8258" t="s">
        <v>0</v>
      </c>
      <c r="B8258" t="s">
        <v>262</v>
      </c>
      <c r="C8258" t="s">
        <v>92</v>
      </c>
      <c r="D8258" t="s">
        <v>7397</v>
      </c>
      <c r="E8258" t="s">
        <v>88</v>
      </c>
      <c r="F8258" t="b">
        <v>0</v>
      </c>
      <c r="G8258" t="s">
        <v>77</v>
      </c>
      <c r="H8258" s="1">
        <v>46112.001759259263</v>
      </c>
      <c r="I8258" t="b">
        <v>1</v>
      </c>
      <c r="J8258" t="b">
        <v>1</v>
      </c>
      <c r="K8258" t="s">
        <v>41</v>
      </c>
      <c r="L8258" t="s">
        <v>74</v>
      </c>
      <c r="M8258"/>
      <c r="N8258">
        <v>57.5</v>
      </c>
      <c r="O8258" t="s">
        <v>299</v>
      </c>
      <c r="P8258" t="s">
        <v>1332</v>
      </c>
    </row>
    <row r="8259" spans="1:16" x14ac:dyDescent="0.25">
      <c r="A8259" t="s">
        <v>1</v>
      </c>
      <c r="B8259" t="s">
        <v>17427</v>
      </c>
      <c r="C8259" t="s">
        <v>148</v>
      </c>
      <c r="D8259" t="s">
        <v>4346</v>
      </c>
      <c r="E8259" t="s">
        <v>59</v>
      </c>
      <c r="F8259" t="b">
        <v>0</v>
      </c>
      <c r="G8259" t="s">
        <v>73</v>
      </c>
      <c r="H8259" s="1">
        <v>46112.004664351851</v>
      </c>
      <c r="I8259" t="b">
        <v>0</v>
      </c>
      <c r="J8259" t="b">
        <v>0</v>
      </c>
      <c r="K8259" t="s">
        <v>41</v>
      </c>
      <c r="L8259" t="s">
        <v>60</v>
      </c>
      <c r="M8259">
        <v>147500</v>
      </c>
      <c r="N8259"/>
      <c r="O8259" t="s">
        <v>307</v>
      </c>
      <c r="P8259" t="s">
        <v>17428</v>
      </c>
    </row>
    <row r="8260" spans="1:16" x14ac:dyDescent="0.25">
      <c r="A8260" t="s">
        <v>1</v>
      </c>
      <c r="B8260" t="s">
        <v>17429</v>
      </c>
      <c r="C8260" t="s">
        <v>5273</v>
      </c>
      <c r="D8260" t="s">
        <v>4587</v>
      </c>
      <c r="E8260" t="s">
        <v>232</v>
      </c>
      <c r="F8260" t="b">
        <v>0</v>
      </c>
      <c r="G8260" t="s">
        <v>40</v>
      </c>
      <c r="H8260" s="1">
        <v>46112.005787037036</v>
      </c>
      <c r="I8260" t="b">
        <v>1</v>
      </c>
      <c r="J8260" t="b">
        <v>0</v>
      </c>
      <c r="K8260" t="s">
        <v>40</v>
      </c>
      <c r="L8260" t="s">
        <v>60</v>
      </c>
      <c r="M8260">
        <v>109000</v>
      </c>
      <c r="N8260"/>
      <c r="O8260" t="s">
        <v>8446</v>
      </c>
      <c r="P8260" t="s">
        <v>17430</v>
      </c>
    </row>
    <row r="8261" spans="1:16" x14ac:dyDescent="0.25">
      <c r="A8261" t="s">
        <v>1</v>
      </c>
      <c r="B8261" t="s">
        <v>602</v>
      </c>
      <c r="C8261" t="s">
        <v>520</v>
      </c>
      <c r="D8261" t="s">
        <v>4346</v>
      </c>
      <c r="E8261" t="s">
        <v>59</v>
      </c>
      <c r="F8261" t="b">
        <v>0</v>
      </c>
      <c r="G8261" t="s">
        <v>68</v>
      </c>
      <c r="H8261" s="1">
        <v>46112.046238425923</v>
      </c>
      <c r="I8261" t="b">
        <v>0</v>
      </c>
      <c r="J8261" t="b">
        <v>1</v>
      </c>
      <c r="K8261" t="s">
        <v>41</v>
      </c>
      <c r="L8261" t="s">
        <v>60</v>
      </c>
      <c r="M8261">
        <v>87700</v>
      </c>
      <c r="N8261"/>
      <c r="O8261" t="s">
        <v>11225</v>
      </c>
      <c r="P8261" t="s">
        <v>17431</v>
      </c>
    </row>
    <row r="8262" spans="1:16" x14ac:dyDescent="0.25">
      <c r="A8262" t="s">
        <v>1</v>
      </c>
      <c r="B8262" t="s">
        <v>1</v>
      </c>
      <c r="C8262" t="s">
        <v>1371</v>
      </c>
      <c r="D8262" t="s">
        <v>2360</v>
      </c>
      <c r="E8262" t="s">
        <v>59</v>
      </c>
      <c r="F8262" t="b">
        <v>0</v>
      </c>
      <c r="G8262" t="s">
        <v>41</v>
      </c>
      <c r="H8262" s="1">
        <v>46112.047453703701</v>
      </c>
      <c r="I8262" t="b">
        <v>0</v>
      </c>
      <c r="J8262" t="b">
        <v>1</v>
      </c>
      <c r="K8262" t="s">
        <v>41</v>
      </c>
      <c r="L8262" t="s">
        <v>60</v>
      </c>
      <c r="M8262">
        <v>122500</v>
      </c>
      <c r="N8262"/>
      <c r="O8262" t="s">
        <v>7284</v>
      </c>
      <c r="P8262" t="s">
        <v>17432</v>
      </c>
    </row>
    <row r="8263" spans="1:16" x14ac:dyDescent="0.25">
      <c r="A8263" t="s">
        <v>2</v>
      </c>
      <c r="B8263" t="s">
        <v>17433</v>
      </c>
      <c r="C8263" t="s">
        <v>97</v>
      </c>
      <c r="D8263" t="s">
        <v>2360</v>
      </c>
      <c r="E8263" t="s">
        <v>59</v>
      </c>
      <c r="F8263" t="b">
        <v>0</v>
      </c>
      <c r="G8263" t="s">
        <v>89</v>
      </c>
      <c r="H8263" s="1">
        <v>46112.085104166668</v>
      </c>
      <c r="I8263" t="b">
        <v>0</v>
      </c>
      <c r="J8263" t="b">
        <v>1</v>
      </c>
      <c r="K8263" t="s">
        <v>41</v>
      </c>
      <c r="L8263" t="s">
        <v>60</v>
      </c>
      <c r="M8263">
        <v>410000</v>
      </c>
      <c r="N8263"/>
      <c r="O8263" t="s">
        <v>17001</v>
      </c>
      <c r="P8263" t="s">
        <v>208</v>
      </c>
    </row>
    <row r="8264" spans="1:16" x14ac:dyDescent="0.25">
      <c r="A8264" t="s">
        <v>0</v>
      </c>
      <c r="B8264" t="s">
        <v>17434</v>
      </c>
      <c r="C8264" t="s">
        <v>148</v>
      </c>
      <c r="D8264" t="s">
        <v>5018</v>
      </c>
      <c r="E8264" t="s">
        <v>59</v>
      </c>
      <c r="F8264" t="b">
        <v>0</v>
      </c>
      <c r="G8264" t="s">
        <v>89</v>
      </c>
      <c r="H8264" s="1">
        <v>46112.251516203702</v>
      </c>
      <c r="I8264" t="b">
        <v>0</v>
      </c>
      <c r="J8264" t="b">
        <v>1</v>
      </c>
      <c r="K8264" t="s">
        <v>41</v>
      </c>
      <c r="L8264" t="s">
        <v>60</v>
      </c>
      <c r="M8264">
        <v>81500</v>
      </c>
      <c r="N8264"/>
      <c r="O8264" t="s">
        <v>2976</v>
      </c>
      <c r="P8264" t="s">
        <v>17435</v>
      </c>
    </row>
    <row r="8265" spans="1:16" x14ac:dyDescent="0.25">
      <c r="A8265" t="s">
        <v>2</v>
      </c>
      <c r="B8265" t="s">
        <v>17436</v>
      </c>
      <c r="C8265" t="s">
        <v>363</v>
      </c>
      <c r="D8265" t="s">
        <v>16554</v>
      </c>
      <c r="E8265" t="s">
        <v>59</v>
      </c>
      <c r="F8265" t="b">
        <v>0</v>
      </c>
      <c r="G8265" t="s">
        <v>65</v>
      </c>
      <c r="H8265" s="1">
        <v>46112.253229166658</v>
      </c>
      <c r="I8265" t="b">
        <v>0</v>
      </c>
      <c r="J8265" t="b">
        <v>1</v>
      </c>
      <c r="K8265" t="s">
        <v>41</v>
      </c>
      <c r="L8265" t="s">
        <v>60</v>
      </c>
      <c r="M8265">
        <v>212175</v>
      </c>
      <c r="N8265"/>
      <c r="O8265" t="s">
        <v>7675</v>
      </c>
      <c r="P8265" t="s">
        <v>1029</v>
      </c>
    </row>
    <row r="8266" spans="1:16" x14ac:dyDescent="0.25">
      <c r="A8266" t="s">
        <v>1</v>
      </c>
      <c r="B8266" t="s">
        <v>17437</v>
      </c>
      <c r="C8266" t="s">
        <v>76</v>
      </c>
      <c r="D8266" t="s">
        <v>8612</v>
      </c>
      <c r="F8266" t="b">
        <v>1</v>
      </c>
      <c r="G8266" t="s">
        <v>77</v>
      </c>
      <c r="H8266" s="1">
        <v>46112.254490740743</v>
      </c>
      <c r="I8266" t="b">
        <v>0</v>
      </c>
      <c r="J8266" t="b">
        <v>1</v>
      </c>
      <c r="K8266" t="s">
        <v>41</v>
      </c>
      <c r="L8266" t="s">
        <v>74</v>
      </c>
      <c r="M8266"/>
      <c r="N8266">
        <v>65</v>
      </c>
      <c r="O8266" t="s">
        <v>403</v>
      </c>
      <c r="P8266" t="s">
        <v>1727</v>
      </c>
    </row>
    <row r="8267" spans="1:16" x14ac:dyDescent="0.25">
      <c r="A8267" t="s">
        <v>5</v>
      </c>
      <c r="B8267" t="s">
        <v>17438</v>
      </c>
      <c r="C8267" t="s">
        <v>102</v>
      </c>
      <c r="D8267" t="s">
        <v>5018</v>
      </c>
      <c r="E8267" t="s">
        <v>59</v>
      </c>
      <c r="F8267" t="b">
        <v>0</v>
      </c>
      <c r="G8267" t="s">
        <v>89</v>
      </c>
      <c r="H8267" s="1">
        <v>46112.254606481481</v>
      </c>
      <c r="I8267" t="b">
        <v>0</v>
      </c>
      <c r="J8267" t="b">
        <v>1</v>
      </c>
      <c r="K8267" t="s">
        <v>41</v>
      </c>
      <c r="L8267" t="s">
        <v>60</v>
      </c>
      <c r="M8267">
        <v>187500</v>
      </c>
      <c r="N8267"/>
      <c r="O8267" t="s">
        <v>402</v>
      </c>
      <c r="P8267" t="s">
        <v>17439</v>
      </c>
    </row>
    <row r="8268" spans="1:16" x14ac:dyDescent="0.25">
      <c r="A8268" t="s">
        <v>2</v>
      </c>
      <c r="B8268" t="s">
        <v>17440</v>
      </c>
      <c r="C8268" t="s">
        <v>76</v>
      </c>
      <c r="D8268" t="s">
        <v>4526</v>
      </c>
      <c r="E8268" t="s">
        <v>88</v>
      </c>
      <c r="F8268" t="b">
        <v>1</v>
      </c>
      <c r="G8268" t="s">
        <v>13</v>
      </c>
      <c r="H8268" s="1">
        <v>46112.255069444444</v>
      </c>
      <c r="I8268" t="b">
        <v>0</v>
      </c>
      <c r="J8268" t="b">
        <v>0</v>
      </c>
      <c r="K8268" t="s">
        <v>13</v>
      </c>
      <c r="L8268" t="s">
        <v>74</v>
      </c>
      <c r="M8268"/>
      <c r="N8268">
        <v>60</v>
      </c>
      <c r="O8268" t="s">
        <v>5271</v>
      </c>
      <c r="P8268" t="s">
        <v>5272</v>
      </c>
    </row>
    <row r="8269" spans="1:16" x14ac:dyDescent="0.25">
      <c r="A8269" t="s">
        <v>4</v>
      </c>
      <c r="B8269" t="s">
        <v>16339</v>
      </c>
      <c r="C8269" t="s">
        <v>76</v>
      </c>
      <c r="D8269" t="s">
        <v>4526</v>
      </c>
      <c r="E8269" t="s">
        <v>88</v>
      </c>
      <c r="F8269" t="b">
        <v>1</v>
      </c>
      <c r="G8269" t="s">
        <v>13</v>
      </c>
      <c r="H8269" s="1">
        <v>46112.25513888889</v>
      </c>
      <c r="I8269" t="b">
        <v>0</v>
      </c>
      <c r="J8269" t="b">
        <v>0</v>
      </c>
      <c r="K8269" t="s">
        <v>13</v>
      </c>
      <c r="L8269" t="s">
        <v>74</v>
      </c>
      <c r="M8269"/>
      <c r="N8269">
        <v>47.5</v>
      </c>
      <c r="O8269" t="s">
        <v>5271</v>
      </c>
      <c r="P8269" t="s">
        <v>16340</v>
      </c>
    </row>
    <row r="8270" spans="1:16" x14ac:dyDescent="0.25">
      <c r="A8270" t="s">
        <v>2</v>
      </c>
      <c r="B8270" t="s">
        <v>17441</v>
      </c>
      <c r="C8270" t="s">
        <v>76</v>
      </c>
      <c r="D8270" t="s">
        <v>4526</v>
      </c>
      <c r="E8270" t="s">
        <v>88</v>
      </c>
      <c r="F8270" t="b">
        <v>1</v>
      </c>
      <c r="G8270" t="s">
        <v>13</v>
      </c>
      <c r="H8270" s="1">
        <v>46112.25513888889</v>
      </c>
      <c r="I8270" t="b">
        <v>0</v>
      </c>
      <c r="J8270" t="b">
        <v>0</v>
      </c>
      <c r="K8270" t="s">
        <v>13</v>
      </c>
      <c r="L8270" t="s">
        <v>74</v>
      </c>
      <c r="M8270"/>
      <c r="N8270">
        <v>82.5</v>
      </c>
      <c r="O8270" t="s">
        <v>5271</v>
      </c>
      <c r="P8270" t="s">
        <v>705</v>
      </c>
    </row>
    <row r="8271" spans="1:16" x14ac:dyDescent="0.25">
      <c r="A8271" t="s">
        <v>0</v>
      </c>
      <c r="B8271" t="s">
        <v>17442</v>
      </c>
      <c r="C8271" t="s">
        <v>40</v>
      </c>
      <c r="D8271" t="s">
        <v>4526</v>
      </c>
      <c r="E8271" t="s">
        <v>88</v>
      </c>
      <c r="F8271" t="b">
        <v>0</v>
      </c>
      <c r="G8271" t="s">
        <v>40</v>
      </c>
      <c r="H8271" s="1">
        <v>46112.336365740739</v>
      </c>
      <c r="I8271" t="b">
        <v>1</v>
      </c>
      <c r="J8271" t="b">
        <v>0</v>
      </c>
      <c r="K8271" t="s">
        <v>40</v>
      </c>
      <c r="L8271" t="s">
        <v>60</v>
      </c>
      <c r="M8271">
        <v>29500</v>
      </c>
      <c r="N8271"/>
      <c r="O8271" t="s">
        <v>17443</v>
      </c>
      <c r="P8271" t="s">
        <v>6974</v>
      </c>
    </row>
    <row r="8272" spans="1:16" x14ac:dyDescent="0.25">
      <c r="A8272" t="s">
        <v>1</v>
      </c>
      <c r="B8272" t="s">
        <v>2255</v>
      </c>
      <c r="C8272" t="s">
        <v>172</v>
      </c>
      <c r="D8272" t="s">
        <v>4526</v>
      </c>
      <c r="E8272" t="s">
        <v>59</v>
      </c>
      <c r="F8272" t="b">
        <v>0</v>
      </c>
      <c r="G8272" t="s">
        <v>68</v>
      </c>
      <c r="H8272" s="1">
        <v>46112.337812500002</v>
      </c>
      <c r="I8272" t="b">
        <v>1</v>
      </c>
      <c r="J8272" t="b">
        <v>0</v>
      </c>
      <c r="K8272" t="s">
        <v>41</v>
      </c>
      <c r="L8272" t="s">
        <v>60</v>
      </c>
      <c r="M8272">
        <v>450000</v>
      </c>
      <c r="N8272"/>
      <c r="O8272" t="s">
        <v>2423</v>
      </c>
      <c r="P8272" t="s">
        <v>10234</v>
      </c>
    </row>
    <row r="8273" spans="1:16" x14ac:dyDescent="0.25">
      <c r="A8273" t="s">
        <v>5</v>
      </c>
      <c r="B8273" t="s">
        <v>17444</v>
      </c>
      <c r="C8273" t="s">
        <v>650</v>
      </c>
      <c r="D8273" t="s">
        <v>5493</v>
      </c>
      <c r="E8273" t="s">
        <v>59</v>
      </c>
      <c r="F8273" t="b">
        <v>0</v>
      </c>
      <c r="G8273" t="s">
        <v>65</v>
      </c>
      <c r="H8273" s="1">
        <v>46112.33792824074</v>
      </c>
      <c r="I8273" t="b">
        <v>0</v>
      </c>
      <c r="J8273" t="b">
        <v>1</v>
      </c>
      <c r="K8273" t="s">
        <v>41</v>
      </c>
      <c r="L8273" t="s">
        <v>60</v>
      </c>
      <c r="M8273">
        <v>130332.5</v>
      </c>
      <c r="N8273"/>
      <c r="O8273" t="s">
        <v>1188</v>
      </c>
      <c r="P8273" t="s">
        <v>17445</v>
      </c>
    </row>
    <row r="8274" spans="1:16" x14ac:dyDescent="0.25">
      <c r="A8274" t="s">
        <v>4</v>
      </c>
      <c r="B8274" t="s">
        <v>17446</v>
      </c>
      <c r="C8274" t="s">
        <v>17447</v>
      </c>
      <c r="D8274" t="s">
        <v>4526</v>
      </c>
      <c r="E8274" t="s">
        <v>59</v>
      </c>
      <c r="F8274" t="b">
        <v>0</v>
      </c>
      <c r="G8274" t="s">
        <v>20</v>
      </c>
      <c r="H8274" s="1">
        <v>46112.377129629633</v>
      </c>
      <c r="I8274" t="b">
        <v>0</v>
      </c>
      <c r="J8274" t="b">
        <v>0</v>
      </c>
      <c r="K8274" t="s">
        <v>20</v>
      </c>
      <c r="L8274" t="s">
        <v>60</v>
      </c>
      <c r="M8274">
        <v>32500</v>
      </c>
      <c r="N8274"/>
      <c r="O8274" t="s">
        <v>17448</v>
      </c>
      <c r="P8274" t="s">
        <v>17449</v>
      </c>
    </row>
    <row r="8275" spans="1:16" x14ac:dyDescent="0.25">
      <c r="A8275" t="s">
        <v>0</v>
      </c>
      <c r="B8275" t="s">
        <v>17450</v>
      </c>
      <c r="C8275" t="s">
        <v>40</v>
      </c>
      <c r="D8275" t="s">
        <v>17451</v>
      </c>
      <c r="F8275" t="b">
        <v>0</v>
      </c>
      <c r="G8275" t="s">
        <v>40</v>
      </c>
      <c r="H8275" s="1">
        <v>46112.377951388888</v>
      </c>
      <c r="I8275" t="b">
        <v>1</v>
      </c>
      <c r="J8275" t="b">
        <v>0</v>
      </c>
      <c r="K8275" t="s">
        <v>40</v>
      </c>
      <c r="L8275" t="s">
        <v>74</v>
      </c>
      <c r="M8275"/>
      <c r="N8275">
        <v>16.5</v>
      </c>
      <c r="O8275" t="s">
        <v>17451</v>
      </c>
      <c r="P8275" t="s">
        <v>219</v>
      </c>
    </row>
    <row r="8276" spans="1:16" x14ac:dyDescent="0.25">
      <c r="A8276" t="s">
        <v>6</v>
      </c>
      <c r="B8276" t="s">
        <v>17452</v>
      </c>
      <c r="C8276" t="s">
        <v>1710</v>
      </c>
      <c r="D8276" t="s">
        <v>4562</v>
      </c>
      <c r="E8276" t="s">
        <v>59</v>
      </c>
      <c r="F8276" t="b">
        <v>0</v>
      </c>
      <c r="G8276" t="s">
        <v>68</v>
      </c>
      <c r="H8276" s="1">
        <v>46112.378113425933</v>
      </c>
      <c r="I8276" t="b">
        <v>0</v>
      </c>
      <c r="J8276" t="b">
        <v>0</v>
      </c>
      <c r="K8276" t="s">
        <v>41</v>
      </c>
      <c r="L8276" t="s">
        <v>74</v>
      </c>
      <c r="M8276"/>
      <c r="N8276">
        <v>40</v>
      </c>
      <c r="O8276" t="s">
        <v>7363</v>
      </c>
      <c r="P8276" t="s">
        <v>8217</v>
      </c>
    </row>
    <row r="8277" spans="1:16" x14ac:dyDescent="0.25">
      <c r="A8277" t="s">
        <v>6</v>
      </c>
      <c r="B8277" t="s">
        <v>17453</v>
      </c>
      <c r="C8277" t="s">
        <v>40</v>
      </c>
      <c r="D8277" t="s">
        <v>4526</v>
      </c>
      <c r="E8277" t="s">
        <v>59</v>
      </c>
      <c r="F8277" t="b">
        <v>0</v>
      </c>
      <c r="G8277" t="s">
        <v>40</v>
      </c>
      <c r="H8277" s="1">
        <v>46112.37939814815</v>
      </c>
      <c r="I8277" t="b">
        <v>0</v>
      </c>
      <c r="J8277" t="b">
        <v>0</v>
      </c>
      <c r="K8277" t="s">
        <v>40</v>
      </c>
      <c r="L8277" t="s">
        <v>60</v>
      </c>
      <c r="M8277">
        <v>80000</v>
      </c>
      <c r="N8277"/>
      <c r="O8277" t="s">
        <v>17454</v>
      </c>
      <c r="P8277" t="s">
        <v>1392</v>
      </c>
    </row>
    <row r="8278" spans="1:16" x14ac:dyDescent="0.25">
      <c r="A8278" t="s">
        <v>1</v>
      </c>
      <c r="B8278" t="s">
        <v>1</v>
      </c>
      <c r="C8278" t="s">
        <v>17455</v>
      </c>
      <c r="D8278" t="s">
        <v>4346</v>
      </c>
      <c r="E8278" t="s">
        <v>59</v>
      </c>
      <c r="F8278" t="b">
        <v>0</v>
      </c>
      <c r="G8278" t="s">
        <v>40</v>
      </c>
      <c r="H8278" s="1">
        <v>46112.381030092591</v>
      </c>
      <c r="I8278" t="b">
        <v>1</v>
      </c>
      <c r="J8278" t="b">
        <v>0</v>
      </c>
      <c r="K8278" t="s">
        <v>40</v>
      </c>
      <c r="L8278" t="s">
        <v>60</v>
      </c>
      <c r="M8278">
        <v>60000</v>
      </c>
      <c r="N8278"/>
      <c r="O8278" t="s">
        <v>17456</v>
      </c>
      <c r="P8278" t="s">
        <v>17457</v>
      </c>
    </row>
    <row r="8279" spans="1:16" x14ac:dyDescent="0.25">
      <c r="A8279" t="s">
        <v>1</v>
      </c>
      <c r="B8279" t="s">
        <v>17458</v>
      </c>
      <c r="C8279" t="s">
        <v>40</v>
      </c>
      <c r="D8279" t="s">
        <v>4526</v>
      </c>
      <c r="E8279" t="s">
        <v>59</v>
      </c>
      <c r="F8279" t="b">
        <v>0</v>
      </c>
      <c r="G8279" t="s">
        <v>40</v>
      </c>
      <c r="H8279" s="1">
        <v>46112.381041666667</v>
      </c>
      <c r="I8279" t="b">
        <v>0</v>
      </c>
      <c r="J8279" t="b">
        <v>0</v>
      </c>
      <c r="K8279" t="s">
        <v>40</v>
      </c>
      <c r="L8279" t="s">
        <v>60</v>
      </c>
      <c r="M8279">
        <v>80000</v>
      </c>
      <c r="N8279"/>
      <c r="O8279" t="s">
        <v>17454</v>
      </c>
      <c r="P8279" t="s">
        <v>17459</v>
      </c>
    </row>
    <row r="8280" spans="1:16" x14ac:dyDescent="0.25">
      <c r="A8280" t="s">
        <v>4</v>
      </c>
      <c r="B8280" t="s">
        <v>3412</v>
      </c>
      <c r="C8280" t="s">
        <v>3130</v>
      </c>
      <c r="D8280" t="s">
        <v>4526</v>
      </c>
      <c r="E8280" t="s">
        <v>88</v>
      </c>
      <c r="F8280" t="b">
        <v>0</v>
      </c>
      <c r="G8280" t="s">
        <v>89</v>
      </c>
      <c r="H8280" s="1">
        <v>46112.418217592603</v>
      </c>
      <c r="I8280" t="b">
        <v>0</v>
      </c>
      <c r="J8280" t="b">
        <v>1</v>
      </c>
      <c r="K8280" t="s">
        <v>41</v>
      </c>
      <c r="L8280" t="s">
        <v>74</v>
      </c>
      <c r="M8280"/>
      <c r="N8280">
        <v>42.75</v>
      </c>
      <c r="O8280" t="s">
        <v>4487</v>
      </c>
      <c r="P8280" t="s">
        <v>17325</v>
      </c>
    </row>
    <row r="8281" spans="1:16" x14ac:dyDescent="0.25">
      <c r="A8281" t="s">
        <v>3</v>
      </c>
      <c r="B8281" t="s">
        <v>17460</v>
      </c>
      <c r="C8281" t="s">
        <v>18</v>
      </c>
      <c r="D8281" t="s">
        <v>4526</v>
      </c>
      <c r="E8281" t="s">
        <v>59</v>
      </c>
      <c r="F8281" t="b">
        <v>0</v>
      </c>
      <c r="G8281" t="s">
        <v>18</v>
      </c>
      <c r="H8281" s="1">
        <v>46112.418761574067</v>
      </c>
      <c r="I8281" t="b">
        <v>1</v>
      </c>
      <c r="J8281" t="b">
        <v>0</v>
      </c>
      <c r="K8281" t="s">
        <v>18</v>
      </c>
      <c r="L8281" t="s">
        <v>74</v>
      </c>
      <c r="M8281"/>
      <c r="N8281">
        <v>57500</v>
      </c>
      <c r="O8281" t="s">
        <v>526</v>
      </c>
    </row>
    <row r="8282" spans="1:16" x14ac:dyDescent="0.25">
      <c r="A8282" t="s">
        <v>2</v>
      </c>
      <c r="B8282" t="s">
        <v>17461</v>
      </c>
      <c r="C8282" t="s">
        <v>40</v>
      </c>
      <c r="D8282" t="s">
        <v>4526</v>
      </c>
      <c r="E8282" t="s">
        <v>59</v>
      </c>
      <c r="F8282" t="b">
        <v>0</v>
      </c>
      <c r="G8282" t="s">
        <v>40</v>
      </c>
      <c r="H8282" s="1">
        <v>46112.421064814807</v>
      </c>
      <c r="I8282" t="b">
        <v>0</v>
      </c>
      <c r="J8282" t="b">
        <v>0</v>
      </c>
      <c r="K8282" t="s">
        <v>40</v>
      </c>
      <c r="L8282" t="s">
        <v>60</v>
      </c>
      <c r="M8282">
        <v>100000</v>
      </c>
      <c r="N8282"/>
      <c r="O8282" t="s">
        <v>6510</v>
      </c>
      <c r="P8282" t="s">
        <v>579</v>
      </c>
    </row>
    <row r="8283" spans="1:16" x14ac:dyDescent="0.25">
      <c r="A8283" t="s">
        <v>2</v>
      </c>
      <c r="B8283" t="s">
        <v>3359</v>
      </c>
      <c r="C8283" t="s">
        <v>10022</v>
      </c>
      <c r="D8283" t="s">
        <v>4526</v>
      </c>
      <c r="E8283" t="s">
        <v>59</v>
      </c>
      <c r="F8283" t="b">
        <v>0</v>
      </c>
      <c r="G8283" t="s">
        <v>40</v>
      </c>
      <c r="H8283" s="1">
        <v>46112.421076388891</v>
      </c>
      <c r="I8283" t="b">
        <v>1</v>
      </c>
      <c r="J8283" t="b">
        <v>0</v>
      </c>
      <c r="K8283" t="s">
        <v>40</v>
      </c>
      <c r="L8283" t="s">
        <v>60</v>
      </c>
      <c r="M8283">
        <v>47500</v>
      </c>
      <c r="N8283"/>
      <c r="O8283" t="s">
        <v>101</v>
      </c>
      <c r="P8283" t="s">
        <v>728</v>
      </c>
    </row>
    <row r="8284" spans="1:16" x14ac:dyDescent="0.25">
      <c r="A8284" t="s">
        <v>1</v>
      </c>
      <c r="B8284" t="s">
        <v>17462</v>
      </c>
      <c r="C8284" t="s">
        <v>84</v>
      </c>
      <c r="D8284" t="s">
        <v>2360</v>
      </c>
      <c r="E8284" t="s">
        <v>59</v>
      </c>
      <c r="F8284" t="b">
        <v>0</v>
      </c>
      <c r="G8284" t="s">
        <v>89</v>
      </c>
      <c r="H8284" s="1">
        <v>46112.421261574083</v>
      </c>
      <c r="I8284" t="b">
        <v>1</v>
      </c>
      <c r="J8284" t="b">
        <v>0</v>
      </c>
      <c r="K8284" t="s">
        <v>41</v>
      </c>
      <c r="L8284" t="s">
        <v>60</v>
      </c>
      <c r="M8284">
        <v>71000</v>
      </c>
      <c r="N8284"/>
      <c r="O8284" t="s">
        <v>5735</v>
      </c>
      <c r="P8284" t="s">
        <v>9869</v>
      </c>
    </row>
    <row r="8285" spans="1:16" x14ac:dyDescent="0.25">
      <c r="A8285" t="s">
        <v>1</v>
      </c>
      <c r="B8285" t="s">
        <v>2255</v>
      </c>
      <c r="C8285" t="s">
        <v>5508</v>
      </c>
      <c r="D8285" t="s">
        <v>4599</v>
      </c>
      <c r="E8285" t="s">
        <v>59</v>
      </c>
      <c r="F8285" t="b">
        <v>0</v>
      </c>
      <c r="G8285" t="s">
        <v>40</v>
      </c>
      <c r="H8285" s="1">
        <v>46112.422696759262</v>
      </c>
      <c r="I8285" t="b">
        <v>1</v>
      </c>
      <c r="J8285" t="b">
        <v>0</v>
      </c>
      <c r="K8285" t="s">
        <v>40</v>
      </c>
      <c r="L8285" t="s">
        <v>60</v>
      </c>
      <c r="M8285">
        <v>50000</v>
      </c>
      <c r="N8285"/>
      <c r="O8285" t="s">
        <v>17463</v>
      </c>
      <c r="P8285" t="s">
        <v>1395</v>
      </c>
    </row>
    <row r="8286" spans="1:16" x14ac:dyDescent="0.25">
      <c r="A8286" t="s">
        <v>0</v>
      </c>
      <c r="B8286" t="s">
        <v>17464</v>
      </c>
      <c r="C8286" t="s">
        <v>4825</v>
      </c>
      <c r="D8286" t="s">
        <v>4526</v>
      </c>
      <c r="E8286" t="s">
        <v>59</v>
      </c>
      <c r="F8286" t="b">
        <v>0</v>
      </c>
      <c r="G8286" t="s">
        <v>68</v>
      </c>
      <c r="H8286" s="1">
        <v>46112.459930555553</v>
      </c>
      <c r="I8286" t="b">
        <v>0</v>
      </c>
      <c r="J8286" t="b">
        <v>0</v>
      </c>
      <c r="K8286" t="s">
        <v>41</v>
      </c>
      <c r="L8286" t="s">
        <v>74</v>
      </c>
      <c r="M8286"/>
      <c r="N8286">
        <v>47.75</v>
      </c>
      <c r="O8286" t="s">
        <v>4826</v>
      </c>
      <c r="P8286" t="s">
        <v>283</v>
      </c>
    </row>
    <row r="8287" spans="1:16" x14ac:dyDescent="0.25">
      <c r="A8287" t="s">
        <v>6</v>
      </c>
      <c r="B8287" t="s">
        <v>1217</v>
      </c>
      <c r="C8287" t="s">
        <v>40</v>
      </c>
      <c r="D8287" t="s">
        <v>4526</v>
      </c>
      <c r="E8287" t="s">
        <v>59</v>
      </c>
      <c r="F8287" t="b">
        <v>0</v>
      </c>
      <c r="G8287" t="s">
        <v>40</v>
      </c>
      <c r="H8287" s="1">
        <v>46112.461423611108</v>
      </c>
      <c r="I8287" t="b">
        <v>0</v>
      </c>
      <c r="J8287" t="b">
        <v>0</v>
      </c>
      <c r="K8287" t="s">
        <v>40</v>
      </c>
      <c r="L8287" t="s">
        <v>60</v>
      </c>
      <c r="M8287">
        <v>100000</v>
      </c>
      <c r="N8287"/>
      <c r="O8287" t="s">
        <v>101</v>
      </c>
    </row>
    <row r="8288" spans="1:16" x14ac:dyDescent="0.25">
      <c r="A8288" t="s">
        <v>1</v>
      </c>
      <c r="B8288" t="s">
        <v>1171</v>
      </c>
      <c r="C8288" t="s">
        <v>330</v>
      </c>
      <c r="D8288" t="s">
        <v>4526</v>
      </c>
      <c r="E8288" t="s">
        <v>59</v>
      </c>
      <c r="F8288" t="b">
        <v>0</v>
      </c>
      <c r="G8288" t="s">
        <v>77</v>
      </c>
      <c r="H8288" s="1">
        <v>46112.462905092587</v>
      </c>
      <c r="I8288" t="b">
        <v>0</v>
      </c>
      <c r="J8288" t="b">
        <v>0</v>
      </c>
      <c r="K8288" t="s">
        <v>41</v>
      </c>
      <c r="L8288" t="s">
        <v>74</v>
      </c>
      <c r="M8288"/>
      <c r="N8288">
        <v>95.05</v>
      </c>
      <c r="O8288" t="s">
        <v>12300</v>
      </c>
      <c r="P8288" t="s">
        <v>17465</v>
      </c>
    </row>
    <row r="8289" spans="1:16" x14ac:dyDescent="0.25">
      <c r="A8289" t="s">
        <v>0</v>
      </c>
      <c r="B8289" t="s">
        <v>17466</v>
      </c>
      <c r="C8289" t="s">
        <v>17467</v>
      </c>
      <c r="D8289" t="s">
        <v>4599</v>
      </c>
      <c r="E8289" t="s">
        <v>59</v>
      </c>
      <c r="F8289" t="b">
        <v>0</v>
      </c>
      <c r="G8289" t="s">
        <v>40</v>
      </c>
      <c r="H8289" s="1">
        <v>46112.503101851849</v>
      </c>
      <c r="I8289" t="b">
        <v>1</v>
      </c>
      <c r="J8289" t="b">
        <v>0</v>
      </c>
      <c r="K8289" t="s">
        <v>40</v>
      </c>
      <c r="L8289" t="s">
        <v>60</v>
      </c>
      <c r="M8289">
        <v>37500</v>
      </c>
      <c r="N8289"/>
      <c r="O8289" t="s">
        <v>17468</v>
      </c>
    </row>
    <row r="8290" spans="1:16" x14ac:dyDescent="0.25">
      <c r="A8290" t="s">
        <v>1</v>
      </c>
      <c r="B8290" t="s">
        <v>17469</v>
      </c>
      <c r="C8290" t="s">
        <v>5980</v>
      </c>
      <c r="D8290" t="s">
        <v>4526</v>
      </c>
      <c r="E8290" t="s">
        <v>59</v>
      </c>
      <c r="F8290" t="b">
        <v>0</v>
      </c>
      <c r="G8290" t="s">
        <v>19</v>
      </c>
      <c r="H8290" s="1">
        <v>46112.505312499998</v>
      </c>
      <c r="I8290" t="b">
        <v>1</v>
      </c>
      <c r="J8290" t="b">
        <v>0</v>
      </c>
      <c r="K8290" t="s">
        <v>19</v>
      </c>
      <c r="L8290" t="s">
        <v>60</v>
      </c>
      <c r="M8290">
        <v>850000</v>
      </c>
      <c r="N8290"/>
      <c r="O8290" t="s">
        <v>10110</v>
      </c>
      <c r="P8290" t="s">
        <v>15116</v>
      </c>
    </row>
    <row r="8291" spans="1:16" x14ac:dyDescent="0.25">
      <c r="A8291" t="s">
        <v>1</v>
      </c>
      <c r="B8291" t="s">
        <v>358</v>
      </c>
      <c r="C8291" t="s">
        <v>5026</v>
      </c>
      <c r="D8291" t="s">
        <v>4346</v>
      </c>
      <c r="E8291" t="s">
        <v>59</v>
      </c>
      <c r="F8291" t="b">
        <v>0</v>
      </c>
      <c r="G8291" t="s">
        <v>40</v>
      </c>
      <c r="H8291" s="1">
        <v>46112.506030092591</v>
      </c>
      <c r="I8291" t="b">
        <v>1</v>
      </c>
      <c r="J8291" t="b">
        <v>0</v>
      </c>
      <c r="K8291" t="s">
        <v>40</v>
      </c>
      <c r="L8291" t="s">
        <v>60</v>
      </c>
      <c r="M8291">
        <v>39373</v>
      </c>
      <c r="N8291"/>
      <c r="O8291" t="s">
        <v>17470</v>
      </c>
      <c r="P8291" t="s">
        <v>579</v>
      </c>
    </row>
    <row r="8292" spans="1:16" x14ac:dyDescent="0.25">
      <c r="A8292" t="s">
        <v>1</v>
      </c>
      <c r="B8292" t="s">
        <v>17471</v>
      </c>
      <c r="C8292" t="s">
        <v>10022</v>
      </c>
      <c r="D8292" t="s">
        <v>17472</v>
      </c>
      <c r="E8292" t="s">
        <v>59</v>
      </c>
      <c r="F8292" t="b">
        <v>0</v>
      </c>
      <c r="G8292" t="s">
        <v>40</v>
      </c>
      <c r="H8292" s="1">
        <v>46112.50608796296</v>
      </c>
      <c r="I8292" t="b">
        <v>1</v>
      </c>
      <c r="J8292" t="b">
        <v>0</v>
      </c>
      <c r="K8292" t="s">
        <v>40</v>
      </c>
      <c r="L8292" t="s">
        <v>60</v>
      </c>
      <c r="M8292">
        <v>44000</v>
      </c>
      <c r="N8292"/>
      <c r="O8292" t="s">
        <v>17473</v>
      </c>
    </row>
    <row r="8293" spans="1:16" x14ac:dyDescent="0.25">
      <c r="A8293" t="s">
        <v>0</v>
      </c>
      <c r="B8293" t="s">
        <v>228</v>
      </c>
      <c r="C8293" t="s">
        <v>181</v>
      </c>
      <c r="D8293" t="s">
        <v>4526</v>
      </c>
      <c r="E8293" t="s">
        <v>88</v>
      </c>
      <c r="F8293" t="b">
        <v>0</v>
      </c>
      <c r="G8293" t="s">
        <v>89</v>
      </c>
      <c r="H8293" s="1">
        <v>46112.543171296304</v>
      </c>
      <c r="I8293" t="b">
        <v>0</v>
      </c>
      <c r="J8293" t="b">
        <v>1</v>
      </c>
      <c r="K8293" t="s">
        <v>41</v>
      </c>
      <c r="L8293" t="s">
        <v>74</v>
      </c>
      <c r="M8293"/>
      <c r="N8293">
        <v>45.5</v>
      </c>
      <c r="O8293" t="s">
        <v>111</v>
      </c>
      <c r="P8293" t="s">
        <v>17474</v>
      </c>
    </row>
    <row r="8294" spans="1:16" x14ac:dyDescent="0.25">
      <c r="A8294" t="s">
        <v>0</v>
      </c>
      <c r="B8294" t="s">
        <v>17475</v>
      </c>
      <c r="C8294" t="s">
        <v>13615</v>
      </c>
      <c r="D8294" t="s">
        <v>5018</v>
      </c>
      <c r="E8294" t="s">
        <v>59</v>
      </c>
      <c r="F8294" t="b">
        <v>0</v>
      </c>
      <c r="G8294" t="s">
        <v>40</v>
      </c>
      <c r="H8294" s="1">
        <v>46112.544699074067</v>
      </c>
      <c r="I8294" t="b">
        <v>1</v>
      </c>
      <c r="J8294" t="b">
        <v>0</v>
      </c>
      <c r="K8294" t="s">
        <v>40</v>
      </c>
      <c r="L8294" t="s">
        <v>60</v>
      </c>
      <c r="M8294">
        <v>33000</v>
      </c>
      <c r="N8294"/>
      <c r="O8294" t="s">
        <v>14128</v>
      </c>
      <c r="P8294" t="s">
        <v>2363</v>
      </c>
    </row>
    <row r="8295" spans="1:16" x14ac:dyDescent="0.25">
      <c r="A8295" t="s">
        <v>1</v>
      </c>
      <c r="B8295" t="s">
        <v>17476</v>
      </c>
      <c r="C8295" t="s">
        <v>165</v>
      </c>
      <c r="D8295" t="s">
        <v>4526</v>
      </c>
      <c r="E8295" t="s">
        <v>88</v>
      </c>
      <c r="F8295" t="b">
        <v>0</v>
      </c>
      <c r="G8295" t="s">
        <v>73</v>
      </c>
      <c r="H8295" s="1">
        <v>46112.546238425923</v>
      </c>
      <c r="I8295" t="b">
        <v>0</v>
      </c>
      <c r="J8295" t="b">
        <v>0</v>
      </c>
      <c r="K8295" t="s">
        <v>41</v>
      </c>
      <c r="L8295" t="s">
        <v>74</v>
      </c>
      <c r="M8295"/>
      <c r="N8295">
        <v>76.5</v>
      </c>
      <c r="O8295" t="s">
        <v>17477</v>
      </c>
      <c r="P8295" t="s">
        <v>12134</v>
      </c>
    </row>
    <row r="8296" spans="1:16" x14ac:dyDescent="0.25">
      <c r="A8296" t="s">
        <v>2</v>
      </c>
      <c r="B8296" t="s">
        <v>17478</v>
      </c>
      <c r="C8296" t="s">
        <v>76</v>
      </c>
      <c r="D8296" t="s">
        <v>4630</v>
      </c>
      <c r="E8296" t="s">
        <v>59</v>
      </c>
      <c r="F8296" t="b">
        <v>1</v>
      </c>
      <c r="G8296" t="s">
        <v>41</v>
      </c>
      <c r="H8296" s="1">
        <v>46112.587743055563</v>
      </c>
      <c r="I8296" t="b">
        <v>0</v>
      </c>
      <c r="J8296" t="b">
        <v>0</v>
      </c>
      <c r="K8296" t="s">
        <v>41</v>
      </c>
      <c r="L8296" t="s">
        <v>60</v>
      </c>
      <c r="M8296">
        <v>85000</v>
      </c>
      <c r="N8296"/>
      <c r="O8296" t="s">
        <v>17479</v>
      </c>
      <c r="P8296" t="s">
        <v>10658</v>
      </c>
    </row>
    <row r="8297" spans="1:16" x14ac:dyDescent="0.25">
      <c r="A8297" t="s">
        <v>1</v>
      </c>
      <c r="B8297" t="s">
        <v>1</v>
      </c>
      <c r="C8297" t="s">
        <v>17480</v>
      </c>
      <c r="D8297" t="s">
        <v>4346</v>
      </c>
      <c r="E8297" t="s">
        <v>59</v>
      </c>
      <c r="F8297" t="b">
        <v>0</v>
      </c>
      <c r="G8297" t="s">
        <v>40</v>
      </c>
      <c r="H8297" s="1">
        <v>46112.589363425926</v>
      </c>
      <c r="I8297" t="b">
        <v>1</v>
      </c>
      <c r="J8297" t="b">
        <v>0</v>
      </c>
      <c r="K8297" t="s">
        <v>40</v>
      </c>
      <c r="L8297" t="s">
        <v>60</v>
      </c>
      <c r="M8297">
        <v>55000</v>
      </c>
      <c r="N8297"/>
      <c r="O8297" t="s">
        <v>17481</v>
      </c>
      <c r="P8297" t="s">
        <v>3242</v>
      </c>
    </row>
    <row r="8298" spans="1:16" x14ac:dyDescent="0.25">
      <c r="A8298" t="s">
        <v>3</v>
      </c>
      <c r="B8298" t="s">
        <v>2368</v>
      </c>
      <c r="C8298" t="s">
        <v>4236</v>
      </c>
      <c r="D8298" t="s">
        <v>4526</v>
      </c>
      <c r="E8298" t="s">
        <v>59</v>
      </c>
      <c r="F8298" t="b">
        <v>0</v>
      </c>
      <c r="G8298" t="s">
        <v>68</v>
      </c>
      <c r="H8298" s="1">
        <v>46112.626597222217</v>
      </c>
      <c r="I8298" t="b">
        <v>0</v>
      </c>
      <c r="J8298" t="b">
        <v>1</v>
      </c>
      <c r="K8298" t="s">
        <v>41</v>
      </c>
      <c r="L8298" t="s">
        <v>60</v>
      </c>
      <c r="M8298">
        <v>70000</v>
      </c>
      <c r="N8298"/>
      <c r="O8298" t="s">
        <v>4190</v>
      </c>
      <c r="P8298" t="s">
        <v>17482</v>
      </c>
    </row>
    <row r="8299" spans="1:16" x14ac:dyDescent="0.25">
      <c r="A8299" t="s">
        <v>2</v>
      </c>
      <c r="B8299" t="s">
        <v>17483</v>
      </c>
      <c r="C8299" t="s">
        <v>81</v>
      </c>
      <c r="D8299" t="s">
        <v>4346</v>
      </c>
      <c r="E8299" t="s">
        <v>59</v>
      </c>
      <c r="F8299" t="b">
        <v>0</v>
      </c>
      <c r="G8299" t="s">
        <v>77</v>
      </c>
      <c r="H8299" s="1">
        <v>46112.628067129634</v>
      </c>
      <c r="I8299" t="b">
        <v>0</v>
      </c>
      <c r="J8299" t="b">
        <v>1</v>
      </c>
      <c r="K8299" t="s">
        <v>41</v>
      </c>
      <c r="L8299" t="s">
        <v>60</v>
      </c>
      <c r="M8299">
        <v>215500</v>
      </c>
      <c r="N8299"/>
      <c r="O8299" t="s">
        <v>1183</v>
      </c>
      <c r="P8299" t="s">
        <v>4647</v>
      </c>
    </row>
    <row r="8300" spans="1:16" x14ac:dyDescent="0.25">
      <c r="A8300" t="s">
        <v>0</v>
      </c>
      <c r="B8300" t="s">
        <v>10939</v>
      </c>
      <c r="C8300" t="s">
        <v>10940</v>
      </c>
      <c r="D8300" t="s">
        <v>584</v>
      </c>
      <c r="E8300" t="s">
        <v>59</v>
      </c>
      <c r="F8300" t="b">
        <v>0</v>
      </c>
      <c r="G8300" t="s">
        <v>68</v>
      </c>
      <c r="H8300" s="1">
        <v>46112.628159722219</v>
      </c>
      <c r="I8300" t="b">
        <v>0</v>
      </c>
      <c r="J8300" t="b">
        <v>0</v>
      </c>
      <c r="K8300" t="s">
        <v>41</v>
      </c>
      <c r="L8300" t="s">
        <v>74</v>
      </c>
      <c r="M8300"/>
      <c r="N8300">
        <v>15</v>
      </c>
      <c r="O8300" t="s">
        <v>10941</v>
      </c>
      <c r="P8300" t="s">
        <v>10942</v>
      </c>
    </row>
    <row r="8301" spans="1:16" x14ac:dyDescent="0.25">
      <c r="A8301" t="s">
        <v>0</v>
      </c>
      <c r="B8301" t="s">
        <v>17484</v>
      </c>
      <c r="C8301" t="s">
        <v>5026</v>
      </c>
      <c r="D8301" t="s">
        <v>8142</v>
      </c>
      <c r="E8301" t="s">
        <v>59</v>
      </c>
      <c r="F8301" t="b">
        <v>0</v>
      </c>
      <c r="G8301" t="s">
        <v>40</v>
      </c>
      <c r="H8301" s="1">
        <v>46112.62939814815</v>
      </c>
      <c r="I8301" t="b">
        <v>1</v>
      </c>
      <c r="J8301" t="b">
        <v>0</v>
      </c>
      <c r="K8301" t="s">
        <v>40</v>
      </c>
      <c r="L8301" t="s">
        <v>60</v>
      </c>
      <c r="M8301">
        <v>25000</v>
      </c>
      <c r="N8301"/>
      <c r="O8301" t="s">
        <v>8143</v>
      </c>
      <c r="P8301" t="s">
        <v>208</v>
      </c>
    </row>
    <row r="8302" spans="1:16" x14ac:dyDescent="0.25">
      <c r="A8302" t="s">
        <v>5</v>
      </c>
      <c r="B8302" t="s">
        <v>17485</v>
      </c>
      <c r="C8302" t="s">
        <v>743</v>
      </c>
      <c r="D8302" t="s">
        <v>4346</v>
      </c>
      <c r="E8302" t="s">
        <v>59</v>
      </c>
      <c r="F8302" t="b">
        <v>0</v>
      </c>
      <c r="G8302" t="s">
        <v>77</v>
      </c>
      <c r="H8302" s="1">
        <v>46112.629467592589</v>
      </c>
      <c r="I8302" t="b">
        <v>0</v>
      </c>
      <c r="J8302" t="b">
        <v>1</v>
      </c>
      <c r="K8302" t="s">
        <v>41</v>
      </c>
      <c r="L8302" t="s">
        <v>60</v>
      </c>
      <c r="M8302">
        <v>157000</v>
      </c>
      <c r="N8302"/>
      <c r="O8302" t="s">
        <v>250</v>
      </c>
      <c r="P8302" t="s">
        <v>17486</v>
      </c>
    </row>
    <row r="8303" spans="1:16" x14ac:dyDescent="0.25">
      <c r="A8303" t="s">
        <v>1</v>
      </c>
      <c r="B8303" t="s">
        <v>17487</v>
      </c>
      <c r="C8303" t="s">
        <v>396</v>
      </c>
      <c r="D8303" t="s">
        <v>4346</v>
      </c>
      <c r="E8303" t="s">
        <v>88</v>
      </c>
      <c r="F8303" t="b">
        <v>0</v>
      </c>
      <c r="G8303" t="s">
        <v>68</v>
      </c>
      <c r="H8303" s="1">
        <v>46112.629479166673</v>
      </c>
      <c r="I8303" t="b">
        <v>0</v>
      </c>
      <c r="J8303" t="b">
        <v>1</v>
      </c>
      <c r="K8303" t="s">
        <v>41</v>
      </c>
      <c r="L8303" t="s">
        <v>74</v>
      </c>
      <c r="M8303"/>
      <c r="N8303">
        <v>42</v>
      </c>
      <c r="O8303" t="s">
        <v>170</v>
      </c>
      <c r="P8303" t="s">
        <v>17488</v>
      </c>
    </row>
    <row r="8304" spans="1:16" x14ac:dyDescent="0.25">
      <c r="A8304" t="s">
        <v>1</v>
      </c>
      <c r="B8304" t="s">
        <v>17489</v>
      </c>
      <c r="C8304" t="s">
        <v>71</v>
      </c>
      <c r="D8304" t="s">
        <v>4346</v>
      </c>
      <c r="E8304" t="s">
        <v>88</v>
      </c>
      <c r="F8304" t="b">
        <v>0</v>
      </c>
      <c r="G8304" t="s">
        <v>73</v>
      </c>
      <c r="H8304" s="1">
        <v>46112.629571759258</v>
      </c>
      <c r="I8304" t="b">
        <v>1</v>
      </c>
      <c r="J8304" t="b">
        <v>1</v>
      </c>
      <c r="K8304" t="s">
        <v>41</v>
      </c>
      <c r="L8304" t="s">
        <v>74</v>
      </c>
      <c r="M8304"/>
      <c r="N8304">
        <v>63.53</v>
      </c>
      <c r="O8304" t="s">
        <v>170</v>
      </c>
      <c r="P8304" t="s">
        <v>17490</v>
      </c>
    </row>
    <row r="8305" spans="1:16" x14ac:dyDescent="0.25">
      <c r="A8305" t="s">
        <v>2</v>
      </c>
      <c r="B8305" t="s">
        <v>17491</v>
      </c>
      <c r="C8305" t="s">
        <v>336</v>
      </c>
      <c r="D8305" t="s">
        <v>4526</v>
      </c>
      <c r="E8305" t="s">
        <v>59</v>
      </c>
      <c r="F8305" t="b">
        <v>0</v>
      </c>
      <c r="G8305" t="s">
        <v>65</v>
      </c>
      <c r="H8305" s="1">
        <v>46112.629571759258</v>
      </c>
      <c r="I8305" t="b">
        <v>0</v>
      </c>
      <c r="J8305" t="b">
        <v>1</v>
      </c>
      <c r="K8305" t="s">
        <v>41</v>
      </c>
      <c r="L8305" t="s">
        <v>60</v>
      </c>
      <c r="M8305">
        <v>185000</v>
      </c>
      <c r="N8305"/>
      <c r="O8305" t="s">
        <v>17492</v>
      </c>
      <c r="P8305" t="s">
        <v>17493</v>
      </c>
    </row>
    <row r="8306" spans="1:16" x14ac:dyDescent="0.25">
      <c r="A8306" t="s">
        <v>1</v>
      </c>
      <c r="B8306" t="s">
        <v>17494</v>
      </c>
      <c r="C8306" t="s">
        <v>4447</v>
      </c>
      <c r="D8306" t="s">
        <v>4526</v>
      </c>
      <c r="E8306" t="s">
        <v>59</v>
      </c>
      <c r="F8306" t="b">
        <v>0</v>
      </c>
      <c r="G8306" t="s">
        <v>89</v>
      </c>
      <c r="H8306" s="1">
        <v>46112.629652777781</v>
      </c>
      <c r="I8306" t="b">
        <v>0</v>
      </c>
      <c r="J8306" t="b">
        <v>1</v>
      </c>
      <c r="K8306" t="s">
        <v>41</v>
      </c>
      <c r="L8306" t="s">
        <v>60</v>
      </c>
      <c r="M8306">
        <v>205000</v>
      </c>
      <c r="N8306"/>
      <c r="O8306" t="s">
        <v>8211</v>
      </c>
      <c r="P8306" t="s">
        <v>17495</v>
      </c>
    </row>
    <row r="8307" spans="1:16" x14ac:dyDescent="0.25">
      <c r="A8307" t="s">
        <v>1</v>
      </c>
      <c r="B8307" t="s">
        <v>2370</v>
      </c>
      <c r="C8307" t="s">
        <v>812</v>
      </c>
      <c r="D8307" t="s">
        <v>4346</v>
      </c>
      <c r="E8307" t="s">
        <v>59</v>
      </c>
      <c r="F8307" t="b">
        <v>0</v>
      </c>
      <c r="G8307" t="s">
        <v>41</v>
      </c>
      <c r="H8307" s="1">
        <v>46112.631319444437</v>
      </c>
      <c r="I8307" t="b">
        <v>0</v>
      </c>
      <c r="J8307" t="b">
        <v>0</v>
      </c>
      <c r="K8307" t="s">
        <v>41</v>
      </c>
      <c r="L8307" t="s">
        <v>74</v>
      </c>
      <c r="M8307"/>
      <c r="N8307">
        <v>71.5</v>
      </c>
      <c r="O8307" t="s">
        <v>2224</v>
      </c>
      <c r="P8307" t="s">
        <v>12134</v>
      </c>
    </row>
    <row r="8308" spans="1:16" x14ac:dyDescent="0.25">
      <c r="A8308" t="s">
        <v>0</v>
      </c>
      <c r="B8308" t="s">
        <v>3491</v>
      </c>
      <c r="C8308" t="s">
        <v>952</v>
      </c>
      <c r="D8308" t="s">
        <v>4526</v>
      </c>
      <c r="E8308" t="s">
        <v>59</v>
      </c>
      <c r="F8308" t="b">
        <v>0</v>
      </c>
      <c r="G8308" t="s">
        <v>68</v>
      </c>
      <c r="H8308" s="1">
        <v>46112.668194444443</v>
      </c>
      <c r="I8308" t="b">
        <v>0</v>
      </c>
      <c r="J8308" t="b">
        <v>0</v>
      </c>
      <c r="K8308" t="s">
        <v>41</v>
      </c>
      <c r="L8308" t="s">
        <v>60</v>
      </c>
      <c r="M8308">
        <v>166000</v>
      </c>
      <c r="N8308"/>
      <c r="O8308" t="s">
        <v>831</v>
      </c>
      <c r="P8308" t="s">
        <v>17496</v>
      </c>
    </row>
    <row r="8309" spans="1:16" x14ac:dyDescent="0.25">
      <c r="A8309" t="s">
        <v>0</v>
      </c>
      <c r="B8309" t="s">
        <v>17497</v>
      </c>
      <c r="C8309" t="s">
        <v>41</v>
      </c>
      <c r="D8309" t="s">
        <v>4526</v>
      </c>
      <c r="E8309" t="s">
        <v>88</v>
      </c>
      <c r="F8309" t="b">
        <v>0</v>
      </c>
      <c r="G8309" t="s">
        <v>41</v>
      </c>
      <c r="H8309" s="1">
        <v>46112.669641203713</v>
      </c>
      <c r="I8309" t="b">
        <v>0</v>
      </c>
      <c r="J8309" t="b">
        <v>0</v>
      </c>
      <c r="K8309" t="s">
        <v>41</v>
      </c>
      <c r="L8309" t="s">
        <v>74</v>
      </c>
      <c r="M8309"/>
      <c r="N8309">
        <v>92.5</v>
      </c>
      <c r="O8309" t="s">
        <v>17498</v>
      </c>
      <c r="P8309" t="s">
        <v>841</v>
      </c>
    </row>
    <row r="8310" spans="1:16" x14ac:dyDescent="0.25">
      <c r="A8310" t="s">
        <v>0</v>
      </c>
      <c r="B8310" t="s">
        <v>0</v>
      </c>
      <c r="C8310" t="s">
        <v>1193</v>
      </c>
      <c r="D8310" t="s">
        <v>2360</v>
      </c>
      <c r="E8310" t="s">
        <v>59</v>
      </c>
      <c r="F8310" t="b">
        <v>0</v>
      </c>
      <c r="G8310" t="s">
        <v>89</v>
      </c>
      <c r="H8310" s="1">
        <v>46112.669745370367</v>
      </c>
      <c r="I8310" t="b">
        <v>0</v>
      </c>
      <c r="J8310" t="b">
        <v>1</v>
      </c>
      <c r="K8310" t="s">
        <v>41</v>
      </c>
      <c r="L8310" t="s">
        <v>60</v>
      </c>
      <c r="M8310">
        <v>77123.489999999991</v>
      </c>
      <c r="N8310"/>
      <c r="O8310" t="s">
        <v>17499</v>
      </c>
      <c r="P8310" t="s">
        <v>2629</v>
      </c>
    </row>
    <row r="8311" spans="1:16" x14ac:dyDescent="0.25">
      <c r="A8311" t="s">
        <v>8</v>
      </c>
      <c r="B8311" t="s">
        <v>17500</v>
      </c>
      <c r="C8311" t="s">
        <v>40</v>
      </c>
      <c r="D8311" t="s">
        <v>4526</v>
      </c>
      <c r="E8311" t="s">
        <v>59</v>
      </c>
      <c r="F8311" t="b">
        <v>0</v>
      </c>
      <c r="G8311" t="s">
        <v>40</v>
      </c>
      <c r="H8311" s="1">
        <v>46112.671076388891</v>
      </c>
      <c r="I8311" t="b">
        <v>0</v>
      </c>
      <c r="J8311" t="b">
        <v>0</v>
      </c>
      <c r="K8311" t="s">
        <v>40</v>
      </c>
      <c r="L8311" t="s">
        <v>60</v>
      </c>
      <c r="M8311">
        <v>120000</v>
      </c>
      <c r="N8311"/>
      <c r="O8311" t="s">
        <v>4410</v>
      </c>
      <c r="P8311" t="s">
        <v>17501</v>
      </c>
    </row>
    <row r="8312" spans="1:16" x14ac:dyDescent="0.25">
      <c r="A8312" t="s">
        <v>1</v>
      </c>
      <c r="B8312" t="s">
        <v>17502</v>
      </c>
      <c r="C8312" t="s">
        <v>76</v>
      </c>
      <c r="D8312" t="s">
        <v>4346</v>
      </c>
      <c r="E8312" t="s">
        <v>59</v>
      </c>
      <c r="F8312" t="b">
        <v>1</v>
      </c>
      <c r="G8312" t="s">
        <v>89</v>
      </c>
      <c r="H8312" s="1">
        <v>46112.67114583333</v>
      </c>
      <c r="I8312" t="b">
        <v>0</v>
      </c>
      <c r="J8312" t="b">
        <v>1</v>
      </c>
      <c r="K8312" t="s">
        <v>41</v>
      </c>
      <c r="L8312" t="s">
        <v>60</v>
      </c>
      <c r="M8312">
        <v>140000</v>
      </c>
      <c r="N8312"/>
      <c r="O8312" t="s">
        <v>17503</v>
      </c>
      <c r="P8312" t="s">
        <v>17504</v>
      </c>
    </row>
    <row r="8313" spans="1:16" x14ac:dyDescent="0.25">
      <c r="A8313" t="s">
        <v>1</v>
      </c>
      <c r="B8313" t="s">
        <v>17505</v>
      </c>
      <c r="C8313" t="s">
        <v>922</v>
      </c>
      <c r="D8313" t="s">
        <v>4526</v>
      </c>
      <c r="E8313" t="s">
        <v>59</v>
      </c>
      <c r="F8313" t="b">
        <v>0</v>
      </c>
      <c r="G8313" t="s">
        <v>77</v>
      </c>
      <c r="H8313" s="1">
        <v>46112.671226851853</v>
      </c>
      <c r="I8313" t="b">
        <v>0</v>
      </c>
      <c r="J8313" t="b">
        <v>1</v>
      </c>
      <c r="K8313" t="s">
        <v>41</v>
      </c>
      <c r="L8313" t="s">
        <v>60</v>
      </c>
      <c r="M8313">
        <v>105000</v>
      </c>
      <c r="N8313"/>
      <c r="O8313" t="s">
        <v>1094</v>
      </c>
      <c r="P8313" t="s">
        <v>17506</v>
      </c>
    </row>
    <row r="8314" spans="1:16" x14ac:dyDescent="0.25">
      <c r="A8314" t="s">
        <v>1</v>
      </c>
      <c r="B8314" t="s">
        <v>17240</v>
      </c>
      <c r="C8314" t="s">
        <v>17507</v>
      </c>
      <c r="D8314" t="s">
        <v>4756</v>
      </c>
      <c r="E8314" t="s">
        <v>59</v>
      </c>
      <c r="F8314" t="b">
        <v>0</v>
      </c>
      <c r="G8314" t="s">
        <v>73</v>
      </c>
      <c r="H8314" s="1">
        <v>46112.671273148153</v>
      </c>
      <c r="I8314" t="b">
        <v>0</v>
      </c>
      <c r="J8314" t="b">
        <v>1</v>
      </c>
      <c r="K8314" t="s">
        <v>41</v>
      </c>
      <c r="L8314" t="s">
        <v>60</v>
      </c>
      <c r="M8314">
        <v>135000</v>
      </c>
      <c r="N8314"/>
      <c r="O8314" t="s">
        <v>17508</v>
      </c>
      <c r="P8314" t="s">
        <v>17241</v>
      </c>
    </row>
    <row r="8315" spans="1:16" x14ac:dyDescent="0.25">
      <c r="A8315" t="s">
        <v>1</v>
      </c>
      <c r="B8315" t="s">
        <v>17509</v>
      </c>
      <c r="C8315" t="s">
        <v>6489</v>
      </c>
      <c r="D8315" t="s">
        <v>4346</v>
      </c>
      <c r="E8315" t="s">
        <v>59</v>
      </c>
      <c r="F8315" t="b">
        <v>0</v>
      </c>
      <c r="G8315" t="s">
        <v>20</v>
      </c>
      <c r="H8315" s="1">
        <v>46112.671944444453</v>
      </c>
      <c r="I8315" t="b">
        <v>1</v>
      </c>
      <c r="J8315" t="b">
        <v>0</v>
      </c>
      <c r="K8315" t="s">
        <v>20</v>
      </c>
      <c r="L8315" t="s">
        <v>60</v>
      </c>
      <c r="M8315">
        <v>67500</v>
      </c>
      <c r="N8315"/>
      <c r="O8315" t="s">
        <v>17510</v>
      </c>
      <c r="P8315" t="s">
        <v>152</v>
      </c>
    </row>
    <row r="8316" spans="1:16" x14ac:dyDescent="0.25">
      <c r="A8316" t="s">
        <v>0</v>
      </c>
      <c r="B8316" t="s">
        <v>17511</v>
      </c>
      <c r="C8316" t="s">
        <v>463</v>
      </c>
      <c r="D8316" t="s">
        <v>4526</v>
      </c>
      <c r="E8316" t="s">
        <v>59</v>
      </c>
      <c r="F8316" t="b">
        <v>0</v>
      </c>
      <c r="G8316" t="s">
        <v>77</v>
      </c>
      <c r="H8316" s="1">
        <v>46112.709837962961</v>
      </c>
      <c r="I8316" t="b">
        <v>0</v>
      </c>
      <c r="J8316" t="b">
        <v>0</v>
      </c>
      <c r="K8316" t="s">
        <v>41</v>
      </c>
      <c r="L8316" t="s">
        <v>60</v>
      </c>
      <c r="M8316">
        <v>122500</v>
      </c>
      <c r="N8316"/>
      <c r="O8316" t="s">
        <v>14835</v>
      </c>
      <c r="P8316" t="s">
        <v>14836</v>
      </c>
    </row>
    <row r="8317" spans="1:16" x14ac:dyDescent="0.25">
      <c r="A8317" t="s">
        <v>0</v>
      </c>
      <c r="B8317" t="s">
        <v>2013</v>
      </c>
      <c r="C8317" t="s">
        <v>112</v>
      </c>
      <c r="D8317" t="s">
        <v>4346</v>
      </c>
      <c r="E8317" t="s">
        <v>59</v>
      </c>
      <c r="F8317" t="b">
        <v>0</v>
      </c>
      <c r="G8317" t="s">
        <v>65</v>
      </c>
      <c r="H8317" s="1">
        <v>46112.709837962961</v>
      </c>
      <c r="I8317" t="b">
        <v>0</v>
      </c>
      <c r="J8317" t="b">
        <v>1</v>
      </c>
      <c r="K8317" t="s">
        <v>41</v>
      </c>
      <c r="L8317" t="s">
        <v>60</v>
      </c>
      <c r="M8317">
        <v>67500</v>
      </c>
      <c r="N8317"/>
      <c r="O8317" t="s">
        <v>17512</v>
      </c>
      <c r="P8317" t="s">
        <v>4407</v>
      </c>
    </row>
    <row r="8318" spans="1:16" x14ac:dyDescent="0.25">
      <c r="A8318" t="s">
        <v>2</v>
      </c>
      <c r="B8318" t="s">
        <v>17513</v>
      </c>
      <c r="C8318" t="s">
        <v>10022</v>
      </c>
      <c r="D8318" t="s">
        <v>4526</v>
      </c>
      <c r="E8318" t="s">
        <v>59</v>
      </c>
      <c r="F8318" t="b">
        <v>0</v>
      </c>
      <c r="G8318" t="s">
        <v>40</v>
      </c>
      <c r="H8318" s="1">
        <v>46112.712754629632</v>
      </c>
      <c r="I8318" t="b">
        <v>1</v>
      </c>
      <c r="J8318" t="b">
        <v>0</v>
      </c>
      <c r="K8318" t="s">
        <v>40</v>
      </c>
      <c r="L8318" t="s">
        <v>60</v>
      </c>
      <c r="M8318">
        <v>52500</v>
      </c>
      <c r="N8318"/>
      <c r="O8318" t="s">
        <v>101</v>
      </c>
      <c r="P8318" t="s">
        <v>85</v>
      </c>
    </row>
    <row r="8319" spans="1:16" x14ac:dyDescent="0.25">
      <c r="A8319" t="s">
        <v>5</v>
      </c>
      <c r="B8319" t="s">
        <v>17514</v>
      </c>
      <c r="C8319" t="s">
        <v>76</v>
      </c>
      <c r="D8319" t="s">
        <v>4868</v>
      </c>
      <c r="E8319" t="s">
        <v>59</v>
      </c>
      <c r="F8319" t="b">
        <v>1</v>
      </c>
      <c r="G8319" t="s">
        <v>19</v>
      </c>
      <c r="H8319" s="1">
        <v>46112.713587962957</v>
      </c>
      <c r="I8319" t="b">
        <v>0</v>
      </c>
      <c r="J8319" t="b">
        <v>0</v>
      </c>
      <c r="K8319" t="s">
        <v>19</v>
      </c>
      <c r="L8319" t="s">
        <v>60</v>
      </c>
      <c r="M8319">
        <v>3000000</v>
      </c>
      <c r="N8319"/>
      <c r="O8319" t="s">
        <v>9589</v>
      </c>
      <c r="P8319" t="s">
        <v>17515</v>
      </c>
    </row>
    <row r="8320" spans="1:16" x14ac:dyDescent="0.25">
      <c r="A8320" t="s">
        <v>1</v>
      </c>
      <c r="B8320" t="s">
        <v>385</v>
      </c>
      <c r="C8320" t="s">
        <v>17516</v>
      </c>
      <c r="D8320" t="s">
        <v>4346</v>
      </c>
      <c r="E8320" t="s">
        <v>59</v>
      </c>
      <c r="F8320" t="b">
        <v>0</v>
      </c>
      <c r="G8320" t="s">
        <v>19</v>
      </c>
      <c r="H8320" s="1">
        <v>46112.713634259257</v>
      </c>
      <c r="I8320" t="b">
        <v>1</v>
      </c>
      <c r="J8320" t="b">
        <v>0</v>
      </c>
      <c r="K8320" t="s">
        <v>19</v>
      </c>
      <c r="L8320" t="s">
        <v>60</v>
      </c>
      <c r="M8320">
        <v>725000</v>
      </c>
      <c r="N8320"/>
      <c r="O8320" t="s">
        <v>17517</v>
      </c>
      <c r="P8320" t="s">
        <v>17518</v>
      </c>
    </row>
    <row r="8321" spans="1:16" x14ac:dyDescent="0.25">
      <c r="A8321" t="s">
        <v>5</v>
      </c>
      <c r="B8321" t="s">
        <v>17519</v>
      </c>
      <c r="C8321" t="s">
        <v>2204</v>
      </c>
      <c r="D8321" t="s">
        <v>4526</v>
      </c>
      <c r="E8321" t="s">
        <v>59</v>
      </c>
      <c r="F8321" t="b">
        <v>0</v>
      </c>
      <c r="G8321" t="s">
        <v>19</v>
      </c>
      <c r="H8321" s="1">
        <v>46112.713831018518</v>
      </c>
      <c r="I8321" t="b">
        <v>1</v>
      </c>
      <c r="J8321" t="b">
        <v>0</v>
      </c>
      <c r="K8321" t="s">
        <v>19</v>
      </c>
      <c r="L8321" t="s">
        <v>60</v>
      </c>
      <c r="M8321">
        <v>3250000</v>
      </c>
      <c r="N8321"/>
      <c r="O8321" t="s">
        <v>17520</v>
      </c>
      <c r="P8321" t="s">
        <v>666</v>
      </c>
    </row>
    <row r="8322" spans="1:16" x14ac:dyDescent="0.25">
      <c r="A8322" t="s">
        <v>1</v>
      </c>
      <c r="B8322" t="s">
        <v>17521</v>
      </c>
      <c r="C8322" t="s">
        <v>5215</v>
      </c>
      <c r="D8322" t="s">
        <v>4346</v>
      </c>
      <c r="E8322" t="s">
        <v>59</v>
      </c>
      <c r="F8322" t="b">
        <v>0</v>
      </c>
      <c r="G8322" t="s">
        <v>19</v>
      </c>
      <c r="H8322" s="1">
        <v>46112.752210648148</v>
      </c>
      <c r="I8322" t="b">
        <v>0</v>
      </c>
      <c r="J8322" t="b">
        <v>0</v>
      </c>
      <c r="K8322" t="s">
        <v>19</v>
      </c>
      <c r="L8322" t="s">
        <v>60</v>
      </c>
      <c r="M8322">
        <v>1700000</v>
      </c>
      <c r="N8322"/>
      <c r="O8322" t="s">
        <v>17522</v>
      </c>
      <c r="P8322" t="s">
        <v>17523</v>
      </c>
    </row>
    <row r="8323" spans="1:16" x14ac:dyDescent="0.25">
      <c r="A8323" t="s">
        <v>0</v>
      </c>
      <c r="B8323" t="s">
        <v>17524</v>
      </c>
      <c r="C8323" t="s">
        <v>13664</v>
      </c>
      <c r="D8323" t="s">
        <v>4346</v>
      </c>
      <c r="E8323" t="s">
        <v>59</v>
      </c>
      <c r="F8323" t="b">
        <v>0</v>
      </c>
      <c r="G8323" t="s">
        <v>40</v>
      </c>
      <c r="H8323" s="1">
        <v>46112.753032407411</v>
      </c>
      <c r="I8323" t="b">
        <v>1</v>
      </c>
      <c r="J8323" t="b">
        <v>0</v>
      </c>
      <c r="K8323" t="s">
        <v>40</v>
      </c>
      <c r="L8323" t="s">
        <v>60</v>
      </c>
      <c r="M8323">
        <v>41244.5</v>
      </c>
      <c r="N8323"/>
      <c r="O8323" t="s">
        <v>17525</v>
      </c>
    </row>
    <row r="8324" spans="1:16" x14ac:dyDescent="0.25">
      <c r="A8324" t="s">
        <v>2</v>
      </c>
      <c r="B8324" t="s">
        <v>17526</v>
      </c>
      <c r="C8324" t="s">
        <v>172</v>
      </c>
      <c r="D8324" t="s">
        <v>2360</v>
      </c>
      <c r="E8324" t="s">
        <v>59</v>
      </c>
      <c r="F8324" t="b">
        <v>0</v>
      </c>
      <c r="G8324" t="s">
        <v>68</v>
      </c>
      <c r="H8324" s="1">
        <v>46112.753113425933</v>
      </c>
      <c r="I8324" t="b">
        <v>0</v>
      </c>
      <c r="J8324" t="b">
        <v>0</v>
      </c>
      <c r="K8324" t="s">
        <v>41</v>
      </c>
      <c r="L8324" t="s">
        <v>60</v>
      </c>
      <c r="M8324">
        <v>170000</v>
      </c>
      <c r="N8324"/>
      <c r="O8324" t="s">
        <v>17527</v>
      </c>
      <c r="P8324" t="s">
        <v>17528</v>
      </c>
    </row>
    <row r="8325" spans="1:16" x14ac:dyDescent="0.25">
      <c r="A8325" t="s">
        <v>2</v>
      </c>
      <c r="B8325" t="s">
        <v>17526</v>
      </c>
      <c r="C8325" t="s">
        <v>112</v>
      </c>
      <c r="D8325" t="s">
        <v>2360</v>
      </c>
      <c r="E8325" t="s">
        <v>59</v>
      </c>
      <c r="F8325" t="b">
        <v>0</v>
      </c>
      <c r="G8325" t="s">
        <v>65</v>
      </c>
      <c r="H8325" s="1">
        <v>46112.753136574072</v>
      </c>
      <c r="I8325" t="b">
        <v>0</v>
      </c>
      <c r="J8325" t="b">
        <v>0</v>
      </c>
      <c r="K8325" t="s">
        <v>41</v>
      </c>
      <c r="L8325" t="s">
        <v>60</v>
      </c>
      <c r="M8325">
        <v>180000</v>
      </c>
      <c r="N8325"/>
      <c r="O8325" t="s">
        <v>17527</v>
      </c>
      <c r="P8325" t="s">
        <v>17528</v>
      </c>
    </row>
    <row r="8326" spans="1:16" x14ac:dyDescent="0.25">
      <c r="A8326" t="s">
        <v>0</v>
      </c>
      <c r="B8326" t="s">
        <v>17529</v>
      </c>
      <c r="C8326" t="s">
        <v>13</v>
      </c>
      <c r="D8326" t="s">
        <v>4526</v>
      </c>
      <c r="E8326" t="s">
        <v>59</v>
      </c>
      <c r="F8326" t="b">
        <v>0</v>
      </c>
      <c r="G8326" t="s">
        <v>13</v>
      </c>
      <c r="H8326" s="1">
        <v>46112.793483796297</v>
      </c>
      <c r="I8326" t="b">
        <v>0</v>
      </c>
      <c r="J8326" t="b">
        <v>0</v>
      </c>
      <c r="K8326" t="s">
        <v>13</v>
      </c>
      <c r="L8326" t="s">
        <v>60</v>
      </c>
      <c r="M8326">
        <v>160000</v>
      </c>
      <c r="N8326"/>
      <c r="O8326" t="s">
        <v>11145</v>
      </c>
      <c r="P8326" t="s">
        <v>666</v>
      </c>
    </row>
    <row r="8327" spans="1:16" x14ac:dyDescent="0.25">
      <c r="A8327" t="s">
        <v>0</v>
      </c>
      <c r="B8327" t="s">
        <v>2532</v>
      </c>
      <c r="C8327" t="s">
        <v>40</v>
      </c>
      <c r="D8327" t="s">
        <v>4346</v>
      </c>
      <c r="E8327" t="s">
        <v>59</v>
      </c>
      <c r="F8327" t="b">
        <v>0</v>
      </c>
      <c r="G8327" t="s">
        <v>40</v>
      </c>
      <c r="H8327" s="1">
        <v>46112.794618055559</v>
      </c>
      <c r="I8327" t="b">
        <v>1</v>
      </c>
      <c r="J8327" t="b">
        <v>0</v>
      </c>
      <c r="K8327" t="s">
        <v>40</v>
      </c>
      <c r="L8327" t="s">
        <v>60</v>
      </c>
      <c r="M8327">
        <v>33500</v>
      </c>
      <c r="N8327"/>
      <c r="O8327" t="s">
        <v>17530</v>
      </c>
      <c r="P8327" t="s">
        <v>3177</v>
      </c>
    </row>
    <row r="8328" spans="1:16" x14ac:dyDescent="0.25">
      <c r="A8328" t="s">
        <v>0</v>
      </c>
      <c r="B8328" t="s">
        <v>3932</v>
      </c>
      <c r="C8328" t="s">
        <v>330</v>
      </c>
      <c r="D8328" t="s">
        <v>4346</v>
      </c>
      <c r="F8328" t="b">
        <v>0</v>
      </c>
      <c r="G8328" t="s">
        <v>41</v>
      </c>
      <c r="H8328" s="1">
        <v>46112.794641203713</v>
      </c>
      <c r="I8328" t="b">
        <v>1</v>
      </c>
      <c r="J8328" t="b">
        <v>0</v>
      </c>
      <c r="K8328" t="s">
        <v>41</v>
      </c>
      <c r="L8328" t="s">
        <v>74</v>
      </c>
      <c r="M8328"/>
      <c r="N8328">
        <v>40.4</v>
      </c>
      <c r="O8328" t="s">
        <v>8537</v>
      </c>
      <c r="P8328" t="s">
        <v>17531</v>
      </c>
    </row>
    <row r="8329" spans="1:16" x14ac:dyDescent="0.25">
      <c r="A8329" t="s">
        <v>8</v>
      </c>
      <c r="B8329" t="s">
        <v>1920</v>
      </c>
      <c r="C8329" t="s">
        <v>616</v>
      </c>
      <c r="D8329" t="s">
        <v>4526</v>
      </c>
      <c r="E8329" t="s">
        <v>88</v>
      </c>
      <c r="F8329" t="b">
        <v>0</v>
      </c>
      <c r="G8329" t="s">
        <v>73</v>
      </c>
      <c r="H8329" s="1">
        <v>46112.794976851852</v>
      </c>
      <c r="I8329" t="b">
        <v>0</v>
      </c>
      <c r="J8329" t="b">
        <v>0</v>
      </c>
      <c r="K8329" t="s">
        <v>41</v>
      </c>
      <c r="L8329" t="s">
        <v>74</v>
      </c>
      <c r="M8329"/>
      <c r="N8329">
        <v>62.5</v>
      </c>
      <c r="O8329" t="s">
        <v>3926</v>
      </c>
      <c r="P8329" t="s">
        <v>17532</v>
      </c>
    </row>
    <row r="8330" spans="1:16" x14ac:dyDescent="0.25">
      <c r="A8330" t="s">
        <v>8</v>
      </c>
      <c r="B8330" t="s">
        <v>17533</v>
      </c>
      <c r="C8330" t="s">
        <v>76</v>
      </c>
      <c r="D8330" t="s">
        <v>584</v>
      </c>
      <c r="E8330" t="s">
        <v>59</v>
      </c>
      <c r="F8330" t="b">
        <v>1</v>
      </c>
      <c r="G8330" t="s">
        <v>41</v>
      </c>
      <c r="H8330" s="1">
        <v>46112.796076388891</v>
      </c>
      <c r="I8330" t="b">
        <v>0</v>
      </c>
      <c r="J8330" t="b">
        <v>1</v>
      </c>
      <c r="K8330" t="s">
        <v>41</v>
      </c>
      <c r="L8330" t="s">
        <v>74</v>
      </c>
      <c r="M8330"/>
      <c r="N8330">
        <v>17.5</v>
      </c>
      <c r="O8330" t="s">
        <v>584</v>
      </c>
      <c r="P8330" t="s">
        <v>17534</v>
      </c>
    </row>
    <row r="8331" spans="1:16" x14ac:dyDescent="0.25">
      <c r="A8331" t="s">
        <v>0</v>
      </c>
      <c r="B8331" t="s">
        <v>17535</v>
      </c>
      <c r="C8331" t="s">
        <v>81</v>
      </c>
      <c r="D8331" t="s">
        <v>4868</v>
      </c>
      <c r="E8331" t="s">
        <v>59</v>
      </c>
      <c r="F8331" t="b">
        <v>0</v>
      </c>
      <c r="G8331" t="s">
        <v>77</v>
      </c>
      <c r="H8331" s="1">
        <v>46112.834837962961</v>
      </c>
      <c r="I8331" t="b">
        <v>0</v>
      </c>
      <c r="J8331" t="b">
        <v>0</v>
      </c>
      <c r="K8331" t="s">
        <v>41</v>
      </c>
      <c r="L8331" t="s">
        <v>60</v>
      </c>
      <c r="M8331">
        <v>110000</v>
      </c>
      <c r="N8331"/>
      <c r="O8331" t="s">
        <v>17536</v>
      </c>
      <c r="P8331" t="s">
        <v>17537</v>
      </c>
    </row>
    <row r="8332" spans="1:16" x14ac:dyDescent="0.25">
      <c r="A8332" t="s">
        <v>6</v>
      </c>
      <c r="B8332" t="s">
        <v>6</v>
      </c>
      <c r="C8332" t="s">
        <v>1131</v>
      </c>
      <c r="D8332" t="s">
        <v>4526</v>
      </c>
      <c r="E8332" t="s">
        <v>88</v>
      </c>
      <c r="F8332" t="b">
        <v>0</v>
      </c>
      <c r="G8332" t="s">
        <v>89</v>
      </c>
      <c r="H8332" s="1">
        <v>46112.834872685176</v>
      </c>
      <c r="I8332" t="b">
        <v>0</v>
      </c>
      <c r="J8332" t="b">
        <v>0</v>
      </c>
      <c r="K8332" t="s">
        <v>41</v>
      </c>
      <c r="L8332" t="s">
        <v>74</v>
      </c>
      <c r="M8332"/>
      <c r="N8332">
        <v>60</v>
      </c>
      <c r="O8332" t="s">
        <v>105</v>
      </c>
      <c r="P8332" t="s">
        <v>17538</v>
      </c>
    </row>
    <row r="8333" spans="1:16" x14ac:dyDescent="0.25">
      <c r="A8333" t="s">
        <v>4</v>
      </c>
      <c r="B8333" t="s">
        <v>17539</v>
      </c>
      <c r="C8333" t="s">
        <v>112</v>
      </c>
      <c r="D8333" t="s">
        <v>2360</v>
      </c>
      <c r="E8333" t="s">
        <v>59</v>
      </c>
      <c r="F8333" t="b">
        <v>0</v>
      </c>
      <c r="G8333" t="s">
        <v>77</v>
      </c>
      <c r="H8333" s="1">
        <v>46112.83803240741</v>
      </c>
      <c r="I8333" t="b">
        <v>0</v>
      </c>
      <c r="J8333" t="b">
        <v>1</v>
      </c>
      <c r="K8333" t="s">
        <v>41</v>
      </c>
      <c r="L8333" t="s">
        <v>60</v>
      </c>
      <c r="M8333">
        <v>267500</v>
      </c>
      <c r="N8333"/>
      <c r="O8333" t="s">
        <v>17540</v>
      </c>
      <c r="P8333" t="s">
        <v>17541</v>
      </c>
    </row>
    <row r="8334" spans="1:16" x14ac:dyDescent="0.25">
      <c r="A8334" t="s">
        <v>0</v>
      </c>
      <c r="B8334" t="s">
        <v>17542</v>
      </c>
      <c r="C8334" t="s">
        <v>76</v>
      </c>
      <c r="D8334" t="s">
        <v>4630</v>
      </c>
      <c r="E8334" t="s">
        <v>59</v>
      </c>
      <c r="F8334" t="b">
        <v>1</v>
      </c>
      <c r="G8334" t="s">
        <v>41</v>
      </c>
      <c r="H8334" s="1">
        <v>46112.877986111111</v>
      </c>
      <c r="I8334" t="b">
        <v>0</v>
      </c>
      <c r="J8334" t="b">
        <v>0</v>
      </c>
      <c r="K8334" t="s">
        <v>41</v>
      </c>
      <c r="L8334" t="s">
        <v>60</v>
      </c>
      <c r="M8334">
        <v>85000</v>
      </c>
      <c r="N8334"/>
      <c r="O8334" t="s">
        <v>17479</v>
      </c>
      <c r="P8334" t="s">
        <v>310</v>
      </c>
    </row>
    <row r="8335" spans="1:16" x14ac:dyDescent="0.25">
      <c r="A8335" t="s">
        <v>2</v>
      </c>
      <c r="B8335" t="s">
        <v>191</v>
      </c>
      <c r="C8335" t="s">
        <v>616</v>
      </c>
      <c r="D8335" t="s">
        <v>4526</v>
      </c>
      <c r="E8335" t="s">
        <v>59</v>
      </c>
      <c r="F8335" t="b">
        <v>0</v>
      </c>
      <c r="G8335" t="s">
        <v>73</v>
      </c>
      <c r="H8335" s="1">
        <v>46112.878136574072</v>
      </c>
      <c r="I8335" t="b">
        <v>0</v>
      </c>
      <c r="J8335" t="b">
        <v>1</v>
      </c>
      <c r="K8335" t="s">
        <v>41</v>
      </c>
      <c r="L8335" t="s">
        <v>60</v>
      </c>
      <c r="M8335">
        <v>209000</v>
      </c>
      <c r="N8335"/>
      <c r="O8335" t="s">
        <v>98</v>
      </c>
      <c r="P8335" t="s">
        <v>3601</v>
      </c>
    </row>
    <row r="8336" spans="1:16" x14ac:dyDescent="0.25">
      <c r="A8336" t="s">
        <v>1</v>
      </c>
      <c r="B8336" t="s">
        <v>17543</v>
      </c>
      <c r="C8336" t="s">
        <v>901</v>
      </c>
      <c r="D8336" t="s">
        <v>4346</v>
      </c>
      <c r="E8336" t="s">
        <v>59</v>
      </c>
      <c r="F8336" t="b">
        <v>0</v>
      </c>
      <c r="G8336" t="s">
        <v>77</v>
      </c>
      <c r="H8336" s="1">
        <v>46112.879467592589</v>
      </c>
      <c r="I8336" t="b">
        <v>0</v>
      </c>
      <c r="J8336" t="b">
        <v>0</v>
      </c>
      <c r="K8336" t="s">
        <v>41</v>
      </c>
      <c r="L8336" t="s">
        <v>74</v>
      </c>
      <c r="M8336"/>
      <c r="N8336">
        <v>80</v>
      </c>
      <c r="O8336" t="s">
        <v>2224</v>
      </c>
      <c r="P8336" t="s">
        <v>17544</v>
      </c>
    </row>
    <row r="8337" spans="1:16" x14ac:dyDescent="0.25">
      <c r="A8337" t="s">
        <v>1</v>
      </c>
      <c r="B8337" t="s">
        <v>17545</v>
      </c>
      <c r="C8337" t="s">
        <v>190</v>
      </c>
      <c r="D8337" t="s">
        <v>4526</v>
      </c>
      <c r="E8337" t="s">
        <v>88</v>
      </c>
      <c r="F8337" t="b">
        <v>0</v>
      </c>
      <c r="G8337" t="s">
        <v>73</v>
      </c>
      <c r="H8337" s="1">
        <v>46112.879606481481</v>
      </c>
      <c r="I8337" t="b">
        <v>1</v>
      </c>
      <c r="J8337" t="b">
        <v>0</v>
      </c>
      <c r="K8337" t="s">
        <v>41</v>
      </c>
      <c r="L8337" t="s">
        <v>74</v>
      </c>
      <c r="M8337"/>
      <c r="N8337">
        <v>67.5</v>
      </c>
      <c r="O8337" t="s">
        <v>7261</v>
      </c>
      <c r="P8337" t="s">
        <v>17546</v>
      </c>
    </row>
    <row r="8338" spans="1:16" x14ac:dyDescent="0.25">
      <c r="A8338" t="s">
        <v>5</v>
      </c>
      <c r="B8338" t="s">
        <v>17547</v>
      </c>
      <c r="C8338" t="s">
        <v>396</v>
      </c>
      <c r="D8338" t="s">
        <v>4346</v>
      </c>
      <c r="E8338" t="s">
        <v>59</v>
      </c>
      <c r="F8338" t="b">
        <v>0</v>
      </c>
      <c r="G8338" t="s">
        <v>89</v>
      </c>
      <c r="H8338" s="1">
        <v>46112.879629629628</v>
      </c>
      <c r="I8338" t="b">
        <v>0</v>
      </c>
      <c r="J8338" t="b">
        <v>1</v>
      </c>
      <c r="K8338" t="s">
        <v>41</v>
      </c>
      <c r="L8338" t="s">
        <v>74</v>
      </c>
      <c r="M8338"/>
      <c r="N8338">
        <v>41.905000000000001</v>
      </c>
      <c r="O8338" t="s">
        <v>4492</v>
      </c>
      <c r="P8338" t="s">
        <v>17488</v>
      </c>
    </row>
    <row r="8339" spans="1:16" x14ac:dyDescent="0.25">
      <c r="A8339" t="s">
        <v>1</v>
      </c>
      <c r="B8339" t="s">
        <v>17548</v>
      </c>
      <c r="C8339" t="s">
        <v>246</v>
      </c>
      <c r="D8339" t="s">
        <v>4346</v>
      </c>
      <c r="E8339" t="s">
        <v>59</v>
      </c>
      <c r="F8339" t="b">
        <v>0</v>
      </c>
      <c r="G8339" t="s">
        <v>65</v>
      </c>
      <c r="H8339" s="1">
        <v>46112.879629629628</v>
      </c>
      <c r="I8339" t="b">
        <v>0</v>
      </c>
      <c r="J8339" t="b">
        <v>0</v>
      </c>
      <c r="K8339" t="s">
        <v>41</v>
      </c>
      <c r="L8339" t="s">
        <v>60</v>
      </c>
      <c r="M8339">
        <v>130000</v>
      </c>
      <c r="N8339"/>
      <c r="O8339" t="s">
        <v>480</v>
      </c>
      <c r="P8339" t="s">
        <v>2303</v>
      </c>
    </row>
    <row r="8340" spans="1:16" x14ac:dyDescent="0.25">
      <c r="A8340" t="s">
        <v>1</v>
      </c>
      <c r="B8340" t="s">
        <v>17549</v>
      </c>
      <c r="C8340" t="s">
        <v>167</v>
      </c>
      <c r="D8340" t="s">
        <v>4346</v>
      </c>
      <c r="E8340" t="s">
        <v>59</v>
      </c>
      <c r="F8340" t="b">
        <v>0</v>
      </c>
      <c r="G8340" t="s">
        <v>77</v>
      </c>
      <c r="H8340" s="1">
        <v>46112.879710648151</v>
      </c>
      <c r="I8340" t="b">
        <v>0</v>
      </c>
      <c r="J8340" t="b">
        <v>1</v>
      </c>
      <c r="K8340" t="s">
        <v>41</v>
      </c>
      <c r="L8340" t="s">
        <v>60</v>
      </c>
      <c r="M8340">
        <v>207500</v>
      </c>
      <c r="N8340"/>
      <c r="O8340" t="s">
        <v>17550</v>
      </c>
      <c r="P8340" t="s">
        <v>17192</v>
      </c>
    </row>
    <row r="8341" spans="1:16" x14ac:dyDescent="0.25">
      <c r="A8341" t="s">
        <v>1</v>
      </c>
      <c r="B8341" t="s">
        <v>17551</v>
      </c>
      <c r="C8341" t="s">
        <v>162</v>
      </c>
      <c r="D8341" t="s">
        <v>4526</v>
      </c>
      <c r="E8341" t="s">
        <v>59</v>
      </c>
      <c r="F8341" t="b">
        <v>0</v>
      </c>
      <c r="G8341" t="s">
        <v>73</v>
      </c>
      <c r="H8341" s="1">
        <v>46112.919803240737</v>
      </c>
      <c r="I8341" t="b">
        <v>0</v>
      </c>
      <c r="J8341" t="b">
        <v>0</v>
      </c>
      <c r="K8341" t="s">
        <v>41</v>
      </c>
      <c r="L8341" t="s">
        <v>60</v>
      </c>
      <c r="M8341">
        <v>157500</v>
      </c>
      <c r="N8341"/>
      <c r="O8341" t="s">
        <v>12435</v>
      </c>
      <c r="P8341" t="s">
        <v>17552</v>
      </c>
    </row>
    <row r="8342" spans="1:16" x14ac:dyDescent="0.25">
      <c r="A8342" t="s">
        <v>3</v>
      </c>
      <c r="B8342" t="s">
        <v>9621</v>
      </c>
      <c r="C8342" t="s">
        <v>2432</v>
      </c>
      <c r="D8342" t="s">
        <v>2360</v>
      </c>
      <c r="E8342" t="s">
        <v>59</v>
      </c>
      <c r="F8342" t="b">
        <v>0</v>
      </c>
      <c r="G8342" t="s">
        <v>89</v>
      </c>
      <c r="H8342" s="1">
        <v>46112.95988425926</v>
      </c>
      <c r="I8342" t="b">
        <v>1</v>
      </c>
      <c r="J8342" t="b">
        <v>0</v>
      </c>
      <c r="K8342" t="s">
        <v>41</v>
      </c>
      <c r="L8342" t="s">
        <v>74</v>
      </c>
      <c r="M8342"/>
      <c r="N8342">
        <v>52.5</v>
      </c>
      <c r="O8342" t="s">
        <v>4222</v>
      </c>
      <c r="P8342" t="s">
        <v>283</v>
      </c>
    </row>
    <row r="8343" spans="1:16" x14ac:dyDescent="0.25">
      <c r="A8343" t="s">
        <v>3</v>
      </c>
      <c r="B8343" t="s">
        <v>1769</v>
      </c>
      <c r="C8343" t="s">
        <v>4765</v>
      </c>
      <c r="D8343" t="s">
        <v>17553</v>
      </c>
      <c r="E8343" t="s">
        <v>59</v>
      </c>
      <c r="F8343" t="b">
        <v>0</v>
      </c>
      <c r="G8343" t="s">
        <v>40</v>
      </c>
      <c r="H8343" s="1">
        <v>46112.961435185192</v>
      </c>
      <c r="I8343" t="b">
        <v>1</v>
      </c>
      <c r="J8343" t="b">
        <v>0</v>
      </c>
      <c r="K8343" t="s">
        <v>40</v>
      </c>
      <c r="L8343" t="s">
        <v>60</v>
      </c>
      <c r="M8343">
        <v>57500</v>
      </c>
      <c r="N8343"/>
      <c r="O8343" t="s">
        <v>11433</v>
      </c>
      <c r="P8343" t="s">
        <v>17554</v>
      </c>
    </row>
    <row r="8344" spans="1:16" x14ac:dyDescent="0.25">
      <c r="A8344" t="s">
        <v>0</v>
      </c>
      <c r="B8344" t="s">
        <v>10925</v>
      </c>
      <c r="C8344" t="s">
        <v>246</v>
      </c>
      <c r="D8344" t="s">
        <v>4526</v>
      </c>
      <c r="E8344" t="s">
        <v>59</v>
      </c>
      <c r="F8344" t="b">
        <v>0</v>
      </c>
      <c r="G8344" t="s">
        <v>65</v>
      </c>
      <c r="H8344" s="1">
        <v>46112.961562500001</v>
      </c>
      <c r="I8344" t="b">
        <v>0</v>
      </c>
      <c r="J8344" t="b">
        <v>1</v>
      </c>
      <c r="K8344" t="s">
        <v>41</v>
      </c>
      <c r="L8344" t="s">
        <v>60</v>
      </c>
      <c r="M8344">
        <v>71973.2</v>
      </c>
      <c r="N8344"/>
      <c r="O8344" t="s">
        <v>3636</v>
      </c>
      <c r="P8344" t="s">
        <v>3856</v>
      </c>
    </row>
    <row r="8345" spans="1:16" x14ac:dyDescent="0.25">
      <c r="A8345" t="s">
        <v>0</v>
      </c>
      <c r="B8345" t="s">
        <v>17555</v>
      </c>
      <c r="C8345" t="s">
        <v>10318</v>
      </c>
      <c r="D8345" t="s">
        <v>6200</v>
      </c>
      <c r="E8345" t="s">
        <v>59</v>
      </c>
      <c r="F8345" t="b">
        <v>0</v>
      </c>
      <c r="G8345" t="s">
        <v>68</v>
      </c>
      <c r="H8345" s="1">
        <v>46113.001597222217</v>
      </c>
      <c r="I8345" t="b">
        <v>1</v>
      </c>
      <c r="J8345" t="b">
        <v>1</v>
      </c>
      <c r="K8345" t="s">
        <v>41</v>
      </c>
      <c r="L8345" t="s">
        <v>60</v>
      </c>
      <c r="M8345">
        <v>88582</v>
      </c>
      <c r="N8345"/>
      <c r="O8345" t="s">
        <v>17556</v>
      </c>
      <c r="P8345" t="s">
        <v>196</v>
      </c>
    </row>
    <row r="8346" spans="1:16" x14ac:dyDescent="0.25">
      <c r="A8346" t="s">
        <v>6</v>
      </c>
      <c r="B8346" t="s">
        <v>17557</v>
      </c>
      <c r="C8346" t="s">
        <v>3318</v>
      </c>
      <c r="D8346" t="s">
        <v>2360</v>
      </c>
      <c r="E8346" t="s">
        <v>59</v>
      </c>
      <c r="F8346" t="b">
        <v>0</v>
      </c>
      <c r="G8346" t="s">
        <v>65</v>
      </c>
      <c r="H8346" s="1">
        <v>46113.003136574072</v>
      </c>
      <c r="I8346" t="b">
        <v>0</v>
      </c>
      <c r="J8346" t="b">
        <v>0</v>
      </c>
      <c r="K8346" t="s">
        <v>41</v>
      </c>
      <c r="L8346" t="s">
        <v>60</v>
      </c>
      <c r="M8346">
        <v>116155</v>
      </c>
      <c r="N8346"/>
      <c r="O8346" t="s">
        <v>17558</v>
      </c>
      <c r="P8346" t="s">
        <v>17559</v>
      </c>
    </row>
    <row r="8347" spans="1:16" x14ac:dyDescent="0.25">
      <c r="A8347" t="s">
        <v>2</v>
      </c>
      <c r="B8347" t="s">
        <v>17560</v>
      </c>
      <c r="C8347" t="s">
        <v>3318</v>
      </c>
      <c r="D8347" t="s">
        <v>2360</v>
      </c>
      <c r="E8347" t="s">
        <v>59</v>
      </c>
      <c r="F8347" t="b">
        <v>0</v>
      </c>
      <c r="G8347" t="s">
        <v>65</v>
      </c>
      <c r="H8347" s="1">
        <v>46113.003136574072</v>
      </c>
      <c r="I8347" t="b">
        <v>0</v>
      </c>
      <c r="J8347" t="b">
        <v>0</v>
      </c>
      <c r="K8347" t="s">
        <v>41</v>
      </c>
      <c r="L8347" t="s">
        <v>60</v>
      </c>
      <c r="M8347">
        <v>100635</v>
      </c>
      <c r="N8347"/>
      <c r="O8347" t="s">
        <v>17558</v>
      </c>
      <c r="P8347" t="s">
        <v>17561</v>
      </c>
    </row>
    <row r="8348" spans="1:16" x14ac:dyDescent="0.25">
      <c r="A8348" t="s">
        <v>0</v>
      </c>
      <c r="B8348" t="s">
        <v>17562</v>
      </c>
      <c r="C8348" t="s">
        <v>13664</v>
      </c>
      <c r="D8348" t="s">
        <v>4526</v>
      </c>
      <c r="E8348" t="s">
        <v>59</v>
      </c>
      <c r="F8348" t="b">
        <v>0</v>
      </c>
      <c r="G8348" t="s">
        <v>40</v>
      </c>
      <c r="H8348" s="1">
        <v>46113.00440972222</v>
      </c>
      <c r="I8348" t="b">
        <v>0</v>
      </c>
      <c r="J8348" t="b">
        <v>0</v>
      </c>
      <c r="K8348" t="s">
        <v>40</v>
      </c>
      <c r="L8348" t="s">
        <v>60</v>
      </c>
      <c r="M8348">
        <v>41244.5</v>
      </c>
      <c r="N8348"/>
      <c r="O8348" t="s">
        <v>17563</v>
      </c>
      <c r="P8348" t="s">
        <v>219</v>
      </c>
    </row>
    <row r="8349" spans="1:16" x14ac:dyDescent="0.25">
      <c r="A8349" t="s">
        <v>4</v>
      </c>
      <c r="B8349" t="s">
        <v>17564</v>
      </c>
      <c r="C8349" t="s">
        <v>507</v>
      </c>
      <c r="D8349" t="s">
        <v>2360</v>
      </c>
      <c r="E8349" t="s">
        <v>59</v>
      </c>
      <c r="F8349" t="b">
        <v>0</v>
      </c>
      <c r="G8349" t="s">
        <v>89</v>
      </c>
      <c r="H8349" s="1">
        <v>46113.004629629628</v>
      </c>
      <c r="I8349" t="b">
        <v>1</v>
      </c>
      <c r="J8349" t="b">
        <v>1</v>
      </c>
      <c r="K8349" t="s">
        <v>41</v>
      </c>
      <c r="L8349" t="s">
        <v>60</v>
      </c>
      <c r="M8349">
        <v>130000</v>
      </c>
      <c r="N8349"/>
      <c r="O8349" t="s">
        <v>17565</v>
      </c>
      <c r="P8349" t="s">
        <v>17566</v>
      </c>
    </row>
    <row r="8350" spans="1:16" x14ac:dyDescent="0.25">
      <c r="A8350" t="s">
        <v>0</v>
      </c>
      <c r="B8350" t="s">
        <v>17567</v>
      </c>
      <c r="C8350" t="s">
        <v>1038</v>
      </c>
      <c r="D8350" t="s">
        <v>4346</v>
      </c>
      <c r="E8350" t="s">
        <v>59</v>
      </c>
      <c r="F8350" t="b">
        <v>0</v>
      </c>
      <c r="G8350" t="s">
        <v>73</v>
      </c>
      <c r="H8350" s="1">
        <v>46113.043171296304</v>
      </c>
      <c r="I8350" t="b">
        <v>0</v>
      </c>
      <c r="J8350" t="b">
        <v>1</v>
      </c>
      <c r="K8350" t="s">
        <v>41</v>
      </c>
      <c r="L8350" t="s">
        <v>60</v>
      </c>
      <c r="M8350">
        <v>90000</v>
      </c>
      <c r="N8350"/>
      <c r="O8350" t="s">
        <v>2850</v>
      </c>
      <c r="P8350" t="s">
        <v>9553</v>
      </c>
    </row>
    <row r="8351" spans="1:16" x14ac:dyDescent="0.25">
      <c r="A8351" t="s">
        <v>2</v>
      </c>
      <c r="B8351" t="s">
        <v>17568</v>
      </c>
      <c r="C8351" t="s">
        <v>420</v>
      </c>
      <c r="D8351" t="s">
        <v>5721</v>
      </c>
      <c r="E8351" t="s">
        <v>59</v>
      </c>
      <c r="F8351" t="b">
        <v>0</v>
      </c>
      <c r="G8351" t="s">
        <v>65</v>
      </c>
      <c r="H8351" s="1">
        <v>46113.253553240742</v>
      </c>
      <c r="I8351" t="b">
        <v>0</v>
      </c>
      <c r="J8351" t="b">
        <v>1</v>
      </c>
      <c r="K8351" t="s">
        <v>41</v>
      </c>
      <c r="L8351" t="s">
        <v>60</v>
      </c>
      <c r="M8351">
        <v>85000</v>
      </c>
      <c r="N8351"/>
      <c r="O8351" t="s">
        <v>9518</v>
      </c>
      <c r="P8351" t="s">
        <v>17569</v>
      </c>
    </row>
    <row r="8352" spans="1:16" x14ac:dyDescent="0.25">
      <c r="A8352" t="s">
        <v>2</v>
      </c>
      <c r="B8352" t="s">
        <v>17570</v>
      </c>
      <c r="C8352" t="s">
        <v>76</v>
      </c>
      <c r="D8352" t="s">
        <v>5721</v>
      </c>
      <c r="E8352" t="s">
        <v>59</v>
      </c>
      <c r="F8352" t="b">
        <v>1</v>
      </c>
      <c r="G8352" t="s">
        <v>41</v>
      </c>
      <c r="H8352" s="1">
        <v>46113.254629629628</v>
      </c>
      <c r="I8352" t="b">
        <v>0</v>
      </c>
      <c r="J8352" t="b">
        <v>1</v>
      </c>
      <c r="K8352" t="s">
        <v>41</v>
      </c>
      <c r="L8352" t="s">
        <v>60</v>
      </c>
      <c r="M8352">
        <v>120000</v>
      </c>
      <c r="N8352"/>
      <c r="O8352" t="s">
        <v>2674</v>
      </c>
      <c r="P8352" t="s">
        <v>1493</v>
      </c>
    </row>
    <row r="8353" spans="1:16" x14ac:dyDescent="0.25">
      <c r="A8353" t="s">
        <v>8</v>
      </c>
      <c r="B8353" t="s">
        <v>17571</v>
      </c>
      <c r="C8353" t="s">
        <v>41</v>
      </c>
      <c r="D8353" t="s">
        <v>4526</v>
      </c>
      <c r="E8353" t="s">
        <v>59</v>
      </c>
      <c r="F8353" t="b">
        <v>0</v>
      </c>
      <c r="G8353" t="s">
        <v>41</v>
      </c>
      <c r="H8353" s="1">
        <v>46113.254629629628</v>
      </c>
      <c r="I8353" t="b">
        <v>0</v>
      </c>
      <c r="J8353" t="b">
        <v>0</v>
      </c>
      <c r="K8353" t="s">
        <v>41</v>
      </c>
      <c r="L8353" t="s">
        <v>60</v>
      </c>
      <c r="M8353">
        <v>182500</v>
      </c>
      <c r="N8353"/>
      <c r="O8353" t="s">
        <v>10582</v>
      </c>
    </row>
    <row r="8354" spans="1:16" x14ac:dyDescent="0.25">
      <c r="A8354" t="s">
        <v>3</v>
      </c>
      <c r="B8354" t="s">
        <v>17572</v>
      </c>
      <c r="C8354" t="s">
        <v>79</v>
      </c>
      <c r="D8354" t="s">
        <v>5493</v>
      </c>
      <c r="E8354" t="s">
        <v>59</v>
      </c>
      <c r="F8354" t="b">
        <v>0</v>
      </c>
      <c r="G8354" t="s">
        <v>77</v>
      </c>
      <c r="H8354" s="1">
        <v>46113.29383101852</v>
      </c>
      <c r="I8354" t="b">
        <v>0</v>
      </c>
      <c r="J8354" t="b">
        <v>1</v>
      </c>
      <c r="K8354" t="s">
        <v>41</v>
      </c>
      <c r="L8354" t="s">
        <v>60</v>
      </c>
      <c r="M8354">
        <v>143000</v>
      </c>
      <c r="N8354"/>
      <c r="O8354" t="s">
        <v>784</v>
      </c>
      <c r="P8354" t="s">
        <v>17573</v>
      </c>
    </row>
    <row r="8355" spans="1:16" x14ac:dyDescent="0.25">
      <c r="A8355" t="s">
        <v>4</v>
      </c>
      <c r="B8355" t="s">
        <v>17574</v>
      </c>
      <c r="C8355" t="s">
        <v>500</v>
      </c>
      <c r="D8355" t="s">
        <v>2360</v>
      </c>
      <c r="E8355" t="s">
        <v>59</v>
      </c>
      <c r="F8355" t="b">
        <v>0</v>
      </c>
      <c r="G8355" t="s">
        <v>13</v>
      </c>
      <c r="H8355" s="1">
        <v>46113.296863425923</v>
      </c>
      <c r="I8355" t="b">
        <v>0</v>
      </c>
      <c r="J8355" t="b">
        <v>0</v>
      </c>
      <c r="K8355" t="s">
        <v>13</v>
      </c>
      <c r="L8355" t="s">
        <v>60</v>
      </c>
      <c r="M8355">
        <v>220000</v>
      </c>
      <c r="N8355"/>
      <c r="O8355" t="s">
        <v>17575</v>
      </c>
      <c r="P8355" t="s">
        <v>17576</v>
      </c>
    </row>
    <row r="8356" spans="1:16" x14ac:dyDescent="0.25">
      <c r="A8356" t="s">
        <v>3</v>
      </c>
      <c r="B8356" t="s">
        <v>17577</v>
      </c>
      <c r="C8356" t="s">
        <v>81</v>
      </c>
      <c r="D8356" t="s">
        <v>4526</v>
      </c>
      <c r="E8356" t="s">
        <v>59</v>
      </c>
      <c r="F8356" t="b">
        <v>0</v>
      </c>
      <c r="G8356" t="s">
        <v>77</v>
      </c>
      <c r="H8356" s="1">
        <v>46113.335578703707</v>
      </c>
      <c r="I8356" t="b">
        <v>0</v>
      </c>
      <c r="J8356" t="b">
        <v>1</v>
      </c>
      <c r="K8356" t="s">
        <v>41</v>
      </c>
      <c r="L8356" t="s">
        <v>60</v>
      </c>
      <c r="M8356">
        <v>195000</v>
      </c>
      <c r="N8356"/>
      <c r="O8356" t="s">
        <v>17578</v>
      </c>
      <c r="P8356" t="s">
        <v>3903</v>
      </c>
    </row>
    <row r="8357" spans="1:16" x14ac:dyDescent="0.25">
      <c r="A8357" t="s">
        <v>0</v>
      </c>
      <c r="B8357" t="s">
        <v>130</v>
      </c>
      <c r="C8357" t="s">
        <v>39</v>
      </c>
      <c r="D8357" t="s">
        <v>4346</v>
      </c>
      <c r="E8357" t="s">
        <v>59</v>
      </c>
      <c r="F8357" t="b">
        <v>0</v>
      </c>
      <c r="G8357" t="s">
        <v>39</v>
      </c>
      <c r="H8357" s="1">
        <v>46113.336736111109</v>
      </c>
      <c r="I8357" t="b">
        <v>1</v>
      </c>
      <c r="J8357" t="b">
        <v>0</v>
      </c>
      <c r="K8357" t="s">
        <v>39</v>
      </c>
      <c r="L8357" t="s">
        <v>74</v>
      </c>
      <c r="M8357"/>
      <c r="N8357">
        <v>392.5</v>
      </c>
      <c r="O8357" t="s">
        <v>17579</v>
      </c>
    </row>
    <row r="8358" spans="1:16" x14ac:dyDescent="0.25">
      <c r="A8358" t="s">
        <v>2</v>
      </c>
      <c r="B8358" t="s">
        <v>17580</v>
      </c>
      <c r="C8358" t="s">
        <v>79</v>
      </c>
      <c r="D8358" t="s">
        <v>4346</v>
      </c>
      <c r="E8358" t="s">
        <v>59</v>
      </c>
      <c r="F8358" t="b">
        <v>0</v>
      </c>
      <c r="G8358" t="s">
        <v>77</v>
      </c>
      <c r="H8358" s="1">
        <v>46113.336828703701</v>
      </c>
      <c r="I8358" t="b">
        <v>0</v>
      </c>
      <c r="J8358" t="b">
        <v>1</v>
      </c>
      <c r="K8358" t="s">
        <v>41</v>
      </c>
      <c r="L8358" t="s">
        <v>60</v>
      </c>
      <c r="M8358">
        <v>235000</v>
      </c>
      <c r="N8358"/>
      <c r="O8358" t="s">
        <v>1990</v>
      </c>
      <c r="P8358" t="s">
        <v>310</v>
      </c>
    </row>
    <row r="8359" spans="1:16" x14ac:dyDescent="0.25">
      <c r="A8359" t="s">
        <v>2</v>
      </c>
      <c r="B8359" t="s">
        <v>17581</v>
      </c>
      <c r="C8359" t="s">
        <v>142</v>
      </c>
      <c r="D8359" t="s">
        <v>5493</v>
      </c>
      <c r="E8359" t="s">
        <v>59</v>
      </c>
      <c r="F8359" t="b">
        <v>0</v>
      </c>
      <c r="G8359" t="s">
        <v>65</v>
      </c>
      <c r="H8359" s="1">
        <v>46113.336875000001</v>
      </c>
      <c r="I8359" t="b">
        <v>0</v>
      </c>
      <c r="J8359" t="b">
        <v>0</v>
      </c>
      <c r="K8359" t="s">
        <v>41</v>
      </c>
      <c r="L8359" t="s">
        <v>60</v>
      </c>
      <c r="M8359">
        <v>98000</v>
      </c>
      <c r="N8359"/>
      <c r="O8359" t="s">
        <v>17582</v>
      </c>
      <c r="P8359" t="s">
        <v>310</v>
      </c>
    </row>
    <row r="8360" spans="1:16" x14ac:dyDescent="0.25">
      <c r="A8360" t="s">
        <v>1</v>
      </c>
      <c r="B8360" t="s">
        <v>17583</v>
      </c>
      <c r="C8360" t="s">
        <v>422</v>
      </c>
      <c r="D8360" t="s">
        <v>5493</v>
      </c>
      <c r="E8360" t="s">
        <v>59</v>
      </c>
      <c r="F8360" t="b">
        <v>0</v>
      </c>
      <c r="G8360" t="s">
        <v>65</v>
      </c>
      <c r="H8360" s="1">
        <v>46113.338136574072</v>
      </c>
      <c r="I8360" t="b">
        <v>0</v>
      </c>
      <c r="J8360" t="b">
        <v>0</v>
      </c>
      <c r="K8360" t="s">
        <v>41</v>
      </c>
      <c r="L8360" t="s">
        <v>60</v>
      </c>
      <c r="M8360">
        <v>151000</v>
      </c>
      <c r="N8360"/>
      <c r="O8360" t="s">
        <v>17584</v>
      </c>
      <c r="P8360" t="s">
        <v>17585</v>
      </c>
    </row>
    <row r="8361" spans="1:16" x14ac:dyDescent="0.25">
      <c r="A8361" t="s">
        <v>5</v>
      </c>
      <c r="B8361" t="s">
        <v>17586</v>
      </c>
      <c r="C8361" t="s">
        <v>13</v>
      </c>
      <c r="D8361" t="s">
        <v>5721</v>
      </c>
      <c r="E8361" t="s">
        <v>59</v>
      </c>
      <c r="F8361" t="b">
        <v>0</v>
      </c>
      <c r="G8361" t="s">
        <v>13</v>
      </c>
      <c r="H8361" s="1">
        <v>46113.338518518518</v>
      </c>
      <c r="I8361" t="b">
        <v>1</v>
      </c>
      <c r="J8361" t="b">
        <v>0</v>
      </c>
      <c r="K8361" t="s">
        <v>13</v>
      </c>
      <c r="L8361" t="s">
        <v>60</v>
      </c>
      <c r="M8361">
        <v>145000</v>
      </c>
      <c r="N8361"/>
      <c r="O8361" t="s">
        <v>14864</v>
      </c>
      <c r="P8361" t="s">
        <v>17587</v>
      </c>
    </row>
    <row r="8362" spans="1:16" x14ac:dyDescent="0.25">
      <c r="A8362" t="s">
        <v>1</v>
      </c>
      <c r="B8362" t="s">
        <v>17588</v>
      </c>
      <c r="C8362" t="s">
        <v>13</v>
      </c>
      <c r="D8362" t="s">
        <v>5721</v>
      </c>
      <c r="E8362" t="s">
        <v>59</v>
      </c>
      <c r="F8362" t="b">
        <v>0</v>
      </c>
      <c r="G8362" t="s">
        <v>13</v>
      </c>
      <c r="H8362" s="1">
        <v>46113.338518518518</v>
      </c>
      <c r="I8362" t="b">
        <v>1</v>
      </c>
      <c r="J8362" t="b">
        <v>0</v>
      </c>
      <c r="K8362" t="s">
        <v>13</v>
      </c>
      <c r="L8362" t="s">
        <v>60</v>
      </c>
      <c r="M8362">
        <v>66800</v>
      </c>
      <c r="N8362"/>
      <c r="O8362" t="s">
        <v>14008</v>
      </c>
      <c r="P8362" t="s">
        <v>14009</v>
      </c>
    </row>
    <row r="8363" spans="1:16" x14ac:dyDescent="0.25">
      <c r="A8363" t="s">
        <v>1</v>
      </c>
      <c r="B8363" t="s">
        <v>17589</v>
      </c>
      <c r="C8363" t="s">
        <v>5795</v>
      </c>
      <c r="D8363" t="s">
        <v>4526</v>
      </c>
      <c r="E8363" t="s">
        <v>59</v>
      </c>
      <c r="F8363" t="b">
        <v>0</v>
      </c>
      <c r="G8363" t="s">
        <v>40</v>
      </c>
      <c r="H8363" s="1">
        <v>46113.339560185188</v>
      </c>
      <c r="I8363" t="b">
        <v>0</v>
      </c>
      <c r="J8363" t="b">
        <v>0</v>
      </c>
      <c r="K8363" t="s">
        <v>40</v>
      </c>
      <c r="L8363" t="s">
        <v>60</v>
      </c>
      <c r="M8363">
        <v>55000</v>
      </c>
      <c r="N8363"/>
      <c r="O8363" t="s">
        <v>17590</v>
      </c>
      <c r="P8363" t="s">
        <v>17591</v>
      </c>
    </row>
    <row r="8364" spans="1:16" x14ac:dyDescent="0.25">
      <c r="A8364" t="s">
        <v>1</v>
      </c>
      <c r="B8364" t="s">
        <v>17592</v>
      </c>
      <c r="C8364" t="s">
        <v>6956</v>
      </c>
      <c r="D8364" t="s">
        <v>4526</v>
      </c>
      <c r="E8364" t="s">
        <v>59</v>
      </c>
      <c r="F8364" t="b">
        <v>0</v>
      </c>
      <c r="G8364" t="s">
        <v>40</v>
      </c>
      <c r="H8364" s="1">
        <v>46113.339687500003</v>
      </c>
      <c r="I8364" t="b">
        <v>0</v>
      </c>
      <c r="J8364" t="b">
        <v>0</v>
      </c>
      <c r="K8364" t="s">
        <v>40</v>
      </c>
      <c r="L8364" t="s">
        <v>60</v>
      </c>
      <c r="M8364">
        <v>100000</v>
      </c>
      <c r="N8364"/>
      <c r="O8364" t="s">
        <v>17593</v>
      </c>
    </row>
    <row r="8365" spans="1:16" x14ac:dyDescent="0.25">
      <c r="A8365" t="s">
        <v>5</v>
      </c>
      <c r="B8365" t="s">
        <v>5</v>
      </c>
      <c r="C8365" t="s">
        <v>17594</v>
      </c>
      <c r="D8365" t="s">
        <v>4346</v>
      </c>
      <c r="E8365" t="s">
        <v>59</v>
      </c>
      <c r="F8365" t="b">
        <v>0</v>
      </c>
      <c r="G8365" t="s">
        <v>68</v>
      </c>
      <c r="H8365" s="1">
        <v>46113.379745370366</v>
      </c>
      <c r="I8365" t="b">
        <v>0</v>
      </c>
      <c r="J8365" t="b">
        <v>0</v>
      </c>
      <c r="K8365" t="s">
        <v>41</v>
      </c>
      <c r="L8365" t="s">
        <v>60</v>
      </c>
      <c r="M8365">
        <v>80837.065000000002</v>
      </c>
      <c r="N8365"/>
      <c r="O8365" t="s">
        <v>17595</v>
      </c>
      <c r="P8365" t="s">
        <v>17596</v>
      </c>
    </row>
    <row r="8366" spans="1:16" x14ac:dyDescent="0.25">
      <c r="A8366" t="s">
        <v>1</v>
      </c>
      <c r="B8366" t="s">
        <v>17597</v>
      </c>
      <c r="C8366" t="s">
        <v>172</v>
      </c>
      <c r="D8366" t="s">
        <v>4526</v>
      </c>
      <c r="E8366" t="s">
        <v>59</v>
      </c>
      <c r="F8366" t="b">
        <v>0</v>
      </c>
      <c r="G8366" t="s">
        <v>68</v>
      </c>
      <c r="H8366" s="1">
        <v>46113.379745370366</v>
      </c>
      <c r="I8366" t="b">
        <v>1</v>
      </c>
      <c r="J8366" t="b">
        <v>1</v>
      </c>
      <c r="K8366" t="s">
        <v>41</v>
      </c>
      <c r="L8366" t="s">
        <v>60</v>
      </c>
      <c r="M8366">
        <v>150000</v>
      </c>
      <c r="N8366"/>
      <c r="O8366" t="s">
        <v>307</v>
      </c>
      <c r="P8366" t="s">
        <v>17598</v>
      </c>
    </row>
    <row r="8367" spans="1:16" x14ac:dyDescent="0.25">
      <c r="A8367" t="s">
        <v>1</v>
      </c>
      <c r="B8367" t="s">
        <v>17599</v>
      </c>
      <c r="C8367" t="s">
        <v>998</v>
      </c>
      <c r="D8367" t="s">
        <v>4346</v>
      </c>
      <c r="E8367" t="s">
        <v>59</v>
      </c>
      <c r="F8367" t="b">
        <v>0</v>
      </c>
      <c r="G8367" t="s">
        <v>65</v>
      </c>
      <c r="H8367" s="1">
        <v>46113.37976851852</v>
      </c>
      <c r="I8367" t="b">
        <v>0</v>
      </c>
      <c r="J8367" t="b">
        <v>1</v>
      </c>
      <c r="K8367" t="s">
        <v>41</v>
      </c>
      <c r="L8367" t="s">
        <v>60</v>
      </c>
      <c r="M8367">
        <v>171500</v>
      </c>
      <c r="N8367"/>
      <c r="O8367" t="s">
        <v>1172</v>
      </c>
      <c r="P8367" t="s">
        <v>17600</v>
      </c>
    </row>
    <row r="8368" spans="1:16" x14ac:dyDescent="0.25">
      <c r="A8368" t="s">
        <v>1</v>
      </c>
      <c r="B8368" t="s">
        <v>17601</v>
      </c>
      <c r="C8368" t="s">
        <v>958</v>
      </c>
      <c r="D8368" t="s">
        <v>4346</v>
      </c>
      <c r="E8368" t="s">
        <v>59</v>
      </c>
      <c r="F8368" t="b">
        <v>0</v>
      </c>
      <c r="G8368" t="s">
        <v>65</v>
      </c>
      <c r="H8368" s="1">
        <v>46113.37976851852</v>
      </c>
      <c r="I8368" t="b">
        <v>0</v>
      </c>
      <c r="J8368" t="b">
        <v>0</v>
      </c>
      <c r="K8368" t="s">
        <v>41</v>
      </c>
      <c r="L8368" t="s">
        <v>60</v>
      </c>
      <c r="M8368">
        <v>79076.5</v>
      </c>
      <c r="N8368"/>
      <c r="O8368" t="s">
        <v>9487</v>
      </c>
      <c r="P8368" t="s">
        <v>208</v>
      </c>
    </row>
    <row r="8369" spans="1:16" x14ac:dyDescent="0.25">
      <c r="A8369" t="s">
        <v>1</v>
      </c>
      <c r="B8369" t="s">
        <v>17602</v>
      </c>
      <c r="C8369" t="s">
        <v>1369</v>
      </c>
      <c r="D8369" t="s">
        <v>5493</v>
      </c>
      <c r="E8369" t="s">
        <v>59</v>
      </c>
      <c r="F8369" t="b">
        <v>0</v>
      </c>
      <c r="G8369" t="s">
        <v>65</v>
      </c>
      <c r="H8369" s="1">
        <v>46113.379849537043</v>
      </c>
      <c r="I8369" t="b">
        <v>0</v>
      </c>
      <c r="J8369" t="b">
        <v>1</v>
      </c>
      <c r="K8369" t="s">
        <v>41</v>
      </c>
      <c r="L8369" t="s">
        <v>60</v>
      </c>
      <c r="M8369">
        <v>107500</v>
      </c>
      <c r="N8369"/>
      <c r="O8369" t="s">
        <v>13370</v>
      </c>
      <c r="P8369" t="s">
        <v>85</v>
      </c>
    </row>
    <row r="8370" spans="1:16" x14ac:dyDescent="0.25">
      <c r="A8370" t="s">
        <v>4</v>
      </c>
      <c r="B8370" t="s">
        <v>17603</v>
      </c>
      <c r="C8370" t="s">
        <v>955</v>
      </c>
      <c r="D8370" t="s">
        <v>5102</v>
      </c>
      <c r="E8370" t="s">
        <v>59</v>
      </c>
      <c r="F8370" t="b">
        <v>0</v>
      </c>
      <c r="G8370" t="s">
        <v>13</v>
      </c>
      <c r="H8370" s="1">
        <v>46113.380185185182</v>
      </c>
      <c r="I8370" t="b">
        <v>0</v>
      </c>
      <c r="J8370" t="b">
        <v>0</v>
      </c>
      <c r="K8370" t="s">
        <v>13</v>
      </c>
      <c r="L8370" t="s">
        <v>60</v>
      </c>
      <c r="M8370">
        <v>159000</v>
      </c>
      <c r="N8370"/>
      <c r="O8370" t="s">
        <v>13572</v>
      </c>
      <c r="P8370" t="s">
        <v>17604</v>
      </c>
    </row>
    <row r="8371" spans="1:16" x14ac:dyDescent="0.25">
      <c r="A8371" t="s">
        <v>0</v>
      </c>
      <c r="B8371" t="s">
        <v>17605</v>
      </c>
      <c r="C8371" t="s">
        <v>1279</v>
      </c>
      <c r="D8371" t="s">
        <v>2360</v>
      </c>
      <c r="E8371" t="s">
        <v>59</v>
      </c>
      <c r="F8371" t="b">
        <v>0</v>
      </c>
      <c r="G8371" t="s">
        <v>68</v>
      </c>
      <c r="H8371" s="1">
        <v>46113.418842592589</v>
      </c>
      <c r="I8371" t="b">
        <v>1</v>
      </c>
      <c r="J8371" t="b">
        <v>1</v>
      </c>
      <c r="K8371" t="s">
        <v>41</v>
      </c>
      <c r="L8371" t="s">
        <v>74</v>
      </c>
      <c r="M8371"/>
      <c r="N8371">
        <v>20.234999999999999</v>
      </c>
      <c r="O8371" t="s">
        <v>12197</v>
      </c>
      <c r="P8371" t="s">
        <v>283</v>
      </c>
    </row>
    <row r="8372" spans="1:16" x14ac:dyDescent="0.25">
      <c r="A8372" t="s">
        <v>2</v>
      </c>
      <c r="B8372" t="s">
        <v>17606</v>
      </c>
      <c r="C8372" t="s">
        <v>3692</v>
      </c>
      <c r="D8372" t="s">
        <v>4625</v>
      </c>
      <c r="E8372" t="s">
        <v>59</v>
      </c>
      <c r="F8372" t="b">
        <v>0</v>
      </c>
      <c r="G8372" t="s">
        <v>77</v>
      </c>
      <c r="H8372" s="1">
        <v>46113.420266203713</v>
      </c>
      <c r="I8372" t="b">
        <v>0</v>
      </c>
      <c r="J8372" t="b">
        <v>0</v>
      </c>
      <c r="K8372" t="s">
        <v>41</v>
      </c>
      <c r="L8372" t="s">
        <v>74</v>
      </c>
      <c r="M8372"/>
      <c r="N8372">
        <v>50</v>
      </c>
      <c r="O8372" t="s">
        <v>1556</v>
      </c>
      <c r="P8372" t="s">
        <v>4058</v>
      </c>
    </row>
    <row r="8373" spans="1:16" x14ac:dyDescent="0.25">
      <c r="A8373" t="s">
        <v>1</v>
      </c>
      <c r="B8373" t="s">
        <v>512</v>
      </c>
      <c r="C8373" t="s">
        <v>157</v>
      </c>
      <c r="D8373" t="s">
        <v>2360</v>
      </c>
      <c r="E8373" t="s">
        <v>59</v>
      </c>
      <c r="F8373" t="b">
        <v>0</v>
      </c>
      <c r="G8373" t="s">
        <v>77</v>
      </c>
      <c r="H8373" s="1">
        <v>46113.421400462961</v>
      </c>
      <c r="I8373" t="b">
        <v>0</v>
      </c>
      <c r="J8373" t="b">
        <v>1</v>
      </c>
      <c r="K8373" t="s">
        <v>41</v>
      </c>
      <c r="L8373" t="s">
        <v>60</v>
      </c>
      <c r="M8373">
        <v>175500</v>
      </c>
      <c r="N8373"/>
      <c r="O8373" t="s">
        <v>424</v>
      </c>
      <c r="P8373" t="s">
        <v>16221</v>
      </c>
    </row>
    <row r="8374" spans="1:16" x14ac:dyDescent="0.25">
      <c r="A8374" t="s">
        <v>1</v>
      </c>
      <c r="B8374" t="s">
        <v>4857</v>
      </c>
      <c r="C8374" t="s">
        <v>657</v>
      </c>
      <c r="D8374" t="s">
        <v>2360</v>
      </c>
      <c r="E8374" t="s">
        <v>59</v>
      </c>
      <c r="F8374" t="b">
        <v>0</v>
      </c>
      <c r="G8374" t="s">
        <v>77</v>
      </c>
      <c r="H8374" s="1">
        <v>46113.421435185177</v>
      </c>
      <c r="I8374" t="b">
        <v>0</v>
      </c>
      <c r="J8374" t="b">
        <v>1</v>
      </c>
      <c r="K8374" t="s">
        <v>41</v>
      </c>
      <c r="L8374" t="s">
        <v>60</v>
      </c>
      <c r="M8374">
        <v>135000</v>
      </c>
      <c r="N8374"/>
      <c r="O8374" t="s">
        <v>3622</v>
      </c>
      <c r="P8374" t="s">
        <v>17607</v>
      </c>
    </row>
    <row r="8375" spans="1:16" x14ac:dyDescent="0.25">
      <c r="A8375" t="s">
        <v>1</v>
      </c>
      <c r="B8375" t="s">
        <v>1</v>
      </c>
      <c r="C8375" t="s">
        <v>17608</v>
      </c>
      <c r="D8375" t="s">
        <v>2360</v>
      </c>
      <c r="E8375" t="s">
        <v>59</v>
      </c>
      <c r="F8375" t="b">
        <v>0</v>
      </c>
      <c r="G8375" t="s">
        <v>73</v>
      </c>
      <c r="H8375" s="1">
        <v>46113.421446759261</v>
      </c>
      <c r="I8375" t="b">
        <v>1</v>
      </c>
      <c r="J8375" t="b">
        <v>1</v>
      </c>
      <c r="K8375" t="s">
        <v>41</v>
      </c>
      <c r="L8375" t="s">
        <v>60</v>
      </c>
      <c r="M8375">
        <v>127000</v>
      </c>
      <c r="N8375"/>
      <c r="O8375" t="s">
        <v>17609</v>
      </c>
      <c r="P8375" t="s">
        <v>17610</v>
      </c>
    </row>
    <row r="8376" spans="1:16" x14ac:dyDescent="0.25">
      <c r="A8376" t="s">
        <v>1</v>
      </c>
      <c r="B8376" t="s">
        <v>358</v>
      </c>
      <c r="C8376" t="s">
        <v>121</v>
      </c>
      <c r="D8376" t="s">
        <v>4526</v>
      </c>
      <c r="E8376" t="s">
        <v>59</v>
      </c>
      <c r="F8376" t="b">
        <v>0</v>
      </c>
      <c r="G8376" t="s">
        <v>68</v>
      </c>
      <c r="H8376" s="1">
        <v>46113.463078703702</v>
      </c>
      <c r="I8376" t="b">
        <v>0</v>
      </c>
      <c r="J8376" t="b">
        <v>1</v>
      </c>
      <c r="K8376" t="s">
        <v>41</v>
      </c>
      <c r="L8376" t="s">
        <v>74</v>
      </c>
      <c r="M8376"/>
      <c r="N8376">
        <v>32.5</v>
      </c>
      <c r="O8376" t="s">
        <v>222</v>
      </c>
      <c r="P8376" t="s">
        <v>11038</v>
      </c>
    </row>
    <row r="8377" spans="1:16" x14ac:dyDescent="0.25">
      <c r="A8377" t="s">
        <v>1</v>
      </c>
      <c r="B8377" t="s">
        <v>1</v>
      </c>
      <c r="C8377" t="s">
        <v>4765</v>
      </c>
      <c r="D8377" t="s">
        <v>4587</v>
      </c>
      <c r="E8377" t="s">
        <v>59</v>
      </c>
      <c r="F8377" t="b">
        <v>0</v>
      </c>
      <c r="G8377" t="s">
        <v>40</v>
      </c>
      <c r="H8377" s="1">
        <v>46113.464525462958</v>
      </c>
      <c r="I8377" t="b">
        <v>1</v>
      </c>
      <c r="J8377" t="b">
        <v>0</v>
      </c>
      <c r="K8377" t="s">
        <v>40</v>
      </c>
      <c r="L8377" t="s">
        <v>60</v>
      </c>
      <c r="M8377">
        <v>37500</v>
      </c>
      <c r="N8377"/>
      <c r="O8377" t="s">
        <v>15915</v>
      </c>
      <c r="P8377" t="s">
        <v>17611</v>
      </c>
    </row>
    <row r="8378" spans="1:16" x14ac:dyDescent="0.25">
      <c r="A8378" t="s">
        <v>2</v>
      </c>
      <c r="B8378" t="s">
        <v>17612</v>
      </c>
      <c r="C8378" t="s">
        <v>40</v>
      </c>
      <c r="D8378" t="s">
        <v>4526</v>
      </c>
      <c r="E8378" t="s">
        <v>59</v>
      </c>
      <c r="F8378" t="b">
        <v>0</v>
      </c>
      <c r="G8378" t="s">
        <v>40</v>
      </c>
      <c r="H8378" s="1">
        <v>46113.50340277778</v>
      </c>
      <c r="I8378" t="b">
        <v>1</v>
      </c>
      <c r="J8378" t="b">
        <v>0</v>
      </c>
      <c r="K8378" t="s">
        <v>40</v>
      </c>
      <c r="L8378" t="s">
        <v>60</v>
      </c>
      <c r="M8378">
        <v>62500</v>
      </c>
      <c r="N8378"/>
      <c r="O8378" t="s">
        <v>1043</v>
      </c>
      <c r="P8378" t="s">
        <v>728</v>
      </c>
    </row>
    <row r="8379" spans="1:16" x14ac:dyDescent="0.25">
      <c r="A8379" t="s">
        <v>1</v>
      </c>
      <c r="B8379" t="s">
        <v>6230</v>
      </c>
      <c r="C8379" t="s">
        <v>76</v>
      </c>
      <c r="D8379" t="s">
        <v>17613</v>
      </c>
      <c r="E8379" t="s">
        <v>59</v>
      </c>
      <c r="F8379" t="b">
        <v>1</v>
      </c>
      <c r="G8379" t="s">
        <v>13</v>
      </c>
      <c r="H8379" s="1">
        <v>46113.505162037043</v>
      </c>
      <c r="I8379" t="b">
        <v>1</v>
      </c>
      <c r="J8379" t="b">
        <v>0</v>
      </c>
      <c r="K8379" t="s">
        <v>13</v>
      </c>
      <c r="L8379" t="s">
        <v>60</v>
      </c>
      <c r="M8379">
        <v>140000</v>
      </c>
      <c r="N8379"/>
      <c r="O8379" t="s">
        <v>17614</v>
      </c>
      <c r="P8379" t="s">
        <v>17615</v>
      </c>
    </row>
    <row r="8380" spans="1:16" x14ac:dyDescent="0.25">
      <c r="A8380" t="s">
        <v>0</v>
      </c>
      <c r="B8380" t="s">
        <v>17616</v>
      </c>
      <c r="C8380" t="s">
        <v>2100</v>
      </c>
      <c r="D8380" t="s">
        <v>4346</v>
      </c>
      <c r="E8380" t="s">
        <v>59</v>
      </c>
      <c r="F8380" t="b">
        <v>0</v>
      </c>
      <c r="G8380" t="s">
        <v>65</v>
      </c>
      <c r="H8380" s="1">
        <v>46113.543877314813</v>
      </c>
      <c r="I8380" t="b">
        <v>1</v>
      </c>
      <c r="J8380" t="b">
        <v>1</v>
      </c>
      <c r="K8380" t="s">
        <v>41</v>
      </c>
      <c r="L8380" t="s">
        <v>60</v>
      </c>
      <c r="M8380">
        <v>63000</v>
      </c>
      <c r="N8380"/>
      <c r="O8380" t="s">
        <v>17617</v>
      </c>
    </row>
    <row r="8381" spans="1:16" x14ac:dyDescent="0.25">
      <c r="A8381" t="s">
        <v>0</v>
      </c>
      <c r="B8381" t="s">
        <v>17618</v>
      </c>
      <c r="C8381" t="s">
        <v>382</v>
      </c>
      <c r="D8381" t="s">
        <v>4526</v>
      </c>
      <c r="E8381" t="s">
        <v>59</v>
      </c>
      <c r="F8381" t="b">
        <v>0</v>
      </c>
      <c r="G8381" t="s">
        <v>77</v>
      </c>
      <c r="H8381" s="1">
        <v>46113.543912037043</v>
      </c>
      <c r="I8381" t="b">
        <v>0</v>
      </c>
      <c r="J8381" t="b">
        <v>0</v>
      </c>
      <c r="K8381" t="s">
        <v>41</v>
      </c>
      <c r="L8381" t="s">
        <v>74</v>
      </c>
      <c r="M8381"/>
      <c r="N8381">
        <v>47</v>
      </c>
      <c r="O8381" t="s">
        <v>3394</v>
      </c>
      <c r="P8381" t="s">
        <v>1482</v>
      </c>
    </row>
    <row r="8382" spans="1:16" x14ac:dyDescent="0.25">
      <c r="A8382" t="s">
        <v>0</v>
      </c>
      <c r="B8382" t="s">
        <v>17619</v>
      </c>
      <c r="C8382" t="s">
        <v>566</v>
      </c>
      <c r="D8382" t="s">
        <v>4346</v>
      </c>
      <c r="E8382" t="s">
        <v>59</v>
      </c>
      <c r="F8382" t="b">
        <v>0</v>
      </c>
      <c r="G8382" t="s">
        <v>65</v>
      </c>
      <c r="H8382" s="1">
        <v>46113.543923611112</v>
      </c>
      <c r="I8382" t="b">
        <v>0</v>
      </c>
      <c r="J8382" t="b">
        <v>1</v>
      </c>
      <c r="K8382" t="s">
        <v>41</v>
      </c>
      <c r="L8382" t="s">
        <v>60</v>
      </c>
      <c r="M8382">
        <v>95000</v>
      </c>
      <c r="N8382"/>
      <c r="O8382" t="s">
        <v>17620</v>
      </c>
      <c r="P8382" t="s">
        <v>2568</v>
      </c>
    </row>
    <row r="8383" spans="1:16" x14ac:dyDescent="0.25">
      <c r="A8383" t="s">
        <v>2</v>
      </c>
      <c r="B8383" t="s">
        <v>3985</v>
      </c>
      <c r="C8383" t="s">
        <v>76</v>
      </c>
      <c r="D8383" t="s">
        <v>4526</v>
      </c>
      <c r="E8383" t="s">
        <v>59</v>
      </c>
      <c r="F8383" t="b">
        <v>1</v>
      </c>
      <c r="G8383" t="s">
        <v>41</v>
      </c>
      <c r="H8383" s="1">
        <v>46113.545115740737</v>
      </c>
      <c r="I8383" t="b">
        <v>0</v>
      </c>
      <c r="J8383" t="b">
        <v>0</v>
      </c>
      <c r="K8383" t="s">
        <v>41</v>
      </c>
      <c r="L8383" t="s">
        <v>60</v>
      </c>
      <c r="M8383">
        <v>82500</v>
      </c>
      <c r="N8383"/>
      <c r="O8383" t="s">
        <v>105</v>
      </c>
      <c r="P8383" t="s">
        <v>17621</v>
      </c>
    </row>
    <row r="8384" spans="1:16" x14ac:dyDescent="0.25">
      <c r="A8384" t="s">
        <v>3</v>
      </c>
      <c r="B8384" t="s">
        <v>17622</v>
      </c>
      <c r="C8384" t="s">
        <v>41</v>
      </c>
      <c r="D8384" t="s">
        <v>4526</v>
      </c>
      <c r="E8384" t="s">
        <v>59</v>
      </c>
      <c r="F8384" t="b">
        <v>0</v>
      </c>
      <c r="G8384" t="s">
        <v>41</v>
      </c>
      <c r="H8384" s="1">
        <v>46113.545115740737</v>
      </c>
      <c r="I8384" t="b">
        <v>0</v>
      </c>
      <c r="J8384" t="b">
        <v>0</v>
      </c>
      <c r="K8384" t="s">
        <v>41</v>
      </c>
      <c r="L8384" t="s">
        <v>60</v>
      </c>
      <c r="M8384">
        <v>325000</v>
      </c>
      <c r="N8384"/>
      <c r="O8384" t="s">
        <v>1053</v>
      </c>
      <c r="P8384" t="s">
        <v>462</v>
      </c>
    </row>
    <row r="8385" spans="1:16" x14ac:dyDescent="0.25">
      <c r="A8385" t="s">
        <v>2</v>
      </c>
      <c r="B8385" t="s">
        <v>12733</v>
      </c>
      <c r="C8385" t="s">
        <v>76</v>
      </c>
      <c r="D8385" t="s">
        <v>4526</v>
      </c>
      <c r="E8385" t="s">
        <v>59</v>
      </c>
      <c r="F8385" t="b">
        <v>1</v>
      </c>
      <c r="G8385" t="s">
        <v>65</v>
      </c>
      <c r="H8385" s="1">
        <v>46113.545208333337</v>
      </c>
      <c r="I8385" t="b">
        <v>1</v>
      </c>
      <c r="J8385" t="b">
        <v>0</v>
      </c>
      <c r="K8385" t="s">
        <v>41</v>
      </c>
      <c r="L8385" t="s">
        <v>74</v>
      </c>
      <c r="M8385"/>
      <c r="N8385">
        <v>29</v>
      </c>
      <c r="O8385" t="s">
        <v>6034</v>
      </c>
      <c r="P8385" t="s">
        <v>17623</v>
      </c>
    </row>
    <row r="8386" spans="1:16" x14ac:dyDescent="0.25">
      <c r="A8386" t="s">
        <v>8</v>
      </c>
      <c r="B8386" t="s">
        <v>17624</v>
      </c>
      <c r="C8386" t="s">
        <v>40</v>
      </c>
      <c r="D8386" t="s">
        <v>4526</v>
      </c>
      <c r="E8386" t="s">
        <v>88</v>
      </c>
      <c r="F8386" t="b">
        <v>0</v>
      </c>
      <c r="G8386" t="s">
        <v>40</v>
      </c>
      <c r="H8386" s="1">
        <v>46113.546284722222</v>
      </c>
      <c r="I8386" t="b">
        <v>0</v>
      </c>
      <c r="J8386" t="b">
        <v>0</v>
      </c>
      <c r="K8386" t="s">
        <v>40</v>
      </c>
      <c r="L8386" t="s">
        <v>60</v>
      </c>
      <c r="M8386">
        <v>95000</v>
      </c>
      <c r="N8386"/>
      <c r="O8386" t="s">
        <v>6657</v>
      </c>
    </row>
    <row r="8387" spans="1:16" x14ac:dyDescent="0.25">
      <c r="A8387" t="s">
        <v>2</v>
      </c>
      <c r="B8387" t="s">
        <v>17625</v>
      </c>
      <c r="C8387" t="s">
        <v>41</v>
      </c>
      <c r="D8387" t="s">
        <v>4526</v>
      </c>
      <c r="E8387" t="s">
        <v>59</v>
      </c>
      <c r="F8387" t="b">
        <v>0</v>
      </c>
      <c r="G8387" t="s">
        <v>41</v>
      </c>
      <c r="H8387" s="1">
        <v>46113.546296296299</v>
      </c>
      <c r="I8387" t="b">
        <v>0</v>
      </c>
      <c r="J8387" t="b">
        <v>1</v>
      </c>
      <c r="K8387" t="s">
        <v>41</v>
      </c>
      <c r="L8387" t="s">
        <v>60</v>
      </c>
      <c r="M8387">
        <v>500000</v>
      </c>
      <c r="N8387"/>
      <c r="O8387" t="s">
        <v>3208</v>
      </c>
      <c r="P8387" t="s">
        <v>208</v>
      </c>
    </row>
    <row r="8388" spans="1:16" x14ac:dyDescent="0.25">
      <c r="A8388" t="s">
        <v>5</v>
      </c>
      <c r="B8388" t="s">
        <v>17485</v>
      </c>
      <c r="C8388" t="s">
        <v>489</v>
      </c>
      <c r="D8388" t="s">
        <v>17626</v>
      </c>
      <c r="E8388" t="s">
        <v>59</v>
      </c>
      <c r="F8388" t="b">
        <v>0</v>
      </c>
      <c r="G8388" t="s">
        <v>77</v>
      </c>
      <c r="H8388" s="1">
        <v>46113.546400462961</v>
      </c>
      <c r="I8388" t="b">
        <v>0</v>
      </c>
      <c r="J8388" t="b">
        <v>1</v>
      </c>
      <c r="K8388" t="s">
        <v>41</v>
      </c>
      <c r="L8388" t="s">
        <v>60</v>
      </c>
      <c r="M8388">
        <v>157000</v>
      </c>
      <c r="N8388"/>
      <c r="O8388" t="s">
        <v>250</v>
      </c>
      <c r="P8388" t="s">
        <v>17486</v>
      </c>
    </row>
    <row r="8389" spans="1:16" x14ac:dyDescent="0.25">
      <c r="A8389" t="s">
        <v>1</v>
      </c>
      <c r="B8389" t="s">
        <v>17627</v>
      </c>
      <c r="C8389" t="s">
        <v>40</v>
      </c>
      <c r="D8389" t="s">
        <v>482</v>
      </c>
      <c r="E8389" t="s">
        <v>59</v>
      </c>
      <c r="F8389" t="b">
        <v>0</v>
      </c>
      <c r="G8389" t="s">
        <v>40</v>
      </c>
      <c r="H8389" s="1">
        <v>46113.547824074078</v>
      </c>
      <c r="I8389" t="b">
        <v>1</v>
      </c>
      <c r="J8389" t="b">
        <v>0</v>
      </c>
      <c r="K8389" t="s">
        <v>40</v>
      </c>
      <c r="L8389" t="s">
        <v>60</v>
      </c>
      <c r="M8389">
        <v>35000</v>
      </c>
      <c r="N8389"/>
      <c r="O8389" t="s">
        <v>7142</v>
      </c>
      <c r="P8389" t="s">
        <v>17628</v>
      </c>
    </row>
    <row r="8390" spans="1:16" x14ac:dyDescent="0.25">
      <c r="A8390" t="s">
        <v>1</v>
      </c>
      <c r="B8390" t="s">
        <v>277</v>
      </c>
      <c r="C8390" t="s">
        <v>6744</v>
      </c>
      <c r="D8390" t="s">
        <v>4526</v>
      </c>
      <c r="E8390" t="s">
        <v>59</v>
      </c>
      <c r="F8390" t="b">
        <v>0</v>
      </c>
      <c r="G8390" t="s">
        <v>40</v>
      </c>
      <c r="H8390" s="1">
        <v>46113.547847222217</v>
      </c>
      <c r="I8390" t="b">
        <v>0</v>
      </c>
      <c r="J8390" t="b">
        <v>0</v>
      </c>
      <c r="K8390" t="s">
        <v>40</v>
      </c>
      <c r="L8390" t="s">
        <v>60</v>
      </c>
      <c r="M8390">
        <v>95000</v>
      </c>
      <c r="N8390"/>
      <c r="O8390" t="s">
        <v>17629</v>
      </c>
      <c r="P8390" t="s">
        <v>17630</v>
      </c>
    </row>
    <row r="8391" spans="1:16" x14ac:dyDescent="0.25">
      <c r="A8391" t="s">
        <v>7</v>
      </c>
      <c r="B8391" t="s">
        <v>13868</v>
      </c>
      <c r="C8391" t="s">
        <v>922</v>
      </c>
      <c r="D8391" t="s">
        <v>4346</v>
      </c>
      <c r="E8391" t="s">
        <v>59</v>
      </c>
      <c r="F8391" t="b">
        <v>0</v>
      </c>
      <c r="G8391" t="s">
        <v>68</v>
      </c>
      <c r="H8391" s="1">
        <v>46113.585497685177</v>
      </c>
      <c r="I8391" t="b">
        <v>0</v>
      </c>
      <c r="J8391" t="b">
        <v>1</v>
      </c>
      <c r="K8391" t="s">
        <v>41</v>
      </c>
      <c r="L8391" t="s">
        <v>60</v>
      </c>
      <c r="M8391">
        <v>125000</v>
      </c>
      <c r="N8391"/>
      <c r="O8391" t="s">
        <v>588</v>
      </c>
      <c r="P8391" t="s">
        <v>10091</v>
      </c>
    </row>
    <row r="8392" spans="1:16" x14ac:dyDescent="0.25">
      <c r="A8392" t="s">
        <v>3</v>
      </c>
      <c r="B8392" t="s">
        <v>17631</v>
      </c>
      <c r="C8392" t="s">
        <v>598</v>
      </c>
      <c r="D8392" t="s">
        <v>4526</v>
      </c>
      <c r="E8392" t="s">
        <v>59</v>
      </c>
      <c r="F8392" t="b">
        <v>0</v>
      </c>
      <c r="G8392" t="s">
        <v>65</v>
      </c>
      <c r="H8392" s="1">
        <v>46113.585497685177</v>
      </c>
      <c r="I8392" t="b">
        <v>0</v>
      </c>
      <c r="J8392" t="b">
        <v>1</v>
      </c>
      <c r="K8392" t="s">
        <v>41</v>
      </c>
      <c r="L8392" t="s">
        <v>60</v>
      </c>
      <c r="M8392">
        <v>59250</v>
      </c>
      <c r="N8392"/>
      <c r="O8392" t="s">
        <v>745</v>
      </c>
      <c r="P8392" t="s">
        <v>1492</v>
      </c>
    </row>
    <row r="8393" spans="1:16" x14ac:dyDescent="0.25">
      <c r="A8393" t="s">
        <v>0</v>
      </c>
      <c r="B8393" t="s">
        <v>17632</v>
      </c>
      <c r="C8393" t="s">
        <v>75</v>
      </c>
      <c r="D8393" t="s">
        <v>4346</v>
      </c>
      <c r="E8393" t="s">
        <v>59</v>
      </c>
      <c r="F8393" t="b">
        <v>0</v>
      </c>
      <c r="G8393" t="s">
        <v>65</v>
      </c>
      <c r="H8393" s="1">
        <v>46113.58556712963</v>
      </c>
      <c r="I8393" t="b">
        <v>0</v>
      </c>
      <c r="J8393" t="b">
        <v>0</v>
      </c>
      <c r="K8393" t="s">
        <v>41</v>
      </c>
      <c r="L8393" t="s">
        <v>60</v>
      </c>
      <c r="M8393">
        <v>167500</v>
      </c>
      <c r="N8393"/>
      <c r="O8393" t="s">
        <v>17633</v>
      </c>
      <c r="P8393" t="s">
        <v>875</v>
      </c>
    </row>
    <row r="8394" spans="1:16" x14ac:dyDescent="0.25">
      <c r="A8394" t="s">
        <v>0</v>
      </c>
      <c r="B8394" t="s">
        <v>0</v>
      </c>
      <c r="C8394" t="s">
        <v>7144</v>
      </c>
      <c r="D8394" t="s">
        <v>8664</v>
      </c>
      <c r="F8394" t="b">
        <v>0</v>
      </c>
      <c r="G8394" t="s">
        <v>40</v>
      </c>
      <c r="H8394" s="1">
        <v>46113.628425925926</v>
      </c>
      <c r="I8394" t="b">
        <v>1</v>
      </c>
      <c r="J8394" t="b">
        <v>0</v>
      </c>
      <c r="K8394" t="s">
        <v>40</v>
      </c>
      <c r="L8394" t="s">
        <v>74</v>
      </c>
      <c r="M8394"/>
      <c r="N8394">
        <v>19</v>
      </c>
      <c r="O8394" t="s">
        <v>17634</v>
      </c>
      <c r="P8394" t="s">
        <v>325</v>
      </c>
    </row>
    <row r="8395" spans="1:16" x14ac:dyDescent="0.25">
      <c r="A8395" t="s">
        <v>2</v>
      </c>
      <c r="B8395" t="s">
        <v>17635</v>
      </c>
      <c r="C8395" t="s">
        <v>4074</v>
      </c>
      <c r="D8395" t="s">
        <v>4526</v>
      </c>
      <c r="E8395" t="s">
        <v>88</v>
      </c>
      <c r="F8395" t="b">
        <v>0</v>
      </c>
      <c r="G8395" t="s">
        <v>68</v>
      </c>
      <c r="H8395" s="1">
        <v>46113.628506944442</v>
      </c>
      <c r="I8395" t="b">
        <v>0</v>
      </c>
      <c r="J8395" t="b">
        <v>0</v>
      </c>
      <c r="K8395" t="s">
        <v>41</v>
      </c>
      <c r="L8395" t="s">
        <v>74</v>
      </c>
      <c r="M8395"/>
      <c r="N8395">
        <v>60.5</v>
      </c>
      <c r="O8395" t="s">
        <v>671</v>
      </c>
      <c r="P8395" t="s">
        <v>17636</v>
      </c>
    </row>
    <row r="8396" spans="1:16" x14ac:dyDescent="0.25">
      <c r="A8396" t="s">
        <v>2</v>
      </c>
      <c r="B8396" t="s">
        <v>17637</v>
      </c>
      <c r="C8396" t="s">
        <v>2687</v>
      </c>
      <c r="D8396" t="s">
        <v>7523</v>
      </c>
      <c r="E8396" t="s">
        <v>59</v>
      </c>
      <c r="F8396" t="b">
        <v>0</v>
      </c>
      <c r="G8396" t="s">
        <v>77</v>
      </c>
      <c r="H8396" s="1">
        <v>46113.628576388888</v>
      </c>
      <c r="I8396" t="b">
        <v>0</v>
      </c>
      <c r="J8396" t="b">
        <v>0</v>
      </c>
      <c r="K8396" t="s">
        <v>41</v>
      </c>
      <c r="L8396" t="s">
        <v>60</v>
      </c>
      <c r="M8396">
        <v>130000</v>
      </c>
      <c r="N8396"/>
      <c r="O8396" t="s">
        <v>16283</v>
      </c>
      <c r="P8396" t="s">
        <v>17638</v>
      </c>
    </row>
    <row r="8397" spans="1:16" x14ac:dyDescent="0.25">
      <c r="A8397" t="s">
        <v>7</v>
      </c>
      <c r="B8397" t="s">
        <v>17639</v>
      </c>
      <c r="C8397" t="s">
        <v>40</v>
      </c>
      <c r="D8397" t="s">
        <v>4526</v>
      </c>
      <c r="E8397" t="s">
        <v>59</v>
      </c>
      <c r="F8397" t="b">
        <v>0</v>
      </c>
      <c r="G8397" t="s">
        <v>40</v>
      </c>
      <c r="H8397" s="1">
        <v>46113.629618055558</v>
      </c>
      <c r="I8397" t="b">
        <v>0</v>
      </c>
      <c r="J8397" t="b">
        <v>0</v>
      </c>
      <c r="K8397" t="s">
        <v>40</v>
      </c>
      <c r="L8397" t="s">
        <v>60</v>
      </c>
      <c r="M8397">
        <v>52500</v>
      </c>
      <c r="N8397"/>
      <c r="O8397" t="s">
        <v>17640</v>
      </c>
      <c r="P8397" t="s">
        <v>17641</v>
      </c>
    </row>
    <row r="8398" spans="1:16" x14ac:dyDescent="0.25">
      <c r="A8398" t="s">
        <v>1</v>
      </c>
      <c r="B8398" t="s">
        <v>17642</v>
      </c>
      <c r="C8398" t="s">
        <v>6081</v>
      </c>
      <c r="D8398" t="s">
        <v>4346</v>
      </c>
      <c r="E8398" t="s">
        <v>59</v>
      </c>
      <c r="F8398" t="b">
        <v>0</v>
      </c>
      <c r="G8398" t="s">
        <v>40</v>
      </c>
      <c r="H8398" s="1">
        <v>46113.631157407413</v>
      </c>
      <c r="I8398" t="b">
        <v>0</v>
      </c>
      <c r="J8398" t="b">
        <v>0</v>
      </c>
      <c r="K8398" t="s">
        <v>40</v>
      </c>
      <c r="L8398" t="s">
        <v>60</v>
      </c>
      <c r="M8398">
        <v>135000</v>
      </c>
      <c r="N8398"/>
      <c r="O8398" t="s">
        <v>3446</v>
      </c>
      <c r="P8398" t="s">
        <v>15517</v>
      </c>
    </row>
    <row r="8399" spans="1:16" x14ac:dyDescent="0.25">
      <c r="A8399" t="s">
        <v>1</v>
      </c>
      <c r="B8399" t="s">
        <v>17643</v>
      </c>
      <c r="C8399" t="s">
        <v>17644</v>
      </c>
      <c r="D8399" t="s">
        <v>8818</v>
      </c>
      <c r="E8399" t="s">
        <v>59</v>
      </c>
      <c r="F8399" t="b">
        <v>0</v>
      </c>
      <c r="G8399" t="s">
        <v>40</v>
      </c>
      <c r="H8399" s="1">
        <v>46113.631249999999</v>
      </c>
      <c r="I8399" t="b">
        <v>0</v>
      </c>
      <c r="J8399" t="b">
        <v>0</v>
      </c>
      <c r="K8399" t="s">
        <v>40</v>
      </c>
      <c r="L8399" t="s">
        <v>60</v>
      </c>
      <c r="M8399">
        <v>30000</v>
      </c>
      <c r="N8399"/>
      <c r="O8399" t="s">
        <v>17645</v>
      </c>
    </row>
    <row r="8400" spans="1:16" x14ac:dyDescent="0.25">
      <c r="A8400" t="s">
        <v>0</v>
      </c>
      <c r="B8400" t="s">
        <v>17646</v>
      </c>
      <c r="C8400" t="s">
        <v>172</v>
      </c>
      <c r="D8400" t="s">
        <v>4346</v>
      </c>
      <c r="E8400" t="s">
        <v>59</v>
      </c>
      <c r="F8400" t="b">
        <v>0</v>
      </c>
      <c r="G8400" t="s">
        <v>68</v>
      </c>
      <c r="H8400" s="1">
        <v>46113.66883101852</v>
      </c>
      <c r="I8400" t="b">
        <v>0</v>
      </c>
      <c r="J8400" t="b">
        <v>1</v>
      </c>
      <c r="K8400" t="s">
        <v>41</v>
      </c>
      <c r="L8400" t="s">
        <v>60</v>
      </c>
      <c r="M8400">
        <v>80720</v>
      </c>
      <c r="N8400"/>
      <c r="O8400" t="s">
        <v>3011</v>
      </c>
      <c r="P8400" t="s">
        <v>1314</v>
      </c>
    </row>
    <row r="8401" spans="1:16" x14ac:dyDescent="0.25">
      <c r="A8401" t="s">
        <v>7</v>
      </c>
      <c r="B8401" t="s">
        <v>17647</v>
      </c>
      <c r="C8401" t="s">
        <v>3413</v>
      </c>
      <c r="D8401" t="s">
        <v>4526</v>
      </c>
      <c r="E8401" t="s">
        <v>88</v>
      </c>
      <c r="F8401" t="b">
        <v>0</v>
      </c>
      <c r="G8401" t="s">
        <v>68</v>
      </c>
      <c r="H8401" s="1">
        <v>46113.66883101852</v>
      </c>
      <c r="I8401" t="b">
        <v>1</v>
      </c>
      <c r="J8401" t="b">
        <v>0</v>
      </c>
      <c r="K8401" t="s">
        <v>41</v>
      </c>
      <c r="L8401" t="s">
        <v>74</v>
      </c>
      <c r="M8401"/>
      <c r="N8401">
        <v>57.5</v>
      </c>
      <c r="O8401" t="s">
        <v>105</v>
      </c>
      <c r="P8401" t="s">
        <v>15830</v>
      </c>
    </row>
    <row r="8402" spans="1:16" x14ac:dyDescent="0.25">
      <c r="A8402" t="s">
        <v>2</v>
      </c>
      <c r="B8402" t="s">
        <v>17648</v>
      </c>
      <c r="C8402" t="s">
        <v>514</v>
      </c>
      <c r="D8402" t="s">
        <v>2360</v>
      </c>
      <c r="E8402" t="s">
        <v>59</v>
      </c>
      <c r="F8402" t="b">
        <v>0</v>
      </c>
      <c r="G8402" t="s">
        <v>77</v>
      </c>
      <c r="H8402" s="1">
        <v>46113.670162037037</v>
      </c>
      <c r="I8402" t="b">
        <v>0</v>
      </c>
      <c r="J8402" t="b">
        <v>1</v>
      </c>
      <c r="K8402" t="s">
        <v>41</v>
      </c>
      <c r="L8402" t="s">
        <v>60</v>
      </c>
      <c r="M8402">
        <v>160000</v>
      </c>
      <c r="N8402"/>
      <c r="O8402" t="s">
        <v>17649</v>
      </c>
      <c r="P8402" t="s">
        <v>9030</v>
      </c>
    </row>
    <row r="8403" spans="1:16" x14ac:dyDescent="0.25">
      <c r="A8403" t="s">
        <v>6</v>
      </c>
      <c r="B8403" t="s">
        <v>17650</v>
      </c>
      <c r="C8403" t="s">
        <v>810</v>
      </c>
      <c r="D8403" t="s">
        <v>2360</v>
      </c>
      <c r="E8403" t="s">
        <v>59</v>
      </c>
      <c r="F8403" t="b">
        <v>0</v>
      </c>
      <c r="G8403" t="s">
        <v>77</v>
      </c>
      <c r="H8403" s="1">
        <v>46113.670312499999</v>
      </c>
      <c r="I8403" t="b">
        <v>0</v>
      </c>
      <c r="J8403" t="b">
        <v>1</v>
      </c>
      <c r="K8403" t="s">
        <v>41</v>
      </c>
      <c r="L8403" t="s">
        <v>60</v>
      </c>
      <c r="M8403">
        <v>157500</v>
      </c>
      <c r="N8403"/>
      <c r="O8403" t="s">
        <v>17651</v>
      </c>
      <c r="P8403" t="s">
        <v>17652</v>
      </c>
    </row>
    <row r="8404" spans="1:16" x14ac:dyDescent="0.25">
      <c r="A8404" t="s">
        <v>0</v>
      </c>
      <c r="B8404" t="s">
        <v>17653</v>
      </c>
      <c r="C8404" t="s">
        <v>557</v>
      </c>
      <c r="D8404" t="s">
        <v>2360</v>
      </c>
      <c r="E8404" t="s">
        <v>59</v>
      </c>
      <c r="F8404" t="b">
        <v>0</v>
      </c>
      <c r="G8404" t="s">
        <v>65</v>
      </c>
      <c r="H8404" s="1">
        <v>46113.710520833331</v>
      </c>
      <c r="I8404" t="b">
        <v>1</v>
      </c>
      <c r="J8404" t="b">
        <v>0</v>
      </c>
      <c r="K8404" t="s">
        <v>41</v>
      </c>
      <c r="L8404" t="s">
        <v>74</v>
      </c>
      <c r="M8404"/>
      <c r="N8404">
        <v>22</v>
      </c>
      <c r="O8404" t="s">
        <v>17654</v>
      </c>
      <c r="P8404" t="s">
        <v>1833</v>
      </c>
    </row>
    <row r="8405" spans="1:16" x14ac:dyDescent="0.25">
      <c r="A8405" t="s">
        <v>0</v>
      </c>
      <c r="B8405" t="s">
        <v>17618</v>
      </c>
      <c r="C8405" t="s">
        <v>2848</v>
      </c>
      <c r="D8405" t="s">
        <v>2360</v>
      </c>
      <c r="F8405" t="b">
        <v>0</v>
      </c>
      <c r="G8405" t="s">
        <v>77</v>
      </c>
      <c r="H8405" s="1">
        <v>46113.710578703707</v>
      </c>
      <c r="I8405" t="b">
        <v>0</v>
      </c>
      <c r="J8405" t="b">
        <v>0</v>
      </c>
      <c r="K8405" t="s">
        <v>41</v>
      </c>
      <c r="L8405" t="s">
        <v>74</v>
      </c>
      <c r="M8405"/>
      <c r="N8405">
        <v>42</v>
      </c>
      <c r="O8405" t="s">
        <v>692</v>
      </c>
      <c r="P8405" t="s">
        <v>1482</v>
      </c>
    </row>
    <row r="8406" spans="1:16" x14ac:dyDescent="0.25">
      <c r="A8406" t="s">
        <v>2</v>
      </c>
      <c r="B8406" t="s">
        <v>17655</v>
      </c>
      <c r="C8406" t="s">
        <v>290</v>
      </c>
      <c r="D8406" t="s">
        <v>4346</v>
      </c>
      <c r="E8406" t="s">
        <v>59</v>
      </c>
      <c r="F8406" t="b">
        <v>0</v>
      </c>
      <c r="G8406" t="s">
        <v>77</v>
      </c>
      <c r="H8406" s="1">
        <v>46113.753495370373</v>
      </c>
      <c r="I8406" t="b">
        <v>0</v>
      </c>
      <c r="J8406" t="b">
        <v>1</v>
      </c>
      <c r="K8406" t="s">
        <v>41</v>
      </c>
      <c r="L8406" t="s">
        <v>60</v>
      </c>
      <c r="M8406">
        <v>172000</v>
      </c>
      <c r="N8406"/>
      <c r="O8406" t="s">
        <v>12617</v>
      </c>
      <c r="P8406" t="s">
        <v>9971</v>
      </c>
    </row>
    <row r="8407" spans="1:16" x14ac:dyDescent="0.25">
      <c r="A8407" t="s">
        <v>0</v>
      </c>
      <c r="B8407" t="s">
        <v>17656</v>
      </c>
      <c r="C8407" t="s">
        <v>557</v>
      </c>
      <c r="D8407" t="s">
        <v>4346</v>
      </c>
      <c r="E8407" t="s">
        <v>59</v>
      </c>
      <c r="F8407" t="b">
        <v>0</v>
      </c>
      <c r="G8407" t="s">
        <v>65</v>
      </c>
      <c r="H8407" s="1">
        <v>46113.793854166674</v>
      </c>
      <c r="I8407" t="b">
        <v>0</v>
      </c>
      <c r="J8407" t="b">
        <v>1</v>
      </c>
      <c r="K8407" t="s">
        <v>41</v>
      </c>
      <c r="L8407" t="s">
        <v>60</v>
      </c>
      <c r="M8407">
        <v>97171.5</v>
      </c>
      <c r="N8407"/>
      <c r="O8407" t="s">
        <v>17657</v>
      </c>
      <c r="P8407" t="s">
        <v>3903</v>
      </c>
    </row>
    <row r="8408" spans="1:16" x14ac:dyDescent="0.25">
      <c r="A8408" t="s">
        <v>6</v>
      </c>
      <c r="B8408" t="s">
        <v>17658</v>
      </c>
      <c r="C8408" t="s">
        <v>112</v>
      </c>
      <c r="D8408" t="s">
        <v>4346</v>
      </c>
      <c r="E8408" t="s">
        <v>59</v>
      </c>
      <c r="F8408" t="b">
        <v>0</v>
      </c>
      <c r="G8408" t="s">
        <v>65</v>
      </c>
      <c r="H8408" s="1">
        <v>46113.795185185183</v>
      </c>
      <c r="I8408" t="b">
        <v>0</v>
      </c>
      <c r="J8408" t="b">
        <v>1</v>
      </c>
      <c r="K8408" t="s">
        <v>41</v>
      </c>
      <c r="L8408" t="s">
        <v>60</v>
      </c>
      <c r="M8408">
        <v>166500</v>
      </c>
      <c r="N8408"/>
      <c r="O8408" t="s">
        <v>1283</v>
      </c>
      <c r="P8408" t="s">
        <v>85</v>
      </c>
    </row>
    <row r="8409" spans="1:16" x14ac:dyDescent="0.25">
      <c r="A8409" t="s">
        <v>0</v>
      </c>
      <c r="B8409" t="s">
        <v>17659</v>
      </c>
      <c r="C8409" t="s">
        <v>3290</v>
      </c>
      <c r="D8409" t="s">
        <v>4526</v>
      </c>
      <c r="E8409" t="s">
        <v>59</v>
      </c>
      <c r="F8409" t="b">
        <v>0</v>
      </c>
      <c r="G8409" t="s">
        <v>68</v>
      </c>
      <c r="H8409" s="1">
        <v>46113.835497685177</v>
      </c>
      <c r="I8409" t="b">
        <v>0</v>
      </c>
      <c r="J8409" t="b">
        <v>0</v>
      </c>
      <c r="K8409" t="s">
        <v>41</v>
      </c>
      <c r="L8409" t="s">
        <v>74</v>
      </c>
      <c r="M8409"/>
      <c r="N8409">
        <v>60.5</v>
      </c>
      <c r="O8409" t="s">
        <v>17660</v>
      </c>
      <c r="P8409" t="s">
        <v>219</v>
      </c>
    </row>
    <row r="8410" spans="1:16" x14ac:dyDescent="0.25">
      <c r="A8410" t="s">
        <v>2</v>
      </c>
      <c r="B8410" t="s">
        <v>3707</v>
      </c>
      <c r="C8410" t="s">
        <v>112</v>
      </c>
      <c r="D8410" t="s">
        <v>4526</v>
      </c>
      <c r="E8410" t="s">
        <v>88</v>
      </c>
      <c r="F8410" t="b">
        <v>0</v>
      </c>
      <c r="G8410" t="s">
        <v>65</v>
      </c>
      <c r="H8410" s="1">
        <v>46113.835520833331</v>
      </c>
      <c r="I8410" t="b">
        <v>0</v>
      </c>
      <c r="J8410" t="b">
        <v>0</v>
      </c>
      <c r="K8410" t="s">
        <v>41</v>
      </c>
      <c r="L8410" t="s">
        <v>74</v>
      </c>
      <c r="M8410"/>
      <c r="N8410">
        <v>52.5</v>
      </c>
      <c r="O8410" t="s">
        <v>3073</v>
      </c>
    </row>
    <row r="8411" spans="1:16" x14ac:dyDescent="0.25">
      <c r="A8411" t="s">
        <v>0</v>
      </c>
      <c r="B8411" t="s">
        <v>17661</v>
      </c>
      <c r="C8411" t="s">
        <v>76</v>
      </c>
      <c r="D8411" t="s">
        <v>4346</v>
      </c>
      <c r="E8411" t="s">
        <v>59</v>
      </c>
      <c r="F8411" t="b">
        <v>1</v>
      </c>
      <c r="G8411" t="s">
        <v>41</v>
      </c>
      <c r="H8411" s="1">
        <v>46113.836747685193</v>
      </c>
      <c r="I8411" t="b">
        <v>0</v>
      </c>
      <c r="J8411" t="b">
        <v>0</v>
      </c>
      <c r="K8411" t="s">
        <v>41</v>
      </c>
      <c r="L8411" t="s">
        <v>60</v>
      </c>
      <c r="M8411">
        <v>75500</v>
      </c>
      <c r="N8411"/>
      <c r="O8411" t="s">
        <v>17662</v>
      </c>
      <c r="P8411" t="s">
        <v>17663</v>
      </c>
    </row>
    <row r="8412" spans="1:16" x14ac:dyDescent="0.25">
      <c r="A8412" t="s">
        <v>2</v>
      </c>
      <c r="B8412" t="s">
        <v>17664</v>
      </c>
      <c r="C8412" t="s">
        <v>79</v>
      </c>
      <c r="D8412" t="s">
        <v>4346</v>
      </c>
      <c r="E8412" t="s">
        <v>59</v>
      </c>
      <c r="F8412" t="b">
        <v>0</v>
      </c>
      <c r="G8412" t="s">
        <v>77</v>
      </c>
      <c r="H8412" s="1">
        <v>46113.836828703701</v>
      </c>
      <c r="I8412" t="b">
        <v>0</v>
      </c>
      <c r="J8412" t="b">
        <v>1</v>
      </c>
      <c r="K8412" t="s">
        <v>41</v>
      </c>
      <c r="L8412" t="s">
        <v>60</v>
      </c>
      <c r="M8412">
        <v>179000</v>
      </c>
      <c r="N8412"/>
      <c r="O8412" t="s">
        <v>7292</v>
      </c>
      <c r="P8412" t="s">
        <v>589</v>
      </c>
    </row>
    <row r="8413" spans="1:16" x14ac:dyDescent="0.25">
      <c r="A8413" t="s">
        <v>6</v>
      </c>
      <c r="B8413" t="s">
        <v>17665</v>
      </c>
      <c r="C8413" t="s">
        <v>81</v>
      </c>
      <c r="D8413" t="s">
        <v>4526</v>
      </c>
      <c r="E8413" t="s">
        <v>59</v>
      </c>
      <c r="F8413" t="b">
        <v>0</v>
      </c>
      <c r="G8413" t="s">
        <v>77</v>
      </c>
      <c r="H8413" s="1">
        <v>46113.838090277779</v>
      </c>
      <c r="I8413" t="b">
        <v>0</v>
      </c>
      <c r="J8413" t="b">
        <v>0</v>
      </c>
      <c r="K8413" t="s">
        <v>41</v>
      </c>
      <c r="L8413" t="s">
        <v>60</v>
      </c>
      <c r="M8413">
        <v>210000</v>
      </c>
      <c r="N8413"/>
      <c r="O8413" t="s">
        <v>2423</v>
      </c>
      <c r="P8413" t="s">
        <v>17666</v>
      </c>
    </row>
    <row r="8414" spans="1:16" x14ac:dyDescent="0.25">
      <c r="A8414" t="s">
        <v>1</v>
      </c>
      <c r="B8414" t="s">
        <v>17667</v>
      </c>
      <c r="C8414" t="s">
        <v>1510</v>
      </c>
      <c r="D8414" t="s">
        <v>2360</v>
      </c>
      <c r="E8414" t="s">
        <v>59</v>
      </c>
      <c r="F8414" t="b">
        <v>0</v>
      </c>
      <c r="G8414" t="s">
        <v>65</v>
      </c>
      <c r="H8414" s="1">
        <v>46113.838136574072</v>
      </c>
      <c r="I8414" t="b">
        <v>1</v>
      </c>
      <c r="J8414" t="b">
        <v>0</v>
      </c>
      <c r="K8414" t="s">
        <v>41</v>
      </c>
      <c r="L8414" t="s">
        <v>74</v>
      </c>
      <c r="M8414"/>
      <c r="N8414">
        <v>77.5</v>
      </c>
      <c r="O8414" t="s">
        <v>3167</v>
      </c>
    </row>
    <row r="8415" spans="1:16" x14ac:dyDescent="0.25">
      <c r="A8415" t="s">
        <v>2</v>
      </c>
      <c r="B8415" t="s">
        <v>2849</v>
      </c>
      <c r="C8415" t="s">
        <v>165</v>
      </c>
      <c r="D8415" t="s">
        <v>2360</v>
      </c>
      <c r="E8415" t="s">
        <v>59</v>
      </c>
      <c r="F8415" t="b">
        <v>0</v>
      </c>
      <c r="G8415" t="s">
        <v>73</v>
      </c>
      <c r="H8415" s="1">
        <v>46113.877187500002</v>
      </c>
      <c r="I8415" t="b">
        <v>0</v>
      </c>
      <c r="J8415" t="b">
        <v>0</v>
      </c>
      <c r="K8415" t="s">
        <v>41</v>
      </c>
      <c r="L8415" t="s">
        <v>74</v>
      </c>
      <c r="M8415"/>
      <c r="N8415">
        <v>27</v>
      </c>
      <c r="O8415" t="s">
        <v>3493</v>
      </c>
      <c r="P8415" t="s">
        <v>849</v>
      </c>
    </row>
    <row r="8416" spans="1:16" x14ac:dyDescent="0.25">
      <c r="A8416" t="s">
        <v>0</v>
      </c>
      <c r="B8416" t="s">
        <v>3146</v>
      </c>
      <c r="C8416" t="s">
        <v>557</v>
      </c>
      <c r="D8416" t="s">
        <v>4346</v>
      </c>
      <c r="E8416" t="s">
        <v>59</v>
      </c>
      <c r="F8416" t="b">
        <v>0</v>
      </c>
      <c r="G8416" t="s">
        <v>65</v>
      </c>
      <c r="H8416" s="1">
        <v>46113.877187500002</v>
      </c>
      <c r="I8416" t="b">
        <v>1</v>
      </c>
      <c r="J8416" t="b">
        <v>0</v>
      </c>
      <c r="K8416" t="s">
        <v>41</v>
      </c>
      <c r="L8416" t="s">
        <v>74</v>
      </c>
      <c r="M8416"/>
      <c r="N8416">
        <v>26.5</v>
      </c>
      <c r="O8416" t="s">
        <v>1382</v>
      </c>
      <c r="P8416" t="s">
        <v>1833</v>
      </c>
    </row>
    <row r="8417" spans="1:16" x14ac:dyDescent="0.25">
      <c r="A8417" t="s">
        <v>5</v>
      </c>
      <c r="B8417" t="s">
        <v>5</v>
      </c>
      <c r="C8417" t="s">
        <v>174</v>
      </c>
      <c r="D8417" t="s">
        <v>4346</v>
      </c>
      <c r="E8417" t="s">
        <v>59</v>
      </c>
      <c r="F8417" t="b">
        <v>0</v>
      </c>
      <c r="G8417" t="s">
        <v>65</v>
      </c>
      <c r="H8417" s="1">
        <v>46113.879780092589</v>
      </c>
      <c r="I8417" t="b">
        <v>0</v>
      </c>
      <c r="J8417" t="b">
        <v>1</v>
      </c>
      <c r="K8417" t="s">
        <v>41</v>
      </c>
      <c r="L8417" t="s">
        <v>60</v>
      </c>
      <c r="M8417">
        <v>235000</v>
      </c>
      <c r="N8417"/>
      <c r="O8417" t="s">
        <v>9568</v>
      </c>
      <c r="P8417" t="s">
        <v>17668</v>
      </c>
    </row>
    <row r="8418" spans="1:16" x14ac:dyDescent="0.25">
      <c r="A8418" t="s">
        <v>1</v>
      </c>
      <c r="B8418" t="s">
        <v>17669</v>
      </c>
      <c r="C8418" t="s">
        <v>1338</v>
      </c>
      <c r="D8418" t="s">
        <v>4526</v>
      </c>
      <c r="E8418" t="s">
        <v>59</v>
      </c>
      <c r="F8418" t="b">
        <v>0</v>
      </c>
      <c r="G8418" t="s">
        <v>89</v>
      </c>
      <c r="H8418" s="1">
        <v>46113.879872685182</v>
      </c>
      <c r="I8418" t="b">
        <v>0</v>
      </c>
      <c r="J8418" t="b">
        <v>1</v>
      </c>
      <c r="K8418" t="s">
        <v>41</v>
      </c>
      <c r="L8418" t="s">
        <v>60</v>
      </c>
      <c r="M8418">
        <v>125000</v>
      </c>
      <c r="N8418"/>
      <c r="O8418" t="s">
        <v>509</v>
      </c>
      <c r="P8418" t="s">
        <v>17670</v>
      </c>
    </row>
    <row r="8419" spans="1:16" x14ac:dyDescent="0.25">
      <c r="A8419" t="s">
        <v>1</v>
      </c>
      <c r="B8419" t="s">
        <v>144</v>
      </c>
      <c r="C8419" t="s">
        <v>9919</v>
      </c>
      <c r="D8419" t="s">
        <v>4346</v>
      </c>
      <c r="E8419" t="s">
        <v>59</v>
      </c>
      <c r="F8419" t="b">
        <v>0</v>
      </c>
      <c r="G8419" t="s">
        <v>13</v>
      </c>
      <c r="H8419" s="1">
        <v>46113.880185185182</v>
      </c>
      <c r="I8419" t="b">
        <v>0</v>
      </c>
      <c r="J8419" t="b">
        <v>0</v>
      </c>
      <c r="K8419" t="s">
        <v>13</v>
      </c>
      <c r="L8419" t="s">
        <v>60</v>
      </c>
      <c r="M8419">
        <v>102280.87</v>
      </c>
      <c r="N8419"/>
      <c r="O8419" t="s">
        <v>17671</v>
      </c>
      <c r="P8419" t="s">
        <v>17672</v>
      </c>
    </row>
    <row r="8420" spans="1:16" x14ac:dyDescent="0.25">
      <c r="A8420" t="s">
        <v>2</v>
      </c>
      <c r="B8420" t="s">
        <v>17673</v>
      </c>
      <c r="C8420" t="s">
        <v>76</v>
      </c>
      <c r="D8420" t="s">
        <v>4526</v>
      </c>
      <c r="E8420" t="s">
        <v>132</v>
      </c>
      <c r="F8420" t="b">
        <v>1</v>
      </c>
      <c r="G8420" t="s">
        <v>13</v>
      </c>
      <c r="H8420" s="1">
        <v>46113.919062499997</v>
      </c>
      <c r="I8420" t="b">
        <v>0</v>
      </c>
      <c r="J8420" t="b">
        <v>0</v>
      </c>
      <c r="K8420" t="s">
        <v>13</v>
      </c>
      <c r="L8420" t="s">
        <v>74</v>
      </c>
      <c r="M8420"/>
      <c r="N8420">
        <v>42.5</v>
      </c>
      <c r="O8420" t="s">
        <v>5046</v>
      </c>
    </row>
    <row r="8421" spans="1:16" x14ac:dyDescent="0.25">
      <c r="A8421" t="s">
        <v>8</v>
      </c>
      <c r="B8421" t="s">
        <v>17674</v>
      </c>
      <c r="C8421" t="s">
        <v>76</v>
      </c>
      <c r="D8421" t="s">
        <v>4526</v>
      </c>
      <c r="E8421" t="s">
        <v>132</v>
      </c>
      <c r="F8421" t="b">
        <v>1</v>
      </c>
      <c r="G8421" t="s">
        <v>13</v>
      </c>
      <c r="H8421" s="1">
        <v>46113.920428240737</v>
      </c>
      <c r="I8421" t="b">
        <v>0</v>
      </c>
      <c r="J8421" t="b">
        <v>0</v>
      </c>
      <c r="K8421" t="s">
        <v>13</v>
      </c>
      <c r="L8421" t="s">
        <v>74</v>
      </c>
      <c r="M8421"/>
      <c r="N8421">
        <v>100</v>
      </c>
      <c r="O8421" t="s">
        <v>5046</v>
      </c>
      <c r="P8421" t="s">
        <v>221</v>
      </c>
    </row>
    <row r="8422" spans="1:16" x14ac:dyDescent="0.25">
      <c r="A8422" t="s">
        <v>2</v>
      </c>
      <c r="B8422" t="s">
        <v>17675</v>
      </c>
      <c r="C8422" t="s">
        <v>41</v>
      </c>
      <c r="D8422" t="s">
        <v>4346</v>
      </c>
      <c r="E8422" t="s">
        <v>59</v>
      </c>
      <c r="F8422" t="b">
        <v>0</v>
      </c>
      <c r="G8422" t="s">
        <v>41</v>
      </c>
      <c r="H8422" s="1">
        <v>46113.921296296299</v>
      </c>
      <c r="I8422" t="b">
        <v>0</v>
      </c>
      <c r="J8422" t="b">
        <v>1</v>
      </c>
      <c r="K8422" t="s">
        <v>41</v>
      </c>
      <c r="L8422" t="s">
        <v>60</v>
      </c>
      <c r="M8422">
        <v>486000</v>
      </c>
      <c r="N8422"/>
      <c r="O8422" t="s">
        <v>827</v>
      </c>
      <c r="P8422" t="s">
        <v>85</v>
      </c>
    </row>
    <row r="8423" spans="1:16" x14ac:dyDescent="0.25">
      <c r="A8423" t="s">
        <v>1</v>
      </c>
      <c r="B8423" t="s">
        <v>17676</v>
      </c>
      <c r="C8423" t="s">
        <v>2553</v>
      </c>
      <c r="D8423" t="s">
        <v>4526</v>
      </c>
      <c r="E8423" t="s">
        <v>88</v>
      </c>
      <c r="F8423" t="b">
        <v>0</v>
      </c>
      <c r="G8423" t="s">
        <v>68</v>
      </c>
      <c r="H8423" s="1">
        <v>46113.921412037038</v>
      </c>
      <c r="I8423" t="b">
        <v>0</v>
      </c>
      <c r="J8423" t="b">
        <v>1</v>
      </c>
      <c r="K8423" t="s">
        <v>41</v>
      </c>
      <c r="L8423" t="s">
        <v>74</v>
      </c>
      <c r="M8423"/>
      <c r="N8423">
        <v>51.5</v>
      </c>
      <c r="O8423" t="s">
        <v>1093</v>
      </c>
      <c r="P8423" t="s">
        <v>17677</v>
      </c>
    </row>
    <row r="8424" spans="1:16" x14ac:dyDescent="0.25">
      <c r="A8424" t="s">
        <v>5</v>
      </c>
      <c r="B8424" t="s">
        <v>3624</v>
      </c>
      <c r="C8424" t="s">
        <v>812</v>
      </c>
      <c r="D8424" t="s">
        <v>2360</v>
      </c>
      <c r="E8424" t="s">
        <v>59</v>
      </c>
      <c r="F8424" t="b">
        <v>0</v>
      </c>
      <c r="G8424" t="s">
        <v>65</v>
      </c>
      <c r="H8424" s="1">
        <v>46113.960590277777</v>
      </c>
      <c r="I8424" t="b">
        <v>0</v>
      </c>
      <c r="J8424" t="b">
        <v>1</v>
      </c>
      <c r="K8424" t="s">
        <v>41</v>
      </c>
      <c r="L8424" t="s">
        <v>60</v>
      </c>
      <c r="M8424">
        <v>140000</v>
      </c>
      <c r="N8424"/>
      <c r="O8424" t="s">
        <v>1355</v>
      </c>
      <c r="P8424" t="s">
        <v>5656</v>
      </c>
    </row>
    <row r="8425" spans="1:16" x14ac:dyDescent="0.25">
      <c r="A8425" t="s">
        <v>2</v>
      </c>
      <c r="B8425" t="s">
        <v>17678</v>
      </c>
      <c r="C8425" t="s">
        <v>2293</v>
      </c>
      <c r="D8425" t="s">
        <v>4346</v>
      </c>
      <c r="E8425" t="s">
        <v>59</v>
      </c>
      <c r="F8425" t="b">
        <v>0</v>
      </c>
      <c r="G8425" t="s">
        <v>65</v>
      </c>
      <c r="H8425" s="1">
        <v>46113.961863425917</v>
      </c>
      <c r="I8425" t="b">
        <v>0</v>
      </c>
      <c r="J8425" t="b">
        <v>1</v>
      </c>
      <c r="K8425" t="s">
        <v>41</v>
      </c>
      <c r="L8425" t="s">
        <v>60</v>
      </c>
      <c r="M8425">
        <v>175500</v>
      </c>
      <c r="N8425"/>
      <c r="O8425" t="s">
        <v>379</v>
      </c>
      <c r="P8425" t="s">
        <v>17679</v>
      </c>
    </row>
    <row r="8426" spans="1:16" x14ac:dyDescent="0.25">
      <c r="A8426" t="s">
        <v>1</v>
      </c>
      <c r="B8426" t="s">
        <v>1</v>
      </c>
      <c r="C8426" t="s">
        <v>3514</v>
      </c>
      <c r="D8426" t="s">
        <v>4526</v>
      </c>
      <c r="E8426" t="s">
        <v>88</v>
      </c>
      <c r="F8426" t="b">
        <v>0</v>
      </c>
      <c r="G8426" t="s">
        <v>77</v>
      </c>
      <c r="H8426" s="1">
        <v>46113.963136574072</v>
      </c>
      <c r="I8426" t="b">
        <v>0</v>
      </c>
      <c r="J8426" t="b">
        <v>0</v>
      </c>
      <c r="K8426" t="s">
        <v>41</v>
      </c>
      <c r="L8426" t="s">
        <v>74</v>
      </c>
      <c r="M8426"/>
      <c r="N8426">
        <v>70</v>
      </c>
      <c r="O8426" t="s">
        <v>17680</v>
      </c>
      <c r="P8426" t="s">
        <v>17681</v>
      </c>
    </row>
    <row r="8427" spans="1:16" x14ac:dyDescent="0.25">
      <c r="A8427" t="s">
        <v>0</v>
      </c>
      <c r="B8427" t="s">
        <v>17682</v>
      </c>
      <c r="C8427" t="s">
        <v>2120</v>
      </c>
      <c r="D8427" t="s">
        <v>4515</v>
      </c>
      <c r="E8427" t="s">
        <v>59</v>
      </c>
      <c r="F8427" t="b">
        <v>0</v>
      </c>
      <c r="G8427" t="s">
        <v>89</v>
      </c>
      <c r="H8427" s="1">
        <v>46114.002164351848</v>
      </c>
      <c r="I8427" t="b">
        <v>0</v>
      </c>
      <c r="J8427" t="b">
        <v>1</v>
      </c>
      <c r="K8427" t="s">
        <v>41</v>
      </c>
      <c r="L8427" t="s">
        <v>60</v>
      </c>
      <c r="M8427">
        <v>90000</v>
      </c>
      <c r="N8427"/>
      <c r="O8427" t="s">
        <v>17683</v>
      </c>
    </row>
    <row r="8428" spans="1:16" x14ac:dyDescent="0.25">
      <c r="A8428" t="s">
        <v>0</v>
      </c>
      <c r="B8428" t="s">
        <v>17684</v>
      </c>
      <c r="C8428" t="s">
        <v>76</v>
      </c>
      <c r="D8428" t="s">
        <v>584</v>
      </c>
      <c r="E8428" t="s">
        <v>72</v>
      </c>
      <c r="F8428" t="b">
        <v>1</v>
      </c>
      <c r="G8428" t="s">
        <v>13</v>
      </c>
      <c r="H8428" s="1">
        <v>46114.002395833333</v>
      </c>
      <c r="I8428" t="b">
        <v>0</v>
      </c>
      <c r="J8428" t="b">
        <v>0</v>
      </c>
      <c r="K8428" t="s">
        <v>13</v>
      </c>
      <c r="L8428" t="s">
        <v>74</v>
      </c>
      <c r="M8428"/>
      <c r="N8428">
        <v>25</v>
      </c>
      <c r="O8428" t="s">
        <v>4814</v>
      </c>
      <c r="P8428" t="s">
        <v>10027</v>
      </c>
    </row>
    <row r="8429" spans="1:16" x14ac:dyDescent="0.25">
      <c r="A8429" t="s">
        <v>2</v>
      </c>
      <c r="B8429" t="s">
        <v>17685</v>
      </c>
      <c r="C8429" t="s">
        <v>1384</v>
      </c>
      <c r="D8429" t="s">
        <v>2360</v>
      </c>
      <c r="E8429" t="s">
        <v>59</v>
      </c>
      <c r="F8429" t="b">
        <v>0</v>
      </c>
      <c r="G8429" t="s">
        <v>77</v>
      </c>
      <c r="H8429" s="1">
        <v>46114.003668981481</v>
      </c>
      <c r="I8429" t="b">
        <v>0</v>
      </c>
      <c r="J8429" t="b">
        <v>1</v>
      </c>
      <c r="K8429" t="s">
        <v>41</v>
      </c>
      <c r="L8429" t="s">
        <v>74</v>
      </c>
      <c r="M8429"/>
      <c r="N8429">
        <v>27</v>
      </c>
      <c r="O8429" t="s">
        <v>15858</v>
      </c>
    </row>
    <row r="8430" spans="1:16" x14ac:dyDescent="0.25">
      <c r="A8430" t="s">
        <v>0</v>
      </c>
      <c r="B8430" t="s">
        <v>10323</v>
      </c>
      <c r="C8430" t="s">
        <v>76</v>
      </c>
      <c r="D8430" t="s">
        <v>584</v>
      </c>
      <c r="E8430" t="s">
        <v>72</v>
      </c>
      <c r="F8430" t="b">
        <v>1</v>
      </c>
      <c r="G8430" t="s">
        <v>19</v>
      </c>
      <c r="H8430" s="1">
        <v>46114.004108796304</v>
      </c>
      <c r="I8430" t="b">
        <v>0</v>
      </c>
      <c r="J8430" t="b">
        <v>0</v>
      </c>
      <c r="K8430" t="s">
        <v>19</v>
      </c>
      <c r="L8430" t="s">
        <v>74</v>
      </c>
      <c r="M8430"/>
      <c r="N8430">
        <v>25</v>
      </c>
      <c r="O8430" t="s">
        <v>2302</v>
      </c>
      <c r="P8430" t="s">
        <v>4812</v>
      </c>
    </row>
    <row r="8431" spans="1:16" x14ac:dyDescent="0.25">
      <c r="A8431" t="s">
        <v>2</v>
      </c>
      <c r="B8431" t="s">
        <v>17686</v>
      </c>
      <c r="C8431" t="s">
        <v>76</v>
      </c>
      <c r="D8431" t="s">
        <v>584</v>
      </c>
      <c r="E8431" t="s">
        <v>72</v>
      </c>
      <c r="F8431" t="b">
        <v>1</v>
      </c>
      <c r="G8431" t="s">
        <v>41</v>
      </c>
      <c r="H8431" s="1">
        <v>46114.004641203697</v>
      </c>
      <c r="I8431" t="b">
        <v>0</v>
      </c>
      <c r="J8431" t="b">
        <v>1</v>
      </c>
      <c r="K8431" t="s">
        <v>41</v>
      </c>
      <c r="L8431" t="s">
        <v>74</v>
      </c>
      <c r="M8431"/>
      <c r="N8431">
        <v>25</v>
      </c>
      <c r="O8431" t="s">
        <v>4677</v>
      </c>
      <c r="P8431" t="s">
        <v>208</v>
      </c>
    </row>
    <row r="8432" spans="1:16" x14ac:dyDescent="0.25">
      <c r="A8432" t="s">
        <v>9</v>
      </c>
      <c r="B8432" t="s">
        <v>17687</v>
      </c>
      <c r="C8432" t="s">
        <v>2874</v>
      </c>
      <c r="D8432" t="s">
        <v>4515</v>
      </c>
      <c r="E8432" t="s">
        <v>59</v>
      </c>
      <c r="F8432" t="b">
        <v>0</v>
      </c>
      <c r="G8432" t="s">
        <v>17</v>
      </c>
      <c r="H8432" s="1">
        <v>46114.005393518521</v>
      </c>
      <c r="I8432" t="b">
        <v>1</v>
      </c>
      <c r="J8432" t="b">
        <v>0</v>
      </c>
      <c r="K8432" t="s">
        <v>17</v>
      </c>
      <c r="L8432" t="s">
        <v>60</v>
      </c>
      <c r="M8432">
        <v>90000</v>
      </c>
      <c r="N8432"/>
      <c r="O8432" t="s">
        <v>110</v>
      </c>
      <c r="P8432" t="s">
        <v>17688</v>
      </c>
    </row>
    <row r="8433" spans="1:16" x14ac:dyDescent="0.25">
      <c r="A8433" t="s">
        <v>8</v>
      </c>
      <c r="B8433" t="s">
        <v>17689</v>
      </c>
      <c r="C8433" t="s">
        <v>4956</v>
      </c>
      <c r="D8433" t="s">
        <v>4515</v>
      </c>
      <c r="E8433" t="s">
        <v>59</v>
      </c>
      <c r="F8433" t="b">
        <v>0</v>
      </c>
      <c r="G8433" t="s">
        <v>4560</v>
      </c>
      <c r="H8433" s="1">
        <v>46114.005983796298</v>
      </c>
      <c r="I8433" t="b">
        <v>0</v>
      </c>
      <c r="J8433" t="b">
        <v>0</v>
      </c>
      <c r="K8433" t="s">
        <v>4560</v>
      </c>
      <c r="L8433" t="s">
        <v>60</v>
      </c>
      <c r="M8433">
        <v>36000</v>
      </c>
      <c r="N8433"/>
      <c r="O8433" t="s">
        <v>17690</v>
      </c>
      <c r="P8433" t="s">
        <v>208</v>
      </c>
    </row>
    <row r="8434" spans="1:16" x14ac:dyDescent="0.25">
      <c r="A8434" t="s">
        <v>5</v>
      </c>
      <c r="B8434" t="s">
        <v>17691</v>
      </c>
      <c r="C8434" t="s">
        <v>81</v>
      </c>
      <c r="D8434" t="s">
        <v>4756</v>
      </c>
      <c r="E8434" t="s">
        <v>59</v>
      </c>
      <c r="F8434" t="b">
        <v>0</v>
      </c>
      <c r="G8434" t="s">
        <v>77</v>
      </c>
      <c r="H8434" s="1">
        <v>46114.088067129633</v>
      </c>
      <c r="I8434" t="b">
        <v>0</v>
      </c>
      <c r="J8434" t="b">
        <v>0</v>
      </c>
      <c r="K8434" t="s">
        <v>41</v>
      </c>
      <c r="L8434" t="s">
        <v>60</v>
      </c>
      <c r="M8434">
        <v>155000</v>
      </c>
      <c r="N8434"/>
      <c r="O8434" t="s">
        <v>17692</v>
      </c>
      <c r="P8434" t="s">
        <v>17693</v>
      </c>
    </row>
    <row r="8435" spans="1:16" x14ac:dyDescent="0.25">
      <c r="A8435" t="s">
        <v>1</v>
      </c>
      <c r="B8435" t="s">
        <v>17694</v>
      </c>
      <c r="C8435" t="s">
        <v>76</v>
      </c>
      <c r="D8435" t="s">
        <v>4346</v>
      </c>
      <c r="E8435" t="s">
        <v>59</v>
      </c>
      <c r="F8435" t="b">
        <v>1</v>
      </c>
      <c r="G8435" t="s">
        <v>73</v>
      </c>
      <c r="H8435" s="1">
        <v>46114.088113425933</v>
      </c>
      <c r="I8435" t="b">
        <v>1</v>
      </c>
      <c r="J8435" t="b">
        <v>1</v>
      </c>
      <c r="K8435" t="s">
        <v>41</v>
      </c>
      <c r="L8435" t="s">
        <v>60</v>
      </c>
      <c r="M8435">
        <v>151000</v>
      </c>
      <c r="N8435"/>
      <c r="O8435" t="s">
        <v>17695</v>
      </c>
      <c r="P8435" t="s">
        <v>17696</v>
      </c>
    </row>
    <row r="8436" spans="1:16" x14ac:dyDescent="0.25">
      <c r="A8436" t="s">
        <v>2</v>
      </c>
      <c r="B8436" t="s">
        <v>17697</v>
      </c>
      <c r="C8436" t="s">
        <v>172</v>
      </c>
      <c r="D8436" t="s">
        <v>2360</v>
      </c>
      <c r="E8436" t="s">
        <v>59</v>
      </c>
      <c r="F8436" t="b">
        <v>0</v>
      </c>
      <c r="G8436" t="s">
        <v>68</v>
      </c>
      <c r="H8436" s="1">
        <v>46114.211516203701</v>
      </c>
      <c r="I8436" t="b">
        <v>0</v>
      </c>
      <c r="J8436" t="b">
        <v>1</v>
      </c>
      <c r="K8436" t="s">
        <v>41</v>
      </c>
      <c r="L8436" t="s">
        <v>60</v>
      </c>
      <c r="M8436">
        <v>90000</v>
      </c>
      <c r="N8436"/>
      <c r="O8436" t="s">
        <v>17698</v>
      </c>
      <c r="P8436" t="s">
        <v>1321</v>
      </c>
    </row>
    <row r="8437" spans="1:16" x14ac:dyDescent="0.25">
      <c r="A8437" t="s">
        <v>0</v>
      </c>
      <c r="B8437" t="s">
        <v>17699</v>
      </c>
      <c r="C8437" t="s">
        <v>6288</v>
      </c>
      <c r="D8437" t="s">
        <v>4346</v>
      </c>
      <c r="E8437" t="s">
        <v>59</v>
      </c>
      <c r="F8437" t="b">
        <v>0</v>
      </c>
      <c r="G8437" t="s">
        <v>65</v>
      </c>
      <c r="H8437" s="1">
        <v>46114.252175925933</v>
      </c>
      <c r="I8437" t="b">
        <v>1</v>
      </c>
      <c r="J8437" t="b">
        <v>1</v>
      </c>
      <c r="K8437" t="s">
        <v>41</v>
      </c>
      <c r="L8437" t="s">
        <v>60</v>
      </c>
      <c r="M8437">
        <v>97500</v>
      </c>
      <c r="N8437"/>
      <c r="O8437" t="s">
        <v>217</v>
      </c>
      <c r="P8437" t="s">
        <v>17700</v>
      </c>
    </row>
    <row r="8438" spans="1:16" x14ac:dyDescent="0.25">
      <c r="A8438" t="s">
        <v>2</v>
      </c>
      <c r="B8438" t="s">
        <v>17675</v>
      </c>
      <c r="C8438" t="s">
        <v>2750</v>
      </c>
      <c r="D8438" t="s">
        <v>2360</v>
      </c>
      <c r="E8438" t="s">
        <v>59</v>
      </c>
      <c r="F8438" t="b">
        <v>0</v>
      </c>
      <c r="G8438" t="s">
        <v>77</v>
      </c>
      <c r="H8438" s="1">
        <v>46114.253159722219</v>
      </c>
      <c r="I8438" t="b">
        <v>0</v>
      </c>
      <c r="J8438" t="b">
        <v>1</v>
      </c>
      <c r="K8438" t="s">
        <v>41</v>
      </c>
      <c r="L8438" t="s">
        <v>60</v>
      </c>
      <c r="M8438">
        <v>486000</v>
      </c>
      <c r="N8438"/>
      <c r="O8438" t="s">
        <v>827</v>
      </c>
      <c r="P8438" t="s">
        <v>85</v>
      </c>
    </row>
    <row r="8439" spans="1:16" x14ac:dyDescent="0.25">
      <c r="A8439" t="s">
        <v>1</v>
      </c>
      <c r="B8439" t="s">
        <v>17701</v>
      </c>
      <c r="C8439" t="s">
        <v>92</v>
      </c>
      <c r="D8439" t="s">
        <v>17626</v>
      </c>
      <c r="E8439" t="s">
        <v>59</v>
      </c>
      <c r="F8439" t="b">
        <v>0</v>
      </c>
      <c r="G8439" t="s">
        <v>77</v>
      </c>
      <c r="H8439" s="1">
        <v>46114.254178240742</v>
      </c>
      <c r="I8439" t="b">
        <v>0</v>
      </c>
      <c r="J8439" t="b">
        <v>1</v>
      </c>
      <c r="K8439" t="s">
        <v>41</v>
      </c>
      <c r="L8439" t="s">
        <v>60</v>
      </c>
      <c r="M8439">
        <v>187834</v>
      </c>
      <c r="N8439"/>
      <c r="O8439" t="s">
        <v>1197</v>
      </c>
      <c r="P8439" t="s">
        <v>881</v>
      </c>
    </row>
    <row r="8440" spans="1:16" x14ac:dyDescent="0.25">
      <c r="A8440" t="s">
        <v>0</v>
      </c>
      <c r="B8440" t="s">
        <v>17702</v>
      </c>
      <c r="C8440" t="s">
        <v>326</v>
      </c>
      <c r="D8440" t="s">
        <v>4526</v>
      </c>
      <c r="E8440" t="s">
        <v>88</v>
      </c>
      <c r="F8440" t="b">
        <v>0</v>
      </c>
      <c r="G8440" t="s">
        <v>77</v>
      </c>
      <c r="H8440" s="1">
        <v>46114.335509259261</v>
      </c>
      <c r="I8440" t="b">
        <v>0</v>
      </c>
      <c r="J8440" t="b">
        <v>0</v>
      </c>
      <c r="K8440" t="s">
        <v>41</v>
      </c>
      <c r="L8440" t="s">
        <v>74</v>
      </c>
      <c r="M8440"/>
      <c r="N8440">
        <v>84</v>
      </c>
      <c r="O8440" t="s">
        <v>7261</v>
      </c>
      <c r="P8440" t="s">
        <v>1235</v>
      </c>
    </row>
    <row r="8441" spans="1:16" x14ac:dyDescent="0.25">
      <c r="A8441" t="s">
        <v>1</v>
      </c>
      <c r="B8441" t="s">
        <v>12616</v>
      </c>
      <c r="C8441" t="s">
        <v>330</v>
      </c>
      <c r="D8441" t="s">
        <v>4346</v>
      </c>
      <c r="E8441" t="s">
        <v>59</v>
      </c>
      <c r="F8441" t="b">
        <v>0</v>
      </c>
      <c r="G8441" t="s">
        <v>89</v>
      </c>
      <c r="H8441" s="1">
        <v>46114.337557870371</v>
      </c>
      <c r="I8441" t="b">
        <v>1</v>
      </c>
      <c r="J8441" t="b">
        <v>1</v>
      </c>
      <c r="K8441" t="s">
        <v>41</v>
      </c>
      <c r="L8441" t="s">
        <v>60</v>
      </c>
      <c r="M8441">
        <v>155500</v>
      </c>
      <c r="N8441"/>
      <c r="O8441" t="s">
        <v>12617</v>
      </c>
      <c r="P8441" t="s">
        <v>8088</v>
      </c>
    </row>
    <row r="8442" spans="1:16" x14ac:dyDescent="0.25">
      <c r="A8442" t="s">
        <v>0</v>
      </c>
      <c r="B8442" t="s">
        <v>17703</v>
      </c>
      <c r="C8442" t="s">
        <v>40</v>
      </c>
      <c r="D8442" t="s">
        <v>4526</v>
      </c>
      <c r="E8442" t="s">
        <v>59</v>
      </c>
      <c r="F8442" t="b">
        <v>0</v>
      </c>
      <c r="G8442" t="s">
        <v>40</v>
      </c>
      <c r="H8442" s="1">
        <v>46114.378125000003</v>
      </c>
      <c r="I8442" t="b">
        <v>1</v>
      </c>
      <c r="J8442" t="b">
        <v>0</v>
      </c>
      <c r="K8442" t="s">
        <v>40</v>
      </c>
      <c r="L8442" t="s">
        <v>60</v>
      </c>
      <c r="M8442">
        <v>95000</v>
      </c>
      <c r="N8442"/>
      <c r="O8442" t="s">
        <v>17704</v>
      </c>
      <c r="P8442" t="s">
        <v>146</v>
      </c>
    </row>
    <row r="8443" spans="1:16" x14ac:dyDescent="0.25">
      <c r="A8443" t="s">
        <v>0</v>
      </c>
      <c r="B8443" t="s">
        <v>17705</v>
      </c>
      <c r="C8443" t="s">
        <v>2397</v>
      </c>
      <c r="D8443" t="s">
        <v>2360</v>
      </c>
      <c r="E8443" t="s">
        <v>59</v>
      </c>
      <c r="F8443" t="b">
        <v>0</v>
      </c>
      <c r="G8443" t="s">
        <v>65</v>
      </c>
      <c r="H8443" s="1">
        <v>46114.418842592589</v>
      </c>
      <c r="I8443" t="b">
        <v>0</v>
      </c>
      <c r="J8443" t="b">
        <v>1</v>
      </c>
      <c r="K8443" t="s">
        <v>41</v>
      </c>
      <c r="L8443" t="s">
        <v>60</v>
      </c>
      <c r="M8443">
        <v>141000</v>
      </c>
      <c r="N8443"/>
      <c r="O8443" t="s">
        <v>424</v>
      </c>
      <c r="P8443" t="s">
        <v>17706</v>
      </c>
    </row>
    <row r="8444" spans="1:16" x14ac:dyDescent="0.25">
      <c r="A8444" t="s">
        <v>0</v>
      </c>
      <c r="B8444" t="s">
        <v>1891</v>
      </c>
      <c r="C8444" t="s">
        <v>2767</v>
      </c>
      <c r="D8444" t="s">
        <v>4526</v>
      </c>
      <c r="E8444" t="s">
        <v>59</v>
      </c>
      <c r="F8444" t="b">
        <v>0</v>
      </c>
      <c r="G8444" t="s">
        <v>89</v>
      </c>
      <c r="H8444" s="1">
        <v>46114.418854166674</v>
      </c>
      <c r="I8444" t="b">
        <v>1</v>
      </c>
      <c r="J8444" t="b">
        <v>1</v>
      </c>
      <c r="K8444" t="s">
        <v>41</v>
      </c>
      <c r="L8444" t="s">
        <v>60</v>
      </c>
      <c r="M8444">
        <v>118500</v>
      </c>
      <c r="N8444"/>
      <c r="O8444" t="s">
        <v>4487</v>
      </c>
      <c r="P8444" t="s">
        <v>17707</v>
      </c>
    </row>
    <row r="8445" spans="1:16" x14ac:dyDescent="0.25">
      <c r="A8445" t="s">
        <v>0</v>
      </c>
      <c r="B8445" t="s">
        <v>17708</v>
      </c>
      <c r="C8445" t="s">
        <v>17709</v>
      </c>
      <c r="D8445" t="s">
        <v>4526</v>
      </c>
      <c r="E8445" t="s">
        <v>59</v>
      </c>
      <c r="F8445" t="b">
        <v>0</v>
      </c>
      <c r="G8445" t="s">
        <v>20</v>
      </c>
      <c r="H8445" s="1">
        <v>46114.419259259259</v>
      </c>
      <c r="I8445" t="b">
        <v>1</v>
      </c>
      <c r="J8445" t="b">
        <v>0</v>
      </c>
      <c r="K8445" t="s">
        <v>20</v>
      </c>
      <c r="L8445" t="s">
        <v>60</v>
      </c>
      <c r="M8445">
        <v>65000</v>
      </c>
      <c r="N8445"/>
      <c r="O8445" t="s">
        <v>11356</v>
      </c>
      <c r="P8445" t="s">
        <v>1719</v>
      </c>
    </row>
    <row r="8446" spans="1:16" x14ac:dyDescent="0.25">
      <c r="A8446" t="s">
        <v>2</v>
      </c>
      <c r="B8446" t="s">
        <v>4578</v>
      </c>
      <c r="C8446" t="s">
        <v>17710</v>
      </c>
      <c r="D8446" t="s">
        <v>2360</v>
      </c>
      <c r="E8446" t="s">
        <v>59</v>
      </c>
      <c r="F8446" t="b">
        <v>0</v>
      </c>
      <c r="G8446" t="s">
        <v>65</v>
      </c>
      <c r="H8446" s="1">
        <v>46114.419872685183</v>
      </c>
      <c r="I8446" t="b">
        <v>0</v>
      </c>
      <c r="J8446" t="b">
        <v>1</v>
      </c>
      <c r="K8446" t="s">
        <v>41</v>
      </c>
      <c r="L8446" t="s">
        <v>60</v>
      </c>
      <c r="M8446">
        <v>198000</v>
      </c>
      <c r="N8446"/>
      <c r="O8446" t="s">
        <v>424</v>
      </c>
      <c r="P8446" t="s">
        <v>4577</v>
      </c>
    </row>
    <row r="8447" spans="1:16" x14ac:dyDescent="0.25">
      <c r="A8447" t="s">
        <v>2</v>
      </c>
      <c r="B8447" t="s">
        <v>3081</v>
      </c>
      <c r="C8447" t="s">
        <v>4252</v>
      </c>
      <c r="D8447" t="s">
        <v>2360</v>
      </c>
      <c r="E8447" t="s">
        <v>59</v>
      </c>
      <c r="F8447" t="b">
        <v>0</v>
      </c>
      <c r="G8447" t="s">
        <v>65</v>
      </c>
      <c r="H8447" s="1">
        <v>46114.419895833344</v>
      </c>
      <c r="I8447" t="b">
        <v>0</v>
      </c>
      <c r="J8447" t="b">
        <v>1</v>
      </c>
      <c r="K8447" t="s">
        <v>41</v>
      </c>
      <c r="L8447" t="s">
        <v>60</v>
      </c>
      <c r="M8447">
        <v>198000</v>
      </c>
      <c r="N8447"/>
      <c r="O8447" t="s">
        <v>424</v>
      </c>
      <c r="P8447" t="s">
        <v>16535</v>
      </c>
    </row>
    <row r="8448" spans="1:16" x14ac:dyDescent="0.25">
      <c r="A8448" t="s">
        <v>0</v>
      </c>
      <c r="B8448" t="s">
        <v>17711</v>
      </c>
      <c r="C8448" t="s">
        <v>172</v>
      </c>
      <c r="D8448" t="s">
        <v>4346</v>
      </c>
      <c r="E8448" t="s">
        <v>88</v>
      </c>
      <c r="F8448" t="b">
        <v>0</v>
      </c>
      <c r="G8448" t="s">
        <v>68</v>
      </c>
      <c r="H8448" s="1">
        <v>46114.460509259261</v>
      </c>
      <c r="I8448" t="b">
        <v>1</v>
      </c>
      <c r="J8448" t="b">
        <v>1</v>
      </c>
      <c r="K8448" t="s">
        <v>41</v>
      </c>
      <c r="L8448" t="s">
        <v>74</v>
      </c>
      <c r="M8448"/>
      <c r="N8448">
        <v>65</v>
      </c>
      <c r="O8448" t="s">
        <v>904</v>
      </c>
      <c r="P8448" t="s">
        <v>2583</v>
      </c>
    </row>
    <row r="8449" spans="1:16" x14ac:dyDescent="0.25">
      <c r="A8449" t="s">
        <v>0</v>
      </c>
      <c r="B8449" t="s">
        <v>0</v>
      </c>
      <c r="C8449" t="s">
        <v>17712</v>
      </c>
      <c r="D8449" t="s">
        <v>4599</v>
      </c>
      <c r="E8449" t="s">
        <v>59</v>
      </c>
      <c r="F8449" t="b">
        <v>0</v>
      </c>
      <c r="G8449" t="s">
        <v>40</v>
      </c>
      <c r="H8449" s="1">
        <v>46114.461423611108</v>
      </c>
      <c r="I8449" t="b">
        <v>1</v>
      </c>
      <c r="J8449" t="b">
        <v>0</v>
      </c>
      <c r="K8449" t="s">
        <v>40</v>
      </c>
      <c r="L8449" t="s">
        <v>60</v>
      </c>
      <c r="M8449">
        <v>45000</v>
      </c>
      <c r="N8449"/>
      <c r="O8449" t="s">
        <v>17713</v>
      </c>
      <c r="P8449" t="s">
        <v>17714</v>
      </c>
    </row>
    <row r="8450" spans="1:16" x14ac:dyDescent="0.25">
      <c r="A8450" t="s">
        <v>1</v>
      </c>
      <c r="B8450" t="s">
        <v>17715</v>
      </c>
      <c r="C8450" t="s">
        <v>76</v>
      </c>
      <c r="D8450" t="s">
        <v>4346</v>
      </c>
      <c r="E8450" t="s">
        <v>88</v>
      </c>
      <c r="F8450" t="b">
        <v>1</v>
      </c>
      <c r="G8450" t="s">
        <v>19</v>
      </c>
      <c r="H8450" s="1">
        <v>46114.504641203697</v>
      </c>
      <c r="I8450" t="b">
        <v>1</v>
      </c>
      <c r="J8450" t="b">
        <v>0</v>
      </c>
      <c r="K8450" t="s">
        <v>19</v>
      </c>
      <c r="L8450" t="s">
        <v>60</v>
      </c>
      <c r="M8450">
        <v>2350000</v>
      </c>
      <c r="N8450"/>
      <c r="O8450" t="s">
        <v>17716</v>
      </c>
      <c r="P8450" t="s">
        <v>17717</v>
      </c>
    </row>
    <row r="8451" spans="1:16" x14ac:dyDescent="0.25">
      <c r="A8451" t="s">
        <v>0</v>
      </c>
      <c r="B8451" t="s">
        <v>17718</v>
      </c>
      <c r="C8451" t="s">
        <v>76</v>
      </c>
      <c r="D8451" t="s">
        <v>4526</v>
      </c>
      <c r="E8451" t="s">
        <v>88</v>
      </c>
      <c r="F8451" t="b">
        <v>1</v>
      </c>
      <c r="G8451" t="s">
        <v>89</v>
      </c>
      <c r="H8451" s="1">
        <v>46114.543877314813</v>
      </c>
      <c r="I8451" t="b">
        <v>1</v>
      </c>
      <c r="J8451" t="b">
        <v>0</v>
      </c>
      <c r="K8451" t="s">
        <v>41</v>
      </c>
      <c r="L8451" t="s">
        <v>74</v>
      </c>
      <c r="M8451"/>
      <c r="N8451">
        <v>21</v>
      </c>
      <c r="O8451" t="s">
        <v>5271</v>
      </c>
    </row>
    <row r="8452" spans="1:16" x14ac:dyDescent="0.25">
      <c r="A8452" t="s">
        <v>0</v>
      </c>
      <c r="B8452" t="s">
        <v>17719</v>
      </c>
      <c r="C8452" t="s">
        <v>76</v>
      </c>
      <c r="D8452" t="s">
        <v>4526</v>
      </c>
      <c r="E8452" t="s">
        <v>88</v>
      </c>
      <c r="F8452" t="b">
        <v>1</v>
      </c>
      <c r="G8452" t="s">
        <v>20</v>
      </c>
      <c r="H8452" s="1">
        <v>46114.544282407413</v>
      </c>
      <c r="I8452" t="b">
        <v>0</v>
      </c>
      <c r="J8452" t="b">
        <v>0</v>
      </c>
      <c r="K8452" t="s">
        <v>20</v>
      </c>
      <c r="L8452" t="s">
        <v>74</v>
      </c>
      <c r="M8452"/>
      <c r="N8452">
        <v>82.5</v>
      </c>
      <c r="O8452" t="s">
        <v>5271</v>
      </c>
      <c r="P8452" t="s">
        <v>1407</v>
      </c>
    </row>
    <row r="8453" spans="1:16" x14ac:dyDescent="0.25">
      <c r="A8453" t="s">
        <v>3</v>
      </c>
      <c r="B8453" t="s">
        <v>17720</v>
      </c>
      <c r="C8453" t="s">
        <v>76</v>
      </c>
      <c r="D8453" t="s">
        <v>4526</v>
      </c>
      <c r="E8453" t="s">
        <v>132</v>
      </c>
      <c r="F8453" t="b">
        <v>1</v>
      </c>
      <c r="G8453" t="s">
        <v>41</v>
      </c>
      <c r="H8453" s="1">
        <v>46114.544791666667</v>
      </c>
      <c r="I8453" t="b">
        <v>0</v>
      </c>
      <c r="J8453" t="b">
        <v>0</v>
      </c>
      <c r="K8453" t="s">
        <v>41</v>
      </c>
      <c r="L8453" t="s">
        <v>74</v>
      </c>
      <c r="M8453"/>
      <c r="N8453">
        <v>55</v>
      </c>
      <c r="O8453" t="s">
        <v>17721</v>
      </c>
      <c r="P8453" t="s">
        <v>17722</v>
      </c>
    </row>
    <row r="8454" spans="1:16" x14ac:dyDescent="0.25">
      <c r="A8454" t="s">
        <v>2</v>
      </c>
      <c r="B8454" t="s">
        <v>17723</v>
      </c>
      <c r="C8454" t="s">
        <v>557</v>
      </c>
      <c r="D8454" t="s">
        <v>4346</v>
      </c>
      <c r="E8454" t="s">
        <v>88</v>
      </c>
      <c r="F8454" t="b">
        <v>0</v>
      </c>
      <c r="G8454" t="s">
        <v>65</v>
      </c>
      <c r="H8454" s="1">
        <v>46114.544895833344</v>
      </c>
      <c r="I8454" t="b">
        <v>0</v>
      </c>
      <c r="J8454" t="b">
        <v>0</v>
      </c>
      <c r="K8454" t="s">
        <v>41</v>
      </c>
      <c r="L8454" t="s">
        <v>74</v>
      </c>
      <c r="M8454"/>
      <c r="N8454">
        <v>38.049999999999997</v>
      </c>
      <c r="O8454" t="s">
        <v>17724</v>
      </c>
      <c r="P8454" t="s">
        <v>3254</v>
      </c>
    </row>
    <row r="8455" spans="1:16" x14ac:dyDescent="0.25">
      <c r="A8455" t="s">
        <v>7</v>
      </c>
      <c r="B8455" t="s">
        <v>17725</v>
      </c>
      <c r="C8455" t="s">
        <v>246</v>
      </c>
      <c r="D8455" t="s">
        <v>7111</v>
      </c>
      <c r="E8455" t="s">
        <v>59</v>
      </c>
      <c r="F8455" t="b">
        <v>0</v>
      </c>
      <c r="G8455" t="s">
        <v>65</v>
      </c>
      <c r="H8455" s="1">
        <v>46114.544907407413</v>
      </c>
      <c r="I8455" t="b">
        <v>0</v>
      </c>
      <c r="J8455" t="b">
        <v>0</v>
      </c>
      <c r="K8455" t="s">
        <v>41</v>
      </c>
      <c r="L8455" t="s">
        <v>60</v>
      </c>
      <c r="M8455">
        <v>140000</v>
      </c>
      <c r="N8455"/>
      <c r="O8455" t="s">
        <v>1355</v>
      </c>
      <c r="P8455" t="s">
        <v>5656</v>
      </c>
    </row>
    <row r="8456" spans="1:16" x14ac:dyDescent="0.25">
      <c r="A8456" t="s">
        <v>8</v>
      </c>
      <c r="B8456" t="s">
        <v>16999</v>
      </c>
      <c r="C8456" t="s">
        <v>112</v>
      </c>
      <c r="D8456" t="s">
        <v>4526</v>
      </c>
      <c r="E8456" t="s">
        <v>59</v>
      </c>
      <c r="F8456" t="b">
        <v>0</v>
      </c>
      <c r="G8456" t="s">
        <v>65</v>
      </c>
      <c r="H8456" s="1">
        <v>46114.544930555552</v>
      </c>
      <c r="I8456" t="b">
        <v>0</v>
      </c>
      <c r="J8456" t="b">
        <v>0</v>
      </c>
      <c r="K8456" t="s">
        <v>41</v>
      </c>
      <c r="L8456" t="s">
        <v>60</v>
      </c>
      <c r="M8456">
        <v>450000</v>
      </c>
      <c r="N8456"/>
      <c r="O8456" t="s">
        <v>10690</v>
      </c>
      <c r="P8456" t="s">
        <v>10691</v>
      </c>
    </row>
    <row r="8457" spans="1:16" x14ac:dyDescent="0.25">
      <c r="A8457" t="s">
        <v>1</v>
      </c>
      <c r="B8457" t="s">
        <v>17726</v>
      </c>
      <c r="C8457" t="s">
        <v>190</v>
      </c>
      <c r="D8457" t="s">
        <v>4756</v>
      </c>
      <c r="E8457" t="s">
        <v>59</v>
      </c>
      <c r="F8457" t="b">
        <v>0</v>
      </c>
      <c r="G8457" t="s">
        <v>73</v>
      </c>
      <c r="H8457" s="1">
        <v>46114.545868055553</v>
      </c>
      <c r="I8457" t="b">
        <v>0</v>
      </c>
      <c r="J8457" t="b">
        <v>0</v>
      </c>
      <c r="K8457" t="s">
        <v>41</v>
      </c>
      <c r="L8457" t="s">
        <v>60</v>
      </c>
      <c r="M8457">
        <v>178000</v>
      </c>
      <c r="N8457"/>
      <c r="O8457" t="s">
        <v>6045</v>
      </c>
      <c r="P8457" t="s">
        <v>17727</v>
      </c>
    </row>
    <row r="8458" spans="1:16" x14ac:dyDescent="0.25">
      <c r="A8458" t="s">
        <v>1</v>
      </c>
      <c r="B8458" t="s">
        <v>17726</v>
      </c>
      <c r="C8458" t="s">
        <v>190</v>
      </c>
      <c r="D8458" t="s">
        <v>4756</v>
      </c>
      <c r="E8458" t="s">
        <v>59</v>
      </c>
      <c r="F8458" t="b">
        <v>0</v>
      </c>
      <c r="G8458" t="s">
        <v>89</v>
      </c>
      <c r="H8458" s="1">
        <v>46114.545891203707</v>
      </c>
      <c r="I8458" t="b">
        <v>0</v>
      </c>
      <c r="J8458" t="b">
        <v>0</v>
      </c>
      <c r="K8458" t="s">
        <v>41</v>
      </c>
      <c r="L8458" t="s">
        <v>60</v>
      </c>
      <c r="M8458">
        <v>178000</v>
      </c>
      <c r="N8458"/>
      <c r="O8458" t="s">
        <v>6045</v>
      </c>
      <c r="P8458" t="s">
        <v>17727</v>
      </c>
    </row>
    <row r="8459" spans="1:16" x14ac:dyDescent="0.25">
      <c r="A8459" t="s">
        <v>1</v>
      </c>
      <c r="B8459" t="s">
        <v>17728</v>
      </c>
      <c r="C8459" t="s">
        <v>76</v>
      </c>
      <c r="D8459" t="s">
        <v>4868</v>
      </c>
      <c r="E8459" t="s">
        <v>59</v>
      </c>
      <c r="F8459" t="b">
        <v>1</v>
      </c>
      <c r="G8459" t="s">
        <v>19</v>
      </c>
      <c r="H8459" s="1">
        <v>46114.546307870369</v>
      </c>
      <c r="I8459" t="b">
        <v>1</v>
      </c>
      <c r="J8459" t="b">
        <v>0</v>
      </c>
      <c r="K8459" t="s">
        <v>19</v>
      </c>
      <c r="L8459" t="s">
        <v>60</v>
      </c>
      <c r="M8459">
        <v>120000</v>
      </c>
      <c r="N8459"/>
      <c r="O8459" t="s">
        <v>17729</v>
      </c>
      <c r="P8459" t="s">
        <v>15127</v>
      </c>
    </row>
    <row r="8460" spans="1:16" x14ac:dyDescent="0.25">
      <c r="A8460" t="s">
        <v>3</v>
      </c>
      <c r="B8460" t="s">
        <v>923</v>
      </c>
      <c r="C8460" t="s">
        <v>181</v>
      </c>
      <c r="D8460" t="s">
        <v>4526</v>
      </c>
      <c r="E8460" t="s">
        <v>59</v>
      </c>
      <c r="F8460" t="b">
        <v>0</v>
      </c>
      <c r="G8460" t="s">
        <v>89</v>
      </c>
      <c r="H8460" s="1">
        <v>46114.585509259261</v>
      </c>
      <c r="I8460" t="b">
        <v>0</v>
      </c>
      <c r="J8460" t="b">
        <v>0</v>
      </c>
      <c r="K8460" t="s">
        <v>41</v>
      </c>
      <c r="L8460" t="s">
        <v>60</v>
      </c>
      <c r="M8460">
        <v>85000</v>
      </c>
      <c r="N8460"/>
      <c r="O8460" t="s">
        <v>17730</v>
      </c>
    </row>
    <row r="8461" spans="1:16" x14ac:dyDescent="0.25">
      <c r="A8461" t="s">
        <v>0</v>
      </c>
      <c r="B8461" t="s">
        <v>17731</v>
      </c>
      <c r="C8461" t="s">
        <v>17732</v>
      </c>
      <c r="D8461" t="s">
        <v>4526</v>
      </c>
      <c r="E8461" t="s">
        <v>59</v>
      </c>
      <c r="F8461" t="b">
        <v>0</v>
      </c>
      <c r="G8461" t="s">
        <v>40</v>
      </c>
      <c r="H8461" s="1">
        <v>46114.586423611108</v>
      </c>
      <c r="I8461" t="b">
        <v>1</v>
      </c>
      <c r="J8461" t="b">
        <v>0</v>
      </c>
      <c r="K8461" t="s">
        <v>40</v>
      </c>
      <c r="L8461" t="s">
        <v>60</v>
      </c>
      <c r="M8461">
        <v>42250</v>
      </c>
      <c r="N8461"/>
      <c r="O8461" t="s">
        <v>7321</v>
      </c>
      <c r="P8461" t="s">
        <v>152</v>
      </c>
    </row>
    <row r="8462" spans="1:16" x14ac:dyDescent="0.25">
      <c r="A8462" t="s">
        <v>0</v>
      </c>
      <c r="B8462" t="s">
        <v>17733</v>
      </c>
      <c r="C8462" t="s">
        <v>76</v>
      </c>
      <c r="D8462" t="s">
        <v>4346</v>
      </c>
      <c r="E8462" t="s">
        <v>59</v>
      </c>
      <c r="F8462" t="b">
        <v>1</v>
      </c>
      <c r="G8462" t="s">
        <v>41</v>
      </c>
      <c r="H8462" s="1">
        <v>46114.586435185192</v>
      </c>
      <c r="I8462" t="b">
        <v>0</v>
      </c>
      <c r="J8462" t="b">
        <v>1</v>
      </c>
      <c r="K8462" t="s">
        <v>41</v>
      </c>
      <c r="L8462" t="s">
        <v>60</v>
      </c>
      <c r="M8462">
        <v>67750</v>
      </c>
      <c r="N8462"/>
      <c r="O8462" t="s">
        <v>17734</v>
      </c>
      <c r="P8462" t="s">
        <v>11109</v>
      </c>
    </row>
    <row r="8463" spans="1:16" x14ac:dyDescent="0.25">
      <c r="A8463" t="s">
        <v>3</v>
      </c>
      <c r="B8463" t="s">
        <v>17622</v>
      </c>
      <c r="C8463" t="s">
        <v>41</v>
      </c>
      <c r="D8463" t="s">
        <v>4526</v>
      </c>
      <c r="E8463" t="s">
        <v>59</v>
      </c>
      <c r="F8463" t="b">
        <v>0</v>
      </c>
      <c r="G8463" t="s">
        <v>41</v>
      </c>
      <c r="H8463" s="1">
        <v>46114.586458333331</v>
      </c>
      <c r="I8463" t="b">
        <v>0</v>
      </c>
      <c r="J8463" t="b">
        <v>0</v>
      </c>
      <c r="K8463" t="s">
        <v>41</v>
      </c>
      <c r="L8463" t="s">
        <v>60</v>
      </c>
      <c r="M8463">
        <v>325000</v>
      </c>
      <c r="N8463"/>
      <c r="O8463" t="s">
        <v>1053</v>
      </c>
      <c r="P8463" t="s">
        <v>85</v>
      </c>
    </row>
    <row r="8464" spans="1:16" x14ac:dyDescent="0.25">
      <c r="A8464" t="s">
        <v>0</v>
      </c>
      <c r="B8464" t="s">
        <v>17731</v>
      </c>
      <c r="C8464" t="s">
        <v>17732</v>
      </c>
      <c r="D8464" t="s">
        <v>4526</v>
      </c>
      <c r="E8464" t="s">
        <v>59</v>
      </c>
      <c r="F8464" t="b">
        <v>0</v>
      </c>
      <c r="G8464" t="s">
        <v>40</v>
      </c>
      <c r="H8464" s="1">
        <v>46114.587465277778</v>
      </c>
      <c r="I8464" t="b">
        <v>1</v>
      </c>
      <c r="J8464" t="b">
        <v>0</v>
      </c>
      <c r="K8464" t="s">
        <v>40</v>
      </c>
      <c r="L8464" t="s">
        <v>60</v>
      </c>
      <c r="M8464">
        <v>42250</v>
      </c>
      <c r="N8464"/>
      <c r="O8464" t="s">
        <v>7321</v>
      </c>
      <c r="P8464" t="s">
        <v>152</v>
      </c>
    </row>
    <row r="8465" spans="1:16" x14ac:dyDescent="0.25">
      <c r="A8465" t="s">
        <v>1</v>
      </c>
      <c r="B8465" t="s">
        <v>15283</v>
      </c>
      <c r="C8465" t="s">
        <v>382</v>
      </c>
      <c r="D8465" t="s">
        <v>4346</v>
      </c>
      <c r="E8465" t="s">
        <v>59</v>
      </c>
      <c r="F8465" t="b">
        <v>0</v>
      </c>
      <c r="G8465" t="s">
        <v>77</v>
      </c>
      <c r="H8465" s="1">
        <v>46114.587511574071</v>
      </c>
      <c r="I8465" t="b">
        <v>0</v>
      </c>
      <c r="J8465" t="b">
        <v>0</v>
      </c>
      <c r="K8465" t="s">
        <v>41</v>
      </c>
      <c r="L8465" t="s">
        <v>60</v>
      </c>
      <c r="M8465">
        <v>203125</v>
      </c>
      <c r="N8465"/>
      <c r="O8465" t="s">
        <v>3024</v>
      </c>
      <c r="P8465" t="s">
        <v>17735</v>
      </c>
    </row>
    <row r="8466" spans="1:16" x14ac:dyDescent="0.25">
      <c r="A8466" t="s">
        <v>4</v>
      </c>
      <c r="B8466" t="s">
        <v>4294</v>
      </c>
      <c r="C8466" t="s">
        <v>76</v>
      </c>
      <c r="D8466" t="s">
        <v>4622</v>
      </c>
      <c r="E8466" t="s">
        <v>59</v>
      </c>
      <c r="F8466" t="b">
        <v>1</v>
      </c>
      <c r="G8466" t="s">
        <v>10</v>
      </c>
      <c r="H8466" s="1">
        <v>46114.587581018517</v>
      </c>
      <c r="I8466" t="b">
        <v>1</v>
      </c>
      <c r="J8466" t="b">
        <v>1</v>
      </c>
      <c r="K8466" t="s">
        <v>10</v>
      </c>
      <c r="L8466" t="s">
        <v>60</v>
      </c>
      <c r="M8466">
        <v>175000</v>
      </c>
      <c r="N8466"/>
      <c r="O8466" t="s">
        <v>3122</v>
      </c>
      <c r="P8466" t="s">
        <v>17736</v>
      </c>
    </row>
    <row r="8467" spans="1:16" x14ac:dyDescent="0.25">
      <c r="A8467" t="s">
        <v>4</v>
      </c>
      <c r="B8467" t="s">
        <v>4294</v>
      </c>
      <c r="C8467" t="s">
        <v>76</v>
      </c>
      <c r="D8467" t="s">
        <v>4622</v>
      </c>
      <c r="E8467" t="s">
        <v>59</v>
      </c>
      <c r="F8467" t="b">
        <v>1</v>
      </c>
      <c r="G8467" t="s">
        <v>6220</v>
      </c>
      <c r="H8467" s="1">
        <v>46114.587673611109</v>
      </c>
      <c r="I8467" t="b">
        <v>1</v>
      </c>
      <c r="J8467" t="b">
        <v>1</v>
      </c>
      <c r="K8467" t="s">
        <v>6220</v>
      </c>
      <c r="L8467" t="s">
        <v>60</v>
      </c>
      <c r="M8467">
        <v>175000</v>
      </c>
      <c r="N8467"/>
      <c r="O8467" t="s">
        <v>3122</v>
      </c>
      <c r="P8467" t="s">
        <v>17736</v>
      </c>
    </row>
    <row r="8468" spans="1:16" x14ac:dyDescent="0.25">
      <c r="A8468" t="s">
        <v>0</v>
      </c>
      <c r="B8468" t="s">
        <v>17737</v>
      </c>
      <c r="C8468" t="s">
        <v>41</v>
      </c>
      <c r="D8468" t="s">
        <v>4630</v>
      </c>
      <c r="E8468" t="s">
        <v>59</v>
      </c>
      <c r="F8468" t="b">
        <v>0</v>
      </c>
      <c r="G8468" t="s">
        <v>41</v>
      </c>
      <c r="H8468" s="1">
        <v>46114.628125000003</v>
      </c>
      <c r="I8468" t="b">
        <v>0</v>
      </c>
      <c r="J8468" t="b">
        <v>1</v>
      </c>
      <c r="K8468" t="s">
        <v>41</v>
      </c>
      <c r="L8468" t="s">
        <v>60</v>
      </c>
      <c r="M8468">
        <v>77000</v>
      </c>
      <c r="N8468"/>
      <c r="O8468" t="s">
        <v>2260</v>
      </c>
      <c r="P8468" t="s">
        <v>17738</v>
      </c>
    </row>
    <row r="8469" spans="1:16" x14ac:dyDescent="0.25">
      <c r="A8469" t="s">
        <v>2</v>
      </c>
      <c r="B8469" t="s">
        <v>17739</v>
      </c>
      <c r="C8469" t="s">
        <v>112</v>
      </c>
      <c r="D8469" t="s">
        <v>2360</v>
      </c>
      <c r="E8469" t="s">
        <v>59</v>
      </c>
      <c r="F8469" t="b">
        <v>0</v>
      </c>
      <c r="G8469" t="s">
        <v>65</v>
      </c>
      <c r="H8469" s="1">
        <v>46114.628206018519</v>
      </c>
      <c r="I8469" t="b">
        <v>0</v>
      </c>
      <c r="J8469" t="b">
        <v>0</v>
      </c>
      <c r="K8469" t="s">
        <v>41</v>
      </c>
      <c r="L8469" t="s">
        <v>60</v>
      </c>
      <c r="M8469">
        <v>77500</v>
      </c>
      <c r="N8469"/>
      <c r="O8469" t="s">
        <v>17740</v>
      </c>
      <c r="P8469" t="s">
        <v>17741</v>
      </c>
    </row>
    <row r="8470" spans="1:16" x14ac:dyDescent="0.25">
      <c r="A8470" t="s">
        <v>2</v>
      </c>
      <c r="B8470" t="s">
        <v>13773</v>
      </c>
      <c r="C8470" t="s">
        <v>246</v>
      </c>
      <c r="D8470" t="s">
        <v>4346</v>
      </c>
      <c r="E8470" t="s">
        <v>59</v>
      </c>
      <c r="F8470" t="b">
        <v>0</v>
      </c>
      <c r="G8470" t="s">
        <v>65</v>
      </c>
      <c r="H8470" s="1">
        <v>46114.628263888888</v>
      </c>
      <c r="I8470" t="b">
        <v>0</v>
      </c>
      <c r="J8470" t="b">
        <v>1</v>
      </c>
      <c r="K8470" t="s">
        <v>41</v>
      </c>
      <c r="L8470" t="s">
        <v>60</v>
      </c>
      <c r="M8470">
        <v>207000</v>
      </c>
      <c r="N8470"/>
      <c r="O8470" t="s">
        <v>11472</v>
      </c>
      <c r="P8470" t="s">
        <v>13774</v>
      </c>
    </row>
    <row r="8471" spans="1:16" x14ac:dyDescent="0.25">
      <c r="A8471" t="s">
        <v>1</v>
      </c>
      <c r="B8471" t="s">
        <v>17742</v>
      </c>
      <c r="C8471" t="s">
        <v>172</v>
      </c>
      <c r="D8471" t="s">
        <v>4346</v>
      </c>
      <c r="E8471" t="s">
        <v>88</v>
      </c>
      <c r="F8471" t="b">
        <v>0</v>
      </c>
      <c r="G8471" t="s">
        <v>68</v>
      </c>
      <c r="H8471" s="1">
        <v>46114.629178240742</v>
      </c>
      <c r="I8471" t="b">
        <v>1</v>
      </c>
      <c r="J8471" t="b">
        <v>1</v>
      </c>
      <c r="K8471" t="s">
        <v>41</v>
      </c>
      <c r="L8471" t="s">
        <v>74</v>
      </c>
      <c r="M8471"/>
      <c r="N8471">
        <v>59.44</v>
      </c>
      <c r="O8471" t="s">
        <v>170</v>
      </c>
      <c r="P8471" t="s">
        <v>17743</v>
      </c>
    </row>
    <row r="8472" spans="1:16" x14ac:dyDescent="0.25">
      <c r="A8472" t="s">
        <v>5</v>
      </c>
      <c r="B8472" t="s">
        <v>17744</v>
      </c>
      <c r="C8472" t="s">
        <v>576</v>
      </c>
      <c r="D8472" t="s">
        <v>4526</v>
      </c>
      <c r="E8472" t="s">
        <v>59</v>
      </c>
      <c r="F8472" t="b">
        <v>0</v>
      </c>
      <c r="G8472" t="s">
        <v>89</v>
      </c>
      <c r="H8472" s="1">
        <v>46114.629178240742</v>
      </c>
      <c r="I8472" t="b">
        <v>0</v>
      </c>
      <c r="J8472" t="b">
        <v>1</v>
      </c>
      <c r="K8472" t="s">
        <v>41</v>
      </c>
      <c r="L8472" t="s">
        <v>60</v>
      </c>
      <c r="M8472">
        <v>140000</v>
      </c>
      <c r="N8472"/>
      <c r="O8472" t="s">
        <v>2168</v>
      </c>
      <c r="P8472" t="s">
        <v>17745</v>
      </c>
    </row>
    <row r="8473" spans="1:16" x14ac:dyDescent="0.25">
      <c r="A8473" t="s">
        <v>7</v>
      </c>
      <c r="B8473" t="s">
        <v>17746</v>
      </c>
      <c r="C8473" t="s">
        <v>5115</v>
      </c>
      <c r="D8473" t="s">
        <v>4526</v>
      </c>
      <c r="E8473" t="s">
        <v>59</v>
      </c>
      <c r="F8473" t="b">
        <v>0</v>
      </c>
      <c r="G8473" t="s">
        <v>40</v>
      </c>
      <c r="H8473" s="1">
        <v>46114.669756944437</v>
      </c>
      <c r="I8473" t="b">
        <v>1</v>
      </c>
      <c r="J8473" t="b">
        <v>0</v>
      </c>
      <c r="K8473" t="s">
        <v>40</v>
      </c>
      <c r="L8473" t="s">
        <v>60</v>
      </c>
      <c r="M8473">
        <v>67500</v>
      </c>
      <c r="N8473"/>
      <c r="O8473" t="s">
        <v>17747</v>
      </c>
      <c r="P8473" t="s">
        <v>17748</v>
      </c>
    </row>
    <row r="8474" spans="1:16" x14ac:dyDescent="0.25">
      <c r="A8474" t="s">
        <v>2</v>
      </c>
      <c r="B8474" t="s">
        <v>17749</v>
      </c>
      <c r="C8474" t="s">
        <v>142</v>
      </c>
      <c r="D8474" t="s">
        <v>16554</v>
      </c>
      <c r="E8474" t="s">
        <v>59</v>
      </c>
      <c r="F8474" t="b">
        <v>0</v>
      </c>
      <c r="G8474" t="s">
        <v>65</v>
      </c>
      <c r="H8474" s="1">
        <v>46114.669907407413</v>
      </c>
      <c r="I8474" t="b">
        <v>0</v>
      </c>
      <c r="J8474" t="b">
        <v>1</v>
      </c>
      <c r="K8474" t="s">
        <v>41</v>
      </c>
      <c r="L8474" t="s">
        <v>60</v>
      </c>
      <c r="M8474">
        <v>140000</v>
      </c>
      <c r="N8474"/>
      <c r="O8474" t="s">
        <v>17750</v>
      </c>
    </row>
    <row r="8475" spans="1:16" x14ac:dyDescent="0.25">
      <c r="A8475" t="s">
        <v>0</v>
      </c>
      <c r="B8475" t="s">
        <v>0</v>
      </c>
      <c r="C8475" t="s">
        <v>17751</v>
      </c>
      <c r="D8475" t="s">
        <v>4346</v>
      </c>
      <c r="F8475" t="b">
        <v>0</v>
      </c>
      <c r="G8475" t="s">
        <v>40</v>
      </c>
      <c r="H8475" s="1">
        <v>46114.711423611108</v>
      </c>
      <c r="I8475" t="b">
        <v>1</v>
      </c>
      <c r="J8475" t="b">
        <v>0</v>
      </c>
      <c r="K8475" t="s">
        <v>40</v>
      </c>
      <c r="L8475" t="s">
        <v>74</v>
      </c>
      <c r="M8475"/>
      <c r="N8475">
        <v>19</v>
      </c>
      <c r="O8475" t="s">
        <v>17752</v>
      </c>
      <c r="P8475" t="s">
        <v>325</v>
      </c>
    </row>
    <row r="8476" spans="1:16" x14ac:dyDescent="0.25">
      <c r="A8476" t="s">
        <v>1</v>
      </c>
      <c r="B8476" t="s">
        <v>1</v>
      </c>
      <c r="C8476" t="s">
        <v>3057</v>
      </c>
      <c r="D8476" t="s">
        <v>4346</v>
      </c>
      <c r="E8476" t="s">
        <v>59</v>
      </c>
      <c r="F8476" t="b">
        <v>0</v>
      </c>
      <c r="G8476" t="s">
        <v>68</v>
      </c>
      <c r="H8476" s="1">
        <v>46114.712511574071</v>
      </c>
      <c r="I8476" t="b">
        <v>1</v>
      </c>
      <c r="J8476" t="b">
        <v>0</v>
      </c>
      <c r="K8476" t="s">
        <v>41</v>
      </c>
      <c r="L8476" t="s">
        <v>74</v>
      </c>
      <c r="M8476"/>
      <c r="N8476">
        <v>17.5</v>
      </c>
      <c r="O8476" t="s">
        <v>17753</v>
      </c>
      <c r="P8476" t="s">
        <v>17754</v>
      </c>
    </row>
    <row r="8477" spans="1:16" x14ac:dyDescent="0.25">
      <c r="A8477" t="s">
        <v>1</v>
      </c>
      <c r="B8477" t="s">
        <v>17755</v>
      </c>
      <c r="C8477" t="s">
        <v>9919</v>
      </c>
      <c r="D8477" t="s">
        <v>2360</v>
      </c>
      <c r="E8477" t="s">
        <v>59</v>
      </c>
      <c r="F8477" t="b">
        <v>0</v>
      </c>
      <c r="G8477" t="s">
        <v>13</v>
      </c>
      <c r="H8477" s="1">
        <v>46114.712766203702</v>
      </c>
      <c r="I8477" t="b">
        <v>1</v>
      </c>
      <c r="J8477" t="b">
        <v>0</v>
      </c>
      <c r="K8477" t="s">
        <v>13</v>
      </c>
      <c r="L8477" t="s">
        <v>74</v>
      </c>
      <c r="M8477"/>
      <c r="N8477">
        <v>120</v>
      </c>
      <c r="O8477" t="s">
        <v>8238</v>
      </c>
      <c r="P8477" t="s">
        <v>17756</v>
      </c>
    </row>
    <row r="8478" spans="1:16" x14ac:dyDescent="0.25">
      <c r="A8478" t="s">
        <v>1</v>
      </c>
      <c r="B8478" t="s">
        <v>1</v>
      </c>
      <c r="C8478" t="s">
        <v>3057</v>
      </c>
      <c r="D8478" t="s">
        <v>4346</v>
      </c>
      <c r="E8478" t="s">
        <v>59</v>
      </c>
      <c r="F8478" t="b">
        <v>0</v>
      </c>
      <c r="G8478" t="s">
        <v>41</v>
      </c>
      <c r="H8478" s="1">
        <v>46114.71361111111</v>
      </c>
      <c r="I8478" t="b">
        <v>1</v>
      </c>
      <c r="J8478" t="b">
        <v>0</v>
      </c>
      <c r="K8478" t="s">
        <v>41</v>
      </c>
      <c r="L8478" t="s">
        <v>74</v>
      </c>
      <c r="M8478"/>
      <c r="N8478">
        <v>17.5</v>
      </c>
      <c r="O8478" t="s">
        <v>17753</v>
      </c>
      <c r="P8478" t="s">
        <v>17754</v>
      </c>
    </row>
    <row r="8479" spans="1:16" x14ac:dyDescent="0.25">
      <c r="A8479" t="s">
        <v>0</v>
      </c>
      <c r="B8479" t="s">
        <v>17757</v>
      </c>
      <c r="C8479" t="s">
        <v>253</v>
      </c>
      <c r="D8479" t="s">
        <v>4346</v>
      </c>
      <c r="E8479" t="s">
        <v>88</v>
      </c>
      <c r="F8479" t="b">
        <v>0</v>
      </c>
      <c r="G8479" t="s">
        <v>73</v>
      </c>
      <c r="H8479" s="1">
        <v>46114.752175925933</v>
      </c>
      <c r="I8479" t="b">
        <v>1</v>
      </c>
      <c r="J8479" t="b">
        <v>0</v>
      </c>
      <c r="K8479" t="s">
        <v>41</v>
      </c>
      <c r="L8479" t="s">
        <v>74</v>
      </c>
      <c r="M8479"/>
      <c r="N8479">
        <v>16.11</v>
      </c>
      <c r="O8479" t="s">
        <v>9877</v>
      </c>
      <c r="P8479" t="s">
        <v>2175</v>
      </c>
    </row>
    <row r="8480" spans="1:16" x14ac:dyDescent="0.25">
      <c r="A8480" t="s">
        <v>6</v>
      </c>
      <c r="B8480" t="s">
        <v>17758</v>
      </c>
      <c r="C8480" t="s">
        <v>1502</v>
      </c>
      <c r="D8480" t="s">
        <v>4346</v>
      </c>
      <c r="E8480" t="s">
        <v>59</v>
      </c>
      <c r="F8480" t="b">
        <v>0</v>
      </c>
      <c r="G8480" t="s">
        <v>68</v>
      </c>
      <c r="H8480" s="1">
        <v>46114.753252314818</v>
      </c>
      <c r="I8480" t="b">
        <v>0</v>
      </c>
      <c r="J8480" t="b">
        <v>1</v>
      </c>
      <c r="K8480" t="s">
        <v>41</v>
      </c>
      <c r="L8480" t="s">
        <v>60</v>
      </c>
      <c r="M8480">
        <v>101619.5</v>
      </c>
      <c r="N8480"/>
      <c r="O8480" t="s">
        <v>16428</v>
      </c>
      <c r="P8480" t="s">
        <v>17759</v>
      </c>
    </row>
    <row r="8481" spans="1:16" x14ac:dyDescent="0.25">
      <c r="A8481" t="s">
        <v>6</v>
      </c>
      <c r="B8481" t="s">
        <v>1214</v>
      </c>
      <c r="C8481" t="s">
        <v>64</v>
      </c>
      <c r="D8481" t="s">
        <v>2360</v>
      </c>
      <c r="E8481" t="s">
        <v>59</v>
      </c>
      <c r="F8481" t="b">
        <v>0</v>
      </c>
      <c r="G8481" t="s">
        <v>65</v>
      </c>
      <c r="H8481" s="1">
        <v>46114.753263888888</v>
      </c>
      <c r="I8481" t="b">
        <v>0</v>
      </c>
      <c r="J8481" t="b">
        <v>1</v>
      </c>
      <c r="K8481" t="s">
        <v>41</v>
      </c>
      <c r="L8481" t="s">
        <v>60</v>
      </c>
      <c r="M8481">
        <v>225000</v>
      </c>
      <c r="N8481"/>
      <c r="O8481" t="s">
        <v>195</v>
      </c>
      <c r="P8481" t="s">
        <v>17760</v>
      </c>
    </row>
    <row r="8482" spans="1:16" x14ac:dyDescent="0.25">
      <c r="A8482" t="s">
        <v>1</v>
      </c>
      <c r="B8482" t="s">
        <v>1</v>
      </c>
      <c r="C8482" t="s">
        <v>537</v>
      </c>
      <c r="D8482" t="s">
        <v>4346</v>
      </c>
      <c r="E8482" t="s">
        <v>59</v>
      </c>
      <c r="F8482" t="b">
        <v>0</v>
      </c>
      <c r="G8482" t="s">
        <v>65</v>
      </c>
      <c r="H8482" s="1">
        <v>46114.754189814812</v>
      </c>
      <c r="I8482" t="b">
        <v>0</v>
      </c>
      <c r="J8482" t="b">
        <v>0</v>
      </c>
      <c r="K8482" t="s">
        <v>41</v>
      </c>
      <c r="L8482" t="s">
        <v>60</v>
      </c>
      <c r="M8482">
        <v>105000</v>
      </c>
      <c r="N8482"/>
      <c r="O8482" t="s">
        <v>17761</v>
      </c>
      <c r="P8482" t="s">
        <v>17762</v>
      </c>
    </row>
    <row r="8483" spans="1:16" x14ac:dyDescent="0.25">
      <c r="A8483" t="s">
        <v>1</v>
      </c>
      <c r="B8483" t="s">
        <v>17763</v>
      </c>
      <c r="C8483" t="s">
        <v>71</v>
      </c>
      <c r="D8483" t="s">
        <v>4346</v>
      </c>
      <c r="E8483" t="s">
        <v>59</v>
      </c>
      <c r="F8483" t="b">
        <v>0</v>
      </c>
      <c r="G8483" t="s">
        <v>41</v>
      </c>
      <c r="H8483" s="1">
        <v>46114.755277777767</v>
      </c>
      <c r="I8483" t="b">
        <v>1</v>
      </c>
      <c r="J8483" t="b">
        <v>1</v>
      </c>
      <c r="K8483" t="s">
        <v>41</v>
      </c>
      <c r="L8483" t="s">
        <v>60</v>
      </c>
      <c r="M8483">
        <v>97500</v>
      </c>
      <c r="N8483"/>
      <c r="O8483" t="s">
        <v>4007</v>
      </c>
      <c r="P8483" t="s">
        <v>17764</v>
      </c>
    </row>
    <row r="8484" spans="1:16" x14ac:dyDescent="0.25">
      <c r="A8484" t="s">
        <v>2</v>
      </c>
      <c r="B8484" t="s">
        <v>17765</v>
      </c>
      <c r="C8484" t="s">
        <v>76</v>
      </c>
      <c r="D8484" t="s">
        <v>17766</v>
      </c>
      <c r="E8484" t="s">
        <v>59</v>
      </c>
      <c r="F8484" t="b">
        <v>1</v>
      </c>
      <c r="G8484" t="s">
        <v>73</v>
      </c>
      <c r="H8484" s="1">
        <v>46114.793842592589</v>
      </c>
      <c r="I8484" t="b">
        <v>0</v>
      </c>
      <c r="J8484" t="b">
        <v>1</v>
      </c>
      <c r="K8484" t="s">
        <v>41</v>
      </c>
      <c r="L8484" t="s">
        <v>60</v>
      </c>
      <c r="M8484">
        <v>105000</v>
      </c>
      <c r="N8484"/>
      <c r="O8484" t="s">
        <v>17767</v>
      </c>
      <c r="P8484" t="s">
        <v>17768</v>
      </c>
    </row>
    <row r="8485" spans="1:16" x14ac:dyDescent="0.25">
      <c r="A8485" t="s">
        <v>7</v>
      </c>
      <c r="B8485" t="s">
        <v>17769</v>
      </c>
      <c r="C8485" t="s">
        <v>751</v>
      </c>
      <c r="D8485" t="s">
        <v>4346</v>
      </c>
      <c r="E8485" t="s">
        <v>59</v>
      </c>
      <c r="F8485" t="b">
        <v>0</v>
      </c>
      <c r="G8485" t="s">
        <v>68</v>
      </c>
      <c r="H8485" s="1">
        <v>46114.793842592589</v>
      </c>
      <c r="I8485" t="b">
        <v>0</v>
      </c>
      <c r="J8485" t="b">
        <v>1</v>
      </c>
      <c r="K8485" t="s">
        <v>41</v>
      </c>
      <c r="L8485" t="s">
        <v>60</v>
      </c>
      <c r="M8485">
        <v>168620</v>
      </c>
      <c r="N8485"/>
      <c r="O8485" t="s">
        <v>3595</v>
      </c>
      <c r="P8485" t="s">
        <v>406</v>
      </c>
    </row>
    <row r="8486" spans="1:16" x14ac:dyDescent="0.25">
      <c r="A8486" t="s">
        <v>2</v>
      </c>
      <c r="B8486" t="s">
        <v>17770</v>
      </c>
      <c r="C8486" t="s">
        <v>148</v>
      </c>
      <c r="D8486" t="s">
        <v>2360</v>
      </c>
      <c r="E8486" t="s">
        <v>59</v>
      </c>
      <c r="F8486" t="b">
        <v>0</v>
      </c>
      <c r="G8486" t="s">
        <v>89</v>
      </c>
      <c r="H8486" s="1">
        <v>46114.793854166674</v>
      </c>
      <c r="I8486" t="b">
        <v>0</v>
      </c>
      <c r="J8486" t="b">
        <v>1</v>
      </c>
      <c r="K8486" t="s">
        <v>41</v>
      </c>
      <c r="L8486" t="s">
        <v>60</v>
      </c>
      <c r="M8486">
        <v>85000</v>
      </c>
      <c r="N8486"/>
      <c r="O8486" t="s">
        <v>5642</v>
      </c>
      <c r="P8486" t="s">
        <v>17771</v>
      </c>
    </row>
    <row r="8487" spans="1:16" x14ac:dyDescent="0.25">
      <c r="A8487" t="s">
        <v>0</v>
      </c>
      <c r="B8487" t="s">
        <v>17772</v>
      </c>
      <c r="C8487" t="s">
        <v>76</v>
      </c>
      <c r="D8487" t="s">
        <v>4346</v>
      </c>
      <c r="E8487" t="s">
        <v>59</v>
      </c>
      <c r="F8487" t="b">
        <v>1</v>
      </c>
      <c r="G8487" t="s">
        <v>41</v>
      </c>
      <c r="H8487" s="1">
        <v>46114.794768518521</v>
      </c>
      <c r="I8487" t="b">
        <v>0</v>
      </c>
      <c r="J8487" t="b">
        <v>1</v>
      </c>
      <c r="K8487" t="s">
        <v>41</v>
      </c>
      <c r="L8487" t="s">
        <v>60</v>
      </c>
      <c r="M8487">
        <v>71500</v>
      </c>
      <c r="N8487"/>
      <c r="O8487" t="s">
        <v>16144</v>
      </c>
      <c r="P8487" t="s">
        <v>288</v>
      </c>
    </row>
    <row r="8488" spans="1:16" x14ac:dyDescent="0.25">
      <c r="A8488" t="s">
        <v>2</v>
      </c>
      <c r="B8488" t="s">
        <v>466</v>
      </c>
      <c r="C8488" t="s">
        <v>947</v>
      </c>
      <c r="D8488" t="s">
        <v>4346</v>
      </c>
      <c r="E8488" t="s">
        <v>59</v>
      </c>
      <c r="F8488" t="b">
        <v>0</v>
      </c>
      <c r="G8488" t="s">
        <v>68</v>
      </c>
      <c r="H8488" s="1">
        <v>46114.794849537036</v>
      </c>
      <c r="I8488" t="b">
        <v>0</v>
      </c>
      <c r="J8488" t="b">
        <v>0</v>
      </c>
      <c r="K8488" t="s">
        <v>41</v>
      </c>
      <c r="L8488" t="s">
        <v>60</v>
      </c>
      <c r="M8488">
        <v>147500</v>
      </c>
      <c r="N8488"/>
      <c r="O8488" t="s">
        <v>14232</v>
      </c>
      <c r="P8488" t="s">
        <v>17773</v>
      </c>
    </row>
    <row r="8489" spans="1:16" x14ac:dyDescent="0.25">
      <c r="A8489" t="s">
        <v>1</v>
      </c>
      <c r="B8489" t="s">
        <v>156</v>
      </c>
      <c r="C8489" t="s">
        <v>515</v>
      </c>
      <c r="D8489" t="s">
        <v>4526</v>
      </c>
      <c r="E8489" t="s">
        <v>59</v>
      </c>
      <c r="F8489" t="b">
        <v>0</v>
      </c>
      <c r="G8489" t="s">
        <v>73</v>
      </c>
      <c r="H8489" s="1">
        <v>46114.79587962963</v>
      </c>
      <c r="I8489" t="b">
        <v>0</v>
      </c>
      <c r="J8489" t="b">
        <v>0</v>
      </c>
      <c r="K8489" t="s">
        <v>41</v>
      </c>
      <c r="L8489" t="s">
        <v>74</v>
      </c>
      <c r="M8489"/>
      <c r="N8489">
        <v>50</v>
      </c>
      <c r="O8489" t="s">
        <v>1164</v>
      </c>
      <c r="P8489" t="s">
        <v>17774</v>
      </c>
    </row>
    <row r="8490" spans="1:16" x14ac:dyDescent="0.25">
      <c r="A8490" t="s">
        <v>6</v>
      </c>
      <c r="B8490" t="s">
        <v>17775</v>
      </c>
      <c r="C8490" t="s">
        <v>112</v>
      </c>
      <c r="D8490" t="s">
        <v>4346</v>
      </c>
      <c r="E8490" t="s">
        <v>59</v>
      </c>
      <c r="F8490" t="b">
        <v>0</v>
      </c>
      <c r="G8490" t="s">
        <v>65</v>
      </c>
      <c r="H8490" s="1">
        <v>46114.836539351847</v>
      </c>
      <c r="I8490" t="b">
        <v>0</v>
      </c>
      <c r="J8490" t="b">
        <v>1</v>
      </c>
      <c r="K8490" t="s">
        <v>41</v>
      </c>
      <c r="L8490" t="s">
        <v>60</v>
      </c>
      <c r="M8490">
        <v>235000</v>
      </c>
      <c r="N8490"/>
      <c r="O8490" t="s">
        <v>1990</v>
      </c>
      <c r="P8490" t="s">
        <v>17776</v>
      </c>
    </row>
    <row r="8491" spans="1:16" x14ac:dyDescent="0.25">
      <c r="A8491" t="s">
        <v>0</v>
      </c>
      <c r="B8491" t="s">
        <v>17777</v>
      </c>
      <c r="C8491" t="s">
        <v>41</v>
      </c>
      <c r="D8491" t="s">
        <v>4346</v>
      </c>
      <c r="E8491" t="s">
        <v>59</v>
      </c>
      <c r="F8491" t="b">
        <v>0</v>
      </c>
      <c r="G8491" t="s">
        <v>41</v>
      </c>
      <c r="H8491" s="1">
        <v>46114.878101851849</v>
      </c>
      <c r="I8491" t="b">
        <v>1</v>
      </c>
      <c r="J8491" t="b">
        <v>1</v>
      </c>
      <c r="K8491" t="s">
        <v>41</v>
      </c>
      <c r="L8491" t="s">
        <v>60</v>
      </c>
      <c r="M8491">
        <v>51000</v>
      </c>
      <c r="N8491"/>
      <c r="O8491" t="s">
        <v>528</v>
      </c>
      <c r="P8491" t="s">
        <v>17778</v>
      </c>
    </row>
    <row r="8492" spans="1:16" x14ac:dyDescent="0.25">
      <c r="A8492" t="s">
        <v>0</v>
      </c>
      <c r="B8492" t="s">
        <v>17779</v>
      </c>
      <c r="C8492" t="s">
        <v>41</v>
      </c>
      <c r="D8492" t="s">
        <v>4526</v>
      </c>
      <c r="E8492" t="s">
        <v>59</v>
      </c>
      <c r="F8492" t="b">
        <v>0</v>
      </c>
      <c r="G8492" t="s">
        <v>41</v>
      </c>
      <c r="H8492" s="1">
        <v>46114.878101851849</v>
      </c>
      <c r="I8492" t="b">
        <v>0</v>
      </c>
      <c r="J8492" t="b">
        <v>1</v>
      </c>
      <c r="K8492" t="s">
        <v>41</v>
      </c>
      <c r="L8492" t="s">
        <v>74</v>
      </c>
      <c r="M8492"/>
      <c r="N8492">
        <v>77.5</v>
      </c>
      <c r="O8492" t="s">
        <v>7085</v>
      </c>
      <c r="P8492" t="s">
        <v>2313</v>
      </c>
    </row>
    <row r="8493" spans="1:16" x14ac:dyDescent="0.25">
      <c r="A8493" t="s">
        <v>2</v>
      </c>
      <c r="B8493" t="s">
        <v>17780</v>
      </c>
      <c r="C8493" t="s">
        <v>194</v>
      </c>
      <c r="D8493" t="s">
        <v>5667</v>
      </c>
      <c r="E8493" t="s">
        <v>59</v>
      </c>
      <c r="F8493" t="b">
        <v>0</v>
      </c>
      <c r="G8493" t="s">
        <v>65</v>
      </c>
      <c r="H8493" s="1">
        <v>46114.878229166658</v>
      </c>
      <c r="I8493" t="b">
        <v>0</v>
      </c>
      <c r="J8493" t="b">
        <v>1</v>
      </c>
      <c r="K8493" t="s">
        <v>41</v>
      </c>
      <c r="L8493" t="s">
        <v>60</v>
      </c>
      <c r="M8493">
        <v>222500</v>
      </c>
      <c r="N8493"/>
      <c r="O8493" t="s">
        <v>1197</v>
      </c>
      <c r="P8493" t="s">
        <v>11035</v>
      </c>
    </row>
    <row r="8494" spans="1:16" x14ac:dyDescent="0.25">
      <c r="A8494" t="s">
        <v>6</v>
      </c>
      <c r="B8494" t="s">
        <v>17781</v>
      </c>
      <c r="C8494" t="s">
        <v>543</v>
      </c>
      <c r="D8494" t="s">
        <v>5667</v>
      </c>
      <c r="E8494" t="s">
        <v>59</v>
      </c>
      <c r="F8494" t="b">
        <v>0</v>
      </c>
      <c r="G8494" t="s">
        <v>65</v>
      </c>
      <c r="H8494" s="1">
        <v>46114.878229166658</v>
      </c>
      <c r="I8494" t="b">
        <v>0</v>
      </c>
      <c r="J8494" t="b">
        <v>1</v>
      </c>
      <c r="K8494" t="s">
        <v>41</v>
      </c>
      <c r="L8494" t="s">
        <v>60</v>
      </c>
      <c r="M8494">
        <v>187000</v>
      </c>
      <c r="N8494"/>
      <c r="O8494" t="s">
        <v>1197</v>
      </c>
      <c r="P8494" t="s">
        <v>11037</v>
      </c>
    </row>
    <row r="8495" spans="1:16" x14ac:dyDescent="0.25">
      <c r="A8495" t="s">
        <v>1</v>
      </c>
      <c r="B8495" t="s">
        <v>17782</v>
      </c>
      <c r="C8495" t="s">
        <v>76</v>
      </c>
      <c r="D8495" t="s">
        <v>4346</v>
      </c>
      <c r="E8495" t="s">
        <v>88</v>
      </c>
      <c r="F8495" t="b">
        <v>1</v>
      </c>
      <c r="G8495" t="s">
        <v>89</v>
      </c>
      <c r="H8495" s="1">
        <v>46114.879178240742</v>
      </c>
      <c r="I8495" t="b">
        <v>1</v>
      </c>
      <c r="J8495" t="b">
        <v>0</v>
      </c>
      <c r="K8495" t="s">
        <v>41</v>
      </c>
      <c r="L8495" t="s">
        <v>74</v>
      </c>
      <c r="M8495"/>
      <c r="N8495">
        <v>55</v>
      </c>
      <c r="O8495" t="s">
        <v>17783</v>
      </c>
      <c r="P8495" t="s">
        <v>17784</v>
      </c>
    </row>
    <row r="8496" spans="1:16" x14ac:dyDescent="0.25">
      <c r="A8496" t="s">
        <v>1</v>
      </c>
      <c r="B8496" t="s">
        <v>17782</v>
      </c>
      <c r="C8496" t="s">
        <v>76</v>
      </c>
      <c r="D8496" t="s">
        <v>4346</v>
      </c>
      <c r="E8496" t="s">
        <v>88</v>
      </c>
      <c r="F8496" t="b">
        <v>1</v>
      </c>
      <c r="G8496" t="s">
        <v>77</v>
      </c>
      <c r="H8496" s="1">
        <v>46114.879201388889</v>
      </c>
      <c r="I8496" t="b">
        <v>1</v>
      </c>
      <c r="J8496" t="b">
        <v>0</v>
      </c>
      <c r="K8496" t="s">
        <v>41</v>
      </c>
      <c r="L8496" t="s">
        <v>74</v>
      </c>
      <c r="M8496"/>
      <c r="N8496">
        <v>55</v>
      </c>
      <c r="O8496" t="s">
        <v>17783</v>
      </c>
      <c r="P8496" t="s">
        <v>17784</v>
      </c>
    </row>
    <row r="8497" spans="1:16" x14ac:dyDescent="0.25">
      <c r="A8497" t="s">
        <v>1</v>
      </c>
      <c r="B8497" t="s">
        <v>11949</v>
      </c>
      <c r="C8497" t="s">
        <v>190</v>
      </c>
      <c r="D8497" t="s">
        <v>4526</v>
      </c>
      <c r="E8497" t="s">
        <v>59</v>
      </c>
      <c r="F8497" t="b">
        <v>0</v>
      </c>
      <c r="G8497" t="s">
        <v>73</v>
      </c>
      <c r="H8497" s="1">
        <v>46114.879212962973</v>
      </c>
      <c r="I8497" t="b">
        <v>1</v>
      </c>
      <c r="J8497" t="b">
        <v>0</v>
      </c>
      <c r="K8497" t="s">
        <v>41</v>
      </c>
      <c r="L8497" t="s">
        <v>74</v>
      </c>
      <c r="M8497"/>
      <c r="N8497">
        <v>60</v>
      </c>
      <c r="O8497" t="s">
        <v>1028</v>
      </c>
      <c r="P8497" t="s">
        <v>17785</v>
      </c>
    </row>
    <row r="8498" spans="1:16" x14ac:dyDescent="0.25">
      <c r="A8498" t="s">
        <v>2</v>
      </c>
      <c r="B8498" t="s">
        <v>11034</v>
      </c>
      <c r="C8498" t="s">
        <v>543</v>
      </c>
      <c r="D8498" t="s">
        <v>4346</v>
      </c>
      <c r="E8498" t="s">
        <v>59</v>
      </c>
      <c r="F8498" t="b">
        <v>0</v>
      </c>
      <c r="G8498" t="s">
        <v>65</v>
      </c>
      <c r="H8498" s="1">
        <v>46114.919907407413</v>
      </c>
      <c r="I8498" t="b">
        <v>0</v>
      </c>
      <c r="J8498" t="b">
        <v>1</v>
      </c>
      <c r="K8498" t="s">
        <v>41</v>
      </c>
      <c r="L8498" t="s">
        <v>60</v>
      </c>
      <c r="M8498">
        <v>222500</v>
      </c>
      <c r="N8498"/>
      <c r="O8498" t="s">
        <v>577</v>
      </c>
      <c r="P8498" t="s">
        <v>11035</v>
      </c>
    </row>
    <row r="8499" spans="1:16" x14ac:dyDescent="0.25">
      <c r="A8499" t="s">
        <v>2</v>
      </c>
      <c r="B8499" t="s">
        <v>158</v>
      </c>
      <c r="C8499" t="s">
        <v>271</v>
      </c>
      <c r="D8499" t="s">
        <v>2360</v>
      </c>
      <c r="E8499" t="s">
        <v>59</v>
      </c>
      <c r="F8499" t="b">
        <v>0</v>
      </c>
      <c r="G8499" t="s">
        <v>77</v>
      </c>
      <c r="H8499" s="1">
        <v>46114.919907407413</v>
      </c>
      <c r="I8499" t="b">
        <v>0</v>
      </c>
      <c r="J8499" t="b">
        <v>1</v>
      </c>
      <c r="K8499" t="s">
        <v>41</v>
      </c>
      <c r="L8499" t="s">
        <v>60</v>
      </c>
      <c r="M8499">
        <v>196845</v>
      </c>
      <c r="N8499"/>
      <c r="O8499" t="s">
        <v>3325</v>
      </c>
      <c r="P8499" t="s">
        <v>17786</v>
      </c>
    </row>
    <row r="8500" spans="1:16" x14ac:dyDescent="0.25">
      <c r="A8500" t="s">
        <v>3</v>
      </c>
      <c r="B8500" t="s">
        <v>17787</v>
      </c>
      <c r="C8500" t="s">
        <v>112</v>
      </c>
      <c r="D8500" t="s">
        <v>4526</v>
      </c>
      <c r="E8500" t="s">
        <v>88</v>
      </c>
      <c r="F8500" t="b">
        <v>0</v>
      </c>
      <c r="G8500" t="s">
        <v>65</v>
      </c>
      <c r="H8500" s="1">
        <v>46114.960509259261</v>
      </c>
      <c r="I8500" t="b">
        <v>0</v>
      </c>
      <c r="J8500" t="b">
        <v>1</v>
      </c>
      <c r="K8500" t="s">
        <v>41</v>
      </c>
      <c r="L8500" t="s">
        <v>74</v>
      </c>
      <c r="M8500"/>
      <c r="N8500">
        <v>80</v>
      </c>
      <c r="O8500" t="s">
        <v>126</v>
      </c>
      <c r="P8500" t="s">
        <v>17788</v>
      </c>
    </row>
    <row r="8501" spans="1:16" x14ac:dyDescent="0.25">
      <c r="A8501" t="s">
        <v>2</v>
      </c>
      <c r="B8501" t="s">
        <v>2</v>
      </c>
      <c r="C8501" t="s">
        <v>1465</v>
      </c>
      <c r="D8501" t="s">
        <v>4346</v>
      </c>
      <c r="E8501" t="s">
        <v>59</v>
      </c>
      <c r="F8501" t="b">
        <v>0</v>
      </c>
      <c r="G8501" t="s">
        <v>77</v>
      </c>
      <c r="H8501" s="1">
        <v>46114.961493055547</v>
      </c>
      <c r="I8501" t="b">
        <v>0</v>
      </c>
      <c r="J8501" t="b">
        <v>1</v>
      </c>
      <c r="K8501" t="s">
        <v>41</v>
      </c>
      <c r="L8501" t="s">
        <v>60</v>
      </c>
      <c r="M8501">
        <v>117500</v>
      </c>
      <c r="N8501"/>
      <c r="O8501" t="s">
        <v>17789</v>
      </c>
      <c r="P8501" t="s">
        <v>17790</v>
      </c>
    </row>
    <row r="8502" spans="1:16" x14ac:dyDescent="0.25">
      <c r="A8502" t="s">
        <v>2</v>
      </c>
      <c r="B8502" t="s">
        <v>17128</v>
      </c>
      <c r="C8502" t="s">
        <v>1401</v>
      </c>
      <c r="D8502" t="s">
        <v>4346</v>
      </c>
      <c r="E8502" t="s">
        <v>59</v>
      </c>
      <c r="F8502" t="b">
        <v>0</v>
      </c>
      <c r="G8502" t="s">
        <v>77</v>
      </c>
      <c r="H8502" s="1">
        <v>46114.961493055547</v>
      </c>
      <c r="I8502" t="b">
        <v>0</v>
      </c>
      <c r="J8502" t="b">
        <v>0</v>
      </c>
      <c r="K8502" t="s">
        <v>41</v>
      </c>
      <c r="L8502" t="s">
        <v>60</v>
      </c>
      <c r="M8502">
        <v>131200</v>
      </c>
      <c r="N8502"/>
      <c r="O8502" t="s">
        <v>1948</v>
      </c>
      <c r="P8502" t="s">
        <v>1929</v>
      </c>
    </row>
    <row r="8503" spans="1:16" x14ac:dyDescent="0.25">
      <c r="A8503" t="s">
        <v>2</v>
      </c>
      <c r="B8503" t="s">
        <v>17791</v>
      </c>
      <c r="C8503" t="s">
        <v>112</v>
      </c>
      <c r="D8503" t="s">
        <v>4346</v>
      </c>
      <c r="E8503" t="s">
        <v>59</v>
      </c>
      <c r="F8503" t="b">
        <v>0</v>
      </c>
      <c r="G8503" t="s">
        <v>65</v>
      </c>
      <c r="H8503" s="1">
        <v>46114.961539351847</v>
      </c>
      <c r="I8503" t="b">
        <v>0</v>
      </c>
      <c r="J8503" t="b">
        <v>1</v>
      </c>
      <c r="K8503" t="s">
        <v>41</v>
      </c>
      <c r="L8503" t="s">
        <v>60</v>
      </c>
      <c r="M8503">
        <v>126040</v>
      </c>
      <c r="N8503"/>
      <c r="O8503" t="s">
        <v>813</v>
      </c>
      <c r="P8503" t="s">
        <v>208</v>
      </c>
    </row>
    <row r="8504" spans="1:16" x14ac:dyDescent="0.25">
      <c r="A8504" t="s">
        <v>6</v>
      </c>
      <c r="B8504" t="s">
        <v>2508</v>
      </c>
      <c r="C8504" t="s">
        <v>4125</v>
      </c>
      <c r="D8504" t="s">
        <v>4526</v>
      </c>
      <c r="E8504" t="s">
        <v>59</v>
      </c>
      <c r="F8504" t="b">
        <v>0</v>
      </c>
      <c r="G8504" t="s">
        <v>65</v>
      </c>
      <c r="H8504" s="1">
        <v>46114.961574074077</v>
      </c>
      <c r="I8504" t="b">
        <v>0</v>
      </c>
      <c r="J8504" t="b">
        <v>0</v>
      </c>
      <c r="K8504" t="s">
        <v>41</v>
      </c>
      <c r="L8504" t="s">
        <v>60</v>
      </c>
      <c r="M8504">
        <v>102500</v>
      </c>
      <c r="N8504"/>
      <c r="O8504" t="s">
        <v>17792</v>
      </c>
      <c r="P8504" t="s">
        <v>17793</v>
      </c>
    </row>
    <row r="8505" spans="1:16" x14ac:dyDescent="0.25">
      <c r="A8505" t="s">
        <v>1</v>
      </c>
      <c r="B8505" t="s">
        <v>1</v>
      </c>
      <c r="C8505" t="s">
        <v>365</v>
      </c>
      <c r="D8505" t="s">
        <v>4346</v>
      </c>
      <c r="E8505" t="s">
        <v>59</v>
      </c>
      <c r="F8505" t="b">
        <v>0</v>
      </c>
      <c r="G8505" t="s">
        <v>41</v>
      </c>
      <c r="H8505" s="1">
        <v>46114.96361111111</v>
      </c>
      <c r="I8505" t="b">
        <v>0</v>
      </c>
      <c r="J8505" t="b">
        <v>1</v>
      </c>
      <c r="K8505" t="s">
        <v>41</v>
      </c>
      <c r="L8505" t="s">
        <v>60</v>
      </c>
      <c r="M8505">
        <v>204000</v>
      </c>
      <c r="N8505"/>
      <c r="O8505" t="s">
        <v>17794</v>
      </c>
      <c r="P8505" t="s">
        <v>17795</v>
      </c>
    </row>
    <row r="8506" spans="1:16" x14ac:dyDescent="0.25">
      <c r="A8506" t="s">
        <v>0</v>
      </c>
      <c r="B8506" t="s">
        <v>17796</v>
      </c>
      <c r="C8506" t="s">
        <v>200</v>
      </c>
      <c r="D8506" t="s">
        <v>2360</v>
      </c>
      <c r="E8506" t="s">
        <v>59</v>
      </c>
      <c r="F8506" t="b">
        <v>0</v>
      </c>
      <c r="G8506" t="s">
        <v>65</v>
      </c>
      <c r="H8506" s="1">
        <v>46115.002187500002</v>
      </c>
      <c r="I8506" t="b">
        <v>0</v>
      </c>
      <c r="J8506" t="b">
        <v>1</v>
      </c>
      <c r="K8506" t="s">
        <v>41</v>
      </c>
      <c r="L8506" t="s">
        <v>74</v>
      </c>
      <c r="M8506"/>
      <c r="N8506">
        <v>67</v>
      </c>
      <c r="O8506" t="s">
        <v>17797</v>
      </c>
    </row>
    <row r="8507" spans="1:16" x14ac:dyDescent="0.25">
      <c r="A8507" t="s">
        <v>0</v>
      </c>
      <c r="B8507" t="s">
        <v>17798</v>
      </c>
      <c r="C8507" t="s">
        <v>237</v>
      </c>
      <c r="D8507" t="s">
        <v>4526</v>
      </c>
      <c r="E8507" t="s">
        <v>59</v>
      </c>
      <c r="F8507" t="b">
        <v>0</v>
      </c>
      <c r="G8507" t="s">
        <v>89</v>
      </c>
      <c r="H8507" s="1">
        <v>46115.002210648148</v>
      </c>
      <c r="I8507" t="b">
        <v>0</v>
      </c>
      <c r="J8507" t="b">
        <v>1</v>
      </c>
      <c r="K8507" t="s">
        <v>41</v>
      </c>
      <c r="L8507" t="s">
        <v>60</v>
      </c>
      <c r="M8507">
        <v>85000</v>
      </c>
      <c r="N8507"/>
      <c r="O8507" t="s">
        <v>17799</v>
      </c>
      <c r="P8507" t="s">
        <v>17800</v>
      </c>
    </row>
    <row r="8508" spans="1:16" x14ac:dyDescent="0.25">
      <c r="A8508" t="s">
        <v>3</v>
      </c>
      <c r="B8508" t="s">
        <v>8291</v>
      </c>
      <c r="C8508" t="s">
        <v>76</v>
      </c>
      <c r="D8508" t="s">
        <v>584</v>
      </c>
      <c r="E8508" t="s">
        <v>72</v>
      </c>
      <c r="F8508" t="b">
        <v>1</v>
      </c>
      <c r="G8508" t="s">
        <v>31</v>
      </c>
      <c r="H8508" s="1">
        <v>46115.002893518518</v>
      </c>
      <c r="I8508" t="b">
        <v>0</v>
      </c>
      <c r="J8508" t="b">
        <v>0</v>
      </c>
      <c r="K8508" t="s">
        <v>31</v>
      </c>
      <c r="L8508" t="s">
        <v>74</v>
      </c>
      <c r="M8508"/>
      <c r="N8508">
        <v>25</v>
      </c>
      <c r="O8508" t="s">
        <v>584</v>
      </c>
      <c r="P8508" t="s">
        <v>2175</v>
      </c>
    </row>
    <row r="8509" spans="1:16" x14ac:dyDescent="0.25">
      <c r="A8509" t="s">
        <v>3</v>
      </c>
      <c r="B8509" t="s">
        <v>4926</v>
      </c>
      <c r="C8509" t="s">
        <v>76</v>
      </c>
      <c r="D8509" t="s">
        <v>584</v>
      </c>
      <c r="E8509" t="s">
        <v>72</v>
      </c>
      <c r="F8509" t="b">
        <v>1</v>
      </c>
      <c r="G8509" t="s">
        <v>31</v>
      </c>
      <c r="H8509" s="1">
        <v>46115.002893518518</v>
      </c>
      <c r="I8509" t="b">
        <v>0</v>
      </c>
      <c r="J8509" t="b">
        <v>0</v>
      </c>
      <c r="K8509" t="s">
        <v>31</v>
      </c>
      <c r="L8509" t="s">
        <v>74</v>
      </c>
      <c r="M8509"/>
      <c r="N8509">
        <v>25</v>
      </c>
      <c r="O8509" t="s">
        <v>584</v>
      </c>
      <c r="P8509" t="s">
        <v>673</v>
      </c>
    </row>
    <row r="8510" spans="1:16" x14ac:dyDescent="0.25">
      <c r="A8510" t="s">
        <v>0</v>
      </c>
      <c r="B8510" t="s">
        <v>17801</v>
      </c>
      <c r="C8510" t="s">
        <v>76</v>
      </c>
      <c r="D8510" t="s">
        <v>584</v>
      </c>
      <c r="E8510" t="s">
        <v>72</v>
      </c>
      <c r="F8510" t="b">
        <v>1</v>
      </c>
      <c r="G8510" t="s">
        <v>41</v>
      </c>
      <c r="H8510" s="1">
        <v>46115.003125000003</v>
      </c>
      <c r="I8510" t="b">
        <v>0</v>
      </c>
      <c r="J8510" t="b">
        <v>0</v>
      </c>
      <c r="K8510" t="s">
        <v>41</v>
      </c>
      <c r="L8510" t="s">
        <v>74</v>
      </c>
      <c r="M8510"/>
      <c r="N8510">
        <v>25</v>
      </c>
      <c r="O8510" t="s">
        <v>584</v>
      </c>
      <c r="P8510" t="s">
        <v>17802</v>
      </c>
    </row>
    <row r="8511" spans="1:16" x14ac:dyDescent="0.25">
      <c r="A8511" t="s">
        <v>3</v>
      </c>
      <c r="B8511" t="s">
        <v>243</v>
      </c>
      <c r="C8511" t="s">
        <v>1295</v>
      </c>
      <c r="D8511" t="s">
        <v>4526</v>
      </c>
      <c r="E8511" t="s">
        <v>88</v>
      </c>
      <c r="F8511" t="b">
        <v>0</v>
      </c>
      <c r="G8511" t="s">
        <v>68</v>
      </c>
      <c r="H8511" s="1">
        <v>46115.043842592589</v>
      </c>
      <c r="I8511" t="b">
        <v>0</v>
      </c>
      <c r="J8511" t="b">
        <v>1</v>
      </c>
      <c r="K8511" t="s">
        <v>41</v>
      </c>
      <c r="L8511" t="s">
        <v>74</v>
      </c>
      <c r="M8511"/>
      <c r="N8511">
        <v>70</v>
      </c>
      <c r="O8511" t="s">
        <v>17803</v>
      </c>
      <c r="P8511" t="s">
        <v>3739</v>
      </c>
    </row>
    <row r="8512" spans="1:16" x14ac:dyDescent="0.25">
      <c r="A8512" t="s">
        <v>0</v>
      </c>
      <c r="B8512" t="s">
        <v>17804</v>
      </c>
      <c r="C8512" t="s">
        <v>334</v>
      </c>
      <c r="D8512" t="s">
        <v>5667</v>
      </c>
      <c r="E8512" t="s">
        <v>59</v>
      </c>
      <c r="F8512" t="b">
        <v>0</v>
      </c>
      <c r="G8512" t="s">
        <v>41</v>
      </c>
      <c r="H8512" s="1">
        <v>46115.044768518521</v>
      </c>
      <c r="I8512" t="b">
        <v>0</v>
      </c>
      <c r="J8512" t="b">
        <v>1</v>
      </c>
      <c r="K8512" t="s">
        <v>41</v>
      </c>
      <c r="L8512" t="s">
        <v>60</v>
      </c>
      <c r="M8512">
        <v>96000</v>
      </c>
      <c r="N8512"/>
      <c r="O8512" t="s">
        <v>17805</v>
      </c>
      <c r="P8512" t="s">
        <v>17806</v>
      </c>
    </row>
    <row r="8513" spans="1:16" x14ac:dyDescent="0.25">
      <c r="A8513" t="s">
        <v>2</v>
      </c>
      <c r="B8513" t="s">
        <v>17807</v>
      </c>
      <c r="C8513" t="s">
        <v>76</v>
      </c>
      <c r="D8513" t="s">
        <v>4526</v>
      </c>
      <c r="E8513" t="s">
        <v>59</v>
      </c>
      <c r="F8513" t="b">
        <v>1</v>
      </c>
      <c r="G8513" t="s">
        <v>68</v>
      </c>
      <c r="H8513" s="1">
        <v>46115.044849537036</v>
      </c>
      <c r="I8513" t="b">
        <v>0</v>
      </c>
      <c r="J8513" t="b">
        <v>0</v>
      </c>
      <c r="K8513" t="s">
        <v>41</v>
      </c>
      <c r="L8513" t="s">
        <v>60</v>
      </c>
      <c r="M8513">
        <v>62500</v>
      </c>
      <c r="N8513"/>
      <c r="O8513" t="s">
        <v>17808</v>
      </c>
      <c r="P8513" t="s">
        <v>17809</v>
      </c>
    </row>
    <row r="8514" spans="1:16" x14ac:dyDescent="0.25">
      <c r="A8514" t="s">
        <v>2</v>
      </c>
      <c r="B8514" t="s">
        <v>17810</v>
      </c>
      <c r="C8514" t="s">
        <v>76</v>
      </c>
      <c r="D8514" t="s">
        <v>141</v>
      </c>
      <c r="E8514" t="s">
        <v>88</v>
      </c>
      <c r="F8514" t="b">
        <v>1</v>
      </c>
      <c r="G8514" t="s">
        <v>41</v>
      </c>
      <c r="H8514" s="1">
        <v>46115.170798611107</v>
      </c>
      <c r="I8514" t="b">
        <v>0</v>
      </c>
      <c r="J8514" t="b">
        <v>0</v>
      </c>
      <c r="K8514" t="s">
        <v>41</v>
      </c>
      <c r="L8514" t="s">
        <v>74</v>
      </c>
      <c r="M8514"/>
      <c r="N8514">
        <v>32.5</v>
      </c>
      <c r="O8514" t="s">
        <v>141</v>
      </c>
      <c r="P8514" t="s">
        <v>219</v>
      </c>
    </row>
    <row r="8515" spans="1:16" x14ac:dyDescent="0.25">
      <c r="A8515" t="s">
        <v>7</v>
      </c>
      <c r="B8515" t="s">
        <v>17811</v>
      </c>
      <c r="C8515" t="s">
        <v>41</v>
      </c>
      <c r="D8515" t="s">
        <v>5018</v>
      </c>
      <c r="E8515" t="s">
        <v>59</v>
      </c>
      <c r="F8515" t="b">
        <v>0</v>
      </c>
      <c r="G8515" t="s">
        <v>41</v>
      </c>
      <c r="H8515" s="1">
        <v>46115.211319444446</v>
      </c>
      <c r="I8515" t="b">
        <v>0</v>
      </c>
      <c r="J8515" t="b">
        <v>1</v>
      </c>
      <c r="K8515" t="s">
        <v>41</v>
      </c>
      <c r="L8515" t="s">
        <v>60</v>
      </c>
      <c r="M8515">
        <v>164500</v>
      </c>
      <c r="N8515"/>
      <c r="O8515" t="s">
        <v>1374</v>
      </c>
    </row>
    <row r="8516" spans="1:16" x14ac:dyDescent="0.25">
      <c r="A8516" t="s">
        <v>1</v>
      </c>
      <c r="B8516" t="s">
        <v>17812</v>
      </c>
      <c r="C8516" t="s">
        <v>81</v>
      </c>
      <c r="D8516" t="s">
        <v>4756</v>
      </c>
      <c r="E8516" t="s">
        <v>59</v>
      </c>
      <c r="F8516" t="b">
        <v>0</v>
      </c>
      <c r="G8516" t="s">
        <v>77</v>
      </c>
      <c r="H8516" s="1">
        <v>46115.212384259263</v>
      </c>
      <c r="I8516" t="b">
        <v>0</v>
      </c>
      <c r="J8516" t="b">
        <v>0</v>
      </c>
      <c r="K8516" t="s">
        <v>41</v>
      </c>
      <c r="L8516" t="s">
        <v>60</v>
      </c>
      <c r="M8516">
        <v>160000</v>
      </c>
      <c r="N8516"/>
      <c r="O8516" t="s">
        <v>402</v>
      </c>
      <c r="P8516" t="s">
        <v>17813</v>
      </c>
    </row>
    <row r="8517" spans="1:16" x14ac:dyDescent="0.25">
      <c r="A8517" t="s">
        <v>1</v>
      </c>
      <c r="B8517" t="s">
        <v>17814</v>
      </c>
      <c r="C8517" t="s">
        <v>19</v>
      </c>
      <c r="D8517" t="s">
        <v>4526</v>
      </c>
      <c r="E8517" t="s">
        <v>59</v>
      </c>
      <c r="F8517" t="b">
        <v>0</v>
      </c>
      <c r="G8517" t="s">
        <v>19</v>
      </c>
      <c r="H8517" s="1">
        <v>46115.252500000002</v>
      </c>
      <c r="I8517" t="b">
        <v>1</v>
      </c>
      <c r="J8517" t="b">
        <v>0</v>
      </c>
      <c r="K8517" t="s">
        <v>19</v>
      </c>
      <c r="L8517" t="s">
        <v>60</v>
      </c>
      <c r="M8517">
        <v>1750000</v>
      </c>
      <c r="N8517"/>
      <c r="O8517" t="s">
        <v>7059</v>
      </c>
      <c r="P8517" t="s">
        <v>3000</v>
      </c>
    </row>
    <row r="8518" spans="1:16" x14ac:dyDescent="0.25">
      <c r="A8518" t="s">
        <v>0</v>
      </c>
      <c r="B8518" t="s">
        <v>17815</v>
      </c>
      <c r="C8518" t="s">
        <v>76</v>
      </c>
      <c r="D8518" t="s">
        <v>141</v>
      </c>
      <c r="E8518" t="s">
        <v>88</v>
      </c>
      <c r="F8518" t="b">
        <v>1</v>
      </c>
      <c r="G8518" t="s">
        <v>41</v>
      </c>
      <c r="H8518" s="1">
        <v>46115.252986111111</v>
      </c>
      <c r="I8518" t="b">
        <v>1</v>
      </c>
      <c r="J8518" t="b">
        <v>0</v>
      </c>
      <c r="K8518" t="s">
        <v>41</v>
      </c>
      <c r="L8518" t="s">
        <v>74</v>
      </c>
      <c r="M8518"/>
      <c r="N8518">
        <v>30</v>
      </c>
      <c r="O8518" t="s">
        <v>141</v>
      </c>
      <c r="P8518" t="s">
        <v>17816</v>
      </c>
    </row>
    <row r="8519" spans="1:16" x14ac:dyDescent="0.25">
      <c r="A8519" t="s">
        <v>2</v>
      </c>
      <c r="B8519" t="s">
        <v>17817</v>
      </c>
      <c r="C8519" t="s">
        <v>382</v>
      </c>
      <c r="D8519" t="s">
        <v>2360</v>
      </c>
      <c r="E8519" t="s">
        <v>59</v>
      </c>
      <c r="F8519" t="b">
        <v>0</v>
      </c>
      <c r="G8519" t="s">
        <v>77</v>
      </c>
      <c r="H8519" s="1">
        <v>46115.253078703703</v>
      </c>
      <c r="I8519" t="b">
        <v>0</v>
      </c>
      <c r="J8519" t="b">
        <v>1</v>
      </c>
      <c r="K8519" t="s">
        <v>41</v>
      </c>
      <c r="L8519" t="s">
        <v>60</v>
      </c>
      <c r="M8519">
        <v>204500</v>
      </c>
      <c r="N8519"/>
      <c r="O8519" t="s">
        <v>402</v>
      </c>
      <c r="P8519" t="s">
        <v>85</v>
      </c>
    </row>
    <row r="8520" spans="1:16" x14ac:dyDescent="0.25">
      <c r="A8520" t="s">
        <v>2</v>
      </c>
      <c r="B8520" t="s">
        <v>17818</v>
      </c>
      <c r="C8520" t="s">
        <v>92</v>
      </c>
      <c r="D8520" t="s">
        <v>2360</v>
      </c>
      <c r="E8520" t="s">
        <v>59</v>
      </c>
      <c r="F8520" t="b">
        <v>0</v>
      </c>
      <c r="G8520" t="s">
        <v>77</v>
      </c>
      <c r="H8520" s="1">
        <v>46115.253078703703</v>
      </c>
      <c r="I8520" t="b">
        <v>0</v>
      </c>
      <c r="J8520" t="b">
        <v>1</v>
      </c>
      <c r="K8520" t="s">
        <v>41</v>
      </c>
      <c r="L8520" t="s">
        <v>60</v>
      </c>
      <c r="M8520">
        <v>184000</v>
      </c>
      <c r="N8520"/>
      <c r="O8520" t="s">
        <v>402</v>
      </c>
    </row>
    <row r="8521" spans="1:16" x14ac:dyDescent="0.25">
      <c r="A8521" t="s">
        <v>6</v>
      </c>
      <c r="B8521" t="s">
        <v>17819</v>
      </c>
      <c r="C8521" t="s">
        <v>382</v>
      </c>
      <c r="D8521" t="s">
        <v>2360</v>
      </c>
      <c r="E8521" t="s">
        <v>59</v>
      </c>
      <c r="F8521" t="b">
        <v>0</v>
      </c>
      <c r="G8521" t="s">
        <v>77</v>
      </c>
      <c r="H8521" s="1">
        <v>46115.25309027778</v>
      </c>
      <c r="I8521" t="b">
        <v>0</v>
      </c>
      <c r="J8521" t="b">
        <v>1</v>
      </c>
      <c r="K8521" t="s">
        <v>41</v>
      </c>
      <c r="L8521" t="s">
        <v>60</v>
      </c>
      <c r="M8521">
        <v>237000</v>
      </c>
      <c r="N8521"/>
      <c r="O8521" t="s">
        <v>402</v>
      </c>
      <c r="P8521" t="s">
        <v>891</v>
      </c>
    </row>
    <row r="8522" spans="1:16" x14ac:dyDescent="0.25">
      <c r="A8522" t="s">
        <v>1</v>
      </c>
      <c r="B8522" t="s">
        <v>17820</v>
      </c>
      <c r="C8522" t="s">
        <v>500</v>
      </c>
      <c r="D8522" t="s">
        <v>5493</v>
      </c>
      <c r="E8522" t="s">
        <v>59</v>
      </c>
      <c r="F8522" t="b">
        <v>0</v>
      </c>
      <c r="G8522" t="s">
        <v>13</v>
      </c>
      <c r="H8522" s="1">
        <v>46115.254282407397</v>
      </c>
      <c r="I8522" t="b">
        <v>1</v>
      </c>
      <c r="J8522" t="b">
        <v>0</v>
      </c>
      <c r="K8522" t="s">
        <v>13</v>
      </c>
      <c r="L8522" t="s">
        <v>60</v>
      </c>
      <c r="M8522">
        <v>120000</v>
      </c>
      <c r="N8522"/>
      <c r="O8522" t="s">
        <v>17821</v>
      </c>
      <c r="P8522" t="s">
        <v>17822</v>
      </c>
    </row>
    <row r="8523" spans="1:16" x14ac:dyDescent="0.25">
      <c r="A8523" t="s">
        <v>4</v>
      </c>
      <c r="B8523" t="s">
        <v>17823</v>
      </c>
      <c r="C8523" t="s">
        <v>76</v>
      </c>
      <c r="D8523" t="s">
        <v>4526</v>
      </c>
      <c r="E8523" t="s">
        <v>88</v>
      </c>
      <c r="F8523" t="b">
        <v>1</v>
      </c>
      <c r="G8523" t="s">
        <v>13</v>
      </c>
      <c r="H8523" s="1">
        <v>46115.254282407397</v>
      </c>
      <c r="I8523" t="b">
        <v>1</v>
      </c>
      <c r="J8523" t="b">
        <v>0</v>
      </c>
      <c r="K8523" t="s">
        <v>13</v>
      </c>
      <c r="L8523" t="s">
        <v>74</v>
      </c>
      <c r="M8523"/>
      <c r="N8523">
        <v>47.5</v>
      </c>
      <c r="O8523" t="s">
        <v>5271</v>
      </c>
      <c r="P8523" t="s">
        <v>2299</v>
      </c>
    </row>
    <row r="8524" spans="1:16" x14ac:dyDescent="0.25">
      <c r="A8524" t="s">
        <v>4</v>
      </c>
      <c r="B8524" t="s">
        <v>17824</v>
      </c>
      <c r="C8524" t="s">
        <v>955</v>
      </c>
      <c r="D8524" t="s">
        <v>5102</v>
      </c>
      <c r="E8524" t="s">
        <v>59</v>
      </c>
      <c r="F8524" t="b">
        <v>0</v>
      </c>
      <c r="G8524" t="s">
        <v>13</v>
      </c>
      <c r="H8524" s="1">
        <v>46115.254305555558</v>
      </c>
      <c r="I8524" t="b">
        <v>0</v>
      </c>
      <c r="J8524" t="b">
        <v>0</v>
      </c>
      <c r="K8524" t="s">
        <v>13</v>
      </c>
      <c r="L8524" t="s">
        <v>60</v>
      </c>
      <c r="M8524">
        <v>159000</v>
      </c>
      <c r="N8524"/>
      <c r="O8524" t="s">
        <v>13572</v>
      </c>
      <c r="P8524" t="s">
        <v>17825</v>
      </c>
    </row>
    <row r="8525" spans="1:16" x14ac:dyDescent="0.25">
      <c r="A8525" t="s">
        <v>4</v>
      </c>
      <c r="B8525" t="s">
        <v>17823</v>
      </c>
      <c r="C8525" t="s">
        <v>76</v>
      </c>
      <c r="D8525" t="s">
        <v>4526</v>
      </c>
      <c r="E8525" t="s">
        <v>88</v>
      </c>
      <c r="F8525" t="b">
        <v>1</v>
      </c>
      <c r="G8525" t="s">
        <v>40</v>
      </c>
      <c r="H8525" s="1">
        <v>46115.255011574067</v>
      </c>
      <c r="I8525" t="b">
        <v>0</v>
      </c>
      <c r="J8525" t="b">
        <v>0</v>
      </c>
      <c r="K8525" t="s">
        <v>40</v>
      </c>
      <c r="L8525" t="s">
        <v>74</v>
      </c>
      <c r="M8525"/>
      <c r="N8525">
        <v>47.5</v>
      </c>
      <c r="O8525" t="s">
        <v>5271</v>
      </c>
      <c r="P8525" t="s">
        <v>2299</v>
      </c>
    </row>
    <row r="8526" spans="1:16" x14ac:dyDescent="0.25">
      <c r="A8526" t="s">
        <v>0</v>
      </c>
      <c r="B8526" t="s">
        <v>17826</v>
      </c>
      <c r="C8526" t="s">
        <v>30</v>
      </c>
      <c r="D8526" t="s">
        <v>16554</v>
      </c>
      <c r="E8526" t="s">
        <v>59</v>
      </c>
      <c r="F8526" t="b">
        <v>0</v>
      </c>
      <c r="G8526" t="s">
        <v>30</v>
      </c>
      <c r="H8526" s="1">
        <v>46115.294432870367</v>
      </c>
      <c r="I8526" t="b">
        <v>1</v>
      </c>
      <c r="J8526" t="b">
        <v>0</v>
      </c>
      <c r="K8526" t="s">
        <v>30</v>
      </c>
      <c r="L8526" t="s">
        <v>60</v>
      </c>
      <c r="M8526">
        <v>225000</v>
      </c>
      <c r="N8526"/>
      <c r="O8526" t="s">
        <v>17827</v>
      </c>
      <c r="P8526" t="s">
        <v>17828</v>
      </c>
    </row>
    <row r="8527" spans="1:16" x14ac:dyDescent="0.25">
      <c r="A8527" t="s">
        <v>0</v>
      </c>
      <c r="B8527" t="s">
        <v>17829</v>
      </c>
      <c r="C8527" t="s">
        <v>17830</v>
      </c>
      <c r="D8527" t="s">
        <v>16554</v>
      </c>
      <c r="E8527" t="s">
        <v>59</v>
      </c>
      <c r="F8527" t="b">
        <v>0</v>
      </c>
      <c r="G8527" t="s">
        <v>41</v>
      </c>
      <c r="H8527" s="1">
        <v>46115.294687499998</v>
      </c>
      <c r="I8527" t="b">
        <v>0</v>
      </c>
      <c r="J8527" t="b">
        <v>1</v>
      </c>
      <c r="K8527" t="s">
        <v>41</v>
      </c>
      <c r="L8527" t="s">
        <v>60</v>
      </c>
      <c r="M8527">
        <v>106515</v>
      </c>
      <c r="N8527"/>
      <c r="O8527" t="s">
        <v>2266</v>
      </c>
      <c r="P8527" t="s">
        <v>3201</v>
      </c>
    </row>
    <row r="8528" spans="1:16" x14ac:dyDescent="0.25">
      <c r="A8528" t="s">
        <v>0</v>
      </c>
      <c r="B8528" t="s">
        <v>17831</v>
      </c>
      <c r="C8528" t="s">
        <v>76</v>
      </c>
      <c r="D8528" t="s">
        <v>7459</v>
      </c>
      <c r="E8528" t="s">
        <v>59</v>
      </c>
      <c r="F8528" t="b">
        <v>1</v>
      </c>
      <c r="G8528" t="s">
        <v>13</v>
      </c>
      <c r="H8528" s="1">
        <v>46115.335601851853</v>
      </c>
      <c r="I8528" t="b">
        <v>0</v>
      </c>
      <c r="J8528" t="b">
        <v>0</v>
      </c>
      <c r="K8528" t="s">
        <v>13</v>
      </c>
      <c r="L8528" t="s">
        <v>60</v>
      </c>
      <c r="M8528">
        <v>53000</v>
      </c>
      <c r="N8528"/>
      <c r="O8528" t="s">
        <v>7459</v>
      </c>
      <c r="P8528" t="s">
        <v>7223</v>
      </c>
    </row>
    <row r="8529" spans="1:16" x14ac:dyDescent="0.25">
      <c r="A8529" t="s">
        <v>2</v>
      </c>
      <c r="B8529" t="s">
        <v>17655</v>
      </c>
      <c r="C8529" t="s">
        <v>112</v>
      </c>
      <c r="D8529" t="s">
        <v>4346</v>
      </c>
      <c r="E8529" t="s">
        <v>59</v>
      </c>
      <c r="F8529" t="b">
        <v>0</v>
      </c>
      <c r="G8529" t="s">
        <v>65</v>
      </c>
      <c r="H8529" s="1">
        <v>46115.336435185192</v>
      </c>
      <c r="I8529" t="b">
        <v>0</v>
      </c>
      <c r="J8529" t="b">
        <v>1</v>
      </c>
      <c r="K8529" t="s">
        <v>41</v>
      </c>
      <c r="L8529" t="s">
        <v>60</v>
      </c>
      <c r="M8529">
        <v>172000</v>
      </c>
      <c r="N8529"/>
      <c r="O8529" t="s">
        <v>12617</v>
      </c>
      <c r="P8529" t="s">
        <v>9971</v>
      </c>
    </row>
    <row r="8530" spans="1:16" x14ac:dyDescent="0.25">
      <c r="A8530" t="s">
        <v>2</v>
      </c>
      <c r="B8530" t="s">
        <v>17832</v>
      </c>
      <c r="C8530" t="s">
        <v>112</v>
      </c>
      <c r="D8530" t="s">
        <v>4346</v>
      </c>
      <c r="E8530" t="s">
        <v>59</v>
      </c>
      <c r="F8530" t="b">
        <v>0</v>
      </c>
      <c r="G8530" t="s">
        <v>65</v>
      </c>
      <c r="H8530" s="1">
        <v>46115.336435185192</v>
      </c>
      <c r="I8530" t="b">
        <v>0</v>
      </c>
      <c r="J8530" t="b">
        <v>1</v>
      </c>
      <c r="K8530" t="s">
        <v>41</v>
      </c>
      <c r="L8530" t="s">
        <v>60</v>
      </c>
      <c r="M8530">
        <v>176000</v>
      </c>
      <c r="N8530"/>
      <c r="O8530" t="s">
        <v>7675</v>
      </c>
      <c r="P8530" t="s">
        <v>17833</v>
      </c>
    </row>
    <row r="8531" spans="1:16" x14ac:dyDescent="0.25">
      <c r="A8531" t="s">
        <v>2</v>
      </c>
      <c r="B8531" t="s">
        <v>4836</v>
      </c>
      <c r="C8531" t="s">
        <v>112</v>
      </c>
      <c r="D8531" t="s">
        <v>4346</v>
      </c>
      <c r="E8531" t="s">
        <v>59</v>
      </c>
      <c r="F8531" t="b">
        <v>0</v>
      </c>
      <c r="G8531" t="s">
        <v>65</v>
      </c>
      <c r="H8531" s="1">
        <v>46115.336435185192</v>
      </c>
      <c r="I8531" t="b">
        <v>0</v>
      </c>
      <c r="J8531" t="b">
        <v>1</v>
      </c>
      <c r="K8531" t="s">
        <v>41</v>
      </c>
      <c r="L8531" t="s">
        <v>60</v>
      </c>
      <c r="M8531">
        <v>206000</v>
      </c>
      <c r="N8531"/>
      <c r="O8531" t="s">
        <v>4837</v>
      </c>
      <c r="P8531" t="s">
        <v>4647</v>
      </c>
    </row>
    <row r="8532" spans="1:16" x14ac:dyDescent="0.25">
      <c r="A8532" t="s">
        <v>5</v>
      </c>
      <c r="B8532" t="s">
        <v>17426</v>
      </c>
      <c r="C8532" t="s">
        <v>1286</v>
      </c>
      <c r="D8532" t="s">
        <v>4346</v>
      </c>
      <c r="E8532" t="s">
        <v>59</v>
      </c>
      <c r="F8532" t="b">
        <v>0</v>
      </c>
      <c r="G8532" t="s">
        <v>68</v>
      </c>
      <c r="H8532" s="1">
        <v>46115.337395833332</v>
      </c>
      <c r="I8532" t="b">
        <v>0</v>
      </c>
      <c r="J8532" t="b">
        <v>1</v>
      </c>
      <c r="K8532" t="s">
        <v>41</v>
      </c>
      <c r="L8532" t="s">
        <v>60</v>
      </c>
      <c r="M8532">
        <v>178000</v>
      </c>
      <c r="N8532"/>
      <c r="O8532" t="s">
        <v>1183</v>
      </c>
      <c r="P8532" t="s">
        <v>15737</v>
      </c>
    </row>
    <row r="8533" spans="1:16" x14ac:dyDescent="0.25">
      <c r="A8533" t="s">
        <v>1</v>
      </c>
      <c r="B8533" t="s">
        <v>17248</v>
      </c>
      <c r="C8533" t="s">
        <v>102</v>
      </c>
      <c r="D8533" t="s">
        <v>4346</v>
      </c>
      <c r="E8533" t="s">
        <v>59</v>
      </c>
      <c r="F8533" t="b">
        <v>0</v>
      </c>
      <c r="G8533" t="s">
        <v>68</v>
      </c>
      <c r="H8533" s="1">
        <v>46115.337395833332</v>
      </c>
      <c r="I8533" t="b">
        <v>1</v>
      </c>
      <c r="J8533" t="b">
        <v>1</v>
      </c>
      <c r="K8533" t="s">
        <v>41</v>
      </c>
      <c r="L8533" t="s">
        <v>60</v>
      </c>
      <c r="M8533">
        <v>171000</v>
      </c>
      <c r="N8533"/>
      <c r="O8533" t="s">
        <v>577</v>
      </c>
      <c r="P8533" t="s">
        <v>8088</v>
      </c>
    </row>
    <row r="8534" spans="1:16" x14ac:dyDescent="0.25">
      <c r="A8534" t="s">
        <v>2</v>
      </c>
      <c r="B8534" t="s">
        <v>17834</v>
      </c>
      <c r="C8534" t="s">
        <v>566</v>
      </c>
      <c r="D8534" t="s">
        <v>2360</v>
      </c>
      <c r="E8534" t="s">
        <v>59</v>
      </c>
      <c r="F8534" t="b">
        <v>0</v>
      </c>
      <c r="G8534" t="s">
        <v>65</v>
      </c>
      <c r="H8534" s="1">
        <v>46115.37709490741</v>
      </c>
      <c r="I8534" t="b">
        <v>1</v>
      </c>
      <c r="J8534" t="b">
        <v>1</v>
      </c>
      <c r="K8534" t="s">
        <v>41</v>
      </c>
      <c r="L8534" t="s">
        <v>60</v>
      </c>
      <c r="M8534">
        <v>65000</v>
      </c>
      <c r="N8534"/>
      <c r="O8534" t="s">
        <v>17835</v>
      </c>
      <c r="P8534" t="s">
        <v>17836</v>
      </c>
    </row>
    <row r="8535" spans="1:16" x14ac:dyDescent="0.25">
      <c r="A8535" t="s">
        <v>2</v>
      </c>
      <c r="B8535" t="s">
        <v>17837</v>
      </c>
      <c r="C8535" t="s">
        <v>76</v>
      </c>
      <c r="D8535" t="s">
        <v>141</v>
      </c>
      <c r="E8535" t="s">
        <v>88</v>
      </c>
      <c r="F8535" t="b">
        <v>1</v>
      </c>
      <c r="G8535" t="s">
        <v>41</v>
      </c>
      <c r="H8535" s="1">
        <v>46115.379004629627</v>
      </c>
      <c r="I8535" t="b">
        <v>0</v>
      </c>
      <c r="J8535" t="b">
        <v>0</v>
      </c>
      <c r="K8535" t="s">
        <v>41</v>
      </c>
      <c r="L8535" t="s">
        <v>74</v>
      </c>
      <c r="M8535"/>
      <c r="N8535">
        <v>57.5</v>
      </c>
      <c r="O8535" t="s">
        <v>141</v>
      </c>
    </row>
    <row r="8536" spans="1:16" x14ac:dyDescent="0.25">
      <c r="A8536" t="s">
        <v>8</v>
      </c>
      <c r="B8536" t="s">
        <v>8125</v>
      </c>
      <c r="C8536" t="s">
        <v>76</v>
      </c>
      <c r="D8536" t="s">
        <v>4526</v>
      </c>
      <c r="F8536" t="b">
        <v>1</v>
      </c>
      <c r="G8536" t="s">
        <v>31</v>
      </c>
      <c r="H8536" s="1">
        <v>46115.37976851852</v>
      </c>
      <c r="I8536" t="b">
        <v>0</v>
      </c>
      <c r="J8536" t="b">
        <v>0</v>
      </c>
      <c r="K8536" t="s">
        <v>31</v>
      </c>
      <c r="L8536" t="s">
        <v>74</v>
      </c>
      <c r="M8536"/>
      <c r="N8536">
        <v>100</v>
      </c>
      <c r="O8536" t="s">
        <v>1732</v>
      </c>
    </row>
    <row r="8537" spans="1:16" x14ac:dyDescent="0.25">
      <c r="A8537" t="s">
        <v>1</v>
      </c>
      <c r="B8537" t="s">
        <v>17838</v>
      </c>
      <c r="C8537" t="s">
        <v>2746</v>
      </c>
      <c r="D8537" t="s">
        <v>2360</v>
      </c>
      <c r="E8537" t="s">
        <v>59</v>
      </c>
      <c r="F8537" t="b">
        <v>0</v>
      </c>
      <c r="G8537" t="s">
        <v>77</v>
      </c>
      <c r="H8537" s="1">
        <v>46115.418738425928</v>
      </c>
      <c r="I8537" t="b">
        <v>0</v>
      </c>
      <c r="J8537" t="b">
        <v>0</v>
      </c>
      <c r="K8537" t="s">
        <v>41</v>
      </c>
      <c r="L8537" t="s">
        <v>60</v>
      </c>
      <c r="M8537">
        <v>118518.94500000001</v>
      </c>
      <c r="N8537"/>
      <c r="O8537" t="s">
        <v>2747</v>
      </c>
      <c r="P8537" t="s">
        <v>17839</v>
      </c>
    </row>
    <row r="8538" spans="1:16" x14ac:dyDescent="0.25">
      <c r="A8538" t="s">
        <v>2</v>
      </c>
      <c r="B8538" t="s">
        <v>5032</v>
      </c>
      <c r="C8538" t="s">
        <v>304</v>
      </c>
      <c r="D8538" t="s">
        <v>2360</v>
      </c>
      <c r="E8538" t="s">
        <v>59</v>
      </c>
      <c r="F8538" t="b">
        <v>0</v>
      </c>
      <c r="G8538" t="s">
        <v>77</v>
      </c>
      <c r="H8538" s="1">
        <v>46115.419756944437</v>
      </c>
      <c r="I8538" t="b">
        <v>0</v>
      </c>
      <c r="J8538" t="b">
        <v>1</v>
      </c>
      <c r="K8538" t="s">
        <v>41</v>
      </c>
      <c r="L8538" t="s">
        <v>60</v>
      </c>
      <c r="M8538">
        <v>214500</v>
      </c>
      <c r="N8538"/>
      <c r="O8538" t="s">
        <v>424</v>
      </c>
      <c r="P8538" t="s">
        <v>10613</v>
      </c>
    </row>
    <row r="8539" spans="1:16" x14ac:dyDescent="0.25">
      <c r="A8539" t="s">
        <v>2</v>
      </c>
      <c r="B8539" t="s">
        <v>15278</v>
      </c>
      <c r="C8539" t="s">
        <v>2179</v>
      </c>
      <c r="D8539" t="s">
        <v>2360</v>
      </c>
      <c r="E8539" t="s">
        <v>59</v>
      </c>
      <c r="F8539" t="b">
        <v>0</v>
      </c>
      <c r="G8539" t="s">
        <v>65</v>
      </c>
      <c r="H8539" s="1">
        <v>46115.419768518521</v>
      </c>
      <c r="I8539" t="b">
        <v>0</v>
      </c>
      <c r="J8539" t="b">
        <v>1</v>
      </c>
      <c r="K8539" t="s">
        <v>41</v>
      </c>
      <c r="L8539" t="s">
        <v>60</v>
      </c>
      <c r="M8539">
        <v>198000</v>
      </c>
      <c r="N8539"/>
      <c r="O8539" t="s">
        <v>424</v>
      </c>
      <c r="P8539" t="s">
        <v>16535</v>
      </c>
    </row>
    <row r="8540" spans="1:16" x14ac:dyDescent="0.25">
      <c r="A8540" t="s">
        <v>2</v>
      </c>
      <c r="B8540" t="s">
        <v>17840</v>
      </c>
      <c r="C8540" t="s">
        <v>330</v>
      </c>
      <c r="D8540" t="s">
        <v>4346</v>
      </c>
      <c r="E8540" t="s">
        <v>59</v>
      </c>
      <c r="F8540" t="b">
        <v>0</v>
      </c>
      <c r="G8540" t="s">
        <v>41</v>
      </c>
      <c r="H8540" s="1">
        <v>46115.420671296299</v>
      </c>
      <c r="I8540" t="b">
        <v>0</v>
      </c>
      <c r="J8540" t="b">
        <v>0</v>
      </c>
      <c r="K8540" t="s">
        <v>41</v>
      </c>
      <c r="L8540" t="s">
        <v>60</v>
      </c>
      <c r="M8540">
        <v>85210.9</v>
      </c>
      <c r="N8540"/>
      <c r="O8540" t="s">
        <v>17841</v>
      </c>
      <c r="P8540" t="s">
        <v>17842</v>
      </c>
    </row>
    <row r="8541" spans="1:16" x14ac:dyDescent="0.25">
      <c r="A8541" t="s">
        <v>1</v>
      </c>
      <c r="B8541" t="s">
        <v>17843</v>
      </c>
      <c r="C8541" t="s">
        <v>76</v>
      </c>
      <c r="D8541" t="s">
        <v>141</v>
      </c>
      <c r="E8541" t="s">
        <v>88</v>
      </c>
      <c r="F8541" t="b">
        <v>1</v>
      </c>
      <c r="G8541" t="s">
        <v>89</v>
      </c>
      <c r="H8541" s="1">
        <v>46115.420717592591</v>
      </c>
      <c r="I8541" t="b">
        <v>1</v>
      </c>
      <c r="J8541" t="b">
        <v>0</v>
      </c>
      <c r="K8541" t="s">
        <v>41</v>
      </c>
      <c r="L8541" t="s">
        <v>74</v>
      </c>
      <c r="M8541"/>
      <c r="N8541">
        <v>60</v>
      </c>
      <c r="O8541" t="s">
        <v>141</v>
      </c>
      <c r="P8541" t="s">
        <v>17844</v>
      </c>
    </row>
    <row r="8542" spans="1:16" x14ac:dyDescent="0.25">
      <c r="A8542" t="s">
        <v>5</v>
      </c>
      <c r="B8542" t="s">
        <v>17845</v>
      </c>
      <c r="C8542" t="s">
        <v>330</v>
      </c>
      <c r="D8542" t="s">
        <v>3149</v>
      </c>
      <c r="E8542" t="s">
        <v>88</v>
      </c>
      <c r="F8542" t="b">
        <v>0</v>
      </c>
      <c r="G8542" t="s">
        <v>89</v>
      </c>
      <c r="H8542" s="1">
        <v>46115.420740740738</v>
      </c>
      <c r="I8542" t="b">
        <v>0</v>
      </c>
      <c r="J8542" t="b">
        <v>0</v>
      </c>
      <c r="K8542" t="s">
        <v>41</v>
      </c>
      <c r="L8542" t="s">
        <v>74</v>
      </c>
      <c r="M8542"/>
      <c r="N8542">
        <v>59</v>
      </c>
      <c r="O8542" t="s">
        <v>3149</v>
      </c>
      <c r="P8542" t="s">
        <v>666</v>
      </c>
    </row>
    <row r="8543" spans="1:16" x14ac:dyDescent="0.25">
      <c r="A8543" t="s">
        <v>0</v>
      </c>
      <c r="B8543" t="s">
        <v>17846</v>
      </c>
      <c r="C8543" t="s">
        <v>1279</v>
      </c>
      <c r="D8543" t="s">
        <v>2360</v>
      </c>
      <c r="E8543" t="s">
        <v>59</v>
      </c>
      <c r="F8543" t="b">
        <v>0</v>
      </c>
      <c r="G8543" t="s">
        <v>68</v>
      </c>
      <c r="H8543" s="1">
        <v>46115.460416666669</v>
      </c>
      <c r="I8543" t="b">
        <v>0</v>
      </c>
      <c r="J8543" t="b">
        <v>1</v>
      </c>
      <c r="K8543" t="s">
        <v>41</v>
      </c>
      <c r="L8543" t="s">
        <v>74</v>
      </c>
      <c r="M8543"/>
      <c r="N8543">
        <v>23.484999999999999</v>
      </c>
      <c r="O8543" t="s">
        <v>12197</v>
      </c>
      <c r="P8543" t="s">
        <v>13974</v>
      </c>
    </row>
    <row r="8544" spans="1:16" x14ac:dyDescent="0.25">
      <c r="A8544" t="s">
        <v>8</v>
      </c>
      <c r="B8544" t="s">
        <v>17847</v>
      </c>
      <c r="C8544" t="s">
        <v>201</v>
      </c>
      <c r="D8544" t="s">
        <v>4526</v>
      </c>
      <c r="E8544" t="s">
        <v>59</v>
      </c>
      <c r="F8544" t="b">
        <v>0</v>
      </c>
      <c r="G8544" t="s">
        <v>77</v>
      </c>
      <c r="H8544" s="1">
        <v>46115.461423611108</v>
      </c>
      <c r="I8544" t="b">
        <v>0</v>
      </c>
      <c r="J8544" t="b">
        <v>0</v>
      </c>
      <c r="K8544" t="s">
        <v>41</v>
      </c>
      <c r="L8544" t="s">
        <v>60</v>
      </c>
      <c r="M8544">
        <v>122500</v>
      </c>
      <c r="N8544"/>
      <c r="O8544" t="s">
        <v>785</v>
      </c>
      <c r="P8544" t="s">
        <v>17848</v>
      </c>
    </row>
    <row r="8545" spans="1:16" x14ac:dyDescent="0.25">
      <c r="A8545" t="s">
        <v>2</v>
      </c>
      <c r="B8545" t="s">
        <v>17849</v>
      </c>
      <c r="C8545" t="s">
        <v>112</v>
      </c>
      <c r="D8545" t="s">
        <v>5440</v>
      </c>
      <c r="E8545" t="s">
        <v>59</v>
      </c>
      <c r="F8545" t="b">
        <v>0</v>
      </c>
      <c r="G8545" t="s">
        <v>65</v>
      </c>
      <c r="H8545" s="1">
        <v>46115.461435185192</v>
      </c>
      <c r="I8545" t="b">
        <v>0</v>
      </c>
      <c r="J8545" t="b">
        <v>1</v>
      </c>
      <c r="K8545" t="s">
        <v>41</v>
      </c>
      <c r="L8545" t="s">
        <v>60</v>
      </c>
      <c r="M8545">
        <v>130000</v>
      </c>
      <c r="N8545"/>
      <c r="O8545" t="s">
        <v>3805</v>
      </c>
      <c r="P8545" t="s">
        <v>17850</v>
      </c>
    </row>
    <row r="8546" spans="1:16" x14ac:dyDescent="0.25">
      <c r="A8546" t="s">
        <v>3</v>
      </c>
      <c r="B8546" t="s">
        <v>17851</v>
      </c>
      <c r="C8546" t="s">
        <v>3859</v>
      </c>
      <c r="D8546" t="s">
        <v>4526</v>
      </c>
      <c r="E8546" t="s">
        <v>59</v>
      </c>
      <c r="F8546" t="b">
        <v>0</v>
      </c>
      <c r="G8546" t="s">
        <v>65</v>
      </c>
      <c r="H8546" s="1">
        <v>46115.502071759263</v>
      </c>
      <c r="I8546" t="b">
        <v>1</v>
      </c>
      <c r="J8546" t="b">
        <v>1</v>
      </c>
      <c r="K8546" t="s">
        <v>41</v>
      </c>
      <c r="L8546" t="s">
        <v>60</v>
      </c>
      <c r="M8546">
        <v>52500</v>
      </c>
      <c r="N8546"/>
      <c r="O8546" t="s">
        <v>17264</v>
      </c>
      <c r="P8546" t="s">
        <v>4219</v>
      </c>
    </row>
    <row r="8547" spans="1:16" x14ac:dyDescent="0.25">
      <c r="A8547" t="s">
        <v>6</v>
      </c>
      <c r="B8547" t="s">
        <v>17852</v>
      </c>
      <c r="C8547" t="s">
        <v>5215</v>
      </c>
      <c r="D8547" t="s">
        <v>4346</v>
      </c>
      <c r="E8547" t="s">
        <v>59</v>
      </c>
      <c r="F8547" t="b">
        <v>0</v>
      </c>
      <c r="G8547" t="s">
        <v>19</v>
      </c>
      <c r="H8547" s="1">
        <v>46115.503472222219</v>
      </c>
      <c r="I8547" t="b">
        <v>0</v>
      </c>
      <c r="J8547" t="b">
        <v>0</v>
      </c>
      <c r="K8547" t="s">
        <v>19</v>
      </c>
      <c r="L8547" t="s">
        <v>60</v>
      </c>
      <c r="M8547">
        <v>1523004.5</v>
      </c>
      <c r="N8547"/>
      <c r="O8547" t="s">
        <v>17853</v>
      </c>
      <c r="P8547" t="s">
        <v>17854</v>
      </c>
    </row>
    <row r="8548" spans="1:16" x14ac:dyDescent="0.25">
      <c r="A8548" t="s">
        <v>0</v>
      </c>
      <c r="B8548" t="s">
        <v>17855</v>
      </c>
      <c r="C8548" t="s">
        <v>76</v>
      </c>
      <c r="D8548" t="s">
        <v>4526</v>
      </c>
      <c r="F8548" t="b">
        <v>1</v>
      </c>
      <c r="G8548" t="s">
        <v>73</v>
      </c>
      <c r="H8548" s="1">
        <v>46115.543738425928</v>
      </c>
      <c r="I8548" t="b">
        <v>1</v>
      </c>
      <c r="J8548" t="b">
        <v>1</v>
      </c>
      <c r="K8548" t="s">
        <v>41</v>
      </c>
      <c r="L8548" t="s">
        <v>74</v>
      </c>
      <c r="M8548"/>
      <c r="N8548">
        <v>17</v>
      </c>
      <c r="O8548" t="s">
        <v>155</v>
      </c>
      <c r="P8548" t="s">
        <v>283</v>
      </c>
    </row>
    <row r="8549" spans="1:16" x14ac:dyDescent="0.25">
      <c r="A8549" t="s">
        <v>0</v>
      </c>
      <c r="B8549" t="s">
        <v>17856</v>
      </c>
      <c r="C8549" t="s">
        <v>304</v>
      </c>
      <c r="D8549" t="s">
        <v>2360</v>
      </c>
      <c r="E8549" t="s">
        <v>59</v>
      </c>
      <c r="F8549" t="b">
        <v>0</v>
      </c>
      <c r="G8549" t="s">
        <v>77</v>
      </c>
      <c r="H8549" s="1">
        <v>46115.543738425928</v>
      </c>
      <c r="I8549" t="b">
        <v>0</v>
      </c>
      <c r="J8549" t="b">
        <v>1</v>
      </c>
      <c r="K8549" t="s">
        <v>41</v>
      </c>
      <c r="L8549" t="s">
        <v>60</v>
      </c>
      <c r="M8549">
        <v>93700</v>
      </c>
      <c r="N8549"/>
      <c r="O8549" t="s">
        <v>2016</v>
      </c>
      <c r="P8549" t="s">
        <v>17857</v>
      </c>
    </row>
    <row r="8550" spans="1:16" x14ac:dyDescent="0.25">
      <c r="A8550" t="s">
        <v>0</v>
      </c>
      <c r="B8550" t="s">
        <v>17858</v>
      </c>
      <c r="C8550" t="s">
        <v>543</v>
      </c>
      <c r="D8550" t="s">
        <v>4526</v>
      </c>
      <c r="E8550" t="s">
        <v>88</v>
      </c>
      <c r="F8550" t="b">
        <v>0</v>
      </c>
      <c r="G8550" t="s">
        <v>65</v>
      </c>
      <c r="H8550" s="1">
        <v>46115.543761574067</v>
      </c>
      <c r="I8550" t="b">
        <v>0</v>
      </c>
      <c r="J8550" t="b">
        <v>0</v>
      </c>
      <c r="K8550" t="s">
        <v>41</v>
      </c>
      <c r="L8550" t="s">
        <v>60</v>
      </c>
      <c r="M8550">
        <v>72500</v>
      </c>
      <c r="N8550"/>
      <c r="O8550" t="s">
        <v>17859</v>
      </c>
      <c r="P8550" t="s">
        <v>1181</v>
      </c>
    </row>
    <row r="8551" spans="1:16" x14ac:dyDescent="0.25">
      <c r="A8551" t="s">
        <v>2</v>
      </c>
      <c r="B8551" t="s">
        <v>17860</v>
      </c>
      <c r="C8551" t="s">
        <v>198</v>
      </c>
      <c r="D8551" t="s">
        <v>4526</v>
      </c>
      <c r="E8551" t="s">
        <v>88</v>
      </c>
      <c r="F8551" t="b">
        <v>0</v>
      </c>
      <c r="G8551" t="s">
        <v>41</v>
      </c>
      <c r="H8551" s="1">
        <v>46115.545671296299</v>
      </c>
      <c r="I8551" t="b">
        <v>0</v>
      </c>
      <c r="J8551" t="b">
        <v>1</v>
      </c>
      <c r="K8551" t="s">
        <v>41</v>
      </c>
      <c r="L8551" t="s">
        <v>74</v>
      </c>
      <c r="M8551"/>
      <c r="N8551">
        <v>31.5</v>
      </c>
      <c r="O8551" t="s">
        <v>105</v>
      </c>
      <c r="P8551" t="s">
        <v>2636</v>
      </c>
    </row>
    <row r="8552" spans="1:16" x14ac:dyDescent="0.25">
      <c r="A8552" t="s">
        <v>5</v>
      </c>
      <c r="B8552" t="s">
        <v>13499</v>
      </c>
      <c r="C8552" t="s">
        <v>194</v>
      </c>
      <c r="D8552" t="s">
        <v>17626</v>
      </c>
      <c r="E8552" t="s">
        <v>59</v>
      </c>
      <c r="F8552" t="b">
        <v>0</v>
      </c>
      <c r="G8552" t="s">
        <v>89</v>
      </c>
      <c r="H8552" s="1">
        <v>46115.545740740738</v>
      </c>
      <c r="I8552" t="b">
        <v>0</v>
      </c>
      <c r="J8552" t="b">
        <v>1</v>
      </c>
      <c r="K8552" t="s">
        <v>41</v>
      </c>
      <c r="L8552" t="s">
        <v>60</v>
      </c>
      <c r="M8552">
        <v>182500</v>
      </c>
      <c r="N8552"/>
      <c r="O8552" t="s">
        <v>17861</v>
      </c>
      <c r="P8552" t="s">
        <v>17862</v>
      </c>
    </row>
    <row r="8553" spans="1:16" x14ac:dyDescent="0.25">
      <c r="A8553" t="s">
        <v>3</v>
      </c>
      <c r="B8553" t="s">
        <v>17863</v>
      </c>
      <c r="C8553" t="s">
        <v>396</v>
      </c>
      <c r="D8553" t="s">
        <v>2360</v>
      </c>
      <c r="E8553" t="s">
        <v>88</v>
      </c>
      <c r="F8553" t="b">
        <v>0</v>
      </c>
      <c r="G8553" t="s">
        <v>68</v>
      </c>
      <c r="H8553" s="1">
        <v>46115.585416666669</v>
      </c>
      <c r="I8553" t="b">
        <v>1</v>
      </c>
      <c r="J8553" t="b">
        <v>0</v>
      </c>
      <c r="K8553" t="s">
        <v>41</v>
      </c>
      <c r="L8553" t="s">
        <v>74</v>
      </c>
      <c r="M8553"/>
      <c r="N8553">
        <v>52.5</v>
      </c>
      <c r="O8553" t="s">
        <v>6131</v>
      </c>
    </row>
    <row r="8554" spans="1:16" x14ac:dyDescent="0.25">
      <c r="A8554" t="s">
        <v>6</v>
      </c>
      <c r="B8554" t="s">
        <v>17864</v>
      </c>
      <c r="C8554" t="s">
        <v>11229</v>
      </c>
      <c r="D8554" t="s">
        <v>4526</v>
      </c>
      <c r="E8554" t="s">
        <v>59</v>
      </c>
      <c r="F8554" t="b">
        <v>0</v>
      </c>
      <c r="G8554" t="s">
        <v>40</v>
      </c>
      <c r="H8554" s="1">
        <v>46115.587337962963</v>
      </c>
      <c r="I8554" t="b">
        <v>0</v>
      </c>
      <c r="J8554" t="b">
        <v>0</v>
      </c>
      <c r="K8554" t="s">
        <v>40</v>
      </c>
      <c r="L8554" t="s">
        <v>60</v>
      </c>
      <c r="M8554">
        <v>65000</v>
      </c>
      <c r="N8554"/>
      <c r="O8554" t="s">
        <v>17865</v>
      </c>
      <c r="P8554" t="s">
        <v>5411</v>
      </c>
    </row>
    <row r="8555" spans="1:16" x14ac:dyDescent="0.25">
      <c r="A8555" t="s">
        <v>4</v>
      </c>
      <c r="B8555" t="s">
        <v>17866</v>
      </c>
      <c r="C8555" t="s">
        <v>112</v>
      </c>
      <c r="D8555" t="s">
        <v>4526</v>
      </c>
      <c r="E8555" t="s">
        <v>88</v>
      </c>
      <c r="F8555" t="b">
        <v>0</v>
      </c>
      <c r="G8555" t="s">
        <v>65</v>
      </c>
      <c r="H8555" s="1">
        <v>46115.587395833332</v>
      </c>
      <c r="I8555" t="b">
        <v>1</v>
      </c>
      <c r="J8555" t="b">
        <v>0</v>
      </c>
      <c r="K8555" t="s">
        <v>41</v>
      </c>
      <c r="L8555" t="s">
        <v>74</v>
      </c>
      <c r="M8555"/>
      <c r="N8555">
        <v>72.5</v>
      </c>
      <c r="O8555" t="s">
        <v>129</v>
      </c>
      <c r="P8555" t="s">
        <v>17867</v>
      </c>
    </row>
    <row r="8556" spans="1:16" x14ac:dyDescent="0.25">
      <c r="A8556" t="s">
        <v>4</v>
      </c>
      <c r="B8556" t="s">
        <v>4294</v>
      </c>
      <c r="C8556" t="s">
        <v>76</v>
      </c>
      <c r="D8556" t="s">
        <v>4622</v>
      </c>
      <c r="E8556" t="s">
        <v>59</v>
      </c>
      <c r="F8556" t="b">
        <v>1</v>
      </c>
      <c r="G8556" t="s">
        <v>10</v>
      </c>
      <c r="H8556" s="1">
        <v>46115.587442129632</v>
      </c>
      <c r="I8556" t="b">
        <v>1</v>
      </c>
      <c r="J8556" t="b">
        <v>1</v>
      </c>
      <c r="K8556" t="s">
        <v>10</v>
      </c>
      <c r="L8556" t="s">
        <v>60</v>
      </c>
      <c r="M8556">
        <v>175000</v>
      </c>
      <c r="N8556"/>
      <c r="O8556" t="s">
        <v>3122</v>
      </c>
      <c r="P8556" t="s">
        <v>17736</v>
      </c>
    </row>
    <row r="8557" spans="1:16" x14ac:dyDescent="0.25">
      <c r="A8557" t="s">
        <v>4</v>
      </c>
      <c r="B8557" t="s">
        <v>4294</v>
      </c>
      <c r="C8557" t="s">
        <v>76</v>
      </c>
      <c r="D8557" t="s">
        <v>4622</v>
      </c>
      <c r="E8557" t="s">
        <v>59</v>
      </c>
      <c r="F8557" t="b">
        <v>1</v>
      </c>
      <c r="G8557" t="s">
        <v>23</v>
      </c>
      <c r="H8557" s="1">
        <v>46115.587881944448</v>
      </c>
      <c r="I8557" t="b">
        <v>1</v>
      </c>
      <c r="J8557" t="b">
        <v>1</v>
      </c>
      <c r="K8557" t="s">
        <v>23</v>
      </c>
      <c r="L8557" t="s">
        <v>60</v>
      </c>
      <c r="M8557">
        <v>175000</v>
      </c>
      <c r="N8557"/>
      <c r="O8557" t="s">
        <v>3122</v>
      </c>
      <c r="P8557" t="s">
        <v>17736</v>
      </c>
    </row>
    <row r="8558" spans="1:16" x14ac:dyDescent="0.25">
      <c r="A8558" t="s">
        <v>0</v>
      </c>
      <c r="B8558" t="s">
        <v>17868</v>
      </c>
      <c r="C8558" t="s">
        <v>142</v>
      </c>
      <c r="D8558" t="s">
        <v>4526</v>
      </c>
      <c r="E8558" t="s">
        <v>59</v>
      </c>
      <c r="F8558" t="b">
        <v>0</v>
      </c>
      <c r="G8558" t="s">
        <v>65</v>
      </c>
      <c r="H8558" s="1">
        <v>46115.627071759263</v>
      </c>
      <c r="I8558" t="b">
        <v>1</v>
      </c>
      <c r="J8558" t="b">
        <v>1</v>
      </c>
      <c r="K8558" t="s">
        <v>41</v>
      </c>
      <c r="L8558" t="s">
        <v>60</v>
      </c>
      <c r="M8558">
        <v>131000</v>
      </c>
      <c r="N8558"/>
      <c r="O8558" t="s">
        <v>1750</v>
      </c>
    </row>
    <row r="8559" spans="1:16" x14ac:dyDescent="0.25">
      <c r="A8559" t="s">
        <v>7</v>
      </c>
      <c r="B8559" t="s">
        <v>17869</v>
      </c>
      <c r="C8559" t="s">
        <v>172</v>
      </c>
      <c r="D8559" t="s">
        <v>4526</v>
      </c>
      <c r="E8559" t="s">
        <v>59</v>
      </c>
      <c r="F8559" t="b">
        <v>0</v>
      </c>
      <c r="G8559" t="s">
        <v>68</v>
      </c>
      <c r="H8559" s="1">
        <v>46115.627071759263</v>
      </c>
      <c r="I8559" t="b">
        <v>0</v>
      </c>
      <c r="J8559" t="b">
        <v>1</v>
      </c>
      <c r="K8559" t="s">
        <v>41</v>
      </c>
      <c r="L8559" t="s">
        <v>60</v>
      </c>
      <c r="M8559">
        <v>102500</v>
      </c>
      <c r="N8559"/>
      <c r="O8559" t="s">
        <v>5419</v>
      </c>
      <c r="P8559" t="s">
        <v>5420</v>
      </c>
    </row>
    <row r="8560" spans="1:16" x14ac:dyDescent="0.25">
      <c r="A8560" t="s">
        <v>0</v>
      </c>
      <c r="B8560" t="s">
        <v>17870</v>
      </c>
      <c r="C8560" t="s">
        <v>142</v>
      </c>
      <c r="D8560" t="s">
        <v>4526</v>
      </c>
      <c r="E8560" t="s">
        <v>59</v>
      </c>
      <c r="F8560" t="b">
        <v>0</v>
      </c>
      <c r="G8560" t="s">
        <v>65</v>
      </c>
      <c r="H8560" s="1">
        <v>46115.62709490741</v>
      </c>
      <c r="I8560" t="b">
        <v>1</v>
      </c>
      <c r="J8560" t="b">
        <v>1</v>
      </c>
      <c r="K8560" t="s">
        <v>41</v>
      </c>
      <c r="L8560" t="s">
        <v>60</v>
      </c>
      <c r="M8560">
        <v>72000</v>
      </c>
      <c r="N8560"/>
      <c r="O8560" t="s">
        <v>1750</v>
      </c>
    </row>
    <row r="8561" spans="1:16" x14ac:dyDescent="0.25">
      <c r="A8561" t="s">
        <v>3</v>
      </c>
      <c r="B8561" t="s">
        <v>17871</v>
      </c>
      <c r="C8561" t="s">
        <v>20</v>
      </c>
      <c r="D8561" t="s">
        <v>4526</v>
      </c>
      <c r="E8561" t="s">
        <v>59</v>
      </c>
      <c r="F8561" t="b">
        <v>0</v>
      </c>
      <c r="G8561" t="s">
        <v>20</v>
      </c>
      <c r="H8561" s="1">
        <v>46115.627511574072</v>
      </c>
      <c r="I8561" t="b">
        <v>0</v>
      </c>
      <c r="J8561" t="b">
        <v>0</v>
      </c>
      <c r="K8561" t="s">
        <v>20</v>
      </c>
      <c r="L8561" t="s">
        <v>60</v>
      </c>
      <c r="M8561">
        <v>72500</v>
      </c>
      <c r="N8561"/>
      <c r="O8561" t="s">
        <v>7093</v>
      </c>
      <c r="P8561" t="s">
        <v>2313</v>
      </c>
    </row>
    <row r="8562" spans="1:16" x14ac:dyDescent="0.25">
      <c r="A8562" t="s">
        <v>1</v>
      </c>
      <c r="B8562" t="s">
        <v>17872</v>
      </c>
      <c r="C8562" t="s">
        <v>227</v>
      </c>
      <c r="D8562" t="s">
        <v>5493</v>
      </c>
      <c r="E8562" t="s">
        <v>59</v>
      </c>
      <c r="F8562" t="b">
        <v>0</v>
      </c>
      <c r="G8562" t="s">
        <v>77</v>
      </c>
      <c r="H8562" s="1">
        <v>46115.629050925927</v>
      </c>
      <c r="I8562" t="b">
        <v>1</v>
      </c>
      <c r="J8562" t="b">
        <v>0</v>
      </c>
      <c r="K8562" t="s">
        <v>41</v>
      </c>
      <c r="L8562" t="s">
        <v>60</v>
      </c>
      <c r="M8562">
        <v>185000</v>
      </c>
      <c r="N8562"/>
      <c r="O8562" t="s">
        <v>149</v>
      </c>
      <c r="P8562" t="s">
        <v>4611</v>
      </c>
    </row>
    <row r="8563" spans="1:16" x14ac:dyDescent="0.25">
      <c r="A8563" t="s">
        <v>5</v>
      </c>
      <c r="B8563" t="s">
        <v>17873</v>
      </c>
      <c r="C8563" t="s">
        <v>76</v>
      </c>
      <c r="D8563" t="s">
        <v>4346</v>
      </c>
      <c r="E8563" t="s">
        <v>88</v>
      </c>
      <c r="F8563" t="b">
        <v>1</v>
      </c>
      <c r="G8563" t="s">
        <v>19</v>
      </c>
      <c r="H8563" s="1">
        <v>46115.629479166673</v>
      </c>
      <c r="I8563" t="b">
        <v>1</v>
      </c>
      <c r="J8563" t="b">
        <v>0</v>
      </c>
      <c r="K8563" t="s">
        <v>19</v>
      </c>
      <c r="L8563" t="s">
        <v>60</v>
      </c>
      <c r="M8563">
        <v>2541795.5499999998</v>
      </c>
      <c r="N8563"/>
      <c r="O8563" t="s">
        <v>17874</v>
      </c>
    </row>
    <row r="8564" spans="1:16" x14ac:dyDescent="0.25">
      <c r="A8564" t="s">
        <v>4</v>
      </c>
      <c r="B8564" t="s">
        <v>17875</v>
      </c>
      <c r="C8564" t="s">
        <v>5026</v>
      </c>
      <c r="D8564" t="s">
        <v>17472</v>
      </c>
      <c r="E8564" t="s">
        <v>59</v>
      </c>
      <c r="F8564" t="b">
        <v>0</v>
      </c>
      <c r="G8564" t="s">
        <v>40</v>
      </c>
      <c r="H8564" s="1">
        <v>46115.630011574067</v>
      </c>
      <c r="I8564" t="b">
        <v>0</v>
      </c>
      <c r="J8564" t="b">
        <v>0</v>
      </c>
      <c r="K8564" t="s">
        <v>40</v>
      </c>
      <c r="L8564" t="s">
        <v>60</v>
      </c>
      <c r="M8564">
        <v>51993.5</v>
      </c>
      <c r="N8564"/>
      <c r="O8564" t="s">
        <v>539</v>
      </c>
      <c r="P8564" t="s">
        <v>17876</v>
      </c>
    </row>
    <row r="8565" spans="1:16" x14ac:dyDescent="0.25">
      <c r="A8565" t="s">
        <v>4</v>
      </c>
      <c r="B8565" t="s">
        <v>17875</v>
      </c>
      <c r="C8565" t="s">
        <v>40</v>
      </c>
      <c r="D8565" t="s">
        <v>4526</v>
      </c>
      <c r="E8565" t="s">
        <v>59</v>
      </c>
      <c r="F8565" t="b">
        <v>0</v>
      </c>
      <c r="G8565" t="s">
        <v>40</v>
      </c>
      <c r="H8565" s="1">
        <v>46115.630011574067</v>
      </c>
      <c r="I8565" t="b">
        <v>0</v>
      </c>
      <c r="J8565" t="b">
        <v>0</v>
      </c>
      <c r="K8565" t="s">
        <v>40</v>
      </c>
      <c r="L8565" t="s">
        <v>60</v>
      </c>
      <c r="M8565">
        <v>51993.5</v>
      </c>
      <c r="N8565"/>
      <c r="O8565" t="s">
        <v>539</v>
      </c>
      <c r="P8565" t="s">
        <v>17876</v>
      </c>
    </row>
    <row r="8566" spans="1:16" x14ac:dyDescent="0.25">
      <c r="A8566" t="s">
        <v>0</v>
      </c>
      <c r="B8566" t="s">
        <v>8268</v>
      </c>
      <c r="C8566" t="s">
        <v>326</v>
      </c>
      <c r="D8566" t="s">
        <v>2360</v>
      </c>
      <c r="E8566" t="s">
        <v>59</v>
      </c>
      <c r="F8566" t="b">
        <v>0</v>
      </c>
      <c r="G8566" t="s">
        <v>77</v>
      </c>
      <c r="H8566" s="1">
        <v>46115.668738425928</v>
      </c>
      <c r="I8566" t="b">
        <v>0</v>
      </c>
      <c r="J8566" t="b">
        <v>1</v>
      </c>
      <c r="K8566" t="s">
        <v>41</v>
      </c>
      <c r="L8566" t="s">
        <v>74</v>
      </c>
      <c r="M8566"/>
      <c r="N8566">
        <v>47.5</v>
      </c>
      <c r="O8566" t="s">
        <v>2342</v>
      </c>
      <c r="P8566" t="s">
        <v>17877</v>
      </c>
    </row>
    <row r="8567" spans="1:16" x14ac:dyDescent="0.25">
      <c r="A8567" t="s">
        <v>7</v>
      </c>
      <c r="B8567" t="s">
        <v>17878</v>
      </c>
      <c r="C8567" t="s">
        <v>76</v>
      </c>
      <c r="D8567" t="s">
        <v>4526</v>
      </c>
      <c r="E8567" t="s">
        <v>59</v>
      </c>
      <c r="F8567" t="b">
        <v>1</v>
      </c>
      <c r="G8567" t="s">
        <v>41</v>
      </c>
      <c r="H8567" s="1">
        <v>46115.669652777768</v>
      </c>
      <c r="I8567" t="b">
        <v>0</v>
      </c>
      <c r="J8567" t="b">
        <v>1</v>
      </c>
      <c r="K8567" t="s">
        <v>41</v>
      </c>
      <c r="L8567" t="s">
        <v>60</v>
      </c>
      <c r="M8567">
        <v>100000</v>
      </c>
      <c r="N8567"/>
      <c r="O8567" t="s">
        <v>17879</v>
      </c>
      <c r="P8567" t="s">
        <v>17880</v>
      </c>
    </row>
    <row r="8568" spans="1:16" x14ac:dyDescent="0.25">
      <c r="A8568" t="s">
        <v>1</v>
      </c>
      <c r="B8568" t="s">
        <v>17881</v>
      </c>
      <c r="C8568" t="s">
        <v>382</v>
      </c>
      <c r="D8568" t="s">
        <v>4346</v>
      </c>
      <c r="E8568" t="s">
        <v>59</v>
      </c>
      <c r="F8568" t="b">
        <v>0</v>
      </c>
      <c r="G8568" t="s">
        <v>77</v>
      </c>
      <c r="H8568" s="1">
        <v>46115.670717592591</v>
      </c>
      <c r="I8568" t="b">
        <v>0</v>
      </c>
      <c r="J8568" t="b">
        <v>0</v>
      </c>
      <c r="K8568" t="s">
        <v>41</v>
      </c>
      <c r="L8568" t="s">
        <v>60</v>
      </c>
      <c r="M8568">
        <v>230000</v>
      </c>
      <c r="N8568"/>
      <c r="O8568" t="s">
        <v>1620</v>
      </c>
      <c r="P8568" t="s">
        <v>17882</v>
      </c>
    </row>
    <row r="8569" spans="1:16" x14ac:dyDescent="0.25">
      <c r="A8569" t="s">
        <v>0</v>
      </c>
      <c r="B8569" t="s">
        <v>0</v>
      </c>
      <c r="C8569" t="s">
        <v>3875</v>
      </c>
      <c r="D8569" t="s">
        <v>4526</v>
      </c>
      <c r="E8569" t="s">
        <v>59</v>
      </c>
      <c r="F8569" t="b">
        <v>0</v>
      </c>
      <c r="G8569" t="s">
        <v>68</v>
      </c>
      <c r="H8569" s="1">
        <v>46115.710416666669</v>
      </c>
      <c r="I8569" t="b">
        <v>0</v>
      </c>
      <c r="J8569" t="b">
        <v>0</v>
      </c>
      <c r="K8569" t="s">
        <v>41</v>
      </c>
      <c r="L8569" t="s">
        <v>74</v>
      </c>
      <c r="M8569"/>
      <c r="N8569">
        <v>30.824999999999999</v>
      </c>
      <c r="O8569" t="s">
        <v>17883</v>
      </c>
      <c r="P8569" t="s">
        <v>146</v>
      </c>
    </row>
    <row r="8570" spans="1:16" x14ac:dyDescent="0.25">
      <c r="A8570" t="s">
        <v>3</v>
      </c>
      <c r="B8570" t="s">
        <v>17884</v>
      </c>
      <c r="C8570" t="s">
        <v>172</v>
      </c>
      <c r="D8570" t="s">
        <v>2360</v>
      </c>
      <c r="E8570" t="s">
        <v>88</v>
      </c>
      <c r="F8570" t="b">
        <v>0</v>
      </c>
      <c r="G8570" t="s">
        <v>68</v>
      </c>
      <c r="H8570" s="1">
        <v>46115.710416666669</v>
      </c>
      <c r="I8570" t="b">
        <v>0</v>
      </c>
      <c r="J8570" t="b">
        <v>0</v>
      </c>
      <c r="K8570" t="s">
        <v>41</v>
      </c>
      <c r="L8570" t="s">
        <v>74</v>
      </c>
      <c r="M8570"/>
      <c r="N8570">
        <v>71</v>
      </c>
      <c r="O8570" t="s">
        <v>17885</v>
      </c>
    </row>
    <row r="8571" spans="1:16" x14ac:dyDescent="0.25">
      <c r="A8571" t="s">
        <v>2</v>
      </c>
      <c r="B8571" t="s">
        <v>17886</v>
      </c>
      <c r="C8571" t="s">
        <v>828</v>
      </c>
      <c r="D8571" t="s">
        <v>4346</v>
      </c>
      <c r="E8571" t="s">
        <v>59</v>
      </c>
      <c r="F8571" t="b">
        <v>0</v>
      </c>
      <c r="G8571" t="s">
        <v>77</v>
      </c>
      <c r="H8571" s="1">
        <v>46115.711412037039</v>
      </c>
      <c r="I8571" t="b">
        <v>0</v>
      </c>
      <c r="J8571" t="b">
        <v>0</v>
      </c>
      <c r="K8571" t="s">
        <v>41</v>
      </c>
      <c r="L8571" t="s">
        <v>74</v>
      </c>
      <c r="M8571"/>
      <c r="N8571">
        <v>61.835000000000001</v>
      </c>
      <c r="O8571" t="s">
        <v>2224</v>
      </c>
      <c r="P8571" t="s">
        <v>13952</v>
      </c>
    </row>
    <row r="8572" spans="1:16" x14ac:dyDescent="0.25">
      <c r="A8572" t="s">
        <v>2</v>
      </c>
      <c r="B8572" t="s">
        <v>17678</v>
      </c>
      <c r="C8572" t="s">
        <v>148</v>
      </c>
      <c r="D8572" t="s">
        <v>17626</v>
      </c>
      <c r="E8572" t="s">
        <v>59</v>
      </c>
      <c r="F8572" t="b">
        <v>0</v>
      </c>
      <c r="G8572" t="s">
        <v>89</v>
      </c>
      <c r="H8572" s="1">
        <v>46115.711423611108</v>
      </c>
      <c r="I8572" t="b">
        <v>0</v>
      </c>
      <c r="J8572" t="b">
        <v>1</v>
      </c>
      <c r="K8572" t="s">
        <v>41</v>
      </c>
      <c r="L8572" t="s">
        <v>60</v>
      </c>
      <c r="M8572">
        <v>175500</v>
      </c>
      <c r="N8572"/>
      <c r="O8572" t="s">
        <v>379</v>
      </c>
      <c r="P8572" t="s">
        <v>17679</v>
      </c>
    </row>
    <row r="8573" spans="1:16" x14ac:dyDescent="0.25">
      <c r="A8573" t="s">
        <v>3</v>
      </c>
      <c r="B8573" t="s">
        <v>17887</v>
      </c>
      <c r="C8573" t="s">
        <v>71</v>
      </c>
      <c r="D8573" t="s">
        <v>4346</v>
      </c>
      <c r="E8573" t="s">
        <v>232</v>
      </c>
      <c r="F8573" t="b">
        <v>0</v>
      </c>
      <c r="G8573" t="s">
        <v>73</v>
      </c>
      <c r="H8573" s="1">
        <v>46115.752071759263</v>
      </c>
      <c r="I8573" t="b">
        <v>0</v>
      </c>
      <c r="J8573" t="b">
        <v>0</v>
      </c>
      <c r="K8573" t="s">
        <v>41</v>
      </c>
      <c r="L8573" t="s">
        <v>60</v>
      </c>
      <c r="M8573">
        <v>50000</v>
      </c>
      <c r="N8573"/>
      <c r="O8573" t="s">
        <v>1046</v>
      </c>
      <c r="P8573" t="s">
        <v>1482</v>
      </c>
    </row>
    <row r="8574" spans="1:16" x14ac:dyDescent="0.25">
      <c r="A8574" t="s">
        <v>3</v>
      </c>
      <c r="B8574" t="s">
        <v>3</v>
      </c>
      <c r="C8574" t="s">
        <v>3338</v>
      </c>
      <c r="D8574" t="s">
        <v>4346</v>
      </c>
      <c r="E8574" t="s">
        <v>59</v>
      </c>
      <c r="F8574" t="b">
        <v>0</v>
      </c>
      <c r="G8574" t="s">
        <v>68</v>
      </c>
      <c r="H8574" s="1">
        <v>46115.752071759263</v>
      </c>
      <c r="I8574" t="b">
        <v>0</v>
      </c>
      <c r="J8574" t="b">
        <v>1</v>
      </c>
      <c r="K8574" t="s">
        <v>41</v>
      </c>
      <c r="L8574" t="s">
        <v>60</v>
      </c>
      <c r="M8574">
        <v>64500</v>
      </c>
      <c r="N8574"/>
      <c r="O8574" t="s">
        <v>17888</v>
      </c>
      <c r="P8574" t="s">
        <v>146</v>
      </c>
    </row>
    <row r="8575" spans="1:16" x14ac:dyDescent="0.25">
      <c r="A8575" t="s">
        <v>5</v>
      </c>
      <c r="B8575" t="s">
        <v>5</v>
      </c>
      <c r="C8575" t="s">
        <v>17889</v>
      </c>
      <c r="D8575" t="s">
        <v>4346</v>
      </c>
      <c r="E8575" t="s">
        <v>88</v>
      </c>
      <c r="F8575" t="b">
        <v>0</v>
      </c>
      <c r="G8575" t="s">
        <v>65</v>
      </c>
      <c r="H8575" s="1">
        <v>46115.795729166668</v>
      </c>
      <c r="I8575" t="b">
        <v>0</v>
      </c>
      <c r="J8575" t="b">
        <v>1</v>
      </c>
      <c r="K8575" t="s">
        <v>41</v>
      </c>
      <c r="L8575" t="s">
        <v>74</v>
      </c>
      <c r="M8575"/>
      <c r="N8575">
        <v>91.5</v>
      </c>
      <c r="O8575" t="s">
        <v>17890</v>
      </c>
      <c r="P8575" t="s">
        <v>17891</v>
      </c>
    </row>
    <row r="8576" spans="1:16" x14ac:dyDescent="0.25">
      <c r="A8576" t="s">
        <v>1</v>
      </c>
      <c r="B8576" t="s">
        <v>144</v>
      </c>
      <c r="C8576" t="s">
        <v>537</v>
      </c>
      <c r="D8576" t="s">
        <v>2360</v>
      </c>
      <c r="E8576" t="s">
        <v>59</v>
      </c>
      <c r="F8576" t="b">
        <v>0</v>
      </c>
      <c r="G8576" t="s">
        <v>65</v>
      </c>
      <c r="H8576" s="1">
        <v>46115.795810185176</v>
      </c>
      <c r="I8576" t="b">
        <v>0</v>
      </c>
      <c r="J8576" t="b">
        <v>1</v>
      </c>
      <c r="K8576" t="s">
        <v>41</v>
      </c>
      <c r="L8576" t="s">
        <v>60</v>
      </c>
      <c r="M8576">
        <v>113500</v>
      </c>
      <c r="N8576"/>
      <c r="O8576" t="s">
        <v>17892</v>
      </c>
    </row>
    <row r="8577" spans="1:16" x14ac:dyDescent="0.25">
      <c r="A8577" t="s">
        <v>0</v>
      </c>
      <c r="B8577" t="s">
        <v>17893</v>
      </c>
      <c r="C8577" t="s">
        <v>472</v>
      </c>
      <c r="D8577" t="s">
        <v>4526</v>
      </c>
      <c r="E8577" t="s">
        <v>88</v>
      </c>
      <c r="F8577" t="b">
        <v>0</v>
      </c>
      <c r="G8577" t="s">
        <v>65</v>
      </c>
      <c r="H8577" s="1">
        <v>46115.835474537038</v>
      </c>
      <c r="I8577" t="b">
        <v>0</v>
      </c>
      <c r="J8577" t="b">
        <v>0</v>
      </c>
      <c r="K8577" t="s">
        <v>41</v>
      </c>
      <c r="L8577" t="s">
        <v>74</v>
      </c>
      <c r="M8577"/>
      <c r="N8577">
        <v>57.5</v>
      </c>
      <c r="O8577" t="s">
        <v>2776</v>
      </c>
      <c r="P8577" t="s">
        <v>17894</v>
      </c>
    </row>
    <row r="8578" spans="1:16" x14ac:dyDescent="0.25">
      <c r="A8578" t="s">
        <v>0</v>
      </c>
      <c r="B8578" t="s">
        <v>17895</v>
      </c>
      <c r="C8578" t="s">
        <v>76</v>
      </c>
      <c r="D8578" t="s">
        <v>4346</v>
      </c>
      <c r="E8578" t="s">
        <v>59</v>
      </c>
      <c r="F8578" t="b">
        <v>1</v>
      </c>
      <c r="G8578" t="s">
        <v>41</v>
      </c>
      <c r="H8578" s="1">
        <v>46115.836319444446</v>
      </c>
      <c r="I8578" t="b">
        <v>0</v>
      </c>
      <c r="J8578" t="b">
        <v>1</v>
      </c>
      <c r="K8578" t="s">
        <v>41</v>
      </c>
      <c r="L8578" t="s">
        <v>60</v>
      </c>
      <c r="M8578">
        <v>160500</v>
      </c>
      <c r="N8578"/>
      <c r="O8578" t="s">
        <v>17896</v>
      </c>
    </row>
    <row r="8579" spans="1:16" x14ac:dyDescent="0.25">
      <c r="A8579" t="s">
        <v>8</v>
      </c>
      <c r="B8579" t="s">
        <v>17533</v>
      </c>
      <c r="C8579" t="s">
        <v>76</v>
      </c>
      <c r="D8579" t="s">
        <v>584</v>
      </c>
      <c r="E8579" t="s">
        <v>59</v>
      </c>
      <c r="F8579" t="b">
        <v>1</v>
      </c>
      <c r="G8579" t="s">
        <v>41</v>
      </c>
      <c r="H8579" s="1">
        <v>46115.919687499998</v>
      </c>
      <c r="I8579" t="b">
        <v>0</v>
      </c>
      <c r="J8579" t="b">
        <v>1</v>
      </c>
      <c r="K8579" t="s">
        <v>41</v>
      </c>
      <c r="L8579" t="s">
        <v>74</v>
      </c>
      <c r="M8579"/>
      <c r="N8579">
        <v>17.5</v>
      </c>
      <c r="O8579" t="s">
        <v>584</v>
      </c>
      <c r="P8579" t="s">
        <v>17534</v>
      </c>
    </row>
    <row r="8580" spans="1:16" x14ac:dyDescent="0.25">
      <c r="A8580" t="s">
        <v>2</v>
      </c>
      <c r="B8580" t="s">
        <v>17897</v>
      </c>
      <c r="C8580" t="s">
        <v>76</v>
      </c>
      <c r="D8580" t="s">
        <v>141</v>
      </c>
      <c r="E8580" t="s">
        <v>88</v>
      </c>
      <c r="F8580" t="b">
        <v>1</v>
      </c>
      <c r="G8580" t="s">
        <v>41</v>
      </c>
      <c r="H8580" s="1">
        <v>46115.920671296299</v>
      </c>
      <c r="I8580" t="b">
        <v>0</v>
      </c>
      <c r="J8580" t="b">
        <v>0</v>
      </c>
      <c r="K8580" t="s">
        <v>41</v>
      </c>
      <c r="L8580" t="s">
        <v>74</v>
      </c>
      <c r="M8580"/>
      <c r="N8580">
        <v>47.5</v>
      </c>
      <c r="O8580" t="s">
        <v>141</v>
      </c>
      <c r="P8580" t="s">
        <v>261</v>
      </c>
    </row>
    <row r="8581" spans="1:16" x14ac:dyDescent="0.25">
      <c r="A8581" t="s">
        <v>1</v>
      </c>
      <c r="B8581" t="s">
        <v>17898</v>
      </c>
      <c r="C8581" t="s">
        <v>17899</v>
      </c>
      <c r="D8581" t="s">
        <v>2360</v>
      </c>
      <c r="E8581" t="s">
        <v>59</v>
      </c>
      <c r="F8581" t="b">
        <v>0</v>
      </c>
      <c r="G8581" t="s">
        <v>89</v>
      </c>
      <c r="H8581" s="1">
        <v>46115.920717592591</v>
      </c>
      <c r="I8581" t="b">
        <v>0</v>
      </c>
      <c r="J8581" t="b">
        <v>1</v>
      </c>
      <c r="K8581" t="s">
        <v>41</v>
      </c>
      <c r="L8581" t="s">
        <v>60</v>
      </c>
      <c r="M8581">
        <v>125000</v>
      </c>
      <c r="N8581"/>
      <c r="O8581" t="s">
        <v>17900</v>
      </c>
      <c r="P8581" t="s">
        <v>17901</v>
      </c>
    </row>
    <row r="8582" spans="1:16" x14ac:dyDescent="0.25">
      <c r="A8582" t="s">
        <v>1</v>
      </c>
      <c r="B8582" t="s">
        <v>17898</v>
      </c>
      <c r="C8582" t="s">
        <v>17899</v>
      </c>
      <c r="D8582" t="s">
        <v>2360</v>
      </c>
      <c r="E8582" t="s">
        <v>59</v>
      </c>
      <c r="F8582" t="b">
        <v>0</v>
      </c>
      <c r="G8582" t="s">
        <v>68</v>
      </c>
      <c r="H8582" s="1">
        <v>46115.920729166668</v>
      </c>
      <c r="I8582" t="b">
        <v>0</v>
      </c>
      <c r="J8582" t="b">
        <v>1</v>
      </c>
      <c r="K8582" t="s">
        <v>41</v>
      </c>
      <c r="L8582" t="s">
        <v>60</v>
      </c>
      <c r="M8582">
        <v>125000</v>
      </c>
      <c r="N8582"/>
      <c r="O8582" t="s">
        <v>17900</v>
      </c>
      <c r="P8582" t="s">
        <v>17901</v>
      </c>
    </row>
    <row r="8583" spans="1:16" x14ac:dyDescent="0.25">
      <c r="A8583" t="s">
        <v>0</v>
      </c>
      <c r="B8583" t="s">
        <v>17902</v>
      </c>
      <c r="C8583" t="s">
        <v>17903</v>
      </c>
      <c r="D8583" t="s">
        <v>2360</v>
      </c>
      <c r="E8583" t="s">
        <v>59</v>
      </c>
      <c r="F8583" t="b">
        <v>0</v>
      </c>
      <c r="G8583" t="s">
        <v>65</v>
      </c>
      <c r="H8583" s="1">
        <v>46116.002141203702</v>
      </c>
      <c r="I8583" t="b">
        <v>0</v>
      </c>
      <c r="J8583" t="b">
        <v>1</v>
      </c>
      <c r="K8583" t="s">
        <v>41</v>
      </c>
      <c r="L8583" t="s">
        <v>60</v>
      </c>
      <c r="M8583">
        <v>76475</v>
      </c>
      <c r="N8583"/>
      <c r="O8583" t="s">
        <v>17904</v>
      </c>
    </row>
    <row r="8584" spans="1:16" x14ac:dyDescent="0.25">
      <c r="A8584" t="s">
        <v>0</v>
      </c>
      <c r="B8584" t="s">
        <v>231</v>
      </c>
      <c r="C8584" t="s">
        <v>76</v>
      </c>
      <c r="D8584" t="s">
        <v>584</v>
      </c>
      <c r="E8584" t="s">
        <v>72</v>
      </c>
      <c r="F8584" t="b">
        <v>1</v>
      </c>
      <c r="G8584" t="s">
        <v>25</v>
      </c>
      <c r="H8584" s="1">
        <v>46116.00267361111</v>
      </c>
      <c r="I8584" t="b">
        <v>0</v>
      </c>
      <c r="J8584" t="b">
        <v>0</v>
      </c>
      <c r="K8584" t="s">
        <v>25</v>
      </c>
      <c r="L8584" t="s">
        <v>74</v>
      </c>
      <c r="M8584"/>
      <c r="N8584">
        <v>25</v>
      </c>
      <c r="O8584" t="s">
        <v>4814</v>
      </c>
      <c r="P8584" t="s">
        <v>310</v>
      </c>
    </row>
    <row r="8585" spans="1:16" x14ac:dyDescent="0.25">
      <c r="A8585" t="s">
        <v>9</v>
      </c>
      <c r="B8585" t="s">
        <v>17905</v>
      </c>
      <c r="C8585" t="s">
        <v>18</v>
      </c>
      <c r="D8585" t="s">
        <v>4515</v>
      </c>
      <c r="E8585" t="s">
        <v>59</v>
      </c>
      <c r="F8585" t="b">
        <v>0</v>
      </c>
      <c r="G8585" t="s">
        <v>18</v>
      </c>
      <c r="H8585" s="1">
        <v>46116.004467592589</v>
      </c>
      <c r="I8585" t="b">
        <v>0</v>
      </c>
      <c r="J8585" t="b">
        <v>0</v>
      </c>
      <c r="K8585" t="s">
        <v>18</v>
      </c>
      <c r="L8585" t="s">
        <v>60</v>
      </c>
      <c r="M8585">
        <v>750000</v>
      </c>
      <c r="N8585"/>
      <c r="O8585" t="s">
        <v>17906</v>
      </c>
      <c r="P8585" t="s">
        <v>17907</v>
      </c>
    </row>
    <row r="8586" spans="1:16" x14ac:dyDescent="0.25">
      <c r="A8586" t="s">
        <v>4</v>
      </c>
      <c r="B8586" t="s">
        <v>1577</v>
      </c>
      <c r="C8586" t="s">
        <v>1669</v>
      </c>
      <c r="D8586" t="s">
        <v>4526</v>
      </c>
      <c r="E8586" t="s">
        <v>59</v>
      </c>
      <c r="F8586" t="b">
        <v>0</v>
      </c>
      <c r="G8586" t="s">
        <v>65</v>
      </c>
      <c r="H8586" s="1">
        <v>46116.127118055563</v>
      </c>
      <c r="I8586" t="b">
        <v>0</v>
      </c>
      <c r="J8586" t="b">
        <v>1</v>
      </c>
      <c r="K8586" t="s">
        <v>41</v>
      </c>
      <c r="L8586" t="s">
        <v>74</v>
      </c>
      <c r="M8586"/>
      <c r="N8586">
        <v>65.5</v>
      </c>
      <c r="O8586" t="s">
        <v>7800</v>
      </c>
      <c r="P8586" t="s">
        <v>1818</v>
      </c>
    </row>
    <row r="8587" spans="1:16" x14ac:dyDescent="0.25">
      <c r="A8587" t="s">
        <v>0</v>
      </c>
      <c r="B8587" t="s">
        <v>2532</v>
      </c>
      <c r="C8587" t="s">
        <v>97</v>
      </c>
      <c r="D8587" t="s">
        <v>16554</v>
      </c>
      <c r="E8587" t="s">
        <v>59</v>
      </c>
      <c r="F8587" t="b">
        <v>0</v>
      </c>
      <c r="G8587" t="s">
        <v>89</v>
      </c>
      <c r="H8587" s="1">
        <v>46116.209363425929</v>
      </c>
      <c r="I8587" t="b">
        <v>0</v>
      </c>
      <c r="J8587" t="b">
        <v>0</v>
      </c>
      <c r="K8587" t="s">
        <v>41</v>
      </c>
      <c r="L8587" t="s">
        <v>60</v>
      </c>
      <c r="M8587">
        <v>55000</v>
      </c>
      <c r="N8587"/>
      <c r="O8587" t="s">
        <v>17908</v>
      </c>
    </row>
    <row r="8588" spans="1:16" x14ac:dyDescent="0.25">
      <c r="A8588" t="s">
        <v>0</v>
      </c>
      <c r="B8588" t="s">
        <v>1974</v>
      </c>
      <c r="C8588" t="s">
        <v>3349</v>
      </c>
      <c r="D8588" t="s">
        <v>4346</v>
      </c>
      <c r="E8588" t="s">
        <v>59</v>
      </c>
      <c r="F8588" t="b">
        <v>0</v>
      </c>
      <c r="G8588" t="s">
        <v>77</v>
      </c>
      <c r="H8588" s="1">
        <v>46116.251030092593</v>
      </c>
      <c r="I8588" t="b">
        <v>0</v>
      </c>
      <c r="J8588" t="b">
        <v>1</v>
      </c>
      <c r="K8588" t="s">
        <v>41</v>
      </c>
      <c r="L8588" t="s">
        <v>60</v>
      </c>
      <c r="M8588">
        <v>116578</v>
      </c>
      <c r="N8588"/>
      <c r="O8588" t="s">
        <v>17909</v>
      </c>
      <c r="P8588" t="s">
        <v>1738</v>
      </c>
    </row>
    <row r="8589" spans="1:16" x14ac:dyDescent="0.25">
      <c r="A8589" t="s">
        <v>1</v>
      </c>
      <c r="B8589" t="s">
        <v>17910</v>
      </c>
      <c r="C8589" t="s">
        <v>1663</v>
      </c>
      <c r="D8589" t="s">
        <v>16554</v>
      </c>
      <c r="E8589" t="s">
        <v>59</v>
      </c>
      <c r="F8589" t="b">
        <v>0</v>
      </c>
      <c r="G8589" t="s">
        <v>77</v>
      </c>
      <c r="H8589" s="1">
        <v>46116.25105324074</v>
      </c>
      <c r="I8589" t="b">
        <v>0</v>
      </c>
      <c r="J8589" t="b">
        <v>1</v>
      </c>
      <c r="K8589" t="s">
        <v>41</v>
      </c>
      <c r="L8589" t="s">
        <v>60</v>
      </c>
      <c r="M8589">
        <v>115800</v>
      </c>
      <c r="N8589"/>
      <c r="O8589" t="s">
        <v>1664</v>
      </c>
      <c r="P8589" t="s">
        <v>17911</v>
      </c>
    </row>
    <row r="8590" spans="1:16" x14ac:dyDescent="0.25">
      <c r="A8590" t="s">
        <v>2</v>
      </c>
      <c r="B8590" t="s">
        <v>17912</v>
      </c>
      <c r="C8590" t="s">
        <v>2576</v>
      </c>
      <c r="D8590" t="s">
        <v>16554</v>
      </c>
      <c r="E8590" t="s">
        <v>59</v>
      </c>
      <c r="F8590" t="b">
        <v>0</v>
      </c>
      <c r="G8590" t="s">
        <v>89</v>
      </c>
      <c r="H8590" s="1">
        <v>46116.251979166656</v>
      </c>
      <c r="I8590" t="b">
        <v>0</v>
      </c>
      <c r="J8590" t="b">
        <v>1</v>
      </c>
      <c r="K8590" t="s">
        <v>41</v>
      </c>
      <c r="L8590" t="s">
        <v>60</v>
      </c>
      <c r="M8590">
        <v>103350</v>
      </c>
      <c r="N8590"/>
      <c r="O8590" t="s">
        <v>17913</v>
      </c>
      <c r="P8590" t="s">
        <v>208</v>
      </c>
    </row>
    <row r="8591" spans="1:16" x14ac:dyDescent="0.25">
      <c r="A8591" t="s">
        <v>1</v>
      </c>
      <c r="B8591" t="s">
        <v>17914</v>
      </c>
      <c r="C8591" t="s">
        <v>774</v>
      </c>
      <c r="D8591" t="s">
        <v>5349</v>
      </c>
      <c r="E8591" t="s">
        <v>59</v>
      </c>
      <c r="F8591" t="b">
        <v>0</v>
      </c>
      <c r="G8591" t="s">
        <v>89</v>
      </c>
      <c r="H8591" s="1">
        <v>46116.252928240741</v>
      </c>
      <c r="I8591" t="b">
        <v>1</v>
      </c>
      <c r="J8591" t="b">
        <v>1</v>
      </c>
      <c r="K8591" t="s">
        <v>41</v>
      </c>
      <c r="L8591" t="s">
        <v>60</v>
      </c>
      <c r="M8591">
        <v>170000</v>
      </c>
      <c r="N8591"/>
      <c r="O8591" t="s">
        <v>1885</v>
      </c>
      <c r="P8591" t="s">
        <v>17915</v>
      </c>
    </row>
    <row r="8592" spans="1:16" x14ac:dyDescent="0.25">
      <c r="A8592" t="s">
        <v>1</v>
      </c>
      <c r="B8592" t="s">
        <v>144</v>
      </c>
      <c r="C8592" t="s">
        <v>537</v>
      </c>
      <c r="D8592" t="s">
        <v>2360</v>
      </c>
      <c r="E8592" t="s">
        <v>59</v>
      </c>
      <c r="F8592" t="b">
        <v>0</v>
      </c>
      <c r="G8592" t="s">
        <v>65</v>
      </c>
      <c r="H8592" s="1">
        <v>46116.252951388888</v>
      </c>
      <c r="I8592" t="b">
        <v>0</v>
      </c>
      <c r="J8592" t="b">
        <v>1</v>
      </c>
      <c r="K8592" t="s">
        <v>41</v>
      </c>
      <c r="L8592" t="s">
        <v>60</v>
      </c>
      <c r="M8592">
        <v>113500</v>
      </c>
      <c r="N8592"/>
      <c r="O8592" t="s">
        <v>17916</v>
      </c>
      <c r="P8592" t="s">
        <v>17917</v>
      </c>
    </row>
    <row r="8593" spans="1:16" x14ac:dyDescent="0.25">
      <c r="A8593" t="s">
        <v>1</v>
      </c>
      <c r="B8593" t="s">
        <v>17914</v>
      </c>
      <c r="C8593" t="s">
        <v>774</v>
      </c>
      <c r="D8593" t="s">
        <v>5349</v>
      </c>
      <c r="E8593" t="s">
        <v>59</v>
      </c>
      <c r="F8593" t="b">
        <v>0</v>
      </c>
      <c r="G8593" t="s">
        <v>73</v>
      </c>
      <c r="H8593" s="1">
        <v>46116.252974537027</v>
      </c>
      <c r="I8593" t="b">
        <v>1</v>
      </c>
      <c r="J8593" t="b">
        <v>1</v>
      </c>
      <c r="K8593" t="s">
        <v>41</v>
      </c>
      <c r="L8593" t="s">
        <v>60</v>
      </c>
      <c r="M8593">
        <v>170000</v>
      </c>
      <c r="N8593"/>
      <c r="O8593" t="s">
        <v>1885</v>
      </c>
      <c r="P8593" t="s">
        <v>17915</v>
      </c>
    </row>
    <row r="8594" spans="1:16" x14ac:dyDescent="0.25">
      <c r="A8594" t="s">
        <v>0</v>
      </c>
      <c r="B8594" t="s">
        <v>17918</v>
      </c>
      <c r="C8594" t="s">
        <v>76</v>
      </c>
      <c r="D8594" t="s">
        <v>4346</v>
      </c>
      <c r="E8594" t="s">
        <v>59</v>
      </c>
      <c r="F8594" t="b">
        <v>1</v>
      </c>
      <c r="G8594" t="s">
        <v>40</v>
      </c>
      <c r="H8594" s="1">
        <v>46116.335231481477</v>
      </c>
      <c r="I8594" t="b">
        <v>1</v>
      </c>
      <c r="J8594" t="b">
        <v>0</v>
      </c>
      <c r="K8594" t="s">
        <v>40</v>
      </c>
      <c r="L8594" t="s">
        <v>60</v>
      </c>
      <c r="M8594">
        <v>58500</v>
      </c>
      <c r="N8594"/>
      <c r="O8594" t="s">
        <v>17919</v>
      </c>
      <c r="P8594" t="s">
        <v>3195</v>
      </c>
    </row>
    <row r="8595" spans="1:16" x14ac:dyDescent="0.25">
      <c r="A8595" t="s">
        <v>0</v>
      </c>
      <c r="B8595" t="s">
        <v>17920</v>
      </c>
      <c r="C8595" t="s">
        <v>3874</v>
      </c>
      <c r="D8595" t="s">
        <v>2360</v>
      </c>
      <c r="E8595" t="s">
        <v>59</v>
      </c>
      <c r="F8595" t="b">
        <v>0</v>
      </c>
      <c r="G8595" t="s">
        <v>77</v>
      </c>
      <c r="H8595" s="1">
        <v>46116.335312499999</v>
      </c>
      <c r="I8595" t="b">
        <v>0</v>
      </c>
      <c r="J8595" t="b">
        <v>1</v>
      </c>
      <c r="K8595" t="s">
        <v>41</v>
      </c>
      <c r="L8595" t="s">
        <v>60</v>
      </c>
      <c r="M8595">
        <v>87000</v>
      </c>
      <c r="N8595"/>
      <c r="O8595" t="s">
        <v>4404</v>
      </c>
      <c r="P8595" t="s">
        <v>17921</v>
      </c>
    </row>
    <row r="8596" spans="1:16" x14ac:dyDescent="0.25">
      <c r="A8596" t="s">
        <v>3</v>
      </c>
      <c r="B8596" t="s">
        <v>17922</v>
      </c>
      <c r="C8596" t="s">
        <v>315</v>
      </c>
      <c r="D8596" t="s">
        <v>4550</v>
      </c>
      <c r="E8596" t="s">
        <v>59</v>
      </c>
      <c r="F8596" t="b">
        <v>0</v>
      </c>
      <c r="G8596" t="s">
        <v>65</v>
      </c>
      <c r="H8596" s="1">
        <v>46116.37605324074</v>
      </c>
      <c r="I8596" t="b">
        <v>0</v>
      </c>
      <c r="J8596" t="b">
        <v>1</v>
      </c>
      <c r="K8596" t="s">
        <v>41</v>
      </c>
      <c r="L8596" t="s">
        <v>60</v>
      </c>
      <c r="M8596">
        <v>135000</v>
      </c>
      <c r="N8596"/>
      <c r="O8596" t="s">
        <v>17923</v>
      </c>
      <c r="P8596" t="s">
        <v>7727</v>
      </c>
    </row>
    <row r="8597" spans="1:16" x14ac:dyDescent="0.25">
      <c r="A8597" t="s">
        <v>8</v>
      </c>
      <c r="B8597" t="s">
        <v>17924</v>
      </c>
      <c r="C8597" t="s">
        <v>810</v>
      </c>
      <c r="D8597" t="s">
        <v>17170</v>
      </c>
      <c r="E8597" t="s">
        <v>59</v>
      </c>
      <c r="F8597" t="b">
        <v>0</v>
      </c>
      <c r="G8597" t="s">
        <v>77</v>
      </c>
      <c r="H8597" s="1">
        <v>46116.376979166656</v>
      </c>
      <c r="I8597" t="b">
        <v>0</v>
      </c>
      <c r="J8597" t="b">
        <v>0</v>
      </c>
      <c r="K8597" t="s">
        <v>41</v>
      </c>
      <c r="L8597" t="s">
        <v>60</v>
      </c>
      <c r="M8597">
        <v>240834</v>
      </c>
      <c r="N8597"/>
      <c r="O8597" t="s">
        <v>17171</v>
      </c>
      <c r="P8597" t="s">
        <v>663</v>
      </c>
    </row>
    <row r="8598" spans="1:16" x14ac:dyDescent="0.25">
      <c r="A8598" t="s">
        <v>1</v>
      </c>
      <c r="B8598" t="s">
        <v>17763</v>
      </c>
      <c r="C8598" t="s">
        <v>41</v>
      </c>
      <c r="D8598" t="s">
        <v>2360</v>
      </c>
      <c r="E8598" t="s">
        <v>59</v>
      </c>
      <c r="F8598" t="b">
        <v>0</v>
      </c>
      <c r="G8598" t="s">
        <v>68</v>
      </c>
      <c r="H8598" s="1">
        <v>46116.377928240741</v>
      </c>
      <c r="I8598" t="b">
        <v>1</v>
      </c>
      <c r="J8598" t="b">
        <v>1</v>
      </c>
      <c r="K8598" t="s">
        <v>41</v>
      </c>
      <c r="L8598" t="s">
        <v>60</v>
      </c>
      <c r="M8598">
        <v>135000</v>
      </c>
      <c r="N8598"/>
      <c r="O8598" t="s">
        <v>4007</v>
      </c>
      <c r="P8598" t="s">
        <v>17764</v>
      </c>
    </row>
    <row r="8599" spans="1:16" x14ac:dyDescent="0.25">
      <c r="A8599" t="s">
        <v>1</v>
      </c>
      <c r="B8599" t="s">
        <v>17763</v>
      </c>
      <c r="C8599" t="s">
        <v>41</v>
      </c>
      <c r="D8599" t="s">
        <v>2360</v>
      </c>
      <c r="E8599" t="s">
        <v>59</v>
      </c>
      <c r="F8599" t="b">
        <v>0</v>
      </c>
      <c r="G8599" t="s">
        <v>89</v>
      </c>
      <c r="H8599" s="1">
        <v>46116.377939814818</v>
      </c>
      <c r="I8599" t="b">
        <v>1</v>
      </c>
      <c r="J8599" t="b">
        <v>1</v>
      </c>
      <c r="K8599" t="s">
        <v>41</v>
      </c>
      <c r="L8599" t="s">
        <v>60</v>
      </c>
      <c r="M8599">
        <v>135000</v>
      </c>
      <c r="N8599"/>
      <c r="O8599" t="s">
        <v>4007</v>
      </c>
      <c r="P8599" t="s">
        <v>17764</v>
      </c>
    </row>
    <row r="8600" spans="1:16" x14ac:dyDescent="0.25">
      <c r="A8600" t="s">
        <v>1</v>
      </c>
      <c r="B8600" t="s">
        <v>17925</v>
      </c>
      <c r="C8600" t="s">
        <v>17926</v>
      </c>
      <c r="D8600" t="s">
        <v>4346</v>
      </c>
      <c r="E8600" t="s">
        <v>59</v>
      </c>
      <c r="F8600" t="b">
        <v>0</v>
      </c>
      <c r="G8600" t="s">
        <v>40</v>
      </c>
      <c r="H8600" s="1">
        <v>46116.378888888888</v>
      </c>
      <c r="I8600" t="b">
        <v>1</v>
      </c>
      <c r="J8600" t="b">
        <v>0</v>
      </c>
      <c r="K8600" t="s">
        <v>40</v>
      </c>
      <c r="L8600" t="s">
        <v>60</v>
      </c>
      <c r="M8600">
        <v>58500</v>
      </c>
      <c r="N8600"/>
      <c r="O8600" t="s">
        <v>17927</v>
      </c>
      <c r="P8600" t="s">
        <v>3027</v>
      </c>
    </row>
    <row r="8601" spans="1:16" x14ac:dyDescent="0.25">
      <c r="A8601" t="s">
        <v>0</v>
      </c>
      <c r="B8601" t="s">
        <v>0</v>
      </c>
      <c r="C8601" t="s">
        <v>6290</v>
      </c>
      <c r="D8601" t="s">
        <v>2360</v>
      </c>
      <c r="E8601" t="s">
        <v>59</v>
      </c>
      <c r="F8601" t="b">
        <v>0</v>
      </c>
      <c r="G8601" t="s">
        <v>68</v>
      </c>
      <c r="H8601" s="1">
        <v>46116.417696759258</v>
      </c>
      <c r="I8601" t="b">
        <v>0</v>
      </c>
      <c r="J8601" t="b">
        <v>0</v>
      </c>
      <c r="K8601" t="s">
        <v>41</v>
      </c>
      <c r="L8601" t="s">
        <v>60</v>
      </c>
      <c r="M8601">
        <v>112500</v>
      </c>
      <c r="N8601"/>
      <c r="O8601" t="s">
        <v>17928</v>
      </c>
      <c r="P8601" t="s">
        <v>17929</v>
      </c>
    </row>
    <row r="8602" spans="1:16" x14ac:dyDescent="0.25">
      <c r="A8602" t="s">
        <v>0</v>
      </c>
      <c r="B8602" t="s">
        <v>0</v>
      </c>
      <c r="C8602" t="s">
        <v>1371</v>
      </c>
      <c r="D8602" t="s">
        <v>2360</v>
      </c>
      <c r="E8602" t="s">
        <v>59</v>
      </c>
      <c r="F8602" t="b">
        <v>0</v>
      </c>
      <c r="G8602" t="s">
        <v>77</v>
      </c>
      <c r="H8602" s="1">
        <v>46116.417696759258</v>
      </c>
      <c r="I8602" t="b">
        <v>0</v>
      </c>
      <c r="J8602" t="b">
        <v>0</v>
      </c>
      <c r="K8602" t="s">
        <v>41</v>
      </c>
      <c r="L8602" t="s">
        <v>60</v>
      </c>
      <c r="M8602">
        <v>112500</v>
      </c>
      <c r="N8602"/>
      <c r="O8602" t="s">
        <v>17928</v>
      </c>
      <c r="P8602" t="s">
        <v>17929</v>
      </c>
    </row>
    <row r="8603" spans="1:16" x14ac:dyDescent="0.25">
      <c r="A8603" t="s">
        <v>2</v>
      </c>
      <c r="B8603" t="s">
        <v>17930</v>
      </c>
      <c r="C8603" t="s">
        <v>1883</v>
      </c>
      <c r="D8603" t="s">
        <v>2360</v>
      </c>
      <c r="E8603" t="s">
        <v>59</v>
      </c>
      <c r="F8603" t="b">
        <v>0</v>
      </c>
      <c r="G8603" t="s">
        <v>68</v>
      </c>
      <c r="H8603" s="1">
        <v>46116.417696759258</v>
      </c>
      <c r="I8603" t="b">
        <v>0</v>
      </c>
      <c r="J8603" t="b">
        <v>1</v>
      </c>
      <c r="K8603" t="s">
        <v>41</v>
      </c>
      <c r="L8603" t="s">
        <v>74</v>
      </c>
      <c r="M8603"/>
      <c r="N8603">
        <v>25</v>
      </c>
      <c r="O8603" t="s">
        <v>808</v>
      </c>
      <c r="P8603" t="s">
        <v>3990</v>
      </c>
    </row>
    <row r="8604" spans="1:16" x14ac:dyDescent="0.25">
      <c r="A8604" t="s">
        <v>0</v>
      </c>
      <c r="B8604" t="s">
        <v>17931</v>
      </c>
      <c r="C8604" t="s">
        <v>1883</v>
      </c>
      <c r="D8604" t="s">
        <v>2360</v>
      </c>
      <c r="E8604" t="s">
        <v>59</v>
      </c>
      <c r="F8604" t="b">
        <v>0</v>
      </c>
      <c r="G8604" t="s">
        <v>68</v>
      </c>
      <c r="H8604" s="1">
        <v>46116.417696759258</v>
      </c>
      <c r="I8604" t="b">
        <v>0</v>
      </c>
      <c r="J8604" t="b">
        <v>1</v>
      </c>
      <c r="K8604" t="s">
        <v>41</v>
      </c>
      <c r="L8604" t="s">
        <v>74</v>
      </c>
      <c r="M8604"/>
      <c r="N8604">
        <v>25</v>
      </c>
      <c r="O8604" t="s">
        <v>808</v>
      </c>
      <c r="P8604" t="s">
        <v>3990</v>
      </c>
    </row>
    <row r="8605" spans="1:16" x14ac:dyDescent="0.25">
      <c r="A8605" t="s">
        <v>1</v>
      </c>
      <c r="B8605" t="s">
        <v>17932</v>
      </c>
      <c r="C8605" t="s">
        <v>92</v>
      </c>
      <c r="D8605" t="s">
        <v>2360</v>
      </c>
      <c r="E8605" t="s">
        <v>59</v>
      </c>
      <c r="F8605" t="b">
        <v>0</v>
      </c>
      <c r="G8605" t="s">
        <v>77</v>
      </c>
      <c r="H8605" s="1">
        <v>46116.417696759258</v>
      </c>
      <c r="I8605" t="b">
        <v>1</v>
      </c>
      <c r="J8605" t="b">
        <v>1</v>
      </c>
      <c r="K8605" t="s">
        <v>41</v>
      </c>
      <c r="L8605" t="s">
        <v>74</v>
      </c>
      <c r="M8605"/>
      <c r="N8605">
        <v>72.5</v>
      </c>
      <c r="O8605" t="s">
        <v>6497</v>
      </c>
      <c r="P8605" t="s">
        <v>146</v>
      </c>
    </row>
    <row r="8606" spans="1:16" x14ac:dyDescent="0.25">
      <c r="A8606" t="s">
        <v>2</v>
      </c>
      <c r="B8606" t="s">
        <v>17933</v>
      </c>
      <c r="C8606" t="s">
        <v>1401</v>
      </c>
      <c r="D8606" t="s">
        <v>5493</v>
      </c>
      <c r="E8606" t="s">
        <v>59</v>
      </c>
      <c r="F8606" t="b">
        <v>0</v>
      </c>
      <c r="G8606" t="s">
        <v>77</v>
      </c>
      <c r="H8606" s="1">
        <v>46116.418634259258</v>
      </c>
      <c r="I8606" t="b">
        <v>0</v>
      </c>
      <c r="J8606" t="b">
        <v>0</v>
      </c>
      <c r="K8606" t="s">
        <v>41</v>
      </c>
      <c r="L8606" t="s">
        <v>60</v>
      </c>
      <c r="M8606">
        <v>131200</v>
      </c>
      <c r="N8606"/>
      <c r="O8606" t="s">
        <v>1948</v>
      </c>
      <c r="P8606" t="s">
        <v>208</v>
      </c>
    </row>
    <row r="8607" spans="1:16" x14ac:dyDescent="0.25">
      <c r="A8607" t="s">
        <v>2</v>
      </c>
      <c r="B8607" t="s">
        <v>2</v>
      </c>
      <c r="C8607" t="s">
        <v>697</v>
      </c>
      <c r="D8607" t="s">
        <v>2360</v>
      </c>
      <c r="E8607" t="s">
        <v>59</v>
      </c>
      <c r="F8607" t="b">
        <v>0</v>
      </c>
      <c r="G8607" t="s">
        <v>41</v>
      </c>
      <c r="H8607" s="1">
        <v>46116.419537037043</v>
      </c>
      <c r="I8607" t="b">
        <v>0</v>
      </c>
      <c r="J8607" t="b">
        <v>1</v>
      </c>
      <c r="K8607" t="s">
        <v>41</v>
      </c>
      <c r="L8607" t="s">
        <v>60</v>
      </c>
      <c r="M8607">
        <v>106200</v>
      </c>
      <c r="N8607"/>
      <c r="O8607" t="s">
        <v>1054</v>
      </c>
      <c r="P8607" t="s">
        <v>17934</v>
      </c>
    </row>
    <row r="8608" spans="1:16" x14ac:dyDescent="0.25">
      <c r="A8608" t="s">
        <v>6</v>
      </c>
      <c r="B8608" t="s">
        <v>17935</v>
      </c>
      <c r="C8608" t="s">
        <v>17936</v>
      </c>
      <c r="D8608" t="s">
        <v>4550</v>
      </c>
      <c r="E8608" t="s">
        <v>59</v>
      </c>
      <c r="F8608" t="b">
        <v>0</v>
      </c>
      <c r="G8608" t="s">
        <v>41</v>
      </c>
      <c r="H8608" s="1">
        <v>46116.419537037043</v>
      </c>
      <c r="I8608" t="b">
        <v>0</v>
      </c>
      <c r="J8608" t="b">
        <v>1</v>
      </c>
      <c r="K8608" t="s">
        <v>41</v>
      </c>
      <c r="L8608" t="s">
        <v>60</v>
      </c>
      <c r="M8608">
        <v>178365</v>
      </c>
      <c r="N8608"/>
      <c r="O8608" t="s">
        <v>17937</v>
      </c>
      <c r="P8608" t="s">
        <v>17938</v>
      </c>
    </row>
    <row r="8609" spans="1:16" x14ac:dyDescent="0.25">
      <c r="A8609" t="s">
        <v>1</v>
      </c>
      <c r="B8609" t="s">
        <v>210</v>
      </c>
      <c r="C8609" t="s">
        <v>1068</v>
      </c>
      <c r="D8609" t="s">
        <v>2360</v>
      </c>
      <c r="E8609" t="s">
        <v>59</v>
      </c>
      <c r="F8609" t="b">
        <v>0</v>
      </c>
      <c r="G8609" t="s">
        <v>77</v>
      </c>
      <c r="H8609" s="1">
        <v>46116.419594907413</v>
      </c>
      <c r="I8609" t="b">
        <v>0</v>
      </c>
      <c r="J8609" t="b">
        <v>1</v>
      </c>
      <c r="K8609" t="s">
        <v>41</v>
      </c>
      <c r="L8609" t="s">
        <v>74</v>
      </c>
      <c r="M8609"/>
      <c r="N8609">
        <v>87.87</v>
      </c>
      <c r="O8609" t="s">
        <v>526</v>
      </c>
      <c r="P8609" t="s">
        <v>17939</v>
      </c>
    </row>
    <row r="8610" spans="1:16" x14ac:dyDescent="0.25">
      <c r="A8610" t="s">
        <v>0</v>
      </c>
      <c r="B8610" t="s">
        <v>1891</v>
      </c>
      <c r="C8610" t="s">
        <v>304</v>
      </c>
      <c r="D8610" t="s">
        <v>2360</v>
      </c>
      <c r="F8610" t="b">
        <v>0</v>
      </c>
      <c r="G8610" t="s">
        <v>77</v>
      </c>
      <c r="H8610" s="1">
        <v>46116.419594907413</v>
      </c>
      <c r="I8610" t="b">
        <v>1</v>
      </c>
      <c r="J8610" t="b">
        <v>0</v>
      </c>
      <c r="K8610" t="s">
        <v>41</v>
      </c>
      <c r="L8610" t="s">
        <v>74</v>
      </c>
      <c r="M8610"/>
      <c r="N8610">
        <v>68</v>
      </c>
      <c r="O8610" t="s">
        <v>17940</v>
      </c>
      <c r="P8610" t="s">
        <v>17941</v>
      </c>
    </row>
    <row r="8611" spans="1:16" x14ac:dyDescent="0.25">
      <c r="A8611" t="s">
        <v>1</v>
      </c>
      <c r="B8611" t="s">
        <v>1542</v>
      </c>
      <c r="C8611" t="s">
        <v>326</v>
      </c>
      <c r="D8611" t="s">
        <v>2360</v>
      </c>
      <c r="E8611" t="s">
        <v>59</v>
      </c>
      <c r="F8611" t="b">
        <v>0</v>
      </c>
      <c r="G8611" t="s">
        <v>77</v>
      </c>
      <c r="H8611" s="1">
        <v>46116.419594907413</v>
      </c>
      <c r="I8611" t="b">
        <v>0</v>
      </c>
      <c r="J8611" t="b">
        <v>1</v>
      </c>
      <c r="K8611" t="s">
        <v>41</v>
      </c>
      <c r="L8611" t="s">
        <v>60</v>
      </c>
      <c r="M8611">
        <v>214500</v>
      </c>
      <c r="N8611"/>
      <c r="O8611" t="s">
        <v>424</v>
      </c>
      <c r="P8611" t="s">
        <v>17942</v>
      </c>
    </row>
    <row r="8612" spans="1:16" x14ac:dyDescent="0.25">
      <c r="A8612" t="s">
        <v>5</v>
      </c>
      <c r="B8612" t="s">
        <v>9410</v>
      </c>
      <c r="C8612" t="s">
        <v>690</v>
      </c>
      <c r="D8612" t="s">
        <v>2360</v>
      </c>
      <c r="E8612" t="s">
        <v>59</v>
      </c>
      <c r="F8612" t="b">
        <v>0</v>
      </c>
      <c r="G8612" t="s">
        <v>77</v>
      </c>
      <c r="H8612" s="1">
        <v>46116.419618055559</v>
      </c>
      <c r="I8612" t="b">
        <v>0</v>
      </c>
      <c r="J8612" t="b">
        <v>1</v>
      </c>
      <c r="K8612" t="s">
        <v>41</v>
      </c>
      <c r="L8612" t="s">
        <v>60</v>
      </c>
      <c r="M8612">
        <v>214500</v>
      </c>
      <c r="N8612"/>
      <c r="O8612" t="s">
        <v>424</v>
      </c>
      <c r="P8612" t="s">
        <v>9411</v>
      </c>
    </row>
    <row r="8613" spans="1:16" x14ac:dyDescent="0.25">
      <c r="A8613" t="s">
        <v>1</v>
      </c>
      <c r="B8613" t="s">
        <v>17943</v>
      </c>
      <c r="C8613" t="s">
        <v>145</v>
      </c>
      <c r="D8613" t="s">
        <v>4550</v>
      </c>
      <c r="E8613" t="s">
        <v>59</v>
      </c>
      <c r="F8613" t="b">
        <v>0</v>
      </c>
      <c r="G8613" t="s">
        <v>65</v>
      </c>
      <c r="H8613" s="1">
        <v>46116.419664351852</v>
      </c>
      <c r="I8613" t="b">
        <v>0</v>
      </c>
      <c r="J8613" t="b">
        <v>1</v>
      </c>
      <c r="K8613" t="s">
        <v>41</v>
      </c>
      <c r="L8613" t="s">
        <v>60</v>
      </c>
      <c r="M8613">
        <v>167500</v>
      </c>
      <c r="N8613"/>
      <c r="O8613" t="s">
        <v>1721</v>
      </c>
      <c r="P8613" t="s">
        <v>17944</v>
      </c>
    </row>
    <row r="8614" spans="1:16" x14ac:dyDescent="0.25">
      <c r="A8614" t="s">
        <v>2</v>
      </c>
      <c r="B8614" t="s">
        <v>3567</v>
      </c>
      <c r="C8614" t="s">
        <v>40</v>
      </c>
      <c r="D8614" t="s">
        <v>4526</v>
      </c>
      <c r="E8614" t="s">
        <v>88</v>
      </c>
      <c r="F8614" t="b">
        <v>0</v>
      </c>
      <c r="G8614" t="s">
        <v>40</v>
      </c>
      <c r="H8614" s="1">
        <v>46116.420555555553</v>
      </c>
      <c r="I8614" t="b">
        <v>1</v>
      </c>
      <c r="J8614" t="b">
        <v>0</v>
      </c>
      <c r="K8614" t="s">
        <v>40</v>
      </c>
      <c r="L8614" t="s">
        <v>74</v>
      </c>
      <c r="M8614"/>
      <c r="N8614">
        <v>550</v>
      </c>
      <c r="O8614" t="s">
        <v>17945</v>
      </c>
      <c r="P8614" t="s">
        <v>666</v>
      </c>
    </row>
    <row r="8615" spans="1:16" x14ac:dyDescent="0.25">
      <c r="A8615" t="s">
        <v>1</v>
      </c>
      <c r="B8615" t="s">
        <v>17946</v>
      </c>
      <c r="C8615" t="s">
        <v>1518</v>
      </c>
      <c r="D8615" t="s">
        <v>2360</v>
      </c>
      <c r="E8615" t="s">
        <v>59</v>
      </c>
      <c r="F8615" t="b">
        <v>0</v>
      </c>
      <c r="G8615" t="s">
        <v>68</v>
      </c>
      <c r="H8615" s="1">
        <v>46116.502928240741</v>
      </c>
      <c r="I8615" t="b">
        <v>0</v>
      </c>
      <c r="J8615" t="b">
        <v>1</v>
      </c>
      <c r="K8615" t="s">
        <v>41</v>
      </c>
      <c r="L8615" t="s">
        <v>60</v>
      </c>
      <c r="M8615">
        <v>107500</v>
      </c>
      <c r="N8615"/>
      <c r="O8615" t="s">
        <v>17947</v>
      </c>
      <c r="P8615" t="s">
        <v>17948</v>
      </c>
    </row>
    <row r="8616" spans="1:16" x14ac:dyDescent="0.25">
      <c r="A8616" t="s">
        <v>1</v>
      </c>
      <c r="B8616" t="s">
        <v>17946</v>
      </c>
      <c r="C8616" t="s">
        <v>1518</v>
      </c>
      <c r="D8616" t="s">
        <v>2360</v>
      </c>
      <c r="E8616" t="s">
        <v>59</v>
      </c>
      <c r="F8616" t="b">
        <v>0</v>
      </c>
      <c r="G8616" t="s">
        <v>41</v>
      </c>
      <c r="H8616" s="1">
        <v>46116.503888888888</v>
      </c>
      <c r="I8616" t="b">
        <v>0</v>
      </c>
      <c r="J8616" t="b">
        <v>1</v>
      </c>
      <c r="K8616" t="s">
        <v>41</v>
      </c>
      <c r="L8616" t="s">
        <v>60</v>
      </c>
      <c r="M8616">
        <v>107500</v>
      </c>
      <c r="N8616"/>
      <c r="O8616" t="s">
        <v>17947</v>
      </c>
      <c r="P8616" t="s">
        <v>17948</v>
      </c>
    </row>
    <row r="8617" spans="1:16" x14ac:dyDescent="0.25">
      <c r="A8617" t="s">
        <v>5</v>
      </c>
      <c r="B8617" t="s">
        <v>1878</v>
      </c>
      <c r="C8617" t="s">
        <v>3016</v>
      </c>
      <c r="D8617" t="s">
        <v>17949</v>
      </c>
      <c r="E8617" t="s">
        <v>59</v>
      </c>
      <c r="F8617" t="b">
        <v>0</v>
      </c>
      <c r="G8617" t="s">
        <v>68</v>
      </c>
      <c r="H8617" s="1">
        <v>46116.544594907413</v>
      </c>
      <c r="I8617" t="b">
        <v>1</v>
      </c>
      <c r="J8617" t="b">
        <v>1</v>
      </c>
      <c r="K8617" t="s">
        <v>41</v>
      </c>
      <c r="L8617" t="s">
        <v>60</v>
      </c>
      <c r="M8617">
        <v>250000</v>
      </c>
      <c r="N8617"/>
      <c r="O8617" t="s">
        <v>17950</v>
      </c>
      <c r="P8617" t="s">
        <v>17951</v>
      </c>
    </row>
    <row r="8618" spans="1:16" x14ac:dyDescent="0.25">
      <c r="A8618" t="s">
        <v>1</v>
      </c>
      <c r="B8618" t="s">
        <v>14617</v>
      </c>
      <c r="C8618" t="s">
        <v>422</v>
      </c>
      <c r="D8618" t="s">
        <v>5493</v>
      </c>
      <c r="E8618" t="s">
        <v>59</v>
      </c>
      <c r="F8618" t="b">
        <v>0</v>
      </c>
      <c r="G8618" t="s">
        <v>89</v>
      </c>
      <c r="H8618" s="1">
        <v>46116.544606481482</v>
      </c>
      <c r="I8618" t="b">
        <v>1</v>
      </c>
      <c r="J8618" t="b">
        <v>0</v>
      </c>
      <c r="K8618" t="s">
        <v>41</v>
      </c>
      <c r="L8618" t="s">
        <v>60</v>
      </c>
      <c r="M8618">
        <v>98000</v>
      </c>
      <c r="N8618"/>
      <c r="O8618" t="s">
        <v>17952</v>
      </c>
      <c r="P8618" t="s">
        <v>17953</v>
      </c>
    </row>
    <row r="8619" spans="1:16" x14ac:dyDescent="0.25">
      <c r="A8619" t="s">
        <v>5</v>
      </c>
      <c r="B8619" t="s">
        <v>1878</v>
      </c>
      <c r="C8619" t="s">
        <v>3016</v>
      </c>
      <c r="D8619" t="s">
        <v>17949</v>
      </c>
      <c r="E8619" t="s">
        <v>59</v>
      </c>
      <c r="F8619" t="b">
        <v>0</v>
      </c>
      <c r="G8619" t="s">
        <v>73</v>
      </c>
      <c r="H8619" s="1">
        <v>46116.544641203713</v>
      </c>
      <c r="I8619" t="b">
        <v>1</v>
      </c>
      <c r="J8619" t="b">
        <v>1</v>
      </c>
      <c r="K8619" t="s">
        <v>41</v>
      </c>
      <c r="L8619" t="s">
        <v>60</v>
      </c>
      <c r="M8619">
        <v>250000</v>
      </c>
      <c r="N8619"/>
      <c r="O8619" t="s">
        <v>17950</v>
      </c>
      <c r="P8619" t="s">
        <v>17951</v>
      </c>
    </row>
    <row r="8620" spans="1:16" x14ac:dyDescent="0.25">
      <c r="A8620" t="s">
        <v>1</v>
      </c>
      <c r="B8620" t="s">
        <v>14617</v>
      </c>
      <c r="C8620" t="s">
        <v>422</v>
      </c>
      <c r="D8620" t="s">
        <v>5493</v>
      </c>
      <c r="E8620" t="s">
        <v>59</v>
      </c>
      <c r="F8620" t="b">
        <v>0</v>
      </c>
      <c r="G8620" t="s">
        <v>65</v>
      </c>
      <c r="H8620" s="1">
        <v>46116.544664351852</v>
      </c>
      <c r="I8620" t="b">
        <v>1</v>
      </c>
      <c r="J8620" t="b">
        <v>0</v>
      </c>
      <c r="K8620" t="s">
        <v>41</v>
      </c>
      <c r="L8620" t="s">
        <v>60</v>
      </c>
      <c r="M8620">
        <v>98000</v>
      </c>
      <c r="N8620"/>
      <c r="O8620" t="s">
        <v>17952</v>
      </c>
      <c r="P8620" t="s">
        <v>17953</v>
      </c>
    </row>
    <row r="8621" spans="1:16" x14ac:dyDescent="0.25">
      <c r="A8621" t="s">
        <v>4</v>
      </c>
      <c r="B8621" t="s">
        <v>4294</v>
      </c>
      <c r="C8621" t="s">
        <v>76</v>
      </c>
      <c r="D8621" t="s">
        <v>4622</v>
      </c>
      <c r="E8621" t="s">
        <v>59</v>
      </c>
      <c r="F8621" t="b">
        <v>1</v>
      </c>
      <c r="G8621" t="s">
        <v>13048</v>
      </c>
      <c r="H8621" s="1">
        <v>46116.586354166669</v>
      </c>
      <c r="I8621" t="b">
        <v>1</v>
      </c>
      <c r="J8621" t="b">
        <v>0</v>
      </c>
      <c r="K8621" t="s">
        <v>13048</v>
      </c>
      <c r="L8621" t="s">
        <v>60</v>
      </c>
      <c r="M8621">
        <v>175000</v>
      </c>
      <c r="N8621"/>
      <c r="O8621" t="s">
        <v>3122</v>
      </c>
      <c r="P8621" t="s">
        <v>17736</v>
      </c>
    </row>
    <row r="8622" spans="1:16" x14ac:dyDescent="0.25">
      <c r="A8622" t="s">
        <v>4</v>
      </c>
      <c r="B8622" t="s">
        <v>4294</v>
      </c>
      <c r="C8622" t="s">
        <v>76</v>
      </c>
      <c r="D8622" t="s">
        <v>4622</v>
      </c>
      <c r="E8622" t="s">
        <v>59</v>
      </c>
      <c r="F8622" t="b">
        <v>1</v>
      </c>
      <c r="G8622" t="s">
        <v>8870</v>
      </c>
      <c r="H8622" s="1">
        <v>46116.586400462962</v>
      </c>
      <c r="I8622" t="b">
        <v>1</v>
      </c>
      <c r="J8622" t="b">
        <v>0</v>
      </c>
      <c r="K8622" t="s">
        <v>8870</v>
      </c>
      <c r="L8622" t="s">
        <v>60</v>
      </c>
      <c r="M8622">
        <v>175000</v>
      </c>
      <c r="N8622"/>
      <c r="O8622" t="s">
        <v>3122</v>
      </c>
      <c r="P8622" t="s">
        <v>17736</v>
      </c>
    </row>
    <row r="8623" spans="1:16" x14ac:dyDescent="0.25">
      <c r="A8623" t="s">
        <v>1</v>
      </c>
      <c r="B8623" t="s">
        <v>17954</v>
      </c>
      <c r="C8623" t="s">
        <v>76</v>
      </c>
      <c r="D8623" t="s">
        <v>4622</v>
      </c>
      <c r="E8623" t="s">
        <v>59</v>
      </c>
      <c r="F8623" t="b">
        <v>1</v>
      </c>
      <c r="G8623" t="s">
        <v>13</v>
      </c>
      <c r="H8623" s="1">
        <v>46116.586469907408</v>
      </c>
      <c r="I8623" t="b">
        <v>1</v>
      </c>
      <c r="J8623" t="b">
        <v>0</v>
      </c>
      <c r="K8623" t="s">
        <v>13</v>
      </c>
      <c r="L8623" t="s">
        <v>60</v>
      </c>
      <c r="M8623">
        <v>221000</v>
      </c>
      <c r="N8623"/>
      <c r="O8623" t="s">
        <v>1562</v>
      </c>
      <c r="P8623" t="s">
        <v>17955</v>
      </c>
    </row>
    <row r="8624" spans="1:16" x14ac:dyDescent="0.25">
      <c r="A8624" t="s">
        <v>0</v>
      </c>
      <c r="B8624" t="s">
        <v>17956</v>
      </c>
      <c r="C8624" t="s">
        <v>17957</v>
      </c>
      <c r="D8624" t="s">
        <v>2360</v>
      </c>
      <c r="F8624" t="b">
        <v>0</v>
      </c>
      <c r="G8624" t="s">
        <v>68</v>
      </c>
      <c r="H8624" s="1">
        <v>46116.626030092593</v>
      </c>
      <c r="I8624" t="b">
        <v>0</v>
      </c>
      <c r="J8624" t="b">
        <v>0</v>
      </c>
      <c r="K8624" t="s">
        <v>41</v>
      </c>
      <c r="L8624" t="s">
        <v>74</v>
      </c>
      <c r="M8624"/>
      <c r="N8624">
        <v>32.5</v>
      </c>
      <c r="O8624" t="s">
        <v>155</v>
      </c>
      <c r="P8624" t="s">
        <v>17958</v>
      </c>
    </row>
    <row r="8625" spans="1:16" x14ac:dyDescent="0.25">
      <c r="A8625" t="s">
        <v>3</v>
      </c>
      <c r="B8625" t="s">
        <v>7539</v>
      </c>
      <c r="C8625" t="s">
        <v>76</v>
      </c>
      <c r="D8625" t="s">
        <v>4633</v>
      </c>
      <c r="E8625" t="s">
        <v>59</v>
      </c>
      <c r="F8625" t="b">
        <v>1</v>
      </c>
      <c r="G8625" t="s">
        <v>33</v>
      </c>
      <c r="H8625" s="1">
        <v>46116.626805555563</v>
      </c>
      <c r="I8625" t="b">
        <v>0</v>
      </c>
      <c r="J8625" t="b">
        <v>0</v>
      </c>
      <c r="K8625" t="s">
        <v>33</v>
      </c>
      <c r="L8625" t="s">
        <v>60</v>
      </c>
      <c r="M8625">
        <v>62500</v>
      </c>
      <c r="N8625"/>
      <c r="O8625" t="s">
        <v>4633</v>
      </c>
      <c r="P8625" t="s">
        <v>7540</v>
      </c>
    </row>
    <row r="8626" spans="1:16" x14ac:dyDescent="0.25">
      <c r="A8626" t="s">
        <v>1</v>
      </c>
      <c r="B8626" t="s">
        <v>316</v>
      </c>
      <c r="C8626" t="s">
        <v>960</v>
      </c>
      <c r="D8626" t="s">
        <v>2360</v>
      </c>
      <c r="E8626" t="s">
        <v>59</v>
      </c>
      <c r="F8626" t="b">
        <v>0</v>
      </c>
      <c r="G8626" t="s">
        <v>89</v>
      </c>
      <c r="H8626" s="1">
        <v>46116.669606481482</v>
      </c>
      <c r="I8626" t="b">
        <v>1</v>
      </c>
      <c r="J8626" t="b">
        <v>0</v>
      </c>
      <c r="K8626" t="s">
        <v>41</v>
      </c>
      <c r="L8626" t="s">
        <v>60</v>
      </c>
      <c r="M8626">
        <v>105000</v>
      </c>
      <c r="N8626"/>
      <c r="O8626" t="s">
        <v>17959</v>
      </c>
      <c r="P8626" t="s">
        <v>17960</v>
      </c>
    </row>
    <row r="8627" spans="1:16" x14ac:dyDescent="0.25">
      <c r="A8627" t="s">
        <v>1</v>
      </c>
      <c r="B8627" t="s">
        <v>316</v>
      </c>
      <c r="C8627" t="s">
        <v>960</v>
      </c>
      <c r="D8627" t="s">
        <v>2360</v>
      </c>
      <c r="E8627" t="s">
        <v>59</v>
      </c>
      <c r="F8627" t="b">
        <v>0</v>
      </c>
      <c r="G8627" t="s">
        <v>65</v>
      </c>
      <c r="H8627" s="1">
        <v>46116.669618055559</v>
      </c>
      <c r="I8627" t="b">
        <v>1</v>
      </c>
      <c r="J8627" t="b">
        <v>0</v>
      </c>
      <c r="K8627" t="s">
        <v>41</v>
      </c>
      <c r="L8627" t="s">
        <v>60</v>
      </c>
      <c r="M8627">
        <v>105000</v>
      </c>
      <c r="N8627"/>
      <c r="O8627" t="s">
        <v>17959</v>
      </c>
      <c r="P8627" t="s">
        <v>17961</v>
      </c>
    </row>
    <row r="8628" spans="1:16" x14ac:dyDescent="0.25">
      <c r="A8628" t="s">
        <v>8</v>
      </c>
      <c r="B8628" t="s">
        <v>17962</v>
      </c>
      <c r="C8628" t="s">
        <v>6744</v>
      </c>
      <c r="D8628" t="s">
        <v>17963</v>
      </c>
      <c r="E8628" t="s">
        <v>59</v>
      </c>
      <c r="F8628" t="b">
        <v>0</v>
      </c>
      <c r="G8628" t="s">
        <v>40</v>
      </c>
      <c r="H8628" s="1">
        <v>46116.71230324074</v>
      </c>
      <c r="I8628" t="b">
        <v>0</v>
      </c>
      <c r="J8628" t="b">
        <v>0</v>
      </c>
      <c r="K8628" t="s">
        <v>40</v>
      </c>
      <c r="L8628" t="s">
        <v>60</v>
      </c>
      <c r="M8628">
        <v>62500</v>
      </c>
      <c r="N8628"/>
      <c r="O8628" t="s">
        <v>13982</v>
      </c>
      <c r="P8628" t="s">
        <v>17964</v>
      </c>
    </row>
    <row r="8629" spans="1:16" x14ac:dyDescent="0.25">
      <c r="A8629" t="s">
        <v>3</v>
      </c>
      <c r="B8629" t="s">
        <v>17965</v>
      </c>
      <c r="C8629" t="s">
        <v>5115</v>
      </c>
      <c r="D8629" t="s">
        <v>7459</v>
      </c>
      <c r="E8629" t="s">
        <v>59</v>
      </c>
      <c r="F8629" t="b">
        <v>0</v>
      </c>
      <c r="G8629" t="s">
        <v>40</v>
      </c>
      <c r="H8629" s="1">
        <v>46116.751898148148</v>
      </c>
      <c r="I8629" t="b">
        <v>0</v>
      </c>
      <c r="J8629" t="b">
        <v>0</v>
      </c>
      <c r="K8629" t="s">
        <v>40</v>
      </c>
      <c r="L8629" t="s">
        <v>60</v>
      </c>
      <c r="M8629">
        <v>27500</v>
      </c>
      <c r="N8629"/>
      <c r="O8629" t="s">
        <v>7459</v>
      </c>
      <c r="P8629" t="s">
        <v>4817</v>
      </c>
    </row>
    <row r="8630" spans="1:16" x14ac:dyDescent="0.25">
      <c r="A8630" t="s">
        <v>8</v>
      </c>
      <c r="B8630" t="s">
        <v>17966</v>
      </c>
      <c r="C8630" t="s">
        <v>76</v>
      </c>
      <c r="D8630" t="s">
        <v>4526</v>
      </c>
      <c r="E8630" t="s">
        <v>59</v>
      </c>
      <c r="F8630" t="b">
        <v>1</v>
      </c>
      <c r="G8630" t="s">
        <v>41</v>
      </c>
      <c r="H8630" s="1">
        <v>46116.752870370372</v>
      </c>
      <c r="I8630" t="b">
        <v>0</v>
      </c>
      <c r="J8630" t="b">
        <v>1</v>
      </c>
      <c r="K8630" t="s">
        <v>41</v>
      </c>
      <c r="L8630" t="s">
        <v>60</v>
      </c>
      <c r="M8630">
        <v>225000</v>
      </c>
      <c r="N8630"/>
      <c r="O8630" t="s">
        <v>217</v>
      </c>
      <c r="P8630" t="s">
        <v>208</v>
      </c>
    </row>
    <row r="8631" spans="1:16" x14ac:dyDescent="0.25">
      <c r="A8631" t="s">
        <v>2</v>
      </c>
      <c r="B8631" t="s">
        <v>1755</v>
      </c>
      <c r="C8631" t="s">
        <v>76</v>
      </c>
      <c r="D8631" t="s">
        <v>4526</v>
      </c>
      <c r="E8631" t="s">
        <v>88</v>
      </c>
      <c r="F8631" t="b">
        <v>1</v>
      </c>
      <c r="G8631" t="s">
        <v>65</v>
      </c>
      <c r="H8631" s="1">
        <v>46116.792696759258</v>
      </c>
      <c r="I8631" t="b">
        <v>0</v>
      </c>
      <c r="J8631" t="b">
        <v>0</v>
      </c>
      <c r="K8631" t="s">
        <v>41</v>
      </c>
      <c r="L8631" t="s">
        <v>74</v>
      </c>
      <c r="M8631"/>
      <c r="N8631">
        <v>55</v>
      </c>
      <c r="O8631" t="s">
        <v>217</v>
      </c>
      <c r="P8631" t="s">
        <v>11541</v>
      </c>
    </row>
    <row r="8632" spans="1:16" x14ac:dyDescent="0.25">
      <c r="A8632" t="s">
        <v>9</v>
      </c>
      <c r="B8632" t="s">
        <v>17967</v>
      </c>
      <c r="C8632" t="s">
        <v>76</v>
      </c>
      <c r="D8632" t="s">
        <v>4633</v>
      </c>
      <c r="E8632" t="s">
        <v>59</v>
      </c>
      <c r="F8632" t="b">
        <v>1</v>
      </c>
      <c r="G8632" t="s">
        <v>13</v>
      </c>
      <c r="H8632" s="1">
        <v>46116.834560185183</v>
      </c>
      <c r="I8632" t="b">
        <v>0</v>
      </c>
      <c r="J8632" t="b">
        <v>0</v>
      </c>
      <c r="K8632" t="s">
        <v>13</v>
      </c>
      <c r="L8632" t="s">
        <v>60</v>
      </c>
      <c r="M8632">
        <v>52500</v>
      </c>
      <c r="N8632"/>
      <c r="O8632" t="s">
        <v>4633</v>
      </c>
      <c r="P8632" t="s">
        <v>17968</v>
      </c>
    </row>
    <row r="8633" spans="1:16" x14ac:dyDescent="0.25">
      <c r="A8633" t="s">
        <v>1</v>
      </c>
      <c r="B8633" t="s">
        <v>17969</v>
      </c>
      <c r="C8633" t="s">
        <v>5273</v>
      </c>
      <c r="D8633" t="s">
        <v>17963</v>
      </c>
      <c r="E8633" t="s">
        <v>59</v>
      </c>
      <c r="F8633" t="b">
        <v>0</v>
      </c>
      <c r="G8633" t="s">
        <v>40</v>
      </c>
      <c r="H8633" s="1">
        <v>46116.878888888888</v>
      </c>
      <c r="I8633" t="b">
        <v>0</v>
      </c>
      <c r="J8633" t="b">
        <v>0</v>
      </c>
      <c r="K8633" t="s">
        <v>40</v>
      </c>
      <c r="L8633" t="s">
        <v>60</v>
      </c>
      <c r="M8633">
        <v>65000</v>
      </c>
      <c r="N8633"/>
      <c r="O8633" t="s">
        <v>13982</v>
      </c>
      <c r="P8633" t="s">
        <v>17970</v>
      </c>
    </row>
    <row r="8634" spans="1:16" x14ac:dyDescent="0.25">
      <c r="A8634" t="s">
        <v>2</v>
      </c>
      <c r="B8634" t="s">
        <v>17971</v>
      </c>
      <c r="C8634" t="s">
        <v>81</v>
      </c>
      <c r="D8634" t="s">
        <v>4346</v>
      </c>
      <c r="E8634" t="s">
        <v>59</v>
      </c>
      <c r="F8634" t="b">
        <v>0</v>
      </c>
      <c r="G8634" t="s">
        <v>77</v>
      </c>
      <c r="H8634" s="1">
        <v>46116.918634259258</v>
      </c>
      <c r="I8634" t="b">
        <v>0</v>
      </c>
      <c r="J8634" t="b">
        <v>1</v>
      </c>
      <c r="K8634" t="s">
        <v>41</v>
      </c>
      <c r="L8634" t="s">
        <v>60</v>
      </c>
      <c r="M8634">
        <v>174500</v>
      </c>
      <c r="N8634"/>
      <c r="O8634" t="s">
        <v>1183</v>
      </c>
      <c r="P8634" t="s">
        <v>6461</v>
      </c>
    </row>
    <row r="8635" spans="1:16" x14ac:dyDescent="0.25">
      <c r="A8635" t="s">
        <v>1</v>
      </c>
      <c r="B8635" t="s">
        <v>17972</v>
      </c>
      <c r="C8635" t="s">
        <v>76</v>
      </c>
      <c r="D8635" t="s">
        <v>4346</v>
      </c>
      <c r="E8635" t="s">
        <v>59</v>
      </c>
      <c r="F8635" t="b">
        <v>1</v>
      </c>
      <c r="G8635" t="s">
        <v>13</v>
      </c>
      <c r="H8635" s="1">
        <v>46116.961469907408</v>
      </c>
      <c r="I8635" t="b">
        <v>1</v>
      </c>
      <c r="J8635" t="b">
        <v>0</v>
      </c>
      <c r="K8635" t="s">
        <v>13</v>
      </c>
      <c r="L8635" t="s">
        <v>60</v>
      </c>
      <c r="M8635">
        <v>135000</v>
      </c>
      <c r="N8635"/>
      <c r="O8635" t="s">
        <v>17973</v>
      </c>
      <c r="P8635" t="s">
        <v>2640</v>
      </c>
    </row>
    <row r="8636" spans="1:16" x14ac:dyDescent="0.25">
      <c r="A8636" t="s">
        <v>7</v>
      </c>
      <c r="B8636" t="s">
        <v>17974</v>
      </c>
      <c r="C8636" t="s">
        <v>76</v>
      </c>
      <c r="D8636" t="s">
        <v>584</v>
      </c>
      <c r="E8636" t="s">
        <v>72</v>
      </c>
      <c r="F8636" t="b">
        <v>1</v>
      </c>
      <c r="G8636" t="s">
        <v>13</v>
      </c>
      <c r="H8636" s="1">
        <v>46117.001226851848</v>
      </c>
      <c r="I8636" t="b">
        <v>0</v>
      </c>
      <c r="J8636" t="b">
        <v>0</v>
      </c>
      <c r="K8636" t="s">
        <v>13</v>
      </c>
      <c r="L8636" t="s">
        <v>74</v>
      </c>
      <c r="M8636"/>
      <c r="N8636">
        <v>25</v>
      </c>
      <c r="O8636" t="s">
        <v>4814</v>
      </c>
      <c r="P8636" t="s">
        <v>2671</v>
      </c>
    </row>
    <row r="8637" spans="1:16" x14ac:dyDescent="0.25">
      <c r="A8637" t="s">
        <v>3</v>
      </c>
      <c r="B8637" t="s">
        <v>4999</v>
      </c>
      <c r="C8637" t="s">
        <v>76</v>
      </c>
      <c r="D8637" t="s">
        <v>584</v>
      </c>
      <c r="E8637" t="s">
        <v>72</v>
      </c>
      <c r="F8637" t="b">
        <v>1</v>
      </c>
      <c r="G8637" t="s">
        <v>19</v>
      </c>
      <c r="H8637" s="1">
        <v>46117.001435185193</v>
      </c>
      <c r="I8637" t="b">
        <v>0</v>
      </c>
      <c r="J8637" t="b">
        <v>0</v>
      </c>
      <c r="K8637" t="s">
        <v>19</v>
      </c>
      <c r="L8637" t="s">
        <v>74</v>
      </c>
      <c r="M8637"/>
      <c r="N8637">
        <v>25</v>
      </c>
      <c r="O8637" t="s">
        <v>584</v>
      </c>
      <c r="P8637" t="s">
        <v>5000</v>
      </c>
    </row>
    <row r="8638" spans="1:16" x14ac:dyDescent="0.25">
      <c r="A8638" t="s">
        <v>5</v>
      </c>
      <c r="B8638" t="s">
        <v>3851</v>
      </c>
      <c r="C8638" t="s">
        <v>17975</v>
      </c>
      <c r="D8638" t="s">
        <v>4756</v>
      </c>
      <c r="E8638" t="s">
        <v>59</v>
      </c>
      <c r="F8638" t="b">
        <v>0</v>
      </c>
      <c r="G8638" t="s">
        <v>73</v>
      </c>
      <c r="H8638" s="1">
        <v>46117.127974537027</v>
      </c>
      <c r="I8638" t="b">
        <v>1</v>
      </c>
      <c r="J8638" t="b">
        <v>1</v>
      </c>
      <c r="K8638" t="s">
        <v>41</v>
      </c>
      <c r="L8638" t="s">
        <v>60</v>
      </c>
      <c r="M8638">
        <v>138000</v>
      </c>
      <c r="N8638"/>
      <c r="O8638" t="s">
        <v>9145</v>
      </c>
      <c r="P8638" t="s">
        <v>1565</v>
      </c>
    </row>
    <row r="8639" spans="1:16" x14ac:dyDescent="0.25">
      <c r="A8639" t="s">
        <v>5</v>
      </c>
      <c r="B8639" t="s">
        <v>3851</v>
      </c>
      <c r="C8639" t="s">
        <v>17975</v>
      </c>
      <c r="D8639" t="s">
        <v>4756</v>
      </c>
      <c r="E8639" t="s">
        <v>59</v>
      </c>
      <c r="F8639" t="b">
        <v>0</v>
      </c>
      <c r="G8639" t="s">
        <v>65</v>
      </c>
      <c r="H8639" s="1">
        <v>46117.127997685187</v>
      </c>
      <c r="I8639" t="b">
        <v>1</v>
      </c>
      <c r="J8639" t="b">
        <v>1</v>
      </c>
      <c r="K8639" t="s">
        <v>41</v>
      </c>
      <c r="L8639" t="s">
        <v>60</v>
      </c>
      <c r="M8639">
        <v>138000</v>
      </c>
      <c r="N8639"/>
      <c r="O8639" t="s">
        <v>9145</v>
      </c>
      <c r="P8639" t="s">
        <v>9061</v>
      </c>
    </row>
    <row r="8640" spans="1:16" x14ac:dyDescent="0.25">
      <c r="A8640" t="s">
        <v>0</v>
      </c>
      <c r="B8640" t="s">
        <v>3688</v>
      </c>
      <c r="C8640" t="s">
        <v>75</v>
      </c>
      <c r="D8640" t="s">
        <v>16554</v>
      </c>
      <c r="E8640" t="s">
        <v>59</v>
      </c>
      <c r="F8640" t="b">
        <v>0</v>
      </c>
      <c r="G8640" t="s">
        <v>65</v>
      </c>
      <c r="H8640" s="1">
        <v>46117.209537037037</v>
      </c>
      <c r="I8640" t="b">
        <v>0</v>
      </c>
      <c r="J8640" t="b">
        <v>0</v>
      </c>
      <c r="K8640" t="s">
        <v>41</v>
      </c>
      <c r="L8640" t="s">
        <v>60</v>
      </c>
      <c r="M8640">
        <v>167500</v>
      </c>
      <c r="N8640"/>
      <c r="O8640" t="s">
        <v>17633</v>
      </c>
      <c r="P8640" t="s">
        <v>875</v>
      </c>
    </row>
    <row r="8641" spans="1:16" x14ac:dyDescent="0.25">
      <c r="A8641" t="s">
        <v>1</v>
      </c>
      <c r="B8641" t="s">
        <v>17976</v>
      </c>
      <c r="C8641" t="s">
        <v>174</v>
      </c>
      <c r="D8641" t="s">
        <v>4756</v>
      </c>
      <c r="E8641" t="s">
        <v>59</v>
      </c>
      <c r="F8641" t="b">
        <v>0</v>
      </c>
      <c r="G8641" t="s">
        <v>77</v>
      </c>
      <c r="H8641" s="1">
        <v>46117.21162037037</v>
      </c>
      <c r="I8641" t="b">
        <v>0</v>
      </c>
      <c r="J8641" t="b">
        <v>1</v>
      </c>
      <c r="K8641" t="s">
        <v>41</v>
      </c>
      <c r="L8641" t="s">
        <v>60</v>
      </c>
      <c r="M8641">
        <v>135000</v>
      </c>
      <c r="N8641"/>
      <c r="O8641" t="s">
        <v>15576</v>
      </c>
      <c r="P8641" t="s">
        <v>17977</v>
      </c>
    </row>
    <row r="8642" spans="1:16" x14ac:dyDescent="0.25">
      <c r="A8642" t="s">
        <v>1</v>
      </c>
      <c r="B8642" t="s">
        <v>17976</v>
      </c>
      <c r="C8642" t="s">
        <v>174</v>
      </c>
      <c r="D8642" t="s">
        <v>4756</v>
      </c>
      <c r="E8642" t="s">
        <v>59</v>
      </c>
      <c r="F8642" t="b">
        <v>0</v>
      </c>
      <c r="G8642" t="s">
        <v>65</v>
      </c>
      <c r="H8642" s="1">
        <v>46117.211643518523</v>
      </c>
      <c r="I8642" t="b">
        <v>0</v>
      </c>
      <c r="J8642" t="b">
        <v>1</v>
      </c>
      <c r="K8642" t="s">
        <v>41</v>
      </c>
      <c r="L8642" t="s">
        <v>60</v>
      </c>
      <c r="M8642">
        <v>135000</v>
      </c>
      <c r="N8642"/>
      <c r="O8642" t="s">
        <v>15576</v>
      </c>
      <c r="P8642" t="s">
        <v>17977</v>
      </c>
    </row>
    <row r="8643" spans="1:16" x14ac:dyDescent="0.25">
      <c r="A8643" t="s">
        <v>0</v>
      </c>
      <c r="B8643" t="s">
        <v>17978</v>
      </c>
      <c r="C8643" t="s">
        <v>76</v>
      </c>
      <c r="D8643" t="s">
        <v>4526</v>
      </c>
      <c r="E8643" t="s">
        <v>132</v>
      </c>
      <c r="F8643" t="b">
        <v>1</v>
      </c>
      <c r="G8643" t="s">
        <v>13</v>
      </c>
      <c r="H8643" s="1">
        <v>46117.251354166663</v>
      </c>
      <c r="I8643" t="b">
        <v>0</v>
      </c>
      <c r="J8643" t="b">
        <v>0</v>
      </c>
      <c r="K8643" t="s">
        <v>13</v>
      </c>
      <c r="L8643" t="s">
        <v>74</v>
      </c>
      <c r="M8643"/>
      <c r="N8643">
        <v>20</v>
      </c>
      <c r="O8643" t="s">
        <v>5046</v>
      </c>
    </row>
    <row r="8644" spans="1:16" x14ac:dyDescent="0.25">
      <c r="A8644" t="s">
        <v>0</v>
      </c>
      <c r="B8644" t="s">
        <v>17979</v>
      </c>
      <c r="C8644" t="s">
        <v>6744</v>
      </c>
      <c r="D8644" t="s">
        <v>17963</v>
      </c>
      <c r="E8644" t="s">
        <v>59</v>
      </c>
      <c r="F8644" t="b">
        <v>0</v>
      </c>
      <c r="G8644" t="s">
        <v>40</v>
      </c>
      <c r="H8644" s="1">
        <v>46117.252210648148</v>
      </c>
      <c r="I8644" t="b">
        <v>0</v>
      </c>
      <c r="J8644" t="b">
        <v>0</v>
      </c>
      <c r="K8644" t="s">
        <v>40</v>
      </c>
      <c r="L8644" t="s">
        <v>60</v>
      </c>
      <c r="M8644">
        <v>40000</v>
      </c>
      <c r="N8644"/>
      <c r="O8644" t="s">
        <v>13982</v>
      </c>
      <c r="P8644" t="s">
        <v>6873</v>
      </c>
    </row>
    <row r="8645" spans="1:16" x14ac:dyDescent="0.25">
      <c r="A8645" t="s">
        <v>6</v>
      </c>
      <c r="B8645" t="s">
        <v>17452</v>
      </c>
      <c r="C8645" t="s">
        <v>17980</v>
      </c>
      <c r="D8645" t="s">
        <v>11846</v>
      </c>
      <c r="E8645" t="s">
        <v>59</v>
      </c>
      <c r="F8645" t="b">
        <v>0</v>
      </c>
      <c r="G8645" t="s">
        <v>68</v>
      </c>
      <c r="H8645" s="1">
        <v>46117.252291666657</v>
      </c>
      <c r="I8645" t="b">
        <v>0</v>
      </c>
      <c r="J8645" t="b">
        <v>0</v>
      </c>
      <c r="K8645" t="s">
        <v>41</v>
      </c>
      <c r="L8645" t="s">
        <v>74</v>
      </c>
      <c r="M8645"/>
      <c r="N8645">
        <v>40</v>
      </c>
      <c r="O8645" t="s">
        <v>7363</v>
      </c>
      <c r="P8645" t="s">
        <v>8217</v>
      </c>
    </row>
    <row r="8646" spans="1:16" x14ac:dyDescent="0.25">
      <c r="A8646" t="s">
        <v>0</v>
      </c>
      <c r="B8646" t="s">
        <v>14129</v>
      </c>
      <c r="C8646" t="s">
        <v>13615</v>
      </c>
      <c r="D8646" t="s">
        <v>5018</v>
      </c>
      <c r="E8646" t="s">
        <v>59</v>
      </c>
      <c r="F8646" t="b">
        <v>0</v>
      </c>
      <c r="G8646" t="s">
        <v>40</v>
      </c>
      <c r="H8646" s="1">
        <v>46117.293877314813</v>
      </c>
      <c r="I8646" t="b">
        <v>1</v>
      </c>
      <c r="J8646" t="b">
        <v>0</v>
      </c>
      <c r="K8646" t="s">
        <v>40</v>
      </c>
      <c r="L8646" t="s">
        <v>60</v>
      </c>
      <c r="M8646">
        <v>33000</v>
      </c>
      <c r="N8646"/>
      <c r="O8646" t="s">
        <v>14128</v>
      </c>
      <c r="P8646" t="s">
        <v>2363</v>
      </c>
    </row>
    <row r="8647" spans="1:16" x14ac:dyDescent="0.25">
      <c r="A8647" t="s">
        <v>0</v>
      </c>
      <c r="B8647" t="s">
        <v>17981</v>
      </c>
      <c r="C8647" t="s">
        <v>971</v>
      </c>
      <c r="D8647" t="s">
        <v>4697</v>
      </c>
      <c r="E8647" t="s">
        <v>59</v>
      </c>
      <c r="F8647" t="b">
        <v>0</v>
      </c>
      <c r="G8647" t="s">
        <v>68</v>
      </c>
      <c r="H8647" s="1">
        <v>46117.334502314807</v>
      </c>
      <c r="I8647" t="b">
        <v>0</v>
      </c>
      <c r="J8647" t="b">
        <v>1</v>
      </c>
      <c r="K8647" t="s">
        <v>41</v>
      </c>
      <c r="L8647" t="s">
        <v>60</v>
      </c>
      <c r="M8647">
        <v>96000</v>
      </c>
      <c r="N8647"/>
      <c r="O8647" t="s">
        <v>3434</v>
      </c>
      <c r="P8647" t="s">
        <v>17982</v>
      </c>
    </row>
    <row r="8648" spans="1:16" x14ac:dyDescent="0.25">
      <c r="A8648" t="s">
        <v>2</v>
      </c>
      <c r="B8648" t="s">
        <v>17983</v>
      </c>
      <c r="C8648" t="s">
        <v>121</v>
      </c>
      <c r="D8648" t="s">
        <v>5493</v>
      </c>
      <c r="E8648" t="s">
        <v>59</v>
      </c>
      <c r="F8648" t="b">
        <v>0</v>
      </c>
      <c r="G8648" t="s">
        <v>68</v>
      </c>
      <c r="H8648" s="1">
        <v>46117.335625</v>
      </c>
      <c r="I8648" t="b">
        <v>0</v>
      </c>
      <c r="J8648" t="b">
        <v>0</v>
      </c>
      <c r="K8648" t="s">
        <v>41</v>
      </c>
      <c r="L8648" t="s">
        <v>60</v>
      </c>
      <c r="M8648">
        <v>89000</v>
      </c>
      <c r="N8648"/>
      <c r="O8648" t="s">
        <v>3781</v>
      </c>
      <c r="P8648" t="s">
        <v>17984</v>
      </c>
    </row>
    <row r="8649" spans="1:16" x14ac:dyDescent="0.25">
      <c r="A8649" t="s">
        <v>5</v>
      </c>
      <c r="B8649" t="s">
        <v>17985</v>
      </c>
      <c r="C8649" t="s">
        <v>246</v>
      </c>
      <c r="D8649" t="s">
        <v>4346</v>
      </c>
      <c r="E8649" t="s">
        <v>59</v>
      </c>
      <c r="F8649" t="b">
        <v>0</v>
      </c>
      <c r="G8649" t="s">
        <v>89</v>
      </c>
      <c r="H8649" s="1">
        <v>46117.336608796293</v>
      </c>
      <c r="I8649" t="b">
        <v>0</v>
      </c>
      <c r="J8649" t="b">
        <v>1</v>
      </c>
      <c r="K8649" t="s">
        <v>41</v>
      </c>
      <c r="L8649" t="s">
        <v>60</v>
      </c>
      <c r="M8649">
        <v>182000</v>
      </c>
      <c r="N8649"/>
      <c r="O8649" t="s">
        <v>1183</v>
      </c>
      <c r="P8649" t="s">
        <v>4268</v>
      </c>
    </row>
    <row r="8650" spans="1:16" x14ac:dyDescent="0.25">
      <c r="A8650" t="s">
        <v>1</v>
      </c>
      <c r="B8650" t="s">
        <v>12616</v>
      </c>
      <c r="C8650" t="s">
        <v>102</v>
      </c>
      <c r="D8650" t="s">
        <v>4346</v>
      </c>
      <c r="E8650" t="s">
        <v>59</v>
      </c>
      <c r="F8650" t="b">
        <v>0</v>
      </c>
      <c r="G8650" t="s">
        <v>77</v>
      </c>
      <c r="H8650" s="1">
        <v>46117.33662037037</v>
      </c>
      <c r="I8650" t="b">
        <v>1</v>
      </c>
      <c r="J8650" t="b">
        <v>1</v>
      </c>
      <c r="K8650" t="s">
        <v>41</v>
      </c>
      <c r="L8650" t="s">
        <v>60</v>
      </c>
      <c r="M8650">
        <v>155500</v>
      </c>
      <c r="N8650"/>
      <c r="O8650" t="s">
        <v>12617</v>
      </c>
      <c r="P8650" t="s">
        <v>8088</v>
      </c>
    </row>
    <row r="8651" spans="1:16" x14ac:dyDescent="0.25">
      <c r="A8651" t="s">
        <v>5</v>
      </c>
      <c r="B8651" t="s">
        <v>17985</v>
      </c>
      <c r="C8651" t="s">
        <v>246</v>
      </c>
      <c r="D8651" t="s">
        <v>4346</v>
      </c>
      <c r="E8651" t="s">
        <v>59</v>
      </c>
      <c r="F8651" t="b">
        <v>0</v>
      </c>
      <c r="G8651" t="s">
        <v>65</v>
      </c>
      <c r="H8651" s="1">
        <v>46117.336631944447</v>
      </c>
      <c r="I8651" t="b">
        <v>0</v>
      </c>
      <c r="J8651" t="b">
        <v>1</v>
      </c>
      <c r="K8651" t="s">
        <v>41</v>
      </c>
      <c r="L8651" t="s">
        <v>60</v>
      </c>
      <c r="M8651">
        <v>182000</v>
      </c>
      <c r="N8651"/>
      <c r="O8651" t="s">
        <v>1183</v>
      </c>
      <c r="P8651" t="s">
        <v>4268</v>
      </c>
    </row>
    <row r="8652" spans="1:16" x14ac:dyDescent="0.25">
      <c r="A8652" t="s">
        <v>9</v>
      </c>
      <c r="B8652" t="s">
        <v>17986</v>
      </c>
      <c r="C8652" t="s">
        <v>253</v>
      </c>
      <c r="D8652" t="s">
        <v>5493</v>
      </c>
      <c r="E8652" t="s">
        <v>59</v>
      </c>
      <c r="F8652" t="b">
        <v>0</v>
      </c>
      <c r="G8652" t="s">
        <v>73</v>
      </c>
      <c r="H8652" s="1">
        <v>46117.336643518523</v>
      </c>
      <c r="I8652" t="b">
        <v>1</v>
      </c>
      <c r="J8652" t="b">
        <v>0</v>
      </c>
      <c r="K8652" t="s">
        <v>41</v>
      </c>
      <c r="L8652" t="s">
        <v>60</v>
      </c>
      <c r="M8652">
        <v>95680</v>
      </c>
      <c r="N8652"/>
      <c r="O8652" t="s">
        <v>7962</v>
      </c>
      <c r="P8652" t="s">
        <v>17987</v>
      </c>
    </row>
    <row r="8653" spans="1:16" x14ac:dyDescent="0.25">
      <c r="A8653" t="s">
        <v>1</v>
      </c>
      <c r="B8653" t="s">
        <v>17988</v>
      </c>
      <c r="C8653" t="s">
        <v>93</v>
      </c>
      <c r="D8653" t="s">
        <v>5493</v>
      </c>
      <c r="E8653" t="s">
        <v>59</v>
      </c>
      <c r="F8653" t="b">
        <v>0</v>
      </c>
      <c r="G8653" t="s">
        <v>68</v>
      </c>
      <c r="H8653" s="1">
        <v>46117.336643518523</v>
      </c>
      <c r="I8653" t="b">
        <v>0</v>
      </c>
      <c r="J8653" t="b">
        <v>1</v>
      </c>
      <c r="K8653" t="s">
        <v>41</v>
      </c>
      <c r="L8653" t="s">
        <v>60</v>
      </c>
      <c r="M8653">
        <v>101450</v>
      </c>
      <c r="N8653"/>
      <c r="O8653" t="s">
        <v>195</v>
      </c>
      <c r="P8653" t="s">
        <v>579</v>
      </c>
    </row>
    <row r="8654" spans="1:16" x14ac:dyDescent="0.25">
      <c r="A8654" t="s">
        <v>1</v>
      </c>
      <c r="B8654" t="s">
        <v>17988</v>
      </c>
      <c r="C8654" t="s">
        <v>93</v>
      </c>
      <c r="D8654" t="s">
        <v>5493</v>
      </c>
      <c r="E8654" t="s">
        <v>59</v>
      </c>
      <c r="F8654" t="b">
        <v>0</v>
      </c>
      <c r="G8654" t="s">
        <v>65</v>
      </c>
      <c r="H8654" s="1">
        <v>46117.336655092593</v>
      </c>
      <c r="I8654" t="b">
        <v>0</v>
      </c>
      <c r="J8654" t="b">
        <v>1</v>
      </c>
      <c r="K8654" t="s">
        <v>41</v>
      </c>
      <c r="L8654" t="s">
        <v>60</v>
      </c>
      <c r="M8654">
        <v>101450</v>
      </c>
      <c r="N8654"/>
      <c r="O8654" t="s">
        <v>195</v>
      </c>
      <c r="P8654" t="s">
        <v>579</v>
      </c>
    </row>
    <row r="8655" spans="1:16" x14ac:dyDescent="0.25">
      <c r="A8655" t="s">
        <v>1</v>
      </c>
      <c r="B8655" t="s">
        <v>12616</v>
      </c>
      <c r="C8655" t="s">
        <v>102</v>
      </c>
      <c r="D8655" t="s">
        <v>4346</v>
      </c>
      <c r="E8655" t="s">
        <v>59</v>
      </c>
      <c r="F8655" t="b">
        <v>0</v>
      </c>
      <c r="G8655" t="s">
        <v>65</v>
      </c>
      <c r="H8655" s="1">
        <v>46117.336655092593</v>
      </c>
      <c r="I8655" t="b">
        <v>1</v>
      </c>
      <c r="J8655" t="b">
        <v>1</v>
      </c>
      <c r="K8655" t="s">
        <v>41</v>
      </c>
      <c r="L8655" t="s">
        <v>60</v>
      </c>
      <c r="M8655">
        <v>155500</v>
      </c>
      <c r="N8655"/>
      <c r="O8655" t="s">
        <v>12617</v>
      </c>
      <c r="P8655" t="s">
        <v>8088</v>
      </c>
    </row>
    <row r="8656" spans="1:16" x14ac:dyDescent="0.25">
      <c r="A8656" t="s">
        <v>3</v>
      </c>
      <c r="B8656" t="s">
        <v>17989</v>
      </c>
      <c r="C8656" t="s">
        <v>1359</v>
      </c>
      <c r="D8656" t="s">
        <v>5493</v>
      </c>
      <c r="E8656" t="s">
        <v>59</v>
      </c>
      <c r="F8656" t="b">
        <v>0</v>
      </c>
      <c r="G8656" t="s">
        <v>89</v>
      </c>
      <c r="H8656" s="1">
        <v>46117.376168981478</v>
      </c>
      <c r="I8656" t="b">
        <v>1</v>
      </c>
      <c r="J8656" t="b">
        <v>1</v>
      </c>
      <c r="K8656" t="s">
        <v>41</v>
      </c>
      <c r="L8656" t="s">
        <v>60</v>
      </c>
      <c r="M8656">
        <v>83200</v>
      </c>
      <c r="N8656"/>
      <c r="O8656" t="s">
        <v>13302</v>
      </c>
    </row>
    <row r="8657" spans="1:16" x14ac:dyDescent="0.25">
      <c r="A8657" t="s">
        <v>0</v>
      </c>
      <c r="B8657" t="s">
        <v>1318</v>
      </c>
      <c r="C8657" t="s">
        <v>190</v>
      </c>
      <c r="D8657" t="s">
        <v>4625</v>
      </c>
      <c r="E8657" t="s">
        <v>59</v>
      </c>
      <c r="F8657" t="b">
        <v>0</v>
      </c>
      <c r="G8657" t="s">
        <v>73</v>
      </c>
      <c r="H8657" s="1">
        <v>46117.41783564815</v>
      </c>
      <c r="I8657" t="b">
        <v>0</v>
      </c>
      <c r="J8657" t="b">
        <v>1</v>
      </c>
      <c r="K8657" t="s">
        <v>41</v>
      </c>
      <c r="L8657" t="s">
        <v>74</v>
      </c>
      <c r="M8657"/>
      <c r="N8657">
        <v>35</v>
      </c>
      <c r="O8657" t="s">
        <v>1556</v>
      </c>
      <c r="P8657" t="s">
        <v>17990</v>
      </c>
    </row>
    <row r="8658" spans="1:16" x14ac:dyDescent="0.25">
      <c r="A8658" t="s">
        <v>6</v>
      </c>
      <c r="B8658" t="s">
        <v>4072</v>
      </c>
      <c r="C8658" t="s">
        <v>17991</v>
      </c>
      <c r="D8658" t="s">
        <v>2360</v>
      </c>
      <c r="E8658" t="s">
        <v>59</v>
      </c>
      <c r="F8658" t="b">
        <v>0</v>
      </c>
      <c r="G8658" t="s">
        <v>73</v>
      </c>
      <c r="H8658" s="1">
        <v>46117.417858796303</v>
      </c>
      <c r="I8658" t="b">
        <v>0</v>
      </c>
      <c r="J8658" t="b">
        <v>1</v>
      </c>
      <c r="K8658" t="s">
        <v>41</v>
      </c>
      <c r="L8658" t="s">
        <v>60</v>
      </c>
      <c r="M8658">
        <v>158696.5</v>
      </c>
      <c r="N8658"/>
      <c r="O8658" t="s">
        <v>5244</v>
      </c>
      <c r="P8658" t="s">
        <v>875</v>
      </c>
    </row>
    <row r="8659" spans="1:16" x14ac:dyDescent="0.25">
      <c r="A8659" t="s">
        <v>7</v>
      </c>
      <c r="B8659" t="s">
        <v>17992</v>
      </c>
      <c r="C8659" t="s">
        <v>10325</v>
      </c>
      <c r="D8659" t="s">
        <v>4550</v>
      </c>
      <c r="E8659" t="s">
        <v>59</v>
      </c>
      <c r="F8659" t="b">
        <v>0</v>
      </c>
      <c r="G8659" t="s">
        <v>77</v>
      </c>
      <c r="H8659" s="1">
        <v>46117.417916666673</v>
      </c>
      <c r="I8659" t="b">
        <v>0</v>
      </c>
      <c r="J8659" t="b">
        <v>0</v>
      </c>
      <c r="K8659" t="s">
        <v>41</v>
      </c>
      <c r="L8659" t="s">
        <v>60</v>
      </c>
      <c r="M8659">
        <v>184325</v>
      </c>
      <c r="N8659"/>
      <c r="O8659" t="s">
        <v>528</v>
      </c>
      <c r="P8659" t="s">
        <v>2004</v>
      </c>
    </row>
    <row r="8660" spans="1:16" x14ac:dyDescent="0.25">
      <c r="A8660" t="s">
        <v>0</v>
      </c>
      <c r="B8660" t="s">
        <v>6215</v>
      </c>
      <c r="C8660" t="s">
        <v>11229</v>
      </c>
      <c r="D8660" t="s">
        <v>7459</v>
      </c>
      <c r="E8660" t="s">
        <v>59</v>
      </c>
      <c r="F8660" t="b">
        <v>0</v>
      </c>
      <c r="G8660" t="s">
        <v>40</v>
      </c>
      <c r="H8660" s="1">
        <v>46117.418877314813</v>
      </c>
      <c r="I8660" t="b">
        <v>0</v>
      </c>
      <c r="J8660" t="b">
        <v>0</v>
      </c>
      <c r="K8660" t="s">
        <v>40</v>
      </c>
      <c r="L8660" t="s">
        <v>60</v>
      </c>
      <c r="M8660">
        <v>37500</v>
      </c>
      <c r="N8660"/>
      <c r="O8660" t="s">
        <v>7459</v>
      </c>
      <c r="P8660" t="s">
        <v>12322</v>
      </c>
    </row>
    <row r="8661" spans="1:16" x14ac:dyDescent="0.25">
      <c r="A8661" t="s">
        <v>1</v>
      </c>
      <c r="B8661" t="s">
        <v>4857</v>
      </c>
      <c r="C8661" t="s">
        <v>165</v>
      </c>
      <c r="D8661" t="s">
        <v>2360</v>
      </c>
      <c r="E8661" t="s">
        <v>59</v>
      </c>
      <c r="F8661" t="b">
        <v>0</v>
      </c>
      <c r="G8661" t="s">
        <v>73</v>
      </c>
      <c r="H8661" s="1">
        <v>46117.419976851852</v>
      </c>
      <c r="I8661" t="b">
        <v>0</v>
      </c>
      <c r="J8661" t="b">
        <v>1</v>
      </c>
      <c r="K8661" t="s">
        <v>41</v>
      </c>
      <c r="L8661" t="s">
        <v>60</v>
      </c>
      <c r="M8661">
        <v>135000</v>
      </c>
      <c r="N8661"/>
      <c r="O8661" t="s">
        <v>9723</v>
      </c>
      <c r="P8661" t="s">
        <v>9727</v>
      </c>
    </row>
    <row r="8662" spans="1:16" x14ac:dyDescent="0.25">
      <c r="A8662" t="s">
        <v>0</v>
      </c>
      <c r="B8662" t="s">
        <v>17993</v>
      </c>
      <c r="C8662" t="s">
        <v>92</v>
      </c>
      <c r="D8662" t="s">
        <v>4346</v>
      </c>
      <c r="E8662" t="s">
        <v>59</v>
      </c>
      <c r="F8662" t="b">
        <v>0</v>
      </c>
      <c r="G8662" t="s">
        <v>77</v>
      </c>
      <c r="H8662" s="1">
        <v>46117.501168981478</v>
      </c>
      <c r="I8662" t="b">
        <v>1</v>
      </c>
      <c r="J8662" t="b">
        <v>1</v>
      </c>
      <c r="K8662" t="s">
        <v>41</v>
      </c>
      <c r="L8662" t="s">
        <v>60</v>
      </c>
      <c r="M8662">
        <v>215500</v>
      </c>
      <c r="N8662"/>
      <c r="O8662" t="s">
        <v>402</v>
      </c>
      <c r="P8662" t="s">
        <v>464</v>
      </c>
    </row>
    <row r="8663" spans="1:16" x14ac:dyDescent="0.25">
      <c r="A8663" t="s">
        <v>2</v>
      </c>
      <c r="B8663" t="s">
        <v>17994</v>
      </c>
      <c r="C8663" t="s">
        <v>326</v>
      </c>
      <c r="D8663" t="s">
        <v>4346</v>
      </c>
      <c r="E8663" t="s">
        <v>59</v>
      </c>
      <c r="F8663" t="b">
        <v>0</v>
      </c>
      <c r="G8663" t="s">
        <v>77</v>
      </c>
      <c r="H8663" s="1">
        <v>46117.502280092587</v>
      </c>
      <c r="I8663" t="b">
        <v>0</v>
      </c>
      <c r="J8663" t="b">
        <v>1</v>
      </c>
      <c r="K8663" t="s">
        <v>41</v>
      </c>
      <c r="L8663" t="s">
        <v>60</v>
      </c>
      <c r="M8663">
        <v>209500</v>
      </c>
      <c r="N8663"/>
      <c r="O8663" t="s">
        <v>402</v>
      </c>
    </row>
    <row r="8664" spans="1:16" x14ac:dyDescent="0.25">
      <c r="A8664" t="s">
        <v>2</v>
      </c>
      <c r="B8664" t="s">
        <v>17995</v>
      </c>
      <c r="C8664" t="s">
        <v>8022</v>
      </c>
      <c r="D8664" t="s">
        <v>16554</v>
      </c>
      <c r="E8664" t="s">
        <v>59</v>
      </c>
      <c r="F8664" t="b">
        <v>0</v>
      </c>
      <c r="G8664" t="s">
        <v>34</v>
      </c>
      <c r="H8664" s="1">
        <v>46117.503101851849</v>
      </c>
      <c r="I8664" t="b">
        <v>1</v>
      </c>
      <c r="J8664" t="b">
        <v>0</v>
      </c>
      <c r="K8664" t="s">
        <v>34</v>
      </c>
      <c r="L8664" t="s">
        <v>60</v>
      </c>
      <c r="M8664">
        <v>500</v>
      </c>
      <c r="N8664"/>
      <c r="O8664" t="s">
        <v>17996</v>
      </c>
      <c r="P8664" t="s">
        <v>728</v>
      </c>
    </row>
    <row r="8665" spans="1:16" x14ac:dyDescent="0.25">
      <c r="A8665" t="s">
        <v>7</v>
      </c>
      <c r="B8665" t="s">
        <v>17997</v>
      </c>
      <c r="C8665" t="s">
        <v>8022</v>
      </c>
      <c r="D8665" t="s">
        <v>16554</v>
      </c>
      <c r="E8665" t="s">
        <v>59</v>
      </c>
      <c r="F8665" t="b">
        <v>0</v>
      </c>
      <c r="G8665" t="s">
        <v>34</v>
      </c>
      <c r="H8665" s="1">
        <v>46117.544768518521</v>
      </c>
      <c r="I8665" t="b">
        <v>1</v>
      </c>
      <c r="J8665" t="b">
        <v>0</v>
      </c>
      <c r="K8665" t="s">
        <v>34</v>
      </c>
      <c r="L8665" t="s">
        <v>60</v>
      </c>
      <c r="M8665">
        <v>300</v>
      </c>
      <c r="N8665"/>
      <c r="O8665" t="s">
        <v>17998</v>
      </c>
      <c r="P8665" t="s">
        <v>261</v>
      </c>
    </row>
    <row r="8666" spans="1:16" x14ac:dyDescent="0.25">
      <c r="A8666" t="s">
        <v>1</v>
      </c>
      <c r="B8666" t="s">
        <v>1302</v>
      </c>
      <c r="C8666" t="s">
        <v>304</v>
      </c>
      <c r="D8666" t="s">
        <v>2360</v>
      </c>
      <c r="E8666" t="s">
        <v>59</v>
      </c>
      <c r="F8666" t="b">
        <v>0</v>
      </c>
      <c r="G8666" t="s">
        <v>77</v>
      </c>
      <c r="H8666" s="1">
        <v>46117.586608796293</v>
      </c>
      <c r="I8666" t="b">
        <v>0</v>
      </c>
      <c r="J8666" t="b">
        <v>1</v>
      </c>
      <c r="K8666" t="s">
        <v>41</v>
      </c>
      <c r="L8666" t="s">
        <v>60</v>
      </c>
      <c r="M8666">
        <v>168500</v>
      </c>
      <c r="N8666"/>
      <c r="O8666" t="s">
        <v>120</v>
      </c>
      <c r="P8666" t="s">
        <v>17999</v>
      </c>
    </row>
    <row r="8667" spans="1:16" x14ac:dyDescent="0.25">
      <c r="A8667" t="s">
        <v>0</v>
      </c>
      <c r="B8667" t="s">
        <v>6215</v>
      </c>
      <c r="C8667" t="s">
        <v>5273</v>
      </c>
      <c r="D8667" t="s">
        <v>7459</v>
      </c>
      <c r="E8667" t="s">
        <v>59</v>
      </c>
      <c r="F8667" t="b">
        <v>0</v>
      </c>
      <c r="G8667" t="s">
        <v>40</v>
      </c>
      <c r="H8667" s="1">
        <v>46117.627210648148</v>
      </c>
      <c r="I8667" t="b">
        <v>0</v>
      </c>
      <c r="J8667" t="b">
        <v>0</v>
      </c>
      <c r="K8667" t="s">
        <v>40</v>
      </c>
      <c r="L8667" t="s">
        <v>60</v>
      </c>
      <c r="M8667">
        <v>47500</v>
      </c>
      <c r="N8667"/>
      <c r="O8667" t="s">
        <v>7459</v>
      </c>
      <c r="P8667" t="s">
        <v>7460</v>
      </c>
    </row>
    <row r="8668" spans="1:16" x14ac:dyDescent="0.25">
      <c r="A8668" t="s">
        <v>6</v>
      </c>
      <c r="B8668" t="s">
        <v>15865</v>
      </c>
      <c r="C8668" t="s">
        <v>40</v>
      </c>
      <c r="D8668" t="s">
        <v>4526</v>
      </c>
      <c r="E8668" t="s">
        <v>59</v>
      </c>
      <c r="F8668" t="b">
        <v>0</v>
      </c>
      <c r="G8668" t="s">
        <v>40</v>
      </c>
      <c r="H8668" s="1">
        <v>46117.628217592603</v>
      </c>
      <c r="I8668" t="b">
        <v>0</v>
      </c>
      <c r="J8668" t="b">
        <v>0</v>
      </c>
      <c r="K8668" t="s">
        <v>40</v>
      </c>
      <c r="L8668" t="s">
        <v>60</v>
      </c>
      <c r="M8668">
        <v>127500</v>
      </c>
      <c r="N8668"/>
      <c r="O8668" t="s">
        <v>15866</v>
      </c>
      <c r="P8668" t="s">
        <v>1619</v>
      </c>
    </row>
    <row r="8669" spans="1:16" x14ac:dyDescent="0.25">
      <c r="A8669" t="s">
        <v>8</v>
      </c>
      <c r="B8669" t="s">
        <v>18000</v>
      </c>
      <c r="C8669" t="s">
        <v>76</v>
      </c>
      <c r="D8669" t="s">
        <v>4346</v>
      </c>
      <c r="E8669" t="s">
        <v>59</v>
      </c>
      <c r="F8669" t="b">
        <v>1</v>
      </c>
      <c r="G8669" t="s">
        <v>13</v>
      </c>
      <c r="H8669" s="1">
        <v>46117.628460648149</v>
      </c>
      <c r="I8669" t="b">
        <v>0</v>
      </c>
      <c r="J8669" t="b">
        <v>0</v>
      </c>
      <c r="K8669" t="s">
        <v>13</v>
      </c>
      <c r="L8669" t="s">
        <v>60</v>
      </c>
      <c r="M8669">
        <v>133450</v>
      </c>
      <c r="N8669"/>
      <c r="O8669" t="s">
        <v>18001</v>
      </c>
      <c r="P8669" t="s">
        <v>18002</v>
      </c>
    </row>
    <row r="8670" spans="1:16" x14ac:dyDescent="0.25">
      <c r="A8670" t="s">
        <v>0</v>
      </c>
      <c r="B8670" t="s">
        <v>6871</v>
      </c>
      <c r="C8670" t="s">
        <v>40</v>
      </c>
      <c r="D8670" t="s">
        <v>7459</v>
      </c>
      <c r="E8670" t="s">
        <v>59</v>
      </c>
      <c r="F8670" t="b">
        <v>0</v>
      </c>
      <c r="G8670" t="s">
        <v>40</v>
      </c>
      <c r="H8670" s="1">
        <v>46117.668877314813</v>
      </c>
      <c r="I8670" t="b">
        <v>0</v>
      </c>
      <c r="J8670" t="b">
        <v>0</v>
      </c>
      <c r="K8670" t="s">
        <v>40</v>
      </c>
      <c r="L8670" t="s">
        <v>60</v>
      </c>
      <c r="M8670">
        <v>27500</v>
      </c>
      <c r="N8670"/>
      <c r="O8670" t="s">
        <v>7459</v>
      </c>
      <c r="P8670" t="s">
        <v>7858</v>
      </c>
    </row>
    <row r="8671" spans="1:16" x14ac:dyDescent="0.25">
      <c r="A8671" t="s">
        <v>1</v>
      </c>
      <c r="B8671" t="s">
        <v>1258</v>
      </c>
      <c r="C8671" t="s">
        <v>18003</v>
      </c>
      <c r="D8671" t="s">
        <v>4756</v>
      </c>
      <c r="E8671" t="s">
        <v>59</v>
      </c>
      <c r="F8671" t="b">
        <v>0</v>
      </c>
      <c r="G8671" t="s">
        <v>73</v>
      </c>
      <c r="H8671" s="1">
        <v>46117.669976851852</v>
      </c>
      <c r="I8671" t="b">
        <v>0</v>
      </c>
      <c r="J8671" t="b">
        <v>0</v>
      </c>
      <c r="K8671" t="s">
        <v>41</v>
      </c>
      <c r="L8671" t="s">
        <v>60</v>
      </c>
      <c r="M8671">
        <v>85000</v>
      </c>
      <c r="N8671"/>
      <c r="O8671" t="s">
        <v>16885</v>
      </c>
    </row>
    <row r="8672" spans="1:16" x14ac:dyDescent="0.25">
      <c r="A8672" t="s">
        <v>3</v>
      </c>
      <c r="B8672" t="s">
        <v>18004</v>
      </c>
      <c r="C8672" t="s">
        <v>18005</v>
      </c>
      <c r="D8672" t="s">
        <v>2360</v>
      </c>
      <c r="E8672" t="s">
        <v>59</v>
      </c>
      <c r="F8672" t="b">
        <v>0</v>
      </c>
      <c r="G8672" t="s">
        <v>65</v>
      </c>
      <c r="H8672" s="1">
        <v>46117.709502314807</v>
      </c>
      <c r="I8672" t="b">
        <v>1</v>
      </c>
      <c r="J8672" t="b">
        <v>0</v>
      </c>
      <c r="K8672" t="s">
        <v>41</v>
      </c>
      <c r="L8672" t="s">
        <v>74</v>
      </c>
      <c r="M8672"/>
      <c r="N8672">
        <v>34</v>
      </c>
      <c r="O8672" t="s">
        <v>18006</v>
      </c>
      <c r="P8672" t="s">
        <v>18007</v>
      </c>
    </row>
    <row r="8673" spans="1:16" x14ac:dyDescent="0.25">
      <c r="A8673" t="s">
        <v>1</v>
      </c>
      <c r="B8673" t="s">
        <v>18008</v>
      </c>
      <c r="C8673" t="s">
        <v>76</v>
      </c>
      <c r="D8673" t="s">
        <v>141</v>
      </c>
      <c r="E8673" t="s">
        <v>88</v>
      </c>
      <c r="F8673" t="b">
        <v>1</v>
      </c>
      <c r="G8673" t="s">
        <v>89</v>
      </c>
      <c r="H8673" s="1">
        <v>46117.711608796293</v>
      </c>
      <c r="I8673" t="b">
        <v>0</v>
      </c>
      <c r="J8673" t="b">
        <v>0</v>
      </c>
      <c r="K8673" t="s">
        <v>41</v>
      </c>
      <c r="L8673" t="s">
        <v>74</v>
      </c>
      <c r="M8673"/>
      <c r="N8673">
        <v>9</v>
      </c>
      <c r="O8673" t="s">
        <v>141</v>
      </c>
      <c r="P8673" t="s">
        <v>18009</v>
      </c>
    </row>
    <row r="8674" spans="1:16" x14ac:dyDescent="0.25">
      <c r="A8674" t="s">
        <v>1</v>
      </c>
      <c r="B8674" t="s">
        <v>18010</v>
      </c>
      <c r="C8674" t="s">
        <v>326</v>
      </c>
      <c r="D8674" t="s">
        <v>2360</v>
      </c>
      <c r="E8674" t="s">
        <v>621</v>
      </c>
      <c r="F8674" t="b">
        <v>0</v>
      </c>
      <c r="G8674" t="s">
        <v>77</v>
      </c>
      <c r="H8674" s="1">
        <v>46117.71162037037</v>
      </c>
      <c r="I8674" t="b">
        <v>0</v>
      </c>
      <c r="J8674" t="b">
        <v>0</v>
      </c>
      <c r="K8674" t="s">
        <v>41</v>
      </c>
      <c r="L8674" t="s">
        <v>74</v>
      </c>
      <c r="M8674"/>
      <c r="N8674">
        <v>46.5</v>
      </c>
      <c r="O8674" t="s">
        <v>69</v>
      </c>
      <c r="P8674" t="s">
        <v>538</v>
      </c>
    </row>
    <row r="8675" spans="1:16" x14ac:dyDescent="0.25">
      <c r="A8675" t="s">
        <v>0</v>
      </c>
      <c r="B8675" t="s">
        <v>18011</v>
      </c>
      <c r="C8675" t="s">
        <v>172</v>
      </c>
      <c r="D8675" t="s">
        <v>4526</v>
      </c>
      <c r="E8675" t="s">
        <v>59</v>
      </c>
      <c r="F8675" t="b">
        <v>0</v>
      </c>
      <c r="G8675" t="s">
        <v>68</v>
      </c>
      <c r="H8675" s="1">
        <v>46117.751192129632</v>
      </c>
      <c r="I8675" t="b">
        <v>0</v>
      </c>
      <c r="J8675" t="b">
        <v>1</v>
      </c>
      <c r="K8675" t="s">
        <v>41</v>
      </c>
      <c r="L8675" t="s">
        <v>60</v>
      </c>
      <c r="M8675">
        <v>115000</v>
      </c>
      <c r="N8675"/>
      <c r="O8675" t="s">
        <v>8896</v>
      </c>
    </row>
    <row r="8676" spans="1:16" x14ac:dyDescent="0.25">
      <c r="A8676" t="s">
        <v>0</v>
      </c>
      <c r="B8676" t="s">
        <v>18012</v>
      </c>
      <c r="C8676" t="s">
        <v>40</v>
      </c>
      <c r="D8676" t="s">
        <v>4526</v>
      </c>
      <c r="E8676" t="s">
        <v>59</v>
      </c>
      <c r="F8676" t="b">
        <v>0</v>
      </c>
      <c r="G8676" t="s">
        <v>40</v>
      </c>
      <c r="H8676" s="1">
        <v>46117.752210648148</v>
      </c>
      <c r="I8676" t="b">
        <v>1</v>
      </c>
      <c r="J8676" t="b">
        <v>0</v>
      </c>
      <c r="K8676" t="s">
        <v>40</v>
      </c>
      <c r="L8676" t="s">
        <v>60</v>
      </c>
      <c r="M8676">
        <v>115000</v>
      </c>
      <c r="N8676"/>
      <c r="O8676" t="s">
        <v>10820</v>
      </c>
      <c r="P8676" t="s">
        <v>208</v>
      </c>
    </row>
    <row r="8677" spans="1:16" x14ac:dyDescent="0.25">
      <c r="A8677" t="s">
        <v>5</v>
      </c>
      <c r="B8677" t="s">
        <v>18013</v>
      </c>
      <c r="C8677" t="s">
        <v>162</v>
      </c>
      <c r="D8677" t="s">
        <v>4756</v>
      </c>
      <c r="E8677" t="s">
        <v>59</v>
      </c>
      <c r="F8677" t="b">
        <v>0</v>
      </c>
      <c r="G8677" t="s">
        <v>65</v>
      </c>
      <c r="H8677" s="1">
        <v>46117.836678240739</v>
      </c>
      <c r="I8677" t="b">
        <v>1</v>
      </c>
      <c r="J8677" t="b">
        <v>0</v>
      </c>
      <c r="K8677" t="s">
        <v>41</v>
      </c>
      <c r="L8677" t="s">
        <v>60</v>
      </c>
      <c r="M8677">
        <v>135000</v>
      </c>
      <c r="N8677"/>
      <c r="O8677" t="s">
        <v>18014</v>
      </c>
      <c r="P8677" t="s">
        <v>18015</v>
      </c>
    </row>
    <row r="8678" spans="1:16" x14ac:dyDescent="0.25">
      <c r="A8678" t="s">
        <v>1</v>
      </c>
      <c r="B8678" t="s">
        <v>390</v>
      </c>
      <c r="C8678" t="s">
        <v>567</v>
      </c>
      <c r="D8678" t="s">
        <v>4346</v>
      </c>
      <c r="E8678" t="s">
        <v>59</v>
      </c>
      <c r="F8678" t="b">
        <v>0</v>
      </c>
      <c r="G8678" t="s">
        <v>89</v>
      </c>
      <c r="H8678" s="1">
        <v>46117.961608796293</v>
      </c>
      <c r="I8678" t="b">
        <v>0</v>
      </c>
      <c r="J8678" t="b">
        <v>1</v>
      </c>
      <c r="K8678" t="s">
        <v>41</v>
      </c>
      <c r="L8678" t="s">
        <v>60</v>
      </c>
      <c r="M8678">
        <v>134000</v>
      </c>
      <c r="N8678"/>
      <c r="O8678" t="s">
        <v>2228</v>
      </c>
      <c r="P8678" t="s">
        <v>18016</v>
      </c>
    </row>
    <row r="8679" spans="1:16" x14ac:dyDescent="0.25">
      <c r="A8679" t="s">
        <v>1</v>
      </c>
      <c r="B8679" t="s">
        <v>390</v>
      </c>
      <c r="C8679" t="s">
        <v>567</v>
      </c>
      <c r="D8679" t="s">
        <v>4346</v>
      </c>
      <c r="E8679" t="s">
        <v>59</v>
      </c>
      <c r="F8679" t="b">
        <v>0</v>
      </c>
      <c r="G8679" t="s">
        <v>68</v>
      </c>
      <c r="H8679" s="1">
        <v>46117.96162037037</v>
      </c>
      <c r="I8679" t="b">
        <v>0</v>
      </c>
      <c r="J8679" t="b">
        <v>1</v>
      </c>
      <c r="K8679" t="s">
        <v>41</v>
      </c>
      <c r="L8679" t="s">
        <v>60</v>
      </c>
      <c r="M8679">
        <v>134000</v>
      </c>
      <c r="N8679"/>
      <c r="O8679" t="s">
        <v>2228</v>
      </c>
      <c r="P8679" t="s">
        <v>18016</v>
      </c>
    </row>
    <row r="8680" spans="1:16" x14ac:dyDescent="0.25">
      <c r="A8680" t="s">
        <v>2</v>
      </c>
      <c r="B8680" t="s">
        <v>15532</v>
      </c>
      <c r="C8680" t="s">
        <v>174</v>
      </c>
      <c r="D8680" t="s">
        <v>4673</v>
      </c>
      <c r="E8680" t="s">
        <v>59</v>
      </c>
      <c r="F8680" t="b">
        <v>0</v>
      </c>
      <c r="G8680" t="s">
        <v>65</v>
      </c>
      <c r="H8680" s="1">
        <v>46118.002291666657</v>
      </c>
      <c r="I8680" t="b">
        <v>0</v>
      </c>
      <c r="J8680" t="b">
        <v>1</v>
      </c>
      <c r="K8680" t="s">
        <v>41</v>
      </c>
      <c r="L8680" t="s">
        <v>60</v>
      </c>
      <c r="M8680">
        <v>200000</v>
      </c>
      <c r="N8680"/>
      <c r="O8680" t="s">
        <v>1787</v>
      </c>
      <c r="P8680" t="s">
        <v>15533</v>
      </c>
    </row>
    <row r="8681" spans="1:16" x14ac:dyDescent="0.25">
      <c r="A8681" t="s">
        <v>6</v>
      </c>
      <c r="B8681" t="s">
        <v>18017</v>
      </c>
      <c r="C8681" t="s">
        <v>76</v>
      </c>
      <c r="D8681" t="s">
        <v>18018</v>
      </c>
      <c r="E8681" t="s">
        <v>59</v>
      </c>
      <c r="F8681" t="b">
        <v>1</v>
      </c>
      <c r="G8681" t="s">
        <v>12</v>
      </c>
      <c r="H8681" s="1">
        <v>46118.002372685187</v>
      </c>
      <c r="I8681" t="b">
        <v>0</v>
      </c>
      <c r="J8681" t="b">
        <v>0</v>
      </c>
      <c r="K8681" t="s">
        <v>12</v>
      </c>
      <c r="L8681" t="s">
        <v>74</v>
      </c>
      <c r="M8681"/>
      <c r="N8681">
        <v>31</v>
      </c>
      <c r="O8681" t="s">
        <v>1764</v>
      </c>
    </row>
    <row r="8682" spans="1:16" x14ac:dyDescent="0.25">
      <c r="A8682" t="s">
        <v>1</v>
      </c>
      <c r="B8682" t="s">
        <v>7464</v>
      </c>
      <c r="C8682" t="s">
        <v>81</v>
      </c>
      <c r="D8682" t="s">
        <v>4673</v>
      </c>
      <c r="E8682" t="s">
        <v>59</v>
      </c>
      <c r="F8682" t="b">
        <v>0</v>
      </c>
      <c r="G8682" t="s">
        <v>77</v>
      </c>
      <c r="H8682" s="1">
        <v>46118.003275462957</v>
      </c>
      <c r="I8682" t="b">
        <v>1</v>
      </c>
      <c r="J8682" t="b">
        <v>1</v>
      </c>
      <c r="K8682" t="s">
        <v>41</v>
      </c>
      <c r="L8682" t="s">
        <v>60</v>
      </c>
      <c r="M8682">
        <v>151000</v>
      </c>
      <c r="N8682"/>
      <c r="O8682" t="s">
        <v>3175</v>
      </c>
      <c r="P8682" t="s">
        <v>18019</v>
      </c>
    </row>
    <row r="8683" spans="1:16" x14ac:dyDescent="0.25">
      <c r="A8683" t="s">
        <v>5</v>
      </c>
      <c r="B8683" t="s">
        <v>18020</v>
      </c>
      <c r="C8683" t="s">
        <v>3678</v>
      </c>
      <c r="D8683" t="s">
        <v>4515</v>
      </c>
      <c r="E8683" t="s">
        <v>59</v>
      </c>
      <c r="F8683" t="b">
        <v>0</v>
      </c>
      <c r="G8683" t="s">
        <v>89</v>
      </c>
      <c r="H8683" s="1">
        <v>46118.003275462957</v>
      </c>
      <c r="I8683" t="b">
        <v>0</v>
      </c>
      <c r="J8683" t="b">
        <v>1</v>
      </c>
      <c r="K8683" t="s">
        <v>41</v>
      </c>
      <c r="L8683" t="s">
        <v>60</v>
      </c>
      <c r="M8683">
        <v>105000</v>
      </c>
      <c r="N8683"/>
      <c r="O8683" t="s">
        <v>18021</v>
      </c>
      <c r="P8683" t="s">
        <v>2215</v>
      </c>
    </row>
    <row r="8684" spans="1:16" x14ac:dyDescent="0.25">
      <c r="A8684" t="s">
        <v>2</v>
      </c>
      <c r="B8684" t="s">
        <v>18022</v>
      </c>
      <c r="C8684" t="s">
        <v>5067</v>
      </c>
      <c r="D8684" t="s">
        <v>5018</v>
      </c>
      <c r="E8684" t="s">
        <v>59</v>
      </c>
      <c r="F8684" t="b">
        <v>0</v>
      </c>
      <c r="G8684" t="s">
        <v>40</v>
      </c>
      <c r="H8684" s="1">
        <v>46118.043877314813</v>
      </c>
      <c r="I8684" t="b">
        <v>1</v>
      </c>
      <c r="J8684" t="b">
        <v>0</v>
      </c>
      <c r="K8684" t="s">
        <v>40</v>
      </c>
      <c r="L8684" t="s">
        <v>60</v>
      </c>
      <c r="M8684">
        <v>65000</v>
      </c>
      <c r="N8684"/>
      <c r="O8684" t="s">
        <v>101</v>
      </c>
      <c r="P8684" t="s">
        <v>8628</v>
      </c>
    </row>
    <row r="8685" spans="1:16" x14ac:dyDescent="0.25">
      <c r="A8685" t="s">
        <v>0</v>
      </c>
      <c r="B8685" t="s">
        <v>18023</v>
      </c>
      <c r="C8685" t="s">
        <v>76</v>
      </c>
      <c r="D8685" t="s">
        <v>141</v>
      </c>
      <c r="E8685" t="s">
        <v>88</v>
      </c>
      <c r="F8685" t="b">
        <v>1</v>
      </c>
      <c r="G8685" t="s">
        <v>41</v>
      </c>
      <c r="H8685" s="1">
        <v>46118.085555555554</v>
      </c>
      <c r="I8685" t="b">
        <v>1</v>
      </c>
      <c r="J8685" t="b">
        <v>0</v>
      </c>
      <c r="K8685" t="s">
        <v>41</v>
      </c>
      <c r="L8685" t="s">
        <v>74</v>
      </c>
      <c r="M8685"/>
      <c r="N8685">
        <v>37.5</v>
      </c>
      <c r="O8685" t="s">
        <v>141</v>
      </c>
      <c r="P8685" t="s">
        <v>705</v>
      </c>
    </row>
    <row r="8686" spans="1:16" x14ac:dyDescent="0.25">
      <c r="A8686" t="s">
        <v>7</v>
      </c>
      <c r="B8686" t="s">
        <v>18024</v>
      </c>
      <c r="C8686" t="s">
        <v>2304</v>
      </c>
      <c r="D8686" t="s">
        <v>2360</v>
      </c>
      <c r="E8686" t="s">
        <v>59</v>
      </c>
      <c r="F8686" t="b">
        <v>0</v>
      </c>
      <c r="G8686" t="s">
        <v>68</v>
      </c>
      <c r="H8686" s="1">
        <v>46118.251979166656</v>
      </c>
      <c r="I8686" t="b">
        <v>0</v>
      </c>
      <c r="J8686" t="b">
        <v>1</v>
      </c>
      <c r="K8686" t="s">
        <v>41</v>
      </c>
      <c r="L8686" t="s">
        <v>60</v>
      </c>
      <c r="M8686">
        <v>167500</v>
      </c>
      <c r="N8686"/>
      <c r="O8686" t="s">
        <v>4573</v>
      </c>
      <c r="P8686" t="s">
        <v>18025</v>
      </c>
    </row>
    <row r="8687" spans="1:16" x14ac:dyDescent="0.25">
      <c r="A8687" t="s">
        <v>8</v>
      </c>
      <c r="B8687" t="s">
        <v>18026</v>
      </c>
      <c r="C8687" t="s">
        <v>8022</v>
      </c>
      <c r="D8687" t="s">
        <v>16554</v>
      </c>
      <c r="E8687" t="s">
        <v>59</v>
      </c>
      <c r="F8687" t="b">
        <v>0</v>
      </c>
      <c r="G8687" t="s">
        <v>34</v>
      </c>
      <c r="H8687" s="1">
        <v>46118.253958333327</v>
      </c>
      <c r="I8687" t="b">
        <v>0</v>
      </c>
      <c r="J8687" t="b">
        <v>0</v>
      </c>
      <c r="K8687" t="s">
        <v>34</v>
      </c>
      <c r="L8687" t="s">
        <v>60</v>
      </c>
      <c r="M8687">
        <v>400</v>
      </c>
      <c r="N8687"/>
      <c r="O8687" t="s">
        <v>18027</v>
      </c>
      <c r="P8687" t="s">
        <v>2175</v>
      </c>
    </row>
    <row r="8688" spans="1:16" x14ac:dyDescent="0.25">
      <c r="A8688" t="s">
        <v>1</v>
      </c>
      <c r="B8688" t="s">
        <v>18028</v>
      </c>
      <c r="C8688" t="s">
        <v>13767</v>
      </c>
      <c r="D8688" t="s">
        <v>4346</v>
      </c>
      <c r="E8688" t="s">
        <v>59</v>
      </c>
      <c r="F8688" t="b">
        <v>0</v>
      </c>
      <c r="G8688" t="s">
        <v>19</v>
      </c>
      <c r="H8688" s="1">
        <v>46118.25472222222</v>
      </c>
      <c r="I8688" t="b">
        <v>1</v>
      </c>
      <c r="J8688" t="b">
        <v>0</v>
      </c>
      <c r="K8688" t="s">
        <v>19</v>
      </c>
      <c r="L8688" t="s">
        <v>60</v>
      </c>
      <c r="M8688">
        <v>1750000</v>
      </c>
      <c r="N8688"/>
      <c r="O8688" t="s">
        <v>18029</v>
      </c>
      <c r="P8688" t="s">
        <v>18030</v>
      </c>
    </row>
    <row r="8689" spans="1:16" x14ac:dyDescent="0.25">
      <c r="A8689" t="s">
        <v>2</v>
      </c>
      <c r="B8689" t="s">
        <v>18031</v>
      </c>
      <c r="C8689" t="s">
        <v>18032</v>
      </c>
      <c r="D8689" t="s">
        <v>5018</v>
      </c>
      <c r="E8689" t="s">
        <v>59</v>
      </c>
      <c r="F8689" t="b">
        <v>0</v>
      </c>
      <c r="G8689" t="s">
        <v>65</v>
      </c>
      <c r="H8689" s="1">
        <v>46118.294756944437</v>
      </c>
      <c r="I8689" t="b">
        <v>0</v>
      </c>
      <c r="J8689" t="b">
        <v>0</v>
      </c>
      <c r="K8689" t="s">
        <v>41</v>
      </c>
      <c r="L8689" t="s">
        <v>60</v>
      </c>
      <c r="M8689">
        <v>102200</v>
      </c>
      <c r="N8689"/>
      <c r="O8689" t="s">
        <v>2801</v>
      </c>
      <c r="P8689" t="s">
        <v>18033</v>
      </c>
    </row>
    <row r="8690" spans="1:16" x14ac:dyDescent="0.25">
      <c r="A8690" t="s">
        <v>2</v>
      </c>
      <c r="B8690" t="s">
        <v>18034</v>
      </c>
      <c r="C8690" t="s">
        <v>18035</v>
      </c>
      <c r="D8690" t="s">
        <v>16554</v>
      </c>
      <c r="E8690" t="s">
        <v>59</v>
      </c>
      <c r="F8690" t="b">
        <v>0</v>
      </c>
      <c r="G8690" t="s">
        <v>34</v>
      </c>
      <c r="H8690" s="1">
        <v>46118.295624999999</v>
      </c>
      <c r="I8690" t="b">
        <v>0</v>
      </c>
      <c r="J8690" t="b">
        <v>0</v>
      </c>
      <c r="K8690" t="s">
        <v>34</v>
      </c>
      <c r="L8690" t="s">
        <v>60</v>
      </c>
      <c r="M8690">
        <v>400</v>
      </c>
      <c r="N8690"/>
      <c r="O8690" t="s">
        <v>18036</v>
      </c>
      <c r="P8690" t="s">
        <v>597</v>
      </c>
    </row>
    <row r="8691" spans="1:16" x14ac:dyDescent="0.25">
      <c r="A8691" t="s">
        <v>0</v>
      </c>
      <c r="B8691" t="s">
        <v>7586</v>
      </c>
      <c r="C8691" t="s">
        <v>76</v>
      </c>
      <c r="D8691" t="s">
        <v>584</v>
      </c>
      <c r="E8691" t="s">
        <v>59</v>
      </c>
      <c r="F8691" t="b">
        <v>1</v>
      </c>
      <c r="G8691" t="s">
        <v>41</v>
      </c>
      <c r="H8691" s="1">
        <v>46118.336319444446</v>
      </c>
      <c r="I8691" t="b">
        <v>0</v>
      </c>
      <c r="J8691" t="b">
        <v>0</v>
      </c>
      <c r="K8691" t="s">
        <v>41</v>
      </c>
      <c r="L8691" t="s">
        <v>74</v>
      </c>
      <c r="M8691"/>
      <c r="N8691">
        <v>15</v>
      </c>
      <c r="O8691" t="s">
        <v>7587</v>
      </c>
      <c r="P8691" t="s">
        <v>2245</v>
      </c>
    </row>
    <row r="8692" spans="1:16" x14ac:dyDescent="0.25">
      <c r="A8692" t="s">
        <v>2</v>
      </c>
      <c r="B8692" t="s">
        <v>18037</v>
      </c>
      <c r="C8692" t="s">
        <v>79</v>
      </c>
      <c r="D8692" t="s">
        <v>4346</v>
      </c>
      <c r="E8692" t="s">
        <v>59</v>
      </c>
      <c r="F8692" t="b">
        <v>0</v>
      </c>
      <c r="G8692" t="s">
        <v>77</v>
      </c>
      <c r="H8692" s="1">
        <v>46118.336331018523</v>
      </c>
      <c r="I8692" t="b">
        <v>0</v>
      </c>
      <c r="J8692" t="b">
        <v>1</v>
      </c>
      <c r="K8692" t="s">
        <v>41</v>
      </c>
      <c r="L8692" t="s">
        <v>60</v>
      </c>
      <c r="M8692">
        <v>168000</v>
      </c>
      <c r="N8692"/>
      <c r="O8692" t="s">
        <v>7292</v>
      </c>
      <c r="P8692" t="s">
        <v>18038</v>
      </c>
    </row>
    <row r="8693" spans="1:16" x14ac:dyDescent="0.25">
      <c r="A8693" t="s">
        <v>2</v>
      </c>
      <c r="B8693" t="s">
        <v>6460</v>
      </c>
      <c r="C8693" t="s">
        <v>194</v>
      </c>
      <c r="D8693" t="s">
        <v>4346</v>
      </c>
      <c r="E8693" t="s">
        <v>59</v>
      </c>
      <c r="F8693" t="b">
        <v>0</v>
      </c>
      <c r="G8693" t="s">
        <v>65</v>
      </c>
      <c r="H8693" s="1">
        <v>46118.336400462962</v>
      </c>
      <c r="I8693" t="b">
        <v>0</v>
      </c>
      <c r="J8693" t="b">
        <v>1</v>
      </c>
      <c r="K8693" t="s">
        <v>41</v>
      </c>
      <c r="L8693" t="s">
        <v>60</v>
      </c>
      <c r="M8693">
        <v>160000</v>
      </c>
      <c r="N8693"/>
      <c r="O8693" t="s">
        <v>1183</v>
      </c>
      <c r="P8693" t="s">
        <v>6461</v>
      </c>
    </row>
    <row r="8694" spans="1:16" x14ac:dyDescent="0.25">
      <c r="A8694" t="s">
        <v>2</v>
      </c>
      <c r="B8694" t="s">
        <v>18039</v>
      </c>
      <c r="C8694" t="s">
        <v>2874</v>
      </c>
      <c r="D8694" t="s">
        <v>4569</v>
      </c>
      <c r="E8694" t="s">
        <v>59</v>
      </c>
      <c r="F8694" t="b">
        <v>0</v>
      </c>
      <c r="G8694" t="s">
        <v>17</v>
      </c>
      <c r="H8694" s="1">
        <v>46118.336793981478</v>
      </c>
      <c r="I8694" t="b">
        <v>0</v>
      </c>
      <c r="J8694" t="b">
        <v>0</v>
      </c>
      <c r="K8694" t="s">
        <v>17</v>
      </c>
      <c r="L8694" t="s">
        <v>74</v>
      </c>
      <c r="M8694"/>
      <c r="N8694">
        <v>47.05</v>
      </c>
      <c r="O8694" t="s">
        <v>2017</v>
      </c>
      <c r="P8694" t="s">
        <v>6696</v>
      </c>
    </row>
    <row r="8695" spans="1:16" x14ac:dyDescent="0.25">
      <c r="A8695" t="s">
        <v>1</v>
      </c>
      <c r="B8695" t="s">
        <v>18040</v>
      </c>
      <c r="C8695" t="s">
        <v>4696</v>
      </c>
      <c r="D8695" t="s">
        <v>4697</v>
      </c>
      <c r="E8695" t="s">
        <v>59</v>
      </c>
      <c r="F8695" t="b">
        <v>0</v>
      </c>
      <c r="G8695" t="s">
        <v>77</v>
      </c>
      <c r="H8695" s="1">
        <v>46118.337476851862</v>
      </c>
      <c r="I8695" t="b">
        <v>0</v>
      </c>
      <c r="J8695" t="b">
        <v>1</v>
      </c>
      <c r="K8695" t="s">
        <v>41</v>
      </c>
      <c r="L8695" t="s">
        <v>74</v>
      </c>
      <c r="M8695"/>
      <c r="N8695">
        <v>60</v>
      </c>
      <c r="O8695" t="s">
        <v>110</v>
      </c>
      <c r="P8695" t="s">
        <v>18041</v>
      </c>
    </row>
    <row r="8696" spans="1:16" x14ac:dyDescent="0.25">
      <c r="A8696" t="s">
        <v>1</v>
      </c>
      <c r="B8696" t="s">
        <v>18040</v>
      </c>
      <c r="C8696" t="s">
        <v>4696</v>
      </c>
      <c r="D8696" t="s">
        <v>4697</v>
      </c>
      <c r="E8696" t="s">
        <v>59</v>
      </c>
      <c r="F8696" t="b">
        <v>0</v>
      </c>
      <c r="G8696" t="s">
        <v>73</v>
      </c>
      <c r="H8696" s="1">
        <v>46118.337557870371</v>
      </c>
      <c r="I8696" t="b">
        <v>0</v>
      </c>
      <c r="J8696" t="b">
        <v>1</v>
      </c>
      <c r="K8696" t="s">
        <v>41</v>
      </c>
      <c r="L8696" t="s">
        <v>74</v>
      </c>
      <c r="M8696"/>
      <c r="N8696">
        <v>60</v>
      </c>
      <c r="O8696" t="s">
        <v>110</v>
      </c>
      <c r="P8696" t="s">
        <v>18041</v>
      </c>
    </row>
    <row r="8697" spans="1:16" x14ac:dyDescent="0.25">
      <c r="A8697" t="s">
        <v>1</v>
      </c>
      <c r="B8697" t="s">
        <v>18042</v>
      </c>
      <c r="C8697" t="s">
        <v>13767</v>
      </c>
      <c r="D8697" t="s">
        <v>4868</v>
      </c>
      <c r="E8697" t="s">
        <v>59</v>
      </c>
      <c r="F8697" t="b">
        <v>0</v>
      </c>
      <c r="G8697" t="s">
        <v>19</v>
      </c>
      <c r="H8697" s="1">
        <v>46118.379826388889</v>
      </c>
      <c r="I8697" t="b">
        <v>0</v>
      </c>
      <c r="J8697" t="b">
        <v>0</v>
      </c>
      <c r="K8697" t="s">
        <v>19</v>
      </c>
      <c r="L8697" t="s">
        <v>60</v>
      </c>
      <c r="M8697">
        <v>100000</v>
      </c>
      <c r="N8697"/>
      <c r="O8697" t="s">
        <v>18043</v>
      </c>
      <c r="P8697" t="s">
        <v>1176</v>
      </c>
    </row>
    <row r="8698" spans="1:16" x14ac:dyDescent="0.25">
      <c r="A8698" t="s">
        <v>7</v>
      </c>
      <c r="B8698" t="s">
        <v>18044</v>
      </c>
      <c r="C8698" t="s">
        <v>33</v>
      </c>
      <c r="D8698" t="s">
        <v>16554</v>
      </c>
      <c r="E8698" t="s">
        <v>59</v>
      </c>
      <c r="F8698" t="b">
        <v>0</v>
      </c>
      <c r="G8698" t="s">
        <v>33</v>
      </c>
      <c r="H8698" s="1">
        <v>46118.419432870367</v>
      </c>
      <c r="I8698" t="b">
        <v>1</v>
      </c>
      <c r="J8698" t="b">
        <v>0</v>
      </c>
      <c r="K8698" t="s">
        <v>33</v>
      </c>
      <c r="L8698" t="s">
        <v>60</v>
      </c>
      <c r="M8698">
        <v>100</v>
      </c>
      <c r="N8698"/>
      <c r="O8698" t="s">
        <v>18045</v>
      </c>
      <c r="P8698" t="s">
        <v>146</v>
      </c>
    </row>
    <row r="8699" spans="1:16" x14ac:dyDescent="0.25">
      <c r="A8699" t="s">
        <v>2</v>
      </c>
      <c r="B8699" t="s">
        <v>6406</v>
      </c>
      <c r="C8699" t="s">
        <v>4077</v>
      </c>
      <c r="D8699" t="s">
        <v>2360</v>
      </c>
      <c r="E8699" t="s">
        <v>59</v>
      </c>
      <c r="F8699" t="b">
        <v>0</v>
      </c>
      <c r="G8699" t="s">
        <v>65</v>
      </c>
      <c r="H8699" s="1">
        <v>46118.419710648152</v>
      </c>
      <c r="I8699" t="b">
        <v>0</v>
      </c>
      <c r="J8699" t="b">
        <v>1</v>
      </c>
      <c r="K8699" t="s">
        <v>41</v>
      </c>
      <c r="L8699" t="s">
        <v>60</v>
      </c>
      <c r="M8699">
        <v>162000</v>
      </c>
      <c r="N8699"/>
      <c r="O8699" t="s">
        <v>424</v>
      </c>
      <c r="P8699" t="s">
        <v>10345</v>
      </c>
    </row>
    <row r="8700" spans="1:16" x14ac:dyDescent="0.25">
      <c r="A8700" t="s">
        <v>2</v>
      </c>
      <c r="B8700" t="s">
        <v>3081</v>
      </c>
      <c r="C8700" t="s">
        <v>18046</v>
      </c>
      <c r="D8700" t="s">
        <v>2360</v>
      </c>
      <c r="E8700" t="s">
        <v>59</v>
      </c>
      <c r="F8700" t="b">
        <v>0</v>
      </c>
      <c r="G8700" t="s">
        <v>65</v>
      </c>
      <c r="H8700" s="1">
        <v>46118.419710648152</v>
      </c>
      <c r="I8700" t="b">
        <v>0</v>
      </c>
      <c r="J8700" t="b">
        <v>1</v>
      </c>
      <c r="K8700" t="s">
        <v>41</v>
      </c>
      <c r="L8700" t="s">
        <v>60</v>
      </c>
      <c r="M8700">
        <v>198000</v>
      </c>
      <c r="N8700"/>
      <c r="O8700" t="s">
        <v>424</v>
      </c>
      <c r="P8700" t="s">
        <v>16535</v>
      </c>
    </row>
    <row r="8701" spans="1:16" x14ac:dyDescent="0.25">
      <c r="A8701" t="s">
        <v>8</v>
      </c>
      <c r="B8701" t="s">
        <v>18047</v>
      </c>
      <c r="C8701" t="s">
        <v>76</v>
      </c>
      <c r="D8701" t="s">
        <v>4526</v>
      </c>
      <c r="E8701" t="s">
        <v>59</v>
      </c>
      <c r="F8701" t="b">
        <v>1</v>
      </c>
      <c r="G8701" t="s">
        <v>19</v>
      </c>
      <c r="H8701" s="1">
        <v>46118.420277777783</v>
      </c>
      <c r="I8701" t="b">
        <v>0</v>
      </c>
      <c r="J8701" t="b">
        <v>0</v>
      </c>
      <c r="K8701" t="s">
        <v>19</v>
      </c>
      <c r="L8701" t="s">
        <v>74</v>
      </c>
      <c r="M8701"/>
      <c r="N8701">
        <v>100</v>
      </c>
      <c r="O8701" t="s">
        <v>1732</v>
      </c>
    </row>
    <row r="8702" spans="1:16" x14ac:dyDescent="0.25">
      <c r="A8702" t="s">
        <v>1</v>
      </c>
      <c r="B8702" t="s">
        <v>6328</v>
      </c>
      <c r="C8702" t="s">
        <v>5497</v>
      </c>
      <c r="D8702" t="s">
        <v>2360</v>
      </c>
      <c r="E8702" t="s">
        <v>59</v>
      </c>
      <c r="F8702" t="b">
        <v>0</v>
      </c>
      <c r="G8702" t="s">
        <v>73</v>
      </c>
      <c r="H8702" s="1">
        <v>46118.420891203707</v>
      </c>
      <c r="I8702" t="b">
        <v>0</v>
      </c>
      <c r="J8702" t="b">
        <v>1</v>
      </c>
      <c r="K8702" t="s">
        <v>41</v>
      </c>
      <c r="L8702" t="s">
        <v>60</v>
      </c>
      <c r="M8702">
        <v>135000</v>
      </c>
      <c r="N8702"/>
      <c r="O8702" t="s">
        <v>424</v>
      </c>
      <c r="P8702" t="s">
        <v>948</v>
      </c>
    </row>
    <row r="8703" spans="1:16" x14ac:dyDescent="0.25">
      <c r="A8703" t="s">
        <v>6</v>
      </c>
      <c r="B8703" t="s">
        <v>1289</v>
      </c>
      <c r="C8703" t="s">
        <v>202</v>
      </c>
      <c r="D8703" t="s">
        <v>4526</v>
      </c>
      <c r="E8703" t="s">
        <v>59</v>
      </c>
      <c r="F8703" t="b">
        <v>0</v>
      </c>
      <c r="G8703" t="s">
        <v>89</v>
      </c>
      <c r="H8703" s="1">
        <v>46118.420972222222</v>
      </c>
      <c r="I8703" t="b">
        <v>0</v>
      </c>
      <c r="J8703" t="b">
        <v>0</v>
      </c>
      <c r="K8703" t="s">
        <v>41</v>
      </c>
      <c r="L8703" t="s">
        <v>60</v>
      </c>
      <c r="M8703">
        <v>165000</v>
      </c>
      <c r="N8703"/>
      <c r="O8703" t="s">
        <v>101</v>
      </c>
      <c r="P8703" t="s">
        <v>916</v>
      </c>
    </row>
    <row r="8704" spans="1:16" x14ac:dyDescent="0.25">
      <c r="A8704" t="s">
        <v>6</v>
      </c>
      <c r="B8704" t="s">
        <v>1289</v>
      </c>
      <c r="C8704" t="s">
        <v>202</v>
      </c>
      <c r="D8704" t="s">
        <v>4526</v>
      </c>
      <c r="E8704" t="s">
        <v>59</v>
      </c>
      <c r="F8704" t="b">
        <v>0</v>
      </c>
      <c r="G8704" t="s">
        <v>68</v>
      </c>
      <c r="H8704" s="1">
        <v>46118.420983796299</v>
      </c>
      <c r="I8704" t="b">
        <v>0</v>
      </c>
      <c r="J8704" t="b">
        <v>0</v>
      </c>
      <c r="K8704" t="s">
        <v>41</v>
      </c>
      <c r="L8704" t="s">
        <v>60</v>
      </c>
      <c r="M8704">
        <v>165000</v>
      </c>
      <c r="N8704"/>
      <c r="O8704" t="s">
        <v>101</v>
      </c>
      <c r="P8704" t="s">
        <v>916</v>
      </c>
    </row>
    <row r="8705" spans="1:16" x14ac:dyDescent="0.25">
      <c r="A8705" t="s">
        <v>5</v>
      </c>
      <c r="B8705" t="s">
        <v>3970</v>
      </c>
      <c r="C8705" t="s">
        <v>185</v>
      </c>
      <c r="D8705" t="s">
        <v>5976</v>
      </c>
      <c r="E8705" t="s">
        <v>59</v>
      </c>
      <c r="F8705" t="b">
        <v>0</v>
      </c>
      <c r="G8705" t="s">
        <v>19</v>
      </c>
      <c r="H8705" s="1">
        <v>46118.421493055554</v>
      </c>
      <c r="I8705" t="b">
        <v>0</v>
      </c>
      <c r="J8705" t="b">
        <v>0</v>
      </c>
      <c r="K8705" t="s">
        <v>19</v>
      </c>
      <c r="L8705" t="s">
        <v>60</v>
      </c>
      <c r="M8705">
        <v>2250000</v>
      </c>
      <c r="N8705"/>
      <c r="O8705" t="s">
        <v>2372</v>
      </c>
      <c r="P8705" t="s">
        <v>18048</v>
      </c>
    </row>
    <row r="8706" spans="1:16" x14ac:dyDescent="0.25">
      <c r="A8706" t="s">
        <v>0</v>
      </c>
      <c r="B8706" t="s">
        <v>18049</v>
      </c>
      <c r="C8706" t="s">
        <v>30</v>
      </c>
      <c r="D8706" t="s">
        <v>4346</v>
      </c>
      <c r="E8706" t="s">
        <v>59</v>
      </c>
      <c r="F8706" t="b">
        <v>0</v>
      </c>
      <c r="G8706" t="s">
        <v>30</v>
      </c>
      <c r="H8706" s="1">
        <v>46118.460972222223</v>
      </c>
      <c r="I8706" t="b">
        <v>1</v>
      </c>
      <c r="J8706" t="b">
        <v>0</v>
      </c>
      <c r="K8706" t="s">
        <v>30</v>
      </c>
      <c r="L8706" t="s">
        <v>74</v>
      </c>
      <c r="M8706"/>
      <c r="N8706">
        <v>3365.5</v>
      </c>
      <c r="O8706" t="s">
        <v>18050</v>
      </c>
    </row>
    <row r="8707" spans="1:16" x14ac:dyDescent="0.25">
      <c r="A8707" t="s">
        <v>0</v>
      </c>
      <c r="B8707" t="s">
        <v>18051</v>
      </c>
      <c r="C8707" t="s">
        <v>76</v>
      </c>
      <c r="D8707" t="s">
        <v>4633</v>
      </c>
      <c r="E8707" t="s">
        <v>132</v>
      </c>
      <c r="F8707" t="b">
        <v>1</v>
      </c>
      <c r="G8707" t="s">
        <v>41</v>
      </c>
      <c r="H8707" s="1">
        <v>46118.461319444446</v>
      </c>
      <c r="I8707" t="b">
        <v>0</v>
      </c>
      <c r="J8707" t="b">
        <v>0</v>
      </c>
      <c r="K8707" t="s">
        <v>41</v>
      </c>
      <c r="L8707" t="s">
        <v>74</v>
      </c>
      <c r="M8707"/>
      <c r="N8707">
        <v>25</v>
      </c>
      <c r="O8707" t="s">
        <v>18052</v>
      </c>
      <c r="P8707" t="s">
        <v>18053</v>
      </c>
    </row>
    <row r="8708" spans="1:16" x14ac:dyDescent="0.25">
      <c r="A8708" t="s">
        <v>2</v>
      </c>
      <c r="B8708" t="s">
        <v>18054</v>
      </c>
      <c r="C8708" t="s">
        <v>5717</v>
      </c>
      <c r="D8708" t="s">
        <v>4346</v>
      </c>
      <c r="E8708" t="s">
        <v>59</v>
      </c>
      <c r="F8708" t="b">
        <v>0</v>
      </c>
      <c r="G8708" t="s">
        <v>19</v>
      </c>
      <c r="H8708" s="1">
        <v>46118.502314814818</v>
      </c>
      <c r="I8708" t="b">
        <v>1</v>
      </c>
      <c r="J8708" t="b">
        <v>0</v>
      </c>
      <c r="K8708" t="s">
        <v>19</v>
      </c>
      <c r="L8708" t="s">
        <v>60</v>
      </c>
      <c r="M8708">
        <v>395499.17499999999</v>
      </c>
      <c r="N8708"/>
      <c r="O8708" t="s">
        <v>18055</v>
      </c>
      <c r="P8708" t="s">
        <v>18056</v>
      </c>
    </row>
    <row r="8709" spans="1:16" x14ac:dyDescent="0.25">
      <c r="A8709" t="s">
        <v>7</v>
      </c>
      <c r="B8709" t="s">
        <v>18057</v>
      </c>
      <c r="C8709" t="s">
        <v>91</v>
      </c>
      <c r="D8709" t="s">
        <v>18058</v>
      </c>
      <c r="E8709" t="s">
        <v>72</v>
      </c>
      <c r="F8709" t="b">
        <v>0</v>
      </c>
      <c r="G8709" t="s">
        <v>41</v>
      </c>
      <c r="H8709" s="1">
        <v>46118.502939814818</v>
      </c>
      <c r="I8709" t="b">
        <v>0</v>
      </c>
      <c r="J8709" t="b">
        <v>1</v>
      </c>
      <c r="K8709" t="s">
        <v>41</v>
      </c>
      <c r="L8709" t="s">
        <v>60</v>
      </c>
      <c r="M8709">
        <v>101730</v>
      </c>
      <c r="N8709"/>
      <c r="O8709" t="s">
        <v>2753</v>
      </c>
      <c r="P8709" t="s">
        <v>233</v>
      </c>
    </row>
    <row r="8710" spans="1:16" x14ac:dyDescent="0.25">
      <c r="A8710" t="s">
        <v>2</v>
      </c>
      <c r="B8710" t="s">
        <v>1755</v>
      </c>
      <c r="C8710" t="s">
        <v>40</v>
      </c>
      <c r="D8710" t="s">
        <v>4526</v>
      </c>
      <c r="E8710" t="s">
        <v>59</v>
      </c>
      <c r="F8710" t="b">
        <v>0</v>
      </c>
      <c r="G8710" t="s">
        <v>40</v>
      </c>
      <c r="H8710" s="1">
        <v>46118.502939814818</v>
      </c>
      <c r="I8710" t="b">
        <v>0</v>
      </c>
      <c r="J8710" t="b">
        <v>0</v>
      </c>
      <c r="K8710" t="s">
        <v>40</v>
      </c>
      <c r="L8710" t="s">
        <v>60</v>
      </c>
      <c r="M8710">
        <v>92500</v>
      </c>
      <c r="N8710"/>
      <c r="O8710" t="s">
        <v>18059</v>
      </c>
      <c r="P8710" t="s">
        <v>4620</v>
      </c>
    </row>
    <row r="8711" spans="1:16" x14ac:dyDescent="0.25">
      <c r="A8711" t="s">
        <v>8</v>
      </c>
      <c r="B8711" t="s">
        <v>18060</v>
      </c>
      <c r="C8711" t="s">
        <v>901</v>
      </c>
      <c r="D8711" t="s">
        <v>4630</v>
      </c>
      <c r="E8711" t="s">
        <v>59</v>
      </c>
      <c r="F8711" t="b">
        <v>0</v>
      </c>
      <c r="G8711" t="s">
        <v>77</v>
      </c>
      <c r="H8711" s="1">
        <v>46118.503032407411</v>
      </c>
      <c r="I8711" t="b">
        <v>0</v>
      </c>
      <c r="J8711" t="b">
        <v>0</v>
      </c>
      <c r="K8711" t="s">
        <v>41</v>
      </c>
      <c r="L8711" t="s">
        <v>60</v>
      </c>
      <c r="M8711">
        <v>204000</v>
      </c>
      <c r="N8711"/>
      <c r="O8711" t="s">
        <v>18061</v>
      </c>
      <c r="P8711" t="s">
        <v>18062</v>
      </c>
    </row>
    <row r="8712" spans="1:16" x14ac:dyDescent="0.25">
      <c r="A8712" t="s">
        <v>8</v>
      </c>
      <c r="B8712" t="s">
        <v>9863</v>
      </c>
      <c r="C8712" t="s">
        <v>13</v>
      </c>
      <c r="D8712" t="s">
        <v>4526</v>
      </c>
      <c r="E8712" t="s">
        <v>59</v>
      </c>
      <c r="F8712" t="b">
        <v>0</v>
      </c>
      <c r="G8712" t="s">
        <v>13</v>
      </c>
      <c r="H8712" s="1">
        <v>46118.504525462973</v>
      </c>
      <c r="I8712" t="b">
        <v>0</v>
      </c>
      <c r="J8712" t="b">
        <v>0</v>
      </c>
      <c r="K8712" t="s">
        <v>13</v>
      </c>
      <c r="L8712" t="s">
        <v>60</v>
      </c>
      <c r="M8712">
        <v>105000</v>
      </c>
      <c r="N8712"/>
      <c r="O8712" t="s">
        <v>9864</v>
      </c>
      <c r="P8712" t="s">
        <v>9865</v>
      </c>
    </row>
    <row r="8713" spans="1:16" x14ac:dyDescent="0.25">
      <c r="A8713" t="s">
        <v>7</v>
      </c>
      <c r="B8713" t="s">
        <v>18063</v>
      </c>
      <c r="C8713" t="s">
        <v>190</v>
      </c>
      <c r="D8713" t="s">
        <v>4526</v>
      </c>
      <c r="E8713" t="s">
        <v>88</v>
      </c>
      <c r="F8713" t="b">
        <v>0</v>
      </c>
      <c r="G8713" t="s">
        <v>73</v>
      </c>
      <c r="H8713" s="1">
        <v>46118.543587962973</v>
      </c>
      <c r="I8713" t="b">
        <v>0</v>
      </c>
      <c r="J8713" t="b">
        <v>1</v>
      </c>
      <c r="K8713" t="s">
        <v>41</v>
      </c>
      <c r="L8713" t="s">
        <v>60</v>
      </c>
      <c r="M8713">
        <v>115000</v>
      </c>
      <c r="N8713"/>
      <c r="O8713" t="s">
        <v>18064</v>
      </c>
      <c r="P8713" t="s">
        <v>18065</v>
      </c>
    </row>
    <row r="8714" spans="1:16" x14ac:dyDescent="0.25">
      <c r="A8714" t="s">
        <v>0</v>
      </c>
      <c r="B8714" t="s">
        <v>18066</v>
      </c>
      <c r="C8714" t="s">
        <v>18035</v>
      </c>
      <c r="D8714" t="s">
        <v>16554</v>
      </c>
      <c r="E8714" t="s">
        <v>59</v>
      </c>
      <c r="F8714" t="b">
        <v>0</v>
      </c>
      <c r="G8714" t="s">
        <v>34</v>
      </c>
      <c r="H8714" s="1">
        <v>46118.545624999999</v>
      </c>
      <c r="I8714" t="b">
        <v>1</v>
      </c>
      <c r="J8714" t="b">
        <v>0</v>
      </c>
      <c r="K8714" t="s">
        <v>34</v>
      </c>
      <c r="L8714" t="s">
        <v>60</v>
      </c>
      <c r="M8714">
        <v>300</v>
      </c>
      <c r="N8714"/>
      <c r="O8714" t="s">
        <v>10582</v>
      </c>
    </row>
    <row r="8715" spans="1:16" x14ac:dyDescent="0.25">
      <c r="A8715" t="s">
        <v>2</v>
      </c>
      <c r="B8715" t="s">
        <v>18067</v>
      </c>
      <c r="C8715" t="s">
        <v>18035</v>
      </c>
      <c r="D8715" t="s">
        <v>16554</v>
      </c>
      <c r="E8715" t="s">
        <v>59</v>
      </c>
      <c r="F8715" t="b">
        <v>0</v>
      </c>
      <c r="G8715" t="s">
        <v>34</v>
      </c>
      <c r="H8715" s="1">
        <v>46118.545624999999</v>
      </c>
      <c r="I8715" t="b">
        <v>0</v>
      </c>
      <c r="J8715" t="b">
        <v>0</v>
      </c>
      <c r="K8715" t="s">
        <v>34</v>
      </c>
      <c r="L8715" t="s">
        <v>60</v>
      </c>
      <c r="M8715">
        <v>300</v>
      </c>
      <c r="N8715"/>
      <c r="O8715" t="s">
        <v>18068</v>
      </c>
    </row>
    <row r="8716" spans="1:16" x14ac:dyDescent="0.25">
      <c r="A8716" t="s">
        <v>2</v>
      </c>
      <c r="B8716" t="s">
        <v>2</v>
      </c>
      <c r="C8716" t="s">
        <v>18035</v>
      </c>
      <c r="D8716" t="s">
        <v>16554</v>
      </c>
      <c r="E8716" t="s">
        <v>59</v>
      </c>
      <c r="F8716" t="b">
        <v>0</v>
      </c>
      <c r="G8716" t="s">
        <v>34</v>
      </c>
      <c r="H8716" s="1">
        <v>46118.545624999999</v>
      </c>
      <c r="I8716" t="b">
        <v>0</v>
      </c>
      <c r="J8716" t="b">
        <v>0</v>
      </c>
      <c r="K8716" t="s">
        <v>34</v>
      </c>
      <c r="L8716" t="s">
        <v>60</v>
      </c>
      <c r="M8716">
        <v>500</v>
      </c>
      <c r="N8716"/>
      <c r="O8716" t="s">
        <v>18069</v>
      </c>
      <c r="P8716" t="s">
        <v>18070</v>
      </c>
    </row>
    <row r="8717" spans="1:16" x14ac:dyDescent="0.25">
      <c r="A8717" t="s">
        <v>2</v>
      </c>
      <c r="B8717" t="s">
        <v>18071</v>
      </c>
      <c r="C8717" t="s">
        <v>18035</v>
      </c>
      <c r="D8717" t="s">
        <v>16554</v>
      </c>
      <c r="E8717" t="s">
        <v>59</v>
      </c>
      <c r="F8717" t="b">
        <v>0</v>
      </c>
      <c r="G8717" t="s">
        <v>34</v>
      </c>
      <c r="H8717" s="1">
        <v>46118.545624999999</v>
      </c>
      <c r="I8717" t="b">
        <v>0</v>
      </c>
      <c r="J8717" t="b">
        <v>0</v>
      </c>
      <c r="K8717" t="s">
        <v>34</v>
      </c>
      <c r="L8717" t="s">
        <v>60</v>
      </c>
      <c r="M8717">
        <v>300</v>
      </c>
      <c r="N8717"/>
      <c r="O8717" t="s">
        <v>18036</v>
      </c>
      <c r="P8717" t="s">
        <v>18072</v>
      </c>
    </row>
    <row r="8718" spans="1:16" x14ac:dyDescent="0.25">
      <c r="A8718" t="s">
        <v>5</v>
      </c>
      <c r="B8718" t="s">
        <v>18073</v>
      </c>
      <c r="C8718" t="s">
        <v>8022</v>
      </c>
      <c r="D8718" t="s">
        <v>16554</v>
      </c>
      <c r="E8718" t="s">
        <v>59</v>
      </c>
      <c r="F8718" t="b">
        <v>0</v>
      </c>
      <c r="G8718" t="s">
        <v>34</v>
      </c>
      <c r="H8718" s="1">
        <v>46118.545624999999</v>
      </c>
      <c r="I8718" t="b">
        <v>0</v>
      </c>
      <c r="J8718" t="b">
        <v>0</v>
      </c>
      <c r="K8718" t="s">
        <v>34</v>
      </c>
      <c r="L8718" t="s">
        <v>60</v>
      </c>
      <c r="M8718">
        <v>300</v>
      </c>
      <c r="N8718"/>
      <c r="O8718" t="s">
        <v>18074</v>
      </c>
      <c r="P8718" t="s">
        <v>7898</v>
      </c>
    </row>
    <row r="8719" spans="1:16" x14ac:dyDescent="0.25">
      <c r="A8719" t="s">
        <v>6</v>
      </c>
      <c r="B8719" t="s">
        <v>18075</v>
      </c>
      <c r="C8719" t="s">
        <v>8022</v>
      </c>
      <c r="D8719" t="s">
        <v>16554</v>
      </c>
      <c r="E8719" t="s">
        <v>59</v>
      </c>
      <c r="F8719" t="b">
        <v>0</v>
      </c>
      <c r="G8719" t="s">
        <v>34</v>
      </c>
      <c r="H8719" s="1">
        <v>46118.545624999999</v>
      </c>
      <c r="I8719" t="b">
        <v>0</v>
      </c>
      <c r="J8719" t="b">
        <v>0</v>
      </c>
      <c r="K8719" t="s">
        <v>34</v>
      </c>
      <c r="L8719" t="s">
        <v>60</v>
      </c>
      <c r="M8719">
        <v>400</v>
      </c>
      <c r="N8719"/>
      <c r="O8719" t="s">
        <v>18076</v>
      </c>
      <c r="P8719" t="s">
        <v>85</v>
      </c>
    </row>
    <row r="8720" spans="1:16" x14ac:dyDescent="0.25">
      <c r="A8720" t="s">
        <v>1</v>
      </c>
      <c r="B8720" t="s">
        <v>1</v>
      </c>
      <c r="C8720" t="s">
        <v>326</v>
      </c>
      <c r="D8720" t="s">
        <v>482</v>
      </c>
      <c r="E8720" t="s">
        <v>88</v>
      </c>
      <c r="F8720" t="b">
        <v>0</v>
      </c>
      <c r="G8720" t="s">
        <v>77</v>
      </c>
      <c r="H8720" s="1">
        <v>46118.545798611107</v>
      </c>
      <c r="I8720" t="b">
        <v>0</v>
      </c>
      <c r="J8720" t="b">
        <v>1</v>
      </c>
      <c r="K8720" t="s">
        <v>41</v>
      </c>
      <c r="L8720" t="s">
        <v>74</v>
      </c>
      <c r="M8720"/>
      <c r="N8720">
        <v>57.5</v>
      </c>
      <c r="O8720" t="s">
        <v>7142</v>
      </c>
      <c r="P8720" t="s">
        <v>18077</v>
      </c>
    </row>
    <row r="8721" spans="1:16" x14ac:dyDescent="0.25">
      <c r="A8721" t="s">
        <v>1</v>
      </c>
      <c r="B8721" t="s">
        <v>1</v>
      </c>
      <c r="C8721" t="s">
        <v>326</v>
      </c>
      <c r="D8721" t="s">
        <v>482</v>
      </c>
      <c r="E8721" t="s">
        <v>88</v>
      </c>
      <c r="F8721" t="b">
        <v>0</v>
      </c>
      <c r="G8721" t="s">
        <v>89</v>
      </c>
      <c r="H8721" s="1">
        <v>46118.545914351853</v>
      </c>
      <c r="I8721" t="b">
        <v>0</v>
      </c>
      <c r="J8721" t="b">
        <v>1</v>
      </c>
      <c r="K8721" t="s">
        <v>41</v>
      </c>
      <c r="L8721" t="s">
        <v>74</v>
      </c>
      <c r="M8721"/>
      <c r="N8721">
        <v>57.5</v>
      </c>
      <c r="O8721" t="s">
        <v>7142</v>
      </c>
      <c r="P8721" t="s">
        <v>891</v>
      </c>
    </row>
    <row r="8722" spans="1:16" x14ac:dyDescent="0.25">
      <c r="A8722" t="s">
        <v>0</v>
      </c>
      <c r="B8722" t="s">
        <v>18078</v>
      </c>
      <c r="C8722" t="s">
        <v>97</v>
      </c>
      <c r="D8722" t="s">
        <v>4526</v>
      </c>
      <c r="E8722" t="s">
        <v>59</v>
      </c>
      <c r="F8722" t="b">
        <v>0</v>
      </c>
      <c r="G8722" t="s">
        <v>89</v>
      </c>
      <c r="H8722" s="1">
        <v>46118.585243055553</v>
      </c>
      <c r="I8722" t="b">
        <v>0</v>
      </c>
      <c r="J8722" t="b">
        <v>1</v>
      </c>
      <c r="K8722" t="s">
        <v>41</v>
      </c>
      <c r="L8722" t="s">
        <v>60</v>
      </c>
      <c r="M8722">
        <v>140000</v>
      </c>
      <c r="N8722"/>
      <c r="O8722" t="s">
        <v>482</v>
      </c>
      <c r="P8722" t="s">
        <v>2503</v>
      </c>
    </row>
    <row r="8723" spans="1:16" x14ac:dyDescent="0.25">
      <c r="A8723" t="s">
        <v>0</v>
      </c>
      <c r="B8723" t="s">
        <v>18079</v>
      </c>
      <c r="C8723" t="s">
        <v>198</v>
      </c>
      <c r="D8723" t="s">
        <v>4526</v>
      </c>
      <c r="E8723" t="s">
        <v>88</v>
      </c>
      <c r="F8723" t="b">
        <v>0</v>
      </c>
      <c r="G8723" t="s">
        <v>41</v>
      </c>
      <c r="H8723" s="1">
        <v>46118.586296296293</v>
      </c>
      <c r="I8723" t="b">
        <v>0</v>
      </c>
      <c r="J8723" t="b">
        <v>1</v>
      </c>
      <c r="K8723" t="s">
        <v>41</v>
      </c>
      <c r="L8723" t="s">
        <v>60</v>
      </c>
      <c r="M8723">
        <v>60000</v>
      </c>
      <c r="N8723"/>
      <c r="O8723" t="s">
        <v>1459</v>
      </c>
      <c r="P8723" t="s">
        <v>462</v>
      </c>
    </row>
    <row r="8724" spans="1:16" x14ac:dyDescent="0.25">
      <c r="A8724" t="s">
        <v>1</v>
      </c>
      <c r="B8724" t="s">
        <v>390</v>
      </c>
      <c r="C8724" t="s">
        <v>999</v>
      </c>
      <c r="D8724" t="s">
        <v>4346</v>
      </c>
      <c r="E8724" t="s">
        <v>88</v>
      </c>
      <c r="F8724" t="b">
        <v>0</v>
      </c>
      <c r="G8724" t="s">
        <v>77</v>
      </c>
      <c r="H8724" s="1">
        <v>46118.587465277778</v>
      </c>
      <c r="I8724" t="b">
        <v>1</v>
      </c>
      <c r="J8724" t="b">
        <v>0</v>
      </c>
      <c r="K8724" t="s">
        <v>41</v>
      </c>
      <c r="L8724" t="s">
        <v>74</v>
      </c>
      <c r="M8724"/>
      <c r="N8724">
        <v>75</v>
      </c>
      <c r="O8724" t="s">
        <v>10391</v>
      </c>
      <c r="P8724" t="s">
        <v>18080</v>
      </c>
    </row>
    <row r="8725" spans="1:16" x14ac:dyDescent="0.25">
      <c r="A8725" t="s">
        <v>1</v>
      </c>
      <c r="B8725" t="s">
        <v>390</v>
      </c>
      <c r="C8725" t="s">
        <v>999</v>
      </c>
      <c r="D8725" t="s">
        <v>4346</v>
      </c>
      <c r="E8725" t="s">
        <v>88</v>
      </c>
      <c r="F8725" t="b">
        <v>0</v>
      </c>
      <c r="G8725" t="s">
        <v>89</v>
      </c>
      <c r="H8725" s="1">
        <v>46118.587534722217</v>
      </c>
      <c r="I8725" t="b">
        <v>1</v>
      </c>
      <c r="J8725" t="b">
        <v>0</v>
      </c>
      <c r="K8725" t="s">
        <v>41</v>
      </c>
      <c r="L8725" t="s">
        <v>74</v>
      </c>
      <c r="M8725"/>
      <c r="N8725">
        <v>75</v>
      </c>
      <c r="O8725" t="s">
        <v>10391</v>
      </c>
      <c r="P8725" t="s">
        <v>18080</v>
      </c>
    </row>
    <row r="8726" spans="1:16" x14ac:dyDescent="0.25">
      <c r="A8726" t="s">
        <v>0</v>
      </c>
      <c r="B8726" t="s">
        <v>18081</v>
      </c>
      <c r="C8726" t="s">
        <v>1002</v>
      </c>
      <c r="D8726" t="s">
        <v>4526</v>
      </c>
      <c r="E8726" t="s">
        <v>59</v>
      </c>
      <c r="F8726" t="b">
        <v>0</v>
      </c>
      <c r="G8726" t="s">
        <v>65</v>
      </c>
      <c r="H8726" s="1">
        <v>46118.626932870371</v>
      </c>
      <c r="I8726" t="b">
        <v>1</v>
      </c>
      <c r="J8726" t="b">
        <v>0</v>
      </c>
      <c r="K8726" t="s">
        <v>41</v>
      </c>
      <c r="L8726" t="s">
        <v>74</v>
      </c>
      <c r="M8726"/>
      <c r="N8726">
        <v>60</v>
      </c>
      <c r="O8726" t="s">
        <v>13411</v>
      </c>
      <c r="P8726" t="s">
        <v>18082</v>
      </c>
    </row>
    <row r="8727" spans="1:16" x14ac:dyDescent="0.25">
      <c r="A8727" t="s">
        <v>0</v>
      </c>
      <c r="B8727" t="s">
        <v>18083</v>
      </c>
      <c r="C8727" t="s">
        <v>33</v>
      </c>
      <c r="D8727" t="s">
        <v>16554</v>
      </c>
      <c r="E8727" t="s">
        <v>59</v>
      </c>
      <c r="F8727" t="b">
        <v>0</v>
      </c>
      <c r="G8727" t="s">
        <v>33</v>
      </c>
      <c r="H8727" s="1">
        <v>46118.62777777778</v>
      </c>
      <c r="I8727" t="b">
        <v>1</v>
      </c>
      <c r="J8727" t="b">
        <v>0</v>
      </c>
      <c r="K8727" t="s">
        <v>33</v>
      </c>
      <c r="L8727" t="s">
        <v>60</v>
      </c>
      <c r="M8727">
        <v>100</v>
      </c>
      <c r="N8727"/>
      <c r="O8727" t="s">
        <v>18084</v>
      </c>
    </row>
    <row r="8728" spans="1:16" x14ac:dyDescent="0.25">
      <c r="A8728" t="s">
        <v>0</v>
      </c>
      <c r="B8728" t="s">
        <v>18085</v>
      </c>
      <c r="C8728" t="s">
        <v>330</v>
      </c>
      <c r="D8728" t="s">
        <v>4346</v>
      </c>
      <c r="E8728" t="s">
        <v>232</v>
      </c>
      <c r="F8728" t="b">
        <v>0</v>
      </c>
      <c r="G8728" t="s">
        <v>41</v>
      </c>
      <c r="H8728" s="1">
        <v>46118.627939814818</v>
      </c>
      <c r="I8728" t="b">
        <v>0</v>
      </c>
      <c r="J8728" t="b">
        <v>0</v>
      </c>
      <c r="K8728" t="s">
        <v>41</v>
      </c>
      <c r="L8728" t="s">
        <v>74</v>
      </c>
      <c r="M8728"/>
      <c r="N8728">
        <v>52.5</v>
      </c>
      <c r="O8728" t="s">
        <v>18086</v>
      </c>
      <c r="P8728" t="s">
        <v>1321</v>
      </c>
    </row>
    <row r="8729" spans="1:16" x14ac:dyDescent="0.25">
      <c r="A8729" t="s">
        <v>8</v>
      </c>
      <c r="B8729" t="s">
        <v>8</v>
      </c>
      <c r="C8729" t="s">
        <v>12018</v>
      </c>
      <c r="D8729" t="s">
        <v>4526</v>
      </c>
      <c r="E8729" t="s">
        <v>59</v>
      </c>
      <c r="F8729" t="b">
        <v>0</v>
      </c>
      <c r="G8729" t="s">
        <v>65</v>
      </c>
      <c r="H8729" s="1">
        <v>46118.628078703703</v>
      </c>
      <c r="I8729" t="b">
        <v>0</v>
      </c>
      <c r="J8729" t="b">
        <v>0</v>
      </c>
      <c r="K8729" t="s">
        <v>41</v>
      </c>
      <c r="L8729" t="s">
        <v>60</v>
      </c>
      <c r="M8729">
        <v>161000</v>
      </c>
      <c r="N8729"/>
      <c r="O8729" t="s">
        <v>18087</v>
      </c>
      <c r="P8729" t="s">
        <v>18088</v>
      </c>
    </row>
    <row r="8730" spans="1:16" x14ac:dyDescent="0.25">
      <c r="A8730" t="s">
        <v>2</v>
      </c>
      <c r="B8730" t="s">
        <v>18089</v>
      </c>
      <c r="C8730" t="s">
        <v>198</v>
      </c>
      <c r="D8730" t="s">
        <v>4526</v>
      </c>
      <c r="E8730" t="s">
        <v>88</v>
      </c>
      <c r="F8730" t="b">
        <v>0</v>
      </c>
      <c r="G8730" t="s">
        <v>41</v>
      </c>
      <c r="H8730" s="1">
        <v>46118.62908564815</v>
      </c>
      <c r="I8730" t="b">
        <v>0</v>
      </c>
      <c r="J8730" t="b">
        <v>0</v>
      </c>
      <c r="K8730" t="s">
        <v>41</v>
      </c>
      <c r="L8730" t="s">
        <v>74</v>
      </c>
      <c r="M8730"/>
      <c r="N8730">
        <v>75</v>
      </c>
      <c r="O8730" t="s">
        <v>806</v>
      </c>
      <c r="P8730" t="s">
        <v>18090</v>
      </c>
    </row>
    <row r="8731" spans="1:16" x14ac:dyDescent="0.25">
      <c r="A8731" t="s">
        <v>0</v>
      </c>
      <c r="B8731" t="s">
        <v>18091</v>
      </c>
      <c r="C8731" t="s">
        <v>112</v>
      </c>
      <c r="D8731" t="s">
        <v>4526</v>
      </c>
      <c r="E8731" t="s">
        <v>59</v>
      </c>
      <c r="F8731" t="b">
        <v>0</v>
      </c>
      <c r="G8731" t="s">
        <v>65</v>
      </c>
      <c r="H8731" s="1">
        <v>46118.668553240743</v>
      </c>
      <c r="I8731" t="b">
        <v>1</v>
      </c>
      <c r="J8731" t="b">
        <v>1</v>
      </c>
      <c r="K8731" t="s">
        <v>41</v>
      </c>
      <c r="L8731" t="s">
        <v>60</v>
      </c>
      <c r="M8731">
        <v>164125</v>
      </c>
      <c r="N8731"/>
      <c r="O8731" t="s">
        <v>8556</v>
      </c>
      <c r="P8731" t="s">
        <v>2319</v>
      </c>
    </row>
    <row r="8732" spans="1:16" x14ac:dyDescent="0.25">
      <c r="A8732" t="s">
        <v>0</v>
      </c>
      <c r="B8732" t="s">
        <v>18092</v>
      </c>
      <c r="C8732" t="s">
        <v>112</v>
      </c>
      <c r="D8732" t="s">
        <v>5440</v>
      </c>
      <c r="E8732" t="s">
        <v>59</v>
      </c>
      <c r="F8732" t="b">
        <v>0</v>
      </c>
      <c r="G8732" t="s">
        <v>65</v>
      </c>
      <c r="H8732" s="1">
        <v>46118.668564814812</v>
      </c>
      <c r="I8732" t="b">
        <v>0</v>
      </c>
      <c r="J8732" t="b">
        <v>0</v>
      </c>
      <c r="K8732" t="s">
        <v>41</v>
      </c>
      <c r="L8732" t="s">
        <v>60</v>
      </c>
      <c r="M8732">
        <v>70000</v>
      </c>
      <c r="N8732"/>
      <c r="O8732" t="s">
        <v>18093</v>
      </c>
      <c r="P8732" t="s">
        <v>714</v>
      </c>
    </row>
    <row r="8733" spans="1:16" x14ac:dyDescent="0.25">
      <c r="A8733" t="s">
        <v>0</v>
      </c>
      <c r="B8733" t="s">
        <v>3932</v>
      </c>
      <c r="C8733" t="s">
        <v>12347</v>
      </c>
      <c r="D8733" t="s">
        <v>4526</v>
      </c>
      <c r="E8733" t="s">
        <v>59</v>
      </c>
      <c r="F8733" t="b">
        <v>0</v>
      </c>
      <c r="G8733" t="s">
        <v>68</v>
      </c>
      <c r="H8733" s="1">
        <v>46118.668645833342</v>
      </c>
      <c r="I8733" t="b">
        <v>0</v>
      </c>
      <c r="J8733" t="b">
        <v>0</v>
      </c>
      <c r="K8733" t="s">
        <v>41</v>
      </c>
      <c r="L8733" t="s">
        <v>60</v>
      </c>
      <c r="M8733">
        <v>95000</v>
      </c>
      <c r="N8733"/>
      <c r="O8733" t="s">
        <v>155</v>
      </c>
    </row>
    <row r="8734" spans="1:16" x14ac:dyDescent="0.25">
      <c r="A8734" t="s">
        <v>0</v>
      </c>
      <c r="B8734" t="s">
        <v>18094</v>
      </c>
      <c r="C8734" t="s">
        <v>41</v>
      </c>
      <c r="D8734" t="s">
        <v>4526</v>
      </c>
      <c r="E8734" t="s">
        <v>59</v>
      </c>
      <c r="F8734" t="b">
        <v>0</v>
      </c>
      <c r="G8734" t="s">
        <v>41</v>
      </c>
      <c r="H8734" s="1">
        <v>46118.669629629629</v>
      </c>
      <c r="I8734" t="b">
        <v>1</v>
      </c>
      <c r="J8734" t="b">
        <v>1</v>
      </c>
      <c r="K8734" t="s">
        <v>41</v>
      </c>
      <c r="L8734" t="s">
        <v>60</v>
      </c>
      <c r="M8734">
        <v>164125</v>
      </c>
      <c r="N8734"/>
      <c r="O8734" t="s">
        <v>8556</v>
      </c>
      <c r="P8734" t="s">
        <v>3000</v>
      </c>
    </row>
    <row r="8735" spans="1:16" x14ac:dyDescent="0.25">
      <c r="A8735" t="s">
        <v>5</v>
      </c>
      <c r="B8735" t="s">
        <v>3416</v>
      </c>
      <c r="C8735" t="s">
        <v>112</v>
      </c>
      <c r="D8735" t="s">
        <v>5440</v>
      </c>
      <c r="E8735" t="s">
        <v>59</v>
      </c>
      <c r="F8735" t="b">
        <v>0</v>
      </c>
      <c r="G8735" t="s">
        <v>65</v>
      </c>
      <c r="H8735" s="1">
        <v>46118.67082175926</v>
      </c>
      <c r="I8735" t="b">
        <v>1</v>
      </c>
      <c r="J8735" t="b">
        <v>1</v>
      </c>
      <c r="K8735" t="s">
        <v>41</v>
      </c>
      <c r="L8735" t="s">
        <v>60</v>
      </c>
      <c r="M8735">
        <v>186000</v>
      </c>
      <c r="N8735"/>
      <c r="O8735" t="s">
        <v>1795</v>
      </c>
      <c r="P8735" t="s">
        <v>18095</v>
      </c>
    </row>
    <row r="8736" spans="1:16" x14ac:dyDescent="0.25">
      <c r="A8736" t="s">
        <v>5</v>
      </c>
      <c r="B8736" t="s">
        <v>3416</v>
      </c>
      <c r="C8736" t="s">
        <v>112</v>
      </c>
      <c r="D8736" t="s">
        <v>5440</v>
      </c>
      <c r="E8736" t="s">
        <v>59</v>
      </c>
      <c r="F8736" t="b">
        <v>0</v>
      </c>
      <c r="G8736" t="s">
        <v>89</v>
      </c>
      <c r="H8736" s="1">
        <v>46118.670914351853</v>
      </c>
      <c r="I8736" t="b">
        <v>1</v>
      </c>
      <c r="J8736" t="b">
        <v>1</v>
      </c>
      <c r="K8736" t="s">
        <v>41</v>
      </c>
      <c r="L8736" t="s">
        <v>60</v>
      </c>
      <c r="M8736">
        <v>186000</v>
      </c>
      <c r="N8736"/>
      <c r="O8736" t="s">
        <v>1795</v>
      </c>
      <c r="P8736" t="s">
        <v>18095</v>
      </c>
    </row>
    <row r="8737" spans="1:16" x14ac:dyDescent="0.25">
      <c r="A8737" t="s">
        <v>0</v>
      </c>
      <c r="B8737" t="s">
        <v>18096</v>
      </c>
      <c r="C8737" t="s">
        <v>165</v>
      </c>
      <c r="D8737" t="s">
        <v>4526</v>
      </c>
      <c r="E8737" t="s">
        <v>88</v>
      </c>
      <c r="F8737" t="b">
        <v>0</v>
      </c>
      <c r="G8737" t="s">
        <v>73</v>
      </c>
      <c r="H8737" s="1">
        <v>46118.710219907407</v>
      </c>
      <c r="I8737" t="b">
        <v>0</v>
      </c>
      <c r="J8737" t="b">
        <v>0</v>
      </c>
      <c r="K8737" t="s">
        <v>41</v>
      </c>
      <c r="L8737" t="s">
        <v>74</v>
      </c>
      <c r="M8737"/>
      <c r="N8737">
        <v>27</v>
      </c>
      <c r="O8737" t="s">
        <v>542</v>
      </c>
      <c r="P8737" t="s">
        <v>18097</v>
      </c>
    </row>
    <row r="8738" spans="1:16" x14ac:dyDescent="0.25">
      <c r="A8738" t="s">
        <v>3</v>
      </c>
      <c r="B8738" t="s">
        <v>18098</v>
      </c>
      <c r="C8738" t="s">
        <v>1131</v>
      </c>
      <c r="D8738" t="s">
        <v>4346</v>
      </c>
      <c r="F8738" t="b">
        <v>0</v>
      </c>
      <c r="G8738" t="s">
        <v>89</v>
      </c>
      <c r="H8738" s="1">
        <v>46118.710219907407</v>
      </c>
      <c r="I8738" t="b">
        <v>0</v>
      </c>
      <c r="J8738" t="b">
        <v>0</v>
      </c>
      <c r="K8738" t="s">
        <v>41</v>
      </c>
      <c r="L8738" t="s">
        <v>74</v>
      </c>
      <c r="M8738"/>
      <c r="N8738">
        <v>49.5</v>
      </c>
      <c r="O8738" t="s">
        <v>18099</v>
      </c>
      <c r="P8738" t="s">
        <v>17401</v>
      </c>
    </row>
    <row r="8739" spans="1:16" x14ac:dyDescent="0.25">
      <c r="A8739" t="s">
        <v>3</v>
      </c>
      <c r="B8739" t="s">
        <v>1631</v>
      </c>
      <c r="C8739" t="s">
        <v>79</v>
      </c>
      <c r="D8739" t="s">
        <v>4526</v>
      </c>
      <c r="E8739" t="s">
        <v>88</v>
      </c>
      <c r="F8739" t="b">
        <v>0</v>
      </c>
      <c r="G8739" t="s">
        <v>77</v>
      </c>
      <c r="H8739" s="1">
        <v>46118.710219907407</v>
      </c>
      <c r="I8739" t="b">
        <v>1</v>
      </c>
      <c r="J8739" t="b">
        <v>0</v>
      </c>
      <c r="K8739" t="s">
        <v>41</v>
      </c>
      <c r="L8739" t="s">
        <v>74</v>
      </c>
      <c r="M8739"/>
      <c r="N8739">
        <v>37.96</v>
      </c>
      <c r="O8739" t="s">
        <v>441</v>
      </c>
      <c r="P8739" t="s">
        <v>1697</v>
      </c>
    </row>
    <row r="8740" spans="1:16" x14ac:dyDescent="0.25">
      <c r="A8740" t="s">
        <v>0</v>
      </c>
      <c r="B8740" t="s">
        <v>18100</v>
      </c>
      <c r="C8740" t="s">
        <v>165</v>
      </c>
      <c r="D8740" t="s">
        <v>4526</v>
      </c>
      <c r="E8740" t="s">
        <v>59</v>
      </c>
      <c r="F8740" t="b">
        <v>0</v>
      </c>
      <c r="G8740" t="s">
        <v>73</v>
      </c>
      <c r="H8740" s="1">
        <v>46118.710219907407</v>
      </c>
      <c r="I8740" t="b">
        <v>1</v>
      </c>
      <c r="J8740" t="b">
        <v>1</v>
      </c>
      <c r="K8740" t="s">
        <v>41</v>
      </c>
      <c r="L8740" t="s">
        <v>60</v>
      </c>
      <c r="M8740">
        <v>97000</v>
      </c>
      <c r="N8740"/>
      <c r="O8740" t="s">
        <v>8556</v>
      </c>
      <c r="P8740" t="s">
        <v>18101</v>
      </c>
    </row>
    <row r="8741" spans="1:16" x14ac:dyDescent="0.25">
      <c r="A8741" t="s">
        <v>3</v>
      </c>
      <c r="B8741" t="s">
        <v>2264</v>
      </c>
      <c r="C8741" t="s">
        <v>240</v>
      </c>
      <c r="D8741" t="s">
        <v>2360</v>
      </c>
      <c r="E8741" t="s">
        <v>88</v>
      </c>
      <c r="F8741" t="b">
        <v>0</v>
      </c>
      <c r="G8741" t="s">
        <v>65</v>
      </c>
      <c r="H8741" s="1">
        <v>46118.710266203707</v>
      </c>
      <c r="I8741" t="b">
        <v>0</v>
      </c>
      <c r="J8741" t="b">
        <v>1</v>
      </c>
      <c r="K8741" t="s">
        <v>41</v>
      </c>
      <c r="L8741" t="s">
        <v>74</v>
      </c>
      <c r="M8741"/>
      <c r="N8741">
        <v>23.5</v>
      </c>
      <c r="O8741" t="s">
        <v>299</v>
      </c>
      <c r="P8741" t="s">
        <v>18102</v>
      </c>
    </row>
    <row r="8742" spans="1:16" x14ac:dyDescent="0.25">
      <c r="A8742" t="s">
        <v>1</v>
      </c>
      <c r="B8742" t="s">
        <v>5698</v>
      </c>
      <c r="C8742" t="s">
        <v>104</v>
      </c>
      <c r="D8742" t="s">
        <v>4526</v>
      </c>
      <c r="E8742" t="s">
        <v>88</v>
      </c>
      <c r="F8742" t="b">
        <v>0</v>
      </c>
      <c r="G8742" t="s">
        <v>65</v>
      </c>
      <c r="H8742" s="1">
        <v>46118.712557870371</v>
      </c>
      <c r="I8742" t="b">
        <v>1</v>
      </c>
      <c r="J8742" t="b">
        <v>0</v>
      </c>
      <c r="K8742" t="s">
        <v>41</v>
      </c>
      <c r="L8742" t="s">
        <v>74</v>
      </c>
      <c r="M8742"/>
      <c r="N8742">
        <v>50</v>
      </c>
      <c r="O8742" t="s">
        <v>2944</v>
      </c>
      <c r="P8742" t="s">
        <v>18103</v>
      </c>
    </row>
    <row r="8743" spans="1:16" x14ac:dyDescent="0.25">
      <c r="A8743" t="s">
        <v>1</v>
      </c>
      <c r="B8743" t="s">
        <v>5698</v>
      </c>
      <c r="C8743" t="s">
        <v>104</v>
      </c>
      <c r="D8743" t="s">
        <v>4526</v>
      </c>
      <c r="E8743" t="s">
        <v>88</v>
      </c>
      <c r="F8743" t="b">
        <v>0</v>
      </c>
      <c r="G8743" t="s">
        <v>77</v>
      </c>
      <c r="H8743" s="1">
        <v>46118.712592592587</v>
      </c>
      <c r="I8743" t="b">
        <v>1</v>
      </c>
      <c r="J8743" t="b">
        <v>0</v>
      </c>
      <c r="K8743" t="s">
        <v>41</v>
      </c>
      <c r="L8743" t="s">
        <v>74</v>
      </c>
      <c r="M8743"/>
      <c r="N8743">
        <v>50</v>
      </c>
      <c r="O8743" t="s">
        <v>2944</v>
      </c>
      <c r="P8743" t="s">
        <v>18103</v>
      </c>
    </row>
    <row r="8744" spans="1:16" x14ac:dyDescent="0.25">
      <c r="A8744" t="s">
        <v>8</v>
      </c>
      <c r="B8744" t="s">
        <v>18104</v>
      </c>
      <c r="C8744" t="s">
        <v>2031</v>
      </c>
      <c r="D8744" t="s">
        <v>4526</v>
      </c>
      <c r="E8744" t="s">
        <v>59</v>
      </c>
      <c r="F8744" t="b">
        <v>0</v>
      </c>
      <c r="G8744" t="s">
        <v>77</v>
      </c>
      <c r="H8744" s="1">
        <v>46118.753009259257</v>
      </c>
      <c r="I8744" t="b">
        <v>0</v>
      </c>
      <c r="J8744" t="b">
        <v>1</v>
      </c>
      <c r="K8744" t="s">
        <v>41</v>
      </c>
      <c r="L8744" t="s">
        <v>60</v>
      </c>
      <c r="M8744">
        <v>122000</v>
      </c>
      <c r="N8744"/>
      <c r="O8744" t="s">
        <v>18105</v>
      </c>
      <c r="P8744" t="s">
        <v>18106</v>
      </c>
    </row>
    <row r="8745" spans="1:16" x14ac:dyDescent="0.25">
      <c r="A8745" t="s">
        <v>8</v>
      </c>
      <c r="B8745" t="s">
        <v>18107</v>
      </c>
      <c r="C8745" t="s">
        <v>165</v>
      </c>
      <c r="D8745" t="s">
        <v>4526</v>
      </c>
      <c r="E8745" t="s">
        <v>88</v>
      </c>
      <c r="F8745" t="b">
        <v>0</v>
      </c>
      <c r="G8745" t="s">
        <v>73</v>
      </c>
      <c r="H8745" s="1">
        <v>46118.75304398148</v>
      </c>
      <c r="I8745" t="b">
        <v>0</v>
      </c>
      <c r="J8745" t="b">
        <v>0</v>
      </c>
      <c r="K8745" t="s">
        <v>41</v>
      </c>
      <c r="L8745" t="s">
        <v>74</v>
      </c>
      <c r="M8745"/>
      <c r="N8745">
        <v>52.57</v>
      </c>
      <c r="O8745" t="s">
        <v>3605</v>
      </c>
      <c r="P8745" t="s">
        <v>18108</v>
      </c>
    </row>
    <row r="8746" spans="1:16" x14ac:dyDescent="0.25">
      <c r="A8746" t="s">
        <v>1</v>
      </c>
      <c r="B8746" t="s">
        <v>18109</v>
      </c>
      <c r="C8746" t="s">
        <v>1122</v>
      </c>
      <c r="D8746" t="s">
        <v>4526</v>
      </c>
      <c r="E8746" t="s">
        <v>59</v>
      </c>
      <c r="F8746" t="b">
        <v>0</v>
      </c>
      <c r="G8746" t="s">
        <v>65</v>
      </c>
      <c r="H8746" s="1">
        <v>46118.754155092603</v>
      </c>
      <c r="I8746" t="b">
        <v>0</v>
      </c>
      <c r="J8746" t="b">
        <v>1</v>
      </c>
      <c r="K8746" t="s">
        <v>41</v>
      </c>
      <c r="L8746" t="s">
        <v>60</v>
      </c>
      <c r="M8746">
        <v>87500</v>
      </c>
      <c r="N8746"/>
      <c r="O8746" t="s">
        <v>18110</v>
      </c>
      <c r="P8746" t="s">
        <v>85</v>
      </c>
    </row>
    <row r="8747" spans="1:16" x14ac:dyDescent="0.25">
      <c r="A8747" t="s">
        <v>1</v>
      </c>
      <c r="B8747" t="s">
        <v>18109</v>
      </c>
      <c r="C8747" t="s">
        <v>1122</v>
      </c>
      <c r="D8747" t="s">
        <v>4526</v>
      </c>
      <c r="E8747" t="s">
        <v>59</v>
      </c>
      <c r="F8747" t="b">
        <v>0</v>
      </c>
      <c r="G8747" t="s">
        <v>89</v>
      </c>
      <c r="H8747" s="1">
        <v>46118.754247685189</v>
      </c>
      <c r="I8747" t="b">
        <v>0</v>
      </c>
      <c r="J8747" t="b">
        <v>1</v>
      </c>
      <c r="K8747" t="s">
        <v>41</v>
      </c>
      <c r="L8747" t="s">
        <v>60</v>
      </c>
      <c r="M8747">
        <v>87500</v>
      </c>
      <c r="N8747"/>
      <c r="O8747" t="s">
        <v>18110</v>
      </c>
      <c r="P8747" t="s">
        <v>85</v>
      </c>
    </row>
    <row r="8748" spans="1:16" x14ac:dyDescent="0.25">
      <c r="A8748" t="s">
        <v>8</v>
      </c>
      <c r="B8748" t="s">
        <v>18104</v>
      </c>
      <c r="C8748" t="s">
        <v>2031</v>
      </c>
      <c r="D8748" t="s">
        <v>4526</v>
      </c>
      <c r="E8748" t="s">
        <v>59</v>
      </c>
      <c r="F8748" t="b">
        <v>0</v>
      </c>
      <c r="G8748" t="s">
        <v>68</v>
      </c>
      <c r="H8748" s="1">
        <v>46118.754305555558</v>
      </c>
      <c r="I8748" t="b">
        <v>0</v>
      </c>
      <c r="J8748" t="b">
        <v>1</v>
      </c>
      <c r="K8748" t="s">
        <v>41</v>
      </c>
      <c r="L8748" t="s">
        <v>60</v>
      </c>
      <c r="M8748">
        <v>122000</v>
      </c>
      <c r="N8748"/>
      <c r="O8748" t="s">
        <v>18105</v>
      </c>
      <c r="P8748" t="s">
        <v>18111</v>
      </c>
    </row>
    <row r="8749" spans="1:16" x14ac:dyDescent="0.25">
      <c r="A8749" t="s">
        <v>8</v>
      </c>
      <c r="B8749" t="s">
        <v>18104</v>
      </c>
      <c r="C8749" t="s">
        <v>650</v>
      </c>
      <c r="D8749" t="s">
        <v>4526</v>
      </c>
      <c r="E8749" t="s">
        <v>59</v>
      </c>
      <c r="F8749" t="b">
        <v>0</v>
      </c>
      <c r="G8749" t="s">
        <v>68</v>
      </c>
      <c r="H8749" s="1">
        <v>46118.754305555558</v>
      </c>
      <c r="I8749" t="b">
        <v>0</v>
      </c>
      <c r="J8749" t="b">
        <v>1</v>
      </c>
      <c r="K8749" t="s">
        <v>41</v>
      </c>
      <c r="L8749" t="s">
        <v>60</v>
      </c>
      <c r="M8749">
        <v>122000</v>
      </c>
      <c r="N8749"/>
      <c r="O8749" t="s">
        <v>18105</v>
      </c>
      <c r="P8749" t="s">
        <v>18111</v>
      </c>
    </row>
    <row r="8750" spans="1:16" x14ac:dyDescent="0.25">
      <c r="A8750" t="s">
        <v>5</v>
      </c>
      <c r="B8750" t="s">
        <v>18112</v>
      </c>
      <c r="C8750" t="s">
        <v>3216</v>
      </c>
      <c r="D8750" t="s">
        <v>4346</v>
      </c>
      <c r="E8750" t="s">
        <v>59</v>
      </c>
      <c r="F8750" t="b">
        <v>0</v>
      </c>
      <c r="G8750" t="s">
        <v>13</v>
      </c>
      <c r="H8750" s="1">
        <v>46118.754479166673</v>
      </c>
      <c r="I8750" t="b">
        <v>1</v>
      </c>
      <c r="J8750" t="b">
        <v>0</v>
      </c>
      <c r="K8750" t="s">
        <v>13</v>
      </c>
      <c r="L8750" t="s">
        <v>60</v>
      </c>
      <c r="M8750">
        <v>120000</v>
      </c>
      <c r="N8750"/>
      <c r="O8750" t="s">
        <v>18113</v>
      </c>
      <c r="P8750" t="s">
        <v>18114</v>
      </c>
    </row>
    <row r="8751" spans="1:16" x14ac:dyDescent="0.25">
      <c r="A8751" t="s">
        <v>0</v>
      </c>
      <c r="B8751" t="s">
        <v>18115</v>
      </c>
      <c r="C8751" t="s">
        <v>4825</v>
      </c>
      <c r="D8751" t="s">
        <v>4526</v>
      </c>
      <c r="E8751" t="s">
        <v>59</v>
      </c>
      <c r="F8751" t="b">
        <v>0</v>
      </c>
      <c r="G8751" t="s">
        <v>68</v>
      </c>
      <c r="H8751" s="1">
        <v>46118.793657407397</v>
      </c>
      <c r="I8751" t="b">
        <v>0</v>
      </c>
      <c r="J8751" t="b">
        <v>0</v>
      </c>
      <c r="K8751" t="s">
        <v>41</v>
      </c>
      <c r="L8751" t="s">
        <v>74</v>
      </c>
      <c r="M8751"/>
      <c r="N8751">
        <v>47.75</v>
      </c>
      <c r="O8751" t="s">
        <v>4826</v>
      </c>
      <c r="P8751" t="s">
        <v>7933</v>
      </c>
    </row>
    <row r="8752" spans="1:16" x14ac:dyDescent="0.25">
      <c r="A8752" t="s">
        <v>2</v>
      </c>
      <c r="B8752" t="s">
        <v>18116</v>
      </c>
      <c r="C8752" t="s">
        <v>190</v>
      </c>
      <c r="D8752" t="s">
        <v>4346</v>
      </c>
      <c r="E8752" t="s">
        <v>88</v>
      </c>
      <c r="F8752" t="b">
        <v>0</v>
      </c>
      <c r="G8752" t="s">
        <v>73</v>
      </c>
      <c r="H8752" s="1">
        <v>46118.794710648152</v>
      </c>
      <c r="I8752" t="b">
        <v>0</v>
      </c>
      <c r="J8752" t="b">
        <v>0</v>
      </c>
      <c r="K8752" t="s">
        <v>41</v>
      </c>
      <c r="L8752" t="s">
        <v>60</v>
      </c>
      <c r="M8752">
        <v>110753.895</v>
      </c>
      <c r="N8752"/>
      <c r="O8752" t="s">
        <v>18117</v>
      </c>
      <c r="P8752" t="s">
        <v>15890</v>
      </c>
    </row>
    <row r="8753" spans="1:16" x14ac:dyDescent="0.25">
      <c r="A8753" t="s">
        <v>2</v>
      </c>
      <c r="B8753" t="s">
        <v>18118</v>
      </c>
      <c r="C8753" t="s">
        <v>246</v>
      </c>
      <c r="D8753" t="s">
        <v>2360</v>
      </c>
      <c r="E8753" t="s">
        <v>132</v>
      </c>
      <c r="F8753" t="b">
        <v>0</v>
      </c>
      <c r="G8753" t="s">
        <v>65</v>
      </c>
      <c r="H8753" s="1">
        <v>46118.794745370367</v>
      </c>
      <c r="I8753" t="b">
        <v>0</v>
      </c>
      <c r="J8753" t="b">
        <v>1</v>
      </c>
      <c r="K8753" t="s">
        <v>41</v>
      </c>
      <c r="L8753" t="s">
        <v>74</v>
      </c>
      <c r="M8753"/>
      <c r="N8753">
        <v>31.855</v>
      </c>
      <c r="O8753" t="s">
        <v>4832</v>
      </c>
      <c r="P8753" t="s">
        <v>673</v>
      </c>
    </row>
    <row r="8754" spans="1:16" x14ac:dyDescent="0.25">
      <c r="A8754" t="s">
        <v>2</v>
      </c>
      <c r="B8754" t="s">
        <v>18119</v>
      </c>
      <c r="C8754" t="s">
        <v>76</v>
      </c>
      <c r="D8754" t="s">
        <v>4346</v>
      </c>
      <c r="E8754" t="s">
        <v>59</v>
      </c>
      <c r="F8754" t="b">
        <v>1</v>
      </c>
      <c r="G8754" t="s">
        <v>41</v>
      </c>
      <c r="H8754" s="1">
        <v>46118.795752314807</v>
      </c>
      <c r="I8754" t="b">
        <v>0</v>
      </c>
      <c r="J8754" t="b">
        <v>0</v>
      </c>
      <c r="K8754" t="s">
        <v>41</v>
      </c>
      <c r="L8754" t="s">
        <v>60</v>
      </c>
      <c r="M8754">
        <v>108350</v>
      </c>
      <c r="N8754"/>
      <c r="O8754" t="s">
        <v>3581</v>
      </c>
      <c r="P8754" t="s">
        <v>1321</v>
      </c>
    </row>
    <row r="8755" spans="1:16" x14ac:dyDescent="0.25">
      <c r="A8755" t="s">
        <v>1</v>
      </c>
      <c r="B8755" t="s">
        <v>156</v>
      </c>
      <c r="C8755" t="s">
        <v>2408</v>
      </c>
      <c r="D8755" t="s">
        <v>4526</v>
      </c>
      <c r="E8755" t="s">
        <v>59</v>
      </c>
      <c r="F8755" t="b">
        <v>0</v>
      </c>
      <c r="G8755" t="s">
        <v>13</v>
      </c>
      <c r="H8755" s="1">
        <v>46118.79614583333</v>
      </c>
      <c r="I8755" t="b">
        <v>1</v>
      </c>
      <c r="J8755" t="b">
        <v>0</v>
      </c>
      <c r="K8755" t="s">
        <v>13</v>
      </c>
      <c r="L8755" t="s">
        <v>60</v>
      </c>
      <c r="M8755">
        <v>127500</v>
      </c>
      <c r="N8755"/>
      <c r="O8755" t="s">
        <v>1876</v>
      </c>
      <c r="P8755" t="s">
        <v>18120</v>
      </c>
    </row>
    <row r="8756" spans="1:16" x14ac:dyDescent="0.25">
      <c r="A8756" t="s">
        <v>0</v>
      </c>
      <c r="B8756" t="s">
        <v>18121</v>
      </c>
      <c r="C8756" t="s">
        <v>165</v>
      </c>
      <c r="D8756" t="s">
        <v>4346</v>
      </c>
      <c r="E8756" t="s">
        <v>232</v>
      </c>
      <c r="F8756" t="b">
        <v>0</v>
      </c>
      <c r="G8756" t="s">
        <v>73</v>
      </c>
      <c r="H8756" s="1">
        <v>46118.835219907407</v>
      </c>
      <c r="I8756" t="b">
        <v>0</v>
      </c>
      <c r="J8756" t="b">
        <v>0</v>
      </c>
      <c r="K8756" t="s">
        <v>41</v>
      </c>
      <c r="L8756" t="s">
        <v>74</v>
      </c>
      <c r="M8756"/>
      <c r="N8756">
        <v>26.5</v>
      </c>
      <c r="O8756" t="s">
        <v>542</v>
      </c>
      <c r="P8756" t="s">
        <v>849</v>
      </c>
    </row>
    <row r="8757" spans="1:16" x14ac:dyDescent="0.25">
      <c r="A8757" t="s">
        <v>0</v>
      </c>
      <c r="B8757" t="s">
        <v>18122</v>
      </c>
      <c r="C8757" t="s">
        <v>112</v>
      </c>
      <c r="D8757" t="s">
        <v>4346</v>
      </c>
      <c r="E8757" t="s">
        <v>59</v>
      </c>
      <c r="F8757" t="b">
        <v>0</v>
      </c>
      <c r="G8757" t="s">
        <v>65</v>
      </c>
      <c r="H8757" s="1">
        <v>46118.835219907407</v>
      </c>
      <c r="I8757" t="b">
        <v>0</v>
      </c>
      <c r="J8757" t="b">
        <v>1</v>
      </c>
      <c r="K8757" t="s">
        <v>41</v>
      </c>
      <c r="L8757" t="s">
        <v>60</v>
      </c>
      <c r="M8757">
        <v>55000</v>
      </c>
      <c r="N8757"/>
      <c r="O8757" t="s">
        <v>18123</v>
      </c>
      <c r="P8757" t="s">
        <v>85</v>
      </c>
    </row>
    <row r="8758" spans="1:16" x14ac:dyDescent="0.25">
      <c r="A8758" t="s">
        <v>7</v>
      </c>
      <c r="B8758" t="s">
        <v>3597</v>
      </c>
      <c r="C8758" t="s">
        <v>107</v>
      </c>
      <c r="D8758" t="s">
        <v>4346</v>
      </c>
      <c r="E8758" t="s">
        <v>59</v>
      </c>
      <c r="F8758" t="b">
        <v>0</v>
      </c>
      <c r="G8758" t="s">
        <v>77</v>
      </c>
      <c r="H8758" s="1">
        <v>46118.835219907407</v>
      </c>
      <c r="I8758" t="b">
        <v>0</v>
      </c>
      <c r="J8758" t="b">
        <v>1</v>
      </c>
      <c r="K8758" t="s">
        <v>41</v>
      </c>
      <c r="L8758" t="s">
        <v>60</v>
      </c>
      <c r="M8758">
        <v>118487</v>
      </c>
      <c r="N8758"/>
      <c r="O8758" t="s">
        <v>18124</v>
      </c>
      <c r="P8758" t="s">
        <v>18125</v>
      </c>
    </row>
    <row r="8759" spans="1:16" x14ac:dyDescent="0.25">
      <c r="A8759" t="s">
        <v>0</v>
      </c>
      <c r="B8759" t="s">
        <v>18126</v>
      </c>
      <c r="C8759" t="s">
        <v>3182</v>
      </c>
      <c r="D8759" t="s">
        <v>4346</v>
      </c>
      <c r="E8759" t="s">
        <v>59</v>
      </c>
      <c r="F8759" t="b">
        <v>0</v>
      </c>
      <c r="G8759" t="s">
        <v>68</v>
      </c>
      <c r="H8759" s="1">
        <v>46118.835312499999</v>
      </c>
      <c r="I8759" t="b">
        <v>0</v>
      </c>
      <c r="J8759" t="b">
        <v>0</v>
      </c>
      <c r="K8759" t="s">
        <v>41</v>
      </c>
      <c r="L8759" t="s">
        <v>60</v>
      </c>
      <c r="M8759">
        <v>142000</v>
      </c>
      <c r="N8759"/>
      <c r="O8759" t="s">
        <v>2521</v>
      </c>
      <c r="P8759" t="s">
        <v>18127</v>
      </c>
    </row>
    <row r="8760" spans="1:16" x14ac:dyDescent="0.25">
      <c r="A8760" t="s">
        <v>0</v>
      </c>
      <c r="B8760" t="s">
        <v>0</v>
      </c>
      <c r="C8760" t="s">
        <v>1868</v>
      </c>
      <c r="D8760" t="s">
        <v>4346</v>
      </c>
      <c r="E8760" t="s">
        <v>59</v>
      </c>
      <c r="F8760" t="b">
        <v>0</v>
      </c>
      <c r="G8760" t="s">
        <v>41</v>
      </c>
      <c r="H8760" s="1">
        <v>46118.836273148147</v>
      </c>
      <c r="I8760" t="b">
        <v>0</v>
      </c>
      <c r="J8760" t="b">
        <v>1</v>
      </c>
      <c r="K8760" t="s">
        <v>41</v>
      </c>
      <c r="L8760" t="s">
        <v>60</v>
      </c>
      <c r="M8760">
        <v>100000</v>
      </c>
      <c r="N8760"/>
      <c r="O8760" t="s">
        <v>18128</v>
      </c>
      <c r="P8760" t="s">
        <v>18129</v>
      </c>
    </row>
    <row r="8761" spans="1:16" x14ac:dyDescent="0.25">
      <c r="A8761" t="s">
        <v>8</v>
      </c>
      <c r="B8761" t="s">
        <v>18130</v>
      </c>
      <c r="C8761" t="s">
        <v>598</v>
      </c>
      <c r="D8761" t="s">
        <v>4526</v>
      </c>
      <c r="E8761" t="s">
        <v>88</v>
      </c>
      <c r="F8761" t="b">
        <v>0</v>
      </c>
      <c r="G8761" t="s">
        <v>65</v>
      </c>
      <c r="H8761" s="1">
        <v>46118.836377314823</v>
      </c>
      <c r="I8761" t="b">
        <v>0</v>
      </c>
      <c r="J8761" t="b">
        <v>0</v>
      </c>
      <c r="K8761" t="s">
        <v>41</v>
      </c>
      <c r="L8761" t="s">
        <v>74</v>
      </c>
      <c r="M8761"/>
      <c r="N8761">
        <v>80</v>
      </c>
      <c r="O8761" t="s">
        <v>8266</v>
      </c>
      <c r="P8761" t="s">
        <v>18131</v>
      </c>
    </row>
    <row r="8762" spans="1:16" x14ac:dyDescent="0.25">
      <c r="A8762" t="s">
        <v>2</v>
      </c>
      <c r="B8762" t="s">
        <v>17478</v>
      </c>
      <c r="C8762" t="s">
        <v>76</v>
      </c>
      <c r="D8762" t="s">
        <v>4630</v>
      </c>
      <c r="E8762" t="s">
        <v>59</v>
      </c>
      <c r="F8762" t="b">
        <v>1</v>
      </c>
      <c r="G8762" t="s">
        <v>41</v>
      </c>
      <c r="H8762" s="1">
        <v>46118.837418981479</v>
      </c>
      <c r="I8762" t="b">
        <v>0</v>
      </c>
      <c r="J8762" t="b">
        <v>0</v>
      </c>
      <c r="K8762" t="s">
        <v>41</v>
      </c>
      <c r="L8762" t="s">
        <v>60</v>
      </c>
      <c r="M8762">
        <v>85000</v>
      </c>
      <c r="N8762"/>
      <c r="O8762" t="s">
        <v>17479</v>
      </c>
      <c r="P8762" t="s">
        <v>13541</v>
      </c>
    </row>
    <row r="8763" spans="1:16" x14ac:dyDescent="0.25">
      <c r="A8763" t="s">
        <v>5</v>
      </c>
      <c r="B8763" t="s">
        <v>18132</v>
      </c>
      <c r="C8763" t="s">
        <v>76</v>
      </c>
      <c r="D8763" t="s">
        <v>4346</v>
      </c>
      <c r="E8763" t="s">
        <v>59</v>
      </c>
      <c r="F8763" t="b">
        <v>1</v>
      </c>
      <c r="G8763" t="s">
        <v>77</v>
      </c>
      <c r="H8763" s="1">
        <v>46118.837534722217</v>
      </c>
      <c r="I8763" t="b">
        <v>0</v>
      </c>
      <c r="J8763" t="b">
        <v>1</v>
      </c>
      <c r="K8763" t="s">
        <v>41</v>
      </c>
      <c r="L8763" t="s">
        <v>60</v>
      </c>
      <c r="M8763">
        <v>209500</v>
      </c>
      <c r="N8763"/>
      <c r="O8763" t="s">
        <v>2882</v>
      </c>
      <c r="P8763" t="s">
        <v>18133</v>
      </c>
    </row>
    <row r="8764" spans="1:16" x14ac:dyDescent="0.25">
      <c r="A8764" t="s">
        <v>5</v>
      </c>
      <c r="B8764" t="s">
        <v>18132</v>
      </c>
      <c r="C8764" t="s">
        <v>76</v>
      </c>
      <c r="D8764" t="s">
        <v>4346</v>
      </c>
      <c r="E8764" t="s">
        <v>59</v>
      </c>
      <c r="F8764" t="b">
        <v>1</v>
      </c>
      <c r="G8764" t="s">
        <v>77</v>
      </c>
      <c r="H8764" s="1">
        <v>46118.837569444448</v>
      </c>
      <c r="I8764" t="b">
        <v>0</v>
      </c>
      <c r="J8764" t="b">
        <v>1</v>
      </c>
      <c r="K8764" t="s">
        <v>41</v>
      </c>
      <c r="L8764" t="s">
        <v>60</v>
      </c>
      <c r="M8764">
        <v>209500</v>
      </c>
      <c r="N8764"/>
      <c r="O8764" t="s">
        <v>2882</v>
      </c>
      <c r="P8764" t="s">
        <v>18133</v>
      </c>
    </row>
    <row r="8765" spans="1:16" x14ac:dyDescent="0.25">
      <c r="A8765" t="s">
        <v>1</v>
      </c>
      <c r="B8765" t="s">
        <v>18134</v>
      </c>
      <c r="C8765" t="s">
        <v>672</v>
      </c>
      <c r="D8765" t="s">
        <v>2360</v>
      </c>
      <c r="E8765" t="s">
        <v>59</v>
      </c>
      <c r="F8765" t="b">
        <v>0</v>
      </c>
      <c r="G8765" t="s">
        <v>77</v>
      </c>
      <c r="H8765" s="1">
        <v>46118.837569444448</v>
      </c>
      <c r="I8765" t="b">
        <v>0</v>
      </c>
      <c r="J8765" t="b">
        <v>1</v>
      </c>
      <c r="K8765" t="s">
        <v>41</v>
      </c>
      <c r="L8765" t="s">
        <v>74</v>
      </c>
      <c r="M8765"/>
      <c r="N8765">
        <v>48.5</v>
      </c>
      <c r="O8765" t="s">
        <v>3155</v>
      </c>
      <c r="P8765" t="s">
        <v>954</v>
      </c>
    </row>
    <row r="8766" spans="1:16" x14ac:dyDescent="0.25">
      <c r="A8766" t="s">
        <v>5</v>
      </c>
      <c r="B8766" t="s">
        <v>18135</v>
      </c>
      <c r="C8766" t="s">
        <v>91</v>
      </c>
      <c r="D8766" t="s">
        <v>4346</v>
      </c>
      <c r="E8766" t="s">
        <v>59</v>
      </c>
      <c r="F8766" t="b">
        <v>0</v>
      </c>
      <c r="G8766" t="s">
        <v>65</v>
      </c>
      <c r="H8766" s="1">
        <v>46118.837581018517</v>
      </c>
      <c r="I8766" t="b">
        <v>0</v>
      </c>
      <c r="J8766" t="b">
        <v>1</v>
      </c>
      <c r="K8766" t="s">
        <v>41</v>
      </c>
      <c r="L8766" t="s">
        <v>60</v>
      </c>
      <c r="M8766">
        <v>155000</v>
      </c>
      <c r="N8766"/>
      <c r="O8766" t="s">
        <v>18136</v>
      </c>
      <c r="P8766" t="s">
        <v>18137</v>
      </c>
    </row>
    <row r="8767" spans="1:16" x14ac:dyDescent="0.25">
      <c r="A8767" t="s">
        <v>1</v>
      </c>
      <c r="B8767" t="s">
        <v>18134</v>
      </c>
      <c r="C8767" t="s">
        <v>672</v>
      </c>
      <c r="D8767" t="s">
        <v>2360</v>
      </c>
      <c r="E8767" t="s">
        <v>59</v>
      </c>
      <c r="F8767" t="b">
        <v>0</v>
      </c>
      <c r="G8767" t="s">
        <v>89</v>
      </c>
      <c r="H8767" s="1">
        <v>46118.837604166663</v>
      </c>
      <c r="I8767" t="b">
        <v>0</v>
      </c>
      <c r="J8767" t="b">
        <v>1</v>
      </c>
      <c r="K8767" t="s">
        <v>41</v>
      </c>
      <c r="L8767" t="s">
        <v>74</v>
      </c>
      <c r="M8767"/>
      <c r="N8767">
        <v>48.5</v>
      </c>
      <c r="O8767" t="s">
        <v>3155</v>
      </c>
      <c r="P8767" t="s">
        <v>954</v>
      </c>
    </row>
    <row r="8768" spans="1:16" x14ac:dyDescent="0.25">
      <c r="A8768" t="s">
        <v>5</v>
      </c>
      <c r="B8768" t="s">
        <v>18135</v>
      </c>
      <c r="C8768" t="s">
        <v>91</v>
      </c>
      <c r="D8768" t="s">
        <v>4346</v>
      </c>
      <c r="E8768" t="s">
        <v>59</v>
      </c>
      <c r="F8768" t="b">
        <v>0</v>
      </c>
      <c r="G8768" t="s">
        <v>68</v>
      </c>
      <c r="H8768" s="1">
        <v>46118.837627314817</v>
      </c>
      <c r="I8768" t="b">
        <v>0</v>
      </c>
      <c r="J8768" t="b">
        <v>1</v>
      </c>
      <c r="K8768" t="s">
        <v>41</v>
      </c>
      <c r="L8768" t="s">
        <v>60</v>
      </c>
      <c r="M8768">
        <v>155000</v>
      </c>
      <c r="N8768"/>
      <c r="O8768" t="s">
        <v>18136</v>
      </c>
      <c r="P8768" t="s">
        <v>18137</v>
      </c>
    </row>
    <row r="8769" spans="1:16" x14ac:dyDescent="0.25">
      <c r="A8769" t="s">
        <v>0</v>
      </c>
      <c r="B8769" t="s">
        <v>18138</v>
      </c>
      <c r="C8769" t="s">
        <v>164</v>
      </c>
      <c r="D8769" t="s">
        <v>4346</v>
      </c>
      <c r="E8769" t="s">
        <v>59</v>
      </c>
      <c r="F8769" t="b">
        <v>0</v>
      </c>
      <c r="G8769" t="s">
        <v>65</v>
      </c>
      <c r="H8769" s="1">
        <v>46118.876921296287</v>
      </c>
      <c r="I8769" t="b">
        <v>1</v>
      </c>
      <c r="J8769" t="b">
        <v>0</v>
      </c>
      <c r="K8769" t="s">
        <v>41</v>
      </c>
      <c r="L8769" t="s">
        <v>60</v>
      </c>
      <c r="M8769">
        <v>105000</v>
      </c>
      <c r="N8769"/>
      <c r="O8769" t="s">
        <v>18139</v>
      </c>
      <c r="P8769" t="s">
        <v>146</v>
      </c>
    </row>
    <row r="8770" spans="1:16" x14ac:dyDescent="0.25">
      <c r="A8770" t="s">
        <v>0</v>
      </c>
      <c r="B8770" t="s">
        <v>7337</v>
      </c>
      <c r="C8770" t="s">
        <v>330</v>
      </c>
      <c r="D8770" t="s">
        <v>4346</v>
      </c>
      <c r="E8770" t="s">
        <v>59</v>
      </c>
      <c r="F8770" t="b">
        <v>0</v>
      </c>
      <c r="G8770" t="s">
        <v>41</v>
      </c>
      <c r="H8770" s="1">
        <v>46118.877962962957</v>
      </c>
      <c r="I8770" t="b">
        <v>0</v>
      </c>
      <c r="J8770" t="b">
        <v>1</v>
      </c>
      <c r="K8770" t="s">
        <v>41</v>
      </c>
      <c r="L8770" t="s">
        <v>60</v>
      </c>
      <c r="M8770">
        <v>96800</v>
      </c>
      <c r="N8770"/>
      <c r="O8770" t="s">
        <v>4174</v>
      </c>
      <c r="P8770" t="s">
        <v>18140</v>
      </c>
    </row>
    <row r="8771" spans="1:16" x14ac:dyDescent="0.25">
      <c r="A8771" t="s">
        <v>8</v>
      </c>
      <c r="B8771" t="s">
        <v>18141</v>
      </c>
      <c r="C8771" t="s">
        <v>828</v>
      </c>
      <c r="D8771" t="s">
        <v>4346</v>
      </c>
      <c r="E8771" t="s">
        <v>59</v>
      </c>
      <c r="F8771" t="b">
        <v>0</v>
      </c>
      <c r="G8771" t="s">
        <v>77</v>
      </c>
      <c r="H8771" s="1">
        <v>46118.877997685187</v>
      </c>
      <c r="I8771" t="b">
        <v>0</v>
      </c>
      <c r="J8771" t="b">
        <v>0</v>
      </c>
      <c r="K8771" t="s">
        <v>41</v>
      </c>
      <c r="L8771" t="s">
        <v>74</v>
      </c>
      <c r="M8771"/>
      <c r="N8771">
        <v>54</v>
      </c>
      <c r="O8771" t="s">
        <v>2224</v>
      </c>
      <c r="P8771" t="s">
        <v>2985</v>
      </c>
    </row>
    <row r="8772" spans="1:16" x14ac:dyDescent="0.25">
      <c r="A8772" t="s">
        <v>5</v>
      </c>
      <c r="B8772" t="s">
        <v>5</v>
      </c>
      <c r="C8772" t="s">
        <v>172</v>
      </c>
      <c r="D8772" t="s">
        <v>2360</v>
      </c>
      <c r="E8772" t="s">
        <v>59</v>
      </c>
      <c r="F8772" t="b">
        <v>0</v>
      </c>
      <c r="G8772" t="s">
        <v>68</v>
      </c>
      <c r="H8772" s="1">
        <v>46118.878032407411</v>
      </c>
      <c r="I8772" t="b">
        <v>0</v>
      </c>
      <c r="J8772" t="b">
        <v>1</v>
      </c>
      <c r="K8772" t="s">
        <v>41</v>
      </c>
      <c r="L8772" t="s">
        <v>60</v>
      </c>
      <c r="M8772">
        <v>130500</v>
      </c>
      <c r="N8772"/>
      <c r="O8772" t="s">
        <v>982</v>
      </c>
      <c r="P8772" t="s">
        <v>18142</v>
      </c>
    </row>
    <row r="8773" spans="1:16" x14ac:dyDescent="0.25">
      <c r="A8773" t="s">
        <v>2</v>
      </c>
      <c r="B8773" t="s">
        <v>18143</v>
      </c>
      <c r="C8773" t="s">
        <v>319</v>
      </c>
      <c r="D8773" t="s">
        <v>2360</v>
      </c>
      <c r="E8773" t="s">
        <v>59</v>
      </c>
      <c r="F8773" t="b">
        <v>0</v>
      </c>
      <c r="G8773" t="s">
        <v>65</v>
      </c>
      <c r="H8773" s="1">
        <v>46118.878067129634</v>
      </c>
      <c r="I8773" t="b">
        <v>0</v>
      </c>
      <c r="J8773" t="b">
        <v>1</v>
      </c>
      <c r="K8773" t="s">
        <v>41</v>
      </c>
      <c r="L8773" t="s">
        <v>60</v>
      </c>
      <c r="M8773">
        <v>199534</v>
      </c>
      <c r="N8773"/>
      <c r="O8773" t="s">
        <v>5642</v>
      </c>
      <c r="P8773" t="s">
        <v>18144</v>
      </c>
    </row>
    <row r="8774" spans="1:16" x14ac:dyDescent="0.25">
      <c r="A8774" t="s">
        <v>5</v>
      </c>
      <c r="B8774" t="s">
        <v>5</v>
      </c>
      <c r="C8774" t="s">
        <v>172</v>
      </c>
      <c r="D8774" t="s">
        <v>2360</v>
      </c>
      <c r="E8774" t="s">
        <v>59</v>
      </c>
      <c r="F8774" t="b">
        <v>0</v>
      </c>
      <c r="G8774" t="s">
        <v>68</v>
      </c>
      <c r="H8774" s="1">
        <v>46118.879143518519</v>
      </c>
      <c r="I8774" t="b">
        <v>0</v>
      </c>
      <c r="J8774" t="b">
        <v>1</v>
      </c>
      <c r="K8774" t="s">
        <v>41</v>
      </c>
      <c r="L8774" t="s">
        <v>60</v>
      </c>
      <c r="M8774">
        <v>130500</v>
      </c>
      <c r="N8774"/>
      <c r="O8774" t="s">
        <v>982</v>
      </c>
      <c r="P8774" t="s">
        <v>18142</v>
      </c>
    </row>
    <row r="8775" spans="1:16" x14ac:dyDescent="0.25">
      <c r="A8775" t="s">
        <v>5</v>
      </c>
      <c r="B8775" t="s">
        <v>15022</v>
      </c>
      <c r="C8775" t="s">
        <v>41</v>
      </c>
      <c r="D8775" t="s">
        <v>4526</v>
      </c>
      <c r="E8775" t="s">
        <v>59</v>
      </c>
      <c r="F8775" t="b">
        <v>0</v>
      </c>
      <c r="G8775" t="s">
        <v>77</v>
      </c>
      <c r="H8775" s="1">
        <v>46118.920937499999</v>
      </c>
      <c r="I8775" t="b">
        <v>0</v>
      </c>
      <c r="J8775" t="b">
        <v>1</v>
      </c>
      <c r="K8775" t="s">
        <v>41</v>
      </c>
      <c r="L8775" t="s">
        <v>60</v>
      </c>
      <c r="M8775">
        <v>192500</v>
      </c>
      <c r="N8775"/>
      <c r="O8775" t="s">
        <v>1551</v>
      </c>
      <c r="P8775" t="s">
        <v>5054</v>
      </c>
    </row>
    <row r="8776" spans="1:16" x14ac:dyDescent="0.25">
      <c r="A8776" t="s">
        <v>0</v>
      </c>
      <c r="B8776" t="s">
        <v>18145</v>
      </c>
      <c r="C8776" t="s">
        <v>520</v>
      </c>
      <c r="D8776" t="s">
        <v>4526</v>
      </c>
      <c r="E8776" t="s">
        <v>88</v>
      </c>
      <c r="F8776" t="b">
        <v>0</v>
      </c>
      <c r="G8776" t="s">
        <v>41</v>
      </c>
      <c r="H8776" s="1">
        <v>46118.962418981479</v>
      </c>
      <c r="I8776" t="b">
        <v>1</v>
      </c>
      <c r="J8776" t="b">
        <v>1</v>
      </c>
      <c r="K8776" t="s">
        <v>41</v>
      </c>
      <c r="L8776" t="s">
        <v>74</v>
      </c>
      <c r="M8776"/>
      <c r="N8776">
        <v>33</v>
      </c>
      <c r="O8776" t="s">
        <v>4487</v>
      </c>
      <c r="P8776" t="s">
        <v>18146</v>
      </c>
    </row>
    <row r="8777" spans="1:16" x14ac:dyDescent="0.25">
      <c r="A8777" t="s">
        <v>1</v>
      </c>
      <c r="B8777" t="s">
        <v>385</v>
      </c>
      <c r="C8777" t="s">
        <v>4534</v>
      </c>
      <c r="D8777" t="s">
        <v>8443</v>
      </c>
      <c r="E8777" t="s">
        <v>59</v>
      </c>
      <c r="F8777" t="b">
        <v>0</v>
      </c>
      <c r="G8777" t="s">
        <v>40</v>
      </c>
      <c r="H8777" s="1">
        <v>46118.963622685187</v>
      </c>
      <c r="I8777" t="b">
        <v>0</v>
      </c>
      <c r="J8777" t="b">
        <v>0</v>
      </c>
      <c r="K8777" t="s">
        <v>40</v>
      </c>
      <c r="L8777" t="s">
        <v>60</v>
      </c>
      <c r="M8777">
        <v>30000</v>
      </c>
      <c r="N8777"/>
      <c r="O8777" t="s">
        <v>18147</v>
      </c>
      <c r="P8777" t="s">
        <v>18148</v>
      </c>
    </row>
    <row r="8778" spans="1:16" x14ac:dyDescent="0.25">
      <c r="A8778" t="s">
        <v>0</v>
      </c>
      <c r="B8778" t="s">
        <v>18149</v>
      </c>
      <c r="C8778" t="s">
        <v>76</v>
      </c>
      <c r="D8778" t="s">
        <v>18150</v>
      </c>
      <c r="E8778" t="s">
        <v>88</v>
      </c>
      <c r="F8778" t="b">
        <v>1</v>
      </c>
      <c r="G8778" t="s">
        <v>4560</v>
      </c>
      <c r="H8778" s="1">
        <v>46119.00273148148</v>
      </c>
      <c r="I8778" t="b">
        <v>1</v>
      </c>
      <c r="J8778" t="b">
        <v>0</v>
      </c>
      <c r="K8778" t="s">
        <v>4560</v>
      </c>
      <c r="L8778" t="s">
        <v>74</v>
      </c>
      <c r="M8778"/>
      <c r="N8778">
        <v>26.5</v>
      </c>
      <c r="O8778" t="s">
        <v>1670</v>
      </c>
    </row>
    <row r="8779" spans="1:16" x14ac:dyDescent="0.25">
      <c r="A8779" t="s">
        <v>3</v>
      </c>
      <c r="B8779" t="s">
        <v>14592</v>
      </c>
      <c r="C8779" t="s">
        <v>76</v>
      </c>
      <c r="D8779" t="s">
        <v>584</v>
      </c>
      <c r="E8779" t="s">
        <v>72</v>
      </c>
      <c r="F8779" t="b">
        <v>1</v>
      </c>
      <c r="G8779" t="s">
        <v>33</v>
      </c>
      <c r="H8779" s="1">
        <v>46119.002800925933</v>
      </c>
      <c r="I8779" t="b">
        <v>0</v>
      </c>
      <c r="J8779" t="b">
        <v>0</v>
      </c>
      <c r="K8779" t="s">
        <v>33</v>
      </c>
      <c r="L8779" t="s">
        <v>74</v>
      </c>
      <c r="M8779"/>
      <c r="N8779">
        <v>25</v>
      </c>
      <c r="O8779" t="s">
        <v>4814</v>
      </c>
      <c r="P8779" t="s">
        <v>14593</v>
      </c>
    </row>
    <row r="8780" spans="1:16" x14ac:dyDescent="0.25">
      <c r="A8780" t="s">
        <v>8</v>
      </c>
      <c r="B8780" t="s">
        <v>16943</v>
      </c>
      <c r="C8780" t="s">
        <v>112</v>
      </c>
      <c r="D8780" t="s">
        <v>4526</v>
      </c>
      <c r="E8780" t="s">
        <v>59</v>
      </c>
      <c r="F8780" t="b">
        <v>0</v>
      </c>
      <c r="G8780" t="s">
        <v>65</v>
      </c>
      <c r="H8780" s="1">
        <v>46119.003055555557</v>
      </c>
      <c r="I8780" t="b">
        <v>0</v>
      </c>
      <c r="J8780" t="b">
        <v>0</v>
      </c>
      <c r="K8780" t="s">
        <v>41</v>
      </c>
      <c r="L8780" t="s">
        <v>60</v>
      </c>
      <c r="M8780">
        <v>225000</v>
      </c>
      <c r="N8780"/>
      <c r="O8780" t="s">
        <v>10690</v>
      </c>
      <c r="P8780" t="s">
        <v>16944</v>
      </c>
    </row>
    <row r="8781" spans="1:16" x14ac:dyDescent="0.25">
      <c r="A8781" t="s">
        <v>7</v>
      </c>
      <c r="B8781" t="s">
        <v>18151</v>
      </c>
      <c r="C8781" t="s">
        <v>76</v>
      </c>
      <c r="D8781" t="s">
        <v>18152</v>
      </c>
      <c r="E8781" t="s">
        <v>621</v>
      </c>
      <c r="F8781" t="b">
        <v>1</v>
      </c>
      <c r="G8781" t="s">
        <v>4666</v>
      </c>
      <c r="H8781" s="1">
        <v>46119.003888888888</v>
      </c>
      <c r="I8781" t="b">
        <v>1</v>
      </c>
      <c r="J8781" t="b">
        <v>0</v>
      </c>
      <c r="K8781" t="s">
        <v>4666</v>
      </c>
      <c r="L8781" t="s">
        <v>74</v>
      </c>
      <c r="M8781"/>
      <c r="N8781">
        <v>26.5</v>
      </c>
      <c r="O8781" t="s">
        <v>1126</v>
      </c>
    </row>
    <row r="8782" spans="1:16" x14ac:dyDescent="0.25">
      <c r="A8782" t="s">
        <v>1</v>
      </c>
      <c r="B8782" t="s">
        <v>277</v>
      </c>
      <c r="C8782" t="s">
        <v>3643</v>
      </c>
      <c r="D8782" t="s">
        <v>4673</v>
      </c>
      <c r="E8782" t="s">
        <v>59</v>
      </c>
      <c r="F8782" t="b">
        <v>0</v>
      </c>
      <c r="G8782" t="s">
        <v>73</v>
      </c>
      <c r="H8782" s="1">
        <v>46119.004247685189</v>
      </c>
      <c r="I8782" t="b">
        <v>0</v>
      </c>
      <c r="J8782" t="b">
        <v>0</v>
      </c>
      <c r="K8782" t="s">
        <v>41</v>
      </c>
      <c r="L8782" t="s">
        <v>60</v>
      </c>
      <c r="M8782">
        <v>135000</v>
      </c>
      <c r="N8782"/>
      <c r="O8782" t="s">
        <v>3644</v>
      </c>
      <c r="P8782" t="s">
        <v>14852</v>
      </c>
    </row>
    <row r="8783" spans="1:16" x14ac:dyDescent="0.25">
      <c r="A8783" t="s">
        <v>4</v>
      </c>
      <c r="B8783" t="s">
        <v>18153</v>
      </c>
      <c r="C8783" t="s">
        <v>102</v>
      </c>
      <c r="D8783" t="s">
        <v>2360</v>
      </c>
      <c r="E8783" t="s">
        <v>59</v>
      </c>
      <c r="F8783" t="b">
        <v>0</v>
      </c>
      <c r="G8783" t="s">
        <v>65</v>
      </c>
      <c r="H8783" s="1">
        <v>46119.004259259258</v>
      </c>
      <c r="I8783" t="b">
        <v>1</v>
      </c>
      <c r="J8783" t="b">
        <v>1</v>
      </c>
      <c r="K8783" t="s">
        <v>41</v>
      </c>
      <c r="L8783" t="s">
        <v>60</v>
      </c>
      <c r="M8783">
        <v>225500</v>
      </c>
      <c r="N8783"/>
      <c r="O8783" t="s">
        <v>1526</v>
      </c>
      <c r="P8783" t="s">
        <v>18154</v>
      </c>
    </row>
    <row r="8784" spans="1:16" x14ac:dyDescent="0.25">
      <c r="A8784" t="s">
        <v>5</v>
      </c>
      <c r="B8784" t="s">
        <v>18155</v>
      </c>
      <c r="C8784" t="s">
        <v>76</v>
      </c>
      <c r="D8784" t="s">
        <v>18156</v>
      </c>
      <c r="E8784" t="s">
        <v>59</v>
      </c>
      <c r="F8784" t="b">
        <v>1</v>
      </c>
      <c r="G8784" t="s">
        <v>31</v>
      </c>
      <c r="H8784" s="1">
        <v>46119.005057870367</v>
      </c>
      <c r="I8784" t="b">
        <v>1</v>
      </c>
      <c r="J8784" t="b">
        <v>0</v>
      </c>
      <c r="K8784" t="s">
        <v>31</v>
      </c>
      <c r="L8784" t="s">
        <v>74</v>
      </c>
      <c r="M8784"/>
      <c r="N8784">
        <v>17.5</v>
      </c>
      <c r="O8784" t="s">
        <v>18157</v>
      </c>
      <c r="P8784" t="s">
        <v>18158</v>
      </c>
    </row>
    <row r="8785" spans="1:16" x14ac:dyDescent="0.25">
      <c r="A8785" t="s">
        <v>4</v>
      </c>
      <c r="B8785" t="s">
        <v>18153</v>
      </c>
      <c r="C8785" t="s">
        <v>102</v>
      </c>
      <c r="D8785" t="s">
        <v>2360</v>
      </c>
      <c r="E8785" t="s">
        <v>59</v>
      </c>
      <c r="F8785" t="b">
        <v>0</v>
      </c>
      <c r="G8785" t="s">
        <v>41</v>
      </c>
      <c r="H8785" s="1">
        <v>46119.005428240736</v>
      </c>
      <c r="I8785" t="b">
        <v>1</v>
      </c>
      <c r="J8785" t="b">
        <v>1</v>
      </c>
      <c r="K8785" t="s">
        <v>41</v>
      </c>
      <c r="L8785" t="s">
        <v>60</v>
      </c>
      <c r="M8785">
        <v>225500</v>
      </c>
      <c r="N8785"/>
      <c r="O8785" t="s">
        <v>1526</v>
      </c>
      <c r="P8785" t="s">
        <v>18154</v>
      </c>
    </row>
    <row r="8786" spans="1:16" x14ac:dyDescent="0.25">
      <c r="A8786" t="s">
        <v>0</v>
      </c>
      <c r="B8786" t="s">
        <v>18159</v>
      </c>
      <c r="C8786" t="s">
        <v>1423</v>
      </c>
      <c r="D8786" t="s">
        <v>4346</v>
      </c>
      <c r="E8786" t="s">
        <v>59</v>
      </c>
      <c r="F8786" t="b">
        <v>0</v>
      </c>
      <c r="G8786" t="s">
        <v>89</v>
      </c>
      <c r="H8786" s="1">
        <v>46119.043553240743</v>
      </c>
      <c r="I8786" t="b">
        <v>0</v>
      </c>
      <c r="J8786" t="b">
        <v>0</v>
      </c>
      <c r="K8786" t="s">
        <v>41</v>
      </c>
      <c r="L8786" t="s">
        <v>60</v>
      </c>
      <c r="M8786">
        <v>87576.175000000003</v>
      </c>
      <c r="N8786"/>
      <c r="O8786" t="s">
        <v>18160</v>
      </c>
      <c r="P8786" t="s">
        <v>18161</v>
      </c>
    </row>
    <row r="8787" spans="1:16" x14ac:dyDescent="0.25">
      <c r="A8787" t="s">
        <v>1</v>
      </c>
      <c r="B8787" t="s">
        <v>385</v>
      </c>
      <c r="C8787" t="s">
        <v>147</v>
      </c>
      <c r="D8787" t="s">
        <v>4346</v>
      </c>
      <c r="E8787" t="s">
        <v>59</v>
      </c>
      <c r="F8787" t="b">
        <v>0</v>
      </c>
      <c r="G8787" t="s">
        <v>77</v>
      </c>
      <c r="H8787" s="1">
        <v>46119.129201388889</v>
      </c>
      <c r="I8787" t="b">
        <v>0</v>
      </c>
      <c r="J8787" t="b">
        <v>1</v>
      </c>
      <c r="K8787" t="s">
        <v>41</v>
      </c>
      <c r="L8787" t="s">
        <v>60</v>
      </c>
      <c r="M8787">
        <v>117500</v>
      </c>
      <c r="N8787"/>
      <c r="O8787" t="s">
        <v>480</v>
      </c>
      <c r="P8787" t="s">
        <v>16251</v>
      </c>
    </row>
    <row r="8788" spans="1:16" x14ac:dyDescent="0.25">
      <c r="A8788" t="s">
        <v>1</v>
      </c>
      <c r="B8788" t="s">
        <v>385</v>
      </c>
      <c r="C8788" t="s">
        <v>147</v>
      </c>
      <c r="D8788" t="s">
        <v>4346</v>
      </c>
      <c r="E8788" t="s">
        <v>59</v>
      </c>
      <c r="F8788" t="b">
        <v>0</v>
      </c>
      <c r="G8788" t="s">
        <v>73</v>
      </c>
      <c r="H8788" s="1">
        <v>46119.129212962973</v>
      </c>
      <c r="I8788" t="b">
        <v>0</v>
      </c>
      <c r="J8788" t="b">
        <v>1</v>
      </c>
      <c r="K8788" t="s">
        <v>41</v>
      </c>
      <c r="L8788" t="s">
        <v>60</v>
      </c>
      <c r="M8788">
        <v>117500</v>
      </c>
      <c r="N8788"/>
      <c r="O8788" t="s">
        <v>480</v>
      </c>
      <c r="P8788" t="s">
        <v>16251</v>
      </c>
    </row>
    <row r="8789" spans="1:16" x14ac:dyDescent="0.25">
      <c r="A8789" t="s">
        <v>7</v>
      </c>
      <c r="B8789" t="s">
        <v>18162</v>
      </c>
      <c r="C8789" t="s">
        <v>107</v>
      </c>
      <c r="D8789" t="s">
        <v>2360</v>
      </c>
      <c r="E8789" t="s">
        <v>59</v>
      </c>
      <c r="F8789" t="b">
        <v>0</v>
      </c>
      <c r="G8789" t="s">
        <v>77</v>
      </c>
      <c r="H8789" s="1">
        <v>46119.251307870371</v>
      </c>
      <c r="I8789" t="b">
        <v>0</v>
      </c>
      <c r="J8789" t="b">
        <v>1</v>
      </c>
      <c r="K8789" t="s">
        <v>41</v>
      </c>
      <c r="L8789" t="s">
        <v>60</v>
      </c>
      <c r="M8789">
        <v>280000</v>
      </c>
      <c r="N8789"/>
      <c r="O8789" t="s">
        <v>17001</v>
      </c>
      <c r="P8789" t="s">
        <v>171</v>
      </c>
    </row>
    <row r="8790" spans="1:16" x14ac:dyDescent="0.25">
      <c r="A8790" t="s">
        <v>7</v>
      </c>
      <c r="B8790" t="s">
        <v>18162</v>
      </c>
      <c r="C8790" t="s">
        <v>32</v>
      </c>
      <c r="D8790" t="s">
        <v>2360</v>
      </c>
      <c r="E8790" t="s">
        <v>59</v>
      </c>
      <c r="F8790" t="b">
        <v>0</v>
      </c>
      <c r="G8790" t="s">
        <v>32</v>
      </c>
      <c r="H8790" s="1">
        <v>46119.254652777781</v>
      </c>
      <c r="I8790" t="b">
        <v>0</v>
      </c>
      <c r="J8790" t="b">
        <v>0</v>
      </c>
      <c r="K8790" t="s">
        <v>32</v>
      </c>
      <c r="L8790" t="s">
        <v>60</v>
      </c>
      <c r="M8790">
        <v>280000</v>
      </c>
      <c r="N8790"/>
      <c r="O8790" t="s">
        <v>17001</v>
      </c>
      <c r="P8790" t="s">
        <v>171</v>
      </c>
    </row>
    <row r="8791" spans="1:16" x14ac:dyDescent="0.25">
      <c r="A8791" t="s">
        <v>0</v>
      </c>
      <c r="B8791" t="s">
        <v>18163</v>
      </c>
      <c r="C8791" t="s">
        <v>697</v>
      </c>
      <c r="D8791" t="s">
        <v>17068</v>
      </c>
      <c r="E8791" t="s">
        <v>59</v>
      </c>
      <c r="F8791" t="b">
        <v>0</v>
      </c>
      <c r="G8791" t="s">
        <v>41</v>
      </c>
      <c r="H8791" s="1">
        <v>46119.294085648151</v>
      </c>
      <c r="I8791" t="b">
        <v>1</v>
      </c>
      <c r="J8791" t="b">
        <v>1</v>
      </c>
      <c r="K8791" t="s">
        <v>41</v>
      </c>
      <c r="L8791" t="s">
        <v>60</v>
      </c>
      <c r="M8791">
        <v>58000</v>
      </c>
      <c r="N8791"/>
      <c r="O8791" t="s">
        <v>18164</v>
      </c>
    </row>
    <row r="8792" spans="1:16" x14ac:dyDescent="0.25">
      <c r="A8792" t="s">
        <v>6</v>
      </c>
      <c r="B8792" t="s">
        <v>7650</v>
      </c>
      <c r="C8792" t="s">
        <v>326</v>
      </c>
      <c r="D8792" t="s">
        <v>4346</v>
      </c>
      <c r="E8792" t="s">
        <v>59</v>
      </c>
      <c r="F8792" t="b">
        <v>0</v>
      </c>
      <c r="G8792" t="s">
        <v>77</v>
      </c>
      <c r="H8792" s="1">
        <v>46119.335810185177</v>
      </c>
      <c r="I8792" t="b">
        <v>0</v>
      </c>
      <c r="J8792" t="b">
        <v>1</v>
      </c>
      <c r="K8792" t="s">
        <v>41</v>
      </c>
      <c r="L8792" t="s">
        <v>60</v>
      </c>
      <c r="M8792">
        <v>187000</v>
      </c>
      <c r="N8792"/>
      <c r="O8792" t="s">
        <v>1183</v>
      </c>
      <c r="P8792" t="s">
        <v>7651</v>
      </c>
    </row>
    <row r="8793" spans="1:16" x14ac:dyDescent="0.25">
      <c r="A8793" t="s">
        <v>1</v>
      </c>
      <c r="B8793" t="s">
        <v>18165</v>
      </c>
      <c r="C8793" t="s">
        <v>4530</v>
      </c>
      <c r="D8793" t="s">
        <v>4526</v>
      </c>
      <c r="E8793" t="s">
        <v>59</v>
      </c>
      <c r="F8793" t="b">
        <v>0</v>
      </c>
      <c r="G8793" t="s">
        <v>40</v>
      </c>
      <c r="H8793" s="1">
        <v>46119.336851851847</v>
      </c>
      <c r="I8793" t="b">
        <v>0</v>
      </c>
      <c r="J8793" t="b">
        <v>0</v>
      </c>
      <c r="K8793" t="s">
        <v>40</v>
      </c>
      <c r="L8793" t="s">
        <v>60</v>
      </c>
      <c r="M8793">
        <v>40000</v>
      </c>
      <c r="N8793"/>
      <c r="O8793" t="s">
        <v>101</v>
      </c>
      <c r="P8793" t="s">
        <v>18166</v>
      </c>
    </row>
    <row r="8794" spans="1:16" x14ac:dyDescent="0.25">
      <c r="A8794" t="s">
        <v>1</v>
      </c>
      <c r="B8794" t="s">
        <v>18167</v>
      </c>
      <c r="C8794" t="s">
        <v>1554</v>
      </c>
      <c r="D8794" t="s">
        <v>4346</v>
      </c>
      <c r="E8794" t="s">
        <v>59</v>
      </c>
      <c r="F8794" t="b">
        <v>0</v>
      </c>
      <c r="G8794" t="s">
        <v>77</v>
      </c>
      <c r="H8794" s="1">
        <v>46119.337013888893</v>
      </c>
      <c r="I8794" t="b">
        <v>1</v>
      </c>
      <c r="J8794" t="b">
        <v>1</v>
      </c>
      <c r="K8794" t="s">
        <v>41</v>
      </c>
      <c r="L8794" t="s">
        <v>60</v>
      </c>
      <c r="M8794">
        <v>155500</v>
      </c>
      <c r="N8794"/>
      <c r="O8794" t="s">
        <v>1183</v>
      </c>
      <c r="P8794" t="s">
        <v>18168</v>
      </c>
    </row>
    <row r="8795" spans="1:16" x14ac:dyDescent="0.25">
      <c r="A8795" t="s">
        <v>1</v>
      </c>
      <c r="B8795" t="s">
        <v>18169</v>
      </c>
      <c r="C8795" t="s">
        <v>181</v>
      </c>
      <c r="D8795" t="s">
        <v>5493</v>
      </c>
      <c r="E8795" t="s">
        <v>59</v>
      </c>
      <c r="F8795" t="b">
        <v>0</v>
      </c>
      <c r="G8795" t="s">
        <v>65</v>
      </c>
      <c r="H8795" s="1">
        <v>46119.337152777778</v>
      </c>
      <c r="I8795" t="b">
        <v>0</v>
      </c>
      <c r="J8795" t="b">
        <v>0</v>
      </c>
      <c r="K8795" t="s">
        <v>41</v>
      </c>
      <c r="L8795" t="s">
        <v>60</v>
      </c>
      <c r="M8795">
        <v>107500</v>
      </c>
      <c r="N8795"/>
      <c r="O8795" t="s">
        <v>950</v>
      </c>
      <c r="P8795" t="s">
        <v>85</v>
      </c>
    </row>
    <row r="8796" spans="1:16" x14ac:dyDescent="0.25">
      <c r="A8796" t="s">
        <v>5</v>
      </c>
      <c r="B8796" t="s">
        <v>18170</v>
      </c>
      <c r="C8796" t="s">
        <v>33</v>
      </c>
      <c r="D8796" t="s">
        <v>16554</v>
      </c>
      <c r="E8796" t="s">
        <v>59</v>
      </c>
      <c r="F8796" t="b">
        <v>0</v>
      </c>
      <c r="G8796" t="s">
        <v>33</v>
      </c>
      <c r="H8796" s="1">
        <v>46119.338067129633</v>
      </c>
      <c r="I8796" t="b">
        <v>0</v>
      </c>
      <c r="J8796" t="b">
        <v>0</v>
      </c>
      <c r="K8796" t="s">
        <v>33</v>
      </c>
      <c r="L8796" t="s">
        <v>60</v>
      </c>
      <c r="M8796">
        <v>100</v>
      </c>
      <c r="N8796"/>
      <c r="O8796" t="s">
        <v>18171</v>
      </c>
      <c r="P8796" t="s">
        <v>12909</v>
      </c>
    </row>
    <row r="8797" spans="1:16" x14ac:dyDescent="0.25">
      <c r="A8797" t="s">
        <v>1</v>
      </c>
      <c r="B8797" t="s">
        <v>18172</v>
      </c>
      <c r="C8797" t="s">
        <v>33</v>
      </c>
      <c r="D8797" t="s">
        <v>16554</v>
      </c>
      <c r="E8797" t="s">
        <v>59</v>
      </c>
      <c r="F8797" t="b">
        <v>0</v>
      </c>
      <c r="G8797" t="s">
        <v>33</v>
      </c>
      <c r="H8797" s="1">
        <v>46119.338090277779</v>
      </c>
      <c r="I8797" t="b">
        <v>0</v>
      </c>
      <c r="J8797" t="b">
        <v>0</v>
      </c>
      <c r="K8797" t="s">
        <v>33</v>
      </c>
      <c r="L8797" t="s">
        <v>60</v>
      </c>
      <c r="M8797">
        <v>125</v>
      </c>
      <c r="N8797"/>
      <c r="O8797" t="s">
        <v>18173</v>
      </c>
    </row>
    <row r="8798" spans="1:16" x14ac:dyDescent="0.25">
      <c r="A8798" t="s">
        <v>1</v>
      </c>
      <c r="B8798" t="s">
        <v>18165</v>
      </c>
      <c r="C8798" t="s">
        <v>4530</v>
      </c>
      <c r="D8798" t="s">
        <v>4526</v>
      </c>
      <c r="E8798" t="s">
        <v>59</v>
      </c>
      <c r="F8798" t="b">
        <v>0</v>
      </c>
      <c r="G8798" t="s">
        <v>40</v>
      </c>
      <c r="H8798" s="1">
        <v>46119.338217592587</v>
      </c>
      <c r="I8798" t="b">
        <v>0</v>
      </c>
      <c r="J8798" t="b">
        <v>0</v>
      </c>
      <c r="K8798" t="s">
        <v>40</v>
      </c>
      <c r="L8798" t="s">
        <v>60</v>
      </c>
      <c r="M8798">
        <v>40000</v>
      </c>
      <c r="N8798"/>
      <c r="O8798" t="s">
        <v>101</v>
      </c>
      <c r="P8798" t="s">
        <v>18166</v>
      </c>
    </row>
    <row r="8799" spans="1:16" x14ac:dyDescent="0.25">
      <c r="A8799" t="s">
        <v>1</v>
      </c>
      <c r="B8799" t="s">
        <v>18167</v>
      </c>
      <c r="C8799" t="s">
        <v>1554</v>
      </c>
      <c r="D8799" t="s">
        <v>4346</v>
      </c>
      <c r="E8799" t="s">
        <v>59</v>
      </c>
      <c r="F8799" t="b">
        <v>0</v>
      </c>
      <c r="G8799" t="s">
        <v>41</v>
      </c>
      <c r="H8799" s="1">
        <v>46119.338368055563</v>
      </c>
      <c r="I8799" t="b">
        <v>1</v>
      </c>
      <c r="J8799" t="b">
        <v>1</v>
      </c>
      <c r="K8799" t="s">
        <v>41</v>
      </c>
      <c r="L8799" t="s">
        <v>60</v>
      </c>
      <c r="M8799">
        <v>155500</v>
      </c>
      <c r="N8799"/>
      <c r="O8799" t="s">
        <v>1183</v>
      </c>
      <c r="P8799" t="s">
        <v>18168</v>
      </c>
    </row>
    <row r="8800" spans="1:16" x14ac:dyDescent="0.25">
      <c r="A8800" t="s">
        <v>0</v>
      </c>
      <c r="B8800" t="s">
        <v>18174</v>
      </c>
      <c r="C8800" t="s">
        <v>3652</v>
      </c>
      <c r="D8800" t="s">
        <v>2360</v>
      </c>
      <c r="E8800" t="s">
        <v>59</v>
      </c>
      <c r="F8800" t="b">
        <v>0</v>
      </c>
      <c r="G8800" t="s">
        <v>77</v>
      </c>
      <c r="H8800" s="1">
        <v>46119.376284722217</v>
      </c>
      <c r="I8800" t="b">
        <v>0</v>
      </c>
      <c r="J8800" t="b">
        <v>0</v>
      </c>
      <c r="K8800" t="s">
        <v>41</v>
      </c>
      <c r="L8800" t="s">
        <v>74</v>
      </c>
      <c r="M8800"/>
      <c r="N8800">
        <v>38</v>
      </c>
      <c r="O8800" t="s">
        <v>18175</v>
      </c>
      <c r="P8800" t="s">
        <v>18176</v>
      </c>
    </row>
    <row r="8801" spans="1:16" x14ac:dyDescent="0.25">
      <c r="A8801" t="s">
        <v>2</v>
      </c>
      <c r="B8801" t="s">
        <v>18177</v>
      </c>
      <c r="C8801" t="s">
        <v>76</v>
      </c>
      <c r="D8801" t="s">
        <v>4526</v>
      </c>
      <c r="E8801" t="s">
        <v>88</v>
      </c>
      <c r="F8801" t="b">
        <v>1</v>
      </c>
      <c r="G8801" t="s">
        <v>40</v>
      </c>
      <c r="H8801" s="1">
        <v>46119.378518518519</v>
      </c>
      <c r="I8801" t="b">
        <v>1</v>
      </c>
      <c r="J8801" t="b">
        <v>0</v>
      </c>
      <c r="K8801" t="s">
        <v>40</v>
      </c>
      <c r="L8801" t="s">
        <v>74</v>
      </c>
      <c r="M8801"/>
      <c r="N8801">
        <v>66.5</v>
      </c>
      <c r="O8801" t="s">
        <v>6925</v>
      </c>
    </row>
    <row r="8802" spans="1:16" x14ac:dyDescent="0.25">
      <c r="A8802" t="s">
        <v>6</v>
      </c>
      <c r="B8802" t="s">
        <v>4072</v>
      </c>
      <c r="C8802" t="s">
        <v>616</v>
      </c>
      <c r="D8802" t="s">
        <v>2360</v>
      </c>
      <c r="E8802" t="s">
        <v>59</v>
      </c>
      <c r="F8802" t="b">
        <v>0</v>
      </c>
      <c r="G8802" t="s">
        <v>73</v>
      </c>
      <c r="H8802" s="1">
        <v>46119.418009259258</v>
      </c>
      <c r="I8802" t="b">
        <v>0</v>
      </c>
      <c r="J8802" t="b">
        <v>1</v>
      </c>
      <c r="K8802" t="s">
        <v>41</v>
      </c>
      <c r="L8802" t="s">
        <v>60</v>
      </c>
      <c r="M8802">
        <v>158696.5</v>
      </c>
      <c r="N8802"/>
      <c r="O8802" t="s">
        <v>5244</v>
      </c>
      <c r="P8802" t="s">
        <v>875</v>
      </c>
    </row>
    <row r="8803" spans="1:16" x14ac:dyDescent="0.25">
      <c r="A8803" t="s">
        <v>7</v>
      </c>
      <c r="B8803" t="s">
        <v>10339</v>
      </c>
      <c r="C8803" t="s">
        <v>12360</v>
      </c>
      <c r="D8803" t="s">
        <v>2360</v>
      </c>
      <c r="E8803" t="s">
        <v>59</v>
      </c>
      <c r="F8803" t="b">
        <v>0</v>
      </c>
      <c r="G8803" t="s">
        <v>65</v>
      </c>
      <c r="H8803" s="1">
        <v>46119.418020833327</v>
      </c>
      <c r="I8803" t="b">
        <v>0</v>
      </c>
      <c r="J8803" t="b">
        <v>1</v>
      </c>
      <c r="K8803" t="s">
        <v>41</v>
      </c>
      <c r="L8803" t="s">
        <v>60</v>
      </c>
      <c r="M8803">
        <v>141000</v>
      </c>
      <c r="N8803"/>
      <c r="O8803" t="s">
        <v>424</v>
      </c>
      <c r="P8803" t="s">
        <v>10341</v>
      </c>
    </row>
    <row r="8804" spans="1:16" x14ac:dyDescent="0.25">
      <c r="A8804" t="s">
        <v>0</v>
      </c>
      <c r="B8804" t="s">
        <v>16622</v>
      </c>
      <c r="C8804" t="s">
        <v>913</v>
      </c>
      <c r="D8804" t="s">
        <v>4526</v>
      </c>
      <c r="E8804" t="s">
        <v>59</v>
      </c>
      <c r="F8804" t="b">
        <v>0</v>
      </c>
      <c r="G8804" t="s">
        <v>20</v>
      </c>
      <c r="H8804" s="1">
        <v>46119.418483796297</v>
      </c>
      <c r="I8804" t="b">
        <v>1</v>
      </c>
      <c r="J8804" t="b">
        <v>0</v>
      </c>
      <c r="K8804" t="s">
        <v>20</v>
      </c>
      <c r="L8804" t="s">
        <v>60</v>
      </c>
      <c r="M8804">
        <v>50000</v>
      </c>
      <c r="N8804"/>
      <c r="O8804" t="s">
        <v>8149</v>
      </c>
      <c r="P8804" t="s">
        <v>4441</v>
      </c>
    </row>
    <row r="8805" spans="1:16" x14ac:dyDescent="0.25">
      <c r="A8805" t="s">
        <v>2</v>
      </c>
      <c r="B8805" t="s">
        <v>766</v>
      </c>
      <c r="C8805" t="s">
        <v>304</v>
      </c>
      <c r="D8805" t="s">
        <v>2360</v>
      </c>
      <c r="E8805" t="s">
        <v>59</v>
      </c>
      <c r="F8805" t="b">
        <v>0</v>
      </c>
      <c r="G8805" t="s">
        <v>77</v>
      </c>
      <c r="H8805" s="1">
        <v>46119.41914351852</v>
      </c>
      <c r="I8805" t="b">
        <v>0</v>
      </c>
      <c r="J8805" t="b">
        <v>1</v>
      </c>
      <c r="K8805" t="s">
        <v>41</v>
      </c>
      <c r="L8805" t="s">
        <v>60</v>
      </c>
      <c r="M8805">
        <v>253500</v>
      </c>
      <c r="N8805"/>
      <c r="O8805" t="s">
        <v>424</v>
      </c>
      <c r="P8805" t="s">
        <v>4581</v>
      </c>
    </row>
    <row r="8806" spans="1:16" x14ac:dyDescent="0.25">
      <c r="A8806" t="s">
        <v>6</v>
      </c>
      <c r="B8806" t="s">
        <v>18178</v>
      </c>
      <c r="C8806" t="s">
        <v>17936</v>
      </c>
      <c r="D8806" t="s">
        <v>4550</v>
      </c>
      <c r="E8806" t="s">
        <v>59</v>
      </c>
      <c r="F8806" t="b">
        <v>0</v>
      </c>
      <c r="G8806" t="s">
        <v>41</v>
      </c>
      <c r="H8806" s="1">
        <v>46119.42019675926</v>
      </c>
      <c r="I8806" t="b">
        <v>0</v>
      </c>
      <c r="J8806" t="b">
        <v>1</v>
      </c>
      <c r="K8806" t="s">
        <v>41</v>
      </c>
      <c r="L8806" t="s">
        <v>60</v>
      </c>
      <c r="M8806">
        <v>134500</v>
      </c>
      <c r="N8806"/>
      <c r="O8806" t="s">
        <v>3445</v>
      </c>
      <c r="P8806" t="s">
        <v>18179</v>
      </c>
    </row>
    <row r="8807" spans="1:16" x14ac:dyDescent="0.25">
      <c r="A8807" t="s">
        <v>1</v>
      </c>
      <c r="B8807" t="s">
        <v>1003</v>
      </c>
      <c r="C8807" t="s">
        <v>18180</v>
      </c>
      <c r="D8807" t="s">
        <v>2360</v>
      </c>
      <c r="E8807" t="s">
        <v>59</v>
      </c>
      <c r="F8807" t="b">
        <v>0</v>
      </c>
      <c r="G8807" t="s">
        <v>68</v>
      </c>
      <c r="H8807" s="1">
        <v>46119.42046296296</v>
      </c>
      <c r="I8807" t="b">
        <v>0</v>
      </c>
      <c r="J8807" t="b">
        <v>1</v>
      </c>
      <c r="K8807" t="s">
        <v>41</v>
      </c>
      <c r="L8807" t="s">
        <v>60</v>
      </c>
      <c r="M8807">
        <v>135000</v>
      </c>
      <c r="N8807"/>
      <c r="O8807" t="s">
        <v>424</v>
      </c>
      <c r="P8807" t="s">
        <v>16221</v>
      </c>
    </row>
    <row r="8808" spans="1:16" x14ac:dyDescent="0.25">
      <c r="A8808" t="s">
        <v>2</v>
      </c>
      <c r="B8808" t="s">
        <v>3567</v>
      </c>
      <c r="C8808" t="s">
        <v>11814</v>
      </c>
      <c r="D8808" t="s">
        <v>4526</v>
      </c>
      <c r="E8808" t="s">
        <v>88</v>
      </c>
      <c r="F8808" t="b">
        <v>0</v>
      </c>
      <c r="G8808" t="s">
        <v>40</v>
      </c>
      <c r="H8808" s="1">
        <v>46119.421597222223</v>
      </c>
      <c r="I8808" t="b">
        <v>1</v>
      </c>
      <c r="J8808" t="b">
        <v>0</v>
      </c>
      <c r="K8808" t="s">
        <v>40</v>
      </c>
      <c r="L8808" t="s">
        <v>74</v>
      </c>
      <c r="M8808"/>
      <c r="N8808">
        <v>60</v>
      </c>
      <c r="O8808" t="s">
        <v>6925</v>
      </c>
    </row>
    <row r="8809" spans="1:16" x14ac:dyDescent="0.25">
      <c r="A8809" t="s">
        <v>1</v>
      </c>
      <c r="B8809" t="s">
        <v>1003</v>
      </c>
      <c r="C8809" t="s">
        <v>4952</v>
      </c>
      <c r="D8809" t="s">
        <v>2360</v>
      </c>
      <c r="E8809" t="s">
        <v>59</v>
      </c>
      <c r="F8809" t="b">
        <v>0</v>
      </c>
      <c r="G8809" t="s">
        <v>41</v>
      </c>
      <c r="H8809" s="1">
        <v>46119.421712962961</v>
      </c>
      <c r="I8809" t="b">
        <v>0</v>
      </c>
      <c r="J8809" t="b">
        <v>1</v>
      </c>
      <c r="K8809" t="s">
        <v>41</v>
      </c>
      <c r="L8809" t="s">
        <v>60</v>
      </c>
      <c r="M8809">
        <v>135000</v>
      </c>
      <c r="N8809"/>
      <c r="O8809" t="s">
        <v>424</v>
      </c>
      <c r="P8809" t="s">
        <v>18181</v>
      </c>
    </row>
    <row r="8810" spans="1:16" x14ac:dyDescent="0.25">
      <c r="A8810" t="s">
        <v>0</v>
      </c>
      <c r="B8810" t="s">
        <v>2390</v>
      </c>
      <c r="C8810" t="s">
        <v>6862</v>
      </c>
      <c r="D8810" t="s">
        <v>4346</v>
      </c>
      <c r="E8810" t="s">
        <v>59</v>
      </c>
      <c r="F8810" t="b">
        <v>0</v>
      </c>
      <c r="G8810" t="s">
        <v>40</v>
      </c>
      <c r="H8810" s="1">
        <v>46119.460729166669</v>
      </c>
      <c r="I8810" t="b">
        <v>1</v>
      </c>
      <c r="J8810" t="b">
        <v>0</v>
      </c>
      <c r="K8810" t="s">
        <v>40</v>
      </c>
      <c r="L8810" t="s">
        <v>60</v>
      </c>
      <c r="M8810">
        <v>31925</v>
      </c>
      <c r="N8810"/>
      <c r="O8810" t="s">
        <v>18182</v>
      </c>
      <c r="P8810" t="s">
        <v>18183</v>
      </c>
    </row>
    <row r="8811" spans="1:16" x14ac:dyDescent="0.25">
      <c r="A8811" t="s">
        <v>2</v>
      </c>
      <c r="B8811" t="s">
        <v>18184</v>
      </c>
      <c r="C8811" t="s">
        <v>165</v>
      </c>
      <c r="D8811" t="s">
        <v>4756</v>
      </c>
      <c r="E8811" t="s">
        <v>59</v>
      </c>
      <c r="F8811" t="b">
        <v>0</v>
      </c>
      <c r="G8811" t="s">
        <v>73</v>
      </c>
      <c r="H8811" s="1">
        <v>46119.460868055547</v>
      </c>
      <c r="I8811" t="b">
        <v>0</v>
      </c>
      <c r="J8811" t="b">
        <v>0</v>
      </c>
      <c r="K8811" t="s">
        <v>41</v>
      </c>
      <c r="L8811" t="s">
        <v>60</v>
      </c>
      <c r="M8811">
        <v>135000</v>
      </c>
      <c r="N8811"/>
      <c r="O8811" t="s">
        <v>12113</v>
      </c>
    </row>
    <row r="8812" spans="1:16" x14ac:dyDescent="0.25">
      <c r="A8812" t="s">
        <v>3</v>
      </c>
      <c r="B8812" t="s">
        <v>18185</v>
      </c>
      <c r="C8812" t="s">
        <v>162</v>
      </c>
      <c r="D8812" t="s">
        <v>5493</v>
      </c>
      <c r="E8812" t="s">
        <v>59</v>
      </c>
      <c r="F8812" t="b">
        <v>0</v>
      </c>
      <c r="G8812" t="s">
        <v>73</v>
      </c>
      <c r="H8812" s="1">
        <v>46119.501284722217</v>
      </c>
      <c r="I8812" t="b">
        <v>0</v>
      </c>
      <c r="J8812" t="b">
        <v>1</v>
      </c>
      <c r="K8812" t="s">
        <v>41</v>
      </c>
      <c r="L8812" t="s">
        <v>60</v>
      </c>
      <c r="M8812">
        <v>131040</v>
      </c>
      <c r="N8812"/>
      <c r="O8812" t="s">
        <v>17584</v>
      </c>
    </row>
    <row r="8813" spans="1:16" x14ac:dyDescent="0.25">
      <c r="A8813" t="s">
        <v>3</v>
      </c>
      <c r="B8813" t="s">
        <v>18186</v>
      </c>
      <c r="D8813" t="s">
        <v>4346</v>
      </c>
      <c r="E8813" t="s">
        <v>59</v>
      </c>
      <c r="F8813" t="b">
        <v>0</v>
      </c>
      <c r="G8813" t="s">
        <v>37</v>
      </c>
      <c r="H8813" s="1">
        <v>46119.502349537041</v>
      </c>
      <c r="I8813" t="b">
        <v>0</v>
      </c>
      <c r="J8813" t="b">
        <v>0</v>
      </c>
      <c r="K8813" t="s">
        <v>37</v>
      </c>
      <c r="L8813" t="s">
        <v>60</v>
      </c>
      <c r="M8813">
        <v>135000</v>
      </c>
      <c r="N8813"/>
      <c r="O8813" t="s">
        <v>2002</v>
      </c>
      <c r="P8813" t="s">
        <v>18187</v>
      </c>
    </row>
    <row r="8814" spans="1:16" x14ac:dyDescent="0.25">
      <c r="A8814" t="s">
        <v>0</v>
      </c>
      <c r="B8814" t="s">
        <v>6215</v>
      </c>
      <c r="C8814" t="s">
        <v>5239</v>
      </c>
      <c r="D8814" t="s">
        <v>7459</v>
      </c>
      <c r="E8814" t="s">
        <v>59</v>
      </c>
      <c r="F8814" t="b">
        <v>0</v>
      </c>
      <c r="G8814" t="s">
        <v>40</v>
      </c>
      <c r="H8814" s="1">
        <v>46119.502442129633</v>
      </c>
      <c r="I8814" t="b">
        <v>0</v>
      </c>
      <c r="J8814" t="b">
        <v>0</v>
      </c>
      <c r="K8814" t="s">
        <v>40</v>
      </c>
      <c r="L8814" t="s">
        <v>60</v>
      </c>
      <c r="M8814">
        <v>52500</v>
      </c>
      <c r="N8814"/>
      <c r="O8814" t="s">
        <v>7459</v>
      </c>
      <c r="P8814" t="s">
        <v>18188</v>
      </c>
    </row>
    <row r="8815" spans="1:16" x14ac:dyDescent="0.25">
      <c r="A8815" t="s">
        <v>2</v>
      </c>
      <c r="B8815" t="s">
        <v>123</v>
      </c>
      <c r="C8815" t="s">
        <v>971</v>
      </c>
      <c r="D8815" t="s">
        <v>4526</v>
      </c>
      <c r="E8815" t="s">
        <v>59</v>
      </c>
      <c r="F8815" t="b">
        <v>0</v>
      </c>
      <c r="G8815" t="s">
        <v>68</v>
      </c>
      <c r="H8815" s="1">
        <v>46119.502488425933</v>
      </c>
      <c r="I8815" t="b">
        <v>0</v>
      </c>
      <c r="J8815" t="b">
        <v>1</v>
      </c>
      <c r="K8815" t="s">
        <v>41</v>
      </c>
      <c r="L8815" t="s">
        <v>74</v>
      </c>
      <c r="M8815"/>
      <c r="N8815">
        <v>32.5</v>
      </c>
      <c r="O8815" t="s">
        <v>222</v>
      </c>
      <c r="P8815" t="s">
        <v>18189</v>
      </c>
    </row>
    <row r="8816" spans="1:16" x14ac:dyDescent="0.25">
      <c r="A8816" t="s">
        <v>1</v>
      </c>
      <c r="B8816" t="s">
        <v>7610</v>
      </c>
      <c r="C8816" t="s">
        <v>18190</v>
      </c>
      <c r="D8816" t="s">
        <v>4346</v>
      </c>
      <c r="E8816" t="s">
        <v>59</v>
      </c>
      <c r="F8816" t="b">
        <v>0</v>
      </c>
      <c r="G8816" t="s">
        <v>40</v>
      </c>
      <c r="H8816" s="1">
        <v>46119.504907407398</v>
      </c>
      <c r="I8816" t="b">
        <v>0</v>
      </c>
      <c r="J8816" t="b">
        <v>0</v>
      </c>
      <c r="K8816" t="s">
        <v>40</v>
      </c>
      <c r="L8816" t="s">
        <v>60</v>
      </c>
      <c r="M8816">
        <v>30000</v>
      </c>
      <c r="N8816"/>
      <c r="O8816" t="s">
        <v>18191</v>
      </c>
    </row>
    <row r="8817" spans="1:16" x14ac:dyDescent="0.25">
      <c r="A8817" t="s">
        <v>0</v>
      </c>
      <c r="B8817" t="s">
        <v>18192</v>
      </c>
      <c r="C8817" t="s">
        <v>13</v>
      </c>
      <c r="D8817" t="s">
        <v>4526</v>
      </c>
      <c r="E8817" t="s">
        <v>621</v>
      </c>
      <c r="F8817" t="b">
        <v>0</v>
      </c>
      <c r="G8817" t="s">
        <v>13</v>
      </c>
      <c r="H8817" s="1">
        <v>46119.543229166673</v>
      </c>
      <c r="I8817" t="b">
        <v>0</v>
      </c>
      <c r="J8817" t="b">
        <v>0</v>
      </c>
      <c r="K8817" t="s">
        <v>13</v>
      </c>
      <c r="L8817" t="s">
        <v>74</v>
      </c>
      <c r="M8817"/>
      <c r="N8817">
        <v>34.564999999999998</v>
      </c>
      <c r="O8817" t="s">
        <v>18193</v>
      </c>
    </row>
    <row r="8818" spans="1:16" x14ac:dyDescent="0.25">
      <c r="A8818" t="s">
        <v>3</v>
      </c>
      <c r="B8818" t="s">
        <v>18194</v>
      </c>
      <c r="C8818" t="s">
        <v>520</v>
      </c>
      <c r="D8818" t="s">
        <v>16554</v>
      </c>
      <c r="E8818" t="s">
        <v>59</v>
      </c>
      <c r="F8818" t="b">
        <v>0</v>
      </c>
      <c r="G8818" t="s">
        <v>41</v>
      </c>
      <c r="H8818" s="1">
        <v>46119.585798611108</v>
      </c>
      <c r="I8818" t="b">
        <v>0</v>
      </c>
      <c r="J8818" t="b">
        <v>1</v>
      </c>
      <c r="K8818" t="s">
        <v>41</v>
      </c>
      <c r="L8818" t="s">
        <v>60</v>
      </c>
      <c r="M8818">
        <v>80000</v>
      </c>
      <c r="N8818"/>
      <c r="O8818" t="s">
        <v>18195</v>
      </c>
      <c r="P8818" t="s">
        <v>133</v>
      </c>
    </row>
    <row r="8819" spans="1:16" x14ac:dyDescent="0.25">
      <c r="A8819" t="s">
        <v>6</v>
      </c>
      <c r="B8819" t="s">
        <v>18196</v>
      </c>
      <c r="C8819" t="s">
        <v>167</v>
      </c>
      <c r="D8819" t="s">
        <v>5493</v>
      </c>
      <c r="E8819" t="s">
        <v>59</v>
      </c>
      <c r="F8819" t="b">
        <v>0</v>
      </c>
      <c r="G8819" t="s">
        <v>65</v>
      </c>
      <c r="H8819" s="1">
        <v>46119.5859375</v>
      </c>
      <c r="I8819" t="b">
        <v>0</v>
      </c>
      <c r="J8819" t="b">
        <v>1</v>
      </c>
      <c r="K8819" t="s">
        <v>41</v>
      </c>
      <c r="L8819" t="s">
        <v>60</v>
      </c>
      <c r="M8819">
        <v>216262.5</v>
      </c>
      <c r="N8819"/>
      <c r="O8819" t="s">
        <v>528</v>
      </c>
      <c r="P8819" t="s">
        <v>705</v>
      </c>
    </row>
    <row r="8820" spans="1:16" x14ac:dyDescent="0.25">
      <c r="A8820" t="s">
        <v>6</v>
      </c>
      <c r="B8820" t="s">
        <v>3120</v>
      </c>
      <c r="C8820" t="s">
        <v>76</v>
      </c>
      <c r="D8820" t="s">
        <v>4622</v>
      </c>
      <c r="E8820" t="s">
        <v>59</v>
      </c>
      <c r="F8820" t="b">
        <v>1</v>
      </c>
      <c r="G8820" t="s">
        <v>41</v>
      </c>
      <c r="H8820" s="1">
        <v>46119.586863425917</v>
      </c>
      <c r="I8820" t="b">
        <v>0</v>
      </c>
      <c r="J8820" t="b">
        <v>0</v>
      </c>
      <c r="K8820" t="s">
        <v>41</v>
      </c>
      <c r="L8820" t="s">
        <v>60</v>
      </c>
      <c r="M8820">
        <v>200000</v>
      </c>
      <c r="N8820"/>
      <c r="O8820" t="s">
        <v>4412</v>
      </c>
      <c r="P8820" t="s">
        <v>18197</v>
      </c>
    </row>
    <row r="8821" spans="1:16" x14ac:dyDescent="0.25">
      <c r="A8821" t="s">
        <v>1</v>
      </c>
      <c r="B8821" t="s">
        <v>18198</v>
      </c>
      <c r="C8821" t="s">
        <v>987</v>
      </c>
      <c r="D8821" t="s">
        <v>5493</v>
      </c>
      <c r="E8821" t="s">
        <v>59</v>
      </c>
      <c r="F8821" t="b">
        <v>0</v>
      </c>
      <c r="G8821" t="s">
        <v>68</v>
      </c>
      <c r="H8821" s="1">
        <v>46119.587060185193</v>
      </c>
      <c r="I8821" t="b">
        <v>0</v>
      </c>
      <c r="J8821" t="b">
        <v>1</v>
      </c>
      <c r="K8821" t="s">
        <v>41</v>
      </c>
      <c r="L8821" t="s">
        <v>60</v>
      </c>
      <c r="M8821">
        <v>122275</v>
      </c>
      <c r="N8821"/>
      <c r="O8821" t="s">
        <v>528</v>
      </c>
      <c r="P8821" t="s">
        <v>18199</v>
      </c>
    </row>
    <row r="8822" spans="1:16" x14ac:dyDescent="0.25">
      <c r="A8822" t="s">
        <v>1</v>
      </c>
      <c r="B8822" t="s">
        <v>18198</v>
      </c>
      <c r="C8822" t="s">
        <v>987</v>
      </c>
      <c r="D8822" t="s">
        <v>5493</v>
      </c>
      <c r="E8822" t="s">
        <v>59</v>
      </c>
      <c r="F8822" t="b">
        <v>0</v>
      </c>
      <c r="G8822" t="s">
        <v>77</v>
      </c>
      <c r="H8822" s="1">
        <v>46119.587071759262</v>
      </c>
      <c r="I8822" t="b">
        <v>0</v>
      </c>
      <c r="J8822" t="b">
        <v>1</v>
      </c>
      <c r="K8822" t="s">
        <v>41</v>
      </c>
      <c r="L8822" t="s">
        <v>60</v>
      </c>
      <c r="M8822">
        <v>122275</v>
      </c>
      <c r="N8822"/>
      <c r="O8822" t="s">
        <v>528</v>
      </c>
      <c r="P8822" t="s">
        <v>18199</v>
      </c>
    </row>
    <row r="8823" spans="1:16" x14ac:dyDescent="0.25">
      <c r="A8823" t="s">
        <v>1</v>
      </c>
      <c r="B8823" t="s">
        <v>9491</v>
      </c>
      <c r="C8823" t="s">
        <v>3216</v>
      </c>
      <c r="D8823" t="s">
        <v>4526</v>
      </c>
      <c r="E8823" t="s">
        <v>88</v>
      </c>
      <c r="F8823" t="b">
        <v>0</v>
      </c>
      <c r="G8823" t="s">
        <v>13</v>
      </c>
      <c r="H8823" s="1">
        <v>46119.587453703702</v>
      </c>
      <c r="I8823" t="b">
        <v>0</v>
      </c>
      <c r="J8823" t="b">
        <v>0</v>
      </c>
      <c r="K8823" t="s">
        <v>13</v>
      </c>
      <c r="L8823" t="s">
        <v>60</v>
      </c>
      <c r="M8823">
        <v>112500</v>
      </c>
      <c r="N8823"/>
      <c r="O8823" t="s">
        <v>9492</v>
      </c>
      <c r="P8823" t="s">
        <v>9493</v>
      </c>
    </row>
    <row r="8824" spans="1:16" x14ac:dyDescent="0.25">
      <c r="A8824" t="s">
        <v>1</v>
      </c>
      <c r="B8824" t="s">
        <v>1</v>
      </c>
      <c r="C8824" t="s">
        <v>18200</v>
      </c>
      <c r="D8824" t="s">
        <v>4346</v>
      </c>
      <c r="E8824" t="s">
        <v>59</v>
      </c>
      <c r="F8824" t="b">
        <v>0</v>
      </c>
      <c r="G8824" t="s">
        <v>40</v>
      </c>
      <c r="H8824" s="1">
        <v>46119.588240740741</v>
      </c>
      <c r="I8824" t="b">
        <v>1</v>
      </c>
      <c r="J8824" t="b">
        <v>0</v>
      </c>
      <c r="K8824" t="s">
        <v>40</v>
      </c>
      <c r="L8824" t="s">
        <v>60</v>
      </c>
      <c r="M8824">
        <v>675000</v>
      </c>
      <c r="N8824"/>
      <c r="O8824" t="s">
        <v>18201</v>
      </c>
      <c r="P8824" t="s">
        <v>18202</v>
      </c>
    </row>
    <row r="8825" spans="1:16" x14ac:dyDescent="0.25">
      <c r="A8825" t="s">
        <v>0</v>
      </c>
      <c r="B8825" t="s">
        <v>2308</v>
      </c>
      <c r="C8825" t="s">
        <v>181</v>
      </c>
      <c r="D8825" t="s">
        <v>4526</v>
      </c>
      <c r="E8825" t="s">
        <v>59</v>
      </c>
      <c r="F8825" t="b">
        <v>0</v>
      </c>
      <c r="G8825" t="s">
        <v>89</v>
      </c>
      <c r="H8825" s="1">
        <v>46119.626284722217</v>
      </c>
      <c r="I8825" t="b">
        <v>0</v>
      </c>
      <c r="J8825" t="b">
        <v>1</v>
      </c>
      <c r="K8825" t="s">
        <v>41</v>
      </c>
      <c r="L8825" t="s">
        <v>74</v>
      </c>
      <c r="M8825"/>
      <c r="N8825">
        <v>26</v>
      </c>
      <c r="O8825" t="s">
        <v>105</v>
      </c>
      <c r="P8825" t="s">
        <v>18203</v>
      </c>
    </row>
    <row r="8826" spans="1:16" x14ac:dyDescent="0.25">
      <c r="A8826" t="s">
        <v>4</v>
      </c>
      <c r="B8826" t="s">
        <v>2973</v>
      </c>
      <c r="C8826" t="s">
        <v>1359</v>
      </c>
      <c r="D8826" t="s">
        <v>4526</v>
      </c>
      <c r="E8826" t="s">
        <v>88</v>
      </c>
      <c r="F8826" t="b">
        <v>0</v>
      </c>
      <c r="G8826" t="s">
        <v>89</v>
      </c>
      <c r="H8826" s="1">
        <v>46119.626284722217</v>
      </c>
      <c r="I8826" t="b">
        <v>1</v>
      </c>
      <c r="J8826" t="b">
        <v>0</v>
      </c>
      <c r="K8826" t="s">
        <v>41</v>
      </c>
      <c r="L8826" t="s">
        <v>74</v>
      </c>
      <c r="M8826"/>
      <c r="N8826">
        <v>22.5</v>
      </c>
      <c r="O8826" t="s">
        <v>105</v>
      </c>
    </row>
    <row r="8827" spans="1:16" x14ac:dyDescent="0.25">
      <c r="A8827" t="s">
        <v>0</v>
      </c>
      <c r="B8827" t="s">
        <v>0</v>
      </c>
      <c r="C8827" t="s">
        <v>4011</v>
      </c>
      <c r="D8827" t="s">
        <v>4526</v>
      </c>
      <c r="E8827" t="s">
        <v>59</v>
      </c>
      <c r="F8827" t="b">
        <v>0</v>
      </c>
      <c r="G8827" t="s">
        <v>77</v>
      </c>
      <c r="H8827" s="1">
        <v>46119.626284722217</v>
      </c>
      <c r="I8827" t="b">
        <v>0</v>
      </c>
      <c r="J8827" t="b">
        <v>0</v>
      </c>
      <c r="K8827" t="s">
        <v>41</v>
      </c>
      <c r="L8827" t="s">
        <v>74</v>
      </c>
      <c r="M8827"/>
      <c r="N8827">
        <v>37.5</v>
      </c>
      <c r="O8827" t="s">
        <v>6980</v>
      </c>
      <c r="P8827" t="s">
        <v>13163</v>
      </c>
    </row>
    <row r="8828" spans="1:16" x14ac:dyDescent="0.25">
      <c r="A8828" t="s">
        <v>0</v>
      </c>
      <c r="B8828" t="s">
        <v>18204</v>
      </c>
      <c r="C8828" t="s">
        <v>115</v>
      </c>
      <c r="D8828" t="s">
        <v>4346</v>
      </c>
      <c r="E8828" t="s">
        <v>59</v>
      </c>
      <c r="F8828" t="b">
        <v>0</v>
      </c>
      <c r="G8828" t="s">
        <v>65</v>
      </c>
      <c r="H8828" s="1">
        <v>46119.626377314817</v>
      </c>
      <c r="I8828" t="b">
        <v>0</v>
      </c>
      <c r="J8828" t="b">
        <v>0</v>
      </c>
      <c r="K8828" t="s">
        <v>41</v>
      </c>
      <c r="L8828" t="s">
        <v>60</v>
      </c>
      <c r="M8828">
        <v>107500</v>
      </c>
      <c r="N8828"/>
      <c r="O8828" t="s">
        <v>10805</v>
      </c>
      <c r="P8828" t="s">
        <v>18205</v>
      </c>
    </row>
    <row r="8829" spans="1:16" x14ac:dyDescent="0.25">
      <c r="A8829" t="s">
        <v>0</v>
      </c>
      <c r="B8829" t="s">
        <v>18206</v>
      </c>
      <c r="C8829" t="s">
        <v>142</v>
      </c>
      <c r="D8829" t="s">
        <v>16554</v>
      </c>
      <c r="E8829" t="s">
        <v>59</v>
      </c>
      <c r="F8829" t="b">
        <v>0</v>
      </c>
      <c r="G8829" t="s">
        <v>65</v>
      </c>
      <c r="H8829" s="1">
        <v>46119.626481481479</v>
      </c>
      <c r="I8829" t="b">
        <v>0</v>
      </c>
      <c r="J8829" t="b">
        <v>1</v>
      </c>
      <c r="K8829" t="s">
        <v>41</v>
      </c>
      <c r="L8829" t="s">
        <v>60</v>
      </c>
      <c r="M8829">
        <v>75000</v>
      </c>
      <c r="N8829"/>
      <c r="O8829" t="s">
        <v>18207</v>
      </c>
      <c r="P8829" t="s">
        <v>1482</v>
      </c>
    </row>
    <row r="8830" spans="1:16" x14ac:dyDescent="0.25">
      <c r="A8830" t="s">
        <v>6</v>
      </c>
      <c r="B8830" t="s">
        <v>6</v>
      </c>
      <c r="C8830" t="s">
        <v>1698</v>
      </c>
      <c r="D8830" t="s">
        <v>4526</v>
      </c>
      <c r="E8830" t="s">
        <v>59</v>
      </c>
      <c r="F8830" t="b">
        <v>0</v>
      </c>
      <c r="G8830" t="s">
        <v>68</v>
      </c>
      <c r="H8830" s="1">
        <v>46119.627488425933</v>
      </c>
      <c r="I8830" t="b">
        <v>0</v>
      </c>
      <c r="J8830" t="b">
        <v>0</v>
      </c>
      <c r="K8830" t="s">
        <v>41</v>
      </c>
      <c r="L8830" t="s">
        <v>60</v>
      </c>
      <c r="M8830">
        <v>150000</v>
      </c>
      <c r="N8830"/>
      <c r="O8830" t="s">
        <v>105</v>
      </c>
      <c r="P8830" t="s">
        <v>18208</v>
      </c>
    </row>
    <row r="8831" spans="1:16" x14ac:dyDescent="0.25">
      <c r="A8831" t="s">
        <v>2</v>
      </c>
      <c r="B8831" t="s">
        <v>18209</v>
      </c>
      <c r="C8831" t="s">
        <v>142</v>
      </c>
      <c r="D8831" t="s">
        <v>16554</v>
      </c>
      <c r="E8831" t="s">
        <v>59</v>
      </c>
      <c r="F8831" t="b">
        <v>0</v>
      </c>
      <c r="G8831" t="s">
        <v>65</v>
      </c>
      <c r="H8831" s="1">
        <v>46119.627604166657</v>
      </c>
      <c r="I8831" t="b">
        <v>0</v>
      </c>
      <c r="J8831" t="b">
        <v>1</v>
      </c>
      <c r="K8831" t="s">
        <v>41</v>
      </c>
      <c r="L8831" t="s">
        <v>60</v>
      </c>
      <c r="M8831">
        <v>225000</v>
      </c>
      <c r="N8831"/>
      <c r="O8831" t="s">
        <v>16687</v>
      </c>
      <c r="P8831" t="s">
        <v>2988</v>
      </c>
    </row>
    <row r="8832" spans="1:16" x14ac:dyDescent="0.25">
      <c r="A8832" t="s">
        <v>5</v>
      </c>
      <c r="B8832" t="s">
        <v>18210</v>
      </c>
      <c r="C8832" t="s">
        <v>999</v>
      </c>
      <c r="D8832" t="s">
        <v>4346</v>
      </c>
      <c r="E8832" t="s">
        <v>88</v>
      </c>
      <c r="F8832" t="b">
        <v>0</v>
      </c>
      <c r="G8832" t="s">
        <v>77</v>
      </c>
      <c r="H8832" s="1">
        <v>46119.628657407397</v>
      </c>
      <c r="I8832" t="b">
        <v>1</v>
      </c>
      <c r="J8832" t="b">
        <v>0</v>
      </c>
      <c r="K8832" t="s">
        <v>41</v>
      </c>
      <c r="L8832" t="s">
        <v>74</v>
      </c>
      <c r="M8832"/>
      <c r="N8832">
        <v>75</v>
      </c>
      <c r="O8832" t="s">
        <v>3058</v>
      </c>
      <c r="P8832" t="s">
        <v>18080</v>
      </c>
    </row>
    <row r="8833" spans="1:16" x14ac:dyDescent="0.25">
      <c r="A8833" t="s">
        <v>5</v>
      </c>
      <c r="B8833" t="s">
        <v>18210</v>
      </c>
      <c r="C8833" t="s">
        <v>999</v>
      </c>
      <c r="D8833" t="s">
        <v>4346</v>
      </c>
      <c r="E8833" t="s">
        <v>88</v>
      </c>
      <c r="F8833" t="b">
        <v>0</v>
      </c>
      <c r="G8833" t="s">
        <v>68</v>
      </c>
      <c r="H8833" s="1">
        <v>46119.628738425927</v>
      </c>
      <c r="I8833" t="b">
        <v>1</v>
      </c>
      <c r="J8833" t="b">
        <v>0</v>
      </c>
      <c r="K8833" t="s">
        <v>41</v>
      </c>
      <c r="L8833" t="s">
        <v>74</v>
      </c>
      <c r="M8833"/>
      <c r="N8833">
        <v>75</v>
      </c>
      <c r="O8833" t="s">
        <v>3058</v>
      </c>
      <c r="P8833" t="s">
        <v>18080</v>
      </c>
    </row>
    <row r="8834" spans="1:16" x14ac:dyDescent="0.25">
      <c r="A8834" t="s">
        <v>1</v>
      </c>
      <c r="B8834" t="s">
        <v>18211</v>
      </c>
      <c r="C8834" t="s">
        <v>162</v>
      </c>
      <c r="D8834" t="s">
        <v>4346</v>
      </c>
      <c r="E8834" t="s">
        <v>88</v>
      </c>
      <c r="F8834" t="b">
        <v>0</v>
      </c>
      <c r="G8834" t="s">
        <v>73</v>
      </c>
      <c r="H8834" s="1">
        <v>46119.62877314815</v>
      </c>
      <c r="I8834" t="b">
        <v>1</v>
      </c>
      <c r="J8834" t="b">
        <v>1</v>
      </c>
      <c r="K8834" t="s">
        <v>41</v>
      </c>
      <c r="L8834" t="s">
        <v>74</v>
      </c>
      <c r="M8834"/>
      <c r="N8834">
        <v>56.5</v>
      </c>
      <c r="O8834" t="s">
        <v>2274</v>
      </c>
      <c r="P8834" t="s">
        <v>18212</v>
      </c>
    </row>
    <row r="8835" spans="1:16" x14ac:dyDescent="0.25">
      <c r="A8835" t="s">
        <v>2</v>
      </c>
      <c r="B8835" t="s">
        <v>9395</v>
      </c>
      <c r="C8835" t="s">
        <v>201</v>
      </c>
      <c r="D8835" t="s">
        <v>4526</v>
      </c>
      <c r="E8835" t="s">
        <v>59</v>
      </c>
      <c r="F8835" t="b">
        <v>0</v>
      </c>
      <c r="G8835" t="s">
        <v>68</v>
      </c>
      <c r="H8835" s="1">
        <v>46119.628796296303</v>
      </c>
      <c r="I8835" t="b">
        <v>0</v>
      </c>
      <c r="J8835" t="b">
        <v>1</v>
      </c>
      <c r="K8835" t="s">
        <v>41</v>
      </c>
      <c r="L8835" t="s">
        <v>60</v>
      </c>
      <c r="M8835">
        <v>80152</v>
      </c>
      <c r="N8835"/>
      <c r="O8835" t="s">
        <v>18213</v>
      </c>
      <c r="P8835" t="s">
        <v>18214</v>
      </c>
    </row>
    <row r="8836" spans="1:16" x14ac:dyDescent="0.25">
      <c r="A8836" t="s">
        <v>0</v>
      </c>
      <c r="B8836" t="s">
        <v>2308</v>
      </c>
      <c r="C8836" t="s">
        <v>181</v>
      </c>
      <c r="D8836" t="s">
        <v>4526</v>
      </c>
      <c r="E8836" t="s">
        <v>59</v>
      </c>
      <c r="F8836" t="b">
        <v>0</v>
      </c>
      <c r="G8836" t="s">
        <v>68</v>
      </c>
      <c r="H8836" s="1">
        <v>46119.628831018519</v>
      </c>
      <c r="I8836" t="b">
        <v>0</v>
      </c>
      <c r="J8836" t="b">
        <v>1</v>
      </c>
      <c r="K8836" t="s">
        <v>41</v>
      </c>
      <c r="L8836" t="s">
        <v>74</v>
      </c>
      <c r="M8836"/>
      <c r="N8836">
        <v>26</v>
      </c>
      <c r="O8836" t="s">
        <v>105</v>
      </c>
      <c r="P8836" t="s">
        <v>18203</v>
      </c>
    </row>
    <row r="8837" spans="1:16" x14ac:dyDescent="0.25">
      <c r="A8837" t="s">
        <v>2</v>
      </c>
      <c r="B8837" t="s">
        <v>9395</v>
      </c>
      <c r="C8837" t="s">
        <v>201</v>
      </c>
      <c r="D8837" t="s">
        <v>4526</v>
      </c>
      <c r="E8837" t="s">
        <v>59</v>
      </c>
      <c r="F8837" t="b">
        <v>0</v>
      </c>
      <c r="G8837" t="s">
        <v>89</v>
      </c>
      <c r="H8837" s="1">
        <v>46119.628877314812</v>
      </c>
      <c r="I8837" t="b">
        <v>0</v>
      </c>
      <c r="J8837" t="b">
        <v>1</v>
      </c>
      <c r="K8837" t="s">
        <v>41</v>
      </c>
      <c r="L8837" t="s">
        <v>60</v>
      </c>
      <c r="M8837">
        <v>80152</v>
      </c>
      <c r="N8837"/>
      <c r="O8837" t="s">
        <v>18213</v>
      </c>
      <c r="P8837" t="s">
        <v>18214</v>
      </c>
    </row>
    <row r="8838" spans="1:16" x14ac:dyDescent="0.25">
      <c r="A8838" t="s">
        <v>0</v>
      </c>
      <c r="B8838" t="s">
        <v>18215</v>
      </c>
      <c r="C8838" t="s">
        <v>172</v>
      </c>
      <c r="D8838" t="s">
        <v>4346</v>
      </c>
      <c r="E8838" t="s">
        <v>72</v>
      </c>
      <c r="F8838" t="b">
        <v>0</v>
      </c>
      <c r="G8838" t="s">
        <v>68</v>
      </c>
      <c r="H8838" s="1">
        <v>46119.667951388888</v>
      </c>
      <c r="I8838" t="b">
        <v>0</v>
      </c>
      <c r="J8838" t="b">
        <v>1</v>
      </c>
      <c r="K8838" t="s">
        <v>41</v>
      </c>
      <c r="L8838" t="s">
        <v>60</v>
      </c>
      <c r="M8838">
        <v>62500</v>
      </c>
      <c r="N8838"/>
      <c r="O8838" t="s">
        <v>18216</v>
      </c>
      <c r="P8838" t="s">
        <v>352</v>
      </c>
    </row>
    <row r="8839" spans="1:16" x14ac:dyDescent="0.25">
      <c r="A8839" t="s">
        <v>0</v>
      </c>
      <c r="B8839" t="s">
        <v>0</v>
      </c>
      <c r="C8839" t="s">
        <v>12891</v>
      </c>
      <c r="D8839" t="s">
        <v>4346</v>
      </c>
      <c r="E8839" t="s">
        <v>59</v>
      </c>
      <c r="F8839" t="b">
        <v>0</v>
      </c>
      <c r="G8839" t="s">
        <v>40</v>
      </c>
      <c r="H8839" s="1">
        <v>46119.669062499997</v>
      </c>
      <c r="I8839" t="b">
        <v>1</v>
      </c>
      <c r="J8839" t="b">
        <v>0</v>
      </c>
      <c r="K8839" t="s">
        <v>40</v>
      </c>
      <c r="L8839" t="s">
        <v>60</v>
      </c>
      <c r="M8839">
        <v>45971.5</v>
      </c>
      <c r="N8839"/>
      <c r="O8839" t="s">
        <v>18217</v>
      </c>
      <c r="P8839" t="s">
        <v>18218</v>
      </c>
    </row>
    <row r="8840" spans="1:16" x14ac:dyDescent="0.25">
      <c r="A8840" t="s">
        <v>0</v>
      </c>
      <c r="B8840" t="s">
        <v>18219</v>
      </c>
      <c r="C8840" t="s">
        <v>76</v>
      </c>
      <c r="D8840" t="s">
        <v>141</v>
      </c>
      <c r="E8840" t="s">
        <v>88</v>
      </c>
      <c r="F8840" t="b">
        <v>1</v>
      </c>
      <c r="G8840" t="s">
        <v>41</v>
      </c>
      <c r="H8840" s="1">
        <v>46119.669074074067</v>
      </c>
      <c r="I8840" t="b">
        <v>1</v>
      </c>
      <c r="J8840" t="b">
        <v>0</v>
      </c>
      <c r="K8840" t="s">
        <v>41</v>
      </c>
      <c r="L8840" t="s">
        <v>74</v>
      </c>
      <c r="M8840"/>
      <c r="N8840">
        <v>50</v>
      </c>
      <c r="O8840" t="s">
        <v>141</v>
      </c>
    </row>
    <row r="8841" spans="1:16" x14ac:dyDescent="0.25">
      <c r="A8841" t="s">
        <v>2</v>
      </c>
      <c r="B8841" t="s">
        <v>18220</v>
      </c>
      <c r="C8841" t="s">
        <v>76</v>
      </c>
      <c r="D8841" t="s">
        <v>4346</v>
      </c>
      <c r="E8841" t="s">
        <v>88</v>
      </c>
      <c r="F8841" t="b">
        <v>1</v>
      </c>
      <c r="G8841" t="s">
        <v>68</v>
      </c>
      <c r="H8841" s="1">
        <v>46119.66915509259</v>
      </c>
      <c r="I8841" t="b">
        <v>0</v>
      </c>
      <c r="J8841" t="b">
        <v>0</v>
      </c>
      <c r="K8841" t="s">
        <v>41</v>
      </c>
      <c r="L8841" t="s">
        <v>74</v>
      </c>
      <c r="M8841"/>
      <c r="N8841">
        <v>50</v>
      </c>
      <c r="O8841" t="s">
        <v>111</v>
      </c>
      <c r="P8841" t="s">
        <v>3392</v>
      </c>
    </row>
    <row r="8842" spans="1:16" x14ac:dyDescent="0.25">
      <c r="A8842" t="s">
        <v>3</v>
      </c>
      <c r="B8842" t="s">
        <v>18194</v>
      </c>
      <c r="C8842" t="s">
        <v>330</v>
      </c>
      <c r="D8842" t="s">
        <v>4526</v>
      </c>
      <c r="E8842" t="s">
        <v>59</v>
      </c>
      <c r="F8842" t="b">
        <v>0</v>
      </c>
      <c r="G8842" t="s">
        <v>41</v>
      </c>
      <c r="H8842" s="1">
        <v>46119.669224537043</v>
      </c>
      <c r="I8842" t="b">
        <v>0</v>
      </c>
      <c r="J8842" t="b">
        <v>1</v>
      </c>
      <c r="K8842" t="s">
        <v>41</v>
      </c>
      <c r="L8842" t="s">
        <v>60</v>
      </c>
      <c r="M8842">
        <v>80000</v>
      </c>
      <c r="N8842"/>
      <c r="O8842" t="s">
        <v>18221</v>
      </c>
      <c r="P8842" t="s">
        <v>133</v>
      </c>
    </row>
    <row r="8843" spans="1:16" x14ac:dyDescent="0.25">
      <c r="A8843" t="s">
        <v>8</v>
      </c>
      <c r="B8843" t="s">
        <v>18222</v>
      </c>
      <c r="C8843" t="s">
        <v>76</v>
      </c>
      <c r="D8843" t="s">
        <v>584</v>
      </c>
      <c r="E8843" t="s">
        <v>59</v>
      </c>
      <c r="F8843" t="b">
        <v>1</v>
      </c>
      <c r="G8843" t="s">
        <v>41</v>
      </c>
      <c r="H8843" s="1">
        <v>46119.670219907413</v>
      </c>
      <c r="I8843" t="b">
        <v>0</v>
      </c>
      <c r="J8843" t="b">
        <v>0</v>
      </c>
      <c r="K8843" t="s">
        <v>41</v>
      </c>
      <c r="L8843" t="s">
        <v>74</v>
      </c>
      <c r="M8843"/>
      <c r="N8843">
        <v>15</v>
      </c>
      <c r="O8843" t="s">
        <v>18223</v>
      </c>
      <c r="P8843" t="s">
        <v>18224</v>
      </c>
    </row>
    <row r="8844" spans="1:16" x14ac:dyDescent="0.25">
      <c r="A8844" t="s">
        <v>0</v>
      </c>
      <c r="B8844" t="s">
        <v>18225</v>
      </c>
      <c r="C8844" t="s">
        <v>246</v>
      </c>
      <c r="D8844" t="s">
        <v>4346</v>
      </c>
      <c r="E8844" t="s">
        <v>59</v>
      </c>
      <c r="F8844" t="b">
        <v>0</v>
      </c>
      <c r="G8844" t="s">
        <v>65</v>
      </c>
      <c r="H8844" s="1">
        <v>46119.709699074083</v>
      </c>
      <c r="I8844" t="b">
        <v>0</v>
      </c>
      <c r="J8844" t="b">
        <v>1</v>
      </c>
      <c r="K8844" t="s">
        <v>41</v>
      </c>
      <c r="L8844" t="s">
        <v>60</v>
      </c>
      <c r="M8844">
        <v>82500</v>
      </c>
      <c r="N8844"/>
      <c r="O8844" t="s">
        <v>8567</v>
      </c>
      <c r="P8844" t="s">
        <v>18226</v>
      </c>
    </row>
    <row r="8845" spans="1:16" x14ac:dyDescent="0.25">
      <c r="A8845" t="s">
        <v>0</v>
      </c>
      <c r="B8845" t="s">
        <v>7586</v>
      </c>
      <c r="C8845" t="s">
        <v>76</v>
      </c>
      <c r="D8845" t="s">
        <v>584</v>
      </c>
      <c r="E8845" t="s">
        <v>59</v>
      </c>
      <c r="F8845" t="b">
        <v>1</v>
      </c>
      <c r="G8845" t="s">
        <v>41</v>
      </c>
      <c r="H8845" s="1">
        <v>46119.710821759261</v>
      </c>
      <c r="I8845" t="b">
        <v>0</v>
      </c>
      <c r="J8845" t="b">
        <v>0</v>
      </c>
      <c r="K8845" t="s">
        <v>41</v>
      </c>
      <c r="L8845" t="s">
        <v>74</v>
      </c>
      <c r="M8845"/>
      <c r="N8845">
        <v>15</v>
      </c>
      <c r="O8845" t="s">
        <v>7587</v>
      </c>
      <c r="P8845" t="s">
        <v>2245</v>
      </c>
    </row>
    <row r="8846" spans="1:16" x14ac:dyDescent="0.25">
      <c r="A8846" t="s">
        <v>1</v>
      </c>
      <c r="B8846" t="s">
        <v>210</v>
      </c>
      <c r="C8846" t="s">
        <v>157</v>
      </c>
      <c r="D8846" t="s">
        <v>4346</v>
      </c>
      <c r="E8846" t="s">
        <v>59</v>
      </c>
      <c r="F8846" t="b">
        <v>0</v>
      </c>
      <c r="G8846" t="s">
        <v>77</v>
      </c>
      <c r="H8846" s="1">
        <v>46119.71199074074</v>
      </c>
      <c r="I8846" t="b">
        <v>1</v>
      </c>
      <c r="J8846" t="b">
        <v>1</v>
      </c>
      <c r="K8846" t="s">
        <v>41</v>
      </c>
      <c r="L8846" t="s">
        <v>74</v>
      </c>
      <c r="M8846"/>
      <c r="N8846">
        <v>62.5</v>
      </c>
      <c r="O8846" t="s">
        <v>2621</v>
      </c>
      <c r="P8846" t="s">
        <v>18227</v>
      </c>
    </row>
    <row r="8847" spans="1:16" x14ac:dyDescent="0.25">
      <c r="A8847" t="s">
        <v>1</v>
      </c>
      <c r="B8847" t="s">
        <v>210</v>
      </c>
      <c r="C8847" t="s">
        <v>157</v>
      </c>
      <c r="D8847" t="s">
        <v>4346</v>
      </c>
      <c r="E8847" t="s">
        <v>59</v>
      </c>
      <c r="F8847" t="b">
        <v>0</v>
      </c>
      <c r="G8847" t="s">
        <v>68</v>
      </c>
      <c r="H8847" s="1">
        <v>46119.712071759262</v>
      </c>
      <c r="I8847" t="b">
        <v>1</v>
      </c>
      <c r="J8847" t="b">
        <v>1</v>
      </c>
      <c r="K8847" t="s">
        <v>41</v>
      </c>
      <c r="L8847" t="s">
        <v>74</v>
      </c>
      <c r="M8847"/>
      <c r="N8847">
        <v>62.5</v>
      </c>
      <c r="O8847" t="s">
        <v>2621</v>
      </c>
      <c r="P8847" t="s">
        <v>18227</v>
      </c>
    </row>
    <row r="8848" spans="1:16" x14ac:dyDescent="0.25">
      <c r="A8848" t="s">
        <v>1</v>
      </c>
      <c r="B8848" t="s">
        <v>613</v>
      </c>
      <c r="C8848" t="s">
        <v>76</v>
      </c>
      <c r="D8848" t="s">
        <v>4346</v>
      </c>
      <c r="E8848" t="s">
        <v>59</v>
      </c>
      <c r="F8848" t="b">
        <v>1</v>
      </c>
      <c r="G8848" t="s">
        <v>13</v>
      </c>
      <c r="H8848" s="1">
        <v>46119.712418981479</v>
      </c>
      <c r="I8848" t="b">
        <v>0</v>
      </c>
      <c r="J8848" t="b">
        <v>0</v>
      </c>
      <c r="K8848" t="s">
        <v>13</v>
      </c>
      <c r="L8848" t="s">
        <v>60</v>
      </c>
      <c r="M8848">
        <v>105558.69</v>
      </c>
      <c r="N8848"/>
      <c r="O8848" t="s">
        <v>18228</v>
      </c>
      <c r="P8848" t="s">
        <v>18229</v>
      </c>
    </row>
    <row r="8849" spans="1:16" x14ac:dyDescent="0.25">
      <c r="A8849" t="s">
        <v>1</v>
      </c>
      <c r="B8849" t="s">
        <v>15006</v>
      </c>
      <c r="C8849" t="s">
        <v>9919</v>
      </c>
      <c r="D8849" t="s">
        <v>4526</v>
      </c>
      <c r="E8849" t="s">
        <v>59</v>
      </c>
      <c r="F8849" t="b">
        <v>0</v>
      </c>
      <c r="G8849" t="s">
        <v>13</v>
      </c>
      <c r="H8849" s="1">
        <v>46119.712418981479</v>
      </c>
      <c r="I8849" t="b">
        <v>0</v>
      </c>
      <c r="J8849" t="b">
        <v>0</v>
      </c>
      <c r="K8849" t="s">
        <v>13</v>
      </c>
      <c r="L8849" t="s">
        <v>60</v>
      </c>
      <c r="M8849">
        <v>92500</v>
      </c>
      <c r="N8849"/>
      <c r="O8849" t="s">
        <v>1876</v>
      </c>
      <c r="P8849" t="s">
        <v>18230</v>
      </c>
    </row>
    <row r="8850" spans="1:16" x14ac:dyDescent="0.25">
      <c r="A8850" t="s">
        <v>6</v>
      </c>
      <c r="B8850" t="s">
        <v>1289</v>
      </c>
      <c r="C8850" t="s">
        <v>5026</v>
      </c>
      <c r="D8850" t="s">
        <v>4526</v>
      </c>
      <c r="E8850" t="s">
        <v>59</v>
      </c>
      <c r="F8850" t="b">
        <v>0</v>
      </c>
      <c r="G8850" t="s">
        <v>40</v>
      </c>
      <c r="H8850" s="1">
        <v>46119.713240740741</v>
      </c>
      <c r="I8850" t="b">
        <v>1</v>
      </c>
      <c r="J8850" t="b">
        <v>0</v>
      </c>
      <c r="K8850" t="s">
        <v>40</v>
      </c>
      <c r="L8850" t="s">
        <v>60</v>
      </c>
      <c r="M8850">
        <v>72500</v>
      </c>
      <c r="N8850"/>
      <c r="O8850" t="s">
        <v>101</v>
      </c>
      <c r="P8850" t="s">
        <v>8120</v>
      </c>
    </row>
    <row r="8851" spans="1:16" x14ac:dyDescent="0.25">
      <c r="A8851" t="s">
        <v>0</v>
      </c>
      <c r="B8851" t="s">
        <v>0</v>
      </c>
      <c r="C8851" t="s">
        <v>4475</v>
      </c>
      <c r="D8851" t="s">
        <v>4346</v>
      </c>
      <c r="E8851" t="s">
        <v>59</v>
      </c>
      <c r="F8851" t="b">
        <v>0</v>
      </c>
      <c r="G8851" t="s">
        <v>65</v>
      </c>
      <c r="H8851" s="1">
        <v>46119.751284722217</v>
      </c>
      <c r="I8851" t="b">
        <v>1</v>
      </c>
      <c r="J8851" t="b">
        <v>1</v>
      </c>
      <c r="K8851" t="s">
        <v>41</v>
      </c>
      <c r="L8851" t="s">
        <v>60</v>
      </c>
      <c r="M8851">
        <v>82500</v>
      </c>
      <c r="N8851"/>
      <c r="O8851" t="s">
        <v>155</v>
      </c>
      <c r="P8851" t="s">
        <v>570</v>
      </c>
    </row>
    <row r="8852" spans="1:16" x14ac:dyDescent="0.25">
      <c r="A8852" t="s">
        <v>3</v>
      </c>
      <c r="B8852" t="s">
        <v>18231</v>
      </c>
      <c r="C8852" t="s">
        <v>2906</v>
      </c>
      <c r="D8852" t="s">
        <v>4346</v>
      </c>
      <c r="E8852" t="s">
        <v>232</v>
      </c>
      <c r="F8852" t="b">
        <v>0</v>
      </c>
      <c r="G8852" t="s">
        <v>68</v>
      </c>
      <c r="H8852" s="1">
        <v>46119.751342592594</v>
      </c>
      <c r="I8852" t="b">
        <v>0</v>
      </c>
      <c r="J8852" t="b">
        <v>0</v>
      </c>
      <c r="K8852" t="s">
        <v>41</v>
      </c>
      <c r="L8852" t="s">
        <v>74</v>
      </c>
      <c r="M8852"/>
      <c r="N8852">
        <v>51.5</v>
      </c>
      <c r="O8852" t="s">
        <v>2627</v>
      </c>
      <c r="P8852" t="s">
        <v>325</v>
      </c>
    </row>
    <row r="8853" spans="1:16" x14ac:dyDescent="0.25">
      <c r="A8853" t="s">
        <v>3</v>
      </c>
      <c r="B8853" t="s">
        <v>18232</v>
      </c>
      <c r="C8853" t="s">
        <v>1997</v>
      </c>
      <c r="D8853" t="s">
        <v>2360</v>
      </c>
      <c r="E8853" t="s">
        <v>59</v>
      </c>
      <c r="F8853" t="b">
        <v>0</v>
      </c>
      <c r="G8853" t="s">
        <v>68</v>
      </c>
      <c r="H8853" s="1">
        <v>46119.75136574074</v>
      </c>
      <c r="I8853" t="b">
        <v>0</v>
      </c>
      <c r="J8853" t="b">
        <v>1</v>
      </c>
      <c r="K8853" t="s">
        <v>41</v>
      </c>
      <c r="L8853" t="s">
        <v>60</v>
      </c>
      <c r="M8853">
        <v>144000</v>
      </c>
      <c r="N8853"/>
      <c r="O8853" t="s">
        <v>2016</v>
      </c>
      <c r="P8853" t="s">
        <v>18233</v>
      </c>
    </row>
    <row r="8854" spans="1:16" x14ac:dyDescent="0.25">
      <c r="A8854" t="s">
        <v>3</v>
      </c>
      <c r="B8854" t="s">
        <v>18234</v>
      </c>
      <c r="C8854" t="s">
        <v>913</v>
      </c>
      <c r="D8854" t="s">
        <v>5287</v>
      </c>
      <c r="E8854" t="s">
        <v>59</v>
      </c>
      <c r="F8854" t="b">
        <v>0</v>
      </c>
      <c r="G8854" t="s">
        <v>20</v>
      </c>
      <c r="H8854" s="1">
        <v>46119.751817129632</v>
      </c>
      <c r="I8854" t="b">
        <v>1</v>
      </c>
      <c r="J8854" t="b">
        <v>0</v>
      </c>
      <c r="K8854" t="s">
        <v>20</v>
      </c>
      <c r="L8854" t="s">
        <v>60</v>
      </c>
      <c r="M8854">
        <v>67500</v>
      </c>
      <c r="N8854"/>
      <c r="O8854" t="s">
        <v>18235</v>
      </c>
      <c r="P8854" t="s">
        <v>1738</v>
      </c>
    </row>
    <row r="8855" spans="1:16" x14ac:dyDescent="0.25">
      <c r="A8855" t="s">
        <v>3</v>
      </c>
      <c r="B8855" t="s">
        <v>18236</v>
      </c>
      <c r="C8855" t="s">
        <v>913</v>
      </c>
      <c r="D8855" t="s">
        <v>18237</v>
      </c>
      <c r="E8855" t="s">
        <v>59</v>
      </c>
      <c r="F8855" t="b">
        <v>0</v>
      </c>
      <c r="G8855" t="s">
        <v>20</v>
      </c>
      <c r="H8855" s="1">
        <v>46119.751828703702</v>
      </c>
      <c r="I8855" t="b">
        <v>1</v>
      </c>
      <c r="J8855" t="b">
        <v>0</v>
      </c>
      <c r="K8855" t="s">
        <v>20</v>
      </c>
      <c r="L8855" t="s">
        <v>60</v>
      </c>
      <c r="M8855">
        <v>67500</v>
      </c>
      <c r="N8855"/>
      <c r="O8855" t="s">
        <v>18235</v>
      </c>
      <c r="P8855" t="s">
        <v>1738</v>
      </c>
    </row>
    <row r="8856" spans="1:16" x14ac:dyDescent="0.25">
      <c r="A8856" t="s">
        <v>0</v>
      </c>
      <c r="B8856" t="s">
        <v>18238</v>
      </c>
      <c r="C8856" t="s">
        <v>76</v>
      </c>
      <c r="D8856" t="s">
        <v>4346</v>
      </c>
      <c r="F8856" t="b">
        <v>1</v>
      </c>
      <c r="G8856" t="s">
        <v>40</v>
      </c>
      <c r="H8856" s="1">
        <v>46119.752395833333</v>
      </c>
      <c r="I8856" t="b">
        <v>1</v>
      </c>
      <c r="J8856" t="b">
        <v>0</v>
      </c>
      <c r="K8856" t="s">
        <v>40</v>
      </c>
      <c r="L8856" t="s">
        <v>74</v>
      </c>
      <c r="M8856"/>
      <c r="N8856">
        <v>22.5</v>
      </c>
      <c r="O8856" t="s">
        <v>18239</v>
      </c>
      <c r="P8856" t="s">
        <v>325</v>
      </c>
    </row>
    <row r="8857" spans="1:16" x14ac:dyDescent="0.25">
      <c r="A8857" t="s">
        <v>0</v>
      </c>
      <c r="B8857" t="s">
        <v>18240</v>
      </c>
      <c r="C8857" t="s">
        <v>41</v>
      </c>
      <c r="D8857" t="s">
        <v>4346</v>
      </c>
      <c r="E8857" t="s">
        <v>88</v>
      </c>
      <c r="F8857" t="b">
        <v>0</v>
      </c>
      <c r="G8857" t="s">
        <v>41</v>
      </c>
      <c r="H8857" s="1">
        <v>46119.75240740741</v>
      </c>
      <c r="I8857" t="b">
        <v>0</v>
      </c>
      <c r="J8857" t="b">
        <v>0</v>
      </c>
      <c r="K8857" t="s">
        <v>41</v>
      </c>
      <c r="L8857" t="s">
        <v>74</v>
      </c>
      <c r="M8857"/>
      <c r="N8857">
        <v>31.385000000000002</v>
      </c>
      <c r="O8857" t="s">
        <v>7772</v>
      </c>
      <c r="P8857" t="s">
        <v>18241</v>
      </c>
    </row>
    <row r="8858" spans="1:16" x14ac:dyDescent="0.25">
      <c r="A8858" t="s">
        <v>6</v>
      </c>
      <c r="B8858" t="s">
        <v>6</v>
      </c>
      <c r="C8858" t="s">
        <v>201</v>
      </c>
      <c r="D8858" t="s">
        <v>2360</v>
      </c>
      <c r="E8858" t="s">
        <v>59</v>
      </c>
      <c r="F8858" t="b">
        <v>0</v>
      </c>
      <c r="G8858" t="s">
        <v>77</v>
      </c>
      <c r="H8858" s="1">
        <v>46119.752476851849</v>
      </c>
      <c r="I8858" t="b">
        <v>0</v>
      </c>
      <c r="J8858" t="b">
        <v>0</v>
      </c>
      <c r="K8858" t="s">
        <v>41</v>
      </c>
      <c r="L8858" t="s">
        <v>74</v>
      </c>
      <c r="M8858"/>
      <c r="N8858">
        <v>87.5</v>
      </c>
      <c r="O8858" t="s">
        <v>2845</v>
      </c>
      <c r="P8858" t="s">
        <v>18242</v>
      </c>
    </row>
    <row r="8859" spans="1:16" x14ac:dyDescent="0.25">
      <c r="A8859" t="s">
        <v>6</v>
      </c>
      <c r="B8859" t="s">
        <v>18243</v>
      </c>
      <c r="C8859" t="s">
        <v>145</v>
      </c>
      <c r="D8859" t="s">
        <v>4346</v>
      </c>
      <c r="E8859" t="s">
        <v>59</v>
      </c>
      <c r="F8859" t="b">
        <v>0</v>
      </c>
      <c r="G8859" t="s">
        <v>65</v>
      </c>
      <c r="H8859" s="1">
        <v>46119.752592592587</v>
      </c>
      <c r="I8859" t="b">
        <v>0</v>
      </c>
      <c r="J8859" t="b">
        <v>0</v>
      </c>
      <c r="K8859" t="s">
        <v>41</v>
      </c>
      <c r="L8859" t="s">
        <v>60</v>
      </c>
      <c r="M8859">
        <v>128120</v>
      </c>
      <c r="N8859"/>
      <c r="O8859" t="s">
        <v>560</v>
      </c>
      <c r="P8859" t="s">
        <v>11442</v>
      </c>
    </row>
    <row r="8860" spans="1:16" x14ac:dyDescent="0.25">
      <c r="A8860" t="s">
        <v>2</v>
      </c>
      <c r="B8860" t="s">
        <v>2543</v>
      </c>
      <c r="C8860" t="s">
        <v>97</v>
      </c>
      <c r="D8860" t="s">
        <v>10173</v>
      </c>
      <c r="E8860" t="s">
        <v>59</v>
      </c>
      <c r="F8860" t="b">
        <v>0</v>
      </c>
      <c r="G8860" t="s">
        <v>89</v>
      </c>
      <c r="H8860" s="1">
        <v>46119.792974537027</v>
      </c>
      <c r="I8860" t="b">
        <v>1</v>
      </c>
      <c r="J8860" t="b">
        <v>0</v>
      </c>
      <c r="K8860" t="s">
        <v>41</v>
      </c>
      <c r="L8860" t="s">
        <v>60</v>
      </c>
      <c r="M8860">
        <v>76118.5</v>
      </c>
      <c r="N8860"/>
      <c r="O8860" t="s">
        <v>10174</v>
      </c>
      <c r="P8860" t="s">
        <v>705</v>
      </c>
    </row>
    <row r="8861" spans="1:16" x14ac:dyDescent="0.25">
      <c r="A8861" t="s">
        <v>7</v>
      </c>
      <c r="B8861" t="s">
        <v>18244</v>
      </c>
      <c r="C8861" t="s">
        <v>612</v>
      </c>
      <c r="D8861" t="s">
        <v>4526</v>
      </c>
      <c r="E8861" t="s">
        <v>59</v>
      </c>
      <c r="F8861" t="b">
        <v>0</v>
      </c>
      <c r="G8861" t="s">
        <v>73</v>
      </c>
      <c r="H8861" s="1">
        <v>46119.792974537027</v>
      </c>
      <c r="I8861" t="b">
        <v>0</v>
      </c>
      <c r="J8861" t="b">
        <v>1</v>
      </c>
      <c r="K8861" t="s">
        <v>41</v>
      </c>
      <c r="L8861" t="s">
        <v>60</v>
      </c>
      <c r="M8861">
        <v>138375</v>
      </c>
      <c r="N8861"/>
      <c r="O8861" t="s">
        <v>444</v>
      </c>
      <c r="P8861" t="s">
        <v>1738</v>
      </c>
    </row>
    <row r="8862" spans="1:16" x14ac:dyDescent="0.25">
      <c r="A8862" t="s">
        <v>2</v>
      </c>
      <c r="B8862" t="s">
        <v>2543</v>
      </c>
      <c r="C8862" t="s">
        <v>1250</v>
      </c>
      <c r="D8862" t="s">
        <v>10173</v>
      </c>
      <c r="E8862" t="s">
        <v>59</v>
      </c>
      <c r="F8862" t="b">
        <v>0</v>
      </c>
      <c r="G8862" t="s">
        <v>89</v>
      </c>
      <c r="H8862" s="1">
        <v>46119.792974537027</v>
      </c>
      <c r="I8862" t="b">
        <v>1</v>
      </c>
      <c r="J8862" t="b">
        <v>0</v>
      </c>
      <c r="K8862" t="s">
        <v>41</v>
      </c>
      <c r="L8862" t="s">
        <v>60</v>
      </c>
      <c r="M8862">
        <v>81727.5</v>
      </c>
      <c r="N8862"/>
      <c r="O8862" t="s">
        <v>10174</v>
      </c>
      <c r="P8862" t="s">
        <v>705</v>
      </c>
    </row>
    <row r="8863" spans="1:16" x14ac:dyDescent="0.25">
      <c r="A8863" t="s">
        <v>0</v>
      </c>
      <c r="B8863" t="s">
        <v>16739</v>
      </c>
      <c r="C8863" t="s">
        <v>1250</v>
      </c>
      <c r="D8863" t="s">
        <v>10173</v>
      </c>
      <c r="E8863" t="s">
        <v>59</v>
      </c>
      <c r="F8863" t="b">
        <v>0</v>
      </c>
      <c r="G8863" t="s">
        <v>89</v>
      </c>
      <c r="H8863" s="1">
        <v>46119.792986111112</v>
      </c>
      <c r="I8863" t="b">
        <v>1</v>
      </c>
      <c r="J8863" t="b">
        <v>0</v>
      </c>
      <c r="K8863" t="s">
        <v>41</v>
      </c>
      <c r="L8863" t="s">
        <v>60</v>
      </c>
      <c r="M8863">
        <v>76627.5</v>
      </c>
      <c r="N8863"/>
      <c r="O8863" t="s">
        <v>10174</v>
      </c>
    </row>
    <row r="8864" spans="1:16" x14ac:dyDescent="0.25">
      <c r="A8864" t="s">
        <v>3</v>
      </c>
      <c r="B8864" t="s">
        <v>18245</v>
      </c>
      <c r="C8864" t="s">
        <v>567</v>
      </c>
      <c r="D8864" t="s">
        <v>10173</v>
      </c>
      <c r="E8864" t="s">
        <v>59</v>
      </c>
      <c r="F8864" t="b">
        <v>0</v>
      </c>
      <c r="G8864" t="s">
        <v>89</v>
      </c>
      <c r="H8864" s="1">
        <v>46119.792986111112</v>
      </c>
      <c r="I8864" t="b">
        <v>0</v>
      </c>
      <c r="J8864" t="b">
        <v>0</v>
      </c>
      <c r="K8864" t="s">
        <v>41</v>
      </c>
      <c r="L8864" t="s">
        <v>60</v>
      </c>
      <c r="M8864">
        <v>88647.5</v>
      </c>
      <c r="N8864"/>
      <c r="O8864" t="s">
        <v>10174</v>
      </c>
    </row>
    <row r="8865" spans="1:16" x14ac:dyDescent="0.25">
      <c r="A8865" t="s">
        <v>3</v>
      </c>
      <c r="B8865" t="s">
        <v>4152</v>
      </c>
      <c r="C8865" t="s">
        <v>567</v>
      </c>
      <c r="D8865" t="s">
        <v>10173</v>
      </c>
      <c r="E8865" t="s">
        <v>59</v>
      </c>
      <c r="F8865" t="b">
        <v>0</v>
      </c>
      <c r="G8865" t="s">
        <v>89</v>
      </c>
      <c r="H8865" s="1">
        <v>46119.792997685188</v>
      </c>
      <c r="I8865" t="b">
        <v>1</v>
      </c>
      <c r="J8865" t="b">
        <v>0</v>
      </c>
      <c r="K8865" t="s">
        <v>41</v>
      </c>
      <c r="L8865" t="s">
        <v>60</v>
      </c>
      <c r="M8865">
        <v>85255</v>
      </c>
      <c r="N8865"/>
      <c r="O8865" t="s">
        <v>10174</v>
      </c>
      <c r="P8865" t="s">
        <v>219</v>
      </c>
    </row>
    <row r="8866" spans="1:16" x14ac:dyDescent="0.25">
      <c r="A8866" t="s">
        <v>2</v>
      </c>
      <c r="B8866" t="s">
        <v>2543</v>
      </c>
      <c r="C8866" t="s">
        <v>753</v>
      </c>
      <c r="D8866" t="s">
        <v>10173</v>
      </c>
      <c r="E8866" t="s">
        <v>59</v>
      </c>
      <c r="F8866" t="b">
        <v>0</v>
      </c>
      <c r="G8866" t="s">
        <v>73</v>
      </c>
      <c r="H8866" s="1">
        <v>46119.792997685188</v>
      </c>
      <c r="I8866" t="b">
        <v>1</v>
      </c>
      <c r="J8866" t="b">
        <v>0</v>
      </c>
      <c r="K8866" t="s">
        <v>41</v>
      </c>
      <c r="L8866" t="s">
        <v>60</v>
      </c>
      <c r="M8866">
        <v>76118.5</v>
      </c>
      <c r="N8866"/>
      <c r="O8866" t="s">
        <v>10174</v>
      </c>
      <c r="P8866" t="s">
        <v>705</v>
      </c>
    </row>
    <row r="8867" spans="1:16" x14ac:dyDescent="0.25">
      <c r="A8867" t="s">
        <v>3</v>
      </c>
      <c r="B8867" t="s">
        <v>18245</v>
      </c>
      <c r="C8867" t="s">
        <v>165</v>
      </c>
      <c r="D8867" t="s">
        <v>10173</v>
      </c>
      <c r="E8867" t="s">
        <v>59</v>
      </c>
      <c r="F8867" t="b">
        <v>0</v>
      </c>
      <c r="G8867" t="s">
        <v>73</v>
      </c>
      <c r="H8867" s="1">
        <v>46119.793009259258</v>
      </c>
      <c r="I8867" t="b">
        <v>0</v>
      </c>
      <c r="J8867" t="b">
        <v>0</v>
      </c>
      <c r="K8867" t="s">
        <v>41</v>
      </c>
      <c r="L8867" t="s">
        <v>60</v>
      </c>
      <c r="M8867">
        <v>78881.5</v>
      </c>
      <c r="N8867"/>
      <c r="O8867" t="s">
        <v>10174</v>
      </c>
    </row>
    <row r="8868" spans="1:16" x14ac:dyDescent="0.25">
      <c r="A8868" t="s">
        <v>2</v>
      </c>
      <c r="B8868" t="s">
        <v>2543</v>
      </c>
      <c r="C8868" t="s">
        <v>1785</v>
      </c>
      <c r="D8868" t="s">
        <v>10173</v>
      </c>
      <c r="E8868" t="s">
        <v>59</v>
      </c>
      <c r="F8868" t="b">
        <v>0</v>
      </c>
      <c r="G8868" t="s">
        <v>73</v>
      </c>
      <c r="H8868" s="1">
        <v>46119.793009259258</v>
      </c>
      <c r="I8868" t="b">
        <v>1</v>
      </c>
      <c r="J8868" t="b">
        <v>0</v>
      </c>
      <c r="K8868" t="s">
        <v>41</v>
      </c>
      <c r="L8868" t="s">
        <v>60</v>
      </c>
      <c r="M8868">
        <v>68907.5</v>
      </c>
      <c r="N8868"/>
      <c r="O8868" t="s">
        <v>10174</v>
      </c>
      <c r="P8868" t="s">
        <v>705</v>
      </c>
    </row>
    <row r="8869" spans="1:16" x14ac:dyDescent="0.25">
      <c r="A8869" t="s">
        <v>3</v>
      </c>
      <c r="B8869" t="s">
        <v>18245</v>
      </c>
      <c r="C8869" t="s">
        <v>1543</v>
      </c>
      <c r="D8869" t="s">
        <v>10173</v>
      </c>
      <c r="E8869" t="s">
        <v>59</v>
      </c>
      <c r="F8869" t="b">
        <v>0</v>
      </c>
      <c r="G8869" t="s">
        <v>73</v>
      </c>
      <c r="H8869" s="1">
        <v>46119.793009259258</v>
      </c>
      <c r="I8869" t="b">
        <v>0</v>
      </c>
      <c r="J8869" t="b">
        <v>0</v>
      </c>
      <c r="K8869" t="s">
        <v>41</v>
      </c>
      <c r="L8869" t="s">
        <v>60</v>
      </c>
      <c r="M8869">
        <v>73622.5</v>
      </c>
      <c r="N8869"/>
      <c r="O8869" t="s">
        <v>10174</v>
      </c>
    </row>
    <row r="8870" spans="1:16" x14ac:dyDescent="0.25">
      <c r="A8870" t="s">
        <v>0</v>
      </c>
      <c r="B8870" t="s">
        <v>2469</v>
      </c>
      <c r="C8870" t="s">
        <v>142</v>
      </c>
      <c r="D8870" t="s">
        <v>4346</v>
      </c>
      <c r="E8870" t="s">
        <v>232</v>
      </c>
      <c r="F8870" t="b">
        <v>0</v>
      </c>
      <c r="G8870" t="s">
        <v>65</v>
      </c>
      <c r="H8870" s="1">
        <v>46119.793032407397</v>
      </c>
      <c r="I8870" t="b">
        <v>0</v>
      </c>
      <c r="J8870" t="b">
        <v>0</v>
      </c>
      <c r="K8870" t="s">
        <v>41</v>
      </c>
      <c r="L8870" t="s">
        <v>60</v>
      </c>
      <c r="M8870">
        <v>60000</v>
      </c>
      <c r="N8870"/>
      <c r="O8870" t="s">
        <v>18246</v>
      </c>
      <c r="P8870" t="s">
        <v>146</v>
      </c>
    </row>
    <row r="8871" spans="1:16" x14ac:dyDescent="0.25">
      <c r="A8871" t="s">
        <v>3</v>
      </c>
      <c r="B8871" t="s">
        <v>16725</v>
      </c>
      <c r="C8871" t="s">
        <v>434</v>
      </c>
      <c r="D8871" t="s">
        <v>10173</v>
      </c>
      <c r="E8871" t="s">
        <v>59</v>
      </c>
      <c r="F8871" t="b">
        <v>0</v>
      </c>
      <c r="G8871" t="s">
        <v>68</v>
      </c>
      <c r="H8871" s="1">
        <v>46119.793032407397</v>
      </c>
      <c r="I8871" t="b">
        <v>0</v>
      </c>
      <c r="J8871" t="b">
        <v>0</v>
      </c>
      <c r="K8871" t="s">
        <v>41</v>
      </c>
      <c r="L8871" t="s">
        <v>60</v>
      </c>
      <c r="M8871">
        <v>61870</v>
      </c>
      <c r="N8871"/>
      <c r="O8871" t="s">
        <v>10174</v>
      </c>
      <c r="P8871" t="s">
        <v>219</v>
      </c>
    </row>
    <row r="8872" spans="1:16" x14ac:dyDescent="0.25">
      <c r="A8872" t="s">
        <v>0</v>
      </c>
      <c r="B8872" t="s">
        <v>2040</v>
      </c>
      <c r="C8872" t="s">
        <v>678</v>
      </c>
      <c r="D8872" t="s">
        <v>2471</v>
      </c>
      <c r="E8872" t="s">
        <v>59</v>
      </c>
      <c r="F8872" t="b">
        <v>0</v>
      </c>
      <c r="G8872" t="s">
        <v>65</v>
      </c>
      <c r="H8872" s="1">
        <v>46119.793043981481</v>
      </c>
      <c r="I8872" t="b">
        <v>0</v>
      </c>
      <c r="J8872" t="b">
        <v>0</v>
      </c>
      <c r="K8872" t="s">
        <v>41</v>
      </c>
      <c r="L8872" t="s">
        <v>60</v>
      </c>
      <c r="M8872">
        <v>85400</v>
      </c>
      <c r="N8872"/>
      <c r="O8872" t="s">
        <v>6049</v>
      </c>
      <c r="P8872" t="s">
        <v>6050</v>
      </c>
    </row>
    <row r="8873" spans="1:16" x14ac:dyDescent="0.25">
      <c r="A8873" t="s">
        <v>2</v>
      </c>
      <c r="B8873" t="s">
        <v>2543</v>
      </c>
      <c r="C8873" t="s">
        <v>1096</v>
      </c>
      <c r="D8873" t="s">
        <v>10173</v>
      </c>
      <c r="E8873" t="s">
        <v>59</v>
      </c>
      <c r="F8873" t="b">
        <v>0</v>
      </c>
      <c r="G8873" t="s">
        <v>77</v>
      </c>
      <c r="H8873" s="1">
        <v>46119.793043981481</v>
      </c>
      <c r="I8873" t="b">
        <v>1</v>
      </c>
      <c r="J8873" t="b">
        <v>0</v>
      </c>
      <c r="K8873" t="s">
        <v>41</v>
      </c>
      <c r="L8873" t="s">
        <v>60</v>
      </c>
      <c r="M8873">
        <v>116181.5</v>
      </c>
      <c r="N8873"/>
      <c r="O8873" t="s">
        <v>10174</v>
      </c>
      <c r="P8873" t="s">
        <v>705</v>
      </c>
    </row>
    <row r="8874" spans="1:16" x14ac:dyDescent="0.25">
      <c r="A8874" t="s">
        <v>2</v>
      </c>
      <c r="B8874" t="s">
        <v>2543</v>
      </c>
      <c r="C8874" t="s">
        <v>2087</v>
      </c>
      <c r="D8874" t="s">
        <v>10173</v>
      </c>
      <c r="E8874" t="s">
        <v>59</v>
      </c>
      <c r="F8874" t="b">
        <v>0</v>
      </c>
      <c r="G8874" t="s">
        <v>77</v>
      </c>
      <c r="H8874" s="1">
        <v>46119.793043981481</v>
      </c>
      <c r="I8874" t="b">
        <v>1</v>
      </c>
      <c r="J8874" t="b">
        <v>0</v>
      </c>
      <c r="K8874" t="s">
        <v>41</v>
      </c>
      <c r="L8874" t="s">
        <v>60</v>
      </c>
      <c r="M8874">
        <v>84131</v>
      </c>
      <c r="N8874"/>
      <c r="O8874" t="s">
        <v>10174</v>
      </c>
      <c r="P8874" t="s">
        <v>705</v>
      </c>
    </row>
    <row r="8875" spans="1:16" x14ac:dyDescent="0.25">
      <c r="A8875" t="s">
        <v>0</v>
      </c>
      <c r="B8875" t="s">
        <v>16739</v>
      </c>
      <c r="C8875" t="s">
        <v>2840</v>
      </c>
      <c r="D8875" t="s">
        <v>10173</v>
      </c>
      <c r="E8875" t="s">
        <v>59</v>
      </c>
      <c r="F8875" t="b">
        <v>0</v>
      </c>
      <c r="G8875" t="s">
        <v>77</v>
      </c>
      <c r="H8875" s="1">
        <v>46119.793067129627</v>
      </c>
      <c r="I8875" t="b">
        <v>1</v>
      </c>
      <c r="J8875" t="b">
        <v>0</v>
      </c>
      <c r="K8875" t="s">
        <v>41</v>
      </c>
      <c r="L8875" t="s">
        <v>60</v>
      </c>
      <c r="M8875">
        <v>81135</v>
      </c>
      <c r="N8875"/>
      <c r="O8875" t="s">
        <v>10174</v>
      </c>
    </row>
    <row r="8876" spans="1:16" x14ac:dyDescent="0.25">
      <c r="A8876" t="s">
        <v>3</v>
      </c>
      <c r="B8876" t="s">
        <v>16725</v>
      </c>
      <c r="C8876" t="s">
        <v>3283</v>
      </c>
      <c r="D8876" t="s">
        <v>10173</v>
      </c>
      <c r="E8876" t="s">
        <v>59</v>
      </c>
      <c r="F8876" t="b">
        <v>0</v>
      </c>
      <c r="G8876" t="s">
        <v>77</v>
      </c>
      <c r="H8876" s="1">
        <v>46119.793090277781</v>
      </c>
      <c r="I8876" t="b">
        <v>0</v>
      </c>
      <c r="J8876" t="b">
        <v>0</v>
      </c>
      <c r="K8876" t="s">
        <v>41</v>
      </c>
      <c r="L8876" t="s">
        <v>60</v>
      </c>
      <c r="M8876">
        <v>70612.5</v>
      </c>
      <c r="N8876"/>
      <c r="O8876" t="s">
        <v>10174</v>
      </c>
      <c r="P8876" t="s">
        <v>219</v>
      </c>
    </row>
    <row r="8877" spans="1:16" x14ac:dyDescent="0.25">
      <c r="A8877" t="s">
        <v>0</v>
      </c>
      <c r="B8877" t="s">
        <v>16739</v>
      </c>
      <c r="C8877" t="s">
        <v>2087</v>
      </c>
      <c r="D8877" t="s">
        <v>10173</v>
      </c>
      <c r="E8877" t="s">
        <v>59</v>
      </c>
      <c r="F8877" t="b">
        <v>0</v>
      </c>
      <c r="G8877" t="s">
        <v>77</v>
      </c>
      <c r="H8877" s="1">
        <v>46119.793090277781</v>
      </c>
      <c r="I8877" t="b">
        <v>1</v>
      </c>
      <c r="J8877" t="b">
        <v>0</v>
      </c>
      <c r="K8877" t="s">
        <v>41</v>
      </c>
      <c r="L8877" t="s">
        <v>60</v>
      </c>
      <c r="M8877">
        <v>78881.5</v>
      </c>
      <c r="N8877"/>
      <c r="O8877" t="s">
        <v>10174</v>
      </c>
    </row>
    <row r="8878" spans="1:16" x14ac:dyDescent="0.25">
      <c r="A8878" t="s">
        <v>3</v>
      </c>
      <c r="B8878" t="s">
        <v>16725</v>
      </c>
      <c r="C8878" t="s">
        <v>304</v>
      </c>
      <c r="D8878" t="s">
        <v>10173</v>
      </c>
      <c r="E8878" t="s">
        <v>59</v>
      </c>
      <c r="F8878" t="b">
        <v>0</v>
      </c>
      <c r="G8878" t="s">
        <v>77</v>
      </c>
      <c r="H8878" s="1">
        <v>46119.793090277781</v>
      </c>
      <c r="I8878" t="b">
        <v>0</v>
      </c>
      <c r="J8878" t="b">
        <v>0</v>
      </c>
      <c r="K8878" t="s">
        <v>41</v>
      </c>
      <c r="L8878" t="s">
        <v>60</v>
      </c>
      <c r="M8878">
        <v>119032.5</v>
      </c>
      <c r="N8878"/>
      <c r="O8878" t="s">
        <v>10174</v>
      </c>
      <c r="P8878" t="s">
        <v>219</v>
      </c>
    </row>
    <row r="8879" spans="1:16" x14ac:dyDescent="0.25">
      <c r="A8879" t="s">
        <v>3</v>
      </c>
      <c r="B8879" t="s">
        <v>18245</v>
      </c>
      <c r="C8879" t="s">
        <v>937</v>
      </c>
      <c r="D8879" t="s">
        <v>10173</v>
      </c>
      <c r="E8879" t="s">
        <v>59</v>
      </c>
      <c r="F8879" t="b">
        <v>0</v>
      </c>
      <c r="G8879" t="s">
        <v>77</v>
      </c>
      <c r="H8879" s="1">
        <v>46119.793090277781</v>
      </c>
      <c r="I8879" t="b">
        <v>0</v>
      </c>
      <c r="J8879" t="b">
        <v>0</v>
      </c>
      <c r="K8879" t="s">
        <v>41</v>
      </c>
      <c r="L8879" t="s">
        <v>60</v>
      </c>
      <c r="M8879">
        <v>76627.5</v>
      </c>
      <c r="N8879"/>
      <c r="O8879" t="s">
        <v>10174</v>
      </c>
    </row>
    <row r="8880" spans="1:16" x14ac:dyDescent="0.25">
      <c r="A8880" t="s">
        <v>2</v>
      </c>
      <c r="B8880" t="s">
        <v>2543</v>
      </c>
      <c r="C8880" t="s">
        <v>304</v>
      </c>
      <c r="D8880" t="s">
        <v>10173</v>
      </c>
      <c r="E8880" t="s">
        <v>59</v>
      </c>
      <c r="F8880" t="b">
        <v>0</v>
      </c>
      <c r="G8880" t="s">
        <v>77</v>
      </c>
      <c r="H8880" s="1">
        <v>46119.793090277781</v>
      </c>
      <c r="I8880" t="b">
        <v>1</v>
      </c>
      <c r="J8880" t="b">
        <v>0</v>
      </c>
      <c r="K8880" t="s">
        <v>41</v>
      </c>
      <c r="L8880" t="s">
        <v>60</v>
      </c>
      <c r="M8880">
        <v>141821</v>
      </c>
      <c r="N8880"/>
      <c r="O8880" t="s">
        <v>10174</v>
      </c>
      <c r="P8880" t="s">
        <v>705</v>
      </c>
    </row>
    <row r="8881" spans="1:16" x14ac:dyDescent="0.25">
      <c r="A8881" t="s">
        <v>0</v>
      </c>
      <c r="B8881" t="s">
        <v>16739</v>
      </c>
      <c r="C8881" t="s">
        <v>2031</v>
      </c>
      <c r="D8881" t="s">
        <v>10173</v>
      </c>
      <c r="E8881" t="s">
        <v>59</v>
      </c>
      <c r="F8881" t="b">
        <v>0</v>
      </c>
      <c r="G8881" t="s">
        <v>77</v>
      </c>
      <c r="H8881" s="1">
        <v>46119.793090277781</v>
      </c>
      <c r="I8881" t="b">
        <v>1</v>
      </c>
      <c r="J8881" t="b">
        <v>0</v>
      </c>
      <c r="K8881" t="s">
        <v>41</v>
      </c>
      <c r="L8881" t="s">
        <v>60</v>
      </c>
      <c r="M8881">
        <v>80384</v>
      </c>
      <c r="N8881"/>
      <c r="O8881" t="s">
        <v>10174</v>
      </c>
    </row>
    <row r="8882" spans="1:16" x14ac:dyDescent="0.25">
      <c r="A8882" t="s">
        <v>3</v>
      </c>
      <c r="B8882" t="s">
        <v>18245</v>
      </c>
      <c r="C8882" t="s">
        <v>114</v>
      </c>
      <c r="D8882" t="s">
        <v>10173</v>
      </c>
      <c r="E8882" t="s">
        <v>59</v>
      </c>
      <c r="F8882" t="b">
        <v>0</v>
      </c>
      <c r="G8882" t="s">
        <v>77</v>
      </c>
      <c r="H8882" s="1">
        <v>46119.793090277781</v>
      </c>
      <c r="I8882" t="b">
        <v>0</v>
      </c>
      <c r="J8882" t="b">
        <v>0</v>
      </c>
      <c r="K8882" t="s">
        <v>41</v>
      </c>
      <c r="L8882" t="s">
        <v>60</v>
      </c>
      <c r="M8882">
        <v>106677.5</v>
      </c>
      <c r="N8882"/>
      <c r="O8882" t="s">
        <v>10174</v>
      </c>
    </row>
    <row r="8883" spans="1:16" x14ac:dyDescent="0.25">
      <c r="A8883" t="s">
        <v>3</v>
      </c>
      <c r="B8883" t="s">
        <v>18245</v>
      </c>
      <c r="C8883" t="s">
        <v>436</v>
      </c>
      <c r="D8883" t="s">
        <v>10173</v>
      </c>
      <c r="E8883" t="s">
        <v>59</v>
      </c>
      <c r="F8883" t="b">
        <v>0</v>
      </c>
      <c r="G8883" t="s">
        <v>41</v>
      </c>
      <c r="H8883" s="1">
        <v>46119.79415509259</v>
      </c>
      <c r="I8883" t="b">
        <v>0</v>
      </c>
      <c r="J8883" t="b">
        <v>0</v>
      </c>
      <c r="K8883" t="s">
        <v>41</v>
      </c>
      <c r="L8883" t="s">
        <v>60</v>
      </c>
      <c r="M8883">
        <v>75876.5</v>
      </c>
      <c r="N8883"/>
      <c r="O8883" t="s">
        <v>10174</v>
      </c>
    </row>
    <row r="8884" spans="1:16" x14ac:dyDescent="0.25">
      <c r="A8884" t="s">
        <v>3</v>
      </c>
      <c r="B8884" t="s">
        <v>4152</v>
      </c>
      <c r="C8884" t="s">
        <v>334</v>
      </c>
      <c r="D8884" t="s">
        <v>10173</v>
      </c>
      <c r="E8884" t="s">
        <v>59</v>
      </c>
      <c r="F8884" t="b">
        <v>0</v>
      </c>
      <c r="G8884" t="s">
        <v>41</v>
      </c>
      <c r="H8884" s="1">
        <v>46119.79415509259</v>
      </c>
      <c r="I8884" t="b">
        <v>1</v>
      </c>
      <c r="J8884" t="b">
        <v>0</v>
      </c>
      <c r="K8884" t="s">
        <v>41</v>
      </c>
      <c r="L8884" t="s">
        <v>60</v>
      </c>
      <c r="M8884">
        <v>104763</v>
      </c>
      <c r="N8884"/>
      <c r="O8884" t="s">
        <v>10174</v>
      </c>
      <c r="P8884" t="s">
        <v>219</v>
      </c>
    </row>
    <row r="8885" spans="1:16" x14ac:dyDescent="0.25">
      <c r="A8885" t="s">
        <v>3</v>
      </c>
      <c r="B8885" t="s">
        <v>16725</v>
      </c>
      <c r="C8885" t="s">
        <v>334</v>
      </c>
      <c r="D8885" t="s">
        <v>10173</v>
      </c>
      <c r="E8885" t="s">
        <v>59</v>
      </c>
      <c r="F8885" t="b">
        <v>0</v>
      </c>
      <c r="G8885" t="s">
        <v>41</v>
      </c>
      <c r="H8885" s="1">
        <v>46119.79415509259</v>
      </c>
      <c r="I8885" t="b">
        <v>0</v>
      </c>
      <c r="J8885" t="b">
        <v>0</v>
      </c>
      <c r="K8885" t="s">
        <v>41</v>
      </c>
      <c r="L8885" t="s">
        <v>60</v>
      </c>
      <c r="M8885">
        <v>97512.5</v>
      </c>
      <c r="N8885"/>
      <c r="O8885" t="s">
        <v>10174</v>
      </c>
      <c r="P8885" t="s">
        <v>219</v>
      </c>
    </row>
    <row r="8886" spans="1:16" x14ac:dyDescent="0.25">
      <c r="A8886" t="s">
        <v>0</v>
      </c>
      <c r="B8886" t="s">
        <v>16739</v>
      </c>
      <c r="C8886" t="s">
        <v>273</v>
      </c>
      <c r="D8886" t="s">
        <v>10173</v>
      </c>
      <c r="E8886" t="s">
        <v>59</v>
      </c>
      <c r="F8886" t="b">
        <v>0</v>
      </c>
      <c r="G8886" t="s">
        <v>41</v>
      </c>
      <c r="H8886" s="1">
        <v>46119.79415509259</v>
      </c>
      <c r="I8886" t="b">
        <v>1</v>
      </c>
      <c r="J8886" t="b">
        <v>0</v>
      </c>
      <c r="K8886" t="s">
        <v>41</v>
      </c>
      <c r="L8886" t="s">
        <v>60</v>
      </c>
      <c r="M8886">
        <v>81135</v>
      </c>
      <c r="N8886"/>
      <c r="O8886" t="s">
        <v>10174</v>
      </c>
      <c r="P8886" t="s">
        <v>1832</v>
      </c>
    </row>
    <row r="8887" spans="1:16" x14ac:dyDescent="0.25">
      <c r="A8887" t="s">
        <v>3</v>
      </c>
      <c r="B8887" t="s">
        <v>18245</v>
      </c>
      <c r="C8887" t="s">
        <v>334</v>
      </c>
      <c r="D8887" t="s">
        <v>10173</v>
      </c>
      <c r="E8887" t="s">
        <v>59</v>
      </c>
      <c r="F8887" t="b">
        <v>0</v>
      </c>
      <c r="G8887" t="s">
        <v>41</v>
      </c>
      <c r="H8887" s="1">
        <v>46119.79415509259</v>
      </c>
      <c r="I8887" t="b">
        <v>0</v>
      </c>
      <c r="J8887" t="b">
        <v>0</v>
      </c>
      <c r="K8887" t="s">
        <v>41</v>
      </c>
      <c r="L8887" t="s">
        <v>60</v>
      </c>
      <c r="M8887">
        <v>108931.5</v>
      </c>
      <c r="N8887"/>
      <c r="O8887" t="s">
        <v>10174</v>
      </c>
    </row>
    <row r="8888" spans="1:16" x14ac:dyDescent="0.25">
      <c r="A8888" t="s">
        <v>6</v>
      </c>
      <c r="B8888" t="s">
        <v>2651</v>
      </c>
      <c r="C8888" t="s">
        <v>382</v>
      </c>
      <c r="D8888" t="s">
        <v>4526</v>
      </c>
      <c r="E8888" t="s">
        <v>88</v>
      </c>
      <c r="F8888" t="b">
        <v>0</v>
      </c>
      <c r="G8888" t="s">
        <v>77</v>
      </c>
      <c r="H8888" s="1">
        <v>46119.794166666667</v>
      </c>
      <c r="I8888" t="b">
        <v>0</v>
      </c>
      <c r="J8888" t="b">
        <v>0</v>
      </c>
      <c r="K8888" t="s">
        <v>41</v>
      </c>
      <c r="L8888" t="s">
        <v>74</v>
      </c>
      <c r="M8888"/>
      <c r="N8888">
        <v>64</v>
      </c>
      <c r="O8888" t="s">
        <v>18247</v>
      </c>
      <c r="P8888" t="s">
        <v>18248</v>
      </c>
    </row>
    <row r="8889" spans="1:16" x14ac:dyDescent="0.25">
      <c r="A8889" t="s">
        <v>3</v>
      </c>
      <c r="B8889" t="s">
        <v>18245</v>
      </c>
      <c r="C8889" t="s">
        <v>273</v>
      </c>
      <c r="D8889" t="s">
        <v>10173</v>
      </c>
      <c r="E8889" t="s">
        <v>59</v>
      </c>
      <c r="F8889" t="b">
        <v>0</v>
      </c>
      <c r="G8889" t="s">
        <v>41</v>
      </c>
      <c r="H8889" s="1">
        <v>46119.794224537043</v>
      </c>
      <c r="I8889" t="b">
        <v>0</v>
      </c>
      <c r="J8889" t="b">
        <v>0</v>
      </c>
      <c r="K8889" t="s">
        <v>41</v>
      </c>
      <c r="L8889" t="s">
        <v>60</v>
      </c>
      <c r="M8889">
        <v>81135</v>
      </c>
      <c r="N8889"/>
      <c r="O8889" t="s">
        <v>10174</v>
      </c>
      <c r="P8889" t="s">
        <v>1832</v>
      </c>
    </row>
    <row r="8890" spans="1:16" x14ac:dyDescent="0.25">
      <c r="A8890" t="s">
        <v>1</v>
      </c>
      <c r="B8890" t="s">
        <v>1</v>
      </c>
      <c r="C8890" t="s">
        <v>3370</v>
      </c>
      <c r="D8890" t="s">
        <v>10173</v>
      </c>
      <c r="E8890" t="s">
        <v>59</v>
      </c>
      <c r="F8890" t="b">
        <v>0</v>
      </c>
      <c r="G8890" t="s">
        <v>68</v>
      </c>
      <c r="H8890" s="1">
        <v>46119.795405092591</v>
      </c>
      <c r="I8890" t="b">
        <v>1</v>
      </c>
      <c r="J8890" t="b">
        <v>0</v>
      </c>
      <c r="K8890" t="s">
        <v>41</v>
      </c>
      <c r="L8890" t="s">
        <v>60</v>
      </c>
      <c r="M8890">
        <v>106190</v>
      </c>
      <c r="N8890"/>
      <c r="O8890" t="s">
        <v>10174</v>
      </c>
      <c r="P8890" t="s">
        <v>891</v>
      </c>
    </row>
    <row r="8891" spans="1:16" x14ac:dyDescent="0.25">
      <c r="A8891" t="s">
        <v>3</v>
      </c>
      <c r="B8891" t="s">
        <v>18249</v>
      </c>
      <c r="C8891" t="s">
        <v>18250</v>
      </c>
      <c r="D8891" t="s">
        <v>2360</v>
      </c>
      <c r="E8891" t="s">
        <v>59</v>
      </c>
      <c r="F8891" t="b">
        <v>0</v>
      </c>
      <c r="G8891" t="s">
        <v>68</v>
      </c>
      <c r="H8891" s="1">
        <v>46119.834675925929</v>
      </c>
      <c r="I8891" t="b">
        <v>0</v>
      </c>
      <c r="J8891" t="b">
        <v>0</v>
      </c>
      <c r="K8891" t="s">
        <v>41</v>
      </c>
      <c r="L8891" t="s">
        <v>60</v>
      </c>
      <c r="M8891">
        <v>115000</v>
      </c>
      <c r="N8891"/>
      <c r="O8891" t="s">
        <v>18251</v>
      </c>
      <c r="P8891" t="s">
        <v>3812</v>
      </c>
    </row>
    <row r="8892" spans="1:16" x14ac:dyDescent="0.25">
      <c r="A8892" t="s">
        <v>0</v>
      </c>
      <c r="B8892" t="s">
        <v>18252</v>
      </c>
      <c r="C8892" t="s">
        <v>330</v>
      </c>
      <c r="D8892" t="s">
        <v>4346</v>
      </c>
      <c r="E8892" t="s">
        <v>59</v>
      </c>
      <c r="F8892" t="b">
        <v>0</v>
      </c>
      <c r="G8892" t="s">
        <v>41</v>
      </c>
      <c r="H8892" s="1">
        <v>46119.835740740738</v>
      </c>
      <c r="I8892" t="b">
        <v>0</v>
      </c>
      <c r="J8892" t="b">
        <v>1</v>
      </c>
      <c r="K8892" t="s">
        <v>41</v>
      </c>
      <c r="L8892" t="s">
        <v>60</v>
      </c>
      <c r="M8892">
        <v>91250</v>
      </c>
      <c r="N8892"/>
      <c r="O8892" t="s">
        <v>18253</v>
      </c>
      <c r="P8892" t="s">
        <v>1165</v>
      </c>
    </row>
    <row r="8893" spans="1:16" x14ac:dyDescent="0.25">
      <c r="A8893" t="s">
        <v>6</v>
      </c>
      <c r="B8893" t="s">
        <v>18254</v>
      </c>
      <c r="C8893" t="s">
        <v>1129</v>
      </c>
      <c r="D8893" t="s">
        <v>16554</v>
      </c>
      <c r="E8893" t="s">
        <v>59</v>
      </c>
      <c r="F8893" t="b">
        <v>0</v>
      </c>
      <c r="G8893" t="s">
        <v>77</v>
      </c>
      <c r="H8893" s="1">
        <v>46119.835833333331</v>
      </c>
      <c r="I8893" t="b">
        <v>1</v>
      </c>
      <c r="J8893" t="b">
        <v>1</v>
      </c>
      <c r="K8893" t="s">
        <v>41</v>
      </c>
      <c r="L8893" t="s">
        <v>60</v>
      </c>
      <c r="M8893">
        <v>130000</v>
      </c>
      <c r="N8893"/>
      <c r="O8893" t="s">
        <v>18255</v>
      </c>
      <c r="P8893" t="s">
        <v>18256</v>
      </c>
    </row>
    <row r="8894" spans="1:16" x14ac:dyDescent="0.25">
      <c r="A8894" t="s">
        <v>2</v>
      </c>
      <c r="B8894" t="s">
        <v>18257</v>
      </c>
      <c r="C8894" t="s">
        <v>81</v>
      </c>
      <c r="D8894" t="s">
        <v>4346</v>
      </c>
      <c r="E8894" t="s">
        <v>59</v>
      </c>
      <c r="F8894" t="b">
        <v>0</v>
      </c>
      <c r="G8894" t="s">
        <v>77</v>
      </c>
      <c r="H8894" s="1">
        <v>46119.835833333331</v>
      </c>
      <c r="I8894" t="b">
        <v>0</v>
      </c>
      <c r="J8894" t="b">
        <v>1</v>
      </c>
      <c r="K8894" t="s">
        <v>41</v>
      </c>
      <c r="L8894" t="s">
        <v>60</v>
      </c>
      <c r="M8894">
        <v>217000</v>
      </c>
      <c r="N8894"/>
      <c r="O8894" t="s">
        <v>4496</v>
      </c>
      <c r="P8894" t="s">
        <v>1809</v>
      </c>
    </row>
    <row r="8895" spans="1:16" x14ac:dyDescent="0.25">
      <c r="A8895" t="s">
        <v>2</v>
      </c>
      <c r="B8895" t="s">
        <v>18258</v>
      </c>
      <c r="C8895" t="s">
        <v>148</v>
      </c>
      <c r="D8895" t="s">
        <v>4526</v>
      </c>
      <c r="E8895" t="s">
        <v>59</v>
      </c>
      <c r="F8895" t="b">
        <v>0</v>
      </c>
      <c r="G8895" t="s">
        <v>89</v>
      </c>
      <c r="H8895" s="1">
        <v>46119.83699074074</v>
      </c>
      <c r="I8895" t="b">
        <v>1</v>
      </c>
      <c r="J8895" t="b">
        <v>1</v>
      </c>
      <c r="K8895" t="s">
        <v>41</v>
      </c>
      <c r="L8895" t="s">
        <v>60</v>
      </c>
      <c r="M8895">
        <v>122307.5</v>
      </c>
      <c r="N8895"/>
      <c r="O8895" t="s">
        <v>10744</v>
      </c>
      <c r="P8895" t="s">
        <v>18259</v>
      </c>
    </row>
    <row r="8896" spans="1:16" x14ac:dyDescent="0.25">
      <c r="A8896" t="s">
        <v>2</v>
      </c>
      <c r="B8896" t="s">
        <v>18258</v>
      </c>
      <c r="C8896" t="s">
        <v>148</v>
      </c>
      <c r="D8896" t="s">
        <v>4526</v>
      </c>
      <c r="E8896" t="s">
        <v>59</v>
      </c>
      <c r="F8896" t="b">
        <v>0</v>
      </c>
      <c r="G8896" t="s">
        <v>68</v>
      </c>
      <c r="H8896" s="1">
        <v>46119.837141203701</v>
      </c>
      <c r="I8896" t="b">
        <v>1</v>
      </c>
      <c r="J8896" t="b">
        <v>1</v>
      </c>
      <c r="K8896" t="s">
        <v>41</v>
      </c>
      <c r="L8896" t="s">
        <v>60</v>
      </c>
      <c r="M8896">
        <v>122307.5</v>
      </c>
      <c r="N8896"/>
      <c r="O8896" t="s">
        <v>10744</v>
      </c>
      <c r="P8896" t="s">
        <v>18259</v>
      </c>
    </row>
    <row r="8897" spans="1:16" x14ac:dyDescent="0.25">
      <c r="A8897" t="s">
        <v>7</v>
      </c>
      <c r="B8897" t="s">
        <v>1826</v>
      </c>
      <c r="C8897" t="s">
        <v>246</v>
      </c>
      <c r="D8897" t="s">
        <v>6716</v>
      </c>
      <c r="E8897" t="s">
        <v>59</v>
      </c>
      <c r="F8897" t="b">
        <v>0</v>
      </c>
      <c r="G8897" t="s">
        <v>65</v>
      </c>
      <c r="H8897" s="1">
        <v>46119.876354166663</v>
      </c>
      <c r="I8897" t="b">
        <v>1</v>
      </c>
      <c r="J8897" t="b">
        <v>0</v>
      </c>
      <c r="K8897" t="s">
        <v>41</v>
      </c>
      <c r="L8897" t="s">
        <v>60</v>
      </c>
      <c r="M8897">
        <v>135500</v>
      </c>
      <c r="N8897"/>
      <c r="O8897" t="s">
        <v>3922</v>
      </c>
      <c r="P8897" t="s">
        <v>18260</v>
      </c>
    </row>
    <row r="8898" spans="1:16" x14ac:dyDescent="0.25">
      <c r="A8898" t="s">
        <v>1</v>
      </c>
      <c r="B8898" t="s">
        <v>18261</v>
      </c>
      <c r="C8898" t="s">
        <v>3907</v>
      </c>
      <c r="D8898" t="s">
        <v>4526</v>
      </c>
      <c r="E8898" t="s">
        <v>59</v>
      </c>
      <c r="F8898" t="b">
        <v>0</v>
      </c>
      <c r="G8898" t="s">
        <v>68</v>
      </c>
      <c r="H8898" s="1">
        <v>46119.878668981481</v>
      </c>
      <c r="I8898" t="b">
        <v>0</v>
      </c>
      <c r="J8898" t="b">
        <v>0</v>
      </c>
      <c r="K8898" t="s">
        <v>41</v>
      </c>
      <c r="L8898" t="s">
        <v>60</v>
      </c>
      <c r="M8898">
        <v>140000</v>
      </c>
      <c r="N8898"/>
      <c r="O8898" t="s">
        <v>18262</v>
      </c>
      <c r="P8898" t="s">
        <v>18263</v>
      </c>
    </row>
    <row r="8899" spans="1:16" x14ac:dyDescent="0.25">
      <c r="A8899" t="s">
        <v>1</v>
      </c>
      <c r="B8899" t="s">
        <v>1</v>
      </c>
      <c r="C8899" t="s">
        <v>623</v>
      </c>
      <c r="D8899" t="s">
        <v>2360</v>
      </c>
      <c r="E8899" t="s">
        <v>59</v>
      </c>
      <c r="F8899" t="b">
        <v>0</v>
      </c>
      <c r="G8899" t="s">
        <v>89</v>
      </c>
      <c r="H8899" s="1">
        <v>46119.87872685185</v>
      </c>
      <c r="I8899" t="b">
        <v>0</v>
      </c>
      <c r="J8899" t="b">
        <v>0</v>
      </c>
      <c r="K8899" t="s">
        <v>41</v>
      </c>
      <c r="L8899" t="s">
        <v>74</v>
      </c>
      <c r="M8899"/>
      <c r="N8899">
        <v>29</v>
      </c>
      <c r="O8899" t="s">
        <v>1220</v>
      </c>
      <c r="P8899" t="s">
        <v>18264</v>
      </c>
    </row>
    <row r="8900" spans="1:16" x14ac:dyDescent="0.25">
      <c r="A8900" t="s">
        <v>1</v>
      </c>
      <c r="B8900" t="s">
        <v>18261</v>
      </c>
      <c r="C8900" t="s">
        <v>3907</v>
      </c>
      <c r="D8900" t="s">
        <v>4526</v>
      </c>
      <c r="E8900" t="s">
        <v>59</v>
      </c>
      <c r="F8900" t="b">
        <v>0</v>
      </c>
      <c r="G8900" t="s">
        <v>89</v>
      </c>
      <c r="H8900" s="1">
        <v>46119.878738425927</v>
      </c>
      <c r="I8900" t="b">
        <v>0</v>
      </c>
      <c r="J8900" t="b">
        <v>0</v>
      </c>
      <c r="K8900" t="s">
        <v>41</v>
      </c>
      <c r="L8900" t="s">
        <v>60</v>
      </c>
      <c r="M8900">
        <v>140000</v>
      </c>
      <c r="N8900"/>
      <c r="O8900" t="s">
        <v>18262</v>
      </c>
      <c r="P8900" t="s">
        <v>18263</v>
      </c>
    </row>
    <row r="8901" spans="1:16" x14ac:dyDescent="0.25">
      <c r="A8901" t="s">
        <v>1</v>
      </c>
      <c r="B8901" t="s">
        <v>1</v>
      </c>
      <c r="C8901" t="s">
        <v>623</v>
      </c>
      <c r="D8901" t="s">
        <v>2360</v>
      </c>
      <c r="E8901" t="s">
        <v>59</v>
      </c>
      <c r="F8901" t="b">
        <v>0</v>
      </c>
      <c r="G8901" t="s">
        <v>65</v>
      </c>
      <c r="H8901" s="1">
        <v>46119.878738425927</v>
      </c>
      <c r="I8901" t="b">
        <v>0</v>
      </c>
      <c r="J8901" t="b">
        <v>0</v>
      </c>
      <c r="K8901" t="s">
        <v>41</v>
      </c>
      <c r="L8901" t="s">
        <v>74</v>
      </c>
      <c r="M8901"/>
      <c r="N8901">
        <v>29</v>
      </c>
      <c r="O8901" t="s">
        <v>1220</v>
      </c>
      <c r="P8901" t="s">
        <v>18264</v>
      </c>
    </row>
    <row r="8902" spans="1:16" x14ac:dyDescent="0.25">
      <c r="A8902" t="s">
        <v>1</v>
      </c>
      <c r="B8902" t="s">
        <v>1185</v>
      </c>
      <c r="C8902" t="s">
        <v>758</v>
      </c>
      <c r="D8902" t="s">
        <v>2360</v>
      </c>
      <c r="E8902" t="s">
        <v>59</v>
      </c>
      <c r="F8902" t="b">
        <v>0</v>
      </c>
      <c r="G8902" t="s">
        <v>68</v>
      </c>
      <c r="H8902" s="1">
        <v>46119.87877314815</v>
      </c>
      <c r="I8902" t="b">
        <v>0</v>
      </c>
      <c r="J8902" t="b">
        <v>1</v>
      </c>
      <c r="K8902" t="s">
        <v>41</v>
      </c>
      <c r="L8902" t="s">
        <v>60</v>
      </c>
      <c r="M8902">
        <v>149000</v>
      </c>
      <c r="N8902"/>
      <c r="O8902" t="s">
        <v>1853</v>
      </c>
      <c r="P8902" t="s">
        <v>14209</v>
      </c>
    </row>
    <row r="8903" spans="1:16" x14ac:dyDescent="0.25">
      <c r="A8903" t="s">
        <v>1</v>
      </c>
      <c r="B8903" t="s">
        <v>1185</v>
      </c>
      <c r="C8903" t="s">
        <v>758</v>
      </c>
      <c r="D8903" t="s">
        <v>2360</v>
      </c>
      <c r="E8903" t="s">
        <v>59</v>
      </c>
      <c r="F8903" t="b">
        <v>0</v>
      </c>
      <c r="G8903" t="s">
        <v>77</v>
      </c>
      <c r="H8903" s="1">
        <v>46119.878854166673</v>
      </c>
      <c r="I8903" t="b">
        <v>0</v>
      </c>
      <c r="J8903" t="b">
        <v>1</v>
      </c>
      <c r="K8903" t="s">
        <v>41</v>
      </c>
      <c r="L8903" t="s">
        <v>60</v>
      </c>
      <c r="M8903">
        <v>149000</v>
      </c>
      <c r="N8903"/>
      <c r="O8903" t="s">
        <v>1853</v>
      </c>
      <c r="P8903" t="s">
        <v>14209</v>
      </c>
    </row>
    <row r="8904" spans="1:16" x14ac:dyDescent="0.25">
      <c r="A8904" t="s">
        <v>0</v>
      </c>
      <c r="B8904" t="s">
        <v>18265</v>
      </c>
      <c r="C8904" t="s">
        <v>1423</v>
      </c>
      <c r="D8904" t="s">
        <v>4346</v>
      </c>
      <c r="E8904" t="s">
        <v>59</v>
      </c>
      <c r="F8904" t="b">
        <v>0</v>
      </c>
      <c r="G8904" t="s">
        <v>89</v>
      </c>
      <c r="H8904" s="1">
        <v>46119.917951388888</v>
      </c>
      <c r="I8904" t="b">
        <v>0</v>
      </c>
      <c r="J8904" t="b">
        <v>0</v>
      </c>
      <c r="K8904" t="s">
        <v>41</v>
      </c>
      <c r="L8904" t="s">
        <v>60</v>
      </c>
      <c r="M8904">
        <v>77983.385000000009</v>
      </c>
      <c r="N8904"/>
      <c r="O8904" t="s">
        <v>1424</v>
      </c>
      <c r="P8904" t="s">
        <v>18266</v>
      </c>
    </row>
    <row r="8905" spans="1:16" x14ac:dyDescent="0.25">
      <c r="A8905" t="s">
        <v>3</v>
      </c>
      <c r="B8905" t="s">
        <v>286</v>
      </c>
      <c r="C8905" t="s">
        <v>18267</v>
      </c>
      <c r="D8905" t="s">
        <v>4526</v>
      </c>
      <c r="E8905" t="s">
        <v>59</v>
      </c>
      <c r="F8905" t="b">
        <v>0</v>
      </c>
      <c r="G8905" t="s">
        <v>68</v>
      </c>
      <c r="H8905" s="1">
        <v>46119.918032407397</v>
      </c>
      <c r="I8905" t="b">
        <v>1</v>
      </c>
      <c r="J8905" t="b">
        <v>1</v>
      </c>
      <c r="K8905" t="s">
        <v>41</v>
      </c>
      <c r="L8905" t="s">
        <v>60</v>
      </c>
      <c r="M8905">
        <v>90000</v>
      </c>
      <c r="N8905"/>
      <c r="O8905" t="s">
        <v>9503</v>
      </c>
      <c r="P8905" t="s">
        <v>18268</v>
      </c>
    </row>
    <row r="8906" spans="1:16" x14ac:dyDescent="0.25">
      <c r="A8906" t="s">
        <v>3</v>
      </c>
      <c r="B8906" t="s">
        <v>18269</v>
      </c>
      <c r="C8906" t="s">
        <v>76</v>
      </c>
      <c r="D8906" t="s">
        <v>4346</v>
      </c>
      <c r="E8906" t="s">
        <v>59</v>
      </c>
      <c r="F8906" t="b">
        <v>1</v>
      </c>
      <c r="G8906" t="s">
        <v>41</v>
      </c>
      <c r="H8906" s="1">
        <v>46119.919085648151</v>
      </c>
      <c r="I8906" t="b">
        <v>0</v>
      </c>
      <c r="J8906" t="b">
        <v>1</v>
      </c>
      <c r="K8906" t="s">
        <v>41</v>
      </c>
      <c r="L8906" t="s">
        <v>60</v>
      </c>
      <c r="M8906">
        <v>71500</v>
      </c>
      <c r="N8906"/>
      <c r="O8906" t="s">
        <v>18270</v>
      </c>
      <c r="P8906" t="s">
        <v>14139</v>
      </c>
    </row>
    <row r="8907" spans="1:16" x14ac:dyDescent="0.25">
      <c r="A8907" t="s">
        <v>2</v>
      </c>
      <c r="B8907" t="s">
        <v>779</v>
      </c>
      <c r="C8907" t="s">
        <v>190</v>
      </c>
      <c r="D8907" t="s">
        <v>4526</v>
      </c>
      <c r="E8907" t="s">
        <v>59</v>
      </c>
      <c r="F8907" t="b">
        <v>0</v>
      </c>
      <c r="G8907" t="s">
        <v>73</v>
      </c>
      <c r="H8907" s="1">
        <v>46119.91920138889</v>
      </c>
      <c r="I8907" t="b">
        <v>0</v>
      </c>
      <c r="J8907" t="b">
        <v>1</v>
      </c>
      <c r="K8907" t="s">
        <v>41</v>
      </c>
      <c r="L8907" t="s">
        <v>60</v>
      </c>
      <c r="M8907">
        <v>59120</v>
      </c>
      <c r="N8907"/>
      <c r="O8907" t="s">
        <v>4052</v>
      </c>
      <c r="P8907" t="s">
        <v>18271</v>
      </c>
    </row>
    <row r="8908" spans="1:16" x14ac:dyDescent="0.25">
      <c r="A8908" t="s">
        <v>1</v>
      </c>
      <c r="B8908" t="s">
        <v>6113</v>
      </c>
      <c r="C8908" t="s">
        <v>71</v>
      </c>
      <c r="D8908" t="s">
        <v>4526</v>
      </c>
      <c r="E8908" t="s">
        <v>88</v>
      </c>
      <c r="F8908" t="b">
        <v>0</v>
      </c>
      <c r="G8908" t="s">
        <v>77</v>
      </c>
      <c r="H8908" s="1">
        <v>46119.920567129629</v>
      </c>
      <c r="I8908" t="b">
        <v>1</v>
      </c>
      <c r="J8908" t="b">
        <v>0</v>
      </c>
      <c r="K8908" t="s">
        <v>41</v>
      </c>
      <c r="L8908" t="s">
        <v>74</v>
      </c>
      <c r="M8908"/>
      <c r="N8908">
        <v>75.5</v>
      </c>
      <c r="O8908" t="s">
        <v>6114</v>
      </c>
      <c r="P8908" t="s">
        <v>6115</v>
      </c>
    </row>
    <row r="8909" spans="1:16" x14ac:dyDescent="0.25">
      <c r="A8909" t="s">
        <v>1</v>
      </c>
      <c r="B8909" t="s">
        <v>1</v>
      </c>
      <c r="C8909" t="s">
        <v>1643</v>
      </c>
      <c r="D8909" t="s">
        <v>4526</v>
      </c>
      <c r="E8909" t="s">
        <v>88</v>
      </c>
      <c r="F8909" t="b">
        <v>0</v>
      </c>
      <c r="G8909" t="s">
        <v>41</v>
      </c>
      <c r="H8909" s="1">
        <v>46119.921643518523</v>
      </c>
      <c r="I8909" t="b">
        <v>0</v>
      </c>
      <c r="J8909" t="b">
        <v>1</v>
      </c>
      <c r="K8909" t="s">
        <v>41</v>
      </c>
      <c r="L8909" t="s">
        <v>74</v>
      </c>
      <c r="M8909"/>
      <c r="N8909">
        <v>52.5</v>
      </c>
      <c r="O8909" t="s">
        <v>126</v>
      </c>
      <c r="P8909" t="s">
        <v>1234</v>
      </c>
    </row>
    <row r="8910" spans="1:16" x14ac:dyDescent="0.25">
      <c r="A8910" t="s">
        <v>0</v>
      </c>
      <c r="B8910" t="s">
        <v>6365</v>
      </c>
      <c r="C8910" t="s">
        <v>930</v>
      </c>
      <c r="D8910" t="s">
        <v>584</v>
      </c>
      <c r="E8910" t="s">
        <v>59</v>
      </c>
      <c r="F8910" t="b">
        <v>0</v>
      </c>
      <c r="G8910" t="s">
        <v>19</v>
      </c>
      <c r="H8910" s="1">
        <v>46119.960115740738</v>
      </c>
      <c r="I8910" t="b">
        <v>0</v>
      </c>
      <c r="J8910" t="b">
        <v>0</v>
      </c>
      <c r="K8910" t="s">
        <v>19</v>
      </c>
      <c r="L8910" t="s">
        <v>74</v>
      </c>
      <c r="M8910"/>
      <c r="N8910">
        <v>15</v>
      </c>
      <c r="O8910" t="s">
        <v>3844</v>
      </c>
      <c r="P8910" t="s">
        <v>6366</v>
      </c>
    </row>
    <row r="8911" spans="1:16" x14ac:dyDescent="0.25">
      <c r="A8911" t="s">
        <v>1</v>
      </c>
      <c r="B8911" t="s">
        <v>13977</v>
      </c>
      <c r="C8911" t="s">
        <v>97</v>
      </c>
      <c r="D8911" t="s">
        <v>4346</v>
      </c>
      <c r="E8911" t="s">
        <v>59</v>
      </c>
      <c r="F8911" t="b">
        <v>0</v>
      </c>
      <c r="G8911" t="s">
        <v>89</v>
      </c>
      <c r="H8911" s="1">
        <v>46119.96199074074</v>
      </c>
      <c r="I8911" t="b">
        <v>0</v>
      </c>
      <c r="J8911" t="b">
        <v>1</v>
      </c>
      <c r="K8911" t="s">
        <v>41</v>
      </c>
      <c r="L8911" t="s">
        <v>60</v>
      </c>
      <c r="M8911">
        <v>140000</v>
      </c>
      <c r="N8911"/>
      <c r="O8911" t="s">
        <v>10744</v>
      </c>
      <c r="P8911" t="s">
        <v>1738</v>
      </c>
    </row>
    <row r="8912" spans="1:16" x14ac:dyDescent="0.25">
      <c r="A8912" t="s">
        <v>9</v>
      </c>
      <c r="B8912" t="s">
        <v>18272</v>
      </c>
      <c r="C8912" t="s">
        <v>1669</v>
      </c>
      <c r="D8912" t="s">
        <v>4526</v>
      </c>
      <c r="E8912" t="s">
        <v>88</v>
      </c>
      <c r="F8912" t="b">
        <v>0</v>
      </c>
      <c r="G8912" t="s">
        <v>68</v>
      </c>
      <c r="H8912" s="1">
        <v>46119.962141203701</v>
      </c>
      <c r="I8912" t="b">
        <v>0</v>
      </c>
      <c r="J8912" t="b">
        <v>1</v>
      </c>
      <c r="K8912" t="s">
        <v>41</v>
      </c>
      <c r="L8912" t="s">
        <v>74</v>
      </c>
      <c r="M8912"/>
      <c r="N8912">
        <v>70</v>
      </c>
      <c r="O8912" t="s">
        <v>4487</v>
      </c>
      <c r="P8912" t="s">
        <v>18273</v>
      </c>
    </row>
    <row r="8913" spans="1:16" x14ac:dyDescent="0.25">
      <c r="A8913" t="s">
        <v>1</v>
      </c>
      <c r="B8913" t="s">
        <v>13977</v>
      </c>
      <c r="C8913" t="s">
        <v>97</v>
      </c>
      <c r="D8913" t="s">
        <v>4346</v>
      </c>
      <c r="E8913" t="s">
        <v>59</v>
      </c>
      <c r="F8913" t="b">
        <v>0</v>
      </c>
      <c r="G8913" t="s">
        <v>73</v>
      </c>
      <c r="H8913" s="1">
        <v>46119.962233796286</v>
      </c>
      <c r="I8913" t="b">
        <v>0</v>
      </c>
      <c r="J8913" t="b">
        <v>1</v>
      </c>
      <c r="K8913" t="s">
        <v>41</v>
      </c>
      <c r="L8913" t="s">
        <v>60</v>
      </c>
      <c r="M8913">
        <v>140000</v>
      </c>
      <c r="N8913"/>
      <c r="O8913" t="s">
        <v>10744</v>
      </c>
      <c r="P8913" t="s">
        <v>1738</v>
      </c>
    </row>
    <row r="8914" spans="1:16" x14ac:dyDescent="0.25">
      <c r="A8914" t="s">
        <v>9</v>
      </c>
      <c r="B8914" t="s">
        <v>18272</v>
      </c>
      <c r="C8914" t="s">
        <v>1669</v>
      </c>
      <c r="D8914" t="s">
        <v>4526</v>
      </c>
      <c r="E8914" t="s">
        <v>88</v>
      </c>
      <c r="F8914" t="b">
        <v>0</v>
      </c>
      <c r="G8914" t="s">
        <v>73</v>
      </c>
      <c r="H8914" s="1">
        <v>46119.962256944447</v>
      </c>
      <c r="I8914" t="b">
        <v>0</v>
      </c>
      <c r="J8914" t="b">
        <v>1</v>
      </c>
      <c r="K8914" t="s">
        <v>41</v>
      </c>
      <c r="L8914" t="s">
        <v>74</v>
      </c>
      <c r="M8914"/>
      <c r="N8914">
        <v>70</v>
      </c>
      <c r="O8914" t="s">
        <v>4487</v>
      </c>
      <c r="P8914" t="s">
        <v>18273</v>
      </c>
    </row>
    <row r="8915" spans="1:16" x14ac:dyDescent="0.25">
      <c r="A8915" t="s">
        <v>0</v>
      </c>
      <c r="B8915" t="s">
        <v>18274</v>
      </c>
      <c r="C8915" t="s">
        <v>18275</v>
      </c>
      <c r="D8915" t="s">
        <v>4515</v>
      </c>
      <c r="E8915" t="s">
        <v>59</v>
      </c>
      <c r="F8915" t="b">
        <v>0</v>
      </c>
      <c r="G8915" t="s">
        <v>25</v>
      </c>
      <c r="H8915" s="1">
        <v>46120.001956018517</v>
      </c>
      <c r="I8915" t="b">
        <v>0</v>
      </c>
      <c r="J8915" t="b">
        <v>0</v>
      </c>
      <c r="K8915" t="s">
        <v>25</v>
      </c>
      <c r="L8915" t="s">
        <v>60</v>
      </c>
      <c r="M8915">
        <v>125000</v>
      </c>
      <c r="N8915"/>
      <c r="O8915" t="s">
        <v>18276</v>
      </c>
      <c r="P8915" t="s">
        <v>2175</v>
      </c>
    </row>
    <row r="8916" spans="1:16" x14ac:dyDescent="0.25">
      <c r="A8916" t="s">
        <v>3</v>
      </c>
      <c r="B8916" t="s">
        <v>18277</v>
      </c>
      <c r="C8916" t="s">
        <v>18278</v>
      </c>
      <c r="D8916" t="s">
        <v>4515</v>
      </c>
      <c r="E8916" t="s">
        <v>59</v>
      </c>
      <c r="F8916" t="b">
        <v>0</v>
      </c>
      <c r="G8916" t="s">
        <v>25</v>
      </c>
      <c r="H8916" s="1">
        <v>46120.001979166656</v>
      </c>
      <c r="I8916" t="b">
        <v>0</v>
      </c>
      <c r="J8916" t="b">
        <v>0</v>
      </c>
      <c r="K8916" t="s">
        <v>25</v>
      </c>
      <c r="L8916" t="s">
        <v>60</v>
      </c>
      <c r="M8916">
        <v>125000</v>
      </c>
      <c r="N8916"/>
      <c r="O8916" t="s">
        <v>18279</v>
      </c>
      <c r="P8916" t="s">
        <v>18280</v>
      </c>
    </row>
    <row r="8917" spans="1:16" x14ac:dyDescent="0.25">
      <c r="A8917" t="s">
        <v>0</v>
      </c>
      <c r="B8917" t="s">
        <v>18281</v>
      </c>
      <c r="C8917" t="s">
        <v>76</v>
      </c>
      <c r="D8917" t="s">
        <v>584</v>
      </c>
      <c r="E8917" t="s">
        <v>72</v>
      </c>
      <c r="F8917" t="b">
        <v>1</v>
      </c>
      <c r="G8917" t="s">
        <v>34</v>
      </c>
      <c r="H8917" s="1">
        <v>46120.002245370371</v>
      </c>
      <c r="I8917" t="b">
        <v>0</v>
      </c>
      <c r="J8917" t="b">
        <v>0</v>
      </c>
      <c r="K8917" t="s">
        <v>34</v>
      </c>
      <c r="L8917" t="s">
        <v>74</v>
      </c>
      <c r="M8917"/>
      <c r="N8917">
        <v>25</v>
      </c>
      <c r="O8917" t="s">
        <v>5193</v>
      </c>
      <c r="P8917" t="s">
        <v>2175</v>
      </c>
    </row>
    <row r="8918" spans="1:16" x14ac:dyDescent="0.25">
      <c r="A8918" t="s">
        <v>1</v>
      </c>
      <c r="B8918" t="s">
        <v>1</v>
      </c>
      <c r="C8918" t="s">
        <v>18282</v>
      </c>
      <c r="D8918" t="s">
        <v>2360</v>
      </c>
      <c r="E8918" t="s">
        <v>59</v>
      </c>
      <c r="F8918" t="b">
        <v>0</v>
      </c>
      <c r="G8918" t="s">
        <v>77</v>
      </c>
      <c r="H8918" s="1">
        <v>46120.003738425927</v>
      </c>
      <c r="I8918" t="b">
        <v>1</v>
      </c>
      <c r="J8918" t="b">
        <v>1</v>
      </c>
      <c r="K8918" t="s">
        <v>41</v>
      </c>
      <c r="L8918" t="s">
        <v>60</v>
      </c>
      <c r="M8918">
        <v>90000</v>
      </c>
      <c r="N8918"/>
      <c r="O8918" t="s">
        <v>18283</v>
      </c>
      <c r="P8918" t="s">
        <v>10141</v>
      </c>
    </row>
    <row r="8919" spans="1:16" x14ac:dyDescent="0.25">
      <c r="A8919" t="s">
        <v>1</v>
      </c>
      <c r="B8919" t="s">
        <v>1327</v>
      </c>
      <c r="C8919" t="s">
        <v>3905</v>
      </c>
      <c r="D8919" t="s">
        <v>2360</v>
      </c>
      <c r="E8919" t="s">
        <v>59</v>
      </c>
      <c r="F8919" t="b">
        <v>0</v>
      </c>
      <c r="G8919" t="s">
        <v>77</v>
      </c>
      <c r="H8919" s="1">
        <v>46120.003819444442</v>
      </c>
      <c r="I8919" t="b">
        <v>1</v>
      </c>
      <c r="J8919" t="b">
        <v>0</v>
      </c>
      <c r="K8919" t="s">
        <v>41</v>
      </c>
      <c r="L8919" t="s">
        <v>60</v>
      </c>
      <c r="M8919">
        <v>87500</v>
      </c>
      <c r="N8919"/>
      <c r="O8919" t="s">
        <v>18284</v>
      </c>
      <c r="P8919" t="s">
        <v>18285</v>
      </c>
    </row>
    <row r="8920" spans="1:16" x14ac:dyDescent="0.25">
      <c r="A8920" t="s">
        <v>1</v>
      </c>
      <c r="B8920" t="s">
        <v>18286</v>
      </c>
      <c r="C8920" t="s">
        <v>688</v>
      </c>
      <c r="D8920" t="s">
        <v>4515</v>
      </c>
      <c r="E8920" t="s">
        <v>59</v>
      </c>
      <c r="F8920" t="b">
        <v>0</v>
      </c>
      <c r="G8920" t="s">
        <v>77</v>
      </c>
      <c r="H8920" s="1">
        <v>46120.003831018519</v>
      </c>
      <c r="I8920" t="b">
        <v>0</v>
      </c>
      <c r="J8920" t="b">
        <v>0</v>
      </c>
      <c r="K8920" t="s">
        <v>41</v>
      </c>
      <c r="L8920" t="s">
        <v>60</v>
      </c>
      <c r="M8920">
        <v>80000</v>
      </c>
      <c r="N8920"/>
      <c r="O8920" t="s">
        <v>14181</v>
      </c>
      <c r="P8920" t="s">
        <v>1972</v>
      </c>
    </row>
    <row r="8921" spans="1:16" x14ac:dyDescent="0.25">
      <c r="A8921" t="s">
        <v>1</v>
      </c>
      <c r="B8921" t="s">
        <v>18287</v>
      </c>
      <c r="C8921" t="s">
        <v>955</v>
      </c>
      <c r="D8921" t="s">
        <v>4515</v>
      </c>
      <c r="E8921" t="s">
        <v>59</v>
      </c>
      <c r="F8921" t="b">
        <v>0</v>
      </c>
      <c r="G8921" t="s">
        <v>13</v>
      </c>
      <c r="H8921" s="1">
        <v>46120.00408564815</v>
      </c>
      <c r="I8921" t="b">
        <v>0</v>
      </c>
      <c r="J8921" t="b">
        <v>0</v>
      </c>
      <c r="K8921" t="s">
        <v>13</v>
      </c>
      <c r="L8921" t="s">
        <v>60</v>
      </c>
      <c r="M8921">
        <v>90000</v>
      </c>
      <c r="N8921"/>
      <c r="O8921" t="s">
        <v>1197</v>
      </c>
      <c r="P8921" t="s">
        <v>1476</v>
      </c>
    </row>
    <row r="8922" spans="1:16" x14ac:dyDescent="0.25">
      <c r="A8922" t="s">
        <v>2</v>
      </c>
      <c r="B8922" t="s">
        <v>18288</v>
      </c>
      <c r="C8922" t="s">
        <v>3510</v>
      </c>
      <c r="D8922" t="s">
        <v>4346</v>
      </c>
      <c r="E8922" t="s">
        <v>59</v>
      </c>
      <c r="F8922" t="b">
        <v>0</v>
      </c>
      <c r="G8922" t="s">
        <v>13</v>
      </c>
      <c r="H8922" s="1">
        <v>46120.004131944443</v>
      </c>
      <c r="I8922" t="b">
        <v>0</v>
      </c>
      <c r="J8922" t="b">
        <v>0</v>
      </c>
      <c r="K8922" t="s">
        <v>13</v>
      </c>
      <c r="L8922" t="s">
        <v>60</v>
      </c>
      <c r="M8922">
        <v>70000</v>
      </c>
      <c r="N8922"/>
      <c r="O8922" t="s">
        <v>18289</v>
      </c>
      <c r="P8922" t="s">
        <v>570</v>
      </c>
    </row>
    <row r="8923" spans="1:16" x14ac:dyDescent="0.25">
      <c r="A8923" t="s">
        <v>5</v>
      </c>
      <c r="B8923" t="s">
        <v>5</v>
      </c>
      <c r="C8923" t="s">
        <v>2874</v>
      </c>
      <c r="D8923" t="s">
        <v>4515</v>
      </c>
      <c r="E8923" t="s">
        <v>59</v>
      </c>
      <c r="F8923" t="b">
        <v>0</v>
      </c>
      <c r="G8923" t="s">
        <v>17</v>
      </c>
      <c r="H8923" s="1">
        <v>46120.004259259258</v>
      </c>
      <c r="I8923" t="b">
        <v>0</v>
      </c>
      <c r="J8923" t="b">
        <v>0</v>
      </c>
      <c r="K8923" t="s">
        <v>17</v>
      </c>
      <c r="L8923" t="s">
        <v>60</v>
      </c>
      <c r="M8923">
        <v>170000</v>
      </c>
      <c r="N8923"/>
      <c r="O8923" t="s">
        <v>4213</v>
      </c>
      <c r="P8923" t="s">
        <v>18290</v>
      </c>
    </row>
    <row r="8924" spans="1:16" x14ac:dyDescent="0.25">
      <c r="A8924" t="s">
        <v>4</v>
      </c>
      <c r="B8924" t="s">
        <v>18291</v>
      </c>
      <c r="C8924" t="s">
        <v>873</v>
      </c>
      <c r="D8924" t="s">
        <v>4515</v>
      </c>
      <c r="E8924" t="s">
        <v>59</v>
      </c>
      <c r="F8924" t="b">
        <v>0</v>
      </c>
      <c r="G8924" t="s">
        <v>25</v>
      </c>
      <c r="H8924" s="1">
        <v>46120.004479166673</v>
      </c>
      <c r="I8924" t="b">
        <v>0</v>
      </c>
      <c r="J8924" t="b">
        <v>0</v>
      </c>
      <c r="K8924" t="s">
        <v>25</v>
      </c>
      <c r="L8924" t="s">
        <v>60</v>
      </c>
      <c r="M8924">
        <v>175000</v>
      </c>
      <c r="N8924"/>
      <c r="O8924" t="s">
        <v>18292</v>
      </c>
      <c r="P8924" t="s">
        <v>261</v>
      </c>
    </row>
    <row r="8925" spans="1:16" x14ac:dyDescent="0.25">
      <c r="A8925" t="s">
        <v>1</v>
      </c>
      <c r="B8925" t="s">
        <v>18293</v>
      </c>
      <c r="C8925" t="s">
        <v>984</v>
      </c>
      <c r="D8925" t="s">
        <v>4515</v>
      </c>
      <c r="E8925" t="s">
        <v>59</v>
      </c>
      <c r="F8925" t="b">
        <v>0</v>
      </c>
      <c r="G8925" t="s">
        <v>25</v>
      </c>
      <c r="H8925" s="1">
        <v>46120.004479166673</v>
      </c>
      <c r="I8925" t="b">
        <v>0</v>
      </c>
      <c r="J8925" t="b">
        <v>0</v>
      </c>
      <c r="K8925" t="s">
        <v>25</v>
      </c>
      <c r="L8925" t="s">
        <v>60</v>
      </c>
      <c r="M8925">
        <v>175000</v>
      </c>
      <c r="N8925"/>
      <c r="O8925" t="s">
        <v>18294</v>
      </c>
    </row>
    <row r="8926" spans="1:16" x14ac:dyDescent="0.25">
      <c r="A8926" t="s">
        <v>3</v>
      </c>
      <c r="B8926" t="s">
        <v>10852</v>
      </c>
      <c r="C8926" t="s">
        <v>479</v>
      </c>
      <c r="D8926" t="s">
        <v>2360</v>
      </c>
      <c r="E8926" t="s">
        <v>59</v>
      </c>
      <c r="F8926" t="b">
        <v>0</v>
      </c>
      <c r="G8926" t="s">
        <v>65</v>
      </c>
      <c r="H8926" s="1">
        <v>46120.043032407397</v>
      </c>
      <c r="I8926" t="b">
        <v>0</v>
      </c>
      <c r="J8926" t="b">
        <v>1</v>
      </c>
      <c r="K8926" t="s">
        <v>41</v>
      </c>
      <c r="L8926" t="s">
        <v>60</v>
      </c>
      <c r="M8926">
        <v>135000</v>
      </c>
      <c r="N8926"/>
      <c r="O8926" t="s">
        <v>18295</v>
      </c>
      <c r="P8926" t="s">
        <v>1409</v>
      </c>
    </row>
    <row r="8927" spans="1:16" x14ac:dyDescent="0.25">
      <c r="A8927" t="s">
        <v>3</v>
      </c>
      <c r="B8927" t="s">
        <v>10852</v>
      </c>
      <c r="C8927" t="s">
        <v>4229</v>
      </c>
      <c r="D8927" t="s">
        <v>2360</v>
      </c>
      <c r="E8927" t="s">
        <v>59</v>
      </c>
      <c r="F8927" t="b">
        <v>0</v>
      </c>
      <c r="G8927" t="s">
        <v>65</v>
      </c>
      <c r="H8927" s="1">
        <v>46120.04314814815</v>
      </c>
      <c r="I8927" t="b">
        <v>0</v>
      </c>
      <c r="J8927" t="b">
        <v>1</v>
      </c>
      <c r="K8927" t="s">
        <v>41</v>
      </c>
      <c r="L8927" t="s">
        <v>60</v>
      </c>
      <c r="M8927">
        <v>135000</v>
      </c>
      <c r="N8927"/>
      <c r="O8927" t="s">
        <v>18295</v>
      </c>
      <c r="P8927" t="s">
        <v>1409</v>
      </c>
    </row>
    <row r="8928" spans="1:16" x14ac:dyDescent="0.25">
      <c r="A8928" t="s">
        <v>0</v>
      </c>
      <c r="B8928" t="s">
        <v>18296</v>
      </c>
      <c r="C8928" t="s">
        <v>515</v>
      </c>
      <c r="D8928" t="s">
        <v>2360</v>
      </c>
      <c r="E8928" t="s">
        <v>59</v>
      </c>
      <c r="F8928" t="b">
        <v>0</v>
      </c>
      <c r="G8928" t="s">
        <v>73</v>
      </c>
      <c r="H8928" s="1">
        <v>46120.251331018517</v>
      </c>
      <c r="I8928" t="b">
        <v>0</v>
      </c>
      <c r="J8928" t="b">
        <v>1</v>
      </c>
      <c r="K8928" t="s">
        <v>41</v>
      </c>
      <c r="L8928" t="s">
        <v>60</v>
      </c>
      <c r="M8928">
        <v>410000</v>
      </c>
      <c r="N8928"/>
      <c r="O8928" t="s">
        <v>17001</v>
      </c>
      <c r="P8928" t="s">
        <v>18297</v>
      </c>
    </row>
    <row r="8929" spans="1:16" x14ac:dyDescent="0.25">
      <c r="A8929" t="s">
        <v>0</v>
      </c>
      <c r="B8929" t="s">
        <v>18296</v>
      </c>
      <c r="C8929" t="s">
        <v>86</v>
      </c>
      <c r="D8929" t="s">
        <v>2360</v>
      </c>
      <c r="E8929" t="s">
        <v>59</v>
      </c>
      <c r="F8929" t="b">
        <v>0</v>
      </c>
      <c r="G8929" t="s">
        <v>77</v>
      </c>
      <c r="H8929" s="1">
        <v>46120.251354166663</v>
      </c>
      <c r="I8929" t="b">
        <v>0</v>
      </c>
      <c r="J8929" t="b">
        <v>1</v>
      </c>
      <c r="K8929" t="s">
        <v>41</v>
      </c>
      <c r="L8929" t="s">
        <v>60</v>
      </c>
      <c r="M8929">
        <v>410000</v>
      </c>
      <c r="N8929"/>
      <c r="O8929" t="s">
        <v>17001</v>
      </c>
      <c r="P8929" t="s">
        <v>18297</v>
      </c>
    </row>
    <row r="8930" spans="1:16" x14ac:dyDescent="0.25">
      <c r="A8930" t="s">
        <v>7</v>
      </c>
      <c r="B8930" t="s">
        <v>18298</v>
      </c>
      <c r="C8930" t="s">
        <v>76</v>
      </c>
      <c r="D8930" t="s">
        <v>4630</v>
      </c>
      <c r="E8930" t="s">
        <v>59</v>
      </c>
      <c r="F8930" t="b">
        <v>1</v>
      </c>
      <c r="G8930" t="s">
        <v>41</v>
      </c>
      <c r="H8930" s="1">
        <v>46120.252453703702</v>
      </c>
      <c r="I8930" t="b">
        <v>1</v>
      </c>
      <c r="J8930" t="b">
        <v>1</v>
      </c>
      <c r="K8930" t="s">
        <v>41</v>
      </c>
      <c r="L8930" t="s">
        <v>60</v>
      </c>
      <c r="M8930">
        <v>83500</v>
      </c>
      <c r="N8930"/>
      <c r="O8930" t="s">
        <v>1585</v>
      </c>
      <c r="P8930" t="s">
        <v>18299</v>
      </c>
    </row>
    <row r="8931" spans="1:16" x14ac:dyDescent="0.25">
      <c r="A8931" t="s">
        <v>1</v>
      </c>
      <c r="B8931" t="s">
        <v>18300</v>
      </c>
      <c r="C8931" t="s">
        <v>3510</v>
      </c>
      <c r="D8931" t="s">
        <v>5364</v>
      </c>
      <c r="E8931" t="s">
        <v>59</v>
      </c>
      <c r="F8931" t="b">
        <v>0</v>
      </c>
      <c r="G8931" t="s">
        <v>13</v>
      </c>
      <c r="H8931" s="1">
        <v>46120.253923611112</v>
      </c>
      <c r="I8931" t="b">
        <v>1</v>
      </c>
      <c r="J8931" t="b">
        <v>0</v>
      </c>
      <c r="K8931" t="s">
        <v>13</v>
      </c>
      <c r="L8931" t="s">
        <v>74</v>
      </c>
      <c r="M8931"/>
      <c r="N8931">
        <v>48.5</v>
      </c>
      <c r="O8931" t="s">
        <v>18301</v>
      </c>
      <c r="P8931" t="s">
        <v>18302</v>
      </c>
    </row>
    <row r="8932" spans="1:16" x14ac:dyDescent="0.25">
      <c r="A8932" t="s">
        <v>1</v>
      </c>
      <c r="B8932" t="s">
        <v>18303</v>
      </c>
      <c r="C8932" t="s">
        <v>695</v>
      </c>
      <c r="D8932" t="s">
        <v>6234</v>
      </c>
      <c r="E8932" t="s">
        <v>59</v>
      </c>
      <c r="F8932" t="b">
        <v>0</v>
      </c>
      <c r="G8932" t="s">
        <v>89</v>
      </c>
      <c r="H8932" s="1">
        <v>46120.295219907413</v>
      </c>
      <c r="I8932" t="b">
        <v>0</v>
      </c>
      <c r="J8932" t="b">
        <v>1</v>
      </c>
      <c r="K8932" t="s">
        <v>41</v>
      </c>
      <c r="L8932" t="s">
        <v>60</v>
      </c>
      <c r="M8932">
        <v>150000</v>
      </c>
      <c r="N8932"/>
      <c r="O8932" t="s">
        <v>696</v>
      </c>
      <c r="P8932" t="s">
        <v>18304</v>
      </c>
    </row>
    <row r="8933" spans="1:16" x14ac:dyDescent="0.25">
      <c r="A8933" t="s">
        <v>1</v>
      </c>
      <c r="B8933" t="s">
        <v>18303</v>
      </c>
      <c r="C8933" t="s">
        <v>695</v>
      </c>
      <c r="D8933" t="s">
        <v>6234</v>
      </c>
      <c r="E8933" t="s">
        <v>59</v>
      </c>
      <c r="F8933" t="b">
        <v>0</v>
      </c>
      <c r="G8933" t="s">
        <v>68</v>
      </c>
      <c r="H8933" s="1">
        <v>46120.295254629629</v>
      </c>
      <c r="I8933" t="b">
        <v>0</v>
      </c>
      <c r="J8933" t="b">
        <v>1</v>
      </c>
      <c r="K8933" t="s">
        <v>41</v>
      </c>
      <c r="L8933" t="s">
        <v>60</v>
      </c>
      <c r="M8933">
        <v>150000</v>
      </c>
      <c r="N8933"/>
      <c r="O8933" t="s">
        <v>696</v>
      </c>
      <c r="P8933" t="s">
        <v>18305</v>
      </c>
    </row>
    <row r="8934" spans="1:16" x14ac:dyDescent="0.25">
      <c r="A8934" t="s">
        <v>1</v>
      </c>
      <c r="B8934" t="s">
        <v>18306</v>
      </c>
      <c r="C8934" t="s">
        <v>102</v>
      </c>
      <c r="D8934" t="s">
        <v>4346</v>
      </c>
      <c r="E8934" t="s">
        <v>59</v>
      </c>
      <c r="F8934" t="b">
        <v>0</v>
      </c>
      <c r="G8934" t="s">
        <v>77</v>
      </c>
      <c r="H8934" s="1">
        <v>46120.336921296293</v>
      </c>
      <c r="I8934" t="b">
        <v>0</v>
      </c>
      <c r="J8934" t="b">
        <v>1</v>
      </c>
      <c r="K8934" t="s">
        <v>41</v>
      </c>
      <c r="L8934" t="s">
        <v>60</v>
      </c>
      <c r="M8934">
        <v>155500</v>
      </c>
      <c r="N8934"/>
      <c r="O8934" t="s">
        <v>1183</v>
      </c>
      <c r="P8934" t="s">
        <v>1476</v>
      </c>
    </row>
    <row r="8935" spans="1:16" x14ac:dyDescent="0.25">
      <c r="A8935" t="s">
        <v>1</v>
      </c>
      <c r="B8935" t="s">
        <v>18306</v>
      </c>
      <c r="C8935" t="s">
        <v>102</v>
      </c>
      <c r="D8935" t="s">
        <v>4346</v>
      </c>
      <c r="E8935" t="s">
        <v>59</v>
      </c>
      <c r="F8935" t="b">
        <v>0</v>
      </c>
      <c r="G8935" t="s">
        <v>68</v>
      </c>
      <c r="H8935" s="1">
        <v>46120.336944444447</v>
      </c>
      <c r="I8935" t="b">
        <v>0</v>
      </c>
      <c r="J8935" t="b">
        <v>1</v>
      </c>
      <c r="K8935" t="s">
        <v>41</v>
      </c>
      <c r="L8935" t="s">
        <v>60</v>
      </c>
      <c r="M8935">
        <v>155500</v>
      </c>
      <c r="N8935"/>
      <c r="O8935" t="s">
        <v>1183</v>
      </c>
      <c r="P8935" t="s">
        <v>1476</v>
      </c>
    </row>
    <row r="8936" spans="1:16" x14ac:dyDescent="0.25">
      <c r="A8936" t="s">
        <v>1</v>
      </c>
      <c r="B8936" t="s">
        <v>18307</v>
      </c>
      <c r="C8936" t="s">
        <v>984</v>
      </c>
      <c r="D8936" t="s">
        <v>16554</v>
      </c>
      <c r="E8936" t="s">
        <v>59</v>
      </c>
      <c r="F8936" t="b">
        <v>0</v>
      </c>
      <c r="G8936" t="s">
        <v>25</v>
      </c>
      <c r="H8936" s="1">
        <v>46120.337685185194</v>
      </c>
      <c r="I8936" t="b">
        <v>1</v>
      </c>
      <c r="J8936" t="b">
        <v>0</v>
      </c>
      <c r="K8936" t="s">
        <v>25</v>
      </c>
      <c r="L8936" t="s">
        <v>60</v>
      </c>
      <c r="M8936">
        <v>12000</v>
      </c>
      <c r="N8936"/>
      <c r="O8936" t="s">
        <v>18308</v>
      </c>
      <c r="P8936" t="s">
        <v>18309</v>
      </c>
    </row>
    <row r="8937" spans="1:16" x14ac:dyDescent="0.25">
      <c r="A8937" t="s">
        <v>1</v>
      </c>
      <c r="B8937" t="s">
        <v>18310</v>
      </c>
      <c r="C8937" t="s">
        <v>6956</v>
      </c>
      <c r="D8937" t="s">
        <v>8818</v>
      </c>
      <c r="E8937" t="s">
        <v>59</v>
      </c>
      <c r="F8937" t="b">
        <v>0</v>
      </c>
      <c r="G8937" t="s">
        <v>40</v>
      </c>
      <c r="H8937" s="1">
        <v>46120.338182870371</v>
      </c>
      <c r="I8937" t="b">
        <v>1</v>
      </c>
      <c r="J8937" t="b">
        <v>0</v>
      </c>
      <c r="K8937" t="s">
        <v>40</v>
      </c>
      <c r="L8937" t="s">
        <v>60</v>
      </c>
      <c r="M8937">
        <v>50000</v>
      </c>
      <c r="N8937"/>
      <c r="O8937" t="s">
        <v>18311</v>
      </c>
      <c r="P8937" t="s">
        <v>18312</v>
      </c>
    </row>
    <row r="8938" spans="1:16" x14ac:dyDescent="0.25">
      <c r="A8938" t="s">
        <v>1</v>
      </c>
      <c r="B8938" t="s">
        <v>6113</v>
      </c>
      <c r="C8938" t="s">
        <v>76</v>
      </c>
      <c r="D8938" t="s">
        <v>4526</v>
      </c>
      <c r="E8938" t="s">
        <v>59</v>
      </c>
      <c r="F8938" t="b">
        <v>1</v>
      </c>
      <c r="G8938" t="s">
        <v>40</v>
      </c>
      <c r="H8938" s="1">
        <v>46120.338217592587</v>
      </c>
      <c r="I8938" t="b">
        <v>0</v>
      </c>
      <c r="J8938" t="b">
        <v>0</v>
      </c>
      <c r="K8938" t="s">
        <v>40</v>
      </c>
      <c r="L8938" t="s">
        <v>60</v>
      </c>
      <c r="M8938">
        <v>67000</v>
      </c>
      <c r="N8938"/>
      <c r="O8938" t="s">
        <v>18313</v>
      </c>
      <c r="P8938" t="s">
        <v>5714</v>
      </c>
    </row>
    <row r="8939" spans="1:16" x14ac:dyDescent="0.25">
      <c r="A8939" t="s">
        <v>1</v>
      </c>
      <c r="B8939" t="s">
        <v>18314</v>
      </c>
      <c r="C8939" t="s">
        <v>4266</v>
      </c>
      <c r="D8939" t="s">
        <v>4346</v>
      </c>
      <c r="E8939" t="s">
        <v>59</v>
      </c>
      <c r="F8939" t="b">
        <v>0</v>
      </c>
      <c r="G8939" t="s">
        <v>65</v>
      </c>
      <c r="H8939" s="1">
        <v>46120.376354166663</v>
      </c>
      <c r="I8939" t="b">
        <v>0</v>
      </c>
      <c r="J8939" t="b">
        <v>0</v>
      </c>
      <c r="K8939" t="s">
        <v>41</v>
      </c>
      <c r="L8939" t="s">
        <v>60</v>
      </c>
      <c r="M8939">
        <v>127500</v>
      </c>
      <c r="N8939"/>
      <c r="O8939" t="s">
        <v>13783</v>
      </c>
      <c r="P8939" t="s">
        <v>18315</v>
      </c>
    </row>
    <row r="8940" spans="1:16" x14ac:dyDescent="0.25">
      <c r="A8940" t="s">
        <v>0</v>
      </c>
      <c r="B8940" t="s">
        <v>18316</v>
      </c>
      <c r="C8940" t="s">
        <v>40</v>
      </c>
      <c r="D8940" t="s">
        <v>4526</v>
      </c>
      <c r="E8940" t="s">
        <v>88</v>
      </c>
      <c r="F8940" t="b">
        <v>0</v>
      </c>
      <c r="G8940" t="s">
        <v>40</v>
      </c>
      <c r="H8940" s="1">
        <v>46120.377418981479</v>
      </c>
      <c r="I8940" t="b">
        <v>1</v>
      </c>
      <c r="J8940" t="b">
        <v>0</v>
      </c>
      <c r="K8940" t="s">
        <v>40</v>
      </c>
      <c r="L8940" t="s">
        <v>74</v>
      </c>
      <c r="M8940"/>
      <c r="N8940">
        <v>67.5</v>
      </c>
      <c r="O8940" t="s">
        <v>18317</v>
      </c>
      <c r="P8940" t="s">
        <v>18318</v>
      </c>
    </row>
    <row r="8941" spans="1:16" x14ac:dyDescent="0.25">
      <c r="A8941" t="s">
        <v>0</v>
      </c>
      <c r="B8941" t="s">
        <v>18319</v>
      </c>
      <c r="C8941" t="s">
        <v>76</v>
      </c>
      <c r="D8941" t="s">
        <v>141</v>
      </c>
      <c r="E8941" t="s">
        <v>88</v>
      </c>
      <c r="F8941" t="b">
        <v>1</v>
      </c>
      <c r="G8941" t="s">
        <v>41</v>
      </c>
      <c r="H8941" s="1">
        <v>46120.377453703702</v>
      </c>
      <c r="I8941" t="b">
        <v>1</v>
      </c>
      <c r="J8941" t="b">
        <v>0</v>
      </c>
      <c r="K8941" t="s">
        <v>41</v>
      </c>
      <c r="L8941" t="s">
        <v>74</v>
      </c>
      <c r="M8941"/>
      <c r="N8941">
        <v>32.5</v>
      </c>
      <c r="O8941" t="s">
        <v>141</v>
      </c>
      <c r="P8941" t="s">
        <v>18320</v>
      </c>
    </row>
    <row r="8942" spans="1:16" x14ac:dyDescent="0.25">
      <c r="A8942" t="s">
        <v>8</v>
      </c>
      <c r="B8942" t="s">
        <v>18321</v>
      </c>
      <c r="C8942" t="s">
        <v>40</v>
      </c>
      <c r="D8942" t="s">
        <v>4526</v>
      </c>
      <c r="E8942" t="s">
        <v>59</v>
      </c>
      <c r="F8942" t="b">
        <v>0</v>
      </c>
      <c r="G8942" t="s">
        <v>40</v>
      </c>
      <c r="H8942" s="1">
        <v>46120.378449074073</v>
      </c>
      <c r="I8942" t="b">
        <v>0</v>
      </c>
      <c r="J8942" t="b">
        <v>0</v>
      </c>
      <c r="K8942" t="s">
        <v>40</v>
      </c>
      <c r="L8942" t="s">
        <v>60</v>
      </c>
      <c r="M8942">
        <v>160000</v>
      </c>
      <c r="N8942"/>
      <c r="O8942" t="s">
        <v>2414</v>
      </c>
    </row>
    <row r="8943" spans="1:16" x14ac:dyDescent="0.25">
      <c r="A8943" t="s">
        <v>1</v>
      </c>
      <c r="B8943" t="s">
        <v>18322</v>
      </c>
      <c r="C8943" t="s">
        <v>17480</v>
      </c>
      <c r="D8943" t="s">
        <v>4346</v>
      </c>
      <c r="E8943" t="s">
        <v>59</v>
      </c>
      <c r="F8943" t="b">
        <v>0</v>
      </c>
      <c r="G8943" t="s">
        <v>40</v>
      </c>
      <c r="H8943" s="1">
        <v>46120.379814814813</v>
      </c>
      <c r="I8943" t="b">
        <v>1</v>
      </c>
      <c r="J8943" t="b">
        <v>0</v>
      </c>
      <c r="K8943" t="s">
        <v>40</v>
      </c>
      <c r="L8943" t="s">
        <v>60</v>
      </c>
      <c r="M8943">
        <v>55000</v>
      </c>
      <c r="N8943"/>
      <c r="O8943" t="s">
        <v>12441</v>
      </c>
      <c r="P8943" t="s">
        <v>18323</v>
      </c>
    </row>
    <row r="8944" spans="1:16" x14ac:dyDescent="0.25">
      <c r="A8944" t="s">
        <v>0</v>
      </c>
      <c r="B8944" t="s">
        <v>18324</v>
      </c>
      <c r="C8944" t="s">
        <v>162</v>
      </c>
      <c r="D8944" t="s">
        <v>2360</v>
      </c>
      <c r="E8944" t="s">
        <v>59</v>
      </c>
      <c r="F8944" t="b">
        <v>0</v>
      </c>
      <c r="G8944" t="s">
        <v>73</v>
      </c>
      <c r="H8944" s="1">
        <v>46120.417974537027</v>
      </c>
      <c r="I8944" t="b">
        <v>1</v>
      </c>
      <c r="J8944" t="b">
        <v>1</v>
      </c>
      <c r="K8944" t="s">
        <v>41</v>
      </c>
      <c r="L8944" t="s">
        <v>74</v>
      </c>
      <c r="M8944"/>
      <c r="N8944">
        <v>45</v>
      </c>
      <c r="O8944" t="s">
        <v>3322</v>
      </c>
      <c r="P8944" t="s">
        <v>146</v>
      </c>
    </row>
    <row r="8945" spans="1:16" x14ac:dyDescent="0.25">
      <c r="A8945" t="s">
        <v>1</v>
      </c>
      <c r="B8945" t="s">
        <v>18325</v>
      </c>
      <c r="C8945" t="s">
        <v>6290</v>
      </c>
      <c r="D8945" t="s">
        <v>2360</v>
      </c>
      <c r="E8945" t="s">
        <v>59</v>
      </c>
      <c r="F8945" t="b">
        <v>0</v>
      </c>
      <c r="G8945" t="s">
        <v>68</v>
      </c>
      <c r="H8945" s="1">
        <v>46120.417986111112</v>
      </c>
      <c r="I8945" t="b">
        <v>0</v>
      </c>
      <c r="J8945" t="b">
        <v>0</v>
      </c>
      <c r="K8945" t="s">
        <v>41</v>
      </c>
      <c r="L8945" t="s">
        <v>60</v>
      </c>
      <c r="M8945">
        <v>160000</v>
      </c>
      <c r="N8945"/>
      <c r="O8945" t="s">
        <v>17928</v>
      </c>
      <c r="P8945" t="s">
        <v>18326</v>
      </c>
    </row>
    <row r="8946" spans="1:16" x14ac:dyDescent="0.25">
      <c r="A8946" t="s">
        <v>7</v>
      </c>
      <c r="B8946" t="s">
        <v>18327</v>
      </c>
      <c r="C8946" t="s">
        <v>1333</v>
      </c>
      <c r="D8946" t="s">
        <v>4550</v>
      </c>
      <c r="E8946" t="s">
        <v>59</v>
      </c>
      <c r="F8946" t="b">
        <v>0</v>
      </c>
      <c r="G8946" t="s">
        <v>65</v>
      </c>
      <c r="H8946" s="1">
        <v>46120.418020833327</v>
      </c>
      <c r="I8946" t="b">
        <v>0</v>
      </c>
      <c r="J8946" t="b">
        <v>1</v>
      </c>
      <c r="K8946" t="s">
        <v>41</v>
      </c>
      <c r="L8946" t="s">
        <v>60</v>
      </c>
      <c r="M8946">
        <v>89263</v>
      </c>
      <c r="N8946"/>
      <c r="O8946" t="s">
        <v>12945</v>
      </c>
      <c r="P8946" t="s">
        <v>12946</v>
      </c>
    </row>
    <row r="8947" spans="1:16" x14ac:dyDescent="0.25">
      <c r="A8947" t="s">
        <v>1</v>
      </c>
      <c r="B8947" t="s">
        <v>18325</v>
      </c>
      <c r="C8947" t="s">
        <v>3829</v>
      </c>
      <c r="D8947" t="s">
        <v>2360</v>
      </c>
      <c r="E8947" t="s">
        <v>59</v>
      </c>
      <c r="F8947" t="b">
        <v>0</v>
      </c>
      <c r="G8947" t="s">
        <v>77</v>
      </c>
      <c r="H8947" s="1">
        <v>46120.418032407397</v>
      </c>
      <c r="I8947" t="b">
        <v>0</v>
      </c>
      <c r="J8947" t="b">
        <v>0</v>
      </c>
      <c r="K8947" t="s">
        <v>41</v>
      </c>
      <c r="L8947" t="s">
        <v>60</v>
      </c>
      <c r="M8947">
        <v>160000</v>
      </c>
      <c r="N8947"/>
      <c r="O8947" t="s">
        <v>17928</v>
      </c>
      <c r="P8947" t="s">
        <v>18328</v>
      </c>
    </row>
    <row r="8948" spans="1:16" x14ac:dyDescent="0.25">
      <c r="A8948" t="s">
        <v>2</v>
      </c>
      <c r="B8948" t="s">
        <v>3081</v>
      </c>
      <c r="C8948" t="s">
        <v>489</v>
      </c>
      <c r="D8948" t="s">
        <v>2360</v>
      </c>
      <c r="E8948" t="s">
        <v>59</v>
      </c>
      <c r="F8948" t="b">
        <v>0</v>
      </c>
      <c r="G8948" t="s">
        <v>77</v>
      </c>
      <c r="H8948" s="1">
        <v>46120.419189814813</v>
      </c>
      <c r="I8948" t="b">
        <v>0</v>
      </c>
      <c r="J8948" t="b">
        <v>1</v>
      </c>
      <c r="K8948" t="s">
        <v>41</v>
      </c>
      <c r="L8948" t="s">
        <v>60</v>
      </c>
      <c r="M8948">
        <v>214500</v>
      </c>
      <c r="N8948"/>
      <c r="O8948" t="s">
        <v>424</v>
      </c>
      <c r="P8948" t="s">
        <v>18329</v>
      </c>
    </row>
    <row r="8949" spans="1:16" x14ac:dyDescent="0.25">
      <c r="A8949" t="s">
        <v>1</v>
      </c>
      <c r="B8949" t="s">
        <v>1</v>
      </c>
      <c r="C8949" t="s">
        <v>376</v>
      </c>
      <c r="D8949" t="s">
        <v>2360</v>
      </c>
      <c r="E8949" t="s">
        <v>59</v>
      </c>
      <c r="F8949" t="b">
        <v>0</v>
      </c>
      <c r="G8949" t="s">
        <v>89</v>
      </c>
      <c r="H8949" s="1">
        <v>46120.42019675926</v>
      </c>
      <c r="I8949" t="b">
        <v>1</v>
      </c>
      <c r="J8949" t="b">
        <v>1</v>
      </c>
      <c r="K8949" t="s">
        <v>41</v>
      </c>
      <c r="L8949" t="s">
        <v>60</v>
      </c>
      <c r="M8949">
        <v>120000</v>
      </c>
      <c r="N8949"/>
      <c r="O8949" t="s">
        <v>18330</v>
      </c>
      <c r="P8949" t="s">
        <v>18331</v>
      </c>
    </row>
    <row r="8950" spans="1:16" x14ac:dyDescent="0.25">
      <c r="A8950" t="s">
        <v>1</v>
      </c>
      <c r="B8950" t="s">
        <v>385</v>
      </c>
      <c r="C8950" t="s">
        <v>147</v>
      </c>
      <c r="D8950" t="s">
        <v>2360</v>
      </c>
      <c r="E8950" t="s">
        <v>59</v>
      </c>
      <c r="F8950" t="b">
        <v>0</v>
      </c>
      <c r="G8950" t="s">
        <v>73</v>
      </c>
      <c r="H8950" s="1">
        <v>46120.420219907413</v>
      </c>
      <c r="I8950" t="b">
        <v>1</v>
      </c>
      <c r="J8950" t="b">
        <v>1</v>
      </c>
      <c r="K8950" t="s">
        <v>41</v>
      </c>
      <c r="L8950" t="s">
        <v>60</v>
      </c>
      <c r="M8950">
        <v>117500</v>
      </c>
      <c r="N8950"/>
      <c r="O8950" t="s">
        <v>5735</v>
      </c>
      <c r="P8950" t="s">
        <v>18332</v>
      </c>
    </row>
    <row r="8951" spans="1:16" x14ac:dyDescent="0.25">
      <c r="A8951" t="s">
        <v>3</v>
      </c>
      <c r="B8951" t="s">
        <v>3</v>
      </c>
      <c r="C8951" t="s">
        <v>2906</v>
      </c>
      <c r="D8951" t="s">
        <v>4526</v>
      </c>
      <c r="E8951" t="s">
        <v>88</v>
      </c>
      <c r="F8951" t="b">
        <v>0</v>
      </c>
      <c r="G8951" t="s">
        <v>68</v>
      </c>
      <c r="H8951" s="1">
        <v>46120.459641203714</v>
      </c>
      <c r="I8951" t="b">
        <v>0</v>
      </c>
      <c r="J8951" t="b">
        <v>1</v>
      </c>
      <c r="K8951" t="s">
        <v>41</v>
      </c>
      <c r="L8951" t="s">
        <v>74</v>
      </c>
      <c r="M8951"/>
      <c r="N8951">
        <v>35</v>
      </c>
      <c r="O8951" t="s">
        <v>126</v>
      </c>
    </row>
    <row r="8952" spans="1:16" x14ac:dyDescent="0.25">
      <c r="A8952" t="s">
        <v>6</v>
      </c>
      <c r="B8952" t="s">
        <v>18333</v>
      </c>
      <c r="C8952" t="s">
        <v>76</v>
      </c>
      <c r="D8952" t="s">
        <v>4550</v>
      </c>
      <c r="E8952" t="s">
        <v>59</v>
      </c>
      <c r="F8952" t="b">
        <v>1</v>
      </c>
      <c r="G8952" t="s">
        <v>41</v>
      </c>
      <c r="H8952" s="1">
        <v>46120.461793981478</v>
      </c>
      <c r="I8952" t="b">
        <v>0</v>
      </c>
      <c r="J8952" t="b">
        <v>1</v>
      </c>
      <c r="K8952" t="s">
        <v>41</v>
      </c>
      <c r="L8952" t="s">
        <v>60</v>
      </c>
      <c r="M8952">
        <v>170000</v>
      </c>
      <c r="N8952"/>
      <c r="O8952" t="s">
        <v>18334</v>
      </c>
      <c r="P8952" t="s">
        <v>18335</v>
      </c>
    </row>
    <row r="8953" spans="1:16" x14ac:dyDescent="0.25">
      <c r="A8953" t="s">
        <v>1</v>
      </c>
      <c r="B8953" t="s">
        <v>1</v>
      </c>
      <c r="C8953" t="s">
        <v>1107</v>
      </c>
      <c r="D8953" t="s">
        <v>2360</v>
      </c>
      <c r="E8953" t="s">
        <v>59</v>
      </c>
      <c r="F8953" t="b">
        <v>0</v>
      </c>
      <c r="G8953" t="s">
        <v>77</v>
      </c>
      <c r="H8953" s="1">
        <v>46120.461863425917</v>
      </c>
      <c r="I8953" t="b">
        <v>1</v>
      </c>
      <c r="J8953" t="b">
        <v>1</v>
      </c>
      <c r="K8953" t="s">
        <v>41</v>
      </c>
      <c r="L8953" t="s">
        <v>60</v>
      </c>
      <c r="M8953">
        <v>120000</v>
      </c>
      <c r="N8953"/>
      <c r="O8953" t="s">
        <v>18330</v>
      </c>
      <c r="P8953" t="s">
        <v>18331</v>
      </c>
    </row>
    <row r="8954" spans="1:16" x14ac:dyDescent="0.25">
      <c r="A8954" t="s">
        <v>1</v>
      </c>
      <c r="B8954" t="s">
        <v>18336</v>
      </c>
      <c r="C8954" t="s">
        <v>1957</v>
      </c>
      <c r="D8954" t="s">
        <v>4550</v>
      </c>
      <c r="E8954" t="s">
        <v>59</v>
      </c>
      <c r="F8954" t="b">
        <v>0</v>
      </c>
      <c r="G8954" t="s">
        <v>77</v>
      </c>
      <c r="H8954" s="1">
        <v>46120.461875000001</v>
      </c>
      <c r="I8954" t="b">
        <v>0</v>
      </c>
      <c r="J8954" t="b">
        <v>1</v>
      </c>
      <c r="K8954" t="s">
        <v>41</v>
      </c>
      <c r="L8954" t="s">
        <v>60</v>
      </c>
      <c r="M8954">
        <v>147000</v>
      </c>
      <c r="N8954"/>
      <c r="O8954" t="s">
        <v>2081</v>
      </c>
      <c r="P8954" t="s">
        <v>18337</v>
      </c>
    </row>
    <row r="8955" spans="1:16" x14ac:dyDescent="0.25">
      <c r="A8955" t="s">
        <v>1</v>
      </c>
      <c r="B8955" t="s">
        <v>18336</v>
      </c>
      <c r="C8955" t="s">
        <v>1957</v>
      </c>
      <c r="D8955" t="s">
        <v>4550</v>
      </c>
      <c r="E8955" t="s">
        <v>59</v>
      </c>
      <c r="F8955" t="b">
        <v>0</v>
      </c>
      <c r="G8955" t="s">
        <v>65</v>
      </c>
      <c r="H8955" s="1">
        <v>46120.462002314824</v>
      </c>
      <c r="I8955" t="b">
        <v>0</v>
      </c>
      <c r="J8955" t="b">
        <v>1</v>
      </c>
      <c r="K8955" t="s">
        <v>41</v>
      </c>
      <c r="L8955" t="s">
        <v>60</v>
      </c>
      <c r="M8955">
        <v>147000</v>
      </c>
      <c r="N8955"/>
      <c r="O8955" t="s">
        <v>2081</v>
      </c>
      <c r="P8955" t="s">
        <v>18337</v>
      </c>
    </row>
    <row r="8956" spans="1:16" x14ac:dyDescent="0.25">
      <c r="A8956" t="s">
        <v>1</v>
      </c>
      <c r="B8956" t="s">
        <v>18338</v>
      </c>
      <c r="C8956" t="s">
        <v>9890</v>
      </c>
      <c r="D8956" t="s">
        <v>4346</v>
      </c>
      <c r="E8956" t="s">
        <v>59</v>
      </c>
      <c r="F8956" t="b">
        <v>0</v>
      </c>
      <c r="G8956" t="s">
        <v>19</v>
      </c>
      <c r="H8956" s="1">
        <v>46120.462523148148</v>
      </c>
      <c r="I8956" t="b">
        <v>1</v>
      </c>
      <c r="J8956" t="b">
        <v>0</v>
      </c>
      <c r="K8956" t="s">
        <v>19</v>
      </c>
      <c r="L8956" t="s">
        <v>60</v>
      </c>
      <c r="M8956">
        <v>700000</v>
      </c>
      <c r="N8956"/>
      <c r="O8956" t="s">
        <v>18339</v>
      </c>
      <c r="P8956" t="s">
        <v>18340</v>
      </c>
    </row>
    <row r="8957" spans="1:16" x14ac:dyDescent="0.25">
      <c r="A8957" t="s">
        <v>0</v>
      </c>
      <c r="B8957" t="s">
        <v>17562</v>
      </c>
      <c r="C8957" t="s">
        <v>13664</v>
      </c>
      <c r="D8957" t="s">
        <v>4526</v>
      </c>
      <c r="E8957" t="s">
        <v>59</v>
      </c>
      <c r="F8957" t="b">
        <v>0</v>
      </c>
      <c r="G8957" t="s">
        <v>40</v>
      </c>
      <c r="H8957" s="1">
        <v>46120.502430555563</v>
      </c>
      <c r="I8957" t="b">
        <v>0</v>
      </c>
      <c r="J8957" t="b">
        <v>0</v>
      </c>
      <c r="K8957" t="s">
        <v>40</v>
      </c>
      <c r="L8957" t="s">
        <v>60</v>
      </c>
      <c r="M8957">
        <v>41244.5</v>
      </c>
      <c r="N8957"/>
      <c r="O8957" t="s">
        <v>17563</v>
      </c>
      <c r="P8957" t="s">
        <v>219</v>
      </c>
    </row>
    <row r="8958" spans="1:16" x14ac:dyDescent="0.25">
      <c r="A8958" t="s">
        <v>8</v>
      </c>
      <c r="B8958" t="s">
        <v>18341</v>
      </c>
      <c r="C8958" t="s">
        <v>930</v>
      </c>
      <c r="D8958" t="s">
        <v>4526</v>
      </c>
      <c r="E8958" t="s">
        <v>59</v>
      </c>
      <c r="F8958" t="b">
        <v>0</v>
      </c>
      <c r="G8958" t="s">
        <v>19</v>
      </c>
      <c r="H8958" s="1">
        <v>46120.502986111111</v>
      </c>
      <c r="I8958" t="b">
        <v>0</v>
      </c>
      <c r="J8958" t="b">
        <v>0</v>
      </c>
      <c r="K8958" t="s">
        <v>19</v>
      </c>
      <c r="L8958" t="s">
        <v>60</v>
      </c>
      <c r="M8958">
        <v>2100000</v>
      </c>
      <c r="N8958"/>
      <c r="O8958" t="s">
        <v>7059</v>
      </c>
      <c r="P8958" t="s">
        <v>18342</v>
      </c>
    </row>
    <row r="8959" spans="1:16" x14ac:dyDescent="0.25">
      <c r="A8959" t="s">
        <v>1</v>
      </c>
      <c r="B8959" t="s">
        <v>358</v>
      </c>
      <c r="C8959" t="s">
        <v>971</v>
      </c>
      <c r="D8959" t="s">
        <v>4526</v>
      </c>
      <c r="E8959" t="s">
        <v>59</v>
      </c>
      <c r="F8959" t="b">
        <v>0</v>
      </c>
      <c r="G8959" t="s">
        <v>68</v>
      </c>
      <c r="H8959" s="1">
        <v>46120.503541666672</v>
      </c>
      <c r="I8959" t="b">
        <v>0</v>
      </c>
      <c r="J8959" t="b">
        <v>1</v>
      </c>
      <c r="K8959" t="s">
        <v>41</v>
      </c>
      <c r="L8959" t="s">
        <v>74</v>
      </c>
      <c r="M8959"/>
      <c r="N8959">
        <v>32.5</v>
      </c>
      <c r="O8959" t="s">
        <v>222</v>
      </c>
      <c r="P8959" t="s">
        <v>18189</v>
      </c>
    </row>
    <row r="8960" spans="1:16" x14ac:dyDescent="0.25">
      <c r="A8960" t="s">
        <v>1</v>
      </c>
      <c r="B8960" t="s">
        <v>358</v>
      </c>
      <c r="C8960" t="s">
        <v>971</v>
      </c>
      <c r="D8960" t="s">
        <v>4526</v>
      </c>
      <c r="E8960" t="s">
        <v>59</v>
      </c>
      <c r="F8960" t="b">
        <v>0</v>
      </c>
      <c r="G8960" t="s">
        <v>73</v>
      </c>
      <c r="H8960" s="1">
        <v>46120.503622685188</v>
      </c>
      <c r="I8960" t="b">
        <v>0</v>
      </c>
      <c r="J8960" t="b">
        <v>1</v>
      </c>
      <c r="K8960" t="s">
        <v>41</v>
      </c>
      <c r="L8960" t="s">
        <v>74</v>
      </c>
      <c r="M8960"/>
      <c r="N8960">
        <v>32.5</v>
      </c>
      <c r="O8960" t="s">
        <v>222</v>
      </c>
      <c r="P8960" t="s">
        <v>18189</v>
      </c>
    </row>
    <row r="8961" spans="1:16" x14ac:dyDescent="0.25">
      <c r="A8961" t="s">
        <v>0</v>
      </c>
      <c r="B8961" t="s">
        <v>14790</v>
      </c>
      <c r="C8961" t="s">
        <v>1068</v>
      </c>
      <c r="D8961" t="s">
        <v>16554</v>
      </c>
      <c r="E8961" t="s">
        <v>59</v>
      </c>
      <c r="F8961" t="b">
        <v>0</v>
      </c>
      <c r="G8961" t="s">
        <v>77</v>
      </c>
      <c r="H8961" s="1">
        <v>46120.543020833327</v>
      </c>
      <c r="I8961" t="b">
        <v>0</v>
      </c>
      <c r="J8961" t="b">
        <v>1</v>
      </c>
      <c r="K8961" t="s">
        <v>41</v>
      </c>
      <c r="L8961" t="s">
        <v>60</v>
      </c>
      <c r="M8961">
        <v>65250</v>
      </c>
      <c r="N8961"/>
      <c r="O8961" t="s">
        <v>14791</v>
      </c>
      <c r="P8961" t="s">
        <v>14792</v>
      </c>
    </row>
    <row r="8962" spans="1:16" x14ac:dyDescent="0.25">
      <c r="A8962" t="s">
        <v>0</v>
      </c>
      <c r="B8962" t="s">
        <v>18343</v>
      </c>
      <c r="C8962" t="s">
        <v>20</v>
      </c>
      <c r="D8962" t="s">
        <v>4526</v>
      </c>
      <c r="E8962" t="s">
        <v>88</v>
      </c>
      <c r="F8962" t="b">
        <v>0</v>
      </c>
      <c r="G8962" t="s">
        <v>20</v>
      </c>
      <c r="H8962" s="1">
        <v>46120.543483796297</v>
      </c>
      <c r="I8962" t="b">
        <v>0</v>
      </c>
      <c r="J8962" t="b">
        <v>0</v>
      </c>
      <c r="K8962" t="s">
        <v>20</v>
      </c>
      <c r="L8962" t="s">
        <v>60</v>
      </c>
      <c r="M8962">
        <v>32500</v>
      </c>
      <c r="N8962"/>
      <c r="O8962" t="s">
        <v>18344</v>
      </c>
    </row>
    <row r="8963" spans="1:16" x14ac:dyDescent="0.25">
      <c r="A8963" t="s">
        <v>3</v>
      </c>
      <c r="B8963" t="s">
        <v>2996</v>
      </c>
      <c r="C8963" t="s">
        <v>76</v>
      </c>
      <c r="D8963" t="s">
        <v>16554</v>
      </c>
      <c r="E8963" t="s">
        <v>59</v>
      </c>
      <c r="F8963" t="b">
        <v>1</v>
      </c>
      <c r="G8963" t="s">
        <v>23</v>
      </c>
      <c r="H8963" s="1">
        <v>46120.543530092589</v>
      </c>
      <c r="I8963" t="b">
        <v>0</v>
      </c>
      <c r="J8963" t="b">
        <v>0</v>
      </c>
      <c r="K8963" t="s">
        <v>23</v>
      </c>
      <c r="L8963" t="s">
        <v>60</v>
      </c>
      <c r="M8963">
        <v>71100</v>
      </c>
      <c r="N8963"/>
      <c r="O8963" t="s">
        <v>15453</v>
      </c>
      <c r="P8963" t="s">
        <v>18345</v>
      </c>
    </row>
    <row r="8964" spans="1:16" x14ac:dyDescent="0.25">
      <c r="A8964" t="s">
        <v>0</v>
      </c>
      <c r="B8964" t="s">
        <v>18346</v>
      </c>
      <c r="C8964" t="s">
        <v>18347</v>
      </c>
      <c r="D8964" t="s">
        <v>16554</v>
      </c>
      <c r="E8964" t="s">
        <v>59</v>
      </c>
      <c r="F8964" t="b">
        <v>0</v>
      </c>
      <c r="G8964" t="s">
        <v>36</v>
      </c>
      <c r="H8964" s="1">
        <v>46120.544050925928</v>
      </c>
      <c r="I8964" t="b">
        <v>0</v>
      </c>
      <c r="J8964" t="b">
        <v>0</v>
      </c>
      <c r="K8964" t="s">
        <v>36</v>
      </c>
      <c r="L8964" t="s">
        <v>60</v>
      </c>
      <c r="M8964">
        <v>1200</v>
      </c>
      <c r="N8964"/>
      <c r="O8964" t="s">
        <v>18348</v>
      </c>
      <c r="P8964" t="s">
        <v>18349</v>
      </c>
    </row>
    <row r="8965" spans="1:16" x14ac:dyDescent="0.25">
      <c r="A8965" t="s">
        <v>5</v>
      </c>
      <c r="B8965" t="s">
        <v>18350</v>
      </c>
      <c r="C8965" t="s">
        <v>10325</v>
      </c>
      <c r="D8965" t="s">
        <v>5667</v>
      </c>
      <c r="E8965" t="s">
        <v>59</v>
      </c>
      <c r="F8965" t="b">
        <v>0</v>
      </c>
      <c r="G8965" t="s">
        <v>77</v>
      </c>
      <c r="H8965" s="1">
        <v>46120.544189814813</v>
      </c>
      <c r="I8965" t="b">
        <v>0</v>
      </c>
      <c r="J8965" t="b">
        <v>0</v>
      </c>
      <c r="K8965" t="s">
        <v>41</v>
      </c>
      <c r="L8965" t="s">
        <v>60</v>
      </c>
      <c r="M8965">
        <v>190000</v>
      </c>
      <c r="N8965"/>
      <c r="O8965" t="s">
        <v>18351</v>
      </c>
      <c r="P8965" t="s">
        <v>18352</v>
      </c>
    </row>
    <row r="8966" spans="1:16" x14ac:dyDescent="0.25">
      <c r="A8966" t="s">
        <v>2</v>
      </c>
      <c r="B8966" t="s">
        <v>18353</v>
      </c>
      <c r="C8966" t="s">
        <v>76</v>
      </c>
      <c r="D8966" t="s">
        <v>4526</v>
      </c>
      <c r="E8966" t="s">
        <v>621</v>
      </c>
      <c r="F8966" t="b">
        <v>1</v>
      </c>
      <c r="G8966" t="s">
        <v>65</v>
      </c>
      <c r="H8966" s="1">
        <v>46120.544247685182</v>
      </c>
      <c r="I8966" t="b">
        <v>0</v>
      </c>
      <c r="J8966" t="b">
        <v>1</v>
      </c>
      <c r="K8966" t="s">
        <v>41</v>
      </c>
      <c r="L8966" t="s">
        <v>74</v>
      </c>
      <c r="M8966"/>
      <c r="N8966">
        <v>31.5</v>
      </c>
      <c r="O8966" t="s">
        <v>7766</v>
      </c>
    </row>
    <row r="8967" spans="1:16" x14ac:dyDescent="0.25">
      <c r="A8967" t="s">
        <v>1</v>
      </c>
      <c r="B8967" t="s">
        <v>18354</v>
      </c>
      <c r="C8967" t="s">
        <v>10325</v>
      </c>
      <c r="D8967" t="s">
        <v>5349</v>
      </c>
      <c r="E8967" t="s">
        <v>59</v>
      </c>
      <c r="F8967" t="b">
        <v>0</v>
      </c>
      <c r="G8967" t="s">
        <v>77</v>
      </c>
      <c r="H8967" s="1">
        <v>46120.545208333337</v>
      </c>
      <c r="I8967" t="b">
        <v>0</v>
      </c>
      <c r="J8967" t="b">
        <v>0</v>
      </c>
      <c r="K8967" t="s">
        <v>41</v>
      </c>
      <c r="L8967" t="s">
        <v>60</v>
      </c>
      <c r="M8967">
        <v>165000</v>
      </c>
      <c r="N8967"/>
      <c r="O8967" t="s">
        <v>18351</v>
      </c>
      <c r="P8967" t="s">
        <v>18355</v>
      </c>
    </row>
    <row r="8968" spans="1:16" x14ac:dyDescent="0.25">
      <c r="A8968" t="s">
        <v>1</v>
      </c>
      <c r="B8968" t="s">
        <v>18354</v>
      </c>
      <c r="C8968" t="s">
        <v>143</v>
      </c>
      <c r="D8968" t="s">
        <v>5349</v>
      </c>
      <c r="E8968" t="s">
        <v>59</v>
      </c>
      <c r="F8968" t="b">
        <v>0</v>
      </c>
      <c r="G8968" t="s">
        <v>89</v>
      </c>
      <c r="H8968" s="1">
        <v>46120.545219907413</v>
      </c>
      <c r="I8968" t="b">
        <v>0</v>
      </c>
      <c r="J8968" t="b">
        <v>0</v>
      </c>
      <c r="K8968" t="s">
        <v>41</v>
      </c>
      <c r="L8968" t="s">
        <v>60</v>
      </c>
      <c r="M8968">
        <v>165000</v>
      </c>
      <c r="N8968"/>
      <c r="O8968" t="s">
        <v>18351</v>
      </c>
      <c r="P8968" t="s">
        <v>18355</v>
      </c>
    </row>
    <row r="8969" spans="1:16" x14ac:dyDescent="0.25">
      <c r="A8969" t="s">
        <v>5</v>
      </c>
      <c r="B8969" t="s">
        <v>18350</v>
      </c>
      <c r="C8969" t="s">
        <v>142</v>
      </c>
      <c r="D8969" t="s">
        <v>5667</v>
      </c>
      <c r="E8969" t="s">
        <v>59</v>
      </c>
      <c r="F8969" t="b">
        <v>0</v>
      </c>
      <c r="G8969" t="s">
        <v>89</v>
      </c>
      <c r="H8969" s="1">
        <v>46120.545219907413</v>
      </c>
      <c r="I8969" t="b">
        <v>0</v>
      </c>
      <c r="J8969" t="b">
        <v>0</v>
      </c>
      <c r="K8969" t="s">
        <v>41</v>
      </c>
      <c r="L8969" t="s">
        <v>60</v>
      </c>
      <c r="M8969">
        <v>190000</v>
      </c>
      <c r="N8969"/>
      <c r="O8969" t="s">
        <v>18351</v>
      </c>
      <c r="P8969" t="s">
        <v>18352</v>
      </c>
    </row>
    <row r="8970" spans="1:16" x14ac:dyDescent="0.25">
      <c r="A8970" t="s">
        <v>1</v>
      </c>
      <c r="B8970" t="s">
        <v>15707</v>
      </c>
      <c r="C8970" t="s">
        <v>13767</v>
      </c>
      <c r="D8970" t="s">
        <v>4346</v>
      </c>
      <c r="F8970" t="b">
        <v>0</v>
      </c>
      <c r="G8970" t="s">
        <v>19</v>
      </c>
      <c r="H8970" s="1">
        <v>46120.54587962963</v>
      </c>
      <c r="I8970" t="b">
        <v>0</v>
      </c>
      <c r="J8970" t="b">
        <v>0</v>
      </c>
      <c r="K8970" t="s">
        <v>19</v>
      </c>
      <c r="L8970" t="s">
        <v>74</v>
      </c>
      <c r="M8970"/>
      <c r="N8970">
        <v>800000</v>
      </c>
      <c r="O8970" t="s">
        <v>18356</v>
      </c>
      <c r="P8970" t="s">
        <v>18357</v>
      </c>
    </row>
    <row r="8971" spans="1:16" x14ac:dyDescent="0.25">
      <c r="A8971" t="s">
        <v>0</v>
      </c>
      <c r="B8971" t="s">
        <v>262</v>
      </c>
      <c r="C8971" t="s">
        <v>3251</v>
      </c>
      <c r="D8971" t="s">
        <v>2360</v>
      </c>
      <c r="E8971" t="s">
        <v>59</v>
      </c>
      <c r="F8971" t="b">
        <v>0</v>
      </c>
      <c r="G8971" t="s">
        <v>68</v>
      </c>
      <c r="H8971" s="1">
        <v>46120.584652777783</v>
      </c>
      <c r="I8971" t="b">
        <v>0</v>
      </c>
      <c r="J8971" t="b">
        <v>0</v>
      </c>
      <c r="K8971" t="s">
        <v>41</v>
      </c>
      <c r="L8971" t="s">
        <v>74</v>
      </c>
      <c r="M8971"/>
      <c r="N8971">
        <v>28.5</v>
      </c>
      <c r="O8971" t="s">
        <v>1220</v>
      </c>
      <c r="P8971" t="s">
        <v>4661</v>
      </c>
    </row>
    <row r="8972" spans="1:16" x14ac:dyDescent="0.25">
      <c r="A8972" t="s">
        <v>7</v>
      </c>
      <c r="B8972" t="s">
        <v>18358</v>
      </c>
      <c r="C8972" t="s">
        <v>246</v>
      </c>
      <c r="D8972" t="s">
        <v>2360</v>
      </c>
      <c r="E8972" t="s">
        <v>59</v>
      </c>
      <c r="F8972" t="b">
        <v>0</v>
      </c>
      <c r="G8972" t="s">
        <v>65</v>
      </c>
      <c r="H8972" s="1">
        <v>46120.584699074083</v>
      </c>
      <c r="I8972" t="b">
        <v>0</v>
      </c>
      <c r="J8972" t="b">
        <v>1</v>
      </c>
      <c r="K8972" t="s">
        <v>41</v>
      </c>
      <c r="L8972" t="s">
        <v>60</v>
      </c>
      <c r="M8972">
        <v>116500</v>
      </c>
      <c r="N8972"/>
      <c r="O8972" t="s">
        <v>1292</v>
      </c>
      <c r="P8972" t="s">
        <v>146</v>
      </c>
    </row>
    <row r="8973" spans="1:16" x14ac:dyDescent="0.25">
      <c r="A8973" t="s">
        <v>1</v>
      </c>
      <c r="B8973" t="s">
        <v>18359</v>
      </c>
      <c r="C8973" t="s">
        <v>326</v>
      </c>
      <c r="D8973" t="s">
        <v>4346</v>
      </c>
      <c r="E8973" t="s">
        <v>59</v>
      </c>
      <c r="F8973" t="b">
        <v>0</v>
      </c>
      <c r="G8973" t="s">
        <v>77</v>
      </c>
      <c r="H8973" s="1">
        <v>46120.585856481477</v>
      </c>
      <c r="I8973" t="b">
        <v>0</v>
      </c>
      <c r="J8973" t="b">
        <v>1</v>
      </c>
      <c r="K8973" t="s">
        <v>41</v>
      </c>
      <c r="L8973" t="s">
        <v>60</v>
      </c>
      <c r="M8973">
        <v>128500</v>
      </c>
      <c r="N8973"/>
      <c r="O8973" t="s">
        <v>1990</v>
      </c>
      <c r="P8973" t="s">
        <v>18360</v>
      </c>
    </row>
    <row r="8974" spans="1:16" x14ac:dyDescent="0.25">
      <c r="A8974" t="s">
        <v>2</v>
      </c>
      <c r="B8974" t="s">
        <v>18361</v>
      </c>
      <c r="C8974" t="s">
        <v>246</v>
      </c>
      <c r="D8974" t="s">
        <v>4526</v>
      </c>
      <c r="E8974" t="s">
        <v>59</v>
      </c>
      <c r="F8974" t="b">
        <v>0</v>
      </c>
      <c r="G8974" t="s">
        <v>65</v>
      </c>
      <c r="H8974" s="1">
        <v>46120.585902777777</v>
      </c>
      <c r="I8974" t="b">
        <v>0</v>
      </c>
      <c r="J8974" t="b">
        <v>0</v>
      </c>
      <c r="K8974" t="s">
        <v>41</v>
      </c>
      <c r="L8974" t="s">
        <v>60</v>
      </c>
      <c r="M8974">
        <v>105000</v>
      </c>
      <c r="N8974"/>
      <c r="O8974" t="s">
        <v>18362</v>
      </c>
    </row>
    <row r="8975" spans="1:16" x14ac:dyDescent="0.25">
      <c r="A8975" t="s">
        <v>8</v>
      </c>
      <c r="B8975" t="s">
        <v>66</v>
      </c>
      <c r="C8975" t="s">
        <v>200</v>
      </c>
      <c r="D8975" t="s">
        <v>4526</v>
      </c>
      <c r="E8975" t="s">
        <v>59</v>
      </c>
      <c r="F8975" t="b">
        <v>0</v>
      </c>
      <c r="G8975" t="s">
        <v>65</v>
      </c>
      <c r="H8975" s="1">
        <v>46120.585902777777</v>
      </c>
      <c r="I8975" t="b">
        <v>0</v>
      </c>
      <c r="J8975" t="b">
        <v>1</v>
      </c>
      <c r="K8975" t="s">
        <v>41</v>
      </c>
      <c r="L8975" t="s">
        <v>60</v>
      </c>
      <c r="M8975">
        <v>117500</v>
      </c>
      <c r="N8975"/>
      <c r="O8975" t="s">
        <v>1993</v>
      </c>
      <c r="P8975" t="s">
        <v>18363</v>
      </c>
    </row>
    <row r="8976" spans="1:16" x14ac:dyDescent="0.25">
      <c r="A8976" t="s">
        <v>5</v>
      </c>
      <c r="B8976" t="s">
        <v>18364</v>
      </c>
      <c r="C8976" t="s">
        <v>620</v>
      </c>
      <c r="D8976" t="s">
        <v>4526</v>
      </c>
      <c r="E8976" t="s">
        <v>88</v>
      </c>
      <c r="F8976" t="b">
        <v>0</v>
      </c>
      <c r="G8976" t="s">
        <v>68</v>
      </c>
      <c r="H8976" s="1">
        <v>46120.58697916667</v>
      </c>
      <c r="I8976" t="b">
        <v>0</v>
      </c>
      <c r="J8976" t="b">
        <v>1</v>
      </c>
      <c r="K8976" t="s">
        <v>41</v>
      </c>
      <c r="L8976" t="s">
        <v>74</v>
      </c>
      <c r="M8976"/>
      <c r="N8976">
        <v>85</v>
      </c>
      <c r="O8976" t="s">
        <v>482</v>
      </c>
      <c r="P8976" t="s">
        <v>18365</v>
      </c>
    </row>
    <row r="8977" spans="1:16" x14ac:dyDescent="0.25">
      <c r="A8977" t="s">
        <v>8</v>
      </c>
      <c r="B8977" t="s">
        <v>18366</v>
      </c>
      <c r="C8977" t="s">
        <v>285</v>
      </c>
      <c r="D8977" t="s">
        <v>4526</v>
      </c>
      <c r="E8977" t="s">
        <v>88</v>
      </c>
      <c r="F8977" t="b">
        <v>0</v>
      </c>
      <c r="G8977" t="s">
        <v>77</v>
      </c>
      <c r="H8977" s="1">
        <v>46120.587002314824</v>
      </c>
      <c r="I8977" t="b">
        <v>0</v>
      </c>
      <c r="J8977" t="b">
        <v>1</v>
      </c>
      <c r="K8977" t="s">
        <v>41</v>
      </c>
      <c r="L8977" t="s">
        <v>74</v>
      </c>
      <c r="M8977"/>
      <c r="N8977">
        <v>45.5</v>
      </c>
      <c r="O8977" t="s">
        <v>1200</v>
      </c>
      <c r="P8977" t="s">
        <v>9082</v>
      </c>
    </row>
    <row r="8978" spans="1:16" x14ac:dyDescent="0.25">
      <c r="A8978" t="s">
        <v>5</v>
      </c>
      <c r="B8978" t="s">
        <v>18367</v>
      </c>
      <c r="C8978" t="s">
        <v>1369</v>
      </c>
      <c r="D8978" t="s">
        <v>2360</v>
      </c>
      <c r="E8978" t="s">
        <v>88</v>
      </c>
      <c r="F8978" t="b">
        <v>0</v>
      </c>
      <c r="G8978" t="s">
        <v>65</v>
      </c>
      <c r="H8978" s="1">
        <v>46120.587002314824</v>
      </c>
      <c r="I8978" t="b">
        <v>0</v>
      </c>
      <c r="J8978" t="b">
        <v>0</v>
      </c>
      <c r="K8978" t="s">
        <v>41</v>
      </c>
      <c r="L8978" t="s">
        <v>74</v>
      </c>
      <c r="M8978"/>
      <c r="N8978">
        <v>45</v>
      </c>
      <c r="O8978" t="s">
        <v>7022</v>
      </c>
      <c r="P8978" t="s">
        <v>18368</v>
      </c>
    </row>
    <row r="8979" spans="1:16" x14ac:dyDescent="0.25">
      <c r="A8979" t="s">
        <v>1</v>
      </c>
      <c r="B8979" t="s">
        <v>18359</v>
      </c>
      <c r="C8979" t="s">
        <v>326</v>
      </c>
      <c r="D8979" t="s">
        <v>4346</v>
      </c>
      <c r="E8979" t="s">
        <v>59</v>
      </c>
      <c r="F8979" t="b">
        <v>0</v>
      </c>
      <c r="G8979" t="s">
        <v>89</v>
      </c>
      <c r="H8979" s="1">
        <v>46120.587002314824</v>
      </c>
      <c r="I8979" t="b">
        <v>0</v>
      </c>
      <c r="J8979" t="b">
        <v>1</v>
      </c>
      <c r="K8979" t="s">
        <v>41</v>
      </c>
      <c r="L8979" t="s">
        <v>60</v>
      </c>
      <c r="M8979">
        <v>128500</v>
      </c>
      <c r="N8979"/>
      <c r="O8979" t="s">
        <v>1990</v>
      </c>
      <c r="P8979" t="s">
        <v>18360</v>
      </c>
    </row>
    <row r="8980" spans="1:16" x14ac:dyDescent="0.25">
      <c r="A8980" t="s">
        <v>5</v>
      </c>
      <c r="B8980" t="s">
        <v>18367</v>
      </c>
      <c r="C8980" t="s">
        <v>1369</v>
      </c>
      <c r="D8980" t="s">
        <v>2360</v>
      </c>
      <c r="E8980" t="s">
        <v>88</v>
      </c>
      <c r="F8980" t="b">
        <v>0</v>
      </c>
      <c r="G8980" t="s">
        <v>68</v>
      </c>
      <c r="H8980" s="1">
        <v>46120.587025462963</v>
      </c>
      <c r="I8980" t="b">
        <v>0</v>
      </c>
      <c r="J8980" t="b">
        <v>0</v>
      </c>
      <c r="K8980" t="s">
        <v>41</v>
      </c>
      <c r="L8980" t="s">
        <v>74</v>
      </c>
      <c r="M8980"/>
      <c r="N8980">
        <v>45</v>
      </c>
      <c r="O8980" t="s">
        <v>7022</v>
      </c>
      <c r="P8980" t="s">
        <v>18368</v>
      </c>
    </row>
    <row r="8981" spans="1:16" x14ac:dyDescent="0.25">
      <c r="A8981" t="s">
        <v>8</v>
      </c>
      <c r="B8981" t="s">
        <v>18366</v>
      </c>
      <c r="C8981" t="s">
        <v>285</v>
      </c>
      <c r="D8981" t="s">
        <v>4526</v>
      </c>
      <c r="E8981" t="s">
        <v>88</v>
      </c>
      <c r="F8981" t="b">
        <v>0</v>
      </c>
      <c r="G8981" t="s">
        <v>89</v>
      </c>
      <c r="H8981" s="1">
        <v>46120.587071759262</v>
      </c>
      <c r="I8981" t="b">
        <v>0</v>
      </c>
      <c r="J8981" t="b">
        <v>1</v>
      </c>
      <c r="K8981" t="s">
        <v>41</v>
      </c>
      <c r="L8981" t="s">
        <v>74</v>
      </c>
      <c r="M8981"/>
      <c r="N8981">
        <v>45.5</v>
      </c>
      <c r="O8981" t="s">
        <v>1200</v>
      </c>
      <c r="P8981" t="s">
        <v>9082</v>
      </c>
    </row>
    <row r="8982" spans="1:16" x14ac:dyDescent="0.25">
      <c r="A8982" t="s">
        <v>5</v>
      </c>
      <c r="B8982" t="s">
        <v>18364</v>
      </c>
      <c r="C8982" t="s">
        <v>620</v>
      </c>
      <c r="D8982" t="s">
        <v>4526</v>
      </c>
      <c r="E8982" t="s">
        <v>88</v>
      </c>
      <c r="F8982" t="b">
        <v>0</v>
      </c>
      <c r="G8982" t="s">
        <v>73</v>
      </c>
      <c r="H8982" s="1">
        <v>46120.587106481478</v>
      </c>
      <c r="I8982" t="b">
        <v>0</v>
      </c>
      <c r="J8982" t="b">
        <v>1</v>
      </c>
      <c r="K8982" t="s">
        <v>41</v>
      </c>
      <c r="L8982" t="s">
        <v>74</v>
      </c>
      <c r="M8982"/>
      <c r="N8982">
        <v>85</v>
      </c>
      <c r="O8982" t="s">
        <v>482</v>
      </c>
      <c r="P8982" t="s">
        <v>18365</v>
      </c>
    </row>
    <row r="8983" spans="1:16" x14ac:dyDescent="0.25">
      <c r="A8983" t="s">
        <v>1</v>
      </c>
      <c r="B8983" t="s">
        <v>18369</v>
      </c>
      <c r="C8983" t="s">
        <v>76</v>
      </c>
      <c r="D8983" t="s">
        <v>4622</v>
      </c>
      <c r="E8983" t="s">
        <v>59</v>
      </c>
      <c r="F8983" t="b">
        <v>1</v>
      </c>
      <c r="G8983" t="s">
        <v>10</v>
      </c>
      <c r="H8983" s="1">
        <v>46120.587118055562</v>
      </c>
      <c r="I8983" t="b">
        <v>1</v>
      </c>
      <c r="J8983" t="b">
        <v>1</v>
      </c>
      <c r="K8983" t="s">
        <v>10</v>
      </c>
      <c r="L8983" t="s">
        <v>60</v>
      </c>
      <c r="M8983">
        <v>365000</v>
      </c>
      <c r="N8983"/>
      <c r="O8983" t="s">
        <v>4865</v>
      </c>
      <c r="P8983" t="s">
        <v>18370</v>
      </c>
    </row>
    <row r="8984" spans="1:16" x14ac:dyDescent="0.25">
      <c r="A8984" t="s">
        <v>1</v>
      </c>
      <c r="B8984" t="s">
        <v>18369</v>
      </c>
      <c r="C8984" t="s">
        <v>76</v>
      </c>
      <c r="D8984" t="s">
        <v>4622</v>
      </c>
      <c r="E8984" t="s">
        <v>59</v>
      </c>
      <c r="F8984" t="b">
        <v>1</v>
      </c>
      <c r="G8984" t="s">
        <v>6220</v>
      </c>
      <c r="H8984" s="1">
        <v>46120.587222222217</v>
      </c>
      <c r="I8984" t="b">
        <v>1</v>
      </c>
      <c r="J8984" t="b">
        <v>1</v>
      </c>
      <c r="K8984" t="s">
        <v>6220</v>
      </c>
      <c r="L8984" t="s">
        <v>60</v>
      </c>
      <c r="M8984">
        <v>365000</v>
      </c>
      <c r="N8984"/>
      <c r="O8984" t="s">
        <v>4865</v>
      </c>
      <c r="P8984" t="s">
        <v>18370</v>
      </c>
    </row>
    <row r="8985" spans="1:16" x14ac:dyDescent="0.25">
      <c r="A8985" t="s">
        <v>0</v>
      </c>
      <c r="B8985" t="s">
        <v>1276</v>
      </c>
      <c r="C8985" t="s">
        <v>515</v>
      </c>
      <c r="D8985" t="s">
        <v>5349</v>
      </c>
      <c r="E8985" t="s">
        <v>59</v>
      </c>
      <c r="F8985" t="b">
        <v>0</v>
      </c>
      <c r="G8985" t="s">
        <v>73</v>
      </c>
      <c r="H8985" s="1">
        <v>46120.626307870371</v>
      </c>
      <c r="I8985" t="b">
        <v>0</v>
      </c>
      <c r="J8985" t="b">
        <v>0</v>
      </c>
      <c r="K8985" t="s">
        <v>41</v>
      </c>
      <c r="L8985" t="s">
        <v>60</v>
      </c>
      <c r="M8985">
        <v>70000</v>
      </c>
      <c r="N8985"/>
      <c r="O8985" t="s">
        <v>4170</v>
      </c>
      <c r="P8985" t="s">
        <v>4066</v>
      </c>
    </row>
    <row r="8986" spans="1:16" x14ac:dyDescent="0.25">
      <c r="A8986" t="s">
        <v>0</v>
      </c>
      <c r="B8986" t="s">
        <v>18371</v>
      </c>
      <c r="C8986" t="s">
        <v>1384</v>
      </c>
      <c r="D8986" t="s">
        <v>2360</v>
      </c>
      <c r="E8986" t="s">
        <v>59</v>
      </c>
      <c r="F8986" t="b">
        <v>0</v>
      </c>
      <c r="G8986" t="s">
        <v>77</v>
      </c>
      <c r="H8986" s="1">
        <v>46120.626307870371</v>
      </c>
      <c r="I8986" t="b">
        <v>1</v>
      </c>
      <c r="J8986" t="b">
        <v>1</v>
      </c>
      <c r="K8986" t="s">
        <v>41</v>
      </c>
      <c r="L8986" t="s">
        <v>60</v>
      </c>
      <c r="M8986">
        <v>96594</v>
      </c>
      <c r="N8986"/>
      <c r="O8986" t="s">
        <v>9211</v>
      </c>
      <c r="P8986" t="s">
        <v>219</v>
      </c>
    </row>
    <row r="8987" spans="1:16" x14ac:dyDescent="0.25">
      <c r="A8987" t="s">
        <v>0</v>
      </c>
      <c r="B8987" t="s">
        <v>1276</v>
      </c>
      <c r="C8987" t="s">
        <v>3228</v>
      </c>
      <c r="D8987" t="s">
        <v>5349</v>
      </c>
      <c r="E8987" t="s">
        <v>59</v>
      </c>
      <c r="F8987" t="b">
        <v>0</v>
      </c>
      <c r="G8987" t="s">
        <v>65</v>
      </c>
      <c r="H8987" s="1">
        <v>46120.626319444447</v>
      </c>
      <c r="I8987" t="b">
        <v>0</v>
      </c>
      <c r="J8987" t="b">
        <v>1</v>
      </c>
      <c r="K8987" t="s">
        <v>41</v>
      </c>
      <c r="L8987" t="s">
        <v>60</v>
      </c>
      <c r="M8987">
        <v>82000</v>
      </c>
      <c r="N8987"/>
      <c r="O8987" t="s">
        <v>18372</v>
      </c>
      <c r="P8987" t="s">
        <v>18373</v>
      </c>
    </row>
    <row r="8988" spans="1:16" x14ac:dyDescent="0.25">
      <c r="A8988" t="s">
        <v>0</v>
      </c>
      <c r="B8988" t="s">
        <v>18374</v>
      </c>
      <c r="C8988" t="s">
        <v>1045</v>
      </c>
      <c r="D8988" t="s">
        <v>4526</v>
      </c>
      <c r="E8988" t="s">
        <v>59</v>
      </c>
      <c r="F8988" t="b">
        <v>0</v>
      </c>
      <c r="G8988" t="s">
        <v>68</v>
      </c>
      <c r="H8988" s="1">
        <v>46120.626423611109</v>
      </c>
      <c r="I8988" t="b">
        <v>0</v>
      </c>
      <c r="J8988" t="b">
        <v>0</v>
      </c>
      <c r="K8988" t="s">
        <v>41</v>
      </c>
      <c r="L8988" t="s">
        <v>74</v>
      </c>
      <c r="M8988"/>
      <c r="N8988">
        <v>21.5</v>
      </c>
      <c r="O8988" t="s">
        <v>7357</v>
      </c>
      <c r="P8988" t="s">
        <v>1519</v>
      </c>
    </row>
    <row r="8989" spans="1:16" x14ac:dyDescent="0.25">
      <c r="A8989" t="s">
        <v>0</v>
      </c>
      <c r="B8989" t="s">
        <v>18375</v>
      </c>
      <c r="C8989" t="s">
        <v>76</v>
      </c>
      <c r="D8989" t="s">
        <v>141</v>
      </c>
      <c r="E8989" t="s">
        <v>88</v>
      </c>
      <c r="F8989" t="b">
        <v>1</v>
      </c>
      <c r="G8989" t="s">
        <v>41</v>
      </c>
      <c r="H8989" s="1">
        <v>46120.627453703702</v>
      </c>
      <c r="I8989" t="b">
        <v>0</v>
      </c>
      <c r="J8989" t="b">
        <v>0</v>
      </c>
      <c r="K8989" t="s">
        <v>41</v>
      </c>
      <c r="L8989" t="s">
        <v>74</v>
      </c>
      <c r="M8989"/>
      <c r="N8989">
        <v>17.5</v>
      </c>
      <c r="O8989" t="s">
        <v>141</v>
      </c>
      <c r="P8989" t="s">
        <v>18376</v>
      </c>
    </row>
    <row r="8990" spans="1:16" x14ac:dyDescent="0.25">
      <c r="A8990" t="s">
        <v>1</v>
      </c>
      <c r="B8990" t="s">
        <v>18377</v>
      </c>
      <c r="C8990" t="s">
        <v>76</v>
      </c>
      <c r="D8990" t="s">
        <v>4622</v>
      </c>
      <c r="E8990" t="s">
        <v>59</v>
      </c>
      <c r="F8990" t="b">
        <v>1</v>
      </c>
      <c r="G8990" t="s">
        <v>89</v>
      </c>
      <c r="H8990" s="1">
        <v>46120.628530092603</v>
      </c>
      <c r="I8990" t="b">
        <v>0</v>
      </c>
      <c r="J8990" t="b">
        <v>0</v>
      </c>
      <c r="K8990" t="s">
        <v>41</v>
      </c>
      <c r="L8990" t="s">
        <v>60</v>
      </c>
      <c r="M8990">
        <v>280000</v>
      </c>
      <c r="N8990"/>
      <c r="O8990" t="s">
        <v>18378</v>
      </c>
      <c r="P8990" t="s">
        <v>18379</v>
      </c>
    </row>
    <row r="8991" spans="1:16" x14ac:dyDescent="0.25">
      <c r="A8991" t="s">
        <v>1</v>
      </c>
      <c r="B8991" t="s">
        <v>18380</v>
      </c>
      <c r="C8991" t="s">
        <v>1660</v>
      </c>
      <c r="D8991" t="s">
        <v>2360</v>
      </c>
      <c r="E8991" t="s">
        <v>59</v>
      </c>
      <c r="F8991" t="b">
        <v>0</v>
      </c>
      <c r="G8991" t="s">
        <v>68</v>
      </c>
      <c r="H8991" s="1">
        <v>46120.628541666672</v>
      </c>
      <c r="I8991" t="b">
        <v>1</v>
      </c>
      <c r="J8991" t="b">
        <v>0</v>
      </c>
      <c r="K8991" t="s">
        <v>41</v>
      </c>
      <c r="L8991" t="s">
        <v>60</v>
      </c>
      <c r="M8991">
        <v>160000</v>
      </c>
      <c r="N8991"/>
      <c r="O8991" t="s">
        <v>1728</v>
      </c>
      <c r="P8991" t="s">
        <v>18381</v>
      </c>
    </row>
    <row r="8992" spans="1:16" x14ac:dyDescent="0.25">
      <c r="A8992" t="s">
        <v>1</v>
      </c>
      <c r="B8992" t="s">
        <v>18382</v>
      </c>
      <c r="C8992" t="s">
        <v>955</v>
      </c>
      <c r="D8992" t="s">
        <v>4346</v>
      </c>
      <c r="E8992" t="s">
        <v>59</v>
      </c>
      <c r="F8992" t="b">
        <v>0</v>
      </c>
      <c r="G8992" t="s">
        <v>13</v>
      </c>
      <c r="H8992" s="1">
        <v>46120.628923611112</v>
      </c>
      <c r="I8992" t="b">
        <v>1</v>
      </c>
      <c r="J8992" t="b">
        <v>0</v>
      </c>
      <c r="K8992" t="s">
        <v>13</v>
      </c>
      <c r="L8992" t="s">
        <v>60</v>
      </c>
      <c r="M8992">
        <v>181000</v>
      </c>
      <c r="N8992"/>
      <c r="O8992" t="s">
        <v>5225</v>
      </c>
      <c r="P8992" t="s">
        <v>18383</v>
      </c>
    </row>
    <row r="8993" spans="1:16" x14ac:dyDescent="0.25">
      <c r="A8993" t="s">
        <v>1</v>
      </c>
      <c r="B8993" t="s">
        <v>1</v>
      </c>
      <c r="C8993" t="s">
        <v>13664</v>
      </c>
      <c r="D8993" t="s">
        <v>4346</v>
      </c>
      <c r="E8993" t="s">
        <v>59</v>
      </c>
      <c r="F8993" t="b">
        <v>0</v>
      </c>
      <c r="G8993" t="s">
        <v>40</v>
      </c>
      <c r="H8993" s="1">
        <v>46120.62976851852</v>
      </c>
      <c r="I8993" t="b">
        <v>1</v>
      </c>
      <c r="J8993" t="b">
        <v>0</v>
      </c>
      <c r="K8993" t="s">
        <v>40</v>
      </c>
      <c r="L8993" t="s">
        <v>60</v>
      </c>
      <c r="M8993">
        <v>40000</v>
      </c>
      <c r="N8993"/>
      <c r="O8993" t="s">
        <v>18384</v>
      </c>
      <c r="P8993" t="s">
        <v>18385</v>
      </c>
    </row>
    <row r="8994" spans="1:16" x14ac:dyDescent="0.25">
      <c r="A8994" t="s">
        <v>4</v>
      </c>
      <c r="B8994" t="s">
        <v>18386</v>
      </c>
      <c r="C8994" t="s">
        <v>5029</v>
      </c>
      <c r="D8994" t="s">
        <v>4346</v>
      </c>
      <c r="E8994" t="s">
        <v>59</v>
      </c>
      <c r="F8994" t="b">
        <v>0</v>
      </c>
      <c r="G8994" t="s">
        <v>40</v>
      </c>
      <c r="H8994" s="1">
        <v>46120.629826388889</v>
      </c>
      <c r="I8994" t="b">
        <v>1</v>
      </c>
      <c r="J8994" t="b">
        <v>0</v>
      </c>
      <c r="K8994" t="s">
        <v>40</v>
      </c>
      <c r="L8994" t="s">
        <v>60</v>
      </c>
      <c r="M8994">
        <v>82500</v>
      </c>
      <c r="N8994"/>
      <c r="O8994" t="s">
        <v>12441</v>
      </c>
      <c r="P8994" t="s">
        <v>18387</v>
      </c>
    </row>
    <row r="8995" spans="1:16" x14ac:dyDescent="0.25">
      <c r="A8995" t="s">
        <v>0</v>
      </c>
      <c r="B8995" t="s">
        <v>18388</v>
      </c>
      <c r="C8995" t="s">
        <v>112</v>
      </c>
      <c r="D8995" t="s">
        <v>4346</v>
      </c>
      <c r="E8995" t="s">
        <v>132</v>
      </c>
      <c r="F8995" t="b">
        <v>0</v>
      </c>
      <c r="G8995" t="s">
        <v>65</v>
      </c>
      <c r="H8995" s="1">
        <v>46120.667974537027</v>
      </c>
      <c r="I8995" t="b">
        <v>0</v>
      </c>
      <c r="J8995" t="b">
        <v>0</v>
      </c>
      <c r="K8995" t="s">
        <v>41</v>
      </c>
      <c r="L8995" t="s">
        <v>74</v>
      </c>
      <c r="M8995"/>
      <c r="N8995">
        <v>27.5</v>
      </c>
      <c r="O8995" t="s">
        <v>18389</v>
      </c>
      <c r="P8995" t="s">
        <v>3177</v>
      </c>
    </row>
    <row r="8996" spans="1:16" x14ac:dyDescent="0.25">
      <c r="A8996" t="s">
        <v>0</v>
      </c>
      <c r="B8996" t="s">
        <v>3239</v>
      </c>
      <c r="C8996" t="s">
        <v>246</v>
      </c>
      <c r="D8996" t="s">
        <v>4346</v>
      </c>
      <c r="E8996" t="s">
        <v>59</v>
      </c>
      <c r="F8996" t="b">
        <v>0</v>
      </c>
      <c r="G8996" t="s">
        <v>65</v>
      </c>
      <c r="H8996" s="1">
        <v>46120.668020833327</v>
      </c>
      <c r="I8996" t="b">
        <v>0</v>
      </c>
      <c r="J8996" t="b">
        <v>1</v>
      </c>
      <c r="K8996" t="s">
        <v>41</v>
      </c>
      <c r="L8996" t="s">
        <v>60</v>
      </c>
      <c r="M8996">
        <v>75000</v>
      </c>
      <c r="N8996"/>
      <c r="O8996" t="s">
        <v>18390</v>
      </c>
      <c r="P8996" t="s">
        <v>18391</v>
      </c>
    </row>
    <row r="8997" spans="1:16" x14ac:dyDescent="0.25">
      <c r="A8997" t="s">
        <v>2</v>
      </c>
      <c r="B8997" t="s">
        <v>18392</v>
      </c>
      <c r="C8997" t="s">
        <v>807</v>
      </c>
      <c r="D8997" t="s">
        <v>2360</v>
      </c>
      <c r="E8997" t="s">
        <v>59</v>
      </c>
      <c r="F8997" t="b">
        <v>0</v>
      </c>
      <c r="G8997" t="s">
        <v>65</v>
      </c>
      <c r="H8997" s="1">
        <v>46120.668032407397</v>
      </c>
      <c r="I8997" t="b">
        <v>0</v>
      </c>
      <c r="J8997" t="b">
        <v>1</v>
      </c>
      <c r="K8997" t="s">
        <v>41</v>
      </c>
      <c r="L8997" t="s">
        <v>60</v>
      </c>
      <c r="M8997">
        <v>86500</v>
      </c>
      <c r="N8997"/>
      <c r="O8997" t="s">
        <v>18393</v>
      </c>
      <c r="P8997" t="s">
        <v>2134</v>
      </c>
    </row>
    <row r="8998" spans="1:16" x14ac:dyDescent="0.25">
      <c r="A8998" t="s">
        <v>0</v>
      </c>
      <c r="B8998" t="s">
        <v>18394</v>
      </c>
      <c r="C8998" t="s">
        <v>333</v>
      </c>
      <c r="D8998" t="s">
        <v>2360</v>
      </c>
      <c r="E8998" t="s">
        <v>59</v>
      </c>
      <c r="F8998" t="b">
        <v>0</v>
      </c>
      <c r="G8998" t="s">
        <v>77</v>
      </c>
      <c r="H8998" s="1">
        <v>46120.668032407397</v>
      </c>
      <c r="I8998" t="b">
        <v>0</v>
      </c>
      <c r="J8998" t="b">
        <v>1</v>
      </c>
      <c r="K8998" t="s">
        <v>41</v>
      </c>
      <c r="L8998" t="s">
        <v>74</v>
      </c>
      <c r="M8998"/>
      <c r="N8998">
        <v>36.9</v>
      </c>
      <c r="O8998" t="s">
        <v>18395</v>
      </c>
    </row>
    <row r="8999" spans="1:16" x14ac:dyDescent="0.25">
      <c r="A8999" t="s">
        <v>3</v>
      </c>
      <c r="B8999" t="s">
        <v>3857</v>
      </c>
      <c r="C8999" t="s">
        <v>76</v>
      </c>
      <c r="D8999" t="s">
        <v>141</v>
      </c>
      <c r="E8999" t="s">
        <v>88</v>
      </c>
      <c r="F8999" t="b">
        <v>1</v>
      </c>
      <c r="G8999" t="s">
        <v>41</v>
      </c>
      <c r="H8999" s="1">
        <v>46120.669085648151</v>
      </c>
      <c r="I8999" t="b">
        <v>1</v>
      </c>
      <c r="J8999" t="b">
        <v>0</v>
      </c>
      <c r="K8999" t="s">
        <v>41</v>
      </c>
      <c r="L8999" t="s">
        <v>74</v>
      </c>
      <c r="M8999"/>
      <c r="N8999">
        <v>17.5</v>
      </c>
      <c r="O8999" t="s">
        <v>141</v>
      </c>
      <c r="P8999" t="s">
        <v>18396</v>
      </c>
    </row>
    <row r="9000" spans="1:16" x14ac:dyDescent="0.25">
      <c r="A9000" t="s">
        <v>1</v>
      </c>
      <c r="B9000" t="s">
        <v>2579</v>
      </c>
      <c r="C9000" t="s">
        <v>1783</v>
      </c>
      <c r="D9000" t="s">
        <v>4346</v>
      </c>
      <c r="E9000" t="s">
        <v>59</v>
      </c>
      <c r="F9000" t="b">
        <v>0</v>
      </c>
      <c r="G9000" t="s">
        <v>77</v>
      </c>
      <c r="H9000" s="1">
        <v>46120.670266203713</v>
      </c>
      <c r="I9000" t="b">
        <v>0</v>
      </c>
      <c r="J9000" t="b">
        <v>1</v>
      </c>
      <c r="K9000" t="s">
        <v>41</v>
      </c>
      <c r="L9000" t="s">
        <v>60</v>
      </c>
      <c r="M9000">
        <v>138000</v>
      </c>
      <c r="N9000"/>
      <c r="O9000" t="s">
        <v>16620</v>
      </c>
      <c r="P9000" t="s">
        <v>16621</v>
      </c>
    </row>
    <row r="9001" spans="1:16" x14ac:dyDescent="0.25">
      <c r="A9001" t="s">
        <v>1</v>
      </c>
      <c r="B9001" t="s">
        <v>2579</v>
      </c>
      <c r="C9001" t="s">
        <v>1783</v>
      </c>
      <c r="D9001" t="s">
        <v>4346</v>
      </c>
      <c r="E9001" t="s">
        <v>59</v>
      </c>
      <c r="F9001" t="b">
        <v>0</v>
      </c>
      <c r="G9001" t="s">
        <v>89</v>
      </c>
      <c r="H9001" s="1">
        <v>46120.670370370368</v>
      </c>
      <c r="I9001" t="b">
        <v>0</v>
      </c>
      <c r="J9001" t="b">
        <v>1</v>
      </c>
      <c r="K9001" t="s">
        <v>41</v>
      </c>
      <c r="L9001" t="s">
        <v>60</v>
      </c>
      <c r="M9001">
        <v>138000</v>
      </c>
      <c r="N9001"/>
      <c r="O9001" t="s">
        <v>16620</v>
      </c>
      <c r="P9001" t="s">
        <v>16621</v>
      </c>
    </row>
    <row r="9002" spans="1:16" x14ac:dyDescent="0.25">
      <c r="A9002" t="s">
        <v>5</v>
      </c>
      <c r="B9002" t="s">
        <v>18397</v>
      </c>
      <c r="C9002" t="s">
        <v>14540</v>
      </c>
      <c r="D9002" t="s">
        <v>4346</v>
      </c>
      <c r="E9002" t="s">
        <v>59</v>
      </c>
      <c r="F9002" t="b">
        <v>0</v>
      </c>
      <c r="G9002" t="s">
        <v>19</v>
      </c>
      <c r="H9002" s="1">
        <v>46120.670902777783</v>
      </c>
      <c r="I9002" t="b">
        <v>1</v>
      </c>
      <c r="J9002" t="b">
        <v>0</v>
      </c>
      <c r="K9002" t="s">
        <v>19</v>
      </c>
      <c r="L9002" t="s">
        <v>60</v>
      </c>
      <c r="M9002">
        <v>83900</v>
      </c>
      <c r="N9002"/>
      <c r="O9002" t="s">
        <v>18217</v>
      </c>
    </row>
    <row r="9003" spans="1:16" x14ac:dyDescent="0.25">
      <c r="A9003" t="s">
        <v>3</v>
      </c>
      <c r="B9003" t="s">
        <v>18398</v>
      </c>
      <c r="C9003" t="s">
        <v>2906</v>
      </c>
      <c r="D9003" t="s">
        <v>2360</v>
      </c>
      <c r="E9003" t="s">
        <v>59</v>
      </c>
      <c r="F9003" t="b">
        <v>0</v>
      </c>
      <c r="G9003" t="s">
        <v>68</v>
      </c>
      <c r="H9003" s="1">
        <v>46120.709675925929</v>
      </c>
      <c r="I9003" t="b">
        <v>0</v>
      </c>
      <c r="J9003" t="b">
        <v>0</v>
      </c>
      <c r="K9003" t="s">
        <v>41</v>
      </c>
      <c r="L9003" t="s">
        <v>74</v>
      </c>
      <c r="M9003"/>
      <c r="N9003">
        <v>36.5</v>
      </c>
      <c r="O9003" t="s">
        <v>692</v>
      </c>
      <c r="P9003" t="s">
        <v>219</v>
      </c>
    </row>
    <row r="9004" spans="1:16" x14ac:dyDescent="0.25">
      <c r="A9004" t="s">
        <v>6</v>
      </c>
      <c r="B9004" t="s">
        <v>11689</v>
      </c>
      <c r="C9004" t="s">
        <v>440</v>
      </c>
      <c r="D9004" t="s">
        <v>4756</v>
      </c>
      <c r="E9004" t="s">
        <v>59</v>
      </c>
      <c r="F9004" t="b">
        <v>0</v>
      </c>
      <c r="G9004" t="s">
        <v>65</v>
      </c>
      <c r="H9004" s="1">
        <v>46120.710902777777</v>
      </c>
      <c r="I9004" t="b">
        <v>0</v>
      </c>
      <c r="J9004" t="b">
        <v>1</v>
      </c>
      <c r="K9004" t="s">
        <v>41</v>
      </c>
      <c r="L9004" t="s">
        <v>60</v>
      </c>
      <c r="M9004">
        <v>154700</v>
      </c>
      <c r="N9004"/>
      <c r="O9004" t="s">
        <v>1167</v>
      </c>
      <c r="P9004" t="s">
        <v>705</v>
      </c>
    </row>
    <row r="9005" spans="1:16" x14ac:dyDescent="0.25">
      <c r="A9005" t="s">
        <v>2</v>
      </c>
      <c r="B9005" t="s">
        <v>4324</v>
      </c>
      <c r="C9005" t="s">
        <v>320</v>
      </c>
      <c r="D9005" t="s">
        <v>4346</v>
      </c>
      <c r="E9005" t="s">
        <v>59</v>
      </c>
      <c r="F9005" t="b">
        <v>0</v>
      </c>
      <c r="G9005" t="s">
        <v>73</v>
      </c>
      <c r="H9005" s="1">
        <v>46120.751307870371</v>
      </c>
      <c r="I9005" t="b">
        <v>0</v>
      </c>
      <c r="J9005" t="b">
        <v>1</v>
      </c>
      <c r="K9005" t="s">
        <v>41</v>
      </c>
      <c r="L9005" t="s">
        <v>60</v>
      </c>
      <c r="M9005">
        <v>120000</v>
      </c>
      <c r="N9005"/>
      <c r="O9005" t="s">
        <v>18399</v>
      </c>
      <c r="P9005" t="s">
        <v>18400</v>
      </c>
    </row>
    <row r="9006" spans="1:16" x14ac:dyDescent="0.25">
      <c r="A9006" t="s">
        <v>0</v>
      </c>
      <c r="B9006" t="s">
        <v>18401</v>
      </c>
      <c r="C9006" t="s">
        <v>180</v>
      </c>
      <c r="D9006" t="s">
        <v>4346</v>
      </c>
      <c r="E9006" t="s">
        <v>88</v>
      </c>
      <c r="F9006" t="b">
        <v>0</v>
      </c>
      <c r="G9006" t="s">
        <v>68</v>
      </c>
      <c r="H9006" s="1">
        <v>46120.751307870371</v>
      </c>
      <c r="I9006" t="b">
        <v>0</v>
      </c>
      <c r="J9006" t="b">
        <v>1</v>
      </c>
      <c r="K9006" t="s">
        <v>41</v>
      </c>
      <c r="L9006" t="s">
        <v>74</v>
      </c>
      <c r="M9006"/>
      <c r="N9006">
        <v>19</v>
      </c>
      <c r="O9006" t="s">
        <v>18402</v>
      </c>
      <c r="P9006" t="s">
        <v>875</v>
      </c>
    </row>
    <row r="9007" spans="1:16" x14ac:dyDescent="0.25">
      <c r="A9007" t="s">
        <v>0</v>
      </c>
      <c r="B9007" t="s">
        <v>5905</v>
      </c>
      <c r="C9007" t="s">
        <v>180</v>
      </c>
      <c r="D9007" t="s">
        <v>2360</v>
      </c>
      <c r="F9007" t="b">
        <v>0</v>
      </c>
      <c r="G9007" t="s">
        <v>68</v>
      </c>
      <c r="H9007" s="1">
        <v>46120.751342592594</v>
      </c>
      <c r="I9007" t="b">
        <v>0</v>
      </c>
      <c r="J9007" t="b">
        <v>1</v>
      </c>
      <c r="K9007" t="s">
        <v>41</v>
      </c>
      <c r="L9007" t="s">
        <v>74</v>
      </c>
      <c r="M9007"/>
      <c r="N9007">
        <v>20.65</v>
      </c>
      <c r="O9007" t="s">
        <v>1408</v>
      </c>
      <c r="P9007" t="s">
        <v>875</v>
      </c>
    </row>
    <row r="9008" spans="1:16" x14ac:dyDescent="0.25">
      <c r="A9008" t="s">
        <v>3</v>
      </c>
      <c r="B9008" t="s">
        <v>18403</v>
      </c>
      <c r="C9008" t="s">
        <v>880</v>
      </c>
      <c r="D9008" t="s">
        <v>4346</v>
      </c>
      <c r="E9008" t="s">
        <v>59</v>
      </c>
      <c r="F9008" t="b">
        <v>0</v>
      </c>
      <c r="G9008" t="s">
        <v>77</v>
      </c>
      <c r="H9008" s="1">
        <v>46120.751354166663</v>
      </c>
      <c r="I9008" t="b">
        <v>0</v>
      </c>
      <c r="J9008" t="b">
        <v>1</v>
      </c>
      <c r="K9008" t="s">
        <v>41</v>
      </c>
      <c r="L9008" t="s">
        <v>60</v>
      </c>
      <c r="M9008">
        <v>83000</v>
      </c>
      <c r="N9008"/>
      <c r="O9008" t="s">
        <v>4007</v>
      </c>
      <c r="P9008" t="s">
        <v>3990</v>
      </c>
    </row>
    <row r="9009" spans="1:16" x14ac:dyDescent="0.25">
      <c r="A9009" t="s">
        <v>0</v>
      </c>
      <c r="B9009" t="s">
        <v>18404</v>
      </c>
      <c r="C9009" t="s">
        <v>167</v>
      </c>
      <c r="D9009" t="s">
        <v>2360</v>
      </c>
      <c r="E9009" t="s">
        <v>59</v>
      </c>
      <c r="F9009" t="b">
        <v>0</v>
      </c>
      <c r="G9009" t="s">
        <v>65</v>
      </c>
      <c r="H9009" s="1">
        <v>46120.75136574074</v>
      </c>
      <c r="I9009" t="b">
        <v>0</v>
      </c>
      <c r="J9009" t="b">
        <v>1</v>
      </c>
      <c r="K9009" t="s">
        <v>41</v>
      </c>
      <c r="L9009" t="s">
        <v>60</v>
      </c>
      <c r="M9009">
        <v>225000</v>
      </c>
      <c r="N9009"/>
      <c r="O9009" t="s">
        <v>195</v>
      </c>
      <c r="P9009" t="s">
        <v>18405</v>
      </c>
    </row>
    <row r="9010" spans="1:16" x14ac:dyDescent="0.25">
      <c r="A9010" t="s">
        <v>2</v>
      </c>
      <c r="B9010" t="s">
        <v>15508</v>
      </c>
      <c r="C9010" t="s">
        <v>148</v>
      </c>
      <c r="D9010" t="s">
        <v>4346</v>
      </c>
      <c r="E9010" t="s">
        <v>59</v>
      </c>
      <c r="F9010" t="b">
        <v>0</v>
      </c>
      <c r="G9010" t="s">
        <v>89</v>
      </c>
      <c r="H9010" s="1">
        <v>46120.752511574072</v>
      </c>
      <c r="I9010" t="b">
        <v>0</v>
      </c>
      <c r="J9010" t="b">
        <v>1</v>
      </c>
      <c r="K9010" t="s">
        <v>41</v>
      </c>
      <c r="L9010" t="s">
        <v>60</v>
      </c>
      <c r="M9010">
        <v>120000</v>
      </c>
      <c r="N9010"/>
      <c r="O9010" t="s">
        <v>18406</v>
      </c>
      <c r="P9010" t="s">
        <v>310</v>
      </c>
    </row>
    <row r="9011" spans="1:16" x14ac:dyDescent="0.25">
      <c r="A9011" t="s">
        <v>1</v>
      </c>
      <c r="B9011" t="s">
        <v>1</v>
      </c>
      <c r="C9011" t="s">
        <v>200</v>
      </c>
      <c r="D9011" t="s">
        <v>2471</v>
      </c>
      <c r="E9011" t="s">
        <v>59</v>
      </c>
      <c r="F9011" t="b">
        <v>0</v>
      </c>
      <c r="G9011" t="s">
        <v>89</v>
      </c>
      <c r="H9011" s="1">
        <v>46120.753553240742</v>
      </c>
      <c r="I9011" t="b">
        <v>0</v>
      </c>
      <c r="J9011" t="b">
        <v>1</v>
      </c>
      <c r="K9011" t="s">
        <v>41</v>
      </c>
      <c r="L9011" t="s">
        <v>60</v>
      </c>
      <c r="M9011">
        <v>112500</v>
      </c>
      <c r="N9011"/>
      <c r="O9011" t="s">
        <v>18407</v>
      </c>
      <c r="P9011" t="s">
        <v>18408</v>
      </c>
    </row>
    <row r="9012" spans="1:16" x14ac:dyDescent="0.25">
      <c r="A9012" t="s">
        <v>1</v>
      </c>
      <c r="B9012" t="s">
        <v>7442</v>
      </c>
      <c r="C9012" t="s">
        <v>6966</v>
      </c>
      <c r="D9012" t="s">
        <v>4346</v>
      </c>
      <c r="E9012" t="s">
        <v>59</v>
      </c>
      <c r="F9012" t="b">
        <v>0</v>
      </c>
      <c r="G9012" t="s">
        <v>65</v>
      </c>
      <c r="H9012" s="1">
        <v>46120.753576388888</v>
      </c>
      <c r="I9012" t="b">
        <v>1</v>
      </c>
      <c r="J9012" t="b">
        <v>1</v>
      </c>
      <c r="K9012" t="s">
        <v>41</v>
      </c>
      <c r="L9012" t="s">
        <v>60</v>
      </c>
      <c r="M9012">
        <v>114690.54</v>
      </c>
      <c r="N9012"/>
      <c r="O9012" t="s">
        <v>6254</v>
      </c>
      <c r="P9012" t="s">
        <v>7443</v>
      </c>
    </row>
    <row r="9013" spans="1:16" x14ac:dyDescent="0.25">
      <c r="A9013" t="s">
        <v>1</v>
      </c>
      <c r="B9013" t="s">
        <v>1</v>
      </c>
      <c r="C9013" t="s">
        <v>200</v>
      </c>
      <c r="D9013" t="s">
        <v>2471</v>
      </c>
      <c r="E9013" t="s">
        <v>59</v>
      </c>
      <c r="F9013" t="b">
        <v>0</v>
      </c>
      <c r="G9013" t="s">
        <v>68</v>
      </c>
      <c r="H9013" s="1">
        <v>46120.753599537027</v>
      </c>
      <c r="I9013" t="b">
        <v>0</v>
      </c>
      <c r="J9013" t="b">
        <v>1</v>
      </c>
      <c r="K9013" t="s">
        <v>41</v>
      </c>
      <c r="L9013" t="s">
        <v>60</v>
      </c>
      <c r="M9013">
        <v>112500</v>
      </c>
      <c r="N9013"/>
      <c r="O9013" t="s">
        <v>18407</v>
      </c>
      <c r="P9013" t="s">
        <v>18408</v>
      </c>
    </row>
    <row r="9014" spans="1:16" x14ac:dyDescent="0.25">
      <c r="A9014" t="s">
        <v>1</v>
      </c>
      <c r="B9014" t="s">
        <v>2484</v>
      </c>
      <c r="C9014" t="s">
        <v>142</v>
      </c>
      <c r="D9014" t="s">
        <v>2360</v>
      </c>
      <c r="E9014" t="s">
        <v>59</v>
      </c>
      <c r="F9014" t="b">
        <v>0</v>
      </c>
      <c r="G9014" t="s">
        <v>65</v>
      </c>
      <c r="H9014" s="1">
        <v>46120.75371527778</v>
      </c>
      <c r="I9014" t="b">
        <v>0</v>
      </c>
      <c r="J9014" t="b">
        <v>1</v>
      </c>
      <c r="K9014" t="s">
        <v>41</v>
      </c>
      <c r="L9014" t="s">
        <v>60</v>
      </c>
      <c r="M9014">
        <v>225000</v>
      </c>
      <c r="N9014"/>
      <c r="O9014" t="s">
        <v>195</v>
      </c>
      <c r="P9014" t="s">
        <v>18409</v>
      </c>
    </row>
    <row r="9015" spans="1:16" x14ac:dyDescent="0.25">
      <c r="A9015" t="s">
        <v>1</v>
      </c>
      <c r="B9015" t="s">
        <v>2484</v>
      </c>
      <c r="C9015" t="s">
        <v>142</v>
      </c>
      <c r="D9015" t="s">
        <v>2360</v>
      </c>
      <c r="E9015" t="s">
        <v>59</v>
      </c>
      <c r="F9015" t="b">
        <v>0</v>
      </c>
      <c r="G9015" t="s">
        <v>68</v>
      </c>
      <c r="H9015" s="1">
        <v>46120.75372685185</v>
      </c>
      <c r="I9015" t="b">
        <v>0</v>
      </c>
      <c r="J9015" t="b">
        <v>1</v>
      </c>
      <c r="K9015" t="s">
        <v>41</v>
      </c>
      <c r="L9015" t="s">
        <v>60</v>
      </c>
      <c r="M9015">
        <v>225000</v>
      </c>
      <c r="N9015"/>
      <c r="O9015" t="s">
        <v>195</v>
      </c>
      <c r="P9015" t="s">
        <v>18410</v>
      </c>
    </row>
    <row r="9016" spans="1:16" x14ac:dyDescent="0.25">
      <c r="A9016" t="s">
        <v>1</v>
      </c>
      <c r="B9016" t="s">
        <v>419</v>
      </c>
      <c r="C9016" t="s">
        <v>301</v>
      </c>
      <c r="D9016" t="s">
        <v>2360</v>
      </c>
      <c r="E9016" t="s">
        <v>59</v>
      </c>
      <c r="F9016" t="b">
        <v>0</v>
      </c>
      <c r="G9016" t="s">
        <v>73</v>
      </c>
      <c r="H9016" s="1">
        <v>46120.75377314815</v>
      </c>
      <c r="I9016" t="b">
        <v>0</v>
      </c>
      <c r="J9016" t="b">
        <v>1</v>
      </c>
      <c r="K9016" t="s">
        <v>41</v>
      </c>
      <c r="L9016" t="s">
        <v>60</v>
      </c>
      <c r="M9016">
        <v>85910</v>
      </c>
      <c r="N9016"/>
      <c r="O9016" t="s">
        <v>8220</v>
      </c>
      <c r="P9016" t="s">
        <v>15023</v>
      </c>
    </row>
    <row r="9017" spans="1:16" x14ac:dyDescent="0.25">
      <c r="A9017" t="s">
        <v>0</v>
      </c>
      <c r="B9017" t="s">
        <v>609</v>
      </c>
      <c r="C9017" t="s">
        <v>1193</v>
      </c>
      <c r="D9017" t="s">
        <v>2360</v>
      </c>
      <c r="E9017" t="s">
        <v>59</v>
      </c>
      <c r="F9017" t="b">
        <v>0</v>
      </c>
      <c r="G9017" t="s">
        <v>89</v>
      </c>
      <c r="H9017" s="1">
        <v>46120.792974537027</v>
      </c>
      <c r="I9017" t="b">
        <v>0</v>
      </c>
      <c r="J9017" t="b">
        <v>0</v>
      </c>
      <c r="K9017" t="s">
        <v>41</v>
      </c>
      <c r="L9017" t="s">
        <v>60</v>
      </c>
      <c r="M9017">
        <v>65000</v>
      </c>
      <c r="N9017"/>
      <c r="O9017" t="s">
        <v>18411</v>
      </c>
      <c r="P9017" t="s">
        <v>18412</v>
      </c>
    </row>
    <row r="9018" spans="1:16" x14ac:dyDescent="0.25">
      <c r="A9018" t="s">
        <v>0</v>
      </c>
      <c r="B9018" t="s">
        <v>18413</v>
      </c>
      <c r="C9018" t="s">
        <v>190</v>
      </c>
      <c r="D9018" t="s">
        <v>4346</v>
      </c>
      <c r="E9018" t="s">
        <v>621</v>
      </c>
      <c r="F9018" t="b">
        <v>0</v>
      </c>
      <c r="G9018" t="s">
        <v>73</v>
      </c>
      <c r="H9018" s="1">
        <v>46120.792974537027</v>
      </c>
      <c r="I9018" t="b">
        <v>0</v>
      </c>
      <c r="J9018" t="b">
        <v>0</v>
      </c>
      <c r="K9018" t="s">
        <v>41</v>
      </c>
      <c r="L9018" t="s">
        <v>74</v>
      </c>
      <c r="M9018"/>
      <c r="N9018">
        <v>22.5</v>
      </c>
      <c r="O9018" t="s">
        <v>18414</v>
      </c>
      <c r="P9018" t="s">
        <v>219</v>
      </c>
    </row>
    <row r="9019" spans="1:16" x14ac:dyDescent="0.25">
      <c r="A9019" t="s">
        <v>0</v>
      </c>
      <c r="B9019" t="s">
        <v>18415</v>
      </c>
      <c r="C9019" t="s">
        <v>190</v>
      </c>
      <c r="D9019" t="s">
        <v>4346</v>
      </c>
      <c r="E9019" t="s">
        <v>621</v>
      </c>
      <c r="F9019" t="b">
        <v>0</v>
      </c>
      <c r="G9019" t="s">
        <v>73</v>
      </c>
      <c r="H9019" s="1">
        <v>46120.792974537027</v>
      </c>
      <c r="I9019" t="b">
        <v>0</v>
      </c>
      <c r="J9019" t="b">
        <v>0</v>
      </c>
      <c r="K9019" t="s">
        <v>41</v>
      </c>
      <c r="L9019" t="s">
        <v>74</v>
      </c>
      <c r="M9019"/>
      <c r="N9019">
        <v>22.5</v>
      </c>
      <c r="O9019" t="s">
        <v>18414</v>
      </c>
    </row>
    <row r="9020" spans="1:16" x14ac:dyDescent="0.25">
      <c r="A9020" t="s">
        <v>3</v>
      </c>
      <c r="B9020" t="s">
        <v>8876</v>
      </c>
      <c r="C9020" t="s">
        <v>457</v>
      </c>
      <c r="D9020" t="s">
        <v>4526</v>
      </c>
      <c r="E9020" t="s">
        <v>88</v>
      </c>
      <c r="F9020" t="b">
        <v>0</v>
      </c>
      <c r="G9020" t="s">
        <v>77</v>
      </c>
      <c r="H9020" s="1">
        <v>46120.793032407397</v>
      </c>
      <c r="I9020" t="b">
        <v>0</v>
      </c>
      <c r="J9020" t="b">
        <v>0</v>
      </c>
      <c r="K9020" t="s">
        <v>41</v>
      </c>
      <c r="L9020" t="s">
        <v>74</v>
      </c>
      <c r="M9020"/>
      <c r="N9020">
        <v>36.799999999999997</v>
      </c>
      <c r="O9020" t="s">
        <v>1226</v>
      </c>
      <c r="P9020" t="s">
        <v>1380</v>
      </c>
    </row>
    <row r="9021" spans="1:16" x14ac:dyDescent="0.25">
      <c r="A9021" t="s">
        <v>0</v>
      </c>
      <c r="B9021" t="s">
        <v>18416</v>
      </c>
      <c r="C9021" t="s">
        <v>330</v>
      </c>
      <c r="D9021" t="s">
        <v>16554</v>
      </c>
      <c r="E9021" t="s">
        <v>59</v>
      </c>
      <c r="F9021" t="b">
        <v>0</v>
      </c>
      <c r="G9021" t="s">
        <v>41</v>
      </c>
      <c r="H9021" s="1">
        <v>46120.794120370367</v>
      </c>
      <c r="I9021" t="b">
        <v>0</v>
      </c>
      <c r="J9021" t="b">
        <v>1</v>
      </c>
      <c r="K9021" t="s">
        <v>41</v>
      </c>
      <c r="L9021" t="s">
        <v>60</v>
      </c>
      <c r="M9021">
        <v>70000</v>
      </c>
      <c r="N9021"/>
      <c r="O9021" t="s">
        <v>18417</v>
      </c>
      <c r="P9021" t="s">
        <v>18418</v>
      </c>
    </row>
    <row r="9022" spans="1:16" x14ac:dyDescent="0.25">
      <c r="A9022" t="s">
        <v>2</v>
      </c>
      <c r="B9022" t="s">
        <v>18419</v>
      </c>
      <c r="C9022" t="s">
        <v>40</v>
      </c>
      <c r="D9022" t="s">
        <v>4526</v>
      </c>
      <c r="E9022" t="s">
        <v>88</v>
      </c>
      <c r="F9022" t="b">
        <v>0</v>
      </c>
      <c r="G9022" t="s">
        <v>40</v>
      </c>
      <c r="H9022" s="1">
        <v>46120.795115740737</v>
      </c>
      <c r="I9022" t="b">
        <v>0</v>
      </c>
      <c r="J9022" t="b">
        <v>0</v>
      </c>
      <c r="K9022" t="s">
        <v>40</v>
      </c>
      <c r="L9022" t="s">
        <v>74</v>
      </c>
      <c r="M9022"/>
      <c r="N9022">
        <v>80</v>
      </c>
      <c r="O9022" t="s">
        <v>2012</v>
      </c>
      <c r="P9022" t="s">
        <v>18420</v>
      </c>
    </row>
    <row r="9023" spans="1:16" x14ac:dyDescent="0.25">
      <c r="A9023" t="s">
        <v>5</v>
      </c>
      <c r="B9023" t="s">
        <v>18421</v>
      </c>
      <c r="C9023" t="s">
        <v>81</v>
      </c>
      <c r="D9023" t="s">
        <v>2360</v>
      </c>
      <c r="E9023" t="s">
        <v>59</v>
      </c>
      <c r="F9023" t="b">
        <v>0</v>
      </c>
      <c r="G9023" t="s">
        <v>77</v>
      </c>
      <c r="H9023" s="1">
        <v>46120.795208333337</v>
      </c>
      <c r="I9023" t="b">
        <v>1</v>
      </c>
      <c r="J9023" t="b">
        <v>0</v>
      </c>
      <c r="K9023" t="s">
        <v>41</v>
      </c>
      <c r="L9023" t="s">
        <v>74</v>
      </c>
      <c r="M9023"/>
      <c r="N9023">
        <v>80</v>
      </c>
      <c r="O9023" t="s">
        <v>17124</v>
      </c>
      <c r="P9023" t="s">
        <v>16438</v>
      </c>
    </row>
    <row r="9024" spans="1:16" x14ac:dyDescent="0.25">
      <c r="A9024" t="s">
        <v>5</v>
      </c>
      <c r="B9024" t="s">
        <v>18421</v>
      </c>
      <c r="C9024" t="s">
        <v>81</v>
      </c>
      <c r="D9024" t="s">
        <v>2360</v>
      </c>
      <c r="E9024" t="s">
        <v>59</v>
      </c>
      <c r="F9024" t="b">
        <v>0</v>
      </c>
      <c r="G9024" t="s">
        <v>65</v>
      </c>
      <c r="H9024" s="1">
        <v>46120.795381944437</v>
      </c>
      <c r="I9024" t="b">
        <v>1</v>
      </c>
      <c r="J9024" t="b">
        <v>0</v>
      </c>
      <c r="K9024" t="s">
        <v>41</v>
      </c>
      <c r="L9024" t="s">
        <v>74</v>
      </c>
      <c r="M9024"/>
      <c r="N9024">
        <v>80</v>
      </c>
      <c r="O9024" t="s">
        <v>17124</v>
      </c>
      <c r="P9024" t="s">
        <v>16438</v>
      </c>
    </row>
    <row r="9025" spans="1:16" x14ac:dyDescent="0.25">
      <c r="A9025" t="s">
        <v>1</v>
      </c>
      <c r="B9025" t="s">
        <v>18422</v>
      </c>
      <c r="C9025" t="s">
        <v>5115</v>
      </c>
      <c r="D9025" t="s">
        <v>4346</v>
      </c>
      <c r="E9025" t="s">
        <v>59</v>
      </c>
      <c r="F9025" t="b">
        <v>0</v>
      </c>
      <c r="G9025" t="s">
        <v>40</v>
      </c>
      <c r="H9025" s="1">
        <v>46120.796458333331</v>
      </c>
      <c r="I9025" t="b">
        <v>1</v>
      </c>
      <c r="J9025" t="b">
        <v>0</v>
      </c>
      <c r="K9025" t="s">
        <v>40</v>
      </c>
      <c r="L9025" t="s">
        <v>60</v>
      </c>
      <c r="M9025">
        <v>67500</v>
      </c>
      <c r="N9025"/>
      <c r="O9025" t="s">
        <v>101</v>
      </c>
      <c r="P9025" t="s">
        <v>3793</v>
      </c>
    </row>
    <row r="9026" spans="1:16" x14ac:dyDescent="0.25">
      <c r="A9026" t="s">
        <v>0</v>
      </c>
      <c r="B9026" t="s">
        <v>1042</v>
      </c>
      <c r="C9026" t="s">
        <v>3520</v>
      </c>
      <c r="D9026" t="s">
        <v>2360</v>
      </c>
      <c r="E9026" t="s">
        <v>59</v>
      </c>
      <c r="F9026" t="b">
        <v>0</v>
      </c>
      <c r="G9026" t="s">
        <v>65</v>
      </c>
      <c r="H9026" s="1">
        <v>46120.834652777783</v>
      </c>
      <c r="I9026" t="b">
        <v>0</v>
      </c>
      <c r="J9026" t="b">
        <v>1</v>
      </c>
      <c r="K9026" t="s">
        <v>41</v>
      </c>
      <c r="L9026" t="s">
        <v>74</v>
      </c>
      <c r="M9026"/>
      <c r="N9026">
        <v>31.375</v>
      </c>
      <c r="O9026" t="s">
        <v>18423</v>
      </c>
      <c r="P9026" t="s">
        <v>18424</v>
      </c>
    </row>
    <row r="9027" spans="1:16" x14ac:dyDescent="0.25">
      <c r="A9027" t="s">
        <v>0</v>
      </c>
      <c r="B9027" t="s">
        <v>18051</v>
      </c>
      <c r="C9027" t="s">
        <v>76</v>
      </c>
      <c r="D9027" t="s">
        <v>4633</v>
      </c>
      <c r="E9027" t="s">
        <v>132</v>
      </c>
      <c r="F9027" t="b">
        <v>1</v>
      </c>
      <c r="G9027" t="s">
        <v>41</v>
      </c>
      <c r="H9027" s="1">
        <v>46120.835798611108</v>
      </c>
      <c r="I9027" t="b">
        <v>0</v>
      </c>
      <c r="J9027" t="b">
        <v>0</v>
      </c>
      <c r="K9027" t="s">
        <v>41</v>
      </c>
      <c r="L9027" t="s">
        <v>74</v>
      </c>
      <c r="M9027"/>
      <c r="N9027">
        <v>25</v>
      </c>
      <c r="O9027" t="s">
        <v>18052</v>
      </c>
      <c r="P9027" t="s">
        <v>18053</v>
      </c>
    </row>
    <row r="9028" spans="1:16" x14ac:dyDescent="0.25">
      <c r="A9028" t="s">
        <v>2</v>
      </c>
      <c r="B9028" t="s">
        <v>551</v>
      </c>
      <c r="C9028" t="s">
        <v>586</v>
      </c>
      <c r="D9028" t="s">
        <v>4346</v>
      </c>
      <c r="E9028" t="s">
        <v>59</v>
      </c>
      <c r="F9028" t="b">
        <v>0</v>
      </c>
      <c r="G9028" t="s">
        <v>41</v>
      </c>
      <c r="H9028" s="1">
        <v>46120.836793981478</v>
      </c>
      <c r="I9028" t="b">
        <v>0</v>
      </c>
      <c r="J9028" t="b">
        <v>1</v>
      </c>
      <c r="K9028" t="s">
        <v>41</v>
      </c>
      <c r="L9028" t="s">
        <v>60</v>
      </c>
      <c r="M9028">
        <v>110000</v>
      </c>
      <c r="N9028"/>
      <c r="O9028" t="s">
        <v>10319</v>
      </c>
      <c r="P9028" t="s">
        <v>18425</v>
      </c>
    </row>
    <row r="9029" spans="1:16" x14ac:dyDescent="0.25">
      <c r="A9029" t="s">
        <v>7</v>
      </c>
      <c r="B9029" t="s">
        <v>18426</v>
      </c>
      <c r="C9029" t="s">
        <v>172</v>
      </c>
      <c r="D9029" t="s">
        <v>4346</v>
      </c>
      <c r="E9029" t="s">
        <v>59</v>
      </c>
      <c r="F9029" t="b">
        <v>0</v>
      </c>
      <c r="G9029" t="s">
        <v>68</v>
      </c>
      <c r="H9029" s="1">
        <v>46120.876307870371</v>
      </c>
      <c r="I9029" t="b">
        <v>0</v>
      </c>
      <c r="J9029" t="b">
        <v>1</v>
      </c>
      <c r="K9029" t="s">
        <v>41</v>
      </c>
      <c r="L9029" t="s">
        <v>60</v>
      </c>
      <c r="M9029">
        <v>97125</v>
      </c>
      <c r="N9029"/>
      <c r="O9029" t="s">
        <v>1684</v>
      </c>
      <c r="P9029" t="s">
        <v>18427</v>
      </c>
    </row>
    <row r="9030" spans="1:16" x14ac:dyDescent="0.25">
      <c r="A9030" t="s">
        <v>3</v>
      </c>
      <c r="B9030" t="s">
        <v>3400</v>
      </c>
      <c r="C9030" t="s">
        <v>18428</v>
      </c>
      <c r="D9030" t="s">
        <v>4346</v>
      </c>
      <c r="E9030" t="s">
        <v>59</v>
      </c>
      <c r="F9030" t="b">
        <v>0</v>
      </c>
      <c r="G9030" t="s">
        <v>68</v>
      </c>
      <c r="H9030" s="1">
        <v>46120.876342592594</v>
      </c>
      <c r="I9030" t="b">
        <v>0</v>
      </c>
      <c r="J9030" t="b">
        <v>1</v>
      </c>
      <c r="K9030" t="s">
        <v>41</v>
      </c>
      <c r="L9030" t="s">
        <v>74</v>
      </c>
      <c r="M9030"/>
      <c r="N9030">
        <v>20</v>
      </c>
      <c r="O9030" t="s">
        <v>18429</v>
      </c>
      <c r="P9030" t="s">
        <v>2175</v>
      </c>
    </row>
    <row r="9031" spans="1:16" x14ac:dyDescent="0.25">
      <c r="A9031" t="s">
        <v>7</v>
      </c>
      <c r="B9031" t="s">
        <v>18426</v>
      </c>
      <c r="C9031" t="s">
        <v>330</v>
      </c>
      <c r="D9031" t="s">
        <v>4346</v>
      </c>
      <c r="E9031" t="s">
        <v>59</v>
      </c>
      <c r="F9031" t="b">
        <v>0</v>
      </c>
      <c r="G9031" t="s">
        <v>41</v>
      </c>
      <c r="H9031" s="1">
        <v>46120.877418981479</v>
      </c>
      <c r="I9031" t="b">
        <v>0</v>
      </c>
      <c r="J9031" t="b">
        <v>1</v>
      </c>
      <c r="K9031" t="s">
        <v>41</v>
      </c>
      <c r="L9031" t="s">
        <v>60</v>
      </c>
      <c r="M9031">
        <v>97125</v>
      </c>
      <c r="N9031"/>
      <c r="O9031" t="s">
        <v>1684</v>
      </c>
      <c r="P9031" t="s">
        <v>18427</v>
      </c>
    </row>
    <row r="9032" spans="1:16" x14ac:dyDescent="0.25">
      <c r="A9032" t="s">
        <v>6</v>
      </c>
      <c r="B9032" t="s">
        <v>18430</v>
      </c>
      <c r="C9032" t="s">
        <v>1343</v>
      </c>
      <c r="D9032" t="s">
        <v>4346</v>
      </c>
      <c r="E9032" t="s">
        <v>59</v>
      </c>
      <c r="F9032" t="b">
        <v>0</v>
      </c>
      <c r="G9032" t="s">
        <v>77</v>
      </c>
      <c r="H9032" s="1">
        <v>46120.877500000002</v>
      </c>
      <c r="I9032" t="b">
        <v>0</v>
      </c>
      <c r="J9032" t="b">
        <v>1</v>
      </c>
      <c r="K9032" t="s">
        <v>41</v>
      </c>
      <c r="L9032" t="s">
        <v>60</v>
      </c>
      <c r="M9032">
        <v>168900</v>
      </c>
      <c r="N9032"/>
      <c r="O9032" t="s">
        <v>2659</v>
      </c>
      <c r="P9032" t="s">
        <v>18431</v>
      </c>
    </row>
    <row r="9033" spans="1:16" x14ac:dyDescent="0.25">
      <c r="A9033" t="s">
        <v>1</v>
      </c>
      <c r="B9033" t="s">
        <v>18432</v>
      </c>
      <c r="C9033" t="s">
        <v>112</v>
      </c>
      <c r="D9033" t="s">
        <v>2360</v>
      </c>
      <c r="E9033" t="s">
        <v>59</v>
      </c>
      <c r="F9033" t="b">
        <v>0</v>
      </c>
      <c r="G9033" t="s">
        <v>65</v>
      </c>
      <c r="H9033" s="1">
        <v>46120.878553240742</v>
      </c>
      <c r="I9033" t="b">
        <v>1</v>
      </c>
      <c r="J9033" t="b">
        <v>0</v>
      </c>
      <c r="K9033" t="s">
        <v>41</v>
      </c>
      <c r="L9033" t="s">
        <v>74</v>
      </c>
      <c r="M9033"/>
      <c r="N9033">
        <v>77.3</v>
      </c>
      <c r="O9033" t="s">
        <v>8509</v>
      </c>
      <c r="P9033" t="s">
        <v>18433</v>
      </c>
    </row>
    <row r="9034" spans="1:16" x14ac:dyDescent="0.25">
      <c r="A9034" t="s">
        <v>1</v>
      </c>
      <c r="B9034" t="s">
        <v>18434</v>
      </c>
      <c r="C9034" t="s">
        <v>423</v>
      </c>
      <c r="D9034" t="s">
        <v>4346</v>
      </c>
      <c r="E9034" t="s">
        <v>59</v>
      </c>
      <c r="F9034" t="b">
        <v>0</v>
      </c>
      <c r="G9034" t="s">
        <v>73</v>
      </c>
      <c r="H9034" s="1">
        <v>46120.878553240742</v>
      </c>
      <c r="I9034" t="b">
        <v>1</v>
      </c>
      <c r="J9034" t="b">
        <v>1</v>
      </c>
      <c r="K9034" t="s">
        <v>41</v>
      </c>
      <c r="L9034" t="s">
        <v>60</v>
      </c>
      <c r="M9034">
        <v>107500</v>
      </c>
      <c r="N9034"/>
      <c r="O9034" t="s">
        <v>1306</v>
      </c>
      <c r="P9034" t="s">
        <v>18435</v>
      </c>
    </row>
    <row r="9035" spans="1:16" x14ac:dyDescent="0.25">
      <c r="A9035" t="s">
        <v>1</v>
      </c>
      <c r="B9035" t="s">
        <v>18436</v>
      </c>
      <c r="C9035" t="s">
        <v>207</v>
      </c>
      <c r="D9035" t="s">
        <v>4756</v>
      </c>
      <c r="E9035" t="s">
        <v>59</v>
      </c>
      <c r="F9035" t="b">
        <v>0</v>
      </c>
      <c r="G9035" t="s">
        <v>77</v>
      </c>
      <c r="H9035" s="1">
        <v>46120.878611111111</v>
      </c>
      <c r="I9035" t="b">
        <v>0</v>
      </c>
      <c r="J9035" t="b">
        <v>1</v>
      </c>
      <c r="K9035" t="s">
        <v>41</v>
      </c>
      <c r="L9035" t="s">
        <v>60</v>
      </c>
      <c r="M9035">
        <v>105000</v>
      </c>
      <c r="N9035"/>
      <c r="O9035" t="s">
        <v>18437</v>
      </c>
      <c r="P9035" t="s">
        <v>18438</v>
      </c>
    </row>
    <row r="9036" spans="1:16" x14ac:dyDescent="0.25">
      <c r="A9036" t="s">
        <v>1</v>
      </c>
      <c r="B9036" t="s">
        <v>18436</v>
      </c>
      <c r="C9036" t="s">
        <v>356</v>
      </c>
      <c r="D9036" t="s">
        <v>4756</v>
      </c>
      <c r="E9036" t="s">
        <v>59</v>
      </c>
      <c r="F9036" t="b">
        <v>0</v>
      </c>
      <c r="G9036" t="s">
        <v>65</v>
      </c>
      <c r="H9036" s="1">
        <v>46120.878622685188</v>
      </c>
      <c r="I9036" t="b">
        <v>0</v>
      </c>
      <c r="J9036" t="b">
        <v>1</v>
      </c>
      <c r="K9036" t="s">
        <v>41</v>
      </c>
      <c r="L9036" t="s">
        <v>60</v>
      </c>
      <c r="M9036">
        <v>105000</v>
      </c>
      <c r="N9036"/>
      <c r="O9036" t="s">
        <v>18437</v>
      </c>
      <c r="P9036" t="s">
        <v>18438</v>
      </c>
    </row>
    <row r="9037" spans="1:16" x14ac:dyDescent="0.25">
      <c r="A9037" t="s">
        <v>1</v>
      </c>
      <c r="B9037" t="s">
        <v>18434</v>
      </c>
      <c r="C9037" t="s">
        <v>423</v>
      </c>
      <c r="D9037" t="s">
        <v>4346</v>
      </c>
      <c r="E9037" t="s">
        <v>59</v>
      </c>
      <c r="F9037" t="b">
        <v>0</v>
      </c>
      <c r="G9037" t="s">
        <v>77</v>
      </c>
      <c r="H9037" s="1">
        <v>46120.878634259258</v>
      </c>
      <c r="I9037" t="b">
        <v>1</v>
      </c>
      <c r="J9037" t="b">
        <v>1</v>
      </c>
      <c r="K9037" t="s">
        <v>41</v>
      </c>
      <c r="L9037" t="s">
        <v>60</v>
      </c>
      <c r="M9037">
        <v>107500</v>
      </c>
      <c r="N9037"/>
      <c r="O9037" t="s">
        <v>1306</v>
      </c>
      <c r="P9037" t="s">
        <v>18435</v>
      </c>
    </row>
    <row r="9038" spans="1:16" x14ac:dyDescent="0.25">
      <c r="A9038" t="s">
        <v>0</v>
      </c>
      <c r="B9038" t="s">
        <v>18439</v>
      </c>
      <c r="C9038" t="s">
        <v>86</v>
      </c>
      <c r="D9038" t="s">
        <v>2360</v>
      </c>
      <c r="E9038" t="s">
        <v>59</v>
      </c>
      <c r="F9038" t="b">
        <v>0</v>
      </c>
      <c r="G9038" t="s">
        <v>77</v>
      </c>
      <c r="H9038" s="1">
        <v>46120.917974537027</v>
      </c>
      <c r="I9038" t="b">
        <v>0</v>
      </c>
      <c r="J9038" t="b">
        <v>0</v>
      </c>
      <c r="K9038" t="s">
        <v>41</v>
      </c>
      <c r="L9038" t="s">
        <v>74</v>
      </c>
      <c r="M9038"/>
      <c r="N9038">
        <v>45</v>
      </c>
      <c r="O9038" t="s">
        <v>11172</v>
      </c>
      <c r="P9038" t="s">
        <v>18440</v>
      </c>
    </row>
    <row r="9039" spans="1:16" x14ac:dyDescent="0.25">
      <c r="A9039" t="s">
        <v>2</v>
      </c>
      <c r="B9039" t="s">
        <v>11034</v>
      </c>
      <c r="C9039" t="s">
        <v>543</v>
      </c>
      <c r="D9039" t="s">
        <v>4346</v>
      </c>
      <c r="E9039" t="s">
        <v>59</v>
      </c>
      <c r="F9039" t="b">
        <v>0</v>
      </c>
      <c r="G9039" t="s">
        <v>65</v>
      </c>
      <c r="H9039" s="1">
        <v>46120.919224537043</v>
      </c>
      <c r="I9039" t="b">
        <v>0</v>
      </c>
      <c r="J9039" t="b">
        <v>1</v>
      </c>
      <c r="K9039" t="s">
        <v>41</v>
      </c>
      <c r="L9039" t="s">
        <v>60</v>
      </c>
      <c r="M9039">
        <v>222500</v>
      </c>
      <c r="N9039"/>
      <c r="O9039" t="s">
        <v>577</v>
      </c>
      <c r="P9039" t="s">
        <v>11035</v>
      </c>
    </row>
    <row r="9040" spans="1:16" x14ac:dyDescent="0.25">
      <c r="A9040" t="s">
        <v>2</v>
      </c>
      <c r="B9040" t="s">
        <v>18441</v>
      </c>
      <c r="C9040" t="s">
        <v>1518</v>
      </c>
      <c r="D9040" t="s">
        <v>4346</v>
      </c>
      <c r="E9040" t="s">
        <v>59</v>
      </c>
      <c r="F9040" t="b">
        <v>0</v>
      </c>
      <c r="G9040" t="s">
        <v>41</v>
      </c>
      <c r="H9040" s="1">
        <v>46120.920127314806</v>
      </c>
      <c r="I9040" t="b">
        <v>0</v>
      </c>
      <c r="J9040" t="b">
        <v>1</v>
      </c>
      <c r="K9040" t="s">
        <v>41</v>
      </c>
      <c r="L9040" t="s">
        <v>60</v>
      </c>
      <c r="M9040">
        <v>191865</v>
      </c>
      <c r="N9040"/>
      <c r="O9040" t="s">
        <v>3463</v>
      </c>
      <c r="P9040" t="s">
        <v>18442</v>
      </c>
    </row>
    <row r="9041" spans="1:16" x14ac:dyDescent="0.25">
      <c r="A9041" t="s">
        <v>2</v>
      </c>
      <c r="B9041" t="s">
        <v>18443</v>
      </c>
      <c r="C9041" t="s">
        <v>76</v>
      </c>
      <c r="D9041" t="s">
        <v>141</v>
      </c>
      <c r="E9041" t="s">
        <v>88</v>
      </c>
      <c r="F9041" t="b">
        <v>1</v>
      </c>
      <c r="G9041" t="s">
        <v>41</v>
      </c>
      <c r="H9041" s="1">
        <v>46120.920127314806</v>
      </c>
      <c r="I9041" t="b">
        <v>0</v>
      </c>
      <c r="J9041" t="b">
        <v>0</v>
      </c>
      <c r="K9041" t="s">
        <v>41</v>
      </c>
      <c r="L9041" t="s">
        <v>74</v>
      </c>
      <c r="M9041"/>
      <c r="N9041">
        <v>102.5</v>
      </c>
      <c r="O9041" t="s">
        <v>141</v>
      </c>
      <c r="P9041" t="s">
        <v>310</v>
      </c>
    </row>
    <row r="9042" spans="1:16" x14ac:dyDescent="0.25">
      <c r="A9042" t="s">
        <v>3</v>
      </c>
      <c r="B9042" t="s">
        <v>1073</v>
      </c>
      <c r="C9042" t="s">
        <v>304</v>
      </c>
      <c r="D9042" t="s">
        <v>2360</v>
      </c>
      <c r="E9042" t="s">
        <v>59</v>
      </c>
      <c r="F9042" t="b">
        <v>0</v>
      </c>
      <c r="G9042" t="s">
        <v>77</v>
      </c>
      <c r="H9042" s="1">
        <v>46120.920208333337</v>
      </c>
      <c r="I9042" t="b">
        <v>1</v>
      </c>
      <c r="J9042" t="b">
        <v>0</v>
      </c>
      <c r="K9042" t="s">
        <v>41</v>
      </c>
      <c r="L9042" t="s">
        <v>74</v>
      </c>
      <c r="M9042"/>
      <c r="N9042">
        <v>73.5</v>
      </c>
      <c r="O9042" t="s">
        <v>3521</v>
      </c>
      <c r="P9042" t="s">
        <v>714</v>
      </c>
    </row>
    <row r="9043" spans="1:16" x14ac:dyDescent="0.25">
      <c r="A9043" t="s">
        <v>1</v>
      </c>
      <c r="B9043" t="s">
        <v>736</v>
      </c>
      <c r="C9043" t="s">
        <v>805</v>
      </c>
      <c r="D9043" t="s">
        <v>4346</v>
      </c>
      <c r="E9043" t="s">
        <v>88</v>
      </c>
      <c r="F9043" t="b">
        <v>0</v>
      </c>
      <c r="G9043" t="s">
        <v>68</v>
      </c>
      <c r="H9043" s="1">
        <v>46120.920277777783</v>
      </c>
      <c r="I9043" t="b">
        <v>1</v>
      </c>
      <c r="J9043" t="b">
        <v>0</v>
      </c>
      <c r="K9043" t="s">
        <v>41</v>
      </c>
      <c r="L9043" t="s">
        <v>74</v>
      </c>
      <c r="M9043"/>
      <c r="N9043">
        <v>52.5</v>
      </c>
      <c r="O9043" t="s">
        <v>18099</v>
      </c>
      <c r="P9043" t="s">
        <v>18444</v>
      </c>
    </row>
    <row r="9044" spans="1:16" x14ac:dyDescent="0.25">
      <c r="A9044" t="s">
        <v>1</v>
      </c>
      <c r="B9044" t="s">
        <v>736</v>
      </c>
      <c r="C9044" t="s">
        <v>805</v>
      </c>
      <c r="D9044" t="s">
        <v>4346</v>
      </c>
      <c r="E9044" t="s">
        <v>88</v>
      </c>
      <c r="F9044" t="b">
        <v>0</v>
      </c>
      <c r="G9044" t="s">
        <v>65</v>
      </c>
      <c r="H9044" s="1">
        <v>46120.920289351852</v>
      </c>
      <c r="I9044" t="b">
        <v>1</v>
      </c>
      <c r="J9044" t="b">
        <v>0</v>
      </c>
      <c r="K9044" t="s">
        <v>41</v>
      </c>
      <c r="L9044" t="s">
        <v>74</v>
      </c>
      <c r="M9044"/>
      <c r="N9044">
        <v>52.5</v>
      </c>
      <c r="O9044" t="s">
        <v>18099</v>
      </c>
      <c r="P9044" t="s">
        <v>18444</v>
      </c>
    </row>
    <row r="9045" spans="1:16" x14ac:dyDescent="0.25">
      <c r="A9045" t="s">
        <v>3</v>
      </c>
      <c r="B9045" t="s">
        <v>1073</v>
      </c>
      <c r="C9045" t="s">
        <v>304</v>
      </c>
      <c r="D9045" t="s">
        <v>2360</v>
      </c>
      <c r="E9045" t="s">
        <v>59</v>
      </c>
      <c r="F9045" t="b">
        <v>0</v>
      </c>
      <c r="G9045" t="s">
        <v>65</v>
      </c>
      <c r="H9045" s="1">
        <v>46120.920289351852</v>
      </c>
      <c r="I9045" t="b">
        <v>1</v>
      </c>
      <c r="J9045" t="b">
        <v>0</v>
      </c>
      <c r="K9045" t="s">
        <v>41</v>
      </c>
      <c r="L9045" t="s">
        <v>74</v>
      </c>
      <c r="M9045"/>
      <c r="N9045">
        <v>73.5</v>
      </c>
      <c r="O9045" t="s">
        <v>3521</v>
      </c>
      <c r="P9045" t="s">
        <v>714</v>
      </c>
    </row>
    <row r="9046" spans="1:16" x14ac:dyDescent="0.25">
      <c r="A9046" t="s">
        <v>1</v>
      </c>
      <c r="B9046" t="s">
        <v>18445</v>
      </c>
      <c r="C9046" t="s">
        <v>18446</v>
      </c>
      <c r="D9046" t="s">
        <v>18237</v>
      </c>
      <c r="E9046" t="s">
        <v>59</v>
      </c>
      <c r="F9046" t="b">
        <v>0</v>
      </c>
      <c r="G9046" t="s">
        <v>40</v>
      </c>
      <c r="H9046" s="1">
        <v>46120.921550925923</v>
      </c>
      <c r="I9046" t="b">
        <v>1</v>
      </c>
      <c r="J9046" t="b">
        <v>0</v>
      </c>
      <c r="K9046" t="s">
        <v>40</v>
      </c>
      <c r="L9046" t="s">
        <v>60</v>
      </c>
      <c r="M9046">
        <v>55000</v>
      </c>
      <c r="N9046"/>
      <c r="O9046" t="s">
        <v>9607</v>
      </c>
      <c r="P9046" t="s">
        <v>9657</v>
      </c>
    </row>
    <row r="9047" spans="1:16" x14ac:dyDescent="0.25">
      <c r="A9047" t="s">
        <v>0</v>
      </c>
      <c r="B9047" t="s">
        <v>18447</v>
      </c>
      <c r="C9047" t="s">
        <v>162</v>
      </c>
      <c r="D9047" t="s">
        <v>4526</v>
      </c>
      <c r="E9047" t="s">
        <v>88</v>
      </c>
      <c r="F9047" t="b">
        <v>0</v>
      </c>
      <c r="G9047" t="s">
        <v>73</v>
      </c>
      <c r="H9047" s="1">
        <v>46120.959641203714</v>
      </c>
      <c r="I9047" t="b">
        <v>1</v>
      </c>
      <c r="J9047" t="b">
        <v>1</v>
      </c>
      <c r="K9047" t="s">
        <v>41</v>
      </c>
      <c r="L9047" t="s">
        <v>74</v>
      </c>
      <c r="M9047"/>
      <c r="N9047">
        <v>67.5</v>
      </c>
      <c r="O9047" t="s">
        <v>6497</v>
      </c>
      <c r="P9047" t="s">
        <v>718</v>
      </c>
    </row>
    <row r="9048" spans="1:16" x14ac:dyDescent="0.25">
      <c r="A9048" t="s">
        <v>0</v>
      </c>
      <c r="B9048" t="s">
        <v>18447</v>
      </c>
      <c r="C9048" t="s">
        <v>326</v>
      </c>
      <c r="D9048" t="s">
        <v>4526</v>
      </c>
      <c r="E9048" t="s">
        <v>88</v>
      </c>
      <c r="F9048" t="b">
        <v>0</v>
      </c>
      <c r="G9048" t="s">
        <v>77</v>
      </c>
      <c r="H9048" s="1">
        <v>46120.959641203714</v>
      </c>
      <c r="I9048" t="b">
        <v>1</v>
      </c>
      <c r="J9048" t="b">
        <v>1</v>
      </c>
      <c r="K9048" t="s">
        <v>41</v>
      </c>
      <c r="L9048" t="s">
        <v>74</v>
      </c>
      <c r="M9048"/>
      <c r="N9048">
        <v>67.5</v>
      </c>
      <c r="O9048" t="s">
        <v>6497</v>
      </c>
      <c r="P9048" t="s">
        <v>597</v>
      </c>
    </row>
    <row r="9049" spans="1:16" x14ac:dyDescent="0.25">
      <c r="A9049" t="s">
        <v>5</v>
      </c>
      <c r="B9049" t="s">
        <v>5</v>
      </c>
      <c r="C9049" t="s">
        <v>454</v>
      </c>
      <c r="D9049" t="s">
        <v>2471</v>
      </c>
      <c r="E9049" t="s">
        <v>59</v>
      </c>
      <c r="F9049" t="b">
        <v>0</v>
      </c>
      <c r="G9049" t="s">
        <v>89</v>
      </c>
      <c r="H9049" s="1">
        <v>46120.961863425917</v>
      </c>
      <c r="I9049" t="b">
        <v>1</v>
      </c>
      <c r="J9049" t="b">
        <v>1</v>
      </c>
      <c r="K9049" t="s">
        <v>41</v>
      </c>
      <c r="L9049" t="s">
        <v>60</v>
      </c>
      <c r="M9049">
        <v>170000</v>
      </c>
      <c r="N9049"/>
      <c r="O9049" t="s">
        <v>18448</v>
      </c>
      <c r="P9049" t="s">
        <v>18449</v>
      </c>
    </row>
    <row r="9050" spans="1:16" x14ac:dyDescent="0.25">
      <c r="A9050" t="s">
        <v>5</v>
      </c>
      <c r="B9050" t="s">
        <v>5</v>
      </c>
      <c r="C9050" t="s">
        <v>454</v>
      </c>
      <c r="D9050" t="s">
        <v>2471</v>
      </c>
      <c r="E9050" t="s">
        <v>59</v>
      </c>
      <c r="F9050" t="b">
        <v>0</v>
      </c>
      <c r="G9050" t="s">
        <v>65</v>
      </c>
      <c r="H9050" s="1">
        <v>46120.961886574078</v>
      </c>
      <c r="I9050" t="b">
        <v>1</v>
      </c>
      <c r="J9050" t="b">
        <v>1</v>
      </c>
      <c r="K9050" t="s">
        <v>41</v>
      </c>
      <c r="L9050" t="s">
        <v>60</v>
      </c>
      <c r="M9050">
        <v>170000</v>
      </c>
      <c r="N9050"/>
      <c r="O9050" t="s">
        <v>18448</v>
      </c>
      <c r="P9050" t="s">
        <v>18449</v>
      </c>
    </row>
    <row r="9051" spans="1:16" x14ac:dyDescent="0.25">
      <c r="A9051" t="s">
        <v>0</v>
      </c>
      <c r="B9051" t="s">
        <v>18450</v>
      </c>
      <c r="C9051" t="s">
        <v>112</v>
      </c>
      <c r="D9051" t="s">
        <v>584</v>
      </c>
      <c r="E9051" t="s">
        <v>72</v>
      </c>
      <c r="F9051" t="b">
        <v>0</v>
      </c>
      <c r="G9051" t="s">
        <v>65</v>
      </c>
      <c r="H9051" s="1">
        <v>46121.001319444447</v>
      </c>
      <c r="I9051" t="b">
        <v>0</v>
      </c>
      <c r="J9051" t="b">
        <v>1</v>
      </c>
      <c r="K9051" t="s">
        <v>41</v>
      </c>
      <c r="L9051" t="s">
        <v>74</v>
      </c>
      <c r="M9051"/>
      <c r="N9051">
        <v>25</v>
      </c>
      <c r="O9051" t="s">
        <v>584</v>
      </c>
      <c r="P9051" t="s">
        <v>4661</v>
      </c>
    </row>
    <row r="9052" spans="1:16" x14ac:dyDescent="0.25">
      <c r="A9052" t="s">
        <v>0</v>
      </c>
      <c r="B9052" t="s">
        <v>18451</v>
      </c>
      <c r="C9052" t="s">
        <v>729</v>
      </c>
      <c r="D9052" t="s">
        <v>7459</v>
      </c>
      <c r="E9052" t="s">
        <v>59</v>
      </c>
      <c r="F9052" t="b">
        <v>0</v>
      </c>
      <c r="G9052" t="s">
        <v>68</v>
      </c>
      <c r="H9052" s="1">
        <v>46121.001342592594</v>
      </c>
      <c r="I9052" t="b">
        <v>0</v>
      </c>
      <c r="J9052" t="b">
        <v>1</v>
      </c>
      <c r="K9052" t="s">
        <v>41</v>
      </c>
      <c r="L9052" t="s">
        <v>60</v>
      </c>
      <c r="M9052">
        <v>50000</v>
      </c>
      <c r="N9052"/>
      <c r="O9052" t="s">
        <v>7459</v>
      </c>
      <c r="P9052" t="s">
        <v>18452</v>
      </c>
    </row>
    <row r="9053" spans="1:16" x14ac:dyDescent="0.25">
      <c r="A9053" t="s">
        <v>0</v>
      </c>
      <c r="B9053" t="s">
        <v>18453</v>
      </c>
      <c r="C9053" t="s">
        <v>76</v>
      </c>
      <c r="D9053" t="s">
        <v>3173</v>
      </c>
      <c r="E9053" t="s">
        <v>232</v>
      </c>
      <c r="F9053" t="b">
        <v>1</v>
      </c>
      <c r="G9053" t="s">
        <v>65</v>
      </c>
      <c r="H9053" s="1">
        <v>46121.001342592594</v>
      </c>
      <c r="I9053" t="b">
        <v>1</v>
      </c>
      <c r="J9053" t="b">
        <v>0</v>
      </c>
      <c r="K9053" t="s">
        <v>41</v>
      </c>
      <c r="L9053" t="s">
        <v>60</v>
      </c>
      <c r="M9053">
        <v>111500</v>
      </c>
      <c r="N9053"/>
      <c r="O9053" t="s">
        <v>371</v>
      </c>
      <c r="P9053" t="s">
        <v>18454</v>
      </c>
    </row>
    <row r="9054" spans="1:16" x14ac:dyDescent="0.25">
      <c r="A9054" t="s">
        <v>3</v>
      </c>
      <c r="B9054" t="s">
        <v>4152</v>
      </c>
      <c r="C9054" t="s">
        <v>180</v>
      </c>
      <c r="D9054" t="s">
        <v>2360</v>
      </c>
      <c r="F9054" t="b">
        <v>0</v>
      </c>
      <c r="G9054" t="s">
        <v>68</v>
      </c>
      <c r="H9054" s="1">
        <v>46121.001423611109</v>
      </c>
      <c r="I9054" t="b">
        <v>0</v>
      </c>
      <c r="J9054" t="b">
        <v>0</v>
      </c>
      <c r="K9054" t="s">
        <v>41</v>
      </c>
      <c r="L9054" t="s">
        <v>74</v>
      </c>
      <c r="M9054"/>
      <c r="N9054">
        <v>20.5</v>
      </c>
      <c r="O9054" t="s">
        <v>6103</v>
      </c>
      <c r="P9054" t="s">
        <v>875</v>
      </c>
    </row>
    <row r="9055" spans="1:16" x14ac:dyDescent="0.25">
      <c r="A9055" t="s">
        <v>0</v>
      </c>
      <c r="B9055" t="s">
        <v>17684</v>
      </c>
      <c r="C9055" t="s">
        <v>76</v>
      </c>
      <c r="D9055" t="s">
        <v>584</v>
      </c>
      <c r="E9055" t="s">
        <v>72</v>
      </c>
      <c r="F9055" t="b">
        <v>1</v>
      </c>
      <c r="G9055" t="s">
        <v>13</v>
      </c>
      <c r="H9055" s="1">
        <v>46121.001550925917</v>
      </c>
      <c r="I9055" t="b">
        <v>0</v>
      </c>
      <c r="J9055" t="b">
        <v>0</v>
      </c>
      <c r="K9055" t="s">
        <v>13</v>
      </c>
      <c r="L9055" t="s">
        <v>74</v>
      </c>
      <c r="M9055"/>
      <c r="N9055">
        <v>25</v>
      </c>
      <c r="O9055" t="s">
        <v>4814</v>
      </c>
      <c r="P9055" t="s">
        <v>10027</v>
      </c>
    </row>
    <row r="9056" spans="1:16" x14ac:dyDescent="0.25">
      <c r="A9056" t="s">
        <v>3</v>
      </c>
      <c r="B9056" t="s">
        <v>3808</v>
      </c>
      <c r="C9056" t="s">
        <v>76</v>
      </c>
      <c r="D9056" t="s">
        <v>18152</v>
      </c>
      <c r="E9056" t="s">
        <v>88</v>
      </c>
      <c r="F9056" t="b">
        <v>1</v>
      </c>
      <c r="G9056" t="s">
        <v>25</v>
      </c>
      <c r="H9056" s="1">
        <v>46121.00199074074</v>
      </c>
      <c r="I9056" t="b">
        <v>0</v>
      </c>
      <c r="J9056" t="b">
        <v>0</v>
      </c>
      <c r="K9056" t="s">
        <v>25</v>
      </c>
      <c r="L9056" t="s">
        <v>74</v>
      </c>
      <c r="M9056"/>
      <c r="N9056">
        <v>28.5</v>
      </c>
      <c r="O9056" t="s">
        <v>596</v>
      </c>
    </row>
    <row r="9057" spans="1:16" x14ac:dyDescent="0.25">
      <c r="A9057" t="s">
        <v>2</v>
      </c>
      <c r="B9057" t="s">
        <v>18455</v>
      </c>
      <c r="C9057" t="s">
        <v>76</v>
      </c>
      <c r="D9057" t="s">
        <v>4346</v>
      </c>
      <c r="E9057" t="s">
        <v>59</v>
      </c>
      <c r="F9057" t="b">
        <v>1</v>
      </c>
      <c r="G9057" t="s">
        <v>41</v>
      </c>
      <c r="H9057" s="1">
        <v>46121.003460648149</v>
      </c>
      <c r="I9057" t="b">
        <v>0</v>
      </c>
      <c r="J9057" t="b">
        <v>1</v>
      </c>
      <c r="K9057" t="s">
        <v>41</v>
      </c>
      <c r="L9057" t="s">
        <v>60</v>
      </c>
      <c r="M9057">
        <v>117500</v>
      </c>
      <c r="N9057"/>
      <c r="O9057" t="s">
        <v>800</v>
      </c>
      <c r="P9057" t="s">
        <v>4769</v>
      </c>
    </row>
    <row r="9058" spans="1:16" x14ac:dyDescent="0.25">
      <c r="A9058" t="s">
        <v>1</v>
      </c>
      <c r="B9058" t="s">
        <v>2484</v>
      </c>
      <c r="C9058" t="s">
        <v>1968</v>
      </c>
      <c r="D9058" t="s">
        <v>4346</v>
      </c>
      <c r="E9058" t="s">
        <v>59</v>
      </c>
      <c r="F9058" t="b">
        <v>0</v>
      </c>
      <c r="G9058" t="s">
        <v>65</v>
      </c>
      <c r="H9058" s="1">
        <v>46121.045277777783</v>
      </c>
      <c r="I9058" t="b">
        <v>0</v>
      </c>
      <c r="J9058" t="b">
        <v>1</v>
      </c>
      <c r="K9058" t="s">
        <v>41</v>
      </c>
      <c r="L9058" t="s">
        <v>60</v>
      </c>
      <c r="M9058">
        <v>162000</v>
      </c>
      <c r="N9058"/>
      <c r="O9058" t="s">
        <v>1362</v>
      </c>
      <c r="P9058" t="s">
        <v>18456</v>
      </c>
    </row>
    <row r="9059" spans="1:16" x14ac:dyDescent="0.25">
      <c r="A9059" t="s">
        <v>1</v>
      </c>
      <c r="B9059" t="s">
        <v>2484</v>
      </c>
      <c r="C9059" t="s">
        <v>1968</v>
      </c>
      <c r="D9059" t="s">
        <v>4346</v>
      </c>
      <c r="E9059" t="s">
        <v>59</v>
      </c>
      <c r="F9059" t="b">
        <v>0</v>
      </c>
      <c r="G9059" t="s">
        <v>68</v>
      </c>
      <c r="H9059" s="1">
        <v>46121.045289351852</v>
      </c>
      <c r="I9059" t="b">
        <v>0</v>
      </c>
      <c r="J9059" t="b">
        <v>1</v>
      </c>
      <c r="K9059" t="s">
        <v>41</v>
      </c>
      <c r="L9059" t="s">
        <v>60</v>
      </c>
      <c r="M9059">
        <v>162000</v>
      </c>
      <c r="N9059"/>
      <c r="O9059" t="s">
        <v>1362</v>
      </c>
      <c r="P9059" t="s">
        <v>18456</v>
      </c>
    </row>
    <row r="9060" spans="1:16" x14ac:dyDescent="0.25">
      <c r="A9060" t="s">
        <v>2</v>
      </c>
      <c r="B9060" t="s">
        <v>18457</v>
      </c>
      <c r="C9060" t="s">
        <v>162</v>
      </c>
      <c r="D9060" t="s">
        <v>4756</v>
      </c>
      <c r="E9060" t="s">
        <v>59</v>
      </c>
      <c r="F9060" t="b">
        <v>0</v>
      </c>
      <c r="G9060" t="s">
        <v>73</v>
      </c>
      <c r="H9060" s="1">
        <v>46121.127534722233</v>
      </c>
      <c r="I9060" t="b">
        <v>0</v>
      </c>
      <c r="J9060" t="b">
        <v>1</v>
      </c>
      <c r="K9060" t="s">
        <v>41</v>
      </c>
      <c r="L9060" t="s">
        <v>60</v>
      </c>
      <c r="M9060">
        <v>82500</v>
      </c>
      <c r="N9060"/>
      <c r="O9060" t="s">
        <v>18458</v>
      </c>
      <c r="P9060" t="s">
        <v>622</v>
      </c>
    </row>
    <row r="9061" spans="1:16" x14ac:dyDescent="0.25">
      <c r="A9061" t="s">
        <v>2</v>
      </c>
      <c r="B9061" t="s">
        <v>18459</v>
      </c>
      <c r="C9061" t="s">
        <v>451</v>
      </c>
      <c r="D9061" t="s">
        <v>2360</v>
      </c>
      <c r="E9061" t="s">
        <v>59</v>
      </c>
      <c r="F9061" t="b">
        <v>0</v>
      </c>
      <c r="G9061" t="s">
        <v>65</v>
      </c>
      <c r="H9061" s="1">
        <v>46121.127557870372</v>
      </c>
      <c r="I9061" t="b">
        <v>0</v>
      </c>
      <c r="J9061" t="b">
        <v>0</v>
      </c>
      <c r="K9061" t="s">
        <v>41</v>
      </c>
      <c r="L9061" t="s">
        <v>74</v>
      </c>
      <c r="M9061"/>
      <c r="N9061">
        <v>32</v>
      </c>
      <c r="O9061" t="s">
        <v>2739</v>
      </c>
      <c r="P9061" t="s">
        <v>1514</v>
      </c>
    </row>
    <row r="9062" spans="1:16" x14ac:dyDescent="0.25">
      <c r="A9062" t="s">
        <v>2</v>
      </c>
      <c r="B9062" t="s">
        <v>17994</v>
      </c>
      <c r="C9062" t="s">
        <v>81</v>
      </c>
      <c r="D9062" t="s">
        <v>4756</v>
      </c>
      <c r="E9062" t="s">
        <v>59</v>
      </c>
      <c r="F9062" t="b">
        <v>0</v>
      </c>
      <c r="G9062" t="s">
        <v>77</v>
      </c>
      <c r="H9062" s="1">
        <v>46121.210428240738</v>
      </c>
      <c r="I9062" t="b">
        <v>0</v>
      </c>
      <c r="J9062" t="b">
        <v>0</v>
      </c>
      <c r="K9062" t="s">
        <v>41</v>
      </c>
      <c r="L9062" t="s">
        <v>60</v>
      </c>
      <c r="M9062">
        <v>140000</v>
      </c>
      <c r="N9062"/>
      <c r="O9062" t="s">
        <v>402</v>
      </c>
    </row>
    <row r="9063" spans="1:16" x14ac:dyDescent="0.25">
      <c r="A9063" t="s">
        <v>2</v>
      </c>
      <c r="B9063" t="s">
        <v>18209</v>
      </c>
      <c r="C9063" t="s">
        <v>41</v>
      </c>
      <c r="D9063" t="s">
        <v>16554</v>
      </c>
      <c r="E9063" t="s">
        <v>59</v>
      </c>
      <c r="F9063" t="b">
        <v>0</v>
      </c>
      <c r="G9063" t="s">
        <v>41</v>
      </c>
      <c r="H9063" s="1">
        <v>46121.211435185192</v>
      </c>
      <c r="I9063" t="b">
        <v>0</v>
      </c>
      <c r="J9063" t="b">
        <v>1</v>
      </c>
      <c r="K9063" t="s">
        <v>41</v>
      </c>
      <c r="L9063" t="s">
        <v>60</v>
      </c>
      <c r="M9063">
        <v>225000</v>
      </c>
      <c r="N9063"/>
      <c r="O9063" t="s">
        <v>16687</v>
      </c>
      <c r="P9063" t="s">
        <v>2988</v>
      </c>
    </row>
    <row r="9064" spans="1:16" x14ac:dyDescent="0.25">
      <c r="A9064" t="s">
        <v>2</v>
      </c>
      <c r="B9064" t="s">
        <v>17994</v>
      </c>
      <c r="C9064" t="s">
        <v>81</v>
      </c>
      <c r="D9064" t="s">
        <v>4756</v>
      </c>
      <c r="E9064" t="s">
        <v>59</v>
      </c>
      <c r="F9064" t="b">
        <v>0</v>
      </c>
      <c r="G9064" t="s">
        <v>77</v>
      </c>
      <c r="H9064" s="1">
        <v>46121.211550925917</v>
      </c>
      <c r="I9064" t="b">
        <v>0</v>
      </c>
      <c r="J9064" t="b">
        <v>0</v>
      </c>
      <c r="K9064" t="s">
        <v>41</v>
      </c>
      <c r="L9064" t="s">
        <v>60</v>
      </c>
      <c r="M9064">
        <v>140000</v>
      </c>
      <c r="N9064"/>
      <c r="O9064" t="s">
        <v>402</v>
      </c>
    </row>
    <row r="9065" spans="1:16" x14ac:dyDescent="0.25">
      <c r="A9065" t="s">
        <v>7</v>
      </c>
      <c r="B9065" t="s">
        <v>18460</v>
      </c>
      <c r="C9065" t="s">
        <v>200</v>
      </c>
      <c r="D9065" t="s">
        <v>2360</v>
      </c>
      <c r="E9065" t="s">
        <v>59</v>
      </c>
      <c r="F9065" t="b">
        <v>0</v>
      </c>
      <c r="G9065" t="s">
        <v>65</v>
      </c>
      <c r="H9065" s="1">
        <v>46121.293900462973</v>
      </c>
      <c r="I9065" t="b">
        <v>0</v>
      </c>
      <c r="J9065" t="b">
        <v>1</v>
      </c>
      <c r="K9065" t="s">
        <v>41</v>
      </c>
      <c r="L9065" t="s">
        <v>60</v>
      </c>
      <c r="M9065">
        <v>116150</v>
      </c>
      <c r="N9065"/>
      <c r="O9065" t="s">
        <v>3461</v>
      </c>
      <c r="P9065" t="s">
        <v>18461</v>
      </c>
    </row>
    <row r="9066" spans="1:16" x14ac:dyDescent="0.25">
      <c r="A9066" t="s">
        <v>3</v>
      </c>
      <c r="B9066" t="s">
        <v>2996</v>
      </c>
      <c r="C9066" t="s">
        <v>76</v>
      </c>
      <c r="D9066" t="s">
        <v>18462</v>
      </c>
      <c r="E9066" t="s">
        <v>59</v>
      </c>
      <c r="F9066" t="b">
        <v>1</v>
      </c>
      <c r="G9066" t="s">
        <v>23</v>
      </c>
      <c r="H9066" s="1">
        <v>46121.294236111113</v>
      </c>
      <c r="I9066" t="b">
        <v>1</v>
      </c>
      <c r="J9066" t="b">
        <v>0</v>
      </c>
      <c r="K9066" t="s">
        <v>23</v>
      </c>
      <c r="L9066" t="s">
        <v>60</v>
      </c>
      <c r="M9066">
        <v>68300</v>
      </c>
      <c r="N9066"/>
      <c r="O9066" t="s">
        <v>15453</v>
      </c>
    </row>
    <row r="9067" spans="1:16" x14ac:dyDescent="0.25">
      <c r="A9067" t="s">
        <v>2</v>
      </c>
      <c r="B9067" t="s">
        <v>18463</v>
      </c>
      <c r="C9067" t="s">
        <v>40</v>
      </c>
      <c r="D9067" t="s">
        <v>4526</v>
      </c>
      <c r="E9067" t="s">
        <v>59</v>
      </c>
      <c r="F9067" t="b">
        <v>0</v>
      </c>
      <c r="G9067" t="s">
        <v>40</v>
      </c>
      <c r="H9067" s="1">
        <v>46121.29587962963</v>
      </c>
      <c r="I9067" t="b">
        <v>1</v>
      </c>
      <c r="J9067" t="b">
        <v>0</v>
      </c>
      <c r="K9067" t="s">
        <v>40</v>
      </c>
      <c r="L9067" t="s">
        <v>60</v>
      </c>
      <c r="M9067">
        <v>95000</v>
      </c>
      <c r="N9067"/>
      <c r="O9067" t="s">
        <v>7321</v>
      </c>
    </row>
    <row r="9068" spans="1:16" x14ac:dyDescent="0.25">
      <c r="A9068" t="s">
        <v>2</v>
      </c>
      <c r="B9068" t="s">
        <v>17483</v>
      </c>
      <c r="C9068" t="s">
        <v>1088</v>
      </c>
      <c r="D9068" t="s">
        <v>4346</v>
      </c>
      <c r="E9068" t="s">
        <v>59</v>
      </c>
      <c r="F9068" t="b">
        <v>0</v>
      </c>
      <c r="G9068" t="s">
        <v>77</v>
      </c>
      <c r="H9068" s="1">
        <v>46121.336481481478</v>
      </c>
      <c r="I9068" t="b">
        <v>0</v>
      </c>
      <c r="J9068" t="b">
        <v>1</v>
      </c>
      <c r="K9068" t="s">
        <v>41</v>
      </c>
      <c r="L9068" t="s">
        <v>60</v>
      </c>
      <c r="M9068">
        <v>215500</v>
      </c>
      <c r="N9068"/>
      <c r="O9068" t="s">
        <v>1183</v>
      </c>
      <c r="P9068" t="s">
        <v>4647</v>
      </c>
    </row>
    <row r="9069" spans="1:16" x14ac:dyDescent="0.25">
      <c r="A9069" t="s">
        <v>2</v>
      </c>
      <c r="B9069" t="s">
        <v>18464</v>
      </c>
      <c r="C9069" t="s">
        <v>398</v>
      </c>
      <c r="D9069" t="s">
        <v>2360</v>
      </c>
      <c r="E9069" t="s">
        <v>59</v>
      </c>
      <c r="F9069" t="b">
        <v>0</v>
      </c>
      <c r="G9069" t="s">
        <v>89</v>
      </c>
      <c r="H9069" s="1">
        <v>46121.336481481478</v>
      </c>
      <c r="I9069" t="b">
        <v>0</v>
      </c>
      <c r="J9069" t="b">
        <v>0</v>
      </c>
      <c r="K9069" t="s">
        <v>41</v>
      </c>
      <c r="L9069" t="s">
        <v>74</v>
      </c>
      <c r="M9069"/>
      <c r="N9069">
        <v>18.5</v>
      </c>
      <c r="O9069" t="s">
        <v>18465</v>
      </c>
      <c r="P9069" t="s">
        <v>18466</v>
      </c>
    </row>
    <row r="9070" spans="1:16" x14ac:dyDescent="0.25">
      <c r="A9070" t="s">
        <v>2</v>
      </c>
      <c r="B9070" t="s">
        <v>17983</v>
      </c>
      <c r="C9070" t="s">
        <v>142</v>
      </c>
      <c r="D9070" t="s">
        <v>5493</v>
      </c>
      <c r="E9070" t="s">
        <v>59</v>
      </c>
      <c r="F9070" t="b">
        <v>0</v>
      </c>
      <c r="G9070" t="s">
        <v>65</v>
      </c>
      <c r="H9070" s="1">
        <v>46121.336527777778</v>
      </c>
      <c r="I9070" t="b">
        <v>0</v>
      </c>
      <c r="J9070" t="b">
        <v>1</v>
      </c>
      <c r="K9070" t="s">
        <v>41</v>
      </c>
      <c r="L9070" t="s">
        <v>60</v>
      </c>
      <c r="M9070">
        <v>150166.5</v>
      </c>
      <c r="N9070"/>
      <c r="O9070" t="s">
        <v>18467</v>
      </c>
      <c r="P9070" t="s">
        <v>2319</v>
      </c>
    </row>
    <row r="9071" spans="1:16" x14ac:dyDescent="0.25">
      <c r="A9071" t="s">
        <v>1</v>
      </c>
      <c r="B9071" t="s">
        <v>18468</v>
      </c>
      <c r="C9071" t="s">
        <v>112</v>
      </c>
      <c r="D9071" t="s">
        <v>2360</v>
      </c>
      <c r="E9071" t="s">
        <v>59</v>
      </c>
      <c r="F9071" t="b">
        <v>0</v>
      </c>
      <c r="G9071" t="s">
        <v>65</v>
      </c>
      <c r="H9071" s="1">
        <v>46121.337604166663</v>
      </c>
      <c r="I9071" t="b">
        <v>1</v>
      </c>
      <c r="J9071" t="b">
        <v>1</v>
      </c>
      <c r="K9071" t="s">
        <v>41</v>
      </c>
      <c r="L9071" t="s">
        <v>60</v>
      </c>
      <c r="M9071">
        <v>235000</v>
      </c>
      <c r="N9071"/>
      <c r="O9071" t="s">
        <v>18469</v>
      </c>
      <c r="P9071" t="s">
        <v>18470</v>
      </c>
    </row>
    <row r="9072" spans="1:16" x14ac:dyDescent="0.25">
      <c r="A9072" t="s">
        <v>1</v>
      </c>
      <c r="B9072" t="s">
        <v>18468</v>
      </c>
      <c r="C9072" t="s">
        <v>112</v>
      </c>
      <c r="D9072" t="s">
        <v>2360</v>
      </c>
      <c r="E9072" t="s">
        <v>59</v>
      </c>
      <c r="F9072" t="b">
        <v>0</v>
      </c>
      <c r="G9072" t="s">
        <v>68</v>
      </c>
      <c r="H9072" s="1">
        <v>46121.337650462963</v>
      </c>
      <c r="I9072" t="b">
        <v>1</v>
      </c>
      <c r="J9072" t="b">
        <v>1</v>
      </c>
      <c r="K9072" t="s">
        <v>41</v>
      </c>
      <c r="L9072" t="s">
        <v>60</v>
      </c>
      <c r="M9072">
        <v>235000</v>
      </c>
      <c r="N9072"/>
      <c r="O9072" t="s">
        <v>18469</v>
      </c>
      <c r="P9072" t="s">
        <v>18470</v>
      </c>
    </row>
    <row r="9073" spans="1:16" x14ac:dyDescent="0.25">
      <c r="A9073" t="s">
        <v>2</v>
      </c>
      <c r="B9073" t="s">
        <v>18471</v>
      </c>
      <c r="C9073" t="s">
        <v>6081</v>
      </c>
      <c r="D9073" t="s">
        <v>4346</v>
      </c>
      <c r="E9073" t="s">
        <v>59</v>
      </c>
      <c r="F9073" t="b">
        <v>0</v>
      </c>
      <c r="G9073" t="s">
        <v>40</v>
      </c>
      <c r="H9073" s="1">
        <v>46121.379178240742</v>
      </c>
      <c r="I9073" t="b">
        <v>0</v>
      </c>
      <c r="J9073" t="b">
        <v>0</v>
      </c>
      <c r="K9073" t="s">
        <v>40</v>
      </c>
      <c r="L9073" t="s">
        <v>60</v>
      </c>
      <c r="M9073">
        <v>135000</v>
      </c>
      <c r="N9073"/>
      <c r="O9073" t="s">
        <v>12441</v>
      </c>
      <c r="P9073" t="s">
        <v>85</v>
      </c>
    </row>
    <row r="9074" spans="1:16" x14ac:dyDescent="0.25">
      <c r="A9074" t="s">
        <v>2</v>
      </c>
      <c r="B9074" t="s">
        <v>18472</v>
      </c>
      <c r="C9074" t="s">
        <v>76</v>
      </c>
      <c r="D9074" t="s">
        <v>141</v>
      </c>
      <c r="E9074" t="s">
        <v>88</v>
      </c>
      <c r="F9074" t="b">
        <v>1</v>
      </c>
      <c r="G9074" t="s">
        <v>41</v>
      </c>
      <c r="H9074" s="1">
        <v>46121.379189814812</v>
      </c>
      <c r="I9074" t="b">
        <v>0</v>
      </c>
      <c r="J9074" t="b">
        <v>0</v>
      </c>
      <c r="K9074" t="s">
        <v>41</v>
      </c>
      <c r="L9074" t="s">
        <v>74</v>
      </c>
      <c r="M9074"/>
      <c r="N9074">
        <v>29.5</v>
      </c>
      <c r="O9074" t="s">
        <v>141</v>
      </c>
    </row>
    <row r="9075" spans="1:16" x14ac:dyDescent="0.25">
      <c r="A9075" t="s">
        <v>0</v>
      </c>
      <c r="B9075" t="s">
        <v>16350</v>
      </c>
      <c r="C9075" t="s">
        <v>10627</v>
      </c>
      <c r="D9075" t="s">
        <v>4526</v>
      </c>
      <c r="E9075" t="s">
        <v>59</v>
      </c>
      <c r="F9075" t="b">
        <v>0</v>
      </c>
      <c r="G9075" t="s">
        <v>40</v>
      </c>
      <c r="H9075" s="1">
        <v>46121.379212962973</v>
      </c>
      <c r="I9075" t="b">
        <v>1</v>
      </c>
      <c r="J9075" t="b">
        <v>0</v>
      </c>
      <c r="K9075" t="s">
        <v>40</v>
      </c>
      <c r="L9075" t="s">
        <v>60</v>
      </c>
      <c r="M9075">
        <v>45000</v>
      </c>
      <c r="N9075"/>
      <c r="O9075" t="s">
        <v>101</v>
      </c>
      <c r="P9075" t="s">
        <v>146</v>
      </c>
    </row>
    <row r="9076" spans="1:16" x14ac:dyDescent="0.25">
      <c r="A9076" t="s">
        <v>2</v>
      </c>
      <c r="B9076" t="s">
        <v>9722</v>
      </c>
      <c r="C9076" t="s">
        <v>3987</v>
      </c>
      <c r="D9076" t="s">
        <v>2360</v>
      </c>
      <c r="E9076" t="s">
        <v>59</v>
      </c>
      <c r="F9076" t="b">
        <v>0</v>
      </c>
      <c r="G9076" t="s">
        <v>65</v>
      </c>
      <c r="H9076" s="1">
        <v>46121.418726851851</v>
      </c>
      <c r="I9076" t="b">
        <v>0</v>
      </c>
      <c r="J9076" t="b">
        <v>1</v>
      </c>
      <c r="K9076" t="s">
        <v>41</v>
      </c>
      <c r="L9076" t="s">
        <v>60</v>
      </c>
      <c r="M9076">
        <v>175500</v>
      </c>
      <c r="N9076"/>
      <c r="O9076" t="s">
        <v>9723</v>
      </c>
      <c r="P9076" t="s">
        <v>4577</v>
      </c>
    </row>
    <row r="9077" spans="1:16" x14ac:dyDescent="0.25">
      <c r="A9077" t="s">
        <v>0</v>
      </c>
      <c r="B9077" t="s">
        <v>18473</v>
      </c>
      <c r="C9077" t="s">
        <v>612</v>
      </c>
      <c r="D9077" t="s">
        <v>5349</v>
      </c>
      <c r="E9077" t="s">
        <v>59</v>
      </c>
      <c r="F9077" t="b">
        <v>0</v>
      </c>
      <c r="G9077" t="s">
        <v>73</v>
      </c>
      <c r="H9077" s="1">
        <v>46121.41883101852</v>
      </c>
      <c r="I9077" t="b">
        <v>0</v>
      </c>
      <c r="J9077" t="b">
        <v>1</v>
      </c>
      <c r="K9077" t="s">
        <v>41</v>
      </c>
      <c r="L9077" t="s">
        <v>60</v>
      </c>
      <c r="M9077">
        <v>123000</v>
      </c>
      <c r="N9077"/>
      <c r="O9077" t="s">
        <v>1664</v>
      </c>
      <c r="P9077" t="s">
        <v>8602</v>
      </c>
    </row>
    <row r="9078" spans="1:16" x14ac:dyDescent="0.25">
      <c r="A9078" t="s">
        <v>0</v>
      </c>
      <c r="B9078" t="s">
        <v>18474</v>
      </c>
      <c r="C9078" t="s">
        <v>41</v>
      </c>
      <c r="D9078" t="s">
        <v>2360</v>
      </c>
      <c r="E9078" t="s">
        <v>59</v>
      </c>
      <c r="F9078" t="b">
        <v>0</v>
      </c>
      <c r="G9078" t="s">
        <v>41</v>
      </c>
      <c r="H9078" s="1">
        <v>46121.419756944437</v>
      </c>
      <c r="I9078" t="b">
        <v>0</v>
      </c>
      <c r="J9078" t="b">
        <v>0</v>
      </c>
      <c r="K9078" t="s">
        <v>41</v>
      </c>
      <c r="L9078" t="s">
        <v>60</v>
      </c>
      <c r="M9078">
        <v>290000</v>
      </c>
      <c r="N9078"/>
      <c r="O9078" t="s">
        <v>687</v>
      </c>
      <c r="P9078" t="s">
        <v>230</v>
      </c>
    </row>
    <row r="9079" spans="1:16" x14ac:dyDescent="0.25">
      <c r="A9079" t="s">
        <v>0</v>
      </c>
      <c r="B9079" t="s">
        <v>18475</v>
      </c>
      <c r="C9079" t="s">
        <v>18476</v>
      </c>
      <c r="D9079" t="s">
        <v>4633</v>
      </c>
      <c r="E9079" t="s">
        <v>59</v>
      </c>
      <c r="F9079" t="b">
        <v>0</v>
      </c>
      <c r="G9079" t="s">
        <v>41</v>
      </c>
      <c r="H9079" s="1">
        <v>46121.41978009259</v>
      </c>
      <c r="I9079" t="b">
        <v>0</v>
      </c>
      <c r="J9079" t="b">
        <v>1</v>
      </c>
      <c r="K9079" t="s">
        <v>41</v>
      </c>
      <c r="L9079" t="s">
        <v>60</v>
      </c>
      <c r="M9079">
        <v>82500</v>
      </c>
      <c r="N9079"/>
      <c r="O9079" t="s">
        <v>4633</v>
      </c>
      <c r="P9079" t="s">
        <v>18477</v>
      </c>
    </row>
    <row r="9080" spans="1:16" x14ac:dyDescent="0.25">
      <c r="A9080" t="s">
        <v>2</v>
      </c>
      <c r="B9080" t="s">
        <v>18478</v>
      </c>
      <c r="C9080" t="s">
        <v>18479</v>
      </c>
      <c r="D9080" t="s">
        <v>4550</v>
      </c>
      <c r="E9080" t="s">
        <v>59</v>
      </c>
      <c r="F9080" t="b">
        <v>0</v>
      </c>
      <c r="G9080" t="s">
        <v>77</v>
      </c>
      <c r="H9080" s="1">
        <v>46121.419895833344</v>
      </c>
      <c r="I9080" t="b">
        <v>0</v>
      </c>
      <c r="J9080" t="b">
        <v>0</v>
      </c>
      <c r="K9080" t="s">
        <v>41</v>
      </c>
      <c r="L9080" t="s">
        <v>60</v>
      </c>
      <c r="M9080">
        <v>155000</v>
      </c>
      <c r="N9080"/>
      <c r="O9080" t="s">
        <v>247</v>
      </c>
      <c r="P9080" t="s">
        <v>1519</v>
      </c>
    </row>
    <row r="9081" spans="1:16" x14ac:dyDescent="0.25">
      <c r="A9081" t="s">
        <v>6</v>
      </c>
      <c r="B9081" t="s">
        <v>18480</v>
      </c>
      <c r="C9081" t="s">
        <v>76</v>
      </c>
      <c r="D9081" t="s">
        <v>141</v>
      </c>
      <c r="E9081" t="s">
        <v>88</v>
      </c>
      <c r="F9081" t="b">
        <v>1</v>
      </c>
      <c r="G9081" t="s">
        <v>41</v>
      </c>
      <c r="H9081" s="1">
        <v>46121.420856481483</v>
      </c>
      <c r="I9081" t="b">
        <v>1</v>
      </c>
      <c r="J9081" t="b">
        <v>0</v>
      </c>
      <c r="K9081" t="s">
        <v>41</v>
      </c>
      <c r="L9081" t="s">
        <v>74</v>
      </c>
      <c r="M9081"/>
      <c r="N9081">
        <v>15.5</v>
      </c>
      <c r="O9081" t="s">
        <v>141</v>
      </c>
      <c r="P9081" t="s">
        <v>18481</v>
      </c>
    </row>
    <row r="9082" spans="1:16" x14ac:dyDescent="0.25">
      <c r="A9082" t="s">
        <v>7</v>
      </c>
      <c r="B9082" t="s">
        <v>18482</v>
      </c>
      <c r="C9082" t="s">
        <v>14127</v>
      </c>
      <c r="D9082" t="s">
        <v>4526</v>
      </c>
      <c r="E9082" t="s">
        <v>59</v>
      </c>
      <c r="F9082" t="b">
        <v>0</v>
      </c>
      <c r="G9082" t="s">
        <v>40</v>
      </c>
      <c r="H9082" s="1">
        <v>46121.461412037039</v>
      </c>
      <c r="I9082" t="b">
        <v>1</v>
      </c>
      <c r="J9082" t="b">
        <v>0</v>
      </c>
      <c r="K9082" t="s">
        <v>40</v>
      </c>
      <c r="L9082" t="s">
        <v>60</v>
      </c>
      <c r="M9082">
        <v>43500</v>
      </c>
      <c r="N9082"/>
      <c r="O9082" t="s">
        <v>18483</v>
      </c>
      <c r="P9082" t="s">
        <v>161</v>
      </c>
    </row>
    <row r="9083" spans="1:16" x14ac:dyDescent="0.25">
      <c r="A9083" t="s">
        <v>0</v>
      </c>
      <c r="B9083" t="s">
        <v>18484</v>
      </c>
      <c r="C9083" t="s">
        <v>76</v>
      </c>
      <c r="D9083" t="s">
        <v>5721</v>
      </c>
      <c r="E9083" t="s">
        <v>59</v>
      </c>
      <c r="F9083" t="b">
        <v>1</v>
      </c>
      <c r="G9083" t="s">
        <v>41</v>
      </c>
      <c r="H9083" s="1">
        <v>46121.461423611108</v>
      </c>
      <c r="I9083" t="b">
        <v>0</v>
      </c>
      <c r="J9083" t="b">
        <v>1</v>
      </c>
      <c r="K9083" t="s">
        <v>41</v>
      </c>
      <c r="L9083" t="s">
        <v>60</v>
      </c>
      <c r="M9083">
        <v>135000</v>
      </c>
      <c r="N9083"/>
      <c r="O9083" t="s">
        <v>1376</v>
      </c>
      <c r="P9083" t="s">
        <v>18485</v>
      </c>
    </row>
    <row r="9084" spans="1:16" x14ac:dyDescent="0.25">
      <c r="A9084" t="s">
        <v>6</v>
      </c>
      <c r="B9084" t="s">
        <v>18486</v>
      </c>
      <c r="C9084" t="s">
        <v>13860</v>
      </c>
      <c r="D9084" t="s">
        <v>4526</v>
      </c>
      <c r="E9084" t="s">
        <v>59</v>
      </c>
      <c r="F9084" t="b">
        <v>0</v>
      </c>
      <c r="G9084" t="s">
        <v>40</v>
      </c>
      <c r="H9084" s="1">
        <v>46121.462511574071</v>
      </c>
      <c r="I9084" t="b">
        <v>0</v>
      </c>
      <c r="J9084" t="b">
        <v>0</v>
      </c>
      <c r="K9084" t="s">
        <v>40</v>
      </c>
      <c r="L9084" t="s">
        <v>60</v>
      </c>
      <c r="M9084">
        <v>85000</v>
      </c>
      <c r="N9084"/>
      <c r="O9084" t="s">
        <v>10201</v>
      </c>
      <c r="P9084" t="s">
        <v>18487</v>
      </c>
    </row>
    <row r="9085" spans="1:16" x14ac:dyDescent="0.25">
      <c r="A9085" t="s">
        <v>1</v>
      </c>
      <c r="B9085" t="s">
        <v>358</v>
      </c>
      <c r="C9085" t="s">
        <v>13</v>
      </c>
      <c r="D9085" t="s">
        <v>4526</v>
      </c>
      <c r="E9085" t="s">
        <v>59</v>
      </c>
      <c r="F9085" t="b">
        <v>0</v>
      </c>
      <c r="G9085" t="s">
        <v>13</v>
      </c>
      <c r="H9085" s="1">
        <v>46121.463067129633</v>
      </c>
      <c r="I9085" t="b">
        <v>0</v>
      </c>
      <c r="J9085" t="b">
        <v>0</v>
      </c>
      <c r="K9085" t="s">
        <v>13</v>
      </c>
      <c r="L9085" t="s">
        <v>74</v>
      </c>
      <c r="M9085"/>
      <c r="N9085">
        <v>32.5</v>
      </c>
      <c r="O9085" t="s">
        <v>222</v>
      </c>
      <c r="P9085" t="s">
        <v>18189</v>
      </c>
    </row>
    <row r="9086" spans="1:16" x14ac:dyDescent="0.25">
      <c r="A9086" t="s">
        <v>5</v>
      </c>
      <c r="B9086" t="s">
        <v>18488</v>
      </c>
      <c r="C9086" t="s">
        <v>9074</v>
      </c>
      <c r="D9086" t="s">
        <v>9075</v>
      </c>
      <c r="E9086" t="s">
        <v>132</v>
      </c>
      <c r="F9086" t="b">
        <v>0</v>
      </c>
      <c r="G9086" t="s">
        <v>40</v>
      </c>
      <c r="H9086" s="1">
        <v>46121.464016203703</v>
      </c>
      <c r="I9086" t="b">
        <v>1</v>
      </c>
      <c r="J9086" t="b">
        <v>0</v>
      </c>
      <c r="K9086" t="s">
        <v>40</v>
      </c>
      <c r="L9086" t="s">
        <v>60</v>
      </c>
      <c r="M9086">
        <v>47997.5</v>
      </c>
      <c r="N9086"/>
      <c r="O9086" t="s">
        <v>9076</v>
      </c>
      <c r="P9086" t="s">
        <v>3199</v>
      </c>
    </row>
    <row r="9087" spans="1:16" x14ac:dyDescent="0.25">
      <c r="A9087" t="s">
        <v>0</v>
      </c>
      <c r="B9087" t="s">
        <v>18489</v>
      </c>
      <c r="C9087" t="s">
        <v>1903</v>
      </c>
      <c r="D9087" t="s">
        <v>5493</v>
      </c>
      <c r="E9087" t="s">
        <v>59</v>
      </c>
      <c r="F9087" t="b">
        <v>0</v>
      </c>
      <c r="G9087" t="s">
        <v>89</v>
      </c>
      <c r="H9087" s="1">
        <v>46121.50204861111</v>
      </c>
      <c r="I9087" t="b">
        <v>1</v>
      </c>
      <c r="J9087" t="b">
        <v>1</v>
      </c>
      <c r="K9087" t="s">
        <v>41</v>
      </c>
      <c r="L9087" t="s">
        <v>60</v>
      </c>
      <c r="M9087">
        <v>143000</v>
      </c>
      <c r="N9087"/>
      <c r="O9087" t="s">
        <v>784</v>
      </c>
      <c r="P9087" t="s">
        <v>18490</v>
      </c>
    </row>
    <row r="9088" spans="1:16" x14ac:dyDescent="0.25">
      <c r="A9088" t="s">
        <v>1</v>
      </c>
      <c r="B9088" t="s">
        <v>18491</v>
      </c>
      <c r="C9088" t="s">
        <v>330</v>
      </c>
      <c r="D9088" t="s">
        <v>4526</v>
      </c>
      <c r="E9088" t="s">
        <v>88</v>
      </c>
      <c r="F9088" t="b">
        <v>0</v>
      </c>
      <c r="G9088" t="s">
        <v>41</v>
      </c>
      <c r="H9088" s="1">
        <v>46121.503113425933</v>
      </c>
      <c r="I9088" t="b">
        <v>0</v>
      </c>
      <c r="J9088" t="b">
        <v>0</v>
      </c>
      <c r="K9088" t="s">
        <v>41</v>
      </c>
      <c r="L9088" t="s">
        <v>74</v>
      </c>
      <c r="M9088"/>
      <c r="N9088">
        <v>77.5</v>
      </c>
      <c r="O9088" t="s">
        <v>18492</v>
      </c>
      <c r="P9088" t="s">
        <v>881</v>
      </c>
    </row>
    <row r="9089" spans="1:16" x14ac:dyDescent="0.25">
      <c r="A9089" t="s">
        <v>5</v>
      </c>
      <c r="B9089" t="s">
        <v>5</v>
      </c>
      <c r="C9089" t="s">
        <v>457</v>
      </c>
      <c r="D9089" t="s">
        <v>6263</v>
      </c>
      <c r="E9089" t="s">
        <v>59</v>
      </c>
      <c r="F9089" t="b">
        <v>0</v>
      </c>
      <c r="G9089" t="s">
        <v>77</v>
      </c>
      <c r="H9089" s="1">
        <v>46121.504247685189</v>
      </c>
      <c r="I9089" t="b">
        <v>0</v>
      </c>
      <c r="J9089" t="b">
        <v>0</v>
      </c>
      <c r="K9089" t="s">
        <v>41</v>
      </c>
      <c r="L9089" t="s">
        <v>60</v>
      </c>
      <c r="M9089">
        <v>146000</v>
      </c>
      <c r="N9089"/>
      <c r="O9089" t="s">
        <v>399</v>
      </c>
      <c r="P9089" t="s">
        <v>85</v>
      </c>
    </row>
    <row r="9090" spans="1:16" x14ac:dyDescent="0.25">
      <c r="A9090" t="s">
        <v>5</v>
      </c>
      <c r="B9090" t="s">
        <v>5</v>
      </c>
      <c r="C9090" t="s">
        <v>457</v>
      </c>
      <c r="D9090" t="s">
        <v>6263</v>
      </c>
      <c r="E9090" t="s">
        <v>59</v>
      </c>
      <c r="F9090" t="b">
        <v>0</v>
      </c>
      <c r="G9090" t="s">
        <v>89</v>
      </c>
      <c r="H9090" s="1">
        <v>46121.504259259258</v>
      </c>
      <c r="I9090" t="b">
        <v>0</v>
      </c>
      <c r="J9090" t="b">
        <v>0</v>
      </c>
      <c r="K9090" t="s">
        <v>41</v>
      </c>
      <c r="L9090" t="s">
        <v>60</v>
      </c>
      <c r="M9090">
        <v>146000</v>
      </c>
      <c r="N9090"/>
      <c r="O9090" t="s">
        <v>399</v>
      </c>
      <c r="P9090" t="s">
        <v>85</v>
      </c>
    </row>
    <row r="9091" spans="1:16" x14ac:dyDescent="0.25">
      <c r="A9091" t="s">
        <v>2</v>
      </c>
      <c r="B9091" t="s">
        <v>1561</v>
      </c>
      <c r="C9091" t="s">
        <v>76</v>
      </c>
      <c r="D9091" t="s">
        <v>18462</v>
      </c>
      <c r="E9091" t="s">
        <v>59</v>
      </c>
      <c r="F9091" t="b">
        <v>1</v>
      </c>
      <c r="G9091" t="s">
        <v>20</v>
      </c>
      <c r="H9091" s="1">
        <v>46121.504999999997</v>
      </c>
      <c r="I9091" t="b">
        <v>1</v>
      </c>
      <c r="J9091" t="b">
        <v>0</v>
      </c>
      <c r="K9091" t="s">
        <v>20</v>
      </c>
      <c r="L9091" t="s">
        <v>60</v>
      </c>
      <c r="M9091">
        <v>198000</v>
      </c>
      <c r="N9091"/>
      <c r="O9091" t="s">
        <v>4622</v>
      </c>
    </row>
    <row r="9092" spans="1:16" x14ac:dyDescent="0.25">
      <c r="A9092" t="s">
        <v>0</v>
      </c>
      <c r="B9092" t="s">
        <v>476</v>
      </c>
      <c r="C9092" t="s">
        <v>901</v>
      </c>
      <c r="D9092" t="s">
        <v>2360</v>
      </c>
      <c r="E9092" t="s">
        <v>59</v>
      </c>
      <c r="F9092" t="b">
        <v>0</v>
      </c>
      <c r="G9092" t="s">
        <v>77</v>
      </c>
      <c r="H9092" s="1">
        <v>46121.543715277781</v>
      </c>
      <c r="I9092" t="b">
        <v>0</v>
      </c>
      <c r="J9092" t="b">
        <v>1</v>
      </c>
      <c r="K9092" t="s">
        <v>41</v>
      </c>
      <c r="L9092" t="s">
        <v>74</v>
      </c>
      <c r="M9092"/>
      <c r="N9092">
        <v>65</v>
      </c>
      <c r="O9092" t="s">
        <v>18493</v>
      </c>
      <c r="P9092" t="s">
        <v>288</v>
      </c>
    </row>
    <row r="9093" spans="1:16" x14ac:dyDescent="0.25">
      <c r="A9093" t="s">
        <v>0</v>
      </c>
      <c r="B9093" t="s">
        <v>18494</v>
      </c>
      <c r="C9093" t="s">
        <v>18495</v>
      </c>
      <c r="D9093" t="s">
        <v>2360</v>
      </c>
      <c r="E9093" t="s">
        <v>59</v>
      </c>
      <c r="F9093" t="b">
        <v>0</v>
      </c>
      <c r="G9093" t="s">
        <v>68</v>
      </c>
      <c r="H9093" s="1">
        <v>46121.543715277781</v>
      </c>
      <c r="I9093" t="b">
        <v>1</v>
      </c>
      <c r="J9093" t="b">
        <v>0</v>
      </c>
      <c r="K9093" t="s">
        <v>41</v>
      </c>
      <c r="L9093" t="s">
        <v>60</v>
      </c>
      <c r="M9093">
        <v>60000</v>
      </c>
      <c r="N9093"/>
      <c r="O9093" t="s">
        <v>18496</v>
      </c>
      <c r="P9093" t="s">
        <v>3307</v>
      </c>
    </row>
    <row r="9094" spans="1:16" x14ac:dyDescent="0.25">
      <c r="A9094" t="s">
        <v>0</v>
      </c>
      <c r="B9094" t="s">
        <v>11106</v>
      </c>
      <c r="C9094" t="s">
        <v>6924</v>
      </c>
      <c r="D9094" t="s">
        <v>4346</v>
      </c>
      <c r="E9094" t="s">
        <v>59</v>
      </c>
      <c r="F9094" t="b">
        <v>0</v>
      </c>
      <c r="G9094" t="s">
        <v>40</v>
      </c>
      <c r="H9094" s="1">
        <v>46121.544745370367</v>
      </c>
      <c r="I9094" t="b">
        <v>1</v>
      </c>
      <c r="J9094" t="b">
        <v>0</v>
      </c>
      <c r="K9094" t="s">
        <v>40</v>
      </c>
      <c r="L9094" t="s">
        <v>60</v>
      </c>
      <c r="M9094">
        <v>40000</v>
      </c>
      <c r="N9094"/>
      <c r="O9094" t="s">
        <v>12851</v>
      </c>
      <c r="P9094" t="s">
        <v>2583</v>
      </c>
    </row>
    <row r="9095" spans="1:16" x14ac:dyDescent="0.25">
      <c r="A9095" t="s">
        <v>2</v>
      </c>
      <c r="B9095" t="s">
        <v>18497</v>
      </c>
      <c r="C9095" t="s">
        <v>201</v>
      </c>
      <c r="D9095" t="s">
        <v>5493</v>
      </c>
      <c r="E9095" t="s">
        <v>59</v>
      </c>
      <c r="F9095" t="b">
        <v>0</v>
      </c>
      <c r="G9095" t="s">
        <v>77</v>
      </c>
      <c r="H9095" s="1">
        <v>46121.544814814813</v>
      </c>
      <c r="I9095" t="b">
        <v>0</v>
      </c>
      <c r="J9095" t="b">
        <v>0</v>
      </c>
      <c r="K9095" t="s">
        <v>41</v>
      </c>
      <c r="L9095" t="s">
        <v>60</v>
      </c>
      <c r="M9095">
        <v>104000</v>
      </c>
      <c r="N9095"/>
      <c r="O9095" t="s">
        <v>18498</v>
      </c>
      <c r="P9095" t="s">
        <v>18242</v>
      </c>
    </row>
    <row r="9096" spans="1:16" x14ac:dyDescent="0.25">
      <c r="A9096" t="s">
        <v>2</v>
      </c>
      <c r="B9096" t="s">
        <v>18499</v>
      </c>
      <c r="C9096" t="s">
        <v>4475</v>
      </c>
      <c r="D9096" t="s">
        <v>4346</v>
      </c>
      <c r="E9096" t="s">
        <v>59</v>
      </c>
      <c r="F9096" t="b">
        <v>0</v>
      </c>
      <c r="G9096" t="s">
        <v>65</v>
      </c>
      <c r="H9096" s="1">
        <v>46121.54483796296</v>
      </c>
      <c r="I9096" t="b">
        <v>0</v>
      </c>
      <c r="J9096" t="b">
        <v>1</v>
      </c>
      <c r="K9096" t="s">
        <v>41</v>
      </c>
      <c r="L9096" t="s">
        <v>60</v>
      </c>
      <c r="M9096">
        <v>190000</v>
      </c>
      <c r="N9096"/>
      <c r="O9096" t="s">
        <v>18500</v>
      </c>
      <c r="P9096" t="s">
        <v>18501</v>
      </c>
    </row>
    <row r="9097" spans="1:16" x14ac:dyDescent="0.25">
      <c r="A9097" t="s">
        <v>2</v>
      </c>
      <c r="B9097" t="s">
        <v>18502</v>
      </c>
      <c r="C9097" t="s">
        <v>7702</v>
      </c>
      <c r="D9097" t="s">
        <v>4346</v>
      </c>
      <c r="E9097" t="s">
        <v>59</v>
      </c>
      <c r="F9097" t="b">
        <v>0</v>
      </c>
      <c r="G9097" t="s">
        <v>40</v>
      </c>
      <c r="H9097" s="1">
        <v>46121.545844907407</v>
      </c>
      <c r="I9097" t="b">
        <v>0</v>
      </c>
      <c r="J9097" t="b">
        <v>0</v>
      </c>
      <c r="K9097" t="s">
        <v>40</v>
      </c>
      <c r="L9097" t="s">
        <v>60</v>
      </c>
      <c r="M9097">
        <v>35000</v>
      </c>
      <c r="N9097"/>
      <c r="O9097" t="s">
        <v>12851</v>
      </c>
      <c r="P9097" t="s">
        <v>705</v>
      </c>
    </row>
    <row r="9098" spans="1:16" x14ac:dyDescent="0.25">
      <c r="A9098" t="s">
        <v>1</v>
      </c>
      <c r="B9098" t="s">
        <v>18503</v>
      </c>
      <c r="C9098" t="s">
        <v>40</v>
      </c>
      <c r="D9098" t="s">
        <v>4526</v>
      </c>
      <c r="E9098" t="s">
        <v>59</v>
      </c>
      <c r="F9098" t="b">
        <v>0</v>
      </c>
      <c r="G9098" t="s">
        <v>40</v>
      </c>
      <c r="H9098" s="1">
        <v>46121.547303240739</v>
      </c>
      <c r="I9098" t="b">
        <v>1</v>
      </c>
      <c r="J9098" t="b">
        <v>0</v>
      </c>
      <c r="K9098" t="s">
        <v>40</v>
      </c>
      <c r="L9098" t="s">
        <v>60</v>
      </c>
      <c r="M9098">
        <v>77500</v>
      </c>
      <c r="N9098"/>
      <c r="O9098" t="s">
        <v>8517</v>
      </c>
      <c r="P9098" t="s">
        <v>948</v>
      </c>
    </row>
    <row r="9099" spans="1:16" x14ac:dyDescent="0.25">
      <c r="A9099" t="s">
        <v>1</v>
      </c>
      <c r="B9099" t="s">
        <v>18504</v>
      </c>
      <c r="C9099" t="s">
        <v>5029</v>
      </c>
      <c r="D9099" t="s">
        <v>6062</v>
      </c>
      <c r="E9099" t="s">
        <v>59</v>
      </c>
      <c r="F9099" t="b">
        <v>0</v>
      </c>
      <c r="G9099" t="s">
        <v>40</v>
      </c>
      <c r="H9099" s="1">
        <v>46121.547349537039</v>
      </c>
      <c r="I9099" t="b">
        <v>1</v>
      </c>
      <c r="J9099" t="b">
        <v>0</v>
      </c>
      <c r="K9099" t="s">
        <v>40</v>
      </c>
      <c r="L9099" t="s">
        <v>60</v>
      </c>
      <c r="M9099">
        <v>82500</v>
      </c>
      <c r="N9099"/>
      <c r="O9099" t="s">
        <v>8517</v>
      </c>
      <c r="P9099" t="s">
        <v>18505</v>
      </c>
    </row>
    <row r="9100" spans="1:16" x14ac:dyDescent="0.25">
      <c r="A9100" t="s">
        <v>0</v>
      </c>
      <c r="B9100" t="s">
        <v>18506</v>
      </c>
      <c r="C9100" t="s">
        <v>18507</v>
      </c>
      <c r="D9100" t="s">
        <v>4346</v>
      </c>
      <c r="E9100" t="s">
        <v>59</v>
      </c>
      <c r="F9100" t="b">
        <v>0</v>
      </c>
      <c r="G9100" t="s">
        <v>68</v>
      </c>
      <c r="H9100" s="1">
        <v>46121.585381944453</v>
      </c>
      <c r="I9100" t="b">
        <v>1</v>
      </c>
      <c r="J9100" t="b">
        <v>0</v>
      </c>
      <c r="K9100" t="s">
        <v>41</v>
      </c>
      <c r="L9100" t="s">
        <v>74</v>
      </c>
      <c r="M9100"/>
      <c r="N9100">
        <v>25</v>
      </c>
      <c r="O9100" t="s">
        <v>18508</v>
      </c>
      <c r="P9100" t="s">
        <v>219</v>
      </c>
    </row>
    <row r="9101" spans="1:16" x14ac:dyDescent="0.25">
      <c r="A9101" t="s">
        <v>0</v>
      </c>
      <c r="B9101" t="s">
        <v>430</v>
      </c>
      <c r="C9101" t="s">
        <v>637</v>
      </c>
      <c r="D9101" t="s">
        <v>4346</v>
      </c>
      <c r="E9101" t="s">
        <v>59</v>
      </c>
      <c r="F9101" t="b">
        <v>0</v>
      </c>
      <c r="G9101" t="s">
        <v>77</v>
      </c>
      <c r="H9101" s="1">
        <v>46121.585381944453</v>
      </c>
      <c r="I9101" t="b">
        <v>0</v>
      </c>
      <c r="J9101" t="b">
        <v>0</v>
      </c>
      <c r="K9101" t="s">
        <v>41</v>
      </c>
      <c r="L9101" t="s">
        <v>60</v>
      </c>
      <c r="M9101">
        <v>80000</v>
      </c>
      <c r="N9101"/>
      <c r="O9101" t="s">
        <v>14317</v>
      </c>
      <c r="P9101" t="s">
        <v>18509</v>
      </c>
    </row>
    <row r="9102" spans="1:16" x14ac:dyDescent="0.25">
      <c r="A9102" t="s">
        <v>7</v>
      </c>
      <c r="B9102" t="s">
        <v>18510</v>
      </c>
      <c r="C9102" t="s">
        <v>952</v>
      </c>
      <c r="D9102" t="s">
        <v>4526</v>
      </c>
      <c r="E9102" t="s">
        <v>59</v>
      </c>
      <c r="F9102" t="b">
        <v>0</v>
      </c>
      <c r="G9102" t="s">
        <v>68</v>
      </c>
      <c r="H9102" s="1">
        <v>46121.585381944453</v>
      </c>
      <c r="I9102" t="b">
        <v>0</v>
      </c>
      <c r="J9102" t="b">
        <v>0</v>
      </c>
      <c r="K9102" t="s">
        <v>41</v>
      </c>
      <c r="L9102" t="s">
        <v>60</v>
      </c>
      <c r="M9102">
        <v>128300</v>
      </c>
      <c r="N9102"/>
      <c r="O9102" t="s">
        <v>831</v>
      </c>
      <c r="P9102" t="s">
        <v>18511</v>
      </c>
    </row>
    <row r="9103" spans="1:16" x14ac:dyDescent="0.25">
      <c r="A9103" t="s">
        <v>0</v>
      </c>
      <c r="B9103" t="s">
        <v>18506</v>
      </c>
      <c r="C9103" t="s">
        <v>18507</v>
      </c>
      <c r="D9103" t="s">
        <v>4346</v>
      </c>
      <c r="E9103" t="s">
        <v>59</v>
      </c>
      <c r="F9103" t="b">
        <v>0</v>
      </c>
      <c r="G9103" t="s">
        <v>68</v>
      </c>
      <c r="H9103" s="1">
        <v>46121.585405092592</v>
      </c>
      <c r="I9103" t="b">
        <v>1</v>
      </c>
      <c r="J9103" t="b">
        <v>0</v>
      </c>
      <c r="K9103" t="s">
        <v>41</v>
      </c>
      <c r="L9103" t="s">
        <v>74</v>
      </c>
      <c r="M9103"/>
      <c r="N9103">
        <v>25</v>
      </c>
      <c r="O9103" t="s">
        <v>18508</v>
      </c>
      <c r="P9103" t="s">
        <v>219</v>
      </c>
    </row>
    <row r="9104" spans="1:16" x14ac:dyDescent="0.25">
      <c r="A9104" t="s">
        <v>0</v>
      </c>
      <c r="B9104" t="s">
        <v>18512</v>
      </c>
      <c r="C9104" t="s">
        <v>81</v>
      </c>
      <c r="D9104" t="s">
        <v>2360</v>
      </c>
      <c r="E9104" t="s">
        <v>59</v>
      </c>
      <c r="F9104" t="b">
        <v>0</v>
      </c>
      <c r="G9104" t="s">
        <v>77</v>
      </c>
      <c r="H9104" s="1">
        <v>46121.585416666669</v>
      </c>
      <c r="I9104" t="b">
        <v>1</v>
      </c>
      <c r="J9104" t="b">
        <v>1</v>
      </c>
      <c r="K9104" t="s">
        <v>41</v>
      </c>
      <c r="L9104" t="s">
        <v>60</v>
      </c>
      <c r="M9104">
        <v>122000</v>
      </c>
      <c r="N9104"/>
      <c r="O9104" t="s">
        <v>1999</v>
      </c>
      <c r="P9104" t="s">
        <v>18513</v>
      </c>
    </row>
    <row r="9105" spans="1:16" x14ac:dyDescent="0.25">
      <c r="A9105" t="s">
        <v>0</v>
      </c>
      <c r="B9105" t="s">
        <v>18514</v>
      </c>
      <c r="C9105" t="s">
        <v>124</v>
      </c>
      <c r="D9105" t="s">
        <v>4751</v>
      </c>
      <c r="E9105" t="s">
        <v>59</v>
      </c>
      <c r="F9105" t="b">
        <v>0</v>
      </c>
      <c r="G9105" t="s">
        <v>68</v>
      </c>
      <c r="H9105" s="1">
        <v>46121.585428240738</v>
      </c>
      <c r="I9105" t="b">
        <v>0</v>
      </c>
      <c r="J9105" t="b">
        <v>1</v>
      </c>
      <c r="K9105" t="s">
        <v>41</v>
      </c>
      <c r="L9105" t="s">
        <v>60</v>
      </c>
      <c r="M9105">
        <v>142500</v>
      </c>
      <c r="N9105"/>
      <c r="O9105" t="s">
        <v>4608</v>
      </c>
    </row>
    <row r="9106" spans="1:16" x14ac:dyDescent="0.25">
      <c r="A9106" t="s">
        <v>3</v>
      </c>
      <c r="B9106" t="s">
        <v>18515</v>
      </c>
      <c r="C9106" t="s">
        <v>41</v>
      </c>
      <c r="D9106" t="s">
        <v>4526</v>
      </c>
      <c r="E9106" t="s">
        <v>59</v>
      </c>
      <c r="F9106" t="b">
        <v>0</v>
      </c>
      <c r="G9106" t="s">
        <v>41</v>
      </c>
      <c r="H9106" s="1">
        <v>46121.586435185192</v>
      </c>
      <c r="I9106" t="b">
        <v>1</v>
      </c>
      <c r="J9106" t="b">
        <v>1</v>
      </c>
      <c r="K9106" t="s">
        <v>41</v>
      </c>
      <c r="L9106" t="s">
        <v>60</v>
      </c>
      <c r="M9106">
        <v>90000</v>
      </c>
      <c r="N9106"/>
      <c r="O9106" t="s">
        <v>18516</v>
      </c>
      <c r="P9106" t="s">
        <v>1738</v>
      </c>
    </row>
    <row r="9107" spans="1:16" x14ac:dyDescent="0.25">
      <c r="A9107" t="s">
        <v>0</v>
      </c>
      <c r="B9107" t="s">
        <v>0</v>
      </c>
      <c r="C9107" t="s">
        <v>8485</v>
      </c>
      <c r="D9107" t="s">
        <v>4526</v>
      </c>
      <c r="E9107" t="s">
        <v>59</v>
      </c>
      <c r="F9107" t="b">
        <v>0</v>
      </c>
      <c r="G9107" t="s">
        <v>40</v>
      </c>
      <c r="H9107" s="1">
        <v>46121.586446759262</v>
      </c>
      <c r="I9107" t="b">
        <v>0</v>
      </c>
      <c r="J9107" t="b">
        <v>0</v>
      </c>
      <c r="K9107" t="s">
        <v>40</v>
      </c>
      <c r="L9107" t="s">
        <v>60</v>
      </c>
      <c r="M9107">
        <v>42500</v>
      </c>
      <c r="N9107"/>
      <c r="O9107" t="s">
        <v>16462</v>
      </c>
      <c r="P9107" t="s">
        <v>3215</v>
      </c>
    </row>
    <row r="9108" spans="1:16" x14ac:dyDescent="0.25">
      <c r="A9108" t="s">
        <v>3</v>
      </c>
      <c r="B9108" t="s">
        <v>18517</v>
      </c>
      <c r="C9108" t="s">
        <v>2896</v>
      </c>
      <c r="D9108" t="s">
        <v>2360</v>
      </c>
      <c r="E9108" t="s">
        <v>59</v>
      </c>
      <c r="F9108" t="b">
        <v>0</v>
      </c>
      <c r="G9108" t="s">
        <v>68</v>
      </c>
      <c r="H9108" s="1">
        <v>46121.62704861111</v>
      </c>
      <c r="I9108" t="b">
        <v>1</v>
      </c>
      <c r="J9108" t="b">
        <v>1</v>
      </c>
      <c r="K9108" t="s">
        <v>41</v>
      </c>
      <c r="L9108" t="s">
        <v>60</v>
      </c>
      <c r="M9108">
        <v>98050</v>
      </c>
      <c r="N9108"/>
      <c r="O9108" t="s">
        <v>9211</v>
      </c>
      <c r="P9108" t="s">
        <v>261</v>
      </c>
    </row>
    <row r="9109" spans="1:16" x14ac:dyDescent="0.25">
      <c r="A9109" t="s">
        <v>0</v>
      </c>
      <c r="B9109" t="s">
        <v>18518</v>
      </c>
      <c r="C9109" t="s">
        <v>124</v>
      </c>
      <c r="D9109" t="s">
        <v>2360</v>
      </c>
      <c r="F9109" t="b">
        <v>0</v>
      </c>
      <c r="G9109" t="s">
        <v>68</v>
      </c>
      <c r="H9109" s="1">
        <v>46121.62709490741</v>
      </c>
      <c r="I9109" t="b">
        <v>1</v>
      </c>
      <c r="J9109" t="b">
        <v>0</v>
      </c>
      <c r="K9109" t="s">
        <v>41</v>
      </c>
      <c r="L9109" t="s">
        <v>74</v>
      </c>
      <c r="M9109"/>
      <c r="N9109">
        <v>22.5</v>
      </c>
      <c r="O9109" t="s">
        <v>18519</v>
      </c>
      <c r="P9109" t="s">
        <v>219</v>
      </c>
    </row>
    <row r="9110" spans="1:16" x14ac:dyDescent="0.25">
      <c r="A9110" t="s">
        <v>0</v>
      </c>
      <c r="B9110" t="s">
        <v>18520</v>
      </c>
      <c r="C9110" t="s">
        <v>246</v>
      </c>
      <c r="D9110" t="s">
        <v>4526</v>
      </c>
      <c r="E9110" t="s">
        <v>88</v>
      </c>
      <c r="F9110" t="b">
        <v>0</v>
      </c>
      <c r="G9110" t="s">
        <v>65</v>
      </c>
      <c r="H9110" s="1">
        <v>46121.627129629633</v>
      </c>
      <c r="I9110" t="b">
        <v>1</v>
      </c>
      <c r="J9110" t="b">
        <v>0</v>
      </c>
      <c r="K9110" t="s">
        <v>41</v>
      </c>
      <c r="L9110" t="s">
        <v>74</v>
      </c>
      <c r="M9110"/>
      <c r="N9110">
        <v>67.5</v>
      </c>
      <c r="O9110" t="s">
        <v>3149</v>
      </c>
      <c r="P9110" t="s">
        <v>146</v>
      </c>
    </row>
    <row r="9111" spans="1:16" x14ac:dyDescent="0.25">
      <c r="A9111" t="s">
        <v>0</v>
      </c>
      <c r="B9111" t="s">
        <v>18521</v>
      </c>
      <c r="C9111" t="s">
        <v>359</v>
      </c>
      <c r="D9111" t="s">
        <v>4346</v>
      </c>
      <c r="E9111" t="s">
        <v>59</v>
      </c>
      <c r="F9111" t="b">
        <v>0</v>
      </c>
      <c r="G9111" t="s">
        <v>65</v>
      </c>
      <c r="H9111" s="1">
        <v>46121.627222222232</v>
      </c>
      <c r="I9111" t="b">
        <v>0</v>
      </c>
      <c r="J9111" t="b">
        <v>0</v>
      </c>
      <c r="K9111" t="s">
        <v>41</v>
      </c>
      <c r="L9111" t="s">
        <v>74</v>
      </c>
      <c r="M9111"/>
      <c r="N9111">
        <v>65.715000000000003</v>
      </c>
      <c r="O9111" t="s">
        <v>4102</v>
      </c>
      <c r="P9111" t="s">
        <v>1659</v>
      </c>
    </row>
    <row r="9112" spans="1:16" x14ac:dyDescent="0.25">
      <c r="A9112" t="s">
        <v>3</v>
      </c>
      <c r="B9112" t="s">
        <v>18522</v>
      </c>
      <c r="C9112" t="s">
        <v>359</v>
      </c>
      <c r="D9112" t="s">
        <v>4526</v>
      </c>
      <c r="E9112" t="s">
        <v>88</v>
      </c>
      <c r="F9112" t="b">
        <v>0</v>
      </c>
      <c r="G9112" t="s">
        <v>65</v>
      </c>
      <c r="H9112" s="1">
        <v>46121.627222222232</v>
      </c>
      <c r="I9112" t="b">
        <v>1</v>
      </c>
      <c r="J9112" t="b">
        <v>0</v>
      </c>
      <c r="K9112" t="s">
        <v>41</v>
      </c>
      <c r="L9112" t="s">
        <v>74</v>
      </c>
      <c r="M9112"/>
      <c r="N9112">
        <v>62.5</v>
      </c>
      <c r="O9112" t="s">
        <v>3149</v>
      </c>
      <c r="P9112" t="s">
        <v>146</v>
      </c>
    </row>
    <row r="9113" spans="1:16" x14ac:dyDescent="0.25">
      <c r="A9113" t="s">
        <v>3</v>
      </c>
      <c r="B9113" t="s">
        <v>18523</v>
      </c>
      <c r="C9113" t="s">
        <v>200</v>
      </c>
      <c r="D9113" t="s">
        <v>2360</v>
      </c>
      <c r="E9113" t="s">
        <v>59</v>
      </c>
      <c r="F9113" t="b">
        <v>0</v>
      </c>
      <c r="G9113" t="s">
        <v>65</v>
      </c>
      <c r="H9113" s="1">
        <v>46121.627233796287</v>
      </c>
      <c r="I9113" t="b">
        <v>1</v>
      </c>
      <c r="J9113" t="b">
        <v>1</v>
      </c>
      <c r="K9113" t="s">
        <v>41</v>
      </c>
      <c r="L9113" t="s">
        <v>60</v>
      </c>
      <c r="M9113">
        <v>98050</v>
      </c>
      <c r="N9113"/>
      <c r="O9113" t="s">
        <v>9211</v>
      </c>
      <c r="P9113" t="s">
        <v>261</v>
      </c>
    </row>
    <row r="9114" spans="1:16" x14ac:dyDescent="0.25">
      <c r="A9114" t="s">
        <v>0</v>
      </c>
      <c r="B9114" t="s">
        <v>18524</v>
      </c>
      <c r="C9114" t="s">
        <v>1310</v>
      </c>
      <c r="D9114" t="s">
        <v>2360</v>
      </c>
      <c r="F9114" t="b">
        <v>0</v>
      </c>
      <c r="G9114" t="s">
        <v>32</v>
      </c>
      <c r="H9114" s="1">
        <v>46121.627881944441</v>
      </c>
      <c r="I9114" t="b">
        <v>0</v>
      </c>
      <c r="J9114" t="b">
        <v>0</v>
      </c>
      <c r="K9114" t="s">
        <v>32</v>
      </c>
      <c r="L9114" t="s">
        <v>74</v>
      </c>
      <c r="M9114"/>
      <c r="N9114">
        <v>42.5</v>
      </c>
      <c r="O9114" t="s">
        <v>1899</v>
      </c>
      <c r="P9114" t="s">
        <v>161</v>
      </c>
    </row>
    <row r="9115" spans="1:16" x14ac:dyDescent="0.25">
      <c r="A9115" t="s">
        <v>3</v>
      </c>
      <c r="B9115" t="s">
        <v>18525</v>
      </c>
      <c r="C9115" t="s">
        <v>76</v>
      </c>
      <c r="D9115" t="s">
        <v>4526</v>
      </c>
      <c r="E9115" t="s">
        <v>88</v>
      </c>
      <c r="F9115" t="b">
        <v>1</v>
      </c>
      <c r="G9115" t="s">
        <v>41</v>
      </c>
      <c r="H9115" s="1">
        <v>46121.628101851849</v>
      </c>
      <c r="I9115" t="b">
        <v>0</v>
      </c>
      <c r="J9115" t="b">
        <v>0</v>
      </c>
      <c r="K9115" t="s">
        <v>41</v>
      </c>
      <c r="L9115" t="s">
        <v>74</v>
      </c>
      <c r="M9115"/>
      <c r="N9115">
        <v>37.5</v>
      </c>
      <c r="O9115" t="s">
        <v>1970</v>
      </c>
      <c r="P9115" t="s">
        <v>13959</v>
      </c>
    </row>
    <row r="9116" spans="1:16" x14ac:dyDescent="0.25">
      <c r="A9116" t="s">
        <v>1</v>
      </c>
      <c r="B9116" t="s">
        <v>1758</v>
      </c>
      <c r="C9116" t="s">
        <v>380</v>
      </c>
      <c r="D9116" t="s">
        <v>4346</v>
      </c>
      <c r="E9116" t="s">
        <v>59</v>
      </c>
      <c r="F9116" t="b">
        <v>0</v>
      </c>
      <c r="G9116" t="s">
        <v>68</v>
      </c>
      <c r="H9116" s="1">
        <v>46121.629317129627</v>
      </c>
      <c r="I9116" t="b">
        <v>0</v>
      </c>
      <c r="J9116" t="b">
        <v>1</v>
      </c>
      <c r="K9116" t="s">
        <v>41</v>
      </c>
      <c r="L9116" t="s">
        <v>60</v>
      </c>
      <c r="M9116">
        <v>106000</v>
      </c>
      <c r="N9116"/>
      <c r="O9116" t="s">
        <v>18526</v>
      </c>
      <c r="P9116" t="s">
        <v>18527</v>
      </c>
    </row>
    <row r="9117" spans="1:16" x14ac:dyDescent="0.25">
      <c r="A9117" t="s">
        <v>1</v>
      </c>
      <c r="B9117" t="s">
        <v>358</v>
      </c>
      <c r="C9117" t="s">
        <v>142</v>
      </c>
      <c r="D9117" t="s">
        <v>4346</v>
      </c>
      <c r="E9117" t="s">
        <v>232</v>
      </c>
      <c r="F9117" t="b">
        <v>0</v>
      </c>
      <c r="G9117" t="s">
        <v>68</v>
      </c>
      <c r="H9117" s="1">
        <v>46121.629328703697</v>
      </c>
      <c r="I9117" t="b">
        <v>0</v>
      </c>
      <c r="J9117" t="b">
        <v>1</v>
      </c>
      <c r="K9117" t="s">
        <v>41</v>
      </c>
      <c r="L9117" t="s">
        <v>74</v>
      </c>
      <c r="M9117"/>
      <c r="N9117">
        <v>27.5</v>
      </c>
      <c r="O9117" t="s">
        <v>744</v>
      </c>
      <c r="P9117" t="s">
        <v>18528</v>
      </c>
    </row>
    <row r="9118" spans="1:16" x14ac:dyDescent="0.25">
      <c r="A9118" t="s">
        <v>1</v>
      </c>
      <c r="B9118" t="s">
        <v>1758</v>
      </c>
      <c r="C9118" t="s">
        <v>380</v>
      </c>
      <c r="D9118" t="s">
        <v>4346</v>
      </c>
      <c r="E9118" t="s">
        <v>59</v>
      </c>
      <c r="F9118" t="b">
        <v>0</v>
      </c>
      <c r="G9118" t="s">
        <v>65</v>
      </c>
      <c r="H9118" s="1">
        <v>46121.629432870373</v>
      </c>
      <c r="I9118" t="b">
        <v>0</v>
      </c>
      <c r="J9118" t="b">
        <v>1</v>
      </c>
      <c r="K9118" t="s">
        <v>41</v>
      </c>
      <c r="L9118" t="s">
        <v>60</v>
      </c>
      <c r="M9118">
        <v>106000</v>
      </c>
      <c r="N9118"/>
      <c r="O9118" t="s">
        <v>18526</v>
      </c>
      <c r="P9118" t="s">
        <v>18527</v>
      </c>
    </row>
    <row r="9119" spans="1:16" x14ac:dyDescent="0.25">
      <c r="A9119" t="s">
        <v>4</v>
      </c>
      <c r="B9119" t="s">
        <v>18529</v>
      </c>
      <c r="C9119" t="s">
        <v>5115</v>
      </c>
      <c r="D9119" t="s">
        <v>4526</v>
      </c>
      <c r="E9119" t="s">
        <v>59</v>
      </c>
      <c r="F9119" t="b">
        <v>0</v>
      </c>
      <c r="G9119" t="s">
        <v>40</v>
      </c>
      <c r="H9119" s="1">
        <v>46121.630659722221</v>
      </c>
      <c r="I9119" t="b">
        <v>0</v>
      </c>
      <c r="J9119" t="b">
        <v>0</v>
      </c>
      <c r="K9119" t="s">
        <v>40</v>
      </c>
      <c r="L9119" t="s">
        <v>60</v>
      </c>
      <c r="M9119">
        <v>51708.5</v>
      </c>
      <c r="N9119"/>
      <c r="O9119" t="s">
        <v>539</v>
      </c>
      <c r="P9119" t="s">
        <v>18530</v>
      </c>
    </row>
    <row r="9120" spans="1:16" x14ac:dyDescent="0.25">
      <c r="A9120" t="s">
        <v>4</v>
      </c>
      <c r="B9120" t="s">
        <v>18529</v>
      </c>
      <c r="C9120" t="s">
        <v>40</v>
      </c>
      <c r="D9120" t="s">
        <v>4526</v>
      </c>
      <c r="E9120" t="s">
        <v>59</v>
      </c>
      <c r="F9120" t="b">
        <v>0</v>
      </c>
      <c r="G9120" t="s">
        <v>40</v>
      </c>
      <c r="H9120" s="1">
        <v>46121.630659722221</v>
      </c>
      <c r="I9120" t="b">
        <v>0</v>
      </c>
      <c r="J9120" t="b">
        <v>0</v>
      </c>
      <c r="K9120" t="s">
        <v>40</v>
      </c>
      <c r="L9120" t="s">
        <v>60</v>
      </c>
      <c r="M9120">
        <v>51708.5</v>
      </c>
      <c r="N9120"/>
      <c r="O9120" t="s">
        <v>539</v>
      </c>
      <c r="P9120" t="s">
        <v>18530</v>
      </c>
    </row>
    <row r="9121" spans="1:16" x14ac:dyDescent="0.25">
      <c r="A9121" t="s">
        <v>4</v>
      </c>
      <c r="B9121" t="s">
        <v>18529</v>
      </c>
      <c r="C9121" t="s">
        <v>5026</v>
      </c>
      <c r="D9121" t="s">
        <v>4526</v>
      </c>
      <c r="E9121" t="s">
        <v>59</v>
      </c>
      <c r="F9121" t="b">
        <v>0</v>
      </c>
      <c r="G9121" t="s">
        <v>40</v>
      </c>
      <c r="H9121" s="1">
        <v>46121.630671296298</v>
      </c>
      <c r="I9121" t="b">
        <v>0</v>
      </c>
      <c r="J9121" t="b">
        <v>0</v>
      </c>
      <c r="K9121" t="s">
        <v>40</v>
      </c>
      <c r="L9121" t="s">
        <v>60</v>
      </c>
      <c r="M9121">
        <v>51708.5</v>
      </c>
      <c r="N9121"/>
      <c r="O9121" t="s">
        <v>539</v>
      </c>
      <c r="P9121" t="s">
        <v>18530</v>
      </c>
    </row>
    <row r="9122" spans="1:16" x14ac:dyDescent="0.25">
      <c r="A9122" t="s">
        <v>7</v>
      </c>
      <c r="B9122" t="s">
        <v>2608</v>
      </c>
      <c r="C9122" t="s">
        <v>190</v>
      </c>
      <c r="D9122" t="s">
        <v>4346</v>
      </c>
      <c r="E9122" t="s">
        <v>232</v>
      </c>
      <c r="F9122" t="b">
        <v>0</v>
      </c>
      <c r="G9122" t="s">
        <v>73</v>
      </c>
      <c r="H9122" s="1">
        <v>46121.668715277781</v>
      </c>
      <c r="I9122" t="b">
        <v>1</v>
      </c>
      <c r="J9122" t="b">
        <v>0</v>
      </c>
      <c r="K9122" t="s">
        <v>41</v>
      </c>
      <c r="L9122" t="s">
        <v>74</v>
      </c>
      <c r="M9122"/>
      <c r="N9122">
        <v>74</v>
      </c>
      <c r="O9122" t="s">
        <v>323</v>
      </c>
      <c r="P9122" t="s">
        <v>18531</v>
      </c>
    </row>
    <row r="9123" spans="1:16" x14ac:dyDescent="0.25">
      <c r="A9123" t="s">
        <v>0</v>
      </c>
      <c r="B9123" t="s">
        <v>1559</v>
      </c>
      <c r="C9123" t="s">
        <v>142</v>
      </c>
      <c r="D9123" t="s">
        <v>5349</v>
      </c>
      <c r="E9123" t="s">
        <v>59</v>
      </c>
      <c r="F9123" t="b">
        <v>0</v>
      </c>
      <c r="G9123" t="s">
        <v>65</v>
      </c>
      <c r="H9123" s="1">
        <v>46121.668726851851</v>
      </c>
      <c r="I9123" t="b">
        <v>0</v>
      </c>
      <c r="J9123" t="b">
        <v>1</v>
      </c>
      <c r="K9123" t="s">
        <v>41</v>
      </c>
      <c r="L9123" t="s">
        <v>60</v>
      </c>
      <c r="M9123">
        <v>105712.5</v>
      </c>
      <c r="N9123"/>
      <c r="O9123" t="s">
        <v>168</v>
      </c>
      <c r="P9123" t="s">
        <v>18082</v>
      </c>
    </row>
    <row r="9124" spans="1:16" x14ac:dyDescent="0.25">
      <c r="A9124" t="s">
        <v>3</v>
      </c>
      <c r="B9124" t="s">
        <v>2763</v>
      </c>
      <c r="C9124" t="s">
        <v>359</v>
      </c>
      <c r="D9124" t="s">
        <v>3149</v>
      </c>
      <c r="E9124" t="s">
        <v>88</v>
      </c>
      <c r="F9124" t="b">
        <v>0</v>
      </c>
      <c r="G9124" t="s">
        <v>65</v>
      </c>
      <c r="H9124" s="1">
        <v>46121.668796296297</v>
      </c>
      <c r="I9124" t="b">
        <v>1</v>
      </c>
      <c r="J9124" t="b">
        <v>0</v>
      </c>
      <c r="K9124" t="s">
        <v>41</v>
      </c>
      <c r="L9124" t="s">
        <v>74</v>
      </c>
      <c r="M9124"/>
      <c r="N9124">
        <v>66</v>
      </c>
      <c r="O9124" t="s">
        <v>3149</v>
      </c>
      <c r="P9124" t="s">
        <v>1140</v>
      </c>
    </row>
    <row r="9125" spans="1:16" x14ac:dyDescent="0.25">
      <c r="A9125" t="s">
        <v>0</v>
      </c>
      <c r="B9125" t="s">
        <v>18532</v>
      </c>
      <c r="C9125" t="s">
        <v>142</v>
      </c>
      <c r="D9125" t="s">
        <v>4346</v>
      </c>
      <c r="E9125" t="s">
        <v>926</v>
      </c>
      <c r="F9125" t="b">
        <v>0</v>
      </c>
      <c r="G9125" t="s">
        <v>65</v>
      </c>
      <c r="H9125" s="1">
        <v>46121.668796296297</v>
      </c>
      <c r="I9125" t="b">
        <v>0</v>
      </c>
      <c r="J9125" t="b">
        <v>0</v>
      </c>
      <c r="K9125" t="s">
        <v>41</v>
      </c>
      <c r="L9125" t="s">
        <v>74</v>
      </c>
      <c r="M9125"/>
      <c r="N9125">
        <v>60</v>
      </c>
      <c r="O9125" t="s">
        <v>10805</v>
      </c>
      <c r="P9125" t="s">
        <v>4661</v>
      </c>
    </row>
    <row r="9126" spans="1:16" x14ac:dyDescent="0.25">
      <c r="A9126" t="s">
        <v>2</v>
      </c>
      <c r="B9126" t="s">
        <v>1975</v>
      </c>
      <c r="C9126" t="s">
        <v>4530</v>
      </c>
      <c r="D9126" t="s">
        <v>4526</v>
      </c>
      <c r="E9126" t="s">
        <v>59</v>
      </c>
      <c r="F9126" t="b">
        <v>0</v>
      </c>
      <c r="G9126" t="s">
        <v>40</v>
      </c>
      <c r="H9126" s="1">
        <v>46121.66978009259</v>
      </c>
      <c r="I9126" t="b">
        <v>1</v>
      </c>
      <c r="J9126" t="b">
        <v>0</v>
      </c>
      <c r="K9126" t="s">
        <v>40</v>
      </c>
      <c r="L9126" t="s">
        <v>60</v>
      </c>
      <c r="M9126">
        <v>42500</v>
      </c>
      <c r="N9126"/>
      <c r="O9126" t="s">
        <v>9371</v>
      </c>
      <c r="P9126" t="s">
        <v>18533</v>
      </c>
    </row>
    <row r="9127" spans="1:16" x14ac:dyDescent="0.25">
      <c r="A9127" t="s">
        <v>2</v>
      </c>
      <c r="B9127" t="s">
        <v>1975</v>
      </c>
      <c r="C9127" t="s">
        <v>4530</v>
      </c>
      <c r="D9127" t="s">
        <v>4526</v>
      </c>
      <c r="E9127" t="s">
        <v>59</v>
      </c>
      <c r="F9127" t="b">
        <v>0</v>
      </c>
      <c r="G9127" t="s">
        <v>40</v>
      </c>
      <c r="H9127" s="1">
        <v>46121.670868055553</v>
      </c>
      <c r="I9127" t="b">
        <v>1</v>
      </c>
      <c r="J9127" t="b">
        <v>0</v>
      </c>
      <c r="K9127" t="s">
        <v>40</v>
      </c>
      <c r="L9127" t="s">
        <v>60</v>
      </c>
      <c r="M9127">
        <v>42500</v>
      </c>
      <c r="N9127"/>
      <c r="O9127" t="s">
        <v>9371</v>
      </c>
      <c r="P9127" t="s">
        <v>18533</v>
      </c>
    </row>
    <row r="9128" spans="1:16" x14ac:dyDescent="0.25">
      <c r="A9128" t="s">
        <v>3</v>
      </c>
      <c r="B9128" t="s">
        <v>286</v>
      </c>
      <c r="C9128" t="s">
        <v>5026</v>
      </c>
      <c r="D9128" t="s">
        <v>4526</v>
      </c>
      <c r="E9128" t="s">
        <v>59</v>
      </c>
      <c r="F9128" t="b">
        <v>0</v>
      </c>
      <c r="G9128" t="s">
        <v>40</v>
      </c>
      <c r="H9128" s="1">
        <v>46121.67087962963</v>
      </c>
      <c r="I9128" t="b">
        <v>1</v>
      </c>
      <c r="J9128" t="b">
        <v>0</v>
      </c>
      <c r="K9128" t="s">
        <v>40</v>
      </c>
      <c r="L9128" t="s">
        <v>60</v>
      </c>
      <c r="M9128">
        <v>40000</v>
      </c>
      <c r="N9128"/>
      <c r="O9128" t="s">
        <v>15568</v>
      </c>
      <c r="P9128" t="s">
        <v>18534</v>
      </c>
    </row>
    <row r="9129" spans="1:16" x14ac:dyDescent="0.25">
      <c r="A9129" t="s">
        <v>4</v>
      </c>
      <c r="B9129" t="s">
        <v>18535</v>
      </c>
      <c r="C9129" t="s">
        <v>207</v>
      </c>
      <c r="D9129" t="s">
        <v>2360</v>
      </c>
      <c r="E9129" t="s">
        <v>59</v>
      </c>
      <c r="F9129" t="b">
        <v>0</v>
      </c>
      <c r="G9129" t="s">
        <v>68</v>
      </c>
      <c r="H9129" s="1">
        <v>46121.671041666668</v>
      </c>
      <c r="I9129" t="b">
        <v>0</v>
      </c>
      <c r="J9129" t="b">
        <v>1</v>
      </c>
      <c r="K9129" t="s">
        <v>41</v>
      </c>
      <c r="L9129" t="s">
        <v>60</v>
      </c>
      <c r="M9129">
        <v>145593.75</v>
      </c>
      <c r="N9129"/>
      <c r="O9129" t="s">
        <v>1907</v>
      </c>
      <c r="P9129" t="s">
        <v>18536</v>
      </c>
    </row>
    <row r="9130" spans="1:16" x14ac:dyDescent="0.25">
      <c r="A9130" t="s">
        <v>4</v>
      </c>
      <c r="B9130" t="s">
        <v>18535</v>
      </c>
      <c r="C9130" t="s">
        <v>207</v>
      </c>
      <c r="D9130" t="s">
        <v>2360</v>
      </c>
      <c r="E9130" t="s">
        <v>59</v>
      </c>
      <c r="F9130" t="b">
        <v>0</v>
      </c>
      <c r="G9130" t="s">
        <v>77</v>
      </c>
      <c r="H9130" s="1">
        <v>46121.671064814807</v>
      </c>
      <c r="I9130" t="b">
        <v>0</v>
      </c>
      <c r="J9130" t="b">
        <v>1</v>
      </c>
      <c r="K9130" t="s">
        <v>41</v>
      </c>
      <c r="L9130" t="s">
        <v>60</v>
      </c>
      <c r="M9130">
        <v>145593.75</v>
      </c>
      <c r="N9130"/>
      <c r="O9130" t="s">
        <v>1907</v>
      </c>
      <c r="P9130" t="s">
        <v>18536</v>
      </c>
    </row>
    <row r="9131" spans="1:16" x14ac:dyDescent="0.25">
      <c r="A9131" t="s">
        <v>1</v>
      </c>
      <c r="B9131" t="s">
        <v>18537</v>
      </c>
      <c r="C9131" t="s">
        <v>207</v>
      </c>
      <c r="D9131" t="s">
        <v>2360</v>
      </c>
      <c r="E9131" t="s">
        <v>59</v>
      </c>
      <c r="F9131" t="b">
        <v>0</v>
      </c>
      <c r="G9131" t="s">
        <v>89</v>
      </c>
      <c r="H9131" s="1">
        <v>46121.671099537038</v>
      </c>
      <c r="I9131" t="b">
        <v>0</v>
      </c>
      <c r="J9131" t="b">
        <v>1</v>
      </c>
      <c r="K9131" t="s">
        <v>41</v>
      </c>
      <c r="L9131" t="s">
        <v>60</v>
      </c>
      <c r="M9131">
        <v>159375</v>
      </c>
      <c r="N9131"/>
      <c r="O9131" t="s">
        <v>1907</v>
      </c>
    </row>
    <row r="9132" spans="1:16" x14ac:dyDescent="0.25">
      <c r="A9132" t="s">
        <v>1</v>
      </c>
      <c r="B9132" t="s">
        <v>18538</v>
      </c>
      <c r="C9132" t="s">
        <v>500</v>
      </c>
      <c r="D9132" t="s">
        <v>4346</v>
      </c>
      <c r="E9132" t="s">
        <v>59</v>
      </c>
      <c r="F9132" t="b">
        <v>0</v>
      </c>
      <c r="G9132" t="s">
        <v>13</v>
      </c>
      <c r="H9132" s="1">
        <v>46121.671400462961</v>
      </c>
      <c r="I9132" t="b">
        <v>0</v>
      </c>
      <c r="J9132" t="b">
        <v>0</v>
      </c>
      <c r="K9132" t="s">
        <v>13</v>
      </c>
      <c r="L9132" t="s">
        <v>60</v>
      </c>
      <c r="M9132">
        <v>111634</v>
      </c>
      <c r="N9132"/>
      <c r="O9132" t="s">
        <v>18539</v>
      </c>
      <c r="P9132" t="s">
        <v>18540</v>
      </c>
    </row>
    <row r="9133" spans="1:16" x14ac:dyDescent="0.25">
      <c r="A9133" t="s">
        <v>0</v>
      </c>
      <c r="B9133" t="s">
        <v>2199</v>
      </c>
      <c r="C9133" t="s">
        <v>484</v>
      </c>
      <c r="D9133" t="s">
        <v>2360</v>
      </c>
      <c r="E9133" t="s">
        <v>59</v>
      </c>
      <c r="F9133" t="b">
        <v>0</v>
      </c>
      <c r="G9133" t="s">
        <v>73</v>
      </c>
      <c r="H9133" s="1">
        <v>46121.710381944453</v>
      </c>
      <c r="I9133" t="b">
        <v>0</v>
      </c>
      <c r="J9133" t="b">
        <v>0</v>
      </c>
      <c r="K9133" t="s">
        <v>41</v>
      </c>
      <c r="L9133" t="s">
        <v>74</v>
      </c>
      <c r="M9133"/>
      <c r="N9133">
        <v>120</v>
      </c>
      <c r="O9133" t="s">
        <v>6757</v>
      </c>
      <c r="P9133" t="s">
        <v>6758</v>
      </c>
    </row>
    <row r="9134" spans="1:16" x14ac:dyDescent="0.25">
      <c r="A9134" t="s">
        <v>0</v>
      </c>
      <c r="B9134" t="s">
        <v>18541</v>
      </c>
      <c r="C9134" t="s">
        <v>18542</v>
      </c>
      <c r="D9134" t="s">
        <v>5349</v>
      </c>
      <c r="E9134" t="s">
        <v>59</v>
      </c>
      <c r="F9134" t="b">
        <v>0</v>
      </c>
      <c r="G9134" t="s">
        <v>65</v>
      </c>
      <c r="H9134" s="1">
        <v>46121.710381944453</v>
      </c>
      <c r="I9134" t="b">
        <v>1</v>
      </c>
      <c r="J9134" t="b">
        <v>1</v>
      </c>
      <c r="K9134" t="s">
        <v>41</v>
      </c>
      <c r="L9134" t="s">
        <v>60</v>
      </c>
      <c r="M9134">
        <v>118132.5</v>
      </c>
      <c r="N9134"/>
      <c r="O9134" t="s">
        <v>2599</v>
      </c>
      <c r="P9134" t="s">
        <v>18543</v>
      </c>
    </row>
    <row r="9135" spans="1:16" x14ac:dyDescent="0.25">
      <c r="A9135" t="s">
        <v>0</v>
      </c>
      <c r="B9135" t="s">
        <v>18544</v>
      </c>
      <c r="C9135" t="s">
        <v>612</v>
      </c>
      <c r="D9135" t="s">
        <v>5493</v>
      </c>
      <c r="E9135" t="s">
        <v>59</v>
      </c>
      <c r="F9135" t="b">
        <v>0</v>
      </c>
      <c r="G9135" t="s">
        <v>73</v>
      </c>
      <c r="H9135" s="1">
        <v>46121.710381944453</v>
      </c>
      <c r="I9135" t="b">
        <v>0</v>
      </c>
      <c r="J9135" t="b">
        <v>0</v>
      </c>
      <c r="K9135" t="s">
        <v>41</v>
      </c>
      <c r="L9135" t="s">
        <v>60</v>
      </c>
      <c r="M9135">
        <v>102000</v>
      </c>
      <c r="N9135"/>
      <c r="O9135" t="s">
        <v>18545</v>
      </c>
      <c r="P9135" t="s">
        <v>11283</v>
      </c>
    </row>
    <row r="9136" spans="1:16" x14ac:dyDescent="0.25">
      <c r="A9136" t="s">
        <v>0</v>
      </c>
      <c r="B9136" t="s">
        <v>18546</v>
      </c>
      <c r="C9136" t="s">
        <v>10924</v>
      </c>
      <c r="D9136" t="s">
        <v>4346</v>
      </c>
      <c r="E9136" t="s">
        <v>59</v>
      </c>
      <c r="F9136" t="b">
        <v>0</v>
      </c>
      <c r="G9136" t="s">
        <v>65</v>
      </c>
      <c r="H9136" s="1">
        <v>46121.710393518522</v>
      </c>
      <c r="I9136" t="b">
        <v>0</v>
      </c>
      <c r="J9136" t="b">
        <v>1</v>
      </c>
      <c r="K9136" t="s">
        <v>41</v>
      </c>
      <c r="L9136" t="s">
        <v>74</v>
      </c>
      <c r="M9136"/>
      <c r="N9136">
        <v>26</v>
      </c>
      <c r="O9136" t="s">
        <v>18547</v>
      </c>
      <c r="P9136" t="s">
        <v>18548</v>
      </c>
    </row>
    <row r="9137" spans="1:16" x14ac:dyDescent="0.25">
      <c r="A9137" t="s">
        <v>0</v>
      </c>
      <c r="B9137" t="s">
        <v>18549</v>
      </c>
      <c r="C9137" t="s">
        <v>463</v>
      </c>
      <c r="D9137" t="s">
        <v>5493</v>
      </c>
      <c r="E9137" t="s">
        <v>59</v>
      </c>
      <c r="F9137" t="b">
        <v>0</v>
      </c>
      <c r="G9137" t="s">
        <v>77</v>
      </c>
      <c r="H9137" s="1">
        <v>46121.710405092592</v>
      </c>
      <c r="I9137" t="b">
        <v>0</v>
      </c>
      <c r="J9137" t="b">
        <v>0</v>
      </c>
      <c r="K9137" t="s">
        <v>41</v>
      </c>
      <c r="L9137" t="s">
        <v>60</v>
      </c>
      <c r="M9137">
        <v>97381</v>
      </c>
      <c r="N9137"/>
      <c r="O9137" t="s">
        <v>18550</v>
      </c>
      <c r="P9137" t="s">
        <v>18551</v>
      </c>
    </row>
    <row r="9138" spans="1:16" x14ac:dyDescent="0.25">
      <c r="A9138" t="s">
        <v>2</v>
      </c>
      <c r="B9138" t="s">
        <v>18552</v>
      </c>
      <c r="C9138" t="s">
        <v>18553</v>
      </c>
      <c r="D9138" t="s">
        <v>4346</v>
      </c>
      <c r="E9138" t="s">
        <v>88</v>
      </c>
      <c r="F9138" t="b">
        <v>0</v>
      </c>
      <c r="G9138" t="s">
        <v>32</v>
      </c>
      <c r="H9138" s="1">
        <v>46121.711215277777</v>
      </c>
      <c r="I9138" t="b">
        <v>0</v>
      </c>
      <c r="J9138" t="b">
        <v>0</v>
      </c>
      <c r="K9138" t="s">
        <v>32</v>
      </c>
      <c r="L9138" t="s">
        <v>74</v>
      </c>
      <c r="M9138"/>
      <c r="N9138">
        <v>36.46</v>
      </c>
      <c r="O9138" t="s">
        <v>2274</v>
      </c>
      <c r="P9138" t="s">
        <v>18554</v>
      </c>
    </row>
    <row r="9139" spans="1:16" x14ac:dyDescent="0.25">
      <c r="A9139" t="s">
        <v>3</v>
      </c>
      <c r="B9139" t="s">
        <v>18555</v>
      </c>
      <c r="C9139" t="s">
        <v>76</v>
      </c>
      <c r="D9139" t="s">
        <v>4526</v>
      </c>
      <c r="E9139" t="s">
        <v>59</v>
      </c>
      <c r="F9139" t="b">
        <v>1</v>
      </c>
      <c r="G9139" t="s">
        <v>41</v>
      </c>
      <c r="H9139" s="1">
        <v>46121.711435185192</v>
      </c>
      <c r="I9139" t="b">
        <v>0</v>
      </c>
      <c r="J9139" t="b">
        <v>0</v>
      </c>
      <c r="K9139" t="s">
        <v>41</v>
      </c>
      <c r="L9139" t="s">
        <v>60</v>
      </c>
      <c r="M9139">
        <v>112500</v>
      </c>
      <c r="N9139"/>
      <c r="O9139" t="s">
        <v>18556</v>
      </c>
      <c r="P9139" t="s">
        <v>18557</v>
      </c>
    </row>
    <row r="9140" spans="1:16" x14ac:dyDescent="0.25">
      <c r="A9140" t="s">
        <v>2</v>
      </c>
      <c r="B9140" t="s">
        <v>2</v>
      </c>
      <c r="C9140" t="s">
        <v>452</v>
      </c>
      <c r="D9140" t="s">
        <v>4346</v>
      </c>
      <c r="E9140" t="s">
        <v>59</v>
      </c>
      <c r="F9140" t="b">
        <v>0</v>
      </c>
      <c r="G9140" t="s">
        <v>65</v>
      </c>
      <c r="H9140" s="1">
        <v>46121.711504629631</v>
      </c>
      <c r="I9140" t="b">
        <v>0</v>
      </c>
      <c r="J9140" t="b">
        <v>1</v>
      </c>
      <c r="K9140" t="s">
        <v>41</v>
      </c>
      <c r="L9140" t="s">
        <v>60</v>
      </c>
      <c r="M9140">
        <v>81061.5</v>
      </c>
      <c r="N9140"/>
      <c r="O9140" t="s">
        <v>18558</v>
      </c>
      <c r="P9140" t="s">
        <v>1082</v>
      </c>
    </row>
    <row r="9141" spans="1:16" x14ac:dyDescent="0.25">
      <c r="A9141" t="s">
        <v>1</v>
      </c>
      <c r="B9141" t="s">
        <v>1596</v>
      </c>
      <c r="C9141" t="s">
        <v>157</v>
      </c>
      <c r="D9141" t="s">
        <v>4346</v>
      </c>
      <c r="E9141" t="s">
        <v>88</v>
      </c>
      <c r="F9141" t="b">
        <v>0</v>
      </c>
      <c r="G9141" t="s">
        <v>68</v>
      </c>
      <c r="H9141" s="1">
        <v>46121.712638888886</v>
      </c>
      <c r="I9141" t="b">
        <v>0</v>
      </c>
      <c r="J9141" t="b">
        <v>1</v>
      </c>
      <c r="K9141" t="s">
        <v>41</v>
      </c>
      <c r="L9141" t="s">
        <v>74</v>
      </c>
      <c r="M9141"/>
      <c r="N9141">
        <v>52.5</v>
      </c>
      <c r="O9141" t="s">
        <v>738</v>
      </c>
      <c r="P9141" t="s">
        <v>18559</v>
      </c>
    </row>
    <row r="9142" spans="1:16" x14ac:dyDescent="0.25">
      <c r="A9142" t="s">
        <v>1</v>
      </c>
      <c r="B9142" t="s">
        <v>1596</v>
      </c>
      <c r="C9142" t="s">
        <v>157</v>
      </c>
      <c r="D9142" t="s">
        <v>4346</v>
      </c>
      <c r="E9142" t="s">
        <v>88</v>
      </c>
      <c r="F9142" t="b">
        <v>0</v>
      </c>
      <c r="G9142" t="s">
        <v>68</v>
      </c>
      <c r="H9142" s="1">
        <v>46121.712673611109</v>
      </c>
      <c r="I9142" t="b">
        <v>0</v>
      </c>
      <c r="J9142" t="b">
        <v>1</v>
      </c>
      <c r="K9142" t="s">
        <v>41</v>
      </c>
      <c r="L9142" t="s">
        <v>74</v>
      </c>
      <c r="M9142"/>
      <c r="N9142">
        <v>52.5</v>
      </c>
      <c r="O9142" t="s">
        <v>738</v>
      </c>
      <c r="P9142" t="s">
        <v>18559</v>
      </c>
    </row>
    <row r="9143" spans="1:16" x14ac:dyDescent="0.25">
      <c r="A9143" t="s">
        <v>0</v>
      </c>
      <c r="B9143" t="s">
        <v>18560</v>
      </c>
      <c r="C9143" t="s">
        <v>420</v>
      </c>
      <c r="D9143" t="s">
        <v>4346</v>
      </c>
      <c r="E9143" t="s">
        <v>59</v>
      </c>
      <c r="F9143" t="b">
        <v>0</v>
      </c>
      <c r="G9143" t="s">
        <v>65</v>
      </c>
      <c r="H9143" s="1">
        <v>46121.752152777779</v>
      </c>
      <c r="I9143" t="b">
        <v>1</v>
      </c>
      <c r="J9143" t="b">
        <v>0</v>
      </c>
      <c r="K9143" t="s">
        <v>41</v>
      </c>
      <c r="L9143" t="s">
        <v>60</v>
      </c>
      <c r="M9143">
        <v>112500</v>
      </c>
      <c r="N9143"/>
      <c r="O9143" t="s">
        <v>18561</v>
      </c>
    </row>
    <row r="9144" spans="1:16" x14ac:dyDescent="0.25">
      <c r="A9144" t="s">
        <v>2</v>
      </c>
      <c r="B9144" t="s">
        <v>18562</v>
      </c>
      <c r="C9144" t="s">
        <v>71</v>
      </c>
      <c r="D9144" t="s">
        <v>3149</v>
      </c>
      <c r="E9144" t="s">
        <v>88</v>
      </c>
      <c r="F9144" t="b">
        <v>0</v>
      </c>
      <c r="G9144" t="s">
        <v>73</v>
      </c>
      <c r="H9144" s="1">
        <v>46121.752175925933</v>
      </c>
      <c r="I9144" t="b">
        <v>1</v>
      </c>
      <c r="J9144" t="b">
        <v>0</v>
      </c>
      <c r="K9144" t="s">
        <v>41</v>
      </c>
      <c r="L9144" t="s">
        <v>74</v>
      </c>
      <c r="M9144"/>
      <c r="N9144">
        <v>34.5</v>
      </c>
      <c r="O9144" t="s">
        <v>3149</v>
      </c>
      <c r="P9144" t="s">
        <v>2612</v>
      </c>
    </row>
    <row r="9145" spans="1:16" x14ac:dyDescent="0.25">
      <c r="A9145" t="s">
        <v>1</v>
      </c>
      <c r="B9145" t="s">
        <v>18563</v>
      </c>
      <c r="C9145" t="s">
        <v>2435</v>
      </c>
      <c r="D9145" t="s">
        <v>4346</v>
      </c>
      <c r="E9145" t="s">
        <v>59</v>
      </c>
      <c r="F9145" t="b">
        <v>0</v>
      </c>
      <c r="G9145" t="s">
        <v>77</v>
      </c>
      <c r="H9145" s="1">
        <v>46121.793715277781</v>
      </c>
      <c r="I9145" t="b">
        <v>0</v>
      </c>
      <c r="J9145" t="b">
        <v>1</v>
      </c>
      <c r="K9145" t="s">
        <v>41</v>
      </c>
      <c r="L9145" t="s">
        <v>60</v>
      </c>
      <c r="M9145">
        <v>72500</v>
      </c>
      <c r="N9145"/>
      <c r="O9145" t="s">
        <v>18564</v>
      </c>
      <c r="P9145" t="s">
        <v>18565</v>
      </c>
    </row>
    <row r="9146" spans="1:16" x14ac:dyDescent="0.25">
      <c r="A9146" t="s">
        <v>0</v>
      </c>
      <c r="B9146" t="s">
        <v>18566</v>
      </c>
      <c r="C9146" t="s">
        <v>8663</v>
      </c>
      <c r="D9146" t="s">
        <v>5018</v>
      </c>
      <c r="E9146" t="s">
        <v>59</v>
      </c>
      <c r="F9146" t="b">
        <v>0</v>
      </c>
      <c r="G9146" t="s">
        <v>40</v>
      </c>
      <c r="H9146" s="1">
        <v>46121.79478009259</v>
      </c>
      <c r="I9146" t="b">
        <v>1</v>
      </c>
      <c r="J9146" t="b">
        <v>0</v>
      </c>
      <c r="K9146" t="s">
        <v>40</v>
      </c>
      <c r="L9146" t="s">
        <v>60</v>
      </c>
      <c r="M9146">
        <v>33000</v>
      </c>
      <c r="N9146"/>
      <c r="O9146" t="s">
        <v>14128</v>
      </c>
      <c r="P9146" t="s">
        <v>2363</v>
      </c>
    </row>
    <row r="9147" spans="1:16" x14ac:dyDescent="0.25">
      <c r="A9147" t="s">
        <v>6</v>
      </c>
      <c r="B9147" t="s">
        <v>18567</v>
      </c>
      <c r="C9147" t="s">
        <v>162</v>
      </c>
      <c r="D9147" t="s">
        <v>4346</v>
      </c>
      <c r="E9147" t="s">
        <v>59</v>
      </c>
      <c r="F9147" t="b">
        <v>0</v>
      </c>
      <c r="G9147" t="s">
        <v>73</v>
      </c>
      <c r="H9147" s="1">
        <v>46121.794849537036</v>
      </c>
      <c r="I9147" t="b">
        <v>0</v>
      </c>
      <c r="J9147" t="b">
        <v>0</v>
      </c>
      <c r="K9147" t="s">
        <v>41</v>
      </c>
      <c r="L9147" t="s">
        <v>60</v>
      </c>
      <c r="M9147">
        <v>160000</v>
      </c>
      <c r="N9147"/>
      <c r="O9147" t="s">
        <v>18568</v>
      </c>
      <c r="P9147" t="s">
        <v>18569</v>
      </c>
    </row>
    <row r="9148" spans="1:16" x14ac:dyDescent="0.25">
      <c r="A9148" t="s">
        <v>1</v>
      </c>
      <c r="B9148" t="s">
        <v>358</v>
      </c>
      <c r="C9148" t="s">
        <v>958</v>
      </c>
      <c r="D9148" t="s">
        <v>4526</v>
      </c>
      <c r="E9148" t="s">
        <v>59</v>
      </c>
      <c r="F9148" t="b">
        <v>0</v>
      </c>
      <c r="G9148" t="s">
        <v>68</v>
      </c>
      <c r="H9148" s="1">
        <v>46121.795949074083</v>
      </c>
      <c r="I9148" t="b">
        <v>0</v>
      </c>
      <c r="J9148" t="b">
        <v>0</v>
      </c>
      <c r="K9148" t="s">
        <v>41</v>
      </c>
      <c r="L9148" t="s">
        <v>60</v>
      </c>
      <c r="M9148">
        <v>87500</v>
      </c>
      <c r="N9148"/>
      <c r="O9148" t="s">
        <v>7904</v>
      </c>
      <c r="P9148" t="s">
        <v>85</v>
      </c>
    </row>
    <row r="9149" spans="1:16" x14ac:dyDescent="0.25">
      <c r="A9149" t="s">
        <v>1</v>
      </c>
      <c r="B9149" t="s">
        <v>358</v>
      </c>
      <c r="C9149" t="s">
        <v>958</v>
      </c>
      <c r="D9149" t="s">
        <v>4526</v>
      </c>
      <c r="E9149" t="s">
        <v>59</v>
      </c>
      <c r="F9149" t="b">
        <v>0</v>
      </c>
      <c r="G9149" t="s">
        <v>68</v>
      </c>
      <c r="H9149" s="1">
        <v>46121.795972222222</v>
      </c>
      <c r="I9149" t="b">
        <v>0</v>
      </c>
      <c r="J9149" t="b">
        <v>0</v>
      </c>
      <c r="K9149" t="s">
        <v>41</v>
      </c>
      <c r="L9149" t="s">
        <v>60</v>
      </c>
      <c r="M9149">
        <v>87500</v>
      </c>
      <c r="N9149"/>
      <c r="O9149" t="s">
        <v>7904</v>
      </c>
      <c r="P9149" t="s">
        <v>85</v>
      </c>
    </row>
    <row r="9150" spans="1:16" x14ac:dyDescent="0.25">
      <c r="A9150" t="s">
        <v>0</v>
      </c>
      <c r="B9150" t="s">
        <v>0</v>
      </c>
      <c r="C9150" t="s">
        <v>18570</v>
      </c>
      <c r="D9150" t="s">
        <v>4346</v>
      </c>
      <c r="E9150" t="s">
        <v>59</v>
      </c>
      <c r="F9150" t="b">
        <v>0</v>
      </c>
      <c r="G9150" t="s">
        <v>77</v>
      </c>
      <c r="H9150" s="1">
        <v>46121.835381944453</v>
      </c>
      <c r="I9150" t="b">
        <v>0</v>
      </c>
      <c r="J9150" t="b">
        <v>1</v>
      </c>
      <c r="K9150" t="s">
        <v>41</v>
      </c>
      <c r="L9150" t="s">
        <v>60</v>
      </c>
      <c r="M9150">
        <v>87500</v>
      </c>
      <c r="N9150"/>
      <c r="O9150" t="s">
        <v>18571</v>
      </c>
      <c r="P9150" t="s">
        <v>3903</v>
      </c>
    </row>
    <row r="9151" spans="1:16" x14ac:dyDescent="0.25">
      <c r="A9151" t="s">
        <v>3</v>
      </c>
      <c r="B9151" t="s">
        <v>2533</v>
      </c>
      <c r="C9151" t="s">
        <v>124</v>
      </c>
      <c r="D9151" t="s">
        <v>2471</v>
      </c>
      <c r="E9151" t="s">
        <v>59</v>
      </c>
      <c r="F9151" t="b">
        <v>0</v>
      </c>
      <c r="G9151" t="s">
        <v>68</v>
      </c>
      <c r="H9151" s="1">
        <v>46121.835405092592</v>
      </c>
      <c r="I9151" t="b">
        <v>0</v>
      </c>
      <c r="J9151" t="b">
        <v>0</v>
      </c>
      <c r="K9151" t="s">
        <v>41</v>
      </c>
      <c r="L9151" t="s">
        <v>60</v>
      </c>
      <c r="M9151">
        <v>120000</v>
      </c>
      <c r="N9151"/>
      <c r="O9151" t="s">
        <v>10760</v>
      </c>
      <c r="P9151" t="s">
        <v>18572</v>
      </c>
    </row>
    <row r="9152" spans="1:16" x14ac:dyDescent="0.25">
      <c r="A9152" t="s">
        <v>1</v>
      </c>
      <c r="B9152" t="s">
        <v>18573</v>
      </c>
      <c r="C9152" t="s">
        <v>522</v>
      </c>
      <c r="D9152" t="s">
        <v>2360</v>
      </c>
      <c r="E9152" t="s">
        <v>88</v>
      </c>
      <c r="F9152" t="b">
        <v>0</v>
      </c>
      <c r="G9152" t="s">
        <v>89</v>
      </c>
      <c r="H9152" s="1">
        <v>46121.837777777779</v>
      </c>
      <c r="I9152" t="b">
        <v>0</v>
      </c>
      <c r="J9152" t="b">
        <v>1</v>
      </c>
      <c r="K9152" t="s">
        <v>41</v>
      </c>
      <c r="L9152" t="s">
        <v>74</v>
      </c>
      <c r="M9152"/>
      <c r="N9152">
        <v>69.125</v>
      </c>
      <c r="O9152" t="s">
        <v>11289</v>
      </c>
      <c r="P9152" t="s">
        <v>18574</v>
      </c>
    </row>
    <row r="9153" spans="1:16" x14ac:dyDescent="0.25">
      <c r="A9153" t="s">
        <v>1</v>
      </c>
      <c r="B9153" t="s">
        <v>1</v>
      </c>
      <c r="C9153" t="s">
        <v>18575</v>
      </c>
      <c r="D9153" t="s">
        <v>6062</v>
      </c>
      <c r="E9153" t="s">
        <v>59</v>
      </c>
      <c r="F9153" t="b">
        <v>0</v>
      </c>
      <c r="G9153" t="s">
        <v>40</v>
      </c>
      <c r="H9153" s="1">
        <v>46121.839016203703</v>
      </c>
      <c r="I9153" t="b">
        <v>1</v>
      </c>
      <c r="J9153" t="b">
        <v>0</v>
      </c>
      <c r="K9153" t="s">
        <v>40</v>
      </c>
      <c r="L9153" t="s">
        <v>60</v>
      </c>
      <c r="M9153">
        <v>50000</v>
      </c>
      <c r="N9153"/>
      <c r="O9153" t="s">
        <v>1960</v>
      </c>
      <c r="P9153" t="s">
        <v>9898</v>
      </c>
    </row>
    <row r="9154" spans="1:16" x14ac:dyDescent="0.25">
      <c r="A9154" t="s">
        <v>2</v>
      </c>
      <c r="B9154" t="s">
        <v>18576</v>
      </c>
      <c r="C9154" t="s">
        <v>76</v>
      </c>
      <c r="D9154" t="s">
        <v>4346</v>
      </c>
      <c r="E9154" t="s">
        <v>59</v>
      </c>
      <c r="F9154" t="b">
        <v>1</v>
      </c>
      <c r="G9154" t="s">
        <v>68</v>
      </c>
      <c r="H9154" s="1">
        <v>46121.878159722219</v>
      </c>
      <c r="I9154" t="b">
        <v>0</v>
      </c>
      <c r="J9154" t="b">
        <v>0</v>
      </c>
      <c r="K9154" t="s">
        <v>41</v>
      </c>
      <c r="L9154" t="s">
        <v>74</v>
      </c>
      <c r="M9154"/>
      <c r="N9154">
        <v>76.5</v>
      </c>
      <c r="O9154" t="s">
        <v>18577</v>
      </c>
      <c r="P9154" t="s">
        <v>18578</v>
      </c>
    </row>
    <row r="9155" spans="1:16" x14ac:dyDescent="0.25">
      <c r="A9155" t="s">
        <v>2</v>
      </c>
      <c r="B9155" t="s">
        <v>18579</v>
      </c>
      <c r="C9155" t="s">
        <v>124</v>
      </c>
      <c r="D9155" t="s">
        <v>2360</v>
      </c>
      <c r="E9155" t="s">
        <v>59</v>
      </c>
      <c r="F9155" t="b">
        <v>0</v>
      </c>
      <c r="G9155" t="s">
        <v>68</v>
      </c>
      <c r="H9155" s="1">
        <v>46121.878159722219</v>
      </c>
      <c r="I9155" t="b">
        <v>0</v>
      </c>
      <c r="J9155" t="b">
        <v>0</v>
      </c>
      <c r="K9155" t="s">
        <v>41</v>
      </c>
      <c r="L9155" t="s">
        <v>74</v>
      </c>
      <c r="M9155"/>
      <c r="N9155">
        <v>41.68</v>
      </c>
      <c r="O9155" t="s">
        <v>18580</v>
      </c>
      <c r="P9155" t="s">
        <v>18578</v>
      </c>
    </row>
    <row r="9156" spans="1:16" x14ac:dyDescent="0.25">
      <c r="A9156" t="s">
        <v>2</v>
      </c>
      <c r="B9156" t="s">
        <v>18581</v>
      </c>
      <c r="C9156" t="s">
        <v>396</v>
      </c>
      <c r="D9156" t="s">
        <v>2360</v>
      </c>
      <c r="E9156" t="s">
        <v>59</v>
      </c>
      <c r="F9156" t="b">
        <v>0</v>
      </c>
      <c r="G9156" t="s">
        <v>68</v>
      </c>
      <c r="H9156" s="1">
        <v>46121.878159722219</v>
      </c>
      <c r="I9156" t="b">
        <v>0</v>
      </c>
      <c r="J9156" t="b">
        <v>1</v>
      </c>
      <c r="K9156" t="s">
        <v>41</v>
      </c>
      <c r="L9156" t="s">
        <v>60</v>
      </c>
      <c r="M9156">
        <v>105950</v>
      </c>
      <c r="N9156"/>
      <c r="O9156" t="s">
        <v>5613</v>
      </c>
      <c r="P9156" t="s">
        <v>85</v>
      </c>
    </row>
    <row r="9157" spans="1:16" x14ac:dyDescent="0.25">
      <c r="A9157" t="s">
        <v>2</v>
      </c>
      <c r="B9157" t="s">
        <v>18581</v>
      </c>
      <c r="C9157" t="s">
        <v>200</v>
      </c>
      <c r="D9157" t="s">
        <v>2360</v>
      </c>
      <c r="E9157" t="s">
        <v>59</v>
      </c>
      <c r="F9157" t="b">
        <v>0</v>
      </c>
      <c r="G9157" t="s">
        <v>65</v>
      </c>
      <c r="H9157" s="1">
        <v>46121.878206018519</v>
      </c>
      <c r="I9157" t="b">
        <v>0</v>
      </c>
      <c r="J9157" t="b">
        <v>1</v>
      </c>
      <c r="K9157" t="s">
        <v>41</v>
      </c>
      <c r="L9157" t="s">
        <v>60</v>
      </c>
      <c r="M9157">
        <v>105950</v>
      </c>
      <c r="N9157"/>
      <c r="O9157" t="s">
        <v>5613</v>
      </c>
      <c r="P9157" t="s">
        <v>85</v>
      </c>
    </row>
    <row r="9158" spans="1:16" x14ac:dyDescent="0.25">
      <c r="A9158" t="s">
        <v>1</v>
      </c>
      <c r="B9158" t="s">
        <v>18582</v>
      </c>
      <c r="C9158" t="s">
        <v>227</v>
      </c>
      <c r="D9158" t="s">
        <v>4346</v>
      </c>
      <c r="E9158" t="s">
        <v>59</v>
      </c>
      <c r="F9158" t="b">
        <v>0</v>
      </c>
      <c r="G9158" t="s">
        <v>77</v>
      </c>
      <c r="H9158" s="1">
        <v>46121.879247685189</v>
      </c>
      <c r="I9158" t="b">
        <v>0</v>
      </c>
      <c r="J9158" t="b">
        <v>1</v>
      </c>
      <c r="K9158" t="s">
        <v>41</v>
      </c>
      <c r="L9158" t="s">
        <v>60</v>
      </c>
      <c r="M9158">
        <v>165000</v>
      </c>
      <c r="N9158"/>
      <c r="O9158" t="s">
        <v>16174</v>
      </c>
      <c r="P9158" t="s">
        <v>18583</v>
      </c>
    </row>
    <row r="9159" spans="1:16" x14ac:dyDescent="0.25">
      <c r="A9159" t="s">
        <v>1</v>
      </c>
      <c r="B9159" t="s">
        <v>18582</v>
      </c>
      <c r="C9159" t="s">
        <v>227</v>
      </c>
      <c r="D9159" t="s">
        <v>4346</v>
      </c>
      <c r="E9159" t="s">
        <v>59</v>
      </c>
      <c r="F9159" t="b">
        <v>0</v>
      </c>
      <c r="G9159" t="s">
        <v>65</v>
      </c>
      <c r="H9159" s="1">
        <v>46121.879374999997</v>
      </c>
      <c r="I9159" t="b">
        <v>0</v>
      </c>
      <c r="J9159" t="b">
        <v>1</v>
      </c>
      <c r="K9159" t="s">
        <v>41</v>
      </c>
      <c r="L9159" t="s">
        <v>60</v>
      </c>
      <c r="M9159">
        <v>165000</v>
      </c>
      <c r="N9159"/>
      <c r="O9159" t="s">
        <v>16174</v>
      </c>
      <c r="P9159" t="s">
        <v>18583</v>
      </c>
    </row>
    <row r="9160" spans="1:16" x14ac:dyDescent="0.25">
      <c r="A9160" t="s">
        <v>6</v>
      </c>
      <c r="B9160" t="s">
        <v>16572</v>
      </c>
      <c r="C9160" t="s">
        <v>317</v>
      </c>
      <c r="D9160" t="s">
        <v>4346</v>
      </c>
      <c r="E9160" t="s">
        <v>59</v>
      </c>
      <c r="F9160" t="b">
        <v>0</v>
      </c>
      <c r="G9160" t="s">
        <v>65</v>
      </c>
      <c r="H9160" s="1">
        <v>46121.919849537036</v>
      </c>
      <c r="I9160" t="b">
        <v>0</v>
      </c>
      <c r="J9160" t="b">
        <v>0</v>
      </c>
      <c r="K9160" t="s">
        <v>41</v>
      </c>
      <c r="L9160" t="s">
        <v>60</v>
      </c>
      <c r="M9160">
        <v>131500</v>
      </c>
      <c r="N9160"/>
      <c r="O9160" t="s">
        <v>9042</v>
      </c>
      <c r="P9160" t="s">
        <v>997</v>
      </c>
    </row>
    <row r="9161" spans="1:16" x14ac:dyDescent="0.25">
      <c r="A9161" t="s">
        <v>2</v>
      </c>
      <c r="B9161" t="s">
        <v>11036</v>
      </c>
      <c r="C9161" t="s">
        <v>194</v>
      </c>
      <c r="D9161" t="s">
        <v>4346</v>
      </c>
      <c r="E9161" t="s">
        <v>59</v>
      </c>
      <c r="F9161" t="b">
        <v>0</v>
      </c>
      <c r="G9161" t="s">
        <v>65</v>
      </c>
      <c r="H9161" s="1">
        <v>46121.919849537036</v>
      </c>
      <c r="I9161" t="b">
        <v>0</v>
      </c>
      <c r="J9161" t="b">
        <v>1</v>
      </c>
      <c r="K9161" t="s">
        <v>41</v>
      </c>
      <c r="L9161" t="s">
        <v>60</v>
      </c>
      <c r="M9161">
        <v>187000</v>
      </c>
      <c r="N9161"/>
      <c r="O9161" t="s">
        <v>577</v>
      </c>
      <c r="P9161" t="s">
        <v>11037</v>
      </c>
    </row>
    <row r="9162" spans="1:16" x14ac:dyDescent="0.25">
      <c r="A9162" t="s">
        <v>1</v>
      </c>
      <c r="B9162" t="s">
        <v>18584</v>
      </c>
      <c r="C9162" t="s">
        <v>335</v>
      </c>
      <c r="D9162" t="s">
        <v>2360</v>
      </c>
      <c r="E9162" t="s">
        <v>59</v>
      </c>
      <c r="F9162" t="b">
        <v>0</v>
      </c>
      <c r="G9162" t="s">
        <v>77</v>
      </c>
      <c r="H9162" s="1">
        <v>46121.921030092592</v>
      </c>
      <c r="I9162" t="b">
        <v>0</v>
      </c>
      <c r="J9162" t="b">
        <v>1</v>
      </c>
      <c r="K9162" t="s">
        <v>41</v>
      </c>
      <c r="L9162" t="s">
        <v>60</v>
      </c>
      <c r="M9162">
        <v>225000</v>
      </c>
      <c r="N9162"/>
      <c r="O9162" t="s">
        <v>195</v>
      </c>
    </row>
    <row r="9163" spans="1:16" x14ac:dyDescent="0.25">
      <c r="A9163" t="s">
        <v>1</v>
      </c>
      <c r="B9163" t="s">
        <v>18584</v>
      </c>
      <c r="C9163" t="s">
        <v>335</v>
      </c>
      <c r="D9163" t="s">
        <v>2360</v>
      </c>
      <c r="E9163" t="s">
        <v>59</v>
      </c>
      <c r="F9163" t="b">
        <v>0</v>
      </c>
      <c r="G9163" t="s">
        <v>65</v>
      </c>
      <c r="H9163" s="1">
        <v>46121.921064814807</v>
      </c>
      <c r="I9163" t="b">
        <v>0</v>
      </c>
      <c r="J9163" t="b">
        <v>1</v>
      </c>
      <c r="K9163" t="s">
        <v>41</v>
      </c>
      <c r="L9163" t="s">
        <v>60</v>
      </c>
      <c r="M9163">
        <v>225000</v>
      </c>
      <c r="N9163"/>
      <c r="O9163" t="s">
        <v>195</v>
      </c>
    </row>
    <row r="9164" spans="1:16" x14ac:dyDescent="0.25">
      <c r="A9164" t="s">
        <v>4</v>
      </c>
      <c r="B9164" t="s">
        <v>1624</v>
      </c>
      <c r="C9164" t="s">
        <v>359</v>
      </c>
      <c r="D9164" t="s">
        <v>3149</v>
      </c>
      <c r="E9164" t="s">
        <v>88</v>
      </c>
      <c r="F9164" t="b">
        <v>0</v>
      </c>
      <c r="G9164" t="s">
        <v>65</v>
      </c>
      <c r="H9164" s="1">
        <v>46122.002152777779</v>
      </c>
      <c r="I9164" t="b">
        <v>0</v>
      </c>
      <c r="J9164" t="b">
        <v>0</v>
      </c>
      <c r="K9164" t="s">
        <v>41</v>
      </c>
      <c r="L9164" t="s">
        <v>74</v>
      </c>
      <c r="M9164"/>
      <c r="N9164">
        <v>66</v>
      </c>
      <c r="O9164" t="s">
        <v>3149</v>
      </c>
      <c r="P9164" t="s">
        <v>1659</v>
      </c>
    </row>
    <row r="9165" spans="1:16" x14ac:dyDescent="0.25">
      <c r="A9165" t="s">
        <v>0</v>
      </c>
      <c r="B9165" t="s">
        <v>5628</v>
      </c>
      <c r="C9165" t="s">
        <v>2736</v>
      </c>
      <c r="D9165" t="s">
        <v>584</v>
      </c>
      <c r="E9165" t="s">
        <v>72</v>
      </c>
      <c r="F9165" t="b">
        <v>0</v>
      </c>
      <c r="G9165" t="s">
        <v>25</v>
      </c>
      <c r="H9165" s="1">
        <v>46122.002685185187</v>
      </c>
      <c r="I9165" t="b">
        <v>0</v>
      </c>
      <c r="J9165" t="b">
        <v>0</v>
      </c>
      <c r="K9165" t="s">
        <v>25</v>
      </c>
      <c r="L9165" t="s">
        <v>74</v>
      </c>
      <c r="M9165"/>
      <c r="N9165">
        <v>25</v>
      </c>
      <c r="O9165" t="s">
        <v>4925</v>
      </c>
      <c r="P9165" t="s">
        <v>1482</v>
      </c>
    </row>
    <row r="9166" spans="1:16" x14ac:dyDescent="0.25">
      <c r="A9166" t="s">
        <v>2</v>
      </c>
      <c r="B9166" t="s">
        <v>18585</v>
      </c>
      <c r="C9166" t="s">
        <v>246</v>
      </c>
      <c r="D9166" t="s">
        <v>4346</v>
      </c>
      <c r="E9166" t="s">
        <v>59</v>
      </c>
      <c r="F9166" t="b">
        <v>0</v>
      </c>
      <c r="G9166" t="s">
        <v>65</v>
      </c>
      <c r="H9166" s="1">
        <v>46122.003194444442</v>
      </c>
      <c r="I9166" t="b">
        <v>0</v>
      </c>
      <c r="J9166" t="b">
        <v>1</v>
      </c>
      <c r="K9166" t="s">
        <v>41</v>
      </c>
      <c r="L9166" t="s">
        <v>60</v>
      </c>
      <c r="M9166">
        <v>242500</v>
      </c>
      <c r="N9166"/>
      <c r="O9166" t="s">
        <v>3464</v>
      </c>
    </row>
    <row r="9167" spans="1:16" x14ac:dyDescent="0.25">
      <c r="A9167" t="s">
        <v>8</v>
      </c>
      <c r="B9167" t="s">
        <v>5427</v>
      </c>
      <c r="C9167" t="s">
        <v>76</v>
      </c>
      <c r="D9167" t="s">
        <v>584</v>
      </c>
      <c r="E9167" t="s">
        <v>72</v>
      </c>
      <c r="F9167" t="b">
        <v>1</v>
      </c>
      <c r="G9167" t="s">
        <v>19</v>
      </c>
      <c r="H9167" s="1">
        <v>46122.003657407397</v>
      </c>
      <c r="I9167" t="b">
        <v>0</v>
      </c>
      <c r="J9167" t="b">
        <v>0</v>
      </c>
      <c r="K9167" t="s">
        <v>19</v>
      </c>
      <c r="L9167" t="s">
        <v>74</v>
      </c>
      <c r="M9167"/>
      <c r="N9167">
        <v>25</v>
      </c>
      <c r="O9167" t="s">
        <v>4814</v>
      </c>
      <c r="P9167" t="s">
        <v>5428</v>
      </c>
    </row>
    <row r="9168" spans="1:16" x14ac:dyDescent="0.25">
      <c r="A9168" t="s">
        <v>1</v>
      </c>
      <c r="B9168" t="s">
        <v>15948</v>
      </c>
      <c r="C9168" t="s">
        <v>5818</v>
      </c>
      <c r="D9168" t="s">
        <v>4673</v>
      </c>
      <c r="E9168" t="s">
        <v>59</v>
      </c>
      <c r="F9168" t="b">
        <v>0</v>
      </c>
      <c r="G9168" t="s">
        <v>68</v>
      </c>
      <c r="H9168" s="1">
        <v>46122.004270833328</v>
      </c>
      <c r="I9168" t="b">
        <v>0</v>
      </c>
      <c r="J9168" t="b">
        <v>1</v>
      </c>
      <c r="K9168" t="s">
        <v>41</v>
      </c>
      <c r="L9168" t="s">
        <v>60</v>
      </c>
      <c r="M9168">
        <v>134602</v>
      </c>
      <c r="N9168"/>
      <c r="O9168" t="s">
        <v>15949</v>
      </c>
      <c r="P9168" t="s">
        <v>15950</v>
      </c>
    </row>
    <row r="9169" spans="1:16" x14ac:dyDescent="0.25">
      <c r="A9169" t="s">
        <v>1</v>
      </c>
      <c r="B9169" t="s">
        <v>1591</v>
      </c>
      <c r="C9169" t="s">
        <v>952</v>
      </c>
      <c r="D9169" t="s">
        <v>4673</v>
      </c>
      <c r="E9169" t="s">
        <v>59</v>
      </c>
      <c r="F9169" t="b">
        <v>0</v>
      </c>
      <c r="G9169" t="s">
        <v>68</v>
      </c>
      <c r="H9169" s="1">
        <v>46122.004270833328</v>
      </c>
      <c r="I9169" t="b">
        <v>1</v>
      </c>
      <c r="J9169" t="b">
        <v>1</v>
      </c>
      <c r="K9169" t="s">
        <v>41</v>
      </c>
      <c r="L9169" t="s">
        <v>60</v>
      </c>
      <c r="M9169">
        <v>185000</v>
      </c>
      <c r="N9169"/>
      <c r="O9169" t="s">
        <v>3447</v>
      </c>
      <c r="P9169" t="s">
        <v>15951</v>
      </c>
    </row>
    <row r="9170" spans="1:16" x14ac:dyDescent="0.25">
      <c r="A9170" t="s">
        <v>1</v>
      </c>
      <c r="B9170" t="s">
        <v>18586</v>
      </c>
      <c r="C9170" t="s">
        <v>930</v>
      </c>
      <c r="D9170" t="s">
        <v>4868</v>
      </c>
      <c r="E9170" t="s">
        <v>59</v>
      </c>
      <c r="F9170" t="b">
        <v>0</v>
      </c>
      <c r="G9170" t="s">
        <v>19</v>
      </c>
      <c r="H9170" s="1">
        <v>46122.296331018522</v>
      </c>
      <c r="I9170" t="b">
        <v>0</v>
      </c>
      <c r="J9170" t="b">
        <v>0</v>
      </c>
      <c r="K9170" t="s">
        <v>19</v>
      </c>
      <c r="L9170" t="s">
        <v>60</v>
      </c>
      <c r="M9170">
        <v>1750000</v>
      </c>
      <c r="N9170"/>
      <c r="O9170" t="s">
        <v>18587</v>
      </c>
      <c r="P9170" t="s">
        <v>15670</v>
      </c>
    </row>
    <row r="9171" spans="1:16" x14ac:dyDescent="0.25">
      <c r="A9171" t="s">
        <v>8</v>
      </c>
      <c r="B9171" t="s">
        <v>2351</v>
      </c>
      <c r="C9171" t="s">
        <v>201</v>
      </c>
      <c r="D9171" t="s">
        <v>2360</v>
      </c>
      <c r="E9171" t="s">
        <v>59</v>
      </c>
      <c r="F9171" t="b">
        <v>0</v>
      </c>
      <c r="G9171" t="s">
        <v>77</v>
      </c>
      <c r="H9171" s="1">
        <v>46122.336377314823</v>
      </c>
      <c r="I9171" t="b">
        <v>0</v>
      </c>
      <c r="J9171" t="b">
        <v>1</v>
      </c>
      <c r="K9171" t="s">
        <v>41</v>
      </c>
      <c r="L9171" t="s">
        <v>60</v>
      </c>
      <c r="M9171">
        <v>214740.5</v>
      </c>
      <c r="N9171"/>
      <c r="O9171" t="s">
        <v>18588</v>
      </c>
      <c r="P9171" t="s">
        <v>208</v>
      </c>
    </row>
    <row r="9172" spans="1:16" x14ac:dyDescent="0.25">
      <c r="A9172" t="s">
        <v>1</v>
      </c>
      <c r="B9172" t="s">
        <v>15809</v>
      </c>
      <c r="C9172" t="s">
        <v>5067</v>
      </c>
      <c r="D9172" t="s">
        <v>4526</v>
      </c>
      <c r="E9172" t="s">
        <v>59</v>
      </c>
      <c r="F9172" t="b">
        <v>0</v>
      </c>
      <c r="G9172" t="s">
        <v>40</v>
      </c>
      <c r="H9172" s="1">
        <v>46122.380196759259</v>
      </c>
      <c r="I9172" t="b">
        <v>1</v>
      </c>
      <c r="J9172" t="b">
        <v>0</v>
      </c>
      <c r="K9172" t="s">
        <v>40</v>
      </c>
      <c r="L9172" t="s">
        <v>60</v>
      </c>
      <c r="M9172">
        <v>45000</v>
      </c>
      <c r="N9172"/>
      <c r="O9172" t="s">
        <v>15810</v>
      </c>
      <c r="P9172" t="s">
        <v>15811</v>
      </c>
    </row>
    <row r="9173" spans="1:16" x14ac:dyDescent="0.25">
      <c r="A9173" t="s">
        <v>5</v>
      </c>
      <c r="B9173" t="s">
        <v>2722</v>
      </c>
      <c r="C9173" t="s">
        <v>6711</v>
      </c>
      <c r="D9173" t="s">
        <v>4526</v>
      </c>
      <c r="E9173" t="s">
        <v>59</v>
      </c>
      <c r="F9173" t="b">
        <v>0</v>
      </c>
      <c r="G9173" t="s">
        <v>40</v>
      </c>
      <c r="H9173" s="1">
        <v>46122.380219907413</v>
      </c>
      <c r="I9173" t="b">
        <v>1</v>
      </c>
      <c r="J9173" t="b">
        <v>0</v>
      </c>
      <c r="K9173" t="s">
        <v>40</v>
      </c>
      <c r="L9173" t="s">
        <v>60</v>
      </c>
      <c r="M9173">
        <v>61781</v>
      </c>
      <c r="N9173"/>
      <c r="O9173" t="s">
        <v>18589</v>
      </c>
    </row>
    <row r="9174" spans="1:16" x14ac:dyDescent="0.25">
      <c r="A9174" t="s">
        <v>0</v>
      </c>
      <c r="B9174" t="s">
        <v>18590</v>
      </c>
      <c r="C9174" t="s">
        <v>913</v>
      </c>
      <c r="D9174" t="s">
        <v>4526</v>
      </c>
      <c r="E9174" t="s">
        <v>88</v>
      </c>
      <c r="F9174" t="b">
        <v>0</v>
      </c>
      <c r="G9174" t="s">
        <v>20</v>
      </c>
      <c r="H9174" s="1">
        <v>46122.41914351852</v>
      </c>
      <c r="I9174" t="b">
        <v>0</v>
      </c>
      <c r="J9174" t="b">
        <v>0</v>
      </c>
      <c r="K9174" t="s">
        <v>20</v>
      </c>
      <c r="L9174" t="s">
        <v>60</v>
      </c>
      <c r="M9174">
        <v>32500</v>
      </c>
      <c r="N9174"/>
      <c r="O9174" t="s">
        <v>18344</v>
      </c>
    </row>
    <row r="9175" spans="1:16" x14ac:dyDescent="0.25">
      <c r="A9175" t="s">
        <v>6</v>
      </c>
      <c r="B9175" t="s">
        <v>17177</v>
      </c>
      <c r="C9175" t="s">
        <v>81</v>
      </c>
      <c r="D9175" t="s">
        <v>2360</v>
      </c>
      <c r="E9175" t="s">
        <v>59</v>
      </c>
      <c r="F9175" t="b">
        <v>0</v>
      </c>
      <c r="G9175" t="s">
        <v>77</v>
      </c>
      <c r="H9175" s="1">
        <v>46122.419745370367</v>
      </c>
      <c r="I9175" t="b">
        <v>0</v>
      </c>
      <c r="J9175" t="b">
        <v>1</v>
      </c>
      <c r="K9175" t="s">
        <v>41</v>
      </c>
      <c r="L9175" t="s">
        <v>60</v>
      </c>
      <c r="M9175">
        <v>175500</v>
      </c>
      <c r="N9175"/>
      <c r="O9175" t="s">
        <v>3622</v>
      </c>
      <c r="P9175" t="s">
        <v>17178</v>
      </c>
    </row>
    <row r="9176" spans="1:16" x14ac:dyDescent="0.25">
      <c r="A9176" t="s">
        <v>6</v>
      </c>
      <c r="B9176" t="s">
        <v>17179</v>
      </c>
      <c r="C9176" t="s">
        <v>637</v>
      </c>
      <c r="D9176" t="s">
        <v>2360</v>
      </c>
      <c r="E9176" t="s">
        <v>59</v>
      </c>
      <c r="F9176" t="b">
        <v>0</v>
      </c>
      <c r="G9176" t="s">
        <v>77</v>
      </c>
      <c r="H9176" s="1">
        <v>46122.419745370367</v>
      </c>
      <c r="I9176" t="b">
        <v>0</v>
      </c>
      <c r="J9176" t="b">
        <v>1</v>
      </c>
      <c r="K9176" t="s">
        <v>41</v>
      </c>
      <c r="L9176" t="s">
        <v>60</v>
      </c>
      <c r="M9176">
        <v>175500</v>
      </c>
      <c r="N9176"/>
      <c r="O9176" t="s">
        <v>424</v>
      </c>
      <c r="P9176" t="s">
        <v>8127</v>
      </c>
    </row>
    <row r="9177" spans="1:16" x14ac:dyDescent="0.25">
      <c r="A9177" t="s">
        <v>6</v>
      </c>
      <c r="B9177" t="s">
        <v>18333</v>
      </c>
      <c r="C9177" t="s">
        <v>76</v>
      </c>
      <c r="D9177" t="s">
        <v>4550</v>
      </c>
      <c r="E9177" t="s">
        <v>59</v>
      </c>
      <c r="F9177" t="b">
        <v>1</v>
      </c>
      <c r="G9177" t="s">
        <v>41</v>
      </c>
      <c r="H9177" s="1">
        <v>46122.420717592591</v>
      </c>
      <c r="I9177" t="b">
        <v>0</v>
      </c>
      <c r="J9177" t="b">
        <v>1</v>
      </c>
      <c r="K9177" t="s">
        <v>41</v>
      </c>
      <c r="L9177" t="s">
        <v>60</v>
      </c>
      <c r="M9177">
        <v>170000</v>
      </c>
      <c r="N9177"/>
      <c r="O9177" t="s">
        <v>18334</v>
      </c>
      <c r="P9177" t="s">
        <v>18335</v>
      </c>
    </row>
    <row r="9178" spans="1:16" x14ac:dyDescent="0.25">
      <c r="A9178" t="s">
        <v>1</v>
      </c>
      <c r="B9178" t="s">
        <v>1</v>
      </c>
      <c r="C9178" t="s">
        <v>1968</v>
      </c>
      <c r="D9178" t="s">
        <v>2360</v>
      </c>
      <c r="E9178" t="s">
        <v>72</v>
      </c>
      <c r="F9178" t="b">
        <v>0</v>
      </c>
      <c r="G9178" t="s">
        <v>77</v>
      </c>
      <c r="H9178" s="1">
        <v>46122.420925925922</v>
      </c>
      <c r="I9178" t="b">
        <v>0</v>
      </c>
      <c r="J9178" t="b">
        <v>1</v>
      </c>
      <c r="K9178" t="s">
        <v>41</v>
      </c>
      <c r="L9178" t="s">
        <v>60</v>
      </c>
      <c r="M9178">
        <v>141000</v>
      </c>
      <c r="N9178"/>
      <c r="O9178" t="s">
        <v>5742</v>
      </c>
      <c r="P9178" t="s">
        <v>18591</v>
      </c>
    </row>
    <row r="9179" spans="1:16" x14ac:dyDescent="0.25">
      <c r="A9179" t="s">
        <v>7</v>
      </c>
      <c r="B9179" t="s">
        <v>18592</v>
      </c>
      <c r="C9179" t="s">
        <v>913</v>
      </c>
      <c r="D9179" t="s">
        <v>4526</v>
      </c>
      <c r="E9179" t="s">
        <v>59</v>
      </c>
      <c r="F9179" t="b">
        <v>0</v>
      </c>
      <c r="G9179" t="s">
        <v>20</v>
      </c>
      <c r="H9179" s="1">
        <v>46122.460752314822</v>
      </c>
      <c r="I9179" t="b">
        <v>1</v>
      </c>
      <c r="J9179" t="b">
        <v>0</v>
      </c>
      <c r="K9179" t="s">
        <v>20</v>
      </c>
      <c r="L9179" t="s">
        <v>74</v>
      </c>
      <c r="M9179"/>
      <c r="N9179">
        <v>64</v>
      </c>
      <c r="O9179" t="s">
        <v>14249</v>
      </c>
      <c r="P9179" t="s">
        <v>4780</v>
      </c>
    </row>
    <row r="9180" spans="1:16" x14ac:dyDescent="0.25">
      <c r="A9180" t="s">
        <v>0</v>
      </c>
      <c r="B9180" t="s">
        <v>0</v>
      </c>
      <c r="C9180" t="s">
        <v>10022</v>
      </c>
      <c r="D9180" t="s">
        <v>4526</v>
      </c>
      <c r="E9180" t="s">
        <v>59</v>
      </c>
      <c r="F9180" t="b">
        <v>0</v>
      </c>
      <c r="G9180" t="s">
        <v>40</v>
      </c>
      <c r="H9180" s="1">
        <v>46122.46130787037</v>
      </c>
      <c r="I9180" t="b">
        <v>1</v>
      </c>
      <c r="J9180" t="b">
        <v>0</v>
      </c>
      <c r="K9180" t="s">
        <v>40</v>
      </c>
      <c r="L9180" t="s">
        <v>60</v>
      </c>
      <c r="M9180">
        <v>43500</v>
      </c>
      <c r="N9180"/>
      <c r="O9180" t="s">
        <v>101</v>
      </c>
      <c r="P9180" t="s">
        <v>18593</v>
      </c>
    </row>
    <row r="9181" spans="1:16" x14ac:dyDescent="0.25">
      <c r="A9181" t="s">
        <v>0</v>
      </c>
      <c r="B9181" t="s">
        <v>4434</v>
      </c>
      <c r="C9181" t="s">
        <v>76</v>
      </c>
      <c r="D9181" t="s">
        <v>4346</v>
      </c>
      <c r="E9181" t="s">
        <v>59</v>
      </c>
      <c r="F9181" t="b">
        <v>1</v>
      </c>
      <c r="G9181" t="s">
        <v>40</v>
      </c>
      <c r="H9181" s="1">
        <v>46122.46130787037</v>
      </c>
      <c r="I9181" t="b">
        <v>1</v>
      </c>
      <c r="J9181" t="b">
        <v>0</v>
      </c>
      <c r="K9181" t="s">
        <v>40</v>
      </c>
      <c r="L9181" t="s">
        <v>60</v>
      </c>
      <c r="M9181">
        <v>47500</v>
      </c>
      <c r="N9181"/>
      <c r="O9181" t="s">
        <v>18594</v>
      </c>
      <c r="P9181" t="s">
        <v>325</v>
      </c>
    </row>
    <row r="9182" spans="1:16" x14ac:dyDescent="0.25">
      <c r="A9182" t="s">
        <v>0</v>
      </c>
      <c r="B9182" t="s">
        <v>18595</v>
      </c>
      <c r="C9182" t="s">
        <v>40</v>
      </c>
      <c r="D9182" t="s">
        <v>4526</v>
      </c>
      <c r="E9182" t="s">
        <v>59</v>
      </c>
      <c r="F9182" t="b">
        <v>0</v>
      </c>
      <c r="G9182" t="s">
        <v>40</v>
      </c>
      <c r="H9182" s="1">
        <v>46122.461319444446</v>
      </c>
      <c r="I9182" t="b">
        <v>1</v>
      </c>
      <c r="J9182" t="b">
        <v>0</v>
      </c>
      <c r="K9182" t="s">
        <v>40</v>
      </c>
      <c r="L9182" t="s">
        <v>60</v>
      </c>
      <c r="M9182">
        <v>42000</v>
      </c>
      <c r="N9182"/>
      <c r="O9182" t="s">
        <v>18596</v>
      </c>
      <c r="P9182" t="s">
        <v>18597</v>
      </c>
    </row>
    <row r="9183" spans="1:16" x14ac:dyDescent="0.25">
      <c r="A9183" t="s">
        <v>1</v>
      </c>
      <c r="B9183" t="s">
        <v>15749</v>
      </c>
      <c r="C9183" t="s">
        <v>124</v>
      </c>
      <c r="D9183" t="s">
        <v>2360</v>
      </c>
      <c r="E9183" t="s">
        <v>59</v>
      </c>
      <c r="F9183" t="b">
        <v>0</v>
      </c>
      <c r="G9183" t="s">
        <v>77</v>
      </c>
      <c r="H9183" s="1">
        <v>46122.462592592587</v>
      </c>
      <c r="I9183" t="b">
        <v>1</v>
      </c>
      <c r="J9183" t="b">
        <v>1</v>
      </c>
      <c r="K9183" t="s">
        <v>41</v>
      </c>
      <c r="L9183" t="s">
        <v>60</v>
      </c>
      <c r="M9183">
        <v>132000</v>
      </c>
      <c r="N9183"/>
      <c r="O9183" t="s">
        <v>15750</v>
      </c>
      <c r="P9183" t="s">
        <v>18598</v>
      </c>
    </row>
    <row r="9184" spans="1:16" x14ac:dyDescent="0.25">
      <c r="A9184" t="s">
        <v>9</v>
      </c>
      <c r="B9184" t="s">
        <v>15135</v>
      </c>
      <c r="C9184" t="s">
        <v>2408</v>
      </c>
      <c r="D9184" t="s">
        <v>4526</v>
      </c>
      <c r="E9184" t="s">
        <v>59</v>
      </c>
      <c r="F9184" t="b">
        <v>0</v>
      </c>
      <c r="G9184" t="s">
        <v>13</v>
      </c>
      <c r="H9184" s="1">
        <v>46122.462812500002</v>
      </c>
      <c r="I9184" t="b">
        <v>0</v>
      </c>
      <c r="J9184" t="b">
        <v>0</v>
      </c>
      <c r="K9184" t="s">
        <v>13</v>
      </c>
      <c r="L9184" t="s">
        <v>60</v>
      </c>
      <c r="M9184">
        <v>157500</v>
      </c>
      <c r="N9184"/>
      <c r="O9184" t="s">
        <v>2578</v>
      </c>
      <c r="P9184" t="s">
        <v>15136</v>
      </c>
    </row>
    <row r="9185" spans="1:16" x14ac:dyDescent="0.25">
      <c r="A9185" t="s">
        <v>1</v>
      </c>
      <c r="B9185" t="s">
        <v>18599</v>
      </c>
      <c r="C9185" t="s">
        <v>13767</v>
      </c>
      <c r="D9185" t="s">
        <v>4346</v>
      </c>
      <c r="E9185" t="s">
        <v>59</v>
      </c>
      <c r="F9185" t="b">
        <v>0</v>
      </c>
      <c r="G9185" t="s">
        <v>19</v>
      </c>
      <c r="H9185" s="1">
        <v>46122.463009259263</v>
      </c>
      <c r="I9185" t="b">
        <v>1</v>
      </c>
      <c r="J9185" t="b">
        <v>0</v>
      </c>
      <c r="K9185" t="s">
        <v>19</v>
      </c>
      <c r="L9185" t="s">
        <v>60</v>
      </c>
      <c r="M9185">
        <v>4250000</v>
      </c>
      <c r="N9185"/>
      <c r="O9185" t="s">
        <v>18600</v>
      </c>
      <c r="P9185" t="s">
        <v>18601</v>
      </c>
    </row>
    <row r="9186" spans="1:16" x14ac:dyDescent="0.25">
      <c r="A9186" t="s">
        <v>1</v>
      </c>
      <c r="B9186" t="s">
        <v>18602</v>
      </c>
      <c r="C9186" t="s">
        <v>33</v>
      </c>
      <c r="D9186" t="s">
        <v>16554</v>
      </c>
      <c r="E9186" t="s">
        <v>59</v>
      </c>
      <c r="F9186" t="b">
        <v>0</v>
      </c>
      <c r="G9186" t="s">
        <v>33</v>
      </c>
      <c r="H9186" s="1">
        <v>46122.463414351849</v>
      </c>
      <c r="I9186" t="b">
        <v>0</v>
      </c>
      <c r="J9186" t="b">
        <v>0</v>
      </c>
      <c r="K9186" t="s">
        <v>33</v>
      </c>
      <c r="L9186" t="s">
        <v>60</v>
      </c>
      <c r="M9186">
        <v>125000</v>
      </c>
      <c r="N9186"/>
      <c r="O9186" t="s">
        <v>18603</v>
      </c>
      <c r="P9186" t="s">
        <v>18604</v>
      </c>
    </row>
    <row r="9187" spans="1:16" x14ac:dyDescent="0.25">
      <c r="A9187" t="s">
        <v>3</v>
      </c>
      <c r="B9187" t="s">
        <v>18605</v>
      </c>
      <c r="C9187" t="s">
        <v>913</v>
      </c>
      <c r="D9187" t="s">
        <v>4526</v>
      </c>
      <c r="E9187" t="s">
        <v>59</v>
      </c>
      <c r="F9187" t="b">
        <v>0</v>
      </c>
      <c r="G9187" t="s">
        <v>20</v>
      </c>
      <c r="H9187" s="1">
        <v>46122.502418981479</v>
      </c>
      <c r="I9187" t="b">
        <v>0</v>
      </c>
      <c r="J9187" t="b">
        <v>0</v>
      </c>
      <c r="K9187" t="s">
        <v>20</v>
      </c>
      <c r="L9187" t="s">
        <v>60</v>
      </c>
      <c r="M9187">
        <v>70000</v>
      </c>
      <c r="N9187"/>
      <c r="O9187" t="s">
        <v>6054</v>
      </c>
    </row>
    <row r="9188" spans="1:16" x14ac:dyDescent="0.25">
      <c r="A9188" t="s">
        <v>2</v>
      </c>
      <c r="B9188" t="s">
        <v>18606</v>
      </c>
      <c r="C9188" t="s">
        <v>353</v>
      </c>
      <c r="D9188" t="s">
        <v>6368</v>
      </c>
      <c r="E9188" t="s">
        <v>59</v>
      </c>
      <c r="F9188" t="b">
        <v>0</v>
      </c>
      <c r="G9188" t="s">
        <v>77</v>
      </c>
      <c r="H9188" s="1">
        <v>46122.503113425933</v>
      </c>
      <c r="I9188" t="b">
        <v>1</v>
      </c>
      <c r="J9188" t="b">
        <v>1</v>
      </c>
      <c r="K9188" t="s">
        <v>41</v>
      </c>
      <c r="L9188" t="s">
        <v>60</v>
      </c>
      <c r="M9188">
        <v>236600</v>
      </c>
      <c r="N9188"/>
      <c r="O9188" t="s">
        <v>18607</v>
      </c>
    </row>
    <row r="9189" spans="1:16" x14ac:dyDescent="0.25">
      <c r="A9189" t="s">
        <v>1</v>
      </c>
      <c r="B9189" t="s">
        <v>358</v>
      </c>
      <c r="C9189" t="s">
        <v>4607</v>
      </c>
      <c r="D9189" t="s">
        <v>4526</v>
      </c>
      <c r="E9189" t="s">
        <v>59</v>
      </c>
      <c r="F9189" t="b">
        <v>0</v>
      </c>
      <c r="G9189" t="s">
        <v>65</v>
      </c>
      <c r="H9189" s="1">
        <v>46122.504259259258</v>
      </c>
      <c r="I9189" t="b">
        <v>0</v>
      </c>
      <c r="J9189" t="b">
        <v>1</v>
      </c>
      <c r="K9189" t="s">
        <v>41</v>
      </c>
      <c r="L9189" t="s">
        <v>74</v>
      </c>
      <c r="M9189"/>
      <c r="N9189">
        <v>32.5</v>
      </c>
      <c r="O9189" t="s">
        <v>222</v>
      </c>
      <c r="P9189" t="s">
        <v>18189</v>
      </c>
    </row>
    <row r="9190" spans="1:16" x14ac:dyDescent="0.25">
      <c r="A9190" t="s">
        <v>9</v>
      </c>
      <c r="B9190" t="s">
        <v>18608</v>
      </c>
      <c r="C9190" t="s">
        <v>18609</v>
      </c>
      <c r="D9190" t="s">
        <v>4526</v>
      </c>
      <c r="E9190" t="s">
        <v>59</v>
      </c>
      <c r="F9190" t="b">
        <v>0</v>
      </c>
      <c r="G9190" t="s">
        <v>40</v>
      </c>
      <c r="H9190" s="1">
        <v>46122.505243055559</v>
      </c>
      <c r="I9190" t="b">
        <v>1</v>
      </c>
      <c r="J9190" t="b">
        <v>0</v>
      </c>
      <c r="K9190" t="s">
        <v>40</v>
      </c>
      <c r="L9190" t="s">
        <v>60</v>
      </c>
      <c r="M9190">
        <v>75000</v>
      </c>
      <c r="N9190"/>
      <c r="O9190" t="s">
        <v>18610</v>
      </c>
      <c r="P9190" t="s">
        <v>18611</v>
      </c>
    </row>
    <row r="9191" spans="1:16" x14ac:dyDescent="0.25">
      <c r="A9191" t="s">
        <v>0</v>
      </c>
      <c r="B9191" t="s">
        <v>18612</v>
      </c>
      <c r="C9191" t="s">
        <v>913</v>
      </c>
      <c r="D9191" t="s">
        <v>4526</v>
      </c>
      <c r="E9191" t="s">
        <v>59</v>
      </c>
      <c r="F9191" t="b">
        <v>0</v>
      </c>
      <c r="G9191" t="s">
        <v>20</v>
      </c>
      <c r="H9191" s="1">
        <v>46122.54414351852</v>
      </c>
      <c r="I9191" t="b">
        <v>0</v>
      </c>
      <c r="J9191" t="b">
        <v>0</v>
      </c>
      <c r="K9191" t="s">
        <v>20</v>
      </c>
      <c r="L9191" t="s">
        <v>60</v>
      </c>
      <c r="M9191">
        <v>36000</v>
      </c>
      <c r="N9191"/>
      <c r="O9191" t="s">
        <v>5339</v>
      </c>
      <c r="P9191" t="s">
        <v>1514</v>
      </c>
    </row>
    <row r="9192" spans="1:16" x14ac:dyDescent="0.25">
      <c r="A9192" t="s">
        <v>3</v>
      </c>
      <c r="B9192" t="s">
        <v>18613</v>
      </c>
      <c r="C9192" t="s">
        <v>930</v>
      </c>
      <c r="D9192" t="s">
        <v>4526</v>
      </c>
      <c r="E9192" t="s">
        <v>59</v>
      </c>
      <c r="F9192" t="b">
        <v>0</v>
      </c>
      <c r="G9192" t="s">
        <v>19</v>
      </c>
      <c r="H9192" s="1">
        <v>46122.544189814813</v>
      </c>
      <c r="I9192" t="b">
        <v>0</v>
      </c>
      <c r="J9192" t="b">
        <v>0</v>
      </c>
      <c r="K9192" t="s">
        <v>19</v>
      </c>
      <c r="L9192" t="s">
        <v>60</v>
      </c>
      <c r="M9192">
        <v>1250000</v>
      </c>
      <c r="N9192"/>
      <c r="O9192" t="s">
        <v>18614</v>
      </c>
      <c r="P9192" t="s">
        <v>325</v>
      </c>
    </row>
    <row r="9193" spans="1:16" x14ac:dyDescent="0.25">
      <c r="A9193" t="s">
        <v>0</v>
      </c>
      <c r="B9193" t="s">
        <v>18615</v>
      </c>
      <c r="C9193" t="s">
        <v>76</v>
      </c>
      <c r="D9193" t="s">
        <v>4526</v>
      </c>
      <c r="E9193" t="s">
        <v>59</v>
      </c>
      <c r="F9193" t="b">
        <v>1</v>
      </c>
      <c r="G9193" t="s">
        <v>40</v>
      </c>
      <c r="H9193" s="1">
        <v>46122.544652777768</v>
      </c>
      <c r="I9193" t="b">
        <v>1</v>
      </c>
      <c r="J9193" t="b">
        <v>0</v>
      </c>
      <c r="K9193" t="s">
        <v>40</v>
      </c>
      <c r="L9193" t="s">
        <v>60</v>
      </c>
      <c r="M9193">
        <v>47500</v>
      </c>
      <c r="N9193"/>
      <c r="O9193" t="s">
        <v>18616</v>
      </c>
      <c r="P9193" t="s">
        <v>219</v>
      </c>
    </row>
    <row r="9194" spans="1:16" x14ac:dyDescent="0.25">
      <c r="A9194" t="s">
        <v>2</v>
      </c>
      <c r="B9194" t="s">
        <v>18617</v>
      </c>
      <c r="C9194" t="s">
        <v>1630</v>
      </c>
      <c r="D9194" t="s">
        <v>6368</v>
      </c>
      <c r="E9194" t="s">
        <v>59</v>
      </c>
      <c r="F9194" t="b">
        <v>0</v>
      </c>
      <c r="G9194" t="s">
        <v>77</v>
      </c>
      <c r="H9194" s="1">
        <v>46122.544733796298</v>
      </c>
      <c r="I9194" t="b">
        <v>0</v>
      </c>
      <c r="J9194" t="b">
        <v>1</v>
      </c>
      <c r="K9194" t="s">
        <v>41</v>
      </c>
      <c r="L9194" t="s">
        <v>60</v>
      </c>
      <c r="M9194">
        <v>227344</v>
      </c>
      <c r="N9194"/>
      <c r="O9194" t="s">
        <v>18607</v>
      </c>
    </row>
    <row r="9195" spans="1:16" x14ac:dyDescent="0.25">
      <c r="A9195" t="s">
        <v>1</v>
      </c>
      <c r="B9195" t="s">
        <v>18618</v>
      </c>
      <c r="C9195" t="s">
        <v>1630</v>
      </c>
      <c r="D9195" t="s">
        <v>6368</v>
      </c>
      <c r="E9195" t="s">
        <v>59</v>
      </c>
      <c r="F9195" t="b">
        <v>0</v>
      </c>
      <c r="G9195" t="s">
        <v>77</v>
      </c>
      <c r="H9195" s="1">
        <v>46122.544756944437</v>
      </c>
      <c r="I9195" t="b">
        <v>1</v>
      </c>
      <c r="J9195" t="b">
        <v>1</v>
      </c>
      <c r="K9195" t="s">
        <v>41</v>
      </c>
      <c r="L9195" t="s">
        <v>60</v>
      </c>
      <c r="M9195">
        <v>189667.5</v>
      </c>
      <c r="N9195"/>
      <c r="O9195" t="s">
        <v>18607</v>
      </c>
    </row>
    <row r="9196" spans="1:16" x14ac:dyDescent="0.25">
      <c r="A9196" t="s">
        <v>4</v>
      </c>
      <c r="B9196" t="s">
        <v>18619</v>
      </c>
      <c r="C9196" t="s">
        <v>743</v>
      </c>
      <c r="D9196" t="s">
        <v>6368</v>
      </c>
      <c r="E9196" t="s">
        <v>59</v>
      </c>
      <c r="F9196" t="b">
        <v>0</v>
      </c>
      <c r="G9196" t="s">
        <v>77</v>
      </c>
      <c r="H9196" s="1">
        <v>46122.544756944437</v>
      </c>
      <c r="I9196" t="b">
        <v>1</v>
      </c>
      <c r="J9196" t="b">
        <v>0</v>
      </c>
      <c r="K9196" t="s">
        <v>41</v>
      </c>
      <c r="L9196" t="s">
        <v>60</v>
      </c>
      <c r="M9196">
        <v>174000</v>
      </c>
      <c r="N9196"/>
      <c r="O9196" t="s">
        <v>2542</v>
      </c>
      <c r="P9196" t="s">
        <v>495</v>
      </c>
    </row>
    <row r="9197" spans="1:16" x14ac:dyDescent="0.25">
      <c r="A9197" t="s">
        <v>1</v>
      </c>
      <c r="B9197" t="s">
        <v>18620</v>
      </c>
      <c r="C9197" t="s">
        <v>1630</v>
      </c>
      <c r="D9197" t="s">
        <v>6368</v>
      </c>
      <c r="E9197" t="s">
        <v>59</v>
      </c>
      <c r="F9197" t="b">
        <v>0</v>
      </c>
      <c r="G9197" t="s">
        <v>77</v>
      </c>
      <c r="H9197" s="1">
        <v>46122.544756944437</v>
      </c>
      <c r="I9197" t="b">
        <v>1</v>
      </c>
      <c r="J9197" t="b">
        <v>1</v>
      </c>
      <c r="K9197" t="s">
        <v>41</v>
      </c>
      <c r="L9197" t="s">
        <v>60</v>
      </c>
      <c r="M9197">
        <v>194807.5</v>
      </c>
      <c r="N9197"/>
      <c r="O9197" t="s">
        <v>18607</v>
      </c>
    </row>
    <row r="9198" spans="1:16" x14ac:dyDescent="0.25">
      <c r="A9198" t="s">
        <v>2</v>
      </c>
      <c r="B9198" t="s">
        <v>18621</v>
      </c>
      <c r="C9198" t="s">
        <v>1630</v>
      </c>
      <c r="D9198" t="s">
        <v>6368</v>
      </c>
      <c r="E9198" t="s">
        <v>59</v>
      </c>
      <c r="F9198" t="b">
        <v>0</v>
      </c>
      <c r="G9198" t="s">
        <v>77</v>
      </c>
      <c r="H9198" s="1">
        <v>46122.544756944437</v>
      </c>
      <c r="I9198" t="b">
        <v>1</v>
      </c>
      <c r="J9198" t="b">
        <v>1</v>
      </c>
      <c r="K9198" t="s">
        <v>41</v>
      </c>
      <c r="L9198" t="s">
        <v>60</v>
      </c>
      <c r="M9198">
        <v>198740.5</v>
      </c>
      <c r="N9198"/>
      <c r="O9198" t="s">
        <v>18607</v>
      </c>
    </row>
    <row r="9199" spans="1:16" x14ac:dyDescent="0.25">
      <c r="A9199" t="s">
        <v>4</v>
      </c>
      <c r="B9199" t="s">
        <v>18622</v>
      </c>
      <c r="C9199" t="s">
        <v>743</v>
      </c>
      <c r="D9199" t="s">
        <v>6368</v>
      </c>
      <c r="E9199" t="s">
        <v>59</v>
      </c>
      <c r="F9199" t="b">
        <v>0</v>
      </c>
      <c r="G9199" t="s">
        <v>77</v>
      </c>
      <c r="H9199" s="1">
        <v>46122.544756944437</v>
      </c>
      <c r="I9199" t="b">
        <v>1</v>
      </c>
      <c r="J9199" t="b">
        <v>0</v>
      </c>
      <c r="K9199" t="s">
        <v>41</v>
      </c>
      <c r="L9199" t="s">
        <v>60</v>
      </c>
      <c r="M9199">
        <v>266000</v>
      </c>
      <c r="N9199"/>
      <c r="O9199" t="s">
        <v>2542</v>
      </c>
    </row>
    <row r="9200" spans="1:16" x14ac:dyDescent="0.25">
      <c r="A9200" t="s">
        <v>2</v>
      </c>
      <c r="B9200" t="s">
        <v>18623</v>
      </c>
      <c r="C9200" t="s">
        <v>5067</v>
      </c>
      <c r="D9200" t="s">
        <v>5018</v>
      </c>
      <c r="E9200" t="s">
        <v>59</v>
      </c>
      <c r="F9200" t="b">
        <v>0</v>
      </c>
      <c r="G9200" t="s">
        <v>40</v>
      </c>
      <c r="H9200" s="1">
        <v>46122.545706018522</v>
      </c>
      <c r="I9200" t="b">
        <v>0</v>
      </c>
      <c r="J9200" t="b">
        <v>0</v>
      </c>
      <c r="K9200" t="s">
        <v>40</v>
      </c>
      <c r="L9200" t="s">
        <v>60</v>
      </c>
      <c r="M9200">
        <v>40000</v>
      </c>
      <c r="N9200"/>
      <c r="O9200" t="s">
        <v>14128</v>
      </c>
      <c r="P9200" t="s">
        <v>208</v>
      </c>
    </row>
    <row r="9201" spans="1:16" x14ac:dyDescent="0.25">
      <c r="A9201" t="s">
        <v>2</v>
      </c>
      <c r="B9201" t="s">
        <v>18039</v>
      </c>
      <c r="C9201" t="s">
        <v>18624</v>
      </c>
      <c r="D9201" t="s">
        <v>4569</v>
      </c>
      <c r="E9201" t="s">
        <v>59</v>
      </c>
      <c r="F9201" t="b">
        <v>0</v>
      </c>
      <c r="G9201" t="s">
        <v>41</v>
      </c>
      <c r="H9201" s="1">
        <v>46122.545717592591</v>
      </c>
      <c r="I9201" t="b">
        <v>0</v>
      </c>
      <c r="J9201" t="b">
        <v>1</v>
      </c>
      <c r="K9201" t="s">
        <v>41</v>
      </c>
      <c r="L9201" t="s">
        <v>74</v>
      </c>
      <c r="M9201"/>
      <c r="N9201">
        <v>47.05</v>
      </c>
      <c r="O9201" t="s">
        <v>2017</v>
      </c>
      <c r="P9201" t="s">
        <v>6696</v>
      </c>
    </row>
    <row r="9202" spans="1:16" x14ac:dyDescent="0.25">
      <c r="A9202" t="s">
        <v>1</v>
      </c>
      <c r="B9202" t="s">
        <v>316</v>
      </c>
      <c r="C9202" t="s">
        <v>121</v>
      </c>
      <c r="D9202" t="s">
        <v>4526</v>
      </c>
      <c r="E9202" t="s">
        <v>88</v>
      </c>
      <c r="F9202" t="b">
        <v>0</v>
      </c>
      <c r="G9202" t="s">
        <v>68</v>
      </c>
      <c r="H9202" s="1">
        <v>46122.545810185176</v>
      </c>
      <c r="I9202" t="b">
        <v>1</v>
      </c>
      <c r="J9202" t="b">
        <v>0</v>
      </c>
      <c r="K9202" t="s">
        <v>41</v>
      </c>
      <c r="L9202" t="s">
        <v>74</v>
      </c>
      <c r="M9202"/>
      <c r="N9202">
        <v>50</v>
      </c>
      <c r="O9202" t="s">
        <v>18625</v>
      </c>
      <c r="P9202" t="s">
        <v>18626</v>
      </c>
    </row>
    <row r="9203" spans="1:16" x14ac:dyDescent="0.25">
      <c r="A9203" t="s">
        <v>1</v>
      </c>
      <c r="B9203" t="s">
        <v>316</v>
      </c>
      <c r="C9203" t="s">
        <v>121</v>
      </c>
      <c r="D9203" t="s">
        <v>4526</v>
      </c>
      <c r="E9203" t="s">
        <v>88</v>
      </c>
      <c r="F9203" t="b">
        <v>0</v>
      </c>
      <c r="G9203" t="s">
        <v>89</v>
      </c>
      <c r="H9203" s="1">
        <v>46122.545856481483</v>
      </c>
      <c r="I9203" t="b">
        <v>1</v>
      </c>
      <c r="J9203" t="b">
        <v>0</v>
      </c>
      <c r="K9203" t="s">
        <v>41</v>
      </c>
      <c r="L9203" t="s">
        <v>74</v>
      </c>
      <c r="M9203"/>
      <c r="N9203">
        <v>50</v>
      </c>
      <c r="O9203" t="s">
        <v>18625</v>
      </c>
      <c r="P9203" t="s">
        <v>18627</v>
      </c>
    </row>
    <row r="9204" spans="1:16" x14ac:dyDescent="0.25">
      <c r="A9204" t="s">
        <v>6</v>
      </c>
      <c r="B9204" t="s">
        <v>18628</v>
      </c>
      <c r="C9204" t="s">
        <v>79</v>
      </c>
      <c r="D9204" t="s">
        <v>4346</v>
      </c>
      <c r="E9204" t="s">
        <v>59</v>
      </c>
      <c r="F9204" t="b">
        <v>0</v>
      </c>
      <c r="G9204" t="s">
        <v>77</v>
      </c>
      <c r="H9204" s="1">
        <v>46122.586377314823</v>
      </c>
      <c r="I9204" t="b">
        <v>0</v>
      </c>
      <c r="J9204" t="b">
        <v>1</v>
      </c>
      <c r="K9204" t="s">
        <v>41</v>
      </c>
      <c r="L9204" t="s">
        <v>60</v>
      </c>
      <c r="M9204">
        <v>200000</v>
      </c>
      <c r="N9204"/>
      <c r="O9204" t="s">
        <v>1990</v>
      </c>
      <c r="P9204" t="s">
        <v>310</v>
      </c>
    </row>
    <row r="9205" spans="1:16" x14ac:dyDescent="0.25">
      <c r="A9205" t="s">
        <v>0</v>
      </c>
      <c r="B9205" t="s">
        <v>1797</v>
      </c>
      <c r="C9205" t="s">
        <v>1943</v>
      </c>
      <c r="D9205" t="s">
        <v>4346</v>
      </c>
      <c r="E9205" t="s">
        <v>59</v>
      </c>
      <c r="F9205" t="b">
        <v>0</v>
      </c>
      <c r="G9205" t="s">
        <v>89</v>
      </c>
      <c r="H9205" s="1">
        <v>46122.586400462962</v>
      </c>
      <c r="I9205" t="b">
        <v>0</v>
      </c>
      <c r="J9205" t="b">
        <v>0</v>
      </c>
      <c r="K9205" t="s">
        <v>41</v>
      </c>
      <c r="L9205" t="s">
        <v>60</v>
      </c>
      <c r="M9205">
        <v>132500</v>
      </c>
      <c r="N9205"/>
      <c r="O9205" t="s">
        <v>1874</v>
      </c>
      <c r="P9205" t="s">
        <v>18629</v>
      </c>
    </row>
    <row r="9206" spans="1:16" x14ac:dyDescent="0.25">
      <c r="A9206" t="s">
        <v>5</v>
      </c>
      <c r="B9206" t="s">
        <v>18630</v>
      </c>
      <c r="C9206" t="s">
        <v>1437</v>
      </c>
      <c r="D9206" t="s">
        <v>5349</v>
      </c>
      <c r="E9206" t="s">
        <v>59</v>
      </c>
      <c r="F9206" t="b">
        <v>0</v>
      </c>
      <c r="G9206" t="s">
        <v>77</v>
      </c>
      <c r="H9206" s="1">
        <v>46122.587453703702</v>
      </c>
      <c r="I9206" t="b">
        <v>0</v>
      </c>
      <c r="J9206" t="b">
        <v>1</v>
      </c>
      <c r="K9206" t="s">
        <v>41</v>
      </c>
      <c r="L9206" t="s">
        <v>60</v>
      </c>
      <c r="M9206">
        <v>180000</v>
      </c>
      <c r="N9206"/>
      <c r="O9206" t="s">
        <v>18351</v>
      </c>
      <c r="P9206" t="s">
        <v>16646</v>
      </c>
    </row>
    <row r="9207" spans="1:16" x14ac:dyDescent="0.25">
      <c r="A9207" t="s">
        <v>1</v>
      </c>
      <c r="B9207" t="s">
        <v>18631</v>
      </c>
      <c r="C9207" t="s">
        <v>79</v>
      </c>
      <c r="D9207" t="s">
        <v>4346</v>
      </c>
      <c r="E9207" t="s">
        <v>59</v>
      </c>
      <c r="F9207" t="b">
        <v>0</v>
      </c>
      <c r="G9207" t="s">
        <v>77</v>
      </c>
      <c r="H9207" s="1">
        <v>46122.587453703702</v>
      </c>
      <c r="I9207" t="b">
        <v>0</v>
      </c>
      <c r="J9207" t="b">
        <v>1</v>
      </c>
      <c r="K9207" t="s">
        <v>41</v>
      </c>
      <c r="L9207" t="s">
        <v>60</v>
      </c>
      <c r="M9207">
        <v>191000</v>
      </c>
      <c r="N9207"/>
      <c r="O9207" t="s">
        <v>1990</v>
      </c>
      <c r="P9207" t="s">
        <v>18632</v>
      </c>
    </row>
    <row r="9208" spans="1:16" x14ac:dyDescent="0.25">
      <c r="A9208" t="s">
        <v>5</v>
      </c>
      <c r="B9208" t="s">
        <v>18630</v>
      </c>
      <c r="C9208" t="s">
        <v>1437</v>
      </c>
      <c r="D9208" t="s">
        <v>5349</v>
      </c>
      <c r="E9208" t="s">
        <v>59</v>
      </c>
      <c r="F9208" t="b">
        <v>0</v>
      </c>
      <c r="G9208" t="s">
        <v>89</v>
      </c>
      <c r="H9208" s="1">
        <v>46122.587465277778</v>
      </c>
      <c r="I9208" t="b">
        <v>0</v>
      </c>
      <c r="J9208" t="b">
        <v>1</v>
      </c>
      <c r="K9208" t="s">
        <v>41</v>
      </c>
      <c r="L9208" t="s">
        <v>60</v>
      </c>
      <c r="M9208">
        <v>180000</v>
      </c>
      <c r="N9208"/>
      <c r="O9208" t="s">
        <v>18351</v>
      </c>
      <c r="P9208" t="s">
        <v>16646</v>
      </c>
    </row>
    <row r="9209" spans="1:16" x14ac:dyDescent="0.25">
      <c r="A9209" t="s">
        <v>1</v>
      </c>
      <c r="B9209" t="s">
        <v>18633</v>
      </c>
      <c r="C9209" t="s">
        <v>121</v>
      </c>
      <c r="D9209" t="s">
        <v>4526</v>
      </c>
      <c r="E9209" t="s">
        <v>59</v>
      </c>
      <c r="F9209" t="b">
        <v>0</v>
      </c>
      <c r="G9209" t="s">
        <v>68</v>
      </c>
      <c r="H9209" s="1">
        <v>46122.587476851862</v>
      </c>
      <c r="I9209" t="b">
        <v>0</v>
      </c>
      <c r="J9209" t="b">
        <v>1</v>
      </c>
      <c r="K9209" t="s">
        <v>41</v>
      </c>
      <c r="L9209" t="s">
        <v>60</v>
      </c>
      <c r="M9209">
        <v>116650</v>
      </c>
      <c r="N9209"/>
      <c r="O9209" t="s">
        <v>1270</v>
      </c>
    </row>
    <row r="9210" spans="1:16" x14ac:dyDescent="0.25">
      <c r="A9210" t="s">
        <v>1</v>
      </c>
      <c r="B9210" t="s">
        <v>18634</v>
      </c>
      <c r="C9210" t="s">
        <v>998</v>
      </c>
      <c r="D9210" t="s">
        <v>4526</v>
      </c>
      <c r="E9210" t="s">
        <v>88</v>
      </c>
      <c r="F9210" t="b">
        <v>0</v>
      </c>
      <c r="G9210" t="s">
        <v>89</v>
      </c>
      <c r="H9210" s="1">
        <v>46122.587500000001</v>
      </c>
      <c r="I9210" t="b">
        <v>1</v>
      </c>
      <c r="J9210" t="b">
        <v>0</v>
      </c>
      <c r="K9210" t="s">
        <v>41</v>
      </c>
      <c r="L9210" t="s">
        <v>74</v>
      </c>
      <c r="M9210"/>
      <c r="N9210">
        <v>62.5</v>
      </c>
      <c r="O9210" t="s">
        <v>16968</v>
      </c>
      <c r="P9210" t="s">
        <v>18635</v>
      </c>
    </row>
    <row r="9211" spans="1:16" x14ac:dyDescent="0.25">
      <c r="A9211" t="s">
        <v>1</v>
      </c>
      <c r="B9211" t="s">
        <v>18634</v>
      </c>
      <c r="C9211" t="s">
        <v>998</v>
      </c>
      <c r="D9211" t="s">
        <v>4526</v>
      </c>
      <c r="E9211" t="s">
        <v>88</v>
      </c>
      <c r="F9211" t="b">
        <v>0</v>
      </c>
      <c r="G9211" t="s">
        <v>65</v>
      </c>
      <c r="H9211" s="1">
        <v>46122.587500000001</v>
      </c>
      <c r="I9211" t="b">
        <v>1</v>
      </c>
      <c r="J9211" t="b">
        <v>0</v>
      </c>
      <c r="K9211" t="s">
        <v>41</v>
      </c>
      <c r="L9211" t="s">
        <v>74</v>
      </c>
      <c r="M9211"/>
      <c r="N9211">
        <v>62.5</v>
      </c>
      <c r="O9211" t="s">
        <v>16968</v>
      </c>
      <c r="P9211" t="s">
        <v>18635</v>
      </c>
    </row>
    <row r="9212" spans="1:16" x14ac:dyDescent="0.25">
      <c r="A9212" t="s">
        <v>1</v>
      </c>
      <c r="B9212" t="s">
        <v>18636</v>
      </c>
      <c r="C9212" t="s">
        <v>190</v>
      </c>
      <c r="D9212" t="s">
        <v>4756</v>
      </c>
      <c r="E9212" t="s">
        <v>59</v>
      </c>
      <c r="F9212" t="b">
        <v>0</v>
      </c>
      <c r="G9212" t="s">
        <v>73</v>
      </c>
      <c r="H9212" s="1">
        <v>46122.587511574071</v>
      </c>
      <c r="I9212" t="b">
        <v>0</v>
      </c>
      <c r="J9212" t="b">
        <v>1</v>
      </c>
      <c r="K9212" t="s">
        <v>41</v>
      </c>
      <c r="L9212" t="s">
        <v>60</v>
      </c>
      <c r="M9212">
        <v>156955.5</v>
      </c>
      <c r="N9212"/>
      <c r="O9212" t="s">
        <v>1197</v>
      </c>
      <c r="P9212" t="s">
        <v>881</v>
      </c>
    </row>
    <row r="9213" spans="1:16" x14ac:dyDescent="0.25">
      <c r="A9213" t="s">
        <v>1</v>
      </c>
      <c r="B9213" t="s">
        <v>18636</v>
      </c>
      <c r="C9213" t="s">
        <v>190</v>
      </c>
      <c r="D9213" t="s">
        <v>4756</v>
      </c>
      <c r="E9213" t="s">
        <v>59</v>
      </c>
      <c r="F9213" t="b">
        <v>0</v>
      </c>
      <c r="G9213" t="s">
        <v>77</v>
      </c>
      <c r="H9213" s="1">
        <v>46122.587534722217</v>
      </c>
      <c r="I9213" t="b">
        <v>0</v>
      </c>
      <c r="J9213" t="b">
        <v>1</v>
      </c>
      <c r="K9213" t="s">
        <v>41</v>
      </c>
      <c r="L9213" t="s">
        <v>60</v>
      </c>
      <c r="M9213">
        <v>156955.5</v>
      </c>
      <c r="N9213"/>
      <c r="O9213" t="s">
        <v>1197</v>
      </c>
      <c r="P9213" t="s">
        <v>881</v>
      </c>
    </row>
    <row r="9214" spans="1:16" x14ac:dyDescent="0.25">
      <c r="A9214" t="s">
        <v>9</v>
      </c>
      <c r="B9214" t="s">
        <v>18637</v>
      </c>
      <c r="C9214" t="s">
        <v>998</v>
      </c>
      <c r="D9214" t="s">
        <v>4526</v>
      </c>
      <c r="E9214" t="s">
        <v>88</v>
      </c>
      <c r="F9214" t="b">
        <v>0</v>
      </c>
      <c r="G9214" t="s">
        <v>77</v>
      </c>
      <c r="H9214" s="1">
        <v>46122.587569444448</v>
      </c>
      <c r="I9214" t="b">
        <v>0</v>
      </c>
      <c r="J9214" t="b">
        <v>0</v>
      </c>
      <c r="K9214" t="s">
        <v>41</v>
      </c>
      <c r="L9214" t="s">
        <v>74</v>
      </c>
      <c r="M9214"/>
      <c r="N9214">
        <v>62.5</v>
      </c>
      <c r="O9214" t="s">
        <v>16968</v>
      </c>
      <c r="P9214" t="s">
        <v>18635</v>
      </c>
    </row>
    <row r="9215" spans="1:16" x14ac:dyDescent="0.25">
      <c r="A9215" t="s">
        <v>9</v>
      </c>
      <c r="B9215" t="s">
        <v>18637</v>
      </c>
      <c r="C9215" t="s">
        <v>998</v>
      </c>
      <c r="D9215" t="s">
        <v>4526</v>
      </c>
      <c r="E9215" t="s">
        <v>88</v>
      </c>
      <c r="F9215" t="b">
        <v>0</v>
      </c>
      <c r="G9215" t="s">
        <v>65</v>
      </c>
      <c r="H9215" s="1">
        <v>46122.587581018517</v>
      </c>
      <c r="I9215" t="b">
        <v>0</v>
      </c>
      <c r="J9215" t="b">
        <v>0</v>
      </c>
      <c r="K9215" t="s">
        <v>41</v>
      </c>
      <c r="L9215" t="s">
        <v>74</v>
      </c>
      <c r="M9215"/>
      <c r="N9215">
        <v>62.5</v>
      </c>
      <c r="O9215" t="s">
        <v>16968</v>
      </c>
      <c r="P9215" t="s">
        <v>18635</v>
      </c>
    </row>
    <row r="9216" spans="1:16" x14ac:dyDescent="0.25">
      <c r="A9216" t="s">
        <v>5</v>
      </c>
      <c r="B9216" t="s">
        <v>18638</v>
      </c>
      <c r="C9216" t="s">
        <v>18639</v>
      </c>
      <c r="D9216" t="s">
        <v>4526</v>
      </c>
      <c r="E9216" t="s">
        <v>88</v>
      </c>
      <c r="F9216" t="b">
        <v>0</v>
      </c>
      <c r="G9216" t="s">
        <v>77</v>
      </c>
      <c r="H9216" s="1">
        <v>46122.587604166663</v>
      </c>
      <c r="I9216" t="b">
        <v>0</v>
      </c>
      <c r="J9216" t="b">
        <v>0</v>
      </c>
      <c r="K9216" t="s">
        <v>41</v>
      </c>
      <c r="L9216" t="s">
        <v>74</v>
      </c>
      <c r="M9216"/>
      <c r="N9216">
        <v>47.5</v>
      </c>
      <c r="O9216" t="s">
        <v>18640</v>
      </c>
      <c r="P9216" t="s">
        <v>208</v>
      </c>
    </row>
    <row r="9217" spans="1:16" x14ac:dyDescent="0.25">
      <c r="A9217" t="s">
        <v>1</v>
      </c>
      <c r="B9217" t="s">
        <v>18631</v>
      </c>
      <c r="C9217" t="s">
        <v>79</v>
      </c>
      <c r="D9217" t="s">
        <v>4346</v>
      </c>
      <c r="E9217" t="s">
        <v>59</v>
      </c>
      <c r="F9217" t="b">
        <v>0</v>
      </c>
      <c r="G9217" t="s">
        <v>65</v>
      </c>
      <c r="H9217" s="1">
        <v>46122.587604166663</v>
      </c>
      <c r="I9217" t="b">
        <v>0</v>
      </c>
      <c r="J9217" t="b">
        <v>1</v>
      </c>
      <c r="K9217" t="s">
        <v>41</v>
      </c>
      <c r="L9217" t="s">
        <v>60</v>
      </c>
      <c r="M9217">
        <v>191000</v>
      </c>
      <c r="N9217"/>
      <c r="O9217" t="s">
        <v>1990</v>
      </c>
      <c r="P9217" t="s">
        <v>18632</v>
      </c>
    </row>
    <row r="9218" spans="1:16" x14ac:dyDescent="0.25">
      <c r="A9218" t="s">
        <v>5</v>
      </c>
      <c r="B9218" t="s">
        <v>18638</v>
      </c>
      <c r="C9218" t="s">
        <v>18639</v>
      </c>
      <c r="D9218" t="s">
        <v>4526</v>
      </c>
      <c r="E9218" t="s">
        <v>88</v>
      </c>
      <c r="F9218" t="b">
        <v>0</v>
      </c>
      <c r="G9218" t="s">
        <v>89</v>
      </c>
      <c r="H9218" s="1">
        <v>46122.587604166663</v>
      </c>
      <c r="I9218" t="b">
        <v>0</v>
      </c>
      <c r="J9218" t="b">
        <v>0</v>
      </c>
      <c r="K9218" t="s">
        <v>41</v>
      </c>
      <c r="L9218" t="s">
        <v>74</v>
      </c>
      <c r="M9218"/>
      <c r="N9218">
        <v>47.5</v>
      </c>
      <c r="O9218" t="s">
        <v>18640</v>
      </c>
      <c r="P9218" t="s">
        <v>208</v>
      </c>
    </row>
    <row r="9219" spans="1:16" x14ac:dyDescent="0.25">
      <c r="A9219" t="s">
        <v>1</v>
      </c>
      <c r="B9219" t="s">
        <v>18633</v>
      </c>
      <c r="C9219" t="s">
        <v>121</v>
      </c>
      <c r="D9219" t="s">
        <v>4526</v>
      </c>
      <c r="E9219" t="s">
        <v>59</v>
      </c>
      <c r="F9219" t="b">
        <v>0</v>
      </c>
      <c r="G9219" t="s">
        <v>89</v>
      </c>
      <c r="H9219" s="1">
        <v>46122.587604166663</v>
      </c>
      <c r="I9219" t="b">
        <v>0</v>
      </c>
      <c r="J9219" t="b">
        <v>1</v>
      </c>
      <c r="K9219" t="s">
        <v>41</v>
      </c>
      <c r="L9219" t="s">
        <v>60</v>
      </c>
      <c r="M9219">
        <v>116650</v>
      </c>
      <c r="N9219"/>
      <c r="O9219" t="s">
        <v>1270</v>
      </c>
    </row>
    <row r="9220" spans="1:16" x14ac:dyDescent="0.25">
      <c r="A9220" t="s">
        <v>5</v>
      </c>
      <c r="B9220" t="s">
        <v>18641</v>
      </c>
      <c r="C9220" t="s">
        <v>40</v>
      </c>
      <c r="D9220" t="s">
        <v>4526</v>
      </c>
      <c r="E9220" t="s">
        <v>59</v>
      </c>
      <c r="F9220" t="b">
        <v>0</v>
      </c>
      <c r="G9220" t="s">
        <v>40</v>
      </c>
      <c r="H9220" s="1">
        <v>46122.588530092587</v>
      </c>
      <c r="I9220" t="b">
        <v>0</v>
      </c>
      <c r="J9220" t="b">
        <v>0</v>
      </c>
      <c r="K9220" t="s">
        <v>40</v>
      </c>
      <c r="L9220" t="s">
        <v>60</v>
      </c>
      <c r="M9220">
        <v>162500</v>
      </c>
      <c r="N9220"/>
      <c r="O9220" t="s">
        <v>12734</v>
      </c>
      <c r="P9220" t="s">
        <v>1700</v>
      </c>
    </row>
    <row r="9221" spans="1:16" x14ac:dyDescent="0.25">
      <c r="A9221" t="s">
        <v>0</v>
      </c>
      <c r="B9221" t="s">
        <v>4240</v>
      </c>
      <c r="C9221" t="s">
        <v>5026</v>
      </c>
      <c r="D9221" t="s">
        <v>4599</v>
      </c>
      <c r="E9221" t="s">
        <v>59</v>
      </c>
      <c r="F9221" t="b">
        <v>0</v>
      </c>
      <c r="G9221" t="s">
        <v>40</v>
      </c>
      <c r="H9221" s="1">
        <v>46122.627974537027</v>
      </c>
      <c r="I9221" t="b">
        <v>1</v>
      </c>
      <c r="J9221" t="b">
        <v>0</v>
      </c>
      <c r="K9221" t="s">
        <v>40</v>
      </c>
      <c r="L9221" t="s">
        <v>60</v>
      </c>
      <c r="M9221">
        <v>42500</v>
      </c>
      <c r="N9221"/>
      <c r="O9221" t="s">
        <v>11802</v>
      </c>
      <c r="P9221" t="s">
        <v>325</v>
      </c>
    </row>
    <row r="9222" spans="1:16" x14ac:dyDescent="0.25">
      <c r="A9222" t="s">
        <v>0</v>
      </c>
      <c r="B9222" t="s">
        <v>1224</v>
      </c>
      <c r="C9222" t="s">
        <v>17208</v>
      </c>
      <c r="D9222" t="s">
        <v>4346</v>
      </c>
      <c r="E9222" t="s">
        <v>59</v>
      </c>
      <c r="F9222" t="b">
        <v>0</v>
      </c>
      <c r="G9222" t="s">
        <v>40</v>
      </c>
      <c r="H9222" s="1">
        <v>46122.627974537027</v>
      </c>
      <c r="I9222" t="b">
        <v>0</v>
      </c>
      <c r="J9222" t="b">
        <v>0</v>
      </c>
      <c r="K9222" t="s">
        <v>40</v>
      </c>
      <c r="L9222" t="s">
        <v>60</v>
      </c>
      <c r="M9222">
        <v>38600</v>
      </c>
      <c r="N9222"/>
      <c r="O9222" t="s">
        <v>18642</v>
      </c>
      <c r="P9222" t="s">
        <v>18643</v>
      </c>
    </row>
    <row r="9223" spans="1:16" x14ac:dyDescent="0.25">
      <c r="A9223" t="s">
        <v>2</v>
      </c>
      <c r="B9223" t="s">
        <v>2071</v>
      </c>
      <c r="C9223" t="s">
        <v>86</v>
      </c>
      <c r="D9223" t="s">
        <v>4346</v>
      </c>
      <c r="E9223" t="s">
        <v>59</v>
      </c>
      <c r="F9223" t="b">
        <v>0</v>
      </c>
      <c r="G9223" t="s">
        <v>77</v>
      </c>
      <c r="H9223" s="1">
        <v>46122.62804398148</v>
      </c>
      <c r="I9223" t="b">
        <v>0</v>
      </c>
      <c r="J9223" t="b">
        <v>0</v>
      </c>
      <c r="K9223" t="s">
        <v>41</v>
      </c>
      <c r="L9223" t="s">
        <v>74</v>
      </c>
      <c r="M9223"/>
      <c r="N9223">
        <v>69</v>
      </c>
      <c r="O9223" t="s">
        <v>1382</v>
      </c>
      <c r="P9223" t="s">
        <v>705</v>
      </c>
    </row>
    <row r="9224" spans="1:16" x14ac:dyDescent="0.25">
      <c r="A9224" t="s">
        <v>5</v>
      </c>
      <c r="B9224" t="s">
        <v>18644</v>
      </c>
      <c r="C9224" t="s">
        <v>285</v>
      </c>
      <c r="D9224" t="s">
        <v>4526</v>
      </c>
      <c r="E9224" t="s">
        <v>59</v>
      </c>
      <c r="F9224" t="b">
        <v>0</v>
      </c>
      <c r="G9224" t="s">
        <v>77</v>
      </c>
      <c r="H9224" s="1">
        <v>46122.629131944443</v>
      </c>
      <c r="I9224" t="b">
        <v>1</v>
      </c>
      <c r="J9224" t="b">
        <v>1</v>
      </c>
      <c r="K9224" t="s">
        <v>41</v>
      </c>
      <c r="L9224" t="s">
        <v>74</v>
      </c>
      <c r="M9224"/>
      <c r="N9224">
        <v>55</v>
      </c>
      <c r="O9224" t="s">
        <v>18645</v>
      </c>
      <c r="P9224" t="s">
        <v>18646</v>
      </c>
    </row>
    <row r="9225" spans="1:16" x14ac:dyDescent="0.25">
      <c r="A9225" t="s">
        <v>5</v>
      </c>
      <c r="B9225" t="s">
        <v>18644</v>
      </c>
      <c r="C9225" t="s">
        <v>285</v>
      </c>
      <c r="D9225" t="s">
        <v>4526</v>
      </c>
      <c r="E9225" t="s">
        <v>59</v>
      </c>
      <c r="F9225" t="b">
        <v>0</v>
      </c>
      <c r="G9225" t="s">
        <v>89</v>
      </c>
      <c r="H9225" s="1">
        <v>46122.629166666673</v>
      </c>
      <c r="I9225" t="b">
        <v>1</v>
      </c>
      <c r="J9225" t="b">
        <v>1</v>
      </c>
      <c r="K9225" t="s">
        <v>41</v>
      </c>
      <c r="L9225" t="s">
        <v>74</v>
      </c>
      <c r="M9225"/>
      <c r="N9225">
        <v>55</v>
      </c>
      <c r="O9225" t="s">
        <v>18645</v>
      </c>
      <c r="P9225" t="s">
        <v>18646</v>
      </c>
    </row>
    <row r="9226" spans="1:16" x14ac:dyDescent="0.25">
      <c r="A9226" t="s">
        <v>4</v>
      </c>
      <c r="B9226" t="s">
        <v>18647</v>
      </c>
      <c r="C9226" t="s">
        <v>9588</v>
      </c>
      <c r="D9226" t="s">
        <v>4526</v>
      </c>
      <c r="E9226" t="s">
        <v>59</v>
      </c>
      <c r="F9226" t="b">
        <v>0</v>
      </c>
      <c r="G9226" t="s">
        <v>19</v>
      </c>
      <c r="H9226" s="1">
        <v>46122.62976851852</v>
      </c>
      <c r="I9226" t="b">
        <v>1</v>
      </c>
      <c r="J9226" t="b">
        <v>0</v>
      </c>
      <c r="K9226" t="s">
        <v>19</v>
      </c>
      <c r="L9226" t="s">
        <v>60</v>
      </c>
      <c r="M9226">
        <v>1600000</v>
      </c>
      <c r="N9226"/>
      <c r="O9226" t="s">
        <v>4703</v>
      </c>
      <c r="P9226" t="s">
        <v>18648</v>
      </c>
    </row>
    <row r="9227" spans="1:16" x14ac:dyDescent="0.25">
      <c r="A9227" t="s">
        <v>3</v>
      </c>
      <c r="B9227" t="s">
        <v>18649</v>
      </c>
      <c r="C9227" t="s">
        <v>18650</v>
      </c>
      <c r="D9227" t="s">
        <v>4633</v>
      </c>
      <c r="E9227" t="s">
        <v>59</v>
      </c>
      <c r="F9227" t="b">
        <v>0</v>
      </c>
      <c r="G9227" t="s">
        <v>26</v>
      </c>
      <c r="H9227" s="1">
        <v>46122.669270833343</v>
      </c>
      <c r="I9227" t="b">
        <v>0</v>
      </c>
      <c r="J9227" t="b">
        <v>0</v>
      </c>
      <c r="K9227" t="s">
        <v>26</v>
      </c>
      <c r="L9227" t="s">
        <v>60</v>
      </c>
      <c r="M9227">
        <v>750000</v>
      </c>
      <c r="N9227"/>
      <c r="O9227" t="s">
        <v>18651</v>
      </c>
      <c r="P9227" t="s">
        <v>4661</v>
      </c>
    </row>
    <row r="9228" spans="1:16" x14ac:dyDescent="0.25">
      <c r="A9228" t="s">
        <v>2</v>
      </c>
      <c r="B9228" t="s">
        <v>18652</v>
      </c>
      <c r="C9228" t="s">
        <v>353</v>
      </c>
      <c r="D9228" t="s">
        <v>6368</v>
      </c>
      <c r="E9228" t="s">
        <v>59</v>
      </c>
      <c r="F9228" t="b">
        <v>0</v>
      </c>
      <c r="G9228" t="s">
        <v>77</v>
      </c>
      <c r="H9228" s="1">
        <v>46122.669745370367</v>
      </c>
      <c r="I9228" t="b">
        <v>0</v>
      </c>
      <c r="J9228" t="b">
        <v>1</v>
      </c>
      <c r="K9228" t="s">
        <v>41</v>
      </c>
      <c r="L9228" t="s">
        <v>60</v>
      </c>
      <c r="M9228">
        <v>230338</v>
      </c>
      <c r="N9228"/>
      <c r="O9228" t="s">
        <v>18607</v>
      </c>
    </row>
    <row r="9229" spans="1:16" x14ac:dyDescent="0.25">
      <c r="A9229" t="s">
        <v>7</v>
      </c>
      <c r="B9229" t="s">
        <v>18653</v>
      </c>
      <c r="C9229" t="s">
        <v>18</v>
      </c>
      <c r="D9229" t="s">
        <v>18654</v>
      </c>
      <c r="E9229" t="s">
        <v>59</v>
      </c>
      <c r="F9229" t="b">
        <v>0</v>
      </c>
      <c r="G9229" t="s">
        <v>18</v>
      </c>
      <c r="H9229" s="1">
        <v>46122.710729166669</v>
      </c>
      <c r="I9229" t="b">
        <v>0</v>
      </c>
      <c r="J9229" t="b">
        <v>0</v>
      </c>
      <c r="K9229" t="s">
        <v>18</v>
      </c>
      <c r="L9229" t="s">
        <v>60</v>
      </c>
      <c r="M9229">
        <v>685000</v>
      </c>
      <c r="N9229"/>
      <c r="O9229" t="s">
        <v>18655</v>
      </c>
      <c r="P9229" t="s">
        <v>1314</v>
      </c>
    </row>
    <row r="9230" spans="1:16" x14ac:dyDescent="0.25">
      <c r="A9230" t="s">
        <v>0</v>
      </c>
      <c r="B9230" t="s">
        <v>18656</v>
      </c>
      <c r="C9230" t="s">
        <v>5215</v>
      </c>
      <c r="D9230" t="s">
        <v>4346</v>
      </c>
      <c r="E9230" t="s">
        <v>59</v>
      </c>
      <c r="F9230" t="b">
        <v>0</v>
      </c>
      <c r="G9230" t="s">
        <v>19</v>
      </c>
      <c r="H9230" s="1">
        <v>46122.710740740738</v>
      </c>
      <c r="I9230" t="b">
        <v>1</v>
      </c>
      <c r="J9230" t="b">
        <v>0</v>
      </c>
      <c r="K9230" t="s">
        <v>19</v>
      </c>
      <c r="L9230" t="s">
        <v>60</v>
      </c>
      <c r="M9230">
        <v>900000</v>
      </c>
      <c r="N9230"/>
      <c r="O9230" t="s">
        <v>18657</v>
      </c>
      <c r="P9230" t="s">
        <v>1759</v>
      </c>
    </row>
    <row r="9231" spans="1:16" x14ac:dyDescent="0.25">
      <c r="A9231" t="s">
        <v>7</v>
      </c>
      <c r="B9231" t="s">
        <v>18658</v>
      </c>
      <c r="C9231" t="s">
        <v>5215</v>
      </c>
      <c r="D9231" t="s">
        <v>4346</v>
      </c>
      <c r="E9231" t="s">
        <v>59</v>
      </c>
      <c r="F9231" t="b">
        <v>0</v>
      </c>
      <c r="G9231" t="s">
        <v>19</v>
      </c>
      <c r="H9231" s="1">
        <v>46122.710740740738</v>
      </c>
      <c r="I9231" t="b">
        <v>1</v>
      </c>
      <c r="J9231" t="b">
        <v>0</v>
      </c>
      <c r="K9231" t="s">
        <v>19</v>
      </c>
      <c r="L9231" t="s">
        <v>60</v>
      </c>
      <c r="M9231">
        <v>550000</v>
      </c>
      <c r="N9231"/>
      <c r="O9231" t="s">
        <v>18659</v>
      </c>
      <c r="P9231" t="s">
        <v>18660</v>
      </c>
    </row>
    <row r="9232" spans="1:16" x14ac:dyDescent="0.25">
      <c r="A9232" t="s">
        <v>3</v>
      </c>
      <c r="B9232" t="s">
        <v>18661</v>
      </c>
      <c r="C9232" t="s">
        <v>5717</v>
      </c>
      <c r="D9232" t="s">
        <v>4346</v>
      </c>
      <c r="E9232" t="s">
        <v>59</v>
      </c>
      <c r="F9232" t="b">
        <v>0</v>
      </c>
      <c r="G9232" t="s">
        <v>19</v>
      </c>
      <c r="H9232" s="1">
        <v>46122.710856481477</v>
      </c>
      <c r="I9232" t="b">
        <v>0</v>
      </c>
      <c r="J9232" t="b">
        <v>0</v>
      </c>
      <c r="K9232" t="s">
        <v>19</v>
      </c>
      <c r="L9232" t="s">
        <v>60</v>
      </c>
      <c r="M9232">
        <v>850000</v>
      </c>
      <c r="N9232"/>
      <c r="O9232" t="s">
        <v>18662</v>
      </c>
      <c r="P9232" t="s">
        <v>2313</v>
      </c>
    </row>
    <row r="9233" spans="1:16" x14ac:dyDescent="0.25">
      <c r="A9233" t="s">
        <v>2</v>
      </c>
      <c r="B9233" t="s">
        <v>18663</v>
      </c>
      <c r="C9233" t="s">
        <v>489</v>
      </c>
      <c r="D9233" t="s">
        <v>4569</v>
      </c>
      <c r="E9233" t="s">
        <v>72</v>
      </c>
      <c r="F9233" t="b">
        <v>0</v>
      </c>
      <c r="G9233" t="s">
        <v>77</v>
      </c>
      <c r="H9233" s="1">
        <v>46122.711400462962</v>
      </c>
      <c r="I9233" t="b">
        <v>0</v>
      </c>
      <c r="J9233" t="b">
        <v>0</v>
      </c>
      <c r="K9233" t="s">
        <v>41</v>
      </c>
      <c r="L9233" t="s">
        <v>74</v>
      </c>
      <c r="M9233"/>
      <c r="N9233">
        <v>64</v>
      </c>
      <c r="O9233" t="s">
        <v>490</v>
      </c>
      <c r="P9233" t="s">
        <v>7779</v>
      </c>
    </row>
    <row r="9234" spans="1:16" x14ac:dyDescent="0.25">
      <c r="A9234" t="s">
        <v>6</v>
      </c>
      <c r="B9234" t="s">
        <v>2570</v>
      </c>
      <c r="C9234" t="s">
        <v>369</v>
      </c>
      <c r="D9234" t="s">
        <v>4756</v>
      </c>
      <c r="E9234" t="s">
        <v>59</v>
      </c>
      <c r="F9234" t="b">
        <v>0</v>
      </c>
      <c r="G9234" t="s">
        <v>65</v>
      </c>
      <c r="H9234" s="1">
        <v>46122.711412037039</v>
      </c>
      <c r="I9234" t="b">
        <v>0</v>
      </c>
      <c r="J9234" t="b">
        <v>0</v>
      </c>
      <c r="K9234" t="s">
        <v>41</v>
      </c>
      <c r="L9234" t="s">
        <v>60</v>
      </c>
      <c r="M9234">
        <v>115000</v>
      </c>
      <c r="N9234"/>
      <c r="O9234" t="s">
        <v>772</v>
      </c>
      <c r="P9234" t="s">
        <v>208</v>
      </c>
    </row>
    <row r="9235" spans="1:16" x14ac:dyDescent="0.25">
      <c r="A9235" t="s">
        <v>2</v>
      </c>
      <c r="B9235" t="s">
        <v>18664</v>
      </c>
      <c r="C9235" t="s">
        <v>76</v>
      </c>
      <c r="D9235" t="s">
        <v>4346</v>
      </c>
      <c r="E9235" t="s">
        <v>18665</v>
      </c>
      <c r="F9235" t="b">
        <v>1</v>
      </c>
      <c r="G9235" t="s">
        <v>65</v>
      </c>
      <c r="H9235" s="1">
        <v>46122.711412037039</v>
      </c>
      <c r="I9235" t="b">
        <v>0</v>
      </c>
      <c r="J9235" t="b">
        <v>0</v>
      </c>
      <c r="K9235" t="s">
        <v>41</v>
      </c>
      <c r="L9235" t="s">
        <v>74</v>
      </c>
      <c r="M9235"/>
      <c r="N9235">
        <v>34</v>
      </c>
      <c r="O9235" t="s">
        <v>18666</v>
      </c>
      <c r="P9235" t="s">
        <v>18667</v>
      </c>
    </row>
    <row r="9236" spans="1:16" x14ac:dyDescent="0.25">
      <c r="A9236" t="s">
        <v>1</v>
      </c>
      <c r="B9236" t="s">
        <v>1303</v>
      </c>
      <c r="C9236" t="s">
        <v>5717</v>
      </c>
      <c r="D9236" t="s">
        <v>4346</v>
      </c>
      <c r="E9236" t="s">
        <v>59</v>
      </c>
      <c r="F9236" t="b">
        <v>0</v>
      </c>
      <c r="G9236" t="s">
        <v>19</v>
      </c>
      <c r="H9236" s="1">
        <v>46122.711886574078</v>
      </c>
      <c r="I9236" t="b">
        <v>0</v>
      </c>
      <c r="J9236" t="b">
        <v>0</v>
      </c>
      <c r="K9236" t="s">
        <v>19</v>
      </c>
      <c r="L9236" t="s">
        <v>60</v>
      </c>
      <c r="M9236">
        <v>1050000</v>
      </c>
      <c r="N9236"/>
      <c r="O9236" t="s">
        <v>18668</v>
      </c>
    </row>
    <row r="9237" spans="1:16" x14ac:dyDescent="0.25">
      <c r="A9237" t="s">
        <v>2</v>
      </c>
      <c r="B9237" t="s">
        <v>18669</v>
      </c>
      <c r="C9237" t="s">
        <v>5215</v>
      </c>
      <c r="D9237" t="s">
        <v>4346</v>
      </c>
      <c r="E9237" t="s">
        <v>59</v>
      </c>
      <c r="F9237" t="b">
        <v>0</v>
      </c>
      <c r="G9237" t="s">
        <v>19</v>
      </c>
      <c r="H9237" s="1">
        <v>46122.711886574078</v>
      </c>
      <c r="I9237" t="b">
        <v>0</v>
      </c>
      <c r="J9237" t="b">
        <v>0</v>
      </c>
      <c r="K9237" t="s">
        <v>19</v>
      </c>
      <c r="L9237" t="s">
        <v>60</v>
      </c>
      <c r="M9237">
        <v>550000</v>
      </c>
      <c r="N9237"/>
      <c r="O9237" t="s">
        <v>521</v>
      </c>
      <c r="P9237" t="s">
        <v>1065</v>
      </c>
    </row>
    <row r="9238" spans="1:16" x14ac:dyDescent="0.25">
      <c r="A9238" t="s">
        <v>2</v>
      </c>
      <c r="B9238" t="s">
        <v>16633</v>
      </c>
      <c r="C9238" t="s">
        <v>5215</v>
      </c>
      <c r="D9238" t="s">
        <v>4346</v>
      </c>
      <c r="E9238" t="s">
        <v>59</v>
      </c>
      <c r="F9238" t="b">
        <v>0</v>
      </c>
      <c r="G9238" t="s">
        <v>19</v>
      </c>
      <c r="H9238" s="1">
        <v>46122.711886574078</v>
      </c>
      <c r="I9238" t="b">
        <v>0</v>
      </c>
      <c r="J9238" t="b">
        <v>0</v>
      </c>
      <c r="K9238" t="s">
        <v>19</v>
      </c>
      <c r="L9238" t="s">
        <v>60</v>
      </c>
      <c r="M9238">
        <v>750000</v>
      </c>
      <c r="N9238"/>
      <c r="O9238" t="s">
        <v>10744</v>
      </c>
      <c r="P9238" t="s">
        <v>1089</v>
      </c>
    </row>
    <row r="9239" spans="1:16" x14ac:dyDescent="0.25">
      <c r="A9239" t="s">
        <v>1</v>
      </c>
      <c r="B9239" t="s">
        <v>1</v>
      </c>
      <c r="C9239" t="s">
        <v>486</v>
      </c>
      <c r="D9239" t="s">
        <v>4346</v>
      </c>
      <c r="E9239" t="s">
        <v>59</v>
      </c>
      <c r="F9239" t="b">
        <v>0</v>
      </c>
      <c r="G9239" t="s">
        <v>65</v>
      </c>
      <c r="H9239" s="1">
        <v>46122.712488425917</v>
      </c>
      <c r="I9239" t="b">
        <v>0</v>
      </c>
      <c r="J9239" t="b">
        <v>1</v>
      </c>
      <c r="K9239" t="s">
        <v>41</v>
      </c>
      <c r="L9239" t="s">
        <v>60</v>
      </c>
      <c r="M9239">
        <v>80000</v>
      </c>
      <c r="N9239"/>
      <c r="O9239" t="s">
        <v>18670</v>
      </c>
      <c r="P9239" t="s">
        <v>18671</v>
      </c>
    </row>
    <row r="9240" spans="1:16" x14ac:dyDescent="0.25">
      <c r="A9240" t="s">
        <v>1</v>
      </c>
      <c r="B9240" t="s">
        <v>1</v>
      </c>
      <c r="C9240" t="s">
        <v>486</v>
      </c>
      <c r="D9240" t="s">
        <v>4346</v>
      </c>
      <c r="E9240" t="s">
        <v>59</v>
      </c>
      <c r="F9240" t="b">
        <v>0</v>
      </c>
      <c r="G9240" t="s">
        <v>89</v>
      </c>
      <c r="H9240" s="1">
        <v>46122.712523148148</v>
      </c>
      <c r="I9240" t="b">
        <v>0</v>
      </c>
      <c r="J9240" t="b">
        <v>1</v>
      </c>
      <c r="K9240" t="s">
        <v>41</v>
      </c>
      <c r="L9240" t="s">
        <v>60</v>
      </c>
      <c r="M9240">
        <v>80000</v>
      </c>
      <c r="N9240"/>
      <c r="O9240" t="s">
        <v>18670</v>
      </c>
      <c r="P9240" t="s">
        <v>18671</v>
      </c>
    </row>
    <row r="9241" spans="1:16" x14ac:dyDescent="0.25">
      <c r="A9241" t="s">
        <v>5</v>
      </c>
      <c r="B9241" t="s">
        <v>18672</v>
      </c>
      <c r="C9241" t="s">
        <v>5215</v>
      </c>
      <c r="D9241" t="s">
        <v>4346</v>
      </c>
      <c r="E9241" t="s">
        <v>59</v>
      </c>
      <c r="F9241" t="b">
        <v>0</v>
      </c>
      <c r="G9241" t="s">
        <v>19</v>
      </c>
      <c r="H9241" s="1">
        <v>46122.712997685187</v>
      </c>
      <c r="I9241" t="b">
        <v>1</v>
      </c>
      <c r="J9241" t="b">
        <v>0</v>
      </c>
      <c r="K9241" t="s">
        <v>19</v>
      </c>
      <c r="L9241" t="s">
        <v>60</v>
      </c>
      <c r="M9241">
        <v>475000</v>
      </c>
      <c r="N9241"/>
      <c r="O9241" t="s">
        <v>18673</v>
      </c>
      <c r="P9241" t="s">
        <v>18674</v>
      </c>
    </row>
    <row r="9242" spans="1:16" x14ac:dyDescent="0.25">
      <c r="A9242" t="s">
        <v>1</v>
      </c>
      <c r="B9242" t="s">
        <v>14057</v>
      </c>
      <c r="C9242" t="s">
        <v>5215</v>
      </c>
      <c r="D9242" t="s">
        <v>4346</v>
      </c>
      <c r="E9242" t="s">
        <v>59</v>
      </c>
      <c r="F9242" t="b">
        <v>0</v>
      </c>
      <c r="G9242" t="s">
        <v>19</v>
      </c>
      <c r="H9242" s="1">
        <v>46122.712997685187</v>
      </c>
      <c r="I9242" t="b">
        <v>1</v>
      </c>
      <c r="J9242" t="b">
        <v>0</v>
      </c>
      <c r="K9242" t="s">
        <v>19</v>
      </c>
      <c r="L9242" t="s">
        <v>60</v>
      </c>
      <c r="M9242">
        <v>275000</v>
      </c>
      <c r="N9242"/>
      <c r="O9242" t="s">
        <v>2378</v>
      </c>
      <c r="P9242" t="s">
        <v>18675</v>
      </c>
    </row>
    <row r="9243" spans="1:16" x14ac:dyDescent="0.25">
      <c r="A9243" t="s">
        <v>1</v>
      </c>
      <c r="B9243" t="s">
        <v>18676</v>
      </c>
      <c r="C9243" t="s">
        <v>5215</v>
      </c>
      <c r="D9243" t="s">
        <v>4346</v>
      </c>
      <c r="E9243" t="s">
        <v>59</v>
      </c>
      <c r="F9243" t="b">
        <v>0</v>
      </c>
      <c r="G9243" t="s">
        <v>19</v>
      </c>
      <c r="H9243" s="1">
        <v>46122.712997685187</v>
      </c>
      <c r="I9243" t="b">
        <v>1</v>
      </c>
      <c r="J9243" t="b">
        <v>0</v>
      </c>
      <c r="K9243" t="s">
        <v>19</v>
      </c>
      <c r="L9243" t="s">
        <v>60</v>
      </c>
      <c r="M9243">
        <v>900000</v>
      </c>
      <c r="N9243"/>
      <c r="O9243" t="s">
        <v>521</v>
      </c>
      <c r="P9243" t="s">
        <v>18677</v>
      </c>
    </row>
    <row r="9244" spans="1:16" x14ac:dyDescent="0.25">
      <c r="A9244" t="s">
        <v>1</v>
      </c>
      <c r="B9244" t="s">
        <v>18678</v>
      </c>
      <c r="C9244" t="s">
        <v>9560</v>
      </c>
      <c r="D9244" t="s">
        <v>4346</v>
      </c>
      <c r="E9244" t="s">
        <v>59</v>
      </c>
      <c r="F9244" t="b">
        <v>0</v>
      </c>
      <c r="G9244" t="s">
        <v>19</v>
      </c>
      <c r="H9244" s="1">
        <v>46122.713009259263</v>
      </c>
      <c r="I9244" t="b">
        <v>0</v>
      </c>
      <c r="J9244" t="b">
        <v>0</v>
      </c>
      <c r="K9244" t="s">
        <v>19</v>
      </c>
      <c r="L9244" t="s">
        <v>60</v>
      </c>
      <c r="M9244">
        <v>500000</v>
      </c>
      <c r="N9244"/>
      <c r="O9244" t="s">
        <v>18679</v>
      </c>
      <c r="P9244" t="s">
        <v>18680</v>
      </c>
    </row>
    <row r="9245" spans="1:16" x14ac:dyDescent="0.25">
      <c r="A9245" t="s">
        <v>1</v>
      </c>
      <c r="B9245" t="s">
        <v>18681</v>
      </c>
      <c r="C9245" t="s">
        <v>5215</v>
      </c>
      <c r="D9245" t="s">
        <v>4346</v>
      </c>
      <c r="E9245" t="s">
        <v>59</v>
      </c>
      <c r="F9245" t="b">
        <v>0</v>
      </c>
      <c r="G9245" t="s">
        <v>19</v>
      </c>
      <c r="H9245" s="1">
        <v>46122.713020833333</v>
      </c>
      <c r="I9245" t="b">
        <v>1</v>
      </c>
      <c r="J9245" t="b">
        <v>0</v>
      </c>
      <c r="K9245" t="s">
        <v>19</v>
      </c>
      <c r="L9245" t="s">
        <v>60</v>
      </c>
      <c r="M9245">
        <v>525000</v>
      </c>
      <c r="N9245"/>
      <c r="O9245" t="s">
        <v>18673</v>
      </c>
      <c r="P9245" t="s">
        <v>18682</v>
      </c>
    </row>
    <row r="9246" spans="1:16" x14ac:dyDescent="0.25">
      <c r="A9246" t="s">
        <v>1</v>
      </c>
      <c r="B9246" t="s">
        <v>18683</v>
      </c>
      <c r="C9246" t="s">
        <v>13767</v>
      </c>
      <c r="D9246" t="s">
        <v>4346</v>
      </c>
      <c r="E9246" t="s">
        <v>59</v>
      </c>
      <c r="F9246" t="b">
        <v>0</v>
      </c>
      <c r="G9246" t="s">
        <v>19</v>
      </c>
      <c r="H9246" s="1">
        <v>46122.713020833333</v>
      </c>
      <c r="I9246" t="b">
        <v>1</v>
      </c>
      <c r="J9246" t="b">
        <v>0</v>
      </c>
      <c r="K9246" t="s">
        <v>19</v>
      </c>
      <c r="L9246" t="s">
        <v>60</v>
      </c>
      <c r="M9246">
        <v>400000</v>
      </c>
      <c r="N9246"/>
      <c r="O9246" t="s">
        <v>521</v>
      </c>
      <c r="P9246" t="s">
        <v>233</v>
      </c>
    </row>
    <row r="9247" spans="1:16" x14ac:dyDescent="0.25">
      <c r="A9247" t="s">
        <v>1</v>
      </c>
      <c r="B9247" t="s">
        <v>18684</v>
      </c>
      <c r="C9247" t="s">
        <v>5215</v>
      </c>
      <c r="D9247" t="s">
        <v>4346</v>
      </c>
      <c r="E9247" t="s">
        <v>59</v>
      </c>
      <c r="F9247" t="b">
        <v>0</v>
      </c>
      <c r="G9247" t="s">
        <v>19</v>
      </c>
      <c r="H9247" s="1">
        <v>46122.71303240741</v>
      </c>
      <c r="I9247" t="b">
        <v>1</v>
      </c>
      <c r="J9247" t="b">
        <v>0</v>
      </c>
      <c r="K9247" t="s">
        <v>19</v>
      </c>
      <c r="L9247" t="s">
        <v>60</v>
      </c>
      <c r="M9247">
        <v>1050000</v>
      </c>
      <c r="N9247"/>
      <c r="O9247" t="s">
        <v>18679</v>
      </c>
      <c r="P9247" t="s">
        <v>18685</v>
      </c>
    </row>
    <row r="9248" spans="1:16" x14ac:dyDescent="0.25">
      <c r="A9248" t="s">
        <v>1</v>
      </c>
      <c r="B9248" t="s">
        <v>1320</v>
      </c>
      <c r="C9248" t="s">
        <v>13767</v>
      </c>
      <c r="D9248" t="s">
        <v>4346</v>
      </c>
      <c r="E9248" t="s">
        <v>59</v>
      </c>
      <c r="F9248" t="b">
        <v>0</v>
      </c>
      <c r="G9248" t="s">
        <v>19</v>
      </c>
      <c r="H9248" s="1">
        <v>46122.71303240741</v>
      </c>
      <c r="I9248" t="b">
        <v>0</v>
      </c>
      <c r="J9248" t="b">
        <v>0</v>
      </c>
      <c r="K9248" t="s">
        <v>19</v>
      </c>
      <c r="L9248" t="s">
        <v>60</v>
      </c>
      <c r="M9248">
        <v>400000</v>
      </c>
      <c r="N9248"/>
      <c r="O9248" t="s">
        <v>18659</v>
      </c>
      <c r="P9248" t="s">
        <v>208</v>
      </c>
    </row>
    <row r="9249" spans="1:16" x14ac:dyDescent="0.25">
      <c r="A9249" t="s">
        <v>1</v>
      </c>
      <c r="B9249" t="s">
        <v>18686</v>
      </c>
      <c r="C9249" t="s">
        <v>9890</v>
      </c>
      <c r="D9249" t="s">
        <v>4346</v>
      </c>
      <c r="E9249" t="s">
        <v>59</v>
      </c>
      <c r="F9249" t="b">
        <v>0</v>
      </c>
      <c r="G9249" t="s">
        <v>19</v>
      </c>
      <c r="H9249" s="1">
        <v>46122.71303240741</v>
      </c>
      <c r="I9249" t="b">
        <v>1</v>
      </c>
      <c r="J9249" t="b">
        <v>0</v>
      </c>
      <c r="K9249" t="s">
        <v>19</v>
      </c>
      <c r="L9249" t="s">
        <v>60</v>
      </c>
      <c r="M9249">
        <v>525000</v>
      </c>
      <c r="N9249"/>
      <c r="O9249" t="s">
        <v>521</v>
      </c>
      <c r="P9249" t="s">
        <v>18677</v>
      </c>
    </row>
    <row r="9250" spans="1:16" x14ac:dyDescent="0.25">
      <c r="A9250" t="s">
        <v>1</v>
      </c>
      <c r="B9250" t="s">
        <v>18683</v>
      </c>
      <c r="C9250" t="s">
        <v>5717</v>
      </c>
      <c r="D9250" t="s">
        <v>4346</v>
      </c>
      <c r="E9250" t="s">
        <v>59</v>
      </c>
      <c r="F9250" t="b">
        <v>0</v>
      </c>
      <c r="G9250" t="s">
        <v>19</v>
      </c>
      <c r="H9250" s="1">
        <v>46122.713055555563</v>
      </c>
      <c r="I9250" t="b">
        <v>0</v>
      </c>
      <c r="J9250" t="b">
        <v>0</v>
      </c>
      <c r="K9250" t="s">
        <v>19</v>
      </c>
      <c r="L9250" t="s">
        <v>60</v>
      </c>
      <c r="M9250">
        <v>400000</v>
      </c>
      <c r="N9250"/>
      <c r="O9250" t="s">
        <v>521</v>
      </c>
      <c r="P9250" t="s">
        <v>3613</v>
      </c>
    </row>
    <row r="9251" spans="1:16" x14ac:dyDescent="0.25">
      <c r="A9251" t="s">
        <v>2</v>
      </c>
      <c r="B9251" t="s">
        <v>18687</v>
      </c>
      <c r="C9251" t="s">
        <v>5717</v>
      </c>
      <c r="D9251" t="s">
        <v>4346</v>
      </c>
      <c r="E9251" t="s">
        <v>59</v>
      </c>
      <c r="F9251" t="b">
        <v>0</v>
      </c>
      <c r="G9251" t="s">
        <v>19</v>
      </c>
      <c r="H9251" s="1">
        <v>46122.713113425933</v>
      </c>
      <c r="I9251" t="b">
        <v>0</v>
      </c>
      <c r="J9251" t="b">
        <v>0</v>
      </c>
      <c r="K9251" t="s">
        <v>19</v>
      </c>
      <c r="L9251" t="s">
        <v>60</v>
      </c>
      <c r="M9251">
        <v>400000</v>
      </c>
      <c r="N9251"/>
      <c r="O9251" t="s">
        <v>18659</v>
      </c>
      <c r="P9251" t="s">
        <v>208</v>
      </c>
    </row>
    <row r="9252" spans="1:16" x14ac:dyDescent="0.25">
      <c r="A9252" t="s">
        <v>1</v>
      </c>
      <c r="B9252" t="s">
        <v>1303</v>
      </c>
      <c r="C9252" t="s">
        <v>5717</v>
      </c>
      <c r="D9252" t="s">
        <v>4346</v>
      </c>
      <c r="E9252" t="s">
        <v>59</v>
      </c>
      <c r="F9252" t="b">
        <v>0</v>
      </c>
      <c r="G9252" t="s">
        <v>19</v>
      </c>
      <c r="H9252" s="1">
        <v>46122.713113425933</v>
      </c>
      <c r="I9252" t="b">
        <v>0</v>
      </c>
      <c r="J9252" t="b">
        <v>0</v>
      </c>
      <c r="K9252" t="s">
        <v>19</v>
      </c>
      <c r="L9252" t="s">
        <v>60</v>
      </c>
      <c r="M9252">
        <v>1050000</v>
      </c>
      <c r="N9252"/>
      <c r="O9252" t="s">
        <v>18668</v>
      </c>
    </row>
    <row r="9253" spans="1:16" x14ac:dyDescent="0.25">
      <c r="A9253" t="s">
        <v>1</v>
      </c>
      <c r="B9253" t="s">
        <v>18688</v>
      </c>
      <c r="C9253" t="s">
        <v>7567</v>
      </c>
      <c r="D9253" t="s">
        <v>4346</v>
      </c>
      <c r="E9253" t="s">
        <v>59</v>
      </c>
      <c r="F9253" t="b">
        <v>0</v>
      </c>
      <c r="G9253" t="s">
        <v>19</v>
      </c>
      <c r="H9253" s="1">
        <v>46122.713125000002</v>
      </c>
      <c r="I9253" t="b">
        <v>0</v>
      </c>
      <c r="J9253" t="b">
        <v>0</v>
      </c>
      <c r="K9253" t="s">
        <v>19</v>
      </c>
      <c r="L9253" t="s">
        <v>60</v>
      </c>
      <c r="M9253">
        <v>1300000</v>
      </c>
      <c r="N9253"/>
      <c r="O9253" t="s">
        <v>18662</v>
      </c>
      <c r="P9253" t="s">
        <v>18689</v>
      </c>
    </row>
    <row r="9254" spans="1:16" x14ac:dyDescent="0.25">
      <c r="A9254" t="s">
        <v>1</v>
      </c>
      <c r="B9254" t="s">
        <v>18690</v>
      </c>
      <c r="C9254" t="s">
        <v>1445</v>
      </c>
      <c r="D9254" t="s">
        <v>2360</v>
      </c>
      <c r="E9254" t="s">
        <v>59</v>
      </c>
      <c r="F9254" t="b">
        <v>0</v>
      </c>
      <c r="G9254" t="s">
        <v>77</v>
      </c>
      <c r="H9254" s="1">
        <v>46122.754201388889</v>
      </c>
      <c r="I9254" t="b">
        <v>0</v>
      </c>
      <c r="J9254" t="b">
        <v>1</v>
      </c>
      <c r="K9254" t="s">
        <v>41</v>
      </c>
      <c r="L9254" t="s">
        <v>60</v>
      </c>
      <c r="M9254">
        <v>111000</v>
      </c>
      <c r="N9254"/>
      <c r="O9254" t="s">
        <v>18691</v>
      </c>
      <c r="P9254" t="s">
        <v>18692</v>
      </c>
    </row>
    <row r="9255" spans="1:16" x14ac:dyDescent="0.25">
      <c r="A9255" t="s">
        <v>7</v>
      </c>
      <c r="B9255" t="s">
        <v>18693</v>
      </c>
      <c r="C9255" t="s">
        <v>586</v>
      </c>
      <c r="D9255" t="s">
        <v>4346</v>
      </c>
      <c r="E9255" t="s">
        <v>59</v>
      </c>
      <c r="F9255" t="b">
        <v>0</v>
      </c>
      <c r="G9255" t="s">
        <v>89</v>
      </c>
      <c r="H9255" s="1">
        <v>46122.754224537042</v>
      </c>
      <c r="I9255" t="b">
        <v>0</v>
      </c>
      <c r="J9255" t="b">
        <v>1</v>
      </c>
      <c r="K9255" t="s">
        <v>41</v>
      </c>
      <c r="L9255" t="s">
        <v>60</v>
      </c>
      <c r="M9255">
        <v>115611.08500000001</v>
      </c>
      <c r="N9255"/>
      <c r="O9255" t="s">
        <v>5209</v>
      </c>
      <c r="P9255" t="s">
        <v>18694</v>
      </c>
    </row>
    <row r="9256" spans="1:16" x14ac:dyDescent="0.25">
      <c r="A9256" t="s">
        <v>1</v>
      </c>
      <c r="B9256" t="s">
        <v>18690</v>
      </c>
      <c r="C9256" t="s">
        <v>1445</v>
      </c>
      <c r="D9256" t="s">
        <v>2360</v>
      </c>
      <c r="E9256" t="s">
        <v>59</v>
      </c>
      <c r="F9256" t="b">
        <v>0</v>
      </c>
      <c r="G9256" t="s">
        <v>65</v>
      </c>
      <c r="H9256" s="1">
        <v>46122.754270833328</v>
      </c>
      <c r="I9256" t="b">
        <v>0</v>
      </c>
      <c r="J9256" t="b">
        <v>1</v>
      </c>
      <c r="K9256" t="s">
        <v>41</v>
      </c>
      <c r="L9256" t="s">
        <v>60</v>
      </c>
      <c r="M9256">
        <v>111000</v>
      </c>
      <c r="N9256"/>
      <c r="O9256" t="s">
        <v>18691</v>
      </c>
      <c r="P9256" t="s">
        <v>18692</v>
      </c>
    </row>
    <row r="9257" spans="1:16" x14ac:dyDescent="0.25">
      <c r="A9257" t="s">
        <v>1</v>
      </c>
      <c r="B9257" t="s">
        <v>18695</v>
      </c>
      <c r="C9257" t="s">
        <v>18696</v>
      </c>
      <c r="D9257" t="s">
        <v>5018</v>
      </c>
      <c r="E9257" t="s">
        <v>59</v>
      </c>
      <c r="F9257" t="b">
        <v>0</v>
      </c>
      <c r="G9257" t="s">
        <v>19</v>
      </c>
      <c r="H9257" s="1">
        <v>46122.754710648151</v>
      </c>
      <c r="I9257" t="b">
        <v>0</v>
      </c>
      <c r="J9257" t="b">
        <v>0</v>
      </c>
      <c r="K9257" t="s">
        <v>19</v>
      </c>
      <c r="L9257" t="s">
        <v>60</v>
      </c>
      <c r="M9257">
        <v>35000</v>
      </c>
      <c r="N9257"/>
      <c r="O9257" t="s">
        <v>17211</v>
      </c>
      <c r="P9257" t="s">
        <v>18697</v>
      </c>
    </row>
    <row r="9258" spans="1:16" x14ac:dyDescent="0.25">
      <c r="A9258" t="s">
        <v>1</v>
      </c>
      <c r="B9258" t="s">
        <v>17289</v>
      </c>
      <c r="C9258" t="s">
        <v>4452</v>
      </c>
      <c r="D9258" t="s">
        <v>4346</v>
      </c>
      <c r="E9258" t="s">
        <v>59</v>
      </c>
      <c r="F9258" t="b">
        <v>0</v>
      </c>
      <c r="G9258" t="s">
        <v>40</v>
      </c>
      <c r="H9258" s="1">
        <v>46122.755196759259</v>
      </c>
      <c r="I9258" t="b">
        <v>0</v>
      </c>
      <c r="J9258" t="b">
        <v>0</v>
      </c>
      <c r="K9258" t="s">
        <v>40</v>
      </c>
      <c r="L9258" t="s">
        <v>60</v>
      </c>
      <c r="M9258">
        <v>84069</v>
      </c>
      <c r="N9258"/>
      <c r="O9258" t="s">
        <v>17290</v>
      </c>
      <c r="P9258" t="s">
        <v>17291</v>
      </c>
    </row>
    <row r="9259" spans="1:16" x14ac:dyDescent="0.25">
      <c r="A9259" t="s">
        <v>1</v>
      </c>
      <c r="B9259" t="s">
        <v>868</v>
      </c>
      <c r="C9259" t="s">
        <v>76</v>
      </c>
      <c r="D9259" t="s">
        <v>4346</v>
      </c>
      <c r="E9259" t="s">
        <v>88</v>
      </c>
      <c r="F9259" t="b">
        <v>1</v>
      </c>
      <c r="G9259" t="s">
        <v>89</v>
      </c>
      <c r="H9259" s="1">
        <v>46122.795798611107</v>
      </c>
      <c r="I9259" t="b">
        <v>0</v>
      </c>
      <c r="J9259" t="b">
        <v>1</v>
      </c>
      <c r="K9259" t="s">
        <v>41</v>
      </c>
      <c r="L9259" t="s">
        <v>60</v>
      </c>
      <c r="M9259">
        <v>88500</v>
      </c>
      <c r="N9259"/>
      <c r="O9259" t="s">
        <v>9968</v>
      </c>
      <c r="P9259" t="s">
        <v>146</v>
      </c>
    </row>
    <row r="9260" spans="1:16" x14ac:dyDescent="0.25">
      <c r="A9260" t="s">
        <v>2</v>
      </c>
      <c r="B9260" t="s">
        <v>18698</v>
      </c>
      <c r="C9260" t="s">
        <v>326</v>
      </c>
      <c r="D9260" t="s">
        <v>4346</v>
      </c>
      <c r="E9260" t="s">
        <v>59</v>
      </c>
      <c r="F9260" t="b">
        <v>0</v>
      </c>
      <c r="G9260" t="s">
        <v>77</v>
      </c>
      <c r="H9260" s="1">
        <v>46122.836377314823</v>
      </c>
      <c r="I9260" t="b">
        <v>0</v>
      </c>
      <c r="J9260" t="b">
        <v>1</v>
      </c>
      <c r="K9260" t="s">
        <v>41</v>
      </c>
      <c r="L9260" t="s">
        <v>60</v>
      </c>
      <c r="M9260">
        <v>179000</v>
      </c>
      <c r="N9260"/>
      <c r="O9260" t="s">
        <v>1990</v>
      </c>
      <c r="P9260" t="s">
        <v>310</v>
      </c>
    </row>
    <row r="9261" spans="1:16" x14ac:dyDescent="0.25">
      <c r="A9261" t="s">
        <v>2</v>
      </c>
      <c r="B9261" t="s">
        <v>18699</v>
      </c>
      <c r="C9261" t="s">
        <v>79</v>
      </c>
      <c r="D9261" t="s">
        <v>4346</v>
      </c>
      <c r="E9261" t="s">
        <v>59</v>
      </c>
      <c r="F9261" t="b">
        <v>0</v>
      </c>
      <c r="G9261" t="s">
        <v>77</v>
      </c>
      <c r="H9261" s="1">
        <v>46122.836377314823</v>
      </c>
      <c r="I9261" t="b">
        <v>0</v>
      </c>
      <c r="J9261" t="b">
        <v>1</v>
      </c>
      <c r="K9261" t="s">
        <v>41</v>
      </c>
      <c r="L9261" t="s">
        <v>60</v>
      </c>
      <c r="M9261">
        <v>253500</v>
      </c>
      <c r="N9261"/>
      <c r="O9261" t="s">
        <v>1990</v>
      </c>
      <c r="P9261" t="s">
        <v>310</v>
      </c>
    </row>
    <row r="9262" spans="1:16" x14ac:dyDescent="0.25">
      <c r="A9262" t="s">
        <v>0</v>
      </c>
      <c r="B9262" t="s">
        <v>18700</v>
      </c>
      <c r="C9262" t="s">
        <v>2767</v>
      </c>
      <c r="D9262" t="s">
        <v>2360</v>
      </c>
      <c r="E9262" t="s">
        <v>59</v>
      </c>
      <c r="F9262" t="b">
        <v>0</v>
      </c>
      <c r="G9262" t="s">
        <v>89</v>
      </c>
      <c r="H9262" s="1">
        <v>46122.836400462962</v>
      </c>
      <c r="I9262" t="b">
        <v>0</v>
      </c>
      <c r="J9262" t="b">
        <v>0</v>
      </c>
      <c r="K9262" t="s">
        <v>41</v>
      </c>
      <c r="L9262" t="s">
        <v>74</v>
      </c>
      <c r="M9262"/>
      <c r="N9262">
        <v>28</v>
      </c>
      <c r="O9262" t="s">
        <v>18701</v>
      </c>
      <c r="P9262" t="s">
        <v>18702</v>
      </c>
    </row>
    <row r="9263" spans="1:16" x14ac:dyDescent="0.25">
      <c r="A9263" t="s">
        <v>2</v>
      </c>
      <c r="B9263" t="s">
        <v>18703</v>
      </c>
      <c r="C9263" t="s">
        <v>467</v>
      </c>
      <c r="D9263" t="s">
        <v>4346</v>
      </c>
      <c r="E9263" t="s">
        <v>59</v>
      </c>
      <c r="F9263" t="b">
        <v>0</v>
      </c>
      <c r="G9263" t="s">
        <v>65</v>
      </c>
      <c r="H9263" s="1">
        <v>46122.836481481478</v>
      </c>
      <c r="I9263" t="b">
        <v>0</v>
      </c>
      <c r="J9263" t="b">
        <v>1</v>
      </c>
      <c r="K9263" t="s">
        <v>41</v>
      </c>
      <c r="L9263" t="s">
        <v>60</v>
      </c>
      <c r="M9263">
        <v>151000</v>
      </c>
      <c r="N9263"/>
      <c r="O9263" t="s">
        <v>116</v>
      </c>
      <c r="P9263" t="s">
        <v>18704</v>
      </c>
    </row>
    <row r="9264" spans="1:16" x14ac:dyDescent="0.25">
      <c r="A9264" t="s">
        <v>1</v>
      </c>
      <c r="B9264" t="s">
        <v>17701</v>
      </c>
      <c r="C9264" t="s">
        <v>92</v>
      </c>
      <c r="D9264" t="s">
        <v>6263</v>
      </c>
      <c r="E9264" t="s">
        <v>59</v>
      </c>
      <c r="F9264" t="b">
        <v>0</v>
      </c>
      <c r="G9264" t="s">
        <v>77</v>
      </c>
      <c r="H9264" s="1">
        <v>46122.837453703702</v>
      </c>
      <c r="I9264" t="b">
        <v>1</v>
      </c>
      <c r="J9264" t="b">
        <v>1</v>
      </c>
      <c r="K9264" t="s">
        <v>41</v>
      </c>
      <c r="L9264" t="s">
        <v>60</v>
      </c>
      <c r="M9264">
        <v>187834</v>
      </c>
      <c r="N9264"/>
      <c r="O9264" t="s">
        <v>1197</v>
      </c>
      <c r="P9264" t="s">
        <v>881</v>
      </c>
    </row>
    <row r="9265" spans="1:16" x14ac:dyDescent="0.25">
      <c r="A9265" t="s">
        <v>1</v>
      </c>
      <c r="B9265" t="s">
        <v>17701</v>
      </c>
      <c r="C9265" t="s">
        <v>92</v>
      </c>
      <c r="D9265" t="s">
        <v>6263</v>
      </c>
      <c r="E9265" t="s">
        <v>59</v>
      </c>
      <c r="F9265" t="b">
        <v>0</v>
      </c>
      <c r="G9265" t="s">
        <v>89</v>
      </c>
      <c r="H9265" s="1">
        <v>46122.837465277778</v>
      </c>
      <c r="I9265" t="b">
        <v>1</v>
      </c>
      <c r="J9265" t="b">
        <v>1</v>
      </c>
      <c r="K9265" t="s">
        <v>41</v>
      </c>
      <c r="L9265" t="s">
        <v>60</v>
      </c>
      <c r="M9265">
        <v>187834</v>
      </c>
      <c r="N9265"/>
      <c r="O9265" t="s">
        <v>1197</v>
      </c>
      <c r="P9265" t="s">
        <v>881</v>
      </c>
    </row>
    <row r="9266" spans="1:16" x14ac:dyDescent="0.25">
      <c r="A9266" t="s">
        <v>1</v>
      </c>
      <c r="B9266" t="s">
        <v>18705</v>
      </c>
      <c r="C9266" t="s">
        <v>162</v>
      </c>
      <c r="D9266" t="s">
        <v>6263</v>
      </c>
      <c r="E9266" t="s">
        <v>59</v>
      </c>
      <c r="F9266" t="b">
        <v>0</v>
      </c>
      <c r="G9266" t="s">
        <v>68</v>
      </c>
      <c r="H9266" s="1">
        <v>46122.837476851862</v>
      </c>
      <c r="I9266" t="b">
        <v>1</v>
      </c>
      <c r="J9266" t="b">
        <v>0</v>
      </c>
      <c r="K9266" t="s">
        <v>41</v>
      </c>
      <c r="L9266" t="s">
        <v>60</v>
      </c>
      <c r="M9266">
        <v>191816.5</v>
      </c>
      <c r="N9266"/>
      <c r="O9266" t="s">
        <v>1197</v>
      </c>
      <c r="P9266" t="s">
        <v>881</v>
      </c>
    </row>
    <row r="9267" spans="1:16" x14ac:dyDescent="0.25">
      <c r="A9267" t="s">
        <v>1</v>
      </c>
      <c r="B9267" t="s">
        <v>1</v>
      </c>
      <c r="C9267" t="s">
        <v>3917</v>
      </c>
      <c r="D9267" t="s">
        <v>4526</v>
      </c>
      <c r="E9267" t="s">
        <v>88</v>
      </c>
      <c r="F9267" t="b">
        <v>0</v>
      </c>
      <c r="G9267" t="s">
        <v>77</v>
      </c>
      <c r="H9267" s="1">
        <v>46122.837488425917</v>
      </c>
      <c r="I9267" t="b">
        <v>0</v>
      </c>
      <c r="J9267" t="b">
        <v>0</v>
      </c>
      <c r="K9267" t="s">
        <v>41</v>
      </c>
      <c r="L9267" t="s">
        <v>74</v>
      </c>
      <c r="M9267"/>
      <c r="N9267">
        <v>55</v>
      </c>
      <c r="O9267" t="s">
        <v>105</v>
      </c>
      <c r="P9267" t="s">
        <v>16628</v>
      </c>
    </row>
    <row r="9268" spans="1:16" x14ac:dyDescent="0.25">
      <c r="A9268" t="s">
        <v>1</v>
      </c>
      <c r="B9268" t="s">
        <v>1</v>
      </c>
      <c r="C9268" t="s">
        <v>3917</v>
      </c>
      <c r="D9268" t="s">
        <v>4526</v>
      </c>
      <c r="E9268" t="s">
        <v>88</v>
      </c>
      <c r="F9268" t="b">
        <v>0</v>
      </c>
      <c r="G9268" t="s">
        <v>68</v>
      </c>
      <c r="H9268" s="1">
        <v>46122.837546296287</v>
      </c>
      <c r="I9268" t="b">
        <v>0</v>
      </c>
      <c r="J9268" t="b">
        <v>0</v>
      </c>
      <c r="K9268" t="s">
        <v>41</v>
      </c>
      <c r="L9268" t="s">
        <v>74</v>
      </c>
      <c r="M9268"/>
      <c r="N9268">
        <v>55</v>
      </c>
      <c r="O9268" t="s">
        <v>105</v>
      </c>
      <c r="P9268" t="s">
        <v>16628</v>
      </c>
    </row>
    <row r="9269" spans="1:16" x14ac:dyDescent="0.25">
      <c r="A9269" t="s">
        <v>8</v>
      </c>
      <c r="B9269" t="s">
        <v>18706</v>
      </c>
      <c r="C9269" t="s">
        <v>13545</v>
      </c>
      <c r="D9269" t="s">
        <v>4346</v>
      </c>
      <c r="E9269" t="s">
        <v>88</v>
      </c>
      <c r="F9269" t="b">
        <v>0</v>
      </c>
      <c r="G9269" t="s">
        <v>65</v>
      </c>
      <c r="H9269" s="1">
        <v>46122.878067129634</v>
      </c>
      <c r="I9269" t="b">
        <v>0</v>
      </c>
      <c r="J9269" t="b">
        <v>0</v>
      </c>
      <c r="K9269" t="s">
        <v>41</v>
      </c>
      <c r="L9269" t="s">
        <v>74</v>
      </c>
      <c r="M9269"/>
      <c r="N9269">
        <v>57.5</v>
      </c>
      <c r="O9269" t="s">
        <v>18707</v>
      </c>
      <c r="P9269" t="s">
        <v>18708</v>
      </c>
    </row>
    <row r="9270" spans="1:16" x14ac:dyDescent="0.25">
      <c r="A9270" t="s">
        <v>6</v>
      </c>
      <c r="B9270" t="s">
        <v>6</v>
      </c>
      <c r="C9270" t="s">
        <v>13545</v>
      </c>
      <c r="D9270" t="s">
        <v>4526</v>
      </c>
      <c r="E9270" t="s">
        <v>88</v>
      </c>
      <c r="F9270" t="b">
        <v>0</v>
      </c>
      <c r="G9270" t="s">
        <v>65</v>
      </c>
      <c r="H9270" s="1">
        <v>46122.878067129634</v>
      </c>
      <c r="I9270" t="b">
        <v>0</v>
      </c>
      <c r="J9270" t="b">
        <v>0</v>
      </c>
      <c r="K9270" t="s">
        <v>41</v>
      </c>
      <c r="L9270" t="s">
        <v>60</v>
      </c>
      <c r="M9270">
        <v>105000</v>
      </c>
      <c r="N9270"/>
      <c r="O9270" t="s">
        <v>18709</v>
      </c>
      <c r="P9270" t="s">
        <v>18710</v>
      </c>
    </row>
    <row r="9271" spans="1:16" x14ac:dyDescent="0.25">
      <c r="A9271" t="s">
        <v>7</v>
      </c>
      <c r="B9271" t="s">
        <v>18711</v>
      </c>
      <c r="C9271" t="s">
        <v>190</v>
      </c>
      <c r="D9271" t="s">
        <v>2360</v>
      </c>
      <c r="E9271" t="s">
        <v>59</v>
      </c>
      <c r="F9271" t="b">
        <v>0</v>
      </c>
      <c r="G9271" t="s">
        <v>73</v>
      </c>
      <c r="H9271" s="1">
        <v>46122.878078703703</v>
      </c>
      <c r="I9271" t="b">
        <v>0</v>
      </c>
      <c r="J9271" t="b">
        <v>1</v>
      </c>
      <c r="K9271" t="s">
        <v>41</v>
      </c>
      <c r="L9271" t="s">
        <v>60</v>
      </c>
      <c r="M9271">
        <v>165000</v>
      </c>
      <c r="N9271"/>
      <c r="O9271" t="s">
        <v>18712</v>
      </c>
      <c r="P9271" t="s">
        <v>18713</v>
      </c>
    </row>
    <row r="9272" spans="1:16" x14ac:dyDescent="0.25">
      <c r="A9272" t="s">
        <v>2</v>
      </c>
      <c r="B9272" t="s">
        <v>18714</v>
      </c>
      <c r="C9272" t="s">
        <v>145</v>
      </c>
      <c r="D9272" t="s">
        <v>4346</v>
      </c>
      <c r="E9272" t="s">
        <v>59</v>
      </c>
      <c r="F9272" t="b">
        <v>0</v>
      </c>
      <c r="G9272" t="s">
        <v>65</v>
      </c>
      <c r="H9272" s="1">
        <v>46122.878171296303</v>
      </c>
      <c r="I9272" t="b">
        <v>0</v>
      </c>
      <c r="J9272" t="b">
        <v>1</v>
      </c>
      <c r="K9272" t="s">
        <v>41</v>
      </c>
      <c r="L9272" t="s">
        <v>60</v>
      </c>
      <c r="M9272">
        <v>236000</v>
      </c>
      <c r="N9272"/>
      <c r="O9272" t="s">
        <v>550</v>
      </c>
    </row>
    <row r="9273" spans="1:16" x14ac:dyDescent="0.25">
      <c r="A9273" t="s">
        <v>1</v>
      </c>
      <c r="B9273" t="s">
        <v>1</v>
      </c>
      <c r="C9273" t="s">
        <v>1088</v>
      </c>
      <c r="D9273" t="s">
        <v>4526</v>
      </c>
      <c r="E9273" t="s">
        <v>88</v>
      </c>
      <c r="F9273" t="b">
        <v>0</v>
      </c>
      <c r="G9273" t="s">
        <v>77</v>
      </c>
      <c r="H9273" s="1">
        <v>46122.879120370373</v>
      </c>
      <c r="I9273" t="b">
        <v>0</v>
      </c>
      <c r="J9273" t="b">
        <v>1</v>
      </c>
      <c r="K9273" t="s">
        <v>41</v>
      </c>
      <c r="L9273" t="s">
        <v>74</v>
      </c>
      <c r="M9273"/>
      <c r="N9273">
        <v>62.5</v>
      </c>
      <c r="O9273" t="s">
        <v>6497</v>
      </c>
      <c r="P9273" t="s">
        <v>18715</v>
      </c>
    </row>
    <row r="9274" spans="1:16" x14ac:dyDescent="0.25">
      <c r="A9274" t="s">
        <v>2</v>
      </c>
      <c r="B9274" t="s">
        <v>275</v>
      </c>
      <c r="C9274" t="s">
        <v>3514</v>
      </c>
      <c r="D9274" t="s">
        <v>4526</v>
      </c>
      <c r="E9274" t="s">
        <v>59</v>
      </c>
      <c r="F9274" t="b">
        <v>0</v>
      </c>
      <c r="G9274" t="s">
        <v>89</v>
      </c>
      <c r="H9274" s="1">
        <v>46122.879247685189</v>
      </c>
      <c r="I9274" t="b">
        <v>0</v>
      </c>
      <c r="J9274" t="b">
        <v>0</v>
      </c>
      <c r="K9274" t="s">
        <v>41</v>
      </c>
      <c r="L9274" t="s">
        <v>60</v>
      </c>
      <c r="M9274">
        <v>150000</v>
      </c>
      <c r="N9274"/>
      <c r="O9274" t="s">
        <v>101</v>
      </c>
      <c r="P9274" t="s">
        <v>954</v>
      </c>
    </row>
    <row r="9275" spans="1:16" x14ac:dyDescent="0.25">
      <c r="A9275" t="s">
        <v>1</v>
      </c>
      <c r="B9275" t="s">
        <v>1</v>
      </c>
      <c r="C9275" t="s">
        <v>1088</v>
      </c>
      <c r="D9275" t="s">
        <v>4526</v>
      </c>
      <c r="E9275" t="s">
        <v>88</v>
      </c>
      <c r="F9275" t="b">
        <v>0</v>
      </c>
      <c r="G9275" t="s">
        <v>68</v>
      </c>
      <c r="H9275" s="1">
        <v>46122.879259259258</v>
      </c>
      <c r="I9275" t="b">
        <v>0</v>
      </c>
      <c r="J9275" t="b">
        <v>1</v>
      </c>
      <c r="K9275" t="s">
        <v>41</v>
      </c>
      <c r="L9275" t="s">
        <v>74</v>
      </c>
      <c r="M9275"/>
      <c r="N9275">
        <v>62.5</v>
      </c>
      <c r="O9275" t="s">
        <v>6497</v>
      </c>
      <c r="P9275" t="s">
        <v>18715</v>
      </c>
    </row>
    <row r="9276" spans="1:16" x14ac:dyDescent="0.25">
      <c r="A9276" t="s">
        <v>2</v>
      </c>
      <c r="B9276" t="s">
        <v>275</v>
      </c>
      <c r="C9276" t="s">
        <v>3514</v>
      </c>
      <c r="D9276" t="s">
        <v>4526</v>
      </c>
      <c r="E9276" t="s">
        <v>59</v>
      </c>
      <c r="F9276" t="b">
        <v>0</v>
      </c>
      <c r="G9276" t="s">
        <v>68</v>
      </c>
      <c r="H9276" s="1">
        <v>46122.879270833328</v>
      </c>
      <c r="I9276" t="b">
        <v>0</v>
      </c>
      <c r="J9276" t="b">
        <v>0</v>
      </c>
      <c r="K9276" t="s">
        <v>41</v>
      </c>
      <c r="L9276" t="s">
        <v>60</v>
      </c>
      <c r="M9276">
        <v>150000</v>
      </c>
      <c r="N9276"/>
      <c r="O9276" t="s">
        <v>101</v>
      </c>
      <c r="P9276" t="s">
        <v>954</v>
      </c>
    </row>
    <row r="9277" spans="1:16" x14ac:dyDescent="0.25">
      <c r="A9277" t="s">
        <v>0</v>
      </c>
      <c r="B9277" t="s">
        <v>18716</v>
      </c>
      <c r="C9277" t="s">
        <v>18717</v>
      </c>
      <c r="D9277" t="s">
        <v>2360</v>
      </c>
      <c r="E9277" t="s">
        <v>59</v>
      </c>
      <c r="F9277" t="b">
        <v>0</v>
      </c>
      <c r="G9277" t="s">
        <v>13</v>
      </c>
      <c r="H9277" s="1">
        <v>46122.87945601852</v>
      </c>
      <c r="I9277" t="b">
        <v>0</v>
      </c>
      <c r="J9277" t="b">
        <v>0</v>
      </c>
      <c r="K9277" t="s">
        <v>13</v>
      </c>
      <c r="L9277" t="s">
        <v>60</v>
      </c>
      <c r="M9277">
        <v>67900</v>
      </c>
      <c r="N9277"/>
      <c r="O9277" t="s">
        <v>265</v>
      </c>
      <c r="P9277" t="s">
        <v>18718</v>
      </c>
    </row>
    <row r="9278" spans="1:16" x14ac:dyDescent="0.25">
      <c r="A9278" t="s">
        <v>2</v>
      </c>
      <c r="B9278" t="s">
        <v>306</v>
      </c>
      <c r="C9278" t="s">
        <v>370</v>
      </c>
      <c r="D9278" t="s">
        <v>4526</v>
      </c>
      <c r="E9278" t="s">
        <v>59</v>
      </c>
      <c r="F9278" t="b">
        <v>0</v>
      </c>
      <c r="G9278" t="s">
        <v>65</v>
      </c>
      <c r="H9278" s="1">
        <v>46122.919733796298</v>
      </c>
      <c r="I9278" t="b">
        <v>0</v>
      </c>
      <c r="J9278" t="b">
        <v>1</v>
      </c>
      <c r="K9278" t="s">
        <v>41</v>
      </c>
      <c r="L9278" t="s">
        <v>60</v>
      </c>
      <c r="M9278">
        <v>98000</v>
      </c>
      <c r="N9278"/>
      <c r="O9278" t="s">
        <v>936</v>
      </c>
      <c r="P9278" t="s">
        <v>1025</v>
      </c>
    </row>
    <row r="9279" spans="1:16" x14ac:dyDescent="0.25">
      <c r="A9279" t="s">
        <v>1</v>
      </c>
      <c r="B9279" t="s">
        <v>18719</v>
      </c>
      <c r="C9279" t="s">
        <v>396</v>
      </c>
      <c r="D9279" t="s">
        <v>4526</v>
      </c>
      <c r="E9279" t="s">
        <v>132</v>
      </c>
      <c r="F9279" t="b">
        <v>0</v>
      </c>
      <c r="G9279" t="s">
        <v>68</v>
      </c>
      <c r="H9279" s="1">
        <v>46122.92083333333</v>
      </c>
      <c r="I9279" t="b">
        <v>0</v>
      </c>
      <c r="J9279" t="b">
        <v>1</v>
      </c>
      <c r="K9279" t="s">
        <v>41</v>
      </c>
      <c r="L9279" t="s">
        <v>74</v>
      </c>
      <c r="M9279"/>
      <c r="N9279">
        <v>43</v>
      </c>
      <c r="O9279" t="s">
        <v>403</v>
      </c>
      <c r="P9279" t="s">
        <v>17488</v>
      </c>
    </row>
    <row r="9280" spans="1:16" x14ac:dyDescent="0.25">
      <c r="A9280" t="s">
        <v>1</v>
      </c>
      <c r="B9280" t="s">
        <v>18719</v>
      </c>
      <c r="C9280" t="s">
        <v>396</v>
      </c>
      <c r="D9280" t="s">
        <v>4526</v>
      </c>
      <c r="E9280" t="s">
        <v>132</v>
      </c>
      <c r="F9280" t="b">
        <v>0</v>
      </c>
      <c r="G9280" t="s">
        <v>77</v>
      </c>
      <c r="H9280" s="1">
        <v>46122.920902777783</v>
      </c>
      <c r="I9280" t="b">
        <v>0</v>
      </c>
      <c r="J9280" t="b">
        <v>1</v>
      </c>
      <c r="K9280" t="s">
        <v>41</v>
      </c>
      <c r="L9280" t="s">
        <v>74</v>
      </c>
      <c r="M9280"/>
      <c r="N9280">
        <v>43</v>
      </c>
      <c r="O9280" t="s">
        <v>403</v>
      </c>
      <c r="P9280" t="s">
        <v>17488</v>
      </c>
    </row>
    <row r="9281" spans="1:16" x14ac:dyDescent="0.25">
      <c r="A9281" t="s">
        <v>2</v>
      </c>
      <c r="B9281" t="s">
        <v>18720</v>
      </c>
      <c r="C9281" t="s">
        <v>5932</v>
      </c>
      <c r="D9281" t="s">
        <v>4671</v>
      </c>
      <c r="E9281" t="s">
        <v>59</v>
      </c>
      <c r="F9281" t="b">
        <v>0</v>
      </c>
      <c r="G9281" t="s">
        <v>68</v>
      </c>
      <c r="H9281" s="1">
        <v>46123.003067129634</v>
      </c>
      <c r="I9281" t="b">
        <v>0</v>
      </c>
      <c r="J9281" t="b">
        <v>1</v>
      </c>
      <c r="K9281" t="s">
        <v>41</v>
      </c>
      <c r="L9281" t="s">
        <v>60</v>
      </c>
      <c r="M9281">
        <v>152500</v>
      </c>
      <c r="N9281"/>
      <c r="O9281" t="s">
        <v>95</v>
      </c>
      <c r="P9281" t="s">
        <v>2683</v>
      </c>
    </row>
    <row r="9282" spans="1:16" x14ac:dyDescent="0.25">
      <c r="A9282" t="s">
        <v>2</v>
      </c>
      <c r="B9282" t="s">
        <v>18721</v>
      </c>
      <c r="C9282" t="s">
        <v>253</v>
      </c>
      <c r="D9282" t="s">
        <v>4673</v>
      </c>
      <c r="E9282" t="s">
        <v>59</v>
      </c>
      <c r="F9282" t="b">
        <v>0</v>
      </c>
      <c r="G9282" t="s">
        <v>73</v>
      </c>
      <c r="H9282" s="1">
        <v>46123.003078703703</v>
      </c>
      <c r="I9282" t="b">
        <v>0</v>
      </c>
      <c r="J9282" t="b">
        <v>0</v>
      </c>
      <c r="K9282" t="s">
        <v>41</v>
      </c>
      <c r="L9282" t="s">
        <v>60</v>
      </c>
      <c r="M9282">
        <v>209530.5</v>
      </c>
      <c r="N9282"/>
      <c r="O9282" t="s">
        <v>14975</v>
      </c>
      <c r="P9282" t="s">
        <v>17938</v>
      </c>
    </row>
    <row r="9283" spans="1:16" x14ac:dyDescent="0.25">
      <c r="A9283" t="s">
        <v>6</v>
      </c>
      <c r="B9283" t="s">
        <v>18722</v>
      </c>
      <c r="C9283" t="s">
        <v>76</v>
      </c>
      <c r="D9283" t="s">
        <v>18150</v>
      </c>
      <c r="E9283" t="s">
        <v>621</v>
      </c>
      <c r="F9283" t="b">
        <v>1</v>
      </c>
      <c r="G9283" t="s">
        <v>29</v>
      </c>
      <c r="H9283" s="1">
        <v>46123.00377314815</v>
      </c>
      <c r="I9283" t="b">
        <v>0</v>
      </c>
      <c r="J9283" t="b">
        <v>0</v>
      </c>
      <c r="K9283" t="s">
        <v>29</v>
      </c>
      <c r="L9283" t="s">
        <v>74</v>
      </c>
      <c r="M9283"/>
      <c r="N9283">
        <v>24.5</v>
      </c>
      <c r="O9283" t="s">
        <v>18723</v>
      </c>
    </row>
    <row r="9284" spans="1:16" x14ac:dyDescent="0.25">
      <c r="A9284" t="s">
        <v>1</v>
      </c>
      <c r="B9284" t="s">
        <v>1873</v>
      </c>
      <c r="C9284" t="s">
        <v>18724</v>
      </c>
      <c r="D9284" t="s">
        <v>4673</v>
      </c>
      <c r="E9284" t="s">
        <v>59</v>
      </c>
      <c r="F9284" t="b">
        <v>0</v>
      </c>
      <c r="G9284" t="s">
        <v>89</v>
      </c>
      <c r="H9284" s="1">
        <v>46123.004155092603</v>
      </c>
      <c r="I9284" t="b">
        <v>0</v>
      </c>
      <c r="J9284" t="b">
        <v>1</v>
      </c>
      <c r="K9284" t="s">
        <v>41</v>
      </c>
      <c r="L9284" t="s">
        <v>60</v>
      </c>
      <c r="M9284">
        <v>175003.5</v>
      </c>
      <c r="N9284"/>
      <c r="O9284" t="s">
        <v>18725</v>
      </c>
      <c r="P9284" t="s">
        <v>18726</v>
      </c>
    </row>
    <row r="9285" spans="1:16" x14ac:dyDescent="0.25">
      <c r="A9285" t="s">
        <v>1</v>
      </c>
      <c r="B9285" t="s">
        <v>144</v>
      </c>
      <c r="C9285" t="s">
        <v>18727</v>
      </c>
      <c r="D9285" t="s">
        <v>7397</v>
      </c>
      <c r="E9285" t="s">
        <v>88</v>
      </c>
      <c r="F9285" t="b">
        <v>0</v>
      </c>
      <c r="G9285" t="s">
        <v>89</v>
      </c>
      <c r="H9285" s="1">
        <v>46123.004178240742</v>
      </c>
      <c r="I9285" t="b">
        <v>0</v>
      </c>
      <c r="J9285" t="b">
        <v>1</v>
      </c>
      <c r="K9285" t="s">
        <v>41</v>
      </c>
      <c r="L9285" t="s">
        <v>74</v>
      </c>
      <c r="M9285"/>
      <c r="N9285">
        <v>65</v>
      </c>
      <c r="O9285" t="s">
        <v>299</v>
      </c>
    </row>
    <row r="9286" spans="1:16" x14ac:dyDescent="0.25">
      <c r="A9286" t="s">
        <v>1</v>
      </c>
      <c r="B9286" t="s">
        <v>144</v>
      </c>
      <c r="C9286" t="s">
        <v>18727</v>
      </c>
      <c r="D9286" t="s">
        <v>7397</v>
      </c>
      <c r="E9286" t="s">
        <v>88</v>
      </c>
      <c r="F9286" t="b">
        <v>0</v>
      </c>
      <c r="G9286" t="s">
        <v>68</v>
      </c>
      <c r="H9286" s="1">
        <v>46123.004212962973</v>
      </c>
      <c r="I9286" t="b">
        <v>0</v>
      </c>
      <c r="J9286" t="b">
        <v>1</v>
      </c>
      <c r="K9286" t="s">
        <v>41</v>
      </c>
      <c r="L9286" t="s">
        <v>74</v>
      </c>
      <c r="M9286"/>
      <c r="N9286">
        <v>65</v>
      </c>
      <c r="O9286" t="s">
        <v>299</v>
      </c>
    </row>
    <row r="9287" spans="1:16" x14ac:dyDescent="0.25">
      <c r="A9287" t="s">
        <v>1</v>
      </c>
      <c r="B9287" t="s">
        <v>2778</v>
      </c>
      <c r="C9287" t="s">
        <v>76</v>
      </c>
      <c r="D9287" t="s">
        <v>4673</v>
      </c>
      <c r="E9287" t="s">
        <v>59</v>
      </c>
      <c r="F9287" t="b">
        <v>1</v>
      </c>
      <c r="G9287" t="s">
        <v>68</v>
      </c>
      <c r="H9287" s="1">
        <v>46123.004247685189</v>
      </c>
      <c r="I9287" t="b">
        <v>0</v>
      </c>
      <c r="J9287" t="b">
        <v>0</v>
      </c>
      <c r="K9287" t="s">
        <v>41</v>
      </c>
      <c r="L9287" t="s">
        <v>60</v>
      </c>
      <c r="M9287">
        <v>148000</v>
      </c>
      <c r="N9287"/>
      <c r="O9287" t="s">
        <v>15039</v>
      </c>
      <c r="P9287" t="s">
        <v>15040</v>
      </c>
    </row>
    <row r="9288" spans="1:16" x14ac:dyDescent="0.25">
      <c r="A9288" t="s">
        <v>2</v>
      </c>
      <c r="B9288" t="s">
        <v>18728</v>
      </c>
      <c r="C9288" t="s">
        <v>8022</v>
      </c>
      <c r="D9288" t="s">
        <v>16554</v>
      </c>
      <c r="E9288" t="s">
        <v>59</v>
      </c>
      <c r="F9288" t="b">
        <v>0</v>
      </c>
      <c r="G9288" t="s">
        <v>34</v>
      </c>
      <c r="H9288" s="1">
        <v>46123.211018518523</v>
      </c>
      <c r="I9288" t="b">
        <v>0</v>
      </c>
      <c r="J9288" t="b">
        <v>0</v>
      </c>
      <c r="K9288" t="s">
        <v>34</v>
      </c>
      <c r="L9288" t="s">
        <v>60</v>
      </c>
      <c r="M9288">
        <v>300000</v>
      </c>
      <c r="N9288"/>
      <c r="O9288" t="s">
        <v>10773</v>
      </c>
      <c r="P9288" t="s">
        <v>18729</v>
      </c>
    </row>
    <row r="9289" spans="1:16" x14ac:dyDescent="0.25">
      <c r="A9289" t="s">
        <v>3</v>
      </c>
      <c r="B9289" t="s">
        <v>18730</v>
      </c>
      <c r="C9289" t="s">
        <v>8022</v>
      </c>
      <c r="D9289" t="s">
        <v>16554</v>
      </c>
      <c r="E9289" t="s">
        <v>59</v>
      </c>
      <c r="F9289" t="b">
        <v>0</v>
      </c>
      <c r="G9289" t="s">
        <v>34</v>
      </c>
      <c r="H9289" s="1">
        <v>46123.211018518523</v>
      </c>
      <c r="I9289" t="b">
        <v>0</v>
      </c>
      <c r="J9289" t="b">
        <v>0</v>
      </c>
      <c r="K9289" t="s">
        <v>34</v>
      </c>
      <c r="L9289" t="s">
        <v>60</v>
      </c>
      <c r="M9289">
        <v>300000</v>
      </c>
      <c r="N9289"/>
      <c r="O9289" t="s">
        <v>18731</v>
      </c>
      <c r="P9289" t="s">
        <v>146</v>
      </c>
    </row>
    <row r="9290" spans="1:16" x14ac:dyDescent="0.25">
      <c r="A9290" t="s">
        <v>2</v>
      </c>
      <c r="B9290" t="s">
        <v>18071</v>
      </c>
      <c r="C9290" t="s">
        <v>18035</v>
      </c>
      <c r="D9290" t="s">
        <v>16554</v>
      </c>
      <c r="E9290" t="s">
        <v>59</v>
      </c>
      <c r="F9290" t="b">
        <v>0</v>
      </c>
      <c r="G9290" t="s">
        <v>34</v>
      </c>
      <c r="H9290" s="1">
        <v>46123.211018518523</v>
      </c>
      <c r="I9290" t="b">
        <v>0</v>
      </c>
      <c r="J9290" t="b">
        <v>0</v>
      </c>
      <c r="K9290" t="s">
        <v>34</v>
      </c>
      <c r="L9290" t="s">
        <v>60</v>
      </c>
      <c r="M9290">
        <v>300000</v>
      </c>
      <c r="N9290"/>
      <c r="O9290" t="s">
        <v>18036</v>
      </c>
      <c r="P9290" t="s">
        <v>18072</v>
      </c>
    </row>
    <row r="9291" spans="1:16" x14ac:dyDescent="0.25">
      <c r="A9291" t="s">
        <v>1</v>
      </c>
      <c r="B9291" t="s">
        <v>18732</v>
      </c>
      <c r="C9291" t="s">
        <v>41</v>
      </c>
      <c r="D9291" t="s">
        <v>2360</v>
      </c>
      <c r="E9291" t="s">
        <v>59</v>
      </c>
      <c r="F9291" t="b">
        <v>0</v>
      </c>
      <c r="G9291" t="s">
        <v>77</v>
      </c>
      <c r="H9291" s="1">
        <v>46123.252847222233</v>
      </c>
      <c r="I9291" t="b">
        <v>0</v>
      </c>
      <c r="J9291" t="b">
        <v>0</v>
      </c>
      <c r="K9291" t="s">
        <v>41</v>
      </c>
      <c r="L9291" t="s">
        <v>74</v>
      </c>
      <c r="M9291"/>
      <c r="N9291">
        <v>60</v>
      </c>
      <c r="O9291" t="s">
        <v>6045</v>
      </c>
      <c r="P9291" t="s">
        <v>18733</v>
      </c>
    </row>
    <row r="9292" spans="1:16" x14ac:dyDescent="0.25">
      <c r="A9292" t="s">
        <v>5</v>
      </c>
      <c r="B9292" t="s">
        <v>2188</v>
      </c>
      <c r="C9292" t="s">
        <v>18734</v>
      </c>
      <c r="D9292" t="s">
        <v>4526</v>
      </c>
      <c r="E9292" t="s">
        <v>59</v>
      </c>
      <c r="F9292" t="b">
        <v>0</v>
      </c>
      <c r="G9292" t="s">
        <v>77</v>
      </c>
      <c r="H9292" s="1">
        <v>46123.252847222233</v>
      </c>
      <c r="I9292" t="b">
        <v>1</v>
      </c>
      <c r="J9292" t="b">
        <v>0</v>
      </c>
      <c r="K9292" t="s">
        <v>41</v>
      </c>
      <c r="L9292" t="s">
        <v>60</v>
      </c>
      <c r="M9292">
        <v>145000</v>
      </c>
      <c r="N9292"/>
      <c r="O9292" t="s">
        <v>18735</v>
      </c>
      <c r="P9292" t="s">
        <v>18736</v>
      </c>
    </row>
    <row r="9293" spans="1:16" x14ac:dyDescent="0.25">
      <c r="A9293" t="s">
        <v>5</v>
      </c>
      <c r="B9293" t="s">
        <v>2188</v>
      </c>
      <c r="C9293" t="s">
        <v>18734</v>
      </c>
      <c r="D9293" t="s">
        <v>4526</v>
      </c>
      <c r="E9293" t="s">
        <v>59</v>
      </c>
      <c r="F9293" t="b">
        <v>0</v>
      </c>
      <c r="G9293" t="s">
        <v>68</v>
      </c>
      <c r="H9293" s="1">
        <v>46123.252928240741</v>
      </c>
      <c r="I9293" t="b">
        <v>1</v>
      </c>
      <c r="J9293" t="b">
        <v>0</v>
      </c>
      <c r="K9293" t="s">
        <v>41</v>
      </c>
      <c r="L9293" t="s">
        <v>60</v>
      </c>
      <c r="M9293">
        <v>145000</v>
      </c>
      <c r="N9293"/>
      <c r="O9293" t="s">
        <v>18735</v>
      </c>
      <c r="P9293" t="s">
        <v>18737</v>
      </c>
    </row>
    <row r="9294" spans="1:16" x14ac:dyDescent="0.25">
      <c r="A9294" t="s">
        <v>8</v>
      </c>
      <c r="B9294" t="s">
        <v>18738</v>
      </c>
      <c r="C9294" t="s">
        <v>5026</v>
      </c>
      <c r="D9294" t="s">
        <v>7124</v>
      </c>
      <c r="E9294" t="s">
        <v>59</v>
      </c>
      <c r="F9294" t="b">
        <v>0</v>
      </c>
      <c r="G9294" t="s">
        <v>40</v>
      </c>
      <c r="H9294" s="1">
        <v>46123.253981481481</v>
      </c>
      <c r="I9294" t="b">
        <v>0</v>
      </c>
      <c r="J9294" t="b">
        <v>0</v>
      </c>
      <c r="K9294" t="s">
        <v>40</v>
      </c>
      <c r="L9294" t="s">
        <v>60</v>
      </c>
      <c r="M9294">
        <v>65000</v>
      </c>
      <c r="N9294"/>
      <c r="O9294" t="s">
        <v>18739</v>
      </c>
      <c r="P9294" t="s">
        <v>18740</v>
      </c>
    </row>
    <row r="9295" spans="1:16" x14ac:dyDescent="0.25">
      <c r="A9295" t="s">
        <v>4</v>
      </c>
      <c r="B9295" t="s">
        <v>16339</v>
      </c>
      <c r="C9295" t="s">
        <v>76</v>
      </c>
      <c r="D9295" t="s">
        <v>4526</v>
      </c>
      <c r="E9295" t="s">
        <v>88</v>
      </c>
      <c r="F9295" t="b">
        <v>1</v>
      </c>
      <c r="G9295" t="s">
        <v>40</v>
      </c>
      <c r="H9295" s="1">
        <v>46123.254062499997</v>
      </c>
      <c r="I9295" t="b">
        <v>0</v>
      </c>
      <c r="J9295" t="b">
        <v>0</v>
      </c>
      <c r="K9295" t="s">
        <v>40</v>
      </c>
      <c r="L9295" t="s">
        <v>74</v>
      </c>
      <c r="M9295"/>
      <c r="N9295">
        <v>47.5</v>
      </c>
      <c r="O9295" t="s">
        <v>5271</v>
      </c>
      <c r="P9295" t="s">
        <v>16340</v>
      </c>
    </row>
    <row r="9296" spans="1:16" x14ac:dyDescent="0.25">
      <c r="A9296" t="s">
        <v>2</v>
      </c>
      <c r="B9296" t="s">
        <v>18741</v>
      </c>
      <c r="C9296" t="s">
        <v>172</v>
      </c>
      <c r="D9296" t="s">
        <v>16554</v>
      </c>
      <c r="E9296" t="s">
        <v>59</v>
      </c>
      <c r="F9296" t="b">
        <v>0</v>
      </c>
      <c r="G9296" t="s">
        <v>68</v>
      </c>
      <c r="H9296" s="1">
        <v>46123.293599537043</v>
      </c>
      <c r="I9296" t="b">
        <v>0</v>
      </c>
      <c r="J9296" t="b">
        <v>1</v>
      </c>
      <c r="K9296" t="s">
        <v>41</v>
      </c>
      <c r="L9296" t="s">
        <v>60</v>
      </c>
      <c r="M9296">
        <v>110000</v>
      </c>
      <c r="N9296"/>
      <c r="O9296" t="s">
        <v>6185</v>
      </c>
    </row>
    <row r="9297" spans="1:16" x14ac:dyDescent="0.25">
      <c r="A9297" t="s">
        <v>6</v>
      </c>
      <c r="B9297" t="s">
        <v>4089</v>
      </c>
      <c r="C9297" t="s">
        <v>18</v>
      </c>
      <c r="D9297" t="s">
        <v>16554</v>
      </c>
      <c r="E9297" t="s">
        <v>59</v>
      </c>
      <c r="F9297" t="b">
        <v>0</v>
      </c>
      <c r="G9297" t="s">
        <v>18</v>
      </c>
      <c r="H9297" s="1">
        <v>46123.293969907398</v>
      </c>
      <c r="I9297" t="b">
        <v>0</v>
      </c>
      <c r="J9297" t="b">
        <v>0</v>
      </c>
      <c r="K9297" t="s">
        <v>18</v>
      </c>
      <c r="L9297" t="s">
        <v>60</v>
      </c>
      <c r="M9297">
        <v>1</v>
      </c>
      <c r="N9297"/>
      <c r="O9297" t="s">
        <v>1723</v>
      </c>
    </row>
    <row r="9298" spans="1:16" x14ac:dyDescent="0.25">
      <c r="A9298" t="s">
        <v>8</v>
      </c>
      <c r="B9298" t="s">
        <v>18742</v>
      </c>
      <c r="C9298" t="s">
        <v>5026</v>
      </c>
      <c r="D9298" t="s">
        <v>5018</v>
      </c>
      <c r="E9298" t="s">
        <v>59</v>
      </c>
      <c r="F9298" t="b">
        <v>0</v>
      </c>
      <c r="G9298" t="s">
        <v>40</v>
      </c>
      <c r="H9298" s="1">
        <v>46123.29446759259</v>
      </c>
      <c r="I9298" t="b">
        <v>0</v>
      </c>
      <c r="J9298" t="b">
        <v>0</v>
      </c>
      <c r="K9298" t="s">
        <v>40</v>
      </c>
      <c r="L9298" t="s">
        <v>60</v>
      </c>
      <c r="M9298">
        <v>40000</v>
      </c>
      <c r="N9298"/>
      <c r="O9298" t="s">
        <v>14128</v>
      </c>
      <c r="P9298" t="s">
        <v>208</v>
      </c>
    </row>
    <row r="9299" spans="1:16" x14ac:dyDescent="0.25">
      <c r="A9299" t="s">
        <v>8</v>
      </c>
      <c r="B9299" t="s">
        <v>18743</v>
      </c>
      <c r="C9299" t="s">
        <v>11229</v>
      </c>
      <c r="D9299" t="s">
        <v>5018</v>
      </c>
      <c r="E9299" t="s">
        <v>59</v>
      </c>
      <c r="F9299" t="b">
        <v>0</v>
      </c>
      <c r="G9299" t="s">
        <v>40</v>
      </c>
      <c r="H9299" s="1">
        <v>46123.29446759259</v>
      </c>
      <c r="I9299" t="b">
        <v>0</v>
      </c>
      <c r="J9299" t="b">
        <v>0</v>
      </c>
      <c r="K9299" t="s">
        <v>40</v>
      </c>
      <c r="L9299" t="s">
        <v>60</v>
      </c>
      <c r="M9299">
        <v>40000</v>
      </c>
      <c r="N9299"/>
      <c r="O9299" t="s">
        <v>14128</v>
      </c>
      <c r="P9299" t="s">
        <v>208</v>
      </c>
    </row>
    <row r="9300" spans="1:16" x14ac:dyDescent="0.25">
      <c r="A9300" t="s">
        <v>6</v>
      </c>
      <c r="B9300" t="s">
        <v>8631</v>
      </c>
      <c r="C9300" t="s">
        <v>246</v>
      </c>
      <c r="D9300" t="s">
        <v>4346</v>
      </c>
      <c r="E9300" t="s">
        <v>59</v>
      </c>
      <c r="F9300" t="b">
        <v>0</v>
      </c>
      <c r="G9300" t="s">
        <v>65</v>
      </c>
      <c r="H9300" s="1">
        <v>46123.335266203707</v>
      </c>
      <c r="I9300" t="b">
        <v>0</v>
      </c>
      <c r="J9300" t="b">
        <v>1</v>
      </c>
      <c r="K9300" t="s">
        <v>41</v>
      </c>
      <c r="L9300" t="s">
        <v>60</v>
      </c>
      <c r="M9300">
        <v>187000</v>
      </c>
      <c r="N9300"/>
      <c r="O9300" t="s">
        <v>1183</v>
      </c>
      <c r="P9300" t="s">
        <v>8506</v>
      </c>
    </row>
    <row r="9301" spans="1:16" x14ac:dyDescent="0.25">
      <c r="A9301" t="s">
        <v>2</v>
      </c>
      <c r="B9301" t="s">
        <v>18744</v>
      </c>
      <c r="C9301" t="s">
        <v>97</v>
      </c>
      <c r="D9301" t="s">
        <v>17170</v>
      </c>
      <c r="E9301" t="s">
        <v>59</v>
      </c>
      <c r="F9301" t="b">
        <v>0</v>
      </c>
      <c r="G9301" t="s">
        <v>89</v>
      </c>
      <c r="H9301" s="1">
        <v>46123.335266203707</v>
      </c>
      <c r="I9301" t="b">
        <v>0</v>
      </c>
      <c r="J9301" t="b">
        <v>0</v>
      </c>
      <c r="K9301" t="s">
        <v>41</v>
      </c>
      <c r="L9301" t="s">
        <v>60</v>
      </c>
      <c r="M9301">
        <v>120582</v>
      </c>
      <c r="N9301"/>
      <c r="O9301" t="s">
        <v>17171</v>
      </c>
      <c r="P9301" t="s">
        <v>310</v>
      </c>
    </row>
    <row r="9302" spans="1:16" x14ac:dyDescent="0.25">
      <c r="A9302" t="s">
        <v>1</v>
      </c>
      <c r="B9302" t="s">
        <v>18745</v>
      </c>
      <c r="C9302" t="s">
        <v>1445</v>
      </c>
      <c r="D9302" t="s">
        <v>5493</v>
      </c>
      <c r="E9302" t="s">
        <v>59</v>
      </c>
      <c r="F9302" t="b">
        <v>0</v>
      </c>
      <c r="G9302" t="s">
        <v>77</v>
      </c>
      <c r="H9302" s="1">
        <v>46123.3362037037</v>
      </c>
      <c r="I9302" t="b">
        <v>0</v>
      </c>
      <c r="J9302" t="b">
        <v>1</v>
      </c>
      <c r="K9302" t="s">
        <v>41</v>
      </c>
      <c r="L9302" t="s">
        <v>60</v>
      </c>
      <c r="M9302">
        <v>111000</v>
      </c>
      <c r="N9302"/>
      <c r="O9302" t="s">
        <v>18746</v>
      </c>
      <c r="P9302" t="s">
        <v>18692</v>
      </c>
    </row>
    <row r="9303" spans="1:16" x14ac:dyDescent="0.25">
      <c r="A9303" t="s">
        <v>1</v>
      </c>
      <c r="B9303" t="s">
        <v>18745</v>
      </c>
      <c r="C9303" t="s">
        <v>1445</v>
      </c>
      <c r="D9303" t="s">
        <v>5493</v>
      </c>
      <c r="E9303" t="s">
        <v>59</v>
      </c>
      <c r="F9303" t="b">
        <v>0</v>
      </c>
      <c r="G9303" t="s">
        <v>89</v>
      </c>
      <c r="H9303" s="1">
        <v>46123.336215277777</v>
      </c>
      <c r="I9303" t="b">
        <v>0</v>
      </c>
      <c r="J9303" t="b">
        <v>1</v>
      </c>
      <c r="K9303" t="s">
        <v>41</v>
      </c>
      <c r="L9303" t="s">
        <v>60</v>
      </c>
      <c r="M9303">
        <v>111000</v>
      </c>
      <c r="N9303"/>
      <c r="O9303" t="s">
        <v>18746</v>
      </c>
      <c r="P9303" t="s">
        <v>18692</v>
      </c>
    </row>
    <row r="9304" spans="1:16" x14ac:dyDescent="0.25">
      <c r="A9304" t="s">
        <v>1</v>
      </c>
      <c r="B9304" t="s">
        <v>17350</v>
      </c>
      <c r="C9304" t="s">
        <v>97</v>
      </c>
      <c r="D9304" t="s">
        <v>17170</v>
      </c>
      <c r="E9304" t="s">
        <v>59</v>
      </c>
      <c r="F9304" t="b">
        <v>0</v>
      </c>
      <c r="G9304" t="s">
        <v>65</v>
      </c>
      <c r="H9304" s="1">
        <v>46123.377986111111</v>
      </c>
      <c r="I9304" t="b">
        <v>0</v>
      </c>
      <c r="J9304" t="b">
        <v>0</v>
      </c>
      <c r="K9304" t="s">
        <v>41</v>
      </c>
      <c r="L9304" t="s">
        <v>60</v>
      </c>
      <c r="M9304">
        <v>99049.5</v>
      </c>
      <c r="N9304"/>
      <c r="O9304" t="s">
        <v>17171</v>
      </c>
      <c r="P9304" t="s">
        <v>17351</v>
      </c>
    </row>
    <row r="9305" spans="1:16" x14ac:dyDescent="0.25">
      <c r="A9305" t="s">
        <v>0</v>
      </c>
      <c r="B9305" t="s">
        <v>16557</v>
      </c>
      <c r="C9305" t="s">
        <v>76</v>
      </c>
      <c r="D9305" t="s">
        <v>4526</v>
      </c>
      <c r="E9305" t="s">
        <v>59</v>
      </c>
      <c r="F9305" t="b">
        <v>1</v>
      </c>
      <c r="G9305" t="s">
        <v>13</v>
      </c>
      <c r="H9305" s="1">
        <v>46123.378182870372</v>
      </c>
      <c r="I9305" t="b">
        <v>0</v>
      </c>
      <c r="J9305" t="b">
        <v>0</v>
      </c>
      <c r="K9305" t="s">
        <v>13</v>
      </c>
      <c r="L9305" t="s">
        <v>60</v>
      </c>
      <c r="M9305">
        <v>105000</v>
      </c>
      <c r="N9305"/>
      <c r="O9305" t="s">
        <v>18747</v>
      </c>
      <c r="P9305" t="s">
        <v>18748</v>
      </c>
    </row>
    <row r="9306" spans="1:16" x14ac:dyDescent="0.25">
      <c r="A9306" t="s">
        <v>2</v>
      </c>
      <c r="B9306" t="s">
        <v>4852</v>
      </c>
      <c r="C9306" t="s">
        <v>79</v>
      </c>
      <c r="D9306" t="s">
        <v>2360</v>
      </c>
      <c r="E9306" t="s">
        <v>59</v>
      </c>
      <c r="F9306" t="b">
        <v>0</v>
      </c>
      <c r="G9306" t="s">
        <v>77</v>
      </c>
      <c r="H9306" s="1">
        <v>46123.418599537043</v>
      </c>
      <c r="I9306" t="b">
        <v>0</v>
      </c>
      <c r="J9306" t="b">
        <v>1</v>
      </c>
      <c r="K9306" t="s">
        <v>41</v>
      </c>
      <c r="L9306" t="s">
        <v>60</v>
      </c>
      <c r="M9306">
        <v>175500</v>
      </c>
      <c r="N9306"/>
      <c r="O9306" t="s">
        <v>424</v>
      </c>
      <c r="P9306" t="s">
        <v>4853</v>
      </c>
    </row>
    <row r="9307" spans="1:16" x14ac:dyDescent="0.25">
      <c r="A9307" t="s">
        <v>1</v>
      </c>
      <c r="B9307" t="s">
        <v>17943</v>
      </c>
      <c r="C9307" t="s">
        <v>145</v>
      </c>
      <c r="D9307" t="s">
        <v>4550</v>
      </c>
      <c r="E9307" t="s">
        <v>59</v>
      </c>
      <c r="F9307" t="b">
        <v>0</v>
      </c>
      <c r="G9307" t="s">
        <v>73</v>
      </c>
      <c r="H9307" s="1">
        <v>46123.419571759259</v>
      </c>
      <c r="I9307" t="b">
        <v>0</v>
      </c>
      <c r="J9307" t="b">
        <v>1</v>
      </c>
      <c r="K9307" t="s">
        <v>41</v>
      </c>
      <c r="L9307" t="s">
        <v>60</v>
      </c>
      <c r="M9307">
        <v>167500</v>
      </c>
      <c r="N9307"/>
      <c r="O9307" t="s">
        <v>1721</v>
      </c>
      <c r="P9307" t="s">
        <v>17944</v>
      </c>
    </row>
    <row r="9308" spans="1:16" x14ac:dyDescent="0.25">
      <c r="A9308" t="s">
        <v>1</v>
      </c>
      <c r="B9308" t="s">
        <v>18695</v>
      </c>
      <c r="C9308" t="s">
        <v>13805</v>
      </c>
      <c r="D9308" t="s">
        <v>5018</v>
      </c>
      <c r="E9308" t="s">
        <v>59</v>
      </c>
      <c r="F9308" t="b">
        <v>0</v>
      </c>
      <c r="G9308" t="s">
        <v>19</v>
      </c>
      <c r="H9308" s="1">
        <v>46123.42015046296</v>
      </c>
      <c r="I9308" t="b">
        <v>0</v>
      </c>
      <c r="J9308" t="b">
        <v>0</v>
      </c>
      <c r="K9308" t="s">
        <v>19</v>
      </c>
      <c r="L9308" t="s">
        <v>60</v>
      </c>
      <c r="M9308">
        <v>35000</v>
      </c>
      <c r="N9308"/>
      <c r="O9308" t="s">
        <v>17211</v>
      </c>
      <c r="P9308" t="s">
        <v>18697</v>
      </c>
    </row>
    <row r="9309" spans="1:16" x14ac:dyDescent="0.25">
      <c r="A9309" t="s">
        <v>7</v>
      </c>
      <c r="B9309" t="s">
        <v>18749</v>
      </c>
      <c r="C9309" t="s">
        <v>913</v>
      </c>
      <c r="D9309" t="s">
        <v>4550</v>
      </c>
      <c r="E9309" t="s">
        <v>59</v>
      </c>
      <c r="F9309" t="b">
        <v>0</v>
      </c>
      <c r="G9309" t="s">
        <v>20</v>
      </c>
      <c r="H9309" s="1">
        <v>46123.459710648152</v>
      </c>
      <c r="I9309" t="b">
        <v>1</v>
      </c>
      <c r="J9309" t="b">
        <v>0</v>
      </c>
      <c r="K9309" t="s">
        <v>20</v>
      </c>
      <c r="L9309" t="s">
        <v>60</v>
      </c>
      <c r="M9309">
        <v>96800</v>
      </c>
      <c r="N9309"/>
      <c r="O9309" t="s">
        <v>399</v>
      </c>
      <c r="P9309" t="s">
        <v>18750</v>
      </c>
    </row>
    <row r="9310" spans="1:16" x14ac:dyDescent="0.25">
      <c r="A9310" t="s">
        <v>6</v>
      </c>
      <c r="B9310" t="s">
        <v>18751</v>
      </c>
      <c r="C9310" t="s">
        <v>18752</v>
      </c>
      <c r="D9310" t="s">
        <v>4550</v>
      </c>
      <c r="E9310" t="s">
        <v>59</v>
      </c>
      <c r="F9310" t="b">
        <v>0</v>
      </c>
      <c r="G9310" t="s">
        <v>65</v>
      </c>
      <c r="H9310" s="1">
        <v>46123.460289351853</v>
      </c>
      <c r="I9310" t="b">
        <v>0</v>
      </c>
      <c r="J9310" t="b">
        <v>1</v>
      </c>
      <c r="K9310" t="s">
        <v>41</v>
      </c>
      <c r="L9310" t="s">
        <v>60</v>
      </c>
      <c r="M9310">
        <v>207287.5</v>
      </c>
      <c r="N9310"/>
      <c r="O9310" t="s">
        <v>265</v>
      </c>
      <c r="P9310" t="s">
        <v>18753</v>
      </c>
    </row>
    <row r="9311" spans="1:16" x14ac:dyDescent="0.25">
      <c r="A9311" t="s">
        <v>0</v>
      </c>
      <c r="B9311" t="s">
        <v>18754</v>
      </c>
      <c r="C9311" t="s">
        <v>18755</v>
      </c>
      <c r="D9311" t="s">
        <v>4633</v>
      </c>
      <c r="E9311" t="s">
        <v>59</v>
      </c>
      <c r="F9311" t="b">
        <v>0</v>
      </c>
      <c r="G9311" t="s">
        <v>40</v>
      </c>
      <c r="H9311" s="1">
        <v>46123.501898148148</v>
      </c>
      <c r="I9311" t="b">
        <v>0</v>
      </c>
      <c r="J9311" t="b">
        <v>0</v>
      </c>
      <c r="K9311" t="s">
        <v>40</v>
      </c>
      <c r="L9311" t="s">
        <v>60</v>
      </c>
      <c r="M9311">
        <v>35000</v>
      </c>
      <c r="N9311"/>
      <c r="O9311" t="s">
        <v>4633</v>
      </c>
      <c r="P9311" t="s">
        <v>133</v>
      </c>
    </row>
    <row r="9312" spans="1:16" x14ac:dyDescent="0.25">
      <c r="A9312" t="s">
        <v>0</v>
      </c>
      <c r="B9312" t="s">
        <v>17831</v>
      </c>
      <c r="C9312" t="s">
        <v>76</v>
      </c>
      <c r="D9312" t="s">
        <v>7459</v>
      </c>
      <c r="E9312" t="s">
        <v>59</v>
      </c>
      <c r="F9312" t="b">
        <v>1</v>
      </c>
      <c r="G9312" t="s">
        <v>13</v>
      </c>
      <c r="H9312" s="1">
        <v>46123.584467592591</v>
      </c>
      <c r="I9312" t="b">
        <v>0</v>
      </c>
      <c r="J9312" t="b">
        <v>0</v>
      </c>
      <c r="K9312" t="s">
        <v>13</v>
      </c>
      <c r="L9312" t="s">
        <v>60</v>
      </c>
      <c r="M9312">
        <v>53000</v>
      </c>
      <c r="N9312"/>
      <c r="O9312" t="s">
        <v>7459</v>
      </c>
      <c r="P9312" t="s">
        <v>7223</v>
      </c>
    </row>
    <row r="9313" spans="1:16" x14ac:dyDescent="0.25">
      <c r="A9313" t="s">
        <v>2</v>
      </c>
      <c r="B9313" t="s">
        <v>11034</v>
      </c>
      <c r="C9313" t="s">
        <v>543</v>
      </c>
      <c r="D9313" t="s">
        <v>4346</v>
      </c>
      <c r="E9313" t="s">
        <v>59</v>
      </c>
      <c r="F9313" t="b">
        <v>0</v>
      </c>
      <c r="G9313" t="s">
        <v>65</v>
      </c>
      <c r="H9313" s="1">
        <v>46123.626932870371</v>
      </c>
      <c r="I9313" t="b">
        <v>0</v>
      </c>
      <c r="J9313" t="b">
        <v>1</v>
      </c>
      <c r="K9313" t="s">
        <v>41</v>
      </c>
      <c r="L9313" t="s">
        <v>60</v>
      </c>
      <c r="M9313">
        <v>222500</v>
      </c>
      <c r="N9313"/>
      <c r="O9313" t="s">
        <v>577</v>
      </c>
      <c r="P9313" t="s">
        <v>11035</v>
      </c>
    </row>
    <row r="9314" spans="1:16" x14ac:dyDescent="0.25">
      <c r="A9314" t="s">
        <v>5</v>
      </c>
      <c r="B9314" t="s">
        <v>18756</v>
      </c>
      <c r="C9314" t="s">
        <v>1070</v>
      </c>
      <c r="D9314" t="s">
        <v>17170</v>
      </c>
      <c r="E9314" t="s">
        <v>59</v>
      </c>
      <c r="F9314" t="b">
        <v>0</v>
      </c>
      <c r="G9314" t="s">
        <v>89</v>
      </c>
      <c r="H9314" s="1">
        <v>46123.669618055559</v>
      </c>
      <c r="I9314" t="b">
        <v>0</v>
      </c>
      <c r="J9314" t="b">
        <v>0</v>
      </c>
      <c r="K9314" t="s">
        <v>41</v>
      </c>
      <c r="L9314" t="s">
        <v>60</v>
      </c>
      <c r="M9314">
        <v>170107.5</v>
      </c>
      <c r="N9314"/>
      <c r="O9314" t="s">
        <v>17171</v>
      </c>
      <c r="P9314" t="s">
        <v>891</v>
      </c>
    </row>
    <row r="9315" spans="1:16" x14ac:dyDescent="0.25">
      <c r="A9315" t="s">
        <v>5</v>
      </c>
      <c r="B9315" t="s">
        <v>18756</v>
      </c>
      <c r="C9315" t="s">
        <v>1070</v>
      </c>
      <c r="D9315" t="s">
        <v>17170</v>
      </c>
      <c r="E9315" t="s">
        <v>59</v>
      </c>
      <c r="F9315" t="b">
        <v>0</v>
      </c>
      <c r="G9315" t="s">
        <v>68</v>
      </c>
      <c r="H9315" s="1">
        <v>46123.669641203713</v>
      </c>
      <c r="I9315" t="b">
        <v>0</v>
      </c>
      <c r="J9315" t="b">
        <v>0</v>
      </c>
      <c r="K9315" t="s">
        <v>41</v>
      </c>
      <c r="L9315" t="s">
        <v>60</v>
      </c>
      <c r="M9315">
        <v>170107.5</v>
      </c>
      <c r="N9315"/>
      <c r="O9315" t="s">
        <v>17171</v>
      </c>
      <c r="P9315" t="s">
        <v>891</v>
      </c>
    </row>
    <row r="9316" spans="1:16" x14ac:dyDescent="0.25">
      <c r="A9316" t="s">
        <v>6</v>
      </c>
      <c r="B9316" t="s">
        <v>18757</v>
      </c>
      <c r="C9316" t="s">
        <v>86</v>
      </c>
      <c r="D9316" t="s">
        <v>4756</v>
      </c>
      <c r="E9316" t="s">
        <v>59</v>
      </c>
      <c r="F9316" t="b">
        <v>0</v>
      </c>
      <c r="G9316" t="s">
        <v>77</v>
      </c>
      <c r="H9316" s="1">
        <v>46123.710266203707</v>
      </c>
      <c r="I9316" t="b">
        <v>0</v>
      </c>
      <c r="J9316" t="b">
        <v>0</v>
      </c>
      <c r="K9316" t="s">
        <v>41</v>
      </c>
      <c r="L9316" t="s">
        <v>60</v>
      </c>
      <c r="M9316">
        <v>131462</v>
      </c>
      <c r="N9316"/>
      <c r="O9316" t="s">
        <v>3209</v>
      </c>
      <c r="P9316" t="s">
        <v>18758</v>
      </c>
    </row>
    <row r="9317" spans="1:16" x14ac:dyDescent="0.25">
      <c r="A9317" t="s">
        <v>1</v>
      </c>
      <c r="B9317" t="s">
        <v>18690</v>
      </c>
      <c r="C9317" t="s">
        <v>1445</v>
      </c>
      <c r="D9317" t="s">
        <v>4346</v>
      </c>
      <c r="E9317" t="s">
        <v>59</v>
      </c>
      <c r="F9317" t="b">
        <v>0</v>
      </c>
      <c r="G9317" t="s">
        <v>68</v>
      </c>
      <c r="H9317" s="1">
        <v>46123.711238425924</v>
      </c>
      <c r="I9317" t="b">
        <v>0</v>
      </c>
      <c r="J9317" t="b">
        <v>1</v>
      </c>
      <c r="K9317" t="s">
        <v>41</v>
      </c>
      <c r="L9317" t="s">
        <v>60</v>
      </c>
      <c r="M9317">
        <v>111000</v>
      </c>
      <c r="N9317"/>
      <c r="O9317" t="s">
        <v>18759</v>
      </c>
      <c r="P9317" t="s">
        <v>18692</v>
      </c>
    </row>
    <row r="9318" spans="1:16" x14ac:dyDescent="0.25">
      <c r="A9318" t="s">
        <v>3</v>
      </c>
      <c r="B9318" t="s">
        <v>17965</v>
      </c>
      <c r="C9318" t="s">
        <v>5115</v>
      </c>
      <c r="D9318" t="s">
        <v>7459</v>
      </c>
      <c r="E9318" t="s">
        <v>59</v>
      </c>
      <c r="F9318" t="b">
        <v>0</v>
      </c>
      <c r="G9318" t="s">
        <v>40</v>
      </c>
      <c r="H9318" s="1">
        <v>46123.751898148148</v>
      </c>
      <c r="I9318" t="b">
        <v>0</v>
      </c>
      <c r="J9318" t="b">
        <v>0</v>
      </c>
      <c r="K9318" t="s">
        <v>40</v>
      </c>
      <c r="L9318" t="s">
        <v>60</v>
      </c>
      <c r="M9318">
        <v>27500</v>
      </c>
      <c r="N9318"/>
      <c r="O9318" t="s">
        <v>7459</v>
      </c>
      <c r="P9318" t="s">
        <v>4817</v>
      </c>
    </row>
    <row r="9319" spans="1:16" x14ac:dyDescent="0.25">
      <c r="A9319" t="s">
        <v>2</v>
      </c>
      <c r="B9319" t="s">
        <v>18760</v>
      </c>
      <c r="C9319" t="s">
        <v>753</v>
      </c>
      <c r="D9319" t="s">
        <v>17170</v>
      </c>
      <c r="E9319" t="s">
        <v>59</v>
      </c>
      <c r="F9319" t="b">
        <v>0</v>
      </c>
      <c r="G9319" t="s">
        <v>73</v>
      </c>
      <c r="H9319" s="1">
        <v>46123.751967592587</v>
      </c>
      <c r="I9319" t="b">
        <v>0</v>
      </c>
      <c r="J9319" t="b">
        <v>0</v>
      </c>
      <c r="K9319" t="s">
        <v>41</v>
      </c>
      <c r="L9319" t="s">
        <v>60</v>
      </c>
      <c r="M9319">
        <v>96096</v>
      </c>
      <c r="N9319"/>
      <c r="O9319" t="s">
        <v>17171</v>
      </c>
      <c r="P9319" t="s">
        <v>591</v>
      </c>
    </row>
    <row r="9320" spans="1:16" x14ac:dyDescent="0.25">
      <c r="A9320" t="s">
        <v>1</v>
      </c>
      <c r="B9320" t="s">
        <v>1</v>
      </c>
      <c r="C9320" t="s">
        <v>18761</v>
      </c>
      <c r="D9320" t="s">
        <v>4346</v>
      </c>
      <c r="E9320" t="s">
        <v>59</v>
      </c>
      <c r="F9320" t="b">
        <v>0</v>
      </c>
      <c r="G9320" t="s">
        <v>19</v>
      </c>
      <c r="H9320" s="1">
        <v>46123.753460648149</v>
      </c>
      <c r="I9320" t="b">
        <v>1</v>
      </c>
      <c r="J9320" t="b">
        <v>0</v>
      </c>
      <c r="K9320" t="s">
        <v>19</v>
      </c>
      <c r="L9320" t="s">
        <v>60</v>
      </c>
      <c r="M9320">
        <v>725000</v>
      </c>
      <c r="N9320"/>
      <c r="O9320" t="s">
        <v>18762</v>
      </c>
    </row>
    <row r="9321" spans="1:16" x14ac:dyDescent="0.25">
      <c r="A9321" t="s">
        <v>1</v>
      </c>
      <c r="B9321" t="s">
        <v>18763</v>
      </c>
      <c r="C9321" t="s">
        <v>18761</v>
      </c>
      <c r="D9321" t="s">
        <v>4346</v>
      </c>
      <c r="E9321" t="s">
        <v>59</v>
      </c>
      <c r="F9321" t="b">
        <v>0</v>
      </c>
      <c r="G9321" t="s">
        <v>19</v>
      </c>
      <c r="H9321" s="1">
        <v>46123.753472222219</v>
      </c>
      <c r="I9321" t="b">
        <v>1</v>
      </c>
      <c r="J9321" t="b">
        <v>0</v>
      </c>
      <c r="K9321" t="s">
        <v>19</v>
      </c>
      <c r="L9321" t="s">
        <v>60</v>
      </c>
      <c r="M9321">
        <v>725000</v>
      </c>
      <c r="N9321"/>
      <c r="O9321" t="s">
        <v>18762</v>
      </c>
      <c r="P9321" t="s">
        <v>18764</v>
      </c>
    </row>
    <row r="9322" spans="1:16" x14ac:dyDescent="0.25">
      <c r="A9322" t="s">
        <v>6</v>
      </c>
      <c r="B9322" t="s">
        <v>18765</v>
      </c>
      <c r="C9322" t="s">
        <v>566</v>
      </c>
      <c r="D9322" t="s">
        <v>17170</v>
      </c>
      <c r="E9322" t="s">
        <v>59</v>
      </c>
      <c r="F9322" t="b">
        <v>0</v>
      </c>
      <c r="G9322" t="s">
        <v>65</v>
      </c>
      <c r="H9322" s="1">
        <v>46123.793622685182</v>
      </c>
      <c r="I9322" t="b">
        <v>0</v>
      </c>
      <c r="J9322" t="b">
        <v>0</v>
      </c>
      <c r="K9322" t="s">
        <v>41</v>
      </c>
      <c r="L9322" t="s">
        <v>60</v>
      </c>
      <c r="M9322">
        <v>127512</v>
      </c>
      <c r="N9322"/>
      <c r="O9322" t="s">
        <v>17171</v>
      </c>
      <c r="P9322" t="s">
        <v>310</v>
      </c>
    </row>
    <row r="9323" spans="1:16" x14ac:dyDescent="0.25">
      <c r="A9323" t="s">
        <v>8</v>
      </c>
      <c r="B9323" t="s">
        <v>18766</v>
      </c>
      <c r="C9323" t="s">
        <v>237</v>
      </c>
      <c r="D9323" t="s">
        <v>17170</v>
      </c>
      <c r="E9323" t="s">
        <v>59</v>
      </c>
      <c r="F9323" t="b">
        <v>0</v>
      </c>
      <c r="G9323" t="s">
        <v>89</v>
      </c>
      <c r="H9323" s="1">
        <v>46123.835266203707</v>
      </c>
      <c r="I9323" t="b">
        <v>0</v>
      </c>
      <c r="J9323" t="b">
        <v>0</v>
      </c>
      <c r="K9323" t="s">
        <v>41</v>
      </c>
      <c r="L9323" t="s">
        <v>60</v>
      </c>
      <c r="M9323">
        <v>148335.5</v>
      </c>
      <c r="N9323"/>
      <c r="O9323" t="s">
        <v>17171</v>
      </c>
      <c r="P9323" t="s">
        <v>891</v>
      </c>
    </row>
    <row r="9324" spans="1:16" x14ac:dyDescent="0.25">
      <c r="A9324" t="s">
        <v>5</v>
      </c>
      <c r="B9324" t="s">
        <v>18767</v>
      </c>
      <c r="C9324" t="s">
        <v>1384</v>
      </c>
      <c r="D9324" t="s">
        <v>17170</v>
      </c>
      <c r="E9324" t="s">
        <v>59</v>
      </c>
      <c r="F9324" t="b">
        <v>0</v>
      </c>
      <c r="G9324" t="s">
        <v>77</v>
      </c>
      <c r="H9324" s="1">
        <v>46123.8362037037</v>
      </c>
      <c r="I9324" t="b">
        <v>1</v>
      </c>
      <c r="J9324" t="b">
        <v>0</v>
      </c>
      <c r="K9324" t="s">
        <v>41</v>
      </c>
      <c r="L9324" t="s">
        <v>60</v>
      </c>
      <c r="M9324">
        <v>200831.5</v>
      </c>
      <c r="N9324"/>
      <c r="O9324" t="s">
        <v>17171</v>
      </c>
      <c r="P9324" t="s">
        <v>17351</v>
      </c>
    </row>
    <row r="9325" spans="1:16" x14ac:dyDescent="0.25">
      <c r="A9325" t="s">
        <v>5</v>
      </c>
      <c r="B9325" t="s">
        <v>18767</v>
      </c>
      <c r="C9325" t="s">
        <v>1384</v>
      </c>
      <c r="D9325" t="s">
        <v>17170</v>
      </c>
      <c r="E9325" t="s">
        <v>59</v>
      </c>
      <c r="F9325" t="b">
        <v>0</v>
      </c>
      <c r="G9325" t="s">
        <v>89</v>
      </c>
      <c r="H9325" s="1">
        <v>46123.836284722223</v>
      </c>
      <c r="I9325" t="b">
        <v>1</v>
      </c>
      <c r="J9325" t="b">
        <v>0</v>
      </c>
      <c r="K9325" t="s">
        <v>41</v>
      </c>
      <c r="L9325" t="s">
        <v>60</v>
      </c>
      <c r="M9325">
        <v>200831.5</v>
      </c>
      <c r="N9325"/>
      <c r="O9325" t="s">
        <v>17171</v>
      </c>
      <c r="P9325" t="s">
        <v>17351</v>
      </c>
    </row>
    <row r="9326" spans="1:16" x14ac:dyDescent="0.25">
      <c r="A9326" t="s">
        <v>1</v>
      </c>
      <c r="B9326" t="s">
        <v>18768</v>
      </c>
      <c r="C9326" t="s">
        <v>805</v>
      </c>
      <c r="D9326" t="s">
        <v>17170</v>
      </c>
      <c r="E9326" t="s">
        <v>59</v>
      </c>
      <c r="F9326" t="b">
        <v>0</v>
      </c>
      <c r="G9326" t="s">
        <v>77</v>
      </c>
      <c r="H9326" s="1">
        <v>46123.836296296293</v>
      </c>
      <c r="I9326" t="b">
        <v>0</v>
      </c>
      <c r="J9326" t="b">
        <v>0</v>
      </c>
      <c r="K9326" t="s">
        <v>41</v>
      </c>
      <c r="L9326" t="s">
        <v>60</v>
      </c>
      <c r="M9326">
        <v>149930</v>
      </c>
      <c r="N9326"/>
      <c r="O9326" t="s">
        <v>17171</v>
      </c>
      <c r="P9326" t="s">
        <v>891</v>
      </c>
    </row>
    <row r="9327" spans="1:16" x14ac:dyDescent="0.25">
      <c r="A9327" t="s">
        <v>1</v>
      </c>
      <c r="B9327" t="s">
        <v>18768</v>
      </c>
      <c r="C9327" t="s">
        <v>805</v>
      </c>
      <c r="D9327" t="s">
        <v>17170</v>
      </c>
      <c r="E9327" t="s">
        <v>59</v>
      </c>
      <c r="F9327" t="b">
        <v>0</v>
      </c>
      <c r="G9327" t="s">
        <v>73</v>
      </c>
      <c r="H9327" s="1">
        <v>46123.836296296293</v>
      </c>
      <c r="I9327" t="b">
        <v>0</v>
      </c>
      <c r="J9327" t="b">
        <v>0</v>
      </c>
      <c r="K9327" t="s">
        <v>41</v>
      </c>
      <c r="L9327" t="s">
        <v>60</v>
      </c>
      <c r="M9327">
        <v>149930</v>
      </c>
      <c r="N9327"/>
      <c r="O9327" t="s">
        <v>17171</v>
      </c>
      <c r="P9327" t="s">
        <v>891</v>
      </c>
    </row>
    <row r="9328" spans="1:16" x14ac:dyDescent="0.25">
      <c r="A9328" t="s">
        <v>8</v>
      </c>
      <c r="B9328" t="s">
        <v>18766</v>
      </c>
      <c r="C9328" t="s">
        <v>237</v>
      </c>
      <c r="D9328" t="s">
        <v>17170</v>
      </c>
      <c r="E9328" t="s">
        <v>59</v>
      </c>
      <c r="F9328" t="b">
        <v>0</v>
      </c>
      <c r="G9328" t="s">
        <v>41</v>
      </c>
      <c r="H9328" s="1">
        <v>46123.837430555563</v>
      </c>
      <c r="I9328" t="b">
        <v>0</v>
      </c>
      <c r="J9328" t="b">
        <v>0</v>
      </c>
      <c r="K9328" t="s">
        <v>41</v>
      </c>
      <c r="L9328" t="s">
        <v>60</v>
      </c>
      <c r="M9328">
        <v>148335.5</v>
      </c>
      <c r="N9328"/>
      <c r="O9328" t="s">
        <v>17171</v>
      </c>
      <c r="P9328" t="s">
        <v>891</v>
      </c>
    </row>
    <row r="9329" spans="1:16" x14ac:dyDescent="0.25">
      <c r="A9329" t="s">
        <v>6</v>
      </c>
      <c r="B9329" t="s">
        <v>18769</v>
      </c>
      <c r="C9329" t="s">
        <v>200</v>
      </c>
      <c r="D9329" t="s">
        <v>17170</v>
      </c>
      <c r="E9329" t="s">
        <v>59</v>
      </c>
      <c r="F9329" t="b">
        <v>0</v>
      </c>
      <c r="G9329" t="s">
        <v>65</v>
      </c>
      <c r="H9329" s="1">
        <v>46123.876956018517</v>
      </c>
      <c r="I9329" t="b">
        <v>0</v>
      </c>
      <c r="J9329" t="b">
        <v>0</v>
      </c>
      <c r="K9329" t="s">
        <v>41</v>
      </c>
      <c r="L9329" t="s">
        <v>60</v>
      </c>
      <c r="M9329">
        <v>137214</v>
      </c>
      <c r="N9329"/>
      <c r="O9329" t="s">
        <v>17171</v>
      </c>
      <c r="P9329" t="s">
        <v>310</v>
      </c>
    </row>
    <row r="9330" spans="1:16" x14ac:dyDescent="0.25">
      <c r="A9330" t="s">
        <v>1</v>
      </c>
      <c r="B9330" t="s">
        <v>18770</v>
      </c>
      <c r="C9330" t="s">
        <v>3330</v>
      </c>
      <c r="D9330" t="s">
        <v>17170</v>
      </c>
      <c r="E9330" t="s">
        <v>59</v>
      </c>
      <c r="F9330" t="b">
        <v>0</v>
      </c>
      <c r="G9330" t="s">
        <v>73</v>
      </c>
      <c r="H9330" s="1">
        <v>46123.877858796302</v>
      </c>
      <c r="I9330" t="b">
        <v>0</v>
      </c>
      <c r="J9330" t="b">
        <v>0</v>
      </c>
      <c r="K9330" t="s">
        <v>41</v>
      </c>
      <c r="L9330" t="s">
        <v>60</v>
      </c>
      <c r="M9330">
        <v>85387.5</v>
      </c>
      <c r="N9330"/>
      <c r="O9330" t="s">
        <v>17171</v>
      </c>
      <c r="P9330" t="s">
        <v>17351</v>
      </c>
    </row>
    <row r="9331" spans="1:16" x14ac:dyDescent="0.25">
      <c r="A9331" t="s">
        <v>1</v>
      </c>
      <c r="B9331" t="s">
        <v>18770</v>
      </c>
      <c r="C9331" t="s">
        <v>3330</v>
      </c>
      <c r="D9331" t="s">
        <v>17170</v>
      </c>
      <c r="E9331" t="s">
        <v>59</v>
      </c>
      <c r="F9331" t="b">
        <v>0</v>
      </c>
      <c r="G9331" t="s">
        <v>65</v>
      </c>
      <c r="H9331" s="1">
        <v>46123.877986111111</v>
      </c>
      <c r="I9331" t="b">
        <v>0</v>
      </c>
      <c r="J9331" t="b">
        <v>0</v>
      </c>
      <c r="K9331" t="s">
        <v>41</v>
      </c>
      <c r="L9331" t="s">
        <v>60</v>
      </c>
      <c r="M9331">
        <v>85387.5</v>
      </c>
      <c r="N9331"/>
      <c r="O9331" t="s">
        <v>17171</v>
      </c>
      <c r="P9331" t="s">
        <v>17351</v>
      </c>
    </row>
    <row r="9332" spans="1:16" x14ac:dyDescent="0.25">
      <c r="A9332" t="s">
        <v>2</v>
      </c>
      <c r="B9332" t="s">
        <v>18771</v>
      </c>
      <c r="C9332" t="s">
        <v>81</v>
      </c>
      <c r="D9332" t="s">
        <v>4756</v>
      </c>
      <c r="E9332" t="s">
        <v>59</v>
      </c>
      <c r="F9332" t="b">
        <v>0</v>
      </c>
      <c r="G9332" t="s">
        <v>77</v>
      </c>
      <c r="H9332" s="1">
        <v>46123.918692129628</v>
      </c>
      <c r="I9332" t="b">
        <v>0</v>
      </c>
      <c r="J9332" t="b">
        <v>0</v>
      </c>
      <c r="K9332" t="s">
        <v>41</v>
      </c>
      <c r="L9332" t="s">
        <v>60</v>
      </c>
      <c r="M9332">
        <v>155500</v>
      </c>
      <c r="N9332"/>
      <c r="O9332" t="s">
        <v>18772</v>
      </c>
    </row>
    <row r="9333" spans="1:16" x14ac:dyDescent="0.25">
      <c r="A9333" t="s">
        <v>5</v>
      </c>
      <c r="B9333" t="s">
        <v>18773</v>
      </c>
      <c r="C9333" t="s">
        <v>285</v>
      </c>
      <c r="D9333" t="s">
        <v>17170</v>
      </c>
      <c r="E9333" t="s">
        <v>59</v>
      </c>
      <c r="F9333" t="b">
        <v>0</v>
      </c>
      <c r="G9333" t="s">
        <v>89</v>
      </c>
      <c r="H9333" s="1">
        <v>46123.919618055559</v>
      </c>
      <c r="I9333" t="b">
        <v>1</v>
      </c>
      <c r="J9333" t="b">
        <v>0</v>
      </c>
      <c r="K9333" t="s">
        <v>41</v>
      </c>
      <c r="L9333" t="s">
        <v>60</v>
      </c>
      <c r="M9333">
        <v>172141</v>
      </c>
      <c r="N9333"/>
      <c r="O9333" t="s">
        <v>17171</v>
      </c>
      <c r="P9333" t="s">
        <v>17351</v>
      </c>
    </row>
    <row r="9334" spans="1:16" x14ac:dyDescent="0.25">
      <c r="A9334" t="s">
        <v>5</v>
      </c>
      <c r="B9334" t="s">
        <v>18773</v>
      </c>
      <c r="C9334" t="s">
        <v>285</v>
      </c>
      <c r="D9334" t="s">
        <v>17170</v>
      </c>
      <c r="E9334" t="s">
        <v>59</v>
      </c>
      <c r="F9334" t="b">
        <v>0</v>
      </c>
      <c r="G9334" t="s">
        <v>41</v>
      </c>
      <c r="H9334" s="1">
        <v>46123.920740740738</v>
      </c>
      <c r="I9334" t="b">
        <v>1</v>
      </c>
      <c r="J9334" t="b">
        <v>0</v>
      </c>
      <c r="K9334" t="s">
        <v>41</v>
      </c>
      <c r="L9334" t="s">
        <v>60</v>
      </c>
      <c r="M9334">
        <v>172141</v>
      </c>
      <c r="N9334"/>
      <c r="O9334" t="s">
        <v>17171</v>
      </c>
      <c r="P9334" t="s">
        <v>17351</v>
      </c>
    </row>
    <row r="9335" spans="1:16" x14ac:dyDescent="0.25">
      <c r="A9335" t="s">
        <v>8</v>
      </c>
      <c r="B9335" t="s">
        <v>18774</v>
      </c>
      <c r="C9335" t="s">
        <v>3042</v>
      </c>
      <c r="D9335" t="s">
        <v>17170</v>
      </c>
      <c r="E9335" t="s">
        <v>59</v>
      </c>
      <c r="F9335" t="b">
        <v>0</v>
      </c>
      <c r="G9335" t="s">
        <v>73</v>
      </c>
      <c r="H9335" s="1">
        <v>46123.960300925923</v>
      </c>
      <c r="I9335" t="b">
        <v>0</v>
      </c>
      <c r="J9335" t="b">
        <v>0</v>
      </c>
      <c r="K9335" t="s">
        <v>41</v>
      </c>
      <c r="L9335" t="s">
        <v>60</v>
      </c>
      <c r="M9335">
        <v>106466.5</v>
      </c>
      <c r="N9335"/>
      <c r="O9335" t="s">
        <v>17171</v>
      </c>
      <c r="P9335" t="s">
        <v>891</v>
      </c>
    </row>
    <row r="9336" spans="1:16" x14ac:dyDescent="0.25">
      <c r="A9336" t="s">
        <v>8</v>
      </c>
      <c r="B9336" t="s">
        <v>18774</v>
      </c>
      <c r="C9336" t="s">
        <v>3042</v>
      </c>
      <c r="D9336" t="s">
        <v>17170</v>
      </c>
      <c r="E9336" t="s">
        <v>59</v>
      </c>
      <c r="F9336" t="b">
        <v>0</v>
      </c>
      <c r="G9336" t="s">
        <v>73</v>
      </c>
      <c r="H9336" s="1">
        <v>46123.961238425924</v>
      </c>
      <c r="I9336" t="b">
        <v>0</v>
      </c>
      <c r="J9336" t="b">
        <v>0</v>
      </c>
      <c r="K9336" t="s">
        <v>41</v>
      </c>
      <c r="L9336" t="s">
        <v>60</v>
      </c>
      <c r="M9336">
        <v>106466.5</v>
      </c>
      <c r="N9336"/>
      <c r="O9336" t="s">
        <v>17171</v>
      </c>
      <c r="P9336" t="s">
        <v>891</v>
      </c>
    </row>
    <row r="9337" spans="1:16" x14ac:dyDescent="0.25">
      <c r="A9337" t="s">
        <v>5</v>
      </c>
      <c r="B9337" t="s">
        <v>18775</v>
      </c>
      <c r="C9337" t="s">
        <v>583</v>
      </c>
      <c r="D9337" t="s">
        <v>17170</v>
      </c>
      <c r="E9337" t="s">
        <v>59</v>
      </c>
      <c r="F9337" t="b">
        <v>0</v>
      </c>
      <c r="G9337" t="s">
        <v>89</v>
      </c>
      <c r="H9337" s="1">
        <v>46123.961273148147</v>
      </c>
      <c r="I9337" t="b">
        <v>1</v>
      </c>
      <c r="J9337" t="b">
        <v>0</v>
      </c>
      <c r="K9337" t="s">
        <v>41</v>
      </c>
      <c r="L9337" t="s">
        <v>60</v>
      </c>
      <c r="M9337">
        <v>151648.5</v>
      </c>
      <c r="N9337"/>
      <c r="O9337" t="s">
        <v>17171</v>
      </c>
      <c r="P9337" t="s">
        <v>17351</v>
      </c>
    </row>
    <row r="9338" spans="1:16" x14ac:dyDescent="0.25">
      <c r="A9338" t="s">
        <v>5</v>
      </c>
      <c r="B9338" t="s">
        <v>18775</v>
      </c>
      <c r="C9338" t="s">
        <v>583</v>
      </c>
      <c r="D9338" t="s">
        <v>17170</v>
      </c>
      <c r="E9338" t="s">
        <v>59</v>
      </c>
      <c r="F9338" t="b">
        <v>0</v>
      </c>
      <c r="G9338" t="s">
        <v>41</v>
      </c>
      <c r="H9338" s="1">
        <v>46123.962407407409</v>
      </c>
      <c r="I9338" t="b">
        <v>1</v>
      </c>
      <c r="J9338" t="b">
        <v>0</v>
      </c>
      <c r="K9338" t="s">
        <v>41</v>
      </c>
      <c r="L9338" t="s">
        <v>60</v>
      </c>
      <c r="M9338">
        <v>151648.5</v>
      </c>
      <c r="N9338"/>
      <c r="O9338" t="s">
        <v>17171</v>
      </c>
      <c r="P9338" t="s">
        <v>17351</v>
      </c>
    </row>
    <row r="9339" spans="1:16" x14ac:dyDescent="0.25">
      <c r="A9339" t="s">
        <v>3</v>
      </c>
      <c r="B9339" t="s">
        <v>18776</v>
      </c>
      <c r="C9339" t="s">
        <v>76</v>
      </c>
      <c r="D9339" t="s">
        <v>584</v>
      </c>
      <c r="E9339" t="s">
        <v>3021</v>
      </c>
      <c r="F9339" t="b">
        <v>1</v>
      </c>
      <c r="G9339" t="s">
        <v>13</v>
      </c>
      <c r="H9339" s="1">
        <v>46124.001134259262</v>
      </c>
      <c r="I9339" t="b">
        <v>0</v>
      </c>
      <c r="J9339" t="b">
        <v>0</v>
      </c>
      <c r="K9339" t="s">
        <v>13</v>
      </c>
      <c r="L9339" t="s">
        <v>74</v>
      </c>
      <c r="M9339"/>
      <c r="N9339">
        <v>25</v>
      </c>
      <c r="O9339" t="s">
        <v>18777</v>
      </c>
      <c r="P9339" t="s">
        <v>1314</v>
      </c>
    </row>
    <row r="9340" spans="1:16" x14ac:dyDescent="0.25">
      <c r="A9340" t="s">
        <v>3</v>
      </c>
      <c r="B9340" t="s">
        <v>18778</v>
      </c>
      <c r="C9340" t="s">
        <v>76</v>
      </c>
      <c r="D9340" t="s">
        <v>584</v>
      </c>
      <c r="E9340" t="s">
        <v>72</v>
      </c>
      <c r="F9340" t="b">
        <v>1</v>
      </c>
      <c r="G9340" t="s">
        <v>19</v>
      </c>
      <c r="H9340" s="1">
        <v>46124.00141203704</v>
      </c>
      <c r="I9340" t="b">
        <v>0</v>
      </c>
      <c r="J9340" t="b">
        <v>0</v>
      </c>
      <c r="K9340" t="s">
        <v>19</v>
      </c>
      <c r="L9340" t="s">
        <v>74</v>
      </c>
      <c r="M9340"/>
      <c r="N9340">
        <v>25</v>
      </c>
      <c r="O9340" t="s">
        <v>584</v>
      </c>
      <c r="P9340" t="s">
        <v>1482</v>
      </c>
    </row>
    <row r="9341" spans="1:16" x14ac:dyDescent="0.25">
      <c r="A9341" t="s">
        <v>8</v>
      </c>
      <c r="B9341" t="s">
        <v>18779</v>
      </c>
      <c r="C9341" t="s">
        <v>148</v>
      </c>
      <c r="D9341" t="s">
        <v>17170</v>
      </c>
      <c r="E9341" t="s">
        <v>59</v>
      </c>
      <c r="F9341" t="b">
        <v>0</v>
      </c>
      <c r="G9341" t="s">
        <v>89</v>
      </c>
      <c r="H9341" s="1">
        <v>46124.001932870371</v>
      </c>
      <c r="I9341" t="b">
        <v>0</v>
      </c>
      <c r="J9341" t="b">
        <v>0</v>
      </c>
      <c r="K9341" t="s">
        <v>41</v>
      </c>
      <c r="L9341" t="s">
        <v>60</v>
      </c>
      <c r="M9341">
        <v>176220</v>
      </c>
      <c r="N9341"/>
      <c r="O9341" t="s">
        <v>17171</v>
      </c>
      <c r="P9341" t="s">
        <v>663</v>
      </c>
    </row>
    <row r="9342" spans="1:16" x14ac:dyDescent="0.25">
      <c r="A9342" t="s">
        <v>6</v>
      </c>
      <c r="B9342" t="s">
        <v>18780</v>
      </c>
      <c r="C9342" t="s">
        <v>172</v>
      </c>
      <c r="D9342" t="s">
        <v>3761</v>
      </c>
      <c r="E9342" t="s">
        <v>59</v>
      </c>
      <c r="F9342" t="b">
        <v>0</v>
      </c>
      <c r="G9342" t="s">
        <v>68</v>
      </c>
      <c r="H9342" s="1">
        <v>46124.001932870371</v>
      </c>
      <c r="I9342" t="b">
        <v>0</v>
      </c>
      <c r="J9342" t="b">
        <v>1</v>
      </c>
      <c r="K9342" t="s">
        <v>41</v>
      </c>
      <c r="L9342" t="s">
        <v>60</v>
      </c>
      <c r="M9342">
        <v>200000</v>
      </c>
      <c r="N9342"/>
      <c r="O9342" t="s">
        <v>1990</v>
      </c>
      <c r="P9342" t="s">
        <v>5601</v>
      </c>
    </row>
    <row r="9343" spans="1:16" x14ac:dyDescent="0.25">
      <c r="A9343" t="s">
        <v>2</v>
      </c>
      <c r="B9343" t="s">
        <v>18781</v>
      </c>
      <c r="C9343" t="s">
        <v>79</v>
      </c>
      <c r="D9343" t="s">
        <v>4515</v>
      </c>
      <c r="E9343" t="s">
        <v>59</v>
      </c>
      <c r="F9343" t="b">
        <v>0</v>
      </c>
      <c r="G9343" t="s">
        <v>77</v>
      </c>
      <c r="H9343" s="1">
        <v>46124.001932870371</v>
      </c>
      <c r="I9343" t="b">
        <v>0</v>
      </c>
      <c r="J9343" t="b">
        <v>1</v>
      </c>
      <c r="K9343" t="s">
        <v>41</v>
      </c>
      <c r="L9343" t="s">
        <v>60</v>
      </c>
      <c r="M9343">
        <v>200000</v>
      </c>
      <c r="N9343"/>
      <c r="O9343" t="s">
        <v>13020</v>
      </c>
      <c r="P9343" t="s">
        <v>3293</v>
      </c>
    </row>
    <row r="9344" spans="1:16" x14ac:dyDescent="0.25">
      <c r="A9344" t="s">
        <v>2</v>
      </c>
      <c r="B9344" t="s">
        <v>2821</v>
      </c>
      <c r="C9344" t="s">
        <v>1088</v>
      </c>
      <c r="D9344" t="s">
        <v>4515</v>
      </c>
      <c r="E9344" t="s">
        <v>59</v>
      </c>
      <c r="F9344" t="b">
        <v>0</v>
      </c>
      <c r="G9344" t="s">
        <v>77</v>
      </c>
      <c r="H9344" s="1">
        <v>46124.001932870371</v>
      </c>
      <c r="I9344" t="b">
        <v>0</v>
      </c>
      <c r="J9344" t="b">
        <v>1</v>
      </c>
      <c r="K9344" t="s">
        <v>41</v>
      </c>
      <c r="L9344" t="s">
        <v>60</v>
      </c>
      <c r="M9344">
        <v>187500</v>
      </c>
      <c r="N9344"/>
      <c r="O9344" t="s">
        <v>18782</v>
      </c>
      <c r="P9344" t="s">
        <v>4647</v>
      </c>
    </row>
    <row r="9345" spans="1:16" x14ac:dyDescent="0.25">
      <c r="A9345" t="s">
        <v>8</v>
      </c>
      <c r="B9345" t="s">
        <v>18783</v>
      </c>
      <c r="C9345" t="s">
        <v>3283</v>
      </c>
      <c r="D9345" t="s">
        <v>17170</v>
      </c>
      <c r="E9345" t="s">
        <v>59</v>
      </c>
      <c r="F9345" t="b">
        <v>0</v>
      </c>
      <c r="G9345" t="s">
        <v>77</v>
      </c>
      <c r="H9345" s="1">
        <v>46124.002870370372</v>
      </c>
      <c r="I9345" t="b">
        <v>0</v>
      </c>
      <c r="J9345" t="b">
        <v>0</v>
      </c>
      <c r="K9345" t="s">
        <v>41</v>
      </c>
      <c r="L9345" t="s">
        <v>60</v>
      </c>
      <c r="M9345">
        <v>137170</v>
      </c>
      <c r="N9345"/>
      <c r="O9345" t="s">
        <v>17171</v>
      </c>
      <c r="P9345" t="s">
        <v>891</v>
      </c>
    </row>
    <row r="9346" spans="1:16" x14ac:dyDescent="0.25">
      <c r="A9346" t="s">
        <v>1</v>
      </c>
      <c r="B9346" t="s">
        <v>694</v>
      </c>
      <c r="C9346" t="s">
        <v>18784</v>
      </c>
      <c r="D9346" t="s">
        <v>4673</v>
      </c>
      <c r="E9346" t="s">
        <v>59</v>
      </c>
      <c r="F9346" t="b">
        <v>0</v>
      </c>
      <c r="G9346" t="s">
        <v>65</v>
      </c>
      <c r="H9346" s="1">
        <v>46124.002916666657</v>
      </c>
      <c r="I9346" t="b">
        <v>0</v>
      </c>
      <c r="J9346" t="b">
        <v>1</v>
      </c>
      <c r="K9346" t="s">
        <v>41</v>
      </c>
      <c r="L9346" t="s">
        <v>60</v>
      </c>
      <c r="M9346">
        <v>111400</v>
      </c>
      <c r="N9346"/>
      <c r="O9346" t="s">
        <v>18785</v>
      </c>
      <c r="P9346" t="s">
        <v>954</v>
      </c>
    </row>
    <row r="9347" spans="1:16" x14ac:dyDescent="0.25">
      <c r="A9347" t="s">
        <v>1</v>
      </c>
      <c r="B9347" t="s">
        <v>694</v>
      </c>
      <c r="C9347" t="s">
        <v>18786</v>
      </c>
      <c r="D9347" t="s">
        <v>4673</v>
      </c>
      <c r="E9347" t="s">
        <v>59</v>
      </c>
      <c r="F9347" t="b">
        <v>0</v>
      </c>
      <c r="G9347" t="s">
        <v>89</v>
      </c>
      <c r="H9347" s="1">
        <v>46124.002939814818</v>
      </c>
      <c r="I9347" t="b">
        <v>0</v>
      </c>
      <c r="J9347" t="b">
        <v>1</v>
      </c>
      <c r="K9347" t="s">
        <v>41</v>
      </c>
      <c r="L9347" t="s">
        <v>60</v>
      </c>
      <c r="M9347">
        <v>111400</v>
      </c>
      <c r="N9347"/>
      <c r="O9347" t="s">
        <v>18785</v>
      </c>
      <c r="P9347" t="s">
        <v>954</v>
      </c>
    </row>
    <row r="9348" spans="1:16" x14ac:dyDescent="0.25">
      <c r="A9348" t="s">
        <v>8</v>
      </c>
      <c r="B9348" t="s">
        <v>18783</v>
      </c>
      <c r="C9348" t="s">
        <v>3283</v>
      </c>
      <c r="D9348" t="s">
        <v>17170</v>
      </c>
      <c r="E9348" t="s">
        <v>59</v>
      </c>
      <c r="F9348" t="b">
        <v>0</v>
      </c>
      <c r="G9348" t="s">
        <v>89</v>
      </c>
      <c r="H9348" s="1">
        <v>46124.002951388888</v>
      </c>
      <c r="I9348" t="b">
        <v>0</v>
      </c>
      <c r="J9348" t="b">
        <v>0</v>
      </c>
      <c r="K9348" t="s">
        <v>41</v>
      </c>
      <c r="L9348" t="s">
        <v>60</v>
      </c>
      <c r="M9348">
        <v>137170</v>
      </c>
      <c r="N9348"/>
      <c r="O9348" t="s">
        <v>17171</v>
      </c>
      <c r="P9348" t="s">
        <v>891</v>
      </c>
    </row>
    <row r="9349" spans="1:16" x14ac:dyDescent="0.25">
      <c r="A9349" t="s">
        <v>8</v>
      </c>
      <c r="B9349" t="s">
        <v>18787</v>
      </c>
      <c r="C9349" t="s">
        <v>566</v>
      </c>
      <c r="D9349" t="s">
        <v>17170</v>
      </c>
      <c r="E9349" t="s">
        <v>59</v>
      </c>
      <c r="F9349" t="b">
        <v>0</v>
      </c>
      <c r="G9349" t="s">
        <v>73</v>
      </c>
      <c r="H9349" s="1">
        <v>46124.002974537027</v>
      </c>
      <c r="I9349" t="b">
        <v>0</v>
      </c>
      <c r="J9349" t="b">
        <v>0</v>
      </c>
      <c r="K9349" t="s">
        <v>41</v>
      </c>
      <c r="L9349" t="s">
        <v>60</v>
      </c>
      <c r="M9349">
        <v>146740</v>
      </c>
      <c r="N9349"/>
      <c r="O9349" t="s">
        <v>17171</v>
      </c>
      <c r="P9349" t="s">
        <v>891</v>
      </c>
    </row>
    <row r="9350" spans="1:16" x14ac:dyDescent="0.25">
      <c r="A9350" t="s">
        <v>8</v>
      </c>
      <c r="B9350" t="s">
        <v>18787</v>
      </c>
      <c r="C9350" t="s">
        <v>566</v>
      </c>
      <c r="D9350" t="s">
        <v>17170</v>
      </c>
      <c r="E9350" t="s">
        <v>59</v>
      </c>
      <c r="F9350" t="b">
        <v>0</v>
      </c>
      <c r="G9350" t="s">
        <v>68</v>
      </c>
      <c r="H9350" s="1">
        <v>46124.002974537027</v>
      </c>
      <c r="I9350" t="b">
        <v>0</v>
      </c>
      <c r="J9350" t="b">
        <v>0</v>
      </c>
      <c r="K9350" t="s">
        <v>41</v>
      </c>
      <c r="L9350" t="s">
        <v>60</v>
      </c>
      <c r="M9350">
        <v>146740</v>
      </c>
      <c r="N9350"/>
      <c r="O9350" t="s">
        <v>17171</v>
      </c>
      <c r="P9350" t="s">
        <v>891</v>
      </c>
    </row>
    <row r="9351" spans="1:16" x14ac:dyDescent="0.25">
      <c r="A9351" t="s">
        <v>1</v>
      </c>
      <c r="B9351" t="s">
        <v>1256</v>
      </c>
      <c r="C9351" t="s">
        <v>18</v>
      </c>
      <c r="D9351" t="s">
        <v>4515</v>
      </c>
      <c r="E9351" t="s">
        <v>59</v>
      </c>
      <c r="F9351" t="b">
        <v>0</v>
      </c>
      <c r="G9351" t="s">
        <v>18</v>
      </c>
      <c r="H9351" s="1">
        <v>46124.00341435185</v>
      </c>
      <c r="I9351" t="b">
        <v>0</v>
      </c>
      <c r="J9351" t="b">
        <v>0</v>
      </c>
      <c r="K9351" t="s">
        <v>18</v>
      </c>
      <c r="L9351" t="s">
        <v>60</v>
      </c>
      <c r="M9351">
        <v>700000</v>
      </c>
      <c r="N9351"/>
      <c r="O9351" t="s">
        <v>18788</v>
      </c>
      <c r="P9351" t="s">
        <v>18789</v>
      </c>
    </row>
    <row r="9352" spans="1:16" x14ac:dyDescent="0.25">
      <c r="A9352" t="s">
        <v>5</v>
      </c>
      <c r="B9352" t="s">
        <v>18790</v>
      </c>
      <c r="C9352" t="s">
        <v>3690</v>
      </c>
      <c r="D9352" t="s">
        <v>17170</v>
      </c>
      <c r="E9352" t="s">
        <v>59</v>
      </c>
      <c r="F9352" t="b">
        <v>0</v>
      </c>
      <c r="G9352" t="s">
        <v>89</v>
      </c>
      <c r="H9352" s="1">
        <v>46124.044618055559</v>
      </c>
      <c r="I9352" t="b">
        <v>0</v>
      </c>
      <c r="J9352" t="b">
        <v>0</v>
      </c>
      <c r="K9352" t="s">
        <v>41</v>
      </c>
      <c r="L9352" t="s">
        <v>60</v>
      </c>
      <c r="M9352">
        <v>159340.5</v>
      </c>
      <c r="N9352"/>
      <c r="O9352" t="s">
        <v>17171</v>
      </c>
      <c r="P9352" t="s">
        <v>891</v>
      </c>
    </row>
    <row r="9353" spans="1:16" x14ac:dyDescent="0.25">
      <c r="A9353" t="s">
        <v>5</v>
      </c>
      <c r="B9353" t="s">
        <v>18790</v>
      </c>
      <c r="C9353" t="s">
        <v>3690</v>
      </c>
      <c r="D9353" t="s">
        <v>17170</v>
      </c>
      <c r="E9353" t="s">
        <v>59</v>
      </c>
      <c r="F9353" t="b">
        <v>0</v>
      </c>
      <c r="G9353" t="s">
        <v>41</v>
      </c>
      <c r="H9353" s="1">
        <v>46124.045763888891</v>
      </c>
      <c r="I9353" t="b">
        <v>0</v>
      </c>
      <c r="J9353" t="b">
        <v>0</v>
      </c>
      <c r="K9353" t="s">
        <v>41</v>
      </c>
      <c r="L9353" t="s">
        <v>60</v>
      </c>
      <c r="M9353">
        <v>159340.5</v>
      </c>
      <c r="N9353"/>
      <c r="O9353" t="s">
        <v>17171</v>
      </c>
      <c r="P9353" t="s">
        <v>891</v>
      </c>
    </row>
    <row r="9354" spans="1:16" x14ac:dyDescent="0.25">
      <c r="A9354" t="s">
        <v>6</v>
      </c>
      <c r="B9354" t="s">
        <v>18791</v>
      </c>
      <c r="C9354" t="s">
        <v>114</v>
      </c>
      <c r="D9354" t="s">
        <v>17170</v>
      </c>
      <c r="E9354" t="s">
        <v>59</v>
      </c>
      <c r="F9354" t="b">
        <v>0</v>
      </c>
      <c r="G9354" t="s">
        <v>77</v>
      </c>
      <c r="H9354" s="1">
        <v>46124.085266203707</v>
      </c>
      <c r="I9354" t="b">
        <v>0</v>
      </c>
      <c r="J9354" t="b">
        <v>0</v>
      </c>
      <c r="K9354" t="s">
        <v>41</v>
      </c>
      <c r="L9354" t="s">
        <v>60</v>
      </c>
      <c r="M9354">
        <v>314968.5</v>
      </c>
      <c r="N9354"/>
      <c r="O9354" t="s">
        <v>17171</v>
      </c>
      <c r="P9354" t="s">
        <v>85</v>
      </c>
    </row>
    <row r="9355" spans="1:16" x14ac:dyDescent="0.25">
      <c r="A9355" t="s">
        <v>6</v>
      </c>
      <c r="B9355" t="s">
        <v>18792</v>
      </c>
      <c r="C9355" t="s">
        <v>1250</v>
      </c>
      <c r="D9355" t="s">
        <v>17170</v>
      </c>
      <c r="E9355" t="s">
        <v>59</v>
      </c>
      <c r="F9355" t="b">
        <v>0</v>
      </c>
      <c r="G9355" t="s">
        <v>89</v>
      </c>
      <c r="H9355" s="1">
        <v>46124.085266203707</v>
      </c>
      <c r="I9355" t="b">
        <v>0</v>
      </c>
      <c r="J9355" t="b">
        <v>0</v>
      </c>
      <c r="K9355" t="s">
        <v>41</v>
      </c>
      <c r="L9355" t="s">
        <v>60</v>
      </c>
      <c r="M9355">
        <v>183457</v>
      </c>
      <c r="N9355"/>
      <c r="O9355" t="s">
        <v>17171</v>
      </c>
      <c r="P9355" t="s">
        <v>310</v>
      </c>
    </row>
    <row r="9356" spans="1:16" x14ac:dyDescent="0.25">
      <c r="A9356" t="s">
        <v>2</v>
      </c>
      <c r="B9356" t="s">
        <v>18793</v>
      </c>
      <c r="C9356" t="s">
        <v>148</v>
      </c>
      <c r="D9356" t="s">
        <v>17170</v>
      </c>
      <c r="E9356" t="s">
        <v>59</v>
      </c>
      <c r="F9356" t="b">
        <v>0</v>
      </c>
      <c r="G9356" t="s">
        <v>89</v>
      </c>
      <c r="H9356" s="1">
        <v>46124.085266203707</v>
      </c>
      <c r="I9356" t="b">
        <v>0</v>
      </c>
      <c r="J9356" t="b">
        <v>0</v>
      </c>
      <c r="K9356" t="s">
        <v>41</v>
      </c>
      <c r="L9356" t="s">
        <v>60</v>
      </c>
      <c r="M9356">
        <v>105435.5</v>
      </c>
      <c r="N9356"/>
      <c r="O9356" t="s">
        <v>17171</v>
      </c>
      <c r="P9356" t="s">
        <v>310</v>
      </c>
    </row>
    <row r="9357" spans="1:16" x14ac:dyDescent="0.25">
      <c r="A9357" t="s">
        <v>8</v>
      </c>
      <c r="B9357" t="s">
        <v>18794</v>
      </c>
      <c r="C9357" t="s">
        <v>515</v>
      </c>
      <c r="D9357" t="s">
        <v>17170</v>
      </c>
      <c r="E9357" t="s">
        <v>59</v>
      </c>
      <c r="F9357" t="b">
        <v>0</v>
      </c>
      <c r="G9357" t="s">
        <v>73</v>
      </c>
      <c r="H9357" s="1">
        <v>46124.086226851847</v>
      </c>
      <c r="I9357" t="b">
        <v>0</v>
      </c>
      <c r="J9357" t="b">
        <v>0</v>
      </c>
      <c r="K9357" t="s">
        <v>41</v>
      </c>
      <c r="L9357" t="s">
        <v>60</v>
      </c>
      <c r="M9357">
        <v>146740</v>
      </c>
      <c r="N9357"/>
      <c r="O9357" t="s">
        <v>17171</v>
      </c>
      <c r="P9357" t="s">
        <v>891</v>
      </c>
    </row>
    <row r="9358" spans="1:16" x14ac:dyDescent="0.25">
      <c r="A9358" t="s">
        <v>8</v>
      </c>
      <c r="B9358" t="s">
        <v>18794</v>
      </c>
      <c r="C9358" t="s">
        <v>515</v>
      </c>
      <c r="D9358" t="s">
        <v>17170</v>
      </c>
      <c r="E9358" t="s">
        <v>59</v>
      </c>
      <c r="F9358" t="b">
        <v>0</v>
      </c>
      <c r="G9358" t="s">
        <v>77</v>
      </c>
      <c r="H9358" s="1">
        <v>46124.08630787037</v>
      </c>
      <c r="I9358" t="b">
        <v>0</v>
      </c>
      <c r="J9358" t="b">
        <v>0</v>
      </c>
      <c r="K9358" t="s">
        <v>41</v>
      </c>
      <c r="L9358" t="s">
        <v>60</v>
      </c>
      <c r="M9358">
        <v>146740</v>
      </c>
      <c r="N9358"/>
      <c r="O9358" t="s">
        <v>17171</v>
      </c>
      <c r="P9358" t="s">
        <v>891</v>
      </c>
    </row>
    <row r="9359" spans="1:16" x14ac:dyDescent="0.25">
      <c r="A9359" t="s">
        <v>8</v>
      </c>
      <c r="B9359" t="s">
        <v>18795</v>
      </c>
      <c r="C9359" t="s">
        <v>102</v>
      </c>
      <c r="D9359" t="s">
        <v>17170</v>
      </c>
      <c r="E9359" t="s">
        <v>59</v>
      </c>
      <c r="F9359" t="b">
        <v>0</v>
      </c>
      <c r="G9359" t="s">
        <v>89</v>
      </c>
      <c r="H9359" s="1">
        <v>46124.127939814818</v>
      </c>
      <c r="I9359" t="b">
        <v>0</v>
      </c>
      <c r="J9359" t="b">
        <v>0</v>
      </c>
      <c r="K9359" t="s">
        <v>41</v>
      </c>
      <c r="L9359" t="s">
        <v>60</v>
      </c>
      <c r="M9359">
        <v>137569</v>
      </c>
      <c r="N9359"/>
      <c r="O9359" t="s">
        <v>17171</v>
      </c>
      <c r="P9359" t="s">
        <v>891</v>
      </c>
    </row>
    <row r="9360" spans="1:16" x14ac:dyDescent="0.25">
      <c r="A9360" t="s">
        <v>2</v>
      </c>
      <c r="B9360" t="s">
        <v>1393</v>
      </c>
      <c r="C9360" t="s">
        <v>304</v>
      </c>
      <c r="D9360" t="s">
        <v>16554</v>
      </c>
      <c r="E9360" t="s">
        <v>59</v>
      </c>
      <c r="F9360" t="b">
        <v>0</v>
      </c>
      <c r="G9360" t="s">
        <v>77</v>
      </c>
      <c r="H9360" s="1">
        <v>46124.211076388892</v>
      </c>
      <c r="I9360" t="b">
        <v>0</v>
      </c>
      <c r="J9360" t="b">
        <v>1</v>
      </c>
      <c r="K9360" t="s">
        <v>41</v>
      </c>
      <c r="L9360" t="s">
        <v>60</v>
      </c>
      <c r="M9360">
        <v>230500</v>
      </c>
      <c r="N9360"/>
      <c r="O9360" t="s">
        <v>95</v>
      </c>
      <c r="P9360" t="s">
        <v>18796</v>
      </c>
    </row>
    <row r="9361" spans="1:16" x14ac:dyDescent="0.25">
      <c r="A9361" t="s">
        <v>3</v>
      </c>
      <c r="B9361" t="s">
        <v>18797</v>
      </c>
      <c r="C9361" t="s">
        <v>18798</v>
      </c>
      <c r="D9361" t="s">
        <v>16554</v>
      </c>
      <c r="E9361" t="s">
        <v>59</v>
      </c>
      <c r="F9361" t="b">
        <v>0</v>
      </c>
      <c r="G9361" t="s">
        <v>31</v>
      </c>
      <c r="H9361" s="1">
        <v>46124.211736111109</v>
      </c>
      <c r="I9361" t="b">
        <v>0</v>
      </c>
      <c r="J9361" t="b">
        <v>0</v>
      </c>
      <c r="K9361" t="s">
        <v>31</v>
      </c>
      <c r="L9361" t="s">
        <v>60</v>
      </c>
      <c r="M9361">
        <v>1</v>
      </c>
      <c r="N9361"/>
      <c r="O9361" t="s">
        <v>18799</v>
      </c>
      <c r="P9361" t="s">
        <v>219</v>
      </c>
    </row>
    <row r="9362" spans="1:16" x14ac:dyDescent="0.25">
      <c r="A9362" t="s">
        <v>6</v>
      </c>
      <c r="B9362" t="s">
        <v>18800</v>
      </c>
      <c r="C9362" t="s">
        <v>330</v>
      </c>
      <c r="D9362" t="s">
        <v>17170</v>
      </c>
      <c r="E9362" t="s">
        <v>59</v>
      </c>
      <c r="F9362" t="b">
        <v>0</v>
      </c>
      <c r="G9362" t="s">
        <v>41</v>
      </c>
      <c r="H9362" s="1">
        <v>46124.211944444447</v>
      </c>
      <c r="I9362" t="b">
        <v>0</v>
      </c>
      <c r="J9362" t="b">
        <v>0</v>
      </c>
      <c r="K9362" t="s">
        <v>41</v>
      </c>
      <c r="L9362" t="s">
        <v>60</v>
      </c>
      <c r="M9362">
        <v>244490.5</v>
      </c>
      <c r="N9362"/>
      <c r="O9362" t="s">
        <v>17171</v>
      </c>
      <c r="P9362" t="s">
        <v>310</v>
      </c>
    </row>
    <row r="9363" spans="1:16" x14ac:dyDescent="0.25">
      <c r="A9363" t="s">
        <v>3</v>
      </c>
      <c r="B9363" t="s">
        <v>18801</v>
      </c>
      <c r="C9363" t="s">
        <v>76</v>
      </c>
      <c r="D9363" t="s">
        <v>4526</v>
      </c>
      <c r="E9363" t="s">
        <v>132</v>
      </c>
      <c r="F9363" t="b">
        <v>1</v>
      </c>
      <c r="G9363" t="s">
        <v>13</v>
      </c>
      <c r="H9363" s="1">
        <v>46124.251909722218</v>
      </c>
      <c r="I9363" t="b">
        <v>0</v>
      </c>
      <c r="J9363" t="b">
        <v>0</v>
      </c>
      <c r="K9363" t="s">
        <v>13</v>
      </c>
      <c r="L9363" t="s">
        <v>74</v>
      </c>
      <c r="M9363"/>
      <c r="N9363">
        <v>70</v>
      </c>
      <c r="O9363" t="s">
        <v>5046</v>
      </c>
    </row>
    <row r="9364" spans="1:16" x14ac:dyDescent="0.25">
      <c r="A9364" t="s">
        <v>6</v>
      </c>
      <c r="B9364" t="s">
        <v>18802</v>
      </c>
      <c r="C9364" t="s">
        <v>1138</v>
      </c>
      <c r="D9364" t="s">
        <v>17170</v>
      </c>
      <c r="E9364" t="s">
        <v>59</v>
      </c>
      <c r="F9364" t="b">
        <v>0</v>
      </c>
      <c r="G9364" t="s">
        <v>77</v>
      </c>
      <c r="H9364" s="1">
        <v>46124.252754629633</v>
      </c>
      <c r="I9364" t="b">
        <v>0</v>
      </c>
      <c r="J9364" t="b">
        <v>0</v>
      </c>
      <c r="K9364" t="s">
        <v>41</v>
      </c>
      <c r="L9364" t="s">
        <v>60</v>
      </c>
      <c r="M9364">
        <v>204573.5</v>
      </c>
      <c r="N9364"/>
      <c r="O9364" t="s">
        <v>17171</v>
      </c>
      <c r="P9364" t="s">
        <v>310</v>
      </c>
    </row>
    <row r="9365" spans="1:16" x14ac:dyDescent="0.25">
      <c r="A9365" t="s">
        <v>8</v>
      </c>
      <c r="B9365" t="s">
        <v>18803</v>
      </c>
      <c r="C9365" t="s">
        <v>3330</v>
      </c>
      <c r="D9365" t="s">
        <v>17170</v>
      </c>
      <c r="E9365" t="s">
        <v>59</v>
      </c>
      <c r="F9365" t="b">
        <v>0</v>
      </c>
      <c r="G9365" t="s">
        <v>73</v>
      </c>
      <c r="H9365" s="1">
        <v>46124.253738425927</v>
      </c>
      <c r="I9365" t="b">
        <v>0</v>
      </c>
      <c r="J9365" t="b">
        <v>0</v>
      </c>
      <c r="K9365" t="s">
        <v>41</v>
      </c>
      <c r="L9365" t="s">
        <v>60</v>
      </c>
      <c r="M9365">
        <v>119625.5</v>
      </c>
      <c r="N9365"/>
      <c r="O9365" t="s">
        <v>17171</v>
      </c>
      <c r="P9365" t="s">
        <v>891</v>
      </c>
    </row>
    <row r="9366" spans="1:16" x14ac:dyDescent="0.25">
      <c r="A9366" t="s">
        <v>5</v>
      </c>
      <c r="B9366" t="s">
        <v>18804</v>
      </c>
      <c r="C9366" t="s">
        <v>114</v>
      </c>
      <c r="D9366" t="s">
        <v>17170</v>
      </c>
      <c r="E9366" t="s">
        <v>59</v>
      </c>
      <c r="F9366" t="b">
        <v>0</v>
      </c>
      <c r="G9366" t="s">
        <v>89</v>
      </c>
      <c r="H9366" s="1">
        <v>46124.253784722219</v>
      </c>
      <c r="I9366" t="b">
        <v>1</v>
      </c>
      <c r="J9366" t="b">
        <v>0</v>
      </c>
      <c r="K9366" t="s">
        <v>41</v>
      </c>
      <c r="L9366" t="s">
        <v>60</v>
      </c>
      <c r="M9366">
        <v>206979</v>
      </c>
      <c r="N9366"/>
      <c r="O9366" t="s">
        <v>17171</v>
      </c>
      <c r="P9366" t="s">
        <v>17351</v>
      </c>
    </row>
    <row r="9367" spans="1:16" x14ac:dyDescent="0.25">
      <c r="A9367" t="s">
        <v>1</v>
      </c>
      <c r="B9367" t="s">
        <v>18805</v>
      </c>
      <c r="C9367" t="s">
        <v>266</v>
      </c>
      <c r="D9367" t="s">
        <v>17170</v>
      </c>
      <c r="E9367" t="s">
        <v>59</v>
      </c>
      <c r="F9367" t="b">
        <v>0</v>
      </c>
      <c r="G9367" t="s">
        <v>77</v>
      </c>
      <c r="H9367" s="1">
        <v>46124.253796296303</v>
      </c>
      <c r="I9367" t="b">
        <v>0</v>
      </c>
      <c r="J9367" t="b">
        <v>0</v>
      </c>
      <c r="K9367" t="s">
        <v>41</v>
      </c>
      <c r="L9367" t="s">
        <v>60</v>
      </c>
      <c r="M9367">
        <v>81972</v>
      </c>
      <c r="N9367"/>
      <c r="O9367" t="s">
        <v>17171</v>
      </c>
      <c r="P9367" t="s">
        <v>17351</v>
      </c>
    </row>
    <row r="9368" spans="1:16" x14ac:dyDescent="0.25">
      <c r="A9368" t="s">
        <v>8</v>
      </c>
      <c r="B9368" t="s">
        <v>18803</v>
      </c>
      <c r="C9368" t="s">
        <v>3330</v>
      </c>
      <c r="D9368" t="s">
        <v>17170</v>
      </c>
      <c r="E9368" t="s">
        <v>59</v>
      </c>
      <c r="F9368" t="b">
        <v>0</v>
      </c>
      <c r="G9368" t="s">
        <v>89</v>
      </c>
      <c r="H9368" s="1">
        <v>46124.253831018519</v>
      </c>
      <c r="I9368" t="b">
        <v>0</v>
      </c>
      <c r="J9368" t="b">
        <v>0</v>
      </c>
      <c r="K9368" t="s">
        <v>41</v>
      </c>
      <c r="L9368" t="s">
        <v>60</v>
      </c>
      <c r="M9368">
        <v>119625.5</v>
      </c>
      <c r="N9368"/>
      <c r="O9368" t="s">
        <v>17171</v>
      </c>
      <c r="P9368" t="s">
        <v>891</v>
      </c>
    </row>
    <row r="9369" spans="1:16" x14ac:dyDescent="0.25">
      <c r="A9369" t="s">
        <v>0</v>
      </c>
      <c r="B9369" t="s">
        <v>18806</v>
      </c>
      <c r="C9369" t="s">
        <v>76</v>
      </c>
      <c r="D9369" t="s">
        <v>584</v>
      </c>
      <c r="E9369" t="s">
        <v>59</v>
      </c>
      <c r="F9369" t="b">
        <v>1</v>
      </c>
      <c r="G9369" t="s">
        <v>19</v>
      </c>
      <c r="H9369" s="1">
        <v>46124.293842592589</v>
      </c>
      <c r="I9369" t="b">
        <v>0</v>
      </c>
      <c r="J9369" t="b">
        <v>0</v>
      </c>
      <c r="K9369" t="s">
        <v>19</v>
      </c>
      <c r="L9369" t="s">
        <v>74</v>
      </c>
      <c r="M9369"/>
      <c r="N9369">
        <v>11</v>
      </c>
      <c r="O9369" t="s">
        <v>4677</v>
      </c>
      <c r="P9369" t="s">
        <v>4701</v>
      </c>
    </row>
    <row r="9370" spans="1:16" x14ac:dyDescent="0.25">
      <c r="A9370" t="s">
        <v>0</v>
      </c>
      <c r="B9370" t="s">
        <v>18807</v>
      </c>
      <c r="C9370" t="s">
        <v>76</v>
      </c>
      <c r="D9370" t="s">
        <v>584</v>
      </c>
      <c r="E9370" t="s">
        <v>59</v>
      </c>
      <c r="F9370" t="b">
        <v>1</v>
      </c>
      <c r="G9370" t="s">
        <v>19</v>
      </c>
      <c r="H9370" s="1">
        <v>46124.293842592589</v>
      </c>
      <c r="I9370" t="b">
        <v>0</v>
      </c>
      <c r="J9370" t="b">
        <v>0</v>
      </c>
      <c r="K9370" t="s">
        <v>19</v>
      </c>
      <c r="L9370" t="s">
        <v>74</v>
      </c>
      <c r="M9370"/>
      <c r="N9370">
        <v>15</v>
      </c>
      <c r="O9370" t="s">
        <v>2023</v>
      </c>
      <c r="P9370" t="s">
        <v>352</v>
      </c>
    </row>
    <row r="9371" spans="1:16" x14ac:dyDescent="0.25">
      <c r="A9371" t="s">
        <v>0</v>
      </c>
      <c r="B9371" t="s">
        <v>16711</v>
      </c>
      <c r="C9371" t="s">
        <v>76</v>
      </c>
      <c r="D9371" t="s">
        <v>584</v>
      </c>
      <c r="E9371" t="s">
        <v>59</v>
      </c>
      <c r="F9371" t="b">
        <v>1</v>
      </c>
      <c r="G9371" t="s">
        <v>19</v>
      </c>
      <c r="H9371" s="1">
        <v>46124.293865740743</v>
      </c>
      <c r="I9371" t="b">
        <v>1</v>
      </c>
      <c r="J9371" t="b">
        <v>0</v>
      </c>
      <c r="K9371" t="s">
        <v>19</v>
      </c>
      <c r="L9371" t="s">
        <v>74</v>
      </c>
      <c r="M9371"/>
      <c r="N9371">
        <v>15</v>
      </c>
      <c r="O9371" t="s">
        <v>16712</v>
      </c>
      <c r="P9371" t="s">
        <v>16713</v>
      </c>
    </row>
    <row r="9372" spans="1:16" x14ac:dyDescent="0.25">
      <c r="A9372" t="s">
        <v>9</v>
      </c>
      <c r="B9372" t="s">
        <v>10667</v>
      </c>
      <c r="C9372" t="s">
        <v>10668</v>
      </c>
      <c r="D9372" t="s">
        <v>4633</v>
      </c>
      <c r="E9372" t="s">
        <v>59</v>
      </c>
      <c r="F9372" t="b">
        <v>0</v>
      </c>
      <c r="G9372" t="s">
        <v>26</v>
      </c>
      <c r="H9372" s="1">
        <v>46124.294004629628</v>
      </c>
      <c r="I9372" t="b">
        <v>0</v>
      </c>
      <c r="J9372" t="b">
        <v>0</v>
      </c>
      <c r="K9372" t="s">
        <v>26</v>
      </c>
      <c r="L9372" t="s">
        <v>60</v>
      </c>
      <c r="M9372">
        <v>550000</v>
      </c>
      <c r="N9372"/>
      <c r="O9372" t="s">
        <v>4633</v>
      </c>
      <c r="P9372" t="s">
        <v>10669</v>
      </c>
    </row>
    <row r="9373" spans="1:16" x14ac:dyDescent="0.25">
      <c r="A9373" t="s">
        <v>2</v>
      </c>
      <c r="B9373" t="s">
        <v>2</v>
      </c>
      <c r="C9373" t="s">
        <v>681</v>
      </c>
      <c r="D9373" t="s">
        <v>4346</v>
      </c>
      <c r="E9373" t="s">
        <v>59</v>
      </c>
      <c r="F9373" t="b">
        <v>0</v>
      </c>
      <c r="G9373" t="s">
        <v>77</v>
      </c>
      <c r="H9373" s="1">
        <v>46124.294386574067</v>
      </c>
      <c r="I9373" t="b">
        <v>0</v>
      </c>
      <c r="J9373" t="b">
        <v>1</v>
      </c>
      <c r="K9373" t="s">
        <v>41</v>
      </c>
      <c r="L9373" t="s">
        <v>60</v>
      </c>
      <c r="M9373">
        <v>130822.735</v>
      </c>
      <c r="N9373"/>
      <c r="O9373" t="s">
        <v>5626</v>
      </c>
      <c r="P9373" t="s">
        <v>18808</v>
      </c>
    </row>
    <row r="9374" spans="1:16" x14ac:dyDescent="0.25">
      <c r="A9374" t="s">
        <v>6</v>
      </c>
      <c r="B9374" t="s">
        <v>15587</v>
      </c>
      <c r="C9374" t="s">
        <v>162</v>
      </c>
      <c r="D9374" t="s">
        <v>5493</v>
      </c>
      <c r="E9374" t="s">
        <v>59</v>
      </c>
      <c r="F9374" t="b">
        <v>0</v>
      </c>
      <c r="G9374" t="s">
        <v>73</v>
      </c>
      <c r="H9374" s="1">
        <v>46124.294409722221</v>
      </c>
      <c r="I9374" t="b">
        <v>0</v>
      </c>
      <c r="J9374" t="b">
        <v>1</v>
      </c>
      <c r="K9374" t="s">
        <v>41</v>
      </c>
      <c r="L9374" t="s">
        <v>60</v>
      </c>
      <c r="M9374">
        <v>117000</v>
      </c>
      <c r="N9374"/>
      <c r="O9374" t="s">
        <v>968</v>
      </c>
      <c r="P9374" t="s">
        <v>18809</v>
      </c>
    </row>
    <row r="9375" spans="1:16" x14ac:dyDescent="0.25">
      <c r="A9375" t="s">
        <v>1</v>
      </c>
      <c r="B9375" t="s">
        <v>18810</v>
      </c>
      <c r="C9375" t="s">
        <v>6077</v>
      </c>
      <c r="D9375" t="s">
        <v>17170</v>
      </c>
      <c r="E9375" t="s">
        <v>59</v>
      </c>
      <c r="F9375" t="b">
        <v>0</v>
      </c>
      <c r="G9375" t="s">
        <v>77</v>
      </c>
      <c r="H9375" s="1">
        <v>46124.295405092591</v>
      </c>
      <c r="I9375" t="b">
        <v>0</v>
      </c>
      <c r="J9375" t="b">
        <v>0</v>
      </c>
      <c r="K9375" t="s">
        <v>41</v>
      </c>
      <c r="L9375" t="s">
        <v>60</v>
      </c>
      <c r="M9375">
        <v>107019.5</v>
      </c>
      <c r="N9375"/>
      <c r="O9375" t="s">
        <v>17171</v>
      </c>
      <c r="P9375" t="s">
        <v>17351</v>
      </c>
    </row>
    <row r="9376" spans="1:16" x14ac:dyDescent="0.25">
      <c r="A9376" t="s">
        <v>5</v>
      </c>
      <c r="B9376" t="s">
        <v>18811</v>
      </c>
      <c r="C9376" t="s">
        <v>434</v>
      </c>
      <c r="D9376" t="s">
        <v>17170</v>
      </c>
      <c r="E9376" t="s">
        <v>59</v>
      </c>
      <c r="F9376" t="b">
        <v>0</v>
      </c>
      <c r="G9376" t="s">
        <v>77</v>
      </c>
      <c r="H9376" s="1">
        <v>46124.295428240737</v>
      </c>
      <c r="I9376" t="b">
        <v>1</v>
      </c>
      <c r="J9376" t="b">
        <v>0</v>
      </c>
      <c r="K9376" t="s">
        <v>41</v>
      </c>
      <c r="L9376" t="s">
        <v>60</v>
      </c>
      <c r="M9376">
        <v>168043</v>
      </c>
      <c r="N9376"/>
      <c r="O9376" t="s">
        <v>17171</v>
      </c>
      <c r="P9376" t="s">
        <v>17351</v>
      </c>
    </row>
    <row r="9377" spans="1:16" x14ac:dyDescent="0.25">
      <c r="A9377" t="s">
        <v>5</v>
      </c>
      <c r="B9377" t="s">
        <v>18811</v>
      </c>
      <c r="C9377" t="s">
        <v>434</v>
      </c>
      <c r="D9377" t="s">
        <v>17170</v>
      </c>
      <c r="E9377" t="s">
        <v>59</v>
      </c>
      <c r="F9377" t="b">
        <v>0</v>
      </c>
      <c r="G9377" t="s">
        <v>89</v>
      </c>
      <c r="H9377" s="1">
        <v>46124.295439814807</v>
      </c>
      <c r="I9377" t="b">
        <v>1</v>
      </c>
      <c r="J9377" t="b">
        <v>0</v>
      </c>
      <c r="K9377" t="s">
        <v>41</v>
      </c>
      <c r="L9377" t="s">
        <v>60</v>
      </c>
      <c r="M9377">
        <v>168043</v>
      </c>
      <c r="N9377"/>
      <c r="O9377" t="s">
        <v>17171</v>
      </c>
      <c r="P9377" t="s">
        <v>17351</v>
      </c>
    </row>
    <row r="9378" spans="1:16" x14ac:dyDescent="0.25">
      <c r="A9378" t="s">
        <v>8</v>
      </c>
      <c r="B9378" t="s">
        <v>18812</v>
      </c>
      <c r="C9378" t="s">
        <v>1255</v>
      </c>
      <c r="D9378" t="s">
        <v>17170</v>
      </c>
      <c r="E9378" t="s">
        <v>59</v>
      </c>
      <c r="F9378" t="b">
        <v>0</v>
      </c>
      <c r="G9378" t="s">
        <v>89</v>
      </c>
      <c r="H9378" s="1">
        <v>46124.295497685183</v>
      </c>
      <c r="I9378" t="b">
        <v>0</v>
      </c>
      <c r="J9378" t="b">
        <v>0</v>
      </c>
      <c r="K9378" t="s">
        <v>41</v>
      </c>
      <c r="L9378" t="s">
        <v>60</v>
      </c>
      <c r="M9378">
        <v>90915.5</v>
      </c>
      <c r="N9378"/>
      <c r="O9378" t="s">
        <v>17171</v>
      </c>
      <c r="P9378" t="s">
        <v>891</v>
      </c>
    </row>
    <row r="9379" spans="1:16" x14ac:dyDescent="0.25">
      <c r="A9379" t="s">
        <v>8</v>
      </c>
      <c r="B9379" t="s">
        <v>18812</v>
      </c>
      <c r="C9379" t="s">
        <v>1255</v>
      </c>
      <c r="D9379" t="s">
        <v>17170</v>
      </c>
      <c r="E9379" t="s">
        <v>59</v>
      </c>
      <c r="F9379" t="b">
        <v>0</v>
      </c>
      <c r="G9379" t="s">
        <v>65</v>
      </c>
      <c r="H9379" s="1">
        <v>46124.295555555553</v>
      </c>
      <c r="I9379" t="b">
        <v>0</v>
      </c>
      <c r="J9379" t="b">
        <v>0</v>
      </c>
      <c r="K9379" t="s">
        <v>41</v>
      </c>
      <c r="L9379" t="s">
        <v>60</v>
      </c>
      <c r="M9379">
        <v>90915.5</v>
      </c>
      <c r="N9379"/>
      <c r="O9379" t="s">
        <v>17171</v>
      </c>
      <c r="P9379" t="s">
        <v>891</v>
      </c>
    </row>
    <row r="9380" spans="1:16" x14ac:dyDescent="0.25">
      <c r="A9380" t="s">
        <v>2</v>
      </c>
      <c r="B9380" t="s">
        <v>18813</v>
      </c>
      <c r="C9380" t="s">
        <v>901</v>
      </c>
      <c r="D9380" t="s">
        <v>17170</v>
      </c>
      <c r="E9380" t="s">
        <v>59</v>
      </c>
      <c r="F9380" t="b">
        <v>0</v>
      </c>
      <c r="G9380" t="s">
        <v>77</v>
      </c>
      <c r="H9380" s="1">
        <v>46124.336053240739</v>
      </c>
      <c r="I9380" t="b">
        <v>0</v>
      </c>
      <c r="J9380" t="b">
        <v>0</v>
      </c>
      <c r="K9380" t="s">
        <v>41</v>
      </c>
      <c r="L9380" t="s">
        <v>60</v>
      </c>
      <c r="M9380">
        <v>134722.5</v>
      </c>
      <c r="N9380"/>
      <c r="O9380" t="s">
        <v>17171</v>
      </c>
      <c r="P9380" t="s">
        <v>310</v>
      </c>
    </row>
    <row r="9381" spans="1:16" x14ac:dyDescent="0.25">
      <c r="A9381" t="s">
        <v>6</v>
      </c>
      <c r="B9381" t="s">
        <v>18814</v>
      </c>
      <c r="C9381" t="s">
        <v>583</v>
      </c>
      <c r="D9381" t="s">
        <v>17170</v>
      </c>
      <c r="E9381" t="s">
        <v>59</v>
      </c>
      <c r="F9381" t="b">
        <v>0</v>
      </c>
      <c r="G9381" t="s">
        <v>77</v>
      </c>
      <c r="H9381" s="1">
        <v>46124.336053240739</v>
      </c>
      <c r="I9381" t="b">
        <v>0</v>
      </c>
      <c r="J9381" t="b">
        <v>0</v>
      </c>
      <c r="K9381" t="s">
        <v>41</v>
      </c>
      <c r="L9381" t="s">
        <v>60</v>
      </c>
      <c r="M9381">
        <v>136752</v>
      </c>
      <c r="N9381"/>
      <c r="O9381" t="s">
        <v>17171</v>
      </c>
      <c r="P9381" t="s">
        <v>310</v>
      </c>
    </row>
    <row r="9382" spans="1:16" x14ac:dyDescent="0.25">
      <c r="A9382" t="s">
        <v>6</v>
      </c>
      <c r="B9382" t="s">
        <v>18815</v>
      </c>
      <c r="C9382" t="s">
        <v>172</v>
      </c>
      <c r="D9382" t="s">
        <v>17170</v>
      </c>
      <c r="E9382" t="s">
        <v>59</v>
      </c>
      <c r="F9382" t="b">
        <v>0</v>
      </c>
      <c r="G9382" t="s">
        <v>68</v>
      </c>
      <c r="H9382" s="1">
        <v>46124.336064814823</v>
      </c>
      <c r="I9382" t="b">
        <v>0</v>
      </c>
      <c r="J9382" t="b">
        <v>0</v>
      </c>
      <c r="K9382" t="s">
        <v>41</v>
      </c>
      <c r="L9382" t="s">
        <v>60</v>
      </c>
      <c r="M9382">
        <v>188496</v>
      </c>
      <c r="N9382"/>
      <c r="O9382" t="s">
        <v>17171</v>
      </c>
      <c r="P9382" t="s">
        <v>310</v>
      </c>
    </row>
    <row r="9383" spans="1:16" x14ac:dyDescent="0.25">
      <c r="A9383" t="s">
        <v>6</v>
      </c>
      <c r="B9383" t="s">
        <v>18816</v>
      </c>
      <c r="C9383" t="s">
        <v>2001</v>
      </c>
      <c r="D9383" t="s">
        <v>17170</v>
      </c>
      <c r="E9383" t="s">
        <v>59</v>
      </c>
      <c r="F9383" t="b">
        <v>0</v>
      </c>
      <c r="G9383" t="s">
        <v>89</v>
      </c>
      <c r="H9383" s="1">
        <v>46124.336064814823</v>
      </c>
      <c r="I9383" t="b">
        <v>0</v>
      </c>
      <c r="J9383" t="b">
        <v>0</v>
      </c>
      <c r="K9383" t="s">
        <v>41</v>
      </c>
      <c r="L9383" t="s">
        <v>60</v>
      </c>
      <c r="M9383">
        <v>116424</v>
      </c>
      <c r="N9383"/>
      <c r="O9383" t="s">
        <v>17171</v>
      </c>
      <c r="P9383" t="s">
        <v>310</v>
      </c>
    </row>
    <row r="9384" spans="1:16" x14ac:dyDescent="0.25">
      <c r="A9384" t="s">
        <v>6</v>
      </c>
      <c r="B9384" t="s">
        <v>18817</v>
      </c>
      <c r="C9384" t="s">
        <v>86</v>
      </c>
      <c r="D9384" t="s">
        <v>17170</v>
      </c>
      <c r="E9384" t="s">
        <v>59</v>
      </c>
      <c r="F9384" t="b">
        <v>0</v>
      </c>
      <c r="G9384" t="s">
        <v>77</v>
      </c>
      <c r="H9384" s="1">
        <v>46124.336076388892</v>
      </c>
      <c r="I9384" t="b">
        <v>0</v>
      </c>
      <c r="J9384" t="b">
        <v>0</v>
      </c>
      <c r="K9384" t="s">
        <v>41</v>
      </c>
      <c r="L9384" t="s">
        <v>60</v>
      </c>
      <c r="M9384">
        <v>274428</v>
      </c>
      <c r="N9384"/>
      <c r="O9384" t="s">
        <v>17171</v>
      </c>
      <c r="P9384" t="s">
        <v>310</v>
      </c>
    </row>
    <row r="9385" spans="1:16" x14ac:dyDescent="0.25">
      <c r="A9385" t="s">
        <v>2</v>
      </c>
      <c r="B9385" t="s">
        <v>18818</v>
      </c>
      <c r="C9385" t="s">
        <v>162</v>
      </c>
      <c r="D9385" t="s">
        <v>17170</v>
      </c>
      <c r="E9385" t="s">
        <v>59</v>
      </c>
      <c r="F9385" t="b">
        <v>0</v>
      </c>
      <c r="G9385" t="s">
        <v>73</v>
      </c>
      <c r="H9385" s="1">
        <v>46124.336076388892</v>
      </c>
      <c r="I9385" t="b">
        <v>0</v>
      </c>
      <c r="J9385" t="b">
        <v>0</v>
      </c>
      <c r="K9385" t="s">
        <v>41</v>
      </c>
      <c r="L9385" t="s">
        <v>60</v>
      </c>
      <c r="M9385">
        <v>123007.5</v>
      </c>
      <c r="N9385"/>
      <c r="O9385" t="s">
        <v>17171</v>
      </c>
      <c r="P9385" t="s">
        <v>310</v>
      </c>
    </row>
    <row r="9386" spans="1:16" x14ac:dyDescent="0.25">
      <c r="A9386" t="s">
        <v>2</v>
      </c>
      <c r="B9386" t="s">
        <v>18819</v>
      </c>
      <c r="C9386" t="s">
        <v>330</v>
      </c>
      <c r="D9386" t="s">
        <v>17170</v>
      </c>
      <c r="E9386" t="s">
        <v>59</v>
      </c>
      <c r="F9386" t="b">
        <v>0</v>
      </c>
      <c r="G9386" t="s">
        <v>41</v>
      </c>
      <c r="H9386" s="1">
        <v>46124.336944444447</v>
      </c>
      <c r="I9386" t="b">
        <v>0</v>
      </c>
      <c r="J9386" t="b">
        <v>0</v>
      </c>
      <c r="K9386" t="s">
        <v>41</v>
      </c>
      <c r="L9386" t="s">
        <v>60</v>
      </c>
      <c r="M9386">
        <v>153076</v>
      </c>
      <c r="N9386"/>
      <c r="O9386" t="s">
        <v>17171</v>
      </c>
      <c r="P9386" t="s">
        <v>310</v>
      </c>
    </row>
    <row r="9387" spans="1:16" x14ac:dyDescent="0.25">
      <c r="A9387" t="s">
        <v>8</v>
      </c>
      <c r="B9387" t="s">
        <v>18820</v>
      </c>
      <c r="C9387" t="s">
        <v>107</v>
      </c>
      <c r="D9387" t="s">
        <v>17170</v>
      </c>
      <c r="E9387" t="s">
        <v>59</v>
      </c>
      <c r="F9387" t="b">
        <v>0</v>
      </c>
      <c r="G9387" t="s">
        <v>77</v>
      </c>
      <c r="H9387" s="1">
        <v>46124.337013888893</v>
      </c>
      <c r="I9387" t="b">
        <v>0</v>
      </c>
      <c r="J9387" t="b">
        <v>0</v>
      </c>
      <c r="K9387" t="s">
        <v>41</v>
      </c>
      <c r="L9387" t="s">
        <v>60</v>
      </c>
      <c r="M9387">
        <v>138765.5</v>
      </c>
      <c r="N9387"/>
      <c r="O9387" t="s">
        <v>17171</v>
      </c>
      <c r="P9387" t="s">
        <v>891</v>
      </c>
    </row>
    <row r="9388" spans="1:16" x14ac:dyDescent="0.25">
      <c r="A9388" t="s">
        <v>8</v>
      </c>
      <c r="B9388" t="s">
        <v>18821</v>
      </c>
      <c r="C9388" t="s">
        <v>3264</v>
      </c>
      <c r="D9388" t="s">
        <v>17170</v>
      </c>
      <c r="E9388" t="s">
        <v>59</v>
      </c>
      <c r="F9388" t="b">
        <v>0</v>
      </c>
      <c r="G9388" t="s">
        <v>73</v>
      </c>
      <c r="H9388" s="1">
        <v>46124.337083333332</v>
      </c>
      <c r="I9388" t="b">
        <v>0</v>
      </c>
      <c r="J9388" t="b">
        <v>0</v>
      </c>
      <c r="K9388" t="s">
        <v>41</v>
      </c>
      <c r="L9388" t="s">
        <v>60</v>
      </c>
      <c r="M9388">
        <v>170107.5</v>
      </c>
      <c r="N9388"/>
      <c r="O9388" t="s">
        <v>17171</v>
      </c>
      <c r="P9388" t="s">
        <v>891</v>
      </c>
    </row>
    <row r="9389" spans="1:16" x14ac:dyDescent="0.25">
      <c r="A9389" t="s">
        <v>1</v>
      </c>
      <c r="B9389" t="s">
        <v>18822</v>
      </c>
      <c r="C9389" t="s">
        <v>436</v>
      </c>
      <c r="D9389" t="s">
        <v>17170</v>
      </c>
      <c r="E9389" t="s">
        <v>59</v>
      </c>
      <c r="F9389" t="b">
        <v>0</v>
      </c>
      <c r="G9389" t="s">
        <v>77</v>
      </c>
      <c r="H9389" s="1">
        <v>46124.337094907409</v>
      </c>
      <c r="I9389" t="b">
        <v>0</v>
      </c>
      <c r="J9389" t="b">
        <v>0</v>
      </c>
      <c r="K9389" t="s">
        <v>41</v>
      </c>
      <c r="L9389" t="s">
        <v>60</v>
      </c>
      <c r="M9389">
        <v>136620</v>
      </c>
      <c r="N9389"/>
      <c r="O9389" t="s">
        <v>17171</v>
      </c>
      <c r="P9389" t="s">
        <v>17351</v>
      </c>
    </row>
    <row r="9390" spans="1:16" x14ac:dyDescent="0.25">
      <c r="A9390" t="s">
        <v>1</v>
      </c>
      <c r="B9390" t="s">
        <v>18822</v>
      </c>
      <c r="C9390" t="s">
        <v>436</v>
      </c>
      <c r="D9390" t="s">
        <v>17170</v>
      </c>
      <c r="E9390" t="s">
        <v>59</v>
      </c>
      <c r="F9390" t="b">
        <v>0</v>
      </c>
      <c r="G9390" t="s">
        <v>89</v>
      </c>
      <c r="H9390" s="1">
        <v>46124.337106481478</v>
      </c>
      <c r="I9390" t="b">
        <v>0</v>
      </c>
      <c r="J9390" t="b">
        <v>0</v>
      </c>
      <c r="K9390" t="s">
        <v>41</v>
      </c>
      <c r="L9390" t="s">
        <v>60</v>
      </c>
      <c r="M9390">
        <v>136620</v>
      </c>
      <c r="N9390"/>
      <c r="O9390" t="s">
        <v>17171</v>
      </c>
      <c r="P9390" t="s">
        <v>17351</v>
      </c>
    </row>
    <row r="9391" spans="1:16" x14ac:dyDescent="0.25">
      <c r="A9391" t="s">
        <v>8</v>
      </c>
      <c r="B9391" t="s">
        <v>18821</v>
      </c>
      <c r="C9391" t="s">
        <v>3264</v>
      </c>
      <c r="D9391" t="s">
        <v>17170</v>
      </c>
      <c r="E9391" t="s">
        <v>59</v>
      </c>
      <c r="F9391" t="b">
        <v>0</v>
      </c>
      <c r="G9391" t="s">
        <v>68</v>
      </c>
      <c r="H9391" s="1">
        <v>46124.337175925917</v>
      </c>
      <c r="I9391" t="b">
        <v>0</v>
      </c>
      <c r="J9391" t="b">
        <v>0</v>
      </c>
      <c r="K9391" t="s">
        <v>41</v>
      </c>
      <c r="L9391" t="s">
        <v>60</v>
      </c>
      <c r="M9391">
        <v>170107.5</v>
      </c>
      <c r="N9391"/>
      <c r="O9391" t="s">
        <v>17171</v>
      </c>
      <c r="P9391" t="s">
        <v>891</v>
      </c>
    </row>
    <row r="9392" spans="1:16" x14ac:dyDescent="0.25">
      <c r="A9392" t="s">
        <v>8</v>
      </c>
      <c r="B9392" t="s">
        <v>18820</v>
      </c>
      <c r="C9392" t="s">
        <v>107</v>
      </c>
      <c r="D9392" t="s">
        <v>17170</v>
      </c>
      <c r="E9392" t="s">
        <v>59</v>
      </c>
      <c r="F9392" t="b">
        <v>0</v>
      </c>
      <c r="G9392" t="s">
        <v>41</v>
      </c>
      <c r="H9392" s="1">
        <v>46124.338125000002</v>
      </c>
      <c r="I9392" t="b">
        <v>0</v>
      </c>
      <c r="J9392" t="b">
        <v>0</v>
      </c>
      <c r="K9392" t="s">
        <v>41</v>
      </c>
      <c r="L9392" t="s">
        <v>60</v>
      </c>
      <c r="M9392">
        <v>138765.5</v>
      </c>
      <c r="N9392"/>
      <c r="O9392" t="s">
        <v>17171</v>
      </c>
      <c r="P9392" t="s">
        <v>891</v>
      </c>
    </row>
    <row r="9393" spans="1:16" x14ac:dyDescent="0.25">
      <c r="A9393" t="s">
        <v>0</v>
      </c>
      <c r="B9393" t="s">
        <v>6215</v>
      </c>
      <c r="C9393" t="s">
        <v>11229</v>
      </c>
      <c r="D9393" t="s">
        <v>4633</v>
      </c>
      <c r="E9393" t="s">
        <v>59</v>
      </c>
      <c r="F9393" t="b">
        <v>0</v>
      </c>
      <c r="G9393" t="s">
        <v>40</v>
      </c>
      <c r="H9393" s="1">
        <v>46124.37767361111</v>
      </c>
      <c r="I9393" t="b">
        <v>0</v>
      </c>
      <c r="J9393" t="b">
        <v>0</v>
      </c>
      <c r="K9393" t="s">
        <v>40</v>
      </c>
      <c r="L9393" t="s">
        <v>60</v>
      </c>
      <c r="M9393">
        <v>37500</v>
      </c>
      <c r="N9393"/>
      <c r="O9393" t="s">
        <v>4633</v>
      </c>
      <c r="P9393" t="s">
        <v>12509</v>
      </c>
    </row>
    <row r="9394" spans="1:16" x14ac:dyDescent="0.25">
      <c r="A9394" t="s">
        <v>2</v>
      </c>
      <c r="B9394" t="s">
        <v>18823</v>
      </c>
      <c r="C9394" t="s">
        <v>86</v>
      </c>
      <c r="D9394" t="s">
        <v>17170</v>
      </c>
      <c r="E9394" t="s">
        <v>59</v>
      </c>
      <c r="F9394" t="b">
        <v>0</v>
      </c>
      <c r="G9394" t="s">
        <v>77</v>
      </c>
      <c r="H9394" s="1">
        <v>46124.37771990741</v>
      </c>
      <c r="I9394" t="b">
        <v>0</v>
      </c>
      <c r="J9394" t="b">
        <v>0</v>
      </c>
      <c r="K9394" t="s">
        <v>41</v>
      </c>
      <c r="L9394" t="s">
        <v>60</v>
      </c>
      <c r="M9394">
        <v>171820</v>
      </c>
      <c r="N9394"/>
      <c r="O9394" t="s">
        <v>17171</v>
      </c>
      <c r="P9394" t="s">
        <v>310</v>
      </c>
    </row>
    <row r="9395" spans="1:16" x14ac:dyDescent="0.25">
      <c r="A9395" t="s">
        <v>6</v>
      </c>
      <c r="B9395" t="s">
        <v>18824</v>
      </c>
      <c r="C9395" t="s">
        <v>237</v>
      </c>
      <c r="D9395" t="s">
        <v>17170</v>
      </c>
      <c r="E9395" t="s">
        <v>59</v>
      </c>
      <c r="F9395" t="b">
        <v>0</v>
      </c>
      <c r="G9395" t="s">
        <v>89</v>
      </c>
      <c r="H9395" s="1">
        <v>46124.37773148148</v>
      </c>
      <c r="I9395" t="b">
        <v>0</v>
      </c>
      <c r="J9395" t="b">
        <v>0</v>
      </c>
      <c r="K9395" t="s">
        <v>41</v>
      </c>
      <c r="L9395" t="s">
        <v>60</v>
      </c>
      <c r="M9395">
        <v>232016.5</v>
      </c>
      <c r="N9395"/>
      <c r="O9395" t="s">
        <v>17171</v>
      </c>
      <c r="P9395" t="s">
        <v>310</v>
      </c>
    </row>
    <row r="9396" spans="1:16" x14ac:dyDescent="0.25">
      <c r="A9396" t="s">
        <v>2</v>
      </c>
      <c r="B9396" t="s">
        <v>306</v>
      </c>
      <c r="C9396" t="s">
        <v>246</v>
      </c>
      <c r="D9396" t="s">
        <v>4526</v>
      </c>
      <c r="E9396" t="s">
        <v>59</v>
      </c>
      <c r="F9396" t="b">
        <v>0</v>
      </c>
      <c r="G9396" t="s">
        <v>65</v>
      </c>
      <c r="H9396" s="1">
        <v>46124.377743055556</v>
      </c>
      <c r="I9396" t="b">
        <v>0</v>
      </c>
      <c r="J9396" t="b">
        <v>0</v>
      </c>
      <c r="K9396" t="s">
        <v>41</v>
      </c>
      <c r="L9396" t="s">
        <v>60</v>
      </c>
      <c r="M9396">
        <v>98000</v>
      </c>
      <c r="N9396"/>
      <c r="O9396" t="s">
        <v>329</v>
      </c>
      <c r="P9396" t="s">
        <v>1025</v>
      </c>
    </row>
    <row r="9397" spans="1:16" x14ac:dyDescent="0.25">
      <c r="A9397" t="s">
        <v>6</v>
      </c>
      <c r="B9397" t="s">
        <v>18825</v>
      </c>
      <c r="C9397" t="s">
        <v>320</v>
      </c>
      <c r="D9397" t="s">
        <v>17170</v>
      </c>
      <c r="E9397" t="s">
        <v>59</v>
      </c>
      <c r="F9397" t="b">
        <v>0</v>
      </c>
      <c r="G9397" t="s">
        <v>73</v>
      </c>
      <c r="H9397" s="1">
        <v>46124.377743055556</v>
      </c>
      <c r="I9397" t="b">
        <v>0</v>
      </c>
      <c r="J9397" t="b">
        <v>0</v>
      </c>
      <c r="K9397" t="s">
        <v>41</v>
      </c>
      <c r="L9397" t="s">
        <v>60</v>
      </c>
      <c r="M9397">
        <v>219542.5</v>
      </c>
      <c r="N9397"/>
      <c r="O9397" t="s">
        <v>17171</v>
      </c>
      <c r="P9397" t="s">
        <v>310</v>
      </c>
    </row>
    <row r="9398" spans="1:16" x14ac:dyDescent="0.25">
      <c r="A9398" t="s">
        <v>6</v>
      </c>
      <c r="B9398" t="s">
        <v>18826</v>
      </c>
      <c r="C9398" t="s">
        <v>3042</v>
      </c>
      <c r="D9398" t="s">
        <v>17170</v>
      </c>
      <c r="E9398" t="s">
        <v>59</v>
      </c>
      <c r="F9398" t="b">
        <v>0</v>
      </c>
      <c r="G9398" t="s">
        <v>73</v>
      </c>
      <c r="H9398" s="1">
        <v>46124.377743055556</v>
      </c>
      <c r="I9398" t="b">
        <v>0</v>
      </c>
      <c r="J9398" t="b">
        <v>0</v>
      </c>
      <c r="K9398" t="s">
        <v>41</v>
      </c>
      <c r="L9398" t="s">
        <v>60</v>
      </c>
      <c r="M9398">
        <v>164472</v>
      </c>
      <c r="N9398"/>
      <c r="O9398" t="s">
        <v>17171</v>
      </c>
      <c r="P9398" t="s">
        <v>310</v>
      </c>
    </row>
    <row r="9399" spans="1:16" x14ac:dyDescent="0.25">
      <c r="A9399" t="s">
        <v>6</v>
      </c>
      <c r="B9399" t="s">
        <v>18827</v>
      </c>
      <c r="C9399" t="s">
        <v>145</v>
      </c>
      <c r="D9399" t="s">
        <v>17170</v>
      </c>
      <c r="E9399" t="s">
        <v>59</v>
      </c>
      <c r="F9399" t="b">
        <v>0</v>
      </c>
      <c r="G9399" t="s">
        <v>65</v>
      </c>
      <c r="H9399" s="1">
        <v>46124.37777777778</v>
      </c>
      <c r="I9399" t="b">
        <v>0</v>
      </c>
      <c r="J9399" t="b">
        <v>0</v>
      </c>
      <c r="K9399" t="s">
        <v>41</v>
      </c>
      <c r="L9399" t="s">
        <v>60</v>
      </c>
      <c r="M9399">
        <v>173712</v>
      </c>
      <c r="N9399"/>
      <c r="O9399" t="s">
        <v>17171</v>
      </c>
      <c r="P9399" t="s">
        <v>310</v>
      </c>
    </row>
    <row r="9400" spans="1:16" x14ac:dyDescent="0.25">
      <c r="A9400" t="s">
        <v>8</v>
      </c>
      <c r="B9400" t="s">
        <v>18828</v>
      </c>
      <c r="C9400" t="s">
        <v>2031</v>
      </c>
      <c r="D9400" t="s">
        <v>17170</v>
      </c>
      <c r="E9400" t="s">
        <v>59</v>
      </c>
      <c r="F9400" t="b">
        <v>0</v>
      </c>
      <c r="G9400" t="s">
        <v>77</v>
      </c>
      <c r="H9400" s="1">
        <v>46124.378680555557</v>
      </c>
      <c r="I9400" t="b">
        <v>0</v>
      </c>
      <c r="J9400" t="b">
        <v>0</v>
      </c>
      <c r="K9400" t="s">
        <v>41</v>
      </c>
      <c r="L9400" t="s">
        <v>60</v>
      </c>
      <c r="M9400">
        <v>140360</v>
      </c>
      <c r="N9400"/>
      <c r="O9400" t="s">
        <v>17171</v>
      </c>
      <c r="P9400" t="s">
        <v>891</v>
      </c>
    </row>
    <row r="9401" spans="1:16" x14ac:dyDescent="0.25">
      <c r="A9401" t="s">
        <v>1</v>
      </c>
      <c r="B9401" t="s">
        <v>18829</v>
      </c>
      <c r="C9401" t="s">
        <v>181</v>
      </c>
      <c r="D9401" t="s">
        <v>17170</v>
      </c>
      <c r="E9401" t="s">
        <v>59</v>
      </c>
      <c r="F9401" t="b">
        <v>0</v>
      </c>
      <c r="G9401" t="s">
        <v>89</v>
      </c>
      <c r="H9401" s="1">
        <v>46124.378692129627</v>
      </c>
      <c r="I9401" t="b">
        <v>0</v>
      </c>
      <c r="J9401" t="b">
        <v>0</v>
      </c>
      <c r="K9401" t="s">
        <v>41</v>
      </c>
      <c r="L9401" t="s">
        <v>60</v>
      </c>
      <c r="M9401">
        <v>100188</v>
      </c>
      <c r="N9401"/>
      <c r="O9401" t="s">
        <v>17171</v>
      </c>
      <c r="P9401" t="s">
        <v>17351</v>
      </c>
    </row>
    <row r="9402" spans="1:16" x14ac:dyDescent="0.25">
      <c r="A9402" t="s">
        <v>8</v>
      </c>
      <c r="B9402" t="s">
        <v>18828</v>
      </c>
      <c r="C9402" t="s">
        <v>2031</v>
      </c>
      <c r="D9402" t="s">
        <v>17170</v>
      </c>
      <c r="E9402" t="s">
        <v>59</v>
      </c>
      <c r="F9402" t="b">
        <v>0</v>
      </c>
      <c r="G9402" t="s">
        <v>89</v>
      </c>
      <c r="H9402" s="1">
        <v>46124.37872685185</v>
      </c>
      <c r="I9402" t="b">
        <v>0</v>
      </c>
      <c r="J9402" t="b">
        <v>0</v>
      </c>
      <c r="K9402" t="s">
        <v>41</v>
      </c>
      <c r="L9402" t="s">
        <v>60</v>
      </c>
      <c r="M9402">
        <v>140360</v>
      </c>
      <c r="N9402"/>
      <c r="O9402" t="s">
        <v>17171</v>
      </c>
      <c r="P9402" t="s">
        <v>891</v>
      </c>
    </row>
    <row r="9403" spans="1:16" x14ac:dyDescent="0.25">
      <c r="A9403" t="s">
        <v>5</v>
      </c>
      <c r="B9403" t="s">
        <v>18830</v>
      </c>
      <c r="C9403" t="s">
        <v>2011</v>
      </c>
      <c r="D9403" t="s">
        <v>17170</v>
      </c>
      <c r="E9403" t="s">
        <v>59</v>
      </c>
      <c r="F9403" t="b">
        <v>0</v>
      </c>
      <c r="G9403" t="s">
        <v>77</v>
      </c>
      <c r="H9403" s="1">
        <v>46124.37872685185</v>
      </c>
      <c r="I9403" t="b">
        <v>1</v>
      </c>
      <c r="J9403" t="b">
        <v>0</v>
      </c>
      <c r="K9403" t="s">
        <v>41</v>
      </c>
      <c r="L9403" t="s">
        <v>60</v>
      </c>
      <c r="M9403">
        <v>155747</v>
      </c>
      <c r="N9403"/>
      <c r="O9403" t="s">
        <v>17171</v>
      </c>
      <c r="P9403" t="s">
        <v>17351</v>
      </c>
    </row>
    <row r="9404" spans="1:16" x14ac:dyDescent="0.25">
      <c r="A9404" t="s">
        <v>1</v>
      </c>
      <c r="B9404" t="s">
        <v>18829</v>
      </c>
      <c r="C9404" t="s">
        <v>181</v>
      </c>
      <c r="D9404" t="s">
        <v>17170</v>
      </c>
      <c r="E9404" t="s">
        <v>59</v>
      </c>
      <c r="F9404" t="b">
        <v>0</v>
      </c>
      <c r="G9404" t="s">
        <v>77</v>
      </c>
      <c r="H9404" s="1">
        <v>46124.378761574073</v>
      </c>
      <c r="I9404" t="b">
        <v>0</v>
      </c>
      <c r="J9404" t="b">
        <v>0</v>
      </c>
      <c r="K9404" t="s">
        <v>41</v>
      </c>
      <c r="L9404" t="s">
        <v>60</v>
      </c>
      <c r="M9404">
        <v>100188</v>
      </c>
      <c r="N9404"/>
      <c r="O9404" t="s">
        <v>17171</v>
      </c>
      <c r="P9404" t="s">
        <v>17351</v>
      </c>
    </row>
    <row r="9405" spans="1:16" x14ac:dyDescent="0.25">
      <c r="A9405" t="s">
        <v>1</v>
      </c>
      <c r="B9405" t="s">
        <v>18831</v>
      </c>
      <c r="C9405" t="s">
        <v>2566</v>
      </c>
      <c r="D9405" t="s">
        <v>17170</v>
      </c>
      <c r="E9405" t="s">
        <v>59</v>
      </c>
      <c r="F9405" t="b">
        <v>0</v>
      </c>
      <c r="G9405" t="s">
        <v>73</v>
      </c>
      <c r="H9405" s="1">
        <v>46124.37877314815</v>
      </c>
      <c r="I9405" t="b">
        <v>0</v>
      </c>
      <c r="J9405" t="b">
        <v>0</v>
      </c>
      <c r="K9405" t="s">
        <v>41</v>
      </c>
      <c r="L9405" t="s">
        <v>60</v>
      </c>
      <c r="M9405">
        <v>135102</v>
      </c>
      <c r="N9405"/>
      <c r="O9405" t="s">
        <v>17171</v>
      </c>
      <c r="P9405" t="s">
        <v>17351</v>
      </c>
    </row>
    <row r="9406" spans="1:16" x14ac:dyDescent="0.25">
      <c r="A9406" t="s">
        <v>5</v>
      </c>
      <c r="B9406" t="s">
        <v>18830</v>
      </c>
      <c r="C9406" t="s">
        <v>2011</v>
      </c>
      <c r="D9406" t="s">
        <v>17170</v>
      </c>
      <c r="E9406" t="s">
        <v>59</v>
      </c>
      <c r="F9406" t="b">
        <v>0</v>
      </c>
      <c r="G9406" t="s">
        <v>73</v>
      </c>
      <c r="H9406" s="1">
        <v>46124.378807870373</v>
      </c>
      <c r="I9406" t="b">
        <v>1</v>
      </c>
      <c r="J9406" t="b">
        <v>0</v>
      </c>
      <c r="K9406" t="s">
        <v>41</v>
      </c>
      <c r="L9406" t="s">
        <v>60</v>
      </c>
      <c r="M9406">
        <v>155747</v>
      </c>
      <c r="N9406"/>
      <c r="O9406" t="s">
        <v>17171</v>
      </c>
      <c r="P9406" t="s">
        <v>17351</v>
      </c>
    </row>
    <row r="9407" spans="1:16" x14ac:dyDescent="0.25">
      <c r="A9407" t="s">
        <v>2</v>
      </c>
      <c r="B9407" t="s">
        <v>18832</v>
      </c>
      <c r="C9407" t="s">
        <v>396</v>
      </c>
      <c r="D9407" t="s">
        <v>17170</v>
      </c>
      <c r="E9407" t="s">
        <v>59</v>
      </c>
      <c r="F9407" t="b">
        <v>0</v>
      </c>
      <c r="G9407" t="s">
        <v>68</v>
      </c>
      <c r="H9407" s="1">
        <v>46124.419398148151</v>
      </c>
      <c r="I9407" t="b">
        <v>0</v>
      </c>
      <c r="J9407" t="b">
        <v>0</v>
      </c>
      <c r="K9407" t="s">
        <v>41</v>
      </c>
      <c r="L9407" t="s">
        <v>60</v>
      </c>
      <c r="M9407">
        <v>126522</v>
      </c>
      <c r="N9407"/>
      <c r="O9407" t="s">
        <v>17171</v>
      </c>
      <c r="P9407" t="s">
        <v>310</v>
      </c>
    </row>
    <row r="9408" spans="1:16" x14ac:dyDescent="0.25">
      <c r="A9408" t="s">
        <v>6</v>
      </c>
      <c r="B9408" t="s">
        <v>18833</v>
      </c>
      <c r="C9408" t="s">
        <v>2031</v>
      </c>
      <c r="D9408" t="s">
        <v>17170</v>
      </c>
      <c r="E9408" t="s">
        <v>59</v>
      </c>
      <c r="F9408" t="b">
        <v>0</v>
      </c>
      <c r="G9408" t="s">
        <v>77</v>
      </c>
      <c r="H9408" s="1">
        <v>46124.419421296298</v>
      </c>
      <c r="I9408" t="b">
        <v>0</v>
      </c>
      <c r="J9408" t="b">
        <v>0</v>
      </c>
      <c r="K9408" t="s">
        <v>41</v>
      </c>
      <c r="L9408" t="s">
        <v>60</v>
      </c>
      <c r="M9408">
        <v>219542.5</v>
      </c>
      <c r="N9408"/>
      <c r="O9408" t="s">
        <v>17171</v>
      </c>
      <c r="P9408" t="s">
        <v>310</v>
      </c>
    </row>
    <row r="9409" spans="1:16" x14ac:dyDescent="0.25">
      <c r="A9409" t="s">
        <v>6</v>
      </c>
      <c r="B9409" t="s">
        <v>18834</v>
      </c>
      <c r="C9409" t="s">
        <v>246</v>
      </c>
      <c r="D9409" t="s">
        <v>17170</v>
      </c>
      <c r="E9409" t="s">
        <v>59</v>
      </c>
      <c r="F9409" t="b">
        <v>0</v>
      </c>
      <c r="G9409" t="s">
        <v>65</v>
      </c>
      <c r="H9409" s="1">
        <v>46124.419444444437</v>
      </c>
      <c r="I9409" t="b">
        <v>0</v>
      </c>
      <c r="J9409" t="b">
        <v>0</v>
      </c>
      <c r="K9409" t="s">
        <v>41</v>
      </c>
      <c r="L9409" t="s">
        <v>60</v>
      </c>
      <c r="M9409">
        <v>206976</v>
      </c>
      <c r="N9409"/>
      <c r="O9409" t="s">
        <v>17171</v>
      </c>
      <c r="P9409" t="s">
        <v>310</v>
      </c>
    </row>
    <row r="9410" spans="1:16" x14ac:dyDescent="0.25">
      <c r="A9410" t="s">
        <v>1</v>
      </c>
      <c r="B9410" t="s">
        <v>16898</v>
      </c>
      <c r="C9410" t="s">
        <v>76</v>
      </c>
      <c r="D9410" t="s">
        <v>4630</v>
      </c>
      <c r="E9410" t="s">
        <v>59</v>
      </c>
      <c r="F9410" t="b">
        <v>1</v>
      </c>
      <c r="G9410" t="s">
        <v>68</v>
      </c>
      <c r="H9410" s="1">
        <v>46124.420370370368</v>
      </c>
      <c r="I9410" t="b">
        <v>0</v>
      </c>
      <c r="J9410" t="b">
        <v>1</v>
      </c>
      <c r="K9410" t="s">
        <v>41</v>
      </c>
      <c r="L9410" t="s">
        <v>60</v>
      </c>
      <c r="M9410">
        <v>193000</v>
      </c>
      <c r="N9410"/>
      <c r="O9410" t="s">
        <v>3893</v>
      </c>
      <c r="P9410" t="s">
        <v>18835</v>
      </c>
    </row>
    <row r="9411" spans="1:16" x14ac:dyDescent="0.25">
      <c r="A9411" t="s">
        <v>5</v>
      </c>
      <c r="B9411" t="s">
        <v>18836</v>
      </c>
      <c r="C9411" t="s">
        <v>1169</v>
      </c>
      <c r="D9411" t="s">
        <v>17170</v>
      </c>
      <c r="E9411" t="s">
        <v>59</v>
      </c>
      <c r="F9411" t="b">
        <v>0</v>
      </c>
      <c r="G9411" t="s">
        <v>77</v>
      </c>
      <c r="H9411" s="1">
        <v>46124.420393518521</v>
      </c>
      <c r="I9411" t="b">
        <v>0</v>
      </c>
      <c r="J9411" t="b">
        <v>0</v>
      </c>
      <c r="K9411" t="s">
        <v>41</v>
      </c>
      <c r="L9411" t="s">
        <v>60</v>
      </c>
      <c r="M9411">
        <v>202405.5</v>
      </c>
      <c r="N9411"/>
      <c r="O9411" t="s">
        <v>17171</v>
      </c>
      <c r="P9411" t="s">
        <v>891</v>
      </c>
    </row>
    <row r="9412" spans="1:16" x14ac:dyDescent="0.25">
      <c r="A9412" t="s">
        <v>5</v>
      </c>
      <c r="B9412" t="s">
        <v>16837</v>
      </c>
      <c r="C9412" t="s">
        <v>112</v>
      </c>
      <c r="D9412" t="s">
        <v>4526</v>
      </c>
      <c r="E9412" t="s">
        <v>59</v>
      </c>
      <c r="F9412" t="b">
        <v>0</v>
      </c>
      <c r="G9412" t="s">
        <v>77</v>
      </c>
      <c r="H9412" s="1">
        <v>46124.420428240737</v>
      </c>
      <c r="I9412" t="b">
        <v>0</v>
      </c>
      <c r="J9412" t="b">
        <v>0</v>
      </c>
      <c r="K9412" t="s">
        <v>41</v>
      </c>
      <c r="L9412" t="s">
        <v>60</v>
      </c>
      <c r="M9412">
        <v>195000</v>
      </c>
      <c r="N9412"/>
      <c r="O9412" t="s">
        <v>16838</v>
      </c>
      <c r="P9412" t="s">
        <v>16839</v>
      </c>
    </row>
    <row r="9413" spans="1:16" x14ac:dyDescent="0.25">
      <c r="A9413" t="s">
        <v>8</v>
      </c>
      <c r="B9413" t="s">
        <v>18837</v>
      </c>
      <c r="C9413" t="s">
        <v>2241</v>
      </c>
      <c r="D9413" t="s">
        <v>17170</v>
      </c>
      <c r="E9413" t="s">
        <v>59</v>
      </c>
      <c r="F9413" t="b">
        <v>0</v>
      </c>
      <c r="G9413" t="s">
        <v>89</v>
      </c>
      <c r="H9413" s="1">
        <v>46124.420439814807</v>
      </c>
      <c r="I9413" t="b">
        <v>0</v>
      </c>
      <c r="J9413" t="b">
        <v>0</v>
      </c>
      <c r="K9413" t="s">
        <v>41</v>
      </c>
      <c r="L9413" t="s">
        <v>60</v>
      </c>
      <c r="M9413">
        <v>126005.5</v>
      </c>
      <c r="N9413"/>
      <c r="O9413" t="s">
        <v>17171</v>
      </c>
      <c r="P9413" t="s">
        <v>891</v>
      </c>
    </row>
    <row r="9414" spans="1:16" x14ac:dyDescent="0.25">
      <c r="A9414" t="s">
        <v>8</v>
      </c>
      <c r="B9414" t="s">
        <v>18837</v>
      </c>
      <c r="C9414" t="s">
        <v>2241</v>
      </c>
      <c r="D9414" t="s">
        <v>17170</v>
      </c>
      <c r="E9414" t="s">
        <v>59</v>
      </c>
      <c r="F9414" t="b">
        <v>0</v>
      </c>
      <c r="G9414" t="s">
        <v>68</v>
      </c>
      <c r="H9414" s="1">
        <v>46124.420451388891</v>
      </c>
      <c r="I9414" t="b">
        <v>0</v>
      </c>
      <c r="J9414" t="b">
        <v>0</v>
      </c>
      <c r="K9414" t="s">
        <v>41</v>
      </c>
      <c r="L9414" t="s">
        <v>60</v>
      </c>
      <c r="M9414">
        <v>126005.5</v>
      </c>
      <c r="N9414"/>
      <c r="O9414" t="s">
        <v>17171</v>
      </c>
      <c r="P9414" t="s">
        <v>891</v>
      </c>
    </row>
    <row r="9415" spans="1:16" x14ac:dyDescent="0.25">
      <c r="A9415" t="s">
        <v>1</v>
      </c>
      <c r="B9415" t="s">
        <v>18838</v>
      </c>
      <c r="C9415" t="s">
        <v>1255</v>
      </c>
      <c r="D9415" t="s">
        <v>17170</v>
      </c>
      <c r="E9415" t="s">
        <v>59</v>
      </c>
      <c r="F9415" t="b">
        <v>0</v>
      </c>
      <c r="G9415" t="s">
        <v>73</v>
      </c>
      <c r="H9415" s="1">
        <v>46124.42046296296</v>
      </c>
      <c r="I9415" t="b">
        <v>0</v>
      </c>
      <c r="J9415" t="b">
        <v>0</v>
      </c>
      <c r="K9415" t="s">
        <v>41</v>
      </c>
      <c r="L9415" t="s">
        <v>60</v>
      </c>
      <c r="M9415">
        <v>86526</v>
      </c>
      <c r="N9415"/>
      <c r="O9415" t="s">
        <v>17171</v>
      </c>
      <c r="P9415" t="s">
        <v>17351</v>
      </c>
    </row>
    <row r="9416" spans="1:16" x14ac:dyDescent="0.25">
      <c r="A9416" t="s">
        <v>5</v>
      </c>
      <c r="B9416" t="s">
        <v>18836</v>
      </c>
      <c r="C9416" t="s">
        <v>1169</v>
      </c>
      <c r="D9416" t="s">
        <v>17170</v>
      </c>
      <c r="E9416" t="s">
        <v>59</v>
      </c>
      <c r="F9416" t="b">
        <v>0</v>
      </c>
      <c r="G9416" t="s">
        <v>73</v>
      </c>
      <c r="H9416" s="1">
        <v>46124.420486111107</v>
      </c>
      <c r="I9416" t="b">
        <v>0</v>
      </c>
      <c r="J9416" t="b">
        <v>0</v>
      </c>
      <c r="K9416" t="s">
        <v>41</v>
      </c>
      <c r="L9416" t="s">
        <v>60</v>
      </c>
      <c r="M9416">
        <v>202405.5</v>
      </c>
      <c r="N9416"/>
      <c r="O9416" t="s">
        <v>17171</v>
      </c>
      <c r="P9416" t="s">
        <v>891</v>
      </c>
    </row>
    <row r="9417" spans="1:16" x14ac:dyDescent="0.25">
      <c r="A9417" t="s">
        <v>1</v>
      </c>
      <c r="B9417" t="s">
        <v>18838</v>
      </c>
      <c r="C9417" t="s">
        <v>1255</v>
      </c>
      <c r="D9417" t="s">
        <v>17170</v>
      </c>
      <c r="E9417" t="s">
        <v>59</v>
      </c>
      <c r="F9417" t="b">
        <v>0</v>
      </c>
      <c r="G9417" t="s">
        <v>68</v>
      </c>
      <c r="H9417" s="1">
        <v>46124.42050925926</v>
      </c>
      <c r="I9417" t="b">
        <v>0</v>
      </c>
      <c r="J9417" t="b">
        <v>0</v>
      </c>
      <c r="K9417" t="s">
        <v>41</v>
      </c>
      <c r="L9417" t="s">
        <v>60</v>
      </c>
      <c r="M9417">
        <v>86526</v>
      </c>
      <c r="N9417"/>
      <c r="O9417" t="s">
        <v>17171</v>
      </c>
      <c r="P9417" t="s">
        <v>17351</v>
      </c>
    </row>
    <row r="9418" spans="1:16" x14ac:dyDescent="0.25">
      <c r="A9418" t="s">
        <v>2</v>
      </c>
      <c r="B9418" t="s">
        <v>18839</v>
      </c>
      <c r="C9418" t="s">
        <v>124</v>
      </c>
      <c r="D9418" t="s">
        <v>17170</v>
      </c>
      <c r="E9418" t="s">
        <v>59</v>
      </c>
      <c r="F9418" t="b">
        <v>0</v>
      </c>
      <c r="G9418" t="s">
        <v>68</v>
      </c>
      <c r="H9418" s="1">
        <v>46124.461064814823</v>
      </c>
      <c r="I9418" t="b">
        <v>0</v>
      </c>
      <c r="J9418" t="b">
        <v>0</v>
      </c>
      <c r="K9418" t="s">
        <v>41</v>
      </c>
      <c r="L9418" t="s">
        <v>60</v>
      </c>
      <c r="M9418">
        <v>134332</v>
      </c>
      <c r="N9418"/>
      <c r="O9418" t="s">
        <v>17171</v>
      </c>
      <c r="P9418" t="s">
        <v>310</v>
      </c>
    </row>
    <row r="9419" spans="1:16" x14ac:dyDescent="0.25">
      <c r="A9419" t="s">
        <v>6</v>
      </c>
      <c r="B9419" t="s">
        <v>18840</v>
      </c>
      <c r="C9419" t="s">
        <v>148</v>
      </c>
      <c r="D9419" t="s">
        <v>17170</v>
      </c>
      <c r="E9419" t="s">
        <v>59</v>
      </c>
      <c r="F9419" t="b">
        <v>0</v>
      </c>
      <c r="G9419" t="s">
        <v>89</v>
      </c>
      <c r="H9419" s="1">
        <v>46124.461064814823</v>
      </c>
      <c r="I9419" t="b">
        <v>0</v>
      </c>
      <c r="J9419" t="b">
        <v>0</v>
      </c>
      <c r="K9419" t="s">
        <v>41</v>
      </c>
      <c r="L9419" t="s">
        <v>60</v>
      </c>
      <c r="M9419">
        <v>224532</v>
      </c>
      <c r="N9419"/>
      <c r="O9419" t="s">
        <v>17171</v>
      </c>
      <c r="P9419" t="s">
        <v>310</v>
      </c>
    </row>
    <row r="9420" spans="1:16" x14ac:dyDescent="0.25">
      <c r="A9420" t="s">
        <v>2</v>
      </c>
      <c r="B9420" t="s">
        <v>3849</v>
      </c>
      <c r="C9420" t="s">
        <v>420</v>
      </c>
      <c r="D9420" t="s">
        <v>4756</v>
      </c>
      <c r="E9420" t="s">
        <v>59</v>
      </c>
      <c r="F9420" t="b">
        <v>0</v>
      </c>
      <c r="G9420" t="s">
        <v>65</v>
      </c>
      <c r="H9420" s="1">
        <v>46124.461076388892</v>
      </c>
      <c r="I9420" t="b">
        <v>0</v>
      </c>
      <c r="J9420" t="b">
        <v>0</v>
      </c>
      <c r="K9420" t="s">
        <v>41</v>
      </c>
      <c r="L9420" t="s">
        <v>60</v>
      </c>
      <c r="M9420">
        <v>120000</v>
      </c>
      <c r="N9420"/>
      <c r="O9420" t="s">
        <v>18841</v>
      </c>
      <c r="P9420" t="s">
        <v>18842</v>
      </c>
    </row>
    <row r="9421" spans="1:16" x14ac:dyDescent="0.25">
      <c r="A9421" t="s">
        <v>6</v>
      </c>
      <c r="B9421" t="s">
        <v>18843</v>
      </c>
      <c r="C9421" t="s">
        <v>190</v>
      </c>
      <c r="D9421" t="s">
        <v>17170</v>
      </c>
      <c r="E9421" t="s">
        <v>59</v>
      </c>
      <c r="F9421" t="b">
        <v>0</v>
      </c>
      <c r="G9421" t="s">
        <v>73</v>
      </c>
      <c r="H9421" s="1">
        <v>46124.461076388892</v>
      </c>
      <c r="I9421" t="b">
        <v>0</v>
      </c>
      <c r="J9421" t="b">
        <v>0</v>
      </c>
      <c r="K9421" t="s">
        <v>41</v>
      </c>
      <c r="L9421" t="s">
        <v>60</v>
      </c>
      <c r="M9421">
        <v>133056</v>
      </c>
      <c r="N9421"/>
      <c r="O9421" t="s">
        <v>17171</v>
      </c>
      <c r="P9421" t="s">
        <v>310</v>
      </c>
    </row>
    <row r="9422" spans="1:16" x14ac:dyDescent="0.25">
      <c r="A9422" t="s">
        <v>2</v>
      </c>
      <c r="B9422" t="s">
        <v>1444</v>
      </c>
      <c r="C9422" t="s">
        <v>420</v>
      </c>
      <c r="D9422" t="s">
        <v>4756</v>
      </c>
      <c r="E9422" t="s">
        <v>59</v>
      </c>
      <c r="F9422" t="b">
        <v>0</v>
      </c>
      <c r="G9422" t="s">
        <v>65</v>
      </c>
      <c r="H9422" s="1">
        <v>46124.461076388892</v>
      </c>
      <c r="I9422" t="b">
        <v>0</v>
      </c>
      <c r="J9422" t="b">
        <v>0</v>
      </c>
      <c r="K9422" t="s">
        <v>41</v>
      </c>
      <c r="L9422" t="s">
        <v>60</v>
      </c>
      <c r="M9422">
        <v>135000</v>
      </c>
      <c r="N9422"/>
      <c r="O9422" t="s">
        <v>18841</v>
      </c>
      <c r="P9422" t="s">
        <v>18842</v>
      </c>
    </row>
    <row r="9423" spans="1:16" x14ac:dyDescent="0.25">
      <c r="A9423" t="s">
        <v>6</v>
      </c>
      <c r="B9423" t="s">
        <v>18844</v>
      </c>
      <c r="C9423" t="s">
        <v>598</v>
      </c>
      <c r="D9423" t="s">
        <v>17170</v>
      </c>
      <c r="E9423" t="s">
        <v>59</v>
      </c>
      <c r="F9423" t="b">
        <v>0</v>
      </c>
      <c r="G9423" t="s">
        <v>65</v>
      </c>
      <c r="H9423" s="1">
        <v>46124.461076388892</v>
      </c>
      <c r="I9423" t="b">
        <v>0</v>
      </c>
      <c r="J9423" t="b">
        <v>0</v>
      </c>
      <c r="K9423" t="s">
        <v>41</v>
      </c>
      <c r="L9423" t="s">
        <v>60</v>
      </c>
      <c r="M9423">
        <v>141372</v>
      </c>
      <c r="N9423"/>
      <c r="O9423" t="s">
        <v>17171</v>
      </c>
      <c r="P9423" t="s">
        <v>310</v>
      </c>
    </row>
    <row r="9424" spans="1:16" x14ac:dyDescent="0.25">
      <c r="A9424" t="s">
        <v>6</v>
      </c>
      <c r="B9424" t="s">
        <v>18845</v>
      </c>
      <c r="C9424" t="s">
        <v>598</v>
      </c>
      <c r="D9424" t="s">
        <v>17170</v>
      </c>
      <c r="E9424" t="s">
        <v>59</v>
      </c>
      <c r="F9424" t="b">
        <v>0</v>
      </c>
      <c r="G9424" t="s">
        <v>65</v>
      </c>
      <c r="H9424" s="1">
        <v>46124.461076388892</v>
      </c>
      <c r="I9424" t="b">
        <v>0</v>
      </c>
      <c r="J9424" t="b">
        <v>0</v>
      </c>
      <c r="K9424" t="s">
        <v>41</v>
      </c>
      <c r="L9424" t="s">
        <v>60</v>
      </c>
      <c r="M9424">
        <v>318087.5</v>
      </c>
      <c r="N9424"/>
      <c r="O9424" t="s">
        <v>17171</v>
      </c>
      <c r="P9424" t="s">
        <v>85</v>
      </c>
    </row>
    <row r="9425" spans="1:16" x14ac:dyDescent="0.25">
      <c r="A9425" t="s">
        <v>2</v>
      </c>
      <c r="B9425" t="s">
        <v>18846</v>
      </c>
      <c r="C9425" t="s">
        <v>2490</v>
      </c>
      <c r="D9425" t="s">
        <v>4756</v>
      </c>
      <c r="E9425" t="s">
        <v>59</v>
      </c>
      <c r="F9425" t="b">
        <v>0</v>
      </c>
      <c r="G9425" t="s">
        <v>65</v>
      </c>
      <c r="H9425" s="1">
        <v>46124.461099537039</v>
      </c>
      <c r="I9425" t="b">
        <v>0</v>
      </c>
      <c r="J9425" t="b">
        <v>0</v>
      </c>
      <c r="K9425" t="s">
        <v>41</v>
      </c>
      <c r="L9425" t="s">
        <v>60</v>
      </c>
      <c r="M9425">
        <v>100000</v>
      </c>
      <c r="N9425"/>
      <c r="O9425" t="s">
        <v>18841</v>
      </c>
      <c r="P9425" t="s">
        <v>18847</v>
      </c>
    </row>
    <row r="9426" spans="1:16" x14ac:dyDescent="0.25">
      <c r="A9426" t="s">
        <v>2</v>
      </c>
      <c r="B9426" t="s">
        <v>18848</v>
      </c>
      <c r="C9426" t="s">
        <v>420</v>
      </c>
      <c r="D9426" t="s">
        <v>4756</v>
      </c>
      <c r="E9426" t="s">
        <v>59</v>
      </c>
      <c r="F9426" t="b">
        <v>0</v>
      </c>
      <c r="G9426" t="s">
        <v>65</v>
      </c>
      <c r="H9426" s="1">
        <v>46124.461111111108</v>
      </c>
      <c r="I9426" t="b">
        <v>0</v>
      </c>
      <c r="J9426" t="b">
        <v>0</v>
      </c>
      <c r="K9426" t="s">
        <v>41</v>
      </c>
      <c r="L9426" t="s">
        <v>60</v>
      </c>
      <c r="M9426">
        <v>110000</v>
      </c>
      <c r="N9426"/>
      <c r="O9426" t="s">
        <v>18841</v>
      </c>
      <c r="P9426" t="s">
        <v>18849</v>
      </c>
    </row>
    <row r="9427" spans="1:16" x14ac:dyDescent="0.25">
      <c r="A9427" t="s">
        <v>5</v>
      </c>
      <c r="B9427" t="s">
        <v>18850</v>
      </c>
      <c r="C9427" t="s">
        <v>822</v>
      </c>
      <c r="D9427" t="s">
        <v>17170</v>
      </c>
      <c r="E9427" t="s">
        <v>59</v>
      </c>
      <c r="F9427" t="b">
        <v>0</v>
      </c>
      <c r="G9427" t="s">
        <v>77</v>
      </c>
      <c r="H9427" s="1">
        <v>46124.462013888893</v>
      </c>
      <c r="I9427" t="b">
        <v>1</v>
      </c>
      <c r="J9427" t="b">
        <v>0</v>
      </c>
      <c r="K9427" t="s">
        <v>41</v>
      </c>
      <c r="L9427" t="s">
        <v>60</v>
      </c>
      <c r="M9427">
        <v>200831.5</v>
      </c>
      <c r="N9427"/>
      <c r="O9427" t="s">
        <v>17171</v>
      </c>
      <c r="P9427" t="s">
        <v>17351</v>
      </c>
    </row>
    <row r="9428" spans="1:16" x14ac:dyDescent="0.25">
      <c r="A9428" t="s">
        <v>5</v>
      </c>
      <c r="B9428" t="s">
        <v>18851</v>
      </c>
      <c r="C9428" t="s">
        <v>62</v>
      </c>
      <c r="D9428" t="s">
        <v>17170</v>
      </c>
      <c r="E9428" t="s">
        <v>59</v>
      </c>
      <c r="F9428" t="b">
        <v>0</v>
      </c>
      <c r="G9428" t="s">
        <v>77</v>
      </c>
      <c r="H9428" s="1">
        <v>46124.462071759262</v>
      </c>
      <c r="I9428" t="b">
        <v>0</v>
      </c>
      <c r="J9428" t="b">
        <v>0</v>
      </c>
      <c r="K9428" t="s">
        <v>41</v>
      </c>
      <c r="L9428" t="s">
        <v>60</v>
      </c>
      <c r="M9428">
        <v>161494.5</v>
      </c>
      <c r="N9428"/>
      <c r="O9428" t="s">
        <v>17171</v>
      </c>
      <c r="P9428" t="s">
        <v>891</v>
      </c>
    </row>
    <row r="9429" spans="1:16" x14ac:dyDescent="0.25">
      <c r="A9429" t="s">
        <v>5</v>
      </c>
      <c r="B9429" t="s">
        <v>18851</v>
      </c>
      <c r="C9429" t="s">
        <v>62</v>
      </c>
      <c r="D9429" t="s">
        <v>17170</v>
      </c>
      <c r="E9429" t="s">
        <v>59</v>
      </c>
      <c r="F9429" t="b">
        <v>0</v>
      </c>
      <c r="G9429" t="s">
        <v>68</v>
      </c>
      <c r="H9429" s="1">
        <v>46124.462118055562</v>
      </c>
      <c r="I9429" t="b">
        <v>0</v>
      </c>
      <c r="J9429" t="b">
        <v>0</v>
      </c>
      <c r="K9429" t="s">
        <v>41</v>
      </c>
      <c r="L9429" t="s">
        <v>60</v>
      </c>
      <c r="M9429">
        <v>161494.5</v>
      </c>
      <c r="N9429"/>
      <c r="O9429" t="s">
        <v>17171</v>
      </c>
      <c r="P9429" t="s">
        <v>891</v>
      </c>
    </row>
    <row r="9430" spans="1:16" x14ac:dyDescent="0.25">
      <c r="A9430" t="s">
        <v>5</v>
      </c>
      <c r="B9430" t="s">
        <v>18850</v>
      </c>
      <c r="C9430" t="s">
        <v>822</v>
      </c>
      <c r="D9430" t="s">
        <v>17170</v>
      </c>
      <c r="E9430" t="s">
        <v>59</v>
      </c>
      <c r="F9430" t="b">
        <v>0</v>
      </c>
      <c r="G9430" t="s">
        <v>68</v>
      </c>
      <c r="H9430" s="1">
        <v>46124.462129629632</v>
      </c>
      <c r="I9430" t="b">
        <v>1</v>
      </c>
      <c r="J9430" t="b">
        <v>0</v>
      </c>
      <c r="K9430" t="s">
        <v>41</v>
      </c>
      <c r="L9430" t="s">
        <v>60</v>
      </c>
      <c r="M9430">
        <v>200831.5</v>
      </c>
      <c r="N9430"/>
      <c r="O9430" t="s">
        <v>17171</v>
      </c>
      <c r="P9430" t="s">
        <v>17351</v>
      </c>
    </row>
    <row r="9431" spans="1:16" x14ac:dyDescent="0.25">
      <c r="A9431" t="s">
        <v>1</v>
      </c>
      <c r="B9431" t="s">
        <v>18852</v>
      </c>
      <c r="C9431" t="s">
        <v>71</v>
      </c>
      <c r="D9431" t="s">
        <v>17170</v>
      </c>
      <c r="E9431" t="s">
        <v>59</v>
      </c>
      <c r="F9431" t="b">
        <v>0</v>
      </c>
      <c r="G9431" t="s">
        <v>73</v>
      </c>
      <c r="H9431" s="1">
        <v>46124.503738425927</v>
      </c>
      <c r="I9431" t="b">
        <v>0</v>
      </c>
      <c r="J9431" t="b">
        <v>0</v>
      </c>
      <c r="K9431" t="s">
        <v>41</v>
      </c>
      <c r="L9431" t="s">
        <v>60</v>
      </c>
      <c r="M9431">
        <v>139656</v>
      </c>
      <c r="N9431"/>
      <c r="O9431" t="s">
        <v>17171</v>
      </c>
      <c r="P9431" t="s">
        <v>17351</v>
      </c>
    </row>
    <row r="9432" spans="1:16" x14ac:dyDescent="0.25">
      <c r="A9432" t="s">
        <v>1</v>
      </c>
      <c r="B9432" t="s">
        <v>18853</v>
      </c>
      <c r="C9432" t="s">
        <v>93</v>
      </c>
      <c r="D9432" t="s">
        <v>17170</v>
      </c>
      <c r="E9432" t="s">
        <v>59</v>
      </c>
      <c r="F9432" t="b">
        <v>0</v>
      </c>
      <c r="G9432" t="s">
        <v>77</v>
      </c>
      <c r="H9432" s="1">
        <v>46124.503761574073</v>
      </c>
      <c r="I9432" t="b">
        <v>0</v>
      </c>
      <c r="J9432" t="b">
        <v>0</v>
      </c>
      <c r="K9432" t="s">
        <v>41</v>
      </c>
      <c r="L9432" t="s">
        <v>60</v>
      </c>
      <c r="M9432">
        <v>135102</v>
      </c>
      <c r="N9432"/>
      <c r="O9432" t="s">
        <v>17171</v>
      </c>
      <c r="P9432" t="s">
        <v>17351</v>
      </c>
    </row>
    <row r="9433" spans="1:16" x14ac:dyDescent="0.25">
      <c r="A9433" t="s">
        <v>1</v>
      </c>
      <c r="B9433" t="s">
        <v>18853</v>
      </c>
      <c r="C9433" t="s">
        <v>93</v>
      </c>
      <c r="D9433" t="s">
        <v>17170</v>
      </c>
      <c r="E9433" t="s">
        <v>59</v>
      </c>
      <c r="F9433" t="b">
        <v>0</v>
      </c>
      <c r="G9433" t="s">
        <v>89</v>
      </c>
      <c r="H9433" s="1">
        <v>46124.50377314815</v>
      </c>
      <c r="I9433" t="b">
        <v>0</v>
      </c>
      <c r="J9433" t="b">
        <v>0</v>
      </c>
      <c r="K9433" t="s">
        <v>41</v>
      </c>
      <c r="L9433" t="s">
        <v>60</v>
      </c>
      <c r="M9433">
        <v>135102</v>
      </c>
      <c r="N9433"/>
      <c r="O9433" t="s">
        <v>17171</v>
      </c>
      <c r="P9433" t="s">
        <v>17351</v>
      </c>
    </row>
    <row r="9434" spans="1:16" x14ac:dyDescent="0.25">
      <c r="A9434" t="s">
        <v>1</v>
      </c>
      <c r="B9434" t="s">
        <v>18854</v>
      </c>
      <c r="C9434" t="s">
        <v>142</v>
      </c>
      <c r="D9434" t="s">
        <v>17170</v>
      </c>
      <c r="E9434" t="s">
        <v>59</v>
      </c>
      <c r="F9434" t="b">
        <v>0</v>
      </c>
      <c r="G9434" t="s">
        <v>68</v>
      </c>
      <c r="H9434" s="1">
        <v>46124.503784722219</v>
      </c>
      <c r="I9434" t="b">
        <v>0</v>
      </c>
      <c r="J9434" t="b">
        <v>0</v>
      </c>
      <c r="K9434" t="s">
        <v>41</v>
      </c>
      <c r="L9434" t="s">
        <v>60</v>
      </c>
      <c r="M9434">
        <v>172260</v>
      </c>
      <c r="N9434"/>
      <c r="O9434" t="s">
        <v>17171</v>
      </c>
      <c r="P9434" t="s">
        <v>891</v>
      </c>
    </row>
    <row r="9435" spans="1:16" x14ac:dyDescent="0.25">
      <c r="A9435" t="s">
        <v>8</v>
      </c>
      <c r="B9435" t="s">
        <v>18855</v>
      </c>
      <c r="C9435" t="s">
        <v>175</v>
      </c>
      <c r="D9435" t="s">
        <v>17170</v>
      </c>
      <c r="E9435" t="s">
        <v>59</v>
      </c>
      <c r="F9435" t="b">
        <v>0</v>
      </c>
      <c r="G9435" t="s">
        <v>77</v>
      </c>
      <c r="H9435" s="1">
        <v>46124.503796296303</v>
      </c>
      <c r="I9435" t="b">
        <v>0</v>
      </c>
      <c r="J9435" t="b">
        <v>0</v>
      </c>
      <c r="K9435" t="s">
        <v>41</v>
      </c>
      <c r="L9435" t="s">
        <v>60</v>
      </c>
      <c r="M9435">
        <v>104074.5</v>
      </c>
      <c r="N9435"/>
      <c r="O9435" t="s">
        <v>17171</v>
      </c>
      <c r="P9435" t="s">
        <v>891</v>
      </c>
    </row>
    <row r="9436" spans="1:16" x14ac:dyDescent="0.25">
      <c r="A9436" t="s">
        <v>1</v>
      </c>
      <c r="B9436" t="s">
        <v>18854</v>
      </c>
      <c r="C9436" t="s">
        <v>142</v>
      </c>
      <c r="D9436" t="s">
        <v>17170</v>
      </c>
      <c r="E9436" t="s">
        <v>59</v>
      </c>
      <c r="F9436" t="b">
        <v>0</v>
      </c>
      <c r="G9436" t="s">
        <v>77</v>
      </c>
      <c r="H9436" s="1">
        <v>46124.503796296303</v>
      </c>
      <c r="I9436" t="b">
        <v>0</v>
      </c>
      <c r="J9436" t="b">
        <v>0</v>
      </c>
      <c r="K9436" t="s">
        <v>41</v>
      </c>
      <c r="L9436" t="s">
        <v>60</v>
      </c>
      <c r="M9436">
        <v>172260</v>
      </c>
      <c r="N9436"/>
      <c r="O9436" t="s">
        <v>17171</v>
      </c>
      <c r="P9436" t="s">
        <v>891</v>
      </c>
    </row>
    <row r="9437" spans="1:16" x14ac:dyDescent="0.25">
      <c r="A9437" t="s">
        <v>5</v>
      </c>
      <c r="B9437" t="s">
        <v>18856</v>
      </c>
      <c r="C9437" t="s">
        <v>320</v>
      </c>
      <c r="D9437" t="s">
        <v>17170</v>
      </c>
      <c r="E9437" t="s">
        <v>59</v>
      </c>
      <c r="F9437" t="b">
        <v>0</v>
      </c>
      <c r="G9437" t="s">
        <v>77</v>
      </c>
      <c r="H9437" s="1">
        <v>46124.503796296303</v>
      </c>
      <c r="I9437" t="b">
        <v>0</v>
      </c>
      <c r="J9437" t="b">
        <v>0</v>
      </c>
      <c r="K9437" t="s">
        <v>41</v>
      </c>
      <c r="L9437" t="s">
        <v>60</v>
      </c>
      <c r="M9437">
        <v>189486</v>
      </c>
      <c r="N9437"/>
      <c r="O9437" t="s">
        <v>17171</v>
      </c>
      <c r="P9437" t="s">
        <v>891</v>
      </c>
    </row>
    <row r="9438" spans="1:16" x14ac:dyDescent="0.25">
      <c r="A9438" t="s">
        <v>5</v>
      </c>
      <c r="B9438" t="s">
        <v>18856</v>
      </c>
      <c r="C9438" t="s">
        <v>320</v>
      </c>
      <c r="D9438" t="s">
        <v>17170</v>
      </c>
      <c r="E9438" t="s">
        <v>59</v>
      </c>
      <c r="F9438" t="b">
        <v>0</v>
      </c>
      <c r="G9438" t="s">
        <v>89</v>
      </c>
      <c r="H9438" s="1">
        <v>46124.503819444442</v>
      </c>
      <c r="I9438" t="b">
        <v>0</v>
      </c>
      <c r="J9438" t="b">
        <v>0</v>
      </c>
      <c r="K9438" t="s">
        <v>41</v>
      </c>
      <c r="L9438" t="s">
        <v>60</v>
      </c>
      <c r="M9438">
        <v>189486</v>
      </c>
      <c r="N9438"/>
      <c r="O9438" t="s">
        <v>17171</v>
      </c>
      <c r="P9438" t="s">
        <v>891</v>
      </c>
    </row>
    <row r="9439" spans="1:16" x14ac:dyDescent="0.25">
      <c r="A9439" t="s">
        <v>6</v>
      </c>
      <c r="B9439" t="s">
        <v>18857</v>
      </c>
      <c r="C9439" t="s">
        <v>1384</v>
      </c>
      <c r="D9439" t="s">
        <v>17170</v>
      </c>
      <c r="E9439" t="s">
        <v>59</v>
      </c>
      <c r="F9439" t="b">
        <v>0</v>
      </c>
      <c r="G9439" t="s">
        <v>77</v>
      </c>
      <c r="H9439" s="1">
        <v>46124.544386574067</v>
      </c>
      <c r="I9439" t="b">
        <v>0</v>
      </c>
      <c r="J9439" t="b">
        <v>0</v>
      </c>
      <c r="K9439" t="s">
        <v>41</v>
      </c>
      <c r="L9439" t="s">
        <v>60</v>
      </c>
      <c r="M9439">
        <v>206653</v>
      </c>
      <c r="N9439"/>
      <c r="O9439" t="s">
        <v>17171</v>
      </c>
      <c r="P9439" t="s">
        <v>310</v>
      </c>
    </row>
    <row r="9440" spans="1:16" x14ac:dyDescent="0.25">
      <c r="A9440" t="s">
        <v>6</v>
      </c>
      <c r="B9440" t="s">
        <v>18858</v>
      </c>
      <c r="C9440" t="s">
        <v>434</v>
      </c>
      <c r="D9440" t="s">
        <v>17170</v>
      </c>
      <c r="E9440" t="s">
        <v>59</v>
      </c>
      <c r="F9440" t="b">
        <v>0</v>
      </c>
      <c r="G9440" t="s">
        <v>68</v>
      </c>
      <c r="H9440" s="1">
        <v>46124.544398148151</v>
      </c>
      <c r="I9440" t="b">
        <v>0</v>
      </c>
      <c r="J9440" t="b">
        <v>0</v>
      </c>
      <c r="K9440" t="s">
        <v>41</v>
      </c>
      <c r="L9440" t="s">
        <v>60</v>
      </c>
      <c r="M9440">
        <v>151536</v>
      </c>
      <c r="N9440"/>
      <c r="O9440" t="s">
        <v>17171</v>
      </c>
      <c r="P9440" t="s">
        <v>310</v>
      </c>
    </row>
    <row r="9441" spans="1:16" x14ac:dyDescent="0.25">
      <c r="A9441" t="s">
        <v>8</v>
      </c>
      <c r="B9441" t="s">
        <v>18859</v>
      </c>
      <c r="C9441" t="s">
        <v>237</v>
      </c>
      <c r="D9441" t="s">
        <v>17170</v>
      </c>
      <c r="E9441" t="s">
        <v>59</v>
      </c>
      <c r="F9441" t="b">
        <v>0</v>
      </c>
      <c r="G9441" t="s">
        <v>89</v>
      </c>
      <c r="H9441" s="1">
        <v>46124.544398148151</v>
      </c>
      <c r="I9441" t="b">
        <v>0</v>
      </c>
      <c r="J9441" t="b">
        <v>0</v>
      </c>
      <c r="K9441" t="s">
        <v>41</v>
      </c>
      <c r="L9441" t="s">
        <v>60</v>
      </c>
      <c r="M9441">
        <v>136570.5</v>
      </c>
      <c r="N9441"/>
      <c r="O9441" t="s">
        <v>17171</v>
      </c>
      <c r="P9441" t="s">
        <v>663</v>
      </c>
    </row>
    <row r="9442" spans="1:16" x14ac:dyDescent="0.25">
      <c r="A9442" t="s">
        <v>2</v>
      </c>
      <c r="B9442" t="s">
        <v>18860</v>
      </c>
      <c r="C9442" t="s">
        <v>1096</v>
      </c>
      <c r="D9442" t="s">
        <v>17170</v>
      </c>
      <c r="E9442" t="s">
        <v>59</v>
      </c>
      <c r="F9442" t="b">
        <v>0</v>
      </c>
      <c r="G9442" t="s">
        <v>77</v>
      </c>
      <c r="H9442" s="1">
        <v>46124.544421296298</v>
      </c>
      <c r="I9442" t="b">
        <v>0</v>
      </c>
      <c r="J9442" t="b">
        <v>0</v>
      </c>
      <c r="K9442" t="s">
        <v>41</v>
      </c>
      <c r="L9442" t="s">
        <v>60</v>
      </c>
      <c r="M9442">
        <v>235620</v>
      </c>
      <c r="N9442"/>
      <c r="O9442" t="s">
        <v>17171</v>
      </c>
      <c r="P9442" t="s">
        <v>85</v>
      </c>
    </row>
    <row r="9443" spans="1:16" x14ac:dyDescent="0.25">
      <c r="A9443" t="s">
        <v>1</v>
      </c>
      <c r="B9443" t="s">
        <v>18861</v>
      </c>
      <c r="C9443" t="s">
        <v>2001</v>
      </c>
      <c r="D9443" t="s">
        <v>17170</v>
      </c>
      <c r="E9443" t="s">
        <v>59</v>
      </c>
      <c r="F9443" t="b">
        <v>0</v>
      </c>
      <c r="G9443" t="s">
        <v>89</v>
      </c>
      <c r="H9443" s="1">
        <v>46124.545370370368</v>
      </c>
      <c r="I9443" t="b">
        <v>0</v>
      </c>
      <c r="J9443" t="b">
        <v>0</v>
      </c>
      <c r="K9443" t="s">
        <v>41</v>
      </c>
      <c r="L9443" t="s">
        <v>60</v>
      </c>
      <c r="M9443">
        <v>95634</v>
      </c>
      <c r="N9443"/>
      <c r="O9443" t="s">
        <v>17171</v>
      </c>
      <c r="P9443" t="s">
        <v>17351</v>
      </c>
    </row>
    <row r="9444" spans="1:16" x14ac:dyDescent="0.25">
      <c r="A9444" t="s">
        <v>1</v>
      </c>
      <c r="B9444" t="s">
        <v>18862</v>
      </c>
      <c r="C9444" t="s">
        <v>598</v>
      </c>
      <c r="D9444" t="s">
        <v>17170</v>
      </c>
      <c r="E9444" t="s">
        <v>59</v>
      </c>
      <c r="F9444" t="b">
        <v>0</v>
      </c>
      <c r="G9444" t="s">
        <v>65</v>
      </c>
      <c r="H9444" s="1">
        <v>46124.545381944437</v>
      </c>
      <c r="I9444" t="b">
        <v>0</v>
      </c>
      <c r="J9444" t="b">
        <v>0</v>
      </c>
      <c r="K9444" t="s">
        <v>41</v>
      </c>
      <c r="L9444" t="s">
        <v>60</v>
      </c>
      <c r="M9444">
        <v>122017.5</v>
      </c>
      <c r="N9444"/>
      <c r="O9444" t="s">
        <v>17171</v>
      </c>
      <c r="P9444" t="s">
        <v>891</v>
      </c>
    </row>
    <row r="9445" spans="1:16" x14ac:dyDescent="0.25">
      <c r="A9445" t="s">
        <v>5</v>
      </c>
      <c r="B9445" t="s">
        <v>18863</v>
      </c>
      <c r="C9445" t="s">
        <v>189</v>
      </c>
      <c r="D9445" t="s">
        <v>17170</v>
      </c>
      <c r="E9445" t="s">
        <v>59</v>
      </c>
      <c r="F9445" t="b">
        <v>0</v>
      </c>
      <c r="G9445" t="s">
        <v>89</v>
      </c>
      <c r="H9445" s="1">
        <v>46124.545393518521</v>
      </c>
      <c r="I9445" t="b">
        <v>1</v>
      </c>
      <c r="J9445" t="b">
        <v>0</v>
      </c>
      <c r="K9445" t="s">
        <v>41</v>
      </c>
      <c r="L9445" t="s">
        <v>60</v>
      </c>
      <c r="M9445">
        <v>204930</v>
      </c>
      <c r="N9445"/>
      <c r="O9445" t="s">
        <v>17171</v>
      </c>
      <c r="P9445" t="s">
        <v>17351</v>
      </c>
    </row>
    <row r="9446" spans="1:16" x14ac:dyDescent="0.25">
      <c r="A9446" t="s">
        <v>1</v>
      </c>
      <c r="B9446" t="s">
        <v>18864</v>
      </c>
      <c r="C9446" t="s">
        <v>2434</v>
      </c>
      <c r="D9446" t="s">
        <v>17170</v>
      </c>
      <c r="E9446" t="s">
        <v>59</v>
      </c>
      <c r="F9446" t="b">
        <v>0</v>
      </c>
      <c r="G9446" t="s">
        <v>68</v>
      </c>
      <c r="H9446" s="1">
        <v>46124.545428240737</v>
      </c>
      <c r="I9446" t="b">
        <v>0</v>
      </c>
      <c r="J9446" t="b">
        <v>0</v>
      </c>
      <c r="K9446" t="s">
        <v>41</v>
      </c>
      <c r="L9446" t="s">
        <v>60</v>
      </c>
      <c r="M9446">
        <v>140360</v>
      </c>
      <c r="N9446"/>
      <c r="O9446" t="s">
        <v>17171</v>
      </c>
      <c r="P9446" t="s">
        <v>891</v>
      </c>
    </row>
    <row r="9447" spans="1:16" x14ac:dyDescent="0.25">
      <c r="A9447" t="s">
        <v>1</v>
      </c>
      <c r="B9447" t="s">
        <v>18864</v>
      </c>
      <c r="C9447" t="s">
        <v>2434</v>
      </c>
      <c r="D9447" t="s">
        <v>17170</v>
      </c>
      <c r="E9447" t="s">
        <v>59</v>
      </c>
      <c r="F9447" t="b">
        <v>0</v>
      </c>
      <c r="G9447" t="s">
        <v>73</v>
      </c>
      <c r="H9447" s="1">
        <v>46124.545439814807</v>
      </c>
      <c r="I9447" t="b">
        <v>0</v>
      </c>
      <c r="J9447" t="b">
        <v>0</v>
      </c>
      <c r="K9447" t="s">
        <v>41</v>
      </c>
      <c r="L9447" t="s">
        <v>60</v>
      </c>
      <c r="M9447">
        <v>140360</v>
      </c>
      <c r="N9447"/>
      <c r="O9447" t="s">
        <v>17171</v>
      </c>
      <c r="P9447" t="s">
        <v>891</v>
      </c>
    </row>
    <row r="9448" spans="1:16" x14ac:dyDescent="0.25">
      <c r="A9448" t="s">
        <v>5</v>
      </c>
      <c r="B9448" t="s">
        <v>18863</v>
      </c>
      <c r="C9448" t="s">
        <v>189</v>
      </c>
      <c r="D9448" t="s">
        <v>17170</v>
      </c>
      <c r="E9448" t="s">
        <v>59</v>
      </c>
      <c r="F9448" t="b">
        <v>0</v>
      </c>
      <c r="G9448" t="s">
        <v>73</v>
      </c>
      <c r="H9448" s="1">
        <v>46124.545439814807</v>
      </c>
      <c r="I9448" t="b">
        <v>1</v>
      </c>
      <c r="J9448" t="b">
        <v>0</v>
      </c>
      <c r="K9448" t="s">
        <v>41</v>
      </c>
      <c r="L9448" t="s">
        <v>60</v>
      </c>
      <c r="M9448">
        <v>204930</v>
      </c>
      <c r="N9448"/>
      <c r="O9448" t="s">
        <v>17171</v>
      </c>
      <c r="P9448" t="s">
        <v>17351</v>
      </c>
    </row>
    <row r="9449" spans="1:16" x14ac:dyDescent="0.25">
      <c r="A9449" t="s">
        <v>1</v>
      </c>
      <c r="B9449" t="s">
        <v>18862</v>
      </c>
      <c r="C9449" t="s">
        <v>598</v>
      </c>
      <c r="D9449" t="s">
        <v>17170</v>
      </c>
      <c r="E9449" t="s">
        <v>59</v>
      </c>
      <c r="F9449" t="b">
        <v>0</v>
      </c>
      <c r="G9449" t="s">
        <v>41</v>
      </c>
      <c r="H9449" s="1">
        <v>46124.546481481477</v>
      </c>
      <c r="I9449" t="b">
        <v>0</v>
      </c>
      <c r="J9449" t="b">
        <v>0</v>
      </c>
      <c r="K9449" t="s">
        <v>41</v>
      </c>
      <c r="L9449" t="s">
        <v>60</v>
      </c>
      <c r="M9449">
        <v>122017.5</v>
      </c>
      <c r="N9449"/>
      <c r="O9449" t="s">
        <v>17171</v>
      </c>
      <c r="P9449" t="s">
        <v>891</v>
      </c>
    </row>
    <row r="9450" spans="1:16" x14ac:dyDescent="0.25">
      <c r="A9450" t="s">
        <v>1</v>
      </c>
      <c r="B9450" t="s">
        <v>18861</v>
      </c>
      <c r="C9450" t="s">
        <v>2001</v>
      </c>
      <c r="D9450" t="s">
        <v>17170</v>
      </c>
      <c r="E9450" t="s">
        <v>59</v>
      </c>
      <c r="F9450" t="b">
        <v>0</v>
      </c>
      <c r="G9450" t="s">
        <v>41</v>
      </c>
      <c r="H9450" s="1">
        <v>46124.54650462963</v>
      </c>
      <c r="I9450" t="b">
        <v>0</v>
      </c>
      <c r="J9450" t="b">
        <v>0</v>
      </c>
      <c r="K9450" t="s">
        <v>41</v>
      </c>
      <c r="L9450" t="s">
        <v>60</v>
      </c>
      <c r="M9450">
        <v>95634</v>
      </c>
      <c r="N9450"/>
      <c r="O9450" t="s">
        <v>17171</v>
      </c>
      <c r="P9450" t="s">
        <v>17351</v>
      </c>
    </row>
    <row r="9451" spans="1:16" x14ac:dyDescent="0.25">
      <c r="A9451" t="s">
        <v>2</v>
      </c>
      <c r="B9451" t="s">
        <v>18865</v>
      </c>
      <c r="C9451" t="s">
        <v>3283</v>
      </c>
      <c r="D9451" t="s">
        <v>17170</v>
      </c>
      <c r="E9451" t="s">
        <v>59</v>
      </c>
      <c r="F9451" t="b">
        <v>0</v>
      </c>
      <c r="G9451" t="s">
        <v>77</v>
      </c>
      <c r="H9451" s="1">
        <v>46124.586053240739</v>
      </c>
      <c r="I9451" t="b">
        <v>0</v>
      </c>
      <c r="J9451" t="b">
        <v>0</v>
      </c>
      <c r="K9451" t="s">
        <v>41</v>
      </c>
      <c r="L9451" t="s">
        <v>60</v>
      </c>
      <c r="M9451">
        <v>100749.5</v>
      </c>
      <c r="N9451"/>
      <c r="O9451" t="s">
        <v>17171</v>
      </c>
      <c r="P9451" t="s">
        <v>310</v>
      </c>
    </row>
    <row r="9452" spans="1:16" x14ac:dyDescent="0.25">
      <c r="A9452" t="s">
        <v>2</v>
      </c>
      <c r="B9452" t="s">
        <v>18866</v>
      </c>
      <c r="C9452" t="s">
        <v>2001</v>
      </c>
      <c r="D9452" t="s">
        <v>17170</v>
      </c>
      <c r="E9452" t="s">
        <v>59</v>
      </c>
      <c r="F9452" t="b">
        <v>0</v>
      </c>
      <c r="G9452" t="s">
        <v>89</v>
      </c>
      <c r="H9452" s="1">
        <v>46124.586064814823</v>
      </c>
      <c r="I9452" t="b">
        <v>0</v>
      </c>
      <c r="J9452" t="b">
        <v>0</v>
      </c>
      <c r="K9452" t="s">
        <v>41</v>
      </c>
      <c r="L9452" t="s">
        <v>60</v>
      </c>
      <c r="M9452">
        <v>123354</v>
      </c>
      <c r="N9452"/>
      <c r="O9452" t="s">
        <v>17171</v>
      </c>
      <c r="P9452" t="s">
        <v>663</v>
      </c>
    </row>
    <row r="9453" spans="1:16" x14ac:dyDescent="0.25">
      <c r="A9453" t="s">
        <v>1</v>
      </c>
      <c r="B9453" t="s">
        <v>9408</v>
      </c>
      <c r="C9453" t="s">
        <v>423</v>
      </c>
      <c r="D9453" t="s">
        <v>4756</v>
      </c>
      <c r="E9453" t="s">
        <v>59</v>
      </c>
      <c r="F9453" t="b">
        <v>0</v>
      </c>
      <c r="G9453" t="s">
        <v>68</v>
      </c>
      <c r="H9453" s="1">
        <v>46124.587037037039</v>
      </c>
      <c r="I9453" t="b">
        <v>0</v>
      </c>
      <c r="J9453" t="b">
        <v>0</v>
      </c>
      <c r="K9453" t="s">
        <v>41</v>
      </c>
      <c r="L9453" t="s">
        <v>60</v>
      </c>
      <c r="M9453">
        <v>166794.5</v>
      </c>
      <c r="N9453"/>
      <c r="O9453" t="s">
        <v>17508</v>
      </c>
      <c r="P9453" t="s">
        <v>18867</v>
      </c>
    </row>
    <row r="9454" spans="1:16" x14ac:dyDescent="0.25">
      <c r="A9454" t="s">
        <v>9</v>
      </c>
      <c r="B9454" t="s">
        <v>18868</v>
      </c>
      <c r="C9454" t="s">
        <v>18869</v>
      </c>
      <c r="D9454" t="s">
        <v>4633</v>
      </c>
      <c r="E9454" t="s">
        <v>59</v>
      </c>
      <c r="F9454" t="b">
        <v>0</v>
      </c>
      <c r="G9454" t="s">
        <v>13</v>
      </c>
      <c r="H9454" s="1">
        <v>46124.58734953704</v>
      </c>
      <c r="I9454" t="b">
        <v>0</v>
      </c>
      <c r="J9454" t="b">
        <v>0</v>
      </c>
      <c r="K9454" t="s">
        <v>13</v>
      </c>
      <c r="L9454" t="s">
        <v>60</v>
      </c>
      <c r="M9454">
        <v>50000</v>
      </c>
      <c r="N9454"/>
      <c r="O9454" t="s">
        <v>4633</v>
      </c>
      <c r="P9454" t="s">
        <v>18870</v>
      </c>
    </row>
    <row r="9455" spans="1:16" x14ac:dyDescent="0.25">
      <c r="A9455" t="s">
        <v>6</v>
      </c>
      <c r="B9455" t="s">
        <v>18871</v>
      </c>
      <c r="C9455" t="s">
        <v>301</v>
      </c>
      <c r="D9455" t="s">
        <v>17170</v>
      </c>
      <c r="E9455" t="s">
        <v>59</v>
      </c>
      <c r="F9455" t="b">
        <v>0</v>
      </c>
      <c r="G9455" t="s">
        <v>68</v>
      </c>
      <c r="H9455" s="1">
        <v>46124.62773148148</v>
      </c>
      <c r="I9455" t="b">
        <v>0</v>
      </c>
      <c r="J9455" t="b">
        <v>0</v>
      </c>
      <c r="K9455" t="s">
        <v>41</v>
      </c>
      <c r="L9455" t="s">
        <v>60</v>
      </c>
      <c r="M9455">
        <v>214553</v>
      </c>
      <c r="N9455"/>
      <c r="O9455" t="s">
        <v>17171</v>
      </c>
      <c r="P9455" t="s">
        <v>310</v>
      </c>
    </row>
    <row r="9456" spans="1:16" x14ac:dyDescent="0.25">
      <c r="A9456" t="s">
        <v>6</v>
      </c>
      <c r="B9456" t="s">
        <v>18872</v>
      </c>
      <c r="C9456" t="s">
        <v>4077</v>
      </c>
      <c r="D9456" t="s">
        <v>4526</v>
      </c>
      <c r="E9456" t="s">
        <v>59</v>
      </c>
      <c r="F9456" t="b">
        <v>0</v>
      </c>
      <c r="G9456" t="s">
        <v>65</v>
      </c>
      <c r="H9456" s="1">
        <v>46124.627743055556</v>
      </c>
      <c r="I9456" t="b">
        <v>0</v>
      </c>
      <c r="J9456" t="b">
        <v>0</v>
      </c>
      <c r="K9456" t="s">
        <v>41</v>
      </c>
      <c r="L9456" t="s">
        <v>60</v>
      </c>
      <c r="M9456">
        <v>115000</v>
      </c>
      <c r="N9456"/>
      <c r="O9456" t="s">
        <v>18873</v>
      </c>
      <c r="P9456" t="s">
        <v>1321</v>
      </c>
    </row>
    <row r="9457" spans="1:16" x14ac:dyDescent="0.25">
      <c r="A9457" t="s">
        <v>6</v>
      </c>
      <c r="B9457" t="s">
        <v>18874</v>
      </c>
      <c r="C9457" t="s">
        <v>1138</v>
      </c>
      <c r="D9457" t="s">
        <v>17170</v>
      </c>
      <c r="E9457" t="s">
        <v>59</v>
      </c>
      <c r="F9457" t="b">
        <v>0</v>
      </c>
      <c r="G9457" t="s">
        <v>77</v>
      </c>
      <c r="H9457" s="1">
        <v>46124.627743055556</v>
      </c>
      <c r="I9457" t="b">
        <v>0</v>
      </c>
      <c r="J9457" t="b">
        <v>0</v>
      </c>
      <c r="K9457" t="s">
        <v>41</v>
      </c>
      <c r="L9457" t="s">
        <v>60</v>
      </c>
      <c r="M9457">
        <v>255717.5</v>
      </c>
      <c r="N9457"/>
      <c r="O9457" t="s">
        <v>17171</v>
      </c>
      <c r="P9457" t="s">
        <v>85</v>
      </c>
    </row>
    <row r="9458" spans="1:16" x14ac:dyDescent="0.25">
      <c r="A9458" t="s">
        <v>2</v>
      </c>
      <c r="B9458" t="s">
        <v>18875</v>
      </c>
      <c r="C9458" t="s">
        <v>320</v>
      </c>
      <c r="D9458" t="s">
        <v>17170</v>
      </c>
      <c r="E9458" t="s">
        <v>59</v>
      </c>
      <c r="F9458" t="b">
        <v>0</v>
      </c>
      <c r="G9458" t="s">
        <v>73</v>
      </c>
      <c r="H9458" s="1">
        <v>46124.627743055556</v>
      </c>
      <c r="I9458" t="b">
        <v>0</v>
      </c>
      <c r="J9458" t="b">
        <v>0</v>
      </c>
      <c r="K9458" t="s">
        <v>41</v>
      </c>
      <c r="L9458" t="s">
        <v>60</v>
      </c>
      <c r="M9458">
        <v>137456</v>
      </c>
      <c r="N9458"/>
      <c r="O9458" t="s">
        <v>17171</v>
      </c>
      <c r="P9458" t="s">
        <v>310</v>
      </c>
    </row>
    <row r="9459" spans="1:16" x14ac:dyDescent="0.25">
      <c r="A9459" t="s">
        <v>6</v>
      </c>
      <c r="B9459" t="s">
        <v>18876</v>
      </c>
      <c r="C9459" t="s">
        <v>107</v>
      </c>
      <c r="D9459" t="s">
        <v>17170</v>
      </c>
      <c r="E9459" t="s">
        <v>59</v>
      </c>
      <c r="F9459" t="b">
        <v>0</v>
      </c>
      <c r="G9459" t="s">
        <v>77</v>
      </c>
      <c r="H9459" s="1">
        <v>46124.627754629633</v>
      </c>
      <c r="I9459" t="b">
        <v>0</v>
      </c>
      <c r="J9459" t="b">
        <v>0</v>
      </c>
      <c r="K9459" t="s">
        <v>41</v>
      </c>
      <c r="L9459" t="s">
        <v>60</v>
      </c>
      <c r="M9459">
        <v>160776</v>
      </c>
      <c r="N9459"/>
      <c r="O9459" t="s">
        <v>17171</v>
      </c>
      <c r="P9459" t="s">
        <v>310</v>
      </c>
    </row>
    <row r="9460" spans="1:16" x14ac:dyDescent="0.25">
      <c r="A9460" t="s">
        <v>1</v>
      </c>
      <c r="B9460" t="s">
        <v>2314</v>
      </c>
      <c r="C9460" t="s">
        <v>71</v>
      </c>
      <c r="D9460" t="s">
        <v>4756</v>
      </c>
      <c r="E9460" t="s">
        <v>59</v>
      </c>
      <c r="F9460" t="b">
        <v>0</v>
      </c>
      <c r="G9460" t="s">
        <v>77</v>
      </c>
      <c r="H9460" s="1">
        <v>46124.628692129627</v>
      </c>
      <c r="I9460" t="b">
        <v>0</v>
      </c>
      <c r="J9460" t="b">
        <v>0</v>
      </c>
      <c r="K9460" t="s">
        <v>41</v>
      </c>
      <c r="L9460" t="s">
        <v>60</v>
      </c>
      <c r="M9460">
        <v>110000</v>
      </c>
      <c r="N9460"/>
      <c r="O9460" t="s">
        <v>18877</v>
      </c>
      <c r="P9460" t="s">
        <v>18878</v>
      </c>
    </row>
    <row r="9461" spans="1:16" x14ac:dyDescent="0.25">
      <c r="A9461" t="s">
        <v>1</v>
      </c>
      <c r="B9461" t="s">
        <v>2314</v>
      </c>
      <c r="C9461" t="s">
        <v>71</v>
      </c>
      <c r="D9461" t="s">
        <v>4756</v>
      </c>
      <c r="E9461" t="s">
        <v>59</v>
      </c>
      <c r="F9461" t="b">
        <v>0</v>
      </c>
      <c r="G9461" t="s">
        <v>68</v>
      </c>
      <c r="H9461" s="1">
        <v>46124.628692129627</v>
      </c>
      <c r="I9461" t="b">
        <v>0</v>
      </c>
      <c r="J9461" t="b">
        <v>0</v>
      </c>
      <c r="K9461" t="s">
        <v>41</v>
      </c>
      <c r="L9461" t="s">
        <v>60</v>
      </c>
      <c r="M9461">
        <v>110000</v>
      </c>
      <c r="N9461"/>
      <c r="O9461" t="s">
        <v>18877</v>
      </c>
      <c r="P9461" t="s">
        <v>18878</v>
      </c>
    </row>
    <row r="9462" spans="1:16" x14ac:dyDescent="0.25">
      <c r="A9462" t="s">
        <v>1</v>
      </c>
      <c r="B9462" t="s">
        <v>18879</v>
      </c>
      <c r="C9462" t="s">
        <v>165</v>
      </c>
      <c r="D9462" t="s">
        <v>4756</v>
      </c>
      <c r="E9462" t="s">
        <v>59</v>
      </c>
      <c r="F9462" t="b">
        <v>0</v>
      </c>
      <c r="G9462" t="s">
        <v>89</v>
      </c>
      <c r="H9462" s="1">
        <v>46124.62872685185</v>
      </c>
      <c r="I9462" t="b">
        <v>0</v>
      </c>
      <c r="J9462" t="b">
        <v>1</v>
      </c>
      <c r="K9462" t="s">
        <v>41</v>
      </c>
      <c r="L9462" t="s">
        <v>60</v>
      </c>
      <c r="M9462">
        <v>110000</v>
      </c>
      <c r="N9462"/>
      <c r="O9462" t="s">
        <v>3963</v>
      </c>
      <c r="P9462" t="s">
        <v>18880</v>
      </c>
    </row>
    <row r="9463" spans="1:16" x14ac:dyDescent="0.25">
      <c r="A9463" t="s">
        <v>5</v>
      </c>
      <c r="B9463" t="s">
        <v>18881</v>
      </c>
      <c r="C9463" t="s">
        <v>62</v>
      </c>
      <c r="D9463" t="s">
        <v>17170</v>
      </c>
      <c r="E9463" t="s">
        <v>59</v>
      </c>
      <c r="F9463" t="b">
        <v>0</v>
      </c>
      <c r="G9463" t="s">
        <v>77</v>
      </c>
      <c r="H9463" s="1">
        <v>46124.62872685185</v>
      </c>
      <c r="I9463" t="b">
        <v>1</v>
      </c>
      <c r="J9463" t="b">
        <v>0</v>
      </c>
      <c r="K9463" t="s">
        <v>41</v>
      </c>
      <c r="L9463" t="s">
        <v>60</v>
      </c>
      <c r="M9463">
        <v>153697.5</v>
      </c>
      <c r="N9463"/>
      <c r="O9463" t="s">
        <v>17171</v>
      </c>
      <c r="P9463" t="s">
        <v>17351</v>
      </c>
    </row>
    <row r="9464" spans="1:16" x14ac:dyDescent="0.25">
      <c r="A9464" t="s">
        <v>1</v>
      </c>
      <c r="B9464" t="s">
        <v>18879</v>
      </c>
      <c r="C9464" t="s">
        <v>165</v>
      </c>
      <c r="D9464" t="s">
        <v>4756</v>
      </c>
      <c r="E9464" t="s">
        <v>59</v>
      </c>
      <c r="F9464" t="b">
        <v>0</v>
      </c>
      <c r="G9464" t="s">
        <v>68</v>
      </c>
      <c r="H9464" s="1">
        <v>46124.628750000003</v>
      </c>
      <c r="I9464" t="b">
        <v>0</v>
      </c>
      <c r="J9464" t="b">
        <v>1</v>
      </c>
      <c r="K9464" t="s">
        <v>41</v>
      </c>
      <c r="L9464" t="s">
        <v>60</v>
      </c>
      <c r="M9464">
        <v>110000</v>
      </c>
      <c r="N9464"/>
      <c r="O9464" t="s">
        <v>3963</v>
      </c>
      <c r="P9464" t="s">
        <v>18882</v>
      </c>
    </row>
    <row r="9465" spans="1:16" x14ac:dyDescent="0.25">
      <c r="A9465" t="s">
        <v>5</v>
      </c>
      <c r="B9465" t="s">
        <v>18883</v>
      </c>
      <c r="C9465" t="s">
        <v>1169</v>
      </c>
      <c r="D9465" t="s">
        <v>17170</v>
      </c>
      <c r="E9465" t="s">
        <v>59</v>
      </c>
      <c r="F9465" t="b">
        <v>0</v>
      </c>
      <c r="G9465" t="s">
        <v>68</v>
      </c>
      <c r="H9465" s="1">
        <v>46124.628761574073</v>
      </c>
      <c r="I9465" t="b">
        <v>1</v>
      </c>
      <c r="J9465" t="b">
        <v>0</v>
      </c>
      <c r="K9465" t="s">
        <v>41</v>
      </c>
      <c r="L9465" t="s">
        <v>60</v>
      </c>
      <c r="M9465">
        <v>192634.5</v>
      </c>
      <c r="N9465"/>
      <c r="O9465" t="s">
        <v>17171</v>
      </c>
      <c r="P9465" t="s">
        <v>17351</v>
      </c>
    </row>
    <row r="9466" spans="1:16" x14ac:dyDescent="0.25">
      <c r="A9466" t="s">
        <v>8</v>
      </c>
      <c r="B9466" t="s">
        <v>18884</v>
      </c>
      <c r="C9466" t="s">
        <v>532</v>
      </c>
      <c r="D9466" t="s">
        <v>17170</v>
      </c>
      <c r="E9466" t="s">
        <v>59</v>
      </c>
      <c r="F9466" t="b">
        <v>0</v>
      </c>
      <c r="G9466" t="s">
        <v>68</v>
      </c>
      <c r="H9466" s="1">
        <v>46124.628761574073</v>
      </c>
      <c r="I9466" t="b">
        <v>0</v>
      </c>
      <c r="J9466" t="b">
        <v>0</v>
      </c>
      <c r="K9466" t="s">
        <v>41</v>
      </c>
      <c r="L9466" t="s">
        <v>60</v>
      </c>
      <c r="M9466">
        <v>135575.5</v>
      </c>
      <c r="N9466"/>
      <c r="O9466" t="s">
        <v>17171</v>
      </c>
      <c r="P9466" t="s">
        <v>891</v>
      </c>
    </row>
    <row r="9467" spans="1:16" x14ac:dyDescent="0.25">
      <c r="A9467" t="s">
        <v>5</v>
      </c>
      <c r="B9467" t="s">
        <v>18881</v>
      </c>
      <c r="C9467" t="s">
        <v>62</v>
      </c>
      <c r="D9467" t="s">
        <v>17170</v>
      </c>
      <c r="E9467" t="s">
        <v>59</v>
      </c>
      <c r="F9467" t="b">
        <v>0</v>
      </c>
      <c r="G9467" t="s">
        <v>73</v>
      </c>
      <c r="H9467" s="1">
        <v>46124.628784722219</v>
      </c>
      <c r="I9467" t="b">
        <v>1</v>
      </c>
      <c r="J9467" t="b">
        <v>0</v>
      </c>
      <c r="K9467" t="s">
        <v>41</v>
      </c>
      <c r="L9467" t="s">
        <v>60</v>
      </c>
      <c r="M9467">
        <v>153697.5</v>
      </c>
      <c r="N9467"/>
      <c r="O9467" t="s">
        <v>17171</v>
      </c>
      <c r="P9467" t="s">
        <v>17351</v>
      </c>
    </row>
    <row r="9468" spans="1:16" x14ac:dyDescent="0.25">
      <c r="A9468" t="s">
        <v>5</v>
      </c>
      <c r="B9468" t="s">
        <v>18883</v>
      </c>
      <c r="C9468" t="s">
        <v>1169</v>
      </c>
      <c r="D9468" t="s">
        <v>17170</v>
      </c>
      <c r="E9468" t="s">
        <v>59</v>
      </c>
      <c r="F9468" t="b">
        <v>0</v>
      </c>
      <c r="G9468" t="s">
        <v>73</v>
      </c>
      <c r="H9468" s="1">
        <v>46124.628807870373</v>
      </c>
      <c r="I9468" t="b">
        <v>1</v>
      </c>
      <c r="J9468" t="b">
        <v>0</v>
      </c>
      <c r="K9468" t="s">
        <v>41</v>
      </c>
      <c r="L9468" t="s">
        <v>60</v>
      </c>
      <c r="M9468">
        <v>192634.5</v>
      </c>
      <c r="N9468"/>
      <c r="O9468" t="s">
        <v>17171</v>
      </c>
      <c r="P9468" t="s">
        <v>17351</v>
      </c>
    </row>
    <row r="9469" spans="1:16" x14ac:dyDescent="0.25">
      <c r="A9469" t="s">
        <v>1</v>
      </c>
      <c r="B9469" t="s">
        <v>18885</v>
      </c>
      <c r="C9469" t="s">
        <v>5215</v>
      </c>
      <c r="D9469" t="s">
        <v>4346</v>
      </c>
      <c r="E9469" t="s">
        <v>59</v>
      </c>
      <c r="F9469" t="b">
        <v>0</v>
      </c>
      <c r="G9469" t="s">
        <v>19</v>
      </c>
      <c r="H9469" s="1">
        <v>46124.629259259258</v>
      </c>
      <c r="I9469" t="b">
        <v>1</v>
      </c>
      <c r="J9469" t="b">
        <v>0</v>
      </c>
      <c r="K9469" t="s">
        <v>19</v>
      </c>
      <c r="L9469" t="s">
        <v>60</v>
      </c>
      <c r="M9469">
        <v>4400000</v>
      </c>
      <c r="N9469"/>
      <c r="O9469" t="s">
        <v>18886</v>
      </c>
      <c r="P9469" t="s">
        <v>18887</v>
      </c>
    </row>
    <row r="9470" spans="1:16" x14ac:dyDescent="0.25">
      <c r="A9470" t="s">
        <v>6</v>
      </c>
      <c r="B9470" t="s">
        <v>18888</v>
      </c>
      <c r="C9470" t="s">
        <v>583</v>
      </c>
      <c r="D9470" t="s">
        <v>17170</v>
      </c>
      <c r="E9470" t="s">
        <v>59</v>
      </c>
      <c r="F9470" t="b">
        <v>0</v>
      </c>
      <c r="G9470" t="s">
        <v>77</v>
      </c>
      <c r="H9470" s="1">
        <v>46124.669386574067</v>
      </c>
      <c r="I9470" t="b">
        <v>0</v>
      </c>
      <c r="J9470" t="b">
        <v>0</v>
      </c>
      <c r="K9470" t="s">
        <v>41</v>
      </c>
      <c r="L9470" t="s">
        <v>60</v>
      </c>
      <c r="M9470">
        <v>184615</v>
      </c>
      <c r="N9470"/>
      <c r="O9470" t="s">
        <v>17171</v>
      </c>
      <c r="P9470" t="s">
        <v>310</v>
      </c>
    </row>
    <row r="9471" spans="1:16" x14ac:dyDescent="0.25">
      <c r="A9471" t="s">
        <v>1</v>
      </c>
      <c r="B9471" t="s">
        <v>18889</v>
      </c>
      <c r="C9471" t="s">
        <v>1535</v>
      </c>
      <c r="D9471" t="s">
        <v>17170</v>
      </c>
      <c r="E9471" t="s">
        <v>59</v>
      </c>
      <c r="F9471" t="b">
        <v>0</v>
      </c>
      <c r="G9471" t="s">
        <v>77</v>
      </c>
      <c r="H9471" s="1">
        <v>46124.670393518521</v>
      </c>
      <c r="I9471" t="b">
        <v>0</v>
      </c>
      <c r="J9471" t="b">
        <v>0</v>
      </c>
      <c r="K9471" t="s">
        <v>41</v>
      </c>
      <c r="L9471" t="s">
        <v>60</v>
      </c>
      <c r="M9471">
        <v>94495.5</v>
      </c>
      <c r="N9471"/>
      <c r="O9471" t="s">
        <v>17171</v>
      </c>
      <c r="P9471" t="s">
        <v>17351</v>
      </c>
    </row>
    <row r="9472" spans="1:16" x14ac:dyDescent="0.25">
      <c r="A9472" t="s">
        <v>5</v>
      </c>
      <c r="B9472" t="s">
        <v>18890</v>
      </c>
      <c r="C9472" t="s">
        <v>71</v>
      </c>
      <c r="D9472" t="s">
        <v>17170</v>
      </c>
      <c r="E9472" t="s">
        <v>59</v>
      </c>
      <c r="F9472" t="b">
        <v>0</v>
      </c>
      <c r="G9472" t="s">
        <v>77</v>
      </c>
      <c r="H9472" s="1">
        <v>46124.670393518521</v>
      </c>
      <c r="I9472" t="b">
        <v>0</v>
      </c>
      <c r="J9472" t="b">
        <v>0</v>
      </c>
      <c r="K9472" t="s">
        <v>41</v>
      </c>
      <c r="L9472" t="s">
        <v>60</v>
      </c>
      <c r="M9472">
        <v>198099.5</v>
      </c>
      <c r="N9472"/>
      <c r="O9472" t="s">
        <v>17171</v>
      </c>
      <c r="P9472" t="s">
        <v>891</v>
      </c>
    </row>
    <row r="9473" spans="1:16" x14ac:dyDescent="0.25">
      <c r="A9473" t="s">
        <v>5</v>
      </c>
      <c r="B9473" t="s">
        <v>18890</v>
      </c>
      <c r="C9473" t="s">
        <v>71</v>
      </c>
      <c r="D9473" t="s">
        <v>17170</v>
      </c>
      <c r="E9473" t="s">
        <v>59</v>
      </c>
      <c r="F9473" t="b">
        <v>0</v>
      </c>
      <c r="G9473" t="s">
        <v>89</v>
      </c>
      <c r="H9473" s="1">
        <v>46124.670439814807</v>
      </c>
      <c r="I9473" t="b">
        <v>0</v>
      </c>
      <c r="J9473" t="b">
        <v>0</v>
      </c>
      <c r="K9473" t="s">
        <v>41</v>
      </c>
      <c r="L9473" t="s">
        <v>60</v>
      </c>
      <c r="M9473">
        <v>198099.5</v>
      </c>
      <c r="N9473"/>
      <c r="O9473" t="s">
        <v>17171</v>
      </c>
      <c r="P9473" t="s">
        <v>891</v>
      </c>
    </row>
    <row r="9474" spans="1:16" x14ac:dyDescent="0.25">
      <c r="A9474" t="s">
        <v>5</v>
      </c>
      <c r="B9474" t="s">
        <v>18891</v>
      </c>
      <c r="C9474" t="s">
        <v>175</v>
      </c>
      <c r="D9474" t="s">
        <v>17170</v>
      </c>
      <c r="E9474" t="s">
        <v>59</v>
      </c>
      <c r="F9474" t="b">
        <v>0</v>
      </c>
      <c r="G9474" t="s">
        <v>68</v>
      </c>
      <c r="H9474" s="1">
        <v>46124.670451388891</v>
      </c>
      <c r="I9474" t="b">
        <v>0</v>
      </c>
      <c r="J9474" t="b">
        <v>0</v>
      </c>
      <c r="K9474" t="s">
        <v>41</v>
      </c>
      <c r="L9474" t="s">
        <v>60</v>
      </c>
      <c r="M9474">
        <v>187333.5</v>
      </c>
      <c r="N9474"/>
      <c r="O9474" t="s">
        <v>17171</v>
      </c>
      <c r="P9474" t="s">
        <v>891</v>
      </c>
    </row>
    <row r="9475" spans="1:16" x14ac:dyDescent="0.25">
      <c r="A9475" t="s">
        <v>8</v>
      </c>
      <c r="B9475" t="s">
        <v>18892</v>
      </c>
      <c r="C9475" t="s">
        <v>1535</v>
      </c>
      <c r="D9475" t="s">
        <v>17170</v>
      </c>
      <c r="E9475" t="s">
        <v>59</v>
      </c>
      <c r="F9475" t="b">
        <v>0</v>
      </c>
      <c r="G9475" t="s">
        <v>68</v>
      </c>
      <c r="H9475" s="1">
        <v>46124.670451388891</v>
      </c>
      <c r="I9475" t="b">
        <v>0</v>
      </c>
      <c r="J9475" t="b">
        <v>0</v>
      </c>
      <c r="K9475" t="s">
        <v>41</v>
      </c>
      <c r="L9475" t="s">
        <v>60</v>
      </c>
      <c r="M9475">
        <v>132385.5</v>
      </c>
      <c r="N9475"/>
      <c r="O9475" t="s">
        <v>17171</v>
      </c>
      <c r="P9475" t="s">
        <v>891</v>
      </c>
    </row>
    <row r="9476" spans="1:16" x14ac:dyDescent="0.25">
      <c r="A9476" t="s">
        <v>5</v>
      </c>
      <c r="B9476" t="s">
        <v>18891</v>
      </c>
      <c r="C9476" t="s">
        <v>175</v>
      </c>
      <c r="D9476" t="s">
        <v>17170</v>
      </c>
      <c r="E9476" t="s">
        <v>59</v>
      </c>
      <c r="F9476" t="b">
        <v>0</v>
      </c>
      <c r="G9476" t="s">
        <v>89</v>
      </c>
      <c r="H9476" s="1">
        <v>46124.670474537037</v>
      </c>
      <c r="I9476" t="b">
        <v>0</v>
      </c>
      <c r="J9476" t="b">
        <v>0</v>
      </c>
      <c r="K9476" t="s">
        <v>41</v>
      </c>
      <c r="L9476" t="s">
        <v>60</v>
      </c>
      <c r="M9476">
        <v>187333.5</v>
      </c>
      <c r="N9476"/>
      <c r="O9476" t="s">
        <v>17171</v>
      </c>
      <c r="P9476" t="s">
        <v>891</v>
      </c>
    </row>
    <row r="9477" spans="1:16" x14ac:dyDescent="0.25">
      <c r="A9477" t="s">
        <v>8</v>
      </c>
      <c r="B9477" t="s">
        <v>18892</v>
      </c>
      <c r="C9477" t="s">
        <v>1535</v>
      </c>
      <c r="D9477" t="s">
        <v>17170</v>
      </c>
      <c r="E9477" t="s">
        <v>59</v>
      </c>
      <c r="F9477" t="b">
        <v>0</v>
      </c>
      <c r="G9477" t="s">
        <v>89</v>
      </c>
      <c r="H9477" s="1">
        <v>46124.670474537037</v>
      </c>
      <c r="I9477" t="b">
        <v>0</v>
      </c>
      <c r="J9477" t="b">
        <v>0</v>
      </c>
      <c r="K9477" t="s">
        <v>41</v>
      </c>
      <c r="L9477" t="s">
        <v>60</v>
      </c>
      <c r="M9477">
        <v>132385.5</v>
      </c>
      <c r="N9477"/>
      <c r="O9477" t="s">
        <v>17171</v>
      </c>
      <c r="P9477" t="s">
        <v>891</v>
      </c>
    </row>
    <row r="9478" spans="1:16" x14ac:dyDescent="0.25">
      <c r="A9478" t="s">
        <v>1</v>
      </c>
      <c r="B9478" t="s">
        <v>18889</v>
      </c>
      <c r="C9478" t="s">
        <v>1535</v>
      </c>
      <c r="D9478" t="s">
        <v>17170</v>
      </c>
      <c r="E9478" t="s">
        <v>59</v>
      </c>
      <c r="F9478" t="b">
        <v>0</v>
      </c>
      <c r="G9478" t="s">
        <v>89</v>
      </c>
      <c r="H9478" s="1">
        <v>46124.670474537037</v>
      </c>
      <c r="I9478" t="b">
        <v>0</v>
      </c>
      <c r="J9478" t="b">
        <v>0</v>
      </c>
      <c r="K9478" t="s">
        <v>41</v>
      </c>
      <c r="L9478" t="s">
        <v>60</v>
      </c>
      <c r="M9478">
        <v>94495.5</v>
      </c>
      <c r="N9478"/>
      <c r="O9478" t="s">
        <v>17171</v>
      </c>
      <c r="P9478" t="s">
        <v>17351</v>
      </c>
    </row>
    <row r="9479" spans="1:16" x14ac:dyDescent="0.25">
      <c r="A9479" t="s">
        <v>0</v>
      </c>
      <c r="B9479" t="s">
        <v>6215</v>
      </c>
      <c r="C9479" t="s">
        <v>9459</v>
      </c>
      <c r="D9479" t="s">
        <v>7459</v>
      </c>
      <c r="E9479" t="s">
        <v>59</v>
      </c>
      <c r="F9479" t="b">
        <v>0</v>
      </c>
      <c r="G9479" t="s">
        <v>40</v>
      </c>
      <c r="H9479" s="1">
        <v>46124.711006944453</v>
      </c>
      <c r="I9479" t="b">
        <v>0</v>
      </c>
      <c r="J9479" t="b">
        <v>0</v>
      </c>
      <c r="K9479" t="s">
        <v>40</v>
      </c>
      <c r="L9479" t="s">
        <v>60</v>
      </c>
      <c r="M9479">
        <v>40000</v>
      </c>
      <c r="N9479"/>
      <c r="O9479" t="s">
        <v>7459</v>
      </c>
      <c r="P9479" t="s">
        <v>15077</v>
      </c>
    </row>
    <row r="9480" spans="1:16" x14ac:dyDescent="0.25">
      <c r="A9480" t="s">
        <v>1</v>
      </c>
      <c r="B9480" t="s">
        <v>156</v>
      </c>
      <c r="C9480" t="s">
        <v>869</v>
      </c>
      <c r="D9480" t="s">
        <v>4756</v>
      </c>
      <c r="E9480" t="s">
        <v>59</v>
      </c>
      <c r="F9480" t="b">
        <v>0</v>
      </c>
      <c r="G9480" t="s">
        <v>68</v>
      </c>
      <c r="H9480" s="1">
        <v>46124.712025462963</v>
      </c>
      <c r="I9480" t="b">
        <v>0</v>
      </c>
      <c r="J9480" t="b">
        <v>1</v>
      </c>
      <c r="K9480" t="s">
        <v>41</v>
      </c>
      <c r="L9480" t="s">
        <v>60</v>
      </c>
      <c r="M9480">
        <v>115000</v>
      </c>
      <c r="N9480"/>
      <c r="O9480" t="s">
        <v>18893</v>
      </c>
      <c r="P9480" t="s">
        <v>18894</v>
      </c>
    </row>
    <row r="9481" spans="1:16" x14ac:dyDescent="0.25">
      <c r="A9481" t="s">
        <v>1</v>
      </c>
      <c r="B9481" t="s">
        <v>156</v>
      </c>
      <c r="C9481" t="s">
        <v>869</v>
      </c>
      <c r="D9481" t="s">
        <v>4756</v>
      </c>
      <c r="E9481" t="s">
        <v>59</v>
      </c>
      <c r="F9481" t="b">
        <v>0</v>
      </c>
      <c r="G9481" t="s">
        <v>77</v>
      </c>
      <c r="H9481" s="1">
        <v>46124.712025462963</v>
      </c>
      <c r="I9481" t="b">
        <v>0</v>
      </c>
      <c r="J9481" t="b">
        <v>1</v>
      </c>
      <c r="K9481" t="s">
        <v>41</v>
      </c>
      <c r="L9481" t="s">
        <v>60</v>
      </c>
      <c r="M9481">
        <v>115000</v>
      </c>
      <c r="N9481"/>
      <c r="O9481" t="s">
        <v>18893</v>
      </c>
      <c r="P9481" t="s">
        <v>18894</v>
      </c>
    </row>
    <row r="9482" spans="1:16" x14ac:dyDescent="0.25">
      <c r="A9482" t="s">
        <v>8</v>
      </c>
      <c r="B9482" t="s">
        <v>18895</v>
      </c>
      <c r="C9482" t="s">
        <v>753</v>
      </c>
      <c r="D9482" t="s">
        <v>17170</v>
      </c>
      <c r="E9482" t="s">
        <v>59</v>
      </c>
      <c r="F9482" t="b">
        <v>0</v>
      </c>
      <c r="G9482" t="s">
        <v>77</v>
      </c>
      <c r="H9482" s="1">
        <v>46124.712071759262</v>
      </c>
      <c r="I9482" t="b">
        <v>0</v>
      </c>
      <c r="J9482" t="b">
        <v>0</v>
      </c>
      <c r="K9482" t="s">
        <v>41</v>
      </c>
      <c r="L9482" t="s">
        <v>60</v>
      </c>
      <c r="M9482">
        <v>195946.5</v>
      </c>
      <c r="N9482"/>
      <c r="O9482" t="s">
        <v>17171</v>
      </c>
      <c r="P9482" t="s">
        <v>891</v>
      </c>
    </row>
    <row r="9483" spans="1:16" x14ac:dyDescent="0.25">
      <c r="A9483" t="s">
        <v>8</v>
      </c>
      <c r="B9483" t="s">
        <v>18895</v>
      </c>
      <c r="C9483" t="s">
        <v>753</v>
      </c>
      <c r="D9483" t="s">
        <v>17170</v>
      </c>
      <c r="E9483" t="s">
        <v>59</v>
      </c>
      <c r="F9483" t="b">
        <v>0</v>
      </c>
      <c r="G9483" t="s">
        <v>73</v>
      </c>
      <c r="H9483" s="1">
        <v>46124.712071759262</v>
      </c>
      <c r="I9483" t="b">
        <v>0</v>
      </c>
      <c r="J9483" t="b">
        <v>0</v>
      </c>
      <c r="K9483" t="s">
        <v>41</v>
      </c>
      <c r="L9483" t="s">
        <v>60</v>
      </c>
      <c r="M9483">
        <v>195946.5</v>
      </c>
      <c r="N9483"/>
      <c r="O9483" t="s">
        <v>17171</v>
      </c>
      <c r="P9483" t="s">
        <v>891</v>
      </c>
    </row>
    <row r="9484" spans="1:16" x14ac:dyDescent="0.25">
      <c r="A9484" t="s">
        <v>8</v>
      </c>
      <c r="B9484" t="s">
        <v>18896</v>
      </c>
      <c r="C9484" t="s">
        <v>2241</v>
      </c>
      <c r="D9484" t="s">
        <v>17170</v>
      </c>
      <c r="E9484" t="s">
        <v>59</v>
      </c>
      <c r="F9484" t="b">
        <v>0</v>
      </c>
      <c r="G9484" t="s">
        <v>89</v>
      </c>
      <c r="H9484" s="1">
        <v>46124.712106481478</v>
      </c>
      <c r="I9484" t="b">
        <v>0</v>
      </c>
      <c r="J9484" t="b">
        <v>0</v>
      </c>
      <c r="K9484" t="s">
        <v>41</v>
      </c>
      <c r="L9484" t="s">
        <v>60</v>
      </c>
      <c r="M9484">
        <v>94504.5</v>
      </c>
      <c r="N9484"/>
      <c r="O9484" t="s">
        <v>17171</v>
      </c>
      <c r="P9484" t="s">
        <v>891</v>
      </c>
    </row>
    <row r="9485" spans="1:16" x14ac:dyDescent="0.25">
      <c r="A9485" t="s">
        <v>1</v>
      </c>
      <c r="B9485" t="s">
        <v>18897</v>
      </c>
      <c r="C9485" t="s">
        <v>607</v>
      </c>
      <c r="D9485" t="s">
        <v>17170</v>
      </c>
      <c r="E9485" t="s">
        <v>59</v>
      </c>
      <c r="F9485" t="b">
        <v>0</v>
      </c>
      <c r="G9485" t="s">
        <v>89</v>
      </c>
      <c r="H9485" s="1">
        <v>46124.712118055562</v>
      </c>
      <c r="I9485" t="b">
        <v>0</v>
      </c>
      <c r="J9485" t="b">
        <v>0</v>
      </c>
      <c r="K9485" t="s">
        <v>41</v>
      </c>
      <c r="L9485" t="s">
        <v>60</v>
      </c>
      <c r="M9485">
        <v>93357.5</v>
      </c>
      <c r="N9485"/>
      <c r="O9485" t="s">
        <v>17171</v>
      </c>
      <c r="P9485" t="s">
        <v>17351</v>
      </c>
    </row>
    <row r="9486" spans="1:16" x14ac:dyDescent="0.25">
      <c r="A9486" t="s">
        <v>1</v>
      </c>
      <c r="B9486" t="s">
        <v>18897</v>
      </c>
      <c r="C9486" t="s">
        <v>607</v>
      </c>
      <c r="D9486" t="s">
        <v>17170</v>
      </c>
      <c r="E9486" t="s">
        <v>59</v>
      </c>
      <c r="F9486" t="b">
        <v>0</v>
      </c>
      <c r="G9486" t="s">
        <v>73</v>
      </c>
      <c r="H9486" s="1">
        <v>46124.712141203701</v>
      </c>
      <c r="I9486" t="b">
        <v>0</v>
      </c>
      <c r="J9486" t="b">
        <v>0</v>
      </c>
      <c r="K9486" t="s">
        <v>41</v>
      </c>
      <c r="L9486" t="s">
        <v>60</v>
      </c>
      <c r="M9486">
        <v>93357.5</v>
      </c>
      <c r="N9486"/>
      <c r="O9486" t="s">
        <v>17171</v>
      </c>
      <c r="P9486" t="s">
        <v>17351</v>
      </c>
    </row>
    <row r="9487" spans="1:16" x14ac:dyDescent="0.25">
      <c r="A9487" t="s">
        <v>8</v>
      </c>
      <c r="B9487" t="s">
        <v>18896</v>
      </c>
      <c r="C9487" t="s">
        <v>2241</v>
      </c>
      <c r="D9487" t="s">
        <v>17170</v>
      </c>
      <c r="E9487" t="s">
        <v>59</v>
      </c>
      <c r="F9487" t="b">
        <v>0</v>
      </c>
      <c r="G9487" t="s">
        <v>41</v>
      </c>
      <c r="H9487" s="1">
        <v>46124.713240740741</v>
      </c>
      <c r="I9487" t="b">
        <v>0</v>
      </c>
      <c r="J9487" t="b">
        <v>0</v>
      </c>
      <c r="K9487" t="s">
        <v>41</v>
      </c>
      <c r="L9487" t="s">
        <v>60</v>
      </c>
      <c r="M9487">
        <v>94504.5</v>
      </c>
      <c r="N9487"/>
      <c r="O9487" t="s">
        <v>17171</v>
      </c>
      <c r="P9487" t="s">
        <v>891</v>
      </c>
    </row>
    <row r="9488" spans="1:16" x14ac:dyDescent="0.25">
      <c r="A9488" t="s">
        <v>0</v>
      </c>
      <c r="B9488" t="s">
        <v>18898</v>
      </c>
      <c r="C9488" t="s">
        <v>18899</v>
      </c>
      <c r="D9488" t="s">
        <v>4633</v>
      </c>
      <c r="E9488" t="s">
        <v>59</v>
      </c>
      <c r="F9488" t="b">
        <v>0</v>
      </c>
      <c r="G9488" t="s">
        <v>40</v>
      </c>
      <c r="H9488" s="1">
        <v>46124.75267361111</v>
      </c>
      <c r="I9488" t="b">
        <v>0</v>
      </c>
      <c r="J9488" t="b">
        <v>0</v>
      </c>
      <c r="K9488" t="s">
        <v>40</v>
      </c>
      <c r="L9488" t="s">
        <v>60</v>
      </c>
      <c r="M9488">
        <v>47500</v>
      </c>
      <c r="N9488"/>
      <c r="O9488" t="s">
        <v>4633</v>
      </c>
      <c r="P9488" t="s">
        <v>18900</v>
      </c>
    </row>
    <row r="9489" spans="1:16" x14ac:dyDescent="0.25">
      <c r="A9489" t="s">
        <v>8</v>
      </c>
      <c r="B9489" t="s">
        <v>18901</v>
      </c>
      <c r="C9489" t="s">
        <v>246</v>
      </c>
      <c r="D9489" t="s">
        <v>17170</v>
      </c>
      <c r="E9489" t="s">
        <v>59</v>
      </c>
      <c r="F9489" t="b">
        <v>0</v>
      </c>
      <c r="G9489" t="s">
        <v>77</v>
      </c>
      <c r="H9489" s="1">
        <v>46124.753796296303</v>
      </c>
      <c r="I9489" t="b">
        <v>0</v>
      </c>
      <c r="J9489" t="b">
        <v>0</v>
      </c>
      <c r="K9489" t="s">
        <v>41</v>
      </c>
      <c r="L9489" t="s">
        <v>60</v>
      </c>
      <c r="M9489">
        <v>241164</v>
      </c>
      <c r="N9489"/>
      <c r="O9489" t="s">
        <v>17171</v>
      </c>
      <c r="P9489" t="s">
        <v>891</v>
      </c>
    </row>
    <row r="9490" spans="1:16" x14ac:dyDescent="0.25">
      <c r="A9490" t="s">
        <v>8</v>
      </c>
      <c r="B9490" t="s">
        <v>18901</v>
      </c>
      <c r="C9490" t="s">
        <v>246</v>
      </c>
      <c r="D9490" t="s">
        <v>17170</v>
      </c>
      <c r="E9490" t="s">
        <v>59</v>
      </c>
      <c r="F9490" t="b">
        <v>0</v>
      </c>
      <c r="G9490" t="s">
        <v>89</v>
      </c>
      <c r="H9490" s="1">
        <v>46124.753819444442</v>
      </c>
      <c r="I9490" t="b">
        <v>0</v>
      </c>
      <c r="J9490" t="b">
        <v>0</v>
      </c>
      <c r="K9490" t="s">
        <v>41</v>
      </c>
      <c r="L9490" t="s">
        <v>60</v>
      </c>
      <c r="M9490">
        <v>241164</v>
      </c>
      <c r="N9490"/>
      <c r="O9490" t="s">
        <v>17171</v>
      </c>
      <c r="P9490" t="s">
        <v>891</v>
      </c>
    </row>
    <row r="9491" spans="1:16" x14ac:dyDescent="0.25">
      <c r="A9491" t="s">
        <v>0</v>
      </c>
      <c r="B9491" t="s">
        <v>11839</v>
      </c>
      <c r="C9491" t="s">
        <v>18902</v>
      </c>
      <c r="D9491" t="s">
        <v>4633</v>
      </c>
      <c r="E9491" t="s">
        <v>59</v>
      </c>
      <c r="F9491" t="b">
        <v>0</v>
      </c>
      <c r="G9491" t="s">
        <v>40</v>
      </c>
      <c r="H9491" s="1">
        <v>46124.794363425928</v>
      </c>
      <c r="I9491" t="b">
        <v>0</v>
      </c>
      <c r="J9491" t="b">
        <v>0</v>
      </c>
      <c r="K9491" t="s">
        <v>40</v>
      </c>
      <c r="L9491" t="s">
        <v>60</v>
      </c>
      <c r="M9491">
        <v>37000</v>
      </c>
      <c r="N9491"/>
      <c r="O9491" t="s">
        <v>4633</v>
      </c>
      <c r="P9491" t="s">
        <v>3830</v>
      </c>
    </row>
    <row r="9492" spans="1:16" x14ac:dyDescent="0.25">
      <c r="A9492" t="s">
        <v>0</v>
      </c>
      <c r="B9492" t="s">
        <v>6215</v>
      </c>
      <c r="C9492" t="s">
        <v>14022</v>
      </c>
      <c r="D9492" t="s">
        <v>4633</v>
      </c>
      <c r="E9492" t="s">
        <v>59</v>
      </c>
      <c r="F9492" t="b">
        <v>0</v>
      </c>
      <c r="G9492" t="s">
        <v>40</v>
      </c>
      <c r="H9492" s="1">
        <v>46124.919340277767</v>
      </c>
      <c r="I9492" t="b">
        <v>0</v>
      </c>
      <c r="J9492" t="b">
        <v>0</v>
      </c>
      <c r="K9492" t="s">
        <v>40</v>
      </c>
      <c r="L9492" t="s">
        <v>60</v>
      </c>
      <c r="M9492">
        <v>40000</v>
      </c>
      <c r="N9492"/>
      <c r="O9492" t="s">
        <v>4633</v>
      </c>
      <c r="P9492" t="s">
        <v>6216</v>
      </c>
    </row>
    <row r="9493" spans="1:16" x14ac:dyDescent="0.25">
      <c r="A9493" t="s">
        <v>1</v>
      </c>
      <c r="B9493" t="s">
        <v>18903</v>
      </c>
      <c r="C9493" t="s">
        <v>102</v>
      </c>
      <c r="D9493" t="s">
        <v>4346</v>
      </c>
      <c r="E9493" t="s">
        <v>59</v>
      </c>
      <c r="F9493" t="b">
        <v>0</v>
      </c>
      <c r="G9493" t="s">
        <v>77</v>
      </c>
      <c r="H9493" s="1">
        <v>46124.920347222222</v>
      </c>
      <c r="I9493" t="b">
        <v>0</v>
      </c>
      <c r="J9493" t="b">
        <v>1</v>
      </c>
      <c r="K9493" t="s">
        <v>41</v>
      </c>
      <c r="L9493" t="s">
        <v>60</v>
      </c>
      <c r="M9493">
        <v>149000</v>
      </c>
      <c r="N9493"/>
      <c r="O9493" t="s">
        <v>1183</v>
      </c>
      <c r="P9493" t="s">
        <v>18904</v>
      </c>
    </row>
    <row r="9494" spans="1:16" x14ac:dyDescent="0.25">
      <c r="A9494" t="s">
        <v>1</v>
      </c>
      <c r="B9494" t="s">
        <v>18903</v>
      </c>
      <c r="C9494" t="s">
        <v>102</v>
      </c>
      <c r="D9494" t="s">
        <v>4346</v>
      </c>
      <c r="E9494" t="s">
        <v>59</v>
      </c>
      <c r="F9494" t="b">
        <v>0</v>
      </c>
      <c r="G9494" t="s">
        <v>73</v>
      </c>
      <c r="H9494" s="1">
        <v>46124.920405092591</v>
      </c>
      <c r="I9494" t="b">
        <v>0</v>
      </c>
      <c r="J9494" t="b">
        <v>1</v>
      </c>
      <c r="K9494" t="s">
        <v>41</v>
      </c>
      <c r="L9494" t="s">
        <v>60</v>
      </c>
      <c r="M9494">
        <v>149000</v>
      </c>
      <c r="N9494"/>
      <c r="O9494" t="s">
        <v>1183</v>
      </c>
      <c r="P9494" t="s">
        <v>18904</v>
      </c>
    </row>
    <row r="9495" spans="1:16" x14ac:dyDescent="0.25">
      <c r="A9495" t="s">
        <v>6</v>
      </c>
      <c r="B9495" t="s">
        <v>18905</v>
      </c>
      <c r="C9495" t="s">
        <v>162</v>
      </c>
      <c r="D9495" t="s">
        <v>17170</v>
      </c>
      <c r="E9495" t="s">
        <v>59</v>
      </c>
      <c r="F9495" t="b">
        <v>0</v>
      </c>
      <c r="G9495" t="s">
        <v>73</v>
      </c>
      <c r="H9495" s="1">
        <v>46124.961076388892</v>
      </c>
      <c r="I9495" t="b">
        <v>0</v>
      </c>
      <c r="J9495" t="b">
        <v>0</v>
      </c>
      <c r="K9495" t="s">
        <v>41</v>
      </c>
      <c r="L9495" t="s">
        <v>60</v>
      </c>
      <c r="M9495">
        <v>261954</v>
      </c>
      <c r="N9495"/>
      <c r="O9495" t="s">
        <v>17171</v>
      </c>
      <c r="P9495" t="s">
        <v>310</v>
      </c>
    </row>
    <row r="9496" spans="1:16" x14ac:dyDescent="0.25">
      <c r="A9496" t="s">
        <v>2</v>
      </c>
      <c r="B9496" t="s">
        <v>18906</v>
      </c>
      <c r="C9496" t="s">
        <v>330</v>
      </c>
      <c r="D9496" t="s">
        <v>17170</v>
      </c>
      <c r="E9496" t="s">
        <v>59</v>
      </c>
      <c r="F9496" t="b">
        <v>0</v>
      </c>
      <c r="G9496" t="s">
        <v>41</v>
      </c>
      <c r="H9496" s="1">
        <v>46124.961944444447</v>
      </c>
      <c r="I9496" t="b">
        <v>0</v>
      </c>
      <c r="J9496" t="b">
        <v>0</v>
      </c>
      <c r="K9496" t="s">
        <v>41</v>
      </c>
      <c r="L9496" t="s">
        <v>60</v>
      </c>
      <c r="M9496">
        <v>114807.5</v>
      </c>
      <c r="N9496"/>
      <c r="O9496" t="s">
        <v>17171</v>
      </c>
      <c r="P9496" t="s">
        <v>310</v>
      </c>
    </row>
    <row r="9497" spans="1:16" x14ac:dyDescent="0.25">
      <c r="A9497" t="s">
        <v>1</v>
      </c>
      <c r="B9497" t="s">
        <v>18907</v>
      </c>
      <c r="C9497" t="s">
        <v>114</v>
      </c>
      <c r="D9497" t="s">
        <v>17170</v>
      </c>
      <c r="E9497" t="s">
        <v>59</v>
      </c>
      <c r="F9497" t="b">
        <v>0</v>
      </c>
      <c r="G9497" t="s">
        <v>77</v>
      </c>
      <c r="H9497" s="1">
        <v>46124.962013888893</v>
      </c>
      <c r="I9497" t="b">
        <v>0</v>
      </c>
      <c r="J9497" t="b">
        <v>0</v>
      </c>
      <c r="K9497" t="s">
        <v>41</v>
      </c>
      <c r="L9497" t="s">
        <v>60</v>
      </c>
      <c r="M9497">
        <v>153318</v>
      </c>
      <c r="N9497"/>
      <c r="O9497" t="s">
        <v>17171</v>
      </c>
      <c r="P9497" t="s">
        <v>17351</v>
      </c>
    </row>
    <row r="9498" spans="1:16" x14ac:dyDescent="0.25">
      <c r="A9498" t="s">
        <v>1</v>
      </c>
      <c r="B9498" t="s">
        <v>18908</v>
      </c>
      <c r="C9498" t="s">
        <v>2732</v>
      </c>
      <c r="D9498" t="s">
        <v>17170</v>
      </c>
      <c r="E9498" t="s">
        <v>59</v>
      </c>
      <c r="F9498" t="b">
        <v>0</v>
      </c>
      <c r="G9498" t="s">
        <v>77</v>
      </c>
      <c r="H9498" s="1">
        <v>46124.962141203701</v>
      </c>
      <c r="I9498" t="b">
        <v>0</v>
      </c>
      <c r="J9498" t="b">
        <v>0</v>
      </c>
      <c r="K9498" t="s">
        <v>41</v>
      </c>
      <c r="L9498" t="s">
        <v>60</v>
      </c>
      <c r="M9498">
        <v>89941.5</v>
      </c>
      <c r="N9498"/>
      <c r="O9498" t="s">
        <v>17171</v>
      </c>
      <c r="P9498" t="s">
        <v>17351</v>
      </c>
    </row>
    <row r="9499" spans="1:16" x14ac:dyDescent="0.25">
      <c r="A9499" t="s">
        <v>1</v>
      </c>
      <c r="B9499" t="s">
        <v>18907</v>
      </c>
      <c r="C9499" t="s">
        <v>114</v>
      </c>
      <c r="D9499" t="s">
        <v>17170</v>
      </c>
      <c r="E9499" t="s">
        <v>59</v>
      </c>
      <c r="F9499" t="b">
        <v>0</v>
      </c>
      <c r="G9499" t="s">
        <v>65</v>
      </c>
      <c r="H9499" s="1">
        <v>46124.962141203701</v>
      </c>
      <c r="I9499" t="b">
        <v>0</v>
      </c>
      <c r="J9499" t="b">
        <v>0</v>
      </c>
      <c r="K9499" t="s">
        <v>41</v>
      </c>
      <c r="L9499" t="s">
        <v>60</v>
      </c>
      <c r="M9499">
        <v>153318</v>
      </c>
      <c r="N9499"/>
      <c r="O9499" t="s">
        <v>17171</v>
      </c>
      <c r="P9499" t="s">
        <v>17351</v>
      </c>
    </row>
    <row r="9500" spans="1:16" x14ac:dyDescent="0.25">
      <c r="A9500" t="s">
        <v>1</v>
      </c>
      <c r="B9500" t="s">
        <v>18908</v>
      </c>
      <c r="C9500" t="s">
        <v>2732</v>
      </c>
      <c r="D9500" t="s">
        <v>17170</v>
      </c>
      <c r="E9500" t="s">
        <v>59</v>
      </c>
      <c r="F9500" t="b">
        <v>0</v>
      </c>
      <c r="G9500" t="s">
        <v>89</v>
      </c>
      <c r="H9500" s="1">
        <v>46124.962164351848</v>
      </c>
      <c r="I9500" t="b">
        <v>0</v>
      </c>
      <c r="J9500" t="b">
        <v>0</v>
      </c>
      <c r="K9500" t="s">
        <v>41</v>
      </c>
      <c r="L9500" t="s">
        <v>60</v>
      </c>
      <c r="M9500">
        <v>89941.5</v>
      </c>
      <c r="N9500"/>
      <c r="O9500" t="s">
        <v>17171</v>
      </c>
      <c r="P9500" t="s">
        <v>17351</v>
      </c>
    </row>
    <row r="9501" spans="1:16" x14ac:dyDescent="0.25">
      <c r="A9501" t="s">
        <v>1</v>
      </c>
      <c r="B9501" t="s">
        <v>18909</v>
      </c>
      <c r="C9501" t="s">
        <v>605</v>
      </c>
      <c r="D9501" t="s">
        <v>17170</v>
      </c>
      <c r="E9501" t="s">
        <v>59</v>
      </c>
      <c r="F9501" t="b">
        <v>0</v>
      </c>
      <c r="G9501" t="s">
        <v>41</v>
      </c>
      <c r="H9501" s="1">
        <v>46124.963136574072</v>
      </c>
      <c r="I9501" t="b">
        <v>0</v>
      </c>
      <c r="J9501" t="b">
        <v>0</v>
      </c>
      <c r="K9501" t="s">
        <v>41</v>
      </c>
      <c r="L9501" t="s">
        <v>60</v>
      </c>
      <c r="M9501">
        <v>159390</v>
      </c>
      <c r="N9501"/>
      <c r="O9501" t="s">
        <v>17171</v>
      </c>
      <c r="P9501" t="s">
        <v>17351</v>
      </c>
    </row>
    <row r="9502" spans="1:16" x14ac:dyDescent="0.25">
      <c r="A9502" t="s">
        <v>7</v>
      </c>
      <c r="B9502" t="s">
        <v>18910</v>
      </c>
      <c r="C9502" t="s">
        <v>76</v>
      </c>
      <c r="D9502" t="s">
        <v>18150</v>
      </c>
      <c r="E9502" t="s">
        <v>59</v>
      </c>
      <c r="F9502" t="b">
        <v>1</v>
      </c>
      <c r="G9502" t="s">
        <v>12</v>
      </c>
      <c r="H9502" s="1">
        <v>46125.001828703702</v>
      </c>
      <c r="I9502" t="b">
        <v>1</v>
      </c>
      <c r="J9502" t="b">
        <v>0</v>
      </c>
      <c r="K9502" t="s">
        <v>12</v>
      </c>
      <c r="L9502" t="s">
        <v>74</v>
      </c>
      <c r="M9502"/>
      <c r="N9502">
        <v>28.5</v>
      </c>
      <c r="O9502" t="s">
        <v>18911</v>
      </c>
    </row>
    <row r="9503" spans="1:16" x14ac:dyDescent="0.25">
      <c r="A9503" t="s">
        <v>2</v>
      </c>
      <c r="B9503" t="s">
        <v>10849</v>
      </c>
      <c r="C9503" t="s">
        <v>81</v>
      </c>
      <c r="D9503" t="s">
        <v>4673</v>
      </c>
      <c r="E9503" t="s">
        <v>59</v>
      </c>
      <c r="F9503" t="b">
        <v>0</v>
      </c>
      <c r="G9503" t="s">
        <v>77</v>
      </c>
      <c r="H9503" s="1">
        <v>46125.002743055556</v>
      </c>
      <c r="I9503" t="b">
        <v>0</v>
      </c>
      <c r="J9503" t="b">
        <v>0</v>
      </c>
      <c r="K9503" t="s">
        <v>41</v>
      </c>
      <c r="L9503" t="s">
        <v>60</v>
      </c>
      <c r="M9503">
        <v>225000</v>
      </c>
      <c r="N9503"/>
      <c r="O9503" t="s">
        <v>3740</v>
      </c>
      <c r="P9503" t="s">
        <v>235</v>
      </c>
    </row>
    <row r="9504" spans="1:16" x14ac:dyDescent="0.25">
      <c r="A9504" t="s">
        <v>8</v>
      </c>
      <c r="B9504" t="s">
        <v>18912</v>
      </c>
      <c r="C9504" t="s">
        <v>86</v>
      </c>
      <c r="D9504" t="s">
        <v>17170</v>
      </c>
      <c r="E9504" t="s">
        <v>59</v>
      </c>
      <c r="F9504" t="b">
        <v>0</v>
      </c>
      <c r="G9504" t="s">
        <v>77</v>
      </c>
      <c r="H9504" s="1">
        <v>46125.003680555557</v>
      </c>
      <c r="I9504" t="b">
        <v>0</v>
      </c>
      <c r="J9504" t="b">
        <v>0</v>
      </c>
      <c r="K9504" t="s">
        <v>41</v>
      </c>
      <c r="L9504" t="s">
        <v>60</v>
      </c>
      <c r="M9504">
        <v>175450</v>
      </c>
      <c r="N9504"/>
      <c r="O9504" t="s">
        <v>17171</v>
      </c>
      <c r="P9504" t="s">
        <v>891</v>
      </c>
    </row>
    <row r="9505" spans="1:16" x14ac:dyDescent="0.25">
      <c r="A9505" t="s">
        <v>5</v>
      </c>
      <c r="B9505" t="s">
        <v>18913</v>
      </c>
      <c r="C9505" t="s">
        <v>259</v>
      </c>
      <c r="D9505" t="s">
        <v>17170</v>
      </c>
      <c r="E9505" t="s">
        <v>59</v>
      </c>
      <c r="F9505" t="b">
        <v>0</v>
      </c>
      <c r="G9505" t="s">
        <v>77</v>
      </c>
      <c r="H9505" s="1">
        <v>46125.003761574073</v>
      </c>
      <c r="I9505" t="b">
        <v>1</v>
      </c>
      <c r="J9505" t="b">
        <v>0</v>
      </c>
      <c r="K9505" t="s">
        <v>41</v>
      </c>
      <c r="L9505" t="s">
        <v>60</v>
      </c>
      <c r="M9505">
        <v>170092</v>
      </c>
      <c r="N9505"/>
      <c r="O9505" t="s">
        <v>17171</v>
      </c>
      <c r="P9505" t="s">
        <v>17351</v>
      </c>
    </row>
    <row r="9506" spans="1:16" x14ac:dyDescent="0.25">
      <c r="A9506" t="s">
        <v>5</v>
      </c>
      <c r="B9506" t="s">
        <v>18913</v>
      </c>
      <c r="C9506" t="s">
        <v>259</v>
      </c>
      <c r="D9506" t="s">
        <v>17170</v>
      </c>
      <c r="E9506" t="s">
        <v>59</v>
      </c>
      <c r="F9506" t="b">
        <v>0</v>
      </c>
      <c r="G9506" t="s">
        <v>89</v>
      </c>
      <c r="H9506" s="1">
        <v>46125.00377314815</v>
      </c>
      <c r="I9506" t="b">
        <v>1</v>
      </c>
      <c r="J9506" t="b">
        <v>0</v>
      </c>
      <c r="K9506" t="s">
        <v>41</v>
      </c>
      <c r="L9506" t="s">
        <v>60</v>
      </c>
      <c r="M9506">
        <v>170092</v>
      </c>
      <c r="N9506"/>
      <c r="O9506" t="s">
        <v>17171</v>
      </c>
      <c r="P9506" t="s">
        <v>17351</v>
      </c>
    </row>
    <row r="9507" spans="1:16" x14ac:dyDescent="0.25">
      <c r="A9507" t="s">
        <v>8</v>
      </c>
      <c r="B9507" t="s">
        <v>18912</v>
      </c>
      <c r="C9507" t="s">
        <v>86</v>
      </c>
      <c r="D9507" t="s">
        <v>17170</v>
      </c>
      <c r="E9507" t="s">
        <v>59</v>
      </c>
      <c r="F9507" t="b">
        <v>0</v>
      </c>
      <c r="G9507" t="s">
        <v>68</v>
      </c>
      <c r="H9507" s="1">
        <v>46125.003784722219</v>
      </c>
      <c r="I9507" t="b">
        <v>0</v>
      </c>
      <c r="J9507" t="b">
        <v>0</v>
      </c>
      <c r="K9507" t="s">
        <v>41</v>
      </c>
      <c r="L9507" t="s">
        <v>60</v>
      </c>
      <c r="M9507">
        <v>175450</v>
      </c>
      <c r="N9507"/>
      <c r="O9507" t="s">
        <v>17171</v>
      </c>
      <c r="P9507" t="s">
        <v>891</v>
      </c>
    </row>
    <row r="9508" spans="1:16" x14ac:dyDescent="0.25">
      <c r="A9508" t="s">
        <v>2</v>
      </c>
      <c r="B9508" t="s">
        <v>18914</v>
      </c>
      <c r="C9508" t="s">
        <v>301</v>
      </c>
      <c r="D9508" t="s">
        <v>17170</v>
      </c>
      <c r="E9508" t="s">
        <v>59</v>
      </c>
      <c r="F9508" t="b">
        <v>0</v>
      </c>
      <c r="G9508" t="s">
        <v>68</v>
      </c>
      <c r="H9508" s="1">
        <v>46125.044398148151</v>
      </c>
      <c r="I9508" t="b">
        <v>0</v>
      </c>
      <c r="J9508" t="b">
        <v>0</v>
      </c>
      <c r="K9508" t="s">
        <v>41</v>
      </c>
      <c r="L9508" t="s">
        <v>60</v>
      </c>
      <c r="M9508">
        <v>100749.5</v>
      </c>
      <c r="N9508"/>
      <c r="O9508" t="s">
        <v>17171</v>
      </c>
      <c r="P9508" t="s">
        <v>310</v>
      </c>
    </row>
    <row r="9509" spans="1:16" x14ac:dyDescent="0.25">
      <c r="A9509" t="s">
        <v>6</v>
      </c>
      <c r="B9509" t="s">
        <v>18915</v>
      </c>
      <c r="C9509" t="s">
        <v>436</v>
      </c>
      <c r="D9509" t="s">
        <v>17170</v>
      </c>
      <c r="E9509" t="s">
        <v>59</v>
      </c>
      <c r="F9509" t="b">
        <v>0</v>
      </c>
      <c r="G9509" t="s">
        <v>41</v>
      </c>
      <c r="H9509" s="1">
        <v>46125.045277777783</v>
      </c>
      <c r="I9509" t="b">
        <v>0</v>
      </c>
      <c r="J9509" t="b">
        <v>0</v>
      </c>
      <c r="K9509" t="s">
        <v>41</v>
      </c>
      <c r="L9509" t="s">
        <v>60</v>
      </c>
      <c r="M9509">
        <v>124740</v>
      </c>
      <c r="N9509"/>
      <c r="O9509" t="s">
        <v>17171</v>
      </c>
      <c r="P9509" t="s">
        <v>310</v>
      </c>
    </row>
    <row r="9510" spans="1:16" x14ac:dyDescent="0.25">
      <c r="A9510" t="s">
        <v>1</v>
      </c>
      <c r="B9510" t="s">
        <v>18916</v>
      </c>
      <c r="C9510" t="s">
        <v>124</v>
      </c>
      <c r="D9510" t="s">
        <v>17170</v>
      </c>
      <c r="E9510" t="s">
        <v>59</v>
      </c>
      <c r="F9510" t="b">
        <v>0</v>
      </c>
      <c r="G9510" t="s">
        <v>89</v>
      </c>
      <c r="H9510" s="1">
        <v>46125.045439814807</v>
      </c>
      <c r="I9510" t="b">
        <v>0</v>
      </c>
      <c r="J9510" t="b">
        <v>0</v>
      </c>
      <c r="K9510" t="s">
        <v>41</v>
      </c>
      <c r="L9510" t="s">
        <v>60</v>
      </c>
      <c r="M9510">
        <v>97911.5</v>
      </c>
      <c r="N9510"/>
      <c r="O9510" t="s">
        <v>17171</v>
      </c>
      <c r="P9510" t="s">
        <v>17351</v>
      </c>
    </row>
    <row r="9511" spans="1:16" x14ac:dyDescent="0.25">
      <c r="A9511" t="s">
        <v>1</v>
      </c>
      <c r="B9511" t="s">
        <v>18916</v>
      </c>
      <c r="C9511" t="s">
        <v>124</v>
      </c>
      <c r="D9511" t="s">
        <v>17170</v>
      </c>
      <c r="E9511" t="s">
        <v>59</v>
      </c>
      <c r="F9511" t="b">
        <v>0</v>
      </c>
      <c r="G9511" t="s">
        <v>77</v>
      </c>
      <c r="H9511" s="1">
        <v>46125.045451388891</v>
      </c>
      <c r="I9511" t="b">
        <v>0</v>
      </c>
      <c r="J9511" t="b">
        <v>0</v>
      </c>
      <c r="K9511" t="s">
        <v>41</v>
      </c>
      <c r="L9511" t="s">
        <v>60</v>
      </c>
      <c r="M9511">
        <v>97911.5</v>
      </c>
      <c r="N9511"/>
      <c r="O9511" t="s">
        <v>17171</v>
      </c>
      <c r="P9511" t="s">
        <v>17351</v>
      </c>
    </row>
    <row r="9512" spans="1:16" x14ac:dyDescent="0.25">
      <c r="A9512" t="s">
        <v>5</v>
      </c>
      <c r="B9512" t="s">
        <v>18917</v>
      </c>
      <c r="C9512" t="s">
        <v>97</v>
      </c>
      <c r="D9512" t="s">
        <v>17170</v>
      </c>
      <c r="E9512" t="s">
        <v>59</v>
      </c>
      <c r="F9512" t="b">
        <v>0</v>
      </c>
      <c r="G9512" t="s">
        <v>89</v>
      </c>
      <c r="H9512" s="1">
        <v>46125.128692129627</v>
      </c>
      <c r="I9512" t="b">
        <v>0</v>
      </c>
      <c r="J9512" t="b">
        <v>0</v>
      </c>
      <c r="K9512" t="s">
        <v>41</v>
      </c>
      <c r="L9512" t="s">
        <v>60</v>
      </c>
      <c r="M9512">
        <v>187333.5</v>
      </c>
      <c r="N9512"/>
      <c r="O9512" t="s">
        <v>17171</v>
      </c>
      <c r="P9512" t="s">
        <v>891</v>
      </c>
    </row>
    <row r="9513" spans="1:16" x14ac:dyDescent="0.25">
      <c r="A9513" t="s">
        <v>0</v>
      </c>
      <c r="B9513" t="s">
        <v>18918</v>
      </c>
      <c r="C9513" t="s">
        <v>774</v>
      </c>
      <c r="D9513" t="s">
        <v>5349</v>
      </c>
      <c r="E9513" t="s">
        <v>59</v>
      </c>
      <c r="F9513" t="b">
        <v>0</v>
      </c>
      <c r="G9513" t="s">
        <v>77</v>
      </c>
      <c r="H9513" s="1">
        <v>46125.25236111111</v>
      </c>
      <c r="I9513" t="b">
        <v>1</v>
      </c>
      <c r="J9513" t="b">
        <v>1</v>
      </c>
      <c r="K9513" t="s">
        <v>41</v>
      </c>
      <c r="L9513" t="s">
        <v>60</v>
      </c>
      <c r="M9513">
        <v>100000</v>
      </c>
      <c r="N9513"/>
      <c r="O9513" t="s">
        <v>1885</v>
      </c>
      <c r="P9513" t="s">
        <v>2313</v>
      </c>
    </row>
    <row r="9514" spans="1:16" x14ac:dyDescent="0.25">
      <c r="A9514" t="s">
        <v>8</v>
      </c>
      <c r="B9514" t="s">
        <v>18919</v>
      </c>
      <c r="C9514" t="s">
        <v>1096</v>
      </c>
      <c r="D9514" t="s">
        <v>17170</v>
      </c>
      <c r="E9514" t="s">
        <v>59</v>
      </c>
      <c r="F9514" t="b">
        <v>0</v>
      </c>
      <c r="G9514" t="s">
        <v>77</v>
      </c>
      <c r="H9514" s="1">
        <v>46125.25335648148</v>
      </c>
      <c r="I9514" t="b">
        <v>0</v>
      </c>
      <c r="J9514" t="b">
        <v>0</v>
      </c>
      <c r="K9514" t="s">
        <v>41</v>
      </c>
      <c r="L9514" t="s">
        <v>60</v>
      </c>
      <c r="M9514">
        <v>162690</v>
      </c>
      <c r="N9514"/>
      <c r="O9514" t="s">
        <v>17171</v>
      </c>
      <c r="P9514" t="s">
        <v>891</v>
      </c>
    </row>
    <row r="9515" spans="1:16" x14ac:dyDescent="0.25">
      <c r="A9515" t="s">
        <v>8</v>
      </c>
      <c r="B9515" t="s">
        <v>18919</v>
      </c>
      <c r="C9515" t="s">
        <v>1096</v>
      </c>
      <c r="D9515" t="s">
        <v>17170</v>
      </c>
      <c r="E9515" t="s">
        <v>59</v>
      </c>
      <c r="F9515" t="b">
        <v>0</v>
      </c>
      <c r="G9515" t="s">
        <v>89</v>
      </c>
      <c r="H9515" s="1">
        <v>46125.254479166673</v>
      </c>
      <c r="I9515" t="b">
        <v>0</v>
      </c>
      <c r="J9515" t="b">
        <v>0</v>
      </c>
      <c r="K9515" t="s">
        <v>41</v>
      </c>
      <c r="L9515" t="s">
        <v>60</v>
      </c>
      <c r="M9515">
        <v>162690</v>
      </c>
      <c r="N9515"/>
      <c r="O9515" t="s">
        <v>17171</v>
      </c>
      <c r="P9515" t="s">
        <v>891</v>
      </c>
    </row>
    <row r="9516" spans="1:16" x14ac:dyDescent="0.25">
      <c r="A9516" t="s">
        <v>1</v>
      </c>
      <c r="B9516" t="s">
        <v>18920</v>
      </c>
      <c r="C9516" t="s">
        <v>1109</v>
      </c>
      <c r="D9516" t="s">
        <v>17170</v>
      </c>
      <c r="E9516" t="s">
        <v>59</v>
      </c>
      <c r="F9516" t="b">
        <v>0</v>
      </c>
      <c r="G9516" t="s">
        <v>41</v>
      </c>
      <c r="H9516" s="1">
        <v>46125.255706018521</v>
      </c>
      <c r="I9516" t="b">
        <v>0</v>
      </c>
      <c r="J9516" t="b">
        <v>0</v>
      </c>
      <c r="K9516" t="s">
        <v>41</v>
      </c>
      <c r="L9516" t="s">
        <v>60</v>
      </c>
      <c r="M9516">
        <v>122958</v>
      </c>
      <c r="N9516"/>
      <c r="O9516" t="s">
        <v>17171</v>
      </c>
      <c r="P9516" t="s">
        <v>17351</v>
      </c>
    </row>
    <row r="9517" spans="1:16" x14ac:dyDescent="0.25">
      <c r="A9517" t="s">
        <v>0</v>
      </c>
      <c r="B9517" t="s">
        <v>18921</v>
      </c>
      <c r="C9517" t="s">
        <v>76</v>
      </c>
      <c r="D9517" t="s">
        <v>4630</v>
      </c>
      <c r="E9517" t="s">
        <v>59</v>
      </c>
      <c r="F9517" t="b">
        <v>1</v>
      </c>
      <c r="G9517" t="s">
        <v>41</v>
      </c>
      <c r="H9517" s="1">
        <v>46125.294918981483</v>
      </c>
      <c r="I9517" t="b">
        <v>1</v>
      </c>
      <c r="J9517" t="b">
        <v>0</v>
      </c>
      <c r="K9517" t="s">
        <v>41</v>
      </c>
      <c r="L9517" t="s">
        <v>60</v>
      </c>
      <c r="M9517">
        <v>77500</v>
      </c>
      <c r="N9517"/>
      <c r="O9517" t="s">
        <v>18922</v>
      </c>
      <c r="P9517" t="s">
        <v>18923</v>
      </c>
    </row>
    <row r="9518" spans="1:16" x14ac:dyDescent="0.25">
      <c r="A9518" t="s">
        <v>0</v>
      </c>
      <c r="B9518" t="s">
        <v>18924</v>
      </c>
      <c r="C9518" t="s">
        <v>76</v>
      </c>
      <c r="D9518" t="s">
        <v>141</v>
      </c>
      <c r="E9518" t="s">
        <v>88</v>
      </c>
      <c r="F9518" t="b">
        <v>1</v>
      </c>
      <c r="G9518" t="s">
        <v>41</v>
      </c>
      <c r="H9518" s="1">
        <v>46125.294918981483</v>
      </c>
      <c r="I9518" t="b">
        <v>0</v>
      </c>
      <c r="J9518" t="b">
        <v>0</v>
      </c>
      <c r="K9518" t="s">
        <v>41</v>
      </c>
      <c r="L9518" t="s">
        <v>74</v>
      </c>
      <c r="M9518"/>
      <c r="N9518">
        <v>75</v>
      </c>
      <c r="O9518" t="s">
        <v>141</v>
      </c>
      <c r="P9518" t="s">
        <v>622</v>
      </c>
    </row>
    <row r="9519" spans="1:16" x14ac:dyDescent="0.25">
      <c r="A9519" t="s">
        <v>2</v>
      </c>
      <c r="B9519" t="s">
        <v>18925</v>
      </c>
      <c r="C9519" t="s">
        <v>370</v>
      </c>
      <c r="D9519" t="s">
        <v>17170</v>
      </c>
      <c r="E9519" t="s">
        <v>59</v>
      </c>
      <c r="F9519" t="b">
        <v>0</v>
      </c>
      <c r="G9519" t="s">
        <v>65</v>
      </c>
      <c r="H9519" s="1">
        <v>46125.294976851852</v>
      </c>
      <c r="I9519" t="b">
        <v>0</v>
      </c>
      <c r="J9519" t="b">
        <v>0</v>
      </c>
      <c r="K9519" t="s">
        <v>41</v>
      </c>
      <c r="L9519" t="s">
        <v>60</v>
      </c>
      <c r="M9519">
        <v>168696</v>
      </c>
      <c r="N9519"/>
      <c r="O9519" t="s">
        <v>17171</v>
      </c>
      <c r="P9519" t="s">
        <v>310</v>
      </c>
    </row>
    <row r="9520" spans="1:16" x14ac:dyDescent="0.25">
      <c r="A9520" t="s">
        <v>6</v>
      </c>
      <c r="B9520" t="s">
        <v>18926</v>
      </c>
      <c r="C9520" t="s">
        <v>8022</v>
      </c>
      <c r="D9520" t="s">
        <v>16554</v>
      </c>
      <c r="E9520" t="s">
        <v>59</v>
      </c>
      <c r="F9520" t="b">
        <v>0</v>
      </c>
      <c r="G9520" t="s">
        <v>34</v>
      </c>
      <c r="H9520" s="1">
        <v>46125.295844907407</v>
      </c>
      <c r="I9520" t="b">
        <v>1</v>
      </c>
      <c r="J9520" t="b">
        <v>0</v>
      </c>
      <c r="K9520" t="s">
        <v>34</v>
      </c>
      <c r="L9520" t="s">
        <v>60</v>
      </c>
      <c r="M9520">
        <v>300000</v>
      </c>
      <c r="N9520"/>
      <c r="O9520" t="s">
        <v>18927</v>
      </c>
    </row>
    <row r="9521" spans="1:16" x14ac:dyDescent="0.25">
      <c r="A9521" t="s">
        <v>1</v>
      </c>
      <c r="B9521" t="s">
        <v>546</v>
      </c>
      <c r="C9521" t="s">
        <v>6415</v>
      </c>
      <c r="D9521" t="s">
        <v>4346</v>
      </c>
      <c r="E9521" t="s">
        <v>59</v>
      </c>
      <c r="F9521" t="b">
        <v>0</v>
      </c>
      <c r="G9521" t="s">
        <v>40</v>
      </c>
      <c r="H9521" s="1">
        <v>46125.297291666669</v>
      </c>
      <c r="I9521" t="b">
        <v>1</v>
      </c>
      <c r="J9521" t="b">
        <v>0</v>
      </c>
      <c r="K9521" t="s">
        <v>40</v>
      </c>
      <c r="L9521" t="s">
        <v>60</v>
      </c>
      <c r="M9521">
        <v>72500</v>
      </c>
      <c r="N9521"/>
      <c r="O9521" t="s">
        <v>12851</v>
      </c>
      <c r="P9521" t="s">
        <v>18928</v>
      </c>
    </row>
    <row r="9522" spans="1:16" x14ac:dyDescent="0.25">
      <c r="A9522" t="s">
        <v>1</v>
      </c>
      <c r="B9522" t="s">
        <v>903</v>
      </c>
      <c r="C9522" t="s">
        <v>76</v>
      </c>
      <c r="D9522" t="s">
        <v>4346</v>
      </c>
      <c r="E9522" t="s">
        <v>59</v>
      </c>
      <c r="F9522" t="b">
        <v>1</v>
      </c>
      <c r="G9522" t="s">
        <v>19</v>
      </c>
      <c r="H9522" s="1">
        <v>46125.338356481479</v>
      </c>
      <c r="I9522" t="b">
        <v>1</v>
      </c>
      <c r="J9522" t="b">
        <v>0</v>
      </c>
      <c r="K9522" t="s">
        <v>19</v>
      </c>
      <c r="L9522" t="s">
        <v>60</v>
      </c>
      <c r="M9522">
        <v>1185137.5900000001</v>
      </c>
      <c r="N9522"/>
      <c r="O9522" t="s">
        <v>18929</v>
      </c>
      <c r="P9522" t="s">
        <v>2191</v>
      </c>
    </row>
    <row r="9523" spans="1:16" x14ac:dyDescent="0.25">
      <c r="A9523" t="s">
        <v>1</v>
      </c>
      <c r="B9523" t="s">
        <v>18930</v>
      </c>
      <c r="C9523" t="s">
        <v>6081</v>
      </c>
      <c r="D9523" t="s">
        <v>4526</v>
      </c>
      <c r="E9523" t="s">
        <v>59</v>
      </c>
      <c r="F9523" t="b">
        <v>0</v>
      </c>
      <c r="G9523" t="s">
        <v>40</v>
      </c>
      <c r="H9523" s="1">
        <v>46125.338958333326</v>
      </c>
      <c r="I9523" t="b">
        <v>0</v>
      </c>
      <c r="J9523" t="b">
        <v>0</v>
      </c>
      <c r="K9523" t="s">
        <v>40</v>
      </c>
      <c r="L9523" t="s">
        <v>60</v>
      </c>
      <c r="M9523">
        <v>75000</v>
      </c>
      <c r="N9523"/>
      <c r="O9523" t="s">
        <v>18931</v>
      </c>
      <c r="P9523" t="s">
        <v>7877</v>
      </c>
    </row>
    <row r="9524" spans="1:16" x14ac:dyDescent="0.25">
      <c r="A9524" t="s">
        <v>2</v>
      </c>
      <c r="B9524" t="s">
        <v>18932</v>
      </c>
      <c r="C9524" t="s">
        <v>76</v>
      </c>
      <c r="D9524" t="s">
        <v>4346</v>
      </c>
      <c r="F9524" t="b">
        <v>1</v>
      </c>
      <c r="G9524" t="s">
        <v>73</v>
      </c>
      <c r="H9524" s="1">
        <v>46125.378344907411</v>
      </c>
      <c r="I9524" t="b">
        <v>0</v>
      </c>
      <c r="J9524" t="b">
        <v>0</v>
      </c>
      <c r="K9524" t="s">
        <v>41</v>
      </c>
      <c r="L9524" t="s">
        <v>60</v>
      </c>
      <c r="M9524">
        <v>170000</v>
      </c>
      <c r="N9524"/>
      <c r="O9524" t="s">
        <v>7887</v>
      </c>
      <c r="P9524" t="s">
        <v>18933</v>
      </c>
    </row>
    <row r="9525" spans="1:16" x14ac:dyDescent="0.25">
      <c r="A9525" t="s">
        <v>2</v>
      </c>
      <c r="B9525" t="s">
        <v>18934</v>
      </c>
      <c r="C9525" t="s">
        <v>162</v>
      </c>
      <c r="D9525" t="s">
        <v>17170</v>
      </c>
      <c r="E9525" t="s">
        <v>59</v>
      </c>
      <c r="F9525" t="b">
        <v>0</v>
      </c>
      <c r="G9525" t="s">
        <v>73</v>
      </c>
      <c r="H9525" s="1">
        <v>46125.37835648148</v>
      </c>
      <c r="I9525" t="b">
        <v>0</v>
      </c>
      <c r="J9525" t="b">
        <v>0</v>
      </c>
      <c r="K9525" t="s">
        <v>41</v>
      </c>
      <c r="L9525" t="s">
        <v>60</v>
      </c>
      <c r="M9525">
        <v>164010</v>
      </c>
      <c r="N9525"/>
      <c r="O9525" t="s">
        <v>17171</v>
      </c>
      <c r="P9525" t="s">
        <v>310</v>
      </c>
    </row>
    <row r="9526" spans="1:16" x14ac:dyDescent="0.25">
      <c r="A9526" t="s">
        <v>8</v>
      </c>
      <c r="B9526" t="s">
        <v>18935</v>
      </c>
      <c r="C9526" t="s">
        <v>436</v>
      </c>
      <c r="D9526" t="s">
        <v>17170</v>
      </c>
      <c r="E9526" t="s">
        <v>59</v>
      </c>
      <c r="F9526" t="b">
        <v>0</v>
      </c>
      <c r="G9526" t="s">
        <v>41</v>
      </c>
      <c r="H9526" s="1">
        <v>46125.379328703697</v>
      </c>
      <c r="I9526" t="b">
        <v>0</v>
      </c>
      <c r="J9526" t="b">
        <v>0</v>
      </c>
      <c r="K9526" t="s">
        <v>41</v>
      </c>
      <c r="L9526" t="s">
        <v>60</v>
      </c>
      <c r="M9526">
        <v>107662.5</v>
      </c>
      <c r="N9526"/>
      <c r="O9526" t="s">
        <v>17171</v>
      </c>
      <c r="P9526" t="s">
        <v>891</v>
      </c>
    </row>
    <row r="9527" spans="1:16" x14ac:dyDescent="0.25">
      <c r="A9527" t="s">
        <v>5</v>
      </c>
      <c r="B9527" t="s">
        <v>18936</v>
      </c>
      <c r="C9527" t="s">
        <v>181</v>
      </c>
      <c r="D9527" t="s">
        <v>17170</v>
      </c>
      <c r="E9527" t="s">
        <v>59</v>
      </c>
      <c r="F9527" t="b">
        <v>0</v>
      </c>
      <c r="G9527" t="s">
        <v>89</v>
      </c>
      <c r="H9527" s="1">
        <v>46125.379374999997</v>
      </c>
      <c r="I9527" t="b">
        <v>0</v>
      </c>
      <c r="J9527" t="b">
        <v>0</v>
      </c>
      <c r="K9527" t="s">
        <v>41</v>
      </c>
      <c r="L9527" t="s">
        <v>60</v>
      </c>
      <c r="M9527">
        <v>189486</v>
      </c>
      <c r="N9527"/>
      <c r="O9527" t="s">
        <v>17171</v>
      </c>
      <c r="P9527" t="s">
        <v>891</v>
      </c>
    </row>
    <row r="9528" spans="1:16" x14ac:dyDescent="0.25">
      <c r="A9528" t="s">
        <v>5</v>
      </c>
      <c r="B9528" t="s">
        <v>18936</v>
      </c>
      <c r="C9528" t="s">
        <v>181</v>
      </c>
      <c r="D9528" t="s">
        <v>17170</v>
      </c>
      <c r="E9528" t="s">
        <v>59</v>
      </c>
      <c r="F9528" t="b">
        <v>0</v>
      </c>
      <c r="G9528" t="s">
        <v>65</v>
      </c>
      <c r="H9528" s="1">
        <v>46125.379502314812</v>
      </c>
      <c r="I9528" t="b">
        <v>0</v>
      </c>
      <c r="J9528" t="b">
        <v>0</v>
      </c>
      <c r="K9528" t="s">
        <v>41</v>
      </c>
      <c r="L9528" t="s">
        <v>60</v>
      </c>
      <c r="M9528">
        <v>189486</v>
      </c>
      <c r="N9528"/>
      <c r="O9528" t="s">
        <v>17171</v>
      </c>
      <c r="P9528" t="s">
        <v>891</v>
      </c>
    </row>
    <row r="9529" spans="1:16" x14ac:dyDescent="0.25">
      <c r="A9529" t="s">
        <v>1</v>
      </c>
      <c r="B9529" t="s">
        <v>17175</v>
      </c>
      <c r="C9529" t="s">
        <v>6924</v>
      </c>
      <c r="D9529" t="s">
        <v>17963</v>
      </c>
      <c r="E9529" t="s">
        <v>59</v>
      </c>
      <c r="F9529" t="b">
        <v>0</v>
      </c>
      <c r="G9529" t="s">
        <v>40</v>
      </c>
      <c r="H9529" s="1">
        <v>46125.380706018521</v>
      </c>
      <c r="I9529" t="b">
        <v>0</v>
      </c>
      <c r="J9529" t="b">
        <v>0</v>
      </c>
      <c r="K9529" t="s">
        <v>40</v>
      </c>
      <c r="L9529" t="s">
        <v>60</v>
      </c>
      <c r="M9529">
        <v>55000</v>
      </c>
      <c r="N9529"/>
      <c r="O9529" t="s">
        <v>13982</v>
      </c>
      <c r="P9529" t="s">
        <v>17176</v>
      </c>
    </row>
    <row r="9530" spans="1:16" x14ac:dyDescent="0.25">
      <c r="A9530" t="s">
        <v>0</v>
      </c>
      <c r="B9530" t="s">
        <v>18937</v>
      </c>
      <c r="C9530" t="s">
        <v>1969</v>
      </c>
      <c r="D9530" t="s">
        <v>2360</v>
      </c>
      <c r="E9530" t="s">
        <v>59</v>
      </c>
      <c r="F9530" t="b">
        <v>0</v>
      </c>
      <c r="G9530" t="s">
        <v>65</v>
      </c>
      <c r="H9530" s="1">
        <v>46125.418923611112</v>
      </c>
      <c r="I9530" t="b">
        <v>0</v>
      </c>
      <c r="J9530" t="b">
        <v>1</v>
      </c>
      <c r="K9530" t="s">
        <v>41</v>
      </c>
      <c r="L9530" t="s">
        <v>60</v>
      </c>
      <c r="M9530">
        <v>94047</v>
      </c>
      <c r="N9530"/>
      <c r="O9530" t="s">
        <v>911</v>
      </c>
      <c r="P9530" t="s">
        <v>18938</v>
      </c>
    </row>
    <row r="9531" spans="1:16" x14ac:dyDescent="0.25">
      <c r="A9531" t="s">
        <v>0</v>
      </c>
      <c r="B9531" t="s">
        <v>18939</v>
      </c>
      <c r="C9531" t="s">
        <v>33</v>
      </c>
      <c r="D9531" t="s">
        <v>5045</v>
      </c>
      <c r="E9531" t="s">
        <v>88</v>
      </c>
      <c r="F9531" t="b">
        <v>0</v>
      </c>
      <c r="G9531" t="s">
        <v>33</v>
      </c>
      <c r="H9531" s="1">
        <v>46125.419768518521</v>
      </c>
      <c r="I9531" t="b">
        <v>1</v>
      </c>
      <c r="J9531" t="b">
        <v>0</v>
      </c>
      <c r="K9531" t="s">
        <v>33</v>
      </c>
      <c r="L9531" t="s">
        <v>74</v>
      </c>
      <c r="M9531"/>
      <c r="N9531">
        <v>5750</v>
      </c>
      <c r="O9531" t="s">
        <v>13779</v>
      </c>
      <c r="P9531" t="s">
        <v>3065</v>
      </c>
    </row>
    <row r="9532" spans="1:16" x14ac:dyDescent="0.25">
      <c r="A9532" t="s">
        <v>0</v>
      </c>
      <c r="B9532" t="s">
        <v>3226</v>
      </c>
      <c r="C9532" t="s">
        <v>76</v>
      </c>
      <c r="D9532" t="s">
        <v>141</v>
      </c>
      <c r="E9532" t="s">
        <v>88</v>
      </c>
      <c r="F9532" t="b">
        <v>1</v>
      </c>
      <c r="G9532" t="s">
        <v>41</v>
      </c>
      <c r="H9532" s="1">
        <v>46125.419907407413</v>
      </c>
      <c r="I9532" t="b">
        <v>1</v>
      </c>
      <c r="J9532" t="b">
        <v>0</v>
      </c>
      <c r="K9532" t="s">
        <v>41</v>
      </c>
      <c r="L9532" t="s">
        <v>74</v>
      </c>
      <c r="M9532"/>
      <c r="N9532">
        <v>55</v>
      </c>
      <c r="O9532" t="s">
        <v>141</v>
      </c>
      <c r="P9532" t="s">
        <v>1833</v>
      </c>
    </row>
    <row r="9533" spans="1:16" x14ac:dyDescent="0.25">
      <c r="A9533" t="s">
        <v>6</v>
      </c>
      <c r="B9533" t="s">
        <v>18940</v>
      </c>
      <c r="C9533" t="s">
        <v>434</v>
      </c>
      <c r="D9533" t="s">
        <v>17170</v>
      </c>
      <c r="E9533" t="s">
        <v>59</v>
      </c>
      <c r="F9533" t="b">
        <v>0</v>
      </c>
      <c r="G9533" t="s">
        <v>68</v>
      </c>
      <c r="H9533" s="1">
        <v>46125.419976851852</v>
      </c>
      <c r="I9533" t="b">
        <v>0</v>
      </c>
      <c r="J9533" t="b">
        <v>0</v>
      </c>
      <c r="K9533" t="s">
        <v>41</v>
      </c>
      <c r="L9533" t="s">
        <v>60</v>
      </c>
      <c r="M9533">
        <v>172913.5</v>
      </c>
      <c r="N9533"/>
      <c r="O9533" t="s">
        <v>17171</v>
      </c>
      <c r="P9533" t="s">
        <v>310</v>
      </c>
    </row>
    <row r="9534" spans="1:16" x14ac:dyDescent="0.25">
      <c r="A9534" t="s">
        <v>8</v>
      </c>
      <c r="B9534" t="s">
        <v>18941</v>
      </c>
      <c r="C9534" t="s">
        <v>112</v>
      </c>
      <c r="D9534" t="s">
        <v>4756</v>
      </c>
      <c r="E9534" t="s">
        <v>59</v>
      </c>
      <c r="F9534" t="b">
        <v>0</v>
      </c>
      <c r="G9534" t="s">
        <v>65</v>
      </c>
      <c r="H9534" s="1">
        <v>46125.419976851852</v>
      </c>
      <c r="I9534" t="b">
        <v>0</v>
      </c>
      <c r="J9534" t="b">
        <v>1</v>
      </c>
      <c r="K9534" t="s">
        <v>41</v>
      </c>
      <c r="L9534" t="s">
        <v>60</v>
      </c>
      <c r="M9534">
        <v>341000</v>
      </c>
      <c r="N9534"/>
      <c r="O9534" t="s">
        <v>18942</v>
      </c>
      <c r="P9534" t="s">
        <v>5411</v>
      </c>
    </row>
    <row r="9535" spans="1:16" x14ac:dyDescent="0.25">
      <c r="A9535" t="s">
        <v>1</v>
      </c>
      <c r="B9535" t="s">
        <v>10614</v>
      </c>
      <c r="C9535" t="s">
        <v>92</v>
      </c>
      <c r="D9535" t="s">
        <v>2360</v>
      </c>
      <c r="E9535" t="s">
        <v>59</v>
      </c>
      <c r="F9535" t="b">
        <v>0</v>
      </c>
      <c r="G9535" t="s">
        <v>89</v>
      </c>
      <c r="H9535" s="1">
        <v>46125.421134259261</v>
      </c>
      <c r="I9535" t="b">
        <v>0</v>
      </c>
      <c r="J9535" t="b">
        <v>1</v>
      </c>
      <c r="K9535" t="s">
        <v>41</v>
      </c>
      <c r="L9535" t="s">
        <v>60</v>
      </c>
      <c r="M9535">
        <v>214500</v>
      </c>
      <c r="N9535"/>
      <c r="O9535" t="s">
        <v>3622</v>
      </c>
      <c r="P9535" t="s">
        <v>9409</v>
      </c>
    </row>
    <row r="9536" spans="1:16" x14ac:dyDescent="0.25">
      <c r="A9536" t="s">
        <v>1</v>
      </c>
      <c r="B9536" t="s">
        <v>2778</v>
      </c>
      <c r="C9536" t="s">
        <v>76</v>
      </c>
      <c r="D9536" t="s">
        <v>4526</v>
      </c>
      <c r="E9536" t="s">
        <v>59</v>
      </c>
      <c r="F9536" t="b">
        <v>1</v>
      </c>
      <c r="G9536" t="s">
        <v>40</v>
      </c>
      <c r="H9536" s="1">
        <v>46125.422326388893</v>
      </c>
      <c r="I9536" t="b">
        <v>1</v>
      </c>
      <c r="J9536" t="b">
        <v>0</v>
      </c>
      <c r="K9536" t="s">
        <v>40</v>
      </c>
      <c r="L9536" t="s">
        <v>60</v>
      </c>
      <c r="M9536">
        <v>92500</v>
      </c>
      <c r="N9536"/>
      <c r="O9536" t="s">
        <v>18943</v>
      </c>
      <c r="P9536" t="s">
        <v>2291</v>
      </c>
    </row>
    <row r="9537" spans="1:16" x14ac:dyDescent="0.25">
      <c r="A9537" t="s">
        <v>8</v>
      </c>
      <c r="B9537" t="s">
        <v>18944</v>
      </c>
      <c r="C9537" t="s">
        <v>86</v>
      </c>
      <c r="D9537" t="s">
        <v>17170</v>
      </c>
      <c r="E9537" t="s">
        <v>59</v>
      </c>
      <c r="F9537" t="b">
        <v>0</v>
      </c>
      <c r="G9537" t="s">
        <v>77</v>
      </c>
      <c r="H9537" s="1">
        <v>46125.461689814823</v>
      </c>
      <c r="I9537" t="b">
        <v>0</v>
      </c>
      <c r="J9537" t="b">
        <v>0</v>
      </c>
      <c r="K9537" t="s">
        <v>41</v>
      </c>
      <c r="L9537" t="s">
        <v>60</v>
      </c>
      <c r="M9537">
        <v>161535.5</v>
      </c>
      <c r="N9537"/>
      <c r="O9537" t="s">
        <v>17171</v>
      </c>
      <c r="P9537" t="s">
        <v>663</v>
      </c>
    </row>
    <row r="9538" spans="1:16" x14ac:dyDescent="0.25">
      <c r="A9538" t="s">
        <v>6</v>
      </c>
      <c r="B9538" t="s">
        <v>6</v>
      </c>
      <c r="C9538" t="s">
        <v>12615</v>
      </c>
      <c r="D9538" t="s">
        <v>4550</v>
      </c>
      <c r="E9538" t="s">
        <v>59</v>
      </c>
      <c r="F9538" t="b">
        <v>0</v>
      </c>
      <c r="G9538" t="s">
        <v>73</v>
      </c>
      <c r="H9538" s="1">
        <v>46125.461689814823</v>
      </c>
      <c r="I9538" t="b">
        <v>0</v>
      </c>
      <c r="J9538" t="b">
        <v>1</v>
      </c>
      <c r="K9538" t="s">
        <v>41</v>
      </c>
      <c r="L9538" t="s">
        <v>60</v>
      </c>
      <c r="M9538">
        <v>130000</v>
      </c>
      <c r="N9538"/>
      <c r="O9538" t="s">
        <v>722</v>
      </c>
      <c r="P9538" t="s">
        <v>7551</v>
      </c>
    </row>
    <row r="9539" spans="1:16" x14ac:dyDescent="0.25">
      <c r="A9539" t="s">
        <v>5</v>
      </c>
      <c r="B9539" t="s">
        <v>18945</v>
      </c>
      <c r="C9539" t="s">
        <v>118</v>
      </c>
      <c r="D9539" t="s">
        <v>17170</v>
      </c>
      <c r="E9539" t="s">
        <v>59</v>
      </c>
      <c r="F9539" t="b">
        <v>0</v>
      </c>
      <c r="G9539" t="s">
        <v>89</v>
      </c>
      <c r="H9539" s="1">
        <v>46125.462812500002</v>
      </c>
      <c r="I9539" t="b">
        <v>1</v>
      </c>
      <c r="J9539" t="b">
        <v>0</v>
      </c>
      <c r="K9539" t="s">
        <v>41</v>
      </c>
      <c r="L9539" t="s">
        <v>60</v>
      </c>
      <c r="M9539">
        <v>165993</v>
      </c>
      <c r="N9539"/>
      <c r="O9539" t="s">
        <v>17171</v>
      </c>
      <c r="P9539" t="s">
        <v>17351</v>
      </c>
    </row>
    <row r="9540" spans="1:16" x14ac:dyDescent="0.25">
      <c r="A9540" t="s">
        <v>5</v>
      </c>
      <c r="B9540" t="s">
        <v>18945</v>
      </c>
      <c r="C9540" t="s">
        <v>118</v>
      </c>
      <c r="D9540" t="s">
        <v>17170</v>
      </c>
      <c r="E9540" t="s">
        <v>59</v>
      </c>
      <c r="F9540" t="b">
        <v>0</v>
      </c>
      <c r="G9540" t="s">
        <v>73</v>
      </c>
      <c r="H9540" s="1">
        <v>46125.462847222218</v>
      </c>
      <c r="I9540" t="b">
        <v>1</v>
      </c>
      <c r="J9540" t="b">
        <v>0</v>
      </c>
      <c r="K9540" t="s">
        <v>41</v>
      </c>
      <c r="L9540" t="s">
        <v>60</v>
      </c>
      <c r="M9540">
        <v>165993</v>
      </c>
      <c r="N9540"/>
      <c r="O9540" t="s">
        <v>17171</v>
      </c>
      <c r="P9540" t="s">
        <v>17351</v>
      </c>
    </row>
    <row r="9541" spans="1:16" x14ac:dyDescent="0.25">
      <c r="A9541" t="s">
        <v>7</v>
      </c>
      <c r="B9541" t="s">
        <v>18946</v>
      </c>
      <c r="C9541" t="s">
        <v>810</v>
      </c>
      <c r="D9541" t="s">
        <v>16554</v>
      </c>
      <c r="E9541" t="s">
        <v>59</v>
      </c>
      <c r="F9541" t="b">
        <v>0</v>
      </c>
      <c r="G9541" t="s">
        <v>77</v>
      </c>
      <c r="H9541" s="1">
        <v>46125.50236111111</v>
      </c>
      <c r="I9541" t="b">
        <v>0</v>
      </c>
      <c r="J9541" t="b">
        <v>1</v>
      </c>
      <c r="K9541" t="s">
        <v>41</v>
      </c>
      <c r="L9541" t="s">
        <v>60</v>
      </c>
      <c r="M9541">
        <v>184000</v>
      </c>
      <c r="N9541"/>
      <c r="O9541" t="s">
        <v>18947</v>
      </c>
      <c r="P9541" t="s">
        <v>1565</v>
      </c>
    </row>
    <row r="9542" spans="1:16" x14ac:dyDescent="0.25">
      <c r="A9542" t="s">
        <v>0</v>
      </c>
      <c r="B9542" t="s">
        <v>14425</v>
      </c>
      <c r="C9542" t="s">
        <v>5273</v>
      </c>
      <c r="D9542" t="s">
        <v>4346</v>
      </c>
      <c r="E9542" t="s">
        <v>59</v>
      </c>
      <c r="F9542" t="b">
        <v>0</v>
      </c>
      <c r="G9542" t="s">
        <v>40</v>
      </c>
      <c r="H9542" s="1">
        <v>46125.503229166658</v>
      </c>
      <c r="I9542" t="b">
        <v>0</v>
      </c>
      <c r="J9542" t="b">
        <v>0</v>
      </c>
      <c r="K9542" t="s">
        <v>40</v>
      </c>
      <c r="L9542" t="s">
        <v>60</v>
      </c>
      <c r="M9542">
        <v>42541.5</v>
      </c>
      <c r="N9542"/>
      <c r="O9542" t="s">
        <v>16623</v>
      </c>
      <c r="P9542" t="s">
        <v>325</v>
      </c>
    </row>
    <row r="9543" spans="1:16" x14ac:dyDescent="0.25">
      <c r="A9543" t="s">
        <v>2</v>
      </c>
      <c r="B9543" t="s">
        <v>18948</v>
      </c>
      <c r="C9543" t="s">
        <v>1138</v>
      </c>
      <c r="D9543" t="s">
        <v>17170</v>
      </c>
      <c r="E9543" t="s">
        <v>59</v>
      </c>
      <c r="F9543" t="b">
        <v>0</v>
      </c>
      <c r="G9543" t="s">
        <v>77</v>
      </c>
      <c r="H9543" s="1">
        <v>46125.503298611111</v>
      </c>
      <c r="I9543" t="b">
        <v>0</v>
      </c>
      <c r="J9543" t="b">
        <v>0</v>
      </c>
      <c r="K9543" t="s">
        <v>41</v>
      </c>
      <c r="L9543" t="s">
        <v>60</v>
      </c>
      <c r="M9543">
        <v>96063.5</v>
      </c>
      <c r="N9543"/>
      <c r="O9543" t="s">
        <v>17171</v>
      </c>
      <c r="P9543" t="s">
        <v>310</v>
      </c>
    </row>
    <row r="9544" spans="1:16" x14ac:dyDescent="0.25">
      <c r="A9544" t="s">
        <v>2</v>
      </c>
      <c r="B9544" t="s">
        <v>18949</v>
      </c>
      <c r="C9544" t="s">
        <v>97</v>
      </c>
      <c r="D9544" t="s">
        <v>17170</v>
      </c>
      <c r="E9544" t="s">
        <v>59</v>
      </c>
      <c r="F9544" t="b">
        <v>0</v>
      </c>
      <c r="G9544" t="s">
        <v>89</v>
      </c>
      <c r="H9544" s="1">
        <v>46125.503310185188</v>
      </c>
      <c r="I9544" t="b">
        <v>0</v>
      </c>
      <c r="J9544" t="b">
        <v>0</v>
      </c>
      <c r="K9544" t="s">
        <v>41</v>
      </c>
      <c r="L9544" t="s">
        <v>60</v>
      </c>
      <c r="M9544">
        <v>101920.5</v>
      </c>
      <c r="N9544"/>
      <c r="O9544" t="s">
        <v>17171</v>
      </c>
      <c r="P9544" t="s">
        <v>310</v>
      </c>
    </row>
    <row r="9545" spans="1:16" x14ac:dyDescent="0.25">
      <c r="A9545" t="s">
        <v>2</v>
      </c>
      <c r="B9545" t="s">
        <v>18950</v>
      </c>
      <c r="C9545" t="s">
        <v>605</v>
      </c>
      <c r="D9545" t="s">
        <v>17170</v>
      </c>
      <c r="E9545" t="s">
        <v>59</v>
      </c>
      <c r="F9545" t="b">
        <v>0</v>
      </c>
      <c r="G9545" t="s">
        <v>77</v>
      </c>
      <c r="H9545" s="1">
        <v>46125.503321759257</v>
      </c>
      <c r="I9545" t="b">
        <v>0</v>
      </c>
      <c r="J9545" t="b">
        <v>0</v>
      </c>
      <c r="K9545" t="s">
        <v>41</v>
      </c>
      <c r="L9545" t="s">
        <v>60</v>
      </c>
      <c r="M9545">
        <v>145530</v>
      </c>
      <c r="N9545"/>
      <c r="O9545" t="s">
        <v>17171</v>
      </c>
      <c r="P9545" t="s">
        <v>310</v>
      </c>
    </row>
    <row r="9546" spans="1:16" x14ac:dyDescent="0.25">
      <c r="A9546" t="s">
        <v>1</v>
      </c>
      <c r="B9546" t="s">
        <v>18951</v>
      </c>
      <c r="C9546" t="s">
        <v>753</v>
      </c>
      <c r="D9546" t="s">
        <v>17170</v>
      </c>
      <c r="E9546" t="s">
        <v>59</v>
      </c>
      <c r="F9546" t="b">
        <v>0</v>
      </c>
      <c r="G9546" t="s">
        <v>73</v>
      </c>
      <c r="H9546" s="1">
        <v>46125.504432870373</v>
      </c>
      <c r="I9546" t="b">
        <v>0</v>
      </c>
      <c r="J9546" t="b">
        <v>0</v>
      </c>
      <c r="K9546" t="s">
        <v>41</v>
      </c>
      <c r="L9546" t="s">
        <v>60</v>
      </c>
      <c r="M9546">
        <v>138138</v>
      </c>
      <c r="N9546"/>
      <c r="O9546" t="s">
        <v>17171</v>
      </c>
      <c r="P9546" t="s">
        <v>17351</v>
      </c>
    </row>
    <row r="9547" spans="1:16" x14ac:dyDescent="0.25">
      <c r="A9547" t="s">
        <v>1</v>
      </c>
      <c r="B9547" t="s">
        <v>18951</v>
      </c>
      <c r="C9547" t="s">
        <v>753</v>
      </c>
      <c r="D9547" t="s">
        <v>17170</v>
      </c>
      <c r="E9547" t="s">
        <v>59</v>
      </c>
      <c r="F9547" t="b">
        <v>0</v>
      </c>
      <c r="G9547" t="s">
        <v>41</v>
      </c>
      <c r="H9547" s="1">
        <v>46125.505706018521</v>
      </c>
      <c r="I9547" t="b">
        <v>0</v>
      </c>
      <c r="J9547" t="b">
        <v>0</v>
      </c>
      <c r="K9547" t="s">
        <v>41</v>
      </c>
      <c r="L9547" t="s">
        <v>60</v>
      </c>
      <c r="M9547">
        <v>138138</v>
      </c>
      <c r="N9547"/>
      <c r="O9547" t="s">
        <v>17171</v>
      </c>
      <c r="P9547" t="s">
        <v>17351</v>
      </c>
    </row>
    <row r="9548" spans="1:16" x14ac:dyDescent="0.25">
      <c r="A9548" t="s">
        <v>3</v>
      </c>
      <c r="B9548" t="s">
        <v>18649</v>
      </c>
      <c r="C9548" t="s">
        <v>18650</v>
      </c>
      <c r="D9548" t="s">
        <v>4633</v>
      </c>
      <c r="E9548" t="s">
        <v>59</v>
      </c>
      <c r="F9548" t="b">
        <v>0</v>
      </c>
      <c r="G9548" t="s">
        <v>26</v>
      </c>
      <c r="H9548" s="1">
        <v>46125.544571759259</v>
      </c>
      <c r="I9548" t="b">
        <v>0</v>
      </c>
      <c r="J9548" t="b">
        <v>0</v>
      </c>
      <c r="K9548" t="s">
        <v>26</v>
      </c>
      <c r="L9548" t="s">
        <v>60</v>
      </c>
      <c r="M9548">
        <v>750000</v>
      </c>
      <c r="N9548"/>
      <c r="O9548" t="s">
        <v>18651</v>
      </c>
      <c r="P9548" t="s">
        <v>4661</v>
      </c>
    </row>
    <row r="9549" spans="1:16" x14ac:dyDescent="0.25">
      <c r="A9549" t="s">
        <v>0</v>
      </c>
      <c r="B9549" t="s">
        <v>18952</v>
      </c>
      <c r="C9549" t="s">
        <v>76</v>
      </c>
      <c r="D9549" t="s">
        <v>4526</v>
      </c>
      <c r="E9549" t="s">
        <v>59</v>
      </c>
      <c r="F9549" t="b">
        <v>1</v>
      </c>
      <c r="G9549" t="s">
        <v>39</v>
      </c>
      <c r="H9549" s="1">
        <v>46125.54488425926</v>
      </c>
      <c r="I9549" t="b">
        <v>1</v>
      </c>
      <c r="J9549" t="b">
        <v>0</v>
      </c>
      <c r="K9549" t="s">
        <v>39</v>
      </c>
      <c r="L9549" t="s">
        <v>60</v>
      </c>
      <c r="M9549">
        <v>120000</v>
      </c>
      <c r="N9549"/>
      <c r="O9549" t="s">
        <v>18953</v>
      </c>
      <c r="P9549" t="s">
        <v>85</v>
      </c>
    </row>
    <row r="9550" spans="1:16" x14ac:dyDescent="0.25">
      <c r="A9550" t="s">
        <v>0</v>
      </c>
      <c r="B9550" t="s">
        <v>18954</v>
      </c>
      <c r="C9550" t="s">
        <v>76</v>
      </c>
      <c r="D9550" t="s">
        <v>4633</v>
      </c>
      <c r="E9550" t="s">
        <v>59</v>
      </c>
      <c r="F9550" t="b">
        <v>1</v>
      </c>
      <c r="G9550" t="s">
        <v>42</v>
      </c>
      <c r="H9550" s="1">
        <v>46125.544965277782</v>
      </c>
      <c r="I9550" t="b">
        <v>0</v>
      </c>
      <c r="J9550" t="b">
        <v>0</v>
      </c>
      <c r="K9550" t="s">
        <v>42</v>
      </c>
      <c r="L9550" t="s">
        <v>60</v>
      </c>
      <c r="M9550">
        <v>45000</v>
      </c>
      <c r="N9550"/>
      <c r="O9550" t="s">
        <v>18955</v>
      </c>
      <c r="P9550" t="s">
        <v>9785</v>
      </c>
    </row>
    <row r="9551" spans="1:16" x14ac:dyDescent="0.25">
      <c r="A9551" t="s">
        <v>2</v>
      </c>
      <c r="B9551" t="s">
        <v>6674</v>
      </c>
      <c r="C9551" t="s">
        <v>370</v>
      </c>
      <c r="D9551" t="s">
        <v>2360</v>
      </c>
      <c r="E9551" t="s">
        <v>59</v>
      </c>
      <c r="F9551" t="b">
        <v>0</v>
      </c>
      <c r="G9551" t="s">
        <v>65</v>
      </c>
      <c r="H9551" s="1">
        <v>46125.544976851852</v>
      </c>
      <c r="I9551" t="b">
        <v>0</v>
      </c>
      <c r="J9551" t="b">
        <v>1</v>
      </c>
      <c r="K9551" t="s">
        <v>41</v>
      </c>
      <c r="L9551" t="s">
        <v>60</v>
      </c>
      <c r="M9551">
        <v>177500</v>
      </c>
      <c r="N9551"/>
      <c r="O9551" t="s">
        <v>3414</v>
      </c>
      <c r="P9551" t="s">
        <v>18956</v>
      </c>
    </row>
    <row r="9552" spans="1:16" x14ac:dyDescent="0.25">
      <c r="A9552" t="s">
        <v>8</v>
      </c>
      <c r="B9552" t="s">
        <v>18957</v>
      </c>
      <c r="C9552" t="s">
        <v>181</v>
      </c>
      <c r="D9552" t="s">
        <v>17170</v>
      </c>
      <c r="E9552" t="s">
        <v>59</v>
      </c>
      <c r="F9552" t="b">
        <v>0</v>
      </c>
      <c r="G9552" t="s">
        <v>89</v>
      </c>
      <c r="H9552" s="1">
        <v>46125.544976851852</v>
      </c>
      <c r="I9552" t="b">
        <v>0</v>
      </c>
      <c r="J9552" t="b">
        <v>0</v>
      </c>
      <c r="K9552" t="s">
        <v>41</v>
      </c>
      <c r="L9552" t="s">
        <v>60</v>
      </c>
      <c r="M9552">
        <v>172304</v>
      </c>
      <c r="N9552"/>
      <c r="O9552" t="s">
        <v>17171</v>
      </c>
      <c r="P9552" t="s">
        <v>663</v>
      </c>
    </row>
    <row r="9553" spans="1:16" x14ac:dyDescent="0.25">
      <c r="A9553" t="s">
        <v>6</v>
      </c>
      <c r="B9553" t="s">
        <v>18958</v>
      </c>
      <c r="C9553" t="s">
        <v>107</v>
      </c>
      <c r="D9553" t="s">
        <v>17170</v>
      </c>
      <c r="E9553" t="s">
        <v>59</v>
      </c>
      <c r="F9553" t="b">
        <v>0</v>
      </c>
      <c r="G9553" t="s">
        <v>77</v>
      </c>
      <c r="H9553" s="1">
        <v>46125.545023148137</v>
      </c>
      <c r="I9553" t="b">
        <v>0</v>
      </c>
      <c r="J9553" t="b">
        <v>0</v>
      </c>
      <c r="K9553" t="s">
        <v>41</v>
      </c>
      <c r="L9553" t="s">
        <v>60</v>
      </c>
      <c r="M9553">
        <v>183457</v>
      </c>
      <c r="N9553"/>
      <c r="O9553" t="s">
        <v>17171</v>
      </c>
      <c r="P9553" t="s">
        <v>310</v>
      </c>
    </row>
    <row r="9554" spans="1:16" x14ac:dyDescent="0.25">
      <c r="A9554" t="s">
        <v>1</v>
      </c>
      <c r="B9554" t="s">
        <v>18959</v>
      </c>
      <c r="C9554" t="s">
        <v>615</v>
      </c>
      <c r="D9554" t="s">
        <v>4526</v>
      </c>
      <c r="E9554" t="s">
        <v>59</v>
      </c>
      <c r="F9554" t="b">
        <v>0</v>
      </c>
      <c r="G9554" t="s">
        <v>89</v>
      </c>
      <c r="H9554" s="1">
        <v>46125.546064814807</v>
      </c>
      <c r="I9554" t="b">
        <v>0</v>
      </c>
      <c r="J9554" t="b">
        <v>1</v>
      </c>
      <c r="K9554" t="s">
        <v>41</v>
      </c>
      <c r="L9554" t="s">
        <v>60</v>
      </c>
      <c r="M9554">
        <v>88000</v>
      </c>
      <c r="N9554"/>
      <c r="O9554" t="s">
        <v>18960</v>
      </c>
      <c r="P9554" t="s">
        <v>18961</v>
      </c>
    </row>
    <row r="9555" spans="1:16" x14ac:dyDescent="0.25">
      <c r="A9555" t="s">
        <v>1</v>
      </c>
      <c r="B9555" t="s">
        <v>18959</v>
      </c>
      <c r="C9555" t="s">
        <v>615</v>
      </c>
      <c r="D9555" t="s">
        <v>4526</v>
      </c>
      <c r="E9555" t="s">
        <v>59</v>
      </c>
      <c r="F9555" t="b">
        <v>0</v>
      </c>
      <c r="G9555" t="s">
        <v>73</v>
      </c>
      <c r="H9555" s="1">
        <v>46125.546122685177</v>
      </c>
      <c r="I9555" t="b">
        <v>0</v>
      </c>
      <c r="J9555" t="b">
        <v>1</v>
      </c>
      <c r="K9555" t="s">
        <v>41</v>
      </c>
      <c r="L9555" t="s">
        <v>60</v>
      </c>
      <c r="M9555">
        <v>88000</v>
      </c>
      <c r="N9555"/>
      <c r="O9555" t="s">
        <v>18960</v>
      </c>
      <c r="P9555" t="s">
        <v>18962</v>
      </c>
    </row>
    <row r="9556" spans="1:16" x14ac:dyDescent="0.25">
      <c r="A9556" t="s">
        <v>1</v>
      </c>
      <c r="B9556" t="s">
        <v>15809</v>
      </c>
      <c r="C9556" t="s">
        <v>5067</v>
      </c>
      <c r="D9556" t="s">
        <v>4526</v>
      </c>
      <c r="E9556" t="s">
        <v>59</v>
      </c>
      <c r="F9556" t="b">
        <v>0</v>
      </c>
      <c r="G9556" t="s">
        <v>40</v>
      </c>
      <c r="H9556" s="1">
        <v>46125.547326388893</v>
      </c>
      <c r="I9556" t="b">
        <v>1</v>
      </c>
      <c r="J9556" t="b">
        <v>0</v>
      </c>
      <c r="K9556" t="s">
        <v>40</v>
      </c>
      <c r="L9556" t="s">
        <v>60</v>
      </c>
      <c r="M9556">
        <v>45000</v>
      </c>
      <c r="N9556"/>
      <c r="O9556" t="s">
        <v>15810</v>
      </c>
      <c r="P9556" t="s">
        <v>15811</v>
      </c>
    </row>
    <row r="9557" spans="1:16" x14ac:dyDescent="0.25">
      <c r="A9557" t="s">
        <v>1</v>
      </c>
      <c r="B9557" t="s">
        <v>18322</v>
      </c>
      <c r="C9557" t="s">
        <v>76</v>
      </c>
      <c r="D9557" t="s">
        <v>6062</v>
      </c>
      <c r="E9557" t="s">
        <v>59</v>
      </c>
      <c r="F9557" t="b">
        <v>1</v>
      </c>
      <c r="G9557" t="s">
        <v>40</v>
      </c>
      <c r="H9557" s="1">
        <v>46125.547349537039</v>
      </c>
      <c r="I9557" t="b">
        <v>1</v>
      </c>
      <c r="J9557" t="b">
        <v>0</v>
      </c>
      <c r="K9557" t="s">
        <v>40</v>
      </c>
      <c r="L9557" t="s">
        <v>60</v>
      </c>
      <c r="M9557">
        <v>55000</v>
      </c>
      <c r="N9557"/>
      <c r="O9557" t="s">
        <v>3446</v>
      </c>
      <c r="P9557" t="s">
        <v>18323</v>
      </c>
    </row>
    <row r="9558" spans="1:16" x14ac:dyDescent="0.25">
      <c r="A9558" t="s">
        <v>5</v>
      </c>
      <c r="B9558" t="s">
        <v>18963</v>
      </c>
      <c r="C9558" t="s">
        <v>5029</v>
      </c>
      <c r="D9558" t="s">
        <v>5532</v>
      </c>
      <c r="E9558" t="s">
        <v>59</v>
      </c>
      <c r="F9558" t="b">
        <v>0</v>
      </c>
      <c r="G9558" t="s">
        <v>40</v>
      </c>
      <c r="H9558" s="1">
        <v>46125.547349537039</v>
      </c>
      <c r="I9558" t="b">
        <v>1</v>
      </c>
      <c r="J9558" t="b">
        <v>0</v>
      </c>
      <c r="K9558" t="s">
        <v>40</v>
      </c>
      <c r="L9558" t="s">
        <v>60</v>
      </c>
      <c r="M9558">
        <v>70000</v>
      </c>
      <c r="N9558"/>
      <c r="O9558" t="s">
        <v>8517</v>
      </c>
      <c r="P9558" t="s">
        <v>18505</v>
      </c>
    </row>
    <row r="9559" spans="1:16" x14ac:dyDescent="0.25">
      <c r="A9559" t="s">
        <v>2</v>
      </c>
      <c r="B9559" t="s">
        <v>18964</v>
      </c>
      <c r="C9559" t="s">
        <v>304</v>
      </c>
      <c r="D9559" t="s">
        <v>18965</v>
      </c>
      <c r="E9559" t="s">
        <v>59</v>
      </c>
      <c r="F9559" t="b">
        <v>0</v>
      </c>
      <c r="G9559" t="s">
        <v>77</v>
      </c>
      <c r="H9559" s="1">
        <v>46125.585590277777</v>
      </c>
      <c r="I9559" t="b">
        <v>0</v>
      </c>
      <c r="J9559" t="b">
        <v>0</v>
      </c>
      <c r="K9559" t="s">
        <v>41</v>
      </c>
      <c r="L9559" t="s">
        <v>60</v>
      </c>
      <c r="M9559">
        <v>187785</v>
      </c>
      <c r="N9559"/>
      <c r="O9559" t="s">
        <v>18966</v>
      </c>
    </row>
    <row r="9560" spans="1:16" x14ac:dyDescent="0.25">
      <c r="A9560" t="s">
        <v>3</v>
      </c>
      <c r="B9560" t="s">
        <v>3</v>
      </c>
      <c r="C9560" t="s">
        <v>1384</v>
      </c>
      <c r="D9560" t="s">
        <v>2360</v>
      </c>
      <c r="E9560" t="s">
        <v>59</v>
      </c>
      <c r="F9560" t="b">
        <v>0</v>
      </c>
      <c r="G9560" t="s">
        <v>77</v>
      </c>
      <c r="H9560" s="1">
        <v>46125.585706018523</v>
      </c>
      <c r="I9560" t="b">
        <v>0</v>
      </c>
      <c r="J9560" t="b">
        <v>0</v>
      </c>
      <c r="K9560" t="s">
        <v>41</v>
      </c>
      <c r="L9560" t="s">
        <v>74</v>
      </c>
      <c r="M9560"/>
      <c r="N9560">
        <v>28.5</v>
      </c>
      <c r="O9560" t="s">
        <v>4128</v>
      </c>
      <c r="P9560" t="s">
        <v>146</v>
      </c>
    </row>
    <row r="9561" spans="1:16" x14ac:dyDescent="0.25">
      <c r="A9561" t="s">
        <v>0</v>
      </c>
      <c r="B9561" t="s">
        <v>18967</v>
      </c>
      <c r="C9561" t="s">
        <v>40</v>
      </c>
      <c r="D9561" t="s">
        <v>4526</v>
      </c>
      <c r="E9561" t="s">
        <v>59</v>
      </c>
      <c r="F9561" t="b">
        <v>0</v>
      </c>
      <c r="G9561" t="s">
        <v>40</v>
      </c>
      <c r="H9561" s="1">
        <v>46125.586562500001</v>
      </c>
      <c r="I9561" t="b">
        <v>1</v>
      </c>
      <c r="J9561" t="b">
        <v>0</v>
      </c>
      <c r="K9561" t="s">
        <v>40</v>
      </c>
      <c r="L9561" t="s">
        <v>60</v>
      </c>
      <c r="M9561">
        <v>51250</v>
      </c>
      <c r="N9561"/>
      <c r="O9561" t="s">
        <v>18968</v>
      </c>
      <c r="P9561" t="s">
        <v>728</v>
      </c>
    </row>
    <row r="9562" spans="1:16" x14ac:dyDescent="0.25">
      <c r="A9562" t="s">
        <v>0</v>
      </c>
      <c r="B9562" t="s">
        <v>18969</v>
      </c>
      <c r="C9562" t="s">
        <v>76</v>
      </c>
      <c r="D9562" t="s">
        <v>4599</v>
      </c>
      <c r="E9562" t="s">
        <v>59</v>
      </c>
      <c r="F9562" t="b">
        <v>1</v>
      </c>
      <c r="G9562" t="s">
        <v>40</v>
      </c>
      <c r="H9562" s="1">
        <v>46125.586562500001</v>
      </c>
      <c r="I9562" t="b">
        <v>1</v>
      </c>
      <c r="J9562" t="b">
        <v>0</v>
      </c>
      <c r="K9562" t="s">
        <v>40</v>
      </c>
      <c r="L9562" t="s">
        <v>60</v>
      </c>
      <c r="M9562">
        <v>37500</v>
      </c>
      <c r="N9562"/>
      <c r="O9562" t="s">
        <v>2593</v>
      </c>
      <c r="P9562" t="s">
        <v>18970</v>
      </c>
    </row>
    <row r="9563" spans="1:16" x14ac:dyDescent="0.25">
      <c r="A9563" t="s">
        <v>3</v>
      </c>
      <c r="B9563" t="s">
        <v>4352</v>
      </c>
      <c r="C9563" t="s">
        <v>3396</v>
      </c>
      <c r="D9563" t="s">
        <v>4346</v>
      </c>
      <c r="E9563" t="s">
        <v>59</v>
      </c>
      <c r="F9563" t="b">
        <v>0</v>
      </c>
      <c r="G9563" t="s">
        <v>41</v>
      </c>
      <c r="H9563" s="1">
        <v>46125.586597222216</v>
      </c>
      <c r="I9563" t="b">
        <v>0</v>
      </c>
      <c r="J9563" t="b">
        <v>1</v>
      </c>
      <c r="K9563" t="s">
        <v>41</v>
      </c>
      <c r="L9563" t="s">
        <v>74</v>
      </c>
      <c r="M9563"/>
      <c r="N9563">
        <v>35.5</v>
      </c>
      <c r="O9563" t="s">
        <v>18971</v>
      </c>
      <c r="P9563" t="s">
        <v>3990</v>
      </c>
    </row>
    <row r="9564" spans="1:16" x14ac:dyDescent="0.25">
      <c r="A9564" t="s">
        <v>6</v>
      </c>
      <c r="B9564" t="s">
        <v>18972</v>
      </c>
      <c r="C9564" t="s">
        <v>148</v>
      </c>
      <c r="D9564" t="s">
        <v>17170</v>
      </c>
      <c r="E9564" t="s">
        <v>59</v>
      </c>
      <c r="F9564" t="b">
        <v>0</v>
      </c>
      <c r="G9564" t="s">
        <v>89</v>
      </c>
      <c r="H9564" s="1">
        <v>46125.586643518523</v>
      </c>
      <c r="I9564" t="b">
        <v>0</v>
      </c>
      <c r="J9564" t="b">
        <v>0</v>
      </c>
      <c r="K9564" t="s">
        <v>41</v>
      </c>
      <c r="L9564" t="s">
        <v>60</v>
      </c>
      <c r="M9564">
        <v>166320</v>
      </c>
      <c r="N9564"/>
      <c r="O9564" t="s">
        <v>17171</v>
      </c>
      <c r="P9564" t="s">
        <v>310</v>
      </c>
    </row>
    <row r="9565" spans="1:16" x14ac:dyDescent="0.25">
      <c r="A9565" t="s">
        <v>2</v>
      </c>
      <c r="B9565" t="s">
        <v>18973</v>
      </c>
      <c r="C9565" t="s">
        <v>190</v>
      </c>
      <c r="D9565" t="s">
        <v>17170</v>
      </c>
      <c r="E9565" t="s">
        <v>59</v>
      </c>
      <c r="F9565" t="b">
        <v>0</v>
      </c>
      <c r="G9565" t="s">
        <v>73</v>
      </c>
      <c r="H9565" s="1">
        <v>46125.586701388893</v>
      </c>
      <c r="I9565" t="b">
        <v>0</v>
      </c>
      <c r="J9565" t="b">
        <v>0</v>
      </c>
      <c r="K9565" t="s">
        <v>41</v>
      </c>
      <c r="L9565" t="s">
        <v>60</v>
      </c>
      <c r="M9565">
        <v>187968</v>
      </c>
      <c r="N9565"/>
      <c r="O9565" t="s">
        <v>17171</v>
      </c>
      <c r="P9565" t="s">
        <v>663</v>
      </c>
    </row>
    <row r="9566" spans="1:16" x14ac:dyDescent="0.25">
      <c r="A9566" t="s">
        <v>2</v>
      </c>
      <c r="B9566" t="s">
        <v>18974</v>
      </c>
      <c r="C9566" t="s">
        <v>5115</v>
      </c>
      <c r="D9566" t="s">
        <v>4526</v>
      </c>
      <c r="E9566" t="s">
        <v>59</v>
      </c>
      <c r="F9566" t="b">
        <v>0</v>
      </c>
      <c r="G9566" t="s">
        <v>40</v>
      </c>
      <c r="H9566" s="1">
        <v>46125.587650462963</v>
      </c>
      <c r="I9566" t="b">
        <v>0</v>
      </c>
      <c r="J9566" t="b">
        <v>0</v>
      </c>
      <c r="K9566" t="s">
        <v>40</v>
      </c>
      <c r="L9566" t="s">
        <v>60</v>
      </c>
      <c r="M9566">
        <v>70000</v>
      </c>
      <c r="N9566"/>
      <c r="O9566" t="s">
        <v>4410</v>
      </c>
      <c r="P9566" t="s">
        <v>459</v>
      </c>
    </row>
    <row r="9567" spans="1:16" x14ac:dyDescent="0.25">
      <c r="A9567" t="s">
        <v>4</v>
      </c>
      <c r="B9567" t="s">
        <v>18975</v>
      </c>
      <c r="C9567" t="s">
        <v>41</v>
      </c>
      <c r="D9567" t="s">
        <v>4526</v>
      </c>
      <c r="E9567" t="s">
        <v>59</v>
      </c>
      <c r="F9567" t="b">
        <v>0</v>
      </c>
      <c r="G9567" t="s">
        <v>41</v>
      </c>
      <c r="H9567" s="1">
        <v>46125.58766203704</v>
      </c>
      <c r="I9567" t="b">
        <v>0</v>
      </c>
      <c r="J9567" t="b">
        <v>0</v>
      </c>
      <c r="K9567" t="s">
        <v>41</v>
      </c>
      <c r="L9567" t="s">
        <v>60</v>
      </c>
      <c r="M9567">
        <v>125000</v>
      </c>
      <c r="N9567"/>
      <c r="O9567" t="s">
        <v>101</v>
      </c>
      <c r="P9567" t="s">
        <v>146</v>
      </c>
    </row>
    <row r="9568" spans="1:16" x14ac:dyDescent="0.25">
      <c r="A9568" t="s">
        <v>1</v>
      </c>
      <c r="B9568" t="s">
        <v>18976</v>
      </c>
      <c r="C9568" t="s">
        <v>7611</v>
      </c>
      <c r="D9568" t="s">
        <v>4346</v>
      </c>
      <c r="E9568" t="s">
        <v>59</v>
      </c>
      <c r="F9568" t="b">
        <v>0</v>
      </c>
      <c r="G9568" t="s">
        <v>40</v>
      </c>
      <c r="H9568" s="1">
        <v>46125.588993055557</v>
      </c>
      <c r="I9568" t="b">
        <v>1</v>
      </c>
      <c r="J9568" t="b">
        <v>0</v>
      </c>
      <c r="K9568" t="s">
        <v>40</v>
      </c>
      <c r="L9568" t="s">
        <v>60</v>
      </c>
      <c r="M9568">
        <v>25000</v>
      </c>
      <c r="N9568"/>
      <c r="O9568" t="s">
        <v>7612</v>
      </c>
    </row>
    <row r="9569" spans="1:16" x14ac:dyDescent="0.25">
      <c r="A9569" t="s">
        <v>0</v>
      </c>
      <c r="B9569" t="s">
        <v>18967</v>
      </c>
      <c r="C9569" t="s">
        <v>40</v>
      </c>
      <c r="D9569" t="s">
        <v>4526</v>
      </c>
      <c r="E9569" t="s">
        <v>59</v>
      </c>
      <c r="F9569" t="b">
        <v>0</v>
      </c>
      <c r="G9569" t="s">
        <v>40</v>
      </c>
      <c r="H9569" s="1">
        <v>46125.589004629634</v>
      </c>
      <c r="I9569" t="b">
        <v>1</v>
      </c>
      <c r="J9569" t="b">
        <v>0</v>
      </c>
      <c r="K9569" t="s">
        <v>40</v>
      </c>
      <c r="L9569" t="s">
        <v>60</v>
      </c>
      <c r="M9569">
        <v>51250</v>
      </c>
      <c r="N9569"/>
      <c r="O9569" t="s">
        <v>18968</v>
      </c>
      <c r="P9569" t="s">
        <v>728</v>
      </c>
    </row>
    <row r="9570" spans="1:16" x14ac:dyDescent="0.25">
      <c r="A9570" t="s">
        <v>3</v>
      </c>
      <c r="B9570" t="s">
        <v>18977</v>
      </c>
      <c r="C9570" t="s">
        <v>190</v>
      </c>
      <c r="D9570" t="s">
        <v>2360</v>
      </c>
      <c r="E9570" t="s">
        <v>59</v>
      </c>
      <c r="F9570" t="b">
        <v>0</v>
      </c>
      <c r="G9570" t="s">
        <v>73</v>
      </c>
      <c r="H9570" s="1">
        <v>46125.627256944441</v>
      </c>
      <c r="I9570" t="b">
        <v>0</v>
      </c>
      <c r="J9570" t="b">
        <v>0</v>
      </c>
      <c r="K9570" t="s">
        <v>41</v>
      </c>
      <c r="L9570" t="s">
        <v>74</v>
      </c>
      <c r="M9570"/>
      <c r="N9570">
        <v>37.5</v>
      </c>
      <c r="O9570" t="s">
        <v>18978</v>
      </c>
      <c r="P9570" t="s">
        <v>1482</v>
      </c>
    </row>
    <row r="9571" spans="1:16" x14ac:dyDescent="0.25">
      <c r="A9571" t="s">
        <v>0</v>
      </c>
      <c r="B9571" t="s">
        <v>18979</v>
      </c>
      <c r="C9571" t="s">
        <v>3804</v>
      </c>
      <c r="D9571" t="s">
        <v>4346</v>
      </c>
      <c r="E9571" t="s">
        <v>232</v>
      </c>
      <c r="F9571" t="b">
        <v>0</v>
      </c>
      <c r="G9571" t="s">
        <v>68</v>
      </c>
      <c r="H9571" s="1">
        <v>46125.627256944441</v>
      </c>
      <c r="I9571" t="b">
        <v>0</v>
      </c>
      <c r="J9571" t="b">
        <v>1</v>
      </c>
      <c r="K9571" t="s">
        <v>41</v>
      </c>
      <c r="L9571" t="s">
        <v>74</v>
      </c>
      <c r="M9571"/>
      <c r="N9571">
        <v>28</v>
      </c>
      <c r="O9571" t="s">
        <v>2052</v>
      </c>
      <c r="P9571" t="s">
        <v>325</v>
      </c>
    </row>
    <row r="9572" spans="1:16" x14ac:dyDescent="0.25">
      <c r="A9572" t="s">
        <v>3</v>
      </c>
      <c r="B9572" t="s">
        <v>18980</v>
      </c>
      <c r="C9572" t="s">
        <v>278</v>
      </c>
      <c r="D9572" t="s">
        <v>18981</v>
      </c>
      <c r="E9572" t="s">
        <v>132</v>
      </c>
      <c r="F9572" t="b">
        <v>0</v>
      </c>
      <c r="G9572" t="s">
        <v>89</v>
      </c>
      <c r="H9572" s="1">
        <v>46125.627256944441</v>
      </c>
      <c r="I9572" t="b">
        <v>0</v>
      </c>
      <c r="J9572" t="b">
        <v>0</v>
      </c>
      <c r="K9572" t="s">
        <v>41</v>
      </c>
      <c r="L9572" t="s">
        <v>74</v>
      </c>
      <c r="M9572"/>
      <c r="N9572">
        <v>25</v>
      </c>
      <c r="O9572" t="s">
        <v>18981</v>
      </c>
    </row>
    <row r="9573" spans="1:16" x14ac:dyDescent="0.25">
      <c r="A9573" t="s">
        <v>3</v>
      </c>
      <c r="B9573" t="s">
        <v>18980</v>
      </c>
      <c r="C9573" t="s">
        <v>13646</v>
      </c>
      <c r="D9573" t="s">
        <v>18981</v>
      </c>
      <c r="E9573" t="s">
        <v>132</v>
      </c>
      <c r="F9573" t="b">
        <v>0</v>
      </c>
      <c r="G9573" t="s">
        <v>73</v>
      </c>
      <c r="H9573" s="1">
        <v>46125.627303240741</v>
      </c>
      <c r="I9573" t="b">
        <v>0</v>
      </c>
      <c r="J9573" t="b">
        <v>0</v>
      </c>
      <c r="K9573" t="s">
        <v>41</v>
      </c>
      <c r="L9573" t="s">
        <v>74</v>
      </c>
      <c r="M9573"/>
      <c r="N9573">
        <v>25</v>
      </c>
      <c r="O9573" t="s">
        <v>18981</v>
      </c>
    </row>
    <row r="9574" spans="1:16" x14ac:dyDescent="0.25">
      <c r="A9574" t="s">
        <v>3</v>
      </c>
      <c r="B9574" t="s">
        <v>18982</v>
      </c>
      <c r="C9574" t="s">
        <v>1310</v>
      </c>
      <c r="D9574" t="s">
        <v>4346</v>
      </c>
      <c r="E9574" t="s">
        <v>59</v>
      </c>
      <c r="F9574" t="b">
        <v>0</v>
      </c>
      <c r="G9574" t="s">
        <v>32</v>
      </c>
      <c r="H9574" s="1">
        <v>46125.628020833326</v>
      </c>
      <c r="I9574" t="b">
        <v>0</v>
      </c>
      <c r="J9574" t="b">
        <v>0</v>
      </c>
      <c r="K9574" t="s">
        <v>32</v>
      </c>
      <c r="L9574" t="s">
        <v>74</v>
      </c>
      <c r="M9574"/>
      <c r="N9574">
        <v>16.5</v>
      </c>
      <c r="O9574" t="s">
        <v>18983</v>
      </c>
      <c r="P9574" t="s">
        <v>426</v>
      </c>
    </row>
    <row r="9575" spans="1:16" x14ac:dyDescent="0.25">
      <c r="A9575" t="s">
        <v>0</v>
      </c>
      <c r="B9575" t="s">
        <v>18984</v>
      </c>
      <c r="C9575" t="s">
        <v>76</v>
      </c>
      <c r="D9575" t="s">
        <v>4526</v>
      </c>
      <c r="E9575" t="s">
        <v>88</v>
      </c>
      <c r="F9575" t="b">
        <v>1</v>
      </c>
      <c r="G9575" t="s">
        <v>41</v>
      </c>
      <c r="H9575" s="1">
        <v>46125.628252314818</v>
      </c>
      <c r="I9575" t="b">
        <v>1</v>
      </c>
      <c r="J9575" t="b">
        <v>1</v>
      </c>
      <c r="K9575" t="s">
        <v>41</v>
      </c>
      <c r="L9575" t="s">
        <v>74</v>
      </c>
      <c r="M9575"/>
      <c r="N9575">
        <v>87.5</v>
      </c>
      <c r="O9575" t="s">
        <v>969</v>
      </c>
      <c r="P9575" t="s">
        <v>146</v>
      </c>
    </row>
    <row r="9576" spans="1:16" x14ac:dyDescent="0.25">
      <c r="A9576" t="s">
        <v>2</v>
      </c>
      <c r="B9576" t="s">
        <v>18985</v>
      </c>
      <c r="C9576" t="s">
        <v>583</v>
      </c>
      <c r="D9576" t="s">
        <v>17170</v>
      </c>
      <c r="E9576" t="s">
        <v>59</v>
      </c>
      <c r="F9576" t="b">
        <v>0</v>
      </c>
      <c r="G9576" t="s">
        <v>77</v>
      </c>
      <c r="H9576" s="1">
        <v>46125.628298611111</v>
      </c>
      <c r="I9576" t="b">
        <v>0</v>
      </c>
      <c r="J9576" t="b">
        <v>0</v>
      </c>
      <c r="K9576" t="s">
        <v>41</v>
      </c>
      <c r="L9576" t="s">
        <v>60</v>
      </c>
      <c r="M9576">
        <v>86691.5</v>
      </c>
      <c r="N9576"/>
      <c r="O9576" t="s">
        <v>17171</v>
      </c>
      <c r="P9576" t="s">
        <v>310</v>
      </c>
    </row>
    <row r="9577" spans="1:16" x14ac:dyDescent="0.25">
      <c r="A9577" t="s">
        <v>2</v>
      </c>
      <c r="B9577" t="s">
        <v>18986</v>
      </c>
      <c r="C9577" t="s">
        <v>181</v>
      </c>
      <c r="D9577" t="s">
        <v>17170</v>
      </c>
      <c r="E9577" t="s">
        <v>59</v>
      </c>
      <c r="F9577" t="b">
        <v>0</v>
      </c>
      <c r="G9577" t="s">
        <v>89</v>
      </c>
      <c r="H9577" s="1">
        <v>46125.628310185188</v>
      </c>
      <c r="I9577" t="b">
        <v>0</v>
      </c>
      <c r="J9577" t="b">
        <v>0</v>
      </c>
      <c r="K9577" t="s">
        <v>41</v>
      </c>
      <c r="L9577" t="s">
        <v>60</v>
      </c>
      <c r="M9577">
        <v>137456</v>
      </c>
      <c r="N9577"/>
      <c r="O9577" t="s">
        <v>17171</v>
      </c>
      <c r="P9577" t="s">
        <v>310</v>
      </c>
    </row>
    <row r="9578" spans="1:16" x14ac:dyDescent="0.25">
      <c r="A9578" t="s">
        <v>2</v>
      </c>
      <c r="B9578" t="s">
        <v>18987</v>
      </c>
      <c r="C9578" t="s">
        <v>142</v>
      </c>
      <c r="D9578" t="s">
        <v>5349</v>
      </c>
      <c r="E9578" t="s">
        <v>59</v>
      </c>
      <c r="F9578" t="b">
        <v>0</v>
      </c>
      <c r="G9578" t="s">
        <v>65</v>
      </c>
      <c r="H9578" s="1">
        <v>46125.628321759257</v>
      </c>
      <c r="I9578" t="b">
        <v>0</v>
      </c>
      <c r="J9578" t="b">
        <v>0</v>
      </c>
      <c r="K9578" t="s">
        <v>41</v>
      </c>
      <c r="L9578" t="s">
        <v>60</v>
      </c>
      <c r="M9578">
        <v>162500</v>
      </c>
      <c r="N9578"/>
      <c r="O9578" t="s">
        <v>18988</v>
      </c>
      <c r="P9578" t="s">
        <v>18989</v>
      </c>
    </row>
    <row r="9579" spans="1:16" x14ac:dyDescent="0.25">
      <c r="A9579" t="s">
        <v>2</v>
      </c>
      <c r="B9579" t="s">
        <v>18990</v>
      </c>
      <c r="C9579" t="s">
        <v>515</v>
      </c>
      <c r="D9579" t="s">
        <v>17170</v>
      </c>
      <c r="E9579" t="s">
        <v>59</v>
      </c>
      <c r="F9579" t="b">
        <v>0</v>
      </c>
      <c r="G9579" t="s">
        <v>73</v>
      </c>
      <c r="H9579" s="1">
        <v>46125.62835648148</v>
      </c>
      <c r="I9579" t="b">
        <v>0</v>
      </c>
      <c r="J9579" t="b">
        <v>0</v>
      </c>
      <c r="K9579" t="s">
        <v>41</v>
      </c>
      <c r="L9579" t="s">
        <v>60</v>
      </c>
      <c r="M9579">
        <v>107778</v>
      </c>
      <c r="N9579"/>
      <c r="O9579" t="s">
        <v>17171</v>
      </c>
      <c r="P9579" t="s">
        <v>310</v>
      </c>
    </row>
    <row r="9580" spans="1:16" x14ac:dyDescent="0.25">
      <c r="A9580" t="s">
        <v>1</v>
      </c>
      <c r="B9580" t="s">
        <v>17543</v>
      </c>
      <c r="C9580" t="s">
        <v>81</v>
      </c>
      <c r="D9580" t="s">
        <v>4346</v>
      </c>
      <c r="E9580" t="s">
        <v>59</v>
      </c>
      <c r="F9580" t="b">
        <v>0</v>
      </c>
      <c r="G9580" t="s">
        <v>77</v>
      </c>
      <c r="H9580" s="1">
        <v>46125.629374999997</v>
      </c>
      <c r="I9580" t="b">
        <v>1</v>
      </c>
      <c r="J9580" t="b">
        <v>0</v>
      </c>
      <c r="K9580" t="s">
        <v>41</v>
      </c>
      <c r="L9580" t="s">
        <v>74</v>
      </c>
      <c r="M9580"/>
      <c r="N9580">
        <v>80</v>
      </c>
      <c r="O9580" t="s">
        <v>2224</v>
      </c>
      <c r="P9580" t="s">
        <v>18991</v>
      </c>
    </row>
    <row r="9581" spans="1:16" x14ac:dyDescent="0.25">
      <c r="A9581" t="s">
        <v>5</v>
      </c>
      <c r="B9581" t="s">
        <v>18992</v>
      </c>
      <c r="C9581" t="s">
        <v>1286</v>
      </c>
      <c r="D9581" t="s">
        <v>17170</v>
      </c>
      <c r="E9581" t="s">
        <v>59</v>
      </c>
      <c r="F9581" t="b">
        <v>0</v>
      </c>
      <c r="G9581" t="s">
        <v>68</v>
      </c>
      <c r="H9581" s="1">
        <v>46125.629421296297</v>
      </c>
      <c r="I9581" t="b">
        <v>1</v>
      </c>
      <c r="J9581" t="b">
        <v>0</v>
      </c>
      <c r="K9581" t="s">
        <v>41</v>
      </c>
      <c r="L9581" t="s">
        <v>60</v>
      </c>
      <c r="M9581">
        <v>188535.5</v>
      </c>
      <c r="N9581"/>
      <c r="O9581" t="s">
        <v>17171</v>
      </c>
      <c r="P9581" t="s">
        <v>17351</v>
      </c>
    </row>
    <row r="9582" spans="1:16" x14ac:dyDescent="0.25">
      <c r="A9582" t="s">
        <v>1</v>
      </c>
      <c r="B9582" t="s">
        <v>18993</v>
      </c>
      <c r="C9582" t="s">
        <v>353</v>
      </c>
      <c r="D9582" t="s">
        <v>4526</v>
      </c>
      <c r="E9582" t="s">
        <v>621</v>
      </c>
      <c r="F9582" t="b">
        <v>0</v>
      </c>
      <c r="G9582" t="s">
        <v>77</v>
      </c>
      <c r="H9582" s="1">
        <v>46125.629444444443</v>
      </c>
      <c r="I9582" t="b">
        <v>0</v>
      </c>
      <c r="J9582" t="b">
        <v>1</v>
      </c>
      <c r="K9582" t="s">
        <v>41</v>
      </c>
      <c r="L9582" t="s">
        <v>60</v>
      </c>
      <c r="M9582">
        <v>116000</v>
      </c>
      <c r="N9582"/>
      <c r="O9582" t="s">
        <v>18994</v>
      </c>
      <c r="P9582" t="s">
        <v>208</v>
      </c>
    </row>
    <row r="9583" spans="1:16" x14ac:dyDescent="0.25">
      <c r="A9583" t="s">
        <v>5</v>
      </c>
      <c r="B9583" t="s">
        <v>18995</v>
      </c>
      <c r="C9583" t="s">
        <v>206</v>
      </c>
      <c r="D9583" t="s">
        <v>17170</v>
      </c>
      <c r="E9583" t="s">
        <v>59</v>
      </c>
      <c r="F9583" t="b">
        <v>0</v>
      </c>
      <c r="G9583" t="s">
        <v>89</v>
      </c>
      <c r="H9583" s="1">
        <v>46125.629467592589</v>
      </c>
      <c r="I9583" t="b">
        <v>1</v>
      </c>
      <c r="J9583" t="b">
        <v>0</v>
      </c>
      <c r="K9583" t="s">
        <v>41</v>
      </c>
      <c r="L9583" t="s">
        <v>60</v>
      </c>
      <c r="M9583">
        <v>198782</v>
      </c>
      <c r="N9583"/>
      <c r="O9583" t="s">
        <v>17171</v>
      </c>
      <c r="P9583" t="s">
        <v>17351</v>
      </c>
    </row>
    <row r="9584" spans="1:16" x14ac:dyDescent="0.25">
      <c r="A9584" t="s">
        <v>5</v>
      </c>
      <c r="B9584" t="s">
        <v>18992</v>
      </c>
      <c r="C9584" t="s">
        <v>1286</v>
      </c>
      <c r="D9584" t="s">
        <v>17170</v>
      </c>
      <c r="E9584" t="s">
        <v>59</v>
      </c>
      <c r="F9584" t="b">
        <v>0</v>
      </c>
      <c r="G9584" t="s">
        <v>77</v>
      </c>
      <c r="H9584" s="1">
        <v>46125.629490740743</v>
      </c>
      <c r="I9584" t="b">
        <v>1</v>
      </c>
      <c r="J9584" t="b">
        <v>0</v>
      </c>
      <c r="K9584" t="s">
        <v>41</v>
      </c>
      <c r="L9584" t="s">
        <v>60</v>
      </c>
      <c r="M9584">
        <v>188535.5</v>
      </c>
      <c r="N9584"/>
      <c r="O9584" t="s">
        <v>17171</v>
      </c>
      <c r="P9584" t="s">
        <v>17351</v>
      </c>
    </row>
    <row r="9585" spans="1:16" x14ac:dyDescent="0.25">
      <c r="A9585" t="s">
        <v>5</v>
      </c>
      <c r="B9585" t="s">
        <v>18995</v>
      </c>
      <c r="C9585" t="s">
        <v>206</v>
      </c>
      <c r="D9585" t="s">
        <v>17170</v>
      </c>
      <c r="E9585" t="s">
        <v>59</v>
      </c>
      <c r="F9585" t="b">
        <v>0</v>
      </c>
      <c r="G9585" t="s">
        <v>73</v>
      </c>
      <c r="H9585" s="1">
        <v>46125.629502314812</v>
      </c>
      <c r="I9585" t="b">
        <v>1</v>
      </c>
      <c r="J9585" t="b">
        <v>0</v>
      </c>
      <c r="K9585" t="s">
        <v>41</v>
      </c>
      <c r="L9585" t="s">
        <v>60</v>
      </c>
      <c r="M9585">
        <v>198782</v>
      </c>
      <c r="N9585"/>
      <c r="O9585" t="s">
        <v>17171</v>
      </c>
      <c r="P9585" t="s">
        <v>17351</v>
      </c>
    </row>
    <row r="9586" spans="1:16" x14ac:dyDescent="0.25">
      <c r="A9586" t="s">
        <v>1</v>
      </c>
      <c r="B9586" t="s">
        <v>18993</v>
      </c>
      <c r="C9586" t="s">
        <v>353</v>
      </c>
      <c r="D9586" t="s">
        <v>4526</v>
      </c>
      <c r="E9586" t="s">
        <v>621</v>
      </c>
      <c r="F9586" t="b">
        <v>0</v>
      </c>
      <c r="G9586" t="s">
        <v>68</v>
      </c>
      <c r="H9586" s="1">
        <v>46125.629571759258</v>
      </c>
      <c r="I9586" t="b">
        <v>0</v>
      </c>
      <c r="J9586" t="b">
        <v>1</v>
      </c>
      <c r="K9586" t="s">
        <v>41</v>
      </c>
      <c r="L9586" t="s">
        <v>60</v>
      </c>
      <c r="M9586">
        <v>116000</v>
      </c>
      <c r="N9586"/>
      <c r="O9586" t="s">
        <v>18994</v>
      </c>
      <c r="P9586" t="s">
        <v>208</v>
      </c>
    </row>
    <row r="9587" spans="1:16" x14ac:dyDescent="0.25">
      <c r="A9587" t="s">
        <v>4</v>
      </c>
      <c r="B9587" t="s">
        <v>18996</v>
      </c>
      <c r="C9587" t="s">
        <v>913</v>
      </c>
      <c r="D9587" t="s">
        <v>4526</v>
      </c>
      <c r="E9587" t="s">
        <v>59</v>
      </c>
      <c r="F9587" t="b">
        <v>0</v>
      </c>
      <c r="G9587" t="s">
        <v>20</v>
      </c>
      <c r="H9587" s="1">
        <v>46125.63003472222</v>
      </c>
      <c r="I9587" t="b">
        <v>0</v>
      </c>
      <c r="J9587" t="b">
        <v>0</v>
      </c>
      <c r="K9587" t="s">
        <v>20</v>
      </c>
      <c r="L9587" t="s">
        <v>60</v>
      </c>
      <c r="M9587">
        <v>175000</v>
      </c>
      <c r="N9587"/>
      <c r="O9587" t="s">
        <v>5343</v>
      </c>
    </row>
    <row r="9588" spans="1:16" x14ac:dyDescent="0.25">
      <c r="A9588" t="s">
        <v>1</v>
      </c>
      <c r="B9588" t="s">
        <v>18997</v>
      </c>
      <c r="C9588" t="s">
        <v>5115</v>
      </c>
      <c r="D9588" t="s">
        <v>4526</v>
      </c>
      <c r="E9588" t="s">
        <v>59</v>
      </c>
      <c r="F9588" t="b">
        <v>0</v>
      </c>
      <c r="G9588" t="s">
        <v>40</v>
      </c>
      <c r="H9588" s="1">
        <v>46125.630624999998</v>
      </c>
      <c r="I9588" t="b">
        <v>0</v>
      </c>
      <c r="J9588" t="b">
        <v>0</v>
      </c>
      <c r="K9588" t="s">
        <v>40</v>
      </c>
      <c r="L9588" t="s">
        <v>60</v>
      </c>
      <c r="M9588">
        <v>35000</v>
      </c>
      <c r="N9588"/>
      <c r="O9588" t="s">
        <v>17747</v>
      </c>
      <c r="P9588" t="s">
        <v>954</v>
      </c>
    </row>
    <row r="9589" spans="1:16" x14ac:dyDescent="0.25">
      <c r="A9589" t="s">
        <v>1</v>
      </c>
      <c r="B9589" t="s">
        <v>7903</v>
      </c>
      <c r="C9589" t="s">
        <v>76</v>
      </c>
      <c r="D9589" t="s">
        <v>4599</v>
      </c>
      <c r="E9589" t="s">
        <v>59</v>
      </c>
      <c r="F9589" t="b">
        <v>1</v>
      </c>
      <c r="G9589" t="s">
        <v>40</v>
      </c>
      <c r="H9589" s="1">
        <v>46125.630624999998</v>
      </c>
      <c r="I9589" t="b">
        <v>1</v>
      </c>
      <c r="J9589" t="b">
        <v>0</v>
      </c>
      <c r="K9589" t="s">
        <v>40</v>
      </c>
      <c r="L9589" t="s">
        <v>60</v>
      </c>
      <c r="M9589">
        <v>57500</v>
      </c>
      <c r="N9589"/>
      <c r="O9589" t="s">
        <v>18998</v>
      </c>
      <c r="P9589" t="s">
        <v>18999</v>
      </c>
    </row>
    <row r="9590" spans="1:16" x14ac:dyDescent="0.25">
      <c r="A9590" t="s">
        <v>8</v>
      </c>
      <c r="B9590" t="s">
        <v>19000</v>
      </c>
      <c r="C9590" t="s">
        <v>5029</v>
      </c>
      <c r="D9590" t="s">
        <v>4526</v>
      </c>
      <c r="E9590" t="s">
        <v>59</v>
      </c>
      <c r="F9590" t="b">
        <v>0</v>
      </c>
      <c r="G9590" t="s">
        <v>40</v>
      </c>
      <c r="H9590" s="1">
        <v>46125.630671296298</v>
      </c>
      <c r="I9590" t="b">
        <v>0</v>
      </c>
      <c r="J9590" t="b">
        <v>0</v>
      </c>
      <c r="K9590" t="s">
        <v>40</v>
      </c>
      <c r="L9590" t="s">
        <v>60</v>
      </c>
      <c r="M9590">
        <v>90000</v>
      </c>
      <c r="N9590"/>
      <c r="O9590" t="s">
        <v>3446</v>
      </c>
      <c r="P9590" t="s">
        <v>208</v>
      </c>
    </row>
    <row r="9591" spans="1:16" x14ac:dyDescent="0.25">
      <c r="A9591" t="s">
        <v>1</v>
      </c>
      <c r="B9591" t="s">
        <v>17543</v>
      </c>
      <c r="C9591" t="s">
        <v>81</v>
      </c>
      <c r="D9591" t="s">
        <v>4346</v>
      </c>
      <c r="E9591" t="s">
        <v>59</v>
      </c>
      <c r="F9591" t="b">
        <v>0</v>
      </c>
      <c r="G9591" t="s">
        <v>41</v>
      </c>
      <c r="H9591" s="1">
        <v>46125.630706018521</v>
      </c>
      <c r="I9591" t="b">
        <v>1</v>
      </c>
      <c r="J9591" t="b">
        <v>0</v>
      </c>
      <c r="K9591" t="s">
        <v>41</v>
      </c>
      <c r="L9591" t="s">
        <v>74</v>
      </c>
      <c r="M9591"/>
      <c r="N9591">
        <v>80</v>
      </c>
      <c r="O9591" t="s">
        <v>2224</v>
      </c>
      <c r="P9591" t="s">
        <v>18991</v>
      </c>
    </row>
    <row r="9592" spans="1:16" x14ac:dyDescent="0.25">
      <c r="A9592" t="s">
        <v>0</v>
      </c>
      <c r="B9592" t="s">
        <v>19001</v>
      </c>
      <c r="C9592" t="s">
        <v>931</v>
      </c>
      <c r="D9592" t="s">
        <v>5349</v>
      </c>
      <c r="E9592" t="s">
        <v>59</v>
      </c>
      <c r="F9592" t="b">
        <v>0</v>
      </c>
      <c r="G9592" t="s">
        <v>77</v>
      </c>
      <c r="H9592" s="1">
        <v>46125.668923611112</v>
      </c>
      <c r="I9592" t="b">
        <v>0</v>
      </c>
      <c r="J9592" t="b">
        <v>1</v>
      </c>
      <c r="K9592" t="s">
        <v>41</v>
      </c>
      <c r="L9592" t="s">
        <v>60</v>
      </c>
      <c r="M9592">
        <v>195321</v>
      </c>
      <c r="N9592"/>
      <c r="O9592" t="s">
        <v>2053</v>
      </c>
      <c r="P9592" t="s">
        <v>2366</v>
      </c>
    </row>
    <row r="9593" spans="1:16" x14ac:dyDescent="0.25">
      <c r="A9593" t="s">
        <v>0</v>
      </c>
      <c r="B9593" t="s">
        <v>19002</v>
      </c>
      <c r="C9593" t="s">
        <v>112</v>
      </c>
      <c r="D9593" t="s">
        <v>4526</v>
      </c>
      <c r="E9593" t="s">
        <v>59</v>
      </c>
      <c r="F9593" t="b">
        <v>0</v>
      </c>
      <c r="G9593" t="s">
        <v>65</v>
      </c>
      <c r="H9593" s="1">
        <v>46125.668923611112</v>
      </c>
      <c r="I9593" t="b">
        <v>1</v>
      </c>
      <c r="J9593" t="b">
        <v>0</v>
      </c>
      <c r="K9593" t="s">
        <v>41</v>
      </c>
      <c r="L9593" t="s">
        <v>60</v>
      </c>
      <c r="M9593">
        <v>115000</v>
      </c>
      <c r="N9593"/>
      <c r="O9593" t="s">
        <v>19003</v>
      </c>
    </row>
    <row r="9594" spans="1:16" x14ac:dyDescent="0.25">
      <c r="A9594" t="s">
        <v>0</v>
      </c>
      <c r="B9594" t="s">
        <v>19004</v>
      </c>
      <c r="C9594" t="s">
        <v>678</v>
      </c>
      <c r="D9594" t="s">
        <v>4526</v>
      </c>
      <c r="E9594" t="s">
        <v>59</v>
      </c>
      <c r="F9594" t="b">
        <v>0</v>
      </c>
      <c r="G9594" t="s">
        <v>65</v>
      </c>
      <c r="H9594" s="1">
        <v>46125.668958333343</v>
      </c>
      <c r="I9594" t="b">
        <v>0</v>
      </c>
      <c r="J9594" t="b">
        <v>0</v>
      </c>
      <c r="K9594" t="s">
        <v>41</v>
      </c>
      <c r="L9594" t="s">
        <v>60</v>
      </c>
      <c r="M9594">
        <v>70000</v>
      </c>
      <c r="N9594"/>
      <c r="O9594" t="s">
        <v>9503</v>
      </c>
      <c r="P9594" t="s">
        <v>219</v>
      </c>
    </row>
    <row r="9595" spans="1:16" x14ac:dyDescent="0.25">
      <c r="A9595" t="s">
        <v>0</v>
      </c>
      <c r="B9595" t="s">
        <v>19005</v>
      </c>
      <c r="C9595" t="s">
        <v>40</v>
      </c>
      <c r="D9595" t="s">
        <v>4526</v>
      </c>
      <c r="E9595" t="s">
        <v>59</v>
      </c>
      <c r="F9595" t="b">
        <v>0</v>
      </c>
      <c r="G9595" t="s">
        <v>40</v>
      </c>
      <c r="H9595" s="1">
        <v>46125.669907407413</v>
      </c>
      <c r="I9595" t="b">
        <v>1</v>
      </c>
      <c r="J9595" t="b">
        <v>0</v>
      </c>
      <c r="K9595" t="s">
        <v>40</v>
      </c>
      <c r="L9595" t="s">
        <v>60</v>
      </c>
      <c r="M9595">
        <v>105000</v>
      </c>
      <c r="N9595"/>
      <c r="O9595" t="s">
        <v>19006</v>
      </c>
      <c r="P9595" t="s">
        <v>714</v>
      </c>
    </row>
    <row r="9596" spans="1:16" x14ac:dyDescent="0.25">
      <c r="A9596" t="s">
        <v>0</v>
      </c>
      <c r="B9596" t="s">
        <v>18374</v>
      </c>
      <c r="C9596" t="s">
        <v>1045</v>
      </c>
      <c r="D9596" t="s">
        <v>4526</v>
      </c>
      <c r="E9596" t="s">
        <v>59</v>
      </c>
      <c r="F9596" t="b">
        <v>0</v>
      </c>
      <c r="G9596" t="s">
        <v>68</v>
      </c>
      <c r="H9596" s="1">
        <v>46125.669976851852</v>
      </c>
      <c r="I9596" t="b">
        <v>0</v>
      </c>
      <c r="J9596" t="b">
        <v>0</v>
      </c>
      <c r="K9596" t="s">
        <v>41</v>
      </c>
      <c r="L9596" t="s">
        <v>74</v>
      </c>
      <c r="M9596"/>
      <c r="N9596">
        <v>21.5</v>
      </c>
      <c r="O9596" t="s">
        <v>7357</v>
      </c>
      <c r="P9596" t="s">
        <v>1519</v>
      </c>
    </row>
    <row r="9597" spans="1:16" x14ac:dyDescent="0.25">
      <c r="A9597" t="s">
        <v>2</v>
      </c>
      <c r="B9597" t="s">
        <v>19007</v>
      </c>
      <c r="C9597" t="s">
        <v>164</v>
      </c>
      <c r="D9597" t="s">
        <v>2360</v>
      </c>
      <c r="E9597" t="s">
        <v>59</v>
      </c>
      <c r="F9597" t="b">
        <v>0</v>
      </c>
      <c r="G9597" t="s">
        <v>65</v>
      </c>
      <c r="H9597" s="1">
        <v>46125.669988425929</v>
      </c>
      <c r="I9597" t="b">
        <v>0</v>
      </c>
      <c r="J9597" t="b">
        <v>0</v>
      </c>
      <c r="K9597" t="s">
        <v>41</v>
      </c>
      <c r="L9597" t="s">
        <v>74</v>
      </c>
      <c r="M9597"/>
      <c r="N9597">
        <v>90</v>
      </c>
      <c r="O9597" t="s">
        <v>3167</v>
      </c>
      <c r="P9597" t="s">
        <v>146</v>
      </c>
    </row>
    <row r="9598" spans="1:16" x14ac:dyDescent="0.25">
      <c r="A9598" t="s">
        <v>8</v>
      </c>
      <c r="B9598" t="s">
        <v>19008</v>
      </c>
      <c r="C9598" t="s">
        <v>330</v>
      </c>
      <c r="D9598" t="s">
        <v>17170</v>
      </c>
      <c r="E9598" t="s">
        <v>59</v>
      </c>
      <c r="F9598" t="b">
        <v>0</v>
      </c>
      <c r="G9598" t="s">
        <v>41</v>
      </c>
      <c r="H9598" s="1">
        <v>46125.671006944453</v>
      </c>
      <c r="I9598" t="b">
        <v>0</v>
      </c>
      <c r="J9598" t="b">
        <v>0</v>
      </c>
      <c r="K9598" t="s">
        <v>41</v>
      </c>
      <c r="L9598" t="s">
        <v>60</v>
      </c>
      <c r="M9598">
        <v>264865</v>
      </c>
      <c r="N9598"/>
      <c r="O9598" t="s">
        <v>17171</v>
      </c>
      <c r="P9598" t="s">
        <v>663</v>
      </c>
    </row>
    <row r="9599" spans="1:16" x14ac:dyDescent="0.25">
      <c r="A9599" t="s">
        <v>1</v>
      </c>
      <c r="B9599" t="s">
        <v>19009</v>
      </c>
      <c r="C9599" t="s">
        <v>422</v>
      </c>
      <c r="D9599" t="s">
        <v>17170</v>
      </c>
      <c r="E9599" t="s">
        <v>59</v>
      </c>
      <c r="F9599" t="b">
        <v>0</v>
      </c>
      <c r="G9599" t="s">
        <v>89</v>
      </c>
      <c r="H9599" s="1">
        <v>46125.67114583333</v>
      </c>
      <c r="I9599" t="b">
        <v>0</v>
      </c>
      <c r="J9599" t="b">
        <v>0</v>
      </c>
      <c r="K9599" t="s">
        <v>41</v>
      </c>
      <c r="L9599" t="s">
        <v>60</v>
      </c>
      <c r="M9599">
        <v>139656</v>
      </c>
      <c r="N9599"/>
      <c r="O9599" t="s">
        <v>17171</v>
      </c>
      <c r="P9599" t="s">
        <v>19010</v>
      </c>
    </row>
    <row r="9600" spans="1:16" x14ac:dyDescent="0.25">
      <c r="A9600" t="s">
        <v>1</v>
      </c>
      <c r="B9600" t="s">
        <v>19011</v>
      </c>
      <c r="C9600" t="s">
        <v>10221</v>
      </c>
      <c r="D9600" t="s">
        <v>4346</v>
      </c>
      <c r="E9600" t="s">
        <v>59</v>
      </c>
      <c r="F9600" t="b">
        <v>0</v>
      </c>
      <c r="G9600" t="s">
        <v>19</v>
      </c>
      <c r="H9600" s="1">
        <v>46125.671736111108</v>
      </c>
      <c r="I9600" t="b">
        <v>0</v>
      </c>
      <c r="J9600" t="b">
        <v>0</v>
      </c>
      <c r="K9600" t="s">
        <v>19</v>
      </c>
      <c r="L9600" t="s">
        <v>60</v>
      </c>
      <c r="M9600">
        <v>390000</v>
      </c>
      <c r="N9600"/>
      <c r="O9600" t="s">
        <v>19012</v>
      </c>
    </row>
    <row r="9601" spans="1:16" x14ac:dyDescent="0.25">
      <c r="A9601" t="s">
        <v>2</v>
      </c>
      <c r="B9601" t="s">
        <v>19013</v>
      </c>
      <c r="C9601" t="s">
        <v>1096</v>
      </c>
      <c r="D9601" t="s">
        <v>17170</v>
      </c>
      <c r="E9601" t="s">
        <v>59</v>
      </c>
      <c r="F9601" t="b">
        <v>0</v>
      </c>
      <c r="G9601" t="s">
        <v>77</v>
      </c>
      <c r="H9601" s="1">
        <v>46125.711689814823</v>
      </c>
      <c r="I9601" t="b">
        <v>0</v>
      </c>
      <c r="J9601" t="b">
        <v>0</v>
      </c>
      <c r="K9601" t="s">
        <v>41</v>
      </c>
      <c r="L9601" t="s">
        <v>60</v>
      </c>
      <c r="M9601">
        <v>155677.5</v>
      </c>
      <c r="N9601"/>
      <c r="O9601" t="s">
        <v>17171</v>
      </c>
      <c r="P9601" t="s">
        <v>221</v>
      </c>
    </row>
    <row r="9602" spans="1:16" x14ac:dyDescent="0.25">
      <c r="A9602" t="s">
        <v>2</v>
      </c>
      <c r="B9602" t="s">
        <v>19014</v>
      </c>
      <c r="C9602" t="s">
        <v>440</v>
      </c>
      <c r="D9602" t="s">
        <v>4756</v>
      </c>
      <c r="E9602" t="s">
        <v>59</v>
      </c>
      <c r="F9602" t="b">
        <v>0</v>
      </c>
      <c r="G9602" t="s">
        <v>65</v>
      </c>
      <c r="H9602" s="1">
        <v>46125.711689814823</v>
      </c>
      <c r="I9602" t="b">
        <v>0</v>
      </c>
      <c r="J9602" t="b">
        <v>1</v>
      </c>
      <c r="K9602" t="s">
        <v>41</v>
      </c>
      <c r="L9602" t="s">
        <v>60</v>
      </c>
      <c r="M9602">
        <v>250000</v>
      </c>
      <c r="N9602"/>
      <c r="O9602" t="s">
        <v>2203</v>
      </c>
      <c r="P9602" t="s">
        <v>19015</v>
      </c>
    </row>
    <row r="9603" spans="1:16" x14ac:dyDescent="0.25">
      <c r="A9603" t="s">
        <v>1</v>
      </c>
      <c r="B9603" t="s">
        <v>1</v>
      </c>
      <c r="C9603" t="s">
        <v>7725</v>
      </c>
      <c r="D9603" t="s">
        <v>4526</v>
      </c>
      <c r="E9603" t="s">
        <v>59</v>
      </c>
      <c r="F9603" t="b">
        <v>0</v>
      </c>
      <c r="G9603" t="s">
        <v>68</v>
      </c>
      <c r="H9603" s="1">
        <v>46125.712789351863</v>
      </c>
      <c r="I9603" t="b">
        <v>0</v>
      </c>
      <c r="J9603" t="b">
        <v>0</v>
      </c>
      <c r="K9603" t="s">
        <v>41</v>
      </c>
      <c r="L9603" t="s">
        <v>60</v>
      </c>
      <c r="M9603">
        <v>93950.09</v>
      </c>
      <c r="N9603"/>
      <c r="O9603" t="s">
        <v>17883</v>
      </c>
      <c r="P9603" t="s">
        <v>19016</v>
      </c>
    </row>
    <row r="9604" spans="1:16" x14ac:dyDescent="0.25">
      <c r="A9604" t="s">
        <v>1</v>
      </c>
      <c r="B9604" t="s">
        <v>512</v>
      </c>
      <c r="C9604" t="s">
        <v>19017</v>
      </c>
      <c r="D9604" t="s">
        <v>4346</v>
      </c>
      <c r="E9604" t="s">
        <v>59</v>
      </c>
      <c r="F9604" t="b">
        <v>0</v>
      </c>
      <c r="G9604" t="s">
        <v>65</v>
      </c>
      <c r="H9604" s="1">
        <v>46125.712824074071</v>
      </c>
      <c r="I9604" t="b">
        <v>0</v>
      </c>
      <c r="J9604" t="b">
        <v>1</v>
      </c>
      <c r="K9604" t="s">
        <v>41</v>
      </c>
      <c r="L9604" t="s">
        <v>60</v>
      </c>
      <c r="M9604">
        <v>139212.5</v>
      </c>
      <c r="N9604"/>
      <c r="O9604" t="s">
        <v>19018</v>
      </c>
      <c r="P9604" t="s">
        <v>19019</v>
      </c>
    </row>
    <row r="9605" spans="1:16" x14ac:dyDescent="0.25">
      <c r="A9605" t="s">
        <v>1</v>
      </c>
      <c r="B9605" t="s">
        <v>512</v>
      </c>
      <c r="C9605" t="s">
        <v>19017</v>
      </c>
      <c r="D9605" t="s">
        <v>4346</v>
      </c>
      <c r="E9605" t="s">
        <v>59</v>
      </c>
      <c r="F9605" t="b">
        <v>0</v>
      </c>
      <c r="G9605" t="s">
        <v>68</v>
      </c>
      <c r="H9605" s="1">
        <v>46125.712847222218</v>
      </c>
      <c r="I9605" t="b">
        <v>0</v>
      </c>
      <c r="J9605" t="b">
        <v>1</v>
      </c>
      <c r="K9605" t="s">
        <v>41</v>
      </c>
      <c r="L9605" t="s">
        <v>60</v>
      </c>
      <c r="M9605">
        <v>139212.5</v>
      </c>
      <c r="N9605"/>
      <c r="O9605" t="s">
        <v>19018</v>
      </c>
      <c r="P9605" t="s">
        <v>19019</v>
      </c>
    </row>
    <row r="9606" spans="1:16" x14ac:dyDescent="0.25">
      <c r="A9606" t="s">
        <v>1</v>
      </c>
      <c r="B9606" t="s">
        <v>19020</v>
      </c>
      <c r="C9606" t="s">
        <v>1812</v>
      </c>
      <c r="D9606" t="s">
        <v>4346</v>
      </c>
      <c r="E9606" t="s">
        <v>59</v>
      </c>
      <c r="F9606" t="b">
        <v>0</v>
      </c>
      <c r="G9606" t="s">
        <v>89</v>
      </c>
      <c r="H9606" s="1">
        <v>46125.712847222218</v>
      </c>
      <c r="I9606" t="b">
        <v>0</v>
      </c>
      <c r="J9606" t="b">
        <v>1</v>
      </c>
      <c r="K9606" t="s">
        <v>41</v>
      </c>
      <c r="L9606" t="s">
        <v>60</v>
      </c>
      <c r="M9606">
        <v>113686</v>
      </c>
      <c r="N9606"/>
      <c r="O9606" t="s">
        <v>1813</v>
      </c>
      <c r="P9606" t="s">
        <v>19021</v>
      </c>
    </row>
    <row r="9607" spans="1:16" x14ac:dyDescent="0.25">
      <c r="A9607" t="s">
        <v>1</v>
      </c>
      <c r="B9607" t="s">
        <v>19020</v>
      </c>
      <c r="C9607" t="s">
        <v>1812</v>
      </c>
      <c r="D9607" t="s">
        <v>4346</v>
      </c>
      <c r="E9607" t="s">
        <v>59</v>
      </c>
      <c r="F9607" t="b">
        <v>0</v>
      </c>
      <c r="G9607" t="s">
        <v>73</v>
      </c>
      <c r="H9607" s="1">
        <v>46125.712881944448</v>
      </c>
      <c r="I9607" t="b">
        <v>0</v>
      </c>
      <c r="J9607" t="b">
        <v>1</v>
      </c>
      <c r="K9607" t="s">
        <v>41</v>
      </c>
      <c r="L9607" t="s">
        <v>60</v>
      </c>
      <c r="M9607">
        <v>113686</v>
      </c>
      <c r="N9607"/>
      <c r="O9607" t="s">
        <v>1813</v>
      </c>
      <c r="P9607" t="s">
        <v>19021</v>
      </c>
    </row>
    <row r="9608" spans="1:16" x14ac:dyDescent="0.25">
      <c r="A9608" t="s">
        <v>1</v>
      </c>
      <c r="B9608" t="s">
        <v>1</v>
      </c>
      <c r="C9608" t="s">
        <v>7725</v>
      </c>
      <c r="D9608" t="s">
        <v>4526</v>
      </c>
      <c r="E9608" t="s">
        <v>59</v>
      </c>
      <c r="F9608" t="b">
        <v>0</v>
      </c>
      <c r="G9608" t="s">
        <v>65</v>
      </c>
      <c r="H9608" s="1">
        <v>46125.712893518517</v>
      </c>
      <c r="I9608" t="b">
        <v>0</v>
      </c>
      <c r="J9608" t="b">
        <v>0</v>
      </c>
      <c r="K9608" t="s">
        <v>41</v>
      </c>
      <c r="L9608" t="s">
        <v>60</v>
      </c>
      <c r="M9608">
        <v>93950.09</v>
      </c>
      <c r="N9608"/>
      <c r="O9608" t="s">
        <v>17883</v>
      </c>
      <c r="P9608" t="s">
        <v>19022</v>
      </c>
    </row>
    <row r="9609" spans="1:16" x14ac:dyDescent="0.25">
      <c r="A9609" t="s">
        <v>1</v>
      </c>
      <c r="B9609" t="s">
        <v>19023</v>
      </c>
      <c r="C9609" t="s">
        <v>500</v>
      </c>
      <c r="D9609" t="s">
        <v>4346</v>
      </c>
      <c r="E9609" t="s">
        <v>59</v>
      </c>
      <c r="F9609" t="b">
        <v>0</v>
      </c>
      <c r="G9609" t="s">
        <v>13</v>
      </c>
      <c r="H9609" s="1">
        <v>46125.713148148148</v>
      </c>
      <c r="I9609" t="b">
        <v>0</v>
      </c>
      <c r="J9609" t="b">
        <v>0</v>
      </c>
      <c r="K9609" t="s">
        <v>13</v>
      </c>
      <c r="L9609" t="s">
        <v>60</v>
      </c>
      <c r="M9609">
        <v>60050</v>
      </c>
      <c r="N9609"/>
      <c r="O9609" t="s">
        <v>813</v>
      </c>
      <c r="P9609" t="s">
        <v>19024</v>
      </c>
    </row>
    <row r="9610" spans="1:16" x14ac:dyDescent="0.25">
      <c r="A9610" t="s">
        <v>1</v>
      </c>
      <c r="B9610" t="s">
        <v>19025</v>
      </c>
      <c r="C9610" t="s">
        <v>955</v>
      </c>
      <c r="D9610" t="s">
        <v>2360</v>
      </c>
      <c r="E9610" t="s">
        <v>88</v>
      </c>
      <c r="F9610" t="b">
        <v>0</v>
      </c>
      <c r="G9610" t="s">
        <v>13</v>
      </c>
      <c r="H9610" s="1">
        <v>46125.713148148148</v>
      </c>
      <c r="I9610" t="b">
        <v>0</v>
      </c>
      <c r="J9610" t="b">
        <v>0</v>
      </c>
      <c r="K9610" t="s">
        <v>13</v>
      </c>
      <c r="L9610" t="s">
        <v>74</v>
      </c>
      <c r="M9610"/>
      <c r="N9610">
        <v>42.5</v>
      </c>
      <c r="O9610" t="s">
        <v>19026</v>
      </c>
      <c r="P9610" t="s">
        <v>19027</v>
      </c>
    </row>
    <row r="9611" spans="1:16" x14ac:dyDescent="0.25">
      <c r="A9611" t="s">
        <v>6</v>
      </c>
      <c r="B9611" t="s">
        <v>7110</v>
      </c>
      <c r="C9611" t="s">
        <v>359</v>
      </c>
      <c r="D9611" t="s">
        <v>2360</v>
      </c>
      <c r="E9611" t="s">
        <v>59</v>
      </c>
      <c r="F9611" t="b">
        <v>0</v>
      </c>
      <c r="G9611" t="s">
        <v>65</v>
      </c>
      <c r="H9611" s="1">
        <v>46125.753368055557</v>
      </c>
      <c r="I9611" t="b">
        <v>0</v>
      </c>
      <c r="J9611" t="b">
        <v>1</v>
      </c>
      <c r="K9611" t="s">
        <v>41</v>
      </c>
      <c r="L9611" t="s">
        <v>60</v>
      </c>
      <c r="M9611">
        <v>161000</v>
      </c>
      <c r="N9611"/>
      <c r="O9611" t="s">
        <v>19028</v>
      </c>
      <c r="P9611" t="s">
        <v>7112</v>
      </c>
    </row>
    <row r="9612" spans="1:16" x14ac:dyDescent="0.25">
      <c r="A9612" t="s">
        <v>5</v>
      </c>
      <c r="B9612" t="s">
        <v>19029</v>
      </c>
      <c r="C9612" t="s">
        <v>598</v>
      </c>
      <c r="D9612" t="s">
        <v>17170</v>
      </c>
      <c r="E9612" t="s">
        <v>59</v>
      </c>
      <c r="F9612" t="b">
        <v>0</v>
      </c>
      <c r="G9612" t="s">
        <v>65</v>
      </c>
      <c r="H9612" s="1">
        <v>46125.754421296297</v>
      </c>
      <c r="I9612" t="b">
        <v>1</v>
      </c>
      <c r="J9612" t="b">
        <v>0</v>
      </c>
      <c r="K9612" t="s">
        <v>41</v>
      </c>
      <c r="L9612" t="s">
        <v>60</v>
      </c>
      <c r="M9612">
        <v>209029</v>
      </c>
      <c r="N9612"/>
      <c r="O9612" t="s">
        <v>17171</v>
      </c>
      <c r="P9612" t="s">
        <v>17351</v>
      </c>
    </row>
    <row r="9613" spans="1:16" x14ac:dyDescent="0.25">
      <c r="A9613" t="s">
        <v>5</v>
      </c>
      <c r="B9613" t="s">
        <v>19029</v>
      </c>
      <c r="C9613" t="s">
        <v>598</v>
      </c>
      <c r="D9613" t="s">
        <v>17170</v>
      </c>
      <c r="E9613" t="s">
        <v>59</v>
      </c>
      <c r="F9613" t="b">
        <v>0</v>
      </c>
      <c r="G9613" t="s">
        <v>89</v>
      </c>
      <c r="H9613" s="1">
        <v>46125.754467592589</v>
      </c>
      <c r="I9613" t="b">
        <v>1</v>
      </c>
      <c r="J9613" t="b">
        <v>0</v>
      </c>
      <c r="K9613" t="s">
        <v>41</v>
      </c>
      <c r="L9613" t="s">
        <v>60</v>
      </c>
      <c r="M9613">
        <v>209029</v>
      </c>
      <c r="N9613"/>
      <c r="O9613" t="s">
        <v>17171</v>
      </c>
      <c r="P9613" t="s">
        <v>17351</v>
      </c>
    </row>
    <row r="9614" spans="1:16" x14ac:dyDescent="0.25">
      <c r="A9614" t="s">
        <v>5</v>
      </c>
      <c r="B9614" t="s">
        <v>19030</v>
      </c>
      <c r="C9614" t="s">
        <v>1669</v>
      </c>
      <c r="D9614" t="s">
        <v>4526</v>
      </c>
      <c r="E9614" t="s">
        <v>88</v>
      </c>
      <c r="F9614" t="b">
        <v>0</v>
      </c>
      <c r="G9614" t="s">
        <v>68</v>
      </c>
      <c r="H9614" s="1">
        <v>46125.754548611112</v>
      </c>
      <c r="I9614" t="b">
        <v>0</v>
      </c>
      <c r="J9614" t="b">
        <v>1</v>
      </c>
      <c r="K9614" t="s">
        <v>41</v>
      </c>
      <c r="L9614" t="s">
        <v>74</v>
      </c>
      <c r="M9614"/>
      <c r="N9614">
        <v>68.75</v>
      </c>
      <c r="O9614" t="s">
        <v>110</v>
      </c>
      <c r="P9614" t="s">
        <v>19031</v>
      </c>
    </row>
    <row r="9615" spans="1:16" x14ac:dyDescent="0.25">
      <c r="A9615" t="s">
        <v>5</v>
      </c>
      <c r="B9615" t="s">
        <v>19030</v>
      </c>
      <c r="C9615" t="s">
        <v>1669</v>
      </c>
      <c r="D9615" t="s">
        <v>4526</v>
      </c>
      <c r="E9615" t="s">
        <v>88</v>
      </c>
      <c r="F9615" t="b">
        <v>0</v>
      </c>
      <c r="G9615" t="s">
        <v>65</v>
      </c>
      <c r="H9615" s="1">
        <v>46125.754571759258</v>
      </c>
      <c r="I9615" t="b">
        <v>0</v>
      </c>
      <c r="J9615" t="b">
        <v>1</v>
      </c>
      <c r="K9615" t="s">
        <v>41</v>
      </c>
      <c r="L9615" t="s">
        <v>74</v>
      </c>
      <c r="M9615"/>
      <c r="N9615">
        <v>68.75</v>
      </c>
      <c r="O9615" t="s">
        <v>110</v>
      </c>
      <c r="P9615" t="s">
        <v>19032</v>
      </c>
    </row>
    <row r="9616" spans="1:16" x14ac:dyDescent="0.25">
      <c r="A9616" t="s">
        <v>8</v>
      </c>
      <c r="B9616" t="s">
        <v>19033</v>
      </c>
      <c r="C9616" t="s">
        <v>97</v>
      </c>
      <c r="D9616" t="s">
        <v>17170</v>
      </c>
      <c r="E9616" t="s">
        <v>59</v>
      </c>
      <c r="F9616" t="b">
        <v>0</v>
      </c>
      <c r="G9616" t="s">
        <v>89</v>
      </c>
      <c r="H9616" s="1">
        <v>46125.794976851852</v>
      </c>
      <c r="I9616" t="b">
        <v>0</v>
      </c>
      <c r="J9616" t="b">
        <v>0</v>
      </c>
      <c r="K9616" t="s">
        <v>41</v>
      </c>
      <c r="L9616" t="s">
        <v>60</v>
      </c>
      <c r="M9616">
        <v>170346</v>
      </c>
      <c r="N9616"/>
      <c r="O9616" t="s">
        <v>17171</v>
      </c>
      <c r="P9616" t="s">
        <v>663</v>
      </c>
    </row>
    <row r="9617" spans="1:16" x14ac:dyDescent="0.25">
      <c r="A9617" t="s">
        <v>2</v>
      </c>
      <c r="B9617" t="s">
        <v>19034</v>
      </c>
      <c r="C9617" t="s">
        <v>753</v>
      </c>
      <c r="D9617" t="s">
        <v>17170</v>
      </c>
      <c r="E9617" t="s">
        <v>59</v>
      </c>
      <c r="F9617" t="b">
        <v>0</v>
      </c>
      <c r="G9617" t="s">
        <v>73</v>
      </c>
      <c r="H9617" s="1">
        <v>46125.795023148137</v>
      </c>
      <c r="I9617" t="b">
        <v>0</v>
      </c>
      <c r="J9617" t="b">
        <v>0</v>
      </c>
      <c r="K9617" t="s">
        <v>41</v>
      </c>
      <c r="L9617" t="s">
        <v>60</v>
      </c>
      <c r="M9617">
        <v>210210</v>
      </c>
      <c r="N9617"/>
      <c r="O9617" t="s">
        <v>17171</v>
      </c>
      <c r="P9617" t="s">
        <v>85</v>
      </c>
    </row>
    <row r="9618" spans="1:16" x14ac:dyDescent="0.25">
      <c r="A9618" t="s">
        <v>6</v>
      </c>
      <c r="B9618" t="s">
        <v>19035</v>
      </c>
      <c r="C9618" t="s">
        <v>142</v>
      </c>
      <c r="D9618" t="s">
        <v>17170</v>
      </c>
      <c r="E9618" t="s">
        <v>59</v>
      </c>
      <c r="F9618" t="b">
        <v>0</v>
      </c>
      <c r="G9618" t="s">
        <v>65</v>
      </c>
      <c r="H9618" s="1">
        <v>46125.795034722221</v>
      </c>
      <c r="I9618" t="b">
        <v>0</v>
      </c>
      <c r="J9618" t="b">
        <v>0</v>
      </c>
      <c r="K9618" t="s">
        <v>41</v>
      </c>
      <c r="L9618" t="s">
        <v>60</v>
      </c>
      <c r="M9618">
        <v>227739.5</v>
      </c>
      <c r="N9618"/>
      <c r="O9618" t="s">
        <v>17171</v>
      </c>
      <c r="P9618" t="s">
        <v>310</v>
      </c>
    </row>
    <row r="9619" spans="1:16" x14ac:dyDescent="0.25">
      <c r="A9619" t="s">
        <v>2</v>
      </c>
      <c r="B9619" t="s">
        <v>18502</v>
      </c>
      <c r="C9619" t="s">
        <v>5115</v>
      </c>
      <c r="D9619" t="s">
        <v>4346</v>
      </c>
      <c r="E9619" t="s">
        <v>59</v>
      </c>
      <c r="F9619" t="b">
        <v>0</v>
      </c>
      <c r="G9619" t="s">
        <v>40</v>
      </c>
      <c r="H9619" s="1">
        <v>46125.795983796299</v>
      </c>
      <c r="I9619" t="b">
        <v>0</v>
      </c>
      <c r="J9619" t="b">
        <v>0</v>
      </c>
      <c r="K9619" t="s">
        <v>40</v>
      </c>
      <c r="L9619" t="s">
        <v>60</v>
      </c>
      <c r="M9619">
        <v>35000</v>
      </c>
      <c r="N9619"/>
      <c r="O9619" t="s">
        <v>12851</v>
      </c>
      <c r="P9619" t="s">
        <v>705</v>
      </c>
    </row>
    <row r="9620" spans="1:16" x14ac:dyDescent="0.25">
      <c r="A9620" t="s">
        <v>1</v>
      </c>
      <c r="B9620" t="s">
        <v>19036</v>
      </c>
      <c r="C9620" t="s">
        <v>3216</v>
      </c>
      <c r="D9620" t="s">
        <v>4346</v>
      </c>
      <c r="E9620" t="s">
        <v>88</v>
      </c>
      <c r="F9620" t="b">
        <v>0</v>
      </c>
      <c r="G9620" t="s">
        <v>13</v>
      </c>
      <c r="H9620" s="1">
        <v>46125.796458333331</v>
      </c>
      <c r="I9620" t="b">
        <v>1</v>
      </c>
      <c r="J9620" t="b">
        <v>0</v>
      </c>
      <c r="K9620" t="s">
        <v>13</v>
      </c>
      <c r="L9620" t="s">
        <v>74</v>
      </c>
      <c r="M9620"/>
      <c r="N9620">
        <v>9</v>
      </c>
      <c r="O9620" t="s">
        <v>3564</v>
      </c>
      <c r="P9620" t="s">
        <v>19037</v>
      </c>
    </row>
    <row r="9621" spans="1:16" x14ac:dyDescent="0.25">
      <c r="A9621" t="s">
        <v>1</v>
      </c>
      <c r="B9621" t="s">
        <v>19038</v>
      </c>
      <c r="C9621" t="s">
        <v>5029</v>
      </c>
      <c r="D9621" t="s">
        <v>5532</v>
      </c>
      <c r="E9621" t="s">
        <v>59</v>
      </c>
      <c r="F9621" t="b">
        <v>0</v>
      </c>
      <c r="G9621" t="s">
        <v>40</v>
      </c>
      <c r="H9621" s="1">
        <v>46125.797349537039</v>
      </c>
      <c r="I9621" t="b">
        <v>1</v>
      </c>
      <c r="J9621" t="b">
        <v>0</v>
      </c>
      <c r="K9621" t="s">
        <v>40</v>
      </c>
      <c r="L9621" t="s">
        <v>60</v>
      </c>
      <c r="M9621">
        <v>85000</v>
      </c>
      <c r="N9621"/>
      <c r="O9621" t="s">
        <v>8517</v>
      </c>
      <c r="P9621" t="s">
        <v>948</v>
      </c>
    </row>
    <row r="9622" spans="1:16" x14ac:dyDescent="0.25">
      <c r="A9622" t="s">
        <v>0</v>
      </c>
      <c r="B9622" t="s">
        <v>19039</v>
      </c>
      <c r="C9622" t="s">
        <v>652</v>
      </c>
      <c r="D9622" t="s">
        <v>2360</v>
      </c>
      <c r="F9622" t="b">
        <v>0</v>
      </c>
      <c r="G9622" t="s">
        <v>77</v>
      </c>
      <c r="H9622" s="1">
        <v>46125.835590277777</v>
      </c>
      <c r="I9622" t="b">
        <v>0</v>
      </c>
      <c r="J9622" t="b">
        <v>1</v>
      </c>
      <c r="K9622" t="s">
        <v>41</v>
      </c>
      <c r="L9622" t="s">
        <v>60</v>
      </c>
      <c r="M9622">
        <v>84500</v>
      </c>
      <c r="N9622"/>
      <c r="O9622" t="s">
        <v>19040</v>
      </c>
      <c r="P9622" t="s">
        <v>11579</v>
      </c>
    </row>
    <row r="9623" spans="1:16" x14ac:dyDescent="0.25">
      <c r="A9623" t="s">
        <v>0</v>
      </c>
      <c r="B9623" t="s">
        <v>19041</v>
      </c>
      <c r="C9623" t="s">
        <v>315</v>
      </c>
      <c r="D9623" t="s">
        <v>4526</v>
      </c>
      <c r="E9623" t="s">
        <v>59</v>
      </c>
      <c r="F9623" t="b">
        <v>0</v>
      </c>
      <c r="G9623" t="s">
        <v>65</v>
      </c>
      <c r="H9623" s="1">
        <v>46125.835625</v>
      </c>
      <c r="I9623" t="b">
        <v>0</v>
      </c>
      <c r="J9623" t="b">
        <v>1</v>
      </c>
      <c r="K9623" t="s">
        <v>41</v>
      </c>
      <c r="L9623" t="s">
        <v>60</v>
      </c>
      <c r="M9623">
        <v>117000</v>
      </c>
      <c r="N9623"/>
      <c r="O9623" t="s">
        <v>1098</v>
      </c>
      <c r="P9623" t="s">
        <v>19042</v>
      </c>
    </row>
    <row r="9624" spans="1:16" x14ac:dyDescent="0.25">
      <c r="A9624" t="s">
        <v>0</v>
      </c>
      <c r="B9624" t="s">
        <v>130</v>
      </c>
      <c r="C9624" t="s">
        <v>8840</v>
      </c>
      <c r="D9624" t="s">
        <v>4346</v>
      </c>
      <c r="E9624" t="s">
        <v>59</v>
      </c>
      <c r="F9624" t="b">
        <v>0</v>
      </c>
      <c r="G9624" t="s">
        <v>40</v>
      </c>
      <c r="H9624" s="1">
        <v>46125.836562500001</v>
      </c>
      <c r="I9624" t="b">
        <v>1</v>
      </c>
      <c r="J9624" t="b">
        <v>0</v>
      </c>
      <c r="K9624" t="s">
        <v>40</v>
      </c>
      <c r="L9624" t="s">
        <v>60</v>
      </c>
      <c r="M9624">
        <v>33500</v>
      </c>
      <c r="N9624"/>
      <c r="O9624" t="s">
        <v>19043</v>
      </c>
      <c r="P9624" t="s">
        <v>19044</v>
      </c>
    </row>
    <row r="9625" spans="1:16" x14ac:dyDescent="0.25">
      <c r="A9625" t="s">
        <v>1</v>
      </c>
      <c r="B9625" t="s">
        <v>19045</v>
      </c>
      <c r="C9625" t="s">
        <v>698</v>
      </c>
      <c r="D9625" t="s">
        <v>111</v>
      </c>
      <c r="E9625" t="s">
        <v>59</v>
      </c>
      <c r="F9625" t="b">
        <v>0</v>
      </c>
      <c r="G9625" t="s">
        <v>68</v>
      </c>
      <c r="H9625" s="1">
        <v>46125.837743055563</v>
      </c>
      <c r="I9625" t="b">
        <v>0</v>
      </c>
      <c r="J9625" t="b">
        <v>1</v>
      </c>
      <c r="K9625" t="s">
        <v>41</v>
      </c>
      <c r="L9625" t="s">
        <v>60</v>
      </c>
      <c r="M9625">
        <v>172500</v>
      </c>
      <c r="N9625"/>
      <c r="O9625" t="s">
        <v>111</v>
      </c>
      <c r="P9625" t="s">
        <v>15094</v>
      </c>
    </row>
    <row r="9626" spans="1:16" x14ac:dyDescent="0.25">
      <c r="A9626" t="s">
        <v>1</v>
      </c>
      <c r="B9626" t="s">
        <v>19046</v>
      </c>
      <c r="C9626" t="s">
        <v>218</v>
      </c>
      <c r="D9626" t="s">
        <v>4526</v>
      </c>
      <c r="E9626" t="s">
        <v>59</v>
      </c>
      <c r="F9626" t="b">
        <v>0</v>
      </c>
      <c r="G9626" t="s">
        <v>89</v>
      </c>
      <c r="H9626" s="1">
        <v>46125.837754629632</v>
      </c>
      <c r="I9626" t="b">
        <v>0</v>
      </c>
      <c r="J9626" t="b">
        <v>0</v>
      </c>
      <c r="K9626" t="s">
        <v>41</v>
      </c>
      <c r="L9626" t="s">
        <v>60</v>
      </c>
      <c r="M9626">
        <v>130000</v>
      </c>
      <c r="N9626"/>
      <c r="O9626" t="s">
        <v>155</v>
      </c>
      <c r="P9626" t="s">
        <v>12797</v>
      </c>
    </row>
    <row r="9627" spans="1:16" x14ac:dyDescent="0.25">
      <c r="A9627" t="s">
        <v>1</v>
      </c>
      <c r="B9627" t="s">
        <v>19045</v>
      </c>
      <c r="C9627" t="s">
        <v>698</v>
      </c>
      <c r="D9627" t="s">
        <v>111</v>
      </c>
      <c r="E9627" t="s">
        <v>59</v>
      </c>
      <c r="F9627" t="b">
        <v>0</v>
      </c>
      <c r="G9627" t="s">
        <v>89</v>
      </c>
      <c r="H9627" s="1">
        <v>46125.837766203702</v>
      </c>
      <c r="I9627" t="b">
        <v>0</v>
      </c>
      <c r="J9627" t="b">
        <v>1</v>
      </c>
      <c r="K9627" t="s">
        <v>41</v>
      </c>
      <c r="L9627" t="s">
        <v>60</v>
      </c>
      <c r="M9627">
        <v>172500</v>
      </c>
      <c r="N9627"/>
      <c r="O9627" t="s">
        <v>111</v>
      </c>
      <c r="P9627" t="s">
        <v>15094</v>
      </c>
    </row>
    <row r="9628" spans="1:16" x14ac:dyDescent="0.25">
      <c r="A9628" t="s">
        <v>1</v>
      </c>
      <c r="B9628" t="s">
        <v>1</v>
      </c>
      <c r="C9628" t="s">
        <v>2032</v>
      </c>
      <c r="D9628" t="s">
        <v>4526</v>
      </c>
      <c r="E9628" t="s">
        <v>59</v>
      </c>
      <c r="F9628" t="b">
        <v>0</v>
      </c>
      <c r="G9628" t="s">
        <v>73</v>
      </c>
      <c r="H9628" s="1">
        <v>46125.837870370371</v>
      </c>
      <c r="I9628" t="b">
        <v>0</v>
      </c>
      <c r="J9628" t="b">
        <v>0</v>
      </c>
      <c r="K9628" t="s">
        <v>41</v>
      </c>
      <c r="L9628" t="s">
        <v>60</v>
      </c>
      <c r="M9628">
        <v>137500</v>
      </c>
      <c r="N9628"/>
      <c r="O9628" t="s">
        <v>19047</v>
      </c>
      <c r="P9628" t="s">
        <v>19048</v>
      </c>
    </row>
    <row r="9629" spans="1:16" x14ac:dyDescent="0.25">
      <c r="A9629" t="s">
        <v>1</v>
      </c>
      <c r="B9629" t="s">
        <v>1171</v>
      </c>
      <c r="C9629" t="s">
        <v>9919</v>
      </c>
      <c r="D9629" t="s">
        <v>4526</v>
      </c>
      <c r="E9629" t="s">
        <v>88</v>
      </c>
      <c r="F9629" t="b">
        <v>0</v>
      </c>
      <c r="G9629" t="s">
        <v>13</v>
      </c>
      <c r="H9629" s="1">
        <v>46125.838125000002</v>
      </c>
      <c r="I9629" t="b">
        <v>1</v>
      </c>
      <c r="J9629" t="b">
        <v>0</v>
      </c>
      <c r="K9629" t="s">
        <v>13</v>
      </c>
      <c r="L9629" t="s">
        <v>74</v>
      </c>
      <c r="M9629"/>
      <c r="N9629">
        <v>66.5</v>
      </c>
      <c r="O9629" t="s">
        <v>13294</v>
      </c>
      <c r="P9629" t="s">
        <v>954</v>
      </c>
    </row>
    <row r="9630" spans="1:16" x14ac:dyDescent="0.25">
      <c r="A9630" t="s">
        <v>9</v>
      </c>
      <c r="B9630" t="s">
        <v>19049</v>
      </c>
      <c r="C9630" t="s">
        <v>500</v>
      </c>
      <c r="D9630" t="s">
        <v>4346</v>
      </c>
      <c r="E9630" t="s">
        <v>59</v>
      </c>
      <c r="F9630" t="b">
        <v>0</v>
      </c>
      <c r="G9630" t="s">
        <v>13</v>
      </c>
      <c r="H9630" s="1">
        <v>46125.838125000002</v>
      </c>
      <c r="I9630" t="b">
        <v>0</v>
      </c>
      <c r="J9630" t="b">
        <v>0</v>
      </c>
      <c r="K9630" t="s">
        <v>13</v>
      </c>
      <c r="L9630" t="s">
        <v>60</v>
      </c>
      <c r="M9630">
        <v>120000</v>
      </c>
      <c r="N9630"/>
      <c r="O9630" t="s">
        <v>19050</v>
      </c>
      <c r="P9630" t="s">
        <v>19051</v>
      </c>
    </row>
    <row r="9631" spans="1:16" x14ac:dyDescent="0.25">
      <c r="A9631" t="s">
        <v>9</v>
      </c>
      <c r="B9631" t="s">
        <v>19049</v>
      </c>
      <c r="C9631" t="s">
        <v>500</v>
      </c>
      <c r="D9631" t="s">
        <v>4346</v>
      </c>
      <c r="E9631" t="s">
        <v>59</v>
      </c>
      <c r="F9631" t="b">
        <v>0</v>
      </c>
      <c r="G9631" t="s">
        <v>13</v>
      </c>
      <c r="H9631" s="1">
        <v>46125.838148148148</v>
      </c>
      <c r="I9631" t="b">
        <v>0</v>
      </c>
      <c r="J9631" t="b">
        <v>0</v>
      </c>
      <c r="K9631" t="s">
        <v>13</v>
      </c>
      <c r="L9631" t="s">
        <v>60</v>
      </c>
      <c r="M9631">
        <v>120000</v>
      </c>
      <c r="N9631"/>
      <c r="O9631" t="s">
        <v>19050</v>
      </c>
      <c r="P9631" t="s">
        <v>19051</v>
      </c>
    </row>
    <row r="9632" spans="1:16" x14ac:dyDescent="0.25">
      <c r="A9632" t="s">
        <v>4</v>
      </c>
      <c r="B9632" t="s">
        <v>2973</v>
      </c>
      <c r="C9632" t="s">
        <v>3078</v>
      </c>
      <c r="D9632" t="s">
        <v>4526</v>
      </c>
      <c r="E9632" t="s">
        <v>59</v>
      </c>
      <c r="F9632" t="b">
        <v>0</v>
      </c>
      <c r="G9632" t="s">
        <v>89</v>
      </c>
      <c r="H9632" s="1">
        <v>46125.877256944441</v>
      </c>
      <c r="I9632" t="b">
        <v>1</v>
      </c>
      <c r="J9632" t="b">
        <v>1</v>
      </c>
      <c r="K9632" t="s">
        <v>41</v>
      </c>
      <c r="L9632" t="s">
        <v>74</v>
      </c>
      <c r="M9632"/>
      <c r="N9632">
        <v>62.5</v>
      </c>
      <c r="O9632" t="s">
        <v>105</v>
      </c>
      <c r="P9632" t="s">
        <v>19052</v>
      </c>
    </row>
    <row r="9633" spans="1:16" x14ac:dyDescent="0.25">
      <c r="A9633" t="s">
        <v>0</v>
      </c>
      <c r="B9633" t="s">
        <v>130</v>
      </c>
      <c r="C9633" t="s">
        <v>3228</v>
      </c>
      <c r="D9633" t="s">
        <v>2360</v>
      </c>
      <c r="E9633" t="s">
        <v>59</v>
      </c>
      <c r="F9633" t="b">
        <v>0</v>
      </c>
      <c r="G9633" t="s">
        <v>65</v>
      </c>
      <c r="H9633" s="1">
        <v>46125.877280092587</v>
      </c>
      <c r="I9633" t="b">
        <v>0</v>
      </c>
      <c r="J9633" t="b">
        <v>1</v>
      </c>
      <c r="K9633" t="s">
        <v>41</v>
      </c>
      <c r="L9633" t="s">
        <v>60</v>
      </c>
      <c r="M9633">
        <v>61000</v>
      </c>
      <c r="N9633"/>
      <c r="O9633" t="s">
        <v>19053</v>
      </c>
      <c r="P9633" t="s">
        <v>19054</v>
      </c>
    </row>
    <row r="9634" spans="1:16" x14ac:dyDescent="0.25">
      <c r="A9634" t="s">
        <v>0</v>
      </c>
      <c r="B9634" t="s">
        <v>19055</v>
      </c>
      <c r="C9634" t="s">
        <v>319</v>
      </c>
      <c r="D9634" t="s">
        <v>2360</v>
      </c>
      <c r="E9634" t="s">
        <v>59</v>
      </c>
      <c r="F9634" t="b">
        <v>0</v>
      </c>
      <c r="G9634" t="s">
        <v>65</v>
      </c>
      <c r="H9634" s="1">
        <v>46125.877314814818</v>
      </c>
      <c r="I9634" t="b">
        <v>0</v>
      </c>
      <c r="J9634" t="b">
        <v>1</v>
      </c>
      <c r="K9634" t="s">
        <v>41</v>
      </c>
      <c r="L9634" t="s">
        <v>60</v>
      </c>
      <c r="M9634">
        <v>108000</v>
      </c>
      <c r="N9634"/>
      <c r="O9634" t="s">
        <v>195</v>
      </c>
      <c r="P9634" t="s">
        <v>283</v>
      </c>
    </row>
    <row r="9635" spans="1:16" x14ac:dyDescent="0.25">
      <c r="A9635" t="s">
        <v>6</v>
      </c>
      <c r="B9635" t="s">
        <v>19056</v>
      </c>
      <c r="C9635" t="s">
        <v>142</v>
      </c>
      <c r="D9635" t="s">
        <v>17170</v>
      </c>
      <c r="E9635" t="s">
        <v>59</v>
      </c>
      <c r="F9635" t="b">
        <v>0</v>
      </c>
      <c r="G9635" t="s">
        <v>65</v>
      </c>
      <c r="H9635" s="1">
        <v>46125.878368055557</v>
      </c>
      <c r="I9635" t="b">
        <v>0</v>
      </c>
      <c r="J9635" t="b">
        <v>0</v>
      </c>
      <c r="K9635" t="s">
        <v>41</v>
      </c>
      <c r="L9635" t="s">
        <v>60</v>
      </c>
      <c r="M9635">
        <v>336798</v>
      </c>
      <c r="N9635"/>
      <c r="O9635" t="s">
        <v>17171</v>
      </c>
      <c r="P9635" t="s">
        <v>85</v>
      </c>
    </row>
    <row r="9636" spans="1:16" x14ac:dyDescent="0.25">
      <c r="A9636" t="s">
        <v>1</v>
      </c>
      <c r="B9636" t="s">
        <v>470</v>
      </c>
      <c r="C9636" t="s">
        <v>112</v>
      </c>
      <c r="D9636" t="s">
        <v>482</v>
      </c>
      <c r="E9636" t="s">
        <v>88</v>
      </c>
      <c r="F9636" t="b">
        <v>0</v>
      </c>
      <c r="G9636" t="s">
        <v>89</v>
      </c>
      <c r="H9636" s="1">
        <v>46125.879432870373</v>
      </c>
      <c r="I9636" t="b">
        <v>0</v>
      </c>
      <c r="J9636" t="b">
        <v>1</v>
      </c>
      <c r="K9636" t="s">
        <v>41</v>
      </c>
      <c r="L9636" t="s">
        <v>74</v>
      </c>
      <c r="M9636"/>
      <c r="N9636">
        <v>49</v>
      </c>
      <c r="O9636" t="s">
        <v>7142</v>
      </c>
      <c r="P9636" t="s">
        <v>19057</v>
      </c>
    </row>
    <row r="9637" spans="1:16" x14ac:dyDescent="0.25">
      <c r="A9637" t="s">
        <v>1</v>
      </c>
      <c r="B9637" t="s">
        <v>1</v>
      </c>
      <c r="C9637" t="s">
        <v>1532</v>
      </c>
      <c r="D9637" t="s">
        <v>4526</v>
      </c>
      <c r="E9637" t="s">
        <v>59</v>
      </c>
      <c r="F9637" t="b">
        <v>0</v>
      </c>
      <c r="G9637" t="s">
        <v>68</v>
      </c>
      <c r="H9637" s="1">
        <v>46125.879479166673</v>
      </c>
      <c r="I9637" t="b">
        <v>0</v>
      </c>
      <c r="J9637" t="b">
        <v>0</v>
      </c>
      <c r="K9637" t="s">
        <v>41</v>
      </c>
      <c r="L9637" t="s">
        <v>60</v>
      </c>
      <c r="M9637">
        <v>65000</v>
      </c>
      <c r="N9637"/>
      <c r="O9637" t="s">
        <v>19058</v>
      </c>
      <c r="P9637" t="s">
        <v>19059</v>
      </c>
    </row>
    <row r="9638" spans="1:16" x14ac:dyDescent="0.25">
      <c r="A9638" t="s">
        <v>1</v>
      </c>
      <c r="B9638" t="s">
        <v>1</v>
      </c>
      <c r="C9638" t="s">
        <v>1532</v>
      </c>
      <c r="D9638" t="s">
        <v>4526</v>
      </c>
      <c r="E9638" t="s">
        <v>59</v>
      </c>
      <c r="F9638" t="b">
        <v>0</v>
      </c>
      <c r="G9638" t="s">
        <v>77</v>
      </c>
      <c r="H9638" s="1">
        <v>46125.879502314812</v>
      </c>
      <c r="I9638" t="b">
        <v>0</v>
      </c>
      <c r="J9638" t="b">
        <v>0</v>
      </c>
      <c r="K9638" t="s">
        <v>41</v>
      </c>
      <c r="L9638" t="s">
        <v>60</v>
      </c>
      <c r="M9638">
        <v>65000</v>
      </c>
      <c r="N9638"/>
      <c r="O9638" t="s">
        <v>19058</v>
      </c>
      <c r="P9638" t="s">
        <v>19059</v>
      </c>
    </row>
    <row r="9639" spans="1:16" x14ac:dyDescent="0.25">
      <c r="A9639" t="s">
        <v>0</v>
      </c>
      <c r="B9639" t="s">
        <v>17779</v>
      </c>
      <c r="C9639" t="s">
        <v>41</v>
      </c>
      <c r="D9639" t="s">
        <v>4526</v>
      </c>
      <c r="E9639" t="s">
        <v>59</v>
      </c>
      <c r="F9639" t="b">
        <v>0</v>
      </c>
      <c r="G9639" t="s">
        <v>41</v>
      </c>
      <c r="H9639" s="1">
        <v>46125.919930555552</v>
      </c>
      <c r="I9639" t="b">
        <v>0</v>
      </c>
      <c r="J9639" t="b">
        <v>1</v>
      </c>
      <c r="K9639" t="s">
        <v>41</v>
      </c>
      <c r="L9639" t="s">
        <v>74</v>
      </c>
      <c r="M9639"/>
      <c r="N9639">
        <v>77.5</v>
      </c>
      <c r="O9639" t="s">
        <v>7085</v>
      </c>
      <c r="P9639" t="s">
        <v>2313</v>
      </c>
    </row>
    <row r="9640" spans="1:16" x14ac:dyDescent="0.25">
      <c r="A9640" t="s">
        <v>2</v>
      </c>
      <c r="B9640" t="s">
        <v>19060</v>
      </c>
      <c r="C9640" t="s">
        <v>301</v>
      </c>
      <c r="D9640" t="s">
        <v>17170</v>
      </c>
      <c r="E9640" t="s">
        <v>59</v>
      </c>
      <c r="F9640" t="b">
        <v>0</v>
      </c>
      <c r="G9640" t="s">
        <v>68</v>
      </c>
      <c r="H9640" s="1">
        <v>46125.919976851852</v>
      </c>
      <c r="I9640" t="b">
        <v>0</v>
      </c>
      <c r="J9640" t="b">
        <v>0</v>
      </c>
      <c r="K9640" t="s">
        <v>41</v>
      </c>
      <c r="L9640" t="s">
        <v>60</v>
      </c>
      <c r="M9640">
        <v>134332</v>
      </c>
      <c r="N9640"/>
      <c r="O9640" t="s">
        <v>17171</v>
      </c>
      <c r="P9640" t="s">
        <v>310</v>
      </c>
    </row>
    <row r="9641" spans="1:16" x14ac:dyDescent="0.25">
      <c r="A9641" t="s">
        <v>2</v>
      </c>
      <c r="B9641" t="s">
        <v>19061</v>
      </c>
      <c r="C9641" t="s">
        <v>112</v>
      </c>
      <c r="D9641" t="s">
        <v>4526</v>
      </c>
      <c r="E9641" t="s">
        <v>59</v>
      </c>
      <c r="F9641" t="b">
        <v>0</v>
      </c>
      <c r="G9641" t="s">
        <v>65</v>
      </c>
      <c r="H9641" s="1">
        <v>46125.919976851852</v>
      </c>
      <c r="I9641" t="b">
        <v>0</v>
      </c>
      <c r="J9641" t="b">
        <v>0</v>
      </c>
      <c r="K9641" t="s">
        <v>41</v>
      </c>
      <c r="L9641" t="s">
        <v>74</v>
      </c>
      <c r="M9641"/>
      <c r="N9641">
        <v>50</v>
      </c>
      <c r="O9641" t="s">
        <v>19062</v>
      </c>
      <c r="P9641" t="s">
        <v>3996</v>
      </c>
    </row>
    <row r="9642" spans="1:16" x14ac:dyDescent="0.25">
      <c r="A9642" t="s">
        <v>1</v>
      </c>
      <c r="B9642" t="s">
        <v>1320</v>
      </c>
      <c r="C9642" t="s">
        <v>1088</v>
      </c>
      <c r="D9642" t="s">
        <v>4526</v>
      </c>
      <c r="E9642" t="s">
        <v>88</v>
      </c>
      <c r="F9642" t="b">
        <v>0</v>
      </c>
      <c r="G9642" t="s">
        <v>77</v>
      </c>
      <c r="H9642" s="1">
        <v>46125.921041666668</v>
      </c>
      <c r="I9642" t="b">
        <v>0</v>
      </c>
      <c r="J9642" t="b">
        <v>1</v>
      </c>
      <c r="K9642" t="s">
        <v>41</v>
      </c>
      <c r="L9642" t="s">
        <v>74</v>
      </c>
      <c r="M9642"/>
      <c r="N9642">
        <v>67.5</v>
      </c>
      <c r="O9642" t="s">
        <v>6497</v>
      </c>
      <c r="P9642" t="s">
        <v>2751</v>
      </c>
    </row>
    <row r="9643" spans="1:16" x14ac:dyDescent="0.25">
      <c r="A9643" t="s">
        <v>1</v>
      </c>
      <c r="B9643" t="s">
        <v>1320</v>
      </c>
      <c r="C9643" t="s">
        <v>1088</v>
      </c>
      <c r="D9643" t="s">
        <v>4526</v>
      </c>
      <c r="E9643" t="s">
        <v>88</v>
      </c>
      <c r="F9643" t="b">
        <v>0</v>
      </c>
      <c r="G9643" t="s">
        <v>89</v>
      </c>
      <c r="H9643" s="1">
        <v>46125.921099537038</v>
      </c>
      <c r="I9643" t="b">
        <v>0</v>
      </c>
      <c r="J9643" t="b">
        <v>1</v>
      </c>
      <c r="K9643" t="s">
        <v>41</v>
      </c>
      <c r="L9643" t="s">
        <v>74</v>
      </c>
      <c r="M9643"/>
      <c r="N9643">
        <v>67.5</v>
      </c>
      <c r="O9643" t="s">
        <v>6497</v>
      </c>
      <c r="P9643" t="s">
        <v>2751</v>
      </c>
    </row>
    <row r="9644" spans="1:16" x14ac:dyDescent="0.25">
      <c r="A9644" t="s">
        <v>1</v>
      </c>
      <c r="B9644" t="s">
        <v>4036</v>
      </c>
      <c r="C9644" t="s">
        <v>522</v>
      </c>
      <c r="D9644" t="s">
        <v>4526</v>
      </c>
      <c r="E9644" t="s">
        <v>59</v>
      </c>
      <c r="F9644" t="b">
        <v>0</v>
      </c>
      <c r="G9644" t="s">
        <v>73</v>
      </c>
      <c r="H9644" s="1">
        <v>46125.962916666656</v>
      </c>
      <c r="I9644" t="b">
        <v>0</v>
      </c>
      <c r="J9644" t="b">
        <v>1</v>
      </c>
      <c r="K9644" t="s">
        <v>41</v>
      </c>
      <c r="L9644" t="s">
        <v>60</v>
      </c>
      <c r="M9644">
        <v>110000</v>
      </c>
      <c r="N9644"/>
      <c r="O9644" t="s">
        <v>10744</v>
      </c>
      <c r="P9644" t="s">
        <v>18574</v>
      </c>
    </row>
    <row r="9645" spans="1:16" x14ac:dyDescent="0.25">
      <c r="A9645" t="s">
        <v>1</v>
      </c>
      <c r="B9645" t="s">
        <v>4036</v>
      </c>
      <c r="C9645" t="s">
        <v>522</v>
      </c>
      <c r="D9645" t="s">
        <v>4526</v>
      </c>
      <c r="E9645" t="s">
        <v>59</v>
      </c>
      <c r="F9645" t="b">
        <v>0</v>
      </c>
      <c r="G9645" t="s">
        <v>41</v>
      </c>
      <c r="H9645" s="1">
        <v>46125.964097222219</v>
      </c>
      <c r="I9645" t="b">
        <v>0</v>
      </c>
      <c r="J9645" t="b">
        <v>1</v>
      </c>
      <c r="K9645" t="s">
        <v>41</v>
      </c>
      <c r="L9645" t="s">
        <v>60</v>
      </c>
      <c r="M9645">
        <v>110000</v>
      </c>
      <c r="N9645"/>
      <c r="O9645" t="s">
        <v>10744</v>
      </c>
      <c r="P9645" t="s">
        <v>18574</v>
      </c>
    </row>
    <row r="9646" spans="1:16" x14ac:dyDescent="0.25">
      <c r="A9646" t="s">
        <v>7</v>
      </c>
      <c r="B9646" t="s">
        <v>19063</v>
      </c>
      <c r="C9646" t="s">
        <v>502</v>
      </c>
      <c r="D9646" t="s">
        <v>4346</v>
      </c>
      <c r="E9646" t="s">
        <v>59</v>
      </c>
      <c r="F9646" t="b">
        <v>0</v>
      </c>
      <c r="G9646" t="s">
        <v>77</v>
      </c>
      <c r="H9646" s="1">
        <v>46126.002256944441</v>
      </c>
      <c r="I9646" t="b">
        <v>1</v>
      </c>
      <c r="J9646" t="b">
        <v>1</v>
      </c>
      <c r="K9646" t="s">
        <v>41</v>
      </c>
      <c r="L9646" t="s">
        <v>60</v>
      </c>
      <c r="M9646">
        <v>137500</v>
      </c>
      <c r="N9646"/>
      <c r="O9646" t="s">
        <v>12314</v>
      </c>
      <c r="P9646" t="s">
        <v>19064</v>
      </c>
    </row>
    <row r="9647" spans="1:16" x14ac:dyDescent="0.25">
      <c r="A9647" t="s">
        <v>0</v>
      </c>
      <c r="B9647" t="s">
        <v>4801</v>
      </c>
      <c r="C9647" t="s">
        <v>1987</v>
      </c>
      <c r="D9647" t="s">
        <v>584</v>
      </c>
      <c r="E9647" t="s">
        <v>72</v>
      </c>
      <c r="F9647" t="b">
        <v>0</v>
      </c>
      <c r="G9647" t="s">
        <v>73</v>
      </c>
      <c r="H9647" s="1">
        <v>46126.002291666657</v>
      </c>
      <c r="I9647" t="b">
        <v>0</v>
      </c>
      <c r="J9647" t="b">
        <v>0</v>
      </c>
      <c r="K9647" t="s">
        <v>41</v>
      </c>
      <c r="L9647" t="s">
        <v>74</v>
      </c>
      <c r="M9647"/>
      <c r="N9647">
        <v>25</v>
      </c>
      <c r="O9647" t="s">
        <v>584</v>
      </c>
      <c r="P9647" t="s">
        <v>4802</v>
      </c>
    </row>
    <row r="9648" spans="1:16" x14ac:dyDescent="0.25">
      <c r="A9648" t="s">
        <v>0</v>
      </c>
      <c r="B9648" t="s">
        <v>4417</v>
      </c>
      <c r="C9648" t="s">
        <v>315</v>
      </c>
      <c r="D9648" t="s">
        <v>4515</v>
      </c>
      <c r="E9648" t="s">
        <v>59</v>
      </c>
      <c r="F9648" t="b">
        <v>0</v>
      </c>
      <c r="G9648" t="s">
        <v>65</v>
      </c>
      <c r="H9648" s="1">
        <v>46126.002314814818</v>
      </c>
      <c r="I9648" t="b">
        <v>0</v>
      </c>
      <c r="J9648" t="b">
        <v>0</v>
      </c>
      <c r="K9648" t="s">
        <v>41</v>
      </c>
      <c r="L9648" t="s">
        <v>60</v>
      </c>
      <c r="M9648">
        <v>52500</v>
      </c>
      <c r="N9648"/>
      <c r="O9648" t="s">
        <v>78</v>
      </c>
      <c r="P9648" t="s">
        <v>3990</v>
      </c>
    </row>
    <row r="9649" spans="1:16" x14ac:dyDescent="0.25">
      <c r="A9649" t="s">
        <v>0</v>
      </c>
      <c r="B9649" t="s">
        <v>19065</v>
      </c>
      <c r="C9649" t="s">
        <v>1817</v>
      </c>
      <c r="D9649" t="s">
        <v>4515</v>
      </c>
      <c r="E9649" t="s">
        <v>59</v>
      </c>
      <c r="F9649" t="b">
        <v>0</v>
      </c>
      <c r="G9649" t="s">
        <v>65</v>
      </c>
      <c r="H9649" s="1">
        <v>46126.002337962957</v>
      </c>
      <c r="I9649" t="b">
        <v>0</v>
      </c>
      <c r="J9649" t="b">
        <v>0</v>
      </c>
      <c r="K9649" t="s">
        <v>41</v>
      </c>
      <c r="L9649" t="s">
        <v>60</v>
      </c>
      <c r="M9649">
        <v>70000</v>
      </c>
      <c r="N9649"/>
      <c r="O9649" t="s">
        <v>19066</v>
      </c>
    </row>
    <row r="9650" spans="1:16" x14ac:dyDescent="0.25">
      <c r="A9650" t="s">
        <v>3</v>
      </c>
      <c r="B9650" t="s">
        <v>3</v>
      </c>
      <c r="C9650" t="s">
        <v>1361</v>
      </c>
      <c r="D9650" t="s">
        <v>4673</v>
      </c>
      <c r="E9650" t="s">
        <v>59</v>
      </c>
      <c r="F9650" t="b">
        <v>0</v>
      </c>
      <c r="G9650" t="s">
        <v>77</v>
      </c>
      <c r="H9650" s="1">
        <v>46126.00236111111</v>
      </c>
      <c r="I9650" t="b">
        <v>0</v>
      </c>
      <c r="J9650" t="b">
        <v>1</v>
      </c>
      <c r="K9650" t="s">
        <v>41</v>
      </c>
      <c r="L9650" t="s">
        <v>60</v>
      </c>
      <c r="M9650">
        <v>120000</v>
      </c>
      <c r="N9650"/>
      <c r="O9650" t="s">
        <v>19067</v>
      </c>
    </row>
    <row r="9651" spans="1:16" x14ac:dyDescent="0.25">
      <c r="A9651" t="s">
        <v>3</v>
      </c>
      <c r="B9651" t="s">
        <v>11003</v>
      </c>
      <c r="C9651" t="s">
        <v>9104</v>
      </c>
      <c r="D9651" t="s">
        <v>584</v>
      </c>
      <c r="E9651" t="s">
        <v>72</v>
      </c>
      <c r="F9651" t="b">
        <v>0</v>
      </c>
      <c r="G9651" t="s">
        <v>25</v>
      </c>
      <c r="H9651" s="1">
        <v>46126.002870370372</v>
      </c>
      <c r="I9651" t="b">
        <v>0</v>
      </c>
      <c r="J9651" t="b">
        <v>0</v>
      </c>
      <c r="K9651" t="s">
        <v>25</v>
      </c>
      <c r="L9651" t="s">
        <v>74</v>
      </c>
      <c r="M9651"/>
      <c r="N9651">
        <v>25</v>
      </c>
      <c r="O9651" t="s">
        <v>5193</v>
      </c>
      <c r="P9651" t="s">
        <v>11004</v>
      </c>
    </row>
    <row r="9652" spans="1:16" x14ac:dyDescent="0.25">
      <c r="A9652" t="s">
        <v>0</v>
      </c>
      <c r="B9652" t="s">
        <v>19068</v>
      </c>
      <c r="C9652" t="s">
        <v>15102</v>
      </c>
      <c r="D9652" t="s">
        <v>4346</v>
      </c>
      <c r="E9652" t="s">
        <v>59</v>
      </c>
      <c r="F9652" t="b">
        <v>0</v>
      </c>
      <c r="G9652" t="s">
        <v>40</v>
      </c>
      <c r="H9652" s="1">
        <v>46126.003240740742</v>
      </c>
      <c r="I9652" t="b">
        <v>1</v>
      </c>
      <c r="J9652" t="b">
        <v>0</v>
      </c>
      <c r="K9652" t="s">
        <v>40</v>
      </c>
      <c r="L9652" t="s">
        <v>60</v>
      </c>
      <c r="M9652">
        <v>25511.5</v>
      </c>
      <c r="N9652"/>
      <c r="O9652" t="s">
        <v>19069</v>
      </c>
      <c r="P9652" t="s">
        <v>2242</v>
      </c>
    </row>
    <row r="9653" spans="1:16" x14ac:dyDescent="0.25">
      <c r="A9653" t="s">
        <v>0</v>
      </c>
      <c r="B9653" t="s">
        <v>19070</v>
      </c>
      <c r="C9653" t="s">
        <v>76</v>
      </c>
      <c r="D9653" t="s">
        <v>584</v>
      </c>
      <c r="E9653" t="s">
        <v>72</v>
      </c>
      <c r="F9653" t="b">
        <v>1</v>
      </c>
      <c r="G9653" t="s">
        <v>41</v>
      </c>
      <c r="H9653" s="1">
        <v>46126.003263888888</v>
      </c>
      <c r="I9653" t="b">
        <v>0</v>
      </c>
      <c r="J9653" t="b">
        <v>0</v>
      </c>
      <c r="K9653" t="s">
        <v>41</v>
      </c>
      <c r="L9653" t="s">
        <v>74</v>
      </c>
      <c r="M9653"/>
      <c r="N9653">
        <v>25</v>
      </c>
      <c r="O9653" t="s">
        <v>584</v>
      </c>
      <c r="P9653" t="s">
        <v>1321</v>
      </c>
    </row>
    <row r="9654" spans="1:16" x14ac:dyDescent="0.25">
      <c r="A9654" t="s">
        <v>2</v>
      </c>
      <c r="B9654" t="s">
        <v>19071</v>
      </c>
      <c r="C9654" t="s">
        <v>112</v>
      </c>
      <c r="D9654" t="s">
        <v>4673</v>
      </c>
      <c r="E9654" t="s">
        <v>59</v>
      </c>
      <c r="F9654" t="b">
        <v>0</v>
      </c>
      <c r="G9654" t="s">
        <v>65</v>
      </c>
      <c r="H9654" s="1">
        <v>46126.003310185188</v>
      </c>
      <c r="I9654" t="b">
        <v>0</v>
      </c>
      <c r="J9654" t="b">
        <v>1</v>
      </c>
      <c r="K9654" t="s">
        <v>41</v>
      </c>
      <c r="L9654" t="s">
        <v>60</v>
      </c>
      <c r="M9654">
        <v>225000</v>
      </c>
      <c r="N9654"/>
      <c r="O9654" t="s">
        <v>19072</v>
      </c>
      <c r="P9654" t="s">
        <v>87</v>
      </c>
    </row>
    <row r="9655" spans="1:16" x14ac:dyDescent="0.25">
      <c r="A9655" t="s">
        <v>4</v>
      </c>
      <c r="B9655" t="s">
        <v>19073</v>
      </c>
      <c r="C9655" t="s">
        <v>19074</v>
      </c>
      <c r="D9655" t="s">
        <v>4673</v>
      </c>
      <c r="E9655" t="s">
        <v>59</v>
      </c>
      <c r="F9655" t="b">
        <v>0</v>
      </c>
      <c r="G9655" t="s">
        <v>77</v>
      </c>
      <c r="H9655" s="1">
        <v>46126.004432870373</v>
      </c>
      <c r="I9655" t="b">
        <v>0</v>
      </c>
      <c r="J9655" t="b">
        <v>1</v>
      </c>
      <c r="K9655" t="s">
        <v>41</v>
      </c>
      <c r="L9655" t="s">
        <v>60</v>
      </c>
      <c r="M9655">
        <v>171000</v>
      </c>
      <c r="N9655"/>
      <c r="O9655" t="s">
        <v>3105</v>
      </c>
      <c r="P9655" t="s">
        <v>19075</v>
      </c>
    </row>
    <row r="9656" spans="1:16" x14ac:dyDescent="0.25">
      <c r="A9656" t="s">
        <v>1</v>
      </c>
      <c r="B9656" t="s">
        <v>675</v>
      </c>
      <c r="C9656" t="s">
        <v>189</v>
      </c>
      <c r="D9656" t="s">
        <v>4673</v>
      </c>
      <c r="E9656" t="s">
        <v>59</v>
      </c>
      <c r="F9656" t="b">
        <v>0</v>
      </c>
      <c r="G9656" t="s">
        <v>77</v>
      </c>
      <c r="H9656" s="1">
        <v>46126.004502314812</v>
      </c>
      <c r="I9656" t="b">
        <v>0</v>
      </c>
      <c r="J9656" t="b">
        <v>0</v>
      </c>
      <c r="K9656" t="s">
        <v>41</v>
      </c>
      <c r="L9656" t="s">
        <v>60</v>
      </c>
      <c r="M9656">
        <v>127150</v>
      </c>
      <c r="N9656"/>
      <c r="O9656" t="s">
        <v>19076</v>
      </c>
      <c r="P9656" t="s">
        <v>19077</v>
      </c>
    </row>
    <row r="9657" spans="1:16" x14ac:dyDescent="0.25">
      <c r="A9657" t="s">
        <v>1</v>
      </c>
      <c r="B9657" t="s">
        <v>675</v>
      </c>
      <c r="C9657" t="s">
        <v>189</v>
      </c>
      <c r="D9657" t="s">
        <v>4673</v>
      </c>
      <c r="E9657" t="s">
        <v>59</v>
      </c>
      <c r="F9657" t="b">
        <v>0</v>
      </c>
      <c r="G9657" t="s">
        <v>73</v>
      </c>
      <c r="H9657" s="1">
        <v>46126.004513888889</v>
      </c>
      <c r="I9657" t="b">
        <v>0</v>
      </c>
      <c r="J9657" t="b">
        <v>0</v>
      </c>
      <c r="K9657" t="s">
        <v>41</v>
      </c>
      <c r="L9657" t="s">
        <v>60</v>
      </c>
      <c r="M9657">
        <v>127150</v>
      </c>
      <c r="N9657"/>
      <c r="O9657" t="s">
        <v>19076</v>
      </c>
      <c r="P9657" t="s">
        <v>19077</v>
      </c>
    </row>
    <row r="9658" spans="1:16" x14ac:dyDescent="0.25">
      <c r="A9658" t="s">
        <v>4</v>
      </c>
      <c r="B9658" t="s">
        <v>19073</v>
      </c>
      <c r="C9658" t="s">
        <v>19074</v>
      </c>
      <c r="D9658" t="s">
        <v>4673</v>
      </c>
      <c r="E9658" t="s">
        <v>59</v>
      </c>
      <c r="F9658" t="b">
        <v>0</v>
      </c>
      <c r="G9658" t="s">
        <v>41</v>
      </c>
      <c r="H9658" s="1">
        <v>46126.005752314813</v>
      </c>
      <c r="I9658" t="b">
        <v>0</v>
      </c>
      <c r="J9658" t="b">
        <v>1</v>
      </c>
      <c r="K9658" t="s">
        <v>41</v>
      </c>
      <c r="L9658" t="s">
        <v>60</v>
      </c>
      <c r="M9658">
        <v>171000</v>
      </c>
      <c r="N9658"/>
      <c r="O9658" t="s">
        <v>3105</v>
      </c>
      <c r="P9658" t="s">
        <v>19075</v>
      </c>
    </row>
    <row r="9659" spans="1:16" x14ac:dyDescent="0.25">
      <c r="A9659" t="s">
        <v>1</v>
      </c>
      <c r="B9659" t="s">
        <v>581</v>
      </c>
      <c r="C9659" t="s">
        <v>1422</v>
      </c>
      <c r="D9659" t="s">
        <v>4346</v>
      </c>
      <c r="E9659" t="s">
        <v>59</v>
      </c>
      <c r="F9659" t="b">
        <v>0</v>
      </c>
      <c r="G9659" t="s">
        <v>65</v>
      </c>
      <c r="H9659" s="1">
        <v>46126.046087962961</v>
      </c>
      <c r="I9659" t="b">
        <v>0</v>
      </c>
      <c r="J9659" t="b">
        <v>0</v>
      </c>
      <c r="K9659" t="s">
        <v>41</v>
      </c>
      <c r="L9659" t="s">
        <v>60</v>
      </c>
      <c r="M9659">
        <v>145000</v>
      </c>
      <c r="N9659"/>
      <c r="O9659" t="s">
        <v>19078</v>
      </c>
      <c r="P9659" t="s">
        <v>19079</v>
      </c>
    </row>
    <row r="9660" spans="1:16" x14ac:dyDescent="0.25">
      <c r="A9660" t="s">
        <v>5</v>
      </c>
      <c r="B9660" t="s">
        <v>19080</v>
      </c>
      <c r="C9660" t="s">
        <v>207</v>
      </c>
      <c r="D9660" t="s">
        <v>4346</v>
      </c>
      <c r="E9660" t="s">
        <v>72</v>
      </c>
      <c r="F9660" t="b">
        <v>0</v>
      </c>
      <c r="G9660" t="s">
        <v>89</v>
      </c>
      <c r="H9660" s="1">
        <v>46126.046180555553</v>
      </c>
      <c r="I9660" t="b">
        <v>0</v>
      </c>
      <c r="J9660" t="b">
        <v>1</v>
      </c>
      <c r="K9660" t="s">
        <v>41</v>
      </c>
      <c r="L9660" t="s">
        <v>60</v>
      </c>
      <c r="M9660">
        <v>87500</v>
      </c>
      <c r="N9660"/>
      <c r="O9660" t="s">
        <v>14185</v>
      </c>
      <c r="P9660" t="s">
        <v>19081</v>
      </c>
    </row>
    <row r="9661" spans="1:16" x14ac:dyDescent="0.25">
      <c r="A9661" t="s">
        <v>5</v>
      </c>
      <c r="B9661" t="s">
        <v>19080</v>
      </c>
      <c r="C9661" t="s">
        <v>207</v>
      </c>
      <c r="D9661" t="s">
        <v>4346</v>
      </c>
      <c r="E9661" t="s">
        <v>72</v>
      </c>
      <c r="F9661" t="b">
        <v>0</v>
      </c>
      <c r="G9661" t="s">
        <v>68</v>
      </c>
      <c r="H9661" s="1">
        <v>46126.046215277784</v>
      </c>
      <c r="I9661" t="b">
        <v>0</v>
      </c>
      <c r="J9661" t="b">
        <v>1</v>
      </c>
      <c r="K9661" t="s">
        <v>41</v>
      </c>
      <c r="L9661" t="s">
        <v>60</v>
      </c>
      <c r="M9661">
        <v>87500</v>
      </c>
      <c r="N9661"/>
      <c r="O9661" t="s">
        <v>14185</v>
      </c>
      <c r="P9661" t="s">
        <v>19081</v>
      </c>
    </row>
    <row r="9662" spans="1:16" x14ac:dyDescent="0.25">
      <c r="A9662" t="s">
        <v>0</v>
      </c>
      <c r="B9662" t="s">
        <v>372</v>
      </c>
      <c r="C9662" t="s">
        <v>319</v>
      </c>
      <c r="D9662" t="s">
        <v>2360</v>
      </c>
      <c r="E9662" t="s">
        <v>59</v>
      </c>
      <c r="F9662" t="b">
        <v>0</v>
      </c>
      <c r="G9662" t="s">
        <v>65</v>
      </c>
      <c r="H9662" s="1">
        <v>46126.085613425923</v>
      </c>
      <c r="I9662" t="b">
        <v>0</v>
      </c>
      <c r="J9662" t="b">
        <v>1</v>
      </c>
      <c r="K9662" t="s">
        <v>41</v>
      </c>
      <c r="L9662" t="s">
        <v>60</v>
      </c>
      <c r="M9662">
        <v>99900</v>
      </c>
      <c r="N9662"/>
      <c r="O9662" t="s">
        <v>2698</v>
      </c>
      <c r="P9662" t="s">
        <v>802</v>
      </c>
    </row>
    <row r="9663" spans="1:16" x14ac:dyDescent="0.25">
      <c r="A9663" t="s">
        <v>2</v>
      </c>
      <c r="B9663" t="s">
        <v>276</v>
      </c>
      <c r="C9663" t="s">
        <v>681</v>
      </c>
      <c r="D9663" t="s">
        <v>4346</v>
      </c>
      <c r="E9663" t="s">
        <v>59</v>
      </c>
      <c r="F9663" t="b">
        <v>0</v>
      </c>
      <c r="G9663" t="s">
        <v>77</v>
      </c>
      <c r="H9663" s="1">
        <v>46126.086631944447</v>
      </c>
      <c r="I9663" t="b">
        <v>0</v>
      </c>
      <c r="J9663" t="b">
        <v>1</v>
      </c>
      <c r="K9663" t="s">
        <v>41</v>
      </c>
      <c r="L9663" t="s">
        <v>60</v>
      </c>
      <c r="M9663">
        <v>227000</v>
      </c>
      <c r="N9663"/>
      <c r="O9663" t="s">
        <v>19082</v>
      </c>
      <c r="P9663" t="s">
        <v>1929</v>
      </c>
    </row>
    <row r="9664" spans="1:16" x14ac:dyDescent="0.25">
      <c r="A9664" t="s">
        <v>8</v>
      </c>
      <c r="B9664" t="s">
        <v>19083</v>
      </c>
      <c r="C9664" t="s">
        <v>19084</v>
      </c>
      <c r="D9664" t="s">
        <v>4633</v>
      </c>
      <c r="E9664" t="s">
        <v>59</v>
      </c>
      <c r="F9664" t="b">
        <v>0</v>
      </c>
      <c r="G9664" t="s">
        <v>21</v>
      </c>
      <c r="H9664" s="1">
        <v>46126.087152777778</v>
      </c>
      <c r="I9664" t="b">
        <v>0</v>
      </c>
      <c r="J9664" t="b">
        <v>0</v>
      </c>
      <c r="K9664" t="s">
        <v>21</v>
      </c>
      <c r="L9664" t="s">
        <v>60</v>
      </c>
      <c r="M9664">
        <v>2100000</v>
      </c>
      <c r="N9664"/>
      <c r="O9664" t="s">
        <v>4633</v>
      </c>
      <c r="P9664" t="s">
        <v>19085</v>
      </c>
    </row>
    <row r="9665" spans="1:16" x14ac:dyDescent="0.25">
      <c r="A9665" t="s">
        <v>1</v>
      </c>
      <c r="B9665" t="s">
        <v>1</v>
      </c>
      <c r="C9665" t="s">
        <v>514</v>
      </c>
      <c r="D9665" t="s">
        <v>4346</v>
      </c>
      <c r="E9665" t="s">
        <v>59</v>
      </c>
      <c r="F9665" t="b">
        <v>0</v>
      </c>
      <c r="G9665" t="s">
        <v>68</v>
      </c>
      <c r="H9665" s="1">
        <v>46126.129490740743</v>
      </c>
      <c r="I9665" t="b">
        <v>0</v>
      </c>
      <c r="J9665" t="b">
        <v>1</v>
      </c>
      <c r="K9665" t="s">
        <v>41</v>
      </c>
      <c r="L9665" t="s">
        <v>60</v>
      </c>
      <c r="M9665">
        <v>157820</v>
      </c>
      <c r="N9665"/>
      <c r="O9665" t="s">
        <v>3354</v>
      </c>
      <c r="P9665" t="s">
        <v>9975</v>
      </c>
    </row>
    <row r="9666" spans="1:16" x14ac:dyDescent="0.25">
      <c r="A9666" t="s">
        <v>0</v>
      </c>
      <c r="B9666" t="s">
        <v>289</v>
      </c>
      <c r="C9666" t="s">
        <v>194</v>
      </c>
      <c r="D9666" t="s">
        <v>2360</v>
      </c>
      <c r="E9666" t="s">
        <v>59</v>
      </c>
      <c r="F9666" t="b">
        <v>0</v>
      </c>
      <c r="G9666" t="s">
        <v>65</v>
      </c>
      <c r="H9666" s="1">
        <v>46126.251377314817</v>
      </c>
      <c r="I9666" t="b">
        <v>1</v>
      </c>
      <c r="J9666" t="b">
        <v>1</v>
      </c>
      <c r="K9666" t="s">
        <v>41</v>
      </c>
      <c r="L9666" t="s">
        <v>60</v>
      </c>
      <c r="M9666">
        <v>98000</v>
      </c>
      <c r="N9666"/>
      <c r="O9666" t="s">
        <v>19086</v>
      </c>
      <c r="P9666" t="s">
        <v>19087</v>
      </c>
    </row>
    <row r="9667" spans="1:16" x14ac:dyDescent="0.25">
      <c r="A9667" t="s">
        <v>2</v>
      </c>
      <c r="B9667" t="s">
        <v>19088</v>
      </c>
      <c r="C9667" t="s">
        <v>81</v>
      </c>
      <c r="D9667" t="s">
        <v>19089</v>
      </c>
      <c r="E9667" t="s">
        <v>88</v>
      </c>
      <c r="F9667" t="b">
        <v>0</v>
      </c>
      <c r="G9667" t="s">
        <v>77</v>
      </c>
      <c r="H9667" s="1">
        <v>46126.252546296288</v>
      </c>
      <c r="I9667" t="b">
        <v>1</v>
      </c>
      <c r="J9667" t="b">
        <v>0</v>
      </c>
      <c r="K9667" t="s">
        <v>41</v>
      </c>
      <c r="L9667" t="s">
        <v>74</v>
      </c>
      <c r="M9667"/>
      <c r="N9667">
        <v>56.25</v>
      </c>
      <c r="O9667" t="s">
        <v>19090</v>
      </c>
    </row>
    <row r="9668" spans="1:16" x14ac:dyDescent="0.25">
      <c r="A9668" t="s">
        <v>5</v>
      </c>
      <c r="B9668" t="s">
        <v>19091</v>
      </c>
      <c r="C9668" t="s">
        <v>76</v>
      </c>
      <c r="D9668" t="s">
        <v>4346</v>
      </c>
      <c r="E9668" t="s">
        <v>59</v>
      </c>
      <c r="F9668" t="b">
        <v>1</v>
      </c>
      <c r="G9668" t="s">
        <v>19</v>
      </c>
      <c r="H9668" s="1">
        <v>46126.254247685189</v>
      </c>
      <c r="I9668" t="b">
        <v>1</v>
      </c>
      <c r="J9668" t="b">
        <v>0</v>
      </c>
      <c r="K9668" t="s">
        <v>19</v>
      </c>
      <c r="L9668" t="s">
        <v>60</v>
      </c>
      <c r="M9668">
        <v>2750000</v>
      </c>
      <c r="N9668"/>
      <c r="O9668" t="s">
        <v>1946</v>
      </c>
      <c r="P9668" t="s">
        <v>19092</v>
      </c>
    </row>
    <row r="9669" spans="1:16" x14ac:dyDescent="0.25">
      <c r="A9669" t="s">
        <v>0</v>
      </c>
      <c r="B9669" t="s">
        <v>19093</v>
      </c>
      <c r="C9669" t="s">
        <v>1888</v>
      </c>
      <c r="D9669" t="s">
        <v>2360</v>
      </c>
      <c r="E9669" t="s">
        <v>59</v>
      </c>
      <c r="F9669" t="b">
        <v>0</v>
      </c>
      <c r="G9669" t="s">
        <v>65</v>
      </c>
      <c r="H9669" s="1">
        <v>46126.293067129627</v>
      </c>
      <c r="I9669" t="b">
        <v>0</v>
      </c>
      <c r="J9669" t="b">
        <v>1</v>
      </c>
      <c r="K9669" t="s">
        <v>41</v>
      </c>
      <c r="L9669" t="s">
        <v>60</v>
      </c>
      <c r="M9669">
        <v>70000</v>
      </c>
      <c r="N9669"/>
      <c r="O9669" t="s">
        <v>19094</v>
      </c>
      <c r="P9669" t="s">
        <v>19095</v>
      </c>
    </row>
    <row r="9670" spans="1:16" x14ac:dyDescent="0.25">
      <c r="A9670" t="s">
        <v>2</v>
      </c>
      <c r="B9670" t="s">
        <v>2</v>
      </c>
      <c r="C9670" t="s">
        <v>1326</v>
      </c>
      <c r="D9670" t="s">
        <v>2360</v>
      </c>
      <c r="E9670" t="s">
        <v>59</v>
      </c>
      <c r="F9670" t="b">
        <v>0</v>
      </c>
      <c r="G9670" t="s">
        <v>65</v>
      </c>
      <c r="H9670" s="1">
        <v>46126.293078703697</v>
      </c>
      <c r="I9670" t="b">
        <v>0</v>
      </c>
      <c r="J9670" t="b">
        <v>0</v>
      </c>
      <c r="K9670" t="s">
        <v>41</v>
      </c>
      <c r="L9670" t="s">
        <v>60</v>
      </c>
      <c r="M9670">
        <v>85000</v>
      </c>
      <c r="N9670"/>
      <c r="O9670" t="s">
        <v>966</v>
      </c>
      <c r="P9670" t="s">
        <v>19096</v>
      </c>
    </row>
    <row r="9671" spans="1:16" x14ac:dyDescent="0.25">
      <c r="A9671" t="s">
        <v>0</v>
      </c>
      <c r="B9671" t="s">
        <v>564</v>
      </c>
      <c r="C9671" t="s">
        <v>330</v>
      </c>
      <c r="D9671" t="s">
        <v>2471</v>
      </c>
      <c r="E9671" t="s">
        <v>59</v>
      </c>
      <c r="F9671" t="b">
        <v>0</v>
      </c>
      <c r="G9671" t="s">
        <v>41</v>
      </c>
      <c r="H9671" s="1">
        <v>46126.294131944444</v>
      </c>
      <c r="I9671" t="b">
        <v>0</v>
      </c>
      <c r="J9671" t="b">
        <v>1</v>
      </c>
      <c r="K9671" t="s">
        <v>41</v>
      </c>
      <c r="L9671" t="s">
        <v>60</v>
      </c>
      <c r="M9671">
        <v>83430</v>
      </c>
      <c r="N9671"/>
      <c r="O9671" t="s">
        <v>19097</v>
      </c>
      <c r="P9671" t="s">
        <v>19098</v>
      </c>
    </row>
    <row r="9672" spans="1:16" x14ac:dyDescent="0.25">
      <c r="A9672" t="s">
        <v>2</v>
      </c>
      <c r="B9672" t="s">
        <v>248</v>
      </c>
      <c r="C9672" t="s">
        <v>7367</v>
      </c>
      <c r="D9672" t="s">
        <v>5349</v>
      </c>
      <c r="E9672" t="s">
        <v>59</v>
      </c>
      <c r="F9672" t="b">
        <v>0</v>
      </c>
      <c r="G9672" t="s">
        <v>68</v>
      </c>
      <c r="H9672" s="1">
        <v>46126.294236111113</v>
      </c>
      <c r="I9672" t="b">
        <v>0</v>
      </c>
      <c r="J9672" t="b">
        <v>0</v>
      </c>
      <c r="K9672" t="s">
        <v>41</v>
      </c>
      <c r="L9672" t="s">
        <v>60</v>
      </c>
      <c r="M9672">
        <v>137500</v>
      </c>
      <c r="N9672"/>
      <c r="O9672" t="s">
        <v>11879</v>
      </c>
      <c r="P9672" t="s">
        <v>7368</v>
      </c>
    </row>
    <row r="9673" spans="1:16" x14ac:dyDescent="0.25">
      <c r="A9673" t="s">
        <v>2</v>
      </c>
      <c r="B9673" t="s">
        <v>2</v>
      </c>
      <c r="C9673" t="s">
        <v>1326</v>
      </c>
      <c r="D9673" t="s">
        <v>2360</v>
      </c>
      <c r="E9673" t="s">
        <v>59</v>
      </c>
      <c r="F9673" t="b">
        <v>0</v>
      </c>
      <c r="G9673" t="s">
        <v>65</v>
      </c>
      <c r="H9673" s="1">
        <v>46126.294236111113</v>
      </c>
      <c r="I9673" t="b">
        <v>0</v>
      </c>
      <c r="J9673" t="b">
        <v>0</v>
      </c>
      <c r="K9673" t="s">
        <v>41</v>
      </c>
      <c r="L9673" t="s">
        <v>60</v>
      </c>
      <c r="M9673">
        <v>85000</v>
      </c>
      <c r="N9673"/>
      <c r="O9673" t="s">
        <v>966</v>
      </c>
      <c r="P9673" t="s">
        <v>19096</v>
      </c>
    </row>
    <row r="9674" spans="1:16" x14ac:dyDescent="0.25">
      <c r="A9674" t="s">
        <v>1</v>
      </c>
      <c r="B9674" t="s">
        <v>19099</v>
      </c>
      <c r="C9674" t="s">
        <v>178</v>
      </c>
      <c r="D9674" t="s">
        <v>5976</v>
      </c>
      <c r="E9674" t="s">
        <v>59</v>
      </c>
      <c r="F9674" t="b">
        <v>0</v>
      </c>
      <c r="G9674" t="s">
        <v>19</v>
      </c>
      <c r="H9674" s="1">
        <v>46126.295914351853</v>
      </c>
      <c r="I9674" t="b">
        <v>1</v>
      </c>
      <c r="J9674" t="b">
        <v>0</v>
      </c>
      <c r="K9674" t="s">
        <v>19</v>
      </c>
      <c r="L9674" t="s">
        <v>60</v>
      </c>
      <c r="M9674">
        <v>2000000</v>
      </c>
      <c r="N9674"/>
      <c r="O9674" t="s">
        <v>19100</v>
      </c>
      <c r="P9674" t="s">
        <v>19101</v>
      </c>
    </row>
    <row r="9675" spans="1:16" x14ac:dyDescent="0.25">
      <c r="A9675" t="s">
        <v>8</v>
      </c>
      <c r="B9675" t="s">
        <v>19102</v>
      </c>
      <c r="C9675" t="s">
        <v>913</v>
      </c>
      <c r="D9675" t="s">
        <v>4526</v>
      </c>
      <c r="E9675" t="s">
        <v>59</v>
      </c>
      <c r="F9675" t="b">
        <v>0</v>
      </c>
      <c r="G9675" t="s">
        <v>20</v>
      </c>
      <c r="H9675" s="1">
        <v>46126.295937499999</v>
      </c>
      <c r="I9675" t="b">
        <v>0</v>
      </c>
      <c r="J9675" t="b">
        <v>0</v>
      </c>
      <c r="K9675" t="s">
        <v>20</v>
      </c>
      <c r="L9675" t="s">
        <v>60</v>
      </c>
      <c r="M9675">
        <v>101500</v>
      </c>
      <c r="N9675"/>
      <c r="O9675" t="s">
        <v>5343</v>
      </c>
      <c r="P9675" t="s">
        <v>19103</v>
      </c>
    </row>
    <row r="9676" spans="1:16" x14ac:dyDescent="0.25">
      <c r="A9676" t="s">
        <v>0</v>
      </c>
      <c r="B9676" t="s">
        <v>19104</v>
      </c>
      <c r="C9676" t="s">
        <v>172</v>
      </c>
      <c r="D9676" t="s">
        <v>5493</v>
      </c>
      <c r="E9676" t="s">
        <v>59</v>
      </c>
      <c r="F9676" t="b">
        <v>0</v>
      </c>
      <c r="G9676" t="s">
        <v>68</v>
      </c>
      <c r="H9676" s="1">
        <v>46126.334664351853</v>
      </c>
      <c r="I9676" t="b">
        <v>0</v>
      </c>
      <c r="J9676" t="b">
        <v>1</v>
      </c>
      <c r="K9676" t="s">
        <v>41</v>
      </c>
      <c r="L9676" t="s">
        <v>60</v>
      </c>
      <c r="M9676">
        <v>52500</v>
      </c>
      <c r="N9676"/>
      <c r="O9676" t="s">
        <v>19105</v>
      </c>
      <c r="P9676" t="s">
        <v>2363</v>
      </c>
    </row>
    <row r="9677" spans="1:16" x14ac:dyDescent="0.25">
      <c r="A9677" t="s">
        <v>2</v>
      </c>
      <c r="B9677" t="s">
        <v>19106</v>
      </c>
      <c r="C9677" t="s">
        <v>19107</v>
      </c>
      <c r="D9677" t="s">
        <v>19108</v>
      </c>
      <c r="E9677" t="s">
        <v>59</v>
      </c>
      <c r="F9677" t="b">
        <v>0</v>
      </c>
      <c r="G9677" t="s">
        <v>25</v>
      </c>
      <c r="H9677" s="1">
        <v>46126.335335648153</v>
      </c>
      <c r="I9677" t="b">
        <v>0</v>
      </c>
      <c r="J9677" t="b">
        <v>0</v>
      </c>
      <c r="K9677" t="s">
        <v>25</v>
      </c>
      <c r="L9677" t="s">
        <v>60</v>
      </c>
      <c r="M9677">
        <v>96000</v>
      </c>
      <c r="N9677"/>
      <c r="O9677" t="s">
        <v>1854</v>
      </c>
      <c r="P9677" t="s">
        <v>19109</v>
      </c>
    </row>
    <row r="9678" spans="1:16" x14ac:dyDescent="0.25">
      <c r="A9678" t="s">
        <v>0</v>
      </c>
      <c r="B9678" t="s">
        <v>19110</v>
      </c>
      <c r="C9678" t="s">
        <v>19111</v>
      </c>
      <c r="D9678" t="s">
        <v>7124</v>
      </c>
      <c r="E9678" t="s">
        <v>59</v>
      </c>
      <c r="F9678" t="b">
        <v>0</v>
      </c>
      <c r="G9678" t="s">
        <v>40</v>
      </c>
      <c r="H9678" s="1">
        <v>46126.335798611108</v>
      </c>
      <c r="I9678" t="b">
        <v>0</v>
      </c>
      <c r="J9678" t="b">
        <v>0</v>
      </c>
      <c r="K9678" t="s">
        <v>40</v>
      </c>
      <c r="L9678" t="s">
        <v>60</v>
      </c>
      <c r="M9678">
        <v>41500</v>
      </c>
      <c r="N9678"/>
      <c r="O9678" t="s">
        <v>19112</v>
      </c>
      <c r="P9678" t="s">
        <v>1738</v>
      </c>
    </row>
    <row r="9679" spans="1:16" x14ac:dyDescent="0.25">
      <c r="A9679" t="s">
        <v>6</v>
      </c>
      <c r="B9679" t="s">
        <v>19113</v>
      </c>
      <c r="C9679" t="s">
        <v>319</v>
      </c>
      <c r="D9679" t="s">
        <v>5493</v>
      </c>
      <c r="E9679" t="s">
        <v>59</v>
      </c>
      <c r="F9679" t="b">
        <v>0</v>
      </c>
      <c r="G9679" t="s">
        <v>65</v>
      </c>
      <c r="H9679" s="1">
        <v>46126.3359375</v>
      </c>
      <c r="I9679" t="b">
        <v>0</v>
      </c>
      <c r="J9679" t="b">
        <v>0</v>
      </c>
      <c r="K9679" t="s">
        <v>41</v>
      </c>
      <c r="L9679" t="s">
        <v>60</v>
      </c>
      <c r="M9679">
        <v>88000</v>
      </c>
      <c r="N9679"/>
      <c r="O9679" t="s">
        <v>19114</v>
      </c>
      <c r="P9679" t="s">
        <v>1321</v>
      </c>
    </row>
    <row r="9680" spans="1:16" x14ac:dyDescent="0.25">
      <c r="A9680" t="s">
        <v>4</v>
      </c>
      <c r="B9680" t="s">
        <v>19115</v>
      </c>
      <c r="C9680" t="s">
        <v>500</v>
      </c>
      <c r="D9680" t="s">
        <v>2360</v>
      </c>
      <c r="E9680" t="s">
        <v>59</v>
      </c>
      <c r="F9680" t="b">
        <v>0</v>
      </c>
      <c r="G9680" t="s">
        <v>13</v>
      </c>
      <c r="H9680" s="1">
        <v>46126.337372685193</v>
      </c>
      <c r="I9680" t="b">
        <v>1</v>
      </c>
      <c r="J9680" t="b">
        <v>0</v>
      </c>
      <c r="K9680" t="s">
        <v>13</v>
      </c>
      <c r="L9680" t="s">
        <v>74</v>
      </c>
      <c r="M9680"/>
      <c r="N9680">
        <v>100</v>
      </c>
      <c r="O9680" t="s">
        <v>5046</v>
      </c>
      <c r="P9680" t="s">
        <v>19116</v>
      </c>
    </row>
    <row r="9681" spans="1:16" x14ac:dyDescent="0.25">
      <c r="A9681" t="s">
        <v>1</v>
      </c>
      <c r="B9681" t="s">
        <v>19117</v>
      </c>
      <c r="C9681" t="s">
        <v>984</v>
      </c>
      <c r="D9681" t="s">
        <v>5440</v>
      </c>
      <c r="E9681" t="s">
        <v>59</v>
      </c>
      <c r="F9681" t="b">
        <v>0</v>
      </c>
      <c r="G9681" t="s">
        <v>25</v>
      </c>
      <c r="H9681" s="1">
        <v>46126.337777777779</v>
      </c>
      <c r="I9681" t="b">
        <v>0</v>
      </c>
      <c r="J9681" t="b">
        <v>0</v>
      </c>
      <c r="K9681" t="s">
        <v>25</v>
      </c>
      <c r="L9681" t="s">
        <v>74</v>
      </c>
      <c r="M9681"/>
      <c r="N9681">
        <v>100</v>
      </c>
      <c r="O9681" t="s">
        <v>19118</v>
      </c>
      <c r="P9681" t="s">
        <v>19119</v>
      </c>
    </row>
    <row r="9682" spans="1:16" x14ac:dyDescent="0.25">
      <c r="A9682" t="s">
        <v>1</v>
      </c>
      <c r="B9682" t="s">
        <v>19120</v>
      </c>
      <c r="C9682" t="s">
        <v>5026</v>
      </c>
      <c r="D9682" t="s">
        <v>4599</v>
      </c>
      <c r="E9682" t="s">
        <v>88</v>
      </c>
      <c r="F9682" t="b">
        <v>0</v>
      </c>
      <c r="G9682" t="s">
        <v>40</v>
      </c>
      <c r="H9682" s="1">
        <v>46126.338240740741</v>
      </c>
      <c r="I9682" t="b">
        <v>1</v>
      </c>
      <c r="J9682" t="b">
        <v>0</v>
      </c>
      <c r="K9682" t="s">
        <v>40</v>
      </c>
      <c r="L9682" t="s">
        <v>60</v>
      </c>
      <c r="M9682">
        <v>525</v>
      </c>
      <c r="N9682"/>
      <c r="O9682" t="s">
        <v>19121</v>
      </c>
      <c r="P9682" t="s">
        <v>19122</v>
      </c>
    </row>
    <row r="9683" spans="1:16" x14ac:dyDescent="0.25">
      <c r="A9683" t="s">
        <v>4</v>
      </c>
      <c r="B9683" t="s">
        <v>19123</v>
      </c>
      <c r="C9683" t="s">
        <v>40</v>
      </c>
      <c r="D9683" t="s">
        <v>4526</v>
      </c>
      <c r="E9683" t="s">
        <v>59</v>
      </c>
      <c r="F9683" t="b">
        <v>0</v>
      </c>
      <c r="G9683" t="s">
        <v>40</v>
      </c>
      <c r="H9683" s="1">
        <v>46126.338275462957</v>
      </c>
      <c r="I9683" t="b">
        <v>1</v>
      </c>
      <c r="J9683" t="b">
        <v>0</v>
      </c>
      <c r="K9683" t="s">
        <v>40</v>
      </c>
      <c r="L9683" t="s">
        <v>60</v>
      </c>
      <c r="M9683">
        <v>105000</v>
      </c>
      <c r="N9683"/>
      <c r="O9683" t="s">
        <v>6031</v>
      </c>
      <c r="P9683" t="s">
        <v>19124</v>
      </c>
    </row>
    <row r="9684" spans="1:16" x14ac:dyDescent="0.25">
      <c r="A9684" t="s">
        <v>3</v>
      </c>
      <c r="B9684" t="s">
        <v>19125</v>
      </c>
      <c r="C9684" t="s">
        <v>165</v>
      </c>
      <c r="D9684" t="s">
        <v>2360</v>
      </c>
      <c r="E9684" t="s">
        <v>59</v>
      </c>
      <c r="F9684" t="b">
        <v>0</v>
      </c>
      <c r="G9684" t="s">
        <v>73</v>
      </c>
      <c r="H9684" s="1">
        <v>46126.376388888893</v>
      </c>
      <c r="I9684" t="b">
        <v>0</v>
      </c>
      <c r="J9684" t="b">
        <v>1</v>
      </c>
      <c r="K9684" t="s">
        <v>41</v>
      </c>
      <c r="L9684" t="s">
        <v>60</v>
      </c>
      <c r="M9684">
        <v>158500</v>
      </c>
      <c r="N9684"/>
      <c r="O9684" t="s">
        <v>18061</v>
      </c>
    </row>
    <row r="9685" spans="1:16" x14ac:dyDescent="0.25">
      <c r="A9685" t="s">
        <v>0</v>
      </c>
      <c r="B9685" t="s">
        <v>19126</v>
      </c>
      <c r="C9685" t="s">
        <v>1020</v>
      </c>
      <c r="D9685" t="s">
        <v>4526</v>
      </c>
      <c r="E9685" t="s">
        <v>88</v>
      </c>
      <c r="F9685" t="b">
        <v>0</v>
      </c>
      <c r="G9685" t="s">
        <v>73</v>
      </c>
      <c r="H9685" s="1">
        <v>46126.418020833327</v>
      </c>
      <c r="I9685" t="b">
        <v>1</v>
      </c>
      <c r="J9685" t="b">
        <v>1</v>
      </c>
      <c r="K9685" t="s">
        <v>41</v>
      </c>
      <c r="L9685" t="s">
        <v>74</v>
      </c>
      <c r="M9685"/>
      <c r="N9685">
        <v>46</v>
      </c>
      <c r="O9685" t="s">
        <v>4487</v>
      </c>
      <c r="P9685" t="s">
        <v>219</v>
      </c>
    </row>
    <row r="9686" spans="1:16" x14ac:dyDescent="0.25">
      <c r="A9686" t="s">
        <v>2</v>
      </c>
      <c r="B9686" t="s">
        <v>4852</v>
      </c>
      <c r="C9686" t="s">
        <v>690</v>
      </c>
      <c r="D9686" t="s">
        <v>2360</v>
      </c>
      <c r="E9686" t="s">
        <v>59</v>
      </c>
      <c r="F9686" t="b">
        <v>0</v>
      </c>
      <c r="G9686" t="s">
        <v>77</v>
      </c>
      <c r="H9686" s="1">
        <v>46126.418020833327</v>
      </c>
      <c r="I9686" t="b">
        <v>0</v>
      </c>
      <c r="J9686" t="b">
        <v>1</v>
      </c>
      <c r="K9686" t="s">
        <v>41</v>
      </c>
      <c r="L9686" t="s">
        <v>60</v>
      </c>
      <c r="M9686">
        <v>175500</v>
      </c>
      <c r="N9686"/>
      <c r="O9686" t="s">
        <v>424</v>
      </c>
      <c r="P9686" t="s">
        <v>4853</v>
      </c>
    </row>
    <row r="9687" spans="1:16" x14ac:dyDescent="0.25">
      <c r="A9687" t="s">
        <v>2</v>
      </c>
      <c r="B9687" t="s">
        <v>1861</v>
      </c>
      <c r="C9687" t="s">
        <v>79</v>
      </c>
      <c r="D9687" t="s">
        <v>2360</v>
      </c>
      <c r="E9687" t="s">
        <v>59</v>
      </c>
      <c r="F9687" t="b">
        <v>0</v>
      </c>
      <c r="G9687" t="s">
        <v>77</v>
      </c>
      <c r="H9687" s="1">
        <v>46126.419212962966</v>
      </c>
      <c r="I9687" t="b">
        <v>0</v>
      </c>
      <c r="J9687" t="b">
        <v>1</v>
      </c>
      <c r="K9687" t="s">
        <v>41</v>
      </c>
      <c r="L9687" t="s">
        <v>60</v>
      </c>
      <c r="M9687">
        <v>175500</v>
      </c>
      <c r="N9687"/>
      <c r="O9687" t="s">
        <v>424</v>
      </c>
      <c r="P9687" t="s">
        <v>7828</v>
      </c>
    </row>
    <row r="9688" spans="1:16" x14ac:dyDescent="0.25">
      <c r="A9688" t="s">
        <v>1</v>
      </c>
      <c r="B9688" t="s">
        <v>19127</v>
      </c>
      <c r="C9688" t="s">
        <v>1957</v>
      </c>
      <c r="D9688" t="s">
        <v>4550</v>
      </c>
      <c r="E9688" t="s">
        <v>59</v>
      </c>
      <c r="F9688" t="b">
        <v>0</v>
      </c>
      <c r="G9688" t="s">
        <v>77</v>
      </c>
      <c r="H9688" s="1">
        <v>46126.420312499999</v>
      </c>
      <c r="I9688" t="b">
        <v>0</v>
      </c>
      <c r="J9688" t="b">
        <v>1</v>
      </c>
      <c r="K9688" t="s">
        <v>41</v>
      </c>
      <c r="L9688" t="s">
        <v>60</v>
      </c>
      <c r="M9688">
        <v>147000</v>
      </c>
      <c r="N9688"/>
      <c r="O9688" t="s">
        <v>2081</v>
      </c>
      <c r="P9688" t="s">
        <v>7913</v>
      </c>
    </row>
    <row r="9689" spans="1:16" x14ac:dyDescent="0.25">
      <c r="A9689" t="s">
        <v>1</v>
      </c>
      <c r="B9689" t="s">
        <v>19127</v>
      </c>
      <c r="C9689" t="s">
        <v>1957</v>
      </c>
      <c r="D9689" t="s">
        <v>4550</v>
      </c>
      <c r="E9689" t="s">
        <v>59</v>
      </c>
      <c r="F9689" t="b">
        <v>0</v>
      </c>
      <c r="G9689" t="s">
        <v>89</v>
      </c>
      <c r="H9689" s="1">
        <v>46126.420416666668</v>
      </c>
      <c r="I9689" t="b">
        <v>0</v>
      </c>
      <c r="J9689" t="b">
        <v>1</v>
      </c>
      <c r="K9689" t="s">
        <v>41</v>
      </c>
      <c r="L9689" t="s">
        <v>60</v>
      </c>
      <c r="M9689">
        <v>147000</v>
      </c>
      <c r="N9689"/>
      <c r="O9689" t="s">
        <v>2081</v>
      </c>
      <c r="P9689" t="s">
        <v>7913</v>
      </c>
    </row>
    <row r="9690" spans="1:16" x14ac:dyDescent="0.25">
      <c r="A9690" t="s">
        <v>1</v>
      </c>
      <c r="B9690" t="s">
        <v>19128</v>
      </c>
      <c r="C9690" t="s">
        <v>40</v>
      </c>
      <c r="D9690" t="s">
        <v>4526</v>
      </c>
      <c r="E9690" t="s">
        <v>88</v>
      </c>
      <c r="F9690" t="b">
        <v>0</v>
      </c>
      <c r="G9690" t="s">
        <v>40</v>
      </c>
      <c r="H9690" s="1">
        <v>46126.421527777777</v>
      </c>
      <c r="I9690" t="b">
        <v>1</v>
      </c>
      <c r="J9690" t="b">
        <v>0</v>
      </c>
      <c r="K9690" t="s">
        <v>40</v>
      </c>
      <c r="L9690" t="s">
        <v>74</v>
      </c>
      <c r="M9690"/>
      <c r="N9690">
        <v>90</v>
      </c>
      <c r="O9690" t="s">
        <v>6282</v>
      </c>
      <c r="P9690" t="s">
        <v>1809</v>
      </c>
    </row>
    <row r="9691" spans="1:16" x14ac:dyDescent="0.25">
      <c r="A9691" t="s">
        <v>1</v>
      </c>
      <c r="B9691" t="s">
        <v>19128</v>
      </c>
      <c r="C9691" t="s">
        <v>40</v>
      </c>
      <c r="D9691" t="s">
        <v>4526</v>
      </c>
      <c r="E9691" t="s">
        <v>88</v>
      </c>
      <c r="F9691" t="b">
        <v>0</v>
      </c>
      <c r="G9691" t="s">
        <v>40</v>
      </c>
      <c r="H9691" s="1">
        <v>46126.421597222223</v>
      </c>
      <c r="I9691" t="b">
        <v>1</v>
      </c>
      <c r="J9691" t="b">
        <v>0</v>
      </c>
      <c r="K9691" t="s">
        <v>40</v>
      </c>
      <c r="L9691" t="s">
        <v>74</v>
      </c>
      <c r="M9691"/>
      <c r="N9691">
        <v>90</v>
      </c>
      <c r="O9691" t="s">
        <v>6282</v>
      </c>
      <c r="P9691" t="s">
        <v>2808</v>
      </c>
    </row>
    <row r="9692" spans="1:16" x14ac:dyDescent="0.25">
      <c r="A9692" t="s">
        <v>0</v>
      </c>
      <c r="B9692" t="s">
        <v>5853</v>
      </c>
      <c r="C9692" t="s">
        <v>121</v>
      </c>
      <c r="D9692" t="s">
        <v>2360</v>
      </c>
      <c r="E9692" t="s">
        <v>59</v>
      </c>
      <c r="F9692" t="b">
        <v>0</v>
      </c>
      <c r="G9692" t="s">
        <v>68</v>
      </c>
      <c r="H9692" s="1">
        <v>46126.459664351853</v>
      </c>
      <c r="I9692" t="b">
        <v>0</v>
      </c>
      <c r="J9692" t="b">
        <v>1</v>
      </c>
      <c r="K9692" t="s">
        <v>41</v>
      </c>
      <c r="L9692" t="s">
        <v>60</v>
      </c>
      <c r="M9692">
        <v>85000</v>
      </c>
      <c r="N9692"/>
      <c r="O9692" t="s">
        <v>8724</v>
      </c>
      <c r="P9692" t="s">
        <v>19129</v>
      </c>
    </row>
    <row r="9693" spans="1:16" x14ac:dyDescent="0.25">
      <c r="A9693" t="s">
        <v>0</v>
      </c>
      <c r="B9693" t="s">
        <v>0</v>
      </c>
      <c r="C9693" t="s">
        <v>2526</v>
      </c>
      <c r="D9693" t="s">
        <v>4756</v>
      </c>
      <c r="E9693" t="s">
        <v>59</v>
      </c>
      <c r="F9693" t="b">
        <v>0</v>
      </c>
      <c r="G9693" t="s">
        <v>68</v>
      </c>
      <c r="H9693" s="1">
        <v>46126.459664351853</v>
      </c>
      <c r="I9693" t="b">
        <v>0</v>
      </c>
      <c r="J9693" t="b">
        <v>1</v>
      </c>
      <c r="K9693" t="s">
        <v>41</v>
      </c>
      <c r="L9693" t="s">
        <v>60</v>
      </c>
      <c r="M9693">
        <v>103410</v>
      </c>
      <c r="N9693"/>
      <c r="O9693" t="s">
        <v>19130</v>
      </c>
      <c r="P9693" t="s">
        <v>9710</v>
      </c>
    </row>
    <row r="9694" spans="1:16" x14ac:dyDescent="0.25">
      <c r="A9694" t="s">
        <v>2</v>
      </c>
      <c r="B9694" t="s">
        <v>19131</v>
      </c>
      <c r="C9694" t="s">
        <v>81</v>
      </c>
      <c r="D9694" t="s">
        <v>4526</v>
      </c>
      <c r="E9694" t="s">
        <v>59</v>
      </c>
      <c r="F9694" t="b">
        <v>0</v>
      </c>
      <c r="G9694" t="s">
        <v>77</v>
      </c>
      <c r="H9694" s="1">
        <v>46126.459687499999</v>
      </c>
      <c r="I9694" t="b">
        <v>0</v>
      </c>
      <c r="J9694" t="b">
        <v>0</v>
      </c>
      <c r="K9694" t="s">
        <v>41</v>
      </c>
      <c r="L9694" t="s">
        <v>60</v>
      </c>
      <c r="M9694">
        <v>200000</v>
      </c>
      <c r="N9694"/>
      <c r="O9694" t="s">
        <v>19132</v>
      </c>
      <c r="P9694" t="s">
        <v>85</v>
      </c>
    </row>
    <row r="9695" spans="1:16" x14ac:dyDescent="0.25">
      <c r="A9695" t="s">
        <v>0</v>
      </c>
      <c r="B9695" t="s">
        <v>19133</v>
      </c>
      <c r="C9695" t="s">
        <v>20</v>
      </c>
      <c r="D9695" t="s">
        <v>19134</v>
      </c>
      <c r="E9695" t="s">
        <v>88</v>
      </c>
      <c r="F9695" t="b">
        <v>0</v>
      </c>
      <c r="G9695" t="s">
        <v>20</v>
      </c>
      <c r="H9695" s="1">
        <v>46126.461342592593</v>
      </c>
      <c r="I9695" t="b">
        <v>0</v>
      </c>
      <c r="J9695" t="b">
        <v>0</v>
      </c>
      <c r="K9695" t="s">
        <v>20</v>
      </c>
      <c r="L9695" t="s">
        <v>60</v>
      </c>
      <c r="M9695">
        <v>35000</v>
      </c>
      <c r="N9695"/>
      <c r="O9695" t="s">
        <v>19135</v>
      </c>
      <c r="P9695" t="s">
        <v>288</v>
      </c>
    </row>
    <row r="9696" spans="1:16" x14ac:dyDescent="0.25">
      <c r="A9696" t="s">
        <v>0</v>
      </c>
      <c r="B9696" t="s">
        <v>19136</v>
      </c>
      <c r="C9696" t="s">
        <v>5717</v>
      </c>
      <c r="D9696" t="s">
        <v>4346</v>
      </c>
      <c r="E9696" t="s">
        <v>59</v>
      </c>
      <c r="F9696" t="b">
        <v>0</v>
      </c>
      <c r="G9696" t="s">
        <v>19</v>
      </c>
      <c r="H9696" s="1">
        <v>46126.501828703702</v>
      </c>
      <c r="I9696" t="b">
        <v>1</v>
      </c>
      <c r="J9696" t="b">
        <v>0</v>
      </c>
      <c r="K9696" t="s">
        <v>19</v>
      </c>
      <c r="L9696" t="s">
        <v>60</v>
      </c>
      <c r="M9696">
        <v>748134.15</v>
      </c>
      <c r="N9696"/>
      <c r="O9696" t="s">
        <v>19137</v>
      </c>
    </row>
    <row r="9697" spans="1:16" x14ac:dyDescent="0.25">
      <c r="A9697" t="s">
        <v>0</v>
      </c>
      <c r="B9697" t="s">
        <v>2292</v>
      </c>
      <c r="C9697" t="s">
        <v>4104</v>
      </c>
      <c r="D9697" t="s">
        <v>19138</v>
      </c>
      <c r="E9697" t="s">
        <v>59</v>
      </c>
      <c r="F9697" t="b">
        <v>0</v>
      </c>
      <c r="G9697" t="s">
        <v>65</v>
      </c>
      <c r="H9697" s="1">
        <v>46126.542997685188</v>
      </c>
      <c r="I9697" t="b">
        <v>1</v>
      </c>
      <c r="J9697" t="b">
        <v>1</v>
      </c>
      <c r="K9697" t="s">
        <v>41</v>
      </c>
      <c r="L9697" t="s">
        <v>60</v>
      </c>
      <c r="M9697">
        <v>114500</v>
      </c>
      <c r="N9697"/>
      <c r="O9697" t="s">
        <v>19139</v>
      </c>
      <c r="P9697" t="s">
        <v>19140</v>
      </c>
    </row>
    <row r="9698" spans="1:16" x14ac:dyDescent="0.25">
      <c r="A9698" t="s">
        <v>0</v>
      </c>
      <c r="B9698" t="s">
        <v>19141</v>
      </c>
      <c r="C9698" t="s">
        <v>19142</v>
      </c>
      <c r="D9698" t="s">
        <v>5349</v>
      </c>
      <c r="E9698" t="s">
        <v>59</v>
      </c>
      <c r="F9698" t="b">
        <v>0</v>
      </c>
      <c r="G9698" t="s">
        <v>41</v>
      </c>
      <c r="H9698" s="1">
        <v>46126.54415509259</v>
      </c>
      <c r="I9698" t="b">
        <v>0</v>
      </c>
      <c r="J9698" t="b">
        <v>0</v>
      </c>
      <c r="K9698" t="s">
        <v>41</v>
      </c>
      <c r="L9698" t="s">
        <v>60</v>
      </c>
      <c r="M9698">
        <v>157500</v>
      </c>
      <c r="N9698"/>
      <c r="O9698" t="s">
        <v>3506</v>
      </c>
      <c r="P9698" t="s">
        <v>4273</v>
      </c>
    </row>
    <row r="9699" spans="1:16" x14ac:dyDescent="0.25">
      <c r="A9699" t="s">
        <v>0</v>
      </c>
      <c r="B9699" t="s">
        <v>19143</v>
      </c>
      <c r="C9699" t="s">
        <v>112</v>
      </c>
      <c r="D9699" t="s">
        <v>2360</v>
      </c>
      <c r="E9699" t="s">
        <v>59</v>
      </c>
      <c r="F9699" t="b">
        <v>0</v>
      </c>
      <c r="G9699" t="s">
        <v>65</v>
      </c>
      <c r="H9699" s="1">
        <v>46126.544236111113</v>
      </c>
      <c r="I9699" t="b">
        <v>0</v>
      </c>
      <c r="J9699" t="b">
        <v>1</v>
      </c>
      <c r="K9699" t="s">
        <v>41</v>
      </c>
      <c r="L9699" t="s">
        <v>60</v>
      </c>
      <c r="M9699">
        <v>157500</v>
      </c>
      <c r="N9699"/>
      <c r="O9699" t="s">
        <v>19144</v>
      </c>
      <c r="P9699" t="s">
        <v>19145</v>
      </c>
    </row>
    <row r="9700" spans="1:16" x14ac:dyDescent="0.25">
      <c r="A9700" t="s">
        <v>1</v>
      </c>
      <c r="B9700" t="s">
        <v>19146</v>
      </c>
      <c r="C9700" t="s">
        <v>19147</v>
      </c>
      <c r="D9700" t="s">
        <v>4346</v>
      </c>
      <c r="E9700" t="s">
        <v>59</v>
      </c>
      <c r="F9700" t="b">
        <v>0</v>
      </c>
      <c r="G9700" t="s">
        <v>13</v>
      </c>
      <c r="H9700" s="1">
        <v>46126.545694444438</v>
      </c>
      <c r="I9700" t="b">
        <v>1</v>
      </c>
      <c r="J9700" t="b">
        <v>0</v>
      </c>
      <c r="K9700" t="s">
        <v>13</v>
      </c>
      <c r="L9700" t="s">
        <v>60</v>
      </c>
      <c r="M9700">
        <v>29.04</v>
      </c>
      <c r="N9700"/>
      <c r="O9700" t="s">
        <v>19148</v>
      </c>
    </row>
    <row r="9701" spans="1:16" x14ac:dyDescent="0.25">
      <c r="A9701" t="s">
        <v>5</v>
      </c>
      <c r="B9701" t="s">
        <v>19149</v>
      </c>
      <c r="C9701" t="s">
        <v>5273</v>
      </c>
      <c r="D9701" t="s">
        <v>4346</v>
      </c>
      <c r="E9701" t="s">
        <v>59</v>
      </c>
      <c r="F9701" t="b">
        <v>0</v>
      </c>
      <c r="G9701" t="s">
        <v>40</v>
      </c>
      <c r="H9701" s="1">
        <v>46126.546620370369</v>
      </c>
      <c r="I9701" t="b">
        <v>1</v>
      </c>
      <c r="J9701" t="b">
        <v>0</v>
      </c>
      <c r="K9701" t="s">
        <v>40</v>
      </c>
      <c r="L9701" t="s">
        <v>60</v>
      </c>
      <c r="M9701">
        <v>52500</v>
      </c>
      <c r="N9701"/>
      <c r="O9701" t="s">
        <v>19150</v>
      </c>
      <c r="P9701" t="s">
        <v>1514</v>
      </c>
    </row>
    <row r="9702" spans="1:16" x14ac:dyDescent="0.25">
      <c r="A9702" t="s">
        <v>2</v>
      </c>
      <c r="B9702" t="s">
        <v>12029</v>
      </c>
      <c r="C9702" t="s">
        <v>913</v>
      </c>
      <c r="D9702" t="s">
        <v>4526</v>
      </c>
      <c r="E9702" t="s">
        <v>59</v>
      </c>
      <c r="F9702" t="b">
        <v>0</v>
      </c>
      <c r="G9702" t="s">
        <v>20</v>
      </c>
      <c r="H9702" s="1">
        <v>46126.585185185177</v>
      </c>
      <c r="I9702" t="b">
        <v>1</v>
      </c>
      <c r="J9702" t="b">
        <v>0</v>
      </c>
      <c r="K9702" t="s">
        <v>20</v>
      </c>
      <c r="L9702" t="s">
        <v>60</v>
      </c>
      <c r="M9702">
        <v>52500</v>
      </c>
      <c r="N9702"/>
      <c r="O9702" t="s">
        <v>19151</v>
      </c>
      <c r="P9702" t="s">
        <v>3612</v>
      </c>
    </row>
    <row r="9703" spans="1:16" x14ac:dyDescent="0.25">
      <c r="A9703" t="s">
        <v>0</v>
      </c>
      <c r="B9703" t="s">
        <v>19152</v>
      </c>
      <c r="C9703" t="s">
        <v>76</v>
      </c>
      <c r="D9703" t="s">
        <v>4633</v>
      </c>
      <c r="E9703" t="s">
        <v>59</v>
      </c>
      <c r="F9703" t="b">
        <v>1</v>
      </c>
      <c r="G9703" t="s">
        <v>41</v>
      </c>
      <c r="H9703" s="1">
        <v>46126.585844907408</v>
      </c>
      <c r="I9703" t="b">
        <v>0</v>
      </c>
      <c r="J9703" t="b">
        <v>1</v>
      </c>
      <c r="K9703" t="s">
        <v>41</v>
      </c>
      <c r="L9703" t="s">
        <v>60</v>
      </c>
      <c r="M9703">
        <v>82500</v>
      </c>
      <c r="N9703"/>
      <c r="O9703" t="s">
        <v>4633</v>
      </c>
      <c r="P9703" t="s">
        <v>6506</v>
      </c>
    </row>
    <row r="9704" spans="1:16" x14ac:dyDescent="0.25">
      <c r="A9704" t="s">
        <v>6</v>
      </c>
      <c r="B9704" t="s">
        <v>19153</v>
      </c>
      <c r="C9704" t="s">
        <v>440</v>
      </c>
      <c r="D9704" t="s">
        <v>4756</v>
      </c>
      <c r="E9704" t="s">
        <v>59</v>
      </c>
      <c r="F9704" t="b">
        <v>0</v>
      </c>
      <c r="G9704" t="s">
        <v>65</v>
      </c>
      <c r="H9704" s="1">
        <v>46126.5859375</v>
      </c>
      <c r="I9704" t="b">
        <v>0</v>
      </c>
      <c r="J9704" t="b">
        <v>1</v>
      </c>
      <c r="K9704" t="s">
        <v>41</v>
      </c>
      <c r="L9704" t="s">
        <v>60</v>
      </c>
      <c r="M9704">
        <v>220000</v>
      </c>
      <c r="N9704"/>
      <c r="O9704" t="s">
        <v>19154</v>
      </c>
      <c r="P9704" t="s">
        <v>19155</v>
      </c>
    </row>
    <row r="9705" spans="1:16" x14ac:dyDescent="0.25">
      <c r="A9705" t="s">
        <v>1</v>
      </c>
      <c r="B9705" t="s">
        <v>1</v>
      </c>
      <c r="C9705" t="s">
        <v>11155</v>
      </c>
      <c r="D9705" t="s">
        <v>4346</v>
      </c>
      <c r="E9705" t="s">
        <v>232</v>
      </c>
      <c r="F9705" t="b">
        <v>0</v>
      </c>
      <c r="G9705" t="s">
        <v>65</v>
      </c>
      <c r="H9705" s="1">
        <v>46126.587002314824</v>
      </c>
      <c r="I9705" t="b">
        <v>1</v>
      </c>
      <c r="J9705" t="b">
        <v>1</v>
      </c>
      <c r="K9705" t="s">
        <v>41</v>
      </c>
      <c r="L9705" t="s">
        <v>60</v>
      </c>
      <c r="M9705">
        <v>117606.41</v>
      </c>
      <c r="N9705"/>
      <c r="O9705" t="s">
        <v>19156</v>
      </c>
      <c r="P9705" t="s">
        <v>6545</v>
      </c>
    </row>
    <row r="9706" spans="1:16" x14ac:dyDescent="0.25">
      <c r="A9706" t="s">
        <v>5</v>
      </c>
      <c r="B9706" t="s">
        <v>19157</v>
      </c>
      <c r="C9706" t="s">
        <v>852</v>
      </c>
      <c r="D9706" t="s">
        <v>4526</v>
      </c>
      <c r="E9706" t="s">
        <v>59</v>
      </c>
      <c r="F9706" t="b">
        <v>0</v>
      </c>
      <c r="G9706" t="s">
        <v>65</v>
      </c>
      <c r="H9706" s="1">
        <v>46126.587025462963</v>
      </c>
      <c r="I9706" t="b">
        <v>1</v>
      </c>
      <c r="J9706" t="b">
        <v>0</v>
      </c>
      <c r="K9706" t="s">
        <v>41</v>
      </c>
      <c r="L9706" t="s">
        <v>60</v>
      </c>
      <c r="M9706">
        <v>150000</v>
      </c>
      <c r="N9706"/>
      <c r="O9706" t="s">
        <v>2887</v>
      </c>
      <c r="P9706" t="s">
        <v>1908</v>
      </c>
    </row>
    <row r="9707" spans="1:16" x14ac:dyDescent="0.25">
      <c r="A9707" t="s">
        <v>5</v>
      </c>
      <c r="B9707" t="s">
        <v>19157</v>
      </c>
      <c r="C9707" t="s">
        <v>852</v>
      </c>
      <c r="D9707" t="s">
        <v>4526</v>
      </c>
      <c r="E9707" t="s">
        <v>59</v>
      </c>
      <c r="F9707" t="b">
        <v>0</v>
      </c>
      <c r="G9707" t="s">
        <v>73</v>
      </c>
      <c r="H9707" s="1">
        <v>46126.587094907409</v>
      </c>
      <c r="I9707" t="b">
        <v>1</v>
      </c>
      <c r="J9707" t="b">
        <v>0</v>
      </c>
      <c r="K9707" t="s">
        <v>41</v>
      </c>
      <c r="L9707" t="s">
        <v>60</v>
      </c>
      <c r="M9707">
        <v>150000</v>
      </c>
      <c r="N9707"/>
      <c r="O9707" t="s">
        <v>2887</v>
      </c>
      <c r="P9707" t="s">
        <v>1908</v>
      </c>
    </row>
    <row r="9708" spans="1:16" x14ac:dyDescent="0.25">
      <c r="A9708" t="s">
        <v>1</v>
      </c>
      <c r="B9708" t="s">
        <v>1</v>
      </c>
      <c r="C9708" t="s">
        <v>11155</v>
      </c>
      <c r="D9708" t="s">
        <v>4346</v>
      </c>
      <c r="E9708" t="s">
        <v>232</v>
      </c>
      <c r="F9708" t="b">
        <v>0</v>
      </c>
      <c r="G9708" t="s">
        <v>73</v>
      </c>
      <c r="H9708" s="1">
        <v>46126.587118055562</v>
      </c>
      <c r="I9708" t="b">
        <v>1</v>
      </c>
      <c r="J9708" t="b">
        <v>1</v>
      </c>
      <c r="K9708" t="s">
        <v>41</v>
      </c>
      <c r="L9708" t="s">
        <v>60</v>
      </c>
      <c r="M9708">
        <v>117606.41</v>
      </c>
      <c r="N9708"/>
      <c r="O9708" t="s">
        <v>19156</v>
      </c>
      <c r="P9708" t="s">
        <v>6545</v>
      </c>
    </row>
    <row r="9709" spans="1:16" x14ac:dyDescent="0.25">
      <c r="A9709" t="s">
        <v>1</v>
      </c>
      <c r="B9709" t="s">
        <v>19158</v>
      </c>
      <c r="C9709" t="s">
        <v>19147</v>
      </c>
      <c r="D9709" t="s">
        <v>4526</v>
      </c>
      <c r="E9709" t="s">
        <v>88</v>
      </c>
      <c r="F9709" t="b">
        <v>0</v>
      </c>
      <c r="G9709" t="s">
        <v>13</v>
      </c>
      <c r="H9709" s="1">
        <v>46126.587361111109</v>
      </c>
      <c r="I9709" t="b">
        <v>0</v>
      </c>
      <c r="J9709" t="b">
        <v>0</v>
      </c>
      <c r="K9709" t="s">
        <v>13</v>
      </c>
      <c r="L9709" t="s">
        <v>74</v>
      </c>
      <c r="M9709"/>
      <c r="N9709">
        <v>33</v>
      </c>
      <c r="O9709" t="s">
        <v>2080</v>
      </c>
      <c r="P9709" t="s">
        <v>19159</v>
      </c>
    </row>
    <row r="9710" spans="1:16" x14ac:dyDescent="0.25">
      <c r="A9710" t="s">
        <v>1</v>
      </c>
      <c r="B9710" t="s">
        <v>19160</v>
      </c>
      <c r="C9710" t="s">
        <v>500</v>
      </c>
      <c r="D9710" t="s">
        <v>4346</v>
      </c>
      <c r="E9710" t="s">
        <v>88</v>
      </c>
      <c r="F9710" t="b">
        <v>0</v>
      </c>
      <c r="G9710" t="s">
        <v>13</v>
      </c>
      <c r="H9710" s="1">
        <v>46126.587372685193</v>
      </c>
      <c r="I9710" t="b">
        <v>1</v>
      </c>
      <c r="J9710" t="b">
        <v>0</v>
      </c>
      <c r="K9710" t="s">
        <v>13</v>
      </c>
      <c r="L9710" t="s">
        <v>74</v>
      </c>
      <c r="M9710"/>
      <c r="N9710">
        <v>42.5</v>
      </c>
      <c r="O9710" t="s">
        <v>19161</v>
      </c>
      <c r="P9710" t="s">
        <v>19162</v>
      </c>
    </row>
    <row r="9711" spans="1:16" x14ac:dyDescent="0.25">
      <c r="A9711" t="s">
        <v>5</v>
      </c>
      <c r="B9711" t="s">
        <v>19163</v>
      </c>
      <c r="C9711" t="s">
        <v>5067</v>
      </c>
      <c r="D9711" t="s">
        <v>6062</v>
      </c>
      <c r="E9711" t="s">
        <v>59</v>
      </c>
      <c r="F9711" t="b">
        <v>0</v>
      </c>
      <c r="G9711" t="s">
        <v>40</v>
      </c>
      <c r="H9711" s="1">
        <v>46126.588287037041</v>
      </c>
      <c r="I9711" t="b">
        <v>1</v>
      </c>
      <c r="J9711" t="b">
        <v>0</v>
      </c>
      <c r="K9711" t="s">
        <v>40</v>
      </c>
      <c r="L9711" t="s">
        <v>60</v>
      </c>
      <c r="M9711">
        <v>62500</v>
      </c>
      <c r="N9711"/>
      <c r="O9711" t="s">
        <v>5533</v>
      </c>
      <c r="P9711" t="s">
        <v>19164</v>
      </c>
    </row>
    <row r="9712" spans="1:16" x14ac:dyDescent="0.25">
      <c r="A9712" t="s">
        <v>2</v>
      </c>
      <c r="B9712" t="s">
        <v>3736</v>
      </c>
      <c r="C9712" t="s">
        <v>112</v>
      </c>
      <c r="D9712" t="s">
        <v>4526</v>
      </c>
      <c r="E9712" t="s">
        <v>59</v>
      </c>
      <c r="F9712" t="b">
        <v>0</v>
      </c>
      <c r="G9712" t="s">
        <v>65</v>
      </c>
      <c r="H9712" s="1">
        <v>46126.626331018517</v>
      </c>
      <c r="I9712" t="b">
        <v>0</v>
      </c>
      <c r="J9712" t="b">
        <v>1</v>
      </c>
      <c r="K9712" t="s">
        <v>41</v>
      </c>
      <c r="L9712" t="s">
        <v>60</v>
      </c>
      <c r="M9712">
        <v>200000</v>
      </c>
      <c r="N9712"/>
      <c r="O9712" t="s">
        <v>19165</v>
      </c>
      <c r="P9712" t="s">
        <v>3404</v>
      </c>
    </row>
    <row r="9713" spans="1:16" x14ac:dyDescent="0.25">
      <c r="A9713" t="s">
        <v>0</v>
      </c>
      <c r="B9713" t="s">
        <v>0</v>
      </c>
      <c r="C9713" t="s">
        <v>2811</v>
      </c>
      <c r="D9713" t="s">
        <v>4526</v>
      </c>
      <c r="E9713" t="s">
        <v>88</v>
      </c>
      <c r="F9713" t="b">
        <v>0</v>
      </c>
      <c r="G9713" t="s">
        <v>77</v>
      </c>
      <c r="H9713" s="1">
        <v>46126.626331018517</v>
      </c>
      <c r="I9713" t="b">
        <v>0</v>
      </c>
      <c r="J9713" t="b">
        <v>0</v>
      </c>
      <c r="K9713" t="s">
        <v>41</v>
      </c>
      <c r="L9713" t="s">
        <v>74</v>
      </c>
      <c r="M9713"/>
      <c r="N9713">
        <v>37</v>
      </c>
      <c r="O9713" t="s">
        <v>1874</v>
      </c>
    </row>
    <row r="9714" spans="1:16" x14ac:dyDescent="0.25">
      <c r="A9714" t="s">
        <v>3</v>
      </c>
      <c r="B9714" t="s">
        <v>19166</v>
      </c>
      <c r="C9714" t="s">
        <v>81</v>
      </c>
      <c r="D9714" t="s">
        <v>4756</v>
      </c>
      <c r="E9714" t="s">
        <v>59</v>
      </c>
      <c r="F9714" t="b">
        <v>0</v>
      </c>
      <c r="G9714" t="s">
        <v>77</v>
      </c>
      <c r="H9714" s="1">
        <v>46126.626354166663</v>
      </c>
      <c r="I9714" t="b">
        <v>0</v>
      </c>
      <c r="J9714" t="b">
        <v>0</v>
      </c>
      <c r="K9714" t="s">
        <v>41</v>
      </c>
      <c r="L9714" t="s">
        <v>60</v>
      </c>
      <c r="M9714">
        <v>125000</v>
      </c>
      <c r="N9714"/>
      <c r="O9714" t="s">
        <v>402</v>
      </c>
      <c r="P9714" t="s">
        <v>352</v>
      </c>
    </row>
    <row r="9715" spans="1:16" x14ac:dyDescent="0.25">
      <c r="A9715" t="s">
        <v>2</v>
      </c>
      <c r="B9715" t="s">
        <v>9762</v>
      </c>
      <c r="C9715" t="s">
        <v>543</v>
      </c>
      <c r="D9715" t="s">
        <v>4346</v>
      </c>
      <c r="E9715" t="s">
        <v>59</v>
      </c>
      <c r="F9715" t="b">
        <v>0</v>
      </c>
      <c r="G9715" t="s">
        <v>65</v>
      </c>
      <c r="H9715" s="1">
        <v>46126.627581018518</v>
      </c>
      <c r="I9715" t="b">
        <v>0</v>
      </c>
      <c r="J9715" t="b">
        <v>1</v>
      </c>
      <c r="K9715" t="s">
        <v>41</v>
      </c>
      <c r="L9715" t="s">
        <v>60</v>
      </c>
      <c r="M9715">
        <v>160000</v>
      </c>
      <c r="N9715"/>
      <c r="O9715" t="s">
        <v>577</v>
      </c>
      <c r="P9715" t="s">
        <v>9510</v>
      </c>
    </row>
    <row r="9716" spans="1:16" x14ac:dyDescent="0.25">
      <c r="A9716" t="s">
        <v>2</v>
      </c>
      <c r="B9716" t="s">
        <v>19167</v>
      </c>
      <c r="C9716" t="s">
        <v>246</v>
      </c>
      <c r="D9716" t="s">
        <v>4346</v>
      </c>
      <c r="E9716" t="s">
        <v>59</v>
      </c>
      <c r="F9716" t="b">
        <v>0</v>
      </c>
      <c r="G9716" t="s">
        <v>65</v>
      </c>
      <c r="H9716" s="1">
        <v>46126.627604166657</v>
      </c>
      <c r="I9716" t="b">
        <v>0</v>
      </c>
      <c r="J9716" t="b">
        <v>1</v>
      </c>
      <c r="K9716" t="s">
        <v>41</v>
      </c>
      <c r="L9716" t="s">
        <v>60</v>
      </c>
      <c r="M9716">
        <v>212500</v>
      </c>
      <c r="N9716"/>
      <c r="O9716" t="s">
        <v>1292</v>
      </c>
      <c r="P9716" t="s">
        <v>713</v>
      </c>
    </row>
    <row r="9717" spans="1:16" x14ac:dyDescent="0.25">
      <c r="A9717" t="s">
        <v>1</v>
      </c>
      <c r="B9717" t="s">
        <v>12616</v>
      </c>
      <c r="C9717" t="s">
        <v>330</v>
      </c>
      <c r="D9717" t="s">
        <v>4346</v>
      </c>
      <c r="E9717" t="s">
        <v>59</v>
      </c>
      <c r="F9717" t="b">
        <v>0</v>
      </c>
      <c r="G9717" t="s">
        <v>77</v>
      </c>
      <c r="H9717" s="1">
        <v>46126.628657407397</v>
      </c>
      <c r="I9717" t="b">
        <v>1</v>
      </c>
      <c r="J9717" t="b">
        <v>1</v>
      </c>
      <c r="K9717" t="s">
        <v>41</v>
      </c>
      <c r="L9717" t="s">
        <v>60</v>
      </c>
      <c r="M9717">
        <v>155500</v>
      </c>
      <c r="N9717"/>
      <c r="O9717" t="s">
        <v>12617</v>
      </c>
      <c r="P9717" t="s">
        <v>8088</v>
      </c>
    </row>
    <row r="9718" spans="1:16" x14ac:dyDescent="0.25">
      <c r="A9718" t="s">
        <v>1</v>
      </c>
      <c r="B9718" t="s">
        <v>19168</v>
      </c>
      <c r="C9718" t="s">
        <v>369</v>
      </c>
      <c r="D9718" t="s">
        <v>4346</v>
      </c>
      <c r="E9718" t="s">
        <v>59</v>
      </c>
      <c r="F9718" t="b">
        <v>0</v>
      </c>
      <c r="G9718" t="s">
        <v>65</v>
      </c>
      <c r="H9718" s="1">
        <v>46126.62872685185</v>
      </c>
      <c r="I9718" t="b">
        <v>0</v>
      </c>
      <c r="J9718" t="b">
        <v>1</v>
      </c>
      <c r="K9718" t="s">
        <v>41</v>
      </c>
      <c r="L9718" t="s">
        <v>60</v>
      </c>
      <c r="M9718">
        <v>121884.5</v>
      </c>
      <c r="N9718"/>
      <c r="O9718" t="s">
        <v>642</v>
      </c>
      <c r="P9718" t="s">
        <v>19169</v>
      </c>
    </row>
    <row r="9719" spans="1:16" x14ac:dyDescent="0.25">
      <c r="A9719" t="s">
        <v>1</v>
      </c>
      <c r="B9719" t="s">
        <v>19168</v>
      </c>
      <c r="C9719" t="s">
        <v>369</v>
      </c>
      <c r="D9719" t="s">
        <v>4346</v>
      </c>
      <c r="E9719" t="s">
        <v>59</v>
      </c>
      <c r="F9719" t="b">
        <v>0</v>
      </c>
      <c r="G9719" t="s">
        <v>89</v>
      </c>
      <c r="H9719" s="1">
        <v>46126.628750000003</v>
      </c>
      <c r="I9719" t="b">
        <v>0</v>
      </c>
      <c r="J9719" t="b">
        <v>1</v>
      </c>
      <c r="K9719" t="s">
        <v>41</v>
      </c>
      <c r="L9719" t="s">
        <v>60</v>
      </c>
      <c r="M9719">
        <v>121884.5</v>
      </c>
      <c r="N9719"/>
      <c r="O9719" t="s">
        <v>642</v>
      </c>
      <c r="P9719" t="s">
        <v>19169</v>
      </c>
    </row>
    <row r="9720" spans="1:16" x14ac:dyDescent="0.25">
      <c r="A9720" t="s">
        <v>1</v>
      </c>
      <c r="B9720" t="s">
        <v>19170</v>
      </c>
      <c r="C9720" t="s">
        <v>19171</v>
      </c>
      <c r="D9720" t="s">
        <v>4526</v>
      </c>
      <c r="E9720" t="s">
        <v>59</v>
      </c>
      <c r="F9720" t="b">
        <v>0</v>
      </c>
      <c r="G9720" t="s">
        <v>40</v>
      </c>
      <c r="H9720" s="1">
        <v>46126.629953703698</v>
      </c>
      <c r="I9720" t="b">
        <v>0</v>
      </c>
      <c r="J9720" t="b">
        <v>0</v>
      </c>
      <c r="K9720" t="s">
        <v>40</v>
      </c>
      <c r="L9720" t="s">
        <v>60</v>
      </c>
      <c r="M9720">
        <v>147000</v>
      </c>
      <c r="N9720"/>
      <c r="O9720" t="s">
        <v>4052</v>
      </c>
      <c r="P9720" t="s">
        <v>5548</v>
      </c>
    </row>
    <row r="9721" spans="1:16" x14ac:dyDescent="0.25">
      <c r="A9721" t="s">
        <v>1</v>
      </c>
      <c r="B9721" t="s">
        <v>12616</v>
      </c>
      <c r="C9721" t="s">
        <v>330</v>
      </c>
      <c r="D9721" t="s">
        <v>4346</v>
      </c>
      <c r="E9721" t="s">
        <v>59</v>
      </c>
      <c r="F9721" t="b">
        <v>0</v>
      </c>
      <c r="G9721" t="s">
        <v>41</v>
      </c>
      <c r="H9721" s="1">
        <v>46126.630057870367</v>
      </c>
      <c r="I9721" t="b">
        <v>1</v>
      </c>
      <c r="J9721" t="b">
        <v>1</v>
      </c>
      <c r="K9721" t="s">
        <v>41</v>
      </c>
      <c r="L9721" t="s">
        <v>60</v>
      </c>
      <c r="M9721">
        <v>155500</v>
      </c>
      <c r="N9721"/>
      <c r="O9721" t="s">
        <v>12617</v>
      </c>
      <c r="P9721" t="s">
        <v>8088</v>
      </c>
    </row>
    <row r="9722" spans="1:16" x14ac:dyDescent="0.25">
      <c r="A9722" t="s">
        <v>3</v>
      </c>
      <c r="B9722" t="s">
        <v>19172</v>
      </c>
      <c r="C9722" t="s">
        <v>887</v>
      </c>
      <c r="D9722" t="s">
        <v>4526</v>
      </c>
      <c r="E9722" t="s">
        <v>59</v>
      </c>
      <c r="F9722" t="b">
        <v>0</v>
      </c>
      <c r="G9722" t="s">
        <v>65</v>
      </c>
      <c r="H9722" s="1">
        <v>46126.668032407397</v>
      </c>
      <c r="I9722" t="b">
        <v>0</v>
      </c>
      <c r="J9722" t="b">
        <v>0</v>
      </c>
      <c r="K9722" t="s">
        <v>41</v>
      </c>
      <c r="L9722" t="s">
        <v>60</v>
      </c>
      <c r="M9722">
        <v>110000</v>
      </c>
      <c r="N9722"/>
      <c r="O9722" t="s">
        <v>1324</v>
      </c>
    </row>
    <row r="9723" spans="1:16" x14ac:dyDescent="0.25">
      <c r="A9723" t="s">
        <v>0</v>
      </c>
      <c r="B9723" t="s">
        <v>19173</v>
      </c>
      <c r="C9723" t="s">
        <v>332</v>
      </c>
      <c r="D9723" t="s">
        <v>5349</v>
      </c>
      <c r="E9723" t="s">
        <v>59</v>
      </c>
      <c r="F9723" t="b">
        <v>0</v>
      </c>
      <c r="G9723" t="s">
        <v>65</v>
      </c>
      <c r="H9723" s="1">
        <v>46126.668032407397</v>
      </c>
      <c r="I9723" t="b">
        <v>0</v>
      </c>
      <c r="J9723" t="b">
        <v>1</v>
      </c>
      <c r="K9723" t="s">
        <v>41</v>
      </c>
      <c r="L9723" t="s">
        <v>60</v>
      </c>
      <c r="M9723">
        <v>103112.5</v>
      </c>
      <c r="N9723"/>
      <c r="O9723" t="s">
        <v>528</v>
      </c>
      <c r="P9723" t="s">
        <v>9448</v>
      </c>
    </row>
    <row r="9724" spans="1:16" x14ac:dyDescent="0.25">
      <c r="A9724" t="s">
        <v>3</v>
      </c>
      <c r="B9724" t="s">
        <v>19174</v>
      </c>
      <c r="C9724" t="s">
        <v>320</v>
      </c>
      <c r="D9724" t="s">
        <v>4526</v>
      </c>
      <c r="F9724" t="b">
        <v>0</v>
      </c>
      <c r="G9724" t="s">
        <v>73</v>
      </c>
      <c r="H9724" s="1">
        <v>46126.668043981481</v>
      </c>
      <c r="I9724" t="b">
        <v>0</v>
      </c>
      <c r="J9724" t="b">
        <v>0</v>
      </c>
      <c r="K9724" t="s">
        <v>41</v>
      </c>
      <c r="L9724" t="s">
        <v>74</v>
      </c>
      <c r="M9724"/>
      <c r="N9724">
        <v>22</v>
      </c>
      <c r="O9724" t="s">
        <v>1874</v>
      </c>
      <c r="P9724" t="s">
        <v>1759</v>
      </c>
    </row>
    <row r="9725" spans="1:16" x14ac:dyDescent="0.25">
      <c r="A9725" t="s">
        <v>1</v>
      </c>
      <c r="B9725" t="s">
        <v>13381</v>
      </c>
      <c r="C9725" t="s">
        <v>1475</v>
      </c>
      <c r="D9725" t="s">
        <v>2360</v>
      </c>
      <c r="E9725" t="s">
        <v>59</v>
      </c>
      <c r="F9725" t="b">
        <v>0</v>
      </c>
      <c r="G9725" t="s">
        <v>68</v>
      </c>
      <c r="H9725" s="1">
        <v>46126.670439814807</v>
      </c>
      <c r="I9725" t="b">
        <v>1</v>
      </c>
      <c r="J9725" t="b">
        <v>1</v>
      </c>
      <c r="K9725" t="s">
        <v>41</v>
      </c>
      <c r="L9725" t="s">
        <v>60</v>
      </c>
      <c r="M9725">
        <v>117204.5</v>
      </c>
      <c r="N9725"/>
      <c r="O9725" t="s">
        <v>19175</v>
      </c>
      <c r="P9725" t="s">
        <v>19176</v>
      </c>
    </row>
    <row r="9726" spans="1:16" x14ac:dyDescent="0.25">
      <c r="A9726" t="s">
        <v>1</v>
      </c>
      <c r="B9726" t="s">
        <v>19177</v>
      </c>
      <c r="C9726" t="s">
        <v>5029</v>
      </c>
      <c r="D9726" t="s">
        <v>4346</v>
      </c>
      <c r="E9726" t="s">
        <v>59</v>
      </c>
      <c r="F9726" t="b">
        <v>0</v>
      </c>
      <c r="G9726" t="s">
        <v>40</v>
      </c>
      <c r="H9726" s="1">
        <v>46126.671527777777</v>
      </c>
      <c r="I9726" t="b">
        <v>1</v>
      </c>
      <c r="J9726" t="b">
        <v>0</v>
      </c>
      <c r="K9726" t="s">
        <v>40</v>
      </c>
      <c r="L9726" t="s">
        <v>60</v>
      </c>
      <c r="M9726">
        <v>94400</v>
      </c>
      <c r="N9726"/>
      <c r="O9726" t="s">
        <v>18217</v>
      </c>
    </row>
    <row r="9727" spans="1:16" x14ac:dyDescent="0.25">
      <c r="A9727" t="s">
        <v>1</v>
      </c>
      <c r="B9727" t="s">
        <v>19178</v>
      </c>
      <c r="C9727" t="s">
        <v>5115</v>
      </c>
      <c r="D9727" t="s">
        <v>4526</v>
      </c>
      <c r="E9727" t="s">
        <v>59</v>
      </c>
      <c r="F9727" t="b">
        <v>0</v>
      </c>
      <c r="G9727" t="s">
        <v>40</v>
      </c>
      <c r="H9727" s="1">
        <v>46126.671574074076</v>
      </c>
      <c r="I9727" t="b">
        <v>1</v>
      </c>
      <c r="J9727" t="b">
        <v>0</v>
      </c>
      <c r="K9727" t="s">
        <v>40</v>
      </c>
      <c r="L9727" t="s">
        <v>60</v>
      </c>
      <c r="M9727">
        <v>82500</v>
      </c>
      <c r="N9727"/>
      <c r="O9727" t="s">
        <v>101</v>
      </c>
      <c r="P9727" t="s">
        <v>19179</v>
      </c>
    </row>
    <row r="9728" spans="1:16" x14ac:dyDescent="0.25">
      <c r="A9728" t="s">
        <v>1</v>
      </c>
      <c r="B9728" t="s">
        <v>13381</v>
      </c>
      <c r="C9728" t="s">
        <v>1475</v>
      </c>
      <c r="D9728" t="s">
        <v>2360</v>
      </c>
      <c r="E9728" t="s">
        <v>59</v>
      </c>
      <c r="F9728" t="b">
        <v>0</v>
      </c>
      <c r="G9728" t="s">
        <v>41</v>
      </c>
      <c r="H9728" s="1">
        <v>46126.671585648153</v>
      </c>
      <c r="I9728" t="b">
        <v>1</v>
      </c>
      <c r="J9728" t="b">
        <v>1</v>
      </c>
      <c r="K9728" t="s">
        <v>41</v>
      </c>
      <c r="L9728" t="s">
        <v>60</v>
      </c>
      <c r="M9728">
        <v>117204.5</v>
      </c>
      <c r="N9728"/>
      <c r="O9728" t="s">
        <v>19175</v>
      </c>
      <c r="P9728" t="s">
        <v>19176</v>
      </c>
    </row>
    <row r="9729" spans="1:16" x14ac:dyDescent="0.25">
      <c r="A9729" t="s">
        <v>0</v>
      </c>
      <c r="B9729" t="s">
        <v>2292</v>
      </c>
      <c r="C9729" t="s">
        <v>190</v>
      </c>
      <c r="D9729" t="s">
        <v>4346</v>
      </c>
      <c r="E9729" t="s">
        <v>59</v>
      </c>
      <c r="F9729" t="b">
        <v>0</v>
      </c>
      <c r="G9729" t="s">
        <v>73</v>
      </c>
      <c r="H9729" s="1">
        <v>46126.709664351853</v>
      </c>
      <c r="I9729" t="b">
        <v>1</v>
      </c>
      <c r="J9729" t="b">
        <v>1</v>
      </c>
      <c r="K9729" t="s">
        <v>41</v>
      </c>
      <c r="L9729" t="s">
        <v>60</v>
      </c>
      <c r="M9729">
        <v>95300</v>
      </c>
      <c r="N9729"/>
      <c r="O9729" t="s">
        <v>625</v>
      </c>
      <c r="P9729" t="s">
        <v>19180</v>
      </c>
    </row>
    <row r="9730" spans="1:16" x14ac:dyDescent="0.25">
      <c r="A9730" t="s">
        <v>0</v>
      </c>
      <c r="B9730" t="s">
        <v>19181</v>
      </c>
      <c r="C9730" t="s">
        <v>848</v>
      </c>
      <c r="D9730" t="s">
        <v>19182</v>
      </c>
      <c r="E9730" t="s">
        <v>59</v>
      </c>
      <c r="F9730" t="b">
        <v>0</v>
      </c>
      <c r="G9730" t="s">
        <v>68</v>
      </c>
      <c r="H9730" s="1">
        <v>46126.709664351853</v>
      </c>
      <c r="I9730" t="b">
        <v>1</v>
      </c>
      <c r="J9730" t="b">
        <v>0</v>
      </c>
      <c r="K9730" t="s">
        <v>41</v>
      </c>
      <c r="L9730" t="s">
        <v>60</v>
      </c>
      <c r="M9730">
        <v>150000</v>
      </c>
      <c r="N9730"/>
      <c r="O9730" t="s">
        <v>19183</v>
      </c>
    </row>
    <row r="9731" spans="1:16" x14ac:dyDescent="0.25">
      <c r="A9731" t="s">
        <v>7</v>
      </c>
      <c r="B9731" t="s">
        <v>19184</v>
      </c>
      <c r="C9731" t="s">
        <v>515</v>
      </c>
      <c r="D9731" t="s">
        <v>4346</v>
      </c>
      <c r="E9731" t="s">
        <v>59</v>
      </c>
      <c r="F9731" t="b">
        <v>0</v>
      </c>
      <c r="G9731" t="s">
        <v>73</v>
      </c>
      <c r="H9731" s="1">
        <v>46126.709664351853</v>
      </c>
      <c r="I9731" t="b">
        <v>0</v>
      </c>
      <c r="J9731" t="b">
        <v>1</v>
      </c>
      <c r="K9731" t="s">
        <v>41</v>
      </c>
      <c r="L9731" t="s">
        <v>60</v>
      </c>
      <c r="M9731">
        <v>102539</v>
      </c>
      <c r="N9731"/>
      <c r="O9731" t="s">
        <v>19185</v>
      </c>
    </row>
    <row r="9732" spans="1:16" x14ac:dyDescent="0.25">
      <c r="A9732" t="s">
        <v>2</v>
      </c>
      <c r="B9732" t="s">
        <v>19186</v>
      </c>
      <c r="C9732" t="s">
        <v>112</v>
      </c>
      <c r="D9732" t="s">
        <v>4526</v>
      </c>
      <c r="E9732" t="s">
        <v>59</v>
      </c>
      <c r="F9732" t="b">
        <v>0</v>
      </c>
      <c r="G9732" t="s">
        <v>65</v>
      </c>
      <c r="H9732" s="1">
        <v>46126.709664351853</v>
      </c>
      <c r="I9732" t="b">
        <v>0</v>
      </c>
      <c r="J9732" t="b">
        <v>0</v>
      </c>
      <c r="K9732" t="s">
        <v>41</v>
      </c>
      <c r="L9732" t="s">
        <v>60</v>
      </c>
      <c r="M9732">
        <v>142500</v>
      </c>
      <c r="N9732"/>
      <c r="O9732" t="s">
        <v>307</v>
      </c>
      <c r="P9732" t="s">
        <v>5087</v>
      </c>
    </row>
    <row r="9733" spans="1:16" x14ac:dyDescent="0.25">
      <c r="A9733" t="s">
        <v>3</v>
      </c>
      <c r="B9733" t="s">
        <v>19174</v>
      </c>
      <c r="C9733" t="s">
        <v>320</v>
      </c>
      <c r="D9733" t="s">
        <v>2360</v>
      </c>
      <c r="E9733" t="s">
        <v>59</v>
      </c>
      <c r="F9733" t="b">
        <v>0</v>
      </c>
      <c r="G9733" t="s">
        <v>73</v>
      </c>
      <c r="H9733" s="1">
        <v>46126.709687499999</v>
      </c>
      <c r="I9733" t="b">
        <v>0</v>
      </c>
      <c r="J9733" t="b">
        <v>0</v>
      </c>
      <c r="K9733" t="s">
        <v>41</v>
      </c>
      <c r="L9733" t="s">
        <v>74</v>
      </c>
      <c r="M9733"/>
      <c r="N9733">
        <v>22</v>
      </c>
      <c r="O9733" t="s">
        <v>692</v>
      </c>
      <c r="P9733" t="s">
        <v>1759</v>
      </c>
    </row>
    <row r="9734" spans="1:16" x14ac:dyDescent="0.25">
      <c r="A9734" t="s">
        <v>3</v>
      </c>
      <c r="B9734" t="s">
        <v>2763</v>
      </c>
      <c r="C9734" t="s">
        <v>1698</v>
      </c>
      <c r="D9734" t="s">
        <v>4526</v>
      </c>
      <c r="E9734" t="s">
        <v>88</v>
      </c>
      <c r="F9734" t="b">
        <v>0</v>
      </c>
      <c r="G9734" t="s">
        <v>68</v>
      </c>
      <c r="H9734" s="1">
        <v>46126.709687499999</v>
      </c>
      <c r="I9734" t="b">
        <v>1</v>
      </c>
      <c r="J9734" t="b">
        <v>1</v>
      </c>
      <c r="K9734" t="s">
        <v>41</v>
      </c>
      <c r="L9734" t="s">
        <v>74</v>
      </c>
      <c r="M9734"/>
      <c r="N9734">
        <v>48.494999999999997</v>
      </c>
      <c r="O9734" t="s">
        <v>4487</v>
      </c>
      <c r="P9734" t="s">
        <v>19187</v>
      </c>
    </row>
    <row r="9735" spans="1:16" x14ac:dyDescent="0.25">
      <c r="A9735" t="s">
        <v>4</v>
      </c>
      <c r="B9735" t="s">
        <v>3384</v>
      </c>
      <c r="C9735" t="s">
        <v>19188</v>
      </c>
      <c r="D9735" t="s">
        <v>4526</v>
      </c>
      <c r="E9735" t="s">
        <v>59</v>
      </c>
      <c r="F9735" t="b">
        <v>0</v>
      </c>
      <c r="G9735" t="s">
        <v>65</v>
      </c>
      <c r="H9735" s="1">
        <v>46126.709780092591</v>
      </c>
      <c r="I9735" t="b">
        <v>0</v>
      </c>
      <c r="J9735" t="b">
        <v>1</v>
      </c>
      <c r="K9735" t="s">
        <v>41</v>
      </c>
      <c r="L9735" t="s">
        <v>60</v>
      </c>
      <c r="M9735">
        <v>70000</v>
      </c>
      <c r="N9735"/>
      <c r="O9735" t="s">
        <v>19189</v>
      </c>
      <c r="P9735" t="s">
        <v>146</v>
      </c>
    </row>
    <row r="9736" spans="1:16" x14ac:dyDescent="0.25">
      <c r="A9736" t="s">
        <v>0</v>
      </c>
      <c r="B9736" t="s">
        <v>19190</v>
      </c>
      <c r="C9736" t="s">
        <v>5717</v>
      </c>
      <c r="D9736" t="s">
        <v>4346</v>
      </c>
      <c r="E9736" t="s">
        <v>59</v>
      </c>
      <c r="F9736" t="b">
        <v>0</v>
      </c>
      <c r="G9736" t="s">
        <v>19</v>
      </c>
      <c r="H9736" s="1">
        <v>46126.710162037038</v>
      </c>
      <c r="I9736" t="b">
        <v>1</v>
      </c>
      <c r="J9736" t="b">
        <v>0</v>
      </c>
      <c r="K9736" t="s">
        <v>19</v>
      </c>
      <c r="L9736" t="s">
        <v>60</v>
      </c>
      <c r="M9736">
        <v>850000</v>
      </c>
      <c r="N9736"/>
      <c r="O9736" t="s">
        <v>19191</v>
      </c>
      <c r="P9736" t="s">
        <v>954</v>
      </c>
    </row>
    <row r="9737" spans="1:16" x14ac:dyDescent="0.25">
      <c r="A9737" t="s">
        <v>0</v>
      </c>
      <c r="B9737" t="s">
        <v>1979</v>
      </c>
      <c r="C9737" t="s">
        <v>5215</v>
      </c>
      <c r="D9737" t="s">
        <v>4346</v>
      </c>
      <c r="E9737" t="s">
        <v>59</v>
      </c>
      <c r="F9737" t="b">
        <v>0</v>
      </c>
      <c r="G9737" t="s">
        <v>19</v>
      </c>
      <c r="H9737" s="1">
        <v>46126.710162037038</v>
      </c>
      <c r="I9737" t="b">
        <v>1</v>
      </c>
      <c r="J9737" t="b">
        <v>0</v>
      </c>
      <c r="K9737" t="s">
        <v>19</v>
      </c>
      <c r="L9737" t="s">
        <v>60</v>
      </c>
      <c r="M9737">
        <v>650000</v>
      </c>
      <c r="N9737"/>
      <c r="O9737" t="s">
        <v>1790</v>
      </c>
      <c r="P9737" t="s">
        <v>19192</v>
      </c>
    </row>
    <row r="9738" spans="1:16" x14ac:dyDescent="0.25">
      <c r="A9738" t="s">
        <v>0</v>
      </c>
      <c r="B9738" t="s">
        <v>4504</v>
      </c>
      <c r="C9738" t="s">
        <v>5215</v>
      </c>
      <c r="D9738" t="s">
        <v>4346</v>
      </c>
      <c r="E9738" t="s">
        <v>59</v>
      </c>
      <c r="F9738" t="b">
        <v>0</v>
      </c>
      <c r="G9738" t="s">
        <v>19</v>
      </c>
      <c r="H9738" s="1">
        <v>46126.710162037038</v>
      </c>
      <c r="I9738" t="b">
        <v>0</v>
      </c>
      <c r="J9738" t="b">
        <v>0</v>
      </c>
      <c r="K9738" t="s">
        <v>19</v>
      </c>
      <c r="L9738" t="s">
        <v>60</v>
      </c>
      <c r="M9738">
        <v>900000</v>
      </c>
      <c r="N9738"/>
      <c r="O9738" t="s">
        <v>19191</v>
      </c>
    </row>
    <row r="9739" spans="1:16" x14ac:dyDescent="0.25">
      <c r="A9739" t="s">
        <v>0</v>
      </c>
      <c r="B9739" t="s">
        <v>19193</v>
      </c>
      <c r="C9739" t="s">
        <v>5215</v>
      </c>
      <c r="D9739" t="s">
        <v>4346</v>
      </c>
      <c r="E9739" t="s">
        <v>59</v>
      </c>
      <c r="F9739" t="b">
        <v>0</v>
      </c>
      <c r="G9739" t="s">
        <v>19</v>
      </c>
      <c r="H9739" s="1">
        <v>46126.710196759261</v>
      </c>
      <c r="I9739" t="b">
        <v>0</v>
      </c>
      <c r="J9739" t="b">
        <v>0</v>
      </c>
      <c r="K9739" t="s">
        <v>19</v>
      </c>
      <c r="L9739" t="s">
        <v>60</v>
      </c>
      <c r="M9739">
        <v>350000</v>
      </c>
      <c r="N9739"/>
      <c r="O9739" t="s">
        <v>19191</v>
      </c>
    </row>
    <row r="9740" spans="1:16" x14ac:dyDescent="0.25">
      <c r="A9740" t="s">
        <v>7</v>
      </c>
      <c r="B9740" t="s">
        <v>19194</v>
      </c>
      <c r="C9740" t="s">
        <v>5215</v>
      </c>
      <c r="D9740" t="s">
        <v>4346</v>
      </c>
      <c r="E9740" t="s">
        <v>59</v>
      </c>
      <c r="F9740" t="b">
        <v>0</v>
      </c>
      <c r="G9740" t="s">
        <v>19</v>
      </c>
      <c r="H9740" s="1">
        <v>46126.710196759261</v>
      </c>
      <c r="I9740" t="b">
        <v>1</v>
      </c>
      <c r="J9740" t="b">
        <v>0</v>
      </c>
      <c r="K9740" t="s">
        <v>19</v>
      </c>
      <c r="L9740" t="s">
        <v>60</v>
      </c>
      <c r="M9740">
        <v>650000</v>
      </c>
      <c r="N9740"/>
      <c r="O9740" t="s">
        <v>19195</v>
      </c>
      <c r="P9740" t="s">
        <v>1635</v>
      </c>
    </row>
    <row r="9741" spans="1:16" x14ac:dyDescent="0.25">
      <c r="A9741" t="s">
        <v>0</v>
      </c>
      <c r="B9741" t="s">
        <v>19196</v>
      </c>
      <c r="C9741" t="s">
        <v>5717</v>
      </c>
      <c r="D9741" t="s">
        <v>4346</v>
      </c>
      <c r="E9741" t="s">
        <v>59</v>
      </c>
      <c r="F9741" t="b">
        <v>0</v>
      </c>
      <c r="G9741" t="s">
        <v>19</v>
      </c>
      <c r="H9741" s="1">
        <v>46126.710196759261</v>
      </c>
      <c r="I9741" t="b">
        <v>0</v>
      </c>
      <c r="J9741" t="b">
        <v>0</v>
      </c>
      <c r="K9741" t="s">
        <v>19</v>
      </c>
      <c r="L9741" t="s">
        <v>60</v>
      </c>
      <c r="M9741">
        <v>950000</v>
      </c>
      <c r="N9741"/>
      <c r="O9741" t="s">
        <v>19191</v>
      </c>
      <c r="P9741" t="s">
        <v>19197</v>
      </c>
    </row>
    <row r="9742" spans="1:16" x14ac:dyDescent="0.25">
      <c r="A9742" t="s">
        <v>0</v>
      </c>
      <c r="B9742" t="s">
        <v>2061</v>
      </c>
      <c r="C9742" t="s">
        <v>4765</v>
      </c>
      <c r="D9742" t="s">
        <v>4526</v>
      </c>
      <c r="E9742" t="s">
        <v>59</v>
      </c>
      <c r="F9742" t="b">
        <v>0</v>
      </c>
      <c r="G9742" t="s">
        <v>40</v>
      </c>
      <c r="H9742" s="1">
        <v>46126.710810185177</v>
      </c>
      <c r="I9742" t="b">
        <v>1</v>
      </c>
      <c r="J9742" t="b">
        <v>0</v>
      </c>
      <c r="K9742" t="s">
        <v>40</v>
      </c>
      <c r="L9742" t="s">
        <v>60</v>
      </c>
      <c r="M9742">
        <v>45000</v>
      </c>
      <c r="N9742"/>
      <c r="O9742" t="s">
        <v>101</v>
      </c>
      <c r="P9742" t="s">
        <v>2598</v>
      </c>
    </row>
    <row r="9743" spans="1:16" x14ac:dyDescent="0.25">
      <c r="A9743" t="s">
        <v>2</v>
      </c>
      <c r="B9743" t="s">
        <v>19198</v>
      </c>
      <c r="C9743" t="s">
        <v>5215</v>
      </c>
      <c r="D9743" t="s">
        <v>4346</v>
      </c>
      <c r="E9743" t="s">
        <v>59</v>
      </c>
      <c r="F9743" t="b">
        <v>0</v>
      </c>
      <c r="G9743" t="s">
        <v>19</v>
      </c>
      <c r="H9743" s="1">
        <v>46126.711331018523</v>
      </c>
      <c r="I9743" t="b">
        <v>0</v>
      </c>
      <c r="J9743" t="b">
        <v>0</v>
      </c>
      <c r="K9743" t="s">
        <v>19</v>
      </c>
      <c r="L9743" t="s">
        <v>60</v>
      </c>
      <c r="M9743">
        <v>1850000</v>
      </c>
      <c r="N9743"/>
      <c r="O9743" t="s">
        <v>19199</v>
      </c>
    </row>
    <row r="9744" spans="1:16" x14ac:dyDescent="0.25">
      <c r="A9744" t="s">
        <v>2</v>
      </c>
      <c r="B9744" t="s">
        <v>19200</v>
      </c>
      <c r="C9744" t="s">
        <v>5717</v>
      </c>
      <c r="D9744" t="s">
        <v>4346</v>
      </c>
      <c r="E9744" t="s">
        <v>59</v>
      </c>
      <c r="F9744" t="b">
        <v>0</v>
      </c>
      <c r="G9744" t="s">
        <v>19</v>
      </c>
      <c r="H9744" s="1">
        <v>46126.711331018523</v>
      </c>
      <c r="I9744" t="b">
        <v>0</v>
      </c>
      <c r="J9744" t="b">
        <v>0</v>
      </c>
      <c r="K9744" t="s">
        <v>19</v>
      </c>
      <c r="L9744" t="s">
        <v>60</v>
      </c>
      <c r="M9744">
        <v>550000</v>
      </c>
      <c r="N9744"/>
      <c r="O9744" t="s">
        <v>19191</v>
      </c>
      <c r="P9744" t="s">
        <v>19201</v>
      </c>
    </row>
    <row r="9745" spans="1:16" x14ac:dyDescent="0.25">
      <c r="A9745" t="s">
        <v>1</v>
      </c>
      <c r="B9745" t="s">
        <v>1</v>
      </c>
      <c r="C9745" t="s">
        <v>1451</v>
      </c>
      <c r="D9745" t="s">
        <v>4756</v>
      </c>
      <c r="E9745" t="s">
        <v>59</v>
      </c>
      <c r="F9745" t="b">
        <v>0</v>
      </c>
      <c r="G9745" t="s">
        <v>77</v>
      </c>
      <c r="H9745" s="1">
        <v>46126.712002314824</v>
      </c>
      <c r="I9745" t="b">
        <v>0</v>
      </c>
      <c r="J9745" t="b">
        <v>0</v>
      </c>
      <c r="K9745" t="s">
        <v>41</v>
      </c>
      <c r="L9745" t="s">
        <v>60</v>
      </c>
      <c r="M9745">
        <v>105000</v>
      </c>
      <c r="N9745"/>
      <c r="O9745" t="s">
        <v>19202</v>
      </c>
      <c r="P9745" t="s">
        <v>19203</v>
      </c>
    </row>
    <row r="9746" spans="1:16" x14ac:dyDescent="0.25">
      <c r="A9746" t="s">
        <v>1</v>
      </c>
      <c r="B9746" t="s">
        <v>19204</v>
      </c>
      <c r="C9746" t="s">
        <v>112</v>
      </c>
      <c r="D9746" t="s">
        <v>4526</v>
      </c>
      <c r="E9746" t="s">
        <v>59</v>
      </c>
      <c r="F9746" t="b">
        <v>0</v>
      </c>
      <c r="G9746" t="s">
        <v>65</v>
      </c>
      <c r="H9746" s="1">
        <v>46126.712002314824</v>
      </c>
      <c r="I9746" t="b">
        <v>0</v>
      </c>
      <c r="J9746" t="b">
        <v>1</v>
      </c>
      <c r="K9746" t="s">
        <v>41</v>
      </c>
      <c r="L9746" t="s">
        <v>60</v>
      </c>
      <c r="M9746">
        <v>135000</v>
      </c>
      <c r="N9746"/>
      <c r="O9746" t="s">
        <v>19205</v>
      </c>
      <c r="P9746" t="s">
        <v>5564</v>
      </c>
    </row>
    <row r="9747" spans="1:16" x14ac:dyDescent="0.25">
      <c r="A9747" t="s">
        <v>1</v>
      </c>
      <c r="B9747" t="s">
        <v>1</v>
      </c>
      <c r="C9747" t="s">
        <v>1451</v>
      </c>
      <c r="D9747" t="s">
        <v>4756</v>
      </c>
      <c r="E9747" t="s">
        <v>59</v>
      </c>
      <c r="F9747" t="b">
        <v>0</v>
      </c>
      <c r="G9747" t="s">
        <v>89</v>
      </c>
      <c r="H9747" s="1">
        <v>46126.712002314824</v>
      </c>
      <c r="I9747" t="b">
        <v>0</v>
      </c>
      <c r="J9747" t="b">
        <v>0</v>
      </c>
      <c r="K9747" t="s">
        <v>41</v>
      </c>
      <c r="L9747" t="s">
        <v>60</v>
      </c>
      <c r="M9747">
        <v>105000</v>
      </c>
      <c r="N9747"/>
      <c r="O9747" t="s">
        <v>19202</v>
      </c>
      <c r="P9747" t="s">
        <v>19203</v>
      </c>
    </row>
    <row r="9748" spans="1:16" x14ac:dyDescent="0.25">
      <c r="A9748" t="s">
        <v>1</v>
      </c>
      <c r="B9748" t="s">
        <v>1171</v>
      </c>
      <c r="C9748" t="s">
        <v>330</v>
      </c>
      <c r="D9748" t="s">
        <v>4526</v>
      </c>
      <c r="E9748" t="s">
        <v>59</v>
      </c>
      <c r="F9748" t="b">
        <v>0</v>
      </c>
      <c r="G9748" t="s">
        <v>68</v>
      </c>
      <c r="H9748" s="1">
        <v>46126.712025462963</v>
      </c>
      <c r="I9748" t="b">
        <v>0</v>
      </c>
      <c r="J9748" t="b">
        <v>0</v>
      </c>
      <c r="K9748" t="s">
        <v>41</v>
      </c>
      <c r="L9748" t="s">
        <v>74</v>
      </c>
      <c r="M9748"/>
      <c r="N9748">
        <v>95.05</v>
      </c>
      <c r="O9748" t="s">
        <v>12300</v>
      </c>
      <c r="P9748" t="s">
        <v>17465</v>
      </c>
    </row>
    <row r="9749" spans="1:16" x14ac:dyDescent="0.25">
      <c r="A9749" t="s">
        <v>0</v>
      </c>
      <c r="B9749" t="s">
        <v>1891</v>
      </c>
      <c r="C9749" t="s">
        <v>246</v>
      </c>
      <c r="D9749" t="s">
        <v>4526</v>
      </c>
      <c r="E9749" t="s">
        <v>88</v>
      </c>
      <c r="F9749" t="b">
        <v>0</v>
      </c>
      <c r="G9749" t="s">
        <v>89</v>
      </c>
      <c r="H9749" s="1">
        <v>46126.712118055562</v>
      </c>
      <c r="I9749" t="b">
        <v>1</v>
      </c>
      <c r="J9749" t="b">
        <v>0</v>
      </c>
      <c r="K9749" t="s">
        <v>41</v>
      </c>
      <c r="L9749" t="s">
        <v>74</v>
      </c>
      <c r="M9749"/>
      <c r="N9749">
        <v>52</v>
      </c>
      <c r="O9749" t="s">
        <v>7742</v>
      </c>
      <c r="P9749" t="s">
        <v>3480</v>
      </c>
    </row>
    <row r="9750" spans="1:16" x14ac:dyDescent="0.25">
      <c r="A9750" t="s">
        <v>0</v>
      </c>
      <c r="B9750" t="s">
        <v>1891</v>
      </c>
      <c r="C9750" t="s">
        <v>246</v>
      </c>
      <c r="D9750" t="s">
        <v>4526</v>
      </c>
      <c r="E9750" t="s">
        <v>88</v>
      </c>
      <c r="F9750" t="b">
        <v>0</v>
      </c>
      <c r="G9750" t="s">
        <v>73</v>
      </c>
      <c r="H9750" s="1">
        <v>46126.712152777778</v>
      </c>
      <c r="I9750" t="b">
        <v>1</v>
      </c>
      <c r="J9750" t="b">
        <v>0</v>
      </c>
      <c r="K9750" t="s">
        <v>41</v>
      </c>
      <c r="L9750" t="s">
        <v>74</v>
      </c>
      <c r="M9750"/>
      <c r="N9750">
        <v>52</v>
      </c>
      <c r="O9750" t="s">
        <v>7742</v>
      </c>
      <c r="P9750" t="s">
        <v>3480</v>
      </c>
    </row>
    <row r="9751" spans="1:16" x14ac:dyDescent="0.25">
      <c r="A9751" t="s">
        <v>1</v>
      </c>
      <c r="B9751" t="s">
        <v>2468</v>
      </c>
      <c r="C9751" t="s">
        <v>3510</v>
      </c>
      <c r="D9751" t="s">
        <v>4346</v>
      </c>
      <c r="E9751" t="s">
        <v>59</v>
      </c>
      <c r="F9751" t="b">
        <v>0</v>
      </c>
      <c r="G9751" t="s">
        <v>13</v>
      </c>
      <c r="H9751" s="1">
        <v>46126.712361111109</v>
      </c>
      <c r="I9751" t="b">
        <v>0</v>
      </c>
      <c r="J9751" t="b">
        <v>0</v>
      </c>
      <c r="K9751" t="s">
        <v>13</v>
      </c>
      <c r="L9751" t="s">
        <v>60</v>
      </c>
      <c r="M9751">
        <v>100000</v>
      </c>
      <c r="N9751"/>
      <c r="O9751" t="s">
        <v>4051</v>
      </c>
      <c r="P9751" t="s">
        <v>19206</v>
      </c>
    </row>
    <row r="9752" spans="1:16" x14ac:dyDescent="0.25">
      <c r="A9752" t="s">
        <v>1</v>
      </c>
      <c r="B9752" t="s">
        <v>19207</v>
      </c>
      <c r="C9752" t="s">
        <v>5215</v>
      </c>
      <c r="D9752" t="s">
        <v>4346</v>
      </c>
      <c r="E9752" t="s">
        <v>59</v>
      </c>
      <c r="F9752" t="b">
        <v>0</v>
      </c>
      <c r="G9752" t="s">
        <v>19</v>
      </c>
      <c r="H9752" s="1">
        <v>46126.712581018517</v>
      </c>
      <c r="I9752" t="b">
        <v>0</v>
      </c>
      <c r="J9752" t="b">
        <v>0</v>
      </c>
      <c r="K9752" t="s">
        <v>19</v>
      </c>
      <c r="L9752" t="s">
        <v>60</v>
      </c>
      <c r="M9752">
        <v>350000</v>
      </c>
      <c r="N9752"/>
      <c r="O9752" t="s">
        <v>2681</v>
      </c>
    </row>
    <row r="9753" spans="1:16" x14ac:dyDescent="0.25">
      <c r="A9753" t="s">
        <v>1</v>
      </c>
      <c r="B9753" t="s">
        <v>19208</v>
      </c>
      <c r="C9753" t="s">
        <v>13767</v>
      </c>
      <c r="D9753" t="s">
        <v>4346</v>
      </c>
      <c r="E9753" t="s">
        <v>59</v>
      </c>
      <c r="F9753" t="b">
        <v>0</v>
      </c>
      <c r="G9753" t="s">
        <v>19</v>
      </c>
      <c r="H9753" s="1">
        <v>46126.712581018517</v>
      </c>
      <c r="I9753" t="b">
        <v>1</v>
      </c>
      <c r="J9753" t="b">
        <v>0</v>
      </c>
      <c r="K9753" t="s">
        <v>19</v>
      </c>
      <c r="L9753" t="s">
        <v>60</v>
      </c>
      <c r="M9753">
        <v>1250000</v>
      </c>
      <c r="N9753"/>
      <c r="O9753" t="s">
        <v>2844</v>
      </c>
      <c r="P9753" t="s">
        <v>19209</v>
      </c>
    </row>
    <row r="9754" spans="1:16" x14ac:dyDescent="0.25">
      <c r="A9754" t="s">
        <v>5</v>
      </c>
      <c r="B9754" t="s">
        <v>19210</v>
      </c>
      <c r="C9754" t="s">
        <v>5215</v>
      </c>
      <c r="D9754" t="s">
        <v>4346</v>
      </c>
      <c r="E9754" t="s">
        <v>59</v>
      </c>
      <c r="F9754" t="b">
        <v>0</v>
      </c>
      <c r="G9754" t="s">
        <v>19</v>
      </c>
      <c r="H9754" s="1">
        <v>46126.712592592587</v>
      </c>
      <c r="I9754" t="b">
        <v>0</v>
      </c>
      <c r="J9754" t="b">
        <v>0</v>
      </c>
      <c r="K9754" t="s">
        <v>19</v>
      </c>
      <c r="L9754" t="s">
        <v>60</v>
      </c>
      <c r="M9754">
        <v>800000</v>
      </c>
      <c r="N9754"/>
      <c r="O9754" t="s">
        <v>2681</v>
      </c>
      <c r="P9754" t="s">
        <v>19211</v>
      </c>
    </row>
    <row r="9755" spans="1:16" x14ac:dyDescent="0.25">
      <c r="A9755" t="s">
        <v>4</v>
      </c>
      <c r="B9755" t="s">
        <v>19212</v>
      </c>
      <c r="C9755" t="s">
        <v>13767</v>
      </c>
      <c r="D9755" t="s">
        <v>4346</v>
      </c>
      <c r="E9755" t="s">
        <v>59</v>
      </c>
      <c r="F9755" t="b">
        <v>0</v>
      </c>
      <c r="G9755" t="s">
        <v>19</v>
      </c>
      <c r="H9755" s="1">
        <v>46126.712592592587</v>
      </c>
      <c r="I9755" t="b">
        <v>1</v>
      </c>
      <c r="J9755" t="b">
        <v>0</v>
      </c>
      <c r="K9755" t="s">
        <v>19</v>
      </c>
      <c r="L9755" t="s">
        <v>60</v>
      </c>
      <c r="M9755">
        <v>700000</v>
      </c>
      <c r="N9755"/>
      <c r="O9755" t="s">
        <v>1867</v>
      </c>
      <c r="P9755" t="s">
        <v>16682</v>
      </c>
    </row>
    <row r="9756" spans="1:16" x14ac:dyDescent="0.25">
      <c r="A9756" t="s">
        <v>1</v>
      </c>
      <c r="B9756" t="s">
        <v>19213</v>
      </c>
      <c r="C9756" t="s">
        <v>17516</v>
      </c>
      <c r="D9756" t="s">
        <v>4346</v>
      </c>
      <c r="E9756" t="s">
        <v>59</v>
      </c>
      <c r="F9756" t="b">
        <v>0</v>
      </c>
      <c r="G9756" t="s">
        <v>19</v>
      </c>
      <c r="H9756" s="1">
        <v>46126.712627314817</v>
      </c>
      <c r="I9756" t="b">
        <v>0</v>
      </c>
      <c r="J9756" t="b">
        <v>0</v>
      </c>
      <c r="K9756" t="s">
        <v>19</v>
      </c>
      <c r="L9756" t="s">
        <v>60</v>
      </c>
      <c r="M9756">
        <v>700000</v>
      </c>
      <c r="N9756"/>
      <c r="O9756" t="s">
        <v>19199</v>
      </c>
      <c r="P9756" t="s">
        <v>19214</v>
      </c>
    </row>
    <row r="9757" spans="1:16" x14ac:dyDescent="0.25">
      <c r="A9757" t="s">
        <v>5</v>
      </c>
      <c r="B9757" t="s">
        <v>19215</v>
      </c>
      <c r="C9757" t="s">
        <v>5215</v>
      </c>
      <c r="D9757" t="s">
        <v>4346</v>
      </c>
      <c r="E9757" t="s">
        <v>59</v>
      </c>
      <c r="F9757" t="b">
        <v>0</v>
      </c>
      <c r="G9757" t="s">
        <v>19</v>
      </c>
      <c r="H9757" s="1">
        <v>46126.712638888886</v>
      </c>
      <c r="I9757" t="b">
        <v>0</v>
      </c>
      <c r="J9757" t="b">
        <v>0</v>
      </c>
      <c r="K9757" t="s">
        <v>19</v>
      </c>
      <c r="L9757" t="s">
        <v>60</v>
      </c>
      <c r="M9757">
        <v>475000</v>
      </c>
      <c r="N9757"/>
      <c r="O9757" t="s">
        <v>2681</v>
      </c>
      <c r="P9757" t="s">
        <v>19216</v>
      </c>
    </row>
    <row r="9758" spans="1:16" x14ac:dyDescent="0.25">
      <c r="A9758" t="s">
        <v>1</v>
      </c>
      <c r="B9758" t="s">
        <v>19217</v>
      </c>
      <c r="C9758" t="s">
        <v>13767</v>
      </c>
      <c r="D9758" t="s">
        <v>4346</v>
      </c>
      <c r="E9758" t="s">
        <v>59</v>
      </c>
      <c r="F9758" t="b">
        <v>0</v>
      </c>
      <c r="G9758" t="s">
        <v>19</v>
      </c>
      <c r="H9758" s="1">
        <v>46126.712638888886</v>
      </c>
      <c r="I9758" t="b">
        <v>0</v>
      </c>
      <c r="J9758" t="b">
        <v>0</v>
      </c>
      <c r="K9758" t="s">
        <v>19</v>
      </c>
      <c r="L9758" t="s">
        <v>60</v>
      </c>
      <c r="M9758">
        <v>500000</v>
      </c>
      <c r="N9758"/>
      <c r="O9758" t="s">
        <v>19199</v>
      </c>
      <c r="P9758" t="s">
        <v>19218</v>
      </c>
    </row>
    <row r="9759" spans="1:16" x14ac:dyDescent="0.25">
      <c r="A9759" t="s">
        <v>1</v>
      </c>
      <c r="B9759" t="s">
        <v>19219</v>
      </c>
      <c r="C9759" t="s">
        <v>13767</v>
      </c>
      <c r="D9759" t="s">
        <v>4346</v>
      </c>
      <c r="E9759" t="s">
        <v>59</v>
      </c>
      <c r="F9759" t="b">
        <v>0</v>
      </c>
      <c r="G9759" t="s">
        <v>19</v>
      </c>
      <c r="H9759" s="1">
        <v>46126.712650462963</v>
      </c>
      <c r="I9759" t="b">
        <v>0</v>
      </c>
      <c r="J9759" t="b">
        <v>0</v>
      </c>
      <c r="K9759" t="s">
        <v>19</v>
      </c>
      <c r="L9759" t="s">
        <v>60</v>
      </c>
      <c r="M9759">
        <v>600000</v>
      </c>
      <c r="N9759"/>
      <c r="O9759" t="s">
        <v>19199</v>
      </c>
      <c r="P9759" t="s">
        <v>10275</v>
      </c>
    </row>
    <row r="9760" spans="1:16" x14ac:dyDescent="0.25">
      <c r="A9760" t="s">
        <v>1</v>
      </c>
      <c r="B9760" t="s">
        <v>19220</v>
      </c>
      <c r="C9760" t="s">
        <v>14724</v>
      </c>
      <c r="D9760" t="s">
        <v>4346</v>
      </c>
      <c r="E9760" t="s">
        <v>59</v>
      </c>
      <c r="F9760" t="b">
        <v>0</v>
      </c>
      <c r="G9760" t="s">
        <v>19</v>
      </c>
      <c r="H9760" s="1">
        <v>46126.712650462963</v>
      </c>
      <c r="I9760" t="b">
        <v>1</v>
      </c>
      <c r="J9760" t="b">
        <v>0</v>
      </c>
      <c r="K9760" t="s">
        <v>19</v>
      </c>
      <c r="L9760" t="s">
        <v>60</v>
      </c>
      <c r="M9760">
        <v>800000</v>
      </c>
      <c r="N9760"/>
      <c r="O9760" t="s">
        <v>19221</v>
      </c>
      <c r="P9760" t="s">
        <v>19222</v>
      </c>
    </row>
    <row r="9761" spans="1:16" x14ac:dyDescent="0.25">
      <c r="A9761" t="s">
        <v>1</v>
      </c>
      <c r="B9761" t="s">
        <v>19204</v>
      </c>
      <c r="C9761" t="s">
        <v>112</v>
      </c>
      <c r="D9761" t="s">
        <v>4526</v>
      </c>
      <c r="E9761" t="s">
        <v>59</v>
      </c>
      <c r="F9761" t="b">
        <v>0</v>
      </c>
      <c r="G9761" t="s">
        <v>41</v>
      </c>
      <c r="H9761" s="1">
        <v>46126.713414351849</v>
      </c>
      <c r="I9761" t="b">
        <v>0</v>
      </c>
      <c r="J9761" t="b">
        <v>1</v>
      </c>
      <c r="K9761" t="s">
        <v>41</v>
      </c>
      <c r="L9761" t="s">
        <v>60</v>
      </c>
      <c r="M9761">
        <v>135000</v>
      </c>
      <c r="N9761"/>
      <c r="O9761" t="s">
        <v>19205</v>
      </c>
      <c r="P9761" t="s">
        <v>5564</v>
      </c>
    </row>
    <row r="9762" spans="1:16" x14ac:dyDescent="0.25">
      <c r="A9762" t="s">
        <v>0</v>
      </c>
      <c r="B9762" t="s">
        <v>19223</v>
      </c>
      <c r="C9762" t="s">
        <v>999</v>
      </c>
      <c r="D9762" t="s">
        <v>4526</v>
      </c>
      <c r="E9762" t="s">
        <v>88</v>
      </c>
      <c r="F9762" t="b">
        <v>0</v>
      </c>
      <c r="G9762" t="s">
        <v>77</v>
      </c>
      <c r="H9762" s="1">
        <v>46126.751354166663</v>
      </c>
      <c r="I9762" t="b">
        <v>0</v>
      </c>
      <c r="J9762" t="b">
        <v>0</v>
      </c>
      <c r="K9762" t="s">
        <v>41</v>
      </c>
      <c r="L9762" t="s">
        <v>74</v>
      </c>
      <c r="M9762"/>
      <c r="N9762">
        <v>31.07</v>
      </c>
      <c r="O9762" t="s">
        <v>1164</v>
      </c>
    </row>
    <row r="9763" spans="1:16" x14ac:dyDescent="0.25">
      <c r="A9763" t="s">
        <v>3</v>
      </c>
      <c r="B9763" t="s">
        <v>243</v>
      </c>
      <c r="C9763" t="s">
        <v>121</v>
      </c>
      <c r="D9763" t="s">
        <v>4526</v>
      </c>
      <c r="E9763" t="s">
        <v>88</v>
      </c>
      <c r="F9763" t="b">
        <v>0</v>
      </c>
      <c r="G9763" t="s">
        <v>68</v>
      </c>
      <c r="H9763" s="1">
        <v>46126.751354166663</v>
      </c>
      <c r="I9763" t="b">
        <v>1</v>
      </c>
      <c r="J9763" t="b">
        <v>0</v>
      </c>
      <c r="K9763" t="s">
        <v>41</v>
      </c>
      <c r="L9763" t="s">
        <v>74</v>
      </c>
      <c r="M9763"/>
      <c r="N9763">
        <v>65</v>
      </c>
      <c r="O9763" t="s">
        <v>5092</v>
      </c>
    </row>
    <row r="9764" spans="1:16" x14ac:dyDescent="0.25">
      <c r="A9764" t="s">
        <v>2</v>
      </c>
      <c r="B9764" t="s">
        <v>19224</v>
      </c>
      <c r="C9764" t="s">
        <v>114</v>
      </c>
      <c r="D9764" t="s">
        <v>2360</v>
      </c>
      <c r="E9764" t="s">
        <v>59</v>
      </c>
      <c r="F9764" t="b">
        <v>0</v>
      </c>
      <c r="G9764" t="s">
        <v>77</v>
      </c>
      <c r="H9764" s="1">
        <v>46126.752569444441</v>
      </c>
      <c r="I9764" t="b">
        <v>0</v>
      </c>
      <c r="J9764" t="b">
        <v>0</v>
      </c>
      <c r="K9764" t="s">
        <v>41</v>
      </c>
      <c r="L9764" t="s">
        <v>74</v>
      </c>
      <c r="M9764"/>
      <c r="N9764">
        <v>34</v>
      </c>
      <c r="O9764" t="s">
        <v>19225</v>
      </c>
      <c r="P9764" t="s">
        <v>19226</v>
      </c>
    </row>
    <row r="9765" spans="1:16" x14ac:dyDescent="0.25">
      <c r="A9765" t="s">
        <v>5</v>
      </c>
      <c r="B9765" t="s">
        <v>19227</v>
      </c>
      <c r="C9765" t="s">
        <v>214</v>
      </c>
      <c r="D9765" t="s">
        <v>4346</v>
      </c>
      <c r="E9765" t="s">
        <v>59</v>
      </c>
      <c r="F9765" t="b">
        <v>0</v>
      </c>
      <c r="G9765" t="s">
        <v>89</v>
      </c>
      <c r="H9765" s="1">
        <v>46126.753680555557</v>
      </c>
      <c r="I9765" t="b">
        <v>1</v>
      </c>
      <c r="J9765" t="b">
        <v>1</v>
      </c>
      <c r="K9765" t="s">
        <v>41</v>
      </c>
      <c r="L9765" t="s">
        <v>60</v>
      </c>
      <c r="M9765">
        <v>155000</v>
      </c>
      <c r="N9765"/>
      <c r="O9765" t="s">
        <v>19228</v>
      </c>
      <c r="P9765" t="s">
        <v>19229</v>
      </c>
    </row>
    <row r="9766" spans="1:16" x14ac:dyDescent="0.25">
      <c r="A9766" t="s">
        <v>5</v>
      </c>
      <c r="B9766" t="s">
        <v>19227</v>
      </c>
      <c r="C9766" t="s">
        <v>214</v>
      </c>
      <c r="D9766" t="s">
        <v>4346</v>
      </c>
      <c r="E9766" t="s">
        <v>59</v>
      </c>
      <c r="F9766" t="b">
        <v>0</v>
      </c>
      <c r="G9766" t="s">
        <v>77</v>
      </c>
      <c r="H9766" s="1">
        <v>46126.753692129627</v>
      </c>
      <c r="I9766" t="b">
        <v>1</v>
      </c>
      <c r="J9766" t="b">
        <v>1</v>
      </c>
      <c r="K9766" t="s">
        <v>41</v>
      </c>
      <c r="L9766" t="s">
        <v>60</v>
      </c>
      <c r="M9766">
        <v>155000</v>
      </c>
      <c r="N9766"/>
      <c r="O9766" t="s">
        <v>19228</v>
      </c>
      <c r="P9766" t="s">
        <v>19229</v>
      </c>
    </row>
    <row r="9767" spans="1:16" x14ac:dyDescent="0.25">
      <c r="A9767" t="s">
        <v>0</v>
      </c>
      <c r="B9767" t="s">
        <v>19230</v>
      </c>
      <c r="C9767" t="s">
        <v>76</v>
      </c>
      <c r="D9767" t="s">
        <v>4346</v>
      </c>
      <c r="E9767" t="s">
        <v>59</v>
      </c>
      <c r="F9767" t="b">
        <v>1</v>
      </c>
      <c r="G9767" t="s">
        <v>65</v>
      </c>
      <c r="H9767" s="1">
        <v>46126.792997685188</v>
      </c>
      <c r="I9767" t="b">
        <v>0</v>
      </c>
      <c r="J9767" t="b">
        <v>0</v>
      </c>
      <c r="K9767" t="s">
        <v>41</v>
      </c>
      <c r="L9767" t="s">
        <v>60</v>
      </c>
      <c r="M9767">
        <v>87500</v>
      </c>
      <c r="N9767"/>
      <c r="O9767" t="s">
        <v>19231</v>
      </c>
      <c r="P9767" t="s">
        <v>19232</v>
      </c>
    </row>
    <row r="9768" spans="1:16" x14ac:dyDescent="0.25">
      <c r="A9768" t="s">
        <v>4</v>
      </c>
      <c r="B9768" t="s">
        <v>3479</v>
      </c>
      <c r="C9768" t="s">
        <v>359</v>
      </c>
      <c r="D9768" t="s">
        <v>4526</v>
      </c>
      <c r="E9768" t="s">
        <v>59</v>
      </c>
      <c r="F9768" t="b">
        <v>0</v>
      </c>
      <c r="G9768" t="s">
        <v>65</v>
      </c>
      <c r="H9768" s="1">
        <v>46126.793113425927</v>
      </c>
      <c r="I9768" t="b">
        <v>0</v>
      </c>
      <c r="J9768" t="b">
        <v>0</v>
      </c>
      <c r="K9768" t="s">
        <v>41</v>
      </c>
      <c r="L9768" t="s">
        <v>60</v>
      </c>
      <c r="M9768">
        <v>100000</v>
      </c>
      <c r="N9768"/>
      <c r="O9768" t="s">
        <v>19233</v>
      </c>
      <c r="P9768" t="s">
        <v>3903</v>
      </c>
    </row>
    <row r="9769" spans="1:16" x14ac:dyDescent="0.25">
      <c r="A9769" t="s">
        <v>2</v>
      </c>
      <c r="B9769" t="s">
        <v>123</v>
      </c>
      <c r="C9769" t="s">
        <v>174</v>
      </c>
      <c r="D9769" t="s">
        <v>4346</v>
      </c>
      <c r="E9769" t="s">
        <v>59</v>
      </c>
      <c r="F9769" t="b">
        <v>0</v>
      </c>
      <c r="G9769" t="s">
        <v>65</v>
      </c>
      <c r="H9769" s="1">
        <v>46126.794247685182</v>
      </c>
      <c r="I9769" t="b">
        <v>0</v>
      </c>
      <c r="J9769" t="b">
        <v>1</v>
      </c>
      <c r="K9769" t="s">
        <v>41</v>
      </c>
      <c r="L9769" t="s">
        <v>60</v>
      </c>
      <c r="M9769">
        <v>124500</v>
      </c>
      <c r="N9769"/>
      <c r="O9769" t="s">
        <v>19234</v>
      </c>
      <c r="P9769" t="s">
        <v>8834</v>
      </c>
    </row>
    <row r="9770" spans="1:16" x14ac:dyDescent="0.25">
      <c r="A9770" t="s">
        <v>1</v>
      </c>
      <c r="B9770" t="s">
        <v>19235</v>
      </c>
      <c r="C9770" t="s">
        <v>162</v>
      </c>
      <c r="D9770" t="s">
        <v>4346</v>
      </c>
      <c r="E9770" t="s">
        <v>88</v>
      </c>
      <c r="F9770" t="b">
        <v>0</v>
      </c>
      <c r="G9770" t="s">
        <v>73</v>
      </c>
      <c r="H9770" s="1">
        <v>46126.795347222222</v>
      </c>
      <c r="I9770" t="b">
        <v>1</v>
      </c>
      <c r="J9770" t="b">
        <v>0</v>
      </c>
      <c r="K9770" t="s">
        <v>41</v>
      </c>
      <c r="L9770" t="s">
        <v>74</v>
      </c>
      <c r="M9770"/>
      <c r="N9770">
        <v>80</v>
      </c>
      <c r="O9770" t="s">
        <v>3564</v>
      </c>
      <c r="P9770" t="s">
        <v>19236</v>
      </c>
    </row>
    <row r="9771" spans="1:16" x14ac:dyDescent="0.25">
      <c r="A9771" t="s">
        <v>1</v>
      </c>
      <c r="B9771" t="s">
        <v>19237</v>
      </c>
      <c r="C9771" t="s">
        <v>162</v>
      </c>
      <c r="D9771" t="s">
        <v>4526</v>
      </c>
      <c r="E9771" t="s">
        <v>88</v>
      </c>
      <c r="F9771" t="b">
        <v>0</v>
      </c>
      <c r="G9771" t="s">
        <v>73</v>
      </c>
      <c r="H9771" s="1">
        <v>46126.795347222222</v>
      </c>
      <c r="I9771" t="b">
        <v>1</v>
      </c>
      <c r="J9771" t="b">
        <v>0</v>
      </c>
      <c r="K9771" t="s">
        <v>41</v>
      </c>
      <c r="L9771" t="s">
        <v>74</v>
      </c>
      <c r="M9771"/>
      <c r="N9771">
        <v>62.5</v>
      </c>
      <c r="O9771" t="s">
        <v>19238</v>
      </c>
      <c r="P9771" t="s">
        <v>19236</v>
      </c>
    </row>
    <row r="9772" spans="1:16" x14ac:dyDescent="0.25">
      <c r="A9772" t="s">
        <v>1</v>
      </c>
      <c r="B9772" t="s">
        <v>2987</v>
      </c>
      <c r="C9772" t="s">
        <v>698</v>
      </c>
      <c r="D9772" t="s">
        <v>111</v>
      </c>
      <c r="E9772" t="s">
        <v>59</v>
      </c>
      <c r="F9772" t="b">
        <v>0</v>
      </c>
      <c r="G9772" t="s">
        <v>77</v>
      </c>
      <c r="H9772" s="1">
        <v>46126.795370370368</v>
      </c>
      <c r="I9772" t="b">
        <v>1</v>
      </c>
      <c r="J9772" t="b">
        <v>0</v>
      </c>
      <c r="K9772" t="s">
        <v>41</v>
      </c>
      <c r="L9772" t="s">
        <v>60</v>
      </c>
      <c r="M9772">
        <v>200000</v>
      </c>
      <c r="N9772"/>
      <c r="O9772" t="s">
        <v>111</v>
      </c>
    </row>
    <row r="9773" spans="1:16" x14ac:dyDescent="0.25">
      <c r="A9773" t="s">
        <v>1</v>
      </c>
      <c r="B9773" t="s">
        <v>2987</v>
      </c>
      <c r="C9773" t="s">
        <v>698</v>
      </c>
      <c r="D9773" t="s">
        <v>111</v>
      </c>
      <c r="E9773" t="s">
        <v>59</v>
      </c>
      <c r="F9773" t="b">
        <v>0</v>
      </c>
      <c r="G9773" t="s">
        <v>89</v>
      </c>
      <c r="H9773" s="1">
        <v>46126.795393518521</v>
      </c>
      <c r="I9773" t="b">
        <v>1</v>
      </c>
      <c r="J9773" t="b">
        <v>0</v>
      </c>
      <c r="K9773" t="s">
        <v>41</v>
      </c>
      <c r="L9773" t="s">
        <v>60</v>
      </c>
      <c r="M9773">
        <v>200000</v>
      </c>
      <c r="N9773"/>
      <c r="O9773" t="s">
        <v>111</v>
      </c>
    </row>
    <row r="9774" spans="1:16" x14ac:dyDescent="0.25">
      <c r="A9774" t="s">
        <v>1</v>
      </c>
      <c r="B9774" t="s">
        <v>19235</v>
      </c>
      <c r="C9774" t="s">
        <v>162</v>
      </c>
      <c r="D9774" t="s">
        <v>4346</v>
      </c>
      <c r="E9774" t="s">
        <v>88</v>
      </c>
      <c r="F9774" t="b">
        <v>0</v>
      </c>
      <c r="G9774" t="s">
        <v>89</v>
      </c>
      <c r="H9774" s="1">
        <v>46126.795428240737</v>
      </c>
      <c r="I9774" t="b">
        <v>1</v>
      </c>
      <c r="J9774" t="b">
        <v>0</v>
      </c>
      <c r="K9774" t="s">
        <v>41</v>
      </c>
      <c r="L9774" t="s">
        <v>74</v>
      </c>
      <c r="M9774"/>
      <c r="N9774">
        <v>80</v>
      </c>
      <c r="O9774" t="s">
        <v>3564</v>
      </c>
      <c r="P9774" t="s">
        <v>19236</v>
      </c>
    </row>
    <row r="9775" spans="1:16" x14ac:dyDescent="0.25">
      <c r="A9775" t="s">
        <v>1</v>
      </c>
      <c r="B9775" t="s">
        <v>19237</v>
      </c>
      <c r="C9775" t="s">
        <v>162</v>
      </c>
      <c r="D9775" t="s">
        <v>4526</v>
      </c>
      <c r="E9775" t="s">
        <v>88</v>
      </c>
      <c r="F9775" t="b">
        <v>0</v>
      </c>
      <c r="G9775" t="s">
        <v>89</v>
      </c>
      <c r="H9775" s="1">
        <v>46126.79546296296</v>
      </c>
      <c r="I9775" t="b">
        <v>1</v>
      </c>
      <c r="J9775" t="b">
        <v>0</v>
      </c>
      <c r="K9775" t="s">
        <v>41</v>
      </c>
      <c r="L9775" t="s">
        <v>74</v>
      </c>
      <c r="M9775"/>
      <c r="N9775">
        <v>62.5</v>
      </c>
      <c r="O9775" t="s">
        <v>19238</v>
      </c>
      <c r="P9775" t="s">
        <v>19236</v>
      </c>
    </row>
    <row r="9776" spans="1:16" x14ac:dyDescent="0.25">
      <c r="A9776" t="s">
        <v>1</v>
      </c>
      <c r="B9776" t="s">
        <v>19239</v>
      </c>
      <c r="C9776" t="s">
        <v>389</v>
      </c>
      <c r="D9776" t="s">
        <v>4526</v>
      </c>
      <c r="E9776" t="s">
        <v>59</v>
      </c>
      <c r="F9776" t="b">
        <v>0</v>
      </c>
      <c r="G9776" t="s">
        <v>89</v>
      </c>
      <c r="H9776" s="1">
        <v>46126.795474537037</v>
      </c>
      <c r="I9776" t="b">
        <v>0</v>
      </c>
      <c r="J9776" t="b">
        <v>1</v>
      </c>
      <c r="K9776" t="s">
        <v>41</v>
      </c>
      <c r="L9776" t="s">
        <v>60</v>
      </c>
      <c r="M9776">
        <v>107500</v>
      </c>
      <c r="N9776"/>
      <c r="O9776" t="s">
        <v>10744</v>
      </c>
      <c r="P9776" t="s">
        <v>897</v>
      </c>
    </row>
    <row r="9777" spans="1:16" x14ac:dyDescent="0.25">
      <c r="A9777" t="s">
        <v>1</v>
      </c>
      <c r="B9777" t="s">
        <v>19240</v>
      </c>
      <c r="C9777" t="s">
        <v>112</v>
      </c>
      <c r="D9777" t="s">
        <v>4346</v>
      </c>
      <c r="E9777" t="s">
        <v>59</v>
      </c>
      <c r="F9777" t="b">
        <v>0</v>
      </c>
      <c r="G9777" t="s">
        <v>68</v>
      </c>
      <c r="H9777" s="1">
        <v>46126.795474537037</v>
      </c>
      <c r="I9777" t="b">
        <v>0</v>
      </c>
      <c r="J9777" t="b">
        <v>1</v>
      </c>
      <c r="K9777" t="s">
        <v>41</v>
      </c>
      <c r="L9777" t="s">
        <v>60</v>
      </c>
      <c r="M9777">
        <v>152000</v>
      </c>
      <c r="N9777"/>
      <c r="O9777" t="s">
        <v>1822</v>
      </c>
      <c r="P9777" t="s">
        <v>13456</v>
      </c>
    </row>
    <row r="9778" spans="1:16" x14ac:dyDescent="0.25">
      <c r="A9778" t="s">
        <v>1</v>
      </c>
      <c r="B9778" t="s">
        <v>19241</v>
      </c>
      <c r="C9778" t="s">
        <v>952</v>
      </c>
      <c r="D9778" t="s">
        <v>4526</v>
      </c>
      <c r="E9778" t="s">
        <v>59</v>
      </c>
      <c r="F9778" t="b">
        <v>0</v>
      </c>
      <c r="G9778" t="s">
        <v>89</v>
      </c>
      <c r="H9778" s="1">
        <v>46126.79550925926</v>
      </c>
      <c r="I9778" t="b">
        <v>1</v>
      </c>
      <c r="J9778" t="b">
        <v>0</v>
      </c>
      <c r="K9778" t="s">
        <v>41</v>
      </c>
      <c r="L9778" t="s">
        <v>60</v>
      </c>
      <c r="M9778">
        <v>110000</v>
      </c>
      <c r="N9778"/>
      <c r="O9778" t="s">
        <v>15789</v>
      </c>
      <c r="P9778" t="s">
        <v>12870</v>
      </c>
    </row>
    <row r="9779" spans="1:16" x14ac:dyDescent="0.25">
      <c r="A9779" t="s">
        <v>1</v>
      </c>
      <c r="B9779" t="s">
        <v>19241</v>
      </c>
      <c r="C9779" t="s">
        <v>952</v>
      </c>
      <c r="D9779" t="s">
        <v>4526</v>
      </c>
      <c r="E9779" t="s">
        <v>59</v>
      </c>
      <c r="F9779" t="b">
        <v>0</v>
      </c>
      <c r="G9779" t="s">
        <v>77</v>
      </c>
      <c r="H9779" s="1">
        <v>46126.795520833337</v>
      </c>
      <c r="I9779" t="b">
        <v>1</v>
      </c>
      <c r="J9779" t="b">
        <v>0</v>
      </c>
      <c r="K9779" t="s">
        <v>41</v>
      </c>
      <c r="L9779" t="s">
        <v>60</v>
      </c>
      <c r="M9779">
        <v>110000</v>
      </c>
      <c r="N9779"/>
      <c r="O9779" t="s">
        <v>15789</v>
      </c>
      <c r="P9779" t="s">
        <v>12870</v>
      </c>
    </row>
    <row r="9780" spans="1:16" x14ac:dyDescent="0.25">
      <c r="A9780" t="s">
        <v>1</v>
      </c>
      <c r="B9780" t="s">
        <v>19240</v>
      </c>
      <c r="C9780" t="s">
        <v>112</v>
      </c>
      <c r="D9780" t="s">
        <v>4346</v>
      </c>
      <c r="E9780" t="s">
        <v>59</v>
      </c>
      <c r="F9780" t="b">
        <v>0</v>
      </c>
      <c r="G9780" t="s">
        <v>41</v>
      </c>
      <c r="H9780" s="1">
        <v>46126.7965625</v>
      </c>
      <c r="I9780" t="b">
        <v>0</v>
      </c>
      <c r="J9780" t="b">
        <v>1</v>
      </c>
      <c r="K9780" t="s">
        <v>41</v>
      </c>
      <c r="L9780" t="s">
        <v>60</v>
      </c>
      <c r="M9780">
        <v>152000</v>
      </c>
      <c r="N9780"/>
      <c r="O9780" t="s">
        <v>1822</v>
      </c>
      <c r="P9780" t="s">
        <v>13456</v>
      </c>
    </row>
    <row r="9781" spans="1:16" x14ac:dyDescent="0.25">
      <c r="A9781" t="s">
        <v>7</v>
      </c>
      <c r="B9781" t="s">
        <v>19242</v>
      </c>
      <c r="C9781" t="s">
        <v>81</v>
      </c>
      <c r="D9781" t="s">
        <v>4756</v>
      </c>
      <c r="E9781" t="s">
        <v>59</v>
      </c>
      <c r="F9781" t="b">
        <v>0</v>
      </c>
      <c r="G9781" t="s">
        <v>77</v>
      </c>
      <c r="H9781" s="1">
        <v>46126.834664351853</v>
      </c>
      <c r="I9781" t="b">
        <v>1</v>
      </c>
      <c r="J9781" t="b">
        <v>1</v>
      </c>
      <c r="K9781" t="s">
        <v>41</v>
      </c>
      <c r="L9781" t="s">
        <v>60</v>
      </c>
      <c r="M9781">
        <v>81750</v>
      </c>
      <c r="N9781"/>
      <c r="O9781" t="s">
        <v>19243</v>
      </c>
      <c r="P9781" t="s">
        <v>464</v>
      </c>
    </row>
    <row r="9782" spans="1:16" x14ac:dyDescent="0.25">
      <c r="A9782" t="s">
        <v>7</v>
      </c>
      <c r="B9782" t="s">
        <v>19244</v>
      </c>
      <c r="C9782" t="s">
        <v>860</v>
      </c>
      <c r="D9782" t="s">
        <v>4346</v>
      </c>
      <c r="E9782" t="s">
        <v>59</v>
      </c>
      <c r="F9782" t="b">
        <v>0</v>
      </c>
      <c r="G9782" t="s">
        <v>65</v>
      </c>
      <c r="H9782" s="1">
        <v>46126.834710648152</v>
      </c>
      <c r="I9782" t="b">
        <v>0</v>
      </c>
      <c r="J9782" t="b">
        <v>1</v>
      </c>
      <c r="K9782" t="s">
        <v>41</v>
      </c>
      <c r="L9782" t="s">
        <v>60</v>
      </c>
      <c r="M9782">
        <v>151475</v>
      </c>
      <c r="N9782"/>
      <c r="O9782" t="s">
        <v>528</v>
      </c>
      <c r="P9782" t="s">
        <v>19245</v>
      </c>
    </row>
    <row r="9783" spans="1:16" x14ac:dyDescent="0.25">
      <c r="A9783" t="s">
        <v>0</v>
      </c>
      <c r="B9783" t="s">
        <v>19246</v>
      </c>
      <c r="C9783" t="s">
        <v>860</v>
      </c>
      <c r="D9783" t="s">
        <v>4346</v>
      </c>
      <c r="E9783" t="s">
        <v>59</v>
      </c>
      <c r="F9783" t="b">
        <v>0</v>
      </c>
      <c r="G9783" t="s">
        <v>65</v>
      </c>
      <c r="H9783" s="1">
        <v>46126.834745370368</v>
      </c>
      <c r="I9783" t="b">
        <v>1</v>
      </c>
      <c r="J9783" t="b">
        <v>1</v>
      </c>
      <c r="K9783" t="s">
        <v>41</v>
      </c>
      <c r="L9783" t="s">
        <v>60</v>
      </c>
      <c r="M9783">
        <v>95000</v>
      </c>
      <c r="N9783"/>
      <c r="O9783" t="s">
        <v>2688</v>
      </c>
      <c r="P9783" t="s">
        <v>3651</v>
      </c>
    </row>
    <row r="9784" spans="1:16" x14ac:dyDescent="0.25">
      <c r="A9784" t="s">
        <v>0</v>
      </c>
      <c r="B9784" t="s">
        <v>19247</v>
      </c>
      <c r="C9784" t="s">
        <v>320</v>
      </c>
      <c r="D9784" t="s">
        <v>2360</v>
      </c>
      <c r="F9784" t="b">
        <v>0</v>
      </c>
      <c r="G9784" t="s">
        <v>73</v>
      </c>
      <c r="H9784" s="1">
        <v>46126.876331018517</v>
      </c>
      <c r="I9784" t="b">
        <v>0</v>
      </c>
      <c r="J9784" t="b">
        <v>0</v>
      </c>
      <c r="K9784" t="s">
        <v>41</v>
      </c>
      <c r="L9784" t="s">
        <v>74</v>
      </c>
      <c r="M9784"/>
      <c r="N9784">
        <v>28.5</v>
      </c>
      <c r="O9784" t="s">
        <v>3729</v>
      </c>
      <c r="P9784" t="s">
        <v>4500</v>
      </c>
    </row>
    <row r="9785" spans="1:16" x14ac:dyDescent="0.25">
      <c r="A9785" t="s">
        <v>0</v>
      </c>
      <c r="B9785" t="s">
        <v>19248</v>
      </c>
      <c r="C9785" t="s">
        <v>167</v>
      </c>
      <c r="D9785" t="s">
        <v>2360</v>
      </c>
      <c r="E9785" t="s">
        <v>59</v>
      </c>
      <c r="F9785" t="b">
        <v>0</v>
      </c>
      <c r="G9785" t="s">
        <v>65</v>
      </c>
      <c r="H9785" s="1">
        <v>46126.87641203704</v>
      </c>
      <c r="I9785" t="b">
        <v>0</v>
      </c>
      <c r="J9785" t="b">
        <v>1</v>
      </c>
      <c r="K9785" t="s">
        <v>41</v>
      </c>
      <c r="L9785" t="s">
        <v>60</v>
      </c>
      <c r="M9785">
        <v>141000</v>
      </c>
      <c r="N9785"/>
      <c r="O9785" t="s">
        <v>195</v>
      </c>
      <c r="P9785" t="s">
        <v>19249</v>
      </c>
    </row>
    <row r="9786" spans="1:16" x14ac:dyDescent="0.25">
      <c r="A9786" t="s">
        <v>1</v>
      </c>
      <c r="B9786" t="s">
        <v>512</v>
      </c>
      <c r="C9786" t="s">
        <v>359</v>
      </c>
      <c r="D9786" t="s">
        <v>4526</v>
      </c>
      <c r="F9786" t="b">
        <v>0</v>
      </c>
      <c r="G9786" t="s">
        <v>65</v>
      </c>
      <c r="H9786" s="1">
        <v>46126.87872685185</v>
      </c>
      <c r="I9786" t="b">
        <v>1</v>
      </c>
      <c r="J9786" t="b">
        <v>1</v>
      </c>
      <c r="K9786" t="s">
        <v>41</v>
      </c>
      <c r="L9786" t="s">
        <v>74</v>
      </c>
      <c r="M9786"/>
      <c r="N9786">
        <v>87.18</v>
      </c>
      <c r="O9786" t="s">
        <v>1852</v>
      </c>
      <c r="P9786" t="s">
        <v>19250</v>
      </c>
    </row>
    <row r="9787" spans="1:16" x14ac:dyDescent="0.25">
      <c r="A9787" t="s">
        <v>7</v>
      </c>
      <c r="B9787" t="s">
        <v>19251</v>
      </c>
      <c r="C9787" t="s">
        <v>102</v>
      </c>
      <c r="D9787" t="s">
        <v>4526</v>
      </c>
      <c r="E9787" t="s">
        <v>59</v>
      </c>
      <c r="F9787" t="b">
        <v>0</v>
      </c>
      <c r="G9787" t="s">
        <v>41</v>
      </c>
      <c r="H9787" s="1">
        <v>46126.88009259259</v>
      </c>
      <c r="I9787" t="b">
        <v>1</v>
      </c>
      <c r="J9787" t="b">
        <v>1</v>
      </c>
      <c r="K9787" t="s">
        <v>41</v>
      </c>
      <c r="L9787" t="s">
        <v>60</v>
      </c>
      <c r="M9787">
        <v>160000</v>
      </c>
      <c r="N9787"/>
      <c r="O9787" t="s">
        <v>444</v>
      </c>
      <c r="P9787" t="s">
        <v>19252</v>
      </c>
    </row>
    <row r="9788" spans="1:16" x14ac:dyDescent="0.25">
      <c r="A9788" t="s">
        <v>0</v>
      </c>
      <c r="B9788" t="s">
        <v>19253</v>
      </c>
      <c r="C9788" t="s">
        <v>2397</v>
      </c>
      <c r="D9788" t="s">
        <v>4346</v>
      </c>
      <c r="E9788" t="s">
        <v>59</v>
      </c>
      <c r="F9788" t="b">
        <v>0</v>
      </c>
      <c r="G9788" t="s">
        <v>65</v>
      </c>
      <c r="H9788" s="1">
        <v>46126.917997685188</v>
      </c>
      <c r="I9788" t="b">
        <v>0</v>
      </c>
      <c r="J9788" t="b">
        <v>0</v>
      </c>
      <c r="K9788" t="s">
        <v>41</v>
      </c>
      <c r="L9788" t="s">
        <v>60</v>
      </c>
      <c r="M9788">
        <v>60750</v>
      </c>
      <c r="N9788"/>
      <c r="O9788" t="s">
        <v>19254</v>
      </c>
      <c r="P9788" t="s">
        <v>3856</v>
      </c>
    </row>
    <row r="9789" spans="1:16" x14ac:dyDescent="0.25">
      <c r="A9789" t="s">
        <v>0</v>
      </c>
      <c r="B9789" t="s">
        <v>19255</v>
      </c>
      <c r="C9789" t="s">
        <v>112</v>
      </c>
      <c r="D9789" t="s">
        <v>4346</v>
      </c>
      <c r="E9789" t="s">
        <v>59</v>
      </c>
      <c r="F9789" t="b">
        <v>0</v>
      </c>
      <c r="G9789" t="s">
        <v>65</v>
      </c>
      <c r="H9789" s="1">
        <v>46126.917997685188</v>
      </c>
      <c r="I9789" t="b">
        <v>0</v>
      </c>
      <c r="J9789" t="b">
        <v>1</v>
      </c>
      <c r="K9789" t="s">
        <v>41</v>
      </c>
      <c r="L9789" t="s">
        <v>60</v>
      </c>
      <c r="M9789">
        <v>95000</v>
      </c>
      <c r="N9789"/>
      <c r="O9789" t="s">
        <v>1959</v>
      </c>
      <c r="P9789" t="s">
        <v>208</v>
      </c>
    </row>
    <row r="9790" spans="1:16" x14ac:dyDescent="0.25">
      <c r="A9790" t="s">
        <v>5</v>
      </c>
      <c r="B9790" t="s">
        <v>19256</v>
      </c>
      <c r="C9790" t="s">
        <v>75</v>
      </c>
      <c r="D9790" t="s">
        <v>4346</v>
      </c>
      <c r="E9790" t="s">
        <v>59</v>
      </c>
      <c r="F9790" t="b">
        <v>0</v>
      </c>
      <c r="G9790" t="s">
        <v>65</v>
      </c>
      <c r="H9790" s="1">
        <v>46126.920381944437</v>
      </c>
      <c r="I9790" t="b">
        <v>0</v>
      </c>
      <c r="J9790" t="b">
        <v>1</v>
      </c>
      <c r="K9790" t="s">
        <v>41</v>
      </c>
      <c r="L9790" t="s">
        <v>60</v>
      </c>
      <c r="M9790">
        <v>170000</v>
      </c>
      <c r="N9790"/>
      <c r="O9790" t="s">
        <v>6950</v>
      </c>
      <c r="P9790" t="s">
        <v>5590</v>
      </c>
    </row>
    <row r="9791" spans="1:16" x14ac:dyDescent="0.25">
      <c r="A9791" t="s">
        <v>5</v>
      </c>
      <c r="B9791" t="s">
        <v>19256</v>
      </c>
      <c r="C9791" t="s">
        <v>75</v>
      </c>
      <c r="D9791" t="s">
        <v>4346</v>
      </c>
      <c r="E9791" t="s">
        <v>59</v>
      </c>
      <c r="F9791" t="b">
        <v>0</v>
      </c>
      <c r="G9791" t="s">
        <v>89</v>
      </c>
      <c r="H9791" s="1">
        <v>46126.920428240737</v>
      </c>
      <c r="I9791" t="b">
        <v>0</v>
      </c>
      <c r="J9791" t="b">
        <v>1</v>
      </c>
      <c r="K9791" t="s">
        <v>41</v>
      </c>
      <c r="L9791" t="s">
        <v>60</v>
      </c>
      <c r="M9791">
        <v>170000</v>
      </c>
      <c r="N9791"/>
      <c r="O9791" t="s">
        <v>6950</v>
      </c>
      <c r="P9791" t="s">
        <v>5590</v>
      </c>
    </row>
    <row r="9792" spans="1:16" x14ac:dyDescent="0.25">
      <c r="A9792" t="s">
        <v>3</v>
      </c>
      <c r="B9792" t="s">
        <v>19257</v>
      </c>
      <c r="C9792" t="s">
        <v>19258</v>
      </c>
      <c r="D9792" t="s">
        <v>2360</v>
      </c>
      <c r="E9792" t="s">
        <v>59</v>
      </c>
      <c r="F9792" t="b">
        <v>0</v>
      </c>
      <c r="G9792" t="s">
        <v>65</v>
      </c>
      <c r="H9792" s="1">
        <v>46126.959699074083</v>
      </c>
      <c r="I9792" t="b">
        <v>0</v>
      </c>
      <c r="J9792" t="b">
        <v>1</v>
      </c>
      <c r="K9792" t="s">
        <v>41</v>
      </c>
      <c r="L9792" t="s">
        <v>60</v>
      </c>
      <c r="M9792">
        <v>80831</v>
      </c>
      <c r="N9792"/>
      <c r="O9792" t="s">
        <v>19259</v>
      </c>
      <c r="P9792" t="s">
        <v>891</v>
      </c>
    </row>
    <row r="9793" spans="1:16" x14ac:dyDescent="0.25">
      <c r="A9793" t="s">
        <v>2</v>
      </c>
      <c r="B9793" t="s">
        <v>17791</v>
      </c>
      <c r="C9793" t="s">
        <v>1162</v>
      </c>
      <c r="D9793" t="s">
        <v>2360</v>
      </c>
      <c r="E9793" t="s">
        <v>59</v>
      </c>
      <c r="F9793" t="b">
        <v>0</v>
      </c>
      <c r="G9793" t="s">
        <v>65</v>
      </c>
      <c r="H9793" s="1">
        <v>46126.9609375</v>
      </c>
      <c r="I9793" t="b">
        <v>0</v>
      </c>
      <c r="J9793" t="b">
        <v>1</v>
      </c>
      <c r="K9793" t="s">
        <v>41</v>
      </c>
      <c r="L9793" t="s">
        <v>60</v>
      </c>
      <c r="M9793">
        <v>126040</v>
      </c>
      <c r="N9793"/>
      <c r="O9793" t="s">
        <v>8238</v>
      </c>
      <c r="P9793" t="s">
        <v>208</v>
      </c>
    </row>
    <row r="9794" spans="1:16" x14ac:dyDescent="0.25">
      <c r="A9794" t="s">
        <v>1</v>
      </c>
      <c r="B9794" t="s">
        <v>19260</v>
      </c>
      <c r="C9794" t="s">
        <v>76</v>
      </c>
      <c r="D9794" t="s">
        <v>4526</v>
      </c>
      <c r="E9794" t="s">
        <v>59</v>
      </c>
      <c r="F9794" t="b">
        <v>1</v>
      </c>
      <c r="G9794" t="s">
        <v>89</v>
      </c>
      <c r="H9794" s="1">
        <v>46126.96197916667</v>
      </c>
      <c r="I9794" t="b">
        <v>0</v>
      </c>
      <c r="J9794" t="b">
        <v>0</v>
      </c>
      <c r="K9794" t="s">
        <v>41</v>
      </c>
      <c r="L9794" t="s">
        <v>60</v>
      </c>
      <c r="M9794">
        <v>111500</v>
      </c>
      <c r="N9794"/>
      <c r="O9794" t="s">
        <v>371</v>
      </c>
      <c r="P9794" t="s">
        <v>2284</v>
      </c>
    </row>
    <row r="9795" spans="1:16" x14ac:dyDescent="0.25">
      <c r="A9795" t="s">
        <v>1</v>
      </c>
      <c r="B9795" t="s">
        <v>19261</v>
      </c>
      <c r="C9795" t="s">
        <v>145</v>
      </c>
      <c r="D9795" t="s">
        <v>2360</v>
      </c>
      <c r="E9795" t="s">
        <v>59</v>
      </c>
      <c r="F9795" t="b">
        <v>0</v>
      </c>
      <c r="G9795" t="s">
        <v>89</v>
      </c>
      <c r="H9795" s="1">
        <v>46126.962002314824</v>
      </c>
      <c r="I9795" t="b">
        <v>0</v>
      </c>
      <c r="J9795" t="b">
        <v>1</v>
      </c>
      <c r="K9795" t="s">
        <v>41</v>
      </c>
      <c r="L9795" t="s">
        <v>60</v>
      </c>
      <c r="M9795">
        <v>195442.5</v>
      </c>
      <c r="N9795"/>
      <c r="O9795" t="s">
        <v>265</v>
      </c>
      <c r="P9795" t="s">
        <v>19262</v>
      </c>
    </row>
    <row r="9796" spans="1:16" x14ac:dyDescent="0.25">
      <c r="A9796" t="s">
        <v>0</v>
      </c>
      <c r="B9796" t="s">
        <v>0</v>
      </c>
      <c r="C9796" t="s">
        <v>846</v>
      </c>
      <c r="D9796" t="s">
        <v>4346</v>
      </c>
      <c r="E9796" t="s">
        <v>59</v>
      </c>
      <c r="F9796" t="b">
        <v>0</v>
      </c>
      <c r="G9796" t="s">
        <v>68</v>
      </c>
      <c r="H9796" s="1">
        <v>46127.001331018517</v>
      </c>
      <c r="I9796" t="b">
        <v>0</v>
      </c>
      <c r="J9796" t="b">
        <v>1</v>
      </c>
      <c r="K9796" t="s">
        <v>41</v>
      </c>
      <c r="L9796" t="s">
        <v>60</v>
      </c>
      <c r="M9796">
        <v>88000</v>
      </c>
      <c r="N9796"/>
      <c r="O9796" t="s">
        <v>19263</v>
      </c>
      <c r="P9796" t="s">
        <v>19264</v>
      </c>
    </row>
    <row r="9797" spans="1:16" x14ac:dyDescent="0.25">
      <c r="A9797" t="s">
        <v>0</v>
      </c>
      <c r="B9797" t="s">
        <v>1271</v>
      </c>
      <c r="C9797" t="s">
        <v>5131</v>
      </c>
      <c r="D9797" t="s">
        <v>4673</v>
      </c>
      <c r="E9797" t="s">
        <v>59</v>
      </c>
      <c r="F9797" t="b">
        <v>0</v>
      </c>
      <c r="G9797" t="s">
        <v>65</v>
      </c>
      <c r="H9797" s="1">
        <v>46127.001400462963</v>
      </c>
      <c r="I9797" t="b">
        <v>1</v>
      </c>
      <c r="J9797" t="b">
        <v>0</v>
      </c>
      <c r="K9797" t="s">
        <v>41</v>
      </c>
      <c r="L9797" t="s">
        <v>74</v>
      </c>
      <c r="M9797"/>
      <c r="N9797">
        <v>47</v>
      </c>
      <c r="O9797" t="s">
        <v>19265</v>
      </c>
      <c r="P9797" t="s">
        <v>683</v>
      </c>
    </row>
    <row r="9798" spans="1:16" x14ac:dyDescent="0.25">
      <c r="A9798" t="s">
        <v>0</v>
      </c>
      <c r="B9798" t="s">
        <v>2129</v>
      </c>
      <c r="C9798" t="s">
        <v>76</v>
      </c>
      <c r="D9798" t="s">
        <v>584</v>
      </c>
      <c r="E9798" t="s">
        <v>72</v>
      </c>
      <c r="F9798" t="b">
        <v>1</v>
      </c>
      <c r="G9798" t="s">
        <v>13</v>
      </c>
      <c r="H9798" s="1">
        <v>46127.001585648148</v>
      </c>
      <c r="I9798" t="b">
        <v>1</v>
      </c>
      <c r="J9798" t="b">
        <v>0</v>
      </c>
      <c r="K9798" t="s">
        <v>13</v>
      </c>
      <c r="L9798" t="s">
        <v>74</v>
      </c>
      <c r="M9798"/>
      <c r="N9798">
        <v>25</v>
      </c>
      <c r="O9798" t="s">
        <v>5190</v>
      </c>
      <c r="P9798" t="s">
        <v>1321</v>
      </c>
    </row>
    <row r="9799" spans="1:16" x14ac:dyDescent="0.25">
      <c r="A9799" t="s">
        <v>2</v>
      </c>
      <c r="B9799" t="s">
        <v>19266</v>
      </c>
      <c r="C9799" t="s">
        <v>76</v>
      </c>
      <c r="D9799" t="s">
        <v>18150</v>
      </c>
      <c r="E9799" t="s">
        <v>59</v>
      </c>
      <c r="F9799" t="b">
        <v>1</v>
      </c>
      <c r="G9799" t="s">
        <v>33</v>
      </c>
      <c r="H9799" s="1">
        <v>46127.003437500003</v>
      </c>
      <c r="I9799" t="b">
        <v>0</v>
      </c>
      <c r="J9799" t="b">
        <v>0</v>
      </c>
      <c r="K9799" t="s">
        <v>33</v>
      </c>
      <c r="L9799" t="s">
        <v>74</v>
      </c>
      <c r="M9799"/>
      <c r="N9799">
        <v>26.5</v>
      </c>
      <c r="O9799" t="s">
        <v>1450</v>
      </c>
    </row>
    <row r="9800" spans="1:16" x14ac:dyDescent="0.25">
      <c r="A9800" t="s">
        <v>5</v>
      </c>
      <c r="B9800" t="s">
        <v>5</v>
      </c>
      <c r="C9800" t="s">
        <v>19267</v>
      </c>
      <c r="D9800" t="s">
        <v>4673</v>
      </c>
      <c r="E9800" t="s">
        <v>59</v>
      </c>
      <c r="F9800" t="b">
        <v>0</v>
      </c>
      <c r="G9800" t="s">
        <v>89</v>
      </c>
      <c r="H9800" s="1">
        <v>46127.003645833327</v>
      </c>
      <c r="I9800" t="b">
        <v>0</v>
      </c>
      <c r="J9800" t="b">
        <v>1</v>
      </c>
      <c r="K9800" t="s">
        <v>41</v>
      </c>
      <c r="L9800" t="s">
        <v>60</v>
      </c>
      <c r="M9800">
        <v>150500</v>
      </c>
      <c r="N9800"/>
      <c r="O9800" t="s">
        <v>19268</v>
      </c>
      <c r="P9800" t="s">
        <v>683</v>
      </c>
    </row>
    <row r="9801" spans="1:16" x14ac:dyDescent="0.25">
      <c r="A9801" t="s">
        <v>8</v>
      </c>
      <c r="B9801" t="s">
        <v>19269</v>
      </c>
      <c r="C9801" t="s">
        <v>19270</v>
      </c>
      <c r="D9801" t="s">
        <v>7266</v>
      </c>
      <c r="E9801" t="s">
        <v>59</v>
      </c>
      <c r="F9801" t="b">
        <v>0</v>
      </c>
      <c r="G9801" t="s">
        <v>68</v>
      </c>
      <c r="H9801" s="1">
        <v>46127.003680555557</v>
      </c>
      <c r="I9801" t="b">
        <v>1</v>
      </c>
      <c r="J9801" t="b">
        <v>1</v>
      </c>
      <c r="K9801" t="s">
        <v>41</v>
      </c>
      <c r="L9801" t="s">
        <v>60</v>
      </c>
      <c r="M9801">
        <v>202000</v>
      </c>
      <c r="N9801"/>
      <c r="O9801" t="s">
        <v>3028</v>
      </c>
      <c r="P9801" t="s">
        <v>19271</v>
      </c>
    </row>
    <row r="9802" spans="1:16" x14ac:dyDescent="0.25">
      <c r="A9802" t="s">
        <v>4</v>
      </c>
      <c r="B9802" t="s">
        <v>19272</v>
      </c>
      <c r="C9802" t="s">
        <v>4035</v>
      </c>
      <c r="D9802" t="s">
        <v>4673</v>
      </c>
      <c r="E9802" t="s">
        <v>59</v>
      </c>
      <c r="F9802" t="b">
        <v>0</v>
      </c>
      <c r="G9802" t="s">
        <v>77</v>
      </c>
      <c r="H9802" s="1">
        <v>46127.00372685185</v>
      </c>
      <c r="I9802" t="b">
        <v>0</v>
      </c>
      <c r="J9802" t="b">
        <v>0</v>
      </c>
      <c r="K9802" t="s">
        <v>41</v>
      </c>
      <c r="L9802" t="s">
        <v>60</v>
      </c>
      <c r="M9802">
        <v>85000</v>
      </c>
      <c r="N9802"/>
      <c r="O9802" t="s">
        <v>5137</v>
      </c>
      <c r="P9802" t="s">
        <v>216</v>
      </c>
    </row>
    <row r="9803" spans="1:16" x14ac:dyDescent="0.25">
      <c r="A9803" t="s">
        <v>1</v>
      </c>
      <c r="B9803" t="s">
        <v>7031</v>
      </c>
      <c r="C9803" t="s">
        <v>19273</v>
      </c>
      <c r="D9803" t="s">
        <v>3761</v>
      </c>
      <c r="E9803" t="s">
        <v>59</v>
      </c>
      <c r="F9803" t="b">
        <v>0</v>
      </c>
      <c r="G9803" t="s">
        <v>65</v>
      </c>
      <c r="H9803" s="1">
        <v>46127.003738425927</v>
      </c>
      <c r="I9803" t="b">
        <v>0</v>
      </c>
      <c r="J9803" t="b">
        <v>1</v>
      </c>
      <c r="K9803" t="s">
        <v>41</v>
      </c>
      <c r="L9803" t="s">
        <v>60</v>
      </c>
      <c r="M9803">
        <v>202500</v>
      </c>
      <c r="N9803"/>
      <c r="O9803" t="s">
        <v>4019</v>
      </c>
      <c r="P9803" t="s">
        <v>7032</v>
      </c>
    </row>
    <row r="9804" spans="1:16" x14ac:dyDescent="0.25">
      <c r="A9804" t="s">
        <v>4</v>
      </c>
      <c r="B9804" t="s">
        <v>19272</v>
      </c>
      <c r="C9804" t="s">
        <v>4035</v>
      </c>
      <c r="D9804" t="s">
        <v>4673</v>
      </c>
      <c r="E9804" t="s">
        <v>59</v>
      </c>
      <c r="F9804" t="b">
        <v>0</v>
      </c>
      <c r="G9804" t="s">
        <v>65</v>
      </c>
      <c r="H9804" s="1">
        <v>46127.003738425927</v>
      </c>
      <c r="I9804" t="b">
        <v>0</v>
      </c>
      <c r="J9804" t="b">
        <v>0</v>
      </c>
      <c r="K9804" t="s">
        <v>41</v>
      </c>
      <c r="L9804" t="s">
        <v>60</v>
      </c>
      <c r="M9804">
        <v>85000</v>
      </c>
      <c r="N9804"/>
      <c r="O9804" t="s">
        <v>5137</v>
      </c>
      <c r="P9804" t="s">
        <v>216</v>
      </c>
    </row>
    <row r="9805" spans="1:16" x14ac:dyDescent="0.25">
      <c r="A9805" t="s">
        <v>1</v>
      </c>
      <c r="B9805" t="s">
        <v>1</v>
      </c>
      <c r="C9805" t="s">
        <v>19274</v>
      </c>
      <c r="D9805" t="s">
        <v>4673</v>
      </c>
      <c r="E9805" t="s">
        <v>59</v>
      </c>
      <c r="F9805" t="b">
        <v>0</v>
      </c>
      <c r="G9805" t="s">
        <v>89</v>
      </c>
      <c r="H9805" s="1">
        <v>46127.003750000003</v>
      </c>
      <c r="I9805" t="b">
        <v>0</v>
      </c>
      <c r="J9805" t="b">
        <v>1</v>
      </c>
      <c r="K9805" t="s">
        <v>41</v>
      </c>
      <c r="L9805" t="s">
        <v>60</v>
      </c>
      <c r="M9805">
        <v>127500</v>
      </c>
      <c r="N9805"/>
      <c r="O9805" t="s">
        <v>19275</v>
      </c>
      <c r="P9805" t="s">
        <v>19276</v>
      </c>
    </row>
    <row r="9806" spans="1:16" x14ac:dyDescent="0.25">
      <c r="A9806" t="s">
        <v>8</v>
      </c>
      <c r="B9806" t="s">
        <v>19269</v>
      </c>
      <c r="C9806" t="s">
        <v>10940</v>
      </c>
      <c r="D9806" t="s">
        <v>7266</v>
      </c>
      <c r="E9806" t="s">
        <v>59</v>
      </c>
      <c r="F9806" t="b">
        <v>0</v>
      </c>
      <c r="G9806" t="s">
        <v>89</v>
      </c>
      <c r="H9806" s="1">
        <v>46127.003750000003</v>
      </c>
      <c r="I9806" t="b">
        <v>1</v>
      </c>
      <c r="J9806" t="b">
        <v>1</v>
      </c>
      <c r="K9806" t="s">
        <v>41</v>
      </c>
      <c r="L9806" t="s">
        <v>60</v>
      </c>
      <c r="M9806">
        <v>202000</v>
      </c>
      <c r="N9806"/>
      <c r="O9806" t="s">
        <v>3028</v>
      </c>
      <c r="P9806" t="s">
        <v>19271</v>
      </c>
    </row>
    <row r="9807" spans="1:16" x14ac:dyDescent="0.25">
      <c r="A9807" t="s">
        <v>5</v>
      </c>
      <c r="B9807" t="s">
        <v>5</v>
      </c>
      <c r="C9807" t="s">
        <v>19277</v>
      </c>
      <c r="D9807" t="s">
        <v>4673</v>
      </c>
      <c r="E9807" t="s">
        <v>59</v>
      </c>
      <c r="F9807" t="b">
        <v>0</v>
      </c>
      <c r="G9807" t="s">
        <v>65</v>
      </c>
      <c r="H9807" s="1">
        <v>46127.003750000003</v>
      </c>
      <c r="I9807" t="b">
        <v>0</v>
      </c>
      <c r="J9807" t="b">
        <v>1</v>
      </c>
      <c r="K9807" t="s">
        <v>41</v>
      </c>
      <c r="L9807" t="s">
        <v>60</v>
      </c>
      <c r="M9807">
        <v>150500</v>
      </c>
      <c r="N9807"/>
      <c r="O9807" t="s">
        <v>19268</v>
      </c>
      <c r="P9807" t="s">
        <v>683</v>
      </c>
    </row>
    <row r="9808" spans="1:16" x14ac:dyDescent="0.25">
      <c r="A9808" t="s">
        <v>1</v>
      </c>
      <c r="B9808" t="s">
        <v>1</v>
      </c>
      <c r="C9808" t="s">
        <v>19274</v>
      </c>
      <c r="D9808" t="s">
        <v>4673</v>
      </c>
      <c r="E9808" t="s">
        <v>59</v>
      </c>
      <c r="F9808" t="b">
        <v>0</v>
      </c>
      <c r="G9808" t="s">
        <v>77</v>
      </c>
      <c r="H9808" s="1">
        <v>46127.003761574073</v>
      </c>
      <c r="I9808" t="b">
        <v>0</v>
      </c>
      <c r="J9808" t="b">
        <v>1</v>
      </c>
      <c r="K9808" t="s">
        <v>41</v>
      </c>
      <c r="L9808" t="s">
        <v>60</v>
      </c>
      <c r="M9808">
        <v>127500</v>
      </c>
      <c r="N9808"/>
      <c r="O9808" t="s">
        <v>19275</v>
      </c>
      <c r="P9808" t="s">
        <v>19278</v>
      </c>
    </row>
    <row r="9809" spans="1:16" x14ac:dyDescent="0.25">
      <c r="A9809" t="s">
        <v>1</v>
      </c>
      <c r="B9809" t="s">
        <v>19279</v>
      </c>
      <c r="C9809" t="s">
        <v>4035</v>
      </c>
      <c r="D9809" t="s">
        <v>4346</v>
      </c>
      <c r="E9809" t="s">
        <v>59</v>
      </c>
      <c r="F9809" t="b">
        <v>0</v>
      </c>
      <c r="G9809" t="s">
        <v>77</v>
      </c>
      <c r="H9809" s="1">
        <v>46127.003807870373</v>
      </c>
      <c r="I9809" t="b">
        <v>0</v>
      </c>
      <c r="J9809" t="b">
        <v>0</v>
      </c>
      <c r="K9809" t="s">
        <v>41</v>
      </c>
      <c r="L9809" t="s">
        <v>60</v>
      </c>
      <c r="M9809">
        <v>85000</v>
      </c>
      <c r="N9809"/>
      <c r="O9809" t="s">
        <v>19280</v>
      </c>
      <c r="P9809" t="s">
        <v>216</v>
      </c>
    </row>
    <row r="9810" spans="1:16" x14ac:dyDescent="0.25">
      <c r="A9810" t="s">
        <v>1</v>
      </c>
      <c r="B9810" t="s">
        <v>19281</v>
      </c>
      <c r="C9810" t="s">
        <v>76</v>
      </c>
      <c r="D9810" t="s">
        <v>19282</v>
      </c>
      <c r="E9810" t="s">
        <v>621</v>
      </c>
      <c r="F9810" t="b">
        <v>1</v>
      </c>
      <c r="G9810" t="s">
        <v>12</v>
      </c>
      <c r="H9810" s="1">
        <v>46127.003946759258</v>
      </c>
      <c r="I9810" t="b">
        <v>1</v>
      </c>
      <c r="J9810" t="b">
        <v>0</v>
      </c>
      <c r="K9810" t="s">
        <v>12</v>
      </c>
      <c r="L9810" t="s">
        <v>74</v>
      </c>
      <c r="M9810"/>
      <c r="N9810">
        <v>34</v>
      </c>
      <c r="O9810" t="s">
        <v>19283</v>
      </c>
    </row>
    <row r="9811" spans="1:16" x14ac:dyDescent="0.25">
      <c r="A9811" t="s">
        <v>3</v>
      </c>
      <c r="B9811" t="s">
        <v>19284</v>
      </c>
      <c r="C9811" t="s">
        <v>1038</v>
      </c>
      <c r="D9811" t="s">
        <v>4346</v>
      </c>
      <c r="E9811" t="s">
        <v>59</v>
      </c>
      <c r="F9811" t="b">
        <v>0</v>
      </c>
      <c r="G9811" t="s">
        <v>73</v>
      </c>
      <c r="H9811" s="1">
        <v>46127.042997685188</v>
      </c>
      <c r="I9811" t="b">
        <v>0</v>
      </c>
      <c r="J9811" t="b">
        <v>1</v>
      </c>
      <c r="K9811" t="s">
        <v>41</v>
      </c>
      <c r="L9811" t="s">
        <v>60</v>
      </c>
      <c r="M9811">
        <v>117500</v>
      </c>
      <c r="N9811"/>
      <c r="O9811" t="s">
        <v>2850</v>
      </c>
      <c r="P9811" t="s">
        <v>6479</v>
      </c>
    </row>
    <row r="9812" spans="1:16" x14ac:dyDescent="0.25">
      <c r="A9812" t="s">
        <v>5</v>
      </c>
      <c r="B9812" t="s">
        <v>19285</v>
      </c>
      <c r="C9812" t="s">
        <v>2566</v>
      </c>
      <c r="D9812" t="s">
        <v>4346</v>
      </c>
      <c r="E9812" t="s">
        <v>59</v>
      </c>
      <c r="F9812" t="b">
        <v>0</v>
      </c>
      <c r="G9812" t="s">
        <v>77</v>
      </c>
      <c r="H9812" s="1">
        <v>46127.04546296296</v>
      </c>
      <c r="I9812" t="b">
        <v>0</v>
      </c>
      <c r="J9812" t="b">
        <v>0</v>
      </c>
      <c r="K9812" t="s">
        <v>41</v>
      </c>
      <c r="L9812" t="s">
        <v>60</v>
      </c>
      <c r="M9812">
        <v>169000</v>
      </c>
      <c r="N9812"/>
      <c r="O9812" t="s">
        <v>305</v>
      </c>
      <c r="P9812" t="s">
        <v>19286</v>
      </c>
    </row>
    <row r="9813" spans="1:16" x14ac:dyDescent="0.25">
      <c r="A9813" t="s">
        <v>5</v>
      </c>
      <c r="B9813" t="s">
        <v>19285</v>
      </c>
      <c r="C9813" t="s">
        <v>958</v>
      </c>
      <c r="D9813" t="s">
        <v>4346</v>
      </c>
      <c r="E9813" t="s">
        <v>59</v>
      </c>
      <c r="F9813" t="b">
        <v>0</v>
      </c>
      <c r="G9813" t="s">
        <v>89</v>
      </c>
      <c r="H9813" s="1">
        <v>46127.045474537037</v>
      </c>
      <c r="I9813" t="b">
        <v>0</v>
      </c>
      <c r="J9813" t="b">
        <v>0</v>
      </c>
      <c r="K9813" t="s">
        <v>41</v>
      </c>
      <c r="L9813" t="s">
        <v>60</v>
      </c>
      <c r="M9813">
        <v>169000</v>
      </c>
      <c r="N9813"/>
      <c r="O9813" t="s">
        <v>305</v>
      </c>
      <c r="P9813" t="s">
        <v>19286</v>
      </c>
    </row>
    <row r="9814" spans="1:16" x14ac:dyDescent="0.25">
      <c r="A9814" t="s">
        <v>0</v>
      </c>
      <c r="B9814" t="s">
        <v>18451</v>
      </c>
      <c r="C9814" t="s">
        <v>729</v>
      </c>
      <c r="D9814" t="s">
        <v>7459</v>
      </c>
      <c r="E9814" t="s">
        <v>59</v>
      </c>
      <c r="F9814" t="b">
        <v>0</v>
      </c>
      <c r="G9814" t="s">
        <v>68</v>
      </c>
      <c r="H9814" s="1">
        <v>46127.084687499999</v>
      </c>
      <c r="I9814" t="b">
        <v>0</v>
      </c>
      <c r="J9814" t="b">
        <v>1</v>
      </c>
      <c r="K9814" t="s">
        <v>41</v>
      </c>
      <c r="L9814" t="s">
        <v>60</v>
      </c>
      <c r="M9814">
        <v>50000</v>
      </c>
      <c r="N9814"/>
      <c r="O9814" t="s">
        <v>7459</v>
      </c>
      <c r="P9814" t="s">
        <v>18452</v>
      </c>
    </row>
    <row r="9815" spans="1:16" x14ac:dyDescent="0.25">
      <c r="A9815" t="s">
        <v>6</v>
      </c>
      <c r="B9815" t="s">
        <v>19287</v>
      </c>
      <c r="C9815" t="s">
        <v>115</v>
      </c>
      <c r="D9815" t="s">
        <v>2360</v>
      </c>
      <c r="E9815" t="s">
        <v>59</v>
      </c>
      <c r="F9815" t="b">
        <v>0</v>
      </c>
      <c r="G9815" t="s">
        <v>65</v>
      </c>
      <c r="H9815" s="1">
        <v>46127.210706018523</v>
      </c>
      <c r="I9815" t="b">
        <v>0</v>
      </c>
      <c r="J9815" t="b">
        <v>1</v>
      </c>
      <c r="K9815" t="s">
        <v>41</v>
      </c>
      <c r="L9815" t="s">
        <v>60</v>
      </c>
      <c r="M9815">
        <v>151000</v>
      </c>
      <c r="N9815"/>
      <c r="O9815" t="s">
        <v>19288</v>
      </c>
      <c r="P9815" t="s">
        <v>19289</v>
      </c>
    </row>
    <row r="9816" spans="1:16" x14ac:dyDescent="0.25">
      <c r="A9816" t="s">
        <v>1</v>
      </c>
      <c r="B9816" t="s">
        <v>9740</v>
      </c>
      <c r="C9816" t="s">
        <v>2237</v>
      </c>
      <c r="D9816" t="s">
        <v>4633</v>
      </c>
      <c r="E9816" t="s">
        <v>59</v>
      </c>
      <c r="F9816" t="b">
        <v>0</v>
      </c>
      <c r="G9816" t="s">
        <v>13</v>
      </c>
      <c r="H9816" s="1">
        <v>46127.21234953704</v>
      </c>
      <c r="I9816" t="b">
        <v>0</v>
      </c>
      <c r="J9816" t="b">
        <v>0</v>
      </c>
      <c r="K9816" t="s">
        <v>13</v>
      </c>
      <c r="L9816" t="s">
        <v>60</v>
      </c>
      <c r="M9816">
        <v>57500</v>
      </c>
      <c r="N9816"/>
      <c r="O9816" t="s">
        <v>4633</v>
      </c>
      <c r="P9816" t="s">
        <v>9741</v>
      </c>
    </row>
    <row r="9817" spans="1:16" x14ac:dyDescent="0.25">
      <c r="A9817" t="s">
        <v>0</v>
      </c>
      <c r="B9817" t="s">
        <v>130</v>
      </c>
      <c r="C9817" t="s">
        <v>555</v>
      </c>
      <c r="D9817" t="s">
        <v>4346</v>
      </c>
      <c r="E9817" t="s">
        <v>59</v>
      </c>
      <c r="F9817" t="b">
        <v>0</v>
      </c>
      <c r="G9817" t="s">
        <v>68</v>
      </c>
      <c r="H9817" s="1">
        <v>46127.251099537039</v>
      </c>
      <c r="I9817" t="b">
        <v>1</v>
      </c>
      <c r="J9817" t="b">
        <v>0</v>
      </c>
      <c r="K9817" t="s">
        <v>41</v>
      </c>
      <c r="L9817" t="s">
        <v>60</v>
      </c>
      <c r="M9817">
        <v>70137.679999999993</v>
      </c>
      <c r="N9817"/>
      <c r="O9817" t="s">
        <v>19290</v>
      </c>
      <c r="P9817" t="s">
        <v>7575</v>
      </c>
    </row>
    <row r="9818" spans="1:16" x14ac:dyDescent="0.25">
      <c r="A9818" t="s">
        <v>1</v>
      </c>
      <c r="B9818" t="s">
        <v>19291</v>
      </c>
      <c r="C9818" t="s">
        <v>172</v>
      </c>
      <c r="D9818" t="s">
        <v>2360</v>
      </c>
      <c r="E9818" t="s">
        <v>59</v>
      </c>
      <c r="F9818" t="b">
        <v>0</v>
      </c>
      <c r="G9818" t="s">
        <v>68</v>
      </c>
      <c r="H9818" s="1">
        <v>46127.251099537039</v>
      </c>
      <c r="I9818" t="b">
        <v>1</v>
      </c>
      <c r="J9818" t="b">
        <v>1</v>
      </c>
      <c r="K9818" t="s">
        <v>41</v>
      </c>
      <c r="L9818" t="s">
        <v>60</v>
      </c>
      <c r="M9818">
        <v>85000</v>
      </c>
      <c r="N9818"/>
      <c r="O9818" t="s">
        <v>19292</v>
      </c>
      <c r="P9818" t="s">
        <v>19293</v>
      </c>
    </row>
    <row r="9819" spans="1:16" x14ac:dyDescent="0.25">
      <c r="A9819" t="s">
        <v>3</v>
      </c>
      <c r="B9819" t="s">
        <v>8332</v>
      </c>
      <c r="C9819" t="s">
        <v>190</v>
      </c>
      <c r="D9819" t="s">
        <v>4633</v>
      </c>
      <c r="E9819" t="s">
        <v>59</v>
      </c>
      <c r="F9819" t="b">
        <v>0</v>
      </c>
      <c r="G9819" t="s">
        <v>73</v>
      </c>
      <c r="H9819" s="1">
        <v>46127.251145833332</v>
      </c>
      <c r="I9819" t="b">
        <v>0</v>
      </c>
      <c r="J9819" t="b">
        <v>1</v>
      </c>
      <c r="K9819" t="s">
        <v>41</v>
      </c>
      <c r="L9819" t="s">
        <v>60</v>
      </c>
      <c r="M9819">
        <v>95000</v>
      </c>
      <c r="N9819"/>
      <c r="O9819" t="s">
        <v>4633</v>
      </c>
      <c r="P9819" t="s">
        <v>8333</v>
      </c>
    </row>
    <row r="9820" spans="1:16" x14ac:dyDescent="0.25">
      <c r="A9820" t="s">
        <v>6</v>
      </c>
      <c r="B9820" t="s">
        <v>19294</v>
      </c>
      <c r="C9820" t="s">
        <v>6293</v>
      </c>
      <c r="D9820" t="s">
        <v>18965</v>
      </c>
      <c r="E9820" t="s">
        <v>59</v>
      </c>
      <c r="F9820" t="b">
        <v>0</v>
      </c>
      <c r="G9820" t="s">
        <v>68</v>
      </c>
      <c r="H9820" s="1">
        <v>46127.252337962957</v>
      </c>
      <c r="I9820" t="b">
        <v>0</v>
      </c>
      <c r="J9820" t="b">
        <v>1</v>
      </c>
      <c r="K9820" t="s">
        <v>41</v>
      </c>
      <c r="L9820" t="s">
        <v>60</v>
      </c>
      <c r="M9820">
        <v>96928</v>
      </c>
      <c r="N9820"/>
      <c r="O9820" t="s">
        <v>19295</v>
      </c>
    </row>
    <row r="9821" spans="1:16" x14ac:dyDescent="0.25">
      <c r="A9821" t="s">
        <v>2</v>
      </c>
      <c r="B9821" t="s">
        <v>19296</v>
      </c>
      <c r="C9821" t="s">
        <v>365</v>
      </c>
      <c r="D9821" t="s">
        <v>4526</v>
      </c>
      <c r="E9821" t="s">
        <v>621</v>
      </c>
      <c r="F9821" t="b">
        <v>0</v>
      </c>
      <c r="G9821" t="s">
        <v>65</v>
      </c>
      <c r="H9821" s="1">
        <v>46127.25236111111</v>
      </c>
      <c r="I9821" t="b">
        <v>0</v>
      </c>
      <c r="J9821" t="b">
        <v>1</v>
      </c>
      <c r="K9821" t="s">
        <v>41</v>
      </c>
      <c r="L9821" t="s">
        <v>74</v>
      </c>
      <c r="M9821"/>
      <c r="N9821">
        <v>34.5</v>
      </c>
      <c r="O9821" t="s">
        <v>19297</v>
      </c>
      <c r="P9821" t="s">
        <v>19298</v>
      </c>
    </row>
    <row r="9822" spans="1:16" x14ac:dyDescent="0.25">
      <c r="A9822" t="s">
        <v>7</v>
      </c>
      <c r="B9822" t="s">
        <v>1478</v>
      </c>
      <c r="C9822" t="s">
        <v>81</v>
      </c>
      <c r="D9822" t="s">
        <v>2360</v>
      </c>
      <c r="E9822" t="s">
        <v>59</v>
      </c>
      <c r="F9822" t="b">
        <v>0</v>
      </c>
      <c r="G9822" t="s">
        <v>77</v>
      </c>
      <c r="H9822" s="1">
        <v>46127.29277777778</v>
      </c>
      <c r="I9822" t="b">
        <v>1</v>
      </c>
      <c r="J9822" t="b">
        <v>0</v>
      </c>
      <c r="K9822" t="s">
        <v>41</v>
      </c>
      <c r="L9822" t="s">
        <v>60</v>
      </c>
      <c r="M9822">
        <v>200500</v>
      </c>
      <c r="N9822"/>
      <c r="O9822" t="s">
        <v>1323</v>
      </c>
      <c r="P9822" t="s">
        <v>1580</v>
      </c>
    </row>
    <row r="9823" spans="1:16" x14ac:dyDescent="0.25">
      <c r="A9823" t="s">
        <v>0</v>
      </c>
      <c r="B9823" t="s">
        <v>19299</v>
      </c>
      <c r="C9823" t="s">
        <v>451</v>
      </c>
      <c r="D9823" t="s">
        <v>2360</v>
      </c>
      <c r="E9823" t="s">
        <v>59</v>
      </c>
      <c r="F9823" t="b">
        <v>0</v>
      </c>
      <c r="G9823" t="s">
        <v>65</v>
      </c>
      <c r="H9823" s="1">
        <v>46127.292870370373</v>
      </c>
      <c r="I9823" t="b">
        <v>0</v>
      </c>
      <c r="J9823" t="b">
        <v>1</v>
      </c>
      <c r="K9823" t="s">
        <v>41</v>
      </c>
      <c r="L9823" t="s">
        <v>60</v>
      </c>
      <c r="M9823">
        <v>62100</v>
      </c>
      <c r="N9823"/>
      <c r="O9823" t="s">
        <v>6352</v>
      </c>
      <c r="P9823" t="s">
        <v>19300</v>
      </c>
    </row>
    <row r="9824" spans="1:16" x14ac:dyDescent="0.25">
      <c r="A9824" t="s">
        <v>0</v>
      </c>
      <c r="B9824" t="s">
        <v>0</v>
      </c>
      <c r="C9824" t="s">
        <v>8160</v>
      </c>
      <c r="D9824" t="s">
        <v>4526</v>
      </c>
      <c r="E9824" t="s">
        <v>59</v>
      </c>
      <c r="F9824" t="b">
        <v>0</v>
      </c>
      <c r="G9824" t="s">
        <v>40</v>
      </c>
      <c r="H9824" s="1">
        <v>46127.335543981477</v>
      </c>
      <c r="I9824" t="b">
        <v>1</v>
      </c>
      <c r="J9824" t="b">
        <v>0</v>
      </c>
      <c r="K9824" t="s">
        <v>40</v>
      </c>
      <c r="L9824" t="s">
        <v>60</v>
      </c>
      <c r="M9824">
        <v>37500</v>
      </c>
      <c r="N9824"/>
      <c r="O9824" t="s">
        <v>10957</v>
      </c>
      <c r="P9824" t="s">
        <v>19301</v>
      </c>
    </row>
    <row r="9825" spans="1:16" x14ac:dyDescent="0.25">
      <c r="A9825" t="s">
        <v>2</v>
      </c>
      <c r="B9825" t="s">
        <v>11036</v>
      </c>
      <c r="C9825" t="s">
        <v>194</v>
      </c>
      <c r="D9825" t="s">
        <v>4346</v>
      </c>
      <c r="E9825" t="s">
        <v>59</v>
      </c>
      <c r="F9825" t="b">
        <v>0</v>
      </c>
      <c r="G9825" t="s">
        <v>65</v>
      </c>
      <c r="H9825" s="1">
        <v>46127.335682870369</v>
      </c>
      <c r="I9825" t="b">
        <v>0</v>
      </c>
      <c r="J9825" t="b">
        <v>1</v>
      </c>
      <c r="K9825" t="s">
        <v>41</v>
      </c>
      <c r="L9825" t="s">
        <v>60</v>
      </c>
      <c r="M9825">
        <v>187000</v>
      </c>
      <c r="N9825"/>
      <c r="O9825" t="s">
        <v>577</v>
      </c>
      <c r="P9825" t="s">
        <v>11037</v>
      </c>
    </row>
    <row r="9826" spans="1:16" x14ac:dyDescent="0.25">
      <c r="A9826" t="s">
        <v>6</v>
      </c>
      <c r="B9826" t="s">
        <v>19302</v>
      </c>
      <c r="C9826" t="s">
        <v>112</v>
      </c>
      <c r="D9826" t="s">
        <v>4346</v>
      </c>
      <c r="E9826" t="s">
        <v>59</v>
      </c>
      <c r="F9826" t="b">
        <v>0</v>
      </c>
      <c r="G9826" t="s">
        <v>65</v>
      </c>
      <c r="H9826" s="1">
        <v>46127.335682870369</v>
      </c>
      <c r="I9826" t="b">
        <v>0</v>
      </c>
      <c r="J9826" t="b">
        <v>1</v>
      </c>
      <c r="K9826" t="s">
        <v>41</v>
      </c>
      <c r="L9826" t="s">
        <v>60</v>
      </c>
      <c r="M9826">
        <v>206000</v>
      </c>
      <c r="N9826"/>
      <c r="O9826" t="s">
        <v>1183</v>
      </c>
      <c r="P9826" t="s">
        <v>19303</v>
      </c>
    </row>
    <row r="9827" spans="1:16" x14ac:dyDescent="0.25">
      <c r="A9827" t="s">
        <v>2</v>
      </c>
      <c r="B9827" t="s">
        <v>10896</v>
      </c>
      <c r="C9827" t="s">
        <v>4241</v>
      </c>
      <c r="D9827" t="s">
        <v>4346</v>
      </c>
      <c r="E9827" t="s">
        <v>59</v>
      </c>
      <c r="F9827" t="b">
        <v>0</v>
      </c>
      <c r="G9827" t="s">
        <v>65</v>
      </c>
      <c r="H9827" s="1">
        <v>46127.335706018523</v>
      </c>
      <c r="I9827" t="b">
        <v>0</v>
      </c>
      <c r="J9827" t="b">
        <v>1</v>
      </c>
      <c r="K9827" t="s">
        <v>41</v>
      </c>
      <c r="L9827" t="s">
        <v>60</v>
      </c>
      <c r="M9827">
        <v>134000</v>
      </c>
      <c r="N9827"/>
      <c r="O9827" t="s">
        <v>1183</v>
      </c>
      <c r="P9827" t="s">
        <v>9116</v>
      </c>
    </row>
    <row r="9828" spans="1:16" x14ac:dyDescent="0.25">
      <c r="A9828" t="s">
        <v>2</v>
      </c>
      <c r="B9828" t="s">
        <v>19304</v>
      </c>
      <c r="C9828" t="s">
        <v>5258</v>
      </c>
      <c r="D9828" t="s">
        <v>4526</v>
      </c>
      <c r="E9828" t="s">
        <v>59</v>
      </c>
      <c r="F9828" t="b">
        <v>0</v>
      </c>
      <c r="G9828" t="s">
        <v>40</v>
      </c>
      <c r="H9828" s="1">
        <v>46127.336712962962</v>
      </c>
      <c r="I9828" t="b">
        <v>0</v>
      </c>
      <c r="J9828" t="b">
        <v>0</v>
      </c>
      <c r="K9828" t="s">
        <v>40</v>
      </c>
      <c r="L9828" t="s">
        <v>60</v>
      </c>
      <c r="M9828">
        <v>75000</v>
      </c>
      <c r="N9828"/>
      <c r="O9828" t="s">
        <v>312</v>
      </c>
      <c r="P9828" t="s">
        <v>16202</v>
      </c>
    </row>
    <row r="9829" spans="1:16" x14ac:dyDescent="0.25">
      <c r="A9829" t="s">
        <v>1</v>
      </c>
      <c r="B9829" t="s">
        <v>316</v>
      </c>
      <c r="C9829" t="s">
        <v>19305</v>
      </c>
      <c r="D9829" t="s">
        <v>2360</v>
      </c>
      <c r="E9829" t="s">
        <v>59</v>
      </c>
      <c r="F9829" t="b">
        <v>0</v>
      </c>
      <c r="G9829" t="s">
        <v>73</v>
      </c>
      <c r="H9829" s="1">
        <v>46127.336828703701</v>
      </c>
      <c r="I9829" t="b">
        <v>1</v>
      </c>
      <c r="J9829" t="b">
        <v>1</v>
      </c>
      <c r="K9829" t="s">
        <v>41</v>
      </c>
      <c r="L9829" t="s">
        <v>60</v>
      </c>
      <c r="M9829">
        <v>120000</v>
      </c>
      <c r="N9829"/>
      <c r="O9829" t="s">
        <v>4007</v>
      </c>
      <c r="P9829" t="s">
        <v>19306</v>
      </c>
    </row>
    <row r="9830" spans="1:16" x14ac:dyDescent="0.25">
      <c r="A9830" t="s">
        <v>8</v>
      </c>
      <c r="B9830" t="s">
        <v>19307</v>
      </c>
      <c r="C9830" t="s">
        <v>5273</v>
      </c>
      <c r="D9830" t="s">
        <v>4526</v>
      </c>
      <c r="E9830" t="s">
        <v>59</v>
      </c>
      <c r="F9830" t="b">
        <v>0</v>
      </c>
      <c r="G9830" t="s">
        <v>40</v>
      </c>
      <c r="H9830" s="1">
        <v>46127.378368055557</v>
      </c>
      <c r="I9830" t="b">
        <v>0</v>
      </c>
      <c r="J9830" t="b">
        <v>0</v>
      </c>
      <c r="K9830" t="s">
        <v>40</v>
      </c>
      <c r="L9830" t="s">
        <v>60</v>
      </c>
      <c r="M9830">
        <v>95000</v>
      </c>
      <c r="N9830"/>
      <c r="O9830" t="s">
        <v>19308</v>
      </c>
      <c r="P9830" t="s">
        <v>19309</v>
      </c>
    </row>
    <row r="9831" spans="1:16" x14ac:dyDescent="0.25">
      <c r="A9831" t="s">
        <v>4</v>
      </c>
      <c r="B9831" t="s">
        <v>19310</v>
      </c>
      <c r="C9831" t="s">
        <v>913</v>
      </c>
      <c r="D9831" t="s">
        <v>4526</v>
      </c>
      <c r="E9831" t="s">
        <v>59</v>
      </c>
      <c r="F9831" t="b">
        <v>0</v>
      </c>
      <c r="G9831" t="s">
        <v>20</v>
      </c>
      <c r="H9831" s="1">
        <v>46127.379317129627</v>
      </c>
      <c r="I9831" t="b">
        <v>1</v>
      </c>
      <c r="J9831" t="b">
        <v>0</v>
      </c>
      <c r="K9831" t="s">
        <v>20</v>
      </c>
      <c r="L9831" t="s">
        <v>60</v>
      </c>
      <c r="M9831">
        <v>100000</v>
      </c>
      <c r="N9831"/>
      <c r="O9831" t="s">
        <v>8149</v>
      </c>
      <c r="P9831" t="s">
        <v>19311</v>
      </c>
    </row>
    <row r="9832" spans="1:16" x14ac:dyDescent="0.25">
      <c r="A9832" t="s">
        <v>1</v>
      </c>
      <c r="B9832" t="s">
        <v>1</v>
      </c>
      <c r="C9832" t="s">
        <v>19312</v>
      </c>
      <c r="D9832" t="s">
        <v>4526</v>
      </c>
      <c r="E9832" t="s">
        <v>59</v>
      </c>
      <c r="F9832" t="b">
        <v>0</v>
      </c>
      <c r="G9832" t="s">
        <v>40</v>
      </c>
      <c r="H9832" s="1">
        <v>46127.379988425928</v>
      </c>
      <c r="I9832" t="b">
        <v>0</v>
      </c>
      <c r="J9832" t="b">
        <v>0</v>
      </c>
      <c r="K9832" t="s">
        <v>40</v>
      </c>
      <c r="L9832" t="s">
        <v>60</v>
      </c>
      <c r="M9832">
        <v>44500</v>
      </c>
      <c r="N9832"/>
      <c r="O9832" t="s">
        <v>19313</v>
      </c>
      <c r="P9832" t="s">
        <v>19314</v>
      </c>
    </row>
    <row r="9833" spans="1:16" x14ac:dyDescent="0.25">
      <c r="A9833" t="s">
        <v>1</v>
      </c>
      <c r="B9833" t="s">
        <v>1</v>
      </c>
      <c r="C9833" t="s">
        <v>19315</v>
      </c>
      <c r="D9833" t="s">
        <v>4599</v>
      </c>
      <c r="E9833" t="s">
        <v>59</v>
      </c>
      <c r="F9833" t="b">
        <v>0</v>
      </c>
      <c r="G9833" t="s">
        <v>40</v>
      </c>
      <c r="H9833" s="1">
        <v>46127.38008101852</v>
      </c>
      <c r="I9833" t="b">
        <v>1</v>
      </c>
      <c r="J9833" t="b">
        <v>0</v>
      </c>
      <c r="K9833" t="s">
        <v>40</v>
      </c>
      <c r="L9833" t="s">
        <v>60</v>
      </c>
      <c r="M9833">
        <v>46000</v>
      </c>
      <c r="N9833"/>
      <c r="O9833" t="s">
        <v>19313</v>
      </c>
      <c r="P9833" t="s">
        <v>19314</v>
      </c>
    </row>
    <row r="9834" spans="1:16" x14ac:dyDescent="0.25">
      <c r="A9834" t="s">
        <v>7</v>
      </c>
      <c r="B9834" t="s">
        <v>3991</v>
      </c>
      <c r="C9834" t="s">
        <v>947</v>
      </c>
      <c r="D9834" t="s">
        <v>2360</v>
      </c>
      <c r="F9834" t="b">
        <v>0</v>
      </c>
      <c r="G9834" t="s">
        <v>68</v>
      </c>
      <c r="H9834" s="1">
        <v>46127.417766203696</v>
      </c>
      <c r="I9834" t="b">
        <v>0</v>
      </c>
      <c r="J9834" t="b">
        <v>0</v>
      </c>
      <c r="K9834" t="s">
        <v>41</v>
      </c>
      <c r="L9834" t="s">
        <v>74</v>
      </c>
      <c r="M9834"/>
      <c r="N9834">
        <v>28.85</v>
      </c>
      <c r="O9834" t="s">
        <v>9038</v>
      </c>
      <c r="P9834" t="s">
        <v>19316</v>
      </c>
    </row>
    <row r="9835" spans="1:16" x14ac:dyDescent="0.25">
      <c r="A9835" t="s">
        <v>0</v>
      </c>
      <c r="B9835" t="s">
        <v>19317</v>
      </c>
      <c r="C9835" t="s">
        <v>353</v>
      </c>
      <c r="D9835" t="s">
        <v>2360</v>
      </c>
      <c r="E9835" t="s">
        <v>59</v>
      </c>
      <c r="F9835" t="b">
        <v>0</v>
      </c>
      <c r="G9835" t="s">
        <v>77</v>
      </c>
      <c r="H9835" s="1">
        <v>46127.41777777778</v>
      </c>
      <c r="I9835" t="b">
        <v>0</v>
      </c>
      <c r="J9835" t="b">
        <v>0</v>
      </c>
      <c r="K9835" t="s">
        <v>41</v>
      </c>
      <c r="L9835" t="s">
        <v>60</v>
      </c>
      <c r="M9835">
        <v>319000</v>
      </c>
      <c r="N9835"/>
      <c r="O9835" t="s">
        <v>2166</v>
      </c>
      <c r="P9835" t="s">
        <v>12025</v>
      </c>
    </row>
    <row r="9836" spans="1:16" x14ac:dyDescent="0.25">
      <c r="A9836" t="s">
        <v>3</v>
      </c>
      <c r="B9836" t="s">
        <v>19318</v>
      </c>
      <c r="C9836" t="s">
        <v>246</v>
      </c>
      <c r="D9836" t="s">
        <v>2360</v>
      </c>
      <c r="E9836" t="s">
        <v>59</v>
      </c>
      <c r="F9836" t="b">
        <v>0</v>
      </c>
      <c r="G9836" t="s">
        <v>65</v>
      </c>
      <c r="H9836" s="1">
        <v>46127.418009259258</v>
      </c>
      <c r="I9836" t="b">
        <v>1</v>
      </c>
      <c r="J9836" t="b">
        <v>0</v>
      </c>
      <c r="K9836" t="s">
        <v>41</v>
      </c>
      <c r="L9836" t="s">
        <v>74</v>
      </c>
      <c r="M9836"/>
      <c r="N9836">
        <v>77.5</v>
      </c>
      <c r="O9836" t="s">
        <v>16592</v>
      </c>
      <c r="P9836" t="s">
        <v>19319</v>
      </c>
    </row>
    <row r="9837" spans="1:16" x14ac:dyDescent="0.25">
      <c r="A9837" t="s">
        <v>0</v>
      </c>
      <c r="B9837" t="s">
        <v>19320</v>
      </c>
      <c r="C9837" t="s">
        <v>41</v>
      </c>
      <c r="D9837" t="s">
        <v>2360</v>
      </c>
      <c r="E9837" t="s">
        <v>59</v>
      </c>
      <c r="F9837" t="b">
        <v>0</v>
      </c>
      <c r="G9837" t="s">
        <v>41</v>
      </c>
      <c r="H9837" s="1">
        <v>46127.418877314813</v>
      </c>
      <c r="I9837" t="b">
        <v>0</v>
      </c>
      <c r="J9837" t="b">
        <v>1</v>
      </c>
      <c r="K9837" t="s">
        <v>41</v>
      </c>
      <c r="L9837" t="s">
        <v>60</v>
      </c>
      <c r="M9837">
        <v>85000</v>
      </c>
      <c r="N9837"/>
      <c r="O9837" t="s">
        <v>2163</v>
      </c>
      <c r="P9837" t="s">
        <v>19321</v>
      </c>
    </row>
    <row r="9838" spans="1:16" x14ac:dyDescent="0.25">
      <c r="A9838" t="s">
        <v>8</v>
      </c>
      <c r="B9838" t="s">
        <v>4047</v>
      </c>
      <c r="C9838" t="s">
        <v>3130</v>
      </c>
      <c r="D9838" t="s">
        <v>4526</v>
      </c>
      <c r="E9838" t="s">
        <v>88</v>
      </c>
      <c r="F9838" t="b">
        <v>0</v>
      </c>
      <c r="G9838" t="s">
        <v>89</v>
      </c>
      <c r="H9838" s="1">
        <v>46127.418981481482</v>
      </c>
      <c r="I9838" t="b">
        <v>0</v>
      </c>
      <c r="J9838" t="b">
        <v>1</v>
      </c>
      <c r="K9838" t="s">
        <v>41</v>
      </c>
      <c r="L9838" t="s">
        <v>74</v>
      </c>
      <c r="M9838"/>
      <c r="N9838">
        <v>47.185000000000002</v>
      </c>
      <c r="O9838" t="s">
        <v>4487</v>
      </c>
      <c r="P9838" t="s">
        <v>13835</v>
      </c>
    </row>
    <row r="9839" spans="1:16" x14ac:dyDescent="0.25">
      <c r="A9839" t="s">
        <v>2</v>
      </c>
      <c r="B9839" t="s">
        <v>18116</v>
      </c>
      <c r="C9839" t="s">
        <v>4462</v>
      </c>
      <c r="D9839" t="s">
        <v>4346</v>
      </c>
      <c r="E9839" t="s">
        <v>59</v>
      </c>
      <c r="F9839" t="b">
        <v>0</v>
      </c>
      <c r="G9839" t="s">
        <v>68</v>
      </c>
      <c r="H9839" s="1">
        <v>46127.419027777767</v>
      </c>
      <c r="I9839" t="b">
        <v>0</v>
      </c>
      <c r="J9839" t="b">
        <v>1</v>
      </c>
      <c r="K9839" t="s">
        <v>41</v>
      </c>
      <c r="L9839" t="s">
        <v>60</v>
      </c>
      <c r="M9839">
        <v>85000</v>
      </c>
      <c r="N9839"/>
      <c r="O9839" t="s">
        <v>19322</v>
      </c>
      <c r="P9839" t="s">
        <v>85</v>
      </c>
    </row>
    <row r="9840" spans="1:16" x14ac:dyDescent="0.25">
      <c r="A9840" t="s">
        <v>2</v>
      </c>
      <c r="B9840" t="s">
        <v>19323</v>
      </c>
      <c r="C9840" t="s">
        <v>172</v>
      </c>
      <c r="D9840" t="s">
        <v>4550</v>
      </c>
      <c r="E9840" t="s">
        <v>59</v>
      </c>
      <c r="F9840" t="b">
        <v>0</v>
      </c>
      <c r="G9840" t="s">
        <v>68</v>
      </c>
      <c r="H9840" s="1">
        <v>46127.419027777767</v>
      </c>
      <c r="I9840" t="b">
        <v>0</v>
      </c>
      <c r="J9840" t="b">
        <v>1</v>
      </c>
      <c r="K9840" t="s">
        <v>41</v>
      </c>
      <c r="L9840" t="s">
        <v>60</v>
      </c>
      <c r="M9840">
        <v>112500</v>
      </c>
      <c r="N9840"/>
      <c r="O9840" t="s">
        <v>1062</v>
      </c>
      <c r="P9840" t="s">
        <v>5177</v>
      </c>
    </row>
    <row r="9841" spans="1:16" x14ac:dyDescent="0.25">
      <c r="A9841" t="s">
        <v>2</v>
      </c>
      <c r="B9841" t="s">
        <v>19324</v>
      </c>
      <c r="C9841" t="s">
        <v>3537</v>
      </c>
      <c r="D9841" t="s">
        <v>2360</v>
      </c>
      <c r="E9841" t="s">
        <v>59</v>
      </c>
      <c r="F9841" t="b">
        <v>0</v>
      </c>
      <c r="G9841" t="s">
        <v>41</v>
      </c>
      <c r="H9841" s="1">
        <v>46127.420034722221</v>
      </c>
      <c r="I9841" t="b">
        <v>0</v>
      </c>
      <c r="J9841" t="b">
        <v>1</v>
      </c>
      <c r="K9841" t="s">
        <v>41</v>
      </c>
      <c r="L9841" t="s">
        <v>60</v>
      </c>
      <c r="M9841">
        <v>124500</v>
      </c>
      <c r="N9841"/>
      <c r="O9841" t="s">
        <v>19325</v>
      </c>
      <c r="P9841" t="s">
        <v>19326</v>
      </c>
    </row>
    <row r="9842" spans="1:16" x14ac:dyDescent="0.25">
      <c r="A9842" t="s">
        <v>2</v>
      </c>
      <c r="B9842" t="s">
        <v>19327</v>
      </c>
      <c r="C9842" t="s">
        <v>40</v>
      </c>
      <c r="D9842" t="s">
        <v>4526</v>
      </c>
      <c r="E9842" t="s">
        <v>59</v>
      </c>
      <c r="F9842" t="b">
        <v>0</v>
      </c>
      <c r="G9842" t="s">
        <v>40</v>
      </c>
      <c r="H9842" s="1">
        <v>46127.420034722221</v>
      </c>
      <c r="I9842" t="b">
        <v>0</v>
      </c>
      <c r="J9842" t="b">
        <v>0</v>
      </c>
      <c r="K9842" t="s">
        <v>40</v>
      </c>
      <c r="L9842" t="s">
        <v>60</v>
      </c>
      <c r="M9842">
        <v>80000</v>
      </c>
      <c r="N9842"/>
      <c r="O9842" t="s">
        <v>4410</v>
      </c>
      <c r="P9842" t="s">
        <v>19328</v>
      </c>
    </row>
    <row r="9843" spans="1:16" x14ac:dyDescent="0.25">
      <c r="A9843" t="s">
        <v>1</v>
      </c>
      <c r="B9843" t="s">
        <v>277</v>
      </c>
      <c r="C9843" t="s">
        <v>190</v>
      </c>
      <c r="D9843" t="s">
        <v>4346</v>
      </c>
      <c r="E9843" t="s">
        <v>59</v>
      </c>
      <c r="F9843" t="b">
        <v>0</v>
      </c>
      <c r="G9843" t="s">
        <v>73</v>
      </c>
      <c r="H9843" s="1">
        <v>46127.461840277778</v>
      </c>
      <c r="I9843" t="b">
        <v>0</v>
      </c>
      <c r="J9843" t="b">
        <v>1</v>
      </c>
      <c r="K9843" t="s">
        <v>41</v>
      </c>
      <c r="L9843" t="s">
        <v>60</v>
      </c>
      <c r="M9843">
        <v>189000</v>
      </c>
      <c r="N9843"/>
      <c r="O9843" t="s">
        <v>530</v>
      </c>
      <c r="P9843" t="s">
        <v>17756</v>
      </c>
    </row>
    <row r="9844" spans="1:16" x14ac:dyDescent="0.25">
      <c r="A9844" t="s">
        <v>5</v>
      </c>
      <c r="B9844" t="s">
        <v>19329</v>
      </c>
      <c r="C9844" t="s">
        <v>76</v>
      </c>
      <c r="D9844" t="s">
        <v>4622</v>
      </c>
      <c r="E9844" t="s">
        <v>59</v>
      </c>
      <c r="F9844" t="b">
        <v>1</v>
      </c>
      <c r="G9844" t="s">
        <v>21</v>
      </c>
      <c r="H9844" s="1">
        <v>46127.462685185194</v>
      </c>
      <c r="I9844" t="b">
        <v>1</v>
      </c>
      <c r="J9844" t="b">
        <v>0</v>
      </c>
      <c r="K9844" t="s">
        <v>21</v>
      </c>
      <c r="L9844" t="s">
        <v>60</v>
      </c>
      <c r="M9844">
        <v>192000</v>
      </c>
      <c r="N9844"/>
      <c r="O9844" t="s">
        <v>19330</v>
      </c>
      <c r="P9844" t="s">
        <v>146</v>
      </c>
    </row>
    <row r="9845" spans="1:16" x14ac:dyDescent="0.25">
      <c r="A9845" t="s">
        <v>1</v>
      </c>
      <c r="B9845" t="s">
        <v>1301</v>
      </c>
      <c r="C9845" t="s">
        <v>5026</v>
      </c>
      <c r="D9845" t="s">
        <v>4526</v>
      </c>
      <c r="E9845" t="s">
        <v>59</v>
      </c>
      <c r="F9845" t="b">
        <v>0</v>
      </c>
      <c r="G9845" t="s">
        <v>40</v>
      </c>
      <c r="H9845" s="1">
        <v>46127.463321759264</v>
      </c>
      <c r="I9845" t="b">
        <v>1</v>
      </c>
      <c r="J9845" t="b">
        <v>0</v>
      </c>
      <c r="K9845" t="s">
        <v>40</v>
      </c>
      <c r="L9845" t="s">
        <v>60</v>
      </c>
      <c r="M9845">
        <v>62500</v>
      </c>
      <c r="N9845"/>
      <c r="O9845" t="s">
        <v>16462</v>
      </c>
      <c r="P9845" t="s">
        <v>6485</v>
      </c>
    </row>
    <row r="9846" spans="1:16" x14ac:dyDescent="0.25">
      <c r="A9846" t="s">
        <v>7</v>
      </c>
      <c r="B9846" t="s">
        <v>19331</v>
      </c>
      <c r="C9846" t="s">
        <v>19332</v>
      </c>
      <c r="D9846" t="s">
        <v>4599</v>
      </c>
      <c r="E9846" t="s">
        <v>59</v>
      </c>
      <c r="F9846" t="b">
        <v>0</v>
      </c>
      <c r="G9846" t="s">
        <v>40</v>
      </c>
      <c r="H9846" s="1">
        <v>46127.502222222232</v>
      </c>
      <c r="I9846" t="b">
        <v>1</v>
      </c>
      <c r="J9846" t="b">
        <v>0</v>
      </c>
      <c r="K9846" t="s">
        <v>40</v>
      </c>
      <c r="L9846" t="s">
        <v>60</v>
      </c>
      <c r="M9846">
        <v>45000</v>
      </c>
      <c r="N9846"/>
      <c r="O9846" t="s">
        <v>19333</v>
      </c>
      <c r="P9846" t="s">
        <v>8542</v>
      </c>
    </row>
    <row r="9847" spans="1:16" x14ac:dyDescent="0.25">
      <c r="A9847" t="s">
        <v>0</v>
      </c>
      <c r="B9847" t="s">
        <v>19334</v>
      </c>
      <c r="C9847" t="s">
        <v>1547</v>
      </c>
      <c r="D9847" t="s">
        <v>4346</v>
      </c>
      <c r="E9847" t="s">
        <v>88</v>
      </c>
      <c r="F9847" t="b">
        <v>0</v>
      </c>
      <c r="G9847" t="s">
        <v>77</v>
      </c>
      <c r="H9847" s="1">
        <v>46127.54277777778</v>
      </c>
      <c r="I9847" t="b">
        <v>1</v>
      </c>
      <c r="J9847" t="b">
        <v>0</v>
      </c>
      <c r="K9847" t="s">
        <v>41</v>
      </c>
      <c r="L9847" t="s">
        <v>74</v>
      </c>
      <c r="M9847"/>
      <c r="N9847">
        <v>14.5</v>
      </c>
      <c r="O9847" t="s">
        <v>19335</v>
      </c>
      <c r="P9847" t="s">
        <v>3990</v>
      </c>
    </row>
    <row r="9848" spans="1:16" x14ac:dyDescent="0.25">
      <c r="A9848" t="s">
        <v>0</v>
      </c>
      <c r="B9848" t="s">
        <v>19336</v>
      </c>
      <c r="C9848" t="s">
        <v>1351</v>
      </c>
      <c r="D9848" t="s">
        <v>4526</v>
      </c>
      <c r="E9848" t="s">
        <v>59</v>
      </c>
      <c r="F9848" t="b">
        <v>0</v>
      </c>
      <c r="G9848" t="s">
        <v>65</v>
      </c>
      <c r="H9848" s="1">
        <v>46127.542962962973</v>
      </c>
      <c r="I9848" t="b">
        <v>0</v>
      </c>
      <c r="J9848" t="b">
        <v>0</v>
      </c>
      <c r="K9848" t="s">
        <v>41</v>
      </c>
      <c r="L9848" t="s">
        <v>74</v>
      </c>
      <c r="M9848"/>
      <c r="N9848">
        <v>62.5</v>
      </c>
      <c r="O9848" t="s">
        <v>19337</v>
      </c>
    </row>
    <row r="9849" spans="1:16" x14ac:dyDescent="0.25">
      <c r="A9849" t="s">
        <v>0</v>
      </c>
      <c r="B9849" t="s">
        <v>19338</v>
      </c>
      <c r="C9849" t="s">
        <v>76</v>
      </c>
      <c r="D9849" t="s">
        <v>141</v>
      </c>
      <c r="E9849" t="s">
        <v>88</v>
      </c>
      <c r="F9849" t="b">
        <v>1</v>
      </c>
      <c r="G9849" t="s">
        <v>41</v>
      </c>
      <c r="H9849" s="1">
        <v>46127.543877314813</v>
      </c>
      <c r="I9849" t="b">
        <v>1</v>
      </c>
      <c r="J9849" t="b">
        <v>0</v>
      </c>
      <c r="K9849" t="s">
        <v>41</v>
      </c>
      <c r="L9849" t="s">
        <v>74</v>
      </c>
      <c r="M9849"/>
      <c r="N9849">
        <v>37.5</v>
      </c>
      <c r="O9849" t="s">
        <v>141</v>
      </c>
      <c r="P9849" t="s">
        <v>713</v>
      </c>
    </row>
    <row r="9850" spans="1:16" x14ac:dyDescent="0.25">
      <c r="A9850" t="s">
        <v>2</v>
      </c>
      <c r="B9850" t="s">
        <v>19339</v>
      </c>
      <c r="C9850" t="s">
        <v>172</v>
      </c>
      <c r="D9850" t="s">
        <v>4526</v>
      </c>
      <c r="E9850" t="s">
        <v>59</v>
      </c>
      <c r="F9850" t="b">
        <v>0</v>
      </c>
      <c r="G9850" t="s">
        <v>68</v>
      </c>
      <c r="H9850" s="1">
        <v>46127.544004629628</v>
      </c>
      <c r="I9850" t="b">
        <v>0</v>
      </c>
      <c r="J9850" t="b">
        <v>0</v>
      </c>
      <c r="K9850" t="s">
        <v>41</v>
      </c>
      <c r="L9850" t="s">
        <v>60</v>
      </c>
      <c r="M9850">
        <v>145000</v>
      </c>
      <c r="N9850"/>
      <c r="O9850" t="s">
        <v>101</v>
      </c>
      <c r="P9850" t="s">
        <v>6762</v>
      </c>
    </row>
    <row r="9851" spans="1:16" x14ac:dyDescent="0.25">
      <c r="A9851" t="s">
        <v>0</v>
      </c>
      <c r="B9851" t="s">
        <v>19340</v>
      </c>
      <c r="C9851" t="s">
        <v>190</v>
      </c>
      <c r="D9851" t="s">
        <v>2360</v>
      </c>
      <c r="E9851" t="s">
        <v>59</v>
      </c>
      <c r="F9851" t="b">
        <v>0</v>
      </c>
      <c r="G9851" t="s">
        <v>73</v>
      </c>
      <c r="H9851" s="1">
        <v>46127.584432870368</v>
      </c>
      <c r="I9851" t="b">
        <v>1</v>
      </c>
      <c r="J9851" t="b">
        <v>0</v>
      </c>
      <c r="K9851" t="s">
        <v>41</v>
      </c>
      <c r="L9851" t="s">
        <v>74</v>
      </c>
      <c r="M9851"/>
      <c r="N9851">
        <v>65</v>
      </c>
      <c r="O9851" t="s">
        <v>3167</v>
      </c>
      <c r="P9851" t="s">
        <v>19341</v>
      </c>
    </row>
    <row r="9852" spans="1:16" x14ac:dyDescent="0.25">
      <c r="A9852" t="s">
        <v>0</v>
      </c>
      <c r="B9852" t="s">
        <v>19342</v>
      </c>
      <c r="C9852" t="s">
        <v>165</v>
      </c>
      <c r="D9852" t="s">
        <v>4526</v>
      </c>
      <c r="E9852" t="s">
        <v>88</v>
      </c>
      <c r="F9852" t="b">
        <v>0</v>
      </c>
      <c r="G9852" t="s">
        <v>73</v>
      </c>
      <c r="H9852" s="1">
        <v>46127.584432870368</v>
      </c>
      <c r="I9852" t="b">
        <v>0</v>
      </c>
      <c r="J9852" t="b">
        <v>1</v>
      </c>
      <c r="K9852" t="s">
        <v>41</v>
      </c>
      <c r="L9852" t="s">
        <v>74</v>
      </c>
      <c r="M9852"/>
      <c r="N9852">
        <v>33</v>
      </c>
      <c r="O9852" t="s">
        <v>482</v>
      </c>
    </row>
    <row r="9853" spans="1:16" x14ac:dyDescent="0.25">
      <c r="A9853" t="s">
        <v>0</v>
      </c>
      <c r="B9853" t="s">
        <v>19343</v>
      </c>
      <c r="C9853" t="s">
        <v>237</v>
      </c>
      <c r="D9853" t="s">
        <v>4346</v>
      </c>
      <c r="E9853" t="s">
        <v>59</v>
      </c>
      <c r="F9853" t="b">
        <v>0</v>
      </c>
      <c r="G9853" t="s">
        <v>89</v>
      </c>
      <c r="H9853" s="1">
        <v>46127.584432870368</v>
      </c>
      <c r="I9853" t="b">
        <v>0</v>
      </c>
      <c r="J9853" t="b">
        <v>1</v>
      </c>
      <c r="K9853" t="s">
        <v>41</v>
      </c>
      <c r="L9853" t="s">
        <v>60</v>
      </c>
      <c r="M9853">
        <v>66006.5</v>
      </c>
      <c r="N9853"/>
      <c r="O9853" t="s">
        <v>19344</v>
      </c>
      <c r="P9853" t="s">
        <v>1482</v>
      </c>
    </row>
    <row r="9854" spans="1:16" x14ac:dyDescent="0.25">
      <c r="A9854" t="s">
        <v>0</v>
      </c>
      <c r="B9854" t="s">
        <v>19345</v>
      </c>
      <c r="C9854" t="s">
        <v>515</v>
      </c>
      <c r="D9854" t="s">
        <v>4756</v>
      </c>
      <c r="E9854" t="s">
        <v>59</v>
      </c>
      <c r="F9854" t="b">
        <v>0</v>
      </c>
      <c r="G9854" t="s">
        <v>73</v>
      </c>
      <c r="H9854" s="1">
        <v>46127.584432870368</v>
      </c>
      <c r="I9854" t="b">
        <v>0</v>
      </c>
      <c r="J9854" t="b">
        <v>0</v>
      </c>
      <c r="K9854" t="s">
        <v>41</v>
      </c>
      <c r="L9854" t="s">
        <v>60</v>
      </c>
      <c r="M9854">
        <v>82500</v>
      </c>
      <c r="N9854"/>
      <c r="O9854" t="s">
        <v>2379</v>
      </c>
      <c r="P9854" t="s">
        <v>4066</v>
      </c>
    </row>
    <row r="9855" spans="1:16" x14ac:dyDescent="0.25">
      <c r="A9855" t="s">
        <v>0</v>
      </c>
      <c r="B9855" t="s">
        <v>19346</v>
      </c>
      <c r="C9855" t="s">
        <v>112</v>
      </c>
      <c r="D9855" t="s">
        <v>4346</v>
      </c>
      <c r="E9855" t="s">
        <v>59</v>
      </c>
      <c r="F9855" t="b">
        <v>0</v>
      </c>
      <c r="G9855" t="s">
        <v>65</v>
      </c>
      <c r="H9855" s="1">
        <v>46127.584432870368</v>
      </c>
      <c r="I9855" t="b">
        <v>0</v>
      </c>
      <c r="J9855" t="b">
        <v>0</v>
      </c>
      <c r="K9855" t="s">
        <v>41</v>
      </c>
      <c r="L9855" t="s">
        <v>60</v>
      </c>
      <c r="M9855">
        <v>67583</v>
      </c>
      <c r="N9855"/>
      <c r="O9855" t="s">
        <v>19347</v>
      </c>
      <c r="P9855" t="s">
        <v>673</v>
      </c>
    </row>
    <row r="9856" spans="1:16" x14ac:dyDescent="0.25">
      <c r="A9856" t="s">
        <v>0</v>
      </c>
      <c r="B9856" t="s">
        <v>18475</v>
      </c>
      <c r="C9856" t="s">
        <v>18476</v>
      </c>
      <c r="D9856" t="s">
        <v>4633</v>
      </c>
      <c r="E9856" t="s">
        <v>59</v>
      </c>
      <c r="F9856" t="b">
        <v>0</v>
      </c>
      <c r="G9856" t="s">
        <v>41</v>
      </c>
      <c r="H9856" s="1">
        <v>46127.585590277777</v>
      </c>
      <c r="I9856" t="b">
        <v>0</v>
      </c>
      <c r="J9856" t="b">
        <v>1</v>
      </c>
      <c r="K9856" t="s">
        <v>41</v>
      </c>
      <c r="L9856" t="s">
        <v>60</v>
      </c>
      <c r="M9856">
        <v>82500</v>
      </c>
      <c r="N9856"/>
      <c r="O9856" t="s">
        <v>4633</v>
      </c>
      <c r="P9856" t="s">
        <v>18477</v>
      </c>
    </row>
    <row r="9857" spans="1:16" x14ac:dyDescent="0.25">
      <c r="A9857" t="s">
        <v>5</v>
      </c>
      <c r="B9857" t="s">
        <v>19348</v>
      </c>
      <c r="C9857" t="s">
        <v>511</v>
      </c>
      <c r="D9857" t="s">
        <v>4756</v>
      </c>
      <c r="E9857" t="s">
        <v>59</v>
      </c>
      <c r="F9857" t="b">
        <v>0</v>
      </c>
      <c r="G9857" t="s">
        <v>89</v>
      </c>
      <c r="H9857" s="1">
        <v>46127.586805555547</v>
      </c>
      <c r="I9857" t="b">
        <v>0</v>
      </c>
      <c r="J9857" t="b">
        <v>1</v>
      </c>
      <c r="K9857" t="s">
        <v>41</v>
      </c>
      <c r="L9857" t="s">
        <v>60</v>
      </c>
      <c r="M9857">
        <v>115000</v>
      </c>
      <c r="N9857"/>
      <c r="O9857" t="s">
        <v>19349</v>
      </c>
      <c r="P9857" t="s">
        <v>19350</v>
      </c>
    </row>
    <row r="9858" spans="1:16" x14ac:dyDescent="0.25">
      <c r="A9858" t="s">
        <v>2</v>
      </c>
      <c r="B9858" t="s">
        <v>2</v>
      </c>
      <c r="C9858" t="s">
        <v>9081</v>
      </c>
      <c r="D9858" t="s">
        <v>4526</v>
      </c>
      <c r="E9858" t="s">
        <v>88</v>
      </c>
      <c r="F9858" t="b">
        <v>0</v>
      </c>
      <c r="G9858" t="s">
        <v>13</v>
      </c>
      <c r="H9858" s="1">
        <v>46127.58734953704</v>
      </c>
      <c r="I9858" t="b">
        <v>0</v>
      </c>
      <c r="J9858" t="b">
        <v>0</v>
      </c>
      <c r="K9858" t="s">
        <v>13</v>
      </c>
      <c r="L9858" t="s">
        <v>74</v>
      </c>
      <c r="M9858"/>
      <c r="N9858">
        <v>67</v>
      </c>
      <c r="O9858" t="s">
        <v>105</v>
      </c>
      <c r="P9858" t="s">
        <v>9082</v>
      </c>
    </row>
    <row r="9859" spans="1:16" x14ac:dyDescent="0.25">
      <c r="A9859" t="s">
        <v>1</v>
      </c>
      <c r="B9859" t="s">
        <v>19351</v>
      </c>
      <c r="C9859" t="s">
        <v>20</v>
      </c>
      <c r="D9859" t="s">
        <v>4346</v>
      </c>
      <c r="E9859" t="s">
        <v>59</v>
      </c>
      <c r="F9859" t="b">
        <v>0</v>
      </c>
      <c r="G9859" t="s">
        <v>20</v>
      </c>
      <c r="H9859" s="1">
        <v>46127.587650462963</v>
      </c>
      <c r="I9859" t="b">
        <v>0</v>
      </c>
      <c r="J9859" t="b">
        <v>0</v>
      </c>
      <c r="K9859" t="s">
        <v>20</v>
      </c>
      <c r="L9859" t="s">
        <v>60</v>
      </c>
      <c r="M9859">
        <v>70000</v>
      </c>
      <c r="N9859"/>
      <c r="O9859" t="s">
        <v>17593</v>
      </c>
    </row>
    <row r="9860" spans="1:16" x14ac:dyDescent="0.25">
      <c r="A9860" t="s">
        <v>1</v>
      </c>
      <c r="B9860" t="s">
        <v>19352</v>
      </c>
      <c r="C9860" t="s">
        <v>20</v>
      </c>
      <c r="D9860" t="s">
        <v>4346</v>
      </c>
      <c r="E9860" t="s">
        <v>59</v>
      </c>
      <c r="F9860" t="b">
        <v>0</v>
      </c>
      <c r="G9860" t="s">
        <v>20</v>
      </c>
      <c r="H9860" s="1">
        <v>46127.587696759263</v>
      </c>
      <c r="I9860" t="b">
        <v>0</v>
      </c>
      <c r="J9860" t="b">
        <v>0</v>
      </c>
      <c r="K9860" t="s">
        <v>20</v>
      </c>
      <c r="L9860" t="s">
        <v>60</v>
      </c>
      <c r="M9860">
        <v>105000</v>
      </c>
      <c r="N9860"/>
      <c r="O9860" t="s">
        <v>17593</v>
      </c>
    </row>
    <row r="9861" spans="1:16" x14ac:dyDescent="0.25">
      <c r="A9861" t="s">
        <v>1</v>
      </c>
      <c r="B9861" t="s">
        <v>19353</v>
      </c>
      <c r="C9861" t="s">
        <v>20</v>
      </c>
      <c r="D9861" t="s">
        <v>4346</v>
      </c>
      <c r="E9861" t="s">
        <v>59</v>
      </c>
      <c r="F9861" t="b">
        <v>0</v>
      </c>
      <c r="G9861" t="s">
        <v>20</v>
      </c>
      <c r="H9861" s="1">
        <v>46127.587696759263</v>
      </c>
      <c r="I9861" t="b">
        <v>0</v>
      </c>
      <c r="J9861" t="b">
        <v>0</v>
      </c>
      <c r="K9861" t="s">
        <v>20</v>
      </c>
      <c r="L9861" t="s">
        <v>60</v>
      </c>
      <c r="M9861">
        <v>105000</v>
      </c>
      <c r="N9861"/>
      <c r="O9861" t="s">
        <v>17593</v>
      </c>
    </row>
    <row r="9862" spans="1:16" x14ac:dyDescent="0.25">
      <c r="A9862" t="s">
        <v>0</v>
      </c>
      <c r="B9862" t="s">
        <v>19354</v>
      </c>
      <c r="C9862" t="s">
        <v>445</v>
      </c>
      <c r="D9862" t="s">
        <v>2360</v>
      </c>
      <c r="E9862" t="s">
        <v>59</v>
      </c>
      <c r="F9862" t="b">
        <v>0</v>
      </c>
      <c r="G9862" t="s">
        <v>65</v>
      </c>
      <c r="H9862" s="1">
        <v>46127.626342592594</v>
      </c>
      <c r="I9862" t="b">
        <v>1</v>
      </c>
      <c r="J9862" t="b">
        <v>1</v>
      </c>
      <c r="K9862" t="s">
        <v>41</v>
      </c>
      <c r="L9862" t="s">
        <v>74</v>
      </c>
      <c r="M9862"/>
      <c r="N9862">
        <v>55</v>
      </c>
      <c r="O9862" t="s">
        <v>710</v>
      </c>
      <c r="P9862" t="s">
        <v>1260</v>
      </c>
    </row>
    <row r="9863" spans="1:16" x14ac:dyDescent="0.25">
      <c r="A9863" t="s">
        <v>3</v>
      </c>
      <c r="B9863" t="s">
        <v>19355</v>
      </c>
      <c r="C9863" t="s">
        <v>76</v>
      </c>
      <c r="D9863" t="s">
        <v>4526</v>
      </c>
      <c r="E9863" t="s">
        <v>88</v>
      </c>
      <c r="F9863" t="b">
        <v>1</v>
      </c>
      <c r="G9863" t="s">
        <v>13</v>
      </c>
      <c r="H9863" s="1">
        <v>46127.62636574074</v>
      </c>
      <c r="I9863" t="b">
        <v>1</v>
      </c>
      <c r="J9863" t="b">
        <v>0</v>
      </c>
      <c r="K9863" t="s">
        <v>13</v>
      </c>
      <c r="L9863" t="s">
        <v>74</v>
      </c>
      <c r="M9863"/>
      <c r="N9863">
        <v>50</v>
      </c>
      <c r="O9863" t="s">
        <v>105</v>
      </c>
      <c r="P9863" t="s">
        <v>19356</v>
      </c>
    </row>
    <row r="9864" spans="1:16" x14ac:dyDescent="0.25">
      <c r="A9864" t="s">
        <v>8</v>
      </c>
      <c r="B9864" t="s">
        <v>13208</v>
      </c>
      <c r="C9864" t="s">
        <v>370</v>
      </c>
      <c r="D9864" t="s">
        <v>4526</v>
      </c>
      <c r="E9864" t="s">
        <v>59</v>
      </c>
      <c r="F9864" t="b">
        <v>0</v>
      </c>
      <c r="G9864" t="s">
        <v>65</v>
      </c>
      <c r="H9864" s="1">
        <v>46127.627349537041</v>
      </c>
      <c r="I9864" t="b">
        <v>0</v>
      </c>
      <c r="J9864" t="b">
        <v>1</v>
      </c>
      <c r="K9864" t="s">
        <v>41</v>
      </c>
      <c r="L9864" t="s">
        <v>60</v>
      </c>
      <c r="M9864">
        <v>237500</v>
      </c>
      <c r="N9864"/>
      <c r="O9864" t="s">
        <v>101</v>
      </c>
      <c r="P9864" t="s">
        <v>19357</v>
      </c>
    </row>
    <row r="9865" spans="1:16" x14ac:dyDescent="0.25">
      <c r="A9865" t="s">
        <v>2</v>
      </c>
      <c r="B9865" t="s">
        <v>19358</v>
      </c>
      <c r="C9865" t="s">
        <v>929</v>
      </c>
      <c r="D9865" t="s">
        <v>4346</v>
      </c>
      <c r="E9865" t="s">
        <v>59</v>
      </c>
      <c r="F9865" t="b">
        <v>0</v>
      </c>
      <c r="G9865" t="s">
        <v>65</v>
      </c>
      <c r="H9865" s="1">
        <v>46127.62736111111</v>
      </c>
      <c r="I9865" t="b">
        <v>0</v>
      </c>
      <c r="J9865" t="b">
        <v>1</v>
      </c>
      <c r="K9865" t="s">
        <v>41</v>
      </c>
      <c r="L9865" t="s">
        <v>60</v>
      </c>
      <c r="M9865">
        <v>160000</v>
      </c>
      <c r="N9865"/>
      <c r="O9865" t="s">
        <v>1183</v>
      </c>
      <c r="P9865" t="s">
        <v>19359</v>
      </c>
    </row>
    <row r="9866" spans="1:16" x14ac:dyDescent="0.25">
      <c r="A9866" t="s">
        <v>2</v>
      </c>
      <c r="B9866" t="s">
        <v>10894</v>
      </c>
      <c r="C9866" t="s">
        <v>543</v>
      </c>
      <c r="D9866" t="s">
        <v>4346</v>
      </c>
      <c r="E9866" t="s">
        <v>59</v>
      </c>
      <c r="F9866" t="b">
        <v>0</v>
      </c>
      <c r="G9866" t="s">
        <v>65</v>
      </c>
      <c r="H9866" s="1">
        <v>46127.62736111111</v>
      </c>
      <c r="I9866" t="b">
        <v>0</v>
      </c>
      <c r="J9866" t="b">
        <v>1</v>
      </c>
      <c r="K9866" t="s">
        <v>41</v>
      </c>
      <c r="L9866" t="s">
        <v>60</v>
      </c>
      <c r="M9866">
        <v>187000</v>
      </c>
      <c r="N9866"/>
      <c r="O9866" t="s">
        <v>577</v>
      </c>
      <c r="P9866" t="s">
        <v>10895</v>
      </c>
    </row>
    <row r="9867" spans="1:16" x14ac:dyDescent="0.25">
      <c r="A9867" t="s">
        <v>2</v>
      </c>
      <c r="B9867" t="s">
        <v>19106</v>
      </c>
      <c r="C9867" t="s">
        <v>19107</v>
      </c>
      <c r="D9867" t="s">
        <v>19108</v>
      </c>
      <c r="E9867" t="s">
        <v>59</v>
      </c>
      <c r="F9867" t="b">
        <v>0</v>
      </c>
      <c r="G9867" t="s">
        <v>25</v>
      </c>
      <c r="H9867" s="1">
        <v>46127.627916666657</v>
      </c>
      <c r="I9867" t="b">
        <v>0</v>
      </c>
      <c r="J9867" t="b">
        <v>0</v>
      </c>
      <c r="K9867" t="s">
        <v>25</v>
      </c>
      <c r="L9867" t="s">
        <v>60</v>
      </c>
      <c r="M9867">
        <v>96000</v>
      </c>
      <c r="N9867"/>
      <c r="O9867" t="s">
        <v>1854</v>
      </c>
      <c r="P9867" t="s">
        <v>19109</v>
      </c>
    </row>
    <row r="9868" spans="1:16" x14ac:dyDescent="0.25">
      <c r="A9868" t="s">
        <v>5</v>
      </c>
      <c r="B9868" t="s">
        <v>17426</v>
      </c>
      <c r="C9868" t="s">
        <v>1286</v>
      </c>
      <c r="D9868" t="s">
        <v>4346</v>
      </c>
      <c r="E9868" t="s">
        <v>59</v>
      </c>
      <c r="F9868" t="b">
        <v>0</v>
      </c>
      <c r="G9868" t="s">
        <v>65</v>
      </c>
      <c r="H9868" s="1">
        <v>46127.628495370373</v>
      </c>
      <c r="I9868" t="b">
        <v>0</v>
      </c>
      <c r="J9868" t="b">
        <v>1</v>
      </c>
      <c r="K9868" t="s">
        <v>41</v>
      </c>
      <c r="L9868" t="s">
        <v>60</v>
      </c>
      <c r="M9868">
        <v>178000</v>
      </c>
      <c r="N9868"/>
      <c r="O9868" t="s">
        <v>1183</v>
      </c>
      <c r="P9868" t="s">
        <v>15737</v>
      </c>
    </row>
    <row r="9869" spans="1:16" x14ac:dyDescent="0.25">
      <c r="A9869" t="s">
        <v>1</v>
      </c>
      <c r="B9869" t="s">
        <v>11740</v>
      </c>
      <c r="C9869" t="s">
        <v>1286</v>
      </c>
      <c r="D9869" t="s">
        <v>4346</v>
      </c>
      <c r="E9869" t="s">
        <v>59</v>
      </c>
      <c r="F9869" t="b">
        <v>0</v>
      </c>
      <c r="G9869" t="s">
        <v>89</v>
      </c>
      <c r="H9869" s="1">
        <v>46127.628495370373</v>
      </c>
      <c r="I9869" t="b">
        <v>0</v>
      </c>
      <c r="J9869" t="b">
        <v>1</v>
      </c>
      <c r="K9869" t="s">
        <v>41</v>
      </c>
      <c r="L9869" t="s">
        <v>60</v>
      </c>
      <c r="M9869">
        <v>152500</v>
      </c>
      <c r="N9869"/>
      <c r="O9869" t="s">
        <v>1183</v>
      </c>
      <c r="P9869" t="s">
        <v>11473</v>
      </c>
    </row>
    <row r="9870" spans="1:16" x14ac:dyDescent="0.25">
      <c r="A9870" t="s">
        <v>1</v>
      </c>
      <c r="B9870" t="s">
        <v>19360</v>
      </c>
      <c r="C9870" t="s">
        <v>743</v>
      </c>
      <c r="D9870" t="s">
        <v>4526</v>
      </c>
      <c r="E9870" t="s">
        <v>88</v>
      </c>
      <c r="F9870" t="b">
        <v>0</v>
      </c>
      <c r="G9870" t="s">
        <v>77</v>
      </c>
      <c r="H9870" s="1">
        <v>46127.628518518519</v>
      </c>
      <c r="I9870" t="b">
        <v>0</v>
      </c>
      <c r="J9870" t="b">
        <v>1</v>
      </c>
      <c r="K9870" t="s">
        <v>41</v>
      </c>
      <c r="L9870" t="s">
        <v>74</v>
      </c>
      <c r="M9870"/>
      <c r="N9870">
        <v>95</v>
      </c>
      <c r="O9870" t="s">
        <v>15461</v>
      </c>
      <c r="P9870" t="s">
        <v>19361</v>
      </c>
    </row>
    <row r="9871" spans="1:16" x14ac:dyDescent="0.25">
      <c r="A9871" t="s">
        <v>1</v>
      </c>
      <c r="B9871" t="s">
        <v>316</v>
      </c>
      <c r="C9871" t="s">
        <v>335</v>
      </c>
      <c r="D9871" t="s">
        <v>4346</v>
      </c>
      <c r="E9871" t="s">
        <v>59</v>
      </c>
      <c r="F9871" t="b">
        <v>0</v>
      </c>
      <c r="G9871" t="s">
        <v>77</v>
      </c>
      <c r="H9871" s="1">
        <v>46127.628622685188</v>
      </c>
      <c r="I9871" t="b">
        <v>0</v>
      </c>
      <c r="J9871" t="b">
        <v>1</v>
      </c>
      <c r="K9871" t="s">
        <v>41</v>
      </c>
      <c r="L9871" t="s">
        <v>60</v>
      </c>
      <c r="M9871">
        <v>130000</v>
      </c>
      <c r="N9871"/>
      <c r="O9871" t="s">
        <v>19362</v>
      </c>
      <c r="P9871" t="s">
        <v>19363</v>
      </c>
    </row>
    <row r="9872" spans="1:16" x14ac:dyDescent="0.25">
      <c r="A9872" t="s">
        <v>1</v>
      </c>
      <c r="B9872" t="s">
        <v>19364</v>
      </c>
      <c r="C9872" t="s">
        <v>246</v>
      </c>
      <c r="D9872" t="s">
        <v>4346</v>
      </c>
      <c r="E9872" t="s">
        <v>59</v>
      </c>
      <c r="F9872" t="b">
        <v>0</v>
      </c>
      <c r="G9872" t="s">
        <v>73</v>
      </c>
      <c r="H9872" s="1">
        <v>46127.628657407397</v>
      </c>
      <c r="I9872" t="b">
        <v>1</v>
      </c>
      <c r="J9872" t="b">
        <v>0</v>
      </c>
      <c r="K9872" t="s">
        <v>41</v>
      </c>
      <c r="L9872" t="s">
        <v>60</v>
      </c>
      <c r="M9872">
        <v>150336.33499999999</v>
      </c>
      <c r="N9872"/>
      <c r="O9872" t="s">
        <v>19365</v>
      </c>
      <c r="P9872" t="s">
        <v>19366</v>
      </c>
    </row>
    <row r="9873" spans="1:16" x14ac:dyDescent="0.25">
      <c r="A9873" t="s">
        <v>1</v>
      </c>
      <c r="B9873" t="s">
        <v>19099</v>
      </c>
      <c r="C9873" t="s">
        <v>19</v>
      </c>
      <c r="D9873" t="s">
        <v>4526</v>
      </c>
      <c r="E9873" t="s">
        <v>59</v>
      </c>
      <c r="F9873" t="b">
        <v>0</v>
      </c>
      <c r="G9873" t="s">
        <v>19</v>
      </c>
      <c r="H9873" s="1">
        <v>46127.629305555558</v>
      </c>
      <c r="I9873" t="b">
        <v>1</v>
      </c>
      <c r="J9873" t="b">
        <v>0</v>
      </c>
      <c r="K9873" t="s">
        <v>19</v>
      </c>
      <c r="L9873" t="s">
        <v>60</v>
      </c>
      <c r="M9873">
        <v>2000000</v>
      </c>
      <c r="N9873"/>
      <c r="O9873" t="s">
        <v>19100</v>
      </c>
      <c r="P9873" t="s">
        <v>19101</v>
      </c>
    </row>
    <row r="9874" spans="1:16" x14ac:dyDescent="0.25">
      <c r="A9874" t="s">
        <v>0</v>
      </c>
      <c r="B9874" t="s">
        <v>3862</v>
      </c>
      <c r="C9874" t="s">
        <v>1310</v>
      </c>
      <c r="D9874" t="s">
        <v>4346</v>
      </c>
      <c r="E9874" t="s">
        <v>59</v>
      </c>
      <c r="F9874" t="b">
        <v>0</v>
      </c>
      <c r="G9874" t="s">
        <v>32</v>
      </c>
      <c r="H9874" s="1">
        <v>46127.668553240743</v>
      </c>
      <c r="I9874" t="b">
        <v>0</v>
      </c>
      <c r="J9874" t="b">
        <v>0</v>
      </c>
      <c r="K9874" t="s">
        <v>32</v>
      </c>
      <c r="L9874" t="s">
        <v>74</v>
      </c>
      <c r="M9874"/>
      <c r="N9874">
        <v>15</v>
      </c>
      <c r="O9874" t="s">
        <v>19367</v>
      </c>
      <c r="P9874" t="s">
        <v>1314</v>
      </c>
    </row>
    <row r="9875" spans="1:16" x14ac:dyDescent="0.25">
      <c r="A9875" t="s">
        <v>2</v>
      </c>
      <c r="B9875" t="s">
        <v>19368</v>
      </c>
      <c r="C9875" t="s">
        <v>81</v>
      </c>
      <c r="D9875" t="s">
        <v>6368</v>
      </c>
      <c r="E9875" t="s">
        <v>59</v>
      </c>
      <c r="F9875" t="b">
        <v>0</v>
      </c>
      <c r="G9875" t="s">
        <v>77</v>
      </c>
      <c r="H9875" s="1">
        <v>46127.668958333343</v>
      </c>
      <c r="I9875" t="b">
        <v>0</v>
      </c>
      <c r="J9875" t="b">
        <v>0</v>
      </c>
      <c r="K9875" t="s">
        <v>41</v>
      </c>
      <c r="L9875" t="s">
        <v>60</v>
      </c>
      <c r="M9875">
        <v>182500</v>
      </c>
      <c r="N9875"/>
      <c r="O9875" t="s">
        <v>843</v>
      </c>
    </row>
    <row r="9876" spans="1:16" x14ac:dyDescent="0.25">
      <c r="A9876" t="s">
        <v>2</v>
      </c>
      <c r="B9876" t="s">
        <v>19369</v>
      </c>
      <c r="C9876" t="s">
        <v>142</v>
      </c>
      <c r="D9876" t="s">
        <v>4346</v>
      </c>
      <c r="E9876" t="s">
        <v>59</v>
      </c>
      <c r="F9876" t="b">
        <v>0</v>
      </c>
      <c r="G9876" t="s">
        <v>65</v>
      </c>
      <c r="H9876" s="1">
        <v>46127.669016203698</v>
      </c>
      <c r="I9876" t="b">
        <v>0</v>
      </c>
      <c r="J9876" t="b">
        <v>0</v>
      </c>
      <c r="K9876" t="s">
        <v>41</v>
      </c>
      <c r="L9876" t="s">
        <v>60</v>
      </c>
      <c r="M9876">
        <v>165949</v>
      </c>
      <c r="N9876"/>
      <c r="O9876" t="s">
        <v>19370</v>
      </c>
      <c r="P9876" t="s">
        <v>2319</v>
      </c>
    </row>
    <row r="9877" spans="1:16" x14ac:dyDescent="0.25">
      <c r="A9877" t="s">
        <v>8</v>
      </c>
      <c r="B9877" t="s">
        <v>19371</v>
      </c>
      <c r="C9877" t="s">
        <v>40</v>
      </c>
      <c r="D9877" t="s">
        <v>4526</v>
      </c>
      <c r="E9877" t="s">
        <v>88</v>
      </c>
      <c r="F9877" t="b">
        <v>0</v>
      </c>
      <c r="G9877" t="s">
        <v>40</v>
      </c>
      <c r="H9877" s="1">
        <v>46127.671701388892</v>
      </c>
      <c r="I9877" t="b">
        <v>0</v>
      </c>
      <c r="J9877" t="b">
        <v>0</v>
      </c>
      <c r="K9877" t="s">
        <v>40</v>
      </c>
      <c r="L9877" t="s">
        <v>60</v>
      </c>
      <c r="M9877">
        <v>182000</v>
      </c>
      <c r="N9877"/>
      <c r="O9877" t="s">
        <v>2794</v>
      </c>
      <c r="P9877" t="s">
        <v>7274</v>
      </c>
    </row>
    <row r="9878" spans="1:16" x14ac:dyDescent="0.25">
      <c r="A9878" t="s">
        <v>6</v>
      </c>
      <c r="B9878" t="s">
        <v>19372</v>
      </c>
      <c r="C9878" t="s">
        <v>320</v>
      </c>
      <c r="D9878" t="s">
        <v>2360</v>
      </c>
      <c r="E9878" t="s">
        <v>59</v>
      </c>
      <c r="F9878" t="b">
        <v>0</v>
      </c>
      <c r="G9878" t="s">
        <v>73</v>
      </c>
      <c r="H9878" s="1">
        <v>46127.709444444437</v>
      </c>
      <c r="I9878" t="b">
        <v>0</v>
      </c>
      <c r="J9878" t="b">
        <v>0</v>
      </c>
      <c r="K9878" t="s">
        <v>41</v>
      </c>
      <c r="L9878" t="s">
        <v>60</v>
      </c>
      <c r="M9878">
        <v>160000.01</v>
      </c>
      <c r="N9878"/>
      <c r="O9878" t="s">
        <v>7729</v>
      </c>
      <c r="P9878" t="s">
        <v>1590</v>
      </c>
    </row>
    <row r="9879" spans="1:16" x14ac:dyDescent="0.25">
      <c r="A9879" t="s">
        <v>1</v>
      </c>
      <c r="B9879" t="s">
        <v>7756</v>
      </c>
      <c r="C9879" t="s">
        <v>165</v>
      </c>
      <c r="D9879" t="s">
        <v>4526</v>
      </c>
      <c r="E9879" t="s">
        <v>59</v>
      </c>
      <c r="F9879" t="b">
        <v>0</v>
      </c>
      <c r="G9879" t="s">
        <v>73</v>
      </c>
      <c r="H9879" s="1">
        <v>46127.709456018521</v>
      </c>
      <c r="I9879" t="b">
        <v>0</v>
      </c>
      <c r="J9879" t="b">
        <v>1</v>
      </c>
      <c r="K9879" t="s">
        <v>41</v>
      </c>
      <c r="L9879" t="s">
        <v>60</v>
      </c>
      <c r="M9879">
        <v>105000</v>
      </c>
      <c r="N9879"/>
      <c r="O9879" t="s">
        <v>10744</v>
      </c>
      <c r="P9879" t="s">
        <v>19373</v>
      </c>
    </row>
    <row r="9880" spans="1:16" x14ac:dyDescent="0.25">
      <c r="A9880" t="s">
        <v>0</v>
      </c>
      <c r="B9880" t="s">
        <v>19374</v>
      </c>
      <c r="C9880" t="s">
        <v>165</v>
      </c>
      <c r="D9880" t="s">
        <v>2360</v>
      </c>
      <c r="E9880" t="s">
        <v>59</v>
      </c>
      <c r="F9880" t="b">
        <v>0</v>
      </c>
      <c r="G9880" t="s">
        <v>73</v>
      </c>
      <c r="H9880" s="1">
        <v>46127.709479166668</v>
      </c>
      <c r="I9880" t="b">
        <v>0</v>
      </c>
      <c r="J9880" t="b">
        <v>1</v>
      </c>
      <c r="K9880" t="s">
        <v>41</v>
      </c>
      <c r="L9880" t="s">
        <v>60</v>
      </c>
      <c r="M9880">
        <v>151500</v>
      </c>
      <c r="N9880"/>
      <c r="O9880" t="s">
        <v>1355</v>
      </c>
      <c r="P9880" t="s">
        <v>19375</v>
      </c>
    </row>
    <row r="9881" spans="1:16" x14ac:dyDescent="0.25">
      <c r="A9881" t="s">
        <v>0</v>
      </c>
      <c r="B9881" t="s">
        <v>298</v>
      </c>
      <c r="C9881" t="s">
        <v>2605</v>
      </c>
      <c r="D9881" t="s">
        <v>2360</v>
      </c>
      <c r="E9881" t="s">
        <v>59</v>
      </c>
      <c r="F9881" t="b">
        <v>0</v>
      </c>
      <c r="G9881" t="s">
        <v>65</v>
      </c>
      <c r="H9881" s="1">
        <v>46127.709537037037</v>
      </c>
      <c r="I9881" t="b">
        <v>0</v>
      </c>
      <c r="J9881" t="b">
        <v>0</v>
      </c>
      <c r="K9881" t="s">
        <v>41</v>
      </c>
      <c r="L9881" t="s">
        <v>74</v>
      </c>
      <c r="M9881"/>
      <c r="N9881">
        <v>49.5</v>
      </c>
      <c r="O9881" t="s">
        <v>3167</v>
      </c>
      <c r="P9881" t="s">
        <v>19376</v>
      </c>
    </row>
    <row r="9882" spans="1:16" x14ac:dyDescent="0.25">
      <c r="A9882" t="s">
        <v>0</v>
      </c>
      <c r="B9882" t="s">
        <v>19247</v>
      </c>
      <c r="C9882" t="s">
        <v>1263</v>
      </c>
      <c r="D9882" t="s">
        <v>2360</v>
      </c>
      <c r="E9882" t="s">
        <v>59</v>
      </c>
      <c r="F9882" t="b">
        <v>0</v>
      </c>
      <c r="G9882" t="s">
        <v>65</v>
      </c>
      <c r="H9882" s="1">
        <v>46127.709641203714</v>
      </c>
      <c r="I9882" t="b">
        <v>1</v>
      </c>
      <c r="J9882" t="b">
        <v>0</v>
      </c>
      <c r="K9882" t="s">
        <v>41</v>
      </c>
      <c r="L9882" t="s">
        <v>74</v>
      </c>
      <c r="M9882"/>
      <c r="N9882">
        <v>28.5</v>
      </c>
      <c r="O9882" t="s">
        <v>3729</v>
      </c>
      <c r="P9882" t="s">
        <v>3990</v>
      </c>
    </row>
    <row r="9883" spans="1:16" x14ac:dyDescent="0.25">
      <c r="A9883" t="s">
        <v>8</v>
      </c>
      <c r="B9883" t="s">
        <v>19377</v>
      </c>
      <c r="C9883" t="s">
        <v>112</v>
      </c>
      <c r="D9883" t="s">
        <v>4526</v>
      </c>
      <c r="E9883" t="s">
        <v>59</v>
      </c>
      <c r="F9883" t="b">
        <v>0</v>
      </c>
      <c r="G9883" t="s">
        <v>65</v>
      </c>
      <c r="H9883" s="1">
        <v>46127.710694444453</v>
      </c>
      <c r="I9883" t="b">
        <v>0</v>
      </c>
      <c r="J9883" t="b">
        <v>1</v>
      </c>
      <c r="K9883" t="s">
        <v>41</v>
      </c>
      <c r="L9883" t="s">
        <v>60</v>
      </c>
      <c r="M9883">
        <v>250000</v>
      </c>
      <c r="N9883"/>
      <c r="O9883" t="s">
        <v>19378</v>
      </c>
      <c r="P9883" t="s">
        <v>1972</v>
      </c>
    </row>
    <row r="9884" spans="1:16" x14ac:dyDescent="0.25">
      <c r="A9884" t="s">
        <v>1</v>
      </c>
      <c r="B9884" t="s">
        <v>19379</v>
      </c>
      <c r="C9884" t="s">
        <v>76</v>
      </c>
      <c r="D9884" t="s">
        <v>4346</v>
      </c>
      <c r="E9884" t="s">
        <v>59</v>
      </c>
      <c r="F9884" t="b">
        <v>1</v>
      </c>
      <c r="G9884" t="s">
        <v>68</v>
      </c>
      <c r="H9884" s="1">
        <v>46127.711782407408</v>
      </c>
      <c r="I9884" t="b">
        <v>0</v>
      </c>
      <c r="J9884" t="b">
        <v>1</v>
      </c>
      <c r="K9884" t="s">
        <v>41</v>
      </c>
      <c r="L9884" t="s">
        <v>60</v>
      </c>
      <c r="M9884">
        <v>165000</v>
      </c>
      <c r="N9884"/>
      <c r="O9884" t="s">
        <v>19380</v>
      </c>
      <c r="P9884" t="s">
        <v>19381</v>
      </c>
    </row>
    <row r="9885" spans="1:16" x14ac:dyDescent="0.25">
      <c r="A9885" t="s">
        <v>1</v>
      </c>
      <c r="B9885" t="s">
        <v>10193</v>
      </c>
      <c r="C9885" t="s">
        <v>115</v>
      </c>
      <c r="D9885" t="s">
        <v>5349</v>
      </c>
      <c r="E9885" t="s">
        <v>59</v>
      </c>
      <c r="F9885" t="b">
        <v>0</v>
      </c>
      <c r="G9885" t="s">
        <v>89</v>
      </c>
      <c r="H9885" s="1">
        <v>46127.711875000001</v>
      </c>
      <c r="I9885" t="b">
        <v>0</v>
      </c>
      <c r="J9885" t="b">
        <v>1</v>
      </c>
      <c r="K9885" t="s">
        <v>41</v>
      </c>
      <c r="L9885" t="s">
        <v>60</v>
      </c>
      <c r="M9885">
        <v>176500</v>
      </c>
      <c r="N9885"/>
      <c r="O9885" t="s">
        <v>116</v>
      </c>
      <c r="P9885" t="s">
        <v>10066</v>
      </c>
    </row>
    <row r="9886" spans="1:16" x14ac:dyDescent="0.25">
      <c r="A9886" t="s">
        <v>0</v>
      </c>
      <c r="B9886" t="s">
        <v>19382</v>
      </c>
      <c r="C9886" t="s">
        <v>2088</v>
      </c>
      <c r="D9886" t="s">
        <v>4346</v>
      </c>
      <c r="E9886" t="s">
        <v>59</v>
      </c>
      <c r="F9886" t="b">
        <v>0</v>
      </c>
      <c r="G9886" t="s">
        <v>65</v>
      </c>
      <c r="H9886" s="1">
        <v>46127.751203703701</v>
      </c>
      <c r="I9886" t="b">
        <v>0</v>
      </c>
      <c r="J9886" t="b">
        <v>0</v>
      </c>
      <c r="K9886" t="s">
        <v>41</v>
      </c>
      <c r="L9886" t="s">
        <v>60</v>
      </c>
      <c r="M9886">
        <v>55000</v>
      </c>
      <c r="N9886"/>
      <c r="O9886" t="s">
        <v>19383</v>
      </c>
      <c r="P9886" t="s">
        <v>4661</v>
      </c>
    </row>
    <row r="9887" spans="1:16" x14ac:dyDescent="0.25">
      <c r="A9887" t="s">
        <v>0</v>
      </c>
      <c r="B9887" t="s">
        <v>19384</v>
      </c>
      <c r="C9887" t="s">
        <v>76</v>
      </c>
      <c r="D9887" t="s">
        <v>141</v>
      </c>
      <c r="E9887" t="s">
        <v>88</v>
      </c>
      <c r="F9887" t="b">
        <v>1</v>
      </c>
      <c r="G9887" t="s">
        <v>41</v>
      </c>
      <c r="H9887" s="1">
        <v>46127.752210648148</v>
      </c>
      <c r="I9887" t="b">
        <v>1</v>
      </c>
      <c r="J9887" t="b">
        <v>0</v>
      </c>
      <c r="K9887" t="s">
        <v>41</v>
      </c>
      <c r="L9887" t="s">
        <v>74</v>
      </c>
      <c r="M9887"/>
      <c r="N9887">
        <v>48</v>
      </c>
      <c r="O9887" t="s">
        <v>141</v>
      </c>
      <c r="P9887" t="s">
        <v>219</v>
      </c>
    </row>
    <row r="9888" spans="1:16" x14ac:dyDescent="0.25">
      <c r="A9888" t="s">
        <v>5</v>
      </c>
      <c r="B9888" t="s">
        <v>19385</v>
      </c>
      <c r="C9888" t="s">
        <v>201</v>
      </c>
      <c r="D9888" t="s">
        <v>4346</v>
      </c>
      <c r="E9888" t="s">
        <v>59</v>
      </c>
      <c r="F9888" t="b">
        <v>0</v>
      </c>
      <c r="G9888" t="s">
        <v>77</v>
      </c>
      <c r="H9888" s="1">
        <v>46127.753449074073</v>
      </c>
      <c r="I9888" t="b">
        <v>0</v>
      </c>
      <c r="J9888" t="b">
        <v>1</v>
      </c>
      <c r="K9888" t="s">
        <v>41</v>
      </c>
      <c r="L9888" t="s">
        <v>60</v>
      </c>
      <c r="M9888">
        <v>154000</v>
      </c>
      <c r="N9888"/>
      <c r="O9888" t="s">
        <v>19386</v>
      </c>
      <c r="P9888" t="s">
        <v>19387</v>
      </c>
    </row>
    <row r="9889" spans="1:16" x14ac:dyDescent="0.25">
      <c r="A9889" t="s">
        <v>1</v>
      </c>
      <c r="B9889" t="s">
        <v>512</v>
      </c>
      <c r="C9889" t="s">
        <v>359</v>
      </c>
      <c r="D9889" t="s">
        <v>4346</v>
      </c>
      <c r="E9889" t="s">
        <v>59</v>
      </c>
      <c r="F9889" t="b">
        <v>0</v>
      </c>
      <c r="G9889" t="s">
        <v>65</v>
      </c>
      <c r="H9889" s="1">
        <v>46127.753483796303</v>
      </c>
      <c r="I9889" t="b">
        <v>0</v>
      </c>
      <c r="J9889" t="b">
        <v>0</v>
      </c>
      <c r="K9889" t="s">
        <v>41</v>
      </c>
      <c r="L9889" t="s">
        <v>60</v>
      </c>
      <c r="M9889">
        <v>156300</v>
      </c>
      <c r="N9889"/>
      <c r="O9889" t="s">
        <v>6111</v>
      </c>
      <c r="P9889" t="s">
        <v>19388</v>
      </c>
    </row>
    <row r="9890" spans="1:16" x14ac:dyDescent="0.25">
      <c r="A9890" t="s">
        <v>1</v>
      </c>
      <c r="B9890" t="s">
        <v>19389</v>
      </c>
      <c r="C9890" t="s">
        <v>148</v>
      </c>
      <c r="D9890" t="s">
        <v>4526</v>
      </c>
      <c r="E9890" t="s">
        <v>59</v>
      </c>
      <c r="F9890" t="b">
        <v>0</v>
      </c>
      <c r="G9890" t="s">
        <v>77</v>
      </c>
      <c r="H9890" s="1">
        <v>46127.753622685188</v>
      </c>
      <c r="I9890" t="b">
        <v>0</v>
      </c>
      <c r="J9890" t="b">
        <v>0</v>
      </c>
      <c r="K9890" t="s">
        <v>41</v>
      </c>
      <c r="L9890" t="s">
        <v>60</v>
      </c>
      <c r="M9890">
        <v>115000</v>
      </c>
      <c r="N9890"/>
      <c r="O9890" t="s">
        <v>19390</v>
      </c>
      <c r="P9890" t="s">
        <v>19391</v>
      </c>
    </row>
    <row r="9891" spans="1:16" x14ac:dyDescent="0.25">
      <c r="A9891" t="s">
        <v>1</v>
      </c>
      <c r="B9891" t="s">
        <v>512</v>
      </c>
      <c r="C9891" t="s">
        <v>19392</v>
      </c>
      <c r="D9891" t="s">
        <v>4346</v>
      </c>
      <c r="E9891" t="s">
        <v>59</v>
      </c>
      <c r="F9891" t="b">
        <v>0</v>
      </c>
      <c r="G9891" t="s">
        <v>73</v>
      </c>
      <c r="H9891" s="1">
        <v>46127.753657407397</v>
      </c>
      <c r="I9891" t="b">
        <v>0</v>
      </c>
      <c r="J9891" t="b">
        <v>0</v>
      </c>
      <c r="K9891" t="s">
        <v>41</v>
      </c>
      <c r="L9891" t="s">
        <v>60</v>
      </c>
      <c r="M9891">
        <v>156300</v>
      </c>
      <c r="N9891"/>
      <c r="O9891" t="s">
        <v>6111</v>
      </c>
      <c r="P9891" t="s">
        <v>19388</v>
      </c>
    </row>
    <row r="9892" spans="1:16" x14ac:dyDescent="0.25">
      <c r="A9892" t="s">
        <v>1</v>
      </c>
      <c r="B9892" t="s">
        <v>1016</v>
      </c>
      <c r="C9892" t="s">
        <v>18761</v>
      </c>
      <c r="D9892" t="s">
        <v>4346</v>
      </c>
      <c r="E9892" t="s">
        <v>59</v>
      </c>
      <c r="F9892" t="b">
        <v>0</v>
      </c>
      <c r="G9892" t="s">
        <v>19</v>
      </c>
      <c r="H9892" s="1">
        <v>46127.754351851851</v>
      </c>
      <c r="I9892" t="b">
        <v>1</v>
      </c>
      <c r="J9892" t="b">
        <v>0</v>
      </c>
      <c r="K9892" t="s">
        <v>19</v>
      </c>
      <c r="L9892" t="s">
        <v>60</v>
      </c>
      <c r="M9892">
        <v>1525000</v>
      </c>
      <c r="N9892"/>
      <c r="O9892" t="s">
        <v>18762</v>
      </c>
    </row>
    <row r="9893" spans="1:16" x14ac:dyDescent="0.25">
      <c r="A9893" t="s">
        <v>7</v>
      </c>
      <c r="B9893" t="s">
        <v>2894</v>
      </c>
      <c r="C9893" t="s">
        <v>382</v>
      </c>
      <c r="D9893" t="s">
        <v>4346</v>
      </c>
      <c r="E9893" t="s">
        <v>59</v>
      </c>
      <c r="F9893" t="b">
        <v>0</v>
      </c>
      <c r="G9893" t="s">
        <v>77</v>
      </c>
      <c r="H9893" s="1">
        <v>46127.792766203696</v>
      </c>
      <c r="I9893" t="b">
        <v>1</v>
      </c>
      <c r="J9893" t="b">
        <v>1</v>
      </c>
      <c r="K9893" t="s">
        <v>41</v>
      </c>
      <c r="L9893" t="s">
        <v>60</v>
      </c>
      <c r="M9893">
        <v>168500</v>
      </c>
      <c r="N9893"/>
      <c r="O9893" t="s">
        <v>19393</v>
      </c>
      <c r="P9893" t="s">
        <v>4075</v>
      </c>
    </row>
    <row r="9894" spans="1:16" x14ac:dyDescent="0.25">
      <c r="A9894" t="s">
        <v>0</v>
      </c>
      <c r="B9894" t="s">
        <v>19394</v>
      </c>
      <c r="C9894" t="s">
        <v>1423</v>
      </c>
      <c r="D9894" t="s">
        <v>4526</v>
      </c>
      <c r="E9894" t="s">
        <v>59</v>
      </c>
      <c r="F9894" t="b">
        <v>0</v>
      </c>
      <c r="G9894" t="s">
        <v>89</v>
      </c>
      <c r="H9894" s="1">
        <v>46127.79277777778</v>
      </c>
      <c r="I9894" t="b">
        <v>1</v>
      </c>
      <c r="J9894" t="b">
        <v>1</v>
      </c>
      <c r="K9894" t="s">
        <v>41</v>
      </c>
      <c r="L9894" t="s">
        <v>60</v>
      </c>
      <c r="M9894">
        <v>140000</v>
      </c>
      <c r="N9894"/>
      <c r="O9894" t="s">
        <v>7887</v>
      </c>
      <c r="P9894" t="s">
        <v>19395</v>
      </c>
    </row>
    <row r="9895" spans="1:16" x14ac:dyDescent="0.25">
      <c r="A9895" t="s">
        <v>0</v>
      </c>
      <c r="B9895" t="s">
        <v>11839</v>
      </c>
      <c r="C9895" t="s">
        <v>5239</v>
      </c>
      <c r="D9895" t="s">
        <v>4633</v>
      </c>
      <c r="E9895" t="s">
        <v>59</v>
      </c>
      <c r="F9895" t="b">
        <v>0</v>
      </c>
      <c r="G9895" t="s">
        <v>40</v>
      </c>
      <c r="H9895" s="1">
        <v>46127.793981481482</v>
      </c>
      <c r="I9895" t="b">
        <v>0</v>
      </c>
      <c r="J9895" t="b">
        <v>0</v>
      </c>
      <c r="K9895" t="s">
        <v>40</v>
      </c>
      <c r="L9895" t="s">
        <v>60</v>
      </c>
      <c r="M9895">
        <v>40000</v>
      </c>
      <c r="N9895"/>
      <c r="O9895" t="s">
        <v>4633</v>
      </c>
      <c r="P9895" t="s">
        <v>3830</v>
      </c>
    </row>
    <row r="9896" spans="1:16" x14ac:dyDescent="0.25">
      <c r="A9896" t="s">
        <v>8</v>
      </c>
      <c r="B9896" t="s">
        <v>19396</v>
      </c>
      <c r="C9896" t="s">
        <v>19397</v>
      </c>
      <c r="D9896" t="s">
        <v>4633</v>
      </c>
      <c r="E9896" t="s">
        <v>59</v>
      </c>
      <c r="F9896" t="b">
        <v>0</v>
      </c>
      <c r="G9896" t="s">
        <v>21</v>
      </c>
      <c r="H9896" s="1">
        <v>46127.794432870367</v>
      </c>
      <c r="I9896" t="b">
        <v>0</v>
      </c>
      <c r="J9896" t="b">
        <v>0</v>
      </c>
      <c r="K9896" t="s">
        <v>21</v>
      </c>
      <c r="L9896" t="s">
        <v>60</v>
      </c>
      <c r="M9896">
        <v>4250000</v>
      </c>
      <c r="N9896"/>
      <c r="O9896" t="s">
        <v>4633</v>
      </c>
      <c r="P9896" t="s">
        <v>19398</v>
      </c>
    </row>
    <row r="9897" spans="1:16" x14ac:dyDescent="0.25">
      <c r="A9897" t="s">
        <v>1</v>
      </c>
      <c r="B9897" t="s">
        <v>736</v>
      </c>
      <c r="C9897" t="s">
        <v>218</v>
      </c>
      <c r="D9897" t="s">
        <v>4526</v>
      </c>
      <c r="E9897" t="s">
        <v>59</v>
      </c>
      <c r="F9897" t="b">
        <v>0</v>
      </c>
      <c r="G9897" t="s">
        <v>65</v>
      </c>
      <c r="H9897" s="1">
        <v>46127.795185185183</v>
      </c>
      <c r="I9897" t="b">
        <v>1</v>
      </c>
      <c r="J9897" t="b">
        <v>0</v>
      </c>
      <c r="K9897" t="s">
        <v>41</v>
      </c>
      <c r="L9897" t="s">
        <v>74</v>
      </c>
      <c r="M9897"/>
      <c r="N9897">
        <v>82.5</v>
      </c>
      <c r="O9897" t="s">
        <v>323</v>
      </c>
      <c r="P9897" t="s">
        <v>19399</v>
      </c>
    </row>
    <row r="9898" spans="1:16" x14ac:dyDescent="0.25">
      <c r="A9898" t="s">
        <v>1</v>
      </c>
      <c r="B9898" t="s">
        <v>19400</v>
      </c>
      <c r="C9898" t="s">
        <v>2766</v>
      </c>
      <c r="D9898" t="s">
        <v>4526</v>
      </c>
      <c r="E9898" t="s">
        <v>59</v>
      </c>
      <c r="F9898" t="b">
        <v>0</v>
      </c>
      <c r="G9898" t="s">
        <v>89</v>
      </c>
      <c r="H9898" s="1">
        <v>46127.795208333337</v>
      </c>
      <c r="I9898" t="b">
        <v>0</v>
      </c>
      <c r="J9898" t="b">
        <v>1</v>
      </c>
      <c r="K9898" t="s">
        <v>41</v>
      </c>
      <c r="L9898" t="s">
        <v>74</v>
      </c>
      <c r="M9898"/>
      <c r="N9898">
        <v>67.5</v>
      </c>
      <c r="O9898" t="s">
        <v>7887</v>
      </c>
      <c r="P9898" t="s">
        <v>19401</v>
      </c>
    </row>
    <row r="9899" spans="1:16" x14ac:dyDescent="0.25">
      <c r="A9899" t="s">
        <v>1</v>
      </c>
      <c r="B9899" t="s">
        <v>19402</v>
      </c>
      <c r="C9899" t="s">
        <v>290</v>
      </c>
      <c r="D9899" t="s">
        <v>2360</v>
      </c>
      <c r="E9899" t="s">
        <v>59</v>
      </c>
      <c r="F9899" t="b">
        <v>0</v>
      </c>
      <c r="G9899" t="s">
        <v>77</v>
      </c>
      <c r="H9899" s="1">
        <v>46127.795219907413</v>
      </c>
      <c r="I9899" t="b">
        <v>1</v>
      </c>
      <c r="J9899" t="b">
        <v>1</v>
      </c>
      <c r="K9899" t="s">
        <v>41</v>
      </c>
      <c r="L9899" t="s">
        <v>60</v>
      </c>
      <c r="M9899">
        <v>167500</v>
      </c>
      <c r="N9899"/>
      <c r="O9899" t="s">
        <v>13230</v>
      </c>
    </row>
    <row r="9900" spans="1:16" x14ac:dyDescent="0.25">
      <c r="A9900" t="s">
        <v>0</v>
      </c>
      <c r="B9900" t="s">
        <v>0</v>
      </c>
      <c r="C9900" t="s">
        <v>9922</v>
      </c>
      <c r="D9900" t="s">
        <v>4526</v>
      </c>
      <c r="E9900" t="s">
        <v>88</v>
      </c>
      <c r="F9900" t="b">
        <v>0</v>
      </c>
      <c r="G9900" t="s">
        <v>13</v>
      </c>
      <c r="H9900" s="1">
        <v>46127.795682870368</v>
      </c>
      <c r="I9900" t="b">
        <v>0</v>
      </c>
      <c r="J9900" t="b">
        <v>0</v>
      </c>
      <c r="K9900" t="s">
        <v>13</v>
      </c>
      <c r="L9900" t="s">
        <v>74</v>
      </c>
      <c r="M9900"/>
      <c r="N9900">
        <v>36</v>
      </c>
      <c r="O9900" t="s">
        <v>105</v>
      </c>
      <c r="P9900" t="s">
        <v>19403</v>
      </c>
    </row>
    <row r="9901" spans="1:16" x14ac:dyDescent="0.25">
      <c r="A9901" t="s">
        <v>0</v>
      </c>
      <c r="B9901" t="s">
        <v>19404</v>
      </c>
      <c r="C9901" t="s">
        <v>2605</v>
      </c>
      <c r="D9901" t="s">
        <v>4526</v>
      </c>
      <c r="E9901" t="s">
        <v>88</v>
      </c>
      <c r="F9901" t="b">
        <v>0</v>
      </c>
      <c r="G9901" t="s">
        <v>65</v>
      </c>
      <c r="H9901" s="1">
        <v>46127.834537037037</v>
      </c>
      <c r="I9901" t="b">
        <v>0</v>
      </c>
      <c r="J9901" t="b">
        <v>0</v>
      </c>
      <c r="K9901" t="s">
        <v>41</v>
      </c>
      <c r="L9901" t="s">
        <v>74</v>
      </c>
      <c r="M9901"/>
      <c r="N9901">
        <v>46.5</v>
      </c>
      <c r="O9901" t="s">
        <v>542</v>
      </c>
      <c r="P9901" t="s">
        <v>19376</v>
      </c>
    </row>
    <row r="9902" spans="1:16" x14ac:dyDescent="0.25">
      <c r="A9902" t="s">
        <v>0</v>
      </c>
      <c r="B9902" t="s">
        <v>228</v>
      </c>
      <c r="C9902" t="s">
        <v>142</v>
      </c>
      <c r="D9902" t="s">
        <v>4526</v>
      </c>
      <c r="E9902" t="s">
        <v>88</v>
      </c>
      <c r="F9902" t="b">
        <v>0</v>
      </c>
      <c r="G9902" t="s">
        <v>65</v>
      </c>
      <c r="H9902" s="1">
        <v>46127.834652777783</v>
      </c>
      <c r="I9902" t="b">
        <v>1</v>
      </c>
      <c r="J9902" t="b">
        <v>0</v>
      </c>
      <c r="K9902" t="s">
        <v>41</v>
      </c>
      <c r="L9902" t="s">
        <v>74</v>
      </c>
      <c r="M9902"/>
      <c r="N9902">
        <v>52.5</v>
      </c>
      <c r="O9902" t="s">
        <v>19405</v>
      </c>
      <c r="P9902" t="s">
        <v>3201</v>
      </c>
    </row>
    <row r="9903" spans="1:16" x14ac:dyDescent="0.25">
      <c r="A9903" t="s">
        <v>0</v>
      </c>
      <c r="B9903" t="s">
        <v>19406</v>
      </c>
      <c r="C9903" t="s">
        <v>273</v>
      </c>
      <c r="D9903" t="s">
        <v>4346</v>
      </c>
      <c r="E9903" t="s">
        <v>59</v>
      </c>
      <c r="F9903" t="b">
        <v>0</v>
      </c>
      <c r="G9903" t="s">
        <v>41</v>
      </c>
      <c r="H9903" s="1">
        <v>46127.835543981477</v>
      </c>
      <c r="I9903" t="b">
        <v>0</v>
      </c>
      <c r="J9903" t="b">
        <v>0</v>
      </c>
      <c r="K9903" t="s">
        <v>41</v>
      </c>
      <c r="L9903" t="s">
        <v>60</v>
      </c>
      <c r="M9903">
        <v>74525.5</v>
      </c>
      <c r="N9903"/>
      <c r="O9903" t="s">
        <v>19407</v>
      </c>
      <c r="P9903" t="s">
        <v>19408</v>
      </c>
    </row>
    <row r="9904" spans="1:16" x14ac:dyDescent="0.25">
      <c r="A9904" t="s">
        <v>2</v>
      </c>
      <c r="B9904" t="s">
        <v>19409</v>
      </c>
      <c r="C9904" t="s">
        <v>19410</v>
      </c>
      <c r="D9904" t="s">
        <v>4346</v>
      </c>
      <c r="E9904" t="s">
        <v>59</v>
      </c>
      <c r="F9904" t="b">
        <v>0</v>
      </c>
      <c r="G9904" t="s">
        <v>89</v>
      </c>
      <c r="H9904" s="1">
        <v>46127.835625</v>
      </c>
      <c r="I9904" t="b">
        <v>0</v>
      </c>
      <c r="J9904" t="b">
        <v>0</v>
      </c>
      <c r="K9904" t="s">
        <v>41</v>
      </c>
      <c r="L9904" t="s">
        <v>60</v>
      </c>
      <c r="M9904">
        <v>269500</v>
      </c>
      <c r="N9904"/>
      <c r="O9904" t="s">
        <v>2521</v>
      </c>
      <c r="P9904" t="s">
        <v>19411</v>
      </c>
    </row>
    <row r="9905" spans="1:16" x14ac:dyDescent="0.25">
      <c r="A9905" t="s">
        <v>8</v>
      </c>
      <c r="B9905" t="s">
        <v>19083</v>
      </c>
      <c r="C9905" t="s">
        <v>19084</v>
      </c>
      <c r="D9905" t="s">
        <v>4633</v>
      </c>
      <c r="E9905" t="s">
        <v>59</v>
      </c>
      <c r="F9905" t="b">
        <v>0</v>
      </c>
      <c r="G9905" t="s">
        <v>21</v>
      </c>
      <c r="H9905" s="1">
        <v>46127.836099537039</v>
      </c>
      <c r="I9905" t="b">
        <v>0</v>
      </c>
      <c r="J9905" t="b">
        <v>0</v>
      </c>
      <c r="K9905" t="s">
        <v>21</v>
      </c>
      <c r="L9905" t="s">
        <v>60</v>
      </c>
      <c r="M9905">
        <v>2100000</v>
      </c>
      <c r="N9905"/>
      <c r="O9905" t="s">
        <v>4633</v>
      </c>
      <c r="P9905" t="s">
        <v>19085</v>
      </c>
    </row>
    <row r="9906" spans="1:16" x14ac:dyDescent="0.25">
      <c r="A9906" t="s">
        <v>5</v>
      </c>
      <c r="B9906" t="s">
        <v>19412</v>
      </c>
      <c r="C9906" t="s">
        <v>1004</v>
      </c>
      <c r="D9906" t="s">
        <v>4346</v>
      </c>
      <c r="E9906" t="s">
        <v>59</v>
      </c>
      <c r="F9906" t="b">
        <v>0</v>
      </c>
      <c r="G9906" t="s">
        <v>77</v>
      </c>
      <c r="H9906" s="1">
        <v>46127.836956018517</v>
      </c>
      <c r="I9906" t="b">
        <v>0</v>
      </c>
      <c r="J9906" t="b">
        <v>1</v>
      </c>
      <c r="K9906" t="s">
        <v>41</v>
      </c>
      <c r="L9906" t="s">
        <v>60</v>
      </c>
      <c r="M9906">
        <v>126500</v>
      </c>
      <c r="N9906"/>
      <c r="O9906" t="s">
        <v>2844</v>
      </c>
      <c r="P9906" t="s">
        <v>19413</v>
      </c>
    </row>
    <row r="9907" spans="1:16" x14ac:dyDescent="0.25">
      <c r="A9907" t="s">
        <v>5</v>
      </c>
      <c r="B9907" t="s">
        <v>471</v>
      </c>
      <c r="C9907" t="s">
        <v>500</v>
      </c>
      <c r="D9907" t="s">
        <v>4526</v>
      </c>
      <c r="E9907" t="s">
        <v>88</v>
      </c>
      <c r="F9907" t="b">
        <v>0</v>
      </c>
      <c r="G9907" t="s">
        <v>13</v>
      </c>
      <c r="H9907" s="1">
        <v>46127.837326388893</v>
      </c>
      <c r="I9907" t="b">
        <v>1</v>
      </c>
      <c r="J9907" t="b">
        <v>0</v>
      </c>
      <c r="K9907" t="s">
        <v>13</v>
      </c>
      <c r="L9907" t="s">
        <v>74</v>
      </c>
      <c r="M9907"/>
      <c r="N9907">
        <v>60</v>
      </c>
      <c r="O9907" t="s">
        <v>13156</v>
      </c>
      <c r="P9907" t="s">
        <v>19414</v>
      </c>
    </row>
    <row r="9908" spans="1:16" x14ac:dyDescent="0.25">
      <c r="A9908" t="s">
        <v>0</v>
      </c>
      <c r="B9908" t="s">
        <v>739</v>
      </c>
      <c r="C9908" t="s">
        <v>332</v>
      </c>
      <c r="D9908" t="s">
        <v>2360</v>
      </c>
      <c r="E9908" t="s">
        <v>59</v>
      </c>
      <c r="F9908" t="b">
        <v>0</v>
      </c>
      <c r="G9908" t="s">
        <v>65</v>
      </c>
      <c r="H9908" s="1">
        <v>46127.876296296286</v>
      </c>
      <c r="I9908" t="b">
        <v>0</v>
      </c>
      <c r="J9908" t="b">
        <v>1</v>
      </c>
      <c r="K9908" t="s">
        <v>41</v>
      </c>
      <c r="L9908" t="s">
        <v>60</v>
      </c>
      <c r="M9908">
        <v>176000</v>
      </c>
      <c r="N9908"/>
      <c r="O9908" t="s">
        <v>195</v>
      </c>
      <c r="P9908" t="s">
        <v>1588</v>
      </c>
    </row>
    <row r="9909" spans="1:16" x14ac:dyDescent="0.25">
      <c r="A9909" t="s">
        <v>3</v>
      </c>
      <c r="B9909" t="s">
        <v>18245</v>
      </c>
      <c r="C9909" t="s">
        <v>19415</v>
      </c>
      <c r="D9909" t="s">
        <v>4346</v>
      </c>
      <c r="E9909" t="s">
        <v>59</v>
      </c>
      <c r="F9909" t="b">
        <v>0</v>
      </c>
      <c r="G9909" t="s">
        <v>13</v>
      </c>
      <c r="H9909" s="1">
        <v>46127.87636574074</v>
      </c>
      <c r="I9909" t="b">
        <v>0</v>
      </c>
      <c r="J9909" t="b">
        <v>0</v>
      </c>
      <c r="K9909" t="s">
        <v>13</v>
      </c>
      <c r="L9909" t="s">
        <v>60</v>
      </c>
      <c r="M9909">
        <v>77062.584999999992</v>
      </c>
      <c r="N9909"/>
      <c r="O9909" t="s">
        <v>19416</v>
      </c>
    </row>
    <row r="9910" spans="1:16" x14ac:dyDescent="0.25">
      <c r="A9910" t="s">
        <v>0</v>
      </c>
      <c r="B9910" t="s">
        <v>19417</v>
      </c>
      <c r="C9910" t="s">
        <v>1518</v>
      </c>
      <c r="D9910" t="s">
        <v>2360</v>
      </c>
      <c r="E9910" t="s">
        <v>59</v>
      </c>
      <c r="F9910" t="b">
        <v>0</v>
      </c>
      <c r="G9910" t="s">
        <v>41</v>
      </c>
      <c r="H9910" s="1">
        <v>46127.877245370371</v>
      </c>
      <c r="I9910" t="b">
        <v>1</v>
      </c>
      <c r="J9910" t="b">
        <v>0</v>
      </c>
      <c r="K9910" t="s">
        <v>41</v>
      </c>
      <c r="L9910" t="s">
        <v>74</v>
      </c>
      <c r="M9910"/>
      <c r="N9910">
        <v>31</v>
      </c>
      <c r="O9910" t="s">
        <v>19418</v>
      </c>
      <c r="P9910" t="s">
        <v>19419</v>
      </c>
    </row>
    <row r="9911" spans="1:16" x14ac:dyDescent="0.25">
      <c r="A9911" t="s">
        <v>6</v>
      </c>
      <c r="B9911" t="s">
        <v>19420</v>
      </c>
      <c r="C9911" t="s">
        <v>165</v>
      </c>
      <c r="D9911" t="s">
        <v>19421</v>
      </c>
      <c r="E9911" t="s">
        <v>59</v>
      </c>
      <c r="F9911" t="b">
        <v>0</v>
      </c>
      <c r="G9911" t="s">
        <v>73</v>
      </c>
      <c r="H9911" s="1">
        <v>46127.877372685187</v>
      </c>
      <c r="I9911" t="b">
        <v>0</v>
      </c>
      <c r="J9911" t="b">
        <v>1</v>
      </c>
      <c r="K9911" t="s">
        <v>41</v>
      </c>
      <c r="L9911" t="s">
        <v>60</v>
      </c>
      <c r="M9911">
        <v>200645</v>
      </c>
      <c r="N9911"/>
      <c r="O9911" t="s">
        <v>762</v>
      </c>
      <c r="P9911" t="s">
        <v>19422</v>
      </c>
    </row>
    <row r="9912" spans="1:16" x14ac:dyDescent="0.25">
      <c r="A9912" t="s">
        <v>2</v>
      </c>
      <c r="B9912" t="s">
        <v>19423</v>
      </c>
      <c r="C9912" t="s">
        <v>1569</v>
      </c>
      <c r="D9912" t="s">
        <v>4346</v>
      </c>
      <c r="E9912" t="s">
        <v>132</v>
      </c>
      <c r="F9912" t="b">
        <v>0</v>
      </c>
      <c r="G9912" t="s">
        <v>89</v>
      </c>
      <c r="H9912" s="1">
        <v>46127.918958333343</v>
      </c>
      <c r="I9912" t="b">
        <v>0</v>
      </c>
      <c r="J9912" t="b">
        <v>0</v>
      </c>
      <c r="K9912" t="s">
        <v>41</v>
      </c>
      <c r="L9912" t="s">
        <v>74</v>
      </c>
      <c r="M9912"/>
      <c r="N9912">
        <v>32.5</v>
      </c>
      <c r="O9912" t="s">
        <v>1595</v>
      </c>
      <c r="P9912" t="s">
        <v>19424</v>
      </c>
    </row>
    <row r="9913" spans="1:16" x14ac:dyDescent="0.25">
      <c r="A9913" t="s">
        <v>1</v>
      </c>
      <c r="B9913" t="s">
        <v>19425</v>
      </c>
      <c r="C9913" t="s">
        <v>543</v>
      </c>
      <c r="D9913" t="s">
        <v>4346</v>
      </c>
      <c r="E9913" t="s">
        <v>59</v>
      </c>
      <c r="F9913" t="b">
        <v>0</v>
      </c>
      <c r="G9913" t="s">
        <v>89</v>
      </c>
      <c r="H9913" s="1">
        <v>46127.920138888891</v>
      </c>
      <c r="I9913" t="b">
        <v>1</v>
      </c>
      <c r="J9913" t="b">
        <v>1</v>
      </c>
      <c r="K9913" t="s">
        <v>41</v>
      </c>
      <c r="L9913" t="s">
        <v>60</v>
      </c>
      <c r="M9913">
        <v>155500</v>
      </c>
      <c r="N9913"/>
      <c r="O9913" t="s">
        <v>577</v>
      </c>
      <c r="P9913" t="s">
        <v>1392</v>
      </c>
    </row>
    <row r="9914" spans="1:16" x14ac:dyDescent="0.25">
      <c r="A9914" t="s">
        <v>5</v>
      </c>
      <c r="B9914" t="s">
        <v>19426</v>
      </c>
      <c r="C9914" t="s">
        <v>332</v>
      </c>
      <c r="D9914" t="s">
        <v>4346</v>
      </c>
      <c r="E9914" t="s">
        <v>59</v>
      </c>
      <c r="F9914" t="b">
        <v>0</v>
      </c>
      <c r="G9914" t="s">
        <v>68</v>
      </c>
      <c r="H9914" s="1">
        <v>46127.92019675926</v>
      </c>
      <c r="I9914" t="b">
        <v>1</v>
      </c>
      <c r="J9914" t="b">
        <v>1</v>
      </c>
      <c r="K9914" t="s">
        <v>41</v>
      </c>
      <c r="L9914" t="s">
        <v>60</v>
      </c>
      <c r="M9914">
        <v>146570</v>
      </c>
      <c r="N9914"/>
      <c r="O9914" t="s">
        <v>3463</v>
      </c>
      <c r="P9914" t="s">
        <v>19427</v>
      </c>
    </row>
    <row r="9915" spans="1:16" x14ac:dyDescent="0.25">
      <c r="A9915" t="s">
        <v>1</v>
      </c>
      <c r="B9915" t="s">
        <v>734</v>
      </c>
      <c r="C9915" t="s">
        <v>67</v>
      </c>
      <c r="D9915" t="s">
        <v>4526</v>
      </c>
      <c r="E9915" t="s">
        <v>59</v>
      </c>
      <c r="F9915" t="b">
        <v>0</v>
      </c>
      <c r="G9915" t="s">
        <v>89</v>
      </c>
      <c r="H9915" s="1">
        <v>46127.920347222222</v>
      </c>
      <c r="I9915" t="b">
        <v>0</v>
      </c>
      <c r="J9915" t="b">
        <v>1</v>
      </c>
      <c r="K9915" t="s">
        <v>41</v>
      </c>
      <c r="L9915" t="s">
        <v>60</v>
      </c>
      <c r="M9915">
        <v>132000</v>
      </c>
      <c r="N9915"/>
      <c r="O9915" t="s">
        <v>19428</v>
      </c>
      <c r="P9915" t="s">
        <v>19429</v>
      </c>
    </row>
    <row r="9916" spans="1:16" x14ac:dyDescent="0.25">
      <c r="A9916" t="s">
        <v>0</v>
      </c>
      <c r="B9916" t="s">
        <v>19430</v>
      </c>
      <c r="C9916" t="s">
        <v>76</v>
      </c>
      <c r="D9916" t="s">
        <v>4346</v>
      </c>
      <c r="E9916" t="s">
        <v>59</v>
      </c>
      <c r="F9916" t="b">
        <v>1</v>
      </c>
      <c r="G9916" t="s">
        <v>20</v>
      </c>
      <c r="H9916" s="1">
        <v>46127.959918981483</v>
      </c>
      <c r="I9916" t="b">
        <v>1</v>
      </c>
      <c r="J9916" t="b">
        <v>0</v>
      </c>
      <c r="K9916" t="s">
        <v>20</v>
      </c>
      <c r="L9916" t="s">
        <v>60</v>
      </c>
      <c r="M9916">
        <v>142500</v>
      </c>
      <c r="N9916"/>
      <c r="O9916" t="s">
        <v>19431</v>
      </c>
      <c r="P9916" t="s">
        <v>310</v>
      </c>
    </row>
    <row r="9917" spans="1:16" x14ac:dyDescent="0.25">
      <c r="A9917" t="s">
        <v>8</v>
      </c>
      <c r="B9917" t="s">
        <v>19432</v>
      </c>
      <c r="C9917" t="s">
        <v>112</v>
      </c>
      <c r="D9917" t="s">
        <v>4526</v>
      </c>
      <c r="E9917" t="s">
        <v>59</v>
      </c>
      <c r="F9917" t="b">
        <v>0</v>
      </c>
      <c r="G9917" t="s">
        <v>65</v>
      </c>
      <c r="H9917" s="1">
        <v>46127.960706018523</v>
      </c>
      <c r="I9917" t="b">
        <v>0</v>
      </c>
      <c r="J9917" t="b">
        <v>0</v>
      </c>
      <c r="K9917" t="s">
        <v>41</v>
      </c>
      <c r="L9917" t="s">
        <v>60</v>
      </c>
      <c r="M9917">
        <v>300000</v>
      </c>
      <c r="N9917"/>
      <c r="O9917" t="s">
        <v>10690</v>
      </c>
      <c r="P9917" t="s">
        <v>16944</v>
      </c>
    </row>
    <row r="9918" spans="1:16" x14ac:dyDescent="0.25">
      <c r="A9918" t="s">
        <v>1</v>
      </c>
      <c r="B9918" t="s">
        <v>1</v>
      </c>
      <c r="C9918" t="s">
        <v>251</v>
      </c>
      <c r="D9918" t="s">
        <v>4346</v>
      </c>
      <c r="E9918" t="s">
        <v>59</v>
      </c>
      <c r="F9918" t="b">
        <v>0</v>
      </c>
      <c r="G9918" t="s">
        <v>68</v>
      </c>
      <c r="H9918" s="1">
        <v>46127.961782407408</v>
      </c>
      <c r="I9918" t="b">
        <v>0</v>
      </c>
      <c r="J9918" t="b">
        <v>1</v>
      </c>
      <c r="K9918" t="s">
        <v>41</v>
      </c>
      <c r="L9918" t="s">
        <v>60</v>
      </c>
      <c r="M9918">
        <v>69000</v>
      </c>
      <c r="N9918"/>
      <c r="O9918" t="s">
        <v>10459</v>
      </c>
      <c r="P9918" t="s">
        <v>19433</v>
      </c>
    </row>
    <row r="9919" spans="1:16" x14ac:dyDescent="0.25">
      <c r="A9919" t="s">
        <v>2</v>
      </c>
      <c r="B9919" t="s">
        <v>1561</v>
      </c>
      <c r="C9919" t="s">
        <v>76</v>
      </c>
      <c r="D9919" t="s">
        <v>4346</v>
      </c>
      <c r="E9919" t="s">
        <v>59</v>
      </c>
      <c r="F9919" t="b">
        <v>1</v>
      </c>
      <c r="G9919" t="s">
        <v>20</v>
      </c>
      <c r="H9919" s="1">
        <v>46127.962650462963</v>
      </c>
      <c r="I9919" t="b">
        <v>1</v>
      </c>
      <c r="J9919" t="b">
        <v>0</v>
      </c>
      <c r="K9919" t="s">
        <v>20</v>
      </c>
      <c r="L9919" t="s">
        <v>60</v>
      </c>
      <c r="M9919">
        <v>192110</v>
      </c>
      <c r="N9919"/>
      <c r="O9919" t="s">
        <v>19431</v>
      </c>
      <c r="P9919" t="s">
        <v>19434</v>
      </c>
    </row>
    <row r="9920" spans="1:16" x14ac:dyDescent="0.25">
      <c r="A9920" t="s">
        <v>1</v>
      </c>
      <c r="B9920" t="s">
        <v>19435</v>
      </c>
      <c r="C9920" t="s">
        <v>76</v>
      </c>
      <c r="D9920" t="s">
        <v>4346</v>
      </c>
      <c r="E9920" t="s">
        <v>59</v>
      </c>
      <c r="F9920" t="b">
        <v>1</v>
      </c>
      <c r="G9920" t="s">
        <v>20</v>
      </c>
      <c r="H9920" s="1">
        <v>46127.962650462963</v>
      </c>
      <c r="I9920" t="b">
        <v>0</v>
      </c>
      <c r="J9920" t="b">
        <v>0</v>
      </c>
      <c r="K9920" t="s">
        <v>20</v>
      </c>
      <c r="L9920" t="s">
        <v>74</v>
      </c>
      <c r="M9920"/>
      <c r="N9920">
        <v>35</v>
      </c>
      <c r="O9920" t="s">
        <v>19431</v>
      </c>
      <c r="P9920" t="s">
        <v>283</v>
      </c>
    </row>
    <row r="9921" spans="1:16" x14ac:dyDescent="0.25">
      <c r="A9921" t="s">
        <v>4</v>
      </c>
      <c r="B9921" t="s">
        <v>19436</v>
      </c>
      <c r="C9921" t="s">
        <v>76</v>
      </c>
      <c r="D9921" t="s">
        <v>4346</v>
      </c>
      <c r="E9921" t="s">
        <v>59</v>
      </c>
      <c r="F9921" t="b">
        <v>1</v>
      </c>
      <c r="G9921" t="s">
        <v>20</v>
      </c>
      <c r="H9921" s="1">
        <v>46127.962650462963</v>
      </c>
      <c r="I9921" t="b">
        <v>1</v>
      </c>
      <c r="J9921" t="b">
        <v>0</v>
      </c>
      <c r="K9921" t="s">
        <v>20</v>
      </c>
      <c r="L9921" t="s">
        <v>60</v>
      </c>
      <c r="M9921">
        <v>155000</v>
      </c>
      <c r="N9921"/>
      <c r="O9921" t="s">
        <v>19431</v>
      </c>
      <c r="P9921" t="s">
        <v>19437</v>
      </c>
    </row>
    <row r="9922" spans="1:16" x14ac:dyDescent="0.25">
      <c r="A9922" t="s">
        <v>1</v>
      </c>
      <c r="B9922" t="s">
        <v>390</v>
      </c>
      <c r="C9922" t="s">
        <v>76</v>
      </c>
      <c r="D9922" t="s">
        <v>4346</v>
      </c>
      <c r="E9922" t="s">
        <v>59</v>
      </c>
      <c r="F9922" t="b">
        <v>1</v>
      </c>
      <c r="G9922" t="s">
        <v>40</v>
      </c>
      <c r="H9922" s="1">
        <v>46127.963321759264</v>
      </c>
      <c r="I9922" t="b">
        <v>1</v>
      </c>
      <c r="J9922" t="b">
        <v>0</v>
      </c>
      <c r="K9922" t="s">
        <v>40</v>
      </c>
      <c r="L9922" t="s">
        <v>60</v>
      </c>
      <c r="M9922">
        <v>157040</v>
      </c>
      <c r="N9922"/>
      <c r="O9922" t="s">
        <v>19431</v>
      </c>
      <c r="P9922" t="s">
        <v>19438</v>
      </c>
    </row>
    <row r="9923" spans="1:16" x14ac:dyDescent="0.25">
      <c r="A9923" t="s">
        <v>0</v>
      </c>
      <c r="B9923" t="s">
        <v>19439</v>
      </c>
      <c r="C9923" t="s">
        <v>237</v>
      </c>
      <c r="D9923" t="s">
        <v>2360</v>
      </c>
      <c r="E9923" t="s">
        <v>59</v>
      </c>
      <c r="F9923" t="b">
        <v>0</v>
      </c>
      <c r="G9923" t="s">
        <v>89</v>
      </c>
      <c r="H9923" s="1">
        <v>46128.001099537039</v>
      </c>
      <c r="I9923" t="b">
        <v>0</v>
      </c>
      <c r="J9923" t="b">
        <v>0</v>
      </c>
      <c r="K9923" t="s">
        <v>41</v>
      </c>
      <c r="L9923" t="s">
        <v>60</v>
      </c>
      <c r="M9923">
        <v>65000</v>
      </c>
      <c r="N9923"/>
      <c r="O9923" t="s">
        <v>19440</v>
      </c>
      <c r="P9923" t="s">
        <v>426</v>
      </c>
    </row>
    <row r="9924" spans="1:16" x14ac:dyDescent="0.25">
      <c r="A9924" t="s">
        <v>0</v>
      </c>
      <c r="B9924" t="s">
        <v>19439</v>
      </c>
      <c r="C9924" t="s">
        <v>1281</v>
      </c>
      <c r="D9924" t="s">
        <v>4346</v>
      </c>
      <c r="E9924" t="s">
        <v>59</v>
      </c>
      <c r="F9924" t="b">
        <v>0</v>
      </c>
      <c r="G9924" t="s">
        <v>89</v>
      </c>
      <c r="H9924" s="1">
        <v>46128.001099537039</v>
      </c>
      <c r="I9924" t="b">
        <v>0</v>
      </c>
      <c r="J9924" t="b">
        <v>0</v>
      </c>
      <c r="K9924" t="s">
        <v>41</v>
      </c>
      <c r="L9924" t="s">
        <v>60</v>
      </c>
      <c r="M9924">
        <v>65000</v>
      </c>
      <c r="N9924"/>
      <c r="O9924" t="s">
        <v>19440</v>
      </c>
      <c r="P9924" t="s">
        <v>426</v>
      </c>
    </row>
    <row r="9925" spans="1:16" x14ac:dyDescent="0.25">
      <c r="A9925" t="s">
        <v>0</v>
      </c>
      <c r="B9925" t="s">
        <v>3599</v>
      </c>
      <c r="C9925" t="s">
        <v>112</v>
      </c>
      <c r="D9925" t="s">
        <v>4673</v>
      </c>
      <c r="E9925" t="s">
        <v>59</v>
      </c>
      <c r="F9925" t="b">
        <v>0</v>
      </c>
      <c r="G9925" t="s">
        <v>65</v>
      </c>
      <c r="H9925" s="1">
        <v>46128.001203703701</v>
      </c>
      <c r="I9925" t="b">
        <v>0</v>
      </c>
      <c r="J9925" t="b">
        <v>1</v>
      </c>
      <c r="K9925" t="s">
        <v>41</v>
      </c>
      <c r="L9925" t="s">
        <v>60</v>
      </c>
      <c r="M9925">
        <v>126000</v>
      </c>
      <c r="N9925"/>
      <c r="O9925" t="s">
        <v>19441</v>
      </c>
      <c r="P9925" t="s">
        <v>19442</v>
      </c>
    </row>
    <row r="9926" spans="1:16" x14ac:dyDescent="0.25">
      <c r="A9926" t="s">
        <v>3</v>
      </c>
      <c r="B9926" t="s">
        <v>4378</v>
      </c>
      <c r="C9926" t="s">
        <v>19443</v>
      </c>
      <c r="D9926" t="s">
        <v>2360</v>
      </c>
      <c r="E9926" t="s">
        <v>59</v>
      </c>
      <c r="F9926" t="b">
        <v>0</v>
      </c>
      <c r="G9926" t="s">
        <v>65</v>
      </c>
      <c r="H9926" s="1">
        <v>46128.001307870371</v>
      </c>
      <c r="I9926" t="b">
        <v>0</v>
      </c>
      <c r="J9926" t="b">
        <v>1</v>
      </c>
      <c r="K9926" t="s">
        <v>41</v>
      </c>
      <c r="L9926" t="s">
        <v>60</v>
      </c>
      <c r="M9926">
        <v>80000</v>
      </c>
      <c r="N9926"/>
      <c r="O9926" t="s">
        <v>19444</v>
      </c>
      <c r="P9926" t="s">
        <v>219</v>
      </c>
    </row>
    <row r="9927" spans="1:16" x14ac:dyDescent="0.25">
      <c r="A9927" t="s">
        <v>0</v>
      </c>
      <c r="B9927" t="s">
        <v>19445</v>
      </c>
      <c r="C9927" t="s">
        <v>76</v>
      </c>
      <c r="D9927" t="s">
        <v>584</v>
      </c>
      <c r="E9927" t="s">
        <v>72</v>
      </c>
      <c r="F9927" t="b">
        <v>1</v>
      </c>
      <c r="G9927" t="s">
        <v>19</v>
      </c>
      <c r="H9927" s="1">
        <v>46128.001620370371</v>
      </c>
      <c r="I9927" t="b">
        <v>0</v>
      </c>
      <c r="J9927" t="b">
        <v>0</v>
      </c>
      <c r="K9927" t="s">
        <v>19</v>
      </c>
      <c r="L9927" t="s">
        <v>74</v>
      </c>
      <c r="M9927"/>
      <c r="N9927">
        <v>25</v>
      </c>
      <c r="O9927" t="s">
        <v>3844</v>
      </c>
      <c r="P9927" t="s">
        <v>673</v>
      </c>
    </row>
    <row r="9928" spans="1:16" x14ac:dyDescent="0.25">
      <c r="A9928" t="s">
        <v>0</v>
      </c>
      <c r="B9928" t="s">
        <v>19446</v>
      </c>
      <c r="C9928" t="s">
        <v>76</v>
      </c>
      <c r="D9928" t="s">
        <v>18462</v>
      </c>
      <c r="E9928" t="s">
        <v>59</v>
      </c>
      <c r="F9928" t="b">
        <v>1</v>
      </c>
      <c r="G9928" t="s">
        <v>41</v>
      </c>
      <c r="H9928" s="1">
        <v>46128.002210648148</v>
      </c>
      <c r="I9928" t="b">
        <v>1</v>
      </c>
      <c r="J9928" t="b">
        <v>0</v>
      </c>
      <c r="K9928" t="s">
        <v>41</v>
      </c>
      <c r="L9928" t="s">
        <v>60</v>
      </c>
      <c r="M9928">
        <v>48000</v>
      </c>
      <c r="N9928"/>
      <c r="O9928" t="s">
        <v>4743</v>
      </c>
    </row>
    <row r="9929" spans="1:16" x14ac:dyDescent="0.25">
      <c r="A9929" t="s">
        <v>7</v>
      </c>
      <c r="B9929" t="s">
        <v>19447</v>
      </c>
      <c r="C9929" t="s">
        <v>76</v>
      </c>
      <c r="D9929" t="s">
        <v>4515</v>
      </c>
      <c r="E9929" t="s">
        <v>59</v>
      </c>
      <c r="F9929" t="b">
        <v>1</v>
      </c>
      <c r="G9929" t="s">
        <v>41</v>
      </c>
      <c r="H9929" s="1">
        <v>46128.002245370371</v>
      </c>
      <c r="I9929" t="b">
        <v>0</v>
      </c>
      <c r="J9929" t="b">
        <v>1</v>
      </c>
      <c r="K9929" t="s">
        <v>41</v>
      </c>
      <c r="L9929" t="s">
        <v>60</v>
      </c>
      <c r="M9929">
        <v>120000</v>
      </c>
      <c r="N9929"/>
      <c r="O9929" t="s">
        <v>4622</v>
      </c>
      <c r="P9929" t="s">
        <v>16706</v>
      </c>
    </row>
    <row r="9930" spans="1:16" x14ac:dyDescent="0.25">
      <c r="A9930" t="s">
        <v>0</v>
      </c>
      <c r="B9930" t="s">
        <v>19448</v>
      </c>
      <c r="C9930" t="s">
        <v>76</v>
      </c>
      <c r="D9930" t="s">
        <v>584</v>
      </c>
      <c r="E9930" t="s">
        <v>72</v>
      </c>
      <c r="F9930" t="b">
        <v>1</v>
      </c>
      <c r="G9930" t="s">
        <v>41</v>
      </c>
      <c r="H9930" s="1">
        <v>46128.002256944441</v>
      </c>
      <c r="I9930" t="b">
        <v>0</v>
      </c>
      <c r="J9930" t="b">
        <v>1</v>
      </c>
      <c r="K9930" t="s">
        <v>41</v>
      </c>
      <c r="L9930" t="s">
        <v>74</v>
      </c>
      <c r="M9930"/>
      <c r="N9930">
        <v>25</v>
      </c>
      <c r="O9930" t="s">
        <v>19449</v>
      </c>
      <c r="P9930" t="s">
        <v>9816</v>
      </c>
    </row>
    <row r="9931" spans="1:16" x14ac:dyDescent="0.25">
      <c r="A9931" t="s">
        <v>2</v>
      </c>
      <c r="B9931" t="s">
        <v>9249</v>
      </c>
      <c r="C9931" t="s">
        <v>76</v>
      </c>
      <c r="D9931" t="s">
        <v>584</v>
      </c>
      <c r="E9931" t="s">
        <v>72</v>
      </c>
      <c r="F9931" t="b">
        <v>1</v>
      </c>
      <c r="G9931" t="s">
        <v>25</v>
      </c>
      <c r="H9931" s="1">
        <v>46128.002916666657</v>
      </c>
      <c r="I9931" t="b">
        <v>0</v>
      </c>
      <c r="J9931" t="b">
        <v>0</v>
      </c>
      <c r="K9931" t="s">
        <v>25</v>
      </c>
      <c r="L9931" t="s">
        <v>74</v>
      </c>
      <c r="M9931"/>
      <c r="N9931">
        <v>25</v>
      </c>
      <c r="O9931" t="s">
        <v>584</v>
      </c>
      <c r="P9931" t="s">
        <v>9250</v>
      </c>
    </row>
    <row r="9932" spans="1:16" x14ac:dyDescent="0.25">
      <c r="A9932" t="s">
        <v>1</v>
      </c>
      <c r="B9932" t="s">
        <v>19450</v>
      </c>
      <c r="C9932" t="s">
        <v>612</v>
      </c>
      <c r="D9932" t="s">
        <v>4673</v>
      </c>
      <c r="E9932" t="s">
        <v>59</v>
      </c>
      <c r="F9932" t="b">
        <v>0</v>
      </c>
      <c r="G9932" t="s">
        <v>73</v>
      </c>
      <c r="H9932" s="1">
        <v>46128.003518518519</v>
      </c>
      <c r="I9932" t="b">
        <v>0</v>
      </c>
      <c r="J9932" t="b">
        <v>1</v>
      </c>
      <c r="K9932" t="s">
        <v>41</v>
      </c>
      <c r="L9932" t="s">
        <v>60</v>
      </c>
      <c r="M9932">
        <v>144500</v>
      </c>
      <c r="N9932"/>
      <c r="O9932" t="s">
        <v>1721</v>
      </c>
      <c r="P9932" t="s">
        <v>19451</v>
      </c>
    </row>
    <row r="9933" spans="1:16" x14ac:dyDescent="0.25">
      <c r="A9933" t="s">
        <v>8</v>
      </c>
      <c r="B9933" t="s">
        <v>19452</v>
      </c>
      <c r="C9933" t="s">
        <v>382</v>
      </c>
      <c r="D9933" t="s">
        <v>3761</v>
      </c>
      <c r="E9933" t="s">
        <v>72</v>
      </c>
      <c r="F9933" t="b">
        <v>0</v>
      </c>
      <c r="G9933" t="s">
        <v>89</v>
      </c>
      <c r="H9933" s="1">
        <v>46128.003541666672</v>
      </c>
      <c r="I9933" t="b">
        <v>0</v>
      </c>
      <c r="J9933" t="b">
        <v>1</v>
      </c>
      <c r="K9933" t="s">
        <v>41</v>
      </c>
      <c r="L9933" t="s">
        <v>74</v>
      </c>
      <c r="M9933"/>
      <c r="N9933">
        <v>48</v>
      </c>
      <c r="O9933" t="s">
        <v>2597</v>
      </c>
      <c r="P9933" t="s">
        <v>19453</v>
      </c>
    </row>
    <row r="9934" spans="1:16" x14ac:dyDescent="0.25">
      <c r="A9934" t="s">
        <v>1</v>
      </c>
      <c r="B9934" t="s">
        <v>19454</v>
      </c>
      <c r="C9934" t="s">
        <v>16133</v>
      </c>
      <c r="D9934" t="s">
        <v>19455</v>
      </c>
      <c r="E9934" t="s">
        <v>59</v>
      </c>
      <c r="F9934" t="b">
        <v>0</v>
      </c>
      <c r="G9934" t="s">
        <v>89</v>
      </c>
      <c r="H9934" s="1">
        <v>46128.003576388888</v>
      </c>
      <c r="I9934" t="b">
        <v>1</v>
      </c>
      <c r="J9934" t="b">
        <v>0</v>
      </c>
      <c r="K9934" t="s">
        <v>41</v>
      </c>
      <c r="L9934" t="s">
        <v>74</v>
      </c>
      <c r="M9934"/>
      <c r="N9934">
        <v>100</v>
      </c>
      <c r="O9934" t="s">
        <v>16134</v>
      </c>
      <c r="P9934" t="s">
        <v>16135</v>
      </c>
    </row>
    <row r="9935" spans="1:16" x14ac:dyDescent="0.25">
      <c r="A9935" t="s">
        <v>5</v>
      </c>
      <c r="B9935" t="s">
        <v>19456</v>
      </c>
      <c r="C9935" t="s">
        <v>9919</v>
      </c>
      <c r="D9935" t="s">
        <v>4671</v>
      </c>
      <c r="E9935" t="s">
        <v>59</v>
      </c>
      <c r="F9935" t="b">
        <v>0</v>
      </c>
      <c r="G9935" t="s">
        <v>13</v>
      </c>
      <c r="H9935" s="1">
        <v>46128.003993055558</v>
      </c>
      <c r="I9935" t="b">
        <v>1</v>
      </c>
      <c r="J9935" t="b">
        <v>0</v>
      </c>
      <c r="K9935" t="s">
        <v>13</v>
      </c>
      <c r="L9935" t="s">
        <v>60</v>
      </c>
      <c r="M9935">
        <v>62.5</v>
      </c>
      <c r="N9935"/>
      <c r="O9935" t="s">
        <v>5382</v>
      </c>
      <c r="P9935" t="s">
        <v>1908</v>
      </c>
    </row>
    <row r="9936" spans="1:16" x14ac:dyDescent="0.25">
      <c r="A9936" t="s">
        <v>4</v>
      </c>
      <c r="B9936" t="s">
        <v>19457</v>
      </c>
      <c r="C9936" t="s">
        <v>1310</v>
      </c>
      <c r="D9936" t="s">
        <v>4515</v>
      </c>
      <c r="E9936" t="s">
        <v>59</v>
      </c>
      <c r="F9936" t="b">
        <v>0</v>
      </c>
      <c r="G9936" t="s">
        <v>32</v>
      </c>
      <c r="H9936" s="1">
        <v>46128.00472222222</v>
      </c>
      <c r="I9936" t="b">
        <v>0</v>
      </c>
      <c r="J9936" t="b">
        <v>0</v>
      </c>
      <c r="K9936" t="s">
        <v>32</v>
      </c>
      <c r="L9936" t="s">
        <v>60</v>
      </c>
      <c r="M9936">
        <v>110000</v>
      </c>
      <c r="N9936"/>
      <c r="O9936" t="s">
        <v>3629</v>
      </c>
    </row>
    <row r="9937" spans="1:16" x14ac:dyDescent="0.25">
      <c r="A9937" t="s">
        <v>5</v>
      </c>
      <c r="B9937" t="s">
        <v>3416</v>
      </c>
      <c r="C9937" t="s">
        <v>81</v>
      </c>
      <c r="D9937" t="s">
        <v>5440</v>
      </c>
      <c r="E9937" t="s">
        <v>59</v>
      </c>
      <c r="F9937" t="b">
        <v>0</v>
      </c>
      <c r="G9937" t="s">
        <v>89</v>
      </c>
      <c r="H9937" s="1">
        <v>46128.08693287037</v>
      </c>
      <c r="I9937" t="b">
        <v>1</v>
      </c>
      <c r="J9937" t="b">
        <v>1</v>
      </c>
      <c r="K9937" t="s">
        <v>41</v>
      </c>
      <c r="L9937" t="s">
        <v>60</v>
      </c>
      <c r="M9937">
        <v>150000</v>
      </c>
      <c r="N9937"/>
      <c r="O9937" t="s">
        <v>10943</v>
      </c>
      <c r="P9937" t="s">
        <v>10944</v>
      </c>
    </row>
    <row r="9938" spans="1:16" x14ac:dyDescent="0.25">
      <c r="A9938" t="s">
        <v>4</v>
      </c>
      <c r="B9938" t="s">
        <v>552</v>
      </c>
      <c r="C9938" t="s">
        <v>200</v>
      </c>
      <c r="D9938" t="s">
        <v>2360</v>
      </c>
      <c r="E9938" t="s">
        <v>59</v>
      </c>
      <c r="F9938" t="b">
        <v>0</v>
      </c>
      <c r="G9938" t="s">
        <v>73</v>
      </c>
      <c r="H9938" s="1">
        <v>46128.128622685188</v>
      </c>
      <c r="I9938" t="b">
        <v>0</v>
      </c>
      <c r="J9938" t="b">
        <v>1</v>
      </c>
      <c r="K9938" t="s">
        <v>41</v>
      </c>
      <c r="L9938" t="s">
        <v>60</v>
      </c>
      <c r="M9938">
        <v>130000</v>
      </c>
      <c r="N9938"/>
      <c r="O9938" t="s">
        <v>19458</v>
      </c>
      <c r="P9938" t="s">
        <v>19459</v>
      </c>
    </row>
    <row r="9939" spans="1:16" x14ac:dyDescent="0.25">
      <c r="A9939" t="s">
        <v>0</v>
      </c>
      <c r="B9939" t="s">
        <v>19460</v>
      </c>
      <c r="C9939" t="s">
        <v>1384</v>
      </c>
      <c r="D9939" t="s">
        <v>2360</v>
      </c>
      <c r="E9939" t="s">
        <v>59</v>
      </c>
      <c r="F9939" t="b">
        <v>0</v>
      </c>
      <c r="G9939" t="s">
        <v>77</v>
      </c>
      <c r="H9939" s="1">
        <v>46128.16778935185</v>
      </c>
      <c r="I9939" t="b">
        <v>1</v>
      </c>
      <c r="J9939" t="b">
        <v>0</v>
      </c>
      <c r="K9939" t="s">
        <v>41</v>
      </c>
      <c r="L9939" t="s">
        <v>74</v>
      </c>
      <c r="M9939"/>
      <c r="N9939">
        <v>54</v>
      </c>
      <c r="O9939" t="s">
        <v>19461</v>
      </c>
      <c r="P9939" t="s">
        <v>283</v>
      </c>
    </row>
    <row r="9940" spans="1:16" x14ac:dyDescent="0.25">
      <c r="A9940" t="s">
        <v>6</v>
      </c>
      <c r="B9940" t="s">
        <v>19462</v>
      </c>
      <c r="C9940" t="s">
        <v>304</v>
      </c>
      <c r="D9940" t="s">
        <v>4346</v>
      </c>
      <c r="E9940" t="s">
        <v>59</v>
      </c>
      <c r="F9940" t="b">
        <v>0</v>
      </c>
      <c r="G9940" t="s">
        <v>77</v>
      </c>
      <c r="H9940" s="1">
        <v>46128.168958333343</v>
      </c>
      <c r="I9940" t="b">
        <v>0</v>
      </c>
      <c r="J9940" t="b">
        <v>1</v>
      </c>
      <c r="K9940" t="s">
        <v>41</v>
      </c>
      <c r="L9940" t="s">
        <v>60</v>
      </c>
      <c r="M9940">
        <v>276500</v>
      </c>
      <c r="N9940"/>
      <c r="O9940" t="s">
        <v>80</v>
      </c>
      <c r="P9940" t="s">
        <v>1115</v>
      </c>
    </row>
    <row r="9941" spans="1:16" x14ac:dyDescent="0.25">
      <c r="A9941" t="s">
        <v>1</v>
      </c>
      <c r="B9941" t="s">
        <v>19463</v>
      </c>
      <c r="C9941" t="s">
        <v>76</v>
      </c>
      <c r="D9941" t="s">
        <v>4526</v>
      </c>
      <c r="E9941" t="s">
        <v>59</v>
      </c>
      <c r="F9941" t="b">
        <v>1</v>
      </c>
      <c r="G9941" t="s">
        <v>77</v>
      </c>
      <c r="H9941" s="1">
        <v>46128.254872685182</v>
      </c>
      <c r="I9941" t="b">
        <v>1</v>
      </c>
      <c r="J9941" t="b">
        <v>0</v>
      </c>
      <c r="K9941" t="s">
        <v>41</v>
      </c>
      <c r="L9941" t="s">
        <v>60</v>
      </c>
      <c r="M9941">
        <v>200000</v>
      </c>
      <c r="N9941"/>
      <c r="O9941" t="s">
        <v>217</v>
      </c>
      <c r="P9941" t="s">
        <v>152</v>
      </c>
    </row>
    <row r="9942" spans="1:16" x14ac:dyDescent="0.25">
      <c r="A9942" t="s">
        <v>2</v>
      </c>
      <c r="B9942" t="s">
        <v>17393</v>
      </c>
      <c r="C9942" t="s">
        <v>3143</v>
      </c>
      <c r="D9942" t="s">
        <v>4633</v>
      </c>
      <c r="E9942" t="s">
        <v>59</v>
      </c>
      <c r="F9942" t="b">
        <v>0</v>
      </c>
      <c r="G9942" t="s">
        <v>41</v>
      </c>
      <c r="H9942" s="1">
        <v>46128.296400462961</v>
      </c>
      <c r="I9942" t="b">
        <v>0</v>
      </c>
      <c r="J9942" t="b">
        <v>1</v>
      </c>
      <c r="K9942" t="s">
        <v>41</v>
      </c>
      <c r="L9942" t="s">
        <v>60</v>
      </c>
      <c r="M9942">
        <v>110000</v>
      </c>
      <c r="N9942"/>
      <c r="O9942" t="s">
        <v>17394</v>
      </c>
      <c r="P9942" t="s">
        <v>17395</v>
      </c>
    </row>
    <row r="9943" spans="1:16" x14ac:dyDescent="0.25">
      <c r="A9943" t="s">
        <v>0</v>
      </c>
      <c r="B9943" t="s">
        <v>1271</v>
      </c>
      <c r="C9943" t="s">
        <v>1768</v>
      </c>
      <c r="D9943" t="s">
        <v>4346</v>
      </c>
      <c r="E9943" t="s">
        <v>59</v>
      </c>
      <c r="F9943" t="b">
        <v>0</v>
      </c>
      <c r="G9943" t="s">
        <v>68</v>
      </c>
      <c r="H9943" s="1">
        <v>46128.335474537038</v>
      </c>
      <c r="I9943" t="b">
        <v>0</v>
      </c>
      <c r="J9943" t="b">
        <v>1</v>
      </c>
      <c r="K9943" t="s">
        <v>41</v>
      </c>
      <c r="L9943" t="s">
        <v>60</v>
      </c>
      <c r="M9943">
        <v>102500</v>
      </c>
      <c r="N9943"/>
      <c r="O9943" t="s">
        <v>19464</v>
      </c>
      <c r="P9943" t="s">
        <v>19465</v>
      </c>
    </row>
    <row r="9944" spans="1:16" x14ac:dyDescent="0.25">
      <c r="A9944" t="s">
        <v>0</v>
      </c>
      <c r="B9944" t="s">
        <v>19466</v>
      </c>
      <c r="C9944" t="s">
        <v>112</v>
      </c>
      <c r="D9944" t="s">
        <v>4346</v>
      </c>
      <c r="E9944" t="s">
        <v>59</v>
      </c>
      <c r="F9944" t="b">
        <v>0</v>
      </c>
      <c r="G9944" t="s">
        <v>65</v>
      </c>
      <c r="H9944" s="1">
        <v>46128.335474537038</v>
      </c>
      <c r="I9944" t="b">
        <v>0</v>
      </c>
      <c r="J9944" t="b">
        <v>1</v>
      </c>
      <c r="K9944" t="s">
        <v>41</v>
      </c>
      <c r="L9944" t="s">
        <v>74</v>
      </c>
      <c r="M9944"/>
      <c r="N9944">
        <v>79</v>
      </c>
      <c r="O9944" t="s">
        <v>3605</v>
      </c>
      <c r="P9944" t="s">
        <v>146</v>
      </c>
    </row>
    <row r="9945" spans="1:16" x14ac:dyDescent="0.25">
      <c r="A9945" t="s">
        <v>0</v>
      </c>
      <c r="B9945" t="s">
        <v>19467</v>
      </c>
      <c r="C9945" t="s">
        <v>913</v>
      </c>
      <c r="D9945" t="s">
        <v>4526</v>
      </c>
      <c r="E9945" t="s">
        <v>59</v>
      </c>
      <c r="F9945" t="b">
        <v>0</v>
      </c>
      <c r="G9945" t="s">
        <v>20</v>
      </c>
      <c r="H9945" s="1">
        <v>46128.335949074077</v>
      </c>
      <c r="I9945" t="b">
        <v>0</v>
      </c>
      <c r="J9945" t="b">
        <v>0</v>
      </c>
      <c r="K9945" t="s">
        <v>20</v>
      </c>
      <c r="L9945" t="s">
        <v>60</v>
      </c>
      <c r="M9945">
        <v>95251.5</v>
      </c>
      <c r="N9945"/>
      <c r="O9945" t="s">
        <v>19468</v>
      </c>
      <c r="P9945" t="s">
        <v>1514</v>
      </c>
    </row>
    <row r="9946" spans="1:16" x14ac:dyDescent="0.25">
      <c r="A9946" t="s">
        <v>2</v>
      </c>
      <c r="B9946" t="s">
        <v>19469</v>
      </c>
      <c r="C9946" t="s">
        <v>190</v>
      </c>
      <c r="D9946" t="s">
        <v>4346</v>
      </c>
      <c r="E9946" t="s">
        <v>59</v>
      </c>
      <c r="F9946" t="b">
        <v>0</v>
      </c>
      <c r="G9946" t="s">
        <v>73</v>
      </c>
      <c r="H9946" s="1">
        <v>46128.336770833332</v>
      </c>
      <c r="I9946" t="b">
        <v>0</v>
      </c>
      <c r="J9946" t="b">
        <v>1</v>
      </c>
      <c r="K9946" t="s">
        <v>41</v>
      </c>
      <c r="L9946" t="s">
        <v>60</v>
      </c>
      <c r="M9946">
        <v>160000</v>
      </c>
      <c r="N9946"/>
      <c r="O9946" t="s">
        <v>577</v>
      </c>
      <c r="P9946" t="s">
        <v>10545</v>
      </c>
    </row>
    <row r="9947" spans="1:16" x14ac:dyDescent="0.25">
      <c r="A9947" t="s">
        <v>1</v>
      </c>
      <c r="B9947" t="s">
        <v>19470</v>
      </c>
      <c r="C9947" t="s">
        <v>86</v>
      </c>
      <c r="D9947" t="s">
        <v>10876</v>
      </c>
      <c r="E9947" t="s">
        <v>59</v>
      </c>
      <c r="F9947" t="b">
        <v>0</v>
      </c>
      <c r="G9947" t="s">
        <v>77</v>
      </c>
      <c r="H9947" s="1">
        <v>46128.338125000002</v>
      </c>
      <c r="I9947" t="b">
        <v>0</v>
      </c>
      <c r="J9947" t="b">
        <v>0</v>
      </c>
      <c r="K9947" t="s">
        <v>41</v>
      </c>
      <c r="L9947" t="s">
        <v>60</v>
      </c>
      <c r="M9947">
        <v>145500</v>
      </c>
      <c r="N9947"/>
      <c r="O9947" t="s">
        <v>16701</v>
      </c>
      <c r="P9947" t="s">
        <v>19471</v>
      </c>
    </row>
    <row r="9948" spans="1:16" x14ac:dyDescent="0.25">
      <c r="A9948" t="s">
        <v>1</v>
      </c>
      <c r="B9948" t="s">
        <v>19472</v>
      </c>
      <c r="C9948" t="s">
        <v>86</v>
      </c>
      <c r="D9948" t="s">
        <v>5018</v>
      </c>
      <c r="E9948" t="s">
        <v>926</v>
      </c>
      <c r="F9948" t="b">
        <v>0</v>
      </c>
      <c r="G9948" t="s">
        <v>77</v>
      </c>
      <c r="H9948" s="1">
        <v>46128.338159722232</v>
      </c>
      <c r="I9948" t="b">
        <v>0</v>
      </c>
      <c r="J9948" t="b">
        <v>0</v>
      </c>
      <c r="K9948" t="s">
        <v>41</v>
      </c>
      <c r="L9948" t="s">
        <v>60</v>
      </c>
      <c r="M9948">
        <v>150000</v>
      </c>
      <c r="N9948"/>
      <c r="O9948" t="s">
        <v>149</v>
      </c>
    </row>
    <row r="9949" spans="1:16" x14ac:dyDescent="0.25">
      <c r="A9949" t="s">
        <v>3</v>
      </c>
      <c r="B9949" t="s">
        <v>6518</v>
      </c>
      <c r="C9949" t="s">
        <v>76</v>
      </c>
      <c r="D9949" t="s">
        <v>584</v>
      </c>
      <c r="E9949" t="s">
        <v>59</v>
      </c>
      <c r="F9949" t="b">
        <v>1</v>
      </c>
      <c r="G9949" t="s">
        <v>19</v>
      </c>
      <c r="H9949" s="1">
        <v>46128.377662037034</v>
      </c>
      <c r="I9949" t="b">
        <v>0</v>
      </c>
      <c r="J9949" t="b">
        <v>0</v>
      </c>
      <c r="K9949" t="s">
        <v>19</v>
      </c>
      <c r="L9949" t="s">
        <v>74</v>
      </c>
      <c r="M9949"/>
      <c r="N9949">
        <v>15</v>
      </c>
      <c r="O9949" t="s">
        <v>1990</v>
      </c>
      <c r="P9949" t="s">
        <v>6519</v>
      </c>
    </row>
    <row r="9950" spans="1:16" x14ac:dyDescent="0.25">
      <c r="A9950" t="s">
        <v>1</v>
      </c>
      <c r="B9950" t="s">
        <v>19473</v>
      </c>
      <c r="C9950" t="s">
        <v>1957</v>
      </c>
      <c r="D9950" t="s">
        <v>4550</v>
      </c>
      <c r="E9950" t="s">
        <v>59</v>
      </c>
      <c r="F9950" t="b">
        <v>0</v>
      </c>
      <c r="G9950" t="s">
        <v>89</v>
      </c>
      <c r="H9950" s="1">
        <v>46128.379895833343</v>
      </c>
      <c r="I9950" t="b">
        <v>0</v>
      </c>
      <c r="J9950" t="b">
        <v>1</v>
      </c>
      <c r="K9950" t="s">
        <v>41</v>
      </c>
      <c r="L9950" t="s">
        <v>60</v>
      </c>
      <c r="M9950">
        <v>147000</v>
      </c>
      <c r="N9950"/>
      <c r="O9950" t="s">
        <v>2081</v>
      </c>
      <c r="P9950" t="s">
        <v>7913</v>
      </c>
    </row>
    <row r="9951" spans="1:16" x14ac:dyDescent="0.25">
      <c r="A9951" t="s">
        <v>5</v>
      </c>
      <c r="B9951" t="s">
        <v>3423</v>
      </c>
      <c r="C9951" t="s">
        <v>5076</v>
      </c>
      <c r="D9951" t="s">
        <v>4633</v>
      </c>
      <c r="E9951" t="s">
        <v>59</v>
      </c>
      <c r="F9951" t="b">
        <v>0</v>
      </c>
      <c r="G9951" t="s">
        <v>42</v>
      </c>
      <c r="H9951" s="1">
        <v>46128.38140046296</v>
      </c>
      <c r="I9951" t="b">
        <v>0</v>
      </c>
      <c r="J9951" t="b">
        <v>0</v>
      </c>
      <c r="K9951" t="s">
        <v>42</v>
      </c>
      <c r="L9951" t="s">
        <v>60</v>
      </c>
      <c r="M9951">
        <v>75000</v>
      </c>
      <c r="N9951"/>
      <c r="O9951" t="s">
        <v>5077</v>
      </c>
      <c r="P9951" t="s">
        <v>5078</v>
      </c>
    </row>
    <row r="9952" spans="1:16" x14ac:dyDescent="0.25">
      <c r="A9952" t="s">
        <v>3</v>
      </c>
      <c r="B9952" t="s">
        <v>19474</v>
      </c>
      <c r="C9952" t="s">
        <v>81</v>
      </c>
      <c r="D9952" t="s">
        <v>2360</v>
      </c>
      <c r="E9952" t="s">
        <v>59</v>
      </c>
      <c r="F9952" t="b">
        <v>0</v>
      </c>
      <c r="G9952" t="s">
        <v>77</v>
      </c>
      <c r="H9952" s="1">
        <v>46128.41883101852</v>
      </c>
      <c r="I9952" t="b">
        <v>0</v>
      </c>
      <c r="J9952" t="b">
        <v>1</v>
      </c>
      <c r="K9952" t="s">
        <v>41</v>
      </c>
      <c r="L9952" t="s">
        <v>60</v>
      </c>
      <c r="M9952">
        <v>145000</v>
      </c>
      <c r="N9952"/>
      <c r="O9952" t="s">
        <v>19475</v>
      </c>
      <c r="P9952" t="s">
        <v>875</v>
      </c>
    </row>
    <row r="9953" spans="1:16" x14ac:dyDescent="0.25">
      <c r="A9953" t="s">
        <v>9</v>
      </c>
      <c r="B9953" t="s">
        <v>7543</v>
      </c>
      <c r="C9953" t="s">
        <v>76</v>
      </c>
      <c r="D9953" t="s">
        <v>4633</v>
      </c>
      <c r="E9953" t="s">
        <v>59</v>
      </c>
      <c r="F9953" t="b">
        <v>1</v>
      </c>
      <c r="G9953" t="s">
        <v>6220</v>
      </c>
      <c r="H9953" s="1">
        <v>46128.418993055559</v>
      </c>
      <c r="I9953" t="b">
        <v>1</v>
      </c>
      <c r="J9953" t="b">
        <v>0</v>
      </c>
      <c r="K9953" t="s">
        <v>6220</v>
      </c>
      <c r="L9953" t="s">
        <v>60</v>
      </c>
      <c r="M9953">
        <v>315000</v>
      </c>
      <c r="N9953"/>
      <c r="O9953" t="s">
        <v>7544</v>
      </c>
      <c r="P9953" t="s">
        <v>7545</v>
      </c>
    </row>
    <row r="9954" spans="1:16" x14ac:dyDescent="0.25">
      <c r="A9954" t="s">
        <v>0</v>
      </c>
      <c r="B9954" t="s">
        <v>19476</v>
      </c>
      <c r="C9954" t="s">
        <v>913</v>
      </c>
      <c r="D9954" t="s">
        <v>4526</v>
      </c>
      <c r="E9954" t="s">
        <v>59</v>
      </c>
      <c r="F9954" t="b">
        <v>0</v>
      </c>
      <c r="G9954" t="s">
        <v>20</v>
      </c>
      <c r="H9954" s="1">
        <v>46128.419282407413</v>
      </c>
      <c r="I9954" t="b">
        <v>1</v>
      </c>
      <c r="J9954" t="b">
        <v>0</v>
      </c>
      <c r="K9954" t="s">
        <v>20</v>
      </c>
      <c r="L9954" t="s">
        <v>60</v>
      </c>
      <c r="M9954">
        <v>45000</v>
      </c>
      <c r="N9954"/>
      <c r="O9954" t="s">
        <v>19477</v>
      </c>
    </row>
    <row r="9955" spans="1:16" x14ac:dyDescent="0.25">
      <c r="A9955" t="s">
        <v>0</v>
      </c>
      <c r="B9955" t="s">
        <v>7989</v>
      </c>
      <c r="C9955" t="s">
        <v>76</v>
      </c>
      <c r="D9955" t="s">
        <v>584</v>
      </c>
      <c r="E9955" t="s">
        <v>59</v>
      </c>
      <c r="F9955" t="b">
        <v>1</v>
      </c>
      <c r="G9955" t="s">
        <v>19</v>
      </c>
      <c r="H9955" s="1">
        <v>46128.419317129628</v>
      </c>
      <c r="I9955" t="b">
        <v>0</v>
      </c>
      <c r="J9955" t="b">
        <v>0</v>
      </c>
      <c r="K9955" t="s">
        <v>19</v>
      </c>
      <c r="L9955" t="s">
        <v>74</v>
      </c>
      <c r="M9955"/>
      <c r="N9955">
        <v>15</v>
      </c>
      <c r="O9955" t="s">
        <v>1640</v>
      </c>
      <c r="P9955" t="s">
        <v>4661</v>
      </c>
    </row>
    <row r="9956" spans="1:16" x14ac:dyDescent="0.25">
      <c r="A9956" t="s">
        <v>1</v>
      </c>
      <c r="B9956" t="s">
        <v>19478</v>
      </c>
      <c r="C9956" t="s">
        <v>6924</v>
      </c>
      <c r="D9956" t="s">
        <v>4633</v>
      </c>
      <c r="E9956" t="s">
        <v>59</v>
      </c>
      <c r="F9956" t="b">
        <v>0</v>
      </c>
      <c r="G9956" t="s">
        <v>40</v>
      </c>
      <c r="H9956" s="1">
        <v>46128.423020833332</v>
      </c>
      <c r="I9956" t="b">
        <v>0</v>
      </c>
      <c r="J9956" t="b">
        <v>0</v>
      </c>
      <c r="K9956" t="s">
        <v>40</v>
      </c>
      <c r="L9956" t="s">
        <v>60</v>
      </c>
      <c r="M9956">
        <v>57500</v>
      </c>
      <c r="N9956"/>
      <c r="O9956" t="s">
        <v>4633</v>
      </c>
      <c r="P9956" t="s">
        <v>19479</v>
      </c>
    </row>
    <row r="9957" spans="1:16" x14ac:dyDescent="0.25">
      <c r="A9957" t="s">
        <v>2</v>
      </c>
      <c r="B9957" t="s">
        <v>18562</v>
      </c>
      <c r="C9957" t="s">
        <v>71</v>
      </c>
      <c r="D9957" t="s">
        <v>3149</v>
      </c>
      <c r="E9957" t="s">
        <v>88</v>
      </c>
      <c r="F9957" t="b">
        <v>0</v>
      </c>
      <c r="G9957" t="s">
        <v>73</v>
      </c>
      <c r="H9957" s="1">
        <v>46128.502245370371</v>
      </c>
      <c r="I9957" t="b">
        <v>1</v>
      </c>
      <c r="J9957" t="b">
        <v>0</v>
      </c>
      <c r="K9957" t="s">
        <v>41</v>
      </c>
      <c r="L9957" t="s">
        <v>74</v>
      </c>
      <c r="M9957"/>
      <c r="N9957">
        <v>34.5</v>
      </c>
      <c r="O9957" t="s">
        <v>3149</v>
      </c>
      <c r="P9957" t="s">
        <v>2612</v>
      </c>
    </row>
    <row r="9958" spans="1:16" x14ac:dyDescent="0.25">
      <c r="A9958" t="s">
        <v>0</v>
      </c>
      <c r="B9958" t="s">
        <v>19480</v>
      </c>
      <c r="C9958" t="s">
        <v>33</v>
      </c>
      <c r="D9958" t="s">
        <v>4633</v>
      </c>
      <c r="E9958" t="s">
        <v>59</v>
      </c>
      <c r="F9958" t="b">
        <v>0</v>
      </c>
      <c r="G9958" t="s">
        <v>33</v>
      </c>
      <c r="H9958" s="1">
        <v>46128.503101851849</v>
      </c>
      <c r="I9958" t="b">
        <v>0</v>
      </c>
      <c r="J9958" t="b">
        <v>0</v>
      </c>
      <c r="K9958" t="s">
        <v>33</v>
      </c>
      <c r="L9958" t="s">
        <v>60</v>
      </c>
      <c r="M9958">
        <v>75000</v>
      </c>
      <c r="N9958"/>
      <c r="O9958" t="s">
        <v>4633</v>
      </c>
      <c r="P9958" t="s">
        <v>11132</v>
      </c>
    </row>
    <row r="9959" spans="1:16" x14ac:dyDescent="0.25">
      <c r="A9959" t="s">
        <v>0</v>
      </c>
      <c r="B9959" t="s">
        <v>16122</v>
      </c>
      <c r="C9959" t="s">
        <v>6315</v>
      </c>
      <c r="D9959" t="s">
        <v>4526</v>
      </c>
      <c r="E9959" t="s">
        <v>59</v>
      </c>
      <c r="F9959" t="b">
        <v>0</v>
      </c>
      <c r="G9959" t="s">
        <v>40</v>
      </c>
      <c r="H9959" s="1">
        <v>46128.503287037027</v>
      </c>
      <c r="I9959" t="b">
        <v>0</v>
      </c>
      <c r="J9959" t="b">
        <v>0</v>
      </c>
      <c r="K9959" t="s">
        <v>40</v>
      </c>
      <c r="L9959" t="s">
        <v>60</v>
      </c>
      <c r="M9959">
        <v>34000</v>
      </c>
      <c r="N9959"/>
      <c r="O9959" t="s">
        <v>16123</v>
      </c>
      <c r="P9959" t="s">
        <v>19481</v>
      </c>
    </row>
    <row r="9960" spans="1:16" x14ac:dyDescent="0.25">
      <c r="A9960" t="s">
        <v>0</v>
      </c>
      <c r="B9960" t="s">
        <v>996</v>
      </c>
      <c r="C9960" t="s">
        <v>4530</v>
      </c>
      <c r="D9960" t="s">
        <v>4346</v>
      </c>
      <c r="E9960" t="s">
        <v>59</v>
      </c>
      <c r="F9960" t="b">
        <v>0</v>
      </c>
      <c r="G9960" t="s">
        <v>40</v>
      </c>
      <c r="H9960" s="1">
        <v>46128.503287037027</v>
      </c>
      <c r="I9960" t="b">
        <v>1</v>
      </c>
      <c r="J9960" t="b">
        <v>0</v>
      </c>
      <c r="K9960" t="s">
        <v>40</v>
      </c>
      <c r="L9960" t="s">
        <v>60</v>
      </c>
      <c r="M9960">
        <v>41968</v>
      </c>
      <c r="N9960"/>
      <c r="O9960" t="s">
        <v>6434</v>
      </c>
      <c r="P9960" t="s">
        <v>1936</v>
      </c>
    </row>
    <row r="9961" spans="1:16" x14ac:dyDescent="0.25">
      <c r="A9961" t="s">
        <v>4</v>
      </c>
      <c r="B9961" t="s">
        <v>10822</v>
      </c>
      <c r="C9961" t="s">
        <v>19482</v>
      </c>
      <c r="D9961" t="s">
        <v>4526</v>
      </c>
      <c r="E9961" t="s">
        <v>59</v>
      </c>
      <c r="F9961" t="b">
        <v>0</v>
      </c>
      <c r="G9961" t="s">
        <v>40</v>
      </c>
      <c r="H9961" s="1">
        <v>46128.503368055557</v>
      </c>
      <c r="I9961" t="b">
        <v>1</v>
      </c>
      <c r="J9961" t="b">
        <v>0</v>
      </c>
      <c r="K9961" t="s">
        <v>40</v>
      </c>
      <c r="L9961" t="s">
        <v>60</v>
      </c>
      <c r="M9961">
        <v>30000</v>
      </c>
      <c r="N9961"/>
      <c r="O9961" t="s">
        <v>19483</v>
      </c>
      <c r="P9961" t="s">
        <v>261</v>
      </c>
    </row>
    <row r="9962" spans="1:16" x14ac:dyDescent="0.25">
      <c r="A9962" t="s">
        <v>0</v>
      </c>
      <c r="B9962" t="s">
        <v>2286</v>
      </c>
      <c r="C9962" t="s">
        <v>7055</v>
      </c>
      <c r="D9962" t="s">
        <v>4633</v>
      </c>
      <c r="E9962" t="s">
        <v>59</v>
      </c>
      <c r="F9962" t="b">
        <v>0</v>
      </c>
      <c r="G9962" t="s">
        <v>42</v>
      </c>
      <c r="H9962" s="1">
        <v>46128.503368055557</v>
      </c>
      <c r="I9962" t="b">
        <v>0</v>
      </c>
      <c r="J9962" t="b">
        <v>0</v>
      </c>
      <c r="K9962" t="s">
        <v>42</v>
      </c>
      <c r="L9962" t="s">
        <v>60</v>
      </c>
      <c r="M9962">
        <v>75000</v>
      </c>
      <c r="N9962"/>
      <c r="O9962" t="s">
        <v>7056</v>
      </c>
      <c r="P9962" t="s">
        <v>7057</v>
      </c>
    </row>
    <row r="9963" spans="1:16" x14ac:dyDescent="0.25">
      <c r="A9963" t="s">
        <v>1</v>
      </c>
      <c r="B9963" t="s">
        <v>13890</v>
      </c>
      <c r="C9963" t="s">
        <v>12018</v>
      </c>
      <c r="D9963" t="s">
        <v>4526</v>
      </c>
      <c r="E9963" t="s">
        <v>59</v>
      </c>
      <c r="F9963" t="b">
        <v>0</v>
      </c>
      <c r="G9963" t="s">
        <v>89</v>
      </c>
      <c r="H9963" s="1">
        <v>46128.504930555559</v>
      </c>
      <c r="I9963" t="b">
        <v>0</v>
      </c>
      <c r="J9963" t="b">
        <v>1</v>
      </c>
      <c r="K9963" t="s">
        <v>41</v>
      </c>
      <c r="L9963" t="s">
        <v>60</v>
      </c>
      <c r="M9963">
        <v>97500</v>
      </c>
      <c r="N9963"/>
      <c r="O9963" t="s">
        <v>12019</v>
      </c>
      <c r="P9963" t="s">
        <v>13891</v>
      </c>
    </row>
    <row r="9964" spans="1:16" x14ac:dyDescent="0.25">
      <c r="A9964" t="s">
        <v>1</v>
      </c>
      <c r="B9964" t="s">
        <v>19484</v>
      </c>
      <c r="C9964" t="s">
        <v>40</v>
      </c>
      <c r="D9964" t="s">
        <v>4526</v>
      </c>
      <c r="E9964" t="s">
        <v>59</v>
      </c>
      <c r="F9964" t="b">
        <v>0</v>
      </c>
      <c r="G9964" t="s">
        <v>40</v>
      </c>
      <c r="H9964" s="1">
        <v>46128.506296296298</v>
      </c>
      <c r="I9964" t="b">
        <v>0</v>
      </c>
      <c r="J9964" t="b">
        <v>0</v>
      </c>
      <c r="K9964" t="s">
        <v>40</v>
      </c>
      <c r="L9964" t="s">
        <v>74</v>
      </c>
      <c r="M9964"/>
      <c r="N9964">
        <v>70</v>
      </c>
      <c r="O9964" t="s">
        <v>6282</v>
      </c>
      <c r="P9964" t="s">
        <v>85</v>
      </c>
    </row>
    <row r="9965" spans="1:16" x14ac:dyDescent="0.25">
      <c r="A9965" t="s">
        <v>6</v>
      </c>
      <c r="B9965" t="s">
        <v>19485</v>
      </c>
      <c r="C9965" t="s">
        <v>4011</v>
      </c>
      <c r="D9965" t="s">
        <v>4756</v>
      </c>
      <c r="E9965" t="s">
        <v>59</v>
      </c>
      <c r="F9965" t="b">
        <v>0</v>
      </c>
      <c r="G9965" t="s">
        <v>77</v>
      </c>
      <c r="H9965" s="1">
        <v>46128.54383101852</v>
      </c>
      <c r="I9965" t="b">
        <v>0</v>
      </c>
      <c r="J9965" t="b">
        <v>1</v>
      </c>
      <c r="K9965" t="s">
        <v>41</v>
      </c>
      <c r="L9965" t="s">
        <v>60</v>
      </c>
      <c r="M9965">
        <v>105000</v>
      </c>
      <c r="N9965"/>
      <c r="O9965" t="s">
        <v>3325</v>
      </c>
      <c r="P9965" t="s">
        <v>19486</v>
      </c>
    </row>
    <row r="9966" spans="1:16" x14ac:dyDescent="0.25">
      <c r="A9966" t="s">
        <v>2</v>
      </c>
      <c r="B9966" t="s">
        <v>19487</v>
      </c>
      <c r="C9966" t="s">
        <v>13</v>
      </c>
      <c r="D9966" t="s">
        <v>4526</v>
      </c>
      <c r="E9966" t="s">
        <v>59</v>
      </c>
      <c r="F9966" t="b">
        <v>0</v>
      </c>
      <c r="G9966" t="s">
        <v>13</v>
      </c>
      <c r="H9966" s="1">
        <v>46128.544039351851</v>
      </c>
      <c r="I9966" t="b">
        <v>1</v>
      </c>
      <c r="J9966" t="b">
        <v>0</v>
      </c>
      <c r="K9966" t="s">
        <v>13</v>
      </c>
      <c r="L9966" t="s">
        <v>60</v>
      </c>
      <c r="M9966">
        <v>126500</v>
      </c>
      <c r="N9966"/>
      <c r="O9966" t="s">
        <v>19488</v>
      </c>
      <c r="P9966" t="s">
        <v>310</v>
      </c>
    </row>
    <row r="9967" spans="1:16" x14ac:dyDescent="0.25">
      <c r="A9967" t="s">
        <v>0</v>
      </c>
      <c r="B9967" t="s">
        <v>262</v>
      </c>
      <c r="C9967" t="s">
        <v>4530</v>
      </c>
      <c r="D9967" t="s">
        <v>4526</v>
      </c>
      <c r="E9967" t="s">
        <v>59</v>
      </c>
      <c r="F9967" t="b">
        <v>0</v>
      </c>
      <c r="G9967" t="s">
        <v>40</v>
      </c>
      <c r="H9967" s="1">
        <v>46128.544953703713</v>
      </c>
      <c r="I9967" t="b">
        <v>1</v>
      </c>
      <c r="J9967" t="b">
        <v>0</v>
      </c>
      <c r="K9967" t="s">
        <v>40</v>
      </c>
      <c r="L9967" t="s">
        <v>60</v>
      </c>
      <c r="M9967">
        <v>42500</v>
      </c>
      <c r="N9967"/>
      <c r="O9967" t="s">
        <v>19489</v>
      </c>
      <c r="P9967" t="s">
        <v>19490</v>
      </c>
    </row>
    <row r="9968" spans="1:16" x14ac:dyDescent="0.25">
      <c r="A9968" t="s">
        <v>0</v>
      </c>
      <c r="B9968" t="s">
        <v>18954</v>
      </c>
      <c r="C9968" t="s">
        <v>76</v>
      </c>
      <c r="D9968" t="s">
        <v>4633</v>
      </c>
      <c r="E9968" t="s">
        <v>59</v>
      </c>
      <c r="F9968" t="b">
        <v>1</v>
      </c>
      <c r="G9968" t="s">
        <v>42</v>
      </c>
      <c r="H9968" s="1">
        <v>46128.545034722221</v>
      </c>
      <c r="I9968" t="b">
        <v>0</v>
      </c>
      <c r="J9968" t="b">
        <v>0</v>
      </c>
      <c r="K9968" t="s">
        <v>42</v>
      </c>
      <c r="L9968" t="s">
        <v>60</v>
      </c>
      <c r="M9968">
        <v>45000</v>
      </c>
      <c r="N9968"/>
      <c r="O9968" t="s">
        <v>18955</v>
      </c>
      <c r="P9968" t="s">
        <v>9785</v>
      </c>
    </row>
    <row r="9969" spans="1:16" x14ac:dyDescent="0.25">
      <c r="A9969" t="s">
        <v>1</v>
      </c>
      <c r="B9969" t="s">
        <v>1873</v>
      </c>
      <c r="C9969" t="s">
        <v>227</v>
      </c>
      <c r="D9969" t="s">
        <v>4526</v>
      </c>
      <c r="E9969" t="s">
        <v>59</v>
      </c>
      <c r="F9969" t="b">
        <v>0</v>
      </c>
      <c r="G9969" t="s">
        <v>77</v>
      </c>
      <c r="H9969" s="1">
        <v>46128.546493055554</v>
      </c>
      <c r="I9969" t="b">
        <v>0</v>
      </c>
      <c r="J9969" t="b">
        <v>0</v>
      </c>
      <c r="K9969" t="s">
        <v>41</v>
      </c>
      <c r="L9969" t="s">
        <v>60</v>
      </c>
      <c r="M9969">
        <v>250000</v>
      </c>
      <c r="N9969"/>
      <c r="O9969" t="s">
        <v>19491</v>
      </c>
      <c r="P9969" t="s">
        <v>19492</v>
      </c>
    </row>
    <row r="9970" spans="1:16" x14ac:dyDescent="0.25">
      <c r="A9970" t="s">
        <v>1</v>
      </c>
      <c r="B9970" t="s">
        <v>553</v>
      </c>
      <c r="C9970" t="s">
        <v>102</v>
      </c>
      <c r="D9970" t="s">
        <v>4526</v>
      </c>
      <c r="E9970" t="s">
        <v>59</v>
      </c>
      <c r="F9970" t="b">
        <v>0</v>
      </c>
      <c r="G9970" t="s">
        <v>89</v>
      </c>
      <c r="H9970" s="1">
        <v>46128.546597222223</v>
      </c>
      <c r="I9970" t="b">
        <v>0</v>
      </c>
      <c r="J9970" t="b">
        <v>0</v>
      </c>
      <c r="K9970" t="s">
        <v>41</v>
      </c>
      <c r="L9970" t="s">
        <v>60</v>
      </c>
      <c r="M9970">
        <v>177500</v>
      </c>
      <c r="N9970"/>
      <c r="O9970" t="s">
        <v>343</v>
      </c>
      <c r="P9970" t="s">
        <v>19493</v>
      </c>
    </row>
    <row r="9971" spans="1:16" x14ac:dyDescent="0.25">
      <c r="A9971" t="s">
        <v>0</v>
      </c>
      <c r="B9971" t="s">
        <v>19494</v>
      </c>
      <c r="C9971" t="s">
        <v>142</v>
      </c>
      <c r="D9971" t="s">
        <v>4526</v>
      </c>
      <c r="E9971" t="s">
        <v>59</v>
      </c>
      <c r="F9971" t="b">
        <v>0</v>
      </c>
      <c r="G9971" t="s">
        <v>65</v>
      </c>
      <c r="H9971" s="1">
        <v>46128.585543981477</v>
      </c>
      <c r="I9971" t="b">
        <v>1</v>
      </c>
      <c r="J9971" t="b">
        <v>0</v>
      </c>
      <c r="K9971" t="s">
        <v>41</v>
      </c>
      <c r="L9971" t="s">
        <v>60</v>
      </c>
      <c r="M9971">
        <v>95000</v>
      </c>
      <c r="N9971"/>
      <c r="O9971" t="s">
        <v>7118</v>
      </c>
    </row>
    <row r="9972" spans="1:16" x14ac:dyDescent="0.25">
      <c r="A9972" t="s">
        <v>0</v>
      </c>
      <c r="B9972" t="s">
        <v>19495</v>
      </c>
      <c r="C9972" t="s">
        <v>332</v>
      </c>
      <c r="D9972" t="s">
        <v>4526</v>
      </c>
      <c r="E9972" t="s">
        <v>59</v>
      </c>
      <c r="F9972" t="b">
        <v>0</v>
      </c>
      <c r="G9972" t="s">
        <v>65</v>
      </c>
      <c r="H9972" s="1">
        <v>46128.585543981477</v>
      </c>
      <c r="I9972" t="b">
        <v>0</v>
      </c>
      <c r="J9972" t="b">
        <v>0</v>
      </c>
      <c r="K9972" t="s">
        <v>41</v>
      </c>
      <c r="L9972" t="s">
        <v>60</v>
      </c>
      <c r="M9972">
        <v>163666</v>
      </c>
      <c r="N9972"/>
      <c r="O9972" t="s">
        <v>19496</v>
      </c>
    </row>
    <row r="9973" spans="1:16" x14ac:dyDescent="0.25">
      <c r="A9973" t="s">
        <v>2</v>
      </c>
      <c r="B9973" t="s">
        <v>19497</v>
      </c>
      <c r="C9973" t="s">
        <v>1294</v>
      </c>
      <c r="D9973" t="s">
        <v>4756</v>
      </c>
      <c r="E9973" t="s">
        <v>59</v>
      </c>
      <c r="F9973" t="b">
        <v>0</v>
      </c>
      <c r="G9973" t="s">
        <v>68</v>
      </c>
      <c r="H9973" s="1">
        <v>46128.586759259262</v>
      </c>
      <c r="I9973" t="b">
        <v>0</v>
      </c>
      <c r="J9973" t="b">
        <v>0</v>
      </c>
      <c r="K9973" t="s">
        <v>41</v>
      </c>
      <c r="L9973" t="s">
        <v>60</v>
      </c>
      <c r="M9973">
        <v>135000</v>
      </c>
      <c r="N9973"/>
      <c r="O9973" t="s">
        <v>19498</v>
      </c>
    </row>
    <row r="9974" spans="1:16" x14ac:dyDescent="0.25">
      <c r="A9974" t="s">
        <v>8</v>
      </c>
      <c r="B9974" t="s">
        <v>19499</v>
      </c>
      <c r="C9974" t="s">
        <v>930</v>
      </c>
      <c r="D9974" t="s">
        <v>4526</v>
      </c>
      <c r="E9974" t="s">
        <v>59</v>
      </c>
      <c r="F9974" t="b">
        <v>0</v>
      </c>
      <c r="G9974" t="s">
        <v>19</v>
      </c>
      <c r="H9974" s="1">
        <v>46128.587418981479</v>
      </c>
      <c r="I9974" t="b">
        <v>1</v>
      </c>
      <c r="J9974" t="b">
        <v>0</v>
      </c>
      <c r="K9974" t="s">
        <v>19</v>
      </c>
      <c r="L9974" t="s">
        <v>60</v>
      </c>
      <c r="M9974">
        <v>2000000</v>
      </c>
      <c r="N9974"/>
      <c r="O9974" t="s">
        <v>7059</v>
      </c>
      <c r="P9974" t="s">
        <v>2049</v>
      </c>
    </row>
    <row r="9975" spans="1:16" x14ac:dyDescent="0.25">
      <c r="A9975" t="s">
        <v>1</v>
      </c>
      <c r="B9975" t="s">
        <v>19500</v>
      </c>
      <c r="C9975" t="s">
        <v>1437</v>
      </c>
      <c r="D9975" t="s">
        <v>5349</v>
      </c>
      <c r="E9975" t="s">
        <v>59</v>
      </c>
      <c r="F9975" t="b">
        <v>0</v>
      </c>
      <c r="G9975" t="s">
        <v>89</v>
      </c>
      <c r="H9975" s="1">
        <v>46128.588148148148</v>
      </c>
      <c r="I9975" t="b">
        <v>0</v>
      </c>
      <c r="J9975" t="b">
        <v>1</v>
      </c>
      <c r="K9975" t="s">
        <v>41</v>
      </c>
      <c r="L9975" t="s">
        <v>60</v>
      </c>
      <c r="M9975">
        <v>185000</v>
      </c>
      <c r="N9975"/>
      <c r="O9975" t="s">
        <v>18351</v>
      </c>
      <c r="P9975" t="s">
        <v>16646</v>
      </c>
    </row>
    <row r="9976" spans="1:16" x14ac:dyDescent="0.25">
      <c r="A9976" t="s">
        <v>1</v>
      </c>
      <c r="B9976" t="s">
        <v>3460</v>
      </c>
      <c r="C9976" t="s">
        <v>218</v>
      </c>
      <c r="D9976" t="s">
        <v>4526</v>
      </c>
      <c r="E9976" t="s">
        <v>59</v>
      </c>
      <c r="F9976" t="b">
        <v>0</v>
      </c>
      <c r="G9976" t="s">
        <v>89</v>
      </c>
      <c r="H9976" s="1">
        <v>46128.588240740741</v>
      </c>
      <c r="I9976" t="b">
        <v>1</v>
      </c>
      <c r="J9976" t="b">
        <v>0</v>
      </c>
      <c r="K9976" t="s">
        <v>41</v>
      </c>
      <c r="L9976" t="s">
        <v>74</v>
      </c>
      <c r="M9976"/>
      <c r="N9976">
        <v>42.5</v>
      </c>
      <c r="O9976" t="s">
        <v>3073</v>
      </c>
    </row>
    <row r="9977" spans="1:16" x14ac:dyDescent="0.25">
      <c r="A9977" t="s">
        <v>1</v>
      </c>
      <c r="B9977" t="s">
        <v>19501</v>
      </c>
      <c r="C9977" t="s">
        <v>40</v>
      </c>
      <c r="D9977" t="s">
        <v>4526</v>
      </c>
      <c r="E9977" t="s">
        <v>59</v>
      </c>
      <c r="F9977" t="b">
        <v>0</v>
      </c>
      <c r="G9977" t="s">
        <v>40</v>
      </c>
      <c r="H9977" s="1">
        <v>46128.589629629627</v>
      </c>
      <c r="I9977" t="b">
        <v>1</v>
      </c>
      <c r="J9977" t="b">
        <v>0</v>
      </c>
      <c r="K9977" t="s">
        <v>40</v>
      </c>
      <c r="L9977" t="s">
        <v>60</v>
      </c>
      <c r="M9977">
        <v>55000</v>
      </c>
      <c r="N9977"/>
      <c r="O9977" t="s">
        <v>7872</v>
      </c>
      <c r="P9977" t="s">
        <v>19502</v>
      </c>
    </row>
    <row r="9978" spans="1:16" x14ac:dyDescent="0.25">
      <c r="A9978" t="s">
        <v>2</v>
      </c>
      <c r="B9978" t="s">
        <v>19503</v>
      </c>
      <c r="C9978" t="s">
        <v>1040</v>
      </c>
      <c r="D9978" t="s">
        <v>4526</v>
      </c>
      <c r="E9978" t="s">
        <v>59</v>
      </c>
      <c r="F9978" t="b">
        <v>0</v>
      </c>
      <c r="G9978" t="s">
        <v>73</v>
      </c>
      <c r="H9978" s="1">
        <v>46128.627141203702</v>
      </c>
      <c r="I9978" t="b">
        <v>0</v>
      </c>
      <c r="J9978" t="b">
        <v>1</v>
      </c>
      <c r="K9978" t="s">
        <v>41</v>
      </c>
      <c r="L9978" t="s">
        <v>60</v>
      </c>
      <c r="M9978">
        <v>116200</v>
      </c>
      <c r="N9978"/>
      <c r="O9978" t="s">
        <v>487</v>
      </c>
      <c r="P9978" t="s">
        <v>19504</v>
      </c>
    </row>
    <row r="9979" spans="1:16" x14ac:dyDescent="0.25">
      <c r="A9979" t="s">
        <v>0</v>
      </c>
      <c r="B9979" t="s">
        <v>19505</v>
      </c>
      <c r="C9979" t="s">
        <v>4093</v>
      </c>
      <c r="D9979" t="s">
        <v>4526</v>
      </c>
      <c r="E9979" t="s">
        <v>88</v>
      </c>
      <c r="F9979" t="b">
        <v>0</v>
      </c>
      <c r="G9979" t="s">
        <v>89</v>
      </c>
      <c r="H9979" s="1">
        <v>46128.627164351848</v>
      </c>
      <c r="I9979" t="b">
        <v>0</v>
      </c>
      <c r="J9979" t="b">
        <v>0</v>
      </c>
      <c r="K9979" t="s">
        <v>41</v>
      </c>
      <c r="L9979" t="s">
        <v>74</v>
      </c>
      <c r="M9979"/>
      <c r="N9979">
        <v>31</v>
      </c>
      <c r="O9979" t="s">
        <v>3576</v>
      </c>
      <c r="P9979" t="s">
        <v>19506</v>
      </c>
    </row>
    <row r="9980" spans="1:16" x14ac:dyDescent="0.25">
      <c r="A9980" t="s">
        <v>1</v>
      </c>
      <c r="B9980" t="s">
        <v>3667</v>
      </c>
      <c r="C9980" t="s">
        <v>304</v>
      </c>
      <c r="D9980" t="s">
        <v>2360</v>
      </c>
      <c r="E9980" t="s">
        <v>59</v>
      </c>
      <c r="F9980" t="b">
        <v>0</v>
      </c>
      <c r="G9980" t="s">
        <v>77</v>
      </c>
      <c r="H9980" s="1">
        <v>46128.627164351848</v>
      </c>
      <c r="I9980" t="b">
        <v>0</v>
      </c>
      <c r="J9980" t="b">
        <v>0</v>
      </c>
      <c r="K9980" t="s">
        <v>41</v>
      </c>
      <c r="L9980" t="s">
        <v>60</v>
      </c>
      <c r="M9980">
        <v>80000</v>
      </c>
      <c r="N9980"/>
      <c r="O9980" t="s">
        <v>17740</v>
      </c>
      <c r="P9980" t="s">
        <v>19507</v>
      </c>
    </row>
    <row r="9981" spans="1:16" x14ac:dyDescent="0.25">
      <c r="A9981" t="s">
        <v>2</v>
      </c>
      <c r="B9981" t="s">
        <v>19508</v>
      </c>
      <c r="C9981" t="s">
        <v>1040</v>
      </c>
      <c r="D9981" t="s">
        <v>4526</v>
      </c>
      <c r="E9981" t="s">
        <v>59</v>
      </c>
      <c r="F9981" t="b">
        <v>0</v>
      </c>
      <c r="G9981" t="s">
        <v>73</v>
      </c>
      <c r="H9981" s="1">
        <v>46128.627233796287</v>
      </c>
      <c r="I9981" t="b">
        <v>0</v>
      </c>
      <c r="J9981" t="b">
        <v>1</v>
      </c>
      <c r="K9981" t="s">
        <v>41</v>
      </c>
      <c r="L9981" t="s">
        <v>60</v>
      </c>
      <c r="M9981">
        <v>131000</v>
      </c>
      <c r="N9981"/>
      <c r="O9981" t="s">
        <v>487</v>
      </c>
      <c r="P9981" t="s">
        <v>1321</v>
      </c>
    </row>
    <row r="9982" spans="1:16" x14ac:dyDescent="0.25">
      <c r="A9982" t="s">
        <v>0</v>
      </c>
      <c r="B9982" t="s">
        <v>19509</v>
      </c>
      <c r="C9982" t="s">
        <v>76</v>
      </c>
      <c r="D9982" t="s">
        <v>4346</v>
      </c>
      <c r="E9982" t="s">
        <v>59</v>
      </c>
      <c r="F9982" t="b">
        <v>1</v>
      </c>
      <c r="G9982" t="s">
        <v>19</v>
      </c>
      <c r="H9982" s="1">
        <v>46128.627604166657</v>
      </c>
      <c r="I9982" t="b">
        <v>1</v>
      </c>
      <c r="J9982" t="b">
        <v>0</v>
      </c>
      <c r="K9982" t="s">
        <v>19</v>
      </c>
      <c r="L9982" t="s">
        <v>60</v>
      </c>
      <c r="M9982">
        <v>1450000</v>
      </c>
      <c r="N9982"/>
      <c r="O9982" t="s">
        <v>19510</v>
      </c>
      <c r="P9982" t="s">
        <v>19511</v>
      </c>
    </row>
    <row r="9983" spans="1:16" x14ac:dyDescent="0.25">
      <c r="A9983" t="s">
        <v>0</v>
      </c>
      <c r="B9983" t="s">
        <v>3518</v>
      </c>
      <c r="C9983" t="s">
        <v>76</v>
      </c>
      <c r="D9983" t="s">
        <v>4346</v>
      </c>
      <c r="E9983" t="s">
        <v>59</v>
      </c>
      <c r="F9983" t="b">
        <v>1</v>
      </c>
      <c r="G9983" t="s">
        <v>41</v>
      </c>
      <c r="H9983" s="1">
        <v>46128.628287037027</v>
      </c>
      <c r="I9983" t="b">
        <v>1</v>
      </c>
      <c r="J9983" t="b">
        <v>1</v>
      </c>
      <c r="K9983" t="s">
        <v>41</v>
      </c>
      <c r="L9983" t="s">
        <v>60</v>
      </c>
      <c r="M9983">
        <v>100000</v>
      </c>
      <c r="N9983"/>
      <c r="O9983" t="s">
        <v>19512</v>
      </c>
      <c r="P9983" t="s">
        <v>3201</v>
      </c>
    </row>
    <row r="9984" spans="1:16" x14ac:dyDescent="0.25">
      <c r="A9984" t="s">
        <v>0</v>
      </c>
      <c r="B9984" t="s">
        <v>2380</v>
      </c>
      <c r="C9984" t="s">
        <v>200</v>
      </c>
      <c r="D9984" t="s">
        <v>4526</v>
      </c>
      <c r="E9984" t="s">
        <v>88</v>
      </c>
      <c r="F9984" t="b">
        <v>0</v>
      </c>
      <c r="G9984" t="s">
        <v>65</v>
      </c>
      <c r="H9984" s="1">
        <v>46128.668854166674</v>
      </c>
      <c r="I9984" t="b">
        <v>0</v>
      </c>
      <c r="J9984" t="b">
        <v>0</v>
      </c>
      <c r="K9984" t="s">
        <v>41</v>
      </c>
      <c r="L9984" t="s">
        <v>74</v>
      </c>
      <c r="M9984"/>
      <c r="N9984">
        <v>27.5</v>
      </c>
      <c r="O9984" t="s">
        <v>518</v>
      </c>
      <c r="P9984" t="s">
        <v>19513</v>
      </c>
    </row>
    <row r="9985" spans="1:16" x14ac:dyDescent="0.25">
      <c r="A9985" t="s">
        <v>3</v>
      </c>
      <c r="B9985" t="s">
        <v>19514</v>
      </c>
      <c r="C9985" t="s">
        <v>913</v>
      </c>
      <c r="D9985" t="s">
        <v>4526</v>
      </c>
      <c r="E9985" t="s">
        <v>59</v>
      </c>
      <c r="F9985" t="b">
        <v>0</v>
      </c>
      <c r="G9985" t="s">
        <v>20</v>
      </c>
      <c r="H9985" s="1">
        <v>46128.669282407413</v>
      </c>
      <c r="I9985" t="b">
        <v>0</v>
      </c>
      <c r="J9985" t="b">
        <v>0</v>
      </c>
      <c r="K9985" t="s">
        <v>20</v>
      </c>
      <c r="L9985" t="s">
        <v>60</v>
      </c>
      <c r="M9985">
        <v>70000</v>
      </c>
      <c r="N9985"/>
      <c r="O9985" t="s">
        <v>19515</v>
      </c>
      <c r="P9985" t="s">
        <v>1777</v>
      </c>
    </row>
    <row r="9986" spans="1:16" x14ac:dyDescent="0.25">
      <c r="A9986" t="s">
        <v>2</v>
      </c>
      <c r="B9986" t="s">
        <v>19516</v>
      </c>
      <c r="C9986" t="s">
        <v>1045</v>
      </c>
      <c r="D9986" t="s">
        <v>4526</v>
      </c>
      <c r="E9986" t="s">
        <v>59</v>
      </c>
      <c r="F9986" t="b">
        <v>0</v>
      </c>
      <c r="G9986" t="s">
        <v>68</v>
      </c>
      <c r="H9986" s="1">
        <v>46128.670092592591</v>
      </c>
      <c r="I9986" t="b">
        <v>0</v>
      </c>
      <c r="J9986" t="b">
        <v>0</v>
      </c>
      <c r="K9986" t="s">
        <v>41</v>
      </c>
      <c r="L9986" t="s">
        <v>60</v>
      </c>
      <c r="M9986">
        <v>137500</v>
      </c>
      <c r="N9986"/>
      <c r="O9986" t="s">
        <v>19517</v>
      </c>
      <c r="P9986" t="s">
        <v>19518</v>
      </c>
    </row>
    <row r="9987" spans="1:16" x14ac:dyDescent="0.25">
      <c r="A9987" t="s">
        <v>2</v>
      </c>
      <c r="B9987" t="s">
        <v>19519</v>
      </c>
      <c r="C9987" t="s">
        <v>76</v>
      </c>
      <c r="D9987" t="s">
        <v>6716</v>
      </c>
      <c r="E9987" t="s">
        <v>59</v>
      </c>
      <c r="F9987" t="b">
        <v>1</v>
      </c>
      <c r="G9987" t="s">
        <v>41</v>
      </c>
      <c r="H9987" s="1">
        <v>46128.671388888892</v>
      </c>
      <c r="I9987" t="b">
        <v>0</v>
      </c>
      <c r="J9987" t="b">
        <v>0</v>
      </c>
      <c r="K9987" t="s">
        <v>41</v>
      </c>
      <c r="L9987" t="s">
        <v>60</v>
      </c>
      <c r="M9987">
        <v>176500</v>
      </c>
      <c r="N9987"/>
      <c r="O9987" t="s">
        <v>3275</v>
      </c>
      <c r="P9987" t="s">
        <v>2392</v>
      </c>
    </row>
    <row r="9988" spans="1:16" x14ac:dyDescent="0.25">
      <c r="A9988" t="s">
        <v>6</v>
      </c>
      <c r="B9988" t="s">
        <v>19520</v>
      </c>
      <c r="C9988" t="s">
        <v>330</v>
      </c>
      <c r="D9988" t="s">
        <v>4346</v>
      </c>
      <c r="E9988" t="s">
        <v>59</v>
      </c>
      <c r="F9988" t="b">
        <v>0</v>
      </c>
      <c r="G9988" t="s">
        <v>41</v>
      </c>
      <c r="H9988" s="1">
        <v>46128.671388888892</v>
      </c>
      <c r="I9988" t="b">
        <v>1</v>
      </c>
      <c r="J9988" t="b">
        <v>0</v>
      </c>
      <c r="K9988" t="s">
        <v>41</v>
      </c>
      <c r="L9988" t="s">
        <v>60</v>
      </c>
      <c r="M9988">
        <v>150000</v>
      </c>
      <c r="N9988"/>
      <c r="O9988" t="s">
        <v>2704</v>
      </c>
      <c r="P9988" t="s">
        <v>19521</v>
      </c>
    </row>
    <row r="9989" spans="1:16" x14ac:dyDescent="0.25">
      <c r="A9989" t="s">
        <v>1</v>
      </c>
      <c r="B9989" t="s">
        <v>19522</v>
      </c>
      <c r="C9989" t="s">
        <v>998</v>
      </c>
      <c r="D9989" t="s">
        <v>4526</v>
      </c>
      <c r="E9989" t="s">
        <v>88</v>
      </c>
      <c r="F9989" t="b">
        <v>0</v>
      </c>
      <c r="G9989" t="s">
        <v>65</v>
      </c>
      <c r="H9989" s="1">
        <v>46128.671481481477</v>
      </c>
      <c r="I9989" t="b">
        <v>1</v>
      </c>
      <c r="J9989" t="b">
        <v>1</v>
      </c>
      <c r="K9989" t="s">
        <v>41</v>
      </c>
      <c r="L9989" t="s">
        <v>74</v>
      </c>
      <c r="M9989"/>
      <c r="N9989">
        <v>59.5</v>
      </c>
      <c r="O9989" t="s">
        <v>403</v>
      </c>
      <c r="P9989" t="s">
        <v>19523</v>
      </c>
    </row>
    <row r="9990" spans="1:16" x14ac:dyDescent="0.25">
      <c r="A9990" t="s">
        <v>5</v>
      </c>
      <c r="B9990" t="s">
        <v>19524</v>
      </c>
      <c r="C9990" t="s">
        <v>448</v>
      </c>
      <c r="D9990" t="s">
        <v>4346</v>
      </c>
      <c r="E9990" t="s">
        <v>88</v>
      </c>
      <c r="F9990" t="b">
        <v>0</v>
      </c>
      <c r="G9990" t="s">
        <v>65</v>
      </c>
      <c r="H9990" s="1">
        <v>46128.67150462963</v>
      </c>
      <c r="I9990" t="b">
        <v>1</v>
      </c>
      <c r="J9990" t="b">
        <v>1</v>
      </c>
      <c r="K9990" t="s">
        <v>41</v>
      </c>
      <c r="L9990" t="s">
        <v>74</v>
      </c>
      <c r="M9990"/>
      <c r="N9990">
        <v>77.5</v>
      </c>
      <c r="O9990" t="s">
        <v>2627</v>
      </c>
      <c r="P9990" t="s">
        <v>9657</v>
      </c>
    </row>
    <row r="9991" spans="1:16" x14ac:dyDescent="0.25">
      <c r="A9991" t="s">
        <v>1</v>
      </c>
      <c r="B9991" t="s">
        <v>2458</v>
      </c>
      <c r="C9991" t="s">
        <v>396</v>
      </c>
      <c r="D9991" t="s">
        <v>4526</v>
      </c>
      <c r="E9991" t="s">
        <v>59</v>
      </c>
      <c r="F9991" t="b">
        <v>0</v>
      </c>
      <c r="G9991" t="s">
        <v>68</v>
      </c>
      <c r="H9991" s="1">
        <v>46128.671527777777</v>
      </c>
      <c r="I9991" t="b">
        <v>1</v>
      </c>
      <c r="J9991" t="b">
        <v>0</v>
      </c>
      <c r="K9991" t="s">
        <v>41</v>
      </c>
      <c r="L9991" t="s">
        <v>74</v>
      </c>
      <c r="M9991"/>
      <c r="N9991">
        <v>35</v>
      </c>
      <c r="O9991" t="s">
        <v>2455</v>
      </c>
      <c r="P9991" t="s">
        <v>19525</v>
      </c>
    </row>
    <row r="9992" spans="1:16" x14ac:dyDescent="0.25">
      <c r="A9992" t="s">
        <v>0</v>
      </c>
      <c r="B9992" t="s">
        <v>19526</v>
      </c>
      <c r="C9992" t="s">
        <v>320</v>
      </c>
      <c r="D9992" t="s">
        <v>4526</v>
      </c>
      <c r="E9992" t="s">
        <v>88</v>
      </c>
      <c r="F9992" t="b">
        <v>0</v>
      </c>
      <c r="G9992" t="s">
        <v>73</v>
      </c>
      <c r="H9992" s="1">
        <v>46128.710474537038</v>
      </c>
      <c r="I9992" t="b">
        <v>0</v>
      </c>
      <c r="J9992" t="b">
        <v>0</v>
      </c>
      <c r="K9992" t="s">
        <v>41</v>
      </c>
      <c r="L9992" t="s">
        <v>74</v>
      </c>
      <c r="M9992"/>
      <c r="N9992">
        <v>71</v>
      </c>
      <c r="O9992" t="s">
        <v>1164</v>
      </c>
      <c r="P9992" t="s">
        <v>19527</v>
      </c>
    </row>
    <row r="9993" spans="1:16" x14ac:dyDescent="0.25">
      <c r="A9993" t="s">
        <v>0</v>
      </c>
      <c r="B9993" t="s">
        <v>19528</v>
      </c>
      <c r="C9993" t="s">
        <v>13</v>
      </c>
      <c r="D9993" t="s">
        <v>4346</v>
      </c>
      <c r="E9993" t="s">
        <v>59</v>
      </c>
      <c r="F9993" t="b">
        <v>0</v>
      </c>
      <c r="G9993" t="s">
        <v>13</v>
      </c>
      <c r="H9993" s="1">
        <v>46128.710706018523</v>
      </c>
      <c r="I9993" t="b">
        <v>0</v>
      </c>
      <c r="J9993" t="b">
        <v>0</v>
      </c>
      <c r="K9993" t="s">
        <v>13</v>
      </c>
      <c r="L9993" t="s">
        <v>74</v>
      </c>
      <c r="M9993"/>
      <c r="N9993">
        <v>31.074999999999999</v>
      </c>
      <c r="O9993" t="s">
        <v>19529</v>
      </c>
      <c r="P9993" t="s">
        <v>219</v>
      </c>
    </row>
    <row r="9994" spans="1:16" x14ac:dyDescent="0.25">
      <c r="A9994" t="s">
        <v>0</v>
      </c>
      <c r="B9994" t="s">
        <v>16607</v>
      </c>
      <c r="C9994" t="s">
        <v>76</v>
      </c>
      <c r="D9994" t="s">
        <v>584</v>
      </c>
      <c r="E9994" t="s">
        <v>59</v>
      </c>
      <c r="F9994" t="b">
        <v>1</v>
      </c>
      <c r="G9994" t="s">
        <v>19</v>
      </c>
      <c r="H9994" s="1">
        <v>46128.710995370369</v>
      </c>
      <c r="I9994" t="b">
        <v>0</v>
      </c>
      <c r="J9994" t="b">
        <v>0</v>
      </c>
      <c r="K9994" t="s">
        <v>19</v>
      </c>
      <c r="L9994" t="s">
        <v>74</v>
      </c>
      <c r="M9994"/>
      <c r="N9994">
        <v>15</v>
      </c>
      <c r="O9994" t="s">
        <v>521</v>
      </c>
      <c r="P9994" t="s">
        <v>1482</v>
      </c>
    </row>
    <row r="9995" spans="1:16" x14ac:dyDescent="0.25">
      <c r="A9995" t="s">
        <v>1</v>
      </c>
      <c r="B9995" t="s">
        <v>19400</v>
      </c>
      <c r="C9995" t="s">
        <v>500</v>
      </c>
      <c r="D9995" t="s">
        <v>4526</v>
      </c>
      <c r="E9995" t="s">
        <v>88</v>
      </c>
      <c r="F9995" t="b">
        <v>0</v>
      </c>
      <c r="G9995" t="s">
        <v>13</v>
      </c>
      <c r="H9995" s="1">
        <v>46128.713530092587</v>
      </c>
      <c r="I9995" t="b">
        <v>1</v>
      </c>
      <c r="J9995" t="b">
        <v>0</v>
      </c>
      <c r="K9995" t="s">
        <v>13</v>
      </c>
      <c r="L9995" t="s">
        <v>74</v>
      </c>
      <c r="M9995"/>
      <c r="N9995">
        <v>52.5</v>
      </c>
      <c r="O9995" t="s">
        <v>19530</v>
      </c>
      <c r="P9995" t="s">
        <v>19531</v>
      </c>
    </row>
    <row r="9996" spans="1:16" x14ac:dyDescent="0.25">
      <c r="A9996" t="s">
        <v>1</v>
      </c>
      <c r="B9996" t="s">
        <v>19532</v>
      </c>
      <c r="C9996" t="s">
        <v>500</v>
      </c>
      <c r="D9996" t="s">
        <v>4346</v>
      </c>
      <c r="E9996" t="s">
        <v>59</v>
      </c>
      <c r="F9996" t="b">
        <v>0</v>
      </c>
      <c r="G9996" t="s">
        <v>13</v>
      </c>
      <c r="H9996" s="1">
        <v>46128.713530092587</v>
      </c>
      <c r="I9996" t="b">
        <v>0</v>
      </c>
      <c r="J9996" t="b">
        <v>0</v>
      </c>
      <c r="K9996" t="s">
        <v>13</v>
      </c>
      <c r="L9996" t="s">
        <v>60</v>
      </c>
      <c r="M9996">
        <v>84050</v>
      </c>
      <c r="N9996"/>
      <c r="O9996" t="s">
        <v>813</v>
      </c>
      <c r="P9996" t="s">
        <v>19533</v>
      </c>
    </row>
    <row r="9997" spans="1:16" x14ac:dyDescent="0.25">
      <c r="A9997" t="s">
        <v>1</v>
      </c>
      <c r="B9997" t="s">
        <v>19534</v>
      </c>
      <c r="C9997" t="s">
        <v>19535</v>
      </c>
      <c r="D9997" t="s">
        <v>4526</v>
      </c>
      <c r="E9997" t="s">
        <v>59</v>
      </c>
      <c r="F9997" t="b">
        <v>0</v>
      </c>
      <c r="G9997" t="s">
        <v>19</v>
      </c>
      <c r="H9997" s="1">
        <v>46128.713854166657</v>
      </c>
      <c r="I9997" t="b">
        <v>0</v>
      </c>
      <c r="J9997" t="b">
        <v>0</v>
      </c>
      <c r="K9997" t="s">
        <v>19</v>
      </c>
      <c r="L9997" t="s">
        <v>60</v>
      </c>
      <c r="M9997">
        <v>2250000</v>
      </c>
      <c r="N9997"/>
      <c r="O9997" t="s">
        <v>15542</v>
      </c>
      <c r="P9997" t="s">
        <v>19536</v>
      </c>
    </row>
    <row r="9998" spans="1:16" x14ac:dyDescent="0.25">
      <c r="A9998" t="s">
        <v>1</v>
      </c>
      <c r="B9998" t="s">
        <v>19537</v>
      </c>
      <c r="C9998" t="s">
        <v>9560</v>
      </c>
      <c r="D9998" t="s">
        <v>4346</v>
      </c>
      <c r="E9998" t="s">
        <v>59</v>
      </c>
      <c r="F9998" t="b">
        <v>0</v>
      </c>
      <c r="G9998" t="s">
        <v>19</v>
      </c>
      <c r="H9998" s="1">
        <v>46128.713877314818</v>
      </c>
      <c r="I9998" t="b">
        <v>0</v>
      </c>
      <c r="J9998" t="b">
        <v>0</v>
      </c>
      <c r="K9998" t="s">
        <v>19</v>
      </c>
      <c r="L9998" t="s">
        <v>60</v>
      </c>
      <c r="M9998">
        <v>650000</v>
      </c>
      <c r="N9998"/>
      <c r="O9998" t="s">
        <v>19538</v>
      </c>
      <c r="P9998" t="s">
        <v>19539</v>
      </c>
    </row>
    <row r="9999" spans="1:16" x14ac:dyDescent="0.25">
      <c r="A9999" t="s">
        <v>0</v>
      </c>
      <c r="B9999" t="s">
        <v>19540</v>
      </c>
      <c r="C9999" t="s">
        <v>1669</v>
      </c>
      <c r="D9999" t="s">
        <v>4526</v>
      </c>
      <c r="E9999" t="s">
        <v>59</v>
      </c>
      <c r="F9999" t="b">
        <v>0</v>
      </c>
      <c r="G9999" t="s">
        <v>65</v>
      </c>
      <c r="H9999" s="1">
        <v>46128.752210648148</v>
      </c>
      <c r="I9999" t="b">
        <v>1</v>
      </c>
      <c r="J9999" t="b">
        <v>0</v>
      </c>
      <c r="K9999" t="s">
        <v>41</v>
      </c>
      <c r="L9999" t="s">
        <v>74</v>
      </c>
      <c r="M9999"/>
      <c r="N9999">
        <v>51</v>
      </c>
      <c r="O9999" t="s">
        <v>542</v>
      </c>
      <c r="P9999" t="s">
        <v>3008</v>
      </c>
    </row>
    <row r="10000" spans="1:16" x14ac:dyDescent="0.25">
      <c r="A10000" t="s">
        <v>0</v>
      </c>
      <c r="B10000" t="s">
        <v>19541</v>
      </c>
      <c r="C10000" t="s">
        <v>330</v>
      </c>
      <c r="D10000" t="s">
        <v>4346</v>
      </c>
      <c r="E10000" t="s">
        <v>59</v>
      </c>
      <c r="F10000" t="b">
        <v>0</v>
      </c>
      <c r="G10000" t="s">
        <v>41</v>
      </c>
      <c r="H10000" s="1">
        <v>46128.753287037027</v>
      </c>
      <c r="I10000" t="b">
        <v>0</v>
      </c>
      <c r="J10000" t="b">
        <v>1</v>
      </c>
      <c r="K10000" t="s">
        <v>41</v>
      </c>
      <c r="L10000" t="s">
        <v>60</v>
      </c>
      <c r="M10000">
        <v>71392</v>
      </c>
      <c r="N10000"/>
      <c r="O10000" t="s">
        <v>3475</v>
      </c>
      <c r="P10000" t="s">
        <v>7684</v>
      </c>
    </row>
    <row r="10001" spans="1:16" x14ac:dyDescent="0.25">
      <c r="A10001" t="s">
        <v>3</v>
      </c>
      <c r="B10001" t="s">
        <v>19542</v>
      </c>
      <c r="C10001" t="s">
        <v>3537</v>
      </c>
      <c r="D10001" t="s">
        <v>4346</v>
      </c>
      <c r="E10001" t="s">
        <v>59</v>
      </c>
      <c r="F10001" t="b">
        <v>0</v>
      </c>
      <c r="G10001" t="s">
        <v>41</v>
      </c>
      <c r="H10001" s="1">
        <v>46128.753379629627</v>
      </c>
      <c r="I10001" t="b">
        <v>0</v>
      </c>
      <c r="J10001" t="b">
        <v>1</v>
      </c>
      <c r="K10001" t="s">
        <v>41</v>
      </c>
      <c r="L10001" t="s">
        <v>60</v>
      </c>
      <c r="M10001">
        <v>138000</v>
      </c>
      <c r="N10001"/>
      <c r="O10001" t="s">
        <v>10081</v>
      </c>
    </row>
    <row r="10002" spans="1:16" x14ac:dyDescent="0.25">
      <c r="A10002" t="s">
        <v>1</v>
      </c>
      <c r="B10002" t="s">
        <v>19543</v>
      </c>
      <c r="C10002" t="s">
        <v>1669</v>
      </c>
      <c r="D10002" t="s">
        <v>4346</v>
      </c>
      <c r="E10002" t="s">
        <v>59</v>
      </c>
      <c r="F10002" t="b">
        <v>0</v>
      </c>
      <c r="G10002" t="s">
        <v>89</v>
      </c>
      <c r="H10002" s="1">
        <v>46128.754884259259</v>
      </c>
      <c r="I10002" t="b">
        <v>0</v>
      </c>
      <c r="J10002" t="b">
        <v>1</v>
      </c>
      <c r="K10002" t="s">
        <v>41</v>
      </c>
      <c r="L10002" t="s">
        <v>60</v>
      </c>
      <c r="M10002">
        <v>91000</v>
      </c>
      <c r="N10002"/>
      <c r="O10002" t="s">
        <v>10362</v>
      </c>
      <c r="P10002" t="s">
        <v>19544</v>
      </c>
    </row>
    <row r="10003" spans="1:16" x14ac:dyDescent="0.25">
      <c r="A10003" t="s">
        <v>2</v>
      </c>
      <c r="B10003" t="s">
        <v>19545</v>
      </c>
      <c r="C10003" t="s">
        <v>320</v>
      </c>
      <c r="D10003" t="s">
        <v>2360</v>
      </c>
      <c r="E10003" t="s">
        <v>59</v>
      </c>
      <c r="F10003" t="b">
        <v>0</v>
      </c>
      <c r="G10003" t="s">
        <v>73</v>
      </c>
      <c r="H10003" s="1">
        <v>46128.793807870366</v>
      </c>
      <c r="I10003" t="b">
        <v>0</v>
      </c>
      <c r="J10003" t="b">
        <v>0</v>
      </c>
      <c r="K10003" t="s">
        <v>41</v>
      </c>
      <c r="L10003" t="s">
        <v>74</v>
      </c>
      <c r="M10003"/>
      <c r="N10003">
        <v>27.5</v>
      </c>
      <c r="O10003" t="s">
        <v>1899</v>
      </c>
    </row>
    <row r="10004" spans="1:16" x14ac:dyDescent="0.25">
      <c r="A10004" t="s">
        <v>0</v>
      </c>
      <c r="B10004" t="s">
        <v>19546</v>
      </c>
      <c r="C10004" t="s">
        <v>7535</v>
      </c>
      <c r="D10004" t="s">
        <v>4346</v>
      </c>
      <c r="E10004" t="s">
        <v>59</v>
      </c>
      <c r="F10004" t="b">
        <v>0</v>
      </c>
      <c r="G10004" t="s">
        <v>20</v>
      </c>
      <c r="H10004" s="1">
        <v>46128.794282407413</v>
      </c>
      <c r="I10004" t="b">
        <v>1</v>
      </c>
      <c r="J10004" t="b">
        <v>0</v>
      </c>
      <c r="K10004" t="s">
        <v>20</v>
      </c>
      <c r="L10004" t="s">
        <v>60</v>
      </c>
      <c r="M10004">
        <v>64312.5</v>
      </c>
      <c r="N10004"/>
      <c r="O10004" t="s">
        <v>19547</v>
      </c>
      <c r="P10004" t="s">
        <v>2637</v>
      </c>
    </row>
    <row r="10005" spans="1:16" x14ac:dyDescent="0.25">
      <c r="A10005" t="s">
        <v>2</v>
      </c>
      <c r="B10005" t="s">
        <v>4744</v>
      </c>
      <c r="C10005" t="s">
        <v>308</v>
      </c>
      <c r="D10005" t="s">
        <v>2360</v>
      </c>
      <c r="E10005" t="s">
        <v>59</v>
      </c>
      <c r="F10005" t="b">
        <v>0</v>
      </c>
      <c r="G10005" t="s">
        <v>65</v>
      </c>
      <c r="H10005" s="1">
        <v>46128.795069444437</v>
      </c>
      <c r="I10005" t="b">
        <v>0</v>
      </c>
      <c r="J10005" t="b">
        <v>1</v>
      </c>
      <c r="K10005" t="s">
        <v>41</v>
      </c>
      <c r="L10005" t="s">
        <v>60</v>
      </c>
      <c r="M10005">
        <v>125762.5</v>
      </c>
      <c r="N10005"/>
      <c r="O10005" t="s">
        <v>4745</v>
      </c>
      <c r="P10005" t="s">
        <v>19548</v>
      </c>
    </row>
    <row r="10006" spans="1:16" x14ac:dyDescent="0.25">
      <c r="A10006" t="s">
        <v>2</v>
      </c>
      <c r="B10006" t="s">
        <v>5086</v>
      </c>
      <c r="C10006" t="s">
        <v>246</v>
      </c>
      <c r="D10006" t="s">
        <v>2360</v>
      </c>
      <c r="E10006" t="s">
        <v>59</v>
      </c>
      <c r="F10006" t="b">
        <v>0</v>
      </c>
      <c r="G10006" t="s">
        <v>65</v>
      </c>
      <c r="H10006" s="1">
        <v>46128.795127314806</v>
      </c>
      <c r="I10006" t="b">
        <v>0</v>
      </c>
      <c r="J10006" t="b">
        <v>1</v>
      </c>
      <c r="K10006" t="s">
        <v>41</v>
      </c>
      <c r="L10006" t="s">
        <v>60</v>
      </c>
      <c r="M10006">
        <v>125762.5</v>
      </c>
      <c r="N10006"/>
      <c r="O10006" t="s">
        <v>4745</v>
      </c>
      <c r="P10006" t="s">
        <v>5087</v>
      </c>
    </row>
    <row r="10007" spans="1:16" x14ac:dyDescent="0.25">
      <c r="A10007" t="s">
        <v>1</v>
      </c>
      <c r="B10007" t="s">
        <v>19549</v>
      </c>
      <c r="C10007" t="s">
        <v>952</v>
      </c>
      <c r="D10007" t="s">
        <v>4526</v>
      </c>
      <c r="E10007" t="s">
        <v>59</v>
      </c>
      <c r="F10007" t="b">
        <v>0</v>
      </c>
      <c r="G10007" t="s">
        <v>68</v>
      </c>
      <c r="H10007" s="1">
        <v>46128.796481481477</v>
      </c>
      <c r="I10007" t="b">
        <v>1</v>
      </c>
      <c r="J10007" t="b">
        <v>0</v>
      </c>
      <c r="K10007" t="s">
        <v>41</v>
      </c>
      <c r="L10007" t="s">
        <v>60</v>
      </c>
      <c r="M10007">
        <v>130000</v>
      </c>
      <c r="N10007"/>
      <c r="O10007" t="s">
        <v>3631</v>
      </c>
      <c r="P10007" t="s">
        <v>19550</v>
      </c>
    </row>
    <row r="10008" spans="1:16" x14ac:dyDescent="0.25">
      <c r="A10008" t="s">
        <v>5</v>
      </c>
      <c r="B10008" t="s">
        <v>19551</v>
      </c>
      <c r="C10008" t="s">
        <v>19552</v>
      </c>
      <c r="D10008" t="s">
        <v>4346</v>
      </c>
      <c r="E10008" t="s">
        <v>59</v>
      </c>
      <c r="F10008" t="b">
        <v>0</v>
      </c>
      <c r="G10008" t="s">
        <v>68</v>
      </c>
      <c r="H10008" s="1">
        <v>46128.796643518523</v>
      </c>
      <c r="I10008" t="b">
        <v>0</v>
      </c>
      <c r="J10008" t="b">
        <v>0</v>
      </c>
      <c r="K10008" t="s">
        <v>41</v>
      </c>
      <c r="L10008" t="s">
        <v>60</v>
      </c>
      <c r="M10008">
        <v>124500</v>
      </c>
      <c r="N10008"/>
      <c r="O10008" t="s">
        <v>19553</v>
      </c>
      <c r="P10008" t="s">
        <v>19554</v>
      </c>
    </row>
    <row r="10009" spans="1:16" x14ac:dyDescent="0.25">
      <c r="A10009" t="s">
        <v>5</v>
      </c>
      <c r="B10009" t="s">
        <v>19555</v>
      </c>
      <c r="C10009" t="s">
        <v>5067</v>
      </c>
      <c r="D10009" t="s">
        <v>18237</v>
      </c>
      <c r="E10009" t="s">
        <v>59</v>
      </c>
      <c r="F10009" t="b">
        <v>0</v>
      </c>
      <c r="G10009" t="s">
        <v>40</v>
      </c>
      <c r="H10009" s="1">
        <v>46128.798009259262</v>
      </c>
      <c r="I10009" t="b">
        <v>1</v>
      </c>
      <c r="J10009" t="b">
        <v>0</v>
      </c>
      <c r="K10009" t="s">
        <v>40</v>
      </c>
      <c r="L10009" t="s">
        <v>60</v>
      </c>
      <c r="M10009">
        <v>75000</v>
      </c>
      <c r="N10009"/>
      <c r="O10009" t="s">
        <v>8958</v>
      </c>
      <c r="P10009" t="s">
        <v>19556</v>
      </c>
    </row>
    <row r="10010" spans="1:16" x14ac:dyDescent="0.25">
      <c r="A10010" t="s">
        <v>3</v>
      </c>
      <c r="B10010" t="s">
        <v>286</v>
      </c>
      <c r="C10010" t="s">
        <v>1883</v>
      </c>
      <c r="D10010" t="s">
        <v>4346</v>
      </c>
      <c r="E10010" t="s">
        <v>59</v>
      </c>
      <c r="F10010" t="b">
        <v>0</v>
      </c>
      <c r="G10010" t="s">
        <v>68</v>
      </c>
      <c r="H10010" s="1">
        <v>46128.835474537038</v>
      </c>
      <c r="I10010" t="b">
        <v>0</v>
      </c>
      <c r="J10010" t="b">
        <v>1</v>
      </c>
      <c r="K10010" t="s">
        <v>41</v>
      </c>
      <c r="L10010" t="s">
        <v>60</v>
      </c>
      <c r="M10010">
        <v>70000</v>
      </c>
      <c r="N10010"/>
      <c r="O10010" t="s">
        <v>19557</v>
      </c>
      <c r="P10010" t="s">
        <v>19558</v>
      </c>
    </row>
    <row r="10011" spans="1:16" x14ac:dyDescent="0.25">
      <c r="A10011" t="s">
        <v>3</v>
      </c>
      <c r="B10011" t="s">
        <v>19559</v>
      </c>
      <c r="C10011" t="s">
        <v>81</v>
      </c>
      <c r="D10011" t="s">
        <v>4346</v>
      </c>
      <c r="E10011" t="s">
        <v>59</v>
      </c>
      <c r="F10011" t="b">
        <v>0</v>
      </c>
      <c r="G10011" t="s">
        <v>77</v>
      </c>
      <c r="H10011" s="1">
        <v>46128.835497685177</v>
      </c>
      <c r="I10011" t="b">
        <v>0</v>
      </c>
      <c r="J10011" t="b">
        <v>1</v>
      </c>
      <c r="K10011" t="s">
        <v>41</v>
      </c>
      <c r="L10011" t="s">
        <v>60</v>
      </c>
      <c r="M10011">
        <v>142000</v>
      </c>
      <c r="N10011"/>
      <c r="O10011" t="s">
        <v>1990</v>
      </c>
      <c r="P10011" t="s">
        <v>19560</v>
      </c>
    </row>
    <row r="10012" spans="1:16" x14ac:dyDescent="0.25">
      <c r="A10012" t="s">
        <v>1</v>
      </c>
      <c r="B10012" t="s">
        <v>19561</v>
      </c>
      <c r="C10012" t="s">
        <v>508</v>
      </c>
      <c r="D10012" t="s">
        <v>4526</v>
      </c>
      <c r="E10012" t="s">
        <v>59</v>
      </c>
      <c r="F10012" t="b">
        <v>0</v>
      </c>
      <c r="G10012" t="s">
        <v>73</v>
      </c>
      <c r="H10012" s="1">
        <v>46128.838194444441</v>
      </c>
      <c r="I10012" t="b">
        <v>1</v>
      </c>
      <c r="J10012" t="b">
        <v>0</v>
      </c>
      <c r="K10012" t="s">
        <v>41</v>
      </c>
      <c r="L10012" t="s">
        <v>74</v>
      </c>
      <c r="M10012"/>
      <c r="N10012">
        <v>57.5</v>
      </c>
      <c r="O10012" t="s">
        <v>10055</v>
      </c>
      <c r="P10012" t="s">
        <v>19562</v>
      </c>
    </row>
    <row r="10013" spans="1:16" x14ac:dyDescent="0.25">
      <c r="A10013" t="s">
        <v>0</v>
      </c>
      <c r="B10013" t="s">
        <v>1477</v>
      </c>
      <c r="C10013" t="s">
        <v>467</v>
      </c>
      <c r="D10013" t="s">
        <v>2360</v>
      </c>
      <c r="E10013" t="s">
        <v>59</v>
      </c>
      <c r="F10013" t="b">
        <v>0</v>
      </c>
      <c r="G10013" t="s">
        <v>65</v>
      </c>
      <c r="H10013" s="1">
        <v>46128.877175925933</v>
      </c>
      <c r="I10013" t="b">
        <v>0</v>
      </c>
      <c r="J10013" t="b">
        <v>0</v>
      </c>
      <c r="K10013" t="s">
        <v>41</v>
      </c>
      <c r="L10013" t="s">
        <v>74</v>
      </c>
      <c r="M10013"/>
      <c r="N10013">
        <v>32</v>
      </c>
      <c r="O10013" t="s">
        <v>19563</v>
      </c>
    </row>
    <row r="10014" spans="1:16" x14ac:dyDescent="0.25">
      <c r="A10014" t="s">
        <v>2</v>
      </c>
      <c r="B10014" t="s">
        <v>19564</v>
      </c>
      <c r="C10014" t="s">
        <v>194</v>
      </c>
      <c r="D10014" t="s">
        <v>4346</v>
      </c>
      <c r="E10014" t="s">
        <v>59</v>
      </c>
      <c r="F10014" t="b">
        <v>0</v>
      </c>
      <c r="G10014" t="s">
        <v>65</v>
      </c>
      <c r="H10014" s="1">
        <v>46128.878460648149</v>
      </c>
      <c r="I10014" t="b">
        <v>0</v>
      </c>
      <c r="J10014" t="b">
        <v>0</v>
      </c>
      <c r="K10014" t="s">
        <v>41</v>
      </c>
      <c r="L10014" t="s">
        <v>60</v>
      </c>
      <c r="M10014">
        <v>231000</v>
      </c>
      <c r="N10014"/>
      <c r="O10014" t="s">
        <v>19565</v>
      </c>
      <c r="P10014" t="s">
        <v>19566</v>
      </c>
    </row>
    <row r="10015" spans="1:16" x14ac:dyDescent="0.25">
      <c r="A10015" t="s">
        <v>1</v>
      </c>
      <c r="B10015" t="s">
        <v>7756</v>
      </c>
      <c r="C10015" t="s">
        <v>19567</v>
      </c>
      <c r="D10015" t="s">
        <v>4346</v>
      </c>
      <c r="E10015" t="s">
        <v>59</v>
      </c>
      <c r="F10015" t="b">
        <v>0</v>
      </c>
      <c r="G10015" t="s">
        <v>65</v>
      </c>
      <c r="H10015" s="1">
        <v>46128.921481481477</v>
      </c>
      <c r="I10015" t="b">
        <v>0</v>
      </c>
      <c r="J10015" t="b">
        <v>0</v>
      </c>
      <c r="K10015" t="s">
        <v>41</v>
      </c>
      <c r="L10015" t="s">
        <v>60</v>
      </c>
      <c r="M10015">
        <v>105000</v>
      </c>
      <c r="N10015"/>
      <c r="O10015" t="s">
        <v>10744</v>
      </c>
      <c r="P10015" t="s">
        <v>19568</v>
      </c>
    </row>
    <row r="10016" spans="1:16" x14ac:dyDescent="0.25">
      <c r="A10016" t="s">
        <v>1</v>
      </c>
      <c r="B10016" t="s">
        <v>277</v>
      </c>
      <c r="C10016" t="s">
        <v>807</v>
      </c>
      <c r="D10016" t="s">
        <v>2360</v>
      </c>
      <c r="E10016" t="s">
        <v>59</v>
      </c>
      <c r="F10016" t="b">
        <v>0</v>
      </c>
      <c r="G10016" t="s">
        <v>89</v>
      </c>
      <c r="H10016" s="1">
        <v>46128.921493055554</v>
      </c>
      <c r="I10016" t="b">
        <v>0</v>
      </c>
      <c r="J10016" t="b">
        <v>0</v>
      </c>
      <c r="K10016" t="s">
        <v>41</v>
      </c>
      <c r="L10016" t="s">
        <v>60</v>
      </c>
      <c r="M10016">
        <v>205000</v>
      </c>
      <c r="N10016"/>
      <c r="O10016" t="s">
        <v>19569</v>
      </c>
      <c r="P10016" t="s">
        <v>19570</v>
      </c>
    </row>
    <row r="10017" spans="1:16" x14ac:dyDescent="0.25">
      <c r="A10017" t="s">
        <v>1</v>
      </c>
      <c r="B10017" t="s">
        <v>19571</v>
      </c>
      <c r="C10017" t="s">
        <v>680</v>
      </c>
      <c r="D10017" t="s">
        <v>4526</v>
      </c>
      <c r="E10017" t="s">
        <v>59</v>
      </c>
      <c r="F10017" t="b">
        <v>0</v>
      </c>
      <c r="G10017" t="s">
        <v>41</v>
      </c>
      <c r="H10017" s="1">
        <v>46128.923101851848</v>
      </c>
      <c r="I10017" t="b">
        <v>1</v>
      </c>
      <c r="J10017" t="b">
        <v>0</v>
      </c>
      <c r="K10017" t="s">
        <v>41</v>
      </c>
      <c r="L10017" t="s">
        <v>74</v>
      </c>
      <c r="M10017"/>
      <c r="N10017">
        <v>62.5</v>
      </c>
      <c r="O10017" t="s">
        <v>15502</v>
      </c>
      <c r="P10017" t="s">
        <v>19572</v>
      </c>
    </row>
    <row r="10018" spans="1:16" x14ac:dyDescent="0.25">
      <c r="A10018" t="s">
        <v>2</v>
      </c>
      <c r="B10018" t="s">
        <v>2</v>
      </c>
      <c r="C10018" t="s">
        <v>19573</v>
      </c>
      <c r="D10018" t="s">
        <v>4346</v>
      </c>
      <c r="E10018" t="s">
        <v>59</v>
      </c>
      <c r="F10018" t="b">
        <v>0</v>
      </c>
      <c r="G10018" t="s">
        <v>41</v>
      </c>
      <c r="H10018" s="1">
        <v>46128.963055555563</v>
      </c>
      <c r="I10018" t="b">
        <v>0</v>
      </c>
      <c r="J10018" t="b">
        <v>0</v>
      </c>
      <c r="K10018" t="s">
        <v>41</v>
      </c>
      <c r="L10018" t="s">
        <v>60</v>
      </c>
      <c r="M10018">
        <v>85000</v>
      </c>
      <c r="N10018"/>
      <c r="O10018" t="s">
        <v>19574</v>
      </c>
      <c r="P10018" t="s">
        <v>19575</v>
      </c>
    </row>
    <row r="10019" spans="1:16" x14ac:dyDescent="0.25">
      <c r="A10019" t="s">
        <v>1</v>
      </c>
      <c r="B10019" t="s">
        <v>19576</v>
      </c>
      <c r="C10019" t="s">
        <v>41</v>
      </c>
      <c r="D10019" t="s">
        <v>4346</v>
      </c>
      <c r="E10019" t="s">
        <v>59</v>
      </c>
      <c r="F10019" t="b">
        <v>0</v>
      </c>
      <c r="G10019" t="s">
        <v>68</v>
      </c>
      <c r="H10019" s="1">
        <v>46128.963148148148</v>
      </c>
      <c r="I10019" t="b">
        <v>0</v>
      </c>
      <c r="J10019" t="b">
        <v>0</v>
      </c>
      <c r="K10019" t="s">
        <v>41</v>
      </c>
      <c r="L10019" t="s">
        <v>60</v>
      </c>
      <c r="M10019">
        <v>125000</v>
      </c>
      <c r="N10019"/>
      <c r="O10019" t="s">
        <v>8724</v>
      </c>
      <c r="P10019" t="s">
        <v>19577</v>
      </c>
    </row>
    <row r="10020" spans="1:16" x14ac:dyDescent="0.25">
      <c r="A10020" t="s">
        <v>5</v>
      </c>
      <c r="B10020" t="s">
        <v>5</v>
      </c>
      <c r="C10020" t="s">
        <v>1097</v>
      </c>
      <c r="D10020" t="s">
        <v>4346</v>
      </c>
      <c r="E10020" t="s">
        <v>88</v>
      </c>
      <c r="F10020" t="b">
        <v>0</v>
      </c>
      <c r="G10020" t="s">
        <v>89</v>
      </c>
      <c r="H10020" s="1">
        <v>46128.963159722232</v>
      </c>
      <c r="I10020" t="b">
        <v>0</v>
      </c>
      <c r="J10020" t="b">
        <v>0</v>
      </c>
      <c r="K10020" t="s">
        <v>41</v>
      </c>
      <c r="L10020" t="s">
        <v>74</v>
      </c>
      <c r="M10020"/>
      <c r="N10020">
        <v>95</v>
      </c>
      <c r="O10020" t="s">
        <v>19578</v>
      </c>
      <c r="P10020" t="s">
        <v>19579</v>
      </c>
    </row>
    <row r="10021" spans="1:16" x14ac:dyDescent="0.25">
      <c r="A10021" t="s">
        <v>0</v>
      </c>
      <c r="B10021" t="s">
        <v>19580</v>
      </c>
      <c r="C10021" t="s">
        <v>2179</v>
      </c>
      <c r="D10021" t="s">
        <v>2360</v>
      </c>
      <c r="E10021" t="s">
        <v>59</v>
      </c>
      <c r="F10021" t="b">
        <v>0</v>
      </c>
      <c r="G10021" t="s">
        <v>65</v>
      </c>
      <c r="H10021" s="1">
        <v>46129.002141203702</v>
      </c>
      <c r="I10021" t="b">
        <v>0</v>
      </c>
      <c r="J10021" t="b">
        <v>0</v>
      </c>
      <c r="K10021" t="s">
        <v>41</v>
      </c>
      <c r="L10021" t="s">
        <v>60</v>
      </c>
      <c r="M10021">
        <v>80000</v>
      </c>
      <c r="N10021"/>
      <c r="O10021" t="s">
        <v>19581</v>
      </c>
      <c r="P10021" t="s">
        <v>3201</v>
      </c>
    </row>
    <row r="10022" spans="1:16" x14ac:dyDescent="0.25">
      <c r="A10022" t="s">
        <v>5</v>
      </c>
      <c r="B10022" t="s">
        <v>814</v>
      </c>
      <c r="C10022" t="s">
        <v>19582</v>
      </c>
      <c r="D10022" t="s">
        <v>7397</v>
      </c>
      <c r="E10022" t="s">
        <v>59</v>
      </c>
      <c r="F10022" t="b">
        <v>0</v>
      </c>
      <c r="G10022" t="s">
        <v>77</v>
      </c>
      <c r="H10022" s="1">
        <v>46129.004791666674</v>
      </c>
      <c r="I10022" t="b">
        <v>1</v>
      </c>
      <c r="J10022" t="b">
        <v>0</v>
      </c>
      <c r="K10022" t="s">
        <v>41</v>
      </c>
      <c r="L10022" t="s">
        <v>60</v>
      </c>
      <c r="M10022">
        <v>120000</v>
      </c>
      <c r="N10022"/>
      <c r="O10022" t="s">
        <v>299</v>
      </c>
      <c r="P10022" t="s">
        <v>19583</v>
      </c>
    </row>
    <row r="10023" spans="1:16" x14ac:dyDescent="0.25">
      <c r="A10023" t="s">
        <v>6</v>
      </c>
      <c r="B10023" t="s">
        <v>6</v>
      </c>
      <c r="C10023" t="s">
        <v>1518</v>
      </c>
      <c r="D10023" t="s">
        <v>4346</v>
      </c>
      <c r="E10023" t="s">
        <v>59</v>
      </c>
      <c r="F10023" t="b">
        <v>0</v>
      </c>
      <c r="G10023" t="s">
        <v>41</v>
      </c>
      <c r="H10023" s="1">
        <v>46129.046388888892</v>
      </c>
      <c r="I10023" t="b">
        <v>0</v>
      </c>
      <c r="J10023" t="b">
        <v>0</v>
      </c>
      <c r="K10023" t="s">
        <v>41</v>
      </c>
      <c r="L10023" t="s">
        <v>60</v>
      </c>
      <c r="M10023">
        <v>110687.5</v>
      </c>
      <c r="N10023"/>
      <c r="O10023" t="s">
        <v>11225</v>
      </c>
      <c r="P10023" t="s">
        <v>19584</v>
      </c>
    </row>
    <row r="10024" spans="1:16" x14ac:dyDescent="0.25">
      <c r="A10024" t="s">
        <v>0</v>
      </c>
      <c r="B10024" t="s">
        <v>19585</v>
      </c>
      <c r="C10024" t="s">
        <v>484</v>
      </c>
      <c r="D10024" t="s">
        <v>2360</v>
      </c>
      <c r="F10024" t="b">
        <v>0</v>
      </c>
      <c r="G10024" t="s">
        <v>73</v>
      </c>
      <c r="H10024" s="1">
        <v>46129.085474537038</v>
      </c>
      <c r="I10024" t="b">
        <v>0</v>
      </c>
      <c r="J10024" t="b">
        <v>0</v>
      </c>
      <c r="K10024" t="s">
        <v>41</v>
      </c>
      <c r="L10024" t="s">
        <v>74</v>
      </c>
      <c r="M10024"/>
      <c r="N10024">
        <v>102</v>
      </c>
      <c r="O10024" t="s">
        <v>19586</v>
      </c>
      <c r="P10024" t="s">
        <v>19587</v>
      </c>
    </row>
    <row r="10025" spans="1:16" x14ac:dyDescent="0.25">
      <c r="A10025" t="s">
        <v>7</v>
      </c>
      <c r="B10025" t="s">
        <v>4471</v>
      </c>
      <c r="C10025" t="s">
        <v>71</v>
      </c>
      <c r="D10025" t="s">
        <v>4756</v>
      </c>
      <c r="E10025" t="s">
        <v>59</v>
      </c>
      <c r="F10025" t="b">
        <v>0</v>
      </c>
      <c r="G10025" t="s">
        <v>73</v>
      </c>
      <c r="H10025" s="1">
        <v>46129.127141203702</v>
      </c>
      <c r="I10025" t="b">
        <v>0</v>
      </c>
      <c r="J10025" t="b">
        <v>0</v>
      </c>
      <c r="K10025" t="s">
        <v>41</v>
      </c>
      <c r="L10025" t="s">
        <v>60</v>
      </c>
      <c r="M10025">
        <v>109100</v>
      </c>
      <c r="N10025"/>
      <c r="O10025" t="s">
        <v>19588</v>
      </c>
      <c r="P10025" t="s">
        <v>3974</v>
      </c>
    </row>
    <row r="10026" spans="1:16" x14ac:dyDescent="0.25">
      <c r="A10026" t="s">
        <v>7</v>
      </c>
      <c r="B10026" t="s">
        <v>19589</v>
      </c>
      <c r="C10026" t="s">
        <v>19590</v>
      </c>
      <c r="D10026" t="s">
        <v>4346</v>
      </c>
      <c r="E10026" t="s">
        <v>59</v>
      </c>
      <c r="F10026" t="b">
        <v>0</v>
      </c>
      <c r="G10026" t="s">
        <v>65</v>
      </c>
      <c r="H10026" s="1">
        <v>46129.210196759261</v>
      </c>
      <c r="I10026" t="b">
        <v>0</v>
      </c>
      <c r="J10026" t="b">
        <v>0</v>
      </c>
      <c r="K10026" t="s">
        <v>41</v>
      </c>
      <c r="L10026" t="s">
        <v>60</v>
      </c>
      <c r="M10026">
        <v>80000</v>
      </c>
      <c r="N10026"/>
      <c r="O10026" t="s">
        <v>19581</v>
      </c>
      <c r="P10026" t="s">
        <v>3201</v>
      </c>
    </row>
    <row r="10027" spans="1:16" x14ac:dyDescent="0.25">
      <c r="A10027" t="s">
        <v>0</v>
      </c>
      <c r="B10027" t="s">
        <v>19591</v>
      </c>
      <c r="C10027" t="s">
        <v>13</v>
      </c>
      <c r="D10027" t="s">
        <v>5018</v>
      </c>
      <c r="E10027" t="s">
        <v>59</v>
      </c>
      <c r="F10027" t="b">
        <v>0</v>
      </c>
      <c r="G10027" t="s">
        <v>13</v>
      </c>
      <c r="H10027" s="1">
        <v>46129.210428240738</v>
      </c>
      <c r="I10027" t="b">
        <v>0</v>
      </c>
      <c r="J10027" t="b">
        <v>0</v>
      </c>
      <c r="K10027" t="s">
        <v>13</v>
      </c>
      <c r="L10027" t="s">
        <v>60</v>
      </c>
      <c r="M10027">
        <v>75000</v>
      </c>
      <c r="N10027"/>
      <c r="O10027" t="s">
        <v>11518</v>
      </c>
      <c r="P10027" t="s">
        <v>19592</v>
      </c>
    </row>
    <row r="10028" spans="1:16" x14ac:dyDescent="0.25">
      <c r="A10028" t="s">
        <v>0</v>
      </c>
      <c r="B10028" t="s">
        <v>19593</v>
      </c>
      <c r="C10028" t="s">
        <v>19594</v>
      </c>
      <c r="D10028" t="s">
        <v>7459</v>
      </c>
      <c r="E10028" t="s">
        <v>59</v>
      </c>
      <c r="F10028" t="b">
        <v>0</v>
      </c>
      <c r="G10028" t="s">
        <v>41</v>
      </c>
      <c r="H10028" s="1">
        <v>46129.211458333331</v>
      </c>
      <c r="I10028" t="b">
        <v>0</v>
      </c>
      <c r="J10028" t="b">
        <v>0</v>
      </c>
      <c r="K10028" t="s">
        <v>41</v>
      </c>
      <c r="L10028" t="s">
        <v>60</v>
      </c>
      <c r="M10028">
        <v>55000</v>
      </c>
      <c r="N10028"/>
      <c r="O10028" t="s">
        <v>7459</v>
      </c>
      <c r="P10028" t="s">
        <v>19595</v>
      </c>
    </row>
    <row r="10029" spans="1:16" x14ac:dyDescent="0.25">
      <c r="A10029" t="s">
        <v>2</v>
      </c>
      <c r="B10029" t="s">
        <v>19564</v>
      </c>
      <c r="C10029" t="s">
        <v>167</v>
      </c>
      <c r="D10029" t="s">
        <v>17068</v>
      </c>
      <c r="E10029" t="s">
        <v>59</v>
      </c>
      <c r="F10029" t="b">
        <v>0</v>
      </c>
      <c r="G10029" t="s">
        <v>65</v>
      </c>
      <c r="H10029" s="1">
        <v>46129.253263888888</v>
      </c>
      <c r="I10029" t="b">
        <v>0</v>
      </c>
      <c r="J10029" t="b">
        <v>0</v>
      </c>
      <c r="K10029" t="s">
        <v>41</v>
      </c>
      <c r="L10029" t="s">
        <v>60</v>
      </c>
      <c r="M10029">
        <v>200000</v>
      </c>
      <c r="N10029"/>
      <c r="O10029" t="s">
        <v>19565</v>
      </c>
      <c r="P10029" t="s">
        <v>85</v>
      </c>
    </row>
    <row r="10030" spans="1:16" x14ac:dyDescent="0.25">
      <c r="A10030" t="s">
        <v>4</v>
      </c>
      <c r="B10030" t="s">
        <v>15730</v>
      </c>
      <c r="C10030" t="s">
        <v>76</v>
      </c>
      <c r="D10030" t="s">
        <v>4526</v>
      </c>
      <c r="E10030" t="s">
        <v>59</v>
      </c>
      <c r="F10030" t="b">
        <v>1</v>
      </c>
      <c r="G10030" t="s">
        <v>14</v>
      </c>
      <c r="H10030" s="1">
        <v>46129.254895833343</v>
      </c>
      <c r="I10030" t="b">
        <v>1</v>
      </c>
      <c r="J10030" t="b">
        <v>0</v>
      </c>
      <c r="K10030" t="s">
        <v>14</v>
      </c>
      <c r="L10030" t="s">
        <v>74</v>
      </c>
      <c r="M10030"/>
      <c r="N10030">
        <v>50</v>
      </c>
      <c r="O10030" t="s">
        <v>1732</v>
      </c>
    </row>
    <row r="10031" spans="1:16" x14ac:dyDescent="0.25">
      <c r="A10031" t="s">
        <v>2</v>
      </c>
      <c r="B10031" t="s">
        <v>3940</v>
      </c>
      <c r="C10031" t="s">
        <v>463</v>
      </c>
      <c r="D10031" t="s">
        <v>2360</v>
      </c>
      <c r="E10031" t="s">
        <v>59</v>
      </c>
      <c r="F10031" t="b">
        <v>0</v>
      </c>
      <c r="G10031" t="s">
        <v>77</v>
      </c>
      <c r="H10031" s="1">
        <v>46129.293541666673</v>
      </c>
      <c r="I10031" t="b">
        <v>0</v>
      </c>
      <c r="J10031" t="b">
        <v>0</v>
      </c>
      <c r="K10031" t="s">
        <v>41</v>
      </c>
      <c r="L10031" t="s">
        <v>60</v>
      </c>
      <c r="M10031">
        <v>275000</v>
      </c>
      <c r="N10031"/>
      <c r="O10031" t="s">
        <v>217</v>
      </c>
    </row>
    <row r="10032" spans="1:16" x14ac:dyDescent="0.25">
      <c r="A10032" t="s">
        <v>0</v>
      </c>
      <c r="B10032" t="s">
        <v>19596</v>
      </c>
      <c r="C10032" t="s">
        <v>360</v>
      </c>
      <c r="D10032" t="s">
        <v>4346</v>
      </c>
      <c r="E10032" t="s">
        <v>59</v>
      </c>
      <c r="F10032" t="b">
        <v>0</v>
      </c>
      <c r="G10032" t="s">
        <v>41</v>
      </c>
      <c r="H10032" s="1">
        <v>46129.294756944437</v>
      </c>
      <c r="I10032" t="b">
        <v>1</v>
      </c>
      <c r="J10032" t="b">
        <v>0</v>
      </c>
      <c r="K10032" t="s">
        <v>41</v>
      </c>
      <c r="L10032" t="s">
        <v>74</v>
      </c>
      <c r="M10032"/>
      <c r="N10032">
        <v>40.19</v>
      </c>
      <c r="O10032" t="s">
        <v>2595</v>
      </c>
      <c r="P10032" t="s">
        <v>2149</v>
      </c>
    </row>
    <row r="10033" spans="1:16" x14ac:dyDescent="0.25">
      <c r="A10033" t="s">
        <v>6</v>
      </c>
      <c r="B10033" t="s">
        <v>19597</v>
      </c>
      <c r="C10033" t="s">
        <v>346</v>
      </c>
      <c r="D10033" t="s">
        <v>4346</v>
      </c>
      <c r="E10033" t="s">
        <v>59</v>
      </c>
      <c r="F10033" t="b">
        <v>0</v>
      </c>
      <c r="G10033" t="s">
        <v>68</v>
      </c>
      <c r="H10033" s="1">
        <v>46129.29488425926</v>
      </c>
      <c r="I10033" t="b">
        <v>0</v>
      </c>
      <c r="J10033" t="b">
        <v>0</v>
      </c>
      <c r="K10033" t="s">
        <v>41</v>
      </c>
      <c r="L10033" t="s">
        <v>60</v>
      </c>
      <c r="M10033">
        <v>162500</v>
      </c>
      <c r="N10033"/>
      <c r="O10033" t="s">
        <v>1172</v>
      </c>
      <c r="P10033" t="s">
        <v>3459</v>
      </c>
    </row>
    <row r="10034" spans="1:16" x14ac:dyDescent="0.25">
      <c r="A10034" t="s">
        <v>5</v>
      </c>
      <c r="B10034" t="s">
        <v>19598</v>
      </c>
      <c r="C10034" t="s">
        <v>178</v>
      </c>
      <c r="D10034" t="s">
        <v>5976</v>
      </c>
      <c r="E10034" t="s">
        <v>59</v>
      </c>
      <c r="F10034" t="b">
        <v>0</v>
      </c>
      <c r="G10034" t="s">
        <v>19</v>
      </c>
      <c r="H10034" s="1">
        <v>46129.296817129631</v>
      </c>
      <c r="I10034" t="b">
        <v>0</v>
      </c>
      <c r="J10034" t="b">
        <v>0</v>
      </c>
      <c r="K10034" t="s">
        <v>19</v>
      </c>
      <c r="L10034" t="s">
        <v>60</v>
      </c>
      <c r="M10034">
        <v>1550000</v>
      </c>
      <c r="N10034"/>
      <c r="O10034" t="s">
        <v>19599</v>
      </c>
      <c r="P10034" t="s">
        <v>19600</v>
      </c>
    </row>
    <row r="10035" spans="1:16" x14ac:dyDescent="0.25">
      <c r="A10035" t="s">
        <v>1</v>
      </c>
      <c r="B10035" t="s">
        <v>1</v>
      </c>
      <c r="C10035" t="s">
        <v>15445</v>
      </c>
      <c r="D10035" t="s">
        <v>4526</v>
      </c>
      <c r="E10035" t="s">
        <v>59</v>
      </c>
      <c r="F10035" t="b">
        <v>0</v>
      </c>
      <c r="G10035" t="s">
        <v>40</v>
      </c>
      <c r="H10035" s="1">
        <v>46129.297511574077</v>
      </c>
      <c r="I10035" t="b">
        <v>0</v>
      </c>
      <c r="J10035" t="b">
        <v>0</v>
      </c>
      <c r="K10035" t="s">
        <v>40</v>
      </c>
      <c r="L10035" t="s">
        <v>60</v>
      </c>
      <c r="M10035">
        <v>45000</v>
      </c>
      <c r="N10035"/>
      <c r="O10035" t="s">
        <v>15446</v>
      </c>
      <c r="P10035" t="s">
        <v>19601</v>
      </c>
    </row>
    <row r="10036" spans="1:16" x14ac:dyDescent="0.25">
      <c r="A10036" t="s">
        <v>2</v>
      </c>
      <c r="B10036" t="s">
        <v>19602</v>
      </c>
      <c r="C10036" t="s">
        <v>6647</v>
      </c>
      <c r="D10036" t="s">
        <v>7124</v>
      </c>
      <c r="E10036" t="s">
        <v>621</v>
      </c>
      <c r="F10036" t="b">
        <v>0</v>
      </c>
      <c r="G10036" t="s">
        <v>40</v>
      </c>
      <c r="H10036" s="1">
        <v>46129.297673611109</v>
      </c>
      <c r="I10036" t="b">
        <v>0</v>
      </c>
      <c r="J10036" t="b">
        <v>0</v>
      </c>
      <c r="K10036" t="s">
        <v>40</v>
      </c>
      <c r="L10036" t="s">
        <v>60</v>
      </c>
      <c r="M10036">
        <v>21250</v>
      </c>
      <c r="N10036"/>
      <c r="O10036" t="s">
        <v>19603</v>
      </c>
      <c r="P10036" t="s">
        <v>705</v>
      </c>
    </row>
    <row r="10037" spans="1:16" x14ac:dyDescent="0.25">
      <c r="A10037" t="s">
        <v>3</v>
      </c>
      <c r="B10037" t="s">
        <v>19604</v>
      </c>
      <c r="C10037" t="s">
        <v>5818</v>
      </c>
      <c r="D10037" t="s">
        <v>2360</v>
      </c>
      <c r="E10037" t="s">
        <v>59</v>
      </c>
      <c r="F10037" t="b">
        <v>0</v>
      </c>
      <c r="G10037" t="s">
        <v>68</v>
      </c>
      <c r="H10037" s="1">
        <v>46129.335219907407</v>
      </c>
      <c r="I10037" t="b">
        <v>0</v>
      </c>
      <c r="J10037" t="b">
        <v>0</v>
      </c>
      <c r="K10037" t="s">
        <v>41</v>
      </c>
      <c r="L10037" t="s">
        <v>60</v>
      </c>
      <c r="M10037">
        <v>103964</v>
      </c>
      <c r="N10037"/>
      <c r="O10037" t="s">
        <v>19605</v>
      </c>
      <c r="P10037" t="s">
        <v>283</v>
      </c>
    </row>
    <row r="10038" spans="1:16" x14ac:dyDescent="0.25">
      <c r="A10038" t="s">
        <v>0</v>
      </c>
      <c r="B10038" t="s">
        <v>19606</v>
      </c>
      <c r="C10038" t="s">
        <v>76</v>
      </c>
      <c r="D10038" t="s">
        <v>141</v>
      </c>
      <c r="E10038" t="s">
        <v>88</v>
      </c>
      <c r="F10038" t="b">
        <v>1</v>
      </c>
      <c r="G10038" t="s">
        <v>41</v>
      </c>
      <c r="H10038" s="1">
        <v>46129.336458333331</v>
      </c>
      <c r="I10038" t="b">
        <v>1</v>
      </c>
      <c r="J10038" t="b">
        <v>0</v>
      </c>
      <c r="K10038" t="s">
        <v>41</v>
      </c>
      <c r="L10038" t="s">
        <v>74</v>
      </c>
      <c r="M10038"/>
      <c r="N10038">
        <v>15</v>
      </c>
      <c r="O10038" t="s">
        <v>141</v>
      </c>
      <c r="P10038" t="s">
        <v>1995</v>
      </c>
    </row>
    <row r="10039" spans="1:16" x14ac:dyDescent="0.25">
      <c r="A10039" t="s">
        <v>6</v>
      </c>
      <c r="B10039" t="s">
        <v>19607</v>
      </c>
      <c r="C10039" t="s">
        <v>172</v>
      </c>
      <c r="D10039" t="s">
        <v>4346</v>
      </c>
      <c r="E10039" t="s">
        <v>59</v>
      </c>
      <c r="F10039" t="b">
        <v>0</v>
      </c>
      <c r="G10039" t="s">
        <v>68</v>
      </c>
      <c r="H10039" s="1">
        <v>46129.336539351847</v>
      </c>
      <c r="I10039" t="b">
        <v>0</v>
      </c>
      <c r="J10039" t="b">
        <v>0</v>
      </c>
      <c r="K10039" t="s">
        <v>41</v>
      </c>
      <c r="L10039" t="s">
        <v>60</v>
      </c>
      <c r="M10039">
        <v>200000</v>
      </c>
      <c r="N10039"/>
      <c r="O10039" t="s">
        <v>1990</v>
      </c>
      <c r="P10039" t="s">
        <v>19608</v>
      </c>
    </row>
    <row r="10040" spans="1:16" x14ac:dyDescent="0.25">
      <c r="A10040" t="s">
        <v>1</v>
      </c>
      <c r="B10040" t="s">
        <v>19425</v>
      </c>
      <c r="C10040" t="s">
        <v>79</v>
      </c>
      <c r="D10040" t="s">
        <v>4346</v>
      </c>
      <c r="E10040" t="s">
        <v>59</v>
      </c>
      <c r="F10040" t="b">
        <v>0</v>
      </c>
      <c r="G10040" t="s">
        <v>77</v>
      </c>
      <c r="H10040" s="1">
        <v>46129.337546296287</v>
      </c>
      <c r="I10040" t="b">
        <v>1</v>
      </c>
      <c r="J10040" t="b">
        <v>0</v>
      </c>
      <c r="K10040" t="s">
        <v>41</v>
      </c>
      <c r="L10040" t="s">
        <v>60</v>
      </c>
      <c r="M10040">
        <v>169000</v>
      </c>
      <c r="N10040"/>
      <c r="O10040" t="s">
        <v>577</v>
      </c>
      <c r="P10040" t="s">
        <v>1392</v>
      </c>
    </row>
    <row r="10041" spans="1:16" x14ac:dyDescent="0.25">
      <c r="A10041" t="s">
        <v>1</v>
      </c>
      <c r="B10041" t="s">
        <v>19549</v>
      </c>
      <c r="C10041" t="s">
        <v>1883</v>
      </c>
      <c r="D10041" t="s">
        <v>2360</v>
      </c>
      <c r="E10041" t="s">
        <v>59</v>
      </c>
      <c r="F10041" t="b">
        <v>0</v>
      </c>
      <c r="G10041" t="s">
        <v>68</v>
      </c>
      <c r="H10041" s="1">
        <v>46129.337569444448</v>
      </c>
      <c r="I10041" t="b">
        <v>0</v>
      </c>
      <c r="J10041" t="b">
        <v>0</v>
      </c>
      <c r="K10041" t="s">
        <v>41</v>
      </c>
      <c r="L10041" t="s">
        <v>60</v>
      </c>
      <c r="M10041">
        <v>130000</v>
      </c>
      <c r="N10041"/>
      <c r="O10041" t="s">
        <v>19609</v>
      </c>
      <c r="P10041" t="s">
        <v>19610</v>
      </c>
    </row>
    <row r="10042" spans="1:16" x14ac:dyDescent="0.25">
      <c r="A10042" t="s">
        <v>5</v>
      </c>
      <c r="B10042" t="s">
        <v>1796</v>
      </c>
      <c r="C10042" t="s">
        <v>1205</v>
      </c>
      <c r="D10042" t="s">
        <v>4346</v>
      </c>
      <c r="E10042" t="s">
        <v>59</v>
      </c>
      <c r="F10042" t="b">
        <v>0</v>
      </c>
      <c r="G10042" t="s">
        <v>89</v>
      </c>
      <c r="H10042" s="1">
        <v>46129.337627314817</v>
      </c>
      <c r="I10042" t="b">
        <v>0</v>
      </c>
      <c r="J10042" t="b">
        <v>0</v>
      </c>
      <c r="K10042" t="s">
        <v>41</v>
      </c>
      <c r="L10042" t="s">
        <v>60</v>
      </c>
      <c r="M10042">
        <v>129575</v>
      </c>
      <c r="N10042"/>
      <c r="O10042" t="s">
        <v>528</v>
      </c>
      <c r="P10042" t="s">
        <v>16087</v>
      </c>
    </row>
    <row r="10043" spans="1:16" x14ac:dyDescent="0.25">
      <c r="A10043" t="s">
        <v>0</v>
      </c>
      <c r="B10043" t="s">
        <v>298</v>
      </c>
      <c r="C10043" t="s">
        <v>114</v>
      </c>
      <c r="D10043" t="s">
        <v>4346</v>
      </c>
      <c r="E10043" t="s">
        <v>59</v>
      </c>
      <c r="F10043" t="b">
        <v>0</v>
      </c>
      <c r="G10043" t="s">
        <v>77</v>
      </c>
      <c r="H10043" s="1">
        <v>46129.376863425918</v>
      </c>
      <c r="I10043" t="b">
        <v>0</v>
      </c>
      <c r="J10043" t="b">
        <v>0</v>
      </c>
      <c r="K10043" t="s">
        <v>41</v>
      </c>
      <c r="L10043" t="s">
        <v>60</v>
      </c>
      <c r="M10043">
        <v>62500</v>
      </c>
      <c r="N10043"/>
      <c r="O10043" t="s">
        <v>19611</v>
      </c>
      <c r="P10043" t="s">
        <v>19612</v>
      </c>
    </row>
    <row r="10044" spans="1:16" x14ac:dyDescent="0.25">
      <c r="A10044" t="s">
        <v>0</v>
      </c>
      <c r="B10044" t="s">
        <v>19613</v>
      </c>
      <c r="C10044" t="s">
        <v>812</v>
      </c>
      <c r="D10044" t="s">
        <v>19614</v>
      </c>
      <c r="E10044" t="s">
        <v>59</v>
      </c>
      <c r="F10044" t="b">
        <v>0</v>
      </c>
      <c r="G10044" t="s">
        <v>65</v>
      </c>
      <c r="H10044" s="1">
        <v>46129.376875000002</v>
      </c>
      <c r="I10044" t="b">
        <v>1</v>
      </c>
      <c r="J10044" t="b">
        <v>0</v>
      </c>
      <c r="K10044" t="s">
        <v>41</v>
      </c>
      <c r="L10044" t="s">
        <v>60</v>
      </c>
      <c r="M10044">
        <v>70000</v>
      </c>
      <c r="N10044"/>
      <c r="O10044" t="s">
        <v>1516</v>
      </c>
      <c r="P10044" t="s">
        <v>4654</v>
      </c>
    </row>
    <row r="10045" spans="1:16" x14ac:dyDescent="0.25">
      <c r="A10045" t="s">
        <v>2</v>
      </c>
      <c r="B10045" t="s">
        <v>19615</v>
      </c>
      <c r="C10045" t="s">
        <v>472</v>
      </c>
      <c r="D10045" t="s">
        <v>2360</v>
      </c>
      <c r="E10045" t="s">
        <v>59</v>
      </c>
      <c r="F10045" t="b">
        <v>0</v>
      </c>
      <c r="G10045" t="s">
        <v>65</v>
      </c>
      <c r="H10045" s="1">
        <v>46129.378287037027</v>
      </c>
      <c r="I10045" t="b">
        <v>0</v>
      </c>
      <c r="J10045" t="b">
        <v>0</v>
      </c>
      <c r="K10045" t="s">
        <v>41</v>
      </c>
      <c r="L10045" t="s">
        <v>60</v>
      </c>
      <c r="M10045">
        <v>100775</v>
      </c>
      <c r="N10045"/>
      <c r="O10045" t="s">
        <v>8238</v>
      </c>
      <c r="P10045" t="s">
        <v>133</v>
      </c>
    </row>
    <row r="10046" spans="1:16" x14ac:dyDescent="0.25">
      <c r="A10046" t="s">
        <v>7</v>
      </c>
      <c r="B10046" t="s">
        <v>19616</v>
      </c>
      <c r="C10046" t="s">
        <v>489</v>
      </c>
      <c r="D10046" t="s">
        <v>2360</v>
      </c>
      <c r="E10046" t="s">
        <v>59</v>
      </c>
      <c r="F10046" t="b">
        <v>0</v>
      </c>
      <c r="G10046" t="s">
        <v>77</v>
      </c>
      <c r="H10046" s="1">
        <v>46129.418530092589</v>
      </c>
      <c r="I10046" t="b">
        <v>0</v>
      </c>
      <c r="J10046" t="b">
        <v>0</v>
      </c>
      <c r="K10046" t="s">
        <v>41</v>
      </c>
      <c r="L10046" t="s">
        <v>60</v>
      </c>
      <c r="M10046">
        <v>175500</v>
      </c>
      <c r="N10046"/>
      <c r="O10046" t="s">
        <v>424</v>
      </c>
      <c r="P10046" t="s">
        <v>19617</v>
      </c>
    </row>
    <row r="10047" spans="1:16" x14ac:dyDescent="0.25">
      <c r="A10047" t="s">
        <v>0</v>
      </c>
      <c r="B10047" t="s">
        <v>19618</v>
      </c>
      <c r="C10047" t="s">
        <v>19619</v>
      </c>
      <c r="D10047" t="s">
        <v>2360</v>
      </c>
      <c r="E10047" t="s">
        <v>59</v>
      </c>
      <c r="F10047" t="b">
        <v>0</v>
      </c>
      <c r="G10047" t="s">
        <v>65</v>
      </c>
      <c r="H10047" s="1">
        <v>46129.418541666673</v>
      </c>
      <c r="I10047" t="b">
        <v>0</v>
      </c>
      <c r="J10047" t="b">
        <v>0</v>
      </c>
      <c r="K10047" t="s">
        <v>41</v>
      </c>
      <c r="L10047" t="s">
        <v>60</v>
      </c>
      <c r="M10047">
        <v>100303</v>
      </c>
      <c r="N10047"/>
      <c r="O10047" t="s">
        <v>16058</v>
      </c>
      <c r="P10047" t="s">
        <v>556</v>
      </c>
    </row>
    <row r="10048" spans="1:16" x14ac:dyDescent="0.25">
      <c r="A10048" t="s">
        <v>0</v>
      </c>
      <c r="B10048" t="s">
        <v>17705</v>
      </c>
      <c r="C10048" t="s">
        <v>2984</v>
      </c>
      <c r="D10048" t="s">
        <v>2360</v>
      </c>
      <c r="E10048" t="s">
        <v>59</v>
      </c>
      <c r="F10048" t="b">
        <v>0</v>
      </c>
      <c r="G10048" t="s">
        <v>65</v>
      </c>
      <c r="H10048" s="1">
        <v>46129.418541666673</v>
      </c>
      <c r="I10048" t="b">
        <v>0</v>
      </c>
      <c r="J10048" t="b">
        <v>0</v>
      </c>
      <c r="K10048" t="s">
        <v>41</v>
      </c>
      <c r="L10048" t="s">
        <v>60</v>
      </c>
      <c r="M10048">
        <v>141000</v>
      </c>
      <c r="N10048"/>
      <c r="O10048" t="s">
        <v>424</v>
      </c>
      <c r="P10048" t="s">
        <v>19620</v>
      </c>
    </row>
    <row r="10049" spans="1:16" x14ac:dyDescent="0.25">
      <c r="A10049" t="s">
        <v>1</v>
      </c>
      <c r="B10049" t="s">
        <v>19621</v>
      </c>
      <c r="C10049" t="s">
        <v>19</v>
      </c>
      <c r="D10049" t="s">
        <v>4526</v>
      </c>
      <c r="E10049" t="s">
        <v>59</v>
      </c>
      <c r="F10049" t="b">
        <v>0</v>
      </c>
      <c r="G10049" t="s">
        <v>19</v>
      </c>
      <c r="H10049" s="1">
        <v>46129.419074074067</v>
      </c>
      <c r="I10049" t="b">
        <v>1</v>
      </c>
      <c r="J10049" t="b">
        <v>0</v>
      </c>
      <c r="K10049" t="s">
        <v>19</v>
      </c>
      <c r="L10049" t="s">
        <v>60</v>
      </c>
      <c r="M10049">
        <v>800000</v>
      </c>
      <c r="N10049"/>
      <c r="O10049" t="s">
        <v>19622</v>
      </c>
      <c r="P10049" t="s">
        <v>462</v>
      </c>
    </row>
    <row r="10050" spans="1:16" x14ac:dyDescent="0.25">
      <c r="A10050" t="s">
        <v>8</v>
      </c>
      <c r="B10050" t="s">
        <v>17254</v>
      </c>
      <c r="C10050" t="s">
        <v>3130</v>
      </c>
      <c r="D10050" t="s">
        <v>4526</v>
      </c>
      <c r="E10050" t="s">
        <v>88</v>
      </c>
      <c r="F10050" t="b">
        <v>0</v>
      </c>
      <c r="G10050" t="s">
        <v>89</v>
      </c>
      <c r="H10050" s="1">
        <v>46129.419861111113</v>
      </c>
      <c r="I10050" t="b">
        <v>0</v>
      </c>
      <c r="J10050" t="b">
        <v>0</v>
      </c>
      <c r="K10050" t="s">
        <v>41</v>
      </c>
      <c r="L10050" t="s">
        <v>74</v>
      </c>
      <c r="M10050"/>
      <c r="N10050">
        <v>51.25</v>
      </c>
      <c r="O10050" t="s">
        <v>4487</v>
      </c>
      <c r="P10050" t="s">
        <v>17255</v>
      </c>
    </row>
    <row r="10051" spans="1:16" x14ac:dyDescent="0.25">
      <c r="A10051" t="s">
        <v>2</v>
      </c>
      <c r="B10051" t="s">
        <v>4852</v>
      </c>
      <c r="C10051" t="s">
        <v>1371</v>
      </c>
      <c r="D10051" t="s">
        <v>2360</v>
      </c>
      <c r="E10051" t="s">
        <v>59</v>
      </c>
      <c r="F10051" t="b">
        <v>0</v>
      </c>
      <c r="G10051" t="s">
        <v>77</v>
      </c>
      <c r="H10051" s="1">
        <v>46129.419872685183</v>
      </c>
      <c r="I10051" t="b">
        <v>0</v>
      </c>
      <c r="J10051" t="b">
        <v>0</v>
      </c>
      <c r="K10051" t="s">
        <v>41</v>
      </c>
      <c r="L10051" t="s">
        <v>60</v>
      </c>
      <c r="M10051">
        <v>175500</v>
      </c>
      <c r="N10051"/>
      <c r="O10051" t="s">
        <v>424</v>
      </c>
      <c r="P10051" t="s">
        <v>19623</v>
      </c>
    </row>
    <row r="10052" spans="1:16" x14ac:dyDescent="0.25">
      <c r="A10052" t="s">
        <v>2</v>
      </c>
      <c r="B10052" t="s">
        <v>3081</v>
      </c>
      <c r="C10052" t="s">
        <v>4252</v>
      </c>
      <c r="D10052" t="s">
        <v>2360</v>
      </c>
      <c r="E10052" t="s">
        <v>59</v>
      </c>
      <c r="F10052" t="b">
        <v>0</v>
      </c>
      <c r="G10052" t="s">
        <v>65</v>
      </c>
      <c r="H10052" s="1">
        <v>46129.41988425926</v>
      </c>
      <c r="I10052" t="b">
        <v>0</v>
      </c>
      <c r="J10052" t="b">
        <v>0</v>
      </c>
      <c r="K10052" t="s">
        <v>41</v>
      </c>
      <c r="L10052" t="s">
        <v>60</v>
      </c>
      <c r="M10052">
        <v>198000</v>
      </c>
      <c r="N10052"/>
      <c r="O10052" t="s">
        <v>424</v>
      </c>
      <c r="P10052" t="s">
        <v>16535</v>
      </c>
    </row>
    <row r="10053" spans="1:16" x14ac:dyDescent="0.25">
      <c r="A10053" t="s">
        <v>2</v>
      </c>
      <c r="B10053" t="s">
        <v>4578</v>
      </c>
      <c r="C10053" t="s">
        <v>9121</v>
      </c>
      <c r="D10053" t="s">
        <v>2360</v>
      </c>
      <c r="E10053" t="s">
        <v>59</v>
      </c>
      <c r="F10053" t="b">
        <v>0</v>
      </c>
      <c r="G10053" t="s">
        <v>65</v>
      </c>
      <c r="H10053" s="1">
        <v>46129.41988425926</v>
      </c>
      <c r="I10053" t="b">
        <v>0</v>
      </c>
      <c r="J10053" t="b">
        <v>0</v>
      </c>
      <c r="K10053" t="s">
        <v>41</v>
      </c>
      <c r="L10053" t="s">
        <v>60</v>
      </c>
      <c r="M10053">
        <v>198000</v>
      </c>
      <c r="N10053"/>
      <c r="O10053" t="s">
        <v>424</v>
      </c>
      <c r="P10053" t="s">
        <v>4581</v>
      </c>
    </row>
    <row r="10054" spans="1:16" x14ac:dyDescent="0.25">
      <c r="A10054" t="s">
        <v>1</v>
      </c>
      <c r="B10054" t="s">
        <v>19624</v>
      </c>
      <c r="C10054" t="s">
        <v>14169</v>
      </c>
      <c r="D10054" t="s">
        <v>4346</v>
      </c>
      <c r="E10054" t="s">
        <v>59</v>
      </c>
      <c r="F10054" t="b">
        <v>0</v>
      </c>
      <c r="G10054" t="s">
        <v>40</v>
      </c>
      <c r="H10054" s="1">
        <v>46129.422534722216</v>
      </c>
      <c r="I10054" t="b">
        <v>1</v>
      </c>
      <c r="J10054" t="b">
        <v>0</v>
      </c>
      <c r="K10054" t="s">
        <v>40</v>
      </c>
      <c r="L10054" t="s">
        <v>60</v>
      </c>
      <c r="M10054">
        <v>38500</v>
      </c>
      <c r="N10054"/>
      <c r="O10054" t="s">
        <v>19625</v>
      </c>
    </row>
    <row r="10055" spans="1:16" x14ac:dyDescent="0.25">
      <c r="A10055" t="s">
        <v>0</v>
      </c>
      <c r="B10055" t="s">
        <v>19626</v>
      </c>
      <c r="C10055" t="s">
        <v>181</v>
      </c>
      <c r="D10055" t="s">
        <v>4756</v>
      </c>
      <c r="E10055" t="s">
        <v>59</v>
      </c>
      <c r="F10055" t="b">
        <v>0</v>
      </c>
      <c r="G10055" t="s">
        <v>89</v>
      </c>
      <c r="H10055" s="1">
        <v>46129.460196759261</v>
      </c>
      <c r="I10055" t="b">
        <v>0</v>
      </c>
      <c r="J10055" t="b">
        <v>0</v>
      </c>
      <c r="K10055" t="s">
        <v>41</v>
      </c>
      <c r="L10055" t="s">
        <v>60</v>
      </c>
      <c r="M10055">
        <v>115000</v>
      </c>
      <c r="N10055"/>
      <c r="O10055" t="s">
        <v>487</v>
      </c>
      <c r="P10055" t="s">
        <v>4661</v>
      </c>
    </row>
    <row r="10056" spans="1:16" x14ac:dyDescent="0.25">
      <c r="A10056" t="s">
        <v>0</v>
      </c>
      <c r="B10056" t="s">
        <v>19627</v>
      </c>
      <c r="C10056" t="s">
        <v>913</v>
      </c>
      <c r="D10056" t="s">
        <v>4526</v>
      </c>
      <c r="E10056" t="s">
        <v>88</v>
      </c>
      <c r="F10056" t="b">
        <v>0</v>
      </c>
      <c r="G10056" t="s">
        <v>20</v>
      </c>
      <c r="H10056" s="1">
        <v>46129.460740740738</v>
      </c>
      <c r="I10056" t="b">
        <v>1</v>
      </c>
      <c r="J10056" t="b">
        <v>0</v>
      </c>
      <c r="K10056" t="s">
        <v>20</v>
      </c>
      <c r="L10056" t="s">
        <v>74</v>
      </c>
      <c r="M10056"/>
      <c r="N10056">
        <v>75</v>
      </c>
      <c r="O10056" t="s">
        <v>963</v>
      </c>
      <c r="P10056" t="s">
        <v>1929</v>
      </c>
    </row>
    <row r="10057" spans="1:16" x14ac:dyDescent="0.25">
      <c r="A10057" t="s">
        <v>0</v>
      </c>
      <c r="B10057" t="s">
        <v>2061</v>
      </c>
      <c r="C10057" t="s">
        <v>5795</v>
      </c>
      <c r="D10057" t="s">
        <v>4346</v>
      </c>
      <c r="E10057" t="s">
        <v>59</v>
      </c>
      <c r="F10057" t="b">
        <v>0</v>
      </c>
      <c r="G10057" t="s">
        <v>40</v>
      </c>
      <c r="H10057" s="1">
        <v>46129.461423611108</v>
      </c>
      <c r="I10057" t="b">
        <v>0</v>
      </c>
      <c r="J10057" t="b">
        <v>0</v>
      </c>
      <c r="K10057" t="s">
        <v>40</v>
      </c>
      <c r="L10057" t="s">
        <v>60</v>
      </c>
      <c r="M10057">
        <v>50000</v>
      </c>
      <c r="N10057"/>
      <c r="O10057" t="s">
        <v>19628</v>
      </c>
      <c r="P10057" t="s">
        <v>11283</v>
      </c>
    </row>
    <row r="10058" spans="1:16" x14ac:dyDescent="0.25">
      <c r="A10058" t="s">
        <v>2</v>
      </c>
      <c r="B10058" t="s">
        <v>19629</v>
      </c>
      <c r="C10058" t="s">
        <v>363</v>
      </c>
      <c r="D10058" t="s">
        <v>4756</v>
      </c>
      <c r="E10058" t="s">
        <v>59</v>
      </c>
      <c r="F10058" t="b">
        <v>0</v>
      </c>
      <c r="G10058" t="s">
        <v>65</v>
      </c>
      <c r="H10058" s="1">
        <v>46129.461574074077</v>
      </c>
      <c r="I10058" t="b">
        <v>0</v>
      </c>
      <c r="J10058" t="b">
        <v>0</v>
      </c>
      <c r="K10058" t="s">
        <v>41</v>
      </c>
      <c r="L10058" t="s">
        <v>60</v>
      </c>
      <c r="M10058">
        <v>175000</v>
      </c>
      <c r="N10058"/>
      <c r="O10058" t="s">
        <v>12113</v>
      </c>
    </row>
    <row r="10059" spans="1:16" x14ac:dyDescent="0.25">
      <c r="A10059" t="s">
        <v>1</v>
      </c>
      <c r="B10059" t="s">
        <v>19630</v>
      </c>
      <c r="C10059" t="s">
        <v>3678</v>
      </c>
      <c r="D10059" t="s">
        <v>2360</v>
      </c>
      <c r="E10059" t="s">
        <v>59</v>
      </c>
      <c r="F10059" t="b">
        <v>0</v>
      </c>
      <c r="G10059" t="s">
        <v>89</v>
      </c>
      <c r="H10059" s="1">
        <v>46129.462719907409</v>
      </c>
      <c r="I10059" t="b">
        <v>0</v>
      </c>
      <c r="J10059" t="b">
        <v>0</v>
      </c>
      <c r="K10059" t="s">
        <v>41</v>
      </c>
      <c r="L10059" t="s">
        <v>60</v>
      </c>
      <c r="M10059">
        <v>141500</v>
      </c>
      <c r="N10059"/>
      <c r="O10059" t="s">
        <v>2248</v>
      </c>
      <c r="P10059" t="s">
        <v>19631</v>
      </c>
    </row>
    <row r="10060" spans="1:16" x14ac:dyDescent="0.25">
      <c r="A10060" t="s">
        <v>2</v>
      </c>
      <c r="B10060" t="s">
        <v>123</v>
      </c>
      <c r="C10060" t="s">
        <v>971</v>
      </c>
      <c r="D10060" t="s">
        <v>4526</v>
      </c>
      <c r="E10060" t="s">
        <v>59</v>
      </c>
      <c r="F10060" t="b">
        <v>0</v>
      </c>
      <c r="G10060" t="s">
        <v>68</v>
      </c>
      <c r="H10060" s="1">
        <v>46129.503206018519</v>
      </c>
      <c r="I10060" t="b">
        <v>0</v>
      </c>
      <c r="J10060" t="b">
        <v>0</v>
      </c>
      <c r="K10060" t="s">
        <v>41</v>
      </c>
      <c r="L10060" t="s">
        <v>74</v>
      </c>
      <c r="M10060"/>
      <c r="N10060">
        <v>32.5</v>
      </c>
      <c r="O10060" t="s">
        <v>222</v>
      </c>
      <c r="P10060" t="s">
        <v>18189</v>
      </c>
    </row>
    <row r="10061" spans="1:16" x14ac:dyDescent="0.25">
      <c r="A10061" t="s">
        <v>2</v>
      </c>
      <c r="B10061" t="s">
        <v>19632</v>
      </c>
      <c r="C10061" t="s">
        <v>194</v>
      </c>
      <c r="D10061" t="s">
        <v>4346</v>
      </c>
      <c r="E10061" t="s">
        <v>59</v>
      </c>
      <c r="F10061" t="b">
        <v>0</v>
      </c>
      <c r="G10061" t="s">
        <v>65</v>
      </c>
      <c r="H10061" s="1">
        <v>46129.503275462957</v>
      </c>
      <c r="I10061" t="b">
        <v>0</v>
      </c>
      <c r="J10061" t="b">
        <v>0</v>
      </c>
      <c r="K10061" t="s">
        <v>41</v>
      </c>
      <c r="L10061" t="s">
        <v>60</v>
      </c>
      <c r="M10061">
        <v>191000</v>
      </c>
      <c r="N10061"/>
      <c r="O10061" t="s">
        <v>19633</v>
      </c>
      <c r="P10061" t="s">
        <v>19634</v>
      </c>
    </row>
    <row r="10062" spans="1:16" x14ac:dyDescent="0.25">
      <c r="A10062" t="s">
        <v>0</v>
      </c>
      <c r="B10062" t="s">
        <v>19002</v>
      </c>
      <c r="C10062" t="s">
        <v>112</v>
      </c>
      <c r="D10062" t="s">
        <v>4526</v>
      </c>
      <c r="E10062" t="s">
        <v>59</v>
      </c>
      <c r="F10062" t="b">
        <v>0</v>
      </c>
      <c r="G10062" t="s">
        <v>65</v>
      </c>
      <c r="H10062" s="1">
        <v>46129.543530092589</v>
      </c>
      <c r="I10062" t="b">
        <v>1</v>
      </c>
      <c r="J10062" t="b">
        <v>0</v>
      </c>
      <c r="K10062" t="s">
        <v>41</v>
      </c>
      <c r="L10062" t="s">
        <v>60</v>
      </c>
      <c r="M10062">
        <v>115000</v>
      </c>
      <c r="N10062"/>
      <c r="O10062" t="s">
        <v>19003</v>
      </c>
    </row>
    <row r="10063" spans="1:16" x14ac:dyDescent="0.25">
      <c r="A10063" t="s">
        <v>7</v>
      </c>
      <c r="B10063" t="s">
        <v>19635</v>
      </c>
      <c r="C10063" t="s">
        <v>112</v>
      </c>
      <c r="D10063" t="s">
        <v>2360</v>
      </c>
      <c r="E10063" t="s">
        <v>59</v>
      </c>
      <c r="F10063" t="b">
        <v>0</v>
      </c>
      <c r="G10063" t="s">
        <v>65</v>
      </c>
      <c r="H10063" s="1">
        <v>46129.543530092589</v>
      </c>
      <c r="I10063" t="b">
        <v>0</v>
      </c>
      <c r="J10063" t="b">
        <v>0</v>
      </c>
      <c r="K10063" t="s">
        <v>41</v>
      </c>
      <c r="L10063" t="s">
        <v>60</v>
      </c>
      <c r="M10063">
        <v>119175</v>
      </c>
      <c r="N10063"/>
      <c r="O10063" t="s">
        <v>568</v>
      </c>
      <c r="P10063" t="s">
        <v>994</v>
      </c>
    </row>
    <row r="10064" spans="1:16" x14ac:dyDescent="0.25">
      <c r="A10064" t="s">
        <v>0</v>
      </c>
      <c r="B10064" t="s">
        <v>19636</v>
      </c>
      <c r="C10064" t="s">
        <v>112</v>
      </c>
      <c r="D10064" t="s">
        <v>4526</v>
      </c>
      <c r="E10064" t="s">
        <v>59</v>
      </c>
      <c r="F10064" t="b">
        <v>0</v>
      </c>
      <c r="G10064" t="s">
        <v>65</v>
      </c>
      <c r="H10064" s="1">
        <v>46129.543541666673</v>
      </c>
      <c r="I10064" t="b">
        <v>1</v>
      </c>
      <c r="J10064" t="b">
        <v>0</v>
      </c>
      <c r="K10064" t="s">
        <v>41</v>
      </c>
      <c r="L10064" t="s">
        <v>60</v>
      </c>
      <c r="M10064">
        <v>270000</v>
      </c>
      <c r="N10064"/>
      <c r="O10064" t="s">
        <v>1530</v>
      </c>
      <c r="P10064" t="s">
        <v>85</v>
      </c>
    </row>
    <row r="10065" spans="1:16" x14ac:dyDescent="0.25">
      <c r="A10065" t="s">
        <v>0</v>
      </c>
      <c r="B10065" t="s">
        <v>19637</v>
      </c>
      <c r="C10065" t="s">
        <v>76</v>
      </c>
      <c r="D10065" t="s">
        <v>141</v>
      </c>
      <c r="E10065" t="s">
        <v>88</v>
      </c>
      <c r="F10065" t="b">
        <v>1</v>
      </c>
      <c r="G10065" t="s">
        <v>41</v>
      </c>
      <c r="H10065" s="1">
        <v>46129.544756944437</v>
      </c>
      <c r="I10065" t="b">
        <v>1</v>
      </c>
      <c r="J10065" t="b">
        <v>0</v>
      </c>
      <c r="K10065" t="s">
        <v>41</v>
      </c>
      <c r="L10065" t="s">
        <v>74</v>
      </c>
      <c r="M10065"/>
      <c r="N10065">
        <v>37.5</v>
      </c>
      <c r="O10065" t="s">
        <v>141</v>
      </c>
      <c r="P10065" t="s">
        <v>19638</v>
      </c>
    </row>
    <row r="10066" spans="1:16" x14ac:dyDescent="0.25">
      <c r="A10066" t="s">
        <v>1</v>
      </c>
      <c r="B10066" t="s">
        <v>2458</v>
      </c>
      <c r="C10066" t="s">
        <v>320</v>
      </c>
      <c r="D10066" t="s">
        <v>4526</v>
      </c>
      <c r="E10066" t="s">
        <v>88</v>
      </c>
      <c r="F10066" t="b">
        <v>0</v>
      </c>
      <c r="G10066" t="s">
        <v>89</v>
      </c>
      <c r="H10066" s="1">
        <v>46129.546053240738</v>
      </c>
      <c r="I10066" t="b">
        <v>0</v>
      </c>
      <c r="J10066" t="b">
        <v>0</v>
      </c>
      <c r="K10066" t="s">
        <v>41</v>
      </c>
      <c r="L10066" t="s">
        <v>74</v>
      </c>
      <c r="M10066"/>
      <c r="N10066">
        <v>42.5</v>
      </c>
      <c r="O10066" t="s">
        <v>2251</v>
      </c>
      <c r="P10066" t="s">
        <v>19639</v>
      </c>
    </row>
    <row r="10067" spans="1:16" x14ac:dyDescent="0.25">
      <c r="A10067" t="s">
        <v>1</v>
      </c>
      <c r="B10067" t="s">
        <v>210</v>
      </c>
      <c r="C10067" t="s">
        <v>76</v>
      </c>
      <c r="D10067" t="s">
        <v>16554</v>
      </c>
      <c r="E10067" t="s">
        <v>59</v>
      </c>
      <c r="F10067" t="b">
        <v>1</v>
      </c>
      <c r="G10067" t="s">
        <v>10</v>
      </c>
      <c r="H10067" s="1">
        <v>46129.546168981477</v>
      </c>
      <c r="I10067" t="b">
        <v>0</v>
      </c>
      <c r="J10067" t="b">
        <v>0</v>
      </c>
      <c r="K10067" t="s">
        <v>10</v>
      </c>
      <c r="L10067" t="s">
        <v>60</v>
      </c>
      <c r="M10067">
        <v>130000</v>
      </c>
      <c r="N10067"/>
      <c r="O10067" t="s">
        <v>3191</v>
      </c>
      <c r="P10067" t="s">
        <v>18379</v>
      </c>
    </row>
    <row r="10068" spans="1:16" x14ac:dyDescent="0.25">
      <c r="A10068" t="s">
        <v>1</v>
      </c>
      <c r="B10068" t="s">
        <v>19640</v>
      </c>
      <c r="C10068" t="s">
        <v>13</v>
      </c>
      <c r="D10068" t="s">
        <v>4526</v>
      </c>
      <c r="E10068" t="s">
        <v>59</v>
      </c>
      <c r="F10068" t="b">
        <v>0</v>
      </c>
      <c r="G10068" t="s">
        <v>13</v>
      </c>
      <c r="H10068" s="1">
        <v>46129.546458333331</v>
      </c>
      <c r="I10068" t="b">
        <v>0</v>
      </c>
      <c r="J10068" t="b">
        <v>0</v>
      </c>
      <c r="K10068" t="s">
        <v>13</v>
      </c>
      <c r="L10068" t="s">
        <v>60</v>
      </c>
      <c r="M10068">
        <v>87500</v>
      </c>
      <c r="N10068"/>
      <c r="O10068" t="s">
        <v>19641</v>
      </c>
      <c r="P10068" t="s">
        <v>19642</v>
      </c>
    </row>
    <row r="10069" spans="1:16" x14ac:dyDescent="0.25">
      <c r="A10069" t="s">
        <v>0</v>
      </c>
      <c r="B10069" t="s">
        <v>0</v>
      </c>
      <c r="C10069" t="s">
        <v>493</v>
      </c>
      <c r="D10069" t="s">
        <v>4346</v>
      </c>
      <c r="E10069" t="s">
        <v>59</v>
      </c>
      <c r="F10069" t="b">
        <v>0</v>
      </c>
      <c r="G10069" t="s">
        <v>65</v>
      </c>
      <c r="H10069" s="1">
        <v>46129.585231481477</v>
      </c>
      <c r="I10069" t="b">
        <v>0</v>
      </c>
      <c r="J10069" t="b">
        <v>0</v>
      </c>
      <c r="K10069" t="s">
        <v>41</v>
      </c>
      <c r="L10069" t="s">
        <v>74</v>
      </c>
      <c r="M10069"/>
      <c r="N10069">
        <v>25</v>
      </c>
      <c r="O10069" t="s">
        <v>19643</v>
      </c>
      <c r="P10069" t="s">
        <v>331</v>
      </c>
    </row>
    <row r="10070" spans="1:16" x14ac:dyDescent="0.25">
      <c r="A10070" t="s">
        <v>2</v>
      </c>
      <c r="B10070" t="s">
        <v>19644</v>
      </c>
      <c r="C10070" t="s">
        <v>190</v>
      </c>
      <c r="D10070" t="s">
        <v>4526</v>
      </c>
      <c r="E10070" t="s">
        <v>59</v>
      </c>
      <c r="F10070" t="b">
        <v>0</v>
      </c>
      <c r="G10070" t="s">
        <v>73</v>
      </c>
      <c r="H10070" s="1">
        <v>46129.586550925917</v>
      </c>
      <c r="I10070" t="b">
        <v>0</v>
      </c>
      <c r="J10070" t="b">
        <v>0</v>
      </c>
      <c r="K10070" t="s">
        <v>41</v>
      </c>
      <c r="L10070" t="s">
        <v>60</v>
      </c>
      <c r="M10070">
        <v>130000</v>
      </c>
      <c r="N10070"/>
      <c r="O10070" t="s">
        <v>9859</v>
      </c>
      <c r="P10070" t="s">
        <v>19645</v>
      </c>
    </row>
    <row r="10071" spans="1:16" x14ac:dyDescent="0.25">
      <c r="A10071" t="s">
        <v>2</v>
      </c>
      <c r="B10071" t="s">
        <v>2</v>
      </c>
      <c r="C10071" t="s">
        <v>19646</v>
      </c>
      <c r="D10071" t="s">
        <v>4526</v>
      </c>
      <c r="E10071" t="s">
        <v>88</v>
      </c>
      <c r="F10071" t="b">
        <v>0</v>
      </c>
      <c r="G10071" t="s">
        <v>65</v>
      </c>
      <c r="H10071" s="1">
        <v>46129.586550925917</v>
      </c>
      <c r="I10071" t="b">
        <v>0</v>
      </c>
      <c r="J10071" t="b">
        <v>0</v>
      </c>
      <c r="K10071" t="s">
        <v>41</v>
      </c>
      <c r="L10071" t="s">
        <v>74</v>
      </c>
      <c r="M10071"/>
      <c r="N10071">
        <v>54.5</v>
      </c>
      <c r="O10071" t="s">
        <v>1824</v>
      </c>
      <c r="P10071" t="s">
        <v>19647</v>
      </c>
    </row>
    <row r="10072" spans="1:16" x14ac:dyDescent="0.25">
      <c r="A10072" t="s">
        <v>1</v>
      </c>
      <c r="B10072" t="s">
        <v>19648</v>
      </c>
      <c r="C10072" t="s">
        <v>76</v>
      </c>
      <c r="D10072" t="s">
        <v>4622</v>
      </c>
      <c r="E10072" t="s">
        <v>59</v>
      </c>
      <c r="F10072" t="b">
        <v>1</v>
      </c>
      <c r="G10072" t="s">
        <v>13048</v>
      </c>
      <c r="H10072" s="1">
        <v>46129.587858796287</v>
      </c>
      <c r="I10072" t="b">
        <v>1</v>
      </c>
      <c r="J10072" t="b">
        <v>0</v>
      </c>
      <c r="K10072" t="s">
        <v>13048</v>
      </c>
      <c r="L10072" t="s">
        <v>60</v>
      </c>
      <c r="M10072">
        <v>115000</v>
      </c>
      <c r="N10072"/>
      <c r="O10072" t="s">
        <v>3529</v>
      </c>
      <c r="P10072" t="s">
        <v>19649</v>
      </c>
    </row>
    <row r="10073" spans="1:16" x14ac:dyDescent="0.25">
      <c r="A10073" t="s">
        <v>1</v>
      </c>
      <c r="B10073" t="s">
        <v>1</v>
      </c>
      <c r="C10073" t="s">
        <v>10022</v>
      </c>
      <c r="D10073" t="s">
        <v>4526</v>
      </c>
      <c r="E10073" t="s">
        <v>59</v>
      </c>
      <c r="F10073" t="b">
        <v>0</v>
      </c>
      <c r="G10073" t="s">
        <v>40</v>
      </c>
      <c r="H10073" s="1">
        <v>46129.589178240742</v>
      </c>
      <c r="I10073" t="b">
        <v>0</v>
      </c>
      <c r="J10073" t="b">
        <v>0</v>
      </c>
      <c r="K10073" t="s">
        <v>40</v>
      </c>
      <c r="L10073" t="s">
        <v>60</v>
      </c>
      <c r="M10073">
        <v>37500</v>
      </c>
      <c r="N10073"/>
      <c r="O10073" t="s">
        <v>19650</v>
      </c>
      <c r="P10073" t="s">
        <v>3267</v>
      </c>
    </row>
    <row r="10074" spans="1:16" x14ac:dyDescent="0.25">
      <c r="A10074" t="s">
        <v>0</v>
      </c>
      <c r="B10074" t="s">
        <v>228</v>
      </c>
      <c r="C10074" t="s">
        <v>7338</v>
      </c>
      <c r="D10074" t="s">
        <v>4526</v>
      </c>
      <c r="E10074" t="s">
        <v>59</v>
      </c>
      <c r="F10074" t="b">
        <v>0</v>
      </c>
      <c r="G10074" t="s">
        <v>40</v>
      </c>
      <c r="H10074" s="1">
        <v>46129.628078703703</v>
      </c>
      <c r="I10074" t="b">
        <v>1</v>
      </c>
      <c r="J10074" t="b">
        <v>0</v>
      </c>
      <c r="K10074" t="s">
        <v>40</v>
      </c>
      <c r="L10074" t="s">
        <v>60</v>
      </c>
      <c r="M10074">
        <v>33500</v>
      </c>
      <c r="N10074"/>
      <c r="O10074" t="s">
        <v>19651</v>
      </c>
      <c r="P10074" t="s">
        <v>1420</v>
      </c>
    </row>
    <row r="10075" spans="1:16" x14ac:dyDescent="0.25">
      <c r="A10075" t="s">
        <v>0</v>
      </c>
      <c r="B10075" t="s">
        <v>19652</v>
      </c>
      <c r="C10075" t="s">
        <v>76</v>
      </c>
      <c r="D10075" t="s">
        <v>4630</v>
      </c>
      <c r="E10075" t="s">
        <v>88</v>
      </c>
      <c r="F10075" t="b">
        <v>1</v>
      </c>
      <c r="G10075" t="s">
        <v>41</v>
      </c>
      <c r="H10075" s="1">
        <v>46129.628125000003</v>
      </c>
      <c r="I10075" t="b">
        <v>0</v>
      </c>
      <c r="J10075" t="b">
        <v>0</v>
      </c>
      <c r="K10075" t="s">
        <v>41</v>
      </c>
      <c r="L10075" t="s">
        <v>74</v>
      </c>
      <c r="M10075"/>
      <c r="N10075">
        <v>36.5</v>
      </c>
      <c r="O10075" t="s">
        <v>4473</v>
      </c>
    </row>
    <row r="10076" spans="1:16" x14ac:dyDescent="0.25">
      <c r="A10076" t="s">
        <v>2</v>
      </c>
      <c r="B10076" t="s">
        <v>11036</v>
      </c>
      <c r="C10076" t="s">
        <v>194</v>
      </c>
      <c r="D10076" t="s">
        <v>4346</v>
      </c>
      <c r="E10076" t="s">
        <v>59</v>
      </c>
      <c r="F10076" t="b">
        <v>0</v>
      </c>
      <c r="G10076" t="s">
        <v>65</v>
      </c>
      <c r="H10076" s="1">
        <v>46129.628240740742</v>
      </c>
      <c r="I10076" t="b">
        <v>0</v>
      </c>
      <c r="J10076" t="b">
        <v>0</v>
      </c>
      <c r="K10076" t="s">
        <v>41</v>
      </c>
      <c r="L10076" t="s">
        <v>60</v>
      </c>
      <c r="M10076">
        <v>187000</v>
      </c>
      <c r="N10076"/>
      <c r="O10076" t="s">
        <v>577</v>
      </c>
      <c r="P10076" t="s">
        <v>11037</v>
      </c>
    </row>
    <row r="10077" spans="1:16" x14ac:dyDescent="0.25">
      <c r="A10077" t="s">
        <v>2</v>
      </c>
      <c r="B10077" t="s">
        <v>6460</v>
      </c>
      <c r="C10077" t="s">
        <v>194</v>
      </c>
      <c r="D10077" t="s">
        <v>4346</v>
      </c>
      <c r="E10077" t="s">
        <v>59</v>
      </c>
      <c r="F10077" t="b">
        <v>0</v>
      </c>
      <c r="G10077" t="s">
        <v>65</v>
      </c>
      <c r="H10077" s="1">
        <v>46129.628263888888</v>
      </c>
      <c r="I10077" t="b">
        <v>0</v>
      </c>
      <c r="J10077" t="b">
        <v>0</v>
      </c>
      <c r="K10077" t="s">
        <v>41</v>
      </c>
      <c r="L10077" t="s">
        <v>60</v>
      </c>
      <c r="M10077">
        <v>160000</v>
      </c>
      <c r="N10077"/>
      <c r="O10077" t="s">
        <v>1183</v>
      </c>
      <c r="P10077" t="s">
        <v>6461</v>
      </c>
    </row>
    <row r="10078" spans="1:16" x14ac:dyDescent="0.25">
      <c r="A10078" t="s">
        <v>1</v>
      </c>
      <c r="B10078" t="s">
        <v>876</v>
      </c>
      <c r="C10078" t="s">
        <v>201</v>
      </c>
      <c r="D10078" t="s">
        <v>4346</v>
      </c>
      <c r="E10078" t="s">
        <v>88</v>
      </c>
      <c r="F10078" t="b">
        <v>0</v>
      </c>
      <c r="G10078" t="s">
        <v>77</v>
      </c>
      <c r="H10078" s="1">
        <v>46129.629212962973</v>
      </c>
      <c r="I10078" t="b">
        <v>1</v>
      </c>
      <c r="J10078" t="b">
        <v>0</v>
      </c>
      <c r="K10078" t="s">
        <v>41</v>
      </c>
      <c r="L10078" t="s">
        <v>74</v>
      </c>
      <c r="M10078"/>
      <c r="N10078">
        <v>57.5</v>
      </c>
      <c r="O10078" t="s">
        <v>19653</v>
      </c>
      <c r="P10078" t="s">
        <v>19654</v>
      </c>
    </row>
    <row r="10079" spans="1:16" x14ac:dyDescent="0.25">
      <c r="A10079" t="s">
        <v>1</v>
      </c>
      <c r="B10079" t="s">
        <v>18903</v>
      </c>
      <c r="C10079" t="s">
        <v>102</v>
      </c>
      <c r="D10079" t="s">
        <v>4346</v>
      </c>
      <c r="E10079" t="s">
        <v>59</v>
      </c>
      <c r="F10079" t="b">
        <v>0</v>
      </c>
      <c r="G10079" t="s">
        <v>89</v>
      </c>
      <c r="H10079" s="1">
        <v>46129.629247685189</v>
      </c>
      <c r="I10079" t="b">
        <v>0</v>
      </c>
      <c r="J10079" t="b">
        <v>0</v>
      </c>
      <c r="K10079" t="s">
        <v>41</v>
      </c>
      <c r="L10079" t="s">
        <v>60</v>
      </c>
      <c r="M10079">
        <v>149000</v>
      </c>
      <c r="N10079"/>
      <c r="O10079" t="s">
        <v>1183</v>
      </c>
      <c r="P10079" t="s">
        <v>18904</v>
      </c>
    </row>
    <row r="10080" spans="1:16" x14ac:dyDescent="0.25">
      <c r="A10080" t="s">
        <v>5</v>
      </c>
      <c r="B10080" t="s">
        <v>19655</v>
      </c>
      <c r="C10080" t="s">
        <v>194</v>
      </c>
      <c r="D10080" t="s">
        <v>2360</v>
      </c>
      <c r="E10080" t="s">
        <v>59</v>
      </c>
      <c r="F10080" t="b">
        <v>0</v>
      </c>
      <c r="G10080" t="s">
        <v>89</v>
      </c>
      <c r="H10080" s="1">
        <v>46129.629340277781</v>
      </c>
      <c r="I10080" t="b">
        <v>0</v>
      </c>
      <c r="J10080" t="b">
        <v>0</v>
      </c>
      <c r="K10080" t="s">
        <v>41</v>
      </c>
      <c r="L10080" t="s">
        <v>60</v>
      </c>
      <c r="M10080">
        <v>173000</v>
      </c>
      <c r="N10080"/>
      <c r="O10080" t="s">
        <v>710</v>
      </c>
      <c r="P10080" t="s">
        <v>19656</v>
      </c>
    </row>
    <row r="10081" spans="1:16" x14ac:dyDescent="0.25">
      <c r="A10081" t="s">
        <v>1</v>
      </c>
      <c r="B10081" t="s">
        <v>1</v>
      </c>
      <c r="C10081" t="s">
        <v>9728</v>
      </c>
      <c r="D10081" t="s">
        <v>2360</v>
      </c>
      <c r="E10081" t="s">
        <v>59</v>
      </c>
      <c r="F10081" t="b">
        <v>0</v>
      </c>
      <c r="G10081" t="s">
        <v>89</v>
      </c>
      <c r="H10081" s="1">
        <v>46129.629363425927</v>
      </c>
      <c r="I10081" t="b">
        <v>1</v>
      </c>
      <c r="J10081" t="b">
        <v>0</v>
      </c>
      <c r="K10081" t="s">
        <v>41</v>
      </c>
      <c r="L10081" t="s">
        <v>60</v>
      </c>
      <c r="M10081">
        <v>100000</v>
      </c>
      <c r="N10081"/>
      <c r="O10081" t="s">
        <v>9729</v>
      </c>
      <c r="P10081" t="s">
        <v>9730</v>
      </c>
    </row>
    <row r="10082" spans="1:16" x14ac:dyDescent="0.25">
      <c r="A10082" t="s">
        <v>3</v>
      </c>
      <c r="B10082" t="s">
        <v>19657</v>
      </c>
      <c r="C10082" t="s">
        <v>92</v>
      </c>
      <c r="D10082" t="s">
        <v>4346</v>
      </c>
      <c r="E10082" t="s">
        <v>59</v>
      </c>
      <c r="F10082" t="b">
        <v>0</v>
      </c>
      <c r="G10082" t="s">
        <v>77</v>
      </c>
      <c r="H10082" s="1">
        <v>46129.668530092589</v>
      </c>
      <c r="I10082" t="b">
        <v>0</v>
      </c>
      <c r="J10082" t="b">
        <v>0</v>
      </c>
      <c r="K10082" t="s">
        <v>41</v>
      </c>
      <c r="L10082" t="s">
        <v>60</v>
      </c>
      <c r="M10082">
        <v>138000</v>
      </c>
      <c r="N10082"/>
      <c r="O10082" t="s">
        <v>402</v>
      </c>
      <c r="P10082" t="s">
        <v>19658</v>
      </c>
    </row>
    <row r="10083" spans="1:16" x14ac:dyDescent="0.25">
      <c r="A10083" t="s">
        <v>7</v>
      </c>
      <c r="B10083" t="s">
        <v>19659</v>
      </c>
      <c r="C10083" t="s">
        <v>1384</v>
      </c>
      <c r="D10083" t="s">
        <v>4346</v>
      </c>
      <c r="E10083" t="s">
        <v>59</v>
      </c>
      <c r="F10083" t="b">
        <v>0</v>
      </c>
      <c r="G10083" t="s">
        <v>77</v>
      </c>
      <c r="H10083" s="1">
        <v>46129.668530092589</v>
      </c>
      <c r="I10083" t="b">
        <v>0</v>
      </c>
      <c r="J10083" t="b">
        <v>0</v>
      </c>
      <c r="K10083" t="s">
        <v>41</v>
      </c>
      <c r="L10083" t="s">
        <v>60</v>
      </c>
      <c r="M10083">
        <v>112500</v>
      </c>
      <c r="N10083"/>
      <c r="O10083" t="s">
        <v>17888</v>
      </c>
      <c r="P10083" t="s">
        <v>19660</v>
      </c>
    </row>
    <row r="10084" spans="1:16" x14ac:dyDescent="0.25">
      <c r="A10084" t="s">
        <v>0</v>
      </c>
      <c r="B10084" t="s">
        <v>345</v>
      </c>
      <c r="C10084" t="s">
        <v>847</v>
      </c>
      <c r="D10084" t="s">
        <v>4526</v>
      </c>
      <c r="E10084" t="s">
        <v>88</v>
      </c>
      <c r="F10084" t="b">
        <v>0</v>
      </c>
      <c r="G10084" t="s">
        <v>68</v>
      </c>
      <c r="H10084" s="1">
        <v>46129.668530092589</v>
      </c>
      <c r="I10084" t="b">
        <v>0</v>
      </c>
      <c r="J10084" t="b">
        <v>0</v>
      </c>
      <c r="K10084" t="s">
        <v>41</v>
      </c>
      <c r="L10084" t="s">
        <v>74</v>
      </c>
      <c r="M10084"/>
      <c r="N10084">
        <v>24</v>
      </c>
      <c r="O10084" t="s">
        <v>1069</v>
      </c>
      <c r="P10084" t="s">
        <v>219</v>
      </c>
    </row>
    <row r="10085" spans="1:16" x14ac:dyDescent="0.25">
      <c r="A10085" t="s">
        <v>0</v>
      </c>
      <c r="B10085" t="s">
        <v>19661</v>
      </c>
      <c r="C10085" t="s">
        <v>237</v>
      </c>
      <c r="D10085" t="s">
        <v>4756</v>
      </c>
      <c r="E10085" t="s">
        <v>59</v>
      </c>
      <c r="F10085" t="b">
        <v>0</v>
      </c>
      <c r="G10085" t="s">
        <v>89</v>
      </c>
      <c r="H10085" s="1">
        <v>46129.668530092589</v>
      </c>
      <c r="I10085" t="b">
        <v>0</v>
      </c>
      <c r="J10085" t="b">
        <v>0</v>
      </c>
      <c r="K10085" t="s">
        <v>41</v>
      </c>
      <c r="L10085" t="s">
        <v>60</v>
      </c>
      <c r="M10085">
        <v>95000</v>
      </c>
      <c r="N10085"/>
      <c r="O10085" t="s">
        <v>3270</v>
      </c>
    </row>
    <row r="10086" spans="1:16" x14ac:dyDescent="0.25">
      <c r="A10086" t="s">
        <v>0</v>
      </c>
      <c r="B10086" t="s">
        <v>19662</v>
      </c>
      <c r="C10086" t="s">
        <v>13567</v>
      </c>
      <c r="D10086" t="s">
        <v>5349</v>
      </c>
      <c r="E10086" t="s">
        <v>59</v>
      </c>
      <c r="F10086" t="b">
        <v>0</v>
      </c>
      <c r="G10086" t="s">
        <v>65</v>
      </c>
      <c r="H10086" s="1">
        <v>46129.668541666673</v>
      </c>
      <c r="I10086" t="b">
        <v>0</v>
      </c>
      <c r="J10086" t="b">
        <v>0</v>
      </c>
      <c r="K10086" t="s">
        <v>41</v>
      </c>
      <c r="L10086" t="s">
        <v>60</v>
      </c>
      <c r="M10086">
        <v>100000.5</v>
      </c>
      <c r="N10086"/>
      <c r="O10086" t="s">
        <v>950</v>
      </c>
      <c r="P10086" t="s">
        <v>13568</v>
      </c>
    </row>
    <row r="10087" spans="1:16" x14ac:dyDescent="0.25">
      <c r="A10087" t="s">
        <v>0</v>
      </c>
      <c r="B10087" t="s">
        <v>19663</v>
      </c>
      <c r="C10087" t="s">
        <v>4409</v>
      </c>
      <c r="D10087" t="s">
        <v>4346</v>
      </c>
      <c r="E10087" t="s">
        <v>59</v>
      </c>
      <c r="F10087" t="b">
        <v>0</v>
      </c>
      <c r="G10087" t="s">
        <v>68</v>
      </c>
      <c r="H10087" s="1">
        <v>46129.668541666673</v>
      </c>
      <c r="I10087" t="b">
        <v>0</v>
      </c>
      <c r="J10087" t="b">
        <v>0</v>
      </c>
      <c r="K10087" t="s">
        <v>41</v>
      </c>
      <c r="L10087" t="s">
        <v>60</v>
      </c>
      <c r="M10087">
        <v>67000</v>
      </c>
      <c r="N10087"/>
      <c r="O10087" t="s">
        <v>19664</v>
      </c>
      <c r="P10087" t="s">
        <v>875</v>
      </c>
    </row>
    <row r="10088" spans="1:16" x14ac:dyDescent="0.25">
      <c r="A10088" t="s">
        <v>0</v>
      </c>
      <c r="B10088" t="s">
        <v>1219</v>
      </c>
      <c r="C10088" t="s">
        <v>477</v>
      </c>
      <c r="D10088" t="s">
        <v>2360</v>
      </c>
      <c r="E10088" t="s">
        <v>59</v>
      </c>
      <c r="F10088" t="b">
        <v>0</v>
      </c>
      <c r="G10088" t="s">
        <v>65</v>
      </c>
      <c r="H10088" s="1">
        <v>46129.668576388889</v>
      </c>
      <c r="I10088" t="b">
        <v>0</v>
      </c>
      <c r="J10088" t="b">
        <v>0</v>
      </c>
      <c r="K10088" t="s">
        <v>41</v>
      </c>
      <c r="L10088" t="s">
        <v>60</v>
      </c>
      <c r="M10088">
        <v>57000</v>
      </c>
      <c r="N10088"/>
      <c r="O10088" t="s">
        <v>1220</v>
      </c>
      <c r="P10088" t="s">
        <v>146</v>
      </c>
    </row>
    <row r="10089" spans="1:16" x14ac:dyDescent="0.25">
      <c r="A10089" t="s">
        <v>2</v>
      </c>
      <c r="B10089" t="s">
        <v>2849</v>
      </c>
      <c r="C10089" t="s">
        <v>19665</v>
      </c>
      <c r="D10089" t="s">
        <v>4526</v>
      </c>
      <c r="E10089" t="s">
        <v>88</v>
      </c>
      <c r="F10089" t="b">
        <v>0</v>
      </c>
      <c r="G10089" t="s">
        <v>20</v>
      </c>
      <c r="H10089" s="1">
        <v>46129.669074074067</v>
      </c>
      <c r="I10089" t="b">
        <v>0</v>
      </c>
      <c r="J10089" t="b">
        <v>0</v>
      </c>
      <c r="K10089" t="s">
        <v>20</v>
      </c>
      <c r="L10089" t="s">
        <v>74</v>
      </c>
      <c r="M10089"/>
      <c r="N10089">
        <v>37.5</v>
      </c>
      <c r="O10089" t="s">
        <v>19666</v>
      </c>
      <c r="P10089" t="s">
        <v>875</v>
      </c>
    </row>
    <row r="10090" spans="1:16" x14ac:dyDescent="0.25">
      <c r="A10090" t="s">
        <v>7</v>
      </c>
      <c r="B10090" t="s">
        <v>7</v>
      </c>
      <c r="C10090" t="s">
        <v>13615</v>
      </c>
      <c r="D10090" t="s">
        <v>4346</v>
      </c>
      <c r="E10090" t="s">
        <v>59</v>
      </c>
      <c r="F10090" t="b">
        <v>0</v>
      </c>
      <c r="G10090" t="s">
        <v>40</v>
      </c>
      <c r="H10090" s="1">
        <v>46129.669745370367</v>
      </c>
      <c r="I10090" t="b">
        <v>1</v>
      </c>
      <c r="J10090" t="b">
        <v>0</v>
      </c>
      <c r="K10090" t="s">
        <v>40</v>
      </c>
      <c r="L10090" t="s">
        <v>60</v>
      </c>
      <c r="M10090">
        <v>45000</v>
      </c>
      <c r="N10090"/>
      <c r="O10090" t="s">
        <v>19667</v>
      </c>
      <c r="P10090" t="s">
        <v>3826</v>
      </c>
    </row>
    <row r="10091" spans="1:16" x14ac:dyDescent="0.25">
      <c r="A10091" t="s">
        <v>0</v>
      </c>
      <c r="B10091" t="s">
        <v>19668</v>
      </c>
      <c r="C10091" t="s">
        <v>19142</v>
      </c>
      <c r="D10091" t="s">
        <v>5349</v>
      </c>
      <c r="E10091" t="s">
        <v>59</v>
      </c>
      <c r="F10091" t="b">
        <v>0</v>
      </c>
      <c r="G10091" t="s">
        <v>41</v>
      </c>
      <c r="H10091" s="1">
        <v>46129.669756944437</v>
      </c>
      <c r="I10091" t="b">
        <v>1</v>
      </c>
      <c r="J10091" t="b">
        <v>0</v>
      </c>
      <c r="K10091" t="s">
        <v>41</v>
      </c>
      <c r="L10091" t="s">
        <v>60</v>
      </c>
      <c r="M10091">
        <v>144910</v>
      </c>
      <c r="N10091"/>
      <c r="O10091" t="s">
        <v>2599</v>
      </c>
      <c r="P10091" t="s">
        <v>19669</v>
      </c>
    </row>
    <row r="10092" spans="1:16" x14ac:dyDescent="0.25">
      <c r="A10092" t="s">
        <v>6</v>
      </c>
      <c r="B10092" t="s">
        <v>19670</v>
      </c>
      <c r="C10092" t="s">
        <v>369</v>
      </c>
      <c r="D10092" t="s">
        <v>5349</v>
      </c>
      <c r="E10092" t="s">
        <v>59</v>
      </c>
      <c r="F10092" t="b">
        <v>0</v>
      </c>
      <c r="G10092" t="s">
        <v>65</v>
      </c>
      <c r="H10092" s="1">
        <v>46129.669907407413</v>
      </c>
      <c r="I10092" t="b">
        <v>0</v>
      </c>
      <c r="J10092" t="b">
        <v>0</v>
      </c>
      <c r="K10092" t="s">
        <v>41</v>
      </c>
      <c r="L10092" t="s">
        <v>60</v>
      </c>
      <c r="M10092">
        <v>129575</v>
      </c>
      <c r="N10092"/>
      <c r="O10092" t="s">
        <v>528</v>
      </c>
      <c r="P10092" t="s">
        <v>705</v>
      </c>
    </row>
    <row r="10093" spans="1:16" x14ac:dyDescent="0.25">
      <c r="A10093" t="s">
        <v>2</v>
      </c>
      <c r="B10093" t="s">
        <v>19671</v>
      </c>
      <c r="C10093" t="s">
        <v>76</v>
      </c>
      <c r="D10093" t="s">
        <v>4346</v>
      </c>
      <c r="E10093" t="s">
        <v>59</v>
      </c>
      <c r="F10093" t="b">
        <v>1</v>
      </c>
      <c r="G10093" t="s">
        <v>40</v>
      </c>
      <c r="H10093" s="1">
        <v>46129.670810185176</v>
      </c>
      <c r="I10093" t="b">
        <v>0</v>
      </c>
      <c r="J10093" t="b">
        <v>0</v>
      </c>
      <c r="K10093" t="s">
        <v>40</v>
      </c>
      <c r="L10093" t="s">
        <v>60</v>
      </c>
      <c r="M10093">
        <v>60000</v>
      </c>
      <c r="N10093"/>
      <c r="O10093" t="s">
        <v>19672</v>
      </c>
      <c r="P10093" t="s">
        <v>19673</v>
      </c>
    </row>
    <row r="10094" spans="1:16" x14ac:dyDescent="0.25">
      <c r="A10094" t="s">
        <v>1</v>
      </c>
      <c r="B10094" t="s">
        <v>599</v>
      </c>
      <c r="C10094" t="s">
        <v>19674</v>
      </c>
      <c r="D10094" t="s">
        <v>5349</v>
      </c>
      <c r="E10094" t="s">
        <v>59</v>
      </c>
      <c r="F10094" t="b">
        <v>0</v>
      </c>
      <c r="G10094" t="s">
        <v>77</v>
      </c>
      <c r="H10094" s="1">
        <v>46129.67087962963</v>
      </c>
      <c r="I10094" t="b">
        <v>1</v>
      </c>
      <c r="J10094" t="b">
        <v>0</v>
      </c>
      <c r="K10094" t="s">
        <v>41</v>
      </c>
      <c r="L10094" t="s">
        <v>60</v>
      </c>
      <c r="M10094">
        <v>160000</v>
      </c>
      <c r="N10094"/>
      <c r="O10094" t="s">
        <v>19675</v>
      </c>
      <c r="P10094" t="s">
        <v>19676</v>
      </c>
    </row>
    <row r="10095" spans="1:16" x14ac:dyDescent="0.25">
      <c r="A10095" t="s">
        <v>1</v>
      </c>
      <c r="B10095" t="s">
        <v>734</v>
      </c>
      <c r="C10095" t="s">
        <v>112</v>
      </c>
      <c r="D10095" t="s">
        <v>4756</v>
      </c>
      <c r="E10095" t="s">
        <v>59</v>
      </c>
      <c r="F10095" t="b">
        <v>0</v>
      </c>
      <c r="G10095" t="s">
        <v>65</v>
      </c>
      <c r="H10095" s="1">
        <v>46129.670937499999</v>
      </c>
      <c r="I10095" t="b">
        <v>1</v>
      </c>
      <c r="J10095" t="b">
        <v>0</v>
      </c>
      <c r="K10095" t="s">
        <v>41</v>
      </c>
      <c r="L10095" t="s">
        <v>60</v>
      </c>
      <c r="M10095">
        <v>135000</v>
      </c>
      <c r="N10095"/>
      <c r="O10095" t="s">
        <v>19677</v>
      </c>
      <c r="P10095" t="s">
        <v>19678</v>
      </c>
    </row>
    <row r="10096" spans="1:16" x14ac:dyDescent="0.25">
      <c r="A10096" t="s">
        <v>5</v>
      </c>
      <c r="B10096" t="s">
        <v>19679</v>
      </c>
      <c r="C10096" t="s">
        <v>189</v>
      </c>
      <c r="D10096" t="s">
        <v>2360</v>
      </c>
      <c r="E10096" t="s">
        <v>59</v>
      </c>
      <c r="F10096" t="b">
        <v>0</v>
      </c>
      <c r="G10096" t="s">
        <v>89</v>
      </c>
      <c r="H10096" s="1">
        <v>46129.670995370368</v>
      </c>
      <c r="I10096" t="b">
        <v>0</v>
      </c>
      <c r="J10096" t="b">
        <v>0</v>
      </c>
      <c r="K10096" t="s">
        <v>41</v>
      </c>
      <c r="L10096" t="s">
        <v>74</v>
      </c>
      <c r="M10096"/>
      <c r="N10096">
        <v>50</v>
      </c>
      <c r="O10096" t="s">
        <v>4473</v>
      </c>
      <c r="P10096" t="s">
        <v>99</v>
      </c>
    </row>
    <row r="10097" spans="1:16" x14ac:dyDescent="0.25">
      <c r="A10097" t="s">
        <v>1</v>
      </c>
      <c r="B10097" t="s">
        <v>15809</v>
      </c>
      <c r="C10097" t="s">
        <v>6744</v>
      </c>
      <c r="D10097" t="s">
        <v>6062</v>
      </c>
      <c r="E10097" t="s">
        <v>59</v>
      </c>
      <c r="F10097" t="b">
        <v>0</v>
      </c>
      <c r="G10097" t="s">
        <v>40</v>
      </c>
      <c r="H10097" s="1">
        <v>46129.672581018523</v>
      </c>
      <c r="I10097" t="b">
        <v>1</v>
      </c>
      <c r="J10097" t="b">
        <v>0</v>
      </c>
      <c r="K10097" t="s">
        <v>40</v>
      </c>
      <c r="L10097" t="s">
        <v>60</v>
      </c>
      <c r="M10097">
        <v>45000</v>
      </c>
      <c r="N10097"/>
      <c r="O10097" t="s">
        <v>19680</v>
      </c>
      <c r="P10097" t="s">
        <v>3584</v>
      </c>
    </row>
    <row r="10098" spans="1:16" x14ac:dyDescent="0.25">
      <c r="A10098" t="s">
        <v>0</v>
      </c>
      <c r="B10098" t="s">
        <v>3323</v>
      </c>
      <c r="C10098" t="s">
        <v>172</v>
      </c>
      <c r="D10098" t="s">
        <v>4526</v>
      </c>
      <c r="E10098" t="s">
        <v>59</v>
      </c>
      <c r="F10098" t="b">
        <v>0</v>
      </c>
      <c r="G10098" t="s">
        <v>68</v>
      </c>
      <c r="H10098" s="1">
        <v>46129.710196759261</v>
      </c>
      <c r="I10098" t="b">
        <v>1</v>
      </c>
      <c r="J10098" t="b">
        <v>0</v>
      </c>
      <c r="K10098" t="s">
        <v>41</v>
      </c>
      <c r="L10098" t="s">
        <v>60</v>
      </c>
      <c r="M10098">
        <v>97500</v>
      </c>
      <c r="N10098"/>
      <c r="O10098" t="s">
        <v>19681</v>
      </c>
      <c r="P10098" t="s">
        <v>5725</v>
      </c>
    </row>
    <row r="10099" spans="1:16" x14ac:dyDescent="0.25">
      <c r="A10099" t="s">
        <v>3</v>
      </c>
      <c r="B10099" t="s">
        <v>19682</v>
      </c>
      <c r="C10099" t="s">
        <v>1096</v>
      </c>
      <c r="D10099" t="s">
        <v>4526</v>
      </c>
      <c r="E10099" t="s">
        <v>59</v>
      </c>
      <c r="F10099" t="b">
        <v>0</v>
      </c>
      <c r="G10099" t="s">
        <v>77</v>
      </c>
      <c r="H10099" s="1">
        <v>46129.710196759261</v>
      </c>
      <c r="I10099" t="b">
        <v>0</v>
      </c>
      <c r="J10099" t="b">
        <v>0</v>
      </c>
      <c r="K10099" t="s">
        <v>41</v>
      </c>
      <c r="L10099" t="s">
        <v>60</v>
      </c>
      <c r="M10099">
        <v>110000</v>
      </c>
      <c r="N10099"/>
      <c r="O10099" t="s">
        <v>19683</v>
      </c>
    </row>
    <row r="10100" spans="1:16" x14ac:dyDescent="0.25">
      <c r="A10100" t="s">
        <v>6</v>
      </c>
      <c r="B10100" t="s">
        <v>19684</v>
      </c>
      <c r="C10100" t="s">
        <v>637</v>
      </c>
      <c r="D10100" t="s">
        <v>4756</v>
      </c>
      <c r="E10100" t="s">
        <v>59</v>
      </c>
      <c r="F10100" t="b">
        <v>0</v>
      </c>
      <c r="G10100" t="s">
        <v>77</v>
      </c>
      <c r="H10100" s="1">
        <v>46129.71020833333</v>
      </c>
      <c r="I10100" t="b">
        <v>0</v>
      </c>
      <c r="J10100" t="b">
        <v>0</v>
      </c>
      <c r="K10100" t="s">
        <v>41</v>
      </c>
      <c r="L10100" t="s">
        <v>60</v>
      </c>
      <c r="M10100">
        <v>172240</v>
      </c>
      <c r="N10100"/>
      <c r="O10100" t="s">
        <v>19685</v>
      </c>
      <c r="P10100" t="s">
        <v>1678</v>
      </c>
    </row>
    <row r="10101" spans="1:16" x14ac:dyDescent="0.25">
      <c r="A10101" t="s">
        <v>7</v>
      </c>
      <c r="B10101" t="s">
        <v>19686</v>
      </c>
      <c r="C10101" t="s">
        <v>5717</v>
      </c>
      <c r="D10101" t="s">
        <v>4346</v>
      </c>
      <c r="E10101" t="s">
        <v>59</v>
      </c>
      <c r="F10101" t="b">
        <v>0</v>
      </c>
      <c r="G10101" t="s">
        <v>19</v>
      </c>
      <c r="H10101" s="1">
        <v>46129.710740740738</v>
      </c>
      <c r="I10101" t="b">
        <v>1</v>
      </c>
      <c r="J10101" t="b">
        <v>0</v>
      </c>
      <c r="K10101" t="s">
        <v>19</v>
      </c>
      <c r="L10101" t="s">
        <v>60</v>
      </c>
      <c r="M10101">
        <v>550000</v>
      </c>
      <c r="N10101"/>
      <c r="O10101" t="s">
        <v>19687</v>
      </c>
      <c r="P10101" t="s">
        <v>19688</v>
      </c>
    </row>
    <row r="10102" spans="1:16" x14ac:dyDescent="0.25">
      <c r="A10102" t="s">
        <v>0</v>
      </c>
      <c r="B10102" t="s">
        <v>19689</v>
      </c>
      <c r="C10102" t="s">
        <v>5215</v>
      </c>
      <c r="D10102" t="s">
        <v>4346</v>
      </c>
      <c r="E10102" t="s">
        <v>59</v>
      </c>
      <c r="F10102" t="b">
        <v>0</v>
      </c>
      <c r="G10102" t="s">
        <v>19</v>
      </c>
      <c r="H10102" s="1">
        <v>46129.710763888892</v>
      </c>
      <c r="I10102" t="b">
        <v>1</v>
      </c>
      <c r="J10102" t="b">
        <v>0</v>
      </c>
      <c r="K10102" t="s">
        <v>19</v>
      </c>
      <c r="L10102" t="s">
        <v>60</v>
      </c>
      <c r="M10102">
        <v>150000</v>
      </c>
      <c r="N10102"/>
      <c r="O10102" t="s">
        <v>19690</v>
      </c>
      <c r="P10102" t="s">
        <v>19691</v>
      </c>
    </row>
    <row r="10103" spans="1:16" x14ac:dyDescent="0.25">
      <c r="A10103" t="s">
        <v>0</v>
      </c>
      <c r="B10103" t="s">
        <v>19692</v>
      </c>
      <c r="C10103" t="s">
        <v>5215</v>
      </c>
      <c r="D10103" t="s">
        <v>4346</v>
      </c>
      <c r="E10103" t="s">
        <v>59</v>
      </c>
      <c r="F10103" t="b">
        <v>0</v>
      </c>
      <c r="G10103" t="s">
        <v>19</v>
      </c>
      <c r="H10103" s="1">
        <v>46129.710763888892</v>
      </c>
      <c r="I10103" t="b">
        <v>0</v>
      </c>
      <c r="J10103" t="b">
        <v>0</v>
      </c>
      <c r="K10103" t="s">
        <v>19</v>
      </c>
      <c r="L10103" t="s">
        <v>60</v>
      </c>
      <c r="M10103">
        <v>550000</v>
      </c>
      <c r="N10103"/>
      <c r="O10103" t="s">
        <v>19687</v>
      </c>
      <c r="P10103" t="s">
        <v>19693</v>
      </c>
    </row>
    <row r="10104" spans="1:16" x14ac:dyDescent="0.25">
      <c r="A10104" t="s">
        <v>0</v>
      </c>
      <c r="B10104" t="s">
        <v>19694</v>
      </c>
      <c r="C10104" t="s">
        <v>7072</v>
      </c>
      <c r="D10104" t="s">
        <v>4346</v>
      </c>
      <c r="E10104" t="s">
        <v>59</v>
      </c>
      <c r="F10104" t="b">
        <v>0</v>
      </c>
      <c r="G10104" t="s">
        <v>40</v>
      </c>
      <c r="H10104" s="1">
        <v>46129.711423611108</v>
      </c>
      <c r="I10104" t="b">
        <v>0</v>
      </c>
      <c r="J10104" t="b">
        <v>0</v>
      </c>
      <c r="K10104" t="s">
        <v>40</v>
      </c>
      <c r="L10104" t="s">
        <v>60</v>
      </c>
      <c r="M10104">
        <v>39871.5</v>
      </c>
      <c r="N10104"/>
      <c r="O10104" t="s">
        <v>10626</v>
      </c>
      <c r="P10104" t="s">
        <v>19695</v>
      </c>
    </row>
    <row r="10105" spans="1:16" x14ac:dyDescent="0.25">
      <c r="A10105" t="s">
        <v>1</v>
      </c>
      <c r="B10105" t="s">
        <v>19696</v>
      </c>
      <c r="C10105" t="s">
        <v>19697</v>
      </c>
      <c r="D10105" t="s">
        <v>4756</v>
      </c>
      <c r="E10105" t="s">
        <v>59</v>
      </c>
      <c r="F10105" t="b">
        <v>0</v>
      </c>
      <c r="G10105" t="s">
        <v>89</v>
      </c>
      <c r="H10105" s="1">
        <v>46129.712569444448</v>
      </c>
      <c r="I10105" t="b">
        <v>0</v>
      </c>
      <c r="J10105" t="b">
        <v>0</v>
      </c>
      <c r="K10105" t="s">
        <v>41</v>
      </c>
      <c r="L10105" t="s">
        <v>60</v>
      </c>
      <c r="M10105">
        <v>115000</v>
      </c>
      <c r="N10105"/>
      <c r="O10105" t="s">
        <v>19698</v>
      </c>
      <c r="P10105" t="s">
        <v>867</v>
      </c>
    </row>
    <row r="10106" spans="1:16" x14ac:dyDescent="0.25">
      <c r="A10106" t="s">
        <v>5</v>
      </c>
      <c r="B10106" t="s">
        <v>19699</v>
      </c>
      <c r="C10106" t="s">
        <v>19700</v>
      </c>
      <c r="D10106" t="s">
        <v>4756</v>
      </c>
      <c r="E10106" t="s">
        <v>59</v>
      </c>
      <c r="F10106" t="b">
        <v>0</v>
      </c>
      <c r="G10106" t="s">
        <v>89</v>
      </c>
      <c r="H10106" s="1">
        <v>46129.71261574074</v>
      </c>
      <c r="I10106" t="b">
        <v>1</v>
      </c>
      <c r="J10106" t="b">
        <v>0</v>
      </c>
      <c r="K10106" t="s">
        <v>41</v>
      </c>
      <c r="L10106" t="s">
        <v>60</v>
      </c>
      <c r="M10106">
        <v>147500</v>
      </c>
      <c r="N10106"/>
      <c r="O10106" t="s">
        <v>2905</v>
      </c>
      <c r="P10106" t="s">
        <v>19701</v>
      </c>
    </row>
    <row r="10107" spans="1:16" x14ac:dyDescent="0.25">
      <c r="A10107" t="s">
        <v>1</v>
      </c>
      <c r="B10107" t="s">
        <v>19702</v>
      </c>
      <c r="C10107" t="s">
        <v>13767</v>
      </c>
      <c r="D10107" t="s">
        <v>4346</v>
      </c>
      <c r="E10107" t="s">
        <v>59</v>
      </c>
      <c r="F10107" t="b">
        <v>0</v>
      </c>
      <c r="G10107" t="s">
        <v>19</v>
      </c>
      <c r="H10107" s="1">
        <v>46129.713425925933</v>
      </c>
      <c r="I10107" t="b">
        <v>0</v>
      </c>
      <c r="J10107" t="b">
        <v>0</v>
      </c>
      <c r="K10107" t="s">
        <v>19</v>
      </c>
      <c r="L10107" t="s">
        <v>60</v>
      </c>
      <c r="M10107">
        <v>500000</v>
      </c>
      <c r="N10107"/>
      <c r="O10107" t="s">
        <v>19703</v>
      </c>
      <c r="P10107" t="s">
        <v>19704</v>
      </c>
    </row>
    <row r="10108" spans="1:16" x14ac:dyDescent="0.25">
      <c r="A10108" t="s">
        <v>5</v>
      </c>
      <c r="B10108" t="s">
        <v>3624</v>
      </c>
      <c r="C10108" t="s">
        <v>5215</v>
      </c>
      <c r="D10108" t="s">
        <v>4346</v>
      </c>
      <c r="E10108" t="s">
        <v>59</v>
      </c>
      <c r="F10108" t="b">
        <v>0</v>
      </c>
      <c r="G10108" t="s">
        <v>19</v>
      </c>
      <c r="H10108" s="1">
        <v>46129.713437500002</v>
      </c>
      <c r="I10108" t="b">
        <v>0</v>
      </c>
      <c r="J10108" t="b">
        <v>0</v>
      </c>
      <c r="K10108" t="s">
        <v>19</v>
      </c>
      <c r="L10108" t="s">
        <v>60</v>
      </c>
      <c r="M10108">
        <v>550000</v>
      </c>
      <c r="N10108"/>
      <c r="O10108" t="s">
        <v>19687</v>
      </c>
      <c r="P10108" t="s">
        <v>19705</v>
      </c>
    </row>
    <row r="10109" spans="1:16" x14ac:dyDescent="0.25">
      <c r="A10109" t="s">
        <v>1</v>
      </c>
      <c r="B10109" t="s">
        <v>1171</v>
      </c>
      <c r="C10109" t="s">
        <v>14540</v>
      </c>
      <c r="D10109" t="s">
        <v>4346</v>
      </c>
      <c r="E10109" t="s">
        <v>59</v>
      </c>
      <c r="F10109" t="b">
        <v>0</v>
      </c>
      <c r="G10109" t="s">
        <v>19</v>
      </c>
      <c r="H10109" s="1">
        <v>46129.713460648149</v>
      </c>
      <c r="I10109" t="b">
        <v>1</v>
      </c>
      <c r="J10109" t="b">
        <v>0</v>
      </c>
      <c r="K10109" t="s">
        <v>19</v>
      </c>
      <c r="L10109" t="s">
        <v>60</v>
      </c>
      <c r="M10109">
        <v>550000</v>
      </c>
      <c r="N10109"/>
      <c r="O10109" t="s">
        <v>19706</v>
      </c>
      <c r="P10109" t="s">
        <v>2212</v>
      </c>
    </row>
    <row r="10110" spans="1:16" x14ac:dyDescent="0.25">
      <c r="A10110" t="s">
        <v>5</v>
      </c>
      <c r="B10110" t="s">
        <v>19707</v>
      </c>
      <c r="C10110" t="s">
        <v>17516</v>
      </c>
      <c r="D10110" t="s">
        <v>4346</v>
      </c>
      <c r="E10110" t="s">
        <v>59</v>
      </c>
      <c r="F10110" t="b">
        <v>0</v>
      </c>
      <c r="G10110" t="s">
        <v>19</v>
      </c>
      <c r="H10110" s="1">
        <v>46129.713460648149</v>
      </c>
      <c r="I10110" t="b">
        <v>0</v>
      </c>
      <c r="J10110" t="b">
        <v>0</v>
      </c>
      <c r="K10110" t="s">
        <v>19</v>
      </c>
      <c r="L10110" t="s">
        <v>60</v>
      </c>
      <c r="M10110">
        <v>600000</v>
      </c>
      <c r="N10110"/>
      <c r="O10110" t="s">
        <v>19706</v>
      </c>
      <c r="P10110" t="s">
        <v>19708</v>
      </c>
    </row>
    <row r="10111" spans="1:16" x14ac:dyDescent="0.25">
      <c r="A10111" t="s">
        <v>1</v>
      </c>
      <c r="B10111" t="s">
        <v>252</v>
      </c>
      <c r="C10111" t="s">
        <v>13767</v>
      </c>
      <c r="D10111" t="s">
        <v>4346</v>
      </c>
      <c r="E10111" t="s">
        <v>59</v>
      </c>
      <c r="F10111" t="b">
        <v>0</v>
      </c>
      <c r="G10111" t="s">
        <v>19</v>
      </c>
      <c r="H10111" s="1">
        <v>46129.713483796288</v>
      </c>
      <c r="I10111" t="b">
        <v>1</v>
      </c>
      <c r="J10111" t="b">
        <v>0</v>
      </c>
      <c r="K10111" t="s">
        <v>19</v>
      </c>
      <c r="L10111" t="s">
        <v>60</v>
      </c>
      <c r="M10111">
        <v>550000</v>
      </c>
      <c r="N10111"/>
      <c r="O10111" t="s">
        <v>19709</v>
      </c>
      <c r="P10111" t="s">
        <v>728</v>
      </c>
    </row>
    <row r="10112" spans="1:16" x14ac:dyDescent="0.25">
      <c r="A10112" t="s">
        <v>0</v>
      </c>
      <c r="B10112" t="s">
        <v>0</v>
      </c>
      <c r="C10112" t="s">
        <v>2324</v>
      </c>
      <c r="D10112" t="s">
        <v>2360</v>
      </c>
      <c r="E10112" t="s">
        <v>59</v>
      </c>
      <c r="F10112" t="b">
        <v>0</v>
      </c>
      <c r="G10112" t="s">
        <v>77</v>
      </c>
      <c r="H10112" s="1">
        <v>46129.751863425918</v>
      </c>
      <c r="I10112" t="b">
        <v>0</v>
      </c>
      <c r="J10112" t="b">
        <v>0</v>
      </c>
      <c r="K10112" t="s">
        <v>41</v>
      </c>
      <c r="L10112" t="s">
        <v>60</v>
      </c>
      <c r="M10112">
        <v>155000</v>
      </c>
      <c r="N10112"/>
      <c r="O10112" t="s">
        <v>19710</v>
      </c>
      <c r="P10112" t="s">
        <v>7858</v>
      </c>
    </row>
    <row r="10113" spans="1:16" x14ac:dyDescent="0.25">
      <c r="A10113" t="s">
        <v>0</v>
      </c>
      <c r="B10113" t="s">
        <v>19711</v>
      </c>
      <c r="C10113" t="s">
        <v>315</v>
      </c>
      <c r="D10113" t="s">
        <v>4526</v>
      </c>
      <c r="E10113" t="s">
        <v>88</v>
      </c>
      <c r="F10113" t="b">
        <v>0</v>
      </c>
      <c r="G10113" t="s">
        <v>65</v>
      </c>
      <c r="H10113" s="1">
        <v>46129.751875000002</v>
      </c>
      <c r="I10113" t="b">
        <v>0</v>
      </c>
      <c r="J10113" t="b">
        <v>0</v>
      </c>
      <c r="K10113" t="s">
        <v>41</v>
      </c>
      <c r="L10113" t="s">
        <v>74</v>
      </c>
      <c r="M10113"/>
      <c r="N10113">
        <v>19</v>
      </c>
      <c r="O10113" t="s">
        <v>482</v>
      </c>
      <c r="P10113" t="s">
        <v>1482</v>
      </c>
    </row>
    <row r="10114" spans="1:16" x14ac:dyDescent="0.25">
      <c r="A10114" t="s">
        <v>0</v>
      </c>
      <c r="B10114" t="s">
        <v>6160</v>
      </c>
      <c r="C10114" t="s">
        <v>112</v>
      </c>
      <c r="D10114" t="s">
        <v>2360</v>
      </c>
      <c r="E10114" t="s">
        <v>836</v>
      </c>
      <c r="F10114" t="b">
        <v>0</v>
      </c>
      <c r="G10114" t="s">
        <v>65</v>
      </c>
      <c r="H10114" s="1">
        <v>46129.751875000002</v>
      </c>
      <c r="I10114" t="b">
        <v>0</v>
      </c>
      <c r="J10114" t="b">
        <v>0</v>
      </c>
      <c r="K10114" t="s">
        <v>41</v>
      </c>
      <c r="L10114" t="s">
        <v>74</v>
      </c>
      <c r="M10114"/>
      <c r="N10114">
        <v>25</v>
      </c>
      <c r="O10114" t="s">
        <v>16720</v>
      </c>
      <c r="P10114" t="s">
        <v>19712</v>
      </c>
    </row>
    <row r="10115" spans="1:16" x14ac:dyDescent="0.25">
      <c r="A10115" t="s">
        <v>2</v>
      </c>
      <c r="B10115" t="s">
        <v>19409</v>
      </c>
      <c r="C10115" t="s">
        <v>7249</v>
      </c>
      <c r="D10115" t="s">
        <v>4756</v>
      </c>
      <c r="E10115" t="s">
        <v>59</v>
      </c>
      <c r="F10115" t="b">
        <v>0</v>
      </c>
      <c r="G10115" t="s">
        <v>65</v>
      </c>
      <c r="H10115" s="1">
        <v>46129.753240740742</v>
      </c>
      <c r="I10115" t="b">
        <v>0</v>
      </c>
      <c r="J10115" t="b">
        <v>0</v>
      </c>
      <c r="K10115" t="s">
        <v>41</v>
      </c>
      <c r="L10115" t="s">
        <v>60</v>
      </c>
      <c r="M10115">
        <v>269500</v>
      </c>
      <c r="N10115"/>
      <c r="O10115" t="s">
        <v>19713</v>
      </c>
      <c r="P10115" t="s">
        <v>19411</v>
      </c>
    </row>
    <row r="10116" spans="1:16" x14ac:dyDescent="0.25">
      <c r="A10116" t="s">
        <v>5</v>
      </c>
      <c r="B10116" t="s">
        <v>19714</v>
      </c>
      <c r="C10116" t="s">
        <v>4301</v>
      </c>
      <c r="D10116" t="s">
        <v>16554</v>
      </c>
      <c r="E10116" t="s">
        <v>59</v>
      </c>
      <c r="F10116" t="b">
        <v>0</v>
      </c>
      <c r="G10116" t="s">
        <v>89</v>
      </c>
      <c r="H10116" s="1">
        <v>46129.754293981481</v>
      </c>
      <c r="I10116" t="b">
        <v>0</v>
      </c>
      <c r="J10116" t="b">
        <v>0</v>
      </c>
      <c r="K10116" t="s">
        <v>41</v>
      </c>
      <c r="L10116" t="s">
        <v>60</v>
      </c>
      <c r="M10116">
        <v>140000</v>
      </c>
      <c r="N10116"/>
      <c r="O10116" t="s">
        <v>19715</v>
      </c>
      <c r="P10116" t="s">
        <v>19716</v>
      </c>
    </row>
    <row r="10117" spans="1:16" x14ac:dyDescent="0.25">
      <c r="A10117" t="s">
        <v>5</v>
      </c>
      <c r="B10117" t="s">
        <v>19717</v>
      </c>
      <c r="C10117" t="s">
        <v>145</v>
      </c>
      <c r="D10117" t="s">
        <v>4346</v>
      </c>
      <c r="E10117" t="s">
        <v>59</v>
      </c>
      <c r="F10117" t="b">
        <v>0</v>
      </c>
      <c r="G10117" t="s">
        <v>65</v>
      </c>
      <c r="H10117" s="1">
        <v>46129.754351851851</v>
      </c>
      <c r="I10117" t="b">
        <v>0</v>
      </c>
      <c r="J10117" t="b">
        <v>0</v>
      </c>
      <c r="K10117" t="s">
        <v>41</v>
      </c>
      <c r="L10117" t="s">
        <v>60</v>
      </c>
      <c r="M10117">
        <v>184500</v>
      </c>
      <c r="N10117"/>
      <c r="O10117" t="s">
        <v>550</v>
      </c>
      <c r="P10117" t="s">
        <v>19718</v>
      </c>
    </row>
    <row r="10118" spans="1:16" x14ac:dyDescent="0.25">
      <c r="A10118" t="s">
        <v>3</v>
      </c>
      <c r="B10118" t="s">
        <v>19719</v>
      </c>
      <c r="C10118" t="s">
        <v>76</v>
      </c>
      <c r="D10118" t="s">
        <v>4346</v>
      </c>
      <c r="E10118" t="s">
        <v>59</v>
      </c>
      <c r="F10118" t="b">
        <v>1</v>
      </c>
      <c r="G10118" t="s">
        <v>32</v>
      </c>
      <c r="H10118" s="1">
        <v>46129.794490740736</v>
      </c>
      <c r="I10118" t="b">
        <v>0</v>
      </c>
      <c r="J10118" t="b">
        <v>0</v>
      </c>
      <c r="K10118" t="s">
        <v>32</v>
      </c>
      <c r="L10118" t="s">
        <v>74</v>
      </c>
      <c r="M10118"/>
      <c r="N10118">
        <v>40</v>
      </c>
      <c r="O10118" t="s">
        <v>19720</v>
      </c>
      <c r="P10118" t="s">
        <v>19721</v>
      </c>
    </row>
    <row r="10119" spans="1:16" x14ac:dyDescent="0.25">
      <c r="A10119" t="s">
        <v>2</v>
      </c>
      <c r="B10119" t="s">
        <v>19722</v>
      </c>
      <c r="C10119" t="s">
        <v>86</v>
      </c>
      <c r="D10119" t="s">
        <v>4526</v>
      </c>
      <c r="E10119" t="s">
        <v>59</v>
      </c>
      <c r="F10119" t="b">
        <v>0</v>
      </c>
      <c r="G10119" t="s">
        <v>77</v>
      </c>
      <c r="H10119" s="1">
        <v>46129.794861111113</v>
      </c>
      <c r="I10119" t="b">
        <v>0</v>
      </c>
      <c r="J10119" t="b">
        <v>0</v>
      </c>
      <c r="K10119" t="s">
        <v>41</v>
      </c>
      <c r="L10119" t="s">
        <v>60</v>
      </c>
      <c r="M10119">
        <v>132831</v>
      </c>
      <c r="N10119"/>
      <c r="O10119" t="s">
        <v>771</v>
      </c>
      <c r="P10119" t="s">
        <v>219</v>
      </c>
    </row>
    <row r="10120" spans="1:16" x14ac:dyDescent="0.25">
      <c r="A10120" t="s">
        <v>5</v>
      </c>
      <c r="B10120" t="s">
        <v>19723</v>
      </c>
      <c r="C10120" t="s">
        <v>3176</v>
      </c>
      <c r="D10120" t="s">
        <v>4526</v>
      </c>
      <c r="E10120" t="s">
        <v>88</v>
      </c>
      <c r="F10120" t="b">
        <v>0</v>
      </c>
      <c r="G10120" t="s">
        <v>65</v>
      </c>
      <c r="H10120" s="1">
        <v>46129.83520833333</v>
      </c>
      <c r="I10120" t="b">
        <v>0</v>
      </c>
      <c r="J10120" t="b">
        <v>0</v>
      </c>
      <c r="K10120" t="s">
        <v>41</v>
      </c>
      <c r="L10120" t="s">
        <v>60</v>
      </c>
      <c r="M10120">
        <v>162500</v>
      </c>
      <c r="N10120"/>
      <c r="O10120" t="s">
        <v>19724</v>
      </c>
      <c r="P10120" t="s">
        <v>19725</v>
      </c>
    </row>
    <row r="10121" spans="1:16" x14ac:dyDescent="0.25">
      <c r="A10121" t="s">
        <v>0</v>
      </c>
      <c r="B10121" t="s">
        <v>19726</v>
      </c>
      <c r="C10121" t="s">
        <v>1279</v>
      </c>
      <c r="D10121" t="s">
        <v>2360</v>
      </c>
      <c r="E10121" t="s">
        <v>59</v>
      </c>
      <c r="F10121" t="b">
        <v>0</v>
      </c>
      <c r="G10121" t="s">
        <v>68</v>
      </c>
      <c r="H10121" s="1">
        <v>46129.835219907407</v>
      </c>
      <c r="I10121" t="b">
        <v>0</v>
      </c>
      <c r="J10121" t="b">
        <v>0</v>
      </c>
      <c r="K10121" t="s">
        <v>41</v>
      </c>
      <c r="L10121" t="s">
        <v>74</v>
      </c>
      <c r="M10121"/>
      <c r="N10121">
        <v>22.945</v>
      </c>
      <c r="O10121" t="s">
        <v>12197</v>
      </c>
      <c r="P10121" t="s">
        <v>283</v>
      </c>
    </row>
    <row r="10122" spans="1:16" x14ac:dyDescent="0.25">
      <c r="A10122" t="s">
        <v>0</v>
      </c>
      <c r="B10122" t="s">
        <v>19727</v>
      </c>
      <c r="C10122" t="s">
        <v>142</v>
      </c>
      <c r="D10122" t="s">
        <v>4346</v>
      </c>
      <c r="E10122" t="s">
        <v>59</v>
      </c>
      <c r="F10122" t="b">
        <v>0</v>
      </c>
      <c r="G10122" t="s">
        <v>65</v>
      </c>
      <c r="H10122" s="1">
        <v>46129.835231481477</v>
      </c>
      <c r="I10122" t="b">
        <v>0</v>
      </c>
      <c r="J10122" t="b">
        <v>0</v>
      </c>
      <c r="K10122" t="s">
        <v>41</v>
      </c>
      <c r="L10122" t="s">
        <v>60</v>
      </c>
      <c r="M10122">
        <v>150500</v>
      </c>
      <c r="N10122"/>
      <c r="O10122" t="s">
        <v>982</v>
      </c>
      <c r="P10122" t="s">
        <v>1694</v>
      </c>
    </row>
    <row r="10123" spans="1:16" x14ac:dyDescent="0.25">
      <c r="A10123" t="s">
        <v>2</v>
      </c>
      <c r="B10123" t="s">
        <v>2</v>
      </c>
      <c r="C10123" t="s">
        <v>41</v>
      </c>
      <c r="D10123" t="s">
        <v>4526</v>
      </c>
      <c r="E10123" t="s">
        <v>88</v>
      </c>
      <c r="F10123" t="b">
        <v>0</v>
      </c>
      <c r="G10123" t="s">
        <v>41</v>
      </c>
      <c r="H10123" s="1">
        <v>46129.836458333331</v>
      </c>
      <c r="I10123" t="b">
        <v>0</v>
      </c>
      <c r="J10123" t="b">
        <v>0</v>
      </c>
      <c r="K10123" t="s">
        <v>41</v>
      </c>
      <c r="L10123" t="s">
        <v>74</v>
      </c>
      <c r="M10123"/>
      <c r="N10123">
        <v>32.5</v>
      </c>
      <c r="O10123" t="s">
        <v>105</v>
      </c>
      <c r="P10123" t="s">
        <v>1738</v>
      </c>
    </row>
    <row r="10124" spans="1:16" x14ac:dyDescent="0.25">
      <c r="A10124" t="s">
        <v>2</v>
      </c>
      <c r="B10124" t="s">
        <v>1206</v>
      </c>
      <c r="C10124" t="s">
        <v>15607</v>
      </c>
      <c r="D10124" t="s">
        <v>2360</v>
      </c>
      <c r="E10124" t="s">
        <v>59</v>
      </c>
      <c r="F10124" t="b">
        <v>0</v>
      </c>
      <c r="G10124" t="s">
        <v>89</v>
      </c>
      <c r="H10124" s="1">
        <v>46129.836527777778</v>
      </c>
      <c r="I10124" t="b">
        <v>0</v>
      </c>
      <c r="J10124" t="b">
        <v>0</v>
      </c>
      <c r="K10124" t="s">
        <v>41</v>
      </c>
      <c r="L10124" t="s">
        <v>60</v>
      </c>
      <c r="M10124">
        <v>150000</v>
      </c>
      <c r="N10124"/>
      <c r="O10124" t="s">
        <v>19728</v>
      </c>
      <c r="P10124" t="s">
        <v>19729</v>
      </c>
    </row>
    <row r="10125" spans="1:16" x14ac:dyDescent="0.25">
      <c r="A10125" t="s">
        <v>2</v>
      </c>
      <c r="B10125" t="s">
        <v>19730</v>
      </c>
      <c r="C10125" t="s">
        <v>112</v>
      </c>
      <c r="D10125" t="s">
        <v>4346</v>
      </c>
      <c r="E10125" t="s">
        <v>232</v>
      </c>
      <c r="F10125" t="b">
        <v>0</v>
      </c>
      <c r="G10125" t="s">
        <v>65</v>
      </c>
      <c r="H10125" s="1">
        <v>46129.836550925917</v>
      </c>
      <c r="I10125" t="b">
        <v>0</v>
      </c>
      <c r="J10125" t="b">
        <v>0</v>
      </c>
      <c r="K10125" t="s">
        <v>41</v>
      </c>
      <c r="L10125" t="s">
        <v>60</v>
      </c>
      <c r="M10125">
        <v>89166.5</v>
      </c>
      <c r="N10125"/>
      <c r="O10125" t="s">
        <v>19731</v>
      </c>
      <c r="P10125" t="s">
        <v>2245</v>
      </c>
    </row>
    <row r="10126" spans="1:16" x14ac:dyDescent="0.25">
      <c r="A10126" t="s">
        <v>1</v>
      </c>
      <c r="B10126" t="s">
        <v>19732</v>
      </c>
      <c r="C10126" t="s">
        <v>370</v>
      </c>
      <c r="D10126" t="s">
        <v>4346</v>
      </c>
      <c r="E10126" t="s">
        <v>59</v>
      </c>
      <c r="F10126" t="b">
        <v>0</v>
      </c>
      <c r="G10126" t="s">
        <v>65</v>
      </c>
      <c r="H10126" s="1">
        <v>46129.837604166663</v>
      </c>
      <c r="I10126" t="b">
        <v>0</v>
      </c>
      <c r="J10126" t="b">
        <v>0</v>
      </c>
      <c r="K10126" t="s">
        <v>41</v>
      </c>
      <c r="L10126" t="s">
        <v>60</v>
      </c>
      <c r="M10126">
        <v>171500</v>
      </c>
      <c r="N10126"/>
      <c r="O10126" t="s">
        <v>19733</v>
      </c>
      <c r="P10126" t="s">
        <v>19734</v>
      </c>
    </row>
    <row r="10127" spans="1:16" x14ac:dyDescent="0.25">
      <c r="A10127" t="s">
        <v>1</v>
      </c>
      <c r="B10127" t="s">
        <v>19735</v>
      </c>
      <c r="C10127" t="s">
        <v>118</v>
      </c>
      <c r="D10127" t="s">
        <v>2360</v>
      </c>
      <c r="E10127" t="s">
        <v>59</v>
      </c>
      <c r="F10127" t="b">
        <v>0</v>
      </c>
      <c r="G10127" t="s">
        <v>68</v>
      </c>
      <c r="H10127" s="1">
        <v>46129.837604166663</v>
      </c>
      <c r="I10127" t="b">
        <v>1</v>
      </c>
      <c r="J10127" t="b">
        <v>0</v>
      </c>
      <c r="K10127" t="s">
        <v>41</v>
      </c>
      <c r="L10127" t="s">
        <v>60</v>
      </c>
      <c r="M10127">
        <v>162500</v>
      </c>
      <c r="N10127"/>
      <c r="O10127" t="s">
        <v>19736</v>
      </c>
      <c r="P10127" t="s">
        <v>19737</v>
      </c>
    </row>
    <row r="10128" spans="1:16" x14ac:dyDescent="0.25">
      <c r="A10128" t="s">
        <v>1</v>
      </c>
      <c r="B10128" t="s">
        <v>19738</v>
      </c>
      <c r="C10128" t="s">
        <v>104</v>
      </c>
      <c r="D10128" t="s">
        <v>2360</v>
      </c>
      <c r="E10128" t="s">
        <v>59</v>
      </c>
      <c r="F10128" t="b">
        <v>0</v>
      </c>
      <c r="G10128" t="s">
        <v>89</v>
      </c>
      <c r="H10128" s="1">
        <v>46129.83766203704</v>
      </c>
      <c r="I10128" t="b">
        <v>0</v>
      </c>
      <c r="J10128" t="b">
        <v>0</v>
      </c>
      <c r="K10128" t="s">
        <v>41</v>
      </c>
      <c r="L10128" t="s">
        <v>60</v>
      </c>
      <c r="M10128">
        <v>167500</v>
      </c>
      <c r="N10128"/>
      <c r="O10128" t="s">
        <v>6224</v>
      </c>
      <c r="P10128" t="s">
        <v>19718</v>
      </c>
    </row>
    <row r="10129" spans="1:16" x14ac:dyDescent="0.25">
      <c r="A10129" t="s">
        <v>5</v>
      </c>
      <c r="B10129" t="s">
        <v>19739</v>
      </c>
      <c r="C10129" t="s">
        <v>4301</v>
      </c>
      <c r="D10129" t="s">
        <v>4346</v>
      </c>
      <c r="E10129" t="s">
        <v>59</v>
      </c>
      <c r="F10129" t="b">
        <v>0</v>
      </c>
      <c r="G10129" t="s">
        <v>89</v>
      </c>
      <c r="H10129" s="1">
        <v>46129.837696759263</v>
      </c>
      <c r="I10129" t="b">
        <v>0</v>
      </c>
      <c r="J10129" t="b">
        <v>0</v>
      </c>
      <c r="K10129" t="s">
        <v>41</v>
      </c>
      <c r="L10129" t="s">
        <v>60</v>
      </c>
      <c r="M10129">
        <v>140000</v>
      </c>
      <c r="N10129"/>
      <c r="O10129" t="s">
        <v>19715</v>
      </c>
      <c r="P10129" t="s">
        <v>19716</v>
      </c>
    </row>
    <row r="10130" spans="1:16" x14ac:dyDescent="0.25">
      <c r="A10130" t="s">
        <v>1</v>
      </c>
      <c r="B10130" t="s">
        <v>439</v>
      </c>
      <c r="C10130" t="s">
        <v>423</v>
      </c>
      <c r="D10130" t="s">
        <v>2360</v>
      </c>
      <c r="E10130" t="s">
        <v>59</v>
      </c>
      <c r="F10130" t="b">
        <v>0</v>
      </c>
      <c r="G10130" t="s">
        <v>89</v>
      </c>
      <c r="H10130" s="1">
        <v>46129.837696759263</v>
      </c>
      <c r="I10130" t="b">
        <v>0</v>
      </c>
      <c r="J10130" t="b">
        <v>0</v>
      </c>
      <c r="K10130" t="s">
        <v>41</v>
      </c>
      <c r="L10130" t="s">
        <v>60</v>
      </c>
      <c r="M10130">
        <v>171287</v>
      </c>
      <c r="N10130"/>
      <c r="O10130" t="s">
        <v>424</v>
      </c>
      <c r="P10130" t="s">
        <v>19740</v>
      </c>
    </row>
    <row r="10131" spans="1:16" x14ac:dyDescent="0.25">
      <c r="A10131" t="s">
        <v>0</v>
      </c>
      <c r="B10131" t="s">
        <v>19741</v>
      </c>
      <c r="C10131" t="s">
        <v>121</v>
      </c>
      <c r="D10131" t="s">
        <v>4346</v>
      </c>
      <c r="E10131" t="s">
        <v>59</v>
      </c>
      <c r="F10131" t="b">
        <v>0</v>
      </c>
      <c r="G10131" t="s">
        <v>68</v>
      </c>
      <c r="H10131" s="1">
        <v>46129.876863425918</v>
      </c>
      <c r="I10131" t="b">
        <v>0</v>
      </c>
      <c r="J10131" t="b">
        <v>0</v>
      </c>
      <c r="K10131" t="s">
        <v>41</v>
      </c>
      <c r="L10131" t="s">
        <v>60</v>
      </c>
      <c r="M10131">
        <v>76921</v>
      </c>
      <c r="N10131"/>
      <c r="O10131" t="s">
        <v>19742</v>
      </c>
      <c r="P10131" t="s">
        <v>19743</v>
      </c>
    </row>
    <row r="10132" spans="1:16" x14ac:dyDescent="0.25">
      <c r="A10132" t="s">
        <v>0</v>
      </c>
      <c r="B10132" t="s">
        <v>19744</v>
      </c>
      <c r="C10132" t="s">
        <v>162</v>
      </c>
      <c r="D10132" t="s">
        <v>4346</v>
      </c>
      <c r="E10132" t="s">
        <v>59</v>
      </c>
      <c r="F10132" t="b">
        <v>0</v>
      </c>
      <c r="G10132" t="s">
        <v>73</v>
      </c>
      <c r="H10132" s="1">
        <v>46129.876863425918</v>
      </c>
      <c r="I10132" t="b">
        <v>0</v>
      </c>
      <c r="J10132" t="b">
        <v>0</v>
      </c>
      <c r="K10132" t="s">
        <v>41</v>
      </c>
      <c r="L10132" t="s">
        <v>60</v>
      </c>
      <c r="M10132">
        <v>80000</v>
      </c>
      <c r="N10132"/>
      <c r="O10132" t="s">
        <v>254</v>
      </c>
      <c r="P10132" t="s">
        <v>19745</v>
      </c>
    </row>
    <row r="10133" spans="1:16" x14ac:dyDescent="0.25">
      <c r="A10133" t="s">
        <v>3</v>
      </c>
      <c r="B10133" t="s">
        <v>19746</v>
      </c>
      <c r="C10133" t="s">
        <v>97</v>
      </c>
      <c r="D10133" t="s">
        <v>4526</v>
      </c>
      <c r="E10133" t="s">
        <v>59</v>
      </c>
      <c r="F10133" t="b">
        <v>0</v>
      </c>
      <c r="G10133" t="s">
        <v>89</v>
      </c>
      <c r="H10133" s="1">
        <v>46129.876921296287</v>
      </c>
      <c r="I10133" t="b">
        <v>0</v>
      </c>
      <c r="J10133" t="b">
        <v>0</v>
      </c>
      <c r="K10133" t="s">
        <v>41</v>
      </c>
      <c r="L10133" t="s">
        <v>60</v>
      </c>
      <c r="M10133">
        <v>90000</v>
      </c>
      <c r="N10133"/>
      <c r="O10133" t="s">
        <v>98</v>
      </c>
      <c r="P10133" t="s">
        <v>14046</v>
      </c>
    </row>
    <row r="10134" spans="1:16" x14ac:dyDescent="0.25">
      <c r="A10134" t="s">
        <v>5</v>
      </c>
      <c r="B10134" t="s">
        <v>19747</v>
      </c>
      <c r="C10134" t="s">
        <v>955</v>
      </c>
      <c r="D10134" t="s">
        <v>4526</v>
      </c>
      <c r="E10134" t="s">
        <v>59</v>
      </c>
      <c r="F10134" t="b">
        <v>0</v>
      </c>
      <c r="G10134" t="s">
        <v>13</v>
      </c>
      <c r="H10134" s="1">
        <v>46129.879780092589</v>
      </c>
      <c r="I10134" t="b">
        <v>0</v>
      </c>
      <c r="J10134" t="b">
        <v>0</v>
      </c>
      <c r="K10134" t="s">
        <v>13</v>
      </c>
      <c r="L10134" t="s">
        <v>60</v>
      </c>
      <c r="M10134">
        <v>106708.5</v>
      </c>
      <c r="N10134"/>
      <c r="O10134" t="s">
        <v>19748</v>
      </c>
      <c r="P10134" t="s">
        <v>19749</v>
      </c>
    </row>
    <row r="10135" spans="1:16" x14ac:dyDescent="0.25">
      <c r="A10135" t="s">
        <v>0</v>
      </c>
      <c r="B10135" t="s">
        <v>2073</v>
      </c>
      <c r="C10135" t="s">
        <v>253</v>
      </c>
      <c r="D10135" t="s">
        <v>4346</v>
      </c>
      <c r="E10135" t="s">
        <v>59</v>
      </c>
      <c r="F10135" t="b">
        <v>0</v>
      </c>
      <c r="G10135" t="s">
        <v>73</v>
      </c>
      <c r="H10135" s="1">
        <v>46129.918530092589</v>
      </c>
      <c r="I10135" t="b">
        <v>0</v>
      </c>
      <c r="J10135" t="b">
        <v>0</v>
      </c>
      <c r="K10135" t="s">
        <v>41</v>
      </c>
      <c r="L10135" t="s">
        <v>60</v>
      </c>
      <c r="M10135">
        <v>77500</v>
      </c>
      <c r="N10135"/>
      <c r="O10135" t="s">
        <v>19750</v>
      </c>
      <c r="P10135" t="s">
        <v>1482</v>
      </c>
    </row>
    <row r="10136" spans="1:16" x14ac:dyDescent="0.25">
      <c r="A10136" t="s">
        <v>0</v>
      </c>
      <c r="B10136" t="s">
        <v>3071</v>
      </c>
      <c r="C10136" t="s">
        <v>4041</v>
      </c>
      <c r="D10136" t="s">
        <v>4346</v>
      </c>
      <c r="E10136" t="s">
        <v>59</v>
      </c>
      <c r="F10136" t="b">
        <v>0</v>
      </c>
      <c r="G10136" t="s">
        <v>68</v>
      </c>
      <c r="H10136" s="1">
        <v>46129.918530092589</v>
      </c>
      <c r="I10136" t="b">
        <v>0</v>
      </c>
      <c r="J10136" t="b">
        <v>0</v>
      </c>
      <c r="K10136" t="s">
        <v>41</v>
      </c>
      <c r="L10136" t="s">
        <v>60</v>
      </c>
      <c r="M10136">
        <v>92652</v>
      </c>
      <c r="N10136"/>
      <c r="O10136" t="s">
        <v>3072</v>
      </c>
      <c r="P10136" t="s">
        <v>3826</v>
      </c>
    </row>
    <row r="10137" spans="1:16" x14ac:dyDescent="0.25">
      <c r="A10137" t="s">
        <v>0</v>
      </c>
      <c r="B10137" t="s">
        <v>19751</v>
      </c>
      <c r="C10137" t="s">
        <v>112</v>
      </c>
      <c r="D10137" t="s">
        <v>2360</v>
      </c>
      <c r="E10137" t="s">
        <v>59</v>
      </c>
      <c r="F10137" t="b">
        <v>0</v>
      </c>
      <c r="G10137" t="s">
        <v>65</v>
      </c>
      <c r="H10137" s="1">
        <v>46129.918541666673</v>
      </c>
      <c r="I10137" t="b">
        <v>1</v>
      </c>
      <c r="J10137" t="b">
        <v>0</v>
      </c>
      <c r="K10137" t="s">
        <v>41</v>
      </c>
      <c r="L10137" t="s">
        <v>60</v>
      </c>
      <c r="M10137">
        <v>117757</v>
      </c>
      <c r="N10137"/>
      <c r="O10137" t="s">
        <v>1585</v>
      </c>
      <c r="P10137" t="s">
        <v>18299</v>
      </c>
    </row>
    <row r="10138" spans="1:16" x14ac:dyDescent="0.25">
      <c r="A10138" t="s">
        <v>1</v>
      </c>
      <c r="B10138" t="s">
        <v>19752</v>
      </c>
      <c r="C10138" t="s">
        <v>218</v>
      </c>
      <c r="D10138" t="s">
        <v>4526</v>
      </c>
      <c r="E10138" t="s">
        <v>59</v>
      </c>
      <c r="F10138" t="b">
        <v>0</v>
      </c>
      <c r="G10138" t="s">
        <v>89</v>
      </c>
      <c r="H10138" s="1">
        <v>46129.921053240738</v>
      </c>
      <c r="I10138" t="b">
        <v>1</v>
      </c>
      <c r="J10138" t="b">
        <v>0</v>
      </c>
      <c r="K10138" t="s">
        <v>41</v>
      </c>
      <c r="L10138" t="s">
        <v>60</v>
      </c>
      <c r="M10138">
        <v>125000</v>
      </c>
      <c r="N10138"/>
      <c r="O10138" t="s">
        <v>10744</v>
      </c>
      <c r="P10138" t="s">
        <v>666</v>
      </c>
    </row>
    <row r="10139" spans="1:16" x14ac:dyDescent="0.25">
      <c r="A10139" t="s">
        <v>0</v>
      </c>
      <c r="B10139" t="s">
        <v>19753</v>
      </c>
      <c r="C10139" t="s">
        <v>76</v>
      </c>
      <c r="D10139" t="s">
        <v>4346</v>
      </c>
      <c r="E10139" t="s">
        <v>88</v>
      </c>
      <c r="F10139" t="b">
        <v>1</v>
      </c>
      <c r="G10139" t="s">
        <v>41</v>
      </c>
      <c r="H10139" s="1">
        <v>46129.961423611108</v>
      </c>
      <c r="I10139" t="b">
        <v>1</v>
      </c>
      <c r="J10139" t="b">
        <v>0</v>
      </c>
      <c r="K10139" t="s">
        <v>41</v>
      </c>
      <c r="L10139" t="s">
        <v>74</v>
      </c>
      <c r="M10139"/>
      <c r="N10139">
        <v>65</v>
      </c>
      <c r="O10139" t="s">
        <v>19754</v>
      </c>
      <c r="P10139" t="s">
        <v>19755</v>
      </c>
    </row>
    <row r="10140" spans="1:16" x14ac:dyDescent="0.25">
      <c r="A10140" t="s">
        <v>2</v>
      </c>
      <c r="B10140" t="s">
        <v>19756</v>
      </c>
      <c r="C10140" t="s">
        <v>76</v>
      </c>
      <c r="D10140" t="s">
        <v>141</v>
      </c>
      <c r="E10140" t="s">
        <v>88</v>
      </c>
      <c r="F10140" t="b">
        <v>1</v>
      </c>
      <c r="G10140" t="s">
        <v>41</v>
      </c>
      <c r="H10140" s="1">
        <v>46129.962488425917</v>
      </c>
      <c r="I10140" t="b">
        <v>0</v>
      </c>
      <c r="J10140" t="b">
        <v>0</v>
      </c>
      <c r="K10140" t="s">
        <v>41</v>
      </c>
      <c r="L10140" t="s">
        <v>74</v>
      </c>
      <c r="M10140"/>
      <c r="N10140">
        <v>62.5</v>
      </c>
      <c r="O10140" t="s">
        <v>141</v>
      </c>
      <c r="P10140" t="s">
        <v>19757</v>
      </c>
    </row>
    <row r="10141" spans="1:16" x14ac:dyDescent="0.25">
      <c r="A10141" t="s">
        <v>1</v>
      </c>
      <c r="B10141" t="s">
        <v>19758</v>
      </c>
      <c r="C10141" t="s">
        <v>19759</v>
      </c>
      <c r="D10141" t="s">
        <v>18237</v>
      </c>
      <c r="E10141" t="s">
        <v>88</v>
      </c>
      <c r="F10141" t="b">
        <v>0</v>
      </c>
      <c r="G10141" t="s">
        <v>40</v>
      </c>
      <c r="H10141" s="1">
        <v>46129.964178240742</v>
      </c>
      <c r="I10141" t="b">
        <v>1</v>
      </c>
      <c r="J10141" t="b">
        <v>0</v>
      </c>
      <c r="K10141" t="s">
        <v>40</v>
      </c>
      <c r="L10141" t="s">
        <v>74</v>
      </c>
      <c r="M10141"/>
      <c r="N10141">
        <v>26</v>
      </c>
      <c r="O10141" t="s">
        <v>19760</v>
      </c>
      <c r="P10141" t="s">
        <v>208</v>
      </c>
    </row>
    <row r="10142" spans="1:16" x14ac:dyDescent="0.25">
      <c r="A10142" t="s">
        <v>5</v>
      </c>
      <c r="B10142" t="s">
        <v>19761</v>
      </c>
      <c r="C10142" t="s">
        <v>13</v>
      </c>
      <c r="D10142" t="s">
        <v>3761</v>
      </c>
      <c r="E10142" t="s">
        <v>59</v>
      </c>
      <c r="F10142" t="b">
        <v>0</v>
      </c>
      <c r="G10142" t="s">
        <v>13</v>
      </c>
      <c r="H10142" s="1">
        <v>46130.00209490741</v>
      </c>
      <c r="I10142" t="b">
        <v>0</v>
      </c>
      <c r="J10142" t="b">
        <v>0</v>
      </c>
      <c r="K10142" t="s">
        <v>13</v>
      </c>
      <c r="L10142" t="s">
        <v>60</v>
      </c>
      <c r="M10142">
        <v>109000</v>
      </c>
      <c r="N10142"/>
      <c r="O10142" t="s">
        <v>305</v>
      </c>
      <c r="P10142" t="s">
        <v>19762</v>
      </c>
    </row>
    <row r="10143" spans="1:16" x14ac:dyDescent="0.25">
      <c r="A10143" t="s">
        <v>1</v>
      </c>
      <c r="B10143" t="s">
        <v>19763</v>
      </c>
      <c r="C10143" t="s">
        <v>18</v>
      </c>
      <c r="D10143" t="s">
        <v>4515</v>
      </c>
      <c r="E10143" t="s">
        <v>59</v>
      </c>
      <c r="F10143" t="b">
        <v>0</v>
      </c>
      <c r="G10143" t="s">
        <v>18</v>
      </c>
      <c r="H10143" s="1">
        <v>46130.002384259264</v>
      </c>
      <c r="I10143" t="b">
        <v>1</v>
      </c>
      <c r="J10143" t="b">
        <v>0</v>
      </c>
      <c r="K10143" t="s">
        <v>18</v>
      </c>
      <c r="L10143" t="s">
        <v>60</v>
      </c>
      <c r="M10143">
        <v>700000</v>
      </c>
      <c r="N10143"/>
      <c r="O10143" t="s">
        <v>19764</v>
      </c>
      <c r="P10143" t="s">
        <v>19765</v>
      </c>
    </row>
    <row r="10144" spans="1:16" x14ac:dyDescent="0.25">
      <c r="A10144" t="s">
        <v>0</v>
      </c>
      <c r="B10144" t="s">
        <v>19766</v>
      </c>
      <c r="C10144" t="s">
        <v>11229</v>
      </c>
      <c r="D10144" t="s">
        <v>4587</v>
      </c>
      <c r="E10144" t="s">
        <v>232</v>
      </c>
      <c r="F10144" t="b">
        <v>0</v>
      </c>
      <c r="G10144" t="s">
        <v>40</v>
      </c>
      <c r="H10144" s="1">
        <v>46130.00309027778</v>
      </c>
      <c r="I10144" t="b">
        <v>1</v>
      </c>
      <c r="J10144" t="b">
        <v>0</v>
      </c>
      <c r="K10144" t="s">
        <v>40</v>
      </c>
      <c r="L10144" t="s">
        <v>60</v>
      </c>
      <c r="M10144">
        <v>60000</v>
      </c>
      <c r="N10144"/>
      <c r="O10144" t="s">
        <v>526</v>
      </c>
      <c r="P10144" t="s">
        <v>146</v>
      </c>
    </row>
    <row r="10145" spans="1:16" x14ac:dyDescent="0.25">
      <c r="A10145" t="s">
        <v>2</v>
      </c>
      <c r="B10145" t="s">
        <v>19767</v>
      </c>
      <c r="C10145" t="s">
        <v>41</v>
      </c>
      <c r="D10145" t="s">
        <v>4671</v>
      </c>
      <c r="E10145" t="s">
        <v>59</v>
      </c>
      <c r="F10145" t="b">
        <v>0</v>
      </c>
      <c r="G10145" t="s">
        <v>41</v>
      </c>
      <c r="H10145" s="1">
        <v>46130.004155092603</v>
      </c>
      <c r="I10145" t="b">
        <v>0</v>
      </c>
      <c r="J10145" t="b">
        <v>0</v>
      </c>
      <c r="K10145" t="s">
        <v>41</v>
      </c>
      <c r="L10145" t="s">
        <v>60</v>
      </c>
      <c r="M10145">
        <v>133694</v>
      </c>
      <c r="N10145"/>
      <c r="O10145" t="s">
        <v>3465</v>
      </c>
      <c r="P10145" t="s">
        <v>705</v>
      </c>
    </row>
    <row r="10146" spans="1:16" x14ac:dyDescent="0.25">
      <c r="A10146" t="s">
        <v>1</v>
      </c>
      <c r="B10146" t="s">
        <v>6630</v>
      </c>
      <c r="C10146" t="s">
        <v>194</v>
      </c>
      <c r="D10146" t="s">
        <v>4346</v>
      </c>
      <c r="E10146" t="s">
        <v>59</v>
      </c>
      <c r="F10146" t="b">
        <v>0</v>
      </c>
      <c r="G10146" t="s">
        <v>89</v>
      </c>
      <c r="H10146" s="1">
        <v>46130.004293981481</v>
      </c>
      <c r="I10146" t="b">
        <v>1</v>
      </c>
      <c r="J10146" t="b">
        <v>0</v>
      </c>
      <c r="K10146" t="s">
        <v>41</v>
      </c>
      <c r="L10146" t="s">
        <v>60</v>
      </c>
      <c r="M10146">
        <v>73500</v>
      </c>
      <c r="N10146"/>
      <c r="O10146" t="s">
        <v>19768</v>
      </c>
      <c r="P10146" t="s">
        <v>19769</v>
      </c>
    </row>
    <row r="10147" spans="1:16" x14ac:dyDescent="0.25">
      <c r="A10147" t="s">
        <v>6</v>
      </c>
      <c r="B10147" t="s">
        <v>19770</v>
      </c>
      <c r="C10147" t="s">
        <v>319</v>
      </c>
      <c r="D10147" t="s">
        <v>4346</v>
      </c>
      <c r="E10147" t="s">
        <v>59</v>
      </c>
      <c r="F10147" t="b">
        <v>0</v>
      </c>
      <c r="G10147" t="s">
        <v>65</v>
      </c>
      <c r="H10147" s="1">
        <v>46130.044930555552</v>
      </c>
      <c r="I10147" t="b">
        <v>0</v>
      </c>
      <c r="J10147" t="b">
        <v>0</v>
      </c>
      <c r="K10147" t="s">
        <v>41</v>
      </c>
      <c r="L10147" t="s">
        <v>60</v>
      </c>
      <c r="M10147">
        <v>181500</v>
      </c>
      <c r="N10147"/>
      <c r="O10147" t="s">
        <v>19771</v>
      </c>
      <c r="P10147" t="s">
        <v>19772</v>
      </c>
    </row>
    <row r="10148" spans="1:16" x14ac:dyDescent="0.25">
      <c r="A10148" t="s">
        <v>5</v>
      </c>
      <c r="B10148" t="s">
        <v>5205</v>
      </c>
      <c r="C10148" t="s">
        <v>115</v>
      </c>
      <c r="D10148" t="s">
        <v>4346</v>
      </c>
      <c r="E10148" t="s">
        <v>59</v>
      </c>
      <c r="F10148" t="b">
        <v>0</v>
      </c>
      <c r="G10148" t="s">
        <v>89</v>
      </c>
      <c r="H10148" s="1">
        <v>46130.045983796299</v>
      </c>
      <c r="I10148" t="b">
        <v>0</v>
      </c>
      <c r="J10148" t="b">
        <v>0</v>
      </c>
      <c r="K10148" t="s">
        <v>41</v>
      </c>
      <c r="L10148" t="s">
        <v>60</v>
      </c>
      <c r="M10148">
        <v>157500</v>
      </c>
      <c r="N10148"/>
      <c r="O10148" t="s">
        <v>444</v>
      </c>
      <c r="P10148" t="s">
        <v>5206</v>
      </c>
    </row>
    <row r="10149" spans="1:16" x14ac:dyDescent="0.25">
      <c r="A10149" t="s">
        <v>1</v>
      </c>
      <c r="B10149" t="s">
        <v>1</v>
      </c>
      <c r="C10149" t="s">
        <v>1250</v>
      </c>
      <c r="D10149" t="s">
        <v>2360</v>
      </c>
      <c r="E10149" t="s">
        <v>59</v>
      </c>
      <c r="F10149" t="b">
        <v>0</v>
      </c>
      <c r="G10149" t="s">
        <v>89</v>
      </c>
      <c r="H10149" s="1">
        <v>46130.087569444448</v>
      </c>
      <c r="I10149" t="b">
        <v>0</v>
      </c>
      <c r="J10149" t="b">
        <v>0</v>
      </c>
      <c r="K10149" t="s">
        <v>41</v>
      </c>
      <c r="L10149" t="s">
        <v>60</v>
      </c>
      <c r="M10149">
        <v>127800</v>
      </c>
      <c r="N10149"/>
      <c r="O10149" t="s">
        <v>959</v>
      </c>
      <c r="P10149" t="s">
        <v>19773</v>
      </c>
    </row>
    <row r="10150" spans="1:16" x14ac:dyDescent="0.25">
      <c r="A10150" t="s">
        <v>1</v>
      </c>
      <c r="B10150" t="s">
        <v>19774</v>
      </c>
      <c r="C10150" t="s">
        <v>1384</v>
      </c>
      <c r="D10150" t="s">
        <v>2360</v>
      </c>
      <c r="E10150" t="s">
        <v>59</v>
      </c>
      <c r="F10150" t="b">
        <v>0</v>
      </c>
      <c r="G10150" t="s">
        <v>89</v>
      </c>
      <c r="H10150" s="1">
        <v>46130.087592592587</v>
      </c>
      <c r="I10150" t="b">
        <v>0</v>
      </c>
      <c r="J10150" t="b">
        <v>0</v>
      </c>
      <c r="K10150" t="s">
        <v>41</v>
      </c>
      <c r="L10150" t="s">
        <v>60</v>
      </c>
      <c r="M10150">
        <v>102738</v>
      </c>
      <c r="N10150"/>
      <c r="O10150" t="s">
        <v>19775</v>
      </c>
      <c r="P10150" t="s">
        <v>19776</v>
      </c>
    </row>
    <row r="10151" spans="1:16" x14ac:dyDescent="0.25">
      <c r="A10151" t="s">
        <v>8</v>
      </c>
      <c r="B10151" t="s">
        <v>8028</v>
      </c>
      <c r="C10151" t="s">
        <v>76</v>
      </c>
      <c r="D10151" t="s">
        <v>4633</v>
      </c>
      <c r="E10151" t="s">
        <v>59</v>
      </c>
      <c r="F10151" t="b">
        <v>1</v>
      </c>
      <c r="G10151" t="s">
        <v>26</v>
      </c>
      <c r="H10151" s="1">
        <v>46130.088680555556</v>
      </c>
      <c r="I10151" t="b">
        <v>0</v>
      </c>
      <c r="J10151" t="b">
        <v>0</v>
      </c>
      <c r="K10151" t="s">
        <v>26</v>
      </c>
      <c r="L10151" t="s">
        <v>60</v>
      </c>
      <c r="M10151">
        <v>950000</v>
      </c>
      <c r="N10151"/>
      <c r="O10151" t="s">
        <v>10491</v>
      </c>
      <c r="P10151" t="s">
        <v>10492</v>
      </c>
    </row>
    <row r="10152" spans="1:16" x14ac:dyDescent="0.25">
      <c r="A10152" t="s">
        <v>1</v>
      </c>
      <c r="B10152" t="s">
        <v>19777</v>
      </c>
      <c r="C10152" t="s">
        <v>112</v>
      </c>
      <c r="D10152" t="s">
        <v>4756</v>
      </c>
      <c r="E10152" t="s">
        <v>59</v>
      </c>
      <c r="F10152" t="b">
        <v>0</v>
      </c>
      <c r="G10152" t="s">
        <v>89</v>
      </c>
      <c r="H10152" s="1">
        <v>46130.174432870372</v>
      </c>
      <c r="I10152" t="b">
        <v>0</v>
      </c>
      <c r="J10152" t="b">
        <v>0</v>
      </c>
      <c r="K10152" t="s">
        <v>41</v>
      </c>
      <c r="L10152" t="s">
        <v>60</v>
      </c>
      <c r="M10152">
        <v>120000</v>
      </c>
      <c r="N10152"/>
      <c r="O10152" t="s">
        <v>19778</v>
      </c>
      <c r="P10152" t="s">
        <v>85</v>
      </c>
    </row>
    <row r="10153" spans="1:16" x14ac:dyDescent="0.25">
      <c r="A10153" t="s">
        <v>2</v>
      </c>
      <c r="B10153" t="s">
        <v>1398</v>
      </c>
      <c r="C10153" t="s">
        <v>71</v>
      </c>
      <c r="D10153" t="s">
        <v>4346</v>
      </c>
      <c r="E10153" t="s">
        <v>232</v>
      </c>
      <c r="F10153" t="b">
        <v>0</v>
      </c>
      <c r="G10153" t="s">
        <v>73</v>
      </c>
      <c r="H10153" s="1">
        <v>46130.251018518517</v>
      </c>
      <c r="I10153" t="b">
        <v>0</v>
      </c>
      <c r="J10153" t="b">
        <v>0</v>
      </c>
      <c r="K10153" t="s">
        <v>41</v>
      </c>
      <c r="L10153" t="s">
        <v>60</v>
      </c>
      <c r="M10153">
        <v>51000</v>
      </c>
      <c r="N10153"/>
      <c r="O10153" t="s">
        <v>1046</v>
      </c>
      <c r="P10153" t="s">
        <v>1482</v>
      </c>
    </row>
    <row r="10154" spans="1:16" x14ac:dyDescent="0.25">
      <c r="A10154" t="s">
        <v>1</v>
      </c>
      <c r="B10154" t="s">
        <v>19779</v>
      </c>
      <c r="C10154" t="s">
        <v>1255</v>
      </c>
      <c r="D10154" t="s">
        <v>6323</v>
      </c>
      <c r="E10154" t="s">
        <v>621</v>
      </c>
      <c r="F10154" t="b">
        <v>0</v>
      </c>
      <c r="G10154" t="s">
        <v>89</v>
      </c>
      <c r="H10154" s="1">
        <v>46130.253425925926</v>
      </c>
      <c r="I10154" t="b">
        <v>0</v>
      </c>
      <c r="J10154" t="b">
        <v>0</v>
      </c>
      <c r="K10154" t="s">
        <v>41</v>
      </c>
      <c r="L10154" t="s">
        <v>60</v>
      </c>
      <c r="M10154">
        <v>40302</v>
      </c>
      <c r="N10154"/>
      <c r="O10154" t="s">
        <v>19780</v>
      </c>
      <c r="P10154" t="s">
        <v>19781</v>
      </c>
    </row>
    <row r="10155" spans="1:16" x14ac:dyDescent="0.25">
      <c r="A10155" t="s">
        <v>7</v>
      </c>
      <c r="B10155" t="s">
        <v>19782</v>
      </c>
      <c r="C10155" t="s">
        <v>360</v>
      </c>
      <c r="D10155" t="s">
        <v>4346</v>
      </c>
      <c r="E10155" t="s">
        <v>59</v>
      </c>
      <c r="F10155" t="b">
        <v>0</v>
      </c>
      <c r="G10155" t="s">
        <v>41</v>
      </c>
      <c r="H10155" s="1">
        <v>46130.293865740743</v>
      </c>
      <c r="I10155" t="b">
        <v>0</v>
      </c>
      <c r="J10155" t="b">
        <v>0</v>
      </c>
      <c r="K10155" t="s">
        <v>41</v>
      </c>
      <c r="L10155" t="s">
        <v>74</v>
      </c>
      <c r="M10155"/>
      <c r="N10155">
        <v>44.209999999999987</v>
      </c>
      <c r="O10155" t="s">
        <v>2595</v>
      </c>
      <c r="P10155" t="s">
        <v>3201</v>
      </c>
    </row>
    <row r="10156" spans="1:16" x14ac:dyDescent="0.25">
      <c r="A10156" t="s">
        <v>0</v>
      </c>
      <c r="B10156" t="s">
        <v>19783</v>
      </c>
      <c r="C10156" t="s">
        <v>2139</v>
      </c>
      <c r="D10156" t="s">
        <v>4346</v>
      </c>
      <c r="E10156" t="s">
        <v>132</v>
      </c>
      <c r="F10156" t="b">
        <v>0</v>
      </c>
      <c r="G10156" t="s">
        <v>77</v>
      </c>
      <c r="H10156" s="1">
        <v>46130.334351851852</v>
      </c>
      <c r="I10156" t="b">
        <v>0</v>
      </c>
      <c r="J10156" t="b">
        <v>0</v>
      </c>
      <c r="K10156" t="s">
        <v>41</v>
      </c>
      <c r="L10156" t="s">
        <v>74</v>
      </c>
      <c r="M10156"/>
      <c r="N10156">
        <v>35</v>
      </c>
      <c r="O10156" t="s">
        <v>19784</v>
      </c>
      <c r="P10156" t="s">
        <v>5358</v>
      </c>
    </row>
    <row r="10157" spans="1:16" x14ac:dyDescent="0.25">
      <c r="A10157" t="s">
        <v>2</v>
      </c>
      <c r="B10157" t="s">
        <v>19785</v>
      </c>
      <c r="C10157" t="s">
        <v>1088</v>
      </c>
      <c r="D10157" t="s">
        <v>4346</v>
      </c>
      <c r="E10157" t="s">
        <v>59</v>
      </c>
      <c r="F10157" t="b">
        <v>0</v>
      </c>
      <c r="G10157" t="s">
        <v>77</v>
      </c>
      <c r="H10157" s="1">
        <v>46130.335636574076</v>
      </c>
      <c r="I10157" t="b">
        <v>0</v>
      </c>
      <c r="J10157" t="b">
        <v>0</v>
      </c>
      <c r="K10157" t="s">
        <v>41</v>
      </c>
      <c r="L10157" t="s">
        <v>60</v>
      </c>
      <c r="M10157">
        <v>226500</v>
      </c>
      <c r="N10157"/>
      <c r="O10157" t="s">
        <v>402</v>
      </c>
      <c r="P10157" t="s">
        <v>9061</v>
      </c>
    </row>
    <row r="10158" spans="1:16" x14ac:dyDescent="0.25">
      <c r="A10158" t="s">
        <v>2</v>
      </c>
      <c r="B10158" t="s">
        <v>4836</v>
      </c>
      <c r="C10158" t="s">
        <v>112</v>
      </c>
      <c r="D10158" t="s">
        <v>4346</v>
      </c>
      <c r="E10158" t="s">
        <v>59</v>
      </c>
      <c r="F10158" t="b">
        <v>0</v>
      </c>
      <c r="G10158" t="s">
        <v>65</v>
      </c>
      <c r="H10158" s="1">
        <v>46130.335682870369</v>
      </c>
      <c r="I10158" t="b">
        <v>0</v>
      </c>
      <c r="J10158" t="b">
        <v>0</v>
      </c>
      <c r="K10158" t="s">
        <v>41</v>
      </c>
      <c r="L10158" t="s">
        <v>60</v>
      </c>
      <c r="M10158">
        <v>206000</v>
      </c>
      <c r="N10158"/>
      <c r="O10158" t="s">
        <v>4837</v>
      </c>
      <c r="P10158" t="s">
        <v>4647</v>
      </c>
    </row>
    <row r="10159" spans="1:16" x14ac:dyDescent="0.25">
      <c r="A10159" t="s">
        <v>8</v>
      </c>
      <c r="B10159" t="s">
        <v>19786</v>
      </c>
      <c r="C10159" t="s">
        <v>162</v>
      </c>
      <c r="D10159" t="s">
        <v>4346</v>
      </c>
      <c r="E10159" t="s">
        <v>59</v>
      </c>
      <c r="F10159" t="b">
        <v>0</v>
      </c>
      <c r="G10159" t="s">
        <v>73</v>
      </c>
      <c r="H10159" s="1">
        <v>46130.335694444453</v>
      </c>
      <c r="I10159" t="b">
        <v>0</v>
      </c>
      <c r="J10159" t="b">
        <v>0</v>
      </c>
      <c r="K10159" t="s">
        <v>41</v>
      </c>
      <c r="L10159" t="s">
        <v>60</v>
      </c>
      <c r="M10159">
        <v>205000</v>
      </c>
      <c r="N10159"/>
      <c r="O10159" t="s">
        <v>1183</v>
      </c>
      <c r="P10159" t="s">
        <v>8680</v>
      </c>
    </row>
    <row r="10160" spans="1:16" x14ac:dyDescent="0.25">
      <c r="A10160" t="s">
        <v>2</v>
      </c>
      <c r="B10160" t="s">
        <v>19358</v>
      </c>
      <c r="C10160" t="s">
        <v>929</v>
      </c>
      <c r="D10160" t="s">
        <v>4346</v>
      </c>
      <c r="E10160" t="s">
        <v>59</v>
      </c>
      <c r="F10160" t="b">
        <v>0</v>
      </c>
      <c r="G10160" t="s">
        <v>65</v>
      </c>
      <c r="H10160" s="1">
        <v>46130.335694444453</v>
      </c>
      <c r="I10160" t="b">
        <v>0</v>
      </c>
      <c r="J10160" t="b">
        <v>0</v>
      </c>
      <c r="K10160" t="s">
        <v>41</v>
      </c>
      <c r="L10160" t="s">
        <v>60</v>
      </c>
      <c r="M10160">
        <v>160000</v>
      </c>
      <c r="N10160"/>
      <c r="O10160" t="s">
        <v>1183</v>
      </c>
      <c r="P10160" t="s">
        <v>19359</v>
      </c>
    </row>
    <row r="10161" spans="1:16" x14ac:dyDescent="0.25">
      <c r="A10161" t="s">
        <v>1</v>
      </c>
      <c r="B10161" t="s">
        <v>19787</v>
      </c>
      <c r="C10161" t="s">
        <v>1255</v>
      </c>
      <c r="D10161" t="s">
        <v>6323</v>
      </c>
      <c r="E10161" t="s">
        <v>621</v>
      </c>
      <c r="F10161" t="b">
        <v>0</v>
      </c>
      <c r="G10161" t="s">
        <v>89</v>
      </c>
      <c r="H10161" s="1">
        <v>46130.336759259262</v>
      </c>
      <c r="I10161" t="b">
        <v>0</v>
      </c>
      <c r="J10161" t="b">
        <v>0</v>
      </c>
      <c r="K10161" t="s">
        <v>41</v>
      </c>
      <c r="L10161" t="s">
        <v>60</v>
      </c>
      <c r="M10161">
        <v>40302</v>
      </c>
      <c r="N10161"/>
      <c r="O10161" t="s">
        <v>19780</v>
      </c>
      <c r="P10161" t="s">
        <v>19781</v>
      </c>
    </row>
    <row r="10162" spans="1:16" x14ac:dyDescent="0.25">
      <c r="A10162" t="s">
        <v>1</v>
      </c>
      <c r="B10162" t="s">
        <v>7430</v>
      </c>
      <c r="C10162" t="s">
        <v>190</v>
      </c>
      <c r="D10162" t="s">
        <v>4346</v>
      </c>
      <c r="E10162" t="s">
        <v>59</v>
      </c>
      <c r="F10162" t="b">
        <v>0</v>
      </c>
      <c r="G10162" t="s">
        <v>89</v>
      </c>
      <c r="H10162" s="1">
        <v>46130.336793981478</v>
      </c>
      <c r="I10162" t="b">
        <v>1</v>
      </c>
      <c r="J10162" t="b">
        <v>0</v>
      </c>
      <c r="K10162" t="s">
        <v>41</v>
      </c>
      <c r="L10162" t="s">
        <v>60</v>
      </c>
      <c r="M10162">
        <v>155500</v>
      </c>
      <c r="N10162"/>
      <c r="O10162" t="s">
        <v>1183</v>
      </c>
      <c r="P10162" t="s">
        <v>7431</v>
      </c>
    </row>
    <row r="10163" spans="1:16" x14ac:dyDescent="0.25">
      <c r="A10163" t="s">
        <v>5</v>
      </c>
      <c r="B10163" t="s">
        <v>17426</v>
      </c>
      <c r="C10163" t="s">
        <v>1286</v>
      </c>
      <c r="D10163" t="s">
        <v>4346</v>
      </c>
      <c r="E10163" t="s">
        <v>59</v>
      </c>
      <c r="F10163" t="b">
        <v>0</v>
      </c>
      <c r="G10163" t="s">
        <v>68</v>
      </c>
      <c r="H10163" s="1">
        <v>46130.336805555547</v>
      </c>
      <c r="I10163" t="b">
        <v>0</v>
      </c>
      <c r="J10163" t="b">
        <v>0</v>
      </c>
      <c r="K10163" t="s">
        <v>41</v>
      </c>
      <c r="L10163" t="s">
        <v>60</v>
      </c>
      <c r="M10163">
        <v>178000</v>
      </c>
      <c r="N10163"/>
      <c r="O10163" t="s">
        <v>1183</v>
      </c>
      <c r="P10163" t="s">
        <v>15737</v>
      </c>
    </row>
    <row r="10164" spans="1:16" x14ac:dyDescent="0.25">
      <c r="A10164" t="s">
        <v>1</v>
      </c>
      <c r="B10164" t="s">
        <v>19425</v>
      </c>
      <c r="C10164" t="s">
        <v>162</v>
      </c>
      <c r="D10164" t="s">
        <v>4346</v>
      </c>
      <c r="E10164" t="s">
        <v>59</v>
      </c>
      <c r="F10164" t="b">
        <v>0</v>
      </c>
      <c r="G10164" t="s">
        <v>73</v>
      </c>
      <c r="H10164" s="1">
        <v>46130.336817129632</v>
      </c>
      <c r="I10164" t="b">
        <v>1</v>
      </c>
      <c r="J10164" t="b">
        <v>0</v>
      </c>
      <c r="K10164" t="s">
        <v>41</v>
      </c>
      <c r="L10164" t="s">
        <v>60</v>
      </c>
      <c r="M10164">
        <v>169000</v>
      </c>
      <c r="N10164"/>
      <c r="O10164" t="s">
        <v>577</v>
      </c>
      <c r="P10164" t="s">
        <v>1392</v>
      </c>
    </row>
    <row r="10165" spans="1:16" x14ac:dyDescent="0.25">
      <c r="A10165" t="s">
        <v>7</v>
      </c>
      <c r="B10165" t="s">
        <v>19788</v>
      </c>
      <c r="C10165" t="s">
        <v>19789</v>
      </c>
      <c r="D10165" t="s">
        <v>4526</v>
      </c>
      <c r="E10165" t="s">
        <v>59</v>
      </c>
      <c r="F10165" t="b">
        <v>0</v>
      </c>
      <c r="G10165" t="s">
        <v>89</v>
      </c>
      <c r="H10165" s="1">
        <v>46130.336840277778</v>
      </c>
      <c r="I10165" t="b">
        <v>0</v>
      </c>
      <c r="J10165" t="b">
        <v>0</v>
      </c>
      <c r="K10165" t="s">
        <v>41</v>
      </c>
      <c r="L10165" t="s">
        <v>74</v>
      </c>
      <c r="M10165"/>
      <c r="N10165">
        <v>69.5</v>
      </c>
      <c r="O10165" t="s">
        <v>14684</v>
      </c>
      <c r="P10165" t="s">
        <v>19790</v>
      </c>
    </row>
    <row r="10166" spans="1:16" x14ac:dyDescent="0.25">
      <c r="A10166" t="s">
        <v>8</v>
      </c>
      <c r="B10166" t="s">
        <v>19791</v>
      </c>
      <c r="C10166" t="s">
        <v>76</v>
      </c>
      <c r="D10166" t="s">
        <v>4550</v>
      </c>
      <c r="E10166" t="s">
        <v>621</v>
      </c>
      <c r="F10166" t="b">
        <v>1</v>
      </c>
      <c r="G10166" t="s">
        <v>13</v>
      </c>
      <c r="H10166" s="1">
        <v>46130.337164351848</v>
      </c>
      <c r="I10166" t="b">
        <v>0</v>
      </c>
      <c r="J10166" t="b">
        <v>0</v>
      </c>
      <c r="K10166" t="s">
        <v>13</v>
      </c>
      <c r="L10166" t="s">
        <v>74</v>
      </c>
      <c r="M10166"/>
      <c r="N10166">
        <v>50</v>
      </c>
      <c r="O10166" t="s">
        <v>4388</v>
      </c>
      <c r="P10166" t="s">
        <v>19792</v>
      </c>
    </row>
    <row r="10167" spans="1:16" x14ac:dyDescent="0.25">
      <c r="A10167" t="s">
        <v>2</v>
      </c>
      <c r="B10167" t="s">
        <v>2</v>
      </c>
      <c r="C10167" t="s">
        <v>473</v>
      </c>
      <c r="D10167" t="s">
        <v>4346</v>
      </c>
      <c r="E10167" t="s">
        <v>59</v>
      </c>
      <c r="F10167" t="b">
        <v>0</v>
      </c>
      <c r="G10167" t="s">
        <v>65</v>
      </c>
      <c r="H10167" s="1">
        <v>46130.377349537041</v>
      </c>
      <c r="I10167" t="b">
        <v>0</v>
      </c>
      <c r="J10167" t="b">
        <v>0</v>
      </c>
      <c r="K10167" t="s">
        <v>41</v>
      </c>
      <c r="L10167" t="s">
        <v>60</v>
      </c>
      <c r="M10167">
        <v>195000</v>
      </c>
      <c r="N10167"/>
      <c r="O10167" t="s">
        <v>521</v>
      </c>
      <c r="P10167" t="s">
        <v>19793</v>
      </c>
    </row>
    <row r="10168" spans="1:16" x14ac:dyDescent="0.25">
      <c r="A10168" t="s">
        <v>2</v>
      </c>
      <c r="B10168" t="s">
        <v>19794</v>
      </c>
      <c r="C10168" t="s">
        <v>112</v>
      </c>
      <c r="D10168" t="s">
        <v>4346</v>
      </c>
      <c r="E10168" t="s">
        <v>59</v>
      </c>
      <c r="F10168" t="b">
        <v>0</v>
      </c>
      <c r="G10168" t="s">
        <v>65</v>
      </c>
      <c r="H10168" s="1">
        <v>46130.377349537041</v>
      </c>
      <c r="I10168" t="b">
        <v>0</v>
      </c>
      <c r="J10168" t="b">
        <v>0</v>
      </c>
      <c r="K10168" t="s">
        <v>41</v>
      </c>
      <c r="L10168" t="s">
        <v>60</v>
      </c>
      <c r="M10168">
        <v>110900</v>
      </c>
      <c r="N10168"/>
      <c r="O10168" t="s">
        <v>11745</v>
      </c>
      <c r="P10168" t="s">
        <v>19795</v>
      </c>
    </row>
    <row r="10169" spans="1:16" x14ac:dyDescent="0.25">
      <c r="A10169" t="s">
        <v>1</v>
      </c>
      <c r="B10169" t="s">
        <v>19796</v>
      </c>
      <c r="C10169" t="s">
        <v>330</v>
      </c>
      <c r="D10169" t="s">
        <v>4346</v>
      </c>
      <c r="F10169" t="b">
        <v>0</v>
      </c>
      <c r="G10169" t="s">
        <v>89</v>
      </c>
      <c r="H10169" s="1">
        <v>46130.378425925926</v>
      </c>
      <c r="I10169" t="b">
        <v>0</v>
      </c>
      <c r="J10169" t="b">
        <v>0</v>
      </c>
      <c r="K10169" t="s">
        <v>41</v>
      </c>
      <c r="L10169" t="s">
        <v>74</v>
      </c>
      <c r="M10169"/>
      <c r="N10169">
        <v>80</v>
      </c>
      <c r="O10169" t="s">
        <v>9968</v>
      </c>
      <c r="P10169" t="s">
        <v>19797</v>
      </c>
    </row>
    <row r="10170" spans="1:16" x14ac:dyDescent="0.25">
      <c r="A10170" t="s">
        <v>1</v>
      </c>
      <c r="B10170" t="s">
        <v>19798</v>
      </c>
      <c r="C10170" t="s">
        <v>956</v>
      </c>
      <c r="D10170" t="s">
        <v>5493</v>
      </c>
      <c r="E10170" t="s">
        <v>59</v>
      </c>
      <c r="F10170" t="b">
        <v>0</v>
      </c>
      <c r="G10170" t="s">
        <v>68</v>
      </c>
      <c r="H10170" s="1">
        <v>46130.378449074073</v>
      </c>
      <c r="I10170" t="b">
        <v>1</v>
      </c>
      <c r="J10170" t="b">
        <v>0</v>
      </c>
      <c r="K10170" t="s">
        <v>41</v>
      </c>
      <c r="L10170" t="s">
        <v>60</v>
      </c>
      <c r="M10170">
        <v>128500</v>
      </c>
      <c r="N10170"/>
      <c r="O10170" t="s">
        <v>19799</v>
      </c>
      <c r="P10170" t="s">
        <v>19800</v>
      </c>
    </row>
    <row r="10171" spans="1:16" x14ac:dyDescent="0.25">
      <c r="A10171" t="s">
        <v>0</v>
      </c>
      <c r="B10171" t="s">
        <v>19801</v>
      </c>
      <c r="C10171" t="s">
        <v>165</v>
      </c>
      <c r="D10171" t="s">
        <v>4756</v>
      </c>
      <c r="E10171" t="s">
        <v>59</v>
      </c>
      <c r="F10171" t="b">
        <v>0</v>
      </c>
      <c r="G10171" t="s">
        <v>73</v>
      </c>
      <c r="H10171" s="1">
        <v>46130.417685185188</v>
      </c>
      <c r="I10171" t="b">
        <v>0</v>
      </c>
      <c r="J10171" t="b">
        <v>0</v>
      </c>
      <c r="K10171" t="s">
        <v>41</v>
      </c>
      <c r="L10171" t="s">
        <v>60</v>
      </c>
      <c r="M10171">
        <v>120000</v>
      </c>
      <c r="N10171"/>
      <c r="O10171" t="s">
        <v>12113</v>
      </c>
      <c r="P10171" t="s">
        <v>261</v>
      </c>
    </row>
    <row r="10172" spans="1:16" x14ac:dyDescent="0.25">
      <c r="A10172" t="s">
        <v>0</v>
      </c>
      <c r="B10172" t="s">
        <v>1284</v>
      </c>
      <c r="C10172" t="s">
        <v>3585</v>
      </c>
      <c r="D10172" t="s">
        <v>2360</v>
      </c>
      <c r="E10172" t="s">
        <v>59</v>
      </c>
      <c r="F10172" t="b">
        <v>0</v>
      </c>
      <c r="G10172" t="s">
        <v>77</v>
      </c>
      <c r="H10172" s="1">
        <v>46130.417685185188</v>
      </c>
      <c r="I10172" t="b">
        <v>0</v>
      </c>
      <c r="J10172" t="b">
        <v>0</v>
      </c>
      <c r="K10172" t="s">
        <v>41</v>
      </c>
      <c r="L10172" t="s">
        <v>60</v>
      </c>
      <c r="M10172">
        <v>82200</v>
      </c>
      <c r="N10172"/>
      <c r="O10172" t="s">
        <v>19802</v>
      </c>
      <c r="P10172" t="s">
        <v>233</v>
      </c>
    </row>
    <row r="10173" spans="1:16" x14ac:dyDescent="0.25">
      <c r="A10173" t="s">
        <v>0</v>
      </c>
      <c r="B10173" t="s">
        <v>0</v>
      </c>
      <c r="C10173" t="s">
        <v>4013</v>
      </c>
      <c r="D10173" t="s">
        <v>2360</v>
      </c>
      <c r="E10173" t="s">
        <v>59</v>
      </c>
      <c r="F10173" t="b">
        <v>0</v>
      </c>
      <c r="G10173" t="s">
        <v>77</v>
      </c>
      <c r="H10173" s="1">
        <v>46130.417685185188</v>
      </c>
      <c r="I10173" t="b">
        <v>0</v>
      </c>
      <c r="J10173" t="b">
        <v>0</v>
      </c>
      <c r="K10173" t="s">
        <v>41</v>
      </c>
      <c r="L10173" t="s">
        <v>60</v>
      </c>
      <c r="M10173">
        <v>77500</v>
      </c>
      <c r="N10173"/>
      <c r="O10173" t="s">
        <v>19750</v>
      </c>
      <c r="P10173" t="s">
        <v>1482</v>
      </c>
    </row>
    <row r="10174" spans="1:16" x14ac:dyDescent="0.25">
      <c r="A10174" t="s">
        <v>3</v>
      </c>
      <c r="B10174" t="s">
        <v>19803</v>
      </c>
      <c r="C10174" t="s">
        <v>237</v>
      </c>
      <c r="D10174" t="s">
        <v>4526</v>
      </c>
      <c r="E10174" t="s">
        <v>88</v>
      </c>
      <c r="F10174" t="b">
        <v>0</v>
      </c>
      <c r="G10174" t="s">
        <v>89</v>
      </c>
      <c r="H10174" s="1">
        <v>46130.417685185188</v>
      </c>
      <c r="I10174" t="b">
        <v>1</v>
      </c>
      <c r="J10174" t="b">
        <v>0</v>
      </c>
      <c r="K10174" t="s">
        <v>41</v>
      </c>
      <c r="L10174" t="s">
        <v>74</v>
      </c>
      <c r="M10174"/>
      <c r="N10174">
        <v>62.5</v>
      </c>
      <c r="O10174" t="s">
        <v>4487</v>
      </c>
      <c r="P10174" t="s">
        <v>19804</v>
      </c>
    </row>
    <row r="10175" spans="1:16" x14ac:dyDescent="0.25">
      <c r="A10175" t="s">
        <v>1</v>
      </c>
      <c r="B10175" t="s">
        <v>17324</v>
      </c>
      <c r="C10175" t="s">
        <v>3130</v>
      </c>
      <c r="D10175" t="s">
        <v>4526</v>
      </c>
      <c r="E10175" t="s">
        <v>88</v>
      </c>
      <c r="F10175" t="b">
        <v>0</v>
      </c>
      <c r="G10175" t="s">
        <v>89</v>
      </c>
      <c r="H10175" s="1">
        <v>46130.417685185188</v>
      </c>
      <c r="I10175" t="b">
        <v>0</v>
      </c>
      <c r="J10175" t="b">
        <v>0</v>
      </c>
      <c r="K10175" t="s">
        <v>41</v>
      </c>
      <c r="L10175" t="s">
        <v>74</v>
      </c>
      <c r="M10175"/>
      <c r="N10175">
        <v>34.25</v>
      </c>
      <c r="O10175" t="s">
        <v>4487</v>
      </c>
      <c r="P10175" t="s">
        <v>17325</v>
      </c>
    </row>
    <row r="10176" spans="1:16" x14ac:dyDescent="0.25">
      <c r="A10176" t="s">
        <v>2</v>
      </c>
      <c r="B10176" t="s">
        <v>2</v>
      </c>
      <c r="C10176" t="s">
        <v>2389</v>
      </c>
      <c r="D10176" t="s">
        <v>2360</v>
      </c>
      <c r="E10176" t="s">
        <v>59</v>
      </c>
      <c r="F10176" t="b">
        <v>0</v>
      </c>
      <c r="G10176" t="s">
        <v>65</v>
      </c>
      <c r="H10176" s="1">
        <v>46130.417743055557</v>
      </c>
      <c r="I10176" t="b">
        <v>0</v>
      </c>
      <c r="J10176" t="b">
        <v>0</v>
      </c>
      <c r="K10176" t="s">
        <v>41</v>
      </c>
      <c r="L10176" t="s">
        <v>60</v>
      </c>
      <c r="M10176">
        <v>145000</v>
      </c>
      <c r="N10176"/>
      <c r="O10176" t="s">
        <v>8800</v>
      </c>
      <c r="P10176" t="s">
        <v>310</v>
      </c>
    </row>
    <row r="10177" spans="1:16" x14ac:dyDescent="0.25">
      <c r="A10177" t="s">
        <v>2</v>
      </c>
      <c r="B10177" t="s">
        <v>15278</v>
      </c>
      <c r="C10177" t="s">
        <v>733</v>
      </c>
      <c r="D10177" t="s">
        <v>2360</v>
      </c>
      <c r="E10177" t="s">
        <v>59</v>
      </c>
      <c r="F10177" t="b">
        <v>0</v>
      </c>
      <c r="G10177" t="s">
        <v>77</v>
      </c>
      <c r="H10177" s="1">
        <v>46130.418969907398</v>
      </c>
      <c r="I10177" t="b">
        <v>0</v>
      </c>
      <c r="J10177" t="b">
        <v>0</v>
      </c>
      <c r="K10177" t="s">
        <v>41</v>
      </c>
      <c r="L10177" t="s">
        <v>60</v>
      </c>
      <c r="M10177">
        <v>198000</v>
      </c>
      <c r="N10177"/>
      <c r="O10177" t="s">
        <v>424</v>
      </c>
      <c r="P10177" t="s">
        <v>5247</v>
      </c>
    </row>
    <row r="10178" spans="1:16" x14ac:dyDescent="0.25">
      <c r="A10178" t="s">
        <v>2</v>
      </c>
      <c r="B10178" t="s">
        <v>2</v>
      </c>
      <c r="C10178" t="s">
        <v>978</v>
      </c>
      <c r="D10178" t="s">
        <v>2360</v>
      </c>
      <c r="E10178" t="s">
        <v>59</v>
      </c>
      <c r="F10178" t="b">
        <v>0</v>
      </c>
      <c r="G10178" t="s">
        <v>77</v>
      </c>
      <c r="H10178" s="1">
        <v>46130.418969907398</v>
      </c>
      <c r="I10178" t="b">
        <v>0</v>
      </c>
      <c r="J10178" t="b">
        <v>0</v>
      </c>
      <c r="K10178" t="s">
        <v>41</v>
      </c>
      <c r="L10178" t="s">
        <v>60</v>
      </c>
      <c r="M10178">
        <v>160000</v>
      </c>
      <c r="N10178"/>
      <c r="O10178" t="s">
        <v>101</v>
      </c>
      <c r="P10178" t="s">
        <v>19805</v>
      </c>
    </row>
    <row r="10179" spans="1:16" x14ac:dyDescent="0.25">
      <c r="A10179" t="s">
        <v>8</v>
      </c>
      <c r="B10179" t="s">
        <v>19806</v>
      </c>
      <c r="C10179" t="s">
        <v>463</v>
      </c>
      <c r="D10179" t="s">
        <v>4526</v>
      </c>
      <c r="E10179" t="s">
        <v>59</v>
      </c>
      <c r="F10179" t="b">
        <v>0</v>
      </c>
      <c r="G10179" t="s">
        <v>77</v>
      </c>
      <c r="H10179" s="1">
        <v>46130.419004629628</v>
      </c>
      <c r="I10179" t="b">
        <v>0</v>
      </c>
      <c r="J10179" t="b">
        <v>0</v>
      </c>
      <c r="K10179" t="s">
        <v>41</v>
      </c>
      <c r="L10179" t="s">
        <v>60</v>
      </c>
      <c r="M10179">
        <v>210000</v>
      </c>
      <c r="N10179"/>
      <c r="O10179" t="s">
        <v>5670</v>
      </c>
      <c r="P10179" t="s">
        <v>19807</v>
      </c>
    </row>
    <row r="10180" spans="1:16" x14ac:dyDescent="0.25">
      <c r="A10180" t="s">
        <v>6</v>
      </c>
      <c r="B10180" t="s">
        <v>19808</v>
      </c>
      <c r="C10180" t="s">
        <v>1575</v>
      </c>
      <c r="D10180" t="s">
        <v>2360</v>
      </c>
      <c r="E10180" t="s">
        <v>59</v>
      </c>
      <c r="F10180" t="b">
        <v>0</v>
      </c>
      <c r="G10180" t="s">
        <v>73</v>
      </c>
      <c r="H10180" s="1">
        <v>46130.419027777767</v>
      </c>
      <c r="I10180" t="b">
        <v>0</v>
      </c>
      <c r="J10180" t="b">
        <v>0</v>
      </c>
      <c r="K10180" t="s">
        <v>41</v>
      </c>
      <c r="L10180" t="s">
        <v>60</v>
      </c>
      <c r="M10180">
        <v>104000</v>
      </c>
      <c r="N10180"/>
      <c r="O10180" t="s">
        <v>4007</v>
      </c>
      <c r="P10180" t="s">
        <v>1409</v>
      </c>
    </row>
    <row r="10181" spans="1:16" x14ac:dyDescent="0.25">
      <c r="A10181" t="s">
        <v>1</v>
      </c>
      <c r="B10181" t="s">
        <v>9408</v>
      </c>
      <c r="C10181" t="s">
        <v>304</v>
      </c>
      <c r="D10181" t="s">
        <v>2360</v>
      </c>
      <c r="E10181" t="s">
        <v>59</v>
      </c>
      <c r="F10181" t="b">
        <v>0</v>
      </c>
      <c r="G10181" t="s">
        <v>77</v>
      </c>
      <c r="H10181" s="1">
        <v>46130.420092592591</v>
      </c>
      <c r="I10181" t="b">
        <v>0</v>
      </c>
      <c r="J10181" t="b">
        <v>0</v>
      </c>
      <c r="K10181" t="s">
        <v>41</v>
      </c>
      <c r="L10181" t="s">
        <v>60</v>
      </c>
      <c r="M10181">
        <v>214500</v>
      </c>
      <c r="N10181"/>
      <c r="O10181" t="s">
        <v>3622</v>
      </c>
      <c r="P10181" t="s">
        <v>9409</v>
      </c>
    </row>
    <row r="10182" spans="1:16" x14ac:dyDescent="0.25">
      <c r="A10182" t="s">
        <v>5</v>
      </c>
      <c r="B10182" t="s">
        <v>19809</v>
      </c>
      <c r="C10182" t="s">
        <v>370</v>
      </c>
      <c r="D10182" t="s">
        <v>2360</v>
      </c>
      <c r="E10182" t="s">
        <v>59</v>
      </c>
      <c r="F10182" t="b">
        <v>0</v>
      </c>
      <c r="G10182" t="s">
        <v>65</v>
      </c>
      <c r="H10182" s="1">
        <v>46130.420127314806</v>
      </c>
      <c r="I10182" t="b">
        <v>1</v>
      </c>
      <c r="J10182" t="b">
        <v>0</v>
      </c>
      <c r="K10182" t="s">
        <v>41</v>
      </c>
      <c r="L10182" t="s">
        <v>74</v>
      </c>
      <c r="M10182"/>
      <c r="N10182">
        <v>80</v>
      </c>
      <c r="O10182" t="s">
        <v>904</v>
      </c>
      <c r="P10182" t="s">
        <v>15522</v>
      </c>
    </row>
    <row r="10183" spans="1:16" x14ac:dyDescent="0.25">
      <c r="A10183" t="s">
        <v>1</v>
      </c>
      <c r="B10183" t="s">
        <v>19810</v>
      </c>
      <c r="C10183" t="s">
        <v>19811</v>
      </c>
      <c r="D10183" t="s">
        <v>2360</v>
      </c>
      <c r="E10183" t="s">
        <v>59</v>
      </c>
      <c r="F10183" t="b">
        <v>0</v>
      </c>
      <c r="G10183" t="s">
        <v>77</v>
      </c>
      <c r="H10183" s="1">
        <v>46130.42015046296</v>
      </c>
      <c r="I10183" t="b">
        <v>0</v>
      </c>
      <c r="J10183" t="b">
        <v>0</v>
      </c>
      <c r="K10183" t="s">
        <v>41</v>
      </c>
      <c r="L10183" t="s">
        <v>60</v>
      </c>
      <c r="M10183">
        <v>87000</v>
      </c>
      <c r="N10183"/>
      <c r="O10183" t="s">
        <v>19812</v>
      </c>
      <c r="P10183" t="s">
        <v>19813</v>
      </c>
    </row>
    <row r="10184" spans="1:16" x14ac:dyDescent="0.25">
      <c r="A10184" t="s">
        <v>9</v>
      </c>
      <c r="B10184" t="s">
        <v>7315</v>
      </c>
      <c r="C10184" t="s">
        <v>76</v>
      </c>
      <c r="D10184" t="s">
        <v>4633</v>
      </c>
      <c r="E10184" t="s">
        <v>59</v>
      </c>
      <c r="F10184" t="b">
        <v>1</v>
      </c>
      <c r="G10184" t="s">
        <v>33</v>
      </c>
      <c r="H10184" s="1">
        <v>46130.460335648153</v>
      </c>
      <c r="I10184" t="b">
        <v>0</v>
      </c>
      <c r="J10184" t="b">
        <v>0</v>
      </c>
      <c r="K10184" t="s">
        <v>33</v>
      </c>
      <c r="L10184" t="s">
        <v>60</v>
      </c>
      <c r="M10184">
        <v>75000</v>
      </c>
      <c r="N10184"/>
      <c r="O10184" t="s">
        <v>4633</v>
      </c>
    </row>
    <row r="10185" spans="1:16" x14ac:dyDescent="0.25">
      <c r="A10185" t="s">
        <v>0</v>
      </c>
      <c r="B10185" t="s">
        <v>3030</v>
      </c>
      <c r="C10185" t="s">
        <v>427</v>
      </c>
      <c r="D10185" t="s">
        <v>4756</v>
      </c>
      <c r="E10185" t="s">
        <v>59</v>
      </c>
      <c r="F10185" t="b">
        <v>0</v>
      </c>
      <c r="G10185" t="s">
        <v>65</v>
      </c>
      <c r="H10185" s="1">
        <v>46130.501018518517</v>
      </c>
      <c r="I10185" t="b">
        <v>1</v>
      </c>
      <c r="J10185" t="b">
        <v>0</v>
      </c>
      <c r="K10185" t="s">
        <v>41</v>
      </c>
      <c r="L10185" t="s">
        <v>60</v>
      </c>
      <c r="M10185">
        <v>84400</v>
      </c>
      <c r="N10185"/>
      <c r="O10185" t="s">
        <v>19814</v>
      </c>
      <c r="P10185" t="s">
        <v>1482</v>
      </c>
    </row>
    <row r="10186" spans="1:16" x14ac:dyDescent="0.25">
      <c r="A10186" t="s">
        <v>2</v>
      </c>
      <c r="B10186" t="s">
        <v>19815</v>
      </c>
      <c r="C10186" t="s">
        <v>148</v>
      </c>
      <c r="D10186" t="s">
        <v>4756</v>
      </c>
      <c r="E10186" t="s">
        <v>59</v>
      </c>
      <c r="F10186" t="b">
        <v>0</v>
      </c>
      <c r="G10186" t="s">
        <v>89</v>
      </c>
      <c r="H10186" s="1">
        <v>46130.502314814818</v>
      </c>
      <c r="I10186" t="b">
        <v>0</v>
      </c>
      <c r="J10186" t="b">
        <v>0</v>
      </c>
      <c r="K10186" t="s">
        <v>41</v>
      </c>
      <c r="L10186" t="s">
        <v>60</v>
      </c>
      <c r="M10186">
        <v>110000</v>
      </c>
      <c r="N10186"/>
      <c r="O10186" t="s">
        <v>13443</v>
      </c>
      <c r="P10186" t="s">
        <v>19816</v>
      </c>
    </row>
    <row r="10187" spans="1:16" x14ac:dyDescent="0.25">
      <c r="A10187" t="s">
        <v>2</v>
      </c>
      <c r="B10187" t="s">
        <v>19817</v>
      </c>
      <c r="C10187" t="s">
        <v>389</v>
      </c>
      <c r="D10187" t="s">
        <v>6323</v>
      </c>
      <c r="E10187" t="s">
        <v>621</v>
      </c>
      <c r="F10187" t="b">
        <v>0</v>
      </c>
      <c r="G10187" t="s">
        <v>65</v>
      </c>
      <c r="H10187" s="1">
        <v>46130.502349537041</v>
      </c>
      <c r="I10187" t="b">
        <v>0</v>
      </c>
      <c r="J10187" t="b">
        <v>0</v>
      </c>
      <c r="K10187" t="s">
        <v>41</v>
      </c>
      <c r="L10187" t="s">
        <v>60</v>
      </c>
      <c r="M10187">
        <v>103530</v>
      </c>
      <c r="N10187"/>
      <c r="O10187" t="s">
        <v>19780</v>
      </c>
      <c r="P10187" t="s">
        <v>11748</v>
      </c>
    </row>
    <row r="10188" spans="1:16" x14ac:dyDescent="0.25">
      <c r="A10188" t="s">
        <v>0</v>
      </c>
      <c r="B10188" t="s">
        <v>289</v>
      </c>
      <c r="C10188" t="s">
        <v>124</v>
      </c>
      <c r="D10188" t="s">
        <v>4346</v>
      </c>
      <c r="E10188" t="s">
        <v>72</v>
      </c>
      <c r="F10188" t="b">
        <v>0</v>
      </c>
      <c r="G10188" t="s">
        <v>68</v>
      </c>
      <c r="H10188" s="1">
        <v>46130.542685185188</v>
      </c>
      <c r="I10188" t="b">
        <v>1</v>
      </c>
      <c r="J10188" t="b">
        <v>0</v>
      </c>
      <c r="K10188" t="s">
        <v>41</v>
      </c>
      <c r="L10188" t="s">
        <v>60</v>
      </c>
      <c r="M10188">
        <v>68480.634999999995</v>
      </c>
      <c r="N10188"/>
      <c r="O10188" t="s">
        <v>19818</v>
      </c>
      <c r="P10188" t="s">
        <v>2908</v>
      </c>
    </row>
    <row r="10189" spans="1:16" x14ac:dyDescent="0.25">
      <c r="A10189" t="s">
        <v>2</v>
      </c>
      <c r="B10189" t="s">
        <v>19819</v>
      </c>
      <c r="C10189" t="s">
        <v>336</v>
      </c>
      <c r="D10189" t="s">
        <v>6323</v>
      </c>
      <c r="E10189" t="s">
        <v>621</v>
      </c>
      <c r="F10189" t="b">
        <v>0</v>
      </c>
      <c r="G10189" t="s">
        <v>65</v>
      </c>
      <c r="H10189" s="1">
        <v>46130.544016203698</v>
      </c>
      <c r="I10189" t="b">
        <v>0</v>
      </c>
      <c r="J10189" t="b">
        <v>0</v>
      </c>
      <c r="K10189" t="s">
        <v>41</v>
      </c>
      <c r="L10189" t="s">
        <v>60</v>
      </c>
      <c r="M10189">
        <v>40302</v>
      </c>
      <c r="N10189"/>
      <c r="O10189" t="s">
        <v>19780</v>
      </c>
      <c r="P10189" t="s">
        <v>208</v>
      </c>
    </row>
    <row r="10190" spans="1:16" x14ac:dyDescent="0.25">
      <c r="A10190" t="s">
        <v>1</v>
      </c>
      <c r="B10190" t="s">
        <v>156</v>
      </c>
      <c r="C10190" t="s">
        <v>3536</v>
      </c>
      <c r="D10190" t="s">
        <v>4756</v>
      </c>
      <c r="E10190" t="s">
        <v>59</v>
      </c>
      <c r="F10190" t="b">
        <v>0</v>
      </c>
      <c r="G10190" t="s">
        <v>77</v>
      </c>
      <c r="H10190" s="1">
        <v>46130.545092592591</v>
      </c>
      <c r="I10190" t="b">
        <v>0</v>
      </c>
      <c r="J10190" t="b">
        <v>0</v>
      </c>
      <c r="K10190" t="s">
        <v>41</v>
      </c>
      <c r="L10190" t="s">
        <v>60</v>
      </c>
      <c r="M10190">
        <v>120000</v>
      </c>
      <c r="N10190"/>
      <c r="O10190" t="s">
        <v>19820</v>
      </c>
      <c r="P10190" t="s">
        <v>19821</v>
      </c>
    </row>
    <row r="10191" spans="1:16" x14ac:dyDescent="0.25">
      <c r="A10191" t="s">
        <v>4</v>
      </c>
      <c r="B10191" t="s">
        <v>19822</v>
      </c>
      <c r="C10191" t="s">
        <v>79</v>
      </c>
      <c r="D10191" t="s">
        <v>4756</v>
      </c>
      <c r="E10191" t="s">
        <v>59</v>
      </c>
      <c r="F10191" t="b">
        <v>0</v>
      </c>
      <c r="G10191" t="s">
        <v>89</v>
      </c>
      <c r="H10191" s="1">
        <v>46130.54519675926</v>
      </c>
      <c r="I10191" t="b">
        <v>0</v>
      </c>
      <c r="J10191" t="b">
        <v>0</v>
      </c>
      <c r="K10191" t="s">
        <v>41</v>
      </c>
      <c r="L10191" t="s">
        <v>60</v>
      </c>
      <c r="M10191">
        <v>177500</v>
      </c>
      <c r="N10191"/>
      <c r="O10191" t="s">
        <v>1386</v>
      </c>
      <c r="P10191" t="s">
        <v>19823</v>
      </c>
    </row>
    <row r="10192" spans="1:16" x14ac:dyDescent="0.25">
      <c r="A10192" t="s">
        <v>0</v>
      </c>
      <c r="B10192" t="s">
        <v>1284</v>
      </c>
      <c r="C10192" t="s">
        <v>328</v>
      </c>
      <c r="D10192" t="s">
        <v>4756</v>
      </c>
      <c r="E10192" t="s">
        <v>59</v>
      </c>
      <c r="F10192" t="b">
        <v>0</v>
      </c>
      <c r="G10192" t="s">
        <v>65</v>
      </c>
      <c r="H10192" s="1">
        <v>46130.584351851852</v>
      </c>
      <c r="I10192" t="b">
        <v>1</v>
      </c>
      <c r="J10192" t="b">
        <v>0</v>
      </c>
      <c r="K10192" t="s">
        <v>41</v>
      </c>
      <c r="L10192" t="s">
        <v>60</v>
      </c>
      <c r="M10192">
        <v>85000</v>
      </c>
      <c r="N10192"/>
      <c r="O10192" t="s">
        <v>19824</v>
      </c>
      <c r="P10192" t="s">
        <v>1564</v>
      </c>
    </row>
    <row r="10193" spans="1:16" x14ac:dyDescent="0.25">
      <c r="A10193" t="s">
        <v>1</v>
      </c>
      <c r="B10193" t="s">
        <v>19825</v>
      </c>
      <c r="C10193" t="s">
        <v>467</v>
      </c>
      <c r="D10193" t="s">
        <v>4346</v>
      </c>
      <c r="E10193" t="s">
        <v>59</v>
      </c>
      <c r="F10193" t="b">
        <v>0</v>
      </c>
      <c r="G10193" t="s">
        <v>65</v>
      </c>
      <c r="H10193" s="1">
        <v>46130.584409722222</v>
      </c>
      <c r="I10193" t="b">
        <v>0</v>
      </c>
      <c r="J10193" t="b">
        <v>0</v>
      </c>
      <c r="K10193" t="s">
        <v>41</v>
      </c>
      <c r="L10193" t="s">
        <v>60</v>
      </c>
      <c r="M10193">
        <v>124096.65</v>
      </c>
      <c r="N10193"/>
      <c r="O10193" t="s">
        <v>2803</v>
      </c>
      <c r="P10193" t="s">
        <v>19826</v>
      </c>
    </row>
    <row r="10194" spans="1:16" x14ac:dyDescent="0.25">
      <c r="A10194" t="s">
        <v>2</v>
      </c>
      <c r="B10194" t="s">
        <v>2</v>
      </c>
      <c r="C10194" t="s">
        <v>15496</v>
      </c>
      <c r="D10194" t="s">
        <v>4526</v>
      </c>
      <c r="E10194" t="s">
        <v>59</v>
      </c>
      <c r="F10194" t="b">
        <v>0</v>
      </c>
      <c r="G10194" t="s">
        <v>65</v>
      </c>
      <c r="H10194" s="1">
        <v>46130.585717592592</v>
      </c>
      <c r="I10194" t="b">
        <v>0</v>
      </c>
      <c r="J10194" t="b">
        <v>0</v>
      </c>
      <c r="K10194" t="s">
        <v>41</v>
      </c>
      <c r="L10194" t="s">
        <v>60</v>
      </c>
      <c r="M10194">
        <v>184000</v>
      </c>
      <c r="N10194"/>
      <c r="O10194" t="s">
        <v>98</v>
      </c>
      <c r="P10194" t="s">
        <v>19827</v>
      </c>
    </row>
    <row r="10195" spans="1:16" x14ac:dyDescent="0.25">
      <c r="A10195" t="s">
        <v>2</v>
      </c>
      <c r="B10195" t="s">
        <v>19828</v>
      </c>
      <c r="C10195" t="s">
        <v>19</v>
      </c>
      <c r="D10195" t="s">
        <v>4868</v>
      </c>
      <c r="E10195" t="s">
        <v>59</v>
      </c>
      <c r="F10195" t="b">
        <v>0</v>
      </c>
      <c r="G10195" t="s">
        <v>19</v>
      </c>
      <c r="H10195" s="1">
        <v>46130.586087962962</v>
      </c>
      <c r="I10195" t="b">
        <v>0</v>
      </c>
      <c r="J10195" t="b">
        <v>0</v>
      </c>
      <c r="K10195" t="s">
        <v>19</v>
      </c>
      <c r="L10195" t="s">
        <v>60</v>
      </c>
      <c r="M10195">
        <v>22500</v>
      </c>
      <c r="N10195"/>
      <c r="O10195" t="s">
        <v>19829</v>
      </c>
      <c r="P10195" t="s">
        <v>705</v>
      </c>
    </row>
    <row r="10196" spans="1:16" x14ac:dyDescent="0.25">
      <c r="A10196" t="s">
        <v>1</v>
      </c>
      <c r="B10196" t="s">
        <v>7756</v>
      </c>
      <c r="C10196" t="s">
        <v>19567</v>
      </c>
      <c r="D10196" t="s">
        <v>4756</v>
      </c>
      <c r="E10196" t="s">
        <v>59</v>
      </c>
      <c r="F10196" t="b">
        <v>0</v>
      </c>
      <c r="G10196" t="s">
        <v>65</v>
      </c>
      <c r="H10196" s="1">
        <v>46130.586793981478</v>
      </c>
      <c r="I10196" t="b">
        <v>1</v>
      </c>
      <c r="J10196" t="b">
        <v>0</v>
      </c>
      <c r="K10196" t="s">
        <v>41</v>
      </c>
      <c r="L10196" t="s">
        <v>60</v>
      </c>
      <c r="M10196">
        <v>115000</v>
      </c>
      <c r="N10196"/>
      <c r="O10196" t="s">
        <v>10744</v>
      </c>
      <c r="P10196" t="s">
        <v>19830</v>
      </c>
    </row>
    <row r="10197" spans="1:16" x14ac:dyDescent="0.25">
      <c r="A10197" t="s">
        <v>5</v>
      </c>
      <c r="B10197" t="s">
        <v>725</v>
      </c>
      <c r="C10197" t="s">
        <v>949</v>
      </c>
      <c r="D10197" t="s">
        <v>4756</v>
      </c>
      <c r="E10197" t="s">
        <v>59</v>
      </c>
      <c r="F10197" t="b">
        <v>0</v>
      </c>
      <c r="G10197" t="s">
        <v>89</v>
      </c>
      <c r="H10197" s="1">
        <v>46130.586805555547</v>
      </c>
      <c r="I10197" t="b">
        <v>1</v>
      </c>
      <c r="J10197" t="b">
        <v>0</v>
      </c>
      <c r="K10197" t="s">
        <v>41</v>
      </c>
      <c r="L10197" t="s">
        <v>60</v>
      </c>
      <c r="M10197">
        <v>115000</v>
      </c>
      <c r="N10197"/>
      <c r="O10197" t="s">
        <v>19831</v>
      </c>
      <c r="P10197" t="s">
        <v>19832</v>
      </c>
    </row>
    <row r="10198" spans="1:16" x14ac:dyDescent="0.25">
      <c r="A10198" t="s">
        <v>0</v>
      </c>
      <c r="B10198" t="s">
        <v>19833</v>
      </c>
      <c r="C10198" t="s">
        <v>142</v>
      </c>
      <c r="D10198" t="s">
        <v>4346</v>
      </c>
      <c r="E10198" t="s">
        <v>132</v>
      </c>
      <c r="F10198" t="b">
        <v>0</v>
      </c>
      <c r="G10198" t="s">
        <v>65</v>
      </c>
      <c r="H10198" s="1">
        <v>46130.62604166667</v>
      </c>
      <c r="I10198" t="b">
        <v>1</v>
      </c>
      <c r="J10198" t="b">
        <v>0</v>
      </c>
      <c r="K10198" t="s">
        <v>41</v>
      </c>
      <c r="L10198" t="s">
        <v>74</v>
      </c>
      <c r="M10198"/>
      <c r="N10198">
        <v>37.29</v>
      </c>
      <c r="O10198" t="s">
        <v>1144</v>
      </c>
      <c r="P10198" t="s">
        <v>3177</v>
      </c>
    </row>
    <row r="10199" spans="1:16" x14ac:dyDescent="0.25">
      <c r="A10199" t="s">
        <v>3</v>
      </c>
      <c r="B10199" t="s">
        <v>19834</v>
      </c>
      <c r="C10199" t="s">
        <v>5273</v>
      </c>
      <c r="D10199" t="s">
        <v>17963</v>
      </c>
      <c r="E10199" t="s">
        <v>59</v>
      </c>
      <c r="F10199" t="b">
        <v>0</v>
      </c>
      <c r="G10199" t="s">
        <v>40</v>
      </c>
      <c r="H10199" s="1">
        <v>46130.627187500002</v>
      </c>
      <c r="I10199" t="b">
        <v>0</v>
      </c>
      <c r="J10199" t="b">
        <v>0</v>
      </c>
      <c r="K10199" t="s">
        <v>40</v>
      </c>
      <c r="L10199" t="s">
        <v>60</v>
      </c>
      <c r="M10199">
        <v>47500</v>
      </c>
      <c r="N10199"/>
      <c r="O10199" t="s">
        <v>13982</v>
      </c>
      <c r="P10199" t="s">
        <v>219</v>
      </c>
    </row>
    <row r="10200" spans="1:16" x14ac:dyDescent="0.25">
      <c r="A10200" t="s">
        <v>1</v>
      </c>
      <c r="B10200" t="s">
        <v>19835</v>
      </c>
      <c r="C10200" t="s">
        <v>9919</v>
      </c>
      <c r="D10200" t="s">
        <v>4756</v>
      </c>
      <c r="E10200" t="s">
        <v>59</v>
      </c>
      <c r="F10200" t="b">
        <v>0</v>
      </c>
      <c r="G10200" t="s">
        <v>13</v>
      </c>
      <c r="H10200" s="1">
        <v>46130.628819444442</v>
      </c>
      <c r="I10200" t="b">
        <v>0</v>
      </c>
      <c r="J10200" t="b">
        <v>0</v>
      </c>
      <c r="K10200" t="s">
        <v>13</v>
      </c>
      <c r="L10200" t="s">
        <v>60</v>
      </c>
      <c r="M10200">
        <v>95000</v>
      </c>
      <c r="N10200"/>
      <c r="O10200" t="s">
        <v>19836</v>
      </c>
      <c r="P10200" t="s">
        <v>1392</v>
      </c>
    </row>
    <row r="10201" spans="1:16" x14ac:dyDescent="0.25">
      <c r="A10201" t="s">
        <v>7</v>
      </c>
      <c r="B10201" t="s">
        <v>19837</v>
      </c>
      <c r="C10201" t="s">
        <v>2696</v>
      </c>
      <c r="D10201" t="s">
        <v>4756</v>
      </c>
      <c r="E10201" t="s">
        <v>59</v>
      </c>
      <c r="F10201" t="b">
        <v>0</v>
      </c>
      <c r="G10201" t="s">
        <v>65</v>
      </c>
      <c r="H10201" s="1">
        <v>46130.667685185188</v>
      </c>
      <c r="I10201" t="b">
        <v>0</v>
      </c>
      <c r="J10201" t="b">
        <v>0</v>
      </c>
      <c r="K10201" t="s">
        <v>41</v>
      </c>
      <c r="L10201" t="s">
        <v>60</v>
      </c>
      <c r="M10201">
        <v>115000</v>
      </c>
      <c r="N10201"/>
      <c r="O10201" t="s">
        <v>19838</v>
      </c>
      <c r="P10201" t="s">
        <v>19839</v>
      </c>
    </row>
    <row r="10202" spans="1:16" x14ac:dyDescent="0.25">
      <c r="A10202" t="s">
        <v>1</v>
      </c>
      <c r="B10202" t="s">
        <v>19840</v>
      </c>
      <c r="C10202" t="s">
        <v>2648</v>
      </c>
      <c r="D10202" t="s">
        <v>4756</v>
      </c>
      <c r="E10202" t="s">
        <v>59</v>
      </c>
      <c r="F10202" t="b">
        <v>0</v>
      </c>
      <c r="G10202" t="s">
        <v>89</v>
      </c>
      <c r="H10202" s="1">
        <v>46130.670127314806</v>
      </c>
      <c r="I10202" t="b">
        <v>1</v>
      </c>
      <c r="J10202" t="b">
        <v>0</v>
      </c>
      <c r="K10202" t="s">
        <v>41</v>
      </c>
      <c r="L10202" t="s">
        <v>60</v>
      </c>
      <c r="M10202">
        <v>110000</v>
      </c>
      <c r="N10202"/>
      <c r="O10202" t="s">
        <v>19841</v>
      </c>
      <c r="P10202" t="s">
        <v>763</v>
      </c>
    </row>
    <row r="10203" spans="1:16" x14ac:dyDescent="0.25">
      <c r="A10203" t="s">
        <v>1</v>
      </c>
      <c r="B10203" t="s">
        <v>1258</v>
      </c>
      <c r="C10203" t="s">
        <v>10827</v>
      </c>
      <c r="D10203" t="s">
        <v>4756</v>
      </c>
      <c r="E10203" t="s">
        <v>59</v>
      </c>
      <c r="F10203" t="b">
        <v>0</v>
      </c>
      <c r="G10203" t="s">
        <v>65</v>
      </c>
      <c r="H10203" s="1">
        <v>46130.670127314806</v>
      </c>
      <c r="I10203" t="b">
        <v>0</v>
      </c>
      <c r="J10203" t="b">
        <v>0</v>
      </c>
      <c r="K10203" t="s">
        <v>41</v>
      </c>
      <c r="L10203" t="s">
        <v>60</v>
      </c>
      <c r="M10203">
        <v>105000</v>
      </c>
      <c r="N10203"/>
      <c r="O10203" t="s">
        <v>16885</v>
      </c>
    </row>
    <row r="10204" spans="1:16" x14ac:dyDescent="0.25">
      <c r="A10204" t="s">
        <v>1</v>
      </c>
      <c r="B10204" t="s">
        <v>19842</v>
      </c>
      <c r="C10204" t="s">
        <v>473</v>
      </c>
      <c r="D10204" t="s">
        <v>6323</v>
      </c>
      <c r="E10204" t="s">
        <v>621</v>
      </c>
      <c r="F10204" t="b">
        <v>0</v>
      </c>
      <c r="G10204" t="s">
        <v>65</v>
      </c>
      <c r="H10204" s="1">
        <v>46130.670127314806</v>
      </c>
      <c r="I10204" t="b">
        <v>0</v>
      </c>
      <c r="J10204" t="b">
        <v>0</v>
      </c>
      <c r="K10204" t="s">
        <v>41</v>
      </c>
      <c r="L10204" t="s">
        <v>60</v>
      </c>
      <c r="M10204">
        <v>40302</v>
      </c>
      <c r="N10204"/>
      <c r="O10204" t="s">
        <v>19780</v>
      </c>
      <c r="P10204" t="s">
        <v>19781</v>
      </c>
    </row>
    <row r="10205" spans="1:16" x14ac:dyDescent="0.25">
      <c r="A10205" t="s">
        <v>1</v>
      </c>
      <c r="B10205" t="s">
        <v>1258</v>
      </c>
      <c r="C10205" t="s">
        <v>506</v>
      </c>
      <c r="D10205" t="s">
        <v>4756</v>
      </c>
      <c r="E10205" t="s">
        <v>59</v>
      </c>
      <c r="F10205" t="b">
        <v>0</v>
      </c>
      <c r="G10205" t="s">
        <v>68</v>
      </c>
      <c r="H10205" s="1">
        <v>46130.67015046296</v>
      </c>
      <c r="I10205" t="b">
        <v>0</v>
      </c>
      <c r="J10205" t="b">
        <v>0</v>
      </c>
      <c r="K10205" t="s">
        <v>41</v>
      </c>
      <c r="L10205" t="s">
        <v>60</v>
      </c>
      <c r="M10205">
        <v>105000</v>
      </c>
      <c r="N10205"/>
      <c r="O10205" t="s">
        <v>16885</v>
      </c>
    </row>
    <row r="10206" spans="1:16" x14ac:dyDescent="0.25">
      <c r="A10206" t="s">
        <v>1</v>
      </c>
      <c r="B10206" t="s">
        <v>19843</v>
      </c>
      <c r="C10206" t="s">
        <v>612</v>
      </c>
      <c r="D10206" t="s">
        <v>4756</v>
      </c>
      <c r="E10206" t="s">
        <v>59</v>
      </c>
      <c r="F10206" t="b">
        <v>0</v>
      </c>
      <c r="G10206" t="s">
        <v>77</v>
      </c>
      <c r="H10206" s="1">
        <v>46130.67015046296</v>
      </c>
      <c r="I10206" t="b">
        <v>0</v>
      </c>
      <c r="J10206" t="b">
        <v>0</v>
      </c>
      <c r="K10206" t="s">
        <v>41</v>
      </c>
      <c r="L10206" t="s">
        <v>60</v>
      </c>
      <c r="M10206">
        <v>115000</v>
      </c>
      <c r="N10206"/>
      <c r="O10206" t="s">
        <v>19844</v>
      </c>
      <c r="P10206" t="s">
        <v>1841</v>
      </c>
    </row>
    <row r="10207" spans="1:16" x14ac:dyDescent="0.25">
      <c r="A10207" t="s">
        <v>3</v>
      </c>
      <c r="B10207" t="s">
        <v>19845</v>
      </c>
      <c r="C10207" t="s">
        <v>5717</v>
      </c>
      <c r="D10207" t="s">
        <v>4346</v>
      </c>
      <c r="E10207" t="s">
        <v>59</v>
      </c>
      <c r="F10207" t="b">
        <v>0</v>
      </c>
      <c r="G10207" t="s">
        <v>19</v>
      </c>
      <c r="H10207" s="1">
        <v>46130.709849537037</v>
      </c>
      <c r="I10207" t="b">
        <v>0</v>
      </c>
      <c r="J10207" t="b">
        <v>0</v>
      </c>
      <c r="K10207" t="s">
        <v>19</v>
      </c>
      <c r="L10207" t="s">
        <v>60</v>
      </c>
      <c r="M10207">
        <v>1525000</v>
      </c>
      <c r="N10207"/>
      <c r="O10207" t="s">
        <v>19846</v>
      </c>
      <c r="P10207" t="s">
        <v>235</v>
      </c>
    </row>
    <row r="10208" spans="1:16" x14ac:dyDescent="0.25">
      <c r="A10208" t="s">
        <v>6</v>
      </c>
      <c r="B10208" t="s">
        <v>19808</v>
      </c>
      <c r="C10208" t="s">
        <v>326</v>
      </c>
      <c r="D10208" t="s">
        <v>4756</v>
      </c>
      <c r="E10208" t="s">
        <v>59</v>
      </c>
      <c r="F10208" t="b">
        <v>0</v>
      </c>
      <c r="G10208" t="s">
        <v>77</v>
      </c>
      <c r="H10208" s="1">
        <v>46130.710636574076</v>
      </c>
      <c r="I10208" t="b">
        <v>0</v>
      </c>
      <c r="J10208" t="b">
        <v>0</v>
      </c>
      <c r="K10208" t="s">
        <v>41</v>
      </c>
      <c r="L10208" t="s">
        <v>60</v>
      </c>
      <c r="M10208">
        <v>104000</v>
      </c>
      <c r="N10208"/>
      <c r="O10208" t="s">
        <v>4007</v>
      </c>
      <c r="P10208" t="s">
        <v>1409</v>
      </c>
    </row>
    <row r="10209" spans="1:16" x14ac:dyDescent="0.25">
      <c r="A10209" t="s">
        <v>2</v>
      </c>
      <c r="B10209" t="s">
        <v>2</v>
      </c>
      <c r="C10209" t="s">
        <v>19847</v>
      </c>
      <c r="D10209" t="s">
        <v>4756</v>
      </c>
      <c r="E10209" t="s">
        <v>59</v>
      </c>
      <c r="F10209" t="b">
        <v>0</v>
      </c>
      <c r="G10209" t="s">
        <v>77</v>
      </c>
      <c r="H10209" s="1">
        <v>46130.710636574076</v>
      </c>
      <c r="I10209" t="b">
        <v>0</v>
      </c>
      <c r="J10209" t="b">
        <v>0</v>
      </c>
      <c r="K10209" t="s">
        <v>41</v>
      </c>
      <c r="L10209" t="s">
        <v>60</v>
      </c>
      <c r="M10209">
        <v>110000</v>
      </c>
      <c r="N10209"/>
      <c r="O10209" t="s">
        <v>19848</v>
      </c>
      <c r="P10209" t="s">
        <v>19849</v>
      </c>
    </row>
    <row r="10210" spans="1:16" x14ac:dyDescent="0.25">
      <c r="A10210" t="s">
        <v>1</v>
      </c>
      <c r="B10210" t="s">
        <v>19850</v>
      </c>
      <c r="C10210" t="s">
        <v>1957</v>
      </c>
      <c r="D10210" t="s">
        <v>4550</v>
      </c>
      <c r="E10210" t="s">
        <v>59</v>
      </c>
      <c r="F10210" t="b">
        <v>0</v>
      </c>
      <c r="G10210" t="s">
        <v>77</v>
      </c>
      <c r="H10210" s="1">
        <v>46130.711793981478</v>
      </c>
      <c r="I10210" t="b">
        <v>0</v>
      </c>
      <c r="J10210" t="b">
        <v>0</v>
      </c>
      <c r="K10210" t="s">
        <v>41</v>
      </c>
      <c r="L10210" t="s">
        <v>60</v>
      </c>
      <c r="M10210">
        <v>147000</v>
      </c>
      <c r="N10210"/>
      <c r="O10210" t="s">
        <v>2081</v>
      </c>
      <c r="P10210" t="s">
        <v>19851</v>
      </c>
    </row>
    <row r="10211" spans="1:16" x14ac:dyDescent="0.25">
      <c r="A10211" t="s">
        <v>1</v>
      </c>
      <c r="B10211" t="s">
        <v>19852</v>
      </c>
      <c r="C10211" t="s">
        <v>13767</v>
      </c>
      <c r="D10211" t="s">
        <v>4346</v>
      </c>
      <c r="E10211" t="s">
        <v>59</v>
      </c>
      <c r="F10211" t="b">
        <v>0</v>
      </c>
      <c r="G10211" t="s">
        <v>19</v>
      </c>
      <c r="H10211" s="1">
        <v>46130.712395833332</v>
      </c>
      <c r="I10211" t="b">
        <v>1</v>
      </c>
      <c r="J10211" t="b">
        <v>0</v>
      </c>
      <c r="K10211" t="s">
        <v>19</v>
      </c>
      <c r="L10211" t="s">
        <v>60</v>
      </c>
      <c r="M10211">
        <v>250000</v>
      </c>
      <c r="N10211"/>
      <c r="O10211" t="s">
        <v>943</v>
      </c>
      <c r="P10211" t="s">
        <v>558</v>
      </c>
    </row>
    <row r="10212" spans="1:16" x14ac:dyDescent="0.25">
      <c r="A10212" t="s">
        <v>1</v>
      </c>
      <c r="B10212" t="s">
        <v>19853</v>
      </c>
      <c r="C10212" t="s">
        <v>5717</v>
      </c>
      <c r="D10212" t="s">
        <v>4346</v>
      </c>
      <c r="E10212" t="s">
        <v>59</v>
      </c>
      <c r="F10212" t="b">
        <v>0</v>
      </c>
      <c r="G10212" t="s">
        <v>19</v>
      </c>
      <c r="H10212" s="1">
        <v>46130.712418981479</v>
      </c>
      <c r="I10212" t="b">
        <v>1</v>
      </c>
      <c r="J10212" t="b">
        <v>0</v>
      </c>
      <c r="K10212" t="s">
        <v>19</v>
      </c>
      <c r="L10212" t="s">
        <v>60</v>
      </c>
      <c r="M10212">
        <v>300000</v>
      </c>
      <c r="N10212"/>
      <c r="O10212" t="s">
        <v>19854</v>
      </c>
      <c r="P10212" t="s">
        <v>19855</v>
      </c>
    </row>
    <row r="10213" spans="1:16" x14ac:dyDescent="0.25">
      <c r="A10213" t="s">
        <v>3</v>
      </c>
      <c r="B10213" t="s">
        <v>19856</v>
      </c>
      <c r="C10213" t="s">
        <v>40</v>
      </c>
      <c r="D10213" t="s">
        <v>4587</v>
      </c>
      <c r="E10213" t="s">
        <v>59</v>
      </c>
      <c r="F10213" t="b">
        <v>0</v>
      </c>
      <c r="G10213" t="s">
        <v>40</v>
      </c>
      <c r="H10213" s="1">
        <v>46130.752187500002</v>
      </c>
      <c r="I10213" t="b">
        <v>0</v>
      </c>
      <c r="J10213" t="b">
        <v>0</v>
      </c>
      <c r="K10213" t="s">
        <v>40</v>
      </c>
      <c r="L10213" t="s">
        <v>60</v>
      </c>
      <c r="M10213">
        <v>500</v>
      </c>
      <c r="N10213"/>
      <c r="O10213" t="s">
        <v>19857</v>
      </c>
      <c r="P10213" t="s">
        <v>875</v>
      </c>
    </row>
    <row r="10214" spans="1:16" x14ac:dyDescent="0.25">
      <c r="A10214" t="s">
        <v>1</v>
      </c>
      <c r="B10214" t="s">
        <v>905</v>
      </c>
      <c r="C10214" t="s">
        <v>370</v>
      </c>
      <c r="D10214" t="s">
        <v>4756</v>
      </c>
      <c r="E10214" t="s">
        <v>59</v>
      </c>
      <c r="F10214" t="b">
        <v>0</v>
      </c>
      <c r="G10214" t="s">
        <v>65</v>
      </c>
      <c r="H10214" s="1">
        <v>46130.753460648149</v>
      </c>
      <c r="I10214" t="b">
        <v>1</v>
      </c>
      <c r="J10214" t="b">
        <v>0</v>
      </c>
      <c r="K10214" t="s">
        <v>41</v>
      </c>
      <c r="L10214" t="s">
        <v>60</v>
      </c>
      <c r="M10214">
        <v>110000</v>
      </c>
      <c r="N10214"/>
      <c r="O10214" t="s">
        <v>19858</v>
      </c>
      <c r="P10214" t="s">
        <v>19859</v>
      </c>
    </row>
    <row r="10215" spans="1:16" x14ac:dyDescent="0.25">
      <c r="A10215" t="s">
        <v>1</v>
      </c>
      <c r="B10215" t="s">
        <v>19860</v>
      </c>
      <c r="C10215" t="s">
        <v>11607</v>
      </c>
      <c r="D10215" t="s">
        <v>4526</v>
      </c>
      <c r="E10215" t="s">
        <v>59</v>
      </c>
      <c r="F10215" t="b">
        <v>0</v>
      </c>
      <c r="G10215" t="s">
        <v>65</v>
      </c>
      <c r="H10215" s="1">
        <v>46130.753530092603</v>
      </c>
      <c r="I10215" t="b">
        <v>0</v>
      </c>
      <c r="J10215" t="b">
        <v>0</v>
      </c>
      <c r="K10215" t="s">
        <v>41</v>
      </c>
      <c r="L10215" t="s">
        <v>60</v>
      </c>
      <c r="M10215">
        <v>115000</v>
      </c>
      <c r="N10215"/>
      <c r="O10215" t="s">
        <v>217</v>
      </c>
    </row>
    <row r="10216" spans="1:16" x14ac:dyDescent="0.25">
      <c r="A10216" t="s">
        <v>5</v>
      </c>
      <c r="B10216" t="s">
        <v>314</v>
      </c>
      <c r="C10216" t="s">
        <v>440</v>
      </c>
      <c r="D10216" t="s">
        <v>4756</v>
      </c>
      <c r="E10216" t="s">
        <v>59</v>
      </c>
      <c r="F10216" t="b">
        <v>0</v>
      </c>
      <c r="G10216" t="s">
        <v>65</v>
      </c>
      <c r="H10216" s="1">
        <v>46130.836828703701</v>
      </c>
      <c r="I10216" t="b">
        <v>0</v>
      </c>
      <c r="J10216" t="b">
        <v>0</v>
      </c>
      <c r="K10216" t="s">
        <v>41</v>
      </c>
      <c r="L10216" t="s">
        <v>60</v>
      </c>
      <c r="M10216">
        <v>261000</v>
      </c>
      <c r="N10216"/>
      <c r="O10216" t="s">
        <v>19861</v>
      </c>
      <c r="P10216" t="s">
        <v>19862</v>
      </c>
    </row>
    <row r="10217" spans="1:16" x14ac:dyDescent="0.25">
      <c r="A10217" t="s">
        <v>8</v>
      </c>
      <c r="B10217" t="s">
        <v>17962</v>
      </c>
      <c r="C10217" t="s">
        <v>6744</v>
      </c>
      <c r="D10217" t="s">
        <v>17963</v>
      </c>
      <c r="E10217" t="s">
        <v>59</v>
      </c>
      <c r="F10217" t="b">
        <v>0</v>
      </c>
      <c r="G10217" t="s">
        <v>40</v>
      </c>
      <c r="H10217" s="1">
        <v>46130.83803240741</v>
      </c>
      <c r="I10217" t="b">
        <v>0</v>
      </c>
      <c r="J10217" t="b">
        <v>0</v>
      </c>
      <c r="K10217" t="s">
        <v>40</v>
      </c>
      <c r="L10217" t="s">
        <v>60</v>
      </c>
      <c r="M10217">
        <v>62500</v>
      </c>
      <c r="N10217"/>
      <c r="O10217" t="s">
        <v>13982</v>
      </c>
      <c r="P10217" t="s">
        <v>17964</v>
      </c>
    </row>
    <row r="10218" spans="1:16" x14ac:dyDescent="0.25">
      <c r="A10218" t="s">
        <v>3</v>
      </c>
      <c r="B10218" t="s">
        <v>19863</v>
      </c>
      <c r="C10218" t="s">
        <v>330</v>
      </c>
      <c r="D10218" t="s">
        <v>584</v>
      </c>
      <c r="E10218" t="s">
        <v>59</v>
      </c>
      <c r="F10218" t="b">
        <v>0</v>
      </c>
      <c r="G10218" t="s">
        <v>41</v>
      </c>
      <c r="H10218" s="1">
        <v>46130.877326388887</v>
      </c>
      <c r="I10218" t="b">
        <v>0</v>
      </c>
      <c r="J10218" t="b">
        <v>0</v>
      </c>
      <c r="K10218" t="s">
        <v>41</v>
      </c>
      <c r="L10218" t="s">
        <v>74</v>
      </c>
      <c r="M10218"/>
      <c r="N10218">
        <v>15</v>
      </c>
      <c r="O10218" t="s">
        <v>19864</v>
      </c>
      <c r="P10218" t="s">
        <v>11283</v>
      </c>
    </row>
    <row r="10219" spans="1:16" x14ac:dyDescent="0.25">
      <c r="A10219" t="s">
        <v>2</v>
      </c>
      <c r="B10219" t="s">
        <v>19865</v>
      </c>
      <c r="C10219" t="s">
        <v>76</v>
      </c>
      <c r="D10219" t="s">
        <v>141</v>
      </c>
      <c r="E10219" t="s">
        <v>88</v>
      </c>
      <c r="F10219" t="b">
        <v>1</v>
      </c>
      <c r="G10219" t="s">
        <v>41</v>
      </c>
      <c r="H10219" s="1">
        <v>46130.920011574082</v>
      </c>
      <c r="I10219" t="b">
        <v>0</v>
      </c>
      <c r="J10219" t="b">
        <v>0</v>
      </c>
      <c r="K10219" t="s">
        <v>41</v>
      </c>
      <c r="L10219" t="s">
        <v>74</v>
      </c>
      <c r="M10219"/>
      <c r="N10219">
        <v>45</v>
      </c>
      <c r="O10219" t="s">
        <v>141</v>
      </c>
    </row>
    <row r="10220" spans="1:16" x14ac:dyDescent="0.25">
      <c r="A10220" t="s">
        <v>1</v>
      </c>
      <c r="B10220" t="s">
        <v>1</v>
      </c>
      <c r="C10220" t="s">
        <v>19866</v>
      </c>
      <c r="D10220" t="s">
        <v>4587</v>
      </c>
      <c r="E10220" t="s">
        <v>59</v>
      </c>
      <c r="F10220" t="b">
        <v>0</v>
      </c>
      <c r="G10220" t="s">
        <v>68</v>
      </c>
      <c r="H10220" s="1">
        <v>46130.920162037037</v>
      </c>
      <c r="I10220" t="b">
        <v>1</v>
      </c>
      <c r="J10220" t="b">
        <v>0</v>
      </c>
      <c r="K10220" t="s">
        <v>41</v>
      </c>
      <c r="L10220" t="s">
        <v>60</v>
      </c>
      <c r="M10220">
        <v>100000</v>
      </c>
      <c r="N10220"/>
      <c r="O10220" t="s">
        <v>19867</v>
      </c>
      <c r="P10220" t="s">
        <v>9730</v>
      </c>
    </row>
    <row r="10221" spans="1:16" x14ac:dyDescent="0.25">
      <c r="A10221" t="s">
        <v>7</v>
      </c>
      <c r="B10221" t="s">
        <v>19868</v>
      </c>
      <c r="C10221" t="s">
        <v>240</v>
      </c>
      <c r="D10221" t="s">
        <v>4756</v>
      </c>
      <c r="E10221" t="s">
        <v>59</v>
      </c>
      <c r="F10221" t="b">
        <v>0</v>
      </c>
      <c r="G10221" t="s">
        <v>65</v>
      </c>
      <c r="H10221" s="1">
        <v>46131.00104166667</v>
      </c>
      <c r="I10221" t="b">
        <v>0</v>
      </c>
      <c r="J10221" t="b">
        <v>0</v>
      </c>
      <c r="K10221" t="s">
        <v>41</v>
      </c>
      <c r="L10221" t="s">
        <v>60</v>
      </c>
      <c r="M10221">
        <v>105000</v>
      </c>
      <c r="N10221"/>
      <c r="O10221" t="s">
        <v>1291</v>
      </c>
      <c r="P10221" t="s">
        <v>18405</v>
      </c>
    </row>
    <row r="10222" spans="1:16" x14ac:dyDescent="0.25">
      <c r="A10222" t="s">
        <v>3</v>
      </c>
      <c r="B10222" t="s">
        <v>19869</v>
      </c>
      <c r="C10222" t="s">
        <v>76</v>
      </c>
      <c r="D10222" t="s">
        <v>584</v>
      </c>
      <c r="E10222" t="s">
        <v>72</v>
      </c>
      <c r="F10222" t="b">
        <v>1</v>
      </c>
      <c r="G10222" t="s">
        <v>29</v>
      </c>
      <c r="H10222" s="1">
        <v>46131.001828703702</v>
      </c>
      <c r="I10222" t="b">
        <v>0</v>
      </c>
      <c r="J10222" t="b">
        <v>0</v>
      </c>
      <c r="K10222" t="s">
        <v>29</v>
      </c>
      <c r="L10222" t="s">
        <v>74</v>
      </c>
      <c r="M10222"/>
      <c r="N10222">
        <v>25</v>
      </c>
      <c r="O10222" t="s">
        <v>4686</v>
      </c>
    </row>
    <row r="10223" spans="1:16" x14ac:dyDescent="0.25">
      <c r="A10223" t="s">
        <v>2</v>
      </c>
      <c r="B10223" t="s">
        <v>19870</v>
      </c>
      <c r="C10223" t="s">
        <v>76</v>
      </c>
      <c r="D10223" t="s">
        <v>584</v>
      </c>
      <c r="E10223" t="s">
        <v>72</v>
      </c>
      <c r="F10223" t="b">
        <v>1</v>
      </c>
      <c r="G10223" t="s">
        <v>29</v>
      </c>
      <c r="H10223" s="1">
        <v>46131.001828703702</v>
      </c>
      <c r="I10223" t="b">
        <v>1</v>
      </c>
      <c r="J10223" t="b">
        <v>0</v>
      </c>
      <c r="K10223" t="s">
        <v>29</v>
      </c>
      <c r="L10223" t="s">
        <v>74</v>
      </c>
      <c r="M10223"/>
      <c r="N10223">
        <v>25</v>
      </c>
      <c r="O10223" t="s">
        <v>4925</v>
      </c>
      <c r="P10223" t="s">
        <v>14489</v>
      </c>
    </row>
    <row r="10224" spans="1:16" x14ac:dyDescent="0.25">
      <c r="A10224" t="s">
        <v>0</v>
      </c>
      <c r="B10224" t="s">
        <v>19871</v>
      </c>
      <c r="C10224" t="s">
        <v>76</v>
      </c>
      <c r="D10224" t="s">
        <v>584</v>
      </c>
      <c r="E10224" t="s">
        <v>72</v>
      </c>
      <c r="F10224" t="b">
        <v>1</v>
      </c>
      <c r="G10224" t="s">
        <v>41</v>
      </c>
      <c r="H10224" s="1">
        <v>46131.002326388887</v>
      </c>
      <c r="I10224" t="b">
        <v>0</v>
      </c>
      <c r="J10224" t="b">
        <v>0</v>
      </c>
      <c r="K10224" t="s">
        <v>41</v>
      </c>
      <c r="L10224" t="s">
        <v>74</v>
      </c>
      <c r="M10224"/>
      <c r="N10224">
        <v>25</v>
      </c>
      <c r="O10224" t="s">
        <v>5193</v>
      </c>
      <c r="P10224" t="s">
        <v>4661</v>
      </c>
    </row>
    <row r="10225" spans="1:16" x14ac:dyDescent="0.25">
      <c r="A10225" t="s">
        <v>0</v>
      </c>
      <c r="B10225" t="s">
        <v>19872</v>
      </c>
      <c r="C10225" t="s">
        <v>76</v>
      </c>
      <c r="D10225" t="s">
        <v>584</v>
      </c>
      <c r="E10225" t="s">
        <v>72</v>
      </c>
      <c r="F10225" t="b">
        <v>1</v>
      </c>
      <c r="G10225" t="s">
        <v>41</v>
      </c>
      <c r="H10225" s="1">
        <v>46131.002326388887</v>
      </c>
      <c r="I10225" t="b">
        <v>0</v>
      </c>
      <c r="J10225" t="b">
        <v>0</v>
      </c>
      <c r="K10225" t="s">
        <v>41</v>
      </c>
      <c r="L10225" t="s">
        <v>74</v>
      </c>
      <c r="M10225"/>
      <c r="N10225">
        <v>25</v>
      </c>
      <c r="O10225" t="s">
        <v>584</v>
      </c>
      <c r="P10225" t="s">
        <v>3201</v>
      </c>
    </row>
    <row r="10226" spans="1:16" x14ac:dyDescent="0.25">
      <c r="A10226" t="s">
        <v>0</v>
      </c>
      <c r="B10226" t="s">
        <v>19873</v>
      </c>
      <c r="C10226" t="s">
        <v>76</v>
      </c>
      <c r="D10226" t="s">
        <v>584</v>
      </c>
      <c r="E10226" t="s">
        <v>72</v>
      </c>
      <c r="F10226" t="b">
        <v>1</v>
      </c>
      <c r="G10226" t="s">
        <v>41</v>
      </c>
      <c r="H10226" s="1">
        <v>46131.002326388887</v>
      </c>
      <c r="I10226" t="b">
        <v>0</v>
      </c>
      <c r="J10226" t="b">
        <v>0</v>
      </c>
      <c r="K10226" t="s">
        <v>41</v>
      </c>
      <c r="L10226" t="s">
        <v>74</v>
      </c>
      <c r="M10226"/>
      <c r="N10226">
        <v>25</v>
      </c>
      <c r="O10226" t="s">
        <v>584</v>
      </c>
    </row>
    <row r="10227" spans="1:16" x14ac:dyDescent="0.25">
      <c r="A10227" t="s">
        <v>5</v>
      </c>
      <c r="B10227" t="s">
        <v>19874</v>
      </c>
      <c r="C10227" t="s">
        <v>1004</v>
      </c>
      <c r="D10227" t="s">
        <v>4673</v>
      </c>
      <c r="E10227" t="s">
        <v>59</v>
      </c>
      <c r="F10227" t="b">
        <v>0</v>
      </c>
      <c r="G10227" t="s">
        <v>65</v>
      </c>
      <c r="H10227" s="1">
        <v>46131.003495370373</v>
      </c>
      <c r="I10227" t="b">
        <v>0</v>
      </c>
      <c r="J10227" t="b">
        <v>0</v>
      </c>
      <c r="K10227" t="s">
        <v>41</v>
      </c>
      <c r="L10227" t="s">
        <v>60</v>
      </c>
      <c r="M10227">
        <v>139000</v>
      </c>
      <c r="N10227"/>
      <c r="O10227" t="s">
        <v>9996</v>
      </c>
      <c r="P10227" t="s">
        <v>19875</v>
      </c>
    </row>
    <row r="10228" spans="1:16" x14ac:dyDescent="0.25">
      <c r="A10228" t="s">
        <v>1</v>
      </c>
      <c r="B10228" t="s">
        <v>19876</v>
      </c>
      <c r="C10228" t="s">
        <v>19877</v>
      </c>
      <c r="D10228" t="s">
        <v>4587</v>
      </c>
      <c r="E10228" t="s">
        <v>59</v>
      </c>
      <c r="F10228" t="b">
        <v>0</v>
      </c>
      <c r="G10228" t="s">
        <v>40</v>
      </c>
      <c r="H10228" s="1">
        <v>46131.004664351851</v>
      </c>
      <c r="I10228" t="b">
        <v>1</v>
      </c>
      <c r="J10228" t="b">
        <v>0</v>
      </c>
      <c r="K10228" t="s">
        <v>40</v>
      </c>
      <c r="L10228" t="s">
        <v>60</v>
      </c>
      <c r="M10228">
        <v>95000</v>
      </c>
      <c r="N10228"/>
      <c r="O10228" t="s">
        <v>19878</v>
      </c>
      <c r="P10228" t="s">
        <v>406</v>
      </c>
    </row>
    <row r="10229" spans="1:16" x14ac:dyDescent="0.25">
      <c r="A10229" t="s">
        <v>1</v>
      </c>
      <c r="B10229" t="s">
        <v>316</v>
      </c>
      <c r="C10229" t="s">
        <v>1150</v>
      </c>
      <c r="D10229" t="s">
        <v>4756</v>
      </c>
      <c r="E10229" t="s">
        <v>59</v>
      </c>
      <c r="F10229" t="b">
        <v>0</v>
      </c>
      <c r="G10229" t="s">
        <v>77</v>
      </c>
      <c r="H10229" s="1">
        <v>46131.045243055552</v>
      </c>
      <c r="I10229" t="b">
        <v>1</v>
      </c>
      <c r="J10229" t="b">
        <v>0</v>
      </c>
      <c r="K10229" t="s">
        <v>41</v>
      </c>
      <c r="L10229" t="s">
        <v>60</v>
      </c>
      <c r="M10229">
        <v>135000</v>
      </c>
      <c r="N10229"/>
      <c r="O10229" t="s">
        <v>11999</v>
      </c>
      <c r="P10229" t="s">
        <v>19879</v>
      </c>
    </row>
    <row r="10230" spans="1:16" x14ac:dyDescent="0.25">
      <c r="A10230" t="s">
        <v>1</v>
      </c>
      <c r="B10230" t="s">
        <v>17969</v>
      </c>
      <c r="C10230" t="s">
        <v>5273</v>
      </c>
      <c r="D10230" t="s">
        <v>17963</v>
      </c>
      <c r="E10230" t="s">
        <v>59</v>
      </c>
      <c r="F10230" t="b">
        <v>0</v>
      </c>
      <c r="G10230" t="s">
        <v>40</v>
      </c>
      <c r="H10230" s="1">
        <v>46131.046354166669</v>
      </c>
      <c r="I10230" t="b">
        <v>0</v>
      </c>
      <c r="J10230" t="b">
        <v>0</v>
      </c>
      <c r="K10230" t="s">
        <v>40</v>
      </c>
      <c r="L10230" t="s">
        <v>60</v>
      </c>
      <c r="M10230">
        <v>65000</v>
      </c>
      <c r="N10230"/>
      <c r="O10230" t="s">
        <v>13982</v>
      </c>
      <c r="P10230" t="s">
        <v>17970</v>
      </c>
    </row>
    <row r="10231" spans="1:16" x14ac:dyDescent="0.25">
      <c r="A10231" t="s">
        <v>1</v>
      </c>
      <c r="B10231" t="s">
        <v>629</v>
      </c>
      <c r="C10231" t="s">
        <v>2408</v>
      </c>
      <c r="D10231" t="s">
        <v>4756</v>
      </c>
      <c r="E10231" t="s">
        <v>59</v>
      </c>
      <c r="F10231" t="b">
        <v>0</v>
      </c>
      <c r="G10231" t="s">
        <v>13</v>
      </c>
      <c r="H10231" s="1">
        <v>46131.212500000001</v>
      </c>
      <c r="I10231" t="b">
        <v>0</v>
      </c>
      <c r="J10231" t="b">
        <v>0</v>
      </c>
      <c r="K10231" t="s">
        <v>13</v>
      </c>
      <c r="L10231" t="s">
        <v>60</v>
      </c>
      <c r="M10231">
        <v>116000</v>
      </c>
      <c r="N10231"/>
      <c r="O10231" t="s">
        <v>19880</v>
      </c>
      <c r="P10231" t="s">
        <v>19881</v>
      </c>
    </row>
    <row r="10232" spans="1:16" x14ac:dyDescent="0.25">
      <c r="A10232" t="s">
        <v>0</v>
      </c>
      <c r="B10232" t="s">
        <v>19882</v>
      </c>
      <c r="C10232" t="s">
        <v>2087</v>
      </c>
      <c r="D10232" t="s">
        <v>4346</v>
      </c>
      <c r="E10232" t="s">
        <v>59</v>
      </c>
      <c r="F10232" t="b">
        <v>0</v>
      </c>
      <c r="G10232" t="s">
        <v>77</v>
      </c>
      <c r="H10232" s="1">
        <v>46131.25136574074</v>
      </c>
      <c r="I10232" t="b">
        <v>0</v>
      </c>
      <c r="J10232" t="b">
        <v>0</v>
      </c>
      <c r="K10232" t="s">
        <v>41</v>
      </c>
      <c r="L10232" t="s">
        <v>60</v>
      </c>
      <c r="M10232">
        <v>89003.199999999997</v>
      </c>
      <c r="N10232"/>
      <c r="O10232" t="s">
        <v>4237</v>
      </c>
      <c r="P10232" t="s">
        <v>19883</v>
      </c>
    </row>
    <row r="10233" spans="1:16" x14ac:dyDescent="0.25">
      <c r="A10233" t="s">
        <v>3</v>
      </c>
      <c r="B10233" t="s">
        <v>3811</v>
      </c>
      <c r="C10233" t="s">
        <v>440</v>
      </c>
      <c r="D10233" t="s">
        <v>4756</v>
      </c>
      <c r="E10233" t="s">
        <v>59</v>
      </c>
      <c r="F10233" t="b">
        <v>0</v>
      </c>
      <c r="G10233" t="s">
        <v>65</v>
      </c>
      <c r="H10233" s="1">
        <v>46131.251481481479</v>
      </c>
      <c r="I10233" t="b">
        <v>0</v>
      </c>
      <c r="J10233" t="b">
        <v>0</v>
      </c>
      <c r="K10233" t="s">
        <v>41</v>
      </c>
      <c r="L10233" t="s">
        <v>60</v>
      </c>
      <c r="M10233">
        <v>110000</v>
      </c>
      <c r="N10233"/>
      <c r="O10233" t="s">
        <v>402</v>
      </c>
      <c r="P10233" t="s">
        <v>85</v>
      </c>
    </row>
    <row r="10234" spans="1:16" x14ac:dyDescent="0.25">
      <c r="A10234" t="s">
        <v>0</v>
      </c>
      <c r="B10234" t="s">
        <v>19884</v>
      </c>
      <c r="C10234" t="s">
        <v>19885</v>
      </c>
      <c r="D10234" t="s">
        <v>7124</v>
      </c>
      <c r="E10234" t="s">
        <v>59</v>
      </c>
      <c r="F10234" t="b">
        <v>0</v>
      </c>
      <c r="G10234" t="s">
        <v>40</v>
      </c>
      <c r="H10234" s="1">
        <v>46131.335868055547</v>
      </c>
      <c r="I10234" t="b">
        <v>1</v>
      </c>
      <c r="J10234" t="b">
        <v>0</v>
      </c>
      <c r="K10234" t="s">
        <v>40</v>
      </c>
      <c r="L10234" t="s">
        <v>60</v>
      </c>
      <c r="M10234">
        <v>40000</v>
      </c>
      <c r="N10234"/>
      <c r="O10234" t="s">
        <v>19886</v>
      </c>
      <c r="P10234" t="s">
        <v>8542</v>
      </c>
    </row>
    <row r="10235" spans="1:16" x14ac:dyDescent="0.25">
      <c r="A10235" t="s">
        <v>2</v>
      </c>
      <c r="B10235" t="s">
        <v>10896</v>
      </c>
      <c r="C10235" t="s">
        <v>4241</v>
      </c>
      <c r="D10235" t="s">
        <v>4346</v>
      </c>
      <c r="E10235" t="s">
        <v>59</v>
      </c>
      <c r="F10235" t="b">
        <v>0</v>
      </c>
      <c r="G10235" t="s">
        <v>65</v>
      </c>
      <c r="H10235" s="1">
        <v>46131.335995370369</v>
      </c>
      <c r="I10235" t="b">
        <v>0</v>
      </c>
      <c r="J10235" t="b">
        <v>0</v>
      </c>
      <c r="K10235" t="s">
        <v>41</v>
      </c>
      <c r="L10235" t="s">
        <v>60</v>
      </c>
      <c r="M10235">
        <v>134000</v>
      </c>
      <c r="N10235"/>
      <c r="O10235" t="s">
        <v>1183</v>
      </c>
      <c r="P10235" t="s">
        <v>9116</v>
      </c>
    </row>
    <row r="10236" spans="1:16" x14ac:dyDescent="0.25">
      <c r="A10236" t="s">
        <v>7</v>
      </c>
      <c r="B10236" t="s">
        <v>3561</v>
      </c>
      <c r="C10236" t="s">
        <v>8022</v>
      </c>
      <c r="D10236" t="s">
        <v>16554</v>
      </c>
      <c r="E10236" t="s">
        <v>59</v>
      </c>
      <c r="F10236" t="b">
        <v>0</v>
      </c>
      <c r="G10236" t="s">
        <v>34</v>
      </c>
      <c r="H10236" s="1">
        <v>46131.336886574078</v>
      </c>
      <c r="I10236" t="b">
        <v>1</v>
      </c>
      <c r="J10236" t="b">
        <v>0</v>
      </c>
      <c r="K10236" t="s">
        <v>34</v>
      </c>
      <c r="L10236" t="s">
        <v>60</v>
      </c>
      <c r="M10236">
        <v>300000</v>
      </c>
      <c r="N10236"/>
      <c r="O10236" t="s">
        <v>3850</v>
      </c>
      <c r="P10236" t="s">
        <v>85</v>
      </c>
    </row>
    <row r="10237" spans="1:16" x14ac:dyDescent="0.25">
      <c r="A10237" t="s">
        <v>1</v>
      </c>
      <c r="B10237" t="s">
        <v>19887</v>
      </c>
      <c r="C10237" t="s">
        <v>8022</v>
      </c>
      <c r="D10237" t="s">
        <v>16554</v>
      </c>
      <c r="E10237" t="s">
        <v>59</v>
      </c>
      <c r="F10237" t="b">
        <v>0</v>
      </c>
      <c r="G10237" t="s">
        <v>34</v>
      </c>
      <c r="H10237" s="1">
        <v>46131.336886574078</v>
      </c>
      <c r="I10237" t="b">
        <v>1</v>
      </c>
      <c r="J10237" t="b">
        <v>0</v>
      </c>
      <c r="K10237" t="s">
        <v>34</v>
      </c>
      <c r="L10237" t="s">
        <v>60</v>
      </c>
      <c r="M10237">
        <v>300000</v>
      </c>
      <c r="N10237"/>
      <c r="O10237" t="s">
        <v>19888</v>
      </c>
      <c r="P10237" t="s">
        <v>208</v>
      </c>
    </row>
    <row r="10238" spans="1:16" x14ac:dyDescent="0.25">
      <c r="A10238" t="s">
        <v>5</v>
      </c>
      <c r="B10238" t="s">
        <v>2188</v>
      </c>
      <c r="C10238" t="s">
        <v>8022</v>
      </c>
      <c r="D10238" t="s">
        <v>16554</v>
      </c>
      <c r="E10238" t="s">
        <v>59</v>
      </c>
      <c r="F10238" t="b">
        <v>0</v>
      </c>
      <c r="G10238" t="s">
        <v>34</v>
      </c>
      <c r="H10238" s="1">
        <v>46131.336886574078</v>
      </c>
      <c r="I10238" t="b">
        <v>1</v>
      </c>
      <c r="J10238" t="b">
        <v>0</v>
      </c>
      <c r="K10238" t="s">
        <v>34</v>
      </c>
      <c r="L10238" t="s">
        <v>60</v>
      </c>
      <c r="M10238">
        <v>300000</v>
      </c>
      <c r="N10238"/>
      <c r="O10238" t="s">
        <v>19889</v>
      </c>
    </row>
    <row r="10239" spans="1:16" x14ac:dyDescent="0.25">
      <c r="A10239" t="s">
        <v>1</v>
      </c>
      <c r="B10239" t="s">
        <v>439</v>
      </c>
      <c r="C10239" t="s">
        <v>121</v>
      </c>
      <c r="D10239" t="s">
        <v>4697</v>
      </c>
      <c r="E10239" t="s">
        <v>59</v>
      </c>
      <c r="F10239" t="b">
        <v>0</v>
      </c>
      <c r="G10239" t="s">
        <v>68</v>
      </c>
      <c r="H10239" s="1">
        <v>46131.337129629632</v>
      </c>
      <c r="I10239" t="b">
        <v>0</v>
      </c>
      <c r="J10239" t="b">
        <v>0</v>
      </c>
      <c r="K10239" t="s">
        <v>41</v>
      </c>
      <c r="L10239" t="s">
        <v>60</v>
      </c>
      <c r="M10239">
        <v>143000</v>
      </c>
      <c r="N10239"/>
      <c r="O10239" t="s">
        <v>1167</v>
      </c>
      <c r="P10239" t="s">
        <v>13838</v>
      </c>
    </row>
    <row r="10240" spans="1:16" x14ac:dyDescent="0.25">
      <c r="A10240" t="s">
        <v>1</v>
      </c>
      <c r="B10240" t="s">
        <v>19890</v>
      </c>
      <c r="C10240" t="s">
        <v>112</v>
      </c>
      <c r="D10240" t="s">
        <v>4346</v>
      </c>
      <c r="E10240" t="s">
        <v>59</v>
      </c>
      <c r="F10240" t="b">
        <v>0</v>
      </c>
      <c r="G10240" t="s">
        <v>68</v>
      </c>
      <c r="H10240" s="1">
        <v>46131.337141203701</v>
      </c>
      <c r="I10240" t="b">
        <v>1</v>
      </c>
      <c r="J10240" t="b">
        <v>0</v>
      </c>
      <c r="K10240" t="s">
        <v>41</v>
      </c>
      <c r="L10240" t="s">
        <v>60</v>
      </c>
      <c r="M10240">
        <v>164500</v>
      </c>
      <c r="N10240"/>
      <c r="O10240" t="s">
        <v>577</v>
      </c>
      <c r="P10240" t="s">
        <v>8088</v>
      </c>
    </row>
    <row r="10241" spans="1:16" x14ac:dyDescent="0.25">
      <c r="A10241" t="s">
        <v>1</v>
      </c>
      <c r="B10241" t="s">
        <v>11740</v>
      </c>
      <c r="C10241" t="s">
        <v>162</v>
      </c>
      <c r="D10241" t="s">
        <v>4346</v>
      </c>
      <c r="E10241" t="s">
        <v>59</v>
      </c>
      <c r="F10241" t="b">
        <v>0</v>
      </c>
      <c r="G10241" t="s">
        <v>77</v>
      </c>
      <c r="H10241" s="1">
        <v>46131.337152777778</v>
      </c>
      <c r="I10241" t="b">
        <v>0</v>
      </c>
      <c r="J10241" t="b">
        <v>0</v>
      </c>
      <c r="K10241" t="s">
        <v>41</v>
      </c>
      <c r="L10241" t="s">
        <v>60</v>
      </c>
      <c r="M10241">
        <v>152500</v>
      </c>
      <c r="N10241"/>
      <c r="O10241" t="s">
        <v>1183</v>
      </c>
      <c r="P10241" t="s">
        <v>11473</v>
      </c>
    </row>
    <row r="10242" spans="1:16" x14ac:dyDescent="0.25">
      <c r="A10242" t="s">
        <v>7</v>
      </c>
      <c r="B10242" t="s">
        <v>19891</v>
      </c>
      <c r="C10242" t="s">
        <v>1107</v>
      </c>
      <c r="D10242" t="s">
        <v>4625</v>
      </c>
      <c r="E10242" t="s">
        <v>59</v>
      </c>
      <c r="F10242" t="b">
        <v>0</v>
      </c>
      <c r="G10242" t="s">
        <v>77</v>
      </c>
      <c r="H10242" s="1">
        <v>46131.418032407397</v>
      </c>
      <c r="I10242" t="b">
        <v>0</v>
      </c>
      <c r="J10242" t="b">
        <v>0</v>
      </c>
      <c r="K10242" t="s">
        <v>41</v>
      </c>
      <c r="L10242" t="s">
        <v>74</v>
      </c>
      <c r="M10242"/>
      <c r="N10242">
        <v>71</v>
      </c>
      <c r="O10242" t="s">
        <v>1556</v>
      </c>
      <c r="P10242" t="s">
        <v>2365</v>
      </c>
    </row>
    <row r="10243" spans="1:16" x14ac:dyDescent="0.25">
      <c r="A10243" t="s">
        <v>2</v>
      </c>
      <c r="B10243" t="s">
        <v>1861</v>
      </c>
      <c r="C10243" t="s">
        <v>1371</v>
      </c>
      <c r="D10243" t="s">
        <v>2360</v>
      </c>
      <c r="E10243" t="s">
        <v>59</v>
      </c>
      <c r="F10243" t="b">
        <v>0</v>
      </c>
      <c r="G10243" t="s">
        <v>77</v>
      </c>
      <c r="H10243" s="1">
        <v>46131.418067129627</v>
      </c>
      <c r="I10243" t="b">
        <v>0</v>
      </c>
      <c r="J10243" t="b">
        <v>0</v>
      </c>
      <c r="K10243" t="s">
        <v>41</v>
      </c>
      <c r="L10243" t="s">
        <v>60</v>
      </c>
      <c r="M10243">
        <v>175500</v>
      </c>
      <c r="N10243"/>
      <c r="O10243" t="s">
        <v>424</v>
      </c>
      <c r="P10243" t="s">
        <v>19892</v>
      </c>
    </row>
    <row r="10244" spans="1:16" x14ac:dyDescent="0.25">
      <c r="A10244" t="s">
        <v>0</v>
      </c>
      <c r="B10244" t="s">
        <v>19893</v>
      </c>
      <c r="C10244" t="s">
        <v>2490</v>
      </c>
      <c r="D10244" t="s">
        <v>4756</v>
      </c>
      <c r="E10244" t="s">
        <v>59</v>
      </c>
      <c r="F10244" t="b">
        <v>0</v>
      </c>
      <c r="G10244" t="s">
        <v>65</v>
      </c>
      <c r="H10244" s="1">
        <v>46131.418078703697</v>
      </c>
      <c r="I10244" t="b">
        <v>0</v>
      </c>
      <c r="J10244" t="b">
        <v>0</v>
      </c>
      <c r="K10244" t="s">
        <v>41</v>
      </c>
      <c r="L10244" t="s">
        <v>60</v>
      </c>
      <c r="M10244">
        <v>105000</v>
      </c>
      <c r="N10244"/>
      <c r="O10244" t="s">
        <v>18841</v>
      </c>
      <c r="P10244" t="s">
        <v>1121</v>
      </c>
    </row>
    <row r="10245" spans="1:16" x14ac:dyDescent="0.25">
      <c r="A10245" t="s">
        <v>2</v>
      </c>
      <c r="B10245" t="s">
        <v>9722</v>
      </c>
      <c r="C10245" t="s">
        <v>3256</v>
      </c>
      <c r="D10245" t="s">
        <v>2360</v>
      </c>
      <c r="E10245" t="s">
        <v>59</v>
      </c>
      <c r="F10245" t="b">
        <v>0</v>
      </c>
      <c r="G10245" t="s">
        <v>65</v>
      </c>
      <c r="H10245" s="1">
        <v>46131.419305555559</v>
      </c>
      <c r="I10245" t="b">
        <v>0</v>
      </c>
      <c r="J10245" t="b">
        <v>0</v>
      </c>
      <c r="K10245" t="s">
        <v>41</v>
      </c>
      <c r="L10245" t="s">
        <v>60</v>
      </c>
      <c r="M10245">
        <v>175500</v>
      </c>
      <c r="N10245"/>
      <c r="O10245" t="s">
        <v>9723</v>
      </c>
      <c r="P10245" t="s">
        <v>4577</v>
      </c>
    </row>
    <row r="10246" spans="1:16" x14ac:dyDescent="0.25">
      <c r="A10246" t="s">
        <v>6</v>
      </c>
      <c r="B10246" t="s">
        <v>19894</v>
      </c>
      <c r="C10246" t="s">
        <v>420</v>
      </c>
      <c r="D10246" t="s">
        <v>4756</v>
      </c>
      <c r="E10246" t="s">
        <v>59</v>
      </c>
      <c r="F10246" t="b">
        <v>0</v>
      </c>
      <c r="G10246" t="s">
        <v>65</v>
      </c>
      <c r="H10246" s="1">
        <v>46131.419328703712</v>
      </c>
      <c r="I10246" t="b">
        <v>0</v>
      </c>
      <c r="J10246" t="b">
        <v>0</v>
      </c>
      <c r="K10246" t="s">
        <v>41</v>
      </c>
      <c r="L10246" t="s">
        <v>60</v>
      </c>
      <c r="M10246">
        <v>145000</v>
      </c>
      <c r="N10246"/>
      <c r="O10246" t="s">
        <v>18841</v>
      </c>
      <c r="P10246" t="s">
        <v>2313</v>
      </c>
    </row>
    <row r="10247" spans="1:16" x14ac:dyDescent="0.25">
      <c r="A10247" t="s">
        <v>1</v>
      </c>
      <c r="B10247" t="s">
        <v>19895</v>
      </c>
      <c r="C10247" t="s">
        <v>833</v>
      </c>
      <c r="D10247" t="s">
        <v>2360</v>
      </c>
      <c r="E10247" t="s">
        <v>59</v>
      </c>
      <c r="F10247" t="b">
        <v>0</v>
      </c>
      <c r="G10247" t="s">
        <v>77</v>
      </c>
      <c r="H10247" s="1">
        <v>46131.420474537037</v>
      </c>
      <c r="I10247" t="b">
        <v>0</v>
      </c>
      <c r="J10247" t="b">
        <v>0</v>
      </c>
      <c r="K10247" t="s">
        <v>41</v>
      </c>
      <c r="L10247" t="s">
        <v>60</v>
      </c>
      <c r="M10247">
        <v>165000</v>
      </c>
      <c r="N10247"/>
      <c r="O10247" t="s">
        <v>402</v>
      </c>
      <c r="P10247" t="s">
        <v>19896</v>
      </c>
    </row>
    <row r="10248" spans="1:16" x14ac:dyDescent="0.25">
      <c r="A10248" t="s">
        <v>1</v>
      </c>
      <c r="B10248" t="s">
        <v>19897</v>
      </c>
      <c r="C10248" t="s">
        <v>1615</v>
      </c>
      <c r="D10248" t="s">
        <v>2360</v>
      </c>
      <c r="E10248" t="s">
        <v>59</v>
      </c>
      <c r="F10248" t="b">
        <v>0</v>
      </c>
      <c r="G10248" t="s">
        <v>68</v>
      </c>
      <c r="H10248" s="1">
        <v>46131.420474537037</v>
      </c>
      <c r="I10248" t="b">
        <v>0</v>
      </c>
      <c r="J10248" t="b">
        <v>0</v>
      </c>
      <c r="K10248" t="s">
        <v>41</v>
      </c>
      <c r="L10248" t="s">
        <v>60</v>
      </c>
      <c r="M10248">
        <v>110000</v>
      </c>
      <c r="N10248"/>
      <c r="O10248" t="s">
        <v>5735</v>
      </c>
      <c r="P10248" t="s">
        <v>19179</v>
      </c>
    </row>
    <row r="10249" spans="1:16" x14ac:dyDescent="0.25">
      <c r="A10249" t="s">
        <v>5</v>
      </c>
      <c r="B10249" t="s">
        <v>19898</v>
      </c>
      <c r="C10249" t="s">
        <v>185</v>
      </c>
      <c r="D10249" t="s">
        <v>4526</v>
      </c>
      <c r="E10249" t="s">
        <v>59</v>
      </c>
      <c r="F10249" t="b">
        <v>0</v>
      </c>
      <c r="G10249" t="s">
        <v>19</v>
      </c>
      <c r="H10249" s="1">
        <v>46131.421053240738</v>
      </c>
      <c r="I10249" t="b">
        <v>0</v>
      </c>
      <c r="J10249" t="b">
        <v>0</v>
      </c>
      <c r="K10249" t="s">
        <v>19</v>
      </c>
      <c r="L10249" t="s">
        <v>60</v>
      </c>
      <c r="M10249">
        <v>2100000</v>
      </c>
      <c r="N10249"/>
      <c r="O10249" t="s">
        <v>7059</v>
      </c>
      <c r="P10249" t="s">
        <v>19899</v>
      </c>
    </row>
    <row r="10250" spans="1:16" x14ac:dyDescent="0.25">
      <c r="A10250" t="s">
        <v>2</v>
      </c>
      <c r="B10250" t="s">
        <v>18932</v>
      </c>
      <c r="C10250" t="s">
        <v>76</v>
      </c>
      <c r="D10250" t="s">
        <v>4346</v>
      </c>
      <c r="F10250" t="b">
        <v>1</v>
      </c>
      <c r="G10250" t="s">
        <v>73</v>
      </c>
      <c r="H10250" s="1">
        <v>46131.4609837963</v>
      </c>
      <c r="I10250" t="b">
        <v>0</v>
      </c>
      <c r="J10250" t="b">
        <v>0</v>
      </c>
      <c r="K10250" t="s">
        <v>41</v>
      </c>
      <c r="L10250" t="s">
        <v>60</v>
      </c>
      <c r="M10250">
        <v>170000</v>
      </c>
      <c r="N10250"/>
      <c r="O10250" t="s">
        <v>2349</v>
      </c>
      <c r="P10250" t="s">
        <v>18933</v>
      </c>
    </row>
    <row r="10251" spans="1:16" x14ac:dyDescent="0.25">
      <c r="A10251" t="s">
        <v>3</v>
      </c>
      <c r="B10251" t="s">
        <v>3811</v>
      </c>
      <c r="C10251" t="s">
        <v>162</v>
      </c>
      <c r="D10251" t="s">
        <v>4346</v>
      </c>
      <c r="E10251" t="s">
        <v>59</v>
      </c>
      <c r="F10251" t="b">
        <v>0</v>
      </c>
      <c r="G10251" t="s">
        <v>73</v>
      </c>
      <c r="H10251" s="1">
        <v>46131.50136574074</v>
      </c>
      <c r="I10251" t="b">
        <v>0</v>
      </c>
      <c r="J10251" t="b">
        <v>0</v>
      </c>
      <c r="K10251" t="s">
        <v>41</v>
      </c>
      <c r="L10251" t="s">
        <v>60</v>
      </c>
      <c r="M10251">
        <v>237000</v>
      </c>
      <c r="N10251"/>
      <c r="O10251" t="s">
        <v>402</v>
      </c>
      <c r="P10251" t="s">
        <v>85</v>
      </c>
    </row>
    <row r="10252" spans="1:16" x14ac:dyDescent="0.25">
      <c r="A10252" t="s">
        <v>7</v>
      </c>
      <c r="B10252" t="s">
        <v>19635</v>
      </c>
      <c r="C10252" t="s">
        <v>190</v>
      </c>
      <c r="D10252" t="s">
        <v>4756</v>
      </c>
      <c r="E10252" t="s">
        <v>59</v>
      </c>
      <c r="F10252" t="b">
        <v>0</v>
      </c>
      <c r="G10252" t="s">
        <v>73</v>
      </c>
      <c r="H10252" s="1">
        <v>46131.584699074083</v>
      </c>
      <c r="I10252" t="b">
        <v>0</v>
      </c>
      <c r="J10252" t="b">
        <v>0</v>
      </c>
      <c r="K10252" t="s">
        <v>41</v>
      </c>
      <c r="L10252" t="s">
        <v>60</v>
      </c>
      <c r="M10252">
        <v>119175</v>
      </c>
      <c r="N10252"/>
      <c r="O10252" t="s">
        <v>568</v>
      </c>
      <c r="P10252" t="s">
        <v>994</v>
      </c>
    </row>
    <row r="10253" spans="1:16" x14ac:dyDescent="0.25">
      <c r="A10253" t="s">
        <v>0</v>
      </c>
      <c r="B10253" t="s">
        <v>19900</v>
      </c>
      <c r="C10253" t="s">
        <v>2139</v>
      </c>
      <c r="D10253" t="s">
        <v>4756</v>
      </c>
      <c r="E10253" t="s">
        <v>59</v>
      </c>
      <c r="F10253" t="b">
        <v>0</v>
      </c>
      <c r="G10253" t="s">
        <v>77</v>
      </c>
      <c r="H10253" s="1">
        <v>46131.584733796299</v>
      </c>
      <c r="I10253" t="b">
        <v>0</v>
      </c>
      <c r="J10253" t="b">
        <v>0</v>
      </c>
      <c r="K10253" t="s">
        <v>41</v>
      </c>
      <c r="L10253" t="s">
        <v>60</v>
      </c>
      <c r="M10253">
        <v>122848</v>
      </c>
      <c r="N10253"/>
      <c r="O10253" t="s">
        <v>19901</v>
      </c>
    </row>
    <row r="10254" spans="1:16" x14ac:dyDescent="0.25">
      <c r="A10254" t="s">
        <v>0</v>
      </c>
      <c r="B10254" t="s">
        <v>4027</v>
      </c>
      <c r="C10254" t="s">
        <v>2977</v>
      </c>
      <c r="D10254" t="s">
        <v>4756</v>
      </c>
      <c r="E10254" t="s">
        <v>59</v>
      </c>
      <c r="F10254" t="b">
        <v>0</v>
      </c>
      <c r="G10254" t="s">
        <v>65</v>
      </c>
      <c r="H10254" s="1">
        <v>46131.62636574074</v>
      </c>
      <c r="I10254" t="b">
        <v>0</v>
      </c>
      <c r="J10254" t="b">
        <v>0</v>
      </c>
      <c r="K10254" t="s">
        <v>41</v>
      </c>
      <c r="L10254" t="s">
        <v>60</v>
      </c>
      <c r="M10254">
        <v>115000</v>
      </c>
      <c r="N10254"/>
      <c r="O10254" t="s">
        <v>19902</v>
      </c>
    </row>
    <row r="10255" spans="1:16" x14ac:dyDescent="0.25">
      <c r="A10255" t="s">
        <v>6</v>
      </c>
      <c r="B10255" t="s">
        <v>19903</v>
      </c>
      <c r="C10255" t="s">
        <v>113</v>
      </c>
      <c r="D10255" t="s">
        <v>4526</v>
      </c>
      <c r="E10255" t="s">
        <v>59</v>
      </c>
      <c r="F10255" t="b">
        <v>0</v>
      </c>
      <c r="G10255" t="s">
        <v>65</v>
      </c>
      <c r="H10255" s="1">
        <v>46131.62636574074</v>
      </c>
      <c r="I10255" t="b">
        <v>1</v>
      </c>
      <c r="J10255" t="b">
        <v>0</v>
      </c>
      <c r="K10255" t="s">
        <v>41</v>
      </c>
      <c r="L10255" t="s">
        <v>60</v>
      </c>
      <c r="M10255">
        <v>145000</v>
      </c>
      <c r="N10255"/>
      <c r="O10255" t="s">
        <v>329</v>
      </c>
      <c r="P10255" t="s">
        <v>13448</v>
      </c>
    </row>
    <row r="10256" spans="1:16" x14ac:dyDescent="0.25">
      <c r="A10256" t="s">
        <v>3</v>
      </c>
      <c r="B10256" t="s">
        <v>12214</v>
      </c>
      <c r="C10256" t="s">
        <v>19904</v>
      </c>
      <c r="D10256" t="s">
        <v>4756</v>
      </c>
      <c r="E10256" t="s">
        <v>59</v>
      </c>
      <c r="F10256" t="b">
        <v>0</v>
      </c>
      <c r="G10256" t="s">
        <v>65</v>
      </c>
      <c r="H10256" s="1">
        <v>46131.626481481479</v>
      </c>
      <c r="I10256" t="b">
        <v>0</v>
      </c>
      <c r="J10256" t="b">
        <v>0</v>
      </c>
      <c r="K10256" t="s">
        <v>41</v>
      </c>
      <c r="L10256" t="s">
        <v>60</v>
      </c>
      <c r="M10256">
        <v>85000</v>
      </c>
      <c r="N10256"/>
      <c r="O10256" t="s">
        <v>19905</v>
      </c>
      <c r="P10256" t="s">
        <v>19906</v>
      </c>
    </row>
    <row r="10257" spans="1:16" x14ac:dyDescent="0.25">
      <c r="A10257" t="s">
        <v>2</v>
      </c>
      <c r="B10257" t="s">
        <v>6460</v>
      </c>
      <c r="C10257" t="s">
        <v>194</v>
      </c>
      <c r="D10257" t="s">
        <v>4346</v>
      </c>
      <c r="E10257" t="s">
        <v>59</v>
      </c>
      <c r="F10257" t="b">
        <v>0</v>
      </c>
      <c r="G10257" t="s">
        <v>65</v>
      </c>
      <c r="H10257" s="1">
        <v>46131.627638888887</v>
      </c>
      <c r="I10257" t="b">
        <v>0</v>
      </c>
      <c r="J10257" t="b">
        <v>0</v>
      </c>
      <c r="K10257" t="s">
        <v>41</v>
      </c>
      <c r="L10257" t="s">
        <v>60</v>
      </c>
      <c r="M10257">
        <v>160000</v>
      </c>
      <c r="N10257"/>
      <c r="O10257" t="s">
        <v>1183</v>
      </c>
      <c r="P10257" t="s">
        <v>6461</v>
      </c>
    </row>
    <row r="10258" spans="1:16" x14ac:dyDescent="0.25">
      <c r="A10258" t="s">
        <v>2</v>
      </c>
      <c r="B10258" t="s">
        <v>11034</v>
      </c>
      <c r="C10258" t="s">
        <v>543</v>
      </c>
      <c r="D10258" t="s">
        <v>4346</v>
      </c>
      <c r="E10258" t="s">
        <v>59</v>
      </c>
      <c r="F10258" t="b">
        <v>0</v>
      </c>
      <c r="G10258" t="s">
        <v>65</v>
      </c>
      <c r="H10258" s="1">
        <v>46131.627662037034</v>
      </c>
      <c r="I10258" t="b">
        <v>0</v>
      </c>
      <c r="J10258" t="b">
        <v>0</v>
      </c>
      <c r="K10258" t="s">
        <v>41</v>
      </c>
      <c r="L10258" t="s">
        <v>60</v>
      </c>
      <c r="M10258">
        <v>222500</v>
      </c>
      <c r="N10258"/>
      <c r="O10258" t="s">
        <v>577</v>
      </c>
      <c r="P10258" t="s">
        <v>11035</v>
      </c>
    </row>
    <row r="10259" spans="1:16" x14ac:dyDescent="0.25">
      <c r="A10259" t="s">
        <v>2</v>
      </c>
      <c r="B10259" t="s">
        <v>19907</v>
      </c>
      <c r="C10259" t="s">
        <v>41</v>
      </c>
      <c r="D10259" t="s">
        <v>4526</v>
      </c>
      <c r="E10259" t="s">
        <v>59</v>
      </c>
      <c r="F10259" t="b">
        <v>0</v>
      </c>
      <c r="G10259" t="s">
        <v>41</v>
      </c>
      <c r="H10259" s="1">
        <v>46131.62872685185</v>
      </c>
      <c r="I10259" t="b">
        <v>1</v>
      </c>
      <c r="J10259" t="b">
        <v>0</v>
      </c>
      <c r="K10259" t="s">
        <v>41</v>
      </c>
      <c r="L10259" t="s">
        <v>60</v>
      </c>
      <c r="M10259">
        <v>225000</v>
      </c>
      <c r="N10259"/>
      <c r="O10259" t="s">
        <v>127</v>
      </c>
      <c r="P10259" t="s">
        <v>579</v>
      </c>
    </row>
    <row r="10260" spans="1:16" x14ac:dyDescent="0.25">
      <c r="A10260" t="s">
        <v>1</v>
      </c>
      <c r="B10260" t="s">
        <v>19908</v>
      </c>
      <c r="C10260" t="s">
        <v>165</v>
      </c>
      <c r="D10260" t="s">
        <v>4756</v>
      </c>
      <c r="E10260" t="s">
        <v>59</v>
      </c>
      <c r="F10260" t="b">
        <v>0</v>
      </c>
      <c r="G10260" t="s">
        <v>77</v>
      </c>
      <c r="H10260" s="1">
        <v>46131.628819444442</v>
      </c>
      <c r="I10260" t="b">
        <v>1</v>
      </c>
      <c r="J10260" t="b">
        <v>0</v>
      </c>
      <c r="K10260" t="s">
        <v>41</v>
      </c>
      <c r="L10260" t="s">
        <v>60</v>
      </c>
      <c r="M10260">
        <v>135000</v>
      </c>
      <c r="N10260"/>
      <c r="O10260" t="s">
        <v>19909</v>
      </c>
      <c r="P10260" t="s">
        <v>2303</v>
      </c>
    </row>
    <row r="10261" spans="1:16" x14ac:dyDescent="0.25">
      <c r="A10261" t="s">
        <v>1</v>
      </c>
      <c r="B10261" t="s">
        <v>19738</v>
      </c>
      <c r="C10261" t="s">
        <v>104</v>
      </c>
      <c r="D10261" t="s">
        <v>4756</v>
      </c>
      <c r="E10261" t="s">
        <v>59</v>
      </c>
      <c r="F10261" t="b">
        <v>0</v>
      </c>
      <c r="G10261" t="s">
        <v>68</v>
      </c>
      <c r="H10261" s="1">
        <v>46131.628831018519</v>
      </c>
      <c r="I10261" t="b">
        <v>0</v>
      </c>
      <c r="J10261" t="b">
        <v>0</v>
      </c>
      <c r="K10261" t="s">
        <v>41</v>
      </c>
      <c r="L10261" t="s">
        <v>60</v>
      </c>
      <c r="M10261">
        <v>167500</v>
      </c>
      <c r="N10261"/>
      <c r="O10261" t="s">
        <v>879</v>
      </c>
      <c r="P10261" t="s">
        <v>19718</v>
      </c>
    </row>
    <row r="10262" spans="1:16" x14ac:dyDescent="0.25">
      <c r="A10262" t="s">
        <v>3</v>
      </c>
      <c r="B10262" t="s">
        <v>8253</v>
      </c>
      <c r="C10262" t="s">
        <v>112</v>
      </c>
      <c r="D10262" t="s">
        <v>2360</v>
      </c>
      <c r="E10262" t="s">
        <v>59</v>
      </c>
      <c r="F10262" t="b">
        <v>0</v>
      </c>
      <c r="G10262" t="s">
        <v>65</v>
      </c>
      <c r="H10262" s="1">
        <v>46131.668032407397</v>
      </c>
      <c r="I10262" t="b">
        <v>0</v>
      </c>
      <c r="J10262" t="b">
        <v>0</v>
      </c>
      <c r="K10262" t="s">
        <v>41</v>
      </c>
      <c r="L10262" t="s">
        <v>60</v>
      </c>
      <c r="M10262">
        <v>80500</v>
      </c>
      <c r="N10262"/>
      <c r="O10262" t="s">
        <v>2885</v>
      </c>
      <c r="P10262" t="s">
        <v>352</v>
      </c>
    </row>
    <row r="10263" spans="1:16" x14ac:dyDescent="0.25">
      <c r="A10263" t="s">
        <v>3</v>
      </c>
      <c r="B10263" t="s">
        <v>19910</v>
      </c>
      <c r="C10263" t="s">
        <v>81</v>
      </c>
      <c r="D10263" t="s">
        <v>4756</v>
      </c>
      <c r="E10263" t="s">
        <v>59</v>
      </c>
      <c r="F10263" t="b">
        <v>0</v>
      </c>
      <c r="G10263" t="s">
        <v>77</v>
      </c>
      <c r="H10263" s="1">
        <v>46131.668067129627</v>
      </c>
      <c r="I10263" t="b">
        <v>1</v>
      </c>
      <c r="J10263" t="b">
        <v>0</v>
      </c>
      <c r="K10263" t="s">
        <v>41</v>
      </c>
      <c r="L10263" t="s">
        <v>60</v>
      </c>
      <c r="M10263">
        <v>115000</v>
      </c>
      <c r="N10263"/>
      <c r="O10263" t="s">
        <v>13443</v>
      </c>
      <c r="P10263" t="s">
        <v>1514</v>
      </c>
    </row>
    <row r="10264" spans="1:16" x14ac:dyDescent="0.25">
      <c r="A10264" t="s">
        <v>4</v>
      </c>
      <c r="B10264" t="s">
        <v>19911</v>
      </c>
      <c r="C10264" t="s">
        <v>326</v>
      </c>
      <c r="D10264" t="s">
        <v>4756</v>
      </c>
      <c r="E10264" t="s">
        <v>59</v>
      </c>
      <c r="F10264" t="b">
        <v>0</v>
      </c>
      <c r="G10264" t="s">
        <v>77</v>
      </c>
      <c r="H10264" s="1">
        <v>46131.668078703697</v>
      </c>
      <c r="I10264" t="b">
        <v>0</v>
      </c>
      <c r="J10264" t="b">
        <v>0</v>
      </c>
      <c r="K10264" t="s">
        <v>41</v>
      </c>
      <c r="L10264" t="s">
        <v>60</v>
      </c>
      <c r="M10264">
        <v>115000</v>
      </c>
      <c r="N10264"/>
      <c r="O10264" t="s">
        <v>19912</v>
      </c>
      <c r="P10264" t="s">
        <v>2313</v>
      </c>
    </row>
    <row r="10265" spans="1:16" x14ac:dyDescent="0.25">
      <c r="A10265" t="s">
        <v>0</v>
      </c>
      <c r="B10265" t="s">
        <v>19913</v>
      </c>
      <c r="C10265" t="s">
        <v>5067</v>
      </c>
      <c r="D10265" t="s">
        <v>4526</v>
      </c>
      <c r="E10265" t="s">
        <v>59</v>
      </c>
      <c r="F10265" t="b">
        <v>0</v>
      </c>
      <c r="G10265" t="s">
        <v>40</v>
      </c>
      <c r="H10265" s="1">
        <v>46131.66920138889</v>
      </c>
      <c r="I10265" t="b">
        <v>1</v>
      </c>
      <c r="J10265" t="b">
        <v>0</v>
      </c>
      <c r="K10265" t="s">
        <v>40</v>
      </c>
      <c r="L10265" t="s">
        <v>74</v>
      </c>
      <c r="M10265"/>
      <c r="N10265">
        <v>20</v>
      </c>
      <c r="O10265" t="s">
        <v>19914</v>
      </c>
      <c r="P10265" t="s">
        <v>19804</v>
      </c>
    </row>
    <row r="10266" spans="1:16" x14ac:dyDescent="0.25">
      <c r="A10266" t="s">
        <v>1</v>
      </c>
      <c r="B10266" t="s">
        <v>19774</v>
      </c>
      <c r="C10266" t="s">
        <v>206</v>
      </c>
      <c r="D10266" t="s">
        <v>4756</v>
      </c>
      <c r="E10266" t="s">
        <v>59</v>
      </c>
      <c r="F10266" t="b">
        <v>0</v>
      </c>
      <c r="G10266" t="s">
        <v>77</v>
      </c>
      <c r="H10266" s="1">
        <v>46131.670474537037</v>
      </c>
      <c r="I10266" t="b">
        <v>0</v>
      </c>
      <c r="J10266" t="b">
        <v>0</v>
      </c>
      <c r="K10266" t="s">
        <v>41</v>
      </c>
      <c r="L10266" t="s">
        <v>60</v>
      </c>
      <c r="M10266">
        <v>102738</v>
      </c>
      <c r="N10266"/>
      <c r="O10266" t="s">
        <v>19775</v>
      </c>
      <c r="P10266" t="s">
        <v>19915</v>
      </c>
    </row>
    <row r="10267" spans="1:16" x14ac:dyDescent="0.25">
      <c r="A10267" t="s">
        <v>5</v>
      </c>
      <c r="B10267" t="s">
        <v>19717</v>
      </c>
      <c r="C10267" t="s">
        <v>104</v>
      </c>
      <c r="D10267" t="s">
        <v>4756</v>
      </c>
      <c r="E10267" t="s">
        <v>59</v>
      </c>
      <c r="F10267" t="b">
        <v>0</v>
      </c>
      <c r="G10267" t="s">
        <v>68</v>
      </c>
      <c r="H10267" s="1">
        <v>46131.670497685183</v>
      </c>
      <c r="I10267" t="b">
        <v>0</v>
      </c>
      <c r="J10267" t="b">
        <v>0</v>
      </c>
      <c r="K10267" t="s">
        <v>41</v>
      </c>
      <c r="L10267" t="s">
        <v>60</v>
      </c>
      <c r="M10267">
        <v>184500</v>
      </c>
      <c r="N10267"/>
      <c r="O10267" t="s">
        <v>879</v>
      </c>
      <c r="P10267" t="s">
        <v>19718</v>
      </c>
    </row>
    <row r="10268" spans="1:16" x14ac:dyDescent="0.25">
      <c r="A10268" t="s">
        <v>1</v>
      </c>
      <c r="B10268" t="s">
        <v>19752</v>
      </c>
      <c r="C10268" t="s">
        <v>218</v>
      </c>
      <c r="D10268" t="s">
        <v>4756</v>
      </c>
      <c r="E10268" t="s">
        <v>59</v>
      </c>
      <c r="F10268" t="b">
        <v>0</v>
      </c>
      <c r="G10268" t="s">
        <v>68</v>
      </c>
      <c r="H10268" s="1">
        <v>46131.67050925926</v>
      </c>
      <c r="I10268" t="b">
        <v>1</v>
      </c>
      <c r="J10268" t="b">
        <v>0</v>
      </c>
      <c r="K10268" t="s">
        <v>41</v>
      </c>
      <c r="L10268" t="s">
        <v>60</v>
      </c>
      <c r="M10268">
        <v>115000</v>
      </c>
      <c r="N10268"/>
      <c r="O10268" t="s">
        <v>10744</v>
      </c>
      <c r="P10268" t="s">
        <v>666</v>
      </c>
    </row>
    <row r="10269" spans="1:16" x14ac:dyDescent="0.25">
      <c r="A10269" t="s">
        <v>7</v>
      </c>
      <c r="B10269" t="s">
        <v>19916</v>
      </c>
      <c r="C10269" t="s">
        <v>392</v>
      </c>
      <c r="D10269" t="s">
        <v>4346</v>
      </c>
      <c r="E10269" t="s">
        <v>59</v>
      </c>
      <c r="F10269" t="b">
        <v>0</v>
      </c>
      <c r="G10269" t="s">
        <v>73</v>
      </c>
      <c r="H10269" s="1">
        <v>46131.709699074083</v>
      </c>
      <c r="I10269" t="b">
        <v>0</v>
      </c>
      <c r="J10269" t="b">
        <v>0</v>
      </c>
      <c r="K10269" t="s">
        <v>41</v>
      </c>
      <c r="L10269" t="s">
        <v>60</v>
      </c>
      <c r="M10269">
        <v>90000</v>
      </c>
      <c r="N10269"/>
      <c r="O10269" t="s">
        <v>19917</v>
      </c>
    </row>
    <row r="10270" spans="1:16" x14ac:dyDescent="0.25">
      <c r="A10270" t="s">
        <v>3</v>
      </c>
      <c r="B10270" t="s">
        <v>19918</v>
      </c>
      <c r="C10270" t="s">
        <v>2481</v>
      </c>
      <c r="D10270" t="s">
        <v>4756</v>
      </c>
      <c r="E10270" t="s">
        <v>59</v>
      </c>
      <c r="F10270" t="b">
        <v>0</v>
      </c>
      <c r="G10270" t="s">
        <v>77</v>
      </c>
      <c r="H10270" s="1">
        <v>46131.709733796299</v>
      </c>
      <c r="I10270" t="b">
        <v>0</v>
      </c>
      <c r="J10270" t="b">
        <v>0</v>
      </c>
      <c r="K10270" t="s">
        <v>41</v>
      </c>
      <c r="L10270" t="s">
        <v>60</v>
      </c>
      <c r="M10270">
        <v>115000</v>
      </c>
      <c r="N10270"/>
      <c r="O10270" t="s">
        <v>19919</v>
      </c>
      <c r="P10270" t="s">
        <v>19920</v>
      </c>
    </row>
    <row r="10271" spans="1:16" x14ac:dyDescent="0.25">
      <c r="A10271" t="s">
        <v>3</v>
      </c>
      <c r="B10271" t="s">
        <v>19921</v>
      </c>
      <c r="C10271" t="s">
        <v>5273</v>
      </c>
      <c r="D10271" t="s">
        <v>7459</v>
      </c>
      <c r="E10271" t="s">
        <v>59</v>
      </c>
      <c r="F10271" t="b">
        <v>0</v>
      </c>
      <c r="G10271" t="s">
        <v>40</v>
      </c>
      <c r="H10271" s="1">
        <v>46131.7108912037</v>
      </c>
      <c r="I10271" t="b">
        <v>0</v>
      </c>
      <c r="J10271" t="b">
        <v>0</v>
      </c>
      <c r="K10271" t="s">
        <v>40</v>
      </c>
      <c r="L10271" t="s">
        <v>60</v>
      </c>
      <c r="M10271">
        <v>27500</v>
      </c>
      <c r="N10271"/>
      <c r="O10271" t="s">
        <v>7459</v>
      </c>
      <c r="P10271" t="s">
        <v>11790</v>
      </c>
    </row>
    <row r="10272" spans="1:16" x14ac:dyDescent="0.25">
      <c r="A10272" t="s">
        <v>1</v>
      </c>
      <c r="B10272" t="s">
        <v>19922</v>
      </c>
      <c r="C10272" t="s">
        <v>175</v>
      </c>
      <c r="D10272" t="s">
        <v>4756</v>
      </c>
      <c r="E10272" t="s">
        <v>59</v>
      </c>
      <c r="F10272" t="b">
        <v>0</v>
      </c>
      <c r="G10272" t="s">
        <v>68</v>
      </c>
      <c r="H10272" s="1">
        <v>46131.712129629632</v>
      </c>
      <c r="I10272" t="b">
        <v>1</v>
      </c>
      <c r="J10272" t="b">
        <v>0</v>
      </c>
      <c r="K10272" t="s">
        <v>41</v>
      </c>
      <c r="L10272" t="s">
        <v>60</v>
      </c>
      <c r="M10272">
        <v>105000</v>
      </c>
      <c r="N10272"/>
      <c r="O10272" t="s">
        <v>6045</v>
      </c>
      <c r="P10272" t="s">
        <v>19923</v>
      </c>
    </row>
    <row r="10273" spans="1:16" x14ac:dyDescent="0.25">
      <c r="A10273" t="s">
        <v>1</v>
      </c>
      <c r="B10273" t="s">
        <v>19924</v>
      </c>
      <c r="C10273" t="s">
        <v>477</v>
      </c>
      <c r="D10273" t="s">
        <v>4756</v>
      </c>
      <c r="E10273" t="s">
        <v>59</v>
      </c>
      <c r="F10273" t="b">
        <v>0</v>
      </c>
      <c r="G10273" t="s">
        <v>65</v>
      </c>
      <c r="H10273" s="1">
        <v>46131.712152777778</v>
      </c>
      <c r="I10273" t="b">
        <v>0</v>
      </c>
      <c r="J10273" t="b">
        <v>0</v>
      </c>
      <c r="K10273" t="s">
        <v>41</v>
      </c>
      <c r="L10273" t="s">
        <v>60</v>
      </c>
      <c r="M10273">
        <v>176713.5</v>
      </c>
      <c r="N10273"/>
      <c r="O10273" t="s">
        <v>19925</v>
      </c>
      <c r="P10273" t="s">
        <v>2590</v>
      </c>
    </row>
    <row r="10274" spans="1:16" x14ac:dyDescent="0.25">
      <c r="A10274" t="s">
        <v>0</v>
      </c>
      <c r="B10274" t="s">
        <v>345</v>
      </c>
      <c r="C10274" t="s">
        <v>271</v>
      </c>
      <c r="D10274" t="s">
        <v>4756</v>
      </c>
      <c r="E10274" t="s">
        <v>59</v>
      </c>
      <c r="F10274" t="b">
        <v>0</v>
      </c>
      <c r="G10274" t="s">
        <v>77</v>
      </c>
      <c r="H10274" s="1">
        <v>46131.75136574074</v>
      </c>
      <c r="I10274" t="b">
        <v>1</v>
      </c>
      <c r="J10274" t="b">
        <v>0</v>
      </c>
      <c r="K10274" t="s">
        <v>41</v>
      </c>
      <c r="L10274" t="s">
        <v>60</v>
      </c>
      <c r="M10274">
        <v>105000</v>
      </c>
      <c r="N10274"/>
      <c r="O10274" t="s">
        <v>19912</v>
      </c>
      <c r="P10274" t="s">
        <v>19926</v>
      </c>
    </row>
    <row r="10275" spans="1:16" x14ac:dyDescent="0.25">
      <c r="A10275" t="s">
        <v>3</v>
      </c>
      <c r="B10275" t="s">
        <v>19927</v>
      </c>
      <c r="C10275" t="s">
        <v>112</v>
      </c>
      <c r="D10275" t="s">
        <v>4756</v>
      </c>
      <c r="E10275" t="s">
        <v>59</v>
      </c>
      <c r="F10275" t="b">
        <v>0</v>
      </c>
      <c r="G10275" t="s">
        <v>65</v>
      </c>
      <c r="H10275" s="1">
        <v>46131.75136574074</v>
      </c>
      <c r="I10275" t="b">
        <v>0</v>
      </c>
      <c r="J10275" t="b">
        <v>0</v>
      </c>
      <c r="K10275" t="s">
        <v>41</v>
      </c>
      <c r="L10275" t="s">
        <v>60</v>
      </c>
      <c r="M10275">
        <v>110000</v>
      </c>
      <c r="N10275"/>
      <c r="O10275" t="s">
        <v>19912</v>
      </c>
      <c r="P10275" t="s">
        <v>171</v>
      </c>
    </row>
    <row r="10276" spans="1:16" x14ac:dyDescent="0.25">
      <c r="A10276" t="s">
        <v>2</v>
      </c>
      <c r="B10276" t="s">
        <v>4338</v>
      </c>
      <c r="C10276" t="s">
        <v>290</v>
      </c>
      <c r="D10276" t="s">
        <v>4756</v>
      </c>
      <c r="E10276" t="s">
        <v>59</v>
      </c>
      <c r="F10276" t="b">
        <v>0</v>
      </c>
      <c r="G10276" t="s">
        <v>77</v>
      </c>
      <c r="H10276" s="1">
        <v>46131.751400462963</v>
      </c>
      <c r="I10276" t="b">
        <v>1</v>
      </c>
      <c r="J10276" t="b">
        <v>0</v>
      </c>
      <c r="K10276" t="s">
        <v>41</v>
      </c>
      <c r="L10276" t="s">
        <v>60</v>
      </c>
      <c r="M10276">
        <v>82500</v>
      </c>
      <c r="N10276"/>
      <c r="O10276" t="s">
        <v>19912</v>
      </c>
      <c r="P10276" t="s">
        <v>19928</v>
      </c>
    </row>
    <row r="10277" spans="1:16" x14ac:dyDescent="0.25">
      <c r="A10277" t="s">
        <v>2</v>
      </c>
      <c r="B10277" t="s">
        <v>19929</v>
      </c>
      <c r="C10277" t="s">
        <v>19930</v>
      </c>
      <c r="D10277" t="s">
        <v>4633</v>
      </c>
      <c r="E10277" t="s">
        <v>59</v>
      </c>
      <c r="F10277" t="b">
        <v>0</v>
      </c>
      <c r="G10277" t="s">
        <v>40</v>
      </c>
      <c r="H10277" s="1">
        <v>46131.75371527778</v>
      </c>
      <c r="I10277" t="b">
        <v>0</v>
      </c>
      <c r="J10277" t="b">
        <v>0</v>
      </c>
      <c r="K10277" t="s">
        <v>40</v>
      </c>
      <c r="L10277" t="s">
        <v>60</v>
      </c>
      <c r="M10277">
        <v>52500</v>
      </c>
      <c r="N10277"/>
      <c r="O10277" t="s">
        <v>4633</v>
      </c>
      <c r="P10277" t="s">
        <v>13983</v>
      </c>
    </row>
    <row r="10278" spans="1:16" x14ac:dyDescent="0.25">
      <c r="A10278" t="s">
        <v>2</v>
      </c>
      <c r="B10278" t="s">
        <v>8374</v>
      </c>
      <c r="C10278" t="s">
        <v>33</v>
      </c>
      <c r="D10278" t="s">
        <v>4633</v>
      </c>
      <c r="E10278" t="s">
        <v>132</v>
      </c>
      <c r="F10278" t="b">
        <v>0</v>
      </c>
      <c r="G10278" t="s">
        <v>33</v>
      </c>
      <c r="H10278" s="1">
        <v>46131.794039351851</v>
      </c>
      <c r="I10278" t="b">
        <v>0</v>
      </c>
      <c r="J10278" t="b">
        <v>0</v>
      </c>
      <c r="K10278" t="s">
        <v>33</v>
      </c>
      <c r="L10278" t="s">
        <v>74</v>
      </c>
      <c r="M10278"/>
      <c r="N10278">
        <v>24</v>
      </c>
      <c r="O10278" t="s">
        <v>4633</v>
      </c>
      <c r="P10278" t="s">
        <v>8375</v>
      </c>
    </row>
    <row r="10279" spans="1:16" x14ac:dyDescent="0.25">
      <c r="A10279" t="s">
        <v>6</v>
      </c>
      <c r="B10279" t="s">
        <v>19931</v>
      </c>
      <c r="C10279" t="s">
        <v>489</v>
      </c>
      <c r="D10279" t="s">
        <v>4562</v>
      </c>
      <c r="E10279" t="s">
        <v>59</v>
      </c>
      <c r="F10279" t="b">
        <v>0</v>
      </c>
      <c r="G10279" t="s">
        <v>77</v>
      </c>
      <c r="H10279" s="1">
        <v>46131.835949074077</v>
      </c>
      <c r="I10279" t="b">
        <v>0</v>
      </c>
      <c r="J10279" t="b">
        <v>0</v>
      </c>
      <c r="K10279" t="s">
        <v>41</v>
      </c>
      <c r="L10279" t="s">
        <v>60</v>
      </c>
      <c r="M10279">
        <v>249500</v>
      </c>
      <c r="N10279"/>
      <c r="O10279" t="s">
        <v>19932</v>
      </c>
      <c r="P10279" t="s">
        <v>17501</v>
      </c>
    </row>
    <row r="10280" spans="1:16" x14ac:dyDescent="0.25">
      <c r="A10280" t="s">
        <v>0</v>
      </c>
      <c r="B10280" t="s">
        <v>19933</v>
      </c>
      <c r="C10280" t="s">
        <v>19934</v>
      </c>
      <c r="D10280" t="s">
        <v>4633</v>
      </c>
      <c r="E10280" t="s">
        <v>59</v>
      </c>
      <c r="F10280" t="b">
        <v>0</v>
      </c>
      <c r="G10280" t="s">
        <v>40</v>
      </c>
      <c r="H10280" s="1">
        <v>46131.919224537043</v>
      </c>
      <c r="I10280" t="b">
        <v>0</v>
      </c>
      <c r="J10280" t="b">
        <v>0</v>
      </c>
      <c r="K10280" t="s">
        <v>40</v>
      </c>
      <c r="L10280" t="s">
        <v>60</v>
      </c>
      <c r="M10280">
        <v>35000</v>
      </c>
      <c r="N10280"/>
      <c r="O10280" t="s">
        <v>4633</v>
      </c>
      <c r="P10280" t="s">
        <v>4661</v>
      </c>
    </row>
    <row r="10281" spans="1:16" x14ac:dyDescent="0.25">
      <c r="A10281" t="s">
        <v>2</v>
      </c>
      <c r="B10281" t="s">
        <v>19935</v>
      </c>
      <c r="C10281" t="s">
        <v>1735</v>
      </c>
      <c r="D10281" t="s">
        <v>4756</v>
      </c>
      <c r="E10281" t="s">
        <v>59</v>
      </c>
      <c r="F10281" t="b">
        <v>0</v>
      </c>
      <c r="G10281" t="s">
        <v>65</v>
      </c>
      <c r="H10281" s="1">
        <v>46131.919305555559</v>
      </c>
      <c r="I10281" t="b">
        <v>0</v>
      </c>
      <c r="J10281" t="b">
        <v>0</v>
      </c>
      <c r="K10281" t="s">
        <v>41</v>
      </c>
      <c r="L10281" t="s">
        <v>60</v>
      </c>
      <c r="M10281">
        <v>150000</v>
      </c>
      <c r="N10281"/>
      <c r="O10281" t="s">
        <v>2866</v>
      </c>
      <c r="P10281" t="s">
        <v>19936</v>
      </c>
    </row>
    <row r="10282" spans="1:16" x14ac:dyDescent="0.25">
      <c r="A10282" t="s">
        <v>0</v>
      </c>
      <c r="B10282" t="s">
        <v>19937</v>
      </c>
      <c r="C10282" t="s">
        <v>253</v>
      </c>
      <c r="D10282" t="s">
        <v>19938</v>
      </c>
      <c r="E10282" t="s">
        <v>59</v>
      </c>
      <c r="F10282" t="b">
        <v>0</v>
      </c>
      <c r="G10282" t="s">
        <v>73</v>
      </c>
      <c r="H10282" s="1">
        <v>46132.00136574074</v>
      </c>
      <c r="I10282" t="b">
        <v>0</v>
      </c>
      <c r="J10282" t="b">
        <v>0</v>
      </c>
      <c r="K10282" t="s">
        <v>41</v>
      </c>
      <c r="L10282" t="s">
        <v>74</v>
      </c>
      <c r="M10282"/>
      <c r="N10282">
        <v>34</v>
      </c>
      <c r="O10282" t="s">
        <v>19939</v>
      </c>
      <c r="P10282" t="s">
        <v>4039</v>
      </c>
    </row>
    <row r="10283" spans="1:16" x14ac:dyDescent="0.25">
      <c r="A10283" t="s">
        <v>0</v>
      </c>
      <c r="B10283" t="s">
        <v>19940</v>
      </c>
      <c r="C10283" t="s">
        <v>455</v>
      </c>
      <c r="D10283" t="s">
        <v>19941</v>
      </c>
      <c r="E10283" t="s">
        <v>59</v>
      </c>
      <c r="F10283" t="b">
        <v>0</v>
      </c>
      <c r="G10283" t="s">
        <v>65</v>
      </c>
      <c r="H10283" s="1">
        <v>46132.001481481479</v>
      </c>
      <c r="I10283" t="b">
        <v>0</v>
      </c>
      <c r="J10283" t="b">
        <v>0</v>
      </c>
      <c r="K10283" t="s">
        <v>41</v>
      </c>
      <c r="L10283" t="s">
        <v>74</v>
      </c>
      <c r="M10283"/>
      <c r="N10283">
        <v>26</v>
      </c>
      <c r="O10283" t="s">
        <v>19942</v>
      </c>
      <c r="P10283" t="s">
        <v>19943</v>
      </c>
    </row>
    <row r="10284" spans="1:16" x14ac:dyDescent="0.25">
      <c r="A10284" t="s">
        <v>0</v>
      </c>
      <c r="B10284" t="s">
        <v>19944</v>
      </c>
      <c r="C10284" t="s">
        <v>76</v>
      </c>
      <c r="D10284" t="s">
        <v>4633</v>
      </c>
      <c r="E10284" t="s">
        <v>59</v>
      </c>
      <c r="F10284" t="b">
        <v>1</v>
      </c>
      <c r="G10284" t="s">
        <v>41</v>
      </c>
      <c r="H10284" s="1">
        <v>46132.002546296288</v>
      </c>
      <c r="I10284" t="b">
        <v>0</v>
      </c>
      <c r="J10284" t="b">
        <v>0</v>
      </c>
      <c r="K10284" t="s">
        <v>41</v>
      </c>
      <c r="L10284" t="s">
        <v>60</v>
      </c>
      <c r="M10284">
        <v>86500</v>
      </c>
      <c r="N10284"/>
      <c r="O10284" t="s">
        <v>19945</v>
      </c>
      <c r="P10284" t="s">
        <v>19946</v>
      </c>
    </row>
    <row r="10285" spans="1:16" x14ac:dyDescent="0.25">
      <c r="A10285" t="s">
        <v>4</v>
      </c>
      <c r="B10285" t="s">
        <v>19947</v>
      </c>
      <c r="C10285" t="s">
        <v>5029</v>
      </c>
      <c r="D10285" t="s">
        <v>4587</v>
      </c>
      <c r="E10285" t="s">
        <v>59</v>
      </c>
      <c r="F10285" t="b">
        <v>0</v>
      </c>
      <c r="G10285" t="s">
        <v>40</v>
      </c>
      <c r="H10285" s="1">
        <v>46132.004965277767</v>
      </c>
      <c r="I10285" t="b">
        <v>1</v>
      </c>
      <c r="J10285" t="b">
        <v>0</v>
      </c>
      <c r="K10285" t="s">
        <v>40</v>
      </c>
      <c r="L10285" t="s">
        <v>60</v>
      </c>
      <c r="M10285">
        <v>75000</v>
      </c>
      <c r="N10285"/>
      <c r="O10285" t="s">
        <v>3446</v>
      </c>
      <c r="P10285" t="s">
        <v>19948</v>
      </c>
    </row>
    <row r="10286" spans="1:16" x14ac:dyDescent="0.25">
      <c r="A10286" t="s">
        <v>4</v>
      </c>
      <c r="B10286" t="s">
        <v>19949</v>
      </c>
      <c r="C10286" t="s">
        <v>14372</v>
      </c>
      <c r="D10286" t="s">
        <v>14373</v>
      </c>
      <c r="E10286" t="s">
        <v>59</v>
      </c>
      <c r="F10286" t="b">
        <v>0</v>
      </c>
      <c r="G10286" t="s">
        <v>40</v>
      </c>
      <c r="H10286" s="1">
        <v>46132.004976851851</v>
      </c>
      <c r="I10286" t="b">
        <v>1</v>
      </c>
      <c r="J10286" t="b">
        <v>0</v>
      </c>
      <c r="K10286" t="s">
        <v>40</v>
      </c>
      <c r="L10286" t="s">
        <v>60</v>
      </c>
      <c r="M10286">
        <v>357500</v>
      </c>
      <c r="N10286"/>
      <c r="O10286" t="s">
        <v>2708</v>
      </c>
    </row>
    <row r="10287" spans="1:16" x14ac:dyDescent="0.25">
      <c r="A10287" t="s">
        <v>2</v>
      </c>
      <c r="B10287" t="s">
        <v>19950</v>
      </c>
      <c r="C10287" t="s">
        <v>19951</v>
      </c>
      <c r="D10287" t="s">
        <v>4526</v>
      </c>
      <c r="E10287" t="s">
        <v>59</v>
      </c>
      <c r="F10287" t="b">
        <v>0</v>
      </c>
      <c r="G10287" t="s">
        <v>65</v>
      </c>
      <c r="H10287" s="1">
        <v>46132.043032407397</v>
      </c>
      <c r="I10287" t="b">
        <v>0</v>
      </c>
      <c r="J10287" t="b">
        <v>0</v>
      </c>
      <c r="K10287" t="s">
        <v>41</v>
      </c>
      <c r="L10287" t="s">
        <v>60</v>
      </c>
      <c r="M10287">
        <v>157500</v>
      </c>
      <c r="N10287"/>
      <c r="O10287" t="s">
        <v>1954</v>
      </c>
      <c r="P10287" t="s">
        <v>5543</v>
      </c>
    </row>
    <row r="10288" spans="1:16" x14ac:dyDescent="0.25">
      <c r="A10288" t="s">
        <v>3</v>
      </c>
      <c r="B10288" t="s">
        <v>16899</v>
      </c>
      <c r="C10288" t="s">
        <v>5273</v>
      </c>
      <c r="D10288" t="s">
        <v>7459</v>
      </c>
      <c r="E10288" t="s">
        <v>59</v>
      </c>
      <c r="F10288" t="b">
        <v>0</v>
      </c>
      <c r="G10288" t="s">
        <v>40</v>
      </c>
      <c r="H10288" s="1">
        <v>46132.044224537043</v>
      </c>
      <c r="I10288" t="b">
        <v>0</v>
      </c>
      <c r="J10288" t="b">
        <v>0</v>
      </c>
      <c r="K10288" t="s">
        <v>40</v>
      </c>
      <c r="L10288" t="s">
        <v>60</v>
      </c>
      <c r="M10288">
        <v>27500</v>
      </c>
      <c r="N10288"/>
      <c r="O10288" t="s">
        <v>7459</v>
      </c>
      <c r="P10288" t="s">
        <v>5801</v>
      </c>
    </row>
    <row r="10289" spans="1:16" x14ac:dyDescent="0.25">
      <c r="A10289" t="s">
        <v>1</v>
      </c>
      <c r="B10289" t="s">
        <v>7756</v>
      </c>
      <c r="C10289" t="s">
        <v>147</v>
      </c>
      <c r="D10289" t="s">
        <v>4756</v>
      </c>
      <c r="E10289" t="s">
        <v>59</v>
      </c>
      <c r="F10289" t="b">
        <v>0</v>
      </c>
      <c r="G10289" t="s">
        <v>68</v>
      </c>
      <c r="H10289" s="1">
        <v>46132.045486111107</v>
      </c>
      <c r="I10289" t="b">
        <v>1</v>
      </c>
      <c r="J10289" t="b">
        <v>0</v>
      </c>
      <c r="K10289" t="s">
        <v>41</v>
      </c>
      <c r="L10289" t="s">
        <v>60</v>
      </c>
      <c r="M10289">
        <v>115000</v>
      </c>
      <c r="N10289"/>
      <c r="O10289" t="s">
        <v>6045</v>
      </c>
      <c r="P10289" t="s">
        <v>1520</v>
      </c>
    </row>
    <row r="10290" spans="1:16" x14ac:dyDescent="0.25">
      <c r="A10290" t="s">
        <v>0</v>
      </c>
      <c r="B10290" t="s">
        <v>19952</v>
      </c>
      <c r="C10290" t="s">
        <v>19953</v>
      </c>
      <c r="D10290" t="s">
        <v>4633</v>
      </c>
      <c r="E10290" t="s">
        <v>59</v>
      </c>
      <c r="F10290" t="b">
        <v>0</v>
      </c>
      <c r="G10290" t="s">
        <v>68</v>
      </c>
      <c r="H10290" s="1">
        <v>46132.084699074083</v>
      </c>
      <c r="I10290" t="b">
        <v>0</v>
      </c>
      <c r="J10290" t="b">
        <v>0</v>
      </c>
      <c r="K10290" t="s">
        <v>41</v>
      </c>
      <c r="L10290" t="s">
        <v>60</v>
      </c>
      <c r="M10290">
        <v>50000</v>
      </c>
      <c r="N10290"/>
      <c r="O10290" t="s">
        <v>4633</v>
      </c>
      <c r="P10290" t="s">
        <v>19954</v>
      </c>
    </row>
    <row r="10291" spans="1:16" x14ac:dyDescent="0.25">
      <c r="A10291" t="s">
        <v>5</v>
      </c>
      <c r="B10291" t="s">
        <v>19955</v>
      </c>
      <c r="C10291" t="s">
        <v>12426</v>
      </c>
      <c r="D10291" t="s">
        <v>4756</v>
      </c>
      <c r="E10291" t="s">
        <v>59</v>
      </c>
      <c r="F10291" t="b">
        <v>0</v>
      </c>
      <c r="G10291" t="s">
        <v>68</v>
      </c>
      <c r="H10291" s="1">
        <v>46132.087152777778</v>
      </c>
      <c r="I10291" t="b">
        <v>0</v>
      </c>
      <c r="J10291" t="b">
        <v>0</v>
      </c>
      <c r="K10291" t="s">
        <v>41</v>
      </c>
      <c r="L10291" t="s">
        <v>60</v>
      </c>
      <c r="M10291">
        <v>135000</v>
      </c>
      <c r="N10291"/>
      <c r="O10291" t="s">
        <v>6045</v>
      </c>
      <c r="P10291" t="s">
        <v>13498</v>
      </c>
    </row>
    <row r="10292" spans="1:16" x14ac:dyDescent="0.25">
      <c r="A10292" t="s">
        <v>2</v>
      </c>
      <c r="B10292" t="s">
        <v>3522</v>
      </c>
      <c r="C10292" t="s">
        <v>1384</v>
      </c>
      <c r="D10292" t="s">
        <v>4756</v>
      </c>
      <c r="E10292" t="s">
        <v>59</v>
      </c>
      <c r="F10292" t="b">
        <v>0</v>
      </c>
      <c r="G10292" t="s">
        <v>77</v>
      </c>
      <c r="H10292" s="1">
        <v>46132.12636574074</v>
      </c>
      <c r="I10292" t="b">
        <v>0</v>
      </c>
      <c r="J10292" t="b">
        <v>0</v>
      </c>
      <c r="K10292" t="s">
        <v>41</v>
      </c>
      <c r="L10292" t="s">
        <v>60</v>
      </c>
      <c r="M10292">
        <v>115000</v>
      </c>
      <c r="N10292"/>
      <c r="O10292" t="s">
        <v>19820</v>
      </c>
    </row>
    <row r="10293" spans="1:16" x14ac:dyDescent="0.25">
      <c r="A10293" t="s">
        <v>2</v>
      </c>
      <c r="B10293" t="s">
        <v>19956</v>
      </c>
      <c r="C10293" t="s">
        <v>1432</v>
      </c>
      <c r="D10293" t="s">
        <v>4346</v>
      </c>
      <c r="E10293" t="s">
        <v>59</v>
      </c>
      <c r="F10293" t="b">
        <v>0</v>
      </c>
      <c r="G10293" t="s">
        <v>65</v>
      </c>
      <c r="H10293" s="1">
        <v>46132.252766203703</v>
      </c>
      <c r="I10293" t="b">
        <v>0</v>
      </c>
      <c r="J10293" t="b">
        <v>0</v>
      </c>
      <c r="K10293" t="s">
        <v>41</v>
      </c>
      <c r="L10293" t="s">
        <v>60</v>
      </c>
      <c r="M10293">
        <v>124500</v>
      </c>
      <c r="N10293"/>
      <c r="O10293" t="s">
        <v>1948</v>
      </c>
      <c r="P10293" t="s">
        <v>9710</v>
      </c>
    </row>
    <row r="10294" spans="1:16" x14ac:dyDescent="0.25">
      <c r="A10294" t="s">
        <v>5</v>
      </c>
      <c r="B10294" t="s">
        <v>19957</v>
      </c>
      <c r="C10294" t="s">
        <v>76</v>
      </c>
      <c r="D10294" t="s">
        <v>4346</v>
      </c>
      <c r="E10294" t="s">
        <v>59</v>
      </c>
      <c r="F10294" t="b">
        <v>1</v>
      </c>
      <c r="G10294" t="s">
        <v>65</v>
      </c>
      <c r="H10294" s="1">
        <v>46132.254016203697</v>
      </c>
      <c r="I10294" t="b">
        <v>1</v>
      </c>
      <c r="J10294" t="b">
        <v>0</v>
      </c>
      <c r="K10294" t="s">
        <v>41</v>
      </c>
      <c r="L10294" t="s">
        <v>60</v>
      </c>
      <c r="M10294">
        <v>180000</v>
      </c>
      <c r="N10294"/>
      <c r="O10294" t="s">
        <v>1948</v>
      </c>
      <c r="P10294" t="s">
        <v>19958</v>
      </c>
    </row>
    <row r="10295" spans="1:16" x14ac:dyDescent="0.25">
      <c r="A10295" t="s">
        <v>1</v>
      </c>
      <c r="B10295" t="s">
        <v>19959</v>
      </c>
      <c r="C10295" t="s">
        <v>194</v>
      </c>
      <c r="D10295" t="s">
        <v>4346</v>
      </c>
      <c r="E10295" t="s">
        <v>59</v>
      </c>
      <c r="F10295" t="b">
        <v>0</v>
      </c>
      <c r="G10295" t="s">
        <v>65</v>
      </c>
      <c r="H10295" s="1">
        <v>46132.254016203697</v>
      </c>
      <c r="I10295" t="b">
        <v>1</v>
      </c>
      <c r="J10295" t="b">
        <v>0</v>
      </c>
      <c r="K10295" t="s">
        <v>41</v>
      </c>
      <c r="L10295" t="s">
        <v>60</v>
      </c>
      <c r="M10295">
        <v>233500</v>
      </c>
      <c r="N10295"/>
      <c r="O10295" t="s">
        <v>1948</v>
      </c>
      <c r="P10295" t="s">
        <v>19960</v>
      </c>
    </row>
    <row r="10296" spans="1:16" x14ac:dyDescent="0.25">
      <c r="A10296" t="s">
        <v>5</v>
      </c>
      <c r="B10296" t="s">
        <v>19961</v>
      </c>
      <c r="C10296" t="s">
        <v>75</v>
      </c>
      <c r="D10296" t="s">
        <v>4346</v>
      </c>
      <c r="E10296" t="s">
        <v>59</v>
      </c>
      <c r="F10296" t="b">
        <v>0</v>
      </c>
      <c r="G10296" t="s">
        <v>65</v>
      </c>
      <c r="H10296" s="1">
        <v>46132.254027777781</v>
      </c>
      <c r="I10296" t="b">
        <v>1</v>
      </c>
      <c r="J10296" t="b">
        <v>0</v>
      </c>
      <c r="K10296" t="s">
        <v>41</v>
      </c>
      <c r="L10296" t="s">
        <v>60</v>
      </c>
      <c r="M10296">
        <v>151000</v>
      </c>
      <c r="N10296"/>
      <c r="O10296" t="s">
        <v>1948</v>
      </c>
      <c r="P10296" t="s">
        <v>19962</v>
      </c>
    </row>
    <row r="10297" spans="1:16" x14ac:dyDescent="0.25">
      <c r="A10297" t="s">
        <v>5</v>
      </c>
      <c r="B10297" t="s">
        <v>19963</v>
      </c>
      <c r="C10297" t="s">
        <v>19964</v>
      </c>
      <c r="D10297" t="s">
        <v>4346</v>
      </c>
      <c r="E10297" t="s">
        <v>59</v>
      </c>
      <c r="F10297" t="b">
        <v>0</v>
      </c>
      <c r="G10297" t="s">
        <v>31</v>
      </c>
      <c r="H10297" s="1">
        <v>46132.296643518523</v>
      </c>
      <c r="I10297" t="b">
        <v>0</v>
      </c>
      <c r="J10297" t="b">
        <v>0</v>
      </c>
      <c r="K10297" t="s">
        <v>31</v>
      </c>
      <c r="L10297" t="s">
        <v>74</v>
      </c>
      <c r="M10297"/>
      <c r="N10297">
        <v>97500</v>
      </c>
      <c r="O10297" t="s">
        <v>19965</v>
      </c>
      <c r="P10297" t="s">
        <v>19966</v>
      </c>
    </row>
    <row r="10298" spans="1:16" x14ac:dyDescent="0.25">
      <c r="A10298" t="s">
        <v>6</v>
      </c>
      <c r="B10298" t="s">
        <v>19967</v>
      </c>
      <c r="C10298" t="s">
        <v>19968</v>
      </c>
      <c r="D10298" t="s">
        <v>4550</v>
      </c>
      <c r="E10298" t="s">
        <v>59</v>
      </c>
      <c r="F10298" t="b">
        <v>0</v>
      </c>
      <c r="G10298" t="s">
        <v>65</v>
      </c>
      <c r="H10298" s="1">
        <v>46132.336111111108</v>
      </c>
      <c r="I10298" t="b">
        <v>0</v>
      </c>
      <c r="J10298" t="b">
        <v>1</v>
      </c>
      <c r="K10298" t="s">
        <v>41</v>
      </c>
      <c r="L10298" t="s">
        <v>60</v>
      </c>
      <c r="M10298">
        <v>182500</v>
      </c>
      <c r="N10298"/>
      <c r="O10298" t="s">
        <v>6751</v>
      </c>
      <c r="P10298" t="s">
        <v>16872</v>
      </c>
    </row>
    <row r="10299" spans="1:16" x14ac:dyDescent="0.25">
      <c r="A10299" t="s">
        <v>1</v>
      </c>
      <c r="B10299" t="s">
        <v>12616</v>
      </c>
      <c r="C10299" t="s">
        <v>330</v>
      </c>
      <c r="D10299" t="s">
        <v>4346</v>
      </c>
      <c r="E10299" t="s">
        <v>59</v>
      </c>
      <c r="F10299" t="b">
        <v>0</v>
      </c>
      <c r="G10299" t="s">
        <v>77</v>
      </c>
      <c r="H10299" s="1">
        <v>46132.337233796286</v>
      </c>
      <c r="I10299" t="b">
        <v>1</v>
      </c>
      <c r="J10299" t="b">
        <v>0</v>
      </c>
      <c r="K10299" t="s">
        <v>41</v>
      </c>
      <c r="L10299" t="s">
        <v>60</v>
      </c>
      <c r="M10299">
        <v>155500</v>
      </c>
      <c r="N10299"/>
      <c r="O10299" t="s">
        <v>12617</v>
      </c>
      <c r="P10299" t="s">
        <v>8088</v>
      </c>
    </row>
    <row r="10300" spans="1:16" x14ac:dyDescent="0.25">
      <c r="A10300" t="s">
        <v>1</v>
      </c>
      <c r="B10300" t="s">
        <v>17248</v>
      </c>
      <c r="C10300" t="s">
        <v>112</v>
      </c>
      <c r="D10300" t="s">
        <v>4346</v>
      </c>
      <c r="E10300" t="s">
        <v>59</v>
      </c>
      <c r="F10300" t="b">
        <v>0</v>
      </c>
      <c r="G10300" t="s">
        <v>89</v>
      </c>
      <c r="H10300" s="1">
        <v>46132.337245370371</v>
      </c>
      <c r="I10300" t="b">
        <v>1</v>
      </c>
      <c r="J10300" t="b">
        <v>0</v>
      </c>
      <c r="K10300" t="s">
        <v>41</v>
      </c>
      <c r="L10300" t="s">
        <v>60</v>
      </c>
      <c r="M10300">
        <v>171000</v>
      </c>
      <c r="N10300"/>
      <c r="O10300" t="s">
        <v>577</v>
      </c>
      <c r="P10300" t="s">
        <v>8088</v>
      </c>
    </row>
    <row r="10301" spans="1:16" x14ac:dyDescent="0.25">
      <c r="A10301" t="s">
        <v>1</v>
      </c>
      <c r="B10301" t="s">
        <v>316</v>
      </c>
      <c r="C10301" t="s">
        <v>4534</v>
      </c>
      <c r="D10301" t="s">
        <v>4526</v>
      </c>
      <c r="E10301" t="s">
        <v>59</v>
      </c>
      <c r="F10301" t="b">
        <v>0</v>
      </c>
      <c r="G10301" t="s">
        <v>40</v>
      </c>
      <c r="H10301" s="1">
        <v>46132.33871527778</v>
      </c>
      <c r="I10301" t="b">
        <v>1</v>
      </c>
      <c r="J10301" t="b">
        <v>0</v>
      </c>
      <c r="K10301" t="s">
        <v>40</v>
      </c>
      <c r="L10301" t="s">
        <v>60</v>
      </c>
      <c r="M10301">
        <v>70000</v>
      </c>
      <c r="N10301"/>
      <c r="O10301" t="s">
        <v>19969</v>
      </c>
      <c r="P10301" t="s">
        <v>19970</v>
      </c>
    </row>
    <row r="10302" spans="1:16" x14ac:dyDescent="0.25">
      <c r="A10302" t="s">
        <v>0</v>
      </c>
      <c r="B10302" t="s">
        <v>19971</v>
      </c>
      <c r="C10302" t="s">
        <v>76</v>
      </c>
      <c r="D10302" t="s">
        <v>584</v>
      </c>
      <c r="E10302" t="s">
        <v>59</v>
      </c>
      <c r="F10302" t="b">
        <v>1</v>
      </c>
      <c r="G10302" t="s">
        <v>41</v>
      </c>
      <c r="H10302" s="1">
        <v>46132.377638888887</v>
      </c>
      <c r="I10302" t="b">
        <v>0</v>
      </c>
      <c r="J10302" t="b">
        <v>0</v>
      </c>
      <c r="K10302" t="s">
        <v>41</v>
      </c>
      <c r="L10302" t="s">
        <v>74</v>
      </c>
      <c r="M10302"/>
      <c r="N10302">
        <v>15</v>
      </c>
      <c r="O10302" t="s">
        <v>19972</v>
      </c>
      <c r="P10302" t="s">
        <v>19973</v>
      </c>
    </row>
    <row r="10303" spans="1:16" x14ac:dyDescent="0.25">
      <c r="A10303" t="s">
        <v>2</v>
      </c>
      <c r="B10303" t="s">
        <v>13980</v>
      </c>
      <c r="C10303" t="s">
        <v>5026</v>
      </c>
      <c r="D10303" t="s">
        <v>17963</v>
      </c>
      <c r="E10303" t="s">
        <v>59</v>
      </c>
      <c r="F10303" t="b">
        <v>0</v>
      </c>
      <c r="G10303" t="s">
        <v>40</v>
      </c>
      <c r="H10303" s="1">
        <v>46132.378854166673</v>
      </c>
      <c r="I10303" t="b">
        <v>0</v>
      </c>
      <c r="J10303" t="b">
        <v>0</v>
      </c>
      <c r="K10303" t="s">
        <v>40</v>
      </c>
      <c r="L10303" t="s">
        <v>60</v>
      </c>
      <c r="M10303">
        <v>31500</v>
      </c>
      <c r="N10303"/>
      <c r="O10303" t="s">
        <v>13982</v>
      </c>
      <c r="P10303" t="s">
        <v>13983</v>
      </c>
    </row>
    <row r="10304" spans="1:16" x14ac:dyDescent="0.25">
      <c r="A10304" t="s">
        <v>8</v>
      </c>
      <c r="B10304" t="s">
        <v>19974</v>
      </c>
      <c r="C10304" t="s">
        <v>4401</v>
      </c>
      <c r="D10304" t="s">
        <v>4526</v>
      </c>
      <c r="E10304" t="s">
        <v>59</v>
      </c>
      <c r="F10304" t="b">
        <v>0</v>
      </c>
      <c r="G10304" t="s">
        <v>19</v>
      </c>
      <c r="H10304" s="1">
        <v>46132.379675925928</v>
      </c>
      <c r="I10304" t="b">
        <v>0</v>
      </c>
      <c r="J10304" t="b">
        <v>0</v>
      </c>
      <c r="K10304" t="s">
        <v>19</v>
      </c>
      <c r="L10304" t="s">
        <v>60</v>
      </c>
      <c r="M10304">
        <v>1750000</v>
      </c>
      <c r="N10304"/>
      <c r="O10304" t="s">
        <v>19975</v>
      </c>
      <c r="P10304" t="s">
        <v>19976</v>
      </c>
    </row>
    <row r="10305" spans="1:16" x14ac:dyDescent="0.25">
      <c r="A10305" t="s">
        <v>0</v>
      </c>
      <c r="B10305" t="s">
        <v>2477</v>
      </c>
      <c r="C10305" t="s">
        <v>14069</v>
      </c>
      <c r="D10305" t="s">
        <v>2360</v>
      </c>
      <c r="E10305" t="s">
        <v>59</v>
      </c>
      <c r="F10305" t="b">
        <v>0</v>
      </c>
      <c r="G10305" t="s">
        <v>68</v>
      </c>
      <c r="H10305" s="1">
        <v>46132.41814814815</v>
      </c>
      <c r="I10305" t="b">
        <v>1</v>
      </c>
      <c r="J10305" t="b">
        <v>0</v>
      </c>
      <c r="K10305" t="s">
        <v>41</v>
      </c>
      <c r="L10305" t="s">
        <v>60</v>
      </c>
      <c r="M10305">
        <v>55000</v>
      </c>
      <c r="N10305"/>
      <c r="O10305" t="s">
        <v>14070</v>
      </c>
      <c r="P10305" t="s">
        <v>3201</v>
      </c>
    </row>
    <row r="10306" spans="1:16" x14ac:dyDescent="0.25">
      <c r="A10306" t="s">
        <v>2</v>
      </c>
      <c r="B10306" t="s">
        <v>4852</v>
      </c>
      <c r="C10306" t="s">
        <v>489</v>
      </c>
      <c r="D10306" t="s">
        <v>2360</v>
      </c>
      <c r="E10306" t="s">
        <v>59</v>
      </c>
      <c r="F10306" t="b">
        <v>0</v>
      </c>
      <c r="G10306" t="s">
        <v>77</v>
      </c>
      <c r="H10306" s="1">
        <v>46132.41815972222</v>
      </c>
      <c r="I10306" t="b">
        <v>0</v>
      </c>
      <c r="J10306" t="b">
        <v>0</v>
      </c>
      <c r="K10306" t="s">
        <v>41</v>
      </c>
      <c r="L10306" t="s">
        <v>60</v>
      </c>
      <c r="M10306">
        <v>175500</v>
      </c>
      <c r="N10306"/>
      <c r="O10306" t="s">
        <v>424</v>
      </c>
      <c r="P10306" t="s">
        <v>19977</v>
      </c>
    </row>
    <row r="10307" spans="1:16" x14ac:dyDescent="0.25">
      <c r="A10307" t="s">
        <v>2</v>
      </c>
      <c r="B10307" t="s">
        <v>4944</v>
      </c>
      <c r="C10307" t="s">
        <v>960</v>
      </c>
      <c r="D10307" t="s">
        <v>2360</v>
      </c>
      <c r="E10307" t="s">
        <v>59</v>
      </c>
      <c r="F10307" t="b">
        <v>0</v>
      </c>
      <c r="G10307" t="s">
        <v>65</v>
      </c>
      <c r="H10307" s="1">
        <v>46132.419386574067</v>
      </c>
      <c r="I10307" t="b">
        <v>0</v>
      </c>
      <c r="J10307" t="b">
        <v>1</v>
      </c>
      <c r="K10307" t="s">
        <v>41</v>
      </c>
      <c r="L10307" t="s">
        <v>60</v>
      </c>
      <c r="M10307">
        <v>198000</v>
      </c>
      <c r="N10307"/>
      <c r="O10307" t="s">
        <v>424</v>
      </c>
      <c r="P10307" t="s">
        <v>19978</v>
      </c>
    </row>
    <row r="10308" spans="1:16" x14ac:dyDescent="0.25">
      <c r="A10308" t="s">
        <v>2</v>
      </c>
      <c r="B10308" t="s">
        <v>2</v>
      </c>
      <c r="C10308" t="s">
        <v>16731</v>
      </c>
      <c r="D10308" t="s">
        <v>4526</v>
      </c>
      <c r="E10308" t="s">
        <v>59</v>
      </c>
      <c r="F10308" t="b">
        <v>0</v>
      </c>
      <c r="G10308" t="s">
        <v>40</v>
      </c>
      <c r="H10308" s="1">
        <v>46132.420474537037</v>
      </c>
      <c r="I10308" t="b">
        <v>0</v>
      </c>
      <c r="J10308" t="b">
        <v>0</v>
      </c>
      <c r="K10308" t="s">
        <v>40</v>
      </c>
      <c r="L10308" t="s">
        <v>60</v>
      </c>
      <c r="M10308">
        <v>42500</v>
      </c>
      <c r="N10308"/>
      <c r="O10308" t="s">
        <v>16732</v>
      </c>
      <c r="P10308" t="s">
        <v>19979</v>
      </c>
    </row>
    <row r="10309" spans="1:16" x14ac:dyDescent="0.25">
      <c r="A10309" t="s">
        <v>5</v>
      </c>
      <c r="B10309" t="s">
        <v>4238</v>
      </c>
      <c r="C10309" t="s">
        <v>157</v>
      </c>
      <c r="D10309" t="s">
        <v>2360</v>
      </c>
      <c r="E10309" t="s">
        <v>59</v>
      </c>
      <c r="F10309" t="b">
        <v>0</v>
      </c>
      <c r="G10309" t="s">
        <v>77</v>
      </c>
      <c r="H10309" s="1">
        <v>46132.420555555553</v>
      </c>
      <c r="I10309" t="b">
        <v>0</v>
      </c>
      <c r="J10309" t="b">
        <v>1</v>
      </c>
      <c r="K10309" t="s">
        <v>41</v>
      </c>
      <c r="L10309" t="s">
        <v>60</v>
      </c>
      <c r="M10309">
        <v>312000</v>
      </c>
      <c r="N10309"/>
      <c r="O10309" t="s">
        <v>424</v>
      </c>
      <c r="P10309" t="s">
        <v>19980</v>
      </c>
    </row>
    <row r="10310" spans="1:16" x14ac:dyDescent="0.25">
      <c r="A10310" t="s">
        <v>1</v>
      </c>
      <c r="B10310" t="s">
        <v>19981</v>
      </c>
      <c r="C10310" t="s">
        <v>40</v>
      </c>
      <c r="D10310" t="s">
        <v>4526</v>
      </c>
      <c r="E10310" t="s">
        <v>59</v>
      </c>
      <c r="F10310" t="b">
        <v>0</v>
      </c>
      <c r="G10310" t="s">
        <v>40</v>
      </c>
      <c r="H10310" s="1">
        <v>46132.421956018523</v>
      </c>
      <c r="I10310" t="b">
        <v>1</v>
      </c>
      <c r="J10310" t="b">
        <v>0</v>
      </c>
      <c r="K10310" t="s">
        <v>40</v>
      </c>
      <c r="L10310" t="s">
        <v>60</v>
      </c>
      <c r="M10310">
        <v>100000</v>
      </c>
      <c r="N10310"/>
      <c r="O10310" t="s">
        <v>19982</v>
      </c>
      <c r="P10310" t="s">
        <v>19983</v>
      </c>
    </row>
    <row r="10311" spans="1:16" x14ac:dyDescent="0.25">
      <c r="A10311" t="s">
        <v>5</v>
      </c>
      <c r="B10311" t="s">
        <v>15057</v>
      </c>
      <c r="C10311" t="s">
        <v>5236</v>
      </c>
      <c r="D10311" t="s">
        <v>4526</v>
      </c>
      <c r="E10311" t="s">
        <v>59</v>
      </c>
      <c r="F10311" t="b">
        <v>0</v>
      </c>
      <c r="G10311" t="s">
        <v>40</v>
      </c>
      <c r="H10311" s="1">
        <v>46132.422083333331</v>
      </c>
      <c r="I10311" t="b">
        <v>1</v>
      </c>
      <c r="J10311" t="b">
        <v>0</v>
      </c>
      <c r="K10311" t="s">
        <v>40</v>
      </c>
      <c r="L10311" t="s">
        <v>60</v>
      </c>
      <c r="M10311">
        <v>100000</v>
      </c>
      <c r="N10311"/>
      <c r="O10311" t="s">
        <v>3442</v>
      </c>
      <c r="P10311" t="s">
        <v>19984</v>
      </c>
    </row>
    <row r="10312" spans="1:16" x14ac:dyDescent="0.25">
      <c r="A10312" t="s">
        <v>5</v>
      </c>
      <c r="B10312" t="s">
        <v>14747</v>
      </c>
      <c r="C10312" t="s">
        <v>6956</v>
      </c>
      <c r="D10312" t="s">
        <v>4526</v>
      </c>
      <c r="E10312" t="s">
        <v>59</v>
      </c>
      <c r="F10312" t="b">
        <v>0</v>
      </c>
      <c r="G10312" t="s">
        <v>40</v>
      </c>
      <c r="H10312" s="1">
        <v>46132.422118055547</v>
      </c>
      <c r="I10312" t="b">
        <v>0</v>
      </c>
      <c r="J10312" t="b">
        <v>0</v>
      </c>
      <c r="K10312" t="s">
        <v>40</v>
      </c>
      <c r="L10312" t="s">
        <v>60</v>
      </c>
      <c r="M10312">
        <v>85000</v>
      </c>
      <c r="N10312"/>
      <c r="O10312" t="s">
        <v>14748</v>
      </c>
      <c r="P10312" t="s">
        <v>3367</v>
      </c>
    </row>
    <row r="10313" spans="1:16" x14ac:dyDescent="0.25">
      <c r="A10313" t="s">
        <v>1</v>
      </c>
      <c r="B10313" t="s">
        <v>19985</v>
      </c>
      <c r="C10313" t="s">
        <v>81</v>
      </c>
      <c r="D10313" t="s">
        <v>6368</v>
      </c>
      <c r="E10313" t="s">
        <v>59</v>
      </c>
      <c r="F10313" t="b">
        <v>0</v>
      </c>
      <c r="G10313" t="s">
        <v>77</v>
      </c>
      <c r="H10313" s="1">
        <v>46132.461180555547</v>
      </c>
      <c r="I10313" t="b">
        <v>1</v>
      </c>
      <c r="J10313" t="b">
        <v>0</v>
      </c>
      <c r="K10313" t="s">
        <v>41</v>
      </c>
      <c r="L10313" t="s">
        <v>60</v>
      </c>
      <c r="M10313">
        <v>200416</v>
      </c>
      <c r="N10313"/>
      <c r="O10313" t="s">
        <v>3519</v>
      </c>
    </row>
    <row r="10314" spans="1:16" x14ac:dyDescent="0.25">
      <c r="A10314" t="s">
        <v>2</v>
      </c>
      <c r="B10314" t="s">
        <v>19986</v>
      </c>
      <c r="C10314" t="s">
        <v>81</v>
      </c>
      <c r="D10314" t="s">
        <v>6368</v>
      </c>
      <c r="E10314" t="s">
        <v>59</v>
      </c>
      <c r="F10314" t="b">
        <v>0</v>
      </c>
      <c r="G10314" t="s">
        <v>77</v>
      </c>
      <c r="H10314" s="1">
        <v>46132.461180555547</v>
      </c>
      <c r="I10314" t="b">
        <v>0</v>
      </c>
      <c r="J10314" t="b">
        <v>0</v>
      </c>
      <c r="K10314" t="s">
        <v>41</v>
      </c>
      <c r="L10314" t="s">
        <v>60</v>
      </c>
      <c r="M10314">
        <v>178718.5</v>
      </c>
      <c r="N10314"/>
      <c r="O10314" t="s">
        <v>19987</v>
      </c>
      <c r="P10314" t="s">
        <v>2503</v>
      </c>
    </row>
    <row r="10315" spans="1:16" x14ac:dyDescent="0.25">
      <c r="A10315" t="s">
        <v>2</v>
      </c>
      <c r="B10315" t="s">
        <v>19988</v>
      </c>
      <c r="C10315" t="s">
        <v>40</v>
      </c>
      <c r="D10315" t="s">
        <v>14154</v>
      </c>
      <c r="E10315" t="s">
        <v>59</v>
      </c>
      <c r="F10315" t="b">
        <v>0</v>
      </c>
      <c r="G10315" t="s">
        <v>40</v>
      </c>
      <c r="H10315" s="1">
        <v>46132.462141203701</v>
      </c>
      <c r="I10315" t="b">
        <v>0</v>
      </c>
      <c r="J10315" t="b">
        <v>0</v>
      </c>
      <c r="K10315" t="s">
        <v>40</v>
      </c>
      <c r="L10315" t="s">
        <v>60</v>
      </c>
      <c r="M10315">
        <v>54650.5</v>
      </c>
      <c r="N10315"/>
      <c r="O10315" t="s">
        <v>19989</v>
      </c>
      <c r="P10315" t="s">
        <v>1682</v>
      </c>
    </row>
    <row r="10316" spans="1:16" x14ac:dyDescent="0.25">
      <c r="A10316" t="s">
        <v>5</v>
      </c>
      <c r="B10316" t="s">
        <v>19990</v>
      </c>
      <c r="C10316" t="s">
        <v>76</v>
      </c>
      <c r="D10316" t="s">
        <v>4622</v>
      </c>
      <c r="E10316" t="s">
        <v>59</v>
      </c>
      <c r="F10316" t="b">
        <v>1</v>
      </c>
      <c r="G10316" t="s">
        <v>21</v>
      </c>
      <c r="H10316" s="1">
        <v>46132.462962962964</v>
      </c>
      <c r="I10316" t="b">
        <v>1</v>
      </c>
      <c r="J10316" t="b">
        <v>0</v>
      </c>
      <c r="K10316" t="s">
        <v>21</v>
      </c>
      <c r="L10316" t="s">
        <v>60</v>
      </c>
      <c r="M10316">
        <v>192000</v>
      </c>
      <c r="N10316"/>
      <c r="O10316" t="s">
        <v>19330</v>
      </c>
      <c r="P10316" t="s">
        <v>1688</v>
      </c>
    </row>
    <row r="10317" spans="1:16" x14ac:dyDescent="0.25">
      <c r="A10317" t="s">
        <v>1</v>
      </c>
      <c r="B10317" t="s">
        <v>2778</v>
      </c>
      <c r="C10317" t="s">
        <v>76</v>
      </c>
      <c r="D10317" t="s">
        <v>4526</v>
      </c>
      <c r="E10317" t="s">
        <v>59</v>
      </c>
      <c r="F10317" t="b">
        <v>1</v>
      </c>
      <c r="G10317" t="s">
        <v>40</v>
      </c>
      <c r="H10317" s="1">
        <v>46132.463796296302</v>
      </c>
      <c r="I10317" t="b">
        <v>1</v>
      </c>
      <c r="J10317" t="b">
        <v>0</v>
      </c>
      <c r="K10317" t="s">
        <v>40</v>
      </c>
      <c r="L10317" t="s">
        <v>60</v>
      </c>
      <c r="M10317">
        <v>92500</v>
      </c>
      <c r="N10317"/>
      <c r="O10317" t="s">
        <v>18943</v>
      </c>
      <c r="P10317" t="s">
        <v>2291</v>
      </c>
    </row>
    <row r="10318" spans="1:16" x14ac:dyDescent="0.25">
      <c r="A10318" t="s">
        <v>0</v>
      </c>
      <c r="B10318" t="s">
        <v>2978</v>
      </c>
      <c r="C10318" t="s">
        <v>4059</v>
      </c>
      <c r="D10318" t="s">
        <v>4526</v>
      </c>
      <c r="E10318" t="s">
        <v>59</v>
      </c>
      <c r="F10318" t="b">
        <v>0</v>
      </c>
      <c r="G10318" t="s">
        <v>89</v>
      </c>
      <c r="H10318" s="1">
        <v>46132.501469907409</v>
      </c>
      <c r="I10318" t="b">
        <v>1</v>
      </c>
      <c r="J10318" t="b">
        <v>0</v>
      </c>
      <c r="K10318" t="s">
        <v>41</v>
      </c>
      <c r="L10318" t="s">
        <v>60</v>
      </c>
      <c r="M10318">
        <v>95000</v>
      </c>
      <c r="N10318"/>
      <c r="O10318" t="s">
        <v>19991</v>
      </c>
      <c r="P10318" t="s">
        <v>19992</v>
      </c>
    </row>
    <row r="10319" spans="1:16" x14ac:dyDescent="0.25">
      <c r="A10319" t="s">
        <v>2</v>
      </c>
      <c r="B10319" t="s">
        <v>2963</v>
      </c>
      <c r="C10319" t="s">
        <v>246</v>
      </c>
      <c r="D10319" t="s">
        <v>2360</v>
      </c>
      <c r="E10319" t="s">
        <v>59</v>
      </c>
      <c r="F10319" t="b">
        <v>0</v>
      </c>
      <c r="G10319" t="s">
        <v>65</v>
      </c>
      <c r="H10319" s="1">
        <v>46132.502789351849</v>
      </c>
      <c r="I10319" t="b">
        <v>0</v>
      </c>
      <c r="J10319" t="b">
        <v>0</v>
      </c>
      <c r="K10319" t="s">
        <v>41</v>
      </c>
      <c r="L10319" t="s">
        <v>60</v>
      </c>
      <c r="M10319">
        <v>167901.5</v>
      </c>
      <c r="N10319"/>
      <c r="O10319" t="s">
        <v>1355</v>
      </c>
      <c r="P10319" t="s">
        <v>19993</v>
      </c>
    </row>
    <row r="10320" spans="1:16" x14ac:dyDescent="0.25">
      <c r="A10320" t="s">
        <v>2</v>
      </c>
      <c r="B10320" t="s">
        <v>19994</v>
      </c>
      <c r="C10320" t="s">
        <v>6744</v>
      </c>
      <c r="D10320" t="s">
        <v>4526</v>
      </c>
      <c r="E10320" t="s">
        <v>88</v>
      </c>
      <c r="F10320" t="b">
        <v>0</v>
      </c>
      <c r="G10320" t="s">
        <v>40</v>
      </c>
      <c r="H10320" s="1">
        <v>46132.503807870373</v>
      </c>
      <c r="I10320" t="b">
        <v>0</v>
      </c>
      <c r="J10320" t="b">
        <v>0</v>
      </c>
      <c r="K10320" t="s">
        <v>40</v>
      </c>
      <c r="L10320" t="s">
        <v>74</v>
      </c>
      <c r="M10320"/>
      <c r="N10320">
        <v>60</v>
      </c>
      <c r="O10320" t="s">
        <v>19995</v>
      </c>
      <c r="P10320" t="s">
        <v>1682</v>
      </c>
    </row>
    <row r="10321" spans="1:16" x14ac:dyDescent="0.25">
      <c r="A10321" t="s">
        <v>1</v>
      </c>
      <c r="B10321" t="s">
        <v>19996</v>
      </c>
      <c r="C10321" t="s">
        <v>41</v>
      </c>
      <c r="D10321" t="s">
        <v>4526</v>
      </c>
      <c r="E10321" t="s">
        <v>59</v>
      </c>
      <c r="F10321" t="b">
        <v>0</v>
      </c>
      <c r="G10321" t="s">
        <v>65</v>
      </c>
      <c r="H10321" s="1">
        <v>46132.504050925927</v>
      </c>
      <c r="I10321" t="b">
        <v>1</v>
      </c>
      <c r="J10321" t="b">
        <v>0</v>
      </c>
      <c r="K10321" t="s">
        <v>41</v>
      </c>
      <c r="L10321" t="s">
        <v>60</v>
      </c>
      <c r="M10321">
        <v>400000</v>
      </c>
      <c r="N10321"/>
      <c r="O10321" t="s">
        <v>839</v>
      </c>
      <c r="P10321" t="s">
        <v>85</v>
      </c>
    </row>
    <row r="10322" spans="1:16" x14ac:dyDescent="0.25">
      <c r="A10322" t="s">
        <v>1</v>
      </c>
      <c r="B10322" t="s">
        <v>19997</v>
      </c>
      <c r="C10322" t="s">
        <v>41</v>
      </c>
      <c r="D10322" t="s">
        <v>4526</v>
      </c>
      <c r="E10322" t="s">
        <v>59</v>
      </c>
      <c r="F10322" t="b">
        <v>0</v>
      </c>
      <c r="G10322" t="s">
        <v>65</v>
      </c>
      <c r="H10322" s="1">
        <v>46132.504050925927</v>
      </c>
      <c r="I10322" t="b">
        <v>1</v>
      </c>
      <c r="J10322" t="b">
        <v>0</v>
      </c>
      <c r="K10322" t="s">
        <v>41</v>
      </c>
      <c r="L10322" t="s">
        <v>60</v>
      </c>
      <c r="M10322">
        <v>197500</v>
      </c>
      <c r="N10322"/>
      <c r="O10322" t="s">
        <v>839</v>
      </c>
      <c r="P10322" t="s">
        <v>208</v>
      </c>
    </row>
    <row r="10323" spans="1:16" x14ac:dyDescent="0.25">
      <c r="A10323" t="s">
        <v>1</v>
      </c>
      <c r="B10323" t="s">
        <v>19998</v>
      </c>
      <c r="C10323" t="s">
        <v>5815</v>
      </c>
      <c r="D10323" t="s">
        <v>4346</v>
      </c>
      <c r="E10323" t="s">
        <v>88</v>
      </c>
      <c r="F10323" t="b">
        <v>0</v>
      </c>
      <c r="G10323" t="s">
        <v>20</v>
      </c>
      <c r="H10323" s="1">
        <v>46132.504606481481</v>
      </c>
      <c r="I10323" t="b">
        <v>0</v>
      </c>
      <c r="J10323" t="b">
        <v>0</v>
      </c>
      <c r="K10323" t="s">
        <v>20</v>
      </c>
      <c r="L10323" t="s">
        <v>74</v>
      </c>
      <c r="M10323"/>
      <c r="N10323">
        <v>50</v>
      </c>
      <c r="O10323" t="s">
        <v>526</v>
      </c>
    </row>
    <row r="10324" spans="1:16" x14ac:dyDescent="0.25">
      <c r="A10324" t="s">
        <v>6</v>
      </c>
      <c r="B10324" t="s">
        <v>1716</v>
      </c>
      <c r="C10324" t="s">
        <v>112</v>
      </c>
      <c r="D10324" t="s">
        <v>2360</v>
      </c>
      <c r="E10324" t="s">
        <v>59</v>
      </c>
      <c r="F10324" t="b">
        <v>0</v>
      </c>
      <c r="G10324" t="s">
        <v>65</v>
      </c>
      <c r="H10324" s="1">
        <v>46132.543136574073</v>
      </c>
      <c r="I10324" t="b">
        <v>0</v>
      </c>
      <c r="J10324" t="b">
        <v>0</v>
      </c>
      <c r="K10324" t="s">
        <v>41</v>
      </c>
      <c r="L10324" t="s">
        <v>60</v>
      </c>
      <c r="M10324">
        <v>117500</v>
      </c>
      <c r="N10324"/>
      <c r="O10324" t="s">
        <v>19999</v>
      </c>
    </row>
    <row r="10325" spans="1:16" x14ac:dyDescent="0.25">
      <c r="A10325" t="s">
        <v>0</v>
      </c>
      <c r="B10325" t="s">
        <v>17098</v>
      </c>
      <c r="C10325" t="s">
        <v>1383</v>
      </c>
      <c r="D10325" t="s">
        <v>2360</v>
      </c>
      <c r="E10325" t="s">
        <v>59</v>
      </c>
      <c r="F10325" t="b">
        <v>0</v>
      </c>
      <c r="G10325" t="s">
        <v>68</v>
      </c>
      <c r="H10325" s="1">
        <v>46132.543136574073</v>
      </c>
      <c r="I10325" t="b">
        <v>1</v>
      </c>
      <c r="J10325" t="b">
        <v>0</v>
      </c>
      <c r="K10325" t="s">
        <v>41</v>
      </c>
      <c r="L10325" t="s">
        <v>60</v>
      </c>
      <c r="M10325">
        <v>69000</v>
      </c>
      <c r="N10325"/>
      <c r="O10325" t="s">
        <v>20000</v>
      </c>
      <c r="P10325" t="s">
        <v>146</v>
      </c>
    </row>
    <row r="10326" spans="1:16" x14ac:dyDescent="0.25">
      <c r="A10326" t="s">
        <v>0</v>
      </c>
      <c r="B10326" t="s">
        <v>6781</v>
      </c>
      <c r="C10326" t="s">
        <v>930</v>
      </c>
      <c r="D10326" t="s">
        <v>584</v>
      </c>
      <c r="E10326" t="s">
        <v>59</v>
      </c>
      <c r="F10326" t="b">
        <v>0</v>
      </c>
      <c r="G10326" t="s">
        <v>19</v>
      </c>
      <c r="H10326" s="1">
        <v>46132.543680555558</v>
      </c>
      <c r="I10326" t="b">
        <v>0</v>
      </c>
      <c r="J10326" t="b">
        <v>0</v>
      </c>
      <c r="K10326" t="s">
        <v>19</v>
      </c>
      <c r="L10326" t="s">
        <v>74</v>
      </c>
      <c r="M10326"/>
      <c r="N10326">
        <v>15</v>
      </c>
      <c r="O10326" t="s">
        <v>1711</v>
      </c>
      <c r="P10326" t="s">
        <v>4661</v>
      </c>
    </row>
    <row r="10327" spans="1:16" x14ac:dyDescent="0.25">
      <c r="A10327" t="s">
        <v>6</v>
      </c>
      <c r="B10327" t="s">
        <v>20001</v>
      </c>
      <c r="C10327" t="s">
        <v>363</v>
      </c>
      <c r="D10327" t="s">
        <v>4756</v>
      </c>
      <c r="E10327" t="s">
        <v>59</v>
      </c>
      <c r="F10327" t="b">
        <v>0</v>
      </c>
      <c r="G10327" t="s">
        <v>65</v>
      </c>
      <c r="H10327" s="1">
        <v>46132.544432870367</v>
      </c>
      <c r="I10327" t="b">
        <v>0</v>
      </c>
      <c r="J10327" t="b">
        <v>0</v>
      </c>
      <c r="K10327" t="s">
        <v>41</v>
      </c>
      <c r="L10327" t="s">
        <v>60</v>
      </c>
      <c r="M10327">
        <v>114840</v>
      </c>
      <c r="N10327"/>
      <c r="O10327" t="s">
        <v>20002</v>
      </c>
      <c r="P10327" t="s">
        <v>11571</v>
      </c>
    </row>
    <row r="10328" spans="1:16" x14ac:dyDescent="0.25">
      <c r="A10328" t="s">
        <v>4</v>
      </c>
      <c r="B10328" t="s">
        <v>20003</v>
      </c>
      <c r="C10328" t="s">
        <v>13</v>
      </c>
      <c r="D10328" t="s">
        <v>4526</v>
      </c>
      <c r="E10328" t="s">
        <v>59</v>
      </c>
      <c r="F10328" t="b">
        <v>0</v>
      </c>
      <c r="G10328" t="s">
        <v>13</v>
      </c>
      <c r="H10328" s="1">
        <v>46132.546018518522</v>
      </c>
      <c r="I10328" t="b">
        <v>1</v>
      </c>
      <c r="J10328" t="b">
        <v>0</v>
      </c>
      <c r="K10328" t="s">
        <v>13</v>
      </c>
      <c r="L10328" t="s">
        <v>60</v>
      </c>
      <c r="M10328">
        <v>105000</v>
      </c>
      <c r="N10328"/>
      <c r="O10328" t="s">
        <v>9864</v>
      </c>
      <c r="P10328" t="s">
        <v>16385</v>
      </c>
    </row>
    <row r="10329" spans="1:16" x14ac:dyDescent="0.25">
      <c r="A10329" t="s">
        <v>0</v>
      </c>
      <c r="B10329" t="s">
        <v>20004</v>
      </c>
      <c r="C10329" t="s">
        <v>113</v>
      </c>
      <c r="D10329" t="s">
        <v>4526</v>
      </c>
      <c r="E10329" t="s">
        <v>59</v>
      </c>
      <c r="F10329" t="b">
        <v>0</v>
      </c>
      <c r="G10329" t="s">
        <v>65</v>
      </c>
      <c r="H10329" s="1">
        <v>46132.584814814807</v>
      </c>
      <c r="I10329" t="b">
        <v>0</v>
      </c>
      <c r="J10329" t="b">
        <v>0</v>
      </c>
      <c r="K10329" t="s">
        <v>41</v>
      </c>
      <c r="L10329" t="s">
        <v>74</v>
      </c>
      <c r="M10329"/>
      <c r="N10329">
        <v>41.5</v>
      </c>
      <c r="O10329" t="s">
        <v>105</v>
      </c>
      <c r="P10329" t="s">
        <v>875</v>
      </c>
    </row>
    <row r="10330" spans="1:16" x14ac:dyDescent="0.25">
      <c r="A10330" t="s">
        <v>0</v>
      </c>
      <c r="B10330" t="s">
        <v>20005</v>
      </c>
      <c r="C10330" t="s">
        <v>240</v>
      </c>
      <c r="D10330" t="s">
        <v>4346</v>
      </c>
      <c r="E10330" t="s">
        <v>232</v>
      </c>
      <c r="F10330" t="b">
        <v>0</v>
      </c>
      <c r="G10330" t="s">
        <v>65</v>
      </c>
      <c r="H10330" s="1">
        <v>46132.584814814807</v>
      </c>
      <c r="I10330" t="b">
        <v>0</v>
      </c>
      <c r="J10330" t="b">
        <v>0</v>
      </c>
      <c r="K10330" t="s">
        <v>41</v>
      </c>
      <c r="L10330" t="s">
        <v>74</v>
      </c>
      <c r="M10330"/>
      <c r="N10330">
        <v>21.5</v>
      </c>
      <c r="O10330" t="s">
        <v>2929</v>
      </c>
      <c r="P10330" t="s">
        <v>18102</v>
      </c>
    </row>
    <row r="10331" spans="1:16" x14ac:dyDescent="0.25">
      <c r="A10331" t="s">
        <v>0</v>
      </c>
      <c r="B10331" t="s">
        <v>20006</v>
      </c>
      <c r="C10331" t="s">
        <v>113</v>
      </c>
      <c r="D10331" t="s">
        <v>4526</v>
      </c>
      <c r="E10331" t="s">
        <v>59</v>
      </c>
      <c r="F10331" t="b">
        <v>0</v>
      </c>
      <c r="G10331" t="s">
        <v>65</v>
      </c>
      <c r="H10331" s="1">
        <v>46132.584872685176</v>
      </c>
      <c r="I10331" t="b">
        <v>0</v>
      </c>
      <c r="J10331" t="b">
        <v>0</v>
      </c>
      <c r="K10331" t="s">
        <v>41</v>
      </c>
      <c r="L10331" t="s">
        <v>74</v>
      </c>
      <c r="M10331"/>
      <c r="N10331">
        <v>41.5</v>
      </c>
      <c r="O10331" t="s">
        <v>105</v>
      </c>
    </row>
    <row r="10332" spans="1:16" x14ac:dyDescent="0.25">
      <c r="A10332" t="s">
        <v>3</v>
      </c>
      <c r="B10332" t="s">
        <v>2264</v>
      </c>
      <c r="C10332" t="s">
        <v>678</v>
      </c>
      <c r="D10332" t="s">
        <v>4526</v>
      </c>
      <c r="E10332" t="s">
        <v>88</v>
      </c>
      <c r="F10332" t="b">
        <v>0</v>
      </c>
      <c r="G10332" t="s">
        <v>65</v>
      </c>
      <c r="H10332" s="1">
        <v>46132.584872685176</v>
      </c>
      <c r="I10332" t="b">
        <v>0</v>
      </c>
      <c r="J10332" t="b">
        <v>0</v>
      </c>
      <c r="K10332" t="s">
        <v>41</v>
      </c>
      <c r="L10332" t="s">
        <v>74</v>
      </c>
      <c r="M10332"/>
      <c r="N10332">
        <v>21</v>
      </c>
      <c r="O10332" t="s">
        <v>685</v>
      </c>
      <c r="P10332" t="s">
        <v>2313</v>
      </c>
    </row>
    <row r="10333" spans="1:16" x14ac:dyDescent="0.25">
      <c r="A10333" t="s">
        <v>6</v>
      </c>
      <c r="B10333" t="s">
        <v>3132</v>
      </c>
      <c r="C10333" t="s">
        <v>14127</v>
      </c>
      <c r="D10333" t="s">
        <v>4526</v>
      </c>
      <c r="E10333" t="s">
        <v>59</v>
      </c>
      <c r="F10333" t="b">
        <v>0</v>
      </c>
      <c r="G10333" t="s">
        <v>40</v>
      </c>
      <c r="H10333" s="1">
        <v>46132.586041666669</v>
      </c>
      <c r="I10333" t="b">
        <v>1</v>
      </c>
      <c r="J10333" t="b">
        <v>0</v>
      </c>
      <c r="K10333" t="s">
        <v>40</v>
      </c>
      <c r="L10333" t="s">
        <v>60</v>
      </c>
      <c r="M10333">
        <v>45000</v>
      </c>
      <c r="N10333"/>
      <c r="O10333" t="s">
        <v>101</v>
      </c>
      <c r="P10333" t="s">
        <v>146</v>
      </c>
    </row>
    <row r="10334" spans="1:16" x14ac:dyDescent="0.25">
      <c r="A10334" t="s">
        <v>2</v>
      </c>
      <c r="B10334" t="s">
        <v>20007</v>
      </c>
      <c r="C10334" t="s">
        <v>165</v>
      </c>
      <c r="D10334" t="s">
        <v>4756</v>
      </c>
      <c r="E10334" t="s">
        <v>59</v>
      </c>
      <c r="F10334" t="b">
        <v>0</v>
      </c>
      <c r="G10334" t="s">
        <v>73</v>
      </c>
      <c r="H10334" s="1">
        <v>46132.586076388892</v>
      </c>
      <c r="I10334" t="b">
        <v>0</v>
      </c>
      <c r="J10334" t="b">
        <v>0</v>
      </c>
      <c r="K10334" t="s">
        <v>41</v>
      </c>
      <c r="L10334" t="s">
        <v>60</v>
      </c>
      <c r="M10334">
        <v>166055</v>
      </c>
      <c r="N10334"/>
      <c r="O10334" t="s">
        <v>10967</v>
      </c>
      <c r="P10334" t="s">
        <v>20008</v>
      </c>
    </row>
    <row r="10335" spans="1:16" x14ac:dyDescent="0.25">
      <c r="A10335" t="s">
        <v>6</v>
      </c>
      <c r="B10335" t="s">
        <v>20009</v>
      </c>
      <c r="C10335" t="s">
        <v>165</v>
      </c>
      <c r="D10335" t="s">
        <v>4756</v>
      </c>
      <c r="E10335" t="s">
        <v>59</v>
      </c>
      <c r="F10335" t="b">
        <v>0</v>
      </c>
      <c r="G10335" t="s">
        <v>73</v>
      </c>
      <c r="H10335" s="1">
        <v>46132.586076388892</v>
      </c>
      <c r="I10335" t="b">
        <v>0</v>
      </c>
      <c r="J10335" t="b">
        <v>0</v>
      </c>
      <c r="K10335" t="s">
        <v>41</v>
      </c>
      <c r="L10335" t="s">
        <v>60</v>
      </c>
      <c r="M10335">
        <v>200645</v>
      </c>
      <c r="N10335"/>
      <c r="O10335" t="s">
        <v>10967</v>
      </c>
      <c r="P10335" t="s">
        <v>19422</v>
      </c>
    </row>
    <row r="10336" spans="1:16" x14ac:dyDescent="0.25">
      <c r="A10336" t="s">
        <v>1</v>
      </c>
      <c r="B10336" t="s">
        <v>20010</v>
      </c>
      <c r="C10336" t="s">
        <v>76</v>
      </c>
      <c r="D10336" t="s">
        <v>4526</v>
      </c>
      <c r="E10336" t="s">
        <v>88</v>
      </c>
      <c r="F10336" t="b">
        <v>1</v>
      </c>
      <c r="G10336" t="s">
        <v>89</v>
      </c>
      <c r="H10336" s="1">
        <v>46132.587453703702</v>
      </c>
      <c r="I10336" t="b">
        <v>1</v>
      </c>
      <c r="J10336" t="b">
        <v>0</v>
      </c>
      <c r="K10336" t="s">
        <v>41</v>
      </c>
      <c r="L10336" t="s">
        <v>74</v>
      </c>
      <c r="M10336"/>
      <c r="N10336">
        <v>50</v>
      </c>
      <c r="O10336" t="s">
        <v>20011</v>
      </c>
      <c r="P10336" t="s">
        <v>666</v>
      </c>
    </row>
    <row r="10337" spans="1:16" x14ac:dyDescent="0.25">
      <c r="A10337" t="s">
        <v>5</v>
      </c>
      <c r="B10337" t="s">
        <v>3423</v>
      </c>
      <c r="C10337" t="s">
        <v>3216</v>
      </c>
      <c r="D10337" t="s">
        <v>4526</v>
      </c>
      <c r="E10337" t="s">
        <v>59</v>
      </c>
      <c r="F10337" t="b">
        <v>0</v>
      </c>
      <c r="G10337" t="s">
        <v>13</v>
      </c>
      <c r="H10337" s="1">
        <v>46132.587685185194</v>
      </c>
      <c r="I10337" t="b">
        <v>0</v>
      </c>
      <c r="J10337" t="b">
        <v>0</v>
      </c>
      <c r="K10337" t="s">
        <v>13</v>
      </c>
      <c r="L10337" t="s">
        <v>60</v>
      </c>
      <c r="M10337">
        <v>152500</v>
      </c>
      <c r="N10337"/>
      <c r="O10337" t="s">
        <v>9492</v>
      </c>
      <c r="P10337" t="s">
        <v>20012</v>
      </c>
    </row>
    <row r="10338" spans="1:16" x14ac:dyDescent="0.25">
      <c r="A10338" t="s">
        <v>3</v>
      </c>
      <c r="B10338" t="s">
        <v>20013</v>
      </c>
      <c r="C10338" t="s">
        <v>20014</v>
      </c>
      <c r="D10338" t="s">
        <v>5349</v>
      </c>
      <c r="E10338" t="s">
        <v>59</v>
      </c>
      <c r="F10338" t="b">
        <v>0</v>
      </c>
      <c r="G10338" t="s">
        <v>73</v>
      </c>
      <c r="H10338" s="1">
        <v>46132.626504629632</v>
      </c>
      <c r="I10338" t="b">
        <v>0</v>
      </c>
      <c r="J10338" t="b">
        <v>0</v>
      </c>
      <c r="K10338" t="s">
        <v>41</v>
      </c>
      <c r="L10338" t="s">
        <v>60</v>
      </c>
      <c r="M10338">
        <v>95300</v>
      </c>
      <c r="N10338"/>
      <c r="O10338" t="s">
        <v>2454</v>
      </c>
      <c r="P10338" t="s">
        <v>219</v>
      </c>
    </row>
    <row r="10339" spans="1:16" x14ac:dyDescent="0.25">
      <c r="A10339" t="s">
        <v>4</v>
      </c>
      <c r="B10339" t="s">
        <v>2973</v>
      </c>
      <c r="C10339" t="s">
        <v>592</v>
      </c>
      <c r="D10339" t="s">
        <v>2360</v>
      </c>
      <c r="E10339" t="s">
        <v>59</v>
      </c>
      <c r="F10339" t="b">
        <v>0</v>
      </c>
      <c r="G10339" t="s">
        <v>73</v>
      </c>
      <c r="H10339" s="1">
        <v>46132.626516203702</v>
      </c>
      <c r="I10339" t="b">
        <v>0</v>
      </c>
      <c r="J10339" t="b">
        <v>1</v>
      </c>
      <c r="K10339" t="s">
        <v>41</v>
      </c>
      <c r="L10339" t="s">
        <v>60</v>
      </c>
      <c r="M10339">
        <v>115080</v>
      </c>
      <c r="N10339"/>
      <c r="O10339" t="s">
        <v>593</v>
      </c>
    </row>
    <row r="10340" spans="1:16" x14ac:dyDescent="0.25">
      <c r="A10340" t="s">
        <v>3</v>
      </c>
      <c r="B10340" t="s">
        <v>20015</v>
      </c>
      <c r="C10340" t="s">
        <v>41</v>
      </c>
      <c r="D10340" t="s">
        <v>4526</v>
      </c>
      <c r="E10340" t="s">
        <v>59</v>
      </c>
      <c r="F10340" t="b">
        <v>0</v>
      </c>
      <c r="G10340" t="s">
        <v>41</v>
      </c>
      <c r="H10340" s="1">
        <v>46132.627615740741</v>
      </c>
      <c r="I10340" t="b">
        <v>0</v>
      </c>
      <c r="J10340" t="b">
        <v>0</v>
      </c>
      <c r="K10340" t="s">
        <v>41</v>
      </c>
      <c r="L10340" t="s">
        <v>60</v>
      </c>
      <c r="M10340">
        <v>102500</v>
      </c>
      <c r="N10340"/>
      <c r="O10340" t="s">
        <v>2604</v>
      </c>
      <c r="P10340" t="s">
        <v>3965</v>
      </c>
    </row>
    <row r="10341" spans="1:16" x14ac:dyDescent="0.25">
      <c r="A10341" t="s">
        <v>2</v>
      </c>
      <c r="B10341" t="s">
        <v>2</v>
      </c>
      <c r="C10341" t="s">
        <v>1122</v>
      </c>
      <c r="D10341" t="s">
        <v>4526</v>
      </c>
      <c r="E10341" t="s">
        <v>88</v>
      </c>
      <c r="F10341" t="b">
        <v>0</v>
      </c>
      <c r="G10341" t="s">
        <v>65</v>
      </c>
      <c r="H10341" s="1">
        <v>46132.62771990741</v>
      </c>
      <c r="I10341" t="b">
        <v>0</v>
      </c>
      <c r="J10341" t="b">
        <v>0</v>
      </c>
      <c r="K10341" t="s">
        <v>41</v>
      </c>
      <c r="L10341" t="s">
        <v>74</v>
      </c>
      <c r="M10341"/>
      <c r="N10341">
        <v>55</v>
      </c>
      <c r="O10341" t="s">
        <v>105</v>
      </c>
      <c r="P10341" t="s">
        <v>20016</v>
      </c>
    </row>
    <row r="10342" spans="1:16" x14ac:dyDescent="0.25">
      <c r="A10342" t="s">
        <v>2</v>
      </c>
      <c r="B10342" t="s">
        <v>4362</v>
      </c>
      <c r="C10342" t="s">
        <v>6924</v>
      </c>
      <c r="D10342" t="s">
        <v>4526</v>
      </c>
      <c r="E10342" t="s">
        <v>59</v>
      </c>
      <c r="F10342" t="b">
        <v>0</v>
      </c>
      <c r="G10342" t="s">
        <v>40</v>
      </c>
      <c r="H10342" s="1">
        <v>46132.628854166673</v>
      </c>
      <c r="I10342" t="b">
        <v>0</v>
      </c>
      <c r="J10342" t="b">
        <v>0</v>
      </c>
      <c r="K10342" t="s">
        <v>40</v>
      </c>
      <c r="L10342" t="s">
        <v>60</v>
      </c>
      <c r="M10342">
        <v>90000</v>
      </c>
      <c r="N10342"/>
      <c r="O10342" t="s">
        <v>13770</v>
      </c>
      <c r="P10342" t="s">
        <v>20017</v>
      </c>
    </row>
    <row r="10343" spans="1:16" x14ac:dyDescent="0.25">
      <c r="A10343" t="s">
        <v>5</v>
      </c>
      <c r="B10343" t="s">
        <v>5</v>
      </c>
      <c r="C10343" t="s">
        <v>20018</v>
      </c>
      <c r="D10343" t="s">
        <v>4346</v>
      </c>
      <c r="E10343" t="s">
        <v>59</v>
      </c>
      <c r="F10343" t="b">
        <v>0</v>
      </c>
      <c r="G10343" t="s">
        <v>68</v>
      </c>
      <c r="H10343" s="1">
        <v>46132.628900462973</v>
      </c>
      <c r="I10343" t="b">
        <v>0</v>
      </c>
      <c r="J10343" t="b">
        <v>0</v>
      </c>
      <c r="K10343" t="s">
        <v>41</v>
      </c>
      <c r="L10343" t="s">
        <v>60</v>
      </c>
      <c r="M10343">
        <v>117500</v>
      </c>
      <c r="N10343"/>
      <c r="O10343" t="s">
        <v>20019</v>
      </c>
      <c r="P10343" t="s">
        <v>4437</v>
      </c>
    </row>
    <row r="10344" spans="1:16" x14ac:dyDescent="0.25">
      <c r="A10344" t="s">
        <v>1</v>
      </c>
      <c r="B10344" t="s">
        <v>2468</v>
      </c>
      <c r="C10344" t="s">
        <v>201</v>
      </c>
      <c r="D10344" t="s">
        <v>4526</v>
      </c>
      <c r="E10344" t="s">
        <v>59</v>
      </c>
      <c r="F10344" t="b">
        <v>0</v>
      </c>
      <c r="G10344" t="s">
        <v>77</v>
      </c>
      <c r="H10344" s="1">
        <v>46132.628900462973</v>
      </c>
      <c r="I10344" t="b">
        <v>0</v>
      </c>
      <c r="J10344" t="b">
        <v>0</v>
      </c>
      <c r="K10344" t="s">
        <v>41</v>
      </c>
      <c r="L10344" t="s">
        <v>60</v>
      </c>
      <c r="M10344">
        <v>110000</v>
      </c>
      <c r="N10344"/>
      <c r="O10344" t="s">
        <v>3502</v>
      </c>
      <c r="P10344" t="s">
        <v>20020</v>
      </c>
    </row>
    <row r="10345" spans="1:16" x14ac:dyDescent="0.25">
      <c r="A10345" t="s">
        <v>1</v>
      </c>
      <c r="B10345" t="s">
        <v>20021</v>
      </c>
      <c r="C10345" t="s">
        <v>330</v>
      </c>
      <c r="D10345" t="s">
        <v>4346</v>
      </c>
      <c r="E10345" t="s">
        <v>88</v>
      </c>
      <c r="F10345" t="b">
        <v>0</v>
      </c>
      <c r="G10345" t="s">
        <v>77</v>
      </c>
      <c r="H10345" s="1">
        <v>46132.628912037027</v>
      </c>
      <c r="I10345" t="b">
        <v>1</v>
      </c>
      <c r="J10345" t="b">
        <v>0</v>
      </c>
      <c r="K10345" t="s">
        <v>41</v>
      </c>
      <c r="L10345" t="s">
        <v>74</v>
      </c>
      <c r="M10345"/>
      <c r="N10345">
        <v>47.5</v>
      </c>
      <c r="O10345" t="s">
        <v>2274</v>
      </c>
      <c r="P10345" t="s">
        <v>20022</v>
      </c>
    </row>
    <row r="10346" spans="1:16" x14ac:dyDescent="0.25">
      <c r="A10346" t="s">
        <v>1</v>
      </c>
      <c r="B10346" t="s">
        <v>358</v>
      </c>
      <c r="C10346" t="s">
        <v>6711</v>
      </c>
      <c r="D10346" t="s">
        <v>4526</v>
      </c>
      <c r="E10346" t="s">
        <v>59</v>
      </c>
      <c r="F10346" t="b">
        <v>0</v>
      </c>
      <c r="G10346" t="s">
        <v>40</v>
      </c>
      <c r="H10346" s="1">
        <v>46132.630289351851</v>
      </c>
      <c r="I10346" t="b">
        <v>1</v>
      </c>
      <c r="J10346" t="b">
        <v>0</v>
      </c>
      <c r="K10346" t="s">
        <v>40</v>
      </c>
      <c r="L10346" t="s">
        <v>60</v>
      </c>
      <c r="M10346">
        <v>45000</v>
      </c>
      <c r="N10346"/>
      <c r="O10346" t="s">
        <v>6833</v>
      </c>
      <c r="P10346" t="s">
        <v>1187</v>
      </c>
    </row>
    <row r="10347" spans="1:16" x14ac:dyDescent="0.25">
      <c r="A10347" t="s">
        <v>1</v>
      </c>
      <c r="B10347" t="s">
        <v>8816</v>
      </c>
      <c r="C10347" t="s">
        <v>20023</v>
      </c>
      <c r="D10347" t="s">
        <v>4599</v>
      </c>
      <c r="E10347" t="s">
        <v>59</v>
      </c>
      <c r="F10347" t="b">
        <v>0</v>
      </c>
      <c r="G10347" t="s">
        <v>40</v>
      </c>
      <c r="H10347" s="1">
        <v>46132.63040509259</v>
      </c>
      <c r="I10347" t="b">
        <v>1</v>
      </c>
      <c r="J10347" t="b">
        <v>0</v>
      </c>
      <c r="K10347" t="s">
        <v>40</v>
      </c>
      <c r="L10347" t="s">
        <v>60</v>
      </c>
      <c r="M10347">
        <v>27875</v>
      </c>
      <c r="N10347"/>
      <c r="O10347" t="s">
        <v>20024</v>
      </c>
      <c r="P10347" t="s">
        <v>3942</v>
      </c>
    </row>
    <row r="10348" spans="1:16" x14ac:dyDescent="0.25">
      <c r="A10348" t="s">
        <v>5</v>
      </c>
      <c r="B10348" t="s">
        <v>15825</v>
      </c>
      <c r="C10348" t="s">
        <v>76</v>
      </c>
      <c r="D10348" t="s">
        <v>4599</v>
      </c>
      <c r="E10348" t="s">
        <v>59</v>
      </c>
      <c r="F10348" t="b">
        <v>1</v>
      </c>
      <c r="G10348" t="s">
        <v>40</v>
      </c>
      <c r="H10348" s="1">
        <v>46132.630428240736</v>
      </c>
      <c r="I10348" t="b">
        <v>0</v>
      </c>
      <c r="J10348" t="b">
        <v>0</v>
      </c>
      <c r="K10348" t="s">
        <v>40</v>
      </c>
      <c r="L10348" t="s">
        <v>60</v>
      </c>
      <c r="M10348">
        <v>58000</v>
      </c>
      <c r="N10348"/>
      <c r="O10348" t="s">
        <v>20025</v>
      </c>
      <c r="P10348" t="s">
        <v>5714</v>
      </c>
    </row>
    <row r="10349" spans="1:16" x14ac:dyDescent="0.25">
      <c r="A10349" t="s">
        <v>3</v>
      </c>
      <c r="B10349" t="s">
        <v>2264</v>
      </c>
      <c r="C10349" t="s">
        <v>361</v>
      </c>
      <c r="D10349" t="s">
        <v>2360</v>
      </c>
      <c r="E10349" t="s">
        <v>59</v>
      </c>
      <c r="F10349" t="b">
        <v>0</v>
      </c>
      <c r="G10349" t="s">
        <v>77</v>
      </c>
      <c r="H10349" s="1">
        <v>46132.66815972222</v>
      </c>
      <c r="I10349" t="b">
        <v>0</v>
      </c>
      <c r="J10349" t="b">
        <v>0</v>
      </c>
      <c r="K10349" t="s">
        <v>41</v>
      </c>
      <c r="L10349" t="s">
        <v>74</v>
      </c>
      <c r="M10349"/>
      <c r="N10349">
        <v>25</v>
      </c>
      <c r="O10349" t="s">
        <v>20026</v>
      </c>
      <c r="P10349" t="s">
        <v>219</v>
      </c>
    </row>
    <row r="10350" spans="1:16" x14ac:dyDescent="0.25">
      <c r="A10350" t="s">
        <v>0</v>
      </c>
      <c r="B10350" t="s">
        <v>20027</v>
      </c>
      <c r="C10350" t="s">
        <v>190</v>
      </c>
      <c r="D10350" t="s">
        <v>2360</v>
      </c>
      <c r="E10350" t="s">
        <v>59</v>
      </c>
      <c r="F10350" t="b">
        <v>0</v>
      </c>
      <c r="G10350" t="s">
        <v>73</v>
      </c>
      <c r="H10350" s="1">
        <v>46132.668171296304</v>
      </c>
      <c r="I10350" t="b">
        <v>0</v>
      </c>
      <c r="J10350" t="b">
        <v>0</v>
      </c>
      <c r="K10350" t="s">
        <v>41</v>
      </c>
      <c r="L10350" t="s">
        <v>60</v>
      </c>
      <c r="M10350">
        <v>163500</v>
      </c>
      <c r="N10350"/>
      <c r="O10350" t="s">
        <v>530</v>
      </c>
      <c r="P10350" t="s">
        <v>13591</v>
      </c>
    </row>
    <row r="10351" spans="1:16" x14ac:dyDescent="0.25">
      <c r="A10351" t="s">
        <v>5</v>
      </c>
      <c r="B10351" t="s">
        <v>20028</v>
      </c>
      <c r="C10351" t="s">
        <v>172</v>
      </c>
      <c r="D10351" t="s">
        <v>4526</v>
      </c>
      <c r="E10351" t="s">
        <v>88</v>
      </c>
      <c r="F10351" t="b">
        <v>0</v>
      </c>
      <c r="G10351" t="s">
        <v>68</v>
      </c>
      <c r="H10351" s="1">
        <v>46132.670567129629</v>
      </c>
      <c r="I10351" t="b">
        <v>1</v>
      </c>
      <c r="J10351" t="b">
        <v>0</v>
      </c>
      <c r="K10351" t="s">
        <v>41</v>
      </c>
      <c r="L10351" t="s">
        <v>74</v>
      </c>
      <c r="M10351"/>
      <c r="N10351">
        <v>77.5</v>
      </c>
      <c r="O10351" t="s">
        <v>17680</v>
      </c>
      <c r="P10351" t="s">
        <v>20029</v>
      </c>
    </row>
    <row r="10352" spans="1:16" x14ac:dyDescent="0.25">
      <c r="A10352" t="s">
        <v>1</v>
      </c>
      <c r="B10352" t="s">
        <v>20030</v>
      </c>
      <c r="C10352" t="s">
        <v>147</v>
      </c>
      <c r="D10352" t="s">
        <v>4526</v>
      </c>
      <c r="E10352" t="s">
        <v>88</v>
      </c>
      <c r="F10352" t="b">
        <v>0</v>
      </c>
      <c r="G10352" t="s">
        <v>73</v>
      </c>
      <c r="H10352" s="1">
        <v>46132.670613425929</v>
      </c>
      <c r="I10352" t="b">
        <v>1</v>
      </c>
      <c r="J10352" t="b">
        <v>0</v>
      </c>
      <c r="K10352" t="s">
        <v>41</v>
      </c>
      <c r="L10352" t="s">
        <v>74</v>
      </c>
      <c r="M10352"/>
      <c r="N10352">
        <v>67.5</v>
      </c>
      <c r="O10352" t="s">
        <v>16968</v>
      </c>
      <c r="P10352" t="s">
        <v>20031</v>
      </c>
    </row>
    <row r="10353" spans="1:16" x14ac:dyDescent="0.25">
      <c r="A10353" t="s">
        <v>1</v>
      </c>
      <c r="B10353" t="s">
        <v>316</v>
      </c>
      <c r="C10353" t="s">
        <v>20032</v>
      </c>
      <c r="D10353" t="s">
        <v>4346</v>
      </c>
      <c r="E10353" t="s">
        <v>59</v>
      </c>
      <c r="F10353" t="b">
        <v>0</v>
      </c>
      <c r="G10353" t="s">
        <v>65</v>
      </c>
      <c r="H10353" s="1">
        <v>46132.670694444438</v>
      </c>
      <c r="I10353" t="b">
        <v>0</v>
      </c>
      <c r="J10353" t="b">
        <v>1</v>
      </c>
      <c r="K10353" t="s">
        <v>41</v>
      </c>
      <c r="L10353" t="s">
        <v>60</v>
      </c>
      <c r="M10353">
        <v>128020</v>
      </c>
      <c r="N10353"/>
      <c r="O10353" t="s">
        <v>20033</v>
      </c>
      <c r="P10353" t="s">
        <v>20034</v>
      </c>
    </row>
    <row r="10354" spans="1:16" x14ac:dyDescent="0.25">
      <c r="A10354" t="s">
        <v>1</v>
      </c>
      <c r="B10354" t="s">
        <v>20035</v>
      </c>
      <c r="C10354" t="s">
        <v>2408</v>
      </c>
      <c r="D10354" t="s">
        <v>2360</v>
      </c>
      <c r="E10354" t="s">
        <v>59</v>
      </c>
      <c r="F10354" t="b">
        <v>0</v>
      </c>
      <c r="G10354" t="s">
        <v>13</v>
      </c>
      <c r="H10354" s="1">
        <v>46132.670983796299</v>
      </c>
      <c r="I10354" t="b">
        <v>1</v>
      </c>
      <c r="J10354" t="b">
        <v>0</v>
      </c>
      <c r="K10354" t="s">
        <v>13</v>
      </c>
      <c r="L10354" t="s">
        <v>60</v>
      </c>
      <c r="M10354">
        <v>107500</v>
      </c>
      <c r="N10354"/>
      <c r="O10354" t="s">
        <v>1876</v>
      </c>
      <c r="P10354" t="s">
        <v>4973</v>
      </c>
    </row>
    <row r="10355" spans="1:16" x14ac:dyDescent="0.25">
      <c r="A10355" t="s">
        <v>5</v>
      </c>
      <c r="B10355" t="s">
        <v>20036</v>
      </c>
      <c r="C10355" t="s">
        <v>5029</v>
      </c>
      <c r="D10355" t="s">
        <v>4526</v>
      </c>
      <c r="E10355" t="s">
        <v>59</v>
      </c>
      <c r="F10355" t="b">
        <v>0</v>
      </c>
      <c r="G10355" t="s">
        <v>40</v>
      </c>
      <c r="H10355" s="1">
        <v>46132.671956018523</v>
      </c>
      <c r="I10355" t="b">
        <v>1</v>
      </c>
      <c r="J10355" t="b">
        <v>0</v>
      </c>
      <c r="K10355" t="s">
        <v>40</v>
      </c>
      <c r="L10355" t="s">
        <v>60</v>
      </c>
      <c r="M10355">
        <v>72500</v>
      </c>
      <c r="N10355"/>
      <c r="O10355" t="s">
        <v>20037</v>
      </c>
      <c r="P10355" t="s">
        <v>20038</v>
      </c>
    </row>
    <row r="10356" spans="1:16" x14ac:dyDescent="0.25">
      <c r="A10356" t="s">
        <v>7</v>
      </c>
      <c r="B10356" t="s">
        <v>1478</v>
      </c>
      <c r="C10356" t="s">
        <v>86</v>
      </c>
      <c r="D10356" t="s">
        <v>4630</v>
      </c>
      <c r="E10356" t="s">
        <v>59</v>
      </c>
      <c r="F10356" t="b">
        <v>0</v>
      </c>
      <c r="G10356" t="s">
        <v>77</v>
      </c>
      <c r="H10356" s="1">
        <v>46132.709803240738</v>
      </c>
      <c r="I10356" t="b">
        <v>0</v>
      </c>
      <c r="J10356" t="b">
        <v>0</v>
      </c>
      <c r="K10356" t="s">
        <v>41</v>
      </c>
      <c r="L10356" t="s">
        <v>60</v>
      </c>
      <c r="M10356">
        <v>121500</v>
      </c>
      <c r="N10356"/>
      <c r="O10356" t="s">
        <v>1918</v>
      </c>
      <c r="P10356" t="s">
        <v>1332</v>
      </c>
    </row>
    <row r="10357" spans="1:16" x14ac:dyDescent="0.25">
      <c r="A10357" t="s">
        <v>0</v>
      </c>
      <c r="B10357" t="s">
        <v>1805</v>
      </c>
      <c r="C10357" t="s">
        <v>81</v>
      </c>
      <c r="D10357" t="s">
        <v>4630</v>
      </c>
      <c r="E10357" t="s">
        <v>59</v>
      </c>
      <c r="F10357" t="b">
        <v>0</v>
      </c>
      <c r="G10357" t="s">
        <v>77</v>
      </c>
      <c r="H10357" s="1">
        <v>46132.709803240738</v>
      </c>
      <c r="I10357" t="b">
        <v>0</v>
      </c>
      <c r="J10357" t="b">
        <v>0</v>
      </c>
      <c r="K10357" t="s">
        <v>41</v>
      </c>
      <c r="L10357" t="s">
        <v>60</v>
      </c>
      <c r="M10357">
        <v>75000</v>
      </c>
      <c r="N10357"/>
      <c r="O10357" t="s">
        <v>20039</v>
      </c>
      <c r="P10357" t="s">
        <v>5000</v>
      </c>
    </row>
    <row r="10358" spans="1:16" x14ac:dyDescent="0.25">
      <c r="A10358" t="s">
        <v>4</v>
      </c>
      <c r="B10358" t="s">
        <v>7899</v>
      </c>
      <c r="C10358" t="s">
        <v>20040</v>
      </c>
      <c r="D10358" t="s">
        <v>4526</v>
      </c>
      <c r="E10358" t="s">
        <v>59</v>
      </c>
      <c r="F10358" t="b">
        <v>0</v>
      </c>
      <c r="G10358" t="s">
        <v>77</v>
      </c>
      <c r="H10358" s="1">
        <v>46132.709826388891</v>
      </c>
      <c r="I10358" t="b">
        <v>1</v>
      </c>
      <c r="J10358" t="b">
        <v>0</v>
      </c>
      <c r="K10358" t="s">
        <v>41</v>
      </c>
      <c r="L10358" t="s">
        <v>60</v>
      </c>
      <c r="M10358">
        <v>150000</v>
      </c>
      <c r="N10358"/>
      <c r="O10358" t="s">
        <v>20041</v>
      </c>
      <c r="P10358" t="s">
        <v>2149</v>
      </c>
    </row>
    <row r="10359" spans="1:16" x14ac:dyDescent="0.25">
      <c r="A10359" t="s">
        <v>2</v>
      </c>
      <c r="B10359" t="s">
        <v>659</v>
      </c>
      <c r="C10359" t="s">
        <v>20042</v>
      </c>
      <c r="D10359" t="s">
        <v>2360</v>
      </c>
      <c r="E10359" t="s">
        <v>59</v>
      </c>
      <c r="F10359" t="b">
        <v>0</v>
      </c>
      <c r="G10359" t="s">
        <v>65</v>
      </c>
      <c r="H10359" s="1">
        <v>46132.709837962961</v>
      </c>
      <c r="I10359" t="b">
        <v>0</v>
      </c>
      <c r="J10359" t="b">
        <v>0</v>
      </c>
      <c r="K10359" t="s">
        <v>41</v>
      </c>
      <c r="L10359" t="s">
        <v>60</v>
      </c>
      <c r="M10359">
        <v>111600</v>
      </c>
      <c r="N10359"/>
      <c r="O10359" t="s">
        <v>1790</v>
      </c>
      <c r="P10359" t="s">
        <v>20043</v>
      </c>
    </row>
    <row r="10360" spans="1:16" x14ac:dyDescent="0.25">
      <c r="A10360" t="s">
        <v>2</v>
      </c>
      <c r="B10360" t="s">
        <v>1975</v>
      </c>
      <c r="C10360" t="s">
        <v>5026</v>
      </c>
      <c r="D10360" t="s">
        <v>4526</v>
      </c>
      <c r="E10360" t="s">
        <v>59</v>
      </c>
      <c r="F10360" t="b">
        <v>0</v>
      </c>
      <c r="G10360" t="s">
        <v>40</v>
      </c>
      <c r="H10360" s="1">
        <v>46132.712187500001</v>
      </c>
      <c r="I10360" t="b">
        <v>1</v>
      </c>
      <c r="J10360" t="b">
        <v>0</v>
      </c>
      <c r="K10360" t="s">
        <v>40</v>
      </c>
      <c r="L10360" t="s">
        <v>60</v>
      </c>
      <c r="M10360">
        <v>29000</v>
      </c>
      <c r="N10360"/>
      <c r="O10360" t="s">
        <v>101</v>
      </c>
      <c r="P10360" t="s">
        <v>705</v>
      </c>
    </row>
    <row r="10361" spans="1:16" x14ac:dyDescent="0.25">
      <c r="A10361" t="s">
        <v>1</v>
      </c>
      <c r="B10361" t="s">
        <v>1</v>
      </c>
      <c r="C10361" t="s">
        <v>20044</v>
      </c>
      <c r="D10361" t="s">
        <v>4526</v>
      </c>
      <c r="E10361" t="s">
        <v>59</v>
      </c>
      <c r="F10361" t="b">
        <v>0</v>
      </c>
      <c r="G10361" t="s">
        <v>68</v>
      </c>
      <c r="H10361" s="1">
        <v>46132.712337962963</v>
      </c>
      <c r="I10361" t="b">
        <v>1</v>
      </c>
      <c r="J10361" t="b">
        <v>0</v>
      </c>
      <c r="K10361" t="s">
        <v>41</v>
      </c>
      <c r="L10361" t="s">
        <v>60</v>
      </c>
      <c r="M10361">
        <v>140000</v>
      </c>
      <c r="N10361"/>
      <c r="O10361" t="s">
        <v>9503</v>
      </c>
      <c r="P10361" t="s">
        <v>20045</v>
      </c>
    </row>
    <row r="10362" spans="1:16" x14ac:dyDescent="0.25">
      <c r="A10362" t="s">
        <v>0</v>
      </c>
      <c r="B10362" t="s">
        <v>20046</v>
      </c>
      <c r="C10362" t="s">
        <v>121</v>
      </c>
      <c r="D10362" t="s">
        <v>4346</v>
      </c>
      <c r="E10362" t="s">
        <v>59</v>
      </c>
      <c r="F10362" t="b">
        <v>0</v>
      </c>
      <c r="G10362" t="s">
        <v>68</v>
      </c>
      <c r="H10362" s="1">
        <v>46132.751469907409</v>
      </c>
      <c r="I10362" t="b">
        <v>0</v>
      </c>
      <c r="J10362" t="b">
        <v>0</v>
      </c>
      <c r="K10362" t="s">
        <v>41</v>
      </c>
      <c r="L10362" t="s">
        <v>60</v>
      </c>
      <c r="M10362">
        <v>68000</v>
      </c>
      <c r="N10362"/>
      <c r="O10362" t="s">
        <v>13954</v>
      </c>
      <c r="P10362" t="s">
        <v>20047</v>
      </c>
    </row>
    <row r="10363" spans="1:16" x14ac:dyDescent="0.25">
      <c r="A10363" t="s">
        <v>3</v>
      </c>
      <c r="B10363" t="s">
        <v>20048</v>
      </c>
      <c r="C10363" t="s">
        <v>165</v>
      </c>
      <c r="D10363" t="s">
        <v>4630</v>
      </c>
      <c r="E10363" t="s">
        <v>59</v>
      </c>
      <c r="F10363" t="b">
        <v>0</v>
      </c>
      <c r="G10363" t="s">
        <v>73</v>
      </c>
      <c r="H10363" s="1">
        <v>46132.751504629632</v>
      </c>
      <c r="I10363" t="b">
        <v>0</v>
      </c>
      <c r="J10363" t="b">
        <v>0</v>
      </c>
      <c r="K10363" t="s">
        <v>41</v>
      </c>
      <c r="L10363" t="s">
        <v>60</v>
      </c>
      <c r="M10363">
        <v>147000</v>
      </c>
      <c r="N10363"/>
      <c r="O10363" t="s">
        <v>1664</v>
      </c>
    </row>
    <row r="10364" spans="1:16" x14ac:dyDescent="0.25">
      <c r="A10364" t="s">
        <v>2</v>
      </c>
      <c r="B10364" t="s">
        <v>20049</v>
      </c>
      <c r="C10364" t="s">
        <v>121</v>
      </c>
      <c r="D10364" t="s">
        <v>2360</v>
      </c>
      <c r="E10364" t="s">
        <v>59</v>
      </c>
      <c r="F10364" t="b">
        <v>0</v>
      </c>
      <c r="G10364" t="s">
        <v>68</v>
      </c>
      <c r="H10364" s="1">
        <v>46132.752708333333</v>
      </c>
      <c r="I10364" t="b">
        <v>0</v>
      </c>
      <c r="J10364" t="b">
        <v>0</v>
      </c>
      <c r="K10364" t="s">
        <v>41</v>
      </c>
      <c r="L10364" t="s">
        <v>60</v>
      </c>
      <c r="M10364">
        <v>68000</v>
      </c>
      <c r="N10364"/>
      <c r="O10364" t="s">
        <v>13954</v>
      </c>
      <c r="P10364" t="s">
        <v>2808</v>
      </c>
    </row>
    <row r="10365" spans="1:16" x14ac:dyDescent="0.25">
      <c r="A10365" t="s">
        <v>1</v>
      </c>
      <c r="B10365" t="s">
        <v>419</v>
      </c>
      <c r="C10365" t="s">
        <v>172</v>
      </c>
      <c r="D10365" t="s">
        <v>4346</v>
      </c>
      <c r="E10365" t="s">
        <v>59</v>
      </c>
      <c r="F10365" t="b">
        <v>0</v>
      </c>
      <c r="G10365" t="s">
        <v>68</v>
      </c>
      <c r="H10365" s="1">
        <v>46132.753900462973</v>
      </c>
      <c r="I10365" t="b">
        <v>0</v>
      </c>
      <c r="J10365" t="b">
        <v>0</v>
      </c>
      <c r="K10365" t="s">
        <v>41</v>
      </c>
      <c r="L10365" t="s">
        <v>60</v>
      </c>
      <c r="M10365">
        <v>84000</v>
      </c>
      <c r="N10365"/>
      <c r="O10365" t="s">
        <v>3202</v>
      </c>
      <c r="P10365" t="s">
        <v>20050</v>
      </c>
    </row>
    <row r="10366" spans="1:16" x14ac:dyDescent="0.25">
      <c r="A10366" t="s">
        <v>1</v>
      </c>
      <c r="B10366" t="s">
        <v>20051</v>
      </c>
      <c r="C10366" t="s">
        <v>175</v>
      </c>
      <c r="D10366" t="s">
        <v>4526</v>
      </c>
      <c r="E10366" t="s">
        <v>59</v>
      </c>
      <c r="F10366" t="b">
        <v>0</v>
      </c>
      <c r="G10366" t="s">
        <v>65</v>
      </c>
      <c r="H10366" s="1">
        <v>46132.753969907397</v>
      </c>
      <c r="I10366" t="b">
        <v>0</v>
      </c>
      <c r="J10366" t="b">
        <v>0</v>
      </c>
      <c r="K10366" t="s">
        <v>41</v>
      </c>
      <c r="L10366" t="s">
        <v>74</v>
      </c>
      <c r="M10366"/>
      <c r="N10366">
        <v>67.5</v>
      </c>
      <c r="O10366" t="s">
        <v>5649</v>
      </c>
      <c r="P10366" t="s">
        <v>20052</v>
      </c>
    </row>
    <row r="10367" spans="1:16" x14ac:dyDescent="0.25">
      <c r="A10367" t="s">
        <v>1</v>
      </c>
      <c r="B10367" t="s">
        <v>19025</v>
      </c>
      <c r="C10367" t="s">
        <v>76</v>
      </c>
      <c r="D10367" t="s">
        <v>4346</v>
      </c>
      <c r="E10367" t="s">
        <v>59</v>
      </c>
      <c r="F10367" t="b">
        <v>1</v>
      </c>
      <c r="G10367" t="s">
        <v>13</v>
      </c>
      <c r="H10367" s="1">
        <v>46132.795983796299</v>
      </c>
      <c r="I10367" t="b">
        <v>0</v>
      </c>
      <c r="J10367" t="b">
        <v>0</v>
      </c>
      <c r="K10367" t="s">
        <v>13</v>
      </c>
      <c r="L10367" t="s">
        <v>60</v>
      </c>
      <c r="M10367">
        <v>82500</v>
      </c>
      <c r="N10367"/>
      <c r="O10367" t="s">
        <v>20053</v>
      </c>
      <c r="P10367" t="s">
        <v>20054</v>
      </c>
    </row>
    <row r="10368" spans="1:16" x14ac:dyDescent="0.25">
      <c r="A10368" t="s">
        <v>4</v>
      </c>
      <c r="B10368" t="s">
        <v>20055</v>
      </c>
      <c r="C10368" t="s">
        <v>190</v>
      </c>
      <c r="D10368" t="s">
        <v>2360</v>
      </c>
      <c r="E10368" t="s">
        <v>59</v>
      </c>
      <c r="F10368" t="b">
        <v>0</v>
      </c>
      <c r="G10368" t="s">
        <v>73</v>
      </c>
      <c r="H10368" s="1">
        <v>46132.834803240738</v>
      </c>
      <c r="I10368" t="b">
        <v>1</v>
      </c>
      <c r="J10368" t="b">
        <v>0</v>
      </c>
      <c r="K10368" t="s">
        <v>41</v>
      </c>
      <c r="L10368" t="s">
        <v>74</v>
      </c>
      <c r="M10368"/>
      <c r="N10368">
        <v>38.989999999999988</v>
      </c>
      <c r="O10368" t="s">
        <v>20056</v>
      </c>
      <c r="P10368" t="s">
        <v>288</v>
      </c>
    </row>
    <row r="10369" spans="1:16" x14ac:dyDescent="0.25">
      <c r="A10369" t="s">
        <v>0</v>
      </c>
      <c r="B10369" t="s">
        <v>883</v>
      </c>
      <c r="C10369" t="s">
        <v>20057</v>
      </c>
      <c r="D10369" t="s">
        <v>4346</v>
      </c>
      <c r="E10369" t="s">
        <v>621</v>
      </c>
      <c r="F10369" t="b">
        <v>0</v>
      </c>
      <c r="G10369" t="s">
        <v>68</v>
      </c>
      <c r="H10369" s="1">
        <v>46132.834814814807</v>
      </c>
      <c r="I10369" t="b">
        <v>0</v>
      </c>
      <c r="J10369" t="b">
        <v>0</v>
      </c>
      <c r="K10369" t="s">
        <v>41</v>
      </c>
      <c r="L10369" t="s">
        <v>74</v>
      </c>
      <c r="M10369"/>
      <c r="N10369">
        <v>21</v>
      </c>
      <c r="O10369" t="s">
        <v>20058</v>
      </c>
      <c r="P10369" t="s">
        <v>20059</v>
      </c>
    </row>
    <row r="10370" spans="1:16" x14ac:dyDescent="0.25">
      <c r="A10370" t="s">
        <v>0</v>
      </c>
      <c r="B10370" t="s">
        <v>20060</v>
      </c>
      <c r="C10370" t="s">
        <v>76</v>
      </c>
      <c r="D10370" t="s">
        <v>4346</v>
      </c>
      <c r="E10370" t="s">
        <v>88</v>
      </c>
      <c r="F10370" t="b">
        <v>1</v>
      </c>
      <c r="G10370" t="s">
        <v>41</v>
      </c>
      <c r="H10370" s="1">
        <v>46132.8359375</v>
      </c>
      <c r="I10370" t="b">
        <v>0</v>
      </c>
      <c r="J10370" t="b">
        <v>0</v>
      </c>
      <c r="K10370" t="s">
        <v>41</v>
      </c>
      <c r="L10370" t="s">
        <v>74</v>
      </c>
      <c r="M10370"/>
      <c r="N10370">
        <v>67.5</v>
      </c>
      <c r="O10370" t="s">
        <v>20061</v>
      </c>
      <c r="P10370" t="s">
        <v>20062</v>
      </c>
    </row>
    <row r="10371" spans="1:16" x14ac:dyDescent="0.25">
      <c r="A10371" t="s">
        <v>1</v>
      </c>
      <c r="B10371" t="s">
        <v>20063</v>
      </c>
      <c r="C10371" t="s">
        <v>76</v>
      </c>
      <c r="D10371" t="s">
        <v>20064</v>
      </c>
      <c r="E10371" t="s">
        <v>88</v>
      </c>
      <c r="F10371" t="b">
        <v>1</v>
      </c>
      <c r="G10371" t="s">
        <v>77</v>
      </c>
      <c r="H10371" s="1">
        <v>46132.837222222217</v>
      </c>
      <c r="I10371" t="b">
        <v>0</v>
      </c>
      <c r="J10371" t="b">
        <v>0</v>
      </c>
      <c r="K10371" t="s">
        <v>41</v>
      </c>
      <c r="L10371" t="s">
        <v>74</v>
      </c>
      <c r="M10371"/>
      <c r="N10371">
        <v>63</v>
      </c>
      <c r="O10371" t="s">
        <v>20064</v>
      </c>
      <c r="P10371" t="s">
        <v>15706</v>
      </c>
    </row>
    <row r="10372" spans="1:16" x14ac:dyDescent="0.25">
      <c r="A10372" t="s">
        <v>1</v>
      </c>
      <c r="B10372" t="s">
        <v>358</v>
      </c>
      <c r="C10372" t="s">
        <v>112</v>
      </c>
      <c r="D10372" t="s">
        <v>4346</v>
      </c>
      <c r="E10372" t="s">
        <v>59</v>
      </c>
      <c r="F10372" t="b">
        <v>0</v>
      </c>
      <c r="G10372" t="s">
        <v>65</v>
      </c>
      <c r="H10372" s="1">
        <v>46132.837233796286</v>
      </c>
      <c r="I10372" t="b">
        <v>0</v>
      </c>
      <c r="J10372" t="b">
        <v>1</v>
      </c>
      <c r="K10372" t="s">
        <v>41</v>
      </c>
      <c r="L10372" t="s">
        <v>60</v>
      </c>
      <c r="M10372">
        <v>87500</v>
      </c>
      <c r="N10372"/>
      <c r="O10372" t="s">
        <v>20065</v>
      </c>
      <c r="P10372" t="s">
        <v>2287</v>
      </c>
    </row>
    <row r="10373" spans="1:16" x14ac:dyDescent="0.25">
      <c r="A10373" t="s">
        <v>1</v>
      </c>
      <c r="B10373" t="s">
        <v>20066</v>
      </c>
      <c r="C10373" t="s">
        <v>172</v>
      </c>
      <c r="D10373" t="s">
        <v>4587</v>
      </c>
      <c r="E10373" t="s">
        <v>59</v>
      </c>
      <c r="F10373" t="b">
        <v>0</v>
      </c>
      <c r="G10373" t="s">
        <v>65</v>
      </c>
      <c r="H10373" s="1">
        <v>46132.837280092594</v>
      </c>
      <c r="I10373" t="b">
        <v>1</v>
      </c>
      <c r="J10373" t="b">
        <v>0</v>
      </c>
      <c r="K10373" t="s">
        <v>41</v>
      </c>
      <c r="L10373" t="s">
        <v>74</v>
      </c>
      <c r="M10373"/>
      <c r="N10373">
        <v>67.5</v>
      </c>
      <c r="O10373" t="s">
        <v>20067</v>
      </c>
      <c r="P10373" t="s">
        <v>20029</v>
      </c>
    </row>
    <row r="10374" spans="1:16" x14ac:dyDescent="0.25">
      <c r="A10374" t="s">
        <v>5</v>
      </c>
      <c r="B10374" t="s">
        <v>20068</v>
      </c>
      <c r="C10374" t="s">
        <v>76</v>
      </c>
      <c r="D10374" t="s">
        <v>4526</v>
      </c>
      <c r="E10374" t="s">
        <v>88</v>
      </c>
      <c r="F10374" t="b">
        <v>1</v>
      </c>
      <c r="G10374" t="s">
        <v>65</v>
      </c>
      <c r="H10374" s="1">
        <v>46132.83730324074</v>
      </c>
      <c r="I10374" t="b">
        <v>0</v>
      </c>
      <c r="J10374" t="b">
        <v>0</v>
      </c>
      <c r="K10374" t="s">
        <v>41</v>
      </c>
      <c r="L10374" t="s">
        <v>74</v>
      </c>
      <c r="M10374"/>
      <c r="N10374">
        <v>60</v>
      </c>
      <c r="O10374" t="s">
        <v>2374</v>
      </c>
      <c r="P10374" t="s">
        <v>85</v>
      </c>
    </row>
    <row r="10375" spans="1:16" x14ac:dyDescent="0.25">
      <c r="A10375" t="s">
        <v>0</v>
      </c>
      <c r="B10375" t="s">
        <v>20069</v>
      </c>
      <c r="C10375" t="s">
        <v>409</v>
      </c>
      <c r="D10375" t="s">
        <v>4346</v>
      </c>
      <c r="E10375" t="s">
        <v>59</v>
      </c>
      <c r="F10375" t="b">
        <v>0</v>
      </c>
      <c r="G10375" t="s">
        <v>68</v>
      </c>
      <c r="H10375" s="1">
        <v>46132.876469907409</v>
      </c>
      <c r="I10375" t="b">
        <v>0</v>
      </c>
      <c r="J10375" t="b">
        <v>0</v>
      </c>
      <c r="K10375" t="s">
        <v>41</v>
      </c>
      <c r="L10375" t="s">
        <v>74</v>
      </c>
      <c r="M10375"/>
      <c r="N10375">
        <v>63.5</v>
      </c>
      <c r="O10375" t="s">
        <v>1382</v>
      </c>
      <c r="P10375" t="s">
        <v>20070</v>
      </c>
    </row>
    <row r="10376" spans="1:16" x14ac:dyDescent="0.25">
      <c r="A10376" t="s">
        <v>0</v>
      </c>
      <c r="B10376" t="s">
        <v>17542</v>
      </c>
      <c r="C10376" t="s">
        <v>76</v>
      </c>
      <c r="D10376" t="s">
        <v>4630</v>
      </c>
      <c r="E10376" t="s">
        <v>59</v>
      </c>
      <c r="F10376" t="b">
        <v>1</v>
      </c>
      <c r="G10376" t="s">
        <v>41</v>
      </c>
      <c r="H10376" s="1">
        <v>46132.877604166657</v>
      </c>
      <c r="I10376" t="b">
        <v>0</v>
      </c>
      <c r="J10376" t="b">
        <v>0</v>
      </c>
      <c r="K10376" t="s">
        <v>41</v>
      </c>
      <c r="L10376" t="s">
        <v>60</v>
      </c>
      <c r="M10376">
        <v>85000</v>
      </c>
      <c r="N10376"/>
      <c r="O10376" t="s">
        <v>17479</v>
      </c>
      <c r="P10376" t="s">
        <v>310</v>
      </c>
    </row>
    <row r="10377" spans="1:16" x14ac:dyDescent="0.25">
      <c r="A10377" t="s">
        <v>2</v>
      </c>
      <c r="B10377" t="s">
        <v>2</v>
      </c>
      <c r="C10377" t="s">
        <v>2124</v>
      </c>
      <c r="D10377" t="s">
        <v>4346</v>
      </c>
      <c r="E10377" t="s">
        <v>59</v>
      </c>
      <c r="F10377" t="b">
        <v>0</v>
      </c>
      <c r="G10377" t="s">
        <v>68</v>
      </c>
      <c r="H10377" s="1">
        <v>46132.877708333333</v>
      </c>
      <c r="I10377" t="b">
        <v>0</v>
      </c>
      <c r="J10377" t="b">
        <v>1</v>
      </c>
      <c r="K10377" t="s">
        <v>41</v>
      </c>
      <c r="L10377" t="s">
        <v>60</v>
      </c>
      <c r="M10377">
        <v>78532.5</v>
      </c>
      <c r="N10377"/>
      <c r="O10377" t="s">
        <v>1684</v>
      </c>
      <c r="P10377" t="s">
        <v>20071</v>
      </c>
    </row>
    <row r="10378" spans="1:16" x14ac:dyDescent="0.25">
      <c r="A10378" t="s">
        <v>8</v>
      </c>
      <c r="B10378" t="s">
        <v>20072</v>
      </c>
      <c r="C10378" t="s">
        <v>76</v>
      </c>
      <c r="D10378" t="s">
        <v>4526</v>
      </c>
      <c r="E10378" t="s">
        <v>88</v>
      </c>
      <c r="F10378" t="b">
        <v>1</v>
      </c>
      <c r="G10378" t="s">
        <v>73</v>
      </c>
      <c r="H10378" s="1">
        <v>46132.879050925927</v>
      </c>
      <c r="I10378" t="b">
        <v>0</v>
      </c>
      <c r="J10378" t="b">
        <v>0</v>
      </c>
      <c r="K10378" t="s">
        <v>41</v>
      </c>
      <c r="L10378" t="s">
        <v>74</v>
      </c>
      <c r="M10378"/>
      <c r="N10378">
        <v>95</v>
      </c>
      <c r="O10378" t="s">
        <v>101</v>
      </c>
      <c r="P10378" t="s">
        <v>20073</v>
      </c>
    </row>
    <row r="10379" spans="1:16" x14ac:dyDescent="0.25">
      <c r="A10379" t="s">
        <v>0</v>
      </c>
      <c r="B10379" t="s">
        <v>20074</v>
      </c>
      <c r="C10379" t="s">
        <v>1997</v>
      </c>
      <c r="D10379" t="s">
        <v>2360</v>
      </c>
      <c r="E10379" t="s">
        <v>59</v>
      </c>
      <c r="F10379" t="b">
        <v>0</v>
      </c>
      <c r="G10379" t="s">
        <v>68</v>
      </c>
      <c r="H10379" s="1">
        <v>46132.919374999998</v>
      </c>
      <c r="I10379" t="b">
        <v>0</v>
      </c>
      <c r="J10379" t="b">
        <v>0</v>
      </c>
      <c r="K10379" t="s">
        <v>41</v>
      </c>
      <c r="L10379" t="s">
        <v>60</v>
      </c>
      <c r="M10379">
        <v>117200</v>
      </c>
      <c r="N10379"/>
      <c r="O10379" t="s">
        <v>2016</v>
      </c>
      <c r="P10379" t="s">
        <v>20075</v>
      </c>
    </row>
    <row r="10380" spans="1:16" x14ac:dyDescent="0.25">
      <c r="A10380" t="s">
        <v>6</v>
      </c>
      <c r="B10380" t="s">
        <v>20076</v>
      </c>
      <c r="C10380" t="s">
        <v>76</v>
      </c>
      <c r="D10380" t="s">
        <v>4630</v>
      </c>
      <c r="E10380" t="s">
        <v>59</v>
      </c>
      <c r="F10380" t="b">
        <v>1</v>
      </c>
      <c r="G10380" t="s">
        <v>41</v>
      </c>
      <c r="H10380" s="1">
        <v>46132.920474537037</v>
      </c>
      <c r="I10380" t="b">
        <v>0</v>
      </c>
      <c r="J10380" t="b">
        <v>0</v>
      </c>
      <c r="K10380" t="s">
        <v>41</v>
      </c>
      <c r="L10380" t="s">
        <v>60</v>
      </c>
      <c r="M10380">
        <v>192000</v>
      </c>
      <c r="N10380"/>
      <c r="O10380" t="s">
        <v>4412</v>
      </c>
      <c r="P10380" t="s">
        <v>20077</v>
      </c>
    </row>
    <row r="10381" spans="1:16" x14ac:dyDescent="0.25">
      <c r="A10381" t="s">
        <v>0</v>
      </c>
      <c r="B10381" t="s">
        <v>20078</v>
      </c>
      <c r="C10381" t="s">
        <v>20079</v>
      </c>
      <c r="D10381" t="s">
        <v>4756</v>
      </c>
      <c r="E10381" t="s">
        <v>59</v>
      </c>
      <c r="F10381" t="b">
        <v>0</v>
      </c>
      <c r="G10381" t="s">
        <v>89</v>
      </c>
      <c r="H10381" s="1">
        <v>46132.959837962961</v>
      </c>
      <c r="I10381" t="b">
        <v>1</v>
      </c>
      <c r="J10381" t="b">
        <v>0</v>
      </c>
      <c r="K10381" t="s">
        <v>41</v>
      </c>
      <c r="L10381" t="s">
        <v>60</v>
      </c>
      <c r="M10381">
        <v>144891</v>
      </c>
      <c r="N10381"/>
      <c r="O10381" t="s">
        <v>20080</v>
      </c>
      <c r="P10381" t="s">
        <v>5801</v>
      </c>
    </row>
    <row r="10382" spans="1:16" x14ac:dyDescent="0.25">
      <c r="A10382" t="s">
        <v>2</v>
      </c>
      <c r="B10382" t="s">
        <v>20081</v>
      </c>
      <c r="C10382" t="s">
        <v>76</v>
      </c>
      <c r="D10382" t="s">
        <v>584</v>
      </c>
      <c r="E10382" t="s">
        <v>72</v>
      </c>
      <c r="F10382" t="b">
        <v>1</v>
      </c>
      <c r="G10382" t="s">
        <v>41</v>
      </c>
      <c r="H10382" s="1">
        <v>46133.002615740741</v>
      </c>
      <c r="I10382" t="b">
        <v>0</v>
      </c>
      <c r="J10382" t="b">
        <v>1</v>
      </c>
      <c r="K10382" t="s">
        <v>41</v>
      </c>
      <c r="L10382" t="s">
        <v>74</v>
      </c>
      <c r="M10382"/>
      <c r="N10382">
        <v>25</v>
      </c>
      <c r="O10382" t="s">
        <v>584</v>
      </c>
      <c r="P10382" t="s">
        <v>20082</v>
      </c>
    </row>
    <row r="10383" spans="1:16" x14ac:dyDescent="0.25">
      <c r="A10383" t="s">
        <v>1</v>
      </c>
      <c r="B10383" t="s">
        <v>20083</v>
      </c>
      <c r="C10383" t="s">
        <v>952</v>
      </c>
      <c r="D10383" t="s">
        <v>4673</v>
      </c>
      <c r="E10383" t="s">
        <v>59</v>
      </c>
      <c r="F10383" t="b">
        <v>0</v>
      </c>
      <c r="G10383" t="s">
        <v>68</v>
      </c>
      <c r="H10383" s="1">
        <v>46133.003900462973</v>
      </c>
      <c r="I10383" t="b">
        <v>1</v>
      </c>
      <c r="J10383" t="b">
        <v>1</v>
      </c>
      <c r="K10383" t="s">
        <v>41</v>
      </c>
      <c r="L10383" t="s">
        <v>60</v>
      </c>
      <c r="M10383">
        <v>171000</v>
      </c>
      <c r="N10383"/>
      <c r="O10383" t="s">
        <v>3447</v>
      </c>
      <c r="P10383" t="s">
        <v>20084</v>
      </c>
    </row>
    <row r="10384" spans="1:16" x14ac:dyDescent="0.25">
      <c r="A10384" t="s">
        <v>1</v>
      </c>
      <c r="B10384" t="s">
        <v>3667</v>
      </c>
      <c r="C10384" t="s">
        <v>4289</v>
      </c>
      <c r="D10384" t="s">
        <v>4996</v>
      </c>
      <c r="E10384" t="s">
        <v>59</v>
      </c>
      <c r="F10384" t="b">
        <v>0</v>
      </c>
      <c r="G10384" t="s">
        <v>73</v>
      </c>
      <c r="H10384" s="1">
        <v>46133.003969907397</v>
      </c>
      <c r="I10384" t="b">
        <v>0</v>
      </c>
      <c r="J10384" t="b">
        <v>0</v>
      </c>
      <c r="K10384" t="s">
        <v>41</v>
      </c>
      <c r="L10384" t="s">
        <v>60</v>
      </c>
      <c r="M10384">
        <v>80000</v>
      </c>
      <c r="N10384"/>
      <c r="O10384" t="s">
        <v>17740</v>
      </c>
      <c r="P10384" t="s">
        <v>17741</v>
      </c>
    </row>
    <row r="10385" spans="1:16" x14ac:dyDescent="0.25">
      <c r="A10385" t="s">
        <v>5</v>
      </c>
      <c r="B10385" t="s">
        <v>20085</v>
      </c>
      <c r="C10385" t="s">
        <v>76</v>
      </c>
      <c r="D10385" t="s">
        <v>4673</v>
      </c>
      <c r="E10385" t="s">
        <v>59</v>
      </c>
      <c r="F10385" t="b">
        <v>1</v>
      </c>
      <c r="G10385" t="s">
        <v>77</v>
      </c>
      <c r="H10385" s="1">
        <v>46133.004027777781</v>
      </c>
      <c r="I10385" t="b">
        <v>1</v>
      </c>
      <c r="J10385" t="b">
        <v>0</v>
      </c>
      <c r="K10385" t="s">
        <v>41</v>
      </c>
      <c r="L10385" t="s">
        <v>60</v>
      </c>
      <c r="M10385">
        <v>193000</v>
      </c>
      <c r="N10385"/>
      <c r="O10385" t="s">
        <v>1626</v>
      </c>
      <c r="P10385" t="s">
        <v>5813</v>
      </c>
    </row>
    <row r="10386" spans="1:16" x14ac:dyDescent="0.25">
      <c r="A10386" t="s">
        <v>7</v>
      </c>
      <c r="B10386" t="s">
        <v>20086</v>
      </c>
      <c r="C10386" t="s">
        <v>616</v>
      </c>
      <c r="D10386" t="s">
        <v>4756</v>
      </c>
      <c r="E10386" t="s">
        <v>59</v>
      </c>
      <c r="F10386" t="b">
        <v>0</v>
      </c>
      <c r="G10386" t="s">
        <v>73</v>
      </c>
      <c r="H10386" s="1">
        <v>46133.126469907409</v>
      </c>
      <c r="I10386" t="b">
        <v>0</v>
      </c>
      <c r="J10386" t="b">
        <v>1</v>
      </c>
      <c r="K10386" t="s">
        <v>41</v>
      </c>
      <c r="L10386" t="s">
        <v>60</v>
      </c>
      <c r="M10386">
        <v>113250</v>
      </c>
      <c r="N10386"/>
      <c r="O10386" t="s">
        <v>20087</v>
      </c>
      <c r="P10386" t="s">
        <v>20088</v>
      </c>
    </row>
    <row r="10387" spans="1:16" x14ac:dyDescent="0.25">
      <c r="A10387" t="s">
        <v>7</v>
      </c>
      <c r="B10387" t="s">
        <v>20089</v>
      </c>
      <c r="C10387" t="s">
        <v>301</v>
      </c>
      <c r="D10387" t="s">
        <v>2360</v>
      </c>
      <c r="E10387" t="s">
        <v>59</v>
      </c>
      <c r="F10387" t="b">
        <v>0</v>
      </c>
      <c r="G10387" t="s">
        <v>68</v>
      </c>
      <c r="H10387" s="1">
        <v>46133.210138888891</v>
      </c>
      <c r="I10387" t="b">
        <v>0</v>
      </c>
      <c r="J10387" t="b">
        <v>1</v>
      </c>
      <c r="K10387" t="s">
        <v>41</v>
      </c>
      <c r="L10387" t="s">
        <v>60</v>
      </c>
      <c r="M10387">
        <v>133000</v>
      </c>
      <c r="N10387"/>
      <c r="O10387" t="s">
        <v>11197</v>
      </c>
      <c r="P10387" t="s">
        <v>1995</v>
      </c>
    </row>
    <row r="10388" spans="1:16" x14ac:dyDescent="0.25">
      <c r="A10388" t="s">
        <v>7</v>
      </c>
      <c r="B10388" t="s">
        <v>12586</v>
      </c>
      <c r="C10388" t="s">
        <v>172</v>
      </c>
      <c r="D10388" t="s">
        <v>2360</v>
      </c>
      <c r="E10388" t="s">
        <v>59</v>
      </c>
      <c r="F10388" t="b">
        <v>0</v>
      </c>
      <c r="G10388" t="s">
        <v>68</v>
      </c>
      <c r="H10388" s="1">
        <v>46133.251828703702</v>
      </c>
      <c r="I10388" t="b">
        <v>0</v>
      </c>
      <c r="J10388" t="b">
        <v>0</v>
      </c>
      <c r="K10388" t="s">
        <v>41</v>
      </c>
      <c r="L10388" t="s">
        <v>60</v>
      </c>
      <c r="M10388">
        <v>125000</v>
      </c>
      <c r="N10388"/>
      <c r="O10388" t="s">
        <v>12587</v>
      </c>
      <c r="P10388" t="s">
        <v>11737</v>
      </c>
    </row>
    <row r="10389" spans="1:16" x14ac:dyDescent="0.25">
      <c r="A10389" t="s">
        <v>2</v>
      </c>
      <c r="B10389" t="s">
        <v>20090</v>
      </c>
      <c r="C10389" t="s">
        <v>1364</v>
      </c>
      <c r="D10389" t="s">
        <v>2360</v>
      </c>
      <c r="E10389" t="s">
        <v>59</v>
      </c>
      <c r="F10389" t="b">
        <v>0</v>
      </c>
      <c r="G10389" t="s">
        <v>77</v>
      </c>
      <c r="H10389" s="1">
        <v>46133.252835648149</v>
      </c>
      <c r="I10389" t="b">
        <v>0</v>
      </c>
      <c r="J10389" t="b">
        <v>1</v>
      </c>
      <c r="K10389" t="s">
        <v>41</v>
      </c>
      <c r="L10389" t="s">
        <v>60</v>
      </c>
      <c r="M10389">
        <v>105000</v>
      </c>
      <c r="N10389"/>
      <c r="O10389" t="s">
        <v>20091</v>
      </c>
    </row>
    <row r="10390" spans="1:16" x14ac:dyDescent="0.25">
      <c r="A10390" t="s">
        <v>2</v>
      </c>
      <c r="B10390" t="s">
        <v>20092</v>
      </c>
      <c r="C10390" t="s">
        <v>5221</v>
      </c>
      <c r="D10390" t="s">
        <v>4346</v>
      </c>
      <c r="E10390" t="s">
        <v>132</v>
      </c>
      <c r="F10390" t="b">
        <v>0</v>
      </c>
      <c r="G10390" t="s">
        <v>40</v>
      </c>
      <c r="H10390" s="1">
        <v>46133.255370370367</v>
      </c>
      <c r="I10390" t="b">
        <v>0</v>
      </c>
      <c r="J10390" t="b">
        <v>0</v>
      </c>
      <c r="K10390" t="s">
        <v>40</v>
      </c>
      <c r="L10390" t="s">
        <v>60</v>
      </c>
      <c r="M10390">
        <v>43054.559999999998</v>
      </c>
      <c r="N10390"/>
      <c r="O10390" t="s">
        <v>20093</v>
      </c>
    </row>
    <row r="10391" spans="1:16" x14ac:dyDescent="0.25">
      <c r="A10391" t="s">
        <v>3</v>
      </c>
      <c r="B10391" t="s">
        <v>20094</v>
      </c>
      <c r="C10391" t="s">
        <v>202</v>
      </c>
      <c r="D10391" t="s">
        <v>5493</v>
      </c>
      <c r="E10391" t="s">
        <v>59</v>
      </c>
      <c r="F10391" t="b">
        <v>0</v>
      </c>
      <c r="G10391" t="s">
        <v>77</v>
      </c>
      <c r="H10391" s="1">
        <v>46133.335162037038</v>
      </c>
      <c r="I10391" t="b">
        <v>0</v>
      </c>
      <c r="J10391" t="b">
        <v>0</v>
      </c>
      <c r="K10391" t="s">
        <v>41</v>
      </c>
      <c r="L10391" t="s">
        <v>60</v>
      </c>
      <c r="M10391">
        <v>150500</v>
      </c>
      <c r="N10391"/>
      <c r="O10391" t="s">
        <v>20095</v>
      </c>
      <c r="P10391" t="s">
        <v>3060</v>
      </c>
    </row>
    <row r="10392" spans="1:16" x14ac:dyDescent="0.25">
      <c r="A10392" t="s">
        <v>0</v>
      </c>
      <c r="B10392" t="s">
        <v>1805</v>
      </c>
      <c r="C10392" t="s">
        <v>330</v>
      </c>
      <c r="D10392" t="s">
        <v>2360</v>
      </c>
      <c r="E10392" t="s">
        <v>59</v>
      </c>
      <c r="F10392" t="b">
        <v>0</v>
      </c>
      <c r="G10392" t="s">
        <v>41</v>
      </c>
      <c r="H10392" s="1">
        <v>46133.336087962962</v>
      </c>
      <c r="I10392" t="b">
        <v>0</v>
      </c>
      <c r="J10392" t="b">
        <v>0</v>
      </c>
      <c r="K10392" t="s">
        <v>41</v>
      </c>
      <c r="L10392" t="s">
        <v>60</v>
      </c>
      <c r="M10392">
        <v>90000</v>
      </c>
      <c r="N10392"/>
      <c r="O10392" t="s">
        <v>20096</v>
      </c>
      <c r="P10392" t="s">
        <v>20097</v>
      </c>
    </row>
    <row r="10393" spans="1:16" x14ac:dyDescent="0.25">
      <c r="A10393" t="s">
        <v>2</v>
      </c>
      <c r="B10393" t="s">
        <v>20098</v>
      </c>
      <c r="C10393" t="s">
        <v>852</v>
      </c>
      <c r="D10393" t="s">
        <v>4697</v>
      </c>
      <c r="E10393" t="s">
        <v>59</v>
      </c>
      <c r="F10393" t="b">
        <v>0</v>
      </c>
      <c r="G10393" t="s">
        <v>65</v>
      </c>
      <c r="H10393" s="1">
        <v>46133.336180555547</v>
      </c>
      <c r="I10393" t="b">
        <v>0</v>
      </c>
      <c r="J10393" t="b">
        <v>1</v>
      </c>
      <c r="K10393" t="s">
        <v>41</v>
      </c>
      <c r="L10393" t="s">
        <v>60</v>
      </c>
      <c r="M10393">
        <v>163000</v>
      </c>
      <c r="N10393"/>
      <c r="O10393" t="s">
        <v>20099</v>
      </c>
      <c r="P10393" t="s">
        <v>20100</v>
      </c>
    </row>
    <row r="10394" spans="1:16" x14ac:dyDescent="0.25">
      <c r="A10394" t="s">
        <v>2</v>
      </c>
      <c r="B10394" t="s">
        <v>19469</v>
      </c>
      <c r="C10394" t="s">
        <v>190</v>
      </c>
      <c r="D10394" t="s">
        <v>4346</v>
      </c>
      <c r="E10394" t="s">
        <v>59</v>
      </c>
      <c r="F10394" t="b">
        <v>0</v>
      </c>
      <c r="G10394" t="s">
        <v>73</v>
      </c>
      <c r="H10394" s="1">
        <v>46133.3362037037</v>
      </c>
      <c r="I10394" t="b">
        <v>0</v>
      </c>
      <c r="J10394" t="b">
        <v>1</v>
      </c>
      <c r="K10394" t="s">
        <v>41</v>
      </c>
      <c r="L10394" t="s">
        <v>60</v>
      </c>
      <c r="M10394">
        <v>160000</v>
      </c>
      <c r="N10394"/>
      <c r="O10394" t="s">
        <v>577</v>
      </c>
      <c r="P10394" t="s">
        <v>10545</v>
      </c>
    </row>
    <row r="10395" spans="1:16" x14ac:dyDescent="0.25">
      <c r="A10395" t="s">
        <v>2</v>
      </c>
      <c r="B10395" t="s">
        <v>10894</v>
      </c>
      <c r="C10395" t="s">
        <v>543</v>
      </c>
      <c r="D10395" t="s">
        <v>4346</v>
      </c>
      <c r="E10395" t="s">
        <v>59</v>
      </c>
      <c r="F10395" t="b">
        <v>0</v>
      </c>
      <c r="G10395" t="s">
        <v>65</v>
      </c>
      <c r="H10395" s="1">
        <v>46133.336215277777</v>
      </c>
      <c r="I10395" t="b">
        <v>0</v>
      </c>
      <c r="J10395" t="b">
        <v>1</v>
      </c>
      <c r="K10395" t="s">
        <v>41</v>
      </c>
      <c r="L10395" t="s">
        <v>60</v>
      </c>
      <c r="M10395">
        <v>187000</v>
      </c>
      <c r="N10395"/>
      <c r="O10395" t="s">
        <v>577</v>
      </c>
      <c r="P10395" t="s">
        <v>10895</v>
      </c>
    </row>
    <row r="10396" spans="1:16" x14ac:dyDescent="0.25">
      <c r="A10396" t="s">
        <v>2</v>
      </c>
      <c r="B10396" t="s">
        <v>11034</v>
      </c>
      <c r="C10396" t="s">
        <v>543</v>
      </c>
      <c r="D10396" t="s">
        <v>4346</v>
      </c>
      <c r="E10396" t="s">
        <v>59</v>
      </c>
      <c r="F10396" t="b">
        <v>0</v>
      </c>
      <c r="G10396" t="s">
        <v>65</v>
      </c>
      <c r="H10396" s="1">
        <v>46133.336215277777</v>
      </c>
      <c r="I10396" t="b">
        <v>0</v>
      </c>
      <c r="J10396" t="b">
        <v>1</v>
      </c>
      <c r="K10396" t="s">
        <v>41</v>
      </c>
      <c r="L10396" t="s">
        <v>60</v>
      </c>
      <c r="M10396">
        <v>222500</v>
      </c>
      <c r="N10396"/>
      <c r="O10396" t="s">
        <v>577</v>
      </c>
      <c r="P10396" t="s">
        <v>11035</v>
      </c>
    </row>
    <row r="10397" spans="1:16" x14ac:dyDescent="0.25">
      <c r="A10397" t="s">
        <v>2</v>
      </c>
      <c r="B10397" t="s">
        <v>13773</v>
      </c>
      <c r="C10397" t="s">
        <v>246</v>
      </c>
      <c r="D10397" t="s">
        <v>4346</v>
      </c>
      <c r="E10397" t="s">
        <v>59</v>
      </c>
      <c r="F10397" t="b">
        <v>0</v>
      </c>
      <c r="G10397" t="s">
        <v>65</v>
      </c>
      <c r="H10397" s="1">
        <v>46133.336238425924</v>
      </c>
      <c r="I10397" t="b">
        <v>0</v>
      </c>
      <c r="J10397" t="b">
        <v>1</v>
      </c>
      <c r="K10397" t="s">
        <v>41</v>
      </c>
      <c r="L10397" t="s">
        <v>60</v>
      </c>
      <c r="M10397">
        <v>207000</v>
      </c>
      <c r="N10397"/>
      <c r="O10397" t="s">
        <v>11472</v>
      </c>
      <c r="P10397" t="s">
        <v>13774</v>
      </c>
    </row>
    <row r="10398" spans="1:16" x14ac:dyDescent="0.25">
      <c r="A10398" t="s">
        <v>1</v>
      </c>
      <c r="B10398" t="s">
        <v>20101</v>
      </c>
      <c r="C10398" t="s">
        <v>84</v>
      </c>
      <c r="D10398" t="s">
        <v>4346</v>
      </c>
      <c r="E10398" t="s">
        <v>59</v>
      </c>
      <c r="F10398" t="b">
        <v>0</v>
      </c>
      <c r="G10398" t="s">
        <v>65</v>
      </c>
      <c r="H10398" s="1">
        <v>46133.33734953704</v>
      </c>
      <c r="I10398" t="b">
        <v>1</v>
      </c>
      <c r="J10398" t="b">
        <v>1</v>
      </c>
      <c r="K10398" t="s">
        <v>41</v>
      </c>
      <c r="L10398" t="s">
        <v>60</v>
      </c>
      <c r="M10398">
        <v>155500</v>
      </c>
      <c r="N10398"/>
      <c r="O10398" t="s">
        <v>12617</v>
      </c>
      <c r="P10398" t="s">
        <v>2938</v>
      </c>
    </row>
    <row r="10399" spans="1:16" x14ac:dyDescent="0.25">
      <c r="A10399" t="s">
        <v>1</v>
      </c>
      <c r="B10399" t="s">
        <v>20102</v>
      </c>
      <c r="C10399" t="s">
        <v>20</v>
      </c>
      <c r="D10399" t="s">
        <v>20103</v>
      </c>
      <c r="E10399" t="s">
        <v>59</v>
      </c>
      <c r="F10399" t="b">
        <v>0</v>
      </c>
      <c r="G10399" t="s">
        <v>20</v>
      </c>
      <c r="H10399" s="1">
        <v>46133.338078703702</v>
      </c>
      <c r="I10399" t="b">
        <v>1</v>
      </c>
      <c r="J10399" t="b">
        <v>0</v>
      </c>
      <c r="K10399" t="s">
        <v>20</v>
      </c>
      <c r="L10399" t="s">
        <v>60</v>
      </c>
      <c r="M10399">
        <v>122500</v>
      </c>
      <c r="N10399"/>
      <c r="O10399" t="s">
        <v>5339</v>
      </c>
      <c r="P10399" t="s">
        <v>7595</v>
      </c>
    </row>
    <row r="10400" spans="1:16" x14ac:dyDescent="0.25">
      <c r="A10400" t="s">
        <v>0</v>
      </c>
      <c r="B10400" t="s">
        <v>20104</v>
      </c>
      <c r="C10400" t="s">
        <v>396</v>
      </c>
      <c r="D10400" t="s">
        <v>2360</v>
      </c>
      <c r="E10400" t="s">
        <v>836</v>
      </c>
      <c r="F10400" t="b">
        <v>0</v>
      </c>
      <c r="G10400" t="s">
        <v>68</v>
      </c>
      <c r="H10400" s="1">
        <v>46133.418495370373</v>
      </c>
      <c r="I10400" t="b">
        <v>0</v>
      </c>
      <c r="J10400" t="b">
        <v>1</v>
      </c>
      <c r="K10400" t="s">
        <v>41</v>
      </c>
      <c r="L10400" t="s">
        <v>74</v>
      </c>
      <c r="M10400"/>
      <c r="N10400">
        <v>32</v>
      </c>
      <c r="O10400" t="s">
        <v>20105</v>
      </c>
      <c r="P10400" t="s">
        <v>2422</v>
      </c>
    </row>
    <row r="10401" spans="1:16" x14ac:dyDescent="0.25">
      <c r="A10401" t="s">
        <v>0</v>
      </c>
      <c r="B10401" t="s">
        <v>3845</v>
      </c>
      <c r="C10401" t="s">
        <v>1384</v>
      </c>
      <c r="D10401" t="s">
        <v>2360</v>
      </c>
      <c r="E10401" t="s">
        <v>59</v>
      </c>
      <c r="F10401" t="b">
        <v>0</v>
      </c>
      <c r="G10401" t="s">
        <v>77</v>
      </c>
      <c r="H10401" s="1">
        <v>46133.418495370373</v>
      </c>
      <c r="I10401" t="b">
        <v>0</v>
      </c>
      <c r="J10401" t="b">
        <v>1</v>
      </c>
      <c r="K10401" t="s">
        <v>41</v>
      </c>
      <c r="L10401" t="s">
        <v>60</v>
      </c>
      <c r="M10401">
        <v>90000</v>
      </c>
      <c r="N10401"/>
      <c r="O10401" t="s">
        <v>10567</v>
      </c>
      <c r="P10401" t="s">
        <v>146</v>
      </c>
    </row>
    <row r="10402" spans="1:16" x14ac:dyDescent="0.25">
      <c r="A10402" t="s">
        <v>2</v>
      </c>
      <c r="B10402" t="s">
        <v>4578</v>
      </c>
      <c r="C10402" t="s">
        <v>598</v>
      </c>
      <c r="D10402" t="s">
        <v>2360</v>
      </c>
      <c r="E10402" t="s">
        <v>59</v>
      </c>
      <c r="F10402" t="b">
        <v>0</v>
      </c>
      <c r="G10402" t="s">
        <v>65</v>
      </c>
      <c r="H10402" s="1">
        <v>46133.41951388889</v>
      </c>
      <c r="I10402" t="b">
        <v>0</v>
      </c>
      <c r="J10402" t="b">
        <v>1</v>
      </c>
      <c r="K10402" t="s">
        <v>41</v>
      </c>
      <c r="L10402" t="s">
        <v>60</v>
      </c>
      <c r="M10402">
        <v>198000</v>
      </c>
      <c r="N10402"/>
      <c r="O10402" t="s">
        <v>424</v>
      </c>
      <c r="P10402" t="s">
        <v>20106</v>
      </c>
    </row>
    <row r="10403" spans="1:16" x14ac:dyDescent="0.25">
      <c r="A10403" t="s">
        <v>1</v>
      </c>
      <c r="B10403" t="s">
        <v>17427</v>
      </c>
      <c r="C10403" t="s">
        <v>148</v>
      </c>
      <c r="D10403" t="s">
        <v>4526</v>
      </c>
      <c r="E10403" t="s">
        <v>59</v>
      </c>
      <c r="F10403" t="b">
        <v>0</v>
      </c>
      <c r="G10403" t="s">
        <v>89</v>
      </c>
      <c r="H10403" s="1">
        <v>46133.41951388889</v>
      </c>
      <c r="I10403" t="b">
        <v>0</v>
      </c>
      <c r="J10403" t="b">
        <v>0</v>
      </c>
      <c r="K10403" t="s">
        <v>41</v>
      </c>
      <c r="L10403" t="s">
        <v>60</v>
      </c>
      <c r="M10403">
        <v>147500</v>
      </c>
      <c r="N10403"/>
      <c r="O10403" t="s">
        <v>307</v>
      </c>
      <c r="P10403" t="s">
        <v>20107</v>
      </c>
    </row>
    <row r="10404" spans="1:16" x14ac:dyDescent="0.25">
      <c r="A10404" t="s">
        <v>2</v>
      </c>
      <c r="B10404" t="s">
        <v>20108</v>
      </c>
      <c r="C10404" t="s">
        <v>1371</v>
      </c>
      <c r="D10404" t="s">
        <v>2360</v>
      </c>
      <c r="E10404" t="s">
        <v>59</v>
      </c>
      <c r="F10404" t="b">
        <v>0</v>
      </c>
      <c r="G10404" t="s">
        <v>77</v>
      </c>
      <c r="H10404" s="1">
        <v>46133.41951388889</v>
      </c>
      <c r="I10404" t="b">
        <v>0</v>
      </c>
      <c r="J10404" t="b">
        <v>1</v>
      </c>
      <c r="K10404" t="s">
        <v>41</v>
      </c>
      <c r="L10404" t="s">
        <v>60</v>
      </c>
      <c r="M10404">
        <v>214500</v>
      </c>
      <c r="N10404"/>
      <c r="O10404" t="s">
        <v>3622</v>
      </c>
      <c r="P10404" t="s">
        <v>20109</v>
      </c>
    </row>
    <row r="10405" spans="1:16" x14ac:dyDescent="0.25">
      <c r="A10405" t="s">
        <v>2</v>
      </c>
      <c r="B10405" t="s">
        <v>4578</v>
      </c>
      <c r="C10405" t="s">
        <v>304</v>
      </c>
      <c r="D10405" t="s">
        <v>2360</v>
      </c>
      <c r="E10405" t="s">
        <v>59</v>
      </c>
      <c r="F10405" t="b">
        <v>0</v>
      </c>
      <c r="G10405" t="s">
        <v>77</v>
      </c>
      <c r="H10405" s="1">
        <v>46133.41951388889</v>
      </c>
      <c r="I10405" t="b">
        <v>0</v>
      </c>
      <c r="J10405" t="b">
        <v>1</v>
      </c>
      <c r="K10405" t="s">
        <v>41</v>
      </c>
      <c r="L10405" t="s">
        <v>60</v>
      </c>
      <c r="M10405">
        <v>214500</v>
      </c>
      <c r="N10405"/>
      <c r="O10405" t="s">
        <v>424</v>
      </c>
      <c r="P10405" t="s">
        <v>19623</v>
      </c>
    </row>
    <row r="10406" spans="1:16" x14ac:dyDescent="0.25">
      <c r="A10406" t="s">
        <v>6</v>
      </c>
      <c r="B10406" t="s">
        <v>16525</v>
      </c>
      <c r="C10406" t="s">
        <v>913</v>
      </c>
      <c r="D10406" t="s">
        <v>20103</v>
      </c>
      <c r="E10406" t="s">
        <v>59</v>
      </c>
      <c r="F10406" t="b">
        <v>0</v>
      </c>
      <c r="G10406" t="s">
        <v>20</v>
      </c>
      <c r="H10406" s="1">
        <v>46133.420046296298</v>
      </c>
      <c r="I10406" t="b">
        <v>0</v>
      </c>
      <c r="J10406" t="b">
        <v>0</v>
      </c>
      <c r="K10406" t="s">
        <v>20</v>
      </c>
      <c r="L10406" t="s">
        <v>60</v>
      </c>
      <c r="M10406">
        <v>97500</v>
      </c>
      <c r="N10406"/>
      <c r="O10406" t="s">
        <v>6908</v>
      </c>
      <c r="P10406" t="s">
        <v>85</v>
      </c>
    </row>
    <row r="10407" spans="1:16" x14ac:dyDescent="0.25">
      <c r="A10407" t="s">
        <v>1</v>
      </c>
      <c r="B10407" t="s">
        <v>512</v>
      </c>
      <c r="C10407" t="s">
        <v>690</v>
      </c>
      <c r="D10407" t="s">
        <v>2360</v>
      </c>
      <c r="E10407" t="s">
        <v>59</v>
      </c>
      <c r="F10407" t="b">
        <v>0</v>
      </c>
      <c r="G10407" t="s">
        <v>77</v>
      </c>
      <c r="H10407" s="1">
        <v>46133.420659722222</v>
      </c>
      <c r="I10407" t="b">
        <v>0</v>
      </c>
      <c r="J10407" t="b">
        <v>1</v>
      </c>
      <c r="K10407" t="s">
        <v>41</v>
      </c>
      <c r="L10407" t="s">
        <v>60</v>
      </c>
      <c r="M10407">
        <v>175500</v>
      </c>
      <c r="N10407"/>
      <c r="O10407" t="s">
        <v>424</v>
      </c>
      <c r="P10407" t="s">
        <v>16221</v>
      </c>
    </row>
    <row r="10408" spans="1:16" x14ac:dyDescent="0.25">
      <c r="A10408" t="s">
        <v>1</v>
      </c>
      <c r="B10408" t="s">
        <v>4857</v>
      </c>
      <c r="C10408" t="s">
        <v>6329</v>
      </c>
      <c r="D10408" t="s">
        <v>2360</v>
      </c>
      <c r="E10408" t="s">
        <v>59</v>
      </c>
      <c r="F10408" t="b">
        <v>0</v>
      </c>
      <c r="G10408" t="s">
        <v>77</v>
      </c>
      <c r="H10408" s="1">
        <v>46133.420763888891</v>
      </c>
      <c r="I10408" t="b">
        <v>0</v>
      </c>
      <c r="J10408" t="b">
        <v>1</v>
      </c>
      <c r="K10408" t="s">
        <v>41</v>
      </c>
      <c r="L10408" t="s">
        <v>60</v>
      </c>
      <c r="M10408">
        <v>135000</v>
      </c>
      <c r="N10408"/>
      <c r="O10408" t="s">
        <v>3622</v>
      </c>
      <c r="P10408" t="s">
        <v>17607</v>
      </c>
    </row>
    <row r="10409" spans="1:16" x14ac:dyDescent="0.25">
      <c r="A10409" t="s">
        <v>1</v>
      </c>
      <c r="B10409" t="s">
        <v>17240</v>
      </c>
      <c r="C10409" t="s">
        <v>13595</v>
      </c>
      <c r="D10409" t="s">
        <v>2360</v>
      </c>
      <c r="E10409" t="s">
        <v>59</v>
      </c>
      <c r="F10409" t="b">
        <v>0</v>
      </c>
      <c r="G10409" t="s">
        <v>73</v>
      </c>
      <c r="H10409" s="1">
        <v>46133.420810185176</v>
      </c>
      <c r="I10409" t="b">
        <v>0</v>
      </c>
      <c r="J10409" t="b">
        <v>1</v>
      </c>
      <c r="K10409" t="s">
        <v>41</v>
      </c>
      <c r="L10409" t="s">
        <v>60</v>
      </c>
      <c r="M10409">
        <v>135000</v>
      </c>
      <c r="N10409"/>
      <c r="O10409" t="s">
        <v>3622</v>
      </c>
      <c r="P10409" t="s">
        <v>20110</v>
      </c>
    </row>
    <row r="10410" spans="1:16" x14ac:dyDescent="0.25">
      <c r="A10410" t="s">
        <v>1</v>
      </c>
      <c r="B10410" t="s">
        <v>1</v>
      </c>
      <c r="C10410" t="s">
        <v>13860</v>
      </c>
      <c r="D10410" t="s">
        <v>4526</v>
      </c>
      <c r="E10410" t="s">
        <v>59</v>
      </c>
      <c r="F10410" t="b">
        <v>0</v>
      </c>
      <c r="G10410" t="s">
        <v>40</v>
      </c>
      <c r="H10410" s="1">
        <v>46133.421944444453</v>
      </c>
      <c r="I10410" t="b">
        <v>1</v>
      </c>
      <c r="J10410" t="b">
        <v>0</v>
      </c>
      <c r="K10410" t="s">
        <v>40</v>
      </c>
      <c r="L10410" t="s">
        <v>60</v>
      </c>
      <c r="M10410">
        <v>60000</v>
      </c>
      <c r="N10410"/>
      <c r="O10410" t="s">
        <v>10334</v>
      </c>
      <c r="P10410" t="s">
        <v>208</v>
      </c>
    </row>
    <row r="10411" spans="1:16" x14ac:dyDescent="0.25">
      <c r="A10411" t="s">
        <v>5</v>
      </c>
      <c r="B10411" t="s">
        <v>20111</v>
      </c>
      <c r="C10411" t="s">
        <v>5115</v>
      </c>
      <c r="D10411" t="s">
        <v>4526</v>
      </c>
      <c r="E10411" t="s">
        <v>59</v>
      </c>
      <c r="F10411" t="b">
        <v>0</v>
      </c>
      <c r="G10411" t="s">
        <v>40</v>
      </c>
      <c r="H10411" s="1">
        <v>46133.421956018523</v>
      </c>
      <c r="I10411" t="b">
        <v>1</v>
      </c>
      <c r="J10411" t="b">
        <v>0</v>
      </c>
      <c r="K10411" t="s">
        <v>40</v>
      </c>
      <c r="L10411" t="s">
        <v>60</v>
      </c>
      <c r="M10411">
        <v>62500</v>
      </c>
      <c r="N10411"/>
      <c r="O10411" t="s">
        <v>90</v>
      </c>
      <c r="P10411" t="s">
        <v>10168</v>
      </c>
    </row>
    <row r="10412" spans="1:16" x14ac:dyDescent="0.25">
      <c r="A10412" t="s">
        <v>1</v>
      </c>
      <c r="B10412" t="s">
        <v>20112</v>
      </c>
      <c r="C10412" t="s">
        <v>40</v>
      </c>
      <c r="D10412" t="s">
        <v>4526</v>
      </c>
      <c r="E10412" t="s">
        <v>88</v>
      </c>
      <c r="F10412" t="b">
        <v>0</v>
      </c>
      <c r="G10412" t="s">
        <v>40</v>
      </c>
      <c r="H10412" s="1">
        <v>46133.422037037039</v>
      </c>
      <c r="I10412" t="b">
        <v>1</v>
      </c>
      <c r="J10412" t="b">
        <v>0</v>
      </c>
      <c r="K10412" t="s">
        <v>40</v>
      </c>
      <c r="L10412" t="s">
        <v>74</v>
      </c>
      <c r="M10412"/>
      <c r="N10412">
        <v>72.5</v>
      </c>
      <c r="O10412" t="s">
        <v>20113</v>
      </c>
      <c r="P10412" t="s">
        <v>216</v>
      </c>
    </row>
    <row r="10413" spans="1:16" x14ac:dyDescent="0.25">
      <c r="A10413" t="s">
        <v>4</v>
      </c>
      <c r="B10413" t="s">
        <v>3412</v>
      </c>
      <c r="C10413" t="s">
        <v>3130</v>
      </c>
      <c r="D10413" t="s">
        <v>4630</v>
      </c>
      <c r="E10413" t="s">
        <v>88</v>
      </c>
      <c r="F10413" t="b">
        <v>0</v>
      </c>
      <c r="G10413" t="s">
        <v>89</v>
      </c>
      <c r="H10413" s="1">
        <v>46133.460162037038</v>
      </c>
      <c r="I10413" t="b">
        <v>0</v>
      </c>
      <c r="J10413" t="b">
        <v>1</v>
      </c>
      <c r="K10413" t="s">
        <v>41</v>
      </c>
      <c r="L10413" t="s">
        <v>74</v>
      </c>
      <c r="M10413"/>
      <c r="N10413">
        <v>42.5</v>
      </c>
      <c r="O10413" t="s">
        <v>4487</v>
      </c>
      <c r="P10413" t="s">
        <v>20114</v>
      </c>
    </row>
    <row r="10414" spans="1:16" x14ac:dyDescent="0.25">
      <c r="A10414" t="s">
        <v>5</v>
      </c>
      <c r="B10414" t="s">
        <v>20115</v>
      </c>
      <c r="C10414" t="s">
        <v>76</v>
      </c>
      <c r="D10414" t="s">
        <v>6062</v>
      </c>
      <c r="E10414" t="s">
        <v>59</v>
      </c>
      <c r="F10414" t="b">
        <v>1</v>
      </c>
      <c r="G10414" t="s">
        <v>40</v>
      </c>
      <c r="H10414" s="1">
        <v>46133.463784722233</v>
      </c>
      <c r="I10414" t="b">
        <v>1</v>
      </c>
      <c r="J10414" t="b">
        <v>0</v>
      </c>
      <c r="K10414" t="s">
        <v>40</v>
      </c>
      <c r="L10414" t="s">
        <v>60</v>
      </c>
      <c r="M10414">
        <v>92500</v>
      </c>
      <c r="N10414"/>
      <c r="O10414" t="s">
        <v>20116</v>
      </c>
      <c r="P10414" t="s">
        <v>19179</v>
      </c>
    </row>
    <row r="10415" spans="1:16" x14ac:dyDescent="0.25">
      <c r="A10415" t="s">
        <v>0</v>
      </c>
      <c r="B10415" t="s">
        <v>20117</v>
      </c>
      <c r="C10415" t="s">
        <v>112</v>
      </c>
      <c r="D10415" t="s">
        <v>4526</v>
      </c>
      <c r="E10415" t="s">
        <v>59</v>
      </c>
      <c r="F10415" t="b">
        <v>0</v>
      </c>
      <c r="G10415" t="s">
        <v>65</v>
      </c>
      <c r="H10415" s="1">
        <v>46133.501805555563</v>
      </c>
      <c r="I10415" t="b">
        <v>1</v>
      </c>
      <c r="J10415" t="b">
        <v>0</v>
      </c>
      <c r="K10415" t="s">
        <v>41</v>
      </c>
      <c r="L10415" t="s">
        <v>60</v>
      </c>
      <c r="M10415">
        <v>167500</v>
      </c>
      <c r="N10415"/>
      <c r="O10415" t="s">
        <v>2592</v>
      </c>
      <c r="P10415" t="s">
        <v>85</v>
      </c>
    </row>
    <row r="10416" spans="1:16" x14ac:dyDescent="0.25">
      <c r="A10416" t="s">
        <v>2</v>
      </c>
      <c r="B10416" t="s">
        <v>20118</v>
      </c>
      <c r="C10416" t="s">
        <v>690</v>
      </c>
      <c r="D10416" t="s">
        <v>4526</v>
      </c>
      <c r="E10416" t="s">
        <v>59</v>
      </c>
      <c r="F10416" t="b">
        <v>0</v>
      </c>
      <c r="G10416" t="s">
        <v>77</v>
      </c>
      <c r="H10416" s="1">
        <v>46133.502835648149</v>
      </c>
      <c r="I10416" t="b">
        <v>0</v>
      </c>
      <c r="J10416" t="b">
        <v>1</v>
      </c>
      <c r="K10416" t="s">
        <v>41</v>
      </c>
      <c r="L10416" t="s">
        <v>60</v>
      </c>
      <c r="M10416">
        <v>167657</v>
      </c>
      <c r="N10416"/>
      <c r="O10416" t="s">
        <v>20119</v>
      </c>
      <c r="P10416" t="s">
        <v>1321</v>
      </c>
    </row>
    <row r="10417" spans="1:16" x14ac:dyDescent="0.25">
      <c r="A10417" t="s">
        <v>4</v>
      </c>
      <c r="B10417" t="s">
        <v>20120</v>
      </c>
      <c r="C10417" t="s">
        <v>20121</v>
      </c>
      <c r="D10417" t="s">
        <v>4526</v>
      </c>
      <c r="E10417" t="s">
        <v>59</v>
      </c>
      <c r="F10417" t="b">
        <v>0</v>
      </c>
      <c r="G10417" t="s">
        <v>65</v>
      </c>
      <c r="H10417" s="1">
        <v>46133.543530092589</v>
      </c>
      <c r="I10417" t="b">
        <v>0</v>
      </c>
      <c r="J10417" t="b">
        <v>1</v>
      </c>
      <c r="K10417" t="s">
        <v>41</v>
      </c>
      <c r="L10417" t="s">
        <v>60</v>
      </c>
      <c r="M10417">
        <v>95500</v>
      </c>
      <c r="N10417"/>
      <c r="O10417" t="s">
        <v>20122</v>
      </c>
      <c r="P10417" t="s">
        <v>6479</v>
      </c>
    </row>
    <row r="10418" spans="1:16" x14ac:dyDescent="0.25">
      <c r="A10418" t="s">
        <v>6</v>
      </c>
      <c r="B10418" t="s">
        <v>20123</v>
      </c>
      <c r="C10418" t="s">
        <v>28</v>
      </c>
      <c r="D10418" t="s">
        <v>2544</v>
      </c>
      <c r="E10418" t="s">
        <v>59</v>
      </c>
      <c r="F10418" t="b">
        <v>0</v>
      </c>
      <c r="G10418" t="s">
        <v>28</v>
      </c>
      <c r="H10418" s="1">
        <v>46133.545254629629</v>
      </c>
      <c r="I10418" t="b">
        <v>0</v>
      </c>
      <c r="J10418" t="b">
        <v>0</v>
      </c>
      <c r="K10418" t="s">
        <v>28</v>
      </c>
      <c r="L10418" t="s">
        <v>60</v>
      </c>
      <c r="M10418">
        <v>140000</v>
      </c>
      <c r="N10418"/>
      <c r="O10418" t="s">
        <v>2544</v>
      </c>
      <c r="P10418" t="s">
        <v>208</v>
      </c>
    </row>
    <row r="10419" spans="1:16" x14ac:dyDescent="0.25">
      <c r="A10419" t="s">
        <v>2</v>
      </c>
      <c r="B10419" t="s">
        <v>20124</v>
      </c>
      <c r="C10419" t="s">
        <v>28</v>
      </c>
      <c r="D10419" t="s">
        <v>2544</v>
      </c>
      <c r="E10419" t="s">
        <v>59</v>
      </c>
      <c r="F10419" t="b">
        <v>0</v>
      </c>
      <c r="G10419" t="s">
        <v>28</v>
      </c>
      <c r="H10419" s="1">
        <v>46133.545254629629</v>
      </c>
      <c r="I10419" t="b">
        <v>0</v>
      </c>
      <c r="J10419" t="b">
        <v>0</v>
      </c>
      <c r="K10419" t="s">
        <v>28</v>
      </c>
      <c r="L10419" t="s">
        <v>60</v>
      </c>
      <c r="M10419">
        <v>160000</v>
      </c>
      <c r="N10419"/>
      <c r="O10419" t="s">
        <v>2544</v>
      </c>
      <c r="P10419" t="s">
        <v>3589</v>
      </c>
    </row>
    <row r="10420" spans="1:16" x14ac:dyDescent="0.25">
      <c r="A10420" t="s">
        <v>2</v>
      </c>
      <c r="B10420" t="s">
        <v>20125</v>
      </c>
      <c r="C10420" t="s">
        <v>4530</v>
      </c>
      <c r="D10420" t="s">
        <v>4526</v>
      </c>
      <c r="E10420" t="s">
        <v>59</v>
      </c>
      <c r="F10420" t="b">
        <v>0</v>
      </c>
      <c r="G10420" t="s">
        <v>40</v>
      </c>
      <c r="H10420" s="1">
        <v>46133.545567129629</v>
      </c>
      <c r="I10420" t="b">
        <v>0</v>
      </c>
      <c r="J10420" t="b">
        <v>0</v>
      </c>
      <c r="K10420" t="s">
        <v>40</v>
      </c>
      <c r="L10420" t="s">
        <v>60</v>
      </c>
      <c r="M10420">
        <v>80000</v>
      </c>
      <c r="N10420"/>
      <c r="O10420" t="s">
        <v>7872</v>
      </c>
      <c r="P10420" t="s">
        <v>85</v>
      </c>
    </row>
    <row r="10421" spans="1:16" x14ac:dyDescent="0.25">
      <c r="A10421" t="s">
        <v>2</v>
      </c>
      <c r="B10421" t="s">
        <v>20126</v>
      </c>
      <c r="C10421" t="s">
        <v>436</v>
      </c>
      <c r="D10421" t="s">
        <v>4526</v>
      </c>
      <c r="E10421" t="s">
        <v>59</v>
      </c>
      <c r="F10421" t="b">
        <v>0</v>
      </c>
      <c r="G10421" t="s">
        <v>41</v>
      </c>
      <c r="H10421" s="1">
        <v>46133.545578703714</v>
      </c>
      <c r="I10421" t="b">
        <v>0</v>
      </c>
      <c r="J10421" t="b">
        <v>0</v>
      </c>
      <c r="K10421" t="s">
        <v>41</v>
      </c>
      <c r="L10421" t="s">
        <v>60</v>
      </c>
      <c r="M10421">
        <v>210000</v>
      </c>
      <c r="N10421"/>
      <c r="O10421" t="s">
        <v>2538</v>
      </c>
      <c r="P10421" t="s">
        <v>20127</v>
      </c>
    </row>
    <row r="10422" spans="1:16" x14ac:dyDescent="0.25">
      <c r="A10422" t="s">
        <v>5</v>
      </c>
      <c r="B10422" t="s">
        <v>1509</v>
      </c>
      <c r="C10422" t="s">
        <v>7647</v>
      </c>
      <c r="D10422" t="s">
        <v>4346</v>
      </c>
      <c r="E10422" t="s">
        <v>88</v>
      </c>
      <c r="F10422" t="b">
        <v>0</v>
      </c>
      <c r="G10422" t="s">
        <v>13</v>
      </c>
      <c r="H10422" s="1">
        <v>46133.546111111107</v>
      </c>
      <c r="I10422" t="b">
        <v>1</v>
      </c>
      <c r="J10422" t="b">
        <v>0</v>
      </c>
      <c r="K10422" t="s">
        <v>13</v>
      </c>
      <c r="L10422" t="s">
        <v>74</v>
      </c>
      <c r="M10422"/>
      <c r="N10422">
        <v>75460.56</v>
      </c>
      <c r="O10422" t="s">
        <v>20128</v>
      </c>
      <c r="P10422" t="s">
        <v>7814</v>
      </c>
    </row>
    <row r="10423" spans="1:16" x14ac:dyDescent="0.25">
      <c r="A10423" t="s">
        <v>1</v>
      </c>
      <c r="B10423" t="s">
        <v>20129</v>
      </c>
      <c r="C10423" t="s">
        <v>76</v>
      </c>
      <c r="D10423" t="s">
        <v>5786</v>
      </c>
      <c r="E10423" t="s">
        <v>88</v>
      </c>
      <c r="F10423" t="b">
        <v>1</v>
      </c>
      <c r="G10423" t="s">
        <v>40</v>
      </c>
      <c r="H10423" s="1">
        <v>46133.546944444453</v>
      </c>
      <c r="I10423" t="b">
        <v>1</v>
      </c>
      <c r="J10423" t="b">
        <v>0</v>
      </c>
      <c r="K10423" t="s">
        <v>40</v>
      </c>
      <c r="L10423" t="s">
        <v>60</v>
      </c>
      <c r="M10423">
        <v>459</v>
      </c>
      <c r="N10423"/>
      <c r="O10423" t="s">
        <v>20130</v>
      </c>
      <c r="P10423" t="s">
        <v>20131</v>
      </c>
    </row>
    <row r="10424" spans="1:16" x14ac:dyDescent="0.25">
      <c r="A10424" t="s">
        <v>7</v>
      </c>
      <c r="B10424" t="s">
        <v>20132</v>
      </c>
      <c r="C10424" t="s">
        <v>508</v>
      </c>
      <c r="D10424" t="s">
        <v>4526</v>
      </c>
      <c r="E10424" t="s">
        <v>59</v>
      </c>
      <c r="F10424" t="b">
        <v>0</v>
      </c>
      <c r="G10424" t="s">
        <v>73</v>
      </c>
      <c r="H10424" s="1">
        <v>46133.585138888891</v>
      </c>
      <c r="I10424" t="b">
        <v>0</v>
      </c>
      <c r="J10424" t="b">
        <v>0</v>
      </c>
      <c r="K10424" t="s">
        <v>41</v>
      </c>
      <c r="L10424" t="s">
        <v>60</v>
      </c>
      <c r="M10424">
        <v>132500</v>
      </c>
      <c r="N10424"/>
      <c r="O10424" t="s">
        <v>853</v>
      </c>
      <c r="P10424" t="s">
        <v>20133</v>
      </c>
    </row>
    <row r="10425" spans="1:16" x14ac:dyDescent="0.25">
      <c r="A10425" t="s">
        <v>3</v>
      </c>
      <c r="B10425" t="s">
        <v>20134</v>
      </c>
      <c r="C10425" t="s">
        <v>4236</v>
      </c>
      <c r="D10425" t="s">
        <v>4526</v>
      </c>
      <c r="E10425" t="s">
        <v>59</v>
      </c>
      <c r="F10425" t="b">
        <v>0</v>
      </c>
      <c r="G10425" t="s">
        <v>68</v>
      </c>
      <c r="H10425" s="1">
        <v>46133.585138888891</v>
      </c>
      <c r="I10425" t="b">
        <v>0</v>
      </c>
      <c r="J10425" t="b">
        <v>1</v>
      </c>
      <c r="K10425" t="s">
        <v>41</v>
      </c>
      <c r="L10425" t="s">
        <v>60</v>
      </c>
      <c r="M10425">
        <v>91500</v>
      </c>
      <c r="N10425"/>
      <c r="O10425" t="s">
        <v>4190</v>
      </c>
      <c r="P10425" t="s">
        <v>20135</v>
      </c>
    </row>
    <row r="10426" spans="1:16" x14ac:dyDescent="0.25">
      <c r="A10426" t="s">
        <v>0</v>
      </c>
      <c r="B10426" t="s">
        <v>20136</v>
      </c>
      <c r="C10426" t="s">
        <v>71</v>
      </c>
      <c r="D10426" t="s">
        <v>4526</v>
      </c>
      <c r="E10426" t="s">
        <v>59</v>
      </c>
      <c r="F10426" t="b">
        <v>0</v>
      </c>
      <c r="G10426" t="s">
        <v>73</v>
      </c>
      <c r="H10426" s="1">
        <v>46133.585196759261</v>
      </c>
      <c r="I10426" t="b">
        <v>1</v>
      </c>
      <c r="J10426" t="b">
        <v>0</v>
      </c>
      <c r="K10426" t="s">
        <v>41</v>
      </c>
      <c r="L10426" t="s">
        <v>60</v>
      </c>
      <c r="M10426">
        <v>125000</v>
      </c>
      <c r="N10426"/>
      <c r="O10426" t="s">
        <v>15789</v>
      </c>
      <c r="P10426" t="s">
        <v>20137</v>
      </c>
    </row>
    <row r="10427" spans="1:16" x14ac:dyDescent="0.25">
      <c r="A10427" t="s">
        <v>3</v>
      </c>
      <c r="B10427" t="s">
        <v>20138</v>
      </c>
      <c r="C10427" t="s">
        <v>76</v>
      </c>
      <c r="D10427" t="s">
        <v>141</v>
      </c>
      <c r="E10427" t="s">
        <v>88</v>
      </c>
      <c r="F10427" t="b">
        <v>1</v>
      </c>
      <c r="G10427" t="s">
        <v>41</v>
      </c>
      <c r="H10427" s="1">
        <v>46133.586087962962</v>
      </c>
      <c r="I10427" t="b">
        <v>1</v>
      </c>
      <c r="J10427" t="b">
        <v>0</v>
      </c>
      <c r="K10427" t="s">
        <v>41</v>
      </c>
      <c r="L10427" t="s">
        <v>74</v>
      </c>
      <c r="M10427"/>
      <c r="N10427">
        <v>20</v>
      </c>
      <c r="O10427" t="s">
        <v>141</v>
      </c>
    </row>
    <row r="10428" spans="1:16" x14ac:dyDescent="0.25">
      <c r="A10428" t="s">
        <v>0</v>
      </c>
      <c r="B10428" t="s">
        <v>20139</v>
      </c>
      <c r="C10428" t="s">
        <v>76</v>
      </c>
      <c r="D10428" t="s">
        <v>4346</v>
      </c>
      <c r="E10428" t="s">
        <v>232</v>
      </c>
      <c r="F10428" t="b">
        <v>1</v>
      </c>
      <c r="G10428" t="s">
        <v>41</v>
      </c>
      <c r="H10428" s="1">
        <v>46133.586145833331</v>
      </c>
      <c r="I10428" t="b">
        <v>0</v>
      </c>
      <c r="J10428" t="b">
        <v>0</v>
      </c>
      <c r="K10428" t="s">
        <v>41</v>
      </c>
      <c r="L10428" t="s">
        <v>74</v>
      </c>
      <c r="M10428"/>
      <c r="N10428">
        <v>50</v>
      </c>
      <c r="O10428" t="s">
        <v>20140</v>
      </c>
      <c r="P10428" t="s">
        <v>20141</v>
      </c>
    </row>
    <row r="10429" spans="1:16" x14ac:dyDescent="0.25">
      <c r="A10429" t="s">
        <v>2</v>
      </c>
      <c r="B10429" t="s">
        <v>123</v>
      </c>
      <c r="C10429" t="s">
        <v>543</v>
      </c>
      <c r="D10429" t="s">
        <v>4346</v>
      </c>
      <c r="E10429" t="s">
        <v>88</v>
      </c>
      <c r="F10429" t="b">
        <v>0</v>
      </c>
      <c r="G10429" t="s">
        <v>65</v>
      </c>
      <c r="H10429" s="1">
        <v>46133.586215277777</v>
      </c>
      <c r="I10429" t="b">
        <v>0</v>
      </c>
      <c r="J10429" t="b">
        <v>0</v>
      </c>
      <c r="K10429" t="s">
        <v>41</v>
      </c>
      <c r="L10429" t="s">
        <v>74</v>
      </c>
      <c r="M10429"/>
      <c r="N10429">
        <v>35</v>
      </c>
      <c r="O10429" t="s">
        <v>20142</v>
      </c>
      <c r="P10429" t="s">
        <v>20143</v>
      </c>
    </row>
    <row r="10430" spans="1:16" x14ac:dyDescent="0.25">
      <c r="A10430" t="s">
        <v>6</v>
      </c>
      <c r="B10430" t="s">
        <v>17453</v>
      </c>
      <c r="C10430" t="s">
        <v>40</v>
      </c>
      <c r="D10430" t="s">
        <v>4526</v>
      </c>
      <c r="E10430" t="s">
        <v>59</v>
      </c>
      <c r="F10430" t="b">
        <v>0</v>
      </c>
      <c r="G10430" t="s">
        <v>40</v>
      </c>
      <c r="H10430" s="1">
        <v>46133.587233796286</v>
      </c>
      <c r="I10430" t="b">
        <v>0</v>
      </c>
      <c r="J10430" t="b">
        <v>0</v>
      </c>
      <c r="K10430" t="s">
        <v>40</v>
      </c>
      <c r="L10430" t="s">
        <v>60</v>
      </c>
      <c r="M10430">
        <v>80000</v>
      </c>
      <c r="N10430"/>
      <c r="O10430" t="s">
        <v>17454</v>
      </c>
      <c r="P10430" t="s">
        <v>763</v>
      </c>
    </row>
    <row r="10431" spans="1:16" x14ac:dyDescent="0.25">
      <c r="A10431" t="s">
        <v>2</v>
      </c>
      <c r="B10431" t="s">
        <v>3567</v>
      </c>
      <c r="C10431" t="s">
        <v>1969</v>
      </c>
      <c r="D10431" t="s">
        <v>4526</v>
      </c>
      <c r="E10431" t="s">
        <v>59</v>
      </c>
      <c r="F10431" t="b">
        <v>0</v>
      </c>
      <c r="G10431" t="s">
        <v>65</v>
      </c>
      <c r="H10431" s="1">
        <v>46133.58734953704</v>
      </c>
      <c r="I10431" t="b">
        <v>1</v>
      </c>
      <c r="J10431" t="b">
        <v>0</v>
      </c>
      <c r="K10431" t="s">
        <v>41</v>
      </c>
      <c r="L10431" t="s">
        <v>74</v>
      </c>
      <c r="M10431"/>
      <c r="N10431">
        <v>54</v>
      </c>
      <c r="O10431" t="s">
        <v>20144</v>
      </c>
      <c r="P10431" t="s">
        <v>666</v>
      </c>
    </row>
    <row r="10432" spans="1:16" x14ac:dyDescent="0.25">
      <c r="A10432" t="s">
        <v>1</v>
      </c>
      <c r="B10432" t="s">
        <v>17458</v>
      </c>
      <c r="C10432" t="s">
        <v>40</v>
      </c>
      <c r="D10432" t="s">
        <v>4526</v>
      </c>
      <c r="E10432" t="s">
        <v>59</v>
      </c>
      <c r="F10432" t="b">
        <v>0</v>
      </c>
      <c r="G10432" t="s">
        <v>40</v>
      </c>
      <c r="H10432" s="1">
        <v>46133.58861111111</v>
      </c>
      <c r="I10432" t="b">
        <v>0</v>
      </c>
      <c r="J10432" t="b">
        <v>0</v>
      </c>
      <c r="K10432" t="s">
        <v>40</v>
      </c>
      <c r="L10432" t="s">
        <v>60</v>
      </c>
      <c r="M10432">
        <v>80000</v>
      </c>
      <c r="N10432"/>
      <c r="O10432" t="s">
        <v>17454</v>
      </c>
      <c r="P10432" t="s">
        <v>17459</v>
      </c>
    </row>
    <row r="10433" spans="1:16" x14ac:dyDescent="0.25">
      <c r="A10433" t="s">
        <v>1</v>
      </c>
      <c r="B10433" t="s">
        <v>4361</v>
      </c>
      <c r="C10433" t="s">
        <v>427</v>
      </c>
      <c r="D10433" t="s">
        <v>4346</v>
      </c>
      <c r="E10433" t="s">
        <v>59</v>
      </c>
      <c r="F10433" t="b">
        <v>0</v>
      </c>
      <c r="G10433" t="s">
        <v>65</v>
      </c>
      <c r="H10433" s="1">
        <v>46133.626805555563</v>
      </c>
      <c r="I10433" t="b">
        <v>1</v>
      </c>
      <c r="J10433" t="b">
        <v>1</v>
      </c>
      <c r="K10433" t="s">
        <v>41</v>
      </c>
      <c r="L10433" t="s">
        <v>60</v>
      </c>
      <c r="M10433">
        <v>110000</v>
      </c>
      <c r="N10433"/>
      <c r="O10433" t="s">
        <v>1443</v>
      </c>
      <c r="P10433" t="s">
        <v>1482</v>
      </c>
    </row>
    <row r="10434" spans="1:16" x14ac:dyDescent="0.25">
      <c r="A10434" t="s">
        <v>3</v>
      </c>
      <c r="B10434" t="s">
        <v>11100</v>
      </c>
      <c r="C10434" t="s">
        <v>616</v>
      </c>
      <c r="D10434" t="s">
        <v>4526</v>
      </c>
      <c r="E10434" t="s">
        <v>59</v>
      </c>
      <c r="F10434" t="b">
        <v>0</v>
      </c>
      <c r="G10434" t="s">
        <v>73</v>
      </c>
      <c r="H10434" s="1">
        <v>46133.626840277779</v>
      </c>
      <c r="I10434" t="b">
        <v>1</v>
      </c>
      <c r="J10434" t="b">
        <v>0</v>
      </c>
      <c r="K10434" t="s">
        <v>41</v>
      </c>
      <c r="L10434" t="s">
        <v>60</v>
      </c>
      <c r="M10434">
        <v>110000</v>
      </c>
      <c r="N10434"/>
      <c r="O10434" t="s">
        <v>20145</v>
      </c>
      <c r="P10434" t="s">
        <v>171</v>
      </c>
    </row>
    <row r="10435" spans="1:16" x14ac:dyDescent="0.25">
      <c r="A10435" t="s">
        <v>8</v>
      </c>
      <c r="B10435" t="s">
        <v>19786</v>
      </c>
      <c r="C10435" t="s">
        <v>86</v>
      </c>
      <c r="D10435" t="s">
        <v>4346</v>
      </c>
      <c r="E10435" t="s">
        <v>59</v>
      </c>
      <c r="F10435" t="b">
        <v>0</v>
      </c>
      <c r="G10435" t="s">
        <v>77</v>
      </c>
      <c r="H10435" s="1">
        <v>46133.627847222233</v>
      </c>
      <c r="I10435" t="b">
        <v>0</v>
      </c>
      <c r="J10435" t="b">
        <v>1</v>
      </c>
      <c r="K10435" t="s">
        <v>41</v>
      </c>
      <c r="L10435" t="s">
        <v>60</v>
      </c>
      <c r="M10435">
        <v>205000</v>
      </c>
      <c r="N10435"/>
      <c r="O10435" t="s">
        <v>1183</v>
      </c>
      <c r="P10435" t="s">
        <v>8680</v>
      </c>
    </row>
    <row r="10436" spans="1:16" x14ac:dyDescent="0.25">
      <c r="A10436" t="s">
        <v>2</v>
      </c>
      <c r="B10436" t="s">
        <v>20146</v>
      </c>
      <c r="C10436" t="s">
        <v>165</v>
      </c>
      <c r="D10436" t="s">
        <v>2360</v>
      </c>
      <c r="E10436" t="s">
        <v>59</v>
      </c>
      <c r="F10436" t="b">
        <v>0</v>
      </c>
      <c r="G10436" t="s">
        <v>73</v>
      </c>
      <c r="H10436" s="1">
        <v>46133.627870370372</v>
      </c>
      <c r="I10436" t="b">
        <v>0</v>
      </c>
      <c r="J10436" t="b">
        <v>1</v>
      </c>
      <c r="K10436" t="s">
        <v>41</v>
      </c>
      <c r="L10436" t="s">
        <v>60</v>
      </c>
      <c r="M10436">
        <v>172500</v>
      </c>
      <c r="N10436"/>
      <c r="O10436" t="s">
        <v>1355</v>
      </c>
      <c r="P10436" t="s">
        <v>283</v>
      </c>
    </row>
    <row r="10437" spans="1:16" x14ac:dyDescent="0.25">
      <c r="A10437" t="s">
        <v>1</v>
      </c>
      <c r="B10437" t="s">
        <v>19890</v>
      </c>
      <c r="C10437" t="s">
        <v>112</v>
      </c>
      <c r="D10437" t="s">
        <v>4346</v>
      </c>
      <c r="E10437" t="s">
        <v>59</v>
      </c>
      <c r="F10437" t="b">
        <v>0</v>
      </c>
      <c r="G10437" t="s">
        <v>65</v>
      </c>
      <c r="H10437" s="1">
        <v>46133.628993055558</v>
      </c>
      <c r="I10437" t="b">
        <v>1</v>
      </c>
      <c r="J10437" t="b">
        <v>1</v>
      </c>
      <c r="K10437" t="s">
        <v>41</v>
      </c>
      <c r="L10437" t="s">
        <v>60</v>
      </c>
      <c r="M10437">
        <v>164500</v>
      </c>
      <c r="N10437"/>
      <c r="O10437" t="s">
        <v>577</v>
      </c>
      <c r="P10437" t="s">
        <v>8088</v>
      </c>
    </row>
    <row r="10438" spans="1:16" x14ac:dyDescent="0.25">
      <c r="A10438" t="s">
        <v>1</v>
      </c>
      <c r="B10438" t="s">
        <v>5321</v>
      </c>
      <c r="C10438" t="s">
        <v>1447</v>
      </c>
      <c r="D10438" t="s">
        <v>4526</v>
      </c>
      <c r="E10438" t="s">
        <v>88</v>
      </c>
      <c r="F10438" t="b">
        <v>0</v>
      </c>
      <c r="G10438" t="s">
        <v>65</v>
      </c>
      <c r="H10438" s="1">
        <v>46133.628993055558</v>
      </c>
      <c r="I10438" t="b">
        <v>1</v>
      </c>
      <c r="J10438" t="b">
        <v>0</v>
      </c>
      <c r="K10438" t="s">
        <v>41</v>
      </c>
      <c r="L10438" t="s">
        <v>74</v>
      </c>
      <c r="M10438"/>
      <c r="N10438">
        <v>53</v>
      </c>
      <c r="O10438" t="s">
        <v>2944</v>
      </c>
      <c r="P10438" t="s">
        <v>20147</v>
      </c>
    </row>
    <row r="10439" spans="1:16" x14ac:dyDescent="0.25">
      <c r="A10439" t="s">
        <v>1</v>
      </c>
      <c r="B10439" t="s">
        <v>20148</v>
      </c>
      <c r="C10439" t="s">
        <v>290</v>
      </c>
      <c r="D10439" t="s">
        <v>4526</v>
      </c>
      <c r="E10439" t="s">
        <v>88</v>
      </c>
      <c r="F10439" t="b">
        <v>0</v>
      </c>
      <c r="G10439" t="s">
        <v>77</v>
      </c>
      <c r="H10439" s="1">
        <v>46133.628993055558</v>
      </c>
      <c r="I10439" t="b">
        <v>0</v>
      </c>
      <c r="J10439" t="b">
        <v>0</v>
      </c>
      <c r="K10439" t="s">
        <v>41</v>
      </c>
      <c r="L10439" t="s">
        <v>74</v>
      </c>
      <c r="M10439"/>
      <c r="N10439">
        <v>73.5</v>
      </c>
      <c r="O10439" t="s">
        <v>20149</v>
      </c>
      <c r="P10439" t="s">
        <v>20150</v>
      </c>
    </row>
    <row r="10440" spans="1:16" x14ac:dyDescent="0.25">
      <c r="A10440" t="s">
        <v>5</v>
      </c>
      <c r="B10440" t="s">
        <v>20151</v>
      </c>
      <c r="C10440" t="s">
        <v>13</v>
      </c>
      <c r="D10440" t="s">
        <v>4526</v>
      </c>
      <c r="E10440" t="s">
        <v>59</v>
      </c>
      <c r="F10440" t="b">
        <v>0</v>
      </c>
      <c r="G10440" t="s">
        <v>13</v>
      </c>
      <c r="H10440" s="1">
        <v>46133.629444444443</v>
      </c>
      <c r="I10440" t="b">
        <v>0</v>
      </c>
      <c r="J10440" t="b">
        <v>0</v>
      </c>
      <c r="K10440" t="s">
        <v>13</v>
      </c>
      <c r="L10440" t="s">
        <v>60</v>
      </c>
      <c r="M10440">
        <v>105000</v>
      </c>
      <c r="N10440"/>
      <c r="O10440" t="s">
        <v>10744</v>
      </c>
      <c r="P10440" t="s">
        <v>20152</v>
      </c>
    </row>
    <row r="10441" spans="1:16" x14ac:dyDescent="0.25">
      <c r="A10441" t="s">
        <v>4</v>
      </c>
      <c r="B10441" t="s">
        <v>20153</v>
      </c>
      <c r="C10441" t="s">
        <v>76</v>
      </c>
      <c r="D10441" t="s">
        <v>4346</v>
      </c>
      <c r="E10441" t="s">
        <v>59</v>
      </c>
      <c r="F10441" t="b">
        <v>1</v>
      </c>
      <c r="G10441" t="s">
        <v>20</v>
      </c>
      <c r="H10441" s="1">
        <v>46133.629745370366</v>
      </c>
      <c r="I10441" t="b">
        <v>1</v>
      </c>
      <c r="J10441" t="b">
        <v>0</v>
      </c>
      <c r="K10441" t="s">
        <v>20</v>
      </c>
      <c r="L10441" t="s">
        <v>60</v>
      </c>
      <c r="M10441">
        <v>132000</v>
      </c>
      <c r="N10441"/>
      <c r="O10441" t="s">
        <v>9300</v>
      </c>
      <c r="P10441" t="s">
        <v>20154</v>
      </c>
    </row>
    <row r="10442" spans="1:16" x14ac:dyDescent="0.25">
      <c r="A10442" t="s">
        <v>1</v>
      </c>
      <c r="B10442" t="s">
        <v>20155</v>
      </c>
      <c r="C10442" t="s">
        <v>2474</v>
      </c>
      <c r="D10442" t="s">
        <v>16554</v>
      </c>
      <c r="E10442" t="s">
        <v>59</v>
      </c>
      <c r="F10442" t="b">
        <v>0</v>
      </c>
      <c r="G10442" t="s">
        <v>19</v>
      </c>
      <c r="H10442" s="1">
        <v>46133.629791666674</v>
      </c>
      <c r="I10442" t="b">
        <v>1</v>
      </c>
      <c r="J10442" t="b">
        <v>0</v>
      </c>
      <c r="K10442" t="s">
        <v>19</v>
      </c>
      <c r="L10442" t="s">
        <v>60</v>
      </c>
      <c r="M10442">
        <v>24000</v>
      </c>
      <c r="N10442"/>
      <c r="O10442" t="s">
        <v>20156</v>
      </c>
      <c r="P10442" t="s">
        <v>20157</v>
      </c>
    </row>
    <row r="10443" spans="1:16" x14ac:dyDescent="0.25">
      <c r="A10443" t="s">
        <v>3</v>
      </c>
      <c r="B10443" t="s">
        <v>286</v>
      </c>
      <c r="C10443" t="s">
        <v>917</v>
      </c>
      <c r="D10443" t="s">
        <v>4526</v>
      </c>
      <c r="E10443" t="s">
        <v>88</v>
      </c>
      <c r="F10443" t="b">
        <v>0</v>
      </c>
      <c r="G10443" t="s">
        <v>65</v>
      </c>
      <c r="H10443" s="1">
        <v>46133.668483796297</v>
      </c>
      <c r="I10443" t="b">
        <v>1</v>
      </c>
      <c r="J10443" t="b">
        <v>0</v>
      </c>
      <c r="K10443" t="s">
        <v>41</v>
      </c>
      <c r="L10443" t="s">
        <v>74</v>
      </c>
      <c r="M10443"/>
      <c r="N10443">
        <v>37</v>
      </c>
      <c r="O10443" t="s">
        <v>1668</v>
      </c>
      <c r="P10443" t="s">
        <v>20158</v>
      </c>
    </row>
    <row r="10444" spans="1:16" x14ac:dyDescent="0.25">
      <c r="A10444" t="s">
        <v>6</v>
      </c>
      <c r="B10444" t="s">
        <v>3132</v>
      </c>
      <c r="C10444" t="s">
        <v>20159</v>
      </c>
      <c r="D10444" t="s">
        <v>4526</v>
      </c>
      <c r="E10444" t="s">
        <v>59</v>
      </c>
      <c r="F10444" t="b">
        <v>0</v>
      </c>
      <c r="G10444" t="s">
        <v>89</v>
      </c>
      <c r="H10444" s="1">
        <v>46133.668495370373</v>
      </c>
      <c r="I10444" t="b">
        <v>1</v>
      </c>
      <c r="J10444" t="b">
        <v>0</v>
      </c>
      <c r="K10444" t="s">
        <v>41</v>
      </c>
      <c r="L10444" t="s">
        <v>60</v>
      </c>
      <c r="M10444">
        <v>102500</v>
      </c>
      <c r="N10444"/>
      <c r="O10444" t="s">
        <v>755</v>
      </c>
      <c r="P10444" t="s">
        <v>3201</v>
      </c>
    </row>
    <row r="10445" spans="1:16" x14ac:dyDescent="0.25">
      <c r="A10445" t="s">
        <v>3</v>
      </c>
      <c r="B10445" t="s">
        <v>3400</v>
      </c>
      <c r="C10445" t="s">
        <v>336</v>
      </c>
      <c r="D10445" t="s">
        <v>4526</v>
      </c>
      <c r="E10445" t="s">
        <v>59</v>
      </c>
      <c r="F10445" t="b">
        <v>0</v>
      </c>
      <c r="G10445" t="s">
        <v>65</v>
      </c>
      <c r="H10445" s="1">
        <v>46133.668553240743</v>
      </c>
      <c r="I10445" t="b">
        <v>0</v>
      </c>
      <c r="J10445" t="b">
        <v>0</v>
      </c>
      <c r="K10445" t="s">
        <v>41</v>
      </c>
      <c r="L10445" t="s">
        <v>74</v>
      </c>
      <c r="M10445"/>
      <c r="N10445">
        <v>28.605</v>
      </c>
      <c r="O10445" t="s">
        <v>20160</v>
      </c>
      <c r="P10445" t="s">
        <v>20161</v>
      </c>
    </row>
    <row r="10446" spans="1:16" x14ac:dyDescent="0.25">
      <c r="A10446" t="s">
        <v>0</v>
      </c>
      <c r="B10446" t="s">
        <v>0</v>
      </c>
      <c r="C10446" t="s">
        <v>1868</v>
      </c>
      <c r="D10446" t="s">
        <v>4346</v>
      </c>
      <c r="E10446" t="s">
        <v>59</v>
      </c>
      <c r="F10446" t="b">
        <v>0</v>
      </c>
      <c r="G10446" t="s">
        <v>41</v>
      </c>
      <c r="H10446" s="1">
        <v>46133.669421296298</v>
      </c>
      <c r="I10446" t="b">
        <v>1</v>
      </c>
      <c r="J10446" t="b">
        <v>1</v>
      </c>
      <c r="K10446" t="s">
        <v>41</v>
      </c>
      <c r="L10446" t="s">
        <v>60</v>
      </c>
      <c r="M10446">
        <v>95000</v>
      </c>
      <c r="N10446"/>
      <c r="O10446" t="s">
        <v>20162</v>
      </c>
      <c r="P10446" t="s">
        <v>10150</v>
      </c>
    </row>
    <row r="10447" spans="1:16" x14ac:dyDescent="0.25">
      <c r="A10447" t="s">
        <v>0</v>
      </c>
      <c r="B10447" t="s">
        <v>1805</v>
      </c>
      <c r="C10447" t="s">
        <v>330</v>
      </c>
      <c r="D10447" t="s">
        <v>4346</v>
      </c>
      <c r="E10447" t="s">
        <v>59</v>
      </c>
      <c r="F10447" t="b">
        <v>0</v>
      </c>
      <c r="G10447" t="s">
        <v>41</v>
      </c>
      <c r="H10447" s="1">
        <v>46133.669421296298</v>
      </c>
      <c r="I10447" t="b">
        <v>0</v>
      </c>
      <c r="J10447" t="b">
        <v>0</v>
      </c>
      <c r="K10447" t="s">
        <v>41</v>
      </c>
      <c r="L10447" t="s">
        <v>60</v>
      </c>
      <c r="M10447">
        <v>90000</v>
      </c>
      <c r="N10447"/>
      <c r="O10447" t="s">
        <v>20096</v>
      </c>
      <c r="P10447" t="s">
        <v>20097</v>
      </c>
    </row>
    <row r="10448" spans="1:16" x14ac:dyDescent="0.25">
      <c r="A10448" t="s">
        <v>5</v>
      </c>
      <c r="B10448" t="s">
        <v>20163</v>
      </c>
      <c r="C10448" t="s">
        <v>860</v>
      </c>
      <c r="D10448" t="s">
        <v>20164</v>
      </c>
      <c r="E10448" t="s">
        <v>59</v>
      </c>
      <c r="F10448" t="b">
        <v>0</v>
      </c>
      <c r="G10448" t="s">
        <v>77</v>
      </c>
      <c r="H10448" s="1">
        <v>46133.670729166668</v>
      </c>
      <c r="I10448" t="b">
        <v>0</v>
      </c>
      <c r="J10448" t="b">
        <v>0</v>
      </c>
      <c r="K10448" t="s">
        <v>41</v>
      </c>
      <c r="L10448" t="s">
        <v>60</v>
      </c>
      <c r="M10448">
        <v>175500</v>
      </c>
      <c r="N10448"/>
      <c r="O10448" t="s">
        <v>226</v>
      </c>
      <c r="P10448" t="s">
        <v>20165</v>
      </c>
    </row>
    <row r="10449" spans="1:16" x14ac:dyDescent="0.25">
      <c r="A10449" t="s">
        <v>1</v>
      </c>
      <c r="B10449" t="s">
        <v>706</v>
      </c>
      <c r="C10449" t="s">
        <v>20166</v>
      </c>
      <c r="D10449" t="s">
        <v>4526</v>
      </c>
      <c r="E10449" t="s">
        <v>88</v>
      </c>
      <c r="F10449" t="b">
        <v>0</v>
      </c>
      <c r="G10449" t="s">
        <v>89</v>
      </c>
      <c r="H10449" s="1">
        <v>46133.670740740738</v>
      </c>
      <c r="I10449" t="b">
        <v>1</v>
      </c>
      <c r="J10449" t="b">
        <v>0</v>
      </c>
      <c r="K10449" t="s">
        <v>41</v>
      </c>
      <c r="L10449" t="s">
        <v>74</v>
      </c>
      <c r="M10449"/>
      <c r="N10449">
        <v>67.5</v>
      </c>
      <c r="O10449" t="s">
        <v>1069</v>
      </c>
      <c r="P10449" t="s">
        <v>20167</v>
      </c>
    </row>
    <row r="10450" spans="1:16" x14ac:dyDescent="0.25">
      <c r="A10450" t="s">
        <v>8</v>
      </c>
      <c r="B10450" t="s">
        <v>20168</v>
      </c>
      <c r="C10450" t="s">
        <v>218</v>
      </c>
      <c r="D10450" t="s">
        <v>4526</v>
      </c>
      <c r="E10450" t="s">
        <v>88</v>
      </c>
      <c r="F10450" t="b">
        <v>0</v>
      </c>
      <c r="G10450" t="s">
        <v>77</v>
      </c>
      <c r="H10450" s="1">
        <v>46133.670810185176</v>
      </c>
      <c r="I10450" t="b">
        <v>0</v>
      </c>
      <c r="J10450" t="b">
        <v>0</v>
      </c>
      <c r="K10450" t="s">
        <v>41</v>
      </c>
      <c r="L10450" t="s">
        <v>74</v>
      </c>
      <c r="M10450"/>
      <c r="N10450">
        <v>70</v>
      </c>
      <c r="O10450" t="s">
        <v>4228</v>
      </c>
      <c r="P10450" t="s">
        <v>20169</v>
      </c>
    </row>
    <row r="10451" spans="1:16" x14ac:dyDescent="0.25">
      <c r="A10451" t="s">
        <v>8</v>
      </c>
      <c r="B10451" t="s">
        <v>20170</v>
      </c>
      <c r="C10451" t="s">
        <v>1484</v>
      </c>
      <c r="D10451" t="s">
        <v>4526</v>
      </c>
      <c r="E10451" t="s">
        <v>59</v>
      </c>
      <c r="F10451" t="b">
        <v>0</v>
      </c>
      <c r="G10451" t="s">
        <v>77</v>
      </c>
      <c r="H10451" s="1">
        <v>46133.670844907407</v>
      </c>
      <c r="I10451" t="b">
        <v>0</v>
      </c>
      <c r="J10451" t="b">
        <v>0</v>
      </c>
      <c r="K10451" t="s">
        <v>41</v>
      </c>
      <c r="L10451" t="s">
        <v>60</v>
      </c>
      <c r="M10451">
        <v>107500</v>
      </c>
      <c r="N10451"/>
      <c r="O10451" t="s">
        <v>20171</v>
      </c>
      <c r="P10451" t="s">
        <v>20172</v>
      </c>
    </row>
    <row r="10452" spans="1:16" x14ac:dyDescent="0.25">
      <c r="A10452" t="s">
        <v>5</v>
      </c>
      <c r="B10452" t="s">
        <v>20173</v>
      </c>
      <c r="C10452" t="s">
        <v>40</v>
      </c>
      <c r="D10452" t="s">
        <v>4526</v>
      </c>
      <c r="E10452" t="s">
        <v>59</v>
      </c>
      <c r="F10452" t="b">
        <v>0</v>
      </c>
      <c r="G10452" t="s">
        <v>40</v>
      </c>
      <c r="H10452" s="1">
        <v>46133.672118055547</v>
      </c>
      <c r="I10452" t="b">
        <v>1</v>
      </c>
      <c r="J10452" t="b">
        <v>0</v>
      </c>
      <c r="K10452" t="s">
        <v>40</v>
      </c>
      <c r="L10452" t="s">
        <v>60</v>
      </c>
      <c r="M10452">
        <v>162500</v>
      </c>
      <c r="N10452"/>
      <c r="O10452" t="s">
        <v>12734</v>
      </c>
      <c r="P10452" t="s">
        <v>20174</v>
      </c>
    </row>
    <row r="10453" spans="1:16" x14ac:dyDescent="0.25">
      <c r="A10453" t="s">
        <v>8</v>
      </c>
      <c r="B10453" t="s">
        <v>20175</v>
      </c>
      <c r="C10453" t="s">
        <v>6744</v>
      </c>
      <c r="D10453" t="s">
        <v>4526</v>
      </c>
      <c r="E10453" t="s">
        <v>59</v>
      </c>
      <c r="F10453" t="b">
        <v>0</v>
      </c>
      <c r="G10453" t="s">
        <v>40</v>
      </c>
      <c r="H10453" s="1">
        <v>46133.672118055547</v>
      </c>
      <c r="I10453" t="b">
        <v>0</v>
      </c>
      <c r="J10453" t="b">
        <v>0</v>
      </c>
      <c r="K10453" t="s">
        <v>40</v>
      </c>
      <c r="L10453" t="s">
        <v>60</v>
      </c>
      <c r="M10453">
        <v>72500</v>
      </c>
      <c r="N10453"/>
      <c r="O10453" t="s">
        <v>17713</v>
      </c>
      <c r="P10453" t="s">
        <v>7770</v>
      </c>
    </row>
    <row r="10454" spans="1:16" x14ac:dyDescent="0.25">
      <c r="A10454" t="s">
        <v>0</v>
      </c>
      <c r="B10454" t="s">
        <v>2013</v>
      </c>
      <c r="C10454" t="s">
        <v>4224</v>
      </c>
      <c r="D10454" t="s">
        <v>4346</v>
      </c>
      <c r="E10454" t="s">
        <v>59</v>
      </c>
      <c r="F10454" t="b">
        <v>0</v>
      </c>
      <c r="G10454" t="s">
        <v>65</v>
      </c>
      <c r="H10454" s="1">
        <v>46133.710138888891</v>
      </c>
      <c r="I10454" t="b">
        <v>0</v>
      </c>
      <c r="J10454" t="b">
        <v>1</v>
      </c>
      <c r="K10454" t="s">
        <v>41</v>
      </c>
      <c r="L10454" t="s">
        <v>60</v>
      </c>
      <c r="M10454">
        <v>62500</v>
      </c>
      <c r="N10454"/>
      <c r="O10454" t="s">
        <v>20176</v>
      </c>
    </row>
    <row r="10455" spans="1:16" x14ac:dyDescent="0.25">
      <c r="A10455" t="s">
        <v>0</v>
      </c>
      <c r="B10455" t="s">
        <v>20177</v>
      </c>
      <c r="C10455" t="s">
        <v>336</v>
      </c>
      <c r="D10455" t="s">
        <v>4526</v>
      </c>
      <c r="E10455" t="s">
        <v>59</v>
      </c>
      <c r="F10455" t="b">
        <v>0</v>
      </c>
      <c r="G10455" t="s">
        <v>65</v>
      </c>
      <c r="H10455" s="1">
        <v>46133.710150462961</v>
      </c>
      <c r="I10455" t="b">
        <v>0</v>
      </c>
      <c r="J10455" t="b">
        <v>0</v>
      </c>
      <c r="K10455" t="s">
        <v>41</v>
      </c>
      <c r="L10455" t="s">
        <v>60</v>
      </c>
      <c r="M10455">
        <v>98165.5</v>
      </c>
      <c r="N10455"/>
      <c r="O10455" t="s">
        <v>8936</v>
      </c>
    </row>
    <row r="10456" spans="1:16" x14ac:dyDescent="0.25">
      <c r="A10456" t="s">
        <v>0</v>
      </c>
      <c r="B10456" t="s">
        <v>20178</v>
      </c>
      <c r="C10456" t="s">
        <v>2798</v>
      </c>
      <c r="D10456" t="s">
        <v>5860</v>
      </c>
      <c r="E10456" t="s">
        <v>59</v>
      </c>
      <c r="F10456" t="b">
        <v>0</v>
      </c>
      <c r="G10456" t="s">
        <v>65</v>
      </c>
      <c r="H10456" s="1">
        <v>46133.710150462961</v>
      </c>
      <c r="I10456" t="b">
        <v>0</v>
      </c>
      <c r="J10456" t="b">
        <v>0</v>
      </c>
      <c r="K10456" t="s">
        <v>41</v>
      </c>
      <c r="L10456" t="s">
        <v>60</v>
      </c>
      <c r="M10456">
        <v>75000</v>
      </c>
      <c r="N10456"/>
      <c r="O10456" t="s">
        <v>20179</v>
      </c>
      <c r="P10456" t="s">
        <v>20180</v>
      </c>
    </row>
    <row r="10457" spans="1:16" x14ac:dyDescent="0.25">
      <c r="A10457" t="s">
        <v>0</v>
      </c>
      <c r="B10457" t="s">
        <v>20181</v>
      </c>
      <c r="C10457" t="s">
        <v>20182</v>
      </c>
      <c r="D10457" t="s">
        <v>4526</v>
      </c>
      <c r="E10457" t="s">
        <v>88</v>
      </c>
      <c r="F10457" t="b">
        <v>0</v>
      </c>
      <c r="G10457" t="s">
        <v>77</v>
      </c>
      <c r="H10457" s="1">
        <v>46133.710162037038</v>
      </c>
      <c r="I10457" t="b">
        <v>0</v>
      </c>
      <c r="J10457" t="b">
        <v>0</v>
      </c>
      <c r="K10457" t="s">
        <v>41</v>
      </c>
      <c r="L10457" t="s">
        <v>74</v>
      </c>
      <c r="M10457"/>
      <c r="N10457">
        <v>31</v>
      </c>
      <c r="O10457" t="s">
        <v>14196</v>
      </c>
      <c r="P10457" t="s">
        <v>945</v>
      </c>
    </row>
    <row r="10458" spans="1:16" x14ac:dyDescent="0.25">
      <c r="A10458" t="s">
        <v>0</v>
      </c>
      <c r="B10458" t="s">
        <v>20183</v>
      </c>
      <c r="C10458" t="s">
        <v>319</v>
      </c>
      <c r="D10458" t="s">
        <v>4346</v>
      </c>
      <c r="E10458" t="s">
        <v>88</v>
      </c>
      <c r="F10458" t="b">
        <v>0</v>
      </c>
      <c r="G10458" t="s">
        <v>65</v>
      </c>
      <c r="H10458" s="1">
        <v>46133.710173611107</v>
      </c>
      <c r="I10458" t="b">
        <v>0</v>
      </c>
      <c r="J10458" t="b">
        <v>1</v>
      </c>
      <c r="K10458" t="s">
        <v>41</v>
      </c>
      <c r="L10458" t="s">
        <v>74</v>
      </c>
      <c r="M10458"/>
      <c r="N10458">
        <v>57.3</v>
      </c>
      <c r="O10458" t="s">
        <v>7776</v>
      </c>
      <c r="P10458" t="s">
        <v>20184</v>
      </c>
    </row>
    <row r="10459" spans="1:16" x14ac:dyDescent="0.25">
      <c r="A10459" t="s">
        <v>0</v>
      </c>
      <c r="B10459" t="s">
        <v>20185</v>
      </c>
      <c r="C10459" t="s">
        <v>200</v>
      </c>
      <c r="D10459" t="s">
        <v>2360</v>
      </c>
      <c r="E10459" t="s">
        <v>59</v>
      </c>
      <c r="F10459" t="b">
        <v>0</v>
      </c>
      <c r="G10459" t="s">
        <v>65</v>
      </c>
      <c r="H10459" s="1">
        <v>46133.710185185177</v>
      </c>
      <c r="I10459" t="b">
        <v>0</v>
      </c>
      <c r="J10459" t="b">
        <v>0</v>
      </c>
      <c r="K10459" t="s">
        <v>41</v>
      </c>
      <c r="L10459" t="s">
        <v>74</v>
      </c>
      <c r="M10459"/>
      <c r="N10459">
        <v>22</v>
      </c>
      <c r="O10459" t="s">
        <v>20186</v>
      </c>
      <c r="P10459" t="s">
        <v>6393</v>
      </c>
    </row>
    <row r="10460" spans="1:16" x14ac:dyDescent="0.25">
      <c r="A10460" t="s">
        <v>5</v>
      </c>
      <c r="B10460" t="s">
        <v>20187</v>
      </c>
      <c r="C10460" t="s">
        <v>200</v>
      </c>
      <c r="D10460" t="s">
        <v>4526</v>
      </c>
      <c r="E10460" t="s">
        <v>59</v>
      </c>
      <c r="F10460" t="b">
        <v>0</v>
      </c>
      <c r="G10460" t="s">
        <v>65</v>
      </c>
      <c r="H10460" s="1">
        <v>46133.710196759261</v>
      </c>
      <c r="I10460" t="b">
        <v>0</v>
      </c>
      <c r="J10460" t="b">
        <v>1</v>
      </c>
      <c r="K10460" t="s">
        <v>41</v>
      </c>
      <c r="L10460" t="s">
        <v>60</v>
      </c>
      <c r="M10460">
        <v>160000</v>
      </c>
      <c r="N10460"/>
      <c r="O10460" t="s">
        <v>20188</v>
      </c>
      <c r="P10460" t="s">
        <v>1590</v>
      </c>
    </row>
    <row r="10461" spans="1:16" x14ac:dyDescent="0.25">
      <c r="A10461" t="s">
        <v>2</v>
      </c>
      <c r="B10461" t="s">
        <v>158</v>
      </c>
      <c r="C10461" t="s">
        <v>3452</v>
      </c>
      <c r="D10461" t="s">
        <v>4346</v>
      </c>
      <c r="E10461" t="s">
        <v>59</v>
      </c>
      <c r="F10461" t="b">
        <v>0</v>
      </c>
      <c r="G10461" t="s">
        <v>65</v>
      </c>
      <c r="H10461" s="1">
        <v>46133.711180555547</v>
      </c>
      <c r="I10461" t="b">
        <v>0</v>
      </c>
      <c r="J10461" t="b">
        <v>1</v>
      </c>
      <c r="K10461" t="s">
        <v>41</v>
      </c>
      <c r="L10461" t="s">
        <v>60</v>
      </c>
      <c r="M10461">
        <v>180000</v>
      </c>
      <c r="N10461"/>
      <c r="O10461" t="s">
        <v>20189</v>
      </c>
      <c r="P10461" t="s">
        <v>20190</v>
      </c>
    </row>
    <row r="10462" spans="1:16" x14ac:dyDescent="0.25">
      <c r="A10462" t="s">
        <v>2</v>
      </c>
      <c r="B10462" t="s">
        <v>1236</v>
      </c>
      <c r="C10462" t="s">
        <v>330</v>
      </c>
      <c r="D10462" t="s">
        <v>2360</v>
      </c>
      <c r="E10462" t="s">
        <v>836</v>
      </c>
      <c r="F10462" t="b">
        <v>0</v>
      </c>
      <c r="G10462" t="s">
        <v>41</v>
      </c>
      <c r="H10462" s="1">
        <v>46133.712245370371</v>
      </c>
      <c r="I10462" t="b">
        <v>0</v>
      </c>
      <c r="J10462" t="b">
        <v>0</v>
      </c>
      <c r="K10462" t="s">
        <v>41</v>
      </c>
      <c r="L10462" t="s">
        <v>74</v>
      </c>
      <c r="M10462"/>
      <c r="N10462">
        <v>21</v>
      </c>
      <c r="O10462" t="s">
        <v>20191</v>
      </c>
      <c r="P10462" t="s">
        <v>4263</v>
      </c>
    </row>
    <row r="10463" spans="1:16" x14ac:dyDescent="0.25">
      <c r="A10463" t="s">
        <v>1</v>
      </c>
      <c r="B10463" t="s">
        <v>20192</v>
      </c>
      <c r="C10463" t="s">
        <v>76</v>
      </c>
      <c r="D10463" t="s">
        <v>4346</v>
      </c>
      <c r="E10463" t="s">
        <v>59</v>
      </c>
      <c r="F10463" t="b">
        <v>1</v>
      </c>
      <c r="G10463" t="s">
        <v>89</v>
      </c>
      <c r="H10463" s="1">
        <v>46133.712326388893</v>
      </c>
      <c r="I10463" t="b">
        <v>1</v>
      </c>
      <c r="J10463" t="b">
        <v>0</v>
      </c>
      <c r="K10463" t="s">
        <v>41</v>
      </c>
      <c r="L10463" t="s">
        <v>74</v>
      </c>
      <c r="M10463"/>
      <c r="N10463">
        <v>72.5</v>
      </c>
      <c r="O10463" t="s">
        <v>20193</v>
      </c>
      <c r="P10463" t="s">
        <v>714</v>
      </c>
    </row>
    <row r="10464" spans="1:16" x14ac:dyDescent="0.25">
      <c r="A10464" t="s">
        <v>1</v>
      </c>
      <c r="B10464" t="s">
        <v>20194</v>
      </c>
      <c r="C10464" t="s">
        <v>40</v>
      </c>
      <c r="D10464" t="s">
        <v>5532</v>
      </c>
      <c r="E10464" t="s">
        <v>59</v>
      </c>
      <c r="F10464" t="b">
        <v>0</v>
      </c>
      <c r="G10464" t="s">
        <v>40</v>
      </c>
      <c r="H10464" s="1">
        <v>46133.71371527778</v>
      </c>
      <c r="I10464" t="b">
        <v>1</v>
      </c>
      <c r="J10464" t="b">
        <v>0</v>
      </c>
      <c r="K10464" t="s">
        <v>40</v>
      </c>
      <c r="L10464" t="s">
        <v>60</v>
      </c>
      <c r="M10464">
        <v>130000</v>
      </c>
      <c r="N10464"/>
      <c r="O10464" t="s">
        <v>20195</v>
      </c>
      <c r="P10464" t="s">
        <v>20196</v>
      </c>
    </row>
    <row r="10465" spans="1:16" x14ac:dyDescent="0.25">
      <c r="A10465" t="s">
        <v>3</v>
      </c>
      <c r="B10465" t="s">
        <v>3040</v>
      </c>
      <c r="C10465" t="s">
        <v>3907</v>
      </c>
      <c r="D10465" t="s">
        <v>4526</v>
      </c>
      <c r="E10465" t="s">
        <v>59</v>
      </c>
      <c r="F10465" t="b">
        <v>0</v>
      </c>
      <c r="G10465" t="s">
        <v>68</v>
      </c>
      <c r="H10465" s="1">
        <v>46133.751828703702</v>
      </c>
      <c r="I10465" t="b">
        <v>1</v>
      </c>
      <c r="J10465" t="b">
        <v>0</v>
      </c>
      <c r="K10465" t="s">
        <v>41</v>
      </c>
      <c r="L10465" t="s">
        <v>74</v>
      </c>
      <c r="M10465"/>
      <c r="N10465">
        <v>25</v>
      </c>
      <c r="O10465" t="s">
        <v>20197</v>
      </c>
      <c r="P10465" t="s">
        <v>219</v>
      </c>
    </row>
    <row r="10466" spans="1:16" x14ac:dyDescent="0.25">
      <c r="A10466" t="s">
        <v>5</v>
      </c>
      <c r="B10466" t="s">
        <v>5</v>
      </c>
      <c r="C10466" t="s">
        <v>20032</v>
      </c>
      <c r="D10466" t="s">
        <v>4346</v>
      </c>
      <c r="F10466" t="b">
        <v>0</v>
      </c>
      <c r="G10466" t="s">
        <v>89</v>
      </c>
      <c r="H10466" s="1">
        <v>46133.754050925927</v>
      </c>
      <c r="I10466" t="b">
        <v>1</v>
      </c>
      <c r="J10466" t="b">
        <v>1</v>
      </c>
      <c r="K10466" t="s">
        <v>41</v>
      </c>
      <c r="L10466" t="s">
        <v>74</v>
      </c>
      <c r="M10466"/>
      <c r="N10466">
        <v>69.08</v>
      </c>
      <c r="O10466" t="s">
        <v>20198</v>
      </c>
      <c r="P10466" t="s">
        <v>20199</v>
      </c>
    </row>
    <row r="10467" spans="1:16" x14ac:dyDescent="0.25">
      <c r="A10467" t="s">
        <v>5</v>
      </c>
      <c r="B10467" t="s">
        <v>20200</v>
      </c>
      <c r="C10467" t="s">
        <v>40</v>
      </c>
      <c r="D10467" t="s">
        <v>4526</v>
      </c>
      <c r="E10467" t="s">
        <v>59</v>
      </c>
      <c r="F10467" t="b">
        <v>0</v>
      </c>
      <c r="G10467" t="s">
        <v>40</v>
      </c>
      <c r="H10467" s="1">
        <v>46133.75545138889</v>
      </c>
      <c r="I10467" t="b">
        <v>1</v>
      </c>
      <c r="J10467" t="b">
        <v>0</v>
      </c>
      <c r="K10467" t="s">
        <v>40</v>
      </c>
      <c r="L10467" t="s">
        <v>60</v>
      </c>
      <c r="M10467">
        <v>150000</v>
      </c>
      <c r="N10467"/>
      <c r="O10467" t="s">
        <v>127</v>
      </c>
      <c r="P10467" t="s">
        <v>763</v>
      </c>
    </row>
    <row r="10468" spans="1:16" x14ac:dyDescent="0.25">
      <c r="A10468" t="s">
        <v>0</v>
      </c>
      <c r="B10468" t="s">
        <v>1687</v>
      </c>
      <c r="C10468" t="s">
        <v>370</v>
      </c>
      <c r="D10468" t="s">
        <v>4526</v>
      </c>
      <c r="E10468" t="s">
        <v>88</v>
      </c>
      <c r="F10468" t="b">
        <v>0</v>
      </c>
      <c r="G10468" t="s">
        <v>65</v>
      </c>
      <c r="H10468" s="1">
        <v>46133.79347222222</v>
      </c>
      <c r="I10468" t="b">
        <v>0</v>
      </c>
      <c r="J10468" t="b">
        <v>0</v>
      </c>
      <c r="K10468" t="s">
        <v>41</v>
      </c>
      <c r="L10468" t="s">
        <v>74</v>
      </c>
      <c r="M10468"/>
      <c r="N10468">
        <v>32.5</v>
      </c>
      <c r="O10468" t="s">
        <v>1965</v>
      </c>
    </row>
    <row r="10469" spans="1:16" x14ac:dyDescent="0.25">
      <c r="A10469" t="s">
        <v>2</v>
      </c>
      <c r="B10469" t="s">
        <v>20201</v>
      </c>
      <c r="C10469" t="s">
        <v>172</v>
      </c>
      <c r="D10469" t="s">
        <v>4526</v>
      </c>
      <c r="E10469" t="s">
        <v>88</v>
      </c>
      <c r="F10469" t="b">
        <v>0</v>
      </c>
      <c r="G10469" t="s">
        <v>68</v>
      </c>
      <c r="H10469" s="1">
        <v>46133.835138888891</v>
      </c>
      <c r="I10469" t="b">
        <v>0</v>
      </c>
      <c r="J10469" t="b">
        <v>0</v>
      </c>
      <c r="K10469" t="s">
        <v>41</v>
      </c>
      <c r="L10469" t="s">
        <v>74</v>
      </c>
      <c r="M10469"/>
      <c r="N10469">
        <v>47.5</v>
      </c>
      <c r="O10469" t="s">
        <v>3077</v>
      </c>
    </row>
    <row r="10470" spans="1:16" x14ac:dyDescent="0.25">
      <c r="A10470" t="s">
        <v>2</v>
      </c>
      <c r="B10470" t="s">
        <v>851</v>
      </c>
      <c r="C10470" t="s">
        <v>427</v>
      </c>
      <c r="D10470" t="s">
        <v>4756</v>
      </c>
      <c r="E10470" t="s">
        <v>59</v>
      </c>
      <c r="F10470" t="b">
        <v>0</v>
      </c>
      <c r="G10470" t="s">
        <v>65</v>
      </c>
      <c r="H10470" s="1">
        <v>46133.835138888891</v>
      </c>
      <c r="I10470" t="b">
        <v>0</v>
      </c>
      <c r="J10470" t="b">
        <v>1</v>
      </c>
      <c r="K10470" t="s">
        <v>41</v>
      </c>
      <c r="L10470" t="s">
        <v>60</v>
      </c>
      <c r="M10470">
        <v>142000</v>
      </c>
      <c r="N10470"/>
      <c r="O10470" t="s">
        <v>20202</v>
      </c>
      <c r="P10470" t="s">
        <v>2392</v>
      </c>
    </row>
    <row r="10471" spans="1:16" x14ac:dyDescent="0.25">
      <c r="A10471" t="s">
        <v>3</v>
      </c>
      <c r="B10471" t="s">
        <v>4116</v>
      </c>
      <c r="C10471" t="s">
        <v>1107</v>
      </c>
      <c r="D10471" t="s">
        <v>2360</v>
      </c>
      <c r="E10471" t="s">
        <v>59</v>
      </c>
      <c r="F10471" t="b">
        <v>0</v>
      </c>
      <c r="G10471" t="s">
        <v>77</v>
      </c>
      <c r="H10471" s="1">
        <v>46133.835138888891</v>
      </c>
      <c r="I10471" t="b">
        <v>0</v>
      </c>
      <c r="J10471" t="b">
        <v>0</v>
      </c>
      <c r="K10471" t="s">
        <v>41</v>
      </c>
      <c r="L10471" t="s">
        <v>60</v>
      </c>
      <c r="M10471">
        <v>135000</v>
      </c>
      <c r="N10471"/>
      <c r="O10471" t="s">
        <v>20203</v>
      </c>
      <c r="P10471" t="s">
        <v>20204</v>
      </c>
    </row>
    <row r="10472" spans="1:16" x14ac:dyDescent="0.25">
      <c r="A10472" t="s">
        <v>3</v>
      </c>
      <c r="B10472" t="s">
        <v>286</v>
      </c>
      <c r="C10472" t="s">
        <v>3907</v>
      </c>
      <c r="D10472" t="s">
        <v>2360</v>
      </c>
      <c r="E10472" t="s">
        <v>59</v>
      </c>
      <c r="F10472" t="b">
        <v>0</v>
      </c>
      <c r="G10472" t="s">
        <v>68</v>
      </c>
      <c r="H10472" s="1">
        <v>46133.835162037038</v>
      </c>
      <c r="I10472" t="b">
        <v>0</v>
      </c>
      <c r="J10472" t="b">
        <v>0</v>
      </c>
      <c r="K10472" t="s">
        <v>41</v>
      </c>
      <c r="L10472" t="s">
        <v>60</v>
      </c>
      <c r="M10472">
        <v>87500</v>
      </c>
      <c r="N10472"/>
      <c r="O10472" t="s">
        <v>20205</v>
      </c>
      <c r="P10472" t="s">
        <v>3742</v>
      </c>
    </row>
    <row r="10473" spans="1:16" x14ac:dyDescent="0.25">
      <c r="A10473" t="s">
        <v>2</v>
      </c>
      <c r="B10473" t="s">
        <v>20206</v>
      </c>
      <c r="C10473" t="s">
        <v>3907</v>
      </c>
      <c r="D10473" t="s">
        <v>4346</v>
      </c>
      <c r="E10473" t="s">
        <v>59</v>
      </c>
      <c r="F10473" t="b">
        <v>0</v>
      </c>
      <c r="G10473" t="s">
        <v>68</v>
      </c>
      <c r="H10473" s="1">
        <v>46133.836180555547</v>
      </c>
      <c r="I10473" t="b">
        <v>0</v>
      </c>
      <c r="J10473" t="b">
        <v>1</v>
      </c>
      <c r="K10473" t="s">
        <v>41</v>
      </c>
      <c r="L10473" t="s">
        <v>60</v>
      </c>
      <c r="M10473">
        <v>70000</v>
      </c>
      <c r="N10473"/>
      <c r="O10473" t="s">
        <v>20207</v>
      </c>
    </row>
    <row r="10474" spans="1:16" x14ac:dyDescent="0.25">
      <c r="A10474" t="s">
        <v>3</v>
      </c>
      <c r="B10474" t="s">
        <v>2763</v>
      </c>
      <c r="C10474" t="s">
        <v>941</v>
      </c>
      <c r="D10474" t="s">
        <v>4526</v>
      </c>
      <c r="E10474" t="s">
        <v>59</v>
      </c>
      <c r="F10474" t="b">
        <v>0</v>
      </c>
      <c r="G10474" t="s">
        <v>65</v>
      </c>
      <c r="H10474" s="1">
        <v>46133.876805555563</v>
      </c>
      <c r="I10474" t="b">
        <v>0</v>
      </c>
      <c r="J10474" t="b">
        <v>1</v>
      </c>
      <c r="K10474" t="s">
        <v>41</v>
      </c>
      <c r="L10474" t="s">
        <v>60</v>
      </c>
      <c r="M10474">
        <v>103000</v>
      </c>
      <c r="N10474"/>
      <c r="O10474" t="s">
        <v>20208</v>
      </c>
      <c r="P10474" t="s">
        <v>20209</v>
      </c>
    </row>
    <row r="10475" spans="1:16" x14ac:dyDescent="0.25">
      <c r="A10475" t="s">
        <v>0</v>
      </c>
      <c r="B10475" t="s">
        <v>20210</v>
      </c>
      <c r="C10475" t="s">
        <v>190</v>
      </c>
      <c r="D10475" t="s">
        <v>4346</v>
      </c>
      <c r="E10475" t="s">
        <v>59</v>
      </c>
      <c r="F10475" t="b">
        <v>0</v>
      </c>
      <c r="G10475" t="s">
        <v>73</v>
      </c>
      <c r="H10475" s="1">
        <v>46133.876805555563</v>
      </c>
      <c r="I10475" t="b">
        <v>0</v>
      </c>
      <c r="J10475" t="b">
        <v>0</v>
      </c>
      <c r="K10475" t="s">
        <v>41</v>
      </c>
      <c r="L10475" t="s">
        <v>60</v>
      </c>
      <c r="M10475">
        <v>72030.399999999994</v>
      </c>
      <c r="N10475"/>
      <c r="O10475" t="s">
        <v>245</v>
      </c>
      <c r="P10475" t="s">
        <v>20211</v>
      </c>
    </row>
    <row r="10476" spans="1:16" x14ac:dyDescent="0.25">
      <c r="A10476" t="s">
        <v>0</v>
      </c>
      <c r="B10476" t="s">
        <v>20212</v>
      </c>
      <c r="C10476" t="s">
        <v>774</v>
      </c>
      <c r="D10476" t="s">
        <v>4346</v>
      </c>
      <c r="E10476" t="s">
        <v>132</v>
      </c>
      <c r="F10476" t="b">
        <v>0</v>
      </c>
      <c r="G10476" t="s">
        <v>77</v>
      </c>
      <c r="H10476" s="1">
        <v>46133.876805555563</v>
      </c>
      <c r="I10476" t="b">
        <v>0</v>
      </c>
      <c r="J10476" t="b">
        <v>0</v>
      </c>
      <c r="K10476" t="s">
        <v>41</v>
      </c>
      <c r="L10476" t="s">
        <v>74</v>
      </c>
      <c r="M10476"/>
      <c r="N10476">
        <v>23</v>
      </c>
      <c r="O10476" t="s">
        <v>20213</v>
      </c>
      <c r="P10476" t="s">
        <v>20214</v>
      </c>
    </row>
    <row r="10477" spans="1:16" x14ac:dyDescent="0.25">
      <c r="A10477" t="s">
        <v>3</v>
      </c>
      <c r="B10477" t="s">
        <v>3400</v>
      </c>
      <c r="C10477" t="s">
        <v>971</v>
      </c>
      <c r="D10477" t="s">
        <v>4346</v>
      </c>
      <c r="E10477" t="s">
        <v>59</v>
      </c>
      <c r="F10477" t="b">
        <v>0</v>
      </c>
      <c r="G10477" t="s">
        <v>68</v>
      </c>
      <c r="H10477" s="1">
        <v>46133.876828703702</v>
      </c>
      <c r="I10477" t="b">
        <v>0</v>
      </c>
      <c r="J10477" t="b">
        <v>0</v>
      </c>
      <c r="K10477" t="s">
        <v>41</v>
      </c>
      <c r="L10477" t="s">
        <v>74</v>
      </c>
      <c r="M10477"/>
      <c r="N10477">
        <v>28.614999999999998</v>
      </c>
      <c r="O10477" t="s">
        <v>20215</v>
      </c>
    </row>
    <row r="10478" spans="1:16" x14ac:dyDescent="0.25">
      <c r="A10478" t="s">
        <v>0</v>
      </c>
      <c r="B10478" t="s">
        <v>20216</v>
      </c>
      <c r="C10478" t="s">
        <v>1279</v>
      </c>
      <c r="D10478" t="s">
        <v>2360</v>
      </c>
      <c r="E10478" t="s">
        <v>59</v>
      </c>
      <c r="F10478" t="b">
        <v>0</v>
      </c>
      <c r="G10478" t="s">
        <v>68</v>
      </c>
      <c r="H10478" s="1">
        <v>46133.876851851863</v>
      </c>
      <c r="I10478" t="b">
        <v>1</v>
      </c>
      <c r="J10478" t="b">
        <v>1</v>
      </c>
      <c r="K10478" t="s">
        <v>41</v>
      </c>
      <c r="L10478" t="s">
        <v>74</v>
      </c>
      <c r="M10478"/>
      <c r="N10478">
        <v>23.484999999999999</v>
      </c>
      <c r="O10478" t="s">
        <v>12197</v>
      </c>
      <c r="P10478" t="s">
        <v>283</v>
      </c>
    </row>
    <row r="10479" spans="1:16" x14ac:dyDescent="0.25">
      <c r="A10479" t="s">
        <v>7</v>
      </c>
      <c r="B10479" t="s">
        <v>20217</v>
      </c>
      <c r="C10479" t="s">
        <v>76</v>
      </c>
      <c r="D10479" t="s">
        <v>4346</v>
      </c>
      <c r="E10479" t="s">
        <v>59</v>
      </c>
      <c r="F10479" t="b">
        <v>1</v>
      </c>
      <c r="G10479" t="s">
        <v>41</v>
      </c>
      <c r="H10479" s="1">
        <v>46133.877754629633</v>
      </c>
      <c r="I10479" t="b">
        <v>0</v>
      </c>
      <c r="J10479" t="b">
        <v>0</v>
      </c>
      <c r="K10479" t="s">
        <v>41</v>
      </c>
      <c r="L10479" t="s">
        <v>74</v>
      </c>
      <c r="M10479"/>
      <c r="N10479">
        <v>102</v>
      </c>
      <c r="O10479" t="s">
        <v>1382</v>
      </c>
      <c r="P10479" t="s">
        <v>20218</v>
      </c>
    </row>
    <row r="10480" spans="1:16" x14ac:dyDescent="0.25">
      <c r="A10480" t="s">
        <v>2</v>
      </c>
      <c r="B10480" t="s">
        <v>2</v>
      </c>
      <c r="C10480" t="s">
        <v>20219</v>
      </c>
      <c r="D10480" t="s">
        <v>4587</v>
      </c>
      <c r="E10480" t="s">
        <v>59</v>
      </c>
      <c r="F10480" t="b">
        <v>0</v>
      </c>
      <c r="G10480" t="s">
        <v>77</v>
      </c>
      <c r="H10480" s="1">
        <v>46133.877835648149</v>
      </c>
      <c r="I10480" t="b">
        <v>0</v>
      </c>
      <c r="J10480" t="b">
        <v>1</v>
      </c>
      <c r="K10480" t="s">
        <v>41</v>
      </c>
      <c r="L10480" t="s">
        <v>60</v>
      </c>
      <c r="M10480">
        <v>80000</v>
      </c>
      <c r="N10480"/>
      <c r="O10480" t="s">
        <v>20220</v>
      </c>
      <c r="P10480" t="s">
        <v>2629</v>
      </c>
    </row>
    <row r="10481" spans="1:16" x14ac:dyDescent="0.25">
      <c r="A10481" t="s">
        <v>2</v>
      </c>
      <c r="B10481" t="s">
        <v>2</v>
      </c>
      <c r="C10481" t="s">
        <v>20221</v>
      </c>
      <c r="D10481" t="s">
        <v>4526</v>
      </c>
      <c r="E10481" t="s">
        <v>59</v>
      </c>
      <c r="F10481" t="b">
        <v>0</v>
      </c>
      <c r="G10481" t="s">
        <v>65</v>
      </c>
      <c r="H10481" s="1">
        <v>46133.877881944441</v>
      </c>
      <c r="I10481" t="b">
        <v>0</v>
      </c>
      <c r="J10481" t="b">
        <v>1</v>
      </c>
      <c r="K10481" t="s">
        <v>41</v>
      </c>
      <c r="L10481" t="s">
        <v>60</v>
      </c>
      <c r="M10481">
        <v>88000</v>
      </c>
      <c r="N10481"/>
      <c r="O10481" t="s">
        <v>20222</v>
      </c>
      <c r="P10481" t="s">
        <v>20223</v>
      </c>
    </row>
    <row r="10482" spans="1:16" x14ac:dyDescent="0.25">
      <c r="A10482" t="s">
        <v>1</v>
      </c>
      <c r="B10482" t="s">
        <v>2211</v>
      </c>
      <c r="C10482" t="s">
        <v>2767</v>
      </c>
      <c r="D10482" t="s">
        <v>2360</v>
      </c>
      <c r="E10482" t="s">
        <v>59</v>
      </c>
      <c r="F10482" t="b">
        <v>0</v>
      </c>
      <c r="G10482" t="s">
        <v>89</v>
      </c>
      <c r="H10482" s="1">
        <v>46133.878993055558</v>
      </c>
      <c r="I10482" t="b">
        <v>1</v>
      </c>
      <c r="J10482" t="b">
        <v>0</v>
      </c>
      <c r="K10482" t="s">
        <v>41</v>
      </c>
      <c r="L10482" t="s">
        <v>74</v>
      </c>
      <c r="M10482"/>
      <c r="N10482">
        <v>71</v>
      </c>
      <c r="O10482" t="s">
        <v>20224</v>
      </c>
      <c r="P10482" t="s">
        <v>714</v>
      </c>
    </row>
    <row r="10483" spans="1:16" x14ac:dyDescent="0.25">
      <c r="A10483" t="s">
        <v>4</v>
      </c>
      <c r="B10483" t="s">
        <v>20225</v>
      </c>
      <c r="C10483" t="s">
        <v>353</v>
      </c>
      <c r="D10483" t="s">
        <v>4868</v>
      </c>
      <c r="E10483" t="s">
        <v>59</v>
      </c>
      <c r="F10483" t="b">
        <v>0</v>
      </c>
      <c r="G10483" t="s">
        <v>77</v>
      </c>
      <c r="H10483" s="1">
        <v>46133.879016203697</v>
      </c>
      <c r="I10483" t="b">
        <v>0</v>
      </c>
      <c r="J10483" t="b">
        <v>0</v>
      </c>
      <c r="K10483" t="s">
        <v>41</v>
      </c>
      <c r="L10483" t="s">
        <v>60</v>
      </c>
      <c r="M10483">
        <v>214000</v>
      </c>
      <c r="N10483"/>
      <c r="O10483" t="s">
        <v>14193</v>
      </c>
      <c r="P10483" t="s">
        <v>20226</v>
      </c>
    </row>
    <row r="10484" spans="1:16" x14ac:dyDescent="0.25">
      <c r="A10484" t="s">
        <v>3</v>
      </c>
      <c r="B10484" t="s">
        <v>20227</v>
      </c>
      <c r="C10484" t="s">
        <v>3510</v>
      </c>
      <c r="D10484" t="s">
        <v>4526</v>
      </c>
      <c r="E10484" t="s">
        <v>88</v>
      </c>
      <c r="F10484" t="b">
        <v>0</v>
      </c>
      <c r="G10484" t="s">
        <v>13</v>
      </c>
      <c r="H10484" s="1">
        <v>46133.879490740743</v>
      </c>
      <c r="I10484" t="b">
        <v>0</v>
      </c>
      <c r="J10484" t="b">
        <v>0</v>
      </c>
      <c r="K10484" t="s">
        <v>13</v>
      </c>
      <c r="L10484" t="s">
        <v>74</v>
      </c>
      <c r="M10484"/>
      <c r="N10484">
        <v>22.5</v>
      </c>
      <c r="O10484" t="s">
        <v>7357</v>
      </c>
      <c r="P10484" t="s">
        <v>3990</v>
      </c>
    </row>
    <row r="10485" spans="1:16" x14ac:dyDescent="0.25">
      <c r="A10485" t="s">
        <v>2</v>
      </c>
      <c r="B10485" t="s">
        <v>20228</v>
      </c>
      <c r="C10485" t="s">
        <v>76</v>
      </c>
      <c r="D10485" t="s">
        <v>4346</v>
      </c>
      <c r="E10485" t="s">
        <v>88</v>
      </c>
      <c r="F10485" t="b">
        <v>1</v>
      </c>
      <c r="G10485" t="s">
        <v>41</v>
      </c>
      <c r="H10485" s="1">
        <v>46133.920613425929</v>
      </c>
      <c r="I10485" t="b">
        <v>1</v>
      </c>
      <c r="J10485" t="b">
        <v>0</v>
      </c>
      <c r="K10485" t="s">
        <v>41</v>
      </c>
      <c r="L10485" t="s">
        <v>74</v>
      </c>
      <c r="M10485"/>
      <c r="N10485">
        <v>50</v>
      </c>
      <c r="O10485" t="s">
        <v>20229</v>
      </c>
      <c r="P10485" t="s">
        <v>20230</v>
      </c>
    </row>
    <row r="10486" spans="1:16" x14ac:dyDescent="0.25">
      <c r="A10486" t="s">
        <v>5</v>
      </c>
      <c r="B10486" t="s">
        <v>20231</v>
      </c>
      <c r="C10486" t="s">
        <v>112</v>
      </c>
      <c r="D10486" t="s">
        <v>4346</v>
      </c>
      <c r="E10486" t="s">
        <v>59</v>
      </c>
      <c r="F10486" t="b">
        <v>0</v>
      </c>
      <c r="G10486" t="s">
        <v>65</v>
      </c>
      <c r="H10486" s="1">
        <v>46133.920659722222</v>
      </c>
      <c r="I10486" t="b">
        <v>1</v>
      </c>
      <c r="J10486" t="b">
        <v>1</v>
      </c>
      <c r="K10486" t="s">
        <v>41</v>
      </c>
      <c r="L10486" t="s">
        <v>60</v>
      </c>
      <c r="M10486">
        <v>197500</v>
      </c>
      <c r="N10486"/>
      <c r="O10486" t="s">
        <v>1183</v>
      </c>
      <c r="P10486" t="s">
        <v>15737</v>
      </c>
    </row>
    <row r="10487" spans="1:16" x14ac:dyDescent="0.25">
      <c r="A10487" t="s">
        <v>5</v>
      </c>
      <c r="B10487" t="s">
        <v>20232</v>
      </c>
      <c r="C10487" t="s">
        <v>102</v>
      </c>
      <c r="D10487" t="s">
        <v>4346</v>
      </c>
      <c r="E10487" t="s">
        <v>59</v>
      </c>
      <c r="F10487" t="b">
        <v>0</v>
      </c>
      <c r="G10487" t="s">
        <v>77</v>
      </c>
      <c r="H10487" s="1">
        <v>46133.920729166668</v>
      </c>
      <c r="I10487" t="b">
        <v>1</v>
      </c>
      <c r="J10487" t="b">
        <v>1</v>
      </c>
      <c r="K10487" t="s">
        <v>41</v>
      </c>
      <c r="L10487" t="s">
        <v>60</v>
      </c>
      <c r="M10487">
        <v>182000</v>
      </c>
      <c r="N10487"/>
      <c r="O10487" t="s">
        <v>1183</v>
      </c>
      <c r="P10487" t="s">
        <v>20233</v>
      </c>
    </row>
    <row r="10488" spans="1:16" x14ac:dyDescent="0.25">
      <c r="A10488" t="s">
        <v>1</v>
      </c>
      <c r="B10488" t="s">
        <v>20234</v>
      </c>
      <c r="C10488" t="s">
        <v>76</v>
      </c>
      <c r="D10488" t="s">
        <v>4526</v>
      </c>
      <c r="E10488" t="s">
        <v>88</v>
      </c>
      <c r="F10488" t="b">
        <v>1</v>
      </c>
      <c r="G10488" t="s">
        <v>13</v>
      </c>
      <c r="H10488" s="1">
        <v>46133.921111111107</v>
      </c>
      <c r="I10488" t="b">
        <v>1</v>
      </c>
      <c r="J10488" t="b">
        <v>0</v>
      </c>
      <c r="K10488" t="s">
        <v>13</v>
      </c>
      <c r="L10488" t="s">
        <v>74</v>
      </c>
      <c r="M10488"/>
      <c r="N10488">
        <v>72.5</v>
      </c>
      <c r="O10488" t="s">
        <v>482</v>
      </c>
      <c r="P10488" t="s">
        <v>2809</v>
      </c>
    </row>
    <row r="10489" spans="1:16" x14ac:dyDescent="0.25">
      <c r="A10489" t="s">
        <v>1</v>
      </c>
      <c r="B10489" t="s">
        <v>20235</v>
      </c>
      <c r="C10489" t="s">
        <v>500</v>
      </c>
      <c r="D10489" t="s">
        <v>4526</v>
      </c>
      <c r="E10489" t="s">
        <v>88</v>
      </c>
      <c r="F10489" t="b">
        <v>0</v>
      </c>
      <c r="G10489" t="s">
        <v>13</v>
      </c>
      <c r="H10489" s="1">
        <v>46133.921180555553</v>
      </c>
      <c r="I10489" t="b">
        <v>1</v>
      </c>
      <c r="J10489" t="b">
        <v>0</v>
      </c>
      <c r="K10489" t="s">
        <v>13</v>
      </c>
      <c r="L10489" t="s">
        <v>74</v>
      </c>
      <c r="M10489"/>
      <c r="N10489">
        <v>46</v>
      </c>
      <c r="O10489" t="s">
        <v>8085</v>
      </c>
      <c r="P10489" t="s">
        <v>20236</v>
      </c>
    </row>
    <row r="10490" spans="1:16" x14ac:dyDescent="0.25">
      <c r="A10490" t="s">
        <v>2</v>
      </c>
      <c r="B10490" t="s">
        <v>158</v>
      </c>
      <c r="C10490" t="s">
        <v>559</v>
      </c>
      <c r="D10490" t="s">
        <v>4526</v>
      </c>
      <c r="E10490" t="s">
        <v>59</v>
      </c>
      <c r="F10490" t="b">
        <v>0</v>
      </c>
      <c r="G10490" t="s">
        <v>65</v>
      </c>
      <c r="H10490" s="1">
        <v>46133.960219907407</v>
      </c>
      <c r="I10490" t="b">
        <v>0</v>
      </c>
      <c r="J10490" t="b">
        <v>1</v>
      </c>
      <c r="K10490" t="s">
        <v>41</v>
      </c>
      <c r="L10490" t="s">
        <v>74</v>
      </c>
      <c r="M10490"/>
      <c r="N10490">
        <v>72.5</v>
      </c>
      <c r="O10490" t="s">
        <v>403</v>
      </c>
      <c r="P10490" t="s">
        <v>2436</v>
      </c>
    </row>
    <row r="10491" spans="1:16" x14ac:dyDescent="0.25">
      <c r="A10491" t="s">
        <v>1</v>
      </c>
      <c r="B10491" t="s">
        <v>20237</v>
      </c>
      <c r="C10491" t="s">
        <v>172</v>
      </c>
      <c r="D10491" t="s">
        <v>2360</v>
      </c>
      <c r="E10491" t="s">
        <v>59</v>
      </c>
      <c r="F10491" t="b">
        <v>0</v>
      </c>
      <c r="G10491" t="s">
        <v>77</v>
      </c>
      <c r="H10491" s="1">
        <v>46133.962476851862</v>
      </c>
      <c r="I10491" t="b">
        <v>1</v>
      </c>
      <c r="J10491" t="b">
        <v>0</v>
      </c>
      <c r="K10491" t="s">
        <v>41</v>
      </c>
      <c r="L10491" t="s">
        <v>60</v>
      </c>
      <c r="M10491">
        <v>190000</v>
      </c>
      <c r="N10491"/>
      <c r="O10491" t="s">
        <v>20238</v>
      </c>
      <c r="P10491" t="s">
        <v>20239</v>
      </c>
    </row>
    <row r="10492" spans="1:16" x14ac:dyDescent="0.25">
      <c r="A10492" t="s">
        <v>0</v>
      </c>
      <c r="B10492" t="s">
        <v>20240</v>
      </c>
      <c r="C10492" t="s">
        <v>112</v>
      </c>
      <c r="D10492" t="s">
        <v>4346</v>
      </c>
      <c r="E10492" t="s">
        <v>59</v>
      </c>
      <c r="F10492" t="b">
        <v>0</v>
      </c>
      <c r="G10492" t="s">
        <v>65</v>
      </c>
      <c r="H10492" s="1">
        <v>46134.001805555563</v>
      </c>
      <c r="I10492" t="b">
        <v>1</v>
      </c>
      <c r="J10492" t="b">
        <v>1</v>
      </c>
      <c r="K10492" t="s">
        <v>41</v>
      </c>
      <c r="L10492" t="s">
        <v>60</v>
      </c>
      <c r="M10492">
        <v>111375</v>
      </c>
      <c r="N10492"/>
      <c r="O10492" t="s">
        <v>1283</v>
      </c>
      <c r="P10492" t="s">
        <v>146</v>
      </c>
    </row>
    <row r="10493" spans="1:16" x14ac:dyDescent="0.25">
      <c r="A10493" t="s">
        <v>1</v>
      </c>
      <c r="B10493" t="s">
        <v>694</v>
      </c>
      <c r="C10493" t="s">
        <v>3125</v>
      </c>
      <c r="D10493" t="s">
        <v>2360</v>
      </c>
      <c r="E10493" t="s">
        <v>59</v>
      </c>
      <c r="F10493" t="b">
        <v>0</v>
      </c>
      <c r="G10493" t="s">
        <v>73</v>
      </c>
      <c r="H10493" s="1">
        <v>46134.001805555563</v>
      </c>
      <c r="I10493" t="b">
        <v>0</v>
      </c>
      <c r="J10493" t="b">
        <v>1</v>
      </c>
      <c r="K10493" t="s">
        <v>41</v>
      </c>
      <c r="L10493" t="s">
        <v>60</v>
      </c>
      <c r="M10493">
        <v>110000</v>
      </c>
      <c r="N10493"/>
      <c r="O10493" t="s">
        <v>20241</v>
      </c>
      <c r="P10493" t="s">
        <v>20242</v>
      </c>
    </row>
    <row r="10494" spans="1:16" x14ac:dyDescent="0.25">
      <c r="A10494" t="s">
        <v>0</v>
      </c>
      <c r="B10494" t="s">
        <v>20243</v>
      </c>
      <c r="C10494" t="s">
        <v>956</v>
      </c>
      <c r="D10494" t="s">
        <v>4346</v>
      </c>
      <c r="E10494" t="s">
        <v>59</v>
      </c>
      <c r="F10494" t="b">
        <v>0</v>
      </c>
      <c r="G10494" t="s">
        <v>68</v>
      </c>
      <c r="H10494" s="1">
        <v>46134.001805555563</v>
      </c>
      <c r="I10494" t="b">
        <v>0</v>
      </c>
      <c r="J10494" t="b">
        <v>1</v>
      </c>
      <c r="K10494" t="s">
        <v>41</v>
      </c>
      <c r="L10494" t="s">
        <v>60</v>
      </c>
      <c r="M10494">
        <v>119500</v>
      </c>
      <c r="N10494"/>
      <c r="O10494" t="s">
        <v>957</v>
      </c>
      <c r="P10494" t="s">
        <v>718</v>
      </c>
    </row>
    <row r="10495" spans="1:16" x14ac:dyDescent="0.25">
      <c r="A10495" t="s">
        <v>3</v>
      </c>
      <c r="B10495" t="s">
        <v>1257</v>
      </c>
      <c r="C10495" t="s">
        <v>545</v>
      </c>
      <c r="D10495" t="s">
        <v>4673</v>
      </c>
      <c r="E10495" t="s">
        <v>59</v>
      </c>
      <c r="F10495" t="b">
        <v>0</v>
      </c>
      <c r="G10495" t="s">
        <v>77</v>
      </c>
      <c r="H10495" s="1">
        <v>46134.001840277779</v>
      </c>
      <c r="I10495" t="b">
        <v>1</v>
      </c>
      <c r="J10495" t="b">
        <v>1</v>
      </c>
      <c r="K10495" t="s">
        <v>41</v>
      </c>
      <c r="L10495" t="s">
        <v>60</v>
      </c>
      <c r="M10495">
        <v>89601</v>
      </c>
      <c r="N10495"/>
      <c r="O10495" t="s">
        <v>20244</v>
      </c>
      <c r="P10495" t="s">
        <v>11068</v>
      </c>
    </row>
    <row r="10496" spans="1:16" x14ac:dyDescent="0.25">
      <c r="A10496" t="s">
        <v>0</v>
      </c>
      <c r="B10496" t="s">
        <v>20245</v>
      </c>
      <c r="C10496" t="s">
        <v>557</v>
      </c>
      <c r="D10496" t="s">
        <v>2360</v>
      </c>
      <c r="E10496" t="s">
        <v>59</v>
      </c>
      <c r="F10496" t="b">
        <v>0</v>
      </c>
      <c r="G10496" t="s">
        <v>65</v>
      </c>
      <c r="H10496" s="1">
        <v>46134.001863425918</v>
      </c>
      <c r="I10496" t="b">
        <v>0</v>
      </c>
      <c r="J10496" t="b">
        <v>0</v>
      </c>
      <c r="K10496" t="s">
        <v>41</v>
      </c>
      <c r="L10496" t="s">
        <v>60</v>
      </c>
      <c r="M10496">
        <v>98165.5</v>
      </c>
      <c r="N10496"/>
      <c r="O10496" t="s">
        <v>5140</v>
      </c>
    </row>
    <row r="10497" spans="1:16" x14ac:dyDescent="0.25">
      <c r="A10497" t="s">
        <v>3</v>
      </c>
      <c r="B10497" t="s">
        <v>20246</v>
      </c>
      <c r="C10497" t="s">
        <v>41</v>
      </c>
      <c r="D10497" t="s">
        <v>4515</v>
      </c>
      <c r="E10497" t="s">
        <v>59</v>
      </c>
      <c r="F10497" t="b">
        <v>0</v>
      </c>
      <c r="G10497" t="s">
        <v>41</v>
      </c>
      <c r="H10497" s="1">
        <v>46134.002824074072</v>
      </c>
      <c r="I10497" t="b">
        <v>0</v>
      </c>
      <c r="J10497" t="b">
        <v>0</v>
      </c>
      <c r="K10497" t="s">
        <v>41</v>
      </c>
      <c r="L10497" t="s">
        <v>60</v>
      </c>
      <c r="M10497">
        <v>80000</v>
      </c>
      <c r="N10497"/>
      <c r="O10497" t="s">
        <v>20247</v>
      </c>
      <c r="P10497" t="s">
        <v>146</v>
      </c>
    </row>
    <row r="10498" spans="1:16" x14ac:dyDescent="0.25">
      <c r="A10498" t="s">
        <v>1</v>
      </c>
      <c r="B10498" t="s">
        <v>629</v>
      </c>
      <c r="C10498" t="s">
        <v>598</v>
      </c>
      <c r="D10498" t="s">
        <v>4515</v>
      </c>
      <c r="E10498" t="s">
        <v>59</v>
      </c>
      <c r="F10498" t="b">
        <v>0</v>
      </c>
      <c r="G10498" t="s">
        <v>65</v>
      </c>
      <c r="H10498" s="1">
        <v>46134.002858796302</v>
      </c>
      <c r="I10498" t="b">
        <v>0</v>
      </c>
      <c r="J10498" t="b">
        <v>1</v>
      </c>
      <c r="K10498" t="s">
        <v>41</v>
      </c>
      <c r="L10498" t="s">
        <v>60</v>
      </c>
      <c r="M10498">
        <v>148000</v>
      </c>
      <c r="N10498"/>
      <c r="O10498" t="s">
        <v>676</v>
      </c>
      <c r="P10498" t="s">
        <v>20248</v>
      </c>
    </row>
    <row r="10499" spans="1:16" x14ac:dyDescent="0.25">
      <c r="A10499" t="s">
        <v>2</v>
      </c>
      <c r="B10499" t="s">
        <v>20249</v>
      </c>
      <c r="C10499" t="s">
        <v>76</v>
      </c>
      <c r="D10499" t="s">
        <v>18018</v>
      </c>
      <c r="E10499" t="s">
        <v>59</v>
      </c>
      <c r="F10499" t="b">
        <v>1</v>
      </c>
      <c r="G10499" t="s">
        <v>29</v>
      </c>
      <c r="H10499" s="1">
        <v>46134.003622685188</v>
      </c>
      <c r="I10499" t="b">
        <v>0</v>
      </c>
      <c r="J10499" t="b">
        <v>0</v>
      </c>
      <c r="K10499" t="s">
        <v>29</v>
      </c>
      <c r="L10499" t="s">
        <v>74</v>
      </c>
      <c r="M10499"/>
      <c r="N10499">
        <v>15</v>
      </c>
      <c r="O10499" t="s">
        <v>402</v>
      </c>
    </row>
    <row r="10500" spans="1:16" x14ac:dyDescent="0.25">
      <c r="A10500" t="s">
        <v>5</v>
      </c>
      <c r="B10500" t="s">
        <v>5</v>
      </c>
      <c r="C10500" t="s">
        <v>2897</v>
      </c>
      <c r="D10500" t="s">
        <v>4673</v>
      </c>
      <c r="E10500" t="s">
        <v>59</v>
      </c>
      <c r="F10500" t="b">
        <v>0</v>
      </c>
      <c r="G10500" t="s">
        <v>68</v>
      </c>
      <c r="H10500" s="1">
        <v>46134.003993055558</v>
      </c>
      <c r="I10500" t="b">
        <v>0</v>
      </c>
      <c r="J10500" t="b">
        <v>1</v>
      </c>
      <c r="K10500" t="s">
        <v>41</v>
      </c>
      <c r="L10500" t="s">
        <v>60</v>
      </c>
      <c r="M10500">
        <v>122000</v>
      </c>
      <c r="N10500"/>
      <c r="O10500" t="s">
        <v>322</v>
      </c>
      <c r="P10500" t="s">
        <v>16547</v>
      </c>
    </row>
    <row r="10501" spans="1:16" x14ac:dyDescent="0.25">
      <c r="A10501" t="s">
        <v>1</v>
      </c>
      <c r="B10501" t="s">
        <v>20250</v>
      </c>
      <c r="C10501" t="s">
        <v>112</v>
      </c>
      <c r="D10501" t="s">
        <v>4673</v>
      </c>
      <c r="E10501" t="s">
        <v>59</v>
      </c>
      <c r="F10501" t="b">
        <v>0</v>
      </c>
      <c r="G10501" t="s">
        <v>65</v>
      </c>
      <c r="H10501" s="1">
        <v>46134.003993055558</v>
      </c>
      <c r="I10501" t="b">
        <v>0</v>
      </c>
      <c r="J10501" t="b">
        <v>0</v>
      </c>
      <c r="K10501" t="s">
        <v>41</v>
      </c>
      <c r="L10501" t="s">
        <v>60</v>
      </c>
      <c r="M10501">
        <v>218531</v>
      </c>
      <c r="N10501"/>
      <c r="O10501" t="s">
        <v>2166</v>
      </c>
      <c r="P10501" t="s">
        <v>20251</v>
      </c>
    </row>
    <row r="10502" spans="1:16" x14ac:dyDescent="0.25">
      <c r="A10502" t="s">
        <v>5</v>
      </c>
      <c r="B10502" t="s">
        <v>20252</v>
      </c>
      <c r="C10502" t="s">
        <v>20253</v>
      </c>
      <c r="D10502" t="s">
        <v>4673</v>
      </c>
      <c r="E10502" t="s">
        <v>59</v>
      </c>
      <c r="F10502" t="b">
        <v>0</v>
      </c>
      <c r="G10502" t="s">
        <v>77</v>
      </c>
      <c r="H10502" s="1">
        <v>46134.003993055558</v>
      </c>
      <c r="I10502" t="b">
        <v>0</v>
      </c>
      <c r="J10502" t="b">
        <v>0</v>
      </c>
      <c r="K10502" t="s">
        <v>41</v>
      </c>
      <c r="L10502" t="s">
        <v>60</v>
      </c>
      <c r="M10502">
        <v>180000</v>
      </c>
      <c r="N10502"/>
      <c r="O10502" t="s">
        <v>14727</v>
      </c>
      <c r="P10502" t="s">
        <v>20254</v>
      </c>
    </row>
    <row r="10503" spans="1:16" x14ac:dyDescent="0.25">
      <c r="A10503" t="s">
        <v>1</v>
      </c>
      <c r="B10503" t="s">
        <v>594</v>
      </c>
      <c r="C10503" t="s">
        <v>93</v>
      </c>
      <c r="D10503" t="s">
        <v>4673</v>
      </c>
      <c r="E10503" t="s">
        <v>59</v>
      </c>
      <c r="F10503" t="b">
        <v>0</v>
      </c>
      <c r="G10503" t="s">
        <v>77</v>
      </c>
      <c r="H10503" s="1">
        <v>46134.00408564815</v>
      </c>
      <c r="I10503" t="b">
        <v>0</v>
      </c>
      <c r="J10503" t="b">
        <v>1</v>
      </c>
      <c r="K10503" t="s">
        <v>41</v>
      </c>
      <c r="L10503" t="s">
        <v>60</v>
      </c>
      <c r="M10503">
        <v>126750</v>
      </c>
      <c r="N10503"/>
      <c r="O10503" t="s">
        <v>195</v>
      </c>
      <c r="P10503" t="s">
        <v>15926</v>
      </c>
    </row>
    <row r="10504" spans="1:16" x14ac:dyDescent="0.25">
      <c r="A10504" t="s">
        <v>1</v>
      </c>
      <c r="B10504" t="s">
        <v>2211</v>
      </c>
      <c r="C10504" t="s">
        <v>2767</v>
      </c>
      <c r="D10504" t="s">
        <v>4346</v>
      </c>
      <c r="F10504" t="b">
        <v>0</v>
      </c>
      <c r="G10504" t="s">
        <v>77</v>
      </c>
      <c r="H10504" s="1">
        <v>46134.00409722222</v>
      </c>
      <c r="I10504" t="b">
        <v>1</v>
      </c>
      <c r="J10504" t="b">
        <v>0</v>
      </c>
      <c r="K10504" t="s">
        <v>41</v>
      </c>
      <c r="L10504" t="s">
        <v>74</v>
      </c>
      <c r="M10504"/>
      <c r="N10504">
        <v>71</v>
      </c>
      <c r="O10504" t="s">
        <v>20224</v>
      </c>
      <c r="P10504" t="s">
        <v>714</v>
      </c>
    </row>
    <row r="10505" spans="1:16" x14ac:dyDescent="0.25">
      <c r="A10505" t="s">
        <v>1</v>
      </c>
      <c r="B10505" t="s">
        <v>20255</v>
      </c>
      <c r="C10505" t="s">
        <v>5029</v>
      </c>
      <c r="D10505" t="s">
        <v>3761</v>
      </c>
      <c r="E10505" t="s">
        <v>59</v>
      </c>
      <c r="F10505" t="b">
        <v>0</v>
      </c>
      <c r="G10505" t="s">
        <v>40</v>
      </c>
      <c r="H10505" s="1">
        <v>46134.005381944437</v>
      </c>
      <c r="I10505" t="b">
        <v>0</v>
      </c>
      <c r="J10505" t="b">
        <v>0</v>
      </c>
      <c r="K10505" t="s">
        <v>40</v>
      </c>
      <c r="L10505" t="s">
        <v>60</v>
      </c>
      <c r="M10505">
        <v>58565.5</v>
      </c>
      <c r="N10505"/>
      <c r="O10505" t="s">
        <v>20256</v>
      </c>
    </row>
    <row r="10506" spans="1:16" x14ac:dyDescent="0.25">
      <c r="A10506" t="s">
        <v>3</v>
      </c>
      <c r="B10506" t="s">
        <v>20257</v>
      </c>
      <c r="C10506" t="s">
        <v>3764</v>
      </c>
      <c r="D10506" t="s">
        <v>2360</v>
      </c>
      <c r="E10506" t="s">
        <v>59</v>
      </c>
      <c r="F10506" t="b">
        <v>0</v>
      </c>
      <c r="G10506" t="s">
        <v>65</v>
      </c>
      <c r="H10506" s="1">
        <v>46134.043483796297</v>
      </c>
      <c r="I10506" t="b">
        <v>0</v>
      </c>
      <c r="J10506" t="b">
        <v>0</v>
      </c>
      <c r="K10506" t="s">
        <v>41</v>
      </c>
      <c r="L10506" t="s">
        <v>60</v>
      </c>
      <c r="M10506">
        <v>108000</v>
      </c>
      <c r="N10506"/>
      <c r="O10506" t="s">
        <v>2399</v>
      </c>
      <c r="P10506" t="s">
        <v>20258</v>
      </c>
    </row>
    <row r="10507" spans="1:16" x14ac:dyDescent="0.25">
      <c r="A10507" t="s">
        <v>0</v>
      </c>
      <c r="B10507" t="s">
        <v>1915</v>
      </c>
      <c r="C10507" t="s">
        <v>1002</v>
      </c>
      <c r="D10507" t="s">
        <v>5018</v>
      </c>
      <c r="E10507" t="s">
        <v>59</v>
      </c>
      <c r="F10507" t="b">
        <v>0</v>
      </c>
      <c r="G10507" t="s">
        <v>65</v>
      </c>
      <c r="H10507" s="1">
        <v>46134.251851851863</v>
      </c>
      <c r="I10507" t="b">
        <v>0</v>
      </c>
      <c r="J10507" t="b">
        <v>1</v>
      </c>
      <c r="K10507" t="s">
        <v>41</v>
      </c>
      <c r="L10507" t="s">
        <v>60</v>
      </c>
      <c r="M10507">
        <v>70000</v>
      </c>
      <c r="N10507"/>
      <c r="O10507" t="s">
        <v>20259</v>
      </c>
      <c r="P10507" t="s">
        <v>20260</v>
      </c>
    </row>
    <row r="10508" spans="1:16" x14ac:dyDescent="0.25">
      <c r="A10508" t="s">
        <v>0</v>
      </c>
      <c r="B10508" t="s">
        <v>20240</v>
      </c>
      <c r="C10508" t="s">
        <v>112</v>
      </c>
      <c r="D10508" t="s">
        <v>9733</v>
      </c>
      <c r="E10508" t="s">
        <v>59</v>
      </c>
      <c r="F10508" t="b">
        <v>0</v>
      </c>
      <c r="G10508" t="s">
        <v>65</v>
      </c>
      <c r="H10508" s="1">
        <v>46134.251851851863</v>
      </c>
      <c r="I10508" t="b">
        <v>1</v>
      </c>
      <c r="J10508" t="b">
        <v>1</v>
      </c>
      <c r="K10508" t="s">
        <v>41</v>
      </c>
      <c r="L10508" t="s">
        <v>60</v>
      </c>
      <c r="M10508">
        <v>11150000000</v>
      </c>
      <c r="N10508"/>
      <c r="O10508" t="s">
        <v>1283</v>
      </c>
      <c r="P10508" t="s">
        <v>146</v>
      </c>
    </row>
    <row r="10509" spans="1:16" x14ac:dyDescent="0.25">
      <c r="A10509" t="s">
        <v>2</v>
      </c>
      <c r="B10509" t="s">
        <v>20261</v>
      </c>
      <c r="C10509" t="s">
        <v>420</v>
      </c>
      <c r="D10509" t="s">
        <v>4346</v>
      </c>
      <c r="E10509" t="s">
        <v>59</v>
      </c>
      <c r="F10509" t="b">
        <v>0</v>
      </c>
      <c r="G10509" t="s">
        <v>65</v>
      </c>
      <c r="H10509" s="1">
        <v>46134.252962962957</v>
      </c>
      <c r="I10509" t="b">
        <v>0</v>
      </c>
      <c r="J10509" t="b">
        <v>1</v>
      </c>
      <c r="K10509" t="s">
        <v>41</v>
      </c>
      <c r="L10509" t="s">
        <v>60</v>
      </c>
      <c r="M10509">
        <v>102000</v>
      </c>
      <c r="N10509"/>
      <c r="O10509" t="s">
        <v>3781</v>
      </c>
      <c r="P10509" t="s">
        <v>20262</v>
      </c>
    </row>
    <row r="10510" spans="1:16" x14ac:dyDescent="0.25">
      <c r="A10510" t="s">
        <v>5</v>
      </c>
      <c r="B10510" t="s">
        <v>20263</v>
      </c>
      <c r="C10510" t="s">
        <v>76</v>
      </c>
      <c r="D10510" t="s">
        <v>4622</v>
      </c>
      <c r="E10510" t="s">
        <v>59</v>
      </c>
      <c r="F10510" t="b">
        <v>1</v>
      </c>
      <c r="G10510" t="s">
        <v>89</v>
      </c>
      <c r="H10510" s="1">
        <v>46134.254131944443</v>
      </c>
      <c r="I10510" t="b">
        <v>1</v>
      </c>
      <c r="J10510" t="b">
        <v>1</v>
      </c>
      <c r="K10510" t="s">
        <v>41</v>
      </c>
      <c r="L10510" t="s">
        <v>60</v>
      </c>
      <c r="M10510">
        <v>10000</v>
      </c>
      <c r="N10510"/>
      <c r="O10510" t="s">
        <v>20264</v>
      </c>
      <c r="P10510" t="s">
        <v>20265</v>
      </c>
    </row>
    <row r="10511" spans="1:16" x14ac:dyDescent="0.25">
      <c r="A10511" t="s">
        <v>5</v>
      </c>
      <c r="B10511" t="s">
        <v>20266</v>
      </c>
      <c r="C10511" t="s">
        <v>162</v>
      </c>
      <c r="D10511" t="s">
        <v>4550</v>
      </c>
      <c r="E10511" t="s">
        <v>59</v>
      </c>
      <c r="F10511" t="b">
        <v>0</v>
      </c>
      <c r="G10511" t="s">
        <v>73</v>
      </c>
      <c r="H10511" s="1">
        <v>46134.254155092603</v>
      </c>
      <c r="I10511" t="b">
        <v>0</v>
      </c>
      <c r="J10511" t="b">
        <v>1</v>
      </c>
      <c r="K10511" t="s">
        <v>41</v>
      </c>
      <c r="L10511" t="s">
        <v>60</v>
      </c>
      <c r="M10511">
        <v>176500</v>
      </c>
      <c r="N10511"/>
      <c r="O10511" t="s">
        <v>3258</v>
      </c>
      <c r="P10511" t="s">
        <v>20267</v>
      </c>
    </row>
    <row r="10512" spans="1:16" x14ac:dyDescent="0.25">
      <c r="A10512" t="s">
        <v>3</v>
      </c>
      <c r="B10512" t="s">
        <v>20268</v>
      </c>
      <c r="C10512" t="s">
        <v>2524</v>
      </c>
      <c r="D10512" t="s">
        <v>16554</v>
      </c>
      <c r="E10512" t="s">
        <v>59</v>
      </c>
      <c r="F10512" t="b">
        <v>0</v>
      </c>
      <c r="G10512" t="s">
        <v>31</v>
      </c>
      <c r="H10512" s="1">
        <v>46134.295428240737</v>
      </c>
      <c r="I10512" t="b">
        <v>0</v>
      </c>
      <c r="J10512" t="b">
        <v>0</v>
      </c>
      <c r="K10512" t="s">
        <v>31</v>
      </c>
      <c r="L10512" t="s">
        <v>60</v>
      </c>
      <c r="M10512">
        <v>1</v>
      </c>
      <c r="N10512"/>
      <c r="O10512" t="s">
        <v>20269</v>
      </c>
      <c r="P10512" t="s">
        <v>20270</v>
      </c>
    </row>
    <row r="10513" spans="1:16" x14ac:dyDescent="0.25">
      <c r="A10513" t="s">
        <v>6</v>
      </c>
      <c r="B10513" t="s">
        <v>20271</v>
      </c>
      <c r="C10513" t="s">
        <v>1265</v>
      </c>
      <c r="D10513" t="s">
        <v>16554</v>
      </c>
      <c r="E10513" t="s">
        <v>59</v>
      </c>
      <c r="F10513" t="b">
        <v>0</v>
      </c>
      <c r="G10513" t="s">
        <v>31</v>
      </c>
      <c r="H10513" s="1">
        <v>46134.295428240737</v>
      </c>
      <c r="I10513" t="b">
        <v>1</v>
      </c>
      <c r="J10513" t="b">
        <v>0</v>
      </c>
      <c r="K10513" t="s">
        <v>31</v>
      </c>
      <c r="L10513" t="s">
        <v>60</v>
      </c>
      <c r="M10513">
        <v>1</v>
      </c>
      <c r="N10513"/>
      <c r="O10513" t="s">
        <v>20272</v>
      </c>
      <c r="P10513" t="s">
        <v>1420</v>
      </c>
    </row>
    <row r="10514" spans="1:16" x14ac:dyDescent="0.25">
      <c r="A10514" t="s">
        <v>5</v>
      </c>
      <c r="B10514" t="s">
        <v>20273</v>
      </c>
      <c r="C10514" t="s">
        <v>20274</v>
      </c>
      <c r="D10514" t="s">
        <v>16554</v>
      </c>
      <c r="E10514" t="s">
        <v>59</v>
      </c>
      <c r="F10514" t="b">
        <v>0</v>
      </c>
      <c r="G10514" t="s">
        <v>31</v>
      </c>
      <c r="H10514" s="1">
        <v>46134.296932870369</v>
      </c>
      <c r="I10514" t="b">
        <v>0</v>
      </c>
      <c r="J10514" t="b">
        <v>0</v>
      </c>
      <c r="K10514" t="s">
        <v>31</v>
      </c>
      <c r="L10514" t="s">
        <v>60</v>
      </c>
      <c r="M10514">
        <v>1</v>
      </c>
      <c r="N10514"/>
      <c r="O10514" t="s">
        <v>20275</v>
      </c>
      <c r="P10514" t="s">
        <v>2503</v>
      </c>
    </row>
    <row r="10515" spans="1:16" x14ac:dyDescent="0.25">
      <c r="A10515" t="s">
        <v>1</v>
      </c>
      <c r="B10515" t="s">
        <v>2964</v>
      </c>
      <c r="C10515" t="s">
        <v>20276</v>
      </c>
      <c r="D10515" t="s">
        <v>17068</v>
      </c>
      <c r="E10515" t="s">
        <v>59</v>
      </c>
      <c r="F10515" t="b">
        <v>0</v>
      </c>
      <c r="G10515" t="s">
        <v>40</v>
      </c>
      <c r="H10515" s="1">
        <v>46134.297337962962</v>
      </c>
      <c r="I10515" t="b">
        <v>1</v>
      </c>
      <c r="J10515" t="b">
        <v>0</v>
      </c>
      <c r="K10515" t="s">
        <v>40</v>
      </c>
      <c r="L10515" t="s">
        <v>60</v>
      </c>
      <c r="M10515">
        <v>44007</v>
      </c>
      <c r="N10515"/>
      <c r="O10515" t="s">
        <v>772</v>
      </c>
    </row>
    <row r="10516" spans="1:16" x14ac:dyDescent="0.25">
      <c r="A10516" t="s">
        <v>2</v>
      </c>
      <c r="B10516" t="s">
        <v>16309</v>
      </c>
      <c r="C10516" t="s">
        <v>326</v>
      </c>
      <c r="D10516" t="s">
        <v>4346</v>
      </c>
      <c r="E10516" t="s">
        <v>59</v>
      </c>
      <c r="F10516" t="b">
        <v>0</v>
      </c>
      <c r="G10516" t="s">
        <v>77</v>
      </c>
      <c r="H10516" s="1">
        <v>46134.336261574077</v>
      </c>
      <c r="I10516" t="b">
        <v>0</v>
      </c>
      <c r="J10516" t="b">
        <v>1</v>
      </c>
      <c r="K10516" t="s">
        <v>41</v>
      </c>
      <c r="L10516" t="s">
        <v>60</v>
      </c>
      <c r="M10516">
        <v>174500</v>
      </c>
      <c r="N10516"/>
      <c r="O10516" t="s">
        <v>1183</v>
      </c>
      <c r="P10516" t="s">
        <v>12956</v>
      </c>
    </row>
    <row r="10517" spans="1:16" x14ac:dyDescent="0.25">
      <c r="A10517" t="s">
        <v>2</v>
      </c>
      <c r="B10517" t="s">
        <v>20277</v>
      </c>
      <c r="C10517" t="s">
        <v>112</v>
      </c>
      <c r="D10517" t="s">
        <v>4346</v>
      </c>
      <c r="E10517" t="s">
        <v>59</v>
      </c>
      <c r="F10517" t="b">
        <v>0</v>
      </c>
      <c r="G10517" t="s">
        <v>65</v>
      </c>
      <c r="H10517" s="1">
        <v>46134.336273148147</v>
      </c>
      <c r="I10517" t="b">
        <v>0</v>
      </c>
      <c r="J10517" t="b">
        <v>1</v>
      </c>
      <c r="K10517" t="s">
        <v>41</v>
      </c>
      <c r="L10517" t="s">
        <v>60</v>
      </c>
      <c r="M10517">
        <v>180500</v>
      </c>
      <c r="N10517"/>
      <c r="O10517" t="s">
        <v>1183</v>
      </c>
      <c r="P10517" t="s">
        <v>19359</v>
      </c>
    </row>
    <row r="10518" spans="1:16" x14ac:dyDescent="0.25">
      <c r="A10518" t="s">
        <v>1</v>
      </c>
      <c r="B10518" t="s">
        <v>20278</v>
      </c>
      <c r="C10518" t="s">
        <v>908</v>
      </c>
      <c r="D10518" t="s">
        <v>4346</v>
      </c>
      <c r="E10518" t="s">
        <v>59</v>
      </c>
      <c r="F10518" t="b">
        <v>0</v>
      </c>
      <c r="G10518" t="s">
        <v>77</v>
      </c>
      <c r="H10518" s="1">
        <v>46134.337569444448</v>
      </c>
      <c r="I10518" t="b">
        <v>1</v>
      </c>
      <c r="J10518" t="b">
        <v>1</v>
      </c>
      <c r="K10518" t="s">
        <v>41</v>
      </c>
      <c r="L10518" t="s">
        <v>60</v>
      </c>
      <c r="M10518">
        <v>155500</v>
      </c>
      <c r="N10518"/>
      <c r="O10518" t="s">
        <v>1183</v>
      </c>
      <c r="P10518" t="s">
        <v>1405</v>
      </c>
    </row>
    <row r="10519" spans="1:16" x14ac:dyDescent="0.25">
      <c r="A10519" t="s">
        <v>2</v>
      </c>
      <c r="B10519" t="s">
        <v>4256</v>
      </c>
      <c r="C10519" t="s">
        <v>5115</v>
      </c>
      <c r="D10519" t="s">
        <v>4587</v>
      </c>
      <c r="E10519" t="s">
        <v>59</v>
      </c>
      <c r="F10519" t="b">
        <v>0</v>
      </c>
      <c r="G10519" t="s">
        <v>40</v>
      </c>
      <c r="H10519" s="1">
        <v>46134.37903935185</v>
      </c>
      <c r="I10519" t="b">
        <v>0</v>
      </c>
      <c r="J10519" t="b">
        <v>0</v>
      </c>
      <c r="K10519" t="s">
        <v>40</v>
      </c>
      <c r="L10519" t="s">
        <v>60</v>
      </c>
      <c r="M10519">
        <v>67500</v>
      </c>
      <c r="N10519"/>
      <c r="O10519" t="s">
        <v>20279</v>
      </c>
      <c r="P10519" t="s">
        <v>20280</v>
      </c>
    </row>
    <row r="10520" spans="1:16" x14ac:dyDescent="0.25">
      <c r="A10520" t="s">
        <v>0</v>
      </c>
      <c r="B10520" t="s">
        <v>20281</v>
      </c>
      <c r="C10520" t="s">
        <v>3125</v>
      </c>
      <c r="D10520" t="s">
        <v>2360</v>
      </c>
      <c r="E10520" t="s">
        <v>59</v>
      </c>
      <c r="F10520" t="b">
        <v>0</v>
      </c>
      <c r="G10520" t="s">
        <v>73</v>
      </c>
      <c r="H10520" s="1">
        <v>46134.418506944443</v>
      </c>
      <c r="I10520" t="b">
        <v>0</v>
      </c>
      <c r="J10520" t="b">
        <v>1</v>
      </c>
      <c r="K10520" t="s">
        <v>41</v>
      </c>
      <c r="L10520" t="s">
        <v>60</v>
      </c>
      <c r="M10520">
        <v>117500</v>
      </c>
      <c r="N10520"/>
      <c r="O10520" t="s">
        <v>424</v>
      </c>
      <c r="P10520" t="s">
        <v>20282</v>
      </c>
    </row>
    <row r="10521" spans="1:16" x14ac:dyDescent="0.25">
      <c r="A10521" t="s">
        <v>0</v>
      </c>
      <c r="B10521" t="s">
        <v>20283</v>
      </c>
      <c r="C10521" t="s">
        <v>326</v>
      </c>
      <c r="D10521" t="s">
        <v>4526</v>
      </c>
      <c r="E10521" t="s">
        <v>59</v>
      </c>
      <c r="F10521" t="b">
        <v>0</v>
      </c>
      <c r="G10521" t="s">
        <v>77</v>
      </c>
      <c r="H10521" s="1">
        <v>46134.418506944443</v>
      </c>
      <c r="I10521" t="b">
        <v>0</v>
      </c>
      <c r="J10521" t="b">
        <v>1</v>
      </c>
      <c r="K10521" t="s">
        <v>41</v>
      </c>
      <c r="L10521" t="s">
        <v>74</v>
      </c>
      <c r="M10521"/>
      <c r="N10521">
        <v>32</v>
      </c>
      <c r="O10521" t="s">
        <v>768</v>
      </c>
    </row>
    <row r="10522" spans="1:16" x14ac:dyDescent="0.25">
      <c r="A10522" t="s">
        <v>0</v>
      </c>
      <c r="B10522" t="s">
        <v>1202</v>
      </c>
      <c r="C10522" t="s">
        <v>6290</v>
      </c>
      <c r="D10522" t="s">
        <v>2360</v>
      </c>
      <c r="E10522" t="s">
        <v>59</v>
      </c>
      <c r="F10522" t="b">
        <v>0</v>
      </c>
      <c r="G10522" t="s">
        <v>68</v>
      </c>
      <c r="H10522" s="1">
        <v>46134.41851851852</v>
      </c>
      <c r="I10522" t="b">
        <v>0</v>
      </c>
      <c r="J10522" t="b">
        <v>0</v>
      </c>
      <c r="K10522" t="s">
        <v>41</v>
      </c>
      <c r="L10522" t="s">
        <v>60</v>
      </c>
      <c r="M10522">
        <v>112500</v>
      </c>
      <c r="N10522"/>
      <c r="O10522" t="s">
        <v>17928</v>
      </c>
      <c r="P10522" t="s">
        <v>161</v>
      </c>
    </row>
    <row r="10523" spans="1:16" x14ac:dyDescent="0.25">
      <c r="A10523" t="s">
        <v>0</v>
      </c>
      <c r="B10523" t="s">
        <v>17920</v>
      </c>
      <c r="C10523" t="s">
        <v>3874</v>
      </c>
      <c r="D10523" t="s">
        <v>2360</v>
      </c>
      <c r="E10523" t="s">
        <v>59</v>
      </c>
      <c r="F10523" t="b">
        <v>0</v>
      </c>
      <c r="G10523" t="s">
        <v>77</v>
      </c>
      <c r="H10523" s="1">
        <v>46134.41851851852</v>
      </c>
      <c r="I10523" t="b">
        <v>0</v>
      </c>
      <c r="J10523" t="b">
        <v>1</v>
      </c>
      <c r="K10523" t="s">
        <v>41</v>
      </c>
      <c r="L10523" t="s">
        <v>60</v>
      </c>
      <c r="M10523">
        <v>87000</v>
      </c>
      <c r="N10523"/>
      <c r="O10523" t="s">
        <v>20284</v>
      </c>
      <c r="P10523" t="s">
        <v>17921</v>
      </c>
    </row>
    <row r="10524" spans="1:16" x14ac:dyDescent="0.25">
      <c r="A10524" t="s">
        <v>7</v>
      </c>
      <c r="B10524" t="s">
        <v>20285</v>
      </c>
      <c r="C10524" t="s">
        <v>17710</v>
      </c>
      <c r="D10524" t="s">
        <v>2360</v>
      </c>
      <c r="E10524" t="s">
        <v>59</v>
      </c>
      <c r="F10524" t="b">
        <v>0</v>
      </c>
      <c r="G10524" t="s">
        <v>65</v>
      </c>
      <c r="H10524" s="1">
        <v>46134.41851851852</v>
      </c>
      <c r="I10524" t="b">
        <v>0</v>
      </c>
      <c r="J10524" t="b">
        <v>1</v>
      </c>
      <c r="K10524" t="s">
        <v>41</v>
      </c>
      <c r="L10524" t="s">
        <v>60</v>
      </c>
      <c r="M10524">
        <v>141000</v>
      </c>
      <c r="N10524"/>
      <c r="O10524" t="s">
        <v>424</v>
      </c>
      <c r="P10524" t="s">
        <v>10341</v>
      </c>
    </row>
    <row r="10525" spans="1:16" x14ac:dyDescent="0.25">
      <c r="A10525" t="s">
        <v>0</v>
      </c>
      <c r="B10525" t="s">
        <v>20281</v>
      </c>
      <c r="C10525" t="s">
        <v>20286</v>
      </c>
      <c r="D10525" t="s">
        <v>2360</v>
      </c>
      <c r="E10525" t="s">
        <v>59</v>
      </c>
      <c r="F10525" t="b">
        <v>0</v>
      </c>
      <c r="G10525" t="s">
        <v>65</v>
      </c>
      <c r="H10525" s="1">
        <v>46134.418553240743</v>
      </c>
      <c r="I10525" t="b">
        <v>0</v>
      </c>
      <c r="J10525" t="b">
        <v>1</v>
      </c>
      <c r="K10525" t="s">
        <v>41</v>
      </c>
      <c r="L10525" t="s">
        <v>60</v>
      </c>
      <c r="M10525">
        <v>129500</v>
      </c>
      <c r="N10525"/>
      <c r="O10525" t="s">
        <v>424</v>
      </c>
      <c r="P10525" t="s">
        <v>20282</v>
      </c>
    </row>
    <row r="10526" spans="1:16" x14ac:dyDescent="0.25">
      <c r="A10526" t="s">
        <v>2</v>
      </c>
      <c r="B10526" t="s">
        <v>20287</v>
      </c>
      <c r="C10526" t="s">
        <v>1371</v>
      </c>
      <c r="D10526" t="s">
        <v>2360</v>
      </c>
      <c r="E10526" t="s">
        <v>59</v>
      </c>
      <c r="F10526" t="b">
        <v>0</v>
      </c>
      <c r="G10526" t="s">
        <v>77</v>
      </c>
      <c r="H10526" s="1">
        <v>46134.419594907413</v>
      </c>
      <c r="I10526" t="b">
        <v>0</v>
      </c>
      <c r="J10526" t="b">
        <v>1</v>
      </c>
      <c r="K10526" t="s">
        <v>41</v>
      </c>
      <c r="L10526" t="s">
        <v>60</v>
      </c>
      <c r="M10526">
        <v>214500</v>
      </c>
      <c r="N10526"/>
      <c r="O10526" t="s">
        <v>424</v>
      </c>
      <c r="P10526" t="s">
        <v>20288</v>
      </c>
    </row>
    <row r="10527" spans="1:16" x14ac:dyDescent="0.25">
      <c r="A10527" t="s">
        <v>6</v>
      </c>
      <c r="B10527" t="s">
        <v>4708</v>
      </c>
      <c r="C10527" t="s">
        <v>1156</v>
      </c>
      <c r="D10527" t="s">
        <v>2360</v>
      </c>
      <c r="E10527" t="s">
        <v>59</v>
      </c>
      <c r="F10527" t="b">
        <v>0</v>
      </c>
      <c r="G10527" t="s">
        <v>77</v>
      </c>
      <c r="H10527" s="1">
        <v>46134.419606481482</v>
      </c>
      <c r="I10527" t="b">
        <v>0</v>
      </c>
      <c r="J10527" t="b">
        <v>1</v>
      </c>
      <c r="K10527" t="s">
        <v>41</v>
      </c>
      <c r="L10527" t="s">
        <v>60</v>
      </c>
      <c r="M10527">
        <v>198000</v>
      </c>
      <c r="N10527"/>
      <c r="O10527" t="s">
        <v>424</v>
      </c>
      <c r="P10527" t="s">
        <v>20289</v>
      </c>
    </row>
    <row r="10528" spans="1:16" x14ac:dyDescent="0.25">
      <c r="A10528" t="s">
        <v>2</v>
      </c>
      <c r="B10528" t="s">
        <v>20146</v>
      </c>
      <c r="C10528" t="s">
        <v>2385</v>
      </c>
      <c r="D10528" t="s">
        <v>2360</v>
      </c>
      <c r="E10528" t="s">
        <v>59</v>
      </c>
      <c r="F10528" t="b">
        <v>0</v>
      </c>
      <c r="G10528" t="s">
        <v>65</v>
      </c>
      <c r="H10528" s="1">
        <v>46134.419664351852</v>
      </c>
      <c r="I10528" t="b">
        <v>0</v>
      </c>
      <c r="J10528" t="b">
        <v>1</v>
      </c>
      <c r="K10528" t="s">
        <v>41</v>
      </c>
      <c r="L10528" t="s">
        <v>60</v>
      </c>
      <c r="M10528">
        <v>172000</v>
      </c>
      <c r="N10528"/>
      <c r="O10528" t="s">
        <v>14071</v>
      </c>
      <c r="P10528" t="s">
        <v>283</v>
      </c>
    </row>
    <row r="10529" spans="1:16" x14ac:dyDescent="0.25">
      <c r="A10529" t="s">
        <v>2</v>
      </c>
      <c r="B10529" t="s">
        <v>20290</v>
      </c>
      <c r="C10529" t="s">
        <v>6081</v>
      </c>
      <c r="D10529" t="s">
        <v>4526</v>
      </c>
      <c r="E10529" t="s">
        <v>59</v>
      </c>
      <c r="F10529" t="b">
        <v>0</v>
      </c>
      <c r="G10529" t="s">
        <v>40</v>
      </c>
      <c r="H10529" s="1">
        <v>46134.420706018522</v>
      </c>
      <c r="I10529" t="b">
        <v>0</v>
      </c>
      <c r="J10529" t="b">
        <v>0</v>
      </c>
      <c r="K10529" t="s">
        <v>40</v>
      </c>
      <c r="L10529" t="s">
        <v>60</v>
      </c>
      <c r="M10529">
        <v>70000</v>
      </c>
      <c r="N10529"/>
      <c r="O10529" t="s">
        <v>6510</v>
      </c>
      <c r="P10529" t="s">
        <v>997</v>
      </c>
    </row>
    <row r="10530" spans="1:16" x14ac:dyDescent="0.25">
      <c r="A10530" t="s">
        <v>8</v>
      </c>
      <c r="B10530" t="s">
        <v>20291</v>
      </c>
      <c r="C10530" t="s">
        <v>330</v>
      </c>
      <c r="D10530" t="s">
        <v>4526</v>
      </c>
      <c r="E10530" t="s">
        <v>59</v>
      </c>
      <c r="F10530" t="b">
        <v>0</v>
      </c>
      <c r="G10530" t="s">
        <v>41</v>
      </c>
      <c r="H10530" s="1">
        <v>46134.420717592591</v>
      </c>
      <c r="I10530" t="b">
        <v>0</v>
      </c>
      <c r="J10530" t="b">
        <v>1</v>
      </c>
      <c r="K10530" t="s">
        <v>41</v>
      </c>
      <c r="L10530" t="s">
        <v>60</v>
      </c>
      <c r="M10530">
        <v>126500</v>
      </c>
      <c r="N10530"/>
      <c r="O10530" t="s">
        <v>4435</v>
      </c>
      <c r="P10530" t="s">
        <v>20292</v>
      </c>
    </row>
    <row r="10531" spans="1:16" x14ac:dyDescent="0.25">
      <c r="A10531" t="s">
        <v>1</v>
      </c>
      <c r="B10531" t="s">
        <v>20250</v>
      </c>
      <c r="C10531" t="s">
        <v>112</v>
      </c>
      <c r="D10531" t="s">
        <v>20293</v>
      </c>
      <c r="E10531" t="s">
        <v>59</v>
      </c>
      <c r="F10531" t="b">
        <v>0</v>
      </c>
      <c r="G10531" t="s">
        <v>65</v>
      </c>
      <c r="H10531" s="1">
        <v>46134.420798611107</v>
      </c>
      <c r="I10531" t="b">
        <v>0</v>
      </c>
      <c r="J10531" t="b">
        <v>0</v>
      </c>
      <c r="K10531" t="s">
        <v>41</v>
      </c>
      <c r="L10531" t="s">
        <v>60</v>
      </c>
      <c r="M10531">
        <v>218531</v>
      </c>
      <c r="N10531"/>
      <c r="O10531" t="s">
        <v>2166</v>
      </c>
      <c r="P10531" t="s">
        <v>20251</v>
      </c>
    </row>
    <row r="10532" spans="1:16" x14ac:dyDescent="0.25">
      <c r="A10532" t="s">
        <v>1</v>
      </c>
      <c r="B10532" t="s">
        <v>385</v>
      </c>
      <c r="C10532" t="s">
        <v>162</v>
      </c>
      <c r="D10532" t="s">
        <v>2360</v>
      </c>
      <c r="E10532" t="s">
        <v>59</v>
      </c>
      <c r="F10532" t="b">
        <v>0</v>
      </c>
      <c r="G10532" t="s">
        <v>73</v>
      </c>
      <c r="H10532" s="1">
        <v>46134.42082175926</v>
      </c>
      <c r="I10532" t="b">
        <v>0</v>
      </c>
      <c r="J10532" t="b">
        <v>0</v>
      </c>
      <c r="K10532" t="s">
        <v>41</v>
      </c>
      <c r="L10532" t="s">
        <v>74</v>
      </c>
      <c r="M10532"/>
      <c r="N10532">
        <v>54.81</v>
      </c>
      <c r="O10532" t="s">
        <v>10131</v>
      </c>
      <c r="P10532" t="s">
        <v>20294</v>
      </c>
    </row>
    <row r="10533" spans="1:16" x14ac:dyDescent="0.25">
      <c r="A10533" t="s">
        <v>1</v>
      </c>
      <c r="B10533" t="s">
        <v>20295</v>
      </c>
      <c r="C10533" t="s">
        <v>20296</v>
      </c>
      <c r="D10533" t="s">
        <v>4346</v>
      </c>
      <c r="E10533" t="s">
        <v>59</v>
      </c>
      <c r="F10533" t="b">
        <v>0</v>
      </c>
      <c r="G10533" t="s">
        <v>19</v>
      </c>
      <c r="H10533" s="1">
        <v>46134.421516203707</v>
      </c>
      <c r="I10533" t="b">
        <v>0</v>
      </c>
      <c r="J10533" t="b">
        <v>0</v>
      </c>
      <c r="K10533" t="s">
        <v>19</v>
      </c>
      <c r="L10533" t="s">
        <v>60</v>
      </c>
      <c r="M10533">
        <v>450000</v>
      </c>
      <c r="N10533"/>
      <c r="O10533" t="s">
        <v>20297</v>
      </c>
      <c r="P10533" t="s">
        <v>20298</v>
      </c>
    </row>
    <row r="10534" spans="1:16" x14ac:dyDescent="0.25">
      <c r="A10534" t="s">
        <v>1</v>
      </c>
      <c r="B10534" t="s">
        <v>20299</v>
      </c>
      <c r="C10534" t="s">
        <v>5273</v>
      </c>
      <c r="D10534" t="s">
        <v>4346</v>
      </c>
      <c r="E10534" t="s">
        <v>59</v>
      </c>
      <c r="F10534" t="b">
        <v>0</v>
      </c>
      <c r="G10534" t="s">
        <v>40</v>
      </c>
      <c r="H10534" s="1">
        <v>46134.422280092593</v>
      </c>
      <c r="I10534" t="b">
        <v>1</v>
      </c>
      <c r="J10534" t="b">
        <v>0</v>
      </c>
      <c r="K10534" t="s">
        <v>40</v>
      </c>
      <c r="L10534" t="s">
        <v>60</v>
      </c>
      <c r="M10534">
        <v>69350</v>
      </c>
      <c r="N10534"/>
      <c r="O10534" t="s">
        <v>18217</v>
      </c>
    </row>
    <row r="10535" spans="1:16" x14ac:dyDescent="0.25">
      <c r="A10535" t="s">
        <v>2</v>
      </c>
      <c r="B10535" t="s">
        <v>20300</v>
      </c>
      <c r="C10535" t="s">
        <v>5221</v>
      </c>
      <c r="D10535" t="s">
        <v>4599</v>
      </c>
      <c r="E10535" t="s">
        <v>132</v>
      </c>
      <c r="F10535" t="b">
        <v>0</v>
      </c>
      <c r="G10535" t="s">
        <v>40</v>
      </c>
      <c r="H10535" s="1">
        <v>46134.422337962962</v>
      </c>
      <c r="I10535" t="b">
        <v>0</v>
      </c>
      <c r="J10535" t="b">
        <v>0</v>
      </c>
      <c r="K10535" t="s">
        <v>40</v>
      </c>
      <c r="L10535" t="s">
        <v>60</v>
      </c>
      <c r="M10535">
        <v>43054.5</v>
      </c>
      <c r="N10535"/>
      <c r="O10535" t="s">
        <v>20093</v>
      </c>
      <c r="P10535" t="s">
        <v>2008</v>
      </c>
    </row>
    <row r="10536" spans="1:16" x14ac:dyDescent="0.25">
      <c r="A10536" t="s">
        <v>6</v>
      </c>
      <c r="B10536" t="s">
        <v>20301</v>
      </c>
      <c r="C10536" t="s">
        <v>165</v>
      </c>
      <c r="D10536" t="s">
        <v>4756</v>
      </c>
      <c r="E10536" t="s">
        <v>59</v>
      </c>
      <c r="F10536" t="b">
        <v>0</v>
      </c>
      <c r="G10536" t="s">
        <v>73</v>
      </c>
      <c r="H10536" s="1">
        <v>46134.461273148147</v>
      </c>
      <c r="I10536" t="b">
        <v>0</v>
      </c>
      <c r="J10536" t="b">
        <v>0</v>
      </c>
      <c r="K10536" t="s">
        <v>41</v>
      </c>
      <c r="L10536" t="s">
        <v>60</v>
      </c>
      <c r="M10536">
        <v>115000</v>
      </c>
      <c r="N10536"/>
      <c r="O10536" t="s">
        <v>12113</v>
      </c>
      <c r="P10536" t="s">
        <v>20302</v>
      </c>
    </row>
    <row r="10537" spans="1:16" x14ac:dyDescent="0.25">
      <c r="A10537" t="s">
        <v>3</v>
      </c>
      <c r="B10537" t="s">
        <v>20303</v>
      </c>
      <c r="C10537" t="s">
        <v>2038</v>
      </c>
      <c r="D10537" t="s">
        <v>4756</v>
      </c>
      <c r="E10537" t="s">
        <v>59</v>
      </c>
      <c r="F10537" t="b">
        <v>0</v>
      </c>
      <c r="G10537" t="s">
        <v>68</v>
      </c>
      <c r="H10537" s="1">
        <v>46134.501851851863</v>
      </c>
      <c r="I10537" t="b">
        <v>0</v>
      </c>
      <c r="J10537" t="b">
        <v>1</v>
      </c>
      <c r="K10537" t="s">
        <v>41</v>
      </c>
      <c r="L10537" t="s">
        <v>60</v>
      </c>
      <c r="M10537">
        <v>95000</v>
      </c>
      <c r="N10537"/>
      <c r="O10537" t="s">
        <v>20304</v>
      </c>
      <c r="P10537" t="s">
        <v>20305</v>
      </c>
    </row>
    <row r="10538" spans="1:16" x14ac:dyDescent="0.25">
      <c r="A10538" t="s">
        <v>0</v>
      </c>
      <c r="B10538" t="s">
        <v>3862</v>
      </c>
      <c r="C10538" t="s">
        <v>2622</v>
      </c>
      <c r="D10538" t="s">
        <v>12071</v>
      </c>
      <c r="E10538" t="s">
        <v>88</v>
      </c>
      <c r="F10538" t="b">
        <v>0</v>
      </c>
      <c r="G10538" t="s">
        <v>65</v>
      </c>
      <c r="H10538" s="1">
        <v>46134.501875000002</v>
      </c>
      <c r="I10538" t="b">
        <v>0</v>
      </c>
      <c r="J10538" t="b">
        <v>0</v>
      </c>
      <c r="K10538" t="s">
        <v>41</v>
      </c>
      <c r="L10538" t="s">
        <v>74</v>
      </c>
      <c r="M10538"/>
      <c r="N10538">
        <v>36</v>
      </c>
      <c r="O10538" t="s">
        <v>20306</v>
      </c>
      <c r="P10538" t="s">
        <v>4654</v>
      </c>
    </row>
    <row r="10539" spans="1:16" x14ac:dyDescent="0.25">
      <c r="A10539" t="s">
        <v>0</v>
      </c>
      <c r="B10539" t="s">
        <v>268</v>
      </c>
      <c r="C10539" t="s">
        <v>472</v>
      </c>
      <c r="D10539" t="s">
        <v>4346</v>
      </c>
      <c r="E10539" t="s">
        <v>232</v>
      </c>
      <c r="F10539" t="b">
        <v>0</v>
      </c>
      <c r="G10539" t="s">
        <v>65</v>
      </c>
      <c r="H10539" s="1">
        <v>46134.501886574071</v>
      </c>
      <c r="I10539" t="b">
        <v>0</v>
      </c>
      <c r="J10539" t="b">
        <v>1</v>
      </c>
      <c r="K10539" t="s">
        <v>41</v>
      </c>
      <c r="L10539" t="s">
        <v>60</v>
      </c>
      <c r="M10539">
        <v>117500</v>
      </c>
      <c r="N10539"/>
      <c r="O10539" t="s">
        <v>20307</v>
      </c>
      <c r="P10539" t="s">
        <v>20308</v>
      </c>
    </row>
    <row r="10540" spans="1:16" x14ac:dyDescent="0.25">
      <c r="A10540" t="s">
        <v>8</v>
      </c>
      <c r="B10540" t="s">
        <v>17571</v>
      </c>
      <c r="C10540" t="s">
        <v>41</v>
      </c>
      <c r="D10540" t="s">
        <v>4526</v>
      </c>
      <c r="E10540" t="s">
        <v>59</v>
      </c>
      <c r="F10540" t="b">
        <v>0</v>
      </c>
      <c r="G10540" t="s">
        <v>41</v>
      </c>
      <c r="H10540" s="1">
        <v>46134.504062499997</v>
      </c>
      <c r="I10540" t="b">
        <v>0</v>
      </c>
      <c r="J10540" t="b">
        <v>0</v>
      </c>
      <c r="K10540" t="s">
        <v>41</v>
      </c>
      <c r="L10540" t="s">
        <v>60</v>
      </c>
      <c r="M10540">
        <v>182500</v>
      </c>
      <c r="N10540"/>
      <c r="O10540" t="s">
        <v>10582</v>
      </c>
    </row>
    <row r="10541" spans="1:16" x14ac:dyDescent="0.25">
      <c r="A10541" t="s">
        <v>4</v>
      </c>
      <c r="B10541" t="s">
        <v>20309</v>
      </c>
      <c r="C10541" t="s">
        <v>4074</v>
      </c>
      <c r="D10541" t="s">
        <v>4526</v>
      </c>
      <c r="E10541" t="s">
        <v>88</v>
      </c>
      <c r="F10541" t="b">
        <v>0</v>
      </c>
      <c r="G10541" t="s">
        <v>68</v>
      </c>
      <c r="H10541" s="1">
        <v>46134.54351851852</v>
      </c>
      <c r="I10541" t="b">
        <v>1</v>
      </c>
      <c r="J10541" t="b">
        <v>1</v>
      </c>
      <c r="K10541" t="s">
        <v>41</v>
      </c>
      <c r="L10541" t="s">
        <v>74</v>
      </c>
      <c r="M10541"/>
      <c r="N10541">
        <v>60.26</v>
      </c>
      <c r="O10541" t="s">
        <v>126</v>
      </c>
      <c r="P10541" t="s">
        <v>20310</v>
      </c>
    </row>
    <row r="10542" spans="1:16" x14ac:dyDescent="0.25">
      <c r="A10542" t="s">
        <v>0</v>
      </c>
      <c r="B10542" t="s">
        <v>20311</v>
      </c>
      <c r="C10542" t="s">
        <v>3273</v>
      </c>
      <c r="D10542" t="s">
        <v>4756</v>
      </c>
      <c r="E10542" t="s">
        <v>59</v>
      </c>
      <c r="F10542" t="b">
        <v>0</v>
      </c>
      <c r="G10542" t="s">
        <v>89</v>
      </c>
      <c r="H10542" s="1">
        <v>46134.543541666673</v>
      </c>
      <c r="I10542" t="b">
        <v>0</v>
      </c>
      <c r="J10542" t="b">
        <v>0</v>
      </c>
      <c r="K10542" t="s">
        <v>41</v>
      </c>
      <c r="L10542" t="s">
        <v>60</v>
      </c>
      <c r="M10542">
        <v>85000</v>
      </c>
      <c r="N10542"/>
      <c r="O10542" t="s">
        <v>1166</v>
      </c>
      <c r="P10542" t="s">
        <v>20312</v>
      </c>
    </row>
    <row r="10543" spans="1:16" x14ac:dyDescent="0.25">
      <c r="A10543" t="s">
        <v>0</v>
      </c>
      <c r="B10543" t="s">
        <v>20313</v>
      </c>
      <c r="C10543" t="s">
        <v>1417</v>
      </c>
      <c r="D10543" t="s">
        <v>4526</v>
      </c>
      <c r="E10543" t="s">
        <v>59</v>
      </c>
      <c r="F10543" t="b">
        <v>0</v>
      </c>
      <c r="G10543" t="s">
        <v>39</v>
      </c>
      <c r="H10543" s="1">
        <v>46134.545706018522</v>
      </c>
      <c r="I10543" t="b">
        <v>1</v>
      </c>
      <c r="J10543" t="b">
        <v>0</v>
      </c>
      <c r="K10543" t="s">
        <v>39</v>
      </c>
      <c r="L10543" t="s">
        <v>60</v>
      </c>
      <c r="M10543">
        <v>7500000</v>
      </c>
      <c r="N10543"/>
      <c r="O10543" t="s">
        <v>20314</v>
      </c>
      <c r="P10543" t="s">
        <v>208</v>
      </c>
    </row>
    <row r="10544" spans="1:16" x14ac:dyDescent="0.25">
      <c r="A10544" t="s">
        <v>5</v>
      </c>
      <c r="B10544" t="s">
        <v>20315</v>
      </c>
      <c r="C10544" t="s">
        <v>76</v>
      </c>
      <c r="D10544" t="s">
        <v>4526</v>
      </c>
      <c r="E10544" t="s">
        <v>59</v>
      </c>
      <c r="F10544" t="b">
        <v>1</v>
      </c>
      <c r="G10544" t="s">
        <v>73</v>
      </c>
      <c r="H10544" s="1">
        <v>46134.545810185176</v>
      </c>
      <c r="I10544" t="b">
        <v>0</v>
      </c>
      <c r="J10544" t="b">
        <v>0</v>
      </c>
      <c r="K10544" t="s">
        <v>41</v>
      </c>
      <c r="L10544" t="s">
        <v>60</v>
      </c>
      <c r="M10544">
        <v>185000</v>
      </c>
      <c r="N10544"/>
      <c r="O10544" t="s">
        <v>839</v>
      </c>
      <c r="P10544" t="s">
        <v>462</v>
      </c>
    </row>
    <row r="10545" spans="1:16" x14ac:dyDescent="0.25">
      <c r="A10545" t="s">
        <v>0</v>
      </c>
      <c r="B10545" t="s">
        <v>20316</v>
      </c>
      <c r="C10545" t="s">
        <v>1384</v>
      </c>
      <c r="D10545" t="s">
        <v>4346</v>
      </c>
      <c r="E10545" t="s">
        <v>88</v>
      </c>
      <c r="F10545" t="b">
        <v>0</v>
      </c>
      <c r="G10545" t="s">
        <v>77</v>
      </c>
      <c r="H10545" s="1">
        <v>46134.585173611107</v>
      </c>
      <c r="I10545" t="b">
        <v>0</v>
      </c>
      <c r="J10545" t="b">
        <v>1</v>
      </c>
      <c r="K10545" t="s">
        <v>41</v>
      </c>
      <c r="L10545" t="s">
        <v>74</v>
      </c>
      <c r="M10545"/>
      <c r="N10545">
        <v>43</v>
      </c>
      <c r="O10545" t="s">
        <v>20317</v>
      </c>
      <c r="P10545" t="s">
        <v>20318</v>
      </c>
    </row>
    <row r="10546" spans="1:16" x14ac:dyDescent="0.25">
      <c r="A10546" t="s">
        <v>7</v>
      </c>
      <c r="B10546" t="s">
        <v>20319</v>
      </c>
      <c r="C10546" t="s">
        <v>112</v>
      </c>
      <c r="D10546" t="s">
        <v>4346</v>
      </c>
      <c r="E10546" t="s">
        <v>59</v>
      </c>
      <c r="F10546" t="b">
        <v>0</v>
      </c>
      <c r="G10546" t="s">
        <v>65</v>
      </c>
      <c r="H10546" s="1">
        <v>46134.585173611107</v>
      </c>
      <c r="I10546" t="b">
        <v>0</v>
      </c>
      <c r="J10546" t="b">
        <v>0</v>
      </c>
      <c r="K10546" t="s">
        <v>41</v>
      </c>
      <c r="L10546" t="s">
        <v>60</v>
      </c>
      <c r="M10546">
        <v>94323.5</v>
      </c>
      <c r="N10546"/>
      <c r="O10546" t="s">
        <v>19347</v>
      </c>
      <c r="P10546" t="s">
        <v>310</v>
      </c>
    </row>
    <row r="10547" spans="1:16" x14ac:dyDescent="0.25">
      <c r="A10547" t="s">
        <v>4</v>
      </c>
      <c r="B10547" t="s">
        <v>20320</v>
      </c>
      <c r="C10547" t="s">
        <v>12595</v>
      </c>
      <c r="D10547" t="s">
        <v>4526</v>
      </c>
      <c r="E10547" t="s">
        <v>59</v>
      </c>
      <c r="F10547" t="b">
        <v>0</v>
      </c>
      <c r="G10547" t="s">
        <v>40</v>
      </c>
      <c r="H10547" s="1">
        <v>46134.587372685193</v>
      </c>
      <c r="I10547" t="b">
        <v>1</v>
      </c>
      <c r="J10547" t="b">
        <v>0</v>
      </c>
      <c r="K10547" t="s">
        <v>40</v>
      </c>
      <c r="L10547" t="s">
        <v>60</v>
      </c>
      <c r="M10547">
        <v>72500</v>
      </c>
      <c r="N10547"/>
      <c r="O10547" t="s">
        <v>6282</v>
      </c>
      <c r="P10547" t="s">
        <v>20321</v>
      </c>
    </row>
    <row r="10548" spans="1:16" x14ac:dyDescent="0.25">
      <c r="A10548" t="s">
        <v>5</v>
      </c>
      <c r="B10548" t="s">
        <v>5</v>
      </c>
      <c r="C10548" t="s">
        <v>20322</v>
      </c>
      <c r="D10548" t="s">
        <v>4526</v>
      </c>
      <c r="E10548" t="s">
        <v>59</v>
      </c>
      <c r="F10548" t="b">
        <v>0</v>
      </c>
      <c r="G10548" t="s">
        <v>65</v>
      </c>
      <c r="H10548" s="1">
        <v>46134.587592592587</v>
      </c>
      <c r="I10548" t="b">
        <v>0</v>
      </c>
      <c r="J10548" t="b">
        <v>0</v>
      </c>
      <c r="K10548" t="s">
        <v>41</v>
      </c>
      <c r="L10548" t="s">
        <v>60</v>
      </c>
      <c r="M10548">
        <v>115000</v>
      </c>
      <c r="N10548"/>
      <c r="O10548" t="s">
        <v>20323</v>
      </c>
      <c r="P10548" t="s">
        <v>4780</v>
      </c>
    </row>
    <row r="10549" spans="1:16" x14ac:dyDescent="0.25">
      <c r="A10549" t="s">
        <v>7</v>
      </c>
      <c r="B10549" t="s">
        <v>7</v>
      </c>
      <c r="C10549" t="s">
        <v>2939</v>
      </c>
      <c r="D10549" t="s">
        <v>4526</v>
      </c>
      <c r="E10549" t="s">
        <v>59</v>
      </c>
      <c r="F10549" t="b">
        <v>0</v>
      </c>
      <c r="G10549" t="s">
        <v>65</v>
      </c>
      <c r="H10549" s="1">
        <v>46134.626840277779</v>
      </c>
      <c r="I10549" t="b">
        <v>0</v>
      </c>
      <c r="J10549" t="b">
        <v>1</v>
      </c>
      <c r="K10549" t="s">
        <v>41</v>
      </c>
      <c r="L10549" t="s">
        <v>60</v>
      </c>
      <c r="M10549">
        <v>120500</v>
      </c>
      <c r="N10549"/>
      <c r="O10549" t="s">
        <v>7804</v>
      </c>
      <c r="P10549" t="s">
        <v>20324</v>
      </c>
    </row>
    <row r="10550" spans="1:16" x14ac:dyDescent="0.25">
      <c r="A10550" t="s">
        <v>5</v>
      </c>
      <c r="B10550" t="s">
        <v>1177</v>
      </c>
      <c r="C10550" t="s">
        <v>246</v>
      </c>
      <c r="D10550" t="s">
        <v>4346</v>
      </c>
      <c r="E10550" t="s">
        <v>59</v>
      </c>
      <c r="F10550" t="b">
        <v>0</v>
      </c>
      <c r="G10550" t="s">
        <v>65</v>
      </c>
      <c r="H10550" s="1">
        <v>46134.628009259257</v>
      </c>
      <c r="I10550" t="b">
        <v>0</v>
      </c>
      <c r="J10550" t="b">
        <v>1</v>
      </c>
      <c r="K10550" t="s">
        <v>41</v>
      </c>
      <c r="L10550" t="s">
        <v>60</v>
      </c>
      <c r="M10550">
        <v>155000</v>
      </c>
      <c r="N10550"/>
      <c r="O10550" t="s">
        <v>20325</v>
      </c>
      <c r="P10550" t="s">
        <v>20326</v>
      </c>
    </row>
    <row r="10551" spans="1:16" x14ac:dyDescent="0.25">
      <c r="A10551" t="s">
        <v>1</v>
      </c>
      <c r="B10551" t="s">
        <v>20327</v>
      </c>
      <c r="C10551" t="s">
        <v>201</v>
      </c>
      <c r="D10551" t="s">
        <v>4346</v>
      </c>
      <c r="E10551" t="s">
        <v>88</v>
      </c>
      <c r="F10551" t="b">
        <v>0</v>
      </c>
      <c r="G10551" t="s">
        <v>77</v>
      </c>
      <c r="H10551" s="1">
        <v>46134.629108796304</v>
      </c>
      <c r="I10551" t="b">
        <v>0</v>
      </c>
      <c r="J10551" t="b">
        <v>1</v>
      </c>
      <c r="K10551" t="s">
        <v>41</v>
      </c>
      <c r="L10551" t="s">
        <v>74</v>
      </c>
      <c r="M10551"/>
      <c r="N10551">
        <v>75</v>
      </c>
      <c r="O10551" t="s">
        <v>10836</v>
      </c>
      <c r="P10551" t="s">
        <v>20328</v>
      </c>
    </row>
    <row r="10552" spans="1:16" x14ac:dyDescent="0.25">
      <c r="A10552" t="s">
        <v>1</v>
      </c>
      <c r="B10552" t="s">
        <v>20329</v>
      </c>
      <c r="C10552" t="s">
        <v>172</v>
      </c>
      <c r="D10552" t="s">
        <v>111</v>
      </c>
      <c r="E10552" t="s">
        <v>59</v>
      </c>
      <c r="F10552" t="b">
        <v>0</v>
      </c>
      <c r="G10552" t="s">
        <v>68</v>
      </c>
      <c r="H10552" s="1">
        <v>46134.629131944443</v>
      </c>
      <c r="I10552" t="b">
        <v>1</v>
      </c>
      <c r="J10552" t="b">
        <v>1</v>
      </c>
      <c r="K10552" t="s">
        <v>41</v>
      </c>
      <c r="L10552" t="s">
        <v>60</v>
      </c>
      <c r="M10552">
        <v>205000</v>
      </c>
      <c r="N10552"/>
      <c r="O10552" t="s">
        <v>111</v>
      </c>
      <c r="P10552" t="s">
        <v>20330</v>
      </c>
    </row>
    <row r="10553" spans="1:16" x14ac:dyDescent="0.25">
      <c r="A10553" t="s">
        <v>0</v>
      </c>
      <c r="B10553" t="s">
        <v>20331</v>
      </c>
      <c r="C10553" t="s">
        <v>1250</v>
      </c>
      <c r="D10553" t="s">
        <v>4346</v>
      </c>
      <c r="E10553" t="s">
        <v>59</v>
      </c>
      <c r="F10553" t="b">
        <v>0</v>
      </c>
      <c r="G10553" t="s">
        <v>89</v>
      </c>
      <c r="H10553" s="1">
        <v>46134.668506944443</v>
      </c>
      <c r="I10553" t="b">
        <v>0</v>
      </c>
      <c r="J10553" t="b">
        <v>1</v>
      </c>
      <c r="K10553" t="s">
        <v>41</v>
      </c>
      <c r="L10553" t="s">
        <v>60</v>
      </c>
      <c r="M10553">
        <v>52500</v>
      </c>
      <c r="N10553"/>
      <c r="O10553" t="s">
        <v>20332</v>
      </c>
      <c r="P10553" t="s">
        <v>219</v>
      </c>
    </row>
    <row r="10554" spans="1:16" x14ac:dyDescent="0.25">
      <c r="A10554" t="s">
        <v>0</v>
      </c>
      <c r="B10554" t="s">
        <v>20333</v>
      </c>
      <c r="C10554" t="s">
        <v>190</v>
      </c>
      <c r="D10554" t="s">
        <v>4346</v>
      </c>
      <c r="E10554" t="s">
        <v>59</v>
      </c>
      <c r="F10554" t="b">
        <v>0</v>
      </c>
      <c r="G10554" t="s">
        <v>73</v>
      </c>
      <c r="H10554" s="1">
        <v>46134.668506944443</v>
      </c>
      <c r="I10554" t="b">
        <v>1</v>
      </c>
      <c r="J10554" t="b">
        <v>0</v>
      </c>
      <c r="K10554" t="s">
        <v>41</v>
      </c>
      <c r="L10554" t="s">
        <v>74</v>
      </c>
      <c r="M10554"/>
      <c r="N10554">
        <v>26.5</v>
      </c>
      <c r="O10554" t="s">
        <v>20334</v>
      </c>
      <c r="P10554" t="s">
        <v>2175</v>
      </c>
    </row>
    <row r="10555" spans="1:16" x14ac:dyDescent="0.25">
      <c r="A10555" t="s">
        <v>6</v>
      </c>
      <c r="B10555" t="s">
        <v>20335</v>
      </c>
      <c r="C10555" t="s">
        <v>165</v>
      </c>
      <c r="D10555" t="s">
        <v>2360</v>
      </c>
      <c r="E10555" t="s">
        <v>59</v>
      </c>
      <c r="F10555" t="b">
        <v>0</v>
      </c>
      <c r="G10555" t="s">
        <v>73</v>
      </c>
      <c r="H10555" s="1">
        <v>46134.668634259258</v>
      </c>
      <c r="I10555" t="b">
        <v>0</v>
      </c>
      <c r="J10555" t="b">
        <v>1</v>
      </c>
      <c r="K10555" t="s">
        <v>41</v>
      </c>
      <c r="L10555" t="s">
        <v>60</v>
      </c>
      <c r="M10555">
        <v>188500</v>
      </c>
      <c r="N10555"/>
      <c r="O10555" t="s">
        <v>1355</v>
      </c>
      <c r="P10555" t="s">
        <v>20336</v>
      </c>
    </row>
    <row r="10556" spans="1:16" x14ac:dyDescent="0.25">
      <c r="A10556" t="s">
        <v>1</v>
      </c>
      <c r="B10556" t="s">
        <v>4036</v>
      </c>
      <c r="C10556" t="s">
        <v>1134</v>
      </c>
      <c r="D10556" t="s">
        <v>4526</v>
      </c>
      <c r="E10556" t="s">
        <v>59</v>
      </c>
      <c r="F10556" t="b">
        <v>0</v>
      </c>
      <c r="G10556" t="s">
        <v>65</v>
      </c>
      <c r="H10556" s="1">
        <v>46134.670798611107</v>
      </c>
      <c r="I10556" t="b">
        <v>0</v>
      </c>
      <c r="J10556" t="b">
        <v>1</v>
      </c>
      <c r="K10556" t="s">
        <v>41</v>
      </c>
      <c r="L10556" t="s">
        <v>60</v>
      </c>
      <c r="M10556">
        <v>114516</v>
      </c>
      <c r="N10556"/>
      <c r="O10556" t="s">
        <v>10744</v>
      </c>
      <c r="P10556" t="s">
        <v>5803</v>
      </c>
    </row>
    <row r="10557" spans="1:16" x14ac:dyDescent="0.25">
      <c r="A10557" t="s">
        <v>5</v>
      </c>
      <c r="B10557" t="s">
        <v>20337</v>
      </c>
      <c r="C10557" t="s">
        <v>3516</v>
      </c>
      <c r="D10557" t="s">
        <v>4346</v>
      </c>
      <c r="E10557" t="s">
        <v>59</v>
      </c>
      <c r="F10557" t="b">
        <v>0</v>
      </c>
      <c r="G10557" t="s">
        <v>89</v>
      </c>
      <c r="H10557" s="1">
        <v>46134.670798611107</v>
      </c>
      <c r="I10557" t="b">
        <v>0</v>
      </c>
      <c r="J10557" t="b">
        <v>1</v>
      </c>
      <c r="K10557" t="s">
        <v>41</v>
      </c>
      <c r="L10557" t="s">
        <v>60</v>
      </c>
      <c r="M10557">
        <v>124000</v>
      </c>
      <c r="N10557"/>
      <c r="O10557" t="s">
        <v>6950</v>
      </c>
      <c r="P10557" t="s">
        <v>7094</v>
      </c>
    </row>
    <row r="10558" spans="1:16" x14ac:dyDescent="0.25">
      <c r="A10558" t="s">
        <v>5</v>
      </c>
      <c r="B10558" t="s">
        <v>5</v>
      </c>
      <c r="C10558" t="s">
        <v>20338</v>
      </c>
      <c r="D10558" t="s">
        <v>4526</v>
      </c>
      <c r="E10558" t="s">
        <v>88</v>
      </c>
      <c r="F10558" t="b">
        <v>0</v>
      </c>
      <c r="G10558" t="s">
        <v>89</v>
      </c>
      <c r="H10558" s="1">
        <v>46134.670925925922</v>
      </c>
      <c r="I10558" t="b">
        <v>1</v>
      </c>
      <c r="J10558" t="b">
        <v>0</v>
      </c>
      <c r="K10558" t="s">
        <v>41</v>
      </c>
      <c r="L10558" t="s">
        <v>74</v>
      </c>
      <c r="M10558"/>
      <c r="N10558">
        <v>69.08</v>
      </c>
      <c r="O10558" t="s">
        <v>20198</v>
      </c>
      <c r="P10558" t="s">
        <v>20339</v>
      </c>
    </row>
    <row r="10559" spans="1:16" x14ac:dyDescent="0.25">
      <c r="A10559" t="s">
        <v>1</v>
      </c>
      <c r="B10559" t="s">
        <v>20329</v>
      </c>
      <c r="C10559" t="s">
        <v>172</v>
      </c>
      <c r="D10559" t="s">
        <v>4526</v>
      </c>
      <c r="E10559" t="s">
        <v>59</v>
      </c>
      <c r="F10559" t="b">
        <v>0</v>
      </c>
      <c r="G10559" t="s">
        <v>77</v>
      </c>
      <c r="H10559" s="1">
        <v>46134.671099537038</v>
      </c>
      <c r="I10559" t="b">
        <v>0</v>
      </c>
      <c r="J10559" t="b">
        <v>1</v>
      </c>
      <c r="K10559" t="s">
        <v>41</v>
      </c>
      <c r="L10559" t="s">
        <v>60</v>
      </c>
      <c r="M10559">
        <v>205000</v>
      </c>
      <c r="N10559"/>
      <c r="O10559" t="s">
        <v>111</v>
      </c>
      <c r="P10559" t="s">
        <v>20330</v>
      </c>
    </row>
    <row r="10560" spans="1:16" x14ac:dyDescent="0.25">
      <c r="A10560" t="s">
        <v>0</v>
      </c>
      <c r="B10560" t="s">
        <v>20340</v>
      </c>
      <c r="C10560" t="s">
        <v>76</v>
      </c>
      <c r="D10560" t="s">
        <v>4526</v>
      </c>
      <c r="E10560" t="s">
        <v>88</v>
      </c>
      <c r="F10560" t="b">
        <v>1</v>
      </c>
      <c r="G10560" t="s">
        <v>89</v>
      </c>
      <c r="H10560" s="1">
        <v>46134.710173611107</v>
      </c>
      <c r="I10560" t="b">
        <v>0</v>
      </c>
      <c r="J10560" t="b">
        <v>0</v>
      </c>
      <c r="K10560" t="s">
        <v>41</v>
      </c>
      <c r="L10560" t="s">
        <v>74</v>
      </c>
      <c r="M10560"/>
      <c r="N10560">
        <v>82.5</v>
      </c>
      <c r="O10560" t="s">
        <v>3882</v>
      </c>
      <c r="P10560" t="s">
        <v>20341</v>
      </c>
    </row>
    <row r="10561" spans="1:16" x14ac:dyDescent="0.25">
      <c r="A10561" t="s">
        <v>0</v>
      </c>
      <c r="B10561" t="s">
        <v>262</v>
      </c>
      <c r="C10561" t="s">
        <v>2746</v>
      </c>
      <c r="D10561" t="s">
        <v>4526</v>
      </c>
      <c r="E10561" t="s">
        <v>88</v>
      </c>
      <c r="F10561" t="b">
        <v>0</v>
      </c>
      <c r="G10561" t="s">
        <v>77</v>
      </c>
      <c r="H10561" s="1">
        <v>46134.710173611107</v>
      </c>
      <c r="I10561" t="b">
        <v>0</v>
      </c>
      <c r="J10561" t="b">
        <v>0</v>
      </c>
      <c r="K10561" t="s">
        <v>41</v>
      </c>
      <c r="L10561" t="s">
        <v>74</v>
      </c>
      <c r="M10561"/>
      <c r="N10561">
        <v>51.5</v>
      </c>
      <c r="O10561" t="s">
        <v>15538</v>
      </c>
      <c r="P10561" t="s">
        <v>1913</v>
      </c>
    </row>
    <row r="10562" spans="1:16" x14ac:dyDescent="0.25">
      <c r="A10562" t="s">
        <v>1</v>
      </c>
      <c r="B10562" t="s">
        <v>15283</v>
      </c>
      <c r="C10562" t="s">
        <v>218</v>
      </c>
      <c r="D10562" t="s">
        <v>2360</v>
      </c>
      <c r="E10562" t="s">
        <v>59</v>
      </c>
      <c r="F10562" t="b">
        <v>0</v>
      </c>
      <c r="G10562" t="s">
        <v>77</v>
      </c>
      <c r="H10562" s="1">
        <v>46134.71266203704</v>
      </c>
      <c r="I10562" t="b">
        <v>1</v>
      </c>
      <c r="J10562" t="b">
        <v>1</v>
      </c>
      <c r="K10562" t="s">
        <v>41</v>
      </c>
      <c r="L10562" t="s">
        <v>74</v>
      </c>
      <c r="M10562"/>
      <c r="N10562">
        <v>69</v>
      </c>
      <c r="O10562" t="s">
        <v>1163</v>
      </c>
      <c r="P10562" t="s">
        <v>20342</v>
      </c>
    </row>
    <row r="10563" spans="1:16" x14ac:dyDescent="0.25">
      <c r="A10563" t="s">
        <v>0</v>
      </c>
      <c r="B10563" t="s">
        <v>20343</v>
      </c>
      <c r="C10563" t="s">
        <v>81</v>
      </c>
      <c r="D10563" t="s">
        <v>4526</v>
      </c>
      <c r="E10563" t="s">
        <v>59</v>
      </c>
      <c r="F10563" t="b">
        <v>0</v>
      </c>
      <c r="G10563" t="s">
        <v>77</v>
      </c>
      <c r="H10563" s="1">
        <v>46134.751863425918</v>
      </c>
      <c r="I10563" t="b">
        <v>0</v>
      </c>
      <c r="J10563" t="b">
        <v>0</v>
      </c>
      <c r="K10563" t="s">
        <v>41</v>
      </c>
      <c r="L10563" t="s">
        <v>60</v>
      </c>
      <c r="M10563">
        <v>92500</v>
      </c>
      <c r="N10563"/>
      <c r="O10563" t="s">
        <v>20344</v>
      </c>
      <c r="P10563" t="s">
        <v>20345</v>
      </c>
    </row>
    <row r="10564" spans="1:16" x14ac:dyDescent="0.25">
      <c r="A10564" t="s">
        <v>8</v>
      </c>
      <c r="B10564" t="s">
        <v>20346</v>
      </c>
      <c r="C10564" t="s">
        <v>162</v>
      </c>
      <c r="D10564" t="s">
        <v>4526</v>
      </c>
      <c r="E10564" t="s">
        <v>88</v>
      </c>
      <c r="F10564" t="b">
        <v>0</v>
      </c>
      <c r="G10564" t="s">
        <v>73</v>
      </c>
      <c r="H10564" s="1">
        <v>46134.752939814818</v>
      </c>
      <c r="I10564" t="b">
        <v>0</v>
      </c>
      <c r="J10564" t="b">
        <v>0</v>
      </c>
      <c r="K10564" t="s">
        <v>41</v>
      </c>
      <c r="L10564" t="s">
        <v>74</v>
      </c>
      <c r="M10564"/>
      <c r="N10564">
        <v>62.5</v>
      </c>
      <c r="O10564" t="s">
        <v>5092</v>
      </c>
      <c r="P10564" t="s">
        <v>20347</v>
      </c>
    </row>
    <row r="10565" spans="1:16" x14ac:dyDescent="0.25">
      <c r="A10565" t="s">
        <v>4</v>
      </c>
      <c r="B10565" t="s">
        <v>20348</v>
      </c>
      <c r="C10565" t="s">
        <v>41</v>
      </c>
      <c r="D10565" t="s">
        <v>4526</v>
      </c>
      <c r="E10565" t="s">
        <v>59</v>
      </c>
      <c r="F10565" t="b">
        <v>0</v>
      </c>
      <c r="G10565" t="s">
        <v>41</v>
      </c>
      <c r="H10565" s="1">
        <v>46134.754062499997</v>
      </c>
      <c r="I10565" t="b">
        <v>0</v>
      </c>
      <c r="J10565" t="b">
        <v>0</v>
      </c>
      <c r="K10565" t="s">
        <v>41</v>
      </c>
      <c r="L10565" t="s">
        <v>60</v>
      </c>
      <c r="M10565">
        <v>185000</v>
      </c>
      <c r="N10565"/>
      <c r="O10565" t="s">
        <v>101</v>
      </c>
    </row>
    <row r="10566" spans="1:16" x14ac:dyDescent="0.25">
      <c r="A10566" t="s">
        <v>1</v>
      </c>
      <c r="B10566" t="s">
        <v>20349</v>
      </c>
      <c r="C10566" t="s">
        <v>93</v>
      </c>
      <c r="D10566" t="s">
        <v>4346</v>
      </c>
      <c r="E10566" t="s">
        <v>59</v>
      </c>
      <c r="F10566" t="b">
        <v>0</v>
      </c>
      <c r="G10566" t="s">
        <v>73</v>
      </c>
      <c r="H10566" s="1">
        <v>46134.754293981481</v>
      </c>
      <c r="I10566" t="b">
        <v>0</v>
      </c>
      <c r="J10566" t="b">
        <v>0</v>
      </c>
      <c r="K10566" t="s">
        <v>41</v>
      </c>
      <c r="L10566" t="s">
        <v>60</v>
      </c>
      <c r="M10566">
        <v>140000</v>
      </c>
      <c r="N10566"/>
      <c r="O10566" t="s">
        <v>20350</v>
      </c>
      <c r="P10566" t="s">
        <v>20351</v>
      </c>
    </row>
    <row r="10567" spans="1:16" x14ac:dyDescent="0.25">
      <c r="A10567" t="s">
        <v>0</v>
      </c>
      <c r="B10567" t="s">
        <v>20352</v>
      </c>
      <c r="C10567" t="s">
        <v>112</v>
      </c>
      <c r="D10567" t="s">
        <v>4346</v>
      </c>
      <c r="E10567" t="s">
        <v>59</v>
      </c>
      <c r="F10567" t="b">
        <v>0</v>
      </c>
      <c r="G10567" t="s">
        <v>65</v>
      </c>
      <c r="H10567" s="1">
        <v>46134.793506944443</v>
      </c>
      <c r="I10567" t="b">
        <v>0</v>
      </c>
      <c r="J10567" t="b">
        <v>0</v>
      </c>
      <c r="K10567" t="s">
        <v>41</v>
      </c>
      <c r="L10567" t="s">
        <v>60</v>
      </c>
      <c r="M10567">
        <v>121500</v>
      </c>
      <c r="N10567"/>
      <c r="O10567" t="s">
        <v>20353</v>
      </c>
      <c r="P10567" t="s">
        <v>283</v>
      </c>
    </row>
    <row r="10568" spans="1:16" x14ac:dyDescent="0.25">
      <c r="A10568" t="s">
        <v>0</v>
      </c>
      <c r="B10568" t="s">
        <v>20354</v>
      </c>
      <c r="C10568" t="s">
        <v>598</v>
      </c>
      <c r="D10568" t="s">
        <v>4346</v>
      </c>
      <c r="E10568" t="s">
        <v>59</v>
      </c>
      <c r="F10568" t="b">
        <v>0</v>
      </c>
      <c r="G10568" t="s">
        <v>65</v>
      </c>
      <c r="H10568" s="1">
        <v>46134.793506944443</v>
      </c>
      <c r="I10568" t="b">
        <v>1</v>
      </c>
      <c r="J10568" t="b">
        <v>0</v>
      </c>
      <c r="K10568" t="s">
        <v>41</v>
      </c>
      <c r="L10568" t="s">
        <v>60</v>
      </c>
      <c r="M10568">
        <v>115000</v>
      </c>
      <c r="N10568"/>
      <c r="O10568" t="s">
        <v>20355</v>
      </c>
      <c r="P10568" t="s">
        <v>802</v>
      </c>
    </row>
    <row r="10569" spans="1:16" x14ac:dyDescent="0.25">
      <c r="A10569" t="s">
        <v>6</v>
      </c>
      <c r="B10569" t="s">
        <v>20356</v>
      </c>
      <c r="C10569" t="s">
        <v>76</v>
      </c>
      <c r="D10569" t="s">
        <v>7670</v>
      </c>
      <c r="E10569" t="s">
        <v>59</v>
      </c>
      <c r="F10569" t="b">
        <v>1</v>
      </c>
      <c r="G10569" t="s">
        <v>40</v>
      </c>
      <c r="H10569" s="1">
        <v>46134.795706018522</v>
      </c>
      <c r="I10569" t="b">
        <v>0</v>
      </c>
      <c r="J10569" t="b">
        <v>0</v>
      </c>
      <c r="K10569" t="s">
        <v>40</v>
      </c>
      <c r="L10569" t="s">
        <v>60</v>
      </c>
      <c r="M10569">
        <v>55000</v>
      </c>
      <c r="N10569"/>
      <c r="O10569" t="s">
        <v>95</v>
      </c>
      <c r="P10569" t="s">
        <v>20357</v>
      </c>
    </row>
    <row r="10570" spans="1:16" x14ac:dyDescent="0.25">
      <c r="A10570" t="s">
        <v>1</v>
      </c>
      <c r="B10570" t="s">
        <v>20358</v>
      </c>
      <c r="C10570" t="s">
        <v>273</v>
      </c>
      <c r="D10570" t="s">
        <v>2360</v>
      </c>
      <c r="E10570" t="s">
        <v>59</v>
      </c>
      <c r="F10570" t="b">
        <v>0</v>
      </c>
      <c r="G10570" t="s">
        <v>73</v>
      </c>
      <c r="H10570" s="1">
        <v>46134.795914351853</v>
      </c>
      <c r="I10570" t="b">
        <v>1</v>
      </c>
      <c r="J10570" t="b">
        <v>1</v>
      </c>
      <c r="K10570" t="s">
        <v>41</v>
      </c>
      <c r="L10570" t="s">
        <v>60</v>
      </c>
      <c r="M10570">
        <v>177500</v>
      </c>
      <c r="N10570"/>
      <c r="O10570" t="s">
        <v>20359</v>
      </c>
      <c r="P10570" t="s">
        <v>20360</v>
      </c>
    </row>
    <row r="10571" spans="1:16" x14ac:dyDescent="0.25">
      <c r="A10571" t="s">
        <v>0</v>
      </c>
      <c r="B10571" t="s">
        <v>228</v>
      </c>
      <c r="C10571" t="s">
        <v>555</v>
      </c>
      <c r="D10571" t="s">
        <v>2360</v>
      </c>
      <c r="E10571" t="s">
        <v>59</v>
      </c>
      <c r="F10571" t="b">
        <v>0</v>
      </c>
      <c r="G10571" t="s">
        <v>68</v>
      </c>
      <c r="H10571" s="1">
        <v>46134.835173611107</v>
      </c>
      <c r="I10571" t="b">
        <v>1</v>
      </c>
      <c r="J10571" t="b">
        <v>1</v>
      </c>
      <c r="K10571" t="s">
        <v>41</v>
      </c>
      <c r="L10571" t="s">
        <v>74</v>
      </c>
      <c r="M10571"/>
      <c r="N10571">
        <v>26.5</v>
      </c>
      <c r="O10571" t="s">
        <v>1408</v>
      </c>
      <c r="P10571" t="s">
        <v>673</v>
      </c>
    </row>
    <row r="10572" spans="1:16" x14ac:dyDescent="0.25">
      <c r="A10572" t="s">
        <v>7</v>
      </c>
      <c r="B10572" t="s">
        <v>20361</v>
      </c>
      <c r="C10572" t="s">
        <v>332</v>
      </c>
      <c r="D10572" t="s">
        <v>2360</v>
      </c>
      <c r="E10572" t="s">
        <v>59</v>
      </c>
      <c r="F10572" t="b">
        <v>0</v>
      </c>
      <c r="G10572" t="s">
        <v>65</v>
      </c>
      <c r="H10572" s="1">
        <v>46134.835219907407</v>
      </c>
      <c r="I10572" t="b">
        <v>0</v>
      </c>
      <c r="J10572" t="b">
        <v>1</v>
      </c>
      <c r="K10572" t="s">
        <v>41</v>
      </c>
      <c r="L10572" t="s">
        <v>60</v>
      </c>
      <c r="M10572">
        <v>135000</v>
      </c>
      <c r="N10572"/>
      <c r="O10572" t="s">
        <v>20362</v>
      </c>
      <c r="P10572" t="s">
        <v>2422</v>
      </c>
    </row>
    <row r="10573" spans="1:16" x14ac:dyDescent="0.25">
      <c r="A10573" t="s">
        <v>2</v>
      </c>
      <c r="B10573" t="s">
        <v>2946</v>
      </c>
      <c r="C10573" t="s">
        <v>20363</v>
      </c>
      <c r="D10573" t="s">
        <v>4346</v>
      </c>
      <c r="E10573" t="s">
        <v>59</v>
      </c>
      <c r="F10573" t="b">
        <v>0</v>
      </c>
      <c r="G10573" t="s">
        <v>68</v>
      </c>
      <c r="H10573" s="1">
        <v>46134.836261574077</v>
      </c>
      <c r="I10573" t="b">
        <v>0</v>
      </c>
      <c r="J10573" t="b">
        <v>1</v>
      </c>
      <c r="K10573" t="s">
        <v>41</v>
      </c>
      <c r="L10573" t="s">
        <v>60</v>
      </c>
      <c r="M10573">
        <v>102500</v>
      </c>
      <c r="N10573"/>
      <c r="O10573" t="s">
        <v>20364</v>
      </c>
      <c r="P10573" t="s">
        <v>20365</v>
      </c>
    </row>
    <row r="10574" spans="1:16" x14ac:dyDescent="0.25">
      <c r="A10574" t="s">
        <v>2</v>
      </c>
      <c r="B10574" t="s">
        <v>2</v>
      </c>
      <c r="C10574" t="s">
        <v>3228</v>
      </c>
      <c r="D10574" t="s">
        <v>2471</v>
      </c>
      <c r="E10574" t="s">
        <v>59</v>
      </c>
      <c r="F10574" t="b">
        <v>0</v>
      </c>
      <c r="G10574" t="s">
        <v>65</v>
      </c>
      <c r="H10574" s="1">
        <v>46134.836296296293</v>
      </c>
      <c r="I10574" t="b">
        <v>0</v>
      </c>
      <c r="J10574" t="b">
        <v>0</v>
      </c>
      <c r="K10574" t="s">
        <v>41</v>
      </c>
      <c r="L10574" t="s">
        <v>60</v>
      </c>
      <c r="M10574">
        <v>137500</v>
      </c>
      <c r="N10574"/>
      <c r="O10574" t="s">
        <v>20366</v>
      </c>
      <c r="P10574" t="s">
        <v>2810</v>
      </c>
    </row>
    <row r="10575" spans="1:16" x14ac:dyDescent="0.25">
      <c r="A10575" t="s">
        <v>5</v>
      </c>
      <c r="B10575" t="s">
        <v>5</v>
      </c>
      <c r="C10575" t="s">
        <v>2766</v>
      </c>
      <c r="D10575" t="s">
        <v>4526</v>
      </c>
      <c r="E10575" t="s">
        <v>88</v>
      </c>
      <c r="F10575" t="b">
        <v>0</v>
      </c>
      <c r="G10575" t="s">
        <v>73</v>
      </c>
      <c r="H10575" s="1">
        <v>46134.837650462963</v>
      </c>
      <c r="I10575" t="b">
        <v>1</v>
      </c>
      <c r="J10575" t="b">
        <v>1</v>
      </c>
      <c r="K10575" t="s">
        <v>41</v>
      </c>
      <c r="L10575" t="s">
        <v>74</v>
      </c>
      <c r="M10575"/>
      <c r="N10575">
        <v>67.150000000000006</v>
      </c>
      <c r="O10575" t="s">
        <v>126</v>
      </c>
      <c r="P10575" t="s">
        <v>1329</v>
      </c>
    </row>
    <row r="10576" spans="1:16" x14ac:dyDescent="0.25">
      <c r="A10576" t="s">
        <v>0</v>
      </c>
      <c r="B10576" t="s">
        <v>20367</v>
      </c>
      <c r="C10576" t="s">
        <v>616</v>
      </c>
      <c r="D10576" t="s">
        <v>4526</v>
      </c>
      <c r="E10576" t="s">
        <v>59</v>
      </c>
      <c r="F10576" t="b">
        <v>0</v>
      </c>
      <c r="G10576" t="s">
        <v>73</v>
      </c>
      <c r="H10576" s="1">
        <v>46134.876921296287</v>
      </c>
      <c r="I10576" t="b">
        <v>0</v>
      </c>
      <c r="J10576" t="b">
        <v>1</v>
      </c>
      <c r="K10576" t="s">
        <v>41</v>
      </c>
      <c r="L10576" t="s">
        <v>60</v>
      </c>
      <c r="M10576">
        <v>110400</v>
      </c>
      <c r="N10576"/>
      <c r="O10576" t="s">
        <v>98</v>
      </c>
    </row>
    <row r="10577" spans="1:16" x14ac:dyDescent="0.25">
      <c r="A10577" t="s">
        <v>9</v>
      </c>
      <c r="B10577" t="s">
        <v>20368</v>
      </c>
      <c r="C10577" t="s">
        <v>1785</v>
      </c>
      <c r="D10577" t="s">
        <v>2360</v>
      </c>
      <c r="E10577" t="s">
        <v>59</v>
      </c>
      <c r="F10577" t="b">
        <v>0</v>
      </c>
      <c r="G10577" t="s">
        <v>73</v>
      </c>
      <c r="H10577" s="1">
        <v>46134.877013888887</v>
      </c>
      <c r="I10577" t="b">
        <v>1</v>
      </c>
      <c r="J10577" t="b">
        <v>1</v>
      </c>
      <c r="K10577" t="s">
        <v>41</v>
      </c>
      <c r="L10577" t="s">
        <v>74</v>
      </c>
      <c r="M10577"/>
      <c r="N10577">
        <v>23</v>
      </c>
      <c r="O10577" t="s">
        <v>7284</v>
      </c>
      <c r="P10577" t="s">
        <v>14489</v>
      </c>
    </row>
    <row r="10578" spans="1:16" x14ac:dyDescent="0.25">
      <c r="A10578" t="s">
        <v>4</v>
      </c>
      <c r="B10578" t="s">
        <v>19272</v>
      </c>
      <c r="C10578" t="s">
        <v>4035</v>
      </c>
      <c r="D10578" t="s">
        <v>2360</v>
      </c>
      <c r="E10578" t="s">
        <v>59</v>
      </c>
      <c r="F10578" t="b">
        <v>0</v>
      </c>
      <c r="G10578" t="s">
        <v>73</v>
      </c>
      <c r="H10578" s="1">
        <v>46134.879305555558</v>
      </c>
      <c r="I10578" t="b">
        <v>0</v>
      </c>
      <c r="J10578" t="b">
        <v>0</v>
      </c>
      <c r="K10578" t="s">
        <v>41</v>
      </c>
      <c r="L10578" t="s">
        <v>60</v>
      </c>
      <c r="M10578">
        <v>85000</v>
      </c>
      <c r="N10578"/>
      <c r="O10578" t="s">
        <v>5137</v>
      </c>
      <c r="P10578" t="s">
        <v>216</v>
      </c>
    </row>
    <row r="10579" spans="1:16" x14ac:dyDescent="0.25">
      <c r="A10579" t="s">
        <v>2</v>
      </c>
      <c r="B10579" t="s">
        <v>20369</v>
      </c>
      <c r="C10579" t="s">
        <v>319</v>
      </c>
      <c r="D10579" t="s">
        <v>2360</v>
      </c>
      <c r="E10579" t="s">
        <v>59</v>
      </c>
      <c r="F10579" t="b">
        <v>0</v>
      </c>
      <c r="G10579" t="s">
        <v>65</v>
      </c>
      <c r="H10579" s="1">
        <v>46134.919641203713</v>
      </c>
      <c r="I10579" t="b">
        <v>0</v>
      </c>
      <c r="J10579" t="b">
        <v>0</v>
      </c>
      <c r="K10579" t="s">
        <v>41</v>
      </c>
      <c r="L10579" t="s">
        <v>74</v>
      </c>
      <c r="M10579"/>
      <c r="N10579">
        <v>65</v>
      </c>
      <c r="O10579" t="s">
        <v>20370</v>
      </c>
      <c r="P10579" t="s">
        <v>208</v>
      </c>
    </row>
    <row r="10580" spans="1:16" x14ac:dyDescent="0.25">
      <c r="A10580" t="s">
        <v>1</v>
      </c>
      <c r="B10580" t="s">
        <v>20371</v>
      </c>
      <c r="C10580" t="s">
        <v>162</v>
      </c>
      <c r="D10580" t="s">
        <v>4346</v>
      </c>
      <c r="E10580" t="s">
        <v>59</v>
      </c>
      <c r="F10580" t="b">
        <v>0</v>
      </c>
      <c r="G10580" t="s">
        <v>73</v>
      </c>
      <c r="H10580" s="1">
        <v>46134.920810185176</v>
      </c>
      <c r="I10580" t="b">
        <v>1</v>
      </c>
      <c r="J10580" t="b">
        <v>1</v>
      </c>
      <c r="K10580" t="s">
        <v>41</v>
      </c>
      <c r="L10580" t="s">
        <v>60</v>
      </c>
      <c r="M10580">
        <v>155500</v>
      </c>
      <c r="N10580"/>
      <c r="O10580" t="s">
        <v>1183</v>
      </c>
      <c r="P10580" t="s">
        <v>13776</v>
      </c>
    </row>
    <row r="10581" spans="1:16" x14ac:dyDescent="0.25">
      <c r="A10581" t="s">
        <v>5</v>
      </c>
      <c r="B10581" t="s">
        <v>20372</v>
      </c>
      <c r="C10581" t="s">
        <v>194</v>
      </c>
      <c r="D10581" t="s">
        <v>4346</v>
      </c>
      <c r="E10581" t="s">
        <v>59</v>
      </c>
      <c r="F10581" t="b">
        <v>0</v>
      </c>
      <c r="G10581" t="s">
        <v>65</v>
      </c>
      <c r="H10581" s="1">
        <v>46134.92082175926</v>
      </c>
      <c r="I10581" t="b">
        <v>0</v>
      </c>
      <c r="J10581" t="b">
        <v>1</v>
      </c>
      <c r="K10581" t="s">
        <v>41</v>
      </c>
      <c r="L10581" t="s">
        <v>60</v>
      </c>
      <c r="M10581">
        <v>181000</v>
      </c>
      <c r="N10581"/>
      <c r="O10581" t="s">
        <v>577</v>
      </c>
      <c r="P10581" t="s">
        <v>20373</v>
      </c>
    </row>
    <row r="10582" spans="1:16" x14ac:dyDescent="0.25">
      <c r="A10582" t="s">
        <v>1</v>
      </c>
      <c r="B10582" t="s">
        <v>11329</v>
      </c>
      <c r="C10582" t="s">
        <v>84</v>
      </c>
      <c r="D10582" t="s">
        <v>4346</v>
      </c>
      <c r="E10582" t="s">
        <v>59</v>
      </c>
      <c r="F10582" t="b">
        <v>0</v>
      </c>
      <c r="G10582" t="s">
        <v>68</v>
      </c>
      <c r="H10582" s="1">
        <v>46134.920949074083</v>
      </c>
      <c r="I10582" t="b">
        <v>1</v>
      </c>
      <c r="J10582" t="b">
        <v>1</v>
      </c>
      <c r="K10582" t="s">
        <v>41</v>
      </c>
      <c r="L10582" t="s">
        <v>60</v>
      </c>
      <c r="M10582">
        <v>155500</v>
      </c>
      <c r="N10582"/>
      <c r="O10582" t="s">
        <v>1183</v>
      </c>
      <c r="P10582" t="s">
        <v>20374</v>
      </c>
    </row>
    <row r="10583" spans="1:16" x14ac:dyDescent="0.25">
      <c r="A10583" t="s">
        <v>0</v>
      </c>
      <c r="B10583" t="s">
        <v>20375</v>
      </c>
      <c r="C10583" t="s">
        <v>2563</v>
      </c>
      <c r="D10583" t="s">
        <v>4346</v>
      </c>
      <c r="E10583" t="s">
        <v>59</v>
      </c>
      <c r="F10583" t="b">
        <v>0</v>
      </c>
      <c r="G10583" t="s">
        <v>68</v>
      </c>
      <c r="H10583" s="1">
        <v>46134.960173611107</v>
      </c>
      <c r="I10583" t="b">
        <v>0</v>
      </c>
      <c r="J10583" t="b">
        <v>0</v>
      </c>
      <c r="K10583" t="s">
        <v>41</v>
      </c>
      <c r="L10583" t="s">
        <v>60</v>
      </c>
      <c r="M10583">
        <v>85000</v>
      </c>
      <c r="N10583"/>
      <c r="O10583" t="s">
        <v>20376</v>
      </c>
      <c r="P10583" t="s">
        <v>2134</v>
      </c>
    </row>
    <row r="10584" spans="1:16" x14ac:dyDescent="0.25">
      <c r="A10584" t="s">
        <v>0</v>
      </c>
      <c r="B10584" t="s">
        <v>20377</v>
      </c>
      <c r="C10584" t="s">
        <v>1189</v>
      </c>
      <c r="D10584" t="s">
        <v>4526</v>
      </c>
      <c r="E10584" t="s">
        <v>88</v>
      </c>
      <c r="F10584" t="b">
        <v>0</v>
      </c>
      <c r="G10584" t="s">
        <v>77</v>
      </c>
      <c r="H10584" s="1">
        <v>46134.960173611107</v>
      </c>
      <c r="I10584" t="b">
        <v>0</v>
      </c>
      <c r="J10584" t="b">
        <v>1</v>
      </c>
      <c r="K10584" t="s">
        <v>41</v>
      </c>
      <c r="L10584" t="s">
        <v>74</v>
      </c>
      <c r="M10584"/>
      <c r="N10584">
        <v>64.5</v>
      </c>
      <c r="O10584" t="s">
        <v>403</v>
      </c>
    </row>
    <row r="10585" spans="1:16" x14ac:dyDescent="0.25">
      <c r="A10585" t="s">
        <v>3</v>
      </c>
      <c r="B10585" t="s">
        <v>20378</v>
      </c>
      <c r="C10585" t="s">
        <v>97</v>
      </c>
      <c r="D10585" t="s">
        <v>2360</v>
      </c>
      <c r="E10585" t="s">
        <v>59</v>
      </c>
      <c r="F10585" t="b">
        <v>0</v>
      </c>
      <c r="G10585" t="s">
        <v>89</v>
      </c>
      <c r="H10585" s="1">
        <v>46135.001840277779</v>
      </c>
      <c r="I10585" t="b">
        <v>0</v>
      </c>
      <c r="J10585" t="b">
        <v>1</v>
      </c>
      <c r="K10585" t="s">
        <v>41</v>
      </c>
      <c r="L10585" t="s">
        <v>74</v>
      </c>
      <c r="M10585"/>
      <c r="N10585">
        <v>82.5</v>
      </c>
      <c r="O10585" t="s">
        <v>20379</v>
      </c>
      <c r="P10585" t="s">
        <v>219</v>
      </c>
    </row>
    <row r="10586" spans="1:16" x14ac:dyDescent="0.25">
      <c r="A10586" t="s">
        <v>0</v>
      </c>
      <c r="B10586" t="s">
        <v>20380</v>
      </c>
      <c r="C10586" t="s">
        <v>181</v>
      </c>
      <c r="D10586" t="s">
        <v>20381</v>
      </c>
      <c r="E10586" t="s">
        <v>59</v>
      </c>
      <c r="F10586" t="b">
        <v>0</v>
      </c>
      <c r="G10586" t="s">
        <v>89</v>
      </c>
      <c r="H10586" s="1">
        <v>46135.001840277779</v>
      </c>
      <c r="I10586" t="b">
        <v>0</v>
      </c>
      <c r="J10586" t="b">
        <v>0</v>
      </c>
      <c r="K10586" t="s">
        <v>41</v>
      </c>
      <c r="L10586" t="s">
        <v>60</v>
      </c>
      <c r="M10586">
        <v>70000</v>
      </c>
      <c r="N10586"/>
      <c r="O10586" t="s">
        <v>20382</v>
      </c>
      <c r="P10586" t="s">
        <v>20383</v>
      </c>
    </row>
    <row r="10587" spans="1:16" x14ac:dyDescent="0.25">
      <c r="A10587" t="s">
        <v>0</v>
      </c>
      <c r="B10587" t="s">
        <v>1268</v>
      </c>
      <c r="C10587" t="s">
        <v>112</v>
      </c>
      <c r="D10587" t="s">
        <v>20381</v>
      </c>
      <c r="E10587" t="s">
        <v>59</v>
      </c>
      <c r="F10587" t="b">
        <v>0</v>
      </c>
      <c r="G10587" t="s">
        <v>65</v>
      </c>
      <c r="H10587" s="1">
        <v>46135.001840277779</v>
      </c>
      <c r="I10587" t="b">
        <v>0</v>
      </c>
      <c r="J10587" t="b">
        <v>0</v>
      </c>
      <c r="K10587" t="s">
        <v>41</v>
      </c>
      <c r="L10587" t="s">
        <v>60</v>
      </c>
      <c r="M10587">
        <v>79500</v>
      </c>
      <c r="N10587"/>
      <c r="O10587" t="s">
        <v>1966</v>
      </c>
      <c r="P10587" t="s">
        <v>426</v>
      </c>
    </row>
    <row r="10588" spans="1:16" x14ac:dyDescent="0.25">
      <c r="A10588" t="s">
        <v>0</v>
      </c>
      <c r="B10588" t="s">
        <v>0</v>
      </c>
      <c r="C10588" t="s">
        <v>3100</v>
      </c>
      <c r="D10588" t="s">
        <v>20381</v>
      </c>
      <c r="E10588" t="s">
        <v>59</v>
      </c>
      <c r="F10588" t="b">
        <v>0</v>
      </c>
      <c r="G10588" t="s">
        <v>77</v>
      </c>
      <c r="H10588" s="1">
        <v>46135.001840277779</v>
      </c>
      <c r="I10588" t="b">
        <v>0</v>
      </c>
      <c r="J10588" t="b">
        <v>0</v>
      </c>
      <c r="K10588" t="s">
        <v>41</v>
      </c>
      <c r="L10588" t="s">
        <v>60</v>
      </c>
      <c r="M10588">
        <v>78471</v>
      </c>
      <c r="N10588"/>
      <c r="O10588" t="s">
        <v>3101</v>
      </c>
      <c r="P10588" t="s">
        <v>7790</v>
      </c>
    </row>
    <row r="10589" spans="1:16" x14ac:dyDescent="0.25">
      <c r="A10589" t="s">
        <v>0</v>
      </c>
      <c r="B10589" t="s">
        <v>20384</v>
      </c>
      <c r="C10589" t="s">
        <v>97</v>
      </c>
      <c r="D10589" t="s">
        <v>20381</v>
      </c>
      <c r="E10589" t="s">
        <v>59</v>
      </c>
      <c r="F10589" t="b">
        <v>0</v>
      </c>
      <c r="G10589" t="s">
        <v>89</v>
      </c>
      <c r="H10589" s="1">
        <v>46135.001840277779</v>
      </c>
      <c r="I10589" t="b">
        <v>0</v>
      </c>
      <c r="J10589" t="b">
        <v>0</v>
      </c>
      <c r="K10589" t="s">
        <v>41</v>
      </c>
      <c r="L10589" t="s">
        <v>60</v>
      </c>
      <c r="M10589">
        <v>138000</v>
      </c>
      <c r="N10589"/>
      <c r="O10589" t="s">
        <v>98</v>
      </c>
      <c r="P10589" t="s">
        <v>679</v>
      </c>
    </row>
    <row r="10590" spans="1:16" x14ac:dyDescent="0.25">
      <c r="A10590" t="s">
        <v>7</v>
      </c>
      <c r="B10590" t="s">
        <v>7</v>
      </c>
      <c r="C10590" t="s">
        <v>3539</v>
      </c>
      <c r="D10590" t="s">
        <v>20381</v>
      </c>
      <c r="E10590" t="s">
        <v>59</v>
      </c>
      <c r="F10590" t="b">
        <v>0</v>
      </c>
      <c r="G10590" t="s">
        <v>68</v>
      </c>
      <c r="H10590" s="1">
        <v>46135.001840277779</v>
      </c>
      <c r="I10590" t="b">
        <v>1</v>
      </c>
      <c r="J10590" t="b">
        <v>0</v>
      </c>
      <c r="K10590" t="s">
        <v>41</v>
      </c>
      <c r="L10590" t="s">
        <v>60</v>
      </c>
      <c r="M10590">
        <v>96450</v>
      </c>
      <c r="N10590"/>
      <c r="O10590" t="s">
        <v>20385</v>
      </c>
      <c r="P10590" t="s">
        <v>20386</v>
      </c>
    </row>
    <row r="10591" spans="1:16" x14ac:dyDescent="0.25">
      <c r="A10591" t="s">
        <v>0</v>
      </c>
      <c r="B10591" t="s">
        <v>1802</v>
      </c>
      <c r="C10591" t="s">
        <v>148</v>
      </c>
      <c r="D10591" t="s">
        <v>20381</v>
      </c>
      <c r="E10591" t="s">
        <v>59</v>
      </c>
      <c r="F10591" t="b">
        <v>0</v>
      </c>
      <c r="G10591" t="s">
        <v>89</v>
      </c>
      <c r="H10591" s="1">
        <v>46135.001840277779</v>
      </c>
      <c r="I10591" t="b">
        <v>0</v>
      </c>
      <c r="J10591" t="b">
        <v>0</v>
      </c>
      <c r="K10591" t="s">
        <v>41</v>
      </c>
      <c r="L10591" t="s">
        <v>60</v>
      </c>
      <c r="M10591">
        <v>113580</v>
      </c>
      <c r="N10591"/>
      <c r="O10591" t="s">
        <v>399</v>
      </c>
    </row>
    <row r="10592" spans="1:16" x14ac:dyDescent="0.25">
      <c r="A10592" t="s">
        <v>0</v>
      </c>
      <c r="B10592" t="s">
        <v>20387</v>
      </c>
      <c r="C10592" t="s">
        <v>112</v>
      </c>
      <c r="D10592" t="s">
        <v>20381</v>
      </c>
      <c r="E10592" t="s">
        <v>59</v>
      </c>
      <c r="F10592" t="b">
        <v>0</v>
      </c>
      <c r="G10592" t="s">
        <v>65</v>
      </c>
      <c r="H10592" s="1">
        <v>46135.001851851863</v>
      </c>
      <c r="I10592" t="b">
        <v>0</v>
      </c>
      <c r="J10592" t="b">
        <v>0</v>
      </c>
      <c r="K10592" t="s">
        <v>41</v>
      </c>
      <c r="L10592" t="s">
        <v>60</v>
      </c>
      <c r="M10592">
        <v>62652</v>
      </c>
      <c r="N10592"/>
      <c r="O10592" t="s">
        <v>20388</v>
      </c>
      <c r="P10592" t="s">
        <v>20389</v>
      </c>
    </row>
    <row r="10593" spans="1:16" x14ac:dyDescent="0.25">
      <c r="A10593" t="s">
        <v>7</v>
      </c>
      <c r="B10593" t="s">
        <v>7</v>
      </c>
      <c r="C10593" t="s">
        <v>1001</v>
      </c>
      <c r="D10593" t="s">
        <v>20381</v>
      </c>
      <c r="E10593" t="s">
        <v>59</v>
      </c>
      <c r="F10593" t="b">
        <v>0</v>
      </c>
      <c r="G10593" t="s">
        <v>77</v>
      </c>
      <c r="H10593" s="1">
        <v>46135.001851851863</v>
      </c>
      <c r="I10593" t="b">
        <v>0</v>
      </c>
      <c r="J10593" t="b">
        <v>0</v>
      </c>
      <c r="K10593" t="s">
        <v>41</v>
      </c>
      <c r="L10593" t="s">
        <v>60</v>
      </c>
      <c r="M10593">
        <v>95916.5</v>
      </c>
      <c r="N10593"/>
      <c r="O10593" t="s">
        <v>20390</v>
      </c>
      <c r="P10593" t="s">
        <v>20391</v>
      </c>
    </row>
    <row r="10594" spans="1:16" x14ac:dyDescent="0.25">
      <c r="A10594" t="s">
        <v>0</v>
      </c>
      <c r="B10594" t="s">
        <v>20392</v>
      </c>
      <c r="C10594" t="s">
        <v>112</v>
      </c>
      <c r="D10594" t="s">
        <v>20381</v>
      </c>
      <c r="E10594" t="s">
        <v>59</v>
      </c>
      <c r="F10594" t="b">
        <v>0</v>
      </c>
      <c r="G10594" t="s">
        <v>65</v>
      </c>
      <c r="H10594" s="1">
        <v>46135.001851851863</v>
      </c>
      <c r="I10594" t="b">
        <v>1</v>
      </c>
      <c r="J10594" t="b">
        <v>0</v>
      </c>
      <c r="K10594" t="s">
        <v>41</v>
      </c>
      <c r="L10594" t="s">
        <v>60</v>
      </c>
      <c r="M10594">
        <v>84187.5</v>
      </c>
      <c r="N10594"/>
      <c r="O10594" t="s">
        <v>20393</v>
      </c>
      <c r="P10594" t="s">
        <v>8019</v>
      </c>
    </row>
    <row r="10595" spans="1:16" x14ac:dyDescent="0.25">
      <c r="A10595" t="s">
        <v>0</v>
      </c>
      <c r="B10595" t="s">
        <v>1125</v>
      </c>
      <c r="C10595" t="s">
        <v>1883</v>
      </c>
      <c r="D10595" t="s">
        <v>20381</v>
      </c>
      <c r="E10595" t="s">
        <v>59</v>
      </c>
      <c r="F10595" t="b">
        <v>0</v>
      </c>
      <c r="G10595" t="s">
        <v>68</v>
      </c>
      <c r="H10595" s="1">
        <v>46135.001851851863</v>
      </c>
      <c r="I10595" t="b">
        <v>0</v>
      </c>
      <c r="J10595" t="b">
        <v>0</v>
      </c>
      <c r="K10595" t="s">
        <v>41</v>
      </c>
      <c r="L10595" t="s">
        <v>60</v>
      </c>
      <c r="M10595">
        <v>108430.5</v>
      </c>
      <c r="N10595"/>
      <c r="O10595" t="s">
        <v>1884</v>
      </c>
      <c r="P10595" t="s">
        <v>20394</v>
      </c>
    </row>
    <row r="10596" spans="1:16" x14ac:dyDescent="0.25">
      <c r="A10596" t="s">
        <v>0</v>
      </c>
      <c r="B10596" t="s">
        <v>130</v>
      </c>
      <c r="C10596" t="s">
        <v>795</v>
      </c>
      <c r="D10596" t="s">
        <v>20381</v>
      </c>
      <c r="E10596" t="s">
        <v>59</v>
      </c>
      <c r="F10596" t="b">
        <v>0</v>
      </c>
      <c r="G10596" t="s">
        <v>77</v>
      </c>
      <c r="H10596" s="1">
        <v>46135.001851851863</v>
      </c>
      <c r="I10596" t="b">
        <v>0</v>
      </c>
      <c r="J10596" t="b">
        <v>0</v>
      </c>
      <c r="K10596" t="s">
        <v>41</v>
      </c>
      <c r="L10596" t="s">
        <v>60</v>
      </c>
      <c r="M10596">
        <v>103500</v>
      </c>
      <c r="N10596"/>
      <c r="O10596" t="s">
        <v>20395</v>
      </c>
      <c r="P10596" t="s">
        <v>288</v>
      </c>
    </row>
    <row r="10597" spans="1:16" x14ac:dyDescent="0.25">
      <c r="A10597" t="s">
        <v>0</v>
      </c>
      <c r="B10597" t="s">
        <v>0</v>
      </c>
      <c r="C10597" t="s">
        <v>2687</v>
      </c>
      <c r="D10597" t="s">
        <v>20381</v>
      </c>
      <c r="E10597" t="s">
        <v>59</v>
      </c>
      <c r="F10597" t="b">
        <v>0</v>
      </c>
      <c r="G10597" t="s">
        <v>77</v>
      </c>
      <c r="H10597" s="1">
        <v>46135.001851851863</v>
      </c>
      <c r="I10597" t="b">
        <v>1</v>
      </c>
      <c r="J10597" t="b">
        <v>0</v>
      </c>
      <c r="K10597" t="s">
        <v>41</v>
      </c>
      <c r="L10597" t="s">
        <v>60</v>
      </c>
      <c r="M10597">
        <v>65000</v>
      </c>
      <c r="N10597"/>
      <c r="O10597" t="s">
        <v>20396</v>
      </c>
      <c r="P10597" t="s">
        <v>20397</v>
      </c>
    </row>
    <row r="10598" spans="1:16" x14ac:dyDescent="0.25">
      <c r="A10598" t="s">
        <v>0</v>
      </c>
      <c r="B10598" t="s">
        <v>0</v>
      </c>
      <c r="C10598" t="s">
        <v>353</v>
      </c>
      <c r="D10598" t="s">
        <v>20381</v>
      </c>
      <c r="E10598" t="s">
        <v>59</v>
      </c>
      <c r="F10598" t="b">
        <v>0</v>
      </c>
      <c r="G10598" t="s">
        <v>77</v>
      </c>
      <c r="H10598" s="1">
        <v>46135.001851851863</v>
      </c>
      <c r="I10598" t="b">
        <v>0</v>
      </c>
      <c r="J10598" t="b">
        <v>0</v>
      </c>
      <c r="K10598" t="s">
        <v>41</v>
      </c>
      <c r="L10598" t="s">
        <v>60</v>
      </c>
      <c r="M10598">
        <v>96000</v>
      </c>
      <c r="N10598"/>
      <c r="O10598" t="s">
        <v>3105</v>
      </c>
      <c r="P10598" t="s">
        <v>146</v>
      </c>
    </row>
    <row r="10599" spans="1:16" x14ac:dyDescent="0.25">
      <c r="A10599" t="s">
        <v>7</v>
      </c>
      <c r="B10599" t="s">
        <v>20398</v>
      </c>
      <c r="C10599" t="s">
        <v>112</v>
      </c>
      <c r="D10599" t="s">
        <v>20381</v>
      </c>
      <c r="E10599" t="s">
        <v>59</v>
      </c>
      <c r="F10599" t="b">
        <v>0</v>
      </c>
      <c r="G10599" t="s">
        <v>65</v>
      </c>
      <c r="H10599" s="1">
        <v>46135.001851851863</v>
      </c>
      <c r="I10599" t="b">
        <v>1</v>
      </c>
      <c r="J10599" t="b">
        <v>0</v>
      </c>
      <c r="K10599" t="s">
        <v>41</v>
      </c>
      <c r="L10599" t="s">
        <v>60</v>
      </c>
      <c r="M10599">
        <v>111496</v>
      </c>
      <c r="N10599"/>
      <c r="O10599" t="s">
        <v>20399</v>
      </c>
      <c r="P10599" t="s">
        <v>20400</v>
      </c>
    </row>
    <row r="10600" spans="1:16" x14ac:dyDescent="0.25">
      <c r="A10600" t="s">
        <v>0</v>
      </c>
      <c r="B10600" t="s">
        <v>0</v>
      </c>
      <c r="C10600" t="s">
        <v>2354</v>
      </c>
      <c r="D10600" t="s">
        <v>20381</v>
      </c>
      <c r="E10600" t="s">
        <v>59</v>
      </c>
      <c r="F10600" t="b">
        <v>0</v>
      </c>
      <c r="G10600" t="s">
        <v>77</v>
      </c>
      <c r="H10600" s="1">
        <v>46135.001863425918</v>
      </c>
      <c r="I10600" t="b">
        <v>0</v>
      </c>
      <c r="J10600" t="b">
        <v>0</v>
      </c>
      <c r="K10600" t="s">
        <v>41</v>
      </c>
      <c r="L10600" t="s">
        <v>60</v>
      </c>
      <c r="M10600">
        <v>69000</v>
      </c>
      <c r="N10600"/>
      <c r="O10600" t="s">
        <v>20401</v>
      </c>
      <c r="P10600" t="s">
        <v>1321</v>
      </c>
    </row>
    <row r="10601" spans="1:16" x14ac:dyDescent="0.25">
      <c r="A10601" t="s">
        <v>7</v>
      </c>
      <c r="B10601" t="s">
        <v>20402</v>
      </c>
      <c r="C10601" t="s">
        <v>81</v>
      </c>
      <c r="D10601" t="s">
        <v>20381</v>
      </c>
      <c r="E10601" t="s">
        <v>59</v>
      </c>
      <c r="F10601" t="b">
        <v>0</v>
      </c>
      <c r="G10601" t="s">
        <v>77</v>
      </c>
      <c r="H10601" s="1">
        <v>46135.001863425918</v>
      </c>
      <c r="I10601" t="b">
        <v>1</v>
      </c>
      <c r="J10601" t="b">
        <v>0</v>
      </c>
      <c r="K10601" t="s">
        <v>41</v>
      </c>
      <c r="L10601" t="s">
        <v>60</v>
      </c>
      <c r="M10601">
        <v>170000</v>
      </c>
      <c r="N10601"/>
      <c r="O10601" t="s">
        <v>1880</v>
      </c>
      <c r="P10601" t="s">
        <v>310</v>
      </c>
    </row>
    <row r="10602" spans="1:16" x14ac:dyDescent="0.25">
      <c r="A10602" t="s">
        <v>0</v>
      </c>
      <c r="B10602" t="s">
        <v>20403</v>
      </c>
      <c r="C10602" t="s">
        <v>489</v>
      </c>
      <c r="D10602" t="s">
        <v>20381</v>
      </c>
      <c r="E10602" t="s">
        <v>59</v>
      </c>
      <c r="F10602" t="b">
        <v>0</v>
      </c>
      <c r="G10602" t="s">
        <v>77</v>
      </c>
      <c r="H10602" s="1">
        <v>46135.001863425918</v>
      </c>
      <c r="I10602" t="b">
        <v>0</v>
      </c>
      <c r="J10602" t="b">
        <v>0</v>
      </c>
      <c r="K10602" t="s">
        <v>41</v>
      </c>
      <c r="L10602" t="s">
        <v>60</v>
      </c>
      <c r="M10602">
        <v>172025</v>
      </c>
      <c r="N10602"/>
      <c r="O10602" t="s">
        <v>490</v>
      </c>
      <c r="P10602" t="s">
        <v>310</v>
      </c>
    </row>
    <row r="10603" spans="1:16" x14ac:dyDescent="0.25">
      <c r="A10603" t="s">
        <v>0</v>
      </c>
      <c r="B10603" t="s">
        <v>20404</v>
      </c>
      <c r="C10603" t="s">
        <v>743</v>
      </c>
      <c r="D10603" t="s">
        <v>20381</v>
      </c>
      <c r="E10603" t="s">
        <v>59</v>
      </c>
      <c r="F10603" t="b">
        <v>0</v>
      </c>
      <c r="G10603" t="s">
        <v>77</v>
      </c>
      <c r="H10603" s="1">
        <v>46135.001863425918</v>
      </c>
      <c r="I10603" t="b">
        <v>0</v>
      </c>
      <c r="J10603" t="b">
        <v>0</v>
      </c>
      <c r="K10603" t="s">
        <v>41</v>
      </c>
      <c r="L10603" t="s">
        <v>60</v>
      </c>
      <c r="M10603">
        <v>105300</v>
      </c>
      <c r="N10603"/>
      <c r="O10603" t="s">
        <v>250</v>
      </c>
      <c r="P10603" t="s">
        <v>20405</v>
      </c>
    </row>
    <row r="10604" spans="1:16" x14ac:dyDescent="0.25">
      <c r="A10604" t="s">
        <v>0</v>
      </c>
      <c r="B10604" t="s">
        <v>20406</v>
      </c>
      <c r="C10604" t="s">
        <v>326</v>
      </c>
      <c r="D10604" t="s">
        <v>20381</v>
      </c>
      <c r="E10604" t="s">
        <v>59</v>
      </c>
      <c r="F10604" t="b">
        <v>0</v>
      </c>
      <c r="G10604" t="s">
        <v>77</v>
      </c>
      <c r="H10604" s="1">
        <v>46135.001863425918</v>
      </c>
      <c r="I10604" t="b">
        <v>0</v>
      </c>
      <c r="J10604" t="b">
        <v>0</v>
      </c>
      <c r="K10604" t="s">
        <v>41</v>
      </c>
      <c r="L10604" t="s">
        <v>60</v>
      </c>
      <c r="M10604">
        <v>150000</v>
      </c>
      <c r="N10604"/>
      <c r="O10604" t="s">
        <v>343</v>
      </c>
      <c r="P10604" t="s">
        <v>20407</v>
      </c>
    </row>
    <row r="10605" spans="1:16" x14ac:dyDescent="0.25">
      <c r="A10605" t="s">
        <v>0</v>
      </c>
      <c r="B10605" t="s">
        <v>0</v>
      </c>
      <c r="C10605" t="s">
        <v>1901</v>
      </c>
      <c r="D10605" t="s">
        <v>20381</v>
      </c>
      <c r="E10605" t="s">
        <v>59</v>
      </c>
      <c r="F10605" t="b">
        <v>0</v>
      </c>
      <c r="G10605" t="s">
        <v>77</v>
      </c>
      <c r="H10605" s="1">
        <v>46135.001863425918</v>
      </c>
      <c r="I10605" t="b">
        <v>0</v>
      </c>
      <c r="J10605" t="b">
        <v>0</v>
      </c>
      <c r="K10605" t="s">
        <v>41</v>
      </c>
      <c r="L10605" t="s">
        <v>60</v>
      </c>
      <c r="M10605">
        <v>115000</v>
      </c>
      <c r="N10605"/>
      <c r="O10605" t="s">
        <v>9085</v>
      </c>
      <c r="P10605" t="s">
        <v>20408</v>
      </c>
    </row>
    <row r="10606" spans="1:16" x14ac:dyDescent="0.25">
      <c r="A10606" t="s">
        <v>0</v>
      </c>
      <c r="B10606" t="s">
        <v>0</v>
      </c>
      <c r="C10606" t="s">
        <v>1367</v>
      </c>
      <c r="D10606" t="s">
        <v>20381</v>
      </c>
      <c r="E10606" t="s">
        <v>59</v>
      </c>
      <c r="F10606" t="b">
        <v>0</v>
      </c>
      <c r="G10606" t="s">
        <v>65</v>
      </c>
      <c r="H10606" s="1">
        <v>46135.001875000002</v>
      </c>
      <c r="I10606" t="b">
        <v>0</v>
      </c>
      <c r="J10606" t="b">
        <v>0</v>
      </c>
      <c r="K10606" t="s">
        <v>41</v>
      </c>
      <c r="L10606" t="s">
        <v>60</v>
      </c>
      <c r="M10606">
        <v>61750</v>
      </c>
      <c r="N10606"/>
      <c r="O10606" t="s">
        <v>20409</v>
      </c>
      <c r="P10606" t="s">
        <v>3201</v>
      </c>
    </row>
    <row r="10607" spans="1:16" x14ac:dyDescent="0.25">
      <c r="A10607" t="s">
        <v>0</v>
      </c>
      <c r="B10607" t="s">
        <v>2489</v>
      </c>
      <c r="C10607" t="s">
        <v>20410</v>
      </c>
      <c r="D10607" t="s">
        <v>20381</v>
      </c>
      <c r="E10607" t="s">
        <v>59</v>
      </c>
      <c r="F10607" t="b">
        <v>0</v>
      </c>
      <c r="G10607" t="s">
        <v>65</v>
      </c>
      <c r="H10607" s="1">
        <v>46135.001875000002</v>
      </c>
      <c r="I10607" t="b">
        <v>0</v>
      </c>
      <c r="J10607" t="b">
        <v>0</v>
      </c>
      <c r="K10607" t="s">
        <v>41</v>
      </c>
      <c r="L10607" t="s">
        <v>60</v>
      </c>
      <c r="M10607">
        <v>89500</v>
      </c>
      <c r="N10607"/>
      <c r="O10607" t="s">
        <v>20411</v>
      </c>
      <c r="P10607" t="s">
        <v>20412</v>
      </c>
    </row>
    <row r="10608" spans="1:16" x14ac:dyDescent="0.25">
      <c r="A10608" t="s">
        <v>0</v>
      </c>
      <c r="B10608" t="s">
        <v>2489</v>
      </c>
      <c r="C10608" t="s">
        <v>333</v>
      </c>
      <c r="D10608" t="s">
        <v>20381</v>
      </c>
      <c r="E10608" t="s">
        <v>59</v>
      </c>
      <c r="F10608" t="b">
        <v>0</v>
      </c>
      <c r="G10608" t="s">
        <v>77</v>
      </c>
      <c r="H10608" s="1">
        <v>46135.001875000002</v>
      </c>
      <c r="I10608" t="b">
        <v>0</v>
      </c>
      <c r="J10608" t="b">
        <v>0</v>
      </c>
      <c r="K10608" t="s">
        <v>41</v>
      </c>
      <c r="L10608" t="s">
        <v>60</v>
      </c>
      <c r="M10608">
        <v>82000</v>
      </c>
      <c r="N10608"/>
      <c r="O10608" t="s">
        <v>4443</v>
      </c>
      <c r="P10608" t="s">
        <v>20413</v>
      </c>
    </row>
    <row r="10609" spans="1:16" x14ac:dyDescent="0.25">
      <c r="A10609" t="s">
        <v>0</v>
      </c>
      <c r="B10609" t="s">
        <v>20414</v>
      </c>
      <c r="C10609" t="s">
        <v>1780</v>
      </c>
      <c r="D10609" t="s">
        <v>20381</v>
      </c>
      <c r="E10609" t="s">
        <v>59</v>
      </c>
      <c r="F10609" t="b">
        <v>0</v>
      </c>
      <c r="G10609" t="s">
        <v>77</v>
      </c>
      <c r="H10609" s="1">
        <v>46135.001875000002</v>
      </c>
      <c r="I10609" t="b">
        <v>0</v>
      </c>
      <c r="J10609" t="b">
        <v>0</v>
      </c>
      <c r="K10609" t="s">
        <v>41</v>
      </c>
      <c r="L10609" t="s">
        <v>60</v>
      </c>
      <c r="M10609">
        <v>97500</v>
      </c>
      <c r="N10609"/>
      <c r="O10609" t="s">
        <v>20415</v>
      </c>
      <c r="P10609" t="s">
        <v>20416</v>
      </c>
    </row>
    <row r="10610" spans="1:16" x14ac:dyDescent="0.25">
      <c r="A10610" t="s">
        <v>0</v>
      </c>
      <c r="B10610" t="s">
        <v>20417</v>
      </c>
      <c r="C10610" t="s">
        <v>1193</v>
      </c>
      <c r="D10610" t="s">
        <v>20381</v>
      </c>
      <c r="E10610" t="s">
        <v>59</v>
      </c>
      <c r="F10610" t="b">
        <v>0</v>
      </c>
      <c r="G10610" t="s">
        <v>89</v>
      </c>
      <c r="H10610" s="1">
        <v>46135.001875000002</v>
      </c>
      <c r="I10610" t="b">
        <v>0</v>
      </c>
      <c r="J10610" t="b">
        <v>0</v>
      </c>
      <c r="K10610" t="s">
        <v>41</v>
      </c>
      <c r="L10610" t="s">
        <v>60</v>
      </c>
      <c r="M10610">
        <v>72500</v>
      </c>
      <c r="N10610"/>
      <c r="O10610" t="s">
        <v>20418</v>
      </c>
      <c r="P10610" t="s">
        <v>133</v>
      </c>
    </row>
    <row r="10611" spans="1:16" x14ac:dyDescent="0.25">
      <c r="A10611" t="s">
        <v>0</v>
      </c>
      <c r="B10611" t="s">
        <v>20419</v>
      </c>
      <c r="C10611" t="s">
        <v>2398</v>
      </c>
      <c r="D10611" t="s">
        <v>20381</v>
      </c>
      <c r="E10611" t="s">
        <v>59</v>
      </c>
      <c r="F10611" t="b">
        <v>0</v>
      </c>
      <c r="G10611" t="s">
        <v>65</v>
      </c>
      <c r="H10611" s="1">
        <v>46135.001875000002</v>
      </c>
      <c r="I10611" t="b">
        <v>0</v>
      </c>
      <c r="J10611" t="b">
        <v>0</v>
      </c>
      <c r="K10611" t="s">
        <v>41</v>
      </c>
      <c r="L10611" t="s">
        <v>60</v>
      </c>
      <c r="M10611">
        <v>90000</v>
      </c>
      <c r="N10611"/>
      <c r="O10611" t="s">
        <v>4394</v>
      </c>
      <c r="P10611" t="s">
        <v>3601</v>
      </c>
    </row>
    <row r="10612" spans="1:16" x14ac:dyDescent="0.25">
      <c r="A10612" t="s">
        <v>0</v>
      </c>
      <c r="B10612" t="s">
        <v>20404</v>
      </c>
      <c r="C10612" t="s">
        <v>3224</v>
      </c>
      <c r="D10612" t="s">
        <v>20381</v>
      </c>
      <c r="E10612" t="s">
        <v>59</v>
      </c>
      <c r="F10612" t="b">
        <v>0</v>
      </c>
      <c r="G10612" t="s">
        <v>77</v>
      </c>
      <c r="H10612" s="1">
        <v>46135.001875000002</v>
      </c>
      <c r="I10612" t="b">
        <v>0</v>
      </c>
      <c r="J10612" t="b">
        <v>0</v>
      </c>
      <c r="K10612" t="s">
        <v>41</v>
      </c>
      <c r="L10612" t="s">
        <v>60</v>
      </c>
      <c r="M10612">
        <v>110000</v>
      </c>
      <c r="N10612"/>
      <c r="O10612" t="s">
        <v>20420</v>
      </c>
      <c r="P10612" t="s">
        <v>3897</v>
      </c>
    </row>
    <row r="10613" spans="1:16" x14ac:dyDescent="0.25">
      <c r="A10613" t="s">
        <v>0</v>
      </c>
      <c r="B10613" t="s">
        <v>20421</v>
      </c>
      <c r="C10613" t="s">
        <v>304</v>
      </c>
      <c r="D10613" t="s">
        <v>20381</v>
      </c>
      <c r="E10613" t="s">
        <v>59</v>
      </c>
      <c r="F10613" t="b">
        <v>0</v>
      </c>
      <c r="G10613" t="s">
        <v>77</v>
      </c>
      <c r="H10613" s="1">
        <v>46135.001875000002</v>
      </c>
      <c r="I10613" t="b">
        <v>0</v>
      </c>
      <c r="J10613" t="b">
        <v>0</v>
      </c>
      <c r="K10613" t="s">
        <v>41</v>
      </c>
      <c r="L10613" t="s">
        <v>60</v>
      </c>
      <c r="M10613">
        <v>104850</v>
      </c>
      <c r="N10613"/>
      <c r="O10613" t="s">
        <v>20422</v>
      </c>
      <c r="P10613" t="s">
        <v>597</v>
      </c>
    </row>
    <row r="10614" spans="1:16" x14ac:dyDescent="0.25">
      <c r="A10614" t="s">
        <v>0</v>
      </c>
      <c r="B10614" t="s">
        <v>20423</v>
      </c>
      <c r="C10614" t="s">
        <v>97</v>
      </c>
      <c r="D10614" t="s">
        <v>20381</v>
      </c>
      <c r="E10614" t="s">
        <v>59</v>
      </c>
      <c r="F10614" t="b">
        <v>0</v>
      </c>
      <c r="G10614" t="s">
        <v>89</v>
      </c>
      <c r="H10614" s="1">
        <v>46135.001875000002</v>
      </c>
      <c r="I10614" t="b">
        <v>0</v>
      </c>
      <c r="J10614" t="b">
        <v>0</v>
      </c>
      <c r="K10614" t="s">
        <v>41</v>
      </c>
      <c r="L10614" t="s">
        <v>60</v>
      </c>
      <c r="M10614">
        <v>65000</v>
      </c>
      <c r="N10614"/>
      <c r="O10614" t="s">
        <v>3916</v>
      </c>
      <c r="P10614" t="s">
        <v>20424</v>
      </c>
    </row>
    <row r="10615" spans="1:16" x14ac:dyDescent="0.25">
      <c r="A10615" t="s">
        <v>0</v>
      </c>
      <c r="B10615" t="s">
        <v>0</v>
      </c>
      <c r="C10615" t="s">
        <v>537</v>
      </c>
      <c r="D10615" t="s">
        <v>20381</v>
      </c>
      <c r="E10615" t="s">
        <v>59</v>
      </c>
      <c r="F10615" t="b">
        <v>0</v>
      </c>
      <c r="G10615" t="s">
        <v>65</v>
      </c>
      <c r="H10615" s="1">
        <v>46135.001886574071</v>
      </c>
      <c r="I10615" t="b">
        <v>0</v>
      </c>
      <c r="J10615" t="b">
        <v>0</v>
      </c>
      <c r="K10615" t="s">
        <v>41</v>
      </c>
      <c r="L10615" t="s">
        <v>60</v>
      </c>
      <c r="M10615">
        <v>75000</v>
      </c>
      <c r="N10615"/>
      <c r="O10615" t="s">
        <v>20425</v>
      </c>
      <c r="P10615" t="s">
        <v>5998</v>
      </c>
    </row>
    <row r="10616" spans="1:16" x14ac:dyDescent="0.25">
      <c r="A10616" t="s">
        <v>0</v>
      </c>
      <c r="B10616" t="s">
        <v>20426</v>
      </c>
      <c r="C10616" t="s">
        <v>1748</v>
      </c>
      <c r="D10616" t="s">
        <v>20381</v>
      </c>
      <c r="E10616" t="s">
        <v>59</v>
      </c>
      <c r="F10616" t="b">
        <v>0</v>
      </c>
      <c r="G10616" t="s">
        <v>65</v>
      </c>
      <c r="H10616" s="1">
        <v>46135.001886574071</v>
      </c>
      <c r="I10616" t="b">
        <v>0</v>
      </c>
      <c r="J10616" t="b">
        <v>0</v>
      </c>
      <c r="K10616" t="s">
        <v>41</v>
      </c>
      <c r="L10616" t="s">
        <v>60</v>
      </c>
      <c r="M10616">
        <v>73100</v>
      </c>
      <c r="N10616"/>
      <c r="O10616" t="s">
        <v>20427</v>
      </c>
      <c r="P10616" t="s">
        <v>20428</v>
      </c>
    </row>
    <row r="10617" spans="1:16" x14ac:dyDescent="0.25">
      <c r="A10617" t="s">
        <v>0</v>
      </c>
      <c r="B10617" t="s">
        <v>20429</v>
      </c>
      <c r="C10617" t="s">
        <v>142</v>
      </c>
      <c r="D10617" t="s">
        <v>20381</v>
      </c>
      <c r="E10617" t="s">
        <v>59</v>
      </c>
      <c r="F10617" t="b">
        <v>0</v>
      </c>
      <c r="G10617" t="s">
        <v>65</v>
      </c>
      <c r="H10617" s="1">
        <v>46135.001886574071</v>
      </c>
      <c r="I10617" t="b">
        <v>1</v>
      </c>
      <c r="J10617" t="b">
        <v>0</v>
      </c>
      <c r="K10617" t="s">
        <v>41</v>
      </c>
      <c r="L10617" t="s">
        <v>60</v>
      </c>
      <c r="M10617">
        <v>87300</v>
      </c>
      <c r="N10617"/>
      <c r="O10617" t="s">
        <v>14605</v>
      </c>
      <c r="P10617" t="s">
        <v>20430</v>
      </c>
    </row>
    <row r="10618" spans="1:16" x14ac:dyDescent="0.25">
      <c r="A10618" t="s">
        <v>0</v>
      </c>
      <c r="B10618" t="s">
        <v>3230</v>
      </c>
      <c r="C10618" t="s">
        <v>3918</v>
      </c>
      <c r="D10618" t="s">
        <v>20381</v>
      </c>
      <c r="E10618" t="s">
        <v>59</v>
      </c>
      <c r="F10618" t="b">
        <v>0</v>
      </c>
      <c r="G10618" t="s">
        <v>65</v>
      </c>
      <c r="H10618" s="1">
        <v>46135.001886574071</v>
      </c>
      <c r="I10618" t="b">
        <v>0</v>
      </c>
      <c r="J10618" t="b">
        <v>0</v>
      </c>
      <c r="K10618" t="s">
        <v>41</v>
      </c>
      <c r="L10618" t="s">
        <v>60</v>
      </c>
      <c r="M10618">
        <v>75000</v>
      </c>
      <c r="N10618"/>
      <c r="O10618" t="s">
        <v>20431</v>
      </c>
      <c r="P10618" t="s">
        <v>673</v>
      </c>
    </row>
    <row r="10619" spans="1:16" x14ac:dyDescent="0.25">
      <c r="A10619" t="s">
        <v>0</v>
      </c>
      <c r="B10619" t="s">
        <v>20432</v>
      </c>
      <c r="C10619" t="s">
        <v>2977</v>
      </c>
      <c r="D10619" t="s">
        <v>20381</v>
      </c>
      <c r="E10619" t="s">
        <v>59</v>
      </c>
      <c r="F10619" t="b">
        <v>0</v>
      </c>
      <c r="G10619" t="s">
        <v>65</v>
      </c>
      <c r="H10619" s="1">
        <v>46135.001886574071</v>
      </c>
      <c r="I10619" t="b">
        <v>0</v>
      </c>
      <c r="J10619" t="b">
        <v>0</v>
      </c>
      <c r="K10619" t="s">
        <v>41</v>
      </c>
      <c r="L10619" t="s">
        <v>60</v>
      </c>
      <c r="M10619">
        <v>79500</v>
      </c>
      <c r="N10619"/>
      <c r="O10619" t="s">
        <v>20433</v>
      </c>
      <c r="P10619" t="s">
        <v>20434</v>
      </c>
    </row>
    <row r="10620" spans="1:16" x14ac:dyDescent="0.25">
      <c r="A10620" t="s">
        <v>7</v>
      </c>
      <c r="B10620" t="s">
        <v>20435</v>
      </c>
      <c r="C10620" t="s">
        <v>457</v>
      </c>
      <c r="D10620" t="s">
        <v>20381</v>
      </c>
      <c r="E10620" t="s">
        <v>59</v>
      </c>
      <c r="F10620" t="b">
        <v>0</v>
      </c>
      <c r="G10620" t="s">
        <v>77</v>
      </c>
      <c r="H10620" s="1">
        <v>46135.001909722218</v>
      </c>
      <c r="I10620" t="b">
        <v>0</v>
      </c>
      <c r="J10620" t="b">
        <v>0</v>
      </c>
      <c r="K10620" t="s">
        <v>41</v>
      </c>
      <c r="L10620" t="s">
        <v>60</v>
      </c>
      <c r="M10620">
        <v>125995</v>
      </c>
      <c r="N10620"/>
      <c r="O10620" t="s">
        <v>2521</v>
      </c>
      <c r="P10620" t="s">
        <v>20436</v>
      </c>
    </row>
    <row r="10621" spans="1:16" x14ac:dyDescent="0.25">
      <c r="A10621" t="s">
        <v>0</v>
      </c>
      <c r="B10621" t="s">
        <v>0</v>
      </c>
      <c r="C10621" t="s">
        <v>2145</v>
      </c>
      <c r="D10621" t="s">
        <v>20381</v>
      </c>
      <c r="E10621" t="s">
        <v>59</v>
      </c>
      <c r="F10621" t="b">
        <v>0</v>
      </c>
      <c r="G10621" t="s">
        <v>65</v>
      </c>
      <c r="H10621" s="1">
        <v>46135.001909722218</v>
      </c>
      <c r="I10621" t="b">
        <v>0</v>
      </c>
      <c r="J10621" t="b">
        <v>0</v>
      </c>
      <c r="K10621" t="s">
        <v>41</v>
      </c>
      <c r="L10621" t="s">
        <v>60</v>
      </c>
      <c r="M10621">
        <v>80000</v>
      </c>
      <c r="N10621"/>
      <c r="O10621" t="s">
        <v>20437</v>
      </c>
      <c r="P10621" t="s">
        <v>2462</v>
      </c>
    </row>
    <row r="10622" spans="1:16" x14ac:dyDescent="0.25">
      <c r="A10622" t="s">
        <v>0</v>
      </c>
      <c r="B10622" t="s">
        <v>20404</v>
      </c>
      <c r="C10622" t="s">
        <v>457</v>
      </c>
      <c r="D10622" t="s">
        <v>20381</v>
      </c>
      <c r="E10622" t="s">
        <v>59</v>
      </c>
      <c r="F10622" t="b">
        <v>0</v>
      </c>
      <c r="G10622" t="s">
        <v>77</v>
      </c>
      <c r="H10622" s="1">
        <v>46135.001909722218</v>
      </c>
      <c r="I10622" t="b">
        <v>0</v>
      </c>
      <c r="J10622" t="b">
        <v>0</v>
      </c>
      <c r="K10622" t="s">
        <v>41</v>
      </c>
      <c r="L10622" t="s">
        <v>60</v>
      </c>
      <c r="M10622">
        <v>74828</v>
      </c>
      <c r="N10622"/>
      <c r="O10622" t="s">
        <v>20438</v>
      </c>
      <c r="P10622" t="s">
        <v>3990</v>
      </c>
    </row>
    <row r="10623" spans="1:16" x14ac:dyDescent="0.25">
      <c r="A10623" t="s">
        <v>0</v>
      </c>
      <c r="B10623" t="s">
        <v>20439</v>
      </c>
      <c r="C10623" t="s">
        <v>164</v>
      </c>
      <c r="D10623" t="s">
        <v>20381</v>
      </c>
      <c r="E10623" t="s">
        <v>59</v>
      </c>
      <c r="F10623" t="b">
        <v>0</v>
      </c>
      <c r="G10623" t="s">
        <v>65</v>
      </c>
      <c r="H10623" s="1">
        <v>46135.001909722218</v>
      </c>
      <c r="I10623" t="b">
        <v>0</v>
      </c>
      <c r="J10623" t="b">
        <v>0</v>
      </c>
      <c r="K10623" t="s">
        <v>41</v>
      </c>
      <c r="L10623" t="s">
        <v>60</v>
      </c>
      <c r="M10623">
        <v>145500</v>
      </c>
      <c r="N10623"/>
      <c r="O10623" t="s">
        <v>226</v>
      </c>
      <c r="P10623" t="s">
        <v>20440</v>
      </c>
    </row>
    <row r="10624" spans="1:16" x14ac:dyDescent="0.25">
      <c r="A10624" t="s">
        <v>7</v>
      </c>
      <c r="B10624" t="s">
        <v>7</v>
      </c>
      <c r="C10624" t="s">
        <v>369</v>
      </c>
      <c r="D10624" t="s">
        <v>20381</v>
      </c>
      <c r="E10624" t="s">
        <v>59</v>
      </c>
      <c r="F10624" t="b">
        <v>0</v>
      </c>
      <c r="G10624" t="s">
        <v>65</v>
      </c>
      <c r="H10624" s="1">
        <v>46135.001909722218</v>
      </c>
      <c r="I10624" t="b">
        <v>0</v>
      </c>
      <c r="J10624" t="b">
        <v>0</v>
      </c>
      <c r="K10624" t="s">
        <v>41</v>
      </c>
      <c r="L10624" t="s">
        <v>60</v>
      </c>
      <c r="M10624">
        <v>173500</v>
      </c>
      <c r="N10624"/>
      <c r="O10624" t="s">
        <v>3712</v>
      </c>
      <c r="P10624" t="s">
        <v>2173</v>
      </c>
    </row>
    <row r="10625" spans="1:16" x14ac:dyDescent="0.25">
      <c r="A10625" t="s">
        <v>0</v>
      </c>
      <c r="B10625" t="s">
        <v>20406</v>
      </c>
      <c r="C10625" t="s">
        <v>201</v>
      </c>
      <c r="D10625" t="s">
        <v>20381</v>
      </c>
      <c r="E10625" t="s">
        <v>59</v>
      </c>
      <c r="F10625" t="b">
        <v>0</v>
      </c>
      <c r="G10625" t="s">
        <v>77</v>
      </c>
      <c r="H10625" s="1">
        <v>46135.001909722218</v>
      </c>
      <c r="I10625" t="b">
        <v>0</v>
      </c>
      <c r="J10625" t="b">
        <v>0</v>
      </c>
      <c r="K10625" t="s">
        <v>41</v>
      </c>
      <c r="L10625" t="s">
        <v>60</v>
      </c>
      <c r="M10625">
        <v>78500</v>
      </c>
      <c r="N10625"/>
      <c r="O10625" t="s">
        <v>1515</v>
      </c>
    </row>
    <row r="10626" spans="1:16" x14ac:dyDescent="0.25">
      <c r="A10626" t="s">
        <v>0</v>
      </c>
      <c r="B10626" t="s">
        <v>20441</v>
      </c>
      <c r="C10626" t="s">
        <v>604</v>
      </c>
      <c r="D10626" t="s">
        <v>20381</v>
      </c>
      <c r="E10626" t="s">
        <v>59</v>
      </c>
      <c r="F10626" t="b">
        <v>0</v>
      </c>
      <c r="G10626" t="s">
        <v>65</v>
      </c>
      <c r="H10626" s="1">
        <v>46135.001909722218</v>
      </c>
      <c r="I10626" t="b">
        <v>1</v>
      </c>
      <c r="J10626" t="b">
        <v>0</v>
      </c>
      <c r="K10626" t="s">
        <v>41</v>
      </c>
      <c r="L10626" t="s">
        <v>60</v>
      </c>
      <c r="M10626">
        <v>100000</v>
      </c>
      <c r="N10626"/>
      <c r="O10626" t="s">
        <v>4258</v>
      </c>
      <c r="P10626" t="s">
        <v>20442</v>
      </c>
    </row>
    <row r="10627" spans="1:16" x14ac:dyDescent="0.25">
      <c r="A10627" t="s">
        <v>0</v>
      </c>
      <c r="B10627" t="s">
        <v>20443</v>
      </c>
      <c r="C10627" t="s">
        <v>81</v>
      </c>
      <c r="D10627" t="s">
        <v>20381</v>
      </c>
      <c r="E10627" t="s">
        <v>59</v>
      </c>
      <c r="F10627" t="b">
        <v>0</v>
      </c>
      <c r="G10627" t="s">
        <v>77</v>
      </c>
      <c r="H10627" s="1">
        <v>46135.001909722218</v>
      </c>
      <c r="I10627" t="b">
        <v>0</v>
      </c>
      <c r="J10627" t="b">
        <v>0</v>
      </c>
      <c r="K10627" t="s">
        <v>41</v>
      </c>
      <c r="L10627" t="s">
        <v>60</v>
      </c>
      <c r="M10627">
        <v>145000</v>
      </c>
      <c r="N10627"/>
      <c r="O10627" t="s">
        <v>20444</v>
      </c>
      <c r="P10627" t="s">
        <v>3777</v>
      </c>
    </row>
    <row r="10628" spans="1:16" x14ac:dyDescent="0.25">
      <c r="A10628" t="s">
        <v>0</v>
      </c>
      <c r="B10628" t="s">
        <v>2812</v>
      </c>
      <c r="C10628" t="s">
        <v>190</v>
      </c>
      <c r="D10628" t="s">
        <v>20381</v>
      </c>
      <c r="E10628" t="s">
        <v>59</v>
      </c>
      <c r="F10628" t="b">
        <v>0</v>
      </c>
      <c r="G10628" t="s">
        <v>73</v>
      </c>
      <c r="H10628" s="1">
        <v>46135.001921296287</v>
      </c>
      <c r="I10628" t="b">
        <v>0</v>
      </c>
      <c r="J10628" t="b">
        <v>0</v>
      </c>
      <c r="K10628" t="s">
        <v>41</v>
      </c>
      <c r="L10628" t="s">
        <v>60</v>
      </c>
      <c r="M10628">
        <v>94531</v>
      </c>
      <c r="N10628"/>
      <c r="O10628" t="s">
        <v>20445</v>
      </c>
      <c r="P10628" t="s">
        <v>20446</v>
      </c>
    </row>
    <row r="10629" spans="1:16" x14ac:dyDescent="0.25">
      <c r="A10629" t="s">
        <v>0</v>
      </c>
      <c r="B10629" t="s">
        <v>20447</v>
      </c>
      <c r="C10629" t="s">
        <v>190</v>
      </c>
      <c r="D10629" t="s">
        <v>20381</v>
      </c>
      <c r="E10629" t="s">
        <v>59</v>
      </c>
      <c r="F10629" t="b">
        <v>0</v>
      </c>
      <c r="G10629" t="s">
        <v>73</v>
      </c>
      <c r="H10629" s="1">
        <v>46135.001921296287</v>
      </c>
      <c r="I10629" t="b">
        <v>0</v>
      </c>
      <c r="J10629" t="b">
        <v>0</v>
      </c>
      <c r="K10629" t="s">
        <v>41</v>
      </c>
      <c r="L10629" t="s">
        <v>60</v>
      </c>
      <c r="M10629">
        <v>80000</v>
      </c>
      <c r="N10629"/>
      <c r="O10629" t="s">
        <v>10703</v>
      </c>
      <c r="P10629" t="s">
        <v>18405</v>
      </c>
    </row>
    <row r="10630" spans="1:16" x14ac:dyDescent="0.25">
      <c r="A10630" t="s">
        <v>0</v>
      </c>
      <c r="B10630" t="s">
        <v>130</v>
      </c>
      <c r="C10630" t="s">
        <v>330</v>
      </c>
      <c r="D10630" t="s">
        <v>20381</v>
      </c>
      <c r="E10630" t="s">
        <v>59</v>
      </c>
      <c r="F10630" t="b">
        <v>0</v>
      </c>
      <c r="G10630" t="s">
        <v>41</v>
      </c>
      <c r="H10630" s="1">
        <v>46135.002858796302</v>
      </c>
      <c r="I10630" t="b">
        <v>0</v>
      </c>
      <c r="J10630" t="b">
        <v>0</v>
      </c>
      <c r="K10630" t="s">
        <v>41</v>
      </c>
      <c r="L10630" t="s">
        <v>60</v>
      </c>
      <c r="M10630">
        <v>70000</v>
      </c>
      <c r="N10630"/>
      <c r="O10630" t="s">
        <v>20448</v>
      </c>
      <c r="P10630" t="s">
        <v>20449</v>
      </c>
    </row>
    <row r="10631" spans="1:16" x14ac:dyDescent="0.25">
      <c r="A10631" t="s">
        <v>7</v>
      </c>
      <c r="B10631" t="s">
        <v>20450</v>
      </c>
      <c r="C10631" t="s">
        <v>198</v>
      </c>
      <c r="D10631" t="s">
        <v>4526</v>
      </c>
      <c r="E10631" t="s">
        <v>59</v>
      </c>
      <c r="F10631" t="b">
        <v>0</v>
      </c>
      <c r="G10631" t="s">
        <v>41</v>
      </c>
      <c r="H10631" s="1">
        <v>46135.002858796302</v>
      </c>
      <c r="I10631" t="b">
        <v>0</v>
      </c>
      <c r="J10631" t="b">
        <v>1</v>
      </c>
      <c r="K10631" t="s">
        <v>41</v>
      </c>
      <c r="L10631" t="s">
        <v>60</v>
      </c>
      <c r="M10631">
        <v>75000</v>
      </c>
      <c r="N10631"/>
      <c r="O10631" t="s">
        <v>20451</v>
      </c>
      <c r="P10631" t="s">
        <v>2828</v>
      </c>
    </row>
    <row r="10632" spans="1:16" x14ac:dyDescent="0.25">
      <c r="A10632" t="s">
        <v>7</v>
      </c>
      <c r="B10632" t="s">
        <v>7</v>
      </c>
      <c r="C10632" t="s">
        <v>586</v>
      </c>
      <c r="D10632" t="s">
        <v>20381</v>
      </c>
      <c r="E10632" t="s">
        <v>59</v>
      </c>
      <c r="F10632" t="b">
        <v>0</v>
      </c>
      <c r="G10632" t="s">
        <v>41</v>
      </c>
      <c r="H10632" s="1">
        <v>46135.002870370372</v>
      </c>
      <c r="I10632" t="b">
        <v>0</v>
      </c>
      <c r="J10632" t="b">
        <v>0</v>
      </c>
      <c r="K10632" t="s">
        <v>41</v>
      </c>
      <c r="L10632" t="s">
        <v>60</v>
      </c>
      <c r="M10632">
        <v>106500</v>
      </c>
      <c r="N10632"/>
      <c r="O10632" t="s">
        <v>20452</v>
      </c>
      <c r="P10632" t="s">
        <v>622</v>
      </c>
    </row>
    <row r="10633" spans="1:16" x14ac:dyDescent="0.25">
      <c r="A10633" t="s">
        <v>7</v>
      </c>
      <c r="B10633" t="s">
        <v>7</v>
      </c>
      <c r="C10633" t="s">
        <v>697</v>
      </c>
      <c r="D10633" t="s">
        <v>20381</v>
      </c>
      <c r="E10633" t="s">
        <v>59</v>
      </c>
      <c r="F10633" t="b">
        <v>0</v>
      </c>
      <c r="G10633" t="s">
        <v>41</v>
      </c>
      <c r="H10633" s="1">
        <v>46135.002870370372</v>
      </c>
      <c r="I10633" t="b">
        <v>0</v>
      </c>
      <c r="J10633" t="b">
        <v>0</v>
      </c>
      <c r="K10633" t="s">
        <v>41</v>
      </c>
      <c r="L10633" t="s">
        <v>60</v>
      </c>
      <c r="M10633">
        <v>91005.5</v>
      </c>
      <c r="N10633"/>
      <c r="O10633" t="s">
        <v>973</v>
      </c>
      <c r="P10633" t="s">
        <v>20453</v>
      </c>
    </row>
    <row r="10634" spans="1:16" x14ac:dyDescent="0.25">
      <c r="A10634" t="s">
        <v>0</v>
      </c>
      <c r="B10634" t="s">
        <v>20443</v>
      </c>
      <c r="C10634" t="s">
        <v>41</v>
      </c>
      <c r="D10634" t="s">
        <v>20381</v>
      </c>
      <c r="E10634" t="s">
        <v>59</v>
      </c>
      <c r="F10634" t="b">
        <v>0</v>
      </c>
      <c r="G10634" t="s">
        <v>41</v>
      </c>
      <c r="H10634" s="1">
        <v>46135.002870370372</v>
      </c>
      <c r="I10634" t="b">
        <v>0</v>
      </c>
      <c r="J10634" t="b">
        <v>0</v>
      </c>
      <c r="K10634" t="s">
        <v>41</v>
      </c>
      <c r="L10634" t="s">
        <v>60</v>
      </c>
      <c r="M10634">
        <v>85832.5</v>
      </c>
      <c r="N10634"/>
      <c r="O10634" t="s">
        <v>20454</v>
      </c>
      <c r="P10634" t="s">
        <v>597</v>
      </c>
    </row>
    <row r="10635" spans="1:16" x14ac:dyDescent="0.25">
      <c r="A10635" t="s">
        <v>0</v>
      </c>
      <c r="B10635" t="s">
        <v>0</v>
      </c>
      <c r="C10635" t="s">
        <v>20455</v>
      </c>
      <c r="D10635" t="s">
        <v>20381</v>
      </c>
      <c r="E10635" t="s">
        <v>59</v>
      </c>
      <c r="F10635" t="b">
        <v>0</v>
      </c>
      <c r="G10635" t="s">
        <v>41</v>
      </c>
      <c r="H10635" s="1">
        <v>46135.002870370372</v>
      </c>
      <c r="I10635" t="b">
        <v>0</v>
      </c>
      <c r="J10635" t="b">
        <v>0</v>
      </c>
      <c r="K10635" t="s">
        <v>41</v>
      </c>
      <c r="L10635" t="s">
        <v>60</v>
      </c>
      <c r="M10635">
        <v>60100</v>
      </c>
      <c r="N10635"/>
      <c r="O10635" t="s">
        <v>20456</v>
      </c>
      <c r="P10635" t="s">
        <v>2268</v>
      </c>
    </row>
    <row r="10636" spans="1:16" x14ac:dyDescent="0.25">
      <c r="A10636" t="s">
        <v>0</v>
      </c>
      <c r="B10636" t="s">
        <v>130</v>
      </c>
      <c r="C10636" t="s">
        <v>436</v>
      </c>
      <c r="D10636" t="s">
        <v>20381</v>
      </c>
      <c r="E10636" t="s">
        <v>59</v>
      </c>
      <c r="F10636" t="b">
        <v>0</v>
      </c>
      <c r="G10636" t="s">
        <v>41</v>
      </c>
      <c r="H10636" s="1">
        <v>46135.002870370372</v>
      </c>
      <c r="I10636" t="b">
        <v>0</v>
      </c>
      <c r="J10636" t="b">
        <v>0</v>
      </c>
      <c r="K10636" t="s">
        <v>41</v>
      </c>
      <c r="L10636" t="s">
        <v>60</v>
      </c>
      <c r="M10636">
        <v>68500</v>
      </c>
      <c r="N10636"/>
      <c r="O10636" t="s">
        <v>2457</v>
      </c>
      <c r="P10636" t="s">
        <v>4160</v>
      </c>
    </row>
    <row r="10637" spans="1:16" x14ac:dyDescent="0.25">
      <c r="A10637" t="s">
        <v>0</v>
      </c>
      <c r="B10637" t="s">
        <v>20457</v>
      </c>
      <c r="C10637" t="s">
        <v>330</v>
      </c>
      <c r="D10637" t="s">
        <v>20381</v>
      </c>
      <c r="E10637" t="s">
        <v>59</v>
      </c>
      <c r="F10637" t="b">
        <v>0</v>
      </c>
      <c r="G10637" t="s">
        <v>41</v>
      </c>
      <c r="H10637" s="1">
        <v>46135.002893518518</v>
      </c>
      <c r="I10637" t="b">
        <v>1</v>
      </c>
      <c r="J10637" t="b">
        <v>0</v>
      </c>
      <c r="K10637" t="s">
        <v>41</v>
      </c>
      <c r="L10637" t="s">
        <v>60</v>
      </c>
      <c r="M10637">
        <v>122500</v>
      </c>
      <c r="N10637"/>
      <c r="O10637" t="s">
        <v>2399</v>
      </c>
      <c r="P10637" t="s">
        <v>20458</v>
      </c>
    </row>
    <row r="10638" spans="1:16" x14ac:dyDescent="0.25">
      <c r="A10638" t="s">
        <v>0</v>
      </c>
      <c r="B10638" t="s">
        <v>20459</v>
      </c>
      <c r="C10638" t="s">
        <v>330</v>
      </c>
      <c r="D10638" t="s">
        <v>20381</v>
      </c>
      <c r="E10638" t="s">
        <v>59</v>
      </c>
      <c r="F10638" t="b">
        <v>0</v>
      </c>
      <c r="G10638" t="s">
        <v>41</v>
      </c>
      <c r="H10638" s="1">
        <v>46135.002893518518</v>
      </c>
      <c r="I10638" t="b">
        <v>0</v>
      </c>
      <c r="J10638" t="b">
        <v>0</v>
      </c>
      <c r="K10638" t="s">
        <v>41</v>
      </c>
      <c r="L10638" t="s">
        <v>60</v>
      </c>
      <c r="M10638">
        <v>105000</v>
      </c>
      <c r="N10638"/>
      <c r="O10638" t="s">
        <v>20460</v>
      </c>
      <c r="P10638" t="s">
        <v>705</v>
      </c>
    </row>
    <row r="10639" spans="1:16" x14ac:dyDescent="0.25">
      <c r="A10639" t="s">
        <v>0</v>
      </c>
      <c r="B10639" t="s">
        <v>20461</v>
      </c>
      <c r="C10639" t="s">
        <v>41</v>
      </c>
      <c r="D10639" t="s">
        <v>20381</v>
      </c>
      <c r="E10639" t="s">
        <v>59</v>
      </c>
      <c r="F10639" t="b">
        <v>0</v>
      </c>
      <c r="G10639" t="s">
        <v>41</v>
      </c>
      <c r="H10639" s="1">
        <v>46135.002893518518</v>
      </c>
      <c r="I10639" t="b">
        <v>0</v>
      </c>
      <c r="J10639" t="b">
        <v>0</v>
      </c>
      <c r="K10639" t="s">
        <v>41</v>
      </c>
      <c r="L10639" t="s">
        <v>60</v>
      </c>
      <c r="M10639">
        <v>82500</v>
      </c>
      <c r="N10639"/>
      <c r="O10639" t="s">
        <v>3445</v>
      </c>
      <c r="P10639" t="s">
        <v>20462</v>
      </c>
    </row>
    <row r="10640" spans="1:16" x14ac:dyDescent="0.25">
      <c r="A10640" t="s">
        <v>0</v>
      </c>
      <c r="B10640" t="s">
        <v>20463</v>
      </c>
      <c r="C10640" t="s">
        <v>1518</v>
      </c>
      <c r="D10640" t="s">
        <v>20381</v>
      </c>
      <c r="E10640" t="s">
        <v>59</v>
      </c>
      <c r="F10640" t="b">
        <v>0</v>
      </c>
      <c r="G10640" t="s">
        <v>41</v>
      </c>
      <c r="H10640" s="1">
        <v>46135.002893518518</v>
      </c>
      <c r="I10640" t="b">
        <v>0</v>
      </c>
      <c r="J10640" t="b">
        <v>0</v>
      </c>
      <c r="K10640" t="s">
        <v>41</v>
      </c>
      <c r="L10640" t="s">
        <v>60</v>
      </c>
      <c r="M10640">
        <v>67196.5</v>
      </c>
      <c r="N10640"/>
      <c r="O10640" t="s">
        <v>20464</v>
      </c>
      <c r="P10640" t="s">
        <v>20465</v>
      </c>
    </row>
    <row r="10641" spans="1:16" x14ac:dyDescent="0.25">
      <c r="A10641" t="s">
        <v>0</v>
      </c>
      <c r="B10641" t="s">
        <v>20466</v>
      </c>
      <c r="C10641" t="s">
        <v>3537</v>
      </c>
      <c r="D10641" t="s">
        <v>20381</v>
      </c>
      <c r="E10641" t="s">
        <v>59</v>
      </c>
      <c r="F10641" t="b">
        <v>0</v>
      </c>
      <c r="G10641" t="s">
        <v>41</v>
      </c>
      <c r="H10641" s="1">
        <v>46135.002893518518</v>
      </c>
      <c r="I10641" t="b">
        <v>0</v>
      </c>
      <c r="J10641" t="b">
        <v>0</v>
      </c>
      <c r="K10641" t="s">
        <v>41</v>
      </c>
      <c r="L10641" t="s">
        <v>60</v>
      </c>
      <c r="M10641">
        <v>71400</v>
      </c>
      <c r="N10641"/>
      <c r="O10641" t="s">
        <v>5184</v>
      </c>
    </row>
    <row r="10642" spans="1:16" x14ac:dyDescent="0.25">
      <c r="A10642" t="s">
        <v>0</v>
      </c>
      <c r="B10642" t="s">
        <v>20467</v>
      </c>
      <c r="C10642" t="s">
        <v>697</v>
      </c>
      <c r="D10642" t="s">
        <v>20381</v>
      </c>
      <c r="E10642" t="s">
        <v>59</v>
      </c>
      <c r="F10642" t="b">
        <v>0</v>
      </c>
      <c r="G10642" t="s">
        <v>41</v>
      </c>
      <c r="H10642" s="1">
        <v>46135.002893518518</v>
      </c>
      <c r="I10642" t="b">
        <v>0</v>
      </c>
      <c r="J10642" t="b">
        <v>0</v>
      </c>
      <c r="K10642" t="s">
        <v>41</v>
      </c>
      <c r="L10642" t="s">
        <v>60</v>
      </c>
      <c r="M10642">
        <v>118000</v>
      </c>
      <c r="N10642"/>
      <c r="O10642" t="s">
        <v>4421</v>
      </c>
      <c r="P10642" t="s">
        <v>20468</v>
      </c>
    </row>
    <row r="10643" spans="1:16" x14ac:dyDescent="0.25">
      <c r="A10643" t="s">
        <v>2</v>
      </c>
      <c r="B10643" t="s">
        <v>2</v>
      </c>
      <c r="C10643" t="s">
        <v>2217</v>
      </c>
      <c r="D10643" t="s">
        <v>4673</v>
      </c>
      <c r="E10643" t="s">
        <v>59</v>
      </c>
      <c r="F10643" t="b">
        <v>0</v>
      </c>
      <c r="G10643" t="s">
        <v>68</v>
      </c>
      <c r="H10643" s="1">
        <v>46135.002928240741</v>
      </c>
      <c r="I10643" t="b">
        <v>0</v>
      </c>
      <c r="J10643" t="b">
        <v>1</v>
      </c>
      <c r="K10643" t="s">
        <v>41</v>
      </c>
      <c r="L10643" t="s">
        <v>60</v>
      </c>
      <c r="M10643">
        <v>90000</v>
      </c>
      <c r="N10643"/>
      <c r="O10643" t="s">
        <v>2791</v>
      </c>
      <c r="P10643" t="s">
        <v>20469</v>
      </c>
    </row>
    <row r="10644" spans="1:16" x14ac:dyDescent="0.25">
      <c r="A10644" t="s">
        <v>0</v>
      </c>
      <c r="B10644" t="s">
        <v>20470</v>
      </c>
      <c r="C10644" t="s">
        <v>304</v>
      </c>
      <c r="D10644" t="s">
        <v>20381</v>
      </c>
      <c r="E10644" t="s">
        <v>59</v>
      </c>
      <c r="F10644" t="b">
        <v>0</v>
      </c>
      <c r="G10644" t="s">
        <v>77</v>
      </c>
      <c r="H10644" s="1">
        <v>46135.002962962957</v>
      </c>
      <c r="I10644" t="b">
        <v>0</v>
      </c>
      <c r="J10644" t="b">
        <v>0</v>
      </c>
      <c r="K10644" t="s">
        <v>41</v>
      </c>
      <c r="L10644" t="s">
        <v>60</v>
      </c>
      <c r="M10644">
        <v>139500</v>
      </c>
      <c r="N10644"/>
      <c r="O10644" t="s">
        <v>20422</v>
      </c>
      <c r="P10644" t="s">
        <v>15774</v>
      </c>
    </row>
    <row r="10645" spans="1:16" x14ac:dyDescent="0.25">
      <c r="A10645" t="s">
        <v>5</v>
      </c>
      <c r="B10645" t="s">
        <v>5</v>
      </c>
      <c r="C10645" t="s">
        <v>10102</v>
      </c>
      <c r="D10645" t="s">
        <v>4673</v>
      </c>
      <c r="E10645" t="s">
        <v>59</v>
      </c>
      <c r="F10645" t="b">
        <v>0</v>
      </c>
      <c r="G10645" t="s">
        <v>73</v>
      </c>
      <c r="H10645" s="1">
        <v>46135.004155092603</v>
      </c>
      <c r="I10645" t="b">
        <v>1</v>
      </c>
      <c r="J10645" t="b">
        <v>1</v>
      </c>
      <c r="K10645" t="s">
        <v>41</v>
      </c>
      <c r="L10645" t="s">
        <v>60</v>
      </c>
      <c r="M10645">
        <v>167500</v>
      </c>
      <c r="N10645"/>
      <c r="O10645" t="s">
        <v>20471</v>
      </c>
      <c r="P10645" t="s">
        <v>20472</v>
      </c>
    </row>
    <row r="10646" spans="1:16" x14ac:dyDescent="0.25">
      <c r="A10646" t="s">
        <v>1</v>
      </c>
      <c r="B10646" t="s">
        <v>20473</v>
      </c>
      <c r="C10646" t="s">
        <v>3457</v>
      </c>
      <c r="D10646" t="s">
        <v>2360</v>
      </c>
      <c r="E10646" t="s">
        <v>59</v>
      </c>
      <c r="F10646" t="b">
        <v>0</v>
      </c>
      <c r="G10646" t="s">
        <v>89</v>
      </c>
      <c r="H10646" s="1">
        <v>46135.004201388889</v>
      </c>
      <c r="I10646" t="b">
        <v>0</v>
      </c>
      <c r="J10646" t="b">
        <v>1</v>
      </c>
      <c r="K10646" t="s">
        <v>41</v>
      </c>
      <c r="L10646" t="s">
        <v>60</v>
      </c>
      <c r="M10646">
        <v>160000</v>
      </c>
      <c r="N10646"/>
      <c r="O10646" t="s">
        <v>20474</v>
      </c>
      <c r="P10646" t="s">
        <v>20475</v>
      </c>
    </row>
    <row r="10647" spans="1:16" x14ac:dyDescent="0.25">
      <c r="A10647" t="s">
        <v>1</v>
      </c>
      <c r="B10647" t="s">
        <v>17308</v>
      </c>
      <c r="C10647" t="s">
        <v>162</v>
      </c>
      <c r="D10647" t="s">
        <v>4673</v>
      </c>
      <c r="E10647" t="s">
        <v>59</v>
      </c>
      <c r="F10647" t="b">
        <v>0</v>
      </c>
      <c r="G10647" t="s">
        <v>73</v>
      </c>
      <c r="H10647" s="1">
        <v>46135.004236111112</v>
      </c>
      <c r="I10647" t="b">
        <v>0</v>
      </c>
      <c r="J10647" t="b">
        <v>1</v>
      </c>
      <c r="K10647" t="s">
        <v>41</v>
      </c>
      <c r="L10647" t="s">
        <v>60</v>
      </c>
      <c r="M10647">
        <v>165500</v>
      </c>
      <c r="N10647"/>
      <c r="O10647" t="s">
        <v>3028</v>
      </c>
    </row>
    <row r="10648" spans="1:16" x14ac:dyDescent="0.25">
      <c r="A10648" t="s">
        <v>1</v>
      </c>
      <c r="B10648" t="s">
        <v>1</v>
      </c>
      <c r="C10648" t="s">
        <v>200</v>
      </c>
      <c r="D10648" t="s">
        <v>2471</v>
      </c>
      <c r="E10648" t="s">
        <v>59</v>
      </c>
      <c r="F10648" t="b">
        <v>0</v>
      </c>
      <c r="G10648" t="s">
        <v>68</v>
      </c>
      <c r="H10648" s="1">
        <v>46135.004236111112</v>
      </c>
      <c r="I10648" t="b">
        <v>0</v>
      </c>
      <c r="J10648" t="b">
        <v>1</v>
      </c>
      <c r="K10648" t="s">
        <v>41</v>
      </c>
      <c r="L10648" t="s">
        <v>60</v>
      </c>
      <c r="M10648">
        <v>112500</v>
      </c>
      <c r="N10648"/>
      <c r="O10648" t="s">
        <v>18407</v>
      </c>
      <c r="P10648" t="s">
        <v>18408</v>
      </c>
    </row>
    <row r="10649" spans="1:16" x14ac:dyDescent="0.25">
      <c r="A10649" t="s">
        <v>1</v>
      </c>
      <c r="B10649" t="s">
        <v>20476</v>
      </c>
      <c r="C10649" t="s">
        <v>2239</v>
      </c>
      <c r="D10649" t="s">
        <v>8380</v>
      </c>
      <c r="E10649" t="s">
        <v>132</v>
      </c>
      <c r="F10649" t="b">
        <v>0</v>
      </c>
      <c r="G10649" t="s">
        <v>73</v>
      </c>
      <c r="H10649" s="1">
        <v>46135.004270833328</v>
      </c>
      <c r="I10649" t="b">
        <v>0</v>
      </c>
      <c r="J10649" t="b">
        <v>0</v>
      </c>
      <c r="K10649" t="s">
        <v>41</v>
      </c>
      <c r="L10649" t="s">
        <v>74</v>
      </c>
      <c r="M10649"/>
      <c r="N10649">
        <v>20</v>
      </c>
      <c r="O10649" t="s">
        <v>2400</v>
      </c>
      <c r="P10649" t="s">
        <v>208</v>
      </c>
    </row>
    <row r="10650" spans="1:16" x14ac:dyDescent="0.25">
      <c r="A10650" t="s">
        <v>0</v>
      </c>
      <c r="B10650" t="s">
        <v>20477</v>
      </c>
      <c r="C10650" t="s">
        <v>555</v>
      </c>
      <c r="D10650" t="s">
        <v>2360</v>
      </c>
      <c r="E10650" t="s">
        <v>88</v>
      </c>
      <c r="F10650" t="b">
        <v>0</v>
      </c>
      <c r="G10650" t="s">
        <v>68</v>
      </c>
      <c r="H10650" s="1">
        <v>46135.043506944443</v>
      </c>
      <c r="I10650" t="b">
        <v>1</v>
      </c>
      <c r="J10650" t="b">
        <v>0</v>
      </c>
      <c r="K10650" t="s">
        <v>41</v>
      </c>
      <c r="L10650" t="s">
        <v>74</v>
      </c>
      <c r="M10650"/>
      <c r="N10650">
        <v>48.5</v>
      </c>
      <c r="O10650" t="s">
        <v>2989</v>
      </c>
      <c r="P10650" t="s">
        <v>1738</v>
      </c>
    </row>
    <row r="10651" spans="1:16" x14ac:dyDescent="0.25">
      <c r="A10651" t="s">
        <v>3</v>
      </c>
      <c r="B10651" t="s">
        <v>20478</v>
      </c>
      <c r="C10651" t="s">
        <v>320</v>
      </c>
      <c r="D10651" t="s">
        <v>2360</v>
      </c>
      <c r="E10651" t="s">
        <v>59</v>
      </c>
      <c r="F10651" t="b">
        <v>0</v>
      </c>
      <c r="G10651" t="s">
        <v>73</v>
      </c>
      <c r="H10651" s="1">
        <v>46135.043634259258</v>
      </c>
      <c r="I10651" t="b">
        <v>0</v>
      </c>
      <c r="J10651" t="b">
        <v>1</v>
      </c>
      <c r="K10651" t="s">
        <v>41</v>
      </c>
      <c r="L10651" t="s">
        <v>60</v>
      </c>
      <c r="M10651">
        <v>90600</v>
      </c>
      <c r="N10651"/>
      <c r="O10651" t="s">
        <v>195</v>
      </c>
    </row>
    <row r="10652" spans="1:16" x14ac:dyDescent="0.25">
      <c r="A10652" t="s">
        <v>2</v>
      </c>
      <c r="B10652" t="s">
        <v>4786</v>
      </c>
      <c r="C10652" t="s">
        <v>319</v>
      </c>
      <c r="D10652" t="s">
        <v>2360</v>
      </c>
      <c r="E10652" t="s">
        <v>132</v>
      </c>
      <c r="F10652" t="b">
        <v>0</v>
      </c>
      <c r="G10652" t="s">
        <v>65</v>
      </c>
      <c r="H10652" s="1">
        <v>46135.044675925928</v>
      </c>
      <c r="I10652" t="b">
        <v>0</v>
      </c>
      <c r="J10652" t="b">
        <v>1</v>
      </c>
      <c r="K10652" t="s">
        <v>41</v>
      </c>
      <c r="L10652" t="s">
        <v>60</v>
      </c>
      <c r="M10652">
        <v>101500</v>
      </c>
      <c r="N10652"/>
      <c r="O10652" t="s">
        <v>195</v>
      </c>
      <c r="P10652" t="s">
        <v>2134</v>
      </c>
    </row>
    <row r="10653" spans="1:16" x14ac:dyDescent="0.25">
      <c r="A10653" t="s">
        <v>6</v>
      </c>
      <c r="B10653" t="s">
        <v>20479</v>
      </c>
      <c r="C10653" t="s">
        <v>698</v>
      </c>
      <c r="D10653" t="s">
        <v>9733</v>
      </c>
      <c r="E10653" t="s">
        <v>59</v>
      </c>
      <c r="F10653" t="b">
        <v>0</v>
      </c>
      <c r="G10653" t="s">
        <v>68</v>
      </c>
      <c r="H10653" s="1">
        <v>46135.211423611108</v>
      </c>
      <c r="I10653" t="b">
        <v>0</v>
      </c>
      <c r="J10653" t="b">
        <v>0</v>
      </c>
      <c r="K10653" t="s">
        <v>41</v>
      </c>
      <c r="L10653" t="s">
        <v>60</v>
      </c>
      <c r="M10653">
        <v>13500000000</v>
      </c>
      <c r="N10653"/>
      <c r="O10653" t="s">
        <v>20480</v>
      </c>
      <c r="P10653" t="s">
        <v>20481</v>
      </c>
    </row>
    <row r="10654" spans="1:16" x14ac:dyDescent="0.25">
      <c r="A10654" t="s">
        <v>0</v>
      </c>
      <c r="B10654" t="s">
        <v>20482</v>
      </c>
      <c r="C10654" t="s">
        <v>76</v>
      </c>
      <c r="D10654" t="s">
        <v>141</v>
      </c>
      <c r="E10654" t="s">
        <v>88</v>
      </c>
      <c r="F10654" t="b">
        <v>1</v>
      </c>
      <c r="G10654" t="s">
        <v>41</v>
      </c>
      <c r="H10654" s="1">
        <v>46135.211469907408</v>
      </c>
      <c r="I10654" t="b">
        <v>1</v>
      </c>
      <c r="J10654" t="b">
        <v>0</v>
      </c>
      <c r="K10654" t="s">
        <v>41</v>
      </c>
      <c r="L10654" t="s">
        <v>74</v>
      </c>
      <c r="M10654"/>
      <c r="N10654">
        <v>50</v>
      </c>
      <c r="O10654" t="s">
        <v>141</v>
      </c>
      <c r="P10654" t="s">
        <v>219</v>
      </c>
    </row>
    <row r="10655" spans="1:16" x14ac:dyDescent="0.25">
      <c r="A10655" t="s">
        <v>0</v>
      </c>
      <c r="B10655" t="s">
        <v>298</v>
      </c>
      <c r="C10655" t="s">
        <v>112</v>
      </c>
      <c r="D10655" t="s">
        <v>2360</v>
      </c>
      <c r="E10655" t="s">
        <v>59</v>
      </c>
      <c r="F10655" t="b">
        <v>0</v>
      </c>
      <c r="G10655" t="s">
        <v>65</v>
      </c>
      <c r="H10655" s="1">
        <v>46135.252025462964</v>
      </c>
      <c r="I10655" t="b">
        <v>1</v>
      </c>
      <c r="J10655" t="b">
        <v>1</v>
      </c>
      <c r="K10655" t="s">
        <v>41</v>
      </c>
      <c r="L10655" t="s">
        <v>60</v>
      </c>
      <c r="M10655">
        <v>140500</v>
      </c>
      <c r="N10655"/>
      <c r="O10655" t="s">
        <v>2381</v>
      </c>
      <c r="P10655" t="s">
        <v>12864</v>
      </c>
    </row>
    <row r="10656" spans="1:16" x14ac:dyDescent="0.25">
      <c r="A10656" t="s">
        <v>0</v>
      </c>
      <c r="B10656" t="s">
        <v>883</v>
      </c>
      <c r="C10656" t="s">
        <v>690</v>
      </c>
      <c r="D10656" t="s">
        <v>2360</v>
      </c>
      <c r="E10656" t="s">
        <v>59</v>
      </c>
      <c r="F10656" t="b">
        <v>0</v>
      </c>
      <c r="G10656" t="s">
        <v>77</v>
      </c>
      <c r="H10656" s="1">
        <v>46135.25203703704</v>
      </c>
      <c r="I10656" t="b">
        <v>0</v>
      </c>
      <c r="J10656" t="b">
        <v>1</v>
      </c>
      <c r="K10656" t="s">
        <v>41</v>
      </c>
      <c r="L10656" t="s">
        <v>74</v>
      </c>
      <c r="M10656"/>
      <c r="N10656">
        <v>32.5</v>
      </c>
      <c r="O10656" t="s">
        <v>20483</v>
      </c>
      <c r="P10656" t="s">
        <v>622</v>
      </c>
    </row>
    <row r="10657" spans="1:16" x14ac:dyDescent="0.25">
      <c r="A10657" t="s">
        <v>0</v>
      </c>
      <c r="B10657" t="s">
        <v>20484</v>
      </c>
      <c r="C10657" t="s">
        <v>76</v>
      </c>
      <c r="D10657" t="s">
        <v>8612</v>
      </c>
      <c r="E10657" t="s">
        <v>59</v>
      </c>
      <c r="F10657" t="b">
        <v>1</v>
      </c>
      <c r="G10657" t="s">
        <v>65</v>
      </c>
      <c r="H10657" s="1">
        <v>46135.25204861111</v>
      </c>
      <c r="I10657" t="b">
        <v>0</v>
      </c>
      <c r="J10657" t="b">
        <v>1</v>
      </c>
      <c r="K10657" t="s">
        <v>41</v>
      </c>
      <c r="L10657" t="s">
        <v>74</v>
      </c>
      <c r="M10657"/>
      <c r="N10657">
        <v>33.5</v>
      </c>
      <c r="O10657" t="s">
        <v>110</v>
      </c>
      <c r="P10657" t="s">
        <v>13959</v>
      </c>
    </row>
    <row r="10658" spans="1:16" x14ac:dyDescent="0.25">
      <c r="A10658" t="s">
        <v>0</v>
      </c>
      <c r="B10658" t="s">
        <v>20485</v>
      </c>
      <c r="C10658" t="s">
        <v>1001</v>
      </c>
      <c r="D10658" t="s">
        <v>2360</v>
      </c>
      <c r="E10658" t="s">
        <v>59</v>
      </c>
      <c r="F10658" t="b">
        <v>0</v>
      </c>
      <c r="G10658" t="s">
        <v>77</v>
      </c>
      <c r="H10658" s="1">
        <v>46135.252071759263</v>
      </c>
      <c r="I10658" t="b">
        <v>1</v>
      </c>
      <c r="J10658" t="b">
        <v>0</v>
      </c>
      <c r="K10658" t="s">
        <v>41</v>
      </c>
      <c r="L10658" t="s">
        <v>60</v>
      </c>
      <c r="M10658">
        <v>76000</v>
      </c>
      <c r="N10658"/>
      <c r="O10658" t="s">
        <v>20486</v>
      </c>
      <c r="P10658" t="s">
        <v>20487</v>
      </c>
    </row>
    <row r="10659" spans="1:16" x14ac:dyDescent="0.25">
      <c r="A10659" t="s">
        <v>5</v>
      </c>
      <c r="B10659" t="s">
        <v>20488</v>
      </c>
      <c r="C10659" t="s">
        <v>86</v>
      </c>
      <c r="D10659" t="s">
        <v>2360</v>
      </c>
      <c r="E10659" t="s">
        <v>72</v>
      </c>
      <c r="F10659" t="b">
        <v>0</v>
      </c>
      <c r="G10659" t="s">
        <v>77</v>
      </c>
      <c r="H10659" s="1">
        <v>46135.254351851851</v>
      </c>
      <c r="I10659" t="b">
        <v>0</v>
      </c>
      <c r="J10659" t="b">
        <v>1</v>
      </c>
      <c r="K10659" t="s">
        <v>41</v>
      </c>
      <c r="L10659" t="s">
        <v>60</v>
      </c>
      <c r="M10659">
        <v>225000</v>
      </c>
      <c r="N10659"/>
      <c r="O10659" t="s">
        <v>20489</v>
      </c>
      <c r="P10659" t="s">
        <v>1307</v>
      </c>
    </row>
    <row r="10660" spans="1:16" x14ac:dyDescent="0.25">
      <c r="A10660" t="s">
        <v>9</v>
      </c>
      <c r="B10660" t="s">
        <v>20490</v>
      </c>
      <c r="C10660" t="s">
        <v>500</v>
      </c>
      <c r="D10660" t="s">
        <v>2360</v>
      </c>
      <c r="E10660" t="s">
        <v>59</v>
      </c>
      <c r="F10660" t="b">
        <v>0</v>
      </c>
      <c r="G10660" t="s">
        <v>13</v>
      </c>
      <c r="H10660" s="1">
        <v>46135.254895833343</v>
      </c>
      <c r="I10660" t="b">
        <v>1</v>
      </c>
      <c r="J10660" t="b">
        <v>0</v>
      </c>
      <c r="K10660" t="s">
        <v>13</v>
      </c>
      <c r="L10660" t="s">
        <v>60</v>
      </c>
      <c r="M10660">
        <v>95000</v>
      </c>
      <c r="N10660"/>
      <c r="O10660" t="s">
        <v>20491</v>
      </c>
      <c r="P10660" t="s">
        <v>20492</v>
      </c>
    </row>
    <row r="10661" spans="1:16" x14ac:dyDescent="0.25">
      <c r="A10661" t="s">
        <v>0</v>
      </c>
      <c r="B10661" t="s">
        <v>1271</v>
      </c>
      <c r="C10661" t="s">
        <v>1001</v>
      </c>
      <c r="D10661" t="s">
        <v>2360</v>
      </c>
      <c r="E10661" t="s">
        <v>59</v>
      </c>
      <c r="F10661" t="b">
        <v>0</v>
      </c>
      <c r="G10661" t="s">
        <v>77</v>
      </c>
      <c r="H10661" s="1">
        <v>46135.293692129628</v>
      </c>
      <c r="I10661" t="b">
        <v>1</v>
      </c>
      <c r="J10661" t="b">
        <v>0</v>
      </c>
      <c r="K10661" t="s">
        <v>41</v>
      </c>
      <c r="L10661" t="s">
        <v>60</v>
      </c>
      <c r="M10661">
        <v>105000</v>
      </c>
      <c r="N10661"/>
      <c r="O10661" t="s">
        <v>16208</v>
      </c>
      <c r="P10661" t="s">
        <v>20493</v>
      </c>
    </row>
    <row r="10662" spans="1:16" x14ac:dyDescent="0.25">
      <c r="A10662" t="s">
        <v>3</v>
      </c>
      <c r="B10662" t="s">
        <v>20494</v>
      </c>
      <c r="C10662" t="s">
        <v>181</v>
      </c>
      <c r="D10662" t="s">
        <v>3149</v>
      </c>
      <c r="E10662" t="s">
        <v>88</v>
      </c>
      <c r="F10662" t="b">
        <v>0</v>
      </c>
      <c r="G10662" t="s">
        <v>89</v>
      </c>
      <c r="H10662" s="1">
        <v>46135.335370370369</v>
      </c>
      <c r="I10662" t="b">
        <v>0</v>
      </c>
      <c r="J10662" t="b">
        <v>0</v>
      </c>
      <c r="K10662" t="s">
        <v>41</v>
      </c>
      <c r="L10662" t="s">
        <v>74</v>
      </c>
      <c r="M10662"/>
      <c r="N10662">
        <v>55</v>
      </c>
      <c r="O10662" t="s">
        <v>3149</v>
      </c>
      <c r="P10662" t="s">
        <v>20495</v>
      </c>
    </row>
    <row r="10663" spans="1:16" x14ac:dyDescent="0.25">
      <c r="A10663" t="s">
        <v>2</v>
      </c>
      <c r="B10663" t="s">
        <v>17648</v>
      </c>
      <c r="C10663" t="s">
        <v>514</v>
      </c>
      <c r="D10663" t="s">
        <v>2360</v>
      </c>
      <c r="E10663" t="s">
        <v>59</v>
      </c>
      <c r="F10663" t="b">
        <v>0</v>
      </c>
      <c r="G10663" t="s">
        <v>77</v>
      </c>
      <c r="H10663" s="1">
        <v>46135.336412037039</v>
      </c>
      <c r="I10663" t="b">
        <v>0</v>
      </c>
      <c r="J10663" t="b">
        <v>1</v>
      </c>
      <c r="K10663" t="s">
        <v>41</v>
      </c>
      <c r="L10663" t="s">
        <v>60</v>
      </c>
      <c r="M10663">
        <v>160000</v>
      </c>
      <c r="N10663"/>
      <c r="O10663" t="s">
        <v>17649</v>
      </c>
      <c r="P10663" t="s">
        <v>663</v>
      </c>
    </row>
    <row r="10664" spans="1:16" x14ac:dyDescent="0.25">
      <c r="A10664" t="s">
        <v>2</v>
      </c>
      <c r="B10664" t="s">
        <v>158</v>
      </c>
      <c r="C10664" t="s">
        <v>1184</v>
      </c>
      <c r="D10664" t="s">
        <v>4697</v>
      </c>
      <c r="E10664" t="s">
        <v>59</v>
      </c>
      <c r="F10664" t="b">
        <v>0</v>
      </c>
      <c r="G10664" t="s">
        <v>65</v>
      </c>
      <c r="H10664" s="1">
        <v>46135.336435185192</v>
      </c>
      <c r="I10664" t="b">
        <v>0</v>
      </c>
      <c r="J10664" t="b">
        <v>1</v>
      </c>
      <c r="K10664" t="s">
        <v>41</v>
      </c>
      <c r="L10664" t="s">
        <v>60</v>
      </c>
      <c r="M10664">
        <v>169000</v>
      </c>
      <c r="N10664"/>
      <c r="O10664" t="s">
        <v>3716</v>
      </c>
    </row>
    <row r="10665" spans="1:16" x14ac:dyDescent="0.25">
      <c r="A10665" t="s">
        <v>6</v>
      </c>
      <c r="B10665" t="s">
        <v>20496</v>
      </c>
      <c r="C10665" t="s">
        <v>440</v>
      </c>
      <c r="D10665" t="s">
        <v>4562</v>
      </c>
      <c r="E10665" t="s">
        <v>59</v>
      </c>
      <c r="F10665" t="b">
        <v>0</v>
      </c>
      <c r="G10665" t="s">
        <v>65</v>
      </c>
      <c r="H10665" s="1">
        <v>46135.336527777778</v>
      </c>
      <c r="I10665" t="b">
        <v>0</v>
      </c>
      <c r="J10665" t="b">
        <v>1</v>
      </c>
      <c r="K10665" t="s">
        <v>41</v>
      </c>
      <c r="L10665" t="s">
        <v>60</v>
      </c>
      <c r="M10665">
        <v>343000</v>
      </c>
      <c r="N10665"/>
      <c r="O10665" t="s">
        <v>20497</v>
      </c>
      <c r="P10665" t="s">
        <v>4312</v>
      </c>
    </row>
    <row r="10666" spans="1:16" x14ac:dyDescent="0.25">
      <c r="A10666" t="s">
        <v>1</v>
      </c>
      <c r="B10666" t="s">
        <v>20498</v>
      </c>
      <c r="C10666" t="s">
        <v>420</v>
      </c>
      <c r="D10666" t="s">
        <v>2360</v>
      </c>
      <c r="E10666" t="s">
        <v>59</v>
      </c>
      <c r="F10666" t="b">
        <v>0</v>
      </c>
      <c r="G10666" t="s">
        <v>65</v>
      </c>
      <c r="H10666" s="1">
        <v>46135.336574074077</v>
      </c>
      <c r="I10666" t="b">
        <v>0</v>
      </c>
      <c r="J10666" t="b">
        <v>1</v>
      </c>
      <c r="K10666" t="s">
        <v>41</v>
      </c>
      <c r="L10666" t="s">
        <v>60</v>
      </c>
      <c r="M10666">
        <v>85000</v>
      </c>
      <c r="N10666"/>
      <c r="O10666" t="s">
        <v>9518</v>
      </c>
      <c r="P10666" t="s">
        <v>17569</v>
      </c>
    </row>
    <row r="10667" spans="1:16" x14ac:dyDescent="0.25">
      <c r="A10667" t="s">
        <v>1</v>
      </c>
      <c r="B10667" t="s">
        <v>12616</v>
      </c>
      <c r="C10667" t="s">
        <v>330</v>
      </c>
      <c r="D10667" t="s">
        <v>4346</v>
      </c>
      <c r="E10667" t="s">
        <v>59</v>
      </c>
      <c r="F10667" t="b">
        <v>0</v>
      </c>
      <c r="G10667" t="s">
        <v>68</v>
      </c>
      <c r="H10667" s="1">
        <v>46135.337754629632</v>
      </c>
      <c r="I10667" t="b">
        <v>1</v>
      </c>
      <c r="J10667" t="b">
        <v>1</v>
      </c>
      <c r="K10667" t="s">
        <v>41</v>
      </c>
      <c r="L10667" t="s">
        <v>60</v>
      </c>
      <c r="M10667">
        <v>155500</v>
      </c>
      <c r="N10667"/>
      <c r="O10667" t="s">
        <v>12617</v>
      </c>
      <c r="P10667" t="s">
        <v>8088</v>
      </c>
    </row>
    <row r="10668" spans="1:16" x14ac:dyDescent="0.25">
      <c r="A10668" t="s">
        <v>8</v>
      </c>
      <c r="B10668" t="s">
        <v>20499</v>
      </c>
      <c r="C10668" t="s">
        <v>84</v>
      </c>
      <c r="D10668" t="s">
        <v>4346</v>
      </c>
      <c r="E10668" t="s">
        <v>59</v>
      </c>
      <c r="F10668" t="b">
        <v>0</v>
      </c>
      <c r="G10668" t="s">
        <v>73</v>
      </c>
      <c r="H10668" s="1">
        <v>46135.337835648148</v>
      </c>
      <c r="I10668" t="b">
        <v>0</v>
      </c>
      <c r="J10668" t="b">
        <v>1</v>
      </c>
      <c r="K10668" t="s">
        <v>41</v>
      </c>
      <c r="L10668" t="s">
        <v>60</v>
      </c>
      <c r="M10668">
        <v>169000</v>
      </c>
      <c r="N10668"/>
      <c r="O10668" t="s">
        <v>1183</v>
      </c>
      <c r="P10668" t="s">
        <v>20500</v>
      </c>
    </row>
    <row r="10669" spans="1:16" x14ac:dyDescent="0.25">
      <c r="A10669" t="s">
        <v>7</v>
      </c>
      <c r="B10669" t="s">
        <v>20501</v>
      </c>
      <c r="C10669" t="s">
        <v>489</v>
      </c>
      <c r="D10669" t="s">
        <v>4526</v>
      </c>
      <c r="E10669" t="s">
        <v>59</v>
      </c>
      <c r="F10669" t="b">
        <v>0</v>
      </c>
      <c r="G10669" t="s">
        <v>77</v>
      </c>
      <c r="H10669" s="1">
        <v>46135.377025462964</v>
      </c>
      <c r="I10669" t="b">
        <v>1</v>
      </c>
      <c r="J10669" t="b">
        <v>0</v>
      </c>
      <c r="K10669" t="s">
        <v>41</v>
      </c>
      <c r="L10669" t="s">
        <v>60</v>
      </c>
      <c r="M10669">
        <v>175000</v>
      </c>
      <c r="N10669"/>
      <c r="O10669" t="s">
        <v>20502</v>
      </c>
      <c r="P10669" t="s">
        <v>20503</v>
      </c>
    </row>
    <row r="10670" spans="1:16" x14ac:dyDescent="0.25">
      <c r="A10670" t="s">
        <v>0</v>
      </c>
      <c r="B10670" t="s">
        <v>20504</v>
      </c>
      <c r="C10670" t="s">
        <v>598</v>
      </c>
      <c r="D10670" t="s">
        <v>4346</v>
      </c>
      <c r="E10670" t="s">
        <v>59</v>
      </c>
      <c r="F10670" t="b">
        <v>0</v>
      </c>
      <c r="G10670" t="s">
        <v>65</v>
      </c>
      <c r="H10670" s="1">
        <v>46135.377025462964</v>
      </c>
      <c r="I10670" t="b">
        <v>0</v>
      </c>
      <c r="J10670" t="b">
        <v>1</v>
      </c>
      <c r="K10670" t="s">
        <v>41</v>
      </c>
      <c r="L10670" t="s">
        <v>74</v>
      </c>
      <c r="M10670"/>
      <c r="N10670">
        <v>20.5</v>
      </c>
      <c r="O10670" t="s">
        <v>20505</v>
      </c>
      <c r="P10670" t="s">
        <v>1749</v>
      </c>
    </row>
    <row r="10671" spans="1:16" x14ac:dyDescent="0.25">
      <c r="A10671" t="s">
        <v>7</v>
      </c>
      <c r="B10671" t="s">
        <v>7</v>
      </c>
      <c r="C10671" t="s">
        <v>743</v>
      </c>
      <c r="D10671" t="s">
        <v>2360</v>
      </c>
      <c r="E10671" t="s">
        <v>59</v>
      </c>
      <c r="F10671" t="b">
        <v>0</v>
      </c>
      <c r="G10671" t="s">
        <v>77</v>
      </c>
      <c r="H10671" s="1">
        <v>46135.37703703704</v>
      </c>
      <c r="I10671" t="b">
        <v>1</v>
      </c>
      <c r="J10671" t="b">
        <v>1</v>
      </c>
      <c r="K10671" t="s">
        <v>41</v>
      </c>
      <c r="L10671" t="s">
        <v>60</v>
      </c>
      <c r="M10671">
        <v>105000</v>
      </c>
      <c r="N10671"/>
      <c r="O10671" t="s">
        <v>20506</v>
      </c>
      <c r="P10671" t="s">
        <v>718</v>
      </c>
    </row>
    <row r="10672" spans="1:16" x14ac:dyDescent="0.25">
      <c r="A10672" t="s">
        <v>0</v>
      </c>
      <c r="B10672" t="s">
        <v>0</v>
      </c>
      <c r="C10672" t="s">
        <v>743</v>
      </c>
      <c r="D10672" t="s">
        <v>2360</v>
      </c>
      <c r="E10672" t="s">
        <v>59</v>
      </c>
      <c r="F10672" t="b">
        <v>0</v>
      </c>
      <c r="G10672" t="s">
        <v>77</v>
      </c>
      <c r="H10672" s="1">
        <v>46135.37703703704</v>
      </c>
      <c r="I10672" t="b">
        <v>1</v>
      </c>
      <c r="J10672" t="b">
        <v>1</v>
      </c>
      <c r="K10672" t="s">
        <v>41</v>
      </c>
      <c r="L10672" t="s">
        <v>60</v>
      </c>
      <c r="M10672">
        <v>92500</v>
      </c>
      <c r="N10672"/>
      <c r="O10672" t="s">
        <v>20506</v>
      </c>
      <c r="P10672" t="s">
        <v>718</v>
      </c>
    </row>
    <row r="10673" spans="1:16" x14ac:dyDescent="0.25">
      <c r="A10673" t="s">
        <v>3</v>
      </c>
      <c r="B10673" t="s">
        <v>16577</v>
      </c>
      <c r="C10673" t="s">
        <v>201</v>
      </c>
      <c r="D10673" t="s">
        <v>2360</v>
      </c>
      <c r="E10673" t="s">
        <v>59</v>
      </c>
      <c r="F10673" t="b">
        <v>0</v>
      </c>
      <c r="G10673" t="s">
        <v>77</v>
      </c>
      <c r="H10673" s="1">
        <v>46135.37704861111</v>
      </c>
      <c r="I10673" t="b">
        <v>0</v>
      </c>
      <c r="J10673" t="b">
        <v>0</v>
      </c>
      <c r="K10673" t="s">
        <v>41</v>
      </c>
      <c r="L10673" t="s">
        <v>60</v>
      </c>
      <c r="M10673">
        <v>81000</v>
      </c>
      <c r="N10673"/>
      <c r="O10673" t="s">
        <v>16578</v>
      </c>
      <c r="P10673" t="s">
        <v>1762</v>
      </c>
    </row>
    <row r="10674" spans="1:16" x14ac:dyDescent="0.25">
      <c r="A10674" t="s">
        <v>0</v>
      </c>
      <c r="B10674" t="s">
        <v>20507</v>
      </c>
      <c r="C10674" t="s">
        <v>142</v>
      </c>
      <c r="D10674" t="s">
        <v>2360</v>
      </c>
      <c r="E10674" t="s">
        <v>836</v>
      </c>
      <c r="F10674" t="b">
        <v>0</v>
      </c>
      <c r="G10674" t="s">
        <v>65</v>
      </c>
      <c r="H10674" s="1">
        <v>46135.377071759263</v>
      </c>
      <c r="I10674" t="b">
        <v>0</v>
      </c>
      <c r="J10674" t="b">
        <v>0</v>
      </c>
      <c r="K10674" t="s">
        <v>41</v>
      </c>
      <c r="L10674" t="s">
        <v>74</v>
      </c>
      <c r="M10674"/>
      <c r="N10674">
        <v>20</v>
      </c>
      <c r="O10674" t="s">
        <v>20508</v>
      </c>
      <c r="P10674" t="s">
        <v>3177</v>
      </c>
    </row>
    <row r="10675" spans="1:16" x14ac:dyDescent="0.25">
      <c r="A10675" t="s">
        <v>6</v>
      </c>
      <c r="B10675" t="s">
        <v>6</v>
      </c>
      <c r="C10675" t="s">
        <v>5215</v>
      </c>
      <c r="D10675" t="s">
        <v>4346</v>
      </c>
      <c r="E10675" t="s">
        <v>59</v>
      </c>
      <c r="F10675" t="b">
        <v>0</v>
      </c>
      <c r="G10675" t="s">
        <v>19</v>
      </c>
      <c r="H10675" s="1">
        <v>46135.378599537027</v>
      </c>
      <c r="I10675" t="b">
        <v>0</v>
      </c>
      <c r="J10675" t="b">
        <v>0</v>
      </c>
      <c r="K10675" t="s">
        <v>19</v>
      </c>
      <c r="L10675" t="s">
        <v>60</v>
      </c>
      <c r="M10675">
        <v>3350000</v>
      </c>
      <c r="N10675"/>
      <c r="O10675" t="s">
        <v>20509</v>
      </c>
      <c r="P10675" t="s">
        <v>20510</v>
      </c>
    </row>
    <row r="10676" spans="1:16" x14ac:dyDescent="0.25">
      <c r="A10676" t="s">
        <v>1</v>
      </c>
      <c r="B10676" t="s">
        <v>17597</v>
      </c>
      <c r="C10676" t="s">
        <v>172</v>
      </c>
      <c r="D10676" t="s">
        <v>4526</v>
      </c>
      <c r="E10676" t="s">
        <v>59</v>
      </c>
      <c r="F10676" t="b">
        <v>0</v>
      </c>
      <c r="G10676" t="s">
        <v>68</v>
      </c>
      <c r="H10676" s="1">
        <v>46135.379351851851</v>
      </c>
      <c r="I10676" t="b">
        <v>1</v>
      </c>
      <c r="J10676" t="b">
        <v>1</v>
      </c>
      <c r="K10676" t="s">
        <v>41</v>
      </c>
      <c r="L10676" t="s">
        <v>60</v>
      </c>
      <c r="M10676">
        <v>150000</v>
      </c>
      <c r="N10676"/>
      <c r="O10676" t="s">
        <v>307</v>
      </c>
      <c r="P10676" t="s">
        <v>17598</v>
      </c>
    </row>
    <row r="10677" spans="1:16" x14ac:dyDescent="0.25">
      <c r="A10677" t="s">
        <v>1</v>
      </c>
      <c r="B10677" t="s">
        <v>20511</v>
      </c>
      <c r="C10677" t="s">
        <v>605</v>
      </c>
      <c r="D10677" t="s">
        <v>2360</v>
      </c>
      <c r="E10677" t="s">
        <v>59</v>
      </c>
      <c r="F10677" t="b">
        <v>0</v>
      </c>
      <c r="G10677" t="s">
        <v>77</v>
      </c>
      <c r="H10677" s="1">
        <v>46135.379351851851</v>
      </c>
      <c r="I10677" t="b">
        <v>0</v>
      </c>
      <c r="J10677" t="b">
        <v>0</v>
      </c>
      <c r="K10677" t="s">
        <v>41</v>
      </c>
      <c r="L10677" t="s">
        <v>60</v>
      </c>
      <c r="M10677">
        <v>147000</v>
      </c>
      <c r="N10677"/>
      <c r="O10677" t="s">
        <v>17065</v>
      </c>
      <c r="P10677" t="s">
        <v>17066</v>
      </c>
    </row>
    <row r="10678" spans="1:16" x14ac:dyDescent="0.25">
      <c r="A10678" t="s">
        <v>1</v>
      </c>
      <c r="B10678" t="s">
        <v>385</v>
      </c>
      <c r="C10678" t="s">
        <v>1020</v>
      </c>
      <c r="D10678" t="s">
        <v>4526</v>
      </c>
      <c r="E10678" t="s">
        <v>59</v>
      </c>
      <c r="F10678" t="b">
        <v>0</v>
      </c>
      <c r="G10678" t="s">
        <v>73</v>
      </c>
      <c r="H10678" s="1">
        <v>46135.379386574074</v>
      </c>
      <c r="I10678" t="b">
        <v>0</v>
      </c>
      <c r="J10678" t="b">
        <v>1</v>
      </c>
      <c r="K10678" t="s">
        <v>41</v>
      </c>
      <c r="L10678" t="s">
        <v>74</v>
      </c>
      <c r="M10678"/>
      <c r="N10678">
        <v>72.5</v>
      </c>
      <c r="O10678" t="s">
        <v>7800</v>
      </c>
      <c r="P10678" t="s">
        <v>20512</v>
      </c>
    </row>
    <row r="10679" spans="1:16" x14ac:dyDescent="0.25">
      <c r="A10679" t="s">
        <v>5</v>
      </c>
      <c r="B10679" t="s">
        <v>20513</v>
      </c>
      <c r="C10679" t="s">
        <v>1644</v>
      </c>
      <c r="D10679" t="s">
        <v>4526</v>
      </c>
      <c r="E10679" t="s">
        <v>59</v>
      </c>
      <c r="F10679" t="b">
        <v>0</v>
      </c>
      <c r="G10679" t="s">
        <v>68</v>
      </c>
      <c r="H10679" s="1">
        <v>46135.379618055558</v>
      </c>
      <c r="I10679" t="b">
        <v>0</v>
      </c>
      <c r="J10679" t="b">
        <v>1</v>
      </c>
      <c r="K10679" t="s">
        <v>41</v>
      </c>
      <c r="L10679" t="s">
        <v>60</v>
      </c>
      <c r="M10679">
        <v>111750</v>
      </c>
      <c r="N10679"/>
      <c r="O10679" t="s">
        <v>5091</v>
      </c>
      <c r="P10679" t="s">
        <v>19504</v>
      </c>
    </row>
    <row r="10680" spans="1:16" x14ac:dyDescent="0.25">
      <c r="A10680" t="s">
        <v>1</v>
      </c>
      <c r="B10680" t="s">
        <v>1</v>
      </c>
      <c r="C10680" t="s">
        <v>20514</v>
      </c>
      <c r="D10680" t="s">
        <v>4587</v>
      </c>
      <c r="E10680" t="s">
        <v>59</v>
      </c>
      <c r="F10680" t="b">
        <v>0</v>
      </c>
      <c r="G10680" t="s">
        <v>40</v>
      </c>
      <c r="H10680" s="1">
        <v>46135.380798611113</v>
      </c>
      <c r="I10680" t="b">
        <v>0</v>
      </c>
      <c r="J10680" t="b">
        <v>0</v>
      </c>
      <c r="K10680" t="s">
        <v>40</v>
      </c>
      <c r="L10680" t="s">
        <v>60</v>
      </c>
      <c r="M10680">
        <v>56000</v>
      </c>
      <c r="N10680"/>
      <c r="O10680" t="s">
        <v>20515</v>
      </c>
      <c r="P10680" t="s">
        <v>20516</v>
      </c>
    </row>
    <row r="10681" spans="1:16" x14ac:dyDescent="0.25">
      <c r="A10681" t="s">
        <v>3</v>
      </c>
      <c r="B10681" t="s">
        <v>20517</v>
      </c>
      <c r="C10681" t="s">
        <v>463</v>
      </c>
      <c r="D10681" t="s">
        <v>2360</v>
      </c>
      <c r="E10681" t="s">
        <v>59</v>
      </c>
      <c r="F10681" t="b">
        <v>0</v>
      </c>
      <c r="G10681" t="s">
        <v>77</v>
      </c>
      <c r="H10681" s="1">
        <v>46135.418738425928</v>
      </c>
      <c r="I10681" t="b">
        <v>0</v>
      </c>
      <c r="J10681" t="b">
        <v>1</v>
      </c>
      <c r="K10681" t="s">
        <v>41</v>
      </c>
      <c r="L10681" t="s">
        <v>60</v>
      </c>
      <c r="M10681">
        <v>175000</v>
      </c>
      <c r="N10681"/>
      <c r="O10681" t="s">
        <v>20518</v>
      </c>
    </row>
    <row r="10682" spans="1:16" x14ac:dyDescent="0.25">
      <c r="A10682" t="s">
        <v>2</v>
      </c>
      <c r="B10682" t="s">
        <v>17606</v>
      </c>
      <c r="C10682" t="s">
        <v>3692</v>
      </c>
      <c r="D10682" t="s">
        <v>4625</v>
      </c>
      <c r="E10682" t="s">
        <v>59</v>
      </c>
      <c r="F10682" t="b">
        <v>0</v>
      </c>
      <c r="G10682" t="s">
        <v>77</v>
      </c>
      <c r="H10682" s="1">
        <v>46135.419745370367</v>
      </c>
      <c r="I10682" t="b">
        <v>0</v>
      </c>
      <c r="J10682" t="b">
        <v>0</v>
      </c>
      <c r="K10682" t="s">
        <v>41</v>
      </c>
      <c r="L10682" t="s">
        <v>74</v>
      </c>
      <c r="M10682"/>
      <c r="N10682">
        <v>50</v>
      </c>
      <c r="O10682" t="s">
        <v>1556</v>
      </c>
      <c r="P10682" t="s">
        <v>4058</v>
      </c>
    </row>
    <row r="10683" spans="1:16" x14ac:dyDescent="0.25">
      <c r="A10683" t="s">
        <v>0</v>
      </c>
      <c r="B10683" t="s">
        <v>20519</v>
      </c>
      <c r="C10683" t="s">
        <v>20520</v>
      </c>
      <c r="D10683" t="s">
        <v>2360</v>
      </c>
      <c r="F10683" t="b">
        <v>0</v>
      </c>
      <c r="G10683" t="s">
        <v>41</v>
      </c>
      <c r="H10683" s="1">
        <v>46135.419814814813</v>
      </c>
      <c r="I10683" t="b">
        <v>1</v>
      </c>
      <c r="J10683" t="b">
        <v>1</v>
      </c>
      <c r="K10683" t="s">
        <v>41</v>
      </c>
      <c r="L10683" t="s">
        <v>74</v>
      </c>
      <c r="M10683"/>
      <c r="N10683">
        <v>35</v>
      </c>
      <c r="O10683" t="s">
        <v>19586</v>
      </c>
      <c r="P10683" t="s">
        <v>20521</v>
      </c>
    </row>
    <row r="10684" spans="1:16" x14ac:dyDescent="0.25">
      <c r="A10684" t="s">
        <v>2</v>
      </c>
      <c r="B10684" t="s">
        <v>20522</v>
      </c>
      <c r="C10684" t="s">
        <v>40</v>
      </c>
      <c r="D10684" t="s">
        <v>4526</v>
      </c>
      <c r="E10684" t="s">
        <v>59</v>
      </c>
      <c r="F10684" t="b">
        <v>0</v>
      </c>
      <c r="G10684" t="s">
        <v>40</v>
      </c>
      <c r="H10684" s="1">
        <v>46135.420914351853</v>
      </c>
      <c r="I10684" t="b">
        <v>1</v>
      </c>
      <c r="J10684" t="b">
        <v>0</v>
      </c>
      <c r="K10684" t="s">
        <v>40</v>
      </c>
      <c r="L10684" t="s">
        <v>60</v>
      </c>
      <c r="M10684">
        <v>165000</v>
      </c>
      <c r="N10684"/>
      <c r="O10684" t="s">
        <v>9645</v>
      </c>
      <c r="P10684" t="s">
        <v>1409</v>
      </c>
    </row>
    <row r="10685" spans="1:16" x14ac:dyDescent="0.25">
      <c r="A10685" t="s">
        <v>4</v>
      </c>
      <c r="B10685" t="s">
        <v>20523</v>
      </c>
      <c r="C10685" t="s">
        <v>1630</v>
      </c>
      <c r="D10685" t="s">
        <v>2360</v>
      </c>
      <c r="E10685" t="s">
        <v>59</v>
      </c>
      <c r="F10685" t="b">
        <v>0</v>
      </c>
      <c r="G10685" t="s">
        <v>77</v>
      </c>
      <c r="H10685" s="1">
        <v>46135.421030092592</v>
      </c>
      <c r="I10685" t="b">
        <v>0</v>
      </c>
      <c r="J10685" t="b">
        <v>1</v>
      </c>
      <c r="K10685" t="s">
        <v>41</v>
      </c>
      <c r="L10685" t="s">
        <v>60</v>
      </c>
      <c r="M10685">
        <v>155000</v>
      </c>
      <c r="N10685"/>
      <c r="O10685" t="s">
        <v>20524</v>
      </c>
      <c r="P10685" t="s">
        <v>20525</v>
      </c>
    </row>
    <row r="10686" spans="1:16" x14ac:dyDescent="0.25">
      <c r="A10686" t="s">
        <v>4</v>
      </c>
      <c r="B10686" t="s">
        <v>20526</v>
      </c>
      <c r="C10686" t="s">
        <v>79</v>
      </c>
      <c r="D10686" t="s">
        <v>2360</v>
      </c>
      <c r="E10686" t="s">
        <v>59</v>
      </c>
      <c r="F10686" t="b">
        <v>0</v>
      </c>
      <c r="G10686" t="s">
        <v>77</v>
      </c>
      <c r="H10686" s="1">
        <v>46135.421053240738</v>
      </c>
      <c r="I10686" t="b">
        <v>0</v>
      </c>
      <c r="J10686" t="b">
        <v>1</v>
      </c>
      <c r="K10686" t="s">
        <v>41</v>
      </c>
      <c r="L10686" t="s">
        <v>60</v>
      </c>
      <c r="M10686">
        <v>242540</v>
      </c>
      <c r="N10686"/>
      <c r="O10686" t="s">
        <v>3717</v>
      </c>
      <c r="P10686" t="s">
        <v>1929</v>
      </c>
    </row>
    <row r="10687" spans="1:16" x14ac:dyDescent="0.25">
      <c r="A10687" t="s">
        <v>5</v>
      </c>
      <c r="B10687" t="s">
        <v>20527</v>
      </c>
      <c r="C10687" t="s">
        <v>40</v>
      </c>
      <c r="D10687" t="s">
        <v>4526</v>
      </c>
      <c r="E10687" t="s">
        <v>59</v>
      </c>
      <c r="F10687" t="b">
        <v>0</v>
      </c>
      <c r="G10687" t="s">
        <v>40</v>
      </c>
      <c r="H10687" s="1">
        <v>46135.422453703701</v>
      </c>
      <c r="I10687" t="b">
        <v>1</v>
      </c>
      <c r="J10687" t="b">
        <v>0</v>
      </c>
      <c r="K10687" t="s">
        <v>40</v>
      </c>
      <c r="L10687" t="s">
        <v>60</v>
      </c>
      <c r="M10687">
        <v>105000</v>
      </c>
      <c r="N10687"/>
      <c r="O10687" t="s">
        <v>6510</v>
      </c>
      <c r="P10687" t="s">
        <v>1363</v>
      </c>
    </row>
    <row r="10688" spans="1:16" x14ac:dyDescent="0.25">
      <c r="A10688" t="s">
        <v>2</v>
      </c>
      <c r="B10688" t="s">
        <v>659</v>
      </c>
      <c r="C10688" t="s">
        <v>11422</v>
      </c>
      <c r="D10688" t="s">
        <v>2360</v>
      </c>
      <c r="E10688" t="s">
        <v>59</v>
      </c>
      <c r="F10688" t="b">
        <v>0</v>
      </c>
      <c r="G10688" t="s">
        <v>65</v>
      </c>
      <c r="H10688" s="1">
        <v>46135.461435185192</v>
      </c>
      <c r="I10688" t="b">
        <v>0</v>
      </c>
      <c r="J10688" t="b">
        <v>1</v>
      </c>
      <c r="K10688" t="s">
        <v>41</v>
      </c>
      <c r="L10688" t="s">
        <v>60</v>
      </c>
      <c r="M10688">
        <v>111600</v>
      </c>
      <c r="N10688"/>
      <c r="O10688" t="s">
        <v>1790</v>
      </c>
      <c r="P10688" t="s">
        <v>20043</v>
      </c>
    </row>
    <row r="10689" spans="1:16" x14ac:dyDescent="0.25">
      <c r="A10689" t="s">
        <v>1</v>
      </c>
      <c r="B10689" t="s">
        <v>20528</v>
      </c>
      <c r="C10689" t="s">
        <v>5029</v>
      </c>
      <c r="D10689" t="s">
        <v>4346</v>
      </c>
      <c r="E10689" t="s">
        <v>88</v>
      </c>
      <c r="F10689" t="b">
        <v>0</v>
      </c>
      <c r="G10689" t="s">
        <v>40</v>
      </c>
      <c r="H10689" s="1">
        <v>46135.464120370372</v>
      </c>
      <c r="I10689" t="b">
        <v>1</v>
      </c>
      <c r="J10689" t="b">
        <v>0</v>
      </c>
      <c r="K10689" t="s">
        <v>40</v>
      </c>
      <c r="L10689" t="s">
        <v>74</v>
      </c>
      <c r="M10689"/>
      <c r="N10689">
        <v>325</v>
      </c>
      <c r="O10689" t="s">
        <v>20529</v>
      </c>
      <c r="P10689" t="s">
        <v>20530</v>
      </c>
    </row>
    <row r="10690" spans="1:16" x14ac:dyDescent="0.25">
      <c r="A10690" t="s">
        <v>1</v>
      </c>
      <c r="B10690" t="s">
        <v>1320</v>
      </c>
      <c r="C10690" t="s">
        <v>3971</v>
      </c>
      <c r="D10690" t="s">
        <v>4346</v>
      </c>
      <c r="E10690" t="s">
        <v>59</v>
      </c>
      <c r="F10690" t="b">
        <v>0</v>
      </c>
      <c r="G10690" t="s">
        <v>77</v>
      </c>
      <c r="H10690" s="1">
        <v>46135.504363425927</v>
      </c>
      <c r="I10690" t="b">
        <v>0</v>
      </c>
      <c r="J10690" t="b">
        <v>1</v>
      </c>
      <c r="K10690" t="s">
        <v>41</v>
      </c>
      <c r="L10690" t="s">
        <v>60</v>
      </c>
      <c r="M10690">
        <v>70000</v>
      </c>
      <c r="N10690"/>
      <c r="O10690" t="s">
        <v>20531</v>
      </c>
      <c r="P10690" t="s">
        <v>1244</v>
      </c>
    </row>
    <row r="10691" spans="1:16" x14ac:dyDescent="0.25">
      <c r="A10691" t="s">
        <v>5</v>
      </c>
      <c r="B10691" t="s">
        <v>20532</v>
      </c>
      <c r="C10691" t="s">
        <v>41</v>
      </c>
      <c r="D10691" t="s">
        <v>4526</v>
      </c>
      <c r="E10691" t="s">
        <v>88</v>
      </c>
      <c r="F10691" t="b">
        <v>0</v>
      </c>
      <c r="G10691" t="s">
        <v>89</v>
      </c>
      <c r="H10691" s="1">
        <v>46135.504386574074</v>
      </c>
      <c r="I10691" t="b">
        <v>0</v>
      </c>
      <c r="J10691" t="b">
        <v>0</v>
      </c>
      <c r="K10691" t="s">
        <v>41</v>
      </c>
      <c r="L10691" t="s">
        <v>74</v>
      </c>
      <c r="M10691"/>
      <c r="N10691">
        <v>72.5</v>
      </c>
      <c r="O10691" t="s">
        <v>1551</v>
      </c>
      <c r="P10691" t="s">
        <v>20533</v>
      </c>
    </row>
    <row r="10692" spans="1:16" x14ac:dyDescent="0.25">
      <c r="A10692" t="s">
        <v>0</v>
      </c>
      <c r="B10692" t="s">
        <v>20534</v>
      </c>
      <c r="C10692" t="s">
        <v>41</v>
      </c>
      <c r="D10692" t="s">
        <v>4526</v>
      </c>
      <c r="E10692" t="s">
        <v>88</v>
      </c>
      <c r="F10692" t="b">
        <v>0</v>
      </c>
      <c r="G10692" t="s">
        <v>41</v>
      </c>
      <c r="H10692" s="1">
        <v>46135.544803240737</v>
      </c>
      <c r="I10692" t="b">
        <v>0</v>
      </c>
      <c r="J10692" t="b">
        <v>1</v>
      </c>
      <c r="K10692" t="s">
        <v>41</v>
      </c>
      <c r="L10692" t="s">
        <v>74</v>
      </c>
      <c r="M10692"/>
      <c r="N10692">
        <v>47.5</v>
      </c>
      <c r="O10692" t="s">
        <v>1505</v>
      </c>
    </row>
    <row r="10693" spans="1:16" x14ac:dyDescent="0.25">
      <c r="A10693" t="s">
        <v>8</v>
      </c>
      <c r="B10693" t="s">
        <v>20535</v>
      </c>
      <c r="C10693" t="s">
        <v>500</v>
      </c>
      <c r="D10693" t="s">
        <v>4526</v>
      </c>
      <c r="E10693" t="s">
        <v>88</v>
      </c>
      <c r="F10693" t="b">
        <v>0</v>
      </c>
      <c r="G10693" t="s">
        <v>13</v>
      </c>
      <c r="H10693" s="1">
        <v>46135.546585648153</v>
      </c>
      <c r="I10693" t="b">
        <v>0</v>
      </c>
      <c r="J10693" t="b">
        <v>0</v>
      </c>
      <c r="K10693" t="s">
        <v>13</v>
      </c>
      <c r="L10693" t="s">
        <v>74</v>
      </c>
      <c r="M10693"/>
      <c r="N10693">
        <v>72.5</v>
      </c>
      <c r="O10693" t="s">
        <v>20536</v>
      </c>
      <c r="P10693" t="s">
        <v>216</v>
      </c>
    </row>
    <row r="10694" spans="1:16" x14ac:dyDescent="0.25">
      <c r="A10694" t="s">
        <v>1</v>
      </c>
      <c r="B10694" t="s">
        <v>20537</v>
      </c>
      <c r="C10694" t="s">
        <v>20</v>
      </c>
      <c r="D10694" t="s">
        <v>4526</v>
      </c>
      <c r="E10694" t="s">
        <v>88</v>
      </c>
      <c r="F10694" t="b">
        <v>0</v>
      </c>
      <c r="G10694" t="s">
        <v>20</v>
      </c>
      <c r="H10694" s="1">
        <v>46135.546793981477</v>
      </c>
      <c r="I10694" t="b">
        <v>1</v>
      </c>
      <c r="J10694" t="b">
        <v>0</v>
      </c>
      <c r="K10694" t="s">
        <v>20</v>
      </c>
      <c r="L10694" t="s">
        <v>60</v>
      </c>
      <c r="M10694">
        <v>135000</v>
      </c>
      <c r="N10694"/>
      <c r="O10694" t="s">
        <v>5339</v>
      </c>
      <c r="P10694" t="s">
        <v>20538</v>
      </c>
    </row>
    <row r="10695" spans="1:16" x14ac:dyDescent="0.25">
      <c r="A10695" t="s">
        <v>0</v>
      </c>
      <c r="B10695" t="s">
        <v>0</v>
      </c>
      <c r="C10695" t="s">
        <v>20539</v>
      </c>
      <c r="D10695" t="s">
        <v>4346</v>
      </c>
      <c r="E10695" t="s">
        <v>59</v>
      </c>
      <c r="F10695" t="b">
        <v>0</v>
      </c>
      <c r="G10695" t="s">
        <v>68</v>
      </c>
      <c r="H10695" s="1">
        <v>46135.585358796299</v>
      </c>
      <c r="I10695" t="b">
        <v>0</v>
      </c>
      <c r="J10695" t="b">
        <v>0</v>
      </c>
      <c r="K10695" t="s">
        <v>41</v>
      </c>
      <c r="L10695" t="s">
        <v>60</v>
      </c>
      <c r="M10695">
        <v>70000</v>
      </c>
      <c r="N10695"/>
      <c r="O10695" t="s">
        <v>20540</v>
      </c>
      <c r="P10695" t="s">
        <v>1321</v>
      </c>
    </row>
    <row r="10696" spans="1:16" x14ac:dyDescent="0.25">
      <c r="A10696" t="s">
        <v>0</v>
      </c>
      <c r="B10696" t="s">
        <v>289</v>
      </c>
      <c r="C10696" t="s">
        <v>2088</v>
      </c>
      <c r="D10696" t="s">
        <v>4526</v>
      </c>
      <c r="E10696" t="s">
        <v>88</v>
      </c>
      <c r="F10696" t="b">
        <v>0</v>
      </c>
      <c r="G10696" t="s">
        <v>65</v>
      </c>
      <c r="H10696" s="1">
        <v>46135.585358796299</v>
      </c>
      <c r="I10696" t="b">
        <v>1</v>
      </c>
      <c r="J10696" t="b">
        <v>0</v>
      </c>
      <c r="K10696" t="s">
        <v>41</v>
      </c>
      <c r="L10696" t="s">
        <v>74</v>
      </c>
      <c r="M10696"/>
      <c r="N10696">
        <v>45</v>
      </c>
      <c r="O10696" t="s">
        <v>730</v>
      </c>
      <c r="P10696" t="s">
        <v>20541</v>
      </c>
    </row>
    <row r="10697" spans="1:16" x14ac:dyDescent="0.25">
      <c r="A10697" t="s">
        <v>3</v>
      </c>
      <c r="B10697" t="s">
        <v>20542</v>
      </c>
      <c r="C10697" t="s">
        <v>121</v>
      </c>
      <c r="D10697" t="s">
        <v>4526</v>
      </c>
      <c r="E10697" t="s">
        <v>88</v>
      </c>
      <c r="F10697" t="b">
        <v>0</v>
      </c>
      <c r="G10697" t="s">
        <v>68</v>
      </c>
      <c r="H10697" s="1">
        <v>46135.585370370369</v>
      </c>
      <c r="I10697" t="b">
        <v>0</v>
      </c>
      <c r="J10697" t="b">
        <v>0</v>
      </c>
      <c r="K10697" t="s">
        <v>41</v>
      </c>
      <c r="L10697" t="s">
        <v>74</v>
      </c>
      <c r="M10697"/>
      <c r="N10697">
        <v>59.5</v>
      </c>
      <c r="O10697" t="s">
        <v>323</v>
      </c>
    </row>
    <row r="10698" spans="1:16" x14ac:dyDescent="0.25">
      <c r="A10698" t="s">
        <v>5</v>
      </c>
      <c r="B10698" t="s">
        <v>5</v>
      </c>
      <c r="C10698" t="s">
        <v>204</v>
      </c>
      <c r="D10698" t="s">
        <v>4526</v>
      </c>
      <c r="E10698" t="s">
        <v>88</v>
      </c>
      <c r="F10698" t="b">
        <v>0</v>
      </c>
      <c r="G10698" t="s">
        <v>65</v>
      </c>
      <c r="H10698" s="1">
        <v>46135.587696759263</v>
      </c>
      <c r="I10698" t="b">
        <v>1</v>
      </c>
      <c r="J10698" t="b">
        <v>0</v>
      </c>
      <c r="K10698" t="s">
        <v>41</v>
      </c>
      <c r="L10698" t="s">
        <v>74</v>
      </c>
      <c r="M10698"/>
      <c r="N10698">
        <v>75</v>
      </c>
      <c r="O10698" t="s">
        <v>101</v>
      </c>
      <c r="P10698" t="s">
        <v>20543</v>
      </c>
    </row>
    <row r="10699" spans="1:16" x14ac:dyDescent="0.25">
      <c r="A10699" t="s">
        <v>4</v>
      </c>
      <c r="B10699" t="s">
        <v>9368</v>
      </c>
      <c r="C10699" t="s">
        <v>76</v>
      </c>
      <c r="D10699" t="s">
        <v>4622</v>
      </c>
      <c r="E10699" t="s">
        <v>59</v>
      </c>
      <c r="F10699" t="b">
        <v>1</v>
      </c>
      <c r="G10699" t="s">
        <v>13048</v>
      </c>
      <c r="H10699" s="1">
        <v>46135.58803240741</v>
      </c>
      <c r="I10699" t="b">
        <v>0</v>
      </c>
      <c r="J10699" t="b">
        <v>0</v>
      </c>
      <c r="K10699" t="s">
        <v>13048</v>
      </c>
      <c r="L10699" t="s">
        <v>60</v>
      </c>
      <c r="M10699">
        <v>250000</v>
      </c>
      <c r="N10699"/>
      <c r="O10699" t="s">
        <v>4623</v>
      </c>
      <c r="P10699" t="s">
        <v>3954</v>
      </c>
    </row>
    <row r="10700" spans="1:16" x14ac:dyDescent="0.25">
      <c r="A10700" t="s">
        <v>4</v>
      </c>
      <c r="B10700" t="s">
        <v>20544</v>
      </c>
      <c r="C10700" t="s">
        <v>5029</v>
      </c>
      <c r="D10700" t="s">
        <v>534</v>
      </c>
      <c r="E10700" t="s">
        <v>59</v>
      </c>
      <c r="F10700" t="b">
        <v>0</v>
      </c>
      <c r="G10700" t="s">
        <v>40</v>
      </c>
      <c r="H10700" s="1">
        <v>46135.589178240742</v>
      </c>
      <c r="I10700" t="b">
        <v>1</v>
      </c>
      <c r="J10700" t="b">
        <v>0</v>
      </c>
      <c r="K10700" t="s">
        <v>40</v>
      </c>
      <c r="L10700" t="s">
        <v>60</v>
      </c>
      <c r="M10700">
        <v>100000</v>
      </c>
      <c r="N10700"/>
      <c r="O10700" t="s">
        <v>534</v>
      </c>
      <c r="P10700" t="s">
        <v>20545</v>
      </c>
    </row>
    <row r="10701" spans="1:16" x14ac:dyDescent="0.25">
      <c r="A10701" t="s">
        <v>0</v>
      </c>
      <c r="B10701" t="s">
        <v>1276</v>
      </c>
      <c r="C10701" t="s">
        <v>592</v>
      </c>
      <c r="D10701" t="s">
        <v>5349</v>
      </c>
      <c r="E10701" t="s">
        <v>59</v>
      </c>
      <c r="F10701" t="b">
        <v>0</v>
      </c>
      <c r="G10701" t="s">
        <v>73</v>
      </c>
      <c r="H10701" s="1">
        <v>46135.627025462964</v>
      </c>
      <c r="I10701" t="b">
        <v>1</v>
      </c>
      <c r="J10701" t="b">
        <v>0</v>
      </c>
      <c r="K10701" t="s">
        <v>41</v>
      </c>
      <c r="L10701" t="s">
        <v>60</v>
      </c>
      <c r="M10701">
        <v>112500</v>
      </c>
      <c r="N10701"/>
      <c r="O10701" t="s">
        <v>17346</v>
      </c>
    </row>
    <row r="10702" spans="1:16" x14ac:dyDescent="0.25">
      <c r="A10702" t="s">
        <v>0</v>
      </c>
      <c r="B10702" t="s">
        <v>20546</v>
      </c>
      <c r="C10702" t="s">
        <v>543</v>
      </c>
      <c r="D10702" t="s">
        <v>4526</v>
      </c>
      <c r="E10702" t="s">
        <v>88</v>
      </c>
      <c r="F10702" t="b">
        <v>0</v>
      </c>
      <c r="G10702" t="s">
        <v>65</v>
      </c>
      <c r="H10702" s="1">
        <v>46135.627071759263</v>
      </c>
      <c r="I10702" t="b">
        <v>0</v>
      </c>
      <c r="J10702" t="b">
        <v>0</v>
      </c>
      <c r="K10702" t="s">
        <v>41</v>
      </c>
      <c r="L10702" t="s">
        <v>60</v>
      </c>
      <c r="M10702">
        <v>72500</v>
      </c>
      <c r="N10702"/>
      <c r="O10702" t="s">
        <v>1613</v>
      </c>
      <c r="P10702" t="s">
        <v>1181</v>
      </c>
    </row>
    <row r="10703" spans="1:16" x14ac:dyDescent="0.25">
      <c r="A10703" t="s">
        <v>6</v>
      </c>
      <c r="B10703" t="s">
        <v>15209</v>
      </c>
      <c r="C10703" t="s">
        <v>616</v>
      </c>
      <c r="D10703" t="s">
        <v>4526</v>
      </c>
      <c r="E10703" t="s">
        <v>59</v>
      </c>
      <c r="F10703" t="b">
        <v>0</v>
      </c>
      <c r="G10703" t="s">
        <v>73</v>
      </c>
      <c r="H10703" s="1">
        <v>46135.628125000003</v>
      </c>
      <c r="I10703" t="b">
        <v>0</v>
      </c>
      <c r="J10703" t="b">
        <v>1</v>
      </c>
      <c r="K10703" t="s">
        <v>41</v>
      </c>
      <c r="L10703" t="s">
        <v>60</v>
      </c>
      <c r="M10703">
        <v>165500</v>
      </c>
      <c r="N10703"/>
      <c r="O10703" t="s">
        <v>98</v>
      </c>
      <c r="P10703" t="s">
        <v>288</v>
      </c>
    </row>
    <row r="10704" spans="1:16" x14ac:dyDescent="0.25">
      <c r="A10704" t="s">
        <v>2</v>
      </c>
      <c r="B10704" t="s">
        <v>20547</v>
      </c>
      <c r="C10704" t="s">
        <v>76</v>
      </c>
      <c r="D10704" t="s">
        <v>141</v>
      </c>
      <c r="E10704" t="s">
        <v>88</v>
      </c>
      <c r="F10704" t="b">
        <v>1</v>
      </c>
      <c r="G10704" t="s">
        <v>41</v>
      </c>
      <c r="H10704" s="1">
        <v>46135.629247685189</v>
      </c>
      <c r="I10704" t="b">
        <v>1</v>
      </c>
      <c r="J10704" t="b">
        <v>0</v>
      </c>
      <c r="K10704" t="s">
        <v>41</v>
      </c>
      <c r="L10704" t="s">
        <v>74</v>
      </c>
      <c r="M10704"/>
      <c r="N10704">
        <v>160</v>
      </c>
      <c r="O10704" t="s">
        <v>141</v>
      </c>
      <c r="P10704" t="s">
        <v>20548</v>
      </c>
    </row>
    <row r="10705" spans="1:16" x14ac:dyDescent="0.25">
      <c r="A10705" t="s">
        <v>1</v>
      </c>
      <c r="B10705" t="s">
        <v>20549</v>
      </c>
      <c r="C10705" t="s">
        <v>76</v>
      </c>
      <c r="D10705" t="s">
        <v>4346</v>
      </c>
      <c r="E10705" t="s">
        <v>59</v>
      </c>
      <c r="F10705" t="b">
        <v>1</v>
      </c>
      <c r="G10705" t="s">
        <v>89</v>
      </c>
      <c r="H10705" s="1">
        <v>46135.629340277781</v>
      </c>
      <c r="I10705" t="b">
        <v>1</v>
      </c>
      <c r="J10705" t="b">
        <v>1</v>
      </c>
      <c r="K10705" t="s">
        <v>41</v>
      </c>
      <c r="L10705" t="s">
        <v>60</v>
      </c>
      <c r="M10705">
        <v>115000</v>
      </c>
      <c r="N10705"/>
      <c r="O10705" t="s">
        <v>20550</v>
      </c>
      <c r="P10705" t="s">
        <v>20551</v>
      </c>
    </row>
    <row r="10706" spans="1:16" x14ac:dyDescent="0.25">
      <c r="A10706" t="s">
        <v>1</v>
      </c>
      <c r="B10706" t="s">
        <v>20552</v>
      </c>
      <c r="C10706" t="s">
        <v>308</v>
      </c>
      <c r="D10706" t="s">
        <v>4526</v>
      </c>
      <c r="E10706" t="s">
        <v>59</v>
      </c>
      <c r="F10706" t="b">
        <v>0</v>
      </c>
      <c r="G10706" t="s">
        <v>65</v>
      </c>
      <c r="H10706" s="1">
        <v>46135.629363425927</v>
      </c>
      <c r="I10706" t="b">
        <v>0</v>
      </c>
      <c r="J10706" t="b">
        <v>0</v>
      </c>
      <c r="K10706" t="s">
        <v>41</v>
      </c>
      <c r="L10706" t="s">
        <v>60</v>
      </c>
      <c r="M10706">
        <v>117500</v>
      </c>
      <c r="N10706"/>
      <c r="O10706" t="s">
        <v>329</v>
      </c>
      <c r="P10706" t="s">
        <v>20553</v>
      </c>
    </row>
    <row r="10707" spans="1:16" x14ac:dyDescent="0.25">
      <c r="A10707" t="s">
        <v>1</v>
      </c>
      <c r="B10707" t="s">
        <v>20554</v>
      </c>
      <c r="C10707" t="s">
        <v>20555</v>
      </c>
      <c r="D10707" t="s">
        <v>4346</v>
      </c>
      <c r="E10707" t="s">
        <v>88</v>
      </c>
      <c r="F10707" t="b">
        <v>0</v>
      </c>
      <c r="G10707" t="s">
        <v>89</v>
      </c>
      <c r="H10707" s="1">
        <v>46135.629432870373</v>
      </c>
      <c r="I10707" t="b">
        <v>1</v>
      </c>
      <c r="J10707" t="b">
        <v>0</v>
      </c>
      <c r="K10707" t="s">
        <v>41</v>
      </c>
      <c r="L10707" t="s">
        <v>74</v>
      </c>
      <c r="M10707"/>
      <c r="N10707">
        <v>65</v>
      </c>
      <c r="O10707" t="s">
        <v>3564</v>
      </c>
    </row>
    <row r="10708" spans="1:16" x14ac:dyDescent="0.25">
      <c r="A10708" t="s">
        <v>1</v>
      </c>
      <c r="B10708" t="s">
        <v>20556</v>
      </c>
      <c r="C10708" t="s">
        <v>1205</v>
      </c>
      <c r="D10708" t="s">
        <v>4346</v>
      </c>
      <c r="E10708" t="s">
        <v>59</v>
      </c>
      <c r="F10708" t="b">
        <v>0</v>
      </c>
      <c r="G10708" t="s">
        <v>73</v>
      </c>
      <c r="H10708" s="1">
        <v>46135.629537037043</v>
      </c>
      <c r="I10708" t="b">
        <v>0</v>
      </c>
      <c r="J10708" t="b">
        <v>1</v>
      </c>
      <c r="K10708" t="s">
        <v>41</v>
      </c>
      <c r="L10708" t="s">
        <v>60</v>
      </c>
      <c r="M10708">
        <v>206531</v>
      </c>
      <c r="N10708"/>
      <c r="O10708" t="s">
        <v>2166</v>
      </c>
      <c r="P10708" t="s">
        <v>19554</v>
      </c>
    </row>
    <row r="10709" spans="1:16" x14ac:dyDescent="0.25">
      <c r="A10709" t="s">
        <v>1</v>
      </c>
      <c r="B10709" t="s">
        <v>144</v>
      </c>
      <c r="C10709" t="s">
        <v>285</v>
      </c>
      <c r="D10709" t="s">
        <v>4526</v>
      </c>
      <c r="E10709" t="s">
        <v>59</v>
      </c>
      <c r="F10709" t="b">
        <v>0</v>
      </c>
      <c r="G10709" t="s">
        <v>73</v>
      </c>
      <c r="H10709" s="1">
        <v>46135.629594907397</v>
      </c>
      <c r="I10709" t="b">
        <v>0</v>
      </c>
      <c r="J10709" t="b">
        <v>0</v>
      </c>
      <c r="K10709" t="s">
        <v>41</v>
      </c>
      <c r="L10709" t="s">
        <v>60</v>
      </c>
      <c r="M10709">
        <v>152500</v>
      </c>
      <c r="N10709"/>
      <c r="O10709" t="s">
        <v>105</v>
      </c>
      <c r="P10709" t="s">
        <v>20557</v>
      </c>
    </row>
    <row r="10710" spans="1:16" x14ac:dyDescent="0.25">
      <c r="A10710" t="s">
        <v>0</v>
      </c>
      <c r="B10710" t="s">
        <v>20558</v>
      </c>
      <c r="C10710" t="s">
        <v>3540</v>
      </c>
      <c r="D10710" t="s">
        <v>2360</v>
      </c>
      <c r="F10710" t="b">
        <v>0</v>
      </c>
      <c r="G10710" t="s">
        <v>89</v>
      </c>
      <c r="H10710" s="1">
        <v>46135.668692129628</v>
      </c>
      <c r="I10710" t="b">
        <v>0</v>
      </c>
      <c r="J10710" t="b">
        <v>0</v>
      </c>
      <c r="K10710" t="s">
        <v>41</v>
      </c>
      <c r="L10710" t="s">
        <v>74</v>
      </c>
      <c r="M10710"/>
      <c r="N10710">
        <v>20</v>
      </c>
      <c r="O10710" t="s">
        <v>20559</v>
      </c>
      <c r="P10710" t="s">
        <v>20560</v>
      </c>
    </row>
    <row r="10711" spans="1:16" x14ac:dyDescent="0.25">
      <c r="A10711" t="s">
        <v>0</v>
      </c>
      <c r="B10711" t="s">
        <v>20561</v>
      </c>
      <c r="C10711" t="s">
        <v>76</v>
      </c>
      <c r="D10711" t="s">
        <v>6716</v>
      </c>
      <c r="E10711" t="s">
        <v>59</v>
      </c>
      <c r="F10711" t="b">
        <v>1</v>
      </c>
      <c r="G10711" t="s">
        <v>41</v>
      </c>
      <c r="H10711" s="1">
        <v>46135.669675925928</v>
      </c>
      <c r="I10711" t="b">
        <v>1</v>
      </c>
      <c r="J10711" t="b">
        <v>0</v>
      </c>
      <c r="K10711" t="s">
        <v>41</v>
      </c>
      <c r="L10711" t="s">
        <v>60</v>
      </c>
      <c r="M10711">
        <v>157500</v>
      </c>
      <c r="N10711"/>
      <c r="O10711" t="s">
        <v>9300</v>
      </c>
      <c r="P10711" t="s">
        <v>20562</v>
      </c>
    </row>
    <row r="10712" spans="1:16" x14ac:dyDescent="0.25">
      <c r="A10712" t="s">
        <v>1</v>
      </c>
      <c r="B10712" t="s">
        <v>1</v>
      </c>
      <c r="C10712" t="s">
        <v>1047</v>
      </c>
      <c r="D10712" t="s">
        <v>4526</v>
      </c>
      <c r="E10712" t="s">
        <v>88</v>
      </c>
      <c r="F10712" t="b">
        <v>0</v>
      </c>
      <c r="G10712" t="s">
        <v>65</v>
      </c>
      <c r="H10712" s="1">
        <v>46135.671134259261</v>
      </c>
      <c r="I10712" t="b">
        <v>0</v>
      </c>
      <c r="J10712" t="b">
        <v>0</v>
      </c>
      <c r="K10712" t="s">
        <v>41</v>
      </c>
      <c r="L10712" t="s">
        <v>74</v>
      </c>
      <c r="M10712"/>
      <c r="N10712">
        <v>82.5</v>
      </c>
      <c r="O10712" t="s">
        <v>20563</v>
      </c>
      <c r="P10712" t="s">
        <v>1273</v>
      </c>
    </row>
    <row r="10713" spans="1:16" x14ac:dyDescent="0.25">
      <c r="A10713" t="s">
        <v>9</v>
      </c>
      <c r="B10713" t="s">
        <v>20564</v>
      </c>
      <c r="C10713" t="s">
        <v>1047</v>
      </c>
      <c r="D10713" t="s">
        <v>4526</v>
      </c>
      <c r="E10713" t="s">
        <v>88</v>
      </c>
      <c r="F10713" t="b">
        <v>0</v>
      </c>
      <c r="G10713" t="s">
        <v>73</v>
      </c>
      <c r="H10713" s="1">
        <v>46135.671226851853</v>
      </c>
      <c r="I10713" t="b">
        <v>1</v>
      </c>
      <c r="J10713" t="b">
        <v>0</v>
      </c>
      <c r="K10713" t="s">
        <v>41</v>
      </c>
      <c r="L10713" t="s">
        <v>74</v>
      </c>
      <c r="M10713"/>
      <c r="N10713">
        <v>82.5</v>
      </c>
      <c r="O10713" t="s">
        <v>20563</v>
      </c>
      <c r="P10713" t="s">
        <v>1273</v>
      </c>
    </row>
    <row r="10714" spans="1:16" x14ac:dyDescent="0.25">
      <c r="A10714" t="s">
        <v>5</v>
      </c>
      <c r="B10714" t="s">
        <v>5</v>
      </c>
      <c r="C10714" t="s">
        <v>448</v>
      </c>
      <c r="D10714" t="s">
        <v>4526</v>
      </c>
      <c r="E10714" t="s">
        <v>59</v>
      </c>
      <c r="F10714" t="b">
        <v>0</v>
      </c>
      <c r="G10714" t="s">
        <v>73</v>
      </c>
      <c r="H10714" s="1">
        <v>46135.671261574083</v>
      </c>
      <c r="I10714" t="b">
        <v>0</v>
      </c>
      <c r="J10714" t="b">
        <v>1</v>
      </c>
      <c r="K10714" t="s">
        <v>41</v>
      </c>
      <c r="L10714" t="s">
        <v>74</v>
      </c>
      <c r="M10714"/>
      <c r="N10714">
        <v>65</v>
      </c>
      <c r="O10714" t="s">
        <v>403</v>
      </c>
      <c r="P10714" t="s">
        <v>20565</v>
      </c>
    </row>
    <row r="10715" spans="1:16" x14ac:dyDescent="0.25">
      <c r="A10715" t="s">
        <v>1</v>
      </c>
      <c r="B10715" t="s">
        <v>20566</v>
      </c>
      <c r="C10715" t="s">
        <v>71</v>
      </c>
      <c r="D10715" t="s">
        <v>4526</v>
      </c>
      <c r="E10715" t="s">
        <v>88</v>
      </c>
      <c r="F10715" t="b">
        <v>0</v>
      </c>
      <c r="G10715" t="s">
        <v>68</v>
      </c>
      <c r="H10715" s="1">
        <v>46135.671261574083</v>
      </c>
      <c r="I10715" t="b">
        <v>1</v>
      </c>
      <c r="J10715" t="b">
        <v>1</v>
      </c>
      <c r="K10715" t="s">
        <v>41</v>
      </c>
      <c r="L10715" t="s">
        <v>74</v>
      </c>
      <c r="M10715"/>
      <c r="N10715">
        <v>84</v>
      </c>
      <c r="O10715" t="s">
        <v>403</v>
      </c>
      <c r="P10715" t="s">
        <v>20567</v>
      </c>
    </row>
    <row r="10716" spans="1:16" x14ac:dyDescent="0.25">
      <c r="A10716" t="s">
        <v>5</v>
      </c>
      <c r="B10716" t="s">
        <v>20568</v>
      </c>
      <c r="C10716" t="s">
        <v>40</v>
      </c>
      <c r="D10716" t="s">
        <v>4526</v>
      </c>
      <c r="E10716" t="s">
        <v>59</v>
      </c>
      <c r="F10716" t="b">
        <v>0</v>
      </c>
      <c r="G10716" t="s">
        <v>40</v>
      </c>
      <c r="H10716" s="1">
        <v>46135.672465277778</v>
      </c>
      <c r="I10716" t="b">
        <v>1</v>
      </c>
      <c r="J10716" t="b">
        <v>0</v>
      </c>
      <c r="K10716" t="s">
        <v>40</v>
      </c>
      <c r="L10716" t="s">
        <v>60</v>
      </c>
      <c r="M10716">
        <v>85000</v>
      </c>
      <c r="N10716"/>
      <c r="O10716" t="s">
        <v>730</v>
      </c>
      <c r="P10716" t="s">
        <v>6435</v>
      </c>
    </row>
    <row r="10717" spans="1:16" x14ac:dyDescent="0.25">
      <c r="A10717" t="s">
        <v>1</v>
      </c>
      <c r="B10717" t="s">
        <v>316</v>
      </c>
      <c r="C10717" t="s">
        <v>20569</v>
      </c>
      <c r="D10717" t="s">
        <v>20570</v>
      </c>
      <c r="E10717" t="s">
        <v>59</v>
      </c>
      <c r="F10717" t="b">
        <v>0</v>
      </c>
      <c r="G10717" t="s">
        <v>40</v>
      </c>
      <c r="H10717" s="1">
        <v>46135.672465277778</v>
      </c>
      <c r="I10717" t="b">
        <v>1</v>
      </c>
      <c r="J10717" t="b">
        <v>0</v>
      </c>
      <c r="K10717" t="s">
        <v>40</v>
      </c>
      <c r="L10717" t="s">
        <v>60</v>
      </c>
      <c r="M10717">
        <v>82500</v>
      </c>
      <c r="N10717"/>
      <c r="O10717" t="s">
        <v>20571</v>
      </c>
      <c r="P10717" t="s">
        <v>20572</v>
      </c>
    </row>
    <row r="10718" spans="1:16" x14ac:dyDescent="0.25">
      <c r="A10718" t="s">
        <v>0</v>
      </c>
      <c r="B10718" t="s">
        <v>20573</v>
      </c>
      <c r="C10718" t="s">
        <v>555</v>
      </c>
      <c r="D10718" t="s">
        <v>4526</v>
      </c>
      <c r="E10718" t="s">
        <v>88</v>
      </c>
      <c r="F10718" t="b">
        <v>0</v>
      </c>
      <c r="G10718" t="s">
        <v>68</v>
      </c>
      <c r="H10718" s="1">
        <v>46135.710358796299</v>
      </c>
      <c r="I10718" t="b">
        <v>0</v>
      </c>
      <c r="J10718" t="b">
        <v>0</v>
      </c>
      <c r="K10718" t="s">
        <v>41</v>
      </c>
      <c r="L10718" t="s">
        <v>74</v>
      </c>
      <c r="M10718"/>
      <c r="N10718">
        <v>47.5</v>
      </c>
      <c r="O10718" t="s">
        <v>20574</v>
      </c>
      <c r="P10718" t="s">
        <v>1738</v>
      </c>
    </row>
    <row r="10719" spans="1:16" x14ac:dyDescent="0.25">
      <c r="A10719" t="s">
        <v>0</v>
      </c>
      <c r="B10719" t="s">
        <v>20575</v>
      </c>
      <c r="C10719" t="s">
        <v>2088</v>
      </c>
      <c r="D10719" t="s">
        <v>4526</v>
      </c>
      <c r="E10719" t="s">
        <v>59</v>
      </c>
      <c r="F10719" t="b">
        <v>0</v>
      </c>
      <c r="G10719" t="s">
        <v>65</v>
      </c>
      <c r="H10719" s="1">
        <v>46135.710370370369</v>
      </c>
      <c r="I10719" t="b">
        <v>1</v>
      </c>
      <c r="J10719" t="b">
        <v>0</v>
      </c>
      <c r="K10719" t="s">
        <v>41</v>
      </c>
      <c r="L10719" t="s">
        <v>60</v>
      </c>
      <c r="M10719">
        <v>70000</v>
      </c>
      <c r="N10719"/>
      <c r="O10719" t="s">
        <v>730</v>
      </c>
    </row>
    <row r="10720" spans="1:16" x14ac:dyDescent="0.25">
      <c r="A10720" t="s">
        <v>7</v>
      </c>
      <c r="B10720" t="s">
        <v>20576</v>
      </c>
      <c r="C10720" t="s">
        <v>41</v>
      </c>
      <c r="D10720" t="s">
        <v>4526</v>
      </c>
      <c r="E10720" t="s">
        <v>59</v>
      </c>
      <c r="F10720" t="b">
        <v>0</v>
      </c>
      <c r="G10720" t="s">
        <v>41</v>
      </c>
      <c r="H10720" s="1">
        <v>46135.711342592593</v>
      </c>
      <c r="I10720" t="b">
        <v>0</v>
      </c>
      <c r="J10720" t="b">
        <v>0</v>
      </c>
      <c r="K10720" t="s">
        <v>41</v>
      </c>
      <c r="L10720" t="s">
        <v>74</v>
      </c>
      <c r="M10720"/>
      <c r="N10720">
        <v>80</v>
      </c>
      <c r="O10720" t="s">
        <v>20577</v>
      </c>
      <c r="P10720" t="s">
        <v>2392</v>
      </c>
    </row>
    <row r="10721" spans="1:16" x14ac:dyDescent="0.25">
      <c r="A10721" t="s">
        <v>2</v>
      </c>
      <c r="B10721" t="s">
        <v>986</v>
      </c>
      <c r="C10721" t="s">
        <v>489</v>
      </c>
      <c r="D10721" t="s">
        <v>20578</v>
      </c>
      <c r="E10721" t="s">
        <v>59</v>
      </c>
      <c r="F10721" t="b">
        <v>0</v>
      </c>
      <c r="G10721" t="s">
        <v>77</v>
      </c>
      <c r="H10721" s="1">
        <v>46135.711412037039</v>
      </c>
      <c r="I10721" t="b">
        <v>0</v>
      </c>
      <c r="J10721" t="b">
        <v>1</v>
      </c>
      <c r="K10721" t="s">
        <v>41</v>
      </c>
      <c r="L10721" t="s">
        <v>60</v>
      </c>
      <c r="M10721">
        <v>150976</v>
      </c>
      <c r="N10721"/>
      <c r="O10721" t="s">
        <v>5595</v>
      </c>
      <c r="P10721" t="s">
        <v>20579</v>
      </c>
    </row>
    <row r="10722" spans="1:16" x14ac:dyDescent="0.25">
      <c r="A10722" t="s">
        <v>6</v>
      </c>
      <c r="B10722" t="s">
        <v>2184</v>
      </c>
      <c r="C10722" t="s">
        <v>76</v>
      </c>
      <c r="D10722" t="s">
        <v>4346</v>
      </c>
      <c r="E10722" t="s">
        <v>59</v>
      </c>
      <c r="F10722" t="b">
        <v>1</v>
      </c>
      <c r="G10722" t="s">
        <v>19</v>
      </c>
      <c r="H10722" s="1">
        <v>46135.71193287037</v>
      </c>
      <c r="I10722" t="b">
        <v>0</v>
      </c>
      <c r="J10722" t="b">
        <v>0</v>
      </c>
      <c r="K10722" t="s">
        <v>19</v>
      </c>
      <c r="L10722" t="s">
        <v>60</v>
      </c>
      <c r="M10722">
        <v>2150000</v>
      </c>
      <c r="N10722"/>
      <c r="O10722" t="s">
        <v>6571</v>
      </c>
      <c r="P10722" t="s">
        <v>1321</v>
      </c>
    </row>
    <row r="10723" spans="1:16" x14ac:dyDescent="0.25">
      <c r="A10723" t="s">
        <v>2</v>
      </c>
      <c r="B10723" t="s">
        <v>20580</v>
      </c>
      <c r="C10723" t="s">
        <v>76</v>
      </c>
      <c r="D10723" t="s">
        <v>4526</v>
      </c>
      <c r="E10723" t="s">
        <v>59</v>
      </c>
      <c r="F10723" t="b">
        <v>1</v>
      </c>
      <c r="G10723" t="s">
        <v>41</v>
      </c>
      <c r="H10723" s="1">
        <v>46135.712673611109</v>
      </c>
      <c r="I10723" t="b">
        <v>1</v>
      </c>
      <c r="J10723" t="b">
        <v>0</v>
      </c>
      <c r="K10723" t="s">
        <v>41</v>
      </c>
      <c r="L10723" t="s">
        <v>60</v>
      </c>
      <c r="M10723">
        <v>325000</v>
      </c>
      <c r="N10723"/>
      <c r="O10723" t="s">
        <v>101</v>
      </c>
      <c r="P10723" t="s">
        <v>20581</v>
      </c>
    </row>
    <row r="10724" spans="1:16" x14ac:dyDescent="0.25">
      <c r="A10724" t="s">
        <v>1</v>
      </c>
      <c r="B10724" t="s">
        <v>2675</v>
      </c>
      <c r="C10724" t="s">
        <v>5215</v>
      </c>
      <c r="D10724" t="s">
        <v>4346</v>
      </c>
      <c r="E10724" t="s">
        <v>59</v>
      </c>
      <c r="F10724" t="b">
        <v>0</v>
      </c>
      <c r="G10724" t="s">
        <v>19</v>
      </c>
      <c r="H10724" s="1">
        <v>46135.713449074072</v>
      </c>
      <c r="I10724" t="b">
        <v>1</v>
      </c>
      <c r="J10724" t="b">
        <v>0</v>
      </c>
      <c r="K10724" t="s">
        <v>19</v>
      </c>
      <c r="L10724" t="s">
        <v>60</v>
      </c>
      <c r="M10724">
        <v>700000</v>
      </c>
      <c r="N10724"/>
      <c r="O10724" t="s">
        <v>20582</v>
      </c>
      <c r="P10724" t="s">
        <v>85</v>
      </c>
    </row>
    <row r="10725" spans="1:16" x14ac:dyDescent="0.25">
      <c r="A10725" t="s">
        <v>0</v>
      </c>
      <c r="B10725" t="s">
        <v>20583</v>
      </c>
      <c r="C10725" t="s">
        <v>20584</v>
      </c>
      <c r="D10725" t="s">
        <v>4346</v>
      </c>
      <c r="E10725" t="s">
        <v>59</v>
      </c>
      <c r="F10725" t="b">
        <v>0</v>
      </c>
      <c r="G10725" t="s">
        <v>65</v>
      </c>
      <c r="H10725" s="1">
        <v>46135.752060185187</v>
      </c>
      <c r="I10725" t="b">
        <v>0</v>
      </c>
      <c r="J10725" t="b">
        <v>1</v>
      </c>
      <c r="K10725" t="s">
        <v>41</v>
      </c>
      <c r="L10725" t="s">
        <v>60</v>
      </c>
      <c r="M10725">
        <v>100000</v>
      </c>
      <c r="N10725"/>
      <c r="O10725" t="s">
        <v>20585</v>
      </c>
      <c r="P10725" t="s">
        <v>20586</v>
      </c>
    </row>
    <row r="10726" spans="1:16" x14ac:dyDescent="0.25">
      <c r="A10726" t="s">
        <v>0</v>
      </c>
      <c r="B10726" t="s">
        <v>2009</v>
      </c>
      <c r="C10726" t="s">
        <v>1868</v>
      </c>
      <c r="D10726" t="s">
        <v>2360</v>
      </c>
      <c r="E10726" t="s">
        <v>59</v>
      </c>
      <c r="F10726" t="b">
        <v>0</v>
      </c>
      <c r="G10726" t="s">
        <v>41</v>
      </c>
      <c r="H10726" s="1">
        <v>46135.753009259257</v>
      </c>
      <c r="I10726" t="b">
        <v>0</v>
      </c>
      <c r="J10726" t="b">
        <v>0</v>
      </c>
      <c r="K10726" t="s">
        <v>41</v>
      </c>
      <c r="L10726" t="s">
        <v>74</v>
      </c>
      <c r="M10726"/>
      <c r="N10726">
        <v>47.5</v>
      </c>
      <c r="O10726" t="s">
        <v>1976</v>
      </c>
      <c r="P10726" t="s">
        <v>597</v>
      </c>
    </row>
    <row r="10727" spans="1:16" x14ac:dyDescent="0.25">
      <c r="A10727" t="s">
        <v>1</v>
      </c>
      <c r="B10727" t="s">
        <v>439</v>
      </c>
      <c r="C10727" t="s">
        <v>20587</v>
      </c>
      <c r="D10727" t="s">
        <v>4346</v>
      </c>
      <c r="E10727" t="s">
        <v>59</v>
      </c>
      <c r="F10727" t="b">
        <v>0</v>
      </c>
      <c r="G10727" t="s">
        <v>73</v>
      </c>
      <c r="H10727" s="1">
        <v>46135.754525462973</v>
      </c>
      <c r="I10727" t="b">
        <v>0</v>
      </c>
      <c r="J10727" t="b">
        <v>1</v>
      </c>
      <c r="K10727" t="s">
        <v>41</v>
      </c>
      <c r="L10727" t="s">
        <v>60</v>
      </c>
      <c r="M10727">
        <v>160000</v>
      </c>
      <c r="N10727"/>
      <c r="O10727" t="s">
        <v>16647</v>
      </c>
      <c r="P10727" t="s">
        <v>16648</v>
      </c>
    </row>
    <row r="10728" spans="1:16" x14ac:dyDescent="0.25">
      <c r="A10728" t="s">
        <v>1</v>
      </c>
      <c r="B10728" t="s">
        <v>20588</v>
      </c>
      <c r="C10728" t="s">
        <v>5215</v>
      </c>
      <c r="D10728" t="s">
        <v>4346</v>
      </c>
      <c r="E10728" t="s">
        <v>59</v>
      </c>
      <c r="F10728" t="b">
        <v>0</v>
      </c>
      <c r="G10728" t="s">
        <v>19</v>
      </c>
      <c r="H10728" s="1">
        <v>46135.755115740743</v>
      </c>
      <c r="I10728" t="b">
        <v>1</v>
      </c>
      <c r="J10728" t="b">
        <v>0</v>
      </c>
      <c r="K10728" t="s">
        <v>19</v>
      </c>
      <c r="L10728" t="s">
        <v>60</v>
      </c>
      <c r="M10728">
        <v>2700000</v>
      </c>
      <c r="N10728"/>
      <c r="O10728" t="s">
        <v>20589</v>
      </c>
      <c r="P10728" t="s">
        <v>20590</v>
      </c>
    </row>
    <row r="10729" spans="1:16" x14ac:dyDescent="0.25">
      <c r="A10729" t="s">
        <v>2</v>
      </c>
      <c r="B10729" t="s">
        <v>20591</v>
      </c>
      <c r="C10729" t="s">
        <v>9560</v>
      </c>
      <c r="D10729" t="s">
        <v>4346</v>
      </c>
      <c r="E10729" t="s">
        <v>59</v>
      </c>
      <c r="F10729" t="b">
        <v>0</v>
      </c>
      <c r="G10729" t="s">
        <v>19</v>
      </c>
      <c r="H10729" s="1">
        <v>46135.755150462966</v>
      </c>
      <c r="I10729" t="b">
        <v>0</v>
      </c>
      <c r="J10729" t="b">
        <v>0</v>
      </c>
      <c r="K10729" t="s">
        <v>19</v>
      </c>
      <c r="L10729" t="s">
        <v>60</v>
      </c>
      <c r="M10729">
        <v>650000</v>
      </c>
      <c r="N10729"/>
      <c r="O10729" t="s">
        <v>20592</v>
      </c>
    </row>
    <row r="10730" spans="1:16" x14ac:dyDescent="0.25">
      <c r="A10730" t="s">
        <v>1</v>
      </c>
      <c r="B10730" t="s">
        <v>546</v>
      </c>
      <c r="C10730" t="s">
        <v>10022</v>
      </c>
      <c r="D10730" t="s">
        <v>7670</v>
      </c>
      <c r="E10730" t="s">
        <v>59</v>
      </c>
      <c r="F10730" t="b">
        <v>0</v>
      </c>
      <c r="G10730" t="s">
        <v>40</v>
      </c>
      <c r="H10730" s="1">
        <v>46135.755787037036</v>
      </c>
      <c r="I10730" t="b">
        <v>1</v>
      </c>
      <c r="J10730" t="b">
        <v>0</v>
      </c>
      <c r="K10730" t="s">
        <v>40</v>
      </c>
      <c r="L10730" t="s">
        <v>60</v>
      </c>
      <c r="M10730">
        <v>75000</v>
      </c>
      <c r="N10730"/>
      <c r="O10730" t="s">
        <v>20593</v>
      </c>
      <c r="P10730" t="s">
        <v>20594</v>
      </c>
    </row>
    <row r="10731" spans="1:16" x14ac:dyDescent="0.25">
      <c r="A10731" t="s">
        <v>7</v>
      </c>
      <c r="B10731" t="s">
        <v>20595</v>
      </c>
      <c r="C10731" t="s">
        <v>315</v>
      </c>
      <c r="D10731" t="s">
        <v>4526</v>
      </c>
      <c r="E10731" t="s">
        <v>59</v>
      </c>
      <c r="F10731" t="b">
        <v>0</v>
      </c>
      <c r="G10731" t="s">
        <v>65</v>
      </c>
      <c r="H10731" s="1">
        <v>46135.793761574067</v>
      </c>
      <c r="I10731" t="b">
        <v>0</v>
      </c>
      <c r="J10731" t="b">
        <v>0</v>
      </c>
      <c r="K10731" t="s">
        <v>41</v>
      </c>
      <c r="L10731" t="s">
        <v>60</v>
      </c>
      <c r="M10731">
        <v>147500</v>
      </c>
      <c r="N10731"/>
      <c r="O10731" t="s">
        <v>20596</v>
      </c>
      <c r="P10731" t="s">
        <v>20597</v>
      </c>
    </row>
    <row r="10732" spans="1:16" x14ac:dyDescent="0.25">
      <c r="A10732" t="s">
        <v>0</v>
      </c>
      <c r="B10732" t="s">
        <v>4216</v>
      </c>
      <c r="C10732" t="s">
        <v>616</v>
      </c>
      <c r="D10732" t="s">
        <v>2360</v>
      </c>
      <c r="E10732" t="s">
        <v>59</v>
      </c>
      <c r="F10732" t="b">
        <v>0</v>
      </c>
      <c r="G10732" t="s">
        <v>73</v>
      </c>
      <c r="H10732" s="1">
        <v>46135.835370370369</v>
      </c>
      <c r="I10732" t="b">
        <v>0</v>
      </c>
      <c r="J10732" t="b">
        <v>1</v>
      </c>
      <c r="K10732" t="s">
        <v>41</v>
      </c>
      <c r="L10732" t="s">
        <v>60</v>
      </c>
      <c r="M10732">
        <v>93155</v>
      </c>
      <c r="N10732"/>
      <c r="O10732" t="s">
        <v>15860</v>
      </c>
      <c r="P10732" t="s">
        <v>15861</v>
      </c>
    </row>
    <row r="10733" spans="1:16" x14ac:dyDescent="0.25">
      <c r="A10733" t="s">
        <v>7</v>
      </c>
      <c r="B10733" t="s">
        <v>20598</v>
      </c>
      <c r="C10733" t="s">
        <v>41</v>
      </c>
      <c r="D10733" t="s">
        <v>4526</v>
      </c>
      <c r="E10733" t="s">
        <v>59</v>
      </c>
      <c r="F10733" t="b">
        <v>0</v>
      </c>
      <c r="G10733" t="s">
        <v>41</v>
      </c>
      <c r="H10733" s="1">
        <v>46135.836469907408</v>
      </c>
      <c r="I10733" t="b">
        <v>1</v>
      </c>
      <c r="J10733" t="b">
        <v>0</v>
      </c>
      <c r="K10733" t="s">
        <v>41</v>
      </c>
      <c r="L10733" t="s">
        <v>74</v>
      </c>
      <c r="M10733"/>
      <c r="N10733">
        <v>55</v>
      </c>
      <c r="O10733" t="s">
        <v>1572</v>
      </c>
      <c r="P10733" t="s">
        <v>20599</v>
      </c>
    </row>
    <row r="10734" spans="1:16" x14ac:dyDescent="0.25">
      <c r="A10734" t="s">
        <v>6</v>
      </c>
      <c r="B10734" t="s">
        <v>20600</v>
      </c>
      <c r="C10734" t="s">
        <v>330</v>
      </c>
      <c r="D10734" t="s">
        <v>4587</v>
      </c>
      <c r="E10734" t="s">
        <v>59</v>
      </c>
      <c r="F10734" t="b">
        <v>0</v>
      </c>
      <c r="G10734" t="s">
        <v>41</v>
      </c>
      <c r="H10734" s="1">
        <v>46135.837581018517</v>
      </c>
      <c r="I10734" t="b">
        <v>0</v>
      </c>
      <c r="J10734" t="b">
        <v>0</v>
      </c>
      <c r="K10734" t="s">
        <v>41</v>
      </c>
      <c r="L10734" t="s">
        <v>60</v>
      </c>
      <c r="M10734">
        <v>112500</v>
      </c>
      <c r="N10734"/>
      <c r="O10734" t="s">
        <v>6134</v>
      </c>
      <c r="P10734" t="s">
        <v>20601</v>
      </c>
    </row>
    <row r="10735" spans="1:16" x14ac:dyDescent="0.25">
      <c r="A10735" t="s">
        <v>1</v>
      </c>
      <c r="B10735" t="s">
        <v>20602</v>
      </c>
      <c r="C10735" t="s">
        <v>76</v>
      </c>
      <c r="D10735" t="s">
        <v>4587</v>
      </c>
      <c r="E10735" t="s">
        <v>59</v>
      </c>
      <c r="F10735" t="b">
        <v>1</v>
      </c>
      <c r="G10735" t="s">
        <v>89</v>
      </c>
      <c r="H10735" s="1">
        <v>46135.837696759263</v>
      </c>
      <c r="I10735" t="b">
        <v>1</v>
      </c>
      <c r="J10735" t="b">
        <v>0</v>
      </c>
      <c r="K10735" t="s">
        <v>41</v>
      </c>
      <c r="L10735" t="s">
        <v>74</v>
      </c>
      <c r="M10735"/>
      <c r="N10735">
        <v>22.5</v>
      </c>
      <c r="O10735" t="s">
        <v>20603</v>
      </c>
      <c r="P10735" t="s">
        <v>20604</v>
      </c>
    </row>
    <row r="10736" spans="1:16" x14ac:dyDescent="0.25">
      <c r="A10736" t="s">
        <v>1</v>
      </c>
      <c r="B10736" t="s">
        <v>20605</v>
      </c>
      <c r="C10736" t="s">
        <v>3945</v>
      </c>
      <c r="D10736" t="s">
        <v>4587</v>
      </c>
      <c r="E10736" t="s">
        <v>59</v>
      </c>
      <c r="F10736" t="b">
        <v>0</v>
      </c>
      <c r="G10736" t="s">
        <v>73</v>
      </c>
      <c r="H10736" s="1">
        <v>46135.837719907409</v>
      </c>
      <c r="I10736" t="b">
        <v>1</v>
      </c>
      <c r="J10736" t="b">
        <v>0</v>
      </c>
      <c r="K10736" t="s">
        <v>41</v>
      </c>
      <c r="L10736" t="s">
        <v>74</v>
      </c>
      <c r="M10736"/>
      <c r="N10736">
        <v>62.5</v>
      </c>
      <c r="O10736" t="s">
        <v>9787</v>
      </c>
      <c r="P10736" t="s">
        <v>20606</v>
      </c>
    </row>
    <row r="10737" spans="1:16" x14ac:dyDescent="0.25">
      <c r="A10737" t="s">
        <v>5</v>
      </c>
      <c r="B10737" t="s">
        <v>20607</v>
      </c>
      <c r="C10737" t="s">
        <v>41</v>
      </c>
      <c r="D10737" t="s">
        <v>4526</v>
      </c>
      <c r="E10737" t="s">
        <v>132</v>
      </c>
      <c r="F10737" t="b">
        <v>0</v>
      </c>
      <c r="G10737" t="s">
        <v>65</v>
      </c>
      <c r="H10737" s="1">
        <v>46135.83798611111</v>
      </c>
      <c r="I10737" t="b">
        <v>0</v>
      </c>
      <c r="J10737" t="b">
        <v>1</v>
      </c>
      <c r="K10737" t="s">
        <v>41</v>
      </c>
      <c r="L10737" t="s">
        <v>74</v>
      </c>
      <c r="M10737"/>
      <c r="N10737">
        <v>66.5</v>
      </c>
      <c r="O10737" t="s">
        <v>7085</v>
      </c>
      <c r="P10737" t="s">
        <v>18574</v>
      </c>
    </row>
    <row r="10738" spans="1:16" x14ac:dyDescent="0.25">
      <c r="A10738" t="s">
        <v>2</v>
      </c>
      <c r="B10738" t="s">
        <v>123</v>
      </c>
      <c r="C10738" t="s">
        <v>172</v>
      </c>
      <c r="D10738" t="s">
        <v>4526</v>
      </c>
      <c r="E10738" t="s">
        <v>59</v>
      </c>
      <c r="F10738" t="b">
        <v>0</v>
      </c>
      <c r="G10738" t="s">
        <v>68</v>
      </c>
      <c r="H10738" s="1">
        <v>46135.877025462964</v>
      </c>
      <c r="I10738" t="b">
        <v>0</v>
      </c>
      <c r="J10738" t="b">
        <v>0</v>
      </c>
      <c r="K10738" t="s">
        <v>41</v>
      </c>
      <c r="L10738" t="s">
        <v>60</v>
      </c>
      <c r="M10738">
        <v>75000</v>
      </c>
      <c r="N10738"/>
      <c r="O10738" t="s">
        <v>20608</v>
      </c>
      <c r="P10738" t="s">
        <v>20609</v>
      </c>
    </row>
    <row r="10739" spans="1:16" x14ac:dyDescent="0.25">
      <c r="A10739" t="s">
        <v>4</v>
      </c>
      <c r="B10739" t="s">
        <v>20610</v>
      </c>
      <c r="C10739" t="s">
        <v>1281</v>
      </c>
      <c r="D10739" t="s">
        <v>4526</v>
      </c>
      <c r="E10739" t="s">
        <v>59</v>
      </c>
      <c r="F10739" t="b">
        <v>0</v>
      </c>
      <c r="G10739" t="s">
        <v>89</v>
      </c>
      <c r="H10739" s="1">
        <v>46135.87703703704</v>
      </c>
      <c r="I10739" t="b">
        <v>0</v>
      </c>
      <c r="J10739" t="b">
        <v>0</v>
      </c>
      <c r="K10739" t="s">
        <v>41</v>
      </c>
      <c r="L10739" t="s">
        <v>60</v>
      </c>
      <c r="M10739">
        <v>85000</v>
      </c>
      <c r="N10739"/>
      <c r="O10739" t="s">
        <v>20611</v>
      </c>
    </row>
    <row r="10740" spans="1:16" x14ac:dyDescent="0.25">
      <c r="A10740" t="s">
        <v>6</v>
      </c>
      <c r="B10740" t="s">
        <v>20612</v>
      </c>
      <c r="C10740" t="s">
        <v>240</v>
      </c>
      <c r="D10740" t="s">
        <v>4346</v>
      </c>
      <c r="E10740" t="s">
        <v>59</v>
      </c>
      <c r="F10740" t="b">
        <v>0</v>
      </c>
      <c r="G10740" t="s">
        <v>65</v>
      </c>
      <c r="H10740" s="1">
        <v>46135.878101851849</v>
      </c>
      <c r="I10740" t="b">
        <v>0</v>
      </c>
      <c r="J10740" t="b">
        <v>1</v>
      </c>
      <c r="K10740" t="s">
        <v>41</v>
      </c>
      <c r="L10740" t="s">
        <v>60</v>
      </c>
      <c r="M10740">
        <v>144500</v>
      </c>
      <c r="N10740"/>
      <c r="O10740" t="s">
        <v>20613</v>
      </c>
      <c r="P10740" t="s">
        <v>208</v>
      </c>
    </row>
    <row r="10741" spans="1:16" x14ac:dyDescent="0.25">
      <c r="A10741" t="s">
        <v>1</v>
      </c>
      <c r="B10741" t="s">
        <v>316</v>
      </c>
      <c r="C10741" t="s">
        <v>887</v>
      </c>
      <c r="D10741" t="s">
        <v>4526</v>
      </c>
      <c r="E10741" t="s">
        <v>88</v>
      </c>
      <c r="F10741" t="b">
        <v>0</v>
      </c>
      <c r="G10741" t="s">
        <v>65</v>
      </c>
      <c r="H10741" s="1">
        <v>46135.921030092592</v>
      </c>
      <c r="I10741" t="b">
        <v>1</v>
      </c>
      <c r="J10741" t="b">
        <v>0</v>
      </c>
      <c r="K10741" t="s">
        <v>41</v>
      </c>
      <c r="L10741" t="s">
        <v>74</v>
      </c>
      <c r="M10741"/>
      <c r="N10741">
        <v>51.55</v>
      </c>
      <c r="O10741" t="s">
        <v>1824</v>
      </c>
      <c r="P10741" t="s">
        <v>20614</v>
      </c>
    </row>
    <row r="10742" spans="1:16" x14ac:dyDescent="0.25">
      <c r="A10742" t="s">
        <v>2</v>
      </c>
      <c r="B10742" t="s">
        <v>2353</v>
      </c>
      <c r="C10742" t="s">
        <v>17077</v>
      </c>
      <c r="D10742" t="s">
        <v>4526</v>
      </c>
      <c r="E10742" t="s">
        <v>88</v>
      </c>
      <c r="F10742" t="b">
        <v>0</v>
      </c>
      <c r="G10742" t="s">
        <v>77</v>
      </c>
      <c r="H10742" s="1">
        <v>46135.960381944453</v>
      </c>
      <c r="I10742" t="b">
        <v>0</v>
      </c>
      <c r="J10742" t="b">
        <v>0</v>
      </c>
      <c r="K10742" t="s">
        <v>41</v>
      </c>
      <c r="L10742" t="s">
        <v>74</v>
      </c>
      <c r="M10742"/>
      <c r="N10742">
        <v>29</v>
      </c>
      <c r="O10742" t="s">
        <v>14196</v>
      </c>
      <c r="P10742" t="s">
        <v>945</v>
      </c>
    </row>
    <row r="10743" spans="1:16" x14ac:dyDescent="0.25">
      <c r="A10743" t="s">
        <v>2</v>
      </c>
      <c r="B10743" t="s">
        <v>3093</v>
      </c>
      <c r="C10743" t="s">
        <v>1603</v>
      </c>
      <c r="D10743" t="s">
        <v>4526</v>
      </c>
      <c r="E10743" t="s">
        <v>59</v>
      </c>
      <c r="F10743" t="b">
        <v>0</v>
      </c>
      <c r="G10743" t="s">
        <v>77</v>
      </c>
      <c r="H10743" s="1">
        <v>46135.961412037039</v>
      </c>
      <c r="I10743" t="b">
        <v>0</v>
      </c>
      <c r="J10743" t="b">
        <v>1</v>
      </c>
      <c r="K10743" t="s">
        <v>41</v>
      </c>
      <c r="L10743" t="s">
        <v>60</v>
      </c>
      <c r="M10743">
        <v>175000</v>
      </c>
      <c r="N10743"/>
      <c r="O10743" t="s">
        <v>4061</v>
      </c>
      <c r="P10743" t="s">
        <v>705</v>
      </c>
    </row>
    <row r="10744" spans="1:16" x14ac:dyDescent="0.25">
      <c r="A10744" t="s">
        <v>6</v>
      </c>
      <c r="B10744" t="s">
        <v>18815</v>
      </c>
      <c r="C10744" t="s">
        <v>172</v>
      </c>
      <c r="D10744" t="s">
        <v>17170</v>
      </c>
      <c r="E10744" t="s">
        <v>59</v>
      </c>
      <c r="F10744" t="b">
        <v>0</v>
      </c>
      <c r="G10744" t="s">
        <v>68</v>
      </c>
      <c r="H10744" s="1">
        <v>46135.961423611108</v>
      </c>
      <c r="I10744" t="b">
        <v>0</v>
      </c>
      <c r="J10744" t="b">
        <v>0</v>
      </c>
      <c r="K10744" t="s">
        <v>41</v>
      </c>
      <c r="L10744" t="s">
        <v>60</v>
      </c>
      <c r="M10744">
        <v>188496</v>
      </c>
      <c r="N10744"/>
      <c r="O10744" t="s">
        <v>17171</v>
      </c>
      <c r="P10744" t="s">
        <v>310</v>
      </c>
    </row>
    <row r="10745" spans="1:16" x14ac:dyDescent="0.25">
      <c r="A10745" t="s">
        <v>2</v>
      </c>
      <c r="B10745" t="s">
        <v>13850</v>
      </c>
      <c r="C10745" t="s">
        <v>20584</v>
      </c>
      <c r="D10745" t="s">
        <v>2360</v>
      </c>
      <c r="E10745" t="s">
        <v>59</v>
      </c>
      <c r="F10745" t="b">
        <v>0</v>
      </c>
      <c r="G10745" t="s">
        <v>65</v>
      </c>
      <c r="H10745" s="1">
        <v>46135.961527777778</v>
      </c>
      <c r="I10745" t="b">
        <v>0</v>
      </c>
      <c r="J10745" t="b">
        <v>1</v>
      </c>
      <c r="K10745" t="s">
        <v>41</v>
      </c>
      <c r="L10745" t="s">
        <v>60</v>
      </c>
      <c r="M10745">
        <v>140000</v>
      </c>
      <c r="N10745"/>
      <c r="O10745" t="s">
        <v>20615</v>
      </c>
      <c r="P10745" t="s">
        <v>13851</v>
      </c>
    </row>
    <row r="10746" spans="1:16" x14ac:dyDescent="0.25">
      <c r="A10746" t="s">
        <v>0</v>
      </c>
      <c r="B10746" t="s">
        <v>2469</v>
      </c>
      <c r="C10746" t="s">
        <v>479</v>
      </c>
      <c r="D10746" t="s">
        <v>4346</v>
      </c>
      <c r="E10746" t="s">
        <v>59</v>
      </c>
      <c r="F10746" t="b">
        <v>0</v>
      </c>
      <c r="G10746" t="s">
        <v>65</v>
      </c>
      <c r="H10746" s="1">
        <v>46136.002025462964</v>
      </c>
      <c r="I10746" t="b">
        <v>1</v>
      </c>
      <c r="J10746" t="b">
        <v>1</v>
      </c>
      <c r="K10746" t="s">
        <v>41</v>
      </c>
      <c r="L10746" t="s">
        <v>60</v>
      </c>
      <c r="M10746">
        <v>43500</v>
      </c>
      <c r="N10746"/>
      <c r="O10746" t="s">
        <v>4332</v>
      </c>
      <c r="P10746" t="s">
        <v>219</v>
      </c>
    </row>
    <row r="10747" spans="1:16" x14ac:dyDescent="0.25">
      <c r="A10747" t="s">
        <v>0</v>
      </c>
      <c r="B10747" t="s">
        <v>20616</v>
      </c>
      <c r="C10747" t="s">
        <v>917</v>
      </c>
      <c r="D10747" t="s">
        <v>2360</v>
      </c>
      <c r="E10747" t="s">
        <v>59</v>
      </c>
      <c r="F10747" t="b">
        <v>0</v>
      </c>
      <c r="G10747" t="s">
        <v>65</v>
      </c>
      <c r="H10747" s="1">
        <v>46136.002025462964</v>
      </c>
      <c r="I10747" t="b">
        <v>0</v>
      </c>
      <c r="J10747" t="b">
        <v>0</v>
      </c>
      <c r="K10747" t="s">
        <v>41</v>
      </c>
      <c r="L10747" t="s">
        <v>60</v>
      </c>
      <c r="M10747">
        <v>134500</v>
      </c>
      <c r="N10747"/>
      <c r="O10747" t="s">
        <v>2016</v>
      </c>
      <c r="P10747" t="s">
        <v>20617</v>
      </c>
    </row>
    <row r="10748" spans="1:16" x14ac:dyDescent="0.25">
      <c r="A10748" t="s">
        <v>0</v>
      </c>
      <c r="B10748" t="s">
        <v>20618</v>
      </c>
      <c r="C10748" t="s">
        <v>142</v>
      </c>
      <c r="D10748" t="s">
        <v>4346</v>
      </c>
      <c r="E10748" t="s">
        <v>59</v>
      </c>
      <c r="F10748" t="b">
        <v>0</v>
      </c>
      <c r="G10748" t="s">
        <v>65</v>
      </c>
      <c r="H10748" s="1">
        <v>46136.002060185187</v>
      </c>
      <c r="I10748" t="b">
        <v>0</v>
      </c>
      <c r="J10748" t="b">
        <v>0</v>
      </c>
      <c r="K10748" t="s">
        <v>41</v>
      </c>
      <c r="L10748" t="s">
        <v>60</v>
      </c>
      <c r="M10748">
        <v>105000</v>
      </c>
      <c r="N10748"/>
      <c r="O10748" t="s">
        <v>20619</v>
      </c>
      <c r="P10748" t="s">
        <v>718</v>
      </c>
    </row>
    <row r="10749" spans="1:16" x14ac:dyDescent="0.25">
      <c r="A10749" t="s">
        <v>0</v>
      </c>
      <c r="B10749" t="s">
        <v>20620</v>
      </c>
      <c r="C10749" t="s">
        <v>76</v>
      </c>
      <c r="D10749" t="s">
        <v>18018</v>
      </c>
      <c r="E10749" t="s">
        <v>621</v>
      </c>
      <c r="F10749" t="b">
        <v>1</v>
      </c>
      <c r="G10749" t="s">
        <v>12</v>
      </c>
      <c r="H10749" s="1">
        <v>46136.002141203702</v>
      </c>
      <c r="I10749" t="b">
        <v>1</v>
      </c>
      <c r="J10749" t="b">
        <v>0</v>
      </c>
      <c r="K10749" t="s">
        <v>12</v>
      </c>
      <c r="L10749" t="s">
        <v>74</v>
      </c>
      <c r="M10749"/>
      <c r="N10749">
        <v>24.5</v>
      </c>
      <c r="O10749" t="s">
        <v>20621</v>
      </c>
    </row>
    <row r="10750" spans="1:16" x14ac:dyDescent="0.25">
      <c r="A10750" t="s">
        <v>2</v>
      </c>
      <c r="B10750" t="s">
        <v>20622</v>
      </c>
      <c r="C10750" t="s">
        <v>172</v>
      </c>
      <c r="D10750" t="s">
        <v>3173</v>
      </c>
      <c r="E10750" t="s">
        <v>59</v>
      </c>
      <c r="F10750" t="b">
        <v>0</v>
      </c>
      <c r="G10750" t="s">
        <v>68</v>
      </c>
      <c r="H10750" s="1">
        <v>46136.00309027778</v>
      </c>
      <c r="I10750" t="b">
        <v>0</v>
      </c>
      <c r="J10750" t="b">
        <v>0</v>
      </c>
      <c r="K10750" t="s">
        <v>41</v>
      </c>
      <c r="L10750" t="s">
        <v>60</v>
      </c>
      <c r="M10750">
        <v>113500</v>
      </c>
      <c r="N10750"/>
      <c r="O10750" t="s">
        <v>13090</v>
      </c>
      <c r="P10750" t="s">
        <v>2284</v>
      </c>
    </row>
    <row r="10751" spans="1:16" x14ac:dyDescent="0.25">
      <c r="A10751" t="s">
        <v>2</v>
      </c>
      <c r="B10751" t="s">
        <v>20623</v>
      </c>
      <c r="C10751" t="s">
        <v>1785</v>
      </c>
      <c r="D10751" t="s">
        <v>3173</v>
      </c>
      <c r="E10751" t="s">
        <v>59</v>
      </c>
      <c r="F10751" t="b">
        <v>0</v>
      </c>
      <c r="G10751" t="s">
        <v>73</v>
      </c>
      <c r="H10751" s="1">
        <v>46136.003113425933</v>
      </c>
      <c r="I10751" t="b">
        <v>1</v>
      </c>
      <c r="J10751" t="b">
        <v>0</v>
      </c>
      <c r="K10751" t="s">
        <v>41</v>
      </c>
      <c r="L10751" t="s">
        <v>60</v>
      </c>
      <c r="M10751">
        <v>107000</v>
      </c>
      <c r="N10751"/>
      <c r="O10751" t="s">
        <v>13090</v>
      </c>
      <c r="P10751" t="s">
        <v>2284</v>
      </c>
    </row>
    <row r="10752" spans="1:16" x14ac:dyDescent="0.25">
      <c r="A10752" t="s">
        <v>2</v>
      </c>
      <c r="B10752" t="s">
        <v>20624</v>
      </c>
      <c r="C10752" t="s">
        <v>566</v>
      </c>
      <c r="D10752" t="s">
        <v>17170</v>
      </c>
      <c r="E10752" t="s">
        <v>59</v>
      </c>
      <c r="F10752" t="b">
        <v>0</v>
      </c>
      <c r="G10752" t="s">
        <v>65</v>
      </c>
      <c r="H10752" s="1">
        <v>46136.003217592603</v>
      </c>
      <c r="I10752" t="b">
        <v>0</v>
      </c>
      <c r="J10752" t="b">
        <v>0</v>
      </c>
      <c r="K10752" t="s">
        <v>41</v>
      </c>
      <c r="L10752" t="s">
        <v>60</v>
      </c>
      <c r="M10752">
        <v>143704</v>
      </c>
      <c r="N10752"/>
      <c r="O10752" t="s">
        <v>17171</v>
      </c>
      <c r="P10752" t="s">
        <v>310</v>
      </c>
    </row>
    <row r="10753" spans="1:16" x14ac:dyDescent="0.25">
      <c r="A10753" t="s">
        <v>1</v>
      </c>
      <c r="B10753" t="s">
        <v>7299</v>
      </c>
      <c r="C10753" t="s">
        <v>148</v>
      </c>
      <c r="D10753" t="s">
        <v>4673</v>
      </c>
      <c r="E10753" t="s">
        <v>59</v>
      </c>
      <c r="F10753" t="b">
        <v>0</v>
      </c>
      <c r="G10753" t="s">
        <v>89</v>
      </c>
      <c r="H10753" s="1">
        <v>46136.004340277781</v>
      </c>
      <c r="I10753" t="b">
        <v>0</v>
      </c>
      <c r="J10753" t="b">
        <v>1</v>
      </c>
      <c r="K10753" t="s">
        <v>41</v>
      </c>
      <c r="L10753" t="s">
        <v>60</v>
      </c>
      <c r="M10753">
        <v>140000</v>
      </c>
      <c r="N10753"/>
      <c r="O10753" t="s">
        <v>3716</v>
      </c>
      <c r="P10753" t="s">
        <v>7300</v>
      </c>
    </row>
    <row r="10754" spans="1:16" x14ac:dyDescent="0.25">
      <c r="A10754" t="s">
        <v>2</v>
      </c>
      <c r="B10754" t="s">
        <v>275</v>
      </c>
      <c r="C10754" t="s">
        <v>1660</v>
      </c>
      <c r="D10754" t="s">
        <v>2360</v>
      </c>
      <c r="E10754" t="s">
        <v>59</v>
      </c>
      <c r="F10754" t="b">
        <v>0</v>
      </c>
      <c r="G10754" t="s">
        <v>68</v>
      </c>
      <c r="H10754" s="1">
        <v>46136.043703703697</v>
      </c>
      <c r="I10754" t="b">
        <v>0</v>
      </c>
      <c r="J10754" t="b">
        <v>1</v>
      </c>
      <c r="K10754" t="s">
        <v>41</v>
      </c>
      <c r="L10754" t="s">
        <v>60</v>
      </c>
      <c r="M10754">
        <v>90000</v>
      </c>
      <c r="N10754"/>
      <c r="O10754" t="s">
        <v>20625</v>
      </c>
      <c r="P10754" t="s">
        <v>728</v>
      </c>
    </row>
    <row r="10755" spans="1:16" x14ac:dyDescent="0.25">
      <c r="A10755" t="s">
        <v>8</v>
      </c>
      <c r="B10755" t="s">
        <v>20626</v>
      </c>
      <c r="C10755" t="s">
        <v>2001</v>
      </c>
      <c r="D10755" t="s">
        <v>17170</v>
      </c>
      <c r="E10755" t="s">
        <v>59</v>
      </c>
      <c r="F10755" t="b">
        <v>0</v>
      </c>
      <c r="G10755" t="s">
        <v>89</v>
      </c>
      <c r="H10755" s="1">
        <v>46136.044756944437</v>
      </c>
      <c r="I10755" t="b">
        <v>0</v>
      </c>
      <c r="J10755" t="b">
        <v>0</v>
      </c>
      <c r="K10755" t="s">
        <v>41</v>
      </c>
      <c r="L10755" t="s">
        <v>60</v>
      </c>
      <c r="M10755">
        <v>133980</v>
      </c>
      <c r="N10755"/>
      <c r="O10755" t="s">
        <v>17171</v>
      </c>
      <c r="P10755" t="s">
        <v>891</v>
      </c>
    </row>
    <row r="10756" spans="1:16" x14ac:dyDescent="0.25">
      <c r="A10756" t="s">
        <v>0</v>
      </c>
      <c r="B10756" t="s">
        <v>20627</v>
      </c>
      <c r="C10756" t="s">
        <v>121</v>
      </c>
      <c r="D10756" t="s">
        <v>4526</v>
      </c>
      <c r="E10756" t="s">
        <v>59</v>
      </c>
      <c r="F10756" t="b">
        <v>0</v>
      </c>
      <c r="G10756" t="s">
        <v>68</v>
      </c>
      <c r="H10756" s="1">
        <v>46136.085358796299</v>
      </c>
      <c r="I10756" t="b">
        <v>0</v>
      </c>
      <c r="J10756" t="b">
        <v>1</v>
      </c>
      <c r="K10756" t="s">
        <v>41</v>
      </c>
      <c r="L10756" t="s">
        <v>60</v>
      </c>
      <c r="M10756">
        <v>83600</v>
      </c>
      <c r="N10756"/>
      <c r="O10756" t="s">
        <v>1270</v>
      </c>
      <c r="P10756" t="s">
        <v>219</v>
      </c>
    </row>
    <row r="10757" spans="1:16" x14ac:dyDescent="0.25">
      <c r="A10757" t="s">
        <v>6</v>
      </c>
      <c r="B10757" t="s">
        <v>18876</v>
      </c>
      <c r="C10757" t="s">
        <v>107</v>
      </c>
      <c r="D10757" t="s">
        <v>17170</v>
      </c>
      <c r="E10757" t="s">
        <v>59</v>
      </c>
      <c r="F10757" t="b">
        <v>0</v>
      </c>
      <c r="G10757" t="s">
        <v>77</v>
      </c>
      <c r="H10757" s="1">
        <v>46136.086469907408</v>
      </c>
      <c r="I10757" t="b">
        <v>0</v>
      </c>
      <c r="J10757" t="b">
        <v>0</v>
      </c>
      <c r="K10757" t="s">
        <v>41</v>
      </c>
      <c r="L10757" t="s">
        <v>60</v>
      </c>
      <c r="M10757">
        <v>160776</v>
      </c>
      <c r="N10757"/>
      <c r="O10757" t="s">
        <v>17171</v>
      </c>
      <c r="P10757" t="s">
        <v>310</v>
      </c>
    </row>
    <row r="10758" spans="1:16" x14ac:dyDescent="0.25">
      <c r="A10758" t="s">
        <v>1</v>
      </c>
      <c r="B10758" t="s">
        <v>20628</v>
      </c>
      <c r="C10758" t="s">
        <v>112</v>
      </c>
      <c r="D10758" t="s">
        <v>4346</v>
      </c>
      <c r="E10758" t="s">
        <v>59</v>
      </c>
      <c r="F10758" t="b">
        <v>0</v>
      </c>
      <c r="G10758" t="s">
        <v>65</v>
      </c>
      <c r="H10758" s="1">
        <v>46136.129363425927</v>
      </c>
      <c r="I10758" t="b">
        <v>0</v>
      </c>
      <c r="J10758" t="b">
        <v>1</v>
      </c>
      <c r="K10758" t="s">
        <v>41</v>
      </c>
      <c r="L10758" t="s">
        <v>60</v>
      </c>
      <c r="M10758">
        <v>208125</v>
      </c>
      <c r="N10758"/>
      <c r="O10758" t="s">
        <v>2166</v>
      </c>
      <c r="P10758" t="s">
        <v>20629</v>
      </c>
    </row>
    <row r="10759" spans="1:16" x14ac:dyDescent="0.25">
      <c r="A10759" t="s">
        <v>6</v>
      </c>
      <c r="B10759" t="s">
        <v>20630</v>
      </c>
      <c r="C10759" t="s">
        <v>567</v>
      </c>
      <c r="D10759" t="s">
        <v>4756</v>
      </c>
      <c r="E10759" t="s">
        <v>59</v>
      </c>
      <c r="F10759" t="b">
        <v>0</v>
      </c>
      <c r="G10759" t="s">
        <v>89</v>
      </c>
      <c r="H10759" s="1">
        <v>46136.210578703707</v>
      </c>
      <c r="I10759" t="b">
        <v>0</v>
      </c>
      <c r="J10759" t="b">
        <v>0</v>
      </c>
      <c r="K10759" t="s">
        <v>41</v>
      </c>
      <c r="L10759" t="s">
        <v>60</v>
      </c>
      <c r="M10759">
        <v>115000</v>
      </c>
      <c r="N10759"/>
      <c r="O10759" t="s">
        <v>20631</v>
      </c>
      <c r="P10759" t="s">
        <v>20632</v>
      </c>
    </row>
    <row r="10760" spans="1:16" x14ac:dyDescent="0.25">
      <c r="A10760" t="s">
        <v>2</v>
      </c>
      <c r="B10760" t="s">
        <v>18744</v>
      </c>
      <c r="C10760" t="s">
        <v>97</v>
      </c>
      <c r="D10760" t="s">
        <v>17170</v>
      </c>
      <c r="E10760" t="s">
        <v>59</v>
      </c>
      <c r="F10760" t="b">
        <v>0</v>
      </c>
      <c r="G10760" t="s">
        <v>89</v>
      </c>
      <c r="H10760" s="1">
        <v>46136.210578703707</v>
      </c>
      <c r="I10760" t="b">
        <v>0</v>
      </c>
      <c r="J10760" t="b">
        <v>0</v>
      </c>
      <c r="K10760" t="s">
        <v>41</v>
      </c>
      <c r="L10760" t="s">
        <v>60</v>
      </c>
      <c r="M10760">
        <v>120582</v>
      </c>
      <c r="N10760"/>
      <c r="O10760" t="s">
        <v>17171</v>
      </c>
      <c r="P10760" t="s">
        <v>310</v>
      </c>
    </row>
    <row r="10761" spans="1:16" x14ac:dyDescent="0.25">
      <c r="A10761" t="s">
        <v>1</v>
      </c>
      <c r="B10761" t="s">
        <v>1</v>
      </c>
      <c r="C10761" t="s">
        <v>2897</v>
      </c>
      <c r="D10761" t="s">
        <v>2360</v>
      </c>
      <c r="E10761" t="s">
        <v>59</v>
      </c>
      <c r="F10761" t="b">
        <v>0</v>
      </c>
      <c r="G10761" t="s">
        <v>68</v>
      </c>
      <c r="H10761" s="1">
        <v>46136.211678240739</v>
      </c>
      <c r="I10761" t="b">
        <v>0</v>
      </c>
      <c r="J10761" t="b">
        <v>1</v>
      </c>
      <c r="K10761" t="s">
        <v>41</v>
      </c>
      <c r="L10761" t="s">
        <v>60</v>
      </c>
      <c r="M10761">
        <v>100000</v>
      </c>
      <c r="N10761"/>
      <c r="O10761" t="s">
        <v>1072</v>
      </c>
      <c r="P10761" t="s">
        <v>20633</v>
      </c>
    </row>
    <row r="10762" spans="1:16" x14ac:dyDescent="0.25">
      <c r="A10762" t="s">
        <v>5</v>
      </c>
      <c r="B10762" t="s">
        <v>5</v>
      </c>
      <c r="C10762" t="s">
        <v>453</v>
      </c>
      <c r="D10762" t="s">
        <v>2360</v>
      </c>
      <c r="E10762" t="s">
        <v>59</v>
      </c>
      <c r="F10762" t="b">
        <v>0</v>
      </c>
      <c r="G10762" t="s">
        <v>68</v>
      </c>
      <c r="H10762" s="1">
        <v>46136.211724537039</v>
      </c>
      <c r="I10762" t="b">
        <v>0</v>
      </c>
      <c r="J10762" t="b">
        <v>1</v>
      </c>
      <c r="K10762" t="s">
        <v>41</v>
      </c>
      <c r="L10762" t="s">
        <v>60</v>
      </c>
      <c r="M10762">
        <v>122000</v>
      </c>
      <c r="N10762"/>
      <c r="O10762" t="s">
        <v>1072</v>
      </c>
      <c r="P10762" t="s">
        <v>16547</v>
      </c>
    </row>
    <row r="10763" spans="1:16" x14ac:dyDescent="0.25">
      <c r="A10763" t="s">
        <v>1</v>
      </c>
      <c r="B10763" t="s">
        <v>20634</v>
      </c>
      <c r="C10763" t="s">
        <v>672</v>
      </c>
      <c r="D10763" t="s">
        <v>17170</v>
      </c>
      <c r="E10763" t="s">
        <v>59</v>
      </c>
      <c r="F10763" t="b">
        <v>0</v>
      </c>
      <c r="G10763" t="s">
        <v>77</v>
      </c>
      <c r="H10763" s="1">
        <v>46136.211736111109</v>
      </c>
      <c r="I10763" t="b">
        <v>0</v>
      </c>
      <c r="J10763" t="b">
        <v>0</v>
      </c>
      <c r="K10763" t="s">
        <v>41</v>
      </c>
      <c r="L10763" t="s">
        <v>60</v>
      </c>
      <c r="M10763">
        <v>94495.5</v>
      </c>
      <c r="N10763"/>
      <c r="O10763" t="s">
        <v>17171</v>
      </c>
      <c r="P10763" t="s">
        <v>17351</v>
      </c>
    </row>
    <row r="10764" spans="1:16" x14ac:dyDescent="0.25">
      <c r="A10764" t="s">
        <v>0</v>
      </c>
      <c r="B10764" t="s">
        <v>1271</v>
      </c>
      <c r="C10764" t="s">
        <v>1001</v>
      </c>
      <c r="D10764" t="s">
        <v>2360</v>
      </c>
      <c r="E10764" t="s">
        <v>59</v>
      </c>
      <c r="F10764" t="b">
        <v>0</v>
      </c>
      <c r="G10764" t="s">
        <v>77</v>
      </c>
      <c r="H10764" s="1">
        <v>46136.251145833332</v>
      </c>
      <c r="I10764" t="b">
        <v>1</v>
      </c>
      <c r="J10764" t="b">
        <v>0</v>
      </c>
      <c r="K10764" t="s">
        <v>41</v>
      </c>
      <c r="L10764" t="s">
        <v>60</v>
      </c>
      <c r="M10764">
        <v>105000</v>
      </c>
      <c r="N10764"/>
      <c r="O10764" t="s">
        <v>20486</v>
      </c>
      <c r="P10764" t="s">
        <v>20493</v>
      </c>
    </row>
    <row r="10765" spans="1:16" x14ac:dyDescent="0.25">
      <c r="A10765" t="s">
        <v>0</v>
      </c>
      <c r="B10765" t="s">
        <v>15729</v>
      </c>
      <c r="C10765" t="s">
        <v>605</v>
      </c>
      <c r="D10765" t="s">
        <v>2360</v>
      </c>
      <c r="E10765" t="s">
        <v>59</v>
      </c>
      <c r="F10765" t="b">
        <v>0</v>
      </c>
      <c r="G10765" t="s">
        <v>77</v>
      </c>
      <c r="H10765" s="1">
        <v>46136.251168981478</v>
      </c>
      <c r="I10765" t="b">
        <v>1</v>
      </c>
      <c r="J10765" t="b">
        <v>1</v>
      </c>
      <c r="K10765" t="s">
        <v>41</v>
      </c>
      <c r="L10765" t="s">
        <v>60</v>
      </c>
      <c r="M10765">
        <v>107025</v>
      </c>
      <c r="N10765"/>
      <c r="O10765" t="s">
        <v>1664</v>
      </c>
      <c r="P10765" t="s">
        <v>875</v>
      </c>
    </row>
    <row r="10766" spans="1:16" x14ac:dyDescent="0.25">
      <c r="A10766" t="s">
        <v>6</v>
      </c>
      <c r="B10766" t="s">
        <v>20635</v>
      </c>
      <c r="C10766" t="s">
        <v>142</v>
      </c>
      <c r="D10766" t="s">
        <v>4756</v>
      </c>
      <c r="E10766" t="s">
        <v>59</v>
      </c>
      <c r="F10766" t="b">
        <v>0</v>
      </c>
      <c r="G10766" t="s">
        <v>65</v>
      </c>
      <c r="H10766" s="1">
        <v>46136.252280092587</v>
      </c>
      <c r="I10766" t="b">
        <v>0</v>
      </c>
      <c r="J10766" t="b">
        <v>1</v>
      </c>
      <c r="K10766" t="s">
        <v>41</v>
      </c>
      <c r="L10766" t="s">
        <v>60</v>
      </c>
      <c r="M10766">
        <v>148500</v>
      </c>
      <c r="N10766"/>
      <c r="O10766" t="s">
        <v>1594</v>
      </c>
      <c r="P10766" t="s">
        <v>20636</v>
      </c>
    </row>
    <row r="10767" spans="1:16" x14ac:dyDescent="0.25">
      <c r="A10767" t="s">
        <v>5</v>
      </c>
      <c r="B10767" t="s">
        <v>20637</v>
      </c>
      <c r="C10767" t="s">
        <v>5067</v>
      </c>
      <c r="D10767" t="s">
        <v>4526</v>
      </c>
      <c r="E10767" t="s">
        <v>59</v>
      </c>
      <c r="F10767" t="b">
        <v>0</v>
      </c>
      <c r="G10767" t="s">
        <v>40</v>
      </c>
      <c r="H10767" s="1">
        <v>46136.296342592592</v>
      </c>
      <c r="I10767" t="b">
        <v>1</v>
      </c>
      <c r="J10767" t="b">
        <v>0</v>
      </c>
      <c r="K10767" t="s">
        <v>40</v>
      </c>
      <c r="L10767" t="s">
        <v>60</v>
      </c>
      <c r="M10767">
        <v>65000</v>
      </c>
      <c r="N10767"/>
      <c r="O10767" t="s">
        <v>20638</v>
      </c>
      <c r="P10767" t="s">
        <v>3404</v>
      </c>
    </row>
    <row r="10768" spans="1:16" x14ac:dyDescent="0.25">
      <c r="A10768" t="s">
        <v>1</v>
      </c>
      <c r="B10768" t="s">
        <v>2255</v>
      </c>
      <c r="C10768" t="s">
        <v>6142</v>
      </c>
      <c r="D10768" t="s">
        <v>4346</v>
      </c>
      <c r="E10768" t="s">
        <v>59</v>
      </c>
      <c r="F10768" t="b">
        <v>0</v>
      </c>
      <c r="G10768" t="s">
        <v>40</v>
      </c>
      <c r="H10768" s="1">
        <v>46136.296377314808</v>
      </c>
      <c r="I10768" t="b">
        <v>0</v>
      </c>
      <c r="J10768" t="b">
        <v>0</v>
      </c>
      <c r="K10768" t="s">
        <v>40</v>
      </c>
      <c r="L10768" t="s">
        <v>60</v>
      </c>
      <c r="M10768">
        <v>62214.5</v>
      </c>
      <c r="N10768"/>
      <c r="O10768" t="s">
        <v>6143</v>
      </c>
      <c r="P10768" t="s">
        <v>20639</v>
      </c>
    </row>
    <row r="10769" spans="1:16" x14ac:dyDescent="0.25">
      <c r="A10769" t="s">
        <v>0</v>
      </c>
      <c r="B10769" t="s">
        <v>4216</v>
      </c>
      <c r="C10769" t="s">
        <v>172</v>
      </c>
      <c r="D10769" t="s">
        <v>2360</v>
      </c>
      <c r="E10769" t="s">
        <v>59</v>
      </c>
      <c r="F10769" t="b">
        <v>0</v>
      </c>
      <c r="G10769" t="s">
        <v>68</v>
      </c>
      <c r="H10769" s="1">
        <v>46136.334479166668</v>
      </c>
      <c r="I10769" t="b">
        <v>0</v>
      </c>
      <c r="J10769" t="b">
        <v>1</v>
      </c>
      <c r="K10769" t="s">
        <v>41</v>
      </c>
      <c r="L10769" t="s">
        <v>60</v>
      </c>
      <c r="M10769">
        <v>93155</v>
      </c>
      <c r="N10769"/>
      <c r="O10769" t="s">
        <v>8220</v>
      </c>
      <c r="P10769" t="s">
        <v>15861</v>
      </c>
    </row>
    <row r="10770" spans="1:16" x14ac:dyDescent="0.25">
      <c r="A10770" t="s">
        <v>2</v>
      </c>
      <c r="B10770" t="s">
        <v>18813</v>
      </c>
      <c r="C10770" t="s">
        <v>901</v>
      </c>
      <c r="D10770" t="s">
        <v>17170</v>
      </c>
      <c r="E10770" t="s">
        <v>59</v>
      </c>
      <c r="F10770" t="b">
        <v>0</v>
      </c>
      <c r="G10770" t="s">
        <v>77</v>
      </c>
      <c r="H10770" s="1">
        <v>46136.335590277777</v>
      </c>
      <c r="I10770" t="b">
        <v>0</v>
      </c>
      <c r="J10770" t="b">
        <v>0</v>
      </c>
      <c r="K10770" t="s">
        <v>41</v>
      </c>
      <c r="L10770" t="s">
        <v>60</v>
      </c>
      <c r="M10770">
        <v>134722.5</v>
      </c>
      <c r="N10770"/>
      <c r="O10770" t="s">
        <v>17171</v>
      </c>
      <c r="P10770" t="s">
        <v>310</v>
      </c>
    </row>
    <row r="10771" spans="1:16" x14ac:dyDescent="0.25">
      <c r="A10771" t="s">
        <v>2</v>
      </c>
      <c r="B10771" t="s">
        <v>4836</v>
      </c>
      <c r="C10771" t="s">
        <v>112</v>
      </c>
      <c r="D10771" t="s">
        <v>4346</v>
      </c>
      <c r="E10771" t="s">
        <v>59</v>
      </c>
      <c r="F10771" t="b">
        <v>0</v>
      </c>
      <c r="G10771" t="s">
        <v>65</v>
      </c>
      <c r="H10771" s="1">
        <v>46136.335601851853</v>
      </c>
      <c r="I10771" t="b">
        <v>0</v>
      </c>
      <c r="J10771" t="b">
        <v>1</v>
      </c>
      <c r="K10771" t="s">
        <v>41</v>
      </c>
      <c r="L10771" t="s">
        <v>60</v>
      </c>
      <c r="M10771">
        <v>206000</v>
      </c>
      <c r="N10771"/>
      <c r="O10771" t="s">
        <v>4837</v>
      </c>
      <c r="P10771" t="s">
        <v>4647</v>
      </c>
    </row>
    <row r="10772" spans="1:16" x14ac:dyDescent="0.25">
      <c r="A10772" t="s">
        <v>2</v>
      </c>
      <c r="B10772" t="s">
        <v>20640</v>
      </c>
      <c r="C10772" t="s">
        <v>162</v>
      </c>
      <c r="D10772" t="s">
        <v>4346</v>
      </c>
      <c r="E10772" t="s">
        <v>59</v>
      </c>
      <c r="F10772" t="b">
        <v>0</v>
      </c>
      <c r="G10772" t="s">
        <v>73</v>
      </c>
      <c r="H10772" s="1">
        <v>46136.335601851853</v>
      </c>
      <c r="I10772" t="b">
        <v>0</v>
      </c>
      <c r="J10772" t="b">
        <v>1</v>
      </c>
      <c r="K10772" t="s">
        <v>41</v>
      </c>
      <c r="L10772" t="s">
        <v>60</v>
      </c>
      <c r="M10772">
        <v>247500</v>
      </c>
      <c r="N10772"/>
      <c r="O10772" t="s">
        <v>1183</v>
      </c>
      <c r="P10772" t="s">
        <v>208</v>
      </c>
    </row>
    <row r="10773" spans="1:16" x14ac:dyDescent="0.25">
      <c r="A10773" t="s">
        <v>2</v>
      </c>
      <c r="B10773" t="s">
        <v>2</v>
      </c>
      <c r="C10773" t="s">
        <v>1748</v>
      </c>
      <c r="D10773" t="s">
        <v>4697</v>
      </c>
      <c r="E10773" t="s">
        <v>59</v>
      </c>
      <c r="F10773" t="b">
        <v>0</v>
      </c>
      <c r="G10773" t="s">
        <v>65</v>
      </c>
      <c r="H10773" s="1">
        <v>46136.335601851853</v>
      </c>
      <c r="I10773" t="b">
        <v>0</v>
      </c>
      <c r="J10773" t="b">
        <v>1</v>
      </c>
      <c r="K10773" t="s">
        <v>41</v>
      </c>
      <c r="L10773" t="s">
        <v>60</v>
      </c>
      <c r="M10773">
        <v>137500</v>
      </c>
      <c r="N10773"/>
      <c r="O10773" t="s">
        <v>8567</v>
      </c>
      <c r="P10773" t="s">
        <v>20641</v>
      </c>
    </row>
    <row r="10774" spans="1:16" x14ac:dyDescent="0.25">
      <c r="A10774" t="s">
        <v>6</v>
      </c>
      <c r="B10774" t="s">
        <v>20642</v>
      </c>
      <c r="C10774" t="s">
        <v>5717</v>
      </c>
      <c r="D10774" t="s">
        <v>4346</v>
      </c>
      <c r="E10774" t="s">
        <v>59</v>
      </c>
      <c r="F10774" t="b">
        <v>0</v>
      </c>
      <c r="G10774" t="s">
        <v>19</v>
      </c>
      <c r="H10774" s="1">
        <v>46136.336018518523</v>
      </c>
      <c r="I10774" t="b">
        <v>0</v>
      </c>
      <c r="J10774" t="b">
        <v>0</v>
      </c>
      <c r="K10774" t="s">
        <v>19</v>
      </c>
      <c r="L10774" t="s">
        <v>60</v>
      </c>
      <c r="M10774">
        <v>3250000</v>
      </c>
      <c r="N10774"/>
      <c r="O10774" t="s">
        <v>13173</v>
      </c>
      <c r="P10774" t="s">
        <v>230</v>
      </c>
    </row>
    <row r="10775" spans="1:16" x14ac:dyDescent="0.25">
      <c r="A10775" t="s">
        <v>1</v>
      </c>
      <c r="B10775" t="s">
        <v>15809</v>
      </c>
      <c r="C10775" t="s">
        <v>5067</v>
      </c>
      <c r="D10775" t="s">
        <v>4526</v>
      </c>
      <c r="E10775" t="s">
        <v>59</v>
      </c>
      <c r="F10775" t="b">
        <v>0</v>
      </c>
      <c r="G10775" t="s">
        <v>40</v>
      </c>
      <c r="H10775" s="1">
        <v>46136.338055555563</v>
      </c>
      <c r="I10775" t="b">
        <v>1</v>
      </c>
      <c r="J10775" t="b">
        <v>0</v>
      </c>
      <c r="K10775" t="s">
        <v>40</v>
      </c>
      <c r="L10775" t="s">
        <v>60</v>
      </c>
      <c r="M10775">
        <v>45000</v>
      </c>
      <c r="N10775"/>
      <c r="O10775" t="s">
        <v>15810</v>
      </c>
      <c r="P10775" t="s">
        <v>15811</v>
      </c>
    </row>
    <row r="10776" spans="1:16" x14ac:dyDescent="0.25">
      <c r="A10776" t="s">
        <v>2</v>
      </c>
      <c r="B10776" t="s">
        <v>20643</v>
      </c>
      <c r="C10776" t="s">
        <v>637</v>
      </c>
      <c r="D10776" t="s">
        <v>5018</v>
      </c>
      <c r="E10776" t="s">
        <v>59</v>
      </c>
      <c r="F10776" t="b">
        <v>0</v>
      </c>
      <c r="G10776" t="s">
        <v>77</v>
      </c>
      <c r="H10776" s="1">
        <v>46136.377256944441</v>
      </c>
      <c r="I10776" t="b">
        <v>0</v>
      </c>
      <c r="J10776" t="b">
        <v>0</v>
      </c>
      <c r="K10776" t="s">
        <v>41</v>
      </c>
      <c r="L10776" t="s">
        <v>60</v>
      </c>
      <c r="M10776">
        <v>157500</v>
      </c>
      <c r="N10776"/>
      <c r="O10776" t="s">
        <v>20644</v>
      </c>
      <c r="P10776" t="s">
        <v>208</v>
      </c>
    </row>
    <row r="10777" spans="1:16" x14ac:dyDescent="0.25">
      <c r="A10777" t="s">
        <v>2</v>
      </c>
      <c r="B10777" t="s">
        <v>20645</v>
      </c>
      <c r="C10777" t="s">
        <v>114</v>
      </c>
      <c r="D10777" t="s">
        <v>17170</v>
      </c>
      <c r="E10777" t="s">
        <v>59</v>
      </c>
      <c r="F10777" t="b">
        <v>0</v>
      </c>
      <c r="G10777" t="s">
        <v>77</v>
      </c>
      <c r="H10777" s="1">
        <v>46136.377256944441</v>
      </c>
      <c r="I10777" t="b">
        <v>0</v>
      </c>
      <c r="J10777" t="b">
        <v>0</v>
      </c>
      <c r="K10777" t="s">
        <v>41</v>
      </c>
      <c r="L10777" t="s">
        <v>60</v>
      </c>
      <c r="M10777">
        <v>233310</v>
      </c>
      <c r="N10777"/>
      <c r="O10777" t="s">
        <v>17171</v>
      </c>
      <c r="P10777" t="s">
        <v>85</v>
      </c>
    </row>
    <row r="10778" spans="1:16" x14ac:dyDescent="0.25">
      <c r="A10778" t="s">
        <v>6</v>
      </c>
      <c r="B10778" t="s">
        <v>20646</v>
      </c>
      <c r="C10778" t="s">
        <v>71</v>
      </c>
      <c r="D10778" t="s">
        <v>17170</v>
      </c>
      <c r="E10778" t="s">
        <v>59</v>
      </c>
      <c r="F10778" t="b">
        <v>0</v>
      </c>
      <c r="G10778" t="s">
        <v>73</v>
      </c>
      <c r="H10778" s="1">
        <v>46136.377268518518</v>
      </c>
      <c r="I10778" t="b">
        <v>0</v>
      </c>
      <c r="J10778" t="b">
        <v>0</v>
      </c>
      <c r="K10778" t="s">
        <v>41</v>
      </c>
      <c r="L10778" t="s">
        <v>60</v>
      </c>
      <c r="M10778">
        <v>127512</v>
      </c>
      <c r="N10778"/>
      <c r="O10778" t="s">
        <v>17171</v>
      </c>
      <c r="P10778" t="s">
        <v>310</v>
      </c>
    </row>
    <row r="10779" spans="1:16" x14ac:dyDescent="0.25">
      <c r="A10779" t="s">
        <v>2</v>
      </c>
      <c r="B10779" t="s">
        <v>18973</v>
      </c>
      <c r="C10779" t="s">
        <v>190</v>
      </c>
      <c r="D10779" t="s">
        <v>17170</v>
      </c>
      <c r="E10779" t="s">
        <v>59</v>
      </c>
      <c r="F10779" t="b">
        <v>0</v>
      </c>
      <c r="G10779" t="s">
        <v>73</v>
      </c>
      <c r="H10779" s="1">
        <v>46136.377268518518</v>
      </c>
      <c r="I10779" t="b">
        <v>0</v>
      </c>
      <c r="J10779" t="b">
        <v>0</v>
      </c>
      <c r="K10779" t="s">
        <v>41</v>
      </c>
      <c r="L10779" t="s">
        <v>60</v>
      </c>
      <c r="M10779">
        <v>187968</v>
      </c>
      <c r="N10779"/>
      <c r="O10779" t="s">
        <v>17171</v>
      </c>
      <c r="P10779" t="s">
        <v>663</v>
      </c>
    </row>
    <row r="10780" spans="1:16" x14ac:dyDescent="0.25">
      <c r="A10780" t="s">
        <v>1</v>
      </c>
      <c r="B10780" t="s">
        <v>17969</v>
      </c>
      <c r="C10780" t="s">
        <v>9919</v>
      </c>
      <c r="D10780" t="s">
        <v>4633</v>
      </c>
      <c r="E10780" t="s">
        <v>59</v>
      </c>
      <c r="F10780" t="b">
        <v>0</v>
      </c>
      <c r="G10780" t="s">
        <v>13</v>
      </c>
      <c r="H10780" s="1">
        <v>46136.378819444442</v>
      </c>
      <c r="I10780" t="b">
        <v>0</v>
      </c>
      <c r="J10780" t="b">
        <v>0</v>
      </c>
      <c r="K10780" t="s">
        <v>13</v>
      </c>
      <c r="L10780" t="s">
        <v>60</v>
      </c>
      <c r="M10780">
        <v>100000</v>
      </c>
      <c r="N10780"/>
      <c r="O10780" t="s">
        <v>4633</v>
      </c>
      <c r="P10780" t="s">
        <v>20647</v>
      </c>
    </row>
    <row r="10781" spans="1:16" x14ac:dyDescent="0.25">
      <c r="A10781" t="s">
        <v>0</v>
      </c>
      <c r="B10781" t="s">
        <v>20648</v>
      </c>
      <c r="C10781" t="s">
        <v>271</v>
      </c>
      <c r="D10781" t="s">
        <v>2360</v>
      </c>
      <c r="E10781" t="s">
        <v>59</v>
      </c>
      <c r="F10781" t="b">
        <v>0</v>
      </c>
      <c r="G10781" t="s">
        <v>77</v>
      </c>
      <c r="H10781" s="1">
        <v>46136.417812500003</v>
      </c>
      <c r="I10781" t="b">
        <v>1</v>
      </c>
      <c r="J10781" t="b">
        <v>1</v>
      </c>
      <c r="K10781" t="s">
        <v>41</v>
      </c>
      <c r="L10781" t="s">
        <v>60</v>
      </c>
      <c r="M10781">
        <v>175000</v>
      </c>
      <c r="N10781"/>
      <c r="O10781" t="s">
        <v>5735</v>
      </c>
      <c r="P10781" t="s">
        <v>20649</v>
      </c>
    </row>
    <row r="10782" spans="1:16" x14ac:dyDescent="0.25">
      <c r="A10782" t="s">
        <v>0</v>
      </c>
      <c r="B10782" t="s">
        <v>20519</v>
      </c>
      <c r="C10782" t="s">
        <v>20520</v>
      </c>
      <c r="D10782" t="s">
        <v>2360</v>
      </c>
      <c r="F10782" t="b">
        <v>0</v>
      </c>
      <c r="G10782" t="s">
        <v>41</v>
      </c>
      <c r="H10782" s="1">
        <v>46136.418865740743</v>
      </c>
      <c r="I10782" t="b">
        <v>1</v>
      </c>
      <c r="J10782" t="b">
        <v>1</v>
      </c>
      <c r="K10782" t="s">
        <v>41</v>
      </c>
      <c r="L10782" t="s">
        <v>74</v>
      </c>
      <c r="M10782"/>
      <c r="N10782">
        <v>35</v>
      </c>
      <c r="O10782" t="s">
        <v>19586</v>
      </c>
      <c r="P10782" t="s">
        <v>20521</v>
      </c>
    </row>
    <row r="10783" spans="1:16" x14ac:dyDescent="0.25">
      <c r="A10783" t="s">
        <v>6</v>
      </c>
      <c r="B10783" t="s">
        <v>20650</v>
      </c>
      <c r="C10783" t="s">
        <v>333</v>
      </c>
      <c r="D10783" t="s">
        <v>2360</v>
      </c>
      <c r="E10783" t="s">
        <v>59</v>
      </c>
      <c r="F10783" t="b">
        <v>0</v>
      </c>
      <c r="G10783" t="s">
        <v>77</v>
      </c>
      <c r="H10783" s="1">
        <v>46136.418912037043</v>
      </c>
      <c r="I10783" t="b">
        <v>0</v>
      </c>
      <c r="J10783" t="b">
        <v>1</v>
      </c>
      <c r="K10783" t="s">
        <v>41</v>
      </c>
      <c r="L10783" t="s">
        <v>60</v>
      </c>
      <c r="M10783">
        <v>190000</v>
      </c>
      <c r="N10783"/>
      <c r="O10783" t="s">
        <v>20651</v>
      </c>
      <c r="P10783" t="s">
        <v>208</v>
      </c>
    </row>
    <row r="10784" spans="1:16" x14ac:dyDescent="0.25">
      <c r="A10784" t="s">
        <v>2</v>
      </c>
      <c r="B10784" t="s">
        <v>20652</v>
      </c>
      <c r="C10784" t="s">
        <v>112</v>
      </c>
      <c r="D10784" t="s">
        <v>2360</v>
      </c>
      <c r="E10784" t="s">
        <v>59</v>
      </c>
      <c r="F10784" t="b">
        <v>0</v>
      </c>
      <c r="G10784" t="s">
        <v>65</v>
      </c>
      <c r="H10784" s="1">
        <v>46136.418935185182</v>
      </c>
      <c r="I10784" t="b">
        <v>0</v>
      </c>
      <c r="J10784" t="b">
        <v>0</v>
      </c>
      <c r="K10784" t="s">
        <v>41</v>
      </c>
      <c r="L10784" t="s">
        <v>60</v>
      </c>
      <c r="M10784">
        <v>204000</v>
      </c>
      <c r="N10784"/>
      <c r="O10784" t="s">
        <v>5735</v>
      </c>
      <c r="P10784" t="s">
        <v>20653</v>
      </c>
    </row>
    <row r="10785" spans="1:16" x14ac:dyDescent="0.25">
      <c r="A10785" t="s">
        <v>2</v>
      </c>
      <c r="B10785" t="s">
        <v>20654</v>
      </c>
      <c r="C10785" t="s">
        <v>162</v>
      </c>
      <c r="D10785" t="s">
        <v>2360</v>
      </c>
      <c r="E10785" t="s">
        <v>59</v>
      </c>
      <c r="F10785" t="b">
        <v>0</v>
      </c>
      <c r="G10785" t="s">
        <v>73</v>
      </c>
      <c r="H10785" s="1">
        <v>46136.418935185182</v>
      </c>
      <c r="I10785" t="b">
        <v>0</v>
      </c>
      <c r="J10785" t="b">
        <v>1</v>
      </c>
      <c r="K10785" t="s">
        <v>41</v>
      </c>
      <c r="L10785" t="s">
        <v>60</v>
      </c>
      <c r="M10785">
        <v>225000</v>
      </c>
      <c r="N10785"/>
      <c r="O10785" t="s">
        <v>20655</v>
      </c>
      <c r="P10785" t="s">
        <v>20656</v>
      </c>
    </row>
    <row r="10786" spans="1:16" x14ac:dyDescent="0.25">
      <c r="A10786" t="s">
        <v>2</v>
      </c>
      <c r="B10786" t="s">
        <v>20657</v>
      </c>
      <c r="C10786" t="s">
        <v>3042</v>
      </c>
      <c r="D10786" t="s">
        <v>17170</v>
      </c>
      <c r="E10786" t="s">
        <v>59</v>
      </c>
      <c r="F10786" t="b">
        <v>0</v>
      </c>
      <c r="G10786" t="s">
        <v>73</v>
      </c>
      <c r="H10786" s="1">
        <v>46136.418958333343</v>
      </c>
      <c r="I10786" t="b">
        <v>0</v>
      </c>
      <c r="J10786" t="b">
        <v>0</v>
      </c>
      <c r="K10786" t="s">
        <v>41</v>
      </c>
      <c r="L10786" t="s">
        <v>60</v>
      </c>
      <c r="M10786">
        <v>240540.5</v>
      </c>
      <c r="N10786"/>
      <c r="O10786" t="s">
        <v>17171</v>
      </c>
      <c r="P10786" t="s">
        <v>663</v>
      </c>
    </row>
    <row r="10787" spans="1:16" x14ac:dyDescent="0.25">
      <c r="A10787" t="s">
        <v>4</v>
      </c>
      <c r="B10787" t="s">
        <v>15730</v>
      </c>
      <c r="C10787" t="s">
        <v>76</v>
      </c>
      <c r="D10787" t="s">
        <v>4526</v>
      </c>
      <c r="E10787" t="s">
        <v>59</v>
      </c>
      <c r="F10787" t="b">
        <v>1</v>
      </c>
      <c r="G10787" t="s">
        <v>14</v>
      </c>
      <c r="H10787" s="1">
        <v>46136.420497685183</v>
      </c>
      <c r="I10787" t="b">
        <v>1</v>
      </c>
      <c r="J10787" t="b">
        <v>0</v>
      </c>
      <c r="K10787" t="s">
        <v>14</v>
      </c>
      <c r="L10787" t="s">
        <v>74</v>
      </c>
      <c r="M10787"/>
      <c r="N10787">
        <v>50</v>
      </c>
      <c r="O10787" t="s">
        <v>1732</v>
      </c>
    </row>
    <row r="10788" spans="1:16" x14ac:dyDescent="0.25">
      <c r="A10788" t="s">
        <v>2</v>
      </c>
      <c r="B10788" t="s">
        <v>20658</v>
      </c>
      <c r="C10788" t="s">
        <v>121</v>
      </c>
      <c r="D10788" t="s">
        <v>17170</v>
      </c>
      <c r="E10788" t="s">
        <v>59</v>
      </c>
      <c r="F10788" t="b">
        <v>0</v>
      </c>
      <c r="G10788" t="s">
        <v>68</v>
      </c>
      <c r="H10788" s="1">
        <v>46136.460590277777</v>
      </c>
      <c r="I10788" t="b">
        <v>0</v>
      </c>
      <c r="J10788" t="b">
        <v>0</v>
      </c>
      <c r="K10788" t="s">
        <v>41</v>
      </c>
      <c r="L10788" t="s">
        <v>60</v>
      </c>
      <c r="M10788">
        <v>132770</v>
      </c>
      <c r="N10788"/>
      <c r="O10788" t="s">
        <v>17171</v>
      </c>
      <c r="P10788" t="s">
        <v>310</v>
      </c>
    </row>
    <row r="10789" spans="1:16" x14ac:dyDescent="0.25">
      <c r="A10789" t="s">
        <v>1</v>
      </c>
      <c r="B10789" t="s">
        <v>20659</v>
      </c>
      <c r="C10789" t="s">
        <v>9560</v>
      </c>
      <c r="D10789" t="s">
        <v>4346</v>
      </c>
      <c r="E10789" t="s">
        <v>59</v>
      </c>
      <c r="F10789" t="b">
        <v>0</v>
      </c>
      <c r="G10789" t="s">
        <v>19</v>
      </c>
      <c r="H10789" s="1">
        <v>46136.462372685193</v>
      </c>
      <c r="I10789" t="b">
        <v>1</v>
      </c>
      <c r="J10789" t="b">
        <v>0</v>
      </c>
      <c r="K10789" t="s">
        <v>19</v>
      </c>
      <c r="L10789" t="s">
        <v>60</v>
      </c>
      <c r="M10789">
        <v>4400000</v>
      </c>
      <c r="N10789"/>
      <c r="O10789" t="s">
        <v>18600</v>
      </c>
      <c r="P10789" t="s">
        <v>20660</v>
      </c>
    </row>
    <row r="10790" spans="1:16" x14ac:dyDescent="0.25">
      <c r="A10790" t="s">
        <v>9</v>
      </c>
      <c r="B10790" t="s">
        <v>20661</v>
      </c>
      <c r="C10790" t="s">
        <v>20276</v>
      </c>
      <c r="D10790" t="s">
        <v>4526</v>
      </c>
      <c r="E10790" t="s">
        <v>59</v>
      </c>
      <c r="F10790" t="b">
        <v>0</v>
      </c>
      <c r="G10790" t="s">
        <v>40</v>
      </c>
      <c r="H10790" s="1">
        <v>46136.463090277779</v>
      </c>
      <c r="I10790" t="b">
        <v>1</v>
      </c>
      <c r="J10790" t="b">
        <v>0</v>
      </c>
      <c r="K10790" t="s">
        <v>40</v>
      </c>
      <c r="L10790" t="s">
        <v>60</v>
      </c>
      <c r="M10790">
        <v>75000</v>
      </c>
      <c r="N10790"/>
      <c r="O10790" t="s">
        <v>20662</v>
      </c>
      <c r="P10790" t="s">
        <v>20663</v>
      </c>
    </row>
    <row r="10791" spans="1:16" x14ac:dyDescent="0.25">
      <c r="A10791" t="s">
        <v>0</v>
      </c>
      <c r="B10791" t="s">
        <v>20664</v>
      </c>
      <c r="C10791" t="s">
        <v>5955</v>
      </c>
      <c r="D10791" t="s">
        <v>2360</v>
      </c>
      <c r="E10791" t="s">
        <v>59</v>
      </c>
      <c r="F10791" t="b">
        <v>0</v>
      </c>
      <c r="G10791" t="s">
        <v>73</v>
      </c>
      <c r="H10791" s="1">
        <v>46136.501145833332</v>
      </c>
      <c r="I10791" t="b">
        <v>1</v>
      </c>
      <c r="J10791" t="b">
        <v>0</v>
      </c>
      <c r="K10791" t="s">
        <v>41</v>
      </c>
      <c r="L10791" t="s">
        <v>74</v>
      </c>
      <c r="M10791"/>
      <c r="N10791">
        <v>20</v>
      </c>
      <c r="O10791" t="s">
        <v>3691</v>
      </c>
      <c r="P10791" t="s">
        <v>219</v>
      </c>
    </row>
    <row r="10792" spans="1:16" x14ac:dyDescent="0.25">
      <c r="A10792" t="s">
        <v>0</v>
      </c>
      <c r="B10792" t="s">
        <v>20665</v>
      </c>
      <c r="C10792" t="s">
        <v>142</v>
      </c>
      <c r="D10792" t="s">
        <v>482</v>
      </c>
      <c r="E10792" t="s">
        <v>88</v>
      </c>
      <c r="F10792" t="b">
        <v>0</v>
      </c>
      <c r="G10792" t="s">
        <v>65</v>
      </c>
      <c r="H10792" s="1">
        <v>46136.501180555562</v>
      </c>
      <c r="I10792" t="b">
        <v>1</v>
      </c>
      <c r="J10792" t="b">
        <v>1</v>
      </c>
      <c r="K10792" t="s">
        <v>41</v>
      </c>
      <c r="L10792" t="s">
        <v>60</v>
      </c>
      <c r="M10792">
        <v>105000</v>
      </c>
      <c r="N10792"/>
      <c r="O10792" t="s">
        <v>7142</v>
      </c>
      <c r="P10792" t="s">
        <v>261</v>
      </c>
    </row>
    <row r="10793" spans="1:16" x14ac:dyDescent="0.25">
      <c r="A10793" t="s">
        <v>5</v>
      </c>
      <c r="B10793" t="s">
        <v>5</v>
      </c>
      <c r="C10793" t="s">
        <v>20666</v>
      </c>
      <c r="D10793" t="s">
        <v>4346</v>
      </c>
      <c r="E10793" t="s">
        <v>59</v>
      </c>
      <c r="F10793" t="b">
        <v>0</v>
      </c>
      <c r="G10793" t="s">
        <v>77</v>
      </c>
      <c r="H10793" s="1">
        <v>46136.503391203703</v>
      </c>
      <c r="I10793" t="b">
        <v>0</v>
      </c>
      <c r="J10793" t="b">
        <v>1</v>
      </c>
      <c r="K10793" t="s">
        <v>41</v>
      </c>
      <c r="L10793" t="s">
        <v>60</v>
      </c>
      <c r="M10793">
        <v>131500</v>
      </c>
      <c r="N10793"/>
      <c r="O10793" t="s">
        <v>2357</v>
      </c>
      <c r="P10793" t="s">
        <v>20667</v>
      </c>
    </row>
    <row r="10794" spans="1:16" x14ac:dyDescent="0.25">
      <c r="A10794" t="s">
        <v>0</v>
      </c>
      <c r="B10794" t="s">
        <v>20668</v>
      </c>
      <c r="C10794" t="s">
        <v>20669</v>
      </c>
      <c r="D10794" t="s">
        <v>1806</v>
      </c>
      <c r="E10794" t="s">
        <v>59</v>
      </c>
      <c r="F10794" t="b">
        <v>0</v>
      </c>
      <c r="G10794" t="s">
        <v>68</v>
      </c>
      <c r="H10794" s="1">
        <v>46136.542812500003</v>
      </c>
      <c r="I10794" t="b">
        <v>0</v>
      </c>
      <c r="J10794" t="b">
        <v>0</v>
      </c>
      <c r="K10794" t="s">
        <v>41</v>
      </c>
      <c r="L10794" t="s">
        <v>60</v>
      </c>
      <c r="M10794">
        <v>62500</v>
      </c>
      <c r="N10794"/>
      <c r="O10794" t="s">
        <v>20670</v>
      </c>
      <c r="P10794" t="s">
        <v>994</v>
      </c>
    </row>
    <row r="10795" spans="1:16" x14ac:dyDescent="0.25">
      <c r="A10795" t="s">
        <v>0</v>
      </c>
      <c r="B10795" t="s">
        <v>20671</v>
      </c>
      <c r="C10795" t="s">
        <v>76</v>
      </c>
      <c r="D10795" t="s">
        <v>141</v>
      </c>
      <c r="E10795" t="s">
        <v>88</v>
      </c>
      <c r="F10795" t="b">
        <v>1</v>
      </c>
      <c r="G10795" t="s">
        <v>41</v>
      </c>
      <c r="H10795" s="1">
        <v>46136.543854166674</v>
      </c>
      <c r="I10795" t="b">
        <v>1</v>
      </c>
      <c r="J10795" t="b">
        <v>0</v>
      </c>
      <c r="K10795" t="s">
        <v>41</v>
      </c>
      <c r="L10795" t="s">
        <v>74</v>
      </c>
      <c r="M10795"/>
      <c r="N10795">
        <v>42.5</v>
      </c>
      <c r="O10795" t="s">
        <v>141</v>
      </c>
    </row>
    <row r="10796" spans="1:16" x14ac:dyDescent="0.25">
      <c r="A10796" t="s">
        <v>2</v>
      </c>
      <c r="B10796" t="s">
        <v>20672</v>
      </c>
      <c r="C10796" t="s">
        <v>320</v>
      </c>
      <c r="D10796" t="s">
        <v>17170</v>
      </c>
      <c r="E10796" t="s">
        <v>59</v>
      </c>
      <c r="F10796" t="b">
        <v>0</v>
      </c>
      <c r="G10796" t="s">
        <v>73</v>
      </c>
      <c r="H10796" s="1">
        <v>46136.543935185182</v>
      </c>
      <c r="I10796" t="b">
        <v>0</v>
      </c>
      <c r="J10796" t="b">
        <v>0</v>
      </c>
      <c r="K10796" t="s">
        <v>41</v>
      </c>
      <c r="L10796" t="s">
        <v>60</v>
      </c>
      <c r="M10796">
        <v>134310</v>
      </c>
      <c r="N10796"/>
      <c r="O10796" t="s">
        <v>17171</v>
      </c>
      <c r="P10796" t="s">
        <v>221</v>
      </c>
    </row>
    <row r="10797" spans="1:16" x14ac:dyDescent="0.25">
      <c r="A10797" t="s">
        <v>0</v>
      </c>
      <c r="B10797" t="s">
        <v>20673</v>
      </c>
      <c r="C10797" t="s">
        <v>301</v>
      </c>
      <c r="D10797" t="s">
        <v>4526</v>
      </c>
      <c r="E10797" t="s">
        <v>59</v>
      </c>
      <c r="F10797" t="b">
        <v>0</v>
      </c>
      <c r="G10797" t="s">
        <v>68</v>
      </c>
      <c r="H10797" s="1">
        <v>46136.584502314807</v>
      </c>
      <c r="I10797" t="b">
        <v>0</v>
      </c>
      <c r="J10797" t="b">
        <v>0</v>
      </c>
      <c r="K10797" t="s">
        <v>41</v>
      </c>
      <c r="L10797" t="s">
        <v>60</v>
      </c>
      <c r="M10797">
        <v>85000</v>
      </c>
      <c r="N10797"/>
      <c r="O10797" t="s">
        <v>6114</v>
      </c>
      <c r="P10797" t="s">
        <v>1314</v>
      </c>
    </row>
    <row r="10798" spans="1:16" x14ac:dyDescent="0.25">
      <c r="A10798" t="s">
        <v>2</v>
      </c>
      <c r="B10798" t="s">
        <v>16243</v>
      </c>
      <c r="C10798" t="s">
        <v>79</v>
      </c>
      <c r="D10798" t="s">
        <v>4346</v>
      </c>
      <c r="E10798" t="s">
        <v>59</v>
      </c>
      <c r="F10798" t="b">
        <v>0</v>
      </c>
      <c r="G10798" t="s">
        <v>77</v>
      </c>
      <c r="H10798" s="1">
        <v>46136.585578703707</v>
      </c>
      <c r="I10798" t="b">
        <v>0</v>
      </c>
      <c r="J10798" t="b">
        <v>1</v>
      </c>
      <c r="K10798" t="s">
        <v>41</v>
      </c>
      <c r="L10798" t="s">
        <v>60</v>
      </c>
      <c r="M10798">
        <v>168000</v>
      </c>
      <c r="N10798"/>
      <c r="O10798" t="s">
        <v>1990</v>
      </c>
      <c r="P10798" t="s">
        <v>3293</v>
      </c>
    </row>
    <row r="10799" spans="1:16" x14ac:dyDescent="0.25">
      <c r="A10799" t="s">
        <v>1</v>
      </c>
      <c r="B10799" t="s">
        <v>20674</v>
      </c>
      <c r="C10799" t="s">
        <v>76</v>
      </c>
      <c r="D10799" t="s">
        <v>4622</v>
      </c>
      <c r="E10799" t="s">
        <v>59</v>
      </c>
      <c r="F10799" t="b">
        <v>1</v>
      </c>
      <c r="G10799" t="s">
        <v>13</v>
      </c>
      <c r="H10799" s="1">
        <v>46136.587025462963</v>
      </c>
      <c r="I10799" t="b">
        <v>0</v>
      </c>
      <c r="J10799" t="b">
        <v>0</v>
      </c>
      <c r="K10799" t="s">
        <v>13</v>
      </c>
      <c r="L10799" t="s">
        <v>60</v>
      </c>
      <c r="M10799">
        <v>235000</v>
      </c>
      <c r="N10799"/>
      <c r="O10799" t="s">
        <v>3262</v>
      </c>
      <c r="P10799" t="s">
        <v>20675</v>
      </c>
    </row>
    <row r="10800" spans="1:16" x14ac:dyDescent="0.25">
      <c r="A10800" t="s">
        <v>3</v>
      </c>
      <c r="B10800" t="s">
        <v>20676</v>
      </c>
      <c r="C10800" t="s">
        <v>453</v>
      </c>
      <c r="D10800" t="s">
        <v>509</v>
      </c>
      <c r="E10800" t="s">
        <v>59</v>
      </c>
      <c r="F10800" t="b">
        <v>0</v>
      </c>
      <c r="G10800" t="s">
        <v>68</v>
      </c>
      <c r="H10800" s="1">
        <v>46136.626168981478</v>
      </c>
      <c r="I10800" t="b">
        <v>0</v>
      </c>
      <c r="J10800" t="b">
        <v>0</v>
      </c>
      <c r="K10800" t="s">
        <v>41</v>
      </c>
      <c r="L10800" t="s">
        <v>60</v>
      </c>
      <c r="M10800">
        <v>115000</v>
      </c>
      <c r="N10800"/>
      <c r="O10800" t="s">
        <v>20677</v>
      </c>
      <c r="P10800" t="s">
        <v>146</v>
      </c>
    </row>
    <row r="10801" spans="1:16" x14ac:dyDescent="0.25">
      <c r="A10801" t="s">
        <v>6</v>
      </c>
      <c r="B10801" t="s">
        <v>20678</v>
      </c>
      <c r="C10801" t="s">
        <v>1134</v>
      </c>
      <c r="D10801" t="s">
        <v>4346</v>
      </c>
      <c r="E10801" t="s">
        <v>59</v>
      </c>
      <c r="F10801" t="b">
        <v>0</v>
      </c>
      <c r="G10801" t="s">
        <v>65</v>
      </c>
      <c r="H10801" s="1">
        <v>46136.627268518518</v>
      </c>
      <c r="I10801" t="b">
        <v>0</v>
      </c>
      <c r="J10801" t="b">
        <v>0</v>
      </c>
      <c r="K10801" t="s">
        <v>41</v>
      </c>
      <c r="L10801" t="s">
        <v>74</v>
      </c>
      <c r="M10801"/>
      <c r="N10801">
        <v>72.5</v>
      </c>
      <c r="O10801" t="s">
        <v>1382</v>
      </c>
      <c r="P10801" t="s">
        <v>20679</v>
      </c>
    </row>
    <row r="10802" spans="1:16" x14ac:dyDescent="0.25">
      <c r="A10802" t="s">
        <v>8</v>
      </c>
      <c r="B10802" t="s">
        <v>20680</v>
      </c>
      <c r="C10802" t="s">
        <v>112</v>
      </c>
      <c r="D10802" t="s">
        <v>4526</v>
      </c>
      <c r="E10802" t="s">
        <v>88</v>
      </c>
      <c r="F10802" t="b">
        <v>0</v>
      </c>
      <c r="G10802" t="s">
        <v>65</v>
      </c>
      <c r="H10802" s="1">
        <v>46136.627280092587</v>
      </c>
      <c r="I10802" t="b">
        <v>0</v>
      </c>
      <c r="J10802" t="b">
        <v>0</v>
      </c>
      <c r="K10802" t="s">
        <v>41</v>
      </c>
      <c r="L10802" t="s">
        <v>74</v>
      </c>
      <c r="M10802"/>
      <c r="N10802">
        <v>72.5</v>
      </c>
      <c r="O10802" t="s">
        <v>1965</v>
      </c>
      <c r="P10802" t="s">
        <v>20681</v>
      </c>
    </row>
    <row r="10803" spans="1:16" x14ac:dyDescent="0.25">
      <c r="A10803" t="s">
        <v>8</v>
      </c>
      <c r="B10803" t="s">
        <v>20682</v>
      </c>
      <c r="C10803" t="s">
        <v>147</v>
      </c>
      <c r="D10803" t="s">
        <v>2360</v>
      </c>
      <c r="E10803" t="s">
        <v>59</v>
      </c>
      <c r="F10803" t="b">
        <v>0</v>
      </c>
      <c r="G10803" t="s">
        <v>73</v>
      </c>
      <c r="H10803" s="1">
        <v>46136.628437500003</v>
      </c>
      <c r="I10803" t="b">
        <v>0</v>
      </c>
      <c r="J10803" t="b">
        <v>1</v>
      </c>
      <c r="K10803" t="s">
        <v>41</v>
      </c>
      <c r="L10803" t="s">
        <v>60</v>
      </c>
      <c r="M10803">
        <v>274554</v>
      </c>
      <c r="N10803"/>
      <c r="O10803" t="s">
        <v>20683</v>
      </c>
      <c r="P10803" t="s">
        <v>20684</v>
      </c>
    </row>
    <row r="10804" spans="1:16" x14ac:dyDescent="0.25">
      <c r="A10804" t="s">
        <v>5</v>
      </c>
      <c r="B10804" t="s">
        <v>20685</v>
      </c>
      <c r="C10804" t="s">
        <v>76</v>
      </c>
      <c r="D10804" t="s">
        <v>4526</v>
      </c>
      <c r="E10804" t="s">
        <v>59</v>
      </c>
      <c r="F10804" t="b">
        <v>1</v>
      </c>
      <c r="G10804" t="s">
        <v>19</v>
      </c>
      <c r="H10804" s="1">
        <v>46136.629016203697</v>
      </c>
      <c r="I10804" t="b">
        <v>1</v>
      </c>
      <c r="J10804" t="b">
        <v>0</v>
      </c>
      <c r="K10804" t="s">
        <v>19</v>
      </c>
      <c r="L10804" t="s">
        <v>60</v>
      </c>
      <c r="M10804">
        <v>1500000</v>
      </c>
      <c r="N10804"/>
      <c r="O10804" t="s">
        <v>20686</v>
      </c>
      <c r="P10804" t="s">
        <v>20687</v>
      </c>
    </row>
    <row r="10805" spans="1:16" x14ac:dyDescent="0.25">
      <c r="A10805" t="s">
        <v>1</v>
      </c>
      <c r="B10805" t="s">
        <v>20688</v>
      </c>
      <c r="C10805" t="s">
        <v>5026</v>
      </c>
      <c r="D10805" t="s">
        <v>4526</v>
      </c>
      <c r="E10805" t="s">
        <v>59</v>
      </c>
      <c r="F10805" t="b">
        <v>0</v>
      </c>
      <c r="G10805" t="s">
        <v>40</v>
      </c>
      <c r="H10805" s="1">
        <v>46136.629699074067</v>
      </c>
      <c r="I10805" t="b">
        <v>0</v>
      </c>
      <c r="J10805" t="b">
        <v>0</v>
      </c>
      <c r="K10805" t="s">
        <v>40</v>
      </c>
      <c r="L10805" t="s">
        <v>60</v>
      </c>
      <c r="M10805">
        <v>29300</v>
      </c>
      <c r="N10805"/>
      <c r="O10805" t="s">
        <v>20689</v>
      </c>
      <c r="P10805" t="s">
        <v>20690</v>
      </c>
    </row>
    <row r="10806" spans="1:16" x14ac:dyDescent="0.25">
      <c r="A10806" t="s">
        <v>0</v>
      </c>
      <c r="B10806" t="s">
        <v>268</v>
      </c>
      <c r="C10806" t="s">
        <v>148</v>
      </c>
      <c r="D10806" t="s">
        <v>4526</v>
      </c>
      <c r="E10806" t="s">
        <v>88</v>
      </c>
      <c r="F10806" t="b">
        <v>0</v>
      </c>
      <c r="G10806" t="s">
        <v>89</v>
      </c>
      <c r="H10806" s="1">
        <v>46136.667812500003</v>
      </c>
      <c r="I10806" t="b">
        <v>0</v>
      </c>
      <c r="J10806" t="b">
        <v>0</v>
      </c>
      <c r="K10806" t="s">
        <v>41</v>
      </c>
      <c r="L10806" t="s">
        <v>74</v>
      </c>
      <c r="M10806"/>
      <c r="N10806">
        <v>35.659999999999997</v>
      </c>
      <c r="O10806" t="s">
        <v>3884</v>
      </c>
      <c r="P10806" t="s">
        <v>20691</v>
      </c>
    </row>
    <row r="10807" spans="1:16" x14ac:dyDescent="0.25">
      <c r="A10807" t="s">
        <v>0</v>
      </c>
      <c r="B10807" t="s">
        <v>20692</v>
      </c>
      <c r="C10807" t="s">
        <v>148</v>
      </c>
      <c r="D10807" t="s">
        <v>4526</v>
      </c>
      <c r="E10807" t="s">
        <v>88</v>
      </c>
      <c r="F10807" t="b">
        <v>0</v>
      </c>
      <c r="G10807" t="s">
        <v>89</v>
      </c>
      <c r="H10807" s="1">
        <v>46136.667812500003</v>
      </c>
      <c r="I10807" t="b">
        <v>0</v>
      </c>
      <c r="J10807" t="b">
        <v>0</v>
      </c>
      <c r="K10807" t="s">
        <v>41</v>
      </c>
      <c r="L10807" t="s">
        <v>74</v>
      </c>
      <c r="M10807"/>
      <c r="N10807">
        <v>33</v>
      </c>
      <c r="O10807" t="s">
        <v>3546</v>
      </c>
      <c r="P10807" t="s">
        <v>20693</v>
      </c>
    </row>
    <row r="10808" spans="1:16" x14ac:dyDescent="0.25">
      <c r="A10808" t="s">
        <v>6</v>
      </c>
      <c r="B10808" t="s">
        <v>20694</v>
      </c>
      <c r="C10808" t="s">
        <v>41</v>
      </c>
      <c r="D10808" t="s">
        <v>4526</v>
      </c>
      <c r="E10808" t="s">
        <v>59</v>
      </c>
      <c r="F10808" t="b">
        <v>0</v>
      </c>
      <c r="G10808" t="s">
        <v>41</v>
      </c>
      <c r="H10808" s="1">
        <v>46136.668854166674</v>
      </c>
      <c r="I10808" t="b">
        <v>1</v>
      </c>
      <c r="J10808" t="b">
        <v>1</v>
      </c>
      <c r="K10808" t="s">
        <v>41</v>
      </c>
      <c r="L10808" t="s">
        <v>60</v>
      </c>
      <c r="M10808">
        <v>220000</v>
      </c>
      <c r="N10808"/>
      <c r="O10808" t="s">
        <v>20695</v>
      </c>
      <c r="P10808" t="s">
        <v>3392</v>
      </c>
    </row>
    <row r="10809" spans="1:16" x14ac:dyDescent="0.25">
      <c r="A10809" t="s">
        <v>2</v>
      </c>
      <c r="B10809" t="s">
        <v>20696</v>
      </c>
      <c r="C10809" t="s">
        <v>5026</v>
      </c>
      <c r="D10809" t="s">
        <v>4346</v>
      </c>
      <c r="E10809" t="s">
        <v>232</v>
      </c>
      <c r="F10809" t="b">
        <v>0</v>
      </c>
      <c r="G10809" t="s">
        <v>40</v>
      </c>
      <c r="H10809" s="1">
        <v>46136.669907407413</v>
      </c>
      <c r="I10809" t="b">
        <v>0</v>
      </c>
      <c r="J10809" t="b">
        <v>0</v>
      </c>
      <c r="K10809" t="s">
        <v>40</v>
      </c>
      <c r="L10809" t="s">
        <v>60</v>
      </c>
      <c r="M10809">
        <v>39500</v>
      </c>
      <c r="N10809"/>
      <c r="O10809" t="s">
        <v>20697</v>
      </c>
      <c r="P10809" t="s">
        <v>20698</v>
      </c>
    </row>
    <row r="10810" spans="1:16" x14ac:dyDescent="0.25">
      <c r="A10810" t="s">
        <v>0</v>
      </c>
      <c r="B10810" t="s">
        <v>20699</v>
      </c>
      <c r="C10810" t="s">
        <v>40</v>
      </c>
      <c r="D10810" t="s">
        <v>4526</v>
      </c>
      <c r="E10810" t="s">
        <v>59</v>
      </c>
      <c r="F10810" t="b">
        <v>0</v>
      </c>
      <c r="G10810" t="s">
        <v>40</v>
      </c>
      <c r="H10810" s="1">
        <v>46136.669907407413</v>
      </c>
      <c r="I10810" t="b">
        <v>0</v>
      </c>
      <c r="J10810" t="b">
        <v>0</v>
      </c>
      <c r="K10810" t="s">
        <v>40</v>
      </c>
      <c r="L10810" t="s">
        <v>60</v>
      </c>
      <c r="M10810">
        <v>42416.5</v>
      </c>
      <c r="N10810"/>
      <c r="O10810" t="s">
        <v>11028</v>
      </c>
    </row>
    <row r="10811" spans="1:16" x14ac:dyDescent="0.25">
      <c r="A10811" t="s">
        <v>5</v>
      </c>
      <c r="B10811" t="s">
        <v>20700</v>
      </c>
      <c r="C10811" t="s">
        <v>335</v>
      </c>
      <c r="D10811" t="s">
        <v>4526</v>
      </c>
      <c r="E10811" t="s">
        <v>88</v>
      </c>
      <c r="F10811" t="b">
        <v>0</v>
      </c>
      <c r="G10811" t="s">
        <v>77</v>
      </c>
      <c r="H10811" s="1">
        <v>46136.670127314806</v>
      </c>
      <c r="I10811" t="b">
        <v>0</v>
      </c>
      <c r="J10811" t="b">
        <v>1</v>
      </c>
      <c r="K10811" t="s">
        <v>41</v>
      </c>
      <c r="L10811" t="s">
        <v>74</v>
      </c>
      <c r="M10811"/>
      <c r="N10811">
        <v>62</v>
      </c>
      <c r="O10811" t="s">
        <v>403</v>
      </c>
      <c r="P10811" t="s">
        <v>20701</v>
      </c>
    </row>
    <row r="10812" spans="1:16" x14ac:dyDescent="0.25">
      <c r="A10812" t="s">
        <v>2</v>
      </c>
      <c r="B10812" t="s">
        <v>20702</v>
      </c>
      <c r="C10812" t="s">
        <v>40</v>
      </c>
      <c r="D10812" t="s">
        <v>4526</v>
      </c>
      <c r="E10812" t="s">
        <v>59</v>
      </c>
      <c r="F10812" t="b">
        <v>0</v>
      </c>
      <c r="G10812" t="s">
        <v>40</v>
      </c>
      <c r="H10812" s="1">
        <v>46136.671388888892</v>
      </c>
      <c r="I10812" t="b">
        <v>0</v>
      </c>
      <c r="J10812" t="b">
        <v>0</v>
      </c>
      <c r="K10812" t="s">
        <v>40</v>
      </c>
      <c r="L10812" t="s">
        <v>60</v>
      </c>
      <c r="M10812">
        <v>65000</v>
      </c>
      <c r="N10812"/>
      <c r="O10812" t="s">
        <v>14748</v>
      </c>
      <c r="P10812" t="s">
        <v>20703</v>
      </c>
    </row>
    <row r="10813" spans="1:16" x14ac:dyDescent="0.25">
      <c r="A10813" t="s">
        <v>7</v>
      </c>
      <c r="B10813" t="s">
        <v>20704</v>
      </c>
      <c r="C10813" t="s">
        <v>598</v>
      </c>
      <c r="D10813" t="s">
        <v>4526</v>
      </c>
      <c r="E10813" t="s">
        <v>59</v>
      </c>
      <c r="F10813" t="b">
        <v>0</v>
      </c>
      <c r="G10813" t="s">
        <v>65</v>
      </c>
      <c r="H10813" s="1">
        <v>46136.709479166668</v>
      </c>
      <c r="I10813" t="b">
        <v>1</v>
      </c>
      <c r="J10813" t="b">
        <v>0</v>
      </c>
      <c r="K10813" t="s">
        <v>41</v>
      </c>
      <c r="L10813" t="s">
        <v>74</v>
      </c>
      <c r="M10813"/>
      <c r="N10813">
        <v>70</v>
      </c>
      <c r="O10813" t="s">
        <v>1069</v>
      </c>
      <c r="P10813" t="s">
        <v>3903</v>
      </c>
    </row>
    <row r="10814" spans="1:16" x14ac:dyDescent="0.25">
      <c r="A10814" t="s">
        <v>0</v>
      </c>
      <c r="B10814" t="s">
        <v>20705</v>
      </c>
      <c r="C10814" t="s">
        <v>489</v>
      </c>
      <c r="D10814" t="s">
        <v>20706</v>
      </c>
      <c r="E10814" t="s">
        <v>59</v>
      </c>
      <c r="F10814" t="b">
        <v>0</v>
      </c>
      <c r="G10814" t="s">
        <v>77</v>
      </c>
      <c r="H10814" s="1">
        <v>46136.709490740737</v>
      </c>
      <c r="I10814" t="b">
        <v>0</v>
      </c>
      <c r="J10814" t="b">
        <v>0</v>
      </c>
      <c r="K10814" t="s">
        <v>41</v>
      </c>
      <c r="L10814" t="s">
        <v>60</v>
      </c>
      <c r="M10814">
        <v>86550</v>
      </c>
      <c r="N10814"/>
      <c r="O10814" t="s">
        <v>20707</v>
      </c>
    </row>
    <row r="10815" spans="1:16" x14ac:dyDescent="0.25">
      <c r="A10815" t="s">
        <v>7</v>
      </c>
      <c r="B10815" t="s">
        <v>20708</v>
      </c>
      <c r="C10815" t="s">
        <v>489</v>
      </c>
      <c r="D10815" t="s">
        <v>20706</v>
      </c>
      <c r="E10815" t="s">
        <v>59</v>
      </c>
      <c r="F10815" t="b">
        <v>0</v>
      </c>
      <c r="G10815" t="s">
        <v>77</v>
      </c>
      <c r="H10815" s="1">
        <v>46136.709502314807</v>
      </c>
      <c r="I10815" t="b">
        <v>0</v>
      </c>
      <c r="J10815" t="b">
        <v>0</v>
      </c>
      <c r="K10815" t="s">
        <v>41</v>
      </c>
      <c r="L10815" t="s">
        <v>60</v>
      </c>
      <c r="M10815">
        <v>104900</v>
      </c>
      <c r="N10815"/>
      <c r="O10815" t="s">
        <v>20707</v>
      </c>
    </row>
    <row r="10816" spans="1:16" x14ac:dyDescent="0.25">
      <c r="A10816" t="s">
        <v>2</v>
      </c>
      <c r="B10816" t="s">
        <v>123</v>
      </c>
      <c r="C10816" t="s">
        <v>598</v>
      </c>
      <c r="D10816" t="s">
        <v>4526</v>
      </c>
      <c r="E10816" t="s">
        <v>88</v>
      </c>
      <c r="F10816" t="b">
        <v>0</v>
      </c>
      <c r="G10816" t="s">
        <v>65</v>
      </c>
      <c r="H10816" s="1">
        <v>46136.710601851853</v>
      </c>
      <c r="I10816" t="b">
        <v>0</v>
      </c>
      <c r="J10816" t="b">
        <v>0</v>
      </c>
      <c r="K10816" t="s">
        <v>41</v>
      </c>
      <c r="L10816" t="s">
        <v>74</v>
      </c>
      <c r="M10816"/>
      <c r="N10816">
        <v>45</v>
      </c>
      <c r="O10816" t="s">
        <v>20709</v>
      </c>
      <c r="P10816" t="s">
        <v>579</v>
      </c>
    </row>
    <row r="10817" spans="1:16" x14ac:dyDescent="0.25">
      <c r="A10817" t="s">
        <v>8</v>
      </c>
      <c r="B10817" t="s">
        <v>20710</v>
      </c>
      <c r="C10817" t="s">
        <v>112</v>
      </c>
      <c r="D10817" t="s">
        <v>4526</v>
      </c>
      <c r="E10817" t="s">
        <v>59</v>
      </c>
      <c r="F10817" t="b">
        <v>0</v>
      </c>
      <c r="G10817" t="s">
        <v>65</v>
      </c>
      <c r="H10817" s="1">
        <v>46136.710601851853</v>
      </c>
      <c r="I10817" t="b">
        <v>0</v>
      </c>
      <c r="J10817" t="b">
        <v>0</v>
      </c>
      <c r="K10817" t="s">
        <v>41</v>
      </c>
      <c r="L10817" t="s">
        <v>60</v>
      </c>
      <c r="M10817">
        <v>187500</v>
      </c>
      <c r="N10817"/>
      <c r="O10817" t="s">
        <v>1965</v>
      </c>
      <c r="P10817" t="s">
        <v>1756</v>
      </c>
    </row>
    <row r="10818" spans="1:16" x14ac:dyDescent="0.25">
      <c r="A10818" t="s">
        <v>1</v>
      </c>
      <c r="B10818" t="s">
        <v>2826</v>
      </c>
      <c r="C10818" t="s">
        <v>237</v>
      </c>
      <c r="D10818" t="s">
        <v>4526</v>
      </c>
      <c r="E10818" t="s">
        <v>59</v>
      </c>
      <c r="F10818" t="b">
        <v>0</v>
      </c>
      <c r="G10818" t="s">
        <v>89</v>
      </c>
      <c r="H10818" s="1">
        <v>46136.711655092593</v>
      </c>
      <c r="I10818" t="b">
        <v>0</v>
      </c>
      <c r="J10818" t="b">
        <v>1</v>
      </c>
      <c r="K10818" t="s">
        <v>41</v>
      </c>
      <c r="L10818" t="s">
        <v>60</v>
      </c>
      <c r="M10818">
        <v>130000</v>
      </c>
      <c r="N10818"/>
      <c r="O10818" t="s">
        <v>2158</v>
      </c>
    </row>
    <row r="10819" spans="1:16" x14ac:dyDescent="0.25">
      <c r="A10819" t="s">
        <v>1</v>
      </c>
      <c r="B10819" t="s">
        <v>20711</v>
      </c>
      <c r="C10819" t="s">
        <v>237</v>
      </c>
      <c r="D10819" t="s">
        <v>4346</v>
      </c>
      <c r="E10819" t="s">
        <v>59</v>
      </c>
      <c r="F10819" t="b">
        <v>0</v>
      </c>
      <c r="G10819" t="s">
        <v>77</v>
      </c>
      <c r="H10819" s="1">
        <v>46136.711736111109</v>
      </c>
      <c r="I10819" t="b">
        <v>0</v>
      </c>
      <c r="J10819" t="b">
        <v>0</v>
      </c>
      <c r="K10819" t="s">
        <v>41</v>
      </c>
      <c r="L10819" t="s">
        <v>60</v>
      </c>
      <c r="M10819">
        <v>155000</v>
      </c>
      <c r="N10819"/>
      <c r="O10819" t="s">
        <v>20712</v>
      </c>
      <c r="P10819" t="s">
        <v>20713</v>
      </c>
    </row>
    <row r="10820" spans="1:16" x14ac:dyDescent="0.25">
      <c r="A10820" t="s">
        <v>1</v>
      </c>
      <c r="B10820" t="s">
        <v>18683</v>
      </c>
      <c r="C10820" t="s">
        <v>76</v>
      </c>
      <c r="D10820" t="s">
        <v>4346</v>
      </c>
      <c r="E10820" t="s">
        <v>88</v>
      </c>
      <c r="F10820" t="b">
        <v>1</v>
      </c>
      <c r="G10820" t="s">
        <v>13</v>
      </c>
      <c r="H10820" s="1">
        <v>46136.712025462963</v>
      </c>
      <c r="I10820" t="b">
        <v>1</v>
      </c>
      <c r="J10820" t="b">
        <v>0</v>
      </c>
      <c r="K10820" t="s">
        <v>13</v>
      </c>
      <c r="L10820" t="s">
        <v>74</v>
      </c>
      <c r="M10820"/>
      <c r="N10820">
        <v>59.5</v>
      </c>
      <c r="O10820" t="s">
        <v>2274</v>
      </c>
      <c r="P10820" t="s">
        <v>875</v>
      </c>
    </row>
    <row r="10821" spans="1:16" x14ac:dyDescent="0.25">
      <c r="A10821" t="s">
        <v>0</v>
      </c>
      <c r="B10821" t="s">
        <v>228</v>
      </c>
      <c r="C10821" t="s">
        <v>1281</v>
      </c>
      <c r="D10821" t="s">
        <v>4526</v>
      </c>
      <c r="E10821" t="s">
        <v>59</v>
      </c>
      <c r="F10821" t="b">
        <v>0</v>
      </c>
      <c r="G10821" t="s">
        <v>89</v>
      </c>
      <c r="H10821" s="1">
        <v>46136.751145833332</v>
      </c>
      <c r="I10821" t="b">
        <v>0</v>
      </c>
      <c r="J10821" t="b">
        <v>0</v>
      </c>
      <c r="K10821" t="s">
        <v>41</v>
      </c>
      <c r="L10821" t="s">
        <v>60</v>
      </c>
      <c r="M10821">
        <v>68500</v>
      </c>
      <c r="N10821"/>
      <c r="O10821" t="s">
        <v>2189</v>
      </c>
      <c r="P10821" t="s">
        <v>673</v>
      </c>
    </row>
    <row r="10822" spans="1:16" x14ac:dyDescent="0.25">
      <c r="A10822" t="s">
        <v>7</v>
      </c>
      <c r="B10822" t="s">
        <v>20714</v>
      </c>
      <c r="C10822" t="s">
        <v>162</v>
      </c>
      <c r="D10822" t="s">
        <v>4346</v>
      </c>
      <c r="E10822" t="s">
        <v>59</v>
      </c>
      <c r="F10822" t="b">
        <v>0</v>
      </c>
      <c r="G10822" t="s">
        <v>73</v>
      </c>
      <c r="H10822" s="1">
        <v>46136.751145833332</v>
      </c>
      <c r="I10822" t="b">
        <v>1</v>
      </c>
      <c r="J10822" t="b">
        <v>0</v>
      </c>
      <c r="K10822" t="s">
        <v>41</v>
      </c>
      <c r="L10822" t="s">
        <v>60</v>
      </c>
      <c r="M10822">
        <v>143000</v>
      </c>
      <c r="N10822"/>
      <c r="O10822" t="s">
        <v>1562</v>
      </c>
      <c r="P10822" t="s">
        <v>20715</v>
      </c>
    </row>
    <row r="10823" spans="1:16" x14ac:dyDescent="0.25">
      <c r="A10823" t="s">
        <v>0</v>
      </c>
      <c r="B10823" t="s">
        <v>1006</v>
      </c>
      <c r="C10823" t="s">
        <v>20716</v>
      </c>
      <c r="D10823" t="s">
        <v>4346</v>
      </c>
      <c r="E10823" t="s">
        <v>59</v>
      </c>
      <c r="F10823" t="b">
        <v>0</v>
      </c>
      <c r="G10823" t="s">
        <v>77</v>
      </c>
      <c r="H10823" s="1">
        <v>46136.751145833332</v>
      </c>
      <c r="I10823" t="b">
        <v>1</v>
      </c>
      <c r="J10823" t="b">
        <v>1</v>
      </c>
      <c r="K10823" t="s">
        <v>41</v>
      </c>
      <c r="L10823" t="s">
        <v>74</v>
      </c>
      <c r="M10823"/>
      <c r="N10823">
        <v>40.865000000000002</v>
      </c>
      <c r="O10823" t="s">
        <v>20717</v>
      </c>
    </row>
    <row r="10824" spans="1:16" x14ac:dyDescent="0.25">
      <c r="A10824" t="s">
        <v>0</v>
      </c>
      <c r="B10824" t="s">
        <v>20718</v>
      </c>
      <c r="C10824" t="s">
        <v>20719</v>
      </c>
      <c r="D10824" t="s">
        <v>2360</v>
      </c>
      <c r="E10824" t="s">
        <v>59</v>
      </c>
      <c r="F10824" t="b">
        <v>0</v>
      </c>
      <c r="G10824" t="s">
        <v>65</v>
      </c>
      <c r="H10824" s="1">
        <v>46136.751168981478</v>
      </c>
      <c r="I10824" t="b">
        <v>0</v>
      </c>
      <c r="J10824" t="b">
        <v>0</v>
      </c>
      <c r="K10824" t="s">
        <v>41</v>
      </c>
      <c r="L10824" t="s">
        <v>74</v>
      </c>
      <c r="M10824"/>
      <c r="N10824">
        <v>72.5</v>
      </c>
      <c r="O10824" t="s">
        <v>20720</v>
      </c>
      <c r="P10824" t="s">
        <v>1009</v>
      </c>
    </row>
    <row r="10825" spans="1:16" x14ac:dyDescent="0.25">
      <c r="A10825" t="s">
        <v>6</v>
      </c>
      <c r="B10825" t="s">
        <v>20721</v>
      </c>
      <c r="C10825" t="s">
        <v>19</v>
      </c>
      <c r="D10825" t="s">
        <v>4526</v>
      </c>
      <c r="E10825" t="s">
        <v>59</v>
      </c>
      <c r="F10825" t="b">
        <v>0</v>
      </c>
      <c r="G10825" t="s">
        <v>19</v>
      </c>
      <c r="H10825" s="1">
        <v>46136.752685185187</v>
      </c>
      <c r="I10825" t="b">
        <v>0</v>
      </c>
      <c r="J10825" t="b">
        <v>0</v>
      </c>
      <c r="K10825" t="s">
        <v>19</v>
      </c>
      <c r="L10825" t="s">
        <v>60</v>
      </c>
      <c r="M10825">
        <v>1850000</v>
      </c>
      <c r="N10825"/>
      <c r="O10825" t="s">
        <v>20722</v>
      </c>
      <c r="P10825" t="s">
        <v>20723</v>
      </c>
    </row>
    <row r="10826" spans="1:16" x14ac:dyDescent="0.25">
      <c r="A10826" t="s">
        <v>1</v>
      </c>
      <c r="B10826" t="s">
        <v>20724</v>
      </c>
      <c r="C10826" t="s">
        <v>1205</v>
      </c>
      <c r="D10826" t="s">
        <v>20164</v>
      </c>
      <c r="E10826" t="s">
        <v>59</v>
      </c>
      <c r="F10826" t="b">
        <v>0</v>
      </c>
      <c r="G10826" t="s">
        <v>77</v>
      </c>
      <c r="H10826" s="1">
        <v>46136.753368055557</v>
      </c>
      <c r="I10826" t="b">
        <v>0</v>
      </c>
      <c r="J10826" t="b">
        <v>0</v>
      </c>
      <c r="K10826" t="s">
        <v>41</v>
      </c>
      <c r="L10826" t="s">
        <v>60</v>
      </c>
      <c r="M10826">
        <v>112000</v>
      </c>
      <c r="N10826"/>
      <c r="O10826" t="s">
        <v>226</v>
      </c>
      <c r="P10826" t="s">
        <v>20725</v>
      </c>
    </row>
    <row r="10827" spans="1:16" x14ac:dyDescent="0.25">
      <c r="A10827" t="s">
        <v>0</v>
      </c>
      <c r="B10827" t="s">
        <v>0</v>
      </c>
      <c r="C10827" t="s">
        <v>1465</v>
      </c>
      <c r="D10827" t="s">
        <v>4346</v>
      </c>
      <c r="E10827" t="s">
        <v>59</v>
      </c>
      <c r="F10827" t="b">
        <v>0</v>
      </c>
      <c r="G10827" t="s">
        <v>77</v>
      </c>
      <c r="H10827" s="1">
        <v>46136.792812500003</v>
      </c>
      <c r="I10827" t="b">
        <v>1</v>
      </c>
      <c r="J10827" t="b">
        <v>1</v>
      </c>
      <c r="K10827" t="s">
        <v>41</v>
      </c>
      <c r="L10827" t="s">
        <v>60</v>
      </c>
      <c r="M10827">
        <v>102500</v>
      </c>
      <c r="N10827"/>
      <c r="O10827" t="s">
        <v>20726</v>
      </c>
      <c r="P10827" t="s">
        <v>14709</v>
      </c>
    </row>
    <row r="10828" spans="1:16" x14ac:dyDescent="0.25">
      <c r="A10828" t="s">
        <v>0</v>
      </c>
      <c r="B10828" t="s">
        <v>883</v>
      </c>
      <c r="C10828" t="s">
        <v>20727</v>
      </c>
      <c r="D10828" t="s">
        <v>2360</v>
      </c>
      <c r="F10828" t="b">
        <v>0</v>
      </c>
      <c r="G10828" t="s">
        <v>68</v>
      </c>
      <c r="H10828" s="1">
        <v>46136.792812500003</v>
      </c>
      <c r="I10828" t="b">
        <v>0</v>
      </c>
      <c r="J10828" t="b">
        <v>0</v>
      </c>
      <c r="K10828" t="s">
        <v>41</v>
      </c>
      <c r="L10828" t="s">
        <v>74</v>
      </c>
      <c r="M10828"/>
      <c r="N10828">
        <v>20</v>
      </c>
      <c r="O10828" t="s">
        <v>20728</v>
      </c>
    </row>
    <row r="10829" spans="1:16" x14ac:dyDescent="0.25">
      <c r="A10829" t="s">
        <v>1</v>
      </c>
      <c r="B10829" t="s">
        <v>20729</v>
      </c>
      <c r="C10829" t="s">
        <v>810</v>
      </c>
      <c r="D10829" t="s">
        <v>4526</v>
      </c>
      <c r="E10829" t="s">
        <v>59</v>
      </c>
      <c r="F10829" t="b">
        <v>0</v>
      </c>
      <c r="G10829" t="s">
        <v>77</v>
      </c>
      <c r="H10829" s="1">
        <v>46136.794976851852</v>
      </c>
      <c r="I10829" t="b">
        <v>0</v>
      </c>
      <c r="J10829" t="b">
        <v>1</v>
      </c>
      <c r="K10829" t="s">
        <v>41</v>
      </c>
      <c r="L10829" t="s">
        <v>60</v>
      </c>
      <c r="M10829">
        <v>167500</v>
      </c>
      <c r="N10829"/>
      <c r="O10829" t="s">
        <v>444</v>
      </c>
      <c r="P10829" t="s">
        <v>20730</v>
      </c>
    </row>
    <row r="10830" spans="1:16" x14ac:dyDescent="0.25">
      <c r="A10830" t="s">
        <v>1</v>
      </c>
      <c r="B10830" t="s">
        <v>20731</v>
      </c>
      <c r="C10830" t="s">
        <v>104</v>
      </c>
      <c r="D10830" t="s">
        <v>6263</v>
      </c>
      <c r="E10830" t="s">
        <v>59</v>
      </c>
      <c r="F10830" t="b">
        <v>0</v>
      </c>
      <c r="G10830" t="s">
        <v>89</v>
      </c>
      <c r="H10830" s="1">
        <v>46136.794999999998</v>
      </c>
      <c r="I10830" t="b">
        <v>0</v>
      </c>
      <c r="J10830" t="b">
        <v>1</v>
      </c>
      <c r="K10830" t="s">
        <v>41</v>
      </c>
      <c r="L10830" t="s">
        <v>60</v>
      </c>
      <c r="M10830">
        <v>155000</v>
      </c>
      <c r="N10830"/>
      <c r="O10830" t="s">
        <v>1019</v>
      </c>
      <c r="P10830" t="s">
        <v>20732</v>
      </c>
    </row>
    <row r="10831" spans="1:16" x14ac:dyDescent="0.25">
      <c r="A10831" t="s">
        <v>0</v>
      </c>
      <c r="B10831" t="s">
        <v>20733</v>
      </c>
      <c r="C10831" t="s">
        <v>150</v>
      </c>
      <c r="D10831" t="s">
        <v>4346</v>
      </c>
      <c r="E10831" t="s">
        <v>59</v>
      </c>
      <c r="F10831" t="b">
        <v>0</v>
      </c>
      <c r="G10831" t="s">
        <v>68</v>
      </c>
      <c r="H10831" s="1">
        <v>46136.834479166668</v>
      </c>
      <c r="I10831" t="b">
        <v>1</v>
      </c>
      <c r="J10831" t="b">
        <v>1</v>
      </c>
      <c r="K10831" t="s">
        <v>41</v>
      </c>
      <c r="L10831" t="s">
        <v>60</v>
      </c>
      <c r="M10831">
        <v>64500</v>
      </c>
      <c r="N10831"/>
      <c r="O10831" t="s">
        <v>11033</v>
      </c>
      <c r="P10831" t="s">
        <v>9816</v>
      </c>
    </row>
    <row r="10832" spans="1:16" x14ac:dyDescent="0.25">
      <c r="A10832" t="s">
        <v>7</v>
      </c>
      <c r="B10832" t="s">
        <v>3838</v>
      </c>
      <c r="C10832" t="s">
        <v>1333</v>
      </c>
      <c r="D10832" t="s">
        <v>2360</v>
      </c>
      <c r="E10832" t="s">
        <v>59</v>
      </c>
      <c r="F10832" t="b">
        <v>0</v>
      </c>
      <c r="G10832" t="s">
        <v>65</v>
      </c>
      <c r="H10832" s="1">
        <v>46136.834502314807</v>
      </c>
      <c r="I10832" t="b">
        <v>0</v>
      </c>
      <c r="J10832" t="b">
        <v>1</v>
      </c>
      <c r="K10832" t="s">
        <v>41</v>
      </c>
      <c r="L10832" t="s">
        <v>60</v>
      </c>
      <c r="M10832">
        <v>185346</v>
      </c>
      <c r="N10832"/>
      <c r="O10832" t="s">
        <v>20734</v>
      </c>
      <c r="P10832" t="s">
        <v>20735</v>
      </c>
    </row>
    <row r="10833" spans="1:16" x14ac:dyDescent="0.25">
      <c r="A10833" t="s">
        <v>0</v>
      </c>
      <c r="B10833" t="s">
        <v>1215</v>
      </c>
      <c r="C10833" t="s">
        <v>198</v>
      </c>
      <c r="D10833" t="s">
        <v>4346</v>
      </c>
      <c r="E10833" t="s">
        <v>59</v>
      </c>
      <c r="F10833" t="b">
        <v>0</v>
      </c>
      <c r="G10833" t="s">
        <v>41</v>
      </c>
      <c r="H10833" s="1">
        <v>46136.877164351848</v>
      </c>
      <c r="I10833" t="b">
        <v>0</v>
      </c>
      <c r="J10833" t="b">
        <v>1</v>
      </c>
      <c r="K10833" t="s">
        <v>41</v>
      </c>
      <c r="L10833" t="s">
        <v>60</v>
      </c>
      <c r="M10833">
        <v>116500</v>
      </c>
      <c r="N10833"/>
      <c r="O10833" t="s">
        <v>1292</v>
      </c>
      <c r="P10833" t="s">
        <v>20736</v>
      </c>
    </row>
    <row r="10834" spans="1:16" x14ac:dyDescent="0.25">
      <c r="A10834" t="s">
        <v>1</v>
      </c>
      <c r="B10834" t="s">
        <v>20737</v>
      </c>
      <c r="C10834" t="s">
        <v>346</v>
      </c>
      <c r="D10834" t="s">
        <v>4526</v>
      </c>
      <c r="E10834" t="s">
        <v>59</v>
      </c>
      <c r="F10834" t="b">
        <v>0</v>
      </c>
      <c r="G10834" t="s">
        <v>65</v>
      </c>
      <c r="H10834" s="1">
        <v>46136.878472222219</v>
      </c>
      <c r="I10834" t="b">
        <v>0</v>
      </c>
      <c r="J10834" t="b">
        <v>1</v>
      </c>
      <c r="K10834" t="s">
        <v>41</v>
      </c>
      <c r="L10834" t="s">
        <v>60</v>
      </c>
      <c r="M10834">
        <v>112500</v>
      </c>
      <c r="N10834"/>
      <c r="O10834" t="s">
        <v>7887</v>
      </c>
      <c r="P10834" t="s">
        <v>20738</v>
      </c>
    </row>
    <row r="10835" spans="1:16" x14ac:dyDescent="0.25">
      <c r="A10835" t="s">
        <v>1</v>
      </c>
      <c r="B10835" t="s">
        <v>20739</v>
      </c>
      <c r="C10835" t="s">
        <v>3510</v>
      </c>
      <c r="D10835" t="s">
        <v>4346</v>
      </c>
      <c r="E10835" t="s">
        <v>88</v>
      </c>
      <c r="F10835" t="b">
        <v>0</v>
      </c>
      <c r="G10835" t="s">
        <v>13</v>
      </c>
      <c r="H10835" s="1">
        <v>46136.878692129627</v>
      </c>
      <c r="I10835" t="b">
        <v>1</v>
      </c>
      <c r="J10835" t="b">
        <v>0</v>
      </c>
      <c r="K10835" t="s">
        <v>13</v>
      </c>
      <c r="L10835" t="s">
        <v>74</v>
      </c>
      <c r="M10835"/>
      <c r="N10835">
        <v>62.5</v>
      </c>
      <c r="O10835" t="s">
        <v>20740</v>
      </c>
      <c r="P10835" t="s">
        <v>15517</v>
      </c>
    </row>
    <row r="10836" spans="1:16" x14ac:dyDescent="0.25">
      <c r="A10836" t="s">
        <v>5</v>
      </c>
      <c r="B10836" t="s">
        <v>20741</v>
      </c>
      <c r="C10836" t="s">
        <v>500</v>
      </c>
      <c r="D10836" t="s">
        <v>4526</v>
      </c>
      <c r="E10836" t="s">
        <v>88</v>
      </c>
      <c r="F10836" t="b">
        <v>0</v>
      </c>
      <c r="G10836" t="s">
        <v>13</v>
      </c>
      <c r="H10836" s="1">
        <v>46136.878819444442</v>
      </c>
      <c r="I10836" t="b">
        <v>1</v>
      </c>
      <c r="J10836" t="b">
        <v>0</v>
      </c>
      <c r="K10836" t="s">
        <v>13</v>
      </c>
      <c r="L10836" t="s">
        <v>74</v>
      </c>
      <c r="M10836"/>
      <c r="N10836">
        <v>75</v>
      </c>
      <c r="O10836" t="s">
        <v>2730</v>
      </c>
      <c r="P10836" t="s">
        <v>20742</v>
      </c>
    </row>
    <row r="10837" spans="1:16" x14ac:dyDescent="0.25">
      <c r="A10837" t="s">
        <v>1</v>
      </c>
      <c r="B10837" t="s">
        <v>1</v>
      </c>
      <c r="C10837" t="s">
        <v>20743</v>
      </c>
      <c r="D10837" t="s">
        <v>7670</v>
      </c>
      <c r="E10837" t="s">
        <v>59</v>
      </c>
      <c r="F10837" t="b">
        <v>0</v>
      </c>
      <c r="G10837" t="s">
        <v>40</v>
      </c>
      <c r="H10837" s="1">
        <v>46136.879675925928</v>
      </c>
      <c r="I10837" t="b">
        <v>1</v>
      </c>
      <c r="J10837" t="b">
        <v>0</v>
      </c>
      <c r="K10837" t="s">
        <v>40</v>
      </c>
      <c r="L10837" t="s">
        <v>60</v>
      </c>
      <c r="M10837">
        <v>62000</v>
      </c>
      <c r="N10837"/>
      <c r="O10837" t="s">
        <v>20744</v>
      </c>
      <c r="P10837" t="s">
        <v>20745</v>
      </c>
    </row>
    <row r="10838" spans="1:16" x14ac:dyDescent="0.25">
      <c r="A10838" t="s">
        <v>0</v>
      </c>
      <c r="B10838" t="s">
        <v>20746</v>
      </c>
      <c r="C10838" t="s">
        <v>522</v>
      </c>
      <c r="D10838" t="s">
        <v>4526</v>
      </c>
      <c r="E10838" t="s">
        <v>59</v>
      </c>
      <c r="F10838" t="b">
        <v>0</v>
      </c>
      <c r="G10838" t="s">
        <v>77</v>
      </c>
      <c r="H10838" s="1">
        <v>46136.917812500003</v>
      </c>
      <c r="I10838" t="b">
        <v>0</v>
      </c>
      <c r="J10838" t="b">
        <v>1</v>
      </c>
      <c r="K10838" t="s">
        <v>41</v>
      </c>
      <c r="L10838" t="s">
        <v>60</v>
      </c>
      <c r="M10838">
        <v>81050</v>
      </c>
      <c r="N10838"/>
      <c r="O10838" t="s">
        <v>20747</v>
      </c>
      <c r="P10838" t="s">
        <v>3201</v>
      </c>
    </row>
    <row r="10839" spans="1:16" x14ac:dyDescent="0.25">
      <c r="A10839" t="s">
        <v>2</v>
      </c>
      <c r="B10839" t="s">
        <v>10950</v>
      </c>
      <c r="C10839" t="s">
        <v>382</v>
      </c>
      <c r="D10839" t="s">
        <v>4346</v>
      </c>
      <c r="E10839" t="s">
        <v>59</v>
      </c>
      <c r="F10839" t="b">
        <v>0</v>
      </c>
      <c r="G10839" t="s">
        <v>77</v>
      </c>
      <c r="H10839" s="1">
        <v>46136.918912037043</v>
      </c>
      <c r="I10839" t="b">
        <v>0</v>
      </c>
      <c r="J10839" t="b">
        <v>1</v>
      </c>
      <c r="K10839" t="s">
        <v>41</v>
      </c>
      <c r="L10839" t="s">
        <v>60</v>
      </c>
      <c r="M10839">
        <v>264000</v>
      </c>
      <c r="N10839"/>
      <c r="O10839" t="s">
        <v>1183</v>
      </c>
    </row>
    <row r="10840" spans="1:16" x14ac:dyDescent="0.25">
      <c r="A10840" t="s">
        <v>1</v>
      </c>
      <c r="B10840" t="s">
        <v>20748</v>
      </c>
      <c r="C10840" t="s">
        <v>1554</v>
      </c>
      <c r="D10840" t="s">
        <v>4346</v>
      </c>
      <c r="E10840" t="s">
        <v>59</v>
      </c>
      <c r="F10840" t="b">
        <v>0</v>
      </c>
      <c r="G10840" t="s">
        <v>77</v>
      </c>
      <c r="H10840" s="1">
        <v>46136.920011574082</v>
      </c>
      <c r="I10840" t="b">
        <v>0</v>
      </c>
      <c r="J10840" t="b">
        <v>1</v>
      </c>
      <c r="K10840" t="s">
        <v>41</v>
      </c>
      <c r="L10840" t="s">
        <v>60</v>
      </c>
      <c r="M10840">
        <v>155500</v>
      </c>
      <c r="N10840"/>
      <c r="O10840" t="s">
        <v>1183</v>
      </c>
      <c r="P10840" t="s">
        <v>3596</v>
      </c>
    </row>
    <row r="10841" spans="1:16" x14ac:dyDescent="0.25">
      <c r="A10841" t="s">
        <v>1</v>
      </c>
      <c r="B10841" t="s">
        <v>20749</v>
      </c>
      <c r="C10841" t="s">
        <v>389</v>
      </c>
      <c r="D10841" t="s">
        <v>4526</v>
      </c>
      <c r="E10841" t="s">
        <v>59</v>
      </c>
      <c r="F10841" t="b">
        <v>0</v>
      </c>
      <c r="G10841" t="s">
        <v>68</v>
      </c>
      <c r="H10841" s="1">
        <v>46136.920185185183</v>
      </c>
      <c r="I10841" t="b">
        <v>0</v>
      </c>
      <c r="J10841" t="b">
        <v>1</v>
      </c>
      <c r="K10841" t="s">
        <v>41</v>
      </c>
      <c r="L10841" t="s">
        <v>60</v>
      </c>
      <c r="M10841">
        <v>147500</v>
      </c>
      <c r="N10841"/>
      <c r="O10841" t="s">
        <v>105</v>
      </c>
      <c r="P10841" t="s">
        <v>897</v>
      </c>
    </row>
    <row r="10842" spans="1:16" x14ac:dyDescent="0.25">
      <c r="A10842" t="s">
        <v>3</v>
      </c>
      <c r="B10842" t="s">
        <v>20750</v>
      </c>
      <c r="C10842" t="s">
        <v>20751</v>
      </c>
      <c r="D10842" t="s">
        <v>2360</v>
      </c>
      <c r="E10842" t="s">
        <v>59</v>
      </c>
      <c r="F10842" t="b">
        <v>0</v>
      </c>
      <c r="G10842" t="s">
        <v>65</v>
      </c>
      <c r="H10842" s="1">
        <v>46136.959548611107</v>
      </c>
      <c r="I10842" t="b">
        <v>0</v>
      </c>
      <c r="J10842" t="b">
        <v>0</v>
      </c>
      <c r="K10842" t="s">
        <v>41</v>
      </c>
      <c r="L10842" t="s">
        <v>60</v>
      </c>
      <c r="M10842">
        <v>75000</v>
      </c>
      <c r="N10842"/>
      <c r="O10842" t="s">
        <v>20752</v>
      </c>
      <c r="P10842" t="s">
        <v>15886</v>
      </c>
    </row>
    <row r="10843" spans="1:16" x14ac:dyDescent="0.25">
      <c r="A10843" t="s">
        <v>7</v>
      </c>
      <c r="B10843" t="s">
        <v>20753</v>
      </c>
      <c r="C10843" t="s">
        <v>1122</v>
      </c>
      <c r="D10843" t="s">
        <v>4671</v>
      </c>
      <c r="E10843" t="s">
        <v>59</v>
      </c>
      <c r="F10843" t="b">
        <v>0</v>
      </c>
      <c r="G10843" t="s">
        <v>65</v>
      </c>
      <c r="H10843" s="1">
        <v>46137.001180555562</v>
      </c>
      <c r="I10843" t="b">
        <v>0</v>
      </c>
      <c r="J10843" t="b">
        <v>0</v>
      </c>
      <c r="K10843" t="s">
        <v>41</v>
      </c>
      <c r="L10843" t="s">
        <v>60</v>
      </c>
      <c r="M10843">
        <v>128500</v>
      </c>
      <c r="N10843"/>
      <c r="O10843" t="s">
        <v>20754</v>
      </c>
      <c r="P10843" t="s">
        <v>20755</v>
      </c>
    </row>
    <row r="10844" spans="1:16" x14ac:dyDescent="0.25">
      <c r="A10844" t="s">
        <v>2</v>
      </c>
      <c r="B10844" t="s">
        <v>20756</v>
      </c>
      <c r="C10844" t="s">
        <v>20757</v>
      </c>
      <c r="D10844" t="s">
        <v>4673</v>
      </c>
      <c r="E10844" t="s">
        <v>59</v>
      </c>
      <c r="F10844" t="b">
        <v>0</v>
      </c>
      <c r="G10844" t="s">
        <v>77</v>
      </c>
      <c r="H10844" s="1">
        <v>46137.002245370371</v>
      </c>
      <c r="I10844" t="b">
        <v>0</v>
      </c>
      <c r="J10844" t="b">
        <v>1</v>
      </c>
      <c r="K10844" t="s">
        <v>41</v>
      </c>
      <c r="L10844" t="s">
        <v>60</v>
      </c>
      <c r="M10844">
        <v>216000</v>
      </c>
      <c r="N10844"/>
      <c r="O10844" t="s">
        <v>265</v>
      </c>
      <c r="P10844" t="s">
        <v>20758</v>
      </c>
    </row>
    <row r="10845" spans="1:16" x14ac:dyDescent="0.25">
      <c r="A10845" t="s">
        <v>6</v>
      </c>
      <c r="B10845" t="s">
        <v>20759</v>
      </c>
      <c r="C10845" t="s">
        <v>86</v>
      </c>
      <c r="D10845" t="s">
        <v>17170</v>
      </c>
      <c r="E10845" t="s">
        <v>59</v>
      </c>
      <c r="F10845" t="b">
        <v>0</v>
      </c>
      <c r="G10845" t="s">
        <v>77</v>
      </c>
      <c r="H10845" s="1">
        <v>46137.002256944441</v>
      </c>
      <c r="I10845" t="b">
        <v>0</v>
      </c>
      <c r="J10845" t="b">
        <v>0</v>
      </c>
      <c r="K10845" t="s">
        <v>41</v>
      </c>
      <c r="L10845" t="s">
        <v>60</v>
      </c>
      <c r="M10845">
        <v>152460</v>
      </c>
      <c r="N10845"/>
      <c r="O10845" t="s">
        <v>17171</v>
      </c>
      <c r="P10845" t="s">
        <v>310</v>
      </c>
    </row>
    <row r="10846" spans="1:16" x14ac:dyDescent="0.25">
      <c r="A10846" t="s">
        <v>5</v>
      </c>
      <c r="B10846" t="s">
        <v>20760</v>
      </c>
      <c r="C10846" t="s">
        <v>202</v>
      </c>
      <c r="D10846" t="s">
        <v>3761</v>
      </c>
      <c r="E10846" t="s">
        <v>59</v>
      </c>
      <c r="F10846" t="b">
        <v>0</v>
      </c>
      <c r="G10846" t="s">
        <v>77</v>
      </c>
      <c r="H10846" s="1">
        <v>46137.003310185188</v>
      </c>
      <c r="I10846" t="b">
        <v>1</v>
      </c>
      <c r="J10846" t="b">
        <v>1</v>
      </c>
      <c r="K10846" t="s">
        <v>41</v>
      </c>
      <c r="L10846" t="s">
        <v>74</v>
      </c>
      <c r="M10846"/>
      <c r="N10846">
        <v>85</v>
      </c>
      <c r="O10846" t="s">
        <v>4472</v>
      </c>
      <c r="P10846" t="s">
        <v>666</v>
      </c>
    </row>
    <row r="10847" spans="1:16" x14ac:dyDescent="0.25">
      <c r="A10847" t="s">
        <v>1</v>
      </c>
      <c r="B10847" t="s">
        <v>20761</v>
      </c>
      <c r="C10847" t="s">
        <v>142</v>
      </c>
      <c r="D10847" t="s">
        <v>4526</v>
      </c>
      <c r="E10847" t="s">
        <v>59</v>
      </c>
      <c r="F10847" t="b">
        <v>0</v>
      </c>
      <c r="G10847" t="s">
        <v>73</v>
      </c>
      <c r="H10847" s="1">
        <v>46137.003541666672</v>
      </c>
      <c r="I10847" t="b">
        <v>0</v>
      </c>
      <c r="J10847" t="b">
        <v>1</v>
      </c>
      <c r="K10847" t="s">
        <v>41</v>
      </c>
      <c r="L10847" t="s">
        <v>60</v>
      </c>
      <c r="M10847">
        <v>102600</v>
      </c>
      <c r="N10847"/>
      <c r="O10847" t="s">
        <v>4214</v>
      </c>
      <c r="P10847" t="s">
        <v>2159</v>
      </c>
    </row>
    <row r="10848" spans="1:16" x14ac:dyDescent="0.25">
      <c r="A10848" t="s">
        <v>2</v>
      </c>
      <c r="B10848" t="s">
        <v>20762</v>
      </c>
      <c r="C10848" t="s">
        <v>81</v>
      </c>
      <c r="D10848" t="s">
        <v>4346</v>
      </c>
      <c r="E10848" t="s">
        <v>59</v>
      </c>
      <c r="F10848" t="b">
        <v>0</v>
      </c>
      <c r="G10848" t="s">
        <v>77</v>
      </c>
      <c r="H10848" s="1">
        <v>46137.085578703707</v>
      </c>
      <c r="I10848" t="b">
        <v>0</v>
      </c>
      <c r="J10848" t="b">
        <v>1</v>
      </c>
      <c r="K10848" t="s">
        <v>41</v>
      </c>
      <c r="L10848" t="s">
        <v>60</v>
      </c>
      <c r="M10848">
        <v>162000</v>
      </c>
      <c r="N10848"/>
      <c r="O10848" t="s">
        <v>20763</v>
      </c>
      <c r="P10848" t="s">
        <v>20764</v>
      </c>
    </row>
    <row r="10849" spans="1:16" x14ac:dyDescent="0.25">
      <c r="A10849" t="s">
        <v>2</v>
      </c>
      <c r="B10849" t="s">
        <v>20765</v>
      </c>
      <c r="C10849" t="s">
        <v>1502</v>
      </c>
      <c r="D10849" t="s">
        <v>17170</v>
      </c>
      <c r="E10849" t="s">
        <v>59</v>
      </c>
      <c r="F10849" t="b">
        <v>0</v>
      </c>
      <c r="G10849" t="s">
        <v>68</v>
      </c>
      <c r="H10849" s="1">
        <v>46137.210532407407</v>
      </c>
      <c r="I10849" t="b">
        <v>0</v>
      </c>
      <c r="J10849" t="b">
        <v>0</v>
      </c>
      <c r="K10849" t="s">
        <v>41</v>
      </c>
      <c r="L10849" t="s">
        <v>60</v>
      </c>
      <c r="M10849">
        <v>110137.5</v>
      </c>
      <c r="N10849"/>
      <c r="O10849" t="s">
        <v>17171</v>
      </c>
      <c r="P10849" t="s">
        <v>663</v>
      </c>
    </row>
    <row r="10850" spans="1:16" x14ac:dyDescent="0.25">
      <c r="A10850" t="s">
        <v>2</v>
      </c>
      <c r="B10850" t="s">
        <v>20766</v>
      </c>
      <c r="C10850" t="s">
        <v>71</v>
      </c>
      <c r="D10850" t="s">
        <v>17170</v>
      </c>
      <c r="E10850" t="s">
        <v>59</v>
      </c>
      <c r="F10850" t="b">
        <v>0</v>
      </c>
      <c r="G10850" t="s">
        <v>73</v>
      </c>
      <c r="H10850" s="1">
        <v>46137.210543981477</v>
      </c>
      <c r="I10850" t="b">
        <v>0</v>
      </c>
      <c r="J10850" t="b">
        <v>0</v>
      </c>
      <c r="K10850" t="s">
        <v>41</v>
      </c>
      <c r="L10850" t="s">
        <v>60</v>
      </c>
      <c r="M10850">
        <v>187220</v>
      </c>
      <c r="N10850"/>
      <c r="O10850" t="s">
        <v>17171</v>
      </c>
      <c r="P10850" t="s">
        <v>221</v>
      </c>
    </row>
    <row r="10851" spans="1:16" x14ac:dyDescent="0.25">
      <c r="A10851" t="s">
        <v>1</v>
      </c>
      <c r="B10851" t="s">
        <v>20767</v>
      </c>
      <c r="C10851" t="s">
        <v>1286</v>
      </c>
      <c r="D10851" t="s">
        <v>17170</v>
      </c>
      <c r="E10851" t="s">
        <v>59</v>
      </c>
      <c r="F10851" t="b">
        <v>0</v>
      </c>
      <c r="G10851" t="s">
        <v>68</v>
      </c>
      <c r="H10851" s="1">
        <v>46137.211597222216</v>
      </c>
      <c r="I10851" t="b">
        <v>0</v>
      </c>
      <c r="J10851" t="b">
        <v>0</v>
      </c>
      <c r="K10851" t="s">
        <v>41</v>
      </c>
      <c r="L10851" t="s">
        <v>60</v>
      </c>
      <c r="M10851">
        <v>104742</v>
      </c>
      <c r="N10851"/>
      <c r="O10851" t="s">
        <v>17171</v>
      </c>
      <c r="P10851" t="s">
        <v>17351</v>
      </c>
    </row>
    <row r="10852" spans="1:16" x14ac:dyDescent="0.25">
      <c r="A10852" t="s">
        <v>0</v>
      </c>
      <c r="B10852" t="s">
        <v>2863</v>
      </c>
      <c r="C10852" t="s">
        <v>4250</v>
      </c>
      <c r="D10852" t="s">
        <v>4587</v>
      </c>
      <c r="E10852" t="s">
        <v>59</v>
      </c>
      <c r="F10852" t="b">
        <v>0</v>
      </c>
      <c r="G10852" t="s">
        <v>73</v>
      </c>
      <c r="H10852" s="1">
        <v>46137.251192129632</v>
      </c>
      <c r="I10852" t="b">
        <v>0</v>
      </c>
      <c r="J10852" t="b">
        <v>1</v>
      </c>
      <c r="K10852" t="s">
        <v>41</v>
      </c>
      <c r="L10852" t="s">
        <v>60</v>
      </c>
      <c r="M10852">
        <v>107500</v>
      </c>
      <c r="N10852"/>
      <c r="O10852" t="s">
        <v>20768</v>
      </c>
      <c r="P10852" t="s">
        <v>1998</v>
      </c>
    </row>
    <row r="10853" spans="1:16" x14ac:dyDescent="0.25">
      <c r="A10853" t="s">
        <v>4</v>
      </c>
      <c r="B10853" t="s">
        <v>20769</v>
      </c>
      <c r="C10853" t="s">
        <v>605</v>
      </c>
      <c r="D10853" t="s">
        <v>2360</v>
      </c>
      <c r="E10853" t="s">
        <v>59</v>
      </c>
      <c r="F10853" t="b">
        <v>0</v>
      </c>
      <c r="G10853" t="s">
        <v>77</v>
      </c>
      <c r="H10853" s="1">
        <v>46137.251226851848</v>
      </c>
      <c r="I10853" t="b">
        <v>1</v>
      </c>
      <c r="J10853" t="b">
        <v>1</v>
      </c>
      <c r="K10853" t="s">
        <v>41</v>
      </c>
      <c r="L10853" t="s">
        <v>60</v>
      </c>
      <c r="M10853">
        <v>146750</v>
      </c>
      <c r="N10853"/>
      <c r="O10853" t="s">
        <v>1664</v>
      </c>
      <c r="P10853" t="s">
        <v>875</v>
      </c>
    </row>
    <row r="10854" spans="1:16" x14ac:dyDescent="0.25">
      <c r="A10854" t="s">
        <v>2</v>
      </c>
      <c r="B10854" t="s">
        <v>18823</v>
      </c>
      <c r="C10854" t="s">
        <v>86</v>
      </c>
      <c r="D10854" t="s">
        <v>17170</v>
      </c>
      <c r="E10854" t="s">
        <v>59</v>
      </c>
      <c r="F10854" t="b">
        <v>0</v>
      </c>
      <c r="G10854" t="s">
        <v>77</v>
      </c>
      <c r="H10854" s="1">
        <v>46137.252187500002</v>
      </c>
      <c r="I10854" t="b">
        <v>0</v>
      </c>
      <c r="J10854" t="b">
        <v>0</v>
      </c>
      <c r="K10854" t="s">
        <v>41</v>
      </c>
      <c r="L10854" t="s">
        <v>60</v>
      </c>
      <c r="M10854">
        <v>171820</v>
      </c>
      <c r="N10854"/>
      <c r="O10854" t="s">
        <v>17171</v>
      </c>
      <c r="P10854" t="s">
        <v>310</v>
      </c>
    </row>
    <row r="10855" spans="1:16" x14ac:dyDescent="0.25">
      <c r="A10855" t="s">
        <v>1</v>
      </c>
      <c r="B10855" t="s">
        <v>20770</v>
      </c>
      <c r="C10855" t="s">
        <v>20771</v>
      </c>
      <c r="D10855" t="s">
        <v>2360</v>
      </c>
      <c r="E10855" t="s">
        <v>59</v>
      </c>
      <c r="F10855" t="b">
        <v>0</v>
      </c>
      <c r="G10855" t="s">
        <v>65</v>
      </c>
      <c r="H10855" s="1">
        <v>46137.253263888888</v>
      </c>
      <c r="I10855" t="b">
        <v>0</v>
      </c>
      <c r="J10855" t="b">
        <v>1</v>
      </c>
      <c r="K10855" t="s">
        <v>41</v>
      </c>
      <c r="L10855" t="s">
        <v>60</v>
      </c>
      <c r="M10855">
        <v>98738</v>
      </c>
      <c r="N10855"/>
      <c r="O10855" t="s">
        <v>5642</v>
      </c>
      <c r="P10855" t="s">
        <v>10275</v>
      </c>
    </row>
    <row r="10856" spans="1:16" x14ac:dyDescent="0.25">
      <c r="A10856" t="s">
        <v>8</v>
      </c>
      <c r="B10856" t="s">
        <v>20772</v>
      </c>
      <c r="C10856" t="s">
        <v>2011</v>
      </c>
      <c r="D10856" t="s">
        <v>17170</v>
      </c>
      <c r="E10856" t="s">
        <v>59</v>
      </c>
      <c r="F10856" t="b">
        <v>0</v>
      </c>
      <c r="G10856" t="s">
        <v>77</v>
      </c>
      <c r="H10856" s="1">
        <v>46137.253287037027</v>
      </c>
      <c r="I10856" t="b">
        <v>0</v>
      </c>
      <c r="J10856" t="b">
        <v>0</v>
      </c>
      <c r="K10856" t="s">
        <v>41</v>
      </c>
      <c r="L10856" t="s">
        <v>60</v>
      </c>
      <c r="M10856">
        <v>90915.5</v>
      </c>
      <c r="N10856"/>
      <c r="O10856" t="s">
        <v>17171</v>
      </c>
      <c r="P10856" t="s">
        <v>891</v>
      </c>
    </row>
    <row r="10857" spans="1:16" x14ac:dyDescent="0.25">
      <c r="A10857" t="s">
        <v>1</v>
      </c>
      <c r="B10857" t="s">
        <v>20773</v>
      </c>
      <c r="C10857" t="s">
        <v>118</v>
      </c>
      <c r="D10857" t="s">
        <v>17170</v>
      </c>
      <c r="E10857" t="s">
        <v>59</v>
      </c>
      <c r="F10857" t="b">
        <v>0</v>
      </c>
      <c r="G10857" t="s">
        <v>65</v>
      </c>
      <c r="H10857" s="1">
        <v>46137.253298611111</v>
      </c>
      <c r="I10857" t="b">
        <v>0</v>
      </c>
      <c r="J10857" t="b">
        <v>0</v>
      </c>
      <c r="K10857" t="s">
        <v>41</v>
      </c>
      <c r="L10857" t="s">
        <v>60</v>
      </c>
      <c r="M10857">
        <v>122958</v>
      </c>
      <c r="N10857"/>
      <c r="O10857" t="s">
        <v>17171</v>
      </c>
      <c r="P10857" t="s">
        <v>17351</v>
      </c>
    </row>
    <row r="10858" spans="1:16" x14ac:dyDescent="0.25">
      <c r="A10858" t="s">
        <v>0</v>
      </c>
      <c r="B10858" t="s">
        <v>20774</v>
      </c>
      <c r="C10858" t="s">
        <v>360</v>
      </c>
      <c r="D10858" t="s">
        <v>4346</v>
      </c>
      <c r="E10858" t="s">
        <v>59</v>
      </c>
      <c r="F10858" t="b">
        <v>0</v>
      </c>
      <c r="G10858" t="s">
        <v>41</v>
      </c>
      <c r="H10858" s="1">
        <v>46137.293807870366</v>
      </c>
      <c r="I10858" t="b">
        <v>0</v>
      </c>
      <c r="J10858" t="b">
        <v>0</v>
      </c>
      <c r="K10858" t="s">
        <v>41</v>
      </c>
      <c r="L10858" t="s">
        <v>74</v>
      </c>
      <c r="M10858"/>
      <c r="N10858">
        <v>40.19</v>
      </c>
      <c r="O10858" t="s">
        <v>2595</v>
      </c>
      <c r="P10858" t="s">
        <v>2149</v>
      </c>
    </row>
    <row r="10859" spans="1:16" x14ac:dyDescent="0.25">
      <c r="A10859" t="s">
        <v>0</v>
      </c>
      <c r="B10859" t="s">
        <v>20775</v>
      </c>
      <c r="C10859" t="s">
        <v>1184</v>
      </c>
      <c r="D10859" t="s">
        <v>4697</v>
      </c>
      <c r="E10859" t="s">
        <v>59</v>
      </c>
      <c r="F10859" t="b">
        <v>0</v>
      </c>
      <c r="G10859" t="s">
        <v>65</v>
      </c>
      <c r="H10859" s="1">
        <v>46137.334537037037</v>
      </c>
      <c r="I10859" t="b">
        <v>0</v>
      </c>
      <c r="J10859" t="b">
        <v>1</v>
      </c>
      <c r="K10859" t="s">
        <v>41</v>
      </c>
      <c r="L10859" t="s">
        <v>74</v>
      </c>
      <c r="M10859"/>
      <c r="N10859">
        <v>33.5</v>
      </c>
      <c r="O10859" t="s">
        <v>110</v>
      </c>
      <c r="P10859" t="s">
        <v>13959</v>
      </c>
    </row>
    <row r="10860" spans="1:16" x14ac:dyDescent="0.25">
      <c r="A10860" t="s">
        <v>6</v>
      </c>
      <c r="B10860" t="s">
        <v>20776</v>
      </c>
      <c r="C10860" t="s">
        <v>114</v>
      </c>
      <c r="D10860" t="s">
        <v>17170</v>
      </c>
      <c r="E10860" t="s">
        <v>59</v>
      </c>
      <c r="F10860" t="b">
        <v>0</v>
      </c>
      <c r="G10860" t="s">
        <v>77</v>
      </c>
      <c r="H10860" s="1">
        <v>46137.335520833331</v>
      </c>
      <c r="I10860" t="b">
        <v>0</v>
      </c>
      <c r="J10860" t="b">
        <v>0</v>
      </c>
      <c r="K10860" t="s">
        <v>41</v>
      </c>
      <c r="L10860" t="s">
        <v>60</v>
      </c>
      <c r="M10860">
        <v>139986</v>
      </c>
      <c r="N10860"/>
      <c r="O10860" t="s">
        <v>17171</v>
      </c>
      <c r="P10860" t="s">
        <v>310</v>
      </c>
    </row>
    <row r="10861" spans="1:16" x14ac:dyDescent="0.25">
      <c r="A10861" t="s">
        <v>8</v>
      </c>
      <c r="B10861" t="s">
        <v>20777</v>
      </c>
      <c r="C10861" t="s">
        <v>148</v>
      </c>
      <c r="D10861" t="s">
        <v>17170</v>
      </c>
      <c r="E10861" t="s">
        <v>59</v>
      </c>
      <c r="F10861" t="b">
        <v>0</v>
      </c>
      <c r="G10861" t="s">
        <v>89</v>
      </c>
      <c r="H10861" s="1">
        <v>46137.335532407407</v>
      </c>
      <c r="I10861" t="b">
        <v>0</v>
      </c>
      <c r="J10861" t="b">
        <v>0</v>
      </c>
      <c r="K10861" t="s">
        <v>41</v>
      </c>
      <c r="L10861" t="s">
        <v>60</v>
      </c>
      <c r="M10861">
        <v>143550</v>
      </c>
      <c r="N10861"/>
      <c r="O10861" t="s">
        <v>17171</v>
      </c>
      <c r="P10861" t="s">
        <v>891</v>
      </c>
    </row>
    <row r="10862" spans="1:16" x14ac:dyDescent="0.25">
      <c r="A10862" t="s">
        <v>6</v>
      </c>
      <c r="B10862" t="s">
        <v>20778</v>
      </c>
      <c r="C10862" t="s">
        <v>2001</v>
      </c>
      <c r="D10862" t="s">
        <v>17170</v>
      </c>
      <c r="E10862" t="s">
        <v>59</v>
      </c>
      <c r="F10862" t="b">
        <v>0</v>
      </c>
      <c r="G10862" t="s">
        <v>89</v>
      </c>
      <c r="H10862" s="1">
        <v>46137.335532407407</v>
      </c>
      <c r="I10862" t="b">
        <v>0</v>
      </c>
      <c r="J10862" t="b">
        <v>0</v>
      </c>
      <c r="K10862" t="s">
        <v>41</v>
      </c>
      <c r="L10862" t="s">
        <v>60</v>
      </c>
      <c r="M10862">
        <v>227027</v>
      </c>
      <c r="N10862"/>
      <c r="O10862" t="s">
        <v>17171</v>
      </c>
      <c r="P10862" t="s">
        <v>663</v>
      </c>
    </row>
    <row r="10863" spans="1:16" x14ac:dyDescent="0.25">
      <c r="A10863" t="s">
        <v>8</v>
      </c>
      <c r="B10863" t="s">
        <v>20779</v>
      </c>
      <c r="C10863" t="s">
        <v>330</v>
      </c>
      <c r="D10863" t="s">
        <v>17170</v>
      </c>
      <c r="E10863" t="s">
        <v>59</v>
      </c>
      <c r="F10863" t="b">
        <v>0</v>
      </c>
      <c r="G10863" t="s">
        <v>41</v>
      </c>
      <c r="H10863" s="1">
        <v>46137.336516203701</v>
      </c>
      <c r="I10863" t="b">
        <v>0</v>
      </c>
      <c r="J10863" t="b">
        <v>0</v>
      </c>
      <c r="K10863" t="s">
        <v>41</v>
      </c>
      <c r="L10863" t="s">
        <v>60</v>
      </c>
      <c r="M10863">
        <v>177870</v>
      </c>
      <c r="N10863"/>
      <c r="O10863" t="s">
        <v>17171</v>
      </c>
      <c r="P10863" t="s">
        <v>208</v>
      </c>
    </row>
    <row r="10864" spans="1:16" x14ac:dyDescent="0.25">
      <c r="A10864" t="s">
        <v>1</v>
      </c>
      <c r="B10864" t="s">
        <v>20780</v>
      </c>
      <c r="C10864" t="s">
        <v>301</v>
      </c>
      <c r="D10864" t="s">
        <v>17170</v>
      </c>
      <c r="E10864" t="s">
        <v>59</v>
      </c>
      <c r="F10864" t="b">
        <v>0</v>
      </c>
      <c r="G10864" t="s">
        <v>68</v>
      </c>
      <c r="H10864" s="1">
        <v>46137.336631944447</v>
      </c>
      <c r="I10864" t="b">
        <v>0</v>
      </c>
      <c r="J10864" t="b">
        <v>0</v>
      </c>
      <c r="K10864" t="s">
        <v>41</v>
      </c>
      <c r="L10864" t="s">
        <v>60</v>
      </c>
      <c r="M10864">
        <v>137170</v>
      </c>
      <c r="N10864"/>
      <c r="O10864" t="s">
        <v>17171</v>
      </c>
      <c r="P10864" t="s">
        <v>891</v>
      </c>
    </row>
    <row r="10865" spans="1:16" x14ac:dyDescent="0.25">
      <c r="A10865" t="s">
        <v>5</v>
      </c>
      <c r="B10865" t="s">
        <v>2188</v>
      </c>
      <c r="C10865" t="s">
        <v>20781</v>
      </c>
      <c r="D10865" t="s">
        <v>4868</v>
      </c>
      <c r="E10865" t="s">
        <v>59</v>
      </c>
      <c r="F10865" t="b">
        <v>0</v>
      </c>
      <c r="G10865" t="s">
        <v>20</v>
      </c>
      <c r="H10865" s="1">
        <v>46137.378761574073</v>
      </c>
      <c r="I10865" t="b">
        <v>1</v>
      </c>
      <c r="J10865" t="b">
        <v>1</v>
      </c>
      <c r="K10865" t="s">
        <v>20</v>
      </c>
      <c r="L10865" t="s">
        <v>60</v>
      </c>
      <c r="M10865">
        <v>180000</v>
      </c>
      <c r="N10865"/>
      <c r="O10865" t="s">
        <v>2327</v>
      </c>
      <c r="P10865" t="s">
        <v>9567</v>
      </c>
    </row>
    <row r="10866" spans="1:16" x14ac:dyDescent="0.25">
      <c r="A10866" t="s">
        <v>0</v>
      </c>
      <c r="B10866" t="s">
        <v>3193</v>
      </c>
      <c r="C10866" t="s">
        <v>1969</v>
      </c>
      <c r="D10866" t="s">
        <v>2360</v>
      </c>
      <c r="E10866" t="s">
        <v>59</v>
      </c>
      <c r="F10866" t="b">
        <v>0</v>
      </c>
      <c r="G10866" t="s">
        <v>65</v>
      </c>
      <c r="H10866" s="1">
        <v>46137.417858796303</v>
      </c>
      <c r="I10866" t="b">
        <v>0</v>
      </c>
      <c r="J10866" t="b">
        <v>1</v>
      </c>
      <c r="K10866" t="s">
        <v>41</v>
      </c>
      <c r="L10866" t="s">
        <v>60</v>
      </c>
      <c r="M10866">
        <v>88681</v>
      </c>
      <c r="N10866"/>
      <c r="O10866" t="s">
        <v>911</v>
      </c>
      <c r="P10866" t="s">
        <v>20782</v>
      </c>
    </row>
    <row r="10867" spans="1:16" x14ac:dyDescent="0.25">
      <c r="A10867" t="s">
        <v>9</v>
      </c>
      <c r="B10867" t="s">
        <v>20783</v>
      </c>
      <c r="C10867" t="s">
        <v>162</v>
      </c>
      <c r="D10867" t="s">
        <v>2360</v>
      </c>
      <c r="E10867" t="s">
        <v>59</v>
      </c>
      <c r="F10867" t="b">
        <v>0</v>
      </c>
      <c r="G10867" t="s">
        <v>73</v>
      </c>
      <c r="H10867" s="1">
        <v>46137.417881944442</v>
      </c>
      <c r="I10867" t="b">
        <v>0</v>
      </c>
      <c r="J10867" t="b">
        <v>1</v>
      </c>
      <c r="K10867" t="s">
        <v>41</v>
      </c>
      <c r="L10867" t="s">
        <v>74</v>
      </c>
      <c r="M10867"/>
      <c r="N10867">
        <v>100</v>
      </c>
      <c r="O10867" t="s">
        <v>20784</v>
      </c>
      <c r="P10867" t="s">
        <v>20785</v>
      </c>
    </row>
    <row r="10868" spans="1:16" x14ac:dyDescent="0.25">
      <c r="A10868" t="s">
        <v>3</v>
      </c>
      <c r="B10868" t="s">
        <v>20786</v>
      </c>
      <c r="C10868" t="s">
        <v>20787</v>
      </c>
      <c r="D10868" t="s">
        <v>2360</v>
      </c>
      <c r="E10868" t="s">
        <v>59</v>
      </c>
      <c r="F10868" t="b">
        <v>0</v>
      </c>
      <c r="G10868" t="s">
        <v>65</v>
      </c>
      <c r="H10868" s="1">
        <v>46137.417893518519</v>
      </c>
      <c r="I10868" t="b">
        <v>0</v>
      </c>
      <c r="J10868" t="b">
        <v>0</v>
      </c>
      <c r="K10868" t="s">
        <v>41</v>
      </c>
      <c r="L10868" t="s">
        <v>74</v>
      </c>
      <c r="M10868"/>
      <c r="N10868">
        <v>41.814999999999998</v>
      </c>
      <c r="O10868" t="s">
        <v>14695</v>
      </c>
      <c r="P10868" t="s">
        <v>283</v>
      </c>
    </row>
    <row r="10869" spans="1:16" x14ac:dyDescent="0.25">
      <c r="A10869" t="s">
        <v>0</v>
      </c>
      <c r="B10869" t="s">
        <v>20788</v>
      </c>
      <c r="C10869" t="s">
        <v>2332</v>
      </c>
      <c r="D10869" t="s">
        <v>2360</v>
      </c>
      <c r="E10869" t="s">
        <v>59</v>
      </c>
      <c r="F10869" t="b">
        <v>0</v>
      </c>
      <c r="G10869" t="s">
        <v>65</v>
      </c>
      <c r="H10869" s="1">
        <v>46137.417916666673</v>
      </c>
      <c r="I10869" t="b">
        <v>0</v>
      </c>
      <c r="J10869" t="b">
        <v>1</v>
      </c>
      <c r="K10869" t="s">
        <v>41</v>
      </c>
      <c r="L10869" t="s">
        <v>60</v>
      </c>
      <c r="M10869">
        <v>54219.5</v>
      </c>
      <c r="N10869"/>
      <c r="O10869" t="s">
        <v>20789</v>
      </c>
      <c r="P10869" t="s">
        <v>288</v>
      </c>
    </row>
    <row r="10870" spans="1:16" x14ac:dyDescent="0.25">
      <c r="A10870" t="s">
        <v>2</v>
      </c>
      <c r="B10870" t="s">
        <v>20790</v>
      </c>
      <c r="C10870" t="s">
        <v>304</v>
      </c>
      <c r="D10870" t="s">
        <v>4346</v>
      </c>
      <c r="E10870" t="s">
        <v>59</v>
      </c>
      <c r="F10870" t="b">
        <v>0</v>
      </c>
      <c r="G10870" t="s">
        <v>77</v>
      </c>
      <c r="H10870" s="1">
        <v>46137.418854166674</v>
      </c>
      <c r="I10870" t="b">
        <v>0</v>
      </c>
      <c r="J10870" t="b">
        <v>1</v>
      </c>
      <c r="K10870" t="s">
        <v>41</v>
      </c>
      <c r="L10870" t="s">
        <v>60</v>
      </c>
      <c r="M10870">
        <v>236000</v>
      </c>
      <c r="N10870"/>
      <c r="O10870" t="s">
        <v>80</v>
      </c>
      <c r="P10870" t="s">
        <v>20791</v>
      </c>
    </row>
    <row r="10871" spans="1:16" x14ac:dyDescent="0.25">
      <c r="A10871" t="s">
        <v>1</v>
      </c>
      <c r="B10871" t="s">
        <v>2255</v>
      </c>
      <c r="C10871" t="s">
        <v>227</v>
      </c>
      <c r="D10871" t="s">
        <v>2360</v>
      </c>
      <c r="E10871" t="s">
        <v>59</v>
      </c>
      <c r="F10871" t="b">
        <v>0</v>
      </c>
      <c r="G10871" t="s">
        <v>77</v>
      </c>
      <c r="H10871" s="1">
        <v>46137.419895833344</v>
      </c>
      <c r="I10871" t="b">
        <v>1</v>
      </c>
      <c r="J10871" t="b">
        <v>1</v>
      </c>
      <c r="K10871" t="s">
        <v>41</v>
      </c>
      <c r="L10871" t="s">
        <v>60</v>
      </c>
      <c r="M10871">
        <v>135000</v>
      </c>
      <c r="N10871"/>
      <c r="O10871" t="s">
        <v>20792</v>
      </c>
      <c r="P10871" t="s">
        <v>20793</v>
      </c>
    </row>
    <row r="10872" spans="1:16" x14ac:dyDescent="0.25">
      <c r="A10872" t="s">
        <v>1</v>
      </c>
      <c r="B10872" t="s">
        <v>1087</v>
      </c>
      <c r="C10872" t="s">
        <v>20794</v>
      </c>
      <c r="D10872" t="s">
        <v>2360</v>
      </c>
      <c r="E10872" t="s">
        <v>59</v>
      </c>
      <c r="F10872" t="b">
        <v>0</v>
      </c>
      <c r="G10872" t="s">
        <v>73</v>
      </c>
      <c r="H10872" s="1">
        <v>46137.419942129629</v>
      </c>
      <c r="I10872" t="b">
        <v>0</v>
      </c>
      <c r="J10872" t="b">
        <v>1</v>
      </c>
      <c r="K10872" t="s">
        <v>41</v>
      </c>
      <c r="L10872" t="s">
        <v>60</v>
      </c>
      <c r="M10872">
        <v>135000</v>
      </c>
      <c r="N10872"/>
      <c r="O10872" t="s">
        <v>424</v>
      </c>
      <c r="P10872" t="s">
        <v>20795</v>
      </c>
    </row>
    <row r="10873" spans="1:16" x14ac:dyDescent="0.25">
      <c r="A10873" t="s">
        <v>1</v>
      </c>
      <c r="B10873" t="s">
        <v>20796</v>
      </c>
      <c r="C10873" t="s">
        <v>1020</v>
      </c>
      <c r="D10873" t="s">
        <v>2360</v>
      </c>
      <c r="E10873" t="s">
        <v>59</v>
      </c>
      <c r="F10873" t="b">
        <v>0</v>
      </c>
      <c r="G10873" t="s">
        <v>65</v>
      </c>
      <c r="H10873" s="1">
        <v>46137.419953703713</v>
      </c>
      <c r="I10873" t="b">
        <v>1</v>
      </c>
      <c r="J10873" t="b">
        <v>1</v>
      </c>
      <c r="K10873" t="s">
        <v>41</v>
      </c>
      <c r="L10873" t="s">
        <v>74</v>
      </c>
      <c r="M10873"/>
      <c r="N10873">
        <v>75</v>
      </c>
      <c r="O10873" t="s">
        <v>904</v>
      </c>
      <c r="P10873" t="s">
        <v>20797</v>
      </c>
    </row>
    <row r="10874" spans="1:16" x14ac:dyDescent="0.25">
      <c r="A10874" t="s">
        <v>0</v>
      </c>
      <c r="B10874" t="s">
        <v>0</v>
      </c>
      <c r="C10874" t="s">
        <v>20798</v>
      </c>
      <c r="D10874" t="s">
        <v>4526</v>
      </c>
      <c r="E10874" t="s">
        <v>59</v>
      </c>
      <c r="F10874" t="b">
        <v>0</v>
      </c>
      <c r="G10874" t="s">
        <v>40</v>
      </c>
      <c r="H10874" s="1">
        <v>46137.462731481479</v>
      </c>
      <c r="I10874" t="b">
        <v>0</v>
      </c>
      <c r="J10874" t="b">
        <v>0</v>
      </c>
      <c r="K10874" t="s">
        <v>40</v>
      </c>
      <c r="L10874" t="s">
        <v>60</v>
      </c>
      <c r="M10874">
        <v>40000</v>
      </c>
      <c r="N10874"/>
      <c r="O10874" t="s">
        <v>20799</v>
      </c>
      <c r="P10874" t="s">
        <v>1314</v>
      </c>
    </row>
    <row r="10875" spans="1:16" x14ac:dyDescent="0.25">
      <c r="A10875" t="s">
        <v>8</v>
      </c>
      <c r="B10875" t="s">
        <v>20800</v>
      </c>
      <c r="C10875" t="s">
        <v>148</v>
      </c>
      <c r="D10875" t="s">
        <v>17170</v>
      </c>
      <c r="E10875" t="s">
        <v>59</v>
      </c>
      <c r="F10875" t="b">
        <v>0</v>
      </c>
      <c r="G10875" t="s">
        <v>89</v>
      </c>
      <c r="H10875" s="1">
        <v>46137.502199074072</v>
      </c>
      <c r="I10875" t="b">
        <v>0</v>
      </c>
      <c r="J10875" t="b">
        <v>0</v>
      </c>
      <c r="K10875" t="s">
        <v>41</v>
      </c>
      <c r="L10875" t="s">
        <v>60</v>
      </c>
      <c r="M10875">
        <v>137362.5</v>
      </c>
      <c r="N10875"/>
      <c r="O10875" t="s">
        <v>17171</v>
      </c>
      <c r="P10875" t="s">
        <v>221</v>
      </c>
    </row>
    <row r="10876" spans="1:16" x14ac:dyDescent="0.25">
      <c r="A10876" t="s">
        <v>2</v>
      </c>
      <c r="B10876" t="s">
        <v>20801</v>
      </c>
      <c r="C10876" t="s">
        <v>19</v>
      </c>
      <c r="D10876" t="s">
        <v>4526</v>
      </c>
      <c r="E10876" t="s">
        <v>59</v>
      </c>
      <c r="F10876" t="b">
        <v>0</v>
      </c>
      <c r="G10876" t="s">
        <v>19</v>
      </c>
      <c r="H10876" s="1">
        <v>46137.50267361111</v>
      </c>
      <c r="I10876" t="b">
        <v>1</v>
      </c>
      <c r="J10876" t="b">
        <v>0</v>
      </c>
      <c r="K10876" t="s">
        <v>19</v>
      </c>
      <c r="L10876" t="s">
        <v>60</v>
      </c>
      <c r="M10876">
        <v>1250000</v>
      </c>
      <c r="N10876"/>
      <c r="O10876" t="s">
        <v>20314</v>
      </c>
      <c r="P10876" t="s">
        <v>20802</v>
      </c>
    </row>
    <row r="10877" spans="1:16" x14ac:dyDescent="0.25">
      <c r="A10877" t="s">
        <v>1</v>
      </c>
      <c r="B10877" t="s">
        <v>20803</v>
      </c>
      <c r="C10877" t="s">
        <v>3690</v>
      </c>
      <c r="D10877" t="s">
        <v>17170</v>
      </c>
      <c r="E10877" t="s">
        <v>59</v>
      </c>
      <c r="F10877" t="b">
        <v>0</v>
      </c>
      <c r="G10877" t="s">
        <v>68</v>
      </c>
      <c r="H10877" s="1">
        <v>46137.503298611111</v>
      </c>
      <c r="I10877" t="b">
        <v>0</v>
      </c>
      <c r="J10877" t="b">
        <v>0</v>
      </c>
      <c r="K10877" t="s">
        <v>41</v>
      </c>
      <c r="L10877" t="s">
        <v>60</v>
      </c>
      <c r="M10877">
        <v>84249.5</v>
      </c>
      <c r="N10877"/>
      <c r="O10877" t="s">
        <v>17171</v>
      </c>
      <c r="P10877" t="s">
        <v>17351</v>
      </c>
    </row>
    <row r="10878" spans="1:16" x14ac:dyDescent="0.25">
      <c r="A10878" t="s">
        <v>2</v>
      </c>
      <c r="B10878" t="s">
        <v>20804</v>
      </c>
      <c r="C10878" t="s">
        <v>3283</v>
      </c>
      <c r="D10878" t="s">
        <v>17170</v>
      </c>
      <c r="E10878" t="s">
        <v>59</v>
      </c>
      <c r="F10878" t="b">
        <v>0</v>
      </c>
      <c r="G10878" t="s">
        <v>77</v>
      </c>
      <c r="H10878" s="1">
        <v>46137.543888888889</v>
      </c>
      <c r="I10878" t="b">
        <v>0</v>
      </c>
      <c r="J10878" t="b">
        <v>0</v>
      </c>
      <c r="K10878" t="s">
        <v>41</v>
      </c>
      <c r="L10878" t="s">
        <v>60</v>
      </c>
      <c r="M10878">
        <v>198660</v>
      </c>
      <c r="N10878"/>
      <c r="O10878" t="s">
        <v>17171</v>
      </c>
      <c r="P10878" t="s">
        <v>85</v>
      </c>
    </row>
    <row r="10879" spans="1:16" x14ac:dyDescent="0.25">
      <c r="A10879" t="s">
        <v>6</v>
      </c>
      <c r="B10879" t="s">
        <v>20805</v>
      </c>
      <c r="C10879" t="s">
        <v>901</v>
      </c>
      <c r="D10879" t="s">
        <v>17170</v>
      </c>
      <c r="E10879" t="s">
        <v>59</v>
      </c>
      <c r="F10879" t="b">
        <v>0</v>
      </c>
      <c r="G10879" t="s">
        <v>77</v>
      </c>
      <c r="H10879" s="1">
        <v>46137.585520833331</v>
      </c>
      <c r="I10879" t="b">
        <v>0</v>
      </c>
      <c r="J10879" t="b">
        <v>0</v>
      </c>
      <c r="K10879" t="s">
        <v>41</v>
      </c>
      <c r="L10879" t="s">
        <v>60</v>
      </c>
      <c r="M10879">
        <v>286902</v>
      </c>
      <c r="N10879"/>
      <c r="O10879" t="s">
        <v>17171</v>
      </c>
      <c r="P10879" t="s">
        <v>310</v>
      </c>
    </row>
    <row r="10880" spans="1:16" x14ac:dyDescent="0.25">
      <c r="A10880" t="s">
        <v>6</v>
      </c>
      <c r="B10880" t="s">
        <v>20806</v>
      </c>
      <c r="C10880" t="s">
        <v>172</v>
      </c>
      <c r="D10880" t="s">
        <v>17170</v>
      </c>
      <c r="E10880" t="s">
        <v>59</v>
      </c>
      <c r="F10880" t="b">
        <v>0</v>
      </c>
      <c r="G10880" t="s">
        <v>68</v>
      </c>
      <c r="H10880" s="1">
        <v>46137.585532407407</v>
      </c>
      <c r="I10880" t="b">
        <v>0</v>
      </c>
      <c r="J10880" t="b">
        <v>0</v>
      </c>
      <c r="K10880" t="s">
        <v>41</v>
      </c>
      <c r="L10880" t="s">
        <v>60</v>
      </c>
      <c r="M10880">
        <v>215087.5</v>
      </c>
      <c r="N10880"/>
      <c r="O10880" t="s">
        <v>17171</v>
      </c>
      <c r="P10880" t="s">
        <v>310</v>
      </c>
    </row>
    <row r="10881" spans="1:16" x14ac:dyDescent="0.25">
      <c r="A10881" t="s">
        <v>0</v>
      </c>
      <c r="B10881" t="s">
        <v>1125</v>
      </c>
      <c r="C10881" t="s">
        <v>25</v>
      </c>
      <c r="D10881" t="s">
        <v>5018</v>
      </c>
      <c r="E10881" t="s">
        <v>59</v>
      </c>
      <c r="F10881" t="b">
        <v>0</v>
      </c>
      <c r="G10881" t="s">
        <v>25</v>
      </c>
      <c r="H10881" s="1">
        <v>46137.586122685178</v>
      </c>
      <c r="I10881" t="b">
        <v>0</v>
      </c>
      <c r="J10881" t="b">
        <v>0</v>
      </c>
      <c r="K10881" t="s">
        <v>25</v>
      </c>
      <c r="L10881" t="s">
        <v>60</v>
      </c>
      <c r="M10881">
        <v>138000</v>
      </c>
      <c r="N10881"/>
      <c r="O10881" t="s">
        <v>9846</v>
      </c>
    </row>
    <row r="10882" spans="1:16" x14ac:dyDescent="0.25">
      <c r="A10882" t="s">
        <v>1</v>
      </c>
      <c r="B10882" t="s">
        <v>932</v>
      </c>
      <c r="C10882" t="s">
        <v>20807</v>
      </c>
      <c r="D10882" t="s">
        <v>4756</v>
      </c>
      <c r="E10882" t="s">
        <v>59</v>
      </c>
      <c r="F10882" t="b">
        <v>0</v>
      </c>
      <c r="G10882" t="s">
        <v>77</v>
      </c>
      <c r="H10882" s="1">
        <v>46137.586585648147</v>
      </c>
      <c r="I10882" t="b">
        <v>0</v>
      </c>
      <c r="J10882" t="b">
        <v>0</v>
      </c>
      <c r="K10882" t="s">
        <v>41</v>
      </c>
      <c r="L10882" t="s">
        <v>60</v>
      </c>
      <c r="M10882">
        <v>110000</v>
      </c>
      <c r="N10882"/>
      <c r="O10882" t="s">
        <v>20808</v>
      </c>
      <c r="P10882" t="s">
        <v>20809</v>
      </c>
    </row>
    <row r="10883" spans="1:16" x14ac:dyDescent="0.25">
      <c r="A10883" t="s">
        <v>1</v>
      </c>
      <c r="B10883" t="s">
        <v>20810</v>
      </c>
      <c r="C10883" t="s">
        <v>301</v>
      </c>
      <c r="D10883" t="s">
        <v>17170</v>
      </c>
      <c r="E10883" t="s">
        <v>59</v>
      </c>
      <c r="F10883" t="b">
        <v>0</v>
      </c>
      <c r="G10883" t="s">
        <v>68</v>
      </c>
      <c r="H10883" s="1">
        <v>46137.586597222216</v>
      </c>
      <c r="I10883" t="b">
        <v>0</v>
      </c>
      <c r="J10883" t="b">
        <v>0</v>
      </c>
      <c r="K10883" t="s">
        <v>41</v>
      </c>
      <c r="L10883" t="s">
        <v>60</v>
      </c>
      <c r="M10883">
        <v>97911.5</v>
      </c>
      <c r="N10883"/>
      <c r="O10883" t="s">
        <v>17171</v>
      </c>
      <c r="P10883" t="s">
        <v>17351</v>
      </c>
    </row>
    <row r="10884" spans="1:16" x14ac:dyDescent="0.25">
      <c r="A10884" t="s">
        <v>2</v>
      </c>
      <c r="B10884" t="s">
        <v>20811</v>
      </c>
      <c r="C10884" t="s">
        <v>2001</v>
      </c>
      <c r="D10884" t="s">
        <v>17170</v>
      </c>
      <c r="E10884" t="s">
        <v>59</v>
      </c>
      <c r="F10884" t="b">
        <v>0</v>
      </c>
      <c r="G10884" t="s">
        <v>89</v>
      </c>
      <c r="H10884" s="1">
        <v>46137.627199074072</v>
      </c>
      <c r="I10884" t="b">
        <v>0</v>
      </c>
      <c r="J10884" t="b">
        <v>0</v>
      </c>
      <c r="K10884" t="s">
        <v>41</v>
      </c>
      <c r="L10884" t="s">
        <v>60</v>
      </c>
      <c r="M10884">
        <v>98406</v>
      </c>
      <c r="N10884"/>
      <c r="O10884" t="s">
        <v>17171</v>
      </c>
      <c r="P10884" t="s">
        <v>310</v>
      </c>
    </row>
    <row r="10885" spans="1:16" x14ac:dyDescent="0.25">
      <c r="A10885" t="s">
        <v>2</v>
      </c>
      <c r="B10885" t="s">
        <v>20812</v>
      </c>
      <c r="C10885" t="s">
        <v>19964</v>
      </c>
      <c r="D10885" t="s">
        <v>16554</v>
      </c>
      <c r="E10885" t="s">
        <v>59</v>
      </c>
      <c r="F10885" t="b">
        <v>0</v>
      </c>
      <c r="G10885" t="s">
        <v>31</v>
      </c>
      <c r="H10885" s="1">
        <v>46137.627962962957</v>
      </c>
      <c r="I10885" t="b">
        <v>0</v>
      </c>
      <c r="J10885" t="b">
        <v>0</v>
      </c>
      <c r="K10885" t="s">
        <v>31</v>
      </c>
      <c r="L10885" t="s">
        <v>60</v>
      </c>
      <c r="M10885">
        <v>1</v>
      </c>
      <c r="N10885"/>
      <c r="O10885" t="s">
        <v>20813</v>
      </c>
    </row>
    <row r="10886" spans="1:16" x14ac:dyDescent="0.25">
      <c r="A10886" t="s">
        <v>1</v>
      </c>
      <c r="B10886" t="s">
        <v>20814</v>
      </c>
      <c r="C10886" t="s">
        <v>1250</v>
      </c>
      <c r="D10886" t="s">
        <v>17170</v>
      </c>
      <c r="E10886" t="s">
        <v>59</v>
      </c>
      <c r="F10886" t="b">
        <v>0</v>
      </c>
      <c r="G10886" t="s">
        <v>89</v>
      </c>
      <c r="H10886" s="1">
        <v>46137.628229166658</v>
      </c>
      <c r="I10886" t="b">
        <v>0</v>
      </c>
      <c r="J10886" t="b">
        <v>0</v>
      </c>
      <c r="K10886" t="s">
        <v>41</v>
      </c>
      <c r="L10886" t="s">
        <v>60</v>
      </c>
      <c r="M10886">
        <v>132066</v>
      </c>
      <c r="N10886"/>
      <c r="O10886" t="s">
        <v>17171</v>
      </c>
      <c r="P10886" t="s">
        <v>17351</v>
      </c>
    </row>
    <row r="10887" spans="1:16" x14ac:dyDescent="0.25">
      <c r="A10887" t="s">
        <v>5</v>
      </c>
      <c r="B10887" t="s">
        <v>20815</v>
      </c>
      <c r="C10887" t="s">
        <v>97</v>
      </c>
      <c r="D10887" t="s">
        <v>17170</v>
      </c>
      <c r="E10887" t="s">
        <v>59</v>
      </c>
      <c r="F10887" t="b">
        <v>0</v>
      </c>
      <c r="G10887" t="s">
        <v>89</v>
      </c>
      <c r="H10887" s="1">
        <v>46137.628229166658</v>
      </c>
      <c r="I10887" t="b">
        <v>1</v>
      </c>
      <c r="J10887" t="b">
        <v>0</v>
      </c>
      <c r="K10887" t="s">
        <v>41</v>
      </c>
      <c r="L10887" t="s">
        <v>60</v>
      </c>
      <c r="M10887">
        <v>178289</v>
      </c>
      <c r="N10887"/>
      <c r="O10887" t="s">
        <v>17171</v>
      </c>
      <c r="P10887" t="s">
        <v>17351</v>
      </c>
    </row>
    <row r="10888" spans="1:16" x14ac:dyDescent="0.25">
      <c r="A10888" t="s">
        <v>5</v>
      </c>
      <c r="B10888" t="s">
        <v>20816</v>
      </c>
      <c r="C10888" t="s">
        <v>112</v>
      </c>
      <c r="D10888" t="s">
        <v>17170</v>
      </c>
      <c r="E10888" t="s">
        <v>59</v>
      </c>
      <c r="F10888" t="b">
        <v>0</v>
      </c>
      <c r="G10888" t="s">
        <v>65</v>
      </c>
      <c r="H10888" s="1">
        <v>46137.669930555552</v>
      </c>
      <c r="I10888" t="b">
        <v>0</v>
      </c>
      <c r="J10888" t="b">
        <v>0</v>
      </c>
      <c r="K10888" t="s">
        <v>41</v>
      </c>
      <c r="L10888" t="s">
        <v>60</v>
      </c>
      <c r="M10888">
        <v>254083.5</v>
      </c>
      <c r="N10888"/>
      <c r="O10888" t="s">
        <v>17171</v>
      </c>
      <c r="P10888" t="s">
        <v>891</v>
      </c>
    </row>
    <row r="10889" spans="1:16" x14ac:dyDescent="0.25">
      <c r="A10889" t="s">
        <v>1</v>
      </c>
      <c r="B10889" t="s">
        <v>20817</v>
      </c>
      <c r="C10889" t="s">
        <v>805</v>
      </c>
      <c r="D10889" t="s">
        <v>17170</v>
      </c>
      <c r="E10889" t="s">
        <v>59</v>
      </c>
      <c r="F10889" t="b">
        <v>0</v>
      </c>
      <c r="G10889" t="s">
        <v>77</v>
      </c>
      <c r="H10889" s="1">
        <v>46137.669976851852</v>
      </c>
      <c r="I10889" t="b">
        <v>0</v>
      </c>
      <c r="J10889" t="b">
        <v>0</v>
      </c>
      <c r="K10889" t="s">
        <v>41</v>
      </c>
      <c r="L10889" t="s">
        <v>60</v>
      </c>
      <c r="M10889">
        <v>142692</v>
      </c>
      <c r="N10889"/>
      <c r="O10889" t="s">
        <v>17171</v>
      </c>
      <c r="P10889" t="s">
        <v>17351</v>
      </c>
    </row>
    <row r="10890" spans="1:16" x14ac:dyDescent="0.25">
      <c r="A10890" t="s">
        <v>1</v>
      </c>
      <c r="B10890" t="s">
        <v>20731</v>
      </c>
      <c r="C10890" t="s">
        <v>142</v>
      </c>
      <c r="D10890" t="s">
        <v>4756</v>
      </c>
      <c r="E10890" t="s">
        <v>59</v>
      </c>
      <c r="F10890" t="b">
        <v>0</v>
      </c>
      <c r="G10890" t="s">
        <v>77</v>
      </c>
      <c r="H10890" s="1">
        <v>46137.711597222216</v>
      </c>
      <c r="I10890" t="b">
        <v>0</v>
      </c>
      <c r="J10890" t="b">
        <v>0</v>
      </c>
      <c r="K10890" t="s">
        <v>41</v>
      </c>
      <c r="L10890" t="s">
        <v>60</v>
      </c>
      <c r="M10890">
        <v>155000</v>
      </c>
      <c r="N10890"/>
      <c r="O10890" t="s">
        <v>1019</v>
      </c>
      <c r="P10890" t="s">
        <v>20732</v>
      </c>
    </row>
    <row r="10891" spans="1:16" x14ac:dyDescent="0.25">
      <c r="A10891" t="s">
        <v>5</v>
      </c>
      <c r="B10891" t="s">
        <v>20818</v>
      </c>
      <c r="C10891" t="s">
        <v>2241</v>
      </c>
      <c r="D10891" t="s">
        <v>17170</v>
      </c>
      <c r="E10891" t="s">
        <v>59</v>
      </c>
      <c r="F10891" t="b">
        <v>0</v>
      </c>
      <c r="G10891" t="s">
        <v>68</v>
      </c>
      <c r="H10891" s="1">
        <v>46137.711643518523</v>
      </c>
      <c r="I10891" t="b">
        <v>1</v>
      </c>
      <c r="J10891" t="b">
        <v>0</v>
      </c>
      <c r="K10891" t="s">
        <v>41</v>
      </c>
      <c r="L10891" t="s">
        <v>60</v>
      </c>
      <c r="M10891">
        <v>161895</v>
      </c>
      <c r="N10891"/>
      <c r="O10891" t="s">
        <v>17171</v>
      </c>
      <c r="P10891" t="s">
        <v>17351</v>
      </c>
    </row>
    <row r="10892" spans="1:16" x14ac:dyDescent="0.25">
      <c r="A10892" t="s">
        <v>6</v>
      </c>
      <c r="B10892" t="s">
        <v>20819</v>
      </c>
      <c r="C10892" t="s">
        <v>370</v>
      </c>
      <c r="D10892" t="s">
        <v>17170</v>
      </c>
      <c r="E10892" t="s">
        <v>59</v>
      </c>
      <c r="F10892" t="b">
        <v>0</v>
      </c>
      <c r="G10892" t="s">
        <v>65</v>
      </c>
      <c r="H10892" s="1">
        <v>46137.752199074072</v>
      </c>
      <c r="I10892" t="b">
        <v>0</v>
      </c>
      <c r="J10892" t="b">
        <v>0</v>
      </c>
      <c r="K10892" t="s">
        <v>41</v>
      </c>
      <c r="L10892" t="s">
        <v>60</v>
      </c>
      <c r="M10892">
        <v>199584</v>
      </c>
      <c r="N10892"/>
      <c r="O10892" t="s">
        <v>17171</v>
      </c>
      <c r="P10892" t="s">
        <v>310</v>
      </c>
    </row>
    <row r="10893" spans="1:16" x14ac:dyDescent="0.25">
      <c r="A10893" t="s">
        <v>6</v>
      </c>
      <c r="B10893" t="s">
        <v>20820</v>
      </c>
      <c r="C10893" t="s">
        <v>201</v>
      </c>
      <c r="D10893" t="s">
        <v>17170</v>
      </c>
      <c r="E10893" t="s">
        <v>59</v>
      </c>
      <c r="F10893" t="b">
        <v>0</v>
      </c>
      <c r="G10893" t="s">
        <v>77</v>
      </c>
      <c r="H10893" s="1">
        <v>46137.835520833331</v>
      </c>
      <c r="I10893" t="b">
        <v>0</v>
      </c>
      <c r="J10893" t="b">
        <v>0</v>
      </c>
      <c r="K10893" t="s">
        <v>41</v>
      </c>
      <c r="L10893" t="s">
        <v>60</v>
      </c>
      <c r="M10893">
        <v>203280</v>
      </c>
      <c r="N10893"/>
      <c r="O10893" t="s">
        <v>17171</v>
      </c>
      <c r="P10893" t="s">
        <v>310</v>
      </c>
    </row>
    <row r="10894" spans="1:16" x14ac:dyDescent="0.25">
      <c r="A10894" t="s">
        <v>6</v>
      </c>
      <c r="B10894" t="s">
        <v>18816</v>
      </c>
      <c r="C10894" t="s">
        <v>2001</v>
      </c>
      <c r="D10894" t="s">
        <v>17170</v>
      </c>
      <c r="E10894" t="s">
        <v>59</v>
      </c>
      <c r="F10894" t="b">
        <v>0</v>
      </c>
      <c r="G10894" t="s">
        <v>89</v>
      </c>
      <c r="H10894" s="1">
        <v>46137.877199074072</v>
      </c>
      <c r="I10894" t="b">
        <v>0</v>
      </c>
      <c r="J10894" t="b">
        <v>0</v>
      </c>
      <c r="K10894" t="s">
        <v>41</v>
      </c>
      <c r="L10894" t="s">
        <v>60</v>
      </c>
      <c r="M10894">
        <v>116424</v>
      </c>
      <c r="N10894"/>
      <c r="O10894" t="s">
        <v>17171</v>
      </c>
      <c r="P10894" t="s">
        <v>310</v>
      </c>
    </row>
    <row r="10895" spans="1:16" x14ac:dyDescent="0.25">
      <c r="A10895" t="s">
        <v>0</v>
      </c>
      <c r="B10895" t="s">
        <v>289</v>
      </c>
      <c r="C10895" t="s">
        <v>436</v>
      </c>
      <c r="D10895" t="s">
        <v>4346</v>
      </c>
      <c r="E10895" t="s">
        <v>59</v>
      </c>
      <c r="F10895" t="b">
        <v>0</v>
      </c>
      <c r="G10895" t="s">
        <v>41</v>
      </c>
      <c r="H10895" s="1">
        <v>46137.918807870366</v>
      </c>
      <c r="I10895" t="b">
        <v>1</v>
      </c>
      <c r="J10895" t="b">
        <v>1</v>
      </c>
      <c r="K10895" t="s">
        <v>41</v>
      </c>
      <c r="L10895" t="s">
        <v>60</v>
      </c>
      <c r="M10895">
        <v>78230.885000000009</v>
      </c>
      <c r="N10895"/>
      <c r="O10895" t="s">
        <v>20821</v>
      </c>
      <c r="P10895" t="s">
        <v>5803</v>
      </c>
    </row>
    <row r="10896" spans="1:16" x14ac:dyDescent="0.25">
      <c r="A10896" t="s">
        <v>2</v>
      </c>
      <c r="B10896" t="s">
        <v>20822</v>
      </c>
      <c r="C10896" t="s">
        <v>396</v>
      </c>
      <c r="D10896" t="s">
        <v>17170</v>
      </c>
      <c r="E10896" t="s">
        <v>59</v>
      </c>
      <c r="F10896" t="b">
        <v>0</v>
      </c>
      <c r="G10896" t="s">
        <v>68</v>
      </c>
      <c r="H10896" s="1">
        <v>46137.918865740743</v>
      </c>
      <c r="I10896" t="b">
        <v>0</v>
      </c>
      <c r="J10896" t="b">
        <v>0</v>
      </c>
      <c r="K10896" t="s">
        <v>41</v>
      </c>
      <c r="L10896" t="s">
        <v>60</v>
      </c>
      <c r="M10896">
        <v>94891.5</v>
      </c>
      <c r="N10896"/>
      <c r="O10896" t="s">
        <v>17171</v>
      </c>
      <c r="P10896" t="s">
        <v>310</v>
      </c>
    </row>
    <row r="10897" spans="1:16" x14ac:dyDescent="0.25">
      <c r="A10897" t="s">
        <v>2</v>
      </c>
      <c r="B10897" t="s">
        <v>862</v>
      </c>
      <c r="C10897" t="s">
        <v>335</v>
      </c>
      <c r="D10897" t="s">
        <v>2360</v>
      </c>
      <c r="E10897" t="s">
        <v>59</v>
      </c>
      <c r="F10897" t="b">
        <v>0</v>
      </c>
      <c r="G10897" t="s">
        <v>65</v>
      </c>
      <c r="H10897" s="1">
        <v>46137.918935185182</v>
      </c>
      <c r="I10897" t="b">
        <v>0</v>
      </c>
      <c r="J10897" t="b">
        <v>1</v>
      </c>
      <c r="K10897" t="s">
        <v>41</v>
      </c>
      <c r="L10897" t="s">
        <v>60</v>
      </c>
      <c r="M10897">
        <v>142500</v>
      </c>
      <c r="N10897"/>
      <c r="O10897" t="s">
        <v>412</v>
      </c>
      <c r="P10897" t="s">
        <v>20823</v>
      </c>
    </row>
    <row r="10898" spans="1:16" x14ac:dyDescent="0.25">
      <c r="A10898" t="s">
        <v>6</v>
      </c>
      <c r="B10898" t="s">
        <v>20824</v>
      </c>
      <c r="C10898" t="s">
        <v>200</v>
      </c>
      <c r="D10898" t="s">
        <v>17170</v>
      </c>
      <c r="E10898" t="s">
        <v>59</v>
      </c>
      <c r="F10898" t="b">
        <v>0</v>
      </c>
      <c r="G10898" t="s">
        <v>65</v>
      </c>
      <c r="H10898" s="1">
        <v>46137.960625</v>
      </c>
      <c r="I10898" t="b">
        <v>0</v>
      </c>
      <c r="J10898" t="b">
        <v>0</v>
      </c>
      <c r="K10898" t="s">
        <v>41</v>
      </c>
      <c r="L10898" t="s">
        <v>60</v>
      </c>
      <c r="M10898">
        <v>182952</v>
      </c>
      <c r="N10898"/>
      <c r="O10898" t="s">
        <v>17171</v>
      </c>
      <c r="P10898" t="s">
        <v>310</v>
      </c>
    </row>
    <row r="10899" spans="1:16" x14ac:dyDescent="0.25">
      <c r="A10899" t="s">
        <v>5</v>
      </c>
      <c r="B10899" t="s">
        <v>20825</v>
      </c>
      <c r="C10899" t="s">
        <v>1070</v>
      </c>
      <c r="D10899" t="s">
        <v>17170</v>
      </c>
      <c r="E10899" t="s">
        <v>59</v>
      </c>
      <c r="F10899" t="b">
        <v>0</v>
      </c>
      <c r="G10899" t="s">
        <v>65</v>
      </c>
      <c r="H10899" s="1">
        <v>46137.961631944447</v>
      </c>
      <c r="I10899" t="b">
        <v>1</v>
      </c>
      <c r="J10899" t="b">
        <v>0</v>
      </c>
      <c r="K10899" t="s">
        <v>41</v>
      </c>
      <c r="L10899" t="s">
        <v>60</v>
      </c>
      <c r="M10899">
        <v>161895</v>
      </c>
      <c r="N10899"/>
      <c r="O10899" t="s">
        <v>17171</v>
      </c>
      <c r="P10899" t="s">
        <v>17351</v>
      </c>
    </row>
    <row r="10900" spans="1:16" x14ac:dyDescent="0.25">
      <c r="A10900" t="s">
        <v>2</v>
      </c>
      <c r="B10900" t="s">
        <v>20826</v>
      </c>
      <c r="C10900" t="s">
        <v>246</v>
      </c>
      <c r="D10900" t="s">
        <v>9527</v>
      </c>
      <c r="E10900" t="s">
        <v>59</v>
      </c>
      <c r="F10900" t="b">
        <v>0</v>
      </c>
      <c r="G10900" t="s">
        <v>65</v>
      </c>
      <c r="H10900" s="1">
        <v>46138.002268518518</v>
      </c>
      <c r="I10900" t="b">
        <v>0</v>
      </c>
      <c r="J10900" t="b">
        <v>1</v>
      </c>
      <c r="K10900" t="s">
        <v>41</v>
      </c>
      <c r="L10900" t="s">
        <v>60</v>
      </c>
      <c r="M10900">
        <v>273593</v>
      </c>
      <c r="N10900"/>
      <c r="O10900" t="s">
        <v>350</v>
      </c>
      <c r="P10900" t="s">
        <v>20827</v>
      </c>
    </row>
    <row r="10901" spans="1:16" x14ac:dyDescent="0.25">
      <c r="A10901" t="s">
        <v>6</v>
      </c>
      <c r="B10901" t="s">
        <v>20828</v>
      </c>
      <c r="C10901" t="s">
        <v>315</v>
      </c>
      <c r="D10901" t="s">
        <v>17170</v>
      </c>
      <c r="E10901" t="s">
        <v>59</v>
      </c>
      <c r="F10901" t="b">
        <v>0</v>
      </c>
      <c r="G10901" t="s">
        <v>65</v>
      </c>
      <c r="H10901" s="1">
        <v>46138.002291666657</v>
      </c>
      <c r="I10901" t="b">
        <v>0</v>
      </c>
      <c r="J10901" t="b">
        <v>0</v>
      </c>
      <c r="K10901" t="s">
        <v>41</v>
      </c>
      <c r="L10901" t="s">
        <v>60</v>
      </c>
      <c r="M10901">
        <v>175560</v>
      </c>
      <c r="N10901"/>
      <c r="O10901" t="s">
        <v>17171</v>
      </c>
      <c r="P10901" t="s">
        <v>310</v>
      </c>
    </row>
    <row r="10902" spans="1:16" x14ac:dyDescent="0.25">
      <c r="A10902" t="s">
        <v>2</v>
      </c>
      <c r="B10902" t="s">
        <v>18860</v>
      </c>
      <c r="C10902" t="s">
        <v>1096</v>
      </c>
      <c r="D10902" t="s">
        <v>17170</v>
      </c>
      <c r="E10902" t="s">
        <v>59</v>
      </c>
      <c r="F10902" t="b">
        <v>0</v>
      </c>
      <c r="G10902" t="s">
        <v>77</v>
      </c>
      <c r="H10902" s="1">
        <v>46138.127222222232</v>
      </c>
      <c r="I10902" t="b">
        <v>0</v>
      </c>
      <c r="J10902" t="b">
        <v>0</v>
      </c>
      <c r="K10902" t="s">
        <v>41</v>
      </c>
      <c r="L10902" t="s">
        <v>60</v>
      </c>
      <c r="M10902">
        <v>235620</v>
      </c>
      <c r="N10902"/>
      <c r="O10902" t="s">
        <v>17171</v>
      </c>
      <c r="P10902" t="s">
        <v>85</v>
      </c>
    </row>
    <row r="10903" spans="1:16" x14ac:dyDescent="0.25">
      <c r="A10903" t="s">
        <v>2</v>
      </c>
      <c r="B10903" t="s">
        <v>20829</v>
      </c>
      <c r="C10903" t="s">
        <v>833</v>
      </c>
      <c r="D10903" t="s">
        <v>2360</v>
      </c>
      <c r="E10903" t="s">
        <v>59</v>
      </c>
      <c r="F10903" t="b">
        <v>0</v>
      </c>
      <c r="G10903" t="s">
        <v>77</v>
      </c>
      <c r="H10903" s="1">
        <v>46138.251875000002</v>
      </c>
      <c r="I10903" t="b">
        <v>0</v>
      </c>
      <c r="J10903" t="b">
        <v>1</v>
      </c>
      <c r="K10903" t="s">
        <v>41</v>
      </c>
      <c r="L10903" t="s">
        <v>60</v>
      </c>
      <c r="M10903">
        <v>200500</v>
      </c>
      <c r="N10903"/>
      <c r="O10903" t="s">
        <v>402</v>
      </c>
      <c r="P10903" t="s">
        <v>20830</v>
      </c>
    </row>
    <row r="10904" spans="1:16" x14ac:dyDescent="0.25">
      <c r="A10904" t="s">
        <v>2</v>
      </c>
      <c r="B10904" t="s">
        <v>20831</v>
      </c>
      <c r="C10904" t="s">
        <v>41</v>
      </c>
      <c r="D10904" t="s">
        <v>4346</v>
      </c>
      <c r="E10904" t="s">
        <v>59</v>
      </c>
      <c r="F10904" t="b">
        <v>0</v>
      </c>
      <c r="G10904" t="s">
        <v>41</v>
      </c>
      <c r="H10904" s="1">
        <v>46138.253958333327</v>
      </c>
      <c r="I10904" t="b">
        <v>0</v>
      </c>
      <c r="J10904" t="b">
        <v>0</v>
      </c>
      <c r="K10904" t="s">
        <v>41</v>
      </c>
      <c r="L10904" t="s">
        <v>60</v>
      </c>
      <c r="M10904">
        <v>17000</v>
      </c>
      <c r="N10904"/>
      <c r="O10904" t="s">
        <v>20832</v>
      </c>
      <c r="P10904" t="s">
        <v>5411</v>
      </c>
    </row>
    <row r="10905" spans="1:16" x14ac:dyDescent="0.25">
      <c r="A10905" t="s">
        <v>1</v>
      </c>
      <c r="B10905" t="s">
        <v>20833</v>
      </c>
      <c r="C10905" t="s">
        <v>76</v>
      </c>
      <c r="D10905" t="s">
        <v>4587</v>
      </c>
      <c r="E10905" t="s">
        <v>59</v>
      </c>
      <c r="F10905" t="b">
        <v>1</v>
      </c>
      <c r="G10905" t="s">
        <v>77</v>
      </c>
      <c r="H10905" s="1">
        <v>46138.253993055558</v>
      </c>
      <c r="I10905" t="b">
        <v>0</v>
      </c>
      <c r="J10905" t="b">
        <v>0</v>
      </c>
      <c r="K10905" t="s">
        <v>41</v>
      </c>
      <c r="L10905" t="s">
        <v>60</v>
      </c>
      <c r="M10905">
        <v>85850</v>
      </c>
      <c r="N10905"/>
      <c r="O10905" t="s">
        <v>3221</v>
      </c>
      <c r="P10905" t="s">
        <v>20834</v>
      </c>
    </row>
    <row r="10906" spans="1:16" x14ac:dyDescent="0.25">
      <c r="A10906" t="s">
        <v>5</v>
      </c>
      <c r="B10906" t="s">
        <v>20835</v>
      </c>
      <c r="C10906" t="s">
        <v>3330</v>
      </c>
      <c r="D10906" t="s">
        <v>17170</v>
      </c>
      <c r="E10906" t="s">
        <v>59</v>
      </c>
      <c r="F10906" t="b">
        <v>0</v>
      </c>
      <c r="G10906" t="s">
        <v>77</v>
      </c>
      <c r="H10906" s="1">
        <v>46138.254062499997</v>
      </c>
      <c r="I10906" t="b">
        <v>1</v>
      </c>
      <c r="J10906" t="b">
        <v>0</v>
      </c>
      <c r="K10906" t="s">
        <v>41</v>
      </c>
      <c r="L10906" t="s">
        <v>60</v>
      </c>
      <c r="M10906">
        <v>153697.5</v>
      </c>
      <c r="N10906"/>
      <c r="O10906" t="s">
        <v>17171</v>
      </c>
      <c r="P10906" t="s">
        <v>17351</v>
      </c>
    </row>
    <row r="10907" spans="1:16" x14ac:dyDescent="0.25">
      <c r="A10907" t="s">
        <v>1</v>
      </c>
      <c r="B10907" t="s">
        <v>20836</v>
      </c>
      <c r="C10907" t="s">
        <v>3264</v>
      </c>
      <c r="D10907" t="s">
        <v>17170</v>
      </c>
      <c r="E10907" t="s">
        <v>59</v>
      </c>
      <c r="F10907" t="b">
        <v>0</v>
      </c>
      <c r="G10907" t="s">
        <v>77</v>
      </c>
      <c r="H10907" s="1">
        <v>46138.295729166668</v>
      </c>
      <c r="I10907" t="b">
        <v>0</v>
      </c>
      <c r="J10907" t="b">
        <v>0</v>
      </c>
      <c r="K10907" t="s">
        <v>41</v>
      </c>
      <c r="L10907" t="s">
        <v>60</v>
      </c>
      <c r="M10907">
        <v>126005.5</v>
      </c>
      <c r="N10907"/>
      <c r="O10907" t="s">
        <v>17171</v>
      </c>
      <c r="P10907" t="s">
        <v>891</v>
      </c>
    </row>
    <row r="10908" spans="1:16" x14ac:dyDescent="0.25">
      <c r="A10908" t="s">
        <v>6</v>
      </c>
      <c r="B10908" t="s">
        <v>20837</v>
      </c>
      <c r="C10908" t="s">
        <v>1250</v>
      </c>
      <c r="D10908" t="s">
        <v>17170</v>
      </c>
      <c r="E10908" t="s">
        <v>59</v>
      </c>
      <c r="F10908" t="b">
        <v>0</v>
      </c>
      <c r="G10908" t="s">
        <v>89</v>
      </c>
      <c r="H10908" s="1">
        <v>46138.336226851847</v>
      </c>
      <c r="I10908" t="b">
        <v>0</v>
      </c>
      <c r="J10908" t="b">
        <v>0</v>
      </c>
      <c r="K10908" t="s">
        <v>41</v>
      </c>
      <c r="L10908" t="s">
        <v>60</v>
      </c>
      <c r="M10908">
        <v>160776</v>
      </c>
      <c r="N10908"/>
      <c r="O10908" t="s">
        <v>17171</v>
      </c>
      <c r="P10908" t="s">
        <v>310</v>
      </c>
    </row>
    <row r="10909" spans="1:16" x14ac:dyDescent="0.25">
      <c r="A10909" t="s">
        <v>6</v>
      </c>
      <c r="B10909" t="s">
        <v>20838</v>
      </c>
      <c r="C10909" t="s">
        <v>1250</v>
      </c>
      <c r="D10909" t="s">
        <v>17170</v>
      </c>
      <c r="E10909" t="s">
        <v>59</v>
      </c>
      <c r="F10909" t="b">
        <v>0</v>
      </c>
      <c r="G10909" t="s">
        <v>89</v>
      </c>
      <c r="H10909" s="1">
        <v>46138.336226851847</v>
      </c>
      <c r="I10909" t="b">
        <v>0</v>
      </c>
      <c r="J10909" t="b">
        <v>0</v>
      </c>
      <c r="K10909" t="s">
        <v>41</v>
      </c>
      <c r="L10909" t="s">
        <v>60</v>
      </c>
      <c r="M10909">
        <v>229967</v>
      </c>
      <c r="N10909"/>
      <c r="O10909" t="s">
        <v>17171</v>
      </c>
      <c r="P10909" t="s">
        <v>663</v>
      </c>
    </row>
    <row r="10910" spans="1:16" x14ac:dyDescent="0.25">
      <c r="A10910" t="s">
        <v>2</v>
      </c>
      <c r="B10910" t="s">
        <v>20839</v>
      </c>
      <c r="C10910" t="s">
        <v>172</v>
      </c>
      <c r="D10910" t="s">
        <v>17170</v>
      </c>
      <c r="E10910" t="s">
        <v>59</v>
      </c>
      <c r="F10910" t="b">
        <v>0</v>
      </c>
      <c r="G10910" t="s">
        <v>68</v>
      </c>
      <c r="H10910" s="1">
        <v>46138.336238425924</v>
      </c>
      <c r="I10910" t="b">
        <v>0</v>
      </c>
      <c r="J10910" t="b">
        <v>0</v>
      </c>
      <c r="K10910" t="s">
        <v>41</v>
      </c>
      <c r="L10910" t="s">
        <v>60</v>
      </c>
      <c r="M10910">
        <v>119493.5</v>
      </c>
      <c r="N10910"/>
      <c r="O10910" t="s">
        <v>17171</v>
      </c>
      <c r="P10910" t="s">
        <v>310</v>
      </c>
    </row>
    <row r="10911" spans="1:16" x14ac:dyDescent="0.25">
      <c r="A10911" t="s">
        <v>1</v>
      </c>
      <c r="B10911" t="s">
        <v>19425</v>
      </c>
      <c r="C10911" t="s">
        <v>194</v>
      </c>
      <c r="D10911" t="s">
        <v>4346</v>
      </c>
      <c r="E10911" t="s">
        <v>59</v>
      </c>
      <c r="F10911" t="b">
        <v>0</v>
      </c>
      <c r="G10911" t="s">
        <v>77</v>
      </c>
      <c r="H10911" s="1">
        <v>46138.337326388893</v>
      </c>
      <c r="I10911" t="b">
        <v>1</v>
      </c>
      <c r="J10911" t="b">
        <v>1</v>
      </c>
      <c r="K10911" t="s">
        <v>41</v>
      </c>
      <c r="L10911" t="s">
        <v>60</v>
      </c>
      <c r="M10911">
        <v>155500</v>
      </c>
      <c r="N10911"/>
      <c r="O10911" t="s">
        <v>577</v>
      </c>
      <c r="P10911" t="s">
        <v>1392</v>
      </c>
    </row>
    <row r="10912" spans="1:16" x14ac:dyDescent="0.25">
      <c r="A10912" t="s">
        <v>5</v>
      </c>
      <c r="B10912" t="s">
        <v>20840</v>
      </c>
      <c r="C10912" t="s">
        <v>2732</v>
      </c>
      <c r="D10912" t="s">
        <v>17170</v>
      </c>
      <c r="E10912" t="s">
        <v>59</v>
      </c>
      <c r="F10912" t="b">
        <v>0</v>
      </c>
      <c r="G10912" t="s">
        <v>77</v>
      </c>
      <c r="H10912" s="1">
        <v>46138.337361111109</v>
      </c>
      <c r="I10912" t="b">
        <v>1</v>
      </c>
      <c r="J10912" t="b">
        <v>0</v>
      </c>
      <c r="K10912" t="s">
        <v>41</v>
      </c>
      <c r="L10912" t="s">
        <v>60</v>
      </c>
      <c r="M10912">
        <v>161895</v>
      </c>
      <c r="N10912"/>
      <c r="O10912" t="s">
        <v>17171</v>
      </c>
      <c r="P10912" t="s">
        <v>17351</v>
      </c>
    </row>
    <row r="10913" spans="1:16" x14ac:dyDescent="0.25">
      <c r="A10913" t="s">
        <v>5</v>
      </c>
      <c r="B10913" t="s">
        <v>20841</v>
      </c>
      <c r="C10913" t="s">
        <v>315</v>
      </c>
      <c r="D10913" t="s">
        <v>17170</v>
      </c>
      <c r="E10913" t="s">
        <v>59</v>
      </c>
      <c r="F10913" t="b">
        <v>0</v>
      </c>
      <c r="G10913" t="s">
        <v>77</v>
      </c>
      <c r="H10913" s="1">
        <v>46138.337384259263</v>
      </c>
      <c r="I10913" t="b">
        <v>1</v>
      </c>
      <c r="J10913" t="b">
        <v>0</v>
      </c>
      <c r="K10913" t="s">
        <v>41</v>
      </c>
      <c r="L10913" t="s">
        <v>60</v>
      </c>
      <c r="M10913">
        <v>194683.5</v>
      </c>
      <c r="N10913"/>
      <c r="O10913" t="s">
        <v>17171</v>
      </c>
      <c r="P10913" t="s">
        <v>17351</v>
      </c>
    </row>
    <row r="10914" spans="1:16" x14ac:dyDescent="0.25">
      <c r="A10914" t="s">
        <v>2</v>
      </c>
      <c r="B10914" t="s">
        <v>20842</v>
      </c>
      <c r="C10914" t="s">
        <v>1250</v>
      </c>
      <c r="D10914" t="s">
        <v>17170</v>
      </c>
      <c r="E10914" t="s">
        <v>59</v>
      </c>
      <c r="F10914" t="b">
        <v>0</v>
      </c>
      <c r="G10914" t="s">
        <v>89</v>
      </c>
      <c r="H10914" s="1">
        <v>46138.377893518518</v>
      </c>
      <c r="I10914" t="b">
        <v>0</v>
      </c>
      <c r="J10914" t="b">
        <v>0</v>
      </c>
      <c r="K10914" t="s">
        <v>41</v>
      </c>
      <c r="L10914" t="s">
        <v>60</v>
      </c>
      <c r="M10914">
        <v>135894</v>
      </c>
      <c r="N10914"/>
      <c r="O10914" t="s">
        <v>17171</v>
      </c>
      <c r="P10914" t="s">
        <v>310</v>
      </c>
    </row>
    <row r="10915" spans="1:16" x14ac:dyDescent="0.25">
      <c r="A10915" t="s">
        <v>1</v>
      </c>
      <c r="B10915" t="s">
        <v>20843</v>
      </c>
      <c r="C10915" t="s">
        <v>753</v>
      </c>
      <c r="D10915" t="s">
        <v>17170</v>
      </c>
      <c r="E10915" t="s">
        <v>59</v>
      </c>
      <c r="F10915" t="b">
        <v>0</v>
      </c>
      <c r="G10915" t="s">
        <v>73</v>
      </c>
      <c r="H10915" s="1">
        <v>46138.377951388888</v>
      </c>
      <c r="I10915" t="b">
        <v>0</v>
      </c>
      <c r="J10915" t="b">
        <v>0</v>
      </c>
      <c r="K10915" t="s">
        <v>41</v>
      </c>
      <c r="L10915" t="s">
        <v>60</v>
      </c>
      <c r="M10915">
        <v>108859</v>
      </c>
      <c r="N10915"/>
      <c r="O10915" t="s">
        <v>17171</v>
      </c>
      <c r="P10915" t="s">
        <v>891</v>
      </c>
    </row>
    <row r="10916" spans="1:16" x14ac:dyDescent="0.25">
      <c r="A10916" t="s">
        <v>8</v>
      </c>
      <c r="B10916" t="s">
        <v>20844</v>
      </c>
      <c r="C10916" t="s">
        <v>1384</v>
      </c>
      <c r="D10916" t="s">
        <v>17170</v>
      </c>
      <c r="E10916" t="s">
        <v>59</v>
      </c>
      <c r="F10916" t="b">
        <v>0</v>
      </c>
      <c r="G10916" t="s">
        <v>77</v>
      </c>
      <c r="H10916" s="1">
        <v>46138.379004629627</v>
      </c>
      <c r="I10916" t="b">
        <v>0</v>
      </c>
      <c r="J10916" t="b">
        <v>0</v>
      </c>
      <c r="K10916" t="s">
        <v>41</v>
      </c>
      <c r="L10916" t="s">
        <v>60</v>
      </c>
      <c r="M10916">
        <v>211018.5</v>
      </c>
      <c r="N10916"/>
      <c r="O10916" t="s">
        <v>17171</v>
      </c>
      <c r="P10916" t="s">
        <v>891</v>
      </c>
    </row>
    <row r="10917" spans="1:16" x14ac:dyDescent="0.25">
      <c r="A10917" t="s">
        <v>5</v>
      </c>
      <c r="B10917" t="s">
        <v>20845</v>
      </c>
      <c r="C10917" t="s">
        <v>2434</v>
      </c>
      <c r="D10917" t="s">
        <v>17170</v>
      </c>
      <c r="E10917" t="s">
        <v>59</v>
      </c>
      <c r="F10917" t="b">
        <v>0</v>
      </c>
      <c r="G10917" t="s">
        <v>77</v>
      </c>
      <c r="H10917" s="1">
        <v>46138.379027777781</v>
      </c>
      <c r="I10917" t="b">
        <v>1</v>
      </c>
      <c r="J10917" t="b">
        <v>0</v>
      </c>
      <c r="K10917" t="s">
        <v>41</v>
      </c>
      <c r="L10917" t="s">
        <v>60</v>
      </c>
      <c r="M10917">
        <v>180338.5</v>
      </c>
      <c r="N10917"/>
      <c r="O10917" t="s">
        <v>17171</v>
      </c>
      <c r="P10917" t="s">
        <v>17351</v>
      </c>
    </row>
    <row r="10918" spans="1:16" x14ac:dyDescent="0.25">
      <c r="A10918" t="s">
        <v>1</v>
      </c>
      <c r="B10918" t="s">
        <v>20846</v>
      </c>
      <c r="C10918" t="s">
        <v>118</v>
      </c>
      <c r="D10918" t="s">
        <v>17170</v>
      </c>
      <c r="E10918" t="s">
        <v>59</v>
      </c>
      <c r="F10918" t="b">
        <v>0</v>
      </c>
      <c r="G10918" t="s">
        <v>77</v>
      </c>
      <c r="H10918" s="1">
        <v>46138.379050925927</v>
      </c>
      <c r="I10918" t="b">
        <v>0</v>
      </c>
      <c r="J10918" t="b">
        <v>0</v>
      </c>
      <c r="K10918" t="s">
        <v>41</v>
      </c>
      <c r="L10918" t="s">
        <v>60</v>
      </c>
      <c r="M10918">
        <v>129195.5</v>
      </c>
      <c r="N10918"/>
      <c r="O10918" t="s">
        <v>17171</v>
      </c>
      <c r="P10918" t="s">
        <v>891</v>
      </c>
    </row>
    <row r="10919" spans="1:16" x14ac:dyDescent="0.25">
      <c r="A10919" t="s">
        <v>8</v>
      </c>
      <c r="B10919" t="s">
        <v>20847</v>
      </c>
      <c r="C10919" t="s">
        <v>1255</v>
      </c>
      <c r="D10919" t="s">
        <v>17170</v>
      </c>
      <c r="E10919" t="s">
        <v>59</v>
      </c>
      <c r="F10919" t="b">
        <v>0</v>
      </c>
      <c r="G10919" t="s">
        <v>77</v>
      </c>
      <c r="H10919" s="1">
        <v>46138.379062499997</v>
      </c>
      <c r="I10919" t="b">
        <v>0</v>
      </c>
      <c r="J10919" t="b">
        <v>0</v>
      </c>
      <c r="K10919" t="s">
        <v>41</v>
      </c>
      <c r="L10919" t="s">
        <v>60</v>
      </c>
      <c r="M10919">
        <v>163647.5</v>
      </c>
      <c r="N10919"/>
      <c r="O10919" t="s">
        <v>17171</v>
      </c>
      <c r="P10919" t="s">
        <v>891</v>
      </c>
    </row>
    <row r="10920" spans="1:16" x14ac:dyDescent="0.25">
      <c r="A10920" t="s">
        <v>6</v>
      </c>
      <c r="B10920" t="s">
        <v>20848</v>
      </c>
      <c r="C10920" t="s">
        <v>320</v>
      </c>
      <c r="D10920" t="s">
        <v>17170</v>
      </c>
      <c r="E10920" t="s">
        <v>59</v>
      </c>
      <c r="F10920" t="b">
        <v>0</v>
      </c>
      <c r="G10920" t="s">
        <v>73</v>
      </c>
      <c r="H10920" s="1">
        <v>46138.419583333343</v>
      </c>
      <c r="I10920" t="b">
        <v>0</v>
      </c>
      <c r="J10920" t="b">
        <v>0</v>
      </c>
      <c r="K10920" t="s">
        <v>41</v>
      </c>
      <c r="L10920" t="s">
        <v>60</v>
      </c>
      <c r="M10920">
        <v>162624</v>
      </c>
      <c r="N10920"/>
      <c r="O10920" t="s">
        <v>17171</v>
      </c>
      <c r="P10920" t="s">
        <v>310</v>
      </c>
    </row>
    <row r="10921" spans="1:16" x14ac:dyDescent="0.25">
      <c r="A10921" t="s">
        <v>6</v>
      </c>
      <c r="B10921" t="s">
        <v>4708</v>
      </c>
      <c r="C10921" t="s">
        <v>489</v>
      </c>
      <c r="D10921" t="s">
        <v>2360</v>
      </c>
      <c r="E10921" t="s">
        <v>59</v>
      </c>
      <c r="F10921" t="b">
        <v>0</v>
      </c>
      <c r="G10921" t="s">
        <v>77</v>
      </c>
      <c r="H10921" s="1">
        <v>46138.419583333343</v>
      </c>
      <c r="I10921" t="b">
        <v>0</v>
      </c>
      <c r="J10921" t="b">
        <v>1</v>
      </c>
      <c r="K10921" t="s">
        <v>41</v>
      </c>
      <c r="L10921" t="s">
        <v>60</v>
      </c>
      <c r="M10921">
        <v>214500</v>
      </c>
      <c r="N10921"/>
      <c r="O10921" t="s">
        <v>424</v>
      </c>
      <c r="P10921" t="s">
        <v>4581</v>
      </c>
    </row>
    <row r="10922" spans="1:16" x14ac:dyDescent="0.25">
      <c r="A10922" t="s">
        <v>6</v>
      </c>
      <c r="B10922" t="s">
        <v>20849</v>
      </c>
      <c r="C10922" t="s">
        <v>1138</v>
      </c>
      <c r="D10922" t="s">
        <v>17170</v>
      </c>
      <c r="E10922" t="s">
        <v>59</v>
      </c>
      <c r="F10922" t="b">
        <v>0</v>
      </c>
      <c r="G10922" t="s">
        <v>77</v>
      </c>
      <c r="H10922" s="1">
        <v>46138.419583333343</v>
      </c>
      <c r="I10922" t="b">
        <v>0</v>
      </c>
      <c r="J10922" t="b">
        <v>0</v>
      </c>
      <c r="K10922" t="s">
        <v>41</v>
      </c>
      <c r="L10922" t="s">
        <v>60</v>
      </c>
      <c r="M10922">
        <v>151536</v>
      </c>
      <c r="N10922"/>
      <c r="O10922" t="s">
        <v>17171</v>
      </c>
      <c r="P10922" t="s">
        <v>310</v>
      </c>
    </row>
    <row r="10923" spans="1:16" x14ac:dyDescent="0.25">
      <c r="A10923" t="s">
        <v>2</v>
      </c>
      <c r="B10923" t="s">
        <v>20850</v>
      </c>
      <c r="C10923" t="s">
        <v>112</v>
      </c>
      <c r="D10923" t="s">
        <v>2360</v>
      </c>
      <c r="E10923" t="s">
        <v>59</v>
      </c>
      <c r="F10923" t="b">
        <v>0</v>
      </c>
      <c r="G10923" t="s">
        <v>65</v>
      </c>
      <c r="H10923" s="1">
        <v>46138.419583333343</v>
      </c>
      <c r="I10923" t="b">
        <v>0</v>
      </c>
      <c r="J10923" t="b">
        <v>0</v>
      </c>
      <c r="K10923" t="s">
        <v>41</v>
      </c>
      <c r="L10923" t="s">
        <v>60</v>
      </c>
      <c r="M10923">
        <v>260000</v>
      </c>
      <c r="N10923"/>
      <c r="O10923" t="s">
        <v>20851</v>
      </c>
      <c r="P10923" t="s">
        <v>891</v>
      </c>
    </row>
    <row r="10924" spans="1:16" x14ac:dyDescent="0.25">
      <c r="A10924" t="s">
        <v>5</v>
      </c>
      <c r="B10924" t="s">
        <v>20852</v>
      </c>
      <c r="C10924" t="s">
        <v>1250</v>
      </c>
      <c r="D10924" t="s">
        <v>17170</v>
      </c>
      <c r="E10924" t="s">
        <v>59</v>
      </c>
      <c r="F10924" t="b">
        <v>0</v>
      </c>
      <c r="G10924" t="s">
        <v>77</v>
      </c>
      <c r="H10924" s="1">
        <v>46138.420717592591</v>
      </c>
      <c r="I10924" t="b">
        <v>1</v>
      </c>
      <c r="J10924" t="b">
        <v>0</v>
      </c>
      <c r="K10924" t="s">
        <v>41</v>
      </c>
      <c r="L10924" t="s">
        <v>60</v>
      </c>
      <c r="M10924">
        <v>187333.5</v>
      </c>
      <c r="N10924"/>
      <c r="O10924" t="s">
        <v>17171</v>
      </c>
      <c r="P10924" t="s">
        <v>891</v>
      </c>
    </row>
    <row r="10925" spans="1:16" x14ac:dyDescent="0.25">
      <c r="A10925" t="s">
        <v>5</v>
      </c>
      <c r="B10925" t="s">
        <v>20853</v>
      </c>
      <c r="C10925" t="s">
        <v>225</v>
      </c>
      <c r="D10925" t="s">
        <v>17170</v>
      </c>
      <c r="E10925" t="s">
        <v>59</v>
      </c>
      <c r="F10925" t="b">
        <v>0</v>
      </c>
      <c r="G10925" t="s">
        <v>77</v>
      </c>
      <c r="H10925" s="1">
        <v>46138.420729166668</v>
      </c>
      <c r="I10925" t="b">
        <v>1</v>
      </c>
      <c r="J10925" t="b">
        <v>0</v>
      </c>
      <c r="K10925" t="s">
        <v>41</v>
      </c>
      <c r="L10925" t="s">
        <v>60</v>
      </c>
      <c r="M10925">
        <v>159845.5</v>
      </c>
      <c r="N10925"/>
      <c r="O10925" t="s">
        <v>17171</v>
      </c>
      <c r="P10925" t="s">
        <v>17351</v>
      </c>
    </row>
    <row r="10926" spans="1:16" x14ac:dyDescent="0.25">
      <c r="A10926" t="s">
        <v>3</v>
      </c>
      <c r="B10926" t="s">
        <v>20854</v>
      </c>
      <c r="C10926" t="s">
        <v>112</v>
      </c>
      <c r="D10926" t="s">
        <v>4526</v>
      </c>
      <c r="E10926" t="s">
        <v>59</v>
      </c>
      <c r="F10926" t="b">
        <v>0</v>
      </c>
      <c r="G10926" t="s">
        <v>65</v>
      </c>
      <c r="H10926" s="1">
        <v>46138.46020833333</v>
      </c>
      <c r="I10926" t="b">
        <v>0</v>
      </c>
      <c r="J10926" t="b">
        <v>0</v>
      </c>
      <c r="K10926" t="s">
        <v>41</v>
      </c>
      <c r="L10926" t="s">
        <v>60</v>
      </c>
      <c r="M10926">
        <v>107302.5</v>
      </c>
      <c r="N10926"/>
      <c r="O10926" t="s">
        <v>1278</v>
      </c>
    </row>
    <row r="10927" spans="1:16" x14ac:dyDescent="0.25">
      <c r="A10927" t="s">
        <v>6</v>
      </c>
      <c r="B10927" t="s">
        <v>18840</v>
      </c>
      <c r="C10927" t="s">
        <v>148</v>
      </c>
      <c r="D10927" t="s">
        <v>17170</v>
      </c>
      <c r="E10927" t="s">
        <v>59</v>
      </c>
      <c r="F10927" t="b">
        <v>0</v>
      </c>
      <c r="G10927" t="s">
        <v>89</v>
      </c>
      <c r="H10927" s="1">
        <v>46138.461226851847</v>
      </c>
      <c r="I10927" t="b">
        <v>0</v>
      </c>
      <c r="J10927" t="b">
        <v>0</v>
      </c>
      <c r="K10927" t="s">
        <v>41</v>
      </c>
      <c r="L10927" t="s">
        <v>60</v>
      </c>
      <c r="M10927">
        <v>224532</v>
      </c>
      <c r="N10927"/>
      <c r="O10927" t="s">
        <v>17171</v>
      </c>
      <c r="P10927" t="s">
        <v>310</v>
      </c>
    </row>
    <row r="10928" spans="1:16" x14ac:dyDescent="0.25">
      <c r="A10928" t="s">
        <v>2</v>
      </c>
      <c r="B10928" t="s">
        <v>20855</v>
      </c>
      <c r="C10928" t="s">
        <v>753</v>
      </c>
      <c r="D10928" t="s">
        <v>17170</v>
      </c>
      <c r="E10928" t="s">
        <v>59</v>
      </c>
      <c r="F10928" t="b">
        <v>0</v>
      </c>
      <c r="G10928" t="s">
        <v>73</v>
      </c>
      <c r="H10928" s="1">
        <v>46138.46125</v>
      </c>
      <c r="I10928" t="b">
        <v>0</v>
      </c>
      <c r="J10928" t="b">
        <v>0</v>
      </c>
      <c r="K10928" t="s">
        <v>41</v>
      </c>
      <c r="L10928" t="s">
        <v>60</v>
      </c>
      <c r="M10928">
        <v>106606.5</v>
      </c>
      <c r="N10928"/>
      <c r="O10928" t="s">
        <v>17171</v>
      </c>
      <c r="P10928" t="s">
        <v>310</v>
      </c>
    </row>
    <row r="10929" spans="1:16" x14ac:dyDescent="0.25">
      <c r="A10929" t="s">
        <v>8</v>
      </c>
      <c r="B10929" t="s">
        <v>20856</v>
      </c>
      <c r="C10929" t="s">
        <v>753</v>
      </c>
      <c r="D10929" t="s">
        <v>17170</v>
      </c>
      <c r="E10929" t="s">
        <v>59</v>
      </c>
      <c r="F10929" t="b">
        <v>0</v>
      </c>
      <c r="G10929" t="s">
        <v>73</v>
      </c>
      <c r="H10929" s="1">
        <v>46138.46125</v>
      </c>
      <c r="I10929" t="b">
        <v>0</v>
      </c>
      <c r="J10929" t="b">
        <v>0</v>
      </c>
      <c r="K10929" t="s">
        <v>41</v>
      </c>
      <c r="L10929" t="s">
        <v>60</v>
      </c>
      <c r="M10929">
        <v>178178</v>
      </c>
      <c r="N10929"/>
      <c r="O10929" t="s">
        <v>17171</v>
      </c>
      <c r="P10929" t="s">
        <v>663</v>
      </c>
    </row>
    <row r="10930" spans="1:16" x14ac:dyDescent="0.25">
      <c r="A10930" t="s">
        <v>2</v>
      </c>
      <c r="B10930" t="s">
        <v>20857</v>
      </c>
      <c r="C10930" t="s">
        <v>753</v>
      </c>
      <c r="D10930" t="s">
        <v>17170</v>
      </c>
      <c r="E10930" t="s">
        <v>59</v>
      </c>
      <c r="F10930" t="b">
        <v>0</v>
      </c>
      <c r="G10930" t="s">
        <v>73</v>
      </c>
      <c r="H10930" s="1">
        <v>46138.46125</v>
      </c>
      <c r="I10930" t="b">
        <v>0</v>
      </c>
      <c r="J10930" t="b">
        <v>0</v>
      </c>
      <c r="K10930" t="s">
        <v>41</v>
      </c>
      <c r="L10930" t="s">
        <v>60</v>
      </c>
      <c r="M10930">
        <v>142142</v>
      </c>
      <c r="N10930"/>
      <c r="O10930" t="s">
        <v>17171</v>
      </c>
      <c r="P10930" t="s">
        <v>310</v>
      </c>
    </row>
    <row r="10931" spans="1:16" x14ac:dyDescent="0.25">
      <c r="A10931" t="s">
        <v>5</v>
      </c>
      <c r="B10931" t="s">
        <v>20858</v>
      </c>
      <c r="C10931" t="s">
        <v>71</v>
      </c>
      <c r="D10931" t="s">
        <v>17170</v>
      </c>
      <c r="E10931" t="s">
        <v>59</v>
      </c>
      <c r="F10931" t="b">
        <v>0</v>
      </c>
      <c r="G10931" t="s">
        <v>77</v>
      </c>
      <c r="H10931" s="1">
        <v>46138.462372685193</v>
      </c>
      <c r="I10931" t="b">
        <v>1</v>
      </c>
      <c r="J10931" t="b">
        <v>0</v>
      </c>
      <c r="K10931" t="s">
        <v>41</v>
      </c>
      <c r="L10931" t="s">
        <v>60</v>
      </c>
      <c r="M10931">
        <v>188535.5</v>
      </c>
      <c r="N10931"/>
      <c r="O10931" t="s">
        <v>17171</v>
      </c>
      <c r="P10931" t="s">
        <v>17351</v>
      </c>
    </row>
    <row r="10932" spans="1:16" x14ac:dyDescent="0.25">
      <c r="A10932" t="s">
        <v>1</v>
      </c>
      <c r="B10932" t="s">
        <v>20859</v>
      </c>
      <c r="C10932" t="s">
        <v>370</v>
      </c>
      <c r="D10932" t="s">
        <v>17170</v>
      </c>
      <c r="E10932" t="s">
        <v>59</v>
      </c>
      <c r="F10932" t="b">
        <v>0</v>
      </c>
      <c r="G10932" t="s">
        <v>65</v>
      </c>
      <c r="H10932" s="1">
        <v>46138.462384259263</v>
      </c>
      <c r="I10932" t="b">
        <v>0</v>
      </c>
      <c r="J10932" t="b">
        <v>0</v>
      </c>
      <c r="K10932" t="s">
        <v>41</v>
      </c>
      <c r="L10932" t="s">
        <v>60</v>
      </c>
      <c r="M10932">
        <v>122958</v>
      </c>
      <c r="N10932"/>
      <c r="O10932" t="s">
        <v>17171</v>
      </c>
      <c r="P10932" t="s">
        <v>17351</v>
      </c>
    </row>
    <row r="10933" spans="1:16" x14ac:dyDescent="0.25">
      <c r="A10933" t="s">
        <v>2</v>
      </c>
      <c r="B10933" t="s">
        <v>18793</v>
      </c>
      <c r="C10933" t="s">
        <v>148</v>
      </c>
      <c r="D10933" t="s">
        <v>17170</v>
      </c>
      <c r="E10933" t="s">
        <v>59</v>
      </c>
      <c r="F10933" t="b">
        <v>0</v>
      </c>
      <c r="G10933" t="s">
        <v>89</v>
      </c>
      <c r="H10933" s="1">
        <v>46138.502893518518</v>
      </c>
      <c r="I10933" t="b">
        <v>0</v>
      </c>
      <c r="J10933" t="b">
        <v>0</v>
      </c>
      <c r="K10933" t="s">
        <v>41</v>
      </c>
      <c r="L10933" t="s">
        <v>60</v>
      </c>
      <c r="M10933">
        <v>105435.5</v>
      </c>
      <c r="N10933"/>
      <c r="O10933" t="s">
        <v>17171</v>
      </c>
      <c r="P10933" t="s">
        <v>310</v>
      </c>
    </row>
    <row r="10934" spans="1:16" x14ac:dyDescent="0.25">
      <c r="A10934" t="s">
        <v>8</v>
      </c>
      <c r="B10934" t="s">
        <v>20860</v>
      </c>
      <c r="C10934" t="s">
        <v>1255</v>
      </c>
      <c r="D10934" t="s">
        <v>17170</v>
      </c>
      <c r="E10934" t="s">
        <v>59</v>
      </c>
      <c r="F10934" t="b">
        <v>0</v>
      </c>
      <c r="G10934" t="s">
        <v>77</v>
      </c>
      <c r="H10934" s="1">
        <v>46138.50403935185</v>
      </c>
      <c r="I10934" t="b">
        <v>0</v>
      </c>
      <c r="J10934" t="b">
        <v>0</v>
      </c>
      <c r="K10934" t="s">
        <v>41</v>
      </c>
      <c r="L10934" t="s">
        <v>60</v>
      </c>
      <c r="M10934">
        <v>121220</v>
      </c>
      <c r="N10934"/>
      <c r="O10934" t="s">
        <v>17171</v>
      </c>
      <c r="P10934" t="s">
        <v>891</v>
      </c>
    </row>
    <row r="10935" spans="1:16" x14ac:dyDescent="0.25">
      <c r="A10935" t="s">
        <v>1</v>
      </c>
      <c r="B10935" t="s">
        <v>20861</v>
      </c>
      <c r="C10935" t="s">
        <v>284</v>
      </c>
      <c r="D10935" t="s">
        <v>17170</v>
      </c>
      <c r="E10935" t="s">
        <v>59</v>
      </c>
      <c r="F10935" t="b">
        <v>0</v>
      </c>
      <c r="G10935" t="s">
        <v>77</v>
      </c>
      <c r="H10935" s="1">
        <v>46138.50403935185</v>
      </c>
      <c r="I10935" t="b">
        <v>0</v>
      </c>
      <c r="J10935" t="b">
        <v>0</v>
      </c>
      <c r="K10935" t="s">
        <v>41</v>
      </c>
      <c r="L10935" t="s">
        <v>60</v>
      </c>
      <c r="M10935">
        <v>122958</v>
      </c>
      <c r="N10935"/>
      <c r="O10935" t="s">
        <v>17171</v>
      </c>
      <c r="P10935" t="s">
        <v>17351</v>
      </c>
    </row>
    <row r="10936" spans="1:16" x14ac:dyDescent="0.25">
      <c r="A10936" t="s">
        <v>0</v>
      </c>
      <c r="B10936" t="s">
        <v>20862</v>
      </c>
      <c r="C10936" t="s">
        <v>2407</v>
      </c>
      <c r="D10936" t="s">
        <v>4346</v>
      </c>
      <c r="E10936" t="s">
        <v>59</v>
      </c>
      <c r="F10936" t="b">
        <v>0</v>
      </c>
      <c r="G10936" t="s">
        <v>77</v>
      </c>
      <c r="H10936" s="1">
        <v>46138.543541666673</v>
      </c>
      <c r="I10936" t="b">
        <v>0</v>
      </c>
      <c r="J10936" t="b">
        <v>1</v>
      </c>
      <c r="K10936" t="s">
        <v>41</v>
      </c>
      <c r="L10936" t="s">
        <v>60</v>
      </c>
      <c r="M10936">
        <v>90000</v>
      </c>
      <c r="N10936"/>
      <c r="O10936" t="s">
        <v>3773</v>
      </c>
      <c r="P10936" t="s">
        <v>3903</v>
      </c>
    </row>
    <row r="10937" spans="1:16" x14ac:dyDescent="0.25">
      <c r="A10937" t="s">
        <v>6</v>
      </c>
      <c r="B10937" t="s">
        <v>20863</v>
      </c>
      <c r="C10937" t="s">
        <v>237</v>
      </c>
      <c r="D10937" t="s">
        <v>17170</v>
      </c>
      <c r="E10937" t="s">
        <v>59</v>
      </c>
      <c r="F10937" t="b">
        <v>0</v>
      </c>
      <c r="G10937" t="s">
        <v>89</v>
      </c>
      <c r="H10937" s="1">
        <v>46138.544583333343</v>
      </c>
      <c r="I10937" t="b">
        <v>0</v>
      </c>
      <c r="J10937" t="b">
        <v>0</v>
      </c>
      <c r="K10937" t="s">
        <v>41</v>
      </c>
      <c r="L10937" t="s">
        <v>60</v>
      </c>
      <c r="M10937">
        <v>251351</v>
      </c>
      <c r="N10937"/>
      <c r="O10937" t="s">
        <v>17171</v>
      </c>
      <c r="P10937" t="s">
        <v>663</v>
      </c>
    </row>
    <row r="10938" spans="1:16" x14ac:dyDescent="0.25">
      <c r="A10938" t="s">
        <v>2</v>
      </c>
      <c r="B10938" t="s">
        <v>20864</v>
      </c>
      <c r="C10938" t="s">
        <v>566</v>
      </c>
      <c r="D10938" t="s">
        <v>17170</v>
      </c>
      <c r="E10938" t="s">
        <v>59</v>
      </c>
      <c r="F10938" t="b">
        <v>0</v>
      </c>
      <c r="G10938" t="s">
        <v>65</v>
      </c>
      <c r="H10938" s="1">
        <v>46138.544664351852</v>
      </c>
      <c r="I10938" t="b">
        <v>0</v>
      </c>
      <c r="J10938" t="b">
        <v>0</v>
      </c>
      <c r="K10938" t="s">
        <v>41</v>
      </c>
      <c r="L10938" t="s">
        <v>60</v>
      </c>
      <c r="M10938">
        <v>107778</v>
      </c>
      <c r="N10938"/>
      <c r="O10938" t="s">
        <v>17171</v>
      </c>
      <c r="P10938" t="s">
        <v>310</v>
      </c>
    </row>
    <row r="10939" spans="1:16" x14ac:dyDescent="0.25">
      <c r="A10939" t="s">
        <v>1</v>
      </c>
      <c r="B10939" t="s">
        <v>20865</v>
      </c>
      <c r="C10939" t="s">
        <v>822</v>
      </c>
      <c r="D10939" t="s">
        <v>17170</v>
      </c>
      <c r="E10939" t="s">
        <v>59</v>
      </c>
      <c r="F10939" t="b">
        <v>0</v>
      </c>
      <c r="G10939" t="s">
        <v>77</v>
      </c>
      <c r="H10939" s="1">
        <v>46138.545682870368</v>
      </c>
      <c r="I10939" t="b">
        <v>0</v>
      </c>
      <c r="J10939" t="b">
        <v>0</v>
      </c>
      <c r="K10939" t="s">
        <v>41</v>
      </c>
      <c r="L10939" t="s">
        <v>60</v>
      </c>
      <c r="M10939">
        <v>117232.5</v>
      </c>
      <c r="N10939"/>
      <c r="O10939" t="s">
        <v>17171</v>
      </c>
      <c r="P10939" t="s">
        <v>891</v>
      </c>
    </row>
    <row r="10940" spans="1:16" x14ac:dyDescent="0.25">
      <c r="A10940" t="s">
        <v>5</v>
      </c>
      <c r="B10940" t="s">
        <v>20866</v>
      </c>
      <c r="C10940" t="s">
        <v>532</v>
      </c>
      <c r="D10940" t="s">
        <v>17170</v>
      </c>
      <c r="E10940" t="s">
        <v>59</v>
      </c>
      <c r="F10940" t="b">
        <v>0</v>
      </c>
      <c r="G10940" t="s">
        <v>77</v>
      </c>
      <c r="H10940" s="1">
        <v>46138.545717592591</v>
      </c>
      <c r="I10940" t="b">
        <v>0</v>
      </c>
      <c r="J10940" t="b">
        <v>0</v>
      </c>
      <c r="K10940" t="s">
        <v>41</v>
      </c>
      <c r="L10940" t="s">
        <v>60</v>
      </c>
      <c r="M10940">
        <v>183027</v>
      </c>
      <c r="N10940"/>
      <c r="O10940" t="s">
        <v>17171</v>
      </c>
      <c r="P10940" t="s">
        <v>891</v>
      </c>
    </row>
    <row r="10941" spans="1:16" x14ac:dyDescent="0.25">
      <c r="A10941" t="s">
        <v>5</v>
      </c>
      <c r="B10941" t="s">
        <v>20867</v>
      </c>
      <c r="C10941" t="s">
        <v>6077</v>
      </c>
      <c r="D10941" t="s">
        <v>17170</v>
      </c>
      <c r="E10941" t="s">
        <v>59</v>
      </c>
      <c r="F10941" t="b">
        <v>0</v>
      </c>
      <c r="G10941" t="s">
        <v>89</v>
      </c>
      <c r="H10941" s="1">
        <v>46138.587418981479</v>
      </c>
      <c r="I10941" t="b">
        <v>1</v>
      </c>
      <c r="J10941" t="b">
        <v>0</v>
      </c>
      <c r="K10941" t="s">
        <v>41</v>
      </c>
      <c r="L10941" t="s">
        <v>60</v>
      </c>
      <c r="M10941">
        <v>192634.5</v>
      </c>
      <c r="N10941"/>
      <c r="O10941" t="s">
        <v>17171</v>
      </c>
      <c r="P10941" t="s">
        <v>17351</v>
      </c>
    </row>
    <row r="10942" spans="1:16" x14ac:dyDescent="0.25">
      <c r="A10942" t="s">
        <v>2</v>
      </c>
      <c r="B10942" t="s">
        <v>20868</v>
      </c>
      <c r="C10942" t="s">
        <v>181</v>
      </c>
      <c r="D10942" t="s">
        <v>17170</v>
      </c>
      <c r="E10942" t="s">
        <v>59</v>
      </c>
      <c r="F10942" t="b">
        <v>0</v>
      </c>
      <c r="G10942" t="s">
        <v>89</v>
      </c>
      <c r="H10942" s="1">
        <v>46138.627893518518</v>
      </c>
      <c r="I10942" t="b">
        <v>0</v>
      </c>
      <c r="J10942" t="b">
        <v>0</v>
      </c>
      <c r="K10942" t="s">
        <v>41</v>
      </c>
      <c r="L10942" t="s">
        <v>60</v>
      </c>
      <c r="M10942">
        <v>92928</v>
      </c>
      <c r="N10942"/>
      <c r="O10942" t="s">
        <v>17171</v>
      </c>
      <c r="P10942" t="s">
        <v>591</v>
      </c>
    </row>
    <row r="10943" spans="1:16" x14ac:dyDescent="0.25">
      <c r="A10943" t="s">
        <v>1</v>
      </c>
      <c r="B10943" t="s">
        <v>20869</v>
      </c>
      <c r="C10943" t="s">
        <v>1621</v>
      </c>
      <c r="D10943" t="s">
        <v>17170</v>
      </c>
      <c r="E10943" t="s">
        <v>59</v>
      </c>
      <c r="F10943" t="b">
        <v>0</v>
      </c>
      <c r="G10943" t="s">
        <v>77</v>
      </c>
      <c r="H10943" s="1">
        <v>46138.629027777781</v>
      </c>
      <c r="I10943" t="b">
        <v>0</v>
      </c>
      <c r="J10943" t="b">
        <v>0</v>
      </c>
      <c r="K10943" t="s">
        <v>41</v>
      </c>
      <c r="L10943" t="s">
        <v>60</v>
      </c>
      <c r="M10943">
        <v>136620</v>
      </c>
      <c r="N10943"/>
      <c r="O10943" t="s">
        <v>17171</v>
      </c>
      <c r="P10943" t="s">
        <v>17351</v>
      </c>
    </row>
    <row r="10944" spans="1:16" x14ac:dyDescent="0.25">
      <c r="A10944" t="s">
        <v>8</v>
      </c>
      <c r="B10944" t="s">
        <v>20870</v>
      </c>
      <c r="C10944" t="s">
        <v>330</v>
      </c>
      <c r="D10944" t="s">
        <v>17170</v>
      </c>
      <c r="E10944" t="s">
        <v>59</v>
      </c>
      <c r="F10944" t="b">
        <v>0</v>
      </c>
      <c r="G10944" t="s">
        <v>77</v>
      </c>
      <c r="H10944" s="1">
        <v>46138.62903935185</v>
      </c>
      <c r="I10944" t="b">
        <v>0</v>
      </c>
      <c r="J10944" t="b">
        <v>0</v>
      </c>
      <c r="K10944" t="s">
        <v>41</v>
      </c>
      <c r="L10944" t="s">
        <v>60</v>
      </c>
      <c r="M10944">
        <v>211018.5</v>
      </c>
      <c r="N10944"/>
      <c r="O10944" t="s">
        <v>17171</v>
      </c>
      <c r="P10944" t="s">
        <v>891</v>
      </c>
    </row>
    <row r="10945" spans="1:16" x14ac:dyDescent="0.25">
      <c r="A10945" t="s">
        <v>1</v>
      </c>
      <c r="B10945" t="s">
        <v>20871</v>
      </c>
      <c r="C10945" t="s">
        <v>2239</v>
      </c>
      <c r="D10945" t="s">
        <v>17170</v>
      </c>
      <c r="E10945" t="s">
        <v>59</v>
      </c>
      <c r="F10945" t="b">
        <v>0</v>
      </c>
      <c r="G10945" t="s">
        <v>77</v>
      </c>
      <c r="H10945" s="1">
        <v>46138.629050925927</v>
      </c>
      <c r="I10945" t="b">
        <v>0</v>
      </c>
      <c r="J10945" t="b">
        <v>0</v>
      </c>
      <c r="K10945" t="s">
        <v>41</v>
      </c>
      <c r="L10945" t="s">
        <v>60</v>
      </c>
      <c r="M10945">
        <v>88803.5</v>
      </c>
      <c r="N10945"/>
      <c r="O10945" t="s">
        <v>17171</v>
      </c>
      <c r="P10945" t="s">
        <v>17351</v>
      </c>
    </row>
    <row r="10946" spans="1:16" x14ac:dyDescent="0.25">
      <c r="A10946" t="s">
        <v>6</v>
      </c>
      <c r="B10946" t="s">
        <v>20872</v>
      </c>
      <c r="C10946" t="s">
        <v>1250</v>
      </c>
      <c r="D10946" t="s">
        <v>17170</v>
      </c>
      <c r="E10946" t="s">
        <v>59</v>
      </c>
      <c r="F10946" t="b">
        <v>0</v>
      </c>
      <c r="G10946" t="s">
        <v>89</v>
      </c>
      <c r="H10946" s="1">
        <v>46138.669560185182</v>
      </c>
      <c r="I10946" t="b">
        <v>0</v>
      </c>
      <c r="J10946" t="b">
        <v>0</v>
      </c>
      <c r="K10946" t="s">
        <v>41</v>
      </c>
      <c r="L10946" t="s">
        <v>60</v>
      </c>
      <c r="M10946">
        <v>271309.5</v>
      </c>
      <c r="N10946"/>
      <c r="O10946" t="s">
        <v>17171</v>
      </c>
      <c r="P10946" t="s">
        <v>85</v>
      </c>
    </row>
    <row r="10947" spans="1:16" x14ac:dyDescent="0.25">
      <c r="A10947" t="s">
        <v>8</v>
      </c>
      <c r="B10947" t="s">
        <v>20873</v>
      </c>
      <c r="C10947" t="s">
        <v>71</v>
      </c>
      <c r="D10947" t="s">
        <v>17170</v>
      </c>
      <c r="E10947" t="s">
        <v>59</v>
      </c>
      <c r="F10947" t="b">
        <v>0</v>
      </c>
      <c r="G10947" t="s">
        <v>73</v>
      </c>
      <c r="H10947" s="1">
        <v>46138.669618055559</v>
      </c>
      <c r="I10947" t="b">
        <v>0</v>
      </c>
      <c r="J10947" t="b">
        <v>0</v>
      </c>
      <c r="K10947" t="s">
        <v>41</v>
      </c>
      <c r="L10947" t="s">
        <v>60</v>
      </c>
      <c r="M10947">
        <v>146740</v>
      </c>
      <c r="N10947"/>
      <c r="O10947" t="s">
        <v>17171</v>
      </c>
      <c r="P10947" t="s">
        <v>891</v>
      </c>
    </row>
    <row r="10948" spans="1:16" x14ac:dyDescent="0.25">
      <c r="A10948" t="s">
        <v>5</v>
      </c>
      <c r="B10948" t="s">
        <v>20874</v>
      </c>
      <c r="C10948" t="s">
        <v>753</v>
      </c>
      <c r="D10948" t="s">
        <v>17170</v>
      </c>
      <c r="E10948" t="s">
        <v>59</v>
      </c>
      <c r="F10948" t="b">
        <v>0</v>
      </c>
      <c r="G10948" t="s">
        <v>77</v>
      </c>
      <c r="H10948" s="1">
        <v>46138.670729166668</v>
      </c>
      <c r="I10948" t="b">
        <v>1</v>
      </c>
      <c r="J10948" t="b">
        <v>0</v>
      </c>
      <c r="K10948" t="s">
        <v>41</v>
      </c>
      <c r="L10948" t="s">
        <v>60</v>
      </c>
      <c r="M10948">
        <v>186486.5</v>
      </c>
      <c r="N10948"/>
      <c r="O10948" t="s">
        <v>17171</v>
      </c>
      <c r="P10948" t="s">
        <v>17351</v>
      </c>
    </row>
    <row r="10949" spans="1:16" x14ac:dyDescent="0.25">
      <c r="A10949" t="s">
        <v>1</v>
      </c>
      <c r="B10949" t="s">
        <v>20875</v>
      </c>
      <c r="C10949" t="s">
        <v>20876</v>
      </c>
      <c r="D10949" t="s">
        <v>5018</v>
      </c>
      <c r="E10949" t="s">
        <v>59</v>
      </c>
      <c r="F10949" t="b">
        <v>0</v>
      </c>
      <c r="G10949" t="s">
        <v>19</v>
      </c>
      <c r="H10949" s="1">
        <v>46138.671249999999</v>
      </c>
      <c r="I10949" t="b">
        <v>1</v>
      </c>
      <c r="J10949" t="b">
        <v>0</v>
      </c>
      <c r="K10949" t="s">
        <v>19</v>
      </c>
      <c r="L10949" t="s">
        <v>60</v>
      </c>
      <c r="M10949">
        <v>3500000</v>
      </c>
      <c r="N10949"/>
      <c r="O10949" t="s">
        <v>20877</v>
      </c>
      <c r="P10949" t="s">
        <v>20878</v>
      </c>
    </row>
    <row r="10950" spans="1:16" x14ac:dyDescent="0.25">
      <c r="A10950" t="s">
        <v>2</v>
      </c>
      <c r="B10950" t="s">
        <v>20879</v>
      </c>
      <c r="C10950" t="s">
        <v>1748</v>
      </c>
      <c r="D10950" t="s">
        <v>2360</v>
      </c>
      <c r="E10950" t="s">
        <v>59</v>
      </c>
      <c r="F10950" t="b">
        <v>0</v>
      </c>
      <c r="G10950" t="s">
        <v>65</v>
      </c>
      <c r="H10950" s="1">
        <v>46138.711331018523</v>
      </c>
      <c r="I10950" t="b">
        <v>0</v>
      </c>
      <c r="J10950" t="b">
        <v>0</v>
      </c>
      <c r="K10950" t="s">
        <v>41</v>
      </c>
      <c r="L10950" t="s">
        <v>60</v>
      </c>
      <c r="M10950">
        <v>144999.5</v>
      </c>
      <c r="N10950"/>
      <c r="O10950" t="s">
        <v>15140</v>
      </c>
      <c r="P10950" t="s">
        <v>20880</v>
      </c>
    </row>
    <row r="10951" spans="1:16" x14ac:dyDescent="0.25">
      <c r="A10951" t="s">
        <v>8</v>
      </c>
      <c r="B10951" t="s">
        <v>20881</v>
      </c>
      <c r="C10951" t="s">
        <v>1070</v>
      </c>
      <c r="D10951" t="s">
        <v>17170</v>
      </c>
      <c r="E10951" t="s">
        <v>59</v>
      </c>
      <c r="F10951" t="b">
        <v>0</v>
      </c>
      <c r="G10951" t="s">
        <v>77</v>
      </c>
      <c r="H10951" s="1">
        <v>46138.712372685193</v>
      </c>
      <c r="I10951" t="b">
        <v>0</v>
      </c>
      <c r="J10951" t="b">
        <v>0</v>
      </c>
      <c r="K10951" t="s">
        <v>41</v>
      </c>
      <c r="L10951" t="s">
        <v>60</v>
      </c>
      <c r="M10951">
        <v>126005.5</v>
      </c>
      <c r="N10951"/>
      <c r="O10951" t="s">
        <v>17171</v>
      </c>
      <c r="P10951" t="s">
        <v>891</v>
      </c>
    </row>
    <row r="10952" spans="1:16" x14ac:dyDescent="0.25">
      <c r="A10952" t="s">
        <v>5</v>
      </c>
      <c r="B10952" t="s">
        <v>20882</v>
      </c>
      <c r="C10952" t="s">
        <v>507</v>
      </c>
      <c r="D10952" t="s">
        <v>17170</v>
      </c>
      <c r="E10952" t="s">
        <v>59</v>
      </c>
      <c r="F10952" t="b">
        <v>0</v>
      </c>
      <c r="G10952" t="s">
        <v>77</v>
      </c>
      <c r="H10952" s="1">
        <v>46138.712395833332</v>
      </c>
      <c r="I10952" t="b">
        <v>0</v>
      </c>
      <c r="J10952" t="b">
        <v>0</v>
      </c>
      <c r="K10952" t="s">
        <v>41</v>
      </c>
      <c r="L10952" t="s">
        <v>60</v>
      </c>
      <c r="M10952">
        <v>206712</v>
      </c>
      <c r="N10952"/>
      <c r="O10952" t="s">
        <v>17171</v>
      </c>
      <c r="P10952" t="s">
        <v>891</v>
      </c>
    </row>
    <row r="10953" spans="1:16" x14ac:dyDescent="0.25">
      <c r="A10953" t="s">
        <v>2</v>
      </c>
      <c r="B10953" t="s">
        <v>20883</v>
      </c>
      <c r="C10953" t="s">
        <v>76</v>
      </c>
      <c r="D10953" t="s">
        <v>4526</v>
      </c>
      <c r="E10953" t="s">
        <v>59</v>
      </c>
      <c r="F10953" t="b">
        <v>1</v>
      </c>
      <c r="G10953" t="s">
        <v>68</v>
      </c>
      <c r="H10953" s="1">
        <v>46138.752905092602</v>
      </c>
      <c r="I10953" t="b">
        <v>0</v>
      </c>
      <c r="J10953" t="b">
        <v>0</v>
      </c>
      <c r="K10953" t="s">
        <v>41</v>
      </c>
      <c r="L10953" t="s">
        <v>60</v>
      </c>
      <c r="M10953">
        <v>109000</v>
      </c>
      <c r="N10953"/>
      <c r="O10953" t="s">
        <v>371</v>
      </c>
      <c r="P10953" t="s">
        <v>1462</v>
      </c>
    </row>
    <row r="10954" spans="1:16" x14ac:dyDescent="0.25">
      <c r="A10954" t="s">
        <v>8</v>
      </c>
      <c r="B10954" t="s">
        <v>20884</v>
      </c>
      <c r="C10954" t="s">
        <v>76</v>
      </c>
      <c r="D10954" t="s">
        <v>4526</v>
      </c>
      <c r="E10954" t="s">
        <v>59</v>
      </c>
      <c r="F10954" t="b">
        <v>1</v>
      </c>
      <c r="G10954" t="s">
        <v>77</v>
      </c>
      <c r="H10954" s="1">
        <v>46138.754004629627</v>
      </c>
      <c r="I10954" t="b">
        <v>0</v>
      </c>
      <c r="J10954" t="b">
        <v>0</v>
      </c>
      <c r="K10954" t="s">
        <v>41</v>
      </c>
      <c r="L10954" t="s">
        <v>60</v>
      </c>
      <c r="M10954">
        <v>109500</v>
      </c>
      <c r="N10954"/>
      <c r="O10954" t="s">
        <v>371</v>
      </c>
      <c r="P10954" t="s">
        <v>5171</v>
      </c>
    </row>
    <row r="10955" spans="1:16" x14ac:dyDescent="0.25">
      <c r="A10955" t="s">
        <v>5</v>
      </c>
      <c r="B10955" t="s">
        <v>20885</v>
      </c>
      <c r="C10955" t="s">
        <v>259</v>
      </c>
      <c r="D10955" t="s">
        <v>17170</v>
      </c>
      <c r="E10955" t="s">
        <v>59</v>
      </c>
      <c r="F10955" t="b">
        <v>0</v>
      </c>
      <c r="G10955" t="s">
        <v>77</v>
      </c>
      <c r="H10955" s="1">
        <v>46138.75403935185</v>
      </c>
      <c r="I10955" t="b">
        <v>0</v>
      </c>
      <c r="J10955" t="b">
        <v>0</v>
      </c>
      <c r="K10955" t="s">
        <v>41</v>
      </c>
      <c r="L10955" t="s">
        <v>60</v>
      </c>
      <c r="M10955">
        <v>178720.5</v>
      </c>
      <c r="N10955"/>
      <c r="O10955" t="s">
        <v>17171</v>
      </c>
      <c r="P10955" t="s">
        <v>891</v>
      </c>
    </row>
    <row r="10956" spans="1:16" x14ac:dyDescent="0.25">
      <c r="A10956" t="s">
        <v>1</v>
      </c>
      <c r="B10956" t="s">
        <v>20886</v>
      </c>
      <c r="C10956" t="s">
        <v>76</v>
      </c>
      <c r="D10956" t="s">
        <v>5018</v>
      </c>
      <c r="E10956" t="s">
        <v>59</v>
      </c>
      <c r="F10956" t="b">
        <v>1</v>
      </c>
      <c r="G10956" t="s">
        <v>27</v>
      </c>
      <c r="H10956" s="1">
        <v>46138.754861111112</v>
      </c>
      <c r="I10956" t="b">
        <v>0</v>
      </c>
      <c r="J10956" t="b">
        <v>0</v>
      </c>
      <c r="K10956" t="s">
        <v>27</v>
      </c>
      <c r="L10956" t="s">
        <v>74</v>
      </c>
      <c r="M10956"/>
      <c r="N10956">
        <v>45</v>
      </c>
      <c r="O10956" t="s">
        <v>20887</v>
      </c>
      <c r="P10956" t="s">
        <v>219</v>
      </c>
    </row>
    <row r="10957" spans="1:16" x14ac:dyDescent="0.25">
      <c r="A10957" t="s">
        <v>8</v>
      </c>
      <c r="B10957" t="s">
        <v>20888</v>
      </c>
      <c r="C10957" t="s">
        <v>124</v>
      </c>
      <c r="D10957" t="s">
        <v>17170</v>
      </c>
      <c r="E10957" t="s">
        <v>59</v>
      </c>
      <c r="F10957" t="b">
        <v>0</v>
      </c>
      <c r="G10957" t="s">
        <v>77</v>
      </c>
      <c r="H10957" s="1">
        <v>46138.795717592591</v>
      </c>
      <c r="I10957" t="b">
        <v>0</v>
      </c>
      <c r="J10957" t="b">
        <v>0</v>
      </c>
      <c r="K10957" t="s">
        <v>41</v>
      </c>
      <c r="L10957" t="s">
        <v>60</v>
      </c>
      <c r="M10957">
        <v>185179.5</v>
      </c>
      <c r="N10957"/>
      <c r="O10957" t="s">
        <v>17171</v>
      </c>
      <c r="P10957" t="s">
        <v>891</v>
      </c>
    </row>
    <row r="10958" spans="1:16" x14ac:dyDescent="0.25">
      <c r="A10958" t="s">
        <v>5</v>
      </c>
      <c r="B10958" t="s">
        <v>20889</v>
      </c>
      <c r="C10958" t="s">
        <v>3330</v>
      </c>
      <c r="D10958" t="s">
        <v>17170</v>
      </c>
      <c r="E10958" t="s">
        <v>59</v>
      </c>
      <c r="F10958" t="b">
        <v>0</v>
      </c>
      <c r="G10958" t="s">
        <v>77</v>
      </c>
      <c r="H10958" s="1">
        <v>46138.837384259263</v>
      </c>
      <c r="I10958" t="b">
        <v>0</v>
      </c>
      <c r="J10958" t="b">
        <v>0</v>
      </c>
      <c r="K10958" t="s">
        <v>41</v>
      </c>
      <c r="L10958" t="s">
        <v>60</v>
      </c>
      <c r="M10958">
        <v>161494.5</v>
      </c>
      <c r="N10958"/>
      <c r="O10958" t="s">
        <v>17171</v>
      </c>
      <c r="P10958" t="s">
        <v>891</v>
      </c>
    </row>
    <row r="10959" spans="1:16" x14ac:dyDescent="0.25">
      <c r="A10959" t="s">
        <v>1</v>
      </c>
      <c r="B10959" t="s">
        <v>20890</v>
      </c>
      <c r="C10959" t="s">
        <v>259</v>
      </c>
      <c r="D10959" t="s">
        <v>17170</v>
      </c>
      <c r="E10959" t="s">
        <v>59</v>
      </c>
      <c r="F10959" t="b">
        <v>0</v>
      </c>
      <c r="G10959" t="s">
        <v>77</v>
      </c>
      <c r="H10959" s="1">
        <v>46138.837384259263</v>
      </c>
      <c r="I10959" t="b">
        <v>0</v>
      </c>
      <c r="J10959" t="b">
        <v>0</v>
      </c>
      <c r="K10959" t="s">
        <v>41</v>
      </c>
      <c r="L10959" t="s">
        <v>60</v>
      </c>
      <c r="M10959">
        <v>94495.5</v>
      </c>
      <c r="N10959"/>
      <c r="O10959" t="s">
        <v>17171</v>
      </c>
      <c r="P10959" t="s">
        <v>17351</v>
      </c>
    </row>
    <row r="10960" spans="1:16" x14ac:dyDescent="0.25">
      <c r="A10960" t="s">
        <v>1</v>
      </c>
      <c r="B10960" t="s">
        <v>20891</v>
      </c>
      <c r="C10960" t="s">
        <v>3042</v>
      </c>
      <c r="D10960" t="s">
        <v>17170</v>
      </c>
      <c r="E10960" t="s">
        <v>59</v>
      </c>
      <c r="F10960" t="b">
        <v>0</v>
      </c>
      <c r="G10960" t="s">
        <v>73</v>
      </c>
      <c r="H10960" s="1">
        <v>46138.837453703702</v>
      </c>
      <c r="I10960" t="b">
        <v>0</v>
      </c>
      <c r="J10960" t="b">
        <v>0</v>
      </c>
      <c r="K10960" t="s">
        <v>41</v>
      </c>
      <c r="L10960" t="s">
        <v>60</v>
      </c>
      <c r="M10960">
        <v>135102</v>
      </c>
      <c r="N10960"/>
      <c r="O10960" t="s">
        <v>17171</v>
      </c>
      <c r="P10960" t="s">
        <v>17351</v>
      </c>
    </row>
    <row r="10961" spans="1:16" x14ac:dyDescent="0.25">
      <c r="A10961" t="s">
        <v>2</v>
      </c>
      <c r="B10961" t="s">
        <v>1522</v>
      </c>
      <c r="C10961" t="s">
        <v>237</v>
      </c>
      <c r="D10961" t="s">
        <v>5349</v>
      </c>
      <c r="E10961" t="s">
        <v>59</v>
      </c>
      <c r="F10961" t="b">
        <v>0</v>
      </c>
      <c r="G10961" t="s">
        <v>89</v>
      </c>
      <c r="H10961" s="1">
        <v>46138.877893518518</v>
      </c>
      <c r="I10961" t="b">
        <v>0</v>
      </c>
      <c r="J10961" t="b">
        <v>0</v>
      </c>
      <c r="K10961" t="s">
        <v>41</v>
      </c>
      <c r="L10961" t="s">
        <v>60</v>
      </c>
      <c r="M10961">
        <v>165000</v>
      </c>
      <c r="N10961"/>
      <c r="O10961" t="s">
        <v>20892</v>
      </c>
      <c r="P10961" t="s">
        <v>208</v>
      </c>
    </row>
    <row r="10962" spans="1:16" x14ac:dyDescent="0.25">
      <c r="A10962" t="s">
        <v>6</v>
      </c>
      <c r="B10962" t="s">
        <v>20893</v>
      </c>
      <c r="C10962" t="s">
        <v>370</v>
      </c>
      <c r="D10962" t="s">
        <v>4526</v>
      </c>
      <c r="E10962" t="s">
        <v>59</v>
      </c>
      <c r="F10962" t="b">
        <v>0</v>
      </c>
      <c r="G10962" t="s">
        <v>65</v>
      </c>
      <c r="H10962" s="1">
        <v>46138.877916666657</v>
      </c>
      <c r="I10962" t="b">
        <v>0</v>
      </c>
      <c r="J10962" t="b">
        <v>1</v>
      </c>
      <c r="K10962" t="s">
        <v>41</v>
      </c>
      <c r="L10962" t="s">
        <v>60</v>
      </c>
      <c r="M10962">
        <v>142000</v>
      </c>
      <c r="N10962"/>
      <c r="O10962" t="s">
        <v>329</v>
      </c>
      <c r="P10962" t="s">
        <v>85</v>
      </c>
    </row>
    <row r="10963" spans="1:16" x14ac:dyDescent="0.25">
      <c r="A10963" t="s">
        <v>6</v>
      </c>
      <c r="B10963" t="s">
        <v>20894</v>
      </c>
      <c r="C10963" t="s">
        <v>320</v>
      </c>
      <c r="D10963" t="s">
        <v>17170</v>
      </c>
      <c r="E10963" t="s">
        <v>59</v>
      </c>
      <c r="F10963" t="b">
        <v>0</v>
      </c>
      <c r="G10963" t="s">
        <v>73</v>
      </c>
      <c r="H10963" s="1">
        <v>46138.877916666657</v>
      </c>
      <c r="I10963" t="b">
        <v>0</v>
      </c>
      <c r="J10963" t="b">
        <v>0</v>
      </c>
      <c r="K10963" t="s">
        <v>41</v>
      </c>
      <c r="L10963" t="s">
        <v>60</v>
      </c>
      <c r="M10963">
        <v>274428</v>
      </c>
      <c r="N10963"/>
      <c r="O10963" t="s">
        <v>17171</v>
      </c>
      <c r="P10963" t="s">
        <v>85</v>
      </c>
    </row>
    <row r="10964" spans="1:16" x14ac:dyDescent="0.25">
      <c r="A10964" t="s">
        <v>6</v>
      </c>
      <c r="B10964" t="s">
        <v>20895</v>
      </c>
      <c r="C10964" t="s">
        <v>114</v>
      </c>
      <c r="D10964" t="s">
        <v>17170</v>
      </c>
      <c r="E10964" t="s">
        <v>59</v>
      </c>
      <c r="F10964" t="b">
        <v>0</v>
      </c>
      <c r="G10964" t="s">
        <v>77</v>
      </c>
      <c r="H10964" s="1">
        <v>46138.877916666657</v>
      </c>
      <c r="I10964" t="b">
        <v>0</v>
      </c>
      <c r="J10964" t="b">
        <v>0</v>
      </c>
      <c r="K10964" t="s">
        <v>41</v>
      </c>
      <c r="L10964" t="s">
        <v>60</v>
      </c>
      <c r="M10964">
        <v>251975</v>
      </c>
      <c r="N10964"/>
      <c r="O10964" t="s">
        <v>17171</v>
      </c>
      <c r="P10964" t="s">
        <v>310</v>
      </c>
    </row>
    <row r="10965" spans="1:16" x14ac:dyDescent="0.25">
      <c r="A10965" t="s">
        <v>6</v>
      </c>
      <c r="B10965" t="s">
        <v>20896</v>
      </c>
      <c r="C10965" t="s">
        <v>436</v>
      </c>
      <c r="D10965" t="s">
        <v>17170</v>
      </c>
      <c r="E10965" t="s">
        <v>59</v>
      </c>
      <c r="F10965" t="b">
        <v>0</v>
      </c>
      <c r="G10965" t="s">
        <v>41</v>
      </c>
      <c r="H10965" s="1">
        <v>46138.878958333327</v>
      </c>
      <c r="I10965" t="b">
        <v>0</v>
      </c>
      <c r="J10965" t="b">
        <v>0</v>
      </c>
      <c r="K10965" t="s">
        <v>41</v>
      </c>
      <c r="L10965" t="s">
        <v>60</v>
      </c>
      <c r="M10965">
        <v>280665.5</v>
      </c>
      <c r="N10965"/>
      <c r="O10965" t="s">
        <v>17171</v>
      </c>
      <c r="P10965" t="s">
        <v>85</v>
      </c>
    </row>
    <row r="10966" spans="1:16" x14ac:dyDescent="0.25">
      <c r="A10966" t="s">
        <v>5</v>
      </c>
      <c r="B10966" t="s">
        <v>20897</v>
      </c>
      <c r="C10966" t="s">
        <v>436</v>
      </c>
      <c r="D10966" t="s">
        <v>17170</v>
      </c>
      <c r="E10966" t="s">
        <v>59</v>
      </c>
      <c r="F10966" t="b">
        <v>0</v>
      </c>
      <c r="G10966" t="s">
        <v>77</v>
      </c>
      <c r="H10966" s="1">
        <v>46138.87903935185</v>
      </c>
      <c r="I10966" t="b">
        <v>0</v>
      </c>
      <c r="J10966" t="b">
        <v>0</v>
      </c>
      <c r="K10966" t="s">
        <v>41</v>
      </c>
      <c r="L10966" t="s">
        <v>60</v>
      </c>
      <c r="M10966">
        <v>193792.5</v>
      </c>
      <c r="N10966"/>
      <c r="O10966" t="s">
        <v>17171</v>
      </c>
      <c r="P10966" t="s">
        <v>891</v>
      </c>
    </row>
    <row r="10967" spans="1:16" x14ac:dyDescent="0.25">
      <c r="A10967" t="s">
        <v>2</v>
      </c>
      <c r="B10967" t="s">
        <v>20898</v>
      </c>
      <c r="C10967" t="s">
        <v>336</v>
      </c>
      <c r="D10967" t="s">
        <v>17170</v>
      </c>
      <c r="E10967" t="s">
        <v>59</v>
      </c>
      <c r="F10967" t="b">
        <v>0</v>
      </c>
      <c r="G10967" t="s">
        <v>65</v>
      </c>
      <c r="H10967" s="1">
        <v>46138.919583333343</v>
      </c>
      <c r="I10967" t="b">
        <v>0</v>
      </c>
      <c r="J10967" t="b">
        <v>0</v>
      </c>
      <c r="K10967" t="s">
        <v>41</v>
      </c>
      <c r="L10967" t="s">
        <v>60</v>
      </c>
      <c r="M10967">
        <v>128084</v>
      </c>
      <c r="N10967"/>
      <c r="O10967" t="s">
        <v>17171</v>
      </c>
      <c r="P10967" t="s">
        <v>310</v>
      </c>
    </row>
    <row r="10968" spans="1:16" x14ac:dyDescent="0.25">
      <c r="A10968" t="s">
        <v>1</v>
      </c>
      <c r="B10968" t="s">
        <v>20899</v>
      </c>
      <c r="C10968" t="s">
        <v>1138</v>
      </c>
      <c r="D10968" t="s">
        <v>17170</v>
      </c>
      <c r="E10968" t="s">
        <v>59</v>
      </c>
      <c r="F10968" t="b">
        <v>0</v>
      </c>
      <c r="G10968" t="s">
        <v>77</v>
      </c>
      <c r="H10968" s="1">
        <v>46138.920671296299</v>
      </c>
      <c r="I10968" t="b">
        <v>0</v>
      </c>
      <c r="J10968" t="b">
        <v>0</v>
      </c>
      <c r="K10968" t="s">
        <v>41</v>
      </c>
      <c r="L10968" t="s">
        <v>60</v>
      </c>
      <c r="M10968">
        <v>93357.5</v>
      </c>
      <c r="N10968"/>
      <c r="O10968" t="s">
        <v>17171</v>
      </c>
      <c r="P10968" t="s">
        <v>17351</v>
      </c>
    </row>
    <row r="10969" spans="1:16" x14ac:dyDescent="0.25">
      <c r="A10969" t="s">
        <v>2</v>
      </c>
      <c r="B10969" t="s">
        <v>20900</v>
      </c>
      <c r="C10969" t="s">
        <v>20901</v>
      </c>
      <c r="D10969" t="s">
        <v>4673</v>
      </c>
      <c r="E10969" t="s">
        <v>59</v>
      </c>
      <c r="F10969" t="b">
        <v>0</v>
      </c>
      <c r="G10969" t="s">
        <v>77</v>
      </c>
      <c r="H10969" s="1">
        <v>46139.002893518518</v>
      </c>
      <c r="I10969" t="b">
        <v>0</v>
      </c>
      <c r="J10969" t="b">
        <v>1</v>
      </c>
      <c r="K10969" t="s">
        <v>41</v>
      </c>
      <c r="L10969" t="s">
        <v>60</v>
      </c>
      <c r="M10969">
        <v>118200</v>
      </c>
      <c r="N10969"/>
      <c r="O10969" t="s">
        <v>691</v>
      </c>
      <c r="P10969" t="s">
        <v>310</v>
      </c>
    </row>
    <row r="10970" spans="1:16" x14ac:dyDescent="0.25">
      <c r="A10970" t="s">
        <v>6</v>
      </c>
      <c r="B10970" t="s">
        <v>4141</v>
      </c>
      <c r="C10970" t="s">
        <v>451</v>
      </c>
      <c r="D10970" t="s">
        <v>4673</v>
      </c>
      <c r="E10970" t="s">
        <v>59</v>
      </c>
      <c r="F10970" t="b">
        <v>0</v>
      </c>
      <c r="G10970" t="s">
        <v>65</v>
      </c>
      <c r="H10970" s="1">
        <v>46139.002916666657</v>
      </c>
      <c r="I10970" t="b">
        <v>0</v>
      </c>
      <c r="J10970" t="b">
        <v>1</v>
      </c>
      <c r="K10970" t="s">
        <v>41</v>
      </c>
      <c r="L10970" t="s">
        <v>60</v>
      </c>
      <c r="M10970">
        <v>166500</v>
      </c>
      <c r="N10970"/>
      <c r="O10970" t="s">
        <v>20902</v>
      </c>
      <c r="P10970" t="s">
        <v>20903</v>
      </c>
    </row>
    <row r="10971" spans="1:16" x14ac:dyDescent="0.25">
      <c r="A10971" t="s">
        <v>5</v>
      </c>
      <c r="B10971" t="s">
        <v>14165</v>
      </c>
      <c r="C10971" t="s">
        <v>317</v>
      </c>
      <c r="D10971" t="s">
        <v>4673</v>
      </c>
      <c r="E10971" t="s">
        <v>59</v>
      </c>
      <c r="F10971" t="b">
        <v>0</v>
      </c>
      <c r="G10971" t="s">
        <v>77</v>
      </c>
      <c r="H10971" s="1">
        <v>46139.004016203697</v>
      </c>
      <c r="I10971" t="b">
        <v>0</v>
      </c>
      <c r="J10971" t="b">
        <v>1</v>
      </c>
      <c r="K10971" t="s">
        <v>41</v>
      </c>
      <c r="L10971" t="s">
        <v>60</v>
      </c>
      <c r="M10971">
        <v>120000</v>
      </c>
      <c r="N10971"/>
      <c r="O10971" t="s">
        <v>20904</v>
      </c>
      <c r="P10971" t="s">
        <v>14167</v>
      </c>
    </row>
    <row r="10972" spans="1:16" x14ac:dyDescent="0.25">
      <c r="A10972" t="s">
        <v>5</v>
      </c>
      <c r="B10972" t="s">
        <v>20905</v>
      </c>
      <c r="C10972" t="s">
        <v>3370</v>
      </c>
      <c r="D10972" t="s">
        <v>17170</v>
      </c>
      <c r="E10972" t="s">
        <v>59</v>
      </c>
      <c r="F10972" t="b">
        <v>0</v>
      </c>
      <c r="G10972" t="s">
        <v>77</v>
      </c>
      <c r="H10972" s="1">
        <v>46139.004050925927</v>
      </c>
      <c r="I10972" t="b">
        <v>0</v>
      </c>
      <c r="J10972" t="b">
        <v>0</v>
      </c>
      <c r="K10972" t="s">
        <v>41</v>
      </c>
      <c r="L10972" t="s">
        <v>60</v>
      </c>
      <c r="M10972">
        <v>150727.5</v>
      </c>
      <c r="N10972"/>
      <c r="O10972" t="s">
        <v>17171</v>
      </c>
      <c r="P10972" t="s">
        <v>891</v>
      </c>
    </row>
    <row r="10973" spans="1:16" x14ac:dyDescent="0.25">
      <c r="A10973" t="s">
        <v>8</v>
      </c>
      <c r="B10973" t="s">
        <v>20906</v>
      </c>
      <c r="C10973" t="s">
        <v>266</v>
      </c>
      <c r="D10973" t="s">
        <v>17170</v>
      </c>
      <c r="E10973" t="s">
        <v>59</v>
      </c>
      <c r="F10973" t="b">
        <v>0</v>
      </c>
      <c r="G10973" t="s">
        <v>77</v>
      </c>
      <c r="H10973" s="1">
        <v>46139.045706018522</v>
      </c>
      <c r="I10973" t="b">
        <v>0</v>
      </c>
      <c r="J10973" t="b">
        <v>0</v>
      </c>
      <c r="K10973" t="s">
        <v>41</v>
      </c>
      <c r="L10973" t="s">
        <v>60</v>
      </c>
      <c r="M10973">
        <v>155034</v>
      </c>
      <c r="N10973"/>
      <c r="O10973" t="s">
        <v>17171</v>
      </c>
      <c r="P10973" t="s">
        <v>891</v>
      </c>
    </row>
    <row r="10974" spans="1:16" x14ac:dyDescent="0.25">
      <c r="A10974" t="s">
        <v>5</v>
      </c>
      <c r="B10974" t="s">
        <v>20907</v>
      </c>
      <c r="C10974" t="s">
        <v>1502</v>
      </c>
      <c r="D10974" t="s">
        <v>17170</v>
      </c>
      <c r="E10974" t="s">
        <v>59</v>
      </c>
      <c r="F10974" t="b">
        <v>0</v>
      </c>
      <c r="G10974" t="s">
        <v>77</v>
      </c>
      <c r="H10974" s="1">
        <v>46139.045706018522</v>
      </c>
      <c r="I10974" t="b">
        <v>1</v>
      </c>
      <c r="J10974" t="b">
        <v>0</v>
      </c>
      <c r="K10974" t="s">
        <v>41</v>
      </c>
      <c r="L10974" t="s">
        <v>60</v>
      </c>
      <c r="M10974">
        <v>153697.5</v>
      </c>
      <c r="N10974"/>
      <c r="O10974" t="s">
        <v>17171</v>
      </c>
      <c r="P10974" t="s">
        <v>17351</v>
      </c>
    </row>
    <row r="10975" spans="1:16" x14ac:dyDescent="0.25">
      <c r="A10975" t="s">
        <v>5</v>
      </c>
      <c r="B10975" t="s">
        <v>20908</v>
      </c>
      <c r="C10975" t="s">
        <v>1096</v>
      </c>
      <c r="D10975" t="s">
        <v>17170</v>
      </c>
      <c r="E10975" t="s">
        <v>59</v>
      </c>
      <c r="F10975" t="b">
        <v>0</v>
      </c>
      <c r="G10975" t="s">
        <v>77</v>
      </c>
      <c r="H10975" s="1">
        <v>46139.087337962963</v>
      </c>
      <c r="I10975" t="b">
        <v>0</v>
      </c>
      <c r="J10975" t="b">
        <v>0</v>
      </c>
      <c r="K10975" t="s">
        <v>41</v>
      </c>
      <c r="L10975" t="s">
        <v>60</v>
      </c>
      <c r="M10975">
        <v>219631.5</v>
      </c>
      <c r="N10975"/>
      <c r="O10975" t="s">
        <v>17171</v>
      </c>
      <c r="P10975" t="s">
        <v>891</v>
      </c>
    </row>
    <row r="10976" spans="1:16" x14ac:dyDescent="0.25">
      <c r="A10976" t="s">
        <v>1</v>
      </c>
      <c r="B10976" t="s">
        <v>20909</v>
      </c>
      <c r="C10976" t="s">
        <v>805</v>
      </c>
      <c r="D10976" t="s">
        <v>17170</v>
      </c>
      <c r="E10976" t="s">
        <v>59</v>
      </c>
      <c r="F10976" t="b">
        <v>0</v>
      </c>
      <c r="G10976" t="s">
        <v>77</v>
      </c>
      <c r="H10976" s="1">
        <v>46139.129027777781</v>
      </c>
      <c r="I10976" t="b">
        <v>0</v>
      </c>
      <c r="J10976" t="b">
        <v>0</v>
      </c>
      <c r="K10976" t="s">
        <v>41</v>
      </c>
      <c r="L10976" t="s">
        <v>60</v>
      </c>
      <c r="M10976">
        <v>112447.5</v>
      </c>
      <c r="N10976"/>
      <c r="O10976" t="s">
        <v>17171</v>
      </c>
      <c r="P10976" t="s">
        <v>891</v>
      </c>
    </row>
    <row r="10977" spans="1:16" x14ac:dyDescent="0.25">
      <c r="A10977" t="s">
        <v>3</v>
      </c>
      <c r="B10977" t="s">
        <v>20910</v>
      </c>
      <c r="C10977" t="s">
        <v>165</v>
      </c>
      <c r="D10977" t="s">
        <v>4756</v>
      </c>
      <c r="E10977" t="s">
        <v>59</v>
      </c>
      <c r="F10977" t="b">
        <v>0</v>
      </c>
      <c r="G10977" t="s">
        <v>73</v>
      </c>
      <c r="H10977" s="1">
        <v>46139.209861111107</v>
      </c>
      <c r="I10977" t="b">
        <v>0</v>
      </c>
      <c r="J10977" t="b">
        <v>0</v>
      </c>
      <c r="K10977" t="s">
        <v>41</v>
      </c>
      <c r="L10977" t="s">
        <v>60</v>
      </c>
      <c r="M10977">
        <v>90000</v>
      </c>
      <c r="N10977"/>
      <c r="O10977" t="s">
        <v>5870</v>
      </c>
      <c r="P10977" t="s">
        <v>20911</v>
      </c>
    </row>
    <row r="10978" spans="1:16" x14ac:dyDescent="0.25">
      <c r="A10978" t="s">
        <v>8</v>
      </c>
      <c r="B10978" t="s">
        <v>20912</v>
      </c>
      <c r="C10978" t="s">
        <v>422</v>
      </c>
      <c r="D10978" t="s">
        <v>17170</v>
      </c>
      <c r="E10978" t="s">
        <v>59</v>
      </c>
      <c r="F10978" t="b">
        <v>0</v>
      </c>
      <c r="G10978" t="s">
        <v>65</v>
      </c>
      <c r="H10978" s="1">
        <v>46139.212083333332</v>
      </c>
      <c r="I10978" t="b">
        <v>0</v>
      </c>
      <c r="J10978" t="b">
        <v>0</v>
      </c>
      <c r="K10978" t="s">
        <v>41</v>
      </c>
      <c r="L10978" t="s">
        <v>60</v>
      </c>
      <c r="M10978">
        <v>198099.5</v>
      </c>
      <c r="N10978"/>
      <c r="O10978" t="s">
        <v>17171</v>
      </c>
      <c r="P10978" t="s">
        <v>20913</v>
      </c>
    </row>
    <row r="10979" spans="1:16" x14ac:dyDescent="0.25">
      <c r="A10979" t="s">
        <v>1</v>
      </c>
      <c r="B10979" t="s">
        <v>144</v>
      </c>
      <c r="C10979" t="s">
        <v>9757</v>
      </c>
      <c r="D10979" t="s">
        <v>8651</v>
      </c>
      <c r="E10979" t="s">
        <v>59</v>
      </c>
      <c r="F10979" t="b">
        <v>0</v>
      </c>
      <c r="G10979" t="s">
        <v>40</v>
      </c>
      <c r="H10979" s="1">
        <v>46139.25509259259</v>
      </c>
      <c r="I10979" t="b">
        <v>0</v>
      </c>
      <c r="J10979" t="b">
        <v>0</v>
      </c>
      <c r="K10979" t="s">
        <v>40</v>
      </c>
      <c r="L10979" t="s">
        <v>60</v>
      </c>
      <c r="M10979">
        <v>110000</v>
      </c>
      <c r="N10979"/>
      <c r="O10979" t="s">
        <v>20914</v>
      </c>
      <c r="P10979" t="s">
        <v>20915</v>
      </c>
    </row>
    <row r="10980" spans="1:16" x14ac:dyDescent="0.25">
      <c r="A10980" t="s">
        <v>6</v>
      </c>
      <c r="B10980" t="s">
        <v>18857</v>
      </c>
      <c r="C10980" t="s">
        <v>1384</v>
      </c>
      <c r="D10980" t="s">
        <v>17170</v>
      </c>
      <c r="E10980" t="s">
        <v>59</v>
      </c>
      <c r="F10980" t="b">
        <v>0</v>
      </c>
      <c r="G10980" t="s">
        <v>77</v>
      </c>
      <c r="H10980" s="1">
        <v>46139.294212962966</v>
      </c>
      <c r="I10980" t="b">
        <v>0</v>
      </c>
      <c r="J10980" t="b">
        <v>0</v>
      </c>
      <c r="K10980" t="s">
        <v>41</v>
      </c>
      <c r="L10980" t="s">
        <v>60</v>
      </c>
      <c r="M10980">
        <v>206653</v>
      </c>
      <c r="N10980"/>
      <c r="O10980" t="s">
        <v>17171</v>
      </c>
      <c r="P10980" t="s">
        <v>310</v>
      </c>
    </row>
    <row r="10981" spans="1:16" x14ac:dyDescent="0.25">
      <c r="A10981" t="s">
        <v>1</v>
      </c>
      <c r="B10981" t="s">
        <v>20916</v>
      </c>
      <c r="C10981" t="s">
        <v>142</v>
      </c>
      <c r="D10981" t="s">
        <v>17170</v>
      </c>
      <c r="E10981" t="s">
        <v>59</v>
      </c>
      <c r="F10981" t="b">
        <v>0</v>
      </c>
      <c r="G10981" t="s">
        <v>65</v>
      </c>
      <c r="H10981" s="1">
        <v>46139.295381944437</v>
      </c>
      <c r="I10981" t="b">
        <v>0</v>
      </c>
      <c r="J10981" t="b">
        <v>0</v>
      </c>
      <c r="K10981" t="s">
        <v>41</v>
      </c>
      <c r="L10981" t="s">
        <v>60</v>
      </c>
      <c r="M10981">
        <v>129195.5</v>
      </c>
      <c r="N10981"/>
      <c r="O10981" t="s">
        <v>17171</v>
      </c>
      <c r="P10981" t="s">
        <v>891</v>
      </c>
    </row>
    <row r="10982" spans="1:16" x14ac:dyDescent="0.25">
      <c r="A10982" t="s">
        <v>1</v>
      </c>
      <c r="B10982" t="s">
        <v>20917</v>
      </c>
      <c r="C10982" t="s">
        <v>12595</v>
      </c>
      <c r="D10982" t="s">
        <v>20918</v>
      </c>
      <c r="E10982" t="s">
        <v>88</v>
      </c>
      <c r="F10982" t="b">
        <v>0</v>
      </c>
      <c r="G10982" t="s">
        <v>40</v>
      </c>
      <c r="H10982" s="1">
        <v>46139.296770833331</v>
      </c>
      <c r="I10982" t="b">
        <v>1</v>
      </c>
      <c r="J10982" t="b">
        <v>0</v>
      </c>
      <c r="K10982" t="s">
        <v>40</v>
      </c>
      <c r="L10982" t="s">
        <v>74</v>
      </c>
      <c r="M10982"/>
      <c r="N10982">
        <v>29.67</v>
      </c>
      <c r="O10982" t="s">
        <v>20918</v>
      </c>
      <c r="P10982" t="s">
        <v>597</v>
      </c>
    </row>
    <row r="10983" spans="1:16" x14ac:dyDescent="0.25">
      <c r="A10983" t="s">
        <v>2</v>
      </c>
      <c r="B10983" t="s">
        <v>20919</v>
      </c>
      <c r="C10983" t="s">
        <v>605</v>
      </c>
      <c r="D10983" t="s">
        <v>17170</v>
      </c>
      <c r="E10983" t="s">
        <v>59</v>
      </c>
      <c r="F10983" t="b">
        <v>0</v>
      </c>
      <c r="G10983" t="s">
        <v>77</v>
      </c>
      <c r="H10983" s="1">
        <v>46139.3358912037</v>
      </c>
      <c r="I10983" t="b">
        <v>0</v>
      </c>
      <c r="J10983" t="b">
        <v>0</v>
      </c>
      <c r="K10983" t="s">
        <v>41</v>
      </c>
      <c r="L10983" t="s">
        <v>60</v>
      </c>
      <c r="M10983">
        <v>242550</v>
      </c>
      <c r="N10983"/>
      <c r="O10983" t="s">
        <v>17171</v>
      </c>
      <c r="P10983" t="s">
        <v>85</v>
      </c>
    </row>
    <row r="10984" spans="1:16" x14ac:dyDescent="0.25">
      <c r="A10984" t="s">
        <v>5</v>
      </c>
      <c r="B10984" t="s">
        <v>20920</v>
      </c>
      <c r="C10984" t="s">
        <v>805</v>
      </c>
      <c r="D10984" t="s">
        <v>17170</v>
      </c>
      <c r="E10984" t="s">
        <v>59</v>
      </c>
      <c r="F10984" t="b">
        <v>0</v>
      </c>
      <c r="G10984" t="s">
        <v>89</v>
      </c>
      <c r="H10984" s="1">
        <v>46139.337002314824</v>
      </c>
      <c r="I10984" t="b">
        <v>0</v>
      </c>
      <c r="J10984" t="b">
        <v>0</v>
      </c>
      <c r="K10984" t="s">
        <v>41</v>
      </c>
      <c r="L10984" t="s">
        <v>60</v>
      </c>
      <c r="M10984">
        <v>202405.5</v>
      </c>
      <c r="N10984"/>
      <c r="O10984" t="s">
        <v>17171</v>
      </c>
      <c r="P10984" t="s">
        <v>891</v>
      </c>
    </row>
    <row r="10985" spans="1:16" x14ac:dyDescent="0.25">
      <c r="A10985" t="s">
        <v>6</v>
      </c>
      <c r="B10985" t="s">
        <v>20921</v>
      </c>
      <c r="C10985" t="s">
        <v>246</v>
      </c>
      <c r="D10985" t="s">
        <v>17170</v>
      </c>
      <c r="E10985" t="s">
        <v>59</v>
      </c>
      <c r="F10985" t="b">
        <v>0</v>
      </c>
      <c r="G10985" t="s">
        <v>65</v>
      </c>
      <c r="H10985" s="1">
        <v>46139.377615740741</v>
      </c>
      <c r="I10985" t="b">
        <v>0</v>
      </c>
      <c r="J10985" t="b">
        <v>0</v>
      </c>
      <c r="K10985" t="s">
        <v>41</v>
      </c>
      <c r="L10985" t="s">
        <v>60</v>
      </c>
      <c r="M10985">
        <v>155232</v>
      </c>
      <c r="N10985"/>
      <c r="O10985" t="s">
        <v>17171</v>
      </c>
      <c r="P10985" t="s">
        <v>310</v>
      </c>
    </row>
    <row r="10986" spans="1:16" x14ac:dyDescent="0.25">
      <c r="A10986" t="s">
        <v>2</v>
      </c>
      <c r="B10986" t="s">
        <v>20922</v>
      </c>
      <c r="C10986" t="s">
        <v>33</v>
      </c>
      <c r="D10986" t="s">
        <v>16554</v>
      </c>
      <c r="E10986" t="s">
        <v>59</v>
      </c>
      <c r="F10986" t="b">
        <v>0</v>
      </c>
      <c r="G10986" t="s">
        <v>33</v>
      </c>
      <c r="H10986" s="1">
        <v>46139.378368055557</v>
      </c>
      <c r="I10986" t="b">
        <v>0</v>
      </c>
      <c r="J10986" t="b">
        <v>0</v>
      </c>
      <c r="K10986" t="s">
        <v>33</v>
      </c>
      <c r="L10986" t="s">
        <v>60</v>
      </c>
      <c r="M10986">
        <v>125000</v>
      </c>
      <c r="N10986"/>
      <c r="O10986" t="s">
        <v>20923</v>
      </c>
    </row>
    <row r="10987" spans="1:16" x14ac:dyDescent="0.25">
      <c r="A10987" t="s">
        <v>1</v>
      </c>
      <c r="B10987" t="s">
        <v>13465</v>
      </c>
      <c r="C10987" t="s">
        <v>40</v>
      </c>
      <c r="D10987" t="s">
        <v>4526</v>
      </c>
      <c r="E10987" t="s">
        <v>59</v>
      </c>
      <c r="F10987" t="b">
        <v>0</v>
      </c>
      <c r="G10987" t="s">
        <v>40</v>
      </c>
      <c r="H10987" s="1">
        <v>46139.378587962958</v>
      </c>
      <c r="I10987" t="b">
        <v>0</v>
      </c>
      <c r="J10987" t="b">
        <v>0</v>
      </c>
      <c r="K10987" t="s">
        <v>40</v>
      </c>
      <c r="L10987" t="s">
        <v>60</v>
      </c>
      <c r="M10987">
        <v>75000</v>
      </c>
      <c r="N10987"/>
      <c r="O10987" t="s">
        <v>13466</v>
      </c>
      <c r="P10987" t="s">
        <v>2257</v>
      </c>
    </row>
    <row r="10988" spans="1:16" x14ac:dyDescent="0.25">
      <c r="A10988" t="s">
        <v>5</v>
      </c>
      <c r="B10988" t="s">
        <v>20924</v>
      </c>
      <c r="C10988" t="s">
        <v>225</v>
      </c>
      <c r="D10988" t="s">
        <v>17170</v>
      </c>
      <c r="E10988" t="s">
        <v>59</v>
      </c>
      <c r="F10988" t="b">
        <v>0</v>
      </c>
      <c r="G10988" t="s">
        <v>77</v>
      </c>
      <c r="H10988" s="1">
        <v>46139.378888888888</v>
      </c>
      <c r="I10988" t="b">
        <v>0</v>
      </c>
      <c r="J10988" t="b">
        <v>0</v>
      </c>
      <c r="K10988" t="s">
        <v>41</v>
      </c>
      <c r="L10988" t="s">
        <v>60</v>
      </c>
      <c r="M10988">
        <v>167953.5</v>
      </c>
      <c r="N10988"/>
      <c r="O10988" t="s">
        <v>17171</v>
      </c>
      <c r="P10988" t="s">
        <v>891</v>
      </c>
    </row>
    <row r="10989" spans="1:16" x14ac:dyDescent="0.25">
      <c r="A10989" t="s">
        <v>0</v>
      </c>
      <c r="B10989" t="s">
        <v>18447</v>
      </c>
      <c r="C10989" t="s">
        <v>326</v>
      </c>
      <c r="D10989" t="s">
        <v>2360</v>
      </c>
      <c r="E10989" t="s">
        <v>59</v>
      </c>
      <c r="F10989" t="b">
        <v>0</v>
      </c>
      <c r="G10989" t="s">
        <v>77</v>
      </c>
      <c r="H10989" s="1">
        <v>46139.418171296304</v>
      </c>
      <c r="I10989" t="b">
        <v>1</v>
      </c>
      <c r="J10989" t="b">
        <v>1</v>
      </c>
      <c r="K10989" t="s">
        <v>41</v>
      </c>
      <c r="L10989" t="s">
        <v>74</v>
      </c>
      <c r="M10989"/>
      <c r="N10989">
        <v>67.5</v>
      </c>
      <c r="O10989" t="s">
        <v>6497</v>
      </c>
      <c r="P10989" t="s">
        <v>597</v>
      </c>
    </row>
    <row r="10990" spans="1:16" x14ac:dyDescent="0.25">
      <c r="A10990" t="s">
        <v>0</v>
      </c>
      <c r="B10990" t="s">
        <v>1805</v>
      </c>
      <c r="C10990" t="s">
        <v>81</v>
      </c>
      <c r="D10990" t="s">
        <v>2360</v>
      </c>
      <c r="E10990" t="s">
        <v>59</v>
      </c>
      <c r="F10990" t="b">
        <v>0</v>
      </c>
      <c r="G10990" t="s">
        <v>77</v>
      </c>
      <c r="H10990" s="1">
        <v>46139.418171296304</v>
      </c>
      <c r="I10990" t="b">
        <v>0</v>
      </c>
      <c r="J10990" t="b">
        <v>1</v>
      </c>
      <c r="K10990" t="s">
        <v>41</v>
      </c>
      <c r="L10990" t="s">
        <v>60</v>
      </c>
      <c r="M10990">
        <v>75000</v>
      </c>
      <c r="N10990"/>
      <c r="O10990" t="s">
        <v>20039</v>
      </c>
      <c r="P10990" t="s">
        <v>20925</v>
      </c>
    </row>
    <row r="10991" spans="1:16" x14ac:dyDescent="0.25">
      <c r="A10991" t="s">
        <v>2</v>
      </c>
      <c r="B10991" t="s">
        <v>4852</v>
      </c>
      <c r="C10991" t="s">
        <v>489</v>
      </c>
      <c r="D10991" t="s">
        <v>2360</v>
      </c>
      <c r="E10991" t="s">
        <v>59</v>
      </c>
      <c r="F10991" t="b">
        <v>0</v>
      </c>
      <c r="G10991" t="s">
        <v>77</v>
      </c>
      <c r="H10991" s="1">
        <v>46139.419189814813</v>
      </c>
      <c r="I10991" t="b">
        <v>0</v>
      </c>
      <c r="J10991" t="b">
        <v>1</v>
      </c>
      <c r="K10991" t="s">
        <v>41</v>
      </c>
      <c r="L10991" t="s">
        <v>60</v>
      </c>
      <c r="M10991">
        <v>175500</v>
      </c>
      <c r="N10991"/>
      <c r="O10991" t="s">
        <v>424</v>
      </c>
      <c r="P10991" t="s">
        <v>19892</v>
      </c>
    </row>
    <row r="10992" spans="1:16" x14ac:dyDescent="0.25">
      <c r="A10992" t="s">
        <v>2</v>
      </c>
      <c r="B10992" t="s">
        <v>766</v>
      </c>
      <c r="C10992" t="s">
        <v>690</v>
      </c>
      <c r="D10992" t="s">
        <v>2360</v>
      </c>
      <c r="E10992" t="s">
        <v>59</v>
      </c>
      <c r="F10992" t="b">
        <v>0</v>
      </c>
      <c r="G10992" t="s">
        <v>77</v>
      </c>
      <c r="H10992" s="1">
        <v>46139.419212962966</v>
      </c>
      <c r="I10992" t="b">
        <v>0</v>
      </c>
      <c r="J10992" t="b">
        <v>1</v>
      </c>
      <c r="K10992" t="s">
        <v>41</v>
      </c>
      <c r="L10992" t="s">
        <v>60</v>
      </c>
      <c r="M10992">
        <v>253500</v>
      </c>
      <c r="N10992"/>
      <c r="O10992" t="s">
        <v>424</v>
      </c>
      <c r="P10992" t="s">
        <v>20926</v>
      </c>
    </row>
    <row r="10993" spans="1:16" x14ac:dyDescent="0.25">
      <c r="A10993" t="s">
        <v>1</v>
      </c>
      <c r="B10993" t="s">
        <v>1</v>
      </c>
      <c r="C10993" t="s">
        <v>801</v>
      </c>
      <c r="D10993" t="s">
        <v>2360</v>
      </c>
      <c r="E10993" t="s">
        <v>88</v>
      </c>
      <c r="F10993" t="b">
        <v>0</v>
      </c>
      <c r="G10993" t="s">
        <v>77</v>
      </c>
      <c r="H10993" s="1">
        <v>46139.420243055552</v>
      </c>
      <c r="I10993" t="b">
        <v>1</v>
      </c>
      <c r="J10993" t="b">
        <v>0</v>
      </c>
      <c r="K10993" t="s">
        <v>41</v>
      </c>
      <c r="L10993" t="s">
        <v>74</v>
      </c>
      <c r="M10993"/>
      <c r="N10993">
        <v>60</v>
      </c>
      <c r="O10993" t="s">
        <v>4502</v>
      </c>
      <c r="P10993" t="s">
        <v>20927</v>
      </c>
    </row>
    <row r="10994" spans="1:16" x14ac:dyDescent="0.25">
      <c r="A10994" t="s">
        <v>2</v>
      </c>
      <c r="B10994" t="s">
        <v>20928</v>
      </c>
      <c r="C10994" t="s">
        <v>5273</v>
      </c>
      <c r="D10994" t="s">
        <v>4633</v>
      </c>
      <c r="E10994" t="s">
        <v>59</v>
      </c>
      <c r="F10994" t="b">
        <v>0</v>
      </c>
      <c r="G10994" t="s">
        <v>40</v>
      </c>
      <c r="H10994" s="1">
        <v>46139.420266203713</v>
      </c>
      <c r="I10994" t="b">
        <v>0</v>
      </c>
      <c r="J10994" t="b">
        <v>0</v>
      </c>
      <c r="K10994" t="s">
        <v>40</v>
      </c>
      <c r="L10994" t="s">
        <v>60</v>
      </c>
      <c r="M10994">
        <v>48000</v>
      </c>
      <c r="N10994"/>
      <c r="O10994" t="s">
        <v>4633</v>
      </c>
      <c r="P10994" t="s">
        <v>1407</v>
      </c>
    </row>
    <row r="10995" spans="1:16" x14ac:dyDescent="0.25">
      <c r="A10995" t="s">
        <v>1</v>
      </c>
      <c r="B10995" t="s">
        <v>210</v>
      </c>
      <c r="C10995" t="s">
        <v>1154</v>
      </c>
      <c r="D10995" t="s">
        <v>2360</v>
      </c>
      <c r="E10995" t="s">
        <v>59</v>
      </c>
      <c r="F10995" t="b">
        <v>0</v>
      </c>
      <c r="G10995" t="s">
        <v>73</v>
      </c>
      <c r="H10995" s="1">
        <v>46139.420358796298</v>
      </c>
      <c r="I10995" t="b">
        <v>0</v>
      </c>
      <c r="J10995" t="b">
        <v>0</v>
      </c>
      <c r="K10995" t="s">
        <v>41</v>
      </c>
      <c r="L10995" t="s">
        <v>60</v>
      </c>
      <c r="M10995">
        <v>130000</v>
      </c>
      <c r="N10995"/>
      <c r="O10995" t="s">
        <v>7781</v>
      </c>
      <c r="P10995" t="s">
        <v>20929</v>
      </c>
    </row>
    <row r="10996" spans="1:16" x14ac:dyDescent="0.25">
      <c r="A10996" t="s">
        <v>6</v>
      </c>
      <c r="B10996" t="s">
        <v>18844</v>
      </c>
      <c r="C10996" t="s">
        <v>598</v>
      </c>
      <c r="D10996" t="s">
        <v>17170</v>
      </c>
      <c r="E10996" t="s">
        <v>59</v>
      </c>
      <c r="F10996" t="b">
        <v>0</v>
      </c>
      <c r="G10996" t="s">
        <v>65</v>
      </c>
      <c r="H10996" s="1">
        <v>46139.460914351846</v>
      </c>
      <c r="I10996" t="b">
        <v>0</v>
      </c>
      <c r="J10996" t="b">
        <v>0</v>
      </c>
      <c r="K10996" t="s">
        <v>41</v>
      </c>
      <c r="L10996" t="s">
        <v>60</v>
      </c>
      <c r="M10996">
        <v>141372</v>
      </c>
      <c r="N10996"/>
      <c r="O10996" t="s">
        <v>17171</v>
      </c>
      <c r="P10996" t="s">
        <v>310</v>
      </c>
    </row>
    <row r="10997" spans="1:16" x14ac:dyDescent="0.25">
      <c r="A10997" t="s">
        <v>2</v>
      </c>
      <c r="B10997" t="s">
        <v>20930</v>
      </c>
      <c r="C10997" t="s">
        <v>913</v>
      </c>
      <c r="D10997" t="s">
        <v>20931</v>
      </c>
      <c r="F10997" t="b">
        <v>0</v>
      </c>
      <c r="G10997" t="s">
        <v>20</v>
      </c>
      <c r="H10997" s="1">
        <v>46139.461319444446</v>
      </c>
      <c r="I10997" t="b">
        <v>0</v>
      </c>
      <c r="J10997" t="b">
        <v>0</v>
      </c>
      <c r="K10997" t="s">
        <v>20</v>
      </c>
      <c r="L10997" t="s">
        <v>60</v>
      </c>
      <c r="M10997">
        <v>675</v>
      </c>
      <c r="N10997"/>
      <c r="O10997" t="s">
        <v>20931</v>
      </c>
      <c r="P10997" t="s">
        <v>310</v>
      </c>
    </row>
    <row r="10998" spans="1:16" x14ac:dyDescent="0.25">
      <c r="A10998" t="s">
        <v>6</v>
      </c>
      <c r="B10998" t="s">
        <v>20932</v>
      </c>
      <c r="C10998" t="s">
        <v>436</v>
      </c>
      <c r="D10998" t="s">
        <v>17170</v>
      </c>
      <c r="E10998" t="s">
        <v>59</v>
      </c>
      <c r="F10998" t="b">
        <v>0</v>
      </c>
      <c r="G10998" t="s">
        <v>41</v>
      </c>
      <c r="H10998" s="1">
        <v>46139.461851851847</v>
      </c>
      <c r="I10998" t="b">
        <v>0</v>
      </c>
      <c r="J10998" t="b">
        <v>0</v>
      </c>
      <c r="K10998" t="s">
        <v>41</v>
      </c>
      <c r="L10998" t="s">
        <v>60</v>
      </c>
      <c r="M10998">
        <v>189783.5</v>
      </c>
      <c r="N10998"/>
      <c r="O10998" t="s">
        <v>17171</v>
      </c>
      <c r="P10998" t="s">
        <v>310</v>
      </c>
    </row>
    <row r="10999" spans="1:16" x14ac:dyDescent="0.25">
      <c r="A10999" t="s">
        <v>0</v>
      </c>
      <c r="B10999" t="s">
        <v>5019</v>
      </c>
      <c r="C10999" t="s">
        <v>76</v>
      </c>
      <c r="D10999" t="s">
        <v>4346</v>
      </c>
      <c r="E10999" t="s">
        <v>59</v>
      </c>
      <c r="F10999" t="b">
        <v>1</v>
      </c>
      <c r="G10999" t="s">
        <v>41</v>
      </c>
      <c r="H10999" s="1">
        <v>46139.502442129633</v>
      </c>
      <c r="I10999" t="b">
        <v>1</v>
      </c>
      <c r="J10999" t="b">
        <v>0</v>
      </c>
      <c r="K10999" t="s">
        <v>41</v>
      </c>
      <c r="L10999" t="s">
        <v>60</v>
      </c>
      <c r="M10999">
        <v>220000</v>
      </c>
      <c r="N10999"/>
      <c r="O10999" t="s">
        <v>101</v>
      </c>
      <c r="P10999" t="s">
        <v>429</v>
      </c>
    </row>
    <row r="11000" spans="1:16" x14ac:dyDescent="0.25">
      <c r="A11000" t="s">
        <v>0</v>
      </c>
      <c r="B11000" t="s">
        <v>20933</v>
      </c>
      <c r="C11000" t="s">
        <v>76</v>
      </c>
      <c r="D11000" t="s">
        <v>4346</v>
      </c>
      <c r="E11000" t="s">
        <v>59</v>
      </c>
      <c r="F11000" t="b">
        <v>1</v>
      </c>
      <c r="G11000" t="s">
        <v>41</v>
      </c>
      <c r="H11000" s="1">
        <v>46139.502442129633</v>
      </c>
      <c r="I11000" t="b">
        <v>1</v>
      </c>
      <c r="J11000" t="b">
        <v>0</v>
      </c>
      <c r="K11000" t="s">
        <v>41</v>
      </c>
      <c r="L11000" t="s">
        <v>60</v>
      </c>
      <c r="M11000">
        <v>225000</v>
      </c>
      <c r="N11000"/>
      <c r="O11000" t="s">
        <v>101</v>
      </c>
      <c r="P11000" t="s">
        <v>20934</v>
      </c>
    </row>
    <row r="11001" spans="1:16" x14ac:dyDescent="0.25">
      <c r="A11001" t="s">
        <v>2</v>
      </c>
      <c r="B11001" t="s">
        <v>20935</v>
      </c>
      <c r="C11001" t="s">
        <v>86</v>
      </c>
      <c r="D11001" t="s">
        <v>17170</v>
      </c>
      <c r="E11001" t="s">
        <v>59</v>
      </c>
      <c r="F11001" t="b">
        <v>0</v>
      </c>
      <c r="G11001" t="s">
        <v>77</v>
      </c>
      <c r="H11001" s="1">
        <v>46139.502523148149</v>
      </c>
      <c r="I11001" t="b">
        <v>0</v>
      </c>
      <c r="J11001" t="b">
        <v>0</v>
      </c>
      <c r="K11001" t="s">
        <v>41</v>
      </c>
      <c r="L11001" t="s">
        <v>60</v>
      </c>
      <c r="M11001">
        <v>128865.5</v>
      </c>
      <c r="N11001"/>
      <c r="O11001" t="s">
        <v>17171</v>
      </c>
      <c r="P11001" t="s">
        <v>310</v>
      </c>
    </row>
    <row r="11002" spans="1:16" x14ac:dyDescent="0.25">
      <c r="A11002" t="s">
        <v>8</v>
      </c>
      <c r="B11002" t="s">
        <v>20936</v>
      </c>
      <c r="C11002" t="s">
        <v>81</v>
      </c>
      <c r="D11002" t="s">
        <v>6368</v>
      </c>
      <c r="E11002" t="s">
        <v>59</v>
      </c>
      <c r="F11002" t="b">
        <v>0</v>
      </c>
      <c r="G11002" t="s">
        <v>77</v>
      </c>
      <c r="H11002" s="1">
        <v>46139.502546296288</v>
      </c>
      <c r="I11002" t="b">
        <v>0</v>
      </c>
      <c r="J11002" t="b">
        <v>0</v>
      </c>
      <c r="K11002" t="s">
        <v>41</v>
      </c>
      <c r="L11002" t="s">
        <v>60</v>
      </c>
      <c r="M11002">
        <v>181212</v>
      </c>
      <c r="N11002"/>
      <c r="O11002" t="s">
        <v>247</v>
      </c>
      <c r="P11002" t="s">
        <v>283</v>
      </c>
    </row>
    <row r="11003" spans="1:16" x14ac:dyDescent="0.25">
      <c r="A11003" t="s">
        <v>1</v>
      </c>
      <c r="B11003" t="s">
        <v>20937</v>
      </c>
      <c r="C11003" t="s">
        <v>76</v>
      </c>
      <c r="D11003" t="s">
        <v>4526</v>
      </c>
      <c r="E11003" t="s">
        <v>88</v>
      </c>
      <c r="F11003" t="b">
        <v>1</v>
      </c>
      <c r="G11003" t="s">
        <v>65</v>
      </c>
      <c r="H11003" s="1">
        <v>46139.503807870373</v>
      </c>
      <c r="I11003" t="b">
        <v>1</v>
      </c>
      <c r="J11003" t="b">
        <v>0</v>
      </c>
      <c r="K11003" t="s">
        <v>41</v>
      </c>
      <c r="L11003" t="s">
        <v>74</v>
      </c>
      <c r="M11003"/>
      <c r="N11003">
        <v>80</v>
      </c>
      <c r="O11003" t="s">
        <v>129</v>
      </c>
      <c r="P11003" t="s">
        <v>85</v>
      </c>
    </row>
    <row r="11004" spans="1:16" x14ac:dyDescent="0.25">
      <c r="A11004" t="s">
        <v>2</v>
      </c>
      <c r="B11004" t="s">
        <v>2849</v>
      </c>
      <c r="C11004" t="s">
        <v>396</v>
      </c>
      <c r="D11004" t="s">
        <v>4526</v>
      </c>
      <c r="F11004" t="b">
        <v>0</v>
      </c>
      <c r="G11004" t="s">
        <v>68</v>
      </c>
      <c r="H11004" s="1">
        <v>46139.543182870373</v>
      </c>
      <c r="I11004" t="b">
        <v>0</v>
      </c>
      <c r="J11004" t="b">
        <v>1</v>
      </c>
      <c r="K11004" t="s">
        <v>41</v>
      </c>
      <c r="L11004" t="s">
        <v>74</v>
      </c>
      <c r="M11004"/>
      <c r="N11004">
        <v>19.3</v>
      </c>
      <c r="O11004" t="s">
        <v>155</v>
      </c>
      <c r="P11004" t="s">
        <v>283</v>
      </c>
    </row>
    <row r="11005" spans="1:16" x14ac:dyDescent="0.25">
      <c r="A11005" t="s">
        <v>2</v>
      </c>
      <c r="B11005" t="s">
        <v>20938</v>
      </c>
      <c r="C11005" t="s">
        <v>33</v>
      </c>
      <c r="D11005" t="s">
        <v>4633</v>
      </c>
      <c r="E11005" t="s">
        <v>59</v>
      </c>
      <c r="F11005" t="b">
        <v>0</v>
      </c>
      <c r="G11005" t="s">
        <v>33</v>
      </c>
      <c r="H11005" s="1">
        <v>46139.545034722221</v>
      </c>
      <c r="I11005" t="b">
        <v>0</v>
      </c>
      <c r="J11005" t="b">
        <v>0</v>
      </c>
      <c r="K11005" t="s">
        <v>33</v>
      </c>
      <c r="L11005" t="s">
        <v>60</v>
      </c>
      <c r="M11005">
        <v>54000</v>
      </c>
      <c r="N11005"/>
      <c r="O11005" t="s">
        <v>4633</v>
      </c>
    </row>
    <row r="11006" spans="1:16" x14ac:dyDescent="0.25">
      <c r="A11006" t="s">
        <v>0</v>
      </c>
      <c r="B11006" t="s">
        <v>20939</v>
      </c>
      <c r="C11006" t="s">
        <v>10277</v>
      </c>
      <c r="D11006" t="s">
        <v>4526</v>
      </c>
      <c r="E11006" t="s">
        <v>59</v>
      </c>
      <c r="F11006" t="b">
        <v>0</v>
      </c>
      <c r="G11006" t="s">
        <v>40</v>
      </c>
      <c r="H11006" s="1">
        <v>46139.545254629629</v>
      </c>
      <c r="I11006" t="b">
        <v>0</v>
      </c>
      <c r="J11006" t="b">
        <v>0</v>
      </c>
      <c r="K11006" t="s">
        <v>40</v>
      </c>
      <c r="L11006" t="s">
        <v>60</v>
      </c>
      <c r="M11006">
        <v>28000</v>
      </c>
      <c r="N11006"/>
      <c r="O11006" t="s">
        <v>8143</v>
      </c>
    </row>
    <row r="11007" spans="1:16" x14ac:dyDescent="0.25">
      <c r="A11007" t="s">
        <v>8</v>
      </c>
      <c r="B11007" t="s">
        <v>20940</v>
      </c>
      <c r="C11007" t="s">
        <v>76</v>
      </c>
      <c r="D11007" t="s">
        <v>20941</v>
      </c>
      <c r="E11007" t="s">
        <v>59</v>
      </c>
      <c r="F11007" t="b">
        <v>1</v>
      </c>
      <c r="G11007" t="s">
        <v>40</v>
      </c>
      <c r="H11007" s="1">
        <v>46139.546793981477</v>
      </c>
      <c r="I11007" t="b">
        <v>0</v>
      </c>
      <c r="J11007" t="b">
        <v>0</v>
      </c>
      <c r="K11007" t="s">
        <v>40</v>
      </c>
      <c r="L11007" t="s">
        <v>74</v>
      </c>
      <c r="M11007"/>
      <c r="N11007">
        <v>386.34500000000003</v>
      </c>
      <c r="O11007" t="s">
        <v>20942</v>
      </c>
      <c r="P11007" t="s">
        <v>20943</v>
      </c>
    </row>
    <row r="11008" spans="1:16" x14ac:dyDescent="0.25">
      <c r="A11008" t="s">
        <v>0</v>
      </c>
      <c r="B11008" t="s">
        <v>2731</v>
      </c>
      <c r="C11008" t="s">
        <v>172</v>
      </c>
      <c r="D11008" t="s">
        <v>4526</v>
      </c>
      <c r="E11008" t="s">
        <v>59</v>
      </c>
      <c r="F11008" t="b">
        <v>0</v>
      </c>
      <c r="G11008" t="s">
        <v>68</v>
      </c>
      <c r="H11008" s="1">
        <v>46139.584826388891</v>
      </c>
      <c r="I11008" t="b">
        <v>0</v>
      </c>
      <c r="J11008" t="b">
        <v>1</v>
      </c>
      <c r="K11008" t="s">
        <v>41</v>
      </c>
      <c r="L11008" t="s">
        <v>60</v>
      </c>
      <c r="M11008">
        <v>59000</v>
      </c>
      <c r="N11008"/>
      <c r="O11008" t="s">
        <v>20944</v>
      </c>
      <c r="P11008" t="s">
        <v>20945</v>
      </c>
    </row>
    <row r="11009" spans="1:16" x14ac:dyDescent="0.25">
      <c r="A11009" t="s">
        <v>0</v>
      </c>
      <c r="B11009" t="s">
        <v>20946</v>
      </c>
      <c r="C11009" t="s">
        <v>1780</v>
      </c>
      <c r="D11009" t="s">
        <v>4526</v>
      </c>
      <c r="E11009" t="s">
        <v>59</v>
      </c>
      <c r="F11009" t="b">
        <v>0</v>
      </c>
      <c r="G11009" t="s">
        <v>77</v>
      </c>
      <c r="H11009" s="1">
        <v>46139.584826388891</v>
      </c>
      <c r="I11009" t="b">
        <v>0</v>
      </c>
      <c r="J11009" t="b">
        <v>0</v>
      </c>
      <c r="K11009" t="s">
        <v>41</v>
      </c>
      <c r="L11009" t="s">
        <v>60</v>
      </c>
      <c r="M11009">
        <v>55000</v>
      </c>
      <c r="N11009"/>
      <c r="O11009" t="s">
        <v>20947</v>
      </c>
      <c r="P11009" t="s">
        <v>2151</v>
      </c>
    </row>
    <row r="11010" spans="1:16" x14ac:dyDescent="0.25">
      <c r="A11010" t="s">
        <v>2</v>
      </c>
      <c r="B11010" t="s">
        <v>1398</v>
      </c>
      <c r="C11010" t="s">
        <v>167</v>
      </c>
      <c r="D11010" t="s">
        <v>2360</v>
      </c>
      <c r="E11010" t="s">
        <v>59</v>
      </c>
      <c r="F11010" t="b">
        <v>0</v>
      </c>
      <c r="G11010" t="s">
        <v>65</v>
      </c>
      <c r="H11010" s="1">
        <v>46139.584907407407</v>
      </c>
      <c r="I11010" t="b">
        <v>1</v>
      </c>
      <c r="J11010" t="b">
        <v>0</v>
      </c>
      <c r="K11010" t="s">
        <v>41</v>
      </c>
      <c r="L11010" t="s">
        <v>74</v>
      </c>
      <c r="M11010"/>
      <c r="N11010">
        <v>29</v>
      </c>
      <c r="O11010" t="s">
        <v>1220</v>
      </c>
    </row>
    <row r="11011" spans="1:16" x14ac:dyDescent="0.25">
      <c r="A11011" t="s">
        <v>6</v>
      </c>
      <c r="B11011" t="s">
        <v>20948</v>
      </c>
      <c r="C11011" t="s">
        <v>237</v>
      </c>
      <c r="D11011" t="s">
        <v>17170</v>
      </c>
      <c r="E11011" t="s">
        <v>59</v>
      </c>
      <c r="F11011" t="b">
        <v>0</v>
      </c>
      <c r="G11011" t="s">
        <v>89</v>
      </c>
      <c r="H11011" s="1">
        <v>46139.585879629631</v>
      </c>
      <c r="I11011" t="b">
        <v>0</v>
      </c>
      <c r="J11011" t="b">
        <v>0</v>
      </c>
      <c r="K11011" t="s">
        <v>41</v>
      </c>
      <c r="L11011" t="s">
        <v>60</v>
      </c>
      <c r="M11011">
        <v>171864</v>
      </c>
      <c r="N11011"/>
      <c r="O11011" t="s">
        <v>17171</v>
      </c>
      <c r="P11011" t="s">
        <v>310</v>
      </c>
    </row>
    <row r="11012" spans="1:16" x14ac:dyDescent="0.25">
      <c r="A11012" t="s">
        <v>6</v>
      </c>
      <c r="B11012" t="s">
        <v>6</v>
      </c>
      <c r="C11012" t="s">
        <v>618</v>
      </c>
      <c r="D11012" t="s">
        <v>4751</v>
      </c>
      <c r="E11012" t="s">
        <v>59</v>
      </c>
      <c r="F11012" t="b">
        <v>0</v>
      </c>
      <c r="G11012" t="s">
        <v>65</v>
      </c>
      <c r="H11012" s="1">
        <v>46139.5858912037</v>
      </c>
      <c r="I11012" t="b">
        <v>0</v>
      </c>
      <c r="J11012" t="b">
        <v>0</v>
      </c>
      <c r="K11012" t="s">
        <v>41</v>
      </c>
      <c r="L11012" t="s">
        <v>60</v>
      </c>
      <c r="M11012">
        <v>143085</v>
      </c>
      <c r="N11012"/>
      <c r="O11012" t="s">
        <v>2997</v>
      </c>
      <c r="P11012" t="s">
        <v>17364</v>
      </c>
    </row>
    <row r="11013" spans="1:16" x14ac:dyDescent="0.25">
      <c r="A11013" t="s">
        <v>6</v>
      </c>
      <c r="B11013" t="s">
        <v>6</v>
      </c>
      <c r="C11013" t="s">
        <v>455</v>
      </c>
      <c r="D11013" t="s">
        <v>2360</v>
      </c>
      <c r="E11013" t="s">
        <v>59</v>
      </c>
      <c r="F11013" t="b">
        <v>0</v>
      </c>
      <c r="G11013" t="s">
        <v>65</v>
      </c>
      <c r="H11013" s="1">
        <v>46139.585914351846</v>
      </c>
      <c r="I11013" t="b">
        <v>0</v>
      </c>
      <c r="J11013" t="b">
        <v>0</v>
      </c>
      <c r="K11013" t="s">
        <v>41</v>
      </c>
      <c r="L11013" t="s">
        <v>60</v>
      </c>
      <c r="M11013">
        <v>159000</v>
      </c>
      <c r="N11013"/>
      <c r="O11013" t="s">
        <v>3685</v>
      </c>
      <c r="P11013" t="s">
        <v>20949</v>
      </c>
    </row>
    <row r="11014" spans="1:16" x14ac:dyDescent="0.25">
      <c r="A11014" t="s">
        <v>1</v>
      </c>
      <c r="B11014" t="s">
        <v>20950</v>
      </c>
      <c r="C11014" t="s">
        <v>76</v>
      </c>
      <c r="D11014" t="s">
        <v>4346</v>
      </c>
      <c r="E11014" t="s">
        <v>88</v>
      </c>
      <c r="F11014" t="b">
        <v>1</v>
      </c>
      <c r="G11014" t="s">
        <v>89</v>
      </c>
      <c r="H11014" s="1">
        <v>46139.586909722217</v>
      </c>
      <c r="I11014" t="b">
        <v>1</v>
      </c>
      <c r="J11014" t="b">
        <v>0</v>
      </c>
      <c r="K11014" t="s">
        <v>41</v>
      </c>
      <c r="L11014" t="s">
        <v>74</v>
      </c>
      <c r="M11014"/>
      <c r="N11014">
        <v>67.5</v>
      </c>
      <c r="O11014" t="s">
        <v>20951</v>
      </c>
      <c r="P11014" t="s">
        <v>20952</v>
      </c>
    </row>
    <row r="11015" spans="1:16" x14ac:dyDescent="0.25">
      <c r="A11015" t="s">
        <v>5</v>
      </c>
      <c r="B11015" t="s">
        <v>20953</v>
      </c>
      <c r="C11015" t="s">
        <v>1156</v>
      </c>
      <c r="D11015" t="s">
        <v>4346</v>
      </c>
      <c r="E11015" t="s">
        <v>59</v>
      </c>
      <c r="F11015" t="b">
        <v>0</v>
      </c>
      <c r="G11015" t="s">
        <v>77</v>
      </c>
      <c r="H11015" s="1">
        <v>46139.586909722217</v>
      </c>
      <c r="I11015" t="b">
        <v>0</v>
      </c>
      <c r="J11015" t="b">
        <v>1</v>
      </c>
      <c r="K11015" t="s">
        <v>41</v>
      </c>
      <c r="L11015" t="s">
        <v>60</v>
      </c>
      <c r="M11015">
        <v>191000</v>
      </c>
      <c r="N11015"/>
      <c r="O11015" t="s">
        <v>7292</v>
      </c>
      <c r="P11015" t="s">
        <v>20954</v>
      </c>
    </row>
    <row r="11016" spans="1:16" x14ac:dyDescent="0.25">
      <c r="A11016" t="s">
        <v>4</v>
      </c>
      <c r="B11016" t="s">
        <v>20955</v>
      </c>
      <c r="C11016" t="s">
        <v>76</v>
      </c>
      <c r="D11016" t="s">
        <v>4622</v>
      </c>
      <c r="E11016" t="s">
        <v>59</v>
      </c>
      <c r="F11016" t="b">
        <v>1</v>
      </c>
      <c r="G11016" t="s">
        <v>21</v>
      </c>
      <c r="H11016" s="1">
        <v>46139.587743055563</v>
      </c>
      <c r="I11016" t="b">
        <v>1</v>
      </c>
      <c r="J11016" t="b">
        <v>0</v>
      </c>
      <c r="K11016" t="s">
        <v>21</v>
      </c>
      <c r="L11016" t="s">
        <v>60</v>
      </c>
      <c r="M11016">
        <v>42000</v>
      </c>
      <c r="N11016"/>
      <c r="O11016" t="s">
        <v>7324</v>
      </c>
      <c r="P11016" t="s">
        <v>20956</v>
      </c>
    </row>
    <row r="11017" spans="1:16" x14ac:dyDescent="0.25">
      <c r="A11017" t="s">
        <v>1</v>
      </c>
      <c r="B11017" t="s">
        <v>20957</v>
      </c>
      <c r="C11017" t="s">
        <v>5029</v>
      </c>
      <c r="D11017" t="s">
        <v>4526</v>
      </c>
      <c r="E11017" t="s">
        <v>88</v>
      </c>
      <c r="F11017" t="b">
        <v>0</v>
      </c>
      <c r="G11017" t="s">
        <v>40</v>
      </c>
      <c r="H11017" s="1">
        <v>46139.588391203702</v>
      </c>
      <c r="I11017" t="b">
        <v>1</v>
      </c>
      <c r="J11017" t="b">
        <v>0</v>
      </c>
      <c r="K11017" t="s">
        <v>40</v>
      </c>
      <c r="L11017" t="s">
        <v>60</v>
      </c>
      <c r="M11017">
        <v>75000</v>
      </c>
      <c r="N11017"/>
      <c r="O11017" t="s">
        <v>20037</v>
      </c>
      <c r="P11017" t="s">
        <v>20958</v>
      </c>
    </row>
    <row r="11018" spans="1:16" x14ac:dyDescent="0.25">
      <c r="A11018" t="s">
        <v>1</v>
      </c>
      <c r="B11018" t="s">
        <v>1301</v>
      </c>
      <c r="C11018" t="s">
        <v>5258</v>
      </c>
      <c r="D11018" t="s">
        <v>4526</v>
      </c>
      <c r="E11018" t="s">
        <v>59</v>
      </c>
      <c r="F11018" t="b">
        <v>0</v>
      </c>
      <c r="G11018" t="s">
        <v>40</v>
      </c>
      <c r="H11018" s="1">
        <v>46139.588391203702</v>
      </c>
      <c r="I11018" t="b">
        <v>0</v>
      </c>
      <c r="J11018" t="b">
        <v>0</v>
      </c>
      <c r="K11018" t="s">
        <v>40</v>
      </c>
      <c r="L11018" t="s">
        <v>60</v>
      </c>
      <c r="M11018">
        <v>51962</v>
      </c>
      <c r="N11018"/>
      <c r="O11018" t="s">
        <v>20959</v>
      </c>
      <c r="P11018" t="s">
        <v>20960</v>
      </c>
    </row>
    <row r="11019" spans="1:16" x14ac:dyDescent="0.25">
      <c r="A11019" t="s">
        <v>2</v>
      </c>
      <c r="B11019" t="s">
        <v>18948</v>
      </c>
      <c r="C11019" t="s">
        <v>1138</v>
      </c>
      <c r="D11019" t="s">
        <v>17170</v>
      </c>
      <c r="E11019" t="s">
        <v>59</v>
      </c>
      <c r="F11019" t="b">
        <v>0</v>
      </c>
      <c r="G11019" t="s">
        <v>77</v>
      </c>
      <c r="H11019" s="1">
        <v>46139.627557870372</v>
      </c>
      <c r="I11019" t="b">
        <v>0</v>
      </c>
      <c r="J11019" t="b">
        <v>0</v>
      </c>
      <c r="K11019" t="s">
        <v>41</v>
      </c>
      <c r="L11019" t="s">
        <v>60</v>
      </c>
      <c r="M11019">
        <v>96063.5</v>
      </c>
      <c r="N11019"/>
      <c r="O11019" t="s">
        <v>17171</v>
      </c>
      <c r="P11019" t="s">
        <v>310</v>
      </c>
    </row>
    <row r="11020" spans="1:16" x14ac:dyDescent="0.25">
      <c r="A11020" t="s">
        <v>6</v>
      </c>
      <c r="B11020" t="s">
        <v>6</v>
      </c>
      <c r="C11020" t="s">
        <v>14281</v>
      </c>
      <c r="D11020" t="s">
        <v>4346</v>
      </c>
      <c r="E11020" t="s">
        <v>232</v>
      </c>
      <c r="F11020" t="b">
        <v>0</v>
      </c>
      <c r="G11020" t="s">
        <v>65</v>
      </c>
      <c r="H11020" s="1">
        <v>46139.627557870372</v>
      </c>
      <c r="I11020" t="b">
        <v>0</v>
      </c>
      <c r="J11020" t="b">
        <v>1</v>
      </c>
      <c r="K11020" t="s">
        <v>41</v>
      </c>
      <c r="L11020" t="s">
        <v>74</v>
      </c>
      <c r="M11020"/>
      <c r="N11020">
        <v>87.5</v>
      </c>
      <c r="O11020" t="s">
        <v>4020</v>
      </c>
      <c r="P11020" t="s">
        <v>85</v>
      </c>
    </row>
    <row r="11021" spans="1:16" x14ac:dyDescent="0.25">
      <c r="A11021" t="s">
        <v>4</v>
      </c>
      <c r="B11021" t="s">
        <v>20961</v>
      </c>
      <c r="C11021" t="s">
        <v>420</v>
      </c>
      <c r="D11021" t="s">
        <v>4526</v>
      </c>
      <c r="E11021" t="s">
        <v>88</v>
      </c>
      <c r="F11021" t="b">
        <v>0</v>
      </c>
      <c r="G11021" t="s">
        <v>65</v>
      </c>
      <c r="H11021" s="1">
        <v>46139.627615740741</v>
      </c>
      <c r="I11021" t="b">
        <v>0</v>
      </c>
      <c r="J11021" t="b">
        <v>0</v>
      </c>
      <c r="K11021" t="s">
        <v>41</v>
      </c>
      <c r="L11021" t="s">
        <v>74</v>
      </c>
      <c r="M11021"/>
      <c r="N11021">
        <v>55</v>
      </c>
      <c r="O11021" t="s">
        <v>2218</v>
      </c>
      <c r="P11021" t="s">
        <v>146</v>
      </c>
    </row>
    <row r="11022" spans="1:16" x14ac:dyDescent="0.25">
      <c r="A11022" t="s">
        <v>5</v>
      </c>
      <c r="B11022" t="s">
        <v>20962</v>
      </c>
      <c r="C11022" t="s">
        <v>172</v>
      </c>
      <c r="D11022" t="s">
        <v>111</v>
      </c>
      <c r="E11022" t="s">
        <v>59</v>
      </c>
      <c r="F11022" t="b">
        <v>0</v>
      </c>
      <c r="G11022" t="s">
        <v>89</v>
      </c>
      <c r="H11022" s="1">
        <v>46139.628576388888</v>
      </c>
      <c r="I11022" t="b">
        <v>1</v>
      </c>
      <c r="J11022" t="b">
        <v>1</v>
      </c>
      <c r="K11022" t="s">
        <v>41</v>
      </c>
      <c r="L11022" t="s">
        <v>60</v>
      </c>
      <c r="M11022">
        <v>185000</v>
      </c>
      <c r="N11022"/>
      <c r="O11022" t="s">
        <v>111</v>
      </c>
      <c r="P11022" t="s">
        <v>20963</v>
      </c>
    </row>
    <row r="11023" spans="1:16" x14ac:dyDescent="0.25">
      <c r="A11023" t="s">
        <v>4</v>
      </c>
      <c r="B11023" t="s">
        <v>20964</v>
      </c>
      <c r="C11023" t="s">
        <v>6117</v>
      </c>
      <c r="D11023" t="s">
        <v>4346</v>
      </c>
      <c r="E11023" t="s">
        <v>59</v>
      </c>
      <c r="F11023" t="b">
        <v>0</v>
      </c>
      <c r="G11023" t="s">
        <v>40</v>
      </c>
      <c r="H11023" s="1">
        <v>46139.63009259259</v>
      </c>
      <c r="I11023" t="b">
        <v>1</v>
      </c>
      <c r="J11023" t="b">
        <v>0</v>
      </c>
      <c r="K11023" t="s">
        <v>40</v>
      </c>
      <c r="L11023" t="s">
        <v>60</v>
      </c>
      <c r="M11023">
        <v>51500</v>
      </c>
      <c r="N11023"/>
      <c r="O11023" t="s">
        <v>3446</v>
      </c>
      <c r="P11023" t="s">
        <v>20965</v>
      </c>
    </row>
    <row r="11024" spans="1:16" x14ac:dyDescent="0.25">
      <c r="A11024" t="s">
        <v>0</v>
      </c>
      <c r="B11024" t="s">
        <v>20966</v>
      </c>
      <c r="C11024" t="s">
        <v>165</v>
      </c>
      <c r="D11024" t="s">
        <v>4346</v>
      </c>
      <c r="E11024" t="s">
        <v>232</v>
      </c>
      <c r="F11024" t="b">
        <v>0</v>
      </c>
      <c r="G11024" t="s">
        <v>73</v>
      </c>
      <c r="H11024" s="1">
        <v>46139.66815972222</v>
      </c>
      <c r="I11024" t="b">
        <v>0</v>
      </c>
      <c r="J11024" t="b">
        <v>1</v>
      </c>
      <c r="K11024" t="s">
        <v>41</v>
      </c>
      <c r="L11024" t="s">
        <v>74</v>
      </c>
      <c r="M11024"/>
      <c r="N11024">
        <v>67.424999999999997</v>
      </c>
      <c r="O11024" t="s">
        <v>20967</v>
      </c>
      <c r="P11024" t="s">
        <v>20391</v>
      </c>
    </row>
    <row r="11025" spans="1:16" x14ac:dyDescent="0.25">
      <c r="A11025" t="s">
        <v>0</v>
      </c>
      <c r="B11025" t="s">
        <v>1276</v>
      </c>
      <c r="C11025" t="s">
        <v>515</v>
      </c>
      <c r="D11025" t="s">
        <v>5349</v>
      </c>
      <c r="E11025" t="s">
        <v>59</v>
      </c>
      <c r="F11025" t="b">
        <v>0</v>
      </c>
      <c r="G11025" t="s">
        <v>73</v>
      </c>
      <c r="H11025" s="1">
        <v>46139.66815972222</v>
      </c>
      <c r="I11025" t="b">
        <v>0</v>
      </c>
      <c r="J11025" t="b">
        <v>0</v>
      </c>
      <c r="K11025" t="s">
        <v>41</v>
      </c>
      <c r="L11025" t="s">
        <v>60</v>
      </c>
      <c r="M11025">
        <v>58500</v>
      </c>
      <c r="N11025"/>
      <c r="O11025" t="s">
        <v>20968</v>
      </c>
      <c r="P11025" t="s">
        <v>4066</v>
      </c>
    </row>
    <row r="11026" spans="1:16" x14ac:dyDescent="0.25">
      <c r="A11026" t="s">
        <v>3</v>
      </c>
      <c r="B11026" t="s">
        <v>3967</v>
      </c>
      <c r="C11026" t="s">
        <v>148</v>
      </c>
      <c r="D11026" t="s">
        <v>2360</v>
      </c>
      <c r="E11026" t="s">
        <v>59</v>
      </c>
      <c r="F11026" t="b">
        <v>0</v>
      </c>
      <c r="G11026" t="s">
        <v>89</v>
      </c>
      <c r="H11026" s="1">
        <v>46139.668287037042</v>
      </c>
      <c r="I11026" t="b">
        <v>0</v>
      </c>
      <c r="J11026" t="b">
        <v>0</v>
      </c>
      <c r="K11026" t="s">
        <v>41</v>
      </c>
      <c r="L11026" t="s">
        <v>74</v>
      </c>
      <c r="M11026"/>
      <c r="N11026">
        <v>35.5</v>
      </c>
      <c r="O11026" t="s">
        <v>1163</v>
      </c>
      <c r="P11026" t="s">
        <v>20693</v>
      </c>
    </row>
    <row r="11027" spans="1:16" x14ac:dyDescent="0.25">
      <c r="A11027" t="s">
        <v>2</v>
      </c>
      <c r="B11027" t="s">
        <v>20969</v>
      </c>
      <c r="C11027" t="s">
        <v>148</v>
      </c>
      <c r="D11027" t="s">
        <v>17170</v>
      </c>
      <c r="E11027" t="s">
        <v>59</v>
      </c>
      <c r="F11027" t="b">
        <v>0</v>
      </c>
      <c r="G11027" t="s">
        <v>89</v>
      </c>
      <c r="H11027" s="1">
        <v>46139.669189814813</v>
      </c>
      <c r="I11027" t="b">
        <v>0</v>
      </c>
      <c r="J11027" t="b">
        <v>0</v>
      </c>
      <c r="K11027" t="s">
        <v>41</v>
      </c>
      <c r="L11027" t="s">
        <v>60</v>
      </c>
      <c r="M11027">
        <v>140580</v>
      </c>
      <c r="N11027"/>
      <c r="O11027" t="s">
        <v>17171</v>
      </c>
      <c r="P11027" t="s">
        <v>310</v>
      </c>
    </row>
    <row r="11028" spans="1:16" x14ac:dyDescent="0.25">
      <c r="A11028" t="s">
        <v>5</v>
      </c>
      <c r="B11028" t="s">
        <v>20970</v>
      </c>
      <c r="C11028" t="s">
        <v>207</v>
      </c>
      <c r="D11028" t="s">
        <v>534</v>
      </c>
      <c r="E11028" t="s">
        <v>59</v>
      </c>
      <c r="F11028" t="b">
        <v>0</v>
      </c>
      <c r="G11028" t="s">
        <v>89</v>
      </c>
      <c r="H11028" s="1">
        <v>46139.670254629629</v>
      </c>
      <c r="I11028" t="b">
        <v>0</v>
      </c>
      <c r="J11028" t="b">
        <v>0</v>
      </c>
      <c r="K11028" t="s">
        <v>41</v>
      </c>
      <c r="L11028" t="s">
        <v>60</v>
      </c>
      <c r="M11028">
        <v>160000</v>
      </c>
      <c r="N11028"/>
      <c r="O11028" t="s">
        <v>534</v>
      </c>
      <c r="P11028" t="s">
        <v>20971</v>
      </c>
    </row>
    <row r="11029" spans="1:16" x14ac:dyDescent="0.25">
      <c r="A11029" t="s">
        <v>2</v>
      </c>
      <c r="B11029" t="s">
        <v>20972</v>
      </c>
      <c r="C11029" t="s">
        <v>40</v>
      </c>
      <c r="D11029" t="s">
        <v>4526</v>
      </c>
      <c r="E11029" t="s">
        <v>59</v>
      </c>
      <c r="F11029" t="b">
        <v>0</v>
      </c>
      <c r="G11029" t="s">
        <v>40</v>
      </c>
      <c r="H11029" s="1">
        <v>46139.670254629629</v>
      </c>
      <c r="I11029" t="b">
        <v>0</v>
      </c>
      <c r="J11029" t="b">
        <v>0</v>
      </c>
      <c r="K11029" t="s">
        <v>40</v>
      </c>
      <c r="L11029" t="s">
        <v>60</v>
      </c>
      <c r="M11029">
        <v>100</v>
      </c>
      <c r="N11029"/>
      <c r="O11029" t="s">
        <v>5263</v>
      </c>
      <c r="P11029" t="s">
        <v>705</v>
      </c>
    </row>
    <row r="11030" spans="1:16" x14ac:dyDescent="0.25">
      <c r="A11030" t="s">
        <v>8</v>
      </c>
      <c r="B11030" t="s">
        <v>3090</v>
      </c>
      <c r="C11030" t="s">
        <v>40</v>
      </c>
      <c r="D11030" t="s">
        <v>4526</v>
      </c>
      <c r="E11030" t="s">
        <v>59</v>
      </c>
      <c r="F11030" t="b">
        <v>0</v>
      </c>
      <c r="G11030" t="s">
        <v>40</v>
      </c>
      <c r="H11030" s="1">
        <v>46139.670254629629</v>
      </c>
      <c r="I11030" t="b">
        <v>0</v>
      </c>
      <c r="J11030" t="b">
        <v>0</v>
      </c>
      <c r="K11030" t="s">
        <v>40</v>
      </c>
      <c r="L11030" t="s">
        <v>60</v>
      </c>
      <c r="M11030">
        <v>105000</v>
      </c>
      <c r="N11030"/>
      <c r="O11030" t="s">
        <v>20973</v>
      </c>
      <c r="P11030" t="s">
        <v>20974</v>
      </c>
    </row>
    <row r="11031" spans="1:16" x14ac:dyDescent="0.25">
      <c r="A11031" t="s">
        <v>5</v>
      </c>
      <c r="B11031" t="s">
        <v>20975</v>
      </c>
      <c r="C11031" t="s">
        <v>112</v>
      </c>
      <c r="D11031" t="s">
        <v>4346</v>
      </c>
      <c r="E11031" t="s">
        <v>59</v>
      </c>
      <c r="F11031" t="b">
        <v>0</v>
      </c>
      <c r="G11031" t="s">
        <v>65</v>
      </c>
      <c r="H11031" s="1">
        <v>46139.670300925929</v>
      </c>
      <c r="I11031" t="b">
        <v>0</v>
      </c>
      <c r="J11031" t="b">
        <v>0</v>
      </c>
      <c r="K11031" t="s">
        <v>41</v>
      </c>
      <c r="L11031" t="s">
        <v>60</v>
      </c>
      <c r="M11031">
        <v>375000</v>
      </c>
      <c r="N11031"/>
      <c r="O11031" t="s">
        <v>20976</v>
      </c>
      <c r="P11031" t="s">
        <v>20977</v>
      </c>
    </row>
    <row r="11032" spans="1:16" x14ac:dyDescent="0.25">
      <c r="A11032" t="s">
        <v>5</v>
      </c>
      <c r="B11032" t="s">
        <v>2188</v>
      </c>
      <c r="C11032" t="s">
        <v>1518</v>
      </c>
      <c r="D11032" t="s">
        <v>2360</v>
      </c>
      <c r="E11032" t="s">
        <v>59</v>
      </c>
      <c r="F11032" t="b">
        <v>0</v>
      </c>
      <c r="G11032" t="s">
        <v>89</v>
      </c>
      <c r="H11032" s="1">
        <v>46139.670312499999</v>
      </c>
      <c r="I11032" t="b">
        <v>0</v>
      </c>
      <c r="J11032" t="b">
        <v>1</v>
      </c>
      <c r="K11032" t="s">
        <v>41</v>
      </c>
      <c r="L11032" t="s">
        <v>60</v>
      </c>
      <c r="M11032">
        <v>147500</v>
      </c>
      <c r="N11032"/>
      <c r="O11032" t="s">
        <v>20978</v>
      </c>
      <c r="P11032" t="s">
        <v>20979</v>
      </c>
    </row>
    <row r="11033" spans="1:16" x14ac:dyDescent="0.25">
      <c r="A11033" t="s">
        <v>8</v>
      </c>
      <c r="B11033" t="s">
        <v>20980</v>
      </c>
      <c r="C11033" t="s">
        <v>200</v>
      </c>
      <c r="D11033" t="s">
        <v>17170</v>
      </c>
      <c r="E11033" t="s">
        <v>59</v>
      </c>
      <c r="F11033" t="b">
        <v>0</v>
      </c>
      <c r="G11033" t="s">
        <v>65</v>
      </c>
      <c r="H11033" s="1">
        <v>46139.670381944437</v>
      </c>
      <c r="I11033" t="b">
        <v>0</v>
      </c>
      <c r="J11033" t="b">
        <v>0</v>
      </c>
      <c r="K11033" t="s">
        <v>41</v>
      </c>
      <c r="L11033" t="s">
        <v>60</v>
      </c>
      <c r="M11033">
        <v>157905.5</v>
      </c>
      <c r="N11033"/>
      <c r="O11033" t="s">
        <v>17171</v>
      </c>
      <c r="P11033" t="s">
        <v>891</v>
      </c>
    </row>
    <row r="11034" spans="1:16" x14ac:dyDescent="0.25">
      <c r="A11034" t="s">
        <v>2</v>
      </c>
      <c r="B11034" t="s">
        <v>275</v>
      </c>
      <c r="C11034" t="s">
        <v>695</v>
      </c>
      <c r="D11034" t="s">
        <v>4526</v>
      </c>
      <c r="E11034" t="s">
        <v>88</v>
      </c>
      <c r="F11034" t="b">
        <v>0</v>
      </c>
      <c r="G11034" t="s">
        <v>68</v>
      </c>
      <c r="H11034" s="1">
        <v>46139.670393518521</v>
      </c>
      <c r="I11034" t="b">
        <v>1</v>
      </c>
      <c r="J11034" t="b">
        <v>0</v>
      </c>
      <c r="K11034" t="s">
        <v>41</v>
      </c>
      <c r="L11034" t="s">
        <v>74</v>
      </c>
      <c r="M11034"/>
      <c r="N11034">
        <v>67.5</v>
      </c>
      <c r="O11034" t="s">
        <v>3605</v>
      </c>
      <c r="P11034" t="s">
        <v>3000</v>
      </c>
    </row>
    <row r="11035" spans="1:16" x14ac:dyDescent="0.25">
      <c r="A11035" t="s">
        <v>1</v>
      </c>
      <c r="B11035" t="s">
        <v>20981</v>
      </c>
      <c r="C11035" t="s">
        <v>206</v>
      </c>
      <c r="D11035" t="s">
        <v>4526</v>
      </c>
      <c r="E11035" t="s">
        <v>88</v>
      </c>
      <c r="F11035" t="b">
        <v>0</v>
      </c>
      <c r="G11035" t="s">
        <v>89</v>
      </c>
      <c r="H11035" s="1">
        <v>46139.670486111107</v>
      </c>
      <c r="I11035" t="b">
        <v>1</v>
      </c>
      <c r="J11035" t="b">
        <v>0</v>
      </c>
      <c r="K11035" t="s">
        <v>41</v>
      </c>
      <c r="L11035" t="s">
        <v>74</v>
      </c>
      <c r="M11035"/>
      <c r="N11035">
        <v>60</v>
      </c>
      <c r="O11035" t="s">
        <v>16968</v>
      </c>
      <c r="P11035" t="s">
        <v>20982</v>
      </c>
    </row>
    <row r="11036" spans="1:16" x14ac:dyDescent="0.25">
      <c r="A11036" t="s">
        <v>1</v>
      </c>
      <c r="B11036" t="s">
        <v>20983</v>
      </c>
      <c r="C11036" t="s">
        <v>1111</v>
      </c>
      <c r="D11036" t="s">
        <v>4526</v>
      </c>
      <c r="E11036" t="s">
        <v>59</v>
      </c>
      <c r="F11036" t="b">
        <v>0</v>
      </c>
      <c r="G11036" t="s">
        <v>19</v>
      </c>
      <c r="H11036" s="1">
        <v>46139.67114583333</v>
      </c>
      <c r="I11036" t="b">
        <v>0</v>
      </c>
      <c r="J11036" t="b">
        <v>0</v>
      </c>
      <c r="K11036" t="s">
        <v>19</v>
      </c>
      <c r="L11036" t="s">
        <v>60</v>
      </c>
      <c r="M11036">
        <v>1500000</v>
      </c>
      <c r="N11036"/>
      <c r="O11036" t="s">
        <v>7059</v>
      </c>
      <c r="P11036" t="s">
        <v>20984</v>
      </c>
    </row>
    <row r="11037" spans="1:16" x14ac:dyDescent="0.25">
      <c r="A11037" t="s">
        <v>0</v>
      </c>
      <c r="B11037" t="s">
        <v>20985</v>
      </c>
      <c r="C11037" t="s">
        <v>112</v>
      </c>
      <c r="D11037" t="s">
        <v>4526</v>
      </c>
      <c r="E11037" t="s">
        <v>59</v>
      </c>
      <c r="F11037" t="b">
        <v>0</v>
      </c>
      <c r="G11037" t="s">
        <v>65</v>
      </c>
      <c r="H11037" s="1">
        <v>46139.709826388891</v>
      </c>
      <c r="I11037" t="b">
        <v>0</v>
      </c>
      <c r="J11037" t="b">
        <v>1</v>
      </c>
      <c r="K11037" t="s">
        <v>41</v>
      </c>
      <c r="L11037" t="s">
        <v>60</v>
      </c>
      <c r="M11037">
        <v>139250</v>
      </c>
      <c r="N11037"/>
      <c r="O11037" t="s">
        <v>468</v>
      </c>
      <c r="P11037" t="s">
        <v>2395</v>
      </c>
    </row>
    <row r="11038" spans="1:16" x14ac:dyDescent="0.25">
      <c r="A11038" t="s">
        <v>0</v>
      </c>
      <c r="B11038" t="s">
        <v>20986</v>
      </c>
      <c r="C11038" t="s">
        <v>112</v>
      </c>
      <c r="D11038" t="s">
        <v>2360</v>
      </c>
      <c r="E11038" t="s">
        <v>88</v>
      </c>
      <c r="F11038" t="b">
        <v>0</v>
      </c>
      <c r="G11038" t="s">
        <v>65</v>
      </c>
      <c r="H11038" s="1">
        <v>46139.709826388891</v>
      </c>
      <c r="I11038" t="b">
        <v>1</v>
      </c>
      <c r="J11038" t="b">
        <v>1</v>
      </c>
      <c r="K11038" t="s">
        <v>41</v>
      </c>
      <c r="L11038" t="s">
        <v>74</v>
      </c>
      <c r="M11038"/>
      <c r="N11038">
        <v>62.5</v>
      </c>
      <c r="O11038" t="s">
        <v>299</v>
      </c>
      <c r="P11038" t="s">
        <v>20987</v>
      </c>
    </row>
    <row r="11039" spans="1:16" x14ac:dyDescent="0.25">
      <c r="A11039" t="s">
        <v>0</v>
      </c>
      <c r="B11039" t="s">
        <v>2469</v>
      </c>
      <c r="C11039" t="s">
        <v>14506</v>
      </c>
      <c r="D11039" t="s">
        <v>4346</v>
      </c>
      <c r="E11039" t="s">
        <v>59</v>
      </c>
      <c r="F11039" t="b">
        <v>0</v>
      </c>
      <c r="G11039" t="s">
        <v>77</v>
      </c>
      <c r="H11039" s="1">
        <v>46139.709826388891</v>
      </c>
      <c r="I11039" t="b">
        <v>1</v>
      </c>
      <c r="J11039" t="b">
        <v>0</v>
      </c>
      <c r="K11039" t="s">
        <v>41</v>
      </c>
      <c r="L11039" t="s">
        <v>74</v>
      </c>
      <c r="M11039"/>
      <c r="N11039">
        <v>24</v>
      </c>
      <c r="O11039" t="s">
        <v>20988</v>
      </c>
      <c r="P11039" t="s">
        <v>20989</v>
      </c>
    </row>
    <row r="11040" spans="1:16" x14ac:dyDescent="0.25">
      <c r="A11040" t="s">
        <v>7</v>
      </c>
      <c r="B11040" t="s">
        <v>20990</v>
      </c>
      <c r="C11040" t="s">
        <v>4415</v>
      </c>
      <c r="D11040" t="s">
        <v>2360</v>
      </c>
      <c r="E11040" t="s">
        <v>59</v>
      </c>
      <c r="F11040" t="b">
        <v>0</v>
      </c>
      <c r="G11040" t="s">
        <v>77</v>
      </c>
      <c r="H11040" s="1">
        <v>46139.709837962961</v>
      </c>
      <c r="I11040" t="b">
        <v>0</v>
      </c>
      <c r="J11040" t="b">
        <v>0</v>
      </c>
      <c r="K11040" t="s">
        <v>41</v>
      </c>
      <c r="L11040" t="s">
        <v>60</v>
      </c>
      <c r="M11040">
        <v>165000</v>
      </c>
      <c r="N11040"/>
      <c r="O11040" t="s">
        <v>7408</v>
      </c>
      <c r="P11040" t="s">
        <v>3432</v>
      </c>
    </row>
    <row r="11041" spans="1:16" x14ac:dyDescent="0.25">
      <c r="A11041" t="s">
        <v>0</v>
      </c>
      <c r="B11041" t="s">
        <v>20991</v>
      </c>
      <c r="C11041" t="s">
        <v>41</v>
      </c>
      <c r="D11041" t="s">
        <v>4526</v>
      </c>
      <c r="E11041" t="s">
        <v>59</v>
      </c>
      <c r="F11041" t="b">
        <v>0</v>
      </c>
      <c r="G11041" t="s">
        <v>41</v>
      </c>
      <c r="H11041" s="1">
        <v>46139.710775462961</v>
      </c>
      <c r="I11041" t="b">
        <v>0</v>
      </c>
      <c r="J11041" t="b">
        <v>1</v>
      </c>
      <c r="K11041" t="s">
        <v>41</v>
      </c>
      <c r="L11041" t="s">
        <v>74</v>
      </c>
      <c r="M11041"/>
      <c r="N11041">
        <v>38</v>
      </c>
      <c r="O11041" t="s">
        <v>768</v>
      </c>
    </row>
    <row r="11042" spans="1:16" x14ac:dyDescent="0.25">
      <c r="A11042" t="s">
        <v>3</v>
      </c>
      <c r="B11042" t="s">
        <v>20992</v>
      </c>
      <c r="C11042" t="s">
        <v>41</v>
      </c>
      <c r="D11042" t="s">
        <v>4526</v>
      </c>
      <c r="E11042" t="s">
        <v>59</v>
      </c>
      <c r="F11042" t="b">
        <v>0</v>
      </c>
      <c r="G11042" t="s">
        <v>41</v>
      </c>
      <c r="H11042" s="1">
        <v>46139.710798611108</v>
      </c>
      <c r="I11042" t="b">
        <v>0</v>
      </c>
      <c r="J11042" t="b">
        <v>0</v>
      </c>
      <c r="K11042" t="s">
        <v>41</v>
      </c>
      <c r="L11042" t="s">
        <v>60</v>
      </c>
      <c r="M11042">
        <v>81774</v>
      </c>
      <c r="N11042"/>
      <c r="O11042" t="s">
        <v>20993</v>
      </c>
      <c r="P11042" t="s">
        <v>20994</v>
      </c>
    </row>
    <row r="11043" spans="1:16" x14ac:dyDescent="0.25">
      <c r="A11043" t="s">
        <v>1</v>
      </c>
      <c r="B11043" t="s">
        <v>20995</v>
      </c>
      <c r="C11043" t="s">
        <v>92</v>
      </c>
      <c r="D11043" t="s">
        <v>4526</v>
      </c>
      <c r="E11043" t="s">
        <v>88</v>
      </c>
      <c r="F11043" t="b">
        <v>0</v>
      </c>
      <c r="G11043" t="s">
        <v>77</v>
      </c>
      <c r="H11043" s="1">
        <v>46139.711909722217</v>
      </c>
      <c r="I11043" t="b">
        <v>0</v>
      </c>
      <c r="J11043" t="b">
        <v>0</v>
      </c>
      <c r="K11043" t="s">
        <v>41</v>
      </c>
      <c r="L11043" t="s">
        <v>74</v>
      </c>
      <c r="M11043"/>
      <c r="N11043">
        <v>67.5</v>
      </c>
      <c r="O11043" t="s">
        <v>20996</v>
      </c>
      <c r="P11043" t="s">
        <v>20997</v>
      </c>
    </row>
    <row r="11044" spans="1:16" x14ac:dyDescent="0.25">
      <c r="A11044" t="s">
        <v>5</v>
      </c>
      <c r="B11044" t="s">
        <v>20998</v>
      </c>
      <c r="C11044" t="s">
        <v>5026</v>
      </c>
      <c r="D11044" t="s">
        <v>4526</v>
      </c>
      <c r="E11044" t="s">
        <v>59</v>
      </c>
      <c r="F11044" t="b">
        <v>0</v>
      </c>
      <c r="G11044" t="s">
        <v>40</v>
      </c>
      <c r="H11044" s="1">
        <v>46139.711921296293</v>
      </c>
      <c r="I11044" t="b">
        <v>1</v>
      </c>
      <c r="J11044" t="b">
        <v>0</v>
      </c>
      <c r="K11044" t="s">
        <v>40</v>
      </c>
      <c r="L11044" t="s">
        <v>60</v>
      </c>
      <c r="M11044">
        <v>90000</v>
      </c>
      <c r="N11044"/>
      <c r="O11044" t="s">
        <v>101</v>
      </c>
      <c r="P11044" t="s">
        <v>1524</v>
      </c>
    </row>
    <row r="11045" spans="1:16" x14ac:dyDescent="0.25">
      <c r="A11045" t="s">
        <v>5</v>
      </c>
      <c r="B11045" t="s">
        <v>20999</v>
      </c>
      <c r="C11045" t="s">
        <v>420</v>
      </c>
      <c r="D11045" t="s">
        <v>2471</v>
      </c>
      <c r="E11045" t="s">
        <v>59</v>
      </c>
      <c r="F11045" t="b">
        <v>0</v>
      </c>
      <c r="G11045" t="s">
        <v>89</v>
      </c>
      <c r="H11045" s="1">
        <v>46139.711921296293</v>
      </c>
      <c r="I11045" t="b">
        <v>1</v>
      </c>
      <c r="J11045" t="b">
        <v>1</v>
      </c>
      <c r="K11045" t="s">
        <v>41</v>
      </c>
      <c r="L11045" t="s">
        <v>60</v>
      </c>
      <c r="M11045">
        <v>135000</v>
      </c>
      <c r="N11045"/>
      <c r="O11045" t="s">
        <v>21000</v>
      </c>
      <c r="P11045" t="s">
        <v>21001</v>
      </c>
    </row>
    <row r="11046" spans="1:16" x14ac:dyDescent="0.25">
      <c r="A11046" t="s">
        <v>5</v>
      </c>
      <c r="B11046" t="s">
        <v>21002</v>
      </c>
      <c r="C11046" t="s">
        <v>12954</v>
      </c>
      <c r="D11046" t="s">
        <v>4346</v>
      </c>
      <c r="E11046" t="s">
        <v>88</v>
      </c>
      <c r="F11046" t="b">
        <v>0</v>
      </c>
      <c r="G11046" t="s">
        <v>73</v>
      </c>
      <c r="H11046" s="1">
        <v>46139.71199074074</v>
      </c>
      <c r="I11046" t="b">
        <v>0</v>
      </c>
      <c r="J11046" t="b">
        <v>1</v>
      </c>
      <c r="K11046" t="s">
        <v>41</v>
      </c>
      <c r="L11046" t="s">
        <v>74</v>
      </c>
      <c r="M11046"/>
      <c r="N11046">
        <v>49.82</v>
      </c>
      <c r="O11046" t="s">
        <v>170</v>
      </c>
      <c r="P11046" t="s">
        <v>2375</v>
      </c>
    </row>
    <row r="11047" spans="1:16" x14ac:dyDescent="0.25">
      <c r="A11047" t="s">
        <v>5</v>
      </c>
      <c r="B11047" t="s">
        <v>21003</v>
      </c>
      <c r="C11047" t="s">
        <v>301</v>
      </c>
      <c r="D11047" t="s">
        <v>17170</v>
      </c>
      <c r="E11047" t="s">
        <v>59</v>
      </c>
      <c r="F11047" t="b">
        <v>0</v>
      </c>
      <c r="G11047" t="s">
        <v>89</v>
      </c>
      <c r="H11047" s="1">
        <v>46139.712002314824</v>
      </c>
      <c r="I11047" t="b">
        <v>0</v>
      </c>
      <c r="J11047" t="b">
        <v>0</v>
      </c>
      <c r="K11047" t="s">
        <v>41</v>
      </c>
      <c r="L11047" t="s">
        <v>60</v>
      </c>
      <c r="M11047">
        <v>185179.5</v>
      </c>
      <c r="N11047"/>
      <c r="O11047" t="s">
        <v>17171</v>
      </c>
      <c r="P11047" t="s">
        <v>891</v>
      </c>
    </row>
    <row r="11048" spans="1:16" x14ac:dyDescent="0.25">
      <c r="A11048" t="s">
        <v>0</v>
      </c>
      <c r="B11048" t="s">
        <v>1242</v>
      </c>
      <c r="C11048" t="s">
        <v>304</v>
      </c>
      <c r="D11048" t="s">
        <v>4346</v>
      </c>
      <c r="E11048" t="s">
        <v>88</v>
      </c>
      <c r="F11048" t="b">
        <v>0</v>
      </c>
      <c r="G11048" t="s">
        <v>77</v>
      </c>
      <c r="H11048" s="1">
        <v>46139.751493055563</v>
      </c>
      <c r="I11048" t="b">
        <v>0</v>
      </c>
      <c r="J11048" t="b">
        <v>1</v>
      </c>
      <c r="K11048" t="s">
        <v>41</v>
      </c>
      <c r="L11048" t="s">
        <v>74</v>
      </c>
      <c r="M11048"/>
      <c r="N11048">
        <v>50</v>
      </c>
      <c r="O11048" t="s">
        <v>3533</v>
      </c>
      <c r="P11048" t="s">
        <v>597</v>
      </c>
    </row>
    <row r="11049" spans="1:16" x14ac:dyDescent="0.25">
      <c r="A11049" t="s">
        <v>0</v>
      </c>
      <c r="B11049" t="s">
        <v>21004</v>
      </c>
      <c r="C11049" t="s">
        <v>618</v>
      </c>
      <c r="D11049" t="s">
        <v>4526</v>
      </c>
      <c r="E11049" t="s">
        <v>59</v>
      </c>
      <c r="F11049" t="b">
        <v>0</v>
      </c>
      <c r="G11049" t="s">
        <v>65</v>
      </c>
      <c r="H11049" s="1">
        <v>46139.751527777778</v>
      </c>
      <c r="I11049" t="b">
        <v>1</v>
      </c>
      <c r="J11049" t="b">
        <v>1</v>
      </c>
      <c r="K11049" t="s">
        <v>41</v>
      </c>
      <c r="L11049" t="s">
        <v>60</v>
      </c>
      <c r="M11049">
        <v>135000</v>
      </c>
      <c r="N11049"/>
      <c r="O11049" t="s">
        <v>10744</v>
      </c>
    </row>
    <row r="11050" spans="1:16" x14ac:dyDescent="0.25">
      <c r="A11050" t="s">
        <v>6</v>
      </c>
      <c r="B11050" t="s">
        <v>21005</v>
      </c>
      <c r="C11050" t="s">
        <v>472</v>
      </c>
      <c r="D11050" t="s">
        <v>4526</v>
      </c>
      <c r="E11050" t="s">
        <v>59</v>
      </c>
      <c r="F11050" t="b">
        <v>0</v>
      </c>
      <c r="G11050" t="s">
        <v>65</v>
      </c>
      <c r="H11050" s="1">
        <v>46139.751574074071</v>
      </c>
      <c r="I11050" t="b">
        <v>0</v>
      </c>
      <c r="J11050" t="b">
        <v>1</v>
      </c>
      <c r="K11050" t="s">
        <v>41</v>
      </c>
      <c r="L11050" t="s">
        <v>60</v>
      </c>
      <c r="M11050">
        <v>173500</v>
      </c>
      <c r="N11050"/>
      <c r="O11050" t="s">
        <v>21006</v>
      </c>
      <c r="P11050" t="s">
        <v>21007</v>
      </c>
    </row>
    <row r="11051" spans="1:16" x14ac:dyDescent="0.25">
      <c r="A11051" t="s">
        <v>2</v>
      </c>
      <c r="B11051" t="s">
        <v>21008</v>
      </c>
      <c r="C11051" t="s">
        <v>1250</v>
      </c>
      <c r="D11051" t="s">
        <v>17170</v>
      </c>
      <c r="E11051" t="s">
        <v>59</v>
      </c>
      <c r="F11051" t="b">
        <v>0</v>
      </c>
      <c r="G11051" t="s">
        <v>89</v>
      </c>
      <c r="H11051" s="1">
        <v>46139.752523148149</v>
      </c>
      <c r="I11051" t="b">
        <v>0</v>
      </c>
      <c r="J11051" t="b">
        <v>0</v>
      </c>
      <c r="K11051" t="s">
        <v>41</v>
      </c>
      <c r="L11051" t="s">
        <v>60</v>
      </c>
      <c r="M11051">
        <v>101920.5</v>
      </c>
      <c r="N11051"/>
      <c r="O11051" t="s">
        <v>17171</v>
      </c>
      <c r="P11051" t="s">
        <v>310</v>
      </c>
    </row>
    <row r="11052" spans="1:16" x14ac:dyDescent="0.25">
      <c r="A11052" t="s">
        <v>5</v>
      </c>
      <c r="B11052" t="s">
        <v>20953</v>
      </c>
      <c r="C11052" t="s">
        <v>637</v>
      </c>
      <c r="D11052" t="s">
        <v>17626</v>
      </c>
      <c r="E11052" t="s">
        <v>59</v>
      </c>
      <c r="F11052" t="b">
        <v>0</v>
      </c>
      <c r="G11052" t="s">
        <v>77</v>
      </c>
      <c r="H11052" s="1">
        <v>46139.753576388888</v>
      </c>
      <c r="I11052" t="b">
        <v>0</v>
      </c>
      <c r="J11052" t="b">
        <v>1</v>
      </c>
      <c r="K11052" t="s">
        <v>41</v>
      </c>
      <c r="L11052" t="s">
        <v>60</v>
      </c>
      <c r="M11052">
        <v>191000</v>
      </c>
      <c r="N11052"/>
      <c r="O11052" t="s">
        <v>1990</v>
      </c>
      <c r="P11052" t="s">
        <v>20954</v>
      </c>
    </row>
    <row r="11053" spans="1:16" x14ac:dyDescent="0.25">
      <c r="A11053" t="s">
        <v>1</v>
      </c>
      <c r="B11053" t="s">
        <v>1320</v>
      </c>
      <c r="C11053" t="s">
        <v>3971</v>
      </c>
      <c r="D11053" t="s">
        <v>2360</v>
      </c>
      <c r="E11053" t="s">
        <v>59</v>
      </c>
      <c r="F11053" t="b">
        <v>0</v>
      </c>
      <c r="G11053" t="s">
        <v>77</v>
      </c>
      <c r="H11053" s="1">
        <v>46139.753634259258</v>
      </c>
      <c r="I11053" t="b">
        <v>0</v>
      </c>
      <c r="J11053" t="b">
        <v>1</v>
      </c>
      <c r="K11053" t="s">
        <v>41</v>
      </c>
      <c r="L11053" t="s">
        <v>60</v>
      </c>
      <c r="M11053">
        <v>70000</v>
      </c>
      <c r="N11053"/>
      <c r="O11053" t="s">
        <v>20531</v>
      </c>
      <c r="P11053" t="s">
        <v>1244</v>
      </c>
    </row>
    <row r="11054" spans="1:16" x14ac:dyDescent="0.25">
      <c r="A11054" t="s">
        <v>8</v>
      </c>
      <c r="B11054" t="s">
        <v>21009</v>
      </c>
      <c r="C11054" t="s">
        <v>284</v>
      </c>
      <c r="D11054" t="s">
        <v>17170</v>
      </c>
      <c r="E11054" t="s">
        <v>59</v>
      </c>
      <c r="F11054" t="b">
        <v>0</v>
      </c>
      <c r="G11054" t="s">
        <v>65</v>
      </c>
      <c r="H11054" s="1">
        <v>46139.75372685185</v>
      </c>
      <c r="I11054" t="b">
        <v>0</v>
      </c>
      <c r="J11054" t="b">
        <v>0</v>
      </c>
      <c r="K11054" t="s">
        <v>41</v>
      </c>
      <c r="L11054" t="s">
        <v>60</v>
      </c>
      <c r="M11054">
        <v>174414</v>
      </c>
      <c r="N11054"/>
      <c r="O11054" t="s">
        <v>17171</v>
      </c>
      <c r="P11054" t="s">
        <v>891</v>
      </c>
    </row>
    <row r="11055" spans="1:16" x14ac:dyDescent="0.25">
      <c r="A11055" t="s">
        <v>0</v>
      </c>
      <c r="B11055" t="s">
        <v>21010</v>
      </c>
      <c r="C11055" t="s">
        <v>2034</v>
      </c>
      <c r="D11055" t="s">
        <v>4346</v>
      </c>
      <c r="E11055" t="s">
        <v>59</v>
      </c>
      <c r="F11055" t="b">
        <v>0</v>
      </c>
      <c r="G11055" t="s">
        <v>77</v>
      </c>
      <c r="H11055" s="1">
        <v>46139.793171296304</v>
      </c>
      <c r="I11055" t="b">
        <v>0</v>
      </c>
      <c r="J11055" t="b">
        <v>1</v>
      </c>
      <c r="K11055" t="s">
        <v>41</v>
      </c>
      <c r="L11055" t="s">
        <v>60</v>
      </c>
      <c r="M11055">
        <v>65000</v>
      </c>
      <c r="N11055"/>
      <c r="O11055" t="s">
        <v>21011</v>
      </c>
      <c r="P11055" t="s">
        <v>3201</v>
      </c>
    </row>
    <row r="11056" spans="1:16" x14ac:dyDescent="0.25">
      <c r="A11056" t="s">
        <v>0</v>
      </c>
      <c r="B11056" t="s">
        <v>21012</v>
      </c>
      <c r="C11056" t="s">
        <v>4245</v>
      </c>
      <c r="D11056" t="s">
        <v>4346</v>
      </c>
      <c r="E11056" t="s">
        <v>59</v>
      </c>
      <c r="F11056" t="b">
        <v>0</v>
      </c>
      <c r="G11056" t="s">
        <v>68</v>
      </c>
      <c r="H11056" s="1">
        <v>46139.793182870373</v>
      </c>
      <c r="I11056" t="b">
        <v>0</v>
      </c>
      <c r="J11056" t="b">
        <v>0</v>
      </c>
      <c r="K11056" t="s">
        <v>41</v>
      </c>
      <c r="L11056" t="s">
        <v>60</v>
      </c>
      <c r="M11056">
        <v>84250</v>
      </c>
      <c r="N11056"/>
      <c r="O11056" t="s">
        <v>21013</v>
      </c>
      <c r="P11056" t="s">
        <v>21014</v>
      </c>
    </row>
    <row r="11057" spans="1:16" x14ac:dyDescent="0.25">
      <c r="A11057" t="s">
        <v>4</v>
      </c>
      <c r="B11057" t="s">
        <v>21015</v>
      </c>
      <c r="C11057" t="s">
        <v>41</v>
      </c>
      <c r="D11057" t="s">
        <v>4526</v>
      </c>
      <c r="E11057" t="s">
        <v>59</v>
      </c>
      <c r="F11057" t="b">
        <v>0</v>
      </c>
      <c r="G11057" t="s">
        <v>41</v>
      </c>
      <c r="H11057" s="1">
        <v>46139.79414351852</v>
      </c>
      <c r="I11057" t="b">
        <v>0</v>
      </c>
      <c r="J11057" t="b">
        <v>0</v>
      </c>
      <c r="K11057" t="s">
        <v>41</v>
      </c>
      <c r="L11057" t="s">
        <v>60</v>
      </c>
      <c r="M11057">
        <v>117500</v>
      </c>
      <c r="N11057"/>
      <c r="O11057" t="s">
        <v>1815</v>
      </c>
      <c r="P11057" t="s">
        <v>21016</v>
      </c>
    </row>
    <row r="11058" spans="1:16" x14ac:dyDescent="0.25">
      <c r="A11058" t="s">
        <v>6</v>
      </c>
      <c r="B11058" t="s">
        <v>21017</v>
      </c>
      <c r="C11058" t="s">
        <v>112</v>
      </c>
      <c r="D11058" t="s">
        <v>4346</v>
      </c>
      <c r="E11058" t="s">
        <v>59</v>
      </c>
      <c r="F11058" t="b">
        <v>0</v>
      </c>
      <c r="G11058" t="s">
        <v>65</v>
      </c>
      <c r="H11058" s="1">
        <v>46139.79420138889</v>
      </c>
      <c r="I11058" t="b">
        <v>0</v>
      </c>
      <c r="J11058" t="b">
        <v>1</v>
      </c>
      <c r="K11058" t="s">
        <v>41</v>
      </c>
      <c r="L11058" t="s">
        <v>60</v>
      </c>
      <c r="M11058">
        <v>175000</v>
      </c>
      <c r="N11058"/>
      <c r="O11058" t="s">
        <v>9271</v>
      </c>
      <c r="P11058" t="s">
        <v>21018</v>
      </c>
    </row>
    <row r="11059" spans="1:16" x14ac:dyDescent="0.25">
      <c r="A11059" t="s">
        <v>8</v>
      </c>
      <c r="B11059" t="s">
        <v>18957</v>
      </c>
      <c r="C11059" t="s">
        <v>181</v>
      </c>
      <c r="D11059" t="s">
        <v>17170</v>
      </c>
      <c r="E11059" t="s">
        <v>59</v>
      </c>
      <c r="F11059" t="b">
        <v>0</v>
      </c>
      <c r="G11059" t="s">
        <v>89</v>
      </c>
      <c r="H11059" s="1">
        <v>46139.794212962966</v>
      </c>
      <c r="I11059" t="b">
        <v>0</v>
      </c>
      <c r="J11059" t="b">
        <v>0</v>
      </c>
      <c r="K11059" t="s">
        <v>41</v>
      </c>
      <c r="L11059" t="s">
        <v>60</v>
      </c>
      <c r="M11059">
        <v>172304</v>
      </c>
      <c r="N11059"/>
      <c r="O11059" t="s">
        <v>17171</v>
      </c>
      <c r="P11059" t="s">
        <v>663</v>
      </c>
    </row>
    <row r="11060" spans="1:16" x14ac:dyDescent="0.25">
      <c r="A11060" t="s">
        <v>2</v>
      </c>
      <c r="B11060" t="s">
        <v>986</v>
      </c>
      <c r="C11060" t="s">
        <v>194</v>
      </c>
      <c r="D11060" t="s">
        <v>4346</v>
      </c>
      <c r="E11060" t="s">
        <v>59</v>
      </c>
      <c r="F11060" t="b">
        <v>0</v>
      </c>
      <c r="G11060" t="s">
        <v>65</v>
      </c>
      <c r="H11060" s="1">
        <v>46139.794224537043</v>
      </c>
      <c r="I11060" t="b">
        <v>0</v>
      </c>
      <c r="J11060" t="b">
        <v>1</v>
      </c>
      <c r="K11060" t="s">
        <v>41</v>
      </c>
      <c r="L11060" t="s">
        <v>60</v>
      </c>
      <c r="M11060">
        <v>168500</v>
      </c>
      <c r="N11060"/>
      <c r="O11060" t="s">
        <v>21019</v>
      </c>
      <c r="P11060" t="s">
        <v>4455</v>
      </c>
    </row>
    <row r="11061" spans="1:16" x14ac:dyDescent="0.25">
      <c r="A11061" t="s">
        <v>6</v>
      </c>
      <c r="B11061" t="s">
        <v>18833</v>
      </c>
      <c r="C11061" t="s">
        <v>2031</v>
      </c>
      <c r="D11061" t="s">
        <v>17170</v>
      </c>
      <c r="E11061" t="s">
        <v>59</v>
      </c>
      <c r="F11061" t="b">
        <v>0</v>
      </c>
      <c r="G11061" t="s">
        <v>77</v>
      </c>
      <c r="H11061" s="1">
        <v>46139.794224537043</v>
      </c>
      <c r="I11061" t="b">
        <v>0</v>
      </c>
      <c r="J11061" t="b">
        <v>0</v>
      </c>
      <c r="K11061" t="s">
        <v>41</v>
      </c>
      <c r="L11061" t="s">
        <v>60</v>
      </c>
      <c r="M11061">
        <v>219542.5</v>
      </c>
      <c r="N11061"/>
      <c r="O11061" t="s">
        <v>17171</v>
      </c>
      <c r="P11061" t="s">
        <v>310</v>
      </c>
    </row>
    <row r="11062" spans="1:16" x14ac:dyDescent="0.25">
      <c r="A11062" t="s">
        <v>2</v>
      </c>
      <c r="B11062" t="s">
        <v>21020</v>
      </c>
      <c r="C11062" t="s">
        <v>142</v>
      </c>
      <c r="D11062" t="s">
        <v>4346</v>
      </c>
      <c r="E11062" t="s">
        <v>59</v>
      </c>
      <c r="F11062" t="b">
        <v>0</v>
      </c>
      <c r="G11062" t="s">
        <v>65</v>
      </c>
      <c r="H11062" s="1">
        <v>46139.794224537043</v>
      </c>
      <c r="I11062" t="b">
        <v>0</v>
      </c>
      <c r="J11062" t="b">
        <v>1</v>
      </c>
      <c r="K11062" t="s">
        <v>41</v>
      </c>
      <c r="L11062" t="s">
        <v>60</v>
      </c>
      <c r="M11062">
        <v>130500</v>
      </c>
      <c r="N11062"/>
      <c r="O11062" t="s">
        <v>982</v>
      </c>
      <c r="P11062" t="s">
        <v>13591</v>
      </c>
    </row>
    <row r="11063" spans="1:16" x14ac:dyDescent="0.25">
      <c r="A11063" t="s">
        <v>8</v>
      </c>
      <c r="B11063" t="s">
        <v>21021</v>
      </c>
      <c r="C11063" t="s">
        <v>190</v>
      </c>
      <c r="D11063" t="s">
        <v>4526</v>
      </c>
      <c r="E11063" t="s">
        <v>88</v>
      </c>
      <c r="F11063" t="b">
        <v>0</v>
      </c>
      <c r="G11063" t="s">
        <v>73</v>
      </c>
      <c r="H11063" s="1">
        <v>46139.794236111113</v>
      </c>
      <c r="I11063" t="b">
        <v>0</v>
      </c>
      <c r="J11063" t="b">
        <v>0</v>
      </c>
      <c r="K11063" t="s">
        <v>41</v>
      </c>
      <c r="L11063" t="s">
        <v>74</v>
      </c>
      <c r="M11063"/>
      <c r="N11063">
        <v>50</v>
      </c>
      <c r="O11063" t="s">
        <v>1069</v>
      </c>
    </row>
    <row r="11064" spans="1:16" x14ac:dyDescent="0.25">
      <c r="A11064" t="s">
        <v>1</v>
      </c>
      <c r="B11064" t="s">
        <v>385</v>
      </c>
      <c r="C11064" t="s">
        <v>237</v>
      </c>
      <c r="D11064" t="s">
        <v>4756</v>
      </c>
      <c r="E11064" t="s">
        <v>59</v>
      </c>
      <c r="F11064" t="b">
        <v>0</v>
      </c>
      <c r="G11064" t="s">
        <v>89</v>
      </c>
      <c r="H11064" s="1">
        <v>46139.795243055552</v>
      </c>
      <c r="I11064" t="b">
        <v>0</v>
      </c>
      <c r="J11064" t="b">
        <v>0</v>
      </c>
      <c r="K11064" t="s">
        <v>41</v>
      </c>
      <c r="L11064" t="s">
        <v>60</v>
      </c>
      <c r="M11064">
        <v>110000</v>
      </c>
      <c r="N11064"/>
      <c r="O11064" t="s">
        <v>21022</v>
      </c>
      <c r="P11064" t="s">
        <v>21023</v>
      </c>
    </row>
    <row r="11065" spans="1:16" x14ac:dyDescent="0.25">
      <c r="A11065" t="s">
        <v>1</v>
      </c>
      <c r="B11065" t="s">
        <v>546</v>
      </c>
      <c r="C11065" t="s">
        <v>947</v>
      </c>
      <c r="D11065" t="s">
        <v>4346</v>
      </c>
      <c r="E11065" t="s">
        <v>88</v>
      </c>
      <c r="F11065" t="b">
        <v>0</v>
      </c>
      <c r="G11065" t="s">
        <v>68</v>
      </c>
      <c r="H11065" s="1">
        <v>46139.795266203713</v>
      </c>
      <c r="I11065" t="b">
        <v>0</v>
      </c>
      <c r="J11065" t="b">
        <v>1</v>
      </c>
      <c r="K11065" t="s">
        <v>41</v>
      </c>
      <c r="L11065" t="s">
        <v>74</v>
      </c>
      <c r="M11065"/>
      <c r="N11065">
        <v>42.5</v>
      </c>
      <c r="O11065" t="s">
        <v>2274</v>
      </c>
      <c r="P11065" t="s">
        <v>21024</v>
      </c>
    </row>
    <row r="11066" spans="1:16" x14ac:dyDescent="0.25">
      <c r="A11066" t="s">
        <v>5</v>
      </c>
      <c r="B11066" t="s">
        <v>21025</v>
      </c>
      <c r="C11066" t="s">
        <v>3283</v>
      </c>
      <c r="D11066" t="s">
        <v>17170</v>
      </c>
      <c r="E11066" t="s">
        <v>59</v>
      </c>
      <c r="F11066" t="b">
        <v>0</v>
      </c>
      <c r="G11066" t="s">
        <v>77</v>
      </c>
      <c r="H11066" s="1">
        <v>46139.795266203713</v>
      </c>
      <c r="I11066" t="b">
        <v>1</v>
      </c>
      <c r="J11066" t="b">
        <v>0</v>
      </c>
      <c r="K11066" t="s">
        <v>41</v>
      </c>
      <c r="L11066" t="s">
        <v>60</v>
      </c>
      <c r="M11066">
        <v>176240</v>
      </c>
      <c r="N11066"/>
      <c r="O11066" t="s">
        <v>17171</v>
      </c>
      <c r="P11066" t="s">
        <v>17351</v>
      </c>
    </row>
    <row r="11067" spans="1:16" x14ac:dyDescent="0.25">
      <c r="A11067" t="s">
        <v>1</v>
      </c>
      <c r="B11067" t="s">
        <v>21026</v>
      </c>
      <c r="C11067" t="s">
        <v>18046</v>
      </c>
      <c r="D11067" t="s">
        <v>4346</v>
      </c>
      <c r="E11067" t="s">
        <v>59</v>
      </c>
      <c r="F11067" t="b">
        <v>0</v>
      </c>
      <c r="G11067" t="s">
        <v>65</v>
      </c>
      <c r="H11067" s="1">
        <v>46139.795300925929</v>
      </c>
      <c r="I11067" t="b">
        <v>1</v>
      </c>
      <c r="J11067" t="b">
        <v>0</v>
      </c>
      <c r="K11067" t="s">
        <v>41</v>
      </c>
      <c r="L11067" t="s">
        <v>60</v>
      </c>
      <c r="M11067">
        <v>115000</v>
      </c>
      <c r="N11067"/>
      <c r="O11067" t="s">
        <v>1513</v>
      </c>
      <c r="P11067" t="s">
        <v>1288</v>
      </c>
    </row>
    <row r="11068" spans="1:16" x14ac:dyDescent="0.25">
      <c r="A11068" t="s">
        <v>1</v>
      </c>
      <c r="B11068" t="s">
        <v>1</v>
      </c>
      <c r="C11068" t="s">
        <v>3483</v>
      </c>
      <c r="D11068" t="s">
        <v>4346</v>
      </c>
      <c r="E11068" t="s">
        <v>88</v>
      </c>
      <c r="F11068" t="b">
        <v>0</v>
      </c>
      <c r="G11068" t="s">
        <v>68</v>
      </c>
      <c r="H11068" s="1">
        <v>46139.795370370368</v>
      </c>
      <c r="I11068" t="b">
        <v>1</v>
      </c>
      <c r="J11068" t="b">
        <v>0</v>
      </c>
      <c r="K11068" t="s">
        <v>41</v>
      </c>
      <c r="L11068" t="s">
        <v>74</v>
      </c>
      <c r="M11068"/>
      <c r="N11068">
        <v>70.5</v>
      </c>
      <c r="O11068" t="s">
        <v>3564</v>
      </c>
      <c r="P11068" t="s">
        <v>146</v>
      </c>
    </row>
    <row r="11069" spans="1:16" x14ac:dyDescent="0.25">
      <c r="A11069" t="s">
        <v>1</v>
      </c>
      <c r="B11069" t="s">
        <v>1</v>
      </c>
      <c r="C11069" t="s">
        <v>757</v>
      </c>
      <c r="D11069" t="s">
        <v>4346</v>
      </c>
      <c r="E11069" t="s">
        <v>88</v>
      </c>
      <c r="F11069" t="b">
        <v>0</v>
      </c>
      <c r="G11069" t="s">
        <v>77</v>
      </c>
      <c r="H11069" s="1">
        <v>46139.795497685183</v>
      </c>
      <c r="I11069" t="b">
        <v>1</v>
      </c>
      <c r="J11069" t="b">
        <v>0</v>
      </c>
      <c r="K11069" t="s">
        <v>41</v>
      </c>
      <c r="L11069" t="s">
        <v>74</v>
      </c>
      <c r="M11069"/>
      <c r="N11069">
        <v>45</v>
      </c>
      <c r="O11069" t="s">
        <v>20142</v>
      </c>
      <c r="P11069" t="s">
        <v>6545</v>
      </c>
    </row>
    <row r="11070" spans="1:16" x14ac:dyDescent="0.25">
      <c r="A11070" t="s">
        <v>1</v>
      </c>
      <c r="B11070" t="s">
        <v>21027</v>
      </c>
      <c r="C11070" t="s">
        <v>598</v>
      </c>
      <c r="D11070" t="s">
        <v>4346</v>
      </c>
      <c r="E11070" t="s">
        <v>88</v>
      </c>
      <c r="F11070" t="b">
        <v>0</v>
      </c>
      <c r="G11070" t="s">
        <v>77</v>
      </c>
      <c r="H11070" s="1">
        <v>46139.795532407406</v>
      </c>
      <c r="I11070" t="b">
        <v>0</v>
      </c>
      <c r="J11070" t="b">
        <v>1</v>
      </c>
      <c r="K11070" t="s">
        <v>41</v>
      </c>
      <c r="L11070" t="s">
        <v>74</v>
      </c>
      <c r="M11070"/>
      <c r="N11070">
        <v>32</v>
      </c>
      <c r="O11070" t="s">
        <v>2274</v>
      </c>
      <c r="P11070" t="s">
        <v>1288</v>
      </c>
    </row>
    <row r="11071" spans="1:16" x14ac:dyDescent="0.25">
      <c r="A11071" t="s">
        <v>4</v>
      </c>
      <c r="B11071" t="s">
        <v>21028</v>
      </c>
      <c r="C11071" t="s">
        <v>76</v>
      </c>
      <c r="D11071" t="s">
        <v>4526</v>
      </c>
      <c r="E11071" t="s">
        <v>59</v>
      </c>
      <c r="F11071" t="b">
        <v>1</v>
      </c>
      <c r="G11071" t="s">
        <v>13</v>
      </c>
      <c r="H11071" s="1">
        <v>46139.795844907407</v>
      </c>
      <c r="I11071" t="b">
        <v>0</v>
      </c>
      <c r="J11071" t="b">
        <v>0</v>
      </c>
      <c r="K11071" t="s">
        <v>13</v>
      </c>
      <c r="L11071" t="s">
        <v>60</v>
      </c>
      <c r="M11071">
        <v>107500</v>
      </c>
      <c r="N11071"/>
      <c r="O11071" t="s">
        <v>21029</v>
      </c>
      <c r="P11071" t="s">
        <v>21030</v>
      </c>
    </row>
    <row r="11072" spans="1:16" x14ac:dyDescent="0.25">
      <c r="A11072" t="s">
        <v>1</v>
      </c>
      <c r="B11072" t="s">
        <v>11288</v>
      </c>
      <c r="C11072" t="s">
        <v>522</v>
      </c>
      <c r="D11072" t="s">
        <v>2360</v>
      </c>
      <c r="E11072" t="s">
        <v>88</v>
      </c>
      <c r="F11072" t="b">
        <v>0</v>
      </c>
      <c r="G11072" t="s">
        <v>41</v>
      </c>
      <c r="H11072" s="1">
        <v>46139.796979166669</v>
      </c>
      <c r="I11072" t="b">
        <v>0</v>
      </c>
      <c r="J11072" t="b">
        <v>1</v>
      </c>
      <c r="K11072" t="s">
        <v>41</v>
      </c>
      <c r="L11072" t="s">
        <v>74</v>
      </c>
      <c r="M11072"/>
      <c r="N11072">
        <v>60.5</v>
      </c>
      <c r="O11072" t="s">
        <v>11289</v>
      </c>
      <c r="P11072" t="s">
        <v>11290</v>
      </c>
    </row>
    <row r="11073" spans="1:16" x14ac:dyDescent="0.25">
      <c r="A11073" t="s">
        <v>0</v>
      </c>
      <c r="B11073" t="s">
        <v>0</v>
      </c>
      <c r="C11073" t="s">
        <v>3983</v>
      </c>
      <c r="D11073" t="s">
        <v>4346</v>
      </c>
      <c r="E11073" t="s">
        <v>59</v>
      </c>
      <c r="F11073" t="b">
        <v>0</v>
      </c>
      <c r="G11073" t="s">
        <v>65</v>
      </c>
      <c r="H11073" s="1">
        <v>46139.834826388891</v>
      </c>
      <c r="I11073" t="b">
        <v>1</v>
      </c>
      <c r="J11073" t="b">
        <v>1</v>
      </c>
      <c r="K11073" t="s">
        <v>41</v>
      </c>
      <c r="L11073" t="s">
        <v>60</v>
      </c>
      <c r="M11073">
        <v>66000</v>
      </c>
      <c r="N11073"/>
      <c r="O11073" t="s">
        <v>21031</v>
      </c>
      <c r="P11073" t="s">
        <v>1106</v>
      </c>
    </row>
    <row r="11074" spans="1:16" x14ac:dyDescent="0.25">
      <c r="A11074" t="s">
        <v>6</v>
      </c>
      <c r="B11074" t="s">
        <v>21032</v>
      </c>
      <c r="C11074" t="s">
        <v>489</v>
      </c>
      <c r="D11074" t="s">
        <v>4346</v>
      </c>
      <c r="E11074" t="s">
        <v>59</v>
      </c>
      <c r="F11074" t="b">
        <v>0</v>
      </c>
      <c r="G11074" t="s">
        <v>77</v>
      </c>
      <c r="H11074" s="1">
        <v>46139.835856481477</v>
      </c>
      <c r="I11074" t="b">
        <v>0</v>
      </c>
      <c r="J11074" t="b">
        <v>0</v>
      </c>
      <c r="K11074" t="s">
        <v>41</v>
      </c>
      <c r="L11074" t="s">
        <v>60</v>
      </c>
      <c r="M11074">
        <v>242525</v>
      </c>
      <c r="N11074"/>
      <c r="O11074" t="s">
        <v>490</v>
      </c>
    </row>
    <row r="11075" spans="1:16" x14ac:dyDescent="0.25">
      <c r="A11075" t="s">
        <v>1</v>
      </c>
      <c r="B11075" t="s">
        <v>21033</v>
      </c>
      <c r="C11075" t="s">
        <v>21034</v>
      </c>
      <c r="D11075" t="s">
        <v>4346</v>
      </c>
      <c r="E11075" t="s">
        <v>59</v>
      </c>
      <c r="F11075" t="b">
        <v>0</v>
      </c>
      <c r="G11075" t="s">
        <v>77</v>
      </c>
      <c r="H11075" s="1">
        <v>46139.836944444447</v>
      </c>
      <c r="I11075" t="b">
        <v>0</v>
      </c>
      <c r="J11075" t="b">
        <v>1</v>
      </c>
      <c r="K11075" t="s">
        <v>41</v>
      </c>
      <c r="L11075" t="s">
        <v>60</v>
      </c>
      <c r="M11075">
        <v>185000</v>
      </c>
      <c r="N11075"/>
      <c r="O11075" t="s">
        <v>291</v>
      </c>
      <c r="P11075" t="s">
        <v>21035</v>
      </c>
    </row>
    <row r="11076" spans="1:16" x14ac:dyDescent="0.25">
      <c r="A11076" t="s">
        <v>5</v>
      </c>
      <c r="B11076" t="s">
        <v>21036</v>
      </c>
      <c r="C11076" t="s">
        <v>71</v>
      </c>
      <c r="D11076" t="s">
        <v>4526</v>
      </c>
      <c r="E11076" t="s">
        <v>88</v>
      </c>
      <c r="F11076" t="b">
        <v>0</v>
      </c>
      <c r="G11076" t="s">
        <v>89</v>
      </c>
      <c r="H11076" s="1">
        <v>46139.83697916667</v>
      </c>
      <c r="I11076" t="b">
        <v>1</v>
      </c>
      <c r="J11076" t="b">
        <v>0</v>
      </c>
      <c r="K11076" t="s">
        <v>41</v>
      </c>
      <c r="L11076" t="s">
        <v>74</v>
      </c>
      <c r="M11076"/>
      <c r="N11076">
        <v>75</v>
      </c>
      <c r="O11076" t="s">
        <v>21037</v>
      </c>
      <c r="P11076" t="s">
        <v>21038</v>
      </c>
    </row>
    <row r="11077" spans="1:16" x14ac:dyDescent="0.25">
      <c r="A11077" t="s">
        <v>1</v>
      </c>
      <c r="B11077" t="s">
        <v>316</v>
      </c>
      <c r="C11077" t="s">
        <v>3524</v>
      </c>
      <c r="D11077" t="s">
        <v>4346</v>
      </c>
      <c r="E11077" t="s">
        <v>59</v>
      </c>
      <c r="F11077" t="b">
        <v>0</v>
      </c>
      <c r="G11077" t="s">
        <v>68</v>
      </c>
      <c r="H11077" s="1">
        <v>46139.837013888893</v>
      </c>
      <c r="I11077" t="b">
        <v>1</v>
      </c>
      <c r="J11077" t="b">
        <v>1</v>
      </c>
      <c r="K11077" t="s">
        <v>41</v>
      </c>
      <c r="L11077" t="s">
        <v>60</v>
      </c>
      <c r="M11077">
        <v>145000</v>
      </c>
      <c r="N11077"/>
      <c r="O11077" t="s">
        <v>291</v>
      </c>
      <c r="P11077" t="s">
        <v>21039</v>
      </c>
    </row>
    <row r="11078" spans="1:16" x14ac:dyDescent="0.25">
      <c r="A11078" t="s">
        <v>5</v>
      </c>
      <c r="B11078" t="s">
        <v>21040</v>
      </c>
      <c r="C11078" t="s">
        <v>76</v>
      </c>
      <c r="D11078" t="s">
        <v>4526</v>
      </c>
      <c r="E11078" t="s">
        <v>88</v>
      </c>
      <c r="F11078" t="b">
        <v>1</v>
      </c>
      <c r="G11078" t="s">
        <v>68</v>
      </c>
      <c r="H11078" s="1">
        <v>46139.837013888893</v>
      </c>
      <c r="I11078" t="b">
        <v>1</v>
      </c>
      <c r="J11078" t="b">
        <v>0</v>
      </c>
      <c r="K11078" t="s">
        <v>41</v>
      </c>
      <c r="L11078" t="s">
        <v>74</v>
      </c>
      <c r="M11078"/>
      <c r="N11078">
        <v>72.5</v>
      </c>
      <c r="O11078" t="s">
        <v>21041</v>
      </c>
      <c r="P11078" t="s">
        <v>3793</v>
      </c>
    </row>
    <row r="11079" spans="1:16" x14ac:dyDescent="0.25">
      <c r="A11079" t="s">
        <v>0</v>
      </c>
      <c r="B11079" t="s">
        <v>21042</v>
      </c>
      <c r="C11079" t="s">
        <v>162</v>
      </c>
      <c r="D11079" t="s">
        <v>2360</v>
      </c>
      <c r="E11079" t="s">
        <v>59</v>
      </c>
      <c r="F11079" t="b">
        <v>0</v>
      </c>
      <c r="G11079" t="s">
        <v>73</v>
      </c>
      <c r="H11079" s="1">
        <v>46139.876493055563</v>
      </c>
      <c r="I11079" t="b">
        <v>1</v>
      </c>
      <c r="J11079" t="b">
        <v>1</v>
      </c>
      <c r="K11079" t="s">
        <v>41</v>
      </c>
      <c r="L11079" t="s">
        <v>74</v>
      </c>
      <c r="M11079"/>
      <c r="N11079">
        <v>27</v>
      </c>
      <c r="O11079" t="s">
        <v>1163</v>
      </c>
      <c r="P11079" t="s">
        <v>4841</v>
      </c>
    </row>
    <row r="11080" spans="1:16" x14ac:dyDescent="0.25">
      <c r="A11080" t="s">
        <v>0</v>
      </c>
      <c r="B11080" t="s">
        <v>3018</v>
      </c>
      <c r="C11080" t="s">
        <v>162</v>
      </c>
      <c r="D11080" t="s">
        <v>4346</v>
      </c>
      <c r="E11080" t="s">
        <v>59</v>
      </c>
      <c r="F11080" t="b">
        <v>0</v>
      </c>
      <c r="G11080" t="s">
        <v>73</v>
      </c>
      <c r="H11080" s="1">
        <v>46139.876493055563</v>
      </c>
      <c r="I11080" t="b">
        <v>0</v>
      </c>
      <c r="J11080" t="b">
        <v>0</v>
      </c>
      <c r="K11080" t="s">
        <v>41</v>
      </c>
      <c r="L11080" t="s">
        <v>74</v>
      </c>
      <c r="M11080"/>
      <c r="N11080">
        <v>37</v>
      </c>
      <c r="O11080" t="s">
        <v>1382</v>
      </c>
      <c r="P11080" t="s">
        <v>288</v>
      </c>
    </row>
    <row r="11081" spans="1:16" x14ac:dyDescent="0.25">
      <c r="A11081" t="s">
        <v>0</v>
      </c>
      <c r="B11081" t="s">
        <v>21043</v>
      </c>
      <c r="C11081" t="s">
        <v>165</v>
      </c>
      <c r="D11081" t="s">
        <v>2360</v>
      </c>
      <c r="E11081" t="s">
        <v>232</v>
      </c>
      <c r="F11081" t="b">
        <v>0</v>
      </c>
      <c r="G11081" t="s">
        <v>73</v>
      </c>
      <c r="H11081" s="1">
        <v>46139.876504629632</v>
      </c>
      <c r="I11081" t="b">
        <v>0</v>
      </c>
      <c r="J11081" t="b">
        <v>1</v>
      </c>
      <c r="K11081" t="s">
        <v>41</v>
      </c>
      <c r="L11081" t="s">
        <v>74</v>
      </c>
      <c r="M11081"/>
      <c r="N11081">
        <v>50</v>
      </c>
      <c r="O11081" t="s">
        <v>11289</v>
      </c>
      <c r="P11081" t="s">
        <v>21044</v>
      </c>
    </row>
    <row r="11082" spans="1:16" x14ac:dyDescent="0.25">
      <c r="A11082" t="s">
        <v>4</v>
      </c>
      <c r="B11082" t="s">
        <v>21045</v>
      </c>
      <c r="C11082" t="s">
        <v>76</v>
      </c>
      <c r="D11082" t="s">
        <v>4346</v>
      </c>
      <c r="E11082" t="s">
        <v>59</v>
      </c>
      <c r="F11082" t="b">
        <v>1</v>
      </c>
      <c r="G11082" t="s">
        <v>40</v>
      </c>
      <c r="H11082" s="1">
        <v>46139.878506944442</v>
      </c>
      <c r="I11082" t="b">
        <v>0</v>
      </c>
      <c r="J11082" t="b">
        <v>0</v>
      </c>
      <c r="K11082" t="s">
        <v>40</v>
      </c>
      <c r="L11082" t="s">
        <v>60</v>
      </c>
      <c r="M11082">
        <v>67500</v>
      </c>
      <c r="N11082"/>
      <c r="O11082" t="s">
        <v>3446</v>
      </c>
      <c r="P11082" t="s">
        <v>19948</v>
      </c>
    </row>
    <row r="11083" spans="1:16" x14ac:dyDescent="0.25">
      <c r="A11083" t="s">
        <v>1</v>
      </c>
      <c r="B11083" t="s">
        <v>1</v>
      </c>
      <c r="C11083" t="s">
        <v>3971</v>
      </c>
      <c r="D11083" t="s">
        <v>4346</v>
      </c>
      <c r="E11083" t="s">
        <v>59</v>
      </c>
      <c r="F11083" t="b">
        <v>0</v>
      </c>
      <c r="G11083" t="s">
        <v>77</v>
      </c>
      <c r="H11083" s="1">
        <v>46139.878611111111</v>
      </c>
      <c r="I11083" t="b">
        <v>1</v>
      </c>
      <c r="J11083" t="b">
        <v>1</v>
      </c>
      <c r="K11083" t="s">
        <v>41</v>
      </c>
      <c r="L11083" t="s">
        <v>60</v>
      </c>
      <c r="M11083">
        <v>70000</v>
      </c>
      <c r="N11083"/>
      <c r="O11083" t="s">
        <v>20531</v>
      </c>
      <c r="P11083" t="s">
        <v>1244</v>
      </c>
    </row>
    <row r="11084" spans="1:16" x14ac:dyDescent="0.25">
      <c r="A11084" t="s">
        <v>1</v>
      </c>
      <c r="B11084" t="s">
        <v>21046</v>
      </c>
      <c r="C11084" t="s">
        <v>620</v>
      </c>
      <c r="D11084" t="s">
        <v>2360</v>
      </c>
      <c r="E11084" t="s">
        <v>59</v>
      </c>
      <c r="F11084" t="b">
        <v>0</v>
      </c>
      <c r="G11084" t="s">
        <v>65</v>
      </c>
      <c r="H11084" s="1">
        <v>46139.87872685185</v>
      </c>
      <c r="I11084" t="b">
        <v>1</v>
      </c>
      <c r="J11084" t="b">
        <v>1</v>
      </c>
      <c r="K11084" t="s">
        <v>41</v>
      </c>
      <c r="L11084" t="s">
        <v>74</v>
      </c>
      <c r="M11084"/>
      <c r="N11084">
        <v>111.5</v>
      </c>
      <c r="O11084" t="s">
        <v>21047</v>
      </c>
      <c r="P11084" t="s">
        <v>21048</v>
      </c>
    </row>
    <row r="11085" spans="1:16" x14ac:dyDescent="0.25">
      <c r="A11085" t="s">
        <v>1</v>
      </c>
      <c r="B11085" t="s">
        <v>7756</v>
      </c>
      <c r="C11085" t="s">
        <v>1063</v>
      </c>
      <c r="D11085" t="s">
        <v>4346</v>
      </c>
      <c r="E11085" t="s">
        <v>59</v>
      </c>
      <c r="F11085" t="b">
        <v>0</v>
      </c>
      <c r="G11085" t="s">
        <v>65</v>
      </c>
      <c r="H11085" s="1">
        <v>46139.878738425927</v>
      </c>
      <c r="I11085" t="b">
        <v>0</v>
      </c>
      <c r="J11085" t="b">
        <v>1</v>
      </c>
      <c r="K11085" t="s">
        <v>41</v>
      </c>
      <c r="L11085" t="s">
        <v>60</v>
      </c>
      <c r="M11085">
        <v>110000</v>
      </c>
      <c r="N11085"/>
      <c r="O11085" t="s">
        <v>10744</v>
      </c>
      <c r="P11085" t="s">
        <v>216</v>
      </c>
    </row>
    <row r="11086" spans="1:16" x14ac:dyDescent="0.25">
      <c r="A11086" t="s">
        <v>0</v>
      </c>
      <c r="B11086" t="s">
        <v>21049</v>
      </c>
      <c r="C11086" t="s">
        <v>1419</v>
      </c>
      <c r="D11086" t="s">
        <v>4346</v>
      </c>
      <c r="E11086" t="s">
        <v>59</v>
      </c>
      <c r="F11086" t="b">
        <v>0</v>
      </c>
      <c r="G11086" t="s">
        <v>77</v>
      </c>
      <c r="H11086" s="1">
        <v>46139.91815972222</v>
      </c>
      <c r="I11086" t="b">
        <v>0</v>
      </c>
      <c r="J11086" t="b">
        <v>1</v>
      </c>
      <c r="K11086" t="s">
        <v>41</v>
      </c>
      <c r="L11086" t="s">
        <v>60</v>
      </c>
      <c r="M11086">
        <v>103046.5</v>
      </c>
      <c r="N11086"/>
      <c r="O11086" t="s">
        <v>18124</v>
      </c>
      <c r="P11086" t="s">
        <v>18125</v>
      </c>
    </row>
    <row r="11087" spans="1:16" x14ac:dyDescent="0.25">
      <c r="A11087" t="s">
        <v>0</v>
      </c>
      <c r="B11087" t="s">
        <v>21050</v>
      </c>
      <c r="C11087" t="s">
        <v>246</v>
      </c>
      <c r="D11087" t="s">
        <v>4346</v>
      </c>
      <c r="E11087" t="s">
        <v>59</v>
      </c>
      <c r="F11087" t="b">
        <v>0</v>
      </c>
      <c r="G11087" t="s">
        <v>65</v>
      </c>
      <c r="H11087" s="1">
        <v>46139.918229166673</v>
      </c>
      <c r="I11087" t="b">
        <v>0</v>
      </c>
      <c r="J11087" t="b">
        <v>1</v>
      </c>
      <c r="K11087" t="s">
        <v>41</v>
      </c>
      <c r="L11087" t="s">
        <v>60</v>
      </c>
      <c r="M11087">
        <v>51136.800000000003</v>
      </c>
      <c r="N11087"/>
      <c r="O11087" t="s">
        <v>21051</v>
      </c>
      <c r="P11087" t="s">
        <v>21052</v>
      </c>
    </row>
    <row r="11088" spans="1:16" x14ac:dyDescent="0.25">
      <c r="A11088" t="s">
        <v>2</v>
      </c>
      <c r="B11088" t="s">
        <v>20790</v>
      </c>
      <c r="C11088" t="s">
        <v>86</v>
      </c>
      <c r="D11088" t="s">
        <v>4346</v>
      </c>
      <c r="E11088" t="s">
        <v>59</v>
      </c>
      <c r="F11088" t="b">
        <v>0</v>
      </c>
      <c r="G11088" t="s">
        <v>77</v>
      </c>
      <c r="H11088" s="1">
        <v>46139.919189814813</v>
      </c>
      <c r="I11088" t="b">
        <v>0</v>
      </c>
      <c r="J11088" t="b">
        <v>1</v>
      </c>
      <c r="K11088" t="s">
        <v>41</v>
      </c>
      <c r="L11088" t="s">
        <v>60</v>
      </c>
      <c r="M11088">
        <v>224105</v>
      </c>
      <c r="N11088"/>
      <c r="O11088" t="s">
        <v>80</v>
      </c>
      <c r="P11088" t="s">
        <v>20791</v>
      </c>
    </row>
    <row r="11089" spans="1:16" x14ac:dyDescent="0.25">
      <c r="A11089" t="s">
        <v>2</v>
      </c>
      <c r="B11089" t="s">
        <v>21053</v>
      </c>
      <c r="C11089" t="s">
        <v>112</v>
      </c>
      <c r="D11089" t="s">
        <v>2360</v>
      </c>
      <c r="E11089" t="s">
        <v>59</v>
      </c>
      <c r="F11089" t="b">
        <v>0</v>
      </c>
      <c r="G11089" t="s">
        <v>65</v>
      </c>
      <c r="H11089" s="1">
        <v>46139.91920138889</v>
      </c>
      <c r="I11089" t="b">
        <v>0</v>
      </c>
      <c r="J11089" t="b">
        <v>1</v>
      </c>
      <c r="K11089" t="s">
        <v>41</v>
      </c>
      <c r="L11089" t="s">
        <v>60</v>
      </c>
      <c r="M11089">
        <v>112500</v>
      </c>
      <c r="N11089"/>
      <c r="O11089" t="s">
        <v>383</v>
      </c>
      <c r="P11089" t="s">
        <v>21054</v>
      </c>
    </row>
    <row r="11090" spans="1:16" x14ac:dyDescent="0.25">
      <c r="A11090" t="s">
        <v>5</v>
      </c>
      <c r="B11090" t="s">
        <v>21055</v>
      </c>
      <c r="C11090" t="s">
        <v>370</v>
      </c>
      <c r="D11090" t="s">
        <v>4526</v>
      </c>
      <c r="E11090" t="s">
        <v>59</v>
      </c>
      <c r="F11090" t="b">
        <v>0</v>
      </c>
      <c r="G11090" t="s">
        <v>65</v>
      </c>
      <c r="H11090" s="1">
        <v>46139.920300925929</v>
      </c>
      <c r="I11090" t="b">
        <v>0</v>
      </c>
      <c r="J11090" t="b">
        <v>1</v>
      </c>
      <c r="K11090" t="s">
        <v>41</v>
      </c>
      <c r="L11090" t="s">
        <v>60</v>
      </c>
      <c r="M11090">
        <v>124107.5</v>
      </c>
      <c r="N11090"/>
      <c r="O11090" t="s">
        <v>10744</v>
      </c>
      <c r="P11090" t="s">
        <v>1637</v>
      </c>
    </row>
    <row r="11091" spans="1:16" x14ac:dyDescent="0.25">
      <c r="A11091" t="s">
        <v>5</v>
      </c>
      <c r="B11091" t="s">
        <v>21056</v>
      </c>
      <c r="C11091" t="s">
        <v>218</v>
      </c>
      <c r="D11091" t="s">
        <v>4526</v>
      </c>
      <c r="E11091" t="s">
        <v>88</v>
      </c>
      <c r="F11091" t="b">
        <v>0</v>
      </c>
      <c r="G11091" t="s">
        <v>89</v>
      </c>
      <c r="H11091" s="1">
        <v>46139.920497685183</v>
      </c>
      <c r="I11091" t="b">
        <v>0</v>
      </c>
      <c r="J11091" t="b">
        <v>1</v>
      </c>
      <c r="K11091" t="s">
        <v>41</v>
      </c>
      <c r="L11091" t="s">
        <v>74</v>
      </c>
      <c r="M11091"/>
      <c r="N11091">
        <v>62.5</v>
      </c>
      <c r="O11091" t="s">
        <v>403</v>
      </c>
      <c r="P11091" t="s">
        <v>21057</v>
      </c>
    </row>
    <row r="11092" spans="1:16" x14ac:dyDescent="0.25">
      <c r="A11092" t="s">
        <v>2</v>
      </c>
      <c r="B11092" t="s">
        <v>2852</v>
      </c>
      <c r="C11092" t="s">
        <v>21058</v>
      </c>
      <c r="D11092" t="s">
        <v>4526</v>
      </c>
      <c r="E11092" t="s">
        <v>59</v>
      </c>
      <c r="F11092" t="b">
        <v>0</v>
      </c>
      <c r="G11092" t="s">
        <v>77</v>
      </c>
      <c r="H11092" s="1">
        <v>46139.920520833337</v>
      </c>
      <c r="I11092" t="b">
        <v>1</v>
      </c>
      <c r="J11092" t="b">
        <v>0</v>
      </c>
      <c r="K11092" t="s">
        <v>41</v>
      </c>
      <c r="L11092" t="s">
        <v>60</v>
      </c>
      <c r="M11092">
        <v>105000</v>
      </c>
      <c r="N11092"/>
      <c r="O11092" t="s">
        <v>21059</v>
      </c>
      <c r="P11092" t="s">
        <v>21060</v>
      </c>
    </row>
    <row r="11093" spans="1:16" x14ac:dyDescent="0.25">
      <c r="A11093" t="s">
        <v>5</v>
      </c>
      <c r="B11093" t="s">
        <v>21055</v>
      </c>
      <c r="C11093" t="s">
        <v>370</v>
      </c>
      <c r="D11093" t="s">
        <v>4346</v>
      </c>
      <c r="E11093" t="s">
        <v>59</v>
      </c>
      <c r="F11093" t="b">
        <v>0</v>
      </c>
      <c r="G11093" t="s">
        <v>77</v>
      </c>
      <c r="H11093" s="1">
        <v>46139.920555555553</v>
      </c>
      <c r="I11093" t="b">
        <v>0</v>
      </c>
      <c r="J11093" t="b">
        <v>1</v>
      </c>
      <c r="K11093" t="s">
        <v>41</v>
      </c>
      <c r="L11093" t="s">
        <v>60</v>
      </c>
      <c r="M11093">
        <v>124107.5</v>
      </c>
      <c r="N11093"/>
      <c r="O11093" t="s">
        <v>10744</v>
      </c>
      <c r="P11093" t="s">
        <v>2366</v>
      </c>
    </row>
    <row r="11094" spans="1:16" x14ac:dyDescent="0.25">
      <c r="A11094" t="s">
        <v>4</v>
      </c>
      <c r="B11094" t="s">
        <v>21061</v>
      </c>
      <c r="C11094" t="s">
        <v>500</v>
      </c>
      <c r="D11094" t="s">
        <v>2360</v>
      </c>
      <c r="E11094" t="s">
        <v>59</v>
      </c>
      <c r="F11094" t="b">
        <v>0</v>
      </c>
      <c r="G11094" t="s">
        <v>13</v>
      </c>
      <c r="H11094" s="1">
        <v>46139.920787037037</v>
      </c>
      <c r="I11094" t="b">
        <v>0</v>
      </c>
      <c r="J11094" t="b">
        <v>0</v>
      </c>
      <c r="K11094" t="s">
        <v>13</v>
      </c>
      <c r="L11094" t="s">
        <v>60</v>
      </c>
      <c r="M11094">
        <v>175000</v>
      </c>
      <c r="N11094"/>
      <c r="O11094" t="s">
        <v>272</v>
      </c>
      <c r="P11094" t="s">
        <v>21062</v>
      </c>
    </row>
    <row r="11095" spans="1:16" x14ac:dyDescent="0.25">
      <c r="A11095" t="s">
        <v>5</v>
      </c>
      <c r="B11095" t="s">
        <v>21063</v>
      </c>
      <c r="C11095" t="s">
        <v>500</v>
      </c>
      <c r="D11095" t="s">
        <v>4346</v>
      </c>
      <c r="E11095" t="s">
        <v>232</v>
      </c>
      <c r="F11095" t="b">
        <v>0</v>
      </c>
      <c r="G11095" t="s">
        <v>13</v>
      </c>
      <c r="H11095" s="1">
        <v>46139.920787037037</v>
      </c>
      <c r="I11095" t="b">
        <v>1</v>
      </c>
      <c r="J11095" t="b">
        <v>0</v>
      </c>
      <c r="K11095" t="s">
        <v>13</v>
      </c>
      <c r="L11095" t="s">
        <v>74</v>
      </c>
      <c r="M11095"/>
      <c r="N11095">
        <v>55</v>
      </c>
      <c r="O11095" t="s">
        <v>10578</v>
      </c>
      <c r="P11095" t="s">
        <v>4973</v>
      </c>
    </row>
    <row r="11096" spans="1:16" x14ac:dyDescent="0.25">
      <c r="A11096" t="s">
        <v>7</v>
      </c>
      <c r="B11096" t="s">
        <v>21064</v>
      </c>
      <c r="C11096" t="s">
        <v>112</v>
      </c>
      <c r="D11096" t="s">
        <v>4346</v>
      </c>
      <c r="E11096" t="s">
        <v>59</v>
      </c>
      <c r="F11096" t="b">
        <v>0</v>
      </c>
      <c r="G11096" t="s">
        <v>65</v>
      </c>
      <c r="H11096" s="1">
        <v>46139.959826388891</v>
      </c>
      <c r="I11096" t="b">
        <v>0</v>
      </c>
      <c r="J11096" t="b">
        <v>1</v>
      </c>
      <c r="K11096" t="s">
        <v>41</v>
      </c>
      <c r="L11096" t="s">
        <v>60</v>
      </c>
      <c r="M11096">
        <v>135000</v>
      </c>
      <c r="N11096"/>
      <c r="O11096" t="s">
        <v>4046</v>
      </c>
      <c r="P11096" t="s">
        <v>21065</v>
      </c>
    </row>
    <row r="11097" spans="1:16" x14ac:dyDescent="0.25">
      <c r="A11097" t="s">
        <v>0</v>
      </c>
      <c r="B11097" t="s">
        <v>0</v>
      </c>
      <c r="C11097" t="s">
        <v>20159</v>
      </c>
      <c r="D11097" t="s">
        <v>4346</v>
      </c>
      <c r="E11097" t="s">
        <v>59</v>
      </c>
      <c r="F11097" t="b">
        <v>0</v>
      </c>
      <c r="G11097" t="s">
        <v>89</v>
      </c>
      <c r="H11097" s="1">
        <v>46139.959826388891</v>
      </c>
      <c r="I11097" t="b">
        <v>0</v>
      </c>
      <c r="J11097" t="b">
        <v>0</v>
      </c>
      <c r="K11097" t="s">
        <v>41</v>
      </c>
      <c r="L11097" t="s">
        <v>60</v>
      </c>
      <c r="M11097">
        <v>79000</v>
      </c>
      <c r="N11097"/>
      <c r="O11097" t="s">
        <v>21066</v>
      </c>
      <c r="P11097" t="s">
        <v>3903</v>
      </c>
    </row>
    <row r="11098" spans="1:16" x14ac:dyDescent="0.25">
      <c r="A11098" t="s">
        <v>0</v>
      </c>
      <c r="B11098" t="s">
        <v>21067</v>
      </c>
      <c r="C11098" t="s">
        <v>240</v>
      </c>
      <c r="D11098" t="s">
        <v>4526</v>
      </c>
      <c r="E11098" t="s">
        <v>88</v>
      </c>
      <c r="F11098" t="b">
        <v>0</v>
      </c>
      <c r="G11098" t="s">
        <v>65</v>
      </c>
      <c r="H11098" s="1">
        <v>46139.95989583333</v>
      </c>
      <c r="I11098" t="b">
        <v>0</v>
      </c>
      <c r="J11098" t="b">
        <v>1</v>
      </c>
      <c r="K11098" t="s">
        <v>41</v>
      </c>
      <c r="L11098" t="s">
        <v>74</v>
      </c>
      <c r="M11098"/>
      <c r="N11098">
        <v>22</v>
      </c>
      <c r="O11098" t="s">
        <v>403</v>
      </c>
      <c r="P11098" t="s">
        <v>3990</v>
      </c>
    </row>
    <row r="11099" spans="1:16" x14ac:dyDescent="0.25">
      <c r="A11099" t="s">
        <v>1</v>
      </c>
      <c r="B11099" t="s">
        <v>21068</v>
      </c>
      <c r="C11099" t="s">
        <v>86</v>
      </c>
      <c r="D11099" t="s">
        <v>2360</v>
      </c>
      <c r="E11099" t="s">
        <v>59</v>
      </c>
      <c r="F11099" t="b">
        <v>0</v>
      </c>
      <c r="G11099" t="s">
        <v>77</v>
      </c>
      <c r="H11099" s="1">
        <v>46139.961909722217</v>
      </c>
      <c r="I11099" t="b">
        <v>0</v>
      </c>
      <c r="J11099" t="b">
        <v>0</v>
      </c>
      <c r="K11099" t="s">
        <v>41</v>
      </c>
      <c r="L11099" t="s">
        <v>74</v>
      </c>
      <c r="M11099"/>
      <c r="N11099">
        <v>40</v>
      </c>
      <c r="O11099" t="s">
        <v>10578</v>
      </c>
      <c r="P11099" t="s">
        <v>21069</v>
      </c>
    </row>
    <row r="11100" spans="1:16" x14ac:dyDescent="0.25">
      <c r="A11100" t="s">
        <v>1</v>
      </c>
      <c r="B11100" t="s">
        <v>21070</v>
      </c>
      <c r="C11100" t="s">
        <v>338</v>
      </c>
      <c r="D11100" t="s">
        <v>2360</v>
      </c>
      <c r="E11100" t="s">
        <v>59</v>
      </c>
      <c r="F11100" t="b">
        <v>0</v>
      </c>
      <c r="G11100" t="s">
        <v>68</v>
      </c>
      <c r="H11100" s="1">
        <v>46139.96193287037</v>
      </c>
      <c r="I11100" t="b">
        <v>1</v>
      </c>
      <c r="J11100" t="b">
        <v>0</v>
      </c>
      <c r="K11100" t="s">
        <v>41</v>
      </c>
      <c r="L11100" t="s">
        <v>74</v>
      </c>
      <c r="M11100"/>
      <c r="N11100">
        <v>40</v>
      </c>
      <c r="O11100" t="s">
        <v>10578</v>
      </c>
      <c r="P11100" t="s">
        <v>21069</v>
      </c>
    </row>
    <row r="11101" spans="1:16" x14ac:dyDescent="0.25">
      <c r="A11101" t="s">
        <v>8</v>
      </c>
      <c r="B11101" t="s">
        <v>21071</v>
      </c>
      <c r="C11101" t="s">
        <v>86</v>
      </c>
      <c r="D11101" t="s">
        <v>2360</v>
      </c>
      <c r="E11101" t="s">
        <v>59</v>
      </c>
      <c r="F11101" t="b">
        <v>0</v>
      </c>
      <c r="G11101" t="s">
        <v>77</v>
      </c>
      <c r="H11101" s="1">
        <v>46139.96193287037</v>
      </c>
      <c r="I11101" t="b">
        <v>0</v>
      </c>
      <c r="J11101" t="b">
        <v>0</v>
      </c>
      <c r="K11101" t="s">
        <v>41</v>
      </c>
      <c r="L11101" t="s">
        <v>74</v>
      </c>
      <c r="M11101"/>
      <c r="N11101">
        <v>40</v>
      </c>
      <c r="O11101" t="s">
        <v>10578</v>
      </c>
      <c r="P11101" t="s">
        <v>21072</v>
      </c>
    </row>
    <row r="11102" spans="1:16" x14ac:dyDescent="0.25">
      <c r="A11102" t="s">
        <v>5</v>
      </c>
      <c r="B11102" t="s">
        <v>21073</v>
      </c>
      <c r="C11102" t="s">
        <v>451</v>
      </c>
      <c r="D11102" t="s">
        <v>4756</v>
      </c>
      <c r="E11102" t="s">
        <v>59</v>
      </c>
      <c r="F11102" t="b">
        <v>0</v>
      </c>
      <c r="G11102" t="s">
        <v>65</v>
      </c>
      <c r="H11102" s="1">
        <v>46139.96197916667</v>
      </c>
      <c r="I11102" t="b">
        <v>1</v>
      </c>
      <c r="J11102" t="b">
        <v>0</v>
      </c>
      <c r="K11102" t="s">
        <v>41</v>
      </c>
      <c r="L11102" t="s">
        <v>60</v>
      </c>
      <c r="M11102">
        <v>164500</v>
      </c>
      <c r="N11102"/>
      <c r="O11102" t="s">
        <v>3906</v>
      </c>
      <c r="P11102" t="s">
        <v>21074</v>
      </c>
    </row>
    <row r="11103" spans="1:16" x14ac:dyDescent="0.25">
      <c r="A11103" t="s">
        <v>5</v>
      </c>
      <c r="B11103" t="s">
        <v>21075</v>
      </c>
      <c r="C11103" t="s">
        <v>4345</v>
      </c>
      <c r="D11103" t="s">
        <v>2360</v>
      </c>
      <c r="E11103" t="s">
        <v>59</v>
      </c>
      <c r="F11103" t="b">
        <v>0</v>
      </c>
      <c r="G11103" t="s">
        <v>13</v>
      </c>
      <c r="H11103" s="1">
        <v>46139.962453703702</v>
      </c>
      <c r="I11103" t="b">
        <v>1</v>
      </c>
      <c r="J11103" t="b">
        <v>0</v>
      </c>
      <c r="K11103" t="s">
        <v>13</v>
      </c>
      <c r="L11103" t="s">
        <v>74</v>
      </c>
      <c r="M11103"/>
      <c r="N11103">
        <v>40</v>
      </c>
      <c r="O11103" t="s">
        <v>10578</v>
      </c>
      <c r="P11103" t="s">
        <v>21072</v>
      </c>
    </row>
    <row r="11104" spans="1:16" x14ac:dyDescent="0.25">
      <c r="A11104" t="s">
        <v>9</v>
      </c>
      <c r="B11104" t="s">
        <v>21076</v>
      </c>
      <c r="C11104" t="s">
        <v>76</v>
      </c>
      <c r="D11104" t="s">
        <v>10173</v>
      </c>
      <c r="E11104" t="s">
        <v>59</v>
      </c>
      <c r="F11104" t="b">
        <v>1</v>
      </c>
      <c r="G11104" t="s">
        <v>13</v>
      </c>
      <c r="H11104" s="1">
        <v>46139.962511574071</v>
      </c>
      <c r="I11104" t="b">
        <v>1</v>
      </c>
      <c r="J11104" t="b">
        <v>0</v>
      </c>
      <c r="K11104" t="s">
        <v>13</v>
      </c>
      <c r="L11104" t="s">
        <v>60</v>
      </c>
      <c r="M11104">
        <v>143000</v>
      </c>
      <c r="N11104"/>
      <c r="O11104" t="s">
        <v>10174</v>
      </c>
      <c r="P11104" t="s">
        <v>21077</v>
      </c>
    </row>
    <row r="11105" spans="1:16" x14ac:dyDescent="0.25">
      <c r="A11105" t="s">
        <v>4</v>
      </c>
      <c r="B11105" t="s">
        <v>21078</v>
      </c>
      <c r="C11105" t="s">
        <v>5026</v>
      </c>
      <c r="D11105" t="s">
        <v>7670</v>
      </c>
      <c r="E11105" t="s">
        <v>232</v>
      </c>
      <c r="F11105" t="b">
        <v>0</v>
      </c>
      <c r="G11105" t="s">
        <v>40</v>
      </c>
      <c r="H11105" s="1">
        <v>46139.963437500002</v>
      </c>
      <c r="I11105" t="b">
        <v>1</v>
      </c>
      <c r="J11105" t="b">
        <v>0</v>
      </c>
      <c r="K11105" t="s">
        <v>40</v>
      </c>
      <c r="L11105" t="s">
        <v>74</v>
      </c>
      <c r="M11105"/>
      <c r="N11105">
        <v>72</v>
      </c>
      <c r="O11105" t="s">
        <v>15045</v>
      </c>
      <c r="P11105" t="s">
        <v>21079</v>
      </c>
    </row>
    <row r="11106" spans="1:16" x14ac:dyDescent="0.25">
      <c r="A11106" t="s">
        <v>2</v>
      </c>
      <c r="B11106" t="s">
        <v>18502</v>
      </c>
      <c r="C11106" t="s">
        <v>172</v>
      </c>
      <c r="D11106" t="s">
        <v>4526</v>
      </c>
      <c r="E11106" t="s">
        <v>88</v>
      </c>
      <c r="F11106" t="b">
        <v>0</v>
      </c>
      <c r="G11106" t="s">
        <v>68</v>
      </c>
      <c r="H11106" s="1">
        <v>46140.001493055563</v>
      </c>
      <c r="I11106" t="b">
        <v>0</v>
      </c>
      <c r="J11106" t="b">
        <v>1</v>
      </c>
      <c r="K11106" t="s">
        <v>41</v>
      </c>
      <c r="L11106" t="s">
        <v>74</v>
      </c>
      <c r="M11106"/>
      <c r="N11106">
        <v>37.5</v>
      </c>
      <c r="O11106" t="s">
        <v>222</v>
      </c>
      <c r="P11106" t="s">
        <v>1321</v>
      </c>
    </row>
    <row r="11107" spans="1:16" x14ac:dyDescent="0.25">
      <c r="A11107" t="s">
        <v>2</v>
      </c>
      <c r="B11107" t="s">
        <v>21080</v>
      </c>
      <c r="C11107" t="s">
        <v>224</v>
      </c>
      <c r="D11107" t="s">
        <v>4673</v>
      </c>
      <c r="E11107" t="s">
        <v>59</v>
      </c>
      <c r="F11107" t="b">
        <v>0</v>
      </c>
      <c r="G11107" t="s">
        <v>65</v>
      </c>
      <c r="H11107" s="1">
        <v>46140.002581018518</v>
      </c>
      <c r="I11107" t="b">
        <v>0</v>
      </c>
      <c r="J11107" t="b">
        <v>1</v>
      </c>
      <c r="K11107" t="s">
        <v>41</v>
      </c>
      <c r="L11107" t="s">
        <v>60</v>
      </c>
      <c r="M11107">
        <v>157500</v>
      </c>
      <c r="N11107"/>
      <c r="O11107" t="s">
        <v>21081</v>
      </c>
      <c r="P11107" t="s">
        <v>21082</v>
      </c>
    </row>
    <row r="11108" spans="1:16" x14ac:dyDescent="0.25">
      <c r="A11108" t="s">
        <v>1</v>
      </c>
      <c r="B11108" t="s">
        <v>906</v>
      </c>
      <c r="C11108" t="s">
        <v>86</v>
      </c>
      <c r="D11108" t="s">
        <v>7273</v>
      </c>
      <c r="E11108" t="s">
        <v>59</v>
      </c>
      <c r="F11108" t="b">
        <v>0</v>
      </c>
      <c r="G11108" t="s">
        <v>77</v>
      </c>
      <c r="H11108" s="1">
        <v>46140.003576388888</v>
      </c>
      <c r="I11108" t="b">
        <v>0</v>
      </c>
      <c r="J11108" t="b">
        <v>1</v>
      </c>
      <c r="K11108" t="s">
        <v>41</v>
      </c>
      <c r="L11108" t="s">
        <v>60</v>
      </c>
      <c r="M11108">
        <v>116500</v>
      </c>
      <c r="N11108"/>
      <c r="O11108" t="s">
        <v>2306</v>
      </c>
      <c r="P11108" t="s">
        <v>21083</v>
      </c>
    </row>
    <row r="11109" spans="1:16" x14ac:dyDescent="0.25">
      <c r="A11109" t="s">
        <v>1</v>
      </c>
      <c r="B11109" t="s">
        <v>906</v>
      </c>
      <c r="C11109" t="s">
        <v>147</v>
      </c>
      <c r="D11109" t="s">
        <v>4346</v>
      </c>
      <c r="E11109" t="s">
        <v>59</v>
      </c>
      <c r="F11109" t="b">
        <v>0</v>
      </c>
      <c r="G11109" t="s">
        <v>73</v>
      </c>
      <c r="H11109" s="1">
        <v>46140.003657407397</v>
      </c>
      <c r="I11109" t="b">
        <v>0</v>
      </c>
      <c r="J11109" t="b">
        <v>1</v>
      </c>
      <c r="K11109" t="s">
        <v>41</v>
      </c>
      <c r="L11109" t="s">
        <v>60</v>
      </c>
      <c r="M11109">
        <v>116500</v>
      </c>
      <c r="N11109"/>
      <c r="O11109" t="s">
        <v>21084</v>
      </c>
      <c r="P11109" t="s">
        <v>21083</v>
      </c>
    </row>
    <row r="11110" spans="1:16" x14ac:dyDescent="0.25">
      <c r="A11110" t="s">
        <v>5</v>
      </c>
      <c r="B11110" t="s">
        <v>20998</v>
      </c>
      <c r="C11110" t="s">
        <v>6315</v>
      </c>
      <c r="D11110" t="s">
        <v>7670</v>
      </c>
      <c r="E11110" t="s">
        <v>59</v>
      </c>
      <c r="F11110" t="b">
        <v>0</v>
      </c>
      <c r="G11110" t="s">
        <v>40</v>
      </c>
      <c r="H11110" s="1">
        <v>46140.005057870367</v>
      </c>
      <c r="I11110" t="b">
        <v>1</v>
      </c>
      <c r="J11110" t="b">
        <v>0</v>
      </c>
      <c r="K11110" t="s">
        <v>40</v>
      </c>
      <c r="L11110" t="s">
        <v>60</v>
      </c>
      <c r="M11110">
        <v>90000</v>
      </c>
      <c r="N11110"/>
      <c r="O11110" t="s">
        <v>11433</v>
      </c>
      <c r="P11110" t="s">
        <v>1524</v>
      </c>
    </row>
    <row r="11111" spans="1:16" x14ac:dyDescent="0.25">
      <c r="A11111" t="s">
        <v>0</v>
      </c>
      <c r="B11111" t="s">
        <v>21085</v>
      </c>
      <c r="C11111" t="s">
        <v>148</v>
      </c>
      <c r="D11111" t="s">
        <v>2360</v>
      </c>
      <c r="E11111" t="s">
        <v>59</v>
      </c>
      <c r="F11111" t="b">
        <v>0</v>
      </c>
      <c r="G11111" t="s">
        <v>89</v>
      </c>
      <c r="H11111" s="1">
        <v>46140.04315972222</v>
      </c>
      <c r="I11111" t="b">
        <v>0</v>
      </c>
      <c r="J11111" t="b">
        <v>1</v>
      </c>
      <c r="K11111" t="s">
        <v>41</v>
      </c>
      <c r="L11111" t="s">
        <v>60</v>
      </c>
      <c r="M11111">
        <v>139500</v>
      </c>
      <c r="N11111"/>
      <c r="O11111" t="s">
        <v>17001</v>
      </c>
      <c r="P11111" t="s">
        <v>1312</v>
      </c>
    </row>
    <row r="11112" spans="1:16" x14ac:dyDescent="0.25">
      <c r="A11112" t="s">
        <v>6</v>
      </c>
      <c r="B11112" t="s">
        <v>21086</v>
      </c>
      <c r="C11112" t="s">
        <v>97</v>
      </c>
      <c r="D11112" t="s">
        <v>2360</v>
      </c>
      <c r="E11112" t="s">
        <v>59</v>
      </c>
      <c r="F11112" t="b">
        <v>0</v>
      </c>
      <c r="G11112" t="s">
        <v>89</v>
      </c>
      <c r="H11112" s="1">
        <v>46140.044189814813</v>
      </c>
      <c r="I11112" t="b">
        <v>0</v>
      </c>
      <c r="J11112" t="b">
        <v>1</v>
      </c>
      <c r="K11112" t="s">
        <v>41</v>
      </c>
      <c r="L11112" t="s">
        <v>60</v>
      </c>
      <c r="M11112">
        <v>206500</v>
      </c>
      <c r="N11112"/>
      <c r="O11112" t="s">
        <v>17001</v>
      </c>
      <c r="P11112" t="s">
        <v>2284</v>
      </c>
    </row>
    <row r="11113" spans="1:16" x14ac:dyDescent="0.25">
      <c r="A11113" t="s">
        <v>2</v>
      </c>
      <c r="B11113" t="s">
        <v>21087</v>
      </c>
      <c r="C11113" t="s">
        <v>148</v>
      </c>
      <c r="D11113" t="s">
        <v>2360</v>
      </c>
      <c r="E11113" t="s">
        <v>59</v>
      </c>
      <c r="F11113" t="b">
        <v>0</v>
      </c>
      <c r="G11113" t="s">
        <v>89</v>
      </c>
      <c r="H11113" s="1">
        <v>46140.044189814813</v>
      </c>
      <c r="I11113" t="b">
        <v>0</v>
      </c>
      <c r="J11113" t="b">
        <v>1</v>
      </c>
      <c r="K11113" t="s">
        <v>41</v>
      </c>
      <c r="L11113" t="s">
        <v>60</v>
      </c>
      <c r="M11113">
        <v>198000</v>
      </c>
      <c r="N11113"/>
      <c r="O11113" t="s">
        <v>17001</v>
      </c>
      <c r="P11113" t="s">
        <v>70</v>
      </c>
    </row>
    <row r="11114" spans="1:16" x14ac:dyDescent="0.25">
      <c r="A11114" t="s">
        <v>2</v>
      </c>
      <c r="B11114" t="s">
        <v>21088</v>
      </c>
      <c r="C11114" t="s">
        <v>107</v>
      </c>
      <c r="D11114" t="s">
        <v>17170</v>
      </c>
      <c r="E11114" t="s">
        <v>59</v>
      </c>
      <c r="F11114" t="b">
        <v>0</v>
      </c>
      <c r="G11114" t="s">
        <v>77</v>
      </c>
      <c r="H11114" s="1">
        <v>46140.044224537043</v>
      </c>
      <c r="I11114" t="b">
        <v>0</v>
      </c>
      <c r="J11114" t="b">
        <v>0</v>
      </c>
      <c r="K11114" t="s">
        <v>41</v>
      </c>
      <c r="L11114" t="s">
        <v>60</v>
      </c>
      <c r="M11114">
        <v>200970</v>
      </c>
      <c r="N11114"/>
      <c r="O11114" t="s">
        <v>17171</v>
      </c>
      <c r="P11114" t="s">
        <v>85</v>
      </c>
    </row>
    <row r="11115" spans="1:16" x14ac:dyDescent="0.25">
      <c r="A11115" t="s">
        <v>1</v>
      </c>
      <c r="B11115" t="s">
        <v>1</v>
      </c>
      <c r="C11115" t="s">
        <v>5634</v>
      </c>
      <c r="D11115" t="s">
        <v>2360</v>
      </c>
      <c r="E11115" t="s">
        <v>59</v>
      </c>
      <c r="F11115" t="b">
        <v>0</v>
      </c>
      <c r="G11115" t="s">
        <v>65</v>
      </c>
      <c r="H11115" s="1">
        <v>46140.087071759262</v>
      </c>
      <c r="I11115" t="b">
        <v>0</v>
      </c>
      <c r="J11115" t="b">
        <v>1</v>
      </c>
      <c r="K11115" t="s">
        <v>41</v>
      </c>
      <c r="L11115" t="s">
        <v>60</v>
      </c>
      <c r="M11115">
        <v>78000</v>
      </c>
      <c r="N11115"/>
      <c r="O11115" t="s">
        <v>5635</v>
      </c>
      <c r="P11115" t="s">
        <v>21089</v>
      </c>
    </row>
    <row r="11116" spans="1:16" x14ac:dyDescent="0.25">
      <c r="A11116" t="s">
        <v>1</v>
      </c>
      <c r="B11116" t="s">
        <v>21090</v>
      </c>
      <c r="C11116" t="s">
        <v>930</v>
      </c>
      <c r="D11116" t="s">
        <v>4526</v>
      </c>
      <c r="E11116" t="s">
        <v>59</v>
      </c>
      <c r="F11116" t="b">
        <v>0</v>
      </c>
      <c r="G11116" t="s">
        <v>19</v>
      </c>
      <c r="H11116" s="1">
        <v>46140.210150462961</v>
      </c>
      <c r="I11116" t="b">
        <v>0</v>
      </c>
      <c r="J11116" t="b">
        <v>0</v>
      </c>
      <c r="K11116" t="s">
        <v>19</v>
      </c>
      <c r="L11116" t="s">
        <v>60</v>
      </c>
      <c r="M11116">
        <v>1400000</v>
      </c>
      <c r="N11116"/>
      <c r="O11116" t="s">
        <v>7059</v>
      </c>
      <c r="P11116" t="s">
        <v>21091</v>
      </c>
    </row>
    <row r="11117" spans="1:16" x14ac:dyDescent="0.25">
      <c r="A11117" t="s">
        <v>0</v>
      </c>
      <c r="B11117" t="s">
        <v>21092</v>
      </c>
      <c r="C11117" t="s">
        <v>427</v>
      </c>
      <c r="D11117" t="s">
        <v>2360</v>
      </c>
      <c r="E11117" t="s">
        <v>59</v>
      </c>
      <c r="F11117" t="b">
        <v>0</v>
      </c>
      <c r="G11117" t="s">
        <v>65</v>
      </c>
      <c r="H11117" s="1">
        <v>46140.251157407409</v>
      </c>
      <c r="I11117" t="b">
        <v>0</v>
      </c>
      <c r="J11117" t="b">
        <v>0</v>
      </c>
      <c r="K11117" t="s">
        <v>41</v>
      </c>
      <c r="L11117" t="s">
        <v>60</v>
      </c>
      <c r="M11117">
        <v>148000</v>
      </c>
      <c r="N11117"/>
      <c r="O11117" t="s">
        <v>1211</v>
      </c>
      <c r="P11117" t="s">
        <v>462</v>
      </c>
    </row>
    <row r="11118" spans="1:16" x14ac:dyDescent="0.25">
      <c r="A11118" t="s">
        <v>0</v>
      </c>
      <c r="B11118" t="s">
        <v>21093</v>
      </c>
      <c r="C11118" t="s">
        <v>91</v>
      </c>
      <c r="D11118" t="s">
        <v>21094</v>
      </c>
      <c r="E11118" t="s">
        <v>59</v>
      </c>
      <c r="F11118" t="b">
        <v>0</v>
      </c>
      <c r="G11118" t="s">
        <v>41</v>
      </c>
      <c r="H11118" s="1">
        <v>46140.252430555563</v>
      </c>
      <c r="I11118" t="b">
        <v>0</v>
      </c>
      <c r="J11118" t="b">
        <v>0</v>
      </c>
      <c r="K11118" t="s">
        <v>41</v>
      </c>
      <c r="L11118" t="s">
        <v>60</v>
      </c>
      <c r="M11118">
        <v>107000</v>
      </c>
      <c r="N11118"/>
      <c r="O11118" t="s">
        <v>21095</v>
      </c>
    </row>
    <row r="11119" spans="1:16" x14ac:dyDescent="0.25">
      <c r="A11119" t="s">
        <v>6</v>
      </c>
      <c r="B11119" t="s">
        <v>21096</v>
      </c>
      <c r="C11119" t="s">
        <v>1502</v>
      </c>
      <c r="D11119" t="s">
        <v>17170</v>
      </c>
      <c r="E11119" t="s">
        <v>59</v>
      </c>
      <c r="F11119" t="b">
        <v>0</v>
      </c>
      <c r="G11119" t="s">
        <v>68</v>
      </c>
      <c r="H11119" s="1">
        <v>46140.252546296288</v>
      </c>
      <c r="I11119" t="b">
        <v>0</v>
      </c>
      <c r="J11119" t="b">
        <v>0</v>
      </c>
      <c r="K11119" t="s">
        <v>41</v>
      </c>
      <c r="L11119" t="s">
        <v>60</v>
      </c>
      <c r="M11119">
        <v>233887.5</v>
      </c>
      <c r="N11119"/>
      <c r="O11119" t="s">
        <v>17171</v>
      </c>
      <c r="P11119" t="s">
        <v>85</v>
      </c>
    </row>
    <row r="11120" spans="1:16" x14ac:dyDescent="0.25">
      <c r="A11120" t="s">
        <v>6</v>
      </c>
      <c r="B11120" t="s">
        <v>21097</v>
      </c>
      <c r="C11120" t="s">
        <v>1593</v>
      </c>
      <c r="D11120" t="s">
        <v>2360</v>
      </c>
      <c r="E11120" t="s">
        <v>59</v>
      </c>
      <c r="F11120" t="b">
        <v>0</v>
      </c>
      <c r="G11120" t="s">
        <v>65</v>
      </c>
      <c r="H11120" s="1">
        <v>46140.252569444441</v>
      </c>
      <c r="I11120" t="b">
        <v>0</v>
      </c>
      <c r="J11120" t="b">
        <v>1</v>
      </c>
      <c r="K11120" t="s">
        <v>41</v>
      </c>
      <c r="L11120" t="s">
        <v>60</v>
      </c>
      <c r="M11120">
        <v>166860</v>
      </c>
      <c r="N11120"/>
      <c r="O11120" t="s">
        <v>265</v>
      </c>
      <c r="P11120" t="s">
        <v>21098</v>
      </c>
    </row>
    <row r="11121" spans="1:16" x14ac:dyDescent="0.25">
      <c r="A11121" t="s">
        <v>8</v>
      </c>
      <c r="B11121" t="s">
        <v>21099</v>
      </c>
      <c r="C11121" t="s">
        <v>500</v>
      </c>
      <c r="D11121" t="s">
        <v>2360</v>
      </c>
      <c r="E11121" t="s">
        <v>59</v>
      </c>
      <c r="F11121" t="b">
        <v>0</v>
      </c>
      <c r="G11121" t="s">
        <v>13</v>
      </c>
      <c r="H11121" s="1">
        <v>46140.254548611112</v>
      </c>
      <c r="I11121" t="b">
        <v>0</v>
      </c>
      <c r="J11121" t="b">
        <v>0</v>
      </c>
      <c r="K11121" t="s">
        <v>13</v>
      </c>
      <c r="L11121" t="s">
        <v>60</v>
      </c>
      <c r="M11121">
        <v>98300</v>
      </c>
      <c r="N11121"/>
      <c r="O11121" t="s">
        <v>8238</v>
      </c>
      <c r="P11121" t="s">
        <v>21100</v>
      </c>
    </row>
    <row r="11122" spans="1:16" x14ac:dyDescent="0.25">
      <c r="A11122" t="s">
        <v>3</v>
      </c>
      <c r="B11122" t="s">
        <v>21101</v>
      </c>
      <c r="C11122" t="s">
        <v>930</v>
      </c>
      <c r="D11122" t="s">
        <v>12671</v>
      </c>
      <c r="E11122" t="s">
        <v>59</v>
      </c>
      <c r="F11122" t="b">
        <v>0</v>
      </c>
      <c r="G11122" t="s">
        <v>19</v>
      </c>
      <c r="H11122" s="1">
        <v>46140.293483796297</v>
      </c>
      <c r="I11122" t="b">
        <v>1</v>
      </c>
      <c r="J11122" t="b">
        <v>0</v>
      </c>
      <c r="K11122" t="s">
        <v>19</v>
      </c>
      <c r="L11122" t="s">
        <v>60</v>
      </c>
      <c r="M11122">
        <v>800000</v>
      </c>
      <c r="N11122"/>
      <c r="O11122" t="s">
        <v>1707</v>
      </c>
    </row>
    <row r="11123" spans="1:16" x14ac:dyDescent="0.25">
      <c r="A11123" t="s">
        <v>2</v>
      </c>
      <c r="B11123" t="s">
        <v>21102</v>
      </c>
      <c r="C11123" t="s">
        <v>112</v>
      </c>
      <c r="D11123" t="s">
        <v>17170</v>
      </c>
      <c r="E11123" t="s">
        <v>59</v>
      </c>
      <c r="F11123" t="b">
        <v>0</v>
      </c>
      <c r="G11123" t="s">
        <v>65</v>
      </c>
      <c r="H11123" s="1">
        <v>46140.294212962966</v>
      </c>
      <c r="I11123" t="b">
        <v>0</v>
      </c>
      <c r="J11123" t="b">
        <v>0</v>
      </c>
      <c r="K11123" t="s">
        <v>41</v>
      </c>
      <c r="L11123" t="s">
        <v>60</v>
      </c>
      <c r="M11123">
        <v>184316</v>
      </c>
      <c r="N11123"/>
      <c r="O11123" t="s">
        <v>17171</v>
      </c>
      <c r="P11123" t="s">
        <v>310</v>
      </c>
    </row>
    <row r="11124" spans="1:16" x14ac:dyDescent="0.25">
      <c r="A11124" t="s">
        <v>2</v>
      </c>
      <c r="B11124" t="s">
        <v>21103</v>
      </c>
      <c r="C11124" t="s">
        <v>369</v>
      </c>
      <c r="D11124" t="s">
        <v>19182</v>
      </c>
      <c r="E11124" t="s">
        <v>59</v>
      </c>
      <c r="F11124" t="b">
        <v>0</v>
      </c>
      <c r="G11124" t="s">
        <v>65</v>
      </c>
      <c r="H11124" s="1">
        <v>46140.294236111113</v>
      </c>
      <c r="I11124" t="b">
        <v>0</v>
      </c>
      <c r="J11124" t="b">
        <v>0</v>
      </c>
      <c r="K11124" t="s">
        <v>41</v>
      </c>
      <c r="L11124" t="s">
        <v>60</v>
      </c>
      <c r="M11124">
        <v>150000</v>
      </c>
      <c r="N11124"/>
      <c r="O11124" t="s">
        <v>21104</v>
      </c>
    </row>
    <row r="11125" spans="1:16" x14ac:dyDescent="0.25">
      <c r="A11125" t="s">
        <v>2</v>
      </c>
      <c r="B11125" t="s">
        <v>659</v>
      </c>
      <c r="C11125" t="s">
        <v>21105</v>
      </c>
      <c r="D11125" t="s">
        <v>4346</v>
      </c>
      <c r="E11125" t="s">
        <v>59</v>
      </c>
      <c r="F11125" t="b">
        <v>0</v>
      </c>
      <c r="G11125" t="s">
        <v>20</v>
      </c>
      <c r="H11125" s="1">
        <v>46140.294710648152</v>
      </c>
      <c r="I11125" t="b">
        <v>0</v>
      </c>
      <c r="J11125" t="b">
        <v>0</v>
      </c>
      <c r="K11125" t="s">
        <v>20</v>
      </c>
      <c r="L11125" t="s">
        <v>60</v>
      </c>
      <c r="M11125">
        <v>139000</v>
      </c>
      <c r="N11125"/>
      <c r="O11125" t="s">
        <v>21106</v>
      </c>
      <c r="P11125" t="s">
        <v>21107</v>
      </c>
    </row>
    <row r="11126" spans="1:16" x14ac:dyDescent="0.25">
      <c r="A11126" t="s">
        <v>1</v>
      </c>
      <c r="B11126" t="s">
        <v>21108</v>
      </c>
      <c r="C11126" t="s">
        <v>901</v>
      </c>
      <c r="D11126" t="s">
        <v>17170</v>
      </c>
      <c r="E11126" t="s">
        <v>59</v>
      </c>
      <c r="F11126" t="b">
        <v>0</v>
      </c>
      <c r="G11126" t="s">
        <v>77</v>
      </c>
      <c r="H11126" s="1">
        <v>46140.295555555553</v>
      </c>
      <c r="I11126" t="b">
        <v>0</v>
      </c>
      <c r="J11126" t="b">
        <v>0</v>
      </c>
      <c r="K11126" t="s">
        <v>41</v>
      </c>
      <c r="L11126" t="s">
        <v>60</v>
      </c>
      <c r="M11126">
        <v>130927.5</v>
      </c>
      <c r="N11126"/>
      <c r="O11126" t="s">
        <v>17171</v>
      </c>
      <c r="P11126" t="s">
        <v>17351</v>
      </c>
    </row>
    <row r="11127" spans="1:16" x14ac:dyDescent="0.25">
      <c r="A11127" t="s">
        <v>1</v>
      </c>
      <c r="B11127" t="s">
        <v>21109</v>
      </c>
      <c r="C11127" t="s">
        <v>360</v>
      </c>
      <c r="D11127" t="s">
        <v>4346</v>
      </c>
      <c r="E11127" t="s">
        <v>59</v>
      </c>
      <c r="F11127" t="b">
        <v>0</v>
      </c>
      <c r="G11127" t="s">
        <v>73</v>
      </c>
      <c r="H11127" s="1">
        <v>46140.295694444438</v>
      </c>
      <c r="I11127" t="b">
        <v>0</v>
      </c>
      <c r="J11127" t="b">
        <v>1</v>
      </c>
      <c r="K11127" t="s">
        <v>41</v>
      </c>
      <c r="L11127" t="s">
        <v>74</v>
      </c>
      <c r="M11127"/>
      <c r="N11127">
        <v>67.240000000000009</v>
      </c>
      <c r="O11127" t="s">
        <v>2595</v>
      </c>
    </row>
    <row r="11128" spans="1:16" x14ac:dyDescent="0.25">
      <c r="A11128" t="s">
        <v>1</v>
      </c>
      <c r="B11128" t="s">
        <v>21110</v>
      </c>
      <c r="C11128" t="s">
        <v>40</v>
      </c>
      <c r="D11128" t="s">
        <v>4526</v>
      </c>
      <c r="E11128" t="s">
        <v>59</v>
      </c>
      <c r="F11128" t="b">
        <v>0</v>
      </c>
      <c r="G11128" t="s">
        <v>40</v>
      </c>
      <c r="H11128" s="1">
        <v>46140.297256944446</v>
      </c>
      <c r="I11128" t="b">
        <v>1</v>
      </c>
      <c r="J11128" t="b">
        <v>0</v>
      </c>
      <c r="K11128" t="s">
        <v>40</v>
      </c>
      <c r="L11128" t="s">
        <v>60</v>
      </c>
      <c r="M11128">
        <v>155000</v>
      </c>
      <c r="N11128"/>
      <c r="O11128" t="s">
        <v>127</v>
      </c>
      <c r="P11128" t="s">
        <v>21111</v>
      </c>
    </row>
    <row r="11129" spans="1:16" x14ac:dyDescent="0.25">
      <c r="A11129" t="s">
        <v>2</v>
      </c>
      <c r="B11129" t="s">
        <v>2554</v>
      </c>
      <c r="C11129" t="s">
        <v>1143</v>
      </c>
      <c r="D11129" t="s">
        <v>4756</v>
      </c>
      <c r="E11129" t="s">
        <v>59</v>
      </c>
      <c r="F11129" t="b">
        <v>0</v>
      </c>
      <c r="G11129" t="s">
        <v>68</v>
      </c>
      <c r="H11129" s="1">
        <v>46140.335879629631</v>
      </c>
      <c r="I11129" t="b">
        <v>0</v>
      </c>
      <c r="J11129" t="b">
        <v>1</v>
      </c>
      <c r="K11129" t="s">
        <v>41</v>
      </c>
      <c r="L11129" t="s">
        <v>60</v>
      </c>
      <c r="M11129">
        <v>93250</v>
      </c>
      <c r="N11129"/>
      <c r="O11129" t="s">
        <v>21112</v>
      </c>
      <c r="P11129" t="s">
        <v>8397</v>
      </c>
    </row>
    <row r="11130" spans="1:16" x14ac:dyDescent="0.25">
      <c r="A11130" t="s">
        <v>6</v>
      </c>
      <c r="B11130" t="s">
        <v>21113</v>
      </c>
      <c r="C11130" t="s">
        <v>190</v>
      </c>
      <c r="D11130" t="s">
        <v>17170</v>
      </c>
      <c r="E11130" t="s">
        <v>59</v>
      </c>
      <c r="F11130" t="b">
        <v>0</v>
      </c>
      <c r="G11130" t="s">
        <v>73</v>
      </c>
      <c r="H11130" s="1">
        <v>46140.335925925923</v>
      </c>
      <c r="I11130" t="b">
        <v>0</v>
      </c>
      <c r="J11130" t="b">
        <v>0</v>
      </c>
      <c r="K11130" t="s">
        <v>41</v>
      </c>
      <c r="L11130" t="s">
        <v>60</v>
      </c>
      <c r="M11130">
        <v>259459</v>
      </c>
      <c r="N11130"/>
      <c r="O11130" t="s">
        <v>17171</v>
      </c>
      <c r="P11130" t="s">
        <v>663</v>
      </c>
    </row>
    <row r="11131" spans="1:16" x14ac:dyDescent="0.25">
      <c r="A11131" t="s">
        <v>1</v>
      </c>
      <c r="B11131" t="s">
        <v>21114</v>
      </c>
      <c r="C11131" t="s">
        <v>21115</v>
      </c>
      <c r="D11131" t="s">
        <v>4550</v>
      </c>
      <c r="E11131" t="s">
        <v>59</v>
      </c>
      <c r="F11131" t="b">
        <v>0</v>
      </c>
      <c r="G11131" t="s">
        <v>77</v>
      </c>
      <c r="H11131" s="1">
        <v>46140.337222222217</v>
      </c>
      <c r="I11131" t="b">
        <v>0</v>
      </c>
      <c r="J11131" t="b">
        <v>1</v>
      </c>
      <c r="K11131" t="s">
        <v>41</v>
      </c>
      <c r="L11131" t="s">
        <v>60</v>
      </c>
      <c r="M11131">
        <v>231000</v>
      </c>
      <c r="N11131"/>
      <c r="O11131" t="s">
        <v>18061</v>
      </c>
      <c r="P11131" t="s">
        <v>21116</v>
      </c>
    </row>
    <row r="11132" spans="1:16" x14ac:dyDescent="0.25">
      <c r="A11132" t="s">
        <v>1</v>
      </c>
      <c r="B11132" t="s">
        <v>21117</v>
      </c>
      <c r="C11132" t="s">
        <v>5795</v>
      </c>
      <c r="D11132" t="s">
        <v>4526</v>
      </c>
      <c r="E11132" t="s">
        <v>88</v>
      </c>
      <c r="F11132" t="b">
        <v>0</v>
      </c>
      <c r="G11132" t="s">
        <v>40</v>
      </c>
      <c r="H11132" s="1">
        <v>46140.338912037027</v>
      </c>
      <c r="I11132" t="b">
        <v>1</v>
      </c>
      <c r="J11132" t="b">
        <v>0</v>
      </c>
      <c r="K11132" t="s">
        <v>40</v>
      </c>
      <c r="L11132" t="s">
        <v>74</v>
      </c>
      <c r="M11132"/>
      <c r="N11132">
        <v>47.5</v>
      </c>
      <c r="O11132" t="s">
        <v>9604</v>
      </c>
      <c r="P11132" t="s">
        <v>21118</v>
      </c>
    </row>
    <row r="11133" spans="1:16" x14ac:dyDescent="0.25">
      <c r="A11133" t="s">
        <v>6</v>
      </c>
      <c r="B11133" t="s">
        <v>21119</v>
      </c>
      <c r="C11133" t="s">
        <v>434</v>
      </c>
      <c r="D11133" t="s">
        <v>17170</v>
      </c>
      <c r="E11133" t="s">
        <v>59</v>
      </c>
      <c r="F11133" t="b">
        <v>0</v>
      </c>
      <c r="G11133" t="s">
        <v>68</v>
      </c>
      <c r="H11133" s="1">
        <v>46140.377546296288</v>
      </c>
      <c r="I11133" t="b">
        <v>0</v>
      </c>
      <c r="J11133" t="b">
        <v>0</v>
      </c>
      <c r="K11133" t="s">
        <v>41</v>
      </c>
      <c r="L11133" t="s">
        <v>60</v>
      </c>
      <c r="M11133">
        <v>255717.5</v>
      </c>
      <c r="N11133"/>
      <c r="O11133" t="s">
        <v>17171</v>
      </c>
      <c r="P11133" t="s">
        <v>85</v>
      </c>
    </row>
    <row r="11134" spans="1:16" x14ac:dyDescent="0.25">
      <c r="A11134" t="s">
        <v>8</v>
      </c>
      <c r="B11134" t="s">
        <v>21120</v>
      </c>
      <c r="C11134" t="s">
        <v>41</v>
      </c>
      <c r="D11134" t="s">
        <v>4526</v>
      </c>
      <c r="E11134" t="s">
        <v>59</v>
      </c>
      <c r="F11134" t="b">
        <v>0</v>
      </c>
      <c r="G11134" t="s">
        <v>41</v>
      </c>
      <c r="H11134" s="1">
        <v>46140.378750000003</v>
      </c>
      <c r="I11134" t="b">
        <v>0</v>
      </c>
      <c r="J11134" t="b">
        <v>0</v>
      </c>
      <c r="K11134" t="s">
        <v>41</v>
      </c>
      <c r="L11134" t="s">
        <v>60</v>
      </c>
      <c r="M11134">
        <v>450000</v>
      </c>
      <c r="N11134"/>
      <c r="O11134" t="s">
        <v>21121</v>
      </c>
      <c r="P11134" t="s">
        <v>208</v>
      </c>
    </row>
    <row r="11135" spans="1:16" x14ac:dyDescent="0.25">
      <c r="A11135" t="s">
        <v>4</v>
      </c>
      <c r="B11135" t="s">
        <v>21122</v>
      </c>
      <c r="C11135" t="s">
        <v>40</v>
      </c>
      <c r="D11135" t="s">
        <v>4526</v>
      </c>
      <c r="E11135" t="s">
        <v>59</v>
      </c>
      <c r="F11135" t="b">
        <v>0</v>
      </c>
      <c r="G11135" t="s">
        <v>40</v>
      </c>
      <c r="H11135" s="1">
        <v>46140.378761574073</v>
      </c>
      <c r="I11135" t="b">
        <v>0</v>
      </c>
      <c r="J11135" t="b">
        <v>0</v>
      </c>
      <c r="K11135" t="s">
        <v>40</v>
      </c>
      <c r="L11135" t="s">
        <v>60</v>
      </c>
      <c r="M11135">
        <v>65000</v>
      </c>
      <c r="N11135"/>
      <c r="O11135" t="s">
        <v>101</v>
      </c>
      <c r="P11135" t="s">
        <v>11968</v>
      </c>
    </row>
    <row r="11136" spans="1:16" x14ac:dyDescent="0.25">
      <c r="A11136" t="s">
        <v>1</v>
      </c>
      <c r="B11136" t="s">
        <v>21123</v>
      </c>
      <c r="C11136" t="s">
        <v>206</v>
      </c>
      <c r="D11136" t="s">
        <v>17170</v>
      </c>
      <c r="E11136" t="s">
        <v>59</v>
      </c>
      <c r="F11136" t="b">
        <v>0</v>
      </c>
      <c r="G11136" t="s">
        <v>89</v>
      </c>
      <c r="H11136" s="1">
        <v>46140.379016203697</v>
      </c>
      <c r="I11136" t="b">
        <v>0</v>
      </c>
      <c r="J11136" t="b">
        <v>0</v>
      </c>
      <c r="K11136" t="s">
        <v>41</v>
      </c>
      <c r="L11136" t="s">
        <v>60</v>
      </c>
      <c r="M11136">
        <v>110434.5</v>
      </c>
      <c r="N11136"/>
      <c r="O11136" t="s">
        <v>17171</v>
      </c>
      <c r="P11136" t="s">
        <v>17351</v>
      </c>
    </row>
    <row r="11137" spans="1:16" x14ac:dyDescent="0.25">
      <c r="A11137" t="s">
        <v>0</v>
      </c>
      <c r="B11137" t="s">
        <v>21124</v>
      </c>
      <c r="C11137" t="s">
        <v>237</v>
      </c>
      <c r="D11137" t="s">
        <v>4526</v>
      </c>
      <c r="E11137" t="s">
        <v>88</v>
      </c>
      <c r="F11137" t="b">
        <v>0</v>
      </c>
      <c r="G11137" t="s">
        <v>89</v>
      </c>
      <c r="H11137" s="1">
        <v>46140.417893518519</v>
      </c>
      <c r="I11137" t="b">
        <v>1</v>
      </c>
      <c r="J11137" t="b">
        <v>1</v>
      </c>
      <c r="K11137" t="s">
        <v>41</v>
      </c>
      <c r="L11137" t="s">
        <v>74</v>
      </c>
      <c r="M11137"/>
      <c r="N11137">
        <v>55.75</v>
      </c>
      <c r="O11137" t="s">
        <v>4487</v>
      </c>
      <c r="P11137" t="s">
        <v>17401</v>
      </c>
    </row>
    <row r="11138" spans="1:16" x14ac:dyDescent="0.25">
      <c r="A11138" t="s">
        <v>0</v>
      </c>
      <c r="B11138" t="s">
        <v>6988</v>
      </c>
      <c r="C11138" t="s">
        <v>40</v>
      </c>
      <c r="D11138" t="s">
        <v>4526</v>
      </c>
      <c r="E11138" t="s">
        <v>59</v>
      </c>
      <c r="F11138" t="b">
        <v>0</v>
      </c>
      <c r="G11138" t="s">
        <v>40</v>
      </c>
      <c r="H11138" s="1">
        <v>46140.41909722222</v>
      </c>
      <c r="I11138" t="b">
        <v>1</v>
      </c>
      <c r="J11138" t="b">
        <v>0</v>
      </c>
      <c r="K11138" t="s">
        <v>40</v>
      </c>
      <c r="L11138" t="s">
        <v>60</v>
      </c>
      <c r="M11138">
        <v>80000</v>
      </c>
      <c r="N11138"/>
      <c r="O11138" t="s">
        <v>15866</v>
      </c>
      <c r="P11138" t="s">
        <v>21125</v>
      </c>
    </row>
    <row r="11139" spans="1:16" x14ac:dyDescent="0.25">
      <c r="A11139" t="s">
        <v>0</v>
      </c>
      <c r="B11139" t="s">
        <v>1911</v>
      </c>
      <c r="C11139" t="s">
        <v>1472</v>
      </c>
      <c r="D11139" t="s">
        <v>2360</v>
      </c>
      <c r="E11139" t="s">
        <v>59</v>
      </c>
      <c r="F11139" t="b">
        <v>0</v>
      </c>
      <c r="G11139" t="s">
        <v>41</v>
      </c>
      <c r="H11139" s="1">
        <v>46140.41909722222</v>
      </c>
      <c r="I11139" t="b">
        <v>0</v>
      </c>
      <c r="J11139" t="b">
        <v>1</v>
      </c>
      <c r="K11139" t="s">
        <v>41</v>
      </c>
      <c r="L11139" t="s">
        <v>60</v>
      </c>
      <c r="M11139">
        <v>77533.33</v>
      </c>
      <c r="N11139"/>
      <c r="O11139" t="s">
        <v>835</v>
      </c>
      <c r="P11139" t="s">
        <v>21126</v>
      </c>
    </row>
    <row r="11140" spans="1:16" x14ac:dyDescent="0.25">
      <c r="A11140" t="s">
        <v>3</v>
      </c>
      <c r="B11140" t="s">
        <v>21127</v>
      </c>
      <c r="C11140" t="s">
        <v>13664</v>
      </c>
      <c r="D11140" t="s">
        <v>4526</v>
      </c>
      <c r="E11140" t="s">
        <v>59</v>
      </c>
      <c r="F11140" t="b">
        <v>0</v>
      </c>
      <c r="G11140" t="s">
        <v>40</v>
      </c>
      <c r="H11140" s="1">
        <v>46140.419108796297</v>
      </c>
      <c r="I11140" t="b">
        <v>0</v>
      </c>
      <c r="J11140" t="b">
        <v>0</v>
      </c>
      <c r="K11140" t="s">
        <v>40</v>
      </c>
      <c r="L11140" t="s">
        <v>60</v>
      </c>
      <c r="M11140">
        <v>33500</v>
      </c>
      <c r="N11140"/>
      <c r="O11140" t="s">
        <v>2021</v>
      </c>
      <c r="P11140" t="s">
        <v>85</v>
      </c>
    </row>
    <row r="11141" spans="1:16" x14ac:dyDescent="0.25">
      <c r="A11141" t="s">
        <v>2</v>
      </c>
      <c r="B11141" t="s">
        <v>4949</v>
      </c>
      <c r="C11141" t="s">
        <v>690</v>
      </c>
      <c r="D11141" t="s">
        <v>2360</v>
      </c>
      <c r="E11141" t="s">
        <v>59</v>
      </c>
      <c r="F11141" t="b">
        <v>0</v>
      </c>
      <c r="G11141" t="s">
        <v>77</v>
      </c>
      <c r="H11141" s="1">
        <v>46140.41920138889</v>
      </c>
      <c r="I11141" t="b">
        <v>0</v>
      </c>
      <c r="J11141" t="b">
        <v>1</v>
      </c>
      <c r="K11141" t="s">
        <v>41</v>
      </c>
      <c r="L11141" t="s">
        <v>60</v>
      </c>
      <c r="M11141">
        <v>367500</v>
      </c>
      <c r="N11141"/>
      <c r="O11141" t="s">
        <v>424</v>
      </c>
      <c r="P11141" t="s">
        <v>4950</v>
      </c>
    </row>
    <row r="11142" spans="1:16" x14ac:dyDescent="0.25">
      <c r="A11142" t="s">
        <v>2</v>
      </c>
      <c r="B11142" t="s">
        <v>21128</v>
      </c>
      <c r="C11142" t="s">
        <v>847</v>
      </c>
      <c r="D11142" t="s">
        <v>2360</v>
      </c>
      <c r="E11142" t="s">
        <v>88</v>
      </c>
      <c r="F11142" t="b">
        <v>0</v>
      </c>
      <c r="G11142" t="s">
        <v>68</v>
      </c>
      <c r="H11142" s="1">
        <v>46140.419212962966</v>
      </c>
      <c r="I11142" t="b">
        <v>0</v>
      </c>
      <c r="J11142" t="b">
        <v>0</v>
      </c>
      <c r="K11142" t="s">
        <v>41</v>
      </c>
      <c r="L11142" t="s">
        <v>74</v>
      </c>
      <c r="M11142"/>
      <c r="N11142">
        <v>50</v>
      </c>
      <c r="O11142" t="s">
        <v>21129</v>
      </c>
    </row>
    <row r="11143" spans="1:16" x14ac:dyDescent="0.25">
      <c r="A11143" t="s">
        <v>6</v>
      </c>
      <c r="B11143" t="s">
        <v>21130</v>
      </c>
      <c r="C11143" t="s">
        <v>107</v>
      </c>
      <c r="D11143" t="s">
        <v>17170</v>
      </c>
      <c r="E11143" t="s">
        <v>59</v>
      </c>
      <c r="F11143" t="b">
        <v>0</v>
      </c>
      <c r="G11143" t="s">
        <v>77</v>
      </c>
      <c r="H11143" s="1">
        <v>46140.419212962966</v>
      </c>
      <c r="I11143" t="b">
        <v>0</v>
      </c>
      <c r="J11143" t="b">
        <v>0</v>
      </c>
      <c r="K11143" t="s">
        <v>41</v>
      </c>
      <c r="L11143" t="s">
        <v>60</v>
      </c>
      <c r="M11143">
        <v>217047.5</v>
      </c>
      <c r="N11143"/>
      <c r="O11143" t="s">
        <v>17171</v>
      </c>
      <c r="P11143" t="s">
        <v>310</v>
      </c>
    </row>
    <row r="11144" spans="1:16" x14ac:dyDescent="0.25">
      <c r="A11144" t="s">
        <v>2</v>
      </c>
      <c r="B11144" t="s">
        <v>21131</v>
      </c>
      <c r="C11144" t="s">
        <v>336</v>
      </c>
      <c r="D11144" t="s">
        <v>17170</v>
      </c>
      <c r="E11144" t="s">
        <v>59</v>
      </c>
      <c r="F11144" t="b">
        <v>0</v>
      </c>
      <c r="G11144" t="s">
        <v>65</v>
      </c>
      <c r="H11144" s="1">
        <v>46140.419236111113</v>
      </c>
      <c r="I11144" t="b">
        <v>0</v>
      </c>
      <c r="J11144" t="b">
        <v>0</v>
      </c>
      <c r="K11144" t="s">
        <v>41</v>
      </c>
      <c r="L11144" t="s">
        <v>60</v>
      </c>
      <c r="M11144">
        <v>96063.5</v>
      </c>
      <c r="N11144"/>
      <c r="O11144" t="s">
        <v>17171</v>
      </c>
      <c r="P11144" t="s">
        <v>310</v>
      </c>
    </row>
    <row r="11145" spans="1:16" x14ac:dyDescent="0.25">
      <c r="A11145" t="s">
        <v>4</v>
      </c>
      <c r="B11145" t="s">
        <v>21132</v>
      </c>
      <c r="C11145" t="s">
        <v>79</v>
      </c>
      <c r="D11145" t="s">
        <v>2360</v>
      </c>
      <c r="E11145" t="s">
        <v>59</v>
      </c>
      <c r="F11145" t="b">
        <v>0</v>
      </c>
      <c r="G11145" t="s">
        <v>77</v>
      </c>
      <c r="H11145" s="1">
        <v>46140.420555555553</v>
      </c>
      <c r="I11145" t="b">
        <v>0</v>
      </c>
      <c r="J11145" t="b">
        <v>1</v>
      </c>
      <c r="K11145" t="s">
        <v>41</v>
      </c>
      <c r="L11145" t="s">
        <v>60</v>
      </c>
      <c r="M11145">
        <v>175500</v>
      </c>
      <c r="N11145"/>
      <c r="O11145" t="s">
        <v>424</v>
      </c>
      <c r="P11145" t="s">
        <v>21133</v>
      </c>
    </row>
    <row r="11146" spans="1:16" x14ac:dyDescent="0.25">
      <c r="A11146" t="s">
        <v>1</v>
      </c>
      <c r="B11146" t="s">
        <v>1003</v>
      </c>
      <c r="C11146" t="s">
        <v>8808</v>
      </c>
      <c r="D11146" t="s">
        <v>2360</v>
      </c>
      <c r="E11146" t="s">
        <v>59</v>
      </c>
      <c r="F11146" t="b">
        <v>0</v>
      </c>
      <c r="G11146" t="s">
        <v>73</v>
      </c>
      <c r="H11146" s="1">
        <v>46140.420694444438</v>
      </c>
      <c r="I11146" t="b">
        <v>0</v>
      </c>
      <c r="J11146" t="b">
        <v>1</v>
      </c>
      <c r="K11146" t="s">
        <v>41</v>
      </c>
      <c r="L11146" t="s">
        <v>60</v>
      </c>
      <c r="M11146">
        <v>135000</v>
      </c>
      <c r="N11146"/>
      <c r="O11146" t="s">
        <v>424</v>
      </c>
      <c r="P11146" t="s">
        <v>14074</v>
      </c>
    </row>
    <row r="11147" spans="1:16" x14ac:dyDescent="0.25">
      <c r="A11147" t="s">
        <v>1</v>
      </c>
      <c r="B11147" t="s">
        <v>1</v>
      </c>
      <c r="C11147" t="s">
        <v>5634</v>
      </c>
      <c r="D11147" t="s">
        <v>2360</v>
      </c>
      <c r="E11147" t="s">
        <v>59</v>
      </c>
      <c r="F11147" t="b">
        <v>0</v>
      </c>
      <c r="G11147" t="s">
        <v>65</v>
      </c>
      <c r="H11147" s="1">
        <v>46140.420752314807</v>
      </c>
      <c r="I11147" t="b">
        <v>0</v>
      </c>
      <c r="J11147" t="b">
        <v>1</v>
      </c>
      <c r="K11147" t="s">
        <v>41</v>
      </c>
      <c r="L11147" t="s">
        <v>60</v>
      </c>
      <c r="M11147">
        <v>78000</v>
      </c>
      <c r="N11147"/>
      <c r="O11147" t="s">
        <v>5635</v>
      </c>
      <c r="P11147" t="s">
        <v>21089</v>
      </c>
    </row>
    <row r="11148" spans="1:16" x14ac:dyDescent="0.25">
      <c r="A11148" t="s">
        <v>8</v>
      </c>
      <c r="B11148" t="s">
        <v>13463</v>
      </c>
      <c r="C11148" t="s">
        <v>6956</v>
      </c>
      <c r="D11148" t="s">
        <v>4526</v>
      </c>
      <c r="E11148" t="s">
        <v>59</v>
      </c>
      <c r="F11148" t="b">
        <v>0</v>
      </c>
      <c r="G11148" t="s">
        <v>40</v>
      </c>
      <c r="H11148" s="1">
        <v>46140.422361111108</v>
      </c>
      <c r="I11148" t="b">
        <v>0</v>
      </c>
      <c r="J11148" t="b">
        <v>0</v>
      </c>
      <c r="K11148" t="s">
        <v>40</v>
      </c>
      <c r="L11148" t="s">
        <v>60</v>
      </c>
      <c r="M11148">
        <v>115000</v>
      </c>
      <c r="N11148"/>
      <c r="O11148" t="s">
        <v>9645</v>
      </c>
      <c r="P11148" t="s">
        <v>208</v>
      </c>
    </row>
    <row r="11149" spans="1:16" x14ac:dyDescent="0.25">
      <c r="A11149" t="s">
        <v>0</v>
      </c>
      <c r="B11149" t="s">
        <v>21134</v>
      </c>
      <c r="C11149" t="s">
        <v>427</v>
      </c>
      <c r="D11149" t="s">
        <v>4346</v>
      </c>
      <c r="E11149" t="s">
        <v>59</v>
      </c>
      <c r="F11149" t="b">
        <v>0</v>
      </c>
      <c r="G11149" t="s">
        <v>65</v>
      </c>
      <c r="H11149" s="1">
        <v>46140.459490740737</v>
      </c>
      <c r="I11149" t="b">
        <v>1</v>
      </c>
      <c r="J11149" t="b">
        <v>0</v>
      </c>
      <c r="K11149" t="s">
        <v>41</v>
      </c>
      <c r="L11149" t="s">
        <v>60</v>
      </c>
      <c r="M11149">
        <v>74897.62</v>
      </c>
      <c r="N11149"/>
      <c r="O11149" t="s">
        <v>21135</v>
      </c>
      <c r="P11149" t="s">
        <v>1106</v>
      </c>
    </row>
    <row r="11150" spans="1:16" x14ac:dyDescent="0.25">
      <c r="A11150" t="s">
        <v>0</v>
      </c>
      <c r="B11150" t="s">
        <v>5069</v>
      </c>
      <c r="C11150" t="s">
        <v>6744</v>
      </c>
      <c r="D11150" t="s">
        <v>4599</v>
      </c>
      <c r="E11150" t="s">
        <v>59</v>
      </c>
      <c r="F11150" t="b">
        <v>0</v>
      </c>
      <c r="G11150" t="s">
        <v>40</v>
      </c>
      <c r="H11150" s="1">
        <v>46140.460775462961</v>
      </c>
      <c r="I11150" t="b">
        <v>1</v>
      </c>
      <c r="J11150" t="b">
        <v>0</v>
      </c>
      <c r="K11150" t="s">
        <v>40</v>
      </c>
      <c r="L11150" t="s">
        <v>60</v>
      </c>
      <c r="M11150">
        <v>34000</v>
      </c>
      <c r="N11150"/>
      <c r="O11150" t="s">
        <v>21136</v>
      </c>
      <c r="P11150" t="s">
        <v>2583</v>
      </c>
    </row>
    <row r="11151" spans="1:16" x14ac:dyDescent="0.25">
      <c r="A11151" t="s">
        <v>6</v>
      </c>
      <c r="B11151" t="s">
        <v>21137</v>
      </c>
      <c r="C11151" t="s">
        <v>237</v>
      </c>
      <c r="D11151" t="s">
        <v>4346</v>
      </c>
      <c r="E11151" t="s">
        <v>59</v>
      </c>
      <c r="F11151" t="b">
        <v>0</v>
      </c>
      <c r="G11151" t="s">
        <v>89</v>
      </c>
      <c r="H11151" s="1">
        <v>46140.460844907408</v>
      </c>
      <c r="I11151" t="b">
        <v>0</v>
      </c>
      <c r="J11151" t="b">
        <v>1</v>
      </c>
      <c r="K11151" t="s">
        <v>41</v>
      </c>
      <c r="L11151" t="s">
        <v>60</v>
      </c>
      <c r="M11151">
        <v>162500.16500000001</v>
      </c>
      <c r="N11151"/>
      <c r="O11151" t="s">
        <v>21138</v>
      </c>
      <c r="P11151" t="s">
        <v>208</v>
      </c>
    </row>
    <row r="11152" spans="1:16" x14ac:dyDescent="0.25">
      <c r="A11152" t="s">
        <v>2</v>
      </c>
      <c r="B11152" t="s">
        <v>17169</v>
      </c>
      <c r="C11152" t="s">
        <v>190</v>
      </c>
      <c r="D11152" t="s">
        <v>17170</v>
      </c>
      <c r="E11152" t="s">
        <v>59</v>
      </c>
      <c r="F11152" t="b">
        <v>0</v>
      </c>
      <c r="G11152" t="s">
        <v>73</v>
      </c>
      <c r="H11152" s="1">
        <v>46140.502569444441</v>
      </c>
      <c r="I11152" t="b">
        <v>0</v>
      </c>
      <c r="J11152" t="b">
        <v>0</v>
      </c>
      <c r="K11152" t="s">
        <v>41</v>
      </c>
      <c r="L11152" t="s">
        <v>60</v>
      </c>
      <c r="M11152">
        <v>149952</v>
      </c>
      <c r="N11152"/>
      <c r="O11152" t="s">
        <v>17171</v>
      </c>
      <c r="P11152" t="s">
        <v>310</v>
      </c>
    </row>
    <row r="11153" spans="1:16" x14ac:dyDescent="0.25">
      <c r="A11153" t="s">
        <v>6</v>
      </c>
      <c r="B11153" t="s">
        <v>21139</v>
      </c>
      <c r="C11153" t="s">
        <v>913</v>
      </c>
      <c r="D11153" t="s">
        <v>4346</v>
      </c>
      <c r="F11153" t="b">
        <v>0</v>
      </c>
      <c r="G11153" t="s">
        <v>20</v>
      </c>
      <c r="H11153" s="1">
        <v>46140.50304398148</v>
      </c>
      <c r="I11153" t="b">
        <v>0</v>
      </c>
      <c r="J11153" t="b">
        <v>0</v>
      </c>
      <c r="K11153" t="s">
        <v>20</v>
      </c>
      <c r="L11153" t="s">
        <v>60</v>
      </c>
      <c r="M11153">
        <v>76500</v>
      </c>
      <c r="N11153"/>
      <c r="O11153" t="s">
        <v>21140</v>
      </c>
    </row>
    <row r="11154" spans="1:16" x14ac:dyDescent="0.25">
      <c r="A11154" t="s">
        <v>1</v>
      </c>
      <c r="B11154" t="s">
        <v>20102</v>
      </c>
      <c r="C11154" t="s">
        <v>20</v>
      </c>
      <c r="D11154" t="s">
        <v>4526</v>
      </c>
      <c r="E11154" t="s">
        <v>59</v>
      </c>
      <c r="F11154" t="b">
        <v>0</v>
      </c>
      <c r="G11154" t="s">
        <v>20</v>
      </c>
      <c r="H11154" s="1">
        <v>46140.504780092589</v>
      </c>
      <c r="I11154" t="b">
        <v>0</v>
      </c>
      <c r="J11154" t="b">
        <v>0</v>
      </c>
      <c r="K11154" t="s">
        <v>20</v>
      </c>
      <c r="L11154" t="s">
        <v>60</v>
      </c>
      <c r="M11154">
        <v>122500</v>
      </c>
      <c r="N11154"/>
      <c r="O11154" t="s">
        <v>5339</v>
      </c>
      <c r="P11154" t="s">
        <v>7595</v>
      </c>
    </row>
    <row r="11155" spans="1:16" x14ac:dyDescent="0.25">
      <c r="A11155" t="s">
        <v>6</v>
      </c>
      <c r="B11155" t="s">
        <v>21141</v>
      </c>
      <c r="C11155" t="s">
        <v>2031</v>
      </c>
      <c r="D11155" t="s">
        <v>17170</v>
      </c>
      <c r="E11155" t="s">
        <v>59</v>
      </c>
      <c r="F11155" t="b">
        <v>0</v>
      </c>
      <c r="G11155" t="s">
        <v>77</v>
      </c>
      <c r="H11155" s="1">
        <v>46140.544212962966</v>
      </c>
      <c r="I11155" t="b">
        <v>0</v>
      </c>
      <c r="J11155" t="b">
        <v>0</v>
      </c>
      <c r="K11155" t="s">
        <v>41</v>
      </c>
      <c r="L11155" t="s">
        <v>60</v>
      </c>
      <c r="M11155">
        <v>162624</v>
      </c>
      <c r="N11155"/>
      <c r="O11155" t="s">
        <v>17171</v>
      </c>
      <c r="P11155" t="s">
        <v>310</v>
      </c>
    </row>
    <row r="11156" spans="1:16" x14ac:dyDescent="0.25">
      <c r="A11156" t="s">
        <v>6</v>
      </c>
      <c r="B11156" t="s">
        <v>21142</v>
      </c>
      <c r="C11156" t="s">
        <v>142</v>
      </c>
      <c r="D11156" t="s">
        <v>17170</v>
      </c>
      <c r="E11156" t="s">
        <v>59</v>
      </c>
      <c r="F11156" t="b">
        <v>0</v>
      </c>
      <c r="G11156" t="s">
        <v>65</v>
      </c>
      <c r="H11156" s="1">
        <v>46140.544247685182</v>
      </c>
      <c r="I11156" t="b">
        <v>0</v>
      </c>
      <c r="J11156" t="b">
        <v>0</v>
      </c>
      <c r="K11156" t="s">
        <v>41</v>
      </c>
      <c r="L11156" t="s">
        <v>60</v>
      </c>
      <c r="M11156">
        <v>199584</v>
      </c>
      <c r="N11156"/>
      <c r="O11156" t="s">
        <v>17171</v>
      </c>
      <c r="P11156" t="s">
        <v>310</v>
      </c>
    </row>
    <row r="11157" spans="1:16" x14ac:dyDescent="0.25">
      <c r="A11157" t="s">
        <v>6</v>
      </c>
      <c r="B11157" t="s">
        <v>18834</v>
      </c>
      <c r="C11157" t="s">
        <v>246</v>
      </c>
      <c r="D11157" t="s">
        <v>17170</v>
      </c>
      <c r="E11157" t="s">
        <v>59</v>
      </c>
      <c r="F11157" t="b">
        <v>0</v>
      </c>
      <c r="G11157" t="s">
        <v>65</v>
      </c>
      <c r="H11157" s="1">
        <v>46140.544247685182</v>
      </c>
      <c r="I11157" t="b">
        <v>0</v>
      </c>
      <c r="J11157" t="b">
        <v>0</v>
      </c>
      <c r="K11157" t="s">
        <v>41</v>
      </c>
      <c r="L11157" t="s">
        <v>60</v>
      </c>
      <c r="M11157">
        <v>206976</v>
      </c>
      <c r="N11157"/>
      <c r="O11157" t="s">
        <v>17171</v>
      </c>
      <c r="P11157" t="s">
        <v>310</v>
      </c>
    </row>
    <row r="11158" spans="1:16" x14ac:dyDescent="0.25">
      <c r="A11158" t="s">
        <v>6</v>
      </c>
      <c r="B11158" t="s">
        <v>21143</v>
      </c>
      <c r="C11158" t="s">
        <v>753</v>
      </c>
      <c r="D11158" t="s">
        <v>17170</v>
      </c>
      <c r="E11158" t="s">
        <v>59</v>
      </c>
      <c r="F11158" t="b">
        <v>0</v>
      </c>
      <c r="G11158" t="s">
        <v>73</v>
      </c>
      <c r="H11158" s="1">
        <v>46140.544259259259</v>
      </c>
      <c r="I11158" t="b">
        <v>0</v>
      </c>
      <c r="J11158" t="b">
        <v>0</v>
      </c>
      <c r="K11158" t="s">
        <v>41</v>
      </c>
      <c r="L11158" t="s">
        <v>60</v>
      </c>
      <c r="M11158">
        <v>227027</v>
      </c>
      <c r="N11158"/>
      <c r="O11158" t="s">
        <v>17171</v>
      </c>
      <c r="P11158" t="s">
        <v>310</v>
      </c>
    </row>
    <row r="11159" spans="1:16" x14ac:dyDescent="0.25">
      <c r="A11159" t="s">
        <v>8</v>
      </c>
      <c r="B11159" t="s">
        <v>1834</v>
      </c>
      <c r="C11159" t="s">
        <v>13860</v>
      </c>
      <c r="D11159" t="s">
        <v>4526</v>
      </c>
      <c r="E11159" t="s">
        <v>59</v>
      </c>
      <c r="F11159" t="b">
        <v>0</v>
      </c>
      <c r="G11159" t="s">
        <v>40</v>
      </c>
      <c r="H11159" s="1">
        <v>46140.545428240737</v>
      </c>
      <c r="I11159" t="b">
        <v>0</v>
      </c>
      <c r="J11159" t="b">
        <v>0</v>
      </c>
      <c r="K11159" t="s">
        <v>40</v>
      </c>
      <c r="L11159" t="s">
        <v>60</v>
      </c>
      <c r="M11159">
        <v>42500</v>
      </c>
      <c r="N11159"/>
      <c r="O11159" t="s">
        <v>21144</v>
      </c>
      <c r="P11159" t="s">
        <v>2049</v>
      </c>
    </row>
    <row r="11160" spans="1:16" x14ac:dyDescent="0.25">
      <c r="A11160" t="s">
        <v>1</v>
      </c>
      <c r="B11160" t="s">
        <v>21145</v>
      </c>
      <c r="C11160" t="s">
        <v>40</v>
      </c>
      <c r="D11160" t="s">
        <v>4526</v>
      </c>
      <c r="E11160" t="s">
        <v>59</v>
      </c>
      <c r="F11160" t="b">
        <v>0</v>
      </c>
      <c r="G11160" t="s">
        <v>40</v>
      </c>
      <c r="H11160" s="1">
        <v>46140.545428240737</v>
      </c>
      <c r="I11160" t="b">
        <v>1</v>
      </c>
      <c r="J11160" t="b">
        <v>0</v>
      </c>
      <c r="K11160" t="s">
        <v>40</v>
      </c>
      <c r="L11160" t="s">
        <v>60</v>
      </c>
      <c r="M11160">
        <v>77500</v>
      </c>
      <c r="N11160"/>
      <c r="O11160" t="s">
        <v>9645</v>
      </c>
      <c r="P11160" t="s">
        <v>4780</v>
      </c>
    </row>
    <row r="11161" spans="1:16" x14ac:dyDescent="0.25">
      <c r="A11161" t="s">
        <v>1</v>
      </c>
      <c r="B11161" t="s">
        <v>21146</v>
      </c>
      <c r="C11161" t="s">
        <v>15169</v>
      </c>
      <c r="D11161" t="s">
        <v>4526</v>
      </c>
      <c r="E11161" t="s">
        <v>59</v>
      </c>
      <c r="F11161" t="b">
        <v>0</v>
      </c>
      <c r="G11161" t="s">
        <v>77</v>
      </c>
      <c r="H11161" s="1">
        <v>46140.545636574083</v>
      </c>
      <c r="I11161" t="b">
        <v>0</v>
      </c>
      <c r="J11161" t="b">
        <v>0</v>
      </c>
      <c r="K11161" t="s">
        <v>41</v>
      </c>
      <c r="L11161" t="s">
        <v>60</v>
      </c>
      <c r="M11161">
        <v>105454.79</v>
      </c>
      <c r="N11161"/>
      <c r="O11161" t="s">
        <v>21147</v>
      </c>
      <c r="P11161" t="s">
        <v>21148</v>
      </c>
    </row>
    <row r="11162" spans="1:16" x14ac:dyDescent="0.25">
      <c r="A11162" t="s">
        <v>5</v>
      </c>
      <c r="B11162" t="s">
        <v>21149</v>
      </c>
      <c r="C11162" t="s">
        <v>3524</v>
      </c>
      <c r="D11162" t="s">
        <v>4526</v>
      </c>
      <c r="E11162" t="s">
        <v>59</v>
      </c>
      <c r="F11162" t="b">
        <v>0</v>
      </c>
      <c r="G11162" t="s">
        <v>65</v>
      </c>
      <c r="H11162" s="1">
        <v>46140.545648148152</v>
      </c>
      <c r="I11162" t="b">
        <v>0</v>
      </c>
      <c r="J11162" t="b">
        <v>0</v>
      </c>
      <c r="K11162" t="s">
        <v>41</v>
      </c>
      <c r="L11162" t="s">
        <v>60</v>
      </c>
      <c r="M11162">
        <v>145000</v>
      </c>
      <c r="N11162"/>
      <c r="O11162" t="s">
        <v>11141</v>
      </c>
      <c r="P11162" t="s">
        <v>897</v>
      </c>
    </row>
    <row r="11163" spans="1:16" x14ac:dyDescent="0.25">
      <c r="A11163" t="s">
        <v>0</v>
      </c>
      <c r="B11163" t="s">
        <v>21150</v>
      </c>
      <c r="C11163" t="s">
        <v>5955</v>
      </c>
      <c r="D11163" t="s">
        <v>2360</v>
      </c>
      <c r="E11163" t="s">
        <v>59</v>
      </c>
      <c r="F11163" t="b">
        <v>0</v>
      </c>
      <c r="G11163" t="s">
        <v>73</v>
      </c>
      <c r="H11163" s="1">
        <v>46140.584490740737</v>
      </c>
      <c r="I11163" t="b">
        <v>0</v>
      </c>
      <c r="J11163" t="b">
        <v>0</v>
      </c>
      <c r="K11163" t="s">
        <v>41</v>
      </c>
      <c r="L11163" t="s">
        <v>74</v>
      </c>
      <c r="M11163"/>
      <c r="N11163">
        <v>20</v>
      </c>
      <c r="O11163" t="s">
        <v>3691</v>
      </c>
      <c r="P11163" t="s">
        <v>1482</v>
      </c>
    </row>
    <row r="11164" spans="1:16" x14ac:dyDescent="0.25">
      <c r="A11164" t="s">
        <v>8</v>
      </c>
      <c r="B11164" t="s">
        <v>13901</v>
      </c>
      <c r="C11164" t="s">
        <v>112</v>
      </c>
      <c r="D11164" t="s">
        <v>4526</v>
      </c>
      <c r="E11164" t="s">
        <v>59</v>
      </c>
      <c r="F11164" t="b">
        <v>0</v>
      </c>
      <c r="G11164" t="s">
        <v>65</v>
      </c>
      <c r="H11164" s="1">
        <v>46140.585879629631</v>
      </c>
      <c r="I11164" t="b">
        <v>0</v>
      </c>
      <c r="J11164" t="b">
        <v>0</v>
      </c>
      <c r="K11164" t="s">
        <v>41</v>
      </c>
      <c r="L11164" t="s">
        <v>60</v>
      </c>
      <c r="M11164">
        <v>90000</v>
      </c>
      <c r="N11164"/>
      <c r="O11164" t="s">
        <v>1513</v>
      </c>
    </row>
    <row r="11165" spans="1:16" x14ac:dyDescent="0.25">
      <c r="A11165" t="s">
        <v>2</v>
      </c>
      <c r="B11165" t="s">
        <v>21151</v>
      </c>
      <c r="C11165" t="s">
        <v>40</v>
      </c>
      <c r="D11165" t="s">
        <v>4526</v>
      </c>
      <c r="E11165" t="s">
        <v>59</v>
      </c>
      <c r="F11165" t="b">
        <v>0</v>
      </c>
      <c r="G11165" t="s">
        <v>40</v>
      </c>
      <c r="H11165" s="1">
        <v>46140.587083333332</v>
      </c>
      <c r="I11165" t="b">
        <v>0</v>
      </c>
      <c r="J11165" t="b">
        <v>0</v>
      </c>
      <c r="K11165" t="s">
        <v>40</v>
      </c>
      <c r="L11165" t="s">
        <v>60</v>
      </c>
      <c r="M11165">
        <v>57500</v>
      </c>
      <c r="N11165"/>
      <c r="O11165" t="s">
        <v>101</v>
      </c>
      <c r="P11165" t="s">
        <v>948</v>
      </c>
    </row>
    <row r="11166" spans="1:16" x14ac:dyDescent="0.25">
      <c r="A11166" t="s">
        <v>1</v>
      </c>
      <c r="B11166" t="s">
        <v>13691</v>
      </c>
      <c r="C11166" t="s">
        <v>1971</v>
      </c>
      <c r="D11166" t="s">
        <v>4526</v>
      </c>
      <c r="E11166" t="s">
        <v>59</v>
      </c>
      <c r="F11166" t="b">
        <v>0</v>
      </c>
      <c r="G11166" t="s">
        <v>65</v>
      </c>
      <c r="H11166" s="1">
        <v>46140.587291666663</v>
      </c>
      <c r="I11166" t="b">
        <v>0</v>
      </c>
      <c r="J11166" t="b">
        <v>0</v>
      </c>
      <c r="K11166" t="s">
        <v>41</v>
      </c>
      <c r="L11166" t="s">
        <v>60</v>
      </c>
      <c r="M11166">
        <v>137500</v>
      </c>
      <c r="N11166"/>
      <c r="O11166" t="s">
        <v>155</v>
      </c>
      <c r="P11166" t="s">
        <v>13692</v>
      </c>
    </row>
    <row r="11167" spans="1:16" x14ac:dyDescent="0.25">
      <c r="A11167" t="s">
        <v>1</v>
      </c>
      <c r="B11167" t="s">
        <v>21152</v>
      </c>
      <c r="C11167" t="s">
        <v>500</v>
      </c>
      <c r="D11167" t="s">
        <v>4346</v>
      </c>
      <c r="E11167" t="s">
        <v>232</v>
      </c>
      <c r="F11167" t="b">
        <v>0</v>
      </c>
      <c r="G11167" t="s">
        <v>13</v>
      </c>
      <c r="H11167" s="1">
        <v>46140.587835648148</v>
      </c>
      <c r="I11167" t="b">
        <v>0</v>
      </c>
      <c r="J11167" t="b">
        <v>0</v>
      </c>
      <c r="K11167" t="s">
        <v>13</v>
      </c>
      <c r="L11167" t="s">
        <v>74</v>
      </c>
      <c r="M11167"/>
      <c r="N11167">
        <v>69.34</v>
      </c>
      <c r="O11167" t="s">
        <v>21153</v>
      </c>
      <c r="P11167" t="s">
        <v>20742</v>
      </c>
    </row>
    <row r="11168" spans="1:16" x14ac:dyDescent="0.25">
      <c r="A11168" t="s">
        <v>8</v>
      </c>
      <c r="B11168" t="s">
        <v>21154</v>
      </c>
      <c r="C11168" t="s">
        <v>500</v>
      </c>
      <c r="D11168" t="s">
        <v>111</v>
      </c>
      <c r="E11168" t="s">
        <v>59</v>
      </c>
      <c r="F11168" t="b">
        <v>0</v>
      </c>
      <c r="G11168" t="s">
        <v>13</v>
      </c>
      <c r="H11168" s="1">
        <v>46140.587881944448</v>
      </c>
      <c r="I11168" t="b">
        <v>0</v>
      </c>
      <c r="J11168" t="b">
        <v>0</v>
      </c>
      <c r="K11168" t="s">
        <v>13</v>
      </c>
      <c r="L11168" t="s">
        <v>60</v>
      </c>
      <c r="M11168">
        <v>131000</v>
      </c>
      <c r="N11168"/>
      <c r="O11168" t="s">
        <v>111</v>
      </c>
      <c r="P11168" t="s">
        <v>21155</v>
      </c>
    </row>
    <row r="11169" spans="1:16" x14ac:dyDescent="0.25">
      <c r="A11169" t="s">
        <v>0</v>
      </c>
      <c r="B11169" t="s">
        <v>11453</v>
      </c>
      <c r="C11169" t="s">
        <v>6081</v>
      </c>
      <c r="D11169" t="s">
        <v>7670</v>
      </c>
      <c r="E11169" t="s">
        <v>59</v>
      </c>
      <c r="F11169" t="b">
        <v>0</v>
      </c>
      <c r="G11169" t="s">
        <v>40</v>
      </c>
      <c r="H11169" s="1">
        <v>46140.627430555563</v>
      </c>
      <c r="I11169" t="b">
        <v>0</v>
      </c>
      <c r="J11169" t="b">
        <v>0</v>
      </c>
      <c r="K11169" t="s">
        <v>40</v>
      </c>
      <c r="L11169" t="s">
        <v>60</v>
      </c>
      <c r="M11169">
        <v>24707</v>
      </c>
      <c r="N11169"/>
      <c r="O11169" t="s">
        <v>21156</v>
      </c>
      <c r="P11169" t="s">
        <v>21157</v>
      </c>
    </row>
    <row r="11170" spans="1:16" x14ac:dyDescent="0.25">
      <c r="A11170" t="s">
        <v>6</v>
      </c>
      <c r="B11170" t="s">
        <v>21158</v>
      </c>
      <c r="C11170" t="s">
        <v>515</v>
      </c>
      <c r="D11170" t="s">
        <v>17170</v>
      </c>
      <c r="E11170" t="s">
        <v>59</v>
      </c>
      <c r="F11170" t="b">
        <v>0</v>
      </c>
      <c r="G11170" t="s">
        <v>73</v>
      </c>
      <c r="H11170" s="1">
        <v>46140.627569444441</v>
      </c>
      <c r="I11170" t="b">
        <v>0</v>
      </c>
      <c r="J11170" t="b">
        <v>0</v>
      </c>
      <c r="K11170" t="s">
        <v>41</v>
      </c>
      <c r="L11170" t="s">
        <v>60</v>
      </c>
      <c r="M11170">
        <v>286902</v>
      </c>
      <c r="N11170"/>
      <c r="O11170" t="s">
        <v>17171</v>
      </c>
      <c r="P11170" t="s">
        <v>85</v>
      </c>
    </row>
    <row r="11171" spans="1:16" x14ac:dyDescent="0.25">
      <c r="A11171" t="s">
        <v>1</v>
      </c>
      <c r="B11171" t="s">
        <v>5321</v>
      </c>
      <c r="C11171" t="s">
        <v>5026</v>
      </c>
      <c r="D11171" t="s">
        <v>4526</v>
      </c>
      <c r="E11171" t="s">
        <v>59</v>
      </c>
      <c r="F11171" t="b">
        <v>0</v>
      </c>
      <c r="G11171" t="s">
        <v>40</v>
      </c>
      <c r="H11171" s="1">
        <v>46140.630578703713</v>
      </c>
      <c r="I11171" t="b">
        <v>1</v>
      </c>
      <c r="J11171" t="b">
        <v>0</v>
      </c>
      <c r="K11171" t="s">
        <v>40</v>
      </c>
      <c r="L11171" t="s">
        <v>60</v>
      </c>
      <c r="M11171">
        <v>53000</v>
      </c>
      <c r="N11171"/>
      <c r="O11171" t="s">
        <v>21159</v>
      </c>
      <c r="P11171" t="s">
        <v>21160</v>
      </c>
    </row>
    <row r="11172" spans="1:16" x14ac:dyDescent="0.25">
      <c r="A11172" t="s">
        <v>1</v>
      </c>
      <c r="B11172" t="s">
        <v>4036</v>
      </c>
      <c r="C11172" t="s">
        <v>956</v>
      </c>
      <c r="D11172" t="s">
        <v>4526</v>
      </c>
      <c r="E11172" t="s">
        <v>59</v>
      </c>
      <c r="F11172" t="b">
        <v>0</v>
      </c>
      <c r="G11172" t="s">
        <v>68</v>
      </c>
      <c r="H11172" s="1">
        <v>46140.670555555553</v>
      </c>
      <c r="I11172" t="b">
        <v>0</v>
      </c>
      <c r="J11172" t="b">
        <v>1</v>
      </c>
      <c r="K11172" t="s">
        <v>41</v>
      </c>
      <c r="L11172" t="s">
        <v>60</v>
      </c>
      <c r="M11172">
        <v>115000</v>
      </c>
      <c r="N11172"/>
      <c r="O11172" t="s">
        <v>10744</v>
      </c>
      <c r="P11172" t="s">
        <v>146</v>
      </c>
    </row>
    <row r="11173" spans="1:16" x14ac:dyDescent="0.25">
      <c r="A11173" t="s">
        <v>1</v>
      </c>
      <c r="B11173" t="s">
        <v>21161</v>
      </c>
      <c r="C11173" t="s">
        <v>253</v>
      </c>
      <c r="D11173" t="s">
        <v>4346</v>
      </c>
      <c r="E11173" t="s">
        <v>88</v>
      </c>
      <c r="F11173" t="b">
        <v>0</v>
      </c>
      <c r="G11173" t="s">
        <v>89</v>
      </c>
      <c r="H11173" s="1">
        <v>46140.670567129629</v>
      </c>
      <c r="I11173" t="b">
        <v>1</v>
      </c>
      <c r="J11173" t="b">
        <v>0</v>
      </c>
      <c r="K11173" t="s">
        <v>41</v>
      </c>
      <c r="L11173" t="s">
        <v>60</v>
      </c>
      <c r="M11173">
        <v>118656.41499999999</v>
      </c>
      <c r="N11173"/>
      <c r="O11173" t="s">
        <v>21162</v>
      </c>
      <c r="P11173" t="s">
        <v>21163</v>
      </c>
    </row>
    <row r="11174" spans="1:16" x14ac:dyDescent="0.25">
      <c r="A11174" t="s">
        <v>1</v>
      </c>
      <c r="B11174" t="s">
        <v>21164</v>
      </c>
      <c r="C11174" t="s">
        <v>3510</v>
      </c>
      <c r="D11174" t="s">
        <v>4526</v>
      </c>
      <c r="E11174" t="s">
        <v>59</v>
      </c>
      <c r="F11174" t="b">
        <v>0</v>
      </c>
      <c r="G11174" t="s">
        <v>13</v>
      </c>
      <c r="H11174" s="1">
        <v>46140.671168981477</v>
      </c>
      <c r="I11174" t="b">
        <v>1</v>
      </c>
      <c r="J11174" t="b">
        <v>0</v>
      </c>
      <c r="K11174" t="s">
        <v>13</v>
      </c>
      <c r="L11174" t="s">
        <v>60</v>
      </c>
      <c r="M11174">
        <v>80000</v>
      </c>
      <c r="N11174"/>
      <c r="O11174" t="s">
        <v>21165</v>
      </c>
      <c r="P11174" t="s">
        <v>85</v>
      </c>
    </row>
    <row r="11175" spans="1:16" x14ac:dyDescent="0.25">
      <c r="A11175" t="s">
        <v>0</v>
      </c>
      <c r="B11175" t="s">
        <v>3123</v>
      </c>
      <c r="C11175" t="s">
        <v>3290</v>
      </c>
      <c r="D11175" t="s">
        <v>4346</v>
      </c>
      <c r="E11175" t="s">
        <v>59</v>
      </c>
      <c r="F11175" t="b">
        <v>0</v>
      </c>
      <c r="G11175" t="s">
        <v>68</v>
      </c>
      <c r="H11175" s="1">
        <v>46140.709490740737</v>
      </c>
      <c r="I11175" t="b">
        <v>0</v>
      </c>
      <c r="J11175" t="b">
        <v>1</v>
      </c>
      <c r="K11175" t="s">
        <v>41</v>
      </c>
      <c r="L11175" t="s">
        <v>74</v>
      </c>
      <c r="M11175"/>
      <c r="N11175">
        <v>27.25</v>
      </c>
      <c r="O11175" t="s">
        <v>21166</v>
      </c>
      <c r="P11175" t="s">
        <v>352</v>
      </c>
    </row>
    <row r="11176" spans="1:16" x14ac:dyDescent="0.25">
      <c r="A11176" t="s">
        <v>0</v>
      </c>
      <c r="B11176" t="s">
        <v>4287</v>
      </c>
      <c r="C11176" t="s">
        <v>326</v>
      </c>
      <c r="D11176" t="s">
        <v>2360</v>
      </c>
      <c r="E11176" t="s">
        <v>59</v>
      </c>
      <c r="F11176" t="b">
        <v>0</v>
      </c>
      <c r="G11176" t="s">
        <v>77</v>
      </c>
      <c r="H11176" s="1">
        <v>46140.709490740737</v>
      </c>
      <c r="I11176" t="b">
        <v>1</v>
      </c>
      <c r="J11176" t="b">
        <v>0</v>
      </c>
      <c r="K11176" t="s">
        <v>41</v>
      </c>
      <c r="L11176" t="s">
        <v>60</v>
      </c>
      <c r="M11176">
        <v>107500</v>
      </c>
      <c r="N11176"/>
      <c r="O11176" t="s">
        <v>11033</v>
      </c>
      <c r="P11176" t="s">
        <v>21167</v>
      </c>
    </row>
    <row r="11177" spans="1:16" x14ac:dyDescent="0.25">
      <c r="A11177" t="s">
        <v>7</v>
      </c>
      <c r="B11177" t="s">
        <v>21168</v>
      </c>
      <c r="C11177" t="s">
        <v>315</v>
      </c>
      <c r="D11177" t="s">
        <v>3149</v>
      </c>
      <c r="E11177" t="s">
        <v>88</v>
      </c>
      <c r="F11177" t="b">
        <v>0</v>
      </c>
      <c r="G11177" t="s">
        <v>65</v>
      </c>
      <c r="H11177" s="1">
        <v>46140.709560185183</v>
      </c>
      <c r="I11177" t="b">
        <v>0</v>
      </c>
      <c r="J11177" t="b">
        <v>0</v>
      </c>
      <c r="K11177" t="s">
        <v>41</v>
      </c>
      <c r="L11177" t="s">
        <v>74</v>
      </c>
      <c r="M11177"/>
      <c r="N11177">
        <v>73</v>
      </c>
      <c r="O11177" t="s">
        <v>3149</v>
      </c>
      <c r="P11177" t="s">
        <v>21169</v>
      </c>
    </row>
    <row r="11178" spans="1:16" x14ac:dyDescent="0.25">
      <c r="A11178" t="s">
        <v>6</v>
      </c>
      <c r="B11178" t="s">
        <v>21170</v>
      </c>
      <c r="C11178" t="s">
        <v>370</v>
      </c>
      <c r="D11178" t="s">
        <v>4526</v>
      </c>
      <c r="E11178" t="s">
        <v>88</v>
      </c>
      <c r="F11178" t="b">
        <v>0</v>
      </c>
      <c r="G11178" t="s">
        <v>65</v>
      </c>
      <c r="H11178" s="1">
        <v>46140.710879629631</v>
      </c>
      <c r="I11178" t="b">
        <v>0</v>
      </c>
      <c r="J11178" t="b">
        <v>0</v>
      </c>
      <c r="K11178" t="s">
        <v>41</v>
      </c>
      <c r="L11178" t="s">
        <v>74</v>
      </c>
      <c r="M11178"/>
      <c r="N11178">
        <v>67.5</v>
      </c>
      <c r="O11178" t="s">
        <v>7261</v>
      </c>
      <c r="P11178" t="s">
        <v>310</v>
      </c>
    </row>
    <row r="11179" spans="1:16" x14ac:dyDescent="0.25">
      <c r="A11179" t="s">
        <v>2</v>
      </c>
      <c r="B11179" t="s">
        <v>466</v>
      </c>
      <c r="C11179" t="s">
        <v>315</v>
      </c>
      <c r="D11179" t="s">
        <v>4346</v>
      </c>
      <c r="E11179" t="s">
        <v>59</v>
      </c>
      <c r="F11179" t="b">
        <v>0</v>
      </c>
      <c r="G11179" t="s">
        <v>65</v>
      </c>
      <c r="H11179" s="1">
        <v>46140.7108912037</v>
      </c>
      <c r="I11179" t="b">
        <v>0</v>
      </c>
      <c r="J11179" t="b">
        <v>1</v>
      </c>
      <c r="K11179" t="s">
        <v>41</v>
      </c>
      <c r="L11179" t="s">
        <v>60</v>
      </c>
      <c r="M11179">
        <v>123500</v>
      </c>
      <c r="N11179"/>
      <c r="O11179" t="s">
        <v>12498</v>
      </c>
      <c r="P11179" t="s">
        <v>11921</v>
      </c>
    </row>
    <row r="11180" spans="1:16" x14ac:dyDescent="0.25">
      <c r="A11180" t="s">
        <v>6</v>
      </c>
      <c r="B11180" t="s">
        <v>21171</v>
      </c>
      <c r="C11180" t="s">
        <v>320</v>
      </c>
      <c r="D11180" t="s">
        <v>4346</v>
      </c>
      <c r="E11180" t="s">
        <v>88</v>
      </c>
      <c r="F11180" t="b">
        <v>0</v>
      </c>
      <c r="G11180" t="s">
        <v>73</v>
      </c>
      <c r="H11180" s="1">
        <v>46140.751157407409</v>
      </c>
      <c r="I11180" t="b">
        <v>0</v>
      </c>
      <c r="J11180" t="b">
        <v>0</v>
      </c>
      <c r="K11180" t="s">
        <v>41</v>
      </c>
      <c r="L11180" t="s">
        <v>74</v>
      </c>
      <c r="M11180"/>
      <c r="N11180">
        <v>77.5</v>
      </c>
      <c r="O11180" t="s">
        <v>323</v>
      </c>
      <c r="P11180" t="s">
        <v>3459</v>
      </c>
    </row>
    <row r="11181" spans="1:16" x14ac:dyDescent="0.25">
      <c r="A11181" t="s">
        <v>4</v>
      </c>
      <c r="B11181" t="s">
        <v>20120</v>
      </c>
      <c r="C11181" t="s">
        <v>605</v>
      </c>
      <c r="D11181" t="s">
        <v>4756</v>
      </c>
      <c r="E11181" t="s">
        <v>59</v>
      </c>
      <c r="F11181" t="b">
        <v>0</v>
      </c>
      <c r="G11181" t="s">
        <v>77</v>
      </c>
      <c r="H11181" s="1">
        <v>46140.751238425917</v>
      </c>
      <c r="I11181" t="b">
        <v>1</v>
      </c>
      <c r="J11181" t="b">
        <v>0</v>
      </c>
      <c r="K11181" t="s">
        <v>41</v>
      </c>
      <c r="L11181" t="s">
        <v>60</v>
      </c>
      <c r="M11181">
        <v>95000</v>
      </c>
      <c r="N11181"/>
      <c r="O11181" t="s">
        <v>10441</v>
      </c>
      <c r="P11181" t="s">
        <v>406</v>
      </c>
    </row>
    <row r="11182" spans="1:16" x14ac:dyDescent="0.25">
      <c r="A11182" t="s">
        <v>3</v>
      </c>
      <c r="B11182" t="s">
        <v>21172</v>
      </c>
      <c r="C11182" t="s">
        <v>76</v>
      </c>
      <c r="D11182" t="s">
        <v>584</v>
      </c>
      <c r="E11182" t="s">
        <v>59</v>
      </c>
      <c r="F11182" t="b">
        <v>1</v>
      </c>
      <c r="G11182" t="s">
        <v>19</v>
      </c>
      <c r="H11182" s="1">
        <v>46140.751851851863</v>
      </c>
      <c r="I11182" t="b">
        <v>0</v>
      </c>
      <c r="J11182" t="b">
        <v>0</v>
      </c>
      <c r="K11182" t="s">
        <v>19</v>
      </c>
      <c r="L11182" t="s">
        <v>74</v>
      </c>
      <c r="M11182"/>
      <c r="N11182">
        <v>15</v>
      </c>
      <c r="O11182" t="s">
        <v>1990</v>
      </c>
      <c r="P11182" t="s">
        <v>6519</v>
      </c>
    </row>
    <row r="11183" spans="1:16" x14ac:dyDescent="0.25">
      <c r="A11183" t="s">
        <v>1</v>
      </c>
      <c r="B11183" t="s">
        <v>1</v>
      </c>
      <c r="C11183" t="s">
        <v>1336</v>
      </c>
      <c r="D11183" t="s">
        <v>4526</v>
      </c>
      <c r="E11183" t="s">
        <v>88</v>
      </c>
      <c r="F11183" t="b">
        <v>0</v>
      </c>
      <c r="G11183" t="s">
        <v>77</v>
      </c>
      <c r="H11183" s="1">
        <v>46140.753865740742</v>
      </c>
      <c r="I11183" t="b">
        <v>1</v>
      </c>
      <c r="J11183" t="b">
        <v>0</v>
      </c>
      <c r="K11183" t="s">
        <v>41</v>
      </c>
      <c r="L11183" t="s">
        <v>74</v>
      </c>
      <c r="M11183"/>
      <c r="N11183">
        <v>77.5</v>
      </c>
      <c r="O11183" t="s">
        <v>4779</v>
      </c>
      <c r="P11183" t="s">
        <v>19179</v>
      </c>
    </row>
    <row r="11184" spans="1:16" x14ac:dyDescent="0.25">
      <c r="A11184" t="s">
        <v>0</v>
      </c>
      <c r="B11184" t="s">
        <v>21173</v>
      </c>
      <c r="C11184" t="s">
        <v>81</v>
      </c>
      <c r="D11184" t="s">
        <v>2360</v>
      </c>
      <c r="E11184" t="s">
        <v>132</v>
      </c>
      <c r="F11184" t="b">
        <v>0</v>
      </c>
      <c r="G11184" t="s">
        <v>77</v>
      </c>
      <c r="H11184" s="1">
        <v>46140.792824074073</v>
      </c>
      <c r="I11184" t="b">
        <v>1</v>
      </c>
      <c r="J11184" t="b">
        <v>0</v>
      </c>
      <c r="K11184" t="s">
        <v>41</v>
      </c>
      <c r="L11184" t="s">
        <v>74</v>
      </c>
      <c r="M11184"/>
      <c r="N11184">
        <v>90</v>
      </c>
      <c r="O11184" t="s">
        <v>5046</v>
      </c>
      <c r="P11184" t="s">
        <v>1106</v>
      </c>
    </row>
    <row r="11185" spans="1:16" x14ac:dyDescent="0.25">
      <c r="A11185" t="s">
        <v>0</v>
      </c>
      <c r="B11185" t="s">
        <v>21174</v>
      </c>
      <c r="C11185" t="s">
        <v>7725</v>
      </c>
      <c r="D11185" t="s">
        <v>4346</v>
      </c>
      <c r="E11185" t="s">
        <v>59</v>
      </c>
      <c r="F11185" t="b">
        <v>0</v>
      </c>
      <c r="G11185" t="s">
        <v>68</v>
      </c>
      <c r="H11185" s="1">
        <v>46140.792881944442</v>
      </c>
      <c r="I11185" t="b">
        <v>0</v>
      </c>
      <c r="J11185" t="b">
        <v>1</v>
      </c>
      <c r="K11185" t="s">
        <v>41</v>
      </c>
      <c r="L11185" t="s">
        <v>60</v>
      </c>
      <c r="M11185">
        <v>63000</v>
      </c>
      <c r="N11185"/>
      <c r="O11185" t="s">
        <v>21175</v>
      </c>
      <c r="P11185" t="s">
        <v>3201</v>
      </c>
    </row>
    <row r="11186" spans="1:16" x14ac:dyDescent="0.25">
      <c r="A11186" t="s">
        <v>2</v>
      </c>
      <c r="B11186" t="s">
        <v>21176</v>
      </c>
      <c r="C11186" t="s">
        <v>637</v>
      </c>
      <c r="D11186" t="s">
        <v>4346</v>
      </c>
      <c r="E11186" t="s">
        <v>88</v>
      </c>
      <c r="F11186" t="b">
        <v>0</v>
      </c>
      <c r="G11186" t="s">
        <v>77</v>
      </c>
      <c r="H11186" s="1">
        <v>46140.794178240743</v>
      </c>
      <c r="I11186" t="b">
        <v>0</v>
      </c>
      <c r="J11186" t="b">
        <v>1</v>
      </c>
      <c r="K11186" t="s">
        <v>41</v>
      </c>
      <c r="L11186" t="s">
        <v>74</v>
      </c>
      <c r="M11186"/>
      <c r="N11186">
        <v>72.5</v>
      </c>
      <c r="O11186" t="s">
        <v>3746</v>
      </c>
      <c r="P11186" t="s">
        <v>579</v>
      </c>
    </row>
    <row r="11187" spans="1:16" x14ac:dyDescent="0.25">
      <c r="A11187" t="s">
        <v>1</v>
      </c>
      <c r="B11187" t="s">
        <v>5666</v>
      </c>
      <c r="C11187" t="s">
        <v>224</v>
      </c>
      <c r="D11187" t="s">
        <v>5349</v>
      </c>
      <c r="E11187" t="s">
        <v>59</v>
      </c>
      <c r="F11187" t="b">
        <v>0</v>
      </c>
      <c r="G11187" t="s">
        <v>68</v>
      </c>
      <c r="H11187" s="1">
        <v>46140.795555555553</v>
      </c>
      <c r="I11187" t="b">
        <v>0</v>
      </c>
      <c r="J11187" t="b">
        <v>0</v>
      </c>
      <c r="K11187" t="s">
        <v>41</v>
      </c>
      <c r="L11187" t="s">
        <v>60</v>
      </c>
      <c r="M11187">
        <v>120000</v>
      </c>
      <c r="N11187"/>
      <c r="O11187" t="s">
        <v>1454</v>
      </c>
      <c r="P11187" t="s">
        <v>5668</v>
      </c>
    </row>
    <row r="11188" spans="1:16" x14ac:dyDescent="0.25">
      <c r="A11188" t="s">
        <v>1</v>
      </c>
      <c r="B11188" t="s">
        <v>2531</v>
      </c>
      <c r="C11188" t="s">
        <v>10455</v>
      </c>
      <c r="D11188" t="s">
        <v>2360</v>
      </c>
      <c r="E11188" t="s">
        <v>59</v>
      </c>
      <c r="F11188" t="b">
        <v>0</v>
      </c>
      <c r="G11188" t="s">
        <v>13</v>
      </c>
      <c r="H11188" s="1">
        <v>46140.796168981477</v>
      </c>
      <c r="I11188" t="b">
        <v>0</v>
      </c>
      <c r="J11188" t="b">
        <v>0</v>
      </c>
      <c r="K11188" t="s">
        <v>13</v>
      </c>
      <c r="L11188" t="s">
        <v>60</v>
      </c>
      <c r="M11188">
        <v>135000</v>
      </c>
      <c r="N11188"/>
      <c r="O11188" t="s">
        <v>21177</v>
      </c>
      <c r="P11188" t="s">
        <v>21178</v>
      </c>
    </row>
    <row r="11189" spans="1:16" x14ac:dyDescent="0.25">
      <c r="A11189" t="s">
        <v>7</v>
      </c>
      <c r="B11189" t="s">
        <v>7</v>
      </c>
      <c r="C11189" t="s">
        <v>1190</v>
      </c>
      <c r="D11189" t="s">
        <v>2360</v>
      </c>
      <c r="E11189" t="s">
        <v>59</v>
      </c>
      <c r="F11189" t="b">
        <v>0</v>
      </c>
      <c r="G11189" t="s">
        <v>77</v>
      </c>
      <c r="H11189" s="1">
        <v>46140.834490740737</v>
      </c>
      <c r="I11189" t="b">
        <v>0</v>
      </c>
      <c r="J11189" t="b">
        <v>0</v>
      </c>
      <c r="K11189" t="s">
        <v>41</v>
      </c>
      <c r="L11189" t="s">
        <v>60</v>
      </c>
      <c r="M11189">
        <v>112500</v>
      </c>
      <c r="N11189"/>
      <c r="O11189" t="s">
        <v>21179</v>
      </c>
      <c r="P11189" t="s">
        <v>233</v>
      </c>
    </row>
    <row r="11190" spans="1:16" x14ac:dyDescent="0.25">
      <c r="A11190" t="s">
        <v>0</v>
      </c>
      <c r="B11190" t="s">
        <v>21180</v>
      </c>
      <c r="C11190" t="s">
        <v>1263</v>
      </c>
      <c r="D11190" t="s">
        <v>2360</v>
      </c>
      <c r="E11190" t="s">
        <v>59</v>
      </c>
      <c r="F11190" t="b">
        <v>0</v>
      </c>
      <c r="G11190" t="s">
        <v>65</v>
      </c>
      <c r="H11190" s="1">
        <v>46140.834606481483</v>
      </c>
      <c r="I11190" t="b">
        <v>0</v>
      </c>
      <c r="J11190" t="b">
        <v>0</v>
      </c>
      <c r="K11190" t="s">
        <v>41</v>
      </c>
      <c r="L11190" t="s">
        <v>74</v>
      </c>
      <c r="M11190"/>
      <c r="N11190">
        <v>26.5</v>
      </c>
      <c r="O11190" t="s">
        <v>21181</v>
      </c>
      <c r="P11190" t="s">
        <v>5442</v>
      </c>
    </row>
    <row r="11191" spans="1:16" x14ac:dyDescent="0.25">
      <c r="A11191" t="s">
        <v>2</v>
      </c>
      <c r="B11191" t="s">
        <v>21182</v>
      </c>
      <c r="C11191" t="s">
        <v>330</v>
      </c>
      <c r="D11191" t="s">
        <v>4526</v>
      </c>
      <c r="E11191" t="s">
        <v>88</v>
      </c>
      <c r="F11191" t="b">
        <v>0</v>
      </c>
      <c r="G11191" t="s">
        <v>41</v>
      </c>
      <c r="H11191" s="1">
        <v>46140.835763888892</v>
      </c>
      <c r="I11191" t="b">
        <v>0</v>
      </c>
      <c r="J11191" t="b">
        <v>1</v>
      </c>
      <c r="K11191" t="s">
        <v>41</v>
      </c>
      <c r="L11191" t="s">
        <v>60</v>
      </c>
      <c r="M11191">
        <v>85000</v>
      </c>
      <c r="N11191"/>
      <c r="O11191" t="s">
        <v>1459</v>
      </c>
      <c r="P11191" t="s">
        <v>85</v>
      </c>
    </row>
    <row r="11192" spans="1:16" x14ac:dyDescent="0.25">
      <c r="A11192" t="s">
        <v>2</v>
      </c>
      <c r="B11192" t="s">
        <v>21183</v>
      </c>
      <c r="C11192" t="s">
        <v>3810</v>
      </c>
      <c r="D11192" t="s">
        <v>5349</v>
      </c>
      <c r="E11192" t="s">
        <v>59</v>
      </c>
      <c r="F11192" t="b">
        <v>0</v>
      </c>
      <c r="G11192" t="s">
        <v>65</v>
      </c>
      <c r="H11192" s="1">
        <v>46140.8358912037</v>
      </c>
      <c r="I11192" t="b">
        <v>0</v>
      </c>
      <c r="J11192" t="b">
        <v>0</v>
      </c>
      <c r="K11192" t="s">
        <v>41</v>
      </c>
      <c r="L11192" t="s">
        <v>60</v>
      </c>
      <c r="M11192">
        <v>167500</v>
      </c>
      <c r="N11192"/>
      <c r="O11192" t="s">
        <v>21184</v>
      </c>
      <c r="P11192" t="s">
        <v>4500</v>
      </c>
    </row>
    <row r="11193" spans="1:16" x14ac:dyDescent="0.25">
      <c r="A11193" t="s">
        <v>1</v>
      </c>
      <c r="B11193" t="s">
        <v>14433</v>
      </c>
      <c r="C11193" t="s">
        <v>3810</v>
      </c>
      <c r="D11193" t="s">
        <v>5349</v>
      </c>
      <c r="E11193" t="s">
        <v>59</v>
      </c>
      <c r="F11193" t="b">
        <v>0</v>
      </c>
      <c r="G11193" t="s">
        <v>89</v>
      </c>
      <c r="H11193" s="1">
        <v>46140.837210648147</v>
      </c>
      <c r="I11193" t="b">
        <v>0</v>
      </c>
      <c r="J11193" t="b">
        <v>0</v>
      </c>
      <c r="K11193" t="s">
        <v>41</v>
      </c>
      <c r="L11193" t="s">
        <v>60</v>
      </c>
      <c r="M11193">
        <v>167500</v>
      </c>
      <c r="N11193"/>
      <c r="O11193" t="s">
        <v>21184</v>
      </c>
      <c r="P11193" t="s">
        <v>4500</v>
      </c>
    </row>
    <row r="11194" spans="1:16" x14ac:dyDescent="0.25">
      <c r="A11194" t="s">
        <v>1</v>
      </c>
      <c r="B11194" t="s">
        <v>21185</v>
      </c>
      <c r="C11194" t="s">
        <v>190</v>
      </c>
      <c r="D11194" t="s">
        <v>2360</v>
      </c>
      <c r="E11194" t="s">
        <v>59</v>
      </c>
      <c r="F11194" t="b">
        <v>0</v>
      </c>
      <c r="G11194" t="s">
        <v>73</v>
      </c>
      <c r="H11194" s="1">
        <v>46140.837291666663</v>
      </c>
      <c r="I11194" t="b">
        <v>1</v>
      </c>
      <c r="J11194" t="b">
        <v>0</v>
      </c>
      <c r="K11194" t="s">
        <v>41</v>
      </c>
      <c r="L11194" t="s">
        <v>60</v>
      </c>
      <c r="M11194">
        <v>135000</v>
      </c>
      <c r="N11194"/>
      <c r="O11194" t="s">
        <v>2951</v>
      </c>
      <c r="P11194" t="s">
        <v>21186</v>
      </c>
    </row>
    <row r="11195" spans="1:16" x14ac:dyDescent="0.25">
      <c r="A11195" t="s">
        <v>3</v>
      </c>
      <c r="B11195" t="s">
        <v>3245</v>
      </c>
      <c r="C11195" t="s">
        <v>4059</v>
      </c>
      <c r="D11195" t="s">
        <v>4346</v>
      </c>
      <c r="E11195" t="s">
        <v>59</v>
      </c>
      <c r="F11195" t="b">
        <v>0</v>
      </c>
      <c r="G11195" t="s">
        <v>89</v>
      </c>
      <c r="H11195" s="1">
        <v>46140.876226851848</v>
      </c>
      <c r="I11195" t="b">
        <v>0</v>
      </c>
      <c r="J11195" t="b">
        <v>1</v>
      </c>
      <c r="K11195" t="s">
        <v>41</v>
      </c>
      <c r="L11195" t="s">
        <v>60</v>
      </c>
      <c r="M11195">
        <v>94621.904999999999</v>
      </c>
      <c r="N11195"/>
      <c r="O11195" t="s">
        <v>7960</v>
      </c>
      <c r="P11195" t="s">
        <v>21187</v>
      </c>
    </row>
    <row r="11196" spans="1:16" x14ac:dyDescent="0.25">
      <c r="A11196" t="s">
        <v>5</v>
      </c>
      <c r="B11196" t="s">
        <v>5</v>
      </c>
      <c r="C11196" t="s">
        <v>202</v>
      </c>
      <c r="D11196" t="s">
        <v>4526</v>
      </c>
      <c r="E11196" t="s">
        <v>59</v>
      </c>
      <c r="F11196" t="b">
        <v>0</v>
      </c>
      <c r="G11196" t="s">
        <v>77</v>
      </c>
      <c r="H11196" s="1">
        <v>46140.876273148147</v>
      </c>
      <c r="I11196" t="b">
        <v>1</v>
      </c>
      <c r="J11196" t="b">
        <v>0</v>
      </c>
      <c r="K11196" t="s">
        <v>41</v>
      </c>
      <c r="L11196" t="s">
        <v>60</v>
      </c>
      <c r="M11196">
        <v>170000</v>
      </c>
      <c r="N11196"/>
      <c r="O11196" t="s">
        <v>101</v>
      </c>
      <c r="P11196" t="s">
        <v>21188</v>
      </c>
    </row>
    <row r="11197" spans="1:16" x14ac:dyDescent="0.25">
      <c r="A11197" t="s">
        <v>1</v>
      </c>
      <c r="B11197" t="s">
        <v>21189</v>
      </c>
      <c r="C11197" t="s">
        <v>21190</v>
      </c>
      <c r="D11197" t="s">
        <v>4346</v>
      </c>
      <c r="E11197" t="s">
        <v>59</v>
      </c>
      <c r="F11197" t="b">
        <v>0</v>
      </c>
      <c r="G11197" t="s">
        <v>68</v>
      </c>
      <c r="H11197" s="1">
        <v>46140.879004629627</v>
      </c>
      <c r="I11197" t="b">
        <v>0</v>
      </c>
      <c r="J11197" t="b">
        <v>1</v>
      </c>
      <c r="K11197" t="s">
        <v>41</v>
      </c>
      <c r="L11197" t="s">
        <v>60</v>
      </c>
      <c r="M11197">
        <v>131000</v>
      </c>
      <c r="N11197"/>
      <c r="O11197" t="s">
        <v>1885</v>
      </c>
      <c r="P11197" t="s">
        <v>21191</v>
      </c>
    </row>
    <row r="11198" spans="1:16" x14ac:dyDescent="0.25">
      <c r="A11198" t="s">
        <v>5</v>
      </c>
      <c r="B11198" t="s">
        <v>1878</v>
      </c>
      <c r="C11198" t="s">
        <v>15496</v>
      </c>
      <c r="D11198" t="s">
        <v>4526</v>
      </c>
      <c r="E11198" t="s">
        <v>59</v>
      </c>
      <c r="F11198" t="b">
        <v>0</v>
      </c>
      <c r="G11198" t="s">
        <v>89</v>
      </c>
      <c r="H11198" s="1">
        <v>46140.879108796304</v>
      </c>
      <c r="I11198" t="b">
        <v>0</v>
      </c>
      <c r="J11198" t="b">
        <v>1</v>
      </c>
      <c r="K11198" t="s">
        <v>41</v>
      </c>
      <c r="L11198" t="s">
        <v>60</v>
      </c>
      <c r="M11198">
        <v>221500</v>
      </c>
      <c r="N11198"/>
      <c r="O11198" t="s">
        <v>98</v>
      </c>
      <c r="P11198" t="s">
        <v>21192</v>
      </c>
    </row>
    <row r="11199" spans="1:16" x14ac:dyDescent="0.25">
      <c r="A11199" t="s">
        <v>4</v>
      </c>
      <c r="B11199" t="s">
        <v>2559</v>
      </c>
      <c r="C11199" t="s">
        <v>3216</v>
      </c>
      <c r="D11199" t="s">
        <v>4526</v>
      </c>
      <c r="E11199" t="s">
        <v>88</v>
      </c>
      <c r="F11199" t="b">
        <v>0</v>
      </c>
      <c r="G11199" t="s">
        <v>13</v>
      </c>
      <c r="H11199" s="1">
        <v>46140.879537037043</v>
      </c>
      <c r="I11199" t="b">
        <v>1</v>
      </c>
      <c r="J11199" t="b">
        <v>0</v>
      </c>
      <c r="K11199" t="s">
        <v>13</v>
      </c>
      <c r="L11199" t="s">
        <v>74</v>
      </c>
      <c r="M11199"/>
      <c r="N11199">
        <v>57.5</v>
      </c>
      <c r="O11199" t="s">
        <v>14574</v>
      </c>
      <c r="P11199" t="s">
        <v>954</v>
      </c>
    </row>
    <row r="11200" spans="1:16" x14ac:dyDescent="0.25">
      <c r="A11200" t="s">
        <v>8</v>
      </c>
      <c r="B11200" t="s">
        <v>21193</v>
      </c>
      <c r="C11200" t="s">
        <v>955</v>
      </c>
      <c r="D11200" t="s">
        <v>2360</v>
      </c>
      <c r="E11200" t="s">
        <v>59</v>
      </c>
      <c r="F11200" t="b">
        <v>0</v>
      </c>
      <c r="G11200" t="s">
        <v>13</v>
      </c>
      <c r="H11200" s="1">
        <v>46140.879548611112</v>
      </c>
      <c r="I11200" t="b">
        <v>0</v>
      </c>
      <c r="J11200" t="b">
        <v>0</v>
      </c>
      <c r="K11200" t="s">
        <v>13</v>
      </c>
      <c r="L11200" t="s">
        <v>60</v>
      </c>
      <c r="M11200">
        <v>157500</v>
      </c>
      <c r="N11200"/>
      <c r="O11200" t="s">
        <v>21194</v>
      </c>
      <c r="P11200" t="s">
        <v>21195</v>
      </c>
    </row>
    <row r="11201" spans="1:16" x14ac:dyDescent="0.25">
      <c r="A11201" t="s">
        <v>2</v>
      </c>
      <c r="B11201" t="s">
        <v>3102</v>
      </c>
      <c r="C11201" t="s">
        <v>21196</v>
      </c>
      <c r="D11201" t="s">
        <v>4526</v>
      </c>
      <c r="E11201" t="s">
        <v>88</v>
      </c>
      <c r="F11201" t="b">
        <v>0</v>
      </c>
      <c r="G11201" t="s">
        <v>65</v>
      </c>
      <c r="H11201" s="1">
        <v>46140.917824074073</v>
      </c>
      <c r="I11201" t="b">
        <v>0</v>
      </c>
      <c r="J11201" t="b">
        <v>0</v>
      </c>
      <c r="K11201" t="s">
        <v>41</v>
      </c>
      <c r="L11201" t="s">
        <v>74</v>
      </c>
      <c r="M11201"/>
      <c r="N11201">
        <v>75</v>
      </c>
      <c r="O11201" t="s">
        <v>3576</v>
      </c>
      <c r="P11201" t="s">
        <v>21197</v>
      </c>
    </row>
    <row r="11202" spans="1:16" x14ac:dyDescent="0.25">
      <c r="A11202" t="s">
        <v>3</v>
      </c>
      <c r="B11202" t="s">
        <v>2267</v>
      </c>
      <c r="C11202" t="s">
        <v>2900</v>
      </c>
      <c r="D11202" t="s">
        <v>2360</v>
      </c>
      <c r="E11202" t="s">
        <v>59</v>
      </c>
      <c r="F11202" t="b">
        <v>0</v>
      </c>
      <c r="G11202" t="s">
        <v>73</v>
      </c>
      <c r="H11202" s="1">
        <v>46140.917870370373</v>
      </c>
      <c r="I11202" t="b">
        <v>0</v>
      </c>
      <c r="J11202" t="b">
        <v>1</v>
      </c>
      <c r="K11202" t="s">
        <v>41</v>
      </c>
      <c r="L11202" t="s">
        <v>60</v>
      </c>
      <c r="M11202">
        <v>132225.60000000001</v>
      </c>
      <c r="N11202"/>
      <c r="O11202" t="s">
        <v>7772</v>
      </c>
      <c r="P11202" t="s">
        <v>673</v>
      </c>
    </row>
    <row r="11203" spans="1:16" x14ac:dyDescent="0.25">
      <c r="A11203" t="s">
        <v>7</v>
      </c>
      <c r="B11203" t="s">
        <v>21198</v>
      </c>
      <c r="C11203" t="s">
        <v>142</v>
      </c>
      <c r="D11203" t="s">
        <v>4526</v>
      </c>
      <c r="E11203" t="s">
        <v>59</v>
      </c>
      <c r="F11203" t="b">
        <v>0</v>
      </c>
      <c r="G11203" t="s">
        <v>65</v>
      </c>
      <c r="H11203" s="1">
        <v>46140.917939814812</v>
      </c>
      <c r="I11203" t="b">
        <v>0</v>
      </c>
      <c r="J11203" t="b">
        <v>0</v>
      </c>
      <c r="K11203" t="s">
        <v>41</v>
      </c>
      <c r="L11203" t="s">
        <v>74</v>
      </c>
      <c r="M11203"/>
      <c r="N11203">
        <v>59</v>
      </c>
      <c r="O11203" t="s">
        <v>105</v>
      </c>
      <c r="P11203" t="s">
        <v>14910</v>
      </c>
    </row>
    <row r="11204" spans="1:16" x14ac:dyDescent="0.25">
      <c r="A11204" t="s">
        <v>4</v>
      </c>
      <c r="B11204" t="s">
        <v>3384</v>
      </c>
      <c r="C11204" t="s">
        <v>520</v>
      </c>
      <c r="D11204" t="s">
        <v>4346</v>
      </c>
      <c r="E11204" t="s">
        <v>59</v>
      </c>
      <c r="F11204" t="b">
        <v>0</v>
      </c>
      <c r="G11204" t="s">
        <v>41</v>
      </c>
      <c r="H11204" s="1">
        <v>46140.919131944444</v>
      </c>
      <c r="I11204" t="b">
        <v>0</v>
      </c>
      <c r="J11204" t="b">
        <v>1</v>
      </c>
      <c r="K11204" t="s">
        <v>41</v>
      </c>
      <c r="L11204" t="s">
        <v>60</v>
      </c>
      <c r="M11204">
        <v>100000</v>
      </c>
      <c r="N11204"/>
      <c r="O11204" t="s">
        <v>21199</v>
      </c>
      <c r="P11204" t="s">
        <v>21200</v>
      </c>
    </row>
    <row r="11205" spans="1:16" x14ac:dyDescent="0.25">
      <c r="A11205" t="s">
        <v>1</v>
      </c>
      <c r="B11205" t="s">
        <v>21201</v>
      </c>
      <c r="C11205" t="s">
        <v>79</v>
      </c>
      <c r="D11205" t="s">
        <v>4346</v>
      </c>
      <c r="E11205" t="s">
        <v>59</v>
      </c>
      <c r="F11205" t="b">
        <v>0</v>
      </c>
      <c r="G11205" t="s">
        <v>77</v>
      </c>
      <c r="H11205" s="1">
        <v>46140.920532407406</v>
      </c>
      <c r="I11205" t="b">
        <v>0</v>
      </c>
      <c r="J11205" t="b">
        <v>1</v>
      </c>
      <c r="K11205" t="s">
        <v>41</v>
      </c>
      <c r="L11205" t="s">
        <v>74</v>
      </c>
      <c r="M11205"/>
      <c r="N11205">
        <v>80</v>
      </c>
      <c r="O11205" t="s">
        <v>15591</v>
      </c>
      <c r="P11205" t="s">
        <v>1565</v>
      </c>
    </row>
    <row r="11206" spans="1:16" x14ac:dyDescent="0.25">
      <c r="A11206" t="s">
        <v>0</v>
      </c>
      <c r="B11206" t="s">
        <v>21202</v>
      </c>
      <c r="C11206" t="s">
        <v>71</v>
      </c>
      <c r="D11206" t="s">
        <v>2360</v>
      </c>
      <c r="E11206" t="s">
        <v>59</v>
      </c>
      <c r="F11206" t="b">
        <v>0</v>
      </c>
      <c r="G11206" t="s">
        <v>73</v>
      </c>
      <c r="H11206" s="1">
        <v>46140.959537037037</v>
      </c>
      <c r="I11206" t="b">
        <v>1</v>
      </c>
      <c r="J11206" t="b">
        <v>0</v>
      </c>
      <c r="K11206" t="s">
        <v>41</v>
      </c>
      <c r="L11206" t="s">
        <v>74</v>
      </c>
      <c r="M11206"/>
      <c r="N11206">
        <v>19</v>
      </c>
      <c r="O11206" t="s">
        <v>21203</v>
      </c>
      <c r="P11206" t="s">
        <v>21204</v>
      </c>
    </row>
    <row r="11207" spans="1:16" x14ac:dyDescent="0.25">
      <c r="A11207" t="s">
        <v>0</v>
      </c>
      <c r="B11207" t="s">
        <v>21205</v>
      </c>
      <c r="C11207" t="s">
        <v>237</v>
      </c>
      <c r="D11207" t="s">
        <v>4756</v>
      </c>
      <c r="E11207" t="s">
        <v>59</v>
      </c>
      <c r="F11207" t="b">
        <v>0</v>
      </c>
      <c r="G11207" t="s">
        <v>89</v>
      </c>
      <c r="H11207" s="1">
        <v>46140.959560185183</v>
      </c>
      <c r="I11207" t="b">
        <v>1</v>
      </c>
      <c r="J11207" t="b">
        <v>1</v>
      </c>
      <c r="K11207" t="s">
        <v>41</v>
      </c>
      <c r="L11207" t="s">
        <v>60</v>
      </c>
      <c r="M11207">
        <v>105000</v>
      </c>
      <c r="N11207"/>
      <c r="O11207" t="s">
        <v>21206</v>
      </c>
      <c r="P11207" t="s">
        <v>233</v>
      </c>
    </row>
    <row r="11208" spans="1:16" x14ac:dyDescent="0.25">
      <c r="A11208" t="s">
        <v>1</v>
      </c>
      <c r="B11208" t="s">
        <v>385</v>
      </c>
      <c r="C11208" t="s">
        <v>214</v>
      </c>
      <c r="D11208" t="s">
        <v>4526</v>
      </c>
      <c r="E11208" t="s">
        <v>88</v>
      </c>
      <c r="F11208" t="b">
        <v>0</v>
      </c>
      <c r="G11208" t="s">
        <v>77</v>
      </c>
      <c r="H11208" s="1">
        <v>46140.962500000001</v>
      </c>
      <c r="I11208" t="b">
        <v>1</v>
      </c>
      <c r="J11208" t="b">
        <v>1</v>
      </c>
      <c r="K11208" t="s">
        <v>41</v>
      </c>
      <c r="L11208" t="s">
        <v>74</v>
      </c>
      <c r="M11208"/>
      <c r="N11208">
        <v>55</v>
      </c>
      <c r="O11208" t="s">
        <v>4487</v>
      </c>
      <c r="P11208" t="s">
        <v>21207</v>
      </c>
    </row>
    <row r="11209" spans="1:16" x14ac:dyDescent="0.25">
      <c r="A11209" t="s">
        <v>0</v>
      </c>
      <c r="B11209" t="s">
        <v>18174</v>
      </c>
      <c r="C11209" t="s">
        <v>3652</v>
      </c>
      <c r="D11209" t="s">
        <v>2360</v>
      </c>
      <c r="E11209" t="s">
        <v>59</v>
      </c>
      <c r="F11209" t="b">
        <v>0</v>
      </c>
      <c r="G11209" t="s">
        <v>77</v>
      </c>
      <c r="H11209" s="1">
        <v>46141.001261574071</v>
      </c>
      <c r="I11209" t="b">
        <v>0</v>
      </c>
      <c r="J11209" t="b">
        <v>0</v>
      </c>
      <c r="K11209" t="s">
        <v>41</v>
      </c>
      <c r="L11209" t="s">
        <v>74</v>
      </c>
      <c r="M11209"/>
      <c r="N11209">
        <v>38</v>
      </c>
      <c r="O11209" t="s">
        <v>18175</v>
      </c>
      <c r="P11209" t="s">
        <v>18176</v>
      </c>
    </row>
    <row r="11210" spans="1:16" x14ac:dyDescent="0.25">
      <c r="A11210" t="s">
        <v>3</v>
      </c>
      <c r="B11210" t="s">
        <v>5943</v>
      </c>
      <c r="C11210" t="s">
        <v>76</v>
      </c>
      <c r="D11210" t="s">
        <v>584</v>
      </c>
      <c r="E11210" t="s">
        <v>72</v>
      </c>
      <c r="F11210" t="b">
        <v>1</v>
      </c>
      <c r="G11210" t="s">
        <v>19</v>
      </c>
      <c r="H11210" s="1">
        <v>46141.001851851863</v>
      </c>
      <c r="I11210" t="b">
        <v>0</v>
      </c>
      <c r="J11210" t="b">
        <v>0</v>
      </c>
      <c r="K11210" t="s">
        <v>19</v>
      </c>
      <c r="L11210" t="s">
        <v>74</v>
      </c>
      <c r="M11210"/>
      <c r="N11210">
        <v>25</v>
      </c>
      <c r="O11210" t="s">
        <v>1197</v>
      </c>
      <c r="P11210" t="s">
        <v>288</v>
      </c>
    </row>
    <row r="11211" spans="1:16" x14ac:dyDescent="0.25">
      <c r="A11211" t="s">
        <v>0</v>
      </c>
      <c r="B11211" t="s">
        <v>4923</v>
      </c>
      <c r="C11211" t="s">
        <v>76</v>
      </c>
      <c r="D11211" t="s">
        <v>584</v>
      </c>
      <c r="E11211" t="s">
        <v>72</v>
      </c>
      <c r="F11211" t="b">
        <v>1</v>
      </c>
      <c r="G11211" t="s">
        <v>31</v>
      </c>
      <c r="H11211" s="1">
        <v>46141.002175925933</v>
      </c>
      <c r="I11211" t="b">
        <v>0</v>
      </c>
      <c r="J11211" t="b">
        <v>0</v>
      </c>
      <c r="K11211" t="s">
        <v>31</v>
      </c>
      <c r="L11211" t="s">
        <v>74</v>
      </c>
      <c r="M11211"/>
      <c r="N11211">
        <v>25</v>
      </c>
      <c r="O11211" t="s">
        <v>424</v>
      </c>
      <c r="P11211" t="s">
        <v>4661</v>
      </c>
    </row>
    <row r="11212" spans="1:16" x14ac:dyDescent="0.25">
      <c r="A11212" t="s">
        <v>4</v>
      </c>
      <c r="B11212" t="s">
        <v>21208</v>
      </c>
      <c r="C11212" t="s">
        <v>76</v>
      </c>
      <c r="D11212" t="s">
        <v>3173</v>
      </c>
      <c r="E11212" t="s">
        <v>232</v>
      </c>
      <c r="F11212" t="b">
        <v>1</v>
      </c>
      <c r="G11212" t="s">
        <v>65</v>
      </c>
      <c r="H11212" s="1">
        <v>46141.002546296288</v>
      </c>
      <c r="I11212" t="b">
        <v>0</v>
      </c>
      <c r="J11212" t="b">
        <v>0</v>
      </c>
      <c r="K11212" t="s">
        <v>41</v>
      </c>
      <c r="L11212" t="s">
        <v>60</v>
      </c>
      <c r="M11212">
        <v>111500</v>
      </c>
      <c r="N11212"/>
      <c r="O11212" t="s">
        <v>371</v>
      </c>
      <c r="P11212" t="s">
        <v>2284</v>
      </c>
    </row>
    <row r="11213" spans="1:16" x14ac:dyDescent="0.25">
      <c r="A11213" t="s">
        <v>2</v>
      </c>
      <c r="B11213" t="s">
        <v>21209</v>
      </c>
      <c r="C11213" t="s">
        <v>76</v>
      </c>
      <c r="D11213" t="s">
        <v>584</v>
      </c>
      <c r="E11213" t="s">
        <v>72</v>
      </c>
      <c r="F11213" t="b">
        <v>1</v>
      </c>
      <c r="G11213" t="s">
        <v>25</v>
      </c>
      <c r="H11213" s="1">
        <v>46141.003217592603</v>
      </c>
      <c r="I11213" t="b">
        <v>0</v>
      </c>
      <c r="J11213" t="b">
        <v>0</v>
      </c>
      <c r="K11213" t="s">
        <v>25</v>
      </c>
      <c r="L11213" t="s">
        <v>74</v>
      </c>
      <c r="M11213"/>
      <c r="N11213">
        <v>25</v>
      </c>
      <c r="O11213" t="s">
        <v>584</v>
      </c>
      <c r="P11213" t="s">
        <v>9250</v>
      </c>
    </row>
    <row r="11214" spans="1:16" x14ac:dyDescent="0.25">
      <c r="A11214" t="s">
        <v>1</v>
      </c>
      <c r="B11214" t="s">
        <v>21210</v>
      </c>
      <c r="C11214" t="s">
        <v>165</v>
      </c>
      <c r="D11214" t="s">
        <v>4673</v>
      </c>
      <c r="E11214" t="s">
        <v>59</v>
      </c>
      <c r="F11214" t="b">
        <v>0</v>
      </c>
      <c r="G11214" t="s">
        <v>65</v>
      </c>
      <c r="H11214" s="1">
        <v>46141.00403935185</v>
      </c>
      <c r="I11214" t="b">
        <v>0</v>
      </c>
      <c r="J11214" t="b">
        <v>1</v>
      </c>
      <c r="K11214" t="s">
        <v>41</v>
      </c>
      <c r="L11214" t="s">
        <v>60</v>
      </c>
      <c r="M11214">
        <v>150000</v>
      </c>
      <c r="N11214"/>
      <c r="O11214" t="s">
        <v>21211</v>
      </c>
      <c r="P11214" t="s">
        <v>21212</v>
      </c>
    </row>
    <row r="11215" spans="1:16" x14ac:dyDescent="0.25">
      <c r="A11215" t="s">
        <v>5</v>
      </c>
      <c r="B11215" t="s">
        <v>21213</v>
      </c>
      <c r="C11215" t="s">
        <v>21214</v>
      </c>
      <c r="D11215" t="s">
        <v>4673</v>
      </c>
      <c r="E11215" t="s">
        <v>59</v>
      </c>
      <c r="F11215" t="b">
        <v>0</v>
      </c>
      <c r="G11215" t="s">
        <v>77</v>
      </c>
      <c r="H11215" s="1">
        <v>46141.004074074073</v>
      </c>
      <c r="I11215" t="b">
        <v>0</v>
      </c>
      <c r="J11215" t="b">
        <v>1</v>
      </c>
      <c r="K11215" t="s">
        <v>41</v>
      </c>
      <c r="L11215" t="s">
        <v>60</v>
      </c>
      <c r="M11215">
        <v>122000</v>
      </c>
      <c r="N11215"/>
      <c r="O11215" t="s">
        <v>21215</v>
      </c>
      <c r="P11215" t="s">
        <v>21216</v>
      </c>
    </row>
    <row r="11216" spans="1:16" x14ac:dyDescent="0.25">
      <c r="A11216" t="s">
        <v>5</v>
      </c>
      <c r="B11216" t="s">
        <v>5</v>
      </c>
      <c r="C11216" t="s">
        <v>21217</v>
      </c>
      <c r="D11216" t="s">
        <v>4587</v>
      </c>
      <c r="E11216" t="s">
        <v>59</v>
      </c>
      <c r="F11216" t="b">
        <v>0</v>
      </c>
      <c r="G11216" t="s">
        <v>40</v>
      </c>
      <c r="H11216" s="1">
        <v>46141.005601851852</v>
      </c>
      <c r="I11216" t="b">
        <v>1</v>
      </c>
      <c r="J11216" t="b">
        <v>0</v>
      </c>
      <c r="K11216" t="s">
        <v>40</v>
      </c>
      <c r="L11216" t="s">
        <v>60</v>
      </c>
      <c r="M11216">
        <v>53000</v>
      </c>
      <c r="N11216"/>
      <c r="O11216" t="s">
        <v>2755</v>
      </c>
      <c r="P11216" t="s">
        <v>21218</v>
      </c>
    </row>
    <row r="11217" spans="1:16" x14ac:dyDescent="0.25">
      <c r="A11217" t="s">
        <v>1</v>
      </c>
      <c r="B11217" t="s">
        <v>2514</v>
      </c>
      <c r="C11217" t="s">
        <v>5026</v>
      </c>
      <c r="D11217" t="s">
        <v>4587</v>
      </c>
      <c r="E11217" t="s">
        <v>59</v>
      </c>
      <c r="F11217" t="b">
        <v>0</v>
      </c>
      <c r="G11217" t="s">
        <v>40</v>
      </c>
      <c r="H11217" s="1">
        <v>46141.005613425928</v>
      </c>
      <c r="I11217" t="b">
        <v>1</v>
      </c>
      <c r="J11217" t="b">
        <v>0</v>
      </c>
      <c r="K11217" t="s">
        <v>40</v>
      </c>
      <c r="L11217" t="s">
        <v>60</v>
      </c>
      <c r="M11217">
        <v>100000</v>
      </c>
      <c r="N11217"/>
      <c r="O11217" t="s">
        <v>17373</v>
      </c>
      <c r="P11217" t="s">
        <v>21219</v>
      </c>
    </row>
    <row r="11218" spans="1:16" x14ac:dyDescent="0.25">
      <c r="A11218" t="s">
        <v>1</v>
      </c>
      <c r="B11218" t="s">
        <v>2468</v>
      </c>
      <c r="C11218" t="s">
        <v>21220</v>
      </c>
      <c r="D11218" t="s">
        <v>4587</v>
      </c>
      <c r="E11218" t="s">
        <v>59</v>
      </c>
      <c r="F11218" t="b">
        <v>0</v>
      </c>
      <c r="G11218" t="s">
        <v>40</v>
      </c>
      <c r="H11218" s="1">
        <v>46141.005613425928</v>
      </c>
      <c r="I11218" t="b">
        <v>1</v>
      </c>
      <c r="J11218" t="b">
        <v>0</v>
      </c>
      <c r="K11218" t="s">
        <v>40</v>
      </c>
      <c r="L11218" t="s">
        <v>60</v>
      </c>
      <c r="M11218">
        <v>50000</v>
      </c>
      <c r="N11218"/>
      <c r="O11218" t="s">
        <v>21221</v>
      </c>
      <c r="P11218" t="s">
        <v>406</v>
      </c>
    </row>
    <row r="11219" spans="1:16" x14ac:dyDescent="0.25">
      <c r="A11219" t="s">
        <v>1</v>
      </c>
      <c r="B11219" t="s">
        <v>17429</v>
      </c>
      <c r="C11219" t="s">
        <v>5273</v>
      </c>
      <c r="D11219" t="s">
        <v>4587</v>
      </c>
      <c r="E11219" t="s">
        <v>232</v>
      </c>
      <c r="F11219" t="b">
        <v>0</v>
      </c>
      <c r="G11219" t="s">
        <v>40</v>
      </c>
      <c r="H11219" s="1">
        <v>46141.005613425928</v>
      </c>
      <c r="I11219" t="b">
        <v>1</v>
      </c>
      <c r="J11219" t="b">
        <v>0</v>
      </c>
      <c r="K11219" t="s">
        <v>40</v>
      </c>
      <c r="L11219" t="s">
        <v>60</v>
      </c>
      <c r="M11219">
        <v>109000</v>
      </c>
      <c r="N11219"/>
      <c r="O11219" t="s">
        <v>8446</v>
      </c>
      <c r="P11219" t="s">
        <v>2519</v>
      </c>
    </row>
    <row r="11220" spans="1:16" x14ac:dyDescent="0.25">
      <c r="A11220" t="s">
        <v>6</v>
      </c>
      <c r="B11220" t="s">
        <v>21222</v>
      </c>
      <c r="C11220" t="s">
        <v>172</v>
      </c>
      <c r="D11220" t="s">
        <v>4346</v>
      </c>
      <c r="E11220" t="s">
        <v>59</v>
      </c>
      <c r="F11220" t="b">
        <v>0</v>
      </c>
      <c r="G11220" t="s">
        <v>68</v>
      </c>
      <c r="H11220" s="1">
        <v>46141.044189814813</v>
      </c>
      <c r="I11220" t="b">
        <v>0</v>
      </c>
      <c r="J11220" t="b">
        <v>1</v>
      </c>
      <c r="K11220" t="s">
        <v>41</v>
      </c>
      <c r="L11220" t="s">
        <v>60</v>
      </c>
      <c r="M11220">
        <v>168620</v>
      </c>
      <c r="N11220"/>
      <c r="O11220" t="s">
        <v>3595</v>
      </c>
      <c r="P11220" t="s">
        <v>21223</v>
      </c>
    </row>
    <row r="11221" spans="1:16" x14ac:dyDescent="0.25">
      <c r="A11221" t="s">
        <v>6</v>
      </c>
      <c r="B11221" t="s">
        <v>21224</v>
      </c>
      <c r="C11221" t="s">
        <v>172</v>
      </c>
      <c r="D11221" t="s">
        <v>4346</v>
      </c>
      <c r="E11221" t="s">
        <v>59</v>
      </c>
      <c r="F11221" t="b">
        <v>0</v>
      </c>
      <c r="G11221" t="s">
        <v>68</v>
      </c>
      <c r="H11221" s="1">
        <v>46141.044189814813</v>
      </c>
      <c r="I11221" t="b">
        <v>0</v>
      </c>
      <c r="J11221" t="b">
        <v>1</v>
      </c>
      <c r="K11221" t="s">
        <v>41</v>
      </c>
      <c r="L11221" t="s">
        <v>60</v>
      </c>
      <c r="M11221">
        <v>147925</v>
      </c>
      <c r="N11221"/>
      <c r="O11221" t="s">
        <v>3595</v>
      </c>
      <c r="P11221" t="s">
        <v>21225</v>
      </c>
    </row>
    <row r="11222" spans="1:16" x14ac:dyDescent="0.25">
      <c r="A11222" t="s">
        <v>2</v>
      </c>
      <c r="B11222" t="s">
        <v>21226</v>
      </c>
      <c r="C11222" t="s">
        <v>1156</v>
      </c>
      <c r="D11222" t="s">
        <v>4346</v>
      </c>
      <c r="E11222" t="s">
        <v>59</v>
      </c>
      <c r="F11222" t="b">
        <v>0</v>
      </c>
      <c r="G11222" t="s">
        <v>77</v>
      </c>
      <c r="H11222" s="1">
        <v>46141.085844907408</v>
      </c>
      <c r="I11222" t="b">
        <v>0</v>
      </c>
      <c r="J11222" t="b">
        <v>1</v>
      </c>
      <c r="K11222" t="s">
        <v>41</v>
      </c>
      <c r="L11222" t="s">
        <v>60</v>
      </c>
      <c r="M11222">
        <v>213000</v>
      </c>
      <c r="N11222"/>
      <c r="O11222" t="s">
        <v>7292</v>
      </c>
      <c r="P11222" t="s">
        <v>589</v>
      </c>
    </row>
    <row r="11223" spans="1:16" x14ac:dyDescent="0.25">
      <c r="A11223" t="s">
        <v>6</v>
      </c>
      <c r="B11223" t="s">
        <v>21227</v>
      </c>
      <c r="C11223" t="s">
        <v>810</v>
      </c>
      <c r="D11223" t="s">
        <v>17170</v>
      </c>
      <c r="E11223" t="s">
        <v>59</v>
      </c>
      <c r="F11223" t="b">
        <v>0</v>
      </c>
      <c r="G11223" t="s">
        <v>77</v>
      </c>
      <c r="H11223" s="1">
        <v>46141.085879629631</v>
      </c>
      <c r="I11223" t="b">
        <v>0</v>
      </c>
      <c r="J11223" t="b">
        <v>0</v>
      </c>
      <c r="K11223" t="s">
        <v>41</v>
      </c>
      <c r="L11223" t="s">
        <v>60</v>
      </c>
      <c r="M11223">
        <v>259370</v>
      </c>
      <c r="N11223"/>
      <c r="O11223" t="s">
        <v>17171</v>
      </c>
      <c r="P11223" t="s">
        <v>310</v>
      </c>
    </row>
    <row r="11224" spans="1:16" x14ac:dyDescent="0.25">
      <c r="A11224" t="s">
        <v>2</v>
      </c>
      <c r="B11224" t="s">
        <v>21228</v>
      </c>
      <c r="C11224" t="s">
        <v>246</v>
      </c>
      <c r="D11224" t="s">
        <v>4346</v>
      </c>
      <c r="E11224" t="s">
        <v>59</v>
      </c>
      <c r="F11224" t="b">
        <v>0</v>
      </c>
      <c r="G11224" t="s">
        <v>65</v>
      </c>
      <c r="H11224" s="1">
        <v>46141.2108912037</v>
      </c>
      <c r="I11224" t="b">
        <v>0</v>
      </c>
      <c r="J11224" t="b">
        <v>1</v>
      </c>
      <c r="K11224" t="s">
        <v>41</v>
      </c>
      <c r="L11224" t="s">
        <v>60</v>
      </c>
      <c r="M11224">
        <v>131000</v>
      </c>
      <c r="N11224"/>
      <c r="O11224" t="s">
        <v>2095</v>
      </c>
    </row>
    <row r="11225" spans="1:16" x14ac:dyDescent="0.25">
      <c r="A11225" t="s">
        <v>6</v>
      </c>
      <c r="B11225" t="s">
        <v>19035</v>
      </c>
      <c r="C11225" t="s">
        <v>142</v>
      </c>
      <c r="D11225" t="s">
        <v>17170</v>
      </c>
      <c r="E11225" t="s">
        <v>59</v>
      </c>
      <c r="F11225" t="b">
        <v>0</v>
      </c>
      <c r="G11225" t="s">
        <v>65</v>
      </c>
      <c r="H11225" s="1">
        <v>46141.210972222223</v>
      </c>
      <c r="I11225" t="b">
        <v>0</v>
      </c>
      <c r="J11225" t="b">
        <v>0</v>
      </c>
      <c r="K11225" t="s">
        <v>41</v>
      </c>
      <c r="L11225" t="s">
        <v>60</v>
      </c>
      <c r="M11225">
        <v>227739.5</v>
      </c>
      <c r="N11225"/>
      <c r="O11225" t="s">
        <v>17171</v>
      </c>
      <c r="P11225" t="s">
        <v>310</v>
      </c>
    </row>
    <row r="11226" spans="1:16" x14ac:dyDescent="0.25">
      <c r="A11226" t="s">
        <v>0</v>
      </c>
      <c r="B11226" t="s">
        <v>1711</v>
      </c>
      <c r="C11226" t="s">
        <v>76</v>
      </c>
      <c r="D11226" t="s">
        <v>7680</v>
      </c>
      <c r="E11226" t="s">
        <v>59</v>
      </c>
      <c r="F11226" t="b">
        <v>1</v>
      </c>
      <c r="G11226" t="s">
        <v>40</v>
      </c>
      <c r="H11226" s="1">
        <v>46141.252326388887</v>
      </c>
      <c r="I11226" t="b">
        <v>0</v>
      </c>
      <c r="J11226" t="b">
        <v>0</v>
      </c>
      <c r="K11226" t="s">
        <v>40</v>
      </c>
      <c r="L11226" t="s">
        <v>60</v>
      </c>
      <c r="M11226">
        <v>25242</v>
      </c>
      <c r="N11226"/>
      <c r="O11226" t="s">
        <v>21229</v>
      </c>
      <c r="P11226" t="s">
        <v>1738</v>
      </c>
    </row>
    <row r="11227" spans="1:16" x14ac:dyDescent="0.25">
      <c r="A11227" t="s">
        <v>2</v>
      </c>
      <c r="B11227" t="s">
        <v>21230</v>
      </c>
      <c r="C11227" t="s">
        <v>201</v>
      </c>
      <c r="D11227" t="s">
        <v>17170</v>
      </c>
      <c r="E11227" t="s">
        <v>59</v>
      </c>
      <c r="F11227" t="b">
        <v>0</v>
      </c>
      <c r="G11227" t="s">
        <v>77</v>
      </c>
      <c r="H11227" s="1">
        <v>46141.252430555563</v>
      </c>
      <c r="I11227" t="b">
        <v>0</v>
      </c>
      <c r="J11227" t="b">
        <v>0</v>
      </c>
      <c r="K11227" t="s">
        <v>41</v>
      </c>
      <c r="L11227" t="s">
        <v>60</v>
      </c>
      <c r="M11227">
        <v>128865.5</v>
      </c>
      <c r="N11227"/>
      <c r="O11227" t="s">
        <v>17171</v>
      </c>
      <c r="P11227" t="s">
        <v>310</v>
      </c>
    </row>
    <row r="11228" spans="1:16" x14ac:dyDescent="0.25">
      <c r="A11228" t="s">
        <v>1</v>
      </c>
      <c r="B11228" t="s">
        <v>21231</v>
      </c>
      <c r="C11228" t="s">
        <v>5980</v>
      </c>
      <c r="D11228" t="s">
        <v>5018</v>
      </c>
      <c r="E11228" t="s">
        <v>59</v>
      </c>
      <c r="F11228" t="b">
        <v>0</v>
      </c>
      <c r="G11228" t="s">
        <v>19</v>
      </c>
      <c r="H11228" s="1">
        <v>46141.25509259259</v>
      </c>
      <c r="I11228" t="b">
        <v>0</v>
      </c>
      <c r="J11228" t="b">
        <v>0</v>
      </c>
      <c r="K11228" t="s">
        <v>19</v>
      </c>
      <c r="L11228" t="s">
        <v>60</v>
      </c>
      <c r="M11228">
        <v>35000</v>
      </c>
      <c r="N11228"/>
      <c r="O11228" t="s">
        <v>17211</v>
      </c>
      <c r="P11228" t="s">
        <v>18697</v>
      </c>
    </row>
    <row r="11229" spans="1:16" x14ac:dyDescent="0.25">
      <c r="A11229" t="s">
        <v>0</v>
      </c>
      <c r="B11229" t="s">
        <v>21232</v>
      </c>
      <c r="C11229" t="s">
        <v>76</v>
      </c>
      <c r="D11229" t="s">
        <v>4526</v>
      </c>
      <c r="E11229" t="s">
        <v>88</v>
      </c>
      <c r="F11229" t="b">
        <v>1</v>
      </c>
      <c r="G11229" t="s">
        <v>73</v>
      </c>
      <c r="H11229" s="1">
        <v>46141.292905092603</v>
      </c>
      <c r="I11229" t="b">
        <v>1</v>
      </c>
      <c r="J11229" t="b">
        <v>0</v>
      </c>
      <c r="K11229" t="s">
        <v>41</v>
      </c>
      <c r="L11229" t="s">
        <v>74</v>
      </c>
      <c r="M11229"/>
      <c r="N11229">
        <v>50</v>
      </c>
      <c r="O11229" t="s">
        <v>5271</v>
      </c>
    </row>
    <row r="11230" spans="1:16" x14ac:dyDescent="0.25">
      <c r="A11230" t="s">
        <v>0</v>
      </c>
      <c r="B11230" t="s">
        <v>21233</v>
      </c>
      <c r="C11230" t="s">
        <v>3386</v>
      </c>
      <c r="D11230" t="s">
        <v>21234</v>
      </c>
      <c r="E11230" t="s">
        <v>88</v>
      </c>
      <c r="F11230" t="b">
        <v>0</v>
      </c>
      <c r="G11230" t="s">
        <v>27</v>
      </c>
      <c r="H11230" s="1">
        <v>46141.293576388889</v>
      </c>
      <c r="I11230" t="b">
        <v>0</v>
      </c>
      <c r="J11230" t="b">
        <v>0</v>
      </c>
      <c r="K11230" t="s">
        <v>27</v>
      </c>
      <c r="L11230" t="s">
        <v>60</v>
      </c>
      <c r="M11230">
        <v>38500</v>
      </c>
      <c r="N11230"/>
      <c r="O11230" t="s">
        <v>526</v>
      </c>
      <c r="P11230" t="s">
        <v>21235</v>
      </c>
    </row>
    <row r="11231" spans="1:16" x14ac:dyDescent="0.25">
      <c r="A11231" t="s">
        <v>6</v>
      </c>
      <c r="B11231" t="s">
        <v>18843</v>
      </c>
      <c r="C11231" t="s">
        <v>190</v>
      </c>
      <c r="D11231" t="s">
        <v>17170</v>
      </c>
      <c r="E11231" t="s">
        <v>59</v>
      </c>
      <c r="F11231" t="b">
        <v>0</v>
      </c>
      <c r="G11231" t="s">
        <v>73</v>
      </c>
      <c r="H11231" s="1">
        <v>46141.29415509259</v>
      </c>
      <c r="I11231" t="b">
        <v>0</v>
      </c>
      <c r="J11231" t="b">
        <v>0</v>
      </c>
      <c r="K11231" t="s">
        <v>41</v>
      </c>
      <c r="L11231" t="s">
        <v>60</v>
      </c>
      <c r="M11231">
        <v>133056</v>
      </c>
      <c r="N11231"/>
      <c r="O11231" t="s">
        <v>17171</v>
      </c>
      <c r="P11231" t="s">
        <v>310</v>
      </c>
    </row>
    <row r="11232" spans="1:16" x14ac:dyDescent="0.25">
      <c r="A11232" t="s">
        <v>5</v>
      </c>
      <c r="B11232" t="s">
        <v>3113</v>
      </c>
      <c r="C11232" t="s">
        <v>165</v>
      </c>
      <c r="D11232" t="s">
        <v>4346</v>
      </c>
      <c r="E11232" t="s">
        <v>59</v>
      </c>
      <c r="F11232" t="b">
        <v>0</v>
      </c>
      <c r="G11232" t="s">
        <v>73</v>
      </c>
      <c r="H11232" s="1">
        <v>46141.295648148152</v>
      </c>
      <c r="I11232" t="b">
        <v>1</v>
      </c>
      <c r="J11232" t="b">
        <v>1</v>
      </c>
      <c r="K11232" t="s">
        <v>41</v>
      </c>
      <c r="L11232" t="s">
        <v>60</v>
      </c>
      <c r="M11232">
        <v>115000</v>
      </c>
      <c r="N11232"/>
      <c r="O11232" t="s">
        <v>351</v>
      </c>
      <c r="P11232" t="s">
        <v>21236</v>
      </c>
    </row>
    <row r="11233" spans="1:16" x14ac:dyDescent="0.25">
      <c r="A11233" t="s">
        <v>1</v>
      </c>
      <c r="B11233" t="s">
        <v>21237</v>
      </c>
      <c r="C11233" t="s">
        <v>998</v>
      </c>
      <c r="D11233" t="s">
        <v>4346</v>
      </c>
      <c r="E11233" t="s">
        <v>59</v>
      </c>
      <c r="F11233" t="b">
        <v>0</v>
      </c>
      <c r="G11233" t="s">
        <v>77</v>
      </c>
      <c r="H11233" s="1">
        <v>46141.295671296299</v>
      </c>
      <c r="I11233" t="b">
        <v>1</v>
      </c>
      <c r="J11233" t="b">
        <v>1</v>
      </c>
      <c r="K11233" t="s">
        <v>41</v>
      </c>
      <c r="L11233" t="s">
        <v>60</v>
      </c>
      <c r="M11233">
        <v>171500</v>
      </c>
      <c r="N11233"/>
      <c r="O11233" t="s">
        <v>1172</v>
      </c>
      <c r="P11233" t="s">
        <v>21238</v>
      </c>
    </row>
    <row r="11234" spans="1:16" x14ac:dyDescent="0.25">
      <c r="A11234" t="s">
        <v>0</v>
      </c>
      <c r="B11234" t="s">
        <v>4029</v>
      </c>
      <c r="C11234" t="s">
        <v>86</v>
      </c>
      <c r="D11234" t="s">
        <v>11670</v>
      </c>
      <c r="E11234" t="s">
        <v>59</v>
      </c>
      <c r="F11234" t="b">
        <v>0</v>
      </c>
      <c r="G11234" t="s">
        <v>77</v>
      </c>
      <c r="H11234" s="1">
        <v>46141.334456018521</v>
      </c>
      <c r="I11234" t="b">
        <v>0</v>
      </c>
      <c r="J11234" t="b">
        <v>0</v>
      </c>
      <c r="K11234" t="s">
        <v>41</v>
      </c>
      <c r="L11234" t="s">
        <v>60</v>
      </c>
      <c r="M11234">
        <v>95000</v>
      </c>
      <c r="N11234"/>
      <c r="O11234" t="s">
        <v>1223</v>
      </c>
      <c r="P11234" t="s">
        <v>4724</v>
      </c>
    </row>
    <row r="11235" spans="1:16" x14ac:dyDescent="0.25">
      <c r="A11235" t="s">
        <v>0</v>
      </c>
      <c r="B11235" t="s">
        <v>1125</v>
      </c>
      <c r="C11235" t="s">
        <v>328</v>
      </c>
      <c r="D11235" t="s">
        <v>2360</v>
      </c>
      <c r="E11235" t="s">
        <v>59</v>
      </c>
      <c r="F11235" t="b">
        <v>0</v>
      </c>
      <c r="G11235" t="s">
        <v>65</v>
      </c>
      <c r="H11235" s="1">
        <v>46141.334467592591</v>
      </c>
      <c r="I11235" t="b">
        <v>0</v>
      </c>
      <c r="J11235" t="b">
        <v>0</v>
      </c>
      <c r="K11235" t="s">
        <v>41</v>
      </c>
      <c r="L11235" t="s">
        <v>60</v>
      </c>
      <c r="M11235">
        <v>166500</v>
      </c>
      <c r="N11235"/>
      <c r="O11235" t="s">
        <v>1211</v>
      </c>
      <c r="P11235" t="s">
        <v>21239</v>
      </c>
    </row>
    <row r="11236" spans="1:16" x14ac:dyDescent="0.25">
      <c r="A11236" t="s">
        <v>0</v>
      </c>
      <c r="B11236" t="s">
        <v>130</v>
      </c>
      <c r="C11236" t="s">
        <v>5545</v>
      </c>
      <c r="D11236" t="s">
        <v>4697</v>
      </c>
      <c r="E11236" t="s">
        <v>59</v>
      </c>
      <c r="F11236" t="b">
        <v>0</v>
      </c>
      <c r="G11236" t="s">
        <v>65</v>
      </c>
      <c r="H11236" s="1">
        <v>46141.334467592591</v>
      </c>
      <c r="I11236" t="b">
        <v>0</v>
      </c>
      <c r="J11236" t="b">
        <v>1</v>
      </c>
      <c r="K11236" t="s">
        <v>41</v>
      </c>
      <c r="L11236" t="s">
        <v>60</v>
      </c>
      <c r="M11236">
        <v>60000</v>
      </c>
      <c r="N11236"/>
      <c r="O11236" t="s">
        <v>21240</v>
      </c>
      <c r="P11236" t="s">
        <v>2104</v>
      </c>
    </row>
    <row r="11237" spans="1:16" x14ac:dyDescent="0.25">
      <c r="A11237" t="s">
        <v>6</v>
      </c>
      <c r="B11237" t="s">
        <v>19056</v>
      </c>
      <c r="C11237" t="s">
        <v>142</v>
      </c>
      <c r="D11237" t="s">
        <v>17170</v>
      </c>
      <c r="E11237" t="s">
        <v>59</v>
      </c>
      <c r="F11237" t="b">
        <v>0</v>
      </c>
      <c r="G11237" t="s">
        <v>65</v>
      </c>
      <c r="H11237" s="1">
        <v>46141.335972222223</v>
      </c>
      <c r="I11237" t="b">
        <v>0</v>
      </c>
      <c r="J11237" t="b">
        <v>0</v>
      </c>
      <c r="K11237" t="s">
        <v>41</v>
      </c>
      <c r="L11237" t="s">
        <v>60</v>
      </c>
      <c r="M11237">
        <v>336798</v>
      </c>
      <c r="N11237"/>
      <c r="O11237" t="s">
        <v>17171</v>
      </c>
      <c r="P11237" t="s">
        <v>85</v>
      </c>
    </row>
    <row r="11238" spans="1:16" x14ac:dyDescent="0.25">
      <c r="A11238" t="s">
        <v>6</v>
      </c>
      <c r="B11238" t="s">
        <v>21241</v>
      </c>
      <c r="C11238" t="s">
        <v>76</v>
      </c>
      <c r="D11238" t="s">
        <v>141</v>
      </c>
      <c r="E11238" t="s">
        <v>88</v>
      </c>
      <c r="F11238" t="b">
        <v>1</v>
      </c>
      <c r="G11238" t="s">
        <v>41</v>
      </c>
      <c r="H11238" s="1">
        <v>46141.337013888893</v>
      </c>
      <c r="I11238" t="b">
        <v>0</v>
      </c>
      <c r="J11238" t="b">
        <v>0</v>
      </c>
      <c r="K11238" t="s">
        <v>41</v>
      </c>
      <c r="L11238" t="s">
        <v>74</v>
      </c>
      <c r="M11238"/>
      <c r="N11238">
        <v>20.5</v>
      </c>
      <c r="O11238" t="s">
        <v>141</v>
      </c>
    </row>
    <row r="11239" spans="1:16" x14ac:dyDescent="0.25">
      <c r="A11239" t="s">
        <v>1</v>
      </c>
      <c r="B11239" t="s">
        <v>21242</v>
      </c>
      <c r="C11239" t="s">
        <v>102</v>
      </c>
      <c r="D11239" t="s">
        <v>4346</v>
      </c>
      <c r="E11239" t="s">
        <v>59</v>
      </c>
      <c r="F11239" t="b">
        <v>0</v>
      </c>
      <c r="G11239" t="s">
        <v>77</v>
      </c>
      <c r="H11239" s="1">
        <v>46141.337245370371</v>
      </c>
      <c r="I11239" t="b">
        <v>1</v>
      </c>
      <c r="J11239" t="b">
        <v>1</v>
      </c>
      <c r="K11239" t="s">
        <v>41</v>
      </c>
      <c r="L11239" t="s">
        <v>60</v>
      </c>
      <c r="M11239">
        <v>155500</v>
      </c>
      <c r="N11239"/>
      <c r="O11239" t="s">
        <v>1183</v>
      </c>
      <c r="P11239" t="s">
        <v>21243</v>
      </c>
    </row>
    <row r="11240" spans="1:16" x14ac:dyDescent="0.25">
      <c r="A11240" t="s">
        <v>6</v>
      </c>
      <c r="B11240" t="s">
        <v>21244</v>
      </c>
      <c r="C11240" t="s">
        <v>1502</v>
      </c>
      <c r="D11240" t="s">
        <v>17170</v>
      </c>
      <c r="E11240" t="s">
        <v>59</v>
      </c>
      <c r="F11240" t="b">
        <v>0</v>
      </c>
      <c r="G11240" t="s">
        <v>68</v>
      </c>
      <c r="H11240" s="1">
        <v>46141.377430555563</v>
      </c>
      <c r="I11240" t="b">
        <v>0</v>
      </c>
      <c r="J11240" t="b">
        <v>0</v>
      </c>
      <c r="K11240" t="s">
        <v>41</v>
      </c>
      <c r="L11240" t="s">
        <v>60</v>
      </c>
      <c r="M11240">
        <v>138750</v>
      </c>
      <c r="N11240"/>
      <c r="O11240" t="s">
        <v>17171</v>
      </c>
      <c r="P11240" t="s">
        <v>310</v>
      </c>
    </row>
    <row r="11241" spans="1:16" x14ac:dyDescent="0.25">
      <c r="A11241" t="s">
        <v>6</v>
      </c>
      <c r="B11241" t="s">
        <v>18825</v>
      </c>
      <c r="C11241" t="s">
        <v>320</v>
      </c>
      <c r="D11241" t="s">
        <v>17170</v>
      </c>
      <c r="E11241" t="s">
        <v>59</v>
      </c>
      <c r="F11241" t="b">
        <v>0</v>
      </c>
      <c r="G11241" t="s">
        <v>73</v>
      </c>
      <c r="H11241" s="1">
        <v>46141.377453703702</v>
      </c>
      <c r="I11241" t="b">
        <v>0</v>
      </c>
      <c r="J11241" t="b">
        <v>0</v>
      </c>
      <c r="K11241" t="s">
        <v>41</v>
      </c>
      <c r="L11241" t="s">
        <v>60</v>
      </c>
      <c r="M11241">
        <v>219542.5</v>
      </c>
      <c r="N11241"/>
      <c r="O11241" t="s">
        <v>17171</v>
      </c>
      <c r="P11241" t="s">
        <v>310</v>
      </c>
    </row>
    <row r="11242" spans="1:16" x14ac:dyDescent="0.25">
      <c r="A11242" t="s">
        <v>1</v>
      </c>
      <c r="B11242" t="s">
        <v>156</v>
      </c>
      <c r="C11242" t="s">
        <v>9890</v>
      </c>
      <c r="D11242" t="s">
        <v>4346</v>
      </c>
      <c r="E11242" t="s">
        <v>59</v>
      </c>
      <c r="F11242" t="b">
        <v>0</v>
      </c>
      <c r="G11242" t="s">
        <v>19</v>
      </c>
      <c r="H11242" s="1">
        <v>46141.379814814813</v>
      </c>
      <c r="I11242" t="b">
        <v>1</v>
      </c>
      <c r="J11242" t="b">
        <v>0</v>
      </c>
      <c r="K11242" t="s">
        <v>19</v>
      </c>
      <c r="L11242" t="s">
        <v>60</v>
      </c>
      <c r="M11242">
        <v>2171895.4</v>
      </c>
      <c r="N11242"/>
      <c r="O11242" t="s">
        <v>21245</v>
      </c>
      <c r="P11242" t="s">
        <v>21246</v>
      </c>
    </row>
    <row r="11243" spans="1:16" x14ac:dyDescent="0.25">
      <c r="A11243" t="s">
        <v>7</v>
      </c>
      <c r="B11243" t="s">
        <v>1826</v>
      </c>
      <c r="C11243" t="s">
        <v>81</v>
      </c>
      <c r="D11243" t="s">
        <v>2360</v>
      </c>
      <c r="E11243" t="s">
        <v>59</v>
      </c>
      <c r="F11243" t="b">
        <v>0</v>
      </c>
      <c r="G11243" t="s">
        <v>77</v>
      </c>
      <c r="H11243" s="1">
        <v>46141.417766203696</v>
      </c>
      <c r="I11243" t="b">
        <v>0</v>
      </c>
      <c r="J11243" t="b">
        <v>1</v>
      </c>
      <c r="K11243" t="s">
        <v>41</v>
      </c>
      <c r="L11243" t="s">
        <v>60</v>
      </c>
      <c r="M11243">
        <v>177500</v>
      </c>
      <c r="N11243"/>
      <c r="O11243" t="s">
        <v>21247</v>
      </c>
      <c r="P11243" t="s">
        <v>21248</v>
      </c>
    </row>
    <row r="11244" spans="1:16" x14ac:dyDescent="0.25">
      <c r="A11244" t="s">
        <v>3</v>
      </c>
      <c r="B11244" t="s">
        <v>21249</v>
      </c>
      <c r="C11244" t="s">
        <v>86</v>
      </c>
      <c r="D11244" t="s">
        <v>2360</v>
      </c>
      <c r="E11244" t="s">
        <v>59</v>
      </c>
      <c r="F11244" t="b">
        <v>0</v>
      </c>
      <c r="G11244" t="s">
        <v>77</v>
      </c>
      <c r="H11244" s="1">
        <v>46141.417800925927</v>
      </c>
      <c r="I11244" t="b">
        <v>1</v>
      </c>
      <c r="J11244" t="b">
        <v>0</v>
      </c>
      <c r="K11244" t="s">
        <v>41</v>
      </c>
      <c r="L11244" t="s">
        <v>74</v>
      </c>
      <c r="M11244"/>
      <c r="N11244">
        <v>19.75</v>
      </c>
      <c r="O11244" t="s">
        <v>21250</v>
      </c>
      <c r="P11244" t="s">
        <v>219</v>
      </c>
    </row>
    <row r="11245" spans="1:16" x14ac:dyDescent="0.25">
      <c r="A11245" t="s">
        <v>3</v>
      </c>
      <c r="B11245" t="s">
        <v>21251</v>
      </c>
      <c r="C11245" t="s">
        <v>320</v>
      </c>
      <c r="D11245" t="s">
        <v>2360</v>
      </c>
      <c r="E11245" t="s">
        <v>59</v>
      </c>
      <c r="F11245" t="b">
        <v>0</v>
      </c>
      <c r="G11245" t="s">
        <v>73</v>
      </c>
      <c r="H11245" s="1">
        <v>46141.417881944442</v>
      </c>
      <c r="I11245" t="b">
        <v>1</v>
      </c>
      <c r="J11245" t="b">
        <v>0</v>
      </c>
      <c r="K11245" t="s">
        <v>41</v>
      </c>
      <c r="L11245" t="s">
        <v>60</v>
      </c>
      <c r="M11245">
        <v>55000</v>
      </c>
      <c r="N11245"/>
      <c r="O11245" t="s">
        <v>21252</v>
      </c>
    </row>
    <row r="11246" spans="1:16" x14ac:dyDescent="0.25">
      <c r="A11246" t="s">
        <v>3</v>
      </c>
      <c r="B11246" t="s">
        <v>21253</v>
      </c>
      <c r="C11246" t="s">
        <v>360</v>
      </c>
      <c r="D11246" t="s">
        <v>2360</v>
      </c>
      <c r="E11246" t="s">
        <v>59</v>
      </c>
      <c r="F11246" t="b">
        <v>0</v>
      </c>
      <c r="G11246" t="s">
        <v>41</v>
      </c>
      <c r="H11246" s="1">
        <v>46141.419016203698</v>
      </c>
      <c r="I11246" t="b">
        <v>0</v>
      </c>
      <c r="J11246" t="b">
        <v>1</v>
      </c>
      <c r="K11246" t="s">
        <v>41</v>
      </c>
      <c r="L11246" t="s">
        <v>60</v>
      </c>
      <c r="M11246">
        <v>150000</v>
      </c>
      <c r="N11246"/>
      <c r="O11246" t="s">
        <v>21254</v>
      </c>
      <c r="P11246" t="s">
        <v>2392</v>
      </c>
    </row>
    <row r="11247" spans="1:16" x14ac:dyDescent="0.25">
      <c r="A11247" t="s">
        <v>6</v>
      </c>
      <c r="B11247" t="s">
        <v>18824</v>
      </c>
      <c r="C11247" t="s">
        <v>237</v>
      </c>
      <c r="D11247" t="s">
        <v>17170</v>
      </c>
      <c r="E11247" t="s">
        <v>59</v>
      </c>
      <c r="F11247" t="b">
        <v>0</v>
      </c>
      <c r="G11247" t="s">
        <v>89</v>
      </c>
      <c r="H11247" s="1">
        <v>46141.419085648151</v>
      </c>
      <c r="I11247" t="b">
        <v>0</v>
      </c>
      <c r="J11247" t="b">
        <v>0</v>
      </c>
      <c r="K11247" t="s">
        <v>41</v>
      </c>
      <c r="L11247" t="s">
        <v>60</v>
      </c>
      <c r="M11247">
        <v>232016.5</v>
      </c>
      <c r="N11247"/>
      <c r="O11247" t="s">
        <v>17171</v>
      </c>
      <c r="P11247" t="s">
        <v>310</v>
      </c>
    </row>
    <row r="11248" spans="1:16" x14ac:dyDescent="0.25">
      <c r="A11248" t="s">
        <v>2</v>
      </c>
      <c r="B11248" t="s">
        <v>21255</v>
      </c>
      <c r="C11248" t="s">
        <v>3283</v>
      </c>
      <c r="D11248" t="s">
        <v>17170</v>
      </c>
      <c r="E11248" t="s">
        <v>59</v>
      </c>
      <c r="F11248" t="b">
        <v>0</v>
      </c>
      <c r="G11248" t="s">
        <v>77</v>
      </c>
      <c r="H11248" s="1">
        <v>46141.41909722222</v>
      </c>
      <c r="I11248" t="b">
        <v>0</v>
      </c>
      <c r="J11248" t="b">
        <v>0</v>
      </c>
      <c r="K11248" t="s">
        <v>41</v>
      </c>
      <c r="L11248" t="s">
        <v>60</v>
      </c>
      <c r="M11248">
        <v>134332</v>
      </c>
      <c r="N11248"/>
      <c r="O11248" t="s">
        <v>17171</v>
      </c>
      <c r="P11248" t="s">
        <v>310</v>
      </c>
    </row>
    <row r="11249" spans="1:16" x14ac:dyDescent="0.25">
      <c r="A11249" t="s">
        <v>2</v>
      </c>
      <c r="B11249" t="s">
        <v>21256</v>
      </c>
      <c r="C11249" t="s">
        <v>515</v>
      </c>
      <c r="D11249" t="s">
        <v>2360</v>
      </c>
      <c r="E11249" t="s">
        <v>59</v>
      </c>
      <c r="F11249" t="b">
        <v>0</v>
      </c>
      <c r="G11249" t="s">
        <v>73</v>
      </c>
      <c r="H11249" s="1">
        <v>46141.419120370367</v>
      </c>
      <c r="I11249" t="b">
        <v>0</v>
      </c>
      <c r="J11249" t="b">
        <v>0</v>
      </c>
      <c r="K11249" t="s">
        <v>41</v>
      </c>
      <c r="L11249" t="s">
        <v>74</v>
      </c>
      <c r="M11249"/>
      <c r="N11249">
        <v>60</v>
      </c>
      <c r="O11249" t="s">
        <v>21257</v>
      </c>
    </row>
    <row r="11250" spans="1:16" x14ac:dyDescent="0.25">
      <c r="A11250" t="s">
        <v>2</v>
      </c>
      <c r="B11250" t="s">
        <v>15278</v>
      </c>
      <c r="C11250" t="s">
        <v>370</v>
      </c>
      <c r="D11250" t="s">
        <v>2360</v>
      </c>
      <c r="E11250" t="s">
        <v>59</v>
      </c>
      <c r="F11250" t="b">
        <v>0</v>
      </c>
      <c r="G11250" t="s">
        <v>65</v>
      </c>
      <c r="H11250" s="1">
        <v>46141.419120370367</v>
      </c>
      <c r="I11250" t="b">
        <v>0</v>
      </c>
      <c r="J11250" t="b">
        <v>1</v>
      </c>
      <c r="K11250" t="s">
        <v>41</v>
      </c>
      <c r="L11250" t="s">
        <v>60</v>
      </c>
      <c r="M11250">
        <v>198000</v>
      </c>
      <c r="N11250"/>
      <c r="O11250" t="s">
        <v>9723</v>
      </c>
      <c r="P11250" t="s">
        <v>21258</v>
      </c>
    </row>
    <row r="11251" spans="1:16" x14ac:dyDescent="0.25">
      <c r="A11251" t="s">
        <v>6</v>
      </c>
      <c r="B11251" t="s">
        <v>21259</v>
      </c>
      <c r="C11251" t="s">
        <v>16824</v>
      </c>
      <c r="D11251" t="s">
        <v>2360</v>
      </c>
      <c r="E11251" t="s">
        <v>59</v>
      </c>
      <c r="F11251" t="b">
        <v>0</v>
      </c>
      <c r="G11251" t="s">
        <v>65</v>
      </c>
      <c r="H11251" s="1">
        <v>46141.419270833343</v>
      </c>
      <c r="I11251" t="b">
        <v>0</v>
      </c>
      <c r="J11251" t="b">
        <v>1</v>
      </c>
      <c r="K11251" t="s">
        <v>41</v>
      </c>
      <c r="L11251" t="s">
        <v>60</v>
      </c>
      <c r="M11251">
        <v>97500</v>
      </c>
      <c r="N11251"/>
      <c r="O11251" t="s">
        <v>4007</v>
      </c>
      <c r="P11251" t="s">
        <v>21260</v>
      </c>
    </row>
    <row r="11252" spans="1:16" x14ac:dyDescent="0.25">
      <c r="A11252" t="s">
        <v>2</v>
      </c>
      <c r="B11252" t="s">
        <v>21261</v>
      </c>
      <c r="C11252" t="s">
        <v>200</v>
      </c>
      <c r="D11252" t="s">
        <v>17170</v>
      </c>
      <c r="E11252" t="s">
        <v>59</v>
      </c>
      <c r="F11252" t="b">
        <v>0</v>
      </c>
      <c r="G11252" t="s">
        <v>65</v>
      </c>
      <c r="H11252" s="1">
        <v>46141.419305555559</v>
      </c>
      <c r="I11252" t="b">
        <v>0</v>
      </c>
      <c r="J11252" t="b">
        <v>0</v>
      </c>
      <c r="K11252" t="s">
        <v>41</v>
      </c>
      <c r="L11252" t="s">
        <v>60</v>
      </c>
      <c r="M11252">
        <v>115978.5</v>
      </c>
      <c r="N11252"/>
      <c r="O11252" t="s">
        <v>17171</v>
      </c>
      <c r="P11252" t="s">
        <v>310</v>
      </c>
    </row>
    <row r="11253" spans="1:16" x14ac:dyDescent="0.25">
      <c r="A11253" t="s">
        <v>6</v>
      </c>
      <c r="B11253" t="s">
        <v>18827</v>
      </c>
      <c r="C11253" t="s">
        <v>145</v>
      </c>
      <c r="D11253" t="s">
        <v>17170</v>
      </c>
      <c r="E11253" t="s">
        <v>59</v>
      </c>
      <c r="F11253" t="b">
        <v>0</v>
      </c>
      <c r="G11253" t="s">
        <v>65</v>
      </c>
      <c r="H11253" s="1">
        <v>46141.419305555559</v>
      </c>
      <c r="I11253" t="b">
        <v>0</v>
      </c>
      <c r="J11253" t="b">
        <v>0</v>
      </c>
      <c r="K11253" t="s">
        <v>41</v>
      </c>
      <c r="L11253" t="s">
        <v>60</v>
      </c>
      <c r="M11253">
        <v>173712</v>
      </c>
      <c r="N11253"/>
      <c r="O11253" t="s">
        <v>17171</v>
      </c>
      <c r="P11253" t="s">
        <v>310</v>
      </c>
    </row>
    <row r="11254" spans="1:16" x14ac:dyDescent="0.25">
      <c r="A11254" t="s">
        <v>1</v>
      </c>
      <c r="B11254" t="s">
        <v>13348</v>
      </c>
      <c r="C11254" t="s">
        <v>607</v>
      </c>
      <c r="D11254" t="s">
        <v>2360</v>
      </c>
      <c r="E11254" t="s">
        <v>59</v>
      </c>
      <c r="F11254" t="b">
        <v>0</v>
      </c>
      <c r="G11254" t="s">
        <v>77</v>
      </c>
      <c r="H11254" s="1">
        <v>46141.420624999999</v>
      </c>
      <c r="I11254" t="b">
        <v>0</v>
      </c>
      <c r="J11254" t="b">
        <v>1</v>
      </c>
      <c r="K11254" t="s">
        <v>41</v>
      </c>
      <c r="L11254" t="s">
        <v>60</v>
      </c>
      <c r="M11254">
        <v>227500</v>
      </c>
      <c r="N11254"/>
      <c r="O11254" t="s">
        <v>21262</v>
      </c>
      <c r="P11254" t="s">
        <v>21263</v>
      </c>
    </row>
    <row r="11255" spans="1:16" x14ac:dyDescent="0.25">
      <c r="A11255" t="s">
        <v>1</v>
      </c>
      <c r="B11255" t="s">
        <v>21264</v>
      </c>
      <c r="C11255" t="s">
        <v>102</v>
      </c>
      <c r="D11255" t="s">
        <v>2360</v>
      </c>
      <c r="E11255" t="s">
        <v>59</v>
      </c>
      <c r="F11255" t="b">
        <v>0</v>
      </c>
      <c r="G11255" t="s">
        <v>77</v>
      </c>
      <c r="H11255" s="1">
        <v>46141.420659722222</v>
      </c>
      <c r="I11255" t="b">
        <v>1</v>
      </c>
      <c r="J11255" t="b">
        <v>1</v>
      </c>
      <c r="K11255" t="s">
        <v>41</v>
      </c>
      <c r="L11255" t="s">
        <v>60</v>
      </c>
      <c r="M11255">
        <v>130000</v>
      </c>
      <c r="N11255"/>
      <c r="O11255" t="s">
        <v>5735</v>
      </c>
      <c r="P11255" t="s">
        <v>21265</v>
      </c>
    </row>
    <row r="11256" spans="1:16" x14ac:dyDescent="0.25">
      <c r="A11256" t="s">
        <v>8</v>
      </c>
      <c r="B11256" t="s">
        <v>21266</v>
      </c>
      <c r="C11256" t="s">
        <v>21267</v>
      </c>
      <c r="D11256" t="s">
        <v>4550</v>
      </c>
      <c r="E11256" t="s">
        <v>59</v>
      </c>
      <c r="F11256" t="b">
        <v>0</v>
      </c>
      <c r="G11256" t="s">
        <v>13</v>
      </c>
      <c r="H11256" s="1">
        <v>46141.421273148153</v>
      </c>
      <c r="I11256" t="b">
        <v>0</v>
      </c>
      <c r="J11256" t="b">
        <v>1</v>
      </c>
      <c r="K11256" t="s">
        <v>13</v>
      </c>
      <c r="L11256" t="s">
        <v>60</v>
      </c>
      <c r="M11256">
        <v>157000</v>
      </c>
      <c r="N11256"/>
      <c r="O11256" t="s">
        <v>2244</v>
      </c>
      <c r="P11256" t="s">
        <v>21268</v>
      </c>
    </row>
    <row r="11257" spans="1:16" x14ac:dyDescent="0.25">
      <c r="A11257" t="s">
        <v>1</v>
      </c>
      <c r="B11257" t="s">
        <v>316</v>
      </c>
      <c r="C11257" t="s">
        <v>4534</v>
      </c>
      <c r="D11257" t="s">
        <v>4526</v>
      </c>
      <c r="E11257" t="s">
        <v>59</v>
      </c>
      <c r="F11257" t="b">
        <v>0</v>
      </c>
      <c r="G11257" t="s">
        <v>40</v>
      </c>
      <c r="H11257" s="1">
        <v>46141.422303240739</v>
      </c>
      <c r="I11257" t="b">
        <v>0</v>
      </c>
      <c r="J11257" t="b">
        <v>0</v>
      </c>
      <c r="K11257" t="s">
        <v>40</v>
      </c>
      <c r="L11257" t="s">
        <v>60</v>
      </c>
      <c r="M11257">
        <v>88500</v>
      </c>
      <c r="N11257"/>
      <c r="O11257" t="s">
        <v>10240</v>
      </c>
      <c r="P11257" t="s">
        <v>21269</v>
      </c>
    </row>
    <row r="11258" spans="1:16" x14ac:dyDescent="0.25">
      <c r="A11258" t="s">
        <v>1</v>
      </c>
      <c r="B11258" t="s">
        <v>21270</v>
      </c>
      <c r="C11258" t="s">
        <v>97</v>
      </c>
      <c r="D11258" t="s">
        <v>17170</v>
      </c>
      <c r="E11258" t="s">
        <v>59</v>
      </c>
      <c r="F11258" t="b">
        <v>0</v>
      </c>
      <c r="G11258" t="s">
        <v>89</v>
      </c>
      <c r="H11258" s="1">
        <v>46141.460752314822</v>
      </c>
      <c r="I11258" t="b">
        <v>0</v>
      </c>
      <c r="J11258" t="b">
        <v>0</v>
      </c>
      <c r="K11258" t="s">
        <v>41</v>
      </c>
      <c r="L11258" t="s">
        <v>60</v>
      </c>
      <c r="M11258">
        <v>138765.5</v>
      </c>
      <c r="N11258"/>
      <c r="O11258" t="s">
        <v>17171</v>
      </c>
      <c r="P11258" t="s">
        <v>891</v>
      </c>
    </row>
    <row r="11259" spans="1:16" x14ac:dyDescent="0.25">
      <c r="A11259" t="s">
        <v>2</v>
      </c>
      <c r="B11259" t="s">
        <v>18925</v>
      </c>
      <c r="C11259" t="s">
        <v>370</v>
      </c>
      <c r="D11259" t="s">
        <v>17170</v>
      </c>
      <c r="E11259" t="s">
        <v>59</v>
      </c>
      <c r="F11259" t="b">
        <v>0</v>
      </c>
      <c r="G11259" t="s">
        <v>65</v>
      </c>
      <c r="H11259" s="1">
        <v>46141.4608912037</v>
      </c>
      <c r="I11259" t="b">
        <v>0</v>
      </c>
      <c r="J11259" t="b">
        <v>0</v>
      </c>
      <c r="K11259" t="s">
        <v>41</v>
      </c>
      <c r="L11259" t="s">
        <v>60</v>
      </c>
      <c r="M11259">
        <v>168696</v>
      </c>
      <c r="N11259"/>
      <c r="O11259" t="s">
        <v>17171</v>
      </c>
      <c r="P11259" t="s">
        <v>310</v>
      </c>
    </row>
    <row r="11260" spans="1:16" x14ac:dyDescent="0.25">
      <c r="A11260" t="s">
        <v>6</v>
      </c>
      <c r="B11260" t="s">
        <v>6</v>
      </c>
      <c r="C11260" t="s">
        <v>455</v>
      </c>
      <c r="D11260" t="s">
        <v>2360</v>
      </c>
      <c r="E11260" t="s">
        <v>59</v>
      </c>
      <c r="F11260" t="b">
        <v>0</v>
      </c>
      <c r="G11260" t="s">
        <v>65</v>
      </c>
      <c r="H11260" s="1">
        <v>46141.460960648154</v>
      </c>
      <c r="I11260" t="b">
        <v>0</v>
      </c>
      <c r="J11260" t="b">
        <v>0</v>
      </c>
      <c r="K11260" t="s">
        <v>41</v>
      </c>
      <c r="L11260" t="s">
        <v>60</v>
      </c>
      <c r="M11260">
        <v>159000</v>
      </c>
      <c r="N11260"/>
      <c r="O11260" t="s">
        <v>3685</v>
      </c>
      <c r="P11260" t="s">
        <v>21271</v>
      </c>
    </row>
    <row r="11261" spans="1:16" x14ac:dyDescent="0.25">
      <c r="A11261" t="s">
        <v>5</v>
      </c>
      <c r="B11261" t="s">
        <v>20532</v>
      </c>
      <c r="C11261" t="s">
        <v>41</v>
      </c>
      <c r="D11261" t="s">
        <v>4526</v>
      </c>
      <c r="E11261" t="s">
        <v>88</v>
      </c>
      <c r="F11261" t="b">
        <v>0</v>
      </c>
      <c r="G11261" t="s">
        <v>77</v>
      </c>
      <c r="H11261" s="1">
        <v>46141.462291666663</v>
      </c>
      <c r="I11261" t="b">
        <v>0</v>
      </c>
      <c r="J11261" t="b">
        <v>0</v>
      </c>
      <c r="K11261" t="s">
        <v>41</v>
      </c>
      <c r="L11261" t="s">
        <v>74</v>
      </c>
      <c r="M11261"/>
      <c r="N11261">
        <v>67.5</v>
      </c>
      <c r="O11261" t="s">
        <v>1551</v>
      </c>
      <c r="P11261" t="s">
        <v>20533</v>
      </c>
    </row>
    <row r="11262" spans="1:16" x14ac:dyDescent="0.25">
      <c r="A11262" t="s">
        <v>0</v>
      </c>
      <c r="B11262" t="s">
        <v>21272</v>
      </c>
      <c r="C11262" t="s">
        <v>436</v>
      </c>
      <c r="D11262" t="s">
        <v>2360</v>
      </c>
      <c r="E11262" t="s">
        <v>59</v>
      </c>
      <c r="F11262" t="b">
        <v>0</v>
      </c>
      <c r="G11262" t="s">
        <v>41</v>
      </c>
      <c r="H11262" s="1">
        <v>46141.502349537041</v>
      </c>
      <c r="I11262" t="b">
        <v>0</v>
      </c>
      <c r="J11262" t="b">
        <v>1</v>
      </c>
      <c r="K11262" t="s">
        <v>41</v>
      </c>
      <c r="L11262" t="s">
        <v>60</v>
      </c>
      <c r="M11262">
        <v>112255</v>
      </c>
      <c r="N11262"/>
      <c r="O11262" t="s">
        <v>762</v>
      </c>
      <c r="P11262" t="s">
        <v>21273</v>
      </c>
    </row>
    <row r="11263" spans="1:16" x14ac:dyDescent="0.25">
      <c r="A11263" t="s">
        <v>2</v>
      </c>
      <c r="B11263" t="s">
        <v>18832</v>
      </c>
      <c r="C11263" t="s">
        <v>396</v>
      </c>
      <c r="D11263" t="s">
        <v>17170</v>
      </c>
      <c r="E11263" t="s">
        <v>59</v>
      </c>
      <c r="F11263" t="b">
        <v>0</v>
      </c>
      <c r="G11263" t="s">
        <v>68</v>
      </c>
      <c r="H11263" s="1">
        <v>46141.502430555563</v>
      </c>
      <c r="I11263" t="b">
        <v>0</v>
      </c>
      <c r="J11263" t="b">
        <v>0</v>
      </c>
      <c r="K11263" t="s">
        <v>41</v>
      </c>
      <c r="L11263" t="s">
        <v>60</v>
      </c>
      <c r="M11263">
        <v>126522</v>
      </c>
      <c r="N11263"/>
      <c r="O11263" t="s">
        <v>17171</v>
      </c>
      <c r="P11263" t="s">
        <v>310</v>
      </c>
    </row>
    <row r="11264" spans="1:16" x14ac:dyDescent="0.25">
      <c r="A11264" t="s">
        <v>4</v>
      </c>
      <c r="B11264" t="s">
        <v>21274</v>
      </c>
      <c r="C11264" t="s">
        <v>19</v>
      </c>
      <c r="D11264" t="s">
        <v>4526</v>
      </c>
      <c r="E11264" t="s">
        <v>59</v>
      </c>
      <c r="F11264" t="b">
        <v>0</v>
      </c>
      <c r="G11264" t="s">
        <v>19</v>
      </c>
      <c r="H11264" s="1">
        <v>46141.502951388888</v>
      </c>
      <c r="I11264" t="b">
        <v>1</v>
      </c>
      <c r="J11264" t="b">
        <v>0</v>
      </c>
      <c r="K11264" t="s">
        <v>19</v>
      </c>
      <c r="L11264" t="s">
        <v>60</v>
      </c>
      <c r="M11264">
        <v>1800000</v>
      </c>
      <c r="N11264"/>
      <c r="O11264" t="s">
        <v>4703</v>
      </c>
      <c r="P11264" t="s">
        <v>21275</v>
      </c>
    </row>
    <row r="11265" spans="1:16" x14ac:dyDescent="0.25">
      <c r="A11265" t="s">
        <v>5</v>
      </c>
      <c r="B11265" t="s">
        <v>21276</v>
      </c>
      <c r="C11265" t="s">
        <v>41</v>
      </c>
      <c r="D11265" t="s">
        <v>534</v>
      </c>
      <c r="E11265" t="s">
        <v>59</v>
      </c>
      <c r="F11265" t="b">
        <v>0</v>
      </c>
      <c r="G11265" t="s">
        <v>65</v>
      </c>
      <c r="H11265" s="1">
        <v>46141.503912037027</v>
      </c>
      <c r="I11265" t="b">
        <v>1</v>
      </c>
      <c r="J11265" t="b">
        <v>0</v>
      </c>
      <c r="K11265" t="s">
        <v>41</v>
      </c>
      <c r="L11265" t="s">
        <v>60</v>
      </c>
      <c r="M11265">
        <v>137500</v>
      </c>
      <c r="N11265"/>
      <c r="O11265" t="s">
        <v>534</v>
      </c>
      <c r="P11265" t="s">
        <v>21277</v>
      </c>
    </row>
    <row r="11266" spans="1:16" x14ac:dyDescent="0.25">
      <c r="A11266" t="s">
        <v>0</v>
      </c>
      <c r="B11266" t="s">
        <v>21278</v>
      </c>
      <c r="C11266" t="s">
        <v>76</v>
      </c>
      <c r="D11266" t="s">
        <v>4526</v>
      </c>
      <c r="F11266" t="b">
        <v>1</v>
      </c>
      <c r="G11266" t="s">
        <v>68</v>
      </c>
      <c r="H11266" s="1">
        <v>46141.542766203696</v>
      </c>
      <c r="I11266" t="b">
        <v>1</v>
      </c>
      <c r="J11266" t="b">
        <v>1</v>
      </c>
      <c r="K11266" t="s">
        <v>41</v>
      </c>
      <c r="L11266" t="s">
        <v>74</v>
      </c>
      <c r="M11266"/>
      <c r="N11266">
        <v>23.91</v>
      </c>
      <c r="O11266" t="s">
        <v>155</v>
      </c>
      <c r="P11266" t="s">
        <v>859</v>
      </c>
    </row>
    <row r="11267" spans="1:16" x14ac:dyDescent="0.25">
      <c r="A11267" t="s">
        <v>0</v>
      </c>
      <c r="B11267" t="s">
        <v>21279</v>
      </c>
      <c r="C11267" t="s">
        <v>81</v>
      </c>
      <c r="D11267" t="s">
        <v>4346</v>
      </c>
      <c r="E11267" t="s">
        <v>59</v>
      </c>
      <c r="F11267" t="b">
        <v>0</v>
      </c>
      <c r="G11267" t="s">
        <v>77</v>
      </c>
      <c r="H11267" s="1">
        <v>46141.542766203696</v>
      </c>
      <c r="I11267" t="b">
        <v>0</v>
      </c>
      <c r="J11267" t="b">
        <v>1</v>
      </c>
      <c r="K11267" t="s">
        <v>41</v>
      </c>
      <c r="L11267" t="s">
        <v>60</v>
      </c>
      <c r="M11267">
        <v>100000</v>
      </c>
      <c r="N11267"/>
      <c r="O11267" t="s">
        <v>3085</v>
      </c>
      <c r="P11267" t="s">
        <v>426</v>
      </c>
    </row>
    <row r="11268" spans="1:16" x14ac:dyDescent="0.25">
      <c r="A11268" t="s">
        <v>0</v>
      </c>
      <c r="B11268" t="s">
        <v>21280</v>
      </c>
      <c r="C11268" t="s">
        <v>76</v>
      </c>
      <c r="D11268" t="s">
        <v>4633</v>
      </c>
      <c r="E11268" t="s">
        <v>59</v>
      </c>
      <c r="F11268" t="b">
        <v>1</v>
      </c>
      <c r="G11268" t="s">
        <v>13</v>
      </c>
      <c r="H11268" s="1">
        <v>46141.543009259258</v>
      </c>
      <c r="I11268" t="b">
        <v>1</v>
      </c>
      <c r="J11268" t="b">
        <v>0</v>
      </c>
      <c r="K11268" t="s">
        <v>13</v>
      </c>
      <c r="L11268" t="s">
        <v>60</v>
      </c>
      <c r="M11268">
        <v>52500</v>
      </c>
      <c r="N11268"/>
      <c r="O11268" t="s">
        <v>4633</v>
      </c>
      <c r="P11268" t="s">
        <v>21281</v>
      </c>
    </row>
    <row r="11269" spans="1:16" x14ac:dyDescent="0.25">
      <c r="A11269" t="s">
        <v>1</v>
      </c>
      <c r="B11269" t="s">
        <v>21282</v>
      </c>
      <c r="C11269" t="s">
        <v>930</v>
      </c>
      <c r="D11269" t="s">
        <v>4526</v>
      </c>
      <c r="E11269" t="s">
        <v>59</v>
      </c>
      <c r="F11269" t="b">
        <v>0</v>
      </c>
      <c r="G11269" t="s">
        <v>19</v>
      </c>
      <c r="H11269" s="1">
        <v>46141.543391203697</v>
      </c>
      <c r="I11269" t="b">
        <v>0</v>
      </c>
      <c r="J11269" t="b">
        <v>0</v>
      </c>
      <c r="K11269" t="s">
        <v>19</v>
      </c>
      <c r="L11269" t="s">
        <v>60</v>
      </c>
      <c r="M11269">
        <v>1300000</v>
      </c>
      <c r="N11269"/>
      <c r="O11269" t="s">
        <v>7059</v>
      </c>
      <c r="P11269" t="s">
        <v>21283</v>
      </c>
    </row>
    <row r="11270" spans="1:16" x14ac:dyDescent="0.25">
      <c r="A11270" t="s">
        <v>7</v>
      </c>
      <c r="B11270" t="s">
        <v>2883</v>
      </c>
      <c r="C11270" t="s">
        <v>330</v>
      </c>
      <c r="D11270" t="s">
        <v>4526</v>
      </c>
      <c r="E11270" t="s">
        <v>88</v>
      </c>
      <c r="F11270" t="b">
        <v>0</v>
      </c>
      <c r="G11270" t="s">
        <v>41</v>
      </c>
      <c r="H11270" s="1">
        <v>46141.544016203698</v>
      </c>
      <c r="I11270" t="b">
        <v>0</v>
      </c>
      <c r="J11270" t="b">
        <v>0</v>
      </c>
      <c r="K11270" t="s">
        <v>41</v>
      </c>
      <c r="L11270" t="s">
        <v>74</v>
      </c>
      <c r="M11270"/>
      <c r="N11270">
        <v>36.5</v>
      </c>
      <c r="O11270" t="s">
        <v>7357</v>
      </c>
      <c r="P11270" t="s">
        <v>21284</v>
      </c>
    </row>
    <row r="11271" spans="1:16" x14ac:dyDescent="0.25">
      <c r="A11271" t="s">
        <v>5</v>
      </c>
      <c r="B11271" t="s">
        <v>21285</v>
      </c>
      <c r="C11271" t="s">
        <v>112</v>
      </c>
      <c r="D11271" t="s">
        <v>4526</v>
      </c>
      <c r="E11271" t="s">
        <v>59</v>
      </c>
      <c r="F11271" t="b">
        <v>0</v>
      </c>
      <c r="G11271" t="s">
        <v>77</v>
      </c>
      <c r="H11271" s="1">
        <v>46141.545543981483</v>
      </c>
      <c r="I11271" t="b">
        <v>0</v>
      </c>
      <c r="J11271" t="b">
        <v>1</v>
      </c>
      <c r="K11271" t="s">
        <v>41</v>
      </c>
      <c r="L11271" t="s">
        <v>60</v>
      </c>
      <c r="M11271">
        <v>190000</v>
      </c>
      <c r="N11271"/>
      <c r="O11271" t="s">
        <v>730</v>
      </c>
      <c r="P11271" t="s">
        <v>21286</v>
      </c>
    </row>
    <row r="11272" spans="1:16" x14ac:dyDescent="0.25">
      <c r="A11272" t="s">
        <v>1</v>
      </c>
      <c r="B11272" t="s">
        <v>21287</v>
      </c>
      <c r="C11272" t="s">
        <v>76</v>
      </c>
      <c r="D11272" t="s">
        <v>6716</v>
      </c>
      <c r="E11272" t="s">
        <v>59</v>
      </c>
      <c r="F11272" t="b">
        <v>1</v>
      </c>
      <c r="G11272" t="s">
        <v>13</v>
      </c>
      <c r="H11272" s="1">
        <v>46141.546273148153</v>
      </c>
      <c r="I11272" t="b">
        <v>1</v>
      </c>
      <c r="J11272" t="b">
        <v>0</v>
      </c>
      <c r="K11272" t="s">
        <v>13</v>
      </c>
      <c r="L11272" t="s">
        <v>60</v>
      </c>
      <c r="M11272">
        <v>195000</v>
      </c>
      <c r="N11272"/>
      <c r="O11272" t="s">
        <v>13330</v>
      </c>
      <c r="P11272" t="s">
        <v>1153</v>
      </c>
    </row>
    <row r="11273" spans="1:16" x14ac:dyDescent="0.25">
      <c r="A11273" t="s">
        <v>1</v>
      </c>
      <c r="B11273" t="s">
        <v>797</v>
      </c>
      <c r="C11273" t="s">
        <v>8485</v>
      </c>
      <c r="D11273" t="s">
        <v>4599</v>
      </c>
      <c r="E11273" t="s">
        <v>88</v>
      </c>
      <c r="F11273" t="b">
        <v>0</v>
      </c>
      <c r="G11273" t="s">
        <v>40</v>
      </c>
      <c r="H11273" s="1">
        <v>46141.547337962962</v>
      </c>
      <c r="I11273" t="b">
        <v>1</v>
      </c>
      <c r="J11273" t="b">
        <v>0</v>
      </c>
      <c r="K11273" t="s">
        <v>40</v>
      </c>
      <c r="L11273" t="s">
        <v>74</v>
      </c>
      <c r="M11273"/>
      <c r="N11273">
        <v>24</v>
      </c>
      <c r="O11273" t="s">
        <v>21288</v>
      </c>
    </row>
    <row r="11274" spans="1:16" x14ac:dyDescent="0.25">
      <c r="A11274" t="s">
        <v>0</v>
      </c>
      <c r="B11274" t="s">
        <v>21289</v>
      </c>
      <c r="C11274" t="s">
        <v>237</v>
      </c>
      <c r="D11274" t="s">
        <v>4526</v>
      </c>
      <c r="E11274" t="s">
        <v>59</v>
      </c>
      <c r="F11274" t="b">
        <v>0</v>
      </c>
      <c r="G11274" t="s">
        <v>89</v>
      </c>
      <c r="H11274" s="1">
        <v>46141.584432870368</v>
      </c>
      <c r="I11274" t="b">
        <v>0</v>
      </c>
      <c r="J11274" t="b">
        <v>1</v>
      </c>
      <c r="K11274" t="s">
        <v>41</v>
      </c>
      <c r="L11274" t="s">
        <v>60</v>
      </c>
      <c r="M11274">
        <v>64000</v>
      </c>
      <c r="N11274"/>
      <c r="O11274" t="s">
        <v>3566</v>
      </c>
    </row>
    <row r="11275" spans="1:16" x14ac:dyDescent="0.25">
      <c r="A11275" t="s">
        <v>1</v>
      </c>
      <c r="B11275" t="s">
        <v>694</v>
      </c>
      <c r="C11275" t="s">
        <v>396</v>
      </c>
      <c r="D11275" t="s">
        <v>4526</v>
      </c>
      <c r="E11275" t="s">
        <v>88</v>
      </c>
      <c r="F11275" t="b">
        <v>0</v>
      </c>
      <c r="G11275" t="s">
        <v>68</v>
      </c>
      <c r="H11275" s="1">
        <v>46141.584444444437</v>
      </c>
      <c r="I11275" t="b">
        <v>1</v>
      </c>
      <c r="J11275" t="b">
        <v>0</v>
      </c>
      <c r="K11275" t="s">
        <v>41</v>
      </c>
      <c r="L11275" t="s">
        <v>74</v>
      </c>
      <c r="M11275"/>
      <c r="N11275">
        <v>72.5</v>
      </c>
      <c r="O11275" t="s">
        <v>21290</v>
      </c>
      <c r="P11275" t="s">
        <v>21291</v>
      </c>
    </row>
    <row r="11276" spans="1:16" x14ac:dyDescent="0.25">
      <c r="A11276" t="s">
        <v>3</v>
      </c>
      <c r="B11276" t="s">
        <v>21292</v>
      </c>
      <c r="C11276" t="s">
        <v>12954</v>
      </c>
      <c r="D11276" t="s">
        <v>4526</v>
      </c>
      <c r="E11276" t="s">
        <v>59</v>
      </c>
      <c r="F11276" t="b">
        <v>0</v>
      </c>
      <c r="G11276" t="s">
        <v>73</v>
      </c>
      <c r="H11276" s="1">
        <v>46141.584548611107</v>
      </c>
      <c r="I11276" t="b">
        <v>0</v>
      </c>
      <c r="J11276" t="b">
        <v>0</v>
      </c>
      <c r="K11276" t="s">
        <v>41</v>
      </c>
      <c r="L11276" t="s">
        <v>74</v>
      </c>
      <c r="M11276"/>
      <c r="N11276">
        <v>57.5</v>
      </c>
      <c r="O11276" t="s">
        <v>21293</v>
      </c>
      <c r="P11276" t="s">
        <v>1056</v>
      </c>
    </row>
    <row r="11277" spans="1:16" x14ac:dyDescent="0.25">
      <c r="A11277" t="s">
        <v>8</v>
      </c>
      <c r="B11277" t="s">
        <v>21294</v>
      </c>
      <c r="C11277" t="s">
        <v>76</v>
      </c>
      <c r="D11277" t="s">
        <v>4346</v>
      </c>
      <c r="E11277" t="s">
        <v>926</v>
      </c>
      <c r="F11277" t="b">
        <v>1</v>
      </c>
      <c r="G11277" t="s">
        <v>13</v>
      </c>
      <c r="H11277" s="1">
        <v>46141.584675925929</v>
      </c>
      <c r="I11277" t="b">
        <v>0</v>
      </c>
      <c r="J11277" t="b">
        <v>0</v>
      </c>
      <c r="K11277" t="s">
        <v>13</v>
      </c>
      <c r="L11277" t="s">
        <v>60</v>
      </c>
      <c r="M11277">
        <v>41301</v>
      </c>
      <c r="N11277"/>
      <c r="O11277" t="s">
        <v>21295</v>
      </c>
    </row>
    <row r="11278" spans="1:16" x14ac:dyDescent="0.25">
      <c r="A11278" t="s">
        <v>5</v>
      </c>
      <c r="B11278" t="s">
        <v>2188</v>
      </c>
      <c r="C11278" t="s">
        <v>21296</v>
      </c>
      <c r="D11278" t="s">
        <v>534</v>
      </c>
      <c r="E11278" t="s">
        <v>59</v>
      </c>
      <c r="F11278" t="b">
        <v>0</v>
      </c>
      <c r="G11278" t="s">
        <v>68</v>
      </c>
      <c r="H11278" s="1">
        <v>46141.587210648147</v>
      </c>
      <c r="I11278" t="b">
        <v>0</v>
      </c>
      <c r="J11278" t="b">
        <v>0</v>
      </c>
      <c r="K11278" t="s">
        <v>41</v>
      </c>
      <c r="L11278" t="s">
        <v>60</v>
      </c>
      <c r="M11278">
        <v>147500</v>
      </c>
      <c r="N11278"/>
      <c r="O11278" t="s">
        <v>534</v>
      </c>
      <c r="P11278" t="s">
        <v>21297</v>
      </c>
    </row>
    <row r="11279" spans="1:16" x14ac:dyDescent="0.25">
      <c r="A11279" t="s">
        <v>5</v>
      </c>
      <c r="B11279" t="s">
        <v>471</v>
      </c>
      <c r="C11279" t="s">
        <v>1554</v>
      </c>
      <c r="D11279" t="s">
        <v>4526</v>
      </c>
      <c r="E11279" t="s">
        <v>59</v>
      </c>
      <c r="F11279" t="b">
        <v>0</v>
      </c>
      <c r="G11279" t="s">
        <v>77</v>
      </c>
      <c r="H11279" s="1">
        <v>46141.587245370371</v>
      </c>
      <c r="I11279" t="b">
        <v>1</v>
      </c>
      <c r="J11279" t="b">
        <v>1</v>
      </c>
      <c r="K11279" t="s">
        <v>41</v>
      </c>
      <c r="L11279" t="s">
        <v>60</v>
      </c>
      <c r="M11279">
        <v>135000</v>
      </c>
      <c r="N11279"/>
      <c r="O11279" t="s">
        <v>136</v>
      </c>
      <c r="P11279" t="s">
        <v>21298</v>
      </c>
    </row>
    <row r="11280" spans="1:16" x14ac:dyDescent="0.25">
      <c r="A11280" t="s">
        <v>4</v>
      </c>
      <c r="B11280" t="s">
        <v>21299</v>
      </c>
      <c r="C11280" t="s">
        <v>500</v>
      </c>
      <c r="D11280" t="s">
        <v>4526</v>
      </c>
      <c r="E11280" t="s">
        <v>88</v>
      </c>
      <c r="F11280" t="b">
        <v>0</v>
      </c>
      <c r="G11280" t="s">
        <v>13</v>
      </c>
      <c r="H11280" s="1">
        <v>46141.587881944448</v>
      </c>
      <c r="I11280" t="b">
        <v>1</v>
      </c>
      <c r="J11280" t="b">
        <v>0</v>
      </c>
      <c r="K11280" t="s">
        <v>13</v>
      </c>
      <c r="L11280" t="s">
        <v>74</v>
      </c>
      <c r="M11280"/>
      <c r="N11280">
        <v>55</v>
      </c>
      <c r="O11280" t="s">
        <v>21300</v>
      </c>
      <c r="P11280" t="s">
        <v>21301</v>
      </c>
    </row>
    <row r="11281" spans="1:16" x14ac:dyDescent="0.25">
      <c r="A11281" t="s">
        <v>9</v>
      </c>
      <c r="B11281" t="s">
        <v>21302</v>
      </c>
      <c r="C11281" t="s">
        <v>500</v>
      </c>
      <c r="D11281" t="s">
        <v>4526</v>
      </c>
      <c r="E11281" t="s">
        <v>59</v>
      </c>
      <c r="F11281" t="b">
        <v>0</v>
      </c>
      <c r="G11281" t="s">
        <v>13</v>
      </c>
      <c r="H11281" s="1">
        <v>46141.587939814817</v>
      </c>
      <c r="I11281" t="b">
        <v>1</v>
      </c>
      <c r="J11281" t="b">
        <v>0</v>
      </c>
      <c r="K11281" t="s">
        <v>13</v>
      </c>
      <c r="L11281" t="s">
        <v>60</v>
      </c>
      <c r="M11281">
        <v>110000</v>
      </c>
      <c r="N11281"/>
      <c r="O11281" t="s">
        <v>480</v>
      </c>
      <c r="P11281" t="s">
        <v>21303</v>
      </c>
    </row>
    <row r="11282" spans="1:16" x14ac:dyDescent="0.25">
      <c r="A11282" t="s">
        <v>2</v>
      </c>
      <c r="B11282" t="s">
        <v>3064</v>
      </c>
      <c r="C11282" t="s">
        <v>2475</v>
      </c>
      <c r="D11282" t="s">
        <v>4526</v>
      </c>
      <c r="E11282" t="s">
        <v>88</v>
      </c>
      <c r="F11282" t="b">
        <v>0</v>
      </c>
      <c r="G11282" t="s">
        <v>65</v>
      </c>
      <c r="H11282" s="1">
        <v>46141.626134259262</v>
      </c>
      <c r="I11282" t="b">
        <v>0</v>
      </c>
      <c r="J11282" t="b">
        <v>0</v>
      </c>
      <c r="K11282" t="s">
        <v>41</v>
      </c>
      <c r="L11282" t="s">
        <v>74</v>
      </c>
      <c r="M11282"/>
      <c r="N11282">
        <v>82</v>
      </c>
      <c r="O11282" t="s">
        <v>7357</v>
      </c>
      <c r="P11282" t="s">
        <v>21304</v>
      </c>
    </row>
    <row r="11283" spans="1:16" x14ac:dyDescent="0.25">
      <c r="A11283" t="s">
        <v>3</v>
      </c>
      <c r="B11283" t="s">
        <v>21305</v>
      </c>
      <c r="C11283" t="s">
        <v>2648</v>
      </c>
      <c r="D11283" t="s">
        <v>4526</v>
      </c>
      <c r="E11283" t="s">
        <v>88</v>
      </c>
      <c r="F11283" t="b">
        <v>0</v>
      </c>
      <c r="G11283" t="s">
        <v>65</v>
      </c>
      <c r="H11283" s="1">
        <v>46141.626192129632</v>
      </c>
      <c r="I11283" t="b">
        <v>0</v>
      </c>
      <c r="J11283" t="b">
        <v>0</v>
      </c>
      <c r="K11283" t="s">
        <v>41</v>
      </c>
      <c r="L11283" t="s">
        <v>74</v>
      </c>
      <c r="M11283"/>
      <c r="N11283">
        <v>20.5</v>
      </c>
      <c r="O11283" t="s">
        <v>2592</v>
      </c>
      <c r="P11283" t="s">
        <v>3990</v>
      </c>
    </row>
    <row r="11284" spans="1:16" x14ac:dyDescent="0.25">
      <c r="A11284" t="s">
        <v>4</v>
      </c>
      <c r="B11284" t="s">
        <v>21306</v>
      </c>
      <c r="C11284" t="s">
        <v>162</v>
      </c>
      <c r="D11284" t="s">
        <v>4526</v>
      </c>
      <c r="E11284" t="s">
        <v>59</v>
      </c>
      <c r="F11284" t="b">
        <v>0</v>
      </c>
      <c r="G11284" t="s">
        <v>73</v>
      </c>
      <c r="H11284" s="1">
        <v>46141.626238425917</v>
      </c>
      <c r="I11284" t="b">
        <v>0</v>
      </c>
      <c r="J11284" t="b">
        <v>1</v>
      </c>
      <c r="K11284" t="s">
        <v>41</v>
      </c>
      <c r="L11284" t="s">
        <v>74</v>
      </c>
      <c r="M11284"/>
      <c r="N11284">
        <v>51.445</v>
      </c>
      <c r="O11284" t="s">
        <v>487</v>
      </c>
      <c r="P11284" t="s">
        <v>21307</v>
      </c>
    </row>
    <row r="11285" spans="1:16" x14ac:dyDescent="0.25">
      <c r="A11285" t="s">
        <v>0</v>
      </c>
      <c r="B11285" t="s">
        <v>2427</v>
      </c>
      <c r="C11285" t="s">
        <v>10277</v>
      </c>
      <c r="D11285" t="s">
        <v>4587</v>
      </c>
      <c r="E11285" t="s">
        <v>59</v>
      </c>
      <c r="F11285" t="b">
        <v>0</v>
      </c>
      <c r="G11285" t="s">
        <v>40</v>
      </c>
      <c r="H11285" s="1">
        <v>46141.627349537041</v>
      </c>
      <c r="I11285" t="b">
        <v>1</v>
      </c>
      <c r="J11285" t="b">
        <v>0</v>
      </c>
      <c r="K11285" t="s">
        <v>40</v>
      </c>
      <c r="L11285" t="s">
        <v>60</v>
      </c>
      <c r="M11285">
        <v>29000</v>
      </c>
      <c r="N11285"/>
      <c r="O11285" t="s">
        <v>16111</v>
      </c>
      <c r="P11285" t="s">
        <v>219</v>
      </c>
    </row>
    <row r="11286" spans="1:16" x14ac:dyDescent="0.25">
      <c r="A11286" t="s">
        <v>3</v>
      </c>
      <c r="B11286" t="s">
        <v>2368</v>
      </c>
      <c r="C11286" t="s">
        <v>10277</v>
      </c>
      <c r="D11286" t="s">
        <v>4587</v>
      </c>
      <c r="E11286" t="s">
        <v>59</v>
      </c>
      <c r="F11286" t="b">
        <v>0</v>
      </c>
      <c r="G11286" t="s">
        <v>40</v>
      </c>
      <c r="H11286" s="1">
        <v>46141.62736111111</v>
      </c>
      <c r="I11286" t="b">
        <v>1</v>
      </c>
      <c r="J11286" t="b">
        <v>0</v>
      </c>
      <c r="K11286" t="s">
        <v>40</v>
      </c>
      <c r="L11286" t="s">
        <v>60</v>
      </c>
      <c r="M11286">
        <v>31000</v>
      </c>
      <c r="N11286"/>
      <c r="O11286" t="s">
        <v>16111</v>
      </c>
      <c r="P11286" t="s">
        <v>219</v>
      </c>
    </row>
    <row r="11287" spans="1:16" x14ac:dyDescent="0.25">
      <c r="A11287" t="s">
        <v>2</v>
      </c>
      <c r="B11287" t="s">
        <v>20261</v>
      </c>
      <c r="C11287" t="s">
        <v>112</v>
      </c>
      <c r="D11287" t="s">
        <v>4346</v>
      </c>
      <c r="E11287" t="s">
        <v>59</v>
      </c>
      <c r="F11287" t="b">
        <v>0</v>
      </c>
      <c r="G11287" t="s">
        <v>65</v>
      </c>
      <c r="H11287" s="1">
        <v>46141.627453703702</v>
      </c>
      <c r="I11287" t="b">
        <v>0</v>
      </c>
      <c r="J11287" t="b">
        <v>1</v>
      </c>
      <c r="K11287" t="s">
        <v>41</v>
      </c>
      <c r="L11287" t="s">
        <v>60</v>
      </c>
      <c r="M11287">
        <v>102000</v>
      </c>
      <c r="N11287"/>
      <c r="O11287" t="s">
        <v>21308</v>
      </c>
      <c r="P11287" t="s">
        <v>20262</v>
      </c>
    </row>
    <row r="11288" spans="1:16" x14ac:dyDescent="0.25">
      <c r="A11288" t="s">
        <v>4</v>
      </c>
      <c r="B11288" t="s">
        <v>21309</v>
      </c>
      <c r="C11288" t="s">
        <v>12595</v>
      </c>
      <c r="D11288" t="s">
        <v>4526</v>
      </c>
      <c r="E11288" t="s">
        <v>59</v>
      </c>
      <c r="F11288" t="b">
        <v>0</v>
      </c>
      <c r="G11288" t="s">
        <v>40</v>
      </c>
      <c r="H11288" s="1">
        <v>46141.62872685185</v>
      </c>
      <c r="I11288" t="b">
        <v>1</v>
      </c>
      <c r="J11288" t="b">
        <v>0</v>
      </c>
      <c r="K11288" t="s">
        <v>40</v>
      </c>
      <c r="L11288" t="s">
        <v>60</v>
      </c>
      <c r="M11288">
        <v>75000</v>
      </c>
      <c r="N11288"/>
      <c r="O11288" t="s">
        <v>6282</v>
      </c>
      <c r="P11288" t="s">
        <v>20321</v>
      </c>
    </row>
    <row r="11289" spans="1:16" x14ac:dyDescent="0.25">
      <c r="A11289" t="s">
        <v>1</v>
      </c>
      <c r="B11289" t="s">
        <v>21310</v>
      </c>
      <c r="C11289" t="s">
        <v>21311</v>
      </c>
      <c r="D11289" t="s">
        <v>4346</v>
      </c>
      <c r="E11289" t="s">
        <v>59</v>
      </c>
      <c r="F11289" t="b">
        <v>0</v>
      </c>
      <c r="G11289" t="s">
        <v>68</v>
      </c>
      <c r="H11289" s="1">
        <v>46141.628877314812</v>
      </c>
      <c r="I11289" t="b">
        <v>0</v>
      </c>
      <c r="J11289" t="b">
        <v>1</v>
      </c>
      <c r="K11289" t="s">
        <v>41</v>
      </c>
      <c r="L11289" t="s">
        <v>60</v>
      </c>
      <c r="M11289">
        <v>120000</v>
      </c>
      <c r="N11289"/>
      <c r="O11289" t="s">
        <v>21312</v>
      </c>
      <c r="P11289" t="s">
        <v>21313</v>
      </c>
    </row>
    <row r="11290" spans="1:16" x14ac:dyDescent="0.25">
      <c r="A11290" t="s">
        <v>1</v>
      </c>
      <c r="B11290" t="s">
        <v>21314</v>
      </c>
      <c r="C11290" t="s">
        <v>330</v>
      </c>
      <c r="D11290" t="s">
        <v>4346</v>
      </c>
      <c r="E11290" t="s">
        <v>59</v>
      </c>
      <c r="F11290" t="b">
        <v>0</v>
      </c>
      <c r="G11290" t="s">
        <v>77</v>
      </c>
      <c r="H11290" s="1">
        <v>46141.628969907397</v>
      </c>
      <c r="I11290" t="b">
        <v>0</v>
      </c>
      <c r="J11290" t="b">
        <v>1</v>
      </c>
      <c r="K11290" t="s">
        <v>41</v>
      </c>
      <c r="L11290" t="s">
        <v>60</v>
      </c>
      <c r="M11290">
        <v>75000</v>
      </c>
      <c r="N11290"/>
      <c r="O11290" t="s">
        <v>21315</v>
      </c>
      <c r="P11290" t="s">
        <v>21316</v>
      </c>
    </row>
    <row r="11291" spans="1:16" x14ac:dyDescent="0.25">
      <c r="A11291" t="s">
        <v>7</v>
      </c>
      <c r="B11291" t="s">
        <v>4705</v>
      </c>
      <c r="C11291" t="s">
        <v>326</v>
      </c>
      <c r="D11291" t="s">
        <v>4756</v>
      </c>
      <c r="E11291" t="s">
        <v>59</v>
      </c>
      <c r="F11291" t="b">
        <v>0</v>
      </c>
      <c r="G11291" t="s">
        <v>77</v>
      </c>
      <c r="H11291" s="1">
        <v>46141.66778935185</v>
      </c>
      <c r="I11291" t="b">
        <v>0</v>
      </c>
      <c r="J11291" t="b">
        <v>1</v>
      </c>
      <c r="K11291" t="s">
        <v>41</v>
      </c>
      <c r="L11291" t="s">
        <v>60</v>
      </c>
      <c r="M11291">
        <v>153000</v>
      </c>
      <c r="N11291"/>
      <c r="O11291" t="s">
        <v>17508</v>
      </c>
      <c r="P11291" t="s">
        <v>718</v>
      </c>
    </row>
    <row r="11292" spans="1:16" x14ac:dyDescent="0.25">
      <c r="A11292" t="s">
        <v>0</v>
      </c>
      <c r="B11292" t="s">
        <v>21317</v>
      </c>
      <c r="C11292" t="s">
        <v>76</v>
      </c>
      <c r="D11292" t="s">
        <v>4346</v>
      </c>
      <c r="E11292" t="s">
        <v>132</v>
      </c>
      <c r="F11292" t="b">
        <v>1</v>
      </c>
      <c r="G11292" t="s">
        <v>65</v>
      </c>
      <c r="H11292" s="1">
        <v>46141.667824074073</v>
      </c>
      <c r="I11292" t="b">
        <v>0</v>
      </c>
      <c r="J11292" t="b">
        <v>1</v>
      </c>
      <c r="K11292" t="s">
        <v>41</v>
      </c>
      <c r="L11292" t="s">
        <v>74</v>
      </c>
      <c r="M11292"/>
      <c r="N11292">
        <v>25.84</v>
      </c>
      <c r="O11292" t="s">
        <v>21318</v>
      </c>
      <c r="P11292" t="s">
        <v>673</v>
      </c>
    </row>
    <row r="11293" spans="1:16" x14ac:dyDescent="0.25">
      <c r="A11293" t="s">
        <v>7</v>
      </c>
      <c r="B11293" t="s">
        <v>21319</v>
      </c>
      <c r="C11293" t="s">
        <v>40</v>
      </c>
      <c r="D11293" t="s">
        <v>4526</v>
      </c>
      <c r="E11293" t="s">
        <v>88</v>
      </c>
      <c r="F11293" t="b">
        <v>0</v>
      </c>
      <c r="G11293" t="s">
        <v>40</v>
      </c>
      <c r="H11293" s="1">
        <v>46141.668993055559</v>
      </c>
      <c r="I11293" t="b">
        <v>1</v>
      </c>
      <c r="J11293" t="b">
        <v>0</v>
      </c>
      <c r="K11293" t="s">
        <v>40</v>
      </c>
      <c r="L11293" t="s">
        <v>74</v>
      </c>
      <c r="M11293"/>
      <c r="N11293">
        <v>42.5</v>
      </c>
      <c r="O11293" t="s">
        <v>21320</v>
      </c>
    </row>
    <row r="11294" spans="1:16" x14ac:dyDescent="0.25">
      <c r="A11294" t="s">
        <v>1</v>
      </c>
      <c r="B11294" t="s">
        <v>21321</v>
      </c>
      <c r="C11294" t="s">
        <v>10627</v>
      </c>
      <c r="D11294" t="s">
        <v>4526</v>
      </c>
      <c r="E11294" t="s">
        <v>59</v>
      </c>
      <c r="F11294" t="b">
        <v>0</v>
      </c>
      <c r="G11294" t="s">
        <v>40</v>
      </c>
      <c r="H11294" s="1">
        <v>46141.669039351851</v>
      </c>
      <c r="I11294" t="b">
        <v>1</v>
      </c>
      <c r="J11294" t="b">
        <v>0</v>
      </c>
      <c r="K11294" t="s">
        <v>40</v>
      </c>
      <c r="L11294" t="s">
        <v>60</v>
      </c>
      <c r="M11294">
        <v>52500</v>
      </c>
      <c r="N11294"/>
      <c r="O11294" t="s">
        <v>101</v>
      </c>
      <c r="P11294" t="s">
        <v>146</v>
      </c>
    </row>
    <row r="11295" spans="1:16" x14ac:dyDescent="0.25">
      <c r="A11295" t="s">
        <v>1</v>
      </c>
      <c r="B11295" t="s">
        <v>21321</v>
      </c>
      <c r="C11295" t="s">
        <v>6862</v>
      </c>
      <c r="D11295" t="s">
        <v>4526</v>
      </c>
      <c r="E11295" t="s">
        <v>59</v>
      </c>
      <c r="F11295" t="b">
        <v>0</v>
      </c>
      <c r="G11295" t="s">
        <v>40</v>
      </c>
      <c r="H11295" s="1">
        <v>46141.669039351851</v>
      </c>
      <c r="I11295" t="b">
        <v>1</v>
      </c>
      <c r="J11295" t="b">
        <v>0</v>
      </c>
      <c r="K11295" t="s">
        <v>40</v>
      </c>
      <c r="L11295" t="s">
        <v>60</v>
      </c>
      <c r="M11295">
        <v>47500</v>
      </c>
      <c r="N11295"/>
      <c r="O11295" t="s">
        <v>101</v>
      </c>
      <c r="P11295" t="s">
        <v>146</v>
      </c>
    </row>
    <row r="11296" spans="1:16" x14ac:dyDescent="0.25">
      <c r="A11296" t="s">
        <v>2</v>
      </c>
      <c r="B11296" t="s">
        <v>551</v>
      </c>
      <c r="C11296" t="s">
        <v>224</v>
      </c>
      <c r="D11296" t="s">
        <v>2360</v>
      </c>
      <c r="E11296" t="s">
        <v>72</v>
      </c>
      <c r="F11296" t="b">
        <v>0</v>
      </c>
      <c r="G11296" t="s">
        <v>65</v>
      </c>
      <c r="H11296" s="1">
        <v>46141.669293981482</v>
      </c>
      <c r="I11296" t="b">
        <v>0</v>
      </c>
      <c r="J11296" t="b">
        <v>1</v>
      </c>
      <c r="K11296" t="s">
        <v>41</v>
      </c>
      <c r="L11296" t="s">
        <v>60</v>
      </c>
      <c r="M11296">
        <v>162000</v>
      </c>
      <c r="N11296"/>
      <c r="O11296" t="s">
        <v>5742</v>
      </c>
      <c r="P11296" t="s">
        <v>2810</v>
      </c>
    </row>
    <row r="11297" spans="1:16" x14ac:dyDescent="0.25">
      <c r="A11297" t="s">
        <v>2</v>
      </c>
      <c r="B11297" t="s">
        <v>368</v>
      </c>
      <c r="C11297" t="s">
        <v>142</v>
      </c>
      <c r="D11297" t="s">
        <v>2360</v>
      </c>
      <c r="E11297" t="s">
        <v>72</v>
      </c>
      <c r="F11297" t="b">
        <v>0</v>
      </c>
      <c r="G11297" t="s">
        <v>65</v>
      </c>
      <c r="H11297" s="1">
        <v>46141.669293981482</v>
      </c>
      <c r="I11297" t="b">
        <v>0</v>
      </c>
      <c r="J11297" t="b">
        <v>1</v>
      </c>
      <c r="K11297" t="s">
        <v>41</v>
      </c>
      <c r="L11297" t="s">
        <v>60</v>
      </c>
      <c r="M11297">
        <v>126800</v>
      </c>
      <c r="N11297"/>
      <c r="O11297" t="s">
        <v>5742</v>
      </c>
      <c r="P11297" t="s">
        <v>21322</v>
      </c>
    </row>
    <row r="11298" spans="1:16" x14ac:dyDescent="0.25">
      <c r="A11298" t="s">
        <v>6</v>
      </c>
      <c r="B11298" t="s">
        <v>21323</v>
      </c>
      <c r="C11298" t="s">
        <v>76</v>
      </c>
      <c r="D11298" t="s">
        <v>4599</v>
      </c>
      <c r="E11298" t="s">
        <v>59</v>
      </c>
      <c r="F11298" t="b">
        <v>1</v>
      </c>
      <c r="G11298" t="s">
        <v>40</v>
      </c>
      <c r="H11298" s="1">
        <v>46141.670347222222</v>
      </c>
      <c r="I11298" t="b">
        <v>0</v>
      </c>
      <c r="J11298" t="b">
        <v>0</v>
      </c>
      <c r="K11298" t="s">
        <v>40</v>
      </c>
      <c r="L11298" t="s">
        <v>60</v>
      </c>
      <c r="M11298">
        <v>100000</v>
      </c>
      <c r="N11298"/>
      <c r="O11298" t="s">
        <v>21324</v>
      </c>
      <c r="P11298" t="s">
        <v>763</v>
      </c>
    </row>
    <row r="11299" spans="1:16" x14ac:dyDescent="0.25">
      <c r="A11299" t="s">
        <v>1</v>
      </c>
      <c r="B11299" t="s">
        <v>21325</v>
      </c>
      <c r="C11299" t="s">
        <v>194</v>
      </c>
      <c r="D11299" t="s">
        <v>2360</v>
      </c>
      <c r="E11299" t="s">
        <v>72</v>
      </c>
      <c r="F11299" t="b">
        <v>0</v>
      </c>
      <c r="G11299" t="s">
        <v>77</v>
      </c>
      <c r="H11299" s="1">
        <v>46141.670671296299</v>
      </c>
      <c r="I11299" t="b">
        <v>1</v>
      </c>
      <c r="J11299" t="b">
        <v>1</v>
      </c>
      <c r="K11299" t="s">
        <v>41</v>
      </c>
      <c r="L11299" t="s">
        <v>60</v>
      </c>
      <c r="M11299">
        <v>126800</v>
      </c>
      <c r="N11299"/>
      <c r="O11299" t="s">
        <v>5742</v>
      </c>
      <c r="P11299" t="s">
        <v>21326</v>
      </c>
    </row>
    <row r="11300" spans="1:16" x14ac:dyDescent="0.25">
      <c r="A11300" t="s">
        <v>1</v>
      </c>
      <c r="B11300" t="s">
        <v>16161</v>
      </c>
      <c r="C11300" t="s">
        <v>10325</v>
      </c>
      <c r="D11300" t="s">
        <v>2360</v>
      </c>
      <c r="E11300" t="s">
        <v>72</v>
      </c>
      <c r="F11300" t="b">
        <v>0</v>
      </c>
      <c r="G11300" t="s">
        <v>73</v>
      </c>
      <c r="H11300" s="1">
        <v>46141.670810185176</v>
      </c>
      <c r="I11300" t="b">
        <v>0</v>
      </c>
      <c r="J11300" t="b">
        <v>1</v>
      </c>
      <c r="K11300" t="s">
        <v>41</v>
      </c>
      <c r="L11300" t="s">
        <v>60</v>
      </c>
      <c r="M11300">
        <v>126800</v>
      </c>
      <c r="N11300"/>
      <c r="O11300" t="s">
        <v>5742</v>
      </c>
      <c r="P11300" t="s">
        <v>2422</v>
      </c>
    </row>
    <row r="11301" spans="1:16" x14ac:dyDescent="0.25">
      <c r="A11301" t="s">
        <v>5</v>
      </c>
      <c r="B11301" t="s">
        <v>21327</v>
      </c>
      <c r="C11301" t="s">
        <v>269</v>
      </c>
      <c r="D11301" t="s">
        <v>4346</v>
      </c>
      <c r="E11301" t="s">
        <v>59</v>
      </c>
      <c r="F11301" t="b">
        <v>0</v>
      </c>
      <c r="G11301" t="s">
        <v>68</v>
      </c>
      <c r="H11301" s="1">
        <v>46141.670810185176</v>
      </c>
      <c r="I11301" t="b">
        <v>0</v>
      </c>
      <c r="J11301" t="b">
        <v>1</v>
      </c>
      <c r="K11301" t="s">
        <v>41</v>
      </c>
      <c r="L11301" t="s">
        <v>60</v>
      </c>
      <c r="M11301">
        <v>112996</v>
      </c>
      <c r="N11301"/>
      <c r="O11301" t="s">
        <v>21328</v>
      </c>
      <c r="P11301" t="s">
        <v>21329</v>
      </c>
    </row>
    <row r="11302" spans="1:16" x14ac:dyDescent="0.25">
      <c r="A11302" t="s">
        <v>1</v>
      </c>
      <c r="B11302" t="s">
        <v>21330</v>
      </c>
      <c r="C11302" t="s">
        <v>16280</v>
      </c>
      <c r="D11302" t="s">
        <v>4587</v>
      </c>
      <c r="E11302" t="s">
        <v>59</v>
      </c>
      <c r="F11302" t="b">
        <v>0</v>
      </c>
      <c r="G11302" t="s">
        <v>40</v>
      </c>
      <c r="H11302" s="1">
        <v>46141.672291666669</v>
      </c>
      <c r="I11302" t="b">
        <v>1</v>
      </c>
      <c r="J11302" t="b">
        <v>0</v>
      </c>
      <c r="K11302" t="s">
        <v>40</v>
      </c>
      <c r="L11302" t="s">
        <v>60</v>
      </c>
      <c r="M11302">
        <v>70000</v>
      </c>
      <c r="N11302"/>
      <c r="O11302" t="s">
        <v>21331</v>
      </c>
      <c r="P11302" t="s">
        <v>17693</v>
      </c>
    </row>
    <row r="11303" spans="1:16" x14ac:dyDescent="0.25">
      <c r="A11303" t="s">
        <v>0</v>
      </c>
      <c r="B11303" t="s">
        <v>262</v>
      </c>
      <c r="C11303" t="s">
        <v>12954</v>
      </c>
      <c r="D11303" t="s">
        <v>4346</v>
      </c>
      <c r="E11303" t="s">
        <v>88</v>
      </c>
      <c r="F11303" t="b">
        <v>0</v>
      </c>
      <c r="G11303" t="s">
        <v>73</v>
      </c>
      <c r="H11303" s="1">
        <v>46141.709432870368</v>
      </c>
      <c r="I11303" t="b">
        <v>0</v>
      </c>
      <c r="J11303" t="b">
        <v>0</v>
      </c>
      <c r="K11303" t="s">
        <v>41</v>
      </c>
      <c r="L11303" t="s">
        <v>74</v>
      </c>
      <c r="M11303"/>
      <c r="N11303">
        <v>60</v>
      </c>
      <c r="O11303" t="s">
        <v>7776</v>
      </c>
      <c r="P11303" t="s">
        <v>21332</v>
      </c>
    </row>
    <row r="11304" spans="1:16" x14ac:dyDescent="0.25">
      <c r="A11304" t="s">
        <v>0</v>
      </c>
      <c r="B11304" t="s">
        <v>21333</v>
      </c>
      <c r="C11304" t="s">
        <v>81</v>
      </c>
      <c r="D11304" t="s">
        <v>2360</v>
      </c>
      <c r="E11304" t="s">
        <v>59</v>
      </c>
      <c r="F11304" t="b">
        <v>0</v>
      </c>
      <c r="G11304" t="s">
        <v>77</v>
      </c>
      <c r="H11304" s="1">
        <v>46141.709432870368</v>
      </c>
      <c r="I11304" t="b">
        <v>0</v>
      </c>
      <c r="J11304" t="b">
        <v>1</v>
      </c>
      <c r="K11304" t="s">
        <v>41</v>
      </c>
      <c r="L11304" t="s">
        <v>60</v>
      </c>
      <c r="M11304">
        <v>110000</v>
      </c>
      <c r="N11304"/>
      <c r="O11304" t="s">
        <v>2066</v>
      </c>
      <c r="P11304" t="s">
        <v>21334</v>
      </c>
    </row>
    <row r="11305" spans="1:16" x14ac:dyDescent="0.25">
      <c r="A11305" t="s">
        <v>0</v>
      </c>
      <c r="B11305" t="s">
        <v>21335</v>
      </c>
      <c r="C11305" t="s">
        <v>382</v>
      </c>
      <c r="D11305" t="s">
        <v>21336</v>
      </c>
      <c r="E11305" t="s">
        <v>59</v>
      </c>
      <c r="F11305" t="b">
        <v>0</v>
      </c>
      <c r="G11305" t="s">
        <v>77</v>
      </c>
      <c r="H11305" s="1">
        <v>46141.709456018521</v>
      </c>
      <c r="I11305" t="b">
        <v>0</v>
      </c>
      <c r="J11305" t="b">
        <v>0</v>
      </c>
      <c r="K11305" t="s">
        <v>41</v>
      </c>
      <c r="L11305" t="s">
        <v>60</v>
      </c>
      <c r="M11305">
        <v>98500</v>
      </c>
      <c r="N11305"/>
      <c r="O11305" t="s">
        <v>21337</v>
      </c>
    </row>
    <row r="11306" spans="1:16" x14ac:dyDescent="0.25">
      <c r="A11306" t="s">
        <v>0</v>
      </c>
      <c r="B11306" t="s">
        <v>21338</v>
      </c>
      <c r="C11306" t="s">
        <v>148</v>
      </c>
      <c r="D11306" t="s">
        <v>4526</v>
      </c>
      <c r="E11306" t="s">
        <v>59</v>
      </c>
      <c r="F11306" t="b">
        <v>0</v>
      </c>
      <c r="G11306" t="s">
        <v>89</v>
      </c>
      <c r="H11306" s="1">
        <v>46141.709467592591</v>
      </c>
      <c r="I11306" t="b">
        <v>0</v>
      </c>
      <c r="J11306" t="b">
        <v>0</v>
      </c>
      <c r="K11306" t="s">
        <v>41</v>
      </c>
      <c r="L11306" t="s">
        <v>60</v>
      </c>
      <c r="M11306">
        <v>95000</v>
      </c>
      <c r="N11306"/>
      <c r="O11306" t="s">
        <v>19991</v>
      </c>
      <c r="P11306" t="s">
        <v>2637</v>
      </c>
    </row>
    <row r="11307" spans="1:16" x14ac:dyDescent="0.25">
      <c r="A11307" t="s">
        <v>3</v>
      </c>
      <c r="B11307" t="s">
        <v>21339</v>
      </c>
      <c r="C11307" t="s">
        <v>71</v>
      </c>
      <c r="D11307" t="s">
        <v>4526</v>
      </c>
      <c r="E11307" t="s">
        <v>59</v>
      </c>
      <c r="F11307" t="b">
        <v>0</v>
      </c>
      <c r="G11307" t="s">
        <v>73</v>
      </c>
      <c r="H11307" s="1">
        <v>46141.709537037037</v>
      </c>
      <c r="I11307" t="b">
        <v>0</v>
      </c>
      <c r="J11307" t="b">
        <v>0</v>
      </c>
      <c r="K11307" t="s">
        <v>41</v>
      </c>
      <c r="L11307" t="s">
        <v>60</v>
      </c>
      <c r="M11307">
        <v>141000</v>
      </c>
      <c r="N11307"/>
      <c r="O11307" t="s">
        <v>5167</v>
      </c>
      <c r="P11307" t="s">
        <v>1091</v>
      </c>
    </row>
    <row r="11308" spans="1:16" x14ac:dyDescent="0.25">
      <c r="A11308" t="s">
        <v>0</v>
      </c>
      <c r="B11308" t="s">
        <v>21340</v>
      </c>
      <c r="C11308" t="s">
        <v>21341</v>
      </c>
      <c r="D11308" t="s">
        <v>9016</v>
      </c>
      <c r="E11308" t="s">
        <v>59</v>
      </c>
      <c r="F11308" t="b">
        <v>0</v>
      </c>
      <c r="G11308" t="s">
        <v>40</v>
      </c>
      <c r="H11308" s="1">
        <v>46141.710659722223</v>
      </c>
      <c r="I11308" t="b">
        <v>1</v>
      </c>
      <c r="J11308" t="b">
        <v>0</v>
      </c>
      <c r="K11308" t="s">
        <v>40</v>
      </c>
      <c r="L11308" t="s">
        <v>60</v>
      </c>
      <c r="M11308">
        <v>30000</v>
      </c>
      <c r="N11308"/>
      <c r="O11308" t="s">
        <v>8369</v>
      </c>
      <c r="P11308" t="s">
        <v>21342</v>
      </c>
    </row>
    <row r="11309" spans="1:16" x14ac:dyDescent="0.25">
      <c r="A11309" t="s">
        <v>0</v>
      </c>
      <c r="B11309" t="s">
        <v>21343</v>
      </c>
      <c r="C11309" t="s">
        <v>21344</v>
      </c>
      <c r="D11309" t="s">
        <v>4526</v>
      </c>
      <c r="E11309" t="s">
        <v>59</v>
      </c>
      <c r="F11309" t="b">
        <v>0</v>
      </c>
      <c r="G11309" t="s">
        <v>40</v>
      </c>
      <c r="H11309" s="1">
        <v>46141.710682870369</v>
      </c>
      <c r="I11309" t="b">
        <v>0</v>
      </c>
      <c r="J11309" t="b">
        <v>0</v>
      </c>
      <c r="K11309" t="s">
        <v>40</v>
      </c>
      <c r="L11309" t="s">
        <v>60</v>
      </c>
      <c r="M11309">
        <v>40000</v>
      </c>
      <c r="N11309"/>
      <c r="O11309" t="s">
        <v>21345</v>
      </c>
      <c r="P11309" t="s">
        <v>1738</v>
      </c>
    </row>
    <row r="11310" spans="1:16" x14ac:dyDescent="0.25">
      <c r="A11310" t="s">
        <v>0</v>
      </c>
      <c r="B11310" t="s">
        <v>21346</v>
      </c>
      <c r="C11310" t="s">
        <v>5273</v>
      </c>
      <c r="D11310" t="s">
        <v>17963</v>
      </c>
      <c r="E11310" t="s">
        <v>59</v>
      </c>
      <c r="F11310" t="b">
        <v>0</v>
      </c>
      <c r="G11310" t="s">
        <v>40</v>
      </c>
      <c r="H11310" s="1">
        <v>46141.710694444453</v>
      </c>
      <c r="I11310" t="b">
        <v>0</v>
      </c>
      <c r="J11310" t="b">
        <v>0</v>
      </c>
      <c r="K11310" t="s">
        <v>40</v>
      </c>
      <c r="L11310" t="s">
        <v>60</v>
      </c>
      <c r="M11310">
        <v>55000</v>
      </c>
      <c r="N11310"/>
      <c r="O11310" t="s">
        <v>13982</v>
      </c>
      <c r="P11310" t="s">
        <v>21347</v>
      </c>
    </row>
    <row r="11311" spans="1:16" x14ac:dyDescent="0.25">
      <c r="A11311" t="s">
        <v>3</v>
      </c>
      <c r="B11311" t="s">
        <v>21348</v>
      </c>
      <c r="C11311" t="s">
        <v>11027</v>
      </c>
      <c r="D11311" t="s">
        <v>4526</v>
      </c>
      <c r="E11311" t="s">
        <v>59</v>
      </c>
      <c r="F11311" t="b">
        <v>0</v>
      </c>
      <c r="G11311" t="s">
        <v>40</v>
      </c>
      <c r="H11311" s="1">
        <v>46141.710706018523</v>
      </c>
      <c r="I11311" t="b">
        <v>1</v>
      </c>
      <c r="J11311" t="b">
        <v>0</v>
      </c>
      <c r="K11311" t="s">
        <v>40</v>
      </c>
      <c r="L11311" t="s">
        <v>60</v>
      </c>
      <c r="M11311">
        <v>48000</v>
      </c>
      <c r="N11311"/>
      <c r="O11311" t="s">
        <v>101</v>
      </c>
      <c r="P11311" t="s">
        <v>3000</v>
      </c>
    </row>
    <row r="11312" spans="1:16" x14ac:dyDescent="0.25">
      <c r="A11312" t="s">
        <v>2</v>
      </c>
      <c r="B11312" t="s">
        <v>2</v>
      </c>
      <c r="C11312" t="s">
        <v>852</v>
      </c>
      <c r="D11312" t="s">
        <v>4346</v>
      </c>
      <c r="E11312" t="s">
        <v>232</v>
      </c>
      <c r="F11312" t="b">
        <v>0</v>
      </c>
      <c r="G11312" t="s">
        <v>65</v>
      </c>
      <c r="H11312" s="1">
        <v>46141.7108912037</v>
      </c>
      <c r="I11312" t="b">
        <v>0</v>
      </c>
      <c r="J11312" t="b">
        <v>0</v>
      </c>
      <c r="K11312" t="s">
        <v>41</v>
      </c>
      <c r="L11312" t="s">
        <v>74</v>
      </c>
      <c r="M11312"/>
      <c r="N11312">
        <v>75</v>
      </c>
      <c r="O11312" t="s">
        <v>21349</v>
      </c>
      <c r="P11312" t="s">
        <v>21350</v>
      </c>
    </row>
    <row r="11313" spans="1:16" x14ac:dyDescent="0.25">
      <c r="A11313" t="s">
        <v>5</v>
      </c>
      <c r="B11313" t="s">
        <v>21351</v>
      </c>
      <c r="C11313" t="s">
        <v>81</v>
      </c>
      <c r="D11313" t="s">
        <v>4526</v>
      </c>
      <c r="E11313" t="s">
        <v>59</v>
      </c>
      <c r="F11313" t="b">
        <v>0</v>
      </c>
      <c r="G11313" t="s">
        <v>77</v>
      </c>
      <c r="H11313" s="1">
        <v>46141.712175925917</v>
      </c>
      <c r="I11313" t="b">
        <v>1</v>
      </c>
      <c r="J11313" t="b">
        <v>1</v>
      </c>
      <c r="K11313" t="s">
        <v>41</v>
      </c>
      <c r="L11313" t="s">
        <v>60</v>
      </c>
      <c r="M11313">
        <v>270000</v>
      </c>
      <c r="N11313"/>
      <c r="O11313" t="s">
        <v>839</v>
      </c>
      <c r="P11313" t="s">
        <v>230</v>
      </c>
    </row>
    <row r="11314" spans="1:16" x14ac:dyDescent="0.25">
      <c r="A11314" t="s">
        <v>1</v>
      </c>
      <c r="B11314" t="s">
        <v>21352</v>
      </c>
      <c r="C11314" t="s">
        <v>142</v>
      </c>
      <c r="D11314" t="s">
        <v>2360</v>
      </c>
      <c r="E11314" t="s">
        <v>59</v>
      </c>
      <c r="F11314" t="b">
        <v>0</v>
      </c>
      <c r="G11314" t="s">
        <v>77</v>
      </c>
      <c r="H11314" s="1">
        <v>46141.71230324074</v>
      </c>
      <c r="I11314" t="b">
        <v>0</v>
      </c>
      <c r="J11314" t="b">
        <v>0</v>
      </c>
      <c r="K11314" t="s">
        <v>41</v>
      </c>
      <c r="L11314" t="s">
        <v>60</v>
      </c>
      <c r="M11314">
        <v>200000</v>
      </c>
      <c r="N11314"/>
      <c r="O11314" t="s">
        <v>710</v>
      </c>
      <c r="P11314" t="s">
        <v>1590</v>
      </c>
    </row>
    <row r="11315" spans="1:16" x14ac:dyDescent="0.25">
      <c r="A11315" t="s">
        <v>5</v>
      </c>
      <c r="B11315" t="s">
        <v>21353</v>
      </c>
      <c r="C11315" t="s">
        <v>64</v>
      </c>
      <c r="D11315" t="s">
        <v>4346</v>
      </c>
      <c r="E11315" t="s">
        <v>88</v>
      </c>
      <c r="F11315" t="b">
        <v>0</v>
      </c>
      <c r="G11315" t="s">
        <v>89</v>
      </c>
      <c r="H11315" s="1">
        <v>46141.712442129632</v>
      </c>
      <c r="I11315" t="b">
        <v>0</v>
      </c>
      <c r="J11315" t="b">
        <v>0</v>
      </c>
      <c r="K11315" t="s">
        <v>41</v>
      </c>
      <c r="L11315" t="s">
        <v>74</v>
      </c>
      <c r="M11315"/>
      <c r="N11315">
        <v>71</v>
      </c>
      <c r="O11315" t="s">
        <v>21354</v>
      </c>
      <c r="P11315" t="s">
        <v>85</v>
      </c>
    </row>
    <row r="11316" spans="1:16" x14ac:dyDescent="0.25">
      <c r="A11316" t="s">
        <v>1</v>
      </c>
      <c r="B11316" t="s">
        <v>21355</v>
      </c>
      <c r="C11316" t="s">
        <v>64</v>
      </c>
      <c r="D11316" t="s">
        <v>4346</v>
      </c>
      <c r="E11316" t="s">
        <v>88</v>
      </c>
      <c r="F11316" t="b">
        <v>0</v>
      </c>
      <c r="G11316" t="s">
        <v>73</v>
      </c>
      <c r="H11316" s="1">
        <v>46141.712476851862</v>
      </c>
      <c r="I11316" t="b">
        <v>0</v>
      </c>
      <c r="J11316" t="b">
        <v>0</v>
      </c>
      <c r="K11316" t="s">
        <v>41</v>
      </c>
      <c r="L11316" t="s">
        <v>74</v>
      </c>
      <c r="M11316"/>
      <c r="N11316">
        <v>77.5</v>
      </c>
      <c r="O11316" t="s">
        <v>21354</v>
      </c>
      <c r="P11316" t="s">
        <v>21356</v>
      </c>
    </row>
    <row r="11317" spans="1:16" x14ac:dyDescent="0.25">
      <c r="A11317" t="s">
        <v>1</v>
      </c>
      <c r="B11317" t="s">
        <v>21357</v>
      </c>
      <c r="D11317" t="s">
        <v>7670</v>
      </c>
      <c r="E11317" t="s">
        <v>59</v>
      </c>
      <c r="F11317" t="b">
        <v>0</v>
      </c>
      <c r="G11317" t="s">
        <v>40</v>
      </c>
      <c r="H11317" s="1">
        <v>46141.713958333326</v>
      </c>
      <c r="I11317" t="b">
        <v>1</v>
      </c>
      <c r="J11317" t="b">
        <v>0</v>
      </c>
      <c r="K11317" t="s">
        <v>40</v>
      </c>
      <c r="L11317" t="s">
        <v>60</v>
      </c>
      <c r="M11317">
        <v>42500</v>
      </c>
      <c r="N11317"/>
      <c r="O11317" t="s">
        <v>21358</v>
      </c>
      <c r="P11317" t="s">
        <v>21359</v>
      </c>
    </row>
    <row r="11318" spans="1:16" x14ac:dyDescent="0.25">
      <c r="A11318" t="s">
        <v>5</v>
      </c>
      <c r="B11318" t="s">
        <v>21360</v>
      </c>
      <c r="C11318" t="s">
        <v>40</v>
      </c>
      <c r="D11318" t="s">
        <v>4526</v>
      </c>
      <c r="E11318" t="s">
        <v>59</v>
      </c>
      <c r="F11318" t="b">
        <v>0</v>
      </c>
      <c r="G11318" t="s">
        <v>40</v>
      </c>
      <c r="H11318" s="1">
        <v>46141.713969907411</v>
      </c>
      <c r="I11318" t="b">
        <v>0</v>
      </c>
      <c r="J11318" t="b">
        <v>0</v>
      </c>
      <c r="K11318" t="s">
        <v>40</v>
      </c>
      <c r="L11318" t="s">
        <v>60</v>
      </c>
      <c r="M11318">
        <v>115000</v>
      </c>
      <c r="N11318"/>
      <c r="O11318" t="s">
        <v>6510</v>
      </c>
      <c r="P11318" t="s">
        <v>21361</v>
      </c>
    </row>
    <row r="11319" spans="1:16" x14ac:dyDescent="0.25">
      <c r="A11319" t="s">
        <v>7</v>
      </c>
      <c r="B11319" t="s">
        <v>21362</v>
      </c>
      <c r="C11319" t="s">
        <v>743</v>
      </c>
      <c r="D11319" t="s">
        <v>4346</v>
      </c>
      <c r="E11319" t="s">
        <v>59</v>
      </c>
      <c r="F11319" t="b">
        <v>0</v>
      </c>
      <c r="G11319" t="s">
        <v>77</v>
      </c>
      <c r="H11319" s="1">
        <v>46141.751099537039</v>
      </c>
      <c r="I11319" t="b">
        <v>0</v>
      </c>
      <c r="J11319" t="b">
        <v>1</v>
      </c>
      <c r="K11319" t="s">
        <v>41</v>
      </c>
      <c r="L11319" t="s">
        <v>60</v>
      </c>
      <c r="M11319">
        <v>125775</v>
      </c>
      <c r="N11319"/>
      <c r="O11319" t="s">
        <v>3887</v>
      </c>
      <c r="P11319" t="s">
        <v>21363</v>
      </c>
    </row>
    <row r="11320" spans="1:16" x14ac:dyDescent="0.25">
      <c r="A11320" t="s">
        <v>0</v>
      </c>
      <c r="B11320" t="s">
        <v>21364</v>
      </c>
      <c r="C11320" t="s">
        <v>1423</v>
      </c>
      <c r="D11320" t="s">
        <v>4346</v>
      </c>
      <c r="E11320" t="s">
        <v>59</v>
      </c>
      <c r="F11320" t="b">
        <v>0</v>
      </c>
      <c r="G11320" t="s">
        <v>89</v>
      </c>
      <c r="H11320" s="1">
        <v>46141.751099537039</v>
      </c>
      <c r="I11320" t="b">
        <v>0</v>
      </c>
      <c r="J11320" t="b">
        <v>0</v>
      </c>
      <c r="K11320" t="s">
        <v>41</v>
      </c>
      <c r="L11320" t="s">
        <v>60</v>
      </c>
      <c r="M11320">
        <v>70137.600000000006</v>
      </c>
      <c r="N11320"/>
      <c r="O11320" t="s">
        <v>4259</v>
      </c>
    </row>
    <row r="11321" spans="1:16" x14ac:dyDescent="0.25">
      <c r="A11321" t="s">
        <v>0</v>
      </c>
      <c r="B11321" t="s">
        <v>21365</v>
      </c>
      <c r="C11321" t="s">
        <v>4491</v>
      </c>
      <c r="D11321" t="s">
        <v>2360</v>
      </c>
      <c r="E11321" t="s">
        <v>232</v>
      </c>
      <c r="F11321" t="b">
        <v>0</v>
      </c>
      <c r="G11321" t="s">
        <v>68</v>
      </c>
      <c r="H11321" s="1">
        <v>46141.751111111109</v>
      </c>
      <c r="I11321" t="b">
        <v>0</v>
      </c>
      <c r="J11321" t="b">
        <v>0</v>
      </c>
      <c r="K11321" t="s">
        <v>41</v>
      </c>
      <c r="L11321" t="s">
        <v>74</v>
      </c>
      <c r="M11321"/>
      <c r="N11321">
        <v>30</v>
      </c>
      <c r="O11321" t="s">
        <v>21366</v>
      </c>
    </row>
    <row r="11322" spans="1:16" x14ac:dyDescent="0.25">
      <c r="A11322" t="s">
        <v>6</v>
      </c>
      <c r="B11322" t="s">
        <v>6</v>
      </c>
      <c r="C11322" t="s">
        <v>1578</v>
      </c>
      <c r="D11322" t="s">
        <v>4346</v>
      </c>
      <c r="E11322" t="s">
        <v>59</v>
      </c>
      <c r="F11322" t="b">
        <v>0</v>
      </c>
      <c r="G11322" t="s">
        <v>68</v>
      </c>
      <c r="H11322" s="1">
        <v>46141.752430555563</v>
      </c>
      <c r="I11322" t="b">
        <v>0</v>
      </c>
      <c r="J11322" t="b">
        <v>1</v>
      </c>
      <c r="K11322" t="s">
        <v>41</v>
      </c>
      <c r="L11322" t="s">
        <v>60</v>
      </c>
      <c r="M11322">
        <v>160000</v>
      </c>
      <c r="N11322"/>
      <c r="O11322" t="s">
        <v>9145</v>
      </c>
      <c r="P11322" t="s">
        <v>997</v>
      </c>
    </row>
    <row r="11323" spans="1:16" x14ac:dyDescent="0.25">
      <c r="A11323" t="s">
        <v>6</v>
      </c>
      <c r="B11323" t="s">
        <v>20694</v>
      </c>
      <c r="C11323" t="s">
        <v>41</v>
      </c>
      <c r="D11323" t="s">
        <v>4526</v>
      </c>
      <c r="E11323" t="s">
        <v>59</v>
      </c>
      <c r="F11323" t="b">
        <v>0</v>
      </c>
      <c r="G11323" t="s">
        <v>41</v>
      </c>
      <c r="H11323" s="1">
        <v>46141.753680555557</v>
      </c>
      <c r="I11323" t="b">
        <v>0</v>
      </c>
      <c r="J11323" t="b">
        <v>1</v>
      </c>
      <c r="K11323" t="s">
        <v>41</v>
      </c>
      <c r="L11323" t="s">
        <v>60</v>
      </c>
      <c r="M11323">
        <v>220000</v>
      </c>
      <c r="N11323"/>
      <c r="O11323" t="s">
        <v>20695</v>
      </c>
      <c r="P11323" t="s">
        <v>3392</v>
      </c>
    </row>
    <row r="11324" spans="1:16" x14ac:dyDescent="0.25">
      <c r="A11324" t="s">
        <v>8</v>
      </c>
      <c r="B11324" t="s">
        <v>1834</v>
      </c>
      <c r="D11324" t="s">
        <v>7670</v>
      </c>
      <c r="E11324" t="s">
        <v>59</v>
      </c>
      <c r="F11324" t="b">
        <v>0</v>
      </c>
      <c r="G11324" t="s">
        <v>40</v>
      </c>
      <c r="H11324" s="1">
        <v>46141.75372685185</v>
      </c>
      <c r="I11324" t="b">
        <v>0</v>
      </c>
      <c r="J11324" t="b">
        <v>0</v>
      </c>
      <c r="K11324" t="s">
        <v>40</v>
      </c>
      <c r="L11324" t="s">
        <v>60</v>
      </c>
      <c r="M11324">
        <v>80000</v>
      </c>
      <c r="N11324"/>
      <c r="O11324" t="s">
        <v>11433</v>
      </c>
      <c r="P11324" t="s">
        <v>459</v>
      </c>
    </row>
    <row r="11325" spans="1:16" x14ac:dyDescent="0.25">
      <c r="A11325" t="s">
        <v>1</v>
      </c>
      <c r="B11325" t="s">
        <v>21367</v>
      </c>
      <c r="C11325" t="s">
        <v>21368</v>
      </c>
      <c r="D11325" t="s">
        <v>4346</v>
      </c>
      <c r="E11325" t="s">
        <v>59</v>
      </c>
      <c r="F11325" t="b">
        <v>0</v>
      </c>
      <c r="G11325" t="s">
        <v>89</v>
      </c>
      <c r="H11325" s="1">
        <v>46141.753842592603</v>
      </c>
      <c r="I11325" t="b">
        <v>1</v>
      </c>
      <c r="J11325" t="b">
        <v>1</v>
      </c>
      <c r="K11325" t="s">
        <v>41</v>
      </c>
      <c r="L11325" t="s">
        <v>60</v>
      </c>
      <c r="M11325">
        <v>127500</v>
      </c>
      <c r="N11325"/>
      <c r="O11325" t="s">
        <v>21369</v>
      </c>
      <c r="P11325" t="s">
        <v>21370</v>
      </c>
    </row>
    <row r="11326" spans="1:16" x14ac:dyDescent="0.25">
      <c r="A11326" t="s">
        <v>1</v>
      </c>
      <c r="B11326" t="s">
        <v>210</v>
      </c>
      <c r="C11326" t="s">
        <v>1154</v>
      </c>
      <c r="D11326" t="s">
        <v>2360</v>
      </c>
      <c r="E11326" t="s">
        <v>59</v>
      </c>
      <c r="F11326" t="b">
        <v>0</v>
      </c>
      <c r="G11326" t="s">
        <v>77</v>
      </c>
      <c r="H11326" s="1">
        <v>46141.753888888888</v>
      </c>
      <c r="I11326" t="b">
        <v>0</v>
      </c>
      <c r="J11326" t="b">
        <v>0</v>
      </c>
      <c r="K11326" t="s">
        <v>41</v>
      </c>
      <c r="L11326" t="s">
        <v>60</v>
      </c>
      <c r="M11326">
        <v>133000</v>
      </c>
      <c r="N11326"/>
      <c r="O11326" t="s">
        <v>21371</v>
      </c>
      <c r="P11326" t="s">
        <v>21372</v>
      </c>
    </row>
    <row r="11327" spans="1:16" x14ac:dyDescent="0.25">
      <c r="A11327" t="s">
        <v>1</v>
      </c>
      <c r="B11327" t="s">
        <v>277</v>
      </c>
      <c r="C11327" t="s">
        <v>1502</v>
      </c>
      <c r="D11327" t="s">
        <v>4346</v>
      </c>
      <c r="E11327" t="s">
        <v>59</v>
      </c>
      <c r="F11327" t="b">
        <v>0</v>
      </c>
      <c r="G11327" t="s">
        <v>77</v>
      </c>
      <c r="H11327" s="1">
        <v>46141.753912037027</v>
      </c>
      <c r="I11327" t="b">
        <v>0</v>
      </c>
      <c r="J11327" t="b">
        <v>1</v>
      </c>
      <c r="K11327" t="s">
        <v>41</v>
      </c>
      <c r="L11327" t="s">
        <v>60</v>
      </c>
      <c r="M11327">
        <v>132500</v>
      </c>
      <c r="N11327"/>
      <c r="O11327" t="s">
        <v>307</v>
      </c>
      <c r="P11327" t="s">
        <v>21373</v>
      </c>
    </row>
    <row r="11328" spans="1:16" x14ac:dyDescent="0.25">
      <c r="A11328" t="s">
        <v>1</v>
      </c>
      <c r="B11328" t="s">
        <v>2968</v>
      </c>
      <c r="C11328" t="s">
        <v>104</v>
      </c>
      <c r="D11328" t="s">
        <v>9016</v>
      </c>
      <c r="E11328" t="s">
        <v>59</v>
      </c>
      <c r="F11328" t="b">
        <v>0</v>
      </c>
      <c r="G11328" t="s">
        <v>77</v>
      </c>
      <c r="H11328" s="1">
        <v>46141.753935185188</v>
      </c>
      <c r="I11328" t="b">
        <v>0</v>
      </c>
      <c r="J11328" t="b">
        <v>1</v>
      </c>
      <c r="K11328" t="s">
        <v>41</v>
      </c>
      <c r="L11328" t="s">
        <v>60</v>
      </c>
      <c r="M11328">
        <v>142000</v>
      </c>
      <c r="N11328"/>
      <c r="O11328" t="s">
        <v>1853</v>
      </c>
      <c r="P11328" t="s">
        <v>20958</v>
      </c>
    </row>
    <row r="11329" spans="1:16" x14ac:dyDescent="0.25">
      <c r="A11329" t="s">
        <v>5</v>
      </c>
      <c r="B11329" t="s">
        <v>21374</v>
      </c>
      <c r="C11329" t="s">
        <v>104</v>
      </c>
      <c r="D11329" t="s">
        <v>9016</v>
      </c>
      <c r="E11329" t="s">
        <v>59</v>
      </c>
      <c r="F11329" t="b">
        <v>0</v>
      </c>
      <c r="G11329" t="s">
        <v>89</v>
      </c>
      <c r="H11329" s="1">
        <v>46141.754050925927</v>
      </c>
      <c r="I11329" t="b">
        <v>0</v>
      </c>
      <c r="J11329" t="b">
        <v>1</v>
      </c>
      <c r="K11329" t="s">
        <v>41</v>
      </c>
      <c r="L11329" t="s">
        <v>60</v>
      </c>
      <c r="M11329">
        <v>169500</v>
      </c>
      <c r="N11329"/>
      <c r="O11329" t="s">
        <v>1853</v>
      </c>
      <c r="P11329" t="s">
        <v>21375</v>
      </c>
    </row>
    <row r="11330" spans="1:16" x14ac:dyDescent="0.25">
      <c r="A11330" t="s">
        <v>1</v>
      </c>
      <c r="B11330" t="s">
        <v>3189</v>
      </c>
      <c r="C11330" t="s">
        <v>9560</v>
      </c>
      <c r="D11330" t="s">
        <v>4346</v>
      </c>
      <c r="E11330" t="s">
        <v>59</v>
      </c>
      <c r="F11330" t="b">
        <v>0</v>
      </c>
      <c r="G11330" t="s">
        <v>19</v>
      </c>
      <c r="H11330" s="1">
        <v>46141.754837962973</v>
      </c>
      <c r="I11330" t="b">
        <v>1</v>
      </c>
      <c r="J11330" t="b">
        <v>0</v>
      </c>
      <c r="K11330" t="s">
        <v>19</v>
      </c>
      <c r="L11330" t="s">
        <v>60</v>
      </c>
      <c r="M11330">
        <v>675000</v>
      </c>
      <c r="N11330"/>
      <c r="O11330" t="s">
        <v>21376</v>
      </c>
    </row>
    <row r="11331" spans="1:16" x14ac:dyDescent="0.25">
      <c r="A11331" t="s">
        <v>1</v>
      </c>
      <c r="B11331" t="s">
        <v>3189</v>
      </c>
      <c r="C11331" t="s">
        <v>7567</v>
      </c>
      <c r="D11331" t="s">
        <v>4346</v>
      </c>
      <c r="E11331" t="s">
        <v>59</v>
      </c>
      <c r="F11331" t="b">
        <v>0</v>
      </c>
      <c r="G11331" t="s">
        <v>19</v>
      </c>
      <c r="H11331" s="1">
        <v>46141.754976851851</v>
      </c>
      <c r="I11331" t="b">
        <v>1</v>
      </c>
      <c r="J11331" t="b">
        <v>0</v>
      </c>
      <c r="K11331" t="s">
        <v>19</v>
      </c>
      <c r="L11331" t="s">
        <v>60</v>
      </c>
      <c r="M11331">
        <v>2025000</v>
      </c>
      <c r="N11331"/>
      <c r="O11331" t="s">
        <v>21376</v>
      </c>
    </row>
    <row r="11332" spans="1:16" x14ac:dyDescent="0.25">
      <c r="A11332" t="s">
        <v>1</v>
      </c>
      <c r="B11332" t="s">
        <v>21377</v>
      </c>
      <c r="C11332" t="s">
        <v>21378</v>
      </c>
      <c r="D11332" t="s">
        <v>4346</v>
      </c>
      <c r="E11332" t="s">
        <v>59</v>
      </c>
      <c r="F11332" t="b">
        <v>0</v>
      </c>
      <c r="G11332" t="s">
        <v>40</v>
      </c>
      <c r="H11332" s="1">
        <v>46141.755636574067</v>
      </c>
      <c r="I11332" t="b">
        <v>1</v>
      </c>
      <c r="J11332" t="b">
        <v>0</v>
      </c>
      <c r="K11332" t="s">
        <v>40</v>
      </c>
      <c r="L11332" t="s">
        <v>60</v>
      </c>
      <c r="M11332">
        <v>57500</v>
      </c>
      <c r="N11332"/>
      <c r="O11332" t="s">
        <v>21379</v>
      </c>
      <c r="P11332" t="s">
        <v>21380</v>
      </c>
    </row>
    <row r="11333" spans="1:16" x14ac:dyDescent="0.25">
      <c r="A11333" t="s">
        <v>7</v>
      </c>
      <c r="B11333" t="s">
        <v>21381</v>
      </c>
      <c r="C11333" t="s">
        <v>223</v>
      </c>
      <c r="D11333" t="s">
        <v>4346</v>
      </c>
      <c r="E11333" t="s">
        <v>59</v>
      </c>
      <c r="F11333" t="b">
        <v>0</v>
      </c>
      <c r="G11333" t="s">
        <v>73</v>
      </c>
      <c r="H11333" s="1">
        <v>46141.792766203696</v>
      </c>
      <c r="I11333" t="b">
        <v>0</v>
      </c>
      <c r="J11333" t="b">
        <v>0</v>
      </c>
      <c r="K11333" t="s">
        <v>41</v>
      </c>
      <c r="L11333" t="s">
        <v>60</v>
      </c>
      <c r="M11333">
        <v>84216</v>
      </c>
      <c r="N11333"/>
      <c r="O11333" t="s">
        <v>21382</v>
      </c>
      <c r="P11333" t="s">
        <v>718</v>
      </c>
    </row>
    <row r="11334" spans="1:16" x14ac:dyDescent="0.25">
      <c r="A11334" t="s">
        <v>7</v>
      </c>
      <c r="B11334" t="s">
        <v>21383</v>
      </c>
      <c r="C11334" t="s">
        <v>4825</v>
      </c>
      <c r="D11334" t="s">
        <v>4526</v>
      </c>
      <c r="E11334" t="s">
        <v>59</v>
      </c>
      <c r="F11334" t="b">
        <v>0</v>
      </c>
      <c r="G11334" t="s">
        <v>68</v>
      </c>
      <c r="H11334" s="1">
        <v>46141.79277777778</v>
      </c>
      <c r="I11334" t="b">
        <v>0</v>
      </c>
      <c r="J11334" t="b">
        <v>0</v>
      </c>
      <c r="K11334" t="s">
        <v>41</v>
      </c>
      <c r="L11334" t="s">
        <v>74</v>
      </c>
      <c r="M11334"/>
      <c r="N11334">
        <v>44.375</v>
      </c>
      <c r="O11334" t="s">
        <v>4826</v>
      </c>
    </row>
    <row r="11335" spans="1:16" x14ac:dyDescent="0.25">
      <c r="A11335" t="s">
        <v>0</v>
      </c>
      <c r="B11335" t="s">
        <v>21384</v>
      </c>
      <c r="C11335" t="s">
        <v>21385</v>
      </c>
      <c r="D11335" t="s">
        <v>4346</v>
      </c>
      <c r="E11335" t="s">
        <v>59</v>
      </c>
      <c r="F11335" t="b">
        <v>0</v>
      </c>
      <c r="G11335" t="s">
        <v>65</v>
      </c>
      <c r="H11335" s="1">
        <v>46141.792800925927</v>
      </c>
      <c r="I11335" t="b">
        <v>0</v>
      </c>
      <c r="J11335" t="b">
        <v>0</v>
      </c>
      <c r="K11335" t="s">
        <v>41</v>
      </c>
      <c r="L11335" t="s">
        <v>60</v>
      </c>
      <c r="M11335">
        <v>65000</v>
      </c>
      <c r="N11335"/>
      <c r="O11335" t="s">
        <v>2431</v>
      </c>
      <c r="P11335" t="s">
        <v>556</v>
      </c>
    </row>
    <row r="11336" spans="1:16" x14ac:dyDescent="0.25">
      <c r="A11336" t="s">
        <v>0</v>
      </c>
      <c r="B11336" t="s">
        <v>21386</v>
      </c>
      <c r="C11336" t="s">
        <v>148</v>
      </c>
      <c r="D11336" t="s">
        <v>21387</v>
      </c>
      <c r="E11336" t="s">
        <v>59</v>
      </c>
      <c r="F11336" t="b">
        <v>0</v>
      </c>
      <c r="G11336" t="s">
        <v>89</v>
      </c>
      <c r="H11336" s="1">
        <v>46141.792800925927</v>
      </c>
      <c r="I11336" t="b">
        <v>0</v>
      </c>
      <c r="J11336" t="b">
        <v>0</v>
      </c>
      <c r="K11336" t="s">
        <v>41</v>
      </c>
      <c r="L11336" t="s">
        <v>60</v>
      </c>
      <c r="M11336">
        <v>105000</v>
      </c>
      <c r="N11336"/>
      <c r="O11336" t="s">
        <v>2950</v>
      </c>
      <c r="P11336" t="s">
        <v>1027</v>
      </c>
    </row>
    <row r="11337" spans="1:16" x14ac:dyDescent="0.25">
      <c r="A11337" t="s">
        <v>6</v>
      </c>
      <c r="B11337" t="s">
        <v>21388</v>
      </c>
      <c r="C11337" t="s">
        <v>319</v>
      </c>
      <c r="D11337" t="s">
        <v>4526</v>
      </c>
      <c r="E11337" t="s">
        <v>88</v>
      </c>
      <c r="F11337" t="b">
        <v>0</v>
      </c>
      <c r="G11337" t="s">
        <v>65</v>
      </c>
      <c r="H11337" s="1">
        <v>46141.792847222219</v>
      </c>
      <c r="I11337" t="b">
        <v>1</v>
      </c>
      <c r="J11337" t="b">
        <v>0</v>
      </c>
      <c r="K11337" t="s">
        <v>41</v>
      </c>
      <c r="L11337" t="s">
        <v>74</v>
      </c>
      <c r="M11337"/>
      <c r="N11337">
        <v>52.5</v>
      </c>
      <c r="O11337" t="s">
        <v>6497</v>
      </c>
      <c r="P11337" t="s">
        <v>21389</v>
      </c>
    </row>
    <row r="11338" spans="1:16" x14ac:dyDescent="0.25">
      <c r="A11338" t="s">
        <v>3</v>
      </c>
      <c r="B11338" t="s">
        <v>21390</v>
      </c>
      <c r="C11338" t="s">
        <v>913</v>
      </c>
      <c r="D11338" t="s">
        <v>4526</v>
      </c>
      <c r="E11338" t="s">
        <v>59</v>
      </c>
      <c r="F11338" t="b">
        <v>0</v>
      </c>
      <c r="G11338" t="s">
        <v>20</v>
      </c>
      <c r="H11338" s="1">
        <v>46141.793333333328</v>
      </c>
      <c r="I11338" t="b">
        <v>0</v>
      </c>
      <c r="J11338" t="b">
        <v>0</v>
      </c>
      <c r="K11338" t="s">
        <v>20</v>
      </c>
      <c r="L11338" t="s">
        <v>60</v>
      </c>
      <c r="M11338">
        <v>47500</v>
      </c>
      <c r="N11338"/>
      <c r="O11338" t="s">
        <v>19477</v>
      </c>
    </row>
    <row r="11339" spans="1:16" x14ac:dyDescent="0.25">
      <c r="A11339" t="s">
        <v>0</v>
      </c>
      <c r="B11339" t="s">
        <v>21391</v>
      </c>
      <c r="C11339" t="s">
        <v>190</v>
      </c>
      <c r="D11339" t="s">
        <v>21392</v>
      </c>
      <c r="E11339" t="s">
        <v>88</v>
      </c>
      <c r="F11339" t="b">
        <v>0</v>
      </c>
      <c r="G11339" t="s">
        <v>73</v>
      </c>
      <c r="H11339" s="1">
        <v>46141.79415509259</v>
      </c>
      <c r="I11339" t="b">
        <v>0</v>
      </c>
      <c r="J11339" t="b">
        <v>0</v>
      </c>
      <c r="K11339" t="s">
        <v>41</v>
      </c>
      <c r="L11339" t="s">
        <v>74</v>
      </c>
      <c r="M11339"/>
      <c r="N11339">
        <v>76</v>
      </c>
      <c r="O11339" t="s">
        <v>21393</v>
      </c>
    </row>
    <row r="11340" spans="1:16" x14ac:dyDescent="0.25">
      <c r="A11340" t="s">
        <v>1</v>
      </c>
      <c r="B11340" t="s">
        <v>210</v>
      </c>
      <c r="C11340" t="s">
        <v>489</v>
      </c>
      <c r="D11340" t="s">
        <v>4346</v>
      </c>
      <c r="E11340" t="s">
        <v>59</v>
      </c>
      <c r="F11340" t="b">
        <v>0</v>
      </c>
      <c r="G11340" t="s">
        <v>77</v>
      </c>
      <c r="H11340" s="1">
        <v>46141.79550925926</v>
      </c>
      <c r="I11340" t="b">
        <v>0</v>
      </c>
      <c r="J11340" t="b">
        <v>1</v>
      </c>
      <c r="K11340" t="s">
        <v>41</v>
      </c>
      <c r="L11340" t="s">
        <v>60</v>
      </c>
      <c r="M11340">
        <v>155000</v>
      </c>
      <c r="N11340"/>
      <c r="O11340" t="s">
        <v>21394</v>
      </c>
      <c r="P11340" t="s">
        <v>21395</v>
      </c>
    </row>
    <row r="11341" spans="1:16" x14ac:dyDescent="0.25">
      <c r="A11341" t="s">
        <v>1</v>
      </c>
      <c r="B11341" t="s">
        <v>2968</v>
      </c>
      <c r="C11341" t="s">
        <v>1384</v>
      </c>
      <c r="D11341" t="s">
        <v>4346</v>
      </c>
      <c r="E11341" t="s">
        <v>232</v>
      </c>
      <c r="F11341" t="b">
        <v>0</v>
      </c>
      <c r="G11341" t="s">
        <v>77</v>
      </c>
      <c r="H11341" s="1">
        <v>46141.79550925926</v>
      </c>
      <c r="I11341" t="b">
        <v>1</v>
      </c>
      <c r="J11341" t="b">
        <v>1</v>
      </c>
      <c r="K11341" t="s">
        <v>41</v>
      </c>
      <c r="L11341" t="s">
        <v>74</v>
      </c>
      <c r="M11341"/>
      <c r="N11341">
        <v>60.5</v>
      </c>
      <c r="O11341" t="s">
        <v>351</v>
      </c>
      <c r="P11341" t="s">
        <v>21396</v>
      </c>
    </row>
    <row r="11342" spans="1:16" x14ac:dyDescent="0.25">
      <c r="A11342" t="s">
        <v>1</v>
      </c>
      <c r="B11342" t="s">
        <v>1302</v>
      </c>
      <c r="C11342" t="s">
        <v>1667</v>
      </c>
      <c r="D11342" t="s">
        <v>4346</v>
      </c>
      <c r="E11342" t="s">
        <v>59</v>
      </c>
      <c r="F11342" t="b">
        <v>0</v>
      </c>
      <c r="G11342" t="s">
        <v>77</v>
      </c>
      <c r="H11342" s="1">
        <v>46141.795659722222</v>
      </c>
      <c r="I11342" t="b">
        <v>0</v>
      </c>
      <c r="J11342" t="b">
        <v>1</v>
      </c>
      <c r="K11342" t="s">
        <v>41</v>
      </c>
      <c r="L11342" t="s">
        <v>60</v>
      </c>
      <c r="M11342">
        <v>207500</v>
      </c>
      <c r="N11342"/>
      <c r="O11342" t="s">
        <v>21397</v>
      </c>
      <c r="P11342" t="s">
        <v>17999</v>
      </c>
    </row>
    <row r="11343" spans="1:16" x14ac:dyDescent="0.25">
      <c r="A11343" t="s">
        <v>1</v>
      </c>
      <c r="B11343" t="s">
        <v>1301</v>
      </c>
      <c r="C11343" t="s">
        <v>5258</v>
      </c>
      <c r="D11343" t="s">
        <v>4346</v>
      </c>
      <c r="E11343" t="s">
        <v>59</v>
      </c>
      <c r="F11343" t="b">
        <v>0</v>
      </c>
      <c r="G11343" t="s">
        <v>40</v>
      </c>
      <c r="H11343" s="1">
        <v>46141.797210648147</v>
      </c>
      <c r="I11343" t="b">
        <v>0</v>
      </c>
      <c r="J11343" t="b">
        <v>0</v>
      </c>
      <c r="K11343" t="s">
        <v>40</v>
      </c>
      <c r="L11343" t="s">
        <v>60</v>
      </c>
      <c r="M11343">
        <v>51962</v>
      </c>
      <c r="N11343"/>
      <c r="O11343" t="s">
        <v>12851</v>
      </c>
      <c r="P11343" t="s">
        <v>20960</v>
      </c>
    </row>
    <row r="11344" spans="1:16" x14ac:dyDescent="0.25">
      <c r="A11344" t="s">
        <v>4</v>
      </c>
      <c r="B11344" t="s">
        <v>21398</v>
      </c>
      <c r="C11344" t="s">
        <v>5029</v>
      </c>
      <c r="D11344" t="s">
        <v>4346</v>
      </c>
      <c r="E11344" t="s">
        <v>59</v>
      </c>
      <c r="F11344" t="b">
        <v>0</v>
      </c>
      <c r="G11344" t="s">
        <v>40</v>
      </c>
      <c r="H11344" s="1">
        <v>46141.797303240739</v>
      </c>
      <c r="I11344" t="b">
        <v>1</v>
      </c>
      <c r="J11344" t="b">
        <v>0</v>
      </c>
      <c r="K11344" t="s">
        <v>40</v>
      </c>
      <c r="L11344" t="s">
        <v>60</v>
      </c>
      <c r="M11344">
        <v>95000</v>
      </c>
      <c r="N11344"/>
      <c r="O11344" t="s">
        <v>12851</v>
      </c>
      <c r="P11344" t="s">
        <v>21399</v>
      </c>
    </row>
    <row r="11345" spans="1:16" x14ac:dyDescent="0.25">
      <c r="A11345" t="s">
        <v>1</v>
      </c>
      <c r="B11345" t="s">
        <v>11580</v>
      </c>
      <c r="C11345" t="s">
        <v>5029</v>
      </c>
      <c r="D11345" t="s">
        <v>4346</v>
      </c>
      <c r="E11345" t="s">
        <v>59</v>
      </c>
      <c r="F11345" t="b">
        <v>0</v>
      </c>
      <c r="G11345" t="s">
        <v>40</v>
      </c>
      <c r="H11345" s="1">
        <v>46141.797337962962</v>
      </c>
      <c r="I11345" t="b">
        <v>1</v>
      </c>
      <c r="J11345" t="b">
        <v>0</v>
      </c>
      <c r="K11345" t="s">
        <v>40</v>
      </c>
      <c r="L11345" t="s">
        <v>60</v>
      </c>
      <c r="M11345">
        <v>36000</v>
      </c>
      <c r="N11345"/>
      <c r="O11345" t="s">
        <v>11582</v>
      </c>
    </row>
    <row r="11346" spans="1:16" x14ac:dyDescent="0.25">
      <c r="A11346" t="s">
        <v>0</v>
      </c>
      <c r="B11346" t="s">
        <v>21400</v>
      </c>
      <c r="C11346" t="s">
        <v>142</v>
      </c>
      <c r="D11346" t="s">
        <v>4346</v>
      </c>
      <c r="E11346" t="s">
        <v>59</v>
      </c>
      <c r="F11346" t="b">
        <v>0</v>
      </c>
      <c r="G11346" t="s">
        <v>65</v>
      </c>
      <c r="H11346" s="1">
        <v>46141.834513888891</v>
      </c>
      <c r="I11346" t="b">
        <v>0</v>
      </c>
      <c r="J11346" t="b">
        <v>1</v>
      </c>
      <c r="K11346" t="s">
        <v>41</v>
      </c>
      <c r="L11346" t="s">
        <v>60</v>
      </c>
      <c r="M11346">
        <v>99800.1</v>
      </c>
      <c r="N11346"/>
      <c r="O11346" t="s">
        <v>1684</v>
      </c>
      <c r="P11346" t="s">
        <v>21401</v>
      </c>
    </row>
    <row r="11347" spans="1:16" x14ac:dyDescent="0.25">
      <c r="A11347" t="s">
        <v>1</v>
      </c>
      <c r="B11347" t="s">
        <v>1</v>
      </c>
      <c r="C11347" t="s">
        <v>848</v>
      </c>
      <c r="D11347" t="s">
        <v>4346</v>
      </c>
      <c r="E11347" t="s">
        <v>59</v>
      </c>
      <c r="F11347" t="b">
        <v>0</v>
      </c>
      <c r="G11347" t="s">
        <v>68</v>
      </c>
      <c r="H11347" s="1">
        <v>46141.837210648147</v>
      </c>
      <c r="I11347" t="b">
        <v>0</v>
      </c>
      <c r="J11347" t="b">
        <v>1</v>
      </c>
      <c r="K11347" t="s">
        <v>41</v>
      </c>
      <c r="L11347" t="s">
        <v>60</v>
      </c>
      <c r="M11347">
        <v>121750</v>
      </c>
      <c r="N11347"/>
      <c r="O11347" t="s">
        <v>21402</v>
      </c>
      <c r="P11347" t="s">
        <v>524</v>
      </c>
    </row>
    <row r="11348" spans="1:16" x14ac:dyDescent="0.25">
      <c r="A11348" t="s">
        <v>6</v>
      </c>
      <c r="B11348" t="s">
        <v>1289</v>
      </c>
      <c r="C11348" t="s">
        <v>695</v>
      </c>
      <c r="D11348" t="s">
        <v>4526</v>
      </c>
      <c r="E11348" t="s">
        <v>88</v>
      </c>
      <c r="F11348" t="b">
        <v>0</v>
      </c>
      <c r="G11348" t="s">
        <v>77</v>
      </c>
      <c r="H11348" s="1">
        <v>46141.837268518517</v>
      </c>
      <c r="I11348" t="b">
        <v>0</v>
      </c>
      <c r="J11348" t="b">
        <v>1</v>
      </c>
      <c r="K11348" t="s">
        <v>41</v>
      </c>
      <c r="L11348" t="s">
        <v>74</v>
      </c>
      <c r="M11348"/>
      <c r="N11348">
        <v>78.5</v>
      </c>
      <c r="O11348" t="s">
        <v>126</v>
      </c>
      <c r="P11348" t="s">
        <v>21403</v>
      </c>
    </row>
    <row r="11349" spans="1:16" x14ac:dyDescent="0.25">
      <c r="A11349" t="s">
        <v>4</v>
      </c>
      <c r="B11349" t="s">
        <v>18153</v>
      </c>
      <c r="C11349" t="s">
        <v>500</v>
      </c>
      <c r="D11349" t="s">
        <v>4346</v>
      </c>
      <c r="E11349" t="s">
        <v>59</v>
      </c>
      <c r="F11349" t="b">
        <v>0</v>
      </c>
      <c r="G11349" t="s">
        <v>13</v>
      </c>
      <c r="H11349" s="1">
        <v>46141.837743055563</v>
      </c>
      <c r="I11349" t="b">
        <v>0</v>
      </c>
      <c r="J11349" t="b">
        <v>0</v>
      </c>
      <c r="K11349" t="s">
        <v>13</v>
      </c>
      <c r="L11349" t="s">
        <v>60</v>
      </c>
      <c r="M11349">
        <v>210500</v>
      </c>
      <c r="N11349"/>
      <c r="O11349" t="s">
        <v>8575</v>
      </c>
      <c r="P11349" t="s">
        <v>21404</v>
      </c>
    </row>
    <row r="11350" spans="1:16" x14ac:dyDescent="0.25">
      <c r="A11350" t="s">
        <v>1</v>
      </c>
      <c r="B11350" t="s">
        <v>470</v>
      </c>
      <c r="C11350" t="s">
        <v>955</v>
      </c>
      <c r="D11350" t="s">
        <v>4526</v>
      </c>
      <c r="E11350" t="s">
        <v>59</v>
      </c>
      <c r="F11350" t="b">
        <v>0</v>
      </c>
      <c r="G11350" t="s">
        <v>13</v>
      </c>
      <c r="H11350" s="1">
        <v>46141.837743055563</v>
      </c>
      <c r="I11350" t="b">
        <v>1</v>
      </c>
      <c r="J11350" t="b">
        <v>0</v>
      </c>
      <c r="K11350" t="s">
        <v>13</v>
      </c>
      <c r="L11350" t="s">
        <v>60</v>
      </c>
      <c r="M11350">
        <v>105000</v>
      </c>
      <c r="N11350"/>
      <c r="O11350" t="s">
        <v>21300</v>
      </c>
      <c r="P11350" t="s">
        <v>21405</v>
      </c>
    </row>
    <row r="11351" spans="1:16" x14ac:dyDescent="0.25">
      <c r="A11351" t="s">
        <v>1</v>
      </c>
      <c r="B11351" t="s">
        <v>21406</v>
      </c>
      <c r="C11351" t="s">
        <v>71</v>
      </c>
      <c r="D11351" t="s">
        <v>4526</v>
      </c>
      <c r="E11351" t="s">
        <v>59</v>
      </c>
      <c r="F11351" t="b">
        <v>0</v>
      </c>
      <c r="G11351" t="s">
        <v>73</v>
      </c>
      <c r="H11351" s="1">
        <v>46141.876099537039</v>
      </c>
      <c r="I11351" t="b">
        <v>1</v>
      </c>
      <c r="J11351" t="b">
        <v>1</v>
      </c>
      <c r="K11351" t="s">
        <v>41</v>
      </c>
      <c r="L11351" t="s">
        <v>60</v>
      </c>
      <c r="M11351">
        <v>105996</v>
      </c>
      <c r="N11351"/>
      <c r="O11351" t="s">
        <v>10744</v>
      </c>
      <c r="P11351" t="s">
        <v>21407</v>
      </c>
    </row>
    <row r="11352" spans="1:16" x14ac:dyDescent="0.25">
      <c r="A11352" t="s">
        <v>7</v>
      </c>
      <c r="B11352" t="s">
        <v>1478</v>
      </c>
      <c r="C11352" t="s">
        <v>112</v>
      </c>
      <c r="D11352" t="s">
        <v>4346</v>
      </c>
      <c r="E11352" t="s">
        <v>88</v>
      </c>
      <c r="F11352" t="b">
        <v>0</v>
      </c>
      <c r="G11352" t="s">
        <v>65</v>
      </c>
      <c r="H11352" s="1">
        <v>46141.876099537039</v>
      </c>
      <c r="I11352" t="b">
        <v>1</v>
      </c>
      <c r="J11352" t="b">
        <v>1</v>
      </c>
      <c r="K11352" t="s">
        <v>41</v>
      </c>
      <c r="L11352" t="s">
        <v>74</v>
      </c>
      <c r="M11352"/>
      <c r="N11352">
        <v>67.5</v>
      </c>
      <c r="O11352" t="s">
        <v>16969</v>
      </c>
      <c r="P11352" t="s">
        <v>21408</v>
      </c>
    </row>
    <row r="11353" spans="1:16" x14ac:dyDescent="0.25">
      <c r="A11353" t="s">
        <v>3</v>
      </c>
      <c r="B11353" t="s">
        <v>2368</v>
      </c>
      <c r="C11353" t="s">
        <v>2107</v>
      </c>
      <c r="D11353" t="s">
        <v>4346</v>
      </c>
      <c r="E11353" t="s">
        <v>59</v>
      </c>
      <c r="F11353" t="b">
        <v>0</v>
      </c>
      <c r="G11353" t="s">
        <v>77</v>
      </c>
      <c r="H11353" s="1">
        <v>46141.876134259262</v>
      </c>
      <c r="I11353" t="b">
        <v>0</v>
      </c>
      <c r="J11353" t="b">
        <v>1</v>
      </c>
      <c r="K11353" t="s">
        <v>41</v>
      </c>
      <c r="L11353" t="s">
        <v>74</v>
      </c>
      <c r="M11353"/>
      <c r="N11353">
        <v>30</v>
      </c>
      <c r="O11353" t="s">
        <v>21409</v>
      </c>
      <c r="P11353" t="s">
        <v>325</v>
      </c>
    </row>
    <row r="11354" spans="1:16" x14ac:dyDescent="0.25">
      <c r="A11354" t="s">
        <v>1</v>
      </c>
      <c r="B11354" t="s">
        <v>933</v>
      </c>
      <c r="C11354" t="s">
        <v>330</v>
      </c>
      <c r="D11354" t="s">
        <v>2471</v>
      </c>
      <c r="E11354" t="s">
        <v>59</v>
      </c>
      <c r="F11354" t="b">
        <v>0</v>
      </c>
      <c r="G11354" t="s">
        <v>77</v>
      </c>
      <c r="H11354" s="1">
        <v>46141.878877314812</v>
      </c>
      <c r="I11354" t="b">
        <v>0</v>
      </c>
      <c r="J11354" t="b">
        <v>1</v>
      </c>
      <c r="K11354" t="s">
        <v>41</v>
      </c>
      <c r="L11354" t="s">
        <v>60</v>
      </c>
      <c r="M11354">
        <v>92500</v>
      </c>
      <c r="N11354"/>
      <c r="O11354" t="s">
        <v>21410</v>
      </c>
      <c r="P11354" t="s">
        <v>21411</v>
      </c>
    </row>
    <row r="11355" spans="1:16" x14ac:dyDescent="0.25">
      <c r="A11355" t="s">
        <v>1</v>
      </c>
      <c r="B11355" t="s">
        <v>21412</v>
      </c>
      <c r="C11355" t="s">
        <v>370</v>
      </c>
      <c r="D11355" t="s">
        <v>4526</v>
      </c>
      <c r="E11355" t="s">
        <v>59</v>
      </c>
      <c r="F11355" t="b">
        <v>0</v>
      </c>
      <c r="G11355" t="s">
        <v>65</v>
      </c>
      <c r="H11355" s="1">
        <v>46141.878888888888</v>
      </c>
      <c r="I11355" t="b">
        <v>0</v>
      </c>
      <c r="J11355" t="b">
        <v>0</v>
      </c>
      <c r="K11355" t="s">
        <v>41</v>
      </c>
      <c r="L11355" t="s">
        <v>60</v>
      </c>
      <c r="M11355">
        <v>130000</v>
      </c>
      <c r="N11355"/>
      <c r="O11355" t="s">
        <v>1164</v>
      </c>
      <c r="P11355" t="s">
        <v>21413</v>
      </c>
    </row>
    <row r="11356" spans="1:16" x14ac:dyDescent="0.25">
      <c r="A11356" t="s">
        <v>1</v>
      </c>
      <c r="B11356" t="s">
        <v>21414</v>
      </c>
      <c r="C11356" t="s">
        <v>422</v>
      </c>
      <c r="D11356" t="s">
        <v>4346</v>
      </c>
      <c r="E11356" t="s">
        <v>59</v>
      </c>
      <c r="F11356" t="b">
        <v>0</v>
      </c>
      <c r="G11356" t="s">
        <v>77</v>
      </c>
      <c r="H11356" s="1">
        <v>46141.878888888888</v>
      </c>
      <c r="I11356" t="b">
        <v>1</v>
      </c>
      <c r="J11356" t="b">
        <v>1</v>
      </c>
      <c r="K11356" t="s">
        <v>41</v>
      </c>
      <c r="L11356" t="s">
        <v>60</v>
      </c>
      <c r="M11356">
        <v>100000</v>
      </c>
      <c r="N11356"/>
      <c r="O11356" t="s">
        <v>480</v>
      </c>
      <c r="P11356" t="s">
        <v>21415</v>
      </c>
    </row>
    <row r="11357" spans="1:16" x14ac:dyDescent="0.25">
      <c r="A11357" t="s">
        <v>1</v>
      </c>
      <c r="B11357" t="s">
        <v>21416</v>
      </c>
      <c r="C11357" t="s">
        <v>2221</v>
      </c>
      <c r="D11357" t="s">
        <v>4346</v>
      </c>
      <c r="E11357" t="s">
        <v>88</v>
      </c>
      <c r="F11357" t="b">
        <v>0</v>
      </c>
      <c r="G11357" t="s">
        <v>65</v>
      </c>
      <c r="H11357" s="1">
        <v>46141.878888888888</v>
      </c>
      <c r="I11357" t="b">
        <v>1</v>
      </c>
      <c r="J11357" t="b">
        <v>0</v>
      </c>
      <c r="K11357" t="s">
        <v>41</v>
      </c>
      <c r="L11357" t="s">
        <v>74</v>
      </c>
      <c r="M11357"/>
      <c r="N11357">
        <v>60</v>
      </c>
      <c r="O11357" t="s">
        <v>21417</v>
      </c>
      <c r="P11357" t="s">
        <v>21418</v>
      </c>
    </row>
    <row r="11358" spans="1:16" x14ac:dyDescent="0.25">
      <c r="A11358" t="s">
        <v>1</v>
      </c>
      <c r="B11358" t="s">
        <v>21419</v>
      </c>
      <c r="C11358" t="s">
        <v>246</v>
      </c>
      <c r="D11358" t="s">
        <v>17170</v>
      </c>
      <c r="E11358" t="s">
        <v>59</v>
      </c>
      <c r="F11358" t="b">
        <v>0</v>
      </c>
      <c r="G11358" t="s">
        <v>77</v>
      </c>
      <c r="H11358" s="1">
        <v>46141.878993055558</v>
      </c>
      <c r="I11358" t="b">
        <v>0</v>
      </c>
      <c r="J11358" t="b">
        <v>0</v>
      </c>
      <c r="K11358" t="s">
        <v>41</v>
      </c>
      <c r="L11358" t="s">
        <v>60</v>
      </c>
      <c r="M11358">
        <v>127512</v>
      </c>
      <c r="N11358"/>
      <c r="O11358" t="s">
        <v>17171</v>
      </c>
      <c r="P11358" t="s">
        <v>17351</v>
      </c>
    </row>
    <row r="11359" spans="1:16" x14ac:dyDescent="0.25">
      <c r="A11359" t="s">
        <v>1</v>
      </c>
      <c r="B11359" t="s">
        <v>1</v>
      </c>
      <c r="C11359" t="s">
        <v>21420</v>
      </c>
      <c r="D11359" t="s">
        <v>4346</v>
      </c>
      <c r="E11359" t="s">
        <v>59</v>
      </c>
      <c r="F11359" t="b">
        <v>0</v>
      </c>
      <c r="G11359" t="s">
        <v>89</v>
      </c>
      <c r="H11359" s="1">
        <v>46141.879062499997</v>
      </c>
      <c r="I11359" t="b">
        <v>0</v>
      </c>
      <c r="J11359" t="b">
        <v>0</v>
      </c>
      <c r="K11359" t="s">
        <v>41</v>
      </c>
      <c r="L11359" t="s">
        <v>60</v>
      </c>
      <c r="M11359">
        <v>92500</v>
      </c>
      <c r="N11359"/>
      <c r="O11359" t="s">
        <v>21421</v>
      </c>
      <c r="P11359" t="s">
        <v>21422</v>
      </c>
    </row>
    <row r="11360" spans="1:16" x14ac:dyDescent="0.25">
      <c r="A11360" t="s">
        <v>1</v>
      </c>
      <c r="B11360" t="s">
        <v>21423</v>
      </c>
      <c r="C11360" t="s">
        <v>21424</v>
      </c>
      <c r="D11360" t="s">
        <v>4346</v>
      </c>
      <c r="E11360" t="s">
        <v>88</v>
      </c>
      <c r="F11360" t="b">
        <v>0</v>
      </c>
      <c r="G11360" t="s">
        <v>73</v>
      </c>
      <c r="H11360" s="1">
        <v>46141.879143518519</v>
      </c>
      <c r="I11360" t="b">
        <v>1</v>
      </c>
      <c r="J11360" t="b">
        <v>0</v>
      </c>
      <c r="K11360" t="s">
        <v>41</v>
      </c>
      <c r="L11360" t="s">
        <v>74</v>
      </c>
      <c r="M11360"/>
      <c r="N11360">
        <v>72.5</v>
      </c>
      <c r="O11360" t="s">
        <v>4096</v>
      </c>
      <c r="P11360" t="s">
        <v>21425</v>
      </c>
    </row>
    <row r="11361" spans="1:16" x14ac:dyDescent="0.25">
      <c r="A11361" t="s">
        <v>5</v>
      </c>
      <c r="B11361" t="s">
        <v>21426</v>
      </c>
      <c r="C11361" t="s">
        <v>40</v>
      </c>
      <c r="D11361" t="s">
        <v>4526</v>
      </c>
      <c r="E11361" t="s">
        <v>59</v>
      </c>
      <c r="F11361" t="b">
        <v>0</v>
      </c>
      <c r="G11361" t="s">
        <v>40</v>
      </c>
      <c r="H11361" s="1">
        <v>46141.880543981482</v>
      </c>
      <c r="I11361" t="b">
        <v>0</v>
      </c>
      <c r="J11361" t="b">
        <v>0</v>
      </c>
      <c r="K11361" t="s">
        <v>40</v>
      </c>
      <c r="L11361" t="s">
        <v>60</v>
      </c>
      <c r="M11361">
        <v>127500</v>
      </c>
      <c r="N11361"/>
      <c r="O11361" t="s">
        <v>21427</v>
      </c>
      <c r="P11361" t="s">
        <v>21428</v>
      </c>
    </row>
    <row r="11362" spans="1:16" x14ac:dyDescent="0.25">
      <c r="A11362" t="s">
        <v>1</v>
      </c>
      <c r="B11362" t="s">
        <v>1</v>
      </c>
      <c r="C11362" t="s">
        <v>21429</v>
      </c>
      <c r="D11362" t="s">
        <v>7670</v>
      </c>
      <c r="E11362" t="s">
        <v>59</v>
      </c>
      <c r="F11362" t="b">
        <v>0</v>
      </c>
      <c r="G11362" t="s">
        <v>40</v>
      </c>
      <c r="H11362" s="1">
        <v>46141.880543981482</v>
      </c>
      <c r="I11362" t="b">
        <v>1</v>
      </c>
      <c r="J11362" t="b">
        <v>0</v>
      </c>
      <c r="K11362" t="s">
        <v>40</v>
      </c>
      <c r="L11362" t="s">
        <v>60</v>
      </c>
      <c r="M11362">
        <v>62500</v>
      </c>
      <c r="N11362"/>
      <c r="O11362" t="s">
        <v>21430</v>
      </c>
      <c r="P11362" t="s">
        <v>21431</v>
      </c>
    </row>
    <row r="11363" spans="1:16" x14ac:dyDescent="0.25">
      <c r="A11363" t="s">
        <v>0</v>
      </c>
      <c r="B11363" t="s">
        <v>0</v>
      </c>
      <c r="C11363" t="s">
        <v>3198</v>
      </c>
      <c r="D11363" t="s">
        <v>2360</v>
      </c>
      <c r="E11363" t="s">
        <v>59</v>
      </c>
      <c r="F11363" t="b">
        <v>0</v>
      </c>
      <c r="G11363" t="s">
        <v>68</v>
      </c>
      <c r="H11363" s="1">
        <v>46141.917766203696</v>
      </c>
      <c r="I11363" t="b">
        <v>0</v>
      </c>
      <c r="J11363" t="b">
        <v>0</v>
      </c>
      <c r="K11363" t="s">
        <v>41</v>
      </c>
      <c r="L11363" t="s">
        <v>60</v>
      </c>
      <c r="M11363">
        <v>88148.5</v>
      </c>
      <c r="N11363"/>
      <c r="O11363" t="s">
        <v>21432</v>
      </c>
      <c r="P11363" t="s">
        <v>219</v>
      </c>
    </row>
    <row r="11364" spans="1:16" x14ac:dyDescent="0.25">
      <c r="A11364" t="s">
        <v>7</v>
      </c>
      <c r="B11364" t="s">
        <v>7</v>
      </c>
      <c r="C11364" t="s">
        <v>1190</v>
      </c>
      <c r="D11364" t="s">
        <v>2360</v>
      </c>
      <c r="E11364" t="s">
        <v>59</v>
      </c>
      <c r="F11364" t="b">
        <v>0</v>
      </c>
      <c r="G11364" t="s">
        <v>77</v>
      </c>
      <c r="H11364" s="1">
        <v>46141.917766203696</v>
      </c>
      <c r="I11364" t="b">
        <v>0</v>
      </c>
      <c r="J11364" t="b">
        <v>0</v>
      </c>
      <c r="K11364" t="s">
        <v>41</v>
      </c>
      <c r="L11364" t="s">
        <v>60</v>
      </c>
      <c r="M11364">
        <v>112500</v>
      </c>
      <c r="N11364"/>
      <c r="O11364" t="s">
        <v>21433</v>
      </c>
      <c r="P11364" t="s">
        <v>233</v>
      </c>
    </row>
    <row r="11365" spans="1:16" x14ac:dyDescent="0.25">
      <c r="A11365" t="s">
        <v>1</v>
      </c>
      <c r="B11365" t="s">
        <v>14502</v>
      </c>
      <c r="C11365" t="s">
        <v>190</v>
      </c>
      <c r="D11365" t="s">
        <v>4526</v>
      </c>
      <c r="E11365" t="s">
        <v>59</v>
      </c>
      <c r="F11365" t="b">
        <v>0</v>
      </c>
      <c r="G11365" t="s">
        <v>73</v>
      </c>
      <c r="H11365" s="1">
        <v>46141.917870370373</v>
      </c>
      <c r="I11365" t="b">
        <v>0</v>
      </c>
      <c r="J11365" t="b">
        <v>1</v>
      </c>
      <c r="K11365" t="s">
        <v>41</v>
      </c>
      <c r="L11365" t="s">
        <v>60</v>
      </c>
      <c r="M11365">
        <v>152500</v>
      </c>
      <c r="N11365"/>
      <c r="O11365" t="s">
        <v>362</v>
      </c>
      <c r="P11365" t="s">
        <v>21434</v>
      </c>
    </row>
    <row r="11366" spans="1:16" x14ac:dyDescent="0.25">
      <c r="A11366" t="s">
        <v>7</v>
      </c>
      <c r="B11366" t="s">
        <v>21435</v>
      </c>
      <c r="C11366" t="s">
        <v>41</v>
      </c>
      <c r="D11366" t="s">
        <v>4346</v>
      </c>
      <c r="E11366" t="s">
        <v>59</v>
      </c>
      <c r="F11366" t="b">
        <v>0</v>
      </c>
      <c r="G11366" t="s">
        <v>41</v>
      </c>
      <c r="H11366" s="1">
        <v>46141.919016203698</v>
      </c>
      <c r="I11366" t="b">
        <v>0</v>
      </c>
      <c r="J11366" t="b">
        <v>1</v>
      </c>
      <c r="K11366" t="s">
        <v>41</v>
      </c>
      <c r="L11366" t="s">
        <v>60</v>
      </c>
      <c r="M11366">
        <v>159428.5</v>
      </c>
      <c r="N11366"/>
      <c r="O11366" t="s">
        <v>10992</v>
      </c>
    </row>
    <row r="11367" spans="1:16" x14ac:dyDescent="0.25">
      <c r="A11367" t="s">
        <v>5</v>
      </c>
      <c r="B11367" t="s">
        <v>21436</v>
      </c>
      <c r="C11367" t="s">
        <v>695</v>
      </c>
      <c r="D11367" t="s">
        <v>4346</v>
      </c>
      <c r="E11367" t="s">
        <v>59</v>
      </c>
      <c r="F11367" t="b">
        <v>0</v>
      </c>
      <c r="G11367" t="s">
        <v>77</v>
      </c>
      <c r="H11367" s="1">
        <v>46141.920636574083</v>
      </c>
      <c r="I11367" t="b">
        <v>0</v>
      </c>
      <c r="J11367" t="b">
        <v>1</v>
      </c>
      <c r="K11367" t="s">
        <v>41</v>
      </c>
      <c r="L11367" t="s">
        <v>60</v>
      </c>
      <c r="M11367">
        <v>135000</v>
      </c>
      <c r="N11367"/>
      <c r="O11367" t="s">
        <v>3084</v>
      </c>
      <c r="P11367" t="s">
        <v>891</v>
      </c>
    </row>
    <row r="11368" spans="1:16" x14ac:dyDescent="0.25">
      <c r="A11368" t="s">
        <v>0</v>
      </c>
      <c r="B11368" t="s">
        <v>2273</v>
      </c>
      <c r="C11368" t="s">
        <v>86</v>
      </c>
      <c r="D11368" t="s">
        <v>2360</v>
      </c>
      <c r="E11368" t="s">
        <v>59</v>
      </c>
      <c r="F11368" t="b">
        <v>0</v>
      </c>
      <c r="G11368" t="s">
        <v>77</v>
      </c>
      <c r="H11368" s="1">
        <v>46141.959432870368</v>
      </c>
      <c r="I11368" t="b">
        <v>1</v>
      </c>
      <c r="J11368" t="b">
        <v>0</v>
      </c>
      <c r="K11368" t="s">
        <v>41</v>
      </c>
      <c r="L11368" t="s">
        <v>74</v>
      </c>
      <c r="M11368"/>
      <c r="N11368">
        <v>65</v>
      </c>
      <c r="O11368" t="s">
        <v>2842</v>
      </c>
      <c r="P11368" t="s">
        <v>673</v>
      </c>
    </row>
    <row r="11369" spans="1:16" x14ac:dyDescent="0.25">
      <c r="A11369" t="s">
        <v>2</v>
      </c>
      <c r="B11369" t="s">
        <v>21437</v>
      </c>
      <c r="C11369" t="s">
        <v>810</v>
      </c>
      <c r="D11369" t="s">
        <v>4346</v>
      </c>
      <c r="E11369" t="s">
        <v>132</v>
      </c>
      <c r="F11369" t="b">
        <v>0</v>
      </c>
      <c r="G11369" t="s">
        <v>77</v>
      </c>
      <c r="H11369" s="1">
        <v>46141.960752314822</v>
      </c>
      <c r="I11369" t="b">
        <v>0</v>
      </c>
      <c r="J11369" t="b">
        <v>1</v>
      </c>
      <c r="K11369" t="s">
        <v>41</v>
      </c>
      <c r="L11369" t="s">
        <v>74</v>
      </c>
      <c r="M11369"/>
      <c r="N11369">
        <v>65.62</v>
      </c>
      <c r="O11369" t="s">
        <v>21438</v>
      </c>
      <c r="P11369" t="s">
        <v>21439</v>
      </c>
    </row>
    <row r="11370" spans="1:16" x14ac:dyDescent="0.25">
      <c r="A11370" t="s">
        <v>8</v>
      </c>
      <c r="B11370" t="s">
        <v>21440</v>
      </c>
      <c r="C11370" t="s">
        <v>330</v>
      </c>
      <c r="D11370" t="s">
        <v>17170</v>
      </c>
      <c r="E11370" t="s">
        <v>59</v>
      </c>
      <c r="F11370" t="b">
        <v>0</v>
      </c>
      <c r="G11370" t="s">
        <v>41</v>
      </c>
      <c r="H11370" s="1">
        <v>46141.962164351848</v>
      </c>
      <c r="I11370" t="b">
        <v>0</v>
      </c>
      <c r="J11370" t="b">
        <v>0</v>
      </c>
      <c r="K11370" t="s">
        <v>41</v>
      </c>
      <c r="L11370" t="s">
        <v>60</v>
      </c>
      <c r="M11370">
        <v>273596.5</v>
      </c>
      <c r="N11370"/>
      <c r="O11370" t="s">
        <v>17171</v>
      </c>
      <c r="P11370" t="s">
        <v>208</v>
      </c>
    </row>
    <row r="11371" spans="1:16" x14ac:dyDescent="0.25">
      <c r="A11371" t="s">
        <v>1</v>
      </c>
      <c r="B11371" t="s">
        <v>21441</v>
      </c>
      <c r="C11371" t="s">
        <v>209</v>
      </c>
      <c r="D11371" t="s">
        <v>4526</v>
      </c>
      <c r="E11371" t="s">
        <v>59</v>
      </c>
      <c r="F11371" t="b">
        <v>0</v>
      </c>
      <c r="G11371" t="s">
        <v>19</v>
      </c>
      <c r="H11371" s="1">
        <v>46141.96334490741</v>
      </c>
      <c r="I11371" t="b">
        <v>1</v>
      </c>
      <c r="J11371" t="b">
        <v>0</v>
      </c>
      <c r="K11371" t="s">
        <v>19</v>
      </c>
      <c r="L11371" t="s">
        <v>60</v>
      </c>
      <c r="M11371">
        <v>2200000</v>
      </c>
      <c r="N11371"/>
      <c r="O11371" t="s">
        <v>8857</v>
      </c>
      <c r="P11371" t="s">
        <v>21442</v>
      </c>
    </row>
    <row r="11372" spans="1:16" x14ac:dyDescent="0.25">
      <c r="A11372" t="s">
        <v>0</v>
      </c>
      <c r="B11372" t="s">
        <v>21443</v>
      </c>
      <c r="C11372" t="s">
        <v>181</v>
      </c>
      <c r="D11372" t="s">
        <v>584</v>
      </c>
      <c r="E11372" t="s">
        <v>72</v>
      </c>
      <c r="F11372" t="b">
        <v>0</v>
      </c>
      <c r="G11372" t="s">
        <v>89</v>
      </c>
      <c r="H11372" s="1">
        <v>46142.001145833332</v>
      </c>
      <c r="I11372" t="b">
        <v>0</v>
      </c>
      <c r="J11372" t="b">
        <v>1</v>
      </c>
      <c r="K11372" t="s">
        <v>41</v>
      </c>
      <c r="L11372" t="s">
        <v>74</v>
      </c>
      <c r="M11372"/>
      <c r="N11372">
        <v>25</v>
      </c>
      <c r="O11372" t="s">
        <v>584</v>
      </c>
      <c r="P11372" t="s">
        <v>4661</v>
      </c>
    </row>
    <row r="11373" spans="1:16" x14ac:dyDescent="0.25">
      <c r="A11373" t="s">
        <v>0</v>
      </c>
      <c r="B11373" t="s">
        <v>21444</v>
      </c>
      <c r="C11373" t="s">
        <v>363</v>
      </c>
      <c r="D11373" t="s">
        <v>4346</v>
      </c>
      <c r="E11373" t="s">
        <v>59</v>
      </c>
      <c r="F11373" t="b">
        <v>0</v>
      </c>
      <c r="G11373" t="s">
        <v>65</v>
      </c>
      <c r="H11373" s="1">
        <v>46142.001145833332</v>
      </c>
      <c r="I11373" t="b">
        <v>0</v>
      </c>
      <c r="J11373" t="b">
        <v>1</v>
      </c>
      <c r="K11373" t="s">
        <v>41</v>
      </c>
      <c r="L11373" t="s">
        <v>60</v>
      </c>
      <c r="M11373">
        <v>112240</v>
      </c>
      <c r="N11373"/>
      <c r="O11373" t="s">
        <v>593</v>
      </c>
      <c r="P11373" t="s">
        <v>21445</v>
      </c>
    </row>
    <row r="11374" spans="1:16" x14ac:dyDescent="0.25">
      <c r="A11374" t="s">
        <v>0</v>
      </c>
      <c r="B11374" t="s">
        <v>21446</v>
      </c>
      <c r="C11374" t="s">
        <v>1987</v>
      </c>
      <c r="D11374" t="s">
        <v>584</v>
      </c>
      <c r="E11374" t="s">
        <v>72</v>
      </c>
      <c r="F11374" t="b">
        <v>0</v>
      </c>
      <c r="G11374" t="s">
        <v>73</v>
      </c>
      <c r="H11374" s="1">
        <v>46142.001238425917</v>
      </c>
      <c r="I11374" t="b">
        <v>0</v>
      </c>
      <c r="J11374" t="b">
        <v>0</v>
      </c>
      <c r="K11374" t="s">
        <v>41</v>
      </c>
      <c r="L11374" t="s">
        <v>74</v>
      </c>
      <c r="M11374"/>
      <c r="N11374">
        <v>25</v>
      </c>
      <c r="O11374" t="s">
        <v>584</v>
      </c>
      <c r="P11374" t="s">
        <v>4802</v>
      </c>
    </row>
    <row r="11375" spans="1:16" x14ac:dyDescent="0.25">
      <c r="A11375" t="s">
        <v>3</v>
      </c>
      <c r="B11375" t="s">
        <v>8291</v>
      </c>
      <c r="C11375" t="s">
        <v>76</v>
      </c>
      <c r="D11375" t="s">
        <v>584</v>
      </c>
      <c r="E11375" t="s">
        <v>72</v>
      </c>
      <c r="F11375" t="b">
        <v>1</v>
      </c>
      <c r="G11375" t="s">
        <v>31</v>
      </c>
      <c r="H11375" s="1">
        <v>46142.002025462964</v>
      </c>
      <c r="I11375" t="b">
        <v>0</v>
      </c>
      <c r="J11375" t="b">
        <v>0</v>
      </c>
      <c r="K11375" t="s">
        <v>31</v>
      </c>
      <c r="L11375" t="s">
        <v>74</v>
      </c>
      <c r="M11375"/>
      <c r="N11375">
        <v>25</v>
      </c>
      <c r="O11375" t="s">
        <v>584</v>
      </c>
      <c r="P11375" t="s">
        <v>2175</v>
      </c>
    </row>
    <row r="11376" spans="1:16" x14ac:dyDescent="0.25">
      <c r="A11376" t="s">
        <v>3</v>
      </c>
      <c r="B11376" t="s">
        <v>21447</v>
      </c>
      <c r="C11376" t="s">
        <v>1871</v>
      </c>
      <c r="D11376" t="s">
        <v>4673</v>
      </c>
      <c r="E11376" t="s">
        <v>59</v>
      </c>
      <c r="F11376" t="b">
        <v>0</v>
      </c>
      <c r="G11376" t="s">
        <v>41</v>
      </c>
      <c r="H11376" s="1">
        <v>46142.002349537041</v>
      </c>
      <c r="I11376" t="b">
        <v>0</v>
      </c>
      <c r="J11376" t="b">
        <v>1</v>
      </c>
      <c r="K11376" t="s">
        <v>41</v>
      </c>
      <c r="L11376" t="s">
        <v>60</v>
      </c>
      <c r="M11376">
        <v>93000</v>
      </c>
      <c r="N11376"/>
      <c r="O11376" t="s">
        <v>21448</v>
      </c>
      <c r="P11376" t="s">
        <v>1553</v>
      </c>
    </row>
    <row r="11377" spans="1:16" x14ac:dyDescent="0.25">
      <c r="A11377" t="s">
        <v>2</v>
      </c>
      <c r="B11377" t="s">
        <v>21449</v>
      </c>
      <c r="C11377" t="s">
        <v>369</v>
      </c>
      <c r="D11377" t="s">
        <v>21450</v>
      </c>
      <c r="E11377" t="s">
        <v>59</v>
      </c>
      <c r="F11377" t="b">
        <v>0</v>
      </c>
      <c r="G11377" t="s">
        <v>65</v>
      </c>
      <c r="H11377" s="1">
        <v>46142.002557870372</v>
      </c>
      <c r="I11377" t="b">
        <v>0</v>
      </c>
      <c r="J11377" t="b">
        <v>1</v>
      </c>
      <c r="K11377" t="s">
        <v>41</v>
      </c>
      <c r="L11377" t="s">
        <v>60</v>
      </c>
      <c r="M11377">
        <v>138000</v>
      </c>
      <c r="N11377"/>
      <c r="O11377" t="s">
        <v>21451</v>
      </c>
      <c r="P11377" t="s">
        <v>21452</v>
      </c>
    </row>
    <row r="11378" spans="1:16" x14ac:dyDescent="0.25">
      <c r="A11378" t="s">
        <v>1</v>
      </c>
      <c r="B11378" t="s">
        <v>1</v>
      </c>
      <c r="C11378" t="s">
        <v>21453</v>
      </c>
      <c r="D11378" t="s">
        <v>4346</v>
      </c>
      <c r="E11378" t="s">
        <v>88</v>
      </c>
      <c r="F11378" t="b">
        <v>0</v>
      </c>
      <c r="G11378" t="s">
        <v>40</v>
      </c>
      <c r="H11378" s="1">
        <v>46142.005624999998</v>
      </c>
      <c r="I11378" t="b">
        <v>1</v>
      </c>
      <c r="J11378" t="b">
        <v>0</v>
      </c>
      <c r="K11378" t="s">
        <v>40</v>
      </c>
      <c r="L11378" t="s">
        <v>60</v>
      </c>
      <c r="M11378">
        <v>44700</v>
      </c>
      <c r="N11378"/>
      <c r="O11378" t="s">
        <v>21454</v>
      </c>
    </row>
    <row r="11379" spans="1:16" x14ac:dyDescent="0.25">
      <c r="A11379" t="s">
        <v>2</v>
      </c>
      <c r="B11379" t="s">
        <v>275</v>
      </c>
      <c r="C11379" t="s">
        <v>21453</v>
      </c>
      <c r="D11379" t="s">
        <v>4346</v>
      </c>
      <c r="E11379" t="s">
        <v>59</v>
      </c>
      <c r="F11379" t="b">
        <v>0</v>
      </c>
      <c r="G11379" t="s">
        <v>40</v>
      </c>
      <c r="H11379" s="1">
        <v>46142.005671296298</v>
      </c>
      <c r="I11379" t="b">
        <v>1</v>
      </c>
      <c r="J11379" t="b">
        <v>0</v>
      </c>
      <c r="K11379" t="s">
        <v>40</v>
      </c>
      <c r="L11379" t="s">
        <v>60</v>
      </c>
      <c r="M11379">
        <v>44700</v>
      </c>
      <c r="N11379"/>
      <c r="O11379" t="s">
        <v>21454</v>
      </c>
      <c r="P11379" t="s">
        <v>208</v>
      </c>
    </row>
    <row r="11380" spans="1:16" x14ac:dyDescent="0.25">
      <c r="A11380" t="s">
        <v>6</v>
      </c>
      <c r="B11380" t="s">
        <v>18826</v>
      </c>
      <c r="C11380" t="s">
        <v>3042</v>
      </c>
      <c r="D11380" t="s">
        <v>17170</v>
      </c>
      <c r="E11380" t="s">
        <v>59</v>
      </c>
      <c r="F11380" t="b">
        <v>0</v>
      </c>
      <c r="G11380" t="s">
        <v>73</v>
      </c>
      <c r="H11380" s="1">
        <v>46142.044120370367</v>
      </c>
      <c r="I11380" t="b">
        <v>0</v>
      </c>
      <c r="J11380" t="b">
        <v>0</v>
      </c>
      <c r="K11380" t="s">
        <v>41</v>
      </c>
      <c r="L11380" t="s">
        <v>60</v>
      </c>
      <c r="M11380">
        <v>164472</v>
      </c>
      <c r="N11380"/>
      <c r="O11380" t="s">
        <v>17171</v>
      </c>
      <c r="P11380" t="s">
        <v>310</v>
      </c>
    </row>
    <row r="11381" spans="1:16" x14ac:dyDescent="0.25">
      <c r="A11381" t="s">
        <v>0</v>
      </c>
      <c r="B11381" t="s">
        <v>21455</v>
      </c>
      <c r="C11381" t="s">
        <v>190</v>
      </c>
      <c r="D11381" t="s">
        <v>2360</v>
      </c>
      <c r="E11381" t="s">
        <v>59</v>
      </c>
      <c r="F11381" t="b">
        <v>0</v>
      </c>
      <c r="G11381" t="s">
        <v>73</v>
      </c>
      <c r="H11381" s="1">
        <v>46142.209675925929</v>
      </c>
      <c r="I11381" t="b">
        <v>0</v>
      </c>
      <c r="J11381" t="b">
        <v>1</v>
      </c>
      <c r="K11381" t="s">
        <v>41</v>
      </c>
      <c r="L11381" t="s">
        <v>60</v>
      </c>
      <c r="M11381">
        <v>82500</v>
      </c>
      <c r="N11381"/>
      <c r="O11381" t="s">
        <v>8271</v>
      </c>
      <c r="P11381" t="s">
        <v>21456</v>
      </c>
    </row>
    <row r="11382" spans="1:16" x14ac:dyDescent="0.25">
      <c r="A11382" t="s">
        <v>5</v>
      </c>
      <c r="B11382" t="s">
        <v>21457</v>
      </c>
      <c r="C11382" t="s">
        <v>76</v>
      </c>
      <c r="D11382" t="s">
        <v>4346</v>
      </c>
      <c r="E11382" t="s">
        <v>59</v>
      </c>
      <c r="F11382" t="b">
        <v>1</v>
      </c>
      <c r="G11382" t="s">
        <v>19</v>
      </c>
      <c r="H11382" s="1">
        <v>46142.213958333326</v>
      </c>
      <c r="I11382" t="b">
        <v>1</v>
      </c>
      <c r="J11382" t="b">
        <v>0</v>
      </c>
      <c r="K11382" t="s">
        <v>19</v>
      </c>
      <c r="L11382" t="s">
        <v>60</v>
      </c>
      <c r="M11382">
        <v>1750000</v>
      </c>
      <c r="N11382"/>
      <c r="O11382" t="s">
        <v>21458</v>
      </c>
      <c r="P11382" t="s">
        <v>21459</v>
      </c>
    </row>
    <row r="11383" spans="1:16" x14ac:dyDescent="0.25">
      <c r="A11383" t="s">
        <v>3</v>
      </c>
      <c r="B11383" t="s">
        <v>21460</v>
      </c>
      <c r="C11383" t="s">
        <v>5273</v>
      </c>
      <c r="D11383" t="s">
        <v>7124</v>
      </c>
      <c r="E11383" t="s">
        <v>59</v>
      </c>
      <c r="F11383" t="b">
        <v>0</v>
      </c>
      <c r="G11383" t="s">
        <v>40</v>
      </c>
      <c r="H11383" s="1">
        <v>46142.252962962957</v>
      </c>
      <c r="I11383" t="b">
        <v>1</v>
      </c>
      <c r="J11383" t="b">
        <v>0</v>
      </c>
      <c r="K11383" t="s">
        <v>40</v>
      </c>
      <c r="L11383" t="s">
        <v>60</v>
      </c>
      <c r="M11383">
        <v>60000</v>
      </c>
      <c r="N11383"/>
      <c r="O11383" t="s">
        <v>21461</v>
      </c>
      <c r="P11383" t="s">
        <v>1348</v>
      </c>
    </row>
    <row r="11384" spans="1:16" x14ac:dyDescent="0.25">
      <c r="A11384" t="s">
        <v>2</v>
      </c>
      <c r="B11384" t="s">
        <v>21449</v>
      </c>
      <c r="C11384" t="s">
        <v>369</v>
      </c>
      <c r="D11384" t="s">
        <v>2360</v>
      </c>
      <c r="E11384" t="s">
        <v>59</v>
      </c>
      <c r="F11384" t="b">
        <v>0</v>
      </c>
      <c r="G11384" t="s">
        <v>65</v>
      </c>
      <c r="H11384" s="1">
        <v>46142.253321759257</v>
      </c>
      <c r="I11384" t="b">
        <v>0</v>
      </c>
      <c r="J11384" t="b">
        <v>1</v>
      </c>
      <c r="K11384" t="s">
        <v>41</v>
      </c>
      <c r="L11384" t="s">
        <v>60</v>
      </c>
      <c r="M11384">
        <v>138000</v>
      </c>
      <c r="N11384"/>
      <c r="O11384" t="s">
        <v>21451</v>
      </c>
      <c r="P11384" t="s">
        <v>21452</v>
      </c>
    </row>
    <row r="11385" spans="1:16" x14ac:dyDescent="0.25">
      <c r="A11385" t="s">
        <v>5</v>
      </c>
      <c r="B11385" t="s">
        <v>21462</v>
      </c>
      <c r="C11385" t="s">
        <v>1295</v>
      </c>
      <c r="D11385" t="s">
        <v>4346</v>
      </c>
      <c r="E11385" t="s">
        <v>59</v>
      </c>
      <c r="F11385" t="b">
        <v>0</v>
      </c>
      <c r="G11385" t="s">
        <v>68</v>
      </c>
      <c r="H11385" s="1">
        <v>46142.254699074067</v>
      </c>
      <c r="I11385" t="b">
        <v>0</v>
      </c>
      <c r="J11385" t="b">
        <v>1</v>
      </c>
      <c r="K11385" t="s">
        <v>41</v>
      </c>
      <c r="L11385" t="s">
        <v>60</v>
      </c>
      <c r="M11385">
        <v>124500</v>
      </c>
      <c r="N11385"/>
      <c r="O11385" t="s">
        <v>12498</v>
      </c>
      <c r="P11385" t="s">
        <v>21463</v>
      </c>
    </row>
    <row r="11386" spans="1:16" x14ac:dyDescent="0.25">
      <c r="A11386" t="s">
        <v>1</v>
      </c>
      <c r="B11386" t="s">
        <v>21464</v>
      </c>
      <c r="C11386" t="s">
        <v>1295</v>
      </c>
      <c r="D11386" t="s">
        <v>4346</v>
      </c>
      <c r="E11386" t="s">
        <v>59</v>
      </c>
      <c r="F11386" t="b">
        <v>0</v>
      </c>
      <c r="G11386" t="s">
        <v>65</v>
      </c>
      <c r="H11386" s="1">
        <v>46142.254861111112</v>
      </c>
      <c r="I11386" t="b">
        <v>0</v>
      </c>
      <c r="J11386" t="b">
        <v>1</v>
      </c>
      <c r="K11386" t="s">
        <v>41</v>
      </c>
      <c r="L11386" t="s">
        <v>60</v>
      </c>
      <c r="M11386">
        <v>95900</v>
      </c>
      <c r="N11386"/>
      <c r="O11386" t="s">
        <v>12498</v>
      </c>
      <c r="P11386" t="s">
        <v>2503</v>
      </c>
    </row>
    <row r="11387" spans="1:16" x14ac:dyDescent="0.25">
      <c r="A11387" t="s">
        <v>4</v>
      </c>
      <c r="B11387" t="s">
        <v>21465</v>
      </c>
      <c r="C11387" t="s">
        <v>955</v>
      </c>
      <c r="D11387" t="s">
        <v>5102</v>
      </c>
      <c r="E11387" t="s">
        <v>59</v>
      </c>
      <c r="F11387" t="b">
        <v>0</v>
      </c>
      <c r="G11387" t="s">
        <v>13</v>
      </c>
      <c r="H11387" s="1">
        <v>46142.255289351851</v>
      </c>
      <c r="I11387" t="b">
        <v>0</v>
      </c>
      <c r="J11387" t="b">
        <v>0</v>
      </c>
      <c r="K11387" t="s">
        <v>13</v>
      </c>
      <c r="L11387" t="s">
        <v>60</v>
      </c>
      <c r="M11387">
        <v>159000</v>
      </c>
      <c r="N11387"/>
      <c r="O11387" t="s">
        <v>13572</v>
      </c>
      <c r="P11387" t="s">
        <v>21466</v>
      </c>
    </row>
    <row r="11388" spans="1:16" x14ac:dyDescent="0.25">
      <c r="A11388" t="s">
        <v>1</v>
      </c>
      <c r="B11388" t="s">
        <v>21467</v>
      </c>
      <c r="C11388" t="s">
        <v>930</v>
      </c>
      <c r="D11388" t="s">
        <v>4526</v>
      </c>
      <c r="E11388" t="s">
        <v>59</v>
      </c>
      <c r="F11388" t="b">
        <v>0</v>
      </c>
      <c r="G11388" t="s">
        <v>19</v>
      </c>
      <c r="H11388" s="1">
        <v>46142.255636574067</v>
      </c>
      <c r="I11388" t="b">
        <v>0</v>
      </c>
      <c r="J11388" t="b">
        <v>0</v>
      </c>
      <c r="K11388" t="s">
        <v>19</v>
      </c>
      <c r="L11388" t="s">
        <v>60</v>
      </c>
      <c r="M11388">
        <v>1750000</v>
      </c>
      <c r="N11388"/>
      <c r="O11388" t="s">
        <v>7059</v>
      </c>
      <c r="P11388" t="s">
        <v>18789</v>
      </c>
    </row>
    <row r="11389" spans="1:16" x14ac:dyDescent="0.25">
      <c r="A11389" t="s">
        <v>9</v>
      </c>
      <c r="B11389" t="s">
        <v>21468</v>
      </c>
      <c r="C11389" t="s">
        <v>930</v>
      </c>
      <c r="D11389" t="s">
        <v>4526</v>
      </c>
      <c r="E11389" t="s">
        <v>59</v>
      </c>
      <c r="F11389" t="b">
        <v>0</v>
      </c>
      <c r="G11389" t="s">
        <v>19</v>
      </c>
      <c r="H11389" s="1">
        <v>46142.255752314813</v>
      </c>
      <c r="I11389" t="b">
        <v>1</v>
      </c>
      <c r="J11389" t="b">
        <v>0</v>
      </c>
      <c r="K11389" t="s">
        <v>19</v>
      </c>
      <c r="L11389" t="s">
        <v>60</v>
      </c>
      <c r="M11389">
        <v>1300000</v>
      </c>
      <c r="N11389"/>
      <c r="O11389" t="s">
        <v>7059</v>
      </c>
      <c r="P11389" t="s">
        <v>21469</v>
      </c>
    </row>
    <row r="11390" spans="1:16" x14ac:dyDescent="0.25">
      <c r="A11390" t="s">
        <v>8</v>
      </c>
      <c r="B11390" t="s">
        <v>13208</v>
      </c>
      <c r="C11390" t="s">
        <v>5026</v>
      </c>
      <c r="D11390" t="s">
        <v>21470</v>
      </c>
      <c r="E11390" t="s">
        <v>59</v>
      </c>
      <c r="F11390" t="b">
        <v>0</v>
      </c>
      <c r="G11390" t="s">
        <v>40</v>
      </c>
      <c r="H11390" s="1">
        <v>46142.256701388891</v>
      </c>
      <c r="I11390" t="b">
        <v>0</v>
      </c>
      <c r="J11390" t="b">
        <v>0</v>
      </c>
      <c r="K11390" t="s">
        <v>40</v>
      </c>
      <c r="L11390" t="s">
        <v>60</v>
      </c>
      <c r="M11390">
        <v>115000</v>
      </c>
      <c r="N11390"/>
      <c r="O11390" t="s">
        <v>11433</v>
      </c>
    </row>
    <row r="11391" spans="1:16" x14ac:dyDescent="0.25">
      <c r="A11391" t="s">
        <v>5</v>
      </c>
      <c r="B11391" t="s">
        <v>21471</v>
      </c>
      <c r="C11391" t="s">
        <v>5029</v>
      </c>
      <c r="D11391" t="s">
        <v>4346</v>
      </c>
      <c r="E11391" t="s">
        <v>59</v>
      </c>
      <c r="F11391" t="b">
        <v>0</v>
      </c>
      <c r="G11391" t="s">
        <v>40</v>
      </c>
      <c r="H11391" s="1">
        <v>46142.298333333332</v>
      </c>
      <c r="I11391" t="b">
        <v>1</v>
      </c>
      <c r="J11391" t="b">
        <v>0</v>
      </c>
      <c r="K11391" t="s">
        <v>40</v>
      </c>
      <c r="L11391" t="s">
        <v>60</v>
      </c>
      <c r="M11391">
        <v>41000</v>
      </c>
      <c r="N11391"/>
      <c r="O11391" t="s">
        <v>21472</v>
      </c>
    </row>
    <row r="11392" spans="1:16" x14ac:dyDescent="0.25">
      <c r="A11392" t="s">
        <v>0</v>
      </c>
      <c r="B11392" t="s">
        <v>21473</v>
      </c>
      <c r="C11392" t="s">
        <v>913</v>
      </c>
      <c r="D11392" t="s">
        <v>4526</v>
      </c>
      <c r="E11392" t="s">
        <v>59</v>
      </c>
      <c r="F11392" t="b">
        <v>0</v>
      </c>
      <c r="G11392" t="s">
        <v>20</v>
      </c>
      <c r="H11392" s="1">
        <v>46142.335416666669</v>
      </c>
      <c r="I11392" t="b">
        <v>1</v>
      </c>
      <c r="J11392" t="b">
        <v>0</v>
      </c>
      <c r="K11392" t="s">
        <v>20</v>
      </c>
      <c r="L11392" t="s">
        <v>60</v>
      </c>
      <c r="M11392">
        <v>73000</v>
      </c>
      <c r="N11392"/>
      <c r="O11392" t="s">
        <v>5339</v>
      </c>
      <c r="P11392" t="s">
        <v>288</v>
      </c>
    </row>
    <row r="11393" spans="1:16" x14ac:dyDescent="0.25">
      <c r="A11393" t="s">
        <v>6</v>
      </c>
      <c r="B11393" t="s">
        <v>21474</v>
      </c>
      <c r="C11393" t="s">
        <v>81</v>
      </c>
      <c r="D11393" t="s">
        <v>4346</v>
      </c>
      <c r="E11393" t="s">
        <v>59</v>
      </c>
      <c r="F11393" t="b">
        <v>0</v>
      </c>
      <c r="G11393" t="s">
        <v>77</v>
      </c>
      <c r="H11393" s="1">
        <v>46142.336400462962</v>
      </c>
      <c r="I11393" t="b">
        <v>0</v>
      </c>
      <c r="J11393" t="b">
        <v>1</v>
      </c>
      <c r="K11393" t="s">
        <v>41</v>
      </c>
      <c r="L11393" t="s">
        <v>60</v>
      </c>
      <c r="M11393">
        <v>203500</v>
      </c>
      <c r="N11393"/>
      <c r="O11393" t="s">
        <v>3671</v>
      </c>
      <c r="P11393" t="s">
        <v>8506</v>
      </c>
    </row>
    <row r="11394" spans="1:16" x14ac:dyDescent="0.25">
      <c r="A11394" t="s">
        <v>2</v>
      </c>
      <c r="B11394" t="s">
        <v>17971</v>
      </c>
      <c r="C11394" t="s">
        <v>81</v>
      </c>
      <c r="D11394" t="s">
        <v>4346</v>
      </c>
      <c r="E11394" t="s">
        <v>59</v>
      </c>
      <c r="F11394" t="b">
        <v>0</v>
      </c>
      <c r="G11394" t="s">
        <v>77</v>
      </c>
      <c r="H11394" s="1">
        <v>46142.336400462962</v>
      </c>
      <c r="I11394" t="b">
        <v>0</v>
      </c>
      <c r="J11394" t="b">
        <v>1</v>
      </c>
      <c r="K11394" t="s">
        <v>41</v>
      </c>
      <c r="L11394" t="s">
        <v>60</v>
      </c>
      <c r="M11394">
        <v>174500</v>
      </c>
      <c r="N11394"/>
      <c r="O11394" t="s">
        <v>1183</v>
      </c>
      <c r="P11394" t="s">
        <v>6461</v>
      </c>
    </row>
    <row r="11395" spans="1:16" x14ac:dyDescent="0.25">
      <c r="A11395" t="s">
        <v>2</v>
      </c>
      <c r="B11395" t="s">
        <v>18949</v>
      </c>
      <c r="C11395" t="s">
        <v>97</v>
      </c>
      <c r="D11395" t="s">
        <v>17170</v>
      </c>
      <c r="E11395" t="s">
        <v>59</v>
      </c>
      <c r="F11395" t="b">
        <v>0</v>
      </c>
      <c r="G11395" t="s">
        <v>89</v>
      </c>
      <c r="H11395" s="1">
        <v>46142.336412037039</v>
      </c>
      <c r="I11395" t="b">
        <v>0</v>
      </c>
      <c r="J11395" t="b">
        <v>0</v>
      </c>
      <c r="K11395" t="s">
        <v>41</v>
      </c>
      <c r="L11395" t="s">
        <v>60</v>
      </c>
      <c r="M11395">
        <v>101920.5</v>
      </c>
      <c r="N11395"/>
      <c r="O11395" t="s">
        <v>17171</v>
      </c>
      <c r="P11395" t="s">
        <v>310</v>
      </c>
    </row>
    <row r="11396" spans="1:16" x14ac:dyDescent="0.25">
      <c r="A11396" t="s">
        <v>2</v>
      </c>
      <c r="B11396" t="s">
        <v>21475</v>
      </c>
      <c r="C11396" t="s">
        <v>112</v>
      </c>
      <c r="D11396" t="s">
        <v>4526</v>
      </c>
      <c r="E11396" t="s">
        <v>59</v>
      </c>
      <c r="F11396" t="b">
        <v>0</v>
      </c>
      <c r="G11396" t="s">
        <v>65</v>
      </c>
      <c r="H11396" s="1">
        <v>46142.336423611108</v>
      </c>
      <c r="I11396" t="b">
        <v>0</v>
      </c>
      <c r="J11396" t="b">
        <v>1</v>
      </c>
      <c r="K11396" t="s">
        <v>41</v>
      </c>
      <c r="L11396" t="s">
        <v>60</v>
      </c>
      <c r="M11396">
        <v>81522</v>
      </c>
      <c r="N11396"/>
      <c r="O11396" t="s">
        <v>21476</v>
      </c>
      <c r="P11396" t="s">
        <v>9061</v>
      </c>
    </row>
    <row r="11397" spans="1:16" x14ac:dyDescent="0.25">
      <c r="A11397" t="s">
        <v>1</v>
      </c>
      <c r="B11397" t="s">
        <v>7430</v>
      </c>
      <c r="C11397" t="s">
        <v>190</v>
      </c>
      <c r="D11397" t="s">
        <v>4346</v>
      </c>
      <c r="E11397" t="s">
        <v>59</v>
      </c>
      <c r="F11397" t="b">
        <v>0</v>
      </c>
      <c r="G11397" t="s">
        <v>65</v>
      </c>
      <c r="H11397" s="1">
        <v>46142.338078703702</v>
      </c>
      <c r="I11397" t="b">
        <v>1</v>
      </c>
      <c r="J11397" t="b">
        <v>1</v>
      </c>
      <c r="K11397" t="s">
        <v>41</v>
      </c>
      <c r="L11397" t="s">
        <v>60</v>
      </c>
      <c r="M11397">
        <v>155500</v>
      </c>
      <c r="N11397"/>
      <c r="O11397" t="s">
        <v>1183</v>
      </c>
      <c r="P11397" t="s">
        <v>7431</v>
      </c>
    </row>
    <row r="11398" spans="1:16" x14ac:dyDescent="0.25">
      <c r="A11398" t="s">
        <v>1</v>
      </c>
      <c r="B11398" t="s">
        <v>21477</v>
      </c>
      <c r="C11398" t="s">
        <v>84</v>
      </c>
      <c r="D11398" t="s">
        <v>4346</v>
      </c>
      <c r="E11398" t="s">
        <v>59</v>
      </c>
      <c r="F11398" t="b">
        <v>0</v>
      </c>
      <c r="G11398" t="s">
        <v>65</v>
      </c>
      <c r="H11398" s="1">
        <v>46142.338101851848</v>
      </c>
      <c r="I11398" t="b">
        <v>1</v>
      </c>
      <c r="J11398" t="b">
        <v>1</v>
      </c>
      <c r="K11398" t="s">
        <v>41</v>
      </c>
      <c r="L11398" t="s">
        <v>60</v>
      </c>
      <c r="M11398">
        <v>155500</v>
      </c>
      <c r="N11398"/>
      <c r="O11398" t="s">
        <v>1183</v>
      </c>
      <c r="P11398" t="s">
        <v>21478</v>
      </c>
    </row>
    <row r="11399" spans="1:16" x14ac:dyDescent="0.25">
      <c r="A11399" t="s">
        <v>1</v>
      </c>
      <c r="B11399" t="s">
        <v>21479</v>
      </c>
      <c r="C11399" t="s">
        <v>1554</v>
      </c>
      <c r="D11399" t="s">
        <v>4346</v>
      </c>
      <c r="E11399" t="s">
        <v>59</v>
      </c>
      <c r="F11399" t="b">
        <v>0</v>
      </c>
      <c r="G11399" t="s">
        <v>89</v>
      </c>
      <c r="H11399" s="1">
        <v>46142.338194444441</v>
      </c>
      <c r="I11399" t="b">
        <v>0</v>
      </c>
      <c r="J11399" t="b">
        <v>1</v>
      </c>
      <c r="K11399" t="s">
        <v>41</v>
      </c>
      <c r="L11399" t="s">
        <v>60</v>
      </c>
      <c r="M11399">
        <v>155500</v>
      </c>
      <c r="N11399"/>
      <c r="O11399" t="s">
        <v>577</v>
      </c>
      <c r="P11399" t="s">
        <v>21480</v>
      </c>
    </row>
    <row r="11400" spans="1:16" x14ac:dyDescent="0.25">
      <c r="A11400" t="s">
        <v>2</v>
      </c>
      <c r="B11400" t="s">
        <v>21481</v>
      </c>
      <c r="C11400" t="s">
        <v>112</v>
      </c>
      <c r="D11400" t="s">
        <v>4526</v>
      </c>
      <c r="E11400" t="s">
        <v>59</v>
      </c>
      <c r="F11400" t="b">
        <v>0</v>
      </c>
      <c r="G11400" t="s">
        <v>65</v>
      </c>
      <c r="H11400" s="1">
        <v>46142.376307870371</v>
      </c>
      <c r="I11400" t="b">
        <v>0</v>
      </c>
      <c r="J11400" t="b">
        <v>0</v>
      </c>
      <c r="K11400" t="s">
        <v>41</v>
      </c>
      <c r="L11400" t="s">
        <v>60</v>
      </c>
      <c r="M11400">
        <v>75000</v>
      </c>
      <c r="N11400"/>
      <c r="O11400" t="s">
        <v>3127</v>
      </c>
      <c r="P11400" t="s">
        <v>21482</v>
      </c>
    </row>
    <row r="11401" spans="1:16" x14ac:dyDescent="0.25">
      <c r="A11401" t="s">
        <v>2</v>
      </c>
      <c r="B11401" t="s">
        <v>21483</v>
      </c>
      <c r="C11401" t="s">
        <v>1096</v>
      </c>
      <c r="D11401" t="s">
        <v>17170</v>
      </c>
      <c r="E11401" t="s">
        <v>59</v>
      </c>
      <c r="F11401" t="b">
        <v>0</v>
      </c>
      <c r="G11401" t="s">
        <v>77</v>
      </c>
      <c r="H11401" s="1">
        <v>46142.378113425933</v>
      </c>
      <c r="I11401" t="b">
        <v>0</v>
      </c>
      <c r="J11401" t="b">
        <v>0</v>
      </c>
      <c r="K11401" t="s">
        <v>41</v>
      </c>
      <c r="L11401" t="s">
        <v>60</v>
      </c>
      <c r="M11401">
        <v>119493.5</v>
      </c>
      <c r="N11401"/>
      <c r="O11401" t="s">
        <v>17171</v>
      </c>
      <c r="P11401" t="s">
        <v>310</v>
      </c>
    </row>
    <row r="11402" spans="1:16" x14ac:dyDescent="0.25">
      <c r="A11402" t="s">
        <v>2</v>
      </c>
      <c r="B11402" t="s">
        <v>21484</v>
      </c>
      <c r="C11402" t="s">
        <v>167</v>
      </c>
      <c r="D11402" t="s">
        <v>4346</v>
      </c>
      <c r="E11402" t="s">
        <v>59</v>
      </c>
      <c r="F11402" t="b">
        <v>0</v>
      </c>
      <c r="G11402" t="s">
        <v>65</v>
      </c>
      <c r="H11402" s="1">
        <v>46142.378252314818</v>
      </c>
      <c r="I11402" t="b">
        <v>0</v>
      </c>
      <c r="J11402" t="b">
        <v>1</v>
      </c>
      <c r="K11402" t="s">
        <v>41</v>
      </c>
      <c r="L11402" t="s">
        <v>60</v>
      </c>
      <c r="M11402">
        <v>174500</v>
      </c>
      <c r="N11402"/>
      <c r="O11402" t="s">
        <v>168</v>
      </c>
      <c r="P11402" t="s">
        <v>21485</v>
      </c>
    </row>
    <row r="11403" spans="1:16" x14ac:dyDescent="0.25">
      <c r="A11403" t="s">
        <v>5</v>
      </c>
      <c r="B11403" t="s">
        <v>21486</v>
      </c>
      <c r="C11403" t="s">
        <v>5115</v>
      </c>
      <c r="D11403" t="s">
        <v>4346</v>
      </c>
      <c r="E11403" t="s">
        <v>59</v>
      </c>
      <c r="F11403" t="b">
        <v>0</v>
      </c>
      <c r="G11403" t="s">
        <v>40</v>
      </c>
      <c r="H11403" s="1">
        <v>46142.381643518522</v>
      </c>
      <c r="I11403" t="b">
        <v>1</v>
      </c>
      <c r="J11403" t="b">
        <v>0</v>
      </c>
      <c r="K11403" t="s">
        <v>40</v>
      </c>
      <c r="L11403" t="s">
        <v>60</v>
      </c>
      <c r="M11403">
        <v>63500</v>
      </c>
      <c r="N11403"/>
      <c r="O11403" t="s">
        <v>21487</v>
      </c>
      <c r="P11403" t="s">
        <v>21488</v>
      </c>
    </row>
    <row r="11404" spans="1:16" x14ac:dyDescent="0.25">
      <c r="A11404" t="s">
        <v>2</v>
      </c>
      <c r="B11404" t="s">
        <v>3766</v>
      </c>
      <c r="C11404" t="s">
        <v>86</v>
      </c>
      <c r="D11404" t="s">
        <v>2360</v>
      </c>
      <c r="E11404" t="s">
        <v>59</v>
      </c>
      <c r="F11404" t="b">
        <v>0</v>
      </c>
      <c r="G11404" t="s">
        <v>77</v>
      </c>
      <c r="H11404" s="1">
        <v>46142.417997685188</v>
      </c>
      <c r="I11404" t="b">
        <v>0</v>
      </c>
      <c r="J11404" t="b">
        <v>1</v>
      </c>
      <c r="K11404" t="s">
        <v>41</v>
      </c>
      <c r="L11404" t="s">
        <v>60</v>
      </c>
      <c r="M11404">
        <v>204500</v>
      </c>
      <c r="N11404"/>
      <c r="O11404" t="s">
        <v>21489</v>
      </c>
      <c r="P11404" t="s">
        <v>21490</v>
      </c>
    </row>
    <row r="11405" spans="1:16" x14ac:dyDescent="0.25">
      <c r="A11405" t="s">
        <v>0</v>
      </c>
      <c r="B11405" t="s">
        <v>289</v>
      </c>
      <c r="C11405" t="s">
        <v>21491</v>
      </c>
      <c r="D11405" t="s">
        <v>4587</v>
      </c>
      <c r="E11405" t="s">
        <v>59</v>
      </c>
      <c r="F11405" t="b">
        <v>0</v>
      </c>
      <c r="G11405" t="s">
        <v>65</v>
      </c>
      <c r="H11405" s="1">
        <v>46142.418124999997</v>
      </c>
      <c r="I11405" t="b">
        <v>0</v>
      </c>
      <c r="J11405" t="b">
        <v>1</v>
      </c>
      <c r="K11405" t="s">
        <v>41</v>
      </c>
      <c r="L11405" t="s">
        <v>60</v>
      </c>
      <c r="M11405">
        <v>80000</v>
      </c>
      <c r="N11405"/>
      <c r="O11405" t="s">
        <v>21492</v>
      </c>
    </row>
    <row r="11406" spans="1:16" x14ac:dyDescent="0.25">
      <c r="A11406" t="s">
        <v>0</v>
      </c>
      <c r="B11406" t="s">
        <v>21493</v>
      </c>
      <c r="C11406" t="s">
        <v>1330</v>
      </c>
      <c r="D11406" t="s">
        <v>4526</v>
      </c>
      <c r="E11406" t="s">
        <v>88</v>
      </c>
      <c r="F11406" t="b">
        <v>0</v>
      </c>
      <c r="G11406" t="s">
        <v>35</v>
      </c>
      <c r="H11406" s="1">
        <v>46142.419432870367</v>
      </c>
      <c r="I11406" t="b">
        <v>0</v>
      </c>
      <c r="J11406" t="b">
        <v>0</v>
      </c>
      <c r="K11406" t="s">
        <v>35</v>
      </c>
      <c r="L11406" t="s">
        <v>60</v>
      </c>
      <c r="M11406">
        <v>408000</v>
      </c>
      <c r="N11406"/>
      <c r="O11406" t="s">
        <v>21494</v>
      </c>
      <c r="P11406" t="s">
        <v>219</v>
      </c>
    </row>
    <row r="11407" spans="1:16" x14ac:dyDescent="0.25">
      <c r="A11407" t="s">
        <v>0</v>
      </c>
      <c r="B11407" t="s">
        <v>21495</v>
      </c>
      <c r="C11407" t="s">
        <v>6924</v>
      </c>
      <c r="D11407" t="s">
        <v>7124</v>
      </c>
      <c r="E11407" t="s">
        <v>59</v>
      </c>
      <c r="F11407" t="b">
        <v>0</v>
      </c>
      <c r="G11407" t="s">
        <v>40</v>
      </c>
      <c r="H11407" s="1">
        <v>46142.419641203713</v>
      </c>
      <c r="I11407" t="b">
        <v>0</v>
      </c>
      <c r="J11407" t="b">
        <v>0</v>
      </c>
      <c r="K11407" t="s">
        <v>40</v>
      </c>
      <c r="L11407" t="s">
        <v>60</v>
      </c>
      <c r="M11407">
        <v>72500</v>
      </c>
      <c r="N11407"/>
      <c r="O11407" t="s">
        <v>1081</v>
      </c>
    </row>
    <row r="11408" spans="1:16" x14ac:dyDescent="0.25">
      <c r="A11408" t="s">
        <v>2</v>
      </c>
      <c r="B11408" t="s">
        <v>21496</v>
      </c>
      <c r="C11408" t="s">
        <v>162</v>
      </c>
      <c r="D11408" t="s">
        <v>2360</v>
      </c>
      <c r="E11408" t="s">
        <v>59</v>
      </c>
      <c r="F11408" t="b">
        <v>0</v>
      </c>
      <c r="G11408" t="s">
        <v>73</v>
      </c>
      <c r="H11408" s="1">
        <v>46142.419791666667</v>
      </c>
      <c r="I11408" t="b">
        <v>0</v>
      </c>
      <c r="J11408" t="b">
        <v>0</v>
      </c>
      <c r="K11408" t="s">
        <v>41</v>
      </c>
      <c r="L11408" t="s">
        <v>74</v>
      </c>
      <c r="M11408"/>
      <c r="N11408">
        <v>80</v>
      </c>
      <c r="O11408" t="s">
        <v>21257</v>
      </c>
      <c r="P11408" t="s">
        <v>21497</v>
      </c>
    </row>
    <row r="11409" spans="1:16" x14ac:dyDescent="0.25">
      <c r="A11409" t="s">
        <v>6</v>
      </c>
      <c r="B11409" t="s">
        <v>18858</v>
      </c>
      <c r="C11409" t="s">
        <v>434</v>
      </c>
      <c r="D11409" t="s">
        <v>17170</v>
      </c>
      <c r="E11409" t="s">
        <v>59</v>
      </c>
      <c r="F11409" t="b">
        <v>0</v>
      </c>
      <c r="G11409" t="s">
        <v>68</v>
      </c>
      <c r="H11409" s="1">
        <v>46142.41982638889</v>
      </c>
      <c r="I11409" t="b">
        <v>0</v>
      </c>
      <c r="J11409" t="b">
        <v>0</v>
      </c>
      <c r="K11409" t="s">
        <v>41</v>
      </c>
      <c r="L11409" t="s">
        <v>60</v>
      </c>
      <c r="M11409">
        <v>151536</v>
      </c>
      <c r="N11409"/>
      <c r="O11409" t="s">
        <v>17171</v>
      </c>
      <c r="P11409" t="s">
        <v>310</v>
      </c>
    </row>
    <row r="11410" spans="1:16" x14ac:dyDescent="0.25">
      <c r="A11410" t="s">
        <v>1</v>
      </c>
      <c r="B11410" t="s">
        <v>21498</v>
      </c>
      <c r="C11410" t="s">
        <v>5029</v>
      </c>
      <c r="D11410" t="s">
        <v>7124</v>
      </c>
      <c r="E11410" t="s">
        <v>59</v>
      </c>
      <c r="F11410" t="b">
        <v>0</v>
      </c>
      <c r="G11410" t="s">
        <v>40</v>
      </c>
      <c r="H11410" s="1">
        <v>46142.423333333332</v>
      </c>
      <c r="I11410" t="b">
        <v>1</v>
      </c>
      <c r="J11410" t="b">
        <v>0</v>
      </c>
      <c r="K11410" t="s">
        <v>40</v>
      </c>
      <c r="L11410" t="s">
        <v>60</v>
      </c>
      <c r="M11410">
        <v>75000</v>
      </c>
      <c r="N11410"/>
      <c r="O11410" t="s">
        <v>21499</v>
      </c>
      <c r="P11410" t="s">
        <v>21500</v>
      </c>
    </row>
    <row r="11411" spans="1:16" x14ac:dyDescent="0.25">
      <c r="A11411" t="s">
        <v>0</v>
      </c>
      <c r="B11411" t="s">
        <v>1730</v>
      </c>
      <c r="C11411" t="s">
        <v>9778</v>
      </c>
      <c r="D11411" t="s">
        <v>4526</v>
      </c>
      <c r="E11411" t="s">
        <v>59</v>
      </c>
      <c r="F11411" t="b">
        <v>0</v>
      </c>
      <c r="G11411" t="s">
        <v>40</v>
      </c>
      <c r="H11411" s="1">
        <v>46142.461273148147</v>
      </c>
      <c r="I11411" t="b">
        <v>1</v>
      </c>
      <c r="J11411" t="b">
        <v>0</v>
      </c>
      <c r="K11411" t="s">
        <v>40</v>
      </c>
      <c r="L11411" t="s">
        <v>60</v>
      </c>
      <c r="M11411">
        <v>42500</v>
      </c>
      <c r="N11411"/>
      <c r="O11411" t="s">
        <v>21159</v>
      </c>
      <c r="P11411" t="s">
        <v>1314</v>
      </c>
    </row>
    <row r="11412" spans="1:16" x14ac:dyDescent="0.25">
      <c r="A11412" t="s">
        <v>6</v>
      </c>
      <c r="B11412" t="s">
        <v>21501</v>
      </c>
      <c r="C11412" t="s">
        <v>76</v>
      </c>
      <c r="D11412" t="s">
        <v>141</v>
      </c>
      <c r="E11412" t="s">
        <v>88</v>
      </c>
      <c r="F11412" t="b">
        <v>1</v>
      </c>
      <c r="G11412" t="s">
        <v>41</v>
      </c>
      <c r="H11412" s="1">
        <v>46142.462870370371</v>
      </c>
      <c r="I11412" t="b">
        <v>0</v>
      </c>
      <c r="J11412" t="b">
        <v>0</v>
      </c>
      <c r="K11412" t="s">
        <v>41</v>
      </c>
      <c r="L11412" t="s">
        <v>74</v>
      </c>
      <c r="M11412"/>
      <c r="N11412">
        <v>45</v>
      </c>
      <c r="O11412" t="s">
        <v>141</v>
      </c>
      <c r="P11412" t="s">
        <v>21502</v>
      </c>
    </row>
    <row r="11413" spans="1:16" x14ac:dyDescent="0.25">
      <c r="A11413" t="s">
        <v>3</v>
      </c>
      <c r="B11413" t="s">
        <v>21503</v>
      </c>
      <c r="C11413" t="s">
        <v>40</v>
      </c>
      <c r="D11413" t="s">
        <v>4526</v>
      </c>
      <c r="E11413" t="s">
        <v>59</v>
      </c>
      <c r="F11413" t="b">
        <v>0</v>
      </c>
      <c r="G11413" t="s">
        <v>40</v>
      </c>
      <c r="H11413" s="1">
        <v>46142.502974537027</v>
      </c>
      <c r="I11413" t="b">
        <v>0</v>
      </c>
      <c r="J11413" t="b">
        <v>0</v>
      </c>
      <c r="K11413" t="s">
        <v>40</v>
      </c>
      <c r="L11413" t="s">
        <v>60</v>
      </c>
      <c r="M11413">
        <v>50000</v>
      </c>
      <c r="N11413"/>
      <c r="O11413" t="s">
        <v>21504</v>
      </c>
      <c r="P11413" t="s">
        <v>6373</v>
      </c>
    </row>
    <row r="11414" spans="1:16" x14ac:dyDescent="0.25">
      <c r="A11414" t="s">
        <v>8</v>
      </c>
      <c r="B11414" t="s">
        <v>21505</v>
      </c>
      <c r="C11414" t="s">
        <v>18</v>
      </c>
      <c r="D11414" t="s">
        <v>11236</v>
      </c>
      <c r="E11414" t="s">
        <v>59</v>
      </c>
      <c r="F11414" t="b">
        <v>0</v>
      </c>
      <c r="G11414" t="s">
        <v>18</v>
      </c>
      <c r="H11414" s="1">
        <v>46142.505578703713</v>
      </c>
      <c r="I11414" t="b">
        <v>0</v>
      </c>
      <c r="J11414" t="b">
        <v>0</v>
      </c>
      <c r="K11414" t="s">
        <v>18</v>
      </c>
      <c r="L11414" t="s">
        <v>60</v>
      </c>
      <c r="M11414">
        <v>600000</v>
      </c>
      <c r="N11414"/>
      <c r="O11414" t="s">
        <v>18655</v>
      </c>
      <c r="P11414" t="s">
        <v>21506</v>
      </c>
    </row>
    <row r="11415" spans="1:16" x14ac:dyDescent="0.25">
      <c r="A11415" t="s">
        <v>0</v>
      </c>
      <c r="B11415" t="s">
        <v>21507</v>
      </c>
      <c r="C11415" t="s">
        <v>237</v>
      </c>
      <c r="D11415" t="s">
        <v>4526</v>
      </c>
      <c r="E11415" t="s">
        <v>59</v>
      </c>
      <c r="F11415" t="b">
        <v>0</v>
      </c>
      <c r="G11415" t="s">
        <v>89</v>
      </c>
      <c r="H11415" s="1">
        <v>46142.542974537027</v>
      </c>
      <c r="I11415" t="b">
        <v>1</v>
      </c>
      <c r="J11415" t="b">
        <v>0</v>
      </c>
      <c r="K11415" t="s">
        <v>41</v>
      </c>
      <c r="L11415" t="s">
        <v>60</v>
      </c>
      <c r="M11415">
        <v>130000</v>
      </c>
      <c r="N11415"/>
      <c r="O11415" t="s">
        <v>296</v>
      </c>
      <c r="P11415" t="s">
        <v>1777</v>
      </c>
    </row>
    <row r="11416" spans="1:16" x14ac:dyDescent="0.25">
      <c r="A11416" t="s">
        <v>0</v>
      </c>
      <c r="B11416" t="s">
        <v>21508</v>
      </c>
      <c r="C11416" t="s">
        <v>6744</v>
      </c>
      <c r="D11416" t="s">
        <v>4526</v>
      </c>
      <c r="E11416" t="s">
        <v>88</v>
      </c>
      <c r="F11416" t="b">
        <v>0</v>
      </c>
      <c r="G11416" t="s">
        <v>40</v>
      </c>
      <c r="H11416" s="1">
        <v>46142.544629629629</v>
      </c>
      <c r="I11416" t="b">
        <v>1</v>
      </c>
      <c r="J11416" t="b">
        <v>0</v>
      </c>
      <c r="K11416" t="s">
        <v>40</v>
      </c>
      <c r="L11416" t="s">
        <v>74</v>
      </c>
      <c r="M11416"/>
      <c r="N11416">
        <v>47.5</v>
      </c>
      <c r="O11416" t="s">
        <v>6918</v>
      </c>
    </row>
    <row r="11417" spans="1:16" x14ac:dyDescent="0.25">
      <c r="A11417" t="s">
        <v>1</v>
      </c>
      <c r="B11417" t="s">
        <v>15214</v>
      </c>
      <c r="C11417" t="s">
        <v>40</v>
      </c>
      <c r="D11417" t="s">
        <v>4526</v>
      </c>
      <c r="E11417" t="s">
        <v>59</v>
      </c>
      <c r="F11417" t="b">
        <v>0</v>
      </c>
      <c r="G11417" t="s">
        <v>40</v>
      </c>
      <c r="H11417" s="1">
        <v>46142.544675925928</v>
      </c>
      <c r="I11417" t="b">
        <v>1</v>
      </c>
      <c r="J11417" t="b">
        <v>0</v>
      </c>
      <c r="K11417" t="s">
        <v>40</v>
      </c>
      <c r="L11417" t="s">
        <v>60</v>
      </c>
      <c r="M11417">
        <v>32500</v>
      </c>
      <c r="N11417"/>
      <c r="O11417" t="s">
        <v>21509</v>
      </c>
    </row>
    <row r="11418" spans="1:16" x14ac:dyDescent="0.25">
      <c r="A11418" t="s">
        <v>0</v>
      </c>
      <c r="B11418" t="s">
        <v>1125</v>
      </c>
      <c r="C11418" t="s">
        <v>17991</v>
      </c>
      <c r="D11418" t="s">
        <v>21510</v>
      </c>
      <c r="E11418" t="s">
        <v>59</v>
      </c>
      <c r="F11418" t="b">
        <v>0</v>
      </c>
      <c r="G11418" t="s">
        <v>73</v>
      </c>
      <c r="H11418" s="1">
        <v>46142.584641203714</v>
      </c>
      <c r="I11418" t="b">
        <v>1</v>
      </c>
      <c r="J11418" t="b">
        <v>1</v>
      </c>
      <c r="K11418" t="s">
        <v>41</v>
      </c>
      <c r="L11418" t="s">
        <v>60</v>
      </c>
      <c r="M11418">
        <v>119900</v>
      </c>
      <c r="N11418"/>
      <c r="O11418" t="s">
        <v>21511</v>
      </c>
      <c r="P11418" t="s">
        <v>2115</v>
      </c>
    </row>
    <row r="11419" spans="1:16" x14ac:dyDescent="0.25">
      <c r="A11419" t="s">
        <v>2</v>
      </c>
      <c r="B11419" t="s">
        <v>2</v>
      </c>
      <c r="C11419" t="s">
        <v>1250</v>
      </c>
      <c r="D11419" t="s">
        <v>4526</v>
      </c>
      <c r="E11419" t="s">
        <v>88</v>
      </c>
      <c r="F11419" t="b">
        <v>0</v>
      </c>
      <c r="G11419" t="s">
        <v>89</v>
      </c>
      <c r="H11419" s="1">
        <v>46142.584687499999</v>
      </c>
      <c r="I11419" t="b">
        <v>0</v>
      </c>
      <c r="J11419" t="b">
        <v>0</v>
      </c>
      <c r="K11419" t="s">
        <v>41</v>
      </c>
      <c r="L11419" t="s">
        <v>74</v>
      </c>
      <c r="M11419"/>
      <c r="N11419">
        <v>95</v>
      </c>
      <c r="O11419" t="s">
        <v>4004</v>
      </c>
    </row>
    <row r="11420" spans="1:16" x14ac:dyDescent="0.25">
      <c r="A11420" t="s">
        <v>0</v>
      </c>
      <c r="B11420" t="s">
        <v>18514</v>
      </c>
      <c r="C11420" t="s">
        <v>124</v>
      </c>
      <c r="D11420" t="s">
        <v>4751</v>
      </c>
      <c r="E11420" t="s">
        <v>59</v>
      </c>
      <c r="F11420" t="b">
        <v>0</v>
      </c>
      <c r="G11420" t="s">
        <v>68</v>
      </c>
      <c r="H11420" s="1">
        <v>46142.584710648152</v>
      </c>
      <c r="I11420" t="b">
        <v>0</v>
      </c>
      <c r="J11420" t="b">
        <v>1</v>
      </c>
      <c r="K11420" t="s">
        <v>41</v>
      </c>
      <c r="L11420" t="s">
        <v>60</v>
      </c>
      <c r="M11420">
        <v>142500</v>
      </c>
      <c r="N11420"/>
      <c r="O11420" t="s">
        <v>4608</v>
      </c>
    </row>
    <row r="11421" spans="1:16" x14ac:dyDescent="0.25">
      <c r="A11421" t="s">
        <v>3</v>
      </c>
      <c r="B11421" t="s">
        <v>3</v>
      </c>
      <c r="C11421" t="s">
        <v>2179</v>
      </c>
      <c r="D11421" t="s">
        <v>2360</v>
      </c>
      <c r="E11421" t="s">
        <v>59</v>
      </c>
      <c r="F11421" t="b">
        <v>0</v>
      </c>
      <c r="G11421" t="s">
        <v>65</v>
      </c>
      <c r="H11421" s="1">
        <v>46142.584780092591</v>
      </c>
      <c r="I11421" t="b">
        <v>0</v>
      </c>
      <c r="J11421" t="b">
        <v>0</v>
      </c>
      <c r="K11421" t="s">
        <v>41</v>
      </c>
      <c r="L11421" t="s">
        <v>74</v>
      </c>
      <c r="M11421"/>
      <c r="N11421">
        <v>28.5</v>
      </c>
      <c r="O11421" t="s">
        <v>4128</v>
      </c>
      <c r="P11421" t="s">
        <v>146</v>
      </c>
    </row>
    <row r="11422" spans="1:16" x14ac:dyDescent="0.25">
      <c r="A11422" t="s">
        <v>1</v>
      </c>
      <c r="B11422" t="s">
        <v>21512</v>
      </c>
      <c r="C11422" t="s">
        <v>448</v>
      </c>
      <c r="D11422" t="s">
        <v>4526</v>
      </c>
      <c r="E11422" t="s">
        <v>88</v>
      </c>
      <c r="F11422" t="b">
        <v>0</v>
      </c>
      <c r="G11422" t="s">
        <v>73</v>
      </c>
      <c r="H11422" s="1">
        <v>46142.588263888887</v>
      </c>
      <c r="I11422" t="b">
        <v>1</v>
      </c>
      <c r="J11422" t="b">
        <v>0</v>
      </c>
      <c r="K11422" t="s">
        <v>41</v>
      </c>
      <c r="L11422" t="s">
        <v>74</v>
      </c>
      <c r="M11422"/>
      <c r="N11422">
        <v>67.5</v>
      </c>
      <c r="O11422" t="s">
        <v>12207</v>
      </c>
      <c r="P11422" t="s">
        <v>21513</v>
      </c>
    </row>
    <row r="11423" spans="1:16" x14ac:dyDescent="0.25">
      <c r="A11423" t="s">
        <v>1</v>
      </c>
      <c r="B11423" t="s">
        <v>21514</v>
      </c>
      <c r="C11423" t="s">
        <v>264</v>
      </c>
      <c r="D11423" t="s">
        <v>4526</v>
      </c>
      <c r="E11423" t="s">
        <v>88</v>
      </c>
      <c r="F11423" t="b">
        <v>0</v>
      </c>
      <c r="G11423" t="s">
        <v>77</v>
      </c>
      <c r="H11423" s="1">
        <v>46142.58829861111</v>
      </c>
      <c r="I11423" t="b">
        <v>0</v>
      </c>
      <c r="J11423" t="b">
        <v>0</v>
      </c>
      <c r="K11423" t="s">
        <v>41</v>
      </c>
      <c r="L11423" t="s">
        <v>74</v>
      </c>
      <c r="M11423"/>
      <c r="N11423">
        <v>34</v>
      </c>
      <c r="O11423" t="s">
        <v>21515</v>
      </c>
      <c r="P11423" t="s">
        <v>21516</v>
      </c>
    </row>
    <row r="11424" spans="1:16" x14ac:dyDescent="0.25">
      <c r="A11424" t="s">
        <v>4</v>
      </c>
      <c r="B11424" t="s">
        <v>4621</v>
      </c>
      <c r="C11424" t="s">
        <v>76</v>
      </c>
      <c r="D11424" t="s">
        <v>4622</v>
      </c>
      <c r="E11424" t="s">
        <v>59</v>
      </c>
      <c r="F11424" t="b">
        <v>1</v>
      </c>
      <c r="G11424" t="s">
        <v>13048</v>
      </c>
      <c r="H11424" s="1">
        <v>46142.588379629633</v>
      </c>
      <c r="I11424" t="b">
        <v>1</v>
      </c>
      <c r="J11424" t="b">
        <v>0</v>
      </c>
      <c r="K11424" t="s">
        <v>13048</v>
      </c>
      <c r="L11424" t="s">
        <v>60</v>
      </c>
      <c r="M11424">
        <v>250000</v>
      </c>
      <c r="N11424"/>
      <c r="O11424" t="s">
        <v>4623</v>
      </c>
      <c r="P11424" t="s">
        <v>724</v>
      </c>
    </row>
    <row r="11425" spans="1:16" x14ac:dyDescent="0.25">
      <c r="A11425" t="s">
        <v>4</v>
      </c>
      <c r="B11425" t="s">
        <v>21517</v>
      </c>
      <c r="C11425" t="s">
        <v>76</v>
      </c>
      <c r="D11425" t="s">
        <v>4622</v>
      </c>
      <c r="E11425" t="s">
        <v>59</v>
      </c>
      <c r="F11425" t="b">
        <v>1</v>
      </c>
      <c r="G11425" t="s">
        <v>13048</v>
      </c>
      <c r="H11425" s="1">
        <v>46142.588379629633</v>
      </c>
      <c r="I11425" t="b">
        <v>0</v>
      </c>
      <c r="J11425" t="b">
        <v>0</v>
      </c>
      <c r="K11425" t="s">
        <v>13048</v>
      </c>
      <c r="L11425" t="s">
        <v>60</v>
      </c>
      <c r="M11425">
        <v>250000</v>
      </c>
      <c r="N11425"/>
      <c r="O11425" t="s">
        <v>4623</v>
      </c>
      <c r="P11425" t="s">
        <v>3954</v>
      </c>
    </row>
    <row r="11426" spans="1:16" x14ac:dyDescent="0.25">
      <c r="A11426" t="s">
        <v>4</v>
      </c>
      <c r="B11426" t="s">
        <v>9369</v>
      </c>
      <c r="C11426" t="s">
        <v>76</v>
      </c>
      <c r="D11426" t="s">
        <v>4622</v>
      </c>
      <c r="E11426" t="s">
        <v>59</v>
      </c>
      <c r="F11426" t="b">
        <v>1</v>
      </c>
      <c r="G11426" t="s">
        <v>13048</v>
      </c>
      <c r="H11426" s="1">
        <v>46142.588379629633</v>
      </c>
      <c r="I11426" t="b">
        <v>1</v>
      </c>
      <c r="J11426" t="b">
        <v>0</v>
      </c>
      <c r="K11426" t="s">
        <v>13048</v>
      </c>
      <c r="L11426" t="s">
        <v>60</v>
      </c>
      <c r="M11426">
        <v>220000</v>
      </c>
      <c r="N11426"/>
      <c r="O11426" t="s">
        <v>4623</v>
      </c>
      <c r="P11426" t="s">
        <v>3954</v>
      </c>
    </row>
    <row r="11427" spans="1:16" x14ac:dyDescent="0.25">
      <c r="A11427" t="s">
        <v>4</v>
      </c>
      <c r="B11427" t="s">
        <v>21518</v>
      </c>
      <c r="C11427" t="s">
        <v>76</v>
      </c>
      <c r="D11427" t="s">
        <v>4622</v>
      </c>
      <c r="E11427" t="s">
        <v>59</v>
      </c>
      <c r="F11427" t="b">
        <v>1</v>
      </c>
      <c r="G11427" t="s">
        <v>11</v>
      </c>
      <c r="H11427" s="1">
        <v>46142.588449074072</v>
      </c>
      <c r="I11427" t="b">
        <v>0</v>
      </c>
      <c r="J11427" t="b">
        <v>0</v>
      </c>
      <c r="K11427" t="s">
        <v>11</v>
      </c>
      <c r="L11427" t="s">
        <v>60</v>
      </c>
      <c r="M11427">
        <v>250000</v>
      </c>
      <c r="N11427"/>
      <c r="O11427" t="s">
        <v>4623</v>
      </c>
      <c r="P11427" t="s">
        <v>21519</v>
      </c>
    </row>
    <row r="11428" spans="1:16" x14ac:dyDescent="0.25">
      <c r="A11428" t="s">
        <v>1</v>
      </c>
      <c r="B11428" t="s">
        <v>156</v>
      </c>
      <c r="C11428" t="s">
        <v>10221</v>
      </c>
      <c r="D11428" t="s">
        <v>4346</v>
      </c>
      <c r="E11428" t="s">
        <v>59</v>
      </c>
      <c r="F11428" t="b">
        <v>0</v>
      </c>
      <c r="G11428" t="s">
        <v>19</v>
      </c>
      <c r="H11428" s="1">
        <v>46142.589074074072</v>
      </c>
      <c r="I11428" t="b">
        <v>1</v>
      </c>
      <c r="J11428" t="b">
        <v>0</v>
      </c>
      <c r="K11428" t="s">
        <v>19</v>
      </c>
      <c r="L11428" t="s">
        <v>60</v>
      </c>
      <c r="M11428">
        <v>1087043.0149999999</v>
      </c>
      <c r="N11428"/>
      <c r="O11428" t="s">
        <v>21520</v>
      </c>
      <c r="P11428" t="s">
        <v>21521</v>
      </c>
    </row>
    <row r="11429" spans="1:16" x14ac:dyDescent="0.25">
      <c r="A11429" t="s">
        <v>1</v>
      </c>
      <c r="B11429" t="s">
        <v>21522</v>
      </c>
      <c r="C11429" t="s">
        <v>40</v>
      </c>
      <c r="D11429" t="s">
        <v>4526</v>
      </c>
      <c r="E11429" t="s">
        <v>59</v>
      </c>
      <c r="F11429" t="b">
        <v>0</v>
      </c>
      <c r="G11429" t="s">
        <v>40</v>
      </c>
      <c r="H11429" s="1">
        <v>46142.589942129627</v>
      </c>
      <c r="I11429" t="b">
        <v>1</v>
      </c>
      <c r="J11429" t="b">
        <v>0</v>
      </c>
      <c r="K11429" t="s">
        <v>40</v>
      </c>
      <c r="L11429" t="s">
        <v>60</v>
      </c>
      <c r="M11429">
        <v>72500</v>
      </c>
      <c r="N11429"/>
      <c r="O11429" t="s">
        <v>4410</v>
      </c>
      <c r="P11429" t="s">
        <v>21523</v>
      </c>
    </row>
    <row r="11430" spans="1:16" x14ac:dyDescent="0.25">
      <c r="A11430" t="s">
        <v>0</v>
      </c>
      <c r="B11430" t="s">
        <v>21524</v>
      </c>
      <c r="C11430" t="s">
        <v>370</v>
      </c>
      <c r="D11430" t="s">
        <v>4526</v>
      </c>
      <c r="E11430" t="s">
        <v>88</v>
      </c>
      <c r="F11430" t="b">
        <v>0</v>
      </c>
      <c r="G11430" t="s">
        <v>65</v>
      </c>
      <c r="H11430" s="1">
        <v>46142.626307870371</v>
      </c>
      <c r="I11430" t="b">
        <v>0</v>
      </c>
      <c r="J11430" t="b">
        <v>0</v>
      </c>
      <c r="K11430" t="s">
        <v>41</v>
      </c>
      <c r="L11430" t="s">
        <v>74</v>
      </c>
      <c r="M11430"/>
      <c r="N11430">
        <v>54.5</v>
      </c>
      <c r="O11430" t="s">
        <v>2592</v>
      </c>
      <c r="P11430" t="s">
        <v>21525</v>
      </c>
    </row>
    <row r="11431" spans="1:16" x14ac:dyDescent="0.25">
      <c r="A11431" t="s">
        <v>3</v>
      </c>
      <c r="B11431" t="s">
        <v>21526</v>
      </c>
      <c r="C11431" t="s">
        <v>795</v>
      </c>
      <c r="D11431" t="s">
        <v>4526</v>
      </c>
      <c r="E11431" t="s">
        <v>88</v>
      </c>
      <c r="F11431" t="b">
        <v>0</v>
      </c>
      <c r="G11431" t="s">
        <v>77</v>
      </c>
      <c r="H11431" s="1">
        <v>46142.626342592594</v>
      </c>
      <c r="I11431" t="b">
        <v>0</v>
      </c>
      <c r="J11431" t="b">
        <v>0</v>
      </c>
      <c r="K11431" t="s">
        <v>41</v>
      </c>
      <c r="L11431" t="s">
        <v>74</v>
      </c>
      <c r="M11431"/>
      <c r="N11431">
        <v>57.5</v>
      </c>
      <c r="O11431" t="s">
        <v>730</v>
      </c>
      <c r="P11431" t="s">
        <v>875</v>
      </c>
    </row>
    <row r="11432" spans="1:16" x14ac:dyDescent="0.25">
      <c r="A11432" t="s">
        <v>3</v>
      </c>
      <c r="B11432" t="s">
        <v>21527</v>
      </c>
      <c r="C11432" t="s">
        <v>795</v>
      </c>
      <c r="D11432" t="s">
        <v>4526</v>
      </c>
      <c r="E11432" t="s">
        <v>88</v>
      </c>
      <c r="F11432" t="b">
        <v>0</v>
      </c>
      <c r="G11432" t="s">
        <v>77</v>
      </c>
      <c r="H11432" s="1">
        <v>46142.626377314817</v>
      </c>
      <c r="I11432" t="b">
        <v>0</v>
      </c>
      <c r="J11432" t="b">
        <v>0</v>
      </c>
      <c r="K11432" t="s">
        <v>41</v>
      </c>
      <c r="L11432" t="s">
        <v>74</v>
      </c>
      <c r="M11432"/>
      <c r="N11432">
        <v>50</v>
      </c>
      <c r="O11432" t="s">
        <v>1200</v>
      </c>
    </row>
    <row r="11433" spans="1:16" x14ac:dyDescent="0.25">
      <c r="A11433" t="s">
        <v>0</v>
      </c>
      <c r="B11433" t="s">
        <v>21528</v>
      </c>
      <c r="C11433" t="s">
        <v>79</v>
      </c>
      <c r="D11433" t="s">
        <v>4526</v>
      </c>
      <c r="E11433" t="s">
        <v>88</v>
      </c>
      <c r="F11433" t="b">
        <v>0</v>
      </c>
      <c r="G11433" t="s">
        <v>77</v>
      </c>
      <c r="H11433" s="1">
        <v>46142.626388888893</v>
      </c>
      <c r="I11433" t="b">
        <v>1</v>
      </c>
      <c r="J11433" t="b">
        <v>0</v>
      </c>
      <c r="K11433" t="s">
        <v>41</v>
      </c>
      <c r="L11433" t="s">
        <v>74</v>
      </c>
      <c r="M11433"/>
      <c r="N11433">
        <v>51.39</v>
      </c>
      <c r="O11433" t="s">
        <v>1874</v>
      </c>
      <c r="P11433" t="s">
        <v>2175</v>
      </c>
    </row>
    <row r="11434" spans="1:16" x14ac:dyDescent="0.25">
      <c r="A11434" t="s">
        <v>0</v>
      </c>
      <c r="B11434" t="s">
        <v>21529</v>
      </c>
      <c r="C11434" t="s">
        <v>924</v>
      </c>
      <c r="D11434" t="s">
        <v>4526</v>
      </c>
      <c r="E11434" t="s">
        <v>59</v>
      </c>
      <c r="F11434" t="b">
        <v>0</v>
      </c>
      <c r="G11434" t="s">
        <v>65</v>
      </c>
      <c r="H11434" s="1">
        <v>46142.626458333332</v>
      </c>
      <c r="I11434" t="b">
        <v>0</v>
      </c>
      <c r="J11434" t="b">
        <v>1</v>
      </c>
      <c r="K11434" t="s">
        <v>41</v>
      </c>
      <c r="L11434" t="s">
        <v>60</v>
      </c>
      <c r="M11434">
        <v>112500</v>
      </c>
      <c r="N11434"/>
      <c r="O11434" t="s">
        <v>21530</v>
      </c>
      <c r="P11434" t="s">
        <v>21531</v>
      </c>
    </row>
    <row r="11435" spans="1:16" x14ac:dyDescent="0.25">
      <c r="A11435" t="s">
        <v>2</v>
      </c>
      <c r="B11435" t="s">
        <v>21532</v>
      </c>
      <c r="C11435" t="s">
        <v>336</v>
      </c>
      <c r="D11435" t="s">
        <v>2360</v>
      </c>
      <c r="E11435" t="s">
        <v>59</v>
      </c>
      <c r="F11435" t="b">
        <v>0</v>
      </c>
      <c r="G11435" t="s">
        <v>65</v>
      </c>
      <c r="H11435" s="1">
        <v>46142.628252314818</v>
      </c>
      <c r="I11435" t="b">
        <v>0</v>
      </c>
      <c r="J11435" t="b">
        <v>0</v>
      </c>
      <c r="K11435" t="s">
        <v>41</v>
      </c>
      <c r="L11435" t="s">
        <v>60</v>
      </c>
      <c r="M11435">
        <v>235500</v>
      </c>
      <c r="N11435"/>
      <c r="O11435" t="s">
        <v>5835</v>
      </c>
    </row>
    <row r="11436" spans="1:16" x14ac:dyDescent="0.25">
      <c r="A11436" t="s">
        <v>8</v>
      </c>
      <c r="B11436" t="s">
        <v>1583</v>
      </c>
      <c r="C11436" t="s">
        <v>3395</v>
      </c>
      <c r="D11436" t="s">
        <v>4526</v>
      </c>
      <c r="E11436" t="s">
        <v>88</v>
      </c>
      <c r="F11436" t="b">
        <v>0</v>
      </c>
      <c r="G11436" t="s">
        <v>65</v>
      </c>
      <c r="H11436" s="1">
        <v>46142.628321759257</v>
      </c>
      <c r="I11436" t="b">
        <v>0</v>
      </c>
      <c r="J11436" t="b">
        <v>0</v>
      </c>
      <c r="K11436" t="s">
        <v>41</v>
      </c>
      <c r="L11436" t="s">
        <v>74</v>
      </c>
      <c r="M11436"/>
      <c r="N11436">
        <v>62.5</v>
      </c>
      <c r="O11436" t="s">
        <v>17093</v>
      </c>
      <c r="P11436" t="s">
        <v>21533</v>
      </c>
    </row>
    <row r="11437" spans="1:16" x14ac:dyDescent="0.25">
      <c r="A11437" t="s">
        <v>2</v>
      </c>
      <c r="B11437" t="s">
        <v>21534</v>
      </c>
      <c r="C11437" t="s">
        <v>41</v>
      </c>
      <c r="D11437" t="s">
        <v>4526</v>
      </c>
      <c r="E11437" t="s">
        <v>88</v>
      </c>
      <c r="F11437" t="b">
        <v>0</v>
      </c>
      <c r="G11437" t="s">
        <v>41</v>
      </c>
      <c r="H11437" s="1">
        <v>46142.629560185182</v>
      </c>
      <c r="I11437" t="b">
        <v>1</v>
      </c>
      <c r="J11437" t="b">
        <v>0</v>
      </c>
      <c r="K11437" t="s">
        <v>41</v>
      </c>
      <c r="L11437" t="s">
        <v>74</v>
      </c>
      <c r="M11437"/>
      <c r="N11437">
        <v>67.5</v>
      </c>
      <c r="O11437" t="s">
        <v>21535</v>
      </c>
    </row>
    <row r="11438" spans="1:16" x14ac:dyDescent="0.25">
      <c r="A11438" t="s">
        <v>1</v>
      </c>
      <c r="B11438" t="s">
        <v>21536</v>
      </c>
      <c r="C11438" t="s">
        <v>194</v>
      </c>
      <c r="D11438" t="s">
        <v>4346</v>
      </c>
      <c r="E11438" t="s">
        <v>59</v>
      </c>
      <c r="F11438" t="b">
        <v>0</v>
      </c>
      <c r="G11438" t="s">
        <v>89</v>
      </c>
      <c r="H11438" s="1">
        <v>46142.629675925928</v>
      </c>
      <c r="I11438" t="b">
        <v>0</v>
      </c>
      <c r="J11438" t="b">
        <v>1</v>
      </c>
      <c r="K11438" t="s">
        <v>41</v>
      </c>
      <c r="L11438" t="s">
        <v>60</v>
      </c>
      <c r="M11438">
        <v>154500</v>
      </c>
      <c r="N11438"/>
      <c r="O11438" t="s">
        <v>577</v>
      </c>
      <c r="P11438" t="s">
        <v>20373</v>
      </c>
    </row>
    <row r="11439" spans="1:16" x14ac:dyDescent="0.25">
      <c r="A11439" t="s">
        <v>1</v>
      </c>
      <c r="B11439" t="s">
        <v>2352</v>
      </c>
      <c r="C11439" t="s">
        <v>41</v>
      </c>
      <c r="D11439" t="s">
        <v>4526</v>
      </c>
      <c r="E11439" t="s">
        <v>59</v>
      </c>
      <c r="F11439" t="b">
        <v>0</v>
      </c>
      <c r="G11439" t="s">
        <v>65</v>
      </c>
      <c r="H11439" s="1">
        <v>46142.629745370366</v>
      </c>
      <c r="I11439" t="b">
        <v>0</v>
      </c>
      <c r="J11439" t="b">
        <v>1</v>
      </c>
      <c r="K11439" t="s">
        <v>41</v>
      </c>
      <c r="L11439" t="s">
        <v>60</v>
      </c>
      <c r="M11439">
        <v>120000</v>
      </c>
      <c r="N11439"/>
      <c r="O11439" t="s">
        <v>21537</v>
      </c>
    </row>
    <row r="11440" spans="1:16" x14ac:dyDescent="0.25">
      <c r="A11440" t="s">
        <v>1</v>
      </c>
      <c r="B11440" t="s">
        <v>1</v>
      </c>
      <c r="C11440" t="s">
        <v>1338</v>
      </c>
      <c r="D11440" t="s">
        <v>4526</v>
      </c>
      <c r="E11440" t="s">
        <v>59</v>
      </c>
      <c r="F11440" t="b">
        <v>0</v>
      </c>
      <c r="G11440" t="s">
        <v>77</v>
      </c>
      <c r="H11440" s="1">
        <v>46142.629976851851</v>
      </c>
      <c r="I11440" t="b">
        <v>0</v>
      </c>
      <c r="J11440" t="b">
        <v>1</v>
      </c>
      <c r="K11440" t="s">
        <v>41</v>
      </c>
      <c r="L11440" t="s">
        <v>60</v>
      </c>
      <c r="M11440">
        <v>125000</v>
      </c>
      <c r="N11440"/>
      <c r="O11440" t="s">
        <v>509</v>
      </c>
      <c r="P11440" t="s">
        <v>17670</v>
      </c>
    </row>
    <row r="11441" spans="1:16" x14ac:dyDescent="0.25">
      <c r="A11441" t="s">
        <v>3</v>
      </c>
      <c r="B11441" t="s">
        <v>21538</v>
      </c>
      <c r="C11441" t="s">
        <v>396</v>
      </c>
      <c r="D11441" t="s">
        <v>2360</v>
      </c>
      <c r="E11441" t="s">
        <v>59</v>
      </c>
      <c r="F11441" t="b">
        <v>0</v>
      </c>
      <c r="G11441" t="s">
        <v>68</v>
      </c>
      <c r="H11441" s="1">
        <v>46142.668043981481</v>
      </c>
      <c r="I11441" t="b">
        <v>0</v>
      </c>
      <c r="J11441" t="b">
        <v>0</v>
      </c>
      <c r="K11441" t="s">
        <v>41</v>
      </c>
      <c r="L11441" t="s">
        <v>74</v>
      </c>
      <c r="M11441"/>
      <c r="N11441">
        <v>27.5</v>
      </c>
      <c r="O11441" t="s">
        <v>5143</v>
      </c>
      <c r="P11441" t="s">
        <v>9816</v>
      </c>
    </row>
    <row r="11442" spans="1:16" x14ac:dyDescent="0.25">
      <c r="A11442" t="s">
        <v>0</v>
      </c>
      <c r="B11442" t="s">
        <v>21539</v>
      </c>
      <c r="C11442" t="s">
        <v>76</v>
      </c>
      <c r="D11442" t="s">
        <v>4630</v>
      </c>
      <c r="E11442" t="s">
        <v>59</v>
      </c>
      <c r="F11442" t="b">
        <v>1</v>
      </c>
      <c r="G11442" t="s">
        <v>41</v>
      </c>
      <c r="H11442" s="1">
        <v>46142.669618055559</v>
      </c>
      <c r="I11442" t="b">
        <v>0</v>
      </c>
      <c r="J11442" t="b">
        <v>1</v>
      </c>
      <c r="K11442" t="s">
        <v>41</v>
      </c>
      <c r="L11442" t="s">
        <v>74</v>
      </c>
      <c r="M11442"/>
      <c r="N11442">
        <v>40.86</v>
      </c>
      <c r="O11442" t="s">
        <v>21318</v>
      </c>
      <c r="P11442" t="s">
        <v>3903</v>
      </c>
    </row>
    <row r="11443" spans="1:16" x14ac:dyDescent="0.25">
      <c r="A11443" t="s">
        <v>1</v>
      </c>
      <c r="B11443" t="s">
        <v>21540</v>
      </c>
      <c r="C11443" t="s">
        <v>41</v>
      </c>
      <c r="D11443" t="s">
        <v>4526</v>
      </c>
      <c r="E11443" t="s">
        <v>59</v>
      </c>
      <c r="F11443" t="b">
        <v>0</v>
      </c>
      <c r="G11443" t="s">
        <v>89</v>
      </c>
      <c r="H11443" s="1">
        <v>46142.671342592592</v>
      </c>
      <c r="I11443" t="b">
        <v>1</v>
      </c>
      <c r="J11443" t="b">
        <v>0</v>
      </c>
      <c r="K11443" t="s">
        <v>41</v>
      </c>
      <c r="L11443" t="s">
        <v>60</v>
      </c>
      <c r="M11443">
        <v>200000</v>
      </c>
      <c r="N11443"/>
      <c r="O11443" t="s">
        <v>839</v>
      </c>
      <c r="P11443" t="s">
        <v>208</v>
      </c>
    </row>
    <row r="11444" spans="1:16" x14ac:dyDescent="0.25">
      <c r="A11444" t="s">
        <v>5</v>
      </c>
      <c r="B11444" t="s">
        <v>21541</v>
      </c>
      <c r="C11444" t="s">
        <v>112</v>
      </c>
      <c r="D11444" t="s">
        <v>4526</v>
      </c>
      <c r="E11444" t="s">
        <v>88</v>
      </c>
      <c r="F11444" t="b">
        <v>0</v>
      </c>
      <c r="G11444" t="s">
        <v>65</v>
      </c>
      <c r="H11444" s="1">
        <v>46142.671377314808</v>
      </c>
      <c r="I11444" t="b">
        <v>0</v>
      </c>
      <c r="J11444" t="b">
        <v>0</v>
      </c>
      <c r="K11444" t="s">
        <v>41</v>
      </c>
      <c r="L11444" t="s">
        <v>74</v>
      </c>
      <c r="M11444"/>
      <c r="N11444">
        <v>77</v>
      </c>
      <c r="O11444" t="s">
        <v>8016</v>
      </c>
      <c r="P11444" t="s">
        <v>702</v>
      </c>
    </row>
    <row r="11445" spans="1:16" x14ac:dyDescent="0.25">
      <c r="A11445" t="s">
        <v>1</v>
      </c>
      <c r="B11445" t="s">
        <v>21542</v>
      </c>
      <c r="C11445" t="s">
        <v>218</v>
      </c>
      <c r="D11445" t="s">
        <v>4526</v>
      </c>
      <c r="E11445" t="s">
        <v>88</v>
      </c>
      <c r="F11445" t="b">
        <v>0</v>
      </c>
      <c r="G11445" t="s">
        <v>77</v>
      </c>
      <c r="H11445" s="1">
        <v>46142.671574074076</v>
      </c>
      <c r="I11445" t="b">
        <v>1</v>
      </c>
      <c r="J11445" t="b">
        <v>0</v>
      </c>
      <c r="K11445" t="s">
        <v>41</v>
      </c>
      <c r="L11445" t="s">
        <v>74</v>
      </c>
      <c r="M11445"/>
      <c r="N11445">
        <v>62.5</v>
      </c>
      <c r="O11445" t="s">
        <v>2889</v>
      </c>
      <c r="P11445" t="s">
        <v>21543</v>
      </c>
    </row>
    <row r="11446" spans="1:16" x14ac:dyDescent="0.25">
      <c r="A11446" t="s">
        <v>5</v>
      </c>
      <c r="B11446" t="s">
        <v>21544</v>
      </c>
      <c r="C11446" t="s">
        <v>913</v>
      </c>
      <c r="D11446" t="s">
        <v>4526</v>
      </c>
      <c r="E11446" t="s">
        <v>59</v>
      </c>
      <c r="F11446" t="b">
        <v>0</v>
      </c>
      <c r="G11446" t="s">
        <v>20</v>
      </c>
      <c r="H11446" s="1">
        <v>46142.672314814823</v>
      </c>
      <c r="I11446" t="b">
        <v>0</v>
      </c>
      <c r="J11446" t="b">
        <v>0</v>
      </c>
      <c r="K11446" t="s">
        <v>20</v>
      </c>
      <c r="L11446" t="s">
        <v>60</v>
      </c>
      <c r="M11446">
        <v>127500</v>
      </c>
      <c r="N11446"/>
      <c r="O11446" t="s">
        <v>5339</v>
      </c>
      <c r="P11446" t="s">
        <v>7595</v>
      </c>
    </row>
    <row r="11447" spans="1:16" x14ac:dyDescent="0.25">
      <c r="A11447" t="s">
        <v>0</v>
      </c>
      <c r="B11447" t="s">
        <v>21545</v>
      </c>
      <c r="C11447" t="s">
        <v>112</v>
      </c>
      <c r="D11447" t="s">
        <v>4346</v>
      </c>
      <c r="E11447" t="s">
        <v>59</v>
      </c>
      <c r="F11447" t="b">
        <v>0</v>
      </c>
      <c r="G11447" t="s">
        <v>65</v>
      </c>
      <c r="H11447" s="1">
        <v>46142.709641203714</v>
      </c>
      <c r="I11447" t="b">
        <v>0</v>
      </c>
      <c r="J11447" t="b">
        <v>0</v>
      </c>
      <c r="K11447" t="s">
        <v>41</v>
      </c>
      <c r="L11447" t="s">
        <v>60</v>
      </c>
      <c r="M11447">
        <v>87500</v>
      </c>
      <c r="N11447"/>
      <c r="O11447" t="s">
        <v>1581</v>
      </c>
      <c r="P11447" t="s">
        <v>325</v>
      </c>
    </row>
    <row r="11448" spans="1:16" x14ac:dyDescent="0.25">
      <c r="A11448" t="s">
        <v>3</v>
      </c>
      <c r="B11448" t="s">
        <v>21546</v>
      </c>
      <c r="C11448" t="s">
        <v>1336</v>
      </c>
      <c r="D11448" t="s">
        <v>4526</v>
      </c>
      <c r="E11448" t="s">
        <v>88</v>
      </c>
      <c r="F11448" t="b">
        <v>0</v>
      </c>
      <c r="G11448" t="s">
        <v>77</v>
      </c>
      <c r="H11448" s="1">
        <v>46142.709641203714</v>
      </c>
      <c r="I11448" t="b">
        <v>1</v>
      </c>
      <c r="J11448" t="b">
        <v>0</v>
      </c>
      <c r="K11448" t="s">
        <v>41</v>
      </c>
      <c r="L11448" t="s">
        <v>74</v>
      </c>
      <c r="M11448"/>
      <c r="N11448">
        <v>50</v>
      </c>
      <c r="O11448" t="s">
        <v>4779</v>
      </c>
      <c r="P11448" t="s">
        <v>21547</v>
      </c>
    </row>
    <row r="11449" spans="1:16" x14ac:dyDescent="0.25">
      <c r="A11449" t="s">
        <v>0</v>
      </c>
      <c r="B11449" t="s">
        <v>21548</v>
      </c>
      <c r="C11449" t="s">
        <v>370</v>
      </c>
      <c r="D11449" t="s">
        <v>4526</v>
      </c>
      <c r="E11449" t="s">
        <v>59</v>
      </c>
      <c r="F11449" t="b">
        <v>0</v>
      </c>
      <c r="G11449" t="s">
        <v>65</v>
      </c>
      <c r="H11449" s="1">
        <v>46142.709745370368</v>
      </c>
      <c r="I11449" t="b">
        <v>0</v>
      </c>
      <c r="J11449" t="b">
        <v>1</v>
      </c>
      <c r="K11449" t="s">
        <v>41</v>
      </c>
      <c r="L11449" t="s">
        <v>60</v>
      </c>
      <c r="M11449">
        <v>85000</v>
      </c>
      <c r="N11449"/>
      <c r="O11449" t="s">
        <v>6729</v>
      </c>
      <c r="P11449" t="s">
        <v>21549</v>
      </c>
    </row>
    <row r="11450" spans="1:16" x14ac:dyDescent="0.25">
      <c r="A11450" t="s">
        <v>3</v>
      </c>
      <c r="B11450" t="s">
        <v>21550</v>
      </c>
      <c r="C11450" t="s">
        <v>330</v>
      </c>
      <c r="D11450" t="s">
        <v>4346</v>
      </c>
      <c r="E11450" t="s">
        <v>59</v>
      </c>
      <c r="F11450" t="b">
        <v>0</v>
      </c>
      <c r="G11450" t="s">
        <v>41</v>
      </c>
      <c r="H11450" s="1">
        <v>46142.711296296293</v>
      </c>
      <c r="I11450" t="b">
        <v>0</v>
      </c>
      <c r="J11450" t="b">
        <v>1</v>
      </c>
      <c r="K11450" t="s">
        <v>41</v>
      </c>
      <c r="L11450" t="s">
        <v>60</v>
      </c>
      <c r="M11450">
        <v>85300</v>
      </c>
      <c r="N11450"/>
      <c r="O11450" t="s">
        <v>21551</v>
      </c>
      <c r="P11450" t="s">
        <v>21552</v>
      </c>
    </row>
    <row r="11451" spans="1:16" x14ac:dyDescent="0.25">
      <c r="A11451" t="s">
        <v>6</v>
      </c>
      <c r="B11451" t="s">
        <v>21553</v>
      </c>
      <c r="C11451" t="s">
        <v>637</v>
      </c>
      <c r="D11451" t="s">
        <v>4526</v>
      </c>
      <c r="E11451" t="s">
        <v>88</v>
      </c>
      <c r="F11451" t="b">
        <v>0</v>
      </c>
      <c r="G11451" t="s">
        <v>77</v>
      </c>
      <c r="H11451" s="1">
        <v>46142.711400462962</v>
      </c>
      <c r="I11451" t="b">
        <v>0</v>
      </c>
      <c r="J11451" t="b">
        <v>0</v>
      </c>
      <c r="K11451" t="s">
        <v>41</v>
      </c>
      <c r="L11451" t="s">
        <v>74</v>
      </c>
      <c r="M11451"/>
      <c r="N11451">
        <v>70.5</v>
      </c>
      <c r="O11451" t="s">
        <v>21554</v>
      </c>
      <c r="P11451" t="s">
        <v>85</v>
      </c>
    </row>
    <row r="11452" spans="1:16" x14ac:dyDescent="0.25">
      <c r="A11452" t="s">
        <v>6</v>
      </c>
      <c r="B11452" t="s">
        <v>21555</v>
      </c>
      <c r="C11452" t="s">
        <v>479</v>
      </c>
      <c r="D11452" t="s">
        <v>2360</v>
      </c>
      <c r="E11452" t="s">
        <v>59</v>
      </c>
      <c r="F11452" t="b">
        <v>0</v>
      </c>
      <c r="G11452" t="s">
        <v>65</v>
      </c>
      <c r="H11452" s="1">
        <v>46142.711516203701</v>
      </c>
      <c r="I11452" t="b">
        <v>0</v>
      </c>
      <c r="J11452" t="b">
        <v>1</v>
      </c>
      <c r="K11452" t="s">
        <v>41</v>
      </c>
      <c r="L11452" t="s">
        <v>60</v>
      </c>
      <c r="M11452">
        <v>121500</v>
      </c>
      <c r="N11452"/>
      <c r="O11452" t="s">
        <v>21556</v>
      </c>
      <c r="P11452" t="s">
        <v>21557</v>
      </c>
    </row>
    <row r="11453" spans="1:16" x14ac:dyDescent="0.25">
      <c r="A11453" t="s">
        <v>2</v>
      </c>
      <c r="B11453" t="s">
        <v>21558</v>
      </c>
      <c r="C11453" t="s">
        <v>6744</v>
      </c>
      <c r="D11453" t="s">
        <v>4346</v>
      </c>
      <c r="E11453" t="s">
        <v>232</v>
      </c>
      <c r="F11453" t="b">
        <v>0</v>
      </c>
      <c r="G11453" t="s">
        <v>40</v>
      </c>
      <c r="H11453" s="1">
        <v>46142.712858796287</v>
      </c>
      <c r="I11453" t="b">
        <v>1</v>
      </c>
      <c r="J11453" t="b">
        <v>0</v>
      </c>
      <c r="K11453" t="s">
        <v>40</v>
      </c>
      <c r="L11453" t="s">
        <v>60</v>
      </c>
      <c r="M11453">
        <v>71141.5</v>
      </c>
      <c r="N11453"/>
      <c r="O11453" t="s">
        <v>21559</v>
      </c>
      <c r="P11453" t="s">
        <v>21560</v>
      </c>
    </row>
    <row r="11454" spans="1:16" x14ac:dyDescent="0.25">
      <c r="A11454" t="s">
        <v>5</v>
      </c>
      <c r="B11454" t="s">
        <v>21561</v>
      </c>
      <c r="C11454" t="s">
        <v>373</v>
      </c>
      <c r="D11454" t="s">
        <v>4526</v>
      </c>
      <c r="E11454" t="s">
        <v>88</v>
      </c>
      <c r="F11454" t="b">
        <v>0</v>
      </c>
      <c r="G11454" t="s">
        <v>89</v>
      </c>
      <c r="H11454" s="1">
        <v>46142.71298611111</v>
      </c>
      <c r="I11454" t="b">
        <v>0</v>
      </c>
      <c r="J11454" t="b">
        <v>0</v>
      </c>
      <c r="K11454" t="s">
        <v>41</v>
      </c>
      <c r="L11454" t="s">
        <v>74</v>
      </c>
      <c r="M11454"/>
      <c r="N11454">
        <v>70</v>
      </c>
      <c r="O11454" t="s">
        <v>2125</v>
      </c>
      <c r="P11454" t="s">
        <v>2760</v>
      </c>
    </row>
    <row r="11455" spans="1:16" x14ac:dyDescent="0.25">
      <c r="A11455" t="s">
        <v>0</v>
      </c>
      <c r="B11455" t="s">
        <v>21562</v>
      </c>
      <c r="C11455" t="s">
        <v>1475</v>
      </c>
      <c r="D11455" t="s">
        <v>21563</v>
      </c>
      <c r="E11455" t="s">
        <v>59</v>
      </c>
      <c r="F11455" t="b">
        <v>0</v>
      </c>
      <c r="G11455" t="s">
        <v>89</v>
      </c>
      <c r="H11455" s="1">
        <v>46142.751307870371</v>
      </c>
      <c r="I11455" t="b">
        <v>0</v>
      </c>
      <c r="J11455" t="b">
        <v>0</v>
      </c>
      <c r="K11455" t="s">
        <v>41</v>
      </c>
      <c r="L11455" t="s">
        <v>60</v>
      </c>
      <c r="M11455">
        <v>64812</v>
      </c>
      <c r="N11455"/>
      <c r="O11455" t="s">
        <v>21564</v>
      </c>
      <c r="P11455" t="s">
        <v>3444</v>
      </c>
    </row>
    <row r="11456" spans="1:16" x14ac:dyDescent="0.25">
      <c r="A11456" t="s">
        <v>0</v>
      </c>
      <c r="B11456" t="s">
        <v>1100</v>
      </c>
      <c r="C11456" t="s">
        <v>498</v>
      </c>
      <c r="D11456" t="s">
        <v>2360</v>
      </c>
      <c r="E11456" t="s">
        <v>59</v>
      </c>
      <c r="F11456" t="b">
        <v>0</v>
      </c>
      <c r="G11456" t="s">
        <v>89</v>
      </c>
      <c r="H11456" s="1">
        <v>46142.751307870371</v>
      </c>
      <c r="I11456" t="b">
        <v>1</v>
      </c>
      <c r="J11456" t="b">
        <v>0</v>
      </c>
      <c r="K11456" t="s">
        <v>41</v>
      </c>
      <c r="L11456" t="s">
        <v>60</v>
      </c>
      <c r="M11456">
        <v>115000</v>
      </c>
      <c r="N11456"/>
      <c r="O11456" t="s">
        <v>4539</v>
      </c>
      <c r="P11456" t="s">
        <v>21565</v>
      </c>
    </row>
    <row r="11457" spans="1:16" x14ac:dyDescent="0.25">
      <c r="A11457" t="s">
        <v>0</v>
      </c>
      <c r="B11457" t="s">
        <v>21566</v>
      </c>
      <c r="C11457" t="s">
        <v>86</v>
      </c>
      <c r="D11457" t="s">
        <v>4526</v>
      </c>
      <c r="E11457" t="s">
        <v>59</v>
      </c>
      <c r="F11457" t="b">
        <v>0</v>
      </c>
      <c r="G11457" t="s">
        <v>77</v>
      </c>
      <c r="H11457" s="1">
        <v>46142.751388888893</v>
      </c>
      <c r="I11457" t="b">
        <v>0</v>
      </c>
      <c r="J11457" t="b">
        <v>0</v>
      </c>
      <c r="K11457" t="s">
        <v>41</v>
      </c>
      <c r="L11457" t="s">
        <v>60</v>
      </c>
      <c r="M11457">
        <v>105000</v>
      </c>
      <c r="N11457"/>
      <c r="O11457" t="s">
        <v>2677</v>
      </c>
      <c r="P11457" t="s">
        <v>426</v>
      </c>
    </row>
    <row r="11458" spans="1:16" x14ac:dyDescent="0.25">
      <c r="A11458" t="s">
        <v>3</v>
      </c>
      <c r="B11458" t="s">
        <v>2727</v>
      </c>
      <c r="C11458" t="s">
        <v>434</v>
      </c>
      <c r="D11458" t="s">
        <v>2360</v>
      </c>
      <c r="E11458" t="s">
        <v>59</v>
      </c>
      <c r="F11458" t="b">
        <v>0</v>
      </c>
      <c r="G11458" t="s">
        <v>68</v>
      </c>
      <c r="H11458" s="1">
        <v>46142.751388888893</v>
      </c>
      <c r="I11458" t="b">
        <v>0</v>
      </c>
      <c r="J11458" t="b">
        <v>0</v>
      </c>
      <c r="K11458" t="s">
        <v>41</v>
      </c>
      <c r="L11458" t="s">
        <v>74</v>
      </c>
      <c r="M11458"/>
      <c r="N11458">
        <v>34.5</v>
      </c>
      <c r="O11458" t="s">
        <v>3203</v>
      </c>
      <c r="P11458" t="s">
        <v>219</v>
      </c>
    </row>
    <row r="11459" spans="1:16" x14ac:dyDescent="0.25">
      <c r="A11459" t="s">
        <v>7</v>
      </c>
      <c r="B11459" t="s">
        <v>21567</v>
      </c>
      <c r="C11459" t="s">
        <v>479</v>
      </c>
      <c r="D11459" t="s">
        <v>4526</v>
      </c>
      <c r="E11459" t="s">
        <v>59</v>
      </c>
      <c r="F11459" t="b">
        <v>0</v>
      </c>
      <c r="G11459" t="s">
        <v>65</v>
      </c>
      <c r="H11459" s="1">
        <v>46142.751423611109</v>
      </c>
      <c r="I11459" t="b">
        <v>0</v>
      </c>
      <c r="J11459" t="b">
        <v>0</v>
      </c>
      <c r="K11459" t="s">
        <v>41</v>
      </c>
      <c r="L11459" t="s">
        <v>60</v>
      </c>
      <c r="M11459">
        <v>140000</v>
      </c>
      <c r="N11459"/>
      <c r="O11459" t="s">
        <v>1443</v>
      </c>
      <c r="P11459" t="s">
        <v>21568</v>
      </c>
    </row>
    <row r="11460" spans="1:16" x14ac:dyDescent="0.25">
      <c r="A11460" t="s">
        <v>0</v>
      </c>
      <c r="B11460" t="s">
        <v>21569</v>
      </c>
      <c r="C11460" t="s">
        <v>5215</v>
      </c>
      <c r="D11460" t="s">
        <v>4346</v>
      </c>
      <c r="E11460" t="s">
        <v>59</v>
      </c>
      <c r="F11460" t="b">
        <v>0</v>
      </c>
      <c r="G11460" t="s">
        <v>19</v>
      </c>
      <c r="H11460" s="1">
        <v>46142.752025462964</v>
      </c>
      <c r="I11460" t="b">
        <v>0</v>
      </c>
      <c r="J11460" t="b">
        <v>0</v>
      </c>
      <c r="K11460" t="s">
        <v>19</v>
      </c>
      <c r="L11460" t="s">
        <v>60</v>
      </c>
      <c r="M11460">
        <v>800000</v>
      </c>
      <c r="N11460"/>
      <c r="O11460" t="s">
        <v>21570</v>
      </c>
      <c r="P11460" t="s">
        <v>5196</v>
      </c>
    </row>
    <row r="11461" spans="1:16" x14ac:dyDescent="0.25">
      <c r="A11461" t="s">
        <v>4</v>
      </c>
      <c r="B11461" t="s">
        <v>2973</v>
      </c>
      <c r="C11461" t="s">
        <v>913</v>
      </c>
      <c r="D11461" t="s">
        <v>4346</v>
      </c>
      <c r="E11461" t="s">
        <v>59</v>
      </c>
      <c r="F11461" t="b">
        <v>0</v>
      </c>
      <c r="G11461" t="s">
        <v>20</v>
      </c>
      <c r="H11461" s="1">
        <v>46142.752060185187</v>
      </c>
      <c r="I11461" t="b">
        <v>1</v>
      </c>
      <c r="J11461" t="b">
        <v>0</v>
      </c>
      <c r="K11461" t="s">
        <v>20</v>
      </c>
      <c r="L11461" t="s">
        <v>60</v>
      </c>
      <c r="M11461">
        <v>61800</v>
      </c>
      <c r="N11461"/>
      <c r="O11461" t="s">
        <v>21571</v>
      </c>
      <c r="P11461" t="s">
        <v>21572</v>
      </c>
    </row>
    <row r="11462" spans="1:16" x14ac:dyDescent="0.25">
      <c r="A11462" t="s">
        <v>2</v>
      </c>
      <c r="B11462" t="s">
        <v>21573</v>
      </c>
      <c r="C11462" t="s">
        <v>81</v>
      </c>
      <c r="D11462" t="s">
        <v>17170</v>
      </c>
      <c r="E11462" t="s">
        <v>59</v>
      </c>
      <c r="F11462" t="b">
        <v>0</v>
      </c>
      <c r="G11462" t="s">
        <v>77</v>
      </c>
      <c r="H11462" s="1">
        <v>46142.753101851849</v>
      </c>
      <c r="I11462" t="b">
        <v>0</v>
      </c>
      <c r="J11462" t="b">
        <v>0</v>
      </c>
      <c r="K11462" t="s">
        <v>41</v>
      </c>
      <c r="L11462" t="s">
        <v>60</v>
      </c>
      <c r="M11462">
        <v>195250</v>
      </c>
      <c r="N11462"/>
      <c r="O11462" t="s">
        <v>17171</v>
      </c>
      <c r="P11462" t="s">
        <v>310</v>
      </c>
    </row>
    <row r="11463" spans="1:16" x14ac:dyDescent="0.25">
      <c r="A11463" t="s">
        <v>1</v>
      </c>
      <c r="B11463" t="s">
        <v>21574</v>
      </c>
      <c r="C11463" t="s">
        <v>5131</v>
      </c>
      <c r="D11463" t="s">
        <v>2360</v>
      </c>
      <c r="E11463" t="s">
        <v>59</v>
      </c>
      <c r="F11463" t="b">
        <v>0</v>
      </c>
      <c r="G11463" t="s">
        <v>65</v>
      </c>
      <c r="H11463" s="1">
        <v>46142.754826388889</v>
      </c>
      <c r="I11463" t="b">
        <v>0</v>
      </c>
      <c r="J11463" t="b">
        <v>1</v>
      </c>
      <c r="K11463" t="s">
        <v>41</v>
      </c>
      <c r="L11463" t="s">
        <v>60</v>
      </c>
      <c r="M11463">
        <v>74880</v>
      </c>
      <c r="N11463"/>
      <c r="O11463" t="s">
        <v>2705</v>
      </c>
      <c r="P11463" t="s">
        <v>21575</v>
      </c>
    </row>
    <row r="11464" spans="1:16" x14ac:dyDescent="0.25">
      <c r="A11464" t="s">
        <v>0</v>
      </c>
      <c r="B11464" t="s">
        <v>21576</v>
      </c>
      <c r="C11464" t="s">
        <v>112</v>
      </c>
      <c r="D11464" t="s">
        <v>4346</v>
      </c>
      <c r="E11464" t="s">
        <v>59</v>
      </c>
      <c r="F11464" t="b">
        <v>0</v>
      </c>
      <c r="G11464" t="s">
        <v>65</v>
      </c>
      <c r="H11464" s="1">
        <v>46142.792974537027</v>
      </c>
      <c r="I11464" t="b">
        <v>1</v>
      </c>
      <c r="J11464" t="b">
        <v>1</v>
      </c>
      <c r="K11464" t="s">
        <v>41</v>
      </c>
      <c r="L11464" t="s">
        <v>60</v>
      </c>
      <c r="M11464">
        <v>77500</v>
      </c>
      <c r="N11464"/>
      <c r="O11464" t="s">
        <v>17734</v>
      </c>
      <c r="P11464" t="s">
        <v>7223</v>
      </c>
    </row>
    <row r="11465" spans="1:16" x14ac:dyDescent="0.25">
      <c r="A11465" t="s">
        <v>0</v>
      </c>
      <c r="B11465" t="s">
        <v>2653</v>
      </c>
      <c r="C11465" t="s">
        <v>121</v>
      </c>
      <c r="D11465" t="s">
        <v>4346</v>
      </c>
      <c r="E11465" t="s">
        <v>59</v>
      </c>
      <c r="F11465" t="b">
        <v>0</v>
      </c>
      <c r="G11465" t="s">
        <v>68</v>
      </c>
      <c r="H11465" s="1">
        <v>46142.792974537027</v>
      </c>
      <c r="I11465" t="b">
        <v>0</v>
      </c>
      <c r="J11465" t="b">
        <v>0</v>
      </c>
      <c r="K11465" t="s">
        <v>41</v>
      </c>
      <c r="L11465" t="s">
        <v>60</v>
      </c>
      <c r="M11465">
        <v>63000</v>
      </c>
      <c r="N11465"/>
      <c r="O11465" t="s">
        <v>21577</v>
      </c>
      <c r="P11465" t="s">
        <v>622</v>
      </c>
    </row>
    <row r="11466" spans="1:16" x14ac:dyDescent="0.25">
      <c r="A11466" t="s">
        <v>0</v>
      </c>
      <c r="B11466" t="s">
        <v>21578</v>
      </c>
      <c r="C11466" t="s">
        <v>3109</v>
      </c>
      <c r="D11466" t="s">
        <v>2360</v>
      </c>
      <c r="E11466" t="s">
        <v>59</v>
      </c>
      <c r="F11466" t="b">
        <v>0</v>
      </c>
      <c r="G11466" t="s">
        <v>77</v>
      </c>
      <c r="H11466" s="1">
        <v>46142.793043981481</v>
      </c>
      <c r="I11466" t="b">
        <v>0</v>
      </c>
      <c r="J11466" t="b">
        <v>1</v>
      </c>
      <c r="K11466" t="s">
        <v>41</v>
      </c>
      <c r="L11466" t="s">
        <v>60</v>
      </c>
      <c r="M11466">
        <v>116500</v>
      </c>
      <c r="N11466"/>
      <c r="O11466" t="s">
        <v>17148</v>
      </c>
      <c r="P11466" t="s">
        <v>21579</v>
      </c>
    </row>
    <row r="11467" spans="1:16" x14ac:dyDescent="0.25">
      <c r="A11467" t="s">
        <v>2</v>
      </c>
      <c r="B11467" t="s">
        <v>2112</v>
      </c>
      <c r="C11467" t="s">
        <v>335</v>
      </c>
      <c r="D11467" t="s">
        <v>4346</v>
      </c>
      <c r="E11467" t="s">
        <v>59</v>
      </c>
      <c r="F11467" t="b">
        <v>0</v>
      </c>
      <c r="G11467" t="s">
        <v>65</v>
      </c>
      <c r="H11467" s="1">
        <v>46142.794849537036</v>
      </c>
      <c r="I11467" t="b">
        <v>0</v>
      </c>
      <c r="J11467" t="b">
        <v>0</v>
      </c>
      <c r="K11467" t="s">
        <v>41</v>
      </c>
      <c r="L11467" t="s">
        <v>60</v>
      </c>
      <c r="M11467">
        <v>205000</v>
      </c>
      <c r="N11467"/>
      <c r="O11467" t="s">
        <v>21580</v>
      </c>
      <c r="P11467" t="s">
        <v>1929</v>
      </c>
    </row>
    <row r="11468" spans="1:16" x14ac:dyDescent="0.25">
      <c r="A11468" t="s">
        <v>1</v>
      </c>
      <c r="B11468" t="s">
        <v>385</v>
      </c>
      <c r="C11468" t="s">
        <v>5828</v>
      </c>
      <c r="D11468" t="s">
        <v>4346</v>
      </c>
      <c r="E11468" t="s">
        <v>88</v>
      </c>
      <c r="F11468" t="b">
        <v>0</v>
      </c>
      <c r="G11468" t="s">
        <v>68</v>
      </c>
      <c r="H11468" s="1">
        <v>46142.796493055554</v>
      </c>
      <c r="I11468" t="b">
        <v>1</v>
      </c>
      <c r="J11468" t="b">
        <v>1</v>
      </c>
      <c r="K11468" t="s">
        <v>41</v>
      </c>
      <c r="L11468" t="s">
        <v>74</v>
      </c>
      <c r="M11468"/>
      <c r="N11468">
        <v>55</v>
      </c>
      <c r="O11468" t="s">
        <v>492</v>
      </c>
      <c r="P11468" t="s">
        <v>21207</v>
      </c>
    </row>
    <row r="11469" spans="1:16" x14ac:dyDescent="0.25">
      <c r="A11469" t="s">
        <v>0</v>
      </c>
      <c r="B11469" t="s">
        <v>21581</v>
      </c>
      <c r="C11469" t="s">
        <v>112</v>
      </c>
      <c r="D11469" t="s">
        <v>4526</v>
      </c>
      <c r="E11469" t="s">
        <v>59</v>
      </c>
      <c r="F11469" t="b">
        <v>0</v>
      </c>
      <c r="G11469" t="s">
        <v>65</v>
      </c>
      <c r="H11469" s="1">
        <v>46142.834641203714</v>
      </c>
      <c r="I11469" t="b">
        <v>0</v>
      </c>
      <c r="J11469" t="b">
        <v>0</v>
      </c>
      <c r="K11469" t="s">
        <v>41</v>
      </c>
      <c r="L11469" t="s">
        <v>60</v>
      </c>
      <c r="M11469">
        <v>105000</v>
      </c>
      <c r="N11469"/>
      <c r="O11469" t="s">
        <v>1443</v>
      </c>
      <c r="P11469" t="s">
        <v>21582</v>
      </c>
    </row>
    <row r="11470" spans="1:16" x14ac:dyDescent="0.25">
      <c r="A11470" t="s">
        <v>4</v>
      </c>
      <c r="B11470" t="s">
        <v>6891</v>
      </c>
      <c r="C11470" t="s">
        <v>148</v>
      </c>
      <c r="D11470" t="s">
        <v>2360</v>
      </c>
      <c r="E11470" t="s">
        <v>59</v>
      </c>
      <c r="F11470" t="b">
        <v>0</v>
      </c>
      <c r="G11470" t="s">
        <v>89</v>
      </c>
      <c r="H11470" s="1">
        <v>46142.834722222222</v>
      </c>
      <c r="I11470" t="b">
        <v>0</v>
      </c>
      <c r="J11470" t="b">
        <v>0</v>
      </c>
      <c r="K11470" t="s">
        <v>41</v>
      </c>
      <c r="L11470" t="s">
        <v>60</v>
      </c>
      <c r="M11470">
        <v>78551</v>
      </c>
      <c r="N11470"/>
      <c r="O11470" t="s">
        <v>21583</v>
      </c>
      <c r="P11470" t="s">
        <v>1159</v>
      </c>
    </row>
    <row r="11471" spans="1:16" x14ac:dyDescent="0.25">
      <c r="A11471" t="s">
        <v>3</v>
      </c>
      <c r="B11471" t="s">
        <v>21584</v>
      </c>
      <c r="C11471" t="s">
        <v>434</v>
      </c>
      <c r="D11471" t="s">
        <v>2360</v>
      </c>
      <c r="E11471" t="s">
        <v>59</v>
      </c>
      <c r="F11471" t="b">
        <v>0</v>
      </c>
      <c r="G11471" t="s">
        <v>68</v>
      </c>
      <c r="H11471" s="1">
        <v>46142.834722222222</v>
      </c>
      <c r="I11471" t="b">
        <v>0</v>
      </c>
      <c r="J11471" t="b">
        <v>0</v>
      </c>
      <c r="K11471" t="s">
        <v>41</v>
      </c>
      <c r="L11471" t="s">
        <v>74</v>
      </c>
      <c r="M11471"/>
      <c r="N11471">
        <v>55</v>
      </c>
      <c r="O11471" t="s">
        <v>2845</v>
      </c>
      <c r="P11471" t="s">
        <v>21585</v>
      </c>
    </row>
    <row r="11472" spans="1:16" x14ac:dyDescent="0.25">
      <c r="A11472" t="s">
        <v>2</v>
      </c>
      <c r="B11472" t="s">
        <v>2</v>
      </c>
      <c r="C11472" t="s">
        <v>7440</v>
      </c>
      <c r="D11472" t="s">
        <v>2360</v>
      </c>
      <c r="E11472" t="s">
        <v>59</v>
      </c>
      <c r="F11472" t="b">
        <v>0</v>
      </c>
      <c r="G11472" t="s">
        <v>41</v>
      </c>
      <c r="H11472" s="1">
        <v>46142.837870370371</v>
      </c>
      <c r="I11472" t="b">
        <v>0</v>
      </c>
      <c r="J11472" t="b">
        <v>1</v>
      </c>
      <c r="K11472" t="s">
        <v>41</v>
      </c>
      <c r="L11472" t="s">
        <v>60</v>
      </c>
      <c r="M11472">
        <v>155000</v>
      </c>
      <c r="N11472"/>
      <c r="O11472" t="s">
        <v>21586</v>
      </c>
      <c r="P11472" t="s">
        <v>21587</v>
      </c>
    </row>
    <row r="11473" spans="1:16" x14ac:dyDescent="0.25">
      <c r="A11473" t="s">
        <v>1</v>
      </c>
      <c r="B11473" t="s">
        <v>21588</v>
      </c>
      <c r="C11473" t="s">
        <v>605</v>
      </c>
      <c r="D11473" t="s">
        <v>4346</v>
      </c>
      <c r="E11473" t="s">
        <v>59</v>
      </c>
      <c r="F11473" t="b">
        <v>0</v>
      </c>
      <c r="G11473" t="s">
        <v>77</v>
      </c>
      <c r="H11473" s="1">
        <v>46142.83797453704</v>
      </c>
      <c r="I11473" t="b">
        <v>0</v>
      </c>
      <c r="J11473" t="b">
        <v>1</v>
      </c>
      <c r="K11473" t="s">
        <v>41</v>
      </c>
      <c r="L11473" t="s">
        <v>60</v>
      </c>
      <c r="M11473">
        <v>125766.5</v>
      </c>
      <c r="N11473"/>
      <c r="O11473" t="s">
        <v>4432</v>
      </c>
      <c r="P11473" t="s">
        <v>21589</v>
      </c>
    </row>
    <row r="11474" spans="1:16" x14ac:dyDescent="0.25">
      <c r="A11474" t="s">
        <v>1</v>
      </c>
      <c r="B11474" t="s">
        <v>210</v>
      </c>
      <c r="C11474" t="s">
        <v>1384</v>
      </c>
      <c r="D11474" t="s">
        <v>4526</v>
      </c>
      <c r="E11474" t="s">
        <v>59</v>
      </c>
      <c r="F11474" t="b">
        <v>0</v>
      </c>
      <c r="G11474" t="s">
        <v>77</v>
      </c>
      <c r="H11474" s="1">
        <v>46142.83797453704</v>
      </c>
      <c r="I11474" t="b">
        <v>0</v>
      </c>
      <c r="J11474" t="b">
        <v>0</v>
      </c>
      <c r="K11474" t="s">
        <v>41</v>
      </c>
      <c r="L11474" t="s">
        <v>60</v>
      </c>
      <c r="M11474">
        <v>116598.5</v>
      </c>
      <c r="N11474"/>
      <c r="O11474" t="s">
        <v>21590</v>
      </c>
      <c r="P11474" t="s">
        <v>21591</v>
      </c>
    </row>
    <row r="11475" spans="1:16" x14ac:dyDescent="0.25">
      <c r="A11475" t="s">
        <v>1</v>
      </c>
      <c r="B11475" t="s">
        <v>21592</v>
      </c>
      <c r="C11475" t="s">
        <v>41</v>
      </c>
      <c r="D11475" t="s">
        <v>4526</v>
      </c>
      <c r="E11475" t="s">
        <v>88</v>
      </c>
      <c r="F11475" t="b">
        <v>0</v>
      </c>
      <c r="G11475" t="s">
        <v>77</v>
      </c>
      <c r="H11475" s="1">
        <v>46142.838275462957</v>
      </c>
      <c r="I11475" t="b">
        <v>1</v>
      </c>
      <c r="J11475" t="b">
        <v>0</v>
      </c>
      <c r="K11475" t="s">
        <v>41</v>
      </c>
      <c r="L11475" t="s">
        <v>74</v>
      </c>
      <c r="M11475"/>
      <c r="N11475">
        <v>55</v>
      </c>
      <c r="O11475" t="s">
        <v>21515</v>
      </c>
      <c r="P11475" t="s">
        <v>21593</v>
      </c>
    </row>
    <row r="11476" spans="1:16" x14ac:dyDescent="0.25">
      <c r="A11476" t="s">
        <v>0</v>
      </c>
      <c r="B11476" t="s">
        <v>21594</v>
      </c>
      <c r="C11476" t="s">
        <v>21595</v>
      </c>
      <c r="D11476" t="s">
        <v>4526</v>
      </c>
      <c r="E11476" t="s">
        <v>59</v>
      </c>
      <c r="F11476" t="b">
        <v>0</v>
      </c>
      <c r="G11476" t="s">
        <v>77</v>
      </c>
      <c r="H11476" s="1">
        <v>46142.876342592594</v>
      </c>
      <c r="I11476" t="b">
        <v>0</v>
      </c>
      <c r="J11476" t="b">
        <v>0</v>
      </c>
      <c r="K11476" t="s">
        <v>41</v>
      </c>
      <c r="L11476" t="s">
        <v>74</v>
      </c>
      <c r="M11476"/>
      <c r="N11476">
        <v>37.5</v>
      </c>
      <c r="O11476" t="s">
        <v>215</v>
      </c>
      <c r="P11476" t="s">
        <v>21596</v>
      </c>
    </row>
    <row r="11477" spans="1:16" x14ac:dyDescent="0.25">
      <c r="A11477" t="s">
        <v>1</v>
      </c>
      <c r="B11477" t="s">
        <v>21597</v>
      </c>
      <c r="C11477" t="s">
        <v>396</v>
      </c>
      <c r="D11477" t="s">
        <v>4526</v>
      </c>
      <c r="E11477" t="s">
        <v>88</v>
      </c>
      <c r="F11477" t="b">
        <v>0</v>
      </c>
      <c r="G11477" t="s">
        <v>68</v>
      </c>
      <c r="H11477" s="1">
        <v>46142.876354166663</v>
      </c>
      <c r="I11477" t="b">
        <v>1</v>
      </c>
      <c r="J11477" t="b">
        <v>0</v>
      </c>
      <c r="K11477" t="s">
        <v>41</v>
      </c>
      <c r="L11477" t="s">
        <v>74</v>
      </c>
      <c r="M11477"/>
      <c r="N11477">
        <v>67</v>
      </c>
      <c r="O11477" t="s">
        <v>1874</v>
      </c>
      <c r="P11477" t="s">
        <v>21291</v>
      </c>
    </row>
    <row r="11478" spans="1:16" x14ac:dyDescent="0.25">
      <c r="A11478" t="s">
        <v>7</v>
      </c>
      <c r="B11478" t="s">
        <v>21598</v>
      </c>
      <c r="C11478" t="s">
        <v>181</v>
      </c>
      <c r="D11478" t="s">
        <v>2360</v>
      </c>
      <c r="E11478" t="s">
        <v>59</v>
      </c>
      <c r="F11478" t="b">
        <v>0</v>
      </c>
      <c r="G11478" t="s">
        <v>89</v>
      </c>
      <c r="H11478" s="1">
        <v>46142.876388888893</v>
      </c>
      <c r="I11478" t="b">
        <v>0</v>
      </c>
      <c r="J11478" t="b">
        <v>1</v>
      </c>
      <c r="K11478" t="s">
        <v>41</v>
      </c>
      <c r="L11478" t="s">
        <v>60</v>
      </c>
      <c r="M11478">
        <v>81022.464999999997</v>
      </c>
      <c r="N11478"/>
      <c r="O11478" t="s">
        <v>21599</v>
      </c>
    </row>
    <row r="11479" spans="1:16" x14ac:dyDescent="0.25">
      <c r="A11479" t="s">
        <v>0</v>
      </c>
      <c r="B11479" t="s">
        <v>21600</v>
      </c>
      <c r="C11479" t="s">
        <v>112</v>
      </c>
      <c r="D11479" t="s">
        <v>2360</v>
      </c>
      <c r="E11479" t="s">
        <v>59</v>
      </c>
      <c r="F11479" t="b">
        <v>0</v>
      </c>
      <c r="G11479" t="s">
        <v>65</v>
      </c>
      <c r="H11479" s="1">
        <v>46142.87641203704</v>
      </c>
      <c r="I11479" t="b">
        <v>0</v>
      </c>
      <c r="J11479" t="b">
        <v>1</v>
      </c>
      <c r="K11479" t="s">
        <v>41</v>
      </c>
      <c r="L11479" t="s">
        <v>60</v>
      </c>
      <c r="M11479">
        <v>82500</v>
      </c>
      <c r="N11479"/>
      <c r="O11479" t="s">
        <v>21601</v>
      </c>
      <c r="P11479" t="s">
        <v>683</v>
      </c>
    </row>
    <row r="11480" spans="1:16" x14ac:dyDescent="0.25">
      <c r="A11480" t="s">
        <v>0</v>
      </c>
      <c r="B11480" t="s">
        <v>21602</v>
      </c>
      <c r="C11480" t="s">
        <v>1162</v>
      </c>
      <c r="D11480" t="s">
        <v>4526</v>
      </c>
      <c r="E11480" t="s">
        <v>59</v>
      </c>
      <c r="F11480" t="b">
        <v>0</v>
      </c>
      <c r="G11480" t="s">
        <v>65</v>
      </c>
      <c r="H11480" s="1">
        <v>46142.876458333332</v>
      </c>
      <c r="I11480" t="b">
        <v>0</v>
      </c>
      <c r="J11480" t="b">
        <v>1</v>
      </c>
      <c r="K11480" t="s">
        <v>41</v>
      </c>
      <c r="L11480" t="s">
        <v>74</v>
      </c>
      <c r="M11480"/>
      <c r="N11480">
        <v>80</v>
      </c>
      <c r="O11480" t="s">
        <v>7800</v>
      </c>
      <c r="P11480" t="s">
        <v>21603</v>
      </c>
    </row>
    <row r="11481" spans="1:16" x14ac:dyDescent="0.25">
      <c r="A11481" t="s">
        <v>4</v>
      </c>
      <c r="B11481" t="s">
        <v>21604</v>
      </c>
      <c r="C11481" t="s">
        <v>574</v>
      </c>
      <c r="D11481" t="s">
        <v>4526</v>
      </c>
      <c r="E11481" t="s">
        <v>59</v>
      </c>
      <c r="F11481" t="b">
        <v>0</v>
      </c>
      <c r="G11481" t="s">
        <v>41</v>
      </c>
      <c r="H11481" s="1">
        <v>46142.877951388888</v>
      </c>
      <c r="I11481" t="b">
        <v>0</v>
      </c>
      <c r="J11481" t="b">
        <v>1</v>
      </c>
      <c r="K11481" t="s">
        <v>41</v>
      </c>
      <c r="L11481" t="s">
        <v>60</v>
      </c>
      <c r="M11481">
        <v>102500</v>
      </c>
      <c r="N11481"/>
      <c r="O11481" t="s">
        <v>21605</v>
      </c>
      <c r="P11481" t="s">
        <v>1833</v>
      </c>
    </row>
    <row r="11482" spans="1:16" x14ac:dyDescent="0.25">
      <c r="A11482" t="s">
        <v>8</v>
      </c>
      <c r="B11482" t="s">
        <v>21606</v>
      </c>
      <c r="C11482" t="s">
        <v>1237</v>
      </c>
      <c r="D11482" t="s">
        <v>5349</v>
      </c>
      <c r="E11482" t="s">
        <v>59</v>
      </c>
      <c r="F11482" t="b">
        <v>0</v>
      </c>
      <c r="G11482" t="s">
        <v>65</v>
      </c>
      <c r="H11482" s="1">
        <v>46142.87809027778</v>
      </c>
      <c r="I11482" t="b">
        <v>0</v>
      </c>
      <c r="J11482" t="b">
        <v>1</v>
      </c>
      <c r="K11482" t="s">
        <v>41</v>
      </c>
      <c r="L11482" t="s">
        <v>60</v>
      </c>
      <c r="M11482">
        <v>160000</v>
      </c>
      <c r="N11482"/>
      <c r="O11482" t="s">
        <v>12605</v>
      </c>
      <c r="P11482" t="s">
        <v>1288</v>
      </c>
    </row>
    <row r="11483" spans="1:16" x14ac:dyDescent="0.25">
      <c r="A11483" t="s">
        <v>4</v>
      </c>
      <c r="B11483" t="s">
        <v>21607</v>
      </c>
      <c r="C11483" t="s">
        <v>436</v>
      </c>
      <c r="D11483" t="s">
        <v>4526</v>
      </c>
      <c r="E11483" t="s">
        <v>59</v>
      </c>
      <c r="F11483" t="b">
        <v>0</v>
      </c>
      <c r="G11483" t="s">
        <v>41</v>
      </c>
      <c r="H11483" s="1">
        <v>46142.879560185182</v>
      </c>
      <c r="I11483" t="b">
        <v>0</v>
      </c>
      <c r="J11483" t="b">
        <v>0</v>
      </c>
      <c r="K11483" t="s">
        <v>41</v>
      </c>
      <c r="L11483" t="s">
        <v>60</v>
      </c>
      <c r="M11483">
        <v>148463</v>
      </c>
      <c r="N11483"/>
      <c r="O11483" t="s">
        <v>7007</v>
      </c>
    </row>
    <row r="11484" spans="1:16" x14ac:dyDescent="0.25">
      <c r="A11484" t="s">
        <v>1</v>
      </c>
      <c r="B11484" t="s">
        <v>1256</v>
      </c>
      <c r="C11484" t="s">
        <v>6924</v>
      </c>
      <c r="D11484" t="s">
        <v>4346</v>
      </c>
      <c r="E11484" t="s">
        <v>59</v>
      </c>
      <c r="F11484" t="b">
        <v>0</v>
      </c>
      <c r="G11484" t="s">
        <v>40</v>
      </c>
      <c r="H11484" s="1">
        <v>46142.881643518522</v>
      </c>
      <c r="I11484" t="b">
        <v>1</v>
      </c>
      <c r="J11484" t="b">
        <v>0</v>
      </c>
      <c r="K11484" t="s">
        <v>40</v>
      </c>
      <c r="L11484" t="s">
        <v>60</v>
      </c>
      <c r="M11484">
        <v>82500</v>
      </c>
      <c r="N11484"/>
      <c r="O11484" t="s">
        <v>6840</v>
      </c>
      <c r="P11484" t="s">
        <v>4780</v>
      </c>
    </row>
    <row r="11485" spans="1:16" x14ac:dyDescent="0.25">
      <c r="A11485" t="s">
        <v>1</v>
      </c>
      <c r="B11485" t="s">
        <v>21608</v>
      </c>
      <c r="C11485" t="s">
        <v>810</v>
      </c>
      <c r="D11485" t="s">
        <v>4346</v>
      </c>
      <c r="E11485" t="s">
        <v>59</v>
      </c>
      <c r="F11485" t="b">
        <v>0</v>
      </c>
      <c r="G11485" t="s">
        <v>77</v>
      </c>
      <c r="H11485" s="1">
        <v>46142.921307870369</v>
      </c>
      <c r="I11485" t="b">
        <v>0</v>
      </c>
      <c r="J11485" t="b">
        <v>1</v>
      </c>
      <c r="K11485" t="s">
        <v>41</v>
      </c>
      <c r="L11485" t="s">
        <v>60</v>
      </c>
      <c r="M11485">
        <v>125000</v>
      </c>
      <c r="N11485"/>
      <c r="O11485" t="s">
        <v>2597</v>
      </c>
      <c r="P11485" t="s">
        <v>21609</v>
      </c>
    </row>
    <row r="11486" spans="1:16" x14ac:dyDescent="0.25">
      <c r="A11486" t="s">
        <v>5</v>
      </c>
      <c r="B11486" t="s">
        <v>21610</v>
      </c>
      <c r="C11486" t="s">
        <v>712</v>
      </c>
      <c r="D11486" t="s">
        <v>2360</v>
      </c>
      <c r="E11486" t="s">
        <v>59</v>
      </c>
      <c r="F11486" t="b">
        <v>0</v>
      </c>
      <c r="G11486" t="s">
        <v>13</v>
      </c>
      <c r="H11486" s="1">
        <v>46142.921898148154</v>
      </c>
      <c r="I11486" t="b">
        <v>0</v>
      </c>
      <c r="J11486" t="b">
        <v>0</v>
      </c>
      <c r="K11486" t="s">
        <v>13</v>
      </c>
      <c r="L11486" t="s">
        <v>60</v>
      </c>
      <c r="M11486">
        <v>116500</v>
      </c>
      <c r="N11486"/>
      <c r="O11486" t="s">
        <v>21611</v>
      </c>
      <c r="P11486" t="s">
        <v>21612</v>
      </c>
    </row>
    <row r="11487" spans="1:16" x14ac:dyDescent="0.25">
      <c r="A11487" t="s">
        <v>1</v>
      </c>
      <c r="B11487" t="s">
        <v>21613</v>
      </c>
      <c r="C11487" t="s">
        <v>172</v>
      </c>
      <c r="D11487" t="s">
        <v>4526</v>
      </c>
      <c r="E11487" t="s">
        <v>88</v>
      </c>
      <c r="F11487" t="b">
        <v>0</v>
      </c>
      <c r="G11487" t="s">
        <v>68</v>
      </c>
      <c r="H11487" s="1">
        <v>46142.959641203714</v>
      </c>
      <c r="I11487" t="b">
        <v>1</v>
      </c>
      <c r="J11487" t="b">
        <v>0</v>
      </c>
      <c r="K11487" t="s">
        <v>41</v>
      </c>
      <c r="L11487" t="s">
        <v>74</v>
      </c>
      <c r="M11487"/>
      <c r="N11487">
        <v>85</v>
      </c>
      <c r="O11487" t="s">
        <v>2878</v>
      </c>
      <c r="P11487" t="s">
        <v>21614</v>
      </c>
    </row>
    <row r="11488" spans="1:16" x14ac:dyDescent="0.25">
      <c r="A11488" t="s">
        <v>2</v>
      </c>
      <c r="B11488" t="s">
        <v>21615</v>
      </c>
      <c r="C11488" t="s">
        <v>190</v>
      </c>
      <c r="D11488" t="s">
        <v>2360</v>
      </c>
      <c r="E11488" t="s">
        <v>59</v>
      </c>
      <c r="F11488" t="b">
        <v>0</v>
      </c>
      <c r="G11488" t="s">
        <v>73</v>
      </c>
      <c r="H11488" s="1">
        <v>46142.959641203714</v>
      </c>
      <c r="I11488" t="b">
        <v>0</v>
      </c>
      <c r="J11488" t="b">
        <v>0</v>
      </c>
      <c r="K11488" t="s">
        <v>41</v>
      </c>
      <c r="L11488" t="s">
        <v>74</v>
      </c>
      <c r="M11488"/>
      <c r="N11488">
        <v>80</v>
      </c>
      <c r="O11488" t="s">
        <v>21257</v>
      </c>
      <c r="P11488" t="s">
        <v>21497</v>
      </c>
    </row>
    <row r="11489" spans="1:16" x14ac:dyDescent="0.25">
      <c r="A11489" t="s">
        <v>0</v>
      </c>
      <c r="B11489" t="s">
        <v>21616</v>
      </c>
      <c r="C11489" t="s">
        <v>2105</v>
      </c>
      <c r="D11489" t="s">
        <v>2360</v>
      </c>
      <c r="E11489" t="s">
        <v>59</v>
      </c>
      <c r="F11489" t="b">
        <v>0</v>
      </c>
      <c r="G11489" t="s">
        <v>68</v>
      </c>
      <c r="H11489" s="1">
        <v>46142.959641203714</v>
      </c>
      <c r="I11489" t="b">
        <v>0</v>
      </c>
      <c r="J11489" t="b">
        <v>1</v>
      </c>
      <c r="K11489" t="s">
        <v>41</v>
      </c>
      <c r="L11489" t="s">
        <v>60</v>
      </c>
      <c r="M11489">
        <v>87500</v>
      </c>
      <c r="N11489"/>
      <c r="O11489" t="s">
        <v>21617</v>
      </c>
      <c r="P11489" t="s">
        <v>288</v>
      </c>
    </row>
    <row r="11490" spans="1:16" x14ac:dyDescent="0.25">
      <c r="A11490" t="s">
        <v>2</v>
      </c>
      <c r="B11490" t="s">
        <v>21618</v>
      </c>
      <c r="C11490" t="s">
        <v>124</v>
      </c>
      <c r="D11490" t="s">
        <v>2360</v>
      </c>
      <c r="E11490" t="s">
        <v>59</v>
      </c>
      <c r="F11490" t="b">
        <v>0</v>
      </c>
      <c r="G11490" t="s">
        <v>68</v>
      </c>
      <c r="H11490" s="1">
        <v>46142.959687499999</v>
      </c>
      <c r="I11490" t="b">
        <v>0</v>
      </c>
      <c r="J11490" t="b">
        <v>0</v>
      </c>
      <c r="K11490" t="s">
        <v>41</v>
      </c>
      <c r="L11490" t="s">
        <v>74</v>
      </c>
      <c r="M11490"/>
      <c r="N11490">
        <v>80</v>
      </c>
      <c r="O11490" t="s">
        <v>21257</v>
      </c>
      <c r="P11490" t="s">
        <v>21497</v>
      </c>
    </row>
    <row r="11491" spans="1:16" x14ac:dyDescent="0.25">
      <c r="A11491" t="s">
        <v>0</v>
      </c>
      <c r="B11491" t="s">
        <v>21619</v>
      </c>
      <c r="C11491" t="s">
        <v>165</v>
      </c>
      <c r="D11491" t="s">
        <v>4526</v>
      </c>
      <c r="E11491" t="s">
        <v>621</v>
      </c>
      <c r="F11491" t="b">
        <v>0</v>
      </c>
      <c r="G11491" t="s">
        <v>73</v>
      </c>
      <c r="H11491" s="1">
        <v>46142.959699074083</v>
      </c>
      <c r="I11491" t="b">
        <v>0</v>
      </c>
      <c r="J11491" t="b">
        <v>1</v>
      </c>
      <c r="K11491" t="s">
        <v>41</v>
      </c>
      <c r="L11491" t="s">
        <v>74</v>
      </c>
      <c r="M11491"/>
      <c r="N11491">
        <v>22.5</v>
      </c>
      <c r="O11491" t="s">
        <v>21620</v>
      </c>
      <c r="P11491" t="s">
        <v>21621</v>
      </c>
    </row>
    <row r="11492" spans="1:16" x14ac:dyDescent="0.25">
      <c r="A11492" t="s">
        <v>0</v>
      </c>
      <c r="B11492" t="s">
        <v>21622</v>
      </c>
      <c r="C11492" t="s">
        <v>162</v>
      </c>
      <c r="D11492" t="s">
        <v>2360</v>
      </c>
      <c r="E11492" t="s">
        <v>59</v>
      </c>
      <c r="F11492" t="b">
        <v>0</v>
      </c>
      <c r="G11492" t="s">
        <v>73</v>
      </c>
      <c r="H11492" s="1">
        <v>46142.959699074083</v>
      </c>
      <c r="I11492" t="b">
        <v>0</v>
      </c>
      <c r="J11492" t="b">
        <v>1</v>
      </c>
      <c r="K11492" t="s">
        <v>41</v>
      </c>
      <c r="L11492" t="s">
        <v>60</v>
      </c>
      <c r="M11492">
        <v>101000</v>
      </c>
      <c r="N11492"/>
      <c r="O11492" t="s">
        <v>12960</v>
      </c>
      <c r="P11492" t="s">
        <v>8911</v>
      </c>
    </row>
    <row r="11493" spans="1:16" x14ac:dyDescent="0.25">
      <c r="A11493" t="s">
        <v>2</v>
      </c>
      <c r="B11493" t="s">
        <v>21623</v>
      </c>
      <c r="C11493" t="s">
        <v>330</v>
      </c>
      <c r="D11493" t="s">
        <v>2360</v>
      </c>
      <c r="E11493" t="s">
        <v>59</v>
      </c>
      <c r="F11493" t="b">
        <v>0</v>
      </c>
      <c r="G11493" t="s">
        <v>41</v>
      </c>
      <c r="H11493" s="1">
        <v>46142.961284722223</v>
      </c>
      <c r="I11493" t="b">
        <v>0</v>
      </c>
      <c r="J11493" t="b">
        <v>0</v>
      </c>
      <c r="K11493" t="s">
        <v>41</v>
      </c>
      <c r="L11493" t="s">
        <v>74</v>
      </c>
      <c r="M11493"/>
      <c r="N11493">
        <v>80</v>
      </c>
      <c r="O11493" t="s">
        <v>21257</v>
      </c>
      <c r="P11493" t="s">
        <v>21497</v>
      </c>
    </row>
    <row r="11494" spans="1:16" x14ac:dyDescent="0.25">
      <c r="A11494" t="s">
        <v>2</v>
      </c>
      <c r="B11494" t="s">
        <v>21624</v>
      </c>
      <c r="C11494" t="s">
        <v>81</v>
      </c>
      <c r="D11494" t="s">
        <v>2360</v>
      </c>
      <c r="E11494" t="s">
        <v>59</v>
      </c>
      <c r="F11494" t="b">
        <v>0</v>
      </c>
      <c r="G11494" t="s">
        <v>77</v>
      </c>
      <c r="H11494" s="1">
        <v>46142.961400462962</v>
      </c>
      <c r="I11494" t="b">
        <v>0</v>
      </c>
      <c r="J11494" t="b">
        <v>0</v>
      </c>
      <c r="K11494" t="s">
        <v>41</v>
      </c>
      <c r="L11494" t="s">
        <v>74</v>
      </c>
      <c r="M11494"/>
      <c r="N11494">
        <v>80</v>
      </c>
      <c r="O11494" t="s">
        <v>21257</v>
      </c>
      <c r="P11494" t="s">
        <v>21497</v>
      </c>
    </row>
    <row r="11495" spans="1:16" x14ac:dyDescent="0.25">
      <c r="A11495" t="s">
        <v>6</v>
      </c>
      <c r="B11495" t="s">
        <v>21625</v>
      </c>
      <c r="C11495" t="s">
        <v>76</v>
      </c>
      <c r="D11495" t="s">
        <v>4526</v>
      </c>
      <c r="E11495" t="s">
        <v>59</v>
      </c>
      <c r="F11495" t="b">
        <v>1</v>
      </c>
      <c r="G11495" t="s">
        <v>41</v>
      </c>
      <c r="H11495" s="1">
        <v>46142.962893518517</v>
      </c>
      <c r="I11495" t="b">
        <v>0</v>
      </c>
      <c r="J11495" t="b">
        <v>0</v>
      </c>
      <c r="K11495" t="s">
        <v>41</v>
      </c>
      <c r="L11495" t="s">
        <v>60</v>
      </c>
      <c r="M11495">
        <v>240000</v>
      </c>
      <c r="N11495"/>
      <c r="O11495" t="s">
        <v>21626</v>
      </c>
      <c r="P11495" t="s">
        <v>21627</v>
      </c>
    </row>
    <row r="11496" spans="1:16" x14ac:dyDescent="0.25">
      <c r="A11496" t="s">
        <v>1</v>
      </c>
      <c r="B11496" t="s">
        <v>1873</v>
      </c>
      <c r="C11496" t="s">
        <v>112</v>
      </c>
      <c r="D11496" t="s">
        <v>4346</v>
      </c>
      <c r="E11496" t="s">
        <v>59</v>
      </c>
      <c r="F11496" t="b">
        <v>0</v>
      </c>
      <c r="G11496" t="s">
        <v>65</v>
      </c>
      <c r="H11496" s="1">
        <v>46142.963043981479</v>
      </c>
      <c r="I11496" t="b">
        <v>1</v>
      </c>
      <c r="J11496" t="b">
        <v>0</v>
      </c>
      <c r="K11496" t="s">
        <v>41</v>
      </c>
      <c r="L11496" t="s">
        <v>60</v>
      </c>
      <c r="M11496">
        <v>207500</v>
      </c>
      <c r="N11496"/>
      <c r="O11496" t="s">
        <v>3014</v>
      </c>
      <c r="P11496" t="s">
        <v>21628</v>
      </c>
    </row>
    <row r="11497" spans="1:16" x14ac:dyDescent="0.25">
      <c r="A11497" t="s">
        <v>0</v>
      </c>
      <c r="B11497" t="s">
        <v>2511</v>
      </c>
      <c r="C11497" t="s">
        <v>7725</v>
      </c>
      <c r="D11497" t="s">
        <v>4346</v>
      </c>
      <c r="E11497" t="s">
        <v>59</v>
      </c>
      <c r="F11497" t="b">
        <v>0</v>
      </c>
      <c r="G11497" t="s">
        <v>68</v>
      </c>
      <c r="H11497" s="1">
        <v>46143.001354166663</v>
      </c>
      <c r="I11497" t="b">
        <v>0</v>
      </c>
      <c r="J11497" t="b">
        <v>1</v>
      </c>
      <c r="K11497" t="s">
        <v>41</v>
      </c>
      <c r="L11497" t="s">
        <v>60</v>
      </c>
      <c r="M11497">
        <v>122058.295</v>
      </c>
      <c r="N11497"/>
      <c r="O11497" t="s">
        <v>21629</v>
      </c>
      <c r="P11497" t="s">
        <v>3996</v>
      </c>
    </row>
    <row r="11498" spans="1:16" x14ac:dyDescent="0.25">
      <c r="A11498" t="s">
        <v>0</v>
      </c>
      <c r="B11498" t="s">
        <v>21630</v>
      </c>
      <c r="C11498" t="s">
        <v>930</v>
      </c>
      <c r="D11498" t="s">
        <v>584</v>
      </c>
      <c r="E11498" t="s">
        <v>72</v>
      </c>
      <c r="F11498" t="b">
        <v>0</v>
      </c>
      <c r="G11498" t="s">
        <v>19</v>
      </c>
      <c r="H11498" s="1">
        <v>46143.002060185187</v>
      </c>
      <c r="I11498" t="b">
        <v>0</v>
      </c>
      <c r="J11498" t="b">
        <v>0</v>
      </c>
      <c r="K11498" t="s">
        <v>19</v>
      </c>
      <c r="L11498" t="s">
        <v>74</v>
      </c>
      <c r="M11498"/>
      <c r="N11498">
        <v>25</v>
      </c>
      <c r="O11498" t="s">
        <v>584</v>
      </c>
      <c r="P11498" t="s">
        <v>133</v>
      </c>
    </row>
    <row r="11499" spans="1:16" x14ac:dyDescent="0.25">
      <c r="A11499" t="s">
        <v>3</v>
      </c>
      <c r="B11499" t="s">
        <v>5002</v>
      </c>
      <c r="C11499" t="s">
        <v>76</v>
      </c>
      <c r="D11499" t="s">
        <v>584</v>
      </c>
      <c r="E11499" t="s">
        <v>72</v>
      </c>
      <c r="F11499" t="b">
        <v>1</v>
      </c>
      <c r="G11499" t="s">
        <v>33</v>
      </c>
      <c r="H11499" s="1">
        <v>46143.002754629633</v>
      </c>
      <c r="I11499" t="b">
        <v>0</v>
      </c>
      <c r="J11499" t="b">
        <v>0</v>
      </c>
      <c r="K11499" t="s">
        <v>33</v>
      </c>
      <c r="L11499" t="s">
        <v>74</v>
      </c>
      <c r="M11499"/>
      <c r="N11499">
        <v>25</v>
      </c>
      <c r="O11499" t="s">
        <v>584</v>
      </c>
      <c r="P11499" t="s">
        <v>673</v>
      </c>
    </row>
    <row r="11500" spans="1:16" x14ac:dyDescent="0.25">
      <c r="A11500" t="s">
        <v>0</v>
      </c>
      <c r="B11500" t="s">
        <v>21631</v>
      </c>
      <c r="C11500" t="s">
        <v>76</v>
      </c>
      <c r="D11500" t="s">
        <v>584</v>
      </c>
      <c r="E11500" t="s">
        <v>72</v>
      </c>
      <c r="F11500" t="b">
        <v>1</v>
      </c>
      <c r="G11500" t="s">
        <v>40</v>
      </c>
      <c r="H11500" s="1">
        <v>46143.002974537027</v>
      </c>
      <c r="I11500" t="b">
        <v>1</v>
      </c>
      <c r="J11500" t="b">
        <v>0</v>
      </c>
      <c r="K11500" t="s">
        <v>40</v>
      </c>
      <c r="L11500" t="s">
        <v>74</v>
      </c>
      <c r="M11500"/>
      <c r="N11500">
        <v>25</v>
      </c>
      <c r="O11500" t="s">
        <v>584</v>
      </c>
      <c r="P11500" t="s">
        <v>219</v>
      </c>
    </row>
    <row r="11501" spans="1:16" x14ac:dyDescent="0.25">
      <c r="A11501" t="s">
        <v>0</v>
      </c>
      <c r="B11501" t="s">
        <v>0</v>
      </c>
      <c r="C11501" t="s">
        <v>3547</v>
      </c>
      <c r="D11501" t="s">
        <v>2360</v>
      </c>
      <c r="E11501" t="s">
        <v>59</v>
      </c>
      <c r="F11501" t="b">
        <v>0</v>
      </c>
      <c r="G11501" t="s">
        <v>68</v>
      </c>
      <c r="H11501" s="1">
        <v>46143.042974537027</v>
      </c>
      <c r="I11501" t="b">
        <v>0</v>
      </c>
      <c r="J11501" t="b">
        <v>1</v>
      </c>
      <c r="K11501" t="s">
        <v>41</v>
      </c>
      <c r="L11501" t="s">
        <v>60</v>
      </c>
      <c r="M11501">
        <v>70003.959999999992</v>
      </c>
      <c r="N11501"/>
      <c r="O11501" t="s">
        <v>21632</v>
      </c>
      <c r="P11501" t="s">
        <v>233</v>
      </c>
    </row>
    <row r="11502" spans="1:16" x14ac:dyDescent="0.25">
      <c r="A11502" t="s">
        <v>3</v>
      </c>
      <c r="B11502" t="s">
        <v>21633</v>
      </c>
      <c r="C11502" t="s">
        <v>489</v>
      </c>
      <c r="D11502" t="s">
        <v>4346</v>
      </c>
      <c r="E11502" t="s">
        <v>88</v>
      </c>
      <c r="F11502" t="b">
        <v>0</v>
      </c>
      <c r="G11502" t="s">
        <v>77</v>
      </c>
      <c r="H11502" s="1">
        <v>46143.043009259258</v>
      </c>
      <c r="I11502" t="b">
        <v>0</v>
      </c>
      <c r="J11502" t="b">
        <v>1</v>
      </c>
      <c r="K11502" t="s">
        <v>41</v>
      </c>
      <c r="L11502" t="s">
        <v>74</v>
      </c>
      <c r="M11502"/>
      <c r="N11502">
        <v>65</v>
      </c>
      <c r="O11502" t="s">
        <v>2447</v>
      </c>
      <c r="P11502" t="s">
        <v>21634</v>
      </c>
    </row>
    <row r="11503" spans="1:16" x14ac:dyDescent="0.25">
      <c r="A11503" t="s">
        <v>6</v>
      </c>
      <c r="B11503" t="s">
        <v>6</v>
      </c>
      <c r="C11503" t="s">
        <v>751</v>
      </c>
      <c r="D11503" t="s">
        <v>4346</v>
      </c>
      <c r="E11503" t="s">
        <v>59</v>
      </c>
      <c r="F11503" t="b">
        <v>0</v>
      </c>
      <c r="G11503" t="s">
        <v>68</v>
      </c>
      <c r="H11503" s="1">
        <v>46143.044745370367</v>
      </c>
      <c r="I11503" t="b">
        <v>0</v>
      </c>
      <c r="J11503" t="b">
        <v>1</v>
      </c>
      <c r="K11503" t="s">
        <v>41</v>
      </c>
      <c r="L11503" t="s">
        <v>60</v>
      </c>
      <c r="M11503">
        <v>147925</v>
      </c>
      <c r="N11503"/>
      <c r="O11503" t="s">
        <v>3595</v>
      </c>
      <c r="P11503" t="s">
        <v>21635</v>
      </c>
    </row>
    <row r="11504" spans="1:16" x14ac:dyDescent="0.25">
      <c r="A11504" t="s">
        <v>1</v>
      </c>
      <c r="B11504" t="s">
        <v>21636</v>
      </c>
      <c r="C11504" t="s">
        <v>500</v>
      </c>
      <c r="D11504" t="s">
        <v>4346</v>
      </c>
      <c r="E11504" t="s">
        <v>59</v>
      </c>
      <c r="F11504" t="b">
        <v>0</v>
      </c>
      <c r="G11504" t="s">
        <v>13</v>
      </c>
      <c r="H11504" s="1">
        <v>46143.046898148154</v>
      </c>
      <c r="I11504" t="b">
        <v>1</v>
      </c>
      <c r="J11504" t="b">
        <v>0</v>
      </c>
      <c r="K11504" t="s">
        <v>13</v>
      </c>
      <c r="L11504" t="s">
        <v>60</v>
      </c>
      <c r="M11504">
        <v>125461.5</v>
      </c>
      <c r="N11504"/>
      <c r="O11504" t="s">
        <v>1822</v>
      </c>
      <c r="P11504" t="s">
        <v>1377</v>
      </c>
    </row>
    <row r="11505" spans="1:16" x14ac:dyDescent="0.25">
      <c r="A11505" t="s">
        <v>0</v>
      </c>
      <c r="B11505" t="s">
        <v>21637</v>
      </c>
      <c r="C11505" t="s">
        <v>557</v>
      </c>
      <c r="D11505" t="s">
        <v>4346</v>
      </c>
      <c r="E11505" t="s">
        <v>59</v>
      </c>
      <c r="F11505" t="b">
        <v>0</v>
      </c>
      <c r="G11505" t="s">
        <v>65</v>
      </c>
      <c r="H11505" s="1">
        <v>46143.084745370368</v>
      </c>
      <c r="I11505" t="b">
        <v>0</v>
      </c>
      <c r="J11505" t="b">
        <v>1</v>
      </c>
      <c r="K11505" t="s">
        <v>41</v>
      </c>
      <c r="L11505" t="s">
        <v>60</v>
      </c>
      <c r="M11505">
        <v>98165.5</v>
      </c>
      <c r="N11505"/>
      <c r="O11505" t="s">
        <v>21638</v>
      </c>
      <c r="P11505" t="s">
        <v>10402</v>
      </c>
    </row>
    <row r="11506" spans="1:16" x14ac:dyDescent="0.25">
      <c r="A11506" t="s">
        <v>2</v>
      </c>
      <c r="B11506" t="s">
        <v>21639</v>
      </c>
      <c r="C11506" t="s">
        <v>76</v>
      </c>
      <c r="D11506" t="s">
        <v>4526</v>
      </c>
      <c r="E11506" t="s">
        <v>59</v>
      </c>
      <c r="F11506" t="b">
        <v>1</v>
      </c>
      <c r="G11506" t="s">
        <v>77</v>
      </c>
      <c r="H11506" s="1">
        <v>46143.128067129634</v>
      </c>
      <c r="I11506" t="b">
        <v>1</v>
      </c>
      <c r="J11506" t="b">
        <v>0</v>
      </c>
      <c r="K11506" t="s">
        <v>41</v>
      </c>
      <c r="L11506" t="s">
        <v>60</v>
      </c>
      <c r="M11506">
        <v>109000</v>
      </c>
      <c r="N11506"/>
      <c r="O11506" t="s">
        <v>371</v>
      </c>
      <c r="P11506" t="s">
        <v>2284</v>
      </c>
    </row>
    <row r="11507" spans="1:16" x14ac:dyDescent="0.25">
      <c r="A11507" t="s">
        <v>0</v>
      </c>
      <c r="B11507" t="s">
        <v>21640</v>
      </c>
      <c r="C11507" t="s">
        <v>13896</v>
      </c>
      <c r="D11507" t="s">
        <v>5018</v>
      </c>
      <c r="E11507" t="s">
        <v>59</v>
      </c>
      <c r="F11507" t="b">
        <v>0</v>
      </c>
      <c r="G11507" t="s">
        <v>19</v>
      </c>
      <c r="H11507" s="1">
        <v>46143.183969907397</v>
      </c>
      <c r="I11507" t="b">
        <v>1</v>
      </c>
      <c r="J11507" t="b">
        <v>0</v>
      </c>
      <c r="K11507" t="s">
        <v>19</v>
      </c>
      <c r="L11507" t="s">
        <v>60</v>
      </c>
      <c r="M11507">
        <v>32500</v>
      </c>
      <c r="N11507"/>
      <c r="O11507" t="s">
        <v>17211</v>
      </c>
      <c r="P11507" t="s">
        <v>133</v>
      </c>
    </row>
    <row r="11508" spans="1:16" x14ac:dyDescent="0.25">
      <c r="A11508" t="s">
        <v>1</v>
      </c>
      <c r="B11508" t="s">
        <v>21641</v>
      </c>
      <c r="C11508" t="s">
        <v>598</v>
      </c>
      <c r="D11508" t="s">
        <v>17170</v>
      </c>
      <c r="E11508" t="s">
        <v>59</v>
      </c>
      <c r="F11508" t="b">
        <v>0</v>
      </c>
      <c r="G11508" t="s">
        <v>65</v>
      </c>
      <c r="H11508" s="1">
        <v>46143.212453703702</v>
      </c>
      <c r="I11508" t="b">
        <v>0</v>
      </c>
      <c r="J11508" t="b">
        <v>0</v>
      </c>
      <c r="K11508" t="s">
        <v>41</v>
      </c>
      <c r="L11508" t="s">
        <v>60</v>
      </c>
      <c r="M11508">
        <v>154836</v>
      </c>
      <c r="N11508"/>
      <c r="O11508" t="s">
        <v>17171</v>
      </c>
      <c r="P11508" t="s">
        <v>17351</v>
      </c>
    </row>
    <row r="11509" spans="1:16" x14ac:dyDescent="0.25">
      <c r="A11509" t="s">
        <v>1</v>
      </c>
      <c r="B11509" t="s">
        <v>21642</v>
      </c>
      <c r="C11509" t="s">
        <v>500</v>
      </c>
      <c r="D11509" t="s">
        <v>2360</v>
      </c>
      <c r="E11509" t="s">
        <v>59</v>
      </c>
      <c r="F11509" t="b">
        <v>0</v>
      </c>
      <c r="G11509" t="s">
        <v>13</v>
      </c>
      <c r="H11509" s="1">
        <v>46143.21298611111</v>
      </c>
      <c r="I11509" t="b">
        <v>0</v>
      </c>
      <c r="J11509" t="b">
        <v>0</v>
      </c>
      <c r="K11509" t="s">
        <v>13</v>
      </c>
      <c r="L11509" t="s">
        <v>74</v>
      </c>
      <c r="M11509"/>
      <c r="N11509">
        <v>26</v>
      </c>
      <c r="O11509" t="s">
        <v>21643</v>
      </c>
      <c r="P11509" t="s">
        <v>6312</v>
      </c>
    </row>
    <row r="11510" spans="1:16" x14ac:dyDescent="0.25">
      <c r="A11510" t="s">
        <v>0</v>
      </c>
      <c r="B11510" t="s">
        <v>21644</v>
      </c>
      <c r="C11510" t="s">
        <v>76</v>
      </c>
      <c r="D11510" t="s">
        <v>4526</v>
      </c>
      <c r="E11510" t="s">
        <v>59</v>
      </c>
      <c r="F11510" t="b">
        <v>1</v>
      </c>
      <c r="G11510" t="s">
        <v>73</v>
      </c>
      <c r="H11510" s="1">
        <v>46143.251261574071</v>
      </c>
      <c r="I11510" t="b">
        <v>0</v>
      </c>
      <c r="J11510" t="b">
        <v>0</v>
      </c>
      <c r="K11510" t="s">
        <v>41</v>
      </c>
      <c r="L11510" t="s">
        <v>74</v>
      </c>
      <c r="M11510"/>
      <c r="N11510">
        <v>15</v>
      </c>
      <c r="O11510" t="s">
        <v>1732</v>
      </c>
    </row>
    <row r="11511" spans="1:16" x14ac:dyDescent="0.25">
      <c r="A11511" t="s">
        <v>1</v>
      </c>
      <c r="B11511" t="s">
        <v>21645</v>
      </c>
      <c r="C11511" t="s">
        <v>18</v>
      </c>
      <c r="D11511" t="s">
        <v>18462</v>
      </c>
      <c r="E11511" t="s">
        <v>59</v>
      </c>
      <c r="F11511" t="b">
        <v>0</v>
      </c>
      <c r="G11511" t="s">
        <v>18</v>
      </c>
      <c r="H11511" s="1">
        <v>46143.254918981482</v>
      </c>
      <c r="I11511" t="b">
        <v>1</v>
      </c>
      <c r="J11511" t="b">
        <v>0</v>
      </c>
      <c r="K11511" t="s">
        <v>18</v>
      </c>
      <c r="L11511" t="s">
        <v>60</v>
      </c>
      <c r="M11511">
        <v>138550</v>
      </c>
      <c r="N11511"/>
      <c r="O11511" t="s">
        <v>21646</v>
      </c>
      <c r="P11511" t="s">
        <v>208</v>
      </c>
    </row>
    <row r="11512" spans="1:16" x14ac:dyDescent="0.25">
      <c r="A11512" t="s">
        <v>0</v>
      </c>
      <c r="B11512" t="s">
        <v>21644</v>
      </c>
      <c r="C11512" t="s">
        <v>76</v>
      </c>
      <c r="D11512" t="s">
        <v>4526</v>
      </c>
      <c r="E11512" t="s">
        <v>59</v>
      </c>
      <c r="F11512" t="b">
        <v>1</v>
      </c>
      <c r="G11512" t="s">
        <v>19</v>
      </c>
      <c r="H11512" s="1">
        <v>46143.29351851852</v>
      </c>
      <c r="I11512" t="b">
        <v>0</v>
      </c>
      <c r="J11512" t="b">
        <v>0</v>
      </c>
      <c r="K11512" t="s">
        <v>19</v>
      </c>
      <c r="L11512" t="s">
        <v>74</v>
      </c>
      <c r="M11512"/>
      <c r="N11512">
        <v>15</v>
      </c>
      <c r="O11512" t="s">
        <v>1732</v>
      </c>
    </row>
    <row r="11513" spans="1:16" x14ac:dyDescent="0.25">
      <c r="A11513" t="s">
        <v>2</v>
      </c>
      <c r="B11513" t="s">
        <v>21647</v>
      </c>
      <c r="C11513" t="s">
        <v>112</v>
      </c>
      <c r="D11513" t="s">
        <v>2360</v>
      </c>
      <c r="E11513" t="s">
        <v>59</v>
      </c>
      <c r="F11513" t="b">
        <v>0</v>
      </c>
      <c r="G11513" t="s">
        <v>65</v>
      </c>
      <c r="H11513" s="1">
        <v>46143.294363425928</v>
      </c>
      <c r="I11513" t="b">
        <v>0</v>
      </c>
      <c r="J11513" t="b">
        <v>1</v>
      </c>
      <c r="K11513" t="s">
        <v>41</v>
      </c>
      <c r="L11513" t="s">
        <v>60</v>
      </c>
      <c r="M11513">
        <v>213210</v>
      </c>
      <c r="N11513"/>
      <c r="O11513" t="s">
        <v>265</v>
      </c>
      <c r="P11513" t="s">
        <v>21648</v>
      </c>
    </row>
    <row r="11514" spans="1:16" x14ac:dyDescent="0.25">
      <c r="A11514" t="s">
        <v>1</v>
      </c>
      <c r="B11514" t="s">
        <v>1320</v>
      </c>
      <c r="C11514" t="s">
        <v>353</v>
      </c>
      <c r="D11514" t="s">
        <v>4346</v>
      </c>
      <c r="E11514" t="s">
        <v>88</v>
      </c>
      <c r="F11514" t="b">
        <v>0</v>
      </c>
      <c r="G11514" t="s">
        <v>77</v>
      </c>
      <c r="H11514" s="1">
        <v>46143.295740740738</v>
      </c>
      <c r="I11514" t="b">
        <v>0</v>
      </c>
      <c r="J11514" t="b">
        <v>0</v>
      </c>
      <c r="K11514" t="s">
        <v>41</v>
      </c>
      <c r="L11514" t="s">
        <v>74</v>
      </c>
      <c r="M11514"/>
      <c r="N11514">
        <v>52.5</v>
      </c>
      <c r="O11514" t="s">
        <v>21649</v>
      </c>
      <c r="P11514" t="s">
        <v>146</v>
      </c>
    </row>
    <row r="11515" spans="1:16" x14ac:dyDescent="0.25">
      <c r="A11515" t="s">
        <v>4</v>
      </c>
      <c r="B11515" t="s">
        <v>15730</v>
      </c>
      <c r="C11515" t="s">
        <v>76</v>
      </c>
      <c r="D11515" t="s">
        <v>21650</v>
      </c>
      <c r="E11515" t="s">
        <v>59</v>
      </c>
      <c r="F11515" t="b">
        <v>1</v>
      </c>
      <c r="G11515" t="s">
        <v>14</v>
      </c>
      <c r="H11515" s="1">
        <v>46143.296435185177</v>
      </c>
      <c r="I11515" t="b">
        <v>1</v>
      </c>
      <c r="J11515" t="b">
        <v>0</v>
      </c>
      <c r="K11515" t="s">
        <v>14</v>
      </c>
      <c r="L11515" t="s">
        <v>74</v>
      </c>
      <c r="M11515"/>
      <c r="N11515">
        <v>50</v>
      </c>
      <c r="O11515" t="s">
        <v>1732</v>
      </c>
    </row>
    <row r="11516" spans="1:16" x14ac:dyDescent="0.25">
      <c r="A11516" t="s">
        <v>3</v>
      </c>
      <c r="B11516" t="s">
        <v>21651</v>
      </c>
      <c r="C11516" t="s">
        <v>5815</v>
      </c>
      <c r="D11516" t="s">
        <v>4346</v>
      </c>
      <c r="E11516" t="s">
        <v>59</v>
      </c>
      <c r="F11516" t="b">
        <v>0</v>
      </c>
      <c r="G11516" t="s">
        <v>20</v>
      </c>
      <c r="H11516" s="1">
        <v>46143.335185185177</v>
      </c>
      <c r="I11516" t="b">
        <v>0</v>
      </c>
      <c r="J11516" t="b">
        <v>0</v>
      </c>
      <c r="K11516" t="s">
        <v>20</v>
      </c>
      <c r="L11516" t="s">
        <v>60</v>
      </c>
      <c r="M11516">
        <v>45000</v>
      </c>
      <c r="N11516"/>
      <c r="O11516" t="s">
        <v>21652</v>
      </c>
    </row>
    <row r="11517" spans="1:16" x14ac:dyDescent="0.25">
      <c r="A11517" t="s">
        <v>7</v>
      </c>
      <c r="B11517" t="s">
        <v>21653</v>
      </c>
      <c r="C11517" t="s">
        <v>81</v>
      </c>
      <c r="D11517" t="s">
        <v>4550</v>
      </c>
      <c r="E11517" t="s">
        <v>59</v>
      </c>
      <c r="F11517" t="b">
        <v>0</v>
      </c>
      <c r="G11517" t="s">
        <v>77</v>
      </c>
      <c r="H11517" s="1">
        <v>46143.376250000001</v>
      </c>
      <c r="I11517" t="b">
        <v>0</v>
      </c>
      <c r="J11517" t="b">
        <v>1</v>
      </c>
      <c r="K11517" t="s">
        <v>41</v>
      </c>
      <c r="L11517" t="s">
        <v>60</v>
      </c>
      <c r="M11517">
        <v>113500</v>
      </c>
      <c r="N11517"/>
      <c r="O11517" t="s">
        <v>4242</v>
      </c>
      <c r="P11517" t="s">
        <v>21654</v>
      </c>
    </row>
    <row r="11518" spans="1:16" x14ac:dyDescent="0.25">
      <c r="A11518" t="s">
        <v>0</v>
      </c>
      <c r="B11518" t="s">
        <v>7537</v>
      </c>
      <c r="C11518" t="s">
        <v>76</v>
      </c>
      <c r="D11518" t="s">
        <v>4633</v>
      </c>
      <c r="E11518" t="s">
        <v>59</v>
      </c>
      <c r="F11518" t="b">
        <v>1</v>
      </c>
      <c r="G11518" t="s">
        <v>13</v>
      </c>
      <c r="H11518" s="1">
        <v>46143.376493055563</v>
      </c>
      <c r="I11518" t="b">
        <v>0</v>
      </c>
      <c r="J11518" t="b">
        <v>0</v>
      </c>
      <c r="K11518" t="s">
        <v>13</v>
      </c>
      <c r="L11518" t="s">
        <v>60</v>
      </c>
      <c r="M11518">
        <v>82500</v>
      </c>
      <c r="N11518"/>
      <c r="O11518" t="s">
        <v>4633</v>
      </c>
      <c r="P11518" t="s">
        <v>7538</v>
      </c>
    </row>
    <row r="11519" spans="1:16" x14ac:dyDescent="0.25">
      <c r="A11519" t="s">
        <v>0</v>
      </c>
      <c r="B11519" t="s">
        <v>0</v>
      </c>
      <c r="C11519" t="s">
        <v>8663</v>
      </c>
      <c r="D11519" t="s">
        <v>4526</v>
      </c>
      <c r="E11519" t="s">
        <v>59</v>
      </c>
      <c r="F11519" t="b">
        <v>0</v>
      </c>
      <c r="G11519" t="s">
        <v>40</v>
      </c>
      <c r="H11519" s="1">
        <v>46143.377581018518</v>
      </c>
      <c r="I11519" t="b">
        <v>1</v>
      </c>
      <c r="J11519" t="b">
        <v>0</v>
      </c>
      <c r="K11519" t="s">
        <v>40</v>
      </c>
      <c r="L11519" t="s">
        <v>60</v>
      </c>
      <c r="M11519">
        <v>57500</v>
      </c>
      <c r="N11519"/>
      <c r="O11519" t="s">
        <v>21655</v>
      </c>
      <c r="P11519" t="s">
        <v>461</v>
      </c>
    </row>
    <row r="11520" spans="1:16" x14ac:dyDescent="0.25">
      <c r="A11520" t="s">
        <v>1</v>
      </c>
      <c r="B11520" t="s">
        <v>277</v>
      </c>
      <c r="C11520" t="s">
        <v>21656</v>
      </c>
      <c r="D11520" t="s">
        <v>4526</v>
      </c>
      <c r="E11520" t="s">
        <v>59</v>
      </c>
      <c r="F11520" t="b">
        <v>0</v>
      </c>
      <c r="G11520" t="s">
        <v>40</v>
      </c>
      <c r="H11520" s="1">
        <v>46143.380729166667</v>
      </c>
      <c r="I11520" t="b">
        <v>0</v>
      </c>
      <c r="J11520" t="b">
        <v>0</v>
      </c>
      <c r="K11520" t="s">
        <v>40</v>
      </c>
      <c r="L11520" t="s">
        <v>60</v>
      </c>
      <c r="M11520">
        <v>102500</v>
      </c>
      <c r="N11520"/>
      <c r="O11520" t="s">
        <v>21657</v>
      </c>
      <c r="P11520" t="s">
        <v>1060</v>
      </c>
    </row>
    <row r="11521" spans="1:16" x14ac:dyDescent="0.25">
      <c r="A11521" t="s">
        <v>0</v>
      </c>
      <c r="B11521" t="s">
        <v>21658</v>
      </c>
      <c r="C11521" t="s">
        <v>81</v>
      </c>
      <c r="D11521" t="s">
        <v>4550</v>
      </c>
      <c r="E11521" t="s">
        <v>621</v>
      </c>
      <c r="F11521" t="b">
        <v>0</v>
      </c>
      <c r="G11521" t="s">
        <v>77</v>
      </c>
      <c r="H11521" s="1">
        <v>46143.417893518519</v>
      </c>
      <c r="I11521" t="b">
        <v>0</v>
      </c>
      <c r="J11521" t="b">
        <v>1</v>
      </c>
      <c r="K11521" t="s">
        <v>41</v>
      </c>
      <c r="L11521" t="s">
        <v>74</v>
      </c>
      <c r="M11521"/>
      <c r="N11521">
        <v>52.5</v>
      </c>
      <c r="O11521" t="s">
        <v>1490</v>
      </c>
      <c r="P11521" t="s">
        <v>7770</v>
      </c>
    </row>
    <row r="11522" spans="1:16" x14ac:dyDescent="0.25">
      <c r="A11522" t="s">
        <v>0</v>
      </c>
      <c r="B11522" t="s">
        <v>21659</v>
      </c>
      <c r="C11522" t="s">
        <v>612</v>
      </c>
      <c r="D11522" t="s">
        <v>2360</v>
      </c>
      <c r="E11522" t="s">
        <v>59</v>
      </c>
      <c r="F11522" t="b">
        <v>0</v>
      </c>
      <c r="G11522" t="s">
        <v>73</v>
      </c>
      <c r="H11522" s="1">
        <v>46143.417905092603</v>
      </c>
      <c r="I11522" t="b">
        <v>0</v>
      </c>
      <c r="J11522" t="b">
        <v>1</v>
      </c>
      <c r="K11522" t="s">
        <v>41</v>
      </c>
      <c r="L11522" t="s">
        <v>60</v>
      </c>
      <c r="M11522">
        <v>115100</v>
      </c>
      <c r="N11522"/>
      <c r="O11522" t="s">
        <v>4617</v>
      </c>
    </row>
    <row r="11523" spans="1:16" x14ac:dyDescent="0.25">
      <c r="A11523" t="s">
        <v>0</v>
      </c>
      <c r="B11523" t="s">
        <v>1573</v>
      </c>
      <c r="C11523" t="s">
        <v>336</v>
      </c>
      <c r="D11523" t="s">
        <v>2360</v>
      </c>
      <c r="E11523" t="s">
        <v>59</v>
      </c>
      <c r="F11523" t="b">
        <v>0</v>
      </c>
      <c r="G11523" t="s">
        <v>65</v>
      </c>
      <c r="H11523" s="1">
        <v>46143.417905092603</v>
      </c>
      <c r="I11523" t="b">
        <v>0</v>
      </c>
      <c r="J11523" t="b">
        <v>1</v>
      </c>
      <c r="K11523" t="s">
        <v>41</v>
      </c>
      <c r="L11523" t="s">
        <v>60</v>
      </c>
      <c r="M11523">
        <v>69764</v>
      </c>
      <c r="N11523"/>
      <c r="O11523" t="s">
        <v>21660</v>
      </c>
      <c r="P11523" t="s">
        <v>21661</v>
      </c>
    </row>
    <row r="11524" spans="1:16" x14ac:dyDescent="0.25">
      <c r="A11524" t="s">
        <v>7</v>
      </c>
      <c r="B11524" t="s">
        <v>4705</v>
      </c>
      <c r="C11524" t="s">
        <v>514</v>
      </c>
      <c r="D11524" t="s">
        <v>2360</v>
      </c>
      <c r="E11524" t="s">
        <v>59</v>
      </c>
      <c r="F11524" t="b">
        <v>0</v>
      </c>
      <c r="G11524" t="s">
        <v>77</v>
      </c>
      <c r="H11524" s="1">
        <v>46143.417928240742</v>
      </c>
      <c r="I11524" t="b">
        <v>0</v>
      </c>
      <c r="J11524" t="b">
        <v>1</v>
      </c>
      <c r="K11524" t="s">
        <v>41</v>
      </c>
      <c r="L11524" t="s">
        <v>60</v>
      </c>
      <c r="M11524">
        <v>153000</v>
      </c>
      <c r="N11524"/>
      <c r="O11524" t="s">
        <v>424</v>
      </c>
    </row>
    <row r="11525" spans="1:16" x14ac:dyDescent="0.25">
      <c r="A11525" t="s">
        <v>0</v>
      </c>
      <c r="B11525" t="s">
        <v>21662</v>
      </c>
      <c r="C11525" t="s">
        <v>4499</v>
      </c>
      <c r="D11525" t="s">
        <v>2360</v>
      </c>
      <c r="E11525" t="s">
        <v>59</v>
      </c>
      <c r="F11525" t="b">
        <v>0</v>
      </c>
      <c r="G11525" t="s">
        <v>65</v>
      </c>
      <c r="H11525" s="1">
        <v>46143.417997685188</v>
      </c>
      <c r="I11525" t="b">
        <v>0</v>
      </c>
      <c r="J11525" t="b">
        <v>1</v>
      </c>
      <c r="K11525" t="s">
        <v>41</v>
      </c>
      <c r="L11525" t="s">
        <v>60</v>
      </c>
      <c r="M11525">
        <v>65000</v>
      </c>
      <c r="N11525"/>
      <c r="O11525" t="s">
        <v>16058</v>
      </c>
      <c r="P11525" t="s">
        <v>219</v>
      </c>
    </row>
    <row r="11526" spans="1:16" x14ac:dyDescent="0.25">
      <c r="A11526" t="s">
        <v>0</v>
      </c>
      <c r="B11526" t="s">
        <v>21663</v>
      </c>
      <c r="C11526" t="s">
        <v>40</v>
      </c>
      <c r="D11526" t="s">
        <v>4526</v>
      </c>
      <c r="E11526" t="s">
        <v>59</v>
      </c>
      <c r="F11526" t="b">
        <v>0</v>
      </c>
      <c r="G11526" t="s">
        <v>40</v>
      </c>
      <c r="H11526" s="1">
        <v>46143.419340277767</v>
      </c>
      <c r="I11526" t="b">
        <v>0</v>
      </c>
      <c r="J11526" t="b">
        <v>0</v>
      </c>
      <c r="K11526" t="s">
        <v>40</v>
      </c>
      <c r="L11526" t="s">
        <v>60</v>
      </c>
      <c r="M11526">
        <v>485000</v>
      </c>
      <c r="N11526"/>
      <c r="O11526" t="s">
        <v>4760</v>
      </c>
      <c r="P11526" t="s">
        <v>9126</v>
      </c>
    </row>
    <row r="11527" spans="1:16" x14ac:dyDescent="0.25">
      <c r="A11527" t="s">
        <v>4</v>
      </c>
      <c r="B11527" t="s">
        <v>21664</v>
      </c>
      <c r="C11527" t="s">
        <v>21665</v>
      </c>
      <c r="D11527" t="s">
        <v>2360</v>
      </c>
      <c r="E11527" t="s">
        <v>59</v>
      </c>
      <c r="F11527" t="b">
        <v>0</v>
      </c>
      <c r="G11527" t="s">
        <v>73</v>
      </c>
      <c r="H11527" s="1">
        <v>46143.42082175926</v>
      </c>
      <c r="I11527" t="b">
        <v>0</v>
      </c>
      <c r="J11527" t="b">
        <v>1</v>
      </c>
      <c r="K11527" t="s">
        <v>41</v>
      </c>
      <c r="L11527" t="s">
        <v>60</v>
      </c>
      <c r="M11527">
        <v>135000</v>
      </c>
      <c r="N11527"/>
      <c r="O11527" t="s">
        <v>424</v>
      </c>
      <c r="P11527" t="s">
        <v>21666</v>
      </c>
    </row>
    <row r="11528" spans="1:16" x14ac:dyDescent="0.25">
      <c r="A11528" t="s">
        <v>5</v>
      </c>
      <c r="B11528" t="s">
        <v>21667</v>
      </c>
      <c r="C11528" t="s">
        <v>18180</v>
      </c>
      <c r="D11528" t="s">
        <v>2360</v>
      </c>
      <c r="E11528" t="s">
        <v>59</v>
      </c>
      <c r="F11528" t="b">
        <v>0</v>
      </c>
      <c r="G11528" t="s">
        <v>73</v>
      </c>
      <c r="H11528" s="1">
        <v>46143.42083333333</v>
      </c>
      <c r="I11528" t="b">
        <v>0</v>
      </c>
      <c r="J11528" t="b">
        <v>1</v>
      </c>
      <c r="K11528" t="s">
        <v>41</v>
      </c>
      <c r="L11528" t="s">
        <v>60</v>
      </c>
      <c r="M11528">
        <v>135000</v>
      </c>
      <c r="N11528"/>
      <c r="O11528" t="s">
        <v>424</v>
      </c>
    </row>
    <row r="11529" spans="1:16" x14ac:dyDescent="0.25">
      <c r="A11529" t="s">
        <v>0</v>
      </c>
      <c r="B11529" t="s">
        <v>21668</v>
      </c>
      <c r="C11529" t="s">
        <v>5258</v>
      </c>
      <c r="D11529" t="s">
        <v>4346</v>
      </c>
      <c r="E11529" t="s">
        <v>59</v>
      </c>
      <c r="F11529" t="b">
        <v>0</v>
      </c>
      <c r="G11529" t="s">
        <v>40</v>
      </c>
      <c r="H11529" s="1">
        <v>46143.4609837963</v>
      </c>
      <c r="I11529" t="b">
        <v>1</v>
      </c>
      <c r="J11529" t="b">
        <v>0</v>
      </c>
      <c r="K11529" t="s">
        <v>40</v>
      </c>
      <c r="L11529" t="s">
        <v>60</v>
      </c>
      <c r="M11529">
        <v>33500</v>
      </c>
      <c r="N11529"/>
      <c r="O11529" t="s">
        <v>21669</v>
      </c>
      <c r="P11529" t="s">
        <v>325</v>
      </c>
    </row>
    <row r="11530" spans="1:16" x14ac:dyDescent="0.25">
      <c r="A11530" t="s">
        <v>1</v>
      </c>
      <c r="B11530" t="s">
        <v>21670</v>
      </c>
      <c r="C11530" t="s">
        <v>13615</v>
      </c>
      <c r="D11530" t="s">
        <v>4526</v>
      </c>
      <c r="E11530" t="s">
        <v>59</v>
      </c>
      <c r="F11530" t="b">
        <v>0</v>
      </c>
      <c r="G11530" t="s">
        <v>40</v>
      </c>
      <c r="H11530" s="1">
        <v>46143.464074074072</v>
      </c>
      <c r="I11530" t="b">
        <v>0</v>
      </c>
      <c r="J11530" t="b">
        <v>0</v>
      </c>
      <c r="K11530" t="s">
        <v>40</v>
      </c>
      <c r="L11530" t="s">
        <v>60</v>
      </c>
      <c r="M11530">
        <v>47186.5</v>
      </c>
      <c r="N11530"/>
      <c r="O11530" t="s">
        <v>21671</v>
      </c>
    </row>
    <row r="11531" spans="1:16" x14ac:dyDescent="0.25">
      <c r="A11531" t="s">
        <v>2</v>
      </c>
      <c r="B11531" t="s">
        <v>1398</v>
      </c>
      <c r="C11531" t="s">
        <v>200</v>
      </c>
      <c r="D11531" t="s">
        <v>4526</v>
      </c>
      <c r="E11531" t="s">
        <v>88</v>
      </c>
      <c r="F11531" t="b">
        <v>0</v>
      </c>
      <c r="G11531" t="s">
        <v>65</v>
      </c>
      <c r="H11531" s="1">
        <v>46143.50136574074</v>
      </c>
      <c r="I11531" t="b">
        <v>0</v>
      </c>
      <c r="J11531" t="b">
        <v>0</v>
      </c>
      <c r="K11531" t="s">
        <v>41</v>
      </c>
      <c r="L11531" t="s">
        <v>74</v>
      </c>
      <c r="M11531"/>
      <c r="N11531">
        <v>20.5</v>
      </c>
      <c r="O11531" t="s">
        <v>518</v>
      </c>
      <c r="P11531" t="s">
        <v>146</v>
      </c>
    </row>
    <row r="11532" spans="1:16" x14ac:dyDescent="0.25">
      <c r="A11532" t="s">
        <v>3</v>
      </c>
      <c r="B11532" t="s">
        <v>286</v>
      </c>
      <c r="C11532" t="s">
        <v>3125</v>
      </c>
      <c r="D11532" t="s">
        <v>4346</v>
      </c>
      <c r="E11532" t="s">
        <v>59</v>
      </c>
      <c r="F11532" t="b">
        <v>0</v>
      </c>
      <c r="G11532" t="s">
        <v>73</v>
      </c>
      <c r="H11532" s="1">
        <v>46143.542893518519</v>
      </c>
      <c r="I11532" t="b">
        <v>0</v>
      </c>
      <c r="J11532" t="b">
        <v>0</v>
      </c>
      <c r="K11532" t="s">
        <v>41</v>
      </c>
      <c r="L11532" t="s">
        <v>60</v>
      </c>
      <c r="M11532">
        <v>86157.5</v>
      </c>
      <c r="N11532"/>
      <c r="O11532" t="s">
        <v>21672</v>
      </c>
      <c r="P11532" t="s">
        <v>21673</v>
      </c>
    </row>
    <row r="11533" spans="1:16" x14ac:dyDescent="0.25">
      <c r="A11533" t="s">
        <v>0</v>
      </c>
      <c r="B11533" t="s">
        <v>4310</v>
      </c>
      <c r="C11533" t="s">
        <v>5315</v>
      </c>
      <c r="D11533" t="s">
        <v>4346</v>
      </c>
      <c r="E11533" t="s">
        <v>59</v>
      </c>
      <c r="F11533" t="b">
        <v>0</v>
      </c>
      <c r="G11533" t="s">
        <v>40</v>
      </c>
      <c r="H11533" s="1">
        <v>46143.544247685182</v>
      </c>
      <c r="I11533" t="b">
        <v>0</v>
      </c>
      <c r="J11533" t="b">
        <v>0</v>
      </c>
      <c r="K11533" t="s">
        <v>40</v>
      </c>
      <c r="L11533" t="s">
        <v>60</v>
      </c>
      <c r="M11533">
        <v>29000</v>
      </c>
      <c r="N11533"/>
      <c r="O11533" t="s">
        <v>19878</v>
      </c>
      <c r="P11533" t="s">
        <v>1314</v>
      </c>
    </row>
    <row r="11534" spans="1:16" x14ac:dyDescent="0.25">
      <c r="A11534" t="s">
        <v>1</v>
      </c>
      <c r="B11534" t="s">
        <v>16660</v>
      </c>
      <c r="C11534" t="s">
        <v>326</v>
      </c>
      <c r="D11534" t="s">
        <v>4526</v>
      </c>
      <c r="E11534" t="s">
        <v>59</v>
      </c>
      <c r="F11534" t="b">
        <v>0</v>
      </c>
      <c r="G11534" t="s">
        <v>77</v>
      </c>
      <c r="H11534" s="1">
        <v>46143.545740740738</v>
      </c>
      <c r="I11534" t="b">
        <v>1</v>
      </c>
      <c r="J11534" t="b">
        <v>1</v>
      </c>
      <c r="K11534" t="s">
        <v>41</v>
      </c>
      <c r="L11534" t="s">
        <v>74</v>
      </c>
      <c r="M11534"/>
      <c r="N11534">
        <v>64.180000000000007</v>
      </c>
      <c r="O11534" t="s">
        <v>808</v>
      </c>
      <c r="P11534" t="s">
        <v>16661</v>
      </c>
    </row>
    <row r="11535" spans="1:16" x14ac:dyDescent="0.25">
      <c r="A11535" t="s">
        <v>1</v>
      </c>
      <c r="B11535" t="s">
        <v>21674</v>
      </c>
      <c r="C11535" t="s">
        <v>5029</v>
      </c>
      <c r="D11535" t="s">
        <v>4346</v>
      </c>
      <c r="E11535" t="s">
        <v>59</v>
      </c>
      <c r="F11535" t="b">
        <v>0</v>
      </c>
      <c r="G11535" t="s">
        <v>40</v>
      </c>
      <c r="H11535" s="1">
        <v>46143.547407407408</v>
      </c>
      <c r="I11535" t="b">
        <v>0</v>
      </c>
      <c r="J11535" t="b">
        <v>0</v>
      </c>
      <c r="K11535" t="s">
        <v>40</v>
      </c>
      <c r="L11535" t="s">
        <v>60</v>
      </c>
      <c r="M11535">
        <v>64950</v>
      </c>
      <c r="N11535"/>
      <c r="O11535" t="s">
        <v>21675</v>
      </c>
    </row>
    <row r="11536" spans="1:16" x14ac:dyDescent="0.25">
      <c r="A11536" t="s">
        <v>0</v>
      </c>
      <c r="B11536" t="s">
        <v>0</v>
      </c>
      <c r="C11536" t="s">
        <v>483</v>
      </c>
      <c r="D11536" t="s">
        <v>4346</v>
      </c>
      <c r="E11536" t="s">
        <v>59</v>
      </c>
      <c r="F11536" t="b">
        <v>0</v>
      </c>
      <c r="G11536" t="s">
        <v>65</v>
      </c>
      <c r="H11536" s="1">
        <v>46143.584560185183</v>
      </c>
      <c r="I11536" t="b">
        <v>0</v>
      </c>
      <c r="J11536" t="b">
        <v>1</v>
      </c>
      <c r="K11536" t="s">
        <v>41</v>
      </c>
      <c r="L11536" t="s">
        <v>60</v>
      </c>
      <c r="M11536">
        <v>95000</v>
      </c>
      <c r="N11536"/>
      <c r="O11536" t="s">
        <v>21676</v>
      </c>
      <c r="P11536" t="s">
        <v>21677</v>
      </c>
    </row>
    <row r="11537" spans="1:16" x14ac:dyDescent="0.25">
      <c r="A11537" t="s">
        <v>0</v>
      </c>
      <c r="B11537" t="s">
        <v>21678</v>
      </c>
      <c r="C11537" t="s">
        <v>76</v>
      </c>
      <c r="D11537" t="s">
        <v>4622</v>
      </c>
      <c r="E11537" t="s">
        <v>59</v>
      </c>
      <c r="F11537" t="b">
        <v>1</v>
      </c>
      <c r="G11537" t="s">
        <v>13048</v>
      </c>
      <c r="H11537" s="1">
        <v>46143.584641203714</v>
      </c>
      <c r="I11537" t="b">
        <v>0</v>
      </c>
      <c r="J11537" t="b">
        <v>0</v>
      </c>
      <c r="K11537" t="s">
        <v>13048</v>
      </c>
      <c r="L11537" t="s">
        <v>60</v>
      </c>
      <c r="M11537">
        <v>120000</v>
      </c>
      <c r="N11537"/>
      <c r="O11537" t="s">
        <v>21679</v>
      </c>
    </row>
    <row r="11538" spans="1:16" x14ac:dyDescent="0.25">
      <c r="A11538" t="s">
        <v>0</v>
      </c>
      <c r="B11538" t="s">
        <v>21680</v>
      </c>
      <c r="C11538" t="s">
        <v>5115</v>
      </c>
      <c r="D11538" t="s">
        <v>5018</v>
      </c>
      <c r="E11538" t="s">
        <v>72</v>
      </c>
      <c r="F11538" t="b">
        <v>0</v>
      </c>
      <c r="G11538" t="s">
        <v>40</v>
      </c>
      <c r="H11538" s="1">
        <v>46143.585914351846</v>
      </c>
      <c r="I11538" t="b">
        <v>1</v>
      </c>
      <c r="J11538" t="b">
        <v>0</v>
      </c>
      <c r="K11538" t="s">
        <v>40</v>
      </c>
      <c r="L11538" t="s">
        <v>60</v>
      </c>
      <c r="M11538">
        <v>40000</v>
      </c>
      <c r="N11538"/>
      <c r="O11538" t="s">
        <v>20279</v>
      </c>
    </row>
    <row r="11539" spans="1:16" x14ac:dyDescent="0.25">
      <c r="A11539" t="s">
        <v>0</v>
      </c>
      <c r="B11539" t="s">
        <v>21681</v>
      </c>
      <c r="C11539" t="s">
        <v>4013</v>
      </c>
      <c r="D11539" t="s">
        <v>4526</v>
      </c>
      <c r="E11539" t="s">
        <v>88</v>
      </c>
      <c r="F11539" t="b">
        <v>0</v>
      </c>
      <c r="G11539" t="s">
        <v>77</v>
      </c>
      <c r="H11539" s="1">
        <v>46143.626226851848</v>
      </c>
      <c r="I11539" t="b">
        <v>0</v>
      </c>
      <c r="J11539" t="b">
        <v>0</v>
      </c>
      <c r="K11539" t="s">
        <v>41</v>
      </c>
      <c r="L11539" t="s">
        <v>74</v>
      </c>
      <c r="M11539"/>
      <c r="N11539">
        <v>32.5</v>
      </c>
      <c r="O11539" t="s">
        <v>5092</v>
      </c>
      <c r="P11539" t="s">
        <v>21682</v>
      </c>
    </row>
    <row r="11540" spans="1:16" x14ac:dyDescent="0.25">
      <c r="A11540" t="s">
        <v>0</v>
      </c>
      <c r="B11540" t="s">
        <v>21683</v>
      </c>
      <c r="C11540" t="s">
        <v>4013</v>
      </c>
      <c r="D11540" t="s">
        <v>4526</v>
      </c>
      <c r="E11540" t="s">
        <v>88</v>
      </c>
      <c r="F11540" t="b">
        <v>0</v>
      </c>
      <c r="G11540" t="s">
        <v>77</v>
      </c>
      <c r="H11540" s="1">
        <v>46143.626226851848</v>
      </c>
      <c r="I11540" t="b">
        <v>0</v>
      </c>
      <c r="J11540" t="b">
        <v>0</v>
      </c>
      <c r="K11540" t="s">
        <v>41</v>
      </c>
      <c r="L11540" t="s">
        <v>74</v>
      </c>
      <c r="M11540"/>
      <c r="N11540">
        <v>32.5</v>
      </c>
      <c r="O11540" t="s">
        <v>5092</v>
      </c>
      <c r="P11540" t="s">
        <v>12217</v>
      </c>
    </row>
    <row r="11541" spans="1:16" x14ac:dyDescent="0.25">
      <c r="A11541" t="s">
        <v>0</v>
      </c>
      <c r="B11541" t="s">
        <v>21684</v>
      </c>
      <c r="C11541" t="s">
        <v>4013</v>
      </c>
      <c r="D11541" t="s">
        <v>4526</v>
      </c>
      <c r="E11541" t="s">
        <v>88</v>
      </c>
      <c r="F11541" t="b">
        <v>0</v>
      </c>
      <c r="G11541" t="s">
        <v>77</v>
      </c>
      <c r="H11541" s="1">
        <v>46143.626261574071</v>
      </c>
      <c r="I11541" t="b">
        <v>0</v>
      </c>
      <c r="J11541" t="b">
        <v>0</v>
      </c>
      <c r="K11541" t="s">
        <v>41</v>
      </c>
      <c r="L11541" t="s">
        <v>74</v>
      </c>
      <c r="M11541"/>
      <c r="N11541">
        <v>32.5</v>
      </c>
      <c r="O11541" t="s">
        <v>5092</v>
      </c>
      <c r="P11541" t="s">
        <v>21682</v>
      </c>
    </row>
    <row r="11542" spans="1:16" x14ac:dyDescent="0.25">
      <c r="A11542" t="s">
        <v>0</v>
      </c>
      <c r="B11542" t="s">
        <v>21685</v>
      </c>
      <c r="C11542" t="s">
        <v>8663</v>
      </c>
      <c r="D11542" t="s">
        <v>4346</v>
      </c>
      <c r="E11542" t="s">
        <v>59</v>
      </c>
      <c r="F11542" t="b">
        <v>0</v>
      </c>
      <c r="G11542" t="s">
        <v>40</v>
      </c>
      <c r="H11542" s="1">
        <v>46143.627581018518</v>
      </c>
      <c r="I11542" t="b">
        <v>1</v>
      </c>
      <c r="J11542" t="b">
        <v>0</v>
      </c>
      <c r="K11542" t="s">
        <v>40</v>
      </c>
      <c r="L11542" t="s">
        <v>60</v>
      </c>
      <c r="M11542">
        <v>57500</v>
      </c>
      <c r="N11542"/>
      <c r="O11542" t="s">
        <v>21686</v>
      </c>
      <c r="P11542" t="s">
        <v>461</v>
      </c>
    </row>
    <row r="11543" spans="1:16" x14ac:dyDescent="0.25">
      <c r="A11543" t="s">
        <v>0</v>
      </c>
      <c r="B11543" t="s">
        <v>21687</v>
      </c>
      <c r="C11543" t="s">
        <v>76</v>
      </c>
      <c r="D11543" t="s">
        <v>4346</v>
      </c>
      <c r="E11543" t="s">
        <v>88</v>
      </c>
      <c r="F11543" t="b">
        <v>1</v>
      </c>
      <c r="G11543" t="s">
        <v>41</v>
      </c>
      <c r="H11543" s="1">
        <v>46143.627592592587</v>
      </c>
      <c r="I11543" t="b">
        <v>0</v>
      </c>
      <c r="J11543" t="b">
        <v>0</v>
      </c>
      <c r="K11543" t="s">
        <v>41</v>
      </c>
      <c r="L11543" t="s">
        <v>60</v>
      </c>
      <c r="M11543">
        <v>100000</v>
      </c>
      <c r="N11543"/>
      <c r="O11543" t="s">
        <v>21688</v>
      </c>
      <c r="P11543" t="s">
        <v>85</v>
      </c>
    </row>
    <row r="11544" spans="1:16" x14ac:dyDescent="0.25">
      <c r="A11544" t="s">
        <v>0</v>
      </c>
      <c r="B11544" t="s">
        <v>21689</v>
      </c>
      <c r="C11544" t="s">
        <v>76</v>
      </c>
      <c r="D11544" t="s">
        <v>141</v>
      </c>
      <c r="E11544" t="s">
        <v>88</v>
      </c>
      <c r="F11544" t="b">
        <v>1</v>
      </c>
      <c r="G11544" t="s">
        <v>41</v>
      </c>
      <c r="H11544" s="1">
        <v>46143.627592592587</v>
      </c>
      <c r="I11544" t="b">
        <v>1</v>
      </c>
      <c r="J11544" t="b">
        <v>0</v>
      </c>
      <c r="K11544" t="s">
        <v>41</v>
      </c>
      <c r="L11544" t="s">
        <v>74</v>
      </c>
      <c r="M11544"/>
      <c r="N11544">
        <v>32.5</v>
      </c>
      <c r="O11544" t="s">
        <v>141</v>
      </c>
      <c r="P11544" t="s">
        <v>2175</v>
      </c>
    </row>
    <row r="11545" spans="1:16" x14ac:dyDescent="0.25">
      <c r="A11545" t="s">
        <v>2</v>
      </c>
      <c r="B11545" t="s">
        <v>2</v>
      </c>
      <c r="C11545" t="s">
        <v>3767</v>
      </c>
      <c r="D11545" t="s">
        <v>4526</v>
      </c>
      <c r="E11545" t="s">
        <v>88</v>
      </c>
      <c r="F11545" t="b">
        <v>0</v>
      </c>
      <c r="G11545" t="s">
        <v>77</v>
      </c>
      <c r="H11545" s="1">
        <v>46143.627662037034</v>
      </c>
      <c r="I11545" t="b">
        <v>0</v>
      </c>
      <c r="J11545" t="b">
        <v>0</v>
      </c>
      <c r="K11545" t="s">
        <v>41</v>
      </c>
      <c r="L11545" t="s">
        <v>74</v>
      </c>
      <c r="M11545"/>
      <c r="N11545">
        <v>70</v>
      </c>
      <c r="O11545" t="s">
        <v>744</v>
      </c>
      <c r="P11545" t="s">
        <v>21690</v>
      </c>
    </row>
    <row r="11546" spans="1:16" x14ac:dyDescent="0.25">
      <c r="A11546" t="s">
        <v>2</v>
      </c>
      <c r="B11546" t="s">
        <v>21691</v>
      </c>
      <c r="C11546" t="s">
        <v>86</v>
      </c>
      <c r="D11546" t="s">
        <v>4346</v>
      </c>
      <c r="E11546" t="s">
        <v>88</v>
      </c>
      <c r="F11546" t="b">
        <v>0</v>
      </c>
      <c r="G11546" t="s">
        <v>77</v>
      </c>
      <c r="H11546" s="1">
        <v>46143.627662037034</v>
      </c>
      <c r="I11546" t="b">
        <v>0</v>
      </c>
      <c r="J11546" t="b">
        <v>1</v>
      </c>
      <c r="K11546" t="s">
        <v>41</v>
      </c>
      <c r="L11546" t="s">
        <v>74</v>
      </c>
      <c r="M11546"/>
      <c r="N11546">
        <v>119.31</v>
      </c>
      <c r="O11546" t="s">
        <v>3955</v>
      </c>
      <c r="P11546" t="s">
        <v>3392</v>
      </c>
    </row>
    <row r="11547" spans="1:16" x14ac:dyDescent="0.25">
      <c r="A11547" t="s">
        <v>0</v>
      </c>
      <c r="B11547" t="s">
        <v>6565</v>
      </c>
      <c r="C11547" t="s">
        <v>10627</v>
      </c>
      <c r="D11547" t="s">
        <v>4526</v>
      </c>
      <c r="E11547" t="s">
        <v>59</v>
      </c>
      <c r="F11547" t="b">
        <v>0</v>
      </c>
      <c r="G11547" t="s">
        <v>40</v>
      </c>
      <c r="H11547" s="1">
        <v>46143.62767361111</v>
      </c>
      <c r="I11547" t="b">
        <v>1</v>
      </c>
      <c r="J11547" t="b">
        <v>0</v>
      </c>
      <c r="K11547" t="s">
        <v>40</v>
      </c>
      <c r="L11547" t="s">
        <v>60</v>
      </c>
      <c r="M11547">
        <v>52500</v>
      </c>
      <c r="N11547"/>
      <c r="O11547" t="s">
        <v>101</v>
      </c>
      <c r="P11547" t="s">
        <v>9940</v>
      </c>
    </row>
    <row r="11548" spans="1:16" x14ac:dyDescent="0.25">
      <c r="A11548" t="s">
        <v>7</v>
      </c>
      <c r="B11548" t="s">
        <v>21692</v>
      </c>
      <c r="C11548" t="s">
        <v>5026</v>
      </c>
      <c r="D11548" t="s">
        <v>4526</v>
      </c>
      <c r="E11548" t="s">
        <v>59</v>
      </c>
      <c r="F11548" t="b">
        <v>0</v>
      </c>
      <c r="G11548" t="s">
        <v>40</v>
      </c>
      <c r="H11548" s="1">
        <v>46143.62767361111</v>
      </c>
      <c r="I11548" t="b">
        <v>0</v>
      </c>
      <c r="J11548" t="b">
        <v>0</v>
      </c>
      <c r="K11548" t="s">
        <v>40</v>
      </c>
      <c r="L11548" t="s">
        <v>60</v>
      </c>
      <c r="M11548">
        <v>80000</v>
      </c>
      <c r="N11548"/>
      <c r="O11548" t="s">
        <v>101</v>
      </c>
    </row>
    <row r="11549" spans="1:16" x14ac:dyDescent="0.25">
      <c r="A11549" t="s">
        <v>0</v>
      </c>
      <c r="B11549" t="s">
        <v>6565</v>
      </c>
      <c r="C11549" t="s">
        <v>13615</v>
      </c>
      <c r="D11549" t="s">
        <v>4526</v>
      </c>
      <c r="E11549" t="s">
        <v>59</v>
      </c>
      <c r="F11549" t="b">
        <v>0</v>
      </c>
      <c r="G11549" t="s">
        <v>40</v>
      </c>
      <c r="H11549" s="1">
        <v>46143.62767361111</v>
      </c>
      <c r="I11549" t="b">
        <v>1</v>
      </c>
      <c r="J11549" t="b">
        <v>0</v>
      </c>
      <c r="K11549" t="s">
        <v>40</v>
      </c>
      <c r="L11549" t="s">
        <v>60</v>
      </c>
      <c r="M11549">
        <v>50000</v>
      </c>
      <c r="N11549"/>
      <c r="O11549" t="s">
        <v>101</v>
      </c>
      <c r="P11549" t="s">
        <v>85</v>
      </c>
    </row>
    <row r="11550" spans="1:16" x14ac:dyDescent="0.25">
      <c r="A11550" t="s">
        <v>0</v>
      </c>
      <c r="B11550" t="s">
        <v>21693</v>
      </c>
      <c r="C11550" t="s">
        <v>21694</v>
      </c>
      <c r="D11550" t="s">
        <v>4346</v>
      </c>
      <c r="E11550" t="s">
        <v>59</v>
      </c>
      <c r="F11550" t="b">
        <v>0</v>
      </c>
      <c r="G11550" t="s">
        <v>41</v>
      </c>
      <c r="H11550" s="1">
        <v>46143.627708333333</v>
      </c>
      <c r="I11550" t="b">
        <v>0</v>
      </c>
      <c r="J11550" t="b">
        <v>1</v>
      </c>
      <c r="K11550" t="s">
        <v>41</v>
      </c>
      <c r="L11550" t="s">
        <v>60</v>
      </c>
      <c r="M11550">
        <v>113900</v>
      </c>
      <c r="N11550"/>
      <c r="O11550" t="s">
        <v>21695</v>
      </c>
    </row>
    <row r="11551" spans="1:16" x14ac:dyDescent="0.25">
      <c r="A11551" t="s">
        <v>5</v>
      </c>
      <c r="B11551" t="s">
        <v>21696</v>
      </c>
      <c r="C11551" t="s">
        <v>567</v>
      </c>
      <c r="D11551" t="s">
        <v>4756</v>
      </c>
      <c r="E11551" t="s">
        <v>59</v>
      </c>
      <c r="F11551" t="b">
        <v>0</v>
      </c>
      <c r="G11551" t="s">
        <v>89</v>
      </c>
      <c r="H11551" s="1">
        <v>46143.62908564815</v>
      </c>
      <c r="I11551" t="b">
        <v>1</v>
      </c>
      <c r="J11551" t="b">
        <v>1</v>
      </c>
      <c r="K11551" t="s">
        <v>41</v>
      </c>
      <c r="L11551" t="s">
        <v>60</v>
      </c>
      <c r="M11551">
        <v>169000</v>
      </c>
      <c r="N11551"/>
      <c r="O11551" t="s">
        <v>7458</v>
      </c>
      <c r="P11551" t="s">
        <v>21697</v>
      </c>
    </row>
    <row r="11552" spans="1:16" x14ac:dyDescent="0.25">
      <c r="A11552" t="s">
        <v>1</v>
      </c>
      <c r="B11552" t="s">
        <v>21698</v>
      </c>
      <c r="C11552" t="s">
        <v>71</v>
      </c>
      <c r="D11552" t="s">
        <v>21699</v>
      </c>
      <c r="E11552" t="s">
        <v>59</v>
      </c>
      <c r="F11552" t="b">
        <v>0</v>
      </c>
      <c r="G11552" t="s">
        <v>73</v>
      </c>
      <c r="H11552" s="1">
        <v>46143.629155092603</v>
      </c>
      <c r="I11552" t="b">
        <v>0</v>
      </c>
      <c r="J11552" t="b">
        <v>1</v>
      </c>
      <c r="K11552" t="s">
        <v>41</v>
      </c>
      <c r="L11552" t="s">
        <v>60</v>
      </c>
      <c r="M11552">
        <v>157500</v>
      </c>
      <c r="N11552"/>
      <c r="O11552" t="s">
        <v>21700</v>
      </c>
      <c r="P11552" t="s">
        <v>21701</v>
      </c>
    </row>
    <row r="11553" spans="1:16" x14ac:dyDescent="0.25">
      <c r="A11553" t="s">
        <v>5</v>
      </c>
      <c r="B11553" t="s">
        <v>21696</v>
      </c>
      <c r="C11553" t="s">
        <v>218</v>
      </c>
      <c r="D11553" t="s">
        <v>4756</v>
      </c>
      <c r="E11553" t="s">
        <v>59</v>
      </c>
      <c r="F11553" t="b">
        <v>0</v>
      </c>
      <c r="G11553" t="s">
        <v>89</v>
      </c>
      <c r="H11553" s="1">
        <v>46143.629201388889</v>
      </c>
      <c r="I11553" t="b">
        <v>1</v>
      </c>
      <c r="J11553" t="b">
        <v>1</v>
      </c>
      <c r="K11553" t="s">
        <v>41</v>
      </c>
      <c r="L11553" t="s">
        <v>60</v>
      </c>
      <c r="M11553">
        <v>169000</v>
      </c>
      <c r="N11553"/>
      <c r="O11553" t="s">
        <v>7458</v>
      </c>
      <c r="P11553" t="s">
        <v>21697</v>
      </c>
    </row>
    <row r="11554" spans="1:16" x14ac:dyDescent="0.25">
      <c r="A11554" t="s">
        <v>1</v>
      </c>
      <c r="B11554" t="s">
        <v>21702</v>
      </c>
      <c r="C11554" t="s">
        <v>605</v>
      </c>
      <c r="D11554" t="s">
        <v>2360</v>
      </c>
      <c r="E11554" t="s">
        <v>59</v>
      </c>
      <c r="F11554" t="b">
        <v>0</v>
      </c>
      <c r="G11554" t="s">
        <v>77</v>
      </c>
      <c r="H11554" s="1">
        <v>46143.629201388889</v>
      </c>
      <c r="I11554" t="b">
        <v>0</v>
      </c>
      <c r="J11554" t="b">
        <v>0</v>
      </c>
      <c r="K11554" t="s">
        <v>41</v>
      </c>
      <c r="L11554" t="s">
        <v>74</v>
      </c>
      <c r="M11554"/>
      <c r="N11554">
        <v>51.5</v>
      </c>
      <c r="O11554" t="s">
        <v>3167</v>
      </c>
      <c r="P11554" t="s">
        <v>21703</v>
      </c>
    </row>
    <row r="11555" spans="1:16" x14ac:dyDescent="0.25">
      <c r="A11555" t="s">
        <v>1</v>
      </c>
      <c r="B11555" t="s">
        <v>21704</v>
      </c>
      <c r="C11555" t="s">
        <v>500</v>
      </c>
      <c r="D11555" t="s">
        <v>4526</v>
      </c>
      <c r="E11555" t="s">
        <v>88</v>
      </c>
      <c r="F11555" t="b">
        <v>0</v>
      </c>
      <c r="G11555" t="s">
        <v>13</v>
      </c>
      <c r="H11555" s="1">
        <v>46143.629652777781</v>
      </c>
      <c r="I11555" t="b">
        <v>1</v>
      </c>
      <c r="J11555" t="b">
        <v>0</v>
      </c>
      <c r="K11555" t="s">
        <v>13</v>
      </c>
      <c r="L11555" t="s">
        <v>74</v>
      </c>
      <c r="M11555"/>
      <c r="N11555">
        <v>55</v>
      </c>
      <c r="O11555" t="s">
        <v>8085</v>
      </c>
      <c r="P11555" t="s">
        <v>21705</v>
      </c>
    </row>
    <row r="11556" spans="1:16" x14ac:dyDescent="0.25">
      <c r="A11556" t="s">
        <v>3</v>
      </c>
      <c r="B11556" t="s">
        <v>16683</v>
      </c>
      <c r="C11556" t="s">
        <v>190</v>
      </c>
      <c r="D11556" t="s">
        <v>4526</v>
      </c>
      <c r="E11556" t="s">
        <v>59</v>
      </c>
      <c r="F11556" t="b">
        <v>0</v>
      </c>
      <c r="G11556" t="s">
        <v>73</v>
      </c>
      <c r="H11556" s="1">
        <v>46143.667905092603</v>
      </c>
      <c r="I11556" t="b">
        <v>0</v>
      </c>
      <c r="J11556" t="b">
        <v>1</v>
      </c>
      <c r="K11556" t="s">
        <v>41</v>
      </c>
      <c r="L11556" t="s">
        <v>60</v>
      </c>
      <c r="M11556">
        <v>132500</v>
      </c>
      <c r="N11556"/>
      <c r="O11556" t="s">
        <v>4052</v>
      </c>
    </row>
    <row r="11557" spans="1:16" x14ac:dyDescent="0.25">
      <c r="A11557" t="s">
        <v>0</v>
      </c>
      <c r="B11557" t="s">
        <v>2686</v>
      </c>
      <c r="C11557" t="s">
        <v>190</v>
      </c>
      <c r="D11557" t="s">
        <v>4526</v>
      </c>
      <c r="E11557" t="s">
        <v>59</v>
      </c>
      <c r="F11557" t="b">
        <v>0</v>
      </c>
      <c r="G11557" t="s">
        <v>73</v>
      </c>
      <c r="H11557" s="1">
        <v>46143.667905092603</v>
      </c>
      <c r="I11557" t="b">
        <v>1</v>
      </c>
      <c r="J11557" t="b">
        <v>0</v>
      </c>
      <c r="K11557" t="s">
        <v>41</v>
      </c>
      <c r="L11557" t="s">
        <v>60</v>
      </c>
      <c r="M11557">
        <v>85000</v>
      </c>
      <c r="N11557"/>
      <c r="O11557" t="s">
        <v>21706</v>
      </c>
    </row>
    <row r="11558" spans="1:16" x14ac:dyDescent="0.25">
      <c r="A11558" t="s">
        <v>3</v>
      </c>
      <c r="B11558" t="s">
        <v>2264</v>
      </c>
      <c r="C11558" t="s">
        <v>162</v>
      </c>
      <c r="D11558" t="s">
        <v>4526</v>
      </c>
      <c r="E11558" t="s">
        <v>59</v>
      </c>
      <c r="F11558" t="b">
        <v>0</v>
      </c>
      <c r="G11558" t="s">
        <v>73</v>
      </c>
      <c r="H11558" s="1">
        <v>46143.667916666673</v>
      </c>
      <c r="I11558" t="b">
        <v>0</v>
      </c>
      <c r="J11558" t="b">
        <v>0</v>
      </c>
      <c r="K11558" t="s">
        <v>41</v>
      </c>
      <c r="L11558" t="s">
        <v>74</v>
      </c>
      <c r="M11558"/>
      <c r="N11558">
        <v>17.5</v>
      </c>
      <c r="O11558" t="s">
        <v>21707</v>
      </c>
    </row>
    <row r="11559" spans="1:16" x14ac:dyDescent="0.25">
      <c r="A11559" t="s">
        <v>7</v>
      </c>
      <c r="B11559" t="s">
        <v>21708</v>
      </c>
      <c r="C11559" t="s">
        <v>71</v>
      </c>
      <c r="D11559" t="s">
        <v>4526</v>
      </c>
      <c r="E11559" t="s">
        <v>59</v>
      </c>
      <c r="F11559" t="b">
        <v>0</v>
      </c>
      <c r="G11559" t="s">
        <v>73</v>
      </c>
      <c r="H11559" s="1">
        <v>46143.667916666673</v>
      </c>
      <c r="I11559" t="b">
        <v>0</v>
      </c>
      <c r="J11559" t="b">
        <v>1</v>
      </c>
      <c r="K11559" t="s">
        <v>41</v>
      </c>
      <c r="L11559" t="s">
        <v>60</v>
      </c>
      <c r="M11559">
        <v>98012.5</v>
      </c>
      <c r="N11559"/>
      <c r="O11559" t="s">
        <v>21700</v>
      </c>
      <c r="P11559" t="s">
        <v>21709</v>
      </c>
    </row>
    <row r="11560" spans="1:16" x14ac:dyDescent="0.25">
      <c r="A11560" t="s">
        <v>5</v>
      </c>
      <c r="B11560" t="s">
        <v>21710</v>
      </c>
      <c r="C11560" t="s">
        <v>218</v>
      </c>
      <c r="D11560" t="s">
        <v>4756</v>
      </c>
      <c r="E11560" t="s">
        <v>59</v>
      </c>
      <c r="F11560" t="b">
        <v>0</v>
      </c>
      <c r="G11560" t="s">
        <v>65</v>
      </c>
      <c r="H11560" s="1">
        <v>46143.670868055553</v>
      </c>
      <c r="I11560" t="b">
        <v>0</v>
      </c>
      <c r="J11560" t="b">
        <v>0</v>
      </c>
      <c r="K11560" t="s">
        <v>41</v>
      </c>
      <c r="L11560" t="s">
        <v>60</v>
      </c>
      <c r="M11560">
        <v>115000</v>
      </c>
      <c r="N11560"/>
      <c r="O11560" t="s">
        <v>21711</v>
      </c>
      <c r="P11560" t="s">
        <v>1841</v>
      </c>
    </row>
    <row r="11561" spans="1:16" x14ac:dyDescent="0.25">
      <c r="A11561" t="s">
        <v>1</v>
      </c>
      <c r="B11561" t="s">
        <v>21712</v>
      </c>
      <c r="C11561" t="s">
        <v>76</v>
      </c>
      <c r="D11561" t="s">
        <v>4346</v>
      </c>
      <c r="E11561" t="s">
        <v>88</v>
      </c>
      <c r="F11561" t="b">
        <v>1</v>
      </c>
      <c r="G11561" t="s">
        <v>13</v>
      </c>
      <c r="H11561" s="1">
        <v>46143.671319444453</v>
      </c>
      <c r="I11561" t="b">
        <v>0</v>
      </c>
      <c r="J11561" t="b">
        <v>0</v>
      </c>
      <c r="K11561" t="s">
        <v>13</v>
      </c>
      <c r="L11561" t="s">
        <v>74</v>
      </c>
      <c r="M11561"/>
      <c r="N11561">
        <v>72.5</v>
      </c>
      <c r="O11561" t="s">
        <v>18099</v>
      </c>
      <c r="P11561" t="s">
        <v>21713</v>
      </c>
    </row>
    <row r="11562" spans="1:16" x14ac:dyDescent="0.25">
      <c r="A11562" t="s">
        <v>5</v>
      </c>
      <c r="B11562" t="s">
        <v>5</v>
      </c>
      <c r="C11562" t="s">
        <v>21656</v>
      </c>
      <c r="D11562" t="s">
        <v>4526</v>
      </c>
      <c r="E11562" t="s">
        <v>59</v>
      </c>
      <c r="F11562" t="b">
        <v>0</v>
      </c>
      <c r="G11562" t="s">
        <v>40</v>
      </c>
      <c r="H11562" s="1">
        <v>46143.672395833331</v>
      </c>
      <c r="I11562" t="b">
        <v>0</v>
      </c>
      <c r="J11562" t="b">
        <v>0</v>
      </c>
      <c r="K11562" t="s">
        <v>40</v>
      </c>
      <c r="L11562" t="s">
        <v>60</v>
      </c>
      <c r="M11562">
        <v>90000</v>
      </c>
      <c r="N11562"/>
      <c r="O11562" t="s">
        <v>312</v>
      </c>
      <c r="P11562" t="s">
        <v>2303</v>
      </c>
    </row>
    <row r="11563" spans="1:16" x14ac:dyDescent="0.25">
      <c r="A11563" t="s">
        <v>7</v>
      </c>
      <c r="B11563" t="s">
        <v>21714</v>
      </c>
      <c r="C11563" t="s">
        <v>240</v>
      </c>
      <c r="D11563" t="s">
        <v>21715</v>
      </c>
      <c r="E11563" t="s">
        <v>59</v>
      </c>
      <c r="F11563" t="b">
        <v>0</v>
      </c>
      <c r="G11563" t="s">
        <v>65</v>
      </c>
      <c r="H11563" s="1">
        <v>46143.70957175926</v>
      </c>
      <c r="I11563" t="b">
        <v>1</v>
      </c>
      <c r="J11563" t="b">
        <v>1</v>
      </c>
      <c r="K11563" t="s">
        <v>41</v>
      </c>
      <c r="L11563" t="s">
        <v>60</v>
      </c>
      <c r="M11563">
        <v>155000</v>
      </c>
      <c r="N11563"/>
      <c r="O11563" t="s">
        <v>241</v>
      </c>
      <c r="P11563" t="s">
        <v>9473</v>
      </c>
    </row>
    <row r="11564" spans="1:16" x14ac:dyDescent="0.25">
      <c r="A11564" t="s">
        <v>3</v>
      </c>
      <c r="B11564" t="s">
        <v>1696</v>
      </c>
      <c r="C11564" t="s">
        <v>5067</v>
      </c>
      <c r="D11564" t="s">
        <v>4526</v>
      </c>
      <c r="E11564" t="s">
        <v>88</v>
      </c>
      <c r="F11564" t="b">
        <v>0</v>
      </c>
      <c r="G11564" t="s">
        <v>40</v>
      </c>
      <c r="H11564" s="1">
        <v>46143.711006944453</v>
      </c>
      <c r="I11564" t="b">
        <v>1</v>
      </c>
      <c r="J11564" t="b">
        <v>0</v>
      </c>
      <c r="K11564" t="s">
        <v>40</v>
      </c>
      <c r="L11564" t="s">
        <v>74</v>
      </c>
      <c r="M11564"/>
      <c r="N11564">
        <v>50</v>
      </c>
      <c r="O11564" t="s">
        <v>10603</v>
      </c>
      <c r="P11564" t="s">
        <v>728</v>
      </c>
    </row>
    <row r="11565" spans="1:16" x14ac:dyDescent="0.25">
      <c r="A11565" t="s">
        <v>0</v>
      </c>
      <c r="B11565" t="s">
        <v>21716</v>
      </c>
      <c r="C11565" t="s">
        <v>5273</v>
      </c>
      <c r="D11565" t="s">
        <v>17963</v>
      </c>
      <c r="E11565" t="s">
        <v>59</v>
      </c>
      <c r="F11565" t="b">
        <v>0</v>
      </c>
      <c r="G11565" t="s">
        <v>40</v>
      </c>
      <c r="H11565" s="1">
        <v>46143.711006944453</v>
      </c>
      <c r="I11565" t="b">
        <v>1</v>
      </c>
      <c r="J11565" t="b">
        <v>0</v>
      </c>
      <c r="K11565" t="s">
        <v>40</v>
      </c>
      <c r="L11565" t="s">
        <v>60</v>
      </c>
      <c r="M11565">
        <v>47500</v>
      </c>
      <c r="N11565"/>
      <c r="O11565" t="s">
        <v>13982</v>
      </c>
      <c r="P11565" t="s">
        <v>21717</v>
      </c>
    </row>
    <row r="11566" spans="1:16" x14ac:dyDescent="0.25">
      <c r="A11566" t="s">
        <v>0</v>
      </c>
      <c r="B11566" t="s">
        <v>21718</v>
      </c>
      <c r="C11566" t="s">
        <v>76</v>
      </c>
      <c r="D11566" t="s">
        <v>141</v>
      </c>
      <c r="E11566" t="s">
        <v>88</v>
      </c>
      <c r="F11566" t="b">
        <v>1</v>
      </c>
      <c r="G11566" t="s">
        <v>41</v>
      </c>
      <c r="H11566" s="1">
        <v>46143.711018518523</v>
      </c>
      <c r="I11566" t="b">
        <v>0</v>
      </c>
      <c r="J11566" t="b">
        <v>0</v>
      </c>
      <c r="K11566" t="s">
        <v>41</v>
      </c>
      <c r="L11566" t="s">
        <v>74</v>
      </c>
      <c r="M11566"/>
      <c r="N11566">
        <v>20</v>
      </c>
      <c r="O11566" t="s">
        <v>141</v>
      </c>
      <c r="P11566" t="s">
        <v>1762</v>
      </c>
    </row>
    <row r="11567" spans="1:16" x14ac:dyDescent="0.25">
      <c r="A11567" t="s">
        <v>1</v>
      </c>
      <c r="B11567" t="s">
        <v>21719</v>
      </c>
      <c r="C11567" t="s">
        <v>319</v>
      </c>
      <c r="D11567" t="s">
        <v>2360</v>
      </c>
      <c r="E11567" t="s">
        <v>59</v>
      </c>
      <c r="F11567" t="b">
        <v>0</v>
      </c>
      <c r="G11567" t="s">
        <v>65</v>
      </c>
      <c r="H11567" s="1">
        <v>46143.712500000001</v>
      </c>
      <c r="I11567" t="b">
        <v>0</v>
      </c>
      <c r="J11567" t="b">
        <v>0</v>
      </c>
      <c r="K11567" t="s">
        <v>41</v>
      </c>
      <c r="L11567" t="s">
        <v>60</v>
      </c>
      <c r="M11567">
        <v>135000</v>
      </c>
      <c r="N11567"/>
      <c r="O11567" t="s">
        <v>2623</v>
      </c>
      <c r="P11567" t="s">
        <v>21720</v>
      </c>
    </row>
    <row r="11568" spans="1:16" x14ac:dyDescent="0.25">
      <c r="A11568" t="s">
        <v>6</v>
      </c>
      <c r="B11568" t="s">
        <v>21721</v>
      </c>
      <c r="C11568" t="s">
        <v>76</v>
      </c>
      <c r="D11568" t="s">
        <v>4526</v>
      </c>
      <c r="E11568" t="s">
        <v>59</v>
      </c>
      <c r="F11568" t="b">
        <v>1</v>
      </c>
      <c r="G11568" t="s">
        <v>77</v>
      </c>
      <c r="H11568" s="1">
        <v>46143.752662037034</v>
      </c>
      <c r="I11568" t="b">
        <v>0</v>
      </c>
      <c r="J11568" t="b">
        <v>0</v>
      </c>
      <c r="K11568" t="s">
        <v>41</v>
      </c>
      <c r="L11568" t="s">
        <v>60</v>
      </c>
      <c r="M11568">
        <v>147500</v>
      </c>
      <c r="N11568"/>
      <c r="O11568" t="s">
        <v>1921</v>
      </c>
      <c r="P11568" t="s">
        <v>310</v>
      </c>
    </row>
    <row r="11569" spans="1:16" x14ac:dyDescent="0.25">
      <c r="A11569" t="s">
        <v>0</v>
      </c>
      <c r="B11569" t="s">
        <v>21722</v>
      </c>
      <c r="C11569" t="s">
        <v>41</v>
      </c>
      <c r="D11569" t="s">
        <v>4526</v>
      </c>
      <c r="E11569" t="s">
        <v>59</v>
      </c>
      <c r="F11569" t="b">
        <v>0</v>
      </c>
      <c r="G11569" t="s">
        <v>41</v>
      </c>
      <c r="H11569" s="1">
        <v>46143.752708333333</v>
      </c>
      <c r="I11569" t="b">
        <v>0</v>
      </c>
      <c r="J11569" t="b">
        <v>0</v>
      </c>
      <c r="K11569" t="s">
        <v>41</v>
      </c>
      <c r="L11569" t="s">
        <v>60</v>
      </c>
      <c r="M11569">
        <v>112500</v>
      </c>
      <c r="N11569"/>
      <c r="O11569" t="s">
        <v>21723</v>
      </c>
      <c r="P11569" t="s">
        <v>1482</v>
      </c>
    </row>
    <row r="11570" spans="1:16" x14ac:dyDescent="0.25">
      <c r="A11570" t="s">
        <v>1</v>
      </c>
      <c r="B11570" t="s">
        <v>21724</v>
      </c>
      <c r="C11570" t="s">
        <v>396</v>
      </c>
      <c r="D11570" t="s">
        <v>4526</v>
      </c>
      <c r="E11570" t="s">
        <v>88</v>
      </c>
      <c r="F11570" t="b">
        <v>0</v>
      </c>
      <c r="G11570" t="s">
        <v>68</v>
      </c>
      <c r="H11570" s="1">
        <v>46143.754143518519</v>
      </c>
      <c r="I11570" t="b">
        <v>1</v>
      </c>
      <c r="J11570" t="b">
        <v>0</v>
      </c>
      <c r="K11570" t="s">
        <v>41</v>
      </c>
      <c r="L11570" t="s">
        <v>74</v>
      </c>
      <c r="M11570"/>
      <c r="N11570">
        <v>67</v>
      </c>
      <c r="O11570" t="s">
        <v>1874</v>
      </c>
      <c r="P11570" t="s">
        <v>21291</v>
      </c>
    </row>
    <row r="11571" spans="1:16" x14ac:dyDescent="0.25">
      <c r="A11571" t="s">
        <v>1</v>
      </c>
      <c r="B11571" t="s">
        <v>3378</v>
      </c>
      <c r="C11571" t="s">
        <v>162</v>
      </c>
      <c r="D11571" t="s">
        <v>2360</v>
      </c>
      <c r="E11571" t="s">
        <v>59</v>
      </c>
      <c r="F11571" t="b">
        <v>0</v>
      </c>
      <c r="G11571" t="s">
        <v>73</v>
      </c>
      <c r="H11571" s="1">
        <v>46143.754155092603</v>
      </c>
      <c r="I11571" t="b">
        <v>0</v>
      </c>
      <c r="J11571" t="b">
        <v>1</v>
      </c>
      <c r="K11571" t="s">
        <v>41</v>
      </c>
      <c r="L11571" t="s">
        <v>60</v>
      </c>
      <c r="M11571">
        <v>152000</v>
      </c>
      <c r="N11571"/>
      <c r="O11571" t="s">
        <v>250</v>
      </c>
      <c r="P11571" t="s">
        <v>21725</v>
      </c>
    </row>
    <row r="11572" spans="1:16" x14ac:dyDescent="0.25">
      <c r="A11572" t="s">
        <v>7</v>
      </c>
      <c r="B11572" t="s">
        <v>21726</v>
      </c>
      <c r="C11572" t="s">
        <v>1266</v>
      </c>
      <c r="D11572" t="s">
        <v>4526</v>
      </c>
      <c r="E11572" t="s">
        <v>59</v>
      </c>
      <c r="F11572" t="b">
        <v>0</v>
      </c>
      <c r="G11572" t="s">
        <v>77</v>
      </c>
      <c r="H11572" s="1">
        <v>46143.792893518519</v>
      </c>
      <c r="I11572" t="b">
        <v>0</v>
      </c>
      <c r="J11572" t="b">
        <v>1</v>
      </c>
      <c r="K11572" t="s">
        <v>41</v>
      </c>
      <c r="L11572" t="s">
        <v>60</v>
      </c>
      <c r="M11572">
        <v>115000</v>
      </c>
      <c r="N11572"/>
      <c r="O11572" t="s">
        <v>21727</v>
      </c>
      <c r="P11572" t="s">
        <v>233</v>
      </c>
    </row>
    <row r="11573" spans="1:16" x14ac:dyDescent="0.25">
      <c r="A11573" t="s">
        <v>3</v>
      </c>
      <c r="B11573" t="s">
        <v>21728</v>
      </c>
      <c r="C11573" t="s">
        <v>382</v>
      </c>
      <c r="D11573" t="s">
        <v>4346</v>
      </c>
      <c r="E11573" t="s">
        <v>59</v>
      </c>
      <c r="F11573" t="b">
        <v>0</v>
      </c>
      <c r="G11573" t="s">
        <v>77</v>
      </c>
      <c r="H11573" s="1">
        <v>46143.792893518519</v>
      </c>
      <c r="I11573" t="b">
        <v>0</v>
      </c>
      <c r="J11573" t="b">
        <v>0</v>
      </c>
      <c r="K11573" t="s">
        <v>41</v>
      </c>
      <c r="L11573" t="s">
        <v>60</v>
      </c>
      <c r="M11573">
        <v>59049.5</v>
      </c>
      <c r="N11573"/>
      <c r="O11573" t="s">
        <v>21729</v>
      </c>
      <c r="P11573" t="s">
        <v>3990</v>
      </c>
    </row>
    <row r="11574" spans="1:16" x14ac:dyDescent="0.25">
      <c r="A11574" t="s">
        <v>3</v>
      </c>
      <c r="B11574" t="s">
        <v>21730</v>
      </c>
      <c r="C11574" t="s">
        <v>76</v>
      </c>
      <c r="D11574" t="s">
        <v>21234</v>
      </c>
      <c r="E11574" t="s">
        <v>59</v>
      </c>
      <c r="F11574" t="b">
        <v>1</v>
      </c>
      <c r="G11574" t="s">
        <v>27</v>
      </c>
      <c r="H11574" s="1">
        <v>46143.793773148151</v>
      </c>
      <c r="I11574" t="b">
        <v>0</v>
      </c>
      <c r="J11574" t="b">
        <v>0</v>
      </c>
      <c r="K11574" t="s">
        <v>27</v>
      </c>
      <c r="L11574" t="s">
        <v>60</v>
      </c>
      <c r="M11574">
        <v>50000</v>
      </c>
      <c r="N11574"/>
      <c r="O11574" t="s">
        <v>14150</v>
      </c>
      <c r="P11574" t="s">
        <v>21731</v>
      </c>
    </row>
    <row r="11575" spans="1:16" x14ac:dyDescent="0.25">
      <c r="A11575" t="s">
        <v>0</v>
      </c>
      <c r="B11575" t="s">
        <v>21732</v>
      </c>
      <c r="C11575" t="s">
        <v>5058</v>
      </c>
      <c r="D11575" t="s">
        <v>7670</v>
      </c>
      <c r="E11575" t="s">
        <v>59</v>
      </c>
      <c r="F11575" t="b">
        <v>0</v>
      </c>
      <c r="G11575" t="s">
        <v>40</v>
      </c>
      <c r="H11575" s="1">
        <v>46143.794247685182</v>
      </c>
      <c r="I11575" t="b">
        <v>1</v>
      </c>
      <c r="J11575" t="b">
        <v>0</v>
      </c>
      <c r="K11575" t="s">
        <v>40</v>
      </c>
      <c r="L11575" t="s">
        <v>60</v>
      </c>
      <c r="M11575">
        <v>30000</v>
      </c>
      <c r="N11575"/>
      <c r="O11575" t="s">
        <v>21733</v>
      </c>
      <c r="P11575" t="s">
        <v>325</v>
      </c>
    </row>
    <row r="11576" spans="1:16" x14ac:dyDescent="0.25">
      <c r="A11576" t="s">
        <v>2</v>
      </c>
      <c r="B11576" t="s">
        <v>21734</v>
      </c>
      <c r="C11576" t="s">
        <v>81</v>
      </c>
      <c r="D11576" t="s">
        <v>4526</v>
      </c>
      <c r="F11576" t="b">
        <v>0</v>
      </c>
      <c r="G11576" t="s">
        <v>77</v>
      </c>
      <c r="H11576" s="1">
        <v>46143.794328703712</v>
      </c>
      <c r="I11576" t="b">
        <v>0</v>
      </c>
      <c r="J11576" t="b">
        <v>0</v>
      </c>
      <c r="K11576" t="s">
        <v>41</v>
      </c>
      <c r="L11576" t="s">
        <v>74</v>
      </c>
      <c r="M11576"/>
      <c r="N11576">
        <v>49.5</v>
      </c>
      <c r="O11576" t="s">
        <v>98</v>
      </c>
      <c r="P11576" t="s">
        <v>9153</v>
      </c>
    </row>
    <row r="11577" spans="1:16" x14ac:dyDescent="0.25">
      <c r="A11577" t="s">
        <v>2</v>
      </c>
      <c r="B11577" t="s">
        <v>275</v>
      </c>
      <c r="C11577" t="s">
        <v>334</v>
      </c>
      <c r="D11577" t="s">
        <v>4346</v>
      </c>
      <c r="E11577" t="s">
        <v>59</v>
      </c>
      <c r="F11577" t="b">
        <v>0</v>
      </c>
      <c r="G11577" t="s">
        <v>41</v>
      </c>
      <c r="H11577" s="1">
        <v>46143.794340277767</v>
      </c>
      <c r="I11577" t="b">
        <v>0</v>
      </c>
      <c r="J11577" t="b">
        <v>1</v>
      </c>
      <c r="K11577" t="s">
        <v>41</v>
      </c>
      <c r="L11577" t="s">
        <v>60</v>
      </c>
      <c r="M11577">
        <v>105000</v>
      </c>
      <c r="N11577"/>
      <c r="O11577" t="s">
        <v>2759</v>
      </c>
      <c r="P11577" t="s">
        <v>2079</v>
      </c>
    </row>
    <row r="11578" spans="1:16" x14ac:dyDescent="0.25">
      <c r="A11578" t="s">
        <v>0</v>
      </c>
      <c r="B11578" t="s">
        <v>21735</v>
      </c>
      <c r="C11578" t="s">
        <v>40</v>
      </c>
      <c r="D11578" t="s">
        <v>7670</v>
      </c>
      <c r="E11578" t="s">
        <v>59</v>
      </c>
      <c r="F11578" t="b">
        <v>0</v>
      </c>
      <c r="G11578" t="s">
        <v>40</v>
      </c>
      <c r="H11578" s="1">
        <v>46143.835914351846</v>
      </c>
      <c r="I11578" t="b">
        <v>1</v>
      </c>
      <c r="J11578" t="b">
        <v>0</v>
      </c>
      <c r="K11578" t="s">
        <v>40</v>
      </c>
      <c r="L11578" t="s">
        <v>60</v>
      </c>
      <c r="M11578">
        <v>51500</v>
      </c>
      <c r="N11578"/>
      <c r="O11578" t="s">
        <v>4798</v>
      </c>
      <c r="P11578" t="s">
        <v>4799</v>
      </c>
    </row>
    <row r="11579" spans="1:16" x14ac:dyDescent="0.25">
      <c r="A11579" t="s">
        <v>2</v>
      </c>
      <c r="B11579" t="s">
        <v>21736</v>
      </c>
      <c r="C11579" t="s">
        <v>586</v>
      </c>
      <c r="D11579" t="s">
        <v>2360</v>
      </c>
      <c r="E11579" t="s">
        <v>59</v>
      </c>
      <c r="F11579" t="b">
        <v>0</v>
      </c>
      <c r="G11579" t="s">
        <v>41</v>
      </c>
      <c r="H11579" s="1">
        <v>46143.835925925923</v>
      </c>
      <c r="I11579" t="b">
        <v>0</v>
      </c>
      <c r="J11579" t="b">
        <v>1</v>
      </c>
      <c r="K11579" t="s">
        <v>41</v>
      </c>
      <c r="L11579" t="s">
        <v>60</v>
      </c>
      <c r="M11579">
        <v>101547.125</v>
      </c>
      <c r="N11579"/>
      <c r="O11579" t="s">
        <v>4030</v>
      </c>
      <c r="P11579" t="s">
        <v>21737</v>
      </c>
    </row>
    <row r="11580" spans="1:16" x14ac:dyDescent="0.25">
      <c r="A11580" t="s">
        <v>2</v>
      </c>
      <c r="B11580" t="s">
        <v>21738</v>
      </c>
      <c r="C11580" t="s">
        <v>79</v>
      </c>
      <c r="D11580" t="s">
        <v>4346</v>
      </c>
      <c r="E11580" t="s">
        <v>59</v>
      </c>
      <c r="F11580" t="b">
        <v>0</v>
      </c>
      <c r="G11580" t="s">
        <v>77</v>
      </c>
      <c r="H11580" s="1">
        <v>46143.835995370369</v>
      </c>
      <c r="I11580" t="b">
        <v>0</v>
      </c>
      <c r="J11580" t="b">
        <v>1</v>
      </c>
      <c r="K11580" t="s">
        <v>41</v>
      </c>
      <c r="L11580" t="s">
        <v>60</v>
      </c>
      <c r="M11580">
        <v>179000</v>
      </c>
      <c r="N11580"/>
      <c r="O11580" t="s">
        <v>1990</v>
      </c>
      <c r="P11580" t="s">
        <v>589</v>
      </c>
    </row>
    <row r="11581" spans="1:16" x14ac:dyDescent="0.25">
      <c r="A11581" t="s">
        <v>2</v>
      </c>
      <c r="B11581" t="s">
        <v>21739</v>
      </c>
      <c r="C11581" t="s">
        <v>40</v>
      </c>
      <c r="D11581" t="s">
        <v>7670</v>
      </c>
      <c r="E11581" t="s">
        <v>59</v>
      </c>
      <c r="F11581" t="b">
        <v>0</v>
      </c>
      <c r="G11581" t="s">
        <v>40</v>
      </c>
      <c r="H11581" s="1">
        <v>46143.837337962963</v>
      </c>
      <c r="I11581" t="b">
        <v>0</v>
      </c>
      <c r="J11581" t="b">
        <v>0</v>
      </c>
      <c r="K11581" t="s">
        <v>40</v>
      </c>
      <c r="L11581" t="s">
        <v>60</v>
      </c>
      <c r="M11581">
        <v>51500</v>
      </c>
      <c r="N11581"/>
      <c r="O11581" t="s">
        <v>4798</v>
      </c>
      <c r="P11581" t="s">
        <v>4799</v>
      </c>
    </row>
    <row r="11582" spans="1:16" x14ac:dyDescent="0.25">
      <c r="A11582" t="s">
        <v>1</v>
      </c>
      <c r="B11582" t="s">
        <v>21740</v>
      </c>
      <c r="C11582" t="s">
        <v>810</v>
      </c>
      <c r="D11582" t="s">
        <v>4526</v>
      </c>
      <c r="E11582" t="s">
        <v>59</v>
      </c>
      <c r="F11582" t="b">
        <v>0</v>
      </c>
      <c r="G11582" t="s">
        <v>77</v>
      </c>
      <c r="H11582" s="1">
        <v>46143.837407407409</v>
      </c>
      <c r="I11582" t="b">
        <v>0</v>
      </c>
      <c r="J11582" t="b">
        <v>0</v>
      </c>
      <c r="K11582" t="s">
        <v>41</v>
      </c>
      <c r="L11582" t="s">
        <v>60</v>
      </c>
      <c r="M11582">
        <v>160000</v>
      </c>
      <c r="N11582"/>
      <c r="O11582" t="s">
        <v>2213</v>
      </c>
      <c r="P11582" t="s">
        <v>21741</v>
      </c>
    </row>
    <row r="11583" spans="1:16" x14ac:dyDescent="0.25">
      <c r="A11583" t="s">
        <v>1</v>
      </c>
      <c r="B11583" t="s">
        <v>21742</v>
      </c>
      <c r="C11583" t="s">
        <v>84</v>
      </c>
      <c r="D11583" t="s">
        <v>4346</v>
      </c>
      <c r="E11583" t="s">
        <v>59</v>
      </c>
      <c r="F11583" t="b">
        <v>0</v>
      </c>
      <c r="G11583" t="s">
        <v>65</v>
      </c>
      <c r="H11583" s="1">
        <v>46143.837534722217</v>
      </c>
      <c r="I11583" t="b">
        <v>1</v>
      </c>
      <c r="J11583" t="b">
        <v>0</v>
      </c>
      <c r="K11583" t="s">
        <v>41</v>
      </c>
      <c r="L11583" t="s">
        <v>60</v>
      </c>
      <c r="M11583">
        <v>206500</v>
      </c>
      <c r="N11583"/>
      <c r="O11583" t="s">
        <v>3753</v>
      </c>
      <c r="P11583" t="s">
        <v>21743</v>
      </c>
    </row>
    <row r="11584" spans="1:16" x14ac:dyDescent="0.25">
      <c r="A11584" t="s">
        <v>3</v>
      </c>
      <c r="B11584" t="s">
        <v>923</v>
      </c>
      <c r="C11584" t="s">
        <v>181</v>
      </c>
      <c r="D11584" t="s">
        <v>4526</v>
      </c>
      <c r="E11584" t="s">
        <v>59</v>
      </c>
      <c r="F11584" t="b">
        <v>0</v>
      </c>
      <c r="G11584" t="s">
        <v>89</v>
      </c>
      <c r="H11584" s="1">
        <v>46143.876319444447</v>
      </c>
      <c r="I11584" t="b">
        <v>0</v>
      </c>
      <c r="J11584" t="b">
        <v>0</v>
      </c>
      <c r="K11584" t="s">
        <v>41</v>
      </c>
      <c r="L11584" t="s">
        <v>60</v>
      </c>
      <c r="M11584">
        <v>82500</v>
      </c>
      <c r="N11584"/>
      <c r="O11584" t="s">
        <v>17730</v>
      </c>
    </row>
    <row r="11585" spans="1:16" x14ac:dyDescent="0.25">
      <c r="A11585" t="s">
        <v>2</v>
      </c>
      <c r="B11585" t="s">
        <v>8414</v>
      </c>
      <c r="C11585" t="s">
        <v>8415</v>
      </c>
      <c r="D11585" t="s">
        <v>4633</v>
      </c>
      <c r="E11585" t="s">
        <v>59</v>
      </c>
      <c r="F11585" t="b">
        <v>0</v>
      </c>
      <c r="G11585" t="s">
        <v>21</v>
      </c>
      <c r="H11585" s="1">
        <v>46143.876886574071</v>
      </c>
      <c r="I11585" t="b">
        <v>0</v>
      </c>
      <c r="J11585" t="b">
        <v>0</v>
      </c>
      <c r="K11585" t="s">
        <v>21</v>
      </c>
      <c r="L11585" t="s">
        <v>60</v>
      </c>
      <c r="M11585">
        <v>3150000</v>
      </c>
      <c r="N11585"/>
      <c r="O11585" t="s">
        <v>8416</v>
      </c>
      <c r="P11585" t="s">
        <v>4661</v>
      </c>
    </row>
    <row r="11586" spans="1:16" x14ac:dyDescent="0.25">
      <c r="A11586" t="s">
        <v>8</v>
      </c>
      <c r="B11586" t="s">
        <v>21744</v>
      </c>
      <c r="C11586" t="s">
        <v>181</v>
      </c>
      <c r="D11586" t="s">
        <v>17170</v>
      </c>
      <c r="E11586" t="s">
        <v>59</v>
      </c>
      <c r="F11586" t="b">
        <v>0</v>
      </c>
      <c r="G11586" t="s">
        <v>89</v>
      </c>
      <c r="H11586" s="1">
        <v>46143.919340277767</v>
      </c>
      <c r="I11586" t="b">
        <v>0</v>
      </c>
      <c r="J11586" t="b">
        <v>0</v>
      </c>
      <c r="K11586" t="s">
        <v>41</v>
      </c>
      <c r="L11586" t="s">
        <v>60</v>
      </c>
      <c r="M11586">
        <v>140360</v>
      </c>
      <c r="N11586"/>
      <c r="O11586" t="s">
        <v>17171</v>
      </c>
      <c r="P11586" t="s">
        <v>891</v>
      </c>
    </row>
    <row r="11587" spans="1:16" x14ac:dyDescent="0.25">
      <c r="A11587" t="s">
        <v>2</v>
      </c>
      <c r="B11587" t="s">
        <v>137</v>
      </c>
      <c r="C11587" t="s">
        <v>112</v>
      </c>
      <c r="D11587" t="s">
        <v>4346</v>
      </c>
      <c r="E11587" t="s">
        <v>59</v>
      </c>
      <c r="F11587" t="b">
        <v>0</v>
      </c>
      <c r="G11587" t="s">
        <v>65</v>
      </c>
      <c r="H11587" s="1">
        <v>46143.919363425928</v>
      </c>
      <c r="I11587" t="b">
        <v>0</v>
      </c>
      <c r="J11587" t="b">
        <v>1</v>
      </c>
      <c r="K11587" t="s">
        <v>41</v>
      </c>
      <c r="L11587" t="s">
        <v>60</v>
      </c>
      <c r="M11587">
        <v>158000</v>
      </c>
      <c r="N11587"/>
      <c r="O11587" t="s">
        <v>138</v>
      </c>
      <c r="P11587" t="s">
        <v>21745</v>
      </c>
    </row>
    <row r="11588" spans="1:16" x14ac:dyDescent="0.25">
      <c r="A11588" t="s">
        <v>1</v>
      </c>
      <c r="B11588" t="s">
        <v>210</v>
      </c>
      <c r="C11588" t="s">
        <v>743</v>
      </c>
      <c r="D11588" t="s">
        <v>2360</v>
      </c>
      <c r="E11588" t="s">
        <v>59</v>
      </c>
      <c r="F11588" t="b">
        <v>0</v>
      </c>
      <c r="G11588" t="s">
        <v>77</v>
      </c>
      <c r="H11588" s="1">
        <v>46143.920740740738</v>
      </c>
      <c r="I11588" t="b">
        <v>0</v>
      </c>
      <c r="J11588" t="b">
        <v>1</v>
      </c>
      <c r="K11588" t="s">
        <v>41</v>
      </c>
      <c r="L11588" t="s">
        <v>60</v>
      </c>
      <c r="M11588">
        <v>123000</v>
      </c>
      <c r="N11588"/>
      <c r="O11588" t="s">
        <v>250</v>
      </c>
      <c r="P11588" t="s">
        <v>21746</v>
      </c>
    </row>
    <row r="11589" spans="1:16" x14ac:dyDescent="0.25">
      <c r="A11589" t="s">
        <v>0</v>
      </c>
      <c r="B11589" t="s">
        <v>21747</v>
      </c>
      <c r="C11589" t="s">
        <v>202</v>
      </c>
      <c r="D11589" t="s">
        <v>2360</v>
      </c>
      <c r="E11589" t="s">
        <v>59</v>
      </c>
      <c r="F11589" t="b">
        <v>0</v>
      </c>
      <c r="G11589" t="s">
        <v>77</v>
      </c>
      <c r="H11589" s="1">
        <v>46144.001250000001</v>
      </c>
      <c r="I11589" t="b">
        <v>0</v>
      </c>
      <c r="J11589" t="b">
        <v>1</v>
      </c>
      <c r="K11589" t="s">
        <v>41</v>
      </c>
      <c r="L11589" t="s">
        <v>60</v>
      </c>
      <c r="M11589">
        <v>157500</v>
      </c>
      <c r="N11589"/>
      <c r="O11589" t="s">
        <v>21748</v>
      </c>
      <c r="P11589" t="s">
        <v>21749</v>
      </c>
    </row>
    <row r="11590" spans="1:16" x14ac:dyDescent="0.25">
      <c r="A11590" t="s">
        <v>7</v>
      </c>
      <c r="B11590" t="s">
        <v>1991</v>
      </c>
      <c r="C11590" t="s">
        <v>382</v>
      </c>
      <c r="D11590" t="s">
        <v>4671</v>
      </c>
      <c r="E11590" t="s">
        <v>59</v>
      </c>
      <c r="F11590" t="b">
        <v>0</v>
      </c>
      <c r="G11590" t="s">
        <v>77</v>
      </c>
      <c r="H11590" s="1">
        <v>46144.001250000001</v>
      </c>
      <c r="I11590" t="b">
        <v>0</v>
      </c>
      <c r="J11590" t="b">
        <v>1</v>
      </c>
      <c r="K11590" t="s">
        <v>41</v>
      </c>
      <c r="L11590" t="s">
        <v>60</v>
      </c>
      <c r="M11590">
        <v>79594</v>
      </c>
      <c r="N11590"/>
      <c r="O11590" t="s">
        <v>265</v>
      </c>
      <c r="P11590" t="s">
        <v>802</v>
      </c>
    </row>
    <row r="11591" spans="1:16" x14ac:dyDescent="0.25">
      <c r="A11591" t="s">
        <v>3</v>
      </c>
      <c r="B11591" t="s">
        <v>21750</v>
      </c>
      <c r="C11591" t="s">
        <v>522</v>
      </c>
      <c r="D11591" t="s">
        <v>2360</v>
      </c>
      <c r="E11591" t="s">
        <v>59</v>
      </c>
      <c r="F11591" t="b">
        <v>0</v>
      </c>
      <c r="G11591" t="s">
        <v>77</v>
      </c>
      <c r="H11591" s="1">
        <v>46144.001261574071</v>
      </c>
      <c r="I11591" t="b">
        <v>0</v>
      </c>
      <c r="J11591" t="b">
        <v>0</v>
      </c>
      <c r="K11591" t="s">
        <v>41</v>
      </c>
      <c r="L11591" t="s">
        <v>74</v>
      </c>
      <c r="M11591"/>
      <c r="N11591">
        <v>34.97</v>
      </c>
      <c r="O11591" t="s">
        <v>2989</v>
      </c>
      <c r="P11591" t="s">
        <v>673</v>
      </c>
    </row>
    <row r="11592" spans="1:16" x14ac:dyDescent="0.25">
      <c r="A11592" t="s">
        <v>3</v>
      </c>
      <c r="B11592" t="s">
        <v>4926</v>
      </c>
      <c r="C11592" t="s">
        <v>76</v>
      </c>
      <c r="D11592" t="s">
        <v>584</v>
      </c>
      <c r="E11592" t="s">
        <v>72</v>
      </c>
      <c r="F11592" t="b">
        <v>1</v>
      </c>
      <c r="G11592" t="s">
        <v>31</v>
      </c>
      <c r="H11592" s="1">
        <v>46144.002314814818</v>
      </c>
      <c r="I11592" t="b">
        <v>0</v>
      </c>
      <c r="J11592" t="b">
        <v>0</v>
      </c>
      <c r="K11592" t="s">
        <v>31</v>
      </c>
      <c r="L11592" t="s">
        <v>74</v>
      </c>
      <c r="M11592"/>
      <c r="N11592">
        <v>25</v>
      </c>
      <c r="O11592" t="s">
        <v>584</v>
      </c>
      <c r="P11592" t="s">
        <v>673</v>
      </c>
    </row>
    <row r="11593" spans="1:16" x14ac:dyDescent="0.25">
      <c r="A11593" t="s">
        <v>3</v>
      </c>
      <c r="B11593" t="s">
        <v>5947</v>
      </c>
      <c r="C11593" t="s">
        <v>76</v>
      </c>
      <c r="D11593" t="s">
        <v>584</v>
      </c>
      <c r="E11593" t="s">
        <v>72</v>
      </c>
      <c r="F11593" t="b">
        <v>1</v>
      </c>
      <c r="G11593" t="s">
        <v>33</v>
      </c>
      <c r="H11593" s="1">
        <v>46144.00236111111</v>
      </c>
      <c r="I11593" t="b">
        <v>0</v>
      </c>
      <c r="J11593" t="b">
        <v>0</v>
      </c>
      <c r="K11593" t="s">
        <v>33</v>
      </c>
      <c r="L11593" t="s">
        <v>74</v>
      </c>
      <c r="M11593"/>
      <c r="N11593">
        <v>25</v>
      </c>
      <c r="O11593" t="s">
        <v>584</v>
      </c>
      <c r="P11593" t="s">
        <v>2175</v>
      </c>
    </row>
    <row r="11594" spans="1:16" x14ac:dyDescent="0.25">
      <c r="A11594" t="s">
        <v>2</v>
      </c>
      <c r="B11594" t="s">
        <v>21751</v>
      </c>
      <c r="C11594" t="s">
        <v>290</v>
      </c>
      <c r="D11594" t="s">
        <v>2360</v>
      </c>
      <c r="E11594" t="s">
        <v>59</v>
      </c>
      <c r="F11594" t="b">
        <v>0</v>
      </c>
      <c r="G11594" t="s">
        <v>77</v>
      </c>
      <c r="H11594" s="1">
        <v>46144.002662037034</v>
      </c>
      <c r="I11594" t="b">
        <v>0</v>
      </c>
      <c r="J11594" t="b">
        <v>1</v>
      </c>
      <c r="K11594" t="s">
        <v>41</v>
      </c>
      <c r="L11594" t="s">
        <v>60</v>
      </c>
      <c r="M11594">
        <v>123500</v>
      </c>
      <c r="N11594"/>
      <c r="O11594" t="s">
        <v>21752</v>
      </c>
      <c r="P11594" t="s">
        <v>21753</v>
      </c>
    </row>
    <row r="11595" spans="1:16" x14ac:dyDescent="0.25">
      <c r="A11595" t="s">
        <v>2</v>
      </c>
      <c r="B11595" t="s">
        <v>3542</v>
      </c>
      <c r="C11595" t="s">
        <v>10932</v>
      </c>
      <c r="D11595" t="s">
        <v>4673</v>
      </c>
      <c r="E11595" t="s">
        <v>59</v>
      </c>
      <c r="F11595" t="b">
        <v>0</v>
      </c>
      <c r="G11595" t="s">
        <v>68</v>
      </c>
      <c r="H11595" s="1">
        <v>46144.002696759257</v>
      </c>
      <c r="I11595" t="b">
        <v>0</v>
      </c>
      <c r="J11595" t="b">
        <v>1</v>
      </c>
      <c r="K11595" t="s">
        <v>41</v>
      </c>
      <c r="L11595" t="s">
        <v>60</v>
      </c>
      <c r="M11595">
        <v>175000</v>
      </c>
      <c r="N11595"/>
      <c r="O11595" t="s">
        <v>10934</v>
      </c>
      <c r="P11595" t="s">
        <v>10935</v>
      </c>
    </row>
    <row r="11596" spans="1:16" x14ac:dyDescent="0.25">
      <c r="A11596" t="s">
        <v>6</v>
      </c>
      <c r="B11596" t="s">
        <v>21754</v>
      </c>
      <c r="C11596" t="s">
        <v>5029</v>
      </c>
      <c r="D11596" t="s">
        <v>7670</v>
      </c>
      <c r="E11596" t="s">
        <v>232</v>
      </c>
      <c r="F11596" t="b">
        <v>0</v>
      </c>
      <c r="G11596" t="s">
        <v>40</v>
      </c>
      <c r="H11596" s="1">
        <v>46144.047407407408</v>
      </c>
      <c r="I11596" t="b">
        <v>0</v>
      </c>
      <c r="J11596" t="b">
        <v>0</v>
      </c>
      <c r="K11596" t="s">
        <v>40</v>
      </c>
      <c r="L11596" t="s">
        <v>60</v>
      </c>
      <c r="M11596">
        <v>95000</v>
      </c>
      <c r="N11596"/>
      <c r="O11596" t="s">
        <v>21755</v>
      </c>
      <c r="P11596" t="s">
        <v>85</v>
      </c>
    </row>
    <row r="11597" spans="1:16" x14ac:dyDescent="0.25">
      <c r="A11597" t="s">
        <v>2</v>
      </c>
      <c r="B11597" t="s">
        <v>21736</v>
      </c>
      <c r="C11597" t="s">
        <v>586</v>
      </c>
      <c r="D11597" t="s">
        <v>4346</v>
      </c>
      <c r="E11597" t="s">
        <v>59</v>
      </c>
      <c r="F11597" t="b">
        <v>0</v>
      </c>
      <c r="G11597" t="s">
        <v>41</v>
      </c>
      <c r="H11597" s="1">
        <v>46144.087337962963</v>
      </c>
      <c r="I11597" t="b">
        <v>0</v>
      </c>
      <c r="J11597" t="b">
        <v>1</v>
      </c>
      <c r="K11597" t="s">
        <v>41</v>
      </c>
      <c r="L11597" t="s">
        <v>60</v>
      </c>
      <c r="M11597">
        <v>101547.125</v>
      </c>
      <c r="N11597"/>
      <c r="O11597" t="s">
        <v>5209</v>
      </c>
      <c r="P11597" t="s">
        <v>21737</v>
      </c>
    </row>
    <row r="11598" spans="1:16" x14ac:dyDescent="0.25">
      <c r="A11598" t="s">
        <v>1</v>
      </c>
      <c r="B11598" t="s">
        <v>21756</v>
      </c>
      <c r="C11598" t="s">
        <v>13814</v>
      </c>
      <c r="D11598" t="s">
        <v>5018</v>
      </c>
      <c r="E11598" t="s">
        <v>59</v>
      </c>
      <c r="F11598" t="b">
        <v>0</v>
      </c>
      <c r="G11598" t="s">
        <v>19</v>
      </c>
      <c r="H11598" s="1">
        <v>46144.184189814812</v>
      </c>
      <c r="I11598" t="b">
        <v>1</v>
      </c>
      <c r="J11598" t="b">
        <v>0</v>
      </c>
      <c r="K11598" t="s">
        <v>19</v>
      </c>
      <c r="L11598" t="s">
        <v>74</v>
      </c>
      <c r="M11598"/>
      <c r="N11598">
        <v>22.5</v>
      </c>
      <c r="O11598" t="s">
        <v>17211</v>
      </c>
      <c r="P11598" t="s">
        <v>1816</v>
      </c>
    </row>
    <row r="11599" spans="1:16" x14ac:dyDescent="0.25">
      <c r="A11599" t="s">
        <v>6</v>
      </c>
      <c r="B11599" t="s">
        <v>21757</v>
      </c>
      <c r="C11599" t="s">
        <v>163</v>
      </c>
      <c r="D11599" t="s">
        <v>4756</v>
      </c>
      <c r="E11599" t="s">
        <v>59</v>
      </c>
      <c r="F11599" t="b">
        <v>0</v>
      </c>
      <c r="G11599" t="s">
        <v>65</v>
      </c>
      <c r="H11599" s="1">
        <v>46144.210034722222</v>
      </c>
      <c r="I11599" t="b">
        <v>0</v>
      </c>
      <c r="J11599" t="b">
        <v>0</v>
      </c>
      <c r="K11599" t="s">
        <v>41</v>
      </c>
      <c r="L11599" t="s">
        <v>60</v>
      </c>
      <c r="M11599">
        <v>135000</v>
      </c>
      <c r="N11599"/>
      <c r="O11599" t="s">
        <v>21758</v>
      </c>
      <c r="P11599" t="s">
        <v>21759</v>
      </c>
    </row>
    <row r="11600" spans="1:16" x14ac:dyDescent="0.25">
      <c r="A11600" t="s">
        <v>2</v>
      </c>
      <c r="B11600" t="s">
        <v>368</v>
      </c>
      <c r="C11600" t="s">
        <v>194</v>
      </c>
      <c r="D11600" t="s">
        <v>2360</v>
      </c>
      <c r="E11600" t="s">
        <v>59</v>
      </c>
      <c r="F11600" t="b">
        <v>0</v>
      </c>
      <c r="G11600" t="s">
        <v>65</v>
      </c>
      <c r="H11600" s="1">
        <v>46144.25172453704</v>
      </c>
      <c r="I11600" t="b">
        <v>0</v>
      </c>
      <c r="J11600" t="b">
        <v>1</v>
      </c>
      <c r="K11600" t="s">
        <v>41</v>
      </c>
      <c r="L11600" t="s">
        <v>60</v>
      </c>
      <c r="M11600">
        <v>126800</v>
      </c>
      <c r="N11600"/>
      <c r="O11600" t="s">
        <v>195</v>
      </c>
      <c r="P11600" t="s">
        <v>21760</v>
      </c>
    </row>
    <row r="11601" spans="1:16" x14ac:dyDescent="0.25">
      <c r="A11601" t="s">
        <v>3</v>
      </c>
      <c r="B11601" t="s">
        <v>21761</v>
      </c>
      <c r="C11601" t="s">
        <v>5717</v>
      </c>
      <c r="D11601" t="s">
        <v>4346</v>
      </c>
      <c r="E11601" t="s">
        <v>59</v>
      </c>
      <c r="F11601" t="b">
        <v>0</v>
      </c>
      <c r="G11601" t="s">
        <v>19</v>
      </c>
      <c r="H11601" s="1">
        <v>46144.252152777779</v>
      </c>
      <c r="I11601" t="b">
        <v>0</v>
      </c>
      <c r="J11601" t="b">
        <v>0</v>
      </c>
      <c r="K11601" t="s">
        <v>19</v>
      </c>
      <c r="L11601" t="s">
        <v>60</v>
      </c>
      <c r="M11601">
        <v>1000000</v>
      </c>
      <c r="N11601"/>
      <c r="O11601" t="s">
        <v>21762</v>
      </c>
    </row>
    <row r="11602" spans="1:16" x14ac:dyDescent="0.25">
      <c r="A11602" t="s">
        <v>3</v>
      </c>
      <c r="B11602" t="s">
        <v>2368</v>
      </c>
      <c r="C11602" t="s">
        <v>21763</v>
      </c>
      <c r="D11602" t="s">
        <v>2360</v>
      </c>
      <c r="E11602" t="s">
        <v>59</v>
      </c>
      <c r="F11602" t="b">
        <v>0</v>
      </c>
      <c r="G11602" t="s">
        <v>89</v>
      </c>
      <c r="H11602" s="1">
        <v>46144.293333333328</v>
      </c>
      <c r="I11602" t="b">
        <v>1</v>
      </c>
      <c r="J11602" t="b">
        <v>1</v>
      </c>
      <c r="K11602" t="s">
        <v>41</v>
      </c>
      <c r="L11602" t="s">
        <v>60</v>
      </c>
      <c r="M11602">
        <v>86000</v>
      </c>
      <c r="N11602"/>
      <c r="O11602" t="s">
        <v>21764</v>
      </c>
      <c r="P11602" t="s">
        <v>21765</v>
      </c>
    </row>
    <row r="11603" spans="1:16" x14ac:dyDescent="0.25">
      <c r="A11603" t="s">
        <v>0</v>
      </c>
      <c r="B11603" t="s">
        <v>21766</v>
      </c>
      <c r="C11603" t="s">
        <v>181</v>
      </c>
      <c r="D11603" t="s">
        <v>2360</v>
      </c>
      <c r="E11603" t="s">
        <v>59</v>
      </c>
      <c r="F11603" t="b">
        <v>0</v>
      </c>
      <c r="G11603" t="s">
        <v>89</v>
      </c>
      <c r="H11603" s="1">
        <v>46144.293333333328</v>
      </c>
      <c r="I11603" t="b">
        <v>0</v>
      </c>
      <c r="J11603" t="b">
        <v>1</v>
      </c>
      <c r="K11603" t="s">
        <v>41</v>
      </c>
      <c r="L11603" t="s">
        <v>60</v>
      </c>
      <c r="M11603">
        <v>92900</v>
      </c>
      <c r="N11603"/>
      <c r="O11603" t="s">
        <v>699</v>
      </c>
      <c r="P11603" t="s">
        <v>21767</v>
      </c>
    </row>
    <row r="11604" spans="1:16" x14ac:dyDescent="0.25">
      <c r="A11604" t="s">
        <v>0</v>
      </c>
      <c r="B11604" t="s">
        <v>6215</v>
      </c>
      <c r="C11604" t="s">
        <v>6872</v>
      </c>
      <c r="D11604" t="s">
        <v>4633</v>
      </c>
      <c r="E11604" t="s">
        <v>59</v>
      </c>
      <c r="F11604" t="b">
        <v>0</v>
      </c>
      <c r="G11604" t="s">
        <v>40</v>
      </c>
      <c r="H11604" s="1">
        <v>46144.294502314813</v>
      </c>
      <c r="I11604" t="b">
        <v>0</v>
      </c>
      <c r="J11604" t="b">
        <v>0</v>
      </c>
      <c r="K11604" t="s">
        <v>40</v>
      </c>
      <c r="L11604" t="s">
        <v>60</v>
      </c>
      <c r="M11604">
        <v>40000</v>
      </c>
      <c r="N11604"/>
      <c r="O11604" t="s">
        <v>4633</v>
      </c>
      <c r="P11604" t="s">
        <v>6216</v>
      </c>
    </row>
    <row r="11605" spans="1:16" x14ac:dyDescent="0.25">
      <c r="A11605" t="s">
        <v>0</v>
      </c>
      <c r="B11605" t="s">
        <v>21768</v>
      </c>
      <c r="C11605" t="s">
        <v>76</v>
      </c>
      <c r="D11605" t="s">
        <v>4630</v>
      </c>
      <c r="E11605" t="s">
        <v>59</v>
      </c>
      <c r="F11605" t="b">
        <v>1</v>
      </c>
      <c r="G11605" t="s">
        <v>41</v>
      </c>
      <c r="H11605" s="1">
        <v>46144.294525462959</v>
      </c>
      <c r="I11605" t="b">
        <v>1</v>
      </c>
      <c r="J11605" t="b">
        <v>0</v>
      </c>
      <c r="K11605" t="s">
        <v>41</v>
      </c>
      <c r="L11605" t="s">
        <v>60</v>
      </c>
      <c r="M11605">
        <v>157500</v>
      </c>
      <c r="N11605"/>
      <c r="O11605" t="s">
        <v>9300</v>
      </c>
      <c r="P11605" t="s">
        <v>20562</v>
      </c>
    </row>
    <row r="11606" spans="1:16" x14ac:dyDescent="0.25">
      <c r="A11606" t="s">
        <v>1</v>
      </c>
      <c r="B11606" t="s">
        <v>21769</v>
      </c>
      <c r="C11606" t="s">
        <v>4452</v>
      </c>
      <c r="D11606" t="s">
        <v>4346</v>
      </c>
      <c r="E11606" t="s">
        <v>59</v>
      </c>
      <c r="F11606" t="b">
        <v>0</v>
      </c>
      <c r="G11606" t="s">
        <v>40</v>
      </c>
      <c r="H11606" s="1">
        <v>46144.296990740739</v>
      </c>
      <c r="I11606" t="b">
        <v>0</v>
      </c>
      <c r="J11606" t="b">
        <v>0</v>
      </c>
      <c r="K11606" t="s">
        <v>40</v>
      </c>
      <c r="L11606" t="s">
        <v>60</v>
      </c>
      <c r="M11606">
        <v>63500</v>
      </c>
      <c r="N11606"/>
      <c r="O11606" t="s">
        <v>12851</v>
      </c>
      <c r="P11606" t="s">
        <v>13498</v>
      </c>
    </row>
    <row r="11607" spans="1:16" x14ac:dyDescent="0.25">
      <c r="A11607" t="s">
        <v>1</v>
      </c>
      <c r="B11607" t="s">
        <v>1</v>
      </c>
      <c r="C11607" t="s">
        <v>11351</v>
      </c>
      <c r="D11607" t="s">
        <v>7670</v>
      </c>
      <c r="E11607" t="s">
        <v>232</v>
      </c>
      <c r="F11607" t="b">
        <v>0</v>
      </c>
      <c r="G11607" t="s">
        <v>40</v>
      </c>
      <c r="H11607" s="1">
        <v>46144.296990740739</v>
      </c>
      <c r="I11607" t="b">
        <v>1</v>
      </c>
      <c r="J11607" t="b">
        <v>0</v>
      </c>
      <c r="K11607" t="s">
        <v>40</v>
      </c>
      <c r="L11607" t="s">
        <v>60</v>
      </c>
      <c r="M11607">
        <v>55000</v>
      </c>
      <c r="N11607"/>
      <c r="O11607" t="s">
        <v>13031</v>
      </c>
      <c r="P11607" t="s">
        <v>948</v>
      </c>
    </row>
    <row r="11608" spans="1:16" x14ac:dyDescent="0.25">
      <c r="A11608" t="s">
        <v>7</v>
      </c>
      <c r="B11608" t="s">
        <v>21770</v>
      </c>
      <c r="C11608" t="s">
        <v>1886</v>
      </c>
      <c r="D11608" t="s">
        <v>4526</v>
      </c>
      <c r="E11608" t="s">
        <v>59</v>
      </c>
      <c r="F11608" t="b">
        <v>0</v>
      </c>
      <c r="G11608" t="s">
        <v>65</v>
      </c>
      <c r="H11608" s="1">
        <v>46144.335034722222</v>
      </c>
      <c r="I11608" t="b">
        <v>0</v>
      </c>
      <c r="J11608" t="b">
        <v>1</v>
      </c>
      <c r="K11608" t="s">
        <v>41</v>
      </c>
      <c r="L11608" t="s">
        <v>60</v>
      </c>
      <c r="M11608">
        <v>116033.425</v>
      </c>
      <c r="N11608"/>
      <c r="O11608" t="s">
        <v>2803</v>
      </c>
    </row>
    <row r="11609" spans="1:16" x14ac:dyDescent="0.25">
      <c r="A11609" t="s">
        <v>6</v>
      </c>
      <c r="B11609" t="s">
        <v>21771</v>
      </c>
      <c r="C11609" t="s">
        <v>598</v>
      </c>
      <c r="D11609" t="s">
        <v>17170</v>
      </c>
      <c r="E11609" t="s">
        <v>59</v>
      </c>
      <c r="F11609" t="b">
        <v>0</v>
      </c>
      <c r="G11609" t="s">
        <v>65</v>
      </c>
      <c r="H11609" s="1">
        <v>46144.336354166669</v>
      </c>
      <c r="I11609" t="b">
        <v>0</v>
      </c>
      <c r="J11609" t="b">
        <v>0</v>
      </c>
      <c r="K11609" t="s">
        <v>41</v>
      </c>
      <c r="L11609" t="s">
        <v>60</v>
      </c>
      <c r="M11609">
        <v>188496</v>
      </c>
      <c r="N11609"/>
      <c r="O11609" t="s">
        <v>17171</v>
      </c>
      <c r="P11609" t="s">
        <v>310</v>
      </c>
    </row>
    <row r="11610" spans="1:16" x14ac:dyDescent="0.25">
      <c r="A11610" t="s">
        <v>1</v>
      </c>
      <c r="B11610" t="s">
        <v>21772</v>
      </c>
      <c r="C11610" t="s">
        <v>1286</v>
      </c>
      <c r="D11610" t="s">
        <v>4346</v>
      </c>
      <c r="E11610" t="s">
        <v>59</v>
      </c>
      <c r="F11610" t="b">
        <v>0</v>
      </c>
      <c r="G11610" t="s">
        <v>89</v>
      </c>
      <c r="H11610" s="1">
        <v>46144.337465277778</v>
      </c>
      <c r="I11610" t="b">
        <v>0</v>
      </c>
      <c r="J11610" t="b">
        <v>1</v>
      </c>
      <c r="K11610" t="s">
        <v>41</v>
      </c>
      <c r="L11610" t="s">
        <v>60</v>
      </c>
      <c r="M11610">
        <v>152500</v>
      </c>
      <c r="N11610"/>
      <c r="O11610" t="s">
        <v>1183</v>
      </c>
      <c r="P11610" t="s">
        <v>11473</v>
      </c>
    </row>
    <row r="11611" spans="1:16" x14ac:dyDescent="0.25">
      <c r="A11611" t="s">
        <v>0</v>
      </c>
      <c r="B11611" t="s">
        <v>21773</v>
      </c>
      <c r="C11611" t="s">
        <v>148</v>
      </c>
      <c r="D11611" t="s">
        <v>2360</v>
      </c>
      <c r="E11611" t="s">
        <v>59</v>
      </c>
      <c r="F11611" t="b">
        <v>0</v>
      </c>
      <c r="G11611" t="s">
        <v>89</v>
      </c>
      <c r="H11611" s="1">
        <v>46144.376666666663</v>
      </c>
      <c r="I11611" t="b">
        <v>0</v>
      </c>
      <c r="J11611" t="b">
        <v>0</v>
      </c>
      <c r="K11611" t="s">
        <v>41</v>
      </c>
      <c r="L11611" t="s">
        <v>60</v>
      </c>
      <c r="M11611">
        <v>79845</v>
      </c>
      <c r="N11611"/>
      <c r="O11611" t="s">
        <v>2577</v>
      </c>
      <c r="P11611" t="s">
        <v>171</v>
      </c>
    </row>
    <row r="11612" spans="1:16" x14ac:dyDescent="0.25">
      <c r="A11612" t="s">
        <v>0</v>
      </c>
      <c r="B11612" t="s">
        <v>21774</v>
      </c>
      <c r="C11612" t="s">
        <v>5273</v>
      </c>
      <c r="D11612" t="s">
        <v>17963</v>
      </c>
      <c r="E11612" t="s">
        <v>59</v>
      </c>
      <c r="F11612" t="b">
        <v>0</v>
      </c>
      <c r="G11612" t="s">
        <v>40</v>
      </c>
      <c r="H11612" s="1">
        <v>46144.377858796302</v>
      </c>
      <c r="I11612" t="b">
        <v>0</v>
      </c>
      <c r="J11612" t="b">
        <v>0</v>
      </c>
      <c r="K11612" t="s">
        <v>40</v>
      </c>
      <c r="L11612" t="s">
        <v>60</v>
      </c>
      <c r="M11612">
        <v>47500</v>
      </c>
      <c r="N11612"/>
      <c r="O11612" t="s">
        <v>13982</v>
      </c>
      <c r="P11612" t="s">
        <v>21775</v>
      </c>
    </row>
    <row r="11613" spans="1:16" x14ac:dyDescent="0.25">
      <c r="A11613" t="s">
        <v>8</v>
      </c>
      <c r="B11613" t="s">
        <v>18859</v>
      </c>
      <c r="C11613" t="s">
        <v>237</v>
      </c>
      <c r="D11613" t="s">
        <v>17170</v>
      </c>
      <c r="E11613" t="s">
        <v>59</v>
      </c>
      <c r="F11613" t="b">
        <v>0</v>
      </c>
      <c r="G11613" t="s">
        <v>89</v>
      </c>
      <c r="H11613" s="1">
        <v>46144.377962962957</v>
      </c>
      <c r="I11613" t="b">
        <v>0</v>
      </c>
      <c r="J11613" t="b">
        <v>0</v>
      </c>
      <c r="K11613" t="s">
        <v>41</v>
      </c>
      <c r="L11613" t="s">
        <v>60</v>
      </c>
      <c r="M11613">
        <v>136570.5</v>
      </c>
      <c r="N11613"/>
      <c r="O11613" t="s">
        <v>17171</v>
      </c>
      <c r="P11613" t="s">
        <v>663</v>
      </c>
    </row>
    <row r="11614" spans="1:16" x14ac:dyDescent="0.25">
      <c r="A11614" t="s">
        <v>1</v>
      </c>
      <c r="B11614" t="s">
        <v>21776</v>
      </c>
      <c r="C11614" t="s">
        <v>9890</v>
      </c>
      <c r="D11614" t="s">
        <v>4346</v>
      </c>
      <c r="E11614" t="s">
        <v>59</v>
      </c>
      <c r="F11614" t="b">
        <v>0</v>
      </c>
      <c r="G11614" t="s">
        <v>19</v>
      </c>
      <c r="H11614" s="1">
        <v>46144.379687499997</v>
      </c>
      <c r="I11614" t="b">
        <v>0</v>
      </c>
      <c r="J11614" t="b">
        <v>0</v>
      </c>
      <c r="K11614" t="s">
        <v>19</v>
      </c>
      <c r="L11614" t="s">
        <v>60</v>
      </c>
      <c r="M11614">
        <v>1400000</v>
      </c>
      <c r="N11614"/>
      <c r="O11614" t="s">
        <v>21777</v>
      </c>
      <c r="P11614" t="s">
        <v>21778</v>
      </c>
    </row>
    <row r="11615" spans="1:16" x14ac:dyDescent="0.25">
      <c r="A11615" t="s">
        <v>0</v>
      </c>
      <c r="B11615" t="s">
        <v>298</v>
      </c>
      <c r="C11615" t="s">
        <v>3968</v>
      </c>
      <c r="D11615" t="s">
        <v>2360</v>
      </c>
      <c r="E11615" t="s">
        <v>59</v>
      </c>
      <c r="F11615" t="b">
        <v>0</v>
      </c>
      <c r="G11615" t="s">
        <v>77</v>
      </c>
      <c r="H11615" s="1">
        <v>46144.418333333328</v>
      </c>
      <c r="I11615" t="b">
        <v>0</v>
      </c>
      <c r="J11615" t="b">
        <v>1</v>
      </c>
      <c r="K11615" t="s">
        <v>41</v>
      </c>
      <c r="L11615" t="s">
        <v>60</v>
      </c>
      <c r="M11615">
        <v>92000</v>
      </c>
      <c r="N11615"/>
      <c r="O11615" t="s">
        <v>21779</v>
      </c>
      <c r="P11615" t="s">
        <v>2149</v>
      </c>
    </row>
    <row r="11616" spans="1:16" x14ac:dyDescent="0.25">
      <c r="A11616" t="s">
        <v>3</v>
      </c>
      <c r="B11616" t="s">
        <v>21780</v>
      </c>
      <c r="C11616" t="s">
        <v>3283</v>
      </c>
      <c r="D11616" t="s">
        <v>2360</v>
      </c>
      <c r="E11616" t="s">
        <v>59</v>
      </c>
      <c r="F11616" t="b">
        <v>0</v>
      </c>
      <c r="G11616" t="s">
        <v>77</v>
      </c>
      <c r="H11616" s="1">
        <v>46144.418333333328</v>
      </c>
      <c r="I11616" t="b">
        <v>0</v>
      </c>
      <c r="J11616" t="b">
        <v>0</v>
      </c>
      <c r="K11616" t="s">
        <v>41</v>
      </c>
      <c r="L11616" t="s">
        <v>74</v>
      </c>
      <c r="M11616"/>
      <c r="N11616">
        <v>30.96</v>
      </c>
      <c r="O11616" t="s">
        <v>21781</v>
      </c>
      <c r="P11616" t="s">
        <v>21782</v>
      </c>
    </row>
    <row r="11617" spans="1:16" x14ac:dyDescent="0.25">
      <c r="A11617" t="s">
        <v>0</v>
      </c>
      <c r="B11617" t="s">
        <v>21783</v>
      </c>
      <c r="C11617" t="s">
        <v>511</v>
      </c>
      <c r="D11617" t="s">
        <v>2360</v>
      </c>
      <c r="E11617" t="s">
        <v>59</v>
      </c>
      <c r="F11617" t="b">
        <v>0</v>
      </c>
      <c r="G11617" t="s">
        <v>65</v>
      </c>
      <c r="H11617" s="1">
        <v>46144.418368055558</v>
      </c>
      <c r="I11617" t="b">
        <v>0</v>
      </c>
      <c r="J11617" t="b">
        <v>0</v>
      </c>
      <c r="K11617" t="s">
        <v>41</v>
      </c>
      <c r="L11617" t="s">
        <v>60</v>
      </c>
      <c r="M11617">
        <v>67000</v>
      </c>
      <c r="N11617"/>
      <c r="O11617" t="s">
        <v>21784</v>
      </c>
      <c r="P11617" t="s">
        <v>219</v>
      </c>
    </row>
    <row r="11618" spans="1:16" x14ac:dyDescent="0.25">
      <c r="A11618" t="s">
        <v>3</v>
      </c>
      <c r="B11618" t="s">
        <v>21785</v>
      </c>
      <c r="C11618" t="s">
        <v>4419</v>
      </c>
      <c r="D11618" t="s">
        <v>2360</v>
      </c>
      <c r="E11618" t="s">
        <v>59</v>
      </c>
      <c r="F11618" t="b">
        <v>0</v>
      </c>
      <c r="G11618" t="s">
        <v>77</v>
      </c>
      <c r="H11618" s="1">
        <v>46144.418483796297</v>
      </c>
      <c r="I11618" t="b">
        <v>0</v>
      </c>
      <c r="J11618" t="b">
        <v>1</v>
      </c>
      <c r="K11618" t="s">
        <v>41</v>
      </c>
      <c r="L11618" t="s">
        <v>60</v>
      </c>
      <c r="M11618">
        <v>120000</v>
      </c>
      <c r="N11618"/>
      <c r="O11618" t="s">
        <v>9723</v>
      </c>
    </row>
    <row r="11619" spans="1:16" x14ac:dyDescent="0.25">
      <c r="A11619" t="s">
        <v>2</v>
      </c>
      <c r="B11619" t="s">
        <v>21786</v>
      </c>
      <c r="C11619" t="s">
        <v>326</v>
      </c>
      <c r="D11619" t="s">
        <v>2360</v>
      </c>
      <c r="E11619" t="s">
        <v>59</v>
      </c>
      <c r="F11619" t="b">
        <v>0</v>
      </c>
      <c r="G11619" t="s">
        <v>77</v>
      </c>
      <c r="H11619" s="1">
        <v>46144.418483796297</v>
      </c>
      <c r="I11619" t="b">
        <v>0</v>
      </c>
      <c r="J11619" t="b">
        <v>1</v>
      </c>
      <c r="K11619" t="s">
        <v>41</v>
      </c>
      <c r="L11619" t="s">
        <v>60</v>
      </c>
      <c r="M11619">
        <v>209500</v>
      </c>
      <c r="N11619"/>
      <c r="O11619" t="s">
        <v>402</v>
      </c>
      <c r="P11619" t="s">
        <v>19807</v>
      </c>
    </row>
    <row r="11620" spans="1:16" x14ac:dyDescent="0.25">
      <c r="A11620" t="s">
        <v>0</v>
      </c>
      <c r="B11620" t="s">
        <v>21787</v>
      </c>
      <c r="C11620" t="s">
        <v>13</v>
      </c>
      <c r="D11620" t="s">
        <v>4550</v>
      </c>
      <c r="E11620" t="s">
        <v>59</v>
      </c>
      <c r="F11620" t="b">
        <v>0</v>
      </c>
      <c r="G11620" t="s">
        <v>13</v>
      </c>
      <c r="H11620" s="1">
        <v>46144.418564814812</v>
      </c>
      <c r="I11620" t="b">
        <v>0</v>
      </c>
      <c r="J11620" t="b">
        <v>0</v>
      </c>
      <c r="K11620" t="s">
        <v>13</v>
      </c>
      <c r="L11620" t="s">
        <v>60</v>
      </c>
      <c r="M11620">
        <v>85600</v>
      </c>
      <c r="N11620"/>
      <c r="O11620" t="s">
        <v>1151</v>
      </c>
      <c r="P11620" t="s">
        <v>21788</v>
      </c>
    </row>
    <row r="11621" spans="1:16" x14ac:dyDescent="0.25">
      <c r="A11621" t="s">
        <v>2</v>
      </c>
      <c r="B11621" t="s">
        <v>1148</v>
      </c>
      <c r="C11621" t="s">
        <v>1311</v>
      </c>
      <c r="D11621" t="s">
        <v>2360</v>
      </c>
      <c r="E11621" t="s">
        <v>59</v>
      </c>
      <c r="F11621" t="b">
        <v>0</v>
      </c>
      <c r="G11621" t="s">
        <v>65</v>
      </c>
      <c r="H11621" s="1">
        <v>46144.419687499998</v>
      </c>
      <c r="I11621" t="b">
        <v>0</v>
      </c>
      <c r="J11621" t="b">
        <v>1</v>
      </c>
      <c r="K11621" t="s">
        <v>41</v>
      </c>
      <c r="L11621" t="s">
        <v>74</v>
      </c>
      <c r="M11621"/>
      <c r="N11621">
        <v>64</v>
      </c>
      <c r="O11621" t="s">
        <v>21789</v>
      </c>
      <c r="P11621" t="s">
        <v>216</v>
      </c>
    </row>
    <row r="11622" spans="1:16" x14ac:dyDescent="0.25">
      <c r="A11622" t="s">
        <v>1</v>
      </c>
      <c r="B11622" t="s">
        <v>21790</v>
      </c>
      <c r="C11622" t="s">
        <v>520</v>
      </c>
      <c r="D11622" t="s">
        <v>4526</v>
      </c>
      <c r="E11622" t="s">
        <v>88</v>
      </c>
      <c r="F11622" t="b">
        <v>0</v>
      </c>
      <c r="G11622" t="s">
        <v>89</v>
      </c>
      <c r="H11622" s="1">
        <v>46144.420868055553</v>
      </c>
      <c r="I11622" t="b">
        <v>1</v>
      </c>
      <c r="J11622" t="b">
        <v>1</v>
      </c>
      <c r="K11622" t="s">
        <v>41</v>
      </c>
      <c r="L11622" t="s">
        <v>74</v>
      </c>
      <c r="M11622"/>
      <c r="N11622">
        <v>72</v>
      </c>
      <c r="O11622" t="s">
        <v>4487</v>
      </c>
      <c r="P11622" t="s">
        <v>21791</v>
      </c>
    </row>
    <row r="11623" spans="1:16" x14ac:dyDescent="0.25">
      <c r="A11623" t="s">
        <v>8</v>
      </c>
      <c r="B11623" t="s">
        <v>1834</v>
      </c>
      <c r="C11623" t="s">
        <v>33</v>
      </c>
      <c r="D11623" t="s">
        <v>534</v>
      </c>
      <c r="E11623" t="s">
        <v>59</v>
      </c>
      <c r="F11623" t="b">
        <v>0</v>
      </c>
      <c r="G11623" t="s">
        <v>33</v>
      </c>
      <c r="H11623" s="1">
        <v>46144.421851851846</v>
      </c>
      <c r="I11623" t="b">
        <v>0</v>
      </c>
      <c r="J11623" t="b">
        <v>0</v>
      </c>
      <c r="K11623" t="s">
        <v>33</v>
      </c>
      <c r="L11623" t="s">
        <v>60</v>
      </c>
      <c r="M11623">
        <v>100000</v>
      </c>
      <c r="N11623"/>
      <c r="O11623" t="s">
        <v>534</v>
      </c>
      <c r="P11623" t="s">
        <v>21792</v>
      </c>
    </row>
    <row r="11624" spans="1:16" x14ac:dyDescent="0.25">
      <c r="A11624" t="s">
        <v>6</v>
      </c>
      <c r="B11624" t="s">
        <v>21793</v>
      </c>
      <c r="C11624" t="s">
        <v>81</v>
      </c>
      <c r="D11624" t="s">
        <v>11846</v>
      </c>
      <c r="E11624" t="s">
        <v>59</v>
      </c>
      <c r="F11624" t="b">
        <v>0</v>
      </c>
      <c r="G11624" t="s">
        <v>77</v>
      </c>
      <c r="H11624" s="1">
        <v>46144.502951388888</v>
      </c>
      <c r="I11624" t="b">
        <v>0</v>
      </c>
      <c r="J11624" t="b">
        <v>0</v>
      </c>
      <c r="K11624" t="s">
        <v>41</v>
      </c>
      <c r="L11624" t="s">
        <v>60</v>
      </c>
      <c r="M11624">
        <v>225000</v>
      </c>
      <c r="N11624"/>
      <c r="O11624" t="s">
        <v>2117</v>
      </c>
      <c r="P11624" t="s">
        <v>21794</v>
      </c>
    </row>
    <row r="11625" spans="1:16" x14ac:dyDescent="0.25">
      <c r="A11625" t="s">
        <v>1</v>
      </c>
      <c r="B11625" t="s">
        <v>21795</v>
      </c>
      <c r="C11625" t="s">
        <v>21796</v>
      </c>
      <c r="D11625" t="s">
        <v>4756</v>
      </c>
      <c r="E11625" t="s">
        <v>59</v>
      </c>
      <c r="F11625" t="b">
        <v>0</v>
      </c>
      <c r="G11625" t="s">
        <v>89</v>
      </c>
      <c r="H11625" s="1">
        <v>46144.504131944443</v>
      </c>
      <c r="I11625" t="b">
        <v>0</v>
      </c>
      <c r="J11625" t="b">
        <v>0</v>
      </c>
      <c r="K11625" t="s">
        <v>41</v>
      </c>
      <c r="L11625" t="s">
        <v>60</v>
      </c>
      <c r="M11625">
        <v>85000</v>
      </c>
      <c r="N11625"/>
      <c r="O11625" t="s">
        <v>21797</v>
      </c>
      <c r="P11625" t="s">
        <v>4654</v>
      </c>
    </row>
    <row r="11626" spans="1:16" x14ac:dyDescent="0.25">
      <c r="A11626" t="s">
        <v>1</v>
      </c>
      <c r="B11626" t="s">
        <v>1191</v>
      </c>
      <c r="C11626" t="s">
        <v>189</v>
      </c>
      <c r="D11626" t="s">
        <v>2360</v>
      </c>
      <c r="E11626" t="s">
        <v>132</v>
      </c>
      <c r="F11626" t="b">
        <v>0</v>
      </c>
      <c r="G11626" t="s">
        <v>68</v>
      </c>
      <c r="H11626" s="1">
        <v>46144.545798611107</v>
      </c>
      <c r="I11626" t="b">
        <v>0</v>
      </c>
      <c r="J11626" t="b">
        <v>0</v>
      </c>
      <c r="K11626" t="s">
        <v>41</v>
      </c>
      <c r="L11626" t="s">
        <v>74</v>
      </c>
      <c r="M11626"/>
      <c r="N11626">
        <v>50</v>
      </c>
      <c r="O11626" t="s">
        <v>21798</v>
      </c>
      <c r="P11626" t="s">
        <v>3903</v>
      </c>
    </row>
    <row r="11627" spans="1:16" x14ac:dyDescent="0.25">
      <c r="A11627" t="s">
        <v>5</v>
      </c>
      <c r="B11627" t="s">
        <v>21799</v>
      </c>
      <c r="C11627" t="s">
        <v>10455</v>
      </c>
      <c r="D11627" t="s">
        <v>4346</v>
      </c>
      <c r="E11627" t="s">
        <v>59</v>
      </c>
      <c r="F11627" t="b">
        <v>0</v>
      </c>
      <c r="G11627" t="s">
        <v>13</v>
      </c>
      <c r="H11627" s="1">
        <v>46144.546099537038</v>
      </c>
      <c r="I11627" t="b">
        <v>0</v>
      </c>
      <c r="J11627" t="b">
        <v>0</v>
      </c>
      <c r="K11627" t="s">
        <v>13</v>
      </c>
      <c r="L11627" t="s">
        <v>60</v>
      </c>
      <c r="M11627">
        <v>140000</v>
      </c>
      <c r="N11627"/>
      <c r="O11627" t="s">
        <v>21800</v>
      </c>
      <c r="P11627" t="s">
        <v>7913</v>
      </c>
    </row>
    <row r="11628" spans="1:16" x14ac:dyDescent="0.25">
      <c r="A11628" t="s">
        <v>5</v>
      </c>
      <c r="B11628" t="s">
        <v>21801</v>
      </c>
      <c r="C11628" t="s">
        <v>6956</v>
      </c>
      <c r="D11628" t="s">
        <v>5018</v>
      </c>
      <c r="E11628" t="s">
        <v>59</v>
      </c>
      <c r="F11628" t="b">
        <v>0</v>
      </c>
      <c r="G11628" t="s">
        <v>40</v>
      </c>
      <c r="H11628" s="1">
        <v>46144.546990740739</v>
      </c>
      <c r="I11628" t="b">
        <v>0</v>
      </c>
      <c r="J11628" t="b">
        <v>0</v>
      </c>
      <c r="K11628" t="s">
        <v>40</v>
      </c>
      <c r="L11628" t="s">
        <v>60</v>
      </c>
      <c r="M11628">
        <v>70000</v>
      </c>
      <c r="N11628"/>
      <c r="O11628" t="s">
        <v>21802</v>
      </c>
      <c r="P11628" t="s">
        <v>21803</v>
      </c>
    </row>
    <row r="11629" spans="1:16" x14ac:dyDescent="0.25">
      <c r="A11629" t="s">
        <v>0</v>
      </c>
      <c r="B11629" t="s">
        <v>21804</v>
      </c>
      <c r="C11629" t="s">
        <v>21805</v>
      </c>
      <c r="D11629" t="s">
        <v>4756</v>
      </c>
      <c r="E11629" t="s">
        <v>59</v>
      </c>
      <c r="F11629" t="b">
        <v>0</v>
      </c>
      <c r="G11629" t="s">
        <v>65</v>
      </c>
      <c r="H11629" s="1">
        <v>46144.584999999999</v>
      </c>
      <c r="I11629" t="b">
        <v>1</v>
      </c>
      <c r="J11629" t="b">
        <v>1</v>
      </c>
      <c r="K11629" t="s">
        <v>41</v>
      </c>
      <c r="L11629" t="s">
        <v>60</v>
      </c>
      <c r="M11629">
        <v>85000</v>
      </c>
      <c r="N11629"/>
      <c r="O11629" t="s">
        <v>21318</v>
      </c>
      <c r="P11629" t="s">
        <v>3903</v>
      </c>
    </row>
    <row r="11630" spans="1:16" x14ac:dyDescent="0.25">
      <c r="A11630" t="s">
        <v>0</v>
      </c>
      <c r="B11630" t="s">
        <v>21806</v>
      </c>
      <c r="C11630" t="s">
        <v>330</v>
      </c>
      <c r="D11630" t="s">
        <v>4346</v>
      </c>
      <c r="E11630" t="s">
        <v>59</v>
      </c>
      <c r="F11630" t="b">
        <v>0</v>
      </c>
      <c r="G11630" t="s">
        <v>41</v>
      </c>
      <c r="H11630" s="1">
        <v>46144.586192129631</v>
      </c>
      <c r="I11630" t="b">
        <v>0</v>
      </c>
      <c r="J11630" t="b">
        <v>1</v>
      </c>
      <c r="K11630" t="s">
        <v>41</v>
      </c>
      <c r="L11630" t="s">
        <v>60</v>
      </c>
      <c r="M11630">
        <v>78510</v>
      </c>
      <c r="N11630"/>
      <c r="O11630" t="s">
        <v>21807</v>
      </c>
      <c r="P11630" t="s">
        <v>21808</v>
      </c>
    </row>
    <row r="11631" spans="1:16" x14ac:dyDescent="0.25">
      <c r="A11631" t="s">
        <v>1</v>
      </c>
      <c r="B11631" t="s">
        <v>21809</v>
      </c>
      <c r="C11631" t="s">
        <v>76</v>
      </c>
      <c r="D11631" t="s">
        <v>4346</v>
      </c>
      <c r="E11631" t="s">
        <v>59</v>
      </c>
      <c r="F11631" t="b">
        <v>1</v>
      </c>
      <c r="G11631" t="s">
        <v>77</v>
      </c>
      <c r="H11631" s="1">
        <v>46144.587453703702</v>
      </c>
      <c r="I11631" t="b">
        <v>0</v>
      </c>
      <c r="J11631" t="b">
        <v>1</v>
      </c>
      <c r="K11631" t="s">
        <v>41</v>
      </c>
      <c r="L11631" t="s">
        <v>60</v>
      </c>
      <c r="M11631">
        <v>230000</v>
      </c>
      <c r="N11631"/>
      <c r="O11631" t="s">
        <v>21810</v>
      </c>
      <c r="P11631" t="s">
        <v>21811</v>
      </c>
    </row>
    <row r="11632" spans="1:16" x14ac:dyDescent="0.25">
      <c r="A11632" t="s">
        <v>6</v>
      </c>
      <c r="B11632" t="s">
        <v>5889</v>
      </c>
      <c r="C11632" t="s">
        <v>148</v>
      </c>
      <c r="D11632" t="s">
        <v>4756</v>
      </c>
      <c r="E11632" t="s">
        <v>59</v>
      </c>
      <c r="F11632" t="b">
        <v>0</v>
      </c>
      <c r="G11632" t="s">
        <v>89</v>
      </c>
      <c r="H11632" s="1">
        <v>46144.627962962957</v>
      </c>
      <c r="I11632" t="b">
        <v>0</v>
      </c>
      <c r="J11632" t="b">
        <v>1</v>
      </c>
      <c r="K11632" t="s">
        <v>41</v>
      </c>
      <c r="L11632" t="s">
        <v>60</v>
      </c>
      <c r="M11632">
        <v>208625</v>
      </c>
      <c r="N11632"/>
      <c r="O11632" t="s">
        <v>762</v>
      </c>
      <c r="P11632" t="s">
        <v>21812</v>
      </c>
    </row>
    <row r="11633" spans="1:16" x14ac:dyDescent="0.25">
      <c r="A11633" t="s">
        <v>0</v>
      </c>
      <c r="B11633" t="s">
        <v>4172</v>
      </c>
      <c r="C11633" t="s">
        <v>20040</v>
      </c>
      <c r="D11633" t="s">
        <v>2360</v>
      </c>
      <c r="E11633" t="s">
        <v>621</v>
      </c>
      <c r="F11633" t="b">
        <v>0</v>
      </c>
      <c r="G11633" t="s">
        <v>77</v>
      </c>
      <c r="H11633" s="1">
        <v>46144.668333333328</v>
      </c>
      <c r="I11633" t="b">
        <v>0</v>
      </c>
      <c r="J11633" t="b">
        <v>1</v>
      </c>
      <c r="K11633" t="s">
        <v>41</v>
      </c>
      <c r="L11633" t="s">
        <v>74</v>
      </c>
      <c r="M11633"/>
      <c r="N11633">
        <v>20</v>
      </c>
      <c r="O11633" t="s">
        <v>21813</v>
      </c>
      <c r="P11633" t="s">
        <v>21814</v>
      </c>
    </row>
    <row r="11634" spans="1:16" x14ac:dyDescent="0.25">
      <c r="A11634" t="s">
        <v>0</v>
      </c>
      <c r="B11634" t="s">
        <v>21815</v>
      </c>
      <c r="D11634" t="s">
        <v>4526</v>
      </c>
      <c r="E11634" t="s">
        <v>59</v>
      </c>
      <c r="F11634" t="b">
        <v>0</v>
      </c>
      <c r="G11634" t="s">
        <v>65</v>
      </c>
      <c r="H11634" s="1">
        <v>46144.71</v>
      </c>
      <c r="I11634" t="b">
        <v>0</v>
      </c>
      <c r="J11634" t="b">
        <v>1</v>
      </c>
      <c r="K11634" t="s">
        <v>41</v>
      </c>
      <c r="L11634" t="s">
        <v>60</v>
      </c>
      <c r="M11634">
        <v>119281.5</v>
      </c>
      <c r="N11634"/>
      <c r="O11634" t="s">
        <v>2959</v>
      </c>
    </row>
    <row r="11635" spans="1:16" x14ac:dyDescent="0.25">
      <c r="A11635" t="s">
        <v>6</v>
      </c>
      <c r="B11635" t="s">
        <v>6</v>
      </c>
      <c r="C11635" t="s">
        <v>15496</v>
      </c>
      <c r="D11635" t="s">
        <v>4526</v>
      </c>
      <c r="E11635" t="s">
        <v>59</v>
      </c>
      <c r="F11635" t="b">
        <v>0</v>
      </c>
      <c r="G11635" t="s">
        <v>65</v>
      </c>
      <c r="H11635" s="1">
        <v>46144.710057870368</v>
      </c>
      <c r="I11635" t="b">
        <v>0</v>
      </c>
      <c r="J11635" t="b">
        <v>1</v>
      </c>
      <c r="K11635" t="s">
        <v>41</v>
      </c>
      <c r="L11635" t="s">
        <v>60</v>
      </c>
      <c r="M11635">
        <v>184000</v>
      </c>
      <c r="N11635"/>
      <c r="O11635" t="s">
        <v>98</v>
      </c>
      <c r="P11635" t="s">
        <v>16457</v>
      </c>
    </row>
    <row r="11636" spans="1:16" x14ac:dyDescent="0.25">
      <c r="A11636" t="s">
        <v>2</v>
      </c>
      <c r="B11636" t="s">
        <v>21816</v>
      </c>
      <c r="C11636" t="s">
        <v>4241</v>
      </c>
      <c r="D11636" t="s">
        <v>4756</v>
      </c>
      <c r="E11636" t="s">
        <v>59</v>
      </c>
      <c r="F11636" t="b">
        <v>0</v>
      </c>
      <c r="G11636" t="s">
        <v>65</v>
      </c>
      <c r="H11636" s="1">
        <v>46144.711377314823</v>
      </c>
      <c r="I11636" t="b">
        <v>0</v>
      </c>
      <c r="J11636" t="b">
        <v>1</v>
      </c>
      <c r="K11636" t="s">
        <v>41</v>
      </c>
      <c r="L11636" t="s">
        <v>60</v>
      </c>
      <c r="M11636">
        <v>188551.5</v>
      </c>
      <c r="N11636"/>
      <c r="O11636" t="s">
        <v>1197</v>
      </c>
      <c r="P11636" t="s">
        <v>2284</v>
      </c>
    </row>
    <row r="11637" spans="1:16" x14ac:dyDescent="0.25">
      <c r="A11637" t="s">
        <v>0</v>
      </c>
      <c r="B11637" t="s">
        <v>21817</v>
      </c>
      <c r="C11637" t="s">
        <v>81</v>
      </c>
      <c r="D11637" t="s">
        <v>2360</v>
      </c>
      <c r="E11637" t="s">
        <v>59</v>
      </c>
      <c r="F11637" t="b">
        <v>0</v>
      </c>
      <c r="G11637" t="s">
        <v>77</v>
      </c>
      <c r="H11637" s="1">
        <v>46144.751793981479</v>
      </c>
      <c r="I11637" t="b">
        <v>0</v>
      </c>
      <c r="J11637" t="b">
        <v>0</v>
      </c>
      <c r="K11637" t="s">
        <v>41</v>
      </c>
      <c r="L11637" t="s">
        <v>74</v>
      </c>
      <c r="M11637"/>
      <c r="N11637">
        <v>30</v>
      </c>
      <c r="O11637" t="s">
        <v>5046</v>
      </c>
    </row>
    <row r="11638" spans="1:16" x14ac:dyDescent="0.25">
      <c r="A11638" t="s">
        <v>2</v>
      </c>
      <c r="B11638" t="s">
        <v>551</v>
      </c>
      <c r="C11638" t="s">
        <v>15833</v>
      </c>
      <c r="D11638" t="s">
        <v>4526</v>
      </c>
      <c r="E11638" t="s">
        <v>59</v>
      </c>
      <c r="F11638" t="b">
        <v>0</v>
      </c>
      <c r="G11638" t="s">
        <v>65</v>
      </c>
      <c r="H11638" s="1">
        <v>46144.752997685187</v>
      </c>
      <c r="I11638" t="b">
        <v>0</v>
      </c>
      <c r="J11638" t="b">
        <v>1</v>
      </c>
      <c r="K11638" t="s">
        <v>41</v>
      </c>
      <c r="L11638" t="s">
        <v>60</v>
      </c>
      <c r="M11638">
        <v>92500</v>
      </c>
      <c r="N11638"/>
      <c r="O11638" t="s">
        <v>15834</v>
      </c>
      <c r="P11638" t="s">
        <v>2590</v>
      </c>
    </row>
    <row r="11639" spans="1:16" x14ac:dyDescent="0.25">
      <c r="A11639" t="s">
        <v>1</v>
      </c>
      <c r="B11639" t="s">
        <v>21818</v>
      </c>
      <c r="C11639" t="s">
        <v>102</v>
      </c>
      <c r="D11639" t="s">
        <v>17170</v>
      </c>
      <c r="E11639" t="s">
        <v>59</v>
      </c>
      <c r="F11639" t="b">
        <v>0</v>
      </c>
      <c r="G11639" t="s">
        <v>89</v>
      </c>
      <c r="H11639" s="1">
        <v>46144.754212962973</v>
      </c>
      <c r="I11639" t="b">
        <v>0</v>
      </c>
      <c r="J11639" t="b">
        <v>0</v>
      </c>
      <c r="K11639" t="s">
        <v>41</v>
      </c>
      <c r="L11639" t="s">
        <v>60</v>
      </c>
      <c r="M11639">
        <v>174570</v>
      </c>
      <c r="N11639"/>
      <c r="O11639" t="s">
        <v>17171</v>
      </c>
      <c r="P11639" t="s">
        <v>17351</v>
      </c>
    </row>
    <row r="11640" spans="1:16" x14ac:dyDescent="0.25">
      <c r="A11640" t="s">
        <v>1</v>
      </c>
      <c r="B11640" t="s">
        <v>21819</v>
      </c>
      <c r="C11640" t="s">
        <v>500</v>
      </c>
      <c r="D11640" t="s">
        <v>2360</v>
      </c>
      <c r="E11640" t="s">
        <v>59</v>
      </c>
      <c r="F11640" t="b">
        <v>0</v>
      </c>
      <c r="G11640" t="s">
        <v>13</v>
      </c>
      <c r="H11640" s="1">
        <v>46144.754444444443</v>
      </c>
      <c r="I11640" t="b">
        <v>1</v>
      </c>
      <c r="J11640" t="b">
        <v>0</v>
      </c>
      <c r="K11640" t="s">
        <v>13</v>
      </c>
      <c r="L11640" t="s">
        <v>74</v>
      </c>
      <c r="M11640"/>
      <c r="N11640">
        <v>60</v>
      </c>
      <c r="O11640" t="s">
        <v>5046</v>
      </c>
    </row>
    <row r="11641" spans="1:16" x14ac:dyDescent="0.25">
      <c r="A11641" t="s">
        <v>3</v>
      </c>
      <c r="B11641" t="s">
        <v>21820</v>
      </c>
      <c r="C11641" t="s">
        <v>21821</v>
      </c>
      <c r="D11641" t="s">
        <v>4633</v>
      </c>
      <c r="E11641" t="s">
        <v>59</v>
      </c>
      <c r="F11641" t="b">
        <v>0</v>
      </c>
      <c r="G11641" t="s">
        <v>40</v>
      </c>
      <c r="H11641" s="1">
        <v>46144.794525462959</v>
      </c>
      <c r="I11641" t="b">
        <v>0</v>
      </c>
      <c r="J11641" t="b">
        <v>0</v>
      </c>
      <c r="K11641" t="s">
        <v>40</v>
      </c>
      <c r="L11641" t="s">
        <v>60</v>
      </c>
      <c r="M11641">
        <v>40000</v>
      </c>
      <c r="N11641"/>
      <c r="O11641" t="s">
        <v>4633</v>
      </c>
      <c r="P11641" t="s">
        <v>1482</v>
      </c>
    </row>
    <row r="11642" spans="1:16" x14ac:dyDescent="0.25">
      <c r="A11642" t="s">
        <v>2</v>
      </c>
      <c r="B11642" t="s">
        <v>21822</v>
      </c>
      <c r="C11642" t="s">
        <v>121</v>
      </c>
      <c r="D11642" t="s">
        <v>2360</v>
      </c>
      <c r="E11642" t="s">
        <v>59</v>
      </c>
      <c r="F11642" t="b">
        <v>0</v>
      </c>
      <c r="G11642" t="s">
        <v>68</v>
      </c>
      <c r="H11642" s="1">
        <v>46144.836319444446</v>
      </c>
      <c r="I11642" t="b">
        <v>0</v>
      </c>
      <c r="J11642" t="b">
        <v>1</v>
      </c>
      <c r="K11642" t="s">
        <v>41</v>
      </c>
      <c r="L11642" t="s">
        <v>60</v>
      </c>
      <c r="M11642">
        <v>250000</v>
      </c>
      <c r="N11642"/>
      <c r="O11642" t="s">
        <v>8724</v>
      </c>
      <c r="P11642" t="s">
        <v>21823</v>
      </c>
    </row>
    <row r="11643" spans="1:16" x14ac:dyDescent="0.25">
      <c r="A11643" t="s">
        <v>2</v>
      </c>
      <c r="B11643" t="s">
        <v>17807</v>
      </c>
      <c r="C11643" t="s">
        <v>76</v>
      </c>
      <c r="D11643" t="s">
        <v>4526</v>
      </c>
      <c r="E11643" t="s">
        <v>59</v>
      </c>
      <c r="F11643" t="b">
        <v>1</v>
      </c>
      <c r="G11643" t="s">
        <v>65</v>
      </c>
      <c r="H11643" s="1">
        <v>46144.836331018523</v>
      </c>
      <c r="I11643" t="b">
        <v>0</v>
      </c>
      <c r="J11643" t="b">
        <v>0</v>
      </c>
      <c r="K11643" t="s">
        <v>41</v>
      </c>
      <c r="L11643" t="s">
        <v>60</v>
      </c>
      <c r="M11643">
        <v>62500</v>
      </c>
      <c r="N11643"/>
      <c r="O11643" t="s">
        <v>17808</v>
      </c>
      <c r="P11643" t="s">
        <v>21824</v>
      </c>
    </row>
    <row r="11644" spans="1:16" x14ac:dyDescent="0.25">
      <c r="A11644" t="s">
        <v>2</v>
      </c>
      <c r="B11644" t="s">
        <v>21825</v>
      </c>
      <c r="C11644" t="s">
        <v>2100</v>
      </c>
      <c r="D11644" t="s">
        <v>4756</v>
      </c>
      <c r="E11644" t="s">
        <v>59</v>
      </c>
      <c r="F11644" t="b">
        <v>0</v>
      </c>
      <c r="G11644" t="s">
        <v>65</v>
      </c>
      <c r="H11644" s="1">
        <v>46144.836354166669</v>
      </c>
      <c r="I11644" t="b">
        <v>0</v>
      </c>
      <c r="J11644" t="b">
        <v>1</v>
      </c>
      <c r="K11644" t="s">
        <v>41</v>
      </c>
      <c r="L11644" t="s">
        <v>60</v>
      </c>
      <c r="M11644">
        <v>135000</v>
      </c>
      <c r="N11644"/>
      <c r="O11644" t="s">
        <v>21826</v>
      </c>
      <c r="P11644" t="s">
        <v>310</v>
      </c>
    </row>
    <row r="11645" spans="1:16" x14ac:dyDescent="0.25">
      <c r="A11645" t="s">
        <v>7</v>
      </c>
      <c r="B11645" t="s">
        <v>21827</v>
      </c>
      <c r="C11645" t="s">
        <v>2269</v>
      </c>
      <c r="D11645" t="s">
        <v>2360</v>
      </c>
      <c r="E11645" t="s">
        <v>59</v>
      </c>
      <c r="F11645" t="b">
        <v>0</v>
      </c>
      <c r="G11645" t="s">
        <v>65</v>
      </c>
      <c r="H11645" s="1">
        <v>46144.960057870368</v>
      </c>
      <c r="I11645" t="b">
        <v>1</v>
      </c>
      <c r="J11645" t="b">
        <v>0</v>
      </c>
      <c r="K11645" t="s">
        <v>41</v>
      </c>
      <c r="L11645" t="s">
        <v>60</v>
      </c>
      <c r="M11645">
        <v>150000</v>
      </c>
      <c r="N11645"/>
      <c r="O11645" t="s">
        <v>21828</v>
      </c>
      <c r="P11645" t="s">
        <v>21829</v>
      </c>
    </row>
    <row r="11646" spans="1:16" x14ac:dyDescent="0.25">
      <c r="A11646" t="s">
        <v>0</v>
      </c>
      <c r="B11646" t="s">
        <v>21830</v>
      </c>
      <c r="C11646" t="s">
        <v>112</v>
      </c>
      <c r="D11646" t="s">
        <v>4673</v>
      </c>
      <c r="E11646" t="s">
        <v>59</v>
      </c>
      <c r="F11646" t="b">
        <v>0</v>
      </c>
      <c r="G11646" t="s">
        <v>65</v>
      </c>
      <c r="H11646" s="1">
        <v>46145.001666666663</v>
      </c>
      <c r="I11646" t="b">
        <v>1</v>
      </c>
      <c r="J11646" t="b">
        <v>1</v>
      </c>
      <c r="K11646" t="s">
        <v>41</v>
      </c>
      <c r="L11646" t="s">
        <v>60</v>
      </c>
      <c r="M11646">
        <v>152500</v>
      </c>
      <c r="N11646"/>
      <c r="O11646" t="s">
        <v>1803</v>
      </c>
      <c r="P11646" t="s">
        <v>13448</v>
      </c>
    </row>
    <row r="11647" spans="1:16" x14ac:dyDescent="0.25">
      <c r="A11647" t="s">
        <v>3</v>
      </c>
      <c r="B11647" t="s">
        <v>2763</v>
      </c>
      <c r="C11647" t="s">
        <v>463</v>
      </c>
      <c r="D11647" t="s">
        <v>4673</v>
      </c>
      <c r="E11647" t="s">
        <v>59</v>
      </c>
      <c r="F11647" t="b">
        <v>0</v>
      </c>
      <c r="G11647" t="s">
        <v>77</v>
      </c>
      <c r="H11647" s="1">
        <v>46145.001793981479</v>
      </c>
      <c r="I11647" t="b">
        <v>0</v>
      </c>
      <c r="J11647" t="b">
        <v>1</v>
      </c>
      <c r="K11647" t="s">
        <v>41</v>
      </c>
      <c r="L11647" t="s">
        <v>60</v>
      </c>
      <c r="M11647">
        <v>121500</v>
      </c>
      <c r="N11647"/>
      <c r="O11647" t="s">
        <v>21831</v>
      </c>
      <c r="P11647" t="s">
        <v>21832</v>
      </c>
    </row>
    <row r="11648" spans="1:16" x14ac:dyDescent="0.25">
      <c r="A11648" t="s">
        <v>0</v>
      </c>
      <c r="B11648" t="s">
        <v>1347</v>
      </c>
      <c r="C11648" t="s">
        <v>5508</v>
      </c>
      <c r="D11648" t="s">
        <v>7670</v>
      </c>
      <c r="E11648" t="s">
        <v>59</v>
      </c>
      <c r="F11648" t="b">
        <v>0</v>
      </c>
      <c r="G11648" t="s">
        <v>40</v>
      </c>
      <c r="H11648" s="1">
        <v>46145.002835648149</v>
      </c>
      <c r="I11648" t="b">
        <v>0</v>
      </c>
      <c r="J11648" t="b">
        <v>0</v>
      </c>
      <c r="K11648" t="s">
        <v>40</v>
      </c>
      <c r="L11648" t="s">
        <v>60</v>
      </c>
      <c r="M11648">
        <v>33000</v>
      </c>
      <c r="N11648"/>
      <c r="O11648" t="s">
        <v>21833</v>
      </c>
      <c r="P11648" t="s">
        <v>21834</v>
      </c>
    </row>
    <row r="11649" spans="1:16" x14ac:dyDescent="0.25">
      <c r="A11649" t="s">
        <v>4</v>
      </c>
      <c r="B11649" t="s">
        <v>21835</v>
      </c>
      <c r="C11649" t="s">
        <v>76</v>
      </c>
      <c r="D11649" t="s">
        <v>18018</v>
      </c>
      <c r="E11649" t="s">
        <v>59</v>
      </c>
      <c r="F11649" t="b">
        <v>1</v>
      </c>
      <c r="G11649" t="s">
        <v>12</v>
      </c>
      <c r="H11649" s="1">
        <v>46145.004340277781</v>
      </c>
      <c r="I11649" t="b">
        <v>1</v>
      </c>
      <c r="J11649" t="b">
        <v>0</v>
      </c>
      <c r="K11649" t="s">
        <v>12</v>
      </c>
      <c r="L11649" t="s">
        <v>74</v>
      </c>
      <c r="M11649"/>
      <c r="N11649">
        <v>18.5</v>
      </c>
      <c r="O11649" t="s">
        <v>1305</v>
      </c>
    </row>
    <row r="11650" spans="1:16" x14ac:dyDescent="0.25">
      <c r="A11650" t="s">
        <v>5</v>
      </c>
      <c r="B11650" t="s">
        <v>5</v>
      </c>
      <c r="C11650" t="s">
        <v>76</v>
      </c>
      <c r="D11650" t="s">
        <v>21836</v>
      </c>
      <c r="E11650" t="s">
        <v>59</v>
      </c>
      <c r="F11650" t="b">
        <v>1</v>
      </c>
      <c r="G11650" t="s">
        <v>16612</v>
      </c>
      <c r="H11650" s="1">
        <v>46145.004525462973</v>
      </c>
      <c r="I11650" t="b">
        <v>1</v>
      </c>
      <c r="J11650" t="b">
        <v>0</v>
      </c>
      <c r="K11650" t="s">
        <v>16612</v>
      </c>
      <c r="L11650" t="s">
        <v>74</v>
      </c>
      <c r="M11650"/>
      <c r="N11650">
        <v>33</v>
      </c>
      <c r="O11650" t="s">
        <v>21837</v>
      </c>
      <c r="P11650" t="s">
        <v>21838</v>
      </c>
    </row>
    <row r="11651" spans="1:16" x14ac:dyDescent="0.25">
      <c r="A11651" t="s">
        <v>0</v>
      </c>
      <c r="B11651" t="s">
        <v>21839</v>
      </c>
      <c r="C11651" t="s">
        <v>21840</v>
      </c>
      <c r="D11651" t="s">
        <v>5018</v>
      </c>
      <c r="E11651" t="s">
        <v>59</v>
      </c>
      <c r="F11651" t="b">
        <v>0</v>
      </c>
      <c r="G11651" t="s">
        <v>40</v>
      </c>
      <c r="H11651" s="1">
        <v>46145.210763888892</v>
      </c>
      <c r="I11651" t="b">
        <v>0</v>
      </c>
      <c r="J11651" t="b">
        <v>0</v>
      </c>
      <c r="K11651" t="s">
        <v>40</v>
      </c>
      <c r="L11651" t="s">
        <v>60</v>
      </c>
      <c r="M11651">
        <v>85000</v>
      </c>
      <c r="N11651"/>
      <c r="O11651" t="s">
        <v>21841</v>
      </c>
    </row>
    <row r="11652" spans="1:16" x14ac:dyDescent="0.25">
      <c r="A11652" t="s">
        <v>0</v>
      </c>
      <c r="B11652" t="s">
        <v>21842</v>
      </c>
      <c r="C11652" t="s">
        <v>7702</v>
      </c>
      <c r="D11652" t="s">
        <v>4633</v>
      </c>
      <c r="E11652" t="s">
        <v>59</v>
      </c>
      <c r="F11652" t="b">
        <v>0</v>
      </c>
      <c r="G11652" t="s">
        <v>40</v>
      </c>
      <c r="H11652" s="1">
        <v>46145.210763888892</v>
      </c>
      <c r="I11652" t="b">
        <v>0</v>
      </c>
      <c r="J11652" t="b">
        <v>0</v>
      </c>
      <c r="K11652" t="s">
        <v>40</v>
      </c>
      <c r="L11652" t="s">
        <v>60</v>
      </c>
      <c r="M11652">
        <v>40000</v>
      </c>
      <c r="N11652"/>
      <c r="O11652" t="s">
        <v>4633</v>
      </c>
      <c r="P11652" t="s">
        <v>21843</v>
      </c>
    </row>
    <row r="11653" spans="1:16" x14ac:dyDescent="0.25">
      <c r="A11653" t="s">
        <v>3</v>
      </c>
      <c r="B11653" t="s">
        <v>21728</v>
      </c>
      <c r="C11653" t="s">
        <v>21844</v>
      </c>
      <c r="D11653" t="s">
        <v>4587</v>
      </c>
      <c r="E11653" t="s">
        <v>59</v>
      </c>
      <c r="F11653" t="b">
        <v>0</v>
      </c>
      <c r="G11653" t="s">
        <v>77</v>
      </c>
      <c r="H11653" s="1">
        <v>46145.251388888893</v>
      </c>
      <c r="I11653" t="b">
        <v>0</v>
      </c>
      <c r="J11653" t="b">
        <v>0</v>
      </c>
      <c r="K11653" t="s">
        <v>41</v>
      </c>
      <c r="L11653" t="s">
        <v>60</v>
      </c>
      <c r="M11653">
        <v>59049.5</v>
      </c>
      <c r="N11653"/>
      <c r="O11653" t="s">
        <v>21729</v>
      </c>
      <c r="P11653" t="s">
        <v>3990</v>
      </c>
    </row>
    <row r="11654" spans="1:16" x14ac:dyDescent="0.25">
      <c r="A11654" t="s">
        <v>6</v>
      </c>
      <c r="B11654" t="s">
        <v>21845</v>
      </c>
      <c r="C11654" t="s">
        <v>1096</v>
      </c>
      <c r="D11654" t="s">
        <v>17170</v>
      </c>
      <c r="E11654" t="s">
        <v>59</v>
      </c>
      <c r="F11654" t="b">
        <v>0</v>
      </c>
      <c r="G11654" t="s">
        <v>77</v>
      </c>
      <c r="H11654" s="1">
        <v>46145.29420138889</v>
      </c>
      <c r="I11654" t="b">
        <v>0</v>
      </c>
      <c r="J11654" t="b">
        <v>0</v>
      </c>
      <c r="K11654" t="s">
        <v>41</v>
      </c>
      <c r="L11654" t="s">
        <v>60</v>
      </c>
      <c r="M11654">
        <v>188496</v>
      </c>
      <c r="N11654"/>
      <c r="O11654" t="s">
        <v>17171</v>
      </c>
      <c r="P11654" t="s">
        <v>310</v>
      </c>
    </row>
    <row r="11655" spans="1:16" x14ac:dyDescent="0.25">
      <c r="A11655" t="s">
        <v>2</v>
      </c>
      <c r="B11655" t="s">
        <v>21846</v>
      </c>
      <c r="C11655" t="s">
        <v>3042</v>
      </c>
      <c r="D11655" t="s">
        <v>17170</v>
      </c>
      <c r="E11655" t="s">
        <v>59</v>
      </c>
      <c r="F11655" t="b">
        <v>0</v>
      </c>
      <c r="G11655" t="s">
        <v>73</v>
      </c>
      <c r="H11655" s="1">
        <v>46145.294224537043</v>
      </c>
      <c r="I11655" t="b">
        <v>0</v>
      </c>
      <c r="J11655" t="b">
        <v>0</v>
      </c>
      <c r="K11655" t="s">
        <v>41</v>
      </c>
      <c r="L11655" t="s">
        <v>60</v>
      </c>
      <c r="M11655">
        <v>205590</v>
      </c>
      <c r="N11655"/>
      <c r="O11655" t="s">
        <v>17171</v>
      </c>
      <c r="P11655" t="s">
        <v>85</v>
      </c>
    </row>
    <row r="11656" spans="1:16" x14ac:dyDescent="0.25">
      <c r="A11656" t="s">
        <v>0</v>
      </c>
      <c r="B11656" t="s">
        <v>21847</v>
      </c>
      <c r="C11656" t="s">
        <v>76</v>
      </c>
      <c r="D11656" t="s">
        <v>141</v>
      </c>
      <c r="E11656" t="s">
        <v>88</v>
      </c>
      <c r="F11656" t="b">
        <v>1</v>
      </c>
      <c r="G11656" t="s">
        <v>41</v>
      </c>
      <c r="H11656" s="1">
        <v>46145.335775462961</v>
      </c>
      <c r="I11656" t="b">
        <v>1</v>
      </c>
      <c r="J11656" t="b">
        <v>0</v>
      </c>
      <c r="K11656" t="s">
        <v>41</v>
      </c>
      <c r="L11656" t="s">
        <v>74</v>
      </c>
      <c r="M11656"/>
      <c r="N11656">
        <v>32.5</v>
      </c>
      <c r="O11656" t="s">
        <v>141</v>
      </c>
    </row>
    <row r="11657" spans="1:16" x14ac:dyDescent="0.25">
      <c r="A11657" t="s">
        <v>8</v>
      </c>
      <c r="B11657" t="s">
        <v>21848</v>
      </c>
      <c r="C11657" t="s">
        <v>162</v>
      </c>
      <c r="D11657" t="s">
        <v>4526</v>
      </c>
      <c r="E11657" t="s">
        <v>59</v>
      </c>
      <c r="F11657" t="b">
        <v>0</v>
      </c>
      <c r="G11657" t="s">
        <v>73</v>
      </c>
      <c r="H11657" s="1">
        <v>46145.377557870372</v>
      </c>
      <c r="I11657" t="b">
        <v>0</v>
      </c>
      <c r="J11657" t="b">
        <v>1</v>
      </c>
      <c r="K11657" t="s">
        <v>41</v>
      </c>
      <c r="L11657" t="s">
        <v>60</v>
      </c>
      <c r="M11657">
        <v>165000</v>
      </c>
      <c r="N11657"/>
      <c r="O11657" t="s">
        <v>1481</v>
      </c>
      <c r="P11657" t="s">
        <v>208</v>
      </c>
    </row>
    <row r="11658" spans="1:16" x14ac:dyDescent="0.25">
      <c r="A11658" t="s">
        <v>0</v>
      </c>
      <c r="B11658" t="s">
        <v>21849</v>
      </c>
      <c r="C11658" t="s">
        <v>610</v>
      </c>
      <c r="D11658" t="s">
        <v>2360</v>
      </c>
      <c r="E11658" t="s">
        <v>59</v>
      </c>
      <c r="F11658" t="b">
        <v>0</v>
      </c>
      <c r="G11658" t="s">
        <v>65</v>
      </c>
      <c r="H11658" s="1">
        <v>46145.41814814815</v>
      </c>
      <c r="I11658" t="b">
        <v>1</v>
      </c>
      <c r="J11658" t="b">
        <v>0</v>
      </c>
      <c r="K11658" t="s">
        <v>41</v>
      </c>
      <c r="L11658" t="s">
        <v>74</v>
      </c>
      <c r="M11658"/>
      <c r="N11658">
        <v>60</v>
      </c>
      <c r="O11658" t="s">
        <v>21850</v>
      </c>
      <c r="P11658" t="s">
        <v>21851</v>
      </c>
    </row>
    <row r="11659" spans="1:16" x14ac:dyDescent="0.25">
      <c r="A11659" t="s">
        <v>2</v>
      </c>
      <c r="B11659" t="s">
        <v>12649</v>
      </c>
      <c r="C11659" t="s">
        <v>489</v>
      </c>
      <c r="D11659" t="s">
        <v>2360</v>
      </c>
      <c r="E11659" t="s">
        <v>59</v>
      </c>
      <c r="F11659" t="b">
        <v>0</v>
      </c>
      <c r="G11659" t="s">
        <v>77</v>
      </c>
      <c r="H11659" s="1">
        <v>46145.419189814813</v>
      </c>
      <c r="I11659" t="b">
        <v>0</v>
      </c>
      <c r="J11659" t="b">
        <v>1</v>
      </c>
      <c r="K11659" t="s">
        <v>41</v>
      </c>
      <c r="L11659" t="s">
        <v>60</v>
      </c>
      <c r="M11659">
        <v>214500</v>
      </c>
      <c r="N11659"/>
      <c r="O11659" t="s">
        <v>424</v>
      </c>
      <c r="P11659" t="s">
        <v>11114</v>
      </c>
    </row>
    <row r="11660" spans="1:16" x14ac:dyDescent="0.25">
      <c r="A11660" t="s">
        <v>6</v>
      </c>
      <c r="B11660" t="s">
        <v>10129</v>
      </c>
      <c r="C11660" t="s">
        <v>112</v>
      </c>
      <c r="D11660" t="s">
        <v>4625</v>
      </c>
      <c r="E11660" t="s">
        <v>59</v>
      </c>
      <c r="F11660" t="b">
        <v>0</v>
      </c>
      <c r="G11660" t="s">
        <v>65</v>
      </c>
      <c r="H11660" s="1">
        <v>46145.419212962966</v>
      </c>
      <c r="I11660" t="b">
        <v>0</v>
      </c>
      <c r="J11660" t="b">
        <v>1</v>
      </c>
      <c r="K11660" t="s">
        <v>41</v>
      </c>
      <c r="L11660" t="s">
        <v>60</v>
      </c>
      <c r="M11660">
        <v>200000</v>
      </c>
      <c r="N11660"/>
      <c r="O11660" t="s">
        <v>21852</v>
      </c>
      <c r="P11660" t="s">
        <v>1187</v>
      </c>
    </row>
    <row r="11661" spans="1:16" x14ac:dyDescent="0.25">
      <c r="A11661" t="s">
        <v>2</v>
      </c>
      <c r="B11661" t="s">
        <v>21853</v>
      </c>
      <c r="C11661" t="s">
        <v>71</v>
      </c>
      <c r="D11661" t="s">
        <v>17170</v>
      </c>
      <c r="E11661" t="s">
        <v>59</v>
      </c>
      <c r="F11661" t="b">
        <v>0</v>
      </c>
      <c r="G11661" t="s">
        <v>73</v>
      </c>
      <c r="H11661" s="1">
        <v>46145.419224537043</v>
      </c>
      <c r="I11661" t="b">
        <v>0</v>
      </c>
      <c r="J11661" t="b">
        <v>0</v>
      </c>
      <c r="K11661" t="s">
        <v>41</v>
      </c>
      <c r="L11661" t="s">
        <v>60</v>
      </c>
      <c r="M11661">
        <v>107778</v>
      </c>
      <c r="N11661"/>
      <c r="O11661" t="s">
        <v>17171</v>
      </c>
      <c r="P11661" t="s">
        <v>310</v>
      </c>
    </row>
    <row r="11662" spans="1:16" x14ac:dyDescent="0.25">
      <c r="A11662" t="s">
        <v>2</v>
      </c>
      <c r="B11662" t="s">
        <v>21854</v>
      </c>
      <c r="C11662" t="s">
        <v>76</v>
      </c>
      <c r="D11662" t="s">
        <v>4633</v>
      </c>
      <c r="E11662" t="s">
        <v>59</v>
      </c>
      <c r="F11662" t="b">
        <v>1</v>
      </c>
      <c r="G11662" t="s">
        <v>42</v>
      </c>
      <c r="H11662" s="1">
        <v>46145.460844907408</v>
      </c>
      <c r="I11662" t="b">
        <v>0</v>
      </c>
      <c r="J11662" t="b">
        <v>0</v>
      </c>
      <c r="K11662" t="s">
        <v>42</v>
      </c>
      <c r="L11662" t="s">
        <v>60</v>
      </c>
      <c r="M11662">
        <v>45000</v>
      </c>
      <c r="N11662"/>
      <c r="O11662" t="s">
        <v>21855</v>
      </c>
      <c r="P11662" t="s">
        <v>1482</v>
      </c>
    </row>
    <row r="11663" spans="1:16" x14ac:dyDescent="0.25">
      <c r="A11663" t="s">
        <v>2</v>
      </c>
      <c r="B11663" t="s">
        <v>21856</v>
      </c>
      <c r="C11663" t="s">
        <v>2490</v>
      </c>
      <c r="D11663" t="s">
        <v>4756</v>
      </c>
      <c r="E11663" t="s">
        <v>59</v>
      </c>
      <c r="F11663" t="b">
        <v>0</v>
      </c>
      <c r="G11663" t="s">
        <v>65</v>
      </c>
      <c r="H11663" s="1">
        <v>46145.460879629631</v>
      </c>
      <c r="I11663" t="b">
        <v>0</v>
      </c>
      <c r="J11663" t="b">
        <v>0</v>
      </c>
      <c r="K11663" t="s">
        <v>41</v>
      </c>
      <c r="L11663" t="s">
        <v>60</v>
      </c>
      <c r="M11663">
        <v>95000</v>
      </c>
      <c r="N11663"/>
      <c r="O11663" t="s">
        <v>18841</v>
      </c>
      <c r="P11663" t="s">
        <v>21857</v>
      </c>
    </row>
    <row r="11664" spans="1:16" x14ac:dyDescent="0.25">
      <c r="A11664" t="s">
        <v>2</v>
      </c>
      <c r="B11664" t="s">
        <v>21858</v>
      </c>
      <c r="C11664" t="s">
        <v>2490</v>
      </c>
      <c r="D11664" t="s">
        <v>4756</v>
      </c>
      <c r="E11664" t="s">
        <v>59</v>
      </c>
      <c r="F11664" t="b">
        <v>0</v>
      </c>
      <c r="G11664" t="s">
        <v>65</v>
      </c>
      <c r="H11664" s="1">
        <v>46145.460914351846</v>
      </c>
      <c r="I11664" t="b">
        <v>0</v>
      </c>
      <c r="J11664" t="b">
        <v>0</v>
      </c>
      <c r="K11664" t="s">
        <v>41</v>
      </c>
      <c r="L11664" t="s">
        <v>60</v>
      </c>
      <c r="M11664">
        <v>100000</v>
      </c>
      <c r="N11664"/>
      <c r="O11664" t="s">
        <v>18841</v>
      </c>
      <c r="P11664" t="s">
        <v>21859</v>
      </c>
    </row>
    <row r="11665" spans="1:16" x14ac:dyDescent="0.25">
      <c r="A11665" t="s">
        <v>5</v>
      </c>
      <c r="B11665" t="s">
        <v>21860</v>
      </c>
      <c r="C11665" t="s">
        <v>3798</v>
      </c>
      <c r="D11665" t="s">
        <v>2360</v>
      </c>
      <c r="E11665" t="s">
        <v>59</v>
      </c>
      <c r="F11665" t="b">
        <v>0</v>
      </c>
      <c r="G11665" t="s">
        <v>77</v>
      </c>
      <c r="H11665" s="1">
        <v>46145.46193287037</v>
      </c>
      <c r="I11665" t="b">
        <v>1</v>
      </c>
      <c r="J11665" t="b">
        <v>0</v>
      </c>
      <c r="K11665" t="s">
        <v>41</v>
      </c>
      <c r="L11665" t="s">
        <v>74</v>
      </c>
      <c r="M11665"/>
      <c r="N11665">
        <v>60</v>
      </c>
      <c r="O11665" t="s">
        <v>21861</v>
      </c>
      <c r="P11665" t="s">
        <v>21862</v>
      </c>
    </row>
    <row r="11666" spans="1:16" x14ac:dyDescent="0.25">
      <c r="A11666" t="s">
        <v>0</v>
      </c>
      <c r="B11666" t="s">
        <v>21863</v>
      </c>
      <c r="C11666" t="s">
        <v>75</v>
      </c>
      <c r="D11666" t="s">
        <v>4526</v>
      </c>
      <c r="E11666" t="s">
        <v>88</v>
      </c>
      <c r="F11666" t="b">
        <v>0</v>
      </c>
      <c r="G11666" t="s">
        <v>65</v>
      </c>
      <c r="H11666" s="1">
        <v>46145.501400462963</v>
      </c>
      <c r="I11666" t="b">
        <v>0</v>
      </c>
      <c r="J11666" t="b">
        <v>0</v>
      </c>
      <c r="K11666" t="s">
        <v>41</v>
      </c>
      <c r="L11666" t="s">
        <v>74</v>
      </c>
      <c r="M11666"/>
      <c r="N11666">
        <v>47.5</v>
      </c>
      <c r="O11666" t="s">
        <v>21293</v>
      </c>
      <c r="P11666" t="s">
        <v>2279</v>
      </c>
    </row>
    <row r="11667" spans="1:16" x14ac:dyDescent="0.25">
      <c r="A11667" t="s">
        <v>0</v>
      </c>
      <c r="B11667" t="s">
        <v>21864</v>
      </c>
      <c r="C11667" t="s">
        <v>586</v>
      </c>
      <c r="D11667" t="s">
        <v>4756</v>
      </c>
      <c r="E11667" t="s">
        <v>59</v>
      </c>
      <c r="F11667" t="b">
        <v>0</v>
      </c>
      <c r="G11667" t="s">
        <v>41</v>
      </c>
      <c r="H11667" s="1">
        <v>46145.585775462961</v>
      </c>
      <c r="I11667" t="b">
        <v>1</v>
      </c>
      <c r="J11667" t="b">
        <v>1</v>
      </c>
      <c r="K11667" t="s">
        <v>41</v>
      </c>
      <c r="L11667" t="s">
        <v>60</v>
      </c>
      <c r="M11667">
        <v>115000</v>
      </c>
      <c r="N11667"/>
      <c r="O11667" t="s">
        <v>21865</v>
      </c>
      <c r="P11667" t="s">
        <v>462</v>
      </c>
    </row>
    <row r="11668" spans="1:16" x14ac:dyDescent="0.25">
      <c r="A11668" t="s">
        <v>2</v>
      </c>
      <c r="B11668" t="s">
        <v>21866</v>
      </c>
      <c r="C11668" t="s">
        <v>172</v>
      </c>
      <c r="D11668" t="s">
        <v>21392</v>
      </c>
      <c r="E11668" t="s">
        <v>88</v>
      </c>
      <c r="F11668" t="b">
        <v>0</v>
      </c>
      <c r="G11668" t="s">
        <v>68</v>
      </c>
      <c r="H11668" s="1">
        <v>46145.585868055547</v>
      </c>
      <c r="I11668" t="b">
        <v>0</v>
      </c>
      <c r="J11668" t="b">
        <v>0</v>
      </c>
      <c r="K11668" t="s">
        <v>41</v>
      </c>
      <c r="L11668" t="s">
        <v>74</v>
      </c>
      <c r="M11668"/>
      <c r="N11668">
        <v>70</v>
      </c>
      <c r="O11668" t="s">
        <v>21393</v>
      </c>
    </row>
    <row r="11669" spans="1:16" x14ac:dyDescent="0.25">
      <c r="A11669" t="s">
        <v>3</v>
      </c>
      <c r="B11669" t="s">
        <v>21867</v>
      </c>
      <c r="C11669" t="s">
        <v>21868</v>
      </c>
      <c r="D11669" t="s">
        <v>17963</v>
      </c>
      <c r="E11669" t="s">
        <v>132</v>
      </c>
      <c r="F11669" t="b">
        <v>0</v>
      </c>
      <c r="G11669" t="s">
        <v>40</v>
      </c>
      <c r="H11669" s="1">
        <v>46145.66909722222</v>
      </c>
      <c r="I11669" t="b">
        <v>0</v>
      </c>
      <c r="J11669" t="b">
        <v>0</v>
      </c>
      <c r="K11669" t="s">
        <v>40</v>
      </c>
      <c r="L11669" t="s">
        <v>74</v>
      </c>
      <c r="M11669"/>
      <c r="N11669">
        <v>13.5</v>
      </c>
      <c r="O11669" t="s">
        <v>13982</v>
      </c>
      <c r="P11669" t="s">
        <v>21869</v>
      </c>
    </row>
    <row r="11670" spans="1:16" x14ac:dyDescent="0.25">
      <c r="A11670" t="s">
        <v>2</v>
      </c>
      <c r="B11670" t="s">
        <v>21870</v>
      </c>
      <c r="C11670" t="s">
        <v>320</v>
      </c>
      <c r="D11670" t="s">
        <v>17170</v>
      </c>
      <c r="E11670" t="s">
        <v>59</v>
      </c>
      <c r="F11670" t="b">
        <v>0</v>
      </c>
      <c r="G11670" t="s">
        <v>73</v>
      </c>
      <c r="H11670" s="1">
        <v>46145.9608912037</v>
      </c>
      <c r="I11670" t="b">
        <v>0</v>
      </c>
      <c r="J11670" t="b">
        <v>0</v>
      </c>
      <c r="K11670" t="s">
        <v>41</v>
      </c>
      <c r="L11670" t="s">
        <v>60</v>
      </c>
      <c r="M11670">
        <v>103092</v>
      </c>
      <c r="N11670"/>
      <c r="O11670" t="s">
        <v>17171</v>
      </c>
      <c r="P11670" t="s">
        <v>310</v>
      </c>
    </row>
    <row r="11671" spans="1:16" x14ac:dyDescent="0.25">
      <c r="A11671" t="s">
        <v>5</v>
      </c>
      <c r="B11671" t="s">
        <v>21871</v>
      </c>
      <c r="C11671" t="s">
        <v>4867</v>
      </c>
      <c r="D11671" t="s">
        <v>2360</v>
      </c>
      <c r="E11671" t="s">
        <v>59</v>
      </c>
      <c r="F11671" t="b">
        <v>0</v>
      </c>
      <c r="G11671" t="s">
        <v>68</v>
      </c>
      <c r="H11671" s="1">
        <v>46145.961956018517</v>
      </c>
      <c r="I11671" t="b">
        <v>0</v>
      </c>
      <c r="J11671" t="b">
        <v>0</v>
      </c>
      <c r="K11671" t="s">
        <v>41</v>
      </c>
      <c r="L11671" t="s">
        <v>60</v>
      </c>
      <c r="M11671">
        <v>115000</v>
      </c>
      <c r="N11671"/>
      <c r="O11671" t="s">
        <v>6134</v>
      </c>
      <c r="P11671" t="s">
        <v>21872</v>
      </c>
    </row>
    <row r="11672" spans="1:16" x14ac:dyDescent="0.25">
      <c r="A11672" t="s">
        <v>0</v>
      </c>
      <c r="B11672" t="s">
        <v>21873</v>
      </c>
      <c r="C11672" t="s">
        <v>3092</v>
      </c>
      <c r="D11672" t="s">
        <v>4526</v>
      </c>
      <c r="E11672" t="s">
        <v>59</v>
      </c>
      <c r="F11672" t="b">
        <v>0</v>
      </c>
      <c r="G11672" t="s">
        <v>89</v>
      </c>
      <c r="H11672" s="1">
        <v>46146.001388888893</v>
      </c>
      <c r="I11672" t="b">
        <v>1</v>
      </c>
      <c r="J11672" t="b">
        <v>0</v>
      </c>
      <c r="K11672" t="s">
        <v>41</v>
      </c>
      <c r="L11672" t="s">
        <v>60</v>
      </c>
      <c r="M11672">
        <v>325000</v>
      </c>
      <c r="N11672"/>
      <c r="O11672" t="s">
        <v>21874</v>
      </c>
      <c r="P11672" t="s">
        <v>208</v>
      </c>
    </row>
    <row r="11673" spans="1:16" x14ac:dyDescent="0.25">
      <c r="A11673" t="s">
        <v>0</v>
      </c>
      <c r="B11673" t="s">
        <v>21875</v>
      </c>
      <c r="C11673" t="s">
        <v>21876</v>
      </c>
      <c r="D11673" t="s">
        <v>4633</v>
      </c>
      <c r="E11673" t="s">
        <v>59</v>
      </c>
      <c r="F11673" t="b">
        <v>0</v>
      </c>
      <c r="G11673" t="s">
        <v>40</v>
      </c>
      <c r="H11673" s="1">
        <v>46146.04409722222</v>
      </c>
      <c r="I11673" t="b">
        <v>0</v>
      </c>
      <c r="J11673" t="b">
        <v>0</v>
      </c>
      <c r="K11673" t="s">
        <v>40</v>
      </c>
      <c r="L11673" t="s">
        <v>60</v>
      </c>
      <c r="M11673">
        <v>42500</v>
      </c>
      <c r="N11673"/>
      <c r="O11673" t="s">
        <v>4633</v>
      </c>
      <c r="P11673" t="s">
        <v>21877</v>
      </c>
    </row>
    <row r="11674" spans="1:16" x14ac:dyDescent="0.25">
      <c r="A11674" t="s">
        <v>2</v>
      </c>
      <c r="B11674" t="s">
        <v>21878</v>
      </c>
      <c r="C11674" t="s">
        <v>3283</v>
      </c>
      <c r="D11674" t="s">
        <v>17170</v>
      </c>
      <c r="E11674" t="s">
        <v>59</v>
      </c>
      <c r="F11674" t="b">
        <v>0</v>
      </c>
      <c r="G11674" t="s">
        <v>77</v>
      </c>
      <c r="H11674" s="1">
        <v>46146.336793981478</v>
      </c>
      <c r="I11674" t="b">
        <v>0</v>
      </c>
      <c r="J11674" t="b">
        <v>0</v>
      </c>
      <c r="K11674" t="s">
        <v>41</v>
      </c>
      <c r="L11674" t="s">
        <v>60</v>
      </c>
      <c r="M11674">
        <v>119196</v>
      </c>
      <c r="N11674"/>
      <c r="O11674" t="s">
        <v>17171</v>
      </c>
      <c r="P11674" t="s">
        <v>310</v>
      </c>
    </row>
    <row r="11675" spans="1:16" x14ac:dyDescent="0.25">
      <c r="A11675" t="s">
        <v>1</v>
      </c>
      <c r="B11675" t="s">
        <v>14062</v>
      </c>
      <c r="C11675" t="s">
        <v>753</v>
      </c>
      <c r="D11675" t="s">
        <v>4756</v>
      </c>
      <c r="E11675" t="s">
        <v>59</v>
      </c>
      <c r="F11675" t="b">
        <v>0</v>
      </c>
      <c r="G11675" t="s">
        <v>68</v>
      </c>
      <c r="H11675" s="1">
        <v>46146.379525462973</v>
      </c>
      <c r="I11675" t="b">
        <v>0</v>
      </c>
      <c r="J11675" t="b">
        <v>0</v>
      </c>
      <c r="K11675" t="s">
        <v>41</v>
      </c>
      <c r="L11675" t="s">
        <v>60</v>
      </c>
      <c r="M11675">
        <v>135000</v>
      </c>
      <c r="N11675"/>
      <c r="O11675" t="s">
        <v>21879</v>
      </c>
      <c r="P11675" t="s">
        <v>21880</v>
      </c>
    </row>
    <row r="11676" spans="1:16" x14ac:dyDescent="0.25">
      <c r="A11676" t="s">
        <v>1</v>
      </c>
      <c r="B11676" t="s">
        <v>17462</v>
      </c>
      <c r="C11676" t="s">
        <v>209</v>
      </c>
      <c r="D11676" t="s">
        <v>4526</v>
      </c>
      <c r="E11676" t="s">
        <v>59</v>
      </c>
      <c r="F11676" t="b">
        <v>0</v>
      </c>
      <c r="G11676" t="s">
        <v>19</v>
      </c>
      <c r="H11676" s="1">
        <v>46146.380231481482</v>
      </c>
      <c r="I11676" t="b">
        <v>0</v>
      </c>
      <c r="J11676" t="b">
        <v>0</v>
      </c>
      <c r="K11676" t="s">
        <v>19</v>
      </c>
      <c r="L11676" t="s">
        <v>60</v>
      </c>
      <c r="M11676">
        <v>2550000</v>
      </c>
      <c r="N11676"/>
      <c r="O11676" t="s">
        <v>21881</v>
      </c>
      <c r="P11676" t="s">
        <v>1273</v>
      </c>
    </row>
    <row r="11677" spans="1:16" x14ac:dyDescent="0.25">
      <c r="A11677" t="s">
        <v>1</v>
      </c>
      <c r="B11677" t="s">
        <v>21882</v>
      </c>
      <c r="C11677" t="s">
        <v>21665</v>
      </c>
      <c r="D11677" t="s">
        <v>2360</v>
      </c>
      <c r="E11677" t="s">
        <v>59</v>
      </c>
      <c r="F11677" t="b">
        <v>0</v>
      </c>
      <c r="G11677" t="s">
        <v>73</v>
      </c>
      <c r="H11677" s="1">
        <v>46146.421249999999</v>
      </c>
      <c r="I11677" t="b">
        <v>0</v>
      </c>
      <c r="J11677" t="b">
        <v>1</v>
      </c>
      <c r="K11677" t="s">
        <v>41</v>
      </c>
      <c r="L11677" t="s">
        <v>60</v>
      </c>
      <c r="M11677">
        <v>135000</v>
      </c>
      <c r="N11677"/>
      <c r="O11677" t="s">
        <v>424</v>
      </c>
      <c r="P11677" t="s">
        <v>21883</v>
      </c>
    </row>
    <row r="11678" spans="1:16" x14ac:dyDescent="0.25">
      <c r="A11678" t="s">
        <v>1</v>
      </c>
      <c r="B11678" t="s">
        <v>9408</v>
      </c>
      <c r="C11678" t="s">
        <v>423</v>
      </c>
      <c r="D11678" t="s">
        <v>2360</v>
      </c>
      <c r="E11678" t="s">
        <v>59</v>
      </c>
      <c r="F11678" t="b">
        <v>0</v>
      </c>
      <c r="G11678" t="s">
        <v>89</v>
      </c>
      <c r="H11678" s="1">
        <v>46146.421307870369</v>
      </c>
      <c r="I11678" t="b">
        <v>0</v>
      </c>
      <c r="J11678" t="b">
        <v>1</v>
      </c>
      <c r="K11678" t="s">
        <v>41</v>
      </c>
      <c r="L11678" t="s">
        <v>60</v>
      </c>
      <c r="M11678">
        <v>214500</v>
      </c>
      <c r="N11678"/>
      <c r="O11678" t="s">
        <v>424</v>
      </c>
      <c r="P11678" t="s">
        <v>17942</v>
      </c>
    </row>
    <row r="11679" spans="1:16" x14ac:dyDescent="0.25">
      <c r="A11679" t="s">
        <v>1</v>
      </c>
      <c r="B11679" t="s">
        <v>21884</v>
      </c>
      <c r="C11679" t="s">
        <v>500</v>
      </c>
      <c r="D11679" t="s">
        <v>4346</v>
      </c>
      <c r="E11679" t="s">
        <v>59</v>
      </c>
      <c r="F11679" t="b">
        <v>0</v>
      </c>
      <c r="G11679" t="s">
        <v>13</v>
      </c>
      <c r="H11679" s="1">
        <v>46146.421585648153</v>
      </c>
      <c r="I11679" t="b">
        <v>0</v>
      </c>
      <c r="J11679" t="b">
        <v>0</v>
      </c>
      <c r="K11679" t="s">
        <v>13</v>
      </c>
      <c r="L11679" t="s">
        <v>74</v>
      </c>
      <c r="M11679"/>
      <c r="N11679">
        <v>31.5</v>
      </c>
      <c r="O11679" t="s">
        <v>21885</v>
      </c>
      <c r="P11679" t="s">
        <v>21886</v>
      </c>
    </row>
    <row r="11680" spans="1:16" x14ac:dyDescent="0.25">
      <c r="A11680" t="s">
        <v>2</v>
      </c>
      <c r="B11680" t="s">
        <v>21887</v>
      </c>
      <c r="C11680" t="s">
        <v>1265</v>
      </c>
      <c r="D11680" t="s">
        <v>16554</v>
      </c>
      <c r="E11680" t="s">
        <v>59</v>
      </c>
      <c r="F11680" t="b">
        <v>0</v>
      </c>
      <c r="G11680" t="s">
        <v>31</v>
      </c>
      <c r="H11680" s="1">
        <v>46146.504143518519</v>
      </c>
      <c r="I11680" t="b">
        <v>0</v>
      </c>
      <c r="J11680" t="b">
        <v>0</v>
      </c>
      <c r="K11680" t="s">
        <v>31</v>
      </c>
      <c r="L11680" t="s">
        <v>60</v>
      </c>
      <c r="M11680">
        <v>1</v>
      </c>
      <c r="N11680"/>
      <c r="O11680" t="s">
        <v>8460</v>
      </c>
      <c r="P11680" t="s">
        <v>21888</v>
      </c>
    </row>
    <row r="11681" spans="1:16" x14ac:dyDescent="0.25">
      <c r="A11681" t="s">
        <v>0</v>
      </c>
      <c r="B11681" t="s">
        <v>21889</v>
      </c>
      <c r="C11681" t="s">
        <v>810</v>
      </c>
      <c r="D11681" t="s">
        <v>2360</v>
      </c>
      <c r="E11681" t="s">
        <v>132</v>
      </c>
      <c r="F11681" t="b">
        <v>0</v>
      </c>
      <c r="G11681" t="s">
        <v>77</v>
      </c>
      <c r="H11681" s="1">
        <v>46146.543773148151</v>
      </c>
      <c r="I11681" t="b">
        <v>0</v>
      </c>
      <c r="J11681" t="b">
        <v>1</v>
      </c>
      <c r="K11681" t="s">
        <v>41</v>
      </c>
      <c r="L11681" t="s">
        <v>74</v>
      </c>
      <c r="M11681"/>
      <c r="N11681">
        <v>43.43</v>
      </c>
      <c r="O11681" t="s">
        <v>21438</v>
      </c>
      <c r="P11681" t="s">
        <v>11737</v>
      </c>
    </row>
    <row r="11682" spans="1:16" x14ac:dyDescent="0.25">
      <c r="A11682" t="s">
        <v>7</v>
      </c>
      <c r="B11682" t="s">
        <v>21890</v>
      </c>
      <c r="C11682" t="s">
        <v>2928</v>
      </c>
      <c r="D11682" t="s">
        <v>4526</v>
      </c>
      <c r="E11682" t="s">
        <v>88</v>
      </c>
      <c r="F11682" t="b">
        <v>0</v>
      </c>
      <c r="G11682" t="s">
        <v>65</v>
      </c>
      <c r="H11682" s="1">
        <v>46146.54383101852</v>
      </c>
      <c r="I11682" t="b">
        <v>0</v>
      </c>
      <c r="J11682" t="b">
        <v>0</v>
      </c>
      <c r="K11682" t="s">
        <v>41</v>
      </c>
      <c r="L11682" t="s">
        <v>74</v>
      </c>
      <c r="M11682"/>
      <c r="N11682">
        <v>67.5</v>
      </c>
      <c r="O11682" t="s">
        <v>1874</v>
      </c>
      <c r="P11682" t="s">
        <v>21891</v>
      </c>
    </row>
    <row r="11683" spans="1:16" x14ac:dyDescent="0.25">
      <c r="A11683" t="s">
        <v>0</v>
      </c>
      <c r="B11683" t="s">
        <v>21892</v>
      </c>
      <c r="C11683" t="s">
        <v>3678</v>
      </c>
      <c r="D11683" t="s">
        <v>4526</v>
      </c>
      <c r="E11683" t="s">
        <v>59</v>
      </c>
      <c r="F11683" t="b">
        <v>0</v>
      </c>
      <c r="G11683" t="s">
        <v>65</v>
      </c>
      <c r="H11683" s="1">
        <v>46146.54383101852</v>
      </c>
      <c r="I11683" t="b">
        <v>0</v>
      </c>
      <c r="J11683" t="b">
        <v>1</v>
      </c>
      <c r="K11683" t="s">
        <v>41</v>
      </c>
      <c r="L11683" t="s">
        <v>60</v>
      </c>
      <c r="M11683">
        <v>72500</v>
      </c>
      <c r="N11683"/>
      <c r="O11683" t="s">
        <v>21893</v>
      </c>
      <c r="P11683" t="s">
        <v>221</v>
      </c>
    </row>
    <row r="11684" spans="1:16" x14ac:dyDescent="0.25">
      <c r="A11684" t="s">
        <v>3</v>
      </c>
      <c r="B11684" t="s">
        <v>21894</v>
      </c>
      <c r="C11684" t="s">
        <v>64</v>
      </c>
      <c r="D11684" t="s">
        <v>2360</v>
      </c>
      <c r="E11684" t="s">
        <v>59</v>
      </c>
      <c r="F11684" t="b">
        <v>0</v>
      </c>
      <c r="G11684" t="s">
        <v>65</v>
      </c>
      <c r="H11684" s="1">
        <v>46146.543842592589</v>
      </c>
      <c r="I11684" t="b">
        <v>0</v>
      </c>
      <c r="J11684" t="b">
        <v>0</v>
      </c>
      <c r="K11684" t="s">
        <v>41</v>
      </c>
      <c r="L11684" t="s">
        <v>60</v>
      </c>
      <c r="M11684">
        <v>62500</v>
      </c>
      <c r="N11684"/>
      <c r="O11684" t="s">
        <v>21895</v>
      </c>
      <c r="P11684" t="s">
        <v>3990</v>
      </c>
    </row>
    <row r="11685" spans="1:16" x14ac:dyDescent="0.25">
      <c r="A11685" t="s">
        <v>1</v>
      </c>
      <c r="B11685" t="s">
        <v>21896</v>
      </c>
      <c r="C11685" t="s">
        <v>40</v>
      </c>
      <c r="D11685" t="s">
        <v>4526</v>
      </c>
      <c r="E11685" t="s">
        <v>88</v>
      </c>
      <c r="F11685" t="b">
        <v>0</v>
      </c>
      <c r="G11685" t="s">
        <v>40</v>
      </c>
      <c r="H11685" s="1">
        <v>46146.547453703701</v>
      </c>
      <c r="I11685" t="b">
        <v>1</v>
      </c>
      <c r="J11685" t="b">
        <v>0</v>
      </c>
      <c r="K11685" t="s">
        <v>40</v>
      </c>
      <c r="L11685" t="s">
        <v>74</v>
      </c>
      <c r="M11685"/>
      <c r="N11685">
        <v>85</v>
      </c>
      <c r="O11685" t="s">
        <v>6282</v>
      </c>
      <c r="P11685" t="s">
        <v>85</v>
      </c>
    </row>
    <row r="11686" spans="1:16" x14ac:dyDescent="0.25">
      <c r="A11686" t="s">
        <v>0</v>
      </c>
      <c r="B11686" t="s">
        <v>1050</v>
      </c>
      <c r="C11686" t="s">
        <v>922</v>
      </c>
      <c r="D11686" t="s">
        <v>4346</v>
      </c>
      <c r="E11686" t="s">
        <v>59</v>
      </c>
      <c r="F11686" t="b">
        <v>0</v>
      </c>
      <c r="G11686" t="s">
        <v>68</v>
      </c>
      <c r="H11686" s="1">
        <v>46146.585451388892</v>
      </c>
      <c r="I11686" t="b">
        <v>0</v>
      </c>
      <c r="J11686" t="b">
        <v>1</v>
      </c>
      <c r="K11686" t="s">
        <v>41</v>
      </c>
      <c r="L11686" t="s">
        <v>60</v>
      </c>
      <c r="M11686">
        <v>75000</v>
      </c>
      <c r="N11686"/>
      <c r="O11686" t="s">
        <v>588</v>
      </c>
      <c r="P11686" t="s">
        <v>718</v>
      </c>
    </row>
    <row r="11687" spans="1:16" x14ac:dyDescent="0.25">
      <c r="A11687" t="s">
        <v>0</v>
      </c>
      <c r="B11687" t="s">
        <v>21897</v>
      </c>
      <c r="C11687" t="s">
        <v>922</v>
      </c>
      <c r="D11687" t="s">
        <v>4346</v>
      </c>
      <c r="E11687" t="s">
        <v>59</v>
      </c>
      <c r="F11687" t="b">
        <v>0</v>
      </c>
      <c r="G11687" t="s">
        <v>68</v>
      </c>
      <c r="H11687" s="1">
        <v>46146.585451388892</v>
      </c>
      <c r="I11687" t="b">
        <v>0</v>
      </c>
      <c r="J11687" t="b">
        <v>1</v>
      </c>
      <c r="K11687" t="s">
        <v>41</v>
      </c>
      <c r="L11687" t="s">
        <v>60</v>
      </c>
      <c r="M11687">
        <v>145421.5</v>
      </c>
      <c r="N11687"/>
      <c r="O11687" t="s">
        <v>588</v>
      </c>
      <c r="P11687" t="s">
        <v>21898</v>
      </c>
    </row>
    <row r="11688" spans="1:16" x14ac:dyDescent="0.25">
      <c r="A11688" t="s">
        <v>5</v>
      </c>
      <c r="B11688" t="s">
        <v>21899</v>
      </c>
      <c r="C11688" t="s">
        <v>112</v>
      </c>
      <c r="D11688" t="s">
        <v>2360</v>
      </c>
      <c r="E11688" t="s">
        <v>59</v>
      </c>
      <c r="F11688" t="b">
        <v>0</v>
      </c>
      <c r="G11688" t="s">
        <v>65</v>
      </c>
      <c r="H11688" s="1">
        <v>46146.585486111107</v>
      </c>
      <c r="I11688" t="b">
        <v>1</v>
      </c>
      <c r="J11688" t="b">
        <v>1</v>
      </c>
      <c r="K11688" t="s">
        <v>41</v>
      </c>
      <c r="L11688" t="s">
        <v>60</v>
      </c>
      <c r="M11688">
        <v>262500</v>
      </c>
      <c r="N11688"/>
      <c r="O11688" t="s">
        <v>21900</v>
      </c>
      <c r="P11688" t="s">
        <v>2809</v>
      </c>
    </row>
    <row r="11689" spans="1:16" x14ac:dyDescent="0.25">
      <c r="A11689" t="s">
        <v>2</v>
      </c>
      <c r="B11689" t="s">
        <v>21901</v>
      </c>
      <c r="C11689" t="s">
        <v>3116</v>
      </c>
      <c r="D11689" t="s">
        <v>4526</v>
      </c>
      <c r="F11689" t="b">
        <v>0</v>
      </c>
      <c r="G11689" t="s">
        <v>65</v>
      </c>
      <c r="H11689" s="1">
        <v>46146.586759259262</v>
      </c>
      <c r="I11689" t="b">
        <v>0</v>
      </c>
      <c r="J11689" t="b">
        <v>0</v>
      </c>
      <c r="K11689" t="s">
        <v>41</v>
      </c>
      <c r="L11689" t="s">
        <v>74</v>
      </c>
      <c r="M11689"/>
      <c r="N11689">
        <v>67.5</v>
      </c>
      <c r="O11689" t="s">
        <v>105</v>
      </c>
      <c r="P11689" t="s">
        <v>310</v>
      </c>
    </row>
    <row r="11690" spans="1:16" x14ac:dyDescent="0.25">
      <c r="A11690" t="s">
        <v>1</v>
      </c>
      <c r="B11690" t="s">
        <v>9491</v>
      </c>
      <c r="C11690" t="s">
        <v>3216</v>
      </c>
      <c r="D11690" t="s">
        <v>4526</v>
      </c>
      <c r="E11690" t="s">
        <v>88</v>
      </c>
      <c r="F11690" t="b">
        <v>0</v>
      </c>
      <c r="G11690" t="s">
        <v>13</v>
      </c>
      <c r="H11690" s="1">
        <v>46146.588252314818</v>
      </c>
      <c r="I11690" t="b">
        <v>0</v>
      </c>
      <c r="J11690" t="b">
        <v>0</v>
      </c>
      <c r="K11690" t="s">
        <v>13</v>
      </c>
      <c r="L11690" t="s">
        <v>60</v>
      </c>
      <c r="M11690">
        <v>112500</v>
      </c>
      <c r="N11690"/>
      <c r="O11690" t="s">
        <v>9492</v>
      </c>
      <c r="P11690" t="s">
        <v>9493</v>
      </c>
    </row>
    <row r="11691" spans="1:16" x14ac:dyDescent="0.25">
      <c r="A11691" t="s">
        <v>1</v>
      </c>
      <c r="B11691" t="s">
        <v>9656</v>
      </c>
      <c r="C11691" t="s">
        <v>4069</v>
      </c>
      <c r="D11691" t="s">
        <v>4526</v>
      </c>
      <c r="E11691" t="s">
        <v>59</v>
      </c>
      <c r="F11691" t="b">
        <v>0</v>
      </c>
      <c r="G11691" t="s">
        <v>19</v>
      </c>
      <c r="H11691" s="1">
        <v>46146.588541666657</v>
      </c>
      <c r="I11691" t="b">
        <v>1</v>
      </c>
      <c r="J11691" t="b">
        <v>0</v>
      </c>
      <c r="K11691" t="s">
        <v>19</v>
      </c>
      <c r="L11691" t="s">
        <v>60</v>
      </c>
      <c r="M11691">
        <v>2400000</v>
      </c>
      <c r="N11691"/>
      <c r="O11691" t="s">
        <v>4703</v>
      </c>
      <c r="P11691" t="s">
        <v>21902</v>
      </c>
    </row>
    <row r="11692" spans="1:16" x14ac:dyDescent="0.25">
      <c r="A11692" t="s">
        <v>0</v>
      </c>
      <c r="B11692" t="s">
        <v>13288</v>
      </c>
      <c r="C11692" t="s">
        <v>1423</v>
      </c>
      <c r="D11692" t="s">
        <v>4346</v>
      </c>
      <c r="E11692" t="s">
        <v>59</v>
      </c>
      <c r="F11692" t="b">
        <v>0</v>
      </c>
      <c r="G11692" t="s">
        <v>89</v>
      </c>
      <c r="H11692" s="1">
        <v>46146.62709490741</v>
      </c>
      <c r="I11692" t="b">
        <v>0</v>
      </c>
      <c r="J11692" t="b">
        <v>1</v>
      </c>
      <c r="K11692" t="s">
        <v>41</v>
      </c>
      <c r="L11692" t="s">
        <v>60</v>
      </c>
      <c r="M11692">
        <v>61766</v>
      </c>
      <c r="N11692"/>
      <c r="O11692" t="s">
        <v>21903</v>
      </c>
      <c r="P11692" t="s">
        <v>219</v>
      </c>
    </row>
    <row r="11693" spans="1:16" x14ac:dyDescent="0.25">
      <c r="A11693" t="s">
        <v>4</v>
      </c>
      <c r="B11693" t="s">
        <v>21904</v>
      </c>
      <c r="C11693" t="s">
        <v>253</v>
      </c>
      <c r="D11693" t="s">
        <v>4630</v>
      </c>
      <c r="E11693" t="s">
        <v>59</v>
      </c>
      <c r="F11693" t="b">
        <v>0</v>
      </c>
      <c r="G11693" t="s">
        <v>73</v>
      </c>
      <c r="H11693" s="1">
        <v>46146.627175925933</v>
      </c>
      <c r="I11693" t="b">
        <v>0</v>
      </c>
      <c r="J11693" t="b">
        <v>0</v>
      </c>
      <c r="K11693" t="s">
        <v>41</v>
      </c>
      <c r="L11693" t="s">
        <v>60</v>
      </c>
      <c r="M11693">
        <v>55000</v>
      </c>
      <c r="N11693"/>
      <c r="O11693" t="s">
        <v>5016</v>
      </c>
    </row>
    <row r="11694" spans="1:16" x14ac:dyDescent="0.25">
      <c r="A11694" t="s">
        <v>0</v>
      </c>
      <c r="B11694" t="s">
        <v>21400</v>
      </c>
      <c r="C11694" t="s">
        <v>472</v>
      </c>
      <c r="D11694" t="s">
        <v>4346</v>
      </c>
      <c r="E11694" t="s">
        <v>59</v>
      </c>
      <c r="F11694" t="b">
        <v>0</v>
      </c>
      <c r="G11694" t="s">
        <v>65</v>
      </c>
      <c r="H11694" s="1">
        <v>46146.627175925933</v>
      </c>
      <c r="I11694" t="b">
        <v>0</v>
      </c>
      <c r="J11694" t="b">
        <v>1</v>
      </c>
      <c r="K11694" t="s">
        <v>41</v>
      </c>
      <c r="L11694" t="s">
        <v>60</v>
      </c>
      <c r="M11694">
        <v>99800.1</v>
      </c>
      <c r="N11694"/>
      <c r="O11694" t="s">
        <v>1684</v>
      </c>
      <c r="P11694" t="s">
        <v>21905</v>
      </c>
    </row>
    <row r="11695" spans="1:16" x14ac:dyDescent="0.25">
      <c r="A11695" t="s">
        <v>0</v>
      </c>
      <c r="B11695" t="s">
        <v>21906</v>
      </c>
      <c r="C11695" t="s">
        <v>76</v>
      </c>
      <c r="D11695" t="s">
        <v>4346</v>
      </c>
      <c r="E11695" t="s">
        <v>232</v>
      </c>
      <c r="F11695" t="b">
        <v>1</v>
      </c>
      <c r="G11695" t="s">
        <v>41</v>
      </c>
      <c r="H11695" s="1">
        <v>46146.628310185188</v>
      </c>
      <c r="I11695" t="b">
        <v>0</v>
      </c>
      <c r="J11695" t="b">
        <v>1</v>
      </c>
      <c r="K11695" t="s">
        <v>41</v>
      </c>
      <c r="L11695" t="s">
        <v>60</v>
      </c>
      <c r="M11695">
        <v>110500</v>
      </c>
      <c r="N11695"/>
      <c r="O11695" t="s">
        <v>21907</v>
      </c>
    </row>
    <row r="11696" spans="1:16" x14ac:dyDescent="0.25">
      <c r="A11696" t="s">
        <v>0</v>
      </c>
      <c r="B11696" t="s">
        <v>21908</v>
      </c>
      <c r="C11696" t="s">
        <v>76</v>
      </c>
      <c r="D11696" t="s">
        <v>4630</v>
      </c>
      <c r="E11696" t="s">
        <v>59</v>
      </c>
      <c r="F11696" t="b">
        <v>1</v>
      </c>
      <c r="G11696" t="s">
        <v>41</v>
      </c>
      <c r="H11696" s="1">
        <v>46146.628310185188</v>
      </c>
      <c r="I11696" t="b">
        <v>0</v>
      </c>
      <c r="J11696" t="b">
        <v>0</v>
      </c>
      <c r="K11696" t="s">
        <v>41</v>
      </c>
      <c r="L11696" t="s">
        <v>60</v>
      </c>
      <c r="M11696">
        <v>85000</v>
      </c>
      <c r="N11696"/>
      <c r="O11696" t="s">
        <v>17479</v>
      </c>
      <c r="P11696" t="s">
        <v>310</v>
      </c>
    </row>
    <row r="11697" spans="1:16" x14ac:dyDescent="0.25">
      <c r="A11697" t="s">
        <v>2</v>
      </c>
      <c r="B11697" t="s">
        <v>21909</v>
      </c>
      <c r="C11697" t="s">
        <v>335</v>
      </c>
      <c r="D11697" t="s">
        <v>5349</v>
      </c>
      <c r="E11697" t="s">
        <v>59</v>
      </c>
      <c r="F11697" t="b">
        <v>0</v>
      </c>
      <c r="G11697" t="s">
        <v>65</v>
      </c>
      <c r="H11697" s="1">
        <v>46146.628425925926</v>
      </c>
      <c r="I11697" t="b">
        <v>0</v>
      </c>
      <c r="J11697" t="b">
        <v>1</v>
      </c>
      <c r="K11697" t="s">
        <v>41</v>
      </c>
      <c r="L11697" t="s">
        <v>60</v>
      </c>
      <c r="M11697">
        <v>237500</v>
      </c>
      <c r="N11697"/>
      <c r="O11697" t="s">
        <v>21910</v>
      </c>
      <c r="P11697" t="s">
        <v>763</v>
      </c>
    </row>
    <row r="11698" spans="1:16" x14ac:dyDescent="0.25">
      <c r="A11698" t="s">
        <v>2</v>
      </c>
      <c r="B11698" t="s">
        <v>21911</v>
      </c>
      <c r="C11698" t="s">
        <v>369</v>
      </c>
      <c r="D11698" t="s">
        <v>4346</v>
      </c>
      <c r="E11698" t="s">
        <v>232</v>
      </c>
      <c r="F11698" t="b">
        <v>0</v>
      </c>
      <c r="G11698" t="s">
        <v>65</v>
      </c>
      <c r="H11698" s="1">
        <v>46146.628495370373</v>
      </c>
      <c r="I11698" t="b">
        <v>0</v>
      </c>
      <c r="J11698" t="b">
        <v>1</v>
      </c>
      <c r="K11698" t="s">
        <v>41</v>
      </c>
      <c r="L11698" t="s">
        <v>60</v>
      </c>
      <c r="M11698">
        <v>90000</v>
      </c>
      <c r="N11698"/>
      <c r="O11698" t="s">
        <v>2768</v>
      </c>
      <c r="P11698" t="s">
        <v>21912</v>
      </c>
    </row>
    <row r="11699" spans="1:16" x14ac:dyDescent="0.25">
      <c r="A11699" t="s">
        <v>1</v>
      </c>
      <c r="B11699" t="s">
        <v>21357</v>
      </c>
      <c r="C11699" t="s">
        <v>76</v>
      </c>
      <c r="D11699" t="s">
        <v>4346</v>
      </c>
      <c r="E11699" t="s">
        <v>59</v>
      </c>
      <c r="F11699" t="b">
        <v>1</v>
      </c>
      <c r="G11699" t="s">
        <v>40</v>
      </c>
      <c r="H11699" s="1">
        <v>46146.630787037036</v>
      </c>
      <c r="I11699" t="b">
        <v>1</v>
      </c>
      <c r="J11699" t="b">
        <v>0</v>
      </c>
      <c r="K11699" t="s">
        <v>40</v>
      </c>
      <c r="L11699" t="s">
        <v>60</v>
      </c>
      <c r="M11699">
        <v>42500</v>
      </c>
      <c r="N11699"/>
      <c r="O11699" t="s">
        <v>21913</v>
      </c>
      <c r="P11699" t="s">
        <v>21359</v>
      </c>
    </row>
    <row r="11700" spans="1:16" x14ac:dyDescent="0.25">
      <c r="A11700" t="s">
        <v>3</v>
      </c>
      <c r="B11700" t="s">
        <v>21914</v>
      </c>
      <c r="C11700" t="s">
        <v>124</v>
      </c>
      <c r="D11700" t="s">
        <v>2360</v>
      </c>
      <c r="E11700" t="s">
        <v>59</v>
      </c>
      <c r="F11700" t="b">
        <v>0</v>
      </c>
      <c r="G11700" t="s">
        <v>68</v>
      </c>
      <c r="H11700" s="1">
        <v>46146.668796296297</v>
      </c>
      <c r="I11700" t="b">
        <v>0</v>
      </c>
      <c r="J11700" t="b">
        <v>1</v>
      </c>
      <c r="K11700" t="s">
        <v>41</v>
      </c>
      <c r="L11700" t="s">
        <v>60</v>
      </c>
      <c r="M11700">
        <v>85000</v>
      </c>
      <c r="N11700"/>
      <c r="O11700" t="s">
        <v>21915</v>
      </c>
      <c r="P11700" t="s">
        <v>21916</v>
      </c>
    </row>
    <row r="11701" spans="1:16" x14ac:dyDescent="0.25">
      <c r="A11701" t="s">
        <v>0</v>
      </c>
      <c r="B11701" t="s">
        <v>21917</v>
      </c>
      <c r="C11701" t="s">
        <v>76</v>
      </c>
      <c r="D11701" t="s">
        <v>4630</v>
      </c>
      <c r="E11701" t="s">
        <v>88</v>
      </c>
      <c r="F11701" t="b">
        <v>1</v>
      </c>
      <c r="G11701" t="s">
        <v>41</v>
      </c>
      <c r="H11701" s="1">
        <v>46146.669976851852</v>
      </c>
      <c r="I11701" t="b">
        <v>0</v>
      </c>
      <c r="J11701" t="b">
        <v>0</v>
      </c>
      <c r="K11701" t="s">
        <v>41</v>
      </c>
      <c r="L11701" t="s">
        <v>74</v>
      </c>
      <c r="M11701"/>
      <c r="N11701">
        <v>33</v>
      </c>
      <c r="O11701" t="s">
        <v>1012</v>
      </c>
      <c r="P11701" t="s">
        <v>146</v>
      </c>
    </row>
    <row r="11702" spans="1:16" x14ac:dyDescent="0.25">
      <c r="A11702" t="s">
        <v>0</v>
      </c>
      <c r="B11702" t="s">
        <v>21918</v>
      </c>
      <c r="C11702" t="s">
        <v>76</v>
      </c>
      <c r="D11702" t="s">
        <v>4526</v>
      </c>
      <c r="E11702" t="s">
        <v>59</v>
      </c>
      <c r="F11702" t="b">
        <v>1</v>
      </c>
      <c r="G11702" t="s">
        <v>41</v>
      </c>
      <c r="H11702" s="1">
        <v>46146.669976851852</v>
      </c>
      <c r="I11702" t="b">
        <v>1</v>
      </c>
      <c r="J11702" t="b">
        <v>1</v>
      </c>
      <c r="K11702" t="s">
        <v>41</v>
      </c>
      <c r="L11702" t="s">
        <v>74</v>
      </c>
      <c r="M11702"/>
      <c r="N11702">
        <v>19</v>
      </c>
      <c r="O11702" t="s">
        <v>7887</v>
      </c>
      <c r="P11702" t="s">
        <v>1514</v>
      </c>
    </row>
    <row r="11703" spans="1:16" x14ac:dyDescent="0.25">
      <c r="A11703" t="s">
        <v>2</v>
      </c>
      <c r="B11703" t="s">
        <v>1245</v>
      </c>
      <c r="C11703" t="s">
        <v>162</v>
      </c>
      <c r="D11703" t="s">
        <v>21392</v>
      </c>
      <c r="E11703" t="s">
        <v>88</v>
      </c>
      <c r="F11703" t="b">
        <v>0</v>
      </c>
      <c r="G11703" t="s">
        <v>73</v>
      </c>
      <c r="H11703" s="1">
        <v>46146.670104166667</v>
      </c>
      <c r="I11703" t="b">
        <v>0</v>
      </c>
      <c r="J11703" t="b">
        <v>0</v>
      </c>
      <c r="K11703" t="s">
        <v>41</v>
      </c>
      <c r="L11703" t="s">
        <v>74</v>
      </c>
      <c r="M11703"/>
      <c r="N11703">
        <v>80</v>
      </c>
      <c r="O11703" t="s">
        <v>21393</v>
      </c>
      <c r="P11703" t="s">
        <v>3309</v>
      </c>
    </row>
    <row r="11704" spans="1:16" x14ac:dyDescent="0.25">
      <c r="A11704" t="s">
        <v>5</v>
      </c>
      <c r="B11704" t="s">
        <v>5</v>
      </c>
      <c r="C11704" t="s">
        <v>1422</v>
      </c>
      <c r="D11704" t="s">
        <v>4346</v>
      </c>
      <c r="E11704" t="s">
        <v>59</v>
      </c>
      <c r="F11704" t="b">
        <v>0</v>
      </c>
      <c r="G11704" t="s">
        <v>65</v>
      </c>
      <c r="H11704" s="1">
        <v>46146.671168981477</v>
      </c>
      <c r="I11704" t="b">
        <v>1</v>
      </c>
      <c r="J11704" t="b">
        <v>1</v>
      </c>
      <c r="K11704" t="s">
        <v>41</v>
      </c>
      <c r="L11704" t="s">
        <v>60</v>
      </c>
      <c r="M11704">
        <v>135000</v>
      </c>
      <c r="N11704"/>
      <c r="O11704" t="s">
        <v>5551</v>
      </c>
      <c r="P11704" t="s">
        <v>21919</v>
      </c>
    </row>
    <row r="11705" spans="1:16" x14ac:dyDescent="0.25">
      <c r="A11705" t="s">
        <v>8</v>
      </c>
      <c r="B11705" t="s">
        <v>21920</v>
      </c>
      <c r="C11705" t="s">
        <v>500</v>
      </c>
      <c r="D11705" t="s">
        <v>4526</v>
      </c>
      <c r="E11705" t="s">
        <v>88</v>
      </c>
      <c r="F11705" t="b">
        <v>0</v>
      </c>
      <c r="G11705" t="s">
        <v>13</v>
      </c>
      <c r="H11705" s="1">
        <v>46146.671620370369</v>
      </c>
      <c r="I11705" t="b">
        <v>0</v>
      </c>
      <c r="J11705" t="b">
        <v>0</v>
      </c>
      <c r="K11705" t="s">
        <v>13</v>
      </c>
      <c r="L11705" t="s">
        <v>74</v>
      </c>
      <c r="M11705"/>
      <c r="N11705">
        <v>36</v>
      </c>
      <c r="O11705" t="s">
        <v>21921</v>
      </c>
    </row>
    <row r="11706" spans="1:16" x14ac:dyDescent="0.25">
      <c r="A11706" t="s">
        <v>0</v>
      </c>
      <c r="B11706" t="s">
        <v>2292</v>
      </c>
      <c r="C11706" t="s">
        <v>21922</v>
      </c>
      <c r="D11706" t="s">
        <v>4346</v>
      </c>
      <c r="E11706" t="s">
        <v>59</v>
      </c>
      <c r="F11706" t="b">
        <v>0</v>
      </c>
      <c r="G11706" t="s">
        <v>68</v>
      </c>
      <c r="H11706" s="1">
        <v>46146.710428240738</v>
      </c>
      <c r="I11706" t="b">
        <v>0</v>
      </c>
      <c r="J11706" t="b">
        <v>1</v>
      </c>
      <c r="K11706" t="s">
        <v>41</v>
      </c>
      <c r="L11706" t="s">
        <v>60</v>
      </c>
      <c r="M11706">
        <v>82500</v>
      </c>
      <c r="N11706"/>
      <c r="O11706" t="s">
        <v>21923</v>
      </c>
      <c r="P11706" t="s">
        <v>21924</v>
      </c>
    </row>
    <row r="11707" spans="1:16" x14ac:dyDescent="0.25">
      <c r="A11707" t="s">
        <v>0</v>
      </c>
      <c r="B11707" t="s">
        <v>21925</v>
      </c>
      <c r="C11707" t="s">
        <v>2465</v>
      </c>
      <c r="D11707" t="s">
        <v>4346</v>
      </c>
      <c r="E11707" t="s">
        <v>59</v>
      </c>
      <c r="F11707" t="b">
        <v>0</v>
      </c>
      <c r="G11707" t="s">
        <v>65</v>
      </c>
      <c r="H11707" s="1">
        <v>46146.710428240738</v>
      </c>
      <c r="I11707" t="b">
        <v>0</v>
      </c>
      <c r="J11707" t="b">
        <v>1</v>
      </c>
      <c r="K11707" t="s">
        <v>41</v>
      </c>
      <c r="L11707" t="s">
        <v>60</v>
      </c>
      <c r="M11707">
        <v>85000</v>
      </c>
      <c r="N11707"/>
      <c r="O11707" t="s">
        <v>21926</v>
      </c>
    </row>
    <row r="11708" spans="1:16" x14ac:dyDescent="0.25">
      <c r="A11708" t="s">
        <v>3</v>
      </c>
      <c r="B11708" t="s">
        <v>3</v>
      </c>
      <c r="C11708" t="s">
        <v>21927</v>
      </c>
      <c r="D11708" t="s">
        <v>4526</v>
      </c>
      <c r="E11708" t="s">
        <v>88</v>
      </c>
      <c r="F11708" t="b">
        <v>0</v>
      </c>
      <c r="G11708" t="s">
        <v>89</v>
      </c>
      <c r="H11708" s="1">
        <v>46146.710428240738</v>
      </c>
      <c r="I11708" t="b">
        <v>0</v>
      </c>
      <c r="J11708" t="b">
        <v>0</v>
      </c>
      <c r="K11708" t="s">
        <v>41</v>
      </c>
      <c r="L11708" t="s">
        <v>60</v>
      </c>
      <c r="M11708">
        <v>75000</v>
      </c>
      <c r="N11708"/>
      <c r="O11708" t="s">
        <v>2538</v>
      </c>
      <c r="P11708" t="s">
        <v>1482</v>
      </c>
    </row>
    <row r="11709" spans="1:16" x14ac:dyDescent="0.25">
      <c r="A11709" t="s">
        <v>7</v>
      </c>
      <c r="B11709" t="s">
        <v>4442</v>
      </c>
      <c r="C11709" t="s">
        <v>3016</v>
      </c>
      <c r="D11709" t="s">
        <v>4526</v>
      </c>
      <c r="E11709" t="s">
        <v>59</v>
      </c>
      <c r="F11709" t="b">
        <v>0</v>
      </c>
      <c r="G11709" t="s">
        <v>77</v>
      </c>
      <c r="H11709" s="1">
        <v>46146.710439814808</v>
      </c>
      <c r="I11709" t="b">
        <v>0</v>
      </c>
      <c r="J11709" t="b">
        <v>0</v>
      </c>
      <c r="K11709" t="s">
        <v>41</v>
      </c>
      <c r="L11709" t="s">
        <v>60</v>
      </c>
      <c r="M11709">
        <v>140000</v>
      </c>
      <c r="N11709"/>
      <c r="O11709" t="s">
        <v>21928</v>
      </c>
      <c r="P11709" t="s">
        <v>21929</v>
      </c>
    </row>
    <row r="11710" spans="1:16" x14ac:dyDescent="0.25">
      <c r="A11710" t="s">
        <v>0</v>
      </c>
      <c r="B11710" t="s">
        <v>21930</v>
      </c>
      <c r="C11710" t="s">
        <v>81</v>
      </c>
      <c r="D11710" t="s">
        <v>4526</v>
      </c>
      <c r="E11710" t="s">
        <v>88</v>
      </c>
      <c r="F11710" t="b">
        <v>0</v>
      </c>
      <c r="G11710" t="s">
        <v>77</v>
      </c>
      <c r="H11710" s="1">
        <v>46146.710439814808</v>
      </c>
      <c r="I11710" t="b">
        <v>1</v>
      </c>
      <c r="J11710" t="b">
        <v>0</v>
      </c>
      <c r="K11710" t="s">
        <v>41</v>
      </c>
      <c r="L11710" t="s">
        <v>74</v>
      </c>
      <c r="M11710"/>
      <c r="N11710">
        <v>77.5</v>
      </c>
      <c r="O11710" t="s">
        <v>969</v>
      </c>
      <c r="P11710" t="s">
        <v>3613</v>
      </c>
    </row>
    <row r="11711" spans="1:16" x14ac:dyDescent="0.25">
      <c r="A11711" t="s">
        <v>1</v>
      </c>
      <c r="B11711" t="s">
        <v>3920</v>
      </c>
      <c r="C11711" t="s">
        <v>107</v>
      </c>
      <c r="D11711" t="s">
        <v>4346</v>
      </c>
      <c r="E11711" t="s">
        <v>59</v>
      </c>
      <c r="F11711" t="b">
        <v>0</v>
      </c>
      <c r="G11711" t="s">
        <v>77</v>
      </c>
      <c r="H11711" s="1">
        <v>46146.710462962961</v>
      </c>
      <c r="I11711" t="b">
        <v>0</v>
      </c>
      <c r="J11711" t="b">
        <v>0</v>
      </c>
      <c r="K11711" t="s">
        <v>41</v>
      </c>
      <c r="L11711" t="s">
        <v>60</v>
      </c>
      <c r="M11711">
        <v>94167.365000000005</v>
      </c>
      <c r="N11711"/>
      <c r="O11711" t="s">
        <v>21931</v>
      </c>
      <c r="P11711" t="s">
        <v>3903</v>
      </c>
    </row>
    <row r="11712" spans="1:16" x14ac:dyDescent="0.25">
      <c r="A11712" t="s">
        <v>7</v>
      </c>
      <c r="B11712" t="s">
        <v>21932</v>
      </c>
      <c r="C11712" t="s">
        <v>246</v>
      </c>
      <c r="D11712" t="s">
        <v>4526</v>
      </c>
      <c r="E11712" t="s">
        <v>59</v>
      </c>
      <c r="F11712" t="b">
        <v>0</v>
      </c>
      <c r="G11712" t="s">
        <v>65</v>
      </c>
      <c r="H11712" s="1">
        <v>46146.710497685177</v>
      </c>
      <c r="I11712" t="b">
        <v>1</v>
      </c>
      <c r="J11712" t="b">
        <v>1</v>
      </c>
      <c r="K11712" t="s">
        <v>41</v>
      </c>
      <c r="L11712" t="s">
        <v>60</v>
      </c>
      <c r="M11712">
        <v>117500</v>
      </c>
      <c r="N11712"/>
      <c r="O11712" t="s">
        <v>21933</v>
      </c>
    </row>
    <row r="11713" spans="1:16" x14ac:dyDescent="0.25">
      <c r="A11713" t="s">
        <v>0</v>
      </c>
      <c r="B11713" t="s">
        <v>21934</v>
      </c>
      <c r="C11713" t="s">
        <v>1116</v>
      </c>
      <c r="D11713" t="s">
        <v>4346</v>
      </c>
      <c r="E11713" t="s">
        <v>59</v>
      </c>
      <c r="F11713" t="b">
        <v>0</v>
      </c>
      <c r="G11713" t="s">
        <v>73</v>
      </c>
      <c r="H11713" s="1">
        <v>46146.710509259261</v>
      </c>
      <c r="I11713" t="b">
        <v>0</v>
      </c>
      <c r="J11713" t="b">
        <v>0</v>
      </c>
      <c r="K11713" t="s">
        <v>41</v>
      </c>
      <c r="L11713" t="s">
        <v>60</v>
      </c>
      <c r="M11713">
        <v>55885.154999999999</v>
      </c>
      <c r="N11713"/>
      <c r="O11713" t="s">
        <v>21935</v>
      </c>
      <c r="P11713" t="s">
        <v>1091</v>
      </c>
    </row>
    <row r="11714" spans="1:16" x14ac:dyDescent="0.25">
      <c r="A11714" t="s">
        <v>0</v>
      </c>
      <c r="B11714" t="s">
        <v>21936</v>
      </c>
      <c r="C11714" t="s">
        <v>13</v>
      </c>
      <c r="D11714" t="s">
        <v>4346</v>
      </c>
      <c r="E11714" t="s">
        <v>232</v>
      </c>
      <c r="F11714" t="b">
        <v>0</v>
      </c>
      <c r="G11714" t="s">
        <v>13</v>
      </c>
      <c r="H11714" s="1">
        <v>46146.710659722223</v>
      </c>
      <c r="I11714" t="b">
        <v>1</v>
      </c>
      <c r="J11714" t="b">
        <v>0</v>
      </c>
      <c r="K11714" t="s">
        <v>13</v>
      </c>
      <c r="L11714" t="s">
        <v>74</v>
      </c>
      <c r="M11714"/>
      <c r="N11714">
        <v>44.5</v>
      </c>
      <c r="O11714" t="s">
        <v>21937</v>
      </c>
      <c r="P11714" t="s">
        <v>875</v>
      </c>
    </row>
    <row r="11715" spans="1:16" x14ac:dyDescent="0.25">
      <c r="A11715" t="s">
        <v>1</v>
      </c>
      <c r="B11715" t="s">
        <v>316</v>
      </c>
      <c r="C11715" t="s">
        <v>2124</v>
      </c>
      <c r="D11715" t="s">
        <v>4346</v>
      </c>
      <c r="E11715" t="s">
        <v>59</v>
      </c>
      <c r="F11715" t="b">
        <v>0</v>
      </c>
      <c r="G11715" t="s">
        <v>68</v>
      </c>
      <c r="H11715" s="1">
        <v>46146.712835648148</v>
      </c>
      <c r="I11715" t="b">
        <v>0</v>
      </c>
      <c r="J11715" t="b">
        <v>1</v>
      </c>
      <c r="K11715" t="s">
        <v>41</v>
      </c>
      <c r="L11715" t="s">
        <v>60</v>
      </c>
      <c r="M11715">
        <v>94257.5</v>
      </c>
      <c r="N11715"/>
      <c r="O11715" t="s">
        <v>1684</v>
      </c>
      <c r="P11715" t="s">
        <v>15840</v>
      </c>
    </row>
    <row r="11716" spans="1:16" x14ac:dyDescent="0.25">
      <c r="A11716" t="s">
        <v>1</v>
      </c>
      <c r="B11716" t="s">
        <v>1</v>
      </c>
      <c r="C11716" t="s">
        <v>15788</v>
      </c>
      <c r="D11716" t="s">
        <v>4756</v>
      </c>
      <c r="E11716" t="s">
        <v>59</v>
      </c>
      <c r="F11716" t="b">
        <v>0</v>
      </c>
      <c r="G11716" t="s">
        <v>68</v>
      </c>
      <c r="H11716" s="1">
        <v>46146.712847222218</v>
      </c>
      <c r="I11716" t="b">
        <v>0</v>
      </c>
      <c r="J11716" t="b">
        <v>1</v>
      </c>
      <c r="K11716" t="s">
        <v>41</v>
      </c>
      <c r="L11716" t="s">
        <v>60</v>
      </c>
      <c r="M11716">
        <v>107812.5</v>
      </c>
      <c r="N11716"/>
      <c r="O11716" t="s">
        <v>13043</v>
      </c>
      <c r="P11716" t="s">
        <v>21938</v>
      </c>
    </row>
    <row r="11717" spans="1:16" x14ac:dyDescent="0.25">
      <c r="A11717" t="s">
        <v>5</v>
      </c>
      <c r="B11717" t="s">
        <v>21939</v>
      </c>
      <c r="C11717" t="s">
        <v>71</v>
      </c>
      <c r="D11717" t="s">
        <v>4526</v>
      </c>
      <c r="E11717" t="s">
        <v>59</v>
      </c>
      <c r="F11717" t="b">
        <v>0</v>
      </c>
      <c r="G11717" t="s">
        <v>73</v>
      </c>
      <c r="H11717" s="1">
        <v>46146.712916666656</v>
      </c>
      <c r="I11717" t="b">
        <v>1</v>
      </c>
      <c r="J11717" t="b">
        <v>0</v>
      </c>
      <c r="K11717" t="s">
        <v>41</v>
      </c>
      <c r="L11717" t="s">
        <v>60</v>
      </c>
      <c r="M11717">
        <v>160000</v>
      </c>
      <c r="N11717"/>
      <c r="O11717" t="s">
        <v>19995</v>
      </c>
      <c r="P11717" t="s">
        <v>1153</v>
      </c>
    </row>
    <row r="11718" spans="1:16" x14ac:dyDescent="0.25">
      <c r="A11718" t="s">
        <v>5</v>
      </c>
      <c r="B11718" t="s">
        <v>1230</v>
      </c>
      <c r="C11718" t="s">
        <v>124</v>
      </c>
      <c r="D11718" t="s">
        <v>2360</v>
      </c>
      <c r="E11718" t="s">
        <v>59</v>
      </c>
      <c r="F11718" t="b">
        <v>0</v>
      </c>
      <c r="G11718" t="s">
        <v>89</v>
      </c>
      <c r="H11718" s="1">
        <v>46146.71297453704</v>
      </c>
      <c r="I11718" t="b">
        <v>1</v>
      </c>
      <c r="J11718" t="b">
        <v>1</v>
      </c>
      <c r="K11718" t="s">
        <v>41</v>
      </c>
      <c r="L11718" t="s">
        <v>60</v>
      </c>
      <c r="M11718">
        <v>132000</v>
      </c>
      <c r="N11718"/>
      <c r="O11718" t="s">
        <v>15750</v>
      </c>
      <c r="P11718" t="s">
        <v>21940</v>
      </c>
    </row>
    <row r="11719" spans="1:16" x14ac:dyDescent="0.25">
      <c r="A11719" t="s">
        <v>1</v>
      </c>
      <c r="B11719" t="s">
        <v>419</v>
      </c>
      <c r="C11719" t="s">
        <v>500</v>
      </c>
      <c r="D11719" t="s">
        <v>4346</v>
      </c>
      <c r="E11719" t="s">
        <v>59</v>
      </c>
      <c r="F11719" t="b">
        <v>0</v>
      </c>
      <c r="G11719" t="s">
        <v>13</v>
      </c>
      <c r="H11719" s="1">
        <v>46146.713252314818</v>
      </c>
      <c r="I11719" t="b">
        <v>0</v>
      </c>
      <c r="J11719" t="b">
        <v>0</v>
      </c>
      <c r="K11719" t="s">
        <v>13</v>
      </c>
      <c r="L11719" t="s">
        <v>60</v>
      </c>
      <c r="M11719">
        <v>71750</v>
      </c>
      <c r="N11719"/>
      <c r="O11719" t="s">
        <v>813</v>
      </c>
    </row>
    <row r="11720" spans="1:16" x14ac:dyDescent="0.25">
      <c r="A11720" t="s">
        <v>1</v>
      </c>
      <c r="B11720" t="s">
        <v>21941</v>
      </c>
      <c r="C11720" t="s">
        <v>5029</v>
      </c>
      <c r="D11720" t="s">
        <v>4346</v>
      </c>
      <c r="E11720" t="s">
        <v>59</v>
      </c>
      <c r="F11720" t="b">
        <v>0</v>
      </c>
      <c r="G11720" t="s">
        <v>40</v>
      </c>
      <c r="H11720" s="1">
        <v>46146.714120370372</v>
      </c>
      <c r="I11720" t="b">
        <v>1</v>
      </c>
      <c r="J11720" t="b">
        <v>0</v>
      </c>
      <c r="K11720" t="s">
        <v>40</v>
      </c>
      <c r="L11720" t="s">
        <v>60</v>
      </c>
      <c r="M11720">
        <v>30000</v>
      </c>
      <c r="N11720"/>
      <c r="O11720" t="s">
        <v>21942</v>
      </c>
    </row>
    <row r="11721" spans="1:16" x14ac:dyDescent="0.25">
      <c r="A11721" t="s">
        <v>0</v>
      </c>
      <c r="B11721" t="s">
        <v>0</v>
      </c>
      <c r="C11721" t="s">
        <v>1657</v>
      </c>
      <c r="D11721" t="s">
        <v>4346</v>
      </c>
      <c r="E11721" t="s">
        <v>72</v>
      </c>
      <c r="F11721" t="b">
        <v>0</v>
      </c>
      <c r="G11721" t="s">
        <v>77</v>
      </c>
      <c r="H11721" s="1">
        <v>46146.75209490741</v>
      </c>
      <c r="I11721" t="b">
        <v>0</v>
      </c>
      <c r="J11721" t="b">
        <v>1</v>
      </c>
      <c r="K11721" t="s">
        <v>41</v>
      </c>
      <c r="L11721" t="s">
        <v>60</v>
      </c>
      <c r="M11721">
        <v>61196.934999999998</v>
      </c>
      <c r="N11721"/>
      <c r="O11721" t="s">
        <v>21943</v>
      </c>
      <c r="P11721" t="s">
        <v>4661</v>
      </c>
    </row>
    <row r="11722" spans="1:16" x14ac:dyDescent="0.25">
      <c r="A11722" t="s">
        <v>5</v>
      </c>
      <c r="B11722" t="s">
        <v>21944</v>
      </c>
      <c r="C11722" t="s">
        <v>237</v>
      </c>
      <c r="D11722" t="s">
        <v>4526</v>
      </c>
      <c r="E11722" t="s">
        <v>59</v>
      </c>
      <c r="F11722" t="b">
        <v>0</v>
      </c>
      <c r="G11722" t="s">
        <v>89</v>
      </c>
      <c r="H11722" s="1">
        <v>46146.752106481479</v>
      </c>
      <c r="I11722" t="b">
        <v>0</v>
      </c>
      <c r="J11722" t="b">
        <v>0</v>
      </c>
      <c r="K11722" t="s">
        <v>41</v>
      </c>
      <c r="L11722" t="s">
        <v>60</v>
      </c>
      <c r="M11722">
        <v>142500</v>
      </c>
      <c r="N11722"/>
      <c r="O11722" t="s">
        <v>10696</v>
      </c>
      <c r="P11722" t="s">
        <v>21945</v>
      </c>
    </row>
    <row r="11723" spans="1:16" x14ac:dyDescent="0.25">
      <c r="A11723" t="s">
        <v>3</v>
      </c>
      <c r="B11723" t="s">
        <v>21946</v>
      </c>
      <c r="C11723" t="s">
        <v>92</v>
      </c>
      <c r="D11723" t="s">
        <v>2360</v>
      </c>
      <c r="E11723" t="s">
        <v>59</v>
      </c>
      <c r="F11723" t="b">
        <v>0</v>
      </c>
      <c r="G11723" t="s">
        <v>77</v>
      </c>
      <c r="H11723" s="1">
        <v>46146.752106481479</v>
      </c>
      <c r="I11723" t="b">
        <v>1</v>
      </c>
      <c r="J11723" t="b">
        <v>0</v>
      </c>
      <c r="K11723" t="s">
        <v>41</v>
      </c>
      <c r="L11723" t="s">
        <v>74</v>
      </c>
      <c r="M11723"/>
      <c r="N11723">
        <v>61</v>
      </c>
      <c r="O11723" t="s">
        <v>21947</v>
      </c>
      <c r="P11723" t="s">
        <v>925</v>
      </c>
    </row>
    <row r="11724" spans="1:16" x14ac:dyDescent="0.25">
      <c r="A11724" t="s">
        <v>0</v>
      </c>
      <c r="B11724" t="s">
        <v>21948</v>
      </c>
      <c r="C11724" t="s">
        <v>246</v>
      </c>
      <c r="D11724" t="s">
        <v>4346</v>
      </c>
      <c r="E11724" t="s">
        <v>59</v>
      </c>
      <c r="F11724" t="b">
        <v>0</v>
      </c>
      <c r="G11724" t="s">
        <v>65</v>
      </c>
      <c r="H11724" s="1">
        <v>46146.752164351848</v>
      </c>
      <c r="I11724" t="b">
        <v>1</v>
      </c>
      <c r="J11724" t="b">
        <v>1</v>
      </c>
      <c r="K11724" t="s">
        <v>41</v>
      </c>
      <c r="L11724" t="s">
        <v>74</v>
      </c>
      <c r="M11724"/>
      <c r="N11724">
        <v>22.5</v>
      </c>
      <c r="O11724" t="s">
        <v>21949</v>
      </c>
      <c r="P11724" t="s">
        <v>2175</v>
      </c>
    </row>
    <row r="11725" spans="1:16" x14ac:dyDescent="0.25">
      <c r="A11725" t="s">
        <v>8</v>
      </c>
      <c r="B11725" t="s">
        <v>21950</v>
      </c>
      <c r="C11725" t="s">
        <v>76</v>
      </c>
      <c r="D11725" t="s">
        <v>4526</v>
      </c>
      <c r="E11725" t="s">
        <v>59</v>
      </c>
      <c r="F11725" t="b">
        <v>1</v>
      </c>
      <c r="G11725" t="s">
        <v>40</v>
      </c>
      <c r="H11725" s="1">
        <v>46146.75582175926</v>
      </c>
      <c r="I11725" t="b">
        <v>0</v>
      </c>
      <c r="J11725" t="b">
        <v>0</v>
      </c>
      <c r="K11725" t="s">
        <v>40</v>
      </c>
      <c r="L11725" t="s">
        <v>60</v>
      </c>
      <c r="M11725">
        <v>96500</v>
      </c>
      <c r="N11725"/>
      <c r="O11725" t="s">
        <v>21951</v>
      </c>
      <c r="P11725" t="s">
        <v>3170</v>
      </c>
    </row>
    <row r="11726" spans="1:16" x14ac:dyDescent="0.25">
      <c r="A11726" t="s">
        <v>4</v>
      </c>
      <c r="B11726" t="s">
        <v>21952</v>
      </c>
      <c r="C11726" t="s">
        <v>142</v>
      </c>
      <c r="D11726" t="s">
        <v>4346</v>
      </c>
      <c r="E11726" t="s">
        <v>59</v>
      </c>
      <c r="F11726" t="b">
        <v>0</v>
      </c>
      <c r="G11726" t="s">
        <v>65</v>
      </c>
      <c r="H11726" s="1">
        <v>46146.795162037037</v>
      </c>
      <c r="I11726" t="b">
        <v>0</v>
      </c>
      <c r="J11726" t="b">
        <v>1</v>
      </c>
      <c r="K11726" t="s">
        <v>41</v>
      </c>
      <c r="L11726" t="s">
        <v>60</v>
      </c>
      <c r="M11726">
        <v>216000</v>
      </c>
      <c r="N11726"/>
      <c r="O11726" t="s">
        <v>1490</v>
      </c>
      <c r="P11726" t="s">
        <v>21953</v>
      </c>
    </row>
    <row r="11727" spans="1:16" x14ac:dyDescent="0.25">
      <c r="A11727" t="s">
        <v>5</v>
      </c>
      <c r="B11727" t="s">
        <v>21954</v>
      </c>
      <c r="C11727" t="s">
        <v>500</v>
      </c>
      <c r="D11727" t="s">
        <v>4526</v>
      </c>
      <c r="E11727" t="s">
        <v>88</v>
      </c>
      <c r="F11727" t="b">
        <v>0</v>
      </c>
      <c r="G11727" t="s">
        <v>13</v>
      </c>
      <c r="H11727" s="1">
        <v>46146.796585648153</v>
      </c>
      <c r="I11727" t="b">
        <v>1</v>
      </c>
      <c r="J11727" t="b">
        <v>0</v>
      </c>
      <c r="K11727" t="s">
        <v>13</v>
      </c>
      <c r="L11727" t="s">
        <v>74</v>
      </c>
      <c r="M11727"/>
      <c r="N11727">
        <v>82.5</v>
      </c>
      <c r="O11727" t="s">
        <v>21955</v>
      </c>
      <c r="P11727" t="s">
        <v>21956</v>
      </c>
    </row>
    <row r="11728" spans="1:16" x14ac:dyDescent="0.25">
      <c r="A11728" t="s">
        <v>9</v>
      </c>
      <c r="B11728" t="s">
        <v>21957</v>
      </c>
      <c r="C11728" t="s">
        <v>1931</v>
      </c>
      <c r="D11728" t="s">
        <v>4526</v>
      </c>
      <c r="E11728" t="s">
        <v>59</v>
      </c>
      <c r="F11728" t="b">
        <v>0</v>
      </c>
      <c r="G11728" t="s">
        <v>13</v>
      </c>
      <c r="H11728" s="1">
        <v>46146.796620370369</v>
      </c>
      <c r="I11728" t="b">
        <v>1</v>
      </c>
      <c r="J11728" t="b">
        <v>0</v>
      </c>
      <c r="K11728" t="s">
        <v>13</v>
      </c>
      <c r="L11728" t="s">
        <v>60</v>
      </c>
      <c r="M11728">
        <v>95000</v>
      </c>
      <c r="N11728"/>
      <c r="O11728" t="s">
        <v>1876</v>
      </c>
      <c r="P11728" t="s">
        <v>21958</v>
      </c>
    </row>
    <row r="11729" spans="1:16" x14ac:dyDescent="0.25">
      <c r="A11729" t="s">
        <v>3</v>
      </c>
      <c r="B11729" t="s">
        <v>3324</v>
      </c>
      <c r="C11729" t="s">
        <v>320</v>
      </c>
      <c r="D11729" t="s">
        <v>2360</v>
      </c>
      <c r="F11729" t="b">
        <v>0</v>
      </c>
      <c r="G11729" t="s">
        <v>73</v>
      </c>
      <c r="H11729" s="1">
        <v>46146.835474537038</v>
      </c>
      <c r="I11729" t="b">
        <v>0</v>
      </c>
      <c r="J11729" t="b">
        <v>0</v>
      </c>
      <c r="K11729" t="s">
        <v>41</v>
      </c>
      <c r="L11729" t="s">
        <v>74</v>
      </c>
      <c r="M11729"/>
      <c r="N11729">
        <v>57.5</v>
      </c>
      <c r="O11729" t="s">
        <v>20224</v>
      </c>
      <c r="P11729" t="s">
        <v>21959</v>
      </c>
    </row>
    <row r="11730" spans="1:16" x14ac:dyDescent="0.25">
      <c r="A11730" t="s">
        <v>3</v>
      </c>
      <c r="B11730" t="s">
        <v>21960</v>
      </c>
      <c r="C11730" t="s">
        <v>21961</v>
      </c>
      <c r="D11730" t="s">
        <v>2360</v>
      </c>
      <c r="E11730" t="s">
        <v>59</v>
      </c>
      <c r="F11730" t="b">
        <v>0</v>
      </c>
      <c r="G11730" t="s">
        <v>65</v>
      </c>
      <c r="H11730" s="1">
        <v>46146.835486111107</v>
      </c>
      <c r="I11730" t="b">
        <v>0</v>
      </c>
      <c r="J11730" t="b">
        <v>1</v>
      </c>
      <c r="K11730" t="s">
        <v>41</v>
      </c>
      <c r="L11730" t="s">
        <v>60</v>
      </c>
      <c r="M11730">
        <v>107625</v>
      </c>
      <c r="N11730"/>
      <c r="O11730" t="s">
        <v>1487</v>
      </c>
      <c r="P11730" t="s">
        <v>21962</v>
      </c>
    </row>
    <row r="11731" spans="1:16" x14ac:dyDescent="0.25">
      <c r="A11731" t="s">
        <v>9</v>
      </c>
      <c r="B11731" t="s">
        <v>21963</v>
      </c>
      <c r="C11731" t="s">
        <v>246</v>
      </c>
      <c r="D11731" t="s">
        <v>2360</v>
      </c>
      <c r="F11731" t="b">
        <v>0</v>
      </c>
      <c r="G11731" t="s">
        <v>65</v>
      </c>
      <c r="H11731" s="1">
        <v>46146.835509259261</v>
      </c>
      <c r="I11731" t="b">
        <v>1</v>
      </c>
      <c r="J11731" t="b">
        <v>1</v>
      </c>
      <c r="K11731" t="s">
        <v>41</v>
      </c>
      <c r="L11731" t="s">
        <v>74</v>
      </c>
      <c r="M11731"/>
      <c r="N11731">
        <v>52.5</v>
      </c>
      <c r="O11731" t="s">
        <v>1728</v>
      </c>
      <c r="P11731" t="s">
        <v>216</v>
      </c>
    </row>
    <row r="11732" spans="1:16" x14ac:dyDescent="0.25">
      <c r="A11732" t="s">
        <v>0</v>
      </c>
      <c r="B11732" t="s">
        <v>130</v>
      </c>
      <c r="C11732" t="s">
        <v>198</v>
      </c>
      <c r="D11732" t="s">
        <v>4526</v>
      </c>
      <c r="E11732" t="s">
        <v>59</v>
      </c>
      <c r="F11732" t="b">
        <v>0</v>
      </c>
      <c r="G11732" t="s">
        <v>41</v>
      </c>
      <c r="H11732" s="1">
        <v>46146.836643518523</v>
      </c>
      <c r="I11732" t="b">
        <v>1</v>
      </c>
      <c r="J11732" t="b">
        <v>1</v>
      </c>
      <c r="K11732" t="s">
        <v>41</v>
      </c>
      <c r="L11732" t="s">
        <v>74</v>
      </c>
      <c r="M11732"/>
      <c r="N11732">
        <v>32.5</v>
      </c>
      <c r="O11732" t="s">
        <v>129</v>
      </c>
      <c r="P11732" t="s">
        <v>21964</v>
      </c>
    </row>
    <row r="11733" spans="1:16" x14ac:dyDescent="0.25">
      <c r="A11733" t="s">
        <v>2</v>
      </c>
      <c r="B11733" t="s">
        <v>21965</v>
      </c>
      <c r="C11733" t="s">
        <v>3678</v>
      </c>
      <c r="D11733" t="s">
        <v>2360</v>
      </c>
      <c r="E11733" t="s">
        <v>59</v>
      </c>
      <c r="F11733" t="b">
        <v>0</v>
      </c>
      <c r="G11733" t="s">
        <v>65</v>
      </c>
      <c r="H11733" s="1">
        <v>46146.836828703701</v>
      </c>
      <c r="I11733" t="b">
        <v>0</v>
      </c>
      <c r="J11733" t="b">
        <v>1</v>
      </c>
      <c r="K11733" t="s">
        <v>41</v>
      </c>
      <c r="L11733" t="s">
        <v>60</v>
      </c>
      <c r="M11733">
        <v>173000</v>
      </c>
      <c r="N11733"/>
      <c r="O11733" t="s">
        <v>4891</v>
      </c>
      <c r="P11733" t="s">
        <v>3392</v>
      </c>
    </row>
    <row r="11734" spans="1:16" x14ac:dyDescent="0.25">
      <c r="A11734" t="s">
        <v>5</v>
      </c>
      <c r="B11734" t="s">
        <v>21966</v>
      </c>
      <c r="C11734" t="s">
        <v>21967</v>
      </c>
      <c r="D11734" t="s">
        <v>4526</v>
      </c>
      <c r="E11734" t="s">
        <v>59</v>
      </c>
      <c r="F11734" t="b">
        <v>0</v>
      </c>
      <c r="G11734" t="s">
        <v>65</v>
      </c>
      <c r="H11734" s="1">
        <v>46146.838009259263</v>
      </c>
      <c r="I11734" t="b">
        <v>1</v>
      </c>
      <c r="J11734" t="b">
        <v>0</v>
      </c>
      <c r="K11734" t="s">
        <v>41</v>
      </c>
      <c r="L11734" t="s">
        <v>60</v>
      </c>
      <c r="M11734">
        <v>140000</v>
      </c>
      <c r="N11734"/>
      <c r="O11734" t="s">
        <v>2307</v>
      </c>
      <c r="P11734" t="s">
        <v>21968</v>
      </c>
    </row>
    <row r="11735" spans="1:16" x14ac:dyDescent="0.25">
      <c r="A11735" t="s">
        <v>5</v>
      </c>
      <c r="B11735" t="s">
        <v>21969</v>
      </c>
      <c r="C11735" t="s">
        <v>650</v>
      </c>
      <c r="D11735" t="s">
        <v>4526</v>
      </c>
      <c r="E11735" t="s">
        <v>59</v>
      </c>
      <c r="F11735" t="b">
        <v>0</v>
      </c>
      <c r="G11735" t="s">
        <v>89</v>
      </c>
      <c r="H11735" s="1">
        <v>46146.838009259263</v>
      </c>
      <c r="I11735" t="b">
        <v>1</v>
      </c>
      <c r="J11735" t="b">
        <v>1</v>
      </c>
      <c r="K11735" t="s">
        <v>41</v>
      </c>
      <c r="L11735" t="s">
        <v>60</v>
      </c>
      <c r="M11735">
        <v>167500</v>
      </c>
      <c r="N11735"/>
      <c r="O11735" t="s">
        <v>517</v>
      </c>
      <c r="P11735" t="s">
        <v>21970</v>
      </c>
    </row>
    <row r="11736" spans="1:16" x14ac:dyDescent="0.25">
      <c r="A11736" t="s">
        <v>4</v>
      </c>
      <c r="B11736" t="s">
        <v>21971</v>
      </c>
      <c r="C11736" t="s">
        <v>9919</v>
      </c>
      <c r="D11736" t="s">
        <v>4346</v>
      </c>
      <c r="E11736" t="s">
        <v>59</v>
      </c>
      <c r="F11736" t="b">
        <v>0</v>
      </c>
      <c r="G11736" t="s">
        <v>13</v>
      </c>
      <c r="H11736" s="1">
        <v>46146.838287037041</v>
      </c>
      <c r="I11736" t="b">
        <v>0</v>
      </c>
      <c r="J11736" t="b">
        <v>0</v>
      </c>
      <c r="K11736" t="s">
        <v>13</v>
      </c>
      <c r="L11736" t="s">
        <v>60</v>
      </c>
      <c r="M11736">
        <v>150000</v>
      </c>
      <c r="N11736"/>
      <c r="O11736" t="s">
        <v>21972</v>
      </c>
      <c r="P11736" t="s">
        <v>21973</v>
      </c>
    </row>
    <row r="11737" spans="1:16" x14ac:dyDescent="0.25">
      <c r="A11737" t="s">
        <v>0</v>
      </c>
      <c r="B11737" t="s">
        <v>20004</v>
      </c>
      <c r="C11737" t="s">
        <v>113</v>
      </c>
      <c r="D11737" t="s">
        <v>4526</v>
      </c>
      <c r="E11737" t="s">
        <v>59</v>
      </c>
      <c r="F11737" t="b">
        <v>0</v>
      </c>
      <c r="G11737" t="s">
        <v>65</v>
      </c>
      <c r="H11737" s="1">
        <v>46146.877152777779</v>
      </c>
      <c r="I11737" t="b">
        <v>0</v>
      </c>
      <c r="J11737" t="b">
        <v>1</v>
      </c>
      <c r="K11737" t="s">
        <v>41</v>
      </c>
      <c r="L11737" t="s">
        <v>74</v>
      </c>
      <c r="M11737"/>
      <c r="N11737">
        <v>34.5</v>
      </c>
      <c r="O11737" t="s">
        <v>105</v>
      </c>
      <c r="P11737" t="s">
        <v>875</v>
      </c>
    </row>
    <row r="11738" spans="1:16" x14ac:dyDescent="0.25">
      <c r="A11738" t="s">
        <v>3</v>
      </c>
      <c r="B11738" t="s">
        <v>3400</v>
      </c>
      <c r="C11738" t="s">
        <v>484</v>
      </c>
      <c r="D11738" t="s">
        <v>4526</v>
      </c>
      <c r="E11738" t="s">
        <v>59</v>
      </c>
      <c r="F11738" t="b">
        <v>0</v>
      </c>
      <c r="G11738" t="s">
        <v>73</v>
      </c>
      <c r="H11738" s="1">
        <v>46146.877175925933</v>
      </c>
      <c r="I11738" t="b">
        <v>0</v>
      </c>
      <c r="J11738" t="b">
        <v>0</v>
      </c>
      <c r="K11738" t="s">
        <v>41</v>
      </c>
      <c r="L11738" t="s">
        <v>60</v>
      </c>
      <c r="M11738">
        <v>77500</v>
      </c>
      <c r="N11738"/>
      <c r="O11738" t="s">
        <v>105</v>
      </c>
      <c r="P11738" t="s">
        <v>219</v>
      </c>
    </row>
    <row r="11739" spans="1:16" x14ac:dyDescent="0.25">
      <c r="A11739" t="s">
        <v>2</v>
      </c>
      <c r="B11739" t="s">
        <v>21974</v>
      </c>
      <c r="C11739" t="s">
        <v>76</v>
      </c>
      <c r="D11739" t="s">
        <v>4346</v>
      </c>
      <c r="E11739" t="s">
        <v>88</v>
      </c>
      <c r="F11739" t="b">
        <v>1</v>
      </c>
      <c r="G11739" t="s">
        <v>41</v>
      </c>
      <c r="H11739" s="1">
        <v>46146.87940972222</v>
      </c>
      <c r="I11739" t="b">
        <v>0</v>
      </c>
      <c r="J11739" t="b">
        <v>0</v>
      </c>
      <c r="K11739" t="s">
        <v>41</v>
      </c>
      <c r="L11739" t="s">
        <v>74</v>
      </c>
      <c r="M11739"/>
      <c r="N11739">
        <v>94.23</v>
      </c>
      <c r="O11739" t="s">
        <v>1981</v>
      </c>
      <c r="P11739" t="s">
        <v>21975</v>
      </c>
    </row>
    <row r="11740" spans="1:16" x14ac:dyDescent="0.25">
      <c r="A11740" t="s">
        <v>1</v>
      </c>
      <c r="B11740" t="s">
        <v>21976</v>
      </c>
      <c r="C11740" t="s">
        <v>2928</v>
      </c>
      <c r="D11740" t="s">
        <v>4526</v>
      </c>
      <c r="E11740" t="s">
        <v>88</v>
      </c>
      <c r="F11740" t="b">
        <v>0</v>
      </c>
      <c r="G11740" t="s">
        <v>65</v>
      </c>
      <c r="H11740" s="1">
        <v>46146.879606481481</v>
      </c>
      <c r="I11740" t="b">
        <v>0</v>
      </c>
      <c r="J11740" t="b">
        <v>0</v>
      </c>
      <c r="K11740" t="s">
        <v>41</v>
      </c>
      <c r="L11740" t="s">
        <v>74</v>
      </c>
      <c r="M11740"/>
      <c r="N11740">
        <v>67.5</v>
      </c>
      <c r="O11740" t="s">
        <v>1874</v>
      </c>
      <c r="P11740" t="s">
        <v>21891</v>
      </c>
    </row>
    <row r="11741" spans="1:16" x14ac:dyDescent="0.25">
      <c r="A11741" t="s">
        <v>1</v>
      </c>
      <c r="B11741" t="s">
        <v>1758</v>
      </c>
      <c r="C11741" t="s">
        <v>172</v>
      </c>
      <c r="D11741" t="s">
        <v>4526</v>
      </c>
      <c r="E11741" t="s">
        <v>59</v>
      </c>
      <c r="F11741" t="b">
        <v>0</v>
      </c>
      <c r="G11741" t="s">
        <v>41</v>
      </c>
      <c r="H11741" s="1">
        <v>46146.880868055552</v>
      </c>
      <c r="I11741" t="b">
        <v>0</v>
      </c>
      <c r="J11741" t="b">
        <v>1</v>
      </c>
      <c r="K11741" t="s">
        <v>41</v>
      </c>
      <c r="L11741" t="s">
        <v>60</v>
      </c>
      <c r="M11741">
        <v>155000</v>
      </c>
      <c r="N11741"/>
      <c r="O11741" t="s">
        <v>21977</v>
      </c>
      <c r="P11741" t="s">
        <v>21978</v>
      </c>
    </row>
    <row r="11742" spans="1:16" x14ac:dyDescent="0.25">
      <c r="A11742" t="s">
        <v>0</v>
      </c>
      <c r="B11742" t="s">
        <v>21979</v>
      </c>
      <c r="C11742" t="s">
        <v>112</v>
      </c>
      <c r="D11742" t="s">
        <v>4346</v>
      </c>
      <c r="F11742" t="b">
        <v>0</v>
      </c>
      <c r="G11742" t="s">
        <v>65</v>
      </c>
      <c r="H11742" s="1">
        <v>46146.918761574067</v>
      </c>
      <c r="I11742" t="b">
        <v>0</v>
      </c>
      <c r="J11742" t="b">
        <v>0</v>
      </c>
      <c r="K11742" t="s">
        <v>41</v>
      </c>
      <c r="L11742" t="s">
        <v>74</v>
      </c>
      <c r="M11742"/>
      <c r="N11742">
        <v>50</v>
      </c>
      <c r="O11742" t="s">
        <v>10578</v>
      </c>
      <c r="P11742" t="s">
        <v>21980</v>
      </c>
    </row>
    <row r="11743" spans="1:16" x14ac:dyDescent="0.25">
      <c r="A11743" t="s">
        <v>0</v>
      </c>
      <c r="B11743" t="s">
        <v>3468</v>
      </c>
      <c r="C11743" t="s">
        <v>1137</v>
      </c>
      <c r="D11743" t="s">
        <v>4526</v>
      </c>
      <c r="E11743" t="s">
        <v>59</v>
      </c>
      <c r="F11743" t="b">
        <v>0</v>
      </c>
      <c r="G11743" t="s">
        <v>68</v>
      </c>
      <c r="H11743" s="1">
        <v>46146.918761574067</v>
      </c>
      <c r="I11743" t="b">
        <v>0</v>
      </c>
      <c r="J11743" t="b">
        <v>1</v>
      </c>
      <c r="K11743" t="s">
        <v>41</v>
      </c>
      <c r="L11743" t="s">
        <v>60</v>
      </c>
      <c r="M11743">
        <v>85000</v>
      </c>
      <c r="N11743"/>
      <c r="O11743" t="s">
        <v>21981</v>
      </c>
      <c r="P11743" t="s">
        <v>14709</v>
      </c>
    </row>
    <row r="11744" spans="1:16" x14ac:dyDescent="0.25">
      <c r="A11744" t="s">
        <v>3</v>
      </c>
      <c r="B11744" t="s">
        <v>21982</v>
      </c>
      <c r="C11744" t="s">
        <v>1184</v>
      </c>
      <c r="D11744" t="s">
        <v>4526</v>
      </c>
      <c r="E11744" t="s">
        <v>88</v>
      </c>
      <c r="F11744" t="b">
        <v>0</v>
      </c>
      <c r="G11744" t="s">
        <v>65</v>
      </c>
      <c r="H11744" s="1">
        <v>46146.918854166674</v>
      </c>
      <c r="I11744" t="b">
        <v>0</v>
      </c>
      <c r="J11744" t="b">
        <v>0</v>
      </c>
      <c r="K11744" t="s">
        <v>41</v>
      </c>
      <c r="L11744" t="s">
        <v>74</v>
      </c>
      <c r="M11744"/>
      <c r="N11744">
        <v>61</v>
      </c>
      <c r="O11744" t="s">
        <v>10079</v>
      </c>
    </row>
    <row r="11745" spans="1:16" x14ac:dyDescent="0.25">
      <c r="A11745" t="s">
        <v>7</v>
      </c>
      <c r="B11745" t="s">
        <v>21983</v>
      </c>
      <c r="C11745" t="s">
        <v>76</v>
      </c>
      <c r="D11745" t="s">
        <v>4630</v>
      </c>
      <c r="E11745" t="s">
        <v>59</v>
      </c>
      <c r="F11745" t="b">
        <v>1</v>
      </c>
      <c r="G11745" t="s">
        <v>41</v>
      </c>
      <c r="H11745" s="1">
        <v>46146.919976851852</v>
      </c>
      <c r="I11745" t="b">
        <v>1</v>
      </c>
      <c r="J11745" t="b">
        <v>0</v>
      </c>
      <c r="K11745" t="s">
        <v>41</v>
      </c>
      <c r="L11745" t="s">
        <v>60</v>
      </c>
      <c r="M11745">
        <v>123000</v>
      </c>
      <c r="N11745"/>
      <c r="O11745" t="s">
        <v>21984</v>
      </c>
    </row>
    <row r="11746" spans="1:16" x14ac:dyDescent="0.25">
      <c r="A11746" t="s">
        <v>6</v>
      </c>
      <c r="B11746" t="s">
        <v>21985</v>
      </c>
      <c r="C11746" t="s">
        <v>201</v>
      </c>
      <c r="D11746" t="s">
        <v>17170</v>
      </c>
      <c r="E11746" t="s">
        <v>59</v>
      </c>
      <c r="F11746" t="b">
        <v>0</v>
      </c>
      <c r="G11746" t="s">
        <v>77</v>
      </c>
      <c r="H11746" s="1">
        <v>46146.920115740737</v>
      </c>
      <c r="I11746" t="b">
        <v>0</v>
      </c>
      <c r="J11746" t="b">
        <v>0</v>
      </c>
      <c r="K11746" t="s">
        <v>41</v>
      </c>
      <c r="L11746" t="s">
        <v>60</v>
      </c>
      <c r="M11746">
        <v>231957.5</v>
      </c>
      <c r="N11746"/>
      <c r="O11746" t="s">
        <v>17171</v>
      </c>
      <c r="P11746" t="s">
        <v>310</v>
      </c>
    </row>
    <row r="11747" spans="1:16" x14ac:dyDescent="0.25">
      <c r="A11747" t="s">
        <v>2</v>
      </c>
      <c r="B11747" t="s">
        <v>21986</v>
      </c>
      <c r="C11747" t="s">
        <v>477</v>
      </c>
      <c r="D11747" t="s">
        <v>4346</v>
      </c>
      <c r="E11747" t="s">
        <v>59</v>
      </c>
      <c r="F11747" t="b">
        <v>0</v>
      </c>
      <c r="G11747" t="s">
        <v>65</v>
      </c>
      <c r="H11747" s="1">
        <v>46146.920162037037</v>
      </c>
      <c r="I11747" t="b">
        <v>0</v>
      </c>
      <c r="J11747" t="b">
        <v>1</v>
      </c>
      <c r="K11747" t="s">
        <v>41</v>
      </c>
      <c r="L11747" t="s">
        <v>60</v>
      </c>
      <c r="M11747">
        <v>157500</v>
      </c>
      <c r="N11747"/>
      <c r="O11747" t="s">
        <v>21987</v>
      </c>
      <c r="P11747" t="s">
        <v>21988</v>
      </c>
    </row>
    <row r="11748" spans="1:16" x14ac:dyDescent="0.25">
      <c r="A11748" t="s">
        <v>2</v>
      </c>
      <c r="B11748" t="s">
        <v>21989</v>
      </c>
      <c r="C11748" t="s">
        <v>76</v>
      </c>
      <c r="D11748" t="s">
        <v>4630</v>
      </c>
      <c r="E11748" t="s">
        <v>59</v>
      </c>
      <c r="F11748" t="b">
        <v>1</v>
      </c>
      <c r="G11748" t="s">
        <v>41</v>
      </c>
      <c r="H11748" s="1">
        <v>46146.921076388891</v>
      </c>
      <c r="I11748" t="b">
        <v>0</v>
      </c>
      <c r="J11748" t="b">
        <v>1</v>
      </c>
      <c r="K11748" t="s">
        <v>41</v>
      </c>
      <c r="L11748" t="s">
        <v>60</v>
      </c>
      <c r="M11748">
        <v>116000</v>
      </c>
      <c r="N11748"/>
      <c r="O11748" t="s">
        <v>3716</v>
      </c>
      <c r="P11748" t="s">
        <v>21990</v>
      </c>
    </row>
    <row r="11749" spans="1:16" x14ac:dyDescent="0.25">
      <c r="A11749" t="s">
        <v>1</v>
      </c>
      <c r="B11749" t="s">
        <v>21991</v>
      </c>
      <c r="C11749" t="s">
        <v>3302</v>
      </c>
      <c r="D11749" t="s">
        <v>4346</v>
      </c>
      <c r="E11749" t="s">
        <v>59</v>
      </c>
      <c r="F11749" t="b">
        <v>0</v>
      </c>
      <c r="G11749" t="s">
        <v>65</v>
      </c>
      <c r="H11749" s="1">
        <v>46146.921168981477</v>
      </c>
      <c r="I11749" t="b">
        <v>1</v>
      </c>
      <c r="J11749" t="b">
        <v>0</v>
      </c>
      <c r="K11749" t="s">
        <v>41</v>
      </c>
      <c r="L11749" t="s">
        <v>60</v>
      </c>
      <c r="M11749">
        <v>110000</v>
      </c>
      <c r="N11749"/>
      <c r="O11749" t="s">
        <v>18099</v>
      </c>
      <c r="P11749" t="s">
        <v>21992</v>
      </c>
    </row>
    <row r="11750" spans="1:16" x14ac:dyDescent="0.25">
      <c r="A11750" t="s">
        <v>1</v>
      </c>
      <c r="B11750" t="s">
        <v>21993</v>
      </c>
      <c r="C11750" t="s">
        <v>102</v>
      </c>
      <c r="D11750" t="s">
        <v>4346</v>
      </c>
      <c r="E11750" t="s">
        <v>59</v>
      </c>
      <c r="F11750" t="b">
        <v>0</v>
      </c>
      <c r="G11750" t="s">
        <v>77</v>
      </c>
      <c r="H11750" s="1">
        <v>46146.921180555553</v>
      </c>
      <c r="I11750" t="b">
        <v>0</v>
      </c>
      <c r="J11750" t="b">
        <v>1</v>
      </c>
      <c r="K11750" t="s">
        <v>41</v>
      </c>
      <c r="L11750" t="s">
        <v>60</v>
      </c>
      <c r="M11750">
        <v>155500</v>
      </c>
      <c r="N11750"/>
      <c r="O11750" t="s">
        <v>577</v>
      </c>
      <c r="P11750" t="s">
        <v>21994</v>
      </c>
    </row>
    <row r="11751" spans="1:16" x14ac:dyDescent="0.25">
      <c r="A11751" t="s">
        <v>1</v>
      </c>
      <c r="B11751" t="s">
        <v>21995</v>
      </c>
      <c r="C11751" t="s">
        <v>102</v>
      </c>
      <c r="D11751" t="s">
        <v>4346</v>
      </c>
      <c r="E11751" t="s">
        <v>59</v>
      </c>
      <c r="F11751" t="b">
        <v>0</v>
      </c>
      <c r="G11751" t="s">
        <v>89</v>
      </c>
      <c r="H11751" s="1">
        <v>46146.921261574083</v>
      </c>
      <c r="I11751" t="b">
        <v>0</v>
      </c>
      <c r="J11751" t="b">
        <v>1</v>
      </c>
      <c r="K11751" t="s">
        <v>41</v>
      </c>
      <c r="L11751" t="s">
        <v>60</v>
      </c>
      <c r="M11751">
        <v>169000</v>
      </c>
      <c r="N11751"/>
      <c r="O11751" t="s">
        <v>1183</v>
      </c>
      <c r="P11751" t="s">
        <v>18383</v>
      </c>
    </row>
    <row r="11752" spans="1:16" x14ac:dyDescent="0.25">
      <c r="A11752" t="s">
        <v>5</v>
      </c>
      <c r="B11752" t="s">
        <v>21996</v>
      </c>
      <c r="C11752" t="s">
        <v>194</v>
      </c>
      <c r="D11752" t="s">
        <v>4346</v>
      </c>
      <c r="E11752" t="s">
        <v>59</v>
      </c>
      <c r="F11752" t="b">
        <v>0</v>
      </c>
      <c r="G11752" t="s">
        <v>89</v>
      </c>
      <c r="H11752" s="1">
        <v>46146.921307870369</v>
      </c>
      <c r="I11752" t="b">
        <v>0</v>
      </c>
      <c r="J11752" t="b">
        <v>1</v>
      </c>
      <c r="K11752" t="s">
        <v>41</v>
      </c>
      <c r="L11752" t="s">
        <v>60</v>
      </c>
      <c r="M11752">
        <v>238000</v>
      </c>
      <c r="N11752"/>
      <c r="O11752" t="s">
        <v>1183</v>
      </c>
      <c r="P11752" t="s">
        <v>1476</v>
      </c>
    </row>
    <row r="11753" spans="1:16" x14ac:dyDescent="0.25">
      <c r="A11753" t="s">
        <v>5</v>
      </c>
      <c r="B11753" t="s">
        <v>21997</v>
      </c>
      <c r="C11753" t="s">
        <v>81</v>
      </c>
      <c r="D11753" t="s">
        <v>4526</v>
      </c>
      <c r="E11753" t="s">
        <v>59</v>
      </c>
      <c r="F11753" t="b">
        <v>0</v>
      </c>
      <c r="G11753" t="s">
        <v>77</v>
      </c>
      <c r="H11753" s="1">
        <v>46146.962835648148</v>
      </c>
      <c r="I11753" t="b">
        <v>0</v>
      </c>
      <c r="J11753" t="b">
        <v>0</v>
      </c>
      <c r="K11753" t="s">
        <v>41</v>
      </c>
      <c r="L11753" t="s">
        <v>74</v>
      </c>
      <c r="M11753"/>
      <c r="N11753">
        <v>91.5</v>
      </c>
      <c r="O11753" t="s">
        <v>20577</v>
      </c>
      <c r="P11753" t="s">
        <v>21998</v>
      </c>
    </row>
    <row r="11754" spans="1:16" x14ac:dyDescent="0.25">
      <c r="A11754" t="s">
        <v>5</v>
      </c>
      <c r="B11754" t="s">
        <v>21999</v>
      </c>
      <c r="C11754" t="s">
        <v>1607</v>
      </c>
      <c r="D11754" t="s">
        <v>2360</v>
      </c>
      <c r="E11754" t="s">
        <v>59</v>
      </c>
      <c r="F11754" t="b">
        <v>0</v>
      </c>
      <c r="G11754" t="s">
        <v>65</v>
      </c>
      <c r="H11754" s="1">
        <v>46146.962905092587</v>
      </c>
      <c r="I11754" t="b">
        <v>1</v>
      </c>
      <c r="J11754" t="b">
        <v>1</v>
      </c>
      <c r="K11754" t="s">
        <v>41</v>
      </c>
      <c r="L11754" t="s">
        <v>74</v>
      </c>
      <c r="M11754"/>
      <c r="N11754">
        <v>90.224999999999994</v>
      </c>
      <c r="O11754" t="s">
        <v>878</v>
      </c>
      <c r="P11754" t="s">
        <v>22000</v>
      </c>
    </row>
    <row r="11755" spans="1:16" x14ac:dyDescent="0.25">
      <c r="A11755" t="s">
        <v>1</v>
      </c>
      <c r="B11755" t="s">
        <v>22001</v>
      </c>
      <c r="C11755" t="s">
        <v>102</v>
      </c>
      <c r="D11755" t="s">
        <v>4630</v>
      </c>
      <c r="E11755" t="s">
        <v>59</v>
      </c>
      <c r="F11755" t="b">
        <v>0</v>
      </c>
      <c r="G11755" t="s">
        <v>65</v>
      </c>
      <c r="H11755" s="1">
        <v>46146.962939814817</v>
      </c>
      <c r="I11755" t="b">
        <v>0</v>
      </c>
      <c r="J11755" t="b">
        <v>1</v>
      </c>
      <c r="K11755" t="s">
        <v>41</v>
      </c>
      <c r="L11755" t="s">
        <v>60</v>
      </c>
      <c r="M11755">
        <v>130500</v>
      </c>
      <c r="N11755"/>
      <c r="O11755" t="s">
        <v>1197</v>
      </c>
      <c r="P11755" t="s">
        <v>22002</v>
      </c>
    </row>
    <row r="11756" spans="1:16" x14ac:dyDescent="0.25">
      <c r="A11756" t="s">
        <v>3</v>
      </c>
      <c r="B11756" t="s">
        <v>22003</v>
      </c>
      <c r="C11756" t="s">
        <v>172</v>
      </c>
      <c r="D11756" t="s">
        <v>7266</v>
      </c>
      <c r="E11756" t="s">
        <v>59</v>
      </c>
      <c r="F11756" t="b">
        <v>0</v>
      </c>
      <c r="G11756" t="s">
        <v>68</v>
      </c>
      <c r="H11756" s="1">
        <v>46147.00209490741</v>
      </c>
      <c r="I11756" t="b">
        <v>0</v>
      </c>
      <c r="J11756" t="b">
        <v>1</v>
      </c>
      <c r="K11756" t="s">
        <v>41</v>
      </c>
      <c r="L11756" t="s">
        <v>60</v>
      </c>
      <c r="M11756">
        <v>139500</v>
      </c>
      <c r="N11756"/>
      <c r="O11756" t="s">
        <v>3028</v>
      </c>
      <c r="P11756" t="s">
        <v>146</v>
      </c>
    </row>
    <row r="11757" spans="1:16" x14ac:dyDescent="0.25">
      <c r="A11757" t="s">
        <v>0</v>
      </c>
      <c r="B11757" t="s">
        <v>22004</v>
      </c>
      <c r="C11757" t="s">
        <v>2088</v>
      </c>
      <c r="D11757" t="s">
        <v>4526</v>
      </c>
      <c r="E11757" t="s">
        <v>59</v>
      </c>
      <c r="F11757" t="b">
        <v>0</v>
      </c>
      <c r="G11757" t="s">
        <v>65</v>
      </c>
      <c r="H11757" s="1">
        <v>46147.002152777779</v>
      </c>
      <c r="I11757" t="b">
        <v>1</v>
      </c>
      <c r="J11757" t="b">
        <v>0</v>
      </c>
      <c r="K11757" t="s">
        <v>41</v>
      </c>
      <c r="L11757" t="s">
        <v>60</v>
      </c>
      <c r="M11757">
        <v>60000</v>
      </c>
      <c r="N11757"/>
      <c r="O11757" t="s">
        <v>730</v>
      </c>
    </row>
    <row r="11758" spans="1:16" x14ac:dyDescent="0.25">
      <c r="A11758" t="s">
        <v>2</v>
      </c>
      <c r="B11758" t="s">
        <v>22005</v>
      </c>
      <c r="C11758" t="s">
        <v>22006</v>
      </c>
      <c r="D11758" t="s">
        <v>4673</v>
      </c>
      <c r="E11758" t="s">
        <v>59</v>
      </c>
      <c r="F11758" t="b">
        <v>0</v>
      </c>
      <c r="G11758" t="s">
        <v>65</v>
      </c>
      <c r="H11758" s="1">
        <v>46147.003472222219</v>
      </c>
      <c r="I11758" t="b">
        <v>0</v>
      </c>
      <c r="J11758" t="b">
        <v>1</v>
      </c>
      <c r="K11758" t="s">
        <v>41</v>
      </c>
      <c r="L11758" t="s">
        <v>60</v>
      </c>
      <c r="M11758">
        <v>122652</v>
      </c>
      <c r="N11758"/>
      <c r="O11758" t="s">
        <v>350</v>
      </c>
      <c r="P11758" t="s">
        <v>22007</v>
      </c>
    </row>
    <row r="11759" spans="1:16" x14ac:dyDescent="0.25">
      <c r="A11759" t="s">
        <v>0</v>
      </c>
      <c r="B11759" t="s">
        <v>22008</v>
      </c>
      <c r="C11759" t="s">
        <v>40</v>
      </c>
      <c r="D11759" t="s">
        <v>4346</v>
      </c>
      <c r="E11759" t="s">
        <v>59</v>
      </c>
      <c r="F11759" t="b">
        <v>0</v>
      </c>
      <c r="G11759" t="s">
        <v>40</v>
      </c>
      <c r="H11759" s="1">
        <v>46147.044965277782</v>
      </c>
      <c r="I11759" t="b">
        <v>1</v>
      </c>
      <c r="J11759" t="b">
        <v>0</v>
      </c>
      <c r="K11759" t="s">
        <v>40</v>
      </c>
      <c r="L11759" t="s">
        <v>60</v>
      </c>
      <c r="M11759">
        <v>51500</v>
      </c>
      <c r="N11759"/>
      <c r="O11759" t="s">
        <v>12851</v>
      </c>
      <c r="P11759" t="s">
        <v>4799</v>
      </c>
    </row>
    <row r="11760" spans="1:16" x14ac:dyDescent="0.25">
      <c r="A11760" t="s">
        <v>0</v>
      </c>
      <c r="B11760" t="s">
        <v>22009</v>
      </c>
      <c r="C11760" t="s">
        <v>2140</v>
      </c>
      <c r="D11760" t="s">
        <v>5349</v>
      </c>
      <c r="E11760" t="s">
        <v>59</v>
      </c>
      <c r="F11760" t="b">
        <v>0</v>
      </c>
      <c r="G11760" t="s">
        <v>65</v>
      </c>
      <c r="H11760" s="1">
        <v>46147.085486111107</v>
      </c>
      <c r="I11760" t="b">
        <v>0</v>
      </c>
      <c r="J11760" t="b">
        <v>1</v>
      </c>
      <c r="K11760" t="s">
        <v>41</v>
      </c>
      <c r="L11760" t="s">
        <v>60</v>
      </c>
      <c r="M11760">
        <v>148000</v>
      </c>
      <c r="N11760"/>
      <c r="O11760" t="s">
        <v>22010</v>
      </c>
      <c r="P11760" t="s">
        <v>4661</v>
      </c>
    </row>
    <row r="11761" spans="1:16" x14ac:dyDescent="0.25">
      <c r="A11761" t="s">
        <v>1</v>
      </c>
      <c r="B11761" t="s">
        <v>22011</v>
      </c>
      <c r="C11761" t="s">
        <v>142</v>
      </c>
      <c r="D11761" t="s">
        <v>2360</v>
      </c>
      <c r="E11761" t="s">
        <v>59</v>
      </c>
      <c r="F11761" t="b">
        <v>0</v>
      </c>
      <c r="G11761" t="s">
        <v>77</v>
      </c>
      <c r="H11761" s="1">
        <v>46147.087847222218</v>
      </c>
      <c r="I11761" t="b">
        <v>1</v>
      </c>
      <c r="J11761" t="b">
        <v>0</v>
      </c>
      <c r="K11761" t="s">
        <v>41</v>
      </c>
      <c r="L11761" t="s">
        <v>60</v>
      </c>
      <c r="M11761">
        <v>135000</v>
      </c>
      <c r="N11761"/>
      <c r="O11761" t="s">
        <v>22012</v>
      </c>
      <c r="P11761" t="s">
        <v>22013</v>
      </c>
    </row>
    <row r="11762" spans="1:16" x14ac:dyDescent="0.25">
      <c r="A11762" t="s">
        <v>1</v>
      </c>
      <c r="B11762" t="s">
        <v>22014</v>
      </c>
      <c r="C11762" t="s">
        <v>142</v>
      </c>
      <c r="D11762" t="s">
        <v>4346</v>
      </c>
      <c r="E11762" t="s">
        <v>59</v>
      </c>
      <c r="F11762" t="b">
        <v>0</v>
      </c>
      <c r="G11762" t="s">
        <v>65</v>
      </c>
      <c r="H11762" s="1">
        <v>46147.087905092587</v>
      </c>
      <c r="I11762" t="b">
        <v>1</v>
      </c>
      <c r="J11762" t="b">
        <v>0</v>
      </c>
      <c r="K11762" t="s">
        <v>41</v>
      </c>
      <c r="L11762" t="s">
        <v>60</v>
      </c>
      <c r="M11762">
        <v>135000</v>
      </c>
      <c r="N11762"/>
      <c r="O11762" t="s">
        <v>22012</v>
      </c>
      <c r="P11762" t="s">
        <v>22013</v>
      </c>
    </row>
    <row r="11763" spans="1:16" x14ac:dyDescent="0.25">
      <c r="A11763" t="s">
        <v>0</v>
      </c>
      <c r="B11763" t="s">
        <v>22015</v>
      </c>
      <c r="C11763" t="s">
        <v>22016</v>
      </c>
      <c r="D11763" t="s">
        <v>2360</v>
      </c>
      <c r="E11763" t="s">
        <v>59</v>
      </c>
      <c r="F11763" t="b">
        <v>0</v>
      </c>
      <c r="G11763" t="s">
        <v>68</v>
      </c>
      <c r="H11763" s="1">
        <v>46147.210416666669</v>
      </c>
      <c r="I11763" t="b">
        <v>0</v>
      </c>
      <c r="J11763" t="b">
        <v>1</v>
      </c>
      <c r="K11763" t="s">
        <v>41</v>
      </c>
      <c r="L11763" t="s">
        <v>60</v>
      </c>
      <c r="M11763">
        <v>142500</v>
      </c>
      <c r="N11763"/>
      <c r="O11763" t="s">
        <v>4002</v>
      </c>
    </row>
    <row r="11764" spans="1:16" x14ac:dyDescent="0.25">
      <c r="A11764" t="s">
        <v>6</v>
      </c>
      <c r="B11764" t="s">
        <v>22017</v>
      </c>
      <c r="C11764" t="s">
        <v>76</v>
      </c>
      <c r="D11764" t="s">
        <v>7459</v>
      </c>
      <c r="E11764" t="s">
        <v>59</v>
      </c>
      <c r="F11764" t="b">
        <v>1</v>
      </c>
      <c r="G11764" t="s">
        <v>13</v>
      </c>
      <c r="H11764" s="1">
        <v>46147.210590277777</v>
      </c>
      <c r="I11764" t="b">
        <v>0</v>
      </c>
      <c r="J11764" t="b">
        <v>0</v>
      </c>
      <c r="K11764" t="s">
        <v>13</v>
      </c>
      <c r="L11764" t="s">
        <v>60</v>
      </c>
      <c r="M11764">
        <v>140000</v>
      </c>
      <c r="N11764"/>
      <c r="O11764" t="s">
        <v>7459</v>
      </c>
      <c r="P11764" t="s">
        <v>22018</v>
      </c>
    </row>
    <row r="11765" spans="1:16" x14ac:dyDescent="0.25">
      <c r="A11765" t="s">
        <v>3</v>
      </c>
      <c r="B11765" t="s">
        <v>22019</v>
      </c>
      <c r="C11765" t="s">
        <v>330</v>
      </c>
      <c r="D11765" t="s">
        <v>2360</v>
      </c>
      <c r="E11765" t="s">
        <v>59</v>
      </c>
      <c r="F11765" t="b">
        <v>0</v>
      </c>
      <c r="G11765" t="s">
        <v>41</v>
      </c>
      <c r="H11765" s="1">
        <v>46147.211678240739</v>
      </c>
      <c r="I11765" t="b">
        <v>0</v>
      </c>
      <c r="J11765" t="b">
        <v>0</v>
      </c>
      <c r="K11765" t="s">
        <v>41</v>
      </c>
      <c r="L11765" t="s">
        <v>60</v>
      </c>
      <c r="M11765">
        <v>117200</v>
      </c>
      <c r="N11765"/>
      <c r="O11765" t="s">
        <v>2016</v>
      </c>
      <c r="P11765" t="s">
        <v>16947</v>
      </c>
    </row>
    <row r="11766" spans="1:16" x14ac:dyDescent="0.25">
      <c r="A11766" t="s">
        <v>1</v>
      </c>
      <c r="B11766" t="s">
        <v>22020</v>
      </c>
      <c r="C11766" t="s">
        <v>1040</v>
      </c>
      <c r="D11766" t="s">
        <v>4346</v>
      </c>
      <c r="E11766" t="s">
        <v>88</v>
      </c>
      <c r="F11766" t="b">
        <v>0</v>
      </c>
      <c r="G11766" t="s">
        <v>73</v>
      </c>
      <c r="H11766" s="1">
        <v>46147.213171296287</v>
      </c>
      <c r="I11766" t="b">
        <v>0</v>
      </c>
      <c r="J11766" t="b">
        <v>1</v>
      </c>
      <c r="K11766" t="s">
        <v>41</v>
      </c>
      <c r="L11766" t="s">
        <v>74</v>
      </c>
      <c r="M11766"/>
      <c r="N11766">
        <v>55.25</v>
      </c>
      <c r="O11766" t="s">
        <v>904</v>
      </c>
      <c r="P11766" t="s">
        <v>22021</v>
      </c>
    </row>
    <row r="11767" spans="1:16" x14ac:dyDescent="0.25">
      <c r="A11767" t="s">
        <v>1</v>
      </c>
      <c r="B11767" t="s">
        <v>22022</v>
      </c>
      <c r="C11767" t="s">
        <v>76</v>
      </c>
      <c r="D11767" t="s">
        <v>4346</v>
      </c>
      <c r="E11767" t="s">
        <v>59</v>
      </c>
      <c r="F11767" t="b">
        <v>1</v>
      </c>
      <c r="G11767" t="s">
        <v>19</v>
      </c>
      <c r="H11767" s="1">
        <v>46147.255729166667</v>
      </c>
      <c r="I11767" t="b">
        <v>1</v>
      </c>
      <c r="J11767" t="b">
        <v>0</v>
      </c>
      <c r="K11767" t="s">
        <v>19</v>
      </c>
      <c r="L11767" t="s">
        <v>60</v>
      </c>
      <c r="M11767">
        <v>1187549.26</v>
      </c>
      <c r="N11767"/>
      <c r="O11767" t="s">
        <v>21458</v>
      </c>
      <c r="P11767" t="s">
        <v>22023</v>
      </c>
    </row>
    <row r="11768" spans="1:16" x14ac:dyDescent="0.25">
      <c r="A11768" t="s">
        <v>2</v>
      </c>
      <c r="B11768" t="s">
        <v>22005</v>
      </c>
      <c r="C11768" t="s">
        <v>1969</v>
      </c>
      <c r="D11768" t="s">
        <v>4346</v>
      </c>
      <c r="E11768" t="s">
        <v>59</v>
      </c>
      <c r="F11768" t="b">
        <v>0</v>
      </c>
      <c r="G11768" t="s">
        <v>65</v>
      </c>
      <c r="H11768" s="1">
        <v>46147.29515046296</v>
      </c>
      <c r="I11768" t="b">
        <v>0</v>
      </c>
      <c r="J11768" t="b">
        <v>1</v>
      </c>
      <c r="K11768" t="s">
        <v>41</v>
      </c>
      <c r="L11768" t="s">
        <v>60</v>
      </c>
      <c r="M11768">
        <v>122652</v>
      </c>
      <c r="N11768"/>
      <c r="O11768" t="s">
        <v>5024</v>
      </c>
      <c r="P11768" t="s">
        <v>22007</v>
      </c>
    </row>
    <row r="11769" spans="1:16" x14ac:dyDescent="0.25">
      <c r="A11769" t="s">
        <v>2</v>
      </c>
      <c r="B11769" t="s">
        <v>21475</v>
      </c>
      <c r="C11769" t="s">
        <v>515</v>
      </c>
      <c r="D11769" t="s">
        <v>4562</v>
      </c>
      <c r="E11769" t="s">
        <v>59</v>
      </c>
      <c r="F11769" t="b">
        <v>0</v>
      </c>
      <c r="G11769" t="s">
        <v>73</v>
      </c>
      <c r="H11769" s="1">
        <v>46147.29515046296</v>
      </c>
      <c r="I11769" t="b">
        <v>0</v>
      </c>
      <c r="J11769" t="b">
        <v>1</v>
      </c>
      <c r="K11769" t="s">
        <v>41</v>
      </c>
      <c r="L11769" t="s">
        <v>60</v>
      </c>
      <c r="M11769">
        <v>62729</v>
      </c>
      <c r="N11769"/>
      <c r="O11769" t="s">
        <v>21476</v>
      </c>
      <c r="P11769" t="s">
        <v>9061</v>
      </c>
    </row>
    <row r="11770" spans="1:16" x14ac:dyDescent="0.25">
      <c r="A11770" t="s">
        <v>1</v>
      </c>
      <c r="B11770" t="s">
        <v>22024</v>
      </c>
      <c r="C11770" t="s">
        <v>93</v>
      </c>
      <c r="D11770" t="s">
        <v>2360</v>
      </c>
      <c r="E11770" t="s">
        <v>59</v>
      </c>
      <c r="F11770" t="b">
        <v>0</v>
      </c>
      <c r="G11770" t="s">
        <v>89</v>
      </c>
      <c r="H11770" s="1">
        <v>46147.296620370369</v>
      </c>
      <c r="I11770" t="b">
        <v>0</v>
      </c>
      <c r="J11770" t="b">
        <v>1</v>
      </c>
      <c r="K11770" t="s">
        <v>41</v>
      </c>
      <c r="L11770" t="s">
        <v>60</v>
      </c>
      <c r="M11770">
        <v>73000</v>
      </c>
      <c r="N11770"/>
      <c r="O11770" t="s">
        <v>195</v>
      </c>
      <c r="P11770" t="s">
        <v>2049</v>
      </c>
    </row>
    <row r="11771" spans="1:16" x14ac:dyDescent="0.25">
      <c r="A11771" t="s">
        <v>1</v>
      </c>
      <c r="B11771" t="s">
        <v>22025</v>
      </c>
      <c r="C11771" t="s">
        <v>913</v>
      </c>
      <c r="D11771" t="s">
        <v>7670</v>
      </c>
      <c r="E11771" t="s">
        <v>59</v>
      </c>
      <c r="F11771" t="b">
        <v>0</v>
      </c>
      <c r="G11771" t="s">
        <v>20</v>
      </c>
      <c r="H11771" s="1">
        <v>46147.297465277778</v>
      </c>
      <c r="I11771" t="b">
        <v>0</v>
      </c>
      <c r="J11771" t="b">
        <v>0</v>
      </c>
      <c r="K11771" t="s">
        <v>20</v>
      </c>
      <c r="L11771" t="s">
        <v>60</v>
      </c>
      <c r="M11771">
        <v>60000</v>
      </c>
      <c r="N11771"/>
      <c r="O11771" t="s">
        <v>22026</v>
      </c>
    </row>
    <row r="11772" spans="1:16" x14ac:dyDescent="0.25">
      <c r="A11772" t="s">
        <v>2</v>
      </c>
      <c r="B11772" t="s">
        <v>276</v>
      </c>
      <c r="C11772" t="s">
        <v>19410</v>
      </c>
      <c r="D11772" t="s">
        <v>4346</v>
      </c>
      <c r="E11772" t="s">
        <v>59</v>
      </c>
      <c r="F11772" t="b">
        <v>0</v>
      </c>
      <c r="G11772" t="s">
        <v>89</v>
      </c>
      <c r="H11772" s="1">
        <v>46147.336759259262</v>
      </c>
      <c r="I11772" t="b">
        <v>0</v>
      </c>
      <c r="J11772" t="b">
        <v>1</v>
      </c>
      <c r="K11772" t="s">
        <v>41</v>
      </c>
      <c r="L11772" t="s">
        <v>60</v>
      </c>
      <c r="M11772">
        <v>159125</v>
      </c>
      <c r="N11772"/>
      <c r="O11772" t="s">
        <v>2521</v>
      </c>
      <c r="P11772" t="s">
        <v>622</v>
      </c>
    </row>
    <row r="11773" spans="1:16" x14ac:dyDescent="0.25">
      <c r="A11773" t="s">
        <v>2</v>
      </c>
      <c r="B11773" t="s">
        <v>22027</v>
      </c>
      <c r="C11773" t="s">
        <v>86</v>
      </c>
      <c r="D11773" t="s">
        <v>22028</v>
      </c>
      <c r="E11773" t="s">
        <v>59</v>
      </c>
      <c r="F11773" t="b">
        <v>0</v>
      </c>
      <c r="G11773" t="s">
        <v>77</v>
      </c>
      <c r="H11773" s="1">
        <v>46147.336759259262</v>
      </c>
      <c r="I11773" t="b">
        <v>0</v>
      </c>
      <c r="J11773" t="b">
        <v>0</v>
      </c>
      <c r="K11773" t="s">
        <v>41</v>
      </c>
      <c r="L11773" t="s">
        <v>60</v>
      </c>
      <c r="M11773">
        <v>66972</v>
      </c>
      <c r="N11773"/>
      <c r="O11773" t="s">
        <v>22029</v>
      </c>
      <c r="P11773" t="s">
        <v>705</v>
      </c>
    </row>
    <row r="11774" spans="1:16" x14ac:dyDescent="0.25">
      <c r="A11774" t="s">
        <v>2</v>
      </c>
      <c r="B11774" t="s">
        <v>22005</v>
      </c>
      <c r="C11774" t="s">
        <v>41</v>
      </c>
      <c r="D11774" t="s">
        <v>14154</v>
      </c>
      <c r="E11774" t="s">
        <v>59</v>
      </c>
      <c r="F11774" t="b">
        <v>0</v>
      </c>
      <c r="G11774" t="s">
        <v>41</v>
      </c>
      <c r="H11774" s="1">
        <v>46147.33803240741</v>
      </c>
      <c r="I11774" t="b">
        <v>0</v>
      </c>
      <c r="J11774" t="b">
        <v>1</v>
      </c>
      <c r="K11774" t="s">
        <v>41</v>
      </c>
      <c r="L11774" t="s">
        <v>60</v>
      </c>
      <c r="M11774">
        <v>126392</v>
      </c>
      <c r="N11774"/>
      <c r="O11774" t="s">
        <v>350</v>
      </c>
      <c r="P11774" t="s">
        <v>22030</v>
      </c>
    </row>
    <row r="11775" spans="1:16" x14ac:dyDescent="0.25">
      <c r="A11775" t="s">
        <v>1</v>
      </c>
      <c r="B11775" t="s">
        <v>22031</v>
      </c>
      <c r="C11775" t="s">
        <v>420</v>
      </c>
      <c r="D11775" t="s">
        <v>2471</v>
      </c>
      <c r="E11775" t="s">
        <v>59</v>
      </c>
      <c r="F11775" t="b">
        <v>0</v>
      </c>
      <c r="G11775" t="s">
        <v>89</v>
      </c>
      <c r="H11775" s="1">
        <v>46147.338136574072</v>
      </c>
      <c r="I11775" t="b">
        <v>1</v>
      </c>
      <c r="J11775" t="b">
        <v>1</v>
      </c>
      <c r="K11775" t="s">
        <v>41</v>
      </c>
      <c r="L11775" t="s">
        <v>60</v>
      </c>
      <c r="M11775">
        <v>142500</v>
      </c>
      <c r="N11775"/>
      <c r="O11775" t="s">
        <v>21000</v>
      </c>
      <c r="P11775" t="s">
        <v>22032</v>
      </c>
    </row>
    <row r="11776" spans="1:16" x14ac:dyDescent="0.25">
      <c r="A11776" t="s">
        <v>1</v>
      </c>
      <c r="B11776" t="s">
        <v>22033</v>
      </c>
      <c r="C11776" t="s">
        <v>5067</v>
      </c>
      <c r="D11776" t="s">
        <v>4526</v>
      </c>
      <c r="E11776" t="s">
        <v>59</v>
      </c>
      <c r="F11776" t="b">
        <v>0</v>
      </c>
      <c r="G11776" t="s">
        <v>40</v>
      </c>
      <c r="H11776" s="1">
        <v>46147.340046296304</v>
      </c>
      <c r="I11776" t="b">
        <v>1</v>
      </c>
      <c r="J11776" t="b">
        <v>0</v>
      </c>
      <c r="K11776" t="s">
        <v>40</v>
      </c>
      <c r="L11776" t="s">
        <v>60</v>
      </c>
      <c r="M11776">
        <v>47500</v>
      </c>
      <c r="N11776"/>
      <c r="O11776" t="s">
        <v>11388</v>
      </c>
      <c r="P11776" t="s">
        <v>22034</v>
      </c>
    </row>
    <row r="11777" spans="1:16" x14ac:dyDescent="0.25">
      <c r="A11777" t="s">
        <v>2</v>
      </c>
      <c r="B11777" t="s">
        <v>4852</v>
      </c>
      <c r="C11777" t="s">
        <v>79</v>
      </c>
      <c r="D11777" t="s">
        <v>2360</v>
      </c>
      <c r="E11777" t="s">
        <v>59</v>
      </c>
      <c r="F11777" t="b">
        <v>0</v>
      </c>
      <c r="G11777" t="s">
        <v>77</v>
      </c>
      <c r="H11777" s="1">
        <v>46147.418715277781</v>
      </c>
      <c r="I11777" t="b">
        <v>0</v>
      </c>
      <c r="J11777" t="b">
        <v>1</v>
      </c>
      <c r="K11777" t="s">
        <v>41</v>
      </c>
      <c r="L11777" t="s">
        <v>60</v>
      </c>
      <c r="M11777">
        <v>175500</v>
      </c>
      <c r="N11777"/>
      <c r="O11777" t="s">
        <v>424</v>
      </c>
      <c r="P11777" t="s">
        <v>4853</v>
      </c>
    </row>
    <row r="11778" spans="1:16" x14ac:dyDescent="0.25">
      <c r="A11778" t="s">
        <v>0</v>
      </c>
      <c r="B11778" t="s">
        <v>10343</v>
      </c>
      <c r="C11778" t="s">
        <v>172</v>
      </c>
      <c r="D11778" t="s">
        <v>4625</v>
      </c>
      <c r="E11778" t="s">
        <v>59</v>
      </c>
      <c r="F11778" t="b">
        <v>0</v>
      </c>
      <c r="G11778" t="s">
        <v>68</v>
      </c>
      <c r="H11778" s="1">
        <v>46147.418726851851</v>
      </c>
      <c r="I11778" t="b">
        <v>0</v>
      </c>
      <c r="J11778" t="b">
        <v>1</v>
      </c>
      <c r="K11778" t="s">
        <v>41</v>
      </c>
      <c r="L11778" t="s">
        <v>74</v>
      </c>
      <c r="M11778"/>
      <c r="N11778">
        <v>45</v>
      </c>
      <c r="O11778" t="s">
        <v>1556</v>
      </c>
      <c r="P11778" t="s">
        <v>4500</v>
      </c>
    </row>
    <row r="11779" spans="1:16" x14ac:dyDescent="0.25">
      <c r="A11779" t="s">
        <v>0</v>
      </c>
      <c r="B11779" t="s">
        <v>22035</v>
      </c>
      <c r="C11779" t="s">
        <v>6081</v>
      </c>
      <c r="D11779" t="s">
        <v>5287</v>
      </c>
      <c r="E11779" t="s">
        <v>59</v>
      </c>
      <c r="F11779" t="b">
        <v>0</v>
      </c>
      <c r="G11779" t="s">
        <v>40</v>
      </c>
      <c r="H11779" s="1">
        <v>46147.419988425929</v>
      </c>
      <c r="I11779" t="b">
        <v>0</v>
      </c>
      <c r="J11779" t="b">
        <v>0</v>
      </c>
      <c r="K11779" t="s">
        <v>40</v>
      </c>
      <c r="L11779" t="s">
        <v>60</v>
      </c>
      <c r="M11779">
        <v>39000</v>
      </c>
      <c r="N11779"/>
      <c r="O11779" t="s">
        <v>3446</v>
      </c>
    </row>
    <row r="11780" spans="1:16" x14ac:dyDescent="0.25">
      <c r="A11780" t="s">
        <v>6</v>
      </c>
      <c r="B11780" t="s">
        <v>10612</v>
      </c>
      <c r="C11780" t="s">
        <v>12360</v>
      </c>
      <c r="D11780" t="s">
        <v>2360</v>
      </c>
      <c r="E11780" t="s">
        <v>59</v>
      </c>
      <c r="F11780" t="b">
        <v>0</v>
      </c>
      <c r="G11780" t="s">
        <v>65</v>
      </c>
      <c r="H11780" s="1">
        <v>46147.42015046296</v>
      </c>
      <c r="I11780" t="b">
        <v>0</v>
      </c>
      <c r="J11780" t="b">
        <v>1</v>
      </c>
      <c r="K11780" t="s">
        <v>41</v>
      </c>
      <c r="L11780" t="s">
        <v>60</v>
      </c>
      <c r="M11780">
        <v>162000</v>
      </c>
      <c r="N11780"/>
      <c r="O11780" t="s">
        <v>424</v>
      </c>
      <c r="P11780" t="s">
        <v>4577</v>
      </c>
    </row>
    <row r="11781" spans="1:16" x14ac:dyDescent="0.25">
      <c r="A11781" t="s">
        <v>2</v>
      </c>
      <c r="B11781" t="s">
        <v>21128</v>
      </c>
      <c r="C11781" t="s">
        <v>162</v>
      </c>
      <c r="D11781" t="s">
        <v>2360</v>
      </c>
      <c r="E11781" t="s">
        <v>88</v>
      </c>
      <c r="F11781" t="b">
        <v>0</v>
      </c>
      <c r="G11781" t="s">
        <v>73</v>
      </c>
      <c r="H11781" s="1">
        <v>46147.420162037037</v>
      </c>
      <c r="I11781" t="b">
        <v>0</v>
      </c>
      <c r="J11781" t="b">
        <v>0</v>
      </c>
      <c r="K11781" t="s">
        <v>41</v>
      </c>
      <c r="L11781" t="s">
        <v>74</v>
      </c>
      <c r="M11781"/>
      <c r="N11781">
        <v>100</v>
      </c>
      <c r="O11781" t="s">
        <v>21129</v>
      </c>
    </row>
    <row r="11782" spans="1:16" x14ac:dyDescent="0.25">
      <c r="A11782" t="s">
        <v>2</v>
      </c>
      <c r="B11782" t="s">
        <v>22036</v>
      </c>
      <c r="C11782" t="s">
        <v>1502</v>
      </c>
      <c r="D11782" t="s">
        <v>17170</v>
      </c>
      <c r="E11782" t="s">
        <v>59</v>
      </c>
      <c r="F11782" t="b">
        <v>0</v>
      </c>
      <c r="G11782" t="s">
        <v>68</v>
      </c>
      <c r="H11782" s="1">
        <v>46147.42019675926</v>
      </c>
      <c r="I11782" t="b">
        <v>0</v>
      </c>
      <c r="J11782" t="b">
        <v>0</v>
      </c>
      <c r="K11782" t="s">
        <v>41</v>
      </c>
      <c r="L11782" t="s">
        <v>60</v>
      </c>
      <c r="M11782">
        <v>173250</v>
      </c>
      <c r="N11782"/>
      <c r="O11782" t="s">
        <v>17171</v>
      </c>
      <c r="P11782" t="s">
        <v>85</v>
      </c>
    </row>
    <row r="11783" spans="1:16" x14ac:dyDescent="0.25">
      <c r="A11783" t="s">
        <v>1</v>
      </c>
      <c r="B11783" t="s">
        <v>10101</v>
      </c>
      <c r="C11783" t="s">
        <v>162</v>
      </c>
      <c r="D11783" t="s">
        <v>2360</v>
      </c>
      <c r="E11783" t="s">
        <v>59</v>
      </c>
      <c r="F11783" t="b">
        <v>0</v>
      </c>
      <c r="G11783" t="s">
        <v>89</v>
      </c>
      <c r="H11783" s="1">
        <v>46147.421620370369</v>
      </c>
      <c r="I11783" t="b">
        <v>1</v>
      </c>
      <c r="J11783" t="b">
        <v>1</v>
      </c>
      <c r="K11783" t="s">
        <v>41</v>
      </c>
      <c r="L11783" t="s">
        <v>74</v>
      </c>
      <c r="M11783"/>
      <c r="N11783">
        <v>55.29</v>
      </c>
      <c r="O11783" t="s">
        <v>10131</v>
      </c>
      <c r="P11783" t="s">
        <v>22037</v>
      </c>
    </row>
    <row r="11784" spans="1:16" x14ac:dyDescent="0.25">
      <c r="A11784" t="s">
        <v>5</v>
      </c>
      <c r="B11784" t="s">
        <v>3423</v>
      </c>
      <c r="C11784" t="s">
        <v>2524</v>
      </c>
      <c r="D11784" t="s">
        <v>16554</v>
      </c>
      <c r="E11784" t="s">
        <v>59</v>
      </c>
      <c r="F11784" t="b">
        <v>0</v>
      </c>
      <c r="G11784" t="s">
        <v>31</v>
      </c>
      <c r="H11784" s="1">
        <v>46147.422893518517</v>
      </c>
      <c r="I11784" t="b">
        <v>1</v>
      </c>
      <c r="J11784" t="b">
        <v>0</v>
      </c>
      <c r="K11784" t="s">
        <v>31</v>
      </c>
      <c r="L11784" t="s">
        <v>60</v>
      </c>
      <c r="M11784">
        <v>1</v>
      </c>
      <c r="N11784"/>
      <c r="O11784" t="s">
        <v>22038</v>
      </c>
      <c r="P11784" t="s">
        <v>99</v>
      </c>
    </row>
    <row r="11785" spans="1:16" x14ac:dyDescent="0.25">
      <c r="A11785" t="s">
        <v>2</v>
      </c>
      <c r="B11785" t="s">
        <v>1393</v>
      </c>
      <c r="C11785" t="s">
        <v>76</v>
      </c>
      <c r="D11785" t="s">
        <v>16554</v>
      </c>
      <c r="E11785" t="s">
        <v>59</v>
      </c>
      <c r="F11785" t="b">
        <v>1</v>
      </c>
      <c r="G11785" t="s">
        <v>41</v>
      </c>
      <c r="H11785" s="1">
        <v>46147.46303240741</v>
      </c>
      <c r="I11785" t="b">
        <v>0</v>
      </c>
      <c r="J11785" t="b">
        <v>1</v>
      </c>
      <c r="K11785" t="s">
        <v>41</v>
      </c>
      <c r="L11785" t="s">
        <v>60</v>
      </c>
      <c r="M11785">
        <v>172000</v>
      </c>
      <c r="N11785"/>
      <c r="O11785" t="s">
        <v>22039</v>
      </c>
      <c r="P11785" t="s">
        <v>10658</v>
      </c>
    </row>
    <row r="11786" spans="1:16" x14ac:dyDescent="0.25">
      <c r="A11786" t="s">
        <v>5</v>
      </c>
      <c r="B11786" t="s">
        <v>22040</v>
      </c>
      <c r="C11786" t="s">
        <v>22041</v>
      </c>
      <c r="D11786" t="s">
        <v>6263</v>
      </c>
      <c r="E11786" t="s">
        <v>59</v>
      </c>
      <c r="F11786" t="b">
        <v>0</v>
      </c>
      <c r="G11786" t="s">
        <v>13</v>
      </c>
      <c r="H11786" s="1">
        <v>46147.463738425933</v>
      </c>
      <c r="I11786" t="b">
        <v>0</v>
      </c>
      <c r="J11786" t="b">
        <v>0</v>
      </c>
      <c r="K11786" t="s">
        <v>13</v>
      </c>
      <c r="L11786" t="s">
        <v>60</v>
      </c>
      <c r="M11786">
        <v>159000</v>
      </c>
      <c r="N11786"/>
      <c r="O11786" t="s">
        <v>1386</v>
      </c>
      <c r="P11786" t="s">
        <v>22042</v>
      </c>
    </row>
    <row r="11787" spans="1:16" x14ac:dyDescent="0.25">
      <c r="A11787" t="s">
        <v>1</v>
      </c>
      <c r="B11787" t="s">
        <v>22043</v>
      </c>
      <c r="C11787" t="s">
        <v>5067</v>
      </c>
      <c r="D11787" t="s">
        <v>4526</v>
      </c>
      <c r="E11787" t="s">
        <v>59</v>
      </c>
      <c r="F11787" t="b">
        <v>0</v>
      </c>
      <c r="G11787" t="s">
        <v>40</v>
      </c>
      <c r="H11787" s="1">
        <v>46147.464988425927</v>
      </c>
      <c r="I11787" t="b">
        <v>0</v>
      </c>
      <c r="J11787" t="b">
        <v>0</v>
      </c>
      <c r="K11787" t="s">
        <v>40</v>
      </c>
      <c r="L11787" t="s">
        <v>60</v>
      </c>
      <c r="M11787">
        <v>70000</v>
      </c>
      <c r="N11787"/>
      <c r="O11787" t="s">
        <v>10618</v>
      </c>
      <c r="P11787" t="s">
        <v>990</v>
      </c>
    </row>
    <row r="11788" spans="1:16" x14ac:dyDescent="0.25">
      <c r="A11788" t="s">
        <v>1</v>
      </c>
      <c r="B11788" t="s">
        <v>18322</v>
      </c>
      <c r="C11788" t="s">
        <v>76</v>
      </c>
      <c r="D11788" t="s">
        <v>6062</v>
      </c>
      <c r="E11788" t="s">
        <v>59</v>
      </c>
      <c r="F11788" t="b">
        <v>1</v>
      </c>
      <c r="G11788" t="s">
        <v>40</v>
      </c>
      <c r="H11788" s="1">
        <v>46147.464999999997</v>
      </c>
      <c r="I11788" t="b">
        <v>1</v>
      </c>
      <c r="J11788" t="b">
        <v>0</v>
      </c>
      <c r="K11788" t="s">
        <v>40</v>
      </c>
      <c r="L11788" t="s">
        <v>60</v>
      </c>
      <c r="M11788">
        <v>55000</v>
      </c>
      <c r="N11788"/>
      <c r="O11788" t="s">
        <v>3446</v>
      </c>
      <c r="P11788" t="s">
        <v>18323</v>
      </c>
    </row>
    <row r="11789" spans="1:16" x14ac:dyDescent="0.25">
      <c r="A11789" t="s">
        <v>4</v>
      </c>
      <c r="B11789" t="s">
        <v>22044</v>
      </c>
      <c r="C11789" t="s">
        <v>6081</v>
      </c>
      <c r="D11789" t="s">
        <v>4526</v>
      </c>
      <c r="E11789" t="s">
        <v>59</v>
      </c>
      <c r="F11789" t="b">
        <v>0</v>
      </c>
      <c r="G11789" t="s">
        <v>40</v>
      </c>
      <c r="H11789" s="1">
        <v>46147.465069444443</v>
      </c>
      <c r="I11789" t="b">
        <v>0</v>
      </c>
      <c r="J11789" t="b">
        <v>0</v>
      </c>
      <c r="K11789" t="s">
        <v>40</v>
      </c>
      <c r="L11789" t="s">
        <v>60</v>
      </c>
      <c r="M11789">
        <v>35000</v>
      </c>
      <c r="N11789"/>
      <c r="O11789" t="s">
        <v>18931</v>
      </c>
      <c r="P11789" t="s">
        <v>22045</v>
      </c>
    </row>
    <row r="11790" spans="1:16" x14ac:dyDescent="0.25">
      <c r="A11790" t="s">
        <v>0</v>
      </c>
      <c r="B11790" t="s">
        <v>22046</v>
      </c>
      <c r="C11790" t="s">
        <v>76</v>
      </c>
      <c r="D11790" t="s">
        <v>4599</v>
      </c>
      <c r="E11790" t="s">
        <v>59</v>
      </c>
      <c r="F11790" t="b">
        <v>1</v>
      </c>
      <c r="G11790" t="s">
        <v>40</v>
      </c>
      <c r="H11790" s="1">
        <v>46147.503333333327</v>
      </c>
      <c r="I11790" t="b">
        <v>1</v>
      </c>
      <c r="J11790" t="b">
        <v>0</v>
      </c>
      <c r="K11790" t="s">
        <v>40</v>
      </c>
      <c r="L11790" t="s">
        <v>60</v>
      </c>
      <c r="M11790">
        <v>45000</v>
      </c>
      <c r="N11790"/>
      <c r="O11790" t="s">
        <v>2593</v>
      </c>
      <c r="P11790" t="s">
        <v>219</v>
      </c>
    </row>
    <row r="11791" spans="1:16" x14ac:dyDescent="0.25">
      <c r="A11791" t="s">
        <v>1</v>
      </c>
      <c r="B11791" t="s">
        <v>210</v>
      </c>
      <c r="C11791" t="s">
        <v>194</v>
      </c>
      <c r="D11791" t="s">
        <v>2360</v>
      </c>
      <c r="E11791" t="s">
        <v>59</v>
      </c>
      <c r="F11791" t="b">
        <v>0</v>
      </c>
      <c r="G11791" t="s">
        <v>89</v>
      </c>
      <c r="H11791" s="1">
        <v>46147.504930555559</v>
      </c>
      <c r="I11791" t="b">
        <v>0</v>
      </c>
      <c r="J11791" t="b">
        <v>1</v>
      </c>
      <c r="K11791" t="s">
        <v>41</v>
      </c>
      <c r="L11791" t="s">
        <v>60</v>
      </c>
      <c r="M11791">
        <v>168500</v>
      </c>
      <c r="N11791"/>
      <c r="O11791" t="s">
        <v>21019</v>
      </c>
      <c r="P11791" t="s">
        <v>22047</v>
      </c>
    </row>
    <row r="11792" spans="1:16" x14ac:dyDescent="0.25">
      <c r="A11792" t="s">
        <v>0</v>
      </c>
      <c r="B11792" t="s">
        <v>22048</v>
      </c>
      <c r="C11792" t="s">
        <v>1045</v>
      </c>
      <c r="D11792" t="s">
        <v>4526</v>
      </c>
      <c r="E11792" t="s">
        <v>59</v>
      </c>
      <c r="F11792" t="b">
        <v>0</v>
      </c>
      <c r="G11792" t="s">
        <v>68</v>
      </c>
      <c r="H11792" s="1">
        <v>46147.543773148151</v>
      </c>
      <c r="I11792" t="b">
        <v>0</v>
      </c>
      <c r="J11792" t="b">
        <v>0</v>
      </c>
      <c r="K11792" t="s">
        <v>41</v>
      </c>
      <c r="L11792" t="s">
        <v>60</v>
      </c>
      <c r="M11792">
        <v>63000</v>
      </c>
      <c r="N11792"/>
      <c r="O11792" t="s">
        <v>19517</v>
      </c>
    </row>
    <row r="11793" spans="1:16" x14ac:dyDescent="0.25">
      <c r="A11793" t="s">
        <v>3</v>
      </c>
      <c r="B11793" t="s">
        <v>22049</v>
      </c>
      <c r="C11793" t="s">
        <v>76</v>
      </c>
      <c r="D11793" t="s">
        <v>7459</v>
      </c>
      <c r="E11793" t="s">
        <v>59</v>
      </c>
      <c r="F11793" t="b">
        <v>1</v>
      </c>
      <c r="G11793" t="s">
        <v>13</v>
      </c>
      <c r="H11793" s="1">
        <v>46147.543923611112</v>
      </c>
      <c r="I11793" t="b">
        <v>0</v>
      </c>
      <c r="J11793" t="b">
        <v>0</v>
      </c>
      <c r="K11793" t="s">
        <v>13</v>
      </c>
      <c r="L11793" t="s">
        <v>60</v>
      </c>
      <c r="M11793">
        <v>57500</v>
      </c>
      <c r="N11793"/>
      <c r="O11793" t="s">
        <v>7459</v>
      </c>
      <c r="P11793" t="s">
        <v>22050</v>
      </c>
    </row>
    <row r="11794" spans="1:16" x14ac:dyDescent="0.25">
      <c r="A11794" t="s">
        <v>0</v>
      </c>
      <c r="B11794" t="s">
        <v>22051</v>
      </c>
      <c r="C11794" t="s">
        <v>41</v>
      </c>
      <c r="D11794" t="s">
        <v>4526</v>
      </c>
      <c r="E11794" t="s">
        <v>59</v>
      </c>
      <c r="F11794" t="b">
        <v>0</v>
      </c>
      <c r="G11794" t="s">
        <v>41</v>
      </c>
      <c r="H11794" s="1">
        <v>46147.545011574082</v>
      </c>
      <c r="I11794" t="b">
        <v>1</v>
      </c>
      <c r="J11794" t="b">
        <v>0</v>
      </c>
      <c r="K11794" t="s">
        <v>41</v>
      </c>
      <c r="L11794" t="s">
        <v>60</v>
      </c>
      <c r="M11794">
        <v>80000</v>
      </c>
      <c r="N11794"/>
      <c r="O11794" t="s">
        <v>101</v>
      </c>
    </row>
    <row r="11795" spans="1:16" x14ac:dyDescent="0.25">
      <c r="A11795" t="s">
        <v>0</v>
      </c>
      <c r="B11795" t="s">
        <v>22052</v>
      </c>
      <c r="C11795" t="s">
        <v>4013</v>
      </c>
      <c r="D11795" t="s">
        <v>4526</v>
      </c>
      <c r="E11795" t="s">
        <v>88</v>
      </c>
      <c r="F11795" t="b">
        <v>0</v>
      </c>
      <c r="G11795" t="s">
        <v>77</v>
      </c>
      <c r="H11795" s="1">
        <v>46147.585358796299</v>
      </c>
      <c r="I11795" t="b">
        <v>0</v>
      </c>
      <c r="J11795" t="b">
        <v>0</v>
      </c>
      <c r="K11795" t="s">
        <v>41</v>
      </c>
      <c r="L11795" t="s">
        <v>74</v>
      </c>
      <c r="M11795"/>
      <c r="N11795">
        <v>32.5</v>
      </c>
      <c r="O11795" t="s">
        <v>5092</v>
      </c>
      <c r="P11795" t="s">
        <v>22053</v>
      </c>
    </row>
    <row r="11796" spans="1:16" x14ac:dyDescent="0.25">
      <c r="A11796" t="s">
        <v>0</v>
      </c>
      <c r="B11796" t="s">
        <v>0</v>
      </c>
      <c r="C11796" t="s">
        <v>3839</v>
      </c>
      <c r="D11796" t="s">
        <v>4346</v>
      </c>
      <c r="E11796" t="s">
        <v>59</v>
      </c>
      <c r="F11796" t="b">
        <v>0</v>
      </c>
      <c r="G11796" t="s">
        <v>65</v>
      </c>
      <c r="H11796" s="1">
        <v>46147.585358796299</v>
      </c>
      <c r="I11796" t="b">
        <v>0</v>
      </c>
      <c r="J11796" t="b">
        <v>0</v>
      </c>
      <c r="K11796" t="s">
        <v>41</v>
      </c>
      <c r="L11796" t="s">
        <v>74</v>
      </c>
      <c r="M11796"/>
      <c r="N11796">
        <v>21</v>
      </c>
      <c r="O11796" t="s">
        <v>22054</v>
      </c>
    </row>
    <row r="11797" spans="1:16" x14ac:dyDescent="0.25">
      <c r="A11797" t="s">
        <v>3</v>
      </c>
      <c r="B11797" t="s">
        <v>1631</v>
      </c>
      <c r="C11797" t="s">
        <v>32</v>
      </c>
      <c r="D11797" t="s">
        <v>4346</v>
      </c>
      <c r="E11797" t="s">
        <v>59</v>
      </c>
      <c r="F11797" t="b">
        <v>0</v>
      </c>
      <c r="G11797" t="s">
        <v>32</v>
      </c>
      <c r="H11797" s="1">
        <v>46147.586377314823</v>
      </c>
      <c r="I11797" t="b">
        <v>0</v>
      </c>
      <c r="J11797" t="b">
        <v>0</v>
      </c>
      <c r="K11797" t="s">
        <v>32</v>
      </c>
      <c r="L11797" t="s">
        <v>60</v>
      </c>
      <c r="M11797">
        <v>64675</v>
      </c>
      <c r="N11797"/>
      <c r="O11797" t="s">
        <v>2521</v>
      </c>
      <c r="P11797" t="s">
        <v>22055</v>
      </c>
    </row>
    <row r="11798" spans="1:16" x14ac:dyDescent="0.25">
      <c r="A11798" t="s">
        <v>2</v>
      </c>
      <c r="B11798" t="s">
        <v>22056</v>
      </c>
      <c r="C11798" t="s">
        <v>79</v>
      </c>
      <c r="D11798" t="s">
        <v>4346</v>
      </c>
      <c r="E11798" t="s">
        <v>59</v>
      </c>
      <c r="F11798" t="b">
        <v>0</v>
      </c>
      <c r="G11798" t="s">
        <v>77</v>
      </c>
      <c r="H11798" s="1">
        <v>46147.586759259262</v>
      </c>
      <c r="I11798" t="b">
        <v>0</v>
      </c>
      <c r="J11798" t="b">
        <v>1</v>
      </c>
      <c r="K11798" t="s">
        <v>41</v>
      </c>
      <c r="L11798" t="s">
        <v>60</v>
      </c>
      <c r="M11798">
        <v>168000</v>
      </c>
      <c r="N11798"/>
      <c r="O11798" t="s">
        <v>1990</v>
      </c>
      <c r="P11798" t="s">
        <v>310</v>
      </c>
    </row>
    <row r="11799" spans="1:16" x14ac:dyDescent="0.25">
      <c r="A11799" t="s">
        <v>6</v>
      </c>
      <c r="B11799" t="s">
        <v>22057</v>
      </c>
      <c r="C11799" t="s">
        <v>79</v>
      </c>
      <c r="D11799" t="s">
        <v>4346</v>
      </c>
      <c r="E11799" t="s">
        <v>59</v>
      </c>
      <c r="F11799" t="b">
        <v>0</v>
      </c>
      <c r="G11799" t="s">
        <v>77</v>
      </c>
      <c r="H11799" s="1">
        <v>46147.586759259262</v>
      </c>
      <c r="I11799" t="b">
        <v>0</v>
      </c>
      <c r="J11799" t="b">
        <v>1</v>
      </c>
      <c r="K11799" t="s">
        <v>41</v>
      </c>
      <c r="L11799" t="s">
        <v>60</v>
      </c>
      <c r="M11799">
        <v>213000</v>
      </c>
      <c r="N11799"/>
      <c r="O11799" t="s">
        <v>1990</v>
      </c>
      <c r="P11799" t="s">
        <v>310</v>
      </c>
    </row>
    <row r="11800" spans="1:16" x14ac:dyDescent="0.25">
      <c r="A11800" t="s">
        <v>1</v>
      </c>
      <c r="B11800" t="s">
        <v>1003</v>
      </c>
      <c r="C11800" t="s">
        <v>3408</v>
      </c>
      <c r="D11800" t="s">
        <v>2360</v>
      </c>
      <c r="E11800" t="s">
        <v>59</v>
      </c>
      <c r="F11800" t="b">
        <v>0</v>
      </c>
      <c r="G11800" t="s">
        <v>77</v>
      </c>
      <c r="H11800" s="1">
        <v>46147.588148148148</v>
      </c>
      <c r="I11800" t="b">
        <v>0</v>
      </c>
      <c r="J11800" t="b">
        <v>1</v>
      </c>
      <c r="K11800" t="s">
        <v>41</v>
      </c>
      <c r="L11800" t="s">
        <v>60</v>
      </c>
      <c r="M11800">
        <v>150000</v>
      </c>
      <c r="N11800"/>
      <c r="O11800" t="s">
        <v>22058</v>
      </c>
      <c r="P11800" t="s">
        <v>22059</v>
      </c>
    </row>
    <row r="11801" spans="1:16" x14ac:dyDescent="0.25">
      <c r="A11801" t="s">
        <v>1</v>
      </c>
      <c r="B11801" t="s">
        <v>10101</v>
      </c>
      <c r="C11801" t="s">
        <v>541</v>
      </c>
      <c r="D11801" t="s">
        <v>4526</v>
      </c>
      <c r="E11801" t="s">
        <v>59</v>
      </c>
      <c r="F11801" t="b">
        <v>0</v>
      </c>
      <c r="G11801" t="s">
        <v>73</v>
      </c>
      <c r="H11801" s="1">
        <v>46147.588171296287</v>
      </c>
      <c r="I11801" t="b">
        <v>1</v>
      </c>
      <c r="J11801" t="b">
        <v>1</v>
      </c>
      <c r="K11801" t="s">
        <v>41</v>
      </c>
      <c r="L11801" t="s">
        <v>74</v>
      </c>
      <c r="M11801"/>
      <c r="N11801">
        <v>55.29</v>
      </c>
      <c r="O11801" t="s">
        <v>487</v>
      </c>
      <c r="P11801" t="s">
        <v>22037</v>
      </c>
    </row>
    <row r="11802" spans="1:16" x14ac:dyDescent="0.25">
      <c r="A11802" t="s">
        <v>4</v>
      </c>
      <c r="B11802" t="s">
        <v>22060</v>
      </c>
      <c r="C11802" t="s">
        <v>5815</v>
      </c>
      <c r="D11802" t="s">
        <v>4346</v>
      </c>
      <c r="E11802" t="s">
        <v>59</v>
      </c>
      <c r="F11802" t="b">
        <v>0</v>
      </c>
      <c r="G11802" t="s">
        <v>20</v>
      </c>
      <c r="H11802" s="1">
        <v>46147.589097222219</v>
      </c>
      <c r="I11802" t="b">
        <v>1</v>
      </c>
      <c r="J11802" t="b">
        <v>0</v>
      </c>
      <c r="K11802" t="s">
        <v>20</v>
      </c>
      <c r="L11802" t="s">
        <v>60</v>
      </c>
      <c r="M11802">
        <v>108225</v>
      </c>
      <c r="N11802"/>
      <c r="O11802" t="s">
        <v>2673</v>
      </c>
      <c r="P11802" t="s">
        <v>22061</v>
      </c>
    </row>
    <row r="11803" spans="1:16" x14ac:dyDescent="0.25">
      <c r="A11803" t="s">
        <v>1</v>
      </c>
      <c r="B11803" t="s">
        <v>22062</v>
      </c>
      <c r="C11803" t="s">
        <v>33</v>
      </c>
      <c r="D11803" t="s">
        <v>4346</v>
      </c>
      <c r="E11803" t="s">
        <v>59</v>
      </c>
      <c r="F11803" t="b">
        <v>0</v>
      </c>
      <c r="G11803" t="s">
        <v>33</v>
      </c>
      <c r="H11803" s="1">
        <v>46147.589675925927</v>
      </c>
      <c r="I11803" t="b">
        <v>1</v>
      </c>
      <c r="J11803" t="b">
        <v>0</v>
      </c>
      <c r="K11803" t="s">
        <v>33</v>
      </c>
      <c r="L11803" t="s">
        <v>60</v>
      </c>
      <c r="M11803">
        <v>150000</v>
      </c>
      <c r="N11803"/>
      <c r="O11803" t="s">
        <v>22063</v>
      </c>
    </row>
    <row r="11804" spans="1:16" x14ac:dyDescent="0.25">
      <c r="A11804" t="s">
        <v>0</v>
      </c>
      <c r="B11804" t="s">
        <v>262</v>
      </c>
      <c r="C11804" t="s">
        <v>20669</v>
      </c>
      <c r="D11804" t="s">
        <v>4346</v>
      </c>
      <c r="E11804" t="s">
        <v>59</v>
      </c>
      <c r="F11804" t="b">
        <v>0</v>
      </c>
      <c r="G11804" t="s">
        <v>68</v>
      </c>
      <c r="H11804" s="1">
        <v>46147.627025462964</v>
      </c>
      <c r="I11804" t="b">
        <v>0</v>
      </c>
      <c r="J11804" t="b">
        <v>1</v>
      </c>
      <c r="K11804" t="s">
        <v>41</v>
      </c>
      <c r="L11804" t="s">
        <v>60</v>
      </c>
      <c r="M11804">
        <v>52500</v>
      </c>
      <c r="N11804"/>
      <c r="O11804" t="s">
        <v>22064</v>
      </c>
      <c r="P11804" t="s">
        <v>11488</v>
      </c>
    </row>
    <row r="11805" spans="1:16" x14ac:dyDescent="0.25">
      <c r="A11805" t="s">
        <v>0</v>
      </c>
      <c r="B11805" t="s">
        <v>2469</v>
      </c>
      <c r="C11805" t="s">
        <v>172</v>
      </c>
      <c r="D11805" t="s">
        <v>2360</v>
      </c>
      <c r="E11805" t="s">
        <v>59</v>
      </c>
      <c r="F11805" t="b">
        <v>0</v>
      </c>
      <c r="G11805" t="s">
        <v>68</v>
      </c>
      <c r="H11805" s="1">
        <v>46147.627025462964</v>
      </c>
      <c r="I11805" t="b">
        <v>0</v>
      </c>
      <c r="J11805" t="b">
        <v>0</v>
      </c>
      <c r="K11805" t="s">
        <v>41</v>
      </c>
      <c r="L11805" t="s">
        <v>74</v>
      </c>
      <c r="M11805"/>
      <c r="N11805">
        <v>29</v>
      </c>
      <c r="O11805" t="s">
        <v>1220</v>
      </c>
      <c r="P11805" t="s">
        <v>6873</v>
      </c>
    </row>
    <row r="11806" spans="1:16" x14ac:dyDescent="0.25">
      <c r="A11806" t="s">
        <v>2</v>
      </c>
      <c r="B11806" t="s">
        <v>1354</v>
      </c>
      <c r="C11806" t="s">
        <v>165</v>
      </c>
      <c r="D11806" t="s">
        <v>2360</v>
      </c>
      <c r="E11806" t="s">
        <v>59</v>
      </c>
      <c r="F11806" t="b">
        <v>0</v>
      </c>
      <c r="G11806" t="s">
        <v>73</v>
      </c>
      <c r="H11806" s="1">
        <v>46147.62704861111</v>
      </c>
      <c r="I11806" t="b">
        <v>0</v>
      </c>
      <c r="J11806" t="b">
        <v>1</v>
      </c>
      <c r="K11806" t="s">
        <v>41</v>
      </c>
      <c r="L11806" t="s">
        <v>60</v>
      </c>
      <c r="M11806">
        <v>172500</v>
      </c>
      <c r="N11806"/>
      <c r="O11806" t="s">
        <v>1355</v>
      </c>
      <c r="P11806" t="s">
        <v>22065</v>
      </c>
    </row>
    <row r="11807" spans="1:16" x14ac:dyDescent="0.25">
      <c r="A11807" t="s">
        <v>2</v>
      </c>
      <c r="B11807" t="s">
        <v>22066</v>
      </c>
      <c r="C11807" t="s">
        <v>112</v>
      </c>
      <c r="D11807" t="s">
        <v>4526</v>
      </c>
      <c r="E11807" t="s">
        <v>59</v>
      </c>
      <c r="F11807" t="b">
        <v>0</v>
      </c>
      <c r="G11807" t="s">
        <v>65</v>
      </c>
      <c r="H11807" s="1">
        <v>46147.627060185187</v>
      </c>
      <c r="I11807" t="b">
        <v>0</v>
      </c>
      <c r="J11807" t="b">
        <v>0</v>
      </c>
      <c r="K11807" t="s">
        <v>41</v>
      </c>
      <c r="L11807" t="s">
        <v>60</v>
      </c>
      <c r="M11807">
        <v>195000</v>
      </c>
      <c r="N11807"/>
      <c r="O11807" t="s">
        <v>509</v>
      </c>
      <c r="P11807" t="s">
        <v>221</v>
      </c>
    </row>
    <row r="11808" spans="1:16" x14ac:dyDescent="0.25">
      <c r="A11808" t="s">
        <v>0</v>
      </c>
      <c r="B11808" t="s">
        <v>1539</v>
      </c>
      <c r="C11808" t="s">
        <v>11315</v>
      </c>
      <c r="D11808" t="s">
        <v>7670</v>
      </c>
      <c r="E11808" t="s">
        <v>59</v>
      </c>
      <c r="F11808" t="b">
        <v>0</v>
      </c>
      <c r="G11808" t="s">
        <v>40</v>
      </c>
      <c r="H11808" s="1">
        <v>46147.628321759257</v>
      </c>
      <c r="I11808" t="b">
        <v>1</v>
      </c>
      <c r="J11808" t="b">
        <v>0</v>
      </c>
      <c r="K11808" t="s">
        <v>40</v>
      </c>
      <c r="L11808" t="s">
        <v>60</v>
      </c>
      <c r="M11808">
        <v>40000</v>
      </c>
      <c r="N11808"/>
      <c r="O11808" t="s">
        <v>5071</v>
      </c>
      <c r="P11808" t="s">
        <v>2583</v>
      </c>
    </row>
    <row r="11809" spans="1:16" x14ac:dyDescent="0.25">
      <c r="A11809" t="s">
        <v>2</v>
      </c>
      <c r="B11809" t="s">
        <v>22067</v>
      </c>
      <c r="C11809" t="s">
        <v>76</v>
      </c>
      <c r="D11809" t="s">
        <v>4346</v>
      </c>
      <c r="E11809" t="s">
        <v>88</v>
      </c>
      <c r="F11809" t="b">
        <v>1</v>
      </c>
      <c r="G11809" t="s">
        <v>41</v>
      </c>
      <c r="H11809" s="1">
        <v>46147.629699074067</v>
      </c>
      <c r="I11809" t="b">
        <v>0</v>
      </c>
      <c r="J11809" t="b">
        <v>0</v>
      </c>
      <c r="K11809" t="s">
        <v>41</v>
      </c>
      <c r="L11809" t="s">
        <v>74</v>
      </c>
      <c r="M11809"/>
      <c r="N11809">
        <v>94.23</v>
      </c>
      <c r="O11809" t="s">
        <v>1981</v>
      </c>
      <c r="P11809" t="s">
        <v>21975</v>
      </c>
    </row>
    <row r="11810" spans="1:16" x14ac:dyDescent="0.25">
      <c r="A11810" t="s">
        <v>5</v>
      </c>
      <c r="B11810" t="s">
        <v>22068</v>
      </c>
      <c r="C11810" t="s">
        <v>448</v>
      </c>
      <c r="D11810" t="s">
        <v>4526</v>
      </c>
      <c r="E11810" t="s">
        <v>88</v>
      </c>
      <c r="F11810" t="b">
        <v>0</v>
      </c>
      <c r="G11810" t="s">
        <v>65</v>
      </c>
      <c r="H11810" s="1">
        <v>46147.630127314813</v>
      </c>
      <c r="I11810" t="b">
        <v>1</v>
      </c>
      <c r="J11810" t="b">
        <v>0</v>
      </c>
      <c r="K11810" t="s">
        <v>41</v>
      </c>
      <c r="L11810" t="s">
        <v>74</v>
      </c>
      <c r="M11810"/>
      <c r="N11810">
        <v>67.5</v>
      </c>
      <c r="O11810" t="s">
        <v>12207</v>
      </c>
      <c r="P11810" t="s">
        <v>21513</v>
      </c>
    </row>
    <row r="11811" spans="1:16" x14ac:dyDescent="0.25">
      <c r="A11811" t="s">
        <v>5</v>
      </c>
      <c r="B11811" t="s">
        <v>22069</v>
      </c>
      <c r="C11811" t="s">
        <v>40</v>
      </c>
      <c r="D11811" t="s">
        <v>4526</v>
      </c>
      <c r="E11811" t="s">
        <v>59</v>
      </c>
      <c r="F11811" t="b">
        <v>0</v>
      </c>
      <c r="G11811" t="s">
        <v>40</v>
      </c>
      <c r="H11811" s="1">
        <v>46147.631620370368</v>
      </c>
      <c r="I11811" t="b">
        <v>1</v>
      </c>
      <c r="J11811" t="b">
        <v>0</v>
      </c>
      <c r="K11811" t="s">
        <v>40</v>
      </c>
      <c r="L11811" t="s">
        <v>60</v>
      </c>
      <c r="M11811">
        <v>80000</v>
      </c>
      <c r="N11811"/>
      <c r="O11811" t="s">
        <v>2404</v>
      </c>
      <c r="P11811" t="s">
        <v>2369</v>
      </c>
    </row>
    <row r="11812" spans="1:16" x14ac:dyDescent="0.25">
      <c r="A11812" t="s">
        <v>5</v>
      </c>
      <c r="B11812" t="s">
        <v>22069</v>
      </c>
      <c r="C11812" t="s">
        <v>5029</v>
      </c>
      <c r="D11812" t="s">
        <v>4346</v>
      </c>
      <c r="E11812" t="s">
        <v>59</v>
      </c>
      <c r="F11812" t="b">
        <v>0</v>
      </c>
      <c r="G11812" t="s">
        <v>40</v>
      </c>
      <c r="H11812" s="1">
        <v>46147.631620370368</v>
      </c>
      <c r="I11812" t="b">
        <v>1</v>
      </c>
      <c r="J11812" t="b">
        <v>0</v>
      </c>
      <c r="K11812" t="s">
        <v>40</v>
      </c>
      <c r="L11812" t="s">
        <v>60</v>
      </c>
      <c r="M11812">
        <v>80000</v>
      </c>
      <c r="N11812"/>
      <c r="O11812" t="s">
        <v>2404</v>
      </c>
      <c r="P11812" t="s">
        <v>2369</v>
      </c>
    </row>
    <row r="11813" spans="1:16" x14ac:dyDescent="0.25">
      <c r="A11813" t="s">
        <v>0</v>
      </c>
      <c r="B11813" t="s">
        <v>22070</v>
      </c>
      <c r="C11813" t="s">
        <v>789</v>
      </c>
      <c r="D11813" t="s">
        <v>5349</v>
      </c>
      <c r="E11813" t="s">
        <v>59</v>
      </c>
      <c r="F11813" t="b">
        <v>0</v>
      </c>
      <c r="G11813" t="s">
        <v>77</v>
      </c>
      <c r="H11813" s="1">
        <v>46147.668692129628</v>
      </c>
      <c r="I11813" t="b">
        <v>0</v>
      </c>
      <c r="J11813" t="b">
        <v>1</v>
      </c>
      <c r="K11813" t="s">
        <v>41</v>
      </c>
      <c r="L11813" t="s">
        <v>60</v>
      </c>
      <c r="M11813">
        <v>138750</v>
      </c>
      <c r="N11813"/>
      <c r="O11813" t="s">
        <v>5472</v>
      </c>
      <c r="P11813" t="s">
        <v>4219</v>
      </c>
    </row>
    <row r="11814" spans="1:16" x14ac:dyDescent="0.25">
      <c r="A11814" t="s">
        <v>0</v>
      </c>
      <c r="B11814" t="s">
        <v>1347</v>
      </c>
      <c r="C11814" t="s">
        <v>81</v>
      </c>
      <c r="D11814" t="s">
        <v>4630</v>
      </c>
      <c r="E11814" t="s">
        <v>59</v>
      </c>
      <c r="F11814" t="b">
        <v>0</v>
      </c>
      <c r="G11814" t="s">
        <v>77</v>
      </c>
      <c r="H11814" s="1">
        <v>46147.668715277781</v>
      </c>
      <c r="I11814" t="b">
        <v>0</v>
      </c>
      <c r="J11814" t="b">
        <v>1</v>
      </c>
      <c r="K11814" t="s">
        <v>41</v>
      </c>
      <c r="L11814" t="s">
        <v>60</v>
      </c>
      <c r="M11814">
        <v>77500</v>
      </c>
      <c r="N11814"/>
      <c r="O11814" t="s">
        <v>22071</v>
      </c>
      <c r="P11814" t="s">
        <v>22072</v>
      </c>
    </row>
    <row r="11815" spans="1:16" x14ac:dyDescent="0.25">
      <c r="A11815" t="s">
        <v>0</v>
      </c>
      <c r="B11815" t="s">
        <v>262</v>
      </c>
      <c r="C11815" t="s">
        <v>7897</v>
      </c>
      <c r="D11815" t="s">
        <v>4526</v>
      </c>
      <c r="E11815" t="s">
        <v>59</v>
      </c>
      <c r="F11815" t="b">
        <v>0</v>
      </c>
      <c r="G11815" t="s">
        <v>40</v>
      </c>
      <c r="H11815" s="1">
        <v>46147.669988425929</v>
      </c>
      <c r="I11815" t="b">
        <v>1</v>
      </c>
      <c r="J11815" t="b">
        <v>0</v>
      </c>
      <c r="K11815" t="s">
        <v>40</v>
      </c>
      <c r="L11815" t="s">
        <v>60</v>
      </c>
      <c r="M11815">
        <v>60000</v>
      </c>
      <c r="N11815"/>
      <c r="O11815" t="s">
        <v>16558</v>
      </c>
      <c r="P11815" t="s">
        <v>10168</v>
      </c>
    </row>
    <row r="11816" spans="1:16" x14ac:dyDescent="0.25">
      <c r="A11816" t="s">
        <v>0</v>
      </c>
      <c r="B11816" t="s">
        <v>2679</v>
      </c>
      <c r="C11816" t="s">
        <v>273</v>
      </c>
      <c r="D11816" t="s">
        <v>4526</v>
      </c>
      <c r="E11816" t="s">
        <v>88</v>
      </c>
      <c r="F11816" t="b">
        <v>0</v>
      </c>
      <c r="G11816" t="s">
        <v>41</v>
      </c>
      <c r="H11816" s="1">
        <v>46147.67</v>
      </c>
      <c r="I11816" t="b">
        <v>0</v>
      </c>
      <c r="J11816" t="b">
        <v>0</v>
      </c>
      <c r="K11816" t="s">
        <v>41</v>
      </c>
      <c r="L11816" t="s">
        <v>74</v>
      </c>
      <c r="M11816"/>
      <c r="N11816">
        <v>55.5</v>
      </c>
      <c r="O11816" t="s">
        <v>2817</v>
      </c>
      <c r="P11816" t="s">
        <v>22073</v>
      </c>
    </row>
    <row r="11817" spans="1:16" x14ac:dyDescent="0.25">
      <c r="A11817" t="s">
        <v>1</v>
      </c>
      <c r="B11817" t="s">
        <v>22074</v>
      </c>
      <c r="C11817" t="s">
        <v>227</v>
      </c>
      <c r="D11817" t="s">
        <v>534</v>
      </c>
      <c r="E11817" t="s">
        <v>59</v>
      </c>
      <c r="F11817" t="b">
        <v>0</v>
      </c>
      <c r="G11817" t="s">
        <v>77</v>
      </c>
      <c r="H11817" s="1">
        <v>46147.671458333331</v>
      </c>
      <c r="I11817" t="b">
        <v>1</v>
      </c>
      <c r="J11817" t="b">
        <v>0</v>
      </c>
      <c r="K11817" t="s">
        <v>41</v>
      </c>
      <c r="L11817" t="s">
        <v>60</v>
      </c>
      <c r="M11817">
        <v>130000</v>
      </c>
      <c r="N11817"/>
      <c r="O11817" t="s">
        <v>534</v>
      </c>
      <c r="P11817" t="s">
        <v>99</v>
      </c>
    </row>
    <row r="11818" spans="1:16" x14ac:dyDescent="0.25">
      <c r="A11818" t="s">
        <v>1</v>
      </c>
      <c r="B11818" t="s">
        <v>22075</v>
      </c>
      <c r="C11818" t="s">
        <v>112</v>
      </c>
      <c r="D11818" t="s">
        <v>4346</v>
      </c>
      <c r="E11818" t="s">
        <v>59</v>
      </c>
      <c r="F11818" t="b">
        <v>0</v>
      </c>
      <c r="G11818" t="s">
        <v>65</v>
      </c>
      <c r="H11818" s="1">
        <v>46147.67150462963</v>
      </c>
      <c r="I11818" t="b">
        <v>0</v>
      </c>
      <c r="J11818" t="b">
        <v>1</v>
      </c>
      <c r="K11818" t="s">
        <v>41</v>
      </c>
      <c r="L11818" t="s">
        <v>60</v>
      </c>
      <c r="M11818">
        <v>142500</v>
      </c>
      <c r="N11818"/>
      <c r="O11818" t="s">
        <v>116</v>
      </c>
      <c r="P11818" t="s">
        <v>22076</v>
      </c>
    </row>
    <row r="11819" spans="1:16" x14ac:dyDescent="0.25">
      <c r="A11819" t="s">
        <v>4</v>
      </c>
      <c r="B11819" t="s">
        <v>22077</v>
      </c>
      <c r="C11819" t="s">
        <v>40</v>
      </c>
      <c r="D11819" t="s">
        <v>4526</v>
      </c>
      <c r="E11819" t="s">
        <v>59</v>
      </c>
      <c r="F11819" t="b">
        <v>0</v>
      </c>
      <c r="G11819" t="s">
        <v>40</v>
      </c>
      <c r="H11819" s="1">
        <v>46147.673437500001</v>
      </c>
      <c r="I11819" t="b">
        <v>0</v>
      </c>
      <c r="J11819" t="b">
        <v>0</v>
      </c>
      <c r="K11819" t="s">
        <v>40</v>
      </c>
      <c r="L11819" t="s">
        <v>60</v>
      </c>
      <c r="M11819">
        <v>95000</v>
      </c>
      <c r="N11819"/>
      <c r="O11819" t="s">
        <v>22078</v>
      </c>
      <c r="P11819" t="s">
        <v>22079</v>
      </c>
    </row>
    <row r="11820" spans="1:16" x14ac:dyDescent="0.25">
      <c r="A11820" t="s">
        <v>0</v>
      </c>
      <c r="B11820" t="s">
        <v>22080</v>
      </c>
      <c r="C11820" t="s">
        <v>2038</v>
      </c>
      <c r="D11820" t="s">
        <v>4346</v>
      </c>
      <c r="E11820" t="s">
        <v>88</v>
      </c>
      <c r="F11820" t="b">
        <v>0</v>
      </c>
      <c r="G11820" t="s">
        <v>68</v>
      </c>
      <c r="H11820" s="1">
        <v>46147.710416666669</v>
      </c>
      <c r="I11820" t="b">
        <v>1</v>
      </c>
      <c r="J11820" t="b">
        <v>1</v>
      </c>
      <c r="K11820" t="s">
        <v>41</v>
      </c>
      <c r="L11820" t="s">
        <v>74</v>
      </c>
      <c r="M11820"/>
      <c r="N11820">
        <v>30.5</v>
      </c>
      <c r="O11820" t="s">
        <v>1094</v>
      </c>
      <c r="P11820" t="s">
        <v>22081</v>
      </c>
    </row>
    <row r="11821" spans="1:16" x14ac:dyDescent="0.25">
      <c r="A11821" t="s">
        <v>0</v>
      </c>
      <c r="B11821" t="s">
        <v>130</v>
      </c>
      <c r="C11821" t="s">
        <v>952</v>
      </c>
      <c r="D11821" t="s">
        <v>4346</v>
      </c>
      <c r="E11821" t="s">
        <v>59</v>
      </c>
      <c r="F11821" t="b">
        <v>0</v>
      </c>
      <c r="G11821" t="s">
        <v>68</v>
      </c>
      <c r="H11821" s="1">
        <v>46147.752025462964</v>
      </c>
      <c r="I11821" t="b">
        <v>0</v>
      </c>
      <c r="J11821" t="b">
        <v>0</v>
      </c>
      <c r="K11821" t="s">
        <v>41</v>
      </c>
      <c r="L11821" t="s">
        <v>60</v>
      </c>
      <c r="M11821">
        <v>70000</v>
      </c>
      <c r="N11821"/>
      <c r="O11821" t="s">
        <v>22082</v>
      </c>
      <c r="P11821" t="s">
        <v>1482</v>
      </c>
    </row>
    <row r="11822" spans="1:16" x14ac:dyDescent="0.25">
      <c r="A11822" t="s">
        <v>0</v>
      </c>
      <c r="B11822" t="s">
        <v>22083</v>
      </c>
      <c r="C11822" t="s">
        <v>81</v>
      </c>
      <c r="D11822" t="s">
        <v>4526</v>
      </c>
      <c r="E11822" t="s">
        <v>59</v>
      </c>
      <c r="F11822" t="b">
        <v>0</v>
      </c>
      <c r="G11822" t="s">
        <v>77</v>
      </c>
      <c r="H11822" s="1">
        <v>46147.75204861111</v>
      </c>
      <c r="I11822" t="b">
        <v>1</v>
      </c>
      <c r="J11822" t="b">
        <v>1</v>
      </c>
      <c r="K11822" t="s">
        <v>41</v>
      </c>
      <c r="L11822" t="s">
        <v>74</v>
      </c>
      <c r="M11822"/>
      <c r="N11822">
        <v>119.57</v>
      </c>
      <c r="O11822" t="s">
        <v>808</v>
      </c>
      <c r="P11822" t="s">
        <v>310</v>
      </c>
    </row>
    <row r="11823" spans="1:16" x14ac:dyDescent="0.25">
      <c r="A11823" t="s">
        <v>0</v>
      </c>
      <c r="B11823" t="s">
        <v>2199</v>
      </c>
      <c r="C11823" t="s">
        <v>1510</v>
      </c>
      <c r="D11823" t="s">
        <v>4526</v>
      </c>
      <c r="E11823" t="s">
        <v>88</v>
      </c>
      <c r="F11823" t="b">
        <v>0</v>
      </c>
      <c r="G11823" t="s">
        <v>65</v>
      </c>
      <c r="H11823" s="1">
        <v>46147.752060185187</v>
      </c>
      <c r="I11823" t="b">
        <v>0</v>
      </c>
      <c r="J11823" t="b">
        <v>0</v>
      </c>
      <c r="K11823" t="s">
        <v>41</v>
      </c>
      <c r="L11823" t="s">
        <v>74</v>
      </c>
      <c r="M11823"/>
      <c r="N11823">
        <v>57.5</v>
      </c>
      <c r="O11823" t="s">
        <v>22084</v>
      </c>
      <c r="P11823" t="s">
        <v>22085</v>
      </c>
    </row>
    <row r="11824" spans="1:16" x14ac:dyDescent="0.25">
      <c r="A11824" t="s">
        <v>0</v>
      </c>
      <c r="B11824" t="s">
        <v>22086</v>
      </c>
      <c r="C11824" t="s">
        <v>13</v>
      </c>
      <c r="D11824" t="s">
        <v>4346</v>
      </c>
      <c r="E11824" t="s">
        <v>59</v>
      </c>
      <c r="F11824" t="b">
        <v>0</v>
      </c>
      <c r="G11824" t="s">
        <v>13</v>
      </c>
      <c r="H11824" s="1">
        <v>46147.752256944441</v>
      </c>
      <c r="I11824" t="b">
        <v>0</v>
      </c>
      <c r="J11824" t="b">
        <v>0</v>
      </c>
      <c r="K11824" t="s">
        <v>13</v>
      </c>
      <c r="L11824" t="s">
        <v>60</v>
      </c>
      <c r="M11824">
        <v>73550</v>
      </c>
      <c r="N11824"/>
      <c r="O11824" t="s">
        <v>22087</v>
      </c>
      <c r="P11824" t="s">
        <v>22088</v>
      </c>
    </row>
    <row r="11825" spans="1:16" x14ac:dyDescent="0.25">
      <c r="A11825" t="s">
        <v>8</v>
      </c>
      <c r="B11825" t="s">
        <v>22089</v>
      </c>
      <c r="C11825" t="s">
        <v>2648</v>
      </c>
      <c r="D11825" t="s">
        <v>4346</v>
      </c>
      <c r="E11825" t="s">
        <v>59</v>
      </c>
      <c r="F11825" t="b">
        <v>0</v>
      </c>
      <c r="G11825" t="s">
        <v>65</v>
      </c>
      <c r="H11825" s="1">
        <v>46147.753530092603</v>
      </c>
      <c r="I11825" t="b">
        <v>0</v>
      </c>
      <c r="J11825" t="b">
        <v>1</v>
      </c>
      <c r="K11825" t="s">
        <v>41</v>
      </c>
      <c r="L11825" t="s">
        <v>60</v>
      </c>
      <c r="M11825">
        <v>205500</v>
      </c>
      <c r="N11825"/>
      <c r="O11825" t="s">
        <v>22090</v>
      </c>
      <c r="P11825" t="s">
        <v>22091</v>
      </c>
    </row>
    <row r="11826" spans="1:16" x14ac:dyDescent="0.25">
      <c r="A11826" t="s">
        <v>1</v>
      </c>
      <c r="B11826" t="s">
        <v>22092</v>
      </c>
      <c r="C11826" t="s">
        <v>165</v>
      </c>
      <c r="D11826" t="s">
        <v>4526</v>
      </c>
      <c r="E11826" t="s">
        <v>59</v>
      </c>
      <c r="F11826" t="b">
        <v>0</v>
      </c>
      <c r="G11826" t="s">
        <v>73</v>
      </c>
      <c r="H11826" s="1">
        <v>46147.754837962973</v>
      </c>
      <c r="I11826" t="b">
        <v>1</v>
      </c>
      <c r="J11826" t="b">
        <v>1</v>
      </c>
      <c r="K11826" t="s">
        <v>41</v>
      </c>
      <c r="L11826" t="s">
        <v>60</v>
      </c>
      <c r="M11826">
        <v>122500</v>
      </c>
      <c r="N11826"/>
      <c r="O11826" t="s">
        <v>10744</v>
      </c>
      <c r="P11826" t="s">
        <v>22093</v>
      </c>
    </row>
    <row r="11827" spans="1:16" x14ac:dyDescent="0.25">
      <c r="A11827" t="s">
        <v>4</v>
      </c>
      <c r="B11827" t="s">
        <v>22094</v>
      </c>
      <c r="C11827" t="s">
        <v>1423</v>
      </c>
      <c r="D11827" t="s">
        <v>20164</v>
      </c>
      <c r="E11827" t="s">
        <v>59</v>
      </c>
      <c r="F11827" t="b">
        <v>0</v>
      </c>
      <c r="G11827" t="s">
        <v>89</v>
      </c>
      <c r="H11827" s="1">
        <v>46147.754861111112</v>
      </c>
      <c r="I11827" t="b">
        <v>0</v>
      </c>
      <c r="J11827" t="b">
        <v>1</v>
      </c>
      <c r="K11827" t="s">
        <v>41</v>
      </c>
      <c r="L11827" t="s">
        <v>60</v>
      </c>
      <c r="M11827">
        <v>175500</v>
      </c>
      <c r="N11827"/>
      <c r="O11827" t="s">
        <v>226</v>
      </c>
      <c r="P11827" t="s">
        <v>22095</v>
      </c>
    </row>
    <row r="11828" spans="1:16" x14ac:dyDescent="0.25">
      <c r="A11828" t="s">
        <v>1</v>
      </c>
      <c r="B11828" t="s">
        <v>22096</v>
      </c>
      <c r="C11828" t="s">
        <v>1205</v>
      </c>
      <c r="D11828" t="s">
        <v>20164</v>
      </c>
      <c r="E11828" t="s">
        <v>59</v>
      </c>
      <c r="F11828" t="b">
        <v>0</v>
      </c>
      <c r="G11828" t="s">
        <v>89</v>
      </c>
      <c r="H11828" s="1">
        <v>46147.754884259259</v>
      </c>
      <c r="I11828" t="b">
        <v>0</v>
      </c>
      <c r="J11828" t="b">
        <v>0</v>
      </c>
      <c r="K11828" t="s">
        <v>41</v>
      </c>
      <c r="L11828" t="s">
        <v>60</v>
      </c>
      <c r="M11828">
        <v>112000</v>
      </c>
      <c r="N11828"/>
      <c r="O11828" t="s">
        <v>226</v>
      </c>
      <c r="P11828" t="s">
        <v>22097</v>
      </c>
    </row>
    <row r="11829" spans="1:16" x14ac:dyDescent="0.25">
      <c r="A11829" t="s">
        <v>0</v>
      </c>
      <c r="B11829" t="s">
        <v>1006</v>
      </c>
      <c r="C11829" t="s">
        <v>97</v>
      </c>
      <c r="D11829" t="s">
        <v>4526</v>
      </c>
      <c r="E11829" t="s">
        <v>88</v>
      </c>
      <c r="F11829" t="b">
        <v>0</v>
      </c>
      <c r="G11829" t="s">
        <v>89</v>
      </c>
      <c r="H11829" s="1">
        <v>46147.793692129628</v>
      </c>
      <c r="I11829" t="b">
        <v>0</v>
      </c>
      <c r="J11829" t="b">
        <v>1</v>
      </c>
      <c r="K11829" t="s">
        <v>41</v>
      </c>
      <c r="L11829" t="s">
        <v>74</v>
      </c>
      <c r="M11829"/>
      <c r="N11829">
        <v>27.5</v>
      </c>
      <c r="O11829" t="s">
        <v>129</v>
      </c>
    </row>
    <row r="11830" spans="1:16" x14ac:dyDescent="0.25">
      <c r="A11830" t="s">
        <v>1</v>
      </c>
      <c r="B11830" t="s">
        <v>22098</v>
      </c>
      <c r="C11830" t="s">
        <v>774</v>
      </c>
      <c r="D11830" t="s">
        <v>5349</v>
      </c>
      <c r="E11830" t="s">
        <v>59</v>
      </c>
      <c r="F11830" t="b">
        <v>0</v>
      </c>
      <c r="G11830" t="s">
        <v>77</v>
      </c>
      <c r="H11830" s="1">
        <v>46147.796458333331</v>
      </c>
      <c r="I11830" t="b">
        <v>0</v>
      </c>
      <c r="J11830" t="b">
        <v>1</v>
      </c>
      <c r="K11830" t="s">
        <v>41</v>
      </c>
      <c r="L11830" t="s">
        <v>60</v>
      </c>
      <c r="M11830">
        <v>131000</v>
      </c>
      <c r="N11830"/>
      <c r="O11830" t="s">
        <v>1885</v>
      </c>
      <c r="P11830" t="s">
        <v>21191</v>
      </c>
    </row>
    <row r="11831" spans="1:16" x14ac:dyDescent="0.25">
      <c r="A11831" t="s">
        <v>0</v>
      </c>
      <c r="B11831" t="s">
        <v>130</v>
      </c>
      <c r="C11831" t="s">
        <v>278</v>
      </c>
      <c r="D11831" t="s">
        <v>4526</v>
      </c>
      <c r="E11831" t="s">
        <v>59</v>
      </c>
      <c r="F11831" t="b">
        <v>0</v>
      </c>
      <c r="G11831" t="s">
        <v>89</v>
      </c>
      <c r="H11831" s="1">
        <v>46147.835358796299</v>
      </c>
      <c r="I11831" t="b">
        <v>0</v>
      </c>
      <c r="J11831" t="b">
        <v>0</v>
      </c>
      <c r="K11831" t="s">
        <v>41</v>
      </c>
      <c r="L11831" t="s">
        <v>74</v>
      </c>
      <c r="M11831"/>
      <c r="N11831">
        <v>24</v>
      </c>
      <c r="O11831" t="s">
        <v>105</v>
      </c>
      <c r="P11831" t="s">
        <v>219</v>
      </c>
    </row>
    <row r="11832" spans="1:16" x14ac:dyDescent="0.25">
      <c r="A11832" t="s">
        <v>3</v>
      </c>
      <c r="B11832" t="s">
        <v>22099</v>
      </c>
      <c r="C11832" t="s">
        <v>3647</v>
      </c>
      <c r="D11832" t="s">
        <v>4526</v>
      </c>
      <c r="E11832" t="s">
        <v>88</v>
      </c>
      <c r="F11832" t="b">
        <v>0</v>
      </c>
      <c r="G11832" t="s">
        <v>73</v>
      </c>
      <c r="H11832" s="1">
        <v>46147.835393518522</v>
      </c>
      <c r="I11832" t="b">
        <v>0</v>
      </c>
      <c r="J11832" t="b">
        <v>1</v>
      </c>
      <c r="K11832" t="s">
        <v>41</v>
      </c>
      <c r="L11832" t="s">
        <v>74</v>
      </c>
      <c r="M11832"/>
      <c r="N11832">
        <v>61.5</v>
      </c>
      <c r="O11832" t="s">
        <v>403</v>
      </c>
    </row>
    <row r="11833" spans="1:16" x14ac:dyDescent="0.25">
      <c r="A11833" t="s">
        <v>0</v>
      </c>
      <c r="B11833" t="s">
        <v>22100</v>
      </c>
      <c r="C11833" t="s">
        <v>4409</v>
      </c>
      <c r="D11833" t="s">
        <v>4346</v>
      </c>
      <c r="E11833" t="s">
        <v>59</v>
      </c>
      <c r="F11833" t="b">
        <v>0</v>
      </c>
      <c r="G11833" t="s">
        <v>68</v>
      </c>
      <c r="H11833" s="1">
        <v>46147.835416666669</v>
      </c>
      <c r="I11833" t="b">
        <v>0</v>
      </c>
      <c r="J11833" t="b">
        <v>1</v>
      </c>
      <c r="K11833" t="s">
        <v>41</v>
      </c>
      <c r="L11833" t="s">
        <v>74</v>
      </c>
      <c r="M11833"/>
      <c r="N11833">
        <v>46.614999999999988</v>
      </c>
      <c r="O11833" t="s">
        <v>22101</v>
      </c>
      <c r="P11833" t="s">
        <v>1777</v>
      </c>
    </row>
    <row r="11834" spans="1:16" x14ac:dyDescent="0.25">
      <c r="A11834" t="s">
        <v>0</v>
      </c>
      <c r="B11834" t="s">
        <v>22102</v>
      </c>
      <c r="C11834" t="s">
        <v>472</v>
      </c>
      <c r="D11834" t="s">
        <v>4346</v>
      </c>
      <c r="E11834" t="s">
        <v>59</v>
      </c>
      <c r="F11834" t="b">
        <v>0</v>
      </c>
      <c r="G11834" t="s">
        <v>65</v>
      </c>
      <c r="H11834" s="1">
        <v>46147.835428240738</v>
      </c>
      <c r="I11834" t="b">
        <v>0</v>
      </c>
      <c r="J11834" t="b">
        <v>1</v>
      </c>
      <c r="K11834" t="s">
        <v>41</v>
      </c>
      <c r="L11834" t="s">
        <v>60</v>
      </c>
      <c r="M11834">
        <v>129575</v>
      </c>
      <c r="N11834"/>
      <c r="O11834" t="s">
        <v>528</v>
      </c>
    </row>
    <row r="11835" spans="1:16" x14ac:dyDescent="0.25">
      <c r="A11835" t="s">
        <v>1</v>
      </c>
      <c r="B11835" t="s">
        <v>1</v>
      </c>
      <c r="C11835" t="s">
        <v>2385</v>
      </c>
      <c r="D11835" t="s">
        <v>4346</v>
      </c>
      <c r="E11835" t="s">
        <v>59</v>
      </c>
      <c r="F11835" t="b">
        <v>0</v>
      </c>
      <c r="G11835" t="s">
        <v>89</v>
      </c>
      <c r="H11835" s="1">
        <v>46147.838287037041</v>
      </c>
      <c r="I11835" t="b">
        <v>0</v>
      </c>
      <c r="J11835" t="b">
        <v>1</v>
      </c>
      <c r="K11835" t="s">
        <v>41</v>
      </c>
      <c r="L11835" t="s">
        <v>60</v>
      </c>
      <c r="M11835">
        <v>92414.399999999994</v>
      </c>
      <c r="N11835"/>
      <c r="O11835" t="s">
        <v>22103</v>
      </c>
      <c r="P11835" t="s">
        <v>22104</v>
      </c>
    </row>
    <row r="11836" spans="1:16" x14ac:dyDescent="0.25">
      <c r="A11836" t="s">
        <v>4</v>
      </c>
      <c r="B11836" t="s">
        <v>15730</v>
      </c>
      <c r="C11836" t="s">
        <v>76</v>
      </c>
      <c r="D11836" t="s">
        <v>22105</v>
      </c>
      <c r="F11836" t="b">
        <v>1</v>
      </c>
      <c r="G11836" t="s">
        <v>31</v>
      </c>
      <c r="H11836" s="1">
        <v>46147.839513888888</v>
      </c>
      <c r="I11836" t="b">
        <v>1</v>
      </c>
      <c r="J11836" t="b">
        <v>0</v>
      </c>
      <c r="K11836" t="s">
        <v>31</v>
      </c>
      <c r="L11836" t="s">
        <v>74</v>
      </c>
      <c r="M11836"/>
      <c r="N11836">
        <v>50</v>
      </c>
      <c r="O11836" t="s">
        <v>1732</v>
      </c>
    </row>
    <row r="11837" spans="1:16" x14ac:dyDescent="0.25">
      <c r="A11837" t="s">
        <v>1</v>
      </c>
      <c r="B11837" t="s">
        <v>22106</v>
      </c>
      <c r="C11837" t="s">
        <v>33</v>
      </c>
      <c r="D11837" t="s">
        <v>4346</v>
      </c>
      <c r="E11837" t="s">
        <v>59</v>
      </c>
      <c r="F11837" t="b">
        <v>0</v>
      </c>
      <c r="G11837" t="s">
        <v>33</v>
      </c>
      <c r="H11837" s="1">
        <v>46147.839675925927</v>
      </c>
      <c r="I11837" t="b">
        <v>1</v>
      </c>
      <c r="J11837" t="b">
        <v>0</v>
      </c>
      <c r="K11837" t="s">
        <v>33</v>
      </c>
      <c r="L11837" t="s">
        <v>60</v>
      </c>
      <c r="M11837">
        <v>221500</v>
      </c>
      <c r="N11837"/>
      <c r="O11837" t="s">
        <v>22107</v>
      </c>
      <c r="P11837" t="s">
        <v>22108</v>
      </c>
    </row>
    <row r="11838" spans="1:16" x14ac:dyDescent="0.25">
      <c r="A11838" t="s">
        <v>1</v>
      </c>
      <c r="B11838" t="s">
        <v>210</v>
      </c>
      <c r="C11838" t="s">
        <v>751</v>
      </c>
      <c r="D11838" t="s">
        <v>4346</v>
      </c>
      <c r="E11838" t="s">
        <v>59</v>
      </c>
      <c r="F11838" t="b">
        <v>0</v>
      </c>
      <c r="G11838" t="s">
        <v>41</v>
      </c>
      <c r="H11838" s="1">
        <v>46147.84002314815</v>
      </c>
      <c r="I11838" t="b">
        <v>0</v>
      </c>
      <c r="J11838" t="b">
        <v>1</v>
      </c>
      <c r="K11838" t="s">
        <v>41</v>
      </c>
      <c r="L11838" t="s">
        <v>60</v>
      </c>
      <c r="M11838">
        <v>116960.5</v>
      </c>
      <c r="N11838"/>
      <c r="O11838" t="s">
        <v>22109</v>
      </c>
      <c r="P11838" t="s">
        <v>22110</v>
      </c>
    </row>
    <row r="11839" spans="1:16" x14ac:dyDescent="0.25">
      <c r="A11839" t="s">
        <v>0</v>
      </c>
      <c r="B11839" t="s">
        <v>22111</v>
      </c>
      <c r="C11839" t="s">
        <v>846</v>
      </c>
      <c r="D11839" t="s">
        <v>4346</v>
      </c>
      <c r="E11839" t="s">
        <v>59</v>
      </c>
      <c r="F11839" t="b">
        <v>0</v>
      </c>
      <c r="G11839" t="s">
        <v>68</v>
      </c>
      <c r="H11839" s="1">
        <v>46147.918692129628</v>
      </c>
      <c r="I11839" t="b">
        <v>1</v>
      </c>
      <c r="J11839" t="b">
        <v>1</v>
      </c>
      <c r="K11839" t="s">
        <v>41</v>
      </c>
      <c r="L11839" t="s">
        <v>74</v>
      </c>
      <c r="M11839"/>
      <c r="N11839">
        <v>31</v>
      </c>
      <c r="O11839" t="s">
        <v>19263</v>
      </c>
    </row>
    <row r="11840" spans="1:16" x14ac:dyDescent="0.25">
      <c r="A11840" t="s">
        <v>7</v>
      </c>
      <c r="B11840" t="s">
        <v>7</v>
      </c>
      <c r="C11840" t="s">
        <v>114</v>
      </c>
      <c r="D11840" t="s">
        <v>4346</v>
      </c>
      <c r="E11840" t="s">
        <v>59</v>
      </c>
      <c r="F11840" t="b">
        <v>0</v>
      </c>
      <c r="G11840" t="s">
        <v>77</v>
      </c>
      <c r="H11840" s="1">
        <v>46147.918692129628</v>
      </c>
      <c r="I11840" t="b">
        <v>1</v>
      </c>
      <c r="J11840" t="b">
        <v>1</v>
      </c>
      <c r="K11840" t="s">
        <v>41</v>
      </c>
      <c r="L11840" t="s">
        <v>60</v>
      </c>
      <c r="M11840">
        <v>95847.364999999991</v>
      </c>
      <c r="N11840"/>
      <c r="O11840" t="s">
        <v>22112</v>
      </c>
      <c r="P11840" t="s">
        <v>22113</v>
      </c>
    </row>
    <row r="11841" spans="1:16" x14ac:dyDescent="0.25">
      <c r="A11841" t="s">
        <v>0</v>
      </c>
      <c r="B11841" t="s">
        <v>6885</v>
      </c>
      <c r="C11841" t="s">
        <v>172</v>
      </c>
      <c r="D11841" t="s">
        <v>2360</v>
      </c>
      <c r="E11841" t="s">
        <v>621</v>
      </c>
      <c r="F11841" t="b">
        <v>0</v>
      </c>
      <c r="G11841" t="s">
        <v>68</v>
      </c>
      <c r="H11841" s="1">
        <v>46147.918692129628</v>
      </c>
      <c r="I11841" t="b">
        <v>0</v>
      </c>
      <c r="J11841" t="b">
        <v>0</v>
      </c>
      <c r="K11841" t="s">
        <v>41</v>
      </c>
      <c r="L11841" t="s">
        <v>74</v>
      </c>
      <c r="M11841"/>
      <c r="N11841">
        <v>25</v>
      </c>
      <c r="O11841" t="s">
        <v>22114</v>
      </c>
    </row>
    <row r="11842" spans="1:16" x14ac:dyDescent="0.25">
      <c r="A11842" t="s">
        <v>0</v>
      </c>
      <c r="B11842" t="s">
        <v>22115</v>
      </c>
      <c r="C11842" t="s">
        <v>1765</v>
      </c>
      <c r="D11842" t="s">
        <v>4526</v>
      </c>
      <c r="E11842" t="s">
        <v>88</v>
      </c>
      <c r="F11842" t="b">
        <v>0</v>
      </c>
      <c r="G11842" t="s">
        <v>89</v>
      </c>
      <c r="H11842" s="1">
        <v>46147.918738425928</v>
      </c>
      <c r="I11842" t="b">
        <v>0</v>
      </c>
      <c r="J11842" t="b">
        <v>0</v>
      </c>
      <c r="K11842" t="s">
        <v>41</v>
      </c>
      <c r="L11842" t="s">
        <v>74</v>
      </c>
      <c r="M11842"/>
      <c r="N11842">
        <v>27.885000000000002</v>
      </c>
      <c r="O11842" t="s">
        <v>744</v>
      </c>
      <c r="P11842" t="s">
        <v>1091</v>
      </c>
    </row>
    <row r="11843" spans="1:16" x14ac:dyDescent="0.25">
      <c r="A11843" t="s">
        <v>1</v>
      </c>
      <c r="B11843" t="s">
        <v>22116</v>
      </c>
      <c r="C11843" t="s">
        <v>162</v>
      </c>
      <c r="D11843" t="s">
        <v>4346</v>
      </c>
      <c r="E11843" t="s">
        <v>59</v>
      </c>
      <c r="F11843" t="b">
        <v>0</v>
      </c>
      <c r="G11843" t="s">
        <v>73</v>
      </c>
      <c r="H11843" s="1">
        <v>46147.92150462963</v>
      </c>
      <c r="I11843" t="b">
        <v>0</v>
      </c>
      <c r="J11843" t="b">
        <v>1</v>
      </c>
      <c r="K11843" t="s">
        <v>41</v>
      </c>
      <c r="L11843" t="s">
        <v>60</v>
      </c>
      <c r="M11843">
        <v>130500</v>
      </c>
      <c r="N11843"/>
      <c r="O11843" t="s">
        <v>1183</v>
      </c>
      <c r="P11843" t="s">
        <v>22117</v>
      </c>
    </row>
    <row r="11844" spans="1:16" x14ac:dyDescent="0.25">
      <c r="A11844" t="s">
        <v>1</v>
      </c>
      <c r="B11844" t="s">
        <v>1</v>
      </c>
      <c r="C11844" t="s">
        <v>574</v>
      </c>
      <c r="D11844" t="s">
        <v>4346</v>
      </c>
      <c r="E11844" t="s">
        <v>59</v>
      </c>
      <c r="F11844" t="b">
        <v>0</v>
      </c>
      <c r="G11844" t="s">
        <v>68</v>
      </c>
      <c r="H11844" s="1">
        <v>46147.921527777777</v>
      </c>
      <c r="I11844" t="b">
        <v>1</v>
      </c>
      <c r="J11844" t="b">
        <v>0</v>
      </c>
      <c r="K11844" t="s">
        <v>41</v>
      </c>
      <c r="L11844" t="s">
        <v>60</v>
      </c>
      <c r="M11844">
        <v>85000</v>
      </c>
      <c r="N11844"/>
      <c r="O11844" t="s">
        <v>22118</v>
      </c>
      <c r="P11844" t="s">
        <v>22119</v>
      </c>
    </row>
    <row r="11845" spans="1:16" x14ac:dyDescent="0.25">
      <c r="A11845" t="s">
        <v>1</v>
      </c>
      <c r="B11845" t="s">
        <v>1</v>
      </c>
      <c r="C11845" t="s">
        <v>22120</v>
      </c>
      <c r="D11845" t="s">
        <v>4346</v>
      </c>
      <c r="E11845" t="s">
        <v>59</v>
      </c>
      <c r="F11845" t="b">
        <v>0</v>
      </c>
      <c r="G11845" t="s">
        <v>73</v>
      </c>
      <c r="H11845" s="1">
        <v>46147.9216087963</v>
      </c>
      <c r="I11845" t="b">
        <v>0</v>
      </c>
      <c r="J11845" t="b">
        <v>1</v>
      </c>
      <c r="K11845" t="s">
        <v>41</v>
      </c>
      <c r="L11845" t="s">
        <v>60</v>
      </c>
      <c r="M11845">
        <v>95000</v>
      </c>
      <c r="N11845"/>
      <c r="O11845" t="s">
        <v>22121</v>
      </c>
      <c r="P11845" t="s">
        <v>891</v>
      </c>
    </row>
    <row r="11846" spans="1:16" x14ac:dyDescent="0.25">
      <c r="A11846" t="s">
        <v>1</v>
      </c>
      <c r="B11846" t="s">
        <v>22122</v>
      </c>
      <c r="C11846" t="s">
        <v>218</v>
      </c>
      <c r="D11846" t="s">
        <v>4346</v>
      </c>
      <c r="E11846" t="s">
        <v>59</v>
      </c>
      <c r="F11846" t="b">
        <v>0</v>
      </c>
      <c r="G11846" t="s">
        <v>65</v>
      </c>
      <c r="H11846" s="1">
        <v>46147.921701388892</v>
      </c>
      <c r="I11846" t="b">
        <v>0</v>
      </c>
      <c r="J11846" t="b">
        <v>0</v>
      </c>
      <c r="K11846" t="s">
        <v>41</v>
      </c>
      <c r="L11846" t="s">
        <v>60</v>
      </c>
      <c r="M11846">
        <v>168800</v>
      </c>
      <c r="N11846"/>
      <c r="O11846" t="s">
        <v>560</v>
      </c>
      <c r="P11846" t="s">
        <v>22123</v>
      </c>
    </row>
    <row r="11847" spans="1:16" x14ac:dyDescent="0.25">
      <c r="A11847" t="s">
        <v>5</v>
      </c>
      <c r="B11847" t="s">
        <v>22124</v>
      </c>
      <c r="C11847" t="s">
        <v>955</v>
      </c>
      <c r="D11847" t="s">
        <v>4526</v>
      </c>
      <c r="E11847" t="s">
        <v>59</v>
      </c>
      <c r="F11847" t="b">
        <v>0</v>
      </c>
      <c r="G11847" t="s">
        <v>13</v>
      </c>
      <c r="H11847" s="1">
        <v>46147.922071759262</v>
      </c>
      <c r="I11847" t="b">
        <v>0</v>
      </c>
      <c r="J11847" t="b">
        <v>0</v>
      </c>
      <c r="K11847" t="s">
        <v>13</v>
      </c>
      <c r="L11847" t="s">
        <v>60</v>
      </c>
      <c r="M11847">
        <v>112000</v>
      </c>
      <c r="N11847"/>
      <c r="O11847" t="s">
        <v>22125</v>
      </c>
      <c r="P11847" t="s">
        <v>22126</v>
      </c>
    </row>
    <row r="11848" spans="1:16" x14ac:dyDescent="0.25">
      <c r="A11848" t="s">
        <v>4</v>
      </c>
      <c r="B11848" t="s">
        <v>22127</v>
      </c>
      <c r="C11848" t="s">
        <v>955</v>
      </c>
      <c r="D11848" t="s">
        <v>4526</v>
      </c>
      <c r="E11848" t="s">
        <v>59</v>
      </c>
      <c r="F11848" t="b">
        <v>0</v>
      </c>
      <c r="G11848" t="s">
        <v>13</v>
      </c>
      <c r="H11848" s="1">
        <v>46147.922118055547</v>
      </c>
      <c r="I11848" t="b">
        <v>0</v>
      </c>
      <c r="J11848" t="b">
        <v>0</v>
      </c>
      <c r="K11848" t="s">
        <v>13</v>
      </c>
      <c r="L11848" t="s">
        <v>60</v>
      </c>
      <c r="M11848">
        <v>108900</v>
      </c>
      <c r="N11848"/>
      <c r="O11848" t="s">
        <v>22125</v>
      </c>
      <c r="P11848" t="s">
        <v>22128</v>
      </c>
    </row>
    <row r="11849" spans="1:16" x14ac:dyDescent="0.25">
      <c r="A11849" t="s">
        <v>1</v>
      </c>
      <c r="B11849" t="s">
        <v>316</v>
      </c>
      <c r="C11849" t="s">
        <v>2467</v>
      </c>
      <c r="D11849" t="s">
        <v>4346</v>
      </c>
      <c r="E11849" t="s">
        <v>59</v>
      </c>
      <c r="F11849" t="b">
        <v>0</v>
      </c>
      <c r="G11849" t="s">
        <v>41</v>
      </c>
      <c r="H11849" s="1">
        <v>46147.923356481479</v>
      </c>
      <c r="I11849" t="b">
        <v>0</v>
      </c>
      <c r="J11849" t="b">
        <v>0</v>
      </c>
      <c r="K11849" t="s">
        <v>41</v>
      </c>
      <c r="L11849" t="s">
        <v>74</v>
      </c>
      <c r="M11849"/>
      <c r="N11849">
        <v>71.504999999999995</v>
      </c>
      <c r="O11849" t="s">
        <v>4127</v>
      </c>
      <c r="P11849" t="s">
        <v>22129</v>
      </c>
    </row>
    <row r="11850" spans="1:16" x14ac:dyDescent="0.25">
      <c r="A11850" t="s">
        <v>0</v>
      </c>
      <c r="B11850" t="s">
        <v>0</v>
      </c>
      <c r="C11850" t="s">
        <v>1465</v>
      </c>
      <c r="D11850" t="s">
        <v>4346</v>
      </c>
      <c r="E11850" t="s">
        <v>59</v>
      </c>
      <c r="F11850" t="b">
        <v>0</v>
      </c>
      <c r="G11850" t="s">
        <v>77</v>
      </c>
      <c r="H11850" s="1">
        <v>46147.960358796299</v>
      </c>
      <c r="I11850" t="b">
        <v>1</v>
      </c>
      <c r="J11850" t="b">
        <v>1</v>
      </c>
      <c r="K11850" t="s">
        <v>41</v>
      </c>
      <c r="L11850" t="s">
        <v>60</v>
      </c>
      <c r="M11850">
        <v>102500</v>
      </c>
      <c r="N11850"/>
      <c r="O11850" t="s">
        <v>20726</v>
      </c>
      <c r="P11850" t="s">
        <v>14709</v>
      </c>
    </row>
    <row r="11851" spans="1:16" x14ac:dyDescent="0.25">
      <c r="A11851" t="s">
        <v>3</v>
      </c>
      <c r="B11851" t="s">
        <v>22130</v>
      </c>
      <c r="C11851" t="s">
        <v>913</v>
      </c>
      <c r="D11851" t="s">
        <v>22131</v>
      </c>
      <c r="E11851" t="s">
        <v>59</v>
      </c>
      <c r="F11851" t="b">
        <v>0</v>
      </c>
      <c r="G11851" t="s">
        <v>20</v>
      </c>
      <c r="H11851" s="1">
        <v>46147.960925925923</v>
      </c>
      <c r="I11851" t="b">
        <v>1</v>
      </c>
      <c r="J11851" t="b">
        <v>0</v>
      </c>
      <c r="K11851" t="s">
        <v>20</v>
      </c>
      <c r="L11851" t="s">
        <v>60</v>
      </c>
      <c r="M11851">
        <v>67500</v>
      </c>
      <c r="N11851"/>
      <c r="O11851" t="s">
        <v>18235</v>
      </c>
      <c r="P11851" t="s">
        <v>1738</v>
      </c>
    </row>
    <row r="11852" spans="1:16" x14ac:dyDescent="0.25">
      <c r="A11852" t="s">
        <v>1</v>
      </c>
      <c r="B11852" t="s">
        <v>3598</v>
      </c>
      <c r="C11852" t="s">
        <v>382</v>
      </c>
      <c r="D11852" t="s">
        <v>4526</v>
      </c>
      <c r="E11852" t="s">
        <v>59</v>
      </c>
      <c r="F11852" t="b">
        <v>0</v>
      </c>
      <c r="G11852" t="s">
        <v>77</v>
      </c>
      <c r="H11852" s="1">
        <v>46147.963148148148</v>
      </c>
      <c r="I11852" t="b">
        <v>0</v>
      </c>
      <c r="J11852" t="b">
        <v>0</v>
      </c>
      <c r="K11852" t="s">
        <v>41</v>
      </c>
      <c r="L11852" t="s">
        <v>60</v>
      </c>
      <c r="M11852">
        <v>85000</v>
      </c>
      <c r="N11852"/>
      <c r="O11852" t="s">
        <v>22132</v>
      </c>
      <c r="P11852" t="s">
        <v>146</v>
      </c>
    </row>
    <row r="11853" spans="1:16" x14ac:dyDescent="0.25">
      <c r="A11853" t="s">
        <v>1</v>
      </c>
      <c r="B11853" t="s">
        <v>22043</v>
      </c>
      <c r="C11853" t="s">
        <v>13113</v>
      </c>
      <c r="D11853" t="s">
        <v>7670</v>
      </c>
      <c r="E11853" t="s">
        <v>59</v>
      </c>
      <c r="F11853" t="b">
        <v>0</v>
      </c>
      <c r="G11853" t="s">
        <v>40</v>
      </c>
      <c r="H11853" s="1">
        <v>46147.96497685185</v>
      </c>
      <c r="I11853" t="b">
        <v>1</v>
      </c>
      <c r="J11853" t="b">
        <v>0</v>
      </c>
      <c r="K11853" t="s">
        <v>40</v>
      </c>
      <c r="L11853" t="s">
        <v>60</v>
      </c>
      <c r="M11853">
        <v>65000</v>
      </c>
      <c r="N11853"/>
      <c r="O11853" t="s">
        <v>7560</v>
      </c>
      <c r="P11853" t="s">
        <v>990</v>
      </c>
    </row>
    <row r="11854" spans="1:16" x14ac:dyDescent="0.25">
      <c r="A11854" t="s">
        <v>2</v>
      </c>
      <c r="B11854" t="s">
        <v>2</v>
      </c>
      <c r="C11854" t="s">
        <v>359</v>
      </c>
      <c r="D11854" t="s">
        <v>9527</v>
      </c>
      <c r="E11854" t="s">
        <v>59</v>
      </c>
      <c r="F11854" t="b">
        <v>0</v>
      </c>
      <c r="G11854" t="s">
        <v>65</v>
      </c>
      <c r="H11854" s="1">
        <v>46148.003495370373</v>
      </c>
      <c r="I11854" t="b">
        <v>0</v>
      </c>
      <c r="J11854" t="b">
        <v>0</v>
      </c>
      <c r="K11854" t="s">
        <v>41</v>
      </c>
      <c r="L11854" t="s">
        <v>74</v>
      </c>
      <c r="M11854"/>
      <c r="N11854">
        <v>106.5</v>
      </c>
      <c r="O11854" t="s">
        <v>22133</v>
      </c>
      <c r="P11854" t="s">
        <v>22134</v>
      </c>
    </row>
    <row r="11855" spans="1:16" x14ac:dyDescent="0.25">
      <c r="A11855" t="s">
        <v>2</v>
      </c>
      <c r="B11855" t="s">
        <v>1393</v>
      </c>
      <c r="C11855" t="s">
        <v>359</v>
      </c>
      <c r="D11855" t="s">
        <v>4673</v>
      </c>
      <c r="E11855" t="s">
        <v>59</v>
      </c>
      <c r="F11855" t="b">
        <v>0</v>
      </c>
      <c r="G11855" t="s">
        <v>65</v>
      </c>
      <c r="H11855" s="1">
        <v>46148.003553240742</v>
      </c>
      <c r="I11855" t="b">
        <v>0</v>
      </c>
      <c r="J11855" t="b">
        <v>0</v>
      </c>
      <c r="K11855" t="s">
        <v>41</v>
      </c>
      <c r="L11855" t="s">
        <v>60</v>
      </c>
      <c r="M11855">
        <v>170200</v>
      </c>
      <c r="N11855"/>
      <c r="O11855" t="s">
        <v>6111</v>
      </c>
      <c r="P11855" t="s">
        <v>3392</v>
      </c>
    </row>
    <row r="11856" spans="1:16" x14ac:dyDescent="0.25">
      <c r="A11856" t="s">
        <v>1</v>
      </c>
      <c r="B11856" t="s">
        <v>439</v>
      </c>
      <c r="C11856" t="s">
        <v>743</v>
      </c>
      <c r="D11856" t="s">
        <v>2360</v>
      </c>
      <c r="E11856" t="s">
        <v>59</v>
      </c>
      <c r="F11856" t="b">
        <v>0</v>
      </c>
      <c r="G11856" t="s">
        <v>89</v>
      </c>
      <c r="H11856" s="1">
        <v>46148.004953703698</v>
      </c>
      <c r="I11856" t="b">
        <v>0</v>
      </c>
      <c r="J11856" t="b">
        <v>1</v>
      </c>
      <c r="K11856" t="s">
        <v>41</v>
      </c>
      <c r="L11856" t="s">
        <v>60</v>
      </c>
      <c r="M11856">
        <v>146000</v>
      </c>
      <c r="N11856"/>
      <c r="O11856" t="s">
        <v>250</v>
      </c>
      <c r="P11856" t="s">
        <v>16335</v>
      </c>
    </row>
    <row r="11857" spans="1:16" x14ac:dyDescent="0.25">
      <c r="A11857" t="s">
        <v>5</v>
      </c>
      <c r="B11857" t="s">
        <v>22135</v>
      </c>
      <c r="C11857" t="s">
        <v>112</v>
      </c>
      <c r="D11857" t="s">
        <v>4346</v>
      </c>
      <c r="E11857" t="s">
        <v>59</v>
      </c>
      <c r="F11857" t="b">
        <v>0</v>
      </c>
      <c r="G11857" t="s">
        <v>41</v>
      </c>
      <c r="H11857" s="1">
        <v>46148.006689814807</v>
      </c>
      <c r="I11857" t="b">
        <v>1</v>
      </c>
      <c r="J11857" t="b">
        <v>1</v>
      </c>
      <c r="K11857" t="s">
        <v>41</v>
      </c>
      <c r="L11857" t="s">
        <v>60</v>
      </c>
      <c r="M11857">
        <v>90000</v>
      </c>
      <c r="N11857"/>
      <c r="O11857" t="s">
        <v>10362</v>
      </c>
      <c r="P11857" t="s">
        <v>22136</v>
      </c>
    </row>
    <row r="11858" spans="1:16" x14ac:dyDescent="0.25">
      <c r="A11858" t="s">
        <v>7</v>
      </c>
      <c r="B11858" t="s">
        <v>22137</v>
      </c>
      <c r="C11858" t="s">
        <v>112</v>
      </c>
      <c r="D11858" t="s">
        <v>2360</v>
      </c>
      <c r="E11858" t="s">
        <v>59</v>
      </c>
      <c r="F11858" t="b">
        <v>0</v>
      </c>
      <c r="G11858" t="s">
        <v>65</v>
      </c>
      <c r="H11858" s="1">
        <v>46148.043692129628</v>
      </c>
      <c r="I11858" t="b">
        <v>1</v>
      </c>
      <c r="J11858" t="b">
        <v>0</v>
      </c>
      <c r="K11858" t="s">
        <v>41</v>
      </c>
      <c r="L11858" t="s">
        <v>74</v>
      </c>
      <c r="M11858"/>
      <c r="N11858">
        <v>120</v>
      </c>
      <c r="O11858" t="s">
        <v>5046</v>
      </c>
      <c r="P11858" t="s">
        <v>17776</v>
      </c>
    </row>
    <row r="11859" spans="1:16" x14ac:dyDescent="0.25">
      <c r="A11859" t="s">
        <v>2</v>
      </c>
      <c r="B11859" t="s">
        <v>22138</v>
      </c>
      <c r="C11859" t="s">
        <v>81</v>
      </c>
      <c r="D11859" t="s">
        <v>4346</v>
      </c>
      <c r="E11859" t="s">
        <v>59</v>
      </c>
      <c r="F11859" t="b">
        <v>0</v>
      </c>
      <c r="G11859" t="s">
        <v>77</v>
      </c>
      <c r="H11859" s="1">
        <v>46148.086759259262</v>
      </c>
      <c r="I11859" t="b">
        <v>0</v>
      </c>
      <c r="J11859" t="b">
        <v>1</v>
      </c>
      <c r="K11859" t="s">
        <v>41</v>
      </c>
      <c r="L11859" t="s">
        <v>60</v>
      </c>
      <c r="M11859">
        <v>179000</v>
      </c>
      <c r="N11859"/>
      <c r="O11859" t="s">
        <v>1990</v>
      </c>
      <c r="P11859" t="s">
        <v>310</v>
      </c>
    </row>
    <row r="11860" spans="1:16" x14ac:dyDescent="0.25">
      <c r="A11860" t="s">
        <v>2</v>
      </c>
      <c r="B11860" t="s">
        <v>248</v>
      </c>
      <c r="C11860" t="s">
        <v>330</v>
      </c>
      <c r="D11860" t="s">
        <v>5349</v>
      </c>
      <c r="E11860" t="s">
        <v>59</v>
      </c>
      <c r="F11860" t="b">
        <v>0</v>
      </c>
      <c r="G11860" t="s">
        <v>41</v>
      </c>
      <c r="H11860" s="1">
        <v>46148.08803240741</v>
      </c>
      <c r="I11860" t="b">
        <v>0</v>
      </c>
      <c r="J11860" t="b">
        <v>1</v>
      </c>
      <c r="K11860" t="s">
        <v>41</v>
      </c>
      <c r="L11860" t="s">
        <v>60</v>
      </c>
      <c r="M11860">
        <v>140150</v>
      </c>
      <c r="N11860"/>
      <c r="O11860" t="s">
        <v>2454</v>
      </c>
      <c r="P11860" t="s">
        <v>208</v>
      </c>
    </row>
    <row r="11861" spans="1:16" x14ac:dyDescent="0.25">
      <c r="A11861" t="s">
        <v>2</v>
      </c>
      <c r="B11861" t="s">
        <v>22139</v>
      </c>
      <c r="C11861" t="s">
        <v>76</v>
      </c>
      <c r="D11861" t="s">
        <v>4346</v>
      </c>
      <c r="E11861" t="s">
        <v>59</v>
      </c>
      <c r="F11861" t="b">
        <v>1</v>
      </c>
      <c r="G11861" t="s">
        <v>41</v>
      </c>
      <c r="H11861" s="1">
        <v>46148.129699074067</v>
      </c>
      <c r="I11861" t="b">
        <v>0</v>
      </c>
      <c r="J11861" t="b">
        <v>1</v>
      </c>
      <c r="K11861" t="s">
        <v>41</v>
      </c>
      <c r="L11861" t="s">
        <v>60</v>
      </c>
      <c r="M11861">
        <v>211111</v>
      </c>
      <c r="N11861"/>
      <c r="O11861" t="s">
        <v>22140</v>
      </c>
      <c r="P11861" t="s">
        <v>22141</v>
      </c>
    </row>
    <row r="11862" spans="1:16" x14ac:dyDescent="0.25">
      <c r="A11862" t="s">
        <v>0</v>
      </c>
      <c r="B11862" t="s">
        <v>4699</v>
      </c>
      <c r="C11862" t="s">
        <v>76</v>
      </c>
      <c r="D11862" t="s">
        <v>584</v>
      </c>
      <c r="E11862" t="s">
        <v>59</v>
      </c>
      <c r="F11862" t="b">
        <v>1</v>
      </c>
      <c r="G11862" t="s">
        <v>19</v>
      </c>
      <c r="H11862" s="1">
        <v>46148.210682870369</v>
      </c>
      <c r="I11862" t="b">
        <v>0</v>
      </c>
      <c r="J11862" t="b">
        <v>0</v>
      </c>
      <c r="K11862" t="s">
        <v>19</v>
      </c>
      <c r="L11862" t="s">
        <v>74</v>
      </c>
      <c r="M11862"/>
      <c r="N11862">
        <v>11</v>
      </c>
      <c r="O11862" t="s">
        <v>4700</v>
      </c>
      <c r="P11862" t="s">
        <v>4701</v>
      </c>
    </row>
    <row r="11863" spans="1:16" x14ac:dyDescent="0.25">
      <c r="A11863" t="s">
        <v>2</v>
      </c>
      <c r="B11863" t="s">
        <v>659</v>
      </c>
      <c r="C11863" t="s">
        <v>1987</v>
      </c>
      <c r="D11863" t="s">
        <v>4346</v>
      </c>
      <c r="E11863" t="s">
        <v>59</v>
      </c>
      <c r="F11863" t="b">
        <v>0</v>
      </c>
      <c r="G11863" t="s">
        <v>73</v>
      </c>
      <c r="H11863" s="1">
        <v>46148.253125000003</v>
      </c>
      <c r="I11863" t="b">
        <v>0</v>
      </c>
      <c r="J11863" t="b">
        <v>0</v>
      </c>
      <c r="K11863" t="s">
        <v>41</v>
      </c>
      <c r="L11863" t="s">
        <v>60</v>
      </c>
      <c r="M11863">
        <v>80000</v>
      </c>
      <c r="N11863"/>
      <c r="O11863" t="s">
        <v>14470</v>
      </c>
      <c r="P11863" t="s">
        <v>22142</v>
      </c>
    </row>
    <row r="11864" spans="1:16" x14ac:dyDescent="0.25">
      <c r="A11864" t="s">
        <v>1</v>
      </c>
      <c r="B11864" t="s">
        <v>1</v>
      </c>
      <c r="C11864" t="s">
        <v>574</v>
      </c>
      <c r="D11864" t="s">
        <v>2360</v>
      </c>
      <c r="E11864" t="s">
        <v>59</v>
      </c>
      <c r="F11864" t="b">
        <v>0</v>
      </c>
      <c r="G11864" t="s">
        <v>89</v>
      </c>
      <c r="H11864" s="1">
        <v>46148.254537037043</v>
      </c>
      <c r="I11864" t="b">
        <v>1</v>
      </c>
      <c r="J11864" t="b">
        <v>0</v>
      </c>
      <c r="K11864" t="s">
        <v>41</v>
      </c>
      <c r="L11864" t="s">
        <v>60</v>
      </c>
      <c r="M11864">
        <v>85000</v>
      </c>
      <c r="N11864"/>
      <c r="O11864" t="s">
        <v>16312</v>
      </c>
      <c r="P11864" t="s">
        <v>22119</v>
      </c>
    </row>
    <row r="11865" spans="1:16" x14ac:dyDescent="0.25">
      <c r="A11865" t="s">
        <v>1</v>
      </c>
      <c r="B11865" t="s">
        <v>22143</v>
      </c>
      <c r="C11865" t="s">
        <v>19</v>
      </c>
      <c r="D11865" t="s">
        <v>22144</v>
      </c>
      <c r="E11865" t="s">
        <v>621</v>
      </c>
      <c r="F11865" t="b">
        <v>0</v>
      </c>
      <c r="G11865" t="s">
        <v>19</v>
      </c>
      <c r="H11865" s="1">
        <v>46148.255439814813</v>
      </c>
      <c r="I11865" t="b">
        <v>0</v>
      </c>
      <c r="J11865" t="b">
        <v>0</v>
      </c>
      <c r="K11865" t="s">
        <v>19</v>
      </c>
      <c r="L11865" t="s">
        <v>60</v>
      </c>
      <c r="M11865">
        <v>43000</v>
      </c>
      <c r="N11865"/>
      <c r="O11865" t="s">
        <v>2597</v>
      </c>
      <c r="P11865" t="s">
        <v>10585</v>
      </c>
    </row>
    <row r="11866" spans="1:16" x14ac:dyDescent="0.25">
      <c r="A11866" t="s">
        <v>0</v>
      </c>
      <c r="B11866" t="s">
        <v>22145</v>
      </c>
      <c r="C11866" t="s">
        <v>2406</v>
      </c>
      <c r="D11866" t="s">
        <v>2360</v>
      </c>
      <c r="E11866" t="s">
        <v>59</v>
      </c>
      <c r="F11866" t="b">
        <v>0</v>
      </c>
      <c r="G11866" t="s">
        <v>68</v>
      </c>
      <c r="H11866" s="1">
        <v>46148.293275462973</v>
      </c>
      <c r="I11866" t="b">
        <v>0</v>
      </c>
      <c r="J11866" t="b">
        <v>1</v>
      </c>
      <c r="K11866" t="s">
        <v>41</v>
      </c>
      <c r="L11866" t="s">
        <v>60</v>
      </c>
      <c r="M11866">
        <v>85000</v>
      </c>
      <c r="N11866"/>
      <c r="O11866" t="s">
        <v>9998</v>
      </c>
    </row>
    <row r="11867" spans="1:16" x14ac:dyDescent="0.25">
      <c r="A11867" t="s">
        <v>0</v>
      </c>
      <c r="B11867" t="s">
        <v>22146</v>
      </c>
      <c r="C11867" t="s">
        <v>76</v>
      </c>
      <c r="D11867" t="s">
        <v>141</v>
      </c>
      <c r="E11867" t="s">
        <v>88</v>
      </c>
      <c r="F11867" t="b">
        <v>1</v>
      </c>
      <c r="G11867" t="s">
        <v>41</v>
      </c>
      <c r="H11867" s="1">
        <v>46148.294687499998</v>
      </c>
      <c r="I11867" t="b">
        <v>1</v>
      </c>
      <c r="J11867" t="b">
        <v>0</v>
      </c>
      <c r="K11867" t="s">
        <v>41</v>
      </c>
      <c r="L11867" t="s">
        <v>74</v>
      </c>
      <c r="M11867"/>
      <c r="N11867">
        <v>32.5</v>
      </c>
      <c r="O11867" t="s">
        <v>141</v>
      </c>
      <c r="P11867" t="s">
        <v>133</v>
      </c>
    </row>
    <row r="11868" spans="1:16" x14ac:dyDescent="0.25">
      <c r="A11868" t="s">
        <v>1</v>
      </c>
      <c r="B11868" t="s">
        <v>15458</v>
      </c>
      <c r="C11868" t="s">
        <v>21034</v>
      </c>
      <c r="D11868" t="s">
        <v>4346</v>
      </c>
      <c r="E11868" t="s">
        <v>59</v>
      </c>
      <c r="F11868" t="b">
        <v>0</v>
      </c>
      <c r="G11868" t="s">
        <v>77</v>
      </c>
      <c r="H11868" s="1">
        <v>46148.29619212963</v>
      </c>
      <c r="I11868" t="b">
        <v>0</v>
      </c>
      <c r="J11868" t="b">
        <v>1</v>
      </c>
      <c r="K11868" t="s">
        <v>41</v>
      </c>
      <c r="L11868" t="s">
        <v>60</v>
      </c>
      <c r="M11868">
        <v>101450</v>
      </c>
      <c r="N11868"/>
      <c r="O11868" t="s">
        <v>1362</v>
      </c>
      <c r="P11868" t="s">
        <v>15460</v>
      </c>
    </row>
    <row r="11869" spans="1:16" x14ac:dyDescent="0.25">
      <c r="A11869" t="s">
        <v>0</v>
      </c>
      <c r="B11869" t="s">
        <v>22147</v>
      </c>
      <c r="C11869" t="s">
        <v>22148</v>
      </c>
      <c r="D11869" t="s">
        <v>4526</v>
      </c>
      <c r="E11869" t="s">
        <v>59</v>
      </c>
      <c r="F11869" t="b">
        <v>0</v>
      </c>
      <c r="G11869" t="s">
        <v>40</v>
      </c>
      <c r="H11869" s="1">
        <v>46148.336342592593</v>
      </c>
      <c r="I11869" t="b">
        <v>0</v>
      </c>
      <c r="J11869" t="b">
        <v>0</v>
      </c>
      <c r="K11869" t="s">
        <v>40</v>
      </c>
      <c r="L11869" t="s">
        <v>60</v>
      </c>
      <c r="M11869">
        <v>32500</v>
      </c>
      <c r="N11869"/>
      <c r="O11869" t="s">
        <v>10256</v>
      </c>
      <c r="P11869" t="s">
        <v>288</v>
      </c>
    </row>
    <row r="11870" spans="1:16" x14ac:dyDescent="0.25">
      <c r="A11870" t="s">
        <v>8</v>
      </c>
      <c r="B11870" t="s">
        <v>22149</v>
      </c>
      <c r="C11870" t="s">
        <v>165</v>
      </c>
      <c r="D11870" t="s">
        <v>4346</v>
      </c>
      <c r="E11870" t="s">
        <v>232</v>
      </c>
      <c r="F11870" t="b">
        <v>0</v>
      </c>
      <c r="G11870" t="s">
        <v>73</v>
      </c>
      <c r="H11870" s="1">
        <v>46148.336458333331</v>
      </c>
      <c r="I11870" t="b">
        <v>0</v>
      </c>
      <c r="J11870" t="b">
        <v>0</v>
      </c>
      <c r="K11870" t="s">
        <v>41</v>
      </c>
      <c r="L11870" t="s">
        <v>74</v>
      </c>
      <c r="M11870"/>
      <c r="N11870">
        <v>45</v>
      </c>
      <c r="O11870" t="s">
        <v>22150</v>
      </c>
      <c r="P11870" t="s">
        <v>22151</v>
      </c>
    </row>
    <row r="11871" spans="1:16" x14ac:dyDescent="0.25">
      <c r="A11871" t="s">
        <v>2</v>
      </c>
      <c r="B11871" t="s">
        <v>22152</v>
      </c>
      <c r="C11871" t="s">
        <v>194</v>
      </c>
      <c r="D11871" t="s">
        <v>4346</v>
      </c>
      <c r="E11871" t="s">
        <v>59</v>
      </c>
      <c r="F11871" t="b">
        <v>0</v>
      </c>
      <c r="G11871" t="s">
        <v>65</v>
      </c>
      <c r="H11871" s="1">
        <v>46148.336527777778</v>
      </c>
      <c r="I11871" t="b">
        <v>0</v>
      </c>
      <c r="J11871" t="b">
        <v>1</v>
      </c>
      <c r="K11871" t="s">
        <v>41</v>
      </c>
      <c r="L11871" t="s">
        <v>60</v>
      </c>
      <c r="M11871">
        <v>160000</v>
      </c>
      <c r="N11871"/>
      <c r="O11871" t="s">
        <v>1183</v>
      </c>
      <c r="P11871" t="s">
        <v>10545</v>
      </c>
    </row>
    <row r="11872" spans="1:16" x14ac:dyDescent="0.25">
      <c r="A11872" t="s">
        <v>2</v>
      </c>
      <c r="B11872" t="s">
        <v>22153</v>
      </c>
      <c r="C11872" t="s">
        <v>76</v>
      </c>
      <c r="D11872" t="s">
        <v>141</v>
      </c>
      <c r="E11872" t="s">
        <v>88</v>
      </c>
      <c r="F11872" t="b">
        <v>1</v>
      </c>
      <c r="G11872" t="s">
        <v>41</v>
      </c>
      <c r="H11872" s="1">
        <v>46148.337754629632</v>
      </c>
      <c r="I11872" t="b">
        <v>0</v>
      </c>
      <c r="J11872" t="b">
        <v>0</v>
      </c>
      <c r="K11872" t="s">
        <v>41</v>
      </c>
      <c r="L11872" t="s">
        <v>74</v>
      </c>
      <c r="M11872"/>
      <c r="N11872">
        <v>65</v>
      </c>
      <c r="O11872" t="s">
        <v>141</v>
      </c>
      <c r="P11872" t="s">
        <v>22154</v>
      </c>
    </row>
    <row r="11873" spans="1:16" x14ac:dyDescent="0.25">
      <c r="A11873" t="s">
        <v>6</v>
      </c>
      <c r="B11873" t="s">
        <v>22155</v>
      </c>
      <c r="C11873" t="s">
        <v>41</v>
      </c>
      <c r="D11873" t="s">
        <v>14154</v>
      </c>
      <c r="E11873" t="s">
        <v>59</v>
      </c>
      <c r="F11873" t="b">
        <v>0</v>
      </c>
      <c r="G11873" t="s">
        <v>41</v>
      </c>
      <c r="H11873" s="1">
        <v>46148.337754629632</v>
      </c>
      <c r="I11873" t="b">
        <v>0</v>
      </c>
      <c r="J11873" t="b">
        <v>0</v>
      </c>
      <c r="K11873" t="s">
        <v>41</v>
      </c>
      <c r="L11873" t="s">
        <v>60</v>
      </c>
      <c r="M11873">
        <v>142000</v>
      </c>
      <c r="N11873"/>
      <c r="O11873" t="s">
        <v>19713</v>
      </c>
      <c r="P11873" t="s">
        <v>22156</v>
      </c>
    </row>
    <row r="11874" spans="1:16" x14ac:dyDescent="0.25">
      <c r="A11874" t="s">
        <v>0</v>
      </c>
      <c r="B11874" t="s">
        <v>22157</v>
      </c>
      <c r="C11874" t="s">
        <v>11027</v>
      </c>
      <c r="D11874" t="s">
        <v>4526</v>
      </c>
      <c r="F11874" t="b">
        <v>0</v>
      </c>
      <c r="G11874" t="s">
        <v>40</v>
      </c>
      <c r="H11874" s="1">
        <v>46148.337766203702</v>
      </c>
      <c r="I11874" t="b">
        <v>1</v>
      </c>
      <c r="J11874" t="b">
        <v>0</v>
      </c>
      <c r="K11874" t="s">
        <v>40</v>
      </c>
      <c r="L11874" t="s">
        <v>60</v>
      </c>
      <c r="M11874">
        <v>57500</v>
      </c>
      <c r="N11874"/>
      <c r="O11874" t="s">
        <v>101</v>
      </c>
      <c r="P11874" t="s">
        <v>146</v>
      </c>
    </row>
    <row r="11875" spans="1:16" x14ac:dyDescent="0.25">
      <c r="A11875" t="s">
        <v>2</v>
      </c>
      <c r="B11875" t="s">
        <v>22158</v>
      </c>
      <c r="C11875" t="s">
        <v>81</v>
      </c>
      <c r="D11875" t="s">
        <v>4346</v>
      </c>
      <c r="E11875" t="s">
        <v>59</v>
      </c>
      <c r="F11875" t="b">
        <v>0</v>
      </c>
      <c r="G11875" t="s">
        <v>77</v>
      </c>
      <c r="H11875" s="1">
        <v>46148.37809027778</v>
      </c>
      <c r="I11875" t="b">
        <v>0</v>
      </c>
      <c r="J11875" t="b">
        <v>0</v>
      </c>
      <c r="K11875" t="s">
        <v>41</v>
      </c>
      <c r="L11875" t="s">
        <v>60</v>
      </c>
      <c r="M11875">
        <v>322500</v>
      </c>
      <c r="N11875"/>
      <c r="O11875" t="s">
        <v>3792</v>
      </c>
      <c r="P11875" t="s">
        <v>85</v>
      </c>
    </row>
    <row r="11876" spans="1:16" x14ac:dyDescent="0.25">
      <c r="A11876" t="s">
        <v>8</v>
      </c>
      <c r="B11876" t="s">
        <v>22159</v>
      </c>
      <c r="C11876" t="s">
        <v>40</v>
      </c>
      <c r="D11876" t="s">
        <v>4526</v>
      </c>
      <c r="E11876" t="s">
        <v>59</v>
      </c>
      <c r="F11876" t="b">
        <v>0</v>
      </c>
      <c r="G11876" t="s">
        <v>40</v>
      </c>
      <c r="H11876" s="1">
        <v>46148.379432870373</v>
      </c>
      <c r="I11876" t="b">
        <v>0</v>
      </c>
      <c r="J11876" t="b">
        <v>0</v>
      </c>
      <c r="K11876" t="s">
        <v>40</v>
      </c>
      <c r="L11876" t="s">
        <v>60</v>
      </c>
      <c r="M11876">
        <v>105000</v>
      </c>
      <c r="N11876"/>
      <c r="O11876" t="s">
        <v>6510</v>
      </c>
      <c r="P11876" t="s">
        <v>208</v>
      </c>
    </row>
    <row r="11877" spans="1:16" x14ac:dyDescent="0.25">
      <c r="A11877" t="s">
        <v>1</v>
      </c>
      <c r="B11877" t="s">
        <v>1</v>
      </c>
      <c r="C11877" t="s">
        <v>657</v>
      </c>
      <c r="D11877" t="s">
        <v>4346</v>
      </c>
      <c r="E11877" t="s">
        <v>59</v>
      </c>
      <c r="F11877" t="b">
        <v>0</v>
      </c>
      <c r="G11877" t="s">
        <v>73</v>
      </c>
      <c r="H11877" s="1">
        <v>46148.379594907397</v>
      </c>
      <c r="I11877" t="b">
        <v>0</v>
      </c>
      <c r="J11877" t="b">
        <v>0</v>
      </c>
      <c r="K11877" t="s">
        <v>41</v>
      </c>
      <c r="L11877" t="s">
        <v>60</v>
      </c>
      <c r="M11877">
        <v>73000</v>
      </c>
      <c r="N11877"/>
      <c r="O11877" t="s">
        <v>22160</v>
      </c>
      <c r="P11877" t="s">
        <v>22161</v>
      </c>
    </row>
    <row r="11878" spans="1:16" x14ac:dyDescent="0.25">
      <c r="A11878" t="s">
        <v>1</v>
      </c>
      <c r="B11878" t="s">
        <v>22162</v>
      </c>
      <c r="C11878" t="s">
        <v>2269</v>
      </c>
      <c r="D11878" t="s">
        <v>2360</v>
      </c>
      <c r="E11878" t="s">
        <v>59</v>
      </c>
      <c r="F11878" t="b">
        <v>0</v>
      </c>
      <c r="G11878" t="s">
        <v>77</v>
      </c>
      <c r="H11878" s="1">
        <v>46148.379652777781</v>
      </c>
      <c r="I11878" t="b">
        <v>0</v>
      </c>
      <c r="J11878" t="b">
        <v>1</v>
      </c>
      <c r="K11878" t="s">
        <v>41</v>
      </c>
      <c r="L11878" t="s">
        <v>60</v>
      </c>
      <c r="M11878">
        <v>137000</v>
      </c>
      <c r="N11878"/>
      <c r="O11878" t="s">
        <v>3575</v>
      </c>
      <c r="P11878" t="s">
        <v>22163</v>
      </c>
    </row>
    <row r="11879" spans="1:16" x14ac:dyDescent="0.25">
      <c r="A11879" t="s">
        <v>0</v>
      </c>
      <c r="B11879" t="s">
        <v>549</v>
      </c>
      <c r="C11879" t="s">
        <v>2657</v>
      </c>
      <c r="D11879" t="s">
        <v>4346</v>
      </c>
      <c r="E11879" t="s">
        <v>59</v>
      </c>
      <c r="F11879" t="b">
        <v>0</v>
      </c>
      <c r="G11879" t="s">
        <v>65</v>
      </c>
      <c r="H11879" s="1">
        <v>46148.418263888889</v>
      </c>
      <c r="I11879" t="b">
        <v>0</v>
      </c>
      <c r="J11879" t="b">
        <v>0</v>
      </c>
      <c r="K11879" t="s">
        <v>41</v>
      </c>
      <c r="L11879" t="s">
        <v>60</v>
      </c>
      <c r="M11879">
        <v>122277.5</v>
      </c>
      <c r="N11879"/>
      <c r="O11879" t="s">
        <v>10964</v>
      </c>
      <c r="P11879" t="s">
        <v>22164</v>
      </c>
    </row>
    <row r="11880" spans="1:16" x14ac:dyDescent="0.25">
      <c r="A11880" t="s">
        <v>3</v>
      </c>
      <c r="B11880" t="s">
        <v>22165</v>
      </c>
      <c r="C11880" t="s">
        <v>3130</v>
      </c>
      <c r="D11880" t="s">
        <v>4526</v>
      </c>
      <c r="E11880" t="s">
        <v>88</v>
      </c>
      <c r="F11880" t="b">
        <v>0</v>
      </c>
      <c r="G11880" t="s">
        <v>89</v>
      </c>
      <c r="H11880" s="1">
        <v>46148.418287037042</v>
      </c>
      <c r="I11880" t="b">
        <v>1</v>
      </c>
      <c r="J11880" t="b">
        <v>1</v>
      </c>
      <c r="K11880" t="s">
        <v>41</v>
      </c>
      <c r="L11880" t="s">
        <v>74</v>
      </c>
      <c r="M11880"/>
      <c r="N11880">
        <v>50.25</v>
      </c>
      <c r="O11880" t="s">
        <v>4487</v>
      </c>
      <c r="P11880" t="s">
        <v>22166</v>
      </c>
    </row>
    <row r="11881" spans="1:16" x14ac:dyDescent="0.25">
      <c r="A11881" t="s">
        <v>2</v>
      </c>
      <c r="B11881" t="s">
        <v>8451</v>
      </c>
      <c r="C11881" t="s">
        <v>489</v>
      </c>
      <c r="D11881" t="s">
        <v>2360</v>
      </c>
      <c r="E11881" t="s">
        <v>59</v>
      </c>
      <c r="F11881" t="b">
        <v>0</v>
      </c>
      <c r="G11881" t="s">
        <v>77</v>
      </c>
      <c r="H11881" s="1">
        <v>46148.418287037042</v>
      </c>
      <c r="I11881" t="b">
        <v>0</v>
      </c>
      <c r="J11881" t="b">
        <v>1</v>
      </c>
      <c r="K11881" t="s">
        <v>41</v>
      </c>
      <c r="L11881" t="s">
        <v>60</v>
      </c>
      <c r="M11881">
        <v>214500</v>
      </c>
      <c r="N11881"/>
      <c r="O11881" t="s">
        <v>424</v>
      </c>
      <c r="P11881" t="s">
        <v>4581</v>
      </c>
    </row>
    <row r="11882" spans="1:16" x14ac:dyDescent="0.25">
      <c r="A11882" t="s">
        <v>7</v>
      </c>
      <c r="B11882" t="s">
        <v>22167</v>
      </c>
      <c r="C11882" t="s">
        <v>20</v>
      </c>
      <c r="D11882" t="s">
        <v>4526</v>
      </c>
      <c r="E11882" t="s">
        <v>59</v>
      </c>
      <c r="F11882" t="b">
        <v>0</v>
      </c>
      <c r="G11882" t="s">
        <v>20</v>
      </c>
      <c r="H11882" s="1">
        <v>46148.418935185182</v>
      </c>
      <c r="I11882" t="b">
        <v>1</v>
      </c>
      <c r="J11882" t="b">
        <v>0</v>
      </c>
      <c r="K11882" t="s">
        <v>20</v>
      </c>
      <c r="L11882" t="s">
        <v>60</v>
      </c>
      <c r="M11882">
        <v>95500</v>
      </c>
      <c r="N11882"/>
      <c r="O11882" t="s">
        <v>22168</v>
      </c>
      <c r="P11882" t="s">
        <v>3903</v>
      </c>
    </row>
    <row r="11883" spans="1:16" x14ac:dyDescent="0.25">
      <c r="A11883" t="s">
        <v>2</v>
      </c>
      <c r="B11883" t="s">
        <v>22169</v>
      </c>
      <c r="C11883" t="s">
        <v>304</v>
      </c>
      <c r="D11883" t="s">
        <v>2360</v>
      </c>
      <c r="E11883" t="s">
        <v>59</v>
      </c>
      <c r="F11883" t="b">
        <v>0</v>
      </c>
      <c r="G11883" t="s">
        <v>77</v>
      </c>
      <c r="H11883" s="1">
        <v>46148.419756944437</v>
      </c>
      <c r="I11883" t="b">
        <v>0</v>
      </c>
      <c r="J11883" t="b">
        <v>1</v>
      </c>
      <c r="K11883" t="s">
        <v>41</v>
      </c>
      <c r="L11883" t="s">
        <v>60</v>
      </c>
      <c r="M11883">
        <v>214500</v>
      </c>
      <c r="N11883"/>
      <c r="O11883" t="s">
        <v>424</v>
      </c>
      <c r="P11883" t="s">
        <v>22170</v>
      </c>
    </row>
    <row r="11884" spans="1:16" x14ac:dyDescent="0.25">
      <c r="A11884" t="s">
        <v>2</v>
      </c>
      <c r="B11884" t="s">
        <v>22171</v>
      </c>
      <c r="C11884" t="s">
        <v>81</v>
      </c>
      <c r="D11884" t="s">
        <v>2360</v>
      </c>
      <c r="E11884" t="s">
        <v>59</v>
      </c>
      <c r="F11884" t="b">
        <v>0</v>
      </c>
      <c r="G11884" t="s">
        <v>77</v>
      </c>
      <c r="H11884" s="1">
        <v>46148.419768518521</v>
      </c>
      <c r="I11884" t="b">
        <v>1</v>
      </c>
      <c r="J11884" t="b">
        <v>0</v>
      </c>
      <c r="K11884" t="s">
        <v>41</v>
      </c>
      <c r="L11884" t="s">
        <v>60</v>
      </c>
      <c r="M11884">
        <v>155000</v>
      </c>
      <c r="N11884"/>
      <c r="O11884" t="s">
        <v>22172</v>
      </c>
    </row>
    <row r="11885" spans="1:16" x14ac:dyDescent="0.25">
      <c r="A11885" t="s">
        <v>2</v>
      </c>
      <c r="B11885" t="s">
        <v>1354</v>
      </c>
      <c r="C11885" t="s">
        <v>2385</v>
      </c>
      <c r="D11885" t="s">
        <v>2360</v>
      </c>
      <c r="E11885" t="s">
        <v>59</v>
      </c>
      <c r="F11885" t="b">
        <v>0</v>
      </c>
      <c r="G11885" t="s">
        <v>65</v>
      </c>
      <c r="H11885" s="1">
        <v>46148.419907407413</v>
      </c>
      <c r="I11885" t="b">
        <v>0</v>
      </c>
      <c r="J11885" t="b">
        <v>1</v>
      </c>
      <c r="K11885" t="s">
        <v>41</v>
      </c>
      <c r="L11885" t="s">
        <v>60</v>
      </c>
      <c r="M11885">
        <v>120000</v>
      </c>
      <c r="N11885"/>
      <c r="O11885" t="s">
        <v>1155</v>
      </c>
      <c r="P11885" t="s">
        <v>22065</v>
      </c>
    </row>
    <row r="11886" spans="1:16" x14ac:dyDescent="0.25">
      <c r="A11886" t="s">
        <v>1</v>
      </c>
      <c r="B11886" t="s">
        <v>385</v>
      </c>
      <c r="C11886" t="s">
        <v>174</v>
      </c>
      <c r="D11886" t="s">
        <v>2360</v>
      </c>
      <c r="E11886" t="s">
        <v>59</v>
      </c>
      <c r="F11886" t="b">
        <v>0</v>
      </c>
      <c r="G11886" t="s">
        <v>77</v>
      </c>
      <c r="H11886" s="1">
        <v>46148.421261574083</v>
      </c>
      <c r="I11886" t="b">
        <v>0</v>
      </c>
      <c r="J11886" t="b">
        <v>1</v>
      </c>
      <c r="K11886" t="s">
        <v>41</v>
      </c>
      <c r="L11886" t="s">
        <v>60</v>
      </c>
      <c r="M11886">
        <v>240000</v>
      </c>
      <c r="N11886"/>
      <c r="O11886" t="s">
        <v>9568</v>
      </c>
      <c r="P11886" t="s">
        <v>22173</v>
      </c>
    </row>
    <row r="11887" spans="1:16" x14ac:dyDescent="0.25">
      <c r="A11887" t="s">
        <v>9</v>
      </c>
      <c r="B11887" t="s">
        <v>21302</v>
      </c>
      <c r="C11887" t="s">
        <v>5067</v>
      </c>
      <c r="D11887" t="s">
        <v>4526</v>
      </c>
      <c r="E11887" t="s">
        <v>59</v>
      </c>
      <c r="F11887" t="b">
        <v>0</v>
      </c>
      <c r="G11887" t="s">
        <v>40</v>
      </c>
      <c r="H11887" s="1">
        <v>46148.422905092593</v>
      </c>
      <c r="I11887" t="b">
        <v>1</v>
      </c>
      <c r="J11887" t="b">
        <v>0</v>
      </c>
      <c r="K11887" t="s">
        <v>40</v>
      </c>
      <c r="L11887" t="s">
        <v>60</v>
      </c>
      <c r="M11887">
        <v>72000</v>
      </c>
      <c r="N11887"/>
      <c r="O11887" t="s">
        <v>14150</v>
      </c>
      <c r="P11887" t="s">
        <v>152</v>
      </c>
    </row>
    <row r="11888" spans="1:16" x14ac:dyDescent="0.25">
      <c r="A11888" t="s">
        <v>1</v>
      </c>
      <c r="B11888" t="s">
        <v>22174</v>
      </c>
      <c r="C11888" t="s">
        <v>40</v>
      </c>
      <c r="D11888" t="s">
        <v>4526</v>
      </c>
      <c r="E11888" t="s">
        <v>59</v>
      </c>
      <c r="F11888" t="b">
        <v>0</v>
      </c>
      <c r="G11888" t="s">
        <v>40</v>
      </c>
      <c r="H11888" s="1">
        <v>46148.42291666667</v>
      </c>
      <c r="I11888" t="b">
        <v>1</v>
      </c>
      <c r="J11888" t="b">
        <v>0</v>
      </c>
      <c r="K11888" t="s">
        <v>40</v>
      </c>
      <c r="L11888" t="s">
        <v>60</v>
      </c>
      <c r="M11888">
        <v>90000</v>
      </c>
      <c r="N11888"/>
      <c r="O11888" t="s">
        <v>22175</v>
      </c>
      <c r="P11888" t="s">
        <v>8909</v>
      </c>
    </row>
    <row r="11889" spans="1:16" x14ac:dyDescent="0.25">
      <c r="A11889" t="s">
        <v>0</v>
      </c>
      <c r="B11889" t="s">
        <v>21545</v>
      </c>
      <c r="C11889" t="s">
        <v>733</v>
      </c>
      <c r="D11889" t="s">
        <v>2360</v>
      </c>
      <c r="E11889" t="s">
        <v>59</v>
      </c>
      <c r="F11889" t="b">
        <v>0</v>
      </c>
      <c r="G11889" t="s">
        <v>77</v>
      </c>
      <c r="H11889" s="1">
        <v>46148.45994212963</v>
      </c>
      <c r="I11889" t="b">
        <v>0</v>
      </c>
      <c r="J11889" t="b">
        <v>1</v>
      </c>
      <c r="K11889" t="s">
        <v>41</v>
      </c>
      <c r="L11889" t="s">
        <v>60</v>
      </c>
      <c r="M11889">
        <v>90000</v>
      </c>
      <c r="N11889"/>
      <c r="O11889" t="s">
        <v>22176</v>
      </c>
    </row>
    <row r="11890" spans="1:16" x14ac:dyDescent="0.25">
      <c r="A11890" t="s">
        <v>3</v>
      </c>
      <c r="B11890" t="s">
        <v>18234</v>
      </c>
      <c r="C11890" t="s">
        <v>20</v>
      </c>
      <c r="D11890" t="s">
        <v>4346</v>
      </c>
      <c r="E11890" t="s">
        <v>59</v>
      </c>
      <c r="F11890" t="b">
        <v>0</v>
      </c>
      <c r="G11890" t="s">
        <v>20</v>
      </c>
      <c r="H11890" s="1">
        <v>46148.460601851853</v>
      </c>
      <c r="I11890" t="b">
        <v>1</v>
      </c>
      <c r="J11890" t="b">
        <v>0</v>
      </c>
      <c r="K11890" t="s">
        <v>20</v>
      </c>
      <c r="L11890" t="s">
        <v>60</v>
      </c>
      <c r="M11890">
        <v>67500</v>
      </c>
      <c r="N11890"/>
      <c r="O11890" t="s">
        <v>18235</v>
      </c>
      <c r="P11890" t="s">
        <v>1738</v>
      </c>
    </row>
    <row r="11891" spans="1:16" x14ac:dyDescent="0.25">
      <c r="A11891" t="s">
        <v>0</v>
      </c>
      <c r="B11891" t="s">
        <v>21508</v>
      </c>
      <c r="C11891" t="s">
        <v>6744</v>
      </c>
      <c r="D11891" t="s">
        <v>4526</v>
      </c>
      <c r="E11891" t="s">
        <v>88</v>
      </c>
      <c r="F11891" t="b">
        <v>0</v>
      </c>
      <c r="G11891" t="s">
        <v>40</v>
      </c>
      <c r="H11891" s="1">
        <v>46148.461365740739</v>
      </c>
      <c r="I11891" t="b">
        <v>1</v>
      </c>
      <c r="J11891" t="b">
        <v>0</v>
      </c>
      <c r="K11891" t="s">
        <v>40</v>
      </c>
      <c r="L11891" t="s">
        <v>74</v>
      </c>
      <c r="M11891"/>
      <c r="N11891">
        <v>47.5</v>
      </c>
      <c r="O11891" t="s">
        <v>6918</v>
      </c>
    </row>
    <row r="11892" spans="1:16" x14ac:dyDescent="0.25">
      <c r="A11892" t="s">
        <v>5</v>
      </c>
      <c r="B11892" t="s">
        <v>22177</v>
      </c>
      <c r="C11892" t="s">
        <v>40</v>
      </c>
      <c r="D11892" t="s">
        <v>4526</v>
      </c>
      <c r="E11892" t="s">
        <v>59</v>
      </c>
      <c r="F11892" t="b">
        <v>0</v>
      </c>
      <c r="G11892" t="s">
        <v>40</v>
      </c>
      <c r="H11892" s="1">
        <v>46148.464583333327</v>
      </c>
      <c r="I11892" t="b">
        <v>0</v>
      </c>
      <c r="J11892" t="b">
        <v>0</v>
      </c>
      <c r="K11892" t="s">
        <v>40</v>
      </c>
      <c r="L11892" t="s">
        <v>60</v>
      </c>
      <c r="M11892">
        <v>162500</v>
      </c>
      <c r="N11892"/>
      <c r="O11892" t="s">
        <v>12734</v>
      </c>
      <c r="P11892" t="s">
        <v>1700</v>
      </c>
    </row>
    <row r="11893" spans="1:16" x14ac:dyDescent="0.25">
      <c r="A11893" t="s">
        <v>7</v>
      </c>
      <c r="B11893" t="s">
        <v>22178</v>
      </c>
      <c r="C11893" t="s">
        <v>315</v>
      </c>
      <c r="D11893" t="s">
        <v>3149</v>
      </c>
      <c r="E11893" t="s">
        <v>88</v>
      </c>
      <c r="F11893" t="b">
        <v>0</v>
      </c>
      <c r="G11893" t="s">
        <v>65</v>
      </c>
      <c r="H11893" s="1">
        <v>46148.50167824074</v>
      </c>
      <c r="I11893" t="b">
        <v>0</v>
      </c>
      <c r="J11893" t="b">
        <v>0</v>
      </c>
      <c r="K11893" t="s">
        <v>41</v>
      </c>
      <c r="L11893" t="s">
        <v>74</v>
      </c>
      <c r="M11893"/>
      <c r="N11893">
        <v>71</v>
      </c>
      <c r="O11893" t="s">
        <v>3149</v>
      </c>
      <c r="P11893" t="s">
        <v>22179</v>
      </c>
    </row>
    <row r="11894" spans="1:16" x14ac:dyDescent="0.25">
      <c r="A11894" t="s">
        <v>0</v>
      </c>
      <c r="B11894" t="s">
        <v>22180</v>
      </c>
      <c r="C11894" t="s">
        <v>76</v>
      </c>
      <c r="D11894" t="s">
        <v>19108</v>
      </c>
      <c r="E11894" t="s">
        <v>59</v>
      </c>
      <c r="F11894" t="b">
        <v>1</v>
      </c>
      <c r="G11894" t="s">
        <v>41</v>
      </c>
      <c r="H11894" s="1">
        <v>46148.503101851849</v>
      </c>
      <c r="I11894" t="b">
        <v>0</v>
      </c>
      <c r="J11894" t="b">
        <v>1</v>
      </c>
      <c r="K11894" t="s">
        <v>41</v>
      </c>
      <c r="L11894" t="s">
        <v>60</v>
      </c>
      <c r="M11894">
        <v>45000</v>
      </c>
      <c r="N11894"/>
      <c r="O11894" t="s">
        <v>1197</v>
      </c>
      <c r="P11894" t="s">
        <v>288</v>
      </c>
    </row>
    <row r="11895" spans="1:16" x14ac:dyDescent="0.25">
      <c r="A11895" t="s">
        <v>2</v>
      </c>
      <c r="B11895" t="s">
        <v>22181</v>
      </c>
      <c r="C11895" t="s">
        <v>76</v>
      </c>
      <c r="D11895" t="s">
        <v>7670</v>
      </c>
      <c r="E11895" t="s">
        <v>59</v>
      </c>
      <c r="F11895" t="b">
        <v>1</v>
      </c>
      <c r="G11895" t="s">
        <v>40</v>
      </c>
      <c r="H11895" s="1">
        <v>46148.50440972222</v>
      </c>
      <c r="I11895" t="b">
        <v>0</v>
      </c>
      <c r="J11895" t="b">
        <v>0</v>
      </c>
      <c r="K11895" t="s">
        <v>40</v>
      </c>
      <c r="L11895" t="s">
        <v>60</v>
      </c>
      <c r="M11895">
        <v>55000</v>
      </c>
      <c r="N11895"/>
      <c r="O11895" t="s">
        <v>95</v>
      </c>
      <c r="P11895" t="s">
        <v>22182</v>
      </c>
    </row>
    <row r="11896" spans="1:16" x14ac:dyDescent="0.25">
      <c r="A11896" t="s">
        <v>1</v>
      </c>
      <c r="B11896" t="s">
        <v>417</v>
      </c>
      <c r="C11896" t="s">
        <v>395</v>
      </c>
      <c r="D11896" t="s">
        <v>4346</v>
      </c>
      <c r="E11896" t="s">
        <v>59</v>
      </c>
      <c r="F11896" t="b">
        <v>0</v>
      </c>
      <c r="G11896" t="s">
        <v>68</v>
      </c>
      <c r="H11896" s="1">
        <v>46148.504606481481</v>
      </c>
      <c r="I11896" t="b">
        <v>0</v>
      </c>
      <c r="J11896" t="b">
        <v>1</v>
      </c>
      <c r="K11896" t="s">
        <v>41</v>
      </c>
      <c r="L11896" t="s">
        <v>60</v>
      </c>
      <c r="M11896">
        <v>70928.5</v>
      </c>
      <c r="N11896"/>
      <c r="O11896" t="s">
        <v>22183</v>
      </c>
      <c r="P11896" t="s">
        <v>22184</v>
      </c>
    </row>
    <row r="11897" spans="1:16" x14ac:dyDescent="0.25">
      <c r="A11897" t="s">
        <v>1</v>
      </c>
      <c r="B11897" t="s">
        <v>22185</v>
      </c>
      <c r="C11897" t="s">
        <v>810</v>
      </c>
      <c r="D11897" t="s">
        <v>22186</v>
      </c>
      <c r="E11897" t="s">
        <v>59</v>
      </c>
      <c r="F11897" t="b">
        <v>0</v>
      </c>
      <c r="G11897" t="s">
        <v>68</v>
      </c>
      <c r="H11897" s="1">
        <v>46148.504606481481</v>
      </c>
      <c r="I11897" t="b">
        <v>0</v>
      </c>
      <c r="J11897" t="b">
        <v>1</v>
      </c>
      <c r="K11897" t="s">
        <v>41</v>
      </c>
      <c r="L11897" t="s">
        <v>60</v>
      </c>
      <c r="M11897">
        <v>202500</v>
      </c>
      <c r="N11897"/>
      <c r="O11897" t="s">
        <v>22187</v>
      </c>
      <c r="P11897" t="s">
        <v>22188</v>
      </c>
    </row>
    <row r="11898" spans="1:16" x14ac:dyDescent="0.25">
      <c r="A11898" t="s">
        <v>0</v>
      </c>
      <c r="B11898" t="s">
        <v>22189</v>
      </c>
      <c r="C11898" t="s">
        <v>833</v>
      </c>
      <c r="D11898" t="s">
        <v>2360</v>
      </c>
      <c r="E11898" t="s">
        <v>59</v>
      </c>
      <c r="F11898" t="b">
        <v>0</v>
      </c>
      <c r="G11898" t="s">
        <v>77</v>
      </c>
      <c r="H11898" s="1">
        <v>46148.543275462973</v>
      </c>
      <c r="I11898" t="b">
        <v>0</v>
      </c>
      <c r="J11898" t="b">
        <v>0</v>
      </c>
      <c r="K11898" t="s">
        <v>41</v>
      </c>
      <c r="L11898" t="s">
        <v>60</v>
      </c>
      <c r="M11898">
        <v>77220</v>
      </c>
      <c r="N11898"/>
      <c r="O11898" t="s">
        <v>22190</v>
      </c>
      <c r="P11898" t="s">
        <v>11201</v>
      </c>
    </row>
    <row r="11899" spans="1:16" x14ac:dyDescent="0.25">
      <c r="A11899" t="s">
        <v>6</v>
      </c>
      <c r="B11899" t="s">
        <v>2815</v>
      </c>
      <c r="C11899" t="s">
        <v>14267</v>
      </c>
      <c r="D11899" t="s">
        <v>22191</v>
      </c>
      <c r="E11899" t="s">
        <v>59</v>
      </c>
      <c r="F11899" t="b">
        <v>0</v>
      </c>
      <c r="G11899" t="s">
        <v>65</v>
      </c>
      <c r="H11899" s="1">
        <v>46148.544791666667</v>
      </c>
      <c r="I11899" t="b">
        <v>0</v>
      </c>
      <c r="J11899" t="b">
        <v>0</v>
      </c>
      <c r="K11899" t="s">
        <v>41</v>
      </c>
      <c r="L11899" t="s">
        <v>60</v>
      </c>
      <c r="M11899">
        <v>142500</v>
      </c>
      <c r="N11899"/>
      <c r="O11899" t="s">
        <v>7005</v>
      </c>
      <c r="P11899" t="s">
        <v>208</v>
      </c>
    </row>
    <row r="11900" spans="1:16" x14ac:dyDescent="0.25">
      <c r="A11900" t="s">
        <v>1</v>
      </c>
      <c r="B11900" t="s">
        <v>22192</v>
      </c>
      <c r="C11900" t="s">
        <v>5029</v>
      </c>
      <c r="D11900" t="s">
        <v>5018</v>
      </c>
      <c r="F11900" t="b">
        <v>0</v>
      </c>
      <c r="G11900" t="s">
        <v>40</v>
      </c>
      <c r="H11900" s="1">
        <v>46148.547858796293</v>
      </c>
      <c r="I11900" t="b">
        <v>0</v>
      </c>
      <c r="J11900" t="b">
        <v>0</v>
      </c>
      <c r="K11900" t="s">
        <v>40</v>
      </c>
      <c r="L11900" t="s">
        <v>60</v>
      </c>
      <c r="M11900">
        <v>115000</v>
      </c>
      <c r="N11900"/>
      <c r="O11900" t="s">
        <v>22193</v>
      </c>
      <c r="P11900" t="s">
        <v>22194</v>
      </c>
    </row>
    <row r="11901" spans="1:16" x14ac:dyDescent="0.25">
      <c r="A11901" t="s">
        <v>3</v>
      </c>
      <c r="B11901" t="s">
        <v>4340</v>
      </c>
      <c r="C11901" t="s">
        <v>172</v>
      </c>
      <c r="D11901" t="s">
        <v>4526</v>
      </c>
      <c r="E11901" t="s">
        <v>59</v>
      </c>
      <c r="F11901" t="b">
        <v>0</v>
      </c>
      <c r="G11901" t="s">
        <v>68</v>
      </c>
      <c r="H11901" s="1">
        <v>46148.584930555553</v>
      </c>
      <c r="I11901" t="b">
        <v>0</v>
      </c>
      <c r="J11901" t="b">
        <v>1</v>
      </c>
      <c r="K11901" t="s">
        <v>41</v>
      </c>
      <c r="L11901" t="s">
        <v>60</v>
      </c>
      <c r="M11901">
        <v>110000</v>
      </c>
      <c r="N11901"/>
      <c r="O11901" t="s">
        <v>20944</v>
      </c>
      <c r="P11901" t="s">
        <v>22195</v>
      </c>
    </row>
    <row r="11902" spans="1:16" x14ac:dyDescent="0.25">
      <c r="A11902" t="s">
        <v>0</v>
      </c>
      <c r="B11902" t="s">
        <v>0</v>
      </c>
      <c r="C11902" t="s">
        <v>1333</v>
      </c>
      <c r="D11902" t="s">
        <v>4346</v>
      </c>
      <c r="E11902" t="s">
        <v>59</v>
      </c>
      <c r="F11902" t="b">
        <v>0</v>
      </c>
      <c r="G11902" t="s">
        <v>65</v>
      </c>
      <c r="H11902" s="1">
        <v>46148.585034722222</v>
      </c>
      <c r="I11902" t="b">
        <v>0</v>
      </c>
      <c r="J11902" t="b">
        <v>1</v>
      </c>
      <c r="K11902" t="s">
        <v>41</v>
      </c>
      <c r="L11902" t="s">
        <v>60</v>
      </c>
      <c r="M11902">
        <v>205000</v>
      </c>
      <c r="N11902"/>
      <c r="O11902" t="s">
        <v>22196</v>
      </c>
      <c r="P11902" t="s">
        <v>22197</v>
      </c>
    </row>
    <row r="11903" spans="1:16" x14ac:dyDescent="0.25">
      <c r="A11903" t="s">
        <v>0</v>
      </c>
      <c r="B11903" t="s">
        <v>22198</v>
      </c>
      <c r="C11903" t="s">
        <v>3888</v>
      </c>
      <c r="D11903" t="s">
        <v>4526</v>
      </c>
      <c r="E11903" t="s">
        <v>59</v>
      </c>
      <c r="F11903" t="b">
        <v>0</v>
      </c>
      <c r="G11903" t="s">
        <v>65</v>
      </c>
      <c r="H11903" s="1">
        <v>46148.585046296299</v>
      </c>
      <c r="I11903" t="b">
        <v>0</v>
      </c>
      <c r="J11903" t="b">
        <v>1</v>
      </c>
      <c r="K11903" t="s">
        <v>41</v>
      </c>
      <c r="L11903" t="s">
        <v>60</v>
      </c>
      <c r="M11903">
        <v>58100</v>
      </c>
      <c r="N11903"/>
      <c r="O11903" t="s">
        <v>22199</v>
      </c>
      <c r="P11903" t="s">
        <v>22200</v>
      </c>
    </row>
    <row r="11904" spans="1:16" x14ac:dyDescent="0.25">
      <c r="A11904" t="s">
        <v>3</v>
      </c>
      <c r="B11904" t="s">
        <v>22201</v>
      </c>
      <c r="C11904" t="s">
        <v>76</v>
      </c>
      <c r="D11904" t="s">
        <v>4622</v>
      </c>
      <c r="E11904" t="s">
        <v>59</v>
      </c>
      <c r="F11904" t="b">
        <v>1</v>
      </c>
      <c r="G11904" t="s">
        <v>13</v>
      </c>
      <c r="H11904" s="1">
        <v>46148.585185185177</v>
      </c>
      <c r="I11904" t="b">
        <v>0</v>
      </c>
      <c r="J11904" t="b">
        <v>0</v>
      </c>
      <c r="K11904" t="s">
        <v>13</v>
      </c>
      <c r="L11904" t="s">
        <v>60</v>
      </c>
      <c r="M11904">
        <v>74647.5</v>
      </c>
      <c r="N11904"/>
      <c r="O11904" t="s">
        <v>1869</v>
      </c>
      <c r="P11904" t="s">
        <v>219</v>
      </c>
    </row>
    <row r="11905" spans="1:16" x14ac:dyDescent="0.25">
      <c r="A11905" t="s">
        <v>2</v>
      </c>
      <c r="B11905" t="s">
        <v>11941</v>
      </c>
      <c r="C11905" t="s">
        <v>40</v>
      </c>
      <c r="D11905" t="s">
        <v>4526</v>
      </c>
      <c r="E11905" t="s">
        <v>59</v>
      </c>
      <c r="F11905" t="b">
        <v>0</v>
      </c>
      <c r="G11905" t="s">
        <v>40</v>
      </c>
      <c r="H11905" s="1">
        <v>46148.587743055563</v>
      </c>
      <c r="I11905" t="b">
        <v>0</v>
      </c>
      <c r="J11905" t="b">
        <v>0</v>
      </c>
      <c r="K11905" t="s">
        <v>40</v>
      </c>
      <c r="L11905" t="s">
        <v>60</v>
      </c>
      <c r="M11905">
        <v>82500</v>
      </c>
      <c r="N11905"/>
      <c r="O11905" t="s">
        <v>7872</v>
      </c>
      <c r="P11905" t="s">
        <v>22202</v>
      </c>
    </row>
    <row r="11906" spans="1:16" x14ac:dyDescent="0.25">
      <c r="A11906" t="s">
        <v>2</v>
      </c>
      <c r="B11906" t="s">
        <v>22203</v>
      </c>
      <c r="C11906" t="s">
        <v>5795</v>
      </c>
      <c r="D11906" t="s">
        <v>4526</v>
      </c>
      <c r="E11906" t="s">
        <v>59</v>
      </c>
      <c r="F11906" t="b">
        <v>0</v>
      </c>
      <c r="G11906" t="s">
        <v>40</v>
      </c>
      <c r="H11906" s="1">
        <v>46148.587743055563</v>
      </c>
      <c r="I11906" t="b">
        <v>0</v>
      </c>
      <c r="J11906" t="b">
        <v>0</v>
      </c>
      <c r="K11906" t="s">
        <v>40</v>
      </c>
      <c r="L11906" t="s">
        <v>60</v>
      </c>
      <c r="M11906">
        <v>60000</v>
      </c>
      <c r="N11906"/>
      <c r="O11906" t="s">
        <v>4410</v>
      </c>
      <c r="P11906" t="s">
        <v>1752</v>
      </c>
    </row>
    <row r="11907" spans="1:16" x14ac:dyDescent="0.25">
      <c r="A11907" t="s">
        <v>2</v>
      </c>
      <c r="B11907" t="s">
        <v>22204</v>
      </c>
      <c r="C11907" t="s">
        <v>40</v>
      </c>
      <c r="D11907" t="s">
        <v>4526</v>
      </c>
      <c r="E11907" t="s">
        <v>59</v>
      </c>
      <c r="F11907" t="b">
        <v>0</v>
      </c>
      <c r="G11907" t="s">
        <v>40</v>
      </c>
      <c r="H11907" s="1">
        <v>46148.587743055563</v>
      </c>
      <c r="I11907" t="b">
        <v>0</v>
      </c>
      <c r="J11907" t="b">
        <v>0</v>
      </c>
      <c r="K11907" t="s">
        <v>40</v>
      </c>
      <c r="L11907" t="s">
        <v>60</v>
      </c>
      <c r="M11907">
        <v>85000</v>
      </c>
      <c r="N11907"/>
      <c r="O11907" t="s">
        <v>101</v>
      </c>
      <c r="P11907" t="s">
        <v>1619</v>
      </c>
    </row>
    <row r="11908" spans="1:16" x14ac:dyDescent="0.25">
      <c r="A11908" t="s">
        <v>8</v>
      </c>
      <c r="B11908" t="s">
        <v>22205</v>
      </c>
      <c r="C11908" t="s">
        <v>41</v>
      </c>
      <c r="D11908" t="s">
        <v>4346</v>
      </c>
      <c r="E11908" t="s">
        <v>59</v>
      </c>
      <c r="F11908" t="b">
        <v>0</v>
      </c>
      <c r="G11908" t="s">
        <v>41</v>
      </c>
      <c r="H11908" s="1">
        <v>46148.587754629632</v>
      </c>
      <c r="I11908" t="b">
        <v>0</v>
      </c>
      <c r="J11908" t="b">
        <v>1</v>
      </c>
      <c r="K11908" t="s">
        <v>41</v>
      </c>
      <c r="L11908" t="s">
        <v>60</v>
      </c>
      <c r="M11908">
        <v>625000</v>
      </c>
      <c r="N11908"/>
      <c r="O11908" t="s">
        <v>22206</v>
      </c>
      <c r="P11908" t="s">
        <v>22207</v>
      </c>
    </row>
    <row r="11909" spans="1:16" x14ac:dyDescent="0.25">
      <c r="A11909" t="s">
        <v>5</v>
      </c>
      <c r="B11909" t="s">
        <v>2943</v>
      </c>
      <c r="C11909" t="s">
        <v>204</v>
      </c>
      <c r="D11909" t="s">
        <v>4526</v>
      </c>
      <c r="E11909" t="s">
        <v>88</v>
      </c>
      <c r="F11909" t="b">
        <v>0</v>
      </c>
      <c r="G11909" t="s">
        <v>65</v>
      </c>
      <c r="H11909" s="1">
        <v>46148.58798611111</v>
      </c>
      <c r="I11909" t="b">
        <v>1</v>
      </c>
      <c r="J11909" t="b">
        <v>0</v>
      </c>
      <c r="K11909" t="s">
        <v>41</v>
      </c>
      <c r="L11909" t="s">
        <v>74</v>
      </c>
      <c r="M11909"/>
      <c r="N11909">
        <v>75</v>
      </c>
      <c r="O11909" t="s">
        <v>101</v>
      </c>
      <c r="P11909" t="s">
        <v>20543</v>
      </c>
    </row>
    <row r="11910" spans="1:16" x14ac:dyDescent="0.25">
      <c r="A11910" t="s">
        <v>5</v>
      </c>
      <c r="B11910" t="s">
        <v>22124</v>
      </c>
      <c r="C11910" t="s">
        <v>955</v>
      </c>
      <c r="D11910" t="s">
        <v>4346</v>
      </c>
      <c r="E11910" t="s">
        <v>59</v>
      </c>
      <c r="F11910" t="b">
        <v>0</v>
      </c>
      <c r="G11910" t="s">
        <v>13</v>
      </c>
      <c r="H11910" s="1">
        <v>46148.588460648149</v>
      </c>
      <c r="I11910" t="b">
        <v>0</v>
      </c>
      <c r="J11910" t="b">
        <v>0</v>
      </c>
      <c r="K11910" t="s">
        <v>13</v>
      </c>
      <c r="L11910" t="s">
        <v>60</v>
      </c>
      <c r="M11910">
        <v>112000</v>
      </c>
      <c r="N11910"/>
      <c r="O11910" t="s">
        <v>22125</v>
      </c>
      <c r="P11910" t="s">
        <v>22126</v>
      </c>
    </row>
    <row r="11911" spans="1:16" x14ac:dyDescent="0.25">
      <c r="A11911" t="s">
        <v>0</v>
      </c>
      <c r="B11911" t="s">
        <v>22208</v>
      </c>
      <c r="C11911" t="s">
        <v>172</v>
      </c>
      <c r="D11911" t="s">
        <v>4526</v>
      </c>
      <c r="E11911" t="s">
        <v>88</v>
      </c>
      <c r="F11911" t="b">
        <v>0</v>
      </c>
      <c r="G11911" t="s">
        <v>68</v>
      </c>
      <c r="H11911" s="1">
        <v>46148.626597222217</v>
      </c>
      <c r="I11911" t="b">
        <v>0</v>
      </c>
      <c r="J11911" t="b">
        <v>0</v>
      </c>
      <c r="K11911" t="s">
        <v>41</v>
      </c>
      <c r="L11911" t="s">
        <v>74</v>
      </c>
      <c r="M11911"/>
      <c r="N11911">
        <v>70</v>
      </c>
      <c r="O11911" t="s">
        <v>7708</v>
      </c>
      <c r="P11911" t="s">
        <v>464</v>
      </c>
    </row>
    <row r="11912" spans="1:16" x14ac:dyDescent="0.25">
      <c r="A11912" t="s">
        <v>0</v>
      </c>
      <c r="B11912" t="s">
        <v>22209</v>
      </c>
      <c r="C11912" t="s">
        <v>598</v>
      </c>
      <c r="D11912" t="s">
        <v>4346</v>
      </c>
      <c r="E11912" t="s">
        <v>59</v>
      </c>
      <c r="F11912" t="b">
        <v>0</v>
      </c>
      <c r="G11912" t="s">
        <v>65</v>
      </c>
      <c r="H11912" s="1">
        <v>46148.626597222217</v>
      </c>
      <c r="I11912" t="b">
        <v>0</v>
      </c>
      <c r="J11912" t="b">
        <v>1</v>
      </c>
      <c r="K11912" t="s">
        <v>41</v>
      </c>
      <c r="L11912" t="s">
        <v>60</v>
      </c>
      <c r="M11912">
        <v>75000</v>
      </c>
      <c r="N11912"/>
      <c r="O11912" t="s">
        <v>22210</v>
      </c>
      <c r="P11912" t="s">
        <v>3201</v>
      </c>
    </row>
    <row r="11913" spans="1:16" x14ac:dyDescent="0.25">
      <c r="A11913" t="s">
        <v>7</v>
      </c>
      <c r="B11913" t="s">
        <v>22211</v>
      </c>
      <c r="C11913" t="s">
        <v>4409</v>
      </c>
      <c r="D11913" t="s">
        <v>4526</v>
      </c>
      <c r="E11913" t="s">
        <v>59</v>
      </c>
      <c r="F11913" t="b">
        <v>0</v>
      </c>
      <c r="G11913" t="s">
        <v>68</v>
      </c>
      <c r="H11913" s="1">
        <v>46148.626608796287</v>
      </c>
      <c r="I11913" t="b">
        <v>1</v>
      </c>
      <c r="J11913" t="b">
        <v>0</v>
      </c>
      <c r="K11913" t="s">
        <v>41</v>
      </c>
      <c r="L11913" t="s">
        <v>60</v>
      </c>
      <c r="M11913">
        <v>76500</v>
      </c>
      <c r="N11913"/>
      <c r="O11913" t="s">
        <v>22212</v>
      </c>
      <c r="P11913" t="s">
        <v>18391</v>
      </c>
    </row>
    <row r="11914" spans="1:16" x14ac:dyDescent="0.25">
      <c r="A11914" t="s">
        <v>2</v>
      </c>
      <c r="B11914" t="s">
        <v>22213</v>
      </c>
      <c r="C11914" t="s">
        <v>190</v>
      </c>
      <c r="D11914" t="s">
        <v>4346</v>
      </c>
      <c r="E11914" t="s">
        <v>59</v>
      </c>
      <c r="F11914" t="b">
        <v>0</v>
      </c>
      <c r="G11914" t="s">
        <v>73</v>
      </c>
      <c r="H11914" s="1">
        <v>46148.628136574072</v>
      </c>
      <c r="I11914" t="b">
        <v>0</v>
      </c>
      <c r="J11914" t="b">
        <v>1</v>
      </c>
      <c r="K11914" t="s">
        <v>41</v>
      </c>
      <c r="L11914" t="s">
        <v>60</v>
      </c>
      <c r="M11914">
        <v>99607.5</v>
      </c>
      <c r="N11914"/>
      <c r="O11914" t="s">
        <v>10744</v>
      </c>
      <c r="P11914" t="s">
        <v>4354</v>
      </c>
    </row>
    <row r="11915" spans="1:16" x14ac:dyDescent="0.25">
      <c r="A11915" t="s">
        <v>1</v>
      </c>
      <c r="B11915" t="s">
        <v>22214</v>
      </c>
      <c r="C11915" t="s">
        <v>913</v>
      </c>
      <c r="D11915" t="s">
        <v>4526</v>
      </c>
      <c r="E11915" t="s">
        <v>59</v>
      </c>
      <c r="F11915" t="b">
        <v>0</v>
      </c>
      <c r="G11915" t="s">
        <v>20</v>
      </c>
      <c r="H11915" s="1">
        <v>46148.630462962959</v>
      </c>
      <c r="I11915" t="b">
        <v>1</v>
      </c>
      <c r="J11915" t="b">
        <v>0</v>
      </c>
      <c r="K11915" t="s">
        <v>20</v>
      </c>
      <c r="L11915" t="s">
        <v>60</v>
      </c>
      <c r="M11915">
        <v>77500</v>
      </c>
      <c r="N11915"/>
      <c r="O11915" t="s">
        <v>11356</v>
      </c>
    </row>
    <row r="11916" spans="1:16" x14ac:dyDescent="0.25">
      <c r="A11916" t="s">
        <v>0</v>
      </c>
      <c r="B11916" t="s">
        <v>22215</v>
      </c>
      <c r="C11916" t="s">
        <v>320</v>
      </c>
      <c r="D11916" t="s">
        <v>4346</v>
      </c>
      <c r="E11916" t="s">
        <v>59</v>
      </c>
      <c r="F11916" t="b">
        <v>0</v>
      </c>
      <c r="G11916" t="s">
        <v>73</v>
      </c>
      <c r="H11916" s="1">
        <v>46148.668287037042</v>
      </c>
      <c r="I11916" t="b">
        <v>0</v>
      </c>
      <c r="J11916" t="b">
        <v>1</v>
      </c>
      <c r="K11916" t="s">
        <v>41</v>
      </c>
      <c r="L11916" t="s">
        <v>60</v>
      </c>
      <c r="M11916">
        <v>62000</v>
      </c>
      <c r="N11916"/>
      <c r="O11916" t="s">
        <v>4080</v>
      </c>
      <c r="P11916" t="s">
        <v>673</v>
      </c>
    </row>
    <row r="11917" spans="1:16" x14ac:dyDescent="0.25">
      <c r="A11917" t="s">
        <v>1</v>
      </c>
      <c r="B11917" t="s">
        <v>22216</v>
      </c>
      <c r="C11917" t="s">
        <v>19</v>
      </c>
      <c r="D11917" t="s">
        <v>4526</v>
      </c>
      <c r="E11917" t="s">
        <v>59</v>
      </c>
      <c r="F11917" t="b">
        <v>0</v>
      </c>
      <c r="G11917" t="s">
        <v>19</v>
      </c>
      <c r="H11917" s="1">
        <v>46148.668993055559</v>
      </c>
      <c r="I11917" t="b">
        <v>0</v>
      </c>
      <c r="J11917" t="b">
        <v>0</v>
      </c>
      <c r="K11917" t="s">
        <v>19</v>
      </c>
      <c r="L11917" t="s">
        <v>60</v>
      </c>
      <c r="M11917">
        <v>1250000</v>
      </c>
      <c r="N11917"/>
      <c r="O11917" t="s">
        <v>7059</v>
      </c>
      <c r="P11917" t="s">
        <v>16628</v>
      </c>
    </row>
    <row r="11918" spans="1:16" x14ac:dyDescent="0.25">
      <c r="A11918" t="s">
        <v>6</v>
      </c>
      <c r="B11918" t="s">
        <v>22217</v>
      </c>
      <c r="C11918" t="s">
        <v>743</v>
      </c>
      <c r="D11918" t="s">
        <v>4346</v>
      </c>
      <c r="E11918" t="s">
        <v>59</v>
      </c>
      <c r="F11918" t="b">
        <v>0</v>
      </c>
      <c r="G11918" t="s">
        <v>77</v>
      </c>
      <c r="H11918" s="1">
        <v>46148.669756944437</v>
      </c>
      <c r="I11918" t="b">
        <v>0</v>
      </c>
      <c r="J11918" t="b">
        <v>1</v>
      </c>
      <c r="K11918" t="s">
        <v>41</v>
      </c>
      <c r="L11918" t="s">
        <v>60</v>
      </c>
      <c r="M11918">
        <v>221500</v>
      </c>
      <c r="N11918"/>
      <c r="O11918" t="s">
        <v>21987</v>
      </c>
      <c r="P11918" t="s">
        <v>22218</v>
      </c>
    </row>
    <row r="11919" spans="1:16" x14ac:dyDescent="0.25">
      <c r="A11919" t="s">
        <v>2</v>
      </c>
      <c r="B11919" t="s">
        <v>22219</v>
      </c>
      <c r="C11919" t="s">
        <v>6081</v>
      </c>
      <c r="D11919" t="s">
        <v>4346</v>
      </c>
      <c r="E11919" t="s">
        <v>59</v>
      </c>
      <c r="F11919" t="b">
        <v>0</v>
      </c>
      <c r="G11919" t="s">
        <v>40</v>
      </c>
      <c r="H11919" s="1">
        <v>46148.671076388891</v>
      </c>
      <c r="I11919" t="b">
        <v>1</v>
      </c>
      <c r="J11919" t="b">
        <v>0</v>
      </c>
      <c r="K11919" t="s">
        <v>40</v>
      </c>
      <c r="L11919" t="s">
        <v>60</v>
      </c>
      <c r="M11919">
        <v>72500</v>
      </c>
      <c r="N11919"/>
      <c r="O11919" t="s">
        <v>3446</v>
      </c>
      <c r="P11919" t="s">
        <v>85</v>
      </c>
    </row>
    <row r="11920" spans="1:16" x14ac:dyDescent="0.25">
      <c r="A11920" t="s">
        <v>8</v>
      </c>
      <c r="B11920" t="s">
        <v>22220</v>
      </c>
      <c r="C11920" t="s">
        <v>76</v>
      </c>
      <c r="D11920" t="s">
        <v>4346</v>
      </c>
      <c r="E11920" t="s">
        <v>88</v>
      </c>
      <c r="F11920" t="b">
        <v>1</v>
      </c>
      <c r="G11920" t="s">
        <v>41</v>
      </c>
      <c r="H11920" s="1">
        <v>46148.671087962961</v>
      </c>
      <c r="I11920" t="b">
        <v>0</v>
      </c>
      <c r="J11920" t="b">
        <v>1</v>
      </c>
      <c r="K11920" t="s">
        <v>41</v>
      </c>
      <c r="L11920" t="s">
        <v>60</v>
      </c>
      <c r="M11920">
        <v>180000</v>
      </c>
      <c r="N11920"/>
      <c r="O11920" t="s">
        <v>101</v>
      </c>
      <c r="P11920" t="s">
        <v>663</v>
      </c>
    </row>
    <row r="11921" spans="1:16" x14ac:dyDescent="0.25">
      <c r="A11921" t="s">
        <v>1</v>
      </c>
      <c r="B11921" t="s">
        <v>22221</v>
      </c>
      <c r="C11921" t="s">
        <v>190</v>
      </c>
      <c r="D11921" t="s">
        <v>4346</v>
      </c>
      <c r="E11921" t="s">
        <v>88</v>
      </c>
      <c r="F11921" t="b">
        <v>0</v>
      </c>
      <c r="G11921" t="s">
        <v>73</v>
      </c>
      <c r="H11921" s="1">
        <v>46148.671261574083</v>
      </c>
      <c r="I11921" t="b">
        <v>1</v>
      </c>
      <c r="J11921" t="b">
        <v>0</v>
      </c>
      <c r="K11921" t="s">
        <v>41</v>
      </c>
      <c r="L11921" t="s">
        <v>74</v>
      </c>
      <c r="M11921"/>
      <c r="N11921">
        <v>56.5</v>
      </c>
      <c r="O11921" t="s">
        <v>22222</v>
      </c>
      <c r="P11921" t="s">
        <v>875</v>
      </c>
    </row>
    <row r="11922" spans="1:16" x14ac:dyDescent="0.25">
      <c r="A11922" t="s">
        <v>1</v>
      </c>
      <c r="B11922" t="s">
        <v>22223</v>
      </c>
      <c r="C11922" t="s">
        <v>330</v>
      </c>
      <c r="D11922" t="s">
        <v>4346</v>
      </c>
      <c r="E11922" t="s">
        <v>59</v>
      </c>
      <c r="F11922" t="b">
        <v>0</v>
      </c>
      <c r="G11922" t="s">
        <v>89</v>
      </c>
      <c r="H11922" s="1">
        <v>46148.671296296299</v>
      </c>
      <c r="I11922" t="b">
        <v>0</v>
      </c>
      <c r="J11922" t="b">
        <v>1</v>
      </c>
      <c r="K11922" t="s">
        <v>41</v>
      </c>
      <c r="L11922" t="s">
        <v>60</v>
      </c>
      <c r="M11922">
        <v>107500</v>
      </c>
      <c r="N11922"/>
      <c r="O11922" t="s">
        <v>18136</v>
      </c>
      <c r="P11922" t="s">
        <v>22224</v>
      </c>
    </row>
    <row r="11923" spans="1:16" x14ac:dyDescent="0.25">
      <c r="A11923" t="s">
        <v>5</v>
      </c>
      <c r="B11923" t="s">
        <v>17985</v>
      </c>
      <c r="C11923" t="s">
        <v>246</v>
      </c>
      <c r="D11923" t="s">
        <v>4346</v>
      </c>
      <c r="E11923" t="s">
        <v>59</v>
      </c>
      <c r="F11923" t="b">
        <v>0</v>
      </c>
      <c r="G11923" t="s">
        <v>73</v>
      </c>
      <c r="H11923" s="1">
        <v>46148.671331018522</v>
      </c>
      <c r="I11923" t="b">
        <v>0</v>
      </c>
      <c r="J11923" t="b">
        <v>1</v>
      </c>
      <c r="K11923" t="s">
        <v>41</v>
      </c>
      <c r="L11923" t="s">
        <v>60</v>
      </c>
      <c r="M11923">
        <v>182000</v>
      </c>
      <c r="N11923"/>
      <c r="O11923" t="s">
        <v>1183</v>
      </c>
      <c r="P11923" t="s">
        <v>4268</v>
      </c>
    </row>
    <row r="11924" spans="1:16" x14ac:dyDescent="0.25">
      <c r="A11924" t="s">
        <v>1</v>
      </c>
      <c r="B11924" t="s">
        <v>22225</v>
      </c>
      <c r="C11924" t="s">
        <v>20</v>
      </c>
      <c r="D11924" t="s">
        <v>7670</v>
      </c>
      <c r="E11924" t="s">
        <v>59</v>
      </c>
      <c r="F11924" t="b">
        <v>0</v>
      </c>
      <c r="G11924" t="s">
        <v>20</v>
      </c>
      <c r="H11924" s="1">
        <v>46148.672129629631</v>
      </c>
      <c r="I11924" t="b">
        <v>1</v>
      </c>
      <c r="J11924" t="b">
        <v>0</v>
      </c>
      <c r="K11924" t="s">
        <v>20</v>
      </c>
      <c r="L11924" t="s">
        <v>60</v>
      </c>
      <c r="M11924">
        <v>35000</v>
      </c>
      <c r="N11924"/>
      <c r="O11924" t="s">
        <v>4539</v>
      </c>
      <c r="P11924" t="s">
        <v>208</v>
      </c>
    </row>
    <row r="11925" spans="1:16" x14ac:dyDescent="0.25">
      <c r="A11925" t="s">
        <v>5</v>
      </c>
      <c r="B11925" t="s">
        <v>471</v>
      </c>
      <c r="C11925" t="s">
        <v>5115</v>
      </c>
      <c r="D11925" t="s">
        <v>7670</v>
      </c>
      <c r="E11925" t="s">
        <v>59</v>
      </c>
      <c r="F11925" t="b">
        <v>0</v>
      </c>
      <c r="G11925" t="s">
        <v>40</v>
      </c>
      <c r="H11925" s="1">
        <v>46148.672847222217</v>
      </c>
      <c r="I11925" t="b">
        <v>1</v>
      </c>
      <c r="J11925" t="b">
        <v>0</v>
      </c>
      <c r="K11925" t="s">
        <v>40</v>
      </c>
      <c r="L11925" t="s">
        <v>60</v>
      </c>
      <c r="M11925">
        <v>60500</v>
      </c>
      <c r="N11925"/>
      <c r="O11925" t="s">
        <v>22226</v>
      </c>
      <c r="P11925" t="s">
        <v>21488</v>
      </c>
    </row>
    <row r="11926" spans="1:16" x14ac:dyDescent="0.25">
      <c r="A11926" t="s">
        <v>1</v>
      </c>
      <c r="B11926" t="s">
        <v>2514</v>
      </c>
      <c r="C11926" t="s">
        <v>5785</v>
      </c>
      <c r="D11926" t="s">
        <v>7670</v>
      </c>
      <c r="E11926" t="s">
        <v>59</v>
      </c>
      <c r="F11926" t="b">
        <v>0</v>
      </c>
      <c r="G11926" t="s">
        <v>40</v>
      </c>
      <c r="H11926" s="1">
        <v>46148.672858796293</v>
      </c>
      <c r="I11926" t="b">
        <v>1</v>
      </c>
      <c r="J11926" t="b">
        <v>0</v>
      </c>
      <c r="K11926" t="s">
        <v>40</v>
      </c>
      <c r="L11926" t="s">
        <v>60</v>
      </c>
      <c r="M11926">
        <v>110000</v>
      </c>
      <c r="N11926"/>
      <c r="O11926" t="s">
        <v>4539</v>
      </c>
      <c r="P11926" t="s">
        <v>964</v>
      </c>
    </row>
    <row r="11927" spans="1:16" x14ac:dyDescent="0.25">
      <c r="A11927" t="s">
        <v>3</v>
      </c>
      <c r="B11927" t="s">
        <v>286</v>
      </c>
      <c r="C11927" t="s">
        <v>1903</v>
      </c>
      <c r="D11927" t="s">
        <v>4526</v>
      </c>
      <c r="E11927" t="s">
        <v>59</v>
      </c>
      <c r="F11927" t="b">
        <v>0</v>
      </c>
      <c r="G11927" t="s">
        <v>89</v>
      </c>
      <c r="H11927" s="1">
        <v>46148.709930555553</v>
      </c>
      <c r="I11927" t="b">
        <v>0</v>
      </c>
      <c r="J11927" t="b">
        <v>0</v>
      </c>
      <c r="K11927" t="s">
        <v>41</v>
      </c>
      <c r="L11927" t="s">
        <v>60</v>
      </c>
      <c r="M11927">
        <v>90000</v>
      </c>
      <c r="N11927"/>
      <c r="O11927" t="s">
        <v>22227</v>
      </c>
      <c r="P11927" t="s">
        <v>3201</v>
      </c>
    </row>
    <row r="11928" spans="1:16" x14ac:dyDescent="0.25">
      <c r="A11928" t="s">
        <v>0</v>
      </c>
      <c r="B11928" t="s">
        <v>22228</v>
      </c>
      <c r="C11928" t="s">
        <v>76</v>
      </c>
      <c r="D11928" t="s">
        <v>4526</v>
      </c>
      <c r="E11928" t="s">
        <v>59</v>
      </c>
      <c r="F11928" t="b">
        <v>1</v>
      </c>
      <c r="G11928" t="s">
        <v>65</v>
      </c>
      <c r="H11928" s="1">
        <v>46148.710081018522</v>
      </c>
      <c r="I11928" t="b">
        <v>0</v>
      </c>
      <c r="J11928" t="b">
        <v>1</v>
      </c>
      <c r="K11928" t="s">
        <v>41</v>
      </c>
      <c r="L11928" t="s">
        <v>60</v>
      </c>
      <c r="M11928">
        <v>75000</v>
      </c>
      <c r="N11928"/>
      <c r="O11928" t="s">
        <v>22229</v>
      </c>
      <c r="P11928" t="s">
        <v>22230</v>
      </c>
    </row>
    <row r="11929" spans="1:16" x14ac:dyDescent="0.25">
      <c r="A11929" t="s">
        <v>6</v>
      </c>
      <c r="B11929" t="s">
        <v>22231</v>
      </c>
      <c r="C11929" t="s">
        <v>396</v>
      </c>
      <c r="D11929" t="s">
        <v>17170</v>
      </c>
      <c r="E11929" t="s">
        <v>59</v>
      </c>
      <c r="F11929" t="b">
        <v>0</v>
      </c>
      <c r="G11929" t="s">
        <v>68</v>
      </c>
      <c r="H11929" s="1">
        <v>46148.711435185192</v>
      </c>
      <c r="I11929" t="b">
        <v>0</v>
      </c>
      <c r="J11929" t="b">
        <v>0</v>
      </c>
      <c r="K11929" t="s">
        <v>41</v>
      </c>
      <c r="L11929" t="s">
        <v>60</v>
      </c>
      <c r="M11929">
        <v>112266</v>
      </c>
      <c r="N11929"/>
      <c r="O11929" t="s">
        <v>17171</v>
      </c>
      <c r="P11929" t="s">
        <v>310</v>
      </c>
    </row>
    <row r="11930" spans="1:16" x14ac:dyDescent="0.25">
      <c r="A11930" t="s">
        <v>5</v>
      </c>
      <c r="B11930" t="s">
        <v>22232</v>
      </c>
      <c r="C11930" t="s">
        <v>172</v>
      </c>
      <c r="D11930" t="s">
        <v>2360</v>
      </c>
      <c r="E11930" t="s">
        <v>59</v>
      </c>
      <c r="F11930" t="b">
        <v>0</v>
      </c>
      <c r="G11930" t="s">
        <v>68</v>
      </c>
      <c r="H11930" s="1">
        <v>46148.712858796287</v>
      </c>
      <c r="I11930" t="b">
        <v>0</v>
      </c>
      <c r="J11930" t="b">
        <v>1</v>
      </c>
      <c r="K11930" t="s">
        <v>41</v>
      </c>
      <c r="L11930" t="s">
        <v>60</v>
      </c>
      <c r="M11930">
        <v>157500</v>
      </c>
      <c r="N11930"/>
      <c r="O11930" t="s">
        <v>22233</v>
      </c>
      <c r="P11930" t="s">
        <v>22234</v>
      </c>
    </row>
    <row r="11931" spans="1:16" x14ac:dyDescent="0.25">
      <c r="A11931" t="s">
        <v>1</v>
      </c>
      <c r="B11931" t="s">
        <v>22235</v>
      </c>
      <c r="C11931" t="s">
        <v>1020</v>
      </c>
      <c r="D11931" t="s">
        <v>4526</v>
      </c>
      <c r="E11931" t="s">
        <v>88</v>
      </c>
      <c r="F11931" t="b">
        <v>0</v>
      </c>
      <c r="G11931" t="s">
        <v>73</v>
      </c>
      <c r="H11931" s="1">
        <v>46148.712905092587</v>
      </c>
      <c r="I11931" t="b">
        <v>0</v>
      </c>
      <c r="J11931" t="b">
        <v>1</v>
      </c>
      <c r="K11931" t="s">
        <v>41</v>
      </c>
      <c r="L11931" t="s">
        <v>74</v>
      </c>
      <c r="M11931"/>
      <c r="N11931">
        <v>63</v>
      </c>
      <c r="O11931" t="s">
        <v>4487</v>
      </c>
      <c r="P11931" t="s">
        <v>22021</v>
      </c>
    </row>
    <row r="11932" spans="1:16" x14ac:dyDescent="0.25">
      <c r="A11932" t="s">
        <v>1</v>
      </c>
      <c r="B11932" t="s">
        <v>22236</v>
      </c>
      <c r="C11932" t="s">
        <v>206</v>
      </c>
      <c r="D11932" t="s">
        <v>2360</v>
      </c>
      <c r="E11932" t="s">
        <v>59</v>
      </c>
      <c r="F11932" t="b">
        <v>0</v>
      </c>
      <c r="G11932" t="s">
        <v>68</v>
      </c>
      <c r="H11932" s="1">
        <v>46148.71298611111</v>
      </c>
      <c r="I11932" t="b">
        <v>1</v>
      </c>
      <c r="J11932" t="b">
        <v>0</v>
      </c>
      <c r="K11932" t="s">
        <v>41</v>
      </c>
      <c r="L11932" t="s">
        <v>74</v>
      </c>
      <c r="M11932"/>
      <c r="N11932">
        <v>70</v>
      </c>
      <c r="O11932" t="s">
        <v>3167</v>
      </c>
      <c r="P11932" t="s">
        <v>1153</v>
      </c>
    </row>
    <row r="11933" spans="1:16" x14ac:dyDescent="0.25">
      <c r="A11933" t="s">
        <v>1</v>
      </c>
      <c r="B11933" t="s">
        <v>14976</v>
      </c>
      <c r="C11933" t="s">
        <v>40</v>
      </c>
      <c r="D11933" t="s">
        <v>4526</v>
      </c>
      <c r="E11933" t="s">
        <v>59</v>
      </c>
      <c r="F11933" t="b">
        <v>0</v>
      </c>
      <c r="G11933" t="s">
        <v>40</v>
      </c>
      <c r="H11933" s="1">
        <v>46148.714525462958</v>
      </c>
      <c r="I11933" t="b">
        <v>0</v>
      </c>
      <c r="J11933" t="b">
        <v>0</v>
      </c>
      <c r="K11933" t="s">
        <v>40</v>
      </c>
      <c r="L11933" t="s">
        <v>60</v>
      </c>
      <c r="M11933">
        <v>80000</v>
      </c>
      <c r="N11933"/>
      <c r="O11933" t="s">
        <v>17032</v>
      </c>
      <c r="P11933" t="s">
        <v>22237</v>
      </c>
    </row>
    <row r="11934" spans="1:16" x14ac:dyDescent="0.25">
      <c r="A11934" t="s">
        <v>3</v>
      </c>
      <c r="B11934" t="s">
        <v>17787</v>
      </c>
      <c r="C11934" t="s">
        <v>112</v>
      </c>
      <c r="D11934" t="s">
        <v>4526</v>
      </c>
      <c r="E11934" t="s">
        <v>88</v>
      </c>
      <c r="F11934" t="b">
        <v>0</v>
      </c>
      <c r="G11934" t="s">
        <v>65</v>
      </c>
      <c r="H11934" s="1">
        <v>46148.75167824074</v>
      </c>
      <c r="I11934" t="b">
        <v>0</v>
      </c>
      <c r="J11934" t="b">
        <v>1</v>
      </c>
      <c r="K11934" t="s">
        <v>41</v>
      </c>
      <c r="L11934" t="s">
        <v>74</v>
      </c>
      <c r="M11934"/>
      <c r="N11934">
        <v>80</v>
      </c>
      <c r="O11934" t="s">
        <v>126</v>
      </c>
      <c r="P11934" t="s">
        <v>17788</v>
      </c>
    </row>
    <row r="11935" spans="1:16" x14ac:dyDescent="0.25">
      <c r="A11935" t="s">
        <v>1</v>
      </c>
      <c r="B11935" t="s">
        <v>1</v>
      </c>
      <c r="C11935" t="s">
        <v>2563</v>
      </c>
      <c r="D11935" t="s">
        <v>4346</v>
      </c>
      <c r="E11935" t="s">
        <v>59</v>
      </c>
      <c r="F11935" t="b">
        <v>0</v>
      </c>
      <c r="G11935" t="s">
        <v>68</v>
      </c>
      <c r="H11935" s="1">
        <v>46148.754525462973</v>
      </c>
      <c r="I11935" t="b">
        <v>0</v>
      </c>
      <c r="J11935" t="b">
        <v>0</v>
      </c>
      <c r="K11935" t="s">
        <v>41</v>
      </c>
      <c r="L11935" t="s">
        <v>60</v>
      </c>
      <c r="M11935">
        <v>102500</v>
      </c>
      <c r="N11935"/>
      <c r="O11935" t="s">
        <v>22238</v>
      </c>
      <c r="P11935" t="s">
        <v>22239</v>
      </c>
    </row>
    <row r="11936" spans="1:16" x14ac:dyDescent="0.25">
      <c r="A11936" t="s">
        <v>5</v>
      </c>
      <c r="B11936" t="s">
        <v>22240</v>
      </c>
      <c r="C11936" t="s">
        <v>240</v>
      </c>
      <c r="D11936" t="s">
        <v>4346</v>
      </c>
      <c r="E11936" t="s">
        <v>59</v>
      </c>
      <c r="F11936" t="b">
        <v>0</v>
      </c>
      <c r="G11936" t="s">
        <v>68</v>
      </c>
      <c r="H11936" s="1">
        <v>46148.754652777781</v>
      </c>
      <c r="I11936" t="b">
        <v>0</v>
      </c>
      <c r="J11936" t="b">
        <v>1</v>
      </c>
      <c r="K11936" t="s">
        <v>41</v>
      </c>
      <c r="L11936" t="s">
        <v>60</v>
      </c>
      <c r="M11936">
        <v>139555</v>
      </c>
      <c r="N11936"/>
      <c r="O11936" t="s">
        <v>22241</v>
      </c>
      <c r="P11936" t="s">
        <v>22242</v>
      </c>
    </row>
    <row r="11937" spans="1:16" x14ac:dyDescent="0.25">
      <c r="A11937" t="s">
        <v>1</v>
      </c>
      <c r="B11937" t="s">
        <v>22243</v>
      </c>
      <c r="C11937" t="s">
        <v>76</v>
      </c>
      <c r="D11937" t="s">
        <v>4346</v>
      </c>
      <c r="E11937" t="s">
        <v>59</v>
      </c>
      <c r="F11937" t="b">
        <v>1</v>
      </c>
      <c r="G11937" t="s">
        <v>40</v>
      </c>
      <c r="H11937" s="1">
        <v>46148.756180555552</v>
      </c>
      <c r="I11937" t="b">
        <v>1</v>
      </c>
      <c r="J11937" t="b">
        <v>0</v>
      </c>
      <c r="K11937" t="s">
        <v>40</v>
      </c>
      <c r="L11937" t="s">
        <v>60</v>
      </c>
      <c r="M11937">
        <v>85000</v>
      </c>
      <c r="N11937"/>
      <c r="O11937" t="s">
        <v>12441</v>
      </c>
      <c r="P11937" t="s">
        <v>22244</v>
      </c>
    </row>
    <row r="11938" spans="1:16" x14ac:dyDescent="0.25">
      <c r="A11938" t="s">
        <v>0</v>
      </c>
      <c r="B11938" t="s">
        <v>22245</v>
      </c>
      <c r="C11938" t="s">
        <v>76</v>
      </c>
      <c r="D11938" t="s">
        <v>4346</v>
      </c>
      <c r="E11938" t="s">
        <v>88</v>
      </c>
      <c r="F11938" t="b">
        <v>1</v>
      </c>
      <c r="G11938" t="s">
        <v>41</v>
      </c>
      <c r="H11938" s="1">
        <v>46148.794687499998</v>
      </c>
      <c r="I11938" t="b">
        <v>0</v>
      </c>
      <c r="J11938" t="b">
        <v>0</v>
      </c>
      <c r="K11938" t="s">
        <v>41</v>
      </c>
      <c r="L11938" t="s">
        <v>74</v>
      </c>
      <c r="M11938"/>
      <c r="N11938">
        <v>114</v>
      </c>
      <c r="O11938" t="s">
        <v>22246</v>
      </c>
      <c r="P11938" t="s">
        <v>464</v>
      </c>
    </row>
    <row r="11939" spans="1:16" x14ac:dyDescent="0.25">
      <c r="A11939" t="s">
        <v>2</v>
      </c>
      <c r="B11939" t="s">
        <v>22247</v>
      </c>
      <c r="C11939" t="s">
        <v>971</v>
      </c>
      <c r="D11939" t="s">
        <v>4346</v>
      </c>
      <c r="E11939" t="s">
        <v>59</v>
      </c>
      <c r="F11939" t="b">
        <v>0</v>
      </c>
      <c r="G11939" t="s">
        <v>68</v>
      </c>
      <c r="H11939" s="1">
        <v>46148.794768518521</v>
      </c>
      <c r="I11939" t="b">
        <v>0</v>
      </c>
      <c r="J11939" t="b">
        <v>1</v>
      </c>
      <c r="K11939" t="s">
        <v>41</v>
      </c>
      <c r="L11939" t="s">
        <v>60</v>
      </c>
      <c r="M11939">
        <v>112026</v>
      </c>
      <c r="N11939"/>
      <c r="O11939" t="s">
        <v>22233</v>
      </c>
      <c r="P11939" t="s">
        <v>22248</v>
      </c>
    </row>
    <row r="11940" spans="1:16" x14ac:dyDescent="0.25">
      <c r="A11940" t="s">
        <v>2</v>
      </c>
      <c r="B11940" t="s">
        <v>22249</v>
      </c>
      <c r="C11940" t="s">
        <v>112</v>
      </c>
      <c r="D11940" t="s">
        <v>4526</v>
      </c>
      <c r="E11940" t="s">
        <v>59</v>
      </c>
      <c r="F11940" t="b">
        <v>0</v>
      </c>
      <c r="G11940" t="s">
        <v>65</v>
      </c>
      <c r="H11940" s="1">
        <v>46148.794861111113</v>
      </c>
      <c r="I11940" t="b">
        <v>0</v>
      </c>
      <c r="J11940" t="b">
        <v>0</v>
      </c>
      <c r="K11940" t="s">
        <v>41</v>
      </c>
      <c r="L11940" t="s">
        <v>74</v>
      </c>
      <c r="M11940"/>
      <c r="N11940">
        <v>67.5</v>
      </c>
      <c r="O11940" t="s">
        <v>2510</v>
      </c>
      <c r="P11940" t="s">
        <v>22250</v>
      </c>
    </row>
    <row r="11941" spans="1:16" x14ac:dyDescent="0.25">
      <c r="A11941" t="s">
        <v>6</v>
      </c>
      <c r="B11941" t="s">
        <v>22251</v>
      </c>
      <c r="C11941" t="s">
        <v>64</v>
      </c>
      <c r="D11941" t="s">
        <v>4346</v>
      </c>
      <c r="E11941" t="s">
        <v>59</v>
      </c>
      <c r="F11941" t="b">
        <v>0</v>
      </c>
      <c r="G11941" t="s">
        <v>65</v>
      </c>
      <c r="H11941" s="1">
        <v>46148.794907407413</v>
      </c>
      <c r="I11941" t="b">
        <v>0</v>
      </c>
      <c r="J11941" t="b">
        <v>1</v>
      </c>
      <c r="K11941" t="s">
        <v>41</v>
      </c>
      <c r="L11941" t="s">
        <v>60</v>
      </c>
      <c r="M11941">
        <v>105000</v>
      </c>
      <c r="N11941"/>
      <c r="O11941" t="s">
        <v>22229</v>
      </c>
      <c r="P11941" t="s">
        <v>22230</v>
      </c>
    </row>
    <row r="11942" spans="1:16" x14ac:dyDescent="0.25">
      <c r="A11942" t="s">
        <v>0</v>
      </c>
      <c r="B11942" t="s">
        <v>22252</v>
      </c>
      <c r="C11942" t="s">
        <v>1423</v>
      </c>
      <c r="D11942" t="s">
        <v>4346</v>
      </c>
      <c r="E11942" t="s">
        <v>59</v>
      </c>
      <c r="F11942" t="b">
        <v>0</v>
      </c>
      <c r="G11942" t="s">
        <v>89</v>
      </c>
      <c r="H11942" s="1">
        <v>46148.834930555553</v>
      </c>
      <c r="I11942" t="b">
        <v>0</v>
      </c>
      <c r="J11942" t="b">
        <v>1</v>
      </c>
      <c r="K11942" t="s">
        <v>41</v>
      </c>
      <c r="L11942" t="s">
        <v>60</v>
      </c>
      <c r="M11942">
        <v>73646.5</v>
      </c>
      <c r="N11942"/>
      <c r="O11942" t="s">
        <v>22253</v>
      </c>
    </row>
    <row r="11943" spans="1:16" x14ac:dyDescent="0.25">
      <c r="A11943" t="s">
        <v>3</v>
      </c>
      <c r="B11943" t="s">
        <v>22254</v>
      </c>
      <c r="C11943" t="s">
        <v>3078</v>
      </c>
      <c r="D11943" t="s">
        <v>4526</v>
      </c>
      <c r="E11943" t="s">
        <v>59</v>
      </c>
      <c r="F11943" t="b">
        <v>0</v>
      </c>
      <c r="G11943" t="s">
        <v>89</v>
      </c>
      <c r="H11943" s="1">
        <v>46148.834953703707</v>
      </c>
      <c r="I11943" t="b">
        <v>0</v>
      </c>
      <c r="J11943" t="b">
        <v>0</v>
      </c>
      <c r="K11943" t="s">
        <v>41</v>
      </c>
      <c r="L11943" t="s">
        <v>74</v>
      </c>
      <c r="M11943"/>
      <c r="N11943">
        <v>83.33</v>
      </c>
      <c r="O11943" t="s">
        <v>215</v>
      </c>
      <c r="P11943" t="s">
        <v>22255</v>
      </c>
    </row>
    <row r="11944" spans="1:16" x14ac:dyDescent="0.25">
      <c r="A11944" t="s">
        <v>0</v>
      </c>
      <c r="B11944" t="s">
        <v>22256</v>
      </c>
      <c r="C11944" t="s">
        <v>616</v>
      </c>
      <c r="D11944" t="s">
        <v>4587</v>
      </c>
      <c r="E11944" t="s">
        <v>59</v>
      </c>
      <c r="F11944" t="b">
        <v>0</v>
      </c>
      <c r="G11944" t="s">
        <v>73</v>
      </c>
      <c r="H11944" s="1">
        <v>46148.834953703707</v>
      </c>
      <c r="I11944" t="b">
        <v>1</v>
      </c>
      <c r="J11944" t="b">
        <v>0</v>
      </c>
      <c r="K11944" t="s">
        <v>41</v>
      </c>
      <c r="L11944" t="s">
        <v>74</v>
      </c>
      <c r="M11944"/>
      <c r="N11944">
        <v>44.88</v>
      </c>
      <c r="O11944" t="s">
        <v>22257</v>
      </c>
      <c r="P11944" t="s">
        <v>22258</v>
      </c>
    </row>
    <row r="11945" spans="1:16" x14ac:dyDescent="0.25">
      <c r="A11945" t="s">
        <v>0</v>
      </c>
      <c r="B11945" t="s">
        <v>22259</v>
      </c>
      <c r="C11945" t="s">
        <v>382</v>
      </c>
      <c r="D11945" t="s">
        <v>4526</v>
      </c>
      <c r="E11945" t="s">
        <v>59</v>
      </c>
      <c r="F11945" t="b">
        <v>0</v>
      </c>
      <c r="G11945" t="s">
        <v>77</v>
      </c>
      <c r="H11945" s="1">
        <v>46148.834965277783</v>
      </c>
      <c r="I11945" t="b">
        <v>0</v>
      </c>
      <c r="J11945" t="b">
        <v>0</v>
      </c>
      <c r="K11945" t="s">
        <v>41</v>
      </c>
      <c r="L11945" t="s">
        <v>60</v>
      </c>
      <c r="M11945">
        <v>142500</v>
      </c>
      <c r="N11945"/>
      <c r="O11945" t="s">
        <v>22260</v>
      </c>
      <c r="P11945" t="s">
        <v>22261</v>
      </c>
    </row>
    <row r="11946" spans="1:16" x14ac:dyDescent="0.25">
      <c r="A11946" t="s">
        <v>0</v>
      </c>
      <c r="B11946" t="s">
        <v>22262</v>
      </c>
      <c r="C11946" t="s">
        <v>330</v>
      </c>
      <c r="D11946" t="s">
        <v>4526</v>
      </c>
      <c r="E11946" t="s">
        <v>59</v>
      </c>
      <c r="F11946" t="b">
        <v>0</v>
      </c>
      <c r="G11946" t="s">
        <v>41</v>
      </c>
      <c r="H11946" s="1">
        <v>46148.836354166669</v>
      </c>
      <c r="I11946" t="b">
        <v>0</v>
      </c>
      <c r="J11946" t="b">
        <v>0</v>
      </c>
      <c r="K11946" t="s">
        <v>41</v>
      </c>
      <c r="L11946" t="s">
        <v>60</v>
      </c>
      <c r="M11946">
        <v>147500</v>
      </c>
      <c r="N11946"/>
      <c r="O11946" t="s">
        <v>3556</v>
      </c>
      <c r="P11946" t="s">
        <v>22263</v>
      </c>
    </row>
    <row r="11947" spans="1:16" x14ac:dyDescent="0.25">
      <c r="A11947" t="s">
        <v>2</v>
      </c>
      <c r="B11947" t="s">
        <v>22264</v>
      </c>
      <c r="C11947" t="s">
        <v>79</v>
      </c>
      <c r="D11947" t="s">
        <v>4346</v>
      </c>
      <c r="E11947" t="s">
        <v>59</v>
      </c>
      <c r="F11947" t="b">
        <v>0</v>
      </c>
      <c r="G11947" t="s">
        <v>77</v>
      </c>
      <c r="H11947" s="1">
        <v>46148.836423611108</v>
      </c>
      <c r="I11947" t="b">
        <v>0</v>
      </c>
      <c r="J11947" t="b">
        <v>1</v>
      </c>
      <c r="K11947" t="s">
        <v>41</v>
      </c>
      <c r="L11947" t="s">
        <v>60</v>
      </c>
      <c r="M11947">
        <v>168000</v>
      </c>
      <c r="N11947"/>
      <c r="O11947" t="s">
        <v>1990</v>
      </c>
      <c r="P11947" t="s">
        <v>5601</v>
      </c>
    </row>
    <row r="11948" spans="1:16" x14ac:dyDescent="0.25">
      <c r="A11948" t="s">
        <v>1</v>
      </c>
      <c r="B11948" t="s">
        <v>22265</v>
      </c>
      <c r="C11948" t="s">
        <v>22266</v>
      </c>
      <c r="D11948" t="s">
        <v>4346</v>
      </c>
      <c r="E11948" t="s">
        <v>132</v>
      </c>
      <c r="F11948" t="b">
        <v>0</v>
      </c>
      <c r="G11948" t="s">
        <v>68</v>
      </c>
      <c r="H11948" s="1">
        <v>46148.837858796287</v>
      </c>
      <c r="I11948" t="b">
        <v>0</v>
      </c>
      <c r="J11948" t="b">
        <v>0</v>
      </c>
      <c r="K11948" t="s">
        <v>41</v>
      </c>
      <c r="L11948" t="s">
        <v>74</v>
      </c>
      <c r="M11948"/>
      <c r="N11948">
        <v>32.064999999999998</v>
      </c>
      <c r="O11948" t="s">
        <v>3664</v>
      </c>
      <c r="P11948" t="s">
        <v>22267</v>
      </c>
    </row>
    <row r="11949" spans="1:16" x14ac:dyDescent="0.25">
      <c r="A11949" t="s">
        <v>1</v>
      </c>
      <c r="B11949" t="s">
        <v>895</v>
      </c>
      <c r="C11949" t="s">
        <v>3678</v>
      </c>
      <c r="D11949" t="s">
        <v>4346</v>
      </c>
      <c r="E11949" t="s">
        <v>59</v>
      </c>
      <c r="F11949" t="b">
        <v>0</v>
      </c>
      <c r="G11949" t="s">
        <v>89</v>
      </c>
      <c r="H11949" s="1">
        <v>46148.837870370371</v>
      </c>
      <c r="I11949" t="b">
        <v>0</v>
      </c>
      <c r="J11949" t="b">
        <v>1</v>
      </c>
      <c r="K11949" t="s">
        <v>41</v>
      </c>
      <c r="L11949" t="s">
        <v>60</v>
      </c>
      <c r="M11949">
        <v>104450</v>
      </c>
      <c r="N11949"/>
      <c r="O11949" t="s">
        <v>4891</v>
      </c>
      <c r="P11949" t="s">
        <v>22268</v>
      </c>
    </row>
    <row r="11950" spans="1:16" x14ac:dyDescent="0.25">
      <c r="A11950" t="s">
        <v>1</v>
      </c>
      <c r="B11950" t="s">
        <v>22269</v>
      </c>
      <c r="C11950" t="s">
        <v>145</v>
      </c>
      <c r="D11950" t="s">
        <v>2360</v>
      </c>
      <c r="E11950" t="s">
        <v>59</v>
      </c>
      <c r="F11950" t="b">
        <v>0</v>
      </c>
      <c r="G11950" t="s">
        <v>89</v>
      </c>
      <c r="H11950" s="1">
        <v>46148.837997685187</v>
      </c>
      <c r="I11950" t="b">
        <v>1</v>
      </c>
      <c r="J11950" t="b">
        <v>0</v>
      </c>
      <c r="K11950" t="s">
        <v>41</v>
      </c>
      <c r="L11950" t="s">
        <v>74</v>
      </c>
      <c r="M11950"/>
      <c r="N11950">
        <v>57.5</v>
      </c>
      <c r="O11950" t="s">
        <v>22270</v>
      </c>
      <c r="P11950" t="s">
        <v>22271</v>
      </c>
    </row>
    <row r="11951" spans="1:16" x14ac:dyDescent="0.25">
      <c r="A11951" t="s">
        <v>1</v>
      </c>
      <c r="B11951" t="s">
        <v>22272</v>
      </c>
      <c r="C11951" t="s">
        <v>76</v>
      </c>
      <c r="D11951" t="s">
        <v>4526</v>
      </c>
      <c r="E11951" t="s">
        <v>59</v>
      </c>
      <c r="F11951" t="b">
        <v>1</v>
      </c>
      <c r="G11951" t="s">
        <v>40</v>
      </c>
      <c r="H11951" s="1">
        <v>46148.839583333327</v>
      </c>
      <c r="I11951" t="b">
        <v>1</v>
      </c>
      <c r="J11951" t="b">
        <v>0</v>
      </c>
      <c r="K11951" t="s">
        <v>40</v>
      </c>
      <c r="L11951" t="s">
        <v>60</v>
      </c>
      <c r="M11951">
        <v>77500</v>
      </c>
      <c r="N11951"/>
      <c r="O11951" t="s">
        <v>482</v>
      </c>
      <c r="P11951" t="s">
        <v>22273</v>
      </c>
    </row>
    <row r="11952" spans="1:16" x14ac:dyDescent="0.25">
      <c r="A11952" t="s">
        <v>3</v>
      </c>
      <c r="B11952" t="s">
        <v>22274</v>
      </c>
      <c r="C11952" t="s">
        <v>237</v>
      </c>
      <c r="D11952" t="s">
        <v>4526</v>
      </c>
      <c r="E11952" t="s">
        <v>59</v>
      </c>
      <c r="F11952" t="b">
        <v>0</v>
      </c>
      <c r="G11952" t="s">
        <v>89</v>
      </c>
      <c r="H11952" s="1">
        <v>46148.876620370371</v>
      </c>
      <c r="I11952" t="b">
        <v>1</v>
      </c>
      <c r="J11952" t="b">
        <v>0</v>
      </c>
      <c r="K11952" t="s">
        <v>41</v>
      </c>
      <c r="L11952" t="s">
        <v>74</v>
      </c>
      <c r="M11952"/>
      <c r="N11952">
        <v>77.5</v>
      </c>
      <c r="O11952" t="s">
        <v>105</v>
      </c>
      <c r="P11952" t="s">
        <v>283</v>
      </c>
    </row>
    <row r="11953" spans="1:16" x14ac:dyDescent="0.25">
      <c r="A11953" t="s">
        <v>0</v>
      </c>
      <c r="B11953" t="s">
        <v>22275</v>
      </c>
      <c r="C11953" t="s">
        <v>1122</v>
      </c>
      <c r="D11953" t="s">
        <v>4526</v>
      </c>
      <c r="E11953" t="s">
        <v>88</v>
      </c>
      <c r="F11953" t="b">
        <v>0</v>
      </c>
      <c r="G11953" t="s">
        <v>65</v>
      </c>
      <c r="H11953" s="1">
        <v>46148.87667824074</v>
      </c>
      <c r="I11953" t="b">
        <v>0</v>
      </c>
      <c r="J11953" t="b">
        <v>0</v>
      </c>
      <c r="K11953" t="s">
        <v>41</v>
      </c>
      <c r="L11953" t="s">
        <v>74</v>
      </c>
      <c r="M11953"/>
      <c r="N11953">
        <v>27.5</v>
      </c>
      <c r="O11953" t="s">
        <v>105</v>
      </c>
      <c r="P11953" t="s">
        <v>85</v>
      </c>
    </row>
    <row r="11954" spans="1:16" x14ac:dyDescent="0.25">
      <c r="A11954" t="s">
        <v>0</v>
      </c>
      <c r="B11954" t="s">
        <v>22276</v>
      </c>
      <c r="C11954" t="s">
        <v>2145</v>
      </c>
      <c r="D11954" t="s">
        <v>2360</v>
      </c>
      <c r="E11954" t="s">
        <v>59</v>
      </c>
      <c r="F11954" t="b">
        <v>0</v>
      </c>
      <c r="G11954" t="s">
        <v>65</v>
      </c>
      <c r="H11954" s="1">
        <v>46148.876701388886</v>
      </c>
      <c r="I11954" t="b">
        <v>0</v>
      </c>
      <c r="J11954" t="b">
        <v>0</v>
      </c>
      <c r="K11954" t="s">
        <v>41</v>
      </c>
      <c r="L11954" t="s">
        <v>74</v>
      </c>
      <c r="M11954"/>
      <c r="N11954">
        <v>18</v>
      </c>
      <c r="O11954" t="s">
        <v>22277</v>
      </c>
      <c r="P11954" t="s">
        <v>1314</v>
      </c>
    </row>
    <row r="11955" spans="1:16" x14ac:dyDescent="0.25">
      <c r="A11955" t="s">
        <v>3</v>
      </c>
      <c r="B11955" t="s">
        <v>22278</v>
      </c>
      <c r="C11955" t="s">
        <v>22279</v>
      </c>
      <c r="D11955" t="s">
        <v>4346</v>
      </c>
      <c r="E11955" t="s">
        <v>59</v>
      </c>
      <c r="F11955" t="b">
        <v>0</v>
      </c>
      <c r="G11955" t="s">
        <v>13</v>
      </c>
      <c r="H11955" s="1">
        <v>46148.876851851863</v>
      </c>
      <c r="I11955" t="b">
        <v>0</v>
      </c>
      <c r="J11955" t="b">
        <v>0</v>
      </c>
      <c r="K11955" t="s">
        <v>13</v>
      </c>
      <c r="L11955" t="s">
        <v>74</v>
      </c>
      <c r="M11955"/>
      <c r="N11955">
        <v>48.51</v>
      </c>
      <c r="O11955" t="s">
        <v>22280</v>
      </c>
      <c r="P11955" t="s">
        <v>881</v>
      </c>
    </row>
    <row r="11956" spans="1:16" x14ac:dyDescent="0.25">
      <c r="A11956" t="s">
        <v>2</v>
      </c>
      <c r="B11956" t="s">
        <v>1951</v>
      </c>
      <c r="C11956" t="s">
        <v>142</v>
      </c>
      <c r="D11956" t="s">
        <v>4526</v>
      </c>
      <c r="E11956" t="s">
        <v>59</v>
      </c>
      <c r="F11956" t="b">
        <v>0</v>
      </c>
      <c r="G11956" t="s">
        <v>65</v>
      </c>
      <c r="H11956" s="1">
        <v>46148.878194444442</v>
      </c>
      <c r="I11956" t="b">
        <v>0</v>
      </c>
      <c r="J11956" t="b">
        <v>0</v>
      </c>
      <c r="K11956" t="s">
        <v>41</v>
      </c>
      <c r="L11956" t="s">
        <v>60</v>
      </c>
      <c r="M11956">
        <v>165503</v>
      </c>
      <c r="N11956"/>
      <c r="O11956" t="s">
        <v>7007</v>
      </c>
      <c r="P11956" t="s">
        <v>22281</v>
      </c>
    </row>
    <row r="11957" spans="1:16" x14ac:dyDescent="0.25">
      <c r="A11957" t="s">
        <v>0</v>
      </c>
      <c r="B11957" t="s">
        <v>0</v>
      </c>
      <c r="D11957" t="s">
        <v>4526</v>
      </c>
      <c r="E11957" t="s">
        <v>88</v>
      </c>
      <c r="F11957" t="b">
        <v>0</v>
      </c>
      <c r="G11957" t="s">
        <v>65</v>
      </c>
      <c r="H11957" s="1">
        <v>46148.918263888889</v>
      </c>
      <c r="I11957" t="b">
        <v>0</v>
      </c>
      <c r="J11957" t="b">
        <v>0</v>
      </c>
      <c r="K11957" t="s">
        <v>41</v>
      </c>
      <c r="L11957" t="s">
        <v>74</v>
      </c>
      <c r="M11957"/>
      <c r="N11957">
        <v>85</v>
      </c>
      <c r="O11957" t="s">
        <v>3926</v>
      </c>
      <c r="P11957" t="s">
        <v>1482</v>
      </c>
    </row>
    <row r="11958" spans="1:16" x14ac:dyDescent="0.25">
      <c r="A11958" t="s">
        <v>2</v>
      </c>
      <c r="B11958" t="s">
        <v>22282</v>
      </c>
      <c r="C11958" t="s">
        <v>162</v>
      </c>
      <c r="D11958" t="s">
        <v>4346</v>
      </c>
      <c r="E11958" t="s">
        <v>59</v>
      </c>
      <c r="F11958" t="b">
        <v>0</v>
      </c>
      <c r="G11958" t="s">
        <v>73</v>
      </c>
      <c r="H11958" s="1">
        <v>46148.919791666667</v>
      </c>
      <c r="I11958" t="b">
        <v>0</v>
      </c>
      <c r="J11958" t="b">
        <v>1</v>
      </c>
      <c r="K11958" t="s">
        <v>41</v>
      </c>
      <c r="L11958" t="s">
        <v>60</v>
      </c>
      <c r="M11958">
        <v>160000</v>
      </c>
      <c r="N11958"/>
      <c r="O11958" t="s">
        <v>1183</v>
      </c>
      <c r="P11958" t="s">
        <v>6461</v>
      </c>
    </row>
    <row r="11959" spans="1:16" x14ac:dyDescent="0.25">
      <c r="A11959" t="s">
        <v>2</v>
      </c>
      <c r="B11959" t="s">
        <v>22283</v>
      </c>
      <c r="C11959" t="s">
        <v>3678</v>
      </c>
      <c r="D11959" t="s">
        <v>4346</v>
      </c>
      <c r="E11959" t="s">
        <v>59</v>
      </c>
      <c r="F11959" t="b">
        <v>0</v>
      </c>
      <c r="G11959" t="s">
        <v>65</v>
      </c>
      <c r="H11959" s="1">
        <v>46148.919907407413</v>
      </c>
      <c r="I11959" t="b">
        <v>0</v>
      </c>
      <c r="J11959" t="b">
        <v>0</v>
      </c>
      <c r="K11959" t="s">
        <v>41</v>
      </c>
      <c r="L11959" t="s">
        <v>74</v>
      </c>
      <c r="M11959"/>
      <c r="N11959">
        <v>36</v>
      </c>
      <c r="O11959" t="s">
        <v>735</v>
      </c>
      <c r="P11959" t="s">
        <v>22284</v>
      </c>
    </row>
    <row r="11960" spans="1:16" x14ac:dyDescent="0.25">
      <c r="A11960" t="s">
        <v>5</v>
      </c>
      <c r="B11960" t="s">
        <v>22285</v>
      </c>
      <c r="C11960" t="s">
        <v>2397</v>
      </c>
      <c r="D11960" t="s">
        <v>4346</v>
      </c>
      <c r="E11960" t="s">
        <v>59</v>
      </c>
      <c r="F11960" t="b">
        <v>0</v>
      </c>
      <c r="G11960" t="s">
        <v>65</v>
      </c>
      <c r="H11960" s="1">
        <v>46148.921203703707</v>
      </c>
      <c r="I11960" t="b">
        <v>0</v>
      </c>
      <c r="J11960" t="b">
        <v>0</v>
      </c>
      <c r="K11960" t="s">
        <v>41</v>
      </c>
      <c r="L11960" t="s">
        <v>60</v>
      </c>
      <c r="M11960">
        <v>180000</v>
      </c>
      <c r="N11960"/>
      <c r="O11960" t="s">
        <v>19254</v>
      </c>
      <c r="P11960" t="s">
        <v>22286</v>
      </c>
    </row>
    <row r="11961" spans="1:16" x14ac:dyDescent="0.25">
      <c r="A11961" t="s">
        <v>5</v>
      </c>
      <c r="B11961" t="s">
        <v>22287</v>
      </c>
      <c r="C11961" t="s">
        <v>998</v>
      </c>
      <c r="D11961" t="s">
        <v>4526</v>
      </c>
      <c r="E11961" t="s">
        <v>88</v>
      </c>
      <c r="F11961" t="b">
        <v>0</v>
      </c>
      <c r="G11961" t="s">
        <v>65</v>
      </c>
      <c r="H11961" s="1">
        <v>46148.921319444453</v>
      </c>
      <c r="I11961" t="b">
        <v>1</v>
      </c>
      <c r="J11961" t="b">
        <v>0</v>
      </c>
      <c r="K11961" t="s">
        <v>41</v>
      </c>
      <c r="L11961" t="s">
        <v>74</v>
      </c>
      <c r="M11961"/>
      <c r="N11961">
        <v>82.5</v>
      </c>
      <c r="O11961" t="s">
        <v>17419</v>
      </c>
      <c r="P11961" t="s">
        <v>22288</v>
      </c>
    </row>
    <row r="11962" spans="1:16" x14ac:dyDescent="0.25">
      <c r="A11962" t="s">
        <v>1</v>
      </c>
      <c r="B11962" t="s">
        <v>385</v>
      </c>
      <c r="C11962" t="s">
        <v>330</v>
      </c>
      <c r="D11962" t="s">
        <v>4526</v>
      </c>
      <c r="E11962" t="s">
        <v>59</v>
      </c>
      <c r="F11962" t="b">
        <v>0</v>
      </c>
      <c r="G11962" t="s">
        <v>89</v>
      </c>
      <c r="H11962" s="1">
        <v>46148.921331018522</v>
      </c>
      <c r="I11962" t="b">
        <v>1</v>
      </c>
      <c r="J11962" t="b">
        <v>1</v>
      </c>
      <c r="K11962" t="s">
        <v>41</v>
      </c>
      <c r="L11962" t="s">
        <v>60</v>
      </c>
      <c r="M11962">
        <v>115000</v>
      </c>
      <c r="N11962"/>
      <c r="O11962" t="s">
        <v>22289</v>
      </c>
      <c r="P11962" t="s">
        <v>22290</v>
      </c>
    </row>
    <row r="11963" spans="1:16" x14ac:dyDescent="0.25">
      <c r="A11963" t="s">
        <v>5</v>
      </c>
      <c r="B11963" t="s">
        <v>22291</v>
      </c>
      <c r="C11963" t="s">
        <v>810</v>
      </c>
      <c r="D11963" t="s">
        <v>4526</v>
      </c>
      <c r="E11963" t="s">
        <v>59</v>
      </c>
      <c r="F11963" t="b">
        <v>0</v>
      </c>
      <c r="G11963" t="s">
        <v>89</v>
      </c>
      <c r="H11963" s="1">
        <v>46148.921469907407</v>
      </c>
      <c r="I11963" t="b">
        <v>0</v>
      </c>
      <c r="J11963" t="b">
        <v>1</v>
      </c>
      <c r="K11963" t="s">
        <v>41</v>
      </c>
      <c r="L11963" t="s">
        <v>60</v>
      </c>
      <c r="M11963">
        <v>165500</v>
      </c>
      <c r="N11963"/>
      <c r="O11963" t="s">
        <v>22125</v>
      </c>
      <c r="P11963" t="s">
        <v>14439</v>
      </c>
    </row>
    <row r="11964" spans="1:16" x14ac:dyDescent="0.25">
      <c r="A11964" t="s">
        <v>0</v>
      </c>
      <c r="B11964" t="s">
        <v>1284</v>
      </c>
      <c r="C11964" t="s">
        <v>165</v>
      </c>
      <c r="D11964" t="s">
        <v>4346</v>
      </c>
      <c r="E11964" t="s">
        <v>59</v>
      </c>
      <c r="F11964" t="b">
        <v>0</v>
      </c>
      <c r="G11964" t="s">
        <v>73</v>
      </c>
      <c r="H11964" s="1">
        <v>46148.959930555553</v>
      </c>
      <c r="I11964" t="b">
        <v>0</v>
      </c>
      <c r="J11964" t="b">
        <v>1</v>
      </c>
      <c r="K11964" t="s">
        <v>41</v>
      </c>
      <c r="L11964" t="s">
        <v>60</v>
      </c>
      <c r="M11964">
        <v>80000</v>
      </c>
      <c r="N11964"/>
      <c r="O11964" t="s">
        <v>22292</v>
      </c>
      <c r="P11964" t="s">
        <v>728</v>
      </c>
    </row>
    <row r="11965" spans="1:16" x14ac:dyDescent="0.25">
      <c r="A11965" t="s">
        <v>0</v>
      </c>
      <c r="B11965" t="s">
        <v>6988</v>
      </c>
      <c r="C11965" t="s">
        <v>181</v>
      </c>
      <c r="D11965" t="s">
        <v>4526</v>
      </c>
      <c r="E11965" t="s">
        <v>88</v>
      </c>
      <c r="F11965" t="b">
        <v>0</v>
      </c>
      <c r="G11965" t="s">
        <v>89</v>
      </c>
      <c r="H11965" s="1">
        <v>46148.959930555553</v>
      </c>
      <c r="I11965" t="b">
        <v>0</v>
      </c>
      <c r="J11965" t="b">
        <v>1</v>
      </c>
      <c r="K11965" t="s">
        <v>41</v>
      </c>
      <c r="L11965" t="s">
        <v>74</v>
      </c>
      <c r="M11965"/>
      <c r="N11965">
        <v>77.5</v>
      </c>
      <c r="O11965" t="s">
        <v>4487</v>
      </c>
      <c r="P11965" t="s">
        <v>1348</v>
      </c>
    </row>
    <row r="11966" spans="1:16" x14ac:dyDescent="0.25">
      <c r="A11966" t="s">
        <v>0</v>
      </c>
      <c r="B11966" t="s">
        <v>22293</v>
      </c>
      <c r="C11966" t="s">
        <v>586</v>
      </c>
      <c r="D11966" t="s">
        <v>4526</v>
      </c>
      <c r="E11966" t="s">
        <v>59</v>
      </c>
      <c r="F11966" t="b">
        <v>0</v>
      </c>
      <c r="G11966" t="s">
        <v>41</v>
      </c>
      <c r="H11966" s="1">
        <v>46148.961354166669</v>
      </c>
      <c r="I11966" t="b">
        <v>0</v>
      </c>
      <c r="J11966" t="b">
        <v>0</v>
      </c>
      <c r="K11966" t="s">
        <v>41</v>
      </c>
      <c r="L11966" t="s">
        <v>60</v>
      </c>
      <c r="M11966">
        <v>74000</v>
      </c>
      <c r="N11966"/>
      <c r="O11966" t="s">
        <v>2158</v>
      </c>
      <c r="P11966" t="s">
        <v>1588</v>
      </c>
    </row>
    <row r="11967" spans="1:16" x14ac:dyDescent="0.25">
      <c r="A11967" t="s">
        <v>2</v>
      </c>
      <c r="B11967" t="s">
        <v>22294</v>
      </c>
      <c r="C11967" t="s">
        <v>290</v>
      </c>
      <c r="D11967" t="s">
        <v>4346</v>
      </c>
      <c r="E11967" t="s">
        <v>59</v>
      </c>
      <c r="F11967" t="b">
        <v>0</v>
      </c>
      <c r="G11967" t="s">
        <v>77</v>
      </c>
      <c r="H11967" s="1">
        <v>46148.961423611108</v>
      </c>
      <c r="I11967" t="b">
        <v>0</v>
      </c>
      <c r="J11967" t="b">
        <v>1</v>
      </c>
      <c r="K11967" t="s">
        <v>41</v>
      </c>
      <c r="L11967" t="s">
        <v>60</v>
      </c>
      <c r="M11967">
        <v>224500</v>
      </c>
      <c r="N11967"/>
      <c r="O11967" t="s">
        <v>3319</v>
      </c>
      <c r="P11967" t="s">
        <v>22295</v>
      </c>
    </row>
    <row r="11968" spans="1:16" x14ac:dyDescent="0.25">
      <c r="A11968" t="s">
        <v>5</v>
      </c>
      <c r="B11968" t="s">
        <v>22296</v>
      </c>
      <c r="C11968" t="s">
        <v>76</v>
      </c>
      <c r="D11968" t="s">
        <v>6716</v>
      </c>
      <c r="E11968" t="s">
        <v>59</v>
      </c>
      <c r="F11968" t="b">
        <v>1</v>
      </c>
      <c r="G11968" t="s">
        <v>77</v>
      </c>
      <c r="H11968" s="1">
        <v>46148.962870370371</v>
      </c>
      <c r="I11968" t="b">
        <v>0</v>
      </c>
      <c r="J11968" t="b">
        <v>0</v>
      </c>
      <c r="K11968" t="s">
        <v>41</v>
      </c>
      <c r="L11968" t="s">
        <v>60</v>
      </c>
      <c r="M11968">
        <v>207500</v>
      </c>
      <c r="N11968"/>
      <c r="O11968" t="s">
        <v>4570</v>
      </c>
      <c r="P11968" t="s">
        <v>22297</v>
      </c>
    </row>
    <row r="11969" spans="1:16" x14ac:dyDescent="0.25">
      <c r="A11969" t="s">
        <v>5</v>
      </c>
      <c r="B11969" t="s">
        <v>22298</v>
      </c>
      <c r="C11969" t="s">
        <v>190</v>
      </c>
      <c r="D11969" t="s">
        <v>2360</v>
      </c>
      <c r="E11969" t="s">
        <v>59</v>
      </c>
      <c r="F11969" t="b">
        <v>0</v>
      </c>
      <c r="G11969" t="s">
        <v>73</v>
      </c>
      <c r="H11969" s="1">
        <v>46148.962905092587</v>
      </c>
      <c r="I11969" t="b">
        <v>0</v>
      </c>
      <c r="J11969" t="b">
        <v>0</v>
      </c>
      <c r="K11969" t="s">
        <v>41</v>
      </c>
      <c r="L11969" t="s">
        <v>60</v>
      </c>
      <c r="M11969">
        <v>130000</v>
      </c>
      <c r="N11969"/>
      <c r="O11969" t="s">
        <v>22299</v>
      </c>
      <c r="P11969" t="s">
        <v>22300</v>
      </c>
    </row>
    <row r="11970" spans="1:16" x14ac:dyDescent="0.25">
      <c r="A11970" t="s">
        <v>2</v>
      </c>
      <c r="B11970" t="s">
        <v>3726</v>
      </c>
      <c r="C11970" t="s">
        <v>1543</v>
      </c>
      <c r="D11970" t="s">
        <v>4346</v>
      </c>
      <c r="E11970" t="s">
        <v>59</v>
      </c>
      <c r="F11970" t="b">
        <v>0</v>
      </c>
      <c r="G11970" t="s">
        <v>73</v>
      </c>
      <c r="H11970" s="1">
        <v>46149.001597222217</v>
      </c>
      <c r="I11970" t="b">
        <v>0</v>
      </c>
      <c r="J11970" t="b">
        <v>0</v>
      </c>
      <c r="K11970" t="s">
        <v>41</v>
      </c>
      <c r="L11970" t="s">
        <v>60</v>
      </c>
      <c r="M11970">
        <v>96800</v>
      </c>
      <c r="N11970"/>
      <c r="O11970" t="s">
        <v>2673</v>
      </c>
      <c r="P11970" t="s">
        <v>1524</v>
      </c>
    </row>
    <row r="11971" spans="1:16" x14ac:dyDescent="0.25">
      <c r="A11971" t="s">
        <v>1</v>
      </c>
      <c r="B11971" t="s">
        <v>22301</v>
      </c>
      <c r="C11971" t="s">
        <v>1203</v>
      </c>
      <c r="D11971" t="s">
        <v>4671</v>
      </c>
      <c r="E11971" t="s">
        <v>59</v>
      </c>
      <c r="F11971" t="b">
        <v>0</v>
      </c>
      <c r="G11971" t="s">
        <v>89</v>
      </c>
      <c r="H11971" s="1">
        <v>46149.001608796287</v>
      </c>
      <c r="I11971" t="b">
        <v>1</v>
      </c>
      <c r="J11971" t="b">
        <v>1</v>
      </c>
      <c r="K11971" t="s">
        <v>41</v>
      </c>
      <c r="L11971" t="s">
        <v>60</v>
      </c>
      <c r="M11971">
        <v>162000</v>
      </c>
      <c r="N11971"/>
      <c r="O11971" t="s">
        <v>195</v>
      </c>
      <c r="P11971" t="s">
        <v>22302</v>
      </c>
    </row>
    <row r="11972" spans="1:16" x14ac:dyDescent="0.25">
      <c r="A11972" t="s">
        <v>1</v>
      </c>
      <c r="B11972" t="s">
        <v>22303</v>
      </c>
      <c r="C11972" t="s">
        <v>1203</v>
      </c>
      <c r="D11972" t="s">
        <v>4671</v>
      </c>
      <c r="E11972" t="s">
        <v>59</v>
      </c>
      <c r="F11972" t="b">
        <v>0</v>
      </c>
      <c r="G11972" t="s">
        <v>89</v>
      </c>
      <c r="H11972" s="1">
        <v>46149.001620370371</v>
      </c>
      <c r="I11972" t="b">
        <v>1</v>
      </c>
      <c r="J11972" t="b">
        <v>1</v>
      </c>
      <c r="K11972" t="s">
        <v>41</v>
      </c>
      <c r="L11972" t="s">
        <v>60</v>
      </c>
      <c r="M11972">
        <v>126800</v>
      </c>
      <c r="N11972"/>
      <c r="O11972" t="s">
        <v>195</v>
      </c>
      <c r="P11972" t="s">
        <v>22304</v>
      </c>
    </row>
    <row r="11973" spans="1:16" x14ac:dyDescent="0.25">
      <c r="A11973" t="s">
        <v>0</v>
      </c>
      <c r="B11973" t="s">
        <v>22305</v>
      </c>
      <c r="C11973" t="s">
        <v>200</v>
      </c>
      <c r="D11973" t="s">
        <v>4346</v>
      </c>
      <c r="E11973" t="s">
        <v>59</v>
      </c>
      <c r="F11973" t="b">
        <v>0</v>
      </c>
      <c r="G11973" t="s">
        <v>65</v>
      </c>
      <c r="H11973" s="1">
        <v>46149.001701388886</v>
      </c>
      <c r="I11973" t="b">
        <v>0</v>
      </c>
      <c r="J11973" t="b">
        <v>1</v>
      </c>
      <c r="K11973" t="s">
        <v>41</v>
      </c>
      <c r="L11973" t="s">
        <v>60</v>
      </c>
      <c r="M11973">
        <v>66050</v>
      </c>
      <c r="N11973"/>
      <c r="O11973" t="s">
        <v>2915</v>
      </c>
    </row>
    <row r="11974" spans="1:16" x14ac:dyDescent="0.25">
      <c r="A11974" t="s">
        <v>6</v>
      </c>
      <c r="B11974" t="s">
        <v>22306</v>
      </c>
      <c r="C11974" t="s">
        <v>5932</v>
      </c>
      <c r="D11974" t="s">
        <v>4671</v>
      </c>
      <c r="E11974" t="s">
        <v>59</v>
      </c>
      <c r="F11974" t="b">
        <v>0</v>
      </c>
      <c r="G11974" t="s">
        <v>68</v>
      </c>
      <c r="H11974" s="1">
        <v>46149.003101851849</v>
      </c>
      <c r="I11974" t="b">
        <v>0</v>
      </c>
      <c r="J11974" t="b">
        <v>1</v>
      </c>
      <c r="K11974" t="s">
        <v>41</v>
      </c>
      <c r="L11974" t="s">
        <v>60</v>
      </c>
      <c r="M11974">
        <v>235500</v>
      </c>
      <c r="N11974"/>
      <c r="O11974" t="s">
        <v>95</v>
      </c>
      <c r="P11974" t="s">
        <v>10731</v>
      </c>
    </row>
    <row r="11975" spans="1:16" x14ac:dyDescent="0.25">
      <c r="A11975" t="s">
        <v>2</v>
      </c>
      <c r="B11975" t="s">
        <v>22307</v>
      </c>
      <c r="C11975" t="s">
        <v>22308</v>
      </c>
      <c r="D11975" t="s">
        <v>4673</v>
      </c>
      <c r="E11975" t="s">
        <v>59</v>
      </c>
      <c r="F11975" t="b">
        <v>0</v>
      </c>
      <c r="G11975" t="s">
        <v>68</v>
      </c>
      <c r="H11975" s="1">
        <v>46149.003101851849</v>
      </c>
      <c r="I11975" t="b">
        <v>0</v>
      </c>
      <c r="J11975" t="b">
        <v>0</v>
      </c>
      <c r="K11975" t="s">
        <v>41</v>
      </c>
      <c r="L11975" t="s">
        <v>60</v>
      </c>
      <c r="M11975">
        <v>247774</v>
      </c>
      <c r="N11975"/>
      <c r="O11975" t="s">
        <v>2418</v>
      </c>
      <c r="P11975" t="s">
        <v>22309</v>
      </c>
    </row>
    <row r="11976" spans="1:16" x14ac:dyDescent="0.25">
      <c r="A11976" t="s">
        <v>2</v>
      </c>
      <c r="B11976" t="s">
        <v>158</v>
      </c>
      <c r="C11976" t="s">
        <v>2605</v>
      </c>
      <c r="D11976" t="s">
        <v>4526</v>
      </c>
      <c r="E11976" t="s">
        <v>59</v>
      </c>
      <c r="F11976" t="b">
        <v>0</v>
      </c>
      <c r="G11976" t="s">
        <v>65</v>
      </c>
      <c r="H11976" s="1">
        <v>46149.003125000003</v>
      </c>
      <c r="I11976" t="b">
        <v>0</v>
      </c>
      <c r="J11976" t="b">
        <v>0</v>
      </c>
      <c r="K11976" t="s">
        <v>41</v>
      </c>
      <c r="L11976" t="s">
        <v>74</v>
      </c>
      <c r="M11976"/>
      <c r="N11976">
        <v>64.59</v>
      </c>
      <c r="O11976" t="s">
        <v>4707</v>
      </c>
      <c r="P11976" t="s">
        <v>1738</v>
      </c>
    </row>
    <row r="11977" spans="1:16" x14ac:dyDescent="0.25">
      <c r="A11977" t="s">
        <v>1</v>
      </c>
      <c r="B11977" t="s">
        <v>22310</v>
      </c>
      <c r="C11977" t="s">
        <v>76</v>
      </c>
      <c r="D11977" t="s">
        <v>4526</v>
      </c>
      <c r="E11977" t="s">
        <v>59</v>
      </c>
      <c r="F11977" t="b">
        <v>1</v>
      </c>
      <c r="G11977" t="s">
        <v>13</v>
      </c>
      <c r="H11977" s="1">
        <v>46149.00340277778</v>
      </c>
      <c r="I11977" t="b">
        <v>0</v>
      </c>
      <c r="J11977" t="b">
        <v>0</v>
      </c>
      <c r="K11977" t="s">
        <v>13</v>
      </c>
      <c r="L11977" t="s">
        <v>60</v>
      </c>
      <c r="M11977">
        <v>87500</v>
      </c>
      <c r="N11977"/>
      <c r="O11977" t="s">
        <v>11334</v>
      </c>
      <c r="P11977" t="s">
        <v>22311</v>
      </c>
    </row>
    <row r="11978" spans="1:16" x14ac:dyDescent="0.25">
      <c r="A11978" t="s">
        <v>2</v>
      </c>
      <c r="B11978" t="s">
        <v>1236</v>
      </c>
      <c r="C11978" t="s">
        <v>6271</v>
      </c>
      <c r="D11978" t="s">
        <v>22312</v>
      </c>
      <c r="E11978" t="s">
        <v>621</v>
      </c>
      <c r="F11978" t="b">
        <v>0</v>
      </c>
      <c r="G11978" t="s">
        <v>4560</v>
      </c>
      <c r="H11978" s="1">
        <v>46149.004166666673</v>
      </c>
      <c r="I11978" t="b">
        <v>0</v>
      </c>
      <c r="J11978" t="b">
        <v>0</v>
      </c>
      <c r="K11978" t="s">
        <v>4560</v>
      </c>
      <c r="L11978" t="s">
        <v>60</v>
      </c>
      <c r="M11978">
        <v>6000</v>
      </c>
      <c r="N11978"/>
      <c r="O11978" t="s">
        <v>22313</v>
      </c>
    </row>
    <row r="11979" spans="1:16" x14ac:dyDescent="0.25">
      <c r="A11979" t="s">
        <v>1</v>
      </c>
      <c r="B11979" t="s">
        <v>184</v>
      </c>
      <c r="C11979" t="s">
        <v>190</v>
      </c>
      <c r="D11979" t="s">
        <v>4673</v>
      </c>
      <c r="E11979" t="s">
        <v>59</v>
      </c>
      <c r="F11979" t="b">
        <v>0</v>
      </c>
      <c r="G11979" t="s">
        <v>73</v>
      </c>
      <c r="H11979" s="1">
        <v>46149.004594907397</v>
      </c>
      <c r="I11979" t="b">
        <v>0</v>
      </c>
      <c r="J11979" t="b">
        <v>1</v>
      </c>
      <c r="K11979" t="s">
        <v>41</v>
      </c>
      <c r="L11979" t="s">
        <v>60</v>
      </c>
      <c r="M11979">
        <v>120000</v>
      </c>
      <c r="N11979"/>
      <c r="O11979" t="s">
        <v>20244</v>
      </c>
      <c r="P11979" t="s">
        <v>22314</v>
      </c>
    </row>
    <row r="11980" spans="1:16" x14ac:dyDescent="0.25">
      <c r="A11980" t="s">
        <v>5</v>
      </c>
      <c r="B11980" t="s">
        <v>22315</v>
      </c>
      <c r="C11980" t="s">
        <v>7567</v>
      </c>
      <c r="D11980" t="s">
        <v>22316</v>
      </c>
      <c r="E11980" t="s">
        <v>59</v>
      </c>
      <c r="F11980" t="b">
        <v>0</v>
      </c>
      <c r="G11980" t="s">
        <v>19</v>
      </c>
      <c r="H11980" s="1">
        <v>46149.005520833343</v>
      </c>
      <c r="I11980" t="b">
        <v>1</v>
      </c>
      <c r="J11980" t="b">
        <v>0</v>
      </c>
      <c r="K11980" t="s">
        <v>19</v>
      </c>
      <c r="L11980" t="s">
        <v>60</v>
      </c>
      <c r="M11980">
        <v>650000</v>
      </c>
      <c r="N11980"/>
      <c r="O11980" t="s">
        <v>22317</v>
      </c>
    </row>
    <row r="11981" spans="1:16" x14ac:dyDescent="0.25">
      <c r="A11981" t="s">
        <v>5</v>
      </c>
      <c r="B11981" t="s">
        <v>22318</v>
      </c>
      <c r="C11981" t="s">
        <v>22319</v>
      </c>
      <c r="D11981" t="s">
        <v>4671</v>
      </c>
      <c r="E11981" t="s">
        <v>59</v>
      </c>
      <c r="F11981" t="b">
        <v>0</v>
      </c>
      <c r="G11981" t="s">
        <v>25</v>
      </c>
      <c r="H11981" s="1">
        <v>46149.005740740737</v>
      </c>
      <c r="I11981" t="b">
        <v>0</v>
      </c>
      <c r="J11981" t="b">
        <v>0</v>
      </c>
      <c r="K11981" t="s">
        <v>25</v>
      </c>
      <c r="L11981" t="s">
        <v>60</v>
      </c>
      <c r="M11981">
        <v>118000</v>
      </c>
      <c r="N11981"/>
      <c r="O11981" t="s">
        <v>22320</v>
      </c>
    </row>
    <row r="11982" spans="1:16" x14ac:dyDescent="0.25">
      <c r="A11982" t="s">
        <v>8</v>
      </c>
      <c r="B11982" t="s">
        <v>22321</v>
      </c>
      <c r="C11982" t="s">
        <v>181</v>
      </c>
      <c r="D11982" t="s">
        <v>17170</v>
      </c>
      <c r="E11982" t="s">
        <v>59</v>
      </c>
      <c r="F11982" t="b">
        <v>0</v>
      </c>
      <c r="G11982" t="s">
        <v>89</v>
      </c>
      <c r="H11982" s="1">
        <v>46149.044756944437</v>
      </c>
      <c r="I11982" t="b">
        <v>0</v>
      </c>
      <c r="J11982" t="b">
        <v>0</v>
      </c>
      <c r="K11982" t="s">
        <v>41</v>
      </c>
      <c r="L11982" t="s">
        <v>60</v>
      </c>
      <c r="M11982">
        <v>237837.5</v>
      </c>
      <c r="N11982"/>
      <c r="O11982" t="s">
        <v>17171</v>
      </c>
      <c r="P11982" t="s">
        <v>663</v>
      </c>
    </row>
    <row r="11983" spans="1:16" x14ac:dyDescent="0.25">
      <c r="A11983" t="s">
        <v>2</v>
      </c>
      <c r="B11983" t="s">
        <v>169</v>
      </c>
      <c r="C11983" t="s">
        <v>335</v>
      </c>
      <c r="D11983" t="s">
        <v>2360</v>
      </c>
      <c r="E11983" t="s">
        <v>59</v>
      </c>
      <c r="F11983" t="b">
        <v>0</v>
      </c>
      <c r="G11983" t="s">
        <v>65</v>
      </c>
      <c r="H11983" s="1">
        <v>46149.044907407413</v>
      </c>
      <c r="I11983" t="b">
        <v>0</v>
      </c>
      <c r="J11983" t="b">
        <v>1</v>
      </c>
      <c r="K11983" t="s">
        <v>41</v>
      </c>
      <c r="L11983" t="s">
        <v>60</v>
      </c>
      <c r="M11983">
        <v>237500</v>
      </c>
      <c r="N11983"/>
      <c r="O11983" t="s">
        <v>22322</v>
      </c>
      <c r="P11983" t="s">
        <v>763</v>
      </c>
    </row>
    <row r="11984" spans="1:16" x14ac:dyDescent="0.25">
      <c r="A11984" t="s">
        <v>0</v>
      </c>
      <c r="B11984" t="s">
        <v>22323</v>
      </c>
      <c r="C11984" t="s">
        <v>365</v>
      </c>
      <c r="D11984" t="s">
        <v>5349</v>
      </c>
      <c r="E11984" t="s">
        <v>59</v>
      </c>
      <c r="F11984" t="b">
        <v>0</v>
      </c>
      <c r="G11984" t="s">
        <v>65</v>
      </c>
      <c r="H11984" s="1">
        <v>46149.085011574083</v>
      </c>
      <c r="I11984" t="b">
        <v>0</v>
      </c>
      <c r="J11984" t="b">
        <v>1</v>
      </c>
      <c r="K11984" t="s">
        <v>41</v>
      </c>
      <c r="L11984" t="s">
        <v>60</v>
      </c>
      <c r="M11984">
        <v>161000</v>
      </c>
      <c r="N11984"/>
      <c r="O11984" t="s">
        <v>2454</v>
      </c>
      <c r="P11984" t="s">
        <v>2654</v>
      </c>
    </row>
    <row r="11985" spans="1:16" x14ac:dyDescent="0.25">
      <c r="A11985" t="s">
        <v>0</v>
      </c>
      <c r="B11985" t="s">
        <v>3362</v>
      </c>
      <c r="C11985" t="s">
        <v>3228</v>
      </c>
      <c r="D11985" t="s">
        <v>5349</v>
      </c>
      <c r="E11985" t="s">
        <v>59</v>
      </c>
      <c r="F11985" t="b">
        <v>0</v>
      </c>
      <c r="G11985" t="s">
        <v>65</v>
      </c>
      <c r="H11985" s="1">
        <v>46149.085011574083</v>
      </c>
      <c r="I11985" t="b">
        <v>0</v>
      </c>
      <c r="J11985" t="b">
        <v>1</v>
      </c>
      <c r="K11985" t="s">
        <v>41</v>
      </c>
      <c r="L11985" t="s">
        <v>60</v>
      </c>
      <c r="M11985">
        <v>105000</v>
      </c>
      <c r="N11985"/>
      <c r="O11985" t="s">
        <v>18372</v>
      </c>
      <c r="P11985" t="s">
        <v>18373</v>
      </c>
    </row>
    <row r="11986" spans="1:16" x14ac:dyDescent="0.25">
      <c r="A11986" t="s">
        <v>3</v>
      </c>
      <c r="B11986" t="s">
        <v>22324</v>
      </c>
      <c r="C11986" t="s">
        <v>41</v>
      </c>
      <c r="D11986" t="s">
        <v>4587</v>
      </c>
      <c r="E11986" t="s">
        <v>59</v>
      </c>
      <c r="F11986" t="b">
        <v>0</v>
      </c>
      <c r="G11986" t="s">
        <v>41</v>
      </c>
      <c r="H11986" s="1">
        <v>46149.210625</v>
      </c>
      <c r="I11986" t="b">
        <v>0</v>
      </c>
      <c r="J11986" t="b">
        <v>0</v>
      </c>
      <c r="K11986" t="s">
        <v>41</v>
      </c>
      <c r="L11986" t="s">
        <v>60</v>
      </c>
      <c r="M11986">
        <v>102096.8</v>
      </c>
      <c r="N11986"/>
      <c r="O11986" t="s">
        <v>12984</v>
      </c>
    </row>
    <row r="11987" spans="1:16" x14ac:dyDescent="0.25">
      <c r="A11987" t="s">
        <v>1</v>
      </c>
      <c r="B11987" t="s">
        <v>22325</v>
      </c>
      <c r="C11987" t="s">
        <v>76</v>
      </c>
      <c r="D11987" t="s">
        <v>10173</v>
      </c>
      <c r="E11987" t="s">
        <v>59</v>
      </c>
      <c r="F11987" t="b">
        <v>1</v>
      </c>
      <c r="G11987" t="s">
        <v>13</v>
      </c>
      <c r="H11987" s="1">
        <v>46149.212442129632</v>
      </c>
      <c r="I11987" t="b">
        <v>1</v>
      </c>
      <c r="J11987" t="b">
        <v>0</v>
      </c>
      <c r="K11987" t="s">
        <v>13</v>
      </c>
      <c r="L11987" t="s">
        <v>60</v>
      </c>
      <c r="M11987">
        <v>104500</v>
      </c>
      <c r="N11987"/>
      <c r="O11987" t="s">
        <v>10174</v>
      </c>
    </row>
    <row r="11988" spans="1:16" x14ac:dyDescent="0.25">
      <c r="A11988" t="s">
        <v>2</v>
      </c>
      <c r="B11988" t="s">
        <v>173</v>
      </c>
      <c r="C11988" t="s">
        <v>4382</v>
      </c>
      <c r="D11988" t="s">
        <v>4562</v>
      </c>
      <c r="E11988" t="s">
        <v>59</v>
      </c>
      <c r="F11988" t="b">
        <v>0</v>
      </c>
      <c r="G11988" t="s">
        <v>65</v>
      </c>
      <c r="H11988" s="1">
        <v>46149.252395833333</v>
      </c>
      <c r="I11988" t="b">
        <v>0</v>
      </c>
      <c r="J11988" t="b">
        <v>1</v>
      </c>
      <c r="K11988" t="s">
        <v>41</v>
      </c>
      <c r="L11988" t="s">
        <v>60</v>
      </c>
      <c r="M11988">
        <v>142500</v>
      </c>
      <c r="N11988"/>
      <c r="O11988" t="s">
        <v>22326</v>
      </c>
      <c r="P11988" t="s">
        <v>22327</v>
      </c>
    </row>
    <row r="11989" spans="1:16" x14ac:dyDescent="0.25">
      <c r="A11989" t="s">
        <v>2</v>
      </c>
      <c r="B11989" t="s">
        <v>22328</v>
      </c>
      <c r="C11989" t="s">
        <v>335</v>
      </c>
      <c r="D11989" t="s">
        <v>4562</v>
      </c>
      <c r="E11989" t="s">
        <v>59</v>
      </c>
      <c r="F11989" t="b">
        <v>0</v>
      </c>
      <c r="G11989" t="s">
        <v>65</v>
      </c>
      <c r="H11989" s="1">
        <v>46149.252418981479</v>
      </c>
      <c r="I11989" t="b">
        <v>0</v>
      </c>
      <c r="J11989" t="b">
        <v>1</v>
      </c>
      <c r="K11989" t="s">
        <v>41</v>
      </c>
      <c r="L11989" t="s">
        <v>60</v>
      </c>
      <c r="M11989">
        <v>150500</v>
      </c>
      <c r="N11989"/>
      <c r="O11989" t="s">
        <v>22329</v>
      </c>
    </row>
    <row r="11990" spans="1:16" x14ac:dyDescent="0.25">
      <c r="A11990" t="s">
        <v>0</v>
      </c>
      <c r="B11990" t="s">
        <v>22330</v>
      </c>
      <c r="C11990" t="s">
        <v>81</v>
      </c>
      <c r="D11990" t="s">
        <v>4346</v>
      </c>
      <c r="E11990" t="s">
        <v>59</v>
      </c>
      <c r="F11990" t="b">
        <v>0</v>
      </c>
      <c r="G11990" t="s">
        <v>77</v>
      </c>
      <c r="H11990" s="1">
        <v>46149.334293981483</v>
      </c>
      <c r="I11990" t="b">
        <v>0</v>
      </c>
      <c r="J11990" t="b">
        <v>1</v>
      </c>
      <c r="K11990" t="s">
        <v>41</v>
      </c>
      <c r="L11990" t="s">
        <v>60</v>
      </c>
      <c r="M11990">
        <v>195000</v>
      </c>
      <c r="N11990"/>
      <c r="O11990" t="s">
        <v>1990</v>
      </c>
    </row>
    <row r="11991" spans="1:16" x14ac:dyDescent="0.25">
      <c r="A11991" t="s">
        <v>0</v>
      </c>
      <c r="B11991" t="s">
        <v>1477</v>
      </c>
      <c r="C11991" t="s">
        <v>434</v>
      </c>
      <c r="D11991" t="s">
        <v>4346</v>
      </c>
      <c r="E11991" t="s">
        <v>59</v>
      </c>
      <c r="F11991" t="b">
        <v>0</v>
      </c>
      <c r="G11991" t="s">
        <v>68</v>
      </c>
      <c r="H11991" s="1">
        <v>46149.334317129629</v>
      </c>
      <c r="I11991" t="b">
        <v>0</v>
      </c>
      <c r="J11991" t="b">
        <v>0</v>
      </c>
      <c r="K11991" t="s">
        <v>41</v>
      </c>
      <c r="L11991" t="s">
        <v>60</v>
      </c>
      <c r="M11991">
        <v>63400</v>
      </c>
      <c r="N11991"/>
      <c r="O11991" t="s">
        <v>2154</v>
      </c>
      <c r="P11991" t="s">
        <v>464</v>
      </c>
    </row>
    <row r="11992" spans="1:16" x14ac:dyDescent="0.25">
      <c r="A11992" t="s">
        <v>0</v>
      </c>
      <c r="B11992" t="s">
        <v>996</v>
      </c>
      <c r="C11992" t="s">
        <v>5115</v>
      </c>
      <c r="D11992" t="s">
        <v>4526</v>
      </c>
      <c r="E11992" t="s">
        <v>59</v>
      </c>
      <c r="F11992" t="b">
        <v>0</v>
      </c>
      <c r="G11992" t="s">
        <v>40</v>
      </c>
      <c r="H11992" s="1">
        <v>46149.335578703707</v>
      </c>
      <c r="I11992" t="b">
        <v>1</v>
      </c>
      <c r="J11992" t="b">
        <v>0</v>
      </c>
      <c r="K11992" t="s">
        <v>40</v>
      </c>
      <c r="L11992" t="s">
        <v>60</v>
      </c>
      <c r="M11992">
        <v>52500</v>
      </c>
      <c r="N11992"/>
      <c r="O11992" t="s">
        <v>15053</v>
      </c>
      <c r="P11992" t="s">
        <v>288</v>
      </c>
    </row>
    <row r="11993" spans="1:16" x14ac:dyDescent="0.25">
      <c r="A11993" t="s">
        <v>2</v>
      </c>
      <c r="B11993" t="s">
        <v>10623</v>
      </c>
      <c r="C11993" t="s">
        <v>1088</v>
      </c>
      <c r="D11993" t="s">
        <v>2360</v>
      </c>
      <c r="E11993" t="s">
        <v>59</v>
      </c>
      <c r="F11993" t="b">
        <v>0</v>
      </c>
      <c r="G11993" t="s">
        <v>77</v>
      </c>
      <c r="H11993" s="1">
        <v>46149.335706018523</v>
      </c>
      <c r="I11993" t="b">
        <v>0</v>
      </c>
      <c r="J11993" t="b">
        <v>1</v>
      </c>
      <c r="K11993" t="s">
        <v>41</v>
      </c>
      <c r="L11993" t="s">
        <v>60</v>
      </c>
      <c r="M11993">
        <v>178000</v>
      </c>
      <c r="N11993"/>
      <c r="O11993" t="s">
        <v>402</v>
      </c>
      <c r="P11993" t="s">
        <v>10624</v>
      </c>
    </row>
    <row r="11994" spans="1:16" x14ac:dyDescent="0.25">
      <c r="A11994" t="s">
        <v>0</v>
      </c>
      <c r="B11994" t="s">
        <v>0</v>
      </c>
      <c r="C11994" t="s">
        <v>22331</v>
      </c>
      <c r="D11994" t="s">
        <v>4346</v>
      </c>
      <c r="E11994" t="s">
        <v>59</v>
      </c>
      <c r="F11994" t="b">
        <v>0</v>
      </c>
      <c r="G11994" t="s">
        <v>65</v>
      </c>
      <c r="H11994" s="1">
        <v>46149.375960648147</v>
      </c>
      <c r="I11994" t="b">
        <v>0</v>
      </c>
      <c r="J11994" t="b">
        <v>1</v>
      </c>
      <c r="K11994" t="s">
        <v>41</v>
      </c>
      <c r="L11994" t="s">
        <v>74</v>
      </c>
      <c r="M11994"/>
      <c r="N11994">
        <v>37</v>
      </c>
      <c r="O11994" t="s">
        <v>22332</v>
      </c>
      <c r="P11994" t="s">
        <v>22333</v>
      </c>
    </row>
    <row r="11995" spans="1:16" x14ac:dyDescent="0.25">
      <c r="A11995" t="s">
        <v>0</v>
      </c>
      <c r="B11995" t="s">
        <v>22334</v>
      </c>
      <c r="C11995" t="s">
        <v>382</v>
      </c>
      <c r="D11995" t="s">
        <v>4346</v>
      </c>
      <c r="E11995" t="s">
        <v>59</v>
      </c>
      <c r="F11995" t="b">
        <v>0</v>
      </c>
      <c r="G11995" t="s">
        <v>77</v>
      </c>
      <c r="H11995" s="1">
        <v>46149.375983796293</v>
      </c>
      <c r="I11995" t="b">
        <v>0</v>
      </c>
      <c r="J11995" t="b">
        <v>0</v>
      </c>
      <c r="K11995" t="s">
        <v>41</v>
      </c>
      <c r="L11995" t="s">
        <v>74</v>
      </c>
      <c r="M11995"/>
      <c r="N11995">
        <v>34.5</v>
      </c>
      <c r="O11995" t="s">
        <v>16144</v>
      </c>
      <c r="P11995" t="s">
        <v>4474</v>
      </c>
    </row>
    <row r="11996" spans="1:16" x14ac:dyDescent="0.25">
      <c r="A11996" t="s">
        <v>0</v>
      </c>
      <c r="B11996" t="s">
        <v>228</v>
      </c>
      <c r="C11996" t="s">
        <v>2470</v>
      </c>
      <c r="D11996" t="s">
        <v>2360</v>
      </c>
      <c r="E11996" t="s">
        <v>59</v>
      </c>
      <c r="F11996" t="b">
        <v>0</v>
      </c>
      <c r="G11996" t="s">
        <v>65</v>
      </c>
      <c r="H11996" s="1">
        <v>46149.37599537037</v>
      </c>
      <c r="I11996" t="b">
        <v>0</v>
      </c>
      <c r="J11996" t="b">
        <v>1</v>
      </c>
      <c r="K11996" t="s">
        <v>41</v>
      </c>
      <c r="L11996" t="s">
        <v>60</v>
      </c>
      <c r="M11996">
        <v>145000</v>
      </c>
      <c r="N11996"/>
      <c r="O11996" t="s">
        <v>10620</v>
      </c>
    </row>
    <row r="11997" spans="1:16" x14ac:dyDescent="0.25">
      <c r="A11997" t="s">
        <v>2</v>
      </c>
      <c r="B11997" t="s">
        <v>9147</v>
      </c>
      <c r="C11997" t="s">
        <v>913</v>
      </c>
      <c r="D11997" t="s">
        <v>4526</v>
      </c>
      <c r="E11997" t="s">
        <v>59</v>
      </c>
      <c r="F11997" t="b">
        <v>0</v>
      </c>
      <c r="G11997" t="s">
        <v>20</v>
      </c>
      <c r="H11997" s="1">
        <v>46149.376516203702</v>
      </c>
      <c r="I11997" t="b">
        <v>0</v>
      </c>
      <c r="J11997" t="b">
        <v>0</v>
      </c>
      <c r="K11997" t="s">
        <v>20</v>
      </c>
      <c r="L11997" t="s">
        <v>60</v>
      </c>
      <c r="M11997">
        <v>50000</v>
      </c>
      <c r="N11997"/>
      <c r="O11997" t="s">
        <v>2367</v>
      </c>
    </row>
    <row r="11998" spans="1:16" x14ac:dyDescent="0.25">
      <c r="A11998" t="s">
        <v>2</v>
      </c>
      <c r="B11998" t="s">
        <v>9744</v>
      </c>
      <c r="C11998" t="s">
        <v>520</v>
      </c>
      <c r="D11998" t="s">
        <v>4346</v>
      </c>
      <c r="E11998" t="s">
        <v>59</v>
      </c>
      <c r="F11998" t="b">
        <v>0</v>
      </c>
      <c r="G11998" t="s">
        <v>41</v>
      </c>
      <c r="H11998" s="1">
        <v>46149.377256944441</v>
      </c>
      <c r="I11998" t="b">
        <v>0</v>
      </c>
      <c r="J11998" t="b">
        <v>1</v>
      </c>
      <c r="K11998" t="s">
        <v>41</v>
      </c>
      <c r="L11998" t="s">
        <v>60</v>
      </c>
      <c r="M11998">
        <v>87875</v>
      </c>
      <c r="N11998"/>
      <c r="O11998" t="s">
        <v>11225</v>
      </c>
      <c r="P11998" t="s">
        <v>22335</v>
      </c>
    </row>
    <row r="11999" spans="1:16" x14ac:dyDescent="0.25">
      <c r="A11999" t="s">
        <v>1</v>
      </c>
      <c r="B11999" t="s">
        <v>22336</v>
      </c>
      <c r="C11999" t="s">
        <v>7906</v>
      </c>
      <c r="D11999" t="s">
        <v>4346</v>
      </c>
      <c r="E11999" t="s">
        <v>59</v>
      </c>
      <c r="F11999" t="b">
        <v>0</v>
      </c>
      <c r="G11999" t="s">
        <v>40</v>
      </c>
      <c r="H11999" s="1">
        <v>46149.380011574067</v>
      </c>
      <c r="I11999" t="b">
        <v>0</v>
      </c>
      <c r="J11999" t="b">
        <v>0</v>
      </c>
      <c r="K11999" t="s">
        <v>40</v>
      </c>
      <c r="L11999" t="s">
        <v>60</v>
      </c>
      <c r="M11999">
        <v>35000</v>
      </c>
      <c r="N11999"/>
      <c r="O11999" t="s">
        <v>22337</v>
      </c>
      <c r="P11999" t="s">
        <v>22338</v>
      </c>
    </row>
    <row r="12000" spans="1:16" x14ac:dyDescent="0.25">
      <c r="A12000" t="s">
        <v>1</v>
      </c>
      <c r="B12000" t="s">
        <v>4857</v>
      </c>
      <c r="C12000" t="s">
        <v>21665</v>
      </c>
      <c r="D12000" t="s">
        <v>2360</v>
      </c>
      <c r="E12000" t="s">
        <v>59</v>
      </c>
      <c r="F12000" t="b">
        <v>0</v>
      </c>
      <c r="G12000" t="s">
        <v>73</v>
      </c>
      <c r="H12000" s="1">
        <v>46149.420370370368</v>
      </c>
      <c r="I12000" t="b">
        <v>0</v>
      </c>
      <c r="J12000" t="b">
        <v>1</v>
      </c>
      <c r="K12000" t="s">
        <v>41</v>
      </c>
      <c r="L12000" t="s">
        <v>60</v>
      </c>
      <c r="M12000">
        <v>135000</v>
      </c>
      <c r="N12000"/>
      <c r="O12000" t="s">
        <v>424</v>
      </c>
      <c r="P12000" t="s">
        <v>22339</v>
      </c>
    </row>
    <row r="12001" spans="1:16" x14ac:dyDescent="0.25">
      <c r="A12001" t="s">
        <v>1</v>
      </c>
      <c r="B12001" t="s">
        <v>15400</v>
      </c>
      <c r="C12001" t="s">
        <v>76</v>
      </c>
      <c r="D12001" t="s">
        <v>5018</v>
      </c>
      <c r="E12001" t="s">
        <v>59</v>
      </c>
      <c r="F12001" t="b">
        <v>1</v>
      </c>
      <c r="G12001" t="s">
        <v>13</v>
      </c>
      <c r="H12001" s="1">
        <v>46149.420763888891</v>
      </c>
      <c r="I12001" t="b">
        <v>0</v>
      </c>
      <c r="J12001" t="b">
        <v>0</v>
      </c>
      <c r="K12001" t="s">
        <v>13</v>
      </c>
      <c r="L12001" t="s">
        <v>74</v>
      </c>
      <c r="M12001"/>
      <c r="N12001">
        <v>107.5</v>
      </c>
      <c r="O12001" t="s">
        <v>5046</v>
      </c>
      <c r="P12001" t="s">
        <v>22340</v>
      </c>
    </row>
    <row r="12002" spans="1:16" x14ac:dyDescent="0.25">
      <c r="A12002" t="s">
        <v>7</v>
      </c>
      <c r="B12002" t="s">
        <v>17869</v>
      </c>
      <c r="C12002" t="s">
        <v>172</v>
      </c>
      <c r="D12002" t="s">
        <v>4526</v>
      </c>
      <c r="E12002" t="s">
        <v>59</v>
      </c>
      <c r="F12002" t="b">
        <v>0</v>
      </c>
      <c r="G12002" t="s">
        <v>68</v>
      </c>
      <c r="H12002" s="1">
        <v>46149.459293981483</v>
      </c>
      <c r="I12002" t="b">
        <v>0</v>
      </c>
      <c r="J12002" t="b">
        <v>1</v>
      </c>
      <c r="K12002" t="s">
        <v>41</v>
      </c>
      <c r="L12002" t="s">
        <v>60</v>
      </c>
      <c r="M12002">
        <v>102500</v>
      </c>
      <c r="N12002"/>
      <c r="O12002" t="s">
        <v>5419</v>
      </c>
      <c r="P12002" t="s">
        <v>5420</v>
      </c>
    </row>
    <row r="12003" spans="1:16" x14ac:dyDescent="0.25">
      <c r="A12003" t="s">
        <v>6</v>
      </c>
      <c r="B12003" t="s">
        <v>22341</v>
      </c>
      <c r="C12003" t="s">
        <v>913</v>
      </c>
      <c r="D12003" t="s">
        <v>4526</v>
      </c>
      <c r="E12003" t="s">
        <v>88</v>
      </c>
      <c r="F12003" t="b">
        <v>0</v>
      </c>
      <c r="G12003" t="s">
        <v>20</v>
      </c>
      <c r="H12003" s="1">
        <v>46149.461215277777</v>
      </c>
      <c r="I12003" t="b">
        <v>1</v>
      </c>
      <c r="J12003" t="b">
        <v>0</v>
      </c>
      <c r="K12003" t="s">
        <v>20</v>
      </c>
      <c r="L12003" t="s">
        <v>60</v>
      </c>
      <c r="M12003">
        <v>107500</v>
      </c>
      <c r="N12003"/>
      <c r="O12003" t="s">
        <v>9659</v>
      </c>
      <c r="P12003" t="s">
        <v>233</v>
      </c>
    </row>
    <row r="12004" spans="1:16" x14ac:dyDescent="0.25">
      <c r="A12004" t="s">
        <v>1</v>
      </c>
      <c r="B12004" t="s">
        <v>22342</v>
      </c>
      <c r="C12004" t="s">
        <v>472</v>
      </c>
      <c r="D12004" t="s">
        <v>4346</v>
      </c>
      <c r="E12004" t="s">
        <v>232</v>
      </c>
      <c r="F12004" t="b">
        <v>0</v>
      </c>
      <c r="G12004" t="s">
        <v>89</v>
      </c>
      <c r="H12004" s="1">
        <v>46149.462060185193</v>
      </c>
      <c r="I12004" t="b">
        <v>0</v>
      </c>
      <c r="J12004" t="b">
        <v>1</v>
      </c>
      <c r="K12004" t="s">
        <v>41</v>
      </c>
      <c r="L12004" t="s">
        <v>60</v>
      </c>
      <c r="M12004">
        <v>102500</v>
      </c>
      <c r="N12004"/>
      <c r="O12004" t="s">
        <v>20307</v>
      </c>
      <c r="P12004" t="s">
        <v>22343</v>
      </c>
    </row>
    <row r="12005" spans="1:16" x14ac:dyDescent="0.25">
      <c r="A12005" t="s">
        <v>1</v>
      </c>
      <c r="B12005" t="s">
        <v>22344</v>
      </c>
      <c r="C12005" t="s">
        <v>22345</v>
      </c>
      <c r="D12005" t="s">
        <v>4346</v>
      </c>
      <c r="E12005" t="s">
        <v>72</v>
      </c>
      <c r="F12005" t="b">
        <v>0</v>
      </c>
      <c r="G12005" t="s">
        <v>40</v>
      </c>
      <c r="H12005" s="1">
        <v>46149.504976851851</v>
      </c>
      <c r="I12005" t="b">
        <v>1</v>
      </c>
      <c r="J12005" t="b">
        <v>0</v>
      </c>
      <c r="K12005" t="s">
        <v>40</v>
      </c>
      <c r="L12005" t="s">
        <v>60</v>
      </c>
      <c r="M12005">
        <v>69972.5</v>
      </c>
      <c r="N12005"/>
      <c r="O12005" t="s">
        <v>22346</v>
      </c>
      <c r="P12005" t="s">
        <v>3392</v>
      </c>
    </row>
    <row r="12006" spans="1:16" x14ac:dyDescent="0.25">
      <c r="A12006" t="s">
        <v>8</v>
      </c>
      <c r="B12006" t="s">
        <v>22347</v>
      </c>
      <c r="C12006" t="s">
        <v>9778</v>
      </c>
      <c r="D12006" t="s">
        <v>4526</v>
      </c>
      <c r="E12006" t="s">
        <v>59</v>
      </c>
      <c r="F12006" t="b">
        <v>0</v>
      </c>
      <c r="G12006" t="s">
        <v>40</v>
      </c>
      <c r="H12006" s="1">
        <v>46149.50503472222</v>
      </c>
      <c r="I12006" t="b">
        <v>0</v>
      </c>
      <c r="J12006" t="b">
        <v>0</v>
      </c>
      <c r="K12006" t="s">
        <v>40</v>
      </c>
      <c r="L12006" t="s">
        <v>60</v>
      </c>
      <c r="M12006">
        <v>51500</v>
      </c>
      <c r="N12006"/>
      <c r="O12006" t="s">
        <v>22348</v>
      </c>
      <c r="P12006" t="s">
        <v>22349</v>
      </c>
    </row>
    <row r="12007" spans="1:16" x14ac:dyDescent="0.25">
      <c r="A12007" t="s">
        <v>0</v>
      </c>
      <c r="B12007" t="s">
        <v>22350</v>
      </c>
      <c r="C12007" t="s">
        <v>22351</v>
      </c>
      <c r="D12007" t="s">
        <v>4346</v>
      </c>
      <c r="E12007" t="s">
        <v>232</v>
      </c>
      <c r="F12007" t="b">
        <v>0</v>
      </c>
      <c r="G12007" t="s">
        <v>40</v>
      </c>
      <c r="H12007" s="1">
        <v>46149.543912037043</v>
      </c>
      <c r="I12007" t="b">
        <v>0</v>
      </c>
      <c r="J12007" t="b">
        <v>0</v>
      </c>
      <c r="K12007" t="s">
        <v>40</v>
      </c>
      <c r="L12007" t="s">
        <v>60</v>
      </c>
      <c r="M12007">
        <v>40124.5</v>
      </c>
      <c r="N12007"/>
      <c r="O12007" t="s">
        <v>22352</v>
      </c>
      <c r="P12007" t="s">
        <v>22353</v>
      </c>
    </row>
    <row r="12008" spans="1:16" x14ac:dyDescent="0.25">
      <c r="A12008" t="s">
        <v>0</v>
      </c>
      <c r="B12008" t="s">
        <v>22354</v>
      </c>
      <c r="C12008" t="s">
        <v>41</v>
      </c>
      <c r="D12008" t="s">
        <v>4526</v>
      </c>
      <c r="E12008" t="s">
        <v>59</v>
      </c>
      <c r="F12008" t="b">
        <v>0</v>
      </c>
      <c r="G12008" t="s">
        <v>41</v>
      </c>
      <c r="H12008" s="1">
        <v>46149.543958333343</v>
      </c>
      <c r="I12008" t="b">
        <v>1</v>
      </c>
      <c r="J12008" t="b">
        <v>0</v>
      </c>
      <c r="K12008" t="s">
        <v>41</v>
      </c>
      <c r="L12008" t="s">
        <v>60</v>
      </c>
      <c r="M12008">
        <v>175000</v>
      </c>
      <c r="N12008"/>
      <c r="O12008" t="s">
        <v>4386</v>
      </c>
      <c r="P12008" t="s">
        <v>208</v>
      </c>
    </row>
    <row r="12009" spans="1:16" x14ac:dyDescent="0.25">
      <c r="A12009" t="s">
        <v>0</v>
      </c>
      <c r="B12009" t="s">
        <v>22355</v>
      </c>
      <c r="C12009" t="s">
        <v>41</v>
      </c>
      <c r="D12009" t="s">
        <v>4526</v>
      </c>
      <c r="E12009" t="s">
        <v>59</v>
      </c>
      <c r="F12009" t="b">
        <v>0</v>
      </c>
      <c r="G12009" t="s">
        <v>41</v>
      </c>
      <c r="H12009" s="1">
        <v>46149.543958333343</v>
      </c>
      <c r="I12009" t="b">
        <v>0</v>
      </c>
      <c r="J12009" t="b">
        <v>0</v>
      </c>
      <c r="K12009" t="s">
        <v>41</v>
      </c>
      <c r="L12009" t="s">
        <v>60</v>
      </c>
      <c r="M12009">
        <v>187500</v>
      </c>
      <c r="N12009"/>
      <c r="O12009" t="s">
        <v>1059</v>
      </c>
      <c r="P12009" t="s">
        <v>22356</v>
      </c>
    </row>
    <row r="12010" spans="1:16" x14ac:dyDescent="0.25">
      <c r="A12010" t="s">
        <v>2</v>
      </c>
      <c r="B12010" t="s">
        <v>22357</v>
      </c>
      <c r="C12010" t="s">
        <v>22358</v>
      </c>
      <c r="D12010" t="s">
        <v>17963</v>
      </c>
      <c r="E12010" t="s">
        <v>59</v>
      </c>
      <c r="F12010" t="b">
        <v>0</v>
      </c>
      <c r="G12010" t="s">
        <v>40</v>
      </c>
      <c r="H12010" s="1">
        <v>46149.545219907413</v>
      </c>
      <c r="I12010" t="b">
        <v>0</v>
      </c>
      <c r="J12010" t="b">
        <v>0</v>
      </c>
      <c r="K12010" t="s">
        <v>40</v>
      </c>
      <c r="L12010" t="s">
        <v>60</v>
      </c>
      <c r="M12010">
        <v>62500</v>
      </c>
      <c r="N12010"/>
      <c r="O12010" t="s">
        <v>13982</v>
      </c>
      <c r="P12010" t="s">
        <v>4635</v>
      </c>
    </row>
    <row r="12011" spans="1:16" x14ac:dyDescent="0.25">
      <c r="A12011" t="s">
        <v>1</v>
      </c>
      <c r="B12011" t="s">
        <v>1256</v>
      </c>
      <c r="C12011" t="s">
        <v>541</v>
      </c>
      <c r="D12011" t="s">
        <v>4526</v>
      </c>
      <c r="E12011" t="s">
        <v>59</v>
      </c>
      <c r="F12011" t="b">
        <v>0</v>
      </c>
      <c r="G12011" t="s">
        <v>73</v>
      </c>
      <c r="H12011" s="1">
        <v>46149.545370370368</v>
      </c>
      <c r="I12011" t="b">
        <v>0</v>
      </c>
      <c r="J12011" t="b">
        <v>1</v>
      </c>
      <c r="K12011" t="s">
        <v>41</v>
      </c>
      <c r="L12011" t="s">
        <v>60</v>
      </c>
      <c r="M12011">
        <v>181000</v>
      </c>
      <c r="N12011"/>
      <c r="O12011" t="s">
        <v>487</v>
      </c>
      <c r="P12011" t="s">
        <v>22359</v>
      </c>
    </row>
    <row r="12012" spans="1:16" x14ac:dyDescent="0.25">
      <c r="A12012" t="s">
        <v>1</v>
      </c>
      <c r="B12012" t="s">
        <v>1</v>
      </c>
      <c r="C12012" t="s">
        <v>22360</v>
      </c>
      <c r="D12012" t="s">
        <v>4346</v>
      </c>
      <c r="E12012" t="s">
        <v>59</v>
      </c>
      <c r="F12012" t="b">
        <v>0</v>
      </c>
      <c r="G12012" t="s">
        <v>77</v>
      </c>
      <c r="H12012" s="1">
        <v>46149.545428240737</v>
      </c>
      <c r="I12012" t="b">
        <v>0</v>
      </c>
      <c r="J12012" t="b">
        <v>0</v>
      </c>
      <c r="K12012" t="s">
        <v>41</v>
      </c>
      <c r="L12012" t="s">
        <v>60</v>
      </c>
      <c r="M12012">
        <v>114000</v>
      </c>
      <c r="N12012"/>
      <c r="O12012" t="s">
        <v>22361</v>
      </c>
      <c r="P12012" t="s">
        <v>22362</v>
      </c>
    </row>
    <row r="12013" spans="1:16" x14ac:dyDescent="0.25">
      <c r="A12013" t="s">
        <v>0</v>
      </c>
      <c r="B12013" t="s">
        <v>547</v>
      </c>
      <c r="C12013" t="s">
        <v>301</v>
      </c>
      <c r="D12013" t="s">
        <v>4526</v>
      </c>
      <c r="F12013" t="b">
        <v>0</v>
      </c>
      <c r="G12013" t="s">
        <v>89</v>
      </c>
      <c r="H12013" s="1">
        <v>46149.545451388891</v>
      </c>
      <c r="I12013" t="b">
        <v>0</v>
      </c>
      <c r="J12013" t="b">
        <v>1</v>
      </c>
      <c r="K12013" t="s">
        <v>41</v>
      </c>
      <c r="L12013" t="s">
        <v>74</v>
      </c>
      <c r="M12013"/>
      <c r="N12013">
        <v>78.5</v>
      </c>
      <c r="O12013" t="s">
        <v>155</v>
      </c>
      <c r="P12013" t="s">
        <v>283</v>
      </c>
    </row>
    <row r="12014" spans="1:16" x14ac:dyDescent="0.25">
      <c r="A12014" t="s">
        <v>7</v>
      </c>
      <c r="B12014" t="s">
        <v>22363</v>
      </c>
      <c r="C12014" t="s">
        <v>336</v>
      </c>
      <c r="D12014" t="s">
        <v>4526</v>
      </c>
      <c r="E12014" t="s">
        <v>88</v>
      </c>
      <c r="F12014" t="b">
        <v>0</v>
      </c>
      <c r="G12014" t="s">
        <v>65</v>
      </c>
      <c r="H12014" s="1">
        <v>46149.584317129629</v>
      </c>
      <c r="I12014" t="b">
        <v>0</v>
      </c>
      <c r="J12014" t="b">
        <v>0</v>
      </c>
      <c r="K12014" t="s">
        <v>41</v>
      </c>
      <c r="L12014" t="s">
        <v>74</v>
      </c>
      <c r="M12014"/>
      <c r="N12014">
        <v>90</v>
      </c>
      <c r="O12014" t="s">
        <v>22364</v>
      </c>
      <c r="P12014" t="s">
        <v>1482</v>
      </c>
    </row>
    <row r="12015" spans="1:16" x14ac:dyDescent="0.25">
      <c r="A12015" t="s">
        <v>3</v>
      </c>
      <c r="B12015" t="s">
        <v>22365</v>
      </c>
      <c r="C12015" t="s">
        <v>142</v>
      </c>
      <c r="D12015" t="s">
        <v>4526</v>
      </c>
      <c r="E12015" t="s">
        <v>59</v>
      </c>
      <c r="F12015" t="b">
        <v>0</v>
      </c>
      <c r="G12015" t="s">
        <v>65</v>
      </c>
      <c r="H12015" s="1">
        <v>46149.584363425929</v>
      </c>
      <c r="I12015" t="b">
        <v>0</v>
      </c>
      <c r="J12015" t="b">
        <v>1</v>
      </c>
      <c r="K12015" t="s">
        <v>41</v>
      </c>
      <c r="L12015" t="s">
        <v>60</v>
      </c>
      <c r="M12015">
        <v>91561</v>
      </c>
      <c r="N12015"/>
      <c r="O12015" t="s">
        <v>22366</v>
      </c>
      <c r="P12015" t="s">
        <v>22367</v>
      </c>
    </row>
    <row r="12016" spans="1:16" x14ac:dyDescent="0.25">
      <c r="A12016" t="s">
        <v>0</v>
      </c>
      <c r="B12016" t="s">
        <v>22368</v>
      </c>
      <c r="C12016" t="s">
        <v>76</v>
      </c>
      <c r="D12016" t="s">
        <v>141</v>
      </c>
      <c r="E12016" t="s">
        <v>88</v>
      </c>
      <c r="F12016" t="b">
        <v>1</v>
      </c>
      <c r="G12016" t="s">
        <v>41</v>
      </c>
      <c r="H12016" s="1">
        <v>46149.585590277777</v>
      </c>
      <c r="I12016" t="b">
        <v>1</v>
      </c>
      <c r="J12016" t="b">
        <v>0</v>
      </c>
      <c r="K12016" t="s">
        <v>41</v>
      </c>
      <c r="L12016" t="s">
        <v>74</v>
      </c>
      <c r="M12016"/>
      <c r="N12016">
        <v>22.5</v>
      </c>
      <c r="O12016" t="s">
        <v>141</v>
      </c>
      <c r="P12016" t="s">
        <v>22369</v>
      </c>
    </row>
    <row r="12017" spans="1:16" x14ac:dyDescent="0.25">
      <c r="A12017" t="s">
        <v>1</v>
      </c>
      <c r="B12017" t="s">
        <v>17551</v>
      </c>
      <c r="C12017" t="s">
        <v>162</v>
      </c>
      <c r="D12017" t="s">
        <v>4526</v>
      </c>
      <c r="E12017" t="s">
        <v>59</v>
      </c>
      <c r="F12017" t="b">
        <v>0</v>
      </c>
      <c r="G12017" t="s">
        <v>73</v>
      </c>
      <c r="H12017" s="1">
        <v>46149.585717592592</v>
      </c>
      <c r="I12017" t="b">
        <v>0</v>
      </c>
      <c r="J12017" t="b">
        <v>0</v>
      </c>
      <c r="K12017" t="s">
        <v>41</v>
      </c>
      <c r="L12017" t="s">
        <v>60</v>
      </c>
      <c r="M12017">
        <v>160000</v>
      </c>
      <c r="N12017"/>
      <c r="O12017" t="s">
        <v>12435</v>
      </c>
      <c r="P12017" t="s">
        <v>17552</v>
      </c>
    </row>
    <row r="12018" spans="1:16" x14ac:dyDescent="0.25">
      <c r="A12018" t="s">
        <v>5</v>
      </c>
      <c r="B12018" t="s">
        <v>22296</v>
      </c>
      <c r="C12018" t="s">
        <v>76</v>
      </c>
      <c r="D12018" t="s">
        <v>4622</v>
      </c>
      <c r="E12018" t="s">
        <v>59</v>
      </c>
      <c r="F12018" t="b">
        <v>1</v>
      </c>
      <c r="G12018" t="s">
        <v>77</v>
      </c>
      <c r="H12018" s="1">
        <v>46149.58699074074</v>
      </c>
      <c r="I12018" t="b">
        <v>0</v>
      </c>
      <c r="J12018" t="b">
        <v>0</v>
      </c>
      <c r="K12018" t="s">
        <v>41</v>
      </c>
      <c r="L12018" t="s">
        <v>60</v>
      </c>
      <c r="M12018">
        <v>212500</v>
      </c>
      <c r="N12018"/>
      <c r="O12018" t="s">
        <v>4570</v>
      </c>
      <c r="P12018" t="s">
        <v>22297</v>
      </c>
    </row>
    <row r="12019" spans="1:16" x14ac:dyDescent="0.25">
      <c r="A12019" t="s">
        <v>1</v>
      </c>
      <c r="B12019" t="s">
        <v>22370</v>
      </c>
      <c r="C12019" t="s">
        <v>237</v>
      </c>
      <c r="D12019" t="s">
        <v>4756</v>
      </c>
      <c r="E12019" t="s">
        <v>59</v>
      </c>
      <c r="F12019" t="b">
        <v>0</v>
      </c>
      <c r="G12019" t="s">
        <v>89</v>
      </c>
      <c r="H12019" s="1">
        <v>46149.58699074074</v>
      </c>
      <c r="I12019" t="b">
        <v>0</v>
      </c>
      <c r="J12019" t="b">
        <v>0</v>
      </c>
      <c r="K12019" t="s">
        <v>41</v>
      </c>
      <c r="L12019" t="s">
        <v>60</v>
      </c>
      <c r="M12019">
        <v>105000</v>
      </c>
      <c r="N12019"/>
      <c r="O12019" t="s">
        <v>22371</v>
      </c>
      <c r="P12019" t="s">
        <v>5564</v>
      </c>
    </row>
    <row r="12020" spans="1:16" x14ac:dyDescent="0.25">
      <c r="A12020" t="s">
        <v>5</v>
      </c>
      <c r="B12020" t="s">
        <v>5</v>
      </c>
      <c r="C12020" t="s">
        <v>4134</v>
      </c>
      <c r="D12020" t="s">
        <v>4526</v>
      </c>
      <c r="E12020" t="s">
        <v>59</v>
      </c>
      <c r="F12020" t="b">
        <v>0</v>
      </c>
      <c r="G12020" t="s">
        <v>65</v>
      </c>
      <c r="H12020" s="1">
        <v>46149.587048611109</v>
      </c>
      <c r="I12020" t="b">
        <v>0</v>
      </c>
      <c r="J12020" t="b">
        <v>1</v>
      </c>
      <c r="K12020" t="s">
        <v>41</v>
      </c>
      <c r="L12020" t="s">
        <v>74</v>
      </c>
      <c r="M12020"/>
      <c r="N12020">
        <v>75</v>
      </c>
      <c r="O12020" t="s">
        <v>105</v>
      </c>
      <c r="P12020" t="s">
        <v>22372</v>
      </c>
    </row>
    <row r="12021" spans="1:16" x14ac:dyDescent="0.25">
      <c r="A12021" t="s">
        <v>1</v>
      </c>
      <c r="B12021" t="s">
        <v>1</v>
      </c>
      <c r="C12021" t="s">
        <v>22373</v>
      </c>
      <c r="D12021" t="s">
        <v>4526</v>
      </c>
      <c r="E12021" t="s">
        <v>59</v>
      </c>
      <c r="F12021" t="b">
        <v>0</v>
      </c>
      <c r="G12021" t="s">
        <v>40</v>
      </c>
      <c r="H12021" s="1">
        <v>46149.588310185187</v>
      </c>
      <c r="I12021" t="b">
        <v>1</v>
      </c>
      <c r="J12021" t="b">
        <v>0</v>
      </c>
      <c r="K12021" t="s">
        <v>40</v>
      </c>
      <c r="L12021" t="s">
        <v>60</v>
      </c>
      <c r="M12021">
        <v>60000</v>
      </c>
      <c r="N12021"/>
      <c r="O12021" t="s">
        <v>10334</v>
      </c>
      <c r="P12021" t="s">
        <v>208</v>
      </c>
    </row>
    <row r="12022" spans="1:16" x14ac:dyDescent="0.25">
      <c r="A12022" t="s">
        <v>3</v>
      </c>
      <c r="B12022" t="s">
        <v>22374</v>
      </c>
      <c r="C12022" t="s">
        <v>145</v>
      </c>
      <c r="D12022" t="s">
        <v>4346</v>
      </c>
      <c r="E12022" t="s">
        <v>59</v>
      </c>
      <c r="F12022" t="b">
        <v>0</v>
      </c>
      <c r="G12022" t="s">
        <v>65</v>
      </c>
      <c r="H12022" s="1">
        <v>46149.625983796293</v>
      </c>
      <c r="I12022" t="b">
        <v>0</v>
      </c>
      <c r="J12022" t="b">
        <v>1</v>
      </c>
      <c r="K12022" t="s">
        <v>41</v>
      </c>
      <c r="L12022" t="s">
        <v>60</v>
      </c>
      <c r="M12022">
        <v>65000</v>
      </c>
      <c r="N12022"/>
      <c r="O12022" t="s">
        <v>22375</v>
      </c>
      <c r="P12022" t="s">
        <v>9490</v>
      </c>
    </row>
    <row r="12023" spans="1:16" x14ac:dyDescent="0.25">
      <c r="A12023" t="s">
        <v>2</v>
      </c>
      <c r="B12023" t="s">
        <v>3736</v>
      </c>
      <c r="C12023" t="s">
        <v>189</v>
      </c>
      <c r="D12023" t="s">
        <v>4526</v>
      </c>
      <c r="E12023" t="s">
        <v>59</v>
      </c>
      <c r="F12023" t="b">
        <v>0</v>
      </c>
      <c r="G12023" t="s">
        <v>68</v>
      </c>
      <c r="H12023" s="1">
        <v>46149.628807870373</v>
      </c>
      <c r="I12023" t="b">
        <v>1</v>
      </c>
      <c r="J12023" t="b">
        <v>0</v>
      </c>
      <c r="K12023" t="s">
        <v>41</v>
      </c>
      <c r="L12023" t="s">
        <v>60</v>
      </c>
      <c r="M12023">
        <v>140000</v>
      </c>
      <c r="N12023"/>
      <c r="O12023" t="s">
        <v>2720</v>
      </c>
      <c r="P12023" t="s">
        <v>9844</v>
      </c>
    </row>
    <row r="12024" spans="1:16" x14ac:dyDescent="0.25">
      <c r="A12024" t="s">
        <v>1</v>
      </c>
      <c r="B12024" t="s">
        <v>3373</v>
      </c>
      <c r="C12024" t="s">
        <v>500</v>
      </c>
      <c r="D12024" t="s">
        <v>4526</v>
      </c>
      <c r="E12024" t="s">
        <v>59</v>
      </c>
      <c r="F12024" t="b">
        <v>0</v>
      </c>
      <c r="G12024" t="s">
        <v>13</v>
      </c>
      <c r="H12024" s="1">
        <v>46149.62909722222</v>
      </c>
      <c r="I12024" t="b">
        <v>1</v>
      </c>
      <c r="J12024" t="b">
        <v>0</v>
      </c>
      <c r="K12024" t="s">
        <v>13</v>
      </c>
      <c r="L12024" t="s">
        <v>60</v>
      </c>
      <c r="M12024">
        <v>110000</v>
      </c>
      <c r="N12024"/>
      <c r="O12024" t="s">
        <v>480</v>
      </c>
      <c r="P12024" t="s">
        <v>22376</v>
      </c>
    </row>
    <row r="12025" spans="1:16" x14ac:dyDescent="0.25">
      <c r="A12025" t="s">
        <v>1</v>
      </c>
      <c r="B12025" t="s">
        <v>22377</v>
      </c>
      <c r="C12025" t="s">
        <v>500</v>
      </c>
      <c r="D12025" t="s">
        <v>4346</v>
      </c>
      <c r="E12025" t="s">
        <v>88</v>
      </c>
      <c r="F12025" t="b">
        <v>0</v>
      </c>
      <c r="G12025" t="s">
        <v>13</v>
      </c>
      <c r="H12025" s="1">
        <v>46149.62909722222</v>
      </c>
      <c r="I12025" t="b">
        <v>1</v>
      </c>
      <c r="J12025" t="b">
        <v>0</v>
      </c>
      <c r="K12025" t="s">
        <v>13</v>
      </c>
      <c r="L12025" t="s">
        <v>74</v>
      </c>
      <c r="M12025"/>
      <c r="N12025">
        <v>57.5</v>
      </c>
      <c r="O12025" t="s">
        <v>22378</v>
      </c>
      <c r="P12025" t="s">
        <v>22379</v>
      </c>
    </row>
    <row r="12026" spans="1:16" x14ac:dyDescent="0.25">
      <c r="A12026" t="s">
        <v>9</v>
      </c>
      <c r="B12026" t="s">
        <v>22380</v>
      </c>
      <c r="C12026" t="s">
        <v>3510</v>
      </c>
      <c r="D12026" t="s">
        <v>410</v>
      </c>
      <c r="E12026" t="s">
        <v>88</v>
      </c>
      <c r="F12026" t="b">
        <v>0</v>
      </c>
      <c r="G12026" t="s">
        <v>13</v>
      </c>
      <c r="H12026" s="1">
        <v>46149.62909722222</v>
      </c>
      <c r="I12026" t="b">
        <v>0</v>
      </c>
      <c r="J12026" t="b">
        <v>0</v>
      </c>
      <c r="K12026" t="s">
        <v>13</v>
      </c>
      <c r="L12026" t="s">
        <v>74</v>
      </c>
      <c r="M12026"/>
      <c r="N12026">
        <v>58.209999999999987</v>
      </c>
      <c r="O12026" t="s">
        <v>7277</v>
      </c>
      <c r="P12026" t="s">
        <v>22381</v>
      </c>
    </row>
    <row r="12027" spans="1:16" x14ac:dyDescent="0.25">
      <c r="A12027" t="s">
        <v>1</v>
      </c>
      <c r="B12027" t="s">
        <v>22382</v>
      </c>
      <c r="C12027" t="s">
        <v>5115</v>
      </c>
      <c r="D12027" t="s">
        <v>22383</v>
      </c>
      <c r="E12027" t="s">
        <v>59</v>
      </c>
      <c r="F12027" t="b">
        <v>0</v>
      </c>
      <c r="G12027" t="s">
        <v>40</v>
      </c>
      <c r="H12027" s="1">
        <v>46149.630023148151</v>
      </c>
      <c r="I12027" t="b">
        <v>1</v>
      </c>
      <c r="J12027" t="b">
        <v>0</v>
      </c>
      <c r="K12027" t="s">
        <v>40</v>
      </c>
      <c r="L12027" t="s">
        <v>60</v>
      </c>
      <c r="M12027">
        <v>70000</v>
      </c>
      <c r="N12027"/>
      <c r="O12027" t="s">
        <v>22384</v>
      </c>
      <c r="P12027" t="s">
        <v>728</v>
      </c>
    </row>
    <row r="12028" spans="1:16" x14ac:dyDescent="0.25">
      <c r="A12028" t="s">
        <v>0</v>
      </c>
      <c r="B12028" t="s">
        <v>1807</v>
      </c>
      <c r="C12028" t="s">
        <v>17270</v>
      </c>
      <c r="D12028" t="s">
        <v>4599</v>
      </c>
      <c r="E12028" t="s">
        <v>59</v>
      </c>
      <c r="F12028" t="b">
        <v>0</v>
      </c>
      <c r="G12028" t="s">
        <v>40</v>
      </c>
      <c r="H12028" s="1">
        <v>46149.668923611112</v>
      </c>
      <c r="I12028" t="b">
        <v>1</v>
      </c>
      <c r="J12028" t="b">
        <v>0</v>
      </c>
      <c r="K12028" t="s">
        <v>40</v>
      </c>
      <c r="L12028" t="s">
        <v>60</v>
      </c>
      <c r="M12028">
        <v>45000</v>
      </c>
      <c r="N12028"/>
      <c r="O12028" t="s">
        <v>22385</v>
      </c>
      <c r="P12028" t="s">
        <v>728</v>
      </c>
    </row>
    <row r="12029" spans="1:16" x14ac:dyDescent="0.25">
      <c r="A12029" t="s">
        <v>1</v>
      </c>
      <c r="B12029" t="s">
        <v>22386</v>
      </c>
      <c r="C12029" t="s">
        <v>246</v>
      </c>
      <c r="D12029" t="s">
        <v>4346</v>
      </c>
      <c r="E12029" t="s">
        <v>59</v>
      </c>
      <c r="F12029" t="b">
        <v>0</v>
      </c>
      <c r="G12029" t="s">
        <v>77</v>
      </c>
      <c r="H12029" s="1">
        <v>46149.670451388891</v>
      </c>
      <c r="I12029" t="b">
        <v>1</v>
      </c>
      <c r="J12029" t="b">
        <v>1</v>
      </c>
      <c r="K12029" t="s">
        <v>41</v>
      </c>
      <c r="L12029" t="s">
        <v>60</v>
      </c>
      <c r="M12029">
        <v>182500</v>
      </c>
      <c r="N12029"/>
      <c r="O12029" t="s">
        <v>22387</v>
      </c>
      <c r="P12029" t="s">
        <v>3145</v>
      </c>
    </row>
    <row r="12030" spans="1:16" x14ac:dyDescent="0.25">
      <c r="A12030" t="s">
        <v>1</v>
      </c>
      <c r="B12030" t="s">
        <v>22388</v>
      </c>
      <c r="C12030" t="s">
        <v>955</v>
      </c>
      <c r="D12030" t="s">
        <v>4346</v>
      </c>
      <c r="E12030" t="s">
        <v>59</v>
      </c>
      <c r="F12030" t="b">
        <v>0</v>
      </c>
      <c r="G12030" t="s">
        <v>13</v>
      </c>
      <c r="H12030" s="1">
        <v>46149.670775462961</v>
      </c>
      <c r="I12030" t="b">
        <v>1</v>
      </c>
      <c r="J12030" t="b">
        <v>0</v>
      </c>
      <c r="K12030" t="s">
        <v>13</v>
      </c>
      <c r="L12030" t="s">
        <v>60</v>
      </c>
      <c r="M12030">
        <v>123500</v>
      </c>
      <c r="N12030"/>
      <c r="O12030" t="s">
        <v>2858</v>
      </c>
      <c r="P12030" t="s">
        <v>22389</v>
      </c>
    </row>
    <row r="12031" spans="1:16" x14ac:dyDescent="0.25">
      <c r="A12031" t="s">
        <v>0</v>
      </c>
      <c r="B12031" t="s">
        <v>22390</v>
      </c>
      <c r="C12031" t="s">
        <v>14261</v>
      </c>
      <c r="D12031" t="s">
        <v>4346</v>
      </c>
      <c r="E12031" t="s">
        <v>88</v>
      </c>
      <c r="F12031" t="b">
        <v>0</v>
      </c>
      <c r="G12031" t="s">
        <v>68</v>
      </c>
      <c r="H12031" s="1">
        <v>46149.709293981483</v>
      </c>
      <c r="I12031" t="b">
        <v>1</v>
      </c>
      <c r="J12031" t="b">
        <v>1</v>
      </c>
      <c r="K12031" t="s">
        <v>41</v>
      </c>
      <c r="L12031" t="s">
        <v>74</v>
      </c>
      <c r="M12031"/>
      <c r="N12031">
        <v>87.5</v>
      </c>
      <c r="O12031" t="s">
        <v>7776</v>
      </c>
      <c r="P12031" t="s">
        <v>875</v>
      </c>
    </row>
    <row r="12032" spans="1:16" x14ac:dyDescent="0.25">
      <c r="A12032" t="s">
        <v>3</v>
      </c>
      <c r="B12032" t="s">
        <v>4378</v>
      </c>
      <c r="C12032" t="s">
        <v>22391</v>
      </c>
      <c r="D12032" t="s">
        <v>4526</v>
      </c>
      <c r="E12032" t="s">
        <v>59</v>
      </c>
      <c r="F12032" t="b">
        <v>0</v>
      </c>
      <c r="G12032" t="s">
        <v>77</v>
      </c>
      <c r="H12032" s="1">
        <v>46149.709328703713</v>
      </c>
      <c r="I12032" t="b">
        <v>0</v>
      </c>
      <c r="J12032" t="b">
        <v>0</v>
      </c>
      <c r="K12032" t="s">
        <v>41</v>
      </c>
      <c r="L12032" t="s">
        <v>60</v>
      </c>
      <c r="M12032">
        <v>105000</v>
      </c>
      <c r="N12032"/>
      <c r="O12032" t="s">
        <v>22392</v>
      </c>
      <c r="P12032" t="s">
        <v>3201</v>
      </c>
    </row>
    <row r="12033" spans="1:16" x14ac:dyDescent="0.25">
      <c r="A12033" t="s">
        <v>5</v>
      </c>
      <c r="B12033" t="s">
        <v>22393</v>
      </c>
      <c r="C12033" t="s">
        <v>41</v>
      </c>
      <c r="D12033" t="s">
        <v>4526</v>
      </c>
      <c r="E12033" t="s">
        <v>59</v>
      </c>
      <c r="F12033" t="b">
        <v>0</v>
      </c>
      <c r="G12033" t="s">
        <v>89</v>
      </c>
      <c r="H12033" s="1">
        <v>46149.71199074074</v>
      </c>
      <c r="I12033" t="b">
        <v>1</v>
      </c>
      <c r="J12033" t="b">
        <v>0</v>
      </c>
      <c r="K12033" t="s">
        <v>41</v>
      </c>
      <c r="L12033" t="s">
        <v>74</v>
      </c>
      <c r="M12033"/>
      <c r="N12033">
        <v>70</v>
      </c>
      <c r="O12033" t="s">
        <v>2999</v>
      </c>
      <c r="P12033" t="s">
        <v>1662</v>
      </c>
    </row>
    <row r="12034" spans="1:16" x14ac:dyDescent="0.25">
      <c r="A12034" t="s">
        <v>5</v>
      </c>
      <c r="B12034" t="s">
        <v>22394</v>
      </c>
      <c r="C12034" t="s">
        <v>370</v>
      </c>
      <c r="D12034" t="s">
        <v>4526</v>
      </c>
      <c r="E12034" t="s">
        <v>88</v>
      </c>
      <c r="F12034" t="b">
        <v>0</v>
      </c>
      <c r="G12034" t="s">
        <v>65</v>
      </c>
      <c r="H12034" s="1">
        <v>46149.712002314824</v>
      </c>
      <c r="I12034" t="b">
        <v>1</v>
      </c>
      <c r="J12034" t="b">
        <v>0</v>
      </c>
      <c r="K12034" t="s">
        <v>41</v>
      </c>
      <c r="L12034" t="s">
        <v>74</v>
      </c>
      <c r="M12034"/>
      <c r="N12034">
        <v>51.5</v>
      </c>
      <c r="O12034" t="s">
        <v>1200</v>
      </c>
      <c r="P12034" t="s">
        <v>22395</v>
      </c>
    </row>
    <row r="12035" spans="1:16" x14ac:dyDescent="0.25">
      <c r="A12035" t="s">
        <v>1</v>
      </c>
      <c r="B12035" t="s">
        <v>22396</v>
      </c>
      <c r="C12035" t="s">
        <v>1154</v>
      </c>
      <c r="D12035" t="s">
        <v>4346</v>
      </c>
      <c r="E12035" t="s">
        <v>232</v>
      </c>
      <c r="F12035" t="b">
        <v>0</v>
      </c>
      <c r="G12035" t="s">
        <v>89</v>
      </c>
      <c r="H12035" s="1">
        <v>46149.712129629632</v>
      </c>
      <c r="I12035" t="b">
        <v>1</v>
      </c>
      <c r="J12035" t="b">
        <v>0</v>
      </c>
      <c r="K12035" t="s">
        <v>41</v>
      </c>
      <c r="L12035" t="s">
        <v>60</v>
      </c>
      <c r="M12035">
        <v>107500</v>
      </c>
      <c r="N12035"/>
      <c r="O12035" t="s">
        <v>22397</v>
      </c>
      <c r="P12035" t="s">
        <v>22398</v>
      </c>
    </row>
    <row r="12036" spans="1:16" x14ac:dyDescent="0.25">
      <c r="A12036" t="s">
        <v>1</v>
      </c>
      <c r="B12036" t="s">
        <v>1</v>
      </c>
      <c r="C12036" t="s">
        <v>22399</v>
      </c>
      <c r="D12036" t="s">
        <v>4526</v>
      </c>
      <c r="E12036" t="s">
        <v>88</v>
      </c>
      <c r="F12036" t="b">
        <v>0</v>
      </c>
      <c r="G12036" t="s">
        <v>40</v>
      </c>
      <c r="H12036" s="1">
        <v>46149.71329861111</v>
      </c>
      <c r="I12036" t="b">
        <v>0</v>
      </c>
      <c r="J12036" t="b">
        <v>0</v>
      </c>
      <c r="K12036" t="s">
        <v>40</v>
      </c>
      <c r="L12036" t="s">
        <v>74</v>
      </c>
      <c r="M12036"/>
      <c r="N12036">
        <v>118.75</v>
      </c>
      <c r="O12036" t="s">
        <v>8047</v>
      </c>
      <c r="P12036" t="s">
        <v>357</v>
      </c>
    </row>
    <row r="12037" spans="1:16" x14ac:dyDescent="0.25">
      <c r="A12037" t="s">
        <v>0</v>
      </c>
      <c r="B12037" t="s">
        <v>22400</v>
      </c>
      <c r="C12037" t="s">
        <v>112</v>
      </c>
      <c r="D12037" t="s">
        <v>5860</v>
      </c>
      <c r="E12037" t="s">
        <v>59</v>
      </c>
      <c r="F12037" t="b">
        <v>0</v>
      </c>
      <c r="G12037" t="s">
        <v>65</v>
      </c>
      <c r="H12037" s="1">
        <v>46149.750960648147</v>
      </c>
      <c r="I12037" t="b">
        <v>0</v>
      </c>
      <c r="J12037" t="b">
        <v>1</v>
      </c>
      <c r="K12037" t="s">
        <v>41</v>
      </c>
      <c r="L12037" t="s">
        <v>60</v>
      </c>
      <c r="M12037">
        <v>93298</v>
      </c>
      <c r="N12037"/>
      <c r="O12037" t="s">
        <v>4043</v>
      </c>
      <c r="P12037" t="s">
        <v>22401</v>
      </c>
    </row>
    <row r="12038" spans="1:16" x14ac:dyDescent="0.25">
      <c r="A12038" t="s">
        <v>0</v>
      </c>
      <c r="B12038" t="s">
        <v>22402</v>
      </c>
      <c r="C12038" t="s">
        <v>190</v>
      </c>
      <c r="D12038" t="s">
        <v>4346</v>
      </c>
      <c r="E12038" t="s">
        <v>59</v>
      </c>
      <c r="F12038" t="b">
        <v>0</v>
      </c>
      <c r="G12038" t="s">
        <v>73</v>
      </c>
      <c r="H12038" s="1">
        <v>46149.750960648147</v>
      </c>
      <c r="I12038" t="b">
        <v>0</v>
      </c>
      <c r="J12038" t="b">
        <v>0</v>
      </c>
      <c r="K12038" t="s">
        <v>41</v>
      </c>
      <c r="L12038" t="s">
        <v>74</v>
      </c>
      <c r="M12038"/>
      <c r="N12038">
        <v>49.5</v>
      </c>
      <c r="O12038" t="s">
        <v>1382</v>
      </c>
      <c r="P12038" t="s">
        <v>7175</v>
      </c>
    </row>
    <row r="12039" spans="1:16" x14ac:dyDescent="0.25">
      <c r="A12039" t="s">
        <v>0</v>
      </c>
      <c r="B12039" t="s">
        <v>1477</v>
      </c>
      <c r="C12039" t="s">
        <v>269</v>
      </c>
      <c r="D12039" t="s">
        <v>4346</v>
      </c>
      <c r="E12039" t="s">
        <v>59</v>
      </c>
      <c r="F12039" t="b">
        <v>0</v>
      </c>
      <c r="G12039" t="s">
        <v>65</v>
      </c>
      <c r="H12039" s="1">
        <v>46149.751006944447</v>
      </c>
      <c r="I12039" t="b">
        <v>0</v>
      </c>
      <c r="J12039" t="b">
        <v>0</v>
      </c>
      <c r="K12039" t="s">
        <v>41</v>
      </c>
      <c r="L12039" t="s">
        <v>60</v>
      </c>
      <c r="M12039">
        <v>97168</v>
      </c>
      <c r="N12039"/>
      <c r="O12039" t="s">
        <v>22403</v>
      </c>
      <c r="P12039" t="s">
        <v>22404</v>
      </c>
    </row>
    <row r="12040" spans="1:16" x14ac:dyDescent="0.25">
      <c r="A12040" t="s">
        <v>0</v>
      </c>
      <c r="B12040" t="s">
        <v>22405</v>
      </c>
      <c r="C12040" t="s">
        <v>41</v>
      </c>
      <c r="D12040" t="s">
        <v>4526</v>
      </c>
      <c r="E12040" t="s">
        <v>59</v>
      </c>
      <c r="F12040" t="b">
        <v>0</v>
      </c>
      <c r="G12040" t="s">
        <v>41</v>
      </c>
      <c r="H12040" s="1">
        <v>46149.752256944441</v>
      </c>
      <c r="I12040" t="b">
        <v>1</v>
      </c>
      <c r="J12040" t="b">
        <v>0</v>
      </c>
      <c r="K12040" t="s">
        <v>41</v>
      </c>
      <c r="L12040" t="s">
        <v>74</v>
      </c>
      <c r="M12040"/>
      <c r="N12040">
        <v>60</v>
      </c>
      <c r="O12040" t="s">
        <v>10055</v>
      </c>
      <c r="P12040" t="s">
        <v>22406</v>
      </c>
    </row>
    <row r="12041" spans="1:16" x14ac:dyDescent="0.25">
      <c r="A12041" t="s">
        <v>2</v>
      </c>
      <c r="B12041" t="s">
        <v>22407</v>
      </c>
      <c r="C12041" t="s">
        <v>41</v>
      </c>
      <c r="D12041" t="s">
        <v>4526</v>
      </c>
      <c r="E12041" t="s">
        <v>59</v>
      </c>
      <c r="F12041" t="b">
        <v>0</v>
      </c>
      <c r="G12041" t="s">
        <v>41</v>
      </c>
      <c r="H12041" s="1">
        <v>46149.753553240742</v>
      </c>
      <c r="I12041" t="b">
        <v>0</v>
      </c>
      <c r="J12041" t="b">
        <v>0</v>
      </c>
      <c r="K12041" t="s">
        <v>41</v>
      </c>
      <c r="L12041" t="s">
        <v>60</v>
      </c>
      <c r="M12041">
        <v>145000</v>
      </c>
      <c r="N12041"/>
      <c r="O12041" t="s">
        <v>22408</v>
      </c>
      <c r="P12041" t="s">
        <v>310</v>
      </c>
    </row>
    <row r="12042" spans="1:16" x14ac:dyDescent="0.25">
      <c r="A12042" t="s">
        <v>2</v>
      </c>
      <c r="B12042" t="s">
        <v>18623</v>
      </c>
      <c r="C12042" t="s">
        <v>5067</v>
      </c>
      <c r="D12042" t="s">
        <v>5018</v>
      </c>
      <c r="E12042" t="s">
        <v>132</v>
      </c>
      <c r="F12042" t="b">
        <v>0</v>
      </c>
      <c r="G12042" t="s">
        <v>40</v>
      </c>
      <c r="H12042" s="1">
        <v>46149.753576388888</v>
      </c>
      <c r="I12042" t="b">
        <v>0</v>
      </c>
      <c r="J12042" t="b">
        <v>0</v>
      </c>
      <c r="K12042" t="s">
        <v>40</v>
      </c>
      <c r="L12042" t="s">
        <v>60</v>
      </c>
      <c r="M12042">
        <v>40000</v>
      </c>
      <c r="N12042"/>
      <c r="O12042" t="s">
        <v>14128</v>
      </c>
      <c r="P12042" t="s">
        <v>208</v>
      </c>
    </row>
    <row r="12043" spans="1:16" x14ac:dyDescent="0.25">
      <c r="A12043" t="s">
        <v>5</v>
      </c>
      <c r="B12043" t="s">
        <v>22409</v>
      </c>
      <c r="C12043" t="s">
        <v>76</v>
      </c>
      <c r="D12043" t="s">
        <v>4526</v>
      </c>
      <c r="E12043" t="s">
        <v>88</v>
      </c>
      <c r="F12043" t="b">
        <v>1</v>
      </c>
      <c r="G12043" t="s">
        <v>89</v>
      </c>
      <c r="H12043" s="1">
        <v>46149.753831018519</v>
      </c>
      <c r="I12043" t="b">
        <v>1</v>
      </c>
      <c r="J12043" t="b">
        <v>0</v>
      </c>
      <c r="K12043" t="s">
        <v>41</v>
      </c>
      <c r="L12043" t="s">
        <v>74</v>
      </c>
      <c r="M12043"/>
      <c r="N12043">
        <v>41.5</v>
      </c>
      <c r="O12043" t="s">
        <v>1784</v>
      </c>
      <c r="P12043" t="s">
        <v>22410</v>
      </c>
    </row>
    <row r="12044" spans="1:16" x14ac:dyDescent="0.25">
      <c r="A12044" t="s">
        <v>1</v>
      </c>
      <c r="B12044" t="s">
        <v>1320</v>
      </c>
      <c r="C12044" t="s">
        <v>955</v>
      </c>
      <c r="D12044" t="s">
        <v>4346</v>
      </c>
      <c r="E12044" t="s">
        <v>88</v>
      </c>
      <c r="F12044" t="b">
        <v>0</v>
      </c>
      <c r="G12044" t="s">
        <v>13</v>
      </c>
      <c r="H12044" s="1">
        <v>46149.75409722222</v>
      </c>
      <c r="I12044" t="b">
        <v>0</v>
      </c>
      <c r="J12044" t="b">
        <v>0</v>
      </c>
      <c r="K12044" t="s">
        <v>13</v>
      </c>
      <c r="L12044" t="s">
        <v>74</v>
      </c>
      <c r="M12044"/>
      <c r="N12044">
        <v>67</v>
      </c>
      <c r="O12044" t="s">
        <v>1469</v>
      </c>
      <c r="P12044" t="s">
        <v>21403</v>
      </c>
    </row>
    <row r="12045" spans="1:16" x14ac:dyDescent="0.25">
      <c r="A12045" t="s">
        <v>1</v>
      </c>
      <c r="B12045" t="s">
        <v>1</v>
      </c>
      <c r="C12045" t="s">
        <v>22411</v>
      </c>
      <c r="D12045" t="s">
        <v>4526</v>
      </c>
      <c r="E12045" t="s">
        <v>59</v>
      </c>
      <c r="F12045" t="b">
        <v>0</v>
      </c>
      <c r="G12045" t="s">
        <v>13</v>
      </c>
      <c r="H12045" s="1">
        <v>46149.75409722222</v>
      </c>
      <c r="I12045" t="b">
        <v>0</v>
      </c>
      <c r="J12045" t="b">
        <v>0</v>
      </c>
      <c r="K12045" t="s">
        <v>13</v>
      </c>
      <c r="L12045" t="s">
        <v>60</v>
      </c>
      <c r="M12045">
        <v>105000</v>
      </c>
      <c r="N12045"/>
      <c r="O12045" t="s">
        <v>22412</v>
      </c>
      <c r="P12045" t="s">
        <v>22413</v>
      </c>
    </row>
    <row r="12046" spans="1:16" x14ac:dyDescent="0.25">
      <c r="A12046" t="s">
        <v>0</v>
      </c>
      <c r="B12046" t="s">
        <v>1550</v>
      </c>
      <c r="C12046" t="s">
        <v>2733</v>
      </c>
      <c r="D12046" t="s">
        <v>4346</v>
      </c>
      <c r="E12046" t="s">
        <v>88</v>
      </c>
      <c r="F12046" t="b">
        <v>0</v>
      </c>
      <c r="G12046" t="s">
        <v>89</v>
      </c>
      <c r="H12046" s="1">
        <v>46149.792627314811</v>
      </c>
      <c r="I12046" t="b">
        <v>1</v>
      </c>
      <c r="J12046" t="b">
        <v>1</v>
      </c>
      <c r="K12046" t="s">
        <v>41</v>
      </c>
      <c r="L12046" t="s">
        <v>74</v>
      </c>
      <c r="M12046"/>
      <c r="N12046">
        <v>49.5</v>
      </c>
      <c r="O12046" t="s">
        <v>1469</v>
      </c>
      <c r="P12046" t="s">
        <v>2590</v>
      </c>
    </row>
    <row r="12047" spans="1:16" x14ac:dyDescent="0.25">
      <c r="A12047" t="s">
        <v>1</v>
      </c>
      <c r="B12047" t="s">
        <v>22414</v>
      </c>
      <c r="C12047" t="s">
        <v>181</v>
      </c>
      <c r="D12047" t="s">
        <v>2360</v>
      </c>
      <c r="E12047" t="s">
        <v>88</v>
      </c>
      <c r="F12047" t="b">
        <v>0</v>
      </c>
      <c r="G12047" t="s">
        <v>89</v>
      </c>
      <c r="H12047" s="1">
        <v>46149.792638888888</v>
      </c>
      <c r="I12047" t="b">
        <v>1</v>
      </c>
      <c r="J12047" t="b">
        <v>1</v>
      </c>
      <c r="K12047" t="s">
        <v>41</v>
      </c>
      <c r="L12047" t="s">
        <v>74</v>
      </c>
      <c r="M12047"/>
      <c r="N12047">
        <v>75</v>
      </c>
      <c r="O12047" t="s">
        <v>22415</v>
      </c>
      <c r="P12047" t="s">
        <v>22416</v>
      </c>
    </row>
    <row r="12048" spans="1:16" x14ac:dyDescent="0.25">
      <c r="A12048" t="s">
        <v>0</v>
      </c>
      <c r="B12048" t="s">
        <v>22417</v>
      </c>
      <c r="C12048" t="s">
        <v>295</v>
      </c>
      <c r="D12048" t="s">
        <v>4526</v>
      </c>
      <c r="E12048" t="s">
        <v>59</v>
      </c>
      <c r="F12048" t="b">
        <v>0</v>
      </c>
      <c r="G12048" t="s">
        <v>89</v>
      </c>
      <c r="H12048" s="1">
        <v>46149.792638888888</v>
      </c>
      <c r="I12048" t="b">
        <v>1</v>
      </c>
      <c r="J12048" t="b">
        <v>0</v>
      </c>
      <c r="K12048" t="s">
        <v>41</v>
      </c>
      <c r="L12048" t="s">
        <v>60</v>
      </c>
      <c r="M12048">
        <v>150000</v>
      </c>
      <c r="N12048"/>
      <c r="O12048" t="s">
        <v>22418</v>
      </c>
      <c r="P12048" t="s">
        <v>22419</v>
      </c>
    </row>
    <row r="12049" spans="1:16" x14ac:dyDescent="0.25">
      <c r="A12049" t="s">
        <v>3</v>
      </c>
      <c r="B12049" t="s">
        <v>22420</v>
      </c>
      <c r="C12049" t="s">
        <v>246</v>
      </c>
      <c r="D12049" t="s">
        <v>2360</v>
      </c>
      <c r="E12049" t="s">
        <v>59</v>
      </c>
      <c r="F12049" t="b">
        <v>0</v>
      </c>
      <c r="G12049" t="s">
        <v>65</v>
      </c>
      <c r="H12049" s="1">
        <v>46149.792662037027</v>
      </c>
      <c r="I12049" t="b">
        <v>0</v>
      </c>
      <c r="J12049" t="b">
        <v>1</v>
      </c>
      <c r="K12049" t="s">
        <v>41</v>
      </c>
      <c r="L12049" t="s">
        <v>60</v>
      </c>
      <c r="M12049">
        <v>77000</v>
      </c>
      <c r="N12049"/>
      <c r="O12049" t="s">
        <v>1355</v>
      </c>
      <c r="P12049" t="s">
        <v>288</v>
      </c>
    </row>
    <row r="12050" spans="1:16" x14ac:dyDescent="0.25">
      <c r="A12050" t="s">
        <v>0</v>
      </c>
      <c r="B12050" t="s">
        <v>22421</v>
      </c>
      <c r="C12050" t="s">
        <v>41</v>
      </c>
      <c r="D12050" t="s">
        <v>4526</v>
      </c>
      <c r="E12050" t="s">
        <v>59</v>
      </c>
      <c r="F12050" t="b">
        <v>0</v>
      </c>
      <c r="G12050" t="s">
        <v>41</v>
      </c>
      <c r="H12050" s="1">
        <v>46149.793958333343</v>
      </c>
      <c r="I12050" t="b">
        <v>0</v>
      </c>
      <c r="J12050" t="b">
        <v>1</v>
      </c>
      <c r="K12050" t="s">
        <v>41</v>
      </c>
      <c r="L12050" t="s">
        <v>60</v>
      </c>
      <c r="M12050">
        <v>97500</v>
      </c>
      <c r="N12050"/>
      <c r="O12050" t="s">
        <v>22422</v>
      </c>
      <c r="P12050" t="s">
        <v>22423</v>
      </c>
    </row>
    <row r="12051" spans="1:16" x14ac:dyDescent="0.25">
      <c r="A12051" t="s">
        <v>2</v>
      </c>
      <c r="B12051" t="s">
        <v>100</v>
      </c>
      <c r="C12051" t="s">
        <v>81</v>
      </c>
      <c r="D12051" t="s">
        <v>4346</v>
      </c>
      <c r="E12051" t="s">
        <v>59</v>
      </c>
      <c r="F12051" t="b">
        <v>0</v>
      </c>
      <c r="G12051" t="s">
        <v>77</v>
      </c>
      <c r="H12051" s="1">
        <v>46149.794004629628</v>
      </c>
      <c r="I12051" t="b">
        <v>0</v>
      </c>
      <c r="J12051" t="b">
        <v>0</v>
      </c>
      <c r="K12051" t="s">
        <v>41</v>
      </c>
      <c r="L12051" t="s">
        <v>60</v>
      </c>
      <c r="M12051">
        <v>180000</v>
      </c>
      <c r="N12051"/>
      <c r="O12051" t="s">
        <v>3586</v>
      </c>
      <c r="P12051" t="s">
        <v>85</v>
      </c>
    </row>
    <row r="12052" spans="1:16" x14ac:dyDescent="0.25">
      <c r="A12052" t="s">
        <v>2</v>
      </c>
      <c r="B12052" t="s">
        <v>22424</v>
      </c>
      <c r="C12052" t="s">
        <v>543</v>
      </c>
      <c r="D12052" t="s">
        <v>4346</v>
      </c>
      <c r="E12052" t="s">
        <v>59</v>
      </c>
      <c r="F12052" t="b">
        <v>0</v>
      </c>
      <c r="G12052" t="s">
        <v>65</v>
      </c>
      <c r="H12052" s="1">
        <v>46149.794062499997</v>
      </c>
      <c r="I12052" t="b">
        <v>0</v>
      </c>
      <c r="J12052" t="b">
        <v>1</v>
      </c>
      <c r="K12052" t="s">
        <v>41</v>
      </c>
      <c r="L12052" t="s">
        <v>60</v>
      </c>
      <c r="M12052">
        <v>225000</v>
      </c>
      <c r="N12052"/>
      <c r="O12052" t="s">
        <v>8211</v>
      </c>
      <c r="P12052" t="s">
        <v>22425</v>
      </c>
    </row>
    <row r="12053" spans="1:16" x14ac:dyDescent="0.25">
      <c r="A12053" t="s">
        <v>1</v>
      </c>
      <c r="B12053" t="s">
        <v>1</v>
      </c>
      <c r="C12053" t="s">
        <v>1336</v>
      </c>
      <c r="D12053" t="s">
        <v>4526</v>
      </c>
      <c r="E12053" t="s">
        <v>88</v>
      </c>
      <c r="F12053" t="b">
        <v>0</v>
      </c>
      <c r="G12053" t="s">
        <v>77</v>
      </c>
      <c r="H12053" s="1">
        <v>46149.795300925929</v>
      </c>
      <c r="I12053" t="b">
        <v>0</v>
      </c>
      <c r="J12053" t="b">
        <v>0</v>
      </c>
      <c r="K12053" t="s">
        <v>41</v>
      </c>
      <c r="L12053" t="s">
        <v>74</v>
      </c>
      <c r="M12053"/>
      <c r="N12053">
        <v>74</v>
      </c>
      <c r="O12053" t="s">
        <v>4779</v>
      </c>
      <c r="P12053" t="s">
        <v>22426</v>
      </c>
    </row>
    <row r="12054" spans="1:16" x14ac:dyDescent="0.25">
      <c r="A12054" t="s">
        <v>1</v>
      </c>
      <c r="B12054" t="s">
        <v>22427</v>
      </c>
      <c r="C12054" t="s">
        <v>172</v>
      </c>
      <c r="D12054" t="s">
        <v>111</v>
      </c>
      <c r="E12054" t="s">
        <v>59</v>
      </c>
      <c r="F12054" t="b">
        <v>0</v>
      </c>
      <c r="G12054" t="s">
        <v>68</v>
      </c>
      <c r="H12054" s="1">
        <v>46149.795324074083</v>
      </c>
      <c r="I12054" t="b">
        <v>1</v>
      </c>
      <c r="J12054" t="b">
        <v>1</v>
      </c>
      <c r="K12054" t="s">
        <v>41</v>
      </c>
      <c r="L12054" t="s">
        <v>60</v>
      </c>
      <c r="M12054">
        <v>132500</v>
      </c>
      <c r="N12054"/>
      <c r="O12054" t="s">
        <v>111</v>
      </c>
      <c r="P12054" t="s">
        <v>14245</v>
      </c>
    </row>
    <row r="12055" spans="1:16" x14ac:dyDescent="0.25">
      <c r="A12055" t="s">
        <v>4</v>
      </c>
      <c r="B12055" t="s">
        <v>2756</v>
      </c>
      <c r="C12055" t="s">
        <v>860</v>
      </c>
      <c r="D12055" t="s">
        <v>20164</v>
      </c>
      <c r="E12055" t="s">
        <v>59</v>
      </c>
      <c r="F12055" t="b">
        <v>0</v>
      </c>
      <c r="G12055" t="s">
        <v>77</v>
      </c>
      <c r="H12055" s="1">
        <v>46149.795370370368</v>
      </c>
      <c r="I12055" t="b">
        <v>0</v>
      </c>
      <c r="J12055" t="b">
        <v>1</v>
      </c>
      <c r="K12055" t="s">
        <v>41</v>
      </c>
      <c r="L12055" t="s">
        <v>60</v>
      </c>
      <c r="M12055">
        <v>229000</v>
      </c>
      <c r="N12055"/>
      <c r="O12055" t="s">
        <v>226</v>
      </c>
      <c r="P12055" t="s">
        <v>4037</v>
      </c>
    </row>
    <row r="12056" spans="1:16" x14ac:dyDescent="0.25">
      <c r="A12056" t="s">
        <v>1</v>
      </c>
      <c r="B12056" t="s">
        <v>22428</v>
      </c>
      <c r="C12056" t="s">
        <v>76</v>
      </c>
      <c r="D12056" t="s">
        <v>4526</v>
      </c>
      <c r="E12056" t="s">
        <v>59</v>
      </c>
      <c r="F12056" t="b">
        <v>1</v>
      </c>
      <c r="G12056" t="s">
        <v>77</v>
      </c>
      <c r="H12056" s="1">
        <v>46149.79546296296</v>
      </c>
      <c r="I12056" t="b">
        <v>0</v>
      </c>
      <c r="J12056" t="b">
        <v>1</v>
      </c>
      <c r="K12056" t="s">
        <v>41</v>
      </c>
      <c r="L12056" t="s">
        <v>60</v>
      </c>
      <c r="M12056">
        <v>216000</v>
      </c>
      <c r="N12056"/>
      <c r="O12056" t="s">
        <v>1315</v>
      </c>
      <c r="P12056" t="s">
        <v>22429</v>
      </c>
    </row>
    <row r="12057" spans="1:16" x14ac:dyDescent="0.25">
      <c r="A12057" t="s">
        <v>1</v>
      </c>
      <c r="B12057" t="s">
        <v>22430</v>
      </c>
      <c r="C12057" t="s">
        <v>64</v>
      </c>
      <c r="D12057" t="s">
        <v>4346</v>
      </c>
      <c r="E12057" t="s">
        <v>88</v>
      </c>
      <c r="F12057" t="b">
        <v>0</v>
      </c>
      <c r="G12057" t="s">
        <v>77</v>
      </c>
      <c r="H12057" s="1">
        <v>46149.79546296296</v>
      </c>
      <c r="I12057" t="b">
        <v>1</v>
      </c>
      <c r="J12057" t="b">
        <v>0</v>
      </c>
      <c r="K12057" t="s">
        <v>41</v>
      </c>
      <c r="L12057" t="s">
        <v>60</v>
      </c>
      <c r="M12057">
        <v>125000</v>
      </c>
      <c r="N12057"/>
      <c r="O12057" t="s">
        <v>21354</v>
      </c>
      <c r="P12057" t="s">
        <v>21992</v>
      </c>
    </row>
    <row r="12058" spans="1:16" x14ac:dyDescent="0.25">
      <c r="A12058" t="s">
        <v>0</v>
      </c>
      <c r="B12058" t="s">
        <v>3862</v>
      </c>
      <c r="C12058" t="s">
        <v>148</v>
      </c>
      <c r="D12058" t="s">
        <v>4346</v>
      </c>
      <c r="E12058" t="s">
        <v>88</v>
      </c>
      <c r="F12058" t="b">
        <v>0</v>
      </c>
      <c r="G12058" t="s">
        <v>89</v>
      </c>
      <c r="H12058" s="1">
        <v>46149.834293981483</v>
      </c>
      <c r="I12058" t="b">
        <v>0</v>
      </c>
      <c r="J12058" t="b">
        <v>0</v>
      </c>
      <c r="K12058" t="s">
        <v>41</v>
      </c>
      <c r="L12058" t="s">
        <v>74</v>
      </c>
      <c r="M12058"/>
      <c r="N12058">
        <v>21.5</v>
      </c>
      <c r="O12058" t="s">
        <v>3087</v>
      </c>
      <c r="P12058" t="s">
        <v>219</v>
      </c>
    </row>
    <row r="12059" spans="1:16" x14ac:dyDescent="0.25">
      <c r="A12059" t="s">
        <v>5</v>
      </c>
      <c r="B12059" t="s">
        <v>5</v>
      </c>
      <c r="C12059" t="s">
        <v>743</v>
      </c>
      <c r="D12059" t="s">
        <v>4346</v>
      </c>
      <c r="E12059" t="s">
        <v>59</v>
      </c>
      <c r="F12059" t="b">
        <v>0</v>
      </c>
      <c r="G12059" t="s">
        <v>77</v>
      </c>
      <c r="H12059" s="1">
        <v>46149.836967592593</v>
      </c>
      <c r="I12059" t="b">
        <v>0</v>
      </c>
      <c r="J12059" t="b">
        <v>1</v>
      </c>
      <c r="K12059" t="s">
        <v>41</v>
      </c>
      <c r="L12059" t="s">
        <v>60</v>
      </c>
      <c r="M12059">
        <v>157000</v>
      </c>
      <c r="N12059"/>
      <c r="O12059" t="s">
        <v>22431</v>
      </c>
      <c r="P12059" t="s">
        <v>22432</v>
      </c>
    </row>
    <row r="12060" spans="1:16" x14ac:dyDescent="0.25">
      <c r="A12060" t="s">
        <v>1</v>
      </c>
      <c r="B12060" t="s">
        <v>2820</v>
      </c>
      <c r="C12060" t="s">
        <v>716</v>
      </c>
      <c r="D12060" t="s">
        <v>2360</v>
      </c>
      <c r="E12060" t="s">
        <v>59</v>
      </c>
      <c r="F12060" t="b">
        <v>0</v>
      </c>
      <c r="G12060" t="s">
        <v>68</v>
      </c>
      <c r="H12060" s="1">
        <v>46149.837071759262</v>
      </c>
      <c r="I12060" t="b">
        <v>0</v>
      </c>
      <c r="J12060" t="b">
        <v>1</v>
      </c>
      <c r="K12060" t="s">
        <v>41</v>
      </c>
      <c r="L12060" t="s">
        <v>60</v>
      </c>
      <c r="M12060">
        <v>100000</v>
      </c>
      <c r="N12060"/>
      <c r="O12060" t="s">
        <v>4622</v>
      </c>
      <c r="P12060" t="s">
        <v>22433</v>
      </c>
    </row>
    <row r="12061" spans="1:16" x14ac:dyDescent="0.25">
      <c r="A12061" t="s">
        <v>0</v>
      </c>
      <c r="B12061" t="s">
        <v>22434</v>
      </c>
      <c r="C12061" t="s">
        <v>8160</v>
      </c>
      <c r="D12061" t="s">
        <v>4346</v>
      </c>
      <c r="E12061" t="s">
        <v>59</v>
      </c>
      <c r="F12061" t="b">
        <v>0</v>
      </c>
      <c r="G12061" t="s">
        <v>40</v>
      </c>
      <c r="H12061" s="1">
        <v>46149.877245370371</v>
      </c>
      <c r="I12061" t="b">
        <v>1</v>
      </c>
      <c r="J12061" t="b">
        <v>0</v>
      </c>
      <c r="K12061" t="s">
        <v>40</v>
      </c>
      <c r="L12061" t="s">
        <v>60</v>
      </c>
      <c r="M12061">
        <v>32000</v>
      </c>
      <c r="N12061"/>
      <c r="O12061" t="s">
        <v>22435</v>
      </c>
      <c r="P12061" t="s">
        <v>22436</v>
      </c>
    </row>
    <row r="12062" spans="1:16" x14ac:dyDescent="0.25">
      <c r="A12062" t="s">
        <v>2</v>
      </c>
      <c r="B12062" t="s">
        <v>22437</v>
      </c>
      <c r="C12062" t="s">
        <v>81</v>
      </c>
      <c r="D12062" t="s">
        <v>4346</v>
      </c>
      <c r="E12062" t="s">
        <v>59</v>
      </c>
      <c r="F12062" t="b">
        <v>0</v>
      </c>
      <c r="G12062" t="s">
        <v>77</v>
      </c>
      <c r="H12062" s="1">
        <v>46149.877337962957</v>
      </c>
      <c r="I12062" t="b">
        <v>0</v>
      </c>
      <c r="J12062" t="b">
        <v>0</v>
      </c>
      <c r="K12062" t="s">
        <v>41</v>
      </c>
      <c r="L12062" t="s">
        <v>60</v>
      </c>
      <c r="M12062">
        <v>322500</v>
      </c>
      <c r="N12062"/>
      <c r="O12062" t="s">
        <v>3792</v>
      </c>
      <c r="P12062" t="s">
        <v>1809</v>
      </c>
    </row>
    <row r="12063" spans="1:16" x14ac:dyDescent="0.25">
      <c r="A12063" t="s">
        <v>1</v>
      </c>
      <c r="B12063" t="s">
        <v>419</v>
      </c>
      <c r="C12063" t="s">
        <v>339</v>
      </c>
      <c r="D12063" t="s">
        <v>4346</v>
      </c>
      <c r="E12063" t="s">
        <v>59</v>
      </c>
      <c r="F12063" t="b">
        <v>0</v>
      </c>
      <c r="G12063" t="s">
        <v>77</v>
      </c>
      <c r="H12063" s="1">
        <v>46149.878634259258</v>
      </c>
      <c r="I12063" t="b">
        <v>0</v>
      </c>
      <c r="J12063" t="b">
        <v>1</v>
      </c>
      <c r="K12063" t="s">
        <v>41</v>
      </c>
      <c r="L12063" t="s">
        <v>60</v>
      </c>
      <c r="M12063">
        <v>151193.5</v>
      </c>
      <c r="N12063"/>
      <c r="O12063" t="s">
        <v>627</v>
      </c>
      <c r="P12063" t="s">
        <v>22438</v>
      </c>
    </row>
    <row r="12064" spans="1:16" x14ac:dyDescent="0.25">
      <c r="A12064" t="s">
        <v>1</v>
      </c>
      <c r="B12064" t="s">
        <v>22439</v>
      </c>
      <c r="C12064" t="s">
        <v>616</v>
      </c>
      <c r="D12064" t="s">
        <v>4346</v>
      </c>
      <c r="E12064" t="s">
        <v>59</v>
      </c>
      <c r="F12064" t="b">
        <v>0</v>
      </c>
      <c r="G12064" t="s">
        <v>73</v>
      </c>
      <c r="H12064" s="1">
        <v>46149.878680555557</v>
      </c>
      <c r="I12064" t="b">
        <v>1</v>
      </c>
      <c r="J12064" t="b">
        <v>1</v>
      </c>
      <c r="K12064" t="s">
        <v>41</v>
      </c>
      <c r="L12064" t="s">
        <v>60</v>
      </c>
      <c r="M12064">
        <v>127000</v>
      </c>
      <c r="N12064"/>
      <c r="O12064" t="s">
        <v>3716</v>
      </c>
      <c r="P12064" t="s">
        <v>22440</v>
      </c>
    </row>
    <row r="12065" spans="1:16" x14ac:dyDescent="0.25">
      <c r="A12065" t="s">
        <v>1</v>
      </c>
      <c r="B12065" t="s">
        <v>22441</v>
      </c>
      <c r="C12065" t="s">
        <v>112</v>
      </c>
      <c r="D12065" t="s">
        <v>4346</v>
      </c>
      <c r="E12065" t="s">
        <v>59</v>
      </c>
      <c r="F12065" t="b">
        <v>0</v>
      </c>
      <c r="G12065" t="s">
        <v>89</v>
      </c>
      <c r="H12065" s="1">
        <v>46149.878796296303</v>
      </c>
      <c r="I12065" t="b">
        <v>0</v>
      </c>
      <c r="J12065" t="b">
        <v>1</v>
      </c>
      <c r="K12065" t="s">
        <v>41</v>
      </c>
      <c r="L12065" t="s">
        <v>60</v>
      </c>
      <c r="M12065">
        <v>85020</v>
      </c>
      <c r="N12065"/>
      <c r="O12065" t="s">
        <v>1483</v>
      </c>
      <c r="P12065" t="s">
        <v>22442</v>
      </c>
    </row>
    <row r="12066" spans="1:16" x14ac:dyDescent="0.25">
      <c r="A12066" t="s">
        <v>1</v>
      </c>
      <c r="B12066" t="s">
        <v>22443</v>
      </c>
      <c r="C12066" t="s">
        <v>500</v>
      </c>
      <c r="D12066" t="s">
        <v>4346</v>
      </c>
      <c r="E12066" t="s">
        <v>88</v>
      </c>
      <c r="F12066" t="b">
        <v>0</v>
      </c>
      <c r="G12066" t="s">
        <v>13</v>
      </c>
      <c r="H12066" s="1">
        <v>46149.87909722222</v>
      </c>
      <c r="I12066" t="b">
        <v>1</v>
      </c>
      <c r="J12066" t="b">
        <v>0</v>
      </c>
      <c r="K12066" t="s">
        <v>13</v>
      </c>
      <c r="L12066" t="s">
        <v>74</v>
      </c>
      <c r="M12066"/>
      <c r="N12066">
        <v>67.5</v>
      </c>
      <c r="O12066" t="s">
        <v>5165</v>
      </c>
      <c r="P12066" t="s">
        <v>22444</v>
      </c>
    </row>
    <row r="12067" spans="1:16" x14ac:dyDescent="0.25">
      <c r="A12067" t="s">
        <v>4</v>
      </c>
      <c r="B12067" t="s">
        <v>22445</v>
      </c>
      <c r="C12067" t="s">
        <v>76</v>
      </c>
      <c r="D12067" t="s">
        <v>4346</v>
      </c>
      <c r="E12067" t="s">
        <v>59</v>
      </c>
      <c r="F12067" t="b">
        <v>1</v>
      </c>
      <c r="G12067" t="s">
        <v>20</v>
      </c>
      <c r="H12067" s="1">
        <v>46149.87940972222</v>
      </c>
      <c r="I12067" t="b">
        <v>1</v>
      </c>
      <c r="J12067" t="b">
        <v>0</v>
      </c>
      <c r="K12067" t="s">
        <v>20</v>
      </c>
      <c r="L12067" t="s">
        <v>60</v>
      </c>
      <c r="M12067">
        <v>114500</v>
      </c>
      <c r="N12067"/>
      <c r="O12067" t="s">
        <v>9300</v>
      </c>
      <c r="P12067" t="s">
        <v>22446</v>
      </c>
    </row>
    <row r="12068" spans="1:16" x14ac:dyDescent="0.25">
      <c r="A12068" t="s">
        <v>0</v>
      </c>
      <c r="B12068" t="s">
        <v>22447</v>
      </c>
      <c r="C12068" t="s">
        <v>1569</v>
      </c>
      <c r="D12068" t="s">
        <v>4346</v>
      </c>
      <c r="E12068" t="s">
        <v>59</v>
      </c>
      <c r="F12068" t="b">
        <v>0</v>
      </c>
      <c r="G12068" t="s">
        <v>89</v>
      </c>
      <c r="H12068" s="1">
        <v>46149.917627314811</v>
      </c>
      <c r="I12068" t="b">
        <v>0</v>
      </c>
      <c r="J12068" t="b">
        <v>1</v>
      </c>
      <c r="K12068" t="s">
        <v>41</v>
      </c>
      <c r="L12068" t="s">
        <v>60</v>
      </c>
      <c r="M12068">
        <v>66000</v>
      </c>
      <c r="N12068"/>
      <c r="O12068" t="s">
        <v>1595</v>
      </c>
      <c r="P12068" t="s">
        <v>22448</v>
      </c>
    </row>
    <row r="12069" spans="1:16" x14ac:dyDescent="0.25">
      <c r="A12069" t="s">
        <v>1</v>
      </c>
      <c r="B12069" t="s">
        <v>22449</v>
      </c>
      <c r="C12069" t="s">
        <v>76</v>
      </c>
      <c r="D12069" t="s">
        <v>4346</v>
      </c>
      <c r="E12069" t="s">
        <v>59</v>
      </c>
      <c r="F12069" t="b">
        <v>1</v>
      </c>
      <c r="G12069" t="s">
        <v>89</v>
      </c>
      <c r="H12069" s="1">
        <v>46149.917627314811</v>
      </c>
      <c r="I12069" t="b">
        <v>0</v>
      </c>
      <c r="J12069" t="b">
        <v>1</v>
      </c>
      <c r="K12069" t="s">
        <v>41</v>
      </c>
      <c r="L12069" t="s">
        <v>60</v>
      </c>
      <c r="M12069">
        <v>97500</v>
      </c>
      <c r="N12069"/>
      <c r="O12069" t="s">
        <v>22450</v>
      </c>
      <c r="P12069" t="s">
        <v>22451</v>
      </c>
    </row>
    <row r="12070" spans="1:16" x14ac:dyDescent="0.25">
      <c r="A12070" t="s">
        <v>0</v>
      </c>
      <c r="B12070" t="s">
        <v>2380</v>
      </c>
      <c r="C12070" t="s">
        <v>566</v>
      </c>
      <c r="D12070" t="s">
        <v>4346</v>
      </c>
      <c r="E12070" t="s">
        <v>88</v>
      </c>
      <c r="F12070" t="b">
        <v>0</v>
      </c>
      <c r="G12070" t="s">
        <v>65</v>
      </c>
      <c r="H12070" s="1">
        <v>46149.917662037027</v>
      </c>
      <c r="I12070" t="b">
        <v>1</v>
      </c>
      <c r="J12070" t="b">
        <v>0</v>
      </c>
      <c r="K12070" t="s">
        <v>41</v>
      </c>
      <c r="L12070" t="s">
        <v>74</v>
      </c>
      <c r="M12070"/>
      <c r="N12070">
        <v>52.5</v>
      </c>
      <c r="O12070" t="s">
        <v>22452</v>
      </c>
      <c r="P12070" t="s">
        <v>4073</v>
      </c>
    </row>
    <row r="12071" spans="1:16" x14ac:dyDescent="0.25">
      <c r="A12071" t="s">
        <v>2</v>
      </c>
      <c r="B12071" t="s">
        <v>22453</v>
      </c>
      <c r="C12071" t="s">
        <v>246</v>
      </c>
      <c r="D12071" t="s">
        <v>2360</v>
      </c>
      <c r="E12071" t="s">
        <v>59</v>
      </c>
      <c r="F12071" t="b">
        <v>0</v>
      </c>
      <c r="G12071" t="s">
        <v>65</v>
      </c>
      <c r="H12071" s="1">
        <v>46149.919062499997</v>
      </c>
      <c r="I12071" t="b">
        <v>0</v>
      </c>
      <c r="J12071" t="b">
        <v>1</v>
      </c>
      <c r="K12071" t="s">
        <v>41</v>
      </c>
      <c r="L12071" t="s">
        <v>60</v>
      </c>
      <c r="M12071">
        <v>142000</v>
      </c>
      <c r="N12071"/>
      <c r="O12071" t="s">
        <v>17001</v>
      </c>
    </row>
    <row r="12072" spans="1:16" x14ac:dyDescent="0.25">
      <c r="A12072" t="s">
        <v>1</v>
      </c>
      <c r="B12072" t="s">
        <v>22454</v>
      </c>
      <c r="C12072" t="s">
        <v>2005</v>
      </c>
      <c r="D12072" t="s">
        <v>4526</v>
      </c>
      <c r="E12072" t="s">
        <v>59</v>
      </c>
      <c r="F12072" t="b">
        <v>0</v>
      </c>
      <c r="G12072" t="s">
        <v>77</v>
      </c>
      <c r="H12072" s="1">
        <v>46149.920300925929</v>
      </c>
      <c r="I12072" t="b">
        <v>0</v>
      </c>
      <c r="J12072" t="b">
        <v>0</v>
      </c>
      <c r="K12072" t="s">
        <v>41</v>
      </c>
      <c r="L12072" t="s">
        <v>60</v>
      </c>
      <c r="M12072">
        <v>84500</v>
      </c>
      <c r="N12072"/>
      <c r="O12072" t="s">
        <v>22455</v>
      </c>
      <c r="P12072" t="s">
        <v>22456</v>
      </c>
    </row>
    <row r="12073" spans="1:16" x14ac:dyDescent="0.25">
      <c r="A12073" t="s">
        <v>5</v>
      </c>
      <c r="B12073" t="s">
        <v>22457</v>
      </c>
      <c r="C12073" t="s">
        <v>172</v>
      </c>
      <c r="D12073" t="s">
        <v>111</v>
      </c>
      <c r="E12073" t="s">
        <v>59</v>
      </c>
      <c r="F12073" t="b">
        <v>0</v>
      </c>
      <c r="G12073" t="s">
        <v>68</v>
      </c>
      <c r="H12073" s="1">
        <v>46149.920324074083</v>
      </c>
      <c r="I12073" t="b">
        <v>1</v>
      </c>
      <c r="J12073" t="b">
        <v>1</v>
      </c>
      <c r="K12073" t="s">
        <v>41</v>
      </c>
      <c r="L12073" t="s">
        <v>60</v>
      </c>
      <c r="M12073">
        <v>152500</v>
      </c>
      <c r="N12073"/>
      <c r="O12073" t="s">
        <v>111</v>
      </c>
      <c r="P12073" t="s">
        <v>22458</v>
      </c>
    </row>
    <row r="12074" spans="1:16" x14ac:dyDescent="0.25">
      <c r="A12074" t="s">
        <v>1</v>
      </c>
      <c r="B12074" t="s">
        <v>22439</v>
      </c>
      <c r="C12074" t="s">
        <v>567</v>
      </c>
      <c r="D12074" t="s">
        <v>4756</v>
      </c>
      <c r="E12074" t="s">
        <v>59</v>
      </c>
      <c r="F12074" t="b">
        <v>0</v>
      </c>
      <c r="G12074" t="s">
        <v>89</v>
      </c>
      <c r="H12074" s="1">
        <v>46149.920324074083</v>
      </c>
      <c r="I12074" t="b">
        <v>1</v>
      </c>
      <c r="J12074" t="b">
        <v>1</v>
      </c>
      <c r="K12074" t="s">
        <v>41</v>
      </c>
      <c r="L12074" t="s">
        <v>60</v>
      </c>
      <c r="M12074">
        <v>127000</v>
      </c>
      <c r="N12074"/>
      <c r="O12074" t="s">
        <v>6164</v>
      </c>
      <c r="P12074" t="s">
        <v>22440</v>
      </c>
    </row>
    <row r="12075" spans="1:16" x14ac:dyDescent="0.25">
      <c r="A12075" t="s">
        <v>1</v>
      </c>
      <c r="B12075" t="s">
        <v>22459</v>
      </c>
      <c r="C12075" t="s">
        <v>2124</v>
      </c>
      <c r="D12075" t="s">
        <v>2360</v>
      </c>
      <c r="E12075" t="s">
        <v>59</v>
      </c>
      <c r="F12075" t="b">
        <v>0</v>
      </c>
      <c r="G12075" t="s">
        <v>68</v>
      </c>
      <c r="H12075" s="1">
        <v>46149.920324074083</v>
      </c>
      <c r="I12075" t="b">
        <v>0</v>
      </c>
      <c r="J12075" t="b">
        <v>0</v>
      </c>
      <c r="K12075" t="s">
        <v>41</v>
      </c>
      <c r="L12075" t="s">
        <v>60</v>
      </c>
      <c r="M12075">
        <v>126200</v>
      </c>
      <c r="N12075"/>
      <c r="O12075" t="s">
        <v>560</v>
      </c>
      <c r="P12075" t="s">
        <v>954</v>
      </c>
    </row>
    <row r="12076" spans="1:16" x14ac:dyDescent="0.25">
      <c r="A12076" t="s">
        <v>1</v>
      </c>
      <c r="B12076" t="s">
        <v>22460</v>
      </c>
      <c r="C12076" t="s">
        <v>102</v>
      </c>
      <c r="D12076" t="s">
        <v>4346</v>
      </c>
      <c r="E12076" t="s">
        <v>59</v>
      </c>
      <c r="F12076" t="b">
        <v>0</v>
      </c>
      <c r="G12076" t="s">
        <v>77</v>
      </c>
      <c r="H12076" s="1">
        <v>46149.920347222222</v>
      </c>
      <c r="I12076" t="b">
        <v>1</v>
      </c>
      <c r="J12076" t="b">
        <v>1</v>
      </c>
      <c r="K12076" t="s">
        <v>41</v>
      </c>
      <c r="L12076" t="s">
        <v>60</v>
      </c>
      <c r="M12076">
        <v>155500</v>
      </c>
      <c r="N12076"/>
      <c r="O12076" t="s">
        <v>577</v>
      </c>
      <c r="P12076" t="s">
        <v>22461</v>
      </c>
    </row>
    <row r="12077" spans="1:16" x14ac:dyDescent="0.25">
      <c r="A12077" t="s">
        <v>0</v>
      </c>
      <c r="B12077" t="s">
        <v>0</v>
      </c>
      <c r="C12077" t="s">
        <v>3469</v>
      </c>
      <c r="D12077" t="s">
        <v>4526</v>
      </c>
      <c r="E12077" t="s">
        <v>88</v>
      </c>
      <c r="F12077" t="b">
        <v>0</v>
      </c>
      <c r="G12077" t="s">
        <v>77</v>
      </c>
      <c r="H12077" s="1">
        <v>46149.959293981483</v>
      </c>
      <c r="I12077" t="b">
        <v>0</v>
      </c>
      <c r="J12077" t="b">
        <v>0</v>
      </c>
      <c r="K12077" t="s">
        <v>41</v>
      </c>
      <c r="L12077" t="s">
        <v>74</v>
      </c>
      <c r="M12077"/>
      <c r="N12077">
        <v>43.5</v>
      </c>
      <c r="O12077" t="s">
        <v>1012</v>
      </c>
      <c r="P12077" t="s">
        <v>219</v>
      </c>
    </row>
    <row r="12078" spans="1:16" x14ac:dyDescent="0.25">
      <c r="A12078" t="s">
        <v>3</v>
      </c>
      <c r="B12078" t="s">
        <v>3817</v>
      </c>
      <c r="C12078" t="s">
        <v>330</v>
      </c>
      <c r="D12078" t="s">
        <v>2360</v>
      </c>
      <c r="E12078" t="s">
        <v>59</v>
      </c>
      <c r="F12078" t="b">
        <v>0</v>
      </c>
      <c r="G12078" t="s">
        <v>41</v>
      </c>
      <c r="H12078" s="1">
        <v>46149.960613425923</v>
      </c>
      <c r="I12078" t="b">
        <v>1</v>
      </c>
      <c r="J12078" t="b">
        <v>0</v>
      </c>
      <c r="K12078" t="s">
        <v>41</v>
      </c>
      <c r="L12078" t="s">
        <v>60</v>
      </c>
      <c r="M12078">
        <v>80000</v>
      </c>
      <c r="N12078"/>
      <c r="O12078" t="s">
        <v>22462</v>
      </c>
      <c r="P12078" t="s">
        <v>22463</v>
      </c>
    </row>
    <row r="12079" spans="1:16" x14ac:dyDescent="0.25">
      <c r="A12079" t="s">
        <v>0</v>
      </c>
      <c r="B12079" t="s">
        <v>22464</v>
      </c>
      <c r="C12079" t="s">
        <v>162</v>
      </c>
      <c r="D12079" t="s">
        <v>4346</v>
      </c>
      <c r="E12079" t="s">
        <v>59</v>
      </c>
      <c r="F12079" t="b">
        <v>0</v>
      </c>
      <c r="G12079" t="s">
        <v>73</v>
      </c>
      <c r="H12079" s="1">
        <v>46150.000960648147</v>
      </c>
      <c r="I12079" t="b">
        <v>0</v>
      </c>
      <c r="J12079" t="b">
        <v>1</v>
      </c>
      <c r="K12079" t="s">
        <v>41</v>
      </c>
      <c r="L12079" t="s">
        <v>60</v>
      </c>
      <c r="M12079">
        <v>55000</v>
      </c>
      <c r="N12079"/>
      <c r="O12079" t="s">
        <v>22465</v>
      </c>
      <c r="P12079" t="s">
        <v>219</v>
      </c>
    </row>
    <row r="12080" spans="1:16" x14ac:dyDescent="0.25">
      <c r="A12080" t="s">
        <v>7</v>
      </c>
      <c r="B12080" t="s">
        <v>22466</v>
      </c>
      <c r="C12080" t="s">
        <v>1250</v>
      </c>
      <c r="D12080" t="s">
        <v>4673</v>
      </c>
      <c r="E12080" t="s">
        <v>59</v>
      </c>
      <c r="F12080" t="b">
        <v>0</v>
      </c>
      <c r="G12080" t="s">
        <v>89</v>
      </c>
      <c r="H12080" s="1">
        <v>46150.00099537037</v>
      </c>
      <c r="I12080" t="b">
        <v>0</v>
      </c>
      <c r="J12080" t="b">
        <v>0</v>
      </c>
      <c r="K12080" t="s">
        <v>41</v>
      </c>
      <c r="L12080" t="s">
        <v>60</v>
      </c>
      <c r="M12080">
        <v>130291</v>
      </c>
      <c r="N12080"/>
      <c r="O12080" t="s">
        <v>9745</v>
      </c>
      <c r="P12080" t="s">
        <v>22467</v>
      </c>
    </row>
    <row r="12081" spans="1:16" x14ac:dyDescent="0.25">
      <c r="A12081" t="s">
        <v>0</v>
      </c>
      <c r="B12081" t="s">
        <v>5685</v>
      </c>
      <c r="C12081" t="s">
        <v>76</v>
      </c>
      <c r="D12081" t="s">
        <v>584</v>
      </c>
      <c r="E12081" t="s">
        <v>72</v>
      </c>
      <c r="F12081" t="b">
        <v>1</v>
      </c>
      <c r="G12081" t="s">
        <v>19</v>
      </c>
      <c r="H12081" s="1">
        <v>46150.001516203702</v>
      </c>
      <c r="I12081" t="b">
        <v>0</v>
      </c>
      <c r="J12081" t="b">
        <v>0</v>
      </c>
      <c r="K12081" t="s">
        <v>19</v>
      </c>
      <c r="L12081" t="s">
        <v>74</v>
      </c>
      <c r="M12081"/>
      <c r="N12081">
        <v>25</v>
      </c>
      <c r="O12081" t="s">
        <v>584</v>
      </c>
      <c r="P12081" t="s">
        <v>5686</v>
      </c>
    </row>
    <row r="12082" spans="1:16" x14ac:dyDescent="0.25">
      <c r="A12082" t="s">
        <v>0</v>
      </c>
      <c r="B12082" t="s">
        <v>22468</v>
      </c>
      <c r="C12082" t="s">
        <v>22469</v>
      </c>
      <c r="D12082" t="s">
        <v>4515</v>
      </c>
      <c r="E12082" t="s">
        <v>59</v>
      </c>
      <c r="F12082" t="b">
        <v>0</v>
      </c>
      <c r="G12082" t="s">
        <v>31</v>
      </c>
      <c r="H12082" s="1">
        <v>46150.001967592587</v>
      </c>
      <c r="I12082" t="b">
        <v>1</v>
      </c>
      <c r="J12082" t="b">
        <v>0</v>
      </c>
      <c r="K12082" t="s">
        <v>31</v>
      </c>
      <c r="L12082" t="s">
        <v>60</v>
      </c>
      <c r="M12082">
        <v>2500000</v>
      </c>
      <c r="N12082"/>
      <c r="O12082" t="s">
        <v>22470</v>
      </c>
      <c r="P12082" t="s">
        <v>261</v>
      </c>
    </row>
    <row r="12083" spans="1:16" x14ac:dyDescent="0.25">
      <c r="A12083" t="s">
        <v>0</v>
      </c>
      <c r="B12083" t="s">
        <v>22471</v>
      </c>
      <c r="C12083" t="s">
        <v>3537</v>
      </c>
      <c r="D12083" t="s">
        <v>4346</v>
      </c>
      <c r="E12083" t="s">
        <v>59</v>
      </c>
      <c r="F12083" t="b">
        <v>0</v>
      </c>
      <c r="G12083" t="s">
        <v>41</v>
      </c>
      <c r="H12083" s="1">
        <v>46150.002256944441</v>
      </c>
      <c r="I12083" t="b">
        <v>0</v>
      </c>
      <c r="J12083" t="b">
        <v>1</v>
      </c>
      <c r="K12083" t="s">
        <v>41</v>
      </c>
      <c r="L12083" t="s">
        <v>60</v>
      </c>
      <c r="M12083">
        <v>93500</v>
      </c>
      <c r="N12083"/>
      <c r="O12083" t="s">
        <v>10081</v>
      </c>
    </row>
    <row r="12084" spans="1:16" x14ac:dyDescent="0.25">
      <c r="A12084" t="s">
        <v>5</v>
      </c>
      <c r="B12084" t="s">
        <v>1230</v>
      </c>
      <c r="C12084" t="s">
        <v>422</v>
      </c>
      <c r="D12084" t="s">
        <v>4526</v>
      </c>
      <c r="E12084" t="s">
        <v>59</v>
      </c>
      <c r="F12084" t="b">
        <v>0</v>
      </c>
      <c r="G12084" t="s">
        <v>77</v>
      </c>
      <c r="H12084" s="1">
        <v>46150.003692129627</v>
      </c>
      <c r="I12084" t="b">
        <v>0</v>
      </c>
      <c r="J12084" t="b">
        <v>1</v>
      </c>
      <c r="K12084" t="s">
        <v>41</v>
      </c>
      <c r="L12084" t="s">
        <v>60</v>
      </c>
      <c r="M12084">
        <v>132500</v>
      </c>
      <c r="N12084"/>
      <c r="O12084" t="s">
        <v>22472</v>
      </c>
      <c r="P12084" t="s">
        <v>22473</v>
      </c>
    </row>
    <row r="12085" spans="1:16" x14ac:dyDescent="0.25">
      <c r="A12085" t="s">
        <v>0</v>
      </c>
      <c r="B12085" t="s">
        <v>22474</v>
      </c>
      <c r="C12085" t="s">
        <v>112</v>
      </c>
      <c r="D12085" t="s">
        <v>4526</v>
      </c>
      <c r="E12085" t="s">
        <v>59</v>
      </c>
      <c r="F12085" t="b">
        <v>0</v>
      </c>
      <c r="G12085" t="s">
        <v>65</v>
      </c>
      <c r="H12085" s="1">
        <v>46150.042627314811</v>
      </c>
      <c r="I12085" t="b">
        <v>0</v>
      </c>
      <c r="J12085" t="b">
        <v>0</v>
      </c>
      <c r="K12085" t="s">
        <v>41</v>
      </c>
      <c r="L12085" t="s">
        <v>60</v>
      </c>
      <c r="M12085">
        <v>137500</v>
      </c>
      <c r="N12085"/>
      <c r="O12085" t="s">
        <v>10087</v>
      </c>
      <c r="P12085" t="s">
        <v>22475</v>
      </c>
    </row>
    <row r="12086" spans="1:16" x14ac:dyDescent="0.25">
      <c r="A12086" t="s">
        <v>2</v>
      </c>
      <c r="B12086" t="s">
        <v>276</v>
      </c>
      <c r="C12086" t="s">
        <v>502</v>
      </c>
      <c r="D12086" t="s">
        <v>4346</v>
      </c>
      <c r="E12086" t="s">
        <v>88</v>
      </c>
      <c r="F12086" t="b">
        <v>0</v>
      </c>
      <c r="G12086" t="s">
        <v>77</v>
      </c>
      <c r="H12086" s="1">
        <v>46150.044004629628</v>
      </c>
      <c r="I12086" t="b">
        <v>0</v>
      </c>
      <c r="J12086" t="b">
        <v>1</v>
      </c>
      <c r="K12086" t="s">
        <v>41</v>
      </c>
      <c r="L12086" t="s">
        <v>74</v>
      </c>
      <c r="M12086"/>
      <c r="N12086">
        <v>125</v>
      </c>
      <c r="O12086" t="s">
        <v>2926</v>
      </c>
      <c r="P12086" t="s">
        <v>22476</v>
      </c>
    </row>
    <row r="12087" spans="1:16" x14ac:dyDescent="0.25">
      <c r="A12087" t="s">
        <v>2</v>
      </c>
      <c r="B12087" t="s">
        <v>22477</v>
      </c>
      <c r="C12087" t="s">
        <v>502</v>
      </c>
      <c r="D12087" t="s">
        <v>4526</v>
      </c>
      <c r="E12087" t="s">
        <v>88</v>
      </c>
      <c r="F12087" t="b">
        <v>0</v>
      </c>
      <c r="G12087" t="s">
        <v>77</v>
      </c>
      <c r="H12087" s="1">
        <v>46150.044004629628</v>
      </c>
      <c r="I12087" t="b">
        <v>0</v>
      </c>
      <c r="J12087" t="b">
        <v>0</v>
      </c>
      <c r="K12087" t="s">
        <v>41</v>
      </c>
      <c r="L12087" t="s">
        <v>74</v>
      </c>
      <c r="M12087"/>
      <c r="N12087">
        <v>145</v>
      </c>
      <c r="O12087" t="s">
        <v>22478</v>
      </c>
      <c r="P12087" t="s">
        <v>22476</v>
      </c>
    </row>
    <row r="12088" spans="1:16" x14ac:dyDescent="0.25">
      <c r="A12088" t="s">
        <v>2</v>
      </c>
      <c r="B12088" t="s">
        <v>22479</v>
      </c>
      <c r="C12088" t="s">
        <v>1310</v>
      </c>
      <c r="D12088" t="s">
        <v>4346</v>
      </c>
      <c r="E12088" t="s">
        <v>88</v>
      </c>
      <c r="F12088" t="b">
        <v>0</v>
      </c>
      <c r="G12088" t="s">
        <v>32</v>
      </c>
      <c r="H12088" s="1">
        <v>46150.044953703713</v>
      </c>
      <c r="I12088" t="b">
        <v>1</v>
      </c>
      <c r="J12088" t="b">
        <v>0</v>
      </c>
      <c r="K12088" t="s">
        <v>32</v>
      </c>
      <c r="L12088" t="s">
        <v>60</v>
      </c>
      <c r="M12088">
        <v>62500</v>
      </c>
      <c r="N12088"/>
      <c r="O12088" t="s">
        <v>1239</v>
      </c>
      <c r="P12088" t="s">
        <v>146</v>
      </c>
    </row>
    <row r="12089" spans="1:16" x14ac:dyDescent="0.25">
      <c r="A12089" t="s">
        <v>5</v>
      </c>
      <c r="B12089" t="s">
        <v>22480</v>
      </c>
      <c r="C12089" t="s">
        <v>22481</v>
      </c>
      <c r="D12089" t="s">
        <v>4346</v>
      </c>
      <c r="E12089" t="s">
        <v>59</v>
      </c>
      <c r="F12089" t="b">
        <v>0</v>
      </c>
      <c r="G12089" t="s">
        <v>77</v>
      </c>
      <c r="H12089" s="1">
        <v>46150.212673611109</v>
      </c>
      <c r="I12089" t="b">
        <v>0</v>
      </c>
      <c r="J12089" t="b">
        <v>0</v>
      </c>
      <c r="K12089" t="s">
        <v>41</v>
      </c>
      <c r="L12089" t="s">
        <v>60</v>
      </c>
      <c r="M12089">
        <v>145000</v>
      </c>
      <c r="N12089"/>
      <c r="O12089" t="s">
        <v>22482</v>
      </c>
      <c r="P12089" t="s">
        <v>22483</v>
      </c>
    </row>
    <row r="12090" spans="1:16" x14ac:dyDescent="0.25">
      <c r="A12090" t="s">
        <v>0</v>
      </c>
      <c r="B12090" t="s">
        <v>22484</v>
      </c>
      <c r="C12090" t="s">
        <v>2108</v>
      </c>
      <c r="D12090" t="s">
        <v>4346</v>
      </c>
      <c r="E12090" t="s">
        <v>59</v>
      </c>
      <c r="F12090" t="b">
        <v>0</v>
      </c>
      <c r="G12090" t="s">
        <v>89</v>
      </c>
      <c r="H12090" s="1">
        <v>46150.251875000002</v>
      </c>
      <c r="I12090" t="b">
        <v>0</v>
      </c>
      <c r="J12090" t="b">
        <v>1</v>
      </c>
      <c r="K12090" t="s">
        <v>41</v>
      </c>
      <c r="L12090" t="s">
        <v>60</v>
      </c>
      <c r="M12090">
        <v>87500</v>
      </c>
      <c r="N12090"/>
      <c r="O12090" t="s">
        <v>22485</v>
      </c>
      <c r="P12090" t="s">
        <v>22486</v>
      </c>
    </row>
    <row r="12091" spans="1:16" x14ac:dyDescent="0.25">
      <c r="A12091" t="s">
        <v>0</v>
      </c>
      <c r="B12091" t="s">
        <v>21644</v>
      </c>
      <c r="C12091" t="s">
        <v>76</v>
      </c>
      <c r="D12091" t="s">
        <v>4526</v>
      </c>
      <c r="E12091" t="s">
        <v>59</v>
      </c>
      <c r="F12091" t="b">
        <v>1</v>
      </c>
      <c r="G12091" t="s">
        <v>19</v>
      </c>
      <c r="H12091" s="1">
        <v>46150.252453703702</v>
      </c>
      <c r="I12091" t="b">
        <v>0</v>
      </c>
      <c r="J12091" t="b">
        <v>0</v>
      </c>
      <c r="K12091" t="s">
        <v>19</v>
      </c>
      <c r="L12091" t="s">
        <v>74</v>
      </c>
      <c r="M12091"/>
      <c r="N12091">
        <v>15</v>
      </c>
      <c r="O12091" t="s">
        <v>1732</v>
      </c>
    </row>
    <row r="12092" spans="1:16" x14ac:dyDescent="0.25">
      <c r="A12092" t="s">
        <v>3</v>
      </c>
      <c r="B12092" t="s">
        <v>22487</v>
      </c>
      <c r="C12092" t="s">
        <v>25</v>
      </c>
      <c r="D12092" t="s">
        <v>4346</v>
      </c>
      <c r="E12092" t="s">
        <v>59</v>
      </c>
      <c r="F12092" t="b">
        <v>0</v>
      </c>
      <c r="G12092" t="s">
        <v>25</v>
      </c>
      <c r="H12092" s="1">
        <v>46150.252569444441</v>
      </c>
      <c r="I12092" t="b">
        <v>0</v>
      </c>
      <c r="J12092" t="b">
        <v>0</v>
      </c>
      <c r="K12092" t="s">
        <v>25</v>
      </c>
      <c r="L12092" t="s">
        <v>60</v>
      </c>
      <c r="M12092">
        <v>87000</v>
      </c>
      <c r="N12092"/>
      <c r="O12092" t="s">
        <v>22488</v>
      </c>
      <c r="P12092" t="s">
        <v>728</v>
      </c>
    </row>
    <row r="12093" spans="1:16" x14ac:dyDescent="0.25">
      <c r="A12093" t="s">
        <v>6</v>
      </c>
      <c r="B12093" t="s">
        <v>22489</v>
      </c>
      <c r="C12093" t="s">
        <v>502</v>
      </c>
      <c r="D12093" t="s">
        <v>4346</v>
      </c>
      <c r="E12093" t="s">
        <v>88</v>
      </c>
      <c r="F12093" t="b">
        <v>0</v>
      </c>
      <c r="G12093" t="s">
        <v>77</v>
      </c>
      <c r="H12093" s="1">
        <v>46150.253101851849</v>
      </c>
      <c r="I12093" t="b">
        <v>0</v>
      </c>
      <c r="J12093" t="b">
        <v>0</v>
      </c>
      <c r="K12093" t="s">
        <v>41</v>
      </c>
      <c r="L12093" t="s">
        <v>74</v>
      </c>
      <c r="M12093"/>
      <c r="N12093">
        <v>95</v>
      </c>
      <c r="O12093" t="s">
        <v>13556</v>
      </c>
      <c r="P12093" t="s">
        <v>22476</v>
      </c>
    </row>
    <row r="12094" spans="1:16" x14ac:dyDescent="0.25">
      <c r="A12094" t="s">
        <v>2</v>
      </c>
      <c r="B12094" t="s">
        <v>22490</v>
      </c>
      <c r="C12094" t="s">
        <v>81</v>
      </c>
      <c r="D12094" t="s">
        <v>17170</v>
      </c>
      <c r="E12094" t="s">
        <v>59</v>
      </c>
      <c r="F12094" t="b">
        <v>0</v>
      </c>
      <c r="G12094" t="s">
        <v>77</v>
      </c>
      <c r="H12094" s="1">
        <v>46150.253148148149</v>
      </c>
      <c r="I12094" t="b">
        <v>0</v>
      </c>
      <c r="J12094" t="b">
        <v>0</v>
      </c>
      <c r="K12094" t="s">
        <v>41</v>
      </c>
      <c r="L12094" t="s">
        <v>60</v>
      </c>
      <c r="M12094">
        <v>216562.5</v>
      </c>
      <c r="N12094"/>
      <c r="O12094" t="s">
        <v>17171</v>
      </c>
      <c r="P12094" t="s">
        <v>85</v>
      </c>
    </row>
    <row r="12095" spans="1:16" x14ac:dyDescent="0.25">
      <c r="A12095" t="s">
        <v>4</v>
      </c>
      <c r="B12095" t="s">
        <v>15730</v>
      </c>
      <c r="C12095" t="s">
        <v>76</v>
      </c>
      <c r="D12095" t="s">
        <v>4526</v>
      </c>
      <c r="E12095" t="s">
        <v>59</v>
      </c>
      <c r="F12095" t="b">
        <v>1</v>
      </c>
      <c r="G12095" t="s">
        <v>14</v>
      </c>
      <c r="H12095" s="1">
        <v>46150.254675925928</v>
      </c>
      <c r="I12095" t="b">
        <v>1</v>
      </c>
      <c r="J12095" t="b">
        <v>0</v>
      </c>
      <c r="K12095" t="s">
        <v>14</v>
      </c>
      <c r="L12095" t="s">
        <v>74</v>
      </c>
      <c r="M12095"/>
      <c r="N12095">
        <v>50</v>
      </c>
      <c r="O12095" t="s">
        <v>1732</v>
      </c>
    </row>
    <row r="12096" spans="1:16" x14ac:dyDescent="0.25">
      <c r="A12096" t="s">
        <v>2</v>
      </c>
      <c r="B12096" t="s">
        <v>17791</v>
      </c>
      <c r="C12096" t="s">
        <v>1162</v>
      </c>
      <c r="D12096" t="s">
        <v>2360</v>
      </c>
      <c r="E12096" t="s">
        <v>59</v>
      </c>
      <c r="F12096" t="b">
        <v>0</v>
      </c>
      <c r="G12096" t="s">
        <v>65</v>
      </c>
      <c r="H12096" s="1">
        <v>46150.29483796296</v>
      </c>
      <c r="I12096" t="b">
        <v>0</v>
      </c>
      <c r="J12096" t="b">
        <v>1</v>
      </c>
      <c r="K12096" t="s">
        <v>41</v>
      </c>
      <c r="L12096" t="s">
        <v>60</v>
      </c>
      <c r="M12096">
        <v>126040</v>
      </c>
      <c r="N12096"/>
      <c r="O12096" t="s">
        <v>8238</v>
      </c>
      <c r="P12096" t="s">
        <v>208</v>
      </c>
    </row>
    <row r="12097" spans="1:16" x14ac:dyDescent="0.25">
      <c r="A12097" t="s">
        <v>1</v>
      </c>
      <c r="B12097" t="s">
        <v>22491</v>
      </c>
      <c r="C12097" t="s">
        <v>5029</v>
      </c>
      <c r="D12097" t="s">
        <v>5018</v>
      </c>
      <c r="F12097" t="b">
        <v>0</v>
      </c>
      <c r="G12097" t="s">
        <v>40</v>
      </c>
      <c r="H12097" s="1">
        <v>46150.2971875</v>
      </c>
      <c r="I12097" t="b">
        <v>0</v>
      </c>
      <c r="J12097" t="b">
        <v>0</v>
      </c>
      <c r="K12097" t="s">
        <v>40</v>
      </c>
      <c r="L12097" t="s">
        <v>60</v>
      </c>
      <c r="M12097">
        <v>115000</v>
      </c>
      <c r="N12097"/>
      <c r="O12097" t="s">
        <v>22193</v>
      </c>
      <c r="P12097" t="s">
        <v>22194</v>
      </c>
    </row>
    <row r="12098" spans="1:16" x14ac:dyDescent="0.25">
      <c r="A12098" t="s">
        <v>1</v>
      </c>
      <c r="B12098" t="s">
        <v>22492</v>
      </c>
      <c r="C12098" t="s">
        <v>40</v>
      </c>
      <c r="D12098" t="s">
        <v>4526</v>
      </c>
      <c r="E12098" t="s">
        <v>59</v>
      </c>
      <c r="F12098" t="b">
        <v>0</v>
      </c>
      <c r="G12098" t="s">
        <v>40</v>
      </c>
      <c r="H12098" s="1">
        <v>46150.297199074077</v>
      </c>
      <c r="I12098" t="b">
        <v>1</v>
      </c>
      <c r="J12098" t="b">
        <v>0</v>
      </c>
      <c r="K12098" t="s">
        <v>40</v>
      </c>
      <c r="L12098" t="s">
        <v>60</v>
      </c>
      <c r="M12098">
        <v>82500</v>
      </c>
      <c r="N12098"/>
      <c r="O12098" t="s">
        <v>19121</v>
      </c>
      <c r="P12098" t="s">
        <v>3154</v>
      </c>
    </row>
    <row r="12099" spans="1:16" x14ac:dyDescent="0.25">
      <c r="A12099" t="s">
        <v>0</v>
      </c>
      <c r="B12099" t="s">
        <v>22493</v>
      </c>
      <c r="C12099" t="s">
        <v>76</v>
      </c>
      <c r="D12099" t="s">
        <v>4526</v>
      </c>
      <c r="E12099" t="s">
        <v>132</v>
      </c>
      <c r="F12099" t="b">
        <v>1</v>
      </c>
      <c r="G12099" t="s">
        <v>13</v>
      </c>
      <c r="H12099" s="1">
        <v>46150.335451388892</v>
      </c>
      <c r="I12099" t="b">
        <v>0</v>
      </c>
      <c r="J12099" t="b">
        <v>0</v>
      </c>
      <c r="K12099" t="s">
        <v>13</v>
      </c>
      <c r="L12099" t="s">
        <v>74</v>
      </c>
      <c r="M12099"/>
      <c r="N12099">
        <v>100</v>
      </c>
      <c r="O12099" t="s">
        <v>5046</v>
      </c>
    </row>
    <row r="12100" spans="1:16" x14ac:dyDescent="0.25">
      <c r="A12100" t="s">
        <v>0</v>
      </c>
      <c r="B12100" t="s">
        <v>22494</v>
      </c>
      <c r="C12100" t="s">
        <v>76</v>
      </c>
      <c r="D12100" t="s">
        <v>4526</v>
      </c>
      <c r="E12100" t="s">
        <v>132</v>
      </c>
      <c r="F12100" t="b">
        <v>1</v>
      </c>
      <c r="G12100" t="s">
        <v>13</v>
      </c>
      <c r="H12100" s="1">
        <v>46150.335520833331</v>
      </c>
      <c r="I12100" t="b">
        <v>0</v>
      </c>
      <c r="J12100" t="b">
        <v>0</v>
      </c>
      <c r="K12100" t="s">
        <v>13</v>
      </c>
      <c r="L12100" t="s">
        <v>74</v>
      </c>
      <c r="M12100"/>
      <c r="N12100">
        <v>30</v>
      </c>
      <c r="O12100" t="s">
        <v>5046</v>
      </c>
    </row>
    <row r="12101" spans="1:16" x14ac:dyDescent="0.25">
      <c r="A12101" t="s">
        <v>2</v>
      </c>
      <c r="B12101" t="s">
        <v>22495</v>
      </c>
      <c r="C12101" t="s">
        <v>315</v>
      </c>
      <c r="D12101" t="s">
        <v>21392</v>
      </c>
      <c r="E12101" t="s">
        <v>88</v>
      </c>
      <c r="F12101" t="b">
        <v>0</v>
      </c>
      <c r="G12101" t="s">
        <v>65</v>
      </c>
      <c r="H12101" s="1">
        <v>46150.336504629631</v>
      </c>
      <c r="I12101" t="b">
        <v>0</v>
      </c>
      <c r="J12101" t="b">
        <v>0</v>
      </c>
      <c r="K12101" t="s">
        <v>41</v>
      </c>
      <c r="L12101" t="s">
        <v>74</v>
      </c>
      <c r="M12101"/>
      <c r="N12101">
        <v>98</v>
      </c>
      <c r="O12101" t="s">
        <v>21393</v>
      </c>
      <c r="P12101" t="s">
        <v>3309</v>
      </c>
    </row>
    <row r="12102" spans="1:16" x14ac:dyDescent="0.25">
      <c r="A12102" t="s">
        <v>1</v>
      </c>
      <c r="B12102" t="s">
        <v>17248</v>
      </c>
      <c r="C12102" t="s">
        <v>112</v>
      </c>
      <c r="D12102" t="s">
        <v>4346</v>
      </c>
      <c r="E12102" t="s">
        <v>59</v>
      </c>
      <c r="F12102" t="b">
        <v>0</v>
      </c>
      <c r="G12102" t="s">
        <v>65</v>
      </c>
      <c r="H12102" s="1">
        <v>46150.337557870371</v>
      </c>
      <c r="I12102" t="b">
        <v>1</v>
      </c>
      <c r="J12102" t="b">
        <v>1</v>
      </c>
      <c r="K12102" t="s">
        <v>41</v>
      </c>
      <c r="L12102" t="s">
        <v>60</v>
      </c>
      <c r="M12102">
        <v>171000</v>
      </c>
      <c r="N12102"/>
      <c r="O12102" t="s">
        <v>577</v>
      </c>
      <c r="P12102" t="s">
        <v>8088</v>
      </c>
    </row>
    <row r="12103" spans="1:16" x14ac:dyDescent="0.25">
      <c r="A12103" t="s">
        <v>1</v>
      </c>
      <c r="B12103" t="s">
        <v>22496</v>
      </c>
      <c r="C12103" t="s">
        <v>112</v>
      </c>
      <c r="D12103" t="s">
        <v>4346</v>
      </c>
      <c r="E12103" t="s">
        <v>59</v>
      </c>
      <c r="F12103" t="b">
        <v>0</v>
      </c>
      <c r="G12103" t="s">
        <v>65</v>
      </c>
      <c r="H12103" s="1">
        <v>46150.337557870371</v>
      </c>
      <c r="I12103" t="b">
        <v>0</v>
      </c>
      <c r="J12103" t="b">
        <v>1</v>
      </c>
      <c r="K12103" t="s">
        <v>41</v>
      </c>
      <c r="L12103" t="s">
        <v>60</v>
      </c>
      <c r="M12103">
        <v>244625</v>
      </c>
      <c r="N12103"/>
      <c r="O12103" t="s">
        <v>7675</v>
      </c>
      <c r="P12103" t="s">
        <v>22497</v>
      </c>
    </row>
    <row r="12104" spans="1:16" x14ac:dyDescent="0.25">
      <c r="A12104" t="s">
        <v>1</v>
      </c>
      <c r="B12104" t="s">
        <v>22498</v>
      </c>
      <c r="C12104" t="s">
        <v>84</v>
      </c>
      <c r="D12104" t="s">
        <v>4346</v>
      </c>
      <c r="E12104" t="s">
        <v>59</v>
      </c>
      <c r="F12104" t="b">
        <v>0</v>
      </c>
      <c r="G12104" t="s">
        <v>77</v>
      </c>
      <c r="H12104" s="1">
        <v>46150.337592592587</v>
      </c>
      <c r="I12104" t="b">
        <v>1</v>
      </c>
      <c r="J12104" t="b">
        <v>1</v>
      </c>
      <c r="K12104" t="s">
        <v>41</v>
      </c>
      <c r="L12104" t="s">
        <v>60</v>
      </c>
      <c r="M12104">
        <v>130500</v>
      </c>
      <c r="N12104"/>
      <c r="O12104" t="s">
        <v>1183</v>
      </c>
      <c r="P12104" t="s">
        <v>22499</v>
      </c>
    </row>
    <row r="12105" spans="1:16" x14ac:dyDescent="0.25">
      <c r="A12105" t="s">
        <v>1</v>
      </c>
      <c r="B12105" t="s">
        <v>15400</v>
      </c>
      <c r="C12105" t="s">
        <v>76</v>
      </c>
      <c r="D12105" t="s">
        <v>4526</v>
      </c>
      <c r="E12105" t="s">
        <v>132</v>
      </c>
      <c r="F12105" t="b">
        <v>1</v>
      </c>
      <c r="G12105" t="s">
        <v>13</v>
      </c>
      <c r="H12105" s="1">
        <v>46150.337916666656</v>
      </c>
      <c r="I12105" t="b">
        <v>0</v>
      </c>
      <c r="J12105" t="b">
        <v>0</v>
      </c>
      <c r="K12105" t="s">
        <v>13</v>
      </c>
      <c r="L12105" t="s">
        <v>74</v>
      </c>
      <c r="M12105"/>
      <c r="N12105">
        <v>107.5</v>
      </c>
      <c r="O12105" t="s">
        <v>5046</v>
      </c>
      <c r="P12105" t="s">
        <v>22340</v>
      </c>
    </row>
    <row r="12106" spans="1:16" x14ac:dyDescent="0.25">
      <c r="A12106" t="s">
        <v>4</v>
      </c>
      <c r="B12106" t="s">
        <v>22500</v>
      </c>
      <c r="C12106" t="s">
        <v>76</v>
      </c>
      <c r="D12106" t="s">
        <v>4526</v>
      </c>
      <c r="E12106" t="s">
        <v>88</v>
      </c>
      <c r="F12106" t="b">
        <v>1</v>
      </c>
      <c r="G12106" t="s">
        <v>40</v>
      </c>
      <c r="H12106" s="1">
        <v>46150.380601851852</v>
      </c>
      <c r="I12106" t="b">
        <v>0</v>
      </c>
      <c r="J12106" t="b">
        <v>0</v>
      </c>
      <c r="K12106" t="s">
        <v>40</v>
      </c>
      <c r="L12106" t="s">
        <v>60</v>
      </c>
      <c r="M12106">
        <v>75000</v>
      </c>
      <c r="N12106"/>
      <c r="O12106" t="s">
        <v>22501</v>
      </c>
      <c r="P12106" t="s">
        <v>22502</v>
      </c>
    </row>
    <row r="12107" spans="1:16" x14ac:dyDescent="0.25">
      <c r="A12107" t="s">
        <v>0</v>
      </c>
      <c r="B12107" t="s">
        <v>0</v>
      </c>
      <c r="C12107" t="s">
        <v>6181</v>
      </c>
      <c r="D12107" t="s">
        <v>2360</v>
      </c>
      <c r="E12107" t="s">
        <v>59</v>
      </c>
      <c r="F12107" t="b">
        <v>0</v>
      </c>
      <c r="G12107" t="s">
        <v>68</v>
      </c>
      <c r="H12107" s="1">
        <v>46150.418541666673</v>
      </c>
      <c r="I12107" t="b">
        <v>0</v>
      </c>
      <c r="J12107" t="b">
        <v>1</v>
      </c>
      <c r="K12107" t="s">
        <v>41</v>
      </c>
      <c r="L12107" t="s">
        <v>60</v>
      </c>
      <c r="M12107">
        <v>90000</v>
      </c>
      <c r="N12107"/>
      <c r="O12107" t="s">
        <v>22503</v>
      </c>
      <c r="P12107" t="s">
        <v>3613</v>
      </c>
    </row>
    <row r="12108" spans="1:16" x14ac:dyDescent="0.25">
      <c r="A12108" t="s">
        <v>0</v>
      </c>
      <c r="B12108" t="s">
        <v>22504</v>
      </c>
      <c r="C12108" t="s">
        <v>76</v>
      </c>
      <c r="D12108" t="s">
        <v>4625</v>
      </c>
      <c r="E12108" t="s">
        <v>59</v>
      </c>
      <c r="F12108" t="b">
        <v>1</v>
      </c>
      <c r="G12108" t="s">
        <v>65</v>
      </c>
      <c r="H12108" s="1">
        <v>46150.418541666673</v>
      </c>
      <c r="I12108" t="b">
        <v>0</v>
      </c>
      <c r="J12108" t="b">
        <v>1</v>
      </c>
      <c r="K12108" t="s">
        <v>41</v>
      </c>
      <c r="L12108" t="s">
        <v>74</v>
      </c>
      <c r="M12108"/>
      <c r="N12108">
        <v>47</v>
      </c>
      <c r="O12108" t="s">
        <v>22505</v>
      </c>
    </row>
    <row r="12109" spans="1:16" x14ac:dyDescent="0.25">
      <c r="A12109" t="s">
        <v>0</v>
      </c>
      <c r="B12109" t="s">
        <v>7768</v>
      </c>
      <c r="C12109" t="s">
        <v>3130</v>
      </c>
      <c r="D12109" t="s">
        <v>4526</v>
      </c>
      <c r="E12109" t="s">
        <v>88</v>
      </c>
      <c r="F12109" t="b">
        <v>0</v>
      </c>
      <c r="G12109" t="s">
        <v>89</v>
      </c>
      <c r="H12109" s="1">
        <v>46150.418553240743</v>
      </c>
      <c r="I12109" t="b">
        <v>0</v>
      </c>
      <c r="J12109" t="b">
        <v>1</v>
      </c>
      <c r="K12109" t="s">
        <v>41</v>
      </c>
      <c r="L12109" t="s">
        <v>74</v>
      </c>
      <c r="M12109"/>
      <c r="N12109">
        <v>46.25</v>
      </c>
      <c r="O12109" t="s">
        <v>4487</v>
      </c>
      <c r="P12109" t="s">
        <v>2313</v>
      </c>
    </row>
    <row r="12110" spans="1:16" x14ac:dyDescent="0.25">
      <c r="A12110" t="s">
        <v>0</v>
      </c>
      <c r="B12110" t="s">
        <v>2953</v>
      </c>
      <c r="C12110" t="s">
        <v>14351</v>
      </c>
      <c r="D12110" t="s">
        <v>4550</v>
      </c>
      <c r="E12110" t="s">
        <v>59</v>
      </c>
      <c r="F12110" t="b">
        <v>0</v>
      </c>
      <c r="G12110" t="s">
        <v>65</v>
      </c>
      <c r="H12110" s="1">
        <v>46150.418564814812</v>
      </c>
      <c r="I12110" t="b">
        <v>0</v>
      </c>
      <c r="J12110" t="b">
        <v>1</v>
      </c>
      <c r="K12110" t="s">
        <v>41</v>
      </c>
      <c r="L12110" t="s">
        <v>60</v>
      </c>
      <c r="M12110">
        <v>105950</v>
      </c>
      <c r="N12110"/>
      <c r="O12110" t="s">
        <v>2689</v>
      </c>
      <c r="P12110" t="s">
        <v>3870</v>
      </c>
    </row>
    <row r="12111" spans="1:16" x14ac:dyDescent="0.25">
      <c r="A12111" t="s">
        <v>2</v>
      </c>
      <c r="B12111" t="s">
        <v>22506</v>
      </c>
      <c r="C12111" t="s">
        <v>76</v>
      </c>
      <c r="D12111" t="s">
        <v>4526</v>
      </c>
      <c r="E12111" t="s">
        <v>132</v>
      </c>
      <c r="F12111" t="b">
        <v>1</v>
      </c>
      <c r="G12111" t="s">
        <v>13</v>
      </c>
      <c r="H12111" s="1">
        <v>46150.41878472222</v>
      </c>
      <c r="I12111" t="b">
        <v>0</v>
      </c>
      <c r="J12111" t="b">
        <v>0</v>
      </c>
      <c r="K12111" t="s">
        <v>13</v>
      </c>
      <c r="L12111" t="s">
        <v>74</v>
      </c>
      <c r="M12111"/>
      <c r="N12111">
        <v>70</v>
      </c>
      <c r="O12111" t="s">
        <v>5046</v>
      </c>
    </row>
    <row r="12112" spans="1:16" x14ac:dyDescent="0.25">
      <c r="A12112" t="s">
        <v>0</v>
      </c>
      <c r="B12112" t="s">
        <v>10255</v>
      </c>
      <c r="C12112" t="s">
        <v>76</v>
      </c>
      <c r="D12112" t="s">
        <v>4526</v>
      </c>
      <c r="E12112" t="s">
        <v>132</v>
      </c>
      <c r="F12112" t="b">
        <v>1</v>
      </c>
      <c r="G12112" t="s">
        <v>13</v>
      </c>
      <c r="H12112" s="1">
        <v>46150.418854166674</v>
      </c>
      <c r="I12112" t="b">
        <v>0</v>
      </c>
      <c r="J12112" t="b">
        <v>0</v>
      </c>
      <c r="K12112" t="s">
        <v>13</v>
      </c>
      <c r="L12112" t="s">
        <v>74</v>
      </c>
      <c r="M12112"/>
      <c r="N12112">
        <v>42.5</v>
      </c>
      <c r="O12112" t="s">
        <v>5046</v>
      </c>
      <c r="P12112" t="s">
        <v>1519</v>
      </c>
    </row>
    <row r="12113" spans="1:16" x14ac:dyDescent="0.25">
      <c r="A12113" t="s">
        <v>2</v>
      </c>
      <c r="B12113" t="s">
        <v>22507</v>
      </c>
      <c r="C12113" t="s">
        <v>76</v>
      </c>
      <c r="D12113" t="s">
        <v>4526</v>
      </c>
      <c r="E12113" t="s">
        <v>59</v>
      </c>
      <c r="F12113" t="b">
        <v>1</v>
      </c>
      <c r="G12113" t="s">
        <v>13</v>
      </c>
      <c r="H12113" s="1">
        <v>46150.418854166674</v>
      </c>
      <c r="I12113" t="b">
        <v>0</v>
      </c>
      <c r="J12113" t="b">
        <v>0</v>
      </c>
      <c r="K12113" t="s">
        <v>13</v>
      </c>
      <c r="L12113" t="s">
        <v>74</v>
      </c>
      <c r="M12113"/>
      <c r="N12113">
        <v>100</v>
      </c>
      <c r="O12113" t="s">
        <v>5046</v>
      </c>
      <c r="P12113" t="s">
        <v>17776</v>
      </c>
    </row>
    <row r="12114" spans="1:16" x14ac:dyDescent="0.25">
      <c r="A12114" t="s">
        <v>0</v>
      </c>
      <c r="B12114" t="s">
        <v>22508</v>
      </c>
      <c r="C12114" t="s">
        <v>913</v>
      </c>
      <c r="D12114" t="s">
        <v>4526</v>
      </c>
      <c r="E12114" t="s">
        <v>59</v>
      </c>
      <c r="F12114" t="b">
        <v>0</v>
      </c>
      <c r="G12114" t="s">
        <v>20</v>
      </c>
      <c r="H12114" s="1">
        <v>46150.419074074067</v>
      </c>
      <c r="I12114" t="b">
        <v>1</v>
      </c>
      <c r="J12114" t="b">
        <v>0</v>
      </c>
      <c r="K12114" t="s">
        <v>20</v>
      </c>
      <c r="L12114" t="s">
        <v>60</v>
      </c>
      <c r="M12114">
        <v>60000</v>
      </c>
      <c r="N12114"/>
      <c r="O12114" t="s">
        <v>22509</v>
      </c>
      <c r="P12114" t="s">
        <v>1348</v>
      </c>
    </row>
    <row r="12115" spans="1:16" x14ac:dyDescent="0.25">
      <c r="A12115" t="s">
        <v>0</v>
      </c>
      <c r="B12115" t="s">
        <v>22510</v>
      </c>
      <c r="C12115" t="s">
        <v>5067</v>
      </c>
      <c r="D12115" t="s">
        <v>4526</v>
      </c>
      <c r="E12115" t="s">
        <v>59</v>
      </c>
      <c r="F12115" t="b">
        <v>0</v>
      </c>
      <c r="G12115" t="s">
        <v>40</v>
      </c>
      <c r="H12115" s="1">
        <v>46150.419664351852</v>
      </c>
      <c r="I12115" t="b">
        <v>0</v>
      </c>
      <c r="J12115" t="b">
        <v>0</v>
      </c>
      <c r="K12115" t="s">
        <v>40</v>
      </c>
      <c r="L12115" t="s">
        <v>60</v>
      </c>
      <c r="M12115">
        <v>38719</v>
      </c>
      <c r="N12115"/>
      <c r="O12115" t="s">
        <v>22511</v>
      </c>
      <c r="P12115" t="s">
        <v>1992</v>
      </c>
    </row>
    <row r="12116" spans="1:16" x14ac:dyDescent="0.25">
      <c r="A12116" t="s">
        <v>3</v>
      </c>
      <c r="B12116" t="s">
        <v>22512</v>
      </c>
      <c r="C12116" t="s">
        <v>41</v>
      </c>
      <c r="D12116" t="s">
        <v>2360</v>
      </c>
      <c r="E12116" t="s">
        <v>59</v>
      </c>
      <c r="F12116" t="b">
        <v>0</v>
      </c>
      <c r="G12116" t="s">
        <v>41</v>
      </c>
      <c r="H12116" s="1">
        <v>46150.419675925928</v>
      </c>
      <c r="I12116" t="b">
        <v>0</v>
      </c>
      <c r="J12116" t="b">
        <v>0</v>
      </c>
      <c r="K12116" t="s">
        <v>41</v>
      </c>
      <c r="L12116" t="s">
        <v>60</v>
      </c>
      <c r="M12116">
        <v>104000</v>
      </c>
      <c r="N12116"/>
      <c r="O12116" t="s">
        <v>226</v>
      </c>
      <c r="P12116" t="s">
        <v>14841</v>
      </c>
    </row>
    <row r="12117" spans="1:16" x14ac:dyDescent="0.25">
      <c r="A12117" t="s">
        <v>1</v>
      </c>
      <c r="B12117" t="s">
        <v>15400</v>
      </c>
      <c r="C12117" t="s">
        <v>112</v>
      </c>
      <c r="D12117" t="s">
        <v>2360</v>
      </c>
      <c r="E12117" t="s">
        <v>59</v>
      </c>
      <c r="F12117" t="b">
        <v>0</v>
      </c>
      <c r="G12117" t="s">
        <v>65</v>
      </c>
      <c r="H12117" s="1">
        <v>46150.420891203707</v>
      </c>
      <c r="I12117" t="b">
        <v>0</v>
      </c>
      <c r="J12117" t="b">
        <v>0</v>
      </c>
      <c r="K12117" t="s">
        <v>41</v>
      </c>
      <c r="L12117" t="s">
        <v>74</v>
      </c>
      <c r="M12117"/>
      <c r="N12117">
        <v>107.5</v>
      </c>
      <c r="O12117" t="s">
        <v>5046</v>
      </c>
      <c r="P12117" t="s">
        <v>22340</v>
      </c>
    </row>
    <row r="12118" spans="1:16" x14ac:dyDescent="0.25">
      <c r="A12118" t="s">
        <v>5</v>
      </c>
      <c r="B12118" t="s">
        <v>5</v>
      </c>
      <c r="C12118" t="s">
        <v>2078</v>
      </c>
      <c r="D12118" t="s">
        <v>2360</v>
      </c>
      <c r="E12118" t="s">
        <v>59</v>
      </c>
      <c r="F12118" t="b">
        <v>0</v>
      </c>
      <c r="G12118" t="s">
        <v>73</v>
      </c>
      <c r="H12118" s="1">
        <v>46150.421053240738</v>
      </c>
      <c r="I12118" t="b">
        <v>0</v>
      </c>
      <c r="J12118" t="b">
        <v>1</v>
      </c>
      <c r="K12118" t="s">
        <v>41</v>
      </c>
      <c r="L12118" t="s">
        <v>60</v>
      </c>
      <c r="M12118">
        <v>170000</v>
      </c>
      <c r="N12118"/>
      <c r="O12118" t="s">
        <v>22513</v>
      </c>
      <c r="P12118" t="s">
        <v>3941</v>
      </c>
    </row>
    <row r="12119" spans="1:16" x14ac:dyDescent="0.25">
      <c r="A12119" t="s">
        <v>7</v>
      </c>
      <c r="B12119" t="s">
        <v>22514</v>
      </c>
      <c r="C12119" t="s">
        <v>76</v>
      </c>
      <c r="D12119" t="s">
        <v>4526</v>
      </c>
      <c r="E12119" t="s">
        <v>59</v>
      </c>
      <c r="F12119" t="b">
        <v>1</v>
      </c>
      <c r="G12119" t="s">
        <v>65</v>
      </c>
      <c r="H12119" s="1">
        <v>46150.501875000002</v>
      </c>
      <c r="I12119" t="b">
        <v>0</v>
      </c>
      <c r="J12119" t="b">
        <v>1</v>
      </c>
      <c r="K12119" t="s">
        <v>41</v>
      </c>
      <c r="L12119" t="s">
        <v>60</v>
      </c>
      <c r="M12119">
        <v>130000</v>
      </c>
      <c r="N12119"/>
      <c r="O12119" t="s">
        <v>22515</v>
      </c>
      <c r="P12119" t="s">
        <v>22516</v>
      </c>
    </row>
    <row r="12120" spans="1:16" x14ac:dyDescent="0.25">
      <c r="A12120" t="s">
        <v>2</v>
      </c>
      <c r="B12120" t="s">
        <v>22517</v>
      </c>
      <c r="C12120" t="s">
        <v>76</v>
      </c>
      <c r="D12120" t="s">
        <v>4346</v>
      </c>
      <c r="E12120" t="s">
        <v>59</v>
      </c>
      <c r="F12120" t="b">
        <v>1</v>
      </c>
      <c r="G12120" t="s">
        <v>40</v>
      </c>
      <c r="H12120" s="1">
        <v>46150.504155092603</v>
      </c>
      <c r="I12120" t="b">
        <v>0</v>
      </c>
      <c r="J12120" t="b">
        <v>0</v>
      </c>
      <c r="K12120" t="s">
        <v>40</v>
      </c>
      <c r="L12120" t="s">
        <v>60</v>
      </c>
      <c r="M12120">
        <v>27000</v>
      </c>
      <c r="N12120"/>
      <c r="O12120" t="s">
        <v>22518</v>
      </c>
      <c r="P12120" t="s">
        <v>22519</v>
      </c>
    </row>
    <row r="12121" spans="1:16" x14ac:dyDescent="0.25">
      <c r="A12121" t="s">
        <v>0</v>
      </c>
      <c r="B12121" t="s">
        <v>262</v>
      </c>
      <c r="C12121" t="s">
        <v>396</v>
      </c>
      <c r="D12121" t="s">
        <v>4526</v>
      </c>
      <c r="E12121" t="s">
        <v>59</v>
      </c>
      <c r="F12121" t="b">
        <v>0</v>
      </c>
      <c r="G12121" t="s">
        <v>68</v>
      </c>
      <c r="H12121" s="1">
        <v>46150.543541666673</v>
      </c>
      <c r="I12121" t="b">
        <v>0</v>
      </c>
      <c r="J12121" t="b">
        <v>0</v>
      </c>
      <c r="K12121" t="s">
        <v>41</v>
      </c>
      <c r="L12121" t="s">
        <v>74</v>
      </c>
      <c r="M12121"/>
      <c r="N12121">
        <v>22.5</v>
      </c>
      <c r="O12121" t="s">
        <v>105</v>
      </c>
      <c r="P12121" t="s">
        <v>288</v>
      </c>
    </row>
    <row r="12122" spans="1:16" x14ac:dyDescent="0.25">
      <c r="A12122" t="s">
        <v>3</v>
      </c>
      <c r="B12122" t="s">
        <v>22520</v>
      </c>
      <c r="C12122" t="s">
        <v>41</v>
      </c>
      <c r="D12122" t="s">
        <v>4526</v>
      </c>
      <c r="E12122" t="s">
        <v>59</v>
      </c>
      <c r="F12122" t="b">
        <v>0</v>
      </c>
      <c r="G12122" t="s">
        <v>41</v>
      </c>
      <c r="H12122" s="1">
        <v>46150.544675925928</v>
      </c>
      <c r="I12122" t="b">
        <v>0</v>
      </c>
      <c r="J12122" t="b">
        <v>1</v>
      </c>
      <c r="K12122" t="s">
        <v>41</v>
      </c>
      <c r="L12122" t="s">
        <v>60</v>
      </c>
      <c r="M12122">
        <v>140000</v>
      </c>
      <c r="N12122"/>
      <c r="O12122" t="s">
        <v>12080</v>
      </c>
      <c r="P12122" t="s">
        <v>22521</v>
      </c>
    </row>
    <row r="12123" spans="1:16" x14ac:dyDescent="0.25">
      <c r="A12123" t="s">
        <v>0</v>
      </c>
      <c r="B12123" t="s">
        <v>22522</v>
      </c>
      <c r="C12123" t="s">
        <v>5795</v>
      </c>
      <c r="D12123" t="s">
        <v>4346</v>
      </c>
      <c r="E12123" t="s">
        <v>59</v>
      </c>
      <c r="F12123" t="b">
        <v>0</v>
      </c>
      <c r="G12123" t="s">
        <v>40</v>
      </c>
      <c r="H12123" s="1">
        <v>46150.544687499998</v>
      </c>
      <c r="I12123" t="b">
        <v>1</v>
      </c>
      <c r="J12123" t="b">
        <v>0</v>
      </c>
      <c r="K12123" t="s">
        <v>40</v>
      </c>
      <c r="L12123" t="s">
        <v>60</v>
      </c>
      <c r="M12123">
        <v>56400</v>
      </c>
      <c r="N12123"/>
      <c r="O12123" t="s">
        <v>22523</v>
      </c>
      <c r="P12123" t="s">
        <v>4500</v>
      </c>
    </row>
    <row r="12124" spans="1:16" x14ac:dyDescent="0.25">
      <c r="A12124" t="s">
        <v>8</v>
      </c>
      <c r="B12124" t="s">
        <v>22524</v>
      </c>
      <c r="C12124" t="s">
        <v>162</v>
      </c>
      <c r="D12124" t="s">
        <v>17170</v>
      </c>
      <c r="E12124" t="s">
        <v>59</v>
      </c>
      <c r="F12124" t="b">
        <v>0</v>
      </c>
      <c r="G12124" t="s">
        <v>73</v>
      </c>
      <c r="H12124" s="1">
        <v>46150.54482638889</v>
      </c>
      <c r="I12124" t="b">
        <v>0</v>
      </c>
      <c r="J12124" t="b">
        <v>0</v>
      </c>
      <c r="K12124" t="s">
        <v>41</v>
      </c>
      <c r="L12124" t="s">
        <v>60</v>
      </c>
      <c r="M12124">
        <v>154192.5</v>
      </c>
      <c r="N12124"/>
      <c r="O12124" t="s">
        <v>17171</v>
      </c>
      <c r="P12124" t="s">
        <v>663</v>
      </c>
    </row>
    <row r="12125" spans="1:16" x14ac:dyDescent="0.25">
      <c r="A12125" t="s">
        <v>2</v>
      </c>
      <c r="B12125" t="s">
        <v>123</v>
      </c>
      <c r="C12125" t="s">
        <v>998</v>
      </c>
      <c r="D12125" t="s">
        <v>4630</v>
      </c>
      <c r="E12125" t="s">
        <v>59</v>
      </c>
      <c r="F12125" t="b">
        <v>0</v>
      </c>
      <c r="G12125" t="s">
        <v>65</v>
      </c>
      <c r="H12125" s="1">
        <v>46150.54482638889</v>
      </c>
      <c r="I12125" t="b">
        <v>0</v>
      </c>
      <c r="J12125" t="b">
        <v>1</v>
      </c>
      <c r="K12125" t="s">
        <v>41</v>
      </c>
      <c r="L12125" t="s">
        <v>74</v>
      </c>
      <c r="M12125"/>
      <c r="N12125">
        <v>37.5</v>
      </c>
      <c r="O12125" t="s">
        <v>222</v>
      </c>
      <c r="P12125" t="s">
        <v>18189</v>
      </c>
    </row>
    <row r="12126" spans="1:16" x14ac:dyDescent="0.25">
      <c r="A12126" t="s">
        <v>2</v>
      </c>
      <c r="B12126" t="s">
        <v>22525</v>
      </c>
      <c r="C12126" t="s">
        <v>477</v>
      </c>
      <c r="D12126" t="s">
        <v>2360</v>
      </c>
      <c r="E12126" t="s">
        <v>59</v>
      </c>
      <c r="F12126" t="b">
        <v>0</v>
      </c>
      <c r="G12126" t="s">
        <v>65</v>
      </c>
      <c r="H12126" s="1">
        <v>46150.544861111113</v>
      </c>
      <c r="I12126" t="b">
        <v>0</v>
      </c>
      <c r="J12126" t="b">
        <v>1</v>
      </c>
      <c r="K12126" t="s">
        <v>41</v>
      </c>
      <c r="L12126" t="s">
        <v>60</v>
      </c>
      <c r="M12126">
        <v>124000</v>
      </c>
      <c r="N12126"/>
      <c r="O12126" t="s">
        <v>250</v>
      </c>
      <c r="P12126" t="s">
        <v>21988</v>
      </c>
    </row>
    <row r="12127" spans="1:16" x14ac:dyDescent="0.25">
      <c r="A12127" t="s">
        <v>2</v>
      </c>
      <c r="B12127" t="s">
        <v>22526</v>
      </c>
      <c r="C12127" t="s">
        <v>41</v>
      </c>
      <c r="D12127" t="s">
        <v>4526</v>
      </c>
      <c r="E12127" t="s">
        <v>59</v>
      </c>
      <c r="F12127" t="b">
        <v>0</v>
      </c>
      <c r="G12127" t="s">
        <v>41</v>
      </c>
      <c r="H12127" s="1">
        <v>46150.54582175926</v>
      </c>
      <c r="I12127" t="b">
        <v>0</v>
      </c>
      <c r="J12127" t="b">
        <v>0</v>
      </c>
      <c r="K12127" t="s">
        <v>41</v>
      </c>
      <c r="L12127" t="s">
        <v>60</v>
      </c>
      <c r="M12127">
        <v>160000</v>
      </c>
      <c r="N12127"/>
      <c r="O12127" t="s">
        <v>22527</v>
      </c>
      <c r="P12127" t="s">
        <v>954</v>
      </c>
    </row>
    <row r="12128" spans="1:16" x14ac:dyDescent="0.25">
      <c r="A12128" t="s">
        <v>1</v>
      </c>
      <c r="B12128" t="s">
        <v>4422</v>
      </c>
      <c r="C12128" t="s">
        <v>67</v>
      </c>
      <c r="D12128" t="s">
        <v>4526</v>
      </c>
      <c r="E12128" t="s">
        <v>59</v>
      </c>
      <c r="F12128" t="b">
        <v>0</v>
      </c>
      <c r="G12128" t="s">
        <v>89</v>
      </c>
      <c r="H12128" s="1">
        <v>46150.545960648153</v>
      </c>
      <c r="I12128" t="b">
        <v>0</v>
      </c>
      <c r="J12128" t="b">
        <v>0</v>
      </c>
      <c r="K12128" t="s">
        <v>41</v>
      </c>
      <c r="L12128" t="s">
        <v>60</v>
      </c>
      <c r="M12128">
        <v>147500</v>
      </c>
      <c r="N12128"/>
      <c r="O12128" t="s">
        <v>1815</v>
      </c>
      <c r="P12128" t="s">
        <v>3031</v>
      </c>
    </row>
    <row r="12129" spans="1:16" x14ac:dyDescent="0.25">
      <c r="A12129" t="s">
        <v>2</v>
      </c>
      <c r="B12129" t="s">
        <v>22528</v>
      </c>
      <c r="C12129" t="s">
        <v>218</v>
      </c>
      <c r="D12129" t="s">
        <v>4526</v>
      </c>
      <c r="E12129" t="s">
        <v>88</v>
      </c>
      <c r="F12129" t="b">
        <v>0</v>
      </c>
      <c r="G12129" t="s">
        <v>73</v>
      </c>
      <c r="H12129" s="1">
        <v>46150.546018518522</v>
      </c>
      <c r="I12129" t="b">
        <v>1</v>
      </c>
      <c r="J12129" t="b">
        <v>0</v>
      </c>
      <c r="K12129" t="s">
        <v>41</v>
      </c>
      <c r="L12129" t="s">
        <v>74</v>
      </c>
      <c r="M12129"/>
      <c r="N12129">
        <v>57.5</v>
      </c>
      <c r="O12129" t="s">
        <v>7357</v>
      </c>
      <c r="P12129" t="s">
        <v>22529</v>
      </c>
    </row>
    <row r="12130" spans="1:16" x14ac:dyDescent="0.25">
      <c r="A12130" t="s">
        <v>5</v>
      </c>
      <c r="B12130" t="s">
        <v>22530</v>
      </c>
      <c r="C12130" t="s">
        <v>40</v>
      </c>
      <c r="D12130" t="s">
        <v>4526</v>
      </c>
      <c r="E12130" t="s">
        <v>59</v>
      </c>
      <c r="F12130" t="b">
        <v>0</v>
      </c>
      <c r="G12130" t="s">
        <v>40</v>
      </c>
      <c r="H12130" s="1">
        <v>46150.547175925924</v>
      </c>
      <c r="I12130" t="b">
        <v>1</v>
      </c>
      <c r="J12130" t="b">
        <v>0</v>
      </c>
      <c r="K12130" t="s">
        <v>40</v>
      </c>
      <c r="L12130" t="s">
        <v>60</v>
      </c>
      <c r="M12130">
        <v>97500</v>
      </c>
      <c r="N12130"/>
      <c r="O12130" t="s">
        <v>6657</v>
      </c>
      <c r="P12130" t="s">
        <v>22531</v>
      </c>
    </row>
    <row r="12131" spans="1:16" x14ac:dyDescent="0.25">
      <c r="A12131" t="s">
        <v>2</v>
      </c>
      <c r="B12131" t="s">
        <v>22532</v>
      </c>
      <c r="C12131" t="s">
        <v>567</v>
      </c>
      <c r="D12131" t="s">
        <v>534</v>
      </c>
      <c r="E12131" t="s">
        <v>59</v>
      </c>
      <c r="F12131" t="b">
        <v>0</v>
      </c>
      <c r="G12131" t="s">
        <v>89</v>
      </c>
      <c r="H12131" s="1">
        <v>46150.58520833333</v>
      </c>
      <c r="I12131" t="b">
        <v>0</v>
      </c>
      <c r="J12131" t="b">
        <v>0</v>
      </c>
      <c r="K12131" t="s">
        <v>41</v>
      </c>
      <c r="L12131" t="s">
        <v>60</v>
      </c>
      <c r="M12131">
        <v>82500</v>
      </c>
      <c r="N12131"/>
      <c r="O12131" t="s">
        <v>534</v>
      </c>
      <c r="P12131" t="s">
        <v>426</v>
      </c>
    </row>
    <row r="12132" spans="1:16" x14ac:dyDescent="0.25">
      <c r="A12132" t="s">
        <v>0</v>
      </c>
      <c r="B12132" t="s">
        <v>22533</v>
      </c>
      <c r="C12132" t="s">
        <v>165</v>
      </c>
      <c r="D12132" t="s">
        <v>4346</v>
      </c>
      <c r="E12132" t="s">
        <v>88</v>
      </c>
      <c r="F12132" t="b">
        <v>0</v>
      </c>
      <c r="G12132" t="s">
        <v>73</v>
      </c>
      <c r="H12132" s="1">
        <v>46150.585289351853</v>
      </c>
      <c r="I12132" t="b">
        <v>1</v>
      </c>
      <c r="J12132" t="b">
        <v>0</v>
      </c>
      <c r="K12132" t="s">
        <v>41</v>
      </c>
      <c r="L12132" t="s">
        <v>74</v>
      </c>
      <c r="M12132"/>
      <c r="N12132">
        <v>82.5</v>
      </c>
      <c r="O12132" t="s">
        <v>22534</v>
      </c>
    </row>
    <row r="12133" spans="1:16" x14ac:dyDescent="0.25">
      <c r="A12133" t="s">
        <v>1</v>
      </c>
      <c r="B12133" t="s">
        <v>22535</v>
      </c>
      <c r="C12133" t="s">
        <v>620</v>
      </c>
      <c r="D12133" t="s">
        <v>2360</v>
      </c>
      <c r="E12133" t="s">
        <v>59</v>
      </c>
      <c r="F12133" t="b">
        <v>0</v>
      </c>
      <c r="G12133" t="s">
        <v>89</v>
      </c>
      <c r="H12133" s="1">
        <v>46150.587627314817</v>
      </c>
      <c r="I12133" t="b">
        <v>0</v>
      </c>
      <c r="J12133" t="b">
        <v>1</v>
      </c>
      <c r="K12133" t="s">
        <v>41</v>
      </c>
      <c r="L12133" t="s">
        <v>60</v>
      </c>
      <c r="M12133">
        <v>89750</v>
      </c>
      <c r="N12133"/>
      <c r="O12133" t="s">
        <v>22536</v>
      </c>
      <c r="P12133" t="s">
        <v>22537</v>
      </c>
    </row>
    <row r="12134" spans="1:16" x14ac:dyDescent="0.25">
      <c r="A12134" t="s">
        <v>0</v>
      </c>
      <c r="B12134" t="s">
        <v>228</v>
      </c>
      <c r="C12134" t="s">
        <v>22538</v>
      </c>
      <c r="D12134" t="s">
        <v>4346</v>
      </c>
      <c r="E12134" t="s">
        <v>59</v>
      </c>
      <c r="F12134" t="b">
        <v>0</v>
      </c>
      <c r="G12134" t="s">
        <v>68</v>
      </c>
      <c r="H12134" s="1">
        <v>46150.626875000002</v>
      </c>
      <c r="I12134" t="b">
        <v>0</v>
      </c>
      <c r="J12134" t="b">
        <v>0</v>
      </c>
      <c r="K12134" t="s">
        <v>41</v>
      </c>
      <c r="L12134" t="s">
        <v>60</v>
      </c>
      <c r="M12134">
        <v>67400</v>
      </c>
      <c r="N12134"/>
      <c r="O12134" t="s">
        <v>22539</v>
      </c>
      <c r="P12134" t="s">
        <v>22540</v>
      </c>
    </row>
    <row r="12135" spans="1:16" x14ac:dyDescent="0.25">
      <c r="A12135" t="s">
        <v>3</v>
      </c>
      <c r="B12135" t="s">
        <v>9197</v>
      </c>
      <c r="C12135" t="s">
        <v>2660</v>
      </c>
      <c r="D12135" t="s">
        <v>4526</v>
      </c>
      <c r="E12135" t="s">
        <v>59</v>
      </c>
      <c r="F12135" t="b">
        <v>0</v>
      </c>
      <c r="G12135" t="s">
        <v>68</v>
      </c>
      <c r="H12135" s="1">
        <v>46150.626875000002</v>
      </c>
      <c r="I12135" t="b">
        <v>0</v>
      </c>
      <c r="J12135" t="b">
        <v>1</v>
      </c>
      <c r="K12135" t="s">
        <v>41</v>
      </c>
      <c r="L12135" t="s">
        <v>60</v>
      </c>
      <c r="M12135">
        <v>80000</v>
      </c>
      <c r="N12135"/>
      <c r="O12135" t="s">
        <v>22541</v>
      </c>
      <c r="P12135" t="s">
        <v>6056</v>
      </c>
    </row>
    <row r="12136" spans="1:16" x14ac:dyDescent="0.25">
      <c r="A12136" t="s">
        <v>0</v>
      </c>
      <c r="B12136" t="s">
        <v>22542</v>
      </c>
      <c r="C12136" t="s">
        <v>13</v>
      </c>
      <c r="D12136" t="s">
        <v>2360</v>
      </c>
      <c r="E12136" t="s">
        <v>59</v>
      </c>
      <c r="F12136" t="b">
        <v>0</v>
      </c>
      <c r="G12136" t="s">
        <v>13</v>
      </c>
      <c r="H12136" s="1">
        <v>46150.627118055563</v>
      </c>
      <c r="I12136" t="b">
        <v>0</v>
      </c>
      <c r="J12136" t="b">
        <v>0</v>
      </c>
      <c r="K12136" t="s">
        <v>13</v>
      </c>
      <c r="L12136" t="s">
        <v>60</v>
      </c>
      <c r="M12136">
        <v>104000</v>
      </c>
      <c r="N12136"/>
      <c r="O12136" t="s">
        <v>5184</v>
      </c>
      <c r="P12136" t="s">
        <v>8372</v>
      </c>
    </row>
    <row r="12137" spans="1:16" x14ac:dyDescent="0.25">
      <c r="A12137" t="s">
        <v>0</v>
      </c>
      <c r="B12137" t="s">
        <v>22543</v>
      </c>
      <c r="C12137" t="s">
        <v>6081</v>
      </c>
      <c r="D12137" t="s">
        <v>4346</v>
      </c>
      <c r="E12137" t="s">
        <v>59</v>
      </c>
      <c r="F12137" t="b">
        <v>0</v>
      </c>
      <c r="G12137" t="s">
        <v>40</v>
      </c>
      <c r="H12137" s="1">
        <v>46150.627997685187</v>
      </c>
      <c r="I12137" t="b">
        <v>0</v>
      </c>
      <c r="J12137" t="b">
        <v>0</v>
      </c>
      <c r="K12137" t="s">
        <v>40</v>
      </c>
      <c r="L12137" t="s">
        <v>60</v>
      </c>
      <c r="M12137">
        <v>72500</v>
      </c>
      <c r="N12137"/>
      <c r="O12137" t="s">
        <v>12441</v>
      </c>
      <c r="P12137" t="s">
        <v>85</v>
      </c>
    </row>
    <row r="12138" spans="1:16" x14ac:dyDescent="0.25">
      <c r="A12138" t="s">
        <v>2</v>
      </c>
      <c r="B12138" t="s">
        <v>18986</v>
      </c>
      <c r="C12138" t="s">
        <v>181</v>
      </c>
      <c r="D12138" t="s">
        <v>17170</v>
      </c>
      <c r="E12138" t="s">
        <v>59</v>
      </c>
      <c r="F12138" t="b">
        <v>0</v>
      </c>
      <c r="G12138" t="s">
        <v>89</v>
      </c>
      <c r="H12138" s="1">
        <v>46150.628148148149</v>
      </c>
      <c r="I12138" t="b">
        <v>0</v>
      </c>
      <c r="J12138" t="b">
        <v>0</v>
      </c>
      <c r="K12138" t="s">
        <v>41</v>
      </c>
      <c r="L12138" t="s">
        <v>60</v>
      </c>
      <c r="M12138">
        <v>137456</v>
      </c>
      <c r="N12138"/>
      <c r="O12138" t="s">
        <v>17171</v>
      </c>
      <c r="P12138" t="s">
        <v>310</v>
      </c>
    </row>
    <row r="12139" spans="1:16" x14ac:dyDescent="0.25">
      <c r="A12139" t="s">
        <v>2</v>
      </c>
      <c r="B12139" t="s">
        <v>22544</v>
      </c>
      <c r="C12139" t="s">
        <v>76</v>
      </c>
      <c r="D12139" t="s">
        <v>4346</v>
      </c>
      <c r="E12139" t="s">
        <v>88</v>
      </c>
      <c r="F12139" t="b">
        <v>1</v>
      </c>
      <c r="G12139" t="s">
        <v>41</v>
      </c>
      <c r="H12139" s="1">
        <v>46150.629155092603</v>
      </c>
      <c r="I12139" t="b">
        <v>0</v>
      </c>
      <c r="J12139" t="b">
        <v>1</v>
      </c>
      <c r="K12139" t="s">
        <v>41</v>
      </c>
      <c r="L12139" t="s">
        <v>74</v>
      </c>
      <c r="M12139"/>
      <c r="N12139">
        <v>62.5</v>
      </c>
      <c r="O12139" t="s">
        <v>22545</v>
      </c>
      <c r="P12139" t="s">
        <v>3293</v>
      </c>
    </row>
    <row r="12140" spans="1:16" x14ac:dyDescent="0.25">
      <c r="A12140" t="s">
        <v>5</v>
      </c>
      <c r="B12140" t="s">
        <v>22546</v>
      </c>
      <c r="C12140" t="s">
        <v>15788</v>
      </c>
      <c r="D12140" t="s">
        <v>4346</v>
      </c>
      <c r="E12140" t="s">
        <v>88</v>
      </c>
      <c r="F12140" t="b">
        <v>0</v>
      </c>
      <c r="G12140" t="s">
        <v>77</v>
      </c>
      <c r="H12140" s="1">
        <v>46150.629305555558</v>
      </c>
      <c r="I12140" t="b">
        <v>1</v>
      </c>
      <c r="J12140" t="b">
        <v>1</v>
      </c>
      <c r="K12140" t="s">
        <v>41</v>
      </c>
      <c r="L12140" t="s">
        <v>74</v>
      </c>
      <c r="M12140"/>
      <c r="N12140">
        <v>64.7</v>
      </c>
      <c r="O12140" t="s">
        <v>170</v>
      </c>
      <c r="P12140" t="s">
        <v>22547</v>
      </c>
    </row>
    <row r="12141" spans="1:16" x14ac:dyDescent="0.25">
      <c r="A12141" t="s">
        <v>1</v>
      </c>
      <c r="B12141" t="s">
        <v>22548</v>
      </c>
      <c r="C12141" t="s">
        <v>500</v>
      </c>
      <c r="D12141" t="s">
        <v>4346</v>
      </c>
      <c r="E12141" t="s">
        <v>88</v>
      </c>
      <c r="F12141" t="b">
        <v>0</v>
      </c>
      <c r="G12141" t="s">
        <v>13</v>
      </c>
      <c r="H12141" s="1">
        <v>46150.629583333342</v>
      </c>
      <c r="I12141" t="b">
        <v>1</v>
      </c>
      <c r="J12141" t="b">
        <v>0</v>
      </c>
      <c r="K12141" t="s">
        <v>13</v>
      </c>
      <c r="L12141" t="s">
        <v>74</v>
      </c>
      <c r="M12141"/>
      <c r="N12141">
        <v>70</v>
      </c>
      <c r="O12141" t="s">
        <v>22549</v>
      </c>
      <c r="P12141" t="s">
        <v>9835</v>
      </c>
    </row>
    <row r="12142" spans="1:16" x14ac:dyDescent="0.25">
      <c r="A12142" t="s">
        <v>1</v>
      </c>
      <c r="B12142" t="s">
        <v>22550</v>
      </c>
      <c r="C12142" t="s">
        <v>913</v>
      </c>
      <c r="D12142" t="s">
        <v>4346</v>
      </c>
      <c r="E12142" t="s">
        <v>88</v>
      </c>
      <c r="F12142" t="b">
        <v>0</v>
      </c>
      <c r="G12142" t="s">
        <v>20</v>
      </c>
      <c r="H12142" s="1">
        <v>46150.629861111112</v>
      </c>
      <c r="I12142" t="b">
        <v>0</v>
      </c>
      <c r="J12142" t="b">
        <v>0</v>
      </c>
      <c r="K12142" t="s">
        <v>20</v>
      </c>
      <c r="L12142" t="s">
        <v>60</v>
      </c>
      <c r="M12142">
        <v>69704</v>
      </c>
      <c r="N12142"/>
      <c r="O12142" t="s">
        <v>22551</v>
      </c>
      <c r="P12142" t="s">
        <v>22552</v>
      </c>
    </row>
    <row r="12143" spans="1:16" x14ac:dyDescent="0.25">
      <c r="A12143" t="s">
        <v>0</v>
      </c>
      <c r="B12143" t="s">
        <v>2496</v>
      </c>
      <c r="C12143" t="s">
        <v>13</v>
      </c>
      <c r="D12143" t="s">
        <v>4526</v>
      </c>
      <c r="E12143" t="s">
        <v>59</v>
      </c>
      <c r="F12143" t="b">
        <v>0</v>
      </c>
      <c r="G12143" t="s">
        <v>13</v>
      </c>
      <c r="H12143" s="1">
        <v>46150.66878472222</v>
      </c>
      <c r="I12143" t="b">
        <v>1</v>
      </c>
      <c r="J12143" t="b">
        <v>0</v>
      </c>
      <c r="K12143" t="s">
        <v>13</v>
      </c>
      <c r="L12143" t="s">
        <v>60</v>
      </c>
      <c r="M12143">
        <v>85000</v>
      </c>
      <c r="N12143"/>
      <c r="O12143" t="s">
        <v>12752</v>
      </c>
      <c r="P12143" t="s">
        <v>22553</v>
      </c>
    </row>
    <row r="12144" spans="1:16" x14ac:dyDescent="0.25">
      <c r="A12144" t="s">
        <v>0</v>
      </c>
      <c r="B12144" t="s">
        <v>22554</v>
      </c>
      <c r="C12144" t="s">
        <v>330</v>
      </c>
      <c r="D12144" t="s">
        <v>2360</v>
      </c>
      <c r="E12144" t="s">
        <v>88</v>
      </c>
      <c r="F12144" t="b">
        <v>0</v>
      </c>
      <c r="G12144" t="s">
        <v>41</v>
      </c>
      <c r="H12144" s="1">
        <v>46150.669756944437</v>
      </c>
      <c r="I12144" t="b">
        <v>0</v>
      </c>
      <c r="J12144" t="b">
        <v>1</v>
      </c>
      <c r="K12144" t="s">
        <v>41</v>
      </c>
      <c r="L12144" t="s">
        <v>60</v>
      </c>
      <c r="M12144">
        <v>145000</v>
      </c>
      <c r="N12144"/>
      <c r="O12144" t="s">
        <v>638</v>
      </c>
      <c r="P12144" t="s">
        <v>146</v>
      </c>
    </row>
    <row r="12145" spans="1:16" x14ac:dyDescent="0.25">
      <c r="A12145" t="s">
        <v>2</v>
      </c>
      <c r="B12145" t="s">
        <v>22555</v>
      </c>
      <c r="C12145" t="s">
        <v>502</v>
      </c>
      <c r="D12145" t="s">
        <v>4526</v>
      </c>
      <c r="E12145" t="s">
        <v>88</v>
      </c>
      <c r="F12145" t="b">
        <v>0</v>
      </c>
      <c r="G12145" t="s">
        <v>77</v>
      </c>
      <c r="H12145" s="1">
        <v>46150.669768518521</v>
      </c>
      <c r="I12145" t="b">
        <v>0</v>
      </c>
      <c r="J12145" t="b">
        <v>0</v>
      </c>
      <c r="K12145" t="s">
        <v>41</v>
      </c>
      <c r="L12145" t="s">
        <v>74</v>
      </c>
      <c r="M12145"/>
      <c r="N12145">
        <v>115</v>
      </c>
      <c r="O12145" t="s">
        <v>15538</v>
      </c>
      <c r="P12145" t="s">
        <v>22476</v>
      </c>
    </row>
    <row r="12146" spans="1:16" x14ac:dyDescent="0.25">
      <c r="A12146" t="s">
        <v>2</v>
      </c>
      <c r="B12146" t="s">
        <v>22556</v>
      </c>
      <c r="C12146" t="s">
        <v>502</v>
      </c>
      <c r="D12146" t="s">
        <v>2360</v>
      </c>
      <c r="E12146" t="s">
        <v>59</v>
      </c>
      <c r="F12146" t="b">
        <v>0</v>
      </c>
      <c r="G12146" t="s">
        <v>77</v>
      </c>
      <c r="H12146" s="1">
        <v>46150.669768518521</v>
      </c>
      <c r="I12146" t="b">
        <v>0</v>
      </c>
      <c r="J12146" t="b">
        <v>0</v>
      </c>
      <c r="K12146" t="s">
        <v>41</v>
      </c>
      <c r="L12146" t="s">
        <v>74</v>
      </c>
      <c r="M12146"/>
      <c r="N12146">
        <v>160.5</v>
      </c>
      <c r="O12146" t="s">
        <v>3167</v>
      </c>
      <c r="P12146" t="s">
        <v>1321</v>
      </c>
    </row>
    <row r="12147" spans="1:16" x14ac:dyDescent="0.25">
      <c r="A12147" t="s">
        <v>6</v>
      </c>
      <c r="B12147" t="s">
        <v>22557</v>
      </c>
      <c r="C12147" t="s">
        <v>81</v>
      </c>
      <c r="D12147" t="s">
        <v>4346</v>
      </c>
      <c r="E12147" t="s">
        <v>59</v>
      </c>
      <c r="F12147" t="b">
        <v>0</v>
      </c>
      <c r="G12147" t="s">
        <v>77</v>
      </c>
      <c r="H12147" s="1">
        <v>46150.669791666667</v>
      </c>
      <c r="I12147" t="b">
        <v>0</v>
      </c>
      <c r="J12147" t="b">
        <v>1</v>
      </c>
      <c r="K12147" t="s">
        <v>41</v>
      </c>
      <c r="L12147" t="s">
        <v>60</v>
      </c>
      <c r="M12147">
        <v>275000</v>
      </c>
      <c r="N12147"/>
      <c r="O12147" t="s">
        <v>22172</v>
      </c>
      <c r="P12147" t="s">
        <v>663</v>
      </c>
    </row>
    <row r="12148" spans="1:16" x14ac:dyDescent="0.25">
      <c r="A12148" t="s">
        <v>1</v>
      </c>
      <c r="B12148" t="s">
        <v>22558</v>
      </c>
      <c r="C12148" t="s">
        <v>1162</v>
      </c>
      <c r="D12148" t="s">
        <v>4526</v>
      </c>
      <c r="E12148" t="s">
        <v>88</v>
      </c>
      <c r="F12148" t="b">
        <v>0</v>
      </c>
      <c r="G12148" t="s">
        <v>77</v>
      </c>
      <c r="H12148" s="1">
        <v>46150.670914351853</v>
      </c>
      <c r="I12148" t="b">
        <v>0</v>
      </c>
      <c r="J12148" t="b">
        <v>0</v>
      </c>
      <c r="K12148" t="s">
        <v>41</v>
      </c>
      <c r="L12148" t="s">
        <v>74</v>
      </c>
      <c r="M12148"/>
      <c r="N12148">
        <v>77.5</v>
      </c>
      <c r="O12148" t="s">
        <v>1164</v>
      </c>
      <c r="P12148" t="s">
        <v>22559</v>
      </c>
    </row>
    <row r="12149" spans="1:16" x14ac:dyDescent="0.25">
      <c r="A12149" t="s">
        <v>1</v>
      </c>
      <c r="B12149" t="s">
        <v>22560</v>
      </c>
      <c r="C12149" t="s">
        <v>76</v>
      </c>
      <c r="D12149" t="s">
        <v>22561</v>
      </c>
      <c r="E12149" t="s">
        <v>88</v>
      </c>
      <c r="F12149" t="b">
        <v>1</v>
      </c>
      <c r="G12149" t="s">
        <v>13</v>
      </c>
      <c r="H12149" s="1">
        <v>46150.671331018522</v>
      </c>
      <c r="I12149" t="b">
        <v>1</v>
      </c>
      <c r="J12149" t="b">
        <v>0</v>
      </c>
      <c r="K12149" t="s">
        <v>13</v>
      </c>
      <c r="L12149" t="s">
        <v>74</v>
      </c>
      <c r="M12149"/>
      <c r="N12149">
        <v>42.5</v>
      </c>
      <c r="O12149" t="s">
        <v>22562</v>
      </c>
      <c r="P12149" t="s">
        <v>22563</v>
      </c>
    </row>
    <row r="12150" spans="1:16" x14ac:dyDescent="0.25">
      <c r="A12150" t="s">
        <v>5</v>
      </c>
      <c r="B12150" t="s">
        <v>22564</v>
      </c>
      <c r="C12150" t="s">
        <v>20</v>
      </c>
      <c r="D12150" t="s">
        <v>7670</v>
      </c>
      <c r="E12150" t="s">
        <v>59</v>
      </c>
      <c r="F12150" t="b">
        <v>0</v>
      </c>
      <c r="G12150" t="s">
        <v>20</v>
      </c>
      <c r="H12150" s="1">
        <v>46150.671527777777</v>
      </c>
      <c r="I12150" t="b">
        <v>1</v>
      </c>
      <c r="J12150" t="b">
        <v>0</v>
      </c>
      <c r="K12150" t="s">
        <v>20</v>
      </c>
      <c r="L12150" t="s">
        <v>60</v>
      </c>
      <c r="M12150">
        <v>57500</v>
      </c>
      <c r="N12150"/>
      <c r="O12150" t="s">
        <v>4539</v>
      </c>
      <c r="P12150" t="s">
        <v>22565</v>
      </c>
    </row>
    <row r="12151" spans="1:16" x14ac:dyDescent="0.25">
      <c r="A12151" t="s">
        <v>0</v>
      </c>
      <c r="B12151" t="s">
        <v>22566</v>
      </c>
      <c r="C12151" t="s">
        <v>165</v>
      </c>
      <c r="D12151" t="s">
        <v>2360</v>
      </c>
      <c r="E12151" t="s">
        <v>59</v>
      </c>
      <c r="F12151" t="b">
        <v>0</v>
      </c>
      <c r="G12151" t="s">
        <v>73</v>
      </c>
      <c r="H12151" s="1">
        <v>46150.71020833333</v>
      </c>
      <c r="I12151" t="b">
        <v>1</v>
      </c>
      <c r="J12151" t="b">
        <v>1</v>
      </c>
      <c r="K12151" t="s">
        <v>41</v>
      </c>
      <c r="L12151" t="s">
        <v>74</v>
      </c>
      <c r="M12151"/>
      <c r="N12151">
        <v>20</v>
      </c>
      <c r="O12151" t="s">
        <v>2439</v>
      </c>
      <c r="P12151" t="s">
        <v>426</v>
      </c>
    </row>
    <row r="12152" spans="1:16" x14ac:dyDescent="0.25">
      <c r="A12152" t="s">
        <v>0</v>
      </c>
      <c r="B12152" t="s">
        <v>1125</v>
      </c>
      <c r="C12152" t="s">
        <v>10969</v>
      </c>
      <c r="D12152" t="s">
        <v>4756</v>
      </c>
      <c r="E12152" t="s">
        <v>59</v>
      </c>
      <c r="F12152" t="b">
        <v>0</v>
      </c>
      <c r="G12152" t="s">
        <v>65</v>
      </c>
      <c r="H12152" s="1">
        <v>46150.710231481477</v>
      </c>
      <c r="I12152" t="b">
        <v>0</v>
      </c>
      <c r="J12152" t="b">
        <v>1</v>
      </c>
      <c r="K12152" t="s">
        <v>41</v>
      </c>
      <c r="L12152" t="s">
        <v>60</v>
      </c>
      <c r="M12152">
        <v>114000</v>
      </c>
      <c r="N12152"/>
      <c r="O12152" t="s">
        <v>22567</v>
      </c>
      <c r="P12152" t="s">
        <v>997</v>
      </c>
    </row>
    <row r="12153" spans="1:16" x14ac:dyDescent="0.25">
      <c r="A12153" t="s">
        <v>2</v>
      </c>
      <c r="B12153" t="s">
        <v>22568</v>
      </c>
      <c r="C12153" t="s">
        <v>304</v>
      </c>
      <c r="D12153" t="s">
        <v>4756</v>
      </c>
      <c r="E12153" t="s">
        <v>59</v>
      </c>
      <c r="F12153" t="b">
        <v>0</v>
      </c>
      <c r="G12153" t="s">
        <v>77</v>
      </c>
      <c r="H12153" s="1">
        <v>46150.711435185192</v>
      </c>
      <c r="I12153" t="b">
        <v>0</v>
      </c>
      <c r="J12153" t="b">
        <v>1</v>
      </c>
      <c r="K12153" t="s">
        <v>41</v>
      </c>
      <c r="L12153" t="s">
        <v>60</v>
      </c>
      <c r="M12153">
        <v>209465</v>
      </c>
      <c r="N12153"/>
      <c r="O12153" t="s">
        <v>8175</v>
      </c>
    </row>
    <row r="12154" spans="1:16" x14ac:dyDescent="0.25">
      <c r="A12154" t="s">
        <v>6</v>
      </c>
      <c r="B12154" t="s">
        <v>6</v>
      </c>
      <c r="C12154" t="s">
        <v>22569</v>
      </c>
      <c r="D12154" t="s">
        <v>4346</v>
      </c>
      <c r="E12154" t="s">
        <v>232</v>
      </c>
      <c r="F12154" t="b">
        <v>0</v>
      </c>
      <c r="G12154" t="s">
        <v>68</v>
      </c>
      <c r="H12154" s="1">
        <v>46150.711458333331</v>
      </c>
      <c r="I12154" t="b">
        <v>0</v>
      </c>
      <c r="J12154" t="b">
        <v>0</v>
      </c>
      <c r="K12154" t="s">
        <v>41</v>
      </c>
      <c r="L12154" t="s">
        <v>74</v>
      </c>
      <c r="M12154"/>
      <c r="N12154">
        <v>75</v>
      </c>
      <c r="O12154" t="s">
        <v>22570</v>
      </c>
      <c r="P12154" t="s">
        <v>22571</v>
      </c>
    </row>
    <row r="12155" spans="1:16" x14ac:dyDescent="0.25">
      <c r="A12155" t="s">
        <v>7</v>
      </c>
      <c r="B12155" t="s">
        <v>22572</v>
      </c>
      <c r="C12155" t="s">
        <v>142</v>
      </c>
      <c r="D12155" t="s">
        <v>4346</v>
      </c>
      <c r="E12155" t="s">
        <v>59</v>
      </c>
      <c r="F12155" t="b">
        <v>0</v>
      </c>
      <c r="G12155" t="s">
        <v>65</v>
      </c>
      <c r="H12155" s="1">
        <v>46150.711527777778</v>
      </c>
      <c r="I12155" t="b">
        <v>1</v>
      </c>
      <c r="J12155" t="b">
        <v>1</v>
      </c>
      <c r="K12155" t="s">
        <v>41</v>
      </c>
      <c r="L12155" t="s">
        <v>60</v>
      </c>
      <c r="M12155">
        <v>68000</v>
      </c>
      <c r="N12155"/>
      <c r="O12155" t="s">
        <v>22573</v>
      </c>
      <c r="P12155" t="s">
        <v>12028</v>
      </c>
    </row>
    <row r="12156" spans="1:16" x14ac:dyDescent="0.25">
      <c r="A12156" t="s">
        <v>5</v>
      </c>
      <c r="B12156" t="s">
        <v>22574</v>
      </c>
      <c r="C12156" t="s">
        <v>955</v>
      </c>
      <c r="D12156" t="s">
        <v>4526</v>
      </c>
      <c r="E12156" t="s">
        <v>59</v>
      </c>
      <c r="F12156" t="b">
        <v>0</v>
      </c>
      <c r="G12156" t="s">
        <v>13</v>
      </c>
      <c r="H12156" s="1">
        <v>46150.712916666656</v>
      </c>
      <c r="I12156" t="b">
        <v>1</v>
      </c>
      <c r="J12156" t="b">
        <v>0</v>
      </c>
      <c r="K12156" t="s">
        <v>13</v>
      </c>
      <c r="L12156" t="s">
        <v>60</v>
      </c>
      <c r="M12156">
        <v>112.5</v>
      </c>
      <c r="N12156"/>
      <c r="O12156" t="s">
        <v>20536</v>
      </c>
      <c r="P12156" t="s">
        <v>21405</v>
      </c>
    </row>
    <row r="12157" spans="1:16" x14ac:dyDescent="0.25">
      <c r="A12157" t="s">
        <v>1</v>
      </c>
      <c r="B12157" t="s">
        <v>22575</v>
      </c>
      <c r="C12157" t="s">
        <v>500</v>
      </c>
      <c r="D12157" t="s">
        <v>4526</v>
      </c>
      <c r="E12157" t="s">
        <v>88</v>
      </c>
      <c r="F12157" t="b">
        <v>0</v>
      </c>
      <c r="G12157" t="s">
        <v>13</v>
      </c>
      <c r="H12157" s="1">
        <v>46150.712916666656</v>
      </c>
      <c r="I12157" t="b">
        <v>1</v>
      </c>
      <c r="J12157" t="b">
        <v>0</v>
      </c>
      <c r="K12157" t="s">
        <v>13</v>
      </c>
      <c r="L12157" t="s">
        <v>74</v>
      </c>
      <c r="M12157"/>
      <c r="N12157">
        <v>52.5</v>
      </c>
      <c r="O12157" t="s">
        <v>8085</v>
      </c>
      <c r="P12157" t="s">
        <v>579</v>
      </c>
    </row>
    <row r="12158" spans="1:16" x14ac:dyDescent="0.25">
      <c r="A12158" t="s">
        <v>2</v>
      </c>
      <c r="B12158" t="s">
        <v>22576</v>
      </c>
      <c r="C12158" t="s">
        <v>4530</v>
      </c>
      <c r="D12158" t="s">
        <v>4346</v>
      </c>
      <c r="E12158" t="s">
        <v>72</v>
      </c>
      <c r="F12158" t="b">
        <v>0</v>
      </c>
      <c r="G12158" t="s">
        <v>40</v>
      </c>
      <c r="H12158" s="1">
        <v>46150.754155092603</v>
      </c>
      <c r="I12158" t="b">
        <v>0</v>
      </c>
      <c r="J12158" t="b">
        <v>0</v>
      </c>
      <c r="K12158" t="s">
        <v>40</v>
      </c>
      <c r="L12158" t="s">
        <v>60</v>
      </c>
      <c r="M12158">
        <v>47533.5</v>
      </c>
      <c r="N12158"/>
      <c r="O12158" t="s">
        <v>10289</v>
      </c>
      <c r="P12158" t="s">
        <v>22577</v>
      </c>
    </row>
    <row r="12159" spans="1:16" x14ac:dyDescent="0.25">
      <c r="A12159" t="s">
        <v>5</v>
      </c>
      <c r="B12159" t="s">
        <v>5</v>
      </c>
      <c r="C12159" t="s">
        <v>733</v>
      </c>
      <c r="D12159" t="s">
        <v>4346</v>
      </c>
      <c r="E12159" t="s">
        <v>59</v>
      </c>
      <c r="F12159" t="b">
        <v>0</v>
      </c>
      <c r="G12159" t="s">
        <v>77</v>
      </c>
      <c r="H12159" s="1">
        <v>46150.754201388889</v>
      </c>
      <c r="I12159" t="b">
        <v>0</v>
      </c>
      <c r="J12159" t="b">
        <v>0</v>
      </c>
      <c r="K12159" t="s">
        <v>41</v>
      </c>
      <c r="L12159" t="s">
        <v>60</v>
      </c>
      <c r="M12159">
        <v>200000</v>
      </c>
      <c r="N12159"/>
      <c r="O12159" t="s">
        <v>22578</v>
      </c>
      <c r="P12159" t="s">
        <v>22579</v>
      </c>
    </row>
    <row r="12160" spans="1:16" x14ac:dyDescent="0.25">
      <c r="A12160" t="s">
        <v>0</v>
      </c>
      <c r="B12160" t="s">
        <v>22580</v>
      </c>
      <c r="C12160" t="s">
        <v>522</v>
      </c>
      <c r="D12160" t="s">
        <v>5440</v>
      </c>
      <c r="E12160" t="s">
        <v>59</v>
      </c>
      <c r="F12160" t="b">
        <v>0</v>
      </c>
      <c r="G12160" t="s">
        <v>77</v>
      </c>
      <c r="H12160" s="1">
        <v>46150.793553240743</v>
      </c>
      <c r="I12160" t="b">
        <v>1</v>
      </c>
      <c r="J12160" t="b">
        <v>1</v>
      </c>
      <c r="K12160" t="s">
        <v>41</v>
      </c>
      <c r="L12160" t="s">
        <v>60</v>
      </c>
      <c r="M12160">
        <v>140000</v>
      </c>
      <c r="N12160"/>
      <c r="O12160" t="s">
        <v>22581</v>
      </c>
      <c r="P12160" t="s">
        <v>22582</v>
      </c>
    </row>
    <row r="12161" spans="1:16" x14ac:dyDescent="0.25">
      <c r="A12161" t="s">
        <v>0</v>
      </c>
      <c r="B12161" t="s">
        <v>22583</v>
      </c>
      <c r="C12161" t="s">
        <v>753</v>
      </c>
      <c r="D12161" t="s">
        <v>2360</v>
      </c>
      <c r="E12161" t="s">
        <v>59</v>
      </c>
      <c r="F12161" t="b">
        <v>0</v>
      </c>
      <c r="G12161" t="s">
        <v>73</v>
      </c>
      <c r="H12161" s="1">
        <v>46150.793634259258</v>
      </c>
      <c r="I12161" t="b">
        <v>1</v>
      </c>
      <c r="J12161" t="b">
        <v>0</v>
      </c>
      <c r="K12161" t="s">
        <v>41</v>
      </c>
      <c r="L12161" t="s">
        <v>74</v>
      </c>
      <c r="M12161"/>
      <c r="N12161">
        <v>50</v>
      </c>
      <c r="O12161" t="s">
        <v>22584</v>
      </c>
    </row>
    <row r="12162" spans="1:16" x14ac:dyDescent="0.25">
      <c r="A12162" t="s">
        <v>0</v>
      </c>
      <c r="B12162" t="s">
        <v>22585</v>
      </c>
      <c r="C12162" t="s">
        <v>22586</v>
      </c>
      <c r="D12162" t="s">
        <v>5440</v>
      </c>
      <c r="E12162" t="s">
        <v>59</v>
      </c>
      <c r="F12162" t="b">
        <v>0</v>
      </c>
      <c r="G12162" t="s">
        <v>41</v>
      </c>
      <c r="H12162" s="1">
        <v>46150.794722222221</v>
      </c>
      <c r="I12162" t="b">
        <v>0</v>
      </c>
      <c r="J12162" t="b">
        <v>0</v>
      </c>
      <c r="K12162" t="s">
        <v>41</v>
      </c>
      <c r="L12162" t="s">
        <v>60</v>
      </c>
      <c r="M12162">
        <v>96000</v>
      </c>
      <c r="N12162"/>
      <c r="O12162" t="s">
        <v>17556</v>
      </c>
      <c r="P12162" t="s">
        <v>1524</v>
      </c>
    </row>
    <row r="12163" spans="1:16" x14ac:dyDescent="0.25">
      <c r="A12163" t="s">
        <v>6</v>
      </c>
      <c r="B12163" t="s">
        <v>1399</v>
      </c>
      <c r="C12163" t="s">
        <v>112</v>
      </c>
      <c r="D12163" t="s">
        <v>5440</v>
      </c>
      <c r="E12163" t="s">
        <v>59</v>
      </c>
      <c r="F12163" t="b">
        <v>0</v>
      </c>
      <c r="G12163" t="s">
        <v>65</v>
      </c>
      <c r="H12163" s="1">
        <v>46150.794803240737</v>
      </c>
      <c r="I12163" t="b">
        <v>0</v>
      </c>
      <c r="J12163" t="b">
        <v>1</v>
      </c>
      <c r="K12163" t="s">
        <v>41</v>
      </c>
      <c r="L12163" t="s">
        <v>60</v>
      </c>
      <c r="M12163">
        <v>185000</v>
      </c>
      <c r="N12163"/>
      <c r="O12163" t="s">
        <v>22587</v>
      </c>
      <c r="P12163" t="s">
        <v>310</v>
      </c>
    </row>
    <row r="12164" spans="1:16" x14ac:dyDescent="0.25">
      <c r="A12164" t="s">
        <v>2</v>
      </c>
      <c r="B12164" t="s">
        <v>1005</v>
      </c>
      <c r="C12164" t="s">
        <v>86</v>
      </c>
      <c r="D12164" t="s">
        <v>5440</v>
      </c>
      <c r="E12164" t="s">
        <v>59</v>
      </c>
      <c r="F12164" t="b">
        <v>0</v>
      </c>
      <c r="G12164" t="s">
        <v>77</v>
      </c>
      <c r="H12164" s="1">
        <v>46150.794814814813</v>
      </c>
      <c r="I12164" t="b">
        <v>0</v>
      </c>
      <c r="J12164" t="b">
        <v>1</v>
      </c>
      <c r="K12164" t="s">
        <v>41</v>
      </c>
      <c r="L12164" t="s">
        <v>74</v>
      </c>
      <c r="M12164"/>
      <c r="N12164">
        <v>16</v>
      </c>
      <c r="O12164" t="s">
        <v>22588</v>
      </c>
      <c r="P12164" t="s">
        <v>705</v>
      </c>
    </row>
    <row r="12165" spans="1:16" x14ac:dyDescent="0.25">
      <c r="A12165" t="s">
        <v>2</v>
      </c>
      <c r="B12165" t="s">
        <v>2702</v>
      </c>
      <c r="C12165" t="s">
        <v>328</v>
      </c>
      <c r="D12165" t="s">
        <v>4346</v>
      </c>
      <c r="E12165" t="s">
        <v>59</v>
      </c>
      <c r="F12165" t="b">
        <v>0</v>
      </c>
      <c r="G12165" t="s">
        <v>65</v>
      </c>
      <c r="H12165" s="1">
        <v>46150.79482638889</v>
      </c>
      <c r="I12165" t="b">
        <v>0</v>
      </c>
      <c r="J12165" t="b">
        <v>0</v>
      </c>
      <c r="K12165" t="s">
        <v>41</v>
      </c>
      <c r="L12165" t="s">
        <v>60</v>
      </c>
      <c r="M12165">
        <v>79500</v>
      </c>
      <c r="N12165"/>
      <c r="O12165" t="s">
        <v>22589</v>
      </c>
      <c r="P12165" t="s">
        <v>22590</v>
      </c>
    </row>
    <row r="12166" spans="1:16" x14ac:dyDescent="0.25">
      <c r="A12166" t="s">
        <v>2</v>
      </c>
      <c r="B12166" t="s">
        <v>22591</v>
      </c>
      <c r="C12166" t="s">
        <v>369</v>
      </c>
      <c r="D12166" t="s">
        <v>4346</v>
      </c>
      <c r="E12166" t="s">
        <v>59</v>
      </c>
      <c r="F12166" t="b">
        <v>0</v>
      </c>
      <c r="G12166" t="s">
        <v>65</v>
      </c>
      <c r="H12166" s="1">
        <v>46150.794861111113</v>
      </c>
      <c r="I12166" t="b">
        <v>0</v>
      </c>
      <c r="J12166" t="b">
        <v>1</v>
      </c>
      <c r="K12166" t="s">
        <v>41</v>
      </c>
      <c r="L12166" t="s">
        <v>60</v>
      </c>
      <c r="M12166">
        <v>132500</v>
      </c>
      <c r="N12166"/>
      <c r="O12166" t="s">
        <v>6517</v>
      </c>
      <c r="P12166" t="s">
        <v>208</v>
      </c>
    </row>
    <row r="12167" spans="1:16" x14ac:dyDescent="0.25">
      <c r="A12167" t="s">
        <v>6</v>
      </c>
      <c r="B12167" t="s">
        <v>22592</v>
      </c>
      <c r="C12167" t="s">
        <v>334</v>
      </c>
      <c r="D12167" t="s">
        <v>5440</v>
      </c>
      <c r="E12167" t="s">
        <v>59</v>
      </c>
      <c r="F12167" t="b">
        <v>0</v>
      </c>
      <c r="G12167" t="s">
        <v>41</v>
      </c>
      <c r="H12167" s="1">
        <v>46150.79582175926</v>
      </c>
      <c r="I12167" t="b">
        <v>0</v>
      </c>
      <c r="J12167" t="b">
        <v>0</v>
      </c>
      <c r="K12167" t="s">
        <v>41</v>
      </c>
      <c r="L12167" t="s">
        <v>60</v>
      </c>
      <c r="M12167">
        <v>160000</v>
      </c>
      <c r="N12167"/>
      <c r="O12167" t="s">
        <v>22593</v>
      </c>
      <c r="P12167" t="s">
        <v>85</v>
      </c>
    </row>
    <row r="12168" spans="1:16" x14ac:dyDescent="0.25">
      <c r="A12168" t="s">
        <v>1</v>
      </c>
      <c r="B12168" t="s">
        <v>8138</v>
      </c>
      <c r="C12168" t="s">
        <v>86</v>
      </c>
      <c r="D12168" t="s">
        <v>4526</v>
      </c>
      <c r="E12168" t="s">
        <v>59</v>
      </c>
      <c r="F12168" t="b">
        <v>0</v>
      </c>
      <c r="G12168" t="s">
        <v>77</v>
      </c>
      <c r="H12168" s="1">
        <v>46150.795868055553</v>
      </c>
      <c r="I12168" t="b">
        <v>1</v>
      </c>
      <c r="J12168" t="b">
        <v>0</v>
      </c>
      <c r="K12168" t="s">
        <v>41</v>
      </c>
      <c r="L12168" t="s">
        <v>60</v>
      </c>
      <c r="M12168">
        <v>155000</v>
      </c>
      <c r="N12168"/>
      <c r="O12168" t="s">
        <v>22594</v>
      </c>
      <c r="P12168" t="s">
        <v>22595</v>
      </c>
    </row>
    <row r="12169" spans="1:16" x14ac:dyDescent="0.25">
      <c r="A12169" t="s">
        <v>1</v>
      </c>
      <c r="B12169" t="s">
        <v>1</v>
      </c>
      <c r="C12169" t="s">
        <v>1615</v>
      </c>
      <c r="D12169" t="s">
        <v>4346</v>
      </c>
      <c r="E12169" t="s">
        <v>59</v>
      </c>
      <c r="F12169" t="b">
        <v>0</v>
      </c>
      <c r="G12169" t="s">
        <v>68</v>
      </c>
      <c r="H12169" s="1">
        <v>46150.796006944453</v>
      </c>
      <c r="I12169" t="b">
        <v>0</v>
      </c>
      <c r="J12169" t="b">
        <v>1</v>
      </c>
      <c r="K12169" t="s">
        <v>41</v>
      </c>
      <c r="L12169" t="s">
        <v>60</v>
      </c>
      <c r="M12169">
        <v>120000</v>
      </c>
      <c r="N12169"/>
      <c r="O12169" t="s">
        <v>22596</v>
      </c>
      <c r="P12169" t="s">
        <v>22597</v>
      </c>
    </row>
    <row r="12170" spans="1:16" x14ac:dyDescent="0.25">
      <c r="A12170" t="s">
        <v>1</v>
      </c>
      <c r="B12170" t="s">
        <v>22598</v>
      </c>
      <c r="C12170" t="s">
        <v>14984</v>
      </c>
      <c r="D12170" t="s">
        <v>4346</v>
      </c>
      <c r="E12170" t="s">
        <v>59</v>
      </c>
      <c r="F12170" t="b">
        <v>0</v>
      </c>
      <c r="G12170" t="s">
        <v>68</v>
      </c>
      <c r="H12170" s="1">
        <v>46150.796018518522</v>
      </c>
      <c r="I12170" t="b">
        <v>0</v>
      </c>
      <c r="J12170" t="b">
        <v>1</v>
      </c>
      <c r="K12170" t="s">
        <v>41</v>
      </c>
      <c r="L12170" t="s">
        <v>60</v>
      </c>
      <c r="M12170">
        <v>107500</v>
      </c>
      <c r="N12170"/>
      <c r="O12170" t="s">
        <v>22599</v>
      </c>
      <c r="P12170" t="s">
        <v>1254</v>
      </c>
    </row>
    <row r="12171" spans="1:16" x14ac:dyDescent="0.25">
      <c r="A12171" t="s">
        <v>2</v>
      </c>
      <c r="B12171" t="s">
        <v>22600</v>
      </c>
      <c r="C12171" t="s">
        <v>81</v>
      </c>
      <c r="D12171" t="s">
        <v>4526</v>
      </c>
      <c r="E12171" t="s">
        <v>88</v>
      </c>
      <c r="F12171" t="b">
        <v>0</v>
      </c>
      <c r="G12171" t="s">
        <v>77</v>
      </c>
      <c r="H12171" s="1">
        <v>46150.835219907407</v>
      </c>
      <c r="I12171" t="b">
        <v>1</v>
      </c>
      <c r="J12171" t="b">
        <v>1</v>
      </c>
      <c r="K12171" t="s">
        <v>41</v>
      </c>
      <c r="L12171" t="s">
        <v>74</v>
      </c>
      <c r="M12171"/>
      <c r="N12171">
        <v>55</v>
      </c>
      <c r="O12171" t="s">
        <v>3026</v>
      </c>
      <c r="P12171" t="s">
        <v>22601</v>
      </c>
    </row>
    <row r="12172" spans="1:16" x14ac:dyDescent="0.25">
      <c r="A12172" t="s">
        <v>6</v>
      </c>
      <c r="B12172" t="s">
        <v>22602</v>
      </c>
      <c r="C12172" t="s">
        <v>237</v>
      </c>
      <c r="D12172" t="s">
        <v>4346</v>
      </c>
      <c r="E12172" t="s">
        <v>59</v>
      </c>
      <c r="F12172" t="b">
        <v>0</v>
      </c>
      <c r="G12172" t="s">
        <v>89</v>
      </c>
      <c r="H12172" s="1">
        <v>46150.836458333331</v>
      </c>
      <c r="I12172" t="b">
        <v>0</v>
      </c>
      <c r="J12172" t="b">
        <v>1</v>
      </c>
      <c r="K12172" t="s">
        <v>41</v>
      </c>
      <c r="L12172" t="s">
        <v>60</v>
      </c>
      <c r="M12172">
        <v>275000</v>
      </c>
      <c r="N12172"/>
      <c r="O12172" t="s">
        <v>22172</v>
      </c>
      <c r="P12172" t="s">
        <v>22603</v>
      </c>
    </row>
    <row r="12173" spans="1:16" x14ac:dyDescent="0.25">
      <c r="A12173" t="s">
        <v>2</v>
      </c>
      <c r="B12173" t="s">
        <v>158</v>
      </c>
      <c r="C12173" t="s">
        <v>142</v>
      </c>
      <c r="D12173" t="s">
        <v>10413</v>
      </c>
      <c r="E12173" t="s">
        <v>59</v>
      </c>
      <c r="F12173" t="b">
        <v>0</v>
      </c>
      <c r="G12173" t="s">
        <v>65</v>
      </c>
      <c r="H12173" s="1">
        <v>46150.836469907408</v>
      </c>
      <c r="I12173" t="b">
        <v>0</v>
      </c>
      <c r="J12173" t="b">
        <v>1</v>
      </c>
      <c r="K12173" t="s">
        <v>41</v>
      </c>
      <c r="L12173" t="s">
        <v>60</v>
      </c>
      <c r="M12173">
        <v>194000</v>
      </c>
      <c r="N12173"/>
      <c r="O12173" t="s">
        <v>22604</v>
      </c>
      <c r="P12173" t="s">
        <v>22605</v>
      </c>
    </row>
    <row r="12174" spans="1:16" x14ac:dyDescent="0.25">
      <c r="A12174" t="s">
        <v>5</v>
      </c>
      <c r="B12174" t="s">
        <v>22606</v>
      </c>
      <c r="C12174" t="s">
        <v>22607</v>
      </c>
      <c r="D12174" t="s">
        <v>4346</v>
      </c>
      <c r="E12174" t="s">
        <v>59</v>
      </c>
      <c r="F12174" t="b">
        <v>0</v>
      </c>
      <c r="G12174" t="s">
        <v>65</v>
      </c>
      <c r="H12174" s="1">
        <v>46150.837592592587</v>
      </c>
      <c r="I12174" t="b">
        <v>0</v>
      </c>
      <c r="J12174" t="b">
        <v>0</v>
      </c>
      <c r="K12174" t="s">
        <v>41</v>
      </c>
      <c r="L12174" t="s">
        <v>60</v>
      </c>
      <c r="M12174">
        <v>115000</v>
      </c>
      <c r="N12174"/>
      <c r="O12174" t="s">
        <v>22608</v>
      </c>
      <c r="P12174" t="s">
        <v>22609</v>
      </c>
    </row>
    <row r="12175" spans="1:16" x14ac:dyDescent="0.25">
      <c r="A12175" t="s">
        <v>3</v>
      </c>
      <c r="B12175" t="s">
        <v>22610</v>
      </c>
      <c r="C12175" t="s">
        <v>114</v>
      </c>
      <c r="D12175" t="s">
        <v>4526</v>
      </c>
      <c r="E12175" t="s">
        <v>59</v>
      </c>
      <c r="F12175" t="b">
        <v>0</v>
      </c>
      <c r="G12175" t="s">
        <v>77</v>
      </c>
      <c r="H12175" s="1">
        <v>46150.876886574071</v>
      </c>
      <c r="I12175" t="b">
        <v>0</v>
      </c>
      <c r="J12175" t="b">
        <v>1</v>
      </c>
      <c r="K12175" t="s">
        <v>41</v>
      </c>
      <c r="L12175" t="s">
        <v>60</v>
      </c>
      <c r="M12175">
        <v>87200</v>
      </c>
      <c r="N12175"/>
      <c r="O12175" t="s">
        <v>22611</v>
      </c>
      <c r="P12175" t="s">
        <v>22612</v>
      </c>
    </row>
    <row r="12176" spans="1:16" x14ac:dyDescent="0.25">
      <c r="A12176" t="s">
        <v>0</v>
      </c>
      <c r="B12176" t="s">
        <v>1006</v>
      </c>
      <c r="C12176" t="s">
        <v>330</v>
      </c>
      <c r="D12176" t="s">
        <v>4346</v>
      </c>
      <c r="E12176" t="s">
        <v>59</v>
      </c>
      <c r="F12176" t="b">
        <v>0</v>
      </c>
      <c r="G12176" t="s">
        <v>41</v>
      </c>
      <c r="H12176" s="1">
        <v>46150.878009259257</v>
      </c>
      <c r="I12176" t="b">
        <v>0</v>
      </c>
      <c r="J12176" t="b">
        <v>1</v>
      </c>
      <c r="K12176" t="s">
        <v>41</v>
      </c>
      <c r="L12176" t="s">
        <v>60</v>
      </c>
      <c r="M12176">
        <v>83000</v>
      </c>
      <c r="N12176"/>
      <c r="O12176" t="s">
        <v>22613</v>
      </c>
      <c r="P12176" t="s">
        <v>1759</v>
      </c>
    </row>
    <row r="12177" spans="1:16" x14ac:dyDescent="0.25">
      <c r="A12177" t="s">
        <v>2</v>
      </c>
      <c r="B12177" t="s">
        <v>1633</v>
      </c>
      <c r="C12177" t="s">
        <v>333</v>
      </c>
      <c r="D12177" t="s">
        <v>2360</v>
      </c>
      <c r="E12177" t="s">
        <v>59</v>
      </c>
      <c r="F12177" t="b">
        <v>0</v>
      </c>
      <c r="G12177" t="s">
        <v>77</v>
      </c>
      <c r="H12177" s="1">
        <v>46150.878125000003</v>
      </c>
      <c r="I12177" t="b">
        <v>0</v>
      </c>
      <c r="J12177" t="b">
        <v>0</v>
      </c>
      <c r="K12177" t="s">
        <v>41</v>
      </c>
      <c r="L12177" t="s">
        <v>60</v>
      </c>
      <c r="M12177">
        <v>75000</v>
      </c>
      <c r="N12177"/>
      <c r="O12177" t="s">
        <v>22614</v>
      </c>
      <c r="P12177" t="s">
        <v>14925</v>
      </c>
    </row>
    <row r="12178" spans="1:16" x14ac:dyDescent="0.25">
      <c r="A12178" t="s">
        <v>8</v>
      </c>
      <c r="B12178" t="s">
        <v>8852</v>
      </c>
      <c r="C12178" t="s">
        <v>190</v>
      </c>
      <c r="D12178" t="s">
        <v>4526</v>
      </c>
      <c r="E12178" t="s">
        <v>59</v>
      </c>
      <c r="F12178" t="b">
        <v>0</v>
      </c>
      <c r="G12178" t="s">
        <v>73</v>
      </c>
      <c r="H12178" s="1">
        <v>46150.878148148149</v>
      </c>
      <c r="I12178" t="b">
        <v>0</v>
      </c>
      <c r="J12178" t="b">
        <v>0</v>
      </c>
      <c r="K12178" t="s">
        <v>41</v>
      </c>
      <c r="L12178" t="s">
        <v>74</v>
      </c>
      <c r="M12178"/>
      <c r="N12178">
        <v>67.5</v>
      </c>
      <c r="O12178" t="s">
        <v>15502</v>
      </c>
      <c r="P12178" t="s">
        <v>208</v>
      </c>
    </row>
    <row r="12179" spans="1:16" x14ac:dyDescent="0.25">
      <c r="A12179" t="s">
        <v>2</v>
      </c>
      <c r="B12179" t="s">
        <v>10921</v>
      </c>
      <c r="C12179" t="s">
        <v>76</v>
      </c>
      <c r="D12179" t="s">
        <v>584</v>
      </c>
      <c r="E12179" t="s">
        <v>59</v>
      </c>
      <c r="F12179" t="b">
        <v>1</v>
      </c>
      <c r="G12179" t="s">
        <v>19</v>
      </c>
      <c r="H12179" s="1">
        <v>46150.878611111111</v>
      </c>
      <c r="I12179" t="b">
        <v>0</v>
      </c>
      <c r="J12179" t="b">
        <v>0</v>
      </c>
      <c r="K12179" t="s">
        <v>19</v>
      </c>
      <c r="L12179" t="s">
        <v>74</v>
      </c>
      <c r="M12179"/>
      <c r="N12179">
        <v>15</v>
      </c>
      <c r="O12179" t="s">
        <v>10922</v>
      </c>
      <c r="P12179" t="s">
        <v>10923</v>
      </c>
    </row>
    <row r="12180" spans="1:16" x14ac:dyDescent="0.25">
      <c r="A12180" t="s">
        <v>5</v>
      </c>
      <c r="B12180" t="s">
        <v>22615</v>
      </c>
      <c r="C12180" t="s">
        <v>290</v>
      </c>
      <c r="D12180" t="s">
        <v>4346</v>
      </c>
      <c r="E12180" t="s">
        <v>59</v>
      </c>
      <c r="F12180" t="b">
        <v>0</v>
      </c>
      <c r="G12180" t="s">
        <v>77</v>
      </c>
      <c r="H12180" s="1">
        <v>46150.879201388889</v>
      </c>
      <c r="I12180" t="b">
        <v>0</v>
      </c>
      <c r="J12180" t="b">
        <v>1</v>
      </c>
      <c r="K12180" t="s">
        <v>41</v>
      </c>
      <c r="L12180" t="s">
        <v>60</v>
      </c>
      <c r="M12180">
        <v>148587.5</v>
      </c>
      <c r="N12180"/>
      <c r="O12180" t="s">
        <v>119</v>
      </c>
      <c r="P12180" t="s">
        <v>22616</v>
      </c>
    </row>
    <row r="12181" spans="1:16" x14ac:dyDescent="0.25">
      <c r="A12181" t="s">
        <v>1</v>
      </c>
      <c r="B12181" t="s">
        <v>546</v>
      </c>
      <c r="C12181" t="s">
        <v>557</v>
      </c>
      <c r="D12181" t="s">
        <v>4346</v>
      </c>
      <c r="E12181" t="s">
        <v>59</v>
      </c>
      <c r="F12181" t="b">
        <v>0</v>
      </c>
      <c r="G12181" t="s">
        <v>65</v>
      </c>
      <c r="H12181" s="1">
        <v>46150.879259259258</v>
      </c>
      <c r="I12181" t="b">
        <v>1</v>
      </c>
      <c r="J12181" t="b">
        <v>0</v>
      </c>
      <c r="K12181" t="s">
        <v>41</v>
      </c>
      <c r="L12181" t="s">
        <v>74</v>
      </c>
      <c r="M12181"/>
      <c r="N12181">
        <v>68.39</v>
      </c>
      <c r="O12181" t="s">
        <v>744</v>
      </c>
    </row>
    <row r="12182" spans="1:16" x14ac:dyDescent="0.25">
      <c r="A12182" t="s">
        <v>5</v>
      </c>
      <c r="B12182" t="s">
        <v>22617</v>
      </c>
      <c r="C12182" t="s">
        <v>164</v>
      </c>
      <c r="D12182" t="s">
        <v>4346</v>
      </c>
      <c r="E12182" t="s">
        <v>59</v>
      </c>
      <c r="F12182" t="b">
        <v>0</v>
      </c>
      <c r="G12182" t="s">
        <v>77</v>
      </c>
      <c r="H12182" s="1">
        <v>46150.879305555558</v>
      </c>
      <c r="I12182" t="b">
        <v>0</v>
      </c>
      <c r="J12182" t="b">
        <v>1</v>
      </c>
      <c r="K12182" t="s">
        <v>41</v>
      </c>
      <c r="L12182" t="s">
        <v>60</v>
      </c>
      <c r="M12182">
        <v>237500</v>
      </c>
      <c r="N12182"/>
      <c r="O12182" t="s">
        <v>22618</v>
      </c>
      <c r="P12182" t="s">
        <v>22619</v>
      </c>
    </row>
    <row r="12183" spans="1:16" x14ac:dyDescent="0.25">
      <c r="A12183" t="s">
        <v>1</v>
      </c>
      <c r="B12183" t="s">
        <v>22620</v>
      </c>
      <c r="C12183" t="s">
        <v>218</v>
      </c>
      <c r="D12183" t="s">
        <v>4346</v>
      </c>
      <c r="E12183" t="s">
        <v>59</v>
      </c>
      <c r="F12183" t="b">
        <v>0</v>
      </c>
      <c r="G12183" t="s">
        <v>89</v>
      </c>
      <c r="H12183" s="1">
        <v>46150.879328703697</v>
      </c>
      <c r="I12183" t="b">
        <v>0</v>
      </c>
      <c r="J12183" t="b">
        <v>1</v>
      </c>
      <c r="K12183" t="s">
        <v>41</v>
      </c>
      <c r="L12183" t="s">
        <v>60</v>
      </c>
      <c r="M12183">
        <v>117500</v>
      </c>
      <c r="N12183"/>
      <c r="O12183" t="s">
        <v>480</v>
      </c>
      <c r="P12183" t="s">
        <v>22621</v>
      </c>
    </row>
    <row r="12184" spans="1:16" x14ac:dyDescent="0.25">
      <c r="A12184" t="s">
        <v>0</v>
      </c>
      <c r="B12184" t="s">
        <v>22622</v>
      </c>
      <c r="C12184" t="s">
        <v>76</v>
      </c>
      <c r="D12184" t="s">
        <v>141</v>
      </c>
      <c r="E12184" t="s">
        <v>88</v>
      </c>
      <c r="F12184" t="b">
        <v>1</v>
      </c>
      <c r="G12184" t="s">
        <v>41</v>
      </c>
      <c r="H12184" s="1">
        <v>46150.919722222221</v>
      </c>
      <c r="I12184" t="b">
        <v>0</v>
      </c>
      <c r="J12184" t="b">
        <v>0</v>
      </c>
      <c r="K12184" t="s">
        <v>41</v>
      </c>
      <c r="L12184" t="s">
        <v>74</v>
      </c>
      <c r="M12184"/>
      <c r="N12184">
        <v>9</v>
      </c>
      <c r="O12184" t="s">
        <v>141</v>
      </c>
      <c r="P12184" t="s">
        <v>2175</v>
      </c>
    </row>
    <row r="12185" spans="1:16" x14ac:dyDescent="0.25">
      <c r="A12185" t="s">
        <v>5</v>
      </c>
      <c r="B12185" t="s">
        <v>15057</v>
      </c>
      <c r="C12185" t="s">
        <v>86</v>
      </c>
      <c r="D12185" t="s">
        <v>4526</v>
      </c>
      <c r="E12185" t="s">
        <v>59</v>
      </c>
      <c r="F12185" t="b">
        <v>0</v>
      </c>
      <c r="G12185" t="s">
        <v>77</v>
      </c>
      <c r="H12185" s="1">
        <v>46150.92087962963</v>
      </c>
      <c r="I12185" t="b">
        <v>0</v>
      </c>
      <c r="J12185" t="b">
        <v>0</v>
      </c>
      <c r="K12185" t="s">
        <v>41</v>
      </c>
      <c r="L12185" t="s">
        <v>60</v>
      </c>
      <c r="M12185">
        <v>172500</v>
      </c>
      <c r="N12185"/>
      <c r="O12185" t="s">
        <v>8718</v>
      </c>
      <c r="P12185" t="s">
        <v>22623</v>
      </c>
    </row>
    <row r="12186" spans="1:16" x14ac:dyDescent="0.25">
      <c r="A12186" t="s">
        <v>1</v>
      </c>
      <c r="B12186" t="s">
        <v>16319</v>
      </c>
      <c r="C12186" t="s">
        <v>41</v>
      </c>
      <c r="D12186" t="s">
        <v>4346</v>
      </c>
      <c r="E12186" t="s">
        <v>59</v>
      </c>
      <c r="F12186" t="b">
        <v>0</v>
      </c>
      <c r="G12186" t="s">
        <v>77</v>
      </c>
      <c r="H12186" s="1">
        <v>46150.920914351853</v>
      </c>
      <c r="I12186" t="b">
        <v>1</v>
      </c>
      <c r="J12186" t="b">
        <v>0</v>
      </c>
      <c r="K12186" t="s">
        <v>41</v>
      </c>
      <c r="L12186" t="s">
        <v>60</v>
      </c>
      <c r="M12186">
        <v>150000</v>
      </c>
      <c r="N12186"/>
      <c r="O12186" t="s">
        <v>22624</v>
      </c>
      <c r="P12186" t="s">
        <v>16321</v>
      </c>
    </row>
    <row r="12187" spans="1:16" x14ac:dyDescent="0.25">
      <c r="A12187" t="s">
        <v>1</v>
      </c>
      <c r="B12187" t="s">
        <v>22625</v>
      </c>
      <c r="C12187" t="s">
        <v>84</v>
      </c>
      <c r="D12187" t="s">
        <v>4346</v>
      </c>
      <c r="E12187" t="s">
        <v>59</v>
      </c>
      <c r="F12187" t="b">
        <v>0</v>
      </c>
      <c r="G12187" t="s">
        <v>89</v>
      </c>
      <c r="H12187" s="1">
        <v>46150.921122685177</v>
      </c>
      <c r="I12187" t="b">
        <v>0</v>
      </c>
      <c r="J12187" t="b">
        <v>1</v>
      </c>
      <c r="K12187" t="s">
        <v>41</v>
      </c>
      <c r="L12187" t="s">
        <v>60</v>
      </c>
      <c r="M12187">
        <v>155500</v>
      </c>
      <c r="N12187"/>
      <c r="O12187" t="s">
        <v>1183</v>
      </c>
      <c r="P12187" t="s">
        <v>7593</v>
      </c>
    </row>
    <row r="12188" spans="1:16" x14ac:dyDescent="0.25">
      <c r="A12188" t="s">
        <v>0</v>
      </c>
      <c r="B12188" t="s">
        <v>262</v>
      </c>
      <c r="C12188" t="s">
        <v>514</v>
      </c>
      <c r="D12188" t="s">
        <v>4673</v>
      </c>
      <c r="E12188" t="s">
        <v>59</v>
      </c>
      <c r="F12188" t="b">
        <v>0</v>
      </c>
      <c r="G12188" t="s">
        <v>77</v>
      </c>
      <c r="H12188" s="1">
        <v>46151.001875000002</v>
      </c>
      <c r="I12188" t="b">
        <v>0</v>
      </c>
      <c r="J12188" t="b">
        <v>1</v>
      </c>
      <c r="K12188" t="s">
        <v>41</v>
      </c>
      <c r="L12188" t="s">
        <v>60</v>
      </c>
      <c r="M12188">
        <v>93402.5</v>
      </c>
      <c r="N12188"/>
      <c r="O12188" t="s">
        <v>2572</v>
      </c>
      <c r="P12188" t="s">
        <v>14139</v>
      </c>
    </row>
    <row r="12189" spans="1:16" x14ac:dyDescent="0.25">
      <c r="A12189" t="s">
        <v>8</v>
      </c>
      <c r="B12189" t="s">
        <v>3982</v>
      </c>
      <c r="C12189" t="s">
        <v>112</v>
      </c>
      <c r="D12189" t="s">
        <v>4673</v>
      </c>
      <c r="E12189" t="s">
        <v>59</v>
      </c>
      <c r="F12189" t="b">
        <v>0</v>
      </c>
      <c r="G12189" t="s">
        <v>65</v>
      </c>
      <c r="H12189" s="1">
        <v>46151.003136574072</v>
      </c>
      <c r="I12189" t="b">
        <v>0</v>
      </c>
      <c r="J12189" t="b">
        <v>0</v>
      </c>
      <c r="K12189" t="s">
        <v>41</v>
      </c>
      <c r="L12189" t="s">
        <v>60</v>
      </c>
      <c r="M12189">
        <v>125000</v>
      </c>
      <c r="N12189"/>
      <c r="O12189" t="s">
        <v>3164</v>
      </c>
      <c r="P12189" t="s">
        <v>11439</v>
      </c>
    </row>
    <row r="12190" spans="1:16" x14ac:dyDescent="0.25">
      <c r="A12190" t="s">
        <v>5</v>
      </c>
      <c r="B12190" t="s">
        <v>22626</v>
      </c>
      <c r="C12190" t="s">
        <v>472</v>
      </c>
      <c r="D12190" t="s">
        <v>4346</v>
      </c>
      <c r="E12190" t="s">
        <v>59</v>
      </c>
      <c r="F12190" t="b">
        <v>0</v>
      </c>
      <c r="G12190" t="s">
        <v>77</v>
      </c>
      <c r="H12190" s="1">
        <v>46151.004293981481</v>
      </c>
      <c r="I12190" t="b">
        <v>1</v>
      </c>
      <c r="J12190" t="b">
        <v>0</v>
      </c>
      <c r="K12190" t="s">
        <v>41</v>
      </c>
      <c r="L12190" t="s">
        <v>60</v>
      </c>
      <c r="M12190">
        <v>125000</v>
      </c>
      <c r="N12190"/>
      <c r="O12190" t="s">
        <v>22627</v>
      </c>
      <c r="P12190" t="s">
        <v>3466</v>
      </c>
    </row>
    <row r="12191" spans="1:16" x14ac:dyDescent="0.25">
      <c r="A12191" t="s">
        <v>5</v>
      </c>
      <c r="B12191" t="s">
        <v>2202</v>
      </c>
      <c r="C12191" t="s">
        <v>237</v>
      </c>
      <c r="D12191" t="s">
        <v>4346</v>
      </c>
      <c r="E12191" t="s">
        <v>59</v>
      </c>
      <c r="F12191" t="b">
        <v>0</v>
      </c>
      <c r="G12191" t="s">
        <v>73</v>
      </c>
      <c r="H12191" s="1">
        <v>46151.00439814815</v>
      </c>
      <c r="I12191" t="b">
        <v>0</v>
      </c>
      <c r="J12191" t="b">
        <v>1</v>
      </c>
      <c r="K12191" t="s">
        <v>41</v>
      </c>
      <c r="L12191" t="s">
        <v>60</v>
      </c>
      <c r="M12191">
        <v>181500</v>
      </c>
      <c r="N12191"/>
      <c r="O12191" t="s">
        <v>16795</v>
      </c>
      <c r="P12191" t="s">
        <v>22628</v>
      </c>
    </row>
    <row r="12192" spans="1:16" x14ac:dyDescent="0.25">
      <c r="A12192" t="s">
        <v>5</v>
      </c>
      <c r="B12192" t="s">
        <v>22629</v>
      </c>
      <c r="C12192" t="s">
        <v>13</v>
      </c>
      <c r="D12192" t="s">
        <v>4671</v>
      </c>
      <c r="E12192" t="s">
        <v>59</v>
      </c>
      <c r="F12192" t="b">
        <v>0</v>
      </c>
      <c r="G12192" t="s">
        <v>13</v>
      </c>
      <c r="H12192" s="1">
        <v>46151.004594907397</v>
      </c>
      <c r="I12192" t="b">
        <v>0</v>
      </c>
      <c r="J12192" t="b">
        <v>0</v>
      </c>
      <c r="K12192" t="s">
        <v>13</v>
      </c>
      <c r="L12192" t="s">
        <v>60</v>
      </c>
      <c r="M12192">
        <v>146000</v>
      </c>
      <c r="N12192"/>
      <c r="O12192" t="s">
        <v>399</v>
      </c>
      <c r="P12192" t="s">
        <v>22630</v>
      </c>
    </row>
    <row r="12193" spans="1:16" x14ac:dyDescent="0.25">
      <c r="A12193" t="s">
        <v>0</v>
      </c>
      <c r="B12193" t="s">
        <v>3862</v>
      </c>
      <c r="C12193" t="s">
        <v>71</v>
      </c>
      <c r="D12193" t="s">
        <v>4346</v>
      </c>
      <c r="E12193" t="s">
        <v>232</v>
      </c>
      <c r="F12193" t="b">
        <v>0</v>
      </c>
      <c r="G12193" t="s">
        <v>73</v>
      </c>
      <c r="H12193" s="1">
        <v>46151.043541666673</v>
      </c>
      <c r="I12193" t="b">
        <v>0</v>
      </c>
      <c r="J12193" t="b">
        <v>0</v>
      </c>
      <c r="K12193" t="s">
        <v>41</v>
      </c>
      <c r="L12193" t="s">
        <v>60</v>
      </c>
      <c r="M12193">
        <v>51448.18</v>
      </c>
      <c r="N12193"/>
      <c r="O12193" t="s">
        <v>1046</v>
      </c>
      <c r="P12193" t="s">
        <v>1482</v>
      </c>
    </row>
    <row r="12194" spans="1:16" x14ac:dyDescent="0.25">
      <c r="A12194" t="s">
        <v>2</v>
      </c>
      <c r="B12194" t="s">
        <v>22631</v>
      </c>
      <c r="C12194" t="s">
        <v>3879</v>
      </c>
      <c r="D12194" t="s">
        <v>5667</v>
      </c>
      <c r="E12194" t="s">
        <v>59</v>
      </c>
      <c r="F12194" t="b">
        <v>0</v>
      </c>
      <c r="G12194" t="s">
        <v>65</v>
      </c>
      <c r="H12194" s="1">
        <v>46151.044803240737</v>
      </c>
      <c r="I12194" t="b">
        <v>0</v>
      </c>
      <c r="J12194" t="b">
        <v>1</v>
      </c>
      <c r="K12194" t="s">
        <v>41</v>
      </c>
      <c r="L12194" t="s">
        <v>60</v>
      </c>
      <c r="M12194">
        <v>216262.5</v>
      </c>
      <c r="N12194"/>
      <c r="O12194" t="s">
        <v>528</v>
      </c>
      <c r="P12194" t="s">
        <v>22632</v>
      </c>
    </row>
    <row r="12195" spans="1:16" x14ac:dyDescent="0.25">
      <c r="A12195" t="s">
        <v>6</v>
      </c>
      <c r="B12195" t="s">
        <v>22633</v>
      </c>
      <c r="C12195" t="s">
        <v>319</v>
      </c>
      <c r="D12195" t="s">
        <v>4346</v>
      </c>
      <c r="E12195" t="s">
        <v>59</v>
      </c>
      <c r="F12195" t="b">
        <v>0</v>
      </c>
      <c r="G12195" t="s">
        <v>65</v>
      </c>
      <c r="H12195" s="1">
        <v>46151.044849537036</v>
      </c>
      <c r="I12195" t="b">
        <v>1</v>
      </c>
      <c r="J12195" t="b">
        <v>1</v>
      </c>
      <c r="K12195" t="s">
        <v>41</v>
      </c>
      <c r="L12195" t="s">
        <v>60</v>
      </c>
      <c r="M12195">
        <v>224334</v>
      </c>
      <c r="N12195"/>
      <c r="O12195" t="s">
        <v>22634</v>
      </c>
    </row>
    <row r="12196" spans="1:16" x14ac:dyDescent="0.25">
      <c r="A12196" t="s">
        <v>2</v>
      </c>
      <c r="B12196" t="s">
        <v>9622</v>
      </c>
      <c r="C12196" t="s">
        <v>81</v>
      </c>
      <c r="D12196" t="s">
        <v>4346</v>
      </c>
      <c r="E12196" t="s">
        <v>59</v>
      </c>
      <c r="F12196" t="b">
        <v>0</v>
      </c>
      <c r="G12196" t="s">
        <v>77</v>
      </c>
      <c r="H12196" s="1">
        <v>46151.086435185192</v>
      </c>
      <c r="I12196" t="b">
        <v>0</v>
      </c>
      <c r="J12196" t="b">
        <v>0</v>
      </c>
      <c r="K12196" t="s">
        <v>41</v>
      </c>
      <c r="L12196" t="s">
        <v>60</v>
      </c>
      <c r="M12196">
        <v>229000</v>
      </c>
      <c r="N12196"/>
      <c r="O12196" t="s">
        <v>2960</v>
      </c>
      <c r="P12196" t="s">
        <v>310</v>
      </c>
    </row>
    <row r="12197" spans="1:16" x14ac:dyDescent="0.25">
      <c r="A12197" t="s">
        <v>6</v>
      </c>
      <c r="B12197" t="s">
        <v>22635</v>
      </c>
      <c r="C12197" t="s">
        <v>224</v>
      </c>
      <c r="D12197" t="s">
        <v>5667</v>
      </c>
      <c r="E12197" t="s">
        <v>59</v>
      </c>
      <c r="F12197" t="b">
        <v>0</v>
      </c>
      <c r="G12197" t="s">
        <v>65</v>
      </c>
      <c r="H12197" s="1">
        <v>46151.086504629631</v>
      </c>
      <c r="I12197" t="b">
        <v>0</v>
      </c>
      <c r="J12197" t="b">
        <v>1</v>
      </c>
      <c r="K12197" t="s">
        <v>41</v>
      </c>
      <c r="L12197" t="s">
        <v>60</v>
      </c>
      <c r="M12197">
        <v>160000</v>
      </c>
      <c r="N12197"/>
      <c r="O12197" t="s">
        <v>22636</v>
      </c>
      <c r="P12197" t="s">
        <v>464</v>
      </c>
    </row>
    <row r="12198" spans="1:16" x14ac:dyDescent="0.25">
      <c r="A12198" t="s">
        <v>1</v>
      </c>
      <c r="B12198" t="s">
        <v>1873</v>
      </c>
      <c r="C12198" t="s">
        <v>227</v>
      </c>
      <c r="D12198" t="s">
        <v>4346</v>
      </c>
      <c r="E12198" t="s">
        <v>59</v>
      </c>
      <c r="F12198" t="b">
        <v>0</v>
      </c>
      <c r="G12198" t="s">
        <v>77</v>
      </c>
      <c r="H12198" s="1">
        <v>46151.087534722217</v>
      </c>
      <c r="I12198" t="b">
        <v>0</v>
      </c>
      <c r="J12198" t="b">
        <v>1</v>
      </c>
      <c r="K12198" t="s">
        <v>41</v>
      </c>
      <c r="L12198" t="s">
        <v>60</v>
      </c>
      <c r="M12198">
        <v>185000</v>
      </c>
      <c r="N12198"/>
      <c r="O12198" t="s">
        <v>22637</v>
      </c>
      <c r="P12198" t="s">
        <v>2313</v>
      </c>
    </row>
    <row r="12199" spans="1:16" x14ac:dyDescent="0.25">
      <c r="A12199" t="s">
        <v>5</v>
      </c>
      <c r="B12199" t="s">
        <v>4140</v>
      </c>
      <c r="C12199" t="s">
        <v>22638</v>
      </c>
      <c r="D12199" t="s">
        <v>2471</v>
      </c>
      <c r="E12199" t="s">
        <v>59</v>
      </c>
      <c r="F12199" t="b">
        <v>0</v>
      </c>
      <c r="G12199" t="s">
        <v>77</v>
      </c>
      <c r="H12199" s="1">
        <v>46151.087546296287</v>
      </c>
      <c r="I12199" t="b">
        <v>1</v>
      </c>
      <c r="J12199" t="b">
        <v>0</v>
      </c>
      <c r="K12199" t="s">
        <v>41</v>
      </c>
      <c r="L12199" t="s">
        <v>60</v>
      </c>
      <c r="M12199">
        <v>152500</v>
      </c>
      <c r="N12199"/>
      <c r="O12199" t="s">
        <v>22639</v>
      </c>
      <c r="P12199" t="s">
        <v>22640</v>
      </c>
    </row>
    <row r="12200" spans="1:16" x14ac:dyDescent="0.25">
      <c r="A12200" t="s">
        <v>1</v>
      </c>
      <c r="B12200" t="s">
        <v>1185</v>
      </c>
      <c r="C12200" t="s">
        <v>21424</v>
      </c>
      <c r="D12200" t="s">
        <v>4756</v>
      </c>
      <c r="E12200" t="s">
        <v>59</v>
      </c>
      <c r="F12200" t="b">
        <v>0</v>
      </c>
      <c r="G12200" t="s">
        <v>77</v>
      </c>
      <c r="H12200" s="1">
        <v>46151.170949074083</v>
      </c>
      <c r="I12200" t="b">
        <v>1</v>
      </c>
      <c r="J12200" t="b">
        <v>0</v>
      </c>
      <c r="K12200" t="s">
        <v>41</v>
      </c>
      <c r="L12200" t="s">
        <v>60</v>
      </c>
      <c r="M12200">
        <v>110000</v>
      </c>
      <c r="N12200"/>
      <c r="O12200" t="s">
        <v>19909</v>
      </c>
      <c r="P12200" t="s">
        <v>22641</v>
      </c>
    </row>
    <row r="12201" spans="1:16" x14ac:dyDescent="0.25">
      <c r="A12201" t="s">
        <v>3</v>
      </c>
      <c r="B12201" t="s">
        <v>4152</v>
      </c>
      <c r="C12201" t="s">
        <v>520</v>
      </c>
      <c r="D12201" t="s">
        <v>2360</v>
      </c>
      <c r="E12201" t="s">
        <v>59</v>
      </c>
      <c r="F12201" t="b">
        <v>0</v>
      </c>
      <c r="G12201" t="s">
        <v>41</v>
      </c>
      <c r="H12201" s="1">
        <v>46151.173900462964</v>
      </c>
      <c r="I12201" t="b">
        <v>0</v>
      </c>
      <c r="J12201" t="b">
        <v>1</v>
      </c>
      <c r="K12201" t="s">
        <v>41</v>
      </c>
      <c r="L12201" t="s">
        <v>60</v>
      </c>
      <c r="M12201">
        <v>95148</v>
      </c>
      <c r="N12201"/>
      <c r="O12201" t="s">
        <v>22642</v>
      </c>
      <c r="P12201" t="s">
        <v>22643</v>
      </c>
    </row>
    <row r="12202" spans="1:16" x14ac:dyDescent="0.25">
      <c r="A12202" t="s">
        <v>7</v>
      </c>
      <c r="B12202" t="s">
        <v>22644</v>
      </c>
      <c r="C12202" t="s">
        <v>142</v>
      </c>
      <c r="D12202" t="s">
        <v>5018</v>
      </c>
      <c r="E12202" t="s">
        <v>59</v>
      </c>
      <c r="F12202" t="b">
        <v>0</v>
      </c>
      <c r="G12202" t="s">
        <v>65</v>
      </c>
      <c r="H12202" s="1">
        <v>46151.209502314807</v>
      </c>
      <c r="I12202" t="b">
        <v>0</v>
      </c>
      <c r="J12202" t="b">
        <v>1</v>
      </c>
      <c r="K12202" t="s">
        <v>41</v>
      </c>
      <c r="L12202" t="s">
        <v>60</v>
      </c>
      <c r="M12202">
        <v>93500</v>
      </c>
      <c r="N12202"/>
      <c r="O12202" t="s">
        <v>22645</v>
      </c>
      <c r="P12202" t="s">
        <v>22646</v>
      </c>
    </row>
    <row r="12203" spans="1:16" x14ac:dyDescent="0.25">
      <c r="A12203" t="s">
        <v>5</v>
      </c>
      <c r="B12203" t="s">
        <v>2943</v>
      </c>
      <c r="C12203" t="s">
        <v>76</v>
      </c>
      <c r="D12203" t="s">
        <v>4346</v>
      </c>
      <c r="E12203" t="s">
        <v>88</v>
      </c>
      <c r="F12203" t="b">
        <v>1</v>
      </c>
      <c r="G12203" t="s">
        <v>68</v>
      </c>
      <c r="H12203" s="1">
        <v>46151.211828703701</v>
      </c>
      <c r="I12203" t="b">
        <v>1</v>
      </c>
      <c r="J12203" t="b">
        <v>1</v>
      </c>
      <c r="K12203" t="s">
        <v>41</v>
      </c>
      <c r="L12203" t="s">
        <v>74</v>
      </c>
      <c r="M12203"/>
      <c r="N12203">
        <v>82.5</v>
      </c>
      <c r="O12203" t="s">
        <v>22647</v>
      </c>
      <c r="P12203" t="s">
        <v>954</v>
      </c>
    </row>
    <row r="12204" spans="1:16" x14ac:dyDescent="0.25">
      <c r="A12204" t="s">
        <v>0</v>
      </c>
      <c r="B12204" t="s">
        <v>22648</v>
      </c>
      <c r="C12204" t="s">
        <v>94</v>
      </c>
      <c r="D12204" t="s">
        <v>4756</v>
      </c>
      <c r="E12204" t="s">
        <v>59</v>
      </c>
      <c r="F12204" t="b">
        <v>0</v>
      </c>
      <c r="G12204" t="s">
        <v>65</v>
      </c>
      <c r="H12204" s="1">
        <v>46151.251168981478</v>
      </c>
      <c r="I12204" t="b">
        <v>0</v>
      </c>
      <c r="J12204" t="b">
        <v>1</v>
      </c>
      <c r="K12204" t="s">
        <v>41</v>
      </c>
      <c r="L12204" t="s">
        <v>60</v>
      </c>
      <c r="M12204">
        <v>98150</v>
      </c>
      <c r="N12204"/>
      <c r="O12204" t="s">
        <v>22649</v>
      </c>
    </row>
    <row r="12205" spans="1:16" x14ac:dyDescent="0.25">
      <c r="A12205" t="s">
        <v>0</v>
      </c>
      <c r="B12205" t="s">
        <v>22650</v>
      </c>
      <c r="C12205" t="s">
        <v>369</v>
      </c>
      <c r="D12205" t="s">
        <v>2360</v>
      </c>
      <c r="E12205" t="s">
        <v>59</v>
      </c>
      <c r="F12205" t="b">
        <v>0</v>
      </c>
      <c r="G12205" t="s">
        <v>65</v>
      </c>
      <c r="H12205" s="1">
        <v>46151.251168981478</v>
      </c>
      <c r="I12205" t="b">
        <v>0</v>
      </c>
      <c r="J12205" t="b">
        <v>1</v>
      </c>
      <c r="K12205" t="s">
        <v>41</v>
      </c>
      <c r="L12205" t="s">
        <v>60</v>
      </c>
      <c r="M12205">
        <v>173285</v>
      </c>
      <c r="N12205"/>
      <c r="O12205" t="s">
        <v>5642</v>
      </c>
      <c r="P12205" t="s">
        <v>713</v>
      </c>
    </row>
    <row r="12206" spans="1:16" x14ac:dyDescent="0.25">
      <c r="A12206" t="s">
        <v>0</v>
      </c>
      <c r="B12206" t="s">
        <v>22651</v>
      </c>
      <c r="C12206" t="s">
        <v>22652</v>
      </c>
      <c r="D12206" t="s">
        <v>4346</v>
      </c>
      <c r="E12206" t="s">
        <v>59</v>
      </c>
      <c r="F12206" t="b">
        <v>0</v>
      </c>
      <c r="G12206" t="s">
        <v>40</v>
      </c>
      <c r="H12206" s="1">
        <v>46151.252256944441</v>
      </c>
      <c r="I12206" t="b">
        <v>1</v>
      </c>
      <c r="J12206" t="b">
        <v>0</v>
      </c>
      <c r="K12206" t="s">
        <v>40</v>
      </c>
      <c r="L12206" t="s">
        <v>60</v>
      </c>
      <c r="M12206">
        <v>43318</v>
      </c>
      <c r="N12206"/>
      <c r="O12206" t="s">
        <v>22653</v>
      </c>
      <c r="P12206" t="s">
        <v>22654</v>
      </c>
    </row>
    <row r="12207" spans="1:16" x14ac:dyDescent="0.25">
      <c r="A12207" t="s">
        <v>2</v>
      </c>
      <c r="B12207" t="s">
        <v>22655</v>
      </c>
      <c r="C12207" t="s">
        <v>41</v>
      </c>
      <c r="D12207" t="s">
        <v>14154</v>
      </c>
      <c r="E12207" t="s">
        <v>132</v>
      </c>
      <c r="F12207" t="b">
        <v>0</v>
      </c>
      <c r="G12207" t="s">
        <v>41</v>
      </c>
      <c r="H12207" s="1">
        <v>46151.253437500003</v>
      </c>
      <c r="I12207" t="b">
        <v>0</v>
      </c>
      <c r="J12207" t="b">
        <v>0</v>
      </c>
      <c r="K12207" t="s">
        <v>41</v>
      </c>
      <c r="L12207" t="s">
        <v>60</v>
      </c>
      <c r="M12207">
        <v>59000</v>
      </c>
      <c r="N12207"/>
      <c r="O12207" t="s">
        <v>5046</v>
      </c>
    </row>
    <row r="12208" spans="1:16" x14ac:dyDescent="0.25">
      <c r="A12208" t="s">
        <v>2</v>
      </c>
      <c r="B12208" t="s">
        <v>22656</v>
      </c>
      <c r="C12208" t="s">
        <v>76</v>
      </c>
      <c r="D12208" t="s">
        <v>141</v>
      </c>
      <c r="E12208" t="s">
        <v>88</v>
      </c>
      <c r="F12208" t="b">
        <v>1</v>
      </c>
      <c r="G12208" t="s">
        <v>41</v>
      </c>
      <c r="H12208" s="1">
        <v>46151.253437500003</v>
      </c>
      <c r="I12208" t="b">
        <v>0</v>
      </c>
      <c r="J12208" t="b">
        <v>0</v>
      </c>
      <c r="K12208" t="s">
        <v>41</v>
      </c>
      <c r="L12208" t="s">
        <v>74</v>
      </c>
      <c r="M12208"/>
      <c r="N12208">
        <v>32.5</v>
      </c>
      <c r="O12208" t="s">
        <v>141</v>
      </c>
    </row>
    <row r="12209" spans="1:16" x14ac:dyDescent="0.25">
      <c r="A12209" t="s">
        <v>1</v>
      </c>
      <c r="B12209" t="s">
        <v>22657</v>
      </c>
      <c r="C12209" t="s">
        <v>434</v>
      </c>
      <c r="D12209" t="s">
        <v>4756</v>
      </c>
      <c r="E12209" t="s">
        <v>59</v>
      </c>
      <c r="F12209" t="b">
        <v>0</v>
      </c>
      <c r="G12209" t="s">
        <v>89</v>
      </c>
      <c r="H12209" s="1">
        <v>46151.253495370373</v>
      </c>
      <c r="I12209" t="b">
        <v>0</v>
      </c>
      <c r="J12209" t="b">
        <v>0</v>
      </c>
      <c r="K12209" t="s">
        <v>41</v>
      </c>
      <c r="L12209" t="s">
        <v>60</v>
      </c>
      <c r="M12209">
        <v>115000</v>
      </c>
      <c r="N12209"/>
      <c r="O12209" t="s">
        <v>22658</v>
      </c>
      <c r="P12209" t="s">
        <v>22659</v>
      </c>
    </row>
    <row r="12210" spans="1:16" x14ac:dyDescent="0.25">
      <c r="A12210" t="s">
        <v>5</v>
      </c>
      <c r="B12210" t="s">
        <v>22660</v>
      </c>
      <c r="C12210" t="s">
        <v>33</v>
      </c>
      <c r="D12210" t="s">
        <v>16554</v>
      </c>
      <c r="E12210" t="s">
        <v>59</v>
      </c>
      <c r="F12210" t="b">
        <v>0</v>
      </c>
      <c r="G12210" t="s">
        <v>33</v>
      </c>
      <c r="H12210" s="1">
        <v>46151.254525462973</v>
      </c>
      <c r="I12210" t="b">
        <v>0</v>
      </c>
      <c r="J12210" t="b">
        <v>0</v>
      </c>
      <c r="K12210" t="s">
        <v>33</v>
      </c>
      <c r="L12210" t="s">
        <v>60</v>
      </c>
      <c r="M12210">
        <v>100000</v>
      </c>
      <c r="N12210"/>
      <c r="O12210" t="s">
        <v>22661</v>
      </c>
      <c r="P12210" t="s">
        <v>85</v>
      </c>
    </row>
    <row r="12211" spans="1:16" x14ac:dyDescent="0.25">
      <c r="A12211" t="s">
        <v>4</v>
      </c>
      <c r="B12211" t="s">
        <v>22662</v>
      </c>
      <c r="C12211" t="s">
        <v>3413</v>
      </c>
      <c r="D12211" t="s">
        <v>2360</v>
      </c>
      <c r="E12211" t="s">
        <v>59</v>
      </c>
      <c r="F12211" t="b">
        <v>0</v>
      </c>
      <c r="G12211" t="s">
        <v>68</v>
      </c>
      <c r="H12211" s="1">
        <v>46151.292800925927</v>
      </c>
      <c r="I12211" t="b">
        <v>0</v>
      </c>
      <c r="J12211" t="b">
        <v>0</v>
      </c>
      <c r="K12211" t="s">
        <v>41</v>
      </c>
      <c r="L12211" t="s">
        <v>60</v>
      </c>
      <c r="M12211">
        <v>120900</v>
      </c>
      <c r="N12211"/>
      <c r="O12211" t="s">
        <v>3806</v>
      </c>
    </row>
    <row r="12212" spans="1:16" x14ac:dyDescent="0.25">
      <c r="A12212" t="s">
        <v>0</v>
      </c>
      <c r="B12212" t="s">
        <v>22663</v>
      </c>
      <c r="C12212" t="s">
        <v>5026</v>
      </c>
      <c r="D12212" t="s">
        <v>4346</v>
      </c>
      <c r="E12212" t="s">
        <v>59</v>
      </c>
      <c r="F12212" t="b">
        <v>0</v>
      </c>
      <c r="G12212" t="s">
        <v>40</v>
      </c>
      <c r="H12212" s="1">
        <v>46151.293923611112</v>
      </c>
      <c r="I12212" t="b">
        <v>1</v>
      </c>
      <c r="J12212" t="b">
        <v>0</v>
      </c>
      <c r="K12212" t="s">
        <v>40</v>
      </c>
      <c r="L12212" t="s">
        <v>60</v>
      </c>
      <c r="M12212">
        <v>25000</v>
      </c>
      <c r="N12212"/>
      <c r="O12212" t="s">
        <v>12851</v>
      </c>
    </row>
    <row r="12213" spans="1:16" x14ac:dyDescent="0.25">
      <c r="A12213" t="s">
        <v>0</v>
      </c>
      <c r="B12213" t="s">
        <v>22664</v>
      </c>
      <c r="C12213" t="s">
        <v>5026</v>
      </c>
      <c r="D12213" t="s">
        <v>4346</v>
      </c>
      <c r="E12213" t="s">
        <v>59</v>
      </c>
      <c r="F12213" t="b">
        <v>0</v>
      </c>
      <c r="G12213" t="s">
        <v>40</v>
      </c>
      <c r="H12213" s="1">
        <v>46151.293923611112</v>
      </c>
      <c r="I12213" t="b">
        <v>1</v>
      </c>
      <c r="J12213" t="b">
        <v>0</v>
      </c>
      <c r="K12213" t="s">
        <v>40</v>
      </c>
      <c r="L12213" t="s">
        <v>60</v>
      </c>
      <c r="M12213">
        <v>42500</v>
      </c>
      <c r="N12213"/>
      <c r="O12213" t="s">
        <v>12851</v>
      </c>
      <c r="P12213" t="s">
        <v>22665</v>
      </c>
    </row>
    <row r="12214" spans="1:16" x14ac:dyDescent="0.25">
      <c r="A12214" t="s">
        <v>0</v>
      </c>
      <c r="B12214" t="s">
        <v>22666</v>
      </c>
      <c r="C12214" t="s">
        <v>33</v>
      </c>
      <c r="D12214" t="s">
        <v>16554</v>
      </c>
      <c r="E12214" t="s">
        <v>59</v>
      </c>
      <c r="F12214" t="b">
        <v>0</v>
      </c>
      <c r="G12214" t="s">
        <v>33</v>
      </c>
      <c r="H12214" s="1">
        <v>46151.295011574082</v>
      </c>
      <c r="I12214" t="b">
        <v>1</v>
      </c>
      <c r="J12214" t="b">
        <v>0</v>
      </c>
      <c r="K12214" t="s">
        <v>33</v>
      </c>
      <c r="L12214" t="s">
        <v>60</v>
      </c>
      <c r="M12214">
        <v>80000</v>
      </c>
      <c r="N12214"/>
      <c r="O12214" t="s">
        <v>22667</v>
      </c>
    </row>
    <row r="12215" spans="1:16" x14ac:dyDescent="0.25">
      <c r="A12215" t="s">
        <v>0</v>
      </c>
      <c r="B12215" t="s">
        <v>22668</v>
      </c>
      <c r="C12215" t="s">
        <v>33</v>
      </c>
      <c r="D12215" t="s">
        <v>16554</v>
      </c>
      <c r="E12215" t="s">
        <v>59</v>
      </c>
      <c r="F12215" t="b">
        <v>0</v>
      </c>
      <c r="G12215" t="s">
        <v>33</v>
      </c>
      <c r="H12215" s="1">
        <v>46151.295011574082</v>
      </c>
      <c r="I12215" t="b">
        <v>0</v>
      </c>
      <c r="J12215" t="b">
        <v>0</v>
      </c>
      <c r="K12215" t="s">
        <v>33</v>
      </c>
      <c r="L12215" t="s">
        <v>60</v>
      </c>
      <c r="M12215">
        <v>80000</v>
      </c>
      <c r="N12215"/>
      <c r="O12215" t="s">
        <v>22669</v>
      </c>
      <c r="P12215" t="s">
        <v>12006</v>
      </c>
    </row>
    <row r="12216" spans="1:16" x14ac:dyDescent="0.25">
      <c r="A12216" t="s">
        <v>5</v>
      </c>
      <c r="B12216" t="s">
        <v>22670</v>
      </c>
      <c r="C12216" t="s">
        <v>690</v>
      </c>
      <c r="D12216" t="s">
        <v>4346</v>
      </c>
      <c r="E12216" t="s">
        <v>59</v>
      </c>
      <c r="F12216" t="b">
        <v>0</v>
      </c>
      <c r="G12216" t="s">
        <v>77</v>
      </c>
      <c r="H12216" s="1">
        <v>46151.29515046296</v>
      </c>
      <c r="I12216" t="b">
        <v>0</v>
      </c>
      <c r="J12216" t="b">
        <v>0</v>
      </c>
      <c r="K12216" t="s">
        <v>41</v>
      </c>
      <c r="L12216" t="s">
        <v>60</v>
      </c>
      <c r="M12216">
        <v>180000</v>
      </c>
      <c r="N12216"/>
      <c r="O12216" t="s">
        <v>9418</v>
      </c>
      <c r="P12216" t="s">
        <v>22671</v>
      </c>
    </row>
    <row r="12217" spans="1:16" x14ac:dyDescent="0.25">
      <c r="A12217" t="s">
        <v>2</v>
      </c>
      <c r="B12217" t="s">
        <v>22672</v>
      </c>
      <c r="C12217" t="s">
        <v>92</v>
      </c>
      <c r="D12217" t="s">
        <v>2360</v>
      </c>
      <c r="E12217" t="s">
        <v>59</v>
      </c>
      <c r="F12217" t="b">
        <v>0</v>
      </c>
      <c r="G12217" t="s">
        <v>77</v>
      </c>
      <c r="H12217" s="1">
        <v>46151.334537037037</v>
      </c>
      <c r="I12217" t="b">
        <v>0</v>
      </c>
      <c r="J12217" t="b">
        <v>1</v>
      </c>
      <c r="K12217" t="s">
        <v>41</v>
      </c>
      <c r="L12217" t="s">
        <v>60</v>
      </c>
      <c r="M12217">
        <v>270500</v>
      </c>
      <c r="N12217"/>
      <c r="O12217" t="s">
        <v>402</v>
      </c>
      <c r="P12217" t="s">
        <v>22673</v>
      </c>
    </row>
    <row r="12218" spans="1:16" x14ac:dyDescent="0.25">
      <c r="A12218" t="s">
        <v>0</v>
      </c>
      <c r="B12218" t="s">
        <v>22674</v>
      </c>
      <c r="C12218" t="s">
        <v>22675</v>
      </c>
      <c r="D12218" t="s">
        <v>4633</v>
      </c>
      <c r="E12218" t="s">
        <v>59</v>
      </c>
      <c r="F12218" t="b">
        <v>0</v>
      </c>
      <c r="G12218" t="s">
        <v>39</v>
      </c>
      <c r="H12218" s="1">
        <v>46151.335590277777</v>
      </c>
      <c r="I12218" t="b">
        <v>0</v>
      </c>
      <c r="J12218" t="b">
        <v>0</v>
      </c>
      <c r="K12218" t="s">
        <v>39</v>
      </c>
      <c r="L12218" t="s">
        <v>60</v>
      </c>
      <c r="M12218">
        <v>150000</v>
      </c>
      <c r="N12218"/>
      <c r="O12218" t="s">
        <v>4633</v>
      </c>
      <c r="P12218" t="s">
        <v>11241</v>
      </c>
    </row>
    <row r="12219" spans="1:16" x14ac:dyDescent="0.25">
      <c r="A12219" t="s">
        <v>2</v>
      </c>
      <c r="B12219" t="s">
        <v>22676</v>
      </c>
      <c r="C12219" t="s">
        <v>112</v>
      </c>
      <c r="D12219" t="s">
        <v>4346</v>
      </c>
      <c r="E12219" t="s">
        <v>59</v>
      </c>
      <c r="F12219" t="b">
        <v>0</v>
      </c>
      <c r="G12219" t="s">
        <v>65</v>
      </c>
      <c r="H12219" s="1">
        <v>46151.335706018523</v>
      </c>
      <c r="I12219" t="b">
        <v>0</v>
      </c>
      <c r="J12219" t="b">
        <v>1</v>
      </c>
      <c r="K12219" t="s">
        <v>41</v>
      </c>
      <c r="L12219" t="s">
        <v>60</v>
      </c>
      <c r="M12219">
        <v>172000</v>
      </c>
      <c r="N12219"/>
      <c r="O12219" t="s">
        <v>1183</v>
      </c>
      <c r="P12219" t="s">
        <v>22677</v>
      </c>
    </row>
    <row r="12220" spans="1:16" x14ac:dyDescent="0.25">
      <c r="A12220" t="s">
        <v>1</v>
      </c>
      <c r="B12220" t="s">
        <v>21995</v>
      </c>
      <c r="C12220" t="s">
        <v>246</v>
      </c>
      <c r="D12220" t="s">
        <v>4346</v>
      </c>
      <c r="E12220" t="s">
        <v>59</v>
      </c>
      <c r="F12220" t="b">
        <v>0</v>
      </c>
      <c r="G12220" t="s">
        <v>65</v>
      </c>
      <c r="H12220" s="1">
        <v>46151.335706018523</v>
      </c>
      <c r="I12220" t="b">
        <v>1</v>
      </c>
      <c r="J12220" t="b">
        <v>1</v>
      </c>
      <c r="K12220" t="s">
        <v>41</v>
      </c>
      <c r="L12220" t="s">
        <v>60</v>
      </c>
      <c r="M12220">
        <v>169000</v>
      </c>
      <c r="N12220"/>
      <c r="O12220" t="s">
        <v>1183</v>
      </c>
      <c r="P12220" t="s">
        <v>18383</v>
      </c>
    </row>
    <row r="12221" spans="1:16" x14ac:dyDescent="0.25">
      <c r="A12221" t="s">
        <v>1</v>
      </c>
      <c r="B12221" t="s">
        <v>22678</v>
      </c>
      <c r="C12221" t="s">
        <v>112</v>
      </c>
      <c r="D12221" t="s">
        <v>4346</v>
      </c>
      <c r="E12221" t="s">
        <v>59</v>
      </c>
      <c r="F12221" t="b">
        <v>0</v>
      </c>
      <c r="G12221" t="s">
        <v>89</v>
      </c>
      <c r="H12221" s="1">
        <v>46151.336817129632</v>
      </c>
      <c r="I12221" t="b">
        <v>0</v>
      </c>
      <c r="J12221" t="b">
        <v>1</v>
      </c>
      <c r="K12221" t="s">
        <v>41</v>
      </c>
      <c r="L12221" t="s">
        <v>60</v>
      </c>
      <c r="M12221">
        <v>130500</v>
      </c>
      <c r="N12221"/>
      <c r="O12221" t="s">
        <v>1183</v>
      </c>
      <c r="P12221" t="s">
        <v>22679</v>
      </c>
    </row>
    <row r="12222" spans="1:16" x14ac:dyDescent="0.25">
      <c r="A12222" t="s">
        <v>1</v>
      </c>
      <c r="B12222" t="s">
        <v>419</v>
      </c>
      <c r="C12222" t="s">
        <v>301</v>
      </c>
      <c r="D12222" t="s">
        <v>2360</v>
      </c>
      <c r="E12222" t="s">
        <v>59</v>
      </c>
      <c r="F12222" t="b">
        <v>0</v>
      </c>
      <c r="G12222" t="s">
        <v>68</v>
      </c>
      <c r="H12222" s="1">
        <v>46151.336851851847</v>
      </c>
      <c r="I12222" t="b">
        <v>0</v>
      </c>
      <c r="J12222" t="b">
        <v>1</v>
      </c>
      <c r="K12222" t="s">
        <v>41</v>
      </c>
      <c r="L12222" t="s">
        <v>60</v>
      </c>
      <c r="M12222">
        <v>85910</v>
      </c>
      <c r="N12222"/>
      <c r="O12222" t="s">
        <v>8220</v>
      </c>
      <c r="P12222" t="s">
        <v>15023</v>
      </c>
    </row>
    <row r="12223" spans="1:16" x14ac:dyDescent="0.25">
      <c r="A12223" t="s">
        <v>1</v>
      </c>
      <c r="B12223" t="s">
        <v>22680</v>
      </c>
      <c r="C12223" t="s">
        <v>102</v>
      </c>
      <c r="D12223" t="s">
        <v>4346</v>
      </c>
      <c r="E12223" t="s">
        <v>59</v>
      </c>
      <c r="F12223" t="b">
        <v>0</v>
      </c>
      <c r="G12223" t="s">
        <v>77</v>
      </c>
      <c r="H12223" s="1">
        <v>46151.336863425917</v>
      </c>
      <c r="I12223" t="b">
        <v>0</v>
      </c>
      <c r="J12223" t="b">
        <v>1</v>
      </c>
      <c r="K12223" t="s">
        <v>41</v>
      </c>
      <c r="L12223" t="s">
        <v>60</v>
      </c>
      <c r="M12223">
        <v>155500</v>
      </c>
      <c r="N12223"/>
      <c r="O12223" t="s">
        <v>1183</v>
      </c>
      <c r="P12223" t="s">
        <v>1405</v>
      </c>
    </row>
    <row r="12224" spans="1:16" x14ac:dyDescent="0.25">
      <c r="A12224" t="s">
        <v>0</v>
      </c>
      <c r="B12224" t="s">
        <v>22508</v>
      </c>
      <c r="C12224" t="s">
        <v>913</v>
      </c>
      <c r="D12224" t="s">
        <v>4526</v>
      </c>
      <c r="E12224" t="s">
        <v>59</v>
      </c>
      <c r="F12224" t="b">
        <v>0</v>
      </c>
      <c r="G12224" t="s">
        <v>20</v>
      </c>
      <c r="H12224" s="1">
        <v>46151.376620370371</v>
      </c>
      <c r="I12224" t="b">
        <v>1</v>
      </c>
      <c r="J12224" t="b">
        <v>0</v>
      </c>
      <c r="K12224" t="s">
        <v>20</v>
      </c>
      <c r="L12224" t="s">
        <v>60</v>
      </c>
      <c r="M12224">
        <v>60000</v>
      </c>
      <c r="N12224"/>
      <c r="O12224" t="s">
        <v>22509</v>
      </c>
      <c r="P12224" t="s">
        <v>1348</v>
      </c>
    </row>
    <row r="12225" spans="1:16" x14ac:dyDescent="0.25">
      <c r="A12225" t="s">
        <v>1</v>
      </c>
      <c r="B12225" t="s">
        <v>22681</v>
      </c>
      <c r="C12225" t="s">
        <v>175</v>
      </c>
      <c r="D12225" t="s">
        <v>11236</v>
      </c>
      <c r="E12225" t="s">
        <v>59</v>
      </c>
      <c r="F12225" t="b">
        <v>0</v>
      </c>
      <c r="G12225" t="s">
        <v>89</v>
      </c>
      <c r="H12225" s="1">
        <v>46151.378495370373</v>
      </c>
      <c r="I12225" t="b">
        <v>0</v>
      </c>
      <c r="J12225" t="b">
        <v>1</v>
      </c>
      <c r="K12225" t="s">
        <v>41</v>
      </c>
      <c r="L12225" t="s">
        <v>60</v>
      </c>
      <c r="M12225">
        <v>145500</v>
      </c>
      <c r="N12225"/>
      <c r="O12225" t="s">
        <v>22682</v>
      </c>
      <c r="P12225" t="s">
        <v>22683</v>
      </c>
    </row>
    <row r="12226" spans="1:16" x14ac:dyDescent="0.25">
      <c r="A12226" t="s">
        <v>0</v>
      </c>
      <c r="B12226" t="s">
        <v>10775</v>
      </c>
      <c r="C12226" t="s">
        <v>304</v>
      </c>
      <c r="D12226" t="s">
        <v>4625</v>
      </c>
      <c r="E12226" t="s">
        <v>59</v>
      </c>
      <c r="F12226" t="b">
        <v>0</v>
      </c>
      <c r="G12226" t="s">
        <v>77</v>
      </c>
      <c r="H12226" s="1">
        <v>46151.417847222219</v>
      </c>
      <c r="I12226" t="b">
        <v>0</v>
      </c>
      <c r="J12226" t="b">
        <v>1</v>
      </c>
      <c r="K12226" t="s">
        <v>41</v>
      </c>
      <c r="L12226" t="s">
        <v>60</v>
      </c>
      <c r="M12226">
        <v>100000</v>
      </c>
      <c r="N12226"/>
      <c r="O12226" t="s">
        <v>21852</v>
      </c>
      <c r="P12226" t="s">
        <v>3863</v>
      </c>
    </row>
    <row r="12227" spans="1:16" x14ac:dyDescent="0.25">
      <c r="A12227" t="s">
        <v>6</v>
      </c>
      <c r="B12227" t="s">
        <v>22684</v>
      </c>
      <c r="C12227" t="s">
        <v>10342</v>
      </c>
      <c r="D12227" t="s">
        <v>2360</v>
      </c>
      <c r="E12227" t="s">
        <v>59</v>
      </c>
      <c r="F12227" t="b">
        <v>0</v>
      </c>
      <c r="G12227" t="s">
        <v>65</v>
      </c>
      <c r="H12227" s="1">
        <v>46151.419039351851</v>
      </c>
      <c r="I12227" t="b">
        <v>0</v>
      </c>
      <c r="J12227" t="b">
        <v>1</v>
      </c>
      <c r="K12227" t="s">
        <v>41</v>
      </c>
      <c r="L12227" t="s">
        <v>60</v>
      </c>
      <c r="M12227">
        <v>198000</v>
      </c>
      <c r="N12227"/>
      <c r="O12227" t="s">
        <v>9723</v>
      </c>
      <c r="P12227" t="s">
        <v>21258</v>
      </c>
    </row>
    <row r="12228" spans="1:16" x14ac:dyDescent="0.25">
      <c r="A12228" t="s">
        <v>2</v>
      </c>
      <c r="B12228" t="s">
        <v>22685</v>
      </c>
      <c r="C12228" t="s">
        <v>2818</v>
      </c>
      <c r="D12228" t="s">
        <v>4550</v>
      </c>
      <c r="E12228" t="s">
        <v>59</v>
      </c>
      <c r="F12228" t="b">
        <v>0</v>
      </c>
      <c r="G12228" t="s">
        <v>65</v>
      </c>
      <c r="H12228" s="1">
        <v>46151.419074074067</v>
      </c>
      <c r="I12228" t="b">
        <v>0</v>
      </c>
      <c r="J12228" t="b">
        <v>0</v>
      </c>
      <c r="K12228" t="s">
        <v>41</v>
      </c>
      <c r="L12228" t="s">
        <v>74</v>
      </c>
      <c r="M12228"/>
      <c r="N12228">
        <v>45</v>
      </c>
      <c r="O12228" t="s">
        <v>22686</v>
      </c>
      <c r="P12228" t="s">
        <v>22687</v>
      </c>
    </row>
    <row r="12229" spans="1:16" x14ac:dyDescent="0.25">
      <c r="A12229" t="s">
        <v>2</v>
      </c>
      <c r="B12229" t="s">
        <v>22688</v>
      </c>
      <c r="C12229" t="s">
        <v>595</v>
      </c>
      <c r="D12229" t="s">
        <v>4625</v>
      </c>
      <c r="E12229" t="s">
        <v>59</v>
      </c>
      <c r="F12229" t="b">
        <v>0</v>
      </c>
      <c r="G12229" t="s">
        <v>65</v>
      </c>
      <c r="H12229" s="1">
        <v>46151.419074074067</v>
      </c>
      <c r="I12229" t="b">
        <v>0</v>
      </c>
      <c r="J12229" t="b">
        <v>1</v>
      </c>
      <c r="K12229" t="s">
        <v>41</v>
      </c>
      <c r="L12229" t="s">
        <v>60</v>
      </c>
      <c r="M12229">
        <v>165000</v>
      </c>
      <c r="N12229"/>
      <c r="O12229" t="s">
        <v>2219</v>
      </c>
      <c r="P12229" t="s">
        <v>579</v>
      </c>
    </row>
    <row r="12230" spans="1:16" x14ac:dyDescent="0.25">
      <c r="A12230" t="s">
        <v>6</v>
      </c>
      <c r="B12230" t="s">
        <v>22689</v>
      </c>
      <c r="C12230" t="s">
        <v>165</v>
      </c>
      <c r="D12230" t="s">
        <v>4756</v>
      </c>
      <c r="E12230" t="s">
        <v>59</v>
      </c>
      <c r="F12230" t="b">
        <v>0</v>
      </c>
      <c r="G12230" t="s">
        <v>73</v>
      </c>
      <c r="H12230" s="1">
        <v>46151.460706018523</v>
      </c>
      <c r="I12230" t="b">
        <v>1</v>
      </c>
      <c r="J12230" t="b">
        <v>0</v>
      </c>
      <c r="K12230" t="s">
        <v>41</v>
      </c>
      <c r="L12230" t="s">
        <v>60</v>
      </c>
      <c r="M12230">
        <v>135000</v>
      </c>
      <c r="N12230"/>
      <c r="O12230" t="s">
        <v>12113</v>
      </c>
      <c r="P12230" t="s">
        <v>22690</v>
      </c>
    </row>
    <row r="12231" spans="1:16" x14ac:dyDescent="0.25">
      <c r="A12231" t="s">
        <v>1</v>
      </c>
      <c r="B12231" t="s">
        <v>22691</v>
      </c>
      <c r="C12231" t="s">
        <v>175</v>
      </c>
      <c r="D12231" t="s">
        <v>4756</v>
      </c>
      <c r="E12231" t="s">
        <v>59</v>
      </c>
      <c r="F12231" t="b">
        <v>0</v>
      </c>
      <c r="G12231" t="s">
        <v>89</v>
      </c>
      <c r="H12231" s="1">
        <v>46151.461828703701</v>
      </c>
      <c r="I12231" t="b">
        <v>1</v>
      </c>
      <c r="J12231" t="b">
        <v>0</v>
      </c>
      <c r="K12231" t="s">
        <v>41</v>
      </c>
      <c r="L12231" t="s">
        <v>60</v>
      </c>
      <c r="M12231">
        <v>115000</v>
      </c>
      <c r="N12231"/>
      <c r="O12231" t="s">
        <v>12113</v>
      </c>
      <c r="P12231" t="s">
        <v>22692</v>
      </c>
    </row>
    <row r="12232" spans="1:16" x14ac:dyDescent="0.25">
      <c r="A12232" t="s">
        <v>2</v>
      </c>
      <c r="B12232" t="s">
        <v>128</v>
      </c>
      <c r="C12232" t="s">
        <v>194</v>
      </c>
      <c r="D12232" t="s">
        <v>4756</v>
      </c>
      <c r="E12232" t="s">
        <v>59</v>
      </c>
      <c r="F12232" t="b">
        <v>0</v>
      </c>
      <c r="G12232" t="s">
        <v>65</v>
      </c>
      <c r="H12232" s="1">
        <v>46151.501180555562</v>
      </c>
      <c r="I12232" t="b">
        <v>0</v>
      </c>
      <c r="J12232" t="b">
        <v>0</v>
      </c>
      <c r="K12232" t="s">
        <v>41</v>
      </c>
      <c r="L12232" t="s">
        <v>60</v>
      </c>
      <c r="M12232">
        <v>95000</v>
      </c>
      <c r="N12232"/>
      <c r="O12232" t="s">
        <v>22693</v>
      </c>
      <c r="P12232" t="s">
        <v>22694</v>
      </c>
    </row>
    <row r="12233" spans="1:16" x14ac:dyDescent="0.25">
      <c r="A12233" t="s">
        <v>1</v>
      </c>
      <c r="B12233" t="s">
        <v>22449</v>
      </c>
      <c r="C12233" t="s">
        <v>148</v>
      </c>
      <c r="D12233" t="s">
        <v>4756</v>
      </c>
      <c r="E12233" t="s">
        <v>59</v>
      </c>
      <c r="F12233" t="b">
        <v>0</v>
      </c>
      <c r="G12233" t="s">
        <v>89</v>
      </c>
      <c r="H12233" s="1">
        <v>46151.542800925927</v>
      </c>
      <c r="I12233" t="b">
        <v>0</v>
      </c>
      <c r="J12233" t="b">
        <v>1</v>
      </c>
      <c r="K12233" t="s">
        <v>41</v>
      </c>
      <c r="L12233" t="s">
        <v>60</v>
      </c>
      <c r="M12233">
        <v>97500</v>
      </c>
      <c r="N12233"/>
      <c r="O12233" t="s">
        <v>22450</v>
      </c>
      <c r="P12233" t="s">
        <v>22695</v>
      </c>
    </row>
    <row r="12234" spans="1:16" x14ac:dyDescent="0.25">
      <c r="A12234" t="s">
        <v>3</v>
      </c>
      <c r="B12234" t="s">
        <v>22696</v>
      </c>
      <c r="C12234" t="s">
        <v>165</v>
      </c>
      <c r="D12234" t="s">
        <v>4756</v>
      </c>
      <c r="E12234" t="s">
        <v>59</v>
      </c>
      <c r="F12234" t="b">
        <v>0</v>
      </c>
      <c r="G12234" t="s">
        <v>73</v>
      </c>
      <c r="H12234" s="1">
        <v>46151.542824074073</v>
      </c>
      <c r="I12234" t="b">
        <v>0</v>
      </c>
      <c r="J12234" t="b">
        <v>1</v>
      </c>
      <c r="K12234" t="s">
        <v>41</v>
      </c>
      <c r="L12234" t="s">
        <v>60</v>
      </c>
      <c r="M12234">
        <v>150590</v>
      </c>
      <c r="N12234"/>
      <c r="O12234" t="s">
        <v>762</v>
      </c>
      <c r="P12234" t="s">
        <v>5368</v>
      </c>
    </row>
    <row r="12235" spans="1:16" x14ac:dyDescent="0.25">
      <c r="A12235" t="s">
        <v>3</v>
      </c>
      <c r="B12235" t="s">
        <v>22697</v>
      </c>
      <c r="C12235" t="s">
        <v>320</v>
      </c>
      <c r="D12235" t="s">
        <v>4526</v>
      </c>
      <c r="E12235" t="s">
        <v>59</v>
      </c>
      <c r="F12235" t="b">
        <v>0</v>
      </c>
      <c r="G12235" t="s">
        <v>73</v>
      </c>
      <c r="H12235" s="1">
        <v>46151.54283564815</v>
      </c>
      <c r="I12235" t="b">
        <v>0</v>
      </c>
      <c r="J12235" t="b">
        <v>0</v>
      </c>
      <c r="K12235" t="s">
        <v>41</v>
      </c>
      <c r="L12235" t="s">
        <v>60</v>
      </c>
      <c r="M12235">
        <v>105000</v>
      </c>
      <c r="N12235"/>
      <c r="O12235" t="s">
        <v>3298</v>
      </c>
      <c r="P12235" t="s">
        <v>1738</v>
      </c>
    </row>
    <row r="12236" spans="1:16" x14ac:dyDescent="0.25">
      <c r="A12236" t="s">
        <v>0</v>
      </c>
      <c r="B12236" t="s">
        <v>22698</v>
      </c>
      <c r="C12236" t="s">
        <v>2005</v>
      </c>
      <c r="D12236" t="s">
        <v>4526</v>
      </c>
      <c r="E12236" t="s">
        <v>59</v>
      </c>
      <c r="F12236" t="b">
        <v>0</v>
      </c>
      <c r="G12236" t="s">
        <v>77</v>
      </c>
      <c r="H12236" s="1">
        <v>46151.542870370373</v>
      </c>
      <c r="I12236" t="b">
        <v>0</v>
      </c>
      <c r="J12236" t="b">
        <v>0</v>
      </c>
      <c r="K12236" t="s">
        <v>41</v>
      </c>
      <c r="L12236" t="s">
        <v>60</v>
      </c>
      <c r="M12236">
        <v>185000</v>
      </c>
      <c r="N12236"/>
      <c r="O12236" t="s">
        <v>1720</v>
      </c>
      <c r="P12236" t="s">
        <v>22699</v>
      </c>
    </row>
    <row r="12237" spans="1:16" x14ac:dyDescent="0.25">
      <c r="A12237" t="s">
        <v>0</v>
      </c>
      <c r="B12237" t="s">
        <v>22700</v>
      </c>
      <c r="C12237" t="s">
        <v>76</v>
      </c>
      <c r="D12237" t="s">
        <v>141</v>
      </c>
      <c r="E12237" t="s">
        <v>88</v>
      </c>
      <c r="F12237" t="b">
        <v>1</v>
      </c>
      <c r="G12237" t="s">
        <v>41</v>
      </c>
      <c r="H12237" s="1">
        <v>46151.543935185182</v>
      </c>
      <c r="I12237" t="b">
        <v>1</v>
      </c>
      <c r="J12237" t="b">
        <v>0</v>
      </c>
      <c r="K12237" t="s">
        <v>41</v>
      </c>
      <c r="L12237" t="s">
        <v>74</v>
      </c>
      <c r="M12237"/>
      <c r="N12237">
        <v>32.5</v>
      </c>
      <c r="O12237" t="s">
        <v>141</v>
      </c>
      <c r="P12237" t="s">
        <v>1082</v>
      </c>
    </row>
    <row r="12238" spans="1:16" x14ac:dyDescent="0.25">
      <c r="A12238" t="s">
        <v>0</v>
      </c>
      <c r="B12238" t="s">
        <v>22701</v>
      </c>
      <c r="C12238" t="s">
        <v>7725</v>
      </c>
      <c r="D12238" t="s">
        <v>2360</v>
      </c>
      <c r="E12238" t="s">
        <v>132</v>
      </c>
      <c r="F12238" t="b">
        <v>0</v>
      </c>
      <c r="G12238" t="s">
        <v>68</v>
      </c>
      <c r="H12238" s="1">
        <v>46151.584479166668</v>
      </c>
      <c r="I12238" t="b">
        <v>0</v>
      </c>
      <c r="J12238" t="b">
        <v>1</v>
      </c>
      <c r="K12238" t="s">
        <v>41</v>
      </c>
      <c r="L12238" t="s">
        <v>74</v>
      </c>
      <c r="M12238"/>
      <c r="N12238">
        <v>22</v>
      </c>
      <c r="O12238" t="s">
        <v>22702</v>
      </c>
      <c r="P12238" t="s">
        <v>22703</v>
      </c>
    </row>
    <row r="12239" spans="1:16" x14ac:dyDescent="0.25">
      <c r="A12239" t="s">
        <v>4</v>
      </c>
      <c r="B12239" t="s">
        <v>3306</v>
      </c>
      <c r="C12239" t="s">
        <v>76</v>
      </c>
      <c r="D12239" t="s">
        <v>4622</v>
      </c>
      <c r="E12239" t="s">
        <v>59</v>
      </c>
      <c r="F12239" t="b">
        <v>1</v>
      </c>
      <c r="G12239" t="s">
        <v>13</v>
      </c>
      <c r="H12239" s="1">
        <v>46151.587129629632</v>
      </c>
      <c r="I12239" t="b">
        <v>1</v>
      </c>
      <c r="J12239" t="b">
        <v>0</v>
      </c>
      <c r="K12239" t="s">
        <v>13</v>
      </c>
      <c r="L12239" t="s">
        <v>60</v>
      </c>
      <c r="M12239">
        <v>105000</v>
      </c>
      <c r="N12239"/>
      <c r="O12239" t="s">
        <v>18911</v>
      </c>
      <c r="P12239" t="s">
        <v>22704</v>
      </c>
    </row>
    <row r="12240" spans="1:16" x14ac:dyDescent="0.25">
      <c r="A12240" t="s">
        <v>6</v>
      </c>
      <c r="B12240" t="s">
        <v>22705</v>
      </c>
      <c r="C12240" t="s">
        <v>440</v>
      </c>
      <c r="D12240" t="s">
        <v>4756</v>
      </c>
      <c r="E12240" t="s">
        <v>59</v>
      </c>
      <c r="F12240" t="b">
        <v>0</v>
      </c>
      <c r="G12240" t="s">
        <v>65</v>
      </c>
      <c r="H12240" s="1">
        <v>46151.627453703702</v>
      </c>
      <c r="I12240" t="b">
        <v>0</v>
      </c>
      <c r="J12240" t="b">
        <v>1</v>
      </c>
      <c r="K12240" t="s">
        <v>41</v>
      </c>
      <c r="L12240" t="s">
        <v>60</v>
      </c>
      <c r="M12240">
        <v>186375</v>
      </c>
      <c r="N12240"/>
      <c r="O12240" t="s">
        <v>19713</v>
      </c>
      <c r="P12240" t="s">
        <v>7259</v>
      </c>
    </row>
    <row r="12241" spans="1:16" x14ac:dyDescent="0.25">
      <c r="A12241" t="s">
        <v>3</v>
      </c>
      <c r="B12241" t="s">
        <v>1257</v>
      </c>
      <c r="C12241" t="s">
        <v>1485</v>
      </c>
      <c r="D12241" t="s">
        <v>4756</v>
      </c>
      <c r="E12241" t="s">
        <v>59</v>
      </c>
      <c r="F12241" t="b">
        <v>0</v>
      </c>
      <c r="G12241" t="s">
        <v>77</v>
      </c>
      <c r="H12241" s="1">
        <v>46151.667800925927</v>
      </c>
      <c r="I12241" t="b">
        <v>0</v>
      </c>
      <c r="J12241" t="b">
        <v>1</v>
      </c>
      <c r="K12241" t="s">
        <v>41</v>
      </c>
      <c r="L12241" t="s">
        <v>60</v>
      </c>
      <c r="M12241">
        <v>106000</v>
      </c>
      <c r="N12241"/>
      <c r="O12241" t="s">
        <v>22706</v>
      </c>
      <c r="P12241" t="s">
        <v>22707</v>
      </c>
    </row>
    <row r="12242" spans="1:16" x14ac:dyDescent="0.25">
      <c r="A12242" t="s">
        <v>0</v>
      </c>
      <c r="B12242" t="s">
        <v>1242</v>
      </c>
      <c r="C12242" t="s">
        <v>427</v>
      </c>
      <c r="D12242" t="s">
        <v>4756</v>
      </c>
      <c r="E12242" t="s">
        <v>59</v>
      </c>
      <c r="F12242" t="b">
        <v>0</v>
      </c>
      <c r="G12242" t="s">
        <v>65</v>
      </c>
      <c r="H12242" s="1">
        <v>46151.667800925927</v>
      </c>
      <c r="I12242" t="b">
        <v>0</v>
      </c>
      <c r="J12242" t="b">
        <v>1</v>
      </c>
      <c r="K12242" t="s">
        <v>41</v>
      </c>
      <c r="L12242" t="s">
        <v>60</v>
      </c>
      <c r="M12242">
        <v>135000</v>
      </c>
      <c r="N12242"/>
      <c r="O12242" t="s">
        <v>22708</v>
      </c>
      <c r="P12242" t="s">
        <v>22709</v>
      </c>
    </row>
    <row r="12243" spans="1:16" x14ac:dyDescent="0.25">
      <c r="A12243" t="s">
        <v>0</v>
      </c>
      <c r="B12243" t="s">
        <v>22710</v>
      </c>
      <c r="C12243" t="s">
        <v>566</v>
      </c>
      <c r="D12243" t="s">
        <v>2360</v>
      </c>
      <c r="F12243" t="b">
        <v>0</v>
      </c>
      <c r="G12243" t="s">
        <v>65</v>
      </c>
      <c r="H12243" s="1">
        <v>46151.667847222219</v>
      </c>
      <c r="I12243" t="b">
        <v>1</v>
      </c>
      <c r="J12243" t="b">
        <v>1</v>
      </c>
      <c r="K12243" t="s">
        <v>41</v>
      </c>
      <c r="L12243" t="s">
        <v>74</v>
      </c>
      <c r="M12243"/>
      <c r="N12243">
        <v>47.5</v>
      </c>
      <c r="O12243" t="s">
        <v>22711</v>
      </c>
      <c r="P12243" t="s">
        <v>14188</v>
      </c>
    </row>
    <row r="12244" spans="1:16" x14ac:dyDescent="0.25">
      <c r="A12244" t="s">
        <v>1</v>
      </c>
      <c r="B12244" t="s">
        <v>2579</v>
      </c>
      <c r="C12244" t="s">
        <v>2241</v>
      </c>
      <c r="D12244" t="s">
        <v>4756</v>
      </c>
      <c r="E12244" t="s">
        <v>59</v>
      </c>
      <c r="F12244" t="b">
        <v>0</v>
      </c>
      <c r="G12244" t="s">
        <v>89</v>
      </c>
      <c r="H12244" s="1">
        <v>46151.67015046296</v>
      </c>
      <c r="I12244" t="b">
        <v>0</v>
      </c>
      <c r="J12244" t="b">
        <v>0</v>
      </c>
      <c r="K12244" t="s">
        <v>41</v>
      </c>
      <c r="L12244" t="s">
        <v>60</v>
      </c>
      <c r="M12244">
        <v>105000</v>
      </c>
      <c r="N12244"/>
      <c r="O12244" t="s">
        <v>22712</v>
      </c>
      <c r="P12244" t="s">
        <v>22713</v>
      </c>
    </row>
    <row r="12245" spans="1:16" x14ac:dyDescent="0.25">
      <c r="A12245" t="s">
        <v>1</v>
      </c>
      <c r="B12245" t="s">
        <v>1</v>
      </c>
      <c r="C12245" t="s">
        <v>14984</v>
      </c>
      <c r="D12245" t="s">
        <v>4346</v>
      </c>
      <c r="E12245" t="s">
        <v>59</v>
      </c>
      <c r="F12245" t="b">
        <v>0</v>
      </c>
      <c r="G12245" t="s">
        <v>65</v>
      </c>
      <c r="H12245" s="1">
        <v>46151.670173611114</v>
      </c>
      <c r="I12245" t="b">
        <v>0</v>
      </c>
      <c r="J12245" t="b">
        <v>1</v>
      </c>
      <c r="K12245" t="s">
        <v>41</v>
      </c>
      <c r="L12245" t="s">
        <v>60</v>
      </c>
      <c r="M12245">
        <v>112500</v>
      </c>
      <c r="N12245"/>
      <c r="O12245" t="s">
        <v>22714</v>
      </c>
      <c r="P12245" t="s">
        <v>22715</v>
      </c>
    </row>
    <row r="12246" spans="1:16" x14ac:dyDescent="0.25">
      <c r="A12246" t="s">
        <v>3</v>
      </c>
      <c r="B12246" t="s">
        <v>22716</v>
      </c>
      <c r="C12246" t="s">
        <v>112</v>
      </c>
      <c r="D12246" t="s">
        <v>2360</v>
      </c>
      <c r="E12246" t="s">
        <v>59</v>
      </c>
      <c r="F12246" t="b">
        <v>0</v>
      </c>
      <c r="G12246" t="s">
        <v>65</v>
      </c>
      <c r="H12246" s="1">
        <v>46151.709467592591</v>
      </c>
      <c r="I12246" t="b">
        <v>0</v>
      </c>
      <c r="J12246" t="b">
        <v>0</v>
      </c>
      <c r="K12246" t="s">
        <v>41</v>
      </c>
      <c r="L12246" t="s">
        <v>74</v>
      </c>
      <c r="M12246"/>
      <c r="N12246">
        <v>145</v>
      </c>
      <c r="O12246" t="s">
        <v>5046</v>
      </c>
    </row>
    <row r="12247" spans="1:16" x14ac:dyDescent="0.25">
      <c r="A12247" t="s">
        <v>2</v>
      </c>
      <c r="B12247" t="s">
        <v>22717</v>
      </c>
      <c r="C12247" t="s">
        <v>190</v>
      </c>
      <c r="D12247" t="s">
        <v>17170</v>
      </c>
      <c r="E12247" t="s">
        <v>59</v>
      </c>
      <c r="F12247" t="b">
        <v>0</v>
      </c>
      <c r="G12247" t="s">
        <v>73</v>
      </c>
      <c r="H12247" s="1">
        <v>46151.710706018523</v>
      </c>
      <c r="I12247" t="b">
        <v>0</v>
      </c>
      <c r="J12247" t="b">
        <v>0</v>
      </c>
      <c r="K12247" t="s">
        <v>41</v>
      </c>
      <c r="L12247" t="s">
        <v>60</v>
      </c>
      <c r="M12247">
        <v>140976</v>
      </c>
      <c r="N12247"/>
      <c r="O12247" t="s">
        <v>17171</v>
      </c>
      <c r="P12247" t="s">
        <v>663</v>
      </c>
    </row>
    <row r="12248" spans="1:16" x14ac:dyDescent="0.25">
      <c r="A12248" t="s">
        <v>3</v>
      </c>
      <c r="B12248" t="s">
        <v>22718</v>
      </c>
      <c r="C12248" t="s">
        <v>336</v>
      </c>
      <c r="D12248" t="s">
        <v>4526</v>
      </c>
      <c r="E12248" t="s">
        <v>59</v>
      </c>
      <c r="F12248" t="b">
        <v>0</v>
      </c>
      <c r="G12248" t="s">
        <v>65</v>
      </c>
      <c r="H12248" s="1">
        <v>46151.751180555562</v>
      </c>
      <c r="I12248" t="b">
        <v>0</v>
      </c>
      <c r="J12248" t="b">
        <v>1</v>
      </c>
      <c r="K12248" t="s">
        <v>41</v>
      </c>
      <c r="L12248" t="s">
        <v>60</v>
      </c>
      <c r="M12248">
        <v>87500</v>
      </c>
      <c r="N12248"/>
      <c r="O12248" t="s">
        <v>4235</v>
      </c>
      <c r="P12248" t="s">
        <v>325</v>
      </c>
    </row>
    <row r="12249" spans="1:16" x14ac:dyDescent="0.25">
      <c r="A12249" t="s">
        <v>2</v>
      </c>
      <c r="B12249" t="s">
        <v>18818</v>
      </c>
      <c r="C12249" t="s">
        <v>162</v>
      </c>
      <c r="D12249" t="s">
        <v>17170</v>
      </c>
      <c r="E12249" t="s">
        <v>59</v>
      </c>
      <c r="F12249" t="b">
        <v>0</v>
      </c>
      <c r="G12249" t="s">
        <v>73</v>
      </c>
      <c r="H12249" s="1">
        <v>46151.752372685187</v>
      </c>
      <c r="I12249" t="b">
        <v>0</v>
      </c>
      <c r="J12249" t="b">
        <v>0</v>
      </c>
      <c r="K12249" t="s">
        <v>41</v>
      </c>
      <c r="L12249" t="s">
        <v>60</v>
      </c>
      <c r="M12249">
        <v>123007.5</v>
      </c>
      <c r="N12249"/>
      <c r="O12249" t="s">
        <v>17171</v>
      </c>
      <c r="P12249" t="s">
        <v>310</v>
      </c>
    </row>
    <row r="12250" spans="1:16" x14ac:dyDescent="0.25">
      <c r="A12250" t="s">
        <v>5</v>
      </c>
      <c r="B12250" t="s">
        <v>20999</v>
      </c>
      <c r="C12250" t="s">
        <v>1286</v>
      </c>
      <c r="D12250" t="s">
        <v>4346</v>
      </c>
      <c r="E12250" t="s">
        <v>59</v>
      </c>
      <c r="F12250" t="b">
        <v>0</v>
      </c>
      <c r="G12250" t="s">
        <v>68</v>
      </c>
      <c r="H12250" s="1">
        <v>46151.795185185183</v>
      </c>
      <c r="I12250" t="b">
        <v>0</v>
      </c>
      <c r="J12250" t="b">
        <v>1</v>
      </c>
      <c r="K12250" t="s">
        <v>41</v>
      </c>
      <c r="L12250" t="s">
        <v>60</v>
      </c>
      <c r="M12250">
        <v>90000</v>
      </c>
      <c r="N12250"/>
      <c r="O12250" t="s">
        <v>22719</v>
      </c>
      <c r="P12250" t="s">
        <v>22720</v>
      </c>
    </row>
    <row r="12251" spans="1:16" x14ac:dyDescent="0.25">
      <c r="A12251" t="s">
        <v>2</v>
      </c>
      <c r="B12251" t="s">
        <v>14105</v>
      </c>
      <c r="C12251" t="s">
        <v>201</v>
      </c>
      <c r="D12251" t="s">
        <v>2360</v>
      </c>
      <c r="E12251" t="s">
        <v>59</v>
      </c>
      <c r="F12251" t="b">
        <v>0</v>
      </c>
      <c r="G12251" t="s">
        <v>77</v>
      </c>
      <c r="H12251" s="1">
        <v>46151.917800925927</v>
      </c>
      <c r="I12251" t="b">
        <v>1</v>
      </c>
      <c r="J12251" t="b">
        <v>1</v>
      </c>
      <c r="K12251" t="s">
        <v>41</v>
      </c>
      <c r="L12251" t="s">
        <v>60</v>
      </c>
      <c r="M12251">
        <v>233055</v>
      </c>
      <c r="N12251"/>
      <c r="O12251" t="s">
        <v>18588</v>
      </c>
    </row>
    <row r="12252" spans="1:16" x14ac:dyDescent="0.25">
      <c r="A12252" t="s">
        <v>0</v>
      </c>
      <c r="B12252" t="s">
        <v>22721</v>
      </c>
      <c r="C12252" t="s">
        <v>396</v>
      </c>
      <c r="D12252" t="s">
        <v>2360</v>
      </c>
      <c r="E12252" t="s">
        <v>59</v>
      </c>
      <c r="F12252" t="b">
        <v>0</v>
      </c>
      <c r="G12252" t="s">
        <v>68</v>
      </c>
      <c r="H12252" s="1">
        <v>46151.959479166668</v>
      </c>
      <c r="I12252" t="b">
        <v>0</v>
      </c>
      <c r="J12252" t="b">
        <v>1</v>
      </c>
      <c r="K12252" t="s">
        <v>41</v>
      </c>
      <c r="L12252" t="s">
        <v>60</v>
      </c>
      <c r="M12252">
        <v>103500</v>
      </c>
      <c r="N12252"/>
      <c r="O12252" t="s">
        <v>22722</v>
      </c>
      <c r="P12252" t="s">
        <v>22723</v>
      </c>
    </row>
    <row r="12253" spans="1:16" x14ac:dyDescent="0.25">
      <c r="A12253" t="s">
        <v>3</v>
      </c>
      <c r="B12253" t="s">
        <v>2368</v>
      </c>
      <c r="C12253" t="s">
        <v>22724</v>
      </c>
      <c r="D12253" t="s">
        <v>4671</v>
      </c>
      <c r="E12253" t="s">
        <v>59</v>
      </c>
      <c r="F12253" t="b">
        <v>0</v>
      </c>
      <c r="G12253" t="s">
        <v>89</v>
      </c>
      <c r="H12253" s="1">
        <v>46152.001134259262</v>
      </c>
      <c r="I12253" t="b">
        <v>0</v>
      </c>
      <c r="J12253" t="b">
        <v>1</v>
      </c>
      <c r="K12253" t="s">
        <v>41</v>
      </c>
      <c r="L12253" t="s">
        <v>60</v>
      </c>
      <c r="M12253">
        <v>95000</v>
      </c>
      <c r="N12253"/>
      <c r="O12253" t="s">
        <v>22725</v>
      </c>
      <c r="P12253" t="s">
        <v>841</v>
      </c>
    </row>
    <row r="12254" spans="1:16" x14ac:dyDescent="0.25">
      <c r="A12254" t="s">
        <v>7</v>
      </c>
      <c r="B12254" t="s">
        <v>7</v>
      </c>
      <c r="C12254" t="s">
        <v>14522</v>
      </c>
      <c r="D12254" t="s">
        <v>1078</v>
      </c>
      <c r="E12254" t="s">
        <v>88</v>
      </c>
      <c r="F12254" t="b">
        <v>0</v>
      </c>
      <c r="G12254" t="s">
        <v>68</v>
      </c>
      <c r="H12254" s="1">
        <v>46152.001134259262</v>
      </c>
      <c r="I12254" t="b">
        <v>0</v>
      </c>
      <c r="J12254" t="b">
        <v>1</v>
      </c>
      <c r="K12254" t="s">
        <v>41</v>
      </c>
      <c r="L12254" t="s">
        <v>74</v>
      </c>
      <c r="M12254"/>
      <c r="N12254">
        <v>35</v>
      </c>
      <c r="O12254" t="s">
        <v>1078</v>
      </c>
      <c r="P12254" t="s">
        <v>22726</v>
      </c>
    </row>
    <row r="12255" spans="1:16" x14ac:dyDescent="0.25">
      <c r="A12255" t="s">
        <v>0</v>
      </c>
      <c r="B12255" t="s">
        <v>22727</v>
      </c>
      <c r="C12255" t="s">
        <v>76</v>
      </c>
      <c r="D12255" t="s">
        <v>4673</v>
      </c>
      <c r="E12255" t="s">
        <v>621</v>
      </c>
      <c r="F12255" t="b">
        <v>1</v>
      </c>
      <c r="G12255" t="s">
        <v>65</v>
      </c>
      <c r="H12255" s="1">
        <v>46152.001134259262</v>
      </c>
      <c r="I12255" t="b">
        <v>0</v>
      </c>
      <c r="J12255" t="b">
        <v>0</v>
      </c>
      <c r="K12255" t="s">
        <v>41</v>
      </c>
      <c r="L12255" t="s">
        <v>74</v>
      </c>
      <c r="M12255"/>
      <c r="N12255">
        <v>25</v>
      </c>
      <c r="O12255" t="s">
        <v>22728</v>
      </c>
      <c r="P12255" t="s">
        <v>22729</v>
      </c>
    </row>
    <row r="12256" spans="1:16" x14ac:dyDescent="0.25">
      <c r="A12256" t="s">
        <v>8</v>
      </c>
      <c r="B12256" t="s">
        <v>22730</v>
      </c>
      <c r="C12256" t="s">
        <v>427</v>
      </c>
      <c r="D12256" t="s">
        <v>4756</v>
      </c>
      <c r="E12256" t="s">
        <v>59</v>
      </c>
      <c r="F12256" t="b">
        <v>0</v>
      </c>
      <c r="G12256" t="s">
        <v>65</v>
      </c>
      <c r="H12256" s="1">
        <v>46152.001134259262</v>
      </c>
      <c r="I12256" t="b">
        <v>0</v>
      </c>
      <c r="J12256" t="b">
        <v>0</v>
      </c>
      <c r="K12256" t="s">
        <v>41</v>
      </c>
      <c r="L12256" t="s">
        <v>60</v>
      </c>
      <c r="M12256">
        <v>182000</v>
      </c>
      <c r="N12256"/>
      <c r="O12256" t="s">
        <v>2244</v>
      </c>
      <c r="P12256" t="s">
        <v>22731</v>
      </c>
    </row>
    <row r="12257" spans="1:16" x14ac:dyDescent="0.25">
      <c r="A12257" t="s">
        <v>0</v>
      </c>
      <c r="B12257" t="s">
        <v>22732</v>
      </c>
      <c r="C12257" t="s">
        <v>1423</v>
      </c>
      <c r="D12257" t="s">
        <v>4673</v>
      </c>
      <c r="E12257" t="s">
        <v>59</v>
      </c>
      <c r="F12257" t="b">
        <v>0</v>
      </c>
      <c r="G12257" t="s">
        <v>89</v>
      </c>
      <c r="H12257" s="1">
        <v>46152.001145833332</v>
      </c>
      <c r="I12257" t="b">
        <v>0</v>
      </c>
      <c r="J12257" t="b">
        <v>0</v>
      </c>
      <c r="K12257" t="s">
        <v>41</v>
      </c>
      <c r="L12257" t="s">
        <v>74</v>
      </c>
      <c r="M12257"/>
      <c r="N12257">
        <v>38.729999999999997</v>
      </c>
      <c r="O12257" t="s">
        <v>3140</v>
      </c>
    </row>
    <row r="12258" spans="1:16" x14ac:dyDescent="0.25">
      <c r="A12258" t="s">
        <v>0</v>
      </c>
      <c r="B12258" t="s">
        <v>22733</v>
      </c>
      <c r="C12258" t="s">
        <v>76</v>
      </c>
      <c r="D12258" t="s">
        <v>584</v>
      </c>
      <c r="E12258" t="s">
        <v>72</v>
      </c>
      <c r="F12258" t="b">
        <v>1</v>
      </c>
      <c r="G12258" t="s">
        <v>41</v>
      </c>
      <c r="H12258" s="1">
        <v>46152.002291666657</v>
      </c>
      <c r="I12258" t="b">
        <v>0</v>
      </c>
      <c r="J12258" t="b">
        <v>1</v>
      </c>
      <c r="K12258" t="s">
        <v>41</v>
      </c>
      <c r="L12258" t="s">
        <v>74</v>
      </c>
      <c r="M12258"/>
      <c r="N12258">
        <v>25</v>
      </c>
      <c r="O12258" t="s">
        <v>22734</v>
      </c>
      <c r="P12258" t="s">
        <v>22735</v>
      </c>
    </row>
    <row r="12259" spans="1:16" x14ac:dyDescent="0.25">
      <c r="A12259" t="s">
        <v>2</v>
      </c>
      <c r="B12259" t="s">
        <v>22736</v>
      </c>
      <c r="C12259" t="s">
        <v>1203</v>
      </c>
      <c r="D12259" t="s">
        <v>4671</v>
      </c>
      <c r="E12259" t="s">
        <v>59</v>
      </c>
      <c r="F12259" t="b">
        <v>0</v>
      </c>
      <c r="G12259" t="s">
        <v>89</v>
      </c>
      <c r="H12259" s="1">
        <v>46152.002337962957</v>
      </c>
      <c r="I12259" t="b">
        <v>0</v>
      </c>
      <c r="J12259" t="b">
        <v>0</v>
      </c>
      <c r="K12259" t="s">
        <v>41</v>
      </c>
      <c r="L12259" t="s">
        <v>60</v>
      </c>
      <c r="M12259">
        <v>216262.5</v>
      </c>
      <c r="N12259"/>
      <c r="O12259" t="s">
        <v>528</v>
      </c>
      <c r="P12259" t="s">
        <v>22737</v>
      </c>
    </row>
    <row r="12260" spans="1:16" x14ac:dyDescent="0.25">
      <c r="A12260" t="s">
        <v>2</v>
      </c>
      <c r="B12260" t="s">
        <v>22738</v>
      </c>
      <c r="C12260" t="s">
        <v>201</v>
      </c>
      <c r="D12260" t="s">
        <v>4515</v>
      </c>
      <c r="E12260" t="s">
        <v>59</v>
      </c>
      <c r="F12260" t="b">
        <v>0</v>
      </c>
      <c r="G12260" t="s">
        <v>77</v>
      </c>
      <c r="H12260" s="1">
        <v>46152.002384259264</v>
      </c>
      <c r="I12260" t="b">
        <v>0</v>
      </c>
      <c r="J12260" t="b">
        <v>1</v>
      </c>
      <c r="K12260" t="s">
        <v>41</v>
      </c>
      <c r="L12260" t="s">
        <v>60</v>
      </c>
      <c r="M12260">
        <v>115000</v>
      </c>
      <c r="N12260"/>
      <c r="O12260" t="s">
        <v>106</v>
      </c>
    </row>
    <row r="12261" spans="1:16" x14ac:dyDescent="0.25">
      <c r="A12261" t="s">
        <v>3</v>
      </c>
      <c r="B12261" t="s">
        <v>2611</v>
      </c>
      <c r="C12261" t="s">
        <v>952</v>
      </c>
      <c r="D12261" t="s">
        <v>4526</v>
      </c>
      <c r="E12261" t="s">
        <v>59</v>
      </c>
      <c r="F12261" t="b">
        <v>0</v>
      </c>
      <c r="G12261" t="s">
        <v>68</v>
      </c>
      <c r="H12261" s="1">
        <v>46152.251712962963</v>
      </c>
      <c r="I12261" t="b">
        <v>0</v>
      </c>
      <c r="J12261" t="b">
        <v>1</v>
      </c>
      <c r="K12261" t="s">
        <v>41</v>
      </c>
      <c r="L12261" t="s">
        <v>60</v>
      </c>
      <c r="M12261">
        <v>103150</v>
      </c>
      <c r="N12261"/>
      <c r="O12261" t="s">
        <v>831</v>
      </c>
      <c r="P12261" t="s">
        <v>22739</v>
      </c>
    </row>
    <row r="12262" spans="1:16" x14ac:dyDescent="0.25">
      <c r="A12262" t="s">
        <v>0</v>
      </c>
      <c r="B12262" t="s">
        <v>22740</v>
      </c>
      <c r="C12262" t="s">
        <v>76</v>
      </c>
      <c r="D12262" t="s">
        <v>4633</v>
      </c>
      <c r="E12262" t="s">
        <v>59</v>
      </c>
      <c r="F12262" t="b">
        <v>1</v>
      </c>
      <c r="G12262" t="s">
        <v>65</v>
      </c>
      <c r="H12262" s="1">
        <v>46152.251793981479</v>
      </c>
      <c r="I12262" t="b">
        <v>0</v>
      </c>
      <c r="J12262" t="b">
        <v>1</v>
      </c>
      <c r="K12262" t="s">
        <v>41</v>
      </c>
      <c r="L12262" t="s">
        <v>60</v>
      </c>
      <c r="M12262">
        <v>85000</v>
      </c>
      <c r="N12262"/>
      <c r="O12262" t="s">
        <v>4633</v>
      </c>
      <c r="P12262" t="s">
        <v>22741</v>
      </c>
    </row>
    <row r="12263" spans="1:16" x14ac:dyDescent="0.25">
      <c r="A12263" t="s">
        <v>0</v>
      </c>
      <c r="B12263" t="s">
        <v>22742</v>
      </c>
      <c r="C12263" t="s">
        <v>467</v>
      </c>
      <c r="D12263" t="s">
        <v>11236</v>
      </c>
      <c r="E12263" t="s">
        <v>59</v>
      </c>
      <c r="F12263" t="b">
        <v>0</v>
      </c>
      <c r="G12263" t="s">
        <v>65</v>
      </c>
      <c r="H12263" s="1">
        <v>46152.335069444453</v>
      </c>
      <c r="I12263" t="b">
        <v>0</v>
      </c>
      <c r="J12263" t="b">
        <v>1</v>
      </c>
      <c r="K12263" t="s">
        <v>41</v>
      </c>
      <c r="L12263" t="s">
        <v>60</v>
      </c>
      <c r="M12263">
        <v>91500</v>
      </c>
      <c r="N12263"/>
      <c r="O12263" t="s">
        <v>2044</v>
      </c>
      <c r="P12263" t="s">
        <v>22743</v>
      </c>
    </row>
    <row r="12264" spans="1:16" x14ac:dyDescent="0.25">
      <c r="A12264" t="s">
        <v>0</v>
      </c>
      <c r="B12264" t="s">
        <v>22744</v>
      </c>
      <c r="C12264" t="s">
        <v>330</v>
      </c>
      <c r="D12264" t="s">
        <v>11236</v>
      </c>
      <c r="E12264" t="s">
        <v>59</v>
      </c>
      <c r="F12264" t="b">
        <v>0</v>
      </c>
      <c r="G12264" t="s">
        <v>41</v>
      </c>
      <c r="H12264" s="1">
        <v>46152.336215277777</v>
      </c>
      <c r="I12264" t="b">
        <v>0</v>
      </c>
      <c r="J12264" t="b">
        <v>1</v>
      </c>
      <c r="K12264" t="s">
        <v>41</v>
      </c>
      <c r="L12264" t="s">
        <v>60</v>
      </c>
      <c r="M12264">
        <v>85000</v>
      </c>
      <c r="N12264"/>
      <c r="O12264" t="s">
        <v>22745</v>
      </c>
      <c r="P12264" t="s">
        <v>1759</v>
      </c>
    </row>
    <row r="12265" spans="1:16" x14ac:dyDescent="0.25">
      <c r="A12265" t="s">
        <v>6</v>
      </c>
      <c r="B12265" t="s">
        <v>22746</v>
      </c>
      <c r="C12265" t="s">
        <v>304</v>
      </c>
      <c r="D12265" t="s">
        <v>11236</v>
      </c>
      <c r="E12265" t="s">
        <v>59</v>
      </c>
      <c r="F12265" t="b">
        <v>0</v>
      </c>
      <c r="G12265" t="s">
        <v>77</v>
      </c>
      <c r="H12265" s="1">
        <v>46152.336296296293</v>
      </c>
      <c r="I12265" t="b">
        <v>0</v>
      </c>
      <c r="J12265" t="b">
        <v>1</v>
      </c>
      <c r="K12265" t="s">
        <v>41</v>
      </c>
      <c r="L12265" t="s">
        <v>60</v>
      </c>
      <c r="M12265">
        <v>211000</v>
      </c>
      <c r="N12265"/>
      <c r="O12265" t="s">
        <v>965</v>
      </c>
      <c r="P12265" t="s">
        <v>9005</v>
      </c>
    </row>
    <row r="12266" spans="1:16" x14ac:dyDescent="0.25">
      <c r="A12266" t="s">
        <v>1</v>
      </c>
      <c r="B12266" t="s">
        <v>22747</v>
      </c>
      <c r="C12266" t="s">
        <v>165</v>
      </c>
      <c r="D12266" t="s">
        <v>11236</v>
      </c>
      <c r="E12266" t="s">
        <v>59</v>
      </c>
      <c r="F12266" t="b">
        <v>0</v>
      </c>
      <c r="G12266" t="s">
        <v>89</v>
      </c>
      <c r="H12266" s="1">
        <v>46152.337476851862</v>
      </c>
      <c r="I12266" t="b">
        <v>0</v>
      </c>
      <c r="J12266" t="b">
        <v>1</v>
      </c>
      <c r="K12266" t="s">
        <v>41</v>
      </c>
      <c r="L12266" t="s">
        <v>60</v>
      </c>
      <c r="M12266">
        <v>191500</v>
      </c>
      <c r="N12266"/>
      <c r="O12266" t="s">
        <v>965</v>
      </c>
      <c r="P12266" t="s">
        <v>4639</v>
      </c>
    </row>
    <row r="12267" spans="1:16" x14ac:dyDescent="0.25">
      <c r="A12267" t="s">
        <v>3</v>
      </c>
      <c r="B12267" t="s">
        <v>22748</v>
      </c>
      <c r="C12267" t="s">
        <v>3256</v>
      </c>
      <c r="D12267" t="s">
        <v>2360</v>
      </c>
      <c r="E12267" t="s">
        <v>59</v>
      </c>
      <c r="F12267" t="b">
        <v>0</v>
      </c>
      <c r="G12267" t="s">
        <v>65</v>
      </c>
      <c r="H12267" s="1">
        <v>46152.418379629627</v>
      </c>
      <c r="I12267" t="b">
        <v>0</v>
      </c>
      <c r="J12267" t="b">
        <v>1</v>
      </c>
      <c r="K12267" t="s">
        <v>41</v>
      </c>
      <c r="L12267" t="s">
        <v>60</v>
      </c>
      <c r="M12267">
        <v>288000</v>
      </c>
      <c r="N12267"/>
      <c r="O12267" t="s">
        <v>424</v>
      </c>
    </row>
    <row r="12268" spans="1:16" x14ac:dyDescent="0.25">
      <c r="A12268" t="s">
        <v>2</v>
      </c>
      <c r="B12268" t="s">
        <v>1221</v>
      </c>
      <c r="C12268" t="s">
        <v>22749</v>
      </c>
      <c r="D12268" t="s">
        <v>4625</v>
      </c>
      <c r="E12268" t="s">
        <v>59</v>
      </c>
      <c r="F12268" t="b">
        <v>0</v>
      </c>
      <c r="G12268" t="s">
        <v>65</v>
      </c>
      <c r="H12268" s="1">
        <v>46152.419687499998</v>
      </c>
      <c r="I12268" t="b">
        <v>0</v>
      </c>
      <c r="J12268" t="b">
        <v>0</v>
      </c>
      <c r="K12268" t="s">
        <v>41</v>
      </c>
      <c r="L12268" t="s">
        <v>74</v>
      </c>
      <c r="M12268"/>
      <c r="N12268">
        <v>70</v>
      </c>
      <c r="O12268" t="s">
        <v>1556</v>
      </c>
      <c r="P12268" t="s">
        <v>22750</v>
      </c>
    </row>
    <row r="12269" spans="1:16" x14ac:dyDescent="0.25">
      <c r="A12269" t="s">
        <v>1</v>
      </c>
      <c r="B12269" t="s">
        <v>1320</v>
      </c>
      <c r="C12269" t="s">
        <v>92</v>
      </c>
      <c r="D12269" t="s">
        <v>4346</v>
      </c>
      <c r="E12269" t="s">
        <v>59</v>
      </c>
      <c r="F12269" t="b">
        <v>0</v>
      </c>
      <c r="G12269" t="s">
        <v>77</v>
      </c>
      <c r="H12269" s="1">
        <v>46152.420798611107</v>
      </c>
      <c r="I12269" t="b">
        <v>0</v>
      </c>
      <c r="J12269" t="b">
        <v>1</v>
      </c>
      <c r="K12269" t="s">
        <v>41</v>
      </c>
      <c r="L12269" t="s">
        <v>60</v>
      </c>
      <c r="M12269">
        <v>254500</v>
      </c>
      <c r="N12269"/>
      <c r="O12269" t="s">
        <v>402</v>
      </c>
      <c r="P12269" t="s">
        <v>22751</v>
      </c>
    </row>
    <row r="12270" spans="1:16" x14ac:dyDescent="0.25">
      <c r="A12270" t="s">
        <v>1</v>
      </c>
      <c r="B12270" t="s">
        <v>629</v>
      </c>
      <c r="C12270" t="s">
        <v>157</v>
      </c>
      <c r="D12270" t="s">
        <v>2360</v>
      </c>
      <c r="E12270" t="s">
        <v>59</v>
      </c>
      <c r="F12270" t="b">
        <v>0</v>
      </c>
      <c r="G12270" t="s">
        <v>77</v>
      </c>
      <c r="H12270" s="1">
        <v>46152.420798611107</v>
      </c>
      <c r="I12270" t="b">
        <v>0</v>
      </c>
      <c r="J12270" t="b">
        <v>1</v>
      </c>
      <c r="K12270" t="s">
        <v>41</v>
      </c>
      <c r="L12270" t="s">
        <v>60</v>
      </c>
      <c r="M12270">
        <v>153000</v>
      </c>
      <c r="N12270"/>
      <c r="O12270" t="s">
        <v>424</v>
      </c>
      <c r="P12270" t="s">
        <v>22752</v>
      </c>
    </row>
    <row r="12271" spans="1:16" x14ac:dyDescent="0.25">
      <c r="A12271" t="s">
        <v>0</v>
      </c>
      <c r="B12271" t="s">
        <v>22753</v>
      </c>
      <c r="C12271" t="s">
        <v>121</v>
      </c>
      <c r="D12271" t="s">
        <v>17963</v>
      </c>
      <c r="E12271" t="s">
        <v>59</v>
      </c>
      <c r="F12271" t="b">
        <v>0</v>
      </c>
      <c r="G12271" t="s">
        <v>68</v>
      </c>
      <c r="H12271" s="1">
        <v>46152.543379629627</v>
      </c>
      <c r="I12271" t="b">
        <v>0</v>
      </c>
      <c r="J12271" t="b">
        <v>1</v>
      </c>
      <c r="K12271" t="s">
        <v>41</v>
      </c>
      <c r="L12271" t="s">
        <v>60</v>
      </c>
      <c r="M12271">
        <v>82500</v>
      </c>
      <c r="N12271"/>
      <c r="O12271" t="s">
        <v>13982</v>
      </c>
      <c r="P12271" t="s">
        <v>22754</v>
      </c>
    </row>
    <row r="12272" spans="1:16" x14ac:dyDescent="0.25">
      <c r="A12272" t="s">
        <v>2</v>
      </c>
      <c r="B12272" t="s">
        <v>22755</v>
      </c>
      <c r="C12272" t="s">
        <v>440</v>
      </c>
      <c r="D12272" t="s">
        <v>4756</v>
      </c>
      <c r="E12272" t="s">
        <v>59</v>
      </c>
      <c r="F12272" t="b">
        <v>0</v>
      </c>
      <c r="G12272" t="s">
        <v>65</v>
      </c>
      <c r="H12272" s="1">
        <v>46152.544687499998</v>
      </c>
      <c r="I12272" t="b">
        <v>0</v>
      </c>
      <c r="J12272" t="b">
        <v>1</v>
      </c>
      <c r="K12272" t="s">
        <v>41</v>
      </c>
      <c r="L12272" t="s">
        <v>60</v>
      </c>
      <c r="M12272">
        <v>223500</v>
      </c>
      <c r="N12272"/>
      <c r="O12272" t="s">
        <v>19713</v>
      </c>
      <c r="P12272" t="s">
        <v>4312</v>
      </c>
    </row>
    <row r="12273" spans="1:16" x14ac:dyDescent="0.25">
      <c r="A12273" t="s">
        <v>5</v>
      </c>
      <c r="B12273" t="s">
        <v>22756</v>
      </c>
      <c r="C12273" t="s">
        <v>63</v>
      </c>
      <c r="D12273" t="s">
        <v>10252</v>
      </c>
      <c r="E12273" t="s">
        <v>59</v>
      </c>
      <c r="F12273" t="b">
        <v>0</v>
      </c>
      <c r="G12273" t="s">
        <v>89</v>
      </c>
      <c r="H12273" s="1">
        <v>46152.587465277778</v>
      </c>
      <c r="I12273" t="b">
        <v>0</v>
      </c>
      <c r="J12273" t="b">
        <v>0</v>
      </c>
      <c r="K12273" t="s">
        <v>41</v>
      </c>
      <c r="L12273" t="s">
        <v>60</v>
      </c>
      <c r="M12273">
        <v>135500</v>
      </c>
      <c r="N12273"/>
      <c r="O12273" t="s">
        <v>2795</v>
      </c>
      <c r="P12273" t="s">
        <v>22757</v>
      </c>
    </row>
    <row r="12274" spans="1:16" x14ac:dyDescent="0.25">
      <c r="A12274" t="s">
        <v>5</v>
      </c>
      <c r="B12274" t="s">
        <v>5</v>
      </c>
      <c r="C12274" t="s">
        <v>3555</v>
      </c>
      <c r="D12274" t="s">
        <v>10252</v>
      </c>
      <c r="E12274" t="s">
        <v>59</v>
      </c>
      <c r="F12274" t="b">
        <v>0</v>
      </c>
      <c r="G12274" t="s">
        <v>89</v>
      </c>
      <c r="H12274" s="1">
        <v>46152.587488425917</v>
      </c>
      <c r="I12274" t="b">
        <v>0</v>
      </c>
      <c r="J12274" t="b">
        <v>0</v>
      </c>
      <c r="K12274" t="s">
        <v>41</v>
      </c>
      <c r="L12274" t="s">
        <v>60</v>
      </c>
      <c r="M12274">
        <v>135500</v>
      </c>
      <c r="N12274"/>
      <c r="O12274" t="s">
        <v>2795</v>
      </c>
      <c r="P12274" t="s">
        <v>22758</v>
      </c>
    </row>
    <row r="12275" spans="1:16" x14ac:dyDescent="0.25">
      <c r="A12275" t="s">
        <v>5</v>
      </c>
      <c r="B12275" t="s">
        <v>5</v>
      </c>
      <c r="C12275" t="s">
        <v>3917</v>
      </c>
      <c r="D12275" t="s">
        <v>4562</v>
      </c>
      <c r="E12275" t="s">
        <v>59</v>
      </c>
      <c r="F12275" t="b">
        <v>0</v>
      </c>
      <c r="G12275" t="s">
        <v>77</v>
      </c>
      <c r="H12275" s="1">
        <v>46152.587534722217</v>
      </c>
      <c r="I12275" t="b">
        <v>0</v>
      </c>
      <c r="J12275" t="b">
        <v>0</v>
      </c>
      <c r="K12275" t="s">
        <v>41</v>
      </c>
      <c r="L12275" t="s">
        <v>60</v>
      </c>
      <c r="M12275">
        <v>135500</v>
      </c>
      <c r="N12275"/>
      <c r="O12275" t="s">
        <v>2795</v>
      </c>
      <c r="P12275" t="s">
        <v>22758</v>
      </c>
    </row>
    <row r="12276" spans="1:16" x14ac:dyDescent="0.25">
      <c r="A12276" t="s">
        <v>5</v>
      </c>
      <c r="B12276" t="s">
        <v>5</v>
      </c>
      <c r="C12276" t="s">
        <v>13518</v>
      </c>
      <c r="D12276" t="s">
        <v>4562</v>
      </c>
      <c r="E12276" t="s">
        <v>59</v>
      </c>
      <c r="F12276" t="b">
        <v>0</v>
      </c>
      <c r="G12276" t="s">
        <v>77</v>
      </c>
      <c r="H12276" s="1">
        <v>46152.587546296287</v>
      </c>
      <c r="I12276" t="b">
        <v>0</v>
      </c>
      <c r="J12276" t="b">
        <v>0</v>
      </c>
      <c r="K12276" t="s">
        <v>41</v>
      </c>
      <c r="L12276" t="s">
        <v>60</v>
      </c>
      <c r="M12276">
        <v>135500</v>
      </c>
      <c r="N12276"/>
      <c r="O12276" t="s">
        <v>2795</v>
      </c>
      <c r="P12276" t="s">
        <v>22758</v>
      </c>
    </row>
    <row r="12277" spans="1:16" x14ac:dyDescent="0.25">
      <c r="A12277" t="s">
        <v>5</v>
      </c>
      <c r="B12277" t="s">
        <v>5</v>
      </c>
      <c r="C12277" t="s">
        <v>4364</v>
      </c>
      <c r="D12277" t="s">
        <v>4562</v>
      </c>
      <c r="E12277" t="s">
        <v>59</v>
      </c>
      <c r="F12277" t="b">
        <v>0</v>
      </c>
      <c r="G12277" t="s">
        <v>77</v>
      </c>
      <c r="H12277" s="1">
        <v>46152.587546296287</v>
      </c>
      <c r="I12277" t="b">
        <v>0</v>
      </c>
      <c r="J12277" t="b">
        <v>0</v>
      </c>
      <c r="K12277" t="s">
        <v>41</v>
      </c>
      <c r="L12277" t="s">
        <v>60</v>
      </c>
      <c r="M12277">
        <v>135500</v>
      </c>
      <c r="N12277"/>
      <c r="O12277" t="s">
        <v>2795</v>
      </c>
      <c r="P12277" t="s">
        <v>22758</v>
      </c>
    </row>
    <row r="12278" spans="1:16" x14ac:dyDescent="0.25">
      <c r="A12278" t="s">
        <v>5</v>
      </c>
      <c r="B12278" t="s">
        <v>22756</v>
      </c>
      <c r="C12278" t="s">
        <v>22759</v>
      </c>
      <c r="D12278" t="s">
        <v>4562</v>
      </c>
      <c r="E12278" t="s">
        <v>59</v>
      </c>
      <c r="F12278" t="b">
        <v>0</v>
      </c>
      <c r="G12278" t="s">
        <v>77</v>
      </c>
      <c r="H12278" s="1">
        <v>46152.587546296287</v>
      </c>
      <c r="I12278" t="b">
        <v>0</v>
      </c>
      <c r="J12278" t="b">
        <v>0</v>
      </c>
      <c r="K12278" t="s">
        <v>41</v>
      </c>
      <c r="L12278" t="s">
        <v>60</v>
      </c>
      <c r="M12278">
        <v>135500</v>
      </c>
      <c r="N12278"/>
      <c r="O12278" t="s">
        <v>2795</v>
      </c>
      <c r="P12278" t="s">
        <v>22757</v>
      </c>
    </row>
    <row r="12279" spans="1:16" x14ac:dyDescent="0.25">
      <c r="A12279" t="s">
        <v>5</v>
      </c>
      <c r="B12279" t="s">
        <v>1601</v>
      </c>
      <c r="C12279" t="s">
        <v>955</v>
      </c>
      <c r="D12279" t="s">
        <v>4756</v>
      </c>
      <c r="E12279" t="s">
        <v>59</v>
      </c>
      <c r="F12279" t="b">
        <v>0</v>
      </c>
      <c r="G12279" t="s">
        <v>13</v>
      </c>
      <c r="H12279" s="1">
        <v>46152.712800925918</v>
      </c>
      <c r="I12279" t="b">
        <v>0</v>
      </c>
      <c r="J12279" t="b">
        <v>0</v>
      </c>
      <c r="K12279" t="s">
        <v>13</v>
      </c>
      <c r="L12279" t="s">
        <v>60</v>
      </c>
      <c r="M12279">
        <v>130500</v>
      </c>
      <c r="N12279"/>
      <c r="O12279" t="s">
        <v>22760</v>
      </c>
      <c r="P12279" t="s">
        <v>22761</v>
      </c>
    </row>
    <row r="12280" spans="1:16" x14ac:dyDescent="0.25">
      <c r="A12280" t="s">
        <v>4</v>
      </c>
      <c r="B12280" t="s">
        <v>22762</v>
      </c>
      <c r="C12280" t="s">
        <v>955</v>
      </c>
      <c r="D12280" t="s">
        <v>4756</v>
      </c>
      <c r="E12280" t="s">
        <v>59</v>
      </c>
      <c r="F12280" t="b">
        <v>0</v>
      </c>
      <c r="G12280" t="s">
        <v>13</v>
      </c>
      <c r="H12280" s="1">
        <v>46152.754467592589</v>
      </c>
      <c r="I12280" t="b">
        <v>1</v>
      </c>
      <c r="J12280" t="b">
        <v>0</v>
      </c>
      <c r="K12280" t="s">
        <v>13</v>
      </c>
      <c r="L12280" t="s">
        <v>60</v>
      </c>
      <c r="M12280">
        <v>105000</v>
      </c>
      <c r="N12280"/>
      <c r="O12280" t="s">
        <v>22763</v>
      </c>
      <c r="P12280" t="s">
        <v>22764</v>
      </c>
    </row>
    <row r="12281" spans="1:16" x14ac:dyDescent="0.25">
      <c r="A12281" t="s">
        <v>5</v>
      </c>
      <c r="B12281" t="s">
        <v>5</v>
      </c>
      <c r="C12281" t="s">
        <v>1342</v>
      </c>
      <c r="D12281" t="s">
        <v>4526</v>
      </c>
      <c r="E12281" t="s">
        <v>59</v>
      </c>
      <c r="F12281" t="b">
        <v>0</v>
      </c>
      <c r="G12281" t="s">
        <v>41</v>
      </c>
      <c r="H12281" s="1">
        <v>46152.838784722233</v>
      </c>
      <c r="I12281" t="b">
        <v>0</v>
      </c>
      <c r="J12281" t="b">
        <v>0</v>
      </c>
      <c r="K12281" t="s">
        <v>41</v>
      </c>
      <c r="L12281" t="s">
        <v>60</v>
      </c>
      <c r="M12281">
        <v>150500</v>
      </c>
      <c r="N12281"/>
      <c r="O12281" t="s">
        <v>22765</v>
      </c>
      <c r="P12281" t="s">
        <v>22766</v>
      </c>
    </row>
    <row r="12282" spans="1:16" x14ac:dyDescent="0.25">
      <c r="A12282" t="s">
        <v>1</v>
      </c>
      <c r="B12282" t="s">
        <v>22767</v>
      </c>
      <c r="C12282" t="s">
        <v>162</v>
      </c>
      <c r="D12282" t="s">
        <v>4756</v>
      </c>
      <c r="E12282" t="s">
        <v>59</v>
      </c>
      <c r="F12282" t="b">
        <v>0</v>
      </c>
      <c r="G12282" t="s">
        <v>77</v>
      </c>
      <c r="H12282" s="1">
        <v>46152.879155092603</v>
      </c>
      <c r="I12282" t="b">
        <v>0</v>
      </c>
      <c r="J12282" t="b">
        <v>0</v>
      </c>
      <c r="K12282" t="s">
        <v>41</v>
      </c>
      <c r="L12282" t="s">
        <v>60</v>
      </c>
      <c r="M12282">
        <v>120000</v>
      </c>
      <c r="N12282"/>
      <c r="O12282" t="s">
        <v>973</v>
      </c>
      <c r="P12282" t="s">
        <v>22768</v>
      </c>
    </row>
    <row r="12283" spans="1:16" x14ac:dyDescent="0.25">
      <c r="A12283" t="s">
        <v>1</v>
      </c>
      <c r="B12283" t="s">
        <v>22769</v>
      </c>
      <c r="C12283" t="s">
        <v>1032</v>
      </c>
      <c r="D12283" t="s">
        <v>4633</v>
      </c>
      <c r="E12283" t="s">
        <v>59</v>
      </c>
      <c r="F12283" t="b">
        <v>0</v>
      </c>
      <c r="G12283" t="s">
        <v>13</v>
      </c>
      <c r="H12283" s="1">
        <v>46152.879490740743</v>
      </c>
      <c r="I12283" t="b">
        <v>0</v>
      </c>
      <c r="J12283" t="b">
        <v>0</v>
      </c>
      <c r="K12283" t="s">
        <v>13</v>
      </c>
      <c r="L12283" t="s">
        <v>60</v>
      </c>
      <c r="M12283">
        <v>100000</v>
      </c>
      <c r="N12283"/>
      <c r="O12283" t="s">
        <v>4633</v>
      </c>
      <c r="P12283" t="s">
        <v>22770</v>
      </c>
    </row>
    <row r="12284" spans="1:16" x14ac:dyDescent="0.25">
      <c r="A12284" t="s">
        <v>0</v>
      </c>
      <c r="B12284" t="s">
        <v>22771</v>
      </c>
      <c r="C12284" t="s">
        <v>22772</v>
      </c>
      <c r="D12284" t="s">
        <v>4673</v>
      </c>
      <c r="E12284" t="s">
        <v>59</v>
      </c>
      <c r="F12284" t="b">
        <v>0</v>
      </c>
      <c r="G12284" t="s">
        <v>65</v>
      </c>
      <c r="H12284" s="1">
        <v>46153.001712962963</v>
      </c>
      <c r="I12284" t="b">
        <v>0</v>
      </c>
      <c r="J12284" t="b">
        <v>1</v>
      </c>
      <c r="K12284" t="s">
        <v>41</v>
      </c>
      <c r="L12284" t="s">
        <v>60</v>
      </c>
      <c r="M12284">
        <v>85000</v>
      </c>
      <c r="N12284"/>
      <c r="O12284" t="s">
        <v>22773</v>
      </c>
      <c r="P12284" t="s">
        <v>1314</v>
      </c>
    </row>
    <row r="12285" spans="1:16" x14ac:dyDescent="0.25">
      <c r="A12285" t="s">
        <v>0</v>
      </c>
      <c r="B12285" t="s">
        <v>22774</v>
      </c>
      <c r="C12285" t="s">
        <v>76</v>
      </c>
      <c r="D12285" t="s">
        <v>4673</v>
      </c>
      <c r="E12285" t="s">
        <v>59</v>
      </c>
      <c r="F12285" t="b">
        <v>1</v>
      </c>
      <c r="G12285" t="s">
        <v>41</v>
      </c>
      <c r="H12285" s="1">
        <v>46153.002916666657</v>
      </c>
      <c r="I12285" t="b">
        <v>0</v>
      </c>
      <c r="J12285" t="b">
        <v>1</v>
      </c>
      <c r="K12285" t="s">
        <v>41</v>
      </c>
      <c r="L12285" t="s">
        <v>60</v>
      </c>
      <c r="M12285">
        <v>82500</v>
      </c>
      <c r="N12285"/>
      <c r="O12285" t="s">
        <v>22775</v>
      </c>
      <c r="P12285" t="s">
        <v>283</v>
      </c>
    </row>
    <row r="12286" spans="1:16" x14ac:dyDescent="0.25">
      <c r="A12286" t="s">
        <v>8</v>
      </c>
      <c r="B12286" t="s">
        <v>22776</v>
      </c>
      <c r="C12286" t="s">
        <v>290</v>
      </c>
      <c r="D12286" t="s">
        <v>4673</v>
      </c>
      <c r="E12286" t="s">
        <v>59</v>
      </c>
      <c r="F12286" t="b">
        <v>0</v>
      </c>
      <c r="G12286" t="s">
        <v>77</v>
      </c>
      <c r="H12286" s="1">
        <v>46153.002986111111</v>
      </c>
      <c r="I12286" t="b">
        <v>0</v>
      </c>
      <c r="J12286" t="b">
        <v>1</v>
      </c>
      <c r="K12286" t="s">
        <v>41</v>
      </c>
      <c r="L12286" t="s">
        <v>60</v>
      </c>
      <c r="M12286">
        <v>227500</v>
      </c>
      <c r="N12286"/>
      <c r="O12286" t="s">
        <v>22777</v>
      </c>
      <c r="P12286" t="s">
        <v>17403</v>
      </c>
    </row>
    <row r="12287" spans="1:16" x14ac:dyDescent="0.25">
      <c r="A12287" t="s">
        <v>0</v>
      </c>
      <c r="B12287" t="s">
        <v>11707</v>
      </c>
      <c r="C12287" t="s">
        <v>112</v>
      </c>
      <c r="D12287" t="s">
        <v>4673</v>
      </c>
      <c r="E12287" t="s">
        <v>59</v>
      </c>
      <c r="F12287" t="b">
        <v>0</v>
      </c>
      <c r="G12287" t="s">
        <v>65</v>
      </c>
      <c r="H12287" s="1">
        <v>46153.002997685187</v>
      </c>
      <c r="I12287" t="b">
        <v>0</v>
      </c>
      <c r="J12287" t="b">
        <v>1</v>
      </c>
      <c r="K12287" t="s">
        <v>41</v>
      </c>
      <c r="L12287" t="s">
        <v>60</v>
      </c>
      <c r="M12287">
        <v>165000</v>
      </c>
      <c r="N12287"/>
      <c r="O12287" t="s">
        <v>22778</v>
      </c>
      <c r="P12287" t="s">
        <v>22779</v>
      </c>
    </row>
    <row r="12288" spans="1:16" x14ac:dyDescent="0.25">
      <c r="A12288" t="s">
        <v>0</v>
      </c>
      <c r="B12288" t="s">
        <v>22780</v>
      </c>
      <c r="C12288" t="s">
        <v>112</v>
      </c>
      <c r="D12288" t="s">
        <v>4756</v>
      </c>
      <c r="E12288" t="s">
        <v>59</v>
      </c>
      <c r="F12288" t="b">
        <v>0</v>
      </c>
      <c r="G12288" t="s">
        <v>65</v>
      </c>
      <c r="H12288" s="1">
        <v>46153.043379629627</v>
      </c>
      <c r="I12288" t="b">
        <v>1</v>
      </c>
      <c r="J12288" t="b">
        <v>1</v>
      </c>
      <c r="K12288" t="s">
        <v>41</v>
      </c>
      <c r="L12288" t="s">
        <v>60</v>
      </c>
      <c r="M12288">
        <v>111820</v>
      </c>
      <c r="N12288"/>
      <c r="O12288" t="s">
        <v>3431</v>
      </c>
      <c r="P12288" t="s">
        <v>283</v>
      </c>
    </row>
    <row r="12289" spans="1:16" x14ac:dyDescent="0.25">
      <c r="A12289" t="s">
        <v>1</v>
      </c>
      <c r="B12289" t="s">
        <v>22781</v>
      </c>
      <c r="C12289" t="s">
        <v>92</v>
      </c>
      <c r="D12289" t="s">
        <v>2360</v>
      </c>
      <c r="E12289" t="s">
        <v>59</v>
      </c>
      <c r="F12289" t="b">
        <v>0</v>
      </c>
      <c r="G12289" t="s">
        <v>77</v>
      </c>
      <c r="H12289" s="1">
        <v>46153.087465277778</v>
      </c>
      <c r="I12289" t="b">
        <v>0</v>
      </c>
      <c r="J12289" t="b">
        <v>1</v>
      </c>
      <c r="K12289" t="s">
        <v>41</v>
      </c>
      <c r="L12289" t="s">
        <v>60</v>
      </c>
      <c r="M12289">
        <v>209500</v>
      </c>
      <c r="N12289"/>
      <c r="O12289" t="s">
        <v>402</v>
      </c>
      <c r="P12289" t="s">
        <v>22782</v>
      </c>
    </row>
    <row r="12290" spans="1:16" x14ac:dyDescent="0.25">
      <c r="A12290" t="s">
        <v>4</v>
      </c>
      <c r="B12290" t="s">
        <v>22783</v>
      </c>
      <c r="C12290" t="s">
        <v>326</v>
      </c>
      <c r="D12290" t="s">
        <v>2360</v>
      </c>
      <c r="E12290" t="s">
        <v>59</v>
      </c>
      <c r="F12290" t="b">
        <v>0</v>
      </c>
      <c r="G12290" t="s">
        <v>77</v>
      </c>
      <c r="H12290" s="1">
        <v>46153.087488425917</v>
      </c>
      <c r="I12290" t="b">
        <v>0</v>
      </c>
      <c r="J12290" t="b">
        <v>1</v>
      </c>
      <c r="K12290" t="s">
        <v>41</v>
      </c>
      <c r="L12290" t="s">
        <v>60</v>
      </c>
      <c r="M12290">
        <v>184000</v>
      </c>
      <c r="N12290"/>
      <c r="O12290" t="s">
        <v>402</v>
      </c>
      <c r="P12290" t="s">
        <v>22784</v>
      </c>
    </row>
    <row r="12291" spans="1:16" x14ac:dyDescent="0.25">
      <c r="A12291" t="s">
        <v>4</v>
      </c>
      <c r="B12291" t="s">
        <v>22785</v>
      </c>
      <c r="C12291" t="s">
        <v>162</v>
      </c>
      <c r="D12291" t="s">
        <v>2360</v>
      </c>
      <c r="E12291" t="s">
        <v>59</v>
      </c>
      <c r="F12291" t="b">
        <v>0</v>
      </c>
      <c r="G12291" t="s">
        <v>73</v>
      </c>
      <c r="H12291" s="1">
        <v>46153.087500000001</v>
      </c>
      <c r="I12291" t="b">
        <v>1</v>
      </c>
      <c r="J12291" t="b">
        <v>1</v>
      </c>
      <c r="K12291" t="s">
        <v>41</v>
      </c>
      <c r="L12291" t="s">
        <v>60</v>
      </c>
      <c r="M12291">
        <v>226500</v>
      </c>
      <c r="N12291"/>
      <c r="O12291" t="s">
        <v>402</v>
      </c>
      <c r="P12291" t="s">
        <v>22786</v>
      </c>
    </row>
    <row r="12292" spans="1:16" x14ac:dyDescent="0.25">
      <c r="A12292" t="s">
        <v>1</v>
      </c>
      <c r="B12292" t="s">
        <v>22787</v>
      </c>
      <c r="C12292" t="s">
        <v>112</v>
      </c>
      <c r="D12292" t="s">
        <v>2360</v>
      </c>
      <c r="E12292" t="s">
        <v>59</v>
      </c>
      <c r="F12292" t="b">
        <v>0</v>
      </c>
      <c r="G12292" t="s">
        <v>77</v>
      </c>
      <c r="H12292" s="1">
        <v>46153.087534722217</v>
      </c>
      <c r="I12292" t="b">
        <v>1</v>
      </c>
      <c r="J12292" t="b">
        <v>1</v>
      </c>
      <c r="K12292" t="s">
        <v>41</v>
      </c>
      <c r="L12292" t="s">
        <v>60</v>
      </c>
      <c r="M12292">
        <v>248000</v>
      </c>
      <c r="N12292"/>
      <c r="O12292" t="s">
        <v>402</v>
      </c>
      <c r="P12292" t="s">
        <v>22788</v>
      </c>
    </row>
    <row r="12293" spans="1:16" x14ac:dyDescent="0.25">
      <c r="A12293" t="s">
        <v>1</v>
      </c>
      <c r="B12293" t="s">
        <v>15975</v>
      </c>
      <c r="C12293" t="s">
        <v>92</v>
      </c>
      <c r="D12293" t="s">
        <v>2360</v>
      </c>
      <c r="E12293" t="s">
        <v>59</v>
      </c>
      <c r="F12293" t="b">
        <v>0</v>
      </c>
      <c r="G12293" t="s">
        <v>41</v>
      </c>
      <c r="H12293" s="1">
        <v>46153.088807870372</v>
      </c>
      <c r="I12293" t="b">
        <v>0</v>
      </c>
      <c r="J12293" t="b">
        <v>1</v>
      </c>
      <c r="K12293" t="s">
        <v>41</v>
      </c>
      <c r="L12293" t="s">
        <v>60</v>
      </c>
      <c r="M12293">
        <v>195000</v>
      </c>
      <c r="N12293"/>
      <c r="O12293" t="s">
        <v>402</v>
      </c>
      <c r="P12293" t="s">
        <v>15976</v>
      </c>
    </row>
    <row r="12294" spans="1:16" x14ac:dyDescent="0.25">
      <c r="A12294" t="s">
        <v>1</v>
      </c>
      <c r="B12294" t="s">
        <v>13178</v>
      </c>
      <c r="C12294" t="s">
        <v>76</v>
      </c>
      <c r="D12294" t="s">
        <v>4526</v>
      </c>
      <c r="E12294" t="s">
        <v>59</v>
      </c>
      <c r="F12294" t="b">
        <v>1</v>
      </c>
      <c r="G12294" t="s">
        <v>13</v>
      </c>
      <c r="H12294" s="1">
        <v>46153.176689814813</v>
      </c>
      <c r="I12294" t="b">
        <v>1</v>
      </c>
      <c r="J12294" t="b">
        <v>0</v>
      </c>
      <c r="K12294" t="s">
        <v>13</v>
      </c>
      <c r="L12294" t="s">
        <v>60</v>
      </c>
      <c r="M12294">
        <v>135500</v>
      </c>
      <c r="N12294"/>
      <c r="O12294" t="s">
        <v>13179</v>
      </c>
      <c r="P12294" t="s">
        <v>13180</v>
      </c>
    </row>
    <row r="12295" spans="1:16" x14ac:dyDescent="0.25">
      <c r="A12295" t="s">
        <v>5</v>
      </c>
      <c r="B12295" t="s">
        <v>865</v>
      </c>
      <c r="C12295" t="s">
        <v>76</v>
      </c>
      <c r="D12295" t="s">
        <v>4526</v>
      </c>
      <c r="E12295" t="s">
        <v>88</v>
      </c>
      <c r="F12295" t="b">
        <v>1</v>
      </c>
      <c r="G12295" t="s">
        <v>13</v>
      </c>
      <c r="H12295" s="1">
        <v>46153.212638888886</v>
      </c>
      <c r="I12295" t="b">
        <v>1</v>
      </c>
      <c r="J12295" t="b">
        <v>0</v>
      </c>
      <c r="K12295" t="s">
        <v>13</v>
      </c>
      <c r="L12295" t="s">
        <v>60</v>
      </c>
      <c r="M12295">
        <v>134500</v>
      </c>
      <c r="N12295"/>
      <c r="O12295" t="s">
        <v>13179</v>
      </c>
      <c r="P12295" t="s">
        <v>22789</v>
      </c>
    </row>
    <row r="12296" spans="1:16" x14ac:dyDescent="0.25">
      <c r="A12296" t="s">
        <v>0</v>
      </c>
      <c r="B12296" t="s">
        <v>22790</v>
      </c>
      <c r="C12296" t="s">
        <v>246</v>
      </c>
      <c r="D12296" t="s">
        <v>4756</v>
      </c>
      <c r="E12296" t="s">
        <v>59</v>
      </c>
      <c r="F12296" t="b">
        <v>0</v>
      </c>
      <c r="G12296" t="s">
        <v>65</v>
      </c>
      <c r="H12296" s="1">
        <v>46153.251863425918</v>
      </c>
      <c r="I12296" t="b">
        <v>0</v>
      </c>
      <c r="J12296" t="b">
        <v>1</v>
      </c>
      <c r="K12296" t="s">
        <v>41</v>
      </c>
      <c r="L12296" t="s">
        <v>60</v>
      </c>
      <c r="M12296">
        <v>93076</v>
      </c>
      <c r="N12296"/>
      <c r="O12296" t="s">
        <v>22791</v>
      </c>
    </row>
    <row r="12297" spans="1:16" x14ac:dyDescent="0.25">
      <c r="A12297" t="s">
        <v>3</v>
      </c>
      <c r="B12297" t="s">
        <v>4352</v>
      </c>
      <c r="C12297" t="s">
        <v>4665</v>
      </c>
      <c r="D12297" t="s">
        <v>4346</v>
      </c>
      <c r="E12297" t="s">
        <v>88</v>
      </c>
      <c r="F12297" t="b">
        <v>0</v>
      </c>
      <c r="G12297" t="s">
        <v>4666</v>
      </c>
      <c r="H12297" s="1">
        <v>46153.252696759257</v>
      </c>
      <c r="I12297" t="b">
        <v>0</v>
      </c>
      <c r="J12297" t="b">
        <v>0</v>
      </c>
      <c r="K12297" t="s">
        <v>4666</v>
      </c>
      <c r="L12297" t="s">
        <v>74</v>
      </c>
      <c r="M12297"/>
      <c r="N12297">
        <v>12000</v>
      </c>
      <c r="O12297" t="s">
        <v>22792</v>
      </c>
      <c r="P12297" t="s">
        <v>261</v>
      </c>
    </row>
    <row r="12298" spans="1:16" x14ac:dyDescent="0.25">
      <c r="A12298" t="s">
        <v>9</v>
      </c>
      <c r="B12298" t="s">
        <v>22793</v>
      </c>
      <c r="C12298" t="s">
        <v>112</v>
      </c>
      <c r="D12298" t="s">
        <v>4346</v>
      </c>
      <c r="E12298" t="s">
        <v>59</v>
      </c>
      <c r="F12298" t="b">
        <v>0</v>
      </c>
      <c r="G12298" t="s">
        <v>89</v>
      </c>
      <c r="H12298" s="1">
        <v>46153.337372685193</v>
      </c>
      <c r="I12298" t="b">
        <v>0</v>
      </c>
      <c r="J12298" t="b">
        <v>1</v>
      </c>
      <c r="K12298" t="s">
        <v>41</v>
      </c>
      <c r="L12298" t="s">
        <v>60</v>
      </c>
      <c r="M12298">
        <v>187500</v>
      </c>
      <c r="N12298"/>
      <c r="O12298" t="s">
        <v>1990</v>
      </c>
      <c r="P12298" t="s">
        <v>22794</v>
      </c>
    </row>
    <row r="12299" spans="1:16" x14ac:dyDescent="0.25">
      <c r="A12299" t="s">
        <v>5</v>
      </c>
      <c r="B12299" t="s">
        <v>21544</v>
      </c>
      <c r="C12299" t="s">
        <v>20</v>
      </c>
      <c r="D12299" t="s">
        <v>4526</v>
      </c>
      <c r="E12299" t="s">
        <v>59</v>
      </c>
      <c r="F12299" t="b">
        <v>0</v>
      </c>
      <c r="G12299" t="s">
        <v>20</v>
      </c>
      <c r="H12299" s="1">
        <v>46153.337870370371</v>
      </c>
      <c r="I12299" t="b">
        <v>0</v>
      </c>
      <c r="J12299" t="b">
        <v>0</v>
      </c>
      <c r="K12299" t="s">
        <v>20</v>
      </c>
      <c r="L12299" t="s">
        <v>60</v>
      </c>
      <c r="M12299">
        <v>127500</v>
      </c>
      <c r="N12299"/>
      <c r="O12299" t="s">
        <v>5339</v>
      </c>
      <c r="P12299" t="s">
        <v>7595</v>
      </c>
    </row>
    <row r="12300" spans="1:16" x14ac:dyDescent="0.25">
      <c r="A12300" t="s">
        <v>0</v>
      </c>
      <c r="B12300" t="s">
        <v>22795</v>
      </c>
      <c r="C12300" t="s">
        <v>10022</v>
      </c>
      <c r="D12300" t="s">
        <v>4526</v>
      </c>
      <c r="E12300" t="s">
        <v>59</v>
      </c>
      <c r="F12300" t="b">
        <v>0</v>
      </c>
      <c r="G12300" t="s">
        <v>40</v>
      </c>
      <c r="H12300" s="1">
        <v>46153.377858796302</v>
      </c>
      <c r="I12300" t="b">
        <v>1</v>
      </c>
      <c r="J12300" t="b">
        <v>0</v>
      </c>
      <c r="K12300" t="s">
        <v>40</v>
      </c>
      <c r="L12300" t="s">
        <v>60</v>
      </c>
      <c r="M12300">
        <v>41000</v>
      </c>
      <c r="N12300"/>
      <c r="O12300" t="s">
        <v>19650</v>
      </c>
      <c r="P12300" t="s">
        <v>325</v>
      </c>
    </row>
    <row r="12301" spans="1:16" x14ac:dyDescent="0.25">
      <c r="A12301" t="s">
        <v>2</v>
      </c>
      <c r="B12301" t="s">
        <v>4272</v>
      </c>
      <c r="C12301" t="s">
        <v>40</v>
      </c>
      <c r="D12301" t="s">
        <v>4526</v>
      </c>
      <c r="E12301" t="s">
        <v>59</v>
      </c>
      <c r="F12301" t="b">
        <v>0</v>
      </c>
      <c r="G12301" t="s">
        <v>40</v>
      </c>
      <c r="H12301" s="1">
        <v>46153.378842592603</v>
      </c>
      <c r="I12301" t="b">
        <v>0</v>
      </c>
      <c r="J12301" t="b">
        <v>0</v>
      </c>
      <c r="K12301" t="s">
        <v>40</v>
      </c>
      <c r="L12301" t="s">
        <v>60</v>
      </c>
      <c r="M12301">
        <v>77500</v>
      </c>
      <c r="N12301"/>
      <c r="O12301" t="s">
        <v>7872</v>
      </c>
      <c r="P12301" t="s">
        <v>8956</v>
      </c>
    </row>
    <row r="12302" spans="1:16" x14ac:dyDescent="0.25">
      <c r="A12302" t="s">
        <v>2</v>
      </c>
      <c r="B12302" t="s">
        <v>9395</v>
      </c>
      <c r="C12302" t="s">
        <v>22796</v>
      </c>
      <c r="D12302" t="s">
        <v>22797</v>
      </c>
      <c r="E12302" t="s">
        <v>59</v>
      </c>
      <c r="F12302" t="b">
        <v>0</v>
      </c>
      <c r="G12302" t="s">
        <v>40</v>
      </c>
      <c r="H12302" s="1">
        <v>46153.380162037043</v>
      </c>
      <c r="I12302" t="b">
        <v>0</v>
      </c>
      <c r="J12302" t="b">
        <v>0</v>
      </c>
      <c r="K12302" t="s">
        <v>40</v>
      </c>
      <c r="L12302" t="s">
        <v>60</v>
      </c>
      <c r="M12302">
        <v>40000</v>
      </c>
      <c r="N12302"/>
      <c r="O12302" t="s">
        <v>22798</v>
      </c>
      <c r="P12302" t="s">
        <v>22799</v>
      </c>
    </row>
    <row r="12303" spans="1:16" x14ac:dyDescent="0.25">
      <c r="A12303" t="s">
        <v>0</v>
      </c>
      <c r="B12303" t="s">
        <v>22800</v>
      </c>
      <c r="C12303" t="s">
        <v>795</v>
      </c>
      <c r="D12303" t="s">
        <v>2360</v>
      </c>
      <c r="E12303" t="s">
        <v>59</v>
      </c>
      <c r="F12303" t="b">
        <v>0</v>
      </c>
      <c r="G12303" t="s">
        <v>77</v>
      </c>
      <c r="H12303" s="1">
        <v>46153.418506944443</v>
      </c>
      <c r="I12303" t="b">
        <v>0</v>
      </c>
      <c r="J12303" t="b">
        <v>1</v>
      </c>
      <c r="K12303" t="s">
        <v>41</v>
      </c>
      <c r="L12303" t="s">
        <v>60</v>
      </c>
      <c r="M12303">
        <v>153000</v>
      </c>
      <c r="N12303"/>
      <c r="O12303" t="s">
        <v>424</v>
      </c>
      <c r="P12303" t="s">
        <v>11015</v>
      </c>
    </row>
    <row r="12304" spans="1:16" x14ac:dyDescent="0.25">
      <c r="A12304" t="s">
        <v>0</v>
      </c>
      <c r="B12304" t="s">
        <v>1271</v>
      </c>
      <c r="C12304" t="s">
        <v>17357</v>
      </c>
      <c r="D12304" t="s">
        <v>4625</v>
      </c>
      <c r="E12304" t="s">
        <v>59</v>
      </c>
      <c r="F12304" t="b">
        <v>0</v>
      </c>
      <c r="G12304" t="s">
        <v>89</v>
      </c>
      <c r="H12304" s="1">
        <v>46153.418506944443</v>
      </c>
      <c r="I12304" t="b">
        <v>0</v>
      </c>
      <c r="J12304" t="b">
        <v>0</v>
      </c>
      <c r="K12304" t="s">
        <v>41</v>
      </c>
      <c r="L12304" t="s">
        <v>74</v>
      </c>
      <c r="M12304"/>
      <c r="N12304">
        <v>50</v>
      </c>
      <c r="O12304" t="s">
        <v>1556</v>
      </c>
      <c r="P12304" t="s">
        <v>1145</v>
      </c>
    </row>
    <row r="12305" spans="1:16" x14ac:dyDescent="0.25">
      <c r="A12305" t="s">
        <v>1</v>
      </c>
      <c r="B12305" t="s">
        <v>629</v>
      </c>
      <c r="C12305" t="s">
        <v>16057</v>
      </c>
      <c r="D12305" t="s">
        <v>2360</v>
      </c>
      <c r="E12305" t="s">
        <v>59</v>
      </c>
      <c r="F12305" t="b">
        <v>0</v>
      </c>
      <c r="G12305" t="s">
        <v>89</v>
      </c>
      <c r="H12305" s="1">
        <v>46153.420648148152</v>
      </c>
      <c r="I12305" t="b">
        <v>0</v>
      </c>
      <c r="J12305" t="b">
        <v>1</v>
      </c>
      <c r="K12305" t="s">
        <v>41</v>
      </c>
      <c r="L12305" t="s">
        <v>60</v>
      </c>
      <c r="M12305">
        <v>91188.5</v>
      </c>
      <c r="N12305"/>
      <c r="O12305" t="s">
        <v>16058</v>
      </c>
      <c r="P12305" t="s">
        <v>22801</v>
      </c>
    </row>
    <row r="12306" spans="1:16" x14ac:dyDescent="0.25">
      <c r="A12306" t="s">
        <v>1</v>
      </c>
      <c r="B12306" t="s">
        <v>4857</v>
      </c>
      <c r="C12306" t="s">
        <v>326</v>
      </c>
      <c r="D12306" t="s">
        <v>4756</v>
      </c>
      <c r="E12306" t="s">
        <v>59</v>
      </c>
      <c r="F12306" t="b">
        <v>0</v>
      </c>
      <c r="G12306" t="s">
        <v>77</v>
      </c>
      <c r="H12306" s="1">
        <v>46153.462245370371</v>
      </c>
      <c r="I12306" t="b">
        <v>0</v>
      </c>
      <c r="J12306" t="b">
        <v>1</v>
      </c>
      <c r="K12306" t="s">
        <v>41</v>
      </c>
      <c r="L12306" t="s">
        <v>60</v>
      </c>
      <c r="M12306">
        <v>175500</v>
      </c>
      <c r="N12306"/>
      <c r="O12306" t="s">
        <v>16027</v>
      </c>
      <c r="P12306" t="s">
        <v>22339</v>
      </c>
    </row>
    <row r="12307" spans="1:16" x14ac:dyDescent="0.25">
      <c r="A12307" t="s">
        <v>1</v>
      </c>
      <c r="B12307" t="s">
        <v>22802</v>
      </c>
      <c r="C12307" t="s">
        <v>112</v>
      </c>
      <c r="D12307" t="s">
        <v>4550</v>
      </c>
      <c r="E12307" t="s">
        <v>59</v>
      </c>
      <c r="F12307" t="b">
        <v>0</v>
      </c>
      <c r="G12307" t="s">
        <v>65</v>
      </c>
      <c r="H12307" s="1">
        <v>46153.462256944447</v>
      </c>
      <c r="I12307" t="b">
        <v>0</v>
      </c>
      <c r="J12307" t="b">
        <v>1</v>
      </c>
      <c r="K12307" t="s">
        <v>41</v>
      </c>
      <c r="L12307" t="s">
        <v>60</v>
      </c>
      <c r="M12307">
        <v>154000</v>
      </c>
      <c r="N12307"/>
      <c r="O12307" t="s">
        <v>2081</v>
      </c>
      <c r="P12307" t="s">
        <v>22803</v>
      </c>
    </row>
    <row r="12308" spans="1:16" x14ac:dyDescent="0.25">
      <c r="A12308" t="s">
        <v>0</v>
      </c>
      <c r="B12308" t="s">
        <v>22804</v>
      </c>
      <c r="C12308" t="s">
        <v>190</v>
      </c>
      <c r="D12308" t="s">
        <v>6368</v>
      </c>
      <c r="E12308" t="s">
        <v>59</v>
      </c>
      <c r="F12308" t="b">
        <v>0</v>
      </c>
      <c r="G12308" t="s">
        <v>73</v>
      </c>
      <c r="H12308" s="1">
        <v>46153.501863425918</v>
      </c>
      <c r="I12308" t="b">
        <v>1</v>
      </c>
      <c r="J12308" t="b">
        <v>0</v>
      </c>
      <c r="K12308" t="s">
        <v>41</v>
      </c>
      <c r="L12308" t="s">
        <v>60</v>
      </c>
      <c r="M12308">
        <v>142810</v>
      </c>
      <c r="N12308"/>
      <c r="O12308" t="s">
        <v>8383</v>
      </c>
      <c r="P12308" t="s">
        <v>283</v>
      </c>
    </row>
    <row r="12309" spans="1:16" x14ac:dyDescent="0.25">
      <c r="A12309" t="s">
        <v>5</v>
      </c>
      <c r="B12309" t="s">
        <v>22805</v>
      </c>
      <c r="C12309" t="s">
        <v>500</v>
      </c>
      <c r="D12309" t="s">
        <v>4526</v>
      </c>
      <c r="E12309" t="s">
        <v>88</v>
      </c>
      <c r="F12309" t="b">
        <v>0</v>
      </c>
      <c r="G12309" t="s">
        <v>13</v>
      </c>
      <c r="H12309" s="1">
        <v>46153.504305555558</v>
      </c>
      <c r="I12309" t="b">
        <v>1</v>
      </c>
      <c r="J12309" t="b">
        <v>0</v>
      </c>
      <c r="K12309" t="s">
        <v>13</v>
      </c>
      <c r="L12309" t="s">
        <v>74</v>
      </c>
      <c r="M12309"/>
      <c r="N12309">
        <v>90</v>
      </c>
      <c r="O12309" t="s">
        <v>2080</v>
      </c>
      <c r="P12309" t="s">
        <v>22806</v>
      </c>
    </row>
    <row r="12310" spans="1:16" x14ac:dyDescent="0.25">
      <c r="A12310" t="s">
        <v>1</v>
      </c>
      <c r="B12310" t="s">
        <v>22807</v>
      </c>
      <c r="C12310" t="s">
        <v>9560</v>
      </c>
      <c r="D12310" t="s">
        <v>4346</v>
      </c>
      <c r="E12310" t="s">
        <v>88</v>
      </c>
      <c r="F12310" t="b">
        <v>0</v>
      </c>
      <c r="G12310" t="s">
        <v>19</v>
      </c>
      <c r="H12310" s="1">
        <v>46153.504560185182</v>
      </c>
      <c r="I12310" t="b">
        <v>1</v>
      </c>
      <c r="J12310" t="b">
        <v>0</v>
      </c>
      <c r="K12310" t="s">
        <v>19</v>
      </c>
      <c r="L12310" t="s">
        <v>60</v>
      </c>
      <c r="M12310">
        <v>2000000</v>
      </c>
      <c r="N12310"/>
      <c r="O12310" t="s">
        <v>22808</v>
      </c>
      <c r="P12310" t="s">
        <v>1819</v>
      </c>
    </row>
    <row r="12311" spans="1:16" x14ac:dyDescent="0.25">
      <c r="A12311" t="s">
        <v>5</v>
      </c>
      <c r="B12311" t="s">
        <v>22809</v>
      </c>
      <c r="C12311" t="s">
        <v>6744</v>
      </c>
      <c r="D12311" t="s">
        <v>4346</v>
      </c>
      <c r="E12311" t="s">
        <v>59</v>
      </c>
      <c r="F12311" t="b">
        <v>0</v>
      </c>
      <c r="G12311" t="s">
        <v>40</v>
      </c>
      <c r="H12311" s="1">
        <v>46153.505150462966</v>
      </c>
      <c r="I12311" t="b">
        <v>0</v>
      </c>
      <c r="J12311" t="b">
        <v>0</v>
      </c>
      <c r="K12311" t="s">
        <v>40</v>
      </c>
      <c r="L12311" t="s">
        <v>60</v>
      </c>
      <c r="M12311">
        <v>82189</v>
      </c>
      <c r="N12311"/>
      <c r="O12311" t="s">
        <v>6434</v>
      </c>
      <c r="P12311" t="s">
        <v>22810</v>
      </c>
    </row>
    <row r="12312" spans="1:16" x14ac:dyDescent="0.25">
      <c r="A12312" t="s">
        <v>0</v>
      </c>
      <c r="B12312" t="s">
        <v>22811</v>
      </c>
      <c r="C12312" t="s">
        <v>3302</v>
      </c>
      <c r="D12312" t="s">
        <v>4346</v>
      </c>
      <c r="E12312" t="s">
        <v>59</v>
      </c>
      <c r="F12312" t="b">
        <v>0</v>
      </c>
      <c r="G12312" t="s">
        <v>65</v>
      </c>
      <c r="H12312" s="1">
        <v>46153.543506944443</v>
      </c>
      <c r="I12312" t="b">
        <v>0</v>
      </c>
      <c r="J12312" t="b">
        <v>1</v>
      </c>
      <c r="K12312" t="s">
        <v>41</v>
      </c>
      <c r="L12312" t="s">
        <v>60</v>
      </c>
      <c r="M12312">
        <v>60000</v>
      </c>
      <c r="N12312"/>
      <c r="O12312" t="s">
        <v>22812</v>
      </c>
      <c r="P12312" t="s">
        <v>3903</v>
      </c>
    </row>
    <row r="12313" spans="1:16" x14ac:dyDescent="0.25">
      <c r="A12313" t="s">
        <v>3</v>
      </c>
      <c r="B12313" t="s">
        <v>22813</v>
      </c>
      <c r="C12313" t="s">
        <v>315</v>
      </c>
      <c r="D12313" t="s">
        <v>4526</v>
      </c>
      <c r="E12313" t="s">
        <v>59</v>
      </c>
      <c r="F12313" t="b">
        <v>0</v>
      </c>
      <c r="G12313" t="s">
        <v>65</v>
      </c>
      <c r="H12313" s="1">
        <v>46153.543541666673</v>
      </c>
      <c r="I12313" t="b">
        <v>1</v>
      </c>
      <c r="J12313" t="b">
        <v>0</v>
      </c>
      <c r="K12313" t="s">
        <v>41</v>
      </c>
      <c r="L12313" t="s">
        <v>60</v>
      </c>
      <c r="M12313">
        <v>106000</v>
      </c>
      <c r="N12313"/>
      <c r="O12313" t="s">
        <v>1954</v>
      </c>
      <c r="P12313" t="s">
        <v>283</v>
      </c>
    </row>
    <row r="12314" spans="1:16" x14ac:dyDescent="0.25">
      <c r="A12314" t="s">
        <v>5</v>
      </c>
      <c r="B12314" t="s">
        <v>22814</v>
      </c>
      <c r="C12314" t="s">
        <v>913</v>
      </c>
      <c r="D12314" t="s">
        <v>4526</v>
      </c>
      <c r="E12314" t="s">
        <v>59</v>
      </c>
      <c r="F12314" t="b">
        <v>0</v>
      </c>
      <c r="G12314" t="s">
        <v>20</v>
      </c>
      <c r="H12314" s="1">
        <v>46153.546203703707</v>
      </c>
      <c r="I12314" t="b">
        <v>1</v>
      </c>
      <c r="J12314" t="b">
        <v>0</v>
      </c>
      <c r="K12314" t="s">
        <v>20</v>
      </c>
      <c r="L12314" t="s">
        <v>60</v>
      </c>
      <c r="M12314">
        <v>75000</v>
      </c>
      <c r="N12314"/>
      <c r="O12314" t="s">
        <v>6908</v>
      </c>
      <c r="P12314" t="s">
        <v>22815</v>
      </c>
    </row>
    <row r="12315" spans="1:16" x14ac:dyDescent="0.25">
      <c r="A12315" t="s">
        <v>1</v>
      </c>
      <c r="B12315" t="s">
        <v>1</v>
      </c>
      <c r="C12315" t="s">
        <v>12149</v>
      </c>
      <c r="D12315" t="s">
        <v>4526</v>
      </c>
      <c r="E12315" t="s">
        <v>59</v>
      </c>
      <c r="F12315" t="b">
        <v>0</v>
      </c>
      <c r="G12315" t="s">
        <v>40</v>
      </c>
      <c r="H12315" s="1">
        <v>46153.546793981477</v>
      </c>
      <c r="I12315" t="b">
        <v>0</v>
      </c>
      <c r="J12315" t="b">
        <v>0</v>
      </c>
      <c r="K12315" t="s">
        <v>40</v>
      </c>
      <c r="L12315" t="s">
        <v>60</v>
      </c>
      <c r="M12315">
        <v>70000</v>
      </c>
      <c r="N12315"/>
      <c r="O12315" t="s">
        <v>12150</v>
      </c>
      <c r="P12315" t="s">
        <v>12151</v>
      </c>
    </row>
    <row r="12316" spans="1:16" x14ac:dyDescent="0.25">
      <c r="A12316" t="s">
        <v>1</v>
      </c>
      <c r="B12316" t="s">
        <v>358</v>
      </c>
      <c r="C12316" t="s">
        <v>4530</v>
      </c>
      <c r="D12316" t="s">
        <v>4526</v>
      </c>
      <c r="E12316" t="s">
        <v>59</v>
      </c>
      <c r="F12316" t="b">
        <v>0</v>
      </c>
      <c r="G12316" t="s">
        <v>40</v>
      </c>
      <c r="H12316" s="1">
        <v>46153.546793981477</v>
      </c>
      <c r="I12316" t="b">
        <v>0</v>
      </c>
      <c r="J12316" t="b">
        <v>0</v>
      </c>
      <c r="K12316" t="s">
        <v>40</v>
      </c>
      <c r="L12316" t="s">
        <v>60</v>
      </c>
      <c r="M12316">
        <v>35000</v>
      </c>
      <c r="N12316"/>
      <c r="O12316" t="s">
        <v>101</v>
      </c>
      <c r="P12316" t="s">
        <v>22816</v>
      </c>
    </row>
    <row r="12317" spans="1:16" x14ac:dyDescent="0.25">
      <c r="A12317" t="s">
        <v>2</v>
      </c>
      <c r="B12317" t="s">
        <v>1398</v>
      </c>
      <c r="C12317" t="s">
        <v>124</v>
      </c>
      <c r="D12317" t="s">
        <v>2360</v>
      </c>
      <c r="E12317" t="s">
        <v>59</v>
      </c>
      <c r="F12317" t="b">
        <v>0</v>
      </c>
      <c r="G12317" t="s">
        <v>68</v>
      </c>
      <c r="H12317" s="1">
        <v>46153.585173611107</v>
      </c>
      <c r="I12317" t="b">
        <v>1</v>
      </c>
      <c r="J12317" t="b">
        <v>0</v>
      </c>
      <c r="K12317" t="s">
        <v>41</v>
      </c>
      <c r="L12317" t="s">
        <v>74</v>
      </c>
      <c r="M12317"/>
      <c r="N12317">
        <v>29</v>
      </c>
      <c r="O12317" t="s">
        <v>1220</v>
      </c>
    </row>
    <row r="12318" spans="1:16" x14ac:dyDescent="0.25">
      <c r="A12318" t="s">
        <v>3</v>
      </c>
      <c r="B12318" t="s">
        <v>1769</v>
      </c>
      <c r="C12318" t="s">
        <v>13</v>
      </c>
      <c r="D12318" t="s">
        <v>4526</v>
      </c>
      <c r="E12318" t="s">
        <v>88</v>
      </c>
      <c r="F12318" t="b">
        <v>0</v>
      </c>
      <c r="G12318" t="s">
        <v>13</v>
      </c>
      <c r="H12318" s="1">
        <v>46153.585393518522</v>
      </c>
      <c r="I12318" t="b">
        <v>1</v>
      </c>
      <c r="J12318" t="b">
        <v>0</v>
      </c>
      <c r="K12318" t="s">
        <v>13</v>
      </c>
      <c r="L12318" t="s">
        <v>74</v>
      </c>
      <c r="M12318"/>
      <c r="N12318">
        <v>73</v>
      </c>
      <c r="O12318" t="s">
        <v>1874</v>
      </c>
    </row>
    <row r="12319" spans="1:16" x14ac:dyDescent="0.25">
      <c r="A12319" t="s">
        <v>2</v>
      </c>
      <c r="B12319" t="s">
        <v>22817</v>
      </c>
      <c r="C12319" t="s">
        <v>13</v>
      </c>
      <c r="D12319" t="s">
        <v>4526</v>
      </c>
      <c r="E12319" t="s">
        <v>88</v>
      </c>
      <c r="F12319" t="b">
        <v>0</v>
      </c>
      <c r="G12319" t="s">
        <v>13</v>
      </c>
      <c r="H12319" s="1">
        <v>46153.585393518522</v>
      </c>
      <c r="I12319" t="b">
        <v>0</v>
      </c>
      <c r="J12319" t="b">
        <v>0</v>
      </c>
      <c r="K12319" t="s">
        <v>13</v>
      </c>
      <c r="L12319" t="s">
        <v>74</v>
      </c>
      <c r="M12319"/>
      <c r="N12319">
        <v>65</v>
      </c>
      <c r="O12319" t="s">
        <v>1874</v>
      </c>
    </row>
    <row r="12320" spans="1:16" x14ac:dyDescent="0.25">
      <c r="A12320" t="s">
        <v>0</v>
      </c>
      <c r="B12320" t="s">
        <v>7957</v>
      </c>
      <c r="C12320" t="s">
        <v>22818</v>
      </c>
      <c r="D12320" t="s">
        <v>4346</v>
      </c>
      <c r="E12320" t="s">
        <v>59</v>
      </c>
      <c r="F12320" t="b">
        <v>0</v>
      </c>
      <c r="G12320" t="s">
        <v>40</v>
      </c>
      <c r="H12320" s="1">
        <v>46153.586192129631</v>
      </c>
      <c r="I12320" t="b">
        <v>1</v>
      </c>
      <c r="J12320" t="b">
        <v>0</v>
      </c>
      <c r="K12320" t="s">
        <v>40</v>
      </c>
      <c r="L12320" t="s">
        <v>60</v>
      </c>
      <c r="M12320">
        <v>35000</v>
      </c>
      <c r="N12320"/>
      <c r="O12320" t="s">
        <v>22819</v>
      </c>
      <c r="P12320" t="s">
        <v>461</v>
      </c>
    </row>
    <row r="12321" spans="1:16" x14ac:dyDescent="0.25">
      <c r="A12321" t="s">
        <v>0</v>
      </c>
      <c r="B12321" t="s">
        <v>22820</v>
      </c>
      <c r="C12321" t="s">
        <v>76</v>
      </c>
      <c r="D12321" t="s">
        <v>4346</v>
      </c>
      <c r="E12321" t="s">
        <v>59</v>
      </c>
      <c r="F12321" t="b">
        <v>1</v>
      </c>
      <c r="G12321" t="s">
        <v>40</v>
      </c>
      <c r="H12321" s="1">
        <v>46153.586192129631</v>
      </c>
      <c r="I12321" t="b">
        <v>1</v>
      </c>
      <c r="J12321" t="b">
        <v>0</v>
      </c>
      <c r="K12321" t="s">
        <v>40</v>
      </c>
      <c r="L12321" t="s">
        <v>60</v>
      </c>
      <c r="M12321">
        <v>40000</v>
      </c>
      <c r="N12321"/>
      <c r="O12321" t="s">
        <v>22821</v>
      </c>
    </row>
    <row r="12322" spans="1:16" x14ac:dyDescent="0.25">
      <c r="A12322" t="s">
        <v>0</v>
      </c>
      <c r="B12322" t="s">
        <v>0</v>
      </c>
      <c r="C12322" t="s">
        <v>7072</v>
      </c>
      <c r="D12322" t="s">
        <v>4346</v>
      </c>
      <c r="E12322" t="s">
        <v>59</v>
      </c>
      <c r="F12322" t="b">
        <v>0</v>
      </c>
      <c r="G12322" t="s">
        <v>40</v>
      </c>
      <c r="H12322" s="1">
        <v>46153.586192129631</v>
      </c>
      <c r="I12322" t="b">
        <v>1</v>
      </c>
      <c r="J12322" t="b">
        <v>0</v>
      </c>
      <c r="K12322" t="s">
        <v>40</v>
      </c>
      <c r="L12322" t="s">
        <v>60</v>
      </c>
      <c r="M12322">
        <v>31840</v>
      </c>
      <c r="N12322"/>
      <c r="O12322" t="s">
        <v>22822</v>
      </c>
      <c r="P12322" t="s">
        <v>4841</v>
      </c>
    </row>
    <row r="12323" spans="1:16" x14ac:dyDescent="0.25">
      <c r="A12323" t="s">
        <v>0</v>
      </c>
      <c r="B12323" t="s">
        <v>0</v>
      </c>
      <c r="C12323" t="s">
        <v>22823</v>
      </c>
      <c r="D12323" t="s">
        <v>4599</v>
      </c>
      <c r="E12323" t="s">
        <v>59</v>
      </c>
      <c r="F12323" t="b">
        <v>0</v>
      </c>
      <c r="G12323" t="s">
        <v>40</v>
      </c>
      <c r="H12323" s="1">
        <v>46153.5862037037</v>
      </c>
      <c r="I12323" t="b">
        <v>1</v>
      </c>
      <c r="J12323" t="b">
        <v>0</v>
      </c>
      <c r="K12323" t="s">
        <v>40</v>
      </c>
      <c r="L12323" t="s">
        <v>60</v>
      </c>
      <c r="M12323">
        <v>29000</v>
      </c>
      <c r="N12323"/>
      <c r="O12323" t="s">
        <v>22824</v>
      </c>
      <c r="P12323" t="s">
        <v>325</v>
      </c>
    </row>
    <row r="12324" spans="1:16" x14ac:dyDescent="0.25">
      <c r="A12324" t="s">
        <v>2</v>
      </c>
      <c r="B12324" t="s">
        <v>22825</v>
      </c>
      <c r="C12324" t="s">
        <v>79</v>
      </c>
      <c r="D12324" t="s">
        <v>4346</v>
      </c>
      <c r="E12324" t="s">
        <v>59</v>
      </c>
      <c r="F12324" t="b">
        <v>0</v>
      </c>
      <c r="G12324" t="s">
        <v>77</v>
      </c>
      <c r="H12324" s="1">
        <v>46153.586238425924</v>
      </c>
      <c r="I12324" t="b">
        <v>0</v>
      </c>
      <c r="J12324" t="b">
        <v>1</v>
      </c>
      <c r="K12324" t="s">
        <v>41</v>
      </c>
      <c r="L12324" t="s">
        <v>60</v>
      </c>
      <c r="M12324">
        <v>168000</v>
      </c>
      <c r="N12324"/>
      <c r="O12324" t="s">
        <v>1990</v>
      </c>
      <c r="P12324" t="s">
        <v>310</v>
      </c>
    </row>
    <row r="12325" spans="1:16" x14ac:dyDescent="0.25">
      <c r="A12325" t="s">
        <v>6</v>
      </c>
      <c r="B12325" t="s">
        <v>22826</v>
      </c>
      <c r="C12325" t="s">
        <v>79</v>
      </c>
      <c r="D12325" t="s">
        <v>4346</v>
      </c>
      <c r="E12325" t="s">
        <v>59</v>
      </c>
      <c r="F12325" t="b">
        <v>0</v>
      </c>
      <c r="G12325" t="s">
        <v>77</v>
      </c>
      <c r="H12325" s="1">
        <v>46153.586238425924</v>
      </c>
      <c r="I12325" t="b">
        <v>0</v>
      </c>
      <c r="J12325" t="b">
        <v>1</v>
      </c>
      <c r="K12325" t="s">
        <v>41</v>
      </c>
      <c r="L12325" t="s">
        <v>60</v>
      </c>
      <c r="M12325">
        <v>213000</v>
      </c>
      <c r="N12325"/>
      <c r="O12325" t="s">
        <v>1990</v>
      </c>
      <c r="P12325" t="s">
        <v>22827</v>
      </c>
    </row>
    <row r="12326" spans="1:16" x14ac:dyDescent="0.25">
      <c r="A12326" t="s">
        <v>0</v>
      </c>
      <c r="B12326" t="s">
        <v>1276</v>
      </c>
      <c r="C12326" t="s">
        <v>194</v>
      </c>
      <c r="D12326" t="s">
        <v>5349</v>
      </c>
      <c r="E12326" t="s">
        <v>59</v>
      </c>
      <c r="F12326" t="b">
        <v>0</v>
      </c>
      <c r="G12326" t="s">
        <v>65</v>
      </c>
      <c r="H12326" s="1">
        <v>46153.626840277779</v>
      </c>
      <c r="I12326" t="b">
        <v>0</v>
      </c>
      <c r="J12326" t="b">
        <v>1</v>
      </c>
      <c r="K12326" t="s">
        <v>41</v>
      </c>
      <c r="L12326" t="s">
        <v>60</v>
      </c>
      <c r="M12326">
        <v>101500</v>
      </c>
      <c r="N12326"/>
      <c r="O12326" t="s">
        <v>195</v>
      </c>
      <c r="P12326" t="s">
        <v>16264</v>
      </c>
    </row>
    <row r="12327" spans="1:16" x14ac:dyDescent="0.25">
      <c r="A12327" t="s">
        <v>0</v>
      </c>
      <c r="B12327" t="s">
        <v>2090</v>
      </c>
      <c r="C12327" t="s">
        <v>7294</v>
      </c>
      <c r="D12327" t="s">
        <v>2360</v>
      </c>
      <c r="E12327" t="s">
        <v>59</v>
      </c>
      <c r="F12327" t="b">
        <v>0</v>
      </c>
      <c r="G12327" t="s">
        <v>77</v>
      </c>
      <c r="H12327" s="1">
        <v>46153.626851851863</v>
      </c>
      <c r="I12327" t="b">
        <v>0</v>
      </c>
      <c r="J12327" t="b">
        <v>1</v>
      </c>
      <c r="K12327" t="s">
        <v>41</v>
      </c>
      <c r="L12327" t="s">
        <v>74</v>
      </c>
      <c r="M12327"/>
      <c r="N12327">
        <v>25</v>
      </c>
      <c r="O12327" t="s">
        <v>1724</v>
      </c>
      <c r="P12327" t="s">
        <v>4500</v>
      </c>
    </row>
    <row r="12328" spans="1:16" x14ac:dyDescent="0.25">
      <c r="A12328" t="s">
        <v>0</v>
      </c>
      <c r="B12328" t="s">
        <v>22828</v>
      </c>
      <c r="C12328" t="s">
        <v>326</v>
      </c>
      <c r="D12328" t="s">
        <v>4526</v>
      </c>
      <c r="E12328" t="s">
        <v>88</v>
      </c>
      <c r="F12328" t="b">
        <v>0</v>
      </c>
      <c r="G12328" t="s">
        <v>77</v>
      </c>
      <c r="H12328" s="1">
        <v>46153.627905092602</v>
      </c>
      <c r="I12328" t="b">
        <v>1</v>
      </c>
      <c r="J12328" t="b">
        <v>0</v>
      </c>
      <c r="K12328" t="s">
        <v>41</v>
      </c>
      <c r="L12328" t="s">
        <v>74</v>
      </c>
      <c r="M12328"/>
      <c r="N12328">
        <v>60</v>
      </c>
      <c r="O12328" t="s">
        <v>22829</v>
      </c>
      <c r="P12328" t="s">
        <v>22830</v>
      </c>
    </row>
    <row r="12329" spans="1:16" x14ac:dyDescent="0.25">
      <c r="A12329" t="s">
        <v>1</v>
      </c>
      <c r="B12329" t="s">
        <v>22831</v>
      </c>
      <c r="C12329" t="s">
        <v>19147</v>
      </c>
      <c r="D12329" t="s">
        <v>4346</v>
      </c>
      <c r="E12329" t="s">
        <v>59</v>
      </c>
      <c r="F12329" t="b">
        <v>0</v>
      </c>
      <c r="G12329" t="s">
        <v>13</v>
      </c>
      <c r="H12329" s="1">
        <v>46153.629340277781</v>
      </c>
      <c r="I12329" t="b">
        <v>0</v>
      </c>
      <c r="J12329" t="b">
        <v>0</v>
      </c>
      <c r="K12329" t="s">
        <v>13</v>
      </c>
      <c r="L12329" t="s">
        <v>74</v>
      </c>
      <c r="M12329"/>
      <c r="N12329">
        <v>34</v>
      </c>
      <c r="O12329" t="s">
        <v>22832</v>
      </c>
      <c r="P12329" t="s">
        <v>19159</v>
      </c>
    </row>
    <row r="12330" spans="1:16" x14ac:dyDescent="0.25">
      <c r="A12330" t="s">
        <v>1</v>
      </c>
      <c r="B12330" t="s">
        <v>1</v>
      </c>
      <c r="C12330" t="s">
        <v>10627</v>
      </c>
      <c r="D12330" t="s">
        <v>4526</v>
      </c>
      <c r="E12330" t="s">
        <v>59</v>
      </c>
      <c r="F12330" t="b">
        <v>0</v>
      </c>
      <c r="G12330" t="s">
        <v>40</v>
      </c>
      <c r="H12330" s="1">
        <v>46153.630150462966</v>
      </c>
      <c r="I12330" t="b">
        <v>1</v>
      </c>
      <c r="J12330" t="b">
        <v>0</v>
      </c>
      <c r="K12330" t="s">
        <v>40</v>
      </c>
      <c r="L12330" t="s">
        <v>60</v>
      </c>
      <c r="M12330">
        <v>50000</v>
      </c>
      <c r="N12330"/>
      <c r="O12330" t="s">
        <v>6833</v>
      </c>
      <c r="P12330" t="s">
        <v>22833</v>
      </c>
    </row>
    <row r="12331" spans="1:16" x14ac:dyDescent="0.25">
      <c r="A12331" t="s">
        <v>1</v>
      </c>
      <c r="B12331" t="s">
        <v>316</v>
      </c>
      <c r="C12331" t="s">
        <v>5236</v>
      </c>
      <c r="D12331" t="s">
        <v>4526</v>
      </c>
      <c r="E12331" t="s">
        <v>59</v>
      </c>
      <c r="F12331" t="b">
        <v>0</v>
      </c>
      <c r="G12331" t="s">
        <v>40</v>
      </c>
      <c r="H12331" s="1">
        <v>46153.630162037043</v>
      </c>
      <c r="I12331" t="b">
        <v>1</v>
      </c>
      <c r="J12331" t="b">
        <v>0</v>
      </c>
      <c r="K12331" t="s">
        <v>40</v>
      </c>
      <c r="L12331" t="s">
        <v>60</v>
      </c>
      <c r="M12331">
        <v>120000</v>
      </c>
      <c r="N12331"/>
      <c r="O12331" t="s">
        <v>22834</v>
      </c>
      <c r="P12331" t="s">
        <v>22835</v>
      </c>
    </row>
    <row r="12332" spans="1:16" x14ac:dyDescent="0.25">
      <c r="A12332" t="s">
        <v>0</v>
      </c>
      <c r="B12332" t="s">
        <v>0</v>
      </c>
      <c r="C12332" t="s">
        <v>4087</v>
      </c>
      <c r="D12332" t="s">
        <v>2360</v>
      </c>
      <c r="E12332" t="s">
        <v>59</v>
      </c>
      <c r="F12332" t="b">
        <v>0</v>
      </c>
      <c r="G12332" t="s">
        <v>68</v>
      </c>
      <c r="H12332" s="1">
        <v>46153.668506944443</v>
      </c>
      <c r="I12332" t="b">
        <v>1</v>
      </c>
      <c r="J12332" t="b">
        <v>0</v>
      </c>
      <c r="K12332" t="s">
        <v>41</v>
      </c>
      <c r="L12332" t="s">
        <v>60</v>
      </c>
      <c r="M12332">
        <v>95000</v>
      </c>
      <c r="N12332"/>
      <c r="O12332" t="s">
        <v>7284</v>
      </c>
      <c r="P12332" t="s">
        <v>3912</v>
      </c>
    </row>
    <row r="12333" spans="1:16" x14ac:dyDescent="0.25">
      <c r="A12333" t="s">
        <v>0</v>
      </c>
      <c r="B12333" t="s">
        <v>16122</v>
      </c>
      <c r="C12333" t="s">
        <v>6315</v>
      </c>
      <c r="D12333" t="s">
        <v>4526</v>
      </c>
      <c r="E12333" t="s">
        <v>59</v>
      </c>
      <c r="F12333" t="b">
        <v>0</v>
      </c>
      <c r="G12333" t="s">
        <v>40</v>
      </c>
      <c r="H12333" s="1">
        <v>46153.669525462959</v>
      </c>
      <c r="I12333" t="b">
        <v>0</v>
      </c>
      <c r="J12333" t="b">
        <v>0</v>
      </c>
      <c r="K12333" t="s">
        <v>40</v>
      </c>
      <c r="L12333" t="s">
        <v>60</v>
      </c>
      <c r="M12333">
        <v>34000</v>
      </c>
      <c r="N12333"/>
      <c r="O12333" t="s">
        <v>16123</v>
      </c>
      <c r="P12333" t="s">
        <v>19481</v>
      </c>
    </row>
    <row r="12334" spans="1:16" x14ac:dyDescent="0.25">
      <c r="A12334" t="s">
        <v>2</v>
      </c>
      <c r="B12334" t="s">
        <v>22836</v>
      </c>
      <c r="C12334" t="s">
        <v>81</v>
      </c>
      <c r="D12334" t="s">
        <v>6368</v>
      </c>
      <c r="E12334" t="s">
        <v>59</v>
      </c>
      <c r="F12334" t="b">
        <v>0</v>
      </c>
      <c r="G12334" t="s">
        <v>77</v>
      </c>
      <c r="H12334" s="1">
        <v>46153.669594907413</v>
      </c>
      <c r="I12334" t="b">
        <v>0</v>
      </c>
      <c r="J12334" t="b">
        <v>0</v>
      </c>
      <c r="K12334" t="s">
        <v>41</v>
      </c>
      <c r="L12334" t="s">
        <v>60</v>
      </c>
      <c r="M12334">
        <v>223000</v>
      </c>
      <c r="N12334"/>
      <c r="O12334" t="s">
        <v>843</v>
      </c>
    </row>
    <row r="12335" spans="1:16" x14ac:dyDescent="0.25">
      <c r="A12335" t="s">
        <v>1</v>
      </c>
      <c r="B12335" t="s">
        <v>22837</v>
      </c>
      <c r="C12335" t="s">
        <v>172</v>
      </c>
      <c r="D12335" t="s">
        <v>4526</v>
      </c>
      <c r="E12335" t="s">
        <v>59</v>
      </c>
      <c r="F12335" t="b">
        <v>0</v>
      </c>
      <c r="G12335" t="s">
        <v>68</v>
      </c>
      <c r="H12335" s="1">
        <v>46153.670578703714</v>
      </c>
      <c r="I12335" t="b">
        <v>0</v>
      </c>
      <c r="J12335" t="b">
        <v>0</v>
      </c>
      <c r="K12335" t="s">
        <v>41</v>
      </c>
      <c r="L12335" t="s">
        <v>60</v>
      </c>
      <c r="M12335">
        <v>300000</v>
      </c>
      <c r="N12335"/>
      <c r="O12335" t="s">
        <v>2423</v>
      </c>
      <c r="P12335" t="s">
        <v>10234</v>
      </c>
    </row>
    <row r="12336" spans="1:16" x14ac:dyDescent="0.25">
      <c r="A12336" t="s">
        <v>1</v>
      </c>
      <c r="B12336" t="s">
        <v>358</v>
      </c>
      <c r="C12336" t="s">
        <v>884</v>
      </c>
      <c r="D12336" t="s">
        <v>4346</v>
      </c>
      <c r="E12336" t="s">
        <v>59</v>
      </c>
      <c r="F12336" t="b">
        <v>0</v>
      </c>
      <c r="G12336" t="s">
        <v>89</v>
      </c>
      <c r="H12336" s="1">
        <v>46153.670613425929</v>
      </c>
      <c r="I12336" t="b">
        <v>1</v>
      </c>
      <c r="J12336" t="b">
        <v>0</v>
      </c>
      <c r="K12336" t="s">
        <v>41</v>
      </c>
      <c r="L12336" t="s">
        <v>60</v>
      </c>
      <c r="M12336">
        <v>80000</v>
      </c>
      <c r="N12336"/>
      <c r="O12336" t="s">
        <v>22838</v>
      </c>
      <c r="P12336" t="s">
        <v>22839</v>
      </c>
    </row>
    <row r="12337" spans="1:16" x14ac:dyDescent="0.25">
      <c r="A12337" t="s">
        <v>1</v>
      </c>
      <c r="B12337" t="s">
        <v>22840</v>
      </c>
      <c r="C12337" t="s">
        <v>76</v>
      </c>
      <c r="D12337" t="s">
        <v>141</v>
      </c>
      <c r="E12337" t="s">
        <v>88</v>
      </c>
      <c r="F12337" t="b">
        <v>1</v>
      </c>
      <c r="G12337" t="s">
        <v>73</v>
      </c>
      <c r="H12337" s="1">
        <v>46153.670659722222</v>
      </c>
      <c r="I12337" t="b">
        <v>0</v>
      </c>
      <c r="J12337" t="b">
        <v>0</v>
      </c>
      <c r="K12337" t="s">
        <v>41</v>
      </c>
      <c r="L12337" t="s">
        <v>74</v>
      </c>
      <c r="M12337"/>
      <c r="N12337">
        <v>10.5</v>
      </c>
      <c r="O12337" t="s">
        <v>141</v>
      </c>
      <c r="P12337" t="s">
        <v>22841</v>
      </c>
    </row>
    <row r="12338" spans="1:16" x14ac:dyDescent="0.25">
      <c r="A12338" t="s">
        <v>1</v>
      </c>
      <c r="B12338" t="s">
        <v>22842</v>
      </c>
      <c r="C12338" t="s">
        <v>207</v>
      </c>
      <c r="D12338" t="s">
        <v>4526</v>
      </c>
      <c r="E12338" t="s">
        <v>59</v>
      </c>
      <c r="F12338" t="b">
        <v>0</v>
      </c>
      <c r="G12338" t="s">
        <v>65</v>
      </c>
      <c r="H12338" s="1">
        <v>46153.670706018522</v>
      </c>
      <c r="I12338" t="b">
        <v>1</v>
      </c>
      <c r="J12338" t="b">
        <v>1</v>
      </c>
      <c r="K12338" t="s">
        <v>41</v>
      </c>
      <c r="L12338" t="s">
        <v>60</v>
      </c>
      <c r="M12338">
        <v>115000</v>
      </c>
      <c r="N12338"/>
      <c r="O12338" t="s">
        <v>1098</v>
      </c>
      <c r="P12338" t="s">
        <v>22843</v>
      </c>
    </row>
    <row r="12339" spans="1:16" x14ac:dyDescent="0.25">
      <c r="A12339" t="s">
        <v>1</v>
      </c>
      <c r="B12339" t="s">
        <v>22844</v>
      </c>
      <c r="C12339" t="s">
        <v>356</v>
      </c>
      <c r="D12339" t="s">
        <v>4526</v>
      </c>
      <c r="E12339" t="s">
        <v>88</v>
      </c>
      <c r="F12339" t="b">
        <v>0</v>
      </c>
      <c r="G12339" t="s">
        <v>41</v>
      </c>
      <c r="H12339" s="1">
        <v>46153.671886574077</v>
      </c>
      <c r="I12339" t="b">
        <v>1</v>
      </c>
      <c r="J12339" t="b">
        <v>1</v>
      </c>
      <c r="K12339" t="s">
        <v>41</v>
      </c>
      <c r="L12339" t="s">
        <v>74</v>
      </c>
      <c r="M12339"/>
      <c r="N12339">
        <v>55</v>
      </c>
      <c r="O12339" t="s">
        <v>403</v>
      </c>
      <c r="P12339" t="s">
        <v>22845</v>
      </c>
    </row>
    <row r="12340" spans="1:16" x14ac:dyDescent="0.25">
      <c r="A12340" t="s">
        <v>2</v>
      </c>
      <c r="B12340" t="s">
        <v>778</v>
      </c>
      <c r="C12340" t="s">
        <v>76</v>
      </c>
      <c r="D12340" t="s">
        <v>4346</v>
      </c>
      <c r="E12340" t="s">
        <v>59</v>
      </c>
      <c r="F12340" t="b">
        <v>1</v>
      </c>
      <c r="G12340" t="s">
        <v>40</v>
      </c>
      <c r="H12340" s="1">
        <v>46153.712175925917</v>
      </c>
      <c r="I12340" t="b">
        <v>0</v>
      </c>
      <c r="J12340" t="b">
        <v>0</v>
      </c>
      <c r="K12340" t="s">
        <v>40</v>
      </c>
      <c r="L12340" t="s">
        <v>60</v>
      </c>
      <c r="M12340">
        <v>50000</v>
      </c>
      <c r="N12340"/>
      <c r="O12340" t="s">
        <v>22846</v>
      </c>
      <c r="P12340" t="s">
        <v>85</v>
      </c>
    </row>
    <row r="12341" spans="1:16" x14ac:dyDescent="0.25">
      <c r="A12341" t="s">
        <v>1</v>
      </c>
      <c r="B12341" t="s">
        <v>22847</v>
      </c>
      <c r="C12341" t="s">
        <v>4229</v>
      </c>
      <c r="D12341" t="s">
        <v>2360</v>
      </c>
      <c r="E12341" t="s">
        <v>59</v>
      </c>
      <c r="F12341" t="b">
        <v>0</v>
      </c>
      <c r="G12341" t="s">
        <v>89</v>
      </c>
      <c r="H12341" s="1">
        <v>46153.71234953704</v>
      </c>
      <c r="I12341" t="b">
        <v>1</v>
      </c>
      <c r="J12341" t="b">
        <v>0</v>
      </c>
      <c r="K12341" t="s">
        <v>41</v>
      </c>
      <c r="L12341" t="s">
        <v>74</v>
      </c>
      <c r="M12341"/>
      <c r="N12341">
        <v>57.5</v>
      </c>
      <c r="O12341" t="s">
        <v>22270</v>
      </c>
      <c r="P12341" t="s">
        <v>22271</v>
      </c>
    </row>
    <row r="12342" spans="1:16" x14ac:dyDescent="0.25">
      <c r="A12342" t="s">
        <v>5</v>
      </c>
      <c r="B12342" t="s">
        <v>22848</v>
      </c>
      <c r="C12342" t="s">
        <v>1733</v>
      </c>
      <c r="D12342" t="s">
        <v>4346</v>
      </c>
      <c r="E12342" t="s">
        <v>88</v>
      </c>
      <c r="F12342" t="b">
        <v>0</v>
      </c>
      <c r="G12342" t="s">
        <v>89</v>
      </c>
      <c r="H12342" s="1">
        <v>46153.71234953704</v>
      </c>
      <c r="I12342" t="b">
        <v>0</v>
      </c>
      <c r="J12342" t="b">
        <v>1</v>
      </c>
      <c r="K12342" t="s">
        <v>41</v>
      </c>
      <c r="L12342" t="s">
        <v>74</v>
      </c>
      <c r="M12342"/>
      <c r="N12342">
        <v>74.5</v>
      </c>
      <c r="O12342" t="s">
        <v>170</v>
      </c>
      <c r="P12342" t="s">
        <v>22849</v>
      </c>
    </row>
    <row r="12343" spans="1:16" x14ac:dyDescent="0.25">
      <c r="A12343" t="s">
        <v>0</v>
      </c>
      <c r="B12343" t="s">
        <v>970</v>
      </c>
      <c r="C12343" t="s">
        <v>181</v>
      </c>
      <c r="D12343" t="s">
        <v>2360</v>
      </c>
      <c r="E12343" t="s">
        <v>59</v>
      </c>
      <c r="F12343" t="b">
        <v>0</v>
      </c>
      <c r="G12343" t="s">
        <v>89</v>
      </c>
      <c r="H12343" s="1">
        <v>46153.751840277779</v>
      </c>
      <c r="I12343" t="b">
        <v>0</v>
      </c>
      <c r="J12343" t="b">
        <v>1</v>
      </c>
      <c r="K12343" t="s">
        <v>41</v>
      </c>
      <c r="L12343" t="s">
        <v>74</v>
      </c>
      <c r="M12343"/>
      <c r="N12343">
        <v>48</v>
      </c>
      <c r="O12343" t="s">
        <v>1239</v>
      </c>
    </row>
    <row r="12344" spans="1:16" x14ac:dyDescent="0.25">
      <c r="A12344" t="s">
        <v>0</v>
      </c>
      <c r="B12344" t="s">
        <v>268</v>
      </c>
      <c r="C12344" t="s">
        <v>1047</v>
      </c>
      <c r="D12344" t="s">
        <v>4526</v>
      </c>
      <c r="E12344" t="s">
        <v>59</v>
      </c>
      <c r="F12344" t="b">
        <v>0</v>
      </c>
      <c r="G12344" t="s">
        <v>65</v>
      </c>
      <c r="H12344" s="1">
        <v>46153.751840277779</v>
      </c>
      <c r="I12344" t="b">
        <v>1</v>
      </c>
      <c r="J12344" t="b">
        <v>0</v>
      </c>
      <c r="K12344" t="s">
        <v>41</v>
      </c>
      <c r="L12344" t="s">
        <v>74</v>
      </c>
      <c r="M12344"/>
      <c r="N12344">
        <v>26.5</v>
      </c>
      <c r="O12344" t="s">
        <v>105</v>
      </c>
      <c r="P12344" t="s">
        <v>219</v>
      </c>
    </row>
    <row r="12345" spans="1:16" x14ac:dyDescent="0.25">
      <c r="A12345" t="s">
        <v>2</v>
      </c>
      <c r="B12345" t="s">
        <v>3985</v>
      </c>
      <c r="C12345" t="s">
        <v>76</v>
      </c>
      <c r="D12345" t="s">
        <v>4346</v>
      </c>
      <c r="E12345" t="s">
        <v>59</v>
      </c>
      <c r="F12345" t="b">
        <v>1</v>
      </c>
      <c r="G12345" t="s">
        <v>41</v>
      </c>
      <c r="H12345" s="1">
        <v>46153.752870370372</v>
      </c>
      <c r="I12345" t="b">
        <v>0</v>
      </c>
      <c r="J12345" t="b">
        <v>1</v>
      </c>
      <c r="K12345" t="s">
        <v>41</v>
      </c>
      <c r="L12345" t="s">
        <v>60</v>
      </c>
      <c r="M12345">
        <v>110000</v>
      </c>
      <c r="N12345"/>
      <c r="O12345" t="s">
        <v>19458</v>
      </c>
      <c r="P12345" t="s">
        <v>22850</v>
      </c>
    </row>
    <row r="12346" spans="1:16" x14ac:dyDescent="0.25">
      <c r="A12346" t="s">
        <v>2</v>
      </c>
      <c r="B12346" t="s">
        <v>22851</v>
      </c>
      <c r="C12346" t="s">
        <v>20555</v>
      </c>
      <c r="D12346" t="s">
        <v>4346</v>
      </c>
      <c r="E12346" t="s">
        <v>59</v>
      </c>
      <c r="F12346" t="b">
        <v>0</v>
      </c>
      <c r="G12346" t="s">
        <v>65</v>
      </c>
      <c r="H12346" s="1">
        <v>46153.753032407411</v>
      </c>
      <c r="I12346" t="b">
        <v>0</v>
      </c>
      <c r="J12346" t="b">
        <v>0</v>
      </c>
      <c r="K12346" t="s">
        <v>41</v>
      </c>
      <c r="L12346" t="s">
        <v>60</v>
      </c>
      <c r="M12346">
        <v>135000</v>
      </c>
      <c r="N12346"/>
      <c r="O12346" t="s">
        <v>22852</v>
      </c>
      <c r="P12346" t="s">
        <v>22853</v>
      </c>
    </row>
    <row r="12347" spans="1:16" x14ac:dyDescent="0.25">
      <c r="A12347" t="s">
        <v>4</v>
      </c>
      <c r="B12347" t="s">
        <v>22854</v>
      </c>
      <c r="C12347" t="s">
        <v>76</v>
      </c>
      <c r="D12347" t="s">
        <v>4346</v>
      </c>
      <c r="E12347" t="s">
        <v>59</v>
      </c>
      <c r="F12347" t="b">
        <v>1</v>
      </c>
      <c r="G12347" t="s">
        <v>13</v>
      </c>
      <c r="H12347" s="1">
        <v>46153.754305555558</v>
      </c>
      <c r="I12347" t="b">
        <v>1</v>
      </c>
      <c r="J12347" t="b">
        <v>0</v>
      </c>
      <c r="K12347" t="s">
        <v>13</v>
      </c>
      <c r="L12347" t="s">
        <v>60</v>
      </c>
      <c r="M12347">
        <v>231000</v>
      </c>
      <c r="N12347"/>
      <c r="O12347" t="s">
        <v>13330</v>
      </c>
      <c r="P12347" t="s">
        <v>22855</v>
      </c>
    </row>
    <row r="12348" spans="1:16" x14ac:dyDescent="0.25">
      <c r="A12348" t="s">
        <v>0</v>
      </c>
      <c r="B12348" t="s">
        <v>22856</v>
      </c>
      <c r="C12348" t="s">
        <v>947</v>
      </c>
      <c r="D12348" t="s">
        <v>4526</v>
      </c>
      <c r="E12348" t="s">
        <v>59</v>
      </c>
      <c r="F12348" t="b">
        <v>0</v>
      </c>
      <c r="G12348" t="s">
        <v>68</v>
      </c>
      <c r="H12348" s="1">
        <v>46153.793506944443</v>
      </c>
      <c r="I12348" t="b">
        <v>0</v>
      </c>
      <c r="J12348" t="b">
        <v>1</v>
      </c>
      <c r="K12348" t="s">
        <v>41</v>
      </c>
      <c r="L12348" t="s">
        <v>60</v>
      </c>
      <c r="M12348">
        <v>55000</v>
      </c>
      <c r="N12348"/>
      <c r="O12348" t="s">
        <v>22857</v>
      </c>
      <c r="P12348" t="s">
        <v>1565</v>
      </c>
    </row>
    <row r="12349" spans="1:16" x14ac:dyDescent="0.25">
      <c r="A12349" t="s">
        <v>2</v>
      </c>
      <c r="B12349" t="s">
        <v>22858</v>
      </c>
      <c r="C12349" t="s">
        <v>837</v>
      </c>
      <c r="D12349" t="s">
        <v>4526</v>
      </c>
      <c r="E12349" t="s">
        <v>88</v>
      </c>
      <c r="F12349" t="b">
        <v>0</v>
      </c>
      <c r="G12349" t="s">
        <v>65</v>
      </c>
      <c r="H12349" s="1">
        <v>46153.793541666673</v>
      </c>
      <c r="I12349" t="b">
        <v>0</v>
      </c>
      <c r="J12349" t="b">
        <v>0</v>
      </c>
      <c r="K12349" t="s">
        <v>41</v>
      </c>
      <c r="L12349" t="s">
        <v>74</v>
      </c>
      <c r="M12349"/>
      <c r="N12349">
        <v>47.5</v>
      </c>
      <c r="O12349" t="s">
        <v>542</v>
      </c>
      <c r="P12349" t="s">
        <v>22859</v>
      </c>
    </row>
    <row r="12350" spans="1:16" x14ac:dyDescent="0.25">
      <c r="A12350" t="s">
        <v>6</v>
      </c>
      <c r="B12350" t="s">
        <v>22860</v>
      </c>
      <c r="C12350" t="s">
        <v>420</v>
      </c>
      <c r="D12350" t="s">
        <v>4526</v>
      </c>
      <c r="E12350" t="s">
        <v>59</v>
      </c>
      <c r="F12350" t="b">
        <v>0</v>
      </c>
      <c r="G12350" t="s">
        <v>65</v>
      </c>
      <c r="H12350" s="1">
        <v>46153.794722222221</v>
      </c>
      <c r="I12350" t="b">
        <v>0</v>
      </c>
      <c r="J12350" t="b">
        <v>1</v>
      </c>
      <c r="K12350" t="s">
        <v>41</v>
      </c>
      <c r="L12350" t="s">
        <v>60</v>
      </c>
      <c r="M12350">
        <v>130000</v>
      </c>
      <c r="N12350"/>
      <c r="O12350" t="s">
        <v>22861</v>
      </c>
      <c r="P12350" t="s">
        <v>22862</v>
      </c>
    </row>
    <row r="12351" spans="1:16" x14ac:dyDescent="0.25">
      <c r="A12351" t="s">
        <v>5</v>
      </c>
      <c r="B12351" t="s">
        <v>22863</v>
      </c>
      <c r="C12351" t="s">
        <v>877</v>
      </c>
      <c r="D12351" t="s">
        <v>2360</v>
      </c>
      <c r="E12351" t="s">
        <v>232</v>
      </c>
      <c r="F12351" t="b">
        <v>0</v>
      </c>
      <c r="G12351" t="s">
        <v>73</v>
      </c>
      <c r="H12351" s="1">
        <v>46153.795671296299</v>
      </c>
      <c r="I12351" t="b">
        <v>0</v>
      </c>
      <c r="J12351" t="b">
        <v>0</v>
      </c>
      <c r="K12351" t="s">
        <v>41</v>
      </c>
      <c r="L12351" t="s">
        <v>74</v>
      </c>
      <c r="M12351"/>
      <c r="N12351">
        <v>55.734999999999999</v>
      </c>
      <c r="O12351" t="s">
        <v>3769</v>
      </c>
    </row>
    <row r="12352" spans="1:16" x14ac:dyDescent="0.25">
      <c r="A12352" t="s">
        <v>5</v>
      </c>
      <c r="B12352" t="s">
        <v>5</v>
      </c>
      <c r="C12352" t="s">
        <v>12971</v>
      </c>
      <c r="D12352" t="s">
        <v>4346</v>
      </c>
      <c r="E12352" t="s">
        <v>59</v>
      </c>
      <c r="F12352" t="b">
        <v>0</v>
      </c>
      <c r="G12352" t="s">
        <v>40</v>
      </c>
      <c r="H12352" s="1">
        <v>46153.796817129631</v>
      </c>
      <c r="I12352" t="b">
        <v>1</v>
      </c>
      <c r="J12352" t="b">
        <v>0</v>
      </c>
      <c r="K12352" t="s">
        <v>40</v>
      </c>
      <c r="L12352" t="s">
        <v>60</v>
      </c>
      <c r="M12352">
        <v>55000</v>
      </c>
      <c r="N12352"/>
      <c r="O12352" t="s">
        <v>22864</v>
      </c>
      <c r="P12352" t="s">
        <v>22865</v>
      </c>
    </row>
    <row r="12353" spans="1:16" x14ac:dyDescent="0.25">
      <c r="A12353" t="s">
        <v>0</v>
      </c>
      <c r="B12353" t="s">
        <v>268</v>
      </c>
      <c r="C12353" t="s">
        <v>81</v>
      </c>
      <c r="D12353" t="s">
        <v>4526</v>
      </c>
      <c r="E12353" t="s">
        <v>59</v>
      </c>
      <c r="F12353" t="b">
        <v>0</v>
      </c>
      <c r="G12353" t="s">
        <v>77</v>
      </c>
      <c r="H12353" s="1">
        <v>46153.835173611107</v>
      </c>
      <c r="I12353" t="b">
        <v>0</v>
      </c>
      <c r="J12353" t="b">
        <v>1</v>
      </c>
      <c r="K12353" t="s">
        <v>41</v>
      </c>
      <c r="L12353" t="s">
        <v>60</v>
      </c>
      <c r="M12353">
        <v>92500</v>
      </c>
      <c r="N12353"/>
      <c r="O12353" t="s">
        <v>22866</v>
      </c>
      <c r="P12353" t="s">
        <v>22867</v>
      </c>
    </row>
    <row r="12354" spans="1:16" x14ac:dyDescent="0.25">
      <c r="A12354" t="s">
        <v>0</v>
      </c>
      <c r="B12354" t="s">
        <v>2308</v>
      </c>
      <c r="C12354" t="s">
        <v>41</v>
      </c>
      <c r="D12354" t="s">
        <v>4346</v>
      </c>
      <c r="E12354" t="s">
        <v>59</v>
      </c>
      <c r="F12354" t="b">
        <v>0</v>
      </c>
      <c r="G12354" t="s">
        <v>41</v>
      </c>
      <c r="H12354" s="1">
        <v>46153.8362037037</v>
      </c>
      <c r="I12354" t="b">
        <v>1</v>
      </c>
      <c r="J12354" t="b">
        <v>1</v>
      </c>
      <c r="K12354" t="s">
        <v>41</v>
      </c>
      <c r="L12354" t="s">
        <v>60</v>
      </c>
      <c r="M12354">
        <v>107500</v>
      </c>
      <c r="N12354"/>
      <c r="O12354" t="s">
        <v>11033</v>
      </c>
      <c r="P12354" t="s">
        <v>22868</v>
      </c>
    </row>
    <row r="12355" spans="1:16" x14ac:dyDescent="0.25">
      <c r="A12355" t="s">
        <v>6</v>
      </c>
      <c r="B12355" t="s">
        <v>22869</v>
      </c>
      <c r="C12355" t="s">
        <v>3859</v>
      </c>
      <c r="D12355" t="s">
        <v>4346</v>
      </c>
      <c r="E12355" t="s">
        <v>59</v>
      </c>
      <c r="F12355" t="b">
        <v>0</v>
      </c>
      <c r="G12355" t="s">
        <v>65</v>
      </c>
      <c r="H12355" s="1">
        <v>46153.836296296293</v>
      </c>
      <c r="I12355" t="b">
        <v>0</v>
      </c>
      <c r="J12355" t="b">
        <v>1</v>
      </c>
      <c r="K12355" t="s">
        <v>41</v>
      </c>
      <c r="L12355" t="s">
        <v>60</v>
      </c>
      <c r="M12355">
        <v>144360</v>
      </c>
      <c r="N12355"/>
      <c r="O12355" t="s">
        <v>22870</v>
      </c>
      <c r="P12355" t="s">
        <v>22871</v>
      </c>
    </row>
    <row r="12356" spans="1:16" x14ac:dyDescent="0.25">
      <c r="A12356" t="s">
        <v>1</v>
      </c>
      <c r="B12356" t="s">
        <v>22872</v>
      </c>
      <c r="C12356" t="s">
        <v>172</v>
      </c>
      <c r="D12356" t="s">
        <v>4526</v>
      </c>
      <c r="E12356" t="s">
        <v>59</v>
      </c>
      <c r="F12356" t="b">
        <v>0</v>
      </c>
      <c r="G12356" t="s">
        <v>68</v>
      </c>
      <c r="H12356" s="1">
        <v>46153.837245370371</v>
      </c>
      <c r="I12356" t="b">
        <v>1</v>
      </c>
      <c r="J12356" t="b">
        <v>0</v>
      </c>
      <c r="K12356" t="s">
        <v>41</v>
      </c>
      <c r="L12356" t="s">
        <v>60</v>
      </c>
      <c r="M12356">
        <v>125000</v>
      </c>
      <c r="N12356"/>
      <c r="O12356" t="s">
        <v>534</v>
      </c>
      <c r="P12356" t="s">
        <v>3340</v>
      </c>
    </row>
    <row r="12357" spans="1:16" x14ac:dyDescent="0.25">
      <c r="A12357" t="s">
        <v>1</v>
      </c>
      <c r="B12357" t="s">
        <v>316</v>
      </c>
      <c r="C12357" t="s">
        <v>2328</v>
      </c>
      <c r="D12357" t="s">
        <v>4756</v>
      </c>
      <c r="E12357" t="s">
        <v>59</v>
      </c>
      <c r="F12357" t="b">
        <v>0</v>
      </c>
      <c r="G12357" t="s">
        <v>65</v>
      </c>
      <c r="H12357" s="1">
        <v>46153.837256944447</v>
      </c>
      <c r="I12357" t="b">
        <v>1</v>
      </c>
      <c r="J12357" t="b">
        <v>0</v>
      </c>
      <c r="K12357" t="s">
        <v>41</v>
      </c>
      <c r="L12357" t="s">
        <v>60</v>
      </c>
      <c r="M12357">
        <v>171500</v>
      </c>
      <c r="N12357"/>
      <c r="O12357" t="s">
        <v>6382</v>
      </c>
      <c r="P12357" t="s">
        <v>22873</v>
      </c>
    </row>
    <row r="12358" spans="1:16" x14ac:dyDescent="0.25">
      <c r="A12358" t="s">
        <v>1</v>
      </c>
      <c r="B12358" t="s">
        <v>1185</v>
      </c>
      <c r="C12358" t="s">
        <v>807</v>
      </c>
      <c r="D12358" t="s">
        <v>2471</v>
      </c>
      <c r="E12358" t="s">
        <v>59</v>
      </c>
      <c r="F12358" t="b">
        <v>0</v>
      </c>
      <c r="G12358" t="s">
        <v>89</v>
      </c>
      <c r="H12358" s="1">
        <v>46153.83730324074</v>
      </c>
      <c r="I12358" t="b">
        <v>0</v>
      </c>
      <c r="J12358" t="b">
        <v>0</v>
      </c>
      <c r="K12358" t="s">
        <v>41</v>
      </c>
      <c r="L12358" t="s">
        <v>60</v>
      </c>
      <c r="M12358">
        <v>135000</v>
      </c>
      <c r="N12358"/>
      <c r="O12358" t="s">
        <v>3820</v>
      </c>
      <c r="P12358" t="s">
        <v>22874</v>
      </c>
    </row>
    <row r="12359" spans="1:16" x14ac:dyDescent="0.25">
      <c r="A12359" t="s">
        <v>0</v>
      </c>
      <c r="B12359" t="s">
        <v>22875</v>
      </c>
      <c r="C12359" t="s">
        <v>22876</v>
      </c>
      <c r="D12359" t="s">
        <v>4346</v>
      </c>
      <c r="E12359" t="s">
        <v>59</v>
      </c>
      <c r="F12359" t="b">
        <v>0</v>
      </c>
      <c r="G12359" t="s">
        <v>65</v>
      </c>
      <c r="H12359" s="1">
        <v>46153.876863425918</v>
      </c>
      <c r="I12359" t="b">
        <v>1</v>
      </c>
      <c r="J12359" t="b">
        <v>1</v>
      </c>
      <c r="K12359" t="s">
        <v>41</v>
      </c>
      <c r="L12359" t="s">
        <v>74</v>
      </c>
      <c r="M12359"/>
      <c r="N12359">
        <v>37.5</v>
      </c>
      <c r="O12359" t="s">
        <v>22877</v>
      </c>
      <c r="P12359" t="s">
        <v>99</v>
      </c>
    </row>
    <row r="12360" spans="1:16" x14ac:dyDescent="0.25">
      <c r="A12360" t="s">
        <v>2</v>
      </c>
      <c r="B12360" t="s">
        <v>191</v>
      </c>
      <c r="C12360" t="s">
        <v>615</v>
      </c>
      <c r="D12360" t="s">
        <v>4346</v>
      </c>
      <c r="E12360" t="s">
        <v>59</v>
      </c>
      <c r="F12360" t="b">
        <v>0</v>
      </c>
      <c r="G12360" t="s">
        <v>65</v>
      </c>
      <c r="H12360" s="1">
        <v>46153.878032407411</v>
      </c>
      <c r="I12360" t="b">
        <v>0</v>
      </c>
      <c r="J12360" t="b">
        <v>1</v>
      </c>
      <c r="K12360" t="s">
        <v>41</v>
      </c>
      <c r="L12360" t="s">
        <v>60</v>
      </c>
      <c r="M12360">
        <v>176500</v>
      </c>
      <c r="N12360"/>
      <c r="O12360" t="s">
        <v>1158</v>
      </c>
      <c r="P12360" t="s">
        <v>85</v>
      </c>
    </row>
    <row r="12361" spans="1:16" x14ac:dyDescent="0.25">
      <c r="A12361" t="s">
        <v>1</v>
      </c>
      <c r="B12361" t="s">
        <v>22878</v>
      </c>
      <c r="C12361" t="s">
        <v>887</v>
      </c>
      <c r="D12361" t="s">
        <v>4346</v>
      </c>
      <c r="E12361" t="s">
        <v>59</v>
      </c>
      <c r="F12361" t="b">
        <v>0</v>
      </c>
      <c r="G12361" t="s">
        <v>65</v>
      </c>
      <c r="H12361" s="1">
        <v>46153.878923611112</v>
      </c>
      <c r="I12361" t="b">
        <v>0</v>
      </c>
      <c r="J12361" t="b">
        <v>0</v>
      </c>
      <c r="K12361" t="s">
        <v>41</v>
      </c>
      <c r="L12361" t="s">
        <v>60</v>
      </c>
      <c r="M12361">
        <v>80925</v>
      </c>
      <c r="N12361"/>
      <c r="O12361" t="s">
        <v>2856</v>
      </c>
      <c r="P12361" t="s">
        <v>22879</v>
      </c>
    </row>
    <row r="12362" spans="1:16" x14ac:dyDescent="0.25">
      <c r="A12362" t="s">
        <v>5</v>
      </c>
      <c r="B12362" t="s">
        <v>22880</v>
      </c>
      <c r="C12362" t="s">
        <v>102</v>
      </c>
      <c r="D12362" t="s">
        <v>4526</v>
      </c>
      <c r="E12362" t="s">
        <v>59</v>
      </c>
      <c r="F12362" t="b">
        <v>0</v>
      </c>
      <c r="G12362" t="s">
        <v>89</v>
      </c>
      <c r="H12362" s="1">
        <v>46153.879074074073</v>
      </c>
      <c r="I12362" t="b">
        <v>0</v>
      </c>
      <c r="J12362" t="b">
        <v>0</v>
      </c>
      <c r="K12362" t="s">
        <v>41</v>
      </c>
      <c r="L12362" t="s">
        <v>74</v>
      </c>
      <c r="M12362"/>
      <c r="N12362">
        <v>76.5</v>
      </c>
      <c r="O12362" t="s">
        <v>2510</v>
      </c>
      <c r="P12362" t="s">
        <v>22881</v>
      </c>
    </row>
    <row r="12363" spans="1:16" x14ac:dyDescent="0.25">
      <c r="A12363" t="s">
        <v>0</v>
      </c>
      <c r="B12363" t="s">
        <v>22882</v>
      </c>
      <c r="C12363" t="s">
        <v>2310</v>
      </c>
      <c r="D12363" t="s">
        <v>4526</v>
      </c>
      <c r="E12363" t="s">
        <v>88</v>
      </c>
      <c r="F12363" t="b">
        <v>0</v>
      </c>
      <c r="G12363" t="s">
        <v>65</v>
      </c>
      <c r="H12363" s="1">
        <v>46153.918541666673</v>
      </c>
      <c r="I12363" t="b">
        <v>1</v>
      </c>
      <c r="J12363" t="b">
        <v>0</v>
      </c>
      <c r="K12363" t="s">
        <v>41</v>
      </c>
      <c r="L12363" t="s">
        <v>74</v>
      </c>
      <c r="M12363"/>
      <c r="N12363">
        <v>18.149999999999999</v>
      </c>
      <c r="O12363" t="s">
        <v>2311</v>
      </c>
    </row>
    <row r="12364" spans="1:16" x14ac:dyDescent="0.25">
      <c r="A12364" t="s">
        <v>3</v>
      </c>
      <c r="B12364" t="s">
        <v>22883</v>
      </c>
      <c r="C12364" t="s">
        <v>333</v>
      </c>
      <c r="D12364" t="s">
        <v>2360</v>
      </c>
      <c r="E12364" t="s">
        <v>59</v>
      </c>
      <c r="F12364" t="b">
        <v>0</v>
      </c>
      <c r="G12364" t="s">
        <v>77</v>
      </c>
      <c r="H12364" s="1">
        <v>46153.918553240743</v>
      </c>
      <c r="I12364" t="b">
        <v>0</v>
      </c>
      <c r="J12364" t="b">
        <v>1</v>
      </c>
      <c r="K12364" t="s">
        <v>41</v>
      </c>
      <c r="L12364" t="s">
        <v>60</v>
      </c>
      <c r="M12364">
        <v>119000</v>
      </c>
      <c r="N12364"/>
      <c r="O12364" t="s">
        <v>2360</v>
      </c>
      <c r="P12364" t="s">
        <v>1956</v>
      </c>
    </row>
    <row r="12365" spans="1:16" x14ac:dyDescent="0.25">
      <c r="A12365" t="s">
        <v>3</v>
      </c>
      <c r="B12365" t="s">
        <v>286</v>
      </c>
      <c r="C12365" t="s">
        <v>198</v>
      </c>
      <c r="D12365" t="s">
        <v>2360</v>
      </c>
      <c r="E12365" t="s">
        <v>59</v>
      </c>
      <c r="F12365" t="b">
        <v>0</v>
      </c>
      <c r="G12365" t="s">
        <v>41</v>
      </c>
      <c r="H12365" s="1">
        <v>46153.919537037043</v>
      </c>
      <c r="I12365" t="b">
        <v>0</v>
      </c>
      <c r="J12365" t="b">
        <v>1</v>
      </c>
      <c r="K12365" t="s">
        <v>41</v>
      </c>
      <c r="L12365" t="s">
        <v>60</v>
      </c>
      <c r="M12365">
        <v>80000</v>
      </c>
      <c r="N12365"/>
      <c r="O12365" t="s">
        <v>22884</v>
      </c>
      <c r="P12365" t="s">
        <v>22885</v>
      </c>
    </row>
    <row r="12366" spans="1:16" x14ac:dyDescent="0.25">
      <c r="A12366" t="s">
        <v>1</v>
      </c>
      <c r="B12366" t="s">
        <v>22886</v>
      </c>
      <c r="C12366" t="s">
        <v>695</v>
      </c>
      <c r="D12366" t="s">
        <v>4346</v>
      </c>
      <c r="E12366" t="s">
        <v>59</v>
      </c>
      <c r="F12366" t="b">
        <v>0</v>
      </c>
      <c r="G12366" t="s">
        <v>89</v>
      </c>
      <c r="H12366" s="1">
        <v>46153.920613425929</v>
      </c>
      <c r="I12366" t="b">
        <v>1</v>
      </c>
      <c r="J12366" t="b">
        <v>1</v>
      </c>
      <c r="K12366" t="s">
        <v>41</v>
      </c>
      <c r="L12366" t="s">
        <v>60</v>
      </c>
      <c r="M12366">
        <v>155500</v>
      </c>
      <c r="N12366"/>
      <c r="O12366" t="s">
        <v>8087</v>
      </c>
      <c r="P12366" t="s">
        <v>22887</v>
      </c>
    </row>
    <row r="12367" spans="1:16" x14ac:dyDescent="0.25">
      <c r="A12367" t="s">
        <v>1</v>
      </c>
      <c r="B12367" t="s">
        <v>18167</v>
      </c>
      <c r="C12367" t="s">
        <v>1554</v>
      </c>
      <c r="D12367" t="s">
        <v>4346</v>
      </c>
      <c r="E12367" t="s">
        <v>59</v>
      </c>
      <c r="F12367" t="b">
        <v>0</v>
      </c>
      <c r="G12367" t="s">
        <v>77</v>
      </c>
      <c r="H12367" s="1">
        <v>46153.920636574083</v>
      </c>
      <c r="I12367" t="b">
        <v>1</v>
      </c>
      <c r="J12367" t="b">
        <v>1</v>
      </c>
      <c r="K12367" t="s">
        <v>41</v>
      </c>
      <c r="L12367" t="s">
        <v>60</v>
      </c>
      <c r="M12367">
        <v>155500</v>
      </c>
      <c r="N12367"/>
      <c r="O12367" t="s">
        <v>1183</v>
      </c>
      <c r="P12367" t="s">
        <v>18168</v>
      </c>
    </row>
    <row r="12368" spans="1:16" x14ac:dyDescent="0.25">
      <c r="A12368" t="s">
        <v>1</v>
      </c>
      <c r="B12368" t="s">
        <v>7756</v>
      </c>
      <c r="C12368" t="s">
        <v>190</v>
      </c>
      <c r="D12368" t="s">
        <v>4346</v>
      </c>
      <c r="E12368" t="s">
        <v>59</v>
      </c>
      <c r="F12368" t="b">
        <v>0</v>
      </c>
      <c r="G12368" t="s">
        <v>77</v>
      </c>
      <c r="H12368" s="1">
        <v>46153.920717592591</v>
      </c>
      <c r="I12368" t="b">
        <v>0</v>
      </c>
      <c r="J12368" t="b">
        <v>1</v>
      </c>
      <c r="K12368" t="s">
        <v>41</v>
      </c>
      <c r="L12368" t="s">
        <v>60</v>
      </c>
      <c r="M12368">
        <v>105000</v>
      </c>
      <c r="N12368"/>
      <c r="O12368" t="s">
        <v>10744</v>
      </c>
      <c r="P12368" t="s">
        <v>22888</v>
      </c>
    </row>
    <row r="12369" spans="1:16" x14ac:dyDescent="0.25">
      <c r="A12369" t="s">
        <v>0</v>
      </c>
      <c r="B12369" t="s">
        <v>22889</v>
      </c>
      <c r="C12369" t="s">
        <v>76</v>
      </c>
      <c r="D12369" t="s">
        <v>4346</v>
      </c>
      <c r="E12369" t="s">
        <v>59</v>
      </c>
      <c r="F12369" t="b">
        <v>1</v>
      </c>
      <c r="G12369" t="s">
        <v>65</v>
      </c>
      <c r="H12369" s="1">
        <v>46153.960173611107</v>
      </c>
      <c r="I12369" t="b">
        <v>1</v>
      </c>
      <c r="J12369" t="b">
        <v>0</v>
      </c>
      <c r="K12369" t="s">
        <v>41</v>
      </c>
      <c r="L12369" t="s">
        <v>74</v>
      </c>
      <c r="M12369"/>
      <c r="N12369">
        <v>60</v>
      </c>
      <c r="O12369" t="s">
        <v>1452</v>
      </c>
      <c r="P12369" t="s">
        <v>22890</v>
      </c>
    </row>
    <row r="12370" spans="1:16" x14ac:dyDescent="0.25">
      <c r="A12370" t="s">
        <v>0</v>
      </c>
      <c r="B12370" t="s">
        <v>22891</v>
      </c>
      <c r="C12370" t="s">
        <v>86</v>
      </c>
      <c r="D12370" t="s">
        <v>4526</v>
      </c>
      <c r="E12370" t="s">
        <v>88</v>
      </c>
      <c r="F12370" t="b">
        <v>0</v>
      </c>
      <c r="G12370" t="s">
        <v>77</v>
      </c>
      <c r="H12370" s="1">
        <v>46153.96020833333</v>
      </c>
      <c r="I12370" t="b">
        <v>0</v>
      </c>
      <c r="J12370" t="b">
        <v>1</v>
      </c>
      <c r="K12370" t="s">
        <v>41</v>
      </c>
      <c r="L12370" t="s">
        <v>74</v>
      </c>
      <c r="M12370"/>
      <c r="N12370">
        <v>63.5</v>
      </c>
      <c r="O12370" t="s">
        <v>1505</v>
      </c>
      <c r="P12370" t="s">
        <v>597</v>
      </c>
    </row>
    <row r="12371" spans="1:16" x14ac:dyDescent="0.25">
      <c r="A12371" t="s">
        <v>0</v>
      </c>
      <c r="B12371" t="s">
        <v>22892</v>
      </c>
      <c r="C12371" t="s">
        <v>20</v>
      </c>
      <c r="D12371" t="s">
        <v>7670</v>
      </c>
      <c r="E12371" t="s">
        <v>59</v>
      </c>
      <c r="F12371" t="b">
        <v>0</v>
      </c>
      <c r="G12371" t="s">
        <v>20</v>
      </c>
      <c r="H12371" s="1">
        <v>46153.960625</v>
      </c>
      <c r="I12371" t="b">
        <v>1</v>
      </c>
      <c r="J12371" t="b">
        <v>0</v>
      </c>
      <c r="K12371" t="s">
        <v>20</v>
      </c>
      <c r="L12371" t="s">
        <v>60</v>
      </c>
      <c r="M12371">
        <v>36500</v>
      </c>
      <c r="N12371"/>
      <c r="O12371" t="s">
        <v>22893</v>
      </c>
      <c r="P12371" t="s">
        <v>3584</v>
      </c>
    </row>
    <row r="12372" spans="1:16" x14ac:dyDescent="0.25">
      <c r="A12372" t="s">
        <v>1</v>
      </c>
      <c r="B12372" t="s">
        <v>22894</v>
      </c>
      <c r="C12372" t="s">
        <v>315</v>
      </c>
      <c r="D12372" t="s">
        <v>4346</v>
      </c>
      <c r="E12372" t="s">
        <v>59</v>
      </c>
      <c r="F12372" t="b">
        <v>0</v>
      </c>
      <c r="G12372" t="s">
        <v>65</v>
      </c>
      <c r="H12372" s="1">
        <v>46153.96230324074</v>
      </c>
      <c r="I12372" t="b">
        <v>0</v>
      </c>
      <c r="J12372" t="b">
        <v>0</v>
      </c>
      <c r="K12372" t="s">
        <v>41</v>
      </c>
      <c r="L12372" t="s">
        <v>74</v>
      </c>
      <c r="M12372"/>
      <c r="N12372">
        <v>52.5</v>
      </c>
      <c r="O12372" t="s">
        <v>18099</v>
      </c>
      <c r="P12372" t="s">
        <v>11368</v>
      </c>
    </row>
    <row r="12373" spans="1:16" x14ac:dyDescent="0.25">
      <c r="A12373" t="s">
        <v>7</v>
      </c>
      <c r="B12373" t="s">
        <v>22895</v>
      </c>
      <c r="C12373" t="s">
        <v>76</v>
      </c>
      <c r="D12373" t="s">
        <v>584</v>
      </c>
      <c r="E12373" t="s">
        <v>72</v>
      </c>
      <c r="F12373" t="b">
        <v>1</v>
      </c>
      <c r="G12373" t="s">
        <v>13</v>
      </c>
      <c r="H12373" s="1">
        <v>46154.002060185187</v>
      </c>
      <c r="I12373" t="b">
        <v>0</v>
      </c>
      <c r="J12373" t="b">
        <v>0</v>
      </c>
      <c r="K12373" t="s">
        <v>13</v>
      </c>
      <c r="L12373" t="s">
        <v>74</v>
      </c>
      <c r="M12373"/>
      <c r="N12373">
        <v>25</v>
      </c>
      <c r="O12373" t="s">
        <v>4686</v>
      </c>
      <c r="P12373" t="s">
        <v>4661</v>
      </c>
    </row>
    <row r="12374" spans="1:16" x14ac:dyDescent="0.25">
      <c r="A12374" t="s">
        <v>0</v>
      </c>
      <c r="B12374" t="s">
        <v>22896</v>
      </c>
      <c r="C12374" t="s">
        <v>19</v>
      </c>
      <c r="D12374" t="s">
        <v>22316</v>
      </c>
      <c r="E12374" t="s">
        <v>59</v>
      </c>
      <c r="F12374" t="b">
        <v>0</v>
      </c>
      <c r="G12374" t="s">
        <v>19</v>
      </c>
      <c r="H12374" s="1">
        <v>46154.002280092587</v>
      </c>
      <c r="I12374" t="b">
        <v>1</v>
      </c>
      <c r="J12374" t="b">
        <v>0</v>
      </c>
      <c r="K12374" t="s">
        <v>19</v>
      </c>
      <c r="L12374" t="s">
        <v>60</v>
      </c>
      <c r="M12374">
        <v>650000</v>
      </c>
      <c r="N12374"/>
      <c r="O12374" t="s">
        <v>22317</v>
      </c>
    </row>
    <row r="12375" spans="1:16" x14ac:dyDescent="0.25">
      <c r="A12375" t="s">
        <v>0</v>
      </c>
      <c r="B12375" t="s">
        <v>22897</v>
      </c>
      <c r="C12375" t="s">
        <v>19</v>
      </c>
      <c r="D12375" t="s">
        <v>22316</v>
      </c>
      <c r="E12375" t="s">
        <v>59</v>
      </c>
      <c r="F12375" t="b">
        <v>0</v>
      </c>
      <c r="G12375" t="s">
        <v>19</v>
      </c>
      <c r="H12375" s="1">
        <v>46154.002280092587</v>
      </c>
      <c r="I12375" t="b">
        <v>1</v>
      </c>
      <c r="J12375" t="b">
        <v>0</v>
      </c>
      <c r="K12375" t="s">
        <v>19</v>
      </c>
      <c r="L12375" t="s">
        <v>60</v>
      </c>
      <c r="M12375">
        <v>650000</v>
      </c>
      <c r="N12375"/>
      <c r="O12375" t="s">
        <v>22317</v>
      </c>
    </row>
    <row r="12376" spans="1:16" x14ac:dyDescent="0.25">
      <c r="A12376" t="s">
        <v>2</v>
      </c>
      <c r="B12376" t="s">
        <v>22898</v>
      </c>
      <c r="C12376" t="s">
        <v>19</v>
      </c>
      <c r="D12376" t="s">
        <v>22316</v>
      </c>
      <c r="E12376" t="s">
        <v>59</v>
      </c>
      <c r="F12376" t="b">
        <v>0</v>
      </c>
      <c r="G12376" t="s">
        <v>19</v>
      </c>
      <c r="H12376" s="1">
        <v>46154.002280092587</v>
      </c>
      <c r="I12376" t="b">
        <v>0</v>
      </c>
      <c r="J12376" t="b">
        <v>0</v>
      </c>
      <c r="K12376" t="s">
        <v>19</v>
      </c>
      <c r="L12376" t="s">
        <v>60</v>
      </c>
      <c r="M12376">
        <v>650000</v>
      </c>
      <c r="N12376"/>
      <c r="O12376" t="s">
        <v>22317</v>
      </c>
    </row>
    <row r="12377" spans="1:16" x14ac:dyDescent="0.25">
      <c r="A12377" t="s">
        <v>0</v>
      </c>
      <c r="B12377" t="s">
        <v>4813</v>
      </c>
      <c r="C12377" t="s">
        <v>76</v>
      </c>
      <c r="D12377" t="s">
        <v>584</v>
      </c>
      <c r="E12377" t="s">
        <v>72</v>
      </c>
      <c r="F12377" t="b">
        <v>1</v>
      </c>
      <c r="G12377" t="s">
        <v>19</v>
      </c>
      <c r="H12377" s="1">
        <v>46154.002303240741</v>
      </c>
      <c r="I12377" t="b">
        <v>0</v>
      </c>
      <c r="J12377" t="b">
        <v>0</v>
      </c>
      <c r="K12377" t="s">
        <v>19</v>
      </c>
      <c r="L12377" t="s">
        <v>74</v>
      </c>
      <c r="M12377"/>
      <c r="N12377">
        <v>25</v>
      </c>
      <c r="O12377" t="s">
        <v>4814</v>
      </c>
      <c r="P12377" t="s">
        <v>4815</v>
      </c>
    </row>
    <row r="12378" spans="1:16" x14ac:dyDescent="0.25">
      <c r="A12378" t="s">
        <v>3</v>
      </c>
      <c r="B12378" t="s">
        <v>18778</v>
      </c>
      <c r="C12378" t="s">
        <v>76</v>
      </c>
      <c r="D12378" t="s">
        <v>584</v>
      </c>
      <c r="E12378" t="s">
        <v>72</v>
      </c>
      <c r="F12378" t="b">
        <v>1</v>
      </c>
      <c r="G12378" t="s">
        <v>19</v>
      </c>
      <c r="H12378" s="1">
        <v>46154.002349537041</v>
      </c>
      <c r="I12378" t="b">
        <v>0</v>
      </c>
      <c r="J12378" t="b">
        <v>0</v>
      </c>
      <c r="K12378" t="s">
        <v>19</v>
      </c>
      <c r="L12378" t="s">
        <v>74</v>
      </c>
      <c r="M12378"/>
      <c r="N12378">
        <v>25</v>
      </c>
      <c r="O12378" t="s">
        <v>584</v>
      </c>
      <c r="P12378" t="s">
        <v>1482</v>
      </c>
    </row>
    <row r="12379" spans="1:16" x14ac:dyDescent="0.25">
      <c r="A12379" t="s">
        <v>3</v>
      </c>
      <c r="B12379" t="s">
        <v>22899</v>
      </c>
      <c r="C12379" t="s">
        <v>19</v>
      </c>
      <c r="D12379" t="s">
        <v>22316</v>
      </c>
      <c r="E12379" t="s">
        <v>59</v>
      </c>
      <c r="F12379" t="b">
        <v>0</v>
      </c>
      <c r="G12379" t="s">
        <v>19</v>
      </c>
      <c r="H12379" s="1">
        <v>46154.002349537041</v>
      </c>
      <c r="I12379" t="b">
        <v>0</v>
      </c>
      <c r="J12379" t="b">
        <v>0</v>
      </c>
      <c r="K12379" t="s">
        <v>19</v>
      </c>
      <c r="L12379" t="s">
        <v>60</v>
      </c>
      <c r="M12379">
        <v>650000</v>
      </c>
      <c r="N12379"/>
      <c r="O12379" t="s">
        <v>22317</v>
      </c>
    </row>
    <row r="12380" spans="1:16" x14ac:dyDescent="0.25">
      <c r="A12380" t="s">
        <v>3</v>
      </c>
      <c r="B12380" t="s">
        <v>11003</v>
      </c>
      <c r="C12380" t="s">
        <v>9104</v>
      </c>
      <c r="D12380" t="s">
        <v>584</v>
      </c>
      <c r="E12380" t="s">
        <v>72</v>
      </c>
      <c r="F12380" t="b">
        <v>0</v>
      </c>
      <c r="G12380" t="s">
        <v>25</v>
      </c>
      <c r="H12380" s="1">
        <v>46154.002476851849</v>
      </c>
      <c r="I12380" t="b">
        <v>0</v>
      </c>
      <c r="J12380" t="b">
        <v>0</v>
      </c>
      <c r="K12380" t="s">
        <v>25</v>
      </c>
      <c r="L12380" t="s">
        <v>74</v>
      </c>
      <c r="M12380"/>
      <c r="N12380">
        <v>25</v>
      </c>
      <c r="O12380" t="s">
        <v>5193</v>
      </c>
      <c r="P12380" t="s">
        <v>11004</v>
      </c>
    </row>
    <row r="12381" spans="1:16" x14ac:dyDescent="0.25">
      <c r="A12381" t="s">
        <v>0</v>
      </c>
      <c r="B12381" t="s">
        <v>4818</v>
      </c>
      <c r="C12381" t="s">
        <v>76</v>
      </c>
      <c r="D12381" t="s">
        <v>584</v>
      </c>
      <c r="E12381" t="s">
        <v>72</v>
      </c>
      <c r="F12381" t="b">
        <v>1</v>
      </c>
      <c r="G12381" t="s">
        <v>31</v>
      </c>
      <c r="H12381" s="1">
        <v>46154.002662037034</v>
      </c>
      <c r="I12381" t="b">
        <v>0</v>
      </c>
      <c r="J12381" t="b">
        <v>0</v>
      </c>
      <c r="K12381" t="s">
        <v>31</v>
      </c>
      <c r="L12381" t="s">
        <v>74</v>
      </c>
      <c r="M12381"/>
      <c r="N12381">
        <v>25</v>
      </c>
      <c r="O12381" t="s">
        <v>584</v>
      </c>
      <c r="P12381" t="s">
        <v>673</v>
      </c>
    </row>
    <row r="12382" spans="1:16" x14ac:dyDescent="0.25">
      <c r="A12382" t="s">
        <v>1</v>
      </c>
      <c r="B12382" t="s">
        <v>667</v>
      </c>
      <c r="C12382" t="s">
        <v>1205</v>
      </c>
      <c r="D12382" t="s">
        <v>4673</v>
      </c>
      <c r="E12382" t="s">
        <v>59</v>
      </c>
      <c r="F12382" t="b">
        <v>0</v>
      </c>
      <c r="G12382" t="s">
        <v>77</v>
      </c>
      <c r="H12382" s="1">
        <v>46154.003912037027</v>
      </c>
      <c r="I12382" t="b">
        <v>0</v>
      </c>
      <c r="J12382" t="b">
        <v>0</v>
      </c>
      <c r="K12382" t="s">
        <v>41</v>
      </c>
      <c r="L12382" t="s">
        <v>60</v>
      </c>
      <c r="M12382">
        <v>94000</v>
      </c>
      <c r="N12382"/>
      <c r="O12382" t="s">
        <v>966</v>
      </c>
      <c r="P12382" t="s">
        <v>14307</v>
      </c>
    </row>
    <row r="12383" spans="1:16" x14ac:dyDescent="0.25">
      <c r="A12383" t="s">
        <v>1</v>
      </c>
      <c r="B12383" t="s">
        <v>22900</v>
      </c>
      <c r="C12383" t="s">
        <v>9203</v>
      </c>
      <c r="D12383" t="s">
        <v>4673</v>
      </c>
      <c r="E12383" t="s">
        <v>59</v>
      </c>
      <c r="F12383" t="b">
        <v>0</v>
      </c>
      <c r="G12383" t="s">
        <v>65</v>
      </c>
      <c r="H12383" s="1">
        <v>46154.004016203697</v>
      </c>
      <c r="I12383" t="b">
        <v>0</v>
      </c>
      <c r="J12383" t="b">
        <v>1</v>
      </c>
      <c r="K12383" t="s">
        <v>41</v>
      </c>
      <c r="L12383" t="s">
        <v>60</v>
      </c>
      <c r="M12383">
        <v>86500</v>
      </c>
      <c r="N12383"/>
      <c r="O12383" t="s">
        <v>722</v>
      </c>
      <c r="P12383" t="s">
        <v>22901</v>
      </c>
    </row>
    <row r="12384" spans="1:16" x14ac:dyDescent="0.25">
      <c r="A12384" t="s">
        <v>1</v>
      </c>
      <c r="B12384" t="s">
        <v>22902</v>
      </c>
      <c r="C12384" t="s">
        <v>22903</v>
      </c>
      <c r="D12384" t="s">
        <v>4346</v>
      </c>
      <c r="E12384" t="s">
        <v>59</v>
      </c>
      <c r="F12384" t="b">
        <v>0</v>
      </c>
      <c r="G12384" t="s">
        <v>77</v>
      </c>
      <c r="H12384" s="1">
        <v>46154.045578703714</v>
      </c>
      <c r="I12384" t="b">
        <v>0</v>
      </c>
      <c r="J12384" t="b">
        <v>1</v>
      </c>
      <c r="K12384" t="s">
        <v>41</v>
      </c>
      <c r="L12384" t="s">
        <v>60</v>
      </c>
      <c r="M12384">
        <v>121150</v>
      </c>
      <c r="N12384"/>
      <c r="O12384" t="s">
        <v>1151</v>
      </c>
      <c r="P12384" t="s">
        <v>22904</v>
      </c>
    </row>
    <row r="12385" spans="1:16" x14ac:dyDescent="0.25">
      <c r="A12385" t="s">
        <v>0</v>
      </c>
      <c r="B12385" t="s">
        <v>22905</v>
      </c>
      <c r="C12385" t="s">
        <v>810</v>
      </c>
      <c r="D12385" t="s">
        <v>2360</v>
      </c>
      <c r="E12385" t="s">
        <v>59</v>
      </c>
      <c r="F12385" t="b">
        <v>0</v>
      </c>
      <c r="G12385" t="s">
        <v>77</v>
      </c>
      <c r="H12385" s="1">
        <v>46154.08520833333</v>
      </c>
      <c r="I12385" t="b">
        <v>0</v>
      </c>
      <c r="J12385" t="b">
        <v>1</v>
      </c>
      <c r="K12385" t="s">
        <v>41</v>
      </c>
      <c r="L12385" t="s">
        <v>60</v>
      </c>
      <c r="M12385">
        <v>140863.5</v>
      </c>
      <c r="N12385"/>
      <c r="O12385" t="s">
        <v>4370</v>
      </c>
      <c r="P12385" t="s">
        <v>22906</v>
      </c>
    </row>
    <row r="12386" spans="1:16" x14ac:dyDescent="0.25">
      <c r="A12386" t="s">
        <v>3</v>
      </c>
      <c r="B12386" t="s">
        <v>22907</v>
      </c>
      <c r="C12386" t="s">
        <v>76</v>
      </c>
      <c r="D12386" t="s">
        <v>4346</v>
      </c>
      <c r="E12386" t="s">
        <v>59</v>
      </c>
      <c r="F12386" t="b">
        <v>1</v>
      </c>
      <c r="G12386" t="s">
        <v>41</v>
      </c>
      <c r="H12386" s="1">
        <v>46154.127881944441</v>
      </c>
      <c r="I12386" t="b">
        <v>1</v>
      </c>
      <c r="J12386" t="b">
        <v>0</v>
      </c>
      <c r="K12386" t="s">
        <v>41</v>
      </c>
      <c r="L12386" t="s">
        <v>74</v>
      </c>
      <c r="M12386"/>
      <c r="N12386">
        <v>109.5</v>
      </c>
      <c r="O12386" t="s">
        <v>1382</v>
      </c>
      <c r="P12386" t="s">
        <v>310</v>
      </c>
    </row>
    <row r="12387" spans="1:16" x14ac:dyDescent="0.25">
      <c r="A12387" t="s">
        <v>0</v>
      </c>
      <c r="B12387" t="s">
        <v>22908</v>
      </c>
      <c r="C12387" t="s">
        <v>86</v>
      </c>
      <c r="D12387" t="s">
        <v>4346</v>
      </c>
      <c r="E12387" t="s">
        <v>59</v>
      </c>
      <c r="F12387" t="b">
        <v>0</v>
      </c>
      <c r="G12387" t="s">
        <v>77</v>
      </c>
      <c r="H12387" s="1">
        <v>46154.209490740737</v>
      </c>
      <c r="I12387" t="b">
        <v>1</v>
      </c>
      <c r="J12387" t="b">
        <v>1</v>
      </c>
      <c r="K12387" t="s">
        <v>41</v>
      </c>
      <c r="L12387" t="s">
        <v>60</v>
      </c>
      <c r="M12387">
        <v>165000</v>
      </c>
      <c r="N12387"/>
      <c r="O12387" t="s">
        <v>1290</v>
      </c>
      <c r="P12387" t="s">
        <v>22909</v>
      </c>
    </row>
    <row r="12388" spans="1:16" x14ac:dyDescent="0.25">
      <c r="A12388" t="s">
        <v>1</v>
      </c>
      <c r="B12388" t="s">
        <v>210</v>
      </c>
      <c r="C12388" t="s">
        <v>2773</v>
      </c>
      <c r="D12388" t="s">
        <v>4346</v>
      </c>
      <c r="E12388" t="s">
        <v>59</v>
      </c>
      <c r="F12388" t="b">
        <v>0</v>
      </c>
      <c r="G12388" t="s">
        <v>89</v>
      </c>
      <c r="H12388" s="1">
        <v>46154.253159722219</v>
      </c>
      <c r="I12388" t="b">
        <v>1</v>
      </c>
      <c r="J12388" t="b">
        <v>0</v>
      </c>
      <c r="K12388" t="s">
        <v>41</v>
      </c>
      <c r="L12388" t="s">
        <v>60</v>
      </c>
      <c r="M12388">
        <v>115000</v>
      </c>
      <c r="N12388"/>
      <c r="O12388" t="s">
        <v>22910</v>
      </c>
      <c r="P12388" t="s">
        <v>22911</v>
      </c>
    </row>
    <row r="12389" spans="1:16" x14ac:dyDescent="0.25">
      <c r="A12389" t="s">
        <v>0</v>
      </c>
      <c r="B12389" t="s">
        <v>22912</v>
      </c>
      <c r="C12389" t="s">
        <v>81</v>
      </c>
      <c r="D12389" t="s">
        <v>2360</v>
      </c>
      <c r="E12389" t="s">
        <v>59</v>
      </c>
      <c r="F12389" t="b">
        <v>0</v>
      </c>
      <c r="G12389" t="s">
        <v>77</v>
      </c>
      <c r="H12389" s="1">
        <v>46154.292893518519</v>
      </c>
      <c r="I12389" t="b">
        <v>1</v>
      </c>
      <c r="J12389" t="b">
        <v>0</v>
      </c>
      <c r="K12389" t="s">
        <v>41</v>
      </c>
      <c r="L12389" t="s">
        <v>74</v>
      </c>
      <c r="M12389"/>
      <c r="N12389">
        <v>165</v>
      </c>
      <c r="O12389" t="s">
        <v>22913</v>
      </c>
      <c r="P12389" t="s">
        <v>22914</v>
      </c>
    </row>
    <row r="12390" spans="1:16" x14ac:dyDescent="0.25">
      <c r="A12390" t="s">
        <v>1</v>
      </c>
      <c r="B12390" t="s">
        <v>22915</v>
      </c>
      <c r="C12390" t="s">
        <v>360</v>
      </c>
      <c r="D12390" t="s">
        <v>4346</v>
      </c>
      <c r="E12390" t="s">
        <v>59</v>
      </c>
      <c r="F12390" t="b">
        <v>0</v>
      </c>
      <c r="G12390" t="s">
        <v>73</v>
      </c>
      <c r="H12390" s="1">
        <v>46154.29488425926</v>
      </c>
      <c r="I12390" t="b">
        <v>0</v>
      </c>
      <c r="J12390" t="b">
        <v>1</v>
      </c>
      <c r="K12390" t="s">
        <v>41</v>
      </c>
      <c r="L12390" t="s">
        <v>74</v>
      </c>
      <c r="M12390"/>
      <c r="N12390">
        <v>67.240000000000009</v>
      </c>
      <c r="O12390" t="s">
        <v>2595</v>
      </c>
    </row>
    <row r="12391" spans="1:16" x14ac:dyDescent="0.25">
      <c r="A12391" t="s">
        <v>7</v>
      </c>
      <c r="B12391" t="s">
        <v>1478</v>
      </c>
      <c r="C12391" t="s">
        <v>71</v>
      </c>
      <c r="D12391" t="s">
        <v>9016</v>
      </c>
      <c r="E12391" t="s">
        <v>59</v>
      </c>
      <c r="F12391" t="b">
        <v>0</v>
      </c>
      <c r="G12391" t="s">
        <v>73</v>
      </c>
      <c r="H12391" s="1">
        <v>46154.334490740737</v>
      </c>
      <c r="I12391" t="b">
        <v>0</v>
      </c>
      <c r="J12391" t="b">
        <v>1</v>
      </c>
      <c r="K12391" t="s">
        <v>41</v>
      </c>
      <c r="L12391" t="s">
        <v>60</v>
      </c>
      <c r="M12391">
        <v>148000</v>
      </c>
      <c r="N12391"/>
      <c r="O12391" t="s">
        <v>1853</v>
      </c>
      <c r="P12391" t="s">
        <v>22916</v>
      </c>
    </row>
    <row r="12392" spans="1:16" x14ac:dyDescent="0.25">
      <c r="A12392" t="s">
        <v>7</v>
      </c>
      <c r="B12392" t="s">
        <v>22917</v>
      </c>
      <c r="C12392" t="s">
        <v>332</v>
      </c>
      <c r="D12392" t="s">
        <v>17068</v>
      </c>
      <c r="E12392" t="s">
        <v>59</v>
      </c>
      <c r="F12392" t="b">
        <v>0</v>
      </c>
      <c r="G12392" t="s">
        <v>65</v>
      </c>
      <c r="H12392" s="1">
        <v>46154.334560185183</v>
      </c>
      <c r="I12392" t="b">
        <v>0</v>
      </c>
      <c r="J12392" t="b">
        <v>1</v>
      </c>
      <c r="K12392" t="s">
        <v>41</v>
      </c>
      <c r="L12392" t="s">
        <v>60</v>
      </c>
      <c r="M12392">
        <v>100450</v>
      </c>
      <c r="N12392"/>
      <c r="O12392" t="s">
        <v>444</v>
      </c>
      <c r="P12392" t="s">
        <v>22918</v>
      </c>
    </row>
    <row r="12393" spans="1:16" x14ac:dyDescent="0.25">
      <c r="A12393" t="s">
        <v>2</v>
      </c>
      <c r="B12393" t="s">
        <v>22919</v>
      </c>
      <c r="C12393" t="s">
        <v>5717</v>
      </c>
      <c r="D12393" t="s">
        <v>4346</v>
      </c>
      <c r="E12393" t="s">
        <v>132</v>
      </c>
      <c r="F12393" t="b">
        <v>0</v>
      </c>
      <c r="G12393" t="s">
        <v>19</v>
      </c>
      <c r="H12393" s="1">
        <v>46154.335925925923</v>
      </c>
      <c r="I12393" t="b">
        <v>0</v>
      </c>
      <c r="J12393" t="b">
        <v>0</v>
      </c>
      <c r="K12393" t="s">
        <v>19</v>
      </c>
      <c r="L12393" t="s">
        <v>74</v>
      </c>
      <c r="M12393"/>
      <c r="N12393">
        <v>650</v>
      </c>
      <c r="O12393" t="s">
        <v>22920</v>
      </c>
      <c r="P12393" t="s">
        <v>22921</v>
      </c>
    </row>
    <row r="12394" spans="1:16" x14ac:dyDescent="0.25">
      <c r="A12394" t="s">
        <v>1</v>
      </c>
      <c r="B12394" t="s">
        <v>22922</v>
      </c>
      <c r="C12394" t="s">
        <v>190</v>
      </c>
      <c r="D12394" t="s">
        <v>4346</v>
      </c>
      <c r="E12394" t="s">
        <v>59</v>
      </c>
      <c r="F12394" t="b">
        <v>0</v>
      </c>
      <c r="G12394" t="s">
        <v>73</v>
      </c>
      <c r="H12394" s="1">
        <v>46154.336550925917</v>
      </c>
      <c r="I12394" t="b">
        <v>0</v>
      </c>
      <c r="J12394" t="b">
        <v>1</v>
      </c>
      <c r="K12394" t="s">
        <v>41</v>
      </c>
      <c r="L12394" t="s">
        <v>60</v>
      </c>
      <c r="M12394">
        <v>102850</v>
      </c>
      <c r="N12394"/>
      <c r="O12394" t="s">
        <v>577</v>
      </c>
      <c r="P12394" t="s">
        <v>22923</v>
      </c>
    </row>
    <row r="12395" spans="1:16" x14ac:dyDescent="0.25">
      <c r="A12395" t="s">
        <v>1</v>
      </c>
      <c r="B12395" t="s">
        <v>22902</v>
      </c>
      <c r="C12395" t="s">
        <v>22903</v>
      </c>
      <c r="D12395" t="s">
        <v>4346</v>
      </c>
      <c r="E12395" t="s">
        <v>59</v>
      </c>
      <c r="F12395" t="b">
        <v>0</v>
      </c>
      <c r="G12395" t="s">
        <v>77</v>
      </c>
      <c r="H12395" s="1">
        <v>46154.378148148149</v>
      </c>
      <c r="I12395" t="b">
        <v>0</v>
      </c>
      <c r="J12395" t="b">
        <v>1</v>
      </c>
      <c r="K12395" t="s">
        <v>41</v>
      </c>
      <c r="L12395" t="s">
        <v>60</v>
      </c>
      <c r="M12395">
        <v>121150</v>
      </c>
      <c r="N12395"/>
      <c r="O12395" t="s">
        <v>21308</v>
      </c>
      <c r="P12395" t="s">
        <v>22924</v>
      </c>
    </row>
    <row r="12396" spans="1:16" x14ac:dyDescent="0.25">
      <c r="A12396" t="s">
        <v>7</v>
      </c>
      <c r="B12396" t="s">
        <v>22925</v>
      </c>
      <c r="C12396" t="s">
        <v>733</v>
      </c>
      <c r="D12396" t="s">
        <v>2360</v>
      </c>
      <c r="E12396" t="s">
        <v>59</v>
      </c>
      <c r="F12396" t="b">
        <v>0</v>
      </c>
      <c r="G12396" t="s">
        <v>77</v>
      </c>
      <c r="H12396" s="1">
        <v>46154.417847222219</v>
      </c>
      <c r="I12396" t="b">
        <v>0</v>
      </c>
      <c r="J12396" t="b">
        <v>1</v>
      </c>
      <c r="K12396" t="s">
        <v>41</v>
      </c>
      <c r="L12396" t="s">
        <v>60</v>
      </c>
      <c r="M12396">
        <v>175500</v>
      </c>
      <c r="N12396"/>
      <c r="O12396" t="s">
        <v>424</v>
      </c>
      <c r="P12396" t="s">
        <v>1033</v>
      </c>
    </row>
    <row r="12397" spans="1:16" x14ac:dyDescent="0.25">
      <c r="A12397" t="s">
        <v>3</v>
      </c>
      <c r="B12397" t="s">
        <v>2264</v>
      </c>
      <c r="C12397" t="s">
        <v>19619</v>
      </c>
      <c r="D12397" t="s">
        <v>2360</v>
      </c>
      <c r="E12397" t="s">
        <v>59</v>
      </c>
      <c r="F12397" t="b">
        <v>0</v>
      </c>
      <c r="G12397" t="s">
        <v>65</v>
      </c>
      <c r="H12397" s="1">
        <v>46154.417881944442</v>
      </c>
      <c r="I12397" t="b">
        <v>0</v>
      </c>
      <c r="J12397" t="b">
        <v>1</v>
      </c>
      <c r="K12397" t="s">
        <v>41</v>
      </c>
      <c r="L12397" t="s">
        <v>60</v>
      </c>
      <c r="M12397">
        <v>110383</v>
      </c>
      <c r="N12397"/>
      <c r="O12397" t="s">
        <v>16058</v>
      </c>
      <c r="P12397" t="s">
        <v>2745</v>
      </c>
    </row>
    <row r="12398" spans="1:16" x14ac:dyDescent="0.25">
      <c r="A12398" t="s">
        <v>2</v>
      </c>
      <c r="B12398" t="s">
        <v>22926</v>
      </c>
      <c r="C12398" t="s">
        <v>40</v>
      </c>
      <c r="D12398" t="s">
        <v>4526</v>
      </c>
      <c r="E12398" t="s">
        <v>59</v>
      </c>
      <c r="F12398" t="b">
        <v>0</v>
      </c>
      <c r="G12398" t="s">
        <v>40</v>
      </c>
      <c r="H12398" s="1">
        <v>46154.419733796298</v>
      </c>
      <c r="I12398" t="b">
        <v>0</v>
      </c>
      <c r="J12398" t="b">
        <v>0</v>
      </c>
      <c r="K12398" t="s">
        <v>40</v>
      </c>
      <c r="L12398" t="s">
        <v>60</v>
      </c>
      <c r="M12398">
        <v>125000</v>
      </c>
      <c r="N12398"/>
      <c r="O12398" t="s">
        <v>4231</v>
      </c>
      <c r="P12398" t="s">
        <v>2613</v>
      </c>
    </row>
    <row r="12399" spans="1:16" x14ac:dyDescent="0.25">
      <c r="A12399" t="s">
        <v>1</v>
      </c>
      <c r="B12399" t="s">
        <v>22927</v>
      </c>
      <c r="C12399" t="s">
        <v>201</v>
      </c>
      <c r="D12399" t="s">
        <v>11236</v>
      </c>
      <c r="E12399" t="s">
        <v>59</v>
      </c>
      <c r="F12399" t="b">
        <v>0</v>
      </c>
      <c r="G12399" t="s">
        <v>77</v>
      </c>
      <c r="H12399" s="1">
        <v>46154.419814814813</v>
      </c>
      <c r="I12399" t="b">
        <v>1</v>
      </c>
      <c r="J12399" t="b">
        <v>1</v>
      </c>
      <c r="K12399" t="s">
        <v>41</v>
      </c>
      <c r="L12399" t="s">
        <v>60</v>
      </c>
      <c r="M12399">
        <v>159000</v>
      </c>
      <c r="N12399"/>
      <c r="O12399" t="s">
        <v>8460</v>
      </c>
      <c r="P12399" t="s">
        <v>22928</v>
      </c>
    </row>
    <row r="12400" spans="1:16" x14ac:dyDescent="0.25">
      <c r="A12400" t="s">
        <v>1</v>
      </c>
      <c r="B12400" t="s">
        <v>1</v>
      </c>
      <c r="C12400" t="s">
        <v>3829</v>
      </c>
      <c r="D12400" t="s">
        <v>2360</v>
      </c>
      <c r="E12400" t="s">
        <v>59</v>
      </c>
      <c r="F12400" t="b">
        <v>0</v>
      </c>
      <c r="G12400" t="s">
        <v>89</v>
      </c>
      <c r="H12400" s="1">
        <v>46154.41988425926</v>
      </c>
      <c r="I12400" t="b">
        <v>0</v>
      </c>
      <c r="J12400" t="b">
        <v>0</v>
      </c>
      <c r="K12400" t="s">
        <v>41</v>
      </c>
      <c r="L12400" t="s">
        <v>60</v>
      </c>
      <c r="M12400">
        <v>162500</v>
      </c>
      <c r="N12400"/>
      <c r="O12400" t="s">
        <v>101</v>
      </c>
      <c r="P12400" t="s">
        <v>5564</v>
      </c>
    </row>
    <row r="12401" spans="1:16" x14ac:dyDescent="0.25">
      <c r="A12401" t="s">
        <v>5</v>
      </c>
      <c r="B12401" t="s">
        <v>22929</v>
      </c>
      <c r="C12401" t="s">
        <v>165</v>
      </c>
      <c r="D12401" t="s">
        <v>4756</v>
      </c>
      <c r="E12401" t="s">
        <v>59</v>
      </c>
      <c r="F12401" t="b">
        <v>0</v>
      </c>
      <c r="G12401" t="s">
        <v>73</v>
      </c>
      <c r="H12401" s="1">
        <v>46154.460509259261</v>
      </c>
      <c r="I12401" t="b">
        <v>1</v>
      </c>
      <c r="J12401" t="b">
        <v>0</v>
      </c>
      <c r="K12401" t="s">
        <v>41</v>
      </c>
      <c r="L12401" t="s">
        <v>60</v>
      </c>
      <c r="M12401">
        <v>145000</v>
      </c>
      <c r="N12401"/>
      <c r="O12401" t="s">
        <v>12113</v>
      </c>
      <c r="P12401" t="s">
        <v>22930</v>
      </c>
    </row>
    <row r="12402" spans="1:16" x14ac:dyDescent="0.25">
      <c r="A12402" t="s">
        <v>2</v>
      </c>
      <c r="B12402" t="s">
        <v>100</v>
      </c>
      <c r="C12402" t="s">
        <v>40</v>
      </c>
      <c r="D12402" t="s">
        <v>4526</v>
      </c>
      <c r="E12402" t="s">
        <v>88</v>
      </c>
      <c r="F12402" t="b">
        <v>0</v>
      </c>
      <c r="G12402" t="s">
        <v>40</v>
      </c>
      <c r="H12402" s="1">
        <v>46154.461400462962</v>
      </c>
      <c r="I12402" t="b">
        <v>0</v>
      </c>
      <c r="J12402" t="b">
        <v>0</v>
      </c>
      <c r="K12402" t="s">
        <v>40</v>
      </c>
      <c r="L12402" t="s">
        <v>60</v>
      </c>
      <c r="M12402">
        <v>75000</v>
      </c>
      <c r="N12402"/>
      <c r="O12402" t="s">
        <v>22931</v>
      </c>
      <c r="P12402" t="s">
        <v>22932</v>
      </c>
    </row>
    <row r="12403" spans="1:16" x14ac:dyDescent="0.25">
      <c r="A12403" t="s">
        <v>1</v>
      </c>
      <c r="B12403" t="s">
        <v>8249</v>
      </c>
      <c r="C12403" t="s">
        <v>189</v>
      </c>
      <c r="D12403" t="s">
        <v>2360</v>
      </c>
      <c r="E12403" t="s">
        <v>621</v>
      </c>
      <c r="F12403" t="b">
        <v>0</v>
      </c>
      <c r="G12403" t="s">
        <v>89</v>
      </c>
      <c r="H12403" s="1">
        <v>46154.461562500001</v>
      </c>
      <c r="I12403" t="b">
        <v>0</v>
      </c>
      <c r="J12403" t="b">
        <v>1</v>
      </c>
      <c r="K12403" t="s">
        <v>41</v>
      </c>
      <c r="L12403" t="s">
        <v>74</v>
      </c>
      <c r="M12403"/>
      <c r="N12403">
        <v>20</v>
      </c>
      <c r="O12403" t="s">
        <v>3823</v>
      </c>
      <c r="P12403" t="s">
        <v>22933</v>
      </c>
    </row>
    <row r="12404" spans="1:16" x14ac:dyDescent="0.25">
      <c r="A12404" t="s">
        <v>9</v>
      </c>
      <c r="B12404" t="s">
        <v>18868</v>
      </c>
      <c r="C12404" t="s">
        <v>18869</v>
      </c>
      <c r="D12404" t="s">
        <v>4633</v>
      </c>
      <c r="E12404" t="s">
        <v>59</v>
      </c>
      <c r="F12404" t="b">
        <v>0</v>
      </c>
      <c r="G12404" t="s">
        <v>13</v>
      </c>
      <c r="H12404" s="1">
        <v>46154.461944444447</v>
      </c>
      <c r="I12404" t="b">
        <v>0</v>
      </c>
      <c r="J12404" t="b">
        <v>0</v>
      </c>
      <c r="K12404" t="s">
        <v>13</v>
      </c>
      <c r="L12404" t="s">
        <v>60</v>
      </c>
      <c r="M12404">
        <v>50000</v>
      </c>
      <c r="N12404"/>
      <c r="O12404" t="s">
        <v>4633</v>
      </c>
      <c r="P12404" t="s">
        <v>18870</v>
      </c>
    </row>
    <row r="12405" spans="1:16" x14ac:dyDescent="0.25">
      <c r="A12405" t="s">
        <v>4</v>
      </c>
      <c r="B12405" t="s">
        <v>22934</v>
      </c>
      <c r="C12405" t="s">
        <v>40</v>
      </c>
      <c r="D12405" t="s">
        <v>4526</v>
      </c>
      <c r="E12405" t="s">
        <v>88</v>
      </c>
      <c r="F12405" t="b">
        <v>0</v>
      </c>
      <c r="G12405" t="s">
        <v>40</v>
      </c>
      <c r="H12405" s="1">
        <v>46154.462800925918</v>
      </c>
      <c r="I12405" t="b">
        <v>1</v>
      </c>
      <c r="J12405" t="b">
        <v>0</v>
      </c>
      <c r="K12405" t="s">
        <v>40</v>
      </c>
      <c r="L12405" t="s">
        <v>74</v>
      </c>
      <c r="M12405"/>
      <c r="N12405">
        <v>80</v>
      </c>
      <c r="O12405" t="s">
        <v>6282</v>
      </c>
      <c r="P12405" t="s">
        <v>22935</v>
      </c>
    </row>
    <row r="12406" spans="1:16" x14ac:dyDescent="0.25">
      <c r="A12406" t="s">
        <v>5</v>
      </c>
      <c r="B12406" t="s">
        <v>22936</v>
      </c>
      <c r="C12406" t="s">
        <v>76</v>
      </c>
      <c r="D12406" t="s">
        <v>21510</v>
      </c>
      <c r="E12406" t="s">
        <v>59</v>
      </c>
      <c r="F12406" t="b">
        <v>1</v>
      </c>
      <c r="G12406" t="s">
        <v>13</v>
      </c>
      <c r="H12406" s="1">
        <v>46154.503530092603</v>
      </c>
      <c r="I12406" t="b">
        <v>1</v>
      </c>
      <c r="J12406" t="b">
        <v>0</v>
      </c>
      <c r="K12406" t="s">
        <v>13</v>
      </c>
      <c r="L12406" t="s">
        <v>60</v>
      </c>
      <c r="M12406">
        <v>221000</v>
      </c>
      <c r="N12406"/>
      <c r="O12406" t="s">
        <v>2069</v>
      </c>
      <c r="P12406" t="s">
        <v>714</v>
      </c>
    </row>
    <row r="12407" spans="1:16" x14ac:dyDescent="0.25">
      <c r="A12407" t="s">
        <v>0</v>
      </c>
      <c r="B12407" t="s">
        <v>22937</v>
      </c>
      <c r="C12407" t="s">
        <v>76</v>
      </c>
      <c r="D12407" t="s">
        <v>4526</v>
      </c>
      <c r="F12407" t="b">
        <v>1</v>
      </c>
      <c r="G12407" t="s">
        <v>68</v>
      </c>
      <c r="H12407" s="1">
        <v>46154.542824074073</v>
      </c>
      <c r="I12407" t="b">
        <v>1</v>
      </c>
      <c r="J12407" t="b">
        <v>1</v>
      </c>
      <c r="K12407" t="s">
        <v>41</v>
      </c>
      <c r="L12407" t="s">
        <v>74</v>
      </c>
      <c r="M12407"/>
      <c r="N12407">
        <v>36</v>
      </c>
      <c r="O12407" t="s">
        <v>155</v>
      </c>
      <c r="P12407" t="s">
        <v>22938</v>
      </c>
    </row>
    <row r="12408" spans="1:16" x14ac:dyDescent="0.25">
      <c r="A12408" t="s">
        <v>0</v>
      </c>
      <c r="B12408" t="s">
        <v>3468</v>
      </c>
      <c r="C12408" t="s">
        <v>1137</v>
      </c>
      <c r="D12408" t="s">
        <v>4346</v>
      </c>
      <c r="E12408" t="s">
        <v>59</v>
      </c>
      <c r="F12408" t="b">
        <v>0</v>
      </c>
      <c r="G12408" t="s">
        <v>68</v>
      </c>
      <c r="H12408" s="1">
        <v>46154.542824074073</v>
      </c>
      <c r="I12408" t="b">
        <v>0</v>
      </c>
      <c r="J12408" t="b">
        <v>1</v>
      </c>
      <c r="K12408" t="s">
        <v>41</v>
      </c>
      <c r="L12408" t="s">
        <v>60</v>
      </c>
      <c r="M12408">
        <v>90000</v>
      </c>
      <c r="N12408"/>
      <c r="O12408" t="s">
        <v>21981</v>
      </c>
      <c r="P12408" t="s">
        <v>14709</v>
      </c>
    </row>
    <row r="12409" spans="1:16" x14ac:dyDescent="0.25">
      <c r="A12409" t="s">
        <v>5</v>
      </c>
      <c r="B12409" t="s">
        <v>22939</v>
      </c>
      <c r="C12409" t="s">
        <v>76</v>
      </c>
      <c r="D12409" t="s">
        <v>4526</v>
      </c>
      <c r="E12409" t="s">
        <v>59</v>
      </c>
      <c r="F12409" t="b">
        <v>1</v>
      </c>
      <c r="G12409" t="s">
        <v>40</v>
      </c>
      <c r="H12409" s="1">
        <v>46154.546215277784</v>
      </c>
      <c r="I12409" t="b">
        <v>1</v>
      </c>
      <c r="J12409" t="b">
        <v>0</v>
      </c>
      <c r="K12409" t="s">
        <v>40</v>
      </c>
      <c r="L12409" t="s">
        <v>60</v>
      </c>
      <c r="M12409">
        <v>60000</v>
      </c>
      <c r="N12409"/>
      <c r="O12409" t="s">
        <v>22940</v>
      </c>
      <c r="P12409" t="s">
        <v>22941</v>
      </c>
    </row>
    <row r="12410" spans="1:16" x14ac:dyDescent="0.25">
      <c r="A12410" t="s">
        <v>3</v>
      </c>
      <c r="B12410" t="s">
        <v>22942</v>
      </c>
      <c r="C12410" t="s">
        <v>320</v>
      </c>
      <c r="D12410" t="s">
        <v>4526</v>
      </c>
      <c r="E12410" t="s">
        <v>88</v>
      </c>
      <c r="F12410" t="b">
        <v>0</v>
      </c>
      <c r="G12410" t="s">
        <v>73</v>
      </c>
      <c r="H12410" s="1">
        <v>46154.584502314807</v>
      </c>
      <c r="I12410" t="b">
        <v>0</v>
      </c>
      <c r="J12410" t="b">
        <v>0</v>
      </c>
      <c r="K12410" t="s">
        <v>41</v>
      </c>
      <c r="L12410" t="s">
        <v>74</v>
      </c>
      <c r="M12410"/>
      <c r="N12410">
        <v>67.5</v>
      </c>
      <c r="O12410" t="s">
        <v>482</v>
      </c>
      <c r="P12410" t="s">
        <v>728</v>
      </c>
    </row>
    <row r="12411" spans="1:16" x14ac:dyDescent="0.25">
      <c r="A12411" t="s">
        <v>0</v>
      </c>
      <c r="B12411" t="s">
        <v>22943</v>
      </c>
      <c r="C12411" t="s">
        <v>76</v>
      </c>
      <c r="D12411" t="s">
        <v>4346</v>
      </c>
      <c r="E12411" t="s">
        <v>88</v>
      </c>
      <c r="F12411" t="b">
        <v>1</v>
      </c>
      <c r="G12411" t="s">
        <v>41</v>
      </c>
      <c r="H12411" s="1">
        <v>46154.585381944453</v>
      </c>
      <c r="I12411" t="b">
        <v>0</v>
      </c>
      <c r="J12411" t="b">
        <v>0</v>
      </c>
      <c r="K12411" t="s">
        <v>41</v>
      </c>
      <c r="L12411" t="s">
        <v>74</v>
      </c>
      <c r="M12411"/>
      <c r="N12411">
        <v>165</v>
      </c>
      <c r="O12411" t="s">
        <v>22913</v>
      </c>
      <c r="P12411" t="s">
        <v>22914</v>
      </c>
    </row>
    <row r="12412" spans="1:16" x14ac:dyDescent="0.25">
      <c r="A12412" t="s">
        <v>2</v>
      </c>
      <c r="B12412" t="s">
        <v>22944</v>
      </c>
      <c r="C12412" t="s">
        <v>81</v>
      </c>
      <c r="D12412" t="s">
        <v>4346</v>
      </c>
      <c r="E12412" t="s">
        <v>59</v>
      </c>
      <c r="F12412" t="b">
        <v>0</v>
      </c>
      <c r="G12412" t="s">
        <v>77</v>
      </c>
      <c r="H12412" s="1">
        <v>46154.585462962961</v>
      </c>
      <c r="I12412" t="b">
        <v>0</v>
      </c>
      <c r="J12412" t="b">
        <v>1</v>
      </c>
      <c r="K12412" t="s">
        <v>41</v>
      </c>
      <c r="L12412" t="s">
        <v>60</v>
      </c>
      <c r="M12412">
        <v>168000</v>
      </c>
      <c r="N12412"/>
      <c r="O12412" t="s">
        <v>1990</v>
      </c>
      <c r="P12412" t="s">
        <v>5601</v>
      </c>
    </row>
    <row r="12413" spans="1:16" x14ac:dyDescent="0.25">
      <c r="A12413" t="s">
        <v>2</v>
      </c>
      <c r="B12413" t="s">
        <v>22945</v>
      </c>
      <c r="C12413" t="s">
        <v>162</v>
      </c>
      <c r="D12413" t="s">
        <v>4346</v>
      </c>
      <c r="E12413" t="s">
        <v>59</v>
      </c>
      <c r="F12413" t="b">
        <v>0</v>
      </c>
      <c r="G12413" t="s">
        <v>73</v>
      </c>
      <c r="H12413" s="1">
        <v>46154.585497685177</v>
      </c>
      <c r="I12413" t="b">
        <v>0</v>
      </c>
      <c r="J12413" t="b">
        <v>1</v>
      </c>
      <c r="K12413" t="s">
        <v>41</v>
      </c>
      <c r="L12413" t="s">
        <v>60</v>
      </c>
      <c r="M12413">
        <v>168000</v>
      </c>
      <c r="N12413"/>
      <c r="O12413" t="s">
        <v>1990</v>
      </c>
      <c r="P12413" t="s">
        <v>310</v>
      </c>
    </row>
    <row r="12414" spans="1:16" x14ac:dyDescent="0.25">
      <c r="A12414" t="s">
        <v>1</v>
      </c>
      <c r="B12414" t="s">
        <v>1</v>
      </c>
      <c r="C12414" t="s">
        <v>917</v>
      </c>
      <c r="D12414" t="s">
        <v>4526</v>
      </c>
      <c r="E12414" t="s">
        <v>59</v>
      </c>
      <c r="F12414" t="b">
        <v>0</v>
      </c>
      <c r="G12414" t="s">
        <v>89</v>
      </c>
      <c r="H12414" s="1">
        <v>46154.586539351847</v>
      </c>
      <c r="I12414" t="b">
        <v>0</v>
      </c>
      <c r="J12414" t="b">
        <v>0</v>
      </c>
      <c r="K12414" t="s">
        <v>41</v>
      </c>
      <c r="L12414" t="s">
        <v>60</v>
      </c>
      <c r="M12414">
        <v>135000</v>
      </c>
      <c r="N12414"/>
      <c r="O12414" t="s">
        <v>4284</v>
      </c>
      <c r="P12414" t="s">
        <v>22946</v>
      </c>
    </row>
    <row r="12415" spans="1:16" x14ac:dyDescent="0.25">
      <c r="A12415" t="s">
        <v>4</v>
      </c>
      <c r="B12415" t="s">
        <v>22947</v>
      </c>
      <c r="C12415" t="s">
        <v>76</v>
      </c>
      <c r="D12415" t="s">
        <v>4622</v>
      </c>
      <c r="E12415" t="s">
        <v>59</v>
      </c>
      <c r="F12415" t="b">
        <v>1</v>
      </c>
      <c r="G12415" t="s">
        <v>13048</v>
      </c>
      <c r="H12415" s="1">
        <v>46154.586736111109</v>
      </c>
      <c r="I12415" t="b">
        <v>1</v>
      </c>
      <c r="J12415" t="b">
        <v>0</v>
      </c>
      <c r="K12415" t="s">
        <v>13048</v>
      </c>
      <c r="L12415" t="s">
        <v>60</v>
      </c>
      <c r="M12415">
        <v>175000</v>
      </c>
      <c r="N12415"/>
      <c r="O12415" t="s">
        <v>3122</v>
      </c>
      <c r="P12415" t="s">
        <v>22948</v>
      </c>
    </row>
    <row r="12416" spans="1:16" x14ac:dyDescent="0.25">
      <c r="A12416" t="s">
        <v>0</v>
      </c>
      <c r="B12416" t="s">
        <v>22949</v>
      </c>
      <c r="C12416" t="s">
        <v>484</v>
      </c>
      <c r="D12416" t="s">
        <v>4346</v>
      </c>
      <c r="E12416" t="s">
        <v>59</v>
      </c>
      <c r="F12416" t="b">
        <v>0</v>
      </c>
      <c r="G12416" t="s">
        <v>73</v>
      </c>
      <c r="H12416" s="1">
        <v>46154.626157407409</v>
      </c>
      <c r="I12416" t="b">
        <v>1</v>
      </c>
      <c r="J12416" t="b">
        <v>1</v>
      </c>
      <c r="K12416" t="s">
        <v>41</v>
      </c>
      <c r="L12416" t="s">
        <v>74</v>
      </c>
      <c r="M12416"/>
      <c r="N12416">
        <v>21.5</v>
      </c>
      <c r="O12416" t="s">
        <v>3834</v>
      </c>
      <c r="P12416" t="s">
        <v>426</v>
      </c>
    </row>
    <row r="12417" spans="1:16" x14ac:dyDescent="0.25">
      <c r="A12417" t="s">
        <v>0</v>
      </c>
      <c r="B12417" t="s">
        <v>787</v>
      </c>
      <c r="C12417" t="s">
        <v>81</v>
      </c>
      <c r="D12417" t="s">
        <v>21392</v>
      </c>
      <c r="E12417" t="s">
        <v>88</v>
      </c>
      <c r="F12417" t="b">
        <v>0</v>
      </c>
      <c r="G12417" t="s">
        <v>77</v>
      </c>
      <c r="H12417" s="1">
        <v>46154.626180555562</v>
      </c>
      <c r="I12417" t="b">
        <v>0</v>
      </c>
      <c r="J12417" t="b">
        <v>0</v>
      </c>
      <c r="K12417" t="s">
        <v>41</v>
      </c>
      <c r="L12417" t="s">
        <v>74</v>
      </c>
      <c r="M12417"/>
      <c r="N12417">
        <v>80</v>
      </c>
      <c r="O12417" t="s">
        <v>21393</v>
      </c>
      <c r="P12417" t="s">
        <v>464</v>
      </c>
    </row>
    <row r="12418" spans="1:16" x14ac:dyDescent="0.25">
      <c r="A12418" t="s">
        <v>2</v>
      </c>
      <c r="B12418" t="s">
        <v>17765</v>
      </c>
      <c r="C12418" t="s">
        <v>320</v>
      </c>
      <c r="D12418" t="s">
        <v>4526</v>
      </c>
      <c r="E12418" t="s">
        <v>59</v>
      </c>
      <c r="F12418" t="b">
        <v>0</v>
      </c>
      <c r="G12418" t="s">
        <v>73</v>
      </c>
      <c r="H12418" s="1">
        <v>46154.626192129632</v>
      </c>
      <c r="I12418" t="b">
        <v>1</v>
      </c>
      <c r="J12418" t="b">
        <v>0</v>
      </c>
      <c r="K12418" t="s">
        <v>41</v>
      </c>
      <c r="L12418" t="s">
        <v>60</v>
      </c>
      <c r="M12418">
        <v>97500</v>
      </c>
      <c r="N12418"/>
      <c r="O12418" t="s">
        <v>17419</v>
      </c>
      <c r="P12418" t="s">
        <v>714</v>
      </c>
    </row>
    <row r="12419" spans="1:16" x14ac:dyDescent="0.25">
      <c r="A12419" t="s">
        <v>3</v>
      </c>
      <c r="B12419" t="s">
        <v>1696</v>
      </c>
      <c r="C12419" t="s">
        <v>320</v>
      </c>
      <c r="D12419" t="s">
        <v>4526</v>
      </c>
      <c r="E12419" t="s">
        <v>59</v>
      </c>
      <c r="F12419" t="b">
        <v>0</v>
      </c>
      <c r="G12419" t="s">
        <v>73</v>
      </c>
      <c r="H12419" s="1">
        <v>46154.626192129632</v>
      </c>
      <c r="I12419" t="b">
        <v>1</v>
      </c>
      <c r="J12419" t="b">
        <v>0</v>
      </c>
      <c r="K12419" t="s">
        <v>41</v>
      </c>
      <c r="L12419" t="s">
        <v>60</v>
      </c>
      <c r="M12419">
        <v>97500</v>
      </c>
      <c r="N12419"/>
      <c r="O12419" t="s">
        <v>17419</v>
      </c>
      <c r="P12419" t="s">
        <v>714</v>
      </c>
    </row>
    <row r="12420" spans="1:16" x14ac:dyDescent="0.25">
      <c r="A12420" t="s">
        <v>2</v>
      </c>
      <c r="B12420" t="s">
        <v>2</v>
      </c>
      <c r="C12420" t="s">
        <v>820</v>
      </c>
      <c r="D12420" t="s">
        <v>4526</v>
      </c>
      <c r="E12420" t="s">
        <v>59</v>
      </c>
      <c r="F12420" t="b">
        <v>0</v>
      </c>
      <c r="G12420" t="s">
        <v>65</v>
      </c>
      <c r="H12420" s="1">
        <v>46154.627199074072</v>
      </c>
      <c r="I12420" t="b">
        <v>0</v>
      </c>
      <c r="J12420" t="b">
        <v>1</v>
      </c>
      <c r="K12420" t="s">
        <v>41</v>
      </c>
      <c r="L12420" t="s">
        <v>60</v>
      </c>
      <c r="M12420">
        <v>122500</v>
      </c>
      <c r="N12420"/>
      <c r="O12420" t="s">
        <v>2037</v>
      </c>
      <c r="P12420" t="s">
        <v>9061</v>
      </c>
    </row>
    <row r="12421" spans="1:16" x14ac:dyDescent="0.25">
      <c r="A12421" t="s">
        <v>8</v>
      </c>
      <c r="B12421" t="s">
        <v>22950</v>
      </c>
      <c r="C12421" t="s">
        <v>285</v>
      </c>
      <c r="D12421" t="s">
        <v>111</v>
      </c>
      <c r="E12421" t="s">
        <v>88</v>
      </c>
      <c r="F12421" t="b">
        <v>0</v>
      </c>
      <c r="G12421" t="s">
        <v>68</v>
      </c>
      <c r="H12421" s="1">
        <v>46154.628159722219</v>
      </c>
      <c r="I12421" t="b">
        <v>0</v>
      </c>
      <c r="J12421" t="b">
        <v>1</v>
      </c>
      <c r="K12421" t="s">
        <v>41</v>
      </c>
      <c r="L12421" t="s">
        <v>74</v>
      </c>
      <c r="M12421"/>
      <c r="N12421">
        <v>50</v>
      </c>
      <c r="O12421" t="s">
        <v>111</v>
      </c>
      <c r="P12421" t="s">
        <v>1694</v>
      </c>
    </row>
    <row r="12422" spans="1:16" x14ac:dyDescent="0.25">
      <c r="A12422" t="s">
        <v>1</v>
      </c>
      <c r="B12422" t="s">
        <v>385</v>
      </c>
      <c r="C12422" t="s">
        <v>541</v>
      </c>
      <c r="D12422" t="s">
        <v>4526</v>
      </c>
      <c r="E12422" t="s">
        <v>59</v>
      </c>
      <c r="F12422" t="b">
        <v>0</v>
      </c>
      <c r="G12422" t="s">
        <v>73</v>
      </c>
      <c r="H12422" s="1">
        <v>46154.628194444442</v>
      </c>
      <c r="I12422" t="b">
        <v>0</v>
      </c>
      <c r="J12422" t="b">
        <v>1</v>
      </c>
      <c r="K12422" t="s">
        <v>41</v>
      </c>
      <c r="L12422" t="s">
        <v>74</v>
      </c>
      <c r="M12422"/>
      <c r="N12422">
        <v>54.81</v>
      </c>
      <c r="O12422" t="s">
        <v>487</v>
      </c>
      <c r="P12422" t="s">
        <v>20294</v>
      </c>
    </row>
    <row r="12423" spans="1:16" x14ac:dyDescent="0.25">
      <c r="A12423" t="s">
        <v>1</v>
      </c>
      <c r="B12423" t="s">
        <v>22951</v>
      </c>
      <c r="C12423" t="s">
        <v>22952</v>
      </c>
      <c r="D12423" t="s">
        <v>4346</v>
      </c>
      <c r="E12423" t="s">
        <v>59</v>
      </c>
      <c r="F12423" t="b">
        <v>0</v>
      </c>
      <c r="G12423" t="s">
        <v>73</v>
      </c>
      <c r="H12423" s="1">
        <v>46154.628240740742</v>
      </c>
      <c r="I12423" t="b">
        <v>1</v>
      </c>
      <c r="J12423" t="b">
        <v>1</v>
      </c>
      <c r="K12423" t="s">
        <v>41</v>
      </c>
      <c r="L12423" t="s">
        <v>74</v>
      </c>
      <c r="M12423"/>
      <c r="N12423">
        <v>51</v>
      </c>
      <c r="O12423" t="s">
        <v>22953</v>
      </c>
      <c r="P12423" t="s">
        <v>22954</v>
      </c>
    </row>
    <row r="12424" spans="1:16" x14ac:dyDescent="0.25">
      <c r="A12424" t="s">
        <v>1</v>
      </c>
      <c r="B12424" t="s">
        <v>22460</v>
      </c>
      <c r="C12424" t="s">
        <v>194</v>
      </c>
      <c r="D12424" t="s">
        <v>4346</v>
      </c>
      <c r="E12424" t="s">
        <v>59</v>
      </c>
      <c r="F12424" t="b">
        <v>0</v>
      </c>
      <c r="G12424" t="s">
        <v>89</v>
      </c>
      <c r="H12424" s="1">
        <v>46154.628275462957</v>
      </c>
      <c r="I12424" t="b">
        <v>1</v>
      </c>
      <c r="J12424" t="b">
        <v>1</v>
      </c>
      <c r="K12424" t="s">
        <v>41</v>
      </c>
      <c r="L12424" t="s">
        <v>60</v>
      </c>
      <c r="M12424">
        <v>155500</v>
      </c>
      <c r="N12424"/>
      <c r="O12424" t="s">
        <v>577</v>
      </c>
      <c r="P12424" t="s">
        <v>22461</v>
      </c>
    </row>
    <row r="12425" spans="1:16" x14ac:dyDescent="0.25">
      <c r="A12425" t="s">
        <v>6</v>
      </c>
      <c r="B12425" t="s">
        <v>22955</v>
      </c>
      <c r="C12425" t="s">
        <v>22956</v>
      </c>
      <c r="D12425" t="s">
        <v>7124</v>
      </c>
      <c r="E12425" t="s">
        <v>59</v>
      </c>
      <c r="F12425" t="b">
        <v>0</v>
      </c>
      <c r="G12425" t="s">
        <v>40</v>
      </c>
      <c r="H12425" s="1">
        <v>46154.629525462973</v>
      </c>
      <c r="I12425" t="b">
        <v>0</v>
      </c>
      <c r="J12425" t="b">
        <v>0</v>
      </c>
      <c r="K12425" t="s">
        <v>40</v>
      </c>
      <c r="L12425" t="s">
        <v>60</v>
      </c>
      <c r="M12425">
        <v>107500</v>
      </c>
      <c r="N12425"/>
      <c r="O12425" t="s">
        <v>22957</v>
      </c>
    </row>
    <row r="12426" spans="1:16" x14ac:dyDescent="0.25">
      <c r="A12426" t="s">
        <v>7</v>
      </c>
      <c r="B12426" t="s">
        <v>22572</v>
      </c>
      <c r="C12426" t="s">
        <v>1543</v>
      </c>
      <c r="D12426" t="s">
        <v>4346</v>
      </c>
      <c r="E12426" t="s">
        <v>59</v>
      </c>
      <c r="F12426" t="b">
        <v>0</v>
      </c>
      <c r="G12426" t="s">
        <v>73</v>
      </c>
      <c r="H12426" s="1">
        <v>46154.667824074073</v>
      </c>
      <c r="I12426" t="b">
        <v>0</v>
      </c>
      <c r="J12426" t="b">
        <v>0</v>
      </c>
      <c r="K12426" t="s">
        <v>41</v>
      </c>
      <c r="L12426" t="s">
        <v>60</v>
      </c>
      <c r="M12426">
        <v>130500</v>
      </c>
      <c r="N12426"/>
      <c r="O12426" t="s">
        <v>2673</v>
      </c>
      <c r="P12426" t="s">
        <v>22958</v>
      </c>
    </row>
    <row r="12427" spans="1:16" x14ac:dyDescent="0.25">
      <c r="A12427" t="s">
        <v>3</v>
      </c>
      <c r="B12427" t="s">
        <v>243</v>
      </c>
      <c r="C12427" t="s">
        <v>121</v>
      </c>
      <c r="D12427" t="s">
        <v>4526</v>
      </c>
      <c r="E12427" t="s">
        <v>88</v>
      </c>
      <c r="F12427" t="b">
        <v>0</v>
      </c>
      <c r="G12427" t="s">
        <v>68</v>
      </c>
      <c r="H12427" s="1">
        <v>46154.667847222219</v>
      </c>
      <c r="I12427" t="b">
        <v>0</v>
      </c>
      <c r="J12427" t="b">
        <v>1</v>
      </c>
      <c r="K12427" t="s">
        <v>41</v>
      </c>
      <c r="L12427" t="s">
        <v>74</v>
      </c>
      <c r="M12427"/>
      <c r="N12427">
        <v>37.5</v>
      </c>
      <c r="O12427" t="s">
        <v>129</v>
      </c>
    </row>
    <row r="12428" spans="1:16" x14ac:dyDescent="0.25">
      <c r="A12428" t="s">
        <v>8</v>
      </c>
      <c r="B12428" t="s">
        <v>22959</v>
      </c>
      <c r="C12428" t="s">
        <v>3547</v>
      </c>
      <c r="D12428" t="s">
        <v>4526</v>
      </c>
      <c r="E12428" t="s">
        <v>621</v>
      </c>
      <c r="F12428" t="b">
        <v>0</v>
      </c>
      <c r="G12428" t="s">
        <v>68</v>
      </c>
      <c r="H12428" s="1">
        <v>46154.667847222219</v>
      </c>
      <c r="I12428" t="b">
        <v>0</v>
      </c>
      <c r="J12428" t="b">
        <v>0</v>
      </c>
      <c r="K12428" t="s">
        <v>41</v>
      </c>
      <c r="L12428" t="s">
        <v>74</v>
      </c>
      <c r="M12428"/>
      <c r="N12428">
        <v>18.5</v>
      </c>
      <c r="O12428" t="s">
        <v>22960</v>
      </c>
      <c r="P12428" t="s">
        <v>146</v>
      </c>
    </row>
    <row r="12429" spans="1:16" x14ac:dyDescent="0.25">
      <c r="A12429" t="s">
        <v>6</v>
      </c>
      <c r="B12429" t="s">
        <v>22961</v>
      </c>
      <c r="C12429" t="s">
        <v>76</v>
      </c>
      <c r="D12429" t="s">
        <v>4346</v>
      </c>
      <c r="E12429" t="s">
        <v>59</v>
      </c>
      <c r="F12429" t="b">
        <v>1</v>
      </c>
      <c r="G12429" t="s">
        <v>65</v>
      </c>
      <c r="H12429" s="1">
        <v>46154.668877314813</v>
      </c>
      <c r="I12429" t="b">
        <v>0</v>
      </c>
      <c r="J12429" t="b">
        <v>1</v>
      </c>
      <c r="K12429" t="s">
        <v>41</v>
      </c>
      <c r="L12429" t="s">
        <v>60</v>
      </c>
      <c r="M12429">
        <v>202136</v>
      </c>
      <c r="N12429"/>
      <c r="O12429" t="s">
        <v>22962</v>
      </c>
      <c r="P12429" t="s">
        <v>261</v>
      </c>
    </row>
    <row r="12430" spans="1:16" x14ac:dyDescent="0.25">
      <c r="A12430" t="s">
        <v>8</v>
      </c>
      <c r="B12430" t="s">
        <v>1834</v>
      </c>
      <c r="C12430" t="s">
        <v>623</v>
      </c>
      <c r="D12430" t="s">
        <v>4526</v>
      </c>
      <c r="E12430" t="s">
        <v>59</v>
      </c>
      <c r="F12430" t="b">
        <v>0</v>
      </c>
      <c r="G12430" t="s">
        <v>65</v>
      </c>
      <c r="H12430" s="1">
        <v>46154.668888888889</v>
      </c>
      <c r="I12430" t="b">
        <v>0</v>
      </c>
      <c r="J12430" t="b">
        <v>0</v>
      </c>
      <c r="K12430" t="s">
        <v>41</v>
      </c>
      <c r="L12430" t="s">
        <v>60</v>
      </c>
      <c r="M12430">
        <v>175000</v>
      </c>
      <c r="N12430"/>
      <c r="O12430" t="s">
        <v>279</v>
      </c>
      <c r="P12430" t="s">
        <v>22963</v>
      </c>
    </row>
    <row r="12431" spans="1:16" x14ac:dyDescent="0.25">
      <c r="A12431" t="s">
        <v>1</v>
      </c>
      <c r="B12431" t="s">
        <v>17763</v>
      </c>
      <c r="C12431" t="s">
        <v>370</v>
      </c>
      <c r="D12431" t="s">
        <v>4526</v>
      </c>
      <c r="E12431" t="s">
        <v>59</v>
      </c>
      <c r="F12431" t="b">
        <v>0</v>
      </c>
      <c r="G12431" t="s">
        <v>65</v>
      </c>
      <c r="H12431" s="1">
        <v>46154.66982638889</v>
      </c>
      <c r="I12431" t="b">
        <v>1</v>
      </c>
      <c r="J12431" t="b">
        <v>0</v>
      </c>
      <c r="K12431" t="s">
        <v>41</v>
      </c>
      <c r="L12431" t="s">
        <v>60</v>
      </c>
      <c r="M12431">
        <v>115000</v>
      </c>
      <c r="N12431"/>
      <c r="O12431" t="s">
        <v>4115</v>
      </c>
      <c r="P12431" t="s">
        <v>17764</v>
      </c>
    </row>
    <row r="12432" spans="1:16" x14ac:dyDescent="0.25">
      <c r="A12432" t="s">
        <v>5</v>
      </c>
      <c r="B12432" t="s">
        <v>22964</v>
      </c>
      <c r="C12432" t="s">
        <v>41</v>
      </c>
      <c r="D12432" t="s">
        <v>4526</v>
      </c>
      <c r="E12432" t="s">
        <v>88</v>
      </c>
      <c r="F12432" t="b">
        <v>0</v>
      </c>
      <c r="G12432" t="s">
        <v>89</v>
      </c>
      <c r="H12432" s="1">
        <v>46154.669849537036</v>
      </c>
      <c r="I12432" t="b">
        <v>0</v>
      </c>
      <c r="J12432" t="b">
        <v>0</v>
      </c>
      <c r="K12432" t="s">
        <v>41</v>
      </c>
      <c r="L12432" t="s">
        <v>74</v>
      </c>
      <c r="M12432"/>
      <c r="N12432">
        <v>70</v>
      </c>
      <c r="O12432" t="s">
        <v>1551</v>
      </c>
      <c r="P12432" t="s">
        <v>20533</v>
      </c>
    </row>
    <row r="12433" spans="1:16" x14ac:dyDescent="0.25">
      <c r="A12433" t="s">
        <v>2</v>
      </c>
      <c r="B12433" t="s">
        <v>22965</v>
      </c>
      <c r="C12433" t="s">
        <v>142</v>
      </c>
      <c r="D12433" t="s">
        <v>5349</v>
      </c>
      <c r="E12433" t="s">
        <v>59</v>
      </c>
      <c r="F12433" t="b">
        <v>0</v>
      </c>
      <c r="G12433" t="s">
        <v>65</v>
      </c>
      <c r="H12433" s="1">
        <v>46154.710520833331</v>
      </c>
      <c r="I12433" t="b">
        <v>0</v>
      </c>
      <c r="J12433" t="b">
        <v>1</v>
      </c>
      <c r="K12433" t="s">
        <v>41</v>
      </c>
      <c r="L12433" t="s">
        <v>60</v>
      </c>
      <c r="M12433">
        <v>150500</v>
      </c>
      <c r="N12433"/>
      <c r="O12433" t="s">
        <v>982</v>
      </c>
      <c r="P12433" t="s">
        <v>13591</v>
      </c>
    </row>
    <row r="12434" spans="1:16" x14ac:dyDescent="0.25">
      <c r="A12434" t="s">
        <v>1</v>
      </c>
      <c r="B12434" t="s">
        <v>22966</v>
      </c>
      <c r="C12434" t="s">
        <v>76</v>
      </c>
      <c r="D12434" t="s">
        <v>4346</v>
      </c>
      <c r="E12434" t="s">
        <v>59</v>
      </c>
      <c r="F12434" t="b">
        <v>1</v>
      </c>
      <c r="G12434" t="s">
        <v>89</v>
      </c>
      <c r="H12434" s="1">
        <v>46154.711493055547</v>
      </c>
      <c r="I12434" t="b">
        <v>0</v>
      </c>
      <c r="J12434" t="b">
        <v>0</v>
      </c>
      <c r="K12434" t="s">
        <v>41</v>
      </c>
      <c r="L12434" t="s">
        <v>60</v>
      </c>
      <c r="M12434">
        <v>110024</v>
      </c>
      <c r="N12434"/>
      <c r="O12434" t="s">
        <v>717</v>
      </c>
      <c r="P12434" t="s">
        <v>22967</v>
      </c>
    </row>
    <row r="12435" spans="1:16" x14ac:dyDescent="0.25">
      <c r="A12435" t="s">
        <v>1</v>
      </c>
      <c r="B12435" t="s">
        <v>22968</v>
      </c>
      <c r="C12435" t="s">
        <v>218</v>
      </c>
      <c r="D12435" t="s">
        <v>4346</v>
      </c>
      <c r="E12435" t="s">
        <v>88</v>
      </c>
      <c r="F12435" t="b">
        <v>0</v>
      </c>
      <c r="G12435" t="s">
        <v>89</v>
      </c>
      <c r="H12435" s="1">
        <v>46154.711527777778</v>
      </c>
      <c r="I12435" t="b">
        <v>0</v>
      </c>
      <c r="J12435" t="b">
        <v>1</v>
      </c>
      <c r="K12435" t="s">
        <v>41</v>
      </c>
      <c r="L12435" t="s">
        <v>74</v>
      </c>
      <c r="M12435"/>
      <c r="N12435">
        <v>43.92</v>
      </c>
      <c r="O12435" t="s">
        <v>3677</v>
      </c>
      <c r="P12435" t="s">
        <v>22969</v>
      </c>
    </row>
    <row r="12436" spans="1:16" x14ac:dyDescent="0.25">
      <c r="A12436" t="s">
        <v>1</v>
      </c>
      <c r="B12436" t="s">
        <v>2255</v>
      </c>
      <c r="C12436" t="s">
        <v>1336</v>
      </c>
      <c r="D12436" t="s">
        <v>4526</v>
      </c>
      <c r="E12436" t="s">
        <v>88</v>
      </c>
      <c r="F12436" t="b">
        <v>0</v>
      </c>
      <c r="G12436" t="s">
        <v>77</v>
      </c>
      <c r="H12436" s="1">
        <v>46154.753148148149</v>
      </c>
      <c r="I12436" t="b">
        <v>1</v>
      </c>
      <c r="J12436" t="b">
        <v>0</v>
      </c>
      <c r="K12436" t="s">
        <v>41</v>
      </c>
      <c r="L12436" t="s">
        <v>74</v>
      </c>
      <c r="M12436"/>
      <c r="N12436">
        <v>87.5</v>
      </c>
      <c r="O12436" t="s">
        <v>4779</v>
      </c>
      <c r="P12436" t="s">
        <v>22970</v>
      </c>
    </row>
    <row r="12437" spans="1:16" x14ac:dyDescent="0.25">
      <c r="A12437" t="s">
        <v>1</v>
      </c>
      <c r="B12437" t="s">
        <v>1</v>
      </c>
      <c r="C12437" t="s">
        <v>1074</v>
      </c>
      <c r="D12437" t="s">
        <v>4526</v>
      </c>
      <c r="E12437" t="s">
        <v>88</v>
      </c>
      <c r="F12437" t="b">
        <v>0</v>
      </c>
      <c r="G12437" t="s">
        <v>13</v>
      </c>
      <c r="H12437" s="1">
        <v>46154.753530092603</v>
      </c>
      <c r="I12437" t="b">
        <v>1</v>
      </c>
      <c r="J12437" t="b">
        <v>0</v>
      </c>
      <c r="K12437" t="s">
        <v>13</v>
      </c>
      <c r="L12437" t="s">
        <v>74</v>
      </c>
      <c r="M12437"/>
      <c r="N12437">
        <v>67.5</v>
      </c>
      <c r="O12437" t="s">
        <v>105</v>
      </c>
      <c r="P12437" t="s">
        <v>22971</v>
      </c>
    </row>
    <row r="12438" spans="1:16" x14ac:dyDescent="0.25">
      <c r="A12438" t="s">
        <v>0</v>
      </c>
      <c r="B12438" t="s">
        <v>22972</v>
      </c>
      <c r="C12438" t="s">
        <v>580</v>
      </c>
      <c r="D12438" t="s">
        <v>2360</v>
      </c>
      <c r="E12438" t="s">
        <v>59</v>
      </c>
      <c r="F12438" t="b">
        <v>0</v>
      </c>
      <c r="G12438" t="s">
        <v>68</v>
      </c>
      <c r="H12438" s="1">
        <v>46154.792824074073</v>
      </c>
      <c r="I12438" t="b">
        <v>0</v>
      </c>
      <c r="J12438" t="b">
        <v>0</v>
      </c>
      <c r="K12438" t="s">
        <v>41</v>
      </c>
      <c r="L12438" t="s">
        <v>74</v>
      </c>
      <c r="M12438"/>
      <c r="N12438">
        <v>30.5</v>
      </c>
      <c r="O12438" t="s">
        <v>6105</v>
      </c>
      <c r="P12438" t="s">
        <v>22973</v>
      </c>
    </row>
    <row r="12439" spans="1:16" x14ac:dyDescent="0.25">
      <c r="A12439" t="s">
        <v>8</v>
      </c>
      <c r="B12439" t="s">
        <v>1834</v>
      </c>
      <c r="C12439" t="s">
        <v>1250</v>
      </c>
      <c r="D12439" t="s">
        <v>4526</v>
      </c>
      <c r="E12439" t="s">
        <v>88</v>
      </c>
      <c r="F12439" t="b">
        <v>0</v>
      </c>
      <c r="G12439" t="s">
        <v>89</v>
      </c>
      <c r="H12439" s="1">
        <v>46154.793796296297</v>
      </c>
      <c r="I12439" t="b">
        <v>0</v>
      </c>
      <c r="J12439" t="b">
        <v>0</v>
      </c>
      <c r="K12439" t="s">
        <v>41</v>
      </c>
      <c r="L12439" t="s">
        <v>74</v>
      </c>
      <c r="M12439"/>
      <c r="N12439">
        <v>82.5</v>
      </c>
      <c r="O12439" t="s">
        <v>4004</v>
      </c>
    </row>
    <row r="12440" spans="1:16" x14ac:dyDescent="0.25">
      <c r="A12440" t="s">
        <v>1</v>
      </c>
      <c r="B12440" t="s">
        <v>1</v>
      </c>
      <c r="C12440" t="s">
        <v>807</v>
      </c>
      <c r="D12440" t="s">
        <v>4526</v>
      </c>
      <c r="E12440" t="s">
        <v>132</v>
      </c>
      <c r="F12440" t="b">
        <v>0</v>
      </c>
      <c r="G12440" t="s">
        <v>89</v>
      </c>
      <c r="H12440" s="1">
        <v>46154.79483796296</v>
      </c>
      <c r="I12440" t="b">
        <v>1</v>
      </c>
      <c r="J12440" t="b">
        <v>0</v>
      </c>
      <c r="K12440" t="s">
        <v>41</v>
      </c>
      <c r="L12440" t="s">
        <v>60</v>
      </c>
      <c r="M12440">
        <v>135000</v>
      </c>
      <c r="N12440"/>
      <c r="O12440" t="s">
        <v>11879</v>
      </c>
      <c r="P12440" t="s">
        <v>22974</v>
      </c>
    </row>
    <row r="12441" spans="1:16" x14ac:dyDescent="0.25">
      <c r="A12441" t="s">
        <v>5</v>
      </c>
      <c r="B12441" t="s">
        <v>22975</v>
      </c>
      <c r="C12441" t="s">
        <v>76</v>
      </c>
      <c r="D12441" t="s">
        <v>4346</v>
      </c>
      <c r="E12441" t="s">
        <v>59</v>
      </c>
      <c r="F12441" t="b">
        <v>1</v>
      </c>
      <c r="G12441" t="s">
        <v>89</v>
      </c>
      <c r="H12441" s="1">
        <v>46154.794849537036</v>
      </c>
      <c r="I12441" t="b">
        <v>1</v>
      </c>
      <c r="J12441" t="b">
        <v>0</v>
      </c>
      <c r="K12441" t="s">
        <v>41</v>
      </c>
      <c r="L12441" t="s">
        <v>74</v>
      </c>
      <c r="M12441"/>
      <c r="N12441">
        <v>65</v>
      </c>
      <c r="O12441" t="s">
        <v>22976</v>
      </c>
      <c r="P12441" t="s">
        <v>22977</v>
      </c>
    </row>
    <row r="12442" spans="1:16" x14ac:dyDescent="0.25">
      <c r="A12442" t="s">
        <v>5</v>
      </c>
      <c r="B12442" t="s">
        <v>22978</v>
      </c>
      <c r="C12442" t="s">
        <v>998</v>
      </c>
      <c r="D12442" t="s">
        <v>4526</v>
      </c>
      <c r="E12442" t="s">
        <v>59</v>
      </c>
      <c r="F12442" t="b">
        <v>0</v>
      </c>
      <c r="G12442" t="s">
        <v>65</v>
      </c>
      <c r="H12442" s="1">
        <v>46154.794907407413</v>
      </c>
      <c r="I12442" t="b">
        <v>0</v>
      </c>
      <c r="J12442" t="b">
        <v>1</v>
      </c>
      <c r="K12442" t="s">
        <v>41</v>
      </c>
      <c r="L12442" t="s">
        <v>60</v>
      </c>
      <c r="M12442">
        <v>142500</v>
      </c>
      <c r="N12442"/>
      <c r="O12442" t="s">
        <v>1876</v>
      </c>
      <c r="P12442" t="s">
        <v>4973</v>
      </c>
    </row>
    <row r="12443" spans="1:16" x14ac:dyDescent="0.25">
      <c r="A12443" t="s">
        <v>0</v>
      </c>
      <c r="B12443" t="s">
        <v>22979</v>
      </c>
      <c r="C12443" t="s">
        <v>76</v>
      </c>
      <c r="D12443" t="s">
        <v>4346</v>
      </c>
      <c r="E12443" t="s">
        <v>59</v>
      </c>
      <c r="F12443" t="b">
        <v>1</v>
      </c>
      <c r="G12443" t="s">
        <v>41</v>
      </c>
      <c r="H12443" s="1">
        <v>46154.835381944453</v>
      </c>
      <c r="I12443" t="b">
        <v>0</v>
      </c>
      <c r="J12443" t="b">
        <v>1</v>
      </c>
      <c r="K12443" t="s">
        <v>41</v>
      </c>
      <c r="L12443" t="s">
        <v>60</v>
      </c>
      <c r="M12443">
        <v>87650</v>
      </c>
      <c r="N12443"/>
      <c r="O12443" t="s">
        <v>1049</v>
      </c>
      <c r="P12443" t="s">
        <v>1482</v>
      </c>
    </row>
    <row r="12444" spans="1:16" x14ac:dyDescent="0.25">
      <c r="A12444" t="s">
        <v>5</v>
      </c>
      <c r="B12444" t="s">
        <v>22980</v>
      </c>
      <c r="C12444" t="s">
        <v>1279</v>
      </c>
      <c r="D12444" t="s">
        <v>4346</v>
      </c>
      <c r="E12444" t="s">
        <v>59</v>
      </c>
      <c r="F12444" t="b">
        <v>0</v>
      </c>
      <c r="G12444" t="s">
        <v>68</v>
      </c>
      <c r="H12444" s="1">
        <v>46154.836493055547</v>
      </c>
      <c r="I12444" t="b">
        <v>1</v>
      </c>
      <c r="J12444" t="b">
        <v>1</v>
      </c>
      <c r="K12444" t="s">
        <v>41</v>
      </c>
      <c r="L12444" t="s">
        <v>60</v>
      </c>
      <c r="M12444">
        <v>100000</v>
      </c>
      <c r="N12444"/>
      <c r="O12444" t="s">
        <v>22981</v>
      </c>
      <c r="P12444" t="s">
        <v>22982</v>
      </c>
    </row>
    <row r="12445" spans="1:16" x14ac:dyDescent="0.25">
      <c r="A12445" t="s">
        <v>5</v>
      </c>
      <c r="B12445" t="s">
        <v>22983</v>
      </c>
      <c r="C12445" t="s">
        <v>592</v>
      </c>
      <c r="D12445" t="s">
        <v>4346</v>
      </c>
      <c r="E12445" t="s">
        <v>59</v>
      </c>
      <c r="F12445" t="b">
        <v>0</v>
      </c>
      <c r="G12445" t="s">
        <v>73</v>
      </c>
      <c r="H12445" s="1">
        <v>46154.836527777778</v>
      </c>
      <c r="I12445" t="b">
        <v>0</v>
      </c>
      <c r="J12445" t="b">
        <v>1</v>
      </c>
      <c r="K12445" t="s">
        <v>41</v>
      </c>
      <c r="L12445" t="s">
        <v>60</v>
      </c>
      <c r="M12445">
        <v>150000</v>
      </c>
      <c r="N12445"/>
      <c r="O12445" t="s">
        <v>22984</v>
      </c>
      <c r="P12445" t="s">
        <v>22985</v>
      </c>
    </row>
    <row r="12446" spans="1:16" x14ac:dyDescent="0.25">
      <c r="A12446" t="s">
        <v>5</v>
      </c>
      <c r="B12446" t="s">
        <v>5</v>
      </c>
      <c r="C12446" t="s">
        <v>2648</v>
      </c>
      <c r="D12446" t="s">
        <v>4346</v>
      </c>
      <c r="E12446" t="s">
        <v>59</v>
      </c>
      <c r="F12446" t="b">
        <v>0</v>
      </c>
      <c r="G12446" t="s">
        <v>89</v>
      </c>
      <c r="H12446" s="1">
        <v>46154.836608796293</v>
      </c>
      <c r="I12446" t="b">
        <v>0</v>
      </c>
      <c r="J12446" t="b">
        <v>1</v>
      </c>
      <c r="K12446" t="s">
        <v>41</v>
      </c>
      <c r="L12446" t="s">
        <v>60</v>
      </c>
      <c r="M12446">
        <v>154500</v>
      </c>
      <c r="N12446"/>
      <c r="O12446" t="s">
        <v>22986</v>
      </c>
      <c r="P12446" t="s">
        <v>22987</v>
      </c>
    </row>
    <row r="12447" spans="1:16" x14ac:dyDescent="0.25">
      <c r="A12447" t="s">
        <v>4</v>
      </c>
      <c r="B12447" t="s">
        <v>22988</v>
      </c>
      <c r="C12447" t="s">
        <v>40</v>
      </c>
      <c r="D12447" t="s">
        <v>4526</v>
      </c>
      <c r="E12447" t="s">
        <v>59</v>
      </c>
      <c r="F12447" t="b">
        <v>0</v>
      </c>
      <c r="G12447" t="s">
        <v>40</v>
      </c>
      <c r="H12447" s="1">
        <v>46154.837858796287</v>
      </c>
      <c r="I12447" t="b">
        <v>1</v>
      </c>
      <c r="J12447" t="b">
        <v>0</v>
      </c>
      <c r="K12447" t="s">
        <v>40</v>
      </c>
      <c r="L12447" t="s">
        <v>60</v>
      </c>
      <c r="M12447">
        <v>75000</v>
      </c>
      <c r="N12447"/>
      <c r="O12447" t="s">
        <v>22989</v>
      </c>
      <c r="P12447" t="s">
        <v>22990</v>
      </c>
    </row>
    <row r="12448" spans="1:16" x14ac:dyDescent="0.25">
      <c r="A12448" t="s">
        <v>0</v>
      </c>
      <c r="B12448" t="s">
        <v>22991</v>
      </c>
      <c r="C12448" t="s">
        <v>112</v>
      </c>
      <c r="D12448" t="s">
        <v>4346</v>
      </c>
      <c r="E12448" t="s">
        <v>59</v>
      </c>
      <c r="F12448" t="b">
        <v>0</v>
      </c>
      <c r="G12448" t="s">
        <v>65</v>
      </c>
      <c r="H12448" s="1">
        <v>46154.876157407409</v>
      </c>
      <c r="I12448" t="b">
        <v>0</v>
      </c>
      <c r="J12448" t="b">
        <v>1</v>
      </c>
      <c r="K12448" t="s">
        <v>41</v>
      </c>
      <c r="L12448" t="s">
        <v>74</v>
      </c>
      <c r="M12448"/>
      <c r="N12448">
        <v>32</v>
      </c>
      <c r="O12448" t="s">
        <v>768</v>
      </c>
    </row>
    <row r="12449" spans="1:16" x14ac:dyDescent="0.25">
      <c r="A12449" t="s">
        <v>0</v>
      </c>
      <c r="B12449" t="s">
        <v>228</v>
      </c>
      <c r="C12449" t="s">
        <v>454</v>
      </c>
      <c r="D12449" t="s">
        <v>4346</v>
      </c>
      <c r="E12449" t="s">
        <v>88</v>
      </c>
      <c r="F12449" t="b">
        <v>0</v>
      </c>
      <c r="G12449" t="s">
        <v>65</v>
      </c>
      <c r="H12449" s="1">
        <v>46154.917824074073</v>
      </c>
      <c r="I12449" t="b">
        <v>0</v>
      </c>
      <c r="J12449" t="b">
        <v>1</v>
      </c>
      <c r="K12449" t="s">
        <v>41</v>
      </c>
      <c r="L12449" t="s">
        <v>74</v>
      </c>
      <c r="M12449"/>
      <c r="N12449">
        <v>36.5</v>
      </c>
      <c r="O12449" t="s">
        <v>22992</v>
      </c>
      <c r="P12449" t="s">
        <v>673</v>
      </c>
    </row>
    <row r="12450" spans="1:16" x14ac:dyDescent="0.25">
      <c r="A12450" t="s">
        <v>0</v>
      </c>
      <c r="B12450" t="s">
        <v>3634</v>
      </c>
      <c r="C12450" t="s">
        <v>112</v>
      </c>
      <c r="D12450" t="s">
        <v>4526</v>
      </c>
      <c r="E12450" t="s">
        <v>88</v>
      </c>
      <c r="F12450" t="b">
        <v>0</v>
      </c>
      <c r="G12450" t="s">
        <v>65</v>
      </c>
      <c r="H12450" s="1">
        <v>46154.917824074073</v>
      </c>
      <c r="I12450" t="b">
        <v>1</v>
      </c>
      <c r="J12450" t="b">
        <v>0</v>
      </c>
      <c r="K12450" t="s">
        <v>41</v>
      </c>
      <c r="L12450" t="s">
        <v>74</v>
      </c>
      <c r="M12450"/>
      <c r="N12450">
        <v>44</v>
      </c>
      <c r="O12450" t="s">
        <v>1200</v>
      </c>
      <c r="P12450" t="s">
        <v>1482</v>
      </c>
    </row>
    <row r="12451" spans="1:16" x14ac:dyDescent="0.25">
      <c r="A12451" t="s">
        <v>0</v>
      </c>
      <c r="B12451" t="s">
        <v>5853</v>
      </c>
      <c r="C12451" t="s">
        <v>86</v>
      </c>
      <c r="D12451" t="s">
        <v>4526</v>
      </c>
      <c r="E12451" t="s">
        <v>88</v>
      </c>
      <c r="F12451" t="b">
        <v>0</v>
      </c>
      <c r="G12451" t="s">
        <v>77</v>
      </c>
      <c r="H12451" s="1">
        <v>46154.917847222219</v>
      </c>
      <c r="I12451" t="b">
        <v>0</v>
      </c>
      <c r="J12451" t="b">
        <v>0</v>
      </c>
      <c r="K12451" t="s">
        <v>41</v>
      </c>
      <c r="L12451" t="s">
        <v>74</v>
      </c>
      <c r="M12451"/>
      <c r="N12451">
        <v>41.5</v>
      </c>
      <c r="O12451" t="s">
        <v>2311</v>
      </c>
      <c r="P12451" t="s">
        <v>22993</v>
      </c>
    </row>
    <row r="12452" spans="1:16" x14ac:dyDescent="0.25">
      <c r="A12452" t="s">
        <v>0</v>
      </c>
      <c r="B12452" t="s">
        <v>22994</v>
      </c>
      <c r="C12452" t="s">
        <v>112</v>
      </c>
      <c r="D12452" t="s">
        <v>2360</v>
      </c>
      <c r="E12452" t="s">
        <v>59</v>
      </c>
      <c r="F12452" t="b">
        <v>0</v>
      </c>
      <c r="G12452" t="s">
        <v>65</v>
      </c>
      <c r="H12452" s="1">
        <v>46154.917858796303</v>
      </c>
      <c r="I12452" t="b">
        <v>1</v>
      </c>
      <c r="J12452" t="b">
        <v>1</v>
      </c>
      <c r="K12452" t="s">
        <v>41</v>
      </c>
      <c r="L12452" t="s">
        <v>74</v>
      </c>
      <c r="M12452"/>
      <c r="N12452">
        <v>32.68</v>
      </c>
      <c r="O12452" t="s">
        <v>1585</v>
      </c>
      <c r="P12452" t="s">
        <v>288</v>
      </c>
    </row>
    <row r="12453" spans="1:16" x14ac:dyDescent="0.25">
      <c r="A12453" t="s">
        <v>3</v>
      </c>
      <c r="B12453" t="s">
        <v>22995</v>
      </c>
      <c r="C12453" t="s">
        <v>330</v>
      </c>
      <c r="D12453" t="s">
        <v>2360</v>
      </c>
      <c r="E12453" t="s">
        <v>88</v>
      </c>
      <c r="F12453" t="b">
        <v>0</v>
      </c>
      <c r="G12453" t="s">
        <v>41</v>
      </c>
      <c r="H12453" s="1">
        <v>46154.918726851851</v>
      </c>
      <c r="I12453" t="b">
        <v>0</v>
      </c>
      <c r="J12453" t="b">
        <v>1</v>
      </c>
      <c r="K12453" t="s">
        <v>41</v>
      </c>
      <c r="L12453" t="s">
        <v>60</v>
      </c>
      <c r="M12453">
        <v>112500</v>
      </c>
      <c r="N12453"/>
      <c r="O12453" t="s">
        <v>638</v>
      </c>
      <c r="P12453" t="s">
        <v>1740</v>
      </c>
    </row>
    <row r="12454" spans="1:16" x14ac:dyDescent="0.25">
      <c r="A12454" t="s">
        <v>6</v>
      </c>
      <c r="B12454" t="s">
        <v>6</v>
      </c>
      <c r="C12454" t="s">
        <v>2993</v>
      </c>
      <c r="D12454" t="s">
        <v>4526</v>
      </c>
      <c r="E12454" t="s">
        <v>59</v>
      </c>
      <c r="F12454" t="b">
        <v>0</v>
      </c>
      <c r="G12454" t="s">
        <v>65</v>
      </c>
      <c r="H12454" s="1">
        <v>46154.918819444443</v>
      </c>
      <c r="I12454" t="b">
        <v>0</v>
      </c>
      <c r="J12454" t="b">
        <v>0</v>
      </c>
      <c r="K12454" t="s">
        <v>41</v>
      </c>
      <c r="L12454" t="s">
        <v>60</v>
      </c>
      <c r="M12454">
        <v>142500</v>
      </c>
      <c r="N12454"/>
      <c r="O12454" t="s">
        <v>22996</v>
      </c>
      <c r="P12454" t="s">
        <v>22997</v>
      </c>
    </row>
    <row r="12455" spans="1:16" x14ac:dyDescent="0.25">
      <c r="A12455" t="s">
        <v>1</v>
      </c>
      <c r="B12455" t="s">
        <v>1185</v>
      </c>
      <c r="C12455" t="s">
        <v>81</v>
      </c>
      <c r="D12455" t="s">
        <v>4526</v>
      </c>
      <c r="E12455" t="s">
        <v>88</v>
      </c>
      <c r="F12455" t="b">
        <v>0</v>
      </c>
      <c r="G12455" t="s">
        <v>77</v>
      </c>
      <c r="H12455" s="1">
        <v>46154.919907407413</v>
      </c>
      <c r="I12455" t="b">
        <v>1</v>
      </c>
      <c r="J12455" t="b">
        <v>0</v>
      </c>
      <c r="K12455" t="s">
        <v>41</v>
      </c>
      <c r="L12455" t="s">
        <v>74</v>
      </c>
      <c r="M12455"/>
      <c r="N12455">
        <v>67.5</v>
      </c>
      <c r="O12455" t="s">
        <v>176</v>
      </c>
      <c r="P12455" t="s">
        <v>22998</v>
      </c>
    </row>
    <row r="12456" spans="1:16" x14ac:dyDescent="0.25">
      <c r="A12456" t="s">
        <v>0</v>
      </c>
      <c r="B12456" t="s">
        <v>22999</v>
      </c>
      <c r="C12456" t="s">
        <v>1040</v>
      </c>
      <c r="D12456" t="s">
        <v>4346</v>
      </c>
      <c r="E12456" t="s">
        <v>88</v>
      </c>
      <c r="F12456" t="b">
        <v>0</v>
      </c>
      <c r="G12456" t="s">
        <v>73</v>
      </c>
      <c r="H12456" s="1">
        <v>46154.959490740737</v>
      </c>
      <c r="I12456" t="b">
        <v>0</v>
      </c>
      <c r="J12456" t="b">
        <v>1</v>
      </c>
      <c r="K12456" t="s">
        <v>41</v>
      </c>
      <c r="L12456" t="s">
        <v>74</v>
      </c>
      <c r="M12456"/>
      <c r="N12456">
        <v>43.35</v>
      </c>
      <c r="O12456" t="s">
        <v>904</v>
      </c>
      <c r="P12456" t="s">
        <v>23000</v>
      </c>
    </row>
    <row r="12457" spans="1:16" x14ac:dyDescent="0.25">
      <c r="A12457" t="s">
        <v>6</v>
      </c>
      <c r="B12457" t="s">
        <v>23001</v>
      </c>
      <c r="C12457" t="s">
        <v>23002</v>
      </c>
      <c r="D12457" t="s">
        <v>2360</v>
      </c>
      <c r="E12457" t="s">
        <v>59</v>
      </c>
      <c r="F12457" t="b">
        <v>0</v>
      </c>
      <c r="G12457" t="s">
        <v>32</v>
      </c>
      <c r="H12457" s="1">
        <v>46154.962523148148</v>
      </c>
      <c r="I12457" t="b">
        <v>0</v>
      </c>
      <c r="J12457" t="b">
        <v>0</v>
      </c>
      <c r="K12457" t="s">
        <v>32</v>
      </c>
      <c r="L12457" t="s">
        <v>74</v>
      </c>
      <c r="M12457"/>
      <c r="N12457">
        <v>40.5</v>
      </c>
      <c r="O12457" t="s">
        <v>23003</v>
      </c>
      <c r="P12457" t="s">
        <v>23004</v>
      </c>
    </row>
    <row r="12458" spans="1:16" x14ac:dyDescent="0.25">
      <c r="A12458" t="s">
        <v>0</v>
      </c>
      <c r="B12458" t="s">
        <v>23005</v>
      </c>
      <c r="C12458" t="s">
        <v>353</v>
      </c>
      <c r="D12458" t="s">
        <v>4346</v>
      </c>
      <c r="E12458" t="s">
        <v>59</v>
      </c>
      <c r="F12458" t="b">
        <v>0</v>
      </c>
      <c r="G12458" t="s">
        <v>77</v>
      </c>
      <c r="H12458" s="1">
        <v>46155.001180555562</v>
      </c>
      <c r="I12458" t="b">
        <v>0</v>
      </c>
      <c r="J12458" t="b">
        <v>1</v>
      </c>
      <c r="K12458" t="s">
        <v>41</v>
      </c>
      <c r="L12458" t="s">
        <v>74</v>
      </c>
      <c r="M12458"/>
      <c r="N12458">
        <v>32</v>
      </c>
      <c r="O12458" t="s">
        <v>768</v>
      </c>
    </row>
    <row r="12459" spans="1:16" x14ac:dyDescent="0.25">
      <c r="A12459" t="s">
        <v>7</v>
      </c>
      <c r="B12459" t="s">
        <v>23006</v>
      </c>
      <c r="C12459" t="s">
        <v>81</v>
      </c>
      <c r="D12459" t="s">
        <v>5175</v>
      </c>
      <c r="E12459" t="s">
        <v>59</v>
      </c>
      <c r="F12459" t="b">
        <v>0</v>
      </c>
      <c r="G12459" t="s">
        <v>77</v>
      </c>
      <c r="H12459" s="1">
        <v>46155.001180555562</v>
      </c>
      <c r="I12459" t="b">
        <v>0</v>
      </c>
      <c r="J12459" t="b">
        <v>1</v>
      </c>
      <c r="K12459" t="s">
        <v>41</v>
      </c>
      <c r="L12459" t="s">
        <v>60</v>
      </c>
      <c r="M12459">
        <v>128800</v>
      </c>
      <c r="N12459"/>
      <c r="O12459" t="s">
        <v>98</v>
      </c>
      <c r="P12459" t="s">
        <v>23007</v>
      </c>
    </row>
    <row r="12460" spans="1:16" x14ac:dyDescent="0.25">
      <c r="A12460" t="s">
        <v>7</v>
      </c>
      <c r="B12460" t="s">
        <v>7</v>
      </c>
      <c r="C12460" t="s">
        <v>949</v>
      </c>
      <c r="D12460" t="s">
        <v>4756</v>
      </c>
      <c r="E12460" t="s">
        <v>59</v>
      </c>
      <c r="F12460" t="b">
        <v>0</v>
      </c>
      <c r="G12460" t="s">
        <v>65</v>
      </c>
      <c r="H12460" s="1">
        <v>46155.001215277778</v>
      </c>
      <c r="I12460" t="b">
        <v>1</v>
      </c>
      <c r="J12460" t="b">
        <v>1</v>
      </c>
      <c r="K12460" t="s">
        <v>41</v>
      </c>
      <c r="L12460" t="s">
        <v>60</v>
      </c>
      <c r="M12460">
        <v>105000</v>
      </c>
      <c r="N12460"/>
      <c r="O12460" t="s">
        <v>23008</v>
      </c>
      <c r="P12460" t="s">
        <v>23009</v>
      </c>
    </row>
    <row r="12461" spans="1:16" x14ac:dyDescent="0.25">
      <c r="A12461" t="s">
        <v>2</v>
      </c>
      <c r="B12461" t="s">
        <v>23010</v>
      </c>
      <c r="C12461" t="s">
        <v>112</v>
      </c>
      <c r="D12461" t="s">
        <v>4673</v>
      </c>
      <c r="E12461" t="s">
        <v>59</v>
      </c>
      <c r="F12461" t="b">
        <v>0</v>
      </c>
      <c r="G12461" t="s">
        <v>65</v>
      </c>
      <c r="H12461" s="1">
        <v>46155.002210648148</v>
      </c>
      <c r="I12461" t="b">
        <v>0</v>
      </c>
      <c r="J12461" t="b">
        <v>1</v>
      </c>
      <c r="K12461" t="s">
        <v>41</v>
      </c>
      <c r="L12461" t="s">
        <v>60</v>
      </c>
      <c r="M12461">
        <v>170000</v>
      </c>
      <c r="N12461"/>
      <c r="O12461" t="s">
        <v>23011</v>
      </c>
      <c r="P12461" t="s">
        <v>1809</v>
      </c>
    </row>
    <row r="12462" spans="1:16" x14ac:dyDescent="0.25">
      <c r="A12462" t="s">
        <v>1</v>
      </c>
      <c r="B12462" t="s">
        <v>23012</v>
      </c>
      <c r="C12462" t="s">
        <v>743</v>
      </c>
      <c r="D12462" t="s">
        <v>4346</v>
      </c>
      <c r="E12462" t="s">
        <v>59</v>
      </c>
      <c r="F12462" t="b">
        <v>0</v>
      </c>
      <c r="G12462" t="s">
        <v>77</v>
      </c>
      <c r="H12462" s="1">
        <v>46155.003148148149</v>
      </c>
      <c r="I12462" t="b">
        <v>0</v>
      </c>
      <c r="J12462" t="b">
        <v>0</v>
      </c>
      <c r="K12462" t="s">
        <v>41</v>
      </c>
      <c r="L12462" t="s">
        <v>60</v>
      </c>
      <c r="M12462">
        <v>120000</v>
      </c>
      <c r="N12462"/>
      <c r="O12462" t="s">
        <v>19280</v>
      </c>
      <c r="P12462" t="s">
        <v>23013</v>
      </c>
    </row>
    <row r="12463" spans="1:16" x14ac:dyDescent="0.25">
      <c r="A12463" t="s">
        <v>4</v>
      </c>
      <c r="B12463" t="s">
        <v>23014</v>
      </c>
      <c r="C12463" t="s">
        <v>942</v>
      </c>
      <c r="D12463" t="s">
        <v>22316</v>
      </c>
      <c r="E12463" t="s">
        <v>59</v>
      </c>
      <c r="F12463" t="b">
        <v>0</v>
      </c>
      <c r="G12463" t="s">
        <v>19</v>
      </c>
      <c r="H12463" s="1">
        <v>46155.003819444442</v>
      </c>
      <c r="I12463" t="b">
        <v>1</v>
      </c>
      <c r="J12463" t="b">
        <v>0</v>
      </c>
      <c r="K12463" t="s">
        <v>19</v>
      </c>
      <c r="L12463" t="s">
        <v>60</v>
      </c>
      <c r="M12463">
        <v>650000</v>
      </c>
      <c r="N12463"/>
      <c r="O12463" t="s">
        <v>22317</v>
      </c>
    </row>
    <row r="12464" spans="1:16" x14ac:dyDescent="0.25">
      <c r="A12464" t="s">
        <v>1</v>
      </c>
      <c r="B12464" t="s">
        <v>23015</v>
      </c>
      <c r="C12464" t="s">
        <v>7567</v>
      </c>
      <c r="D12464" t="s">
        <v>22316</v>
      </c>
      <c r="E12464" t="s">
        <v>59</v>
      </c>
      <c r="F12464" t="b">
        <v>0</v>
      </c>
      <c r="G12464" t="s">
        <v>19</v>
      </c>
      <c r="H12464" s="1">
        <v>46155.003831018519</v>
      </c>
      <c r="I12464" t="b">
        <v>1</v>
      </c>
      <c r="J12464" t="b">
        <v>0</v>
      </c>
      <c r="K12464" t="s">
        <v>19</v>
      </c>
      <c r="L12464" t="s">
        <v>60</v>
      </c>
      <c r="M12464">
        <v>650000</v>
      </c>
      <c r="N12464"/>
      <c r="O12464" t="s">
        <v>22317</v>
      </c>
    </row>
    <row r="12465" spans="1:16" x14ac:dyDescent="0.25">
      <c r="A12465" t="s">
        <v>1</v>
      </c>
      <c r="B12465" t="s">
        <v>23016</v>
      </c>
      <c r="C12465" t="s">
        <v>942</v>
      </c>
      <c r="D12465" t="s">
        <v>22316</v>
      </c>
      <c r="E12465" t="s">
        <v>59</v>
      </c>
      <c r="F12465" t="b">
        <v>0</v>
      </c>
      <c r="G12465" t="s">
        <v>19</v>
      </c>
      <c r="H12465" s="1">
        <v>46155.003831018519</v>
      </c>
      <c r="I12465" t="b">
        <v>1</v>
      </c>
      <c r="J12465" t="b">
        <v>0</v>
      </c>
      <c r="K12465" t="s">
        <v>19</v>
      </c>
      <c r="L12465" t="s">
        <v>60</v>
      </c>
      <c r="M12465">
        <v>650000</v>
      </c>
      <c r="N12465"/>
      <c r="O12465" t="s">
        <v>22317</v>
      </c>
    </row>
    <row r="12466" spans="1:16" x14ac:dyDescent="0.25">
      <c r="A12466" t="s">
        <v>1</v>
      </c>
      <c r="B12466" t="s">
        <v>23017</v>
      </c>
      <c r="C12466" t="s">
        <v>942</v>
      </c>
      <c r="D12466" t="s">
        <v>22316</v>
      </c>
      <c r="E12466" t="s">
        <v>59</v>
      </c>
      <c r="F12466" t="b">
        <v>0</v>
      </c>
      <c r="G12466" t="s">
        <v>19</v>
      </c>
      <c r="H12466" s="1">
        <v>46155.003842592603</v>
      </c>
      <c r="I12466" t="b">
        <v>1</v>
      </c>
      <c r="J12466" t="b">
        <v>0</v>
      </c>
      <c r="K12466" t="s">
        <v>19</v>
      </c>
      <c r="L12466" t="s">
        <v>60</v>
      </c>
      <c r="M12466">
        <v>650000</v>
      </c>
      <c r="N12466"/>
      <c r="O12466" t="s">
        <v>22317</v>
      </c>
    </row>
    <row r="12467" spans="1:16" x14ac:dyDescent="0.25">
      <c r="A12467" t="s">
        <v>0</v>
      </c>
      <c r="B12467" t="s">
        <v>23018</v>
      </c>
      <c r="C12467" t="s">
        <v>353</v>
      </c>
      <c r="D12467" t="s">
        <v>4346</v>
      </c>
      <c r="E12467" t="s">
        <v>59</v>
      </c>
      <c r="F12467" t="b">
        <v>0</v>
      </c>
      <c r="G12467" t="s">
        <v>77</v>
      </c>
      <c r="H12467" s="1">
        <v>46155.042824074073</v>
      </c>
      <c r="I12467" t="b">
        <v>1</v>
      </c>
      <c r="J12467" t="b">
        <v>1</v>
      </c>
      <c r="K12467" t="s">
        <v>41</v>
      </c>
      <c r="L12467" t="s">
        <v>74</v>
      </c>
      <c r="M12467"/>
      <c r="N12467">
        <v>27</v>
      </c>
      <c r="O12467" t="s">
        <v>768</v>
      </c>
    </row>
    <row r="12468" spans="1:16" x14ac:dyDescent="0.25">
      <c r="A12468" t="s">
        <v>6</v>
      </c>
      <c r="B12468" t="s">
        <v>23019</v>
      </c>
      <c r="C12468" t="s">
        <v>1038</v>
      </c>
      <c r="D12468" t="s">
        <v>4346</v>
      </c>
      <c r="E12468" t="s">
        <v>59</v>
      </c>
      <c r="F12468" t="b">
        <v>0</v>
      </c>
      <c r="G12468" t="s">
        <v>73</v>
      </c>
      <c r="H12468" s="1">
        <v>46155.04383101852</v>
      </c>
      <c r="I12468" t="b">
        <v>0</v>
      </c>
      <c r="J12468" t="b">
        <v>1</v>
      </c>
      <c r="K12468" t="s">
        <v>41</v>
      </c>
      <c r="L12468" t="s">
        <v>60</v>
      </c>
      <c r="M12468">
        <v>117500</v>
      </c>
      <c r="N12468"/>
      <c r="O12468" t="s">
        <v>2850</v>
      </c>
      <c r="P12468" t="s">
        <v>23020</v>
      </c>
    </row>
    <row r="12469" spans="1:16" x14ac:dyDescent="0.25">
      <c r="A12469" t="s">
        <v>0</v>
      </c>
      <c r="B12469" t="s">
        <v>23021</v>
      </c>
      <c r="C12469" t="s">
        <v>1425</v>
      </c>
      <c r="D12469" t="s">
        <v>5349</v>
      </c>
      <c r="E12469" t="s">
        <v>59</v>
      </c>
      <c r="F12469" t="b">
        <v>0</v>
      </c>
      <c r="G12469" t="s">
        <v>65</v>
      </c>
      <c r="H12469" s="1">
        <v>46155.08452546296</v>
      </c>
      <c r="I12469" t="b">
        <v>0</v>
      </c>
      <c r="J12469" t="b">
        <v>1</v>
      </c>
      <c r="K12469" t="s">
        <v>41</v>
      </c>
      <c r="L12469" t="s">
        <v>60</v>
      </c>
      <c r="M12469">
        <v>116600</v>
      </c>
      <c r="N12469"/>
      <c r="O12469" t="s">
        <v>2454</v>
      </c>
      <c r="P12469" t="s">
        <v>261</v>
      </c>
    </row>
    <row r="12470" spans="1:16" x14ac:dyDescent="0.25">
      <c r="A12470" t="s">
        <v>2</v>
      </c>
      <c r="B12470" t="s">
        <v>23022</v>
      </c>
      <c r="C12470" t="s">
        <v>753</v>
      </c>
      <c r="D12470" t="s">
        <v>4756</v>
      </c>
      <c r="E12470" t="s">
        <v>59</v>
      </c>
      <c r="F12470" t="b">
        <v>0</v>
      </c>
      <c r="G12470" t="s">
        <v>73</v>
      </c>
      <c r="H12470" s="1">
        <v>46155.211261574077</v>
      </c>
      <c r="I12470" t="b">
        <v>0</v>
      </c>
      <c r="J12470" t="b">
        <v>0</v>
      </c>
      <c r="K12470" t="s">
        <v>41</v>
      </c>
      <c r="L12470" t="s">
        <v>60</v>
      </c>
      <c r="M12470">
        <v>139193</v>
      </c>
      <c r="N12470"/>
      <c r="O12470" t="s">
        <v>3999</v>
      </c>
      <c r="P12470" t="s">
        <v>23023</v>
      </c>
    </row>
    <row r="12471" spans="1:16" x14ac:dyDescent="0.25">
      <c r="A12471" t="s">
        <v>1</v>
      </c>
      <c r="B12471" t="s">
        <v>23024</v>
      </c>
      <c r="C12471" t="s">
        <v>164</v>
      </c>
      <c r="D12471" t="s">
        <v>4346</v>
      </c>
      <c r="E12471" t="s">
        <v>59</v>
      </c>
      <c r="F12471" t="b">
        <v>0</v>
      </c>
      <c r="G12471" t="s">
        <v>65</v>
      </c>
      <c r="H12471" s="1">
        <v>46155.212546296287</v>
      </c>
      <c r="I12471" t="b">
        <v>0</v>
      </c>
      <c r="J12471" t="b">
        <v>0</v>
      </c>
      <c r="K12471" t="s">
        <v>41</v>
      </c>
      <c r="L12471" t="s">
        <v>60</v>
      </c>
      <c r="M12471">
        <v>120502.5</v>
      </c>
      <c r="N12471"/>
      <c r="O12471" t="s">
        <v>717</v>
      </c>
      <c r="P12471" t="s">
        <v>23025</v>
      </c>
    </row>
    <row r="12472" spans="1:16" x14ac:dyDescent="0.25">
      <c r="A12472" t="s">
        <v>4</v>
      </c>
      <c r="B12472" t="s">
        <v>23026</v>
      </c>
      <c r="C12472" t="s">
        <v>5215</v>
      </c>
      <c r="D12472" t="s">
        <v>4346</v>
      </c>
      <c r="E12472" t="s">
        <v>59</v>
      </c>
      <c r="F12472" t="b">
        <v>0</v>
      </c>
      <c r="G12472" t="s">
        <v>19</v>
      </c>
      <c r="H12472" s="1">
        <v>46155.21329861111</v>
      </c>
      <c r="I12472" t="b">
        <v>1</v>
      </c>
      <c r="J12472" t="b">
        <v>0</v>
      </c>
      <c r="K12472" t="s">
        <v>19</v>
      </c>
      <c r="L12472" t="s">
        <v>60</v>
      </c>
      <c r="M12472">
        <v>700000</v>
      </c>
      <c r="N12472"/>
      <c r="O12472" t="s">
        <v>23027</v>
      </c>
      <c r="P12472" t="s">
        <v>23028</v>
      </c>
    </row>
    <row r="12473" spans="1:16" x14ac:dyDescent="0.25">
      <c r="A12473" t="s">
        <v>0</v>
      </c>
      <c r="B12473" t="s">
        <v>1477</v>
      </c>
      <c r="C12473" t="s">
        <v>81</v>
      </c>
      <c r="D12473" t="s">
        <v>2360</v>
      </c>
      <c r="E12473" t="s">
        <v>59</v>
      </c>
      <c r="F12473" t="b">
        <v>0</v>
      </c>
      <c r="G12473" t="s">
        <v>77</v>
      </c>
      <c r="H12473" s="1">
        <v>46155.251875000002</v>
      </c>
      <c r="I12473" t="b">
        <v>1</v>
      </c>
      <c r="J12473" t="b">
        <v>0</v>
      </c>
      <c r="K12473" t="s">
        <v>41</v>
      </c>
      <c r="L12473" t="s">
        <v>60</v>
      </c>
      <c r="M12473">
        <v>118657.43</v>
      </c>
      <c r="N12473"/>
      <c r="O12473" t="s">
        <v>23029</v>
      </c>
    </row>
    <row r="12474" spans="1:16" x14ac:dyDescent="0.25">
      <c r="A12474" t="s">
        <v>5</v>
      </c>
      <c r="B12474" t="s">
        <v>23030</v>
      </c>
      <c r="C12474" t="s">
        <v>112</v>
      </c>
      <c r="D12474" t="s">
        <v>4346</v>
      </c>
      <c r="E12474" t="s">
        <v>59</v>
      </c>
      <c r="F12474" t="b">
        <v>0</v>
      </c>
      <c r="G12474" t="s">
        <v>65</v>
      </c>
      <c r="H12474" s="1">
        <v>46155.254178240742</v>
      </c>
      <c r="I12474" t="b">
        <v>0</v>
      </c>
      <c r="J12474" t="b">
        <v>1</v>
      </c>
      <c r="K12474" t="s">
        <v>41</v>
      </c>
      <c r="L12474" t="s">
        <v>60</v>
      </c>
      <c r="M12474">
        <v>150000</v>
      </c>
      <c r="N12474"/>
      <c r="O12474" t="s">
        <v>1610</v>
      </c>
      <c r="P12474" t="s">
        <v>1222</v>
      </c>
    </row>
    <row r="12475" spans="1:16" x14ac:dyDescent="0.25">
      <c r="A12475" t="s">
        <v>1</v>
      </c>
      <c r="B12475" t="s">
        <v>23031</v>
      </c>
      <c r="C12475" t="s">
        <v>189</v>
      </c>
      <c r="D12475" t="s">
        <v>4756</v>
      </c>
      <c r="E12475" t="s">
        <v>59</v>
      </c>
      <c r="F12475" t="b">
        <v>0</v>
      </c>
      <c r="G12475" t="s">
        <v>68</v>
      </c>
      <c r="H12475" s="1">
        <v>46155.254189814812</v>
      </c>
      <c r="I12475" t="b">
        <v>0</v>
      </c>
      <c r="J12475" t="b">
        <v>0</v>
      </c>
      <c r="K12475" t="s">
        <v>41</v>
      </c>
      <c r="L12475" t="s">
        <v>60</v>
      </c>
      <c r="M12475">
        <v>115000</v>
      </c>
      <c r="N12475"/>
      <c r="O12475" t="s">
        <v>17346</v>
      </c>
      <c r="P12475" t="s">
        <v>23032</v>
      </c>
    </row>
    <row r="12476" spans="1:16" x14ac:dyDescent="0.25">
      <c r="A12476" t="s">
        <v>0</v>
      </c>
      <c r="B12476" t="s">
        <v>23033</v>
      </c>
      <c r="C12476" t="s">
        <v>76</v>
      </c>
      <c r="D12476" t="s">
        <v>141</v>
      </c>
      <c r="E12476" t="s">
        <v>88</v>
      </c>
      <c r="F12476" t="b">
        <v>1</v>
      </c>
      <c r="G12476" t="s">
        <v>41</v>
      </c>
      <c r="H12476" s="1">
        <v>46155.294525462959</v>
      </c>
      <c r="I12476" t="b">
        <v>1</v>
      </c>
      <c r="J12476" t="b">
        <v>0</v>
      </c>
      <c r="K12476" t="s">
        <v>41</v>
      </c>
      <c r="L12476" t="s">
        <v>74</v>
      </c>
      <c r="M12476"/>
      <c r="N12476">
        <v>25</v>
      </c>
      <c r="O12476" t="s">
        <v>141</v>
      </c>
      <c r="P12476" t="s">
        <v>2318</v>
      </c>
    </row>
    <row r="12477" spans="1:16" x14ac:dyDescent="0.25">
      <c r="A12477" t="s">
        <v>1</v>
      </c>
      <c r="B12477" t="s">
        <v>10781</v>
      </c>
      <c r="C12477" t="s">
        <v>5029</v>
      </c>
      <c r="D12477" t="s">
        <v>23034</v>
      </c>
      <c r="E12477" t="s">
        <v>59</v>
      </c>
      <c r="F12477" t="b">
        <v>0</v>
      </c>
      <c r="G12477" t="s">
        <v>40</v>
      </c>
      <c r="H12477" s="1">
        <v>46155.297291666669</v>
      </c>
      <c r="I12477" t="b">
        <v>0</v>
      </c>
      <c r="J12477" t="b">
        <v>0</v>
      </c>
      <c r="K12477" t="s">
        <v>40</v>
      </c>
      <c r="L12477" t="s">
        <v>60</v>
      </c>
      <c r="M12477">
        <v>50000</v>
      </c>
      <c r="N12477"/>
      <c r="O12477" t="s">
        <v>23035</v>
      </c>
      <c r="P12477" t="s">
        <v>10783</v>
      </c>
    </row>
    <row r="12478" spans="1:16" x14ac:dyDescent="0.25">
      <c r="A12478" t="s">
        <v>7</v>
      </c>
      <c r="B12478" t="s">
        <v>23036</v>
      </c>
      <c r="C12478" t="s">
        <v>2054</v>
      </c>
      <c r="D12478" t="s">
        <v>11236</v>
      </c>
      <c r="E12478" t="s">
        <v>59</v>
      </c>
      <c r="F12478" t="b">
        <v>0</v>
      </c>
      <c r="G12478" t="s">
        <v>68</v>
      </c>
      <c r="H12478" s="1">
        <v>46155.33520833333</v>
      </c>
      <c r="I12478" t="b">
        <v>0</v>
      </c>
      <c r="J12478" t="b">
        <v>1</v>
      </c>
      <c r="K12478" t="s">
        <v>41</v>
      </c>
      <c r="L12478" t="s">
        <v>60</v>
      </c>
      <c r="M12478">
        <v>140500</v>
      </c>
      <c r="N12478"/>
      <c r="O12478" t="s">
        <v>1558</v>
      </c>
      <c r="P12478" t="s">
        <v>23037</v>
      </c>
    </row>
    <row r="12479" spans="1:16" x14ac:dyDescent="0.25">
      <c r="A12479" t="s">
        <v>2</v>
      </c>
      <c r="B12479" t="s">
        <v>23038</v>
      </c>
      <c r="C12479" t="s">
        <v>145</v>
      </c>
      <c r="D12479" t="s">
        <v>4346</v>
      </c>
      <c r="E12479" t="s">
        <v>59</v>
      </c>
      <c r="F12479" t="b">
        <v>0</v>
      </c>
      <c r="G12479" t="s">
        <v>65</v>
      </c>
      <c r="H12479" s="1">
        <v>46155.336284722223</v>
      </c>
      <c r="I12479" t="b">
        <v>0</v>
      </c>
      <c r="J12479" t="b">
        <v>1</v>
      </c>
      <c r="K12479" t="s">
        <v>41</v>
      </c>
      <c r="L12479" t="s">
        <v>60</v>
      </c>
      <c r="M12479">
        <v>213500</v>
      </c>
      <c r="N12479"/>
      <c r="O12479" t="s">
        <v>550</v>
      </c>
    </row>
    <row r="12480" spans="1:16" x14ac:dyDescent="0.25">
      <c r="A12480" t="s">
        <v>1</v>
      </c>
      <c r="B12480" t="s">
        <v>23039</v>
      </c>
      <c r="C12480" t="s">
        <v>190</v>
      </c>
      <c r="D12480" t="s">
        <v>4346</v>
      </c>
      <c r="E12480" t="s">
        <v>59</v>
      </c>
      <c r="F12480" t="b">
        <v>0</v>
      </c>
      <c r="G12480" t="s">
        <v>68</v>
      </c>
      <c r="H12480" s="1">
        <v>46155.337511574071</v>
      </c>
      <c r="I12480" t="b">
        <v>1</v>
      </c>
      <c r="J12480" t="b">
        <v>1</v>
      </c>
      <c r="K12480" t="s">
        <v>41</v>
      </c>
      <c r="L12480" t="s">
        <v>60</v>
      </c>
      <c r="M12480">
        <v>155500</v>
      </c>
      <c r="N12480"/>
      <c r="O12480" t="s">
        <v>1183</v>
      </c>
      <c r="P12480" t="s">
        <v>8088</v>
      </c>
    </row>
    <row r="12481" spans="1:16" x14ac:dyDescent="0.25">
      <c r="A12481" t="s">
        <v>2</v>
      </c>
      <c r="B12481" t="s">
        <v>23040</v>
      </c>
      <c r="C12481" t="s">
        <v>330</v>
      </c>
      <c r="D12481" t="s">
        <v>4346</v>
      </c>
      <c r="E12481" t="s">
        <v>59</v>
      </c>
      <c r="F12481" t="b">
        <v>0</v>
      </c>
      <c r="G12481" t="s">
        <v>41</v>
      </c>
      <c r="H12481" s="1">
        <v>46155.377858796302</v>
      </c>
      <c r="I12481" t="b">
        <v>0</v>
      </c>
      <c r="J12481" t="b">
        <v>1</v>
      </c>
      <c r="K12481" t="s">
        <v>41</v>
      </c>
      <c r="L12481" t="s">
        <v>60</v>
      </c>
      <c r="M12481">
        <v>115490</v>
      </c>
      <c r="N12481"/>
      <c r="O12481" t="s">
        <v>11225</v>
      </c>
      <c r="P12481" t="s">
        <v>23041</v>
      </c>
    </row>
    <row r="12482" spans="1:16" x14ac:dyDescent="0.25">
      <c r="A12482" t="s">
        <v>2</v>
      </c>
      <c r="B12482" t="s">
        <v>2</v>
      </c>
      <c r="C12482" t="s">
        <v>7214</v>
      </c>
      <c r="D12482" t="s">
        <v>4346</v>
      </c>
      <c r="E12482" t="s">
        <v>59</v>
      </c>
      <c r="F12482" t="b">
        <v>0</v>
      </c>
      <c r="G12482" t="s">
        <v>65</v>
      </c>
      <c r="H12482" s="1">
        <v>46155.377928240741</v>
      </c>
      <c r="I12482" t="b">
        <v>0</v>
      </c>
      <c r="J12482" t="b">
        <v>1</v>
      </c>
      <c r="K12482" t="s">
        <v>41</v>
      </c>
      <c r="L12482" t="s">
        <v>60</v>
      </c>
      <c r="M12482">
        <v>99382.399999999994</v>
      </c>
      <c r="N12482"/>
      <c r="O12482" t="s">
        <v>23042</v>
      </c>
    </row>
    <row r="12483" spans="1:16" x14ac:dyDescent="0.25">
      <c r="A12483" t="s">
        <v>1</v>
      </c>
      <c r="B12483" t="s">
        <v>23043</v>
      </c>
      <c r="C12483" t="s">
        <v>330</v>
      </c>
      <c r="D12483" t="s">
        <v>4346</v>
      </c>
      <c r="E12483" t="s">
        <v>59</v>
      </c>
      <c r="F12483" t="b">
        <v>0</v>
      </c>
      <c r="G12483" t="s">
        <v>68</v>
      </c>
      <c r="H12483" s="1">
        <v>46155.379155092603</v>
      </c>
      <c r="I12483" t="b">
        <v>0</v>
      </c>
      <c r="J12483" t="b">
        <v>1</v>
      </c>
      <c r="K12483" t="s">
        <v>41</v>
      </c>
      <c r="L12483" t="s">
        <v>60</v>
      </c>
      <c r="M12483">
        <v>115490</v>
      </c>
      <c r="N12483"/>
      <c r="O12483" t="s">
        <v>11225</v>
      </c>
      <c r="P12483" t="s">
        <v>23044</v>
      </c>
    </row>
    <row r="12484" spans="1:16" x14ac:dyDescent="0.25">
      <c r="A12484" t="s">
        <v>2</v>
      </c>
      <c r="B12484" t="s">
        <v>2</v>
      </c>
      <c r="C12484" t="s">
        <v>1729</v>
      </c>
      <c r="D12484" t="s">
        <v>2360</v>
      </c>
      <c r="E12484" t="s">
        <v>59</v>
      </c>
      <c r="F12484" t="b">
        <v>0</v>
      </c>
      <c r="G12484" t="s">
        <v>65</v>
      </c>
      <c r="H12484" s="1">
        <v>46155.419733796298</v>
      </c>
      <c r="I12484" t="b">
        <v>0</v>
      </c>
      <c r="J12484" t="b">
        <v>1</v>
      </c>
      <c r="K12484" t="s">
        <v>41</v>
      </c>
      <c r="L12484" t="s">
        <v>60</v>
      </c>
      <c r="M12484">
        <v>135000</v>
      </c>
      <c r="N12484"/>
      <c r="O12484" t="s">
        <v>2967</v>
      </c>
      <c r="P12484" t="s">
        <v>3410</v>
      </c>
    </row>
    <row r="12485" spans="1:16" x14ac:dyDescent="0.25">
      <c r="A12485" t="s">
        <v>2</v>
      </c>
      <c r="B12485" t="s">
        <v>23045</v>
      </c>
      <c r="C12485" t="s">
        <v>413</v>
      </c>
      <c r="D12485" t="s">
        <v>16554</v>
      </c>
      <c r="E12485" t="s">
        <v>59</v>
      </c>
      <c r="F12485" t="b">
        <v>0</v>
      </c>
      <c r="G12485" t="s">
        <v>31</v>
      </c>
      <c r="H12485" s="1">
        <v>46155.420416666668</v>
      </c>
      <c r="I12485" t="b">
        <v>0</v>
      </c>
      <c r="J12485" t="b">
        <v>0</v>
      </c>
      <c r="K12485" t="s">
        <v>31</v>
      </c>
      <c r="L12485" t="s">
        <v>60</v>
      </c>
      <c r="M12485">
        <v>1</v>
      </c>
      <c r="N12485"/>
      <c r="O12485" t="s">
        <v>23046</v>
      </c>
    </row>
    <row r="12486" spans="1:16" x14ac:dyDescent="0.25">
      <c r="A12486" t="s">
        <v>1</v>
      </c>
      <c r="B12486" t="s">
        <v>23047</v>
      </c>
      <c r="C12486" t="s">
        <v>207</v>
      </c>
      <c r="D12486" t="s">
        <v>4346</v>
      </c>
      <c r="E12486" t="s">
        <v>59</v>
      </c>
      <c r="F12486" t="b">
        <v>0</v>
      </c>
      <c r="G12486" t="s">
        <v>68</v>
      </c>
      <c r="H12486" s="1">
        <v>46155.420983796299</v>
      </c>
      <c r="I12486" t="b">
        <v>1</v>
      </c>
      <c r="J12486" t="b">
        <v>0</v>
      </c>
      <c r="K12486" t="s">
        <v>41</v>
      </c>
      <c r="L12486" t="s">
        <v>60</v>
      </c>
      <c r="M12486">
        <v>150000</v>
      </c>
      <c r="N12486"/>
      <c r="O12486" t="s">
        <v>23048</v>
      </c>
      <c r="P12486" t="s">
        <v>23049</v>
      </c>
    </row>
    <row r="12487" spans="1:16" x14ac:dyDescent="0.25">
      <c r="A12487" t="s">
        <v>2</v>
      </c>
      <c r="B12487" t="s">
        <v>23050</v>
      </c>
      <c r="C12487" t="s">
        <v>5026</v>
      </c>
      <c r="D12487" t="s">
        <v>9075</v>
      </c>
      <c r="E12487" t="s">
        <v>59</v>
      </c>
      <c r="F12487" t="b">
        <v>0</v>
      </c>
      <c r="G12487" t="s">
        <v>40</v>
      </c>
      <c r="H12487" s="1">
        <v>46155.462384259263</v>
      </c>
      <c r="I12487" t="b">
        <v>0</v>
      </c>
      <c r="J12487" t="b">
        <v>0</v>
      </c>
      <c r="K12487" t="s">
        <v>40</v>
      </c>
      <c r="L12487" t="s">
        <v>60</v>
      </c>
      <c r="M12487">
        <v>71975</v>
      </c>
      <c r="N12487"/>
      <c r="O12487" t="s">
        <v>13356</v>
      </c>
    </row>
    <row r="12488" spans="1:16" x14ac:dyDescent="0.25">
      <c r="A12488" t="s">
        <v>5</v>
      </c>
      <c r="B12488" t="s">
        <v>23051</v>
      </c>
      <c r="C12488" t="s">
        <v>76</v>
      </c>
      <c r="D12488" t="s">
        <v>4622</v>
      </c>
      <c r="E12488" t="s">
        <v>59</v>
      </c>
      <c r="F12488" t="b">
        <v>1</v>
      </c>
      <c r="G12488" t="s">
        <v>21</v>
      </c>
      <c r="H12488" s="1">
        <v>46155.463356481479</v>
      </c>
      <c r="I12488" t="b">
        <v>1</v>
      </c>
      <c r="J12488" t="b">
        <v>0</v>
      </c>
      <c r="K12488" t="s">
        <v>21</v>
      </c>
      <c r="L12488" t="s">
        <v>60</v>
      </c>
      <c r="M12488">
        <v>192000</v>
      </c>
      <c r="N12488"/>
      <c r="O12488" t="s">
        <v>19330</v>
      </c>
      <c r="P12488" t="s">
        <v>1688</v>
      </c>
    </row>
    <row r="12489" spans="1:16" x14ac:dyDescent="0.25">
      <c r="A12489" t="s">
        <v>6</v>
      </c>
      <c r="B12489" t="s">
        <v>23052</v>
      </c>
      <c r="C12489" t="s">
        <v>339</v>
      </c>
      <c r="D12489" t="s">
        <v>4756</v>
      </c>
      <c r="E12489" t="s">
        <v>59</v>
      </c>
      <c r="F12489" t="b">
        <v>0</v>
      </c>
      <c r="G12489" t="s">
        <v>77</v>
      </c>
      <c r="H12489" s="1">
        <v>46155.502905092602</v>
      </c>
      <c r="I12489" t="b">
        <v>0</v>
      </c>
      <c r="J12489" t="b">
        <v>1</v>
      </c>
      <c r="K12489" t="s">
        <v>41</v>
      </c>
      <c r="L12489" t="s">
        <v>60</v>
      </c>
      <c r="M12489">
        <v>137500</v>
      </c>
      <c r="N12489"/>
      <c r="O12489" t="s">
        <v>1062</v>
      </c>
      <c r="P12489" t="s">
        <v>23053</v>
      </c>
    </row>
    <row r="12490" spans="1:16" x14ac:dyDescent="0.25">
      <c r="A12490" t="s">
        <v>0</v>
      </c>
      <c r="B12490" t="s">
        <v>23054</v>
      </c>
      <c r="C12490" t="s">
        <v>887</v>
      </c>
      <c r="D12490" t="s">
        <v>4526</v>
      </c>
      <c r="E12490" t="s">
        <v>59</v>
      </c>
      <c r="F12490" t="b">
        <v>0</v>
      </c>
      <c r="G12490" t="s">
        <v>65</v>
      </c>
      <c r="H12490" s="1">
        <v>46155.543541666673</v>
      </c>
      <c r="I12490" t="b">
        <v>0</v>
      </c>
      <c r="J12490" t="b">
        <v>0</v>
      </c>
      <c r="K12490" t="s">
        <v>41</v>
      </c>
      <c r="L12490" t="s">
        <v>60</v>
      </c>
      <c r="M12490">
        <v>95000</v>
      </c>
      <c r="N12490"/>
      <c r="O12490" t="s">
        <v>3934</v>
      </c>
      <c r="P12490" t="s">
        <v>23055</v>
      </c>
    </row>
    <row r="12491" spans="1:16" x14ac:dyDescent="0.25">
      <c r="A12491" t="s">
        <v>0</v>
      </c>
      <c r="B12491" t="s">
        <v>6885</v>
      </c>
      <c r="C12491" t="s">
        <v>97</v>
      </c>
      <c r="D12491" t="s">
        <v>4346</v>
      </c>
      <c r="E12491" t="s">
        <v>59</v>
      </c>
      <c r="F12491" t="b">
        <v>0</v>
      </c>
      <c r="G12491" t="s">
        <v>89</v>
      </c>
      <c r="H12491" s="1">
        <v>46155.543541666673</v>
      </c>
      <c r="I12491" t="b">
        <v>0</v>
      </c>
      <c r="J12491" t="b">
        <v>1</v>
      </c>
      <c r="K12491" t="s">
        <v>41</v>
      </c>
      <c r="L12491" t="s">
        <v>74</v>
      </c>
      <c r="M12491"/>
      <c r="N12491">
        <v>22.5</v>
      </c>
      <c r="O12491" t="s">
        <v>23056</v>
      </c>
      <c r="P12491" t="s">
        <v>23057</v>
      </c>
    </row>
    <row r="12492" spans="1:16" x14ac:dyDescent="0.25">
      <c r="A12492" t="s">
        <v>2</v>
      </c>
      <c r="B12492" t="s">
        <v>23058</v>
      </c>
      <c r="C12492" t="s">
        <v>949</v>
      </c>
      <c r="D12492" t="s">
        <v>4756</v>
      </c>
      <c r="E12492" t="s">
        <v>59</v>
      </c>
      <c r="F12492" t="b">
        <v>0</v>
      </c>
      <c r="G12492" t="s">
        <v>65</v>
      </c>
      <c r="H12492" s="1">
        <v>46155.544594907413</v>
      </c>
      <c r="I12492" t="b">
        <v>0</v>
      </c>
      <c r="J12492" t="b">
        <v>0</v>
      </c>
      <c r="K12492" t="s">
        <v>41</v>
      </c>
      <c r="L12492" t="s">
        <v>60</v>
      </c>
      <c r="M12492">
        <v>110000</v>
      </c>
      <c r="N12492"/>
      <c r="O12492" t="s">
        <v>23059</v>
      </c>
      <c r="P12492" t="s">
        <v>23060</v>
      </c>
    </row>
    <row r="12493" spans="1:16" x14ac:dyDescent="0.25">
      <c r="A12493" t="s">
        <v>0</v>
      </c>
      <c r="B12493" t="s">
        <v>23061</v>
      </c>
      <c r="C12493" t="s">
        <v>40</v>
      </c>
      <c r="D12493" t="s">
        <v>4526</v>
      </c>
      <c r="E12493" t="s">
        <v>59</v>
      </c>
      <c r="F12493" t="b">
        <v>0</v>
      </c>
      <c r="G12493" t="s">
        <v>40</v>
      </c>
      <c r="H12493" s="1">
        <v>46155.545717592591</v>
      </c>
      <c r="I12493" t="b">
        <v>1</v>
      </c>
      <c r="J12493" t="b">
        <v>0</v>
      </c>
      <c r="K12493" t="s">
        <v>40</v>
      </c>
      <c r="L12493" t="s">
        <v>60</v>
      </c>
      <c r="M12493">
        <v>65000</v>
      </c>
      <c r="N12493"/>
      <c r="O12493" t="s">
        <v>6282</v>
      </c>
      <c r="P12493" t="s">
        <v>10843</v>
      </c>
    </row>
    <row r="12494" spans="1:16" x14ac:dyDescent="0.25">
      <c r="A12494" t="s">
        <v>1</v>
      </c>
      <c r="B12494" t="s">
        <v>23062</v>
      </c>
      <c r="C12494" t="s">
        <v>3662</v>
      </c>
      <c r="D12494" t="s">
        <v>5102</v>
      </c>
      <c r="E12494" t="s">
        <v>59</v>
      </c>
      <c r="F12494" t="b">
        <v>0</v>
      </c>
      <c r="G12494" t="s">
        <v>13</v>
      </c>
      <c r="H12494" s="1">
        <v>46155.546331018522</v>
      </c>
      <c r="I12494" t="b">
        <v>0</v>
      </c>
      <c r="J12494" t="b">
        <v>0</v>
      </c>
      <c r="K12494" t="s">
        <v>13</v>
      </c>
      <c r="L12494" t="s">
        <v>60</v>
      </c>
      <c r="M12494">
        <v>115000</v>
      </c>
      <c r="N12494"/>
      <c r="O12494" t="s">
        <v>2610</v>
      </c>
      <c r="P12494" t="s">
        <v>23063</v>
      </c>
    </row>
    <row r="12495" spans="1:16" x14ac:dyDescent="0.25">
      <c r="A12495" t="s">
        <v>5</v>
      </c>
      <c r="B12495" t="s">
        <v>23064</v>
      </c>
      <c r="C12495" t="s">
        <v>17137</v>
      </c>
      <c r="D12495" t="s">
        <v>4346</v>
      </c>
      <c r="E12495" t="s">
        <v>59</v>
      </c>
      <c r="F12495" t="b">
        <v>0</v>
      </c>
      <c r="G12495" t="s">
        <v>40</v>
      </c>
      <c r="H12495" s="1">
        <v>46155.547268518523</v>
      </c>
      <c r="I12495" t="b">
        <v>1</v>
      </c>
      <c r="J12495" t="b">
        <v>0</v>
      </c>
      <c r="K12495" t="s">
        <v>40</v>
      </c>
      <c r="L12495" t="s">
        <v>60</v>
      </c>
      <c r="M12495">
        <v>77500</v>
      </c>
      <c r="N12495"/>
      <c r="O12495" t="s">
        <v>23065</v>
      </c>
      <c r="P12495" t="s">
        <v>23066</v>
      </c>
    </row>
    <row r="12496" spans="1:16" x14ac:dyDescent="0.25">
      <c r="A12496" t="s">
        <v>1</v>
      </c>
      <c r="B12496" t="s">
        <v>23067</v>
      </c>
      <c r="C12496" t="s">
        <v>14023</v>
      </c>
      <c r="D12496" t="s">
        <v>4346</v>
      </c>
      <c r="E12496" t="s">
        <v>59</v>
      </c>
      <c r="F12496" t="b">
        <v>0</v>
      </c>
      <c r="G12496" t="s">
        <v>40</v>
      </c>
      <c r="H12496" s="1">
        <v>46155.547291666669</v>
      </c>
      <c r="I12496" t="b">
        <v>1</v>
      </c>
      <c r="J12496" t="b">
        <v>0</v>
      </c>
      <c r="K12496" t="s">
        <v>40</v>
      </c>
      <c r="L12496" t="s">
        <v>60</v>
      </c>
      <c r="M12496">
        <v>28250</v>
      </c>
      <c r="N12496"/>
      <c r="O12496" t="s">
        <v>23068</v>
      </c>
    </row>
    <row r="12497" spans="1:16" x14ac:dyDescent="0.25">
      <c r="A12497" t="s">
        <v>2</v>
      </c>
      <c r="B12497" t="s">
        <v>5692</v>
      </c>
      <c r="C12497" t="s">
        <v>41</v>
      </c>
      <c r="D12497" t="s">
        <v>4526</v>
      </c>
      <c r="E12497" t="s">
        <v>59</v>
      </c>
      <c r="F12497" t="b">
        <v>0</v>
      </c>
      <c r="G12497" t="s">
        <v>41</v>
      </c>
      <c r="H12497" s="1">
        <v>46155.5862037037</v>
      </c>
      <c r="I12497" t="b">
        <v>1</v>
      </c>
      <c r="J12497" t="b">
        <v>0</v>
      </c>
      <c r="K12497" t="s">
        <v>41</v>
      </c>
      <c r="L12497" t="s">
        <v>74</v>
      </c>
      <c r="M12497"/>
      <c r="N12497">
        <v>32.5</v>
      </c>
      <c r="O12497" t="s">
        <v>2455</v>
      </c>
      <c r="P12497" t="s">
        <v>23069</v>
      </c>
    </row>
    <row r="12498" spans="1:16" x14ac:dyDescent="0.25">
      <c r="A12498" t="s">
        <v>2</v>
      </c>
      <c r="B12498" t="s">
        <v>22945</v>
      </c>
      <c r="C12498" t="s">
        <v>508</v>
      </c>
      <c r="D12498" t="s">
        <v>4346</v>
      </c>
      <c r="E12498" t="s">
        <v>59</v>
      </c>
      <c r="F12498" t="b">
        <v>0</v>
      </c>
      <c r="G12498" t="s">
        <v>73</v>
      </c>
      <c r="H12498" s="1">
        <v>46155.586261574077</v>
      </c>
      <c r="I12498" t="b">
        <v>0</v>
      </c>
      <c r="J12498" t="b">
        <v>1</v>
      </c>
      <c r="K12498" t="s">
        <v>41</v>
      </c>
      <c r="L12498" t="s">
        <v>60</v>
      </c>
      <c r="M12498">
        <v>168000</v>
      </c>
      <c r="N12498"/>
      <c r="O12498" t="s">
        <v>1990</v>
      </c>
      <c r="P12498" t="s">
        <v>310</v>
      </c>
    </row>
    <row r="12499" spans="1:16" x14ac:dyDescent="0.25">
      <c r="A12499" t="s">
        <v>1</v>
      </c>
      <c r="B12499" t="s">
        <v>23070</v>
      </c>
      <c r="C12499" t="s">
        <v>22481</v>
      </c>
      <c r="D12499" t="s">
        <v>4756</v>
      </c>
      <c r="E12499" t="s">
        <v>59</v>
      </c>
      <c r="F12499" t="b">
        <v>0</v>
      </c>
      <c r="G12499" t="s">
        <v>68</v>
      </c>
      <c r="H12499" s="1">
        <v>46155.587546296287</v>
      </c>
      <c r="I12499" t="b">
        <v>0</v>
      </c>
      <c r="J12499" t="b">
        <v>1</v>
      </c>
      <c r="K12499" t="s">
        <v>41</v>
      </c>
      <c r="L12499" t="s">
        <v>60</v>
      </c>
      <c r="M12499">
        <v>107180</v>
      </c>
      <c r="N12499"/>
      <c r="O12499" t="s">
        <v>2572</v>
      </c>
      <c r="P12499" t="s">
        <v>23071</v>
      </c>
    </row>
    <row r="12500" spans="1:16" x14ac:dyDescent="0.25">
      <c r="A12500" t="s">
        <v>0</v>
      </c>
      <c r="B12500" t="s">
        <v>3959</v>
      </c>
      <c r="C12500" t="s">
        <v>172</v>
      </c>
      <c r="D12500" t="s">
        <v>4346</v>
      </c>
      <c r="E12500" t="s">
        <v>59</v>
      </c>
      <c r="F12500" t="b">
        <v>0</v>
      </c>
      <c r="G12500" t="s">
        <v>68</v>
      </c>
      <c r="H12500" s="1">
        <v>46155.626875000002</v>
      </c>
      <c r="I12500" t="b">
        <v>0</v>
      </c>
      <c r="J12500" t="b">
        <v>1</v>
      </c>
      <c r="K12500" t="s">
        <v>41</v>
      </c>
      <c r="L12500" t="s">
        <v>60</v>
      </c>
      <c r="M12500">
        <v>103000</v>
      </c>
      <c r="N12500"/>
      <c r="O12500" t="s">
        <v>23072</v>
      </c>
      <c r="P12500" t="s">
        <v>3201</v>
      </c>
    </row>
    <row r="12501" spans="1:16" x14ac:dyDescent="0.25">
      <c r="A12501" t="s">
        <v>7</v>
      </c>
      <c r="B12501" t="s">
        <v>23073</v>
      </c>
      <c r="C12501" t="s">
        <v>1122</v>
      </c>
      <c r="D12501" t="s">
        <v>4346</v>
      </c>
      <c r="E12501" t="s">
        <v>59</v>
      </c>
      <c r="F12501" t="b">
        <v>0</v>
      </c>
      <c r="G12501" t="s">
        <v>65</v>
      </c>
      <c r="H12501" s="1">
        <v>46155.626875000002</v>
      </c>
      <c r="I12501" t="b">
        <v>1</v>
      </c>
      <c r="J12501" t="b">
        <v>0</v>
      </c>
      <c r="K12501" t="s">
        <v>41</v>
      </c>
      <c r="L12501" t="s">
        <v>60</v>
      </c>
      <c r="M12501">
        <v>140000</v>
      </c>
      <c r="N12501"/>
      <c r="O12501" t="s">
        <v>2715</v>
      </c>
      <c r="P12501" t="s">
        <v>4109</v>
      </c>
    </row>
    <row r="12502" spans="1:16" x14ac:dyDescent="0.25">
      <c r="A12502" t="s">
        <v>2</v>
      </c>
      <c r="B12502" t="s">
        <v>23074</v>
      </c>
      <c r="C12502" t="s">
        <v>81</v>
      </c>
      <c r="D12502" t="s">
        <v>4756</v>
      </c>
      <c r="E12502" t="s">
        <v>59</v>
      </c>
      <c r="F12502" t="b">
        <v>0</v>
      </c>
      <c r="G12502" t="s">
        <v>77</v>
      </c>
      <c r="H12502" s="1">
        <v>46155.626886574071</v>
      </c>
      <c r="I12502" t="b">
        <v>0</v>
      </c>
      <c r="J12502" t="b">
        <v>0</v>
      </c>
      <c r="K12502" t="s">
        <v>41</v>
      </c>
      <c r="L12502" t="s">
        <v>60</v>
      </c>
      <c r="M12502">
        <v>120000</v>
      </c>
      <c r="N12502"/>
      <c r="O12502" t="s">
        <v>22071</v>
      </c>
      <c r="P12502" t="s">
        <v>85</v>
      </c>
    </row>
    <row r="12503" spans="1:16" x14ac:dyDescent="0.25">
      <c r="A12503" t="s">
        <v>0</v>
      </c>
      <c r="B12503" t="s">
        <v>1703</v>
      </c>
      <c r="C12503" t="s">
        <v>912</v>
      </c>
      <c r="D12503" t="s">
        <v>2360</v>
      </c>
      <c r="E12503" t="s">
        <v>72</v>
      </c>
      <c r="F12503" t="b">
        <v>0</v>
      </c>
      <c r="G12503" t="s">
        <v>65</v>
      </c>
      <c r="H12503" s="1">
        <v>46155.626921296287</v>
      </c>
      <c r="I12503" t="b">
        <v>0</v>
      </c>
      <c r="J12503" t="b">
        <v>1</v>
      </c>
      <c r="K12503" t="s">
        <v>41</v>
      </c>
      <c r="L12503" t="s">
        <v>60</v>
      </c>
      <c r="M12503">
        <v>101450</v>
      </c>
      <c r="N12503"/>
      <c r="O12503" t="s">
        <v>5742</v>
      </c>
      <c r="P12503" t="s">
        <v>23075</v>
      </c>
    </row>
    <row r="12504" spans="1:16" x14ac:dyDescent="0.25">
      <c r="A12504" t="s">
        <v>0</v>
      </c>
      <c r="B12504" t="s">
        <v>23076</v>
      </c>
      <c r="C12504" t="s">
        <v>115</v>
      </c>
      <c r="D12504" t="s">
        <v>4346</v>
      </c>
      <c r="E12504" t="s">
        <v>232</v>
      </c>
      <c r="F12504" t="b">
        <v>0</v>
      </c>
      <c r="G12504" t="s">
        <v>65</v>
      </c>
      <c r="H12504" s="1">
        <v>46155.626921296287</v>
      </c>
      <c r="I12504" t="b">
        <v>0</v>
      </c>
      <c r="J12504" t="b">
        <v>0</v>
      </c>
      <c r="K12504" t="s">
        <v>41</v>
      </c>
      <c r="L12504" t="s">
        <v>60</v>
      </c>
      <c r="M12504">
        <v>79500</v>
      </c>
      <c r="N12504"/>
      <c r="O12504" t="s">
        <v>23077</v>
      </c>
      <c r="P12504" t="s">
        <v>23078</v>
      </c>
    </row>
    <row r="12505" spans="1:16" x14ac:dyDescent="0.25">
      <c r="A12505" t="s">
        <v>4</v>
      </c>
      <c r="B12505" t="s">
        <v>2973</v>
      </c>
      <c r="C12505" t="s">
        <v>330</v>
      </c>
      <c r="D12505" t="s">
        <v>4346</v>
      </c>
      <c r="E12505" t="s">
        <v>88</v>
      </c>
      <c r="F12505" t="b">
        <v>0</v>
      </c>
      <c r="G12505" t="s">
        <v>41</v>
      </c>
      <c r="H12505" s="1">
        <v>46155.627870370372</v>
      </c>
      <c r="I12505" t="b">
        <v>0</v>
      </c>
      <c r="J12505" t="b">
        <v>0</v>
      </c>
      <c r="K12505" t="s">
        <v>41</v>
      </c>
      <c r="L12505" t="s">
        <v>74</v>
      </c>
      <c r="M12505"/>
      <c r="N12505">
        <v>52.5</v>
      </c>
      <c r="O12505" t="s">
        <v>1300</v>
      </c>
      <c r="P12505" t="s">
        <v>2313</v>
      </c>
    </row>
    <row r="12506" spans="1:16" x14ac:dyDescent="0.25">
      <c r="A12506" t="s">
        <v>0</v>
      </c>
      <c r="B12506" t="s">
        <v>23079</v>
      </c>
      <c r="C12506" t="s">
        <v>41</v>
      </c>
      <c r="D12506" t="s">
        <v>2360</v>
      </c>
      <c r="E12506" t="s">
        <v>59</v>
      </c>
      <c r="F12506" t="b">
        <v>0</v>
      </c>
      <c r="G12506" t="s">
        <v>41</v>
      </c>
      <c r="H12506" s="1">
        <v>46155.627870370372</v>
      </c>
      <c r="I12506" t="b">
        <v>0</v>
      </c>
      <c r="J12506" t="b">
        <v>1</v>
      </c>
      <c r="K12506" t="s">
        <v>41</v>
      </c>
      <c r="L12506" t="s">
        <v>60</v>
      </c>
      <c r="M12506">
        <v>135000</v>
      </c>
      <c r="N12506"/>
      <c r="O12506" t="s">
        <v>1355</v>
      </c>
      <c r="P12506" t="s">
        <v>23080</v>
      </c>
    </row>
    <row r="12507" spans="1:16" x14ac:dyDescent="0.25">
      <c r="A12507" t="s">
        <v>8</v>
      </c>
      <c r="B12507" t="s">
        <v>1920</v>
      </c>
      <c r="C12507" t="s">
        <v>1250</v>
      </c>
      <c r="D12507" t="s">
        <v>4526</v>
      </c>
      <c r="E12507" t="s">
        <v>88</v>
      </c>
      <c r="F12507" t="b">
        <v>0</v>
      </c>
      <c r="G12507" t="s">
        <v>89</v>
      </c>
      <c r="H12507" s="1">
        <v>46155.627905092602</v>
      </c>
      <c r="I12507" t="b">
        <v>0</v>
      </c>
      <c r="J12507" t="b">
        <v>0</v>
      </c>
      <c r="K12507" t="s">
        <v>41</v>
      </c>
      <c r="L12507" t="s">
        <v>74</v>
      </c>
      <c r="M12507"/>
      <c r="N12507">
        <v>67.5</v>
      </c>
      <c r="O12507" t="s">
        <v>13294</v>
      </c>
      <c r="P12507" t="s">
        <v>23081</v>
      </c>
    </row>
    <row r="12508" spans="1:16" x14ac:dyDescent="0.25">
      <c r="A12508" t="s">
        <v>2</v>
      </c>
      <c r="B12508" t="s">
        <v>23082</v>
      </c>
      <c r="C12508" t="s">
        <v>23083</v>
      </c>
      <c r="D12508" t="s">
        <v>4756</v>
      </c>
      <c r="E12508" t="s">
        <v>59</v>
      </c>
      <c r="F12508" t="b">
        <v>0</v>
      </c>
      <c r="G12508" t="s">
        <v>68</v>
      </c>
      <c r="H12508" s="1">
        <v>46155.627916666657</v>
      </c>
      <c r="I12508" t="b">
        <v>0</v>
      </c>
      <c r="J12508" t="b">
        <v>1</v>
      </c>
      <c r="K12508" t="s">
        <v>41</v>
      </c>
      <c r="L12508" t="s">
        <v>60</v>
      </c>
      <c r="M12508">
        <v>110000</v>
      </c>
      <c r="N12508"/>
      <c r="O12508" t="s">
        <v>23084</v>
      </c>
      <c r="P12508" t="s">
        <v>23085</v>
      </c>
    </row>
    <row r="12509" spans="1:16" x14ac:dyDescent="0.25">
      <c r="A12509" t="s">
        <v>2</v>
      </c>
      <c r="B12509" t="s">
        <v>213</v>
      </c>
      <c r="C12509" t="s">
        <v>5026</v>
      </c>
      <c r="D12509" t="s">
        <v>4526</v>
      </c>
      <c r="E12509" t="s">
        <v>59</v>
      </c>
      <c r="F12509" t="b">
        <v>0</v>
      </c>
      <c r="G12509" t="s">
        <v>40</v>
      </c>
      <c r="H12509" s="1">
        <v>46155.629050925927</v>
      </c>
      <c r="I12509" t="b">
        <v>0</v>
      </c>
      <c r="J12509" t="b">
        <v>0</v>
      </c>
      <c r="K12509" t="s">
        <v>40</v>
      </c>
      <c r="L12509" t="s">
        <v>60</v>
      </c>
      <c r="M12509">
        <v>95000</v>
      </c>
      <c r="N12509"/>
      <c r="O12509" t="s">
        <v>23086</v>
      </c>
      <c r="P12509" t="s">
        <v>1534</v>
      </c>
    </row>
    <row r="12510" spans="1:16" x14ac:dyDescent="0.25">
      <c r="A12510" t="s">
        <v>1</v>
      </c>
      <c r="B12510" t="s">
        <v>11329</v>
      </c>
      <c r="C12510" t="s">
        <v>162</v>
      </c>
      <c r="D12510" t="s">
        <v>4346</v>
      </c>
      <c r="E12510" t="s">
        <v>59</v>
      </c>
      <c r="F12510" t="b">
        <v>0</v>
      </c>
      <c r="G12510" t="s">
        <v>73</v>
      </c>
      <c r="H12510" s="1">
        <v>46155.629224537042</v>
      </c>
      <c r="I12510" t="b">
        <v>1</v>
      </c>
      <c r="J12510" t="b">
        <v>1</v>
      </c>
      <c r="K12510" t="s">
        <v>41</v>
      </c>
      <c r="L12510" t="s">
        <v>60</v>
      </c>
      <c r="M12510">
        <v>155500</v>
      </c>
      <c r="N12510"/>
      <c r="O12510" t="s">
        <v>1183</v>
      </c>
      <c r="P12510" t="s">
        <v>20374</v>
      </c>
    </row>
    <row r="12511" spans="1:16" x14ac:dyDescent="0.25">
      <c r="A12511" t="s">
        <v>5</v>
      </c>
      <c r="B12511" t="s">
        <v>23087</v>
      </c>
      <c r="C12511" t="s">
        <v>335</v>
      </c>
      <c r="D12511" t="s">
        <v>2360</v>
      </c>
      <c r="E12511" t="s">
        <v>72</v>
      </c>
      <c r="F12511" t="b">
        <v>0</v>
      </c>
      <c r="G12511" t="s">
        <v>77</v>
      </c>
      <c r="H12511" s="1">
        <v>46155.629317129627</v>
      </c>
      <c r="I12511" t="b">
        <v>0</v>
      </c>
      <c r="J12511" t="b">
        <v>1</v>
      </c>
      <c r="K12511" t="s">
        <v>41</v>
      </c>
      <c r="L12511" t="s">
        <v>60</v>
      </c>
      <c r="M12511">
        <v>142450</v>
      </c>
      <c r="N12511"/>
      <c r="O12511" t="s">
        <v>5742</v>
      </c>
    </row>
    <row r="12512" spans="1:16" x14ac:dyDescent="0.25">
      <c r="A12512" t="s">
        <v>0</v>
      </c>
      <c r="B12512" t="s">
        <v>17511</v>
      </c>
      <c r="C12512" t="s">
        <v>86</v>
      </c>
      <c r="D12512" t="s">
        <v>4526</v>
      </c>
      <c r="E12512" t="s">
        <v>59</v>
      </c>
      <c r="F12512" t="b">
        <v>0</v>
      </c>
      <c r="G12512" t="s">
        <v>77</v>
      </c>
      <c r="H12512" s="1">
        <v>46155.668541666673</v>
      </c>
      <c r="I12512" t="b">
        <v>0</v>
      </c>
      <c r="J12512" t="b">
        <v>0</v>
      </c>
      <c r="K12512" t="s">
        <v>41</v>
      </c>
      <c r="L12512" t="s">
        <v>60</v>
      </c>
      <c r="M12512">
        <v>112500</v>
      </c>
      <c r="N12512"/>
      <c r="O12512" t="s">
        <v>14835</v>
      </c>
      <c r="P12512" t="s">
        <v>14836</v>
      </c>
    </row>
    <row r="12513" spans="1:16" x14ac:dyDescent="0.25">
      <c r="A12513" t="s">
        <v>0</v>
      </c>
      <c r="B12513" t="s">
        <v>1911</v>
      </c>
      <c r="C12513" t="s">
        <v>134</v>
      </c>
      <c r="D12513" t="s">
        <v>4526</v>
      </c>
      <c r="E12513" t="s">
        <v>59</v>
      </c>
      <c r="F12513" t="b">
        <v>0</v>
      </c>
      <c r="G12513" t="s">
        <v>65</v>
      </c>
      <c r="H12513" s="1">
        <v>46155.668541666673</v>
      </c>
      <c r="I12513" t="b">
        <v>0</v>
      </c>
      <c r="J12513" t="b">
        <v>0</v>
      </c>
      <c r="K12513" t="s">
        <v>41</v>
      </c>
      <c r="L12513" t="s">
        <v>60</v>
      </c>
      <c r="M12513">
        <v>90000</v>
      </c>
      <c r="N12513"/>
      <c r="O12513" t="s">
        <v>105</v>
      </c>
      <c r="P12513" t="s">
        <v>3724</v>
      </c>
    </row>
    <row r="12514" spans="1:16" x14ac:dyDescent="0.25">
      <c r="A12514" t="s">
        <v>0</v>
      </c>
      <c r="B12514" t="s">
        <v>23088</v>
      </c>
      <c r="C12514" t="s">
        <v>615</v>
      </c>
      <c r="D12514" t="s">
        <v>4346</v>
      </c>
      <c r="E12514" t="s">
        <v>59</v>
      </c>
      <c r="F12514" t="b">
        <v>0</v>
      </c>
      <c r="G12514" t="s">
        <v>65</v>
      </c>
      <c r="H12514" s="1">
        <v>46155.668576388889</v>
      </c>
      <c r="I12514" t="b">
        <v>0</v>
      </c>
      <c r="J12514" t="b">
        <v>0</v>
      </c>
      <c r="K12514" t="s">
        <v>41</v>
      </c>
      <c r="L12514" t="s">
        <v>60</v>
      </c>
      <c r="M12514">
        <v>87000</v>
      </c>
      <c r="N12514"/>
      <c r="O12514" t="s">
        <v>1211</v>
      </c>
      <c r="P12514" t="s">
        <v>23089</v>
      </c>
    </row>
    <row r="12515" spans="1:16" x14ac:dyDescent="0.25">
      <c r="A12515" t="s">
        <v>0</v>
      </c>
      <c r="B12515" t="s">
        <v>23090</v>
      </c>
      <c r="C12515" t="s">
        <v>76</v>
      </c>
      <c r="D12515" t="s">
        <v>4346</v>
      </c>
      <c r="E12515" t="s">
        <v>59</v>
      </c>
      <c r="F12515" t="b">
        <v>1</v>
      </c>
      <c r="G12515" t="s">
        <v>65</v>
      </c>
      <c r="H12515" s="1">
        <v>46155.668576388889</v>
      </c>
      <c r="I12515" t="b">
        <v>0</v>
      </c>
      <c r="J12515" t="b">
        <v>1</v>
      </c>
      <c r="K12515" t="s">
        <v>41</v>
      </c>
      <c r="L12515" t="s">
        <v>60</v>
      </c>
      <c r="M12515">
        <v>156000</v>
      </c>
      <c r="N12515"/>
      <c r="O12515" t="s">
        <v>14369</v>
      </c>
      <c r="P12515" t="s">
        <v>23091</v>
      </c>
    </row>
    <row r="12516" spans="1:16" x14ac:dyDescent="0.25">
      <c r="A12516" t="s">
        <v>0</v>
      </c>
      <c r="B12516" t="s">
        <v>787</v>
      </c>
      <c r="C12516" t="s">
        <v>23092</v>
      </c>
      <c r="D12516" t="s">
        <v>23093</v>
      </c>
      <c r="F12516" t="b">
        <v>0</v>
      </c>
      <c r="G12516" t="s">
        <v>65</v>
      </c>
      <c r="H12516" s="1">
        <v>46155.668576388889</v>
      </c>
      <c r="I12516" t="b">
        <v>0</v>
      </c>
      <c r="J12516" t="b">
        <v>1</v>
      </c>
      <c r="K12516" t="s">
        <v>41</v>
      </c>
      <c r="L12516" t="s">
        <v>74</v>
      </c>
      <c r="M12516"/>
      <c r="N12516">
        <v>30</v>
      </c>
      <c r="O12516" t="s">
        <v>2254</v>
      </c>
      <c r="P12516" t="s">
        <v>875</v>
      </c>
    </row>
    <row r="12517" spans="1:16" x14ac:dyDescent="0.25">
      <c r="A12517" t="s">
        <v>2</v>
      </c>
      <c r="B12517" t="s">
        <v>21020</v>
      </c>
      <c r="C12517" t="s">
        <v>142</v>
      </c>
      <c r="D12517" t="s">
        <v>2360</v>
      </c>
      <c r="E12517" t="s">
        <v>59</v>
      </c>
      <c r="F12517" t="b">
        <v>0</v>
      </c>
      <c r="G12517" t="s">
        <v>65</v>
      </c>
      <c r="H12517" s="1">
        <v>46155.668611111112</v>
      </c>
      <c r="I12517" t="b">
        <v>0</v>
      </c>
      <c r="J12517" t="b">
        <v>1</v>
      </c>
      <c r="K12517" t="s">
        <v>41</v>
      </c>
      <c r="L12517" t="s">
        <v>60</v>
      </c>
      <c r="M12517">
        <v>150500</v>
      </c>
      <c r="N12517"/>
      <c r="O12517" t="s">
        <v>982</v>
      </c>
      <c r="P12517" t="s">
        <v>13591</v>
      </c>
    </row>
    <row r="12518" spans="1:16" x14ac:dyDescent="0.25">
      <c r="A12518" t="s">
        <v>0</v>
      </c>
      <c r="B12518" t="s">
        <v>23094</v>
      </c>
      <c r="C12518" t="s">
        <v>436</v>
      </c>
      <c r="D12518" t="s">
        <v>4526</v>
      </c>
      <c r="E12518" t="s">
        <v>59</v>
      </c>
      <c r="F12518" t="b">
        <v>0</v>
      </c>
      <c r="G12518" t="s">
        <v>41</v>
      </c>
      <c r="H12518" s="1">
        <v>46155.669525462959</v>
      </c>
      <c r="I12518" t="b">
        <v>1</v>
      </c>
      <c r="J12518" t="b">
        <v>0</v>
      </c>
      <c r="K12518" t="s">
        <v>41</v>
      </c>
      <c r="L12518" t="s">
        <v>74</v>
      </c>
      <c r="M12518"/>
      <c r="N12518">
        <v>72</v>
      </c>
      <c r="O12518" t="s">
        <v>1164</v>
      </c>
      <c r="P12518" t="s">
        <v>3134</v>
      </c>
    </row>
    <row r="12519" spans="1:16" x14ac:dyDescent="0.25">
      <c r="A12519" t="s">
        <v>0</v>
      </c>
      <c r="B12519" t="s">
        <v>23095</v>
      </c>
      <c r="C12519" t="s">
        <v>436</v>
      </c>
      <c r="D12519" t="s">
        <v>4526</v>
      </c>
      <c r="E12519" t="s">
        <v>59</v>
      </c>
      <c r="F12519" t="b">
        <v>0</v>
      </c>
      <c r="G12519" t="s">
        <v>41</v>
      </c>
      <c r="H12519" s="1">
        <v>46155.669583333343</v>
      </c>
      <c r="I12519" t="b">
        <v>0</v>
      </c>
      <c r="J12519" t="b">
        <v>0</v>
      </c>
      <c r="K12519" t="s">
        <v>41</v>
      </c>
      <c r="L12519" t="s">
        <v>74</v>
      </c>
      <c r="M12519"/>
      <c r="N12519">
        <v>42.5</v>
      </c>
      <c r="O12519" t="s">
        <v>1164</v>
      </c>
      <c r="P12519" t="s">
        <v>4661</v>
      </c>
    </row>
    <row r="12520" spans="1:16" x14ac:dyDescent="0.25">
      <c r="A12520" t="s">
        <v>2</v>
      </c>
      <c r="B12520" t="s">
        <v>23096</v>
      </c>
      <c r="C12520" t="s">
        <v>912</v>
      </c>
      <c r="D12520" t="s">
        <v>5349</v>
      </c>
      <c r="E12520" t="s">
        <v>59</v>
      </c>
      <c r="F12520" t="b">
        <v>0</v>
      </c>
      <c r="G12520" t="s">
        <v>65</v>
      </c>
      <c r="H12520" s="1">
        <v>46155.669594907413</v>
      </c>
      <c r="I12520" t="b">
        <v>0</v>
      </c>
      <c r="J12520" t="b">
        <v>1</v>
      </c>
      <c r="K12520" t="s">
        <v>41</v>
      </c>
      <c r="L12520" t="s">
        <v>60</v>
      </c>
      <c r="M12520">
        <v>98500</v>
      </c>
      <c r="N12520"/>
      <c r="O12520" t="s">
        <v>23097</v>
      </c>
    </row>
    <row r="12521" spans="1:16" x14ac:dyDescent="0.25">
      <c r="A12521" t="s">
        <v>6</v>
      </c>
      <c r="B12521" t="s">
        <v>23098</v>
      </c>
      <c r="C12521" t="s">
        <v>23002</v>
      </c>
      <c r="D12521" t="s">
        <v>4346</v>
      </c>
      <c r="E12521" t="s">
        <v>232</v>
      </c>
      <c r="F12521" t="b">
        <v>0</v>
      </c>
      <c r="G12521" t="s">
        <v>32</v>
      </c>
      <c r="H12521" s="1">
        <v>46155.670428240737</v>
      </c>
      <c r="I12521" t="b">
        <v>0</v>
      </c>
      <c r="J12521" t="b">
        <v>0</v>
      </c>
      <c r="K12521" t="s">
        <v>32</v>
      </c>
      <c r="L12521" t="s">
        <v>74</v>
      </c>
      <c r="M12521"/>
      <c r="N12521">
        <v>51.5</v>
      </c>
      <c r="O12521" t="s">
        <v>23099</v>
      </c>
      <c r="P12521" t="s">
        <v>3243</v>
      </c>
    </row>
    <row r="12522" spans="1:16" x14ac:dyDescent="0.25">
      <c r="A12522" t="s">
        <v>1</v>
      </c>
      <c r="B12522" t="s">
        <v>23100</v>
      </c>
      <c r="C12522" t="s">
        <v>887</v>
      </c>
      <c r="D12522" t="s">
        <v>4526</v>
      </c>
      <c r="E12522" t="s">
        <v>88</v>
      </c>
      <c r="F12522" t="b">
        <v>0</v>
      </c>
      <c r="G12522" t="s">
        <v>89</v>
      </c>
      <c r="H12522" s="1">
        <v>46155.670810185176</v>
      </c>
      <c r="I12522" t="b">
        <v>0</v>
      </c>
      <c r="J12522" t="b">
        <v>0</v>
      </c>
      <c r="K12522" t="s">
        <v>41</v>
      </c>
      <c r="L12522" t="s">
        <v>74</v>
      </c>
      <c r="M12522"/>
      <c r="N12522">
        <v>51.5</v>
      </c>
      <c r="O12522" t="s">
        <v>23101</v>
      </c>
      <c r="P12522" t="s">
        <v>23102</v>
      </c>
    </row>
    <row r="12523" spans="1:16" x14ac:dyDescent="0.25">
      <c r="A12523" t="s">
        <v>1</v>
      </c>
      <c r="B12523" t="s">
        <v>23103</v>
      </c>
      <c r="C12523" t="s">
        <v>887</v>
      </c>
      <c r="D12523" t="s">
        <v>4346</v>
      </c>
      <c r="E12523" t="s">
        <v>59</v>
      </c>
      <c r="F12523" t="b">
        <v>0</v>
      </c>
      <c r="G12523" t="s">
        <v>68</v>
      </c>
      <c r="H12523" s="1">
        <v>46155.670914351853</v>
      </c>
      <c r="I12523" t="b">
        <v>0</v>
      </c>
      <c r="J12523" t="b">
        <v>0</v>
      </c>
      <c r="K12523" t="s">
        <v>41</v>
      </c>
      <c r="L12523" t="s">
        <v>74</v>
      </c>
      <c r="M12523"/>
      <c r="N12523">
        <v>51.5</v>
      </c>
      <c r="O12523" t="s">
        <v>15535</v>
      </c>
      <c r="P12523" t="s">
        <v>23102</v>
      </c>
    </row>
    <row r="12524" spans="1:16" x14ac:dyDescent="0.25">
      <c r="A12524" t="s">
        <v>1</v>
      </c>
      <c r="B12524" t="s">
        <v>156</v>
      </c>
      <c r="C12524" t="s">
        <v>4397</v>
      </c>
      <c r="D12524" t="s">
        <v>4346</v>
      </c>
      <c r="E12524" t="s">
        <v>59</v>
      </c>
      <c r="F12524" t="b">
        <v>0</v>
      </c>
      <c r="G12524" t="s">
        <v>77</v>
      </c>
      <c r="H12524" s="1">
        <v>46155.670960648153</v>
      </c>
      <c r="I12524" t="b">
        <v>1</v>
      </c>
      <c r="J12524" t="b">
        <v>0</v>
      </c>
      <c r="K12524" t="s">
        <v>41</v>
      </c>
      <c r="L12524" t="s">
        <v>74</v>
      </c>
      <c r="M12524"/>
      <c r="N12524">
        <v>60</v>
      </c>
      <c r="O12524" t="s">
        <v>23104</v>
      </c>
      <c r="P12524" t="s">
        <v>23105</v>
      </c>
    </row>
    <row r="12525" spans="1:16" x14ac:dyDescent="0.25">
      <c r="A12525" t="s">
        <v>1</v>
      </c>
      <c r="B12525" t="s">
        <v>22847</v>
      </c>
      <c r="C12525" t="s">
        <v>4229</v>
      </c>
      <c r="D12525" t="s">
        <v>2360</v>
      </c>
      <c r="E12525" t="s">
        <v>59</v>
      </c>
      <c r="F12525" t="b">
        <v>0</v>
      </c>
      <c r="G12525" t="s">
        <v>89</v>
      </c>
      <c r="H12525" s="1">
        <v>46155.670983796299</v>
      </c>
      <c r="I12525" t="b">
        <v>1</v>
      </c>
      <c r="J12525" t="b">
        <v>0</v>
      </c>
      <c r="K12525" t="s">
        <v>41</v>
      </c>
      <c r="L12525" t="s">
        <v>74</v>
      </c>
      <c r="M12525"/>
      <c r="N12525">
        <v>55.5</v>
      </c>
      <c r="O12525" t="s">
        <v>22270</v>
      </c>
      <c r="P12525" t="s">
        <v>22271</v>
      </c>
    </row>
    <row r="12526" spans="1:16" x14ac:dyDescent="0.25">
      <c r="A12526" t="s">
        <v>1</v>
      </c>
      <c r="B12526" t="s">
        <v>23106</v>
      </c>
      <c r="C12526" t="s">
        <v>363</v>
      </c>
      <c r="D12526" t="s">
        <v>4526</v>
      </c>
      <c r="E12526" t="s">
        <v>88</v>
      </c>
      <c r="F12526" t="b">
        <v>0</v>
      </c>
      <c r="G12526" t="s">
        <v>68</v>
      </c>
      <c r="H12526" s="1">
        <v>46155.671006944453</v>
      </c>
      <c r="I12526" t="b">
        <v>0</v>
      </c>
      <c r="J12526" t="b">
        <v>1</v>
      </c>
      <c r="K12526" t="s">
        <v>41</v>
      </c>
      <c r="L12526" t="s">
        <v>74</v>
      </c>
      <c r="M12526"/>
      <c r="N12526">
        <v>57.5</v>
      </c>
      <c r="O12526" t="s">
        <v>482</v>
      </c>
      <c r="P12526" t="s">
        <v>23107</v>
      </c>
    </row>
    <row r="12527" spans="1:16" x14ac:dyDescent="0.25">
      <c r="A12527" t="s">
        <v>5</v>
      </c>
      <c r="B12527" t="s">
        <v>23108</v>
      </c>
      <c r="C12527" t="s">
        <v>9919</v>
      </c>
      <c r="D12527" t="s">
        <v>4526</v>
      </c>
      <c r="E12527" t="s">
        <v>59</v>
      </c>
      <c r="F12527" t="b">
        <v>0</v>
      </c>
      <c r="G12527" t="s">
        <v>13</v>
      </c>
      <c r="H12527" s="1">
        <v>46155.671331018522</v>
      </c>
      <c r="I12527" t="b">
        <v>1</v>
      </c>
      <c r="J12527" t="b">
        <v>0</v>
      </c>
      <c r="K12527" t="s">
        <v>13</v>
      </c>
      <c r="L12527" t="s">
        <v>60</v>
      </c>
      <c r="M12527">
        <v>95000</v>
      </c>
      <c r="N12527"/>
      <c r="O12527" t="s">
        <v>12752</v>
      </c>
      <c r="P12527" t="s">
        <v>23109</v>
      </c>
    </row>
    <row r="12528" spans="1:16" x14ac:dyDescent="0.25">
      <c r="A12528" t="s">
        <v>5</v>
      </c>
      <c r="B12528" t="s">
        <v>23110</v>
      </c>
      <c r="C12528" t="s">
        <v>2408</v>
      </c>
      <c r="D12528" t="s">
        <v>4526</v>
      </c>
      <c r="E12528" t="s">
        <v>59</v>
      </c>
      <c r="F12528" t="b">
        <v>0</v>
      </c>
      <c r="G12528" t="s">
        <v>13</v>
      </c>
      <c r="H12528" s="1">
        <v>46155.671331018522</v>
      </c>
      <c r="I12528" t="b">
        <v>0</v>
      </c>
      <c r="J12528" t="b">
        <v>0</v>
      </c>
      <c r="K12528" t="s">
        <v>13</v>
      </c>
      <c r="L12528" t="s">
        <v>74</v>
      </c>
      <c r="M12528"/>
      <c r="N12528">
        <v>61.594999999999999</v>
      </c>
      <c r="O12528" t="s">
        <v>1164</v>
      </c>
      <c r="P12528" t="s">
        <v>23111</v>
      </c>
    </row>
    <row r="12529" spans="1:16" x14ac:dyDescent="0.25">
      <c r="A12529" t="s">
        <v>0</v>
      </c>
      <c r="B12529" t="s">
        <v>23112</v>
      </c>
      <c r="C12529" t="s">
        <v>20410</v>
      </c>
      <c r="D12529" t="s">
        <v>4346</v>
      </c>
      <c r="E12529" t="s">
        <v>59</v>
      </c>
      <c r="F12529" t="b">
        <v>0</v>
      </c>
      <c r="G12529" t="s">
        <v>65</v>
      </c>
      <c r="H12529" s="1">
        <v>46155.71020833333</v>
      </c>
      <c r="I12529" t="b">
        <v>1</v>
      </c>
      <c r="J12529" t="b">
        <v>1</v>
      </c>
      <c r="K12529" t="s">
        <v>41</v>
      </c>
      <c r="L12529" t="s">
        <v>60</v>
      </c>
      <c r="M12529">
        <v>60000</v>
      </c>
      <c r="N12529"/>
      <c r="O12529" t="s">
        <v>23113</v>
      </c>
      <c r="P12529" t="s">
        <v>219</v>
      </c>
    </row>
    <row r="12530" spans="1:16" x14ac:dyDescent="0.25">
      <c r="A12530" t="s">
        <v>0</v>
      </c>
      <c r="B12530" t="s">
        <v>23114</v>
      </c>
      <c r="C12530" t="s">
        <v>107</v>
      </c>
      <c r="D12530" t="s">
        <v>4346</v>
      </c>
      <c r="E12530" t="s">
        <v>59</v>
      </c>
      <c r="F12530" t="b">
        <v>0</v>
      </c>
      <c r="G12530" t="s">
        <v>77</v>
      </c>
      <c r="H12530" s="1">
        <v>46155.71020833333</v>
      </c>
      <c r="I12530" t="b">
        <v>0</v>
      </c>
      <c r="J12530" t="b">
        <v>1</v>
      </c>
      <c r="K12530" t="s">
        <v>41</v>
      </c>
      <c r="L12530" t="s">
        <v>74</v>
      </c>
      <c r="M12530"/>
      <c r="N12530">
        <v>56.54</v>
      </c>
      <c r="O12530" t="s">
        <v>1031</v>
      </c>
      <c r="P12530" t="s">
        <v>146</v>
      </c>
    </row>
    <row r="12531" spans="1:16" x14ac:dyDescent="0.25">
      <c r="A12531" t="s">
        <v>0</v>
      </c>
      <c r="B12531" t="s">
        <v>23079</v>
      </c>
      <c r="C12531" t="s">
        <v>852</v>
      </c>
      <c r="D12531" t="s">
        <v>4526</v>
      </c>
      <c r="E12531" t="s">
        <v>59</v>
      </c>
      <c r="F12531" t="b">
        <v>0</v>
      </c>
      <c r="G12531" t="s">
        <v>65</v>
      </c>
      <c r="H12531" s="1">
        <v>46155.71025462963</v>
      </c>
      <c r="I12531" t="b">
        <v>0</v>
      </c>
      <c r="J12531" t="b">
        <v>1</v>
      </c>
      <c r="K12531" t="s">
        <v>41</v>
      </c>
      <c r="L12531" t="s">
        <v>60</v>
      </c>
      <c r="M12531">
        <v>135000</v>
      </c>
      <c r="N12531"/>
      <c r="O12531" t="s">
        <v>1155</v>
      </c>
      <c r="P12531" t="s">
        <v>23080</v>
      </c>
    </row>
    <row r="12532" spans="1:16" x14ac:dyDescent="0.25">
      <c r="A12532" t="s">
        <v>0</v>
      </c>
      <c r="B12532" t="s">
        <v>23115</v>
      </c>
      <c r="C12532" t="s">
        <v>330</v>
      </c>
      <c r="D12532" t="s">
        <v>4526</v>
      </c>
      <c r="E12532" t="s">
        <v>59</v>
      </c>
      <c r="F12532" t="b">
        <v>0</v>
      </c>
      <c r="G12532" t="s">
        <v>41</v>
      </c>
      <c r="H12532" s="1">
        <v>46155.71125</v>
      </c>
      <c r="I12532" t="b">
        <v>0</v>
      </c>
      <c r="J12532" t="b">
        <v>1</v>
      </c>
      <c r="K12532" t="s">
        <v>41</v>
      </c>
      <c r="L12532" t="s">
        <v>60</v>
      </c>
      <c r="M12532">
        <v>91000</v>
      </c>
      <c r="N12532"/>
      <c r="O12532" t="s">
        <v>23116</v>
      </c>
      <c r="P12532" t="s">
        <v>673</v>
      </c>
    </row>
    <row r="12533" spans="1:16" x14ac:dyDescent="0.25">
      <c r="A12533" t="s">
        <v>2</v>
      </c>
      <c r="B12533" t="s">
        <v>191</v>
      </c>
      <c r="C12533" t="s">
        <v>616</v>
      </c>
      <c r="D12533" t="s">
        <v>4526</v>
      </c>
      <c r="E12533" t="s">
        <v>59</v>
      </c>
      <c r="F12533" t="b">
        <v>0</v>
      </c>
      <c r="G12533" t="s">
        <v>73</v>
      </c>
      <c r="H12533" s="1">
        <v>46155.711273148147</v>
      </c>
      <c r="I12533" t="b">
        <v>0</v>
      </c>
      <c r="J12533" t="b">
        <v>1</v>
      </c>
      <c r="K12533" t="s">
        <v>41</v>
      </c>
      <c r="L12533" t="s">
        <v>60</v>
      </c>
      <c r="M12533">
        <v>209000</v>
      </c>
      <c r="N12533"/>
      <c r="O12533" t="s">
        <v>98</v>
      </c>
      <c r="P12533" t="s">
        <v>1261</v>
      </c>
    </row>
    <row r="12534" spans="1:16" x14ac:dyDescent="0.25">
      <c r="A12534" t="s">
        <v>1</v>
      </c>
      <c r="B12534" t="s">
        <v>23117</v>
      </c>
      <c r="C12534" t="s">
        <v>190</v>
      </c>
      <c r="D12534" t="s">
        <v>4526</v>
      </c>
      <c r="E12534" t="s">
        <v>88</v>
      </c>
      <c r="F12534" t="b">
        <v>0</v>
      </c>
      <c r="G12534" t="s">
        <v>73</v>
      </c>
      <c r="H12534" s="1">
        <v>46155.712557870371</v>
      </c>
      <c r="I12534" t="b">
        <v>0</v>
      </c>
      <c r="J12534" t="b">
        <v>0</v>
      </c>
      <c r="K12534" t="s">
        <v>41</v>
      </c>
      <c r="L12534" t="s">
        <v>74</v>
      </c>
      <c r="M12534"/>
      <c r="N12534">
        <v>110</v>
      </c>
      <c r="O12534" t="s">
        <v>1013</v>
      </c>
      <c r="P12534" t="s">
        <v>23118</v>
      </c>
    </row>
    <row r="12535" spans="1:16" x14ac:dyDescent="0.25">
      <c r="A12535" t="s">
        <v>5</v>
      </c>
      <c r="B12535" t="s">
        <v>23119</v>
      </c>
      <c r="C12535" t="s">
        <v>40</v>
      </c>
      <c r="D12535" t="s">
        <v>4526</v>
      </c>
      <c r="E12535" t="s">
        <v>59</v>
      </c>
      <c r="F12535" t="b">
        <v>0</v>
      </c>
      <c r="G12535" t="s">
        <v>40</v>
      </c>
      <c r="H12535" s="1">
        <v>46155.713935185187</v>
      </c>
      <c r="I12535" t="b">
        <v>0</v>
      </c>
      <c r="J12535" t="b">
        <v>0</v>
      </c>
      <c r="K12535" t="s">
        <v>40</v>
      </c>
      <c r="L12535" t="s">
        <v>60</v>
      </c>
      <c r="M12535">
        <v>80000</v>
      </c>
      <c r="N12535"/>
      <c r="O12535" t="s">
        <v>23120</v>
      </c>
      <c r="P12535" t="s">
        <v>23121</v>
      </c>
    </row>
    <row r="12536" spans="1:16" x14ac:dyDescent="0.25">
      <c r="A12536" t="s">
        <v>5</v>
      </c>
      <c r="B12536" t="s">
        <v>471</v>
      </c>
      <c r="C12536" t="s">
        <v>6956</v>
      </c>
      <c r="D12536" t="s">
        <v>4526</v>
      </c>
      <c r="E12536" t="s">
        <v>59</v>
      </c>
      <c r="F12536" t="b">
        <v>0</v>
      </c>
      <c r="G12536" t="s">
        <v>40</v>
      </c>
      <c r="H12536" s="1">
        <v>46155.714016203703</v>
      </c>
      <c r="I12536" t="b">
        <v>1</v>
      </c>
      <c r="J12536" t="b">
        <v>0</v>
      </c>
      <c r="K12536" t="s">
        <v>40</v>
      </c>
      <c r="L12536" t="s">
        <v>60</v>
      </c>
      <c r="M12536">
        <v>60500</v>
      </c>
      <c r="N12536"/>
      <c r="O12536" t="s">
        <v>23122</v>
      </c>
      <c r="P12536" t="s">
        <v>23123</v>
      </c>
    </row>
    <row r="12537" spans="1:16" x14ac:dyDescent="0.25">
      <c r="A12537" t="s">
        <v>0</v>
      </c>
      <c r="B12537" t="s">
        <v>23124</v>
      </c>
      <c r="C12537" t="s">
        <v>71</v>
      </c>
      <c r="D12537" t="s">
        <v>4526</v>
      </c>
      <c r="E12537" t="s">
        <v>88</v>
      </c>
      <c r="F12537" t="b">
        <v>0</v>
      </c>
      <c r="G12537" t="s">
        <v>73</v>
      </c>
      <c r="H12537" s="1">
        <v>46155.751875000002</v>
      </c>
      <c r="I12537" t="b">
        <v>1</v>
      </c>
      <c r="J12537" t="b">
        <v>1</v>
      </c>
      <c r="K12537" t="s">
        <v>41</v>
      </c>
      <c r="L12537" t="s">
        <v>74</v>
      </c>
      <c r="M12537"/>
      <c r="N12537">
        <v>31.5</v>
      </c>
      <c r="O12537" t="s">
        <v>2776</v>
      </c>
      <c r="P12537" t="s">
        <v>325</v>
      </c>
    </row>
    <row r="12538" spans="1:16" x14ac:dyDescent="0.25">
      <c r="A12538" t="s">
        <v>0</v>
      </c>
      <c r="B12538" t="s">
        <v>23125</v>
      </c>
      <c r="C12538" t="s">
        <v>112</v>
      </c>
      <c r="D12538" t="s">
        <v>4346</v>
      </c>
      <c r="E12538" t="s">
        <v>88</v>
      </c>
      <c r="F12538" t="b">
        <v>0</v>
      </c>
      <c r="G12538" t="s">
        <v>65</v>
      </c>
      <c r="H12538" s="1">
        <v>46155.751875000002</v>
      </c>
      <c r="I12538" t="b">
        <v>1</v>
      </c>
      <c r="J12538" t="b">
        <v>1</v>
      </c>
      <c r="K12538" t="s">
        <v>41</v>
      </c>
      <c r="L12538" t="s">
        <v>74</v>
      </c>
      <c r="M12538"/>
      <c r="N12538">
        <v>27.5</v>
      </c>
      <c r="O12538" t="s">
        <v>155</v>
      </c>
      <c r="P12538" t="s">
        <v>20629</v>
      </c>
    </row>
    <row r="12539" spans="1:16" x14ac:dyDescent="0.25">
      <c r="A12539" t="s">
        <v>0</v>
      </c>
      <c r="B12539" t="s">
        <v>23126</v>
      </c>
      <c r="C12539" t="s">
        <v>17830</v>
      </c>
      <c r="D12539" t="s">
        <v>4346</v>
      </c>
      <c r="E12539" t="s">
        <v>59</v>
      </c>
      <c r="F12539" t="b">
        <v>0</v>
      </c>
      <c r="G12539" t="s">
        <v>41</v>
      </c>
      <c r="H12539" s="1">
        <v>46155.752858796302</v>
      </c>
      <c r="I12539" t="b">
        <v>0</v>
      </c>
      <c r="J12539" t="b">
        <v>1</v>
      </c>
      <c r="K12539" t="s">
        <v>41</v>
      </c>
      <c r="L12539" t="s">
        <v>60</v>
      </c>
      <c r="M12539">
        <v>80750</v>
      </c>
      <c r="N12539"/>
      <c r="O12539" t="s">
        <v>23127</v>
      </c>
      <c r="P12539" t="s">
        <v>23128</v>
      </c>
    </row>
    <row r="12540" spans="1:16" x14ac:dyDescent="0.25">
      <c r="A12540" t="s">
        <v>0</v>
      </c>
      <c r="B12540" t="s">
        <v>23129</v>
      </c>
      <c r="C12540" t="s">
        <v>76</v>
      </c>
      <c r="D12540" t="s">
        <v>141</v>
      </c>
      <c r="E12540" t="s">
        <v>88</v>
      </c>
      <c r="F12540" t="b">
        <v>1</v>
      </c>
      <c r="G12540" t="s">
        <v>41</v>
      </c>
      <c r="H12540" s="1">
        <v>46155.752870370372</v>
      </c>
      <c r="I12540" t="b">
        <v>1</v>
      </c>
      <c r="J12540" t="b">
        <v>0</v>
      </c>
      <c r="K12540" t="s">
        <v>41</v>
      </c>
      <c r="L12540" t="s">
        <v>74</v>
      </c>
      <c r="M12540"/>
      <c r="N12540">
        <v>12.5</v>
      </c>
      <c r="O12540" t="s">
        <v>141</v>
      </c>
      <c r="P12540" t="s">
        <v>2175</v>
      </c>
    </row>
    <row r="12541" spans="1:16" x14ac:dyDescent="0.25">
      <c r="A12541" t="s">
        <v>2</v>
      </c>
      <c r="B12541" t="s">
        <v>23130</v>
      </c>
      <c r="C12541" t="s">
        <v>40</v>
      </c>
      <c r="D12541" t="s">
        <v>23131</v>
      </c>
      <c r="E12541" t="s">
        <v>59</v>
      </c>
      <c r="F12541" t="b">
        <v>0</v>
      </c>
      <c r="G12541" t="s">
        <v>40</v>
      </c>
      <c r="H12541" s="1">
        <v>46155.754050925927</v>
      </c>
      <c r="I12541" t="b">
        <v>0</v>
      </c>
      <c r="J12541" t="b">
        <v>0</v>
      </c>
      <c r="K12541" t="s">
        <v>40</v>
      </c>
      <c r="L12541" t="s">
        <v>60</v>
      </c>
      <c r="M12541">
        <v>309000</v>
      </c>
      <c r="N12541"/>
      <c r="O12541" t="s">
        <v>2960</v>
      </c>
      <c r="P12541" t="s">
        <v>1377</v>
      </c>
    </row>
    <row r="12542" spans="1:16" x14ac:dyDescent="0.25">
      <c r="A12542" t="s">
        <v>4</v>
      </c>
      <c r="B12542" t="s">
        <v>9794</v>
      </c>
      <c r="C12542" t="s">
        <v>194</v>
      </c>
      <c r="D12542" t="s">
        <v>4526</v>
      </c>
      <c r="E12542" t="s">
        <v>59</v>
      </c>
      <c r="F12542" t="b">
        <v>0</v>
      </c>
      <c r="G12542" t="s">
        <v>68</v>
      </c>
      <c r="H12542" s="1">
        <v>46155.754247685189</v>
      </c>
      <c r="I12542" t="b">
        <v>0</v>
      </c>
      <c r="J12542" t="b">
        <v>1</v>
      </c>
      <c r="K12542" t="s">
        <v>41</v>
      </c>
      <c r="L12542" t="s">
        <v>60</v>
      </c>
      <c r="M12542">
        <v>195000</v>
      </c>
      <c r="N12542"/>
      <c r="O12542" t="s">
        <v>105</v>
      </c>
      <c r="P12542" t="s">
        <v>23132</v>
      </c>
    </row>
    <row r="12543" spans="1:16" x14ac:dyDescent="0.25">
      <c r="A12543" t="s">
        <v>1</v>
      </c>
      <c r="B12543" t="s">
        <v>23133</v>
      </c>
      <c r="C12543" t="s">
        <v>13767</v>
      </c>
      <c r="D12543" t="s">
        <v>4346</v>
      </c>
      <c r="E12543" t="s">
        <v>59</v>
      </c>
      <c r="F12543" t="b">
        <v>0</v>
      </c>
      <c r="G12543" t="s">
        <v>19</v>
      </c>
      <c r="H12543" s="1">
        <v>46155.754965277767</v>
      </c>
      <c r="I12543" t="b">
        <v>1</v>
      </c>
      <c r="J12543" t="b">
        <v>0</v>
      </c>
      <c r="K12543" t="s">
        <v>19</v>
      </c>
      <c r="L12543" t="s">
        <v>60</v>
      </c>
      <c r="M12543">
        <v>1625000</v>
      </c>
      <c r="N12543"/>
      <c r="O12543" t="s">
        <v>23134</v>
      </c>
      <c r="P12543" t="s">
        <v>2030</v>
      </c>
    </row>
    <row r="12544" spans="1:16" x14ac:dyDescent="0.25">
      <c r="A12544" t="s">
        <v>5</v>
      </c>
      <c r="B12544" t="s">
        <v>23135</v>
      </c>
      <c r="C12544" t="s">
        <v>9560</v>
      </c>
      <c r="D12544" t="s">
        <v>4346</v>
      </c>
      <c r="E12544" t="s">
        <v>59</v>
      </c>
      <c r="F12544" t="b">
        <v>0</v>
      </c>
      <c r="G12544" t="s">
        <v>19</v>
      </c>
      <c r="H12544" s="1">
        <v>46155.754965277767</v>
      </c>
      <c r="I12544" t="b">
        <v>0</v>
      </c>
      <c r="J12544" t="b">
        <v>0</v>
      </c>
      <c r="K12544" t="s">
        <v>19</v>
      </c>
      <c r="L12544" t="s">
        <v>60</v>
      </c>
      <c r="M12544">
        <v>1950000</v>
      </c>
      <c r="N12544"/>
      <c r="O12544" t="s">
        <v>23136</v>
      </c>
      <c r="P12544" t="s">
        <v>3082</v>
      </c>
    </row>
    <row r="12545" spans="1:16" x14ac:dyDescent="0.25">
      <c r="A12545" t="s">
        <v>1</v>
      </c>
      <c r="B12545" t="s">
        <v>316</v>
      </c>
      <c r="C12545" t="s">
        <v>23137</v>
      </c>
      <c r="D12545" t="s">
        <v>4346</v>
      </c>
      <c r="E12545" t="s">
        <v>59</v>
      </c>
      <c r="F12545" t="b">
        <v>0</v>
      </c>
      <c r="G12545" t="s">
        <v>40</v>
      </c>
      <c r="H12545" s="1">
        <v>46155.755624999998</v>
      </c>
      <c r="I12545" t="b">
        <v>0</v>
      </c>
      <c r="J12545" t="b">
        <v>0</v>
      </c>
      <c r="K12545" t="s">
        <v>40</v>
      </c>
      <c r="L12545" t="s">
        <v>60</v>
      </c>
      <c r="M12545">
        <v>61139</v>
      </c>
      <c r="N12545"/>
      <c r="O12545" t="s">
        <v>23138</v>
      </c>
      <c r="P12545" t="s">
        <v>23139</v>
      </c>
    </row>
    <row r="12546" spans="1:16" x14ac:dyDescent="0.25">
      <c r="A12546" t="s">
        <v>7</v>
      </c>
      <c r="B12546" t="s">
        <v>23140</v>
      </c>
      <c r="C12546" t="s">
        <v>172</v>
      </c>
      <c r="D12546" t="s">
        <v>4346</v>
      </c>
      <c r="E12546" t="s">
        <v>59</v>
      </c>
      <c r="F12546" t="b">
        <v>0</v>
      </c>
      <c r="G12546" t="s">
        <v>68</v>
      </c>
      <c r="H12546" s="1">
        <v>46155.793541666673</v>
      </c>
      <c r="I12546" t="b">
        <v>1</v>
      </c>
      <c r="J12546" t="b">
        <v>1</v>
      </c>
      <c r="K12546" t="s">
        <v>41</v>
      </c>
      <c r="L12546" t="s">
        <v>60</v>
      </c>
      <c r="M12546">
        <v>87500</v>
      </c>
      <c r="N12546"/>
      <c r="O12546" t="s">
        <v>23141</v>
      </c>
      <c r="P12546" t="s">
        <v>23142</v>
      </c>
    </row>
    <row r="12547" spans="1:16" x14ac:dyDescent="0.25">
      <c r="A12547" t="s">
        <v>3</v>
      </c>
      <c r="B12547" t="s">
        <v>23143</v>
      </c>
      <c r="C12547" t="s">
        <v>6389</v>
      </c>
      <c r="D12547" t="s">
        <v>4633</v>
      </c>
      <c r="E12547" t="s">
        <v>59</v>
      </c>
      <c r="F12547" t="b">
        <v>0</v>
      </c>
      <c r="G12547" t="s">
        <v>89</v>
      </c>
      <c r="H12547" s="1">
        <v>46155.793634259258</v>
      </c>
      <c r="I12547" t="b">
        <v>0</v>
      </c>
      <c r="J12547" t="b">
        <v>1</v>
      </c>
      <c r="K12547" t="s">
        <v>41</v>
      </c>
      <c r="L12547" t="s">
        <v>60</v>
      </c>
      <c r="M12547">
        <v>50000</v>
      </c>
      <c r="N12547"/>
      <c r="O12547" t="s">
        <v>4633</v>
      </c>
      <c r="P12547" t="s">
        <v>2245</v>
      </c>
    </row>
    <row r="12548" spans="1:16" x14ac:dyDescent="0.25">
      <c r="A12548" t="s">
        <v>0</v>
      </c>
      <c r="B12548" t="s">
        <v>23144</v>
      </c>
      <c r="C12548" t="s">
        <v>76</v>
      </c>
      <c r="D12548" t="s">
        <v>141</v>
      </c>
      <c r="E12548" t="s">
        <v>88</v>
      </c>
      <c r="F12548" t="b">
        <v>1</v>
      </c>
      <c r="G12548" t="s">
        <v>41</v>
      </c>
      <c r="H12548" s="1">
        <v>46155.794525462959</v>
      </c>
      <c r="I12548" t="b">
        <v>1</v>
      </c>
      <c r="J12548" t="b">
        <v>0</v>
      </c>
      <c r="K12548" t="s">
        <v>41</v>
      </c>
      <c r="L12548" t="s">
        <v>74</v>
      </c>
      <c r="M12548"/>
      <c r="N12548">
        <v>37.5</v>
      </c>
      <c r="O12548" t="s">
        <v>141</v>
      </c>
      <c r="P12548" t="s">
        <v>23145</v>
      </c>
    </row>
    <row r="12549" spans="1:16" x14ac:dyDescent="0.25">
      <c r="A12549" t="s">
        <v>0</v>
      </c>
      <c r="B12549" t="s">
        <v>23146</v>
      </c>
      <c r="C12549" t="s">
        <v>41</v>
      </c>
      <c r="D12549" t="s">
        <v>4526</v>
      </c>
      <c r="E12549" t="s">
        <v>59</v>
      </c>
      <c r="F12549" t="b">
        <v>0</v>
      </c>
      <c r="G12549" t="s">
        <v>41</v>
      </c>
      <c r="H12549" s="1">
        <v>46155.794560185182</v>
      </c>
      <c r="I12549" t="b">
        <v>0</v>
      </c>
      <c r="J12549" t="b">
        <v>0</v>
      </c>
      <c r="K12549" t="s">
        <v>41</v>
      </c>
      <c r="L12549" t="s">
        <v>60</v>
      </c>
      <c r="M12549">
        <v>112500</v>
      </c>
      <c r="N12549"/>
      <c r="O12549" t="s">
        <v>4278</v>
      </c>
      <c r="P12549" t="s">
        <v>673</v>
      </c>
    </row>
    <row r="12550" spans="1:16" x14ac:dyDescent="0.25">
      <c r="A12550" t="s">
        <v>8</v>
      </c>
      <c r="B12550" t="s">
        <v>23147</v>
      </c>
      <c r="C12550" t="s">
        <v>12954</v>
      </c>
      <c r="D12550" t="s">
        <v>4526</v>
      </c>
      <c r="E12550" t="s">
        <v>88</v>
      </c>
      <c r="F12550" t="b">
        <v>0</v>
      </c>
      <c r="G12550" t="s">
        <v>73</v>
      </c>
      <c r="H12550" s="1">
        <v>46155.794629629629</v>
      </c>
      <c r="I12550" t="b">
        <v>0</v>
      </c>
      <c r="J12550" t="b">
        <v>0</v>
      </c>
      <c r="K12550" t="s">
        <v>41</v>
      </c>
      <c r="L12550" t="s">
        <v>74</v>
      </c>
      <c r="M12550"/>
      <c r="N12550">
        <v>79</v>
      </c>
      <c r="O12550" t="s">
        <v>105</v>
      </c>
      <c r="P12550" t="s">
        <v>948</v>
      </c>
    </row>
    <row r="12551" spans="1:16" x14ac:dyDescent="0.25">
      <c r="A12551" t="s">
        <v>1</v>
      </c>
      <c r="B12551" t="s">
        <v>23148</v>
      </c>
      <c r="C12551" t="s">
        <v>190</v>
      </c>
      <c r="D12551" t="s">
        <v>4526</v>
      </c>
      <c r="E12551" t="s">
        <v>59</v>
      </c>
      <c r="F12551" t="b">
        <v>0</v>
      </c>
      <c r="G12551" t="s">
        <v>73</v>
      </c>
      <c r="H12551" s="1">
        <v>46155.795891203707</v>
      </c>
      <c r="I12551" t="b">
        <v>0</v>
      </c>
      <c r="J12551" t="b">
        <v>0</v>
      </c>
      <c r="K12551" t="s">
        <v>41</v>
      </c>
      <c r="L12551" t="s">
        <v>60</v>
      </c>
      <c r="M12551">
        <v>102500</v>
      </c>
      <c r="N12551"/>
      <c r="O12551" t="s">
        <v>21590</v>
      </c>
      <c r="P12551" t="s">
        <v>23149</v>
      </c>
    </row>
    <row r="12552" spans="1:16" x14ac:dyDescent="0.25">
      <c r="A12552" t="s">
        <v>0</v>
      </c>
      <c r="B12552" t="s">
        <v>2380</v>
      </c>
      <c r="C12552" t="s">
        <v>181</v>
      </c>
      <c r="D12552" t="s">
        <v>2360</v>
      </c>
      <c r="E12552" t="s">
        <v>59</v>
      </c>
      <c r="F12552" t="b">
        <v>0</v>
      </c>
      <c r="G12552" t="s">
        <v>89</v>
      </c>
      <c r="H12552" s="1">
        <v>46155.83520833333</v>
      </c>
      <c r="I12552" t="b">
        <v>1</v>
      </c>
      <c r="J12552" t="b">
        <v>0</v>
      </c>
      <c r="K12552" t="s">
        <v>41</v>
      </c>
      <c r="L12552" t="s">
        <v>60</v>
      </c>
      <c r="M12552">
        <v>75000</v>
      </c>
      <c r="N12552"/>
      <c r="O12552" t="s">
        <v>23150</v>
      </c>
      <c r="P12552" t="s">
        <v>3201</v>
      </c>
    </row>
    <row r="12553" spans="1:16" x14ac:dyDescent="0.25">
      <c r="A12553" t="s">
        <v>2</v>
      </c>
      <c r="B12553" t="s">
        <v>23151</v>
      </c>
      <c r="C12553" t="s">
        <v>76</v>
      </c>
      <c r="D12553" t="s">
        <v>4346</v>
      </c>
      <c r="E12553" t="s">
        <v>59</v>
      </c>
      <c r="F12553" t="b">
        <v>1</v>
      </c>
      <c r="G12553" t="s">
        <v>77</v>
      </c>
      <c r="H12553" s="1">
        <v>46155.836238425924</v>
      </c>
      <c r="I12553" t="b">
        <v>0</v>
      </c>
      <c r="J12553" t="b">
        <v>1</v>
      </c>
      <c r="K12553" t="s">
        <v>41</v>
      </c>
      <c r="L12553" t="s">
        <v>60</v>
      </c>
      <c r="M12553">
        <v>128000</v>
      </c>
      <c r="N12553"/>
      <c r="O12553" t="s">
        <v>4060</v>
      </c>
      <c r="P12553" t="s">
        <v>5173</v>
      </c>
    </row>
    <row r="12554" spans="1:16" x14ac:dyDescent="0.25">
      <c r="A12554" t="s">
        <v>2</v>
      </c>
      <c r="B12554" t="s">
        <v>23152</v>
      </c>
      <c r="C12554" t="s">
        <v>23153</v>
      </c>
      <c r="D12554" t="s">
        <v>4756</v>
      </c>
      <c r="E12554" t="s">
        <v>59</v>
      </c>
      <c r="F12554" t="b">
        <v>0</v>
      </c>
      <c r="G12554" t="s">
        <v>41</v>
      </c>
      <c r="H12554" s="1">
        <v>46155.837384259263</v>
      </c>
      <c r="I12554" t="b">
        <v>0</v>
      </c>
      <c r="J12554" t="b">
        <v>1</v>
      </c>
      <c r="K12554" t="s">
        <v>41</v>
      </c>
      <c r="L12554" t="s">
        <v>60</v>
      </c>
      <c r="M12554">
        <v>118180</v>
      </c>
      <c r="N12554"/>
      <c r="O12554" t="s">
        <v>3361</v>
      </c>
      <c r="P12554" t="s">
        <v>23154</v>
      </c>
    </row>
    <row r="12555" spans="1:16" x14ac:dyDescent="0.25">
      <c r="A12555" t="s">
        <v>5</v>
      </c>
      <c r="B12555" t="s">
        <v>23155</v>
      </c>
      <c r="C12555" t="s">
        <v>162</v>
      </c>
      <c r="D12555" t="s">
        <v>4346</v>
      </c>
      <c r="E12555" t="s">
        <v>59</v>
      </c>
      <c r="F12555" t="b">
        <v>0</v>
      </c>
      <c r="G12555" t="s">
        <v>73</v>
      </c>
      <c r="H12555" s="1">
        <v>46155.837557870371</v>
      </c>
      <c r="I12555" t="b">
        <v>0</v>
      </c>
      <c r="J12555" t="b">
        <v>1</v>
      </c>
      <c r="K12555" t="s">
        <v>41</v>
      </c>
      <c r="L12555" t="s">
        <v>60</v>
      </c>
      <c r="M12555">
        <v>197000</v>
      </c>
      <c r="N12555"/>
      <c r="O12555" t="s">
        <v>3024</v>
      </c>
      <c r="P12555" t="s">
        <v>23156</v>
      </c>
    </row>
    <row r="12556" spans="1:16" x14ac:dyDescent="0.25">
      <c r="A12556" t="s">
        <v>1</v>
      </c>
      <c r="B12556" t="s">
        <v>629</v>
      </c>
      <c r="C12556" t="s">
        <v>1615</v>
      </c>
      <c r="D12556" t="s">
        <v>4346</v>
      </c>
      <c r="E12556" t="s">
        <v>59</v>
      </c>
      <c r="F12556" t="b">
        <v>0</v>
      </c>
      <c r="G12556" t="s">
        <v>68</v>
      </c>
      <c r="H12556" s="1">
        <v>46155.837569444448</v>
      </c>
      <c r="I12556" t="b">
        <v>0</v>
      </c>
      <c r="J12556" t="b">
        <v>1</v>
      </c>
      <c r="K12556" t="s">
        <v>41</v>
      </c>
      <c r="L12556" t="s">
        <v>60</v>
      </c>
      <c r="M12556">
        <v>106850</v>
      </c>
      <c r="N12556"/>
      <c r="O12556" t="s">
        <v>23157</v>
      </c>
      <c r="P12556" t="s">
        <v>2288</v>
      </c>
    </row>
    <row r="12557" spans="1:16" x14ac:dyDescent="0.25">
      <c r="A12557" t="s">
        <v>1</v>
      </c>
      <c r="B12557" t="s">
        <v>602</v>
      </c>
      <c r="C12557" t="s">
        <v>104</v>
      </c>
      <c r="D12557" t="s">
        <v>4346</v>
      </c>
      <c r="E12557" t="s">
        <v>59</v>
      </c>
      <c r="F12557" t="b">
        <v>0</v>
      </c>
      <c r="G12557" t="s">
        <v>68</v>
      </c>
      <c r="H12557" s="1">
        <v>46155.837569444448</v>
      </c>
      <c r="I12557" t="b">
        <v>1</v>
      </c>
      <c r="J12557" t="b">
        <v>0</v>
      </c>
      <c r="K12557" t="s">
        <v>41</v>
      </c>
      <c r="L12557" t="s">
        <v>60</v>
      </c>
      <c r="M12557">
        <v>71850</v>
      </c>
      <c r="N12557"/>
      <c r="O12557" t="s">
        <v>11793</v>
      </c>
      <c r="P12557" t="s">
        <v>23158</v>
      </c>
    </row>
    <row r="12558" spans="1:16" x14ac:dyDescent="0.25">
      <c r="A12558" t="s">
        <v>6</v>
      </c>
      <c r="B12558" t="s">
        <v>23159</v>
      </c>
      <c r="C12558" t="s">
        <v>93</v>
      </c>
      <c r="D12558" t="s">
        <v>4526</v>
      </c>
      <c r="E12558" t="s">
        <v>59</v>
      </c>
      <c r="F12558" t="b">
        <v>0</v>
      </c>
      <c r="G12558" t="s">
        <v>68</v>
      </c>
      <c r="H12558" s="1">
        <v>46155.837673611109</v>
      </c>
      <c r="I12558" t="b">
        <v>0</v>
      </c>
      <c r="J12558" t="b">
        <v>1</v>
      </c>
      <c r="K12558" t="s">
        <v>41</v>
      </c>
      <c r="L12558" t="s">
        <v>60</v>
      </c>
      <c r="M12558">
        <v>185000</v>
      </c>
      <c r="N12558"/>
      <c r="O12558" t="s">
        <v>7766</v>
      </c>
      <c r="P12558" t="s">
        <v>2466</v>
      </c>
    </row>
    <row r="12559" spans="1:16" x14ac:dyDescent="0.25">
      <c r="A12559" t="s">
        <v>3</v>
      </c>
      <c r="B12559" t="s">
        <v>8876</v>
      </c>
      <c r="C12559" t="s">
        <v>947</v>
      </c>
      <c r="D12559" t="s">
        <v>4526</v>
      </c>
      <c r="E12559" t="s">
        <v>59</v>
      </c>
      <c r="F12559" t="b">
        <v>0</v>
      </c>
      <c r="G12559" t="s">
        <v>68</v>
      </c>
      <c r="H12559" s="1">
        <v>46155.876875000002</v>
      </c>
      <c r="I12559" t="b">
        <v>0</v>
      </c>
      <c r="J12559" t="b">
        <v>1</v>
      </c>
      <c r="K12559" t="s">
        <v>41</v>
      </c>
      <c r="L12559" t="s">
        <v>74</v>
      </c>
      <c r="M12559"/>
      <c r="N12559">
        <v>26.5</v>
      </c>
      <c r="O12559" t="s">
        <v>23160</v>
      </c>
      <c r="P12559" t="s">
        <v>219</v>
      </c>
    </row>
    <row r="12560" spans="1:16" x14ac:dyDescent="0.25">
      <c r="A12560" t="s">
        <v>0</v>
      </c>
      <c r="B12560" t="s">
        <v>1550</v>
      </c>
      <c r="C12560" t="s">
        <v>1040</v>
      </c>
      <c r="D12560" t="s">
        <v>4346</v>
      </c>
      <c r="E12560" t="s">
        <v>59</v>
      </c>
      <c r="F12560" t="b">
        <v>0</v>
      </c>
      <c r="G12560" t="s">
        <v>73</v>
      </c>
      <c r="H12560" s="1">
        <v>46155.876875000002</v>
      </c>
      <c r="I12560" t="b">
        <v>0</v>
      </c>
      <c r="J12560" t="b">
        <v>1</v>
      </c>
      <c r="K12560" t="s">
        <v>41</v>
      </c>
      <c r="L12560" t="s">
        <v>74</v>
      </c>
      <c r="M12560"/>
      <c r="N12560">
        <v>46.155000000000001</v>
      </c>
      <c r="O12560" t="s">
        <v>487</v>
      </c>
      <c r="P12560" t="s">
        <v>23161</v>
      </c>
    </row>
    <row r="12561" spans="1:16" x14ac:dyDescent="0.25">
      <c r="A12561" t="s">
        <v>0</v>
      </c>
      <c r="B12561" t="s">
        <v>3980</v>
      </c>
      <c r="C12561" t="s">
        <v>253</v>
      </c>
      <c r="D12561" t="s">
        <v>4526</v>
      </c>
      <c r="F12561" t="b">
        <v>0</v>
      </c>
      <c r="G12561" t="s">
        <v>73</v>
      </c>
      <c r="H12561" s="1">
        <v>46155.876875000002</v>
      </c>
      <c r="I12561" t="b">
        <v>0</v>
      </c>
      <c r="J12561" t="b">
        <v>0</v>
      </c>
      <c r="K12561" t="s">
        <v>41</v>
      </c>
      <c r="L12561" t="s">
        <v>74</v>
      </c>
      <c r="M12561"/>
      <c r="N12561">
        <v>32.5</v>
      </c>
      <c r="O12561" t="s">
        <v>6980</v>
      </c>
      <c r="P12561" t="s">
        <v>23162</v>
      </c>
    </row>
    <row r="12562" spans="1:16" x14ac:dyDescent="0.25">
      <c r="A12562" t="s">
        <v>8</v>
      </c>
      <c r="B12562" t="s">
        <v>1583</v>
      </c>
      <c r="C12562" t="s">
        <v>1456</v>
      </c>
      <c r="D12562" t="s">
        <v>4526</v>
      </c>
      <c r="E12562" t="s">
        <v>59</v>
      </c>
      <c r="F12562" t="b">
        <v>0</v>
      </c>
      <c r="G12562" t="s">
        <v>89</v>
      </c>
      <c r="H12562" s="1">
        <v>46155.877905092602</v>
      </c>
      <c r="I12562" t="b">
        <v>0</v>
      </c>
      <c r="J12562" t="b">
        <v>0</v>
      </c>
      <c r="K12562" t="s">
        <v>41</v>
      </c>
      <c r="L12562" t="s">
        <v>60</v>
      </c>
      <c r="M12562">
        <v>132500</v>
      </c>
      <c r="N12562"/>
      <c r="O12562" t="s">
        <v>1932</v>
      </c>
      <c r="P12562" t="s">
        <v>23163</v>
      </c>
    </row>
    <row r="12563" spans="1:16" x14ac:dyDescent="0.25">
      <c r="A12563" t="s">
        <v>6</v>
      </c>
      <c r="B12563" t="s">
        <v>23164</v>
      </c>
      <c r="C12563" t="s">
        <v>3413</v>
      </c>
      <c r="D12563" t="s">
        <v>4346</v>
      </c>
      <c r="E12563" t="s">
        <v>59</v>
      </c>
      <c r="F12563" t="b">
        <v>0</v>
      </c>
      <c r="G12563" t="s">
        <v>68</v>
      </c>
      <c r="H12563" s="1">
        <v>46155.877916666657</v>
      </c>
      <c r="I12563" t="b">
        <v>0</v>
      </c>
      <c r="J12563" t="b">
        <v>0</v>
      </c>
      <c r="K12563" t="s">
        <v>41</v>
      </c>
      <c r="L12563" t="s">
        <v>60</v>
      </c>
      <c r="M12563">
        <v>136200</v>
      </c>
      <c r="N12563"/>
      <c r="O12563" t="s">
        <v>3806</v>
      </c>
      <c r="P12563" t="s">
        <v>23165</v>
      </c>
    </row>
    <row r="12564" spans="1:16" x14ac:dyDescent="0.25">
      <c r="A12564" t="s">
        <v>2</v>
      </c>
      <c r="B12564" t="s">
        <v>368</v>
      </c>
      <c r="C12564" t="s">
        <v>319</v>
      </c>
      <c r="D12564" t="s">
        <v>2360</v>
      </c>
      <c r="E12564" t="s">
        <v>72</v>
      </c>
      <c r="F12564" t="b">
        <v>0</v>
      </c>
      <c r="G12564" t="s">
        <v>65</v>
      </c>
      <c r="H12564" s="1">
        <v>46155.878067129634</v>
      </c>
      <c r="I12564" t="b">
        <v>0</v>
      </c>
      <c r="J12564" t="b">
        <v>1</v>
      </c>
      <c r="K12564" t="s">
        <v>41</v>
      </c>
      <c r="L12564" t="s">
        <v>60</v>
      </c>
      <c r="M12564">
        <v>126800</v>
      </c>
      <c r="N12564"/>
      <c r="O12564" t="s">
        <v>5742</v>
      </c>
      <c r="P12564" t="s">
        <v>23166</v>
      </c>
    </row>
    <row r="12565" spans="1:16" x14ac:dyDescent="0.25">
      <c r="A12565" t="s">
        <v>1</v>
      </c>
      <c r="B12565" t="s">
        <v>23167</v>
      </c>
      <c r="C12565" t="s">
        <v>218</v>
      </c>
      <c r="D12565" t="s">
        <v>4526</v>
      </c>
      <c r="E12565" t="s">
        <v>88</v>
      </c>
      <c r="F12565" t="b">
        <v>0</v>
      </c>
      <c r="G12565" t="s">
        <v>89</v>
      </c>
      <c r="H12565" s="1">
        <v>46155.879247685189</v>
      </c>
      <c r="I12565" t="b">
        <v>1</v>
      </c>
      <c r="J12565" t="b">
        <v>0</v>
      </c>
      <c r="K12565" t="s">
        <v>41</v>
      </c>
      <c r="L12565" t="s">
        <v>74</v>
      </c>
      <c r="M12565"/>
      <c r="N12565">
        <v>52.5</v>
      </c>
      <c r="O12565" t="s">
        <v>19238</v>
      </c>
      <c r="P12565" t="s">
        <v>23168</v>
      </c>
    </row>
    <row r="12566" spans="1:16" x14ac:dyDescent="0.25">
      <c r="A12566" t="s">
        <v>1</v>
      </c>
      <c r="B12566" t="s">
        <v>23169</v>
      </c>
      <c r="C12566" t="s">
        <v>500</v>
      </c>
      <c r="D12566" t="s">
        <v>4346</v>
      </c>
      <c r="E12566" t="s">
        <v>59</v>
      </c>
      <c r="F12566" t="b">
        <v>0</v>
      </c>
      <c r="G12566" t="s">
        <v>13</v>
      </c>
      <c r="H12566" s="1">
        <v>46155.879664351851</v>
      </c>
      <c r="I12566" t="b">
        <v>0</v>
      </c>
      <c r="J12566" t="b">
        <v>0</v>
      </c>
      <c r="K12566" t="s">
        <v>13</v>
      </c>
      <c r="L12566" t="s">
        <v>60</v>
      </c>
      <c r="M12566">
        <v>97500</v>
      </c>
      <c r="N12566"/>
      <c r="O12566" t="s">
        <v>23170</v>
      </c>
      <c r="P12566" t="s">
        <v>23171</v>
      </c>
    </row>
    <row r="12567" spans="1:16" x14ac:dyDescent="0.25">
      <c r="A12567" t="s">
        <v>0</v>
      </c>
      <c r="B12567" t="s">
        <v>23172</v>
      </c>
      <c r="C12567" t="s">
        <v>165</v>
      </c>
      <c r="D12567" t="s">
        <v>4526</v>
      </c>
      <c r="E12567" t="s">
        <v>88</v>
      </c>
      <c r="F12567" t="b">
        <v>0</v>
      </c>
      <c r="G12567" t="s">
        <v>73</v>
      </c>
      <c r="H12567" s="1">
        <v>46155.918541666673</v>
      </c>
      <c r="I12567" t="b">
        <v>0</v>
      </c>
      <c r="J12567" t="b">
        <v>0</v>
      </c>
      <c r="K12567" t="s">
        <v>41</v>
      </c>
      <c r="L12567" t="s">
        <v>74</v>
      </c>
      <c r="M12567"/>
      <c r="N12567">
        <v>42.5</v>
      </c>
      <c r="O12567" t="s">
        <v>3926</v>
      </c>
    </row>
    <row r="12568" spans="1:16" x14ac:dyDescent="0.25">
      <c r="A12568" t="s">
        <v>0</v>
      </c>
      <c r="B12568" t="s">
        <v>23173</v>
      </c>
      <c r="C12568" t="s">
        <v>112</v>
      </c>
      <c r="D12568" t="s">
        <v>4526</v>
      </c>
      <c r="E12568" t="s">
        <v>88</v>
      </c>
      <c r="F12568" t="b">
        <v>0</v>
      </c>
      <c r="G12568" t="s">
        <v>65</v>
      </c>
      <c r="H12568" s="1">
        <v>46155.918541666673</v>
      </c>
      <c r="I12568" t="b">
        <v>0</v>
      </c>
      <c r="J12568" t="b">
        <v>0</v>
      </c>
      <c r="K12568" t="s">
        <v>41</v>
      </c>
      <c r="L12568" t="s">
        <v>74</v>
      </c>
      <c r="M12568"/>
      <c r="N12568">
        <v>45</v>
      </c>
      <c r="O12568" t="s">
        <v>23174</v>
      </c>
      <c r="P12568" t="s">
        <v>1637</v>
      </c>
    </row>
    <row r="12569" spans="1:16" x14ac:dyDescent="0.25">
      <c r="A12569" t="s">
        <v>0</v>
      </c>
      <c r="B12569" t="s">
        <v>23175</v>
      </c>
      <c r="C12569" t="s">
        <v>165</v>
      </c>
      <c r="D12569" t="s">
        <v>4346</v>
      </c>
      <c r="E12569" t="s">
        <v>88</v>
      </c>
      <c r="F12569" t="b">
        <v>0</v>
      </c>
      <c r="G12569" t="s">
        <v>73</v>
      </c>
      <c r="H12569" s="1">
        <v>46155.918541666673</v>
      </c>
      <c r="I12569" t="b">
        <v>0</v>
      </c>
      <c r="J12569" t="b">
        <v>0</v>
      </c>
      <c r="K12569" t="s">
        <v>41</v>
      </c>
      <c r="L12569" t="s">
        <v>74</v>
      </c>
      <c r="M12569"/>
      <c r="N12569">
        <v>37.5</v>
      </c>
      <c r="O12569" t="s">
        <v>23176</v>
      </c>
    </row>
    <row r="12570" spans="1:16" x14ac:dyDescent="0.25">
      <c r="A12570" t="s">
        <v>3</v>
      </c>
      <c r="B12570" t="s">
        <v>4378</v>
      </c>
      <c r="C12570" t="s">
        <v>2633</v>
      </c>
      <c r="D12570" t="s">
        <v>2360</v>
      </c>
      <c r="E12570" t="s">
        <v>88</v>
      </c>
      <c r="F12570" t="b">
        <v>0</v>
      </c>
      <c r="G12570" t="s">
        <v>68</v>
      </c>
      <c r="H12570" s="1">
        <v>46155.918553240743</v>
      </c>
      <c r="I12570" t="b">
        <v>1</v>
      </c>
      <c r="J12570" t="b">
        <v>1</v>
      </c>
      <c r="K12570" t="s">
        <v>41</v>
      </c>
      <c r="L12570" t="s">
        <v>60</v>
      </c>
      <c r="M12570">
        <v>70000</v>
      </c>
      <c r="N12570"/>
      <c r="O12570" t="s">
        <v>7284</v>
      </c>
      <c r="P12570" t="s">
        <v>219</v>
      </c>
    </row>
    <row r="12571" spans="1:16" x14ac:dyDescent="0.25">
      <c r="A12571" t="s">
        <v>0</v>
      </c>
      <c r="B12571" t="s">
        <v>0</v>
      </c>
      <c r="C12571" t="s">
        <v>7249</v>
      </c>
      <c r="D12571" t="s">
        <v>4346</v>
      </c>
      <c r="E12571" t="s">
        <v>88</v>
      </c>
      <c r="F12571" t="b">
        <v>0</v>
      </c>
      <c r="G12571" t="s">
        <v>65</v>
      </c>
      <c r="H12571" s="1">
        <v>46155.918564814812</v>
      </c>
      <c r="I12571" t="b">
        <v>1</v>
      </c>
      <c r="J12571" t="b">
        <v>1</v>
      </c>
      <c r="K12571" t="s">
        <v>41</v>
      </c>
      <c r="L12571" t="s">
        <v>74</v>
      </c>
      <c r="M12571"/>
      <c r="N12571">
        <v>45.61</v>
      </c>
      <c r="O12571" t="s">
        <v>1098</v>
      </c>
      <c r="P12571" t="s">
        <v>19042</v>
      </c>
    </row>
    <row r="12572" spans="1:16" x14ac:dyDescent="0.25">
      <c r="A12572" t="s">
        <v>4</v>
      </c>
      <c r="B12572" t="s">
        <v>2973</v>
      </c>
      <c r="C12572" t="s">
        <v>1871</v>
      </c>
      <c r="D12572" t="s">
        <v>4346</v>
      </c>
      <c r="E12572" t="s">
        <v>59</v>
      </c>
      <c r="F12572" t="b">
        <v>0</v>
      </c>
      <c r="G12572" t="s">
        <v>41</v>
      </c>
      <c r="H12572" s="1">
        <v>46155.919537037043</v>
      </c>
      <c r="I12572" t="b">
        <v>0</v>
      </c>
      <c r="J12572" t="b">
        <v>1</v>
      </c>
      <c r="K12572" t="s">
        <v>41</v>
      </c>
      <c r="L12572" t="s">
        <v>60</v>
      </c>
      <c r="M12572">
        <v>133500</v>
      </c>
      <c r="N12572"/>
      <c r="O12572" t="s">
        <v>23177</v>
      </c>
      <c r="P12572" t="s">
        <v>859</v>
      </c>
    </row>
    <row r="12573" spans="1:16" x14ac:dyDescent="0.25">
      <c r="A12573" t="s">
        <v>2</v>
      </c>
      <c r="B12573" t="s">
        <v>23178</v>
      </c>
      <c r="C12573" t="s">
        <v>502</v>
      </c>
      <c r="D12573" t="s">
        <v>4526</v>
      </c>
      <c r="E12573" t="s">
        <v>88</v>
      </c>
      <c r="F12573" t="b">
        <v>0</v>
      </c>
      <c r="G12573" t="s">
        <v>77</v>
      </c>
      <c r="H12573" s="1">
        <v>46155.919571759259</v>
      </c>
      <c r="I12573" t="b">
        <v>0</v>
      </c>
      <c r="J12573" t="b">
        <v>0</v>
      </c>
      <c r="K12573" t="s">
        <v>41</v>
      </c>
      <c r="L12573" t="s">
        <v>74</v>
      </c>
      <c r="M12573"/>
      <c r="N12573">
        <v>145</v>
      </c>
      <c r="O12573" t="s">
        <v>22478</v>
      </c>
      <c r="P12573" t="s">
        <v>22476</v>
      </c>
    </row>
    <row r="12574" spans="1:16" x14ac:dyDescent="0.25">
      <c r="A12574" t="s">
        <v>5</v>
      </c>
      <c r="B12574" t="s">
        <v>23179</v>
      </c>
      <c r="C12574" t="s">
        <v>319</v>
      </c>
      <c r="D12574" t="s">
        <v>4756</v>
      </c>
      <c r="E12574" t="s">
        <v>59</v>
      </c>
      <c r="F12574" t="b">
        <v>0</v>
      </c>
      <c r="G12574" t="s">
        <v>68</v>
      </c>
      <c r="H12574" s="1">
        <v>46155.92083333333</v>
      </c>
      <c r="I12574" t="b">
        <v>1</v>
      </c>
      <c r="J12574" t="b">
        <v>0</v>
      </c>
      <c r="K12574" t="s">
        <v>41</v>
      </c>
      <c r="L12574" t="s">
        <v>60</v>
      </c>
      <c r="M12574">
        <v>135000</v>
      </c>
      <c r="N12574"/>
      <c r="O12574" t="s">
        <v>18772</v>
      </c>
      <c r="P12574" t="s">
        <v>23180</v>
      </c>
    </row>
    <row r="12575" spans="1:16" x14ac:dyDescent="0.25">
      <c r="A12575" t="s">
        <v>1</v>
      </c>
      <c r="B12575" t="s">
        <v>23181</v>
      </c>
      <c r="C12575" t="s">
        <v>998</v>
      </c>
      <c r="D12575" t="s">
        <v>4346</v>
      </c>
      <c r="E12575" t="s">
        <v>88</v>
      </c>
      <c r="F12575" t="b">
        <v>0</v>
      </c>
      <c r="G12575" t="s">
        <v>65</v>
      </c>
      <c r="H12575" s="1">
        <v>46155.920844907407</v>
      </c>
      <c r="I12575" t="b">
        <v>0</v>
      </c>
      <c r="J12575" t="b">
        <v>1</v>
      </c>
      <c r="K12575" t="s">
        <v>41</v>
      </c>
      <c r="L12575" t="s">
        <v>74</v>
      </c>
      <c r="M12575"/>
      <c r="N12575">
        <v>63.844999999999999</v>
      </c>
      <c r="O12575" t="s">
        <v>1098</v>
      </c>
      <c r="P12575" t="s">
        <v>3793</v>
      </c>
    </row>
    <row r="12576" spans="1:16" x14ac:dyDescent="0.25">
      <c r="A12576" t="s">
        <v>1</v>
      </c>
      <c r="B12576" t="s">
        <v>23182</v>
      </c>
      <c r="C12576" t="s">
        <v>440</v>
      </c>
      <c r="D12576" t="s">
        <v>4346</v>
      </c>
      <c r="F12576" t="b">
        <v>0</v>
      </c>
      <c r="G12576" t="s">
        <v>68</v>
      </c>
      <c r="H12576" s="1">
        <v>46155.962627314817</v>
      </c>
      <c r="I12576" t="b">
        <v>0</v>
      </c>
      <c r="J12576" t="b">
        <v>0</v>
      </c>
      <c r="K12576" t="s">
        <v>41</v>
      </c>
      <c r="L12576" t="s">
        <v>74</v>
      </c>
      <c r="M12576"/>
      <c r="N12576">
        <v>42.5</v>
      </c>
      <c r="O12576" t="s">
        <v>23183</v>
      </c>
      <c r="P12576" t="s">
        <v>1321</v>
      </c>
    </row>
    <row r="12577" spans="1:16" x14ac:dyDescent="0.25">
      <c r="A12577" t="s">
        <v>1</v>
      </c>
      <c r="B12577" t="s">
        <v>23184</v>
      </c>
      <c r="C12577" t="s">
        <v>76</v>
      </c>
      <c r="D12577" t="s">
        <v>4346</v>
      </c>
      <c r="E12577" t="s">
        <v>59</v>
      </c>
      <c r="F12577" t="b">
        <v>1</v>
      </c>
      <c r="G12577" t="s">
        <v>13</v>
      </c>
      <c r="H12577" s="1">
        <v>46155.963020833333</v>
      </c>
      <c r="I12577" t="b">
        <v>0</v>
      </c>
      <c r="J12577" t="b">
        <v>0</v>
      </c>
      <c r="K12577" t="s">
        <v>13</v>
      </c>
      <c r="L12577" t="s">
        <v>60</v>
      </c>
      <c r="M12577">
        <v>55000</v>
      </c>
      <c r="N12577"/>
      <c r="O12577" t="s">
        <v>23185</v>
      </c>
      <c r="P12577" t="s">
        <v>23186</v>
      </c>
    </row>
    <row r="12578" spans="1:16" x14ac:dyDescent="0.25">
      <c r="A12578" t="s">
        <v>0</v>
      </c>
      <c r="B12578" t="s">
        <v>23187</v>
      </c>
      <c r="C12578" t="s">
        <v>190</v>
      </c>
      <c r="D12578" t="s">
        <v>584</v>
      </c>
      <c r="E12578" t="s">
        <v>72</v>
      </c>
      <c r="F12578" t="b">
        <v>0</v>
      </c>
      <c r="G12578" t="s">
        <v>73</v>
      </c>
      <c r="H12578" s="1">
        <v>46156.001886574071</v>
      </c>
      <c r="I12578" t="b">
        <v>1</v>
      </c>
      <c r="J12578" t="b">
        <v>1</v>
      </c>
      <c r="K12578" t="s">
        <v>41</v>
      </c>
      <c r="L12578" t="s">
        <v>74</v>
      </c>
      <c r="M12578"/>
      <c r="N12578">
        <v>25</v>
      </c>
      <c r="O12578" t="s">
        <v>584</v>
      </c>
      <c r="P12578" t="s">
        <v>23188</v>
      </c>
    </row>
    <row r="12579" spans="1:16" x14ac:dyDescent="0.25">
      <c r="A12579" t="s">
        <v>3</v>
      </c>
      <c r="B12579" t="s">
        <v>3237</v>
      </c>
      <c r="C12579" t="s">
        <v>2344</v>
      </c>
      <c r="D12579" t="s">
        <v>2360</v>
      </c>
      <c r="E12579" t="s">
        <v>59</v>
      </c>
      <c r="F12579" t="b">
        <v>0</v>
      </c>
      <c r="G12579" t="s">
        <v>77</v>
      </c>
      <c r="H12579" s="1">
        <v>46156.001886574071</v>
      </c>
      <c r="I12579" t="b">
        <v>0</v>
      </c>
      <c r="J12579" t="b">
        <v>1</v>
      </c>
      <c r="K12579" t="s">
        <v>41</v>
      </c>
      <c r="L12579" t="s">
        <v>74</v>
      </c>
      <c r="M12579"/>
      <c r="N12579">
        <v>25</v>
      </c>
      <c r="O12579" t="s">
        <v>23189</v>
      </c>
      <c r="P12579" t="s">
        <v>219</v>
      </c>
    </row>
    <row r="12580" spans="1:16" x14ac:dyDescent="0.25">
      <c r="A12580" t="s">
        <v>3</v>
      </c>
      <c r="B12580" t="s">
        <v>23190</v>
      </c>
      <c r="C12580" t="s">
        <v>91</v>
      </c>
      <c r="D12580" t="s">
        <v>4515</v>
      </c>
      <c r="E12580" t="s">
        <v>59</v>
      </c>
      <c r="F12580" t="b">
        <v>0</v>
      </c>
      <c r="G12580" t="s">
        <v>41</v>
      </c>
      <c r="H12580" s="1">
        <v>46156.002893518518</v>
      </c>
      <c r="I12580" t="b">
        <v>1</v>
      </c>
      <c r="J12580" t="b">
        <v>1</v>
      </c>
      <c r="K12580" t="s">
        <v>41</v>
      </c>
      <c r="L12580" t="s">
        <v>60</v>
      </c>
      <c r="M12580">
        <v>102000</v>
      </c>
      <c r="N12580"/>
      <c r="O12580" t="s">
        <v>10544</v>
      </c>
      <c r="P12580" t="s">
        <v>875</v>
      </c>
    </row>
    <row r="12581" spans="1:16" x14ac:dyDescent="0.25">
      <c r="A12581" t="s">
        <v>2</v>
      </c>
      <c r="B12581" t="s">
        <v>128</v>
      </c>
      <c r="C12581" t="s">
        <v>14372</v>
      </c>
      <c r="D12581" t="s">
        <v>14373</v>
      </c>
      <c r="E12581" t="s">
        <v>59</v>
      </c>
      <c r="F12581" t="b">
        <v>0</v>
      </c>
      <c r="G12581" t="s">
        <v>40</v>
      </c>
      <c r="H12581" s="1">
        <v>46156.004050925927</v>
      </c>
      <c r="I12581" t="b">
        <v>0</v>
      </c>
      <c r="J12581" t="b">
        <v>0</v>
      </c>
      <c r="K12581" t="s">
        <v>40</v>
      </c>
      <c r="L12581" t="s">
        <v>60</v>
      </c>
      <c r="M12581">
        <v>63249.5</v>
      </c>
      <c r="N12581"/>
      <c r="O12581" t="s">
        <v>1008</v>
      </c>
      <c r="P12581" t="s">
        <v>23191</v>
      </c>
    </row>
    <row r="12582" spans="1:16" x14ac:dyDescent="0.25">
      <c r="A12582" t="s">
        <v>1</v>
      </c>
      <c r="B12582" t="s">
        <v>23192</v>
      </c>
      <c r="C12582" t="s">
        <v>207</v>
      </c>
      <c r="D12582" t="s">
        <v>4515</v>
      </c>
      <c r="E12582" t="s">
        <v>59</v>
      </c>
      <c r="F12582" t="b">
        <v>0</v>
      </c>
      <c r="G12582" t="s">
        <v>68</v>
      </c>
      <c r="H12582" s="1">
        <v>46156.004212962973</v>
      </c>
      <c r="I12582" t="b">
        <v>1</v>
      </c>
      <c r="J12582" t="b">
        <v>1</v>
      </c>
      <c r="K12582" t="s">
        <v>41</v>
      </c>
      <c r="L12582" t="s">
        <v>60</v>
      </c>
      <c r="M12582">
        <v>70000</v>
      </c>
      <c r="N12582"/>
      <c r="O12582" t="s">
        <v>105</v>
      </c>
      <c r="P12582" t="s">
        <v>714</v>
      </c>
    </row>
    <row r="12583" spans="1:16" x14ac:dyDescent="0.25">
      <c r="A12583" t="s">
        <v>3</v>
      </c>
      <c r="B12583" t="s">
        <v>23193</v>
      </c>
      <c r="C12583" t="s">
        <v>472</v>
      </c>
      <c r="D12583" t="s">
        <v>4526</v>
      </c>
      <c r="E12583" t="s">
        <v>59</v>
      </c>
      <c r="F12583" t="b">
        <v>0</v>
      </c>
      <c r="G12583" t="s">
        <v>65</v>
      </c>
      <c r="H12583" s="1">
        <v>46156.043611111112</v>
      </c>
      <c r="I12583" t="b">
        <v>0</v>
      </c>
      <c r="J12583" t="b">
        <v>1</v>
      </c>
      <c r="K12583" t="s">
        <v>41</v>
      </c>
      <c r="L12583" t="s">
        <v>60</v>
      </c>
      <c r="M12583">
        <v>119450</v>
      </c>
      <c r="N12583"/>
      <c r="O12583" t="s">
        <v>446</v>
      </c>
      <c r="P12583" t="s">
        <v>462</v>
      </c>
    </row>
    <row r="12584" spans="1:16" x14ac:dyDescent="0.25">
      <c r="A12584" t="s">
        <v>1</v>
      </c>
      <c r="B12584" t="s">
        <v>23194</v>
      </c>
      <c r="C12584" t="s">
        <v>5029</v>
      </c>
      <c r="D12584" t="s">
        <v>22383</v>
      </c>
      <c r="E12584" t="s">
        <v>59</v>
      </c>
      <c r="F12584" t="b">
        <v>0</v>
      </c>
      <c r="G12584" t="s">
        <v>40</v>
      </c>
      <c r="H12584" s="1">
        <v>46156.047303240739</v>
      </c>
      <c r="I12584" t="b">
        <v>1</v>
      </c>
      <c r="J12584" t="b">
        <v>0</v>
      </c>
      <c r="K12584" t="s">
        <v>40</v>
      </c>
      <c r="L12584" t="s">
        <v>60</v>
      </c>
      <c r="M12584">
        <v>75000</v>
      </c>
      <c r="N12584"/>
      <c r="O12584" t="s">
        <v>23195</v>
      </c>
    </row>
    <row r="12585" spans="1:16" x14ac:dyDescent="0.25">
      <c r="A12585" t="s">
        <v>0</v>
      </c>
      <c r="B12585" t="s">
        <v>0</v>
      </c>
      <c r="C12585" t="s">
        <v>3396</v>
      </c>
      <c r="D12585" t="s">
        <v>2360</v>
      </c>
      <c r="E12585" t="s">
        <v>59</v>
      </c>
      <c r="F12585" t="b">
        <v>0</v>
      </c>
      <c r="G12585" t="s">
        <v>41</v>
      </c>
      <c r="H12585" s="1">
        <v>46156.252708333333</v>
      </c>
      <c r="I12585" t="b">
        <v>1</v>
      </c>
      <c r="J12585" t="b">
        <v>1</v>
      </c>
      <c r="K12585" t="s">
        <v>41</v>
      </c>
      <c r="L12585" t="s">
        <v>74</v>
      </c>
      <c r="M12585"/>
      <c r="N12585">
        <v>20.079999999999998</v>
      </c>
      <c r="O12585" t="s">
        <v>23196</v>
      </c>
      <c r="P12585" t="s">
        <v>23197</v>
      </c>
    </row>
    <row r="12586" spans="1:16" x14ac:dyDescent="0.25">
      <c r="A12586" t="s">
        <v>2</v>
      </c>
      <c r="B12586" t="s">
        <v>23198</v>
      </c>
      <c r="C12586" t="s">
        <v>2275</v>
      </c>
      <c r="D12586" t="s">
        <v>4756</v>
      </c>
      <c r="E12586" t="s">
        <v>59</v>
      </c>
      <c r="F12586" t="b">
        <v>0</v>
      </c>
      <c r="G12586" t="s">
        <v>65</v>
      </c>
      <c r="H12586" s="1">
        <v>46156.252824074072</v>
      </c>
      <c r="I12586" t="b">
        <v>0</v>
      </c>
      <c r="J12586" t="b">
        <v>0</v>
      </c>
      <c r="K12586" t="s">
        <v>41</v>
      </c>
      <c r="L12586" t="s">
        <v>60</v>
      </c>
      <c r="M12586">
        <v>152158</v>
      </c>
      <c r="N12586"/>
      <c r="O12586" t="s">
        <v>2160</v>
      </c>
      <c r="P12586" t="s">
        <v>1121</v>
      </c>
    </row>
    <row r="12587" spans="1:16" x14ac:dyDescent="0.25">
      <c r="A12587" t="s">
        <v>2</v>
      </c>
      <c r="B12587" t="s">
        <v>2</v>
      </c>
      <c r="C12587" t="s">
        <v>1729</v>
      </c>
      <c r="D12587" t="s">
        <v>2360</v>
      </c>
      <c r="E12587" t="s">
        <v>59</v>
      </c>
      <c r="F12587" t="b">
        <v>0</v>
      </c>
      <c r="G12587" t="s">
        <v>65</v>
      </c>
      <c r="H12587" s="1">
        <v>46156.252939814818</v>
      </c>
      <c r="I12587" t="b">
        <v>0</v>
      </c>
      <c r="J12587" t="b">
        <v>1</v>
      </c>
      <c r="K12587" t="s">
        <v>41</v>
      </c>
      <c r="L12587" t="s">
        <v>60</v>
      </c>
      <c r="M12587">
        <v>135000</v>
      </c>
      <c r="N12587"/>
      <c r="O12587" t="s">
        <v>2967</v>
      </c>
      <c r="P12587" t="s">
        <v>3410</v>
      </c>
    </row>
    <row r="12588" spans="1:16" x14ac:dyDescent="0.25">
      <c r="A12588" t="s">
        <v>2</v>
      </c>
      <c r="B12588" t="s">
        <v>23199</v>
      </c>
      <c r="C12588" t="s">
        <v>33</v>
      </c>
      <c r="D12588" t="s">
        <v>16554</v>
      </c>
      <c r="E12588" t="s">
        <v>59</v>
      </c>
      <c r="F12588" t="b">
        <v>0</v>
      </c>
      <c r="G12588" t="s">
        <v>33</v>
      </c>
      <c r="H12588" s="1">
        <v>46156.253831018519</v>
      </c>
      <c r="I12588" t="b">
        <v>0</v>
      </c>
      <c r="J12588" t="b">
        <v>0</v>
      </c>
      <c r="K12588" t="s">
        <v>33</v>
      </c>
      <c r="L12588" t="s">
        <v>60</v>
      </c>
      <c r="M12588">
        <v>80000</v>
      </c>
      <c r="N12588"/>
      <c r="O12588" t="s">
        <v>23200</v>
      </c>
      <c r="P12588" t="s">
        <v>208</v>
      </c>
    </row>
    <row r="12589" spans="1:16" x14ac:dyDescent="0.25">
      <c r="A12589" t="s">
        <v>3</v>
      </c>
      <c r="B12589" t="s">
        <v>15003</v>
      </c>
      <c r="C12589" t="s">
        <v>92</v>
      </c>
      <c r="D12589" t="s">
        <v>2360</v>
      </c>
      <c r="E12589" t="s">
        <v>59</v>
      </c>
      <c r="F12589" t="b">
        <v>0</v>
      </c>
      <c r="G12589" t="s">
        <v>77</v>
      </c>
      <c r="H12589" s="1">
        <v>46156.293252314812</v>
      </c>
      <c r="I12589" t="b">
        <v>0</v>
      </c>
      <c r="J12589" t="b">
        <v>1</v>
      </c>
      <c r="K12589" t="s">
        <v>41</v>
      </c>
      <c r="L12589" t="s">
        <v>60</v>
      </c>
      <c r="M12589">
        <v>195000</v>
      </c>
      <c r="N12589"/>
      <c r="O12589" t="s">
        <v>402</v>
      </c>
      <c r="P12589" t="s">
        <v>283</v>
      </c>
    </row>
    <row r="12590" spans="1:16" x14ac:dyDescent="0.25">
      <c r="A12590" t="s">
        <v>2</v>
      </c>
      <c r="B12590" t="s">
        <v>23201</v>
      </c>
      <c r="C12590" t="s">
        <v>202</v>
      </c>
      <c r="D12590" t="s">
        <v>4346</v>
      </c>
      <c r="E12590" t="s">
        <v>59</v>
      </c>
      <c r="F12590" t="b">
        <v>0</v>
      </c>
      <c r="G12590" t="s">
        <v>77</v>
      </c>
      <c r="H12590" s="1">
        <v>46156.294432870367</v>
      </c>
      <c r="I12590" t="b">
        <v>0</v>
      </c>
      <c r="J12590" t="b">
        <v>0</v>
      </c>
      <c r="K12590" t="s">
        <v>41</v>
      </c>
      <c r="L12590" t="s">
        <v>60</v>
      </c>
      <c r="M12590">
        <v>119995</v>
      </c>
      <c r="N12590"/>
      <c r="O12590" t="s">
        <v>3904</v>
      </c>
      <c r="P12590" t="s">
        <v>23202</v>
      </c>
    </row>
    <row r="12591" spans="1:16" x14ac:dyDescent="0.25">
      <c r="A12591" t="s">
        <v>7</v>
      </c>
      <c r="B12591" t="s">
        <v>23203</v>
      </c>
      <c r="C12591" t="s">
        <v>616</v>
      </c>
      <c r="D12591" t="s">
        <v>4526</v>
      </c>
      <c r="E12591" t="s">
        <v>88</v>
      </c>
      <c r="F12591" t="b">
        <v>0</v>
      </c>
      <c r="G12591" t="s">
        <v>73</v>
      </c>
      <c r="H12591" s="1">
        <v>46156.334907407407</v>
      </c>
      <c r="I12591" t="b">
        <v>0</v>
      </c>
      <c r="J12591" t="b">
        <v>0</v>
      </c>
      <c r="K12591" t="s">
        <v>41</v>
      </c>
      <c r="L12591" t="s">
        <v>74</v>
      </c>
      <c r="M12591"/>
      <c r="N12591">
        <v>52.5</v>
      </c>
      <c r="O12591" t="s">
        <v>23204</v>
      </c>
      <c r="P12591" t="s">
        <v>23205</v>
      </c>
    </row>
    <row r="12592" spans="1:16" x14ac:dyDescent="0.25">
      <c r="A12592" t="s">
        <v>3</v>
      </c>
      <c r="B12592" t="s">
        <v>23206</v>
      </c>
      <c r="C12592" t="s">
        <v>164</v>
      </c>
      <c r="D12592" t="s">
        <v>11236</v>
      </c>
      <c r="E12592" t="s">
        <v>59</v>
      </c>
      <c r="F12592" t="b">
        <v>0</v>
      </c>
      <c r="G12592" t="s">
        <v>65</v>
      </c>
      <c r="H12592" s="1">
        <v>46156.334953703707</v>
      </c>
      <c r="I12592" t="b">
        <v>0</v>
      </c>
      <c r="J12592" t="b">
        <v>0</v>
      </c>
      <c r="K12592" t="s">
        <v>41</v>
      </c>
      <c r="L12592" t="s">
        <v>60</v>
      </c>
      <c r="M12592">
        <v>99000</v>
      </c>
      <c r="N12592"/>
      <c r="O12592" t="s">
        <v>23207</v>
      </c>
      <c r="P12592" t="s">
        <v>23208</v>
      </c>
    </row>
    <row r="12593" spans="1:16" x14ac:dyDescent="0.25">
      <c r="A12593" t="s">
        <v>2</v>
      </c>
      <c r="B12593" t="s">
        <v>23209</v>
      </c>
      <c r="C12593" t="s">
        <v>172</v>
      </c>
      <c r="D12593" t="s">
        <v>11236</v>
      </c>
      <c r="E12593" t="s">
        <v>59</v>
      </c>
      <c r="F12593" t="b">
        <v>0</v>
      </c>
      <c r="G12593" t="s">
        <v>68</v>
      </c>
      <c r="H12593" s="1">
        <v>46156.336122685178</v>
      </c>
      <c r="I12593" t="b">
        <v>0</v>
      </c>
      <c r="J12593" t="b">
        <v>1</v>
      </c>
      <c r="K12593" t="s">
        <v>41</v>
      </c>
      <c r="L12593" t="s">
        <v>60</v>
      </c>
      <c r="M12593">
        <v>162500</v>
      </c>
      <c r="N12593"/>
      <c r="O12593" t="s">
        <v>6185</v>
      </c>
      <c r="P12593" t="s">
        <v>15890</v>
      </c>
    </row>
    <row r="12594" spans="1:16" x14ac:dyDescent="0.25">
      <c r="A12594" t="s">
        <v>6</v>
      </c>
      <c r="B12594" t="s">
        <v>8631</v>
      </c>
      <c r="C12594" t="s">
        <v>246</v>
      </c>
      <c r="D12594" t="s">
        <v>4346</v>
      </c>
      <c r="E12594" t="s">
        <v>59</v>
      </c>
      <c r="F12594" t="b">
        <v>0</v>
      </c>
      <c r="G12594" t="s">
        <v>65</v>
      </c>
      <c r="H12594" s="1">
        <v>46156.336157407408</v>
      </c>
      <c r="I12594" t="b">
        <v>0</v>
      </c>
      <c r="J12594" t="b">
        <v>1</v>
      </c>
      <c r="K12594" t="s">
        <v>41</v>
      </c>
      <c r="L12594" t="s">
        <v>60</v>
      </c>
      <c r="M12594">
        <v>187000</v>
      </c>
      <c r="N12594"/>
      <c r="O12594" t="s">
        <v>1183</v>
      </c>
      <c r="P12594" t="s">
        <v>8506</v>
      </c>
    </row>
    <row r="12595" spans="1:16" x14ac:dyDescent="0.25">
      <c r="A12595" t="s">
        <v>1</v>
      </c>
      <c r="B12595" t="s">
        <v>18359</v>
      </c>
      <c r="C12595" t="s">
        <v>326</v>
      </c>
      <c r="D12595" t="s">
        <v>4346</v>
      </c>
      <c r="E12595" t="s">
        <v>59</v>
      </c>
      <c r="F12595" t="b">
        <v>0</v>
      </c>
      <c r="G12595" t="s">
        <v>77</v>
      </c>
      <c r="H12595" s="1">
        <v>46156.337395833332</v>
      </c>
      <c r="I12595" t="b">
        <v>0</v>
      </c>
      <c r="J12595" t="b">
        <v>1</v>
      </c>
      <c r="K12595" t="s">
        <v>41</v>
      </c>
      <c r="L12595" t="s">
        <v>60</v>
      </c>
      <c r="M12595">
        <v>128500</v>
      </c>
      <c r="N12595"/>
      <c r="O12595" t="s">
        <v>1990</v>
      </c>
      <c r="P12595" t="s">
        <v>18360</v>
      </c>
    </row>
    <row r="12596" spans="1:16" x14ac:dyDescent="0.25">
      <c r="A12596" t="s">
        <v>1</v>
      </c>
      <c r="B12596" t="s">
        <v>22747</v>
      </c>
      <c r="C12596" t="s">
        <v>165</v>
      </c>
      <c r="D12596" t="s">
        <v>11236</v>
      </c>
      <c r="E12596" t="s">
        <v>59</v>
      </c>
      <c r="F12596" t="b">
        <v>0</v>
      </c>
      <c r="G12596" t="s">
        <v>73</v>
      </c>
      <c r="H12596" s="1">
        <v>46156.337442129632</v>
      </c>
      <c r="I12596" t="b">
        <v>0</v>
      </c>
      <c r="J12596" t="b">
        <v>1</v>
      </c>
      <c r="K12596" t="s">
        <v>41</v>
      </c>
      <c r="L12596" t="s">
        <v>60</v>
      </c>
      <c r="M12596">
        <v>191500</v>
      </c>
      <c r="N12596"/>
      <c r="O12596" t="s">
        <v>965</v>
      </c>
      <c r="P12596" t="s">
        <v>23210</v>
      </c>
    </row>
    <row r="12597" spans="1:16" x14ac:dyDescent="0.25">
      <c r="A12597" t="s">
        <v>5</v>
      </c>
      <c r="B12597" t="s">
        <v>23211</v>
      </c>
      <c r="C12597" t="s">
        <v>359</v>
      </c>
      <c r="D12597" t="s">
        <v>11236</v>
      </c>
      <c r="E12597" t="s">
        <v>59</v>
      </c>
      <c r="F12597" t="b">
        <v>0</v>
      </c>
      <c r="G12597" t="s">
        <v>77</v>
      </c>
      <c r="H12597" s="1">
        <v>46156.337476851862</v>
      </c>
      <c r="I12597" t="b">
        <v>0</v>
      </c>
      <c r="J12597" t="b">
        <v>1</v>
      </c>
      <c r="K12597" t="s">
        <v>41</v>
      </c>
      <c r="L12597" t="s">
        <v>60</v>
      </c>
      <c r="M12597">
        <v>161000</v>
      </c>
      <c r="N12597"/>
      <c r="O12597" t="s">
        <v>3782</v>
      </c>
      <c r="P12597" t="s">
        <v>23212</v>
      </c>
    </row>
    <row r="12598" spans="1:16" x14ac:dyDescent="0.25">
      <c r="A12598" t="s">
        <v>1</v>
      </c>
      <c r="B12598" t="s">
        <v>23213</v>
      </c>
      <c r="C12598" t="s">
        <v>40</v>
      </c>
      <c r="D12598" t="s">
        <v>4526</v>
      </c>
      <c r="E12598" t="s">
        <v>88</v>
      </c>
      <c r="F12598" t="b">
        <v>0</v>
      </c>
      <c r="G12598" t="s">
        <v>40</v>
      </c>
      <c r="H12598" s="1">
        <v>46156.33898148148</v>
      </c>
      <c r="I12598" t="b">
        <v>1</v>
      </c>
      <c r="J12598" t="b">
        <v>0</v>
      </c>
      <c r="K12598" t="s">
        <v>40</v>
      </c>
      <c r="L12598" t="s">
        <v>74</v>
      </c>
      <c r="M12598"/>
      <c r="N12598">
        <v>52.5</v>
      </c>
      <c r="O12598" t="s">
        <v>9604</v>
      </c>
    </row>
    <row r="12599" spans="1:16" x14ac:dyDescent="0.25">
      <c r="A12599" t="s">
        <v>1</v>
      </c>
      <c r="B12599" t="s">
        <v>23214</v>
      </c>
      <c r="C12599" t="s">
        <v>22041</v>
      </c>
      <c r="D12599" t="s">
        <v>4550</v>
      </c>
      <c r="E12599" t="s">
        <v>621</v>
      </c>
      <c r="F12599" t="b">
        <v>0</v>
      </c>
      <c r="G12599" t="s">
        <v>13</v>
      </c>
      <c r="H12599" s="1">
        <v>46156.379583333342</v>
      </c>
      <c r="I12599" t="b">
        <v>0</v>
      </c>
      <c r="J12599" t="b">
        <v>0</v>
      </c>
      <c r="K12599" t="s">
        <v>13</v>
      </c>
      <c r="L12599" t="s">
        <v>74</v>
      </c>
      <c r="M12599"/>
      <c r="N12599">
        <v>28.03</v>
      </c>
      <c r="O12599" t="s">
        <v>23215</v>
      </c>
      <c r="P12599" t="s">
        <v>23216</v>
      </c>
    </row>
    <row r="12600" spans="1:16" x14ac:dyDescent="0.25">
      <c r="A12600" t="s">
        <v>1</v>
      </c>
      <c r="B12600" t="s">
        <v>23217</v>
      </c>
      <c r="C12600" t="s">
        <v>9560</v>
      </c>
      <c r="D12600" t="s">
        <v>4346</v>
      </c>
      <c r="E12600" t="s">
        <v>59</v>
      </c>
      <c r="F12600" t="b">
        <v>0</v>
      </c>
      <c r="G12600" t="s">
        <v>19</v>
      </c>
      <c r="H12600" s="1">
        <v>46156.38003472222</v>
      </c>
      <c r="I12600" t="b">
        <v>1</v>
      </c>
      <c r="J12600" t="b">
        <v>0</v>
      </c>
      <c r="K12600" t="s">
        <v>19</v>
      </c>
      <c r="L12600" t="s">
        <v>60</v>
      </c>
      <c r="M12600">
        <v>1500000</v>
      </c>
      <c r="N12600"/>
      <c r="O12600" t="s">
        <v>23218</v>
      </c>
      <c r="P12600" t="s">
        <v>3941</v>
      </c>
    </row>
    <row r="12601" spans="1:16" x14ac:dyDescent="0.25">
      <c r="A12601" t="s">
        <v>0</v>
      </c>
      <c r="B12601" t="s">
        <v>23219</v>
      </c>
      <c r="C12601" t="s">
        <v>112</v>
      </c>
      <c r="D12601" t="s">
        <v>2360</v>
      </c>
      <c r="E12601" t="s">
        <v>59</v>
      </c>
      <c r="F12601" t="b">
        <v>0</v>
      </c>
      <c r="G12601" t="s">
        <v>65</v>
      </c>
      <c r="H12601" s="1">
        <v>46156.418229166673</v>
      </c>
      <c r="I12601" t="b">
        <v>0</v>
      </c>
      <c r="J12601" t="b">
        <v>0</v>
      </c>
      <c r="K12601" t="s">
        <v>41</v>
      </c>
      <c r="L12601" t="s">
        <v>60</v>
      </c>
      <c r="M12601">
        <v>53500</v>
      </c>
      <c r="N12601"/>
      <c r="O12601" t="s">
        <v>23220</v>
      </c>
      <c r="P12601" t="s">
        <v>859</v>
      </c>
    </row>
    <row r="12602" spans="1:16" x14ac:dyDescent="0.25">
      <c r="A12602" t="s">
        <v>0</v>
      </c>
      <c r="B12602" t="s">
        <v>23221</v>
      </c>
      <c r="C12602" t="s">
        <v>23222</v>
      </c>
      <c r="D12602" t="s">
        <v>23223</v>
      </c>
      <c r="E12602" t="s">
        <v>59</v>
      </c>
      <c r="F12602" t="b">
        <v>0</v>
      </c>
      <c r="G12602" t="s">
        <v>77</v>
      </c>
      <c r="H12602" s="1">
        <v>46156.418252314812</v>
      </c>
      <c r="I12602" t="b">
        <v>0</v>
      </c>
      <c r="J12602" t="b">
        <v>1</v>
      </c>
      <c r="K12602" t="s">
        <v>41</v>
      </c>
      <c r="L12602" t="s">
        <v>74</v>
      </c>
      <c r="M12602"/>
      <c r="N12602">
        <v>30</v>
      </c>
      <c r="O12602" t="s">
        <v>3429</v>
      </c>
      <c r="P12602" t="s">
        <v>23224</v>
      </c>
    </row>
    <row r="12603" spans="1:16" x14ac:dyDescent="0.25">
      <c r="A12603" t="s">
        <v>2</v>
      </c>
      <c r="B12603" t="s">
        <v>4944</v>
      </c>
      <c r="C12603" t="s">
        <v>157</v>
      </c>
      <c r="D12603" t="s">
        <v>2360</v>
      </c>
      <c r="E12603" t="s">
        <v>59</v>
      </c>
      <c r="F12603" t="b">
        <v>0</v>
      </c>
      <c r="G12603" t="s">
        <v>77</v>
      </c>
      <c r="H12603" s="1">
        <v>46156.419444444437</v>
      </c>
      <c r="I12603" t="b">
        <v>0</v>
      </c>
      <c r="J12603" t="b">
        <v>1</v>
      </c>
      <c r="K12603" t="s">
        <v>41</v>
      </c>
      <c r="L12603" t="s">
        <v>60</v>
      </c>
      <c r="M12603">
        <v>214500</v>
      </c>
      <c r="N12603"/>
      <c r="O12603" t="s">
        <v>3622</v>
      </c>
      <c r="P12603" t="s">
        <v>15973</v>
      </c>
    </row>
    <row r="12604" spans="1:16" x14ac:dyDescent="0.25">
      <c r="A12604" t="s">
        <v>1</v>
      </c>
      <c r="B12604" t="s">
        <v>23225</v>
      </c>
      <c r="C12604" t="s">
        <v>76</v>
      </c>
      <c r="D12604" t="s">
        <v>4346</v>
      </c>
      <c r="E12604" t="s">
        <v>59</v>
      </c>
      <c r="F12604" t="b">
        <v>1</v>
      </c>
      <c r="G12604" t="s">
        <v>19</v>
      </c>
      <c r="H12604" s="1">
        <v>46156.421574074076</v>
      </c>
      <c r="I12604" t="b">
        <v>1</v>
      </c>
      <c r="J12604" t="b">
        <v>0</v>
      </c>
      <c r="K12604" t="s">
        <v>19</v>
      </c>
      <c r="L12604" t="s">
        <v>60</v>
      </c>
      <c r="M12604">
        <v>1787873.55</v>
      </c>
      <c r="N12604"/>
      <c r="O12604" t="s">
        <v>23226</v>
      </c>
      <c r="P12604" t="s">
        <v>23227</v>
      </c>
    </row>
    <row r="12605" spans="1:16" x14ac:dyDescent="0.25">
      <c r="A12605" t="s">
        <v>2</v>
      </c>
      <c r="B12605" t="s">
        <v>23228</v>
      </c>
      <c r="C12605" t="s">
        <v>81</v>
      </c>
      <c r="D12605" t="s">
        <v>6368</v>
      </c>
      <c r="E12605" t="s">
        <v>59</v>
      </c>
      <c r="F12605" t="b">
        <v>0</v>
      </c>
      <c r="G12605" t="s">
        <v>77</v>
      </c>
      <c r="H12605" s="1">
        <v>46156.461111111108</v>
      </c>
      <c r="I12605" t="b">
        <v>0</v>
      </c>
      <c r="J12605" t="b">
        <v>1</v>
      </c>
      <c r="K12605" t="s">
        <v>41</v>
      </c>
      <c r="L12605" t="s">
        <v>60</v>
      </c>
      <c r="M12605">
        <v>158000</v>
      </c>
      <c r="N12605"/>
      <c r="O12605" t="s">
        <v>138</v>
      </c>
      <c r="P12605" t="s">
        <v>283</v>
      </c>
    </row>
    <row r="12606" spans="1:16" x14ac:dyDescent="0.25">
      <c r="A12606" t="s">
        <v>8</v>
      </c>
      <c r="B12606" t="s">
        <v>23229</v>
      </c>
      <c r="C12606" t="s">
        <v>40</v>
      </c>
      <c r="D12606" t="s">
        <v>4526</v>
      </c>
      <c r="E12606" t="s">
        <v>59</v>
      </c>
      <c r="F12606" t="b">
        <v>0</v>
      </c>
      <c r="G12606" t="s">
        <v>40</v>
      </c>
      <c r="H12606" s="1">
        <v>46156.462337962963</v>
      </c>
      <c r="I12606" t="b">
        <v>0</v>
      </c>
      <c r="J12606" t="b">
        <v>0</v>
      </c>
      <c r="K12606" t="s">
        <v>40</v>
      </c>
      <c r="L12606" t="s">
        <v>60</v>
      </c>
      <c r="M12606">
        <v>102500</v>
      </c>
      <c r="N12606"/>
      <c r="O12606" t="s">
        <v>6510</v>
      </c>
      <c r="P12606" t="s">
        <v>1288</v>
      </c>
    </row>
    <row r="12607" spans="1:16" x14ac:dyDescent="0.25">
      <c r="A12607" t="s">
        <v>1</v>
      </c>
      <c r="B12607" t="s">
        <v>23230</v>
      </c>
      <c r="C12607" t="s">
        <v>3062</v>
      </c>
      <c r="D12607" t="s">
        <v>4346</v>
      </c>
      <c r="E12607" t="s">
        <v>88</v>
      </c>
      <c r="F12607" t="b">
        <v>0</v>
      </c>
      <c r="G12607" t="s">
        <v>73</v>
      </c>
      <c r="H12607" s="1">
        <v>46156.462534722217</v>
      </c>
      <c r="I12607" t="b">
        <v>0</v>
      </c>
      <c r="J12607" t="b">
        <v>1</v>
      </c>
      <c r="K12607" t="s">
        <v>41</v>
      </c>
      <c r="L12607" t="s">
        <v>74</v>
      </c>
      <c r="M12607"/>
      <c r="N12607">
        <v>39.25</v>
      </c>
      <c r="O12607" t="s">
        <v>170</v>
      </c>
      <c r="P12607" t="s">
        <v>2268</v>
      </c>
    </row>
    <row r="12608" spans="1:16" x14ac:dyDescent="0.25">
      <c r="A12608" t="s">
        <v>1</v>
      </c>
      <c r="B12608" t="s">
        <v>23231</v>
      </c>
      <c r="C12608" t="s">
        <v>18</v>
      </c>
      <c r="D12608" t="s">
        <v>23232</v>
      </c>
      <c r="E12608" t="s">
        <v>59</v>
      </c>
      <c r="F12608" t="b">
        <v>0</v>
      </c>
      <c r="G12608" t="s">
        <v>18</v>
      </c>
      <c r="H12608" s="1">
        <v>46156.463217592587</v>
      </c>
      <c r="I12608" t="b">
        <v>0</v>
      </c>
      <c r="J12608" t="b">
        <v>0</v>
      </c>
      <c r="K12608" t="s">
        <v>18</v>
      </c>
      <c r="L12608" t="s">
        <v>60</v>
      </c>
      <c r="M12608">
        <v>28500</v>
      </c>
      <c r="N12608"/>
      <c r="O12608" t="s">
        <v>23232</v>
      </c>
      <c r="P12608" t="s">
        <v>23233</v>
      </c>
    </row>
    <row r="12609" spans="1:16" x14ac:dyDescent="0.25">
      <c r="A12609" t="s">
        <v>1</v>
      </c>
      <c r="B12609" t="s">
        <v>23234</v>
      </c>
      <c r="C12609" t="s">
        <v>5215</v>
      </c>
      <c r="D12609" t="s">
        <v>4346</v>
      </c>
      <c r="E12609" t="s">
        <v>88</v>
      </c>
      <c r="F12609" t="b">
        <v>0</v>
      </c>
      <c r="G12609" t="s">
        <v>19</v>
      </c>
      <c r="H12609" s="1">
        <v>46156.463356481479</v>
      </c>
      <c r="I12609" t="b">
        <v>1</v>
      </c>
      <c r="J12609" t="b">
        <v>0</v>
      </c>
      <c r="K12609" t="s">
        <v>19</v>
      </c>
      <c r="L12609" t="s">
        <v>74</v>
      </c>
      <c r="M12609"/>
      <c r="N12609">
        <v>33.5</v>
      </c>
      <c r="O12609" t="s">
        <v>23235</v>
      </c>
      <c r="P12609" t="s">
        <v>8217</v>
      </c>
    </row>
    <row r="12610" spans="1:16" x14ac:dyDescent="0.25">
      <c r="A12610" t="s">
        <v>2</v>
      </c>
      <c r="B12610" t="s">
        <v>23236</v>
      </c>
      <c r="C12610" t="s">
        <v>5029</v>
      </c>
      <c r="D12610" t="s">
        <v>7124</v>
      </c>
      <c r="E12610" t="s">
        <v>59</v>
      </c>
      <c r="F12610" t="b">
        <v>0</v>
      </c>
      <c r="G12610" t="s">
        <v>40</v>
      </c>
      <c r="H12610" s="1">
        <v>46156.464016203703</v>
      </c>
      <c r="I12610" t="b">
        <v>0</v>
      </c>
      <c r="J12610" t="b">
        <v>0</v>
      </c>
      <c r="K12610" t="s">
        <v>40</v>
      </c>
      <c r="L12610" t="s">
        <v>60</v>
      </c>
      <c r="M12610">
        <v>110000</v>
      </c>
      <c r="N12610"/>
      <c r="O12610" t="s">
        <v>22957</v>
      </c>
      <c r="P12610" t="s">
        <v>1619</v>
      </c>
    </row>
    <row r="12611" spans="1:16" x14ac:dyDescent="0.25">
      <c r="A12611" t="s">
        <v>1</v>
      </c>
      <c r="B12611" t="s">
        <v>23237</v>
      </c>
      <c r="C12611" t="s">
        <v>1116</v>
      </c>
      <c r="D12611" t="s">
        <v>2360</v>
      </c>
      <c r="E12611" t="s">
        <v>59</v>
      </c>
      <c r="F12611" t="b">
        <v>0</v>
      </c>
      <c r="G12611" t="s">
        <v>89</v>
      </c>
      <c r="H12611" s="1">
        <v>46156.504074074073</v>
      </c>
      <c r="I12611" t="b">
        <v>0</v>
      </c>
      <c r="J12611" t="b">
        <v>0</v>
      </c>
      <c r="K12611" t="s">
        <v>41</v>
      </c>
      <c r="L12611" t="s">
        <v>74</v>
      </c>
      <c r="M12611"/>
      <c r="N12611">
        <v>66</v>
      </c>
      <c r="O12611" t="s">
        <v>2089</v>
      </c>
      <c r="P12611" t="s">
        <v>23238</v>
      </c>
    </row>
    <row r="12612" spans="1:16" x14ac:dyDescent="0.25">
      <c r="A12612" t="s">
        <v>5</v>
      </c>
      <c r="B12612" t="s">
        <v>23239</v>
      </c>
      <c r="C12612" t="s">
        <v>172</v>
      </c>
      <c r="D12612" t="s">
        <v>4756</v>
      </c>
      <c r="E12612" t="s">
        <v>59</v>
      </c>
      <c r="F12612" t="b">
        <v>0</v>
      </c>
      <c r="G12612" t="s">
        <v>68</v>
      </c>
      <c r="H12612" s="1">
        <v>46156.504074074073</v>
      </c>
      <c r="I12612" t="b">
        <v>0</v>
      </c>
      <c r="J12612" t="b">
        <v>0</v>
      </c>
      <c r="K12612" t="s">
        <v>41</v>
      </c>
      <c r="L12612" t="s">
        <v>60</v>
      </c>
      <c r="M12612">
        <v>95000</v>
      </c>
      <c r="N12612"/>
      <c r="O12612" t="s">
        <v>23240</v>
      </c>
      <c r="P12612" t="s">
        <v>23241</v>
      </c>
    </row>
    <row r="12613" spans="1:16" x14ac:dyDescent="0.25">
      <c r="A12613" t="s">
        <v>3</v>
      </c>
      <c r="B12613" t="s">
        <v>23242</v>
      </c>
      <c r="C12613" t="s">
        <v>162</v>
      </c>
      <c r="D12613" t="s">
        <v>2360</v>
      </c>
      <c r="E12613" t="s">
        <v>59</v>
      </c>
      <c r="F12613" t="b">
        <v>0</v>
      </c>
      <c r="G12613" t="s">
        <v>73</v>
      </c>
      <c r="H12613" s="1">
        <v>46156.585023148153</v>
      </c>
      <c r="I12613" t="b">
        <v>0</v>
      </c>
      <c r="J12613" t="b">
        <v>0</v>
      </c>
      <c r="K12613" t="s">
        <v>41</v>
      </c>
      <c r="L12613" t="s">
        <v>74</v>
      </c>
      <c r="M12613"/>
      <c r="N12613">
        <v>74</v>
      </c>
      <c r="O12613" t="s">
        <v>2379</v>
      </c>
      <c r="P12613" t="s">
        <v>146</v>
      </c>
    </row>
    <row r="12614" spans="1:16" x14ac:dyDescent="0.25">
      <c r="A12614" t="s">
        <v>0</v>
      </c>
      <c r="B12614" t="s">
        <v>23243</v>
      </c>
      <c r="C12614" t="s">
        <v>41</v>
      </c>
      <c r="D12614" t="s">
        <v>4526</v>
      </c>
      <c r="E12614" t="s">
        <v>88</v>
      </c>
      <c r="F12614" t="b">
        <v>0</v>
      </c>
      <c r="G12614" t="s">
        <v>41</v>
      </c>
      <c r="H12614" s="1">
        <v>46156.586099537039</v>
      </c>
      <c r="I12614" t="b">
        <v>1</v>
      </c>
      <c r="J12614" t="b">
        <v>0</v>
      </c>
      <c r="K12614" t="s">
        <v>41</v>
      </c>
      <c r="L12614" t="s">
        <v>74</v>
      </c>
      <c r="M12614"/>
      <c r="N12614">
        <v>57.5</v>
      </c>
      <c r="O12614" t="s">
        <v>3073</v>
      </c>
      <c r="P12614" t="s">
        <v>23244</v>
      </c>
    </row>
    <row r="12615" spans="1:16" x14ac:dyDescent="0.25">
      <c r="A12615" t="s">
        <v>2</v>
      </c>
      <c r="B12615" t="s">
        <v>23245</v>
      </c>
      <c r="C12615" t="s">
        <v>81</v>
      </c>
      <c r="D12615" t="s">
        <v>4346</v>
      </c>
      <c r="E12615" t="s">
        <v>59</v>
      </c>
      <c r="F12615" t="b">
        <v>0</v>
      </c>
      <c r="G12615" t="s">
        <v>77</v>
      </c>
      <c r="H12615" s="1">
        <v>46156.586099537039</v>
      </c>
      <c r="I12615" t="b">
        <v>0</v>
      </c>
      <c r="J12615" t="b">
        <v>1</v>
      </c>
      <c r="K12615" t="s">
        <v>41</v>
      </c>
      <c r="L12615" t="s">
        <v>60</v>
      </c>
      <c r="M12615">
        <v>168000</v>
      </c>
      <c r="N12615"/>
      <c r="O12615" t="s">
        <v>1990</v>
      </c>
      <c r="P12615" t="s">
        <v>5601</v>
      </c>
    </row>
    <row r="12616" spans="1:16" x14ac:dyDescent="0.25">
      <c r="A12616" t="s">
        <v>1</v>
      </c>
      <c r="B12616" t="s">
        <v>23246</v>
      </c>
      <c r="C12616" t="s">
        <v>112</v>
      </c>
      <c r="D12616" t="s">
        <v>4346</v>
      </c>
      <c r="E12616" t="s">
        <v>59</v>
      </c>
      <c r="F12616" t="b">
        <v>0</v>
      </c>
      <c r="G12616" t="s">
        <v>65</v>
      </c>
      <c r="H12616" s="1">
        <v>46156.587407407409</v>
      </c>
      <c r="I12616" t="b">
        <v>0</v>
      </c>
      <c r="J12616" t="b">
        <v>1</v>
      </c>
      <c r="K12616" t="s">
        <v>41</v>
      </c>
      <c r="L12616" t="s">
        <v>60</v>
      </c>
      <c r="M12616">
        <v>158500</v>
      </c>
      <c r="N12616"/>
      <c r="O12616" t="s">
        <v>1990</v>
      </c>
      <c r="P12616" t="s">
        <v>85</v>
      </c>
    </row>
    <row r="12617" spans="1:16" x14ac:dyDescent="0.25">
      <c r="A12617" t="s">
        <v>2</v>
      </c>
      <c r="B12617" t="s">
        <v>2852</v>
      </c>
      <c r="C12617" t="s">
        <v>201</v>
      </c>
      <c r="D12617" t="s">
        <v>4526</v>
      </c>
      <c r="E12617" t="s">
        <v>88</v>
      </c>
      <c r="F12617" t="b">
        <v>0</v>
      </c>
      <c r="G12617" t="s">
        <v>77</v>
      </c>
      <c r="H12617" s="1">
        <v>46156.587418981479</v>
      </c>
      <c r="I12617" t="b">
        <v>0</v>
      </c>
      <c r="J12617" t="b">
        <v>0</v>
      </c>
      <c r="K12617" t="s">
        <v>41</v>
      </c>
      <c r="L12617" t="s">
        <v>74</v>
      </c>
      <c r="M12617"/>
      <c r="N12617">
        <v>50</v>
      </c>
      <c r="O12617" t="s">
        <v>5361</v>
      </c>
      <c r="P12617" t="s">
        <v>23247</v>
      </c>
    </row>
    <row r="12618" spans="1:16" x14ac:dyDescent="0.25">
      <c r="A12618" t="s">
        <v>1</v>
      </c>
      <c r="B12618" t="s">
        <v>2249</v>
      </c>
      <c r="C12618" t="s">
        <v>76</v>
      </c>
      <c r="D12618" t="s">
        <v>1764</v>
      </c>
      <c r="E12618" t="s">
        <v>59</v>
      </c>
      <c r="F12618" t="b">
        <v>1</v>
      </c>
      <c r="G12618" t="s">
        <v>68</v>
      </c>
      <c r="H12618" s="1">
        <v>46156.587430555563</v>
      </c>
      <c r="I12618" t="b">
        <v>1</v>
      </c>
      <c r="J12618" t="b">
        <v>0</v>
      </c>
      <c r="K12618" t="s">
        <v>41</v>
      </c>
      <c r="L12618" t="s">
        <v>60</v>
      </c>
      <c r="M12618">
        <v>175000</v>
      </c>
      <c r="N12618"/>
      <c r="O12618" t="s">
        <v>23248</v>
      </c>
      <c r="P12618" t="s">
        <v>2299</v>
      </c>
    </row>
    <row r="12619" spans="1:16" x14ac:dyDescent="0.25">
      <c r="A12619" t="s">
        <v>1</v>
      </c>
      <c r="B12619" t="s">
        <v>23249</v>
      </c>
      <c r="C12619" t="s">
        <v>19147</v>
      </c>
      <c r="D12619" t="s">
        <v>4526</v>
      </c>
      <c r="E12619" t="s">
        <v>88</v>
      </c>
      <c r="F12619" t="b">
        <v>0</v>
      </c>
      <c r="G12619" t="s">
        <v>13</v>
      </c>
      <c r="H12619" s="1">
        <v>46156.587916666656</v>
      </c>
      <c r="I12619" t="b">
        <v>0</v>
      </c>
      <c r="J12619" t="b">
        <v>0</v>
      </c>
      <c r="K12619" t="s">
        <v>13</v>
      </c>
      <c r="L12619" t="s">
        <v>74</v>
      </c>
      <c r="M12619"/>
      <c r="N12619">
        <v>33</v>
      </c>
      <c r="O12619" t="s">
        <v>2080</v>
      </c>
      <c r="P12619" t="s">
        <v>3990</v>
      </c>
    </row>
    <row r="12620" spans="1:16" x14ac:dyDescent="0.25">
      <c r="A12620" t="s">
        <v>1</v>
      </c>
      <c r="B12620" t="s">
        <v>23250</v>
      </c>
      <c r="C12620" t="s">
        <v>5815</v>
      </c>
      <c r="D12620" t="s">
        <v>4346</v>
      </c>
      <c r="E12620" t="s">
        <v>59</v>
      </c>
      <c r="F12620" t="b">
        <v>0</v>
      </c>
      <c r="G12620" t="s">
        <v>20</v>
      </c>
      <c r="H12620" s="1">
        <v>46156.588263888887</v>
      </c>
      <c r="I12620" t="b">
        <v>1</v>
      </c>
      <c r="J12620" t="b">
        <v>0</v>
      </c>
      <c r="K12620" t="s">
        <v>20</v>
      </c>
      <c r="L12620" t="s">
        <v>60</v>
      </c>
      <c r="M12620">
        <v>69704</v>
      </c>
      <c r="N12620"/>
      <c r="O12620" t="s">
        <v>23251</v>
      </c>
    </row>
    <row r="12621" spans="1:16" x14ac:dyDescent="0.25">
      <c r="A12621" t="s">
        <v>1</v>
      </c>
      <c r="B12621" t="s">
        <v>23252</v>
      </c>
      <c r="C12621" t="s">
        <v>14540</v>
      </c>
      <c r="D12621" t="s">
        <v>4346</v>
      </c>
      <c r="E12621" t="s">
        <v>59</v>
      </c>
      <c r="F12621" t="b">
        <v>0</v>
      </c>
      <c r="G12621" t="s">
        <v>19</v>
      </c>
      <c r="H12621" s="1">
        <v>46156.588368055563</v>
      </c>
      <c r="I12621" t="b">
        <v>1</v>
      </c>
      <c r="J12621" t="b">
        <v>0</v>
      </c>
      <c r="K12621" t="s">
        <v>19</v>
      </c>
      <c r="L12621" t="s">
        <v>60</v>
      </c>
      <c r="M12621">
        <v>1350000</v>
      </c>
      <c r="N12621"/>
      <c r="O12621" t="s">
        <v>23253</v>
      </c>
      <c r="P12621" t="s">
        <v>23254</v>
      </c>
    </row>
    <row r="12622" spans="1:16" x14ac:dyDescent="0.25">
      <c r="A12622" t="s">
        <v>5</v>
      </c>
      <c r="B12622" t="s">
        <v>23255</v>
      </c>
      <c r="C12622" t="s">
        <v>14540</v>
      </c>
      <c r="D12622" t="s">
        <v>4346</v>
      </c>
      <c r="E12622" t="s">
        <v>59</v>
      </c>
      <c r="F12622" t="b">
        <v>0</v>
      </c>
      <c r="G12622" t="s">
        <v>19</v>
      </c>
      <c r="H12622" s="1">
        <v>46156.588402777779</v>
      </c>
      <c r="I12622" t="b">
        <v>1</v>
      </c>
      <c r="J12622" t="b">
        <v>0</v>
      </c>
      <c r="K12622" t="s">
        <v>19</v>
      </c>
      <c r="L12622" t="s">
        <v>60</v>
      </c>
      <c r="M12622">
        <v>1450000</v>
      </c>
      <c r="N12622"/>
      <c r="O12622" t="s">
        <v>23256</v>
      </c>
      <c r="P12622" t="s">
        <v>23257</v>
      </c>
    </row>
    <row r="12623" spans="1:16" x14ac:dyDescent="0.25">
      <c r="A12623" t="s">
        <v>1</v>
      </c>
      <c r="B12623" t="s">
        <v>23258</v>
      </c>
      <c r="C12623" t="s">
        <v>28</v>
      </c>
      <c r="D12623" t="s">
        <v>2544</v>
      </c>
      <c r="E12623" t="s">
        <v>59</v>
      </c>
      <c r="F12623" t="b">
        <v>0</v>
      </c>
      <c r="G12623" t="s">
        <v>28</v>
      </c>
      <c r="H12623" s="1">
        <v>46156.588576388887</v>
      </c>
      <c r="I12623" t="b">
        <v>0</v>
      </c>
      <c r="J12623" t="b">
        <v>0</v>
      </c>
      <c r="K12623" t="s">
        <v>28</v>
      </c>
      <c r="L12623" t="s">
        <v>60</v>
      </c>
      <c r="M12623">
        <v>57500</v>
      </c>
      <c r="N12623"/>
      <c r="O12623" t="s">
        <v>2544</v>
      </c>
      <c r="P12623" t="s">
        <v>23259</v>
      </c>
    </row>
    <row r="12624" spans="1:16" x14ac:dyDescent="0.25">
      <c r="A12624" t="s">
        <v>1</v>
      </c>
      <c r="B12624" t="s">
        <v>23260</v>
      </c>
      <c r="C12624" t="s">
        <v>3626</v>
      </c>
      <c r="D12624" t="s">
        <v>2360</v>
      </c>
      <c r="E12624" t="s">
        <v>132</v>
      </c>
      <c r="F12624" t="b">
        <v>0</v>
      </c>
      <c r="G12624" t="s">
        <v>65</v>
      </c>
      <c r="H12624" s="1">
        <v>46156.626574074071</v>
      </c>
      <c r="I12624" t="b">
        <v>0</v>
      </c>
      <c r="J12624" t="b">
        <v>0</v>
      </c>
      <c r="K12624" t="s">
        <v>41</v>
      </c>
      <c r="L12624" t="s">
        <v>74</v>
      </c>
      <c r="M12624"/>
      <c r="N12624">
        <v>15.92</v>
      </c>
      <c r="O12624" t="s">
        <v>23261</v>
      </c>
      <c r="P12624" t="s">
        <v>23262</v>
      </c>
    </row>
    <row r="12625" spans="1:16" x14ac:dyDescent="0.25">
      <c r="A12625" t="s">
        <v>0</v>
      </c>
      <c r="B12625" t="s">
        <v>1550</v>
      </c>
      <c r="C12625" t="s">
        <v>949</v>
      </c>
      <c r="D12625" t="s">
        <v>4756</v>
      </c>
      <c r="E12625" t="s">
        <v>59</v>
      </c>
      <c r="F12625" t="b">
        <v>0</v>
      </c>
      <c r="G12625" t="s">
        <v>65</v>
      </c>
      <c r="H12625" s="1">
        <v>46156.626597222217</v>
      </c>
      <c r="I12625" t="b">
        <v>0</v>
      </c>
      <c r="J12625" t="b">
        <v>0</v>
      </c>
      <c r="K12625" t="s">
        <v>41</v>
      </c>
      <c r="L12625" t="s">
        <v>60</v>
      </c>
      <c r="M12625">
        <v>105000</v>
      </c>
      <c r="N12625"/>
      <c r="O12625" t="s">
        <v>8177</v>
      </c>
      <c r="P12625" t="s">
        <v>23263</v>
      </c>
    </row>
    <row r="12626" spans="1:16" x14ac:dyDescent="0.25">
      <c r="A12626" t="s">
        <v>0</v>
      </c>
      <c r="B12626" t="s">
        <v>23264</v>
      </c>
      <c r="C12626" t="s">
        <v>335</v>
      </c>
      <c r="D12626" t="s">
        <v>4526</v>
      </c>
      <c r="E12626" t="s">
        <v>88</v>
      </c>
      <c r="F12626" t="b">
        <v>0</v>
      </c>
      <c r="G12626" t="s">
        <v>65</v>
      </c>
      <c r="H12626" s="1">
        <v>46156.626631944448</v>
      </c>
      <c r="I12626" t="b">
        <v>0</v>
      </c>
      <c r="J12626" t="b">
        <v>0</v>
      </c>
      <c r="K12626" t="s">
        <v>41</v>
      </c>
      <c r="L12626" t="s">
        <v>74</v>
      </c>
      <c r="M12626"/>
      <c r="N12626">
        <v>22.5</v>
      </c>
      <c r="O12626" t="s">
        <v>806</v>
      </c>
      <c r="P12626" t="s">
        <v>5120</v>
      </c>
    </row>
    <row r="12627" spans="1:16" x14ac:dyDescent="0.25">
      <c r="A12627" t="s">
        <v>8</v>
      </c>
      <c r="B12627" t="s">
        <v>8852</v>
      </c>
      <c r="C12627" t="s">
        <v>81</v>
      </c>
      <c r="D12627" t="s">
        <v>4526</v>
      </c>
      <c r="E12627" t="s">
        <v>59</v>
      </c>
      <c r="F12627" t="b">
        <v>0</v>
      </c>
      <c r="G12627" t="s">
        <v>77</v>
      </c>
      <c r="H12627" s="1">
        <v>46156.62777777778</v>
      </c>
      <c r="I12627" t="b">
        <v>0</v>
      </c>
      <c r="J12627" t="b">
        <v>0</v>
      </c>
      <c r="K12627" t="s">
        <v>41</v>
      </c>
      <c r="L12627" t="s">
        <v>74</v>
      </c>
      <c r="M12627"/>
      <c r="N12627">
        <v>62.5</v>
      </c>
      <c r="O12627" t="s">
        <v>15502</v>
      </c>
      <c r="P12627" t="s">
        <v>208</v>
      </c>
    </row>
    <row r="12628" spans="1:16" x14ac:dyDescent="0.25">
      <c r="A12628" t="s">
        <v>1</v>
      </c>
      <c r="B12628" t="s">
        <v>18683</v>
      </c>
      <c r="C12628" t="s">
        <v>5401</v>
      </c>
      <c r="D12628" t="s">
        <v>4526</v>
      </c>
      <c r="E12628" t="s">
        <v>59</v>
      </c>
      <c r="F12628" t="b">
        <v>0</v>
      </c>
      <c r="G12628" t="s">
        <v>13</v>
      </c>
      <c r="H12628" s="1">
        <v>46156.629699074067</v>
      </c>
      <c r="I12628" t="b">
        <v>1</v>
      </c>
      <c r="J12628" t="b">
        <v>0</v>
      </c>
      <c r="K12628" t="s">
        <v>13</v>
      </c>
      <c r="L12628" t="s">
        <v>60</v>
      </c>
      <c r="M12628">
        <v>97750</v>
      </c>
      <c r="N12628"/>
      <c r="O12628" t="s">
        <v>521</v>
      </c>
      <c r="P12628" t="s">
        <v>23265</v>
      </c>
    </row>
    <row r="12629" spans="1:16" x14ac:dyDescent="0.25">
      <c r="A12629" t="s">
        <v>1</v>
      </c>
      <c r="B12629" t="s">
        <v>23266</v>
      </c>
      <c r="C12629" t="s">
        <v>5215</v>
      </c>
      <c r="D12629" t="s">
        <v>4346</v>
      </c>
      <c r="E12629" t="s">
        <v>59</v>
      </c>
      <c r="F12629" t="b">
        <v>0</v>
      </c>
      <c r="G12629" t="s">
        <v>19</v>
      </c>
      <c r="H12629" s="1">
        <v>46156.629953703698</v>
      </c>
      <c r="I12629" t="b">
        <v>0</v>
      </c>
      <c r="J12629" t="b">
        <v>0</v>
      </c>
      <c r="K12629" t="s">
        <v>19</v>
      </c>
      <c r="L12629" t="s">
        <v>60</v>
      </c>
      <c r="M12629">
        <v>2600000</v>
      </c>
      <c r="N12629"/>
      <c r="O12629" t="s">
        <v>23267</v>
      </c>
      <c r="P12629" t="s">
        <v>23268</v>
      </c>
    </row>
    <row r="12630" spans="1:16" x14ac:dyDescent="0.25">
      <c r="A12630" t="s">
        <v>5</v>
      </c>
      <c r="B12630" t="s">
        <v>23269</v>
      </c>
      <c r="C12630" t="s">
        <v>5029</v>
      </c>
      <c r="D12630" t="s">
        <v>7670</v>
      </c>
      <c r="E12630" t="s">
        <v>232</v>
      </c>
      <c r="F12630" t="b">
        <v>0</v>
      </c>
      <c r="G12630" t="s">
        <v>40</v>
      </c>
      <c r="H12630" s="1">
        <v>46156.630636574067</v>
      </c>
      <c r="I12630" t="b">
        <v>0</v>
      </c>
      <c r="J12630" t="b">
        <v>0</v>
      </c>
      <c r="K12630" t="s">
        <v>40</v>
      </c>
      <c r="L12630" t="s">
        <v>60</v>
      </c>
      <c r="M12630">
        <v>45000</v>
      </c>
      <c r="N12630"/>
      <c r="O12630" t="s">
        <v>23270</v>
      </c>
      <c r="P12630" t="s">
        <v>23271</v>
      </c>
    </row>
    <row r="12631" spans="1:16" x14ac:dyDescent="0.25">
      <c r="A12631" t="s">
        <v>8</v>
      </c>
      <c r="B12631" t="s">
        <v>23272</v>
      </c>
      <c r="C12631" t="s">
        <v>40</v>
      </c>
      <c r="D12631" t="s">
        <v>4526</v>
      </c>
      <c r="E12631" t="s">
        <v>59</v>
      </c>
      <c r="F12631" t="b">
        <v>0</v>
      </c>
      <c r="G12631" t="s">
        <v>40</v>
      </c>
      <c r="H12631" s="1">
        <v>46156.630648148152</v>
      </c>
      <c r="I12631" t="b">
        <v>0</v>
      </c>
      <c r="J12631" t="b">
        <v>0</v>
      </c>
      <c r="K12631" t="s">
        <v>40</v>
      </c>
      <c r="L12631" t="s">
        <v>60</v>
      </c>
      <c r="M12631">
        <v>90000</v>
      </c>
      <c r="N12631"/>
      <c r="O12631" t="s">
        <v>23273</v>
      </c>
      <c r="P12631" t="s">
        <v>23274</v>
      </c>
    </row>
    <row r="12632" spans="1:16" x14ac:dyDescent="0.25">
      <c r="A12632" t="s">
        <v>0</v>
      </c>
      <c r="B12632" t="s">
        <v>23275</v>
      </c>
      <c r="C12632" t="s">
        <v>6318</v>
      </c>
      <c r="D12632" t="s">
        <v>4756</v>
      </c>
      <c r="E12632" t="s">
        <v>59</v>
      </c>
      <c r="F12632" t="b">
        <v>0</v>
      </c>
      <c r="G12632" t="s">
        <v>65</v>
      </c>
      <c r="H12632" s="1">
        <v>46156.668240740742</v>
      </c>
      <c r="I12632" t="b">
        <v>0</v>
      </c>
      <c r="J12632" t="b">
        <v>0</v>
      </c>
      <c r="K12632" t="s">
        <v>41</v>
      </c>
      <c r="L12632" t="s">
        <v>60</v>
      </c>
      <c r="M12632">
        <v>100000</v>
      </c>
      <c r="N12632"/>
      <c r="O12632" t="s">
        <v>6319</v>
      </c>
      <c r="P12632" t="s">
        <v>23276</v>
      </c>
    </row>
    <row r="12633" spans="1:16" x14ac:dyDescent="0.25">
      <c r="A12633" t="s">
        <v>2</v>
      </c>
      <c r="B12633" t="s">
        <v>23277</v>
      </c>
      <c r="C12633" t="s">
        <v>64</v>
      </c>
      <c r="D12633" t="s">
        <v>5349</v>
      </c>
      <c r="E12633" t="s">
        <v>59</v>
      </c>
      <c r="F12633" t="b">
        <v>0</v>
      </c>
      <c r="G12633" t="s">
        <v>65</v>
      </c>
      <c r="H12633" s="1">
        <v>46156.669490740736</v>
      </c>
      <c r="I12633" t="b">
        <v>0</v>
      </c>
      <c r="J12633" t="b">
        <v>1</v>
      </c>
      <c r="K12633" t="s">
        <v>41</v>
      </c>
      <c r="L12633" t="s">
        <v>60</v>
      </c>
      <c r="M12633">
        <v>139493.5</v>
      </c>
      <c r="N12633"/>
      <c r="O12633" t="s">
        <v>1661</v>
      </c>
      <c r="P12633" t="s">
        <v>23278</v>
      </c>
    </row>
    <row r="12634" spans="1:16" x14ac:dyDescent="0.25">
      <c r="A12634" t="s">
        <v>8</v>
      </c>
      <c r="B12634" t="s">
        <v>23279</v>
      </c>
      <c r="C12634" t="s">
        <v>40</v>
      </c>
      <c r="D12634" t="s">
        <v>4526</v>
      </c>
      <c r="E12634" t="s">
        <v>59</v>
      </c>
      <c r="F12634" t="b">
        <v>0</v>
      </c>
      <c r="G12634" t="s">
        <v>40</v>
      </c>
      <c r="H12634" s="1">
        <v>46156.670671296299</v>
      </c>
      <c r="I12634" t="b">
        <v>1</v>
      </c>
      <c r="J12634" t="b">
        <v>0</v>
      </c>
      <c r="K12634" t="s">
        <v>40</v>
      </c>
      <c r="L12634" t="s">
        <v>60</v>
      </c>
      <c r="M12634">
        <v>80000</v>
      </c>
      <c r="N12634"/>
      <c r="O12634" t="s">
        <v>5319</v>
      </c>
      <c r="P12634" t="s">
        <v>208</v>
      </c>
    </row>
    <row r="12635" spans="1:16" x14ac:dyDescent="0.25">
      <c r="A12635" t="s">
        <v>5</v>
      </c>
      <c r="B12635" t="s">
        <v>23280</v>
      </c>
      <c r="C12635" t="s">
        <v>76</v>
      </c>
      <c r="D12635" t="s">
        <v>4346</v>
      </c>
      <c r="E12635" t="s">
        <v>59</v>
      </c>
      <c r="F12635" t="b">
        <v>1</v>
      </c>
      <c r="G12635" t="s">
        <v>89</v>
      </c>
      <c r="H12635" s="1">
        <v>46156.670775462961</v>
      </c>
      <c r="I12635" t="b">
        <v>0</v>
      </c>
      <c r="J12635" t="b">
        <v>1</v>
      </c>
      <c r="K12635" t="s">
        <v>41</v>
      </c>
      <c r="L12635" t="s">
        <v>60</v>
      </c>
      <c r="M12635">
        <v>105000</v>
      </c>
      <c r="N12635"/>
      <c r="O12635" t="s">
        <v>1744</v>
      </c>
      <c r="P12635" t="s">
        <v>85</v>
      </c>
    </row>
    <row r="12636" spans="1:16" x14ac:dyDescent="0.25">
      <c r="A12636" t="s">
        <v>1</v>
      </c>
      <c r="B12636" t="s">
        <v>1</v>
      </c>
      <c r="C12636" t="s">
        <v>23281</v>
      </c>
      <c r="D12636" t="s">
        <v>4526</v>
      </c>
      <c r="E12636" t="s">
        <v>88</v>
      </c>
      <c r="F12636" t="b">
        <v>0</v>
      </c>
      <c r="G12636" t="s">
        <v>77</v>
      </c>
      <c r="H12636" s="1">
        <v>46156.67083333333</v>
      </c>
      <c r="I12636" t="b">
        <v>0</v>
      </c>
      <c r="J12636" t="b">
        <v>0</v>
      </c>
      <c r="K12636" t="s">
        <v>41</v>
      </c>
      <c r="L12636" t="s">
        <v>74</v>
      </c>
      <c r="M12636"/>
      <c r="N12636">
        <v>36.5</v>
      </c>
      <c r="O12636" t="s">
        <v>8693</v>
      </c>
      <c r="P12636" t="s">
        <v>23282</v>
      </c>
    </row>
    <row r="12637" spans="1:16" x14ac:dyDescent="0.25">
      <c r="A12637" t="s">
        <v>0</v>
      </c>
      <c r="B12637" t="s">
        <v>1006</v>
      </c>
      <c r="C12637" t="s">
        <v>121</v>
      </c>
      <c r="D12637" t="s">
        <v>4526</v>
      </c>
      <c r="E12637" t="s">
        <v>88</v>
      </c>
      <c r="F12637" t="b">
        <v>0</v>
      </c>
      <c r="G12637" t="s">
        <v>68</v>
      </c>
      <c r="H12637" s="1">
        <v>46156.70989583333</v>
      </c>
      <c r="I12637" t="b">
        <v>0</v>
      </c>
      <c r="J12637" t="b">
        <v>1</v>
      </c>
      <c r="K12637" t="s">
        <v>41</v>
      </c>
      <c r="L12637" t="s">
        <v>60</v>
      </c>
      <c r="M12637">
        <v>69000</v>
      </c>
      <c r="N12637"/>
      <c r="O12637" t="s">
        <v>1459</v>
      </c>
      <c r="P12637" t="s">
        <v>875</v>
      </c>
    </row>
    <row r="12638" spans="1:16" x14ac:dyDescent="0.25">
      <c r="A12638" t="s">
        <v>0</v>
      </c>
      <c r="B12638" t="s">
        <v>23283</v>
      </c>
      <c r="C12638" t="s">
        <v>816</v>
      </c>
      <c r="D12638" t="s">
        <v>4346</v>
      </c>
      <c r="E12638" t="s">
        <v>59</v>
      </c>
      <c r="F12638" t="b">
        <v>0</v>
      </c>
      <c r="G12638" t="s">
        <v>68</v>
      </c>
      <c r="H12638" s="1">
        <v>46156.70989583333</v>
      </c>
      <c r="I12638" t="b">
        <v>0</v>
      </c>
      <c r="J12638" t="b">
        <v>1</v>
      </c>
      <c r="K12638" t="s">
        <v>41</v>
      </c>
      <c r="L12638" t="s">
        <v>60</v>
      </c>
      <c r="M12638">
        <v>95000</v>
      </c>
      <c r="N12638"/>
      <c r="O12638" t="s">
        <v>23284</v>
      </c>
      <c r="P12638" t="s">
        <v>13730</v>
      </c>
    </row>
    <row r="12639" spans="1:16" x14ac:dyDescent="0.25">
      <c r="A12639" t="s">
        <v>0</v>
      </c>
      <c r="B12639" t="s">
        <v>23285</v>
      </c>
      <c r="C12639" t="s">
        <v>3056</v>
      </c>
      <c r="D12639" t="s">
        <v>4346</v>
      </c>
      <c r="E12639" t="s">
        <v>59</v>
      </c>
      <c r="F12639" t="b">
        <v>0</v>
      </c>
      <c r="G12639" t="s">
        <v>65</v>
      </c>
      <c r="H12639" s="1">
        <v>46156.709907407407</v>
      </c>
      <c r="I12639" t="b">
        <v>0</v>
      </c>
      <c r="J12639" t="b">
        <v>1</v>
      </c>
      <c r="K12639" t="s">
        <v>41</v>
      </c>
      <c r="L12639" t="s">
        <v>60</v>
      </c>
      <c r="M12639">
        <v>72500</v>
      </c>
      <c r="N12639"/>
      <c r="O12639" t="s">
        <v>23286</v>
      </c>
      <c r="P12639" t="s">
        <v>23287</v>
      </c>
    </row>
    <row r="12640" spans="1:16" x14ac:dyDescent="0.25">
      <c r="A12640" t="s">
        <v>0</v>
      </c>
      <c r="B12640" t="s">
        <v>23288</v>
      </c>
      <c r="C12640" t="s">
        <v>76</v>
      </c>
      <c r="D12640" t="s">
        <v>4346</v>
      </c>
      <c r="E12640" t="s">
        <v>59</v>
      </c>
      <c r="F12640" t="b">
        <v>1</v>
      </c>
      <c r="G12640" t="s">
        <v>65</v>
      </c>
      <c r="H12640" s="1">
        <v>46156.709930555553</v>
      </c>
      <c r="I12640" t="b">
        <v>0</v>
      </c>
      <c r="J12640" t="b">
        <v>1</v>
      </c>
      <c r="K12640" t="s">
        <v>41</v>
      </c>
      <c r="L12640" t="s">
        <v>60</v>
      </c>
      <c r="M12640">
        <v>91800</v>
      </c>
      <c r="N12640"/>
      <c r="O12640" t="s">
        <v>23289</v>
      </c>
      <c r="P12640" t="s">
        <v>23290</v>
      </c>
    </row>
    <row r="12641" spans="1:16" x14ac:dyDescent="0.25">
      <c r="A12641" t="s">
        <v>0</v>
      </c>
      <c r="B12641" t="s">
        <v>23291</v>
      </c>
      <c r="C12641" t="s">
        <v>2818</v>
      </c>
      <c r="D12641" t="s">
        <v>4346</v>
      </c>
      <c r="E12641" t="s">
        <v>59</v>
      </c>
      <c r="F12641" t="b">
        <v>0</v>
      </c>
      <c r="G12641" t="s">
        <v>65</v>
      </c>
      <c r="H12641" s="1">
        <v>46156.709930555553</v>
      </c>
      <c r="I12641" t="b">
        <v>0</v>
      </c>
      <c r="J12641" t="b">
        <v>0</v>
      </c>
      <c r="K12641" t="s">
        <v>41</v>
      </c>
      <c r="L12641" t="s">
        <v>74</v>
      </c>
      <c r="M12641"/>
      <c r="N12641">
        <v>23.5</v>
      </c>
      <c r="O12641" t="s">
        <v>425</v>
      </c>
      <c r="P12641" t="s">
        <v>705</v>
      </c>
    </row>
    <row r="12642" spans="1:16" x14ac:dyDescent="0.25">
      <c r="A12642" t="s">
        <v>0</v>
      </c>
      <c r="B12642" t="s">
        <v>23292</v>
      </c>
      <c r="C12642" t="s">
        <v>76</v>
      </c>
      <c r="D12642" t="s">
        <v>141</v>
      </c>
      <c r="E12642" t="s">
        <v>88</v>
      </c>
      <c r="F12642" t="b">
        <v>1</v>
      </c>
      <c r="G12642" t="s">
        <v>41</v>
      </c>
      <c r="H12642" s="1">
        <v>46156.711064814823</v>
      </c>
      <c r="I12642" t="b">
        <v>1</v>
      </c>
      <c r="J12642" t="b">
        <v>0</v>
      </c>
      <c r="K12642" t="s">
        <v>41</v>
      </c>
      <c r="L12642" t="s">
        <v>74</v>
      </c>
      <c r="M12642"/>
      <c r="N12642">
        <v>32.5</v>
      </c>
      <c r="O12642" t="s">
        <v>141</v>
      </c>
    </row>
    <row r="12643" spans="1:16" x14ac:dyDescent="0.25">
      <c r="A12643" t="s">
        <v>1</v>
      </c>
      <c r="B12643" t="s">
        <v>23293</v>
      </c>
      <c r="C12643" t="s">
        <v>23281</v>
      </c>
      <c r="D12643" t="s">
        <v>4526</v>
      </c>
      <c r="E12643" t="s">
        <v>59</v>
      </c>
      <c r="F12643" t="b">
        <v>0</v>
      </c>
      <c r="G12643" t="s">
        <v>65</v>
      </c>
      <c r="H12643" s="1">
        <v>46156.712465277778</v>
      </c>
      <c r="I12643" t="b">
        <v>0</v>
      </c>
      <c r="J12643" t="b">
        <v>0</v>
      </c>
      <c r="K12643" t="s">
        <v>41</v>
      </c>
      <c r="L12643" t="s">
        <v>74</v>
      </c>
      <c r="M12643"/>
      <c r="N12643">
        <v>41.5</v>
      </c>
      <c r="O12643" t="s">
        <v>1164</v>
      </c>
      <c r="P12643" t="s">
        <v>23282</v>
      </c>
    </row>
    <row r="12644" spans="1:16" x14ac:dyDescent="0.25">
      <c r="A12644" t="s">
        <v>5</v>
      </c>
      <c r="B12644" t="s">
        <v>23294</v>
      </c>
      <c r="C12644" t="s">
        <v>5029</v>
      </c>
      <c r="D12644" t="s">
        <v>534</v>
      </c>
      <c r="E12644" t="s">
        <v>59</v>
      </c>
      <c r="F12644" t="b">
        <v>0</v>
      </c>
      <c r="G12644" t="s">
        <v>40</v>
      </c>
      <c r="H12644" s="1">
        <v>46156.713946759257</v>
      </c>
      <c r="I12644" t="b">
        <v>0</v>
      </c>
      <c r="J12644" t="b">
        <v>0</v>
      </c>
      <c r="K12644" t="s">
        <v>40</v>
      </c>
      <c r="L12644" t="s">
        <v>60</v>
      </c>
      <c r="M12644">
        <v>147500</v>
      </c>
      <c r="N12644"/>
      <c r="O12644" t="s">
        <v>534</v>
      </c>
      <c r="P12644" t="s">
        <v>23295</v>
      </c>
    </row>
    <row r="12645" spans="1:16" x14ac:dyDescent="0.25">
      <c r="A12645" t="s">
        <v>0</v>
      </c>
      <c r="B12645" t="s">
        <v>23296</v>
      </c>
      <c r="C12645" t="s">
        <v>610</v>
      </c>
      <c r="D12645" t="s">
        <v>4526</v>
      </c>
      <c r="E12645" t="s">
        <v>59</v>
      </c>
      <c r="F12645" t="b">
        <v>0</v>
      </c>
      <c r="G12645" t="s">
        <v>65</v>
      </c>
      <c r="H12645" s="1">
        <v>46156.751574074071</v>
      </c>
      <c r="I12645" t="b">
        <v>0</v>
      </c>
      <c r="J12645" t="b">
        <v>0</v>
      </c>
      <c r="K12645" t="s">
        <v>41</v>
      </c>
      <c r="L12645" t="s">
        <v>60</v>
      </c>
      <c r="M12645">
        <v>110000</v>
      </c>
      <c r="N12645"/>
      <c r="O12645" t="s">
        <v>15090</v>
      </c>
      <c r="P12645" t="s">
        <v>15091</v>
      </c>
    </row>
    <row r="12646" spans="1:16" x14ac:dyDescent="0.25">
      <c r="A12646" t="s">
        <v>0</v>
      </c>
      <c r="B12646" t="s">
        <v>23297</v>
      </c>
      <c r="C12646" t="s">
        <v>557</v>
      </c>
      <c r="D12646" t="s">
        <v>4346</v>
      </c>
      <c r="E12646" t="s">
        <v>59</v>
      </c>
      <c r="F12646" t="b">
        <v>0</v>
      </c>
      <c r="G12646" t="s">
        <v>65</v>
      </c>
      <c r="H12646" s="1">
        <v>46156.751574074071</v>
      </c>
      <c r="I12646" t="b">
        <v>0</v>
      </c>
      <c r="J12646" t="b">
        <v>1</v>
      </c>
      <c r="K12646" t="s">
        <v>41</v>
      </c>
      <c r="L12646" t="s">
        <v>60</v>
      </c>
      <c r="M12646">
        <v>144209</v>
      </c>
      <c r="N12646"/>
      <c r="O12646" t="s">
        <v>23298</v>
      </c>
      <c r="P12646" t="s">
        <v>23202</v>
      </c>
    </row>
    <row r="12647" spans="1:16" x14ac:dyDescent="0.25">
      <c r="A12647" t="s">
        <v>2</v>
      </c>
      <c r="B12647" t="s">
        <v>407</v>
      </c>
      <c r="C12647" t="s">
        <v>1401</v>
      </c>
      <c r="D12647" t="s">
        <v>5440</v>
      </c>
      <c r="E12647" t="s">
        <v>59</v>
      </c>
      <c r="F12647" t="b">
        <v>0</v>
      </c>
      <c r="G12647" t="s">
        <v>77</v>
      </c>
      <c r="H12647" s="1">
        <v>46156.752766203703</v>
      </c>
      <c r="I12647" t="b">
        <v>0</v>
      </c>
      <c r="J12647" t="b">
        <v>0</v>
      </c>
      <c r="K12647" t="s">
        <v>41</v>
      </c>
      <c r="L12647" t="s">
        <v>60</v>
      </c>
      <c r="M12647">
        <v>49960</v>
      </c>
      <c r="N12647"/>
      <c r="O12647" t="s">
        <v>23299</v>
      </c>
      <c r="P12647" t="s">
        <v>2149</v>
      </c>
    </row>
    <row r="12648" spans="1:16" x14ac:dyDescent="0.25">
      <c r="A12648" t="s">
        <v>1</v>
      </c>
      <c r="B12648" t="s">
        <v>23300</v>
      </c>
      <c r="C12648" t="s">
        <v>13767</v>
      </c>
      <c r="D12648" t="s">
        <v>4346</v>
      </c>
      <c r="E12648" t="s">
        <v>59</v>
      </c>
      <c r="F12648" t="b">
        <v>0</v>
      </c>
      <c r="G12648" t="s">
        <v>19</v>
      </c>
      <c r="H12648" s="1">
        <v>46156.754942129628</v>
      </c>
      <c r="I12648" t="b">
        <v>1</v>
      </c>
      <c r="J12648" t="b">
        <v>0</v>
      </c>
      <c r="K12648" t="s">
        <v>19</v>
      </c>
      <c r="L12648" t="s">
        <v>60</v>
      </c>
      <c r="M12648">
        <v>725000</v>
      </c>
      <c r="N12648"/>
      <c r="O12648" t="s">
        <v>23134</v>
      </c>
      <c r="P12648" t="s">
        <v>714</v>
      </c>
    </row>
    <row r="12649" spans="1:16" x14ac:dyDescent="0.25">
      <c r="A12649" t="s">
        <v>2</v>
      </c>
      <c r="B12649" t="s">
        <v>23301</v>
      </c>
      <c r="C12649" t="s">
        <v>172</v>
      </c>
      <c r="D12649" t="s">
        <v>4526</v>
      </c>
      <c r="E12649" t="s">
        <v>59</v>
      </c>
      <c r="F12649" t="b">
        <v>0</v>
      </c>
      <c r="G12649" t="s">
        <v>68</v>
      </c>
      <c r="H12649" s="1">
        <v>46156.793252314812</v>
      </c>
      <c r="I12649" t="b">
        <v>0</v>
      </c>
      <c r="J12649" t="b">
        <v>1</v>
      </c>
      <c r="K12649" t="s">
        <v>41</v>
      </c>
      <c r="L12649" t="s">
        <v>60</v>
      </c>
      <c r="M12649">
        <v>60000</v>
      </c>
      <c r="N12649"/>
      <c r="O12649" t="s">
        <v>23302</v>
      </c>
    </row>
    <row r="12650" spans="1:16" x14ac:dyDescent="0.25">
      <c r="A12650" t="s">
        <v>1</v>
      </c>
      <c r="B12650" t="s">
        <v>23303</v>
      </c>
      <c r="C12650" t="s">
        <v>1310</v>
      </c>
      <c r="D12650" t="s">
        <v>4756</v>
      </c>
      <c r="E12650" t="s">
        <v>59</v>
      </c>
      <c r="F12650" t="b">
        <v>0</v>
      </c>
      <c r="G12650" t="s">
        <v>32</v>
      </c>
      <c r="H12650" s="1">
        <v>46156.795393518521</v>
      </c>
      <c r="I12650" t="b">
        <v>0</v>
      </c>
      <c r="J12650" t="b">
        <v>0</v>
      </c>
      <c r="K12650" t="s">
        <v>32</v>
      </c>
      <c r="L12650" t="s">
        <v>60</v>
      </c>
      <c r="M12650">
        <v>82500</v>
      </c>
      <c r="N12650"/>
      <c r="O12650" t="s">
        <v>23304</v>
      </c>
      <c r="P12650" t="s">
        <v>23305</v>
      </c>
    </row>
    <row r="12651" spans="1:16" x14ac:dyDescent="0.25">
      <c r="A12651" t="s">
        <v>2</v>
      </c>
      <c r="B12651" t="s">
        <v>23306</v>
      </c>
      <c r="C12651" t="s">
        <v>41</v>
      </c>
      <c r="D12651" t="s">
        <v>4346</v>
      </c>
      <c r="E12651" t="s">
        <v>59</v>
      </c>
      <c r="F12651" t="b">
        <v>0</v>
      </c>
      <c r="G12651" t="s">
        <v>41</v>
      </c>
      <c r="H12651" s="1">
        <v>46156.795682870368</v>
      </c>
      <c r="I12651" t="b">
        <v>0</v>
      </c>
      <c r="J12651" t="b">
        <v>1</v>
      </c>
      <c r="K12651" t="s">
        <v>41</v>
      </c>
      <c r="L12651" t="s">
        <v>60</v>
      </c>
      <c r="M12651">
        <v>142000</v>
      </c>
      <c r="N12651"/>
      <c r="O12651" t="s">
        <v>1822</v>
      </c>
      <c r="P12651" t="s">
        <v>310</v>
      </c>
    </row>
    <row r="12652" spans="1:16" x14ac:dyDescent="0.25">
      <c r="A12652" t="s">
        <v>1</v>
      </c>
      <c r="B12652" t="s">
        <v>23307</v>
      </c>
      <c r="C12652" t="s">
        <v>743</v>
      </c>
      <c r="D12652" t="s">
        <v>4346</v>
      </c>
      <c r="E12652" t="s">
        <v>59</v>
      </c>
      <c r="F12652" t="b">
        <v>0</v>
      </c>
      <c r="G12652" t="s">
        <v>77</v>
      </c>
      <c r="H12652" s="1">
        <v>46156.795729166668</v>
      </c>
      <c r="I12652" t="b">
        <v>0</v>
      </c>
      <c r="J12652" t="b">
        <v>1</v>
      </c>
      <c r="K12652" t="s">
        <v>41</v>
      </c>
      <c r="L12652" t="s">
        <v>74</v>
      </c>
      <c r="M12652"/>
      <c r="N12652">
        <v>63.5</v>
      </c>
      <c r="O12652" t="s">
        <v>23308</v>
      </c>
      <c r="P12652" t="s">
        <v>23013</v>
      </c>
    </row>
    <row r="12653" spans="1:16" x14ac:dyDescent="0.25">
      <c r="A12653" t="s">
        <v>0</v>
      </c>
      <c r="B12653" t="s">
        <v>20177</v>
      </c>
      <c r="C12653" t="s">
        <v>336</v>
      </c>
      <c r="D12653" t="s">
        <v>4526</v>
      </c>
      <c r="E12653" t="s">
        <v>59</v>
      </c>
      <c r="F12653" t="b">
        <v>0</v>
      </c>
      <c r="G12653" t="s">
        <v>65</v>
      </c>
      <c r="H12653" s="1">
        <v>46156.83489583333</v>
      </c>
      <c r="I12653" t="b">
        <v>0</v>
      </c>
      <c r="J12653" t="b">
        <v>0</v>
      </c>
      <c r="K12653" t="s">
        <v>41</v>
      </c>
      <c r="L12653" t="s">
        <v>60</v>
      </c>
      <c r="M12653">
        <v>98165.5</v>
      </c>
      <c r="N12653"/>
      <c r="O12653" t="s">
        <v>8936</v>
      </c>
      <c r="P12653" t="s">
        <v>13521</v>
      </c>
    </row>
    <row r="12654" spans="1:16" x14ac:dyDescent="0.25">
      <c r="A12654" t="s">
        <v>8</v>
      </c>
      <c r="B12654" t="s">
        <v>1920</v>
      </c>
      <c r="C12654" t="s">
        <v>148</v>
      </c>
      <c r="D12654" t="s">
        <v>4526</v>
      </c>
      <c r="E12654" t="s">
        <v>88</v>
      </c>
      <c r="F12654" t="b">
        <v>0</v>
      </c>
      <c r="G12654" t="s">
        <v>89</v>
      </c>
      <c r="H12654" s="1">
        <v>46156.836122685178</v>
      </c>
      <c r="I12654" t="b">
        <v>0</v>
      </c>
      <c r="J12654" t="b">
        <v>0</v>
      </c>
      <c r="K12654" t="s">
        <v>41</v>
      </c>
      <c r="L12654" t="s">
        <v>74</v>
      </c>
      <c r="M12654"/>
      <c r="N12654">
        <v>77.5</v>
      </c>
      <c r="O12654" t="s">
        <v>13294</v>
      </c>
      <c r="P12654" t="s">
        <v>1738</v>
      </c>
    </row>
    <row r="12655" spans="1:16" x14ac:dyDescent="0.25">
      <c r="A12655" t="s">
        <v>6</v>
      </c>
      <c r="B12655" t="s">
        <v>23309</v>
      </c>
      <c r="C12655" t="s">
        <v>112</v>
      </c>
      <c r="D12655" t="s">
        <v>4346</v>
      </c>
      <c r="E12655" t="s">
        <v>59</v>
      </c>
      <c r="F12655" t="b">
        <v>0</v>
      </c>
      <c r="G12655" t="s">
        <v>65</v>
      </c>
      <c r="H12655" s="1">
        <v>46156.836145833331</v>
      </c>
      <c r="I12655" t="b">
        <v>0</v>
      </c>
      <c r="J12655" t="b">
        <v>1</v>
      </c>
      <c r="K12655" t="s">
        <v>41</v>
      </c>
      <c r="L12655" t="s">
        <v>60</v>
      </c>
      <c r="M12655">
        <v>313500</v>
      </c>
      <c r="N12655"/>
      <c r="O12655" t="s">
        <v>1990</v>
      </c>
      <c r="P12655" t="s">
        <v>310</v>
      </c>
    </row>
    <row r="12656" spans="1:16" x14ac:dyDescent="0.25">
      <c r="A12656" t="s">
        <v>2</v>
      </c>
      <c r="B12656" t="s">
        <v>2</v>
      </c>
      <c r="C12656" t="s">
        <v>615</v>
      </c>
      <c r="D12656" t="s">
        <v>4346</v>
      </c>
      <c r="E12656" t="s">
        <v>59</v>
      </c>
      <c r="F12656" t="b">
        <v>0</v>
      </c>
      <c r="G12656" t="s">
        <v>65</v>
      </c>
      <c r="H12656" s="1">
        <v>46156.836192129631</v>
      </c>
      <c r="I12656" t="b">
        <v>0</v>
      </c>
      <c r="J12656" t="b">
        <v>0</v>
      </c>
      <c r="K12656" t="s">
        <v>41</v>
      </c>
      <c r="L12656" t="s">
        <v>60</v>
      </c>
      <c r="M12656">
        <v>115000</v>
      </c>
      <c r="N12656"/>
      <c r="O12656" t="s">
        <v>23310</v>
      </c>
      <c r="P12656" t="s">
        <v>23311</v>
      </c>
    </row>
    <row r="12657" spans="1:16" x14ac:dyDescent="0.25">
      <c r="A12657" t="s">
        <v>6</v>
      </c>
      <c r="B12657" t="s">
        <v>23312</v>
      </c>
      <c r="C12657" t="s">
        <v>41</v>
      </c>
      <c r="D12657" t="s">
        <v>2360</v>
      </c>
      <c r="E12657" t="s">
        <v>59</v>
      </c>
      <c r="F12657" t="b">
        <v>0</v>
      </c>
      <c r="G12657" t="s">
        <v>41</v>
      </c>
      <c r="H12657" s="1">
        <v>46156.83734953704</v>
      </c>
      <c r="I12657" t="b">
        <v>0</v>
      </c>
      <c r="J12657" t="b">
        <v>1</v>
      </c>
      <c r="K12657" t="s">
        <v>41</v>
      </c>
      <c r="L12657" t="s">
        <v>60</v>
      </c>
      <c r="M12657">
        <v>190000</v>
      </c>
      <c r="N12657"/>
      <c r="O12657" t="s">
        <v>3781</v>
      </c>
      <c r="P12657" t="s">
        <v>23313</v>
      </c>
    </row>
    <row r="12658" spans="1:16" x14ac:dyDescent="0.25">
      <c r="A12658" t="s">
        <v>1</v>
      </c>
      <c r="B12658" t="s">
        <v>2888</v>
      </c>
      <c r="C12658" t="s">
        <v>92</v>
      </c>
      <c r="D12658" t="s">
        <v>4526</v>
      </c>
      <c r="E12658" t="s">
        <v>88</v>
      </c>
      <c r="F12658" t="b">
        <v>0</v>
      </c>
      <c r="G12658" t="s">
        <v>77</v>
      </c>
      <c r="H12658" s="1">
        <v>46156.837395833332</v>
      </c>
      <c r="I12658" t="b">
        <v>0</v>
      </c>
      <c r="J12658" t="b">
        <v>0</v>
      </c>
      <c r="K12658" t="s">
        <v>41</v>
      </c>
      <c r="L12658" t="s">
        <v>74</v>
      </c>
      <c r="M12658"/>
      <c r="N12658">
        <v>92.5</v>
      </c>
      <c r="O12658" t="s">
        <v>3371</v>
      </c>
      <c r="P12658" t="s">
        <v>23314</v>
      </c>
    </row>
    <row r="12659" spans="1:16" x14ac:dyDescent="0.25">
      <c r="A12659" t="s">
        <v>1</v>
      </c>
      <c r="B12659" t="s">
        <v>2639</v>
      </c>
      <c r="C12659" t="s">
        <v>3115</v>
      </c>
      <c r="D12659" t="s">
        <v>5349</v>
      </c>
      <c r="E12659" t="s">
        <v>59</v>
      </c>
      <c r="F12659" t="b">
        <v>0</v>
      </c>
      <c r="G12659" t="s">
        <v>77</v>
      </c>
      <c r="H12659" s="1">
        <v>46156.837395833332</v>
      </c>
      <c r="I12659" t="b">
        <v>0</v>
      </c>
      <c r="J12659" t="b">
        <v>1</v>
      </c>
      <c r="K12659" t="s">
        <v>41</v>
      </c>
      <c r="L12659" t="s">
        <v>60</v>
      </c>
      <c r="M12659">
        <v>137500</v>
      </c>
      <c r="N12659"/>
      <c r="O12659" t="s">
        <v>2539</v>
      </c>
      <c r="P12659" t="s">
        <v>23315</v>
      </c>
    </row>
    <row r="12660" spans="1:16" x14ac:dyDescent="0.25">
      <c r="A12660" t="s">
        <v>1</v>
      </c>
      <c r="B12660" t="s">
        <v>23316</v>
      </c>
      <c r="C12660" t="s">
        <v>955</v>
      </c>
      <c r="D12660" t="s">
        <v>2360</v>
      </c>
      <c r="E12660" t="s">
        <v>59</v>
      </c>
      <c r="F12660" t="b">
        <v>0</v>
      </c>
      <c r="G12660" t="s">
        <v>13</v>
      </c>
      <c r="H12660" s="1">
        <v>46156.83803240741</v>
      </c>
      <c r="I12660" t="b">
        <v>1</v>
      </c>
      <c r="J12660" t="b">
        <v>0</v>
      </c>
      <c r="K12660" t="s">
        <v>13</v>
      </c>
      <c r="L12660" t="s">
        <v>60</v>
      </c>
      <c r="M12660">
        <v>147500</v>
      </c>
      <c r="N12660"/>
      <c r="O12660" t="s">
        <v>7844</v>
      </c>
      <c r="P12660" t="s">
        <v>23317</v>
      </c>
    </row>
    <row r="12661" spans="1:16" x14ac:dyDescent="0.25">
      <c r="A12661" t="s">
        <v>0</v>
      </c>
      <c r="B12661" t="s">
        <v>23318</v>
      </c>
      <c r="C12661" t="s">
        <v>586</v>
      </c>
      <c r="D12661" t="s">
        <v>4346</v>
      </c>
      <c r="E12661" t="s">
        <v>88</v>
      </c>
      <c r="F12661" t="b">
        <v>0</v>
      </c>
      <c r="G12661" t="s">
        <v>41</v>
      </c>
      <c r="H12661" s="1">
        <v>46156.877708333333</v>
      </c>
      <c r="I12661" t="b">
        <v>0</v>
      </c>
      <c r="J12661" t="b">
        <v>0</v>
      </c>
      <c r="K12661" t="s">
        <v>41</v>
      </c>
      <c r="L12661" t="s">
        <v>74</v>
      </c>
      <c r="M12661"/>
      <c r="N12661">
        <v>37.5</v>
      </c>
      <c r="O12661" t="s">
        <v>23319</v>
      </c>
      <c r="P12661" t="s">
        <v>12509</v>
      </c>
    </row>
    <row r="12662" spans="1:16" x14ac:dyDescent="0.25">
      <c r="A12662" t="s">
        <v>7</v>
      </c>
      <c r="B12662" t="s">
        <v>23320</v>
      </c>
      <c r="C12662" t="s">
        <v>76</v>
      </c>
      <c r="D12662" t="s">
        <v>141</v>
      </c>
      <c r="E12662" t="s">
        <v>88</v>
      </c>
      <c r="F12662" t="b">
        <v>1</v>
      </c>
      <c r="G12662" t="s">
        <v>41</v>
      </c>
      <c r="H12662" s="1">
        <v>46156.877708333333</v>
      </c>
      <c r="I12662" t="b">
        <v>0</v>
      </c>
      <c r="J12662" t="b">
        <v>0</v>
      </c>
      <c r="K12662" t="s">
        <v>41</v>
      </c>
      <c r="L12662" t="s">
        <v>74</v>
      </c>
      <c r="M12662"/>
      <c r="N12662">
        <v>27.5</v>
      </c>
      <c r="O12662" t="s">
        <v>141</v>
      </c>
      <c r="P12662" t="s">
        <v>219</v>
      </c>
    </row>
    <row r="12663" spans="1:16" x14ac:dyDescent="0.25">
      <c r="A12663" t="s">
        <v>1</v>
      </c>
      <c r="B12663" t="s">
        <v>23321</v>
      </c>
      <c r="C12663" t="s">
        <v>16450</v>
      </c>
      <c r="D12663" t="s">
        <v>4526</v>
      </c>
      <c r="E12663" t="s">
        <v>59</v>
      </c>
      <c r="F12663" t="b">
        <v>0</v>
      </c>
      <c r="G12663" t="s">
        <v>77</v>
      </c>
      <c r="H12663" s="1">
        <v>46156.87909722222</v>
      </c>
      <c r="I12663" t="b">
        <v>1</v>
      </c>
      <c r="J12663" t="b">
        <v>1</v>
      </c>
      <c r="K12663" t="s">
        <v>41</v>
      </c>
      <c r="L12663" t="s">
        <v>60</v>
      </c>
      <c r="M12663">
        <v>225000</v>
      </c>
      <c r="N12663"/>
      <c r="O12663" t="s">
        <v>8857</v>
      </c>
      <c r="P12663" t="s">
        <v>23322</v>
      </c>
    </row>
    <row r="12664" spans="1:16" x14ac:dyDescent="0.25">
      <c r="A12664" t="s">
        <v>1</v>
      </c>
      <c r="B12664" t="s">
        <v>23323</v>
      </c>
      <c r="C12664" t="s">
        <v>218</v>
      </c>
      <c r="D12664" t="s">
        <v>4346</v>
      </c>
      <c r="F12664" t="b">
        <v>0</v>
      </c>
      <c r="G12664" t="s">
        <v>89</v>
      </c>
      <c r="H12664" s="1">
        <v>46156.879120370373</v>
      </c>
      <c r="I12664" t="b">
        <v>0</v>
      </c>
      <c r="J12664" t="b">
        <v>0</v>
      </c>
      <c r="K12664" t="s">
        <v>41</v>
      </c>
      <c r="L12664" t="s">
        <v>74</v>
      </c>
      <c r="M12664"/>
      <c r="N12664">
        <v>77.5</v>
      </c>
      <c r="O12664" t="s">
        <v>12251</v>
      </c>
      <c r="P12664" t="s">
        <v>8845</v>
      </c>
    </row>
    <row r="12665" spans="1:16" x14ac:dyDescent="0.25">
      <c r="A12665" t="s">
        <v>5</v>
      </c>
      <c r="B12665" t="s">
        <v>3347</v>
      </c>
      <c r="C12665" t="s">
        <v>246</v>
      </c>
      <c r="D12665" t="s">
        <v>4346</v>
      </c>
      <c r="E12665" t="s">
        <v>232</v>
      </c>
      <c r="F12665" t="b">
        <v>0</v>
      </c>
      <c r="G12665" t="s">
        <v>73</v>
      </c>
      <c r="H12665" s="1">
        <v>46156.879212962973</v>
      </c>
      <c r="I12665" t="b">
        <v>1</v>
      </c>
      <c r="J12665" t="b">
        <v>1</v>
      </c>
      <c r="K12665" t="s">
        <v>41</v>
      </c>
      <c r="L12665" t="s">
        <v>74</v>
      </c>
      <c r="M12665"/>
      <c r="N12665">
        <v>95</v>
      </c>
      <c r="O12665" t="s">
        <v>23324</v>
      </c>
      <c r="P12665" t="s">
        <v>23325</v>
      </c>
    </row>
    <row r="12666" spans="1:16" x14ac:dyDescent="0.25">
      <c r="A12666" t="s">
        <v>1</v>
      </c>
      <c r="B12666" t="s">
        <v>358</v>
      </c>
      <c r="C12666" t="s">
        <v>712</v>
      </c>
      <c r="D12666" t="s">
        <v>2360</v>
      </c>
      <c r="E12666" t="s">
        <v>59</v>
      </c>
      <c r="F12666" t="b">
        <v>0</v>
      </c>
      <c r="G12666" t="s">
        <v>13</v>
      </c>
      <c r="H12666" s="1">
        <v>46156.879583333342</v>
      </c>
      <c r="I12666" t="b">
        <v>0</v>
      </c>
      <c r="J12666" t="b">
        <v>0</v>
      </c>
      <c r="K12666" t="s">
        <v>13</v>
      </c>
      <c r="L12666" t="s">
        <v>60</v>
      </c>
      <c r="M12666">
        <v>77500</v>
      </c>
      <c r="N12666"/>
      <c r="O12666" t="s">
        <v>23326</v>
      </c>
      <c r="P12666" t="s">
        <v>23327</v>
      </c>
    </row>
    <row r="12667" spans="1:16" x14ac:dyDescent="0.25">
      <c r="A12667" t="s">
        <v>3</v>
      </c>
      <c r="B12667" t="s">
        <v>23328</v>
      </c>
      <c r="C12667" t="s">
        <v>515</v>
      </c>
      <c r="D12667" t="s">
        <v>4526</v>
      </c>
      <c r="E12667" t="s">
        <v>88</v>
      </c>
      <c r="F12667" t="b">
        <v>0</v>
      </c>
      <c r="G12667" t="s">
        <v>73</v>
      </c>
      <c r="H12667" s="1">
        <v>46156.918252314812</v>
      </c>
      <c r="I12667" t="b">
        <v>1</v>
      </c>
      <c r="J12667" t="b">
        <v>0</v>
      </c>
      <c r="K12667" t="s">
        <v>41</v>
      </c>
      <c r="L12667" t="s">
        <v>74</v>
      </c>
      <c r="M12667"/>
      <c r="N12667">
        <v>93.5</v>
      </c>
      <c r="O12667" t="s">
        <v>1226</v>
      </c>
    </row>
    <row r="12668" spans="1:16" x14ac:dyDescent="0.25">
      <c r="A12668" t="s">
        <v>7</v>
      </c>
      <c r="B12668" t="s">
        <v>1480</v>
      </c>
      <c r="C12668" t="s">
        <v>14160</v>
      </c>
      <c r="D12668" t="s">
        <v>4346</v>
      </c>
      <c r="E12668" t="s">
        <v>59</v>
      </c>
      <c r="F12668" t="b">
        <v>0</v>
      </c>
      <c r="G12668" t="s">
        <v>65</v>
      </c>
      <c r="H12668" s="1">
        <v>46156.918263888889</v>
      </c>
      <c r="I12668" t="b">
        <v>0</v>
      </c>
      <c r="J12668" t="b">
        <v>1</v>
      </c>
      <c r="K12668" t="s">
        <v>41</v>
      </c>
      <c r="L12668" t="s">
        <v>60</v>
      </c>
      <c r="M12668">
        <v>89750</v>
      </c>
      <c r="N12668"/>
      <c r="O12668" t="s">
        <v>2617</v>
      </c>
      <c r="P12668" t="s">
        <v>23329</v>
      </c>
    </row>
    <row r="12669" spans="1:16" x14ac:dyDescent="0.25">
      <c r="A12669" t="s">
        <v>0</v>
      </c>
      <c r="B12669" t="s">
        <v>23330</v>
      </c>
      <c r="C12669" t="s">
        <v>142</v>
      </c>
      <c r="D12669" t="s">
        <v>4526</v>
      </c>
      <c r="E12669" t="s">
        <v>59</v>
      </c>
      <c r="F12669" t="b">
        <v>0</v>
      </c>
      <c r="G12669" t="s">
        <v>65</v>
      </c>
      <c r="H12669" s="1">
        <v>46156.918287037042</v>
      </c>
      <c r="I12669" t="b">
        <v>0</v>
      </c>
      <c r="J12669" t="b">
        <v>0</v>
      </c>
      <c r="K12669" t="s">
        <v>41</v>
      </c>
      <c r="L12669" t="s">
        <v>60</v>
      </c>
      <c r="M12669">
        <v>76273.600000000006</v>
      </c>
      <c r="N12669"/>
      <c r="O12669" t="s">
        <v>5305</v>
      </c>
      <c r="P12669" t="s">
        <v>23331</v>
      </c>
    </row>
    <row r="12670" spans="1:16" x14ac:dyDescent="0.25">
      <c r="A12670" t="s">
        <v>8</v>
      </c>
      <c r="B12670" t="s">
        <v>23332</v>
      </c>
      <c r="C12670" t="s">
        <v>41</v>
      </c>
      <c r="D12670" t="s">
        <v>4526</v>
      </c>
      <c r="E12670" t="s">
        <v>59</v>
      </c>
      <c r="F12670" t="b">
        <v>0</v>
      </c>
      <c r="G12670" t="s">
        <v>41</v>
      </c>
      <c r="H12670" s="1">
        <v>46156.919374999998</v>
      </c>
      <c r="I12670" t="b">
        <v>0</v>
      </c>
      <c r="J12670" t="b">
        <v>0</v>
      </c>
      <c r="K12670" t="s">
        <v>41</v>
      </c>
      <c r="L12670" t="s">
        <v>60</v>
      </c>
      <c r="M12670">
        <v>132180</v>
      </c>
      <c r="N12670"/>
      <c r="O12670" t="s">
        <v>23333</v>
      </c>
    </row>
    <row r="12671" spans="1:16" x14ac:dyDescent="0.25">
      <c r="A12671" t="s">
        <v>1</v>
      </c>
      <c r="B12671" t="s">
        <v>22001</v>
      </c>
      <c r="C12671" t="s">
        <v>194</v>
      </c>
      <c r="D12671" t="s">
        <v>4346</v>
      </c>
      <c r="E12671" t="s">
        <v>59</v>
      </c>
      <c r="F12671" t="b">
        <v>0</v>
      </c>
      <c r="G12671" t="s">
        <v>89</v>
      </c>
      <c r="H12671" s="1">
        <v>46156.920740740738</v>
      </c>
      <c r="I12671" t="b">
        <v>0</v>
      </c>
      <c r="J12671" t="b">
        <v>1</v>
      </c>
      <c r="K12671" t="s">
        <v>41</v>
      </c>
      <c r="L12671" t="s">
        <v>60</v>
      </c>
      <c r="M12671">
        <v>130500</v>
      </c>
      <c r="N12671"/>
      <c r="O12671" t="s">
        <v>577</v>
      </c>
      <c r="P12671" t="s">
        <v>22002</v>
      </c>
    </row>
    <row r="12672" spans="1:16" x14ac:dyDescent="0.25">
      <c r="A12672" t="s">
        <v>6</v>
      </c>
      <c r="B12672" t="s">
        <v>23334</v>
      </c>
      <c r="C12672" t="s">
        <v>246</v>
      </c>
      <c r="D12672" t="s">
        <v>2360</v>
      </c>
      <c r="E12672" t="s">
        <v>59</v>
      </c>
      <c r="F12672" t="b">
        <v>0</v>
      </c>
      <c r="G12672" t="s">
        <v>65</v>
      </c>
      <c r="H12672" s="1">
        <v>46156.9612037037</v>
      </c>
      <c r="I12672" t="b">
        <v>0</v>
      </c>
      <c r="J12672" t="b">
        <v>1</v>
      </c>
      <c r="K12672" t="s">
        <v>41</v>
      </c>
      <c r="L12672" t="s">
        <v>60</v>
      </c>
      <c r="M12672">
        <v>250500</v>
      </c>
      <c r="N12672"/>
      <c r="O12672" t="s">
        <v>1355</v>
      </c>
    </row>
    <row r="12673" spans="1:16" x14ac:dyDescent="0.25">
      <c r="A12673" t="s">
        <v>5</v>
      </c>
      <c r="B12673" t="s">
        <v>23335</v>
      </c>
      <c r="C12673" t="s">
        <v>2054</v>
      </c>
      <c r="D12673" t="s">
        <v>4346</v>
      </c>
      <c r="E12673" t="s">
        <v>88</v>
      </c>
      <c r="F12673" t="b">
        <v>0</v>
      </c>
      <c r="G12673" t="s">
        <v>65</v>
      </c>
      <c r="H12673" s="1">
        <v>46156.962581018517</v>
      </c>
      <c r="I12673" t="b">
        <v>0</v>
      </c>
      <c r="J12673" t="b">
        <v>1</v>
      </c>
      <c r="K12673" t="s">
        <v>41</v>
      </c>
      <c r="L12673" t="s">
        <v>74</v>
      </c>
      <c r="M12673"/>
      <c r="N12673">
        <v>47</v>
      </c>
      <c r="O12673" t="s">
        <v>7776</v>
      </c>
      <c r="P12673" t="s">
        <v>23336</v>
      </c>
    </row>
    <row r="12674" spans="1:16" x14ac:dyDescent="0.25">
      <c r="A12674" t="s">
        <v>2</v>
      </c>
      <c r="B12674" t="s">
        <v>23337</v>
      </c>
      <c r="C12674" t="s">
        <v>743</v>
      </c>
      <c r="D12674" t="s">
        <v>4515</v>
      </c>
      <c r="E12674" t="s">
        <v>59</v>
      </c>
      <c r="F12674" t="b">
        <v>0</v>
      </c>
      <c r="G12674" t="s">
        <v>77</v>
      </c>
      <c r="H12674" s="1">
        <v>46157.002812500003</v>
      </c>
      <c r="I12674" t="b">
        <v>0</v>
      </c>
      <c r="J12674" t="b">
        <v>1</v>
      </c>
      <c r="K12674" t="s">
        <v>41</v>
      </c>
      <c r="L12674" t="s">
        <v>60</v>
      </c>
      <c r="M12674">
        <v>154000</v>
      </c>
      <c r="N12674"/>
      <c r="O12674" t="s">
        <v>1306</v>
      </c>
      <c r="P12674" t="s">
        <v>23338</v>
      </c>
    </row>
    <row r="12675" spans="1:16" x14ac:dyDescent="0.25">
      <c r="A12675" t="s">
        <v>2</v>
      </c>
      <c r="B12675" t="s">
        <v>23339</v>
      </c>
      <c r="C12675" t="s">
        <v>246</v>
      </c>
      <c r="D12675" t="s">
        <v>9527</v>
      </c>
      <c r="E12675" t="s">
        <v>59</v>
      </c>
      <c r="F12675" t="b">
        <v>0</v>
      </c>
      <c r="G12675" t="s">
        <v>65</v>
      </c>
      <c r="H12675" s="1">
        <v>46157.002870370372</v>
      </c>
      <c r="I12675" t="b">
        <v>0</v>
      </c>
      <c r="J12675" t="b">
        <v>0</v>
      </c>
      <c r="K12675" t="s">
        <v>41</v>
      </c>
      <c r="L12675" t="s">
        <v>60</v>
      </c>
      <c r="M12675">
        <v>170000</v>
      </c>
      <c r="N12675"/>
      <c r="O12675" t="s">
        <v>23340</v>
      </c>
      <c r="P12675" t="s">
        <v>3293</v>
      </c>
    </row>
    <row r="12676" spans="1:16" x14ac:dyDescent="0.25">
      <c r="A12676" t="s">
        <v>6</v>
      </c>
      <c r="B12676" t="s">
        <v>23341</v>
      </c>
      <c r="C12676" t="s">
        <v>246</v>
      </c>
      <c r="D12676" t="s">
        <v>4515</v>
      </c>
      <c r="E12676" t="s">
        <v>59</v>
      </c>
      <c r="F12676" t="b">
        <v>0</v>
      </c>
      <c r="G12676" t="s">
        <v>65</v>
      </c>
      <c r="H12676" s="1">
        <v>46157.002939814818</v>
      </c>
      <c r="I12676" t="b">
        <v>0</v>
      </c>
      <c r="J12676" t="b">
        <v>0</v>
      </c>
      <c r="K12676" t="s">
        <v>41</v>
      </c>
      <c r="L12676" t="s">
        <v>60</v>
      </c>
      <c r="M12676">
        <v>169000</v>
      </c>
      <c r="N12676"/>
      <c r="O12676" t="s">
        <v>23342</v>
      </c>
      <c r="P12676" t="s">
        <v>23343</v>
      </c>
    </row>
    <row r="12677" spans="1:16" x14ac:dyDescent="0.25">
      <c r="A12677" t="s">
        <v>1</v>
      </c>
      <c r="B12677" t="s">
        <v>23344</v>
      </c>
      <c r="C12677" t="s">
        <v>304</v>
      </c>
      <c r="D12677" t="s">
        <v>4756</v>
      </c>
      <c r="E12677" t="s">
        <v>59</v>
      </c>
      <c r="F12677" t="b">
        <v>0</v>
      </c>
      <c r="G12677" t="s">
        <v>77</v>
      </c>
      <c r="H12677" s="1">
        <v>46157.004062499997</v>
      </c>
      <c r="I12677" t="b">
        <v>1</v>
      </c>
      <c r="J12677" t="b">
        <v>0</v>
      </c>
      <c r="K12677" t="s">
        <v>41</v>
      </c>
      <c r="L12677" t="s">
        <v>60</v>
      </c>
      <c r="M12677">
        <v>217725</v>
      </c>
      <c r="N12677"/>
      <c r="O12677" t="s">
        <v>247</v>
      </c>
      <c r="P12677" t="s">
        <v>23345</v>
      </c>
    </row>
    <row r="12678" spans="1:16" x14ac:dyDescent="0.25">
      <c r="A12678" t="s">
        <v>1</v>
      </c>
      <c r="B12678" t="s">
        <v>23346</v>
      </c>
      <c r="C12678" t="s">
        <v>695</v>
      </c>
      <c r="D12678" t="s">
        <v>4526</v>
      </c>
      <c r="E12678" t="s">
        <v>59</v>
      </c>
      <c r="F12678" t="b">
        <v>0</v>
      </c>
      <c r="G12678" t="s">
        <v>77</v>
      </c>
      <c r="H12678" s="1">
        <v>46157.004120370373</v>
      </c>
      <c r="I12678" t="b">
        <v>0</v>
      </c>
      <c r="J12678" t="b">
        <v>1</v>
      </c>
      <c r="K12678" t="s">
        <v>41</v>
      </c>
      <c r="L12678" t="s">
        <v>60</v>
      </c>
      <c r="M12678">
        <v>130320</v>
      </c>
      <c r="N12678"/>
      <c r="O12678" t="s">
        <v>23347</v>
      </c>
      <c r="P12678" t="s">
        <v>23348</v>
      </c>
    </row>
    <row r="12679" spans="1:16" x14ac:dyDescent="0.25">
      <c r="A12679" t="s">
        <v>1</v>
      </c>
      <c r="B12679" t="s">
        <v>23349</v>
      </c>
      <c r="C12679" t="s">
        <v>688</v>
      </c>
      <c r="D12679" t="s">
        <v>4515</v>
      </c>
      <c r="E12679" t="s">
        <v>59</v>
      </c>
      <c r="F12679" t="b">
        <v>0</v>
      </c>
      <c r="G12679" t="s">
        <v>73</v>
      </c>
      <c r="H12679" s="1">
        <v>46157.004189814812</v>
      </c>
      <c r="I12679" t="b">
        <v>0</v>
      </c>
      <c r="J12679" t="b">
        <v>0</v>
      </c>
      <c r="K12679" t="s">
        <v>41</v>
      </c>
      <c r="L12679" t="s">
        <v>60</v>
      </c>
      <c r="M12679">
        <v>115000</v>
      </c>
      <c r="N12679"/>
      <c r="O12679" t="s">
        <v>23350</v>
      </c>
      <c r="P12679" t="s">
        <v>1165</v>
      </c>
    </row>
    <row r="12680" spans="1:16" x14ac:dyDescent="0.25">
      <c r="A12680" t="s">
        <v>1</v>
      </c>
      <c r="B12680" t="s">
        <v>12077</v>
      </c>
      <c r="C12680" t="s">
        <v>955</v>
      </c>
      <c r="D12680" t="s">
        <v>4346</v>
      </c>
      <c r="E12680" t="s">
        <v>59</v>
      </c>
      <c r="F12680" t="b">
        <v>0</v>
      </c>
      <c r="G12680" t="s">
        <v>13</v>
      </c>
      <c r="H12680" s="1">
        <v>46157.004699074067</v>
      </c>
      <c r="I12680" t="b">
        <v>0</v>
      </c>
      <c r="J12680" t="b">
        <v>0</v>
      </c>
      <c r="K12680" t="s">
        <v>13</v>
      </c>
      <c r="L12680" t="s">
        <v>60</v>
      </c>
      <c r="M12680">
        <v>102500</v>
      </c>
      <c r="N12680"/>
      <c r="O12680" t="s">
        <v>23351</v>
      </c>
      <c r="P12680" t="s">
        <v>23352</v>
      </c>
    </row>
    <row r="12681" spans="1:16" x14ac:dyDescent="0.25">
      <c r="A12681" t="s">
        <v>1</v>
      </c>
      <c r="B12681" t="s">
        <v>23353</v>
      </c>
      <c r="C12681" t="s">
        <v>18</v>
      </c>
      <c r="D12681" t="s">
        <v>4595</v>
      </c>
      <c r="F12681" t="b">
        <v>0</v>
      </c>
      <c r="G12681" t="s">
        <v>18</v>
      </c>
      <c r="H12681" s="1">
        <v>46157.004884259259</v>
      </c>
      <c r="I12681" t="b">
        <v>1</v>
      </c>
      <c r="J12681" t="b">
        <v>0</v>
      </c>
      <c r="K12681" t="s">
        <v>18</v>
      </c>
      <c r="L12681" t="s">
        <v>60</v>
      </c>
      <c r="M12681">
        <v>50000</v>
      </c>
      <c r="N12681"/>
      <c r="O12681" t="s">
        <v>21755</v>
      </c>
    </row>
    <row r="12682" spans="1:16" x14ac:dyDescent="0.25">
      <c r="A12682" t="s">
        <v>1</v>
      </c>
      <c r="B12682" t="s">
        <v>23354</v>
      </c>
      <c r="C12682" t="s">
        <v>19</v>
      </c>
      <c r="D12682" t="s">
        <v>22316</v>
      </c>
      <c r="E12682" t="s">
        <v>59</v>
      </c>
      <c r="F12682" t="b">
        <v>0</v>
      </c>
      <c r="G12682" t="s">
        <v>19</v>
      </c>
      <c r="H12682" s="1">
        <v>46157.004976851851</v>
      </c>
      <c r="I12682" t="b">
        <v>1</v>
      </c>
      <c r="J12682" t="b">
        <v>0</v>
      </c>
      <c r="K12682" t="s">
        <v>19</v>
      </c>
      <c r="L12682" t="s">
        <v>60</v>
      </c>
      <c r="M12682">
        <v>650000</v>
      </c>
      <c r="N12682"/>
      <c r="O12682" t="s">
        <v>22317</v>
      </c>
    </row>
    <row r="12683" spans="1:16" x14ac:dyDescent="0.25">
      <c r="A12683" t="s">
        <v>1</v>
      </c>
      <c r="B12683" t="s">
        <v>23355</v>
      </c>
      <c r="C12683" t="s">
        <v>7567</v>
      </c>
      <c r="D12683" t="s">
        <v>22316</v>
      </c>
      <c r="E12683" t="s">
        <v>59</v>
      </c>
      <c r="F12683" t="b">
        <v>0</v>
      </c>
      <c r="G12683" t="s">
        <v>19</v>
      </c>
      <c r="H12683" s="1">
        <v>46157.004999999997</v>
      </c>
      <c r="I12683" t="b">
        <v>1</v>
      </c>
      <c r="J12683" t="b">
        <v>0</v>
      </c>
      <c r="K12683" t="s">
        <v>19</v>
      </c>
      <c r="L12683" t="s">
        <v>60</v>
      </c>
      <c r="M12683">
        <v>650000</v>
      </c>
      <c r="N12683"/>
      <c r="O12683" t="s">
        <v>22317</v>
      </c>
    </row>
    <row r="12684" spans="1:16" x14ac:dyDescent="0.25">
      <c r="A12684" t="s">
        <v>1</v>
      </c>
      <c r="B12684" t="s">
        <v>23356</v>
      </c>
      <c r="C12684" t="s">
        <v>942</v>
      </c>
      <c r="D12684" t="s">
        <v>22316</v>
      </c>
      <c r="E12684" t="s">
        <v>59</v>
      </c>
      <c r="F12684" t="b">
        <v>0</v>
      </c>
      <c r="G12684" t="s">
        <v>19</v>
      </c>
      <c r="H12684" s="1">
        <v>46157.004999999997</v>
      </c>
      <c r="I12684" t="b">
        <v>1</v>
      </c>
      <c r="J12684" t="b">
        <v>0</v>
      </c>
      <c r="K12684" t="s">
        <v>19</v>
      </c>
      <c r="L12684" t="s">
        <v>60</v>
      </c>
      <c r="M12684">
        <v>650000</v>
      </c>
      <c r="N12684"/>
      <c r="O12684" t="s">
        <v>22317</v>
      </c>
    </row>
    <row r="12685" spans="1:16" x14ac:dyDescent="0.25">
      <c r="A12685" t="s">
        <v>1</v>
      </c>
      <c r="B12685" t="s">
        <v>23357</v>
      </c>
      <c r="C12685" t="s">
        <v>942</v>
      </c>
      <c r="D12685" t="s">
        <v>22316</v>
      </c>
      <c r="E12685" t="s">
        <v>59</v>
      </c>
      <c r="F12685" t="b">
        <v>0</v>
      </c>
      <c r="G12685" t="s">
        <v>19</v>
      </c>
      <c r="H12685" s="1">
        <v>46157.00503472222</v>
      </c>
      <c r="I12685" t="b">
        <v>0</v>
      </c>
      <c r="J12685" t="b">
        <v>0</v>
      </c>
      <c r="K12685" t="s">
        <v>19</v>
      </c>
      <c r="L12685" t="s">
        <v>60</v>
      </c>
      <c r="M12685">
        <v>650000</v>
      </c>
      <c r="N12685"/>
      <c r="O12685" t="s">
        <v>22317</v>
      </c>
    </row>
    <row r="12686" spans="1:16" x14ac:dyDescent="0.25">
      <c r="A12686" t="s">
        <v>2</v>
      </c>
      <c r="B12686" t="s">
        <v>23358</v>
      </c>
      <c r="C12686" t="s">
        <v>2551</v>
      </c>
      <c r="D12686" t="s">
        <v>22316</v>
      </c>
      <c r="E12686" t="s">
        <v>59</v>
      </c>
      <c r="F12686" t="b">
        <v>0</v>
      </c>
      <c r="G12686" t="s">
        <v>19</v>
      </c>
      <c r="H12686" s="1">
        <v>46157.00503472222</v>
      </c>
      <c r="I12686" t="b">
        <v>0</v>
      </c>
      <c r="J12686" t="b">
        <v>0</v>
      </c>
      <c r="K12686" t="s">
        <v>19</v>
      </c>
      <c r="L12686" t="s">
        <v>60</v>
      </c>
      <c r="M12686">
        <v>650000</v>
      </c>
      <c r="N12686"/>
      <c r="O12686" t="s">
        <v>22317</v>
      </c>
    </row>
    <row r="12687" spans="1:16" x14ac:dyDescent="0.25">
      <c r="A12687" t="s">
        <v>1</v>
      </c>
      <c r="B12687" t="s">
        <v>23359</v>
      </c>
      <c r="C12687" t="s">
        <v>76</v>
      </c>
      <c r="D12687" t="s">
        <v>4526</v>
      </c>
      <c r="E12687" t="s">
        <v>88</v>
      </c>
      <c r="F12687" t="b">
        <v>1</v>
      </c>
      <c r="G12687" t="s">
        <v>89</v>
      </c>
      <c r="H12687" s="1">
        <v>46157.045740740738</v>
      </c>
      <c r="I12687" t="b">
        <v>1</v>
      </c>
      <c r="J12687" t="b">
        <v>0</v>
      </c>
      <c r="K12687" t="s">
        <v>41</v>
      </c>
      <c r="L12687" t="s">
        <v>74</v>
      </c>
      <c r="M12687"/>
      <c r="N12687">
        <v>47.5</v>
      </c>
      <c r="O12687" t="s">
        <v>21037</v>
      </c>
      <c r="P12687" t="s">
        <v>23360</v>
      </c>
    </row>
    <row r="12688" spans="1:16" x14ac:dyDescent="0.25">
      <c r="A12688" t="s">
        <v>0</v>
      </c>
      <c r="B12688" t="s">
        <v>23361</v>
      </c>
      <c r="C12688" t="s">
        <v>4111</v>
      </c>
      <c r="D12688" t="s">
        <v>6504</v>
      </c>
      <c r="E12688" t="s">
        <v>59</v>
      </c>
      <c r="F12688" t="b">
        <v>0</v>
      </c>
      <c r="G12688" t="s">
        <v>77</v>
      </c>
      <c r="H12688" s="1">
        <v>46157.084907407407</v>
      </c>
      <c r="I12688" t="b">
        <v>0</v>
      </c>
      <c r="J12688" t="b">
        <v>1</v>
      </c>
      <c r="K12688" t="s">
        <v>41</v>
      </c>
      <c r="L12688" t="s">
        <v>60</v>
      </c>
      <c r="M12688">
        <v>65000</v>
      </c>
      <c r="N12688"/>
      <c r="O12688" t="s">
        <v>383</v>
      </c>
      <c r="P12688" t="s">
        <v>23362</v>
      </c>
    </row>
    <row r="12689" spans="1:16" x14ac:dyDescent="0.25">
      <c r="A12689" t="s">
        <v>1</v>
      </c>
      <c r="B12689" t="s">
        <v>23363</v>
      </c>
      <c r="C12689" t="s">
        <v>396</v>
      </c>
      <c r="D12689" t="s">
        <v>4756</v>
      </c>
      <c r="E12689" t="s">
        <v>59</v>
      </c>
      <c r="F12689" t="b">
        <v>0</v>
      </c>
      <c r="G12689" t="s">
        <v>73</v>
      </c>
      <c r="H12689" s="1">
        <v>46157.087523148148</v>
      </c>
      <c r="I12689" t="b">
        <v>1</v>
      </c>
      <c r="J12689" t="b">
        <v>1</v>
      </c>
      <c r="K12689" t="s">
        <v>41</v>
      </c>
      <c r="L12689" t="s">
        <v>60</v>
      </c>
      <c r="M12689">
        <v>137500</v>
      </c>
      <c r="N12689"/>
      <c r="O12689" t="s">
        <v>449</v>
      </c>
      <c r="P12689" t="s">
        <v>23364</v>
      </c>
    </row>
    <row r="12690" spans="1:16" x14ac:dyDescent="0.25">
      <c r="A12690" t="s">
        <v>0</v>
      </c>
      <c r="B12690" t="s">
        <v>23365</v>
      </c>
      <c r="C12690" t="s">
        <v>612</v>
      </c>
      <c r="D12690" t="s">
        <v>4756</v>
      </c>
      <c r="E12690" t="s">
        <v>59</v>
      </c>
      <c r="F12690" t="b">
        <v>0</v>
      </c>
      <c r="G12690" t="s">
        <v>73</v>
      </c>
      <c r="H12690" s="1">
        <v>46157.126574074071</v>
      </c>
      <c r="I12690" t="b">
        <v>0</v>
      </c>
      <c r="J12690" t="b">
        <v>1</v>
      </c>
      <c r="K12690" t="s">
        <v>41</v>
      </c>
      <c r="L12690" t="s">
        <v>60</v>
      </c>
      <c r="M12690">
        <v>85000</v>
      </c>
      <c r="N12690"/>
      <c r="O12690" t="s">
        <v>23366</v>
      </c>
      <c r="P12690" t="s">
        <v>23367</v>
      </c>
    </row>
    <row r="12691" spans="1:16" x14ac:dyDescent="0.25">
      <c r="A12691" t="s">
        <v>0</v>
      </c>
      <c r="B12691" t="s">
        <v>23368</v>
      </c>
      <c r="C12691" t="s">
        <v>1679</v>
      </c>
      <c r="D12691" t="s">
        <v>2360</v>
      </c>
      <c r="E12691" t="s">
        <v>59</v>
      </c>
      <c r="F12691" t="b">
        <v>0</v>
      </c>
      <c r="G12691" t="s">
        <v>65</v>
      </c>
      <c r="H12691" s="1">
        <v>46157.209837962961</v>
      </c>
      <c r="I12691" t="b">
        <v>0</v>
      </c>
      <c r="J12691" t="b">
        <v>1</v>
      </c>
      <c r="K12691" t="s">
        <v>41</v>
      </c>
      <c r="L12691" t="s">
        <v>74</v>
      </c>
      <c r="M12691"/>
      <c r="N12691">
        <v>78</v>
      </c>
      <c r="O12691" t="s">
        <v>14187</v>
      </c>
      <c r="P12691" t="s">
        <v>23369</v>
      </c>
    </row>
    <row r="12692" spans="1:16" x14ac:dyDescent="0.25">
      <c r="A12692" t="s">
        <v>1</v>
      </c>
      <c r="B12692" t="s">
        <v>23370</v>
      </c>
      <c r="C12692" t="s">
        <v>949</v>
      </c>
      <c r="D12692" t="s">
        <v>4756</v>
      </c>
      <c r="E12692" t="s">
        <v>59</v>
      </c>
      <c r="F12692" t="b">
        <v>0</v>
      </c>
      <c r="G12692" t="s">
        <v>89</v>
      </c>
      <c r="H12692" s="1">
        <v>46157.212280092594</v>
      </c>
      <c r="I12692" t="b">
        <v>0</v>
      </c>
      <c r="J12692" t="b">
        <v>0</v>
      </c>
      <c r="K12692" t="s">
        <v>41</v>
      </c>
      <c r="L12692" t="s">
        <v>60</v>
      </c>
      <c r="M12692">
        <v>110000</v>
      </c>
      <c r="N12692"/>
      <c r="O12692" t="s">
        <v>23371</v>
      </c>
      <c r="P12692" t="s">
        <v>23372</v>
      </c>
    </row>
    <row r="12693" spans="1:16" x14ac:dyDescent="0.25">
      <c r="A12693" t="s">
        <v>7</v>
      </c>
      <c r="B12693" t="s">
        <v>23373</v>
      </c>
      <c r="C12693" t="s">
        <v>618</v>
      </c>
      <c r="D12693" t="s">
        <v>4346</v>
      </c>
      <c r="E12693" t="s">
        <v>59</v>
      </c>
      <c r="F12693" t="b">
        <v>0</v>
      </c>
      <c r="G12693" t="s">
        <v>65</v>
      </c>
      <c r="H12693" s="1">
        <v>46157.251504629632</v>
      </c>
      <c r="I12693" t="b">
        <v>0</v>
      </c>
      <c r="J12693" t="b">
        <v>0</v>
      </c>
      <c r="K12693" t="s">
        <v>41</v>
      </c>
      <c r="L12693" t="s">
        <v>60</v>
      </c>
      <c r="M12693">
        <v>127500</v>
      </c>
      <c r="N12693"/>
      <c r="O12693" t="s">
        <v>10160</v>
      </c>
      <c r="P12693" t="s">
        <v>23374</v>
      </c>
    </row>
    <row r="12694" spans="1:16" x14ac:dyDescent="0.25">
      <c r="A12694" t="s">
        <v>3</v>
      </c>
      <c r="B12694" t="s">
        <v>23375</v>
      </c>
      <c r="C12694" t="s">
        <v>382</v>
      </c>
      <c r="D12694" t="s">
        <v>4526</v>
      </c>
      <c r="E12694" t="s">
        <v>59</v>
      </c>
      <c r="F12694" t="b">
        <v>0</v>
      </c>
      <c r="G12694" t="s">
        <v>77</v>
      </c>
      <c r="H12694" s="1">
        <v>46157.251550925917</v>
      </c>
      <c r="I12694" t="b">
        <v>0</v>
      </c>
      <c r="J12694" t="b">
        <v>1</v>
      </c>
      <c r="K12694" t="s">
        <v>41</v>
      </c>
      <c r="L12694" t="s">
        <v>60</v>
      </c>
      <c r="M12694">
        <v>90000</v>
      </c>
      <c r="N12694"/>
      <c r="O12694" t="s">
        <v>14946</v>
      </c>
      <c r="P12694" t="s">
        <v>673</v>
      </c>
    </row>
    <row r="12695" spans="1:16" x14ac:dyDescent="0.25">
      <c r="A12695" t="s">
        <v>3</v>
      </c>
      <c r="B12695" t="s">
        <v>4378</v>
      </c>
      <c r="C12695" t="s">
        <v>2998</v>
      </c>
      <c r="D12695" t="s">
        <v>4346</v>
      </c>
      <c r="E12695" t="s">
        <v>59</v>
      </c>
      <c r="F12695" t="b">
        <v>0</v>
      </c>
      <c r="G12695" t="s">
        <v>77</v>
      </c>
      <c r="H12695" s="1">
        <v>46157.251550925917</v>
      </c>
      <c r="I12695" t="b">
        <v>0</v>
      </c>
      <c r="J12695" t="b">
        <v>1</v>
      </c>
      <c r="K12695" t="s">
        <v>41</v>
      </c>
      <c r="L12695" t="s">
        <v>60</v>
      </c>
      <c r="M12695">
        <v>67794.38</v>
      </c>
      <c r="N12695"/>
      <c r="O12695" t="s">
        <v>5209</v>
      </c>
      <c r="P12695" t="s">
        <v>23376</v>
      </c>
    </row>
    <row r="12696" spans="1:16" x14ac:dyDescent="0.25">
      <c r="A12696" t="s">
        <v>5</v>
      </c>
      <c r="B12696" t="s">
        <v>23377</v>
      </c>
      <c r="C12696" t="s">
        <v>500</v>
      </c>
      <c r="D12696" t="s">
        <v>4346</v>
      </c>
      <c r="E12696" t="s">
        <v>59</v>
      </c>
      <c r="F12696" t="b">
        <v>0</v>
      </c>
      <c r="G12696" t="s">
        <v>13</v>
      </c>
      <c r="H12696" s="1">
        <v>46157.254363425927</v>
      </c>
      <c r="I12696" t="b">
        <v>1</v>
      </c>
      <c r="J12696" t="b">
        <v>0</v>
      </c>
      <c r="K12696" t="s">
        <v>13</v>
      </c>
      <c r="L12696" t="s">
        <v>60</v>
      </c>
      <c r="M12696">
        <v>75000</v>
      </c>
      <c r="N12696"/>
      <c r="O12696" t="s">
        <v>23378</v>
      </c>
      <c r="P12696" t="s">
        <v>23379</v>
      </c>
    </row>
    <row r="12697" spans="1:16" x14ac:dyDescent="0.25">
      <c r="A12697" t="s">
        <v>5</v>
      </c>
      <c r="B12697" t="s">
        <v>23380</v>
      </c>
      <c r="C12697" t="s">
        <v>31</v>
      </c>
      <c r="D12697" t="s">
        <v>4346</v>
      </c>
      <c r="E12697" t="s">
        <v>132</v>
      </c>
      <c r="F12697" t="b">
        <v>0</v>
      </c>
      <c r="G12697" t="s">
        <v>31</v>
      </c>
      <c r="H12697" s="1">
        <v>46157.25508101852</v>
      </c>
      <c r="I12697" t="b">
        <v>1</v>
      </c>
      <c r="J12697" t="b">
        <v>0</v>
      </c>
      <c r="K12697" t="s">
        <v>31</v>
      </c>
      <c r="L12697" t="s">
        <v>74</v>
      </c>
      <c r="M12697"/>
      <c r="N12697">
        <v>200</v>
      </c>
      <c r="O12697" t="s">
        <v>23381</v>
      </c>
      <c r="P12697" t="s">
        <v>23382</v>
      </c>
    </row>
    <row r="12698" spans="1:16" x14ac:dyDescent="0.25">
      <c r="A12698" t="s">
        <v>0</v>
      </c>
      <c r="B12698" t="s">
        <v>4305</v>
      </c>
      <c r="C12698" t="s">
        <v>162</v>
      </c>
      <c r="D12698" t="s">
        <v>2360</v>
      </c>
      <c r="E12698" t="s">
        <v>59</v>
      </c>
      <c r="F12698" t="b">
        <v>0</v>
      </c>
      <c r="G12698" t="s">
        <v>73</v>
      </c>
      <c r="H12698" s="1">
        <v>46157.293171296304</v>
      </c>
      <c r="I12698" t="b">
        <v>1</v>
      </c>
      <c r="J12698" t="b">
        <v>1</v>
      </c>
      <c r="K12698" t="s">
        <v>41</v>
      </c>
      <c r="L12698" t="s">
        <v>60</v>
      </c>
      <c r="M12698">
        <v>71500</v>
      </c>
      <c r="N12698"/>
      <c r="O12698" t="s">
        <v>19028</v>
      </c>
      <c r="P12698" t="s">
        <v>23383</v>
      </c>
    </row>
    <row r="12699" spans="1:16" x14ac:dyDescent="0.25">
      <c r="A12699" t="s">
        <v>0</v>
      </c>
      <c r="B12699" t="s">
        <v>23384</v>
      </c>
      <c r="C12699" t="s">
        <v>382</v>
      </c>
      <c r="D12699" t="s">
        <v>6234</v>
      </c>
      <c r="E12699" t="s">
        <v>59</v>
      </c>
      <c r="F12699" t="b">
        <v>0</v>
      </c>
      <c r="G12699" t="s">
        <v>77</v>
      </c>
      <c r="H12699" s="1">
        <v>46157.293171296304</v>
      </c>
      <c r="I12699" t="b">
        <v>0</v>
      </c>
      <c r="J12699" t="b">
        <v>1</v>
      </c>
      <c r="K12699" t="s">
        <v>41</v>
      </c>
      <c r="L12699" t="s">
        <v>60</v>
      </c>
      <c r="M12699">
        <v>156325</v>
      </c>
      <c r="N12699"/>
      <c r="O12699" t="s">
        <v>2599</v>
      </c>
      <c r="P12699" t="s">
        <v>18442</v>
      </c>
    </row>
    <row r="12700" spans="1:16" x14ac:dyDescent="0.25">
      <c r="A12700" t="s">
        <v>2</v>
      </c>
      <c r="B12700" t="s">
        <v>23385</v>
      </c>
      <c r="C12700" t="s">
        <v>382</v>
      </c>
      <c r="D12700" t="s">
        <v>6234</v>
      </c>
      <c r="E12700" t="s">
        <v>59</v>
      </c>
      <c r="F12700" t="b">
        <v>0</v>
      </c>
      <c r="G12700" t="s">
        <v>77</v>
      </c>
      <c r="H12700" s="1">
        <v>46157.294421296298</v>
      </c>
      <c r="I12700" t="b">
        <v>0</v>
      </c>
      <c r="J12700" t="b">
        <v>1</v>
      </c>
      <c r="K12700" t="s">
        <v>41</v>
      </c>
      <c r="L12700" t="s">
        <v>60</v>
      </c>
      <c r="M12700">
        <v>191865</v>
      </c>
      <c r="N12700"/>
      <c r="O12700" t="s">
        <v>2599</v>
      </c>
      <c r="P12700" t="s">
        <v>18442</v>
      </c>
    </row>
    <row r="12701" spans="1:16" x14ac:dyDescent="0.25">
      <c r="A12701" t="s">
        <v>0</v>
      </c>
      <c r="B12701" t="s">
        <v>23386</v>
      </c>
      <c r="C12701" t="s">
        <v>19</v>
      </c>
      <c r="D12701" t="s">
        <v>4526</v>
      </c>
      <c r="E12701" t="s">
        <v>59</v>
      </c>
      <c r="F12701" t="b">
        <v>0</v>
      </c>
      <c r="G12701" t="s">
        <v>19</v>
      </c>
      <c r="H12701" s="1">
        <v>46157.335370370369</v>
      </c>
      <c r="I12701" t="b">
        <v>0</v>
      </c>
      <c r="J12701" t="b">
        <v>0</v>
      </c>
      <c r="K12701" t="s">
        <v>19</v>
      </c>
      <c r="L12701" t="s">
        <v>60</v>
      </c>
      <c r="M12701">
        <v>1250000</v>
      </c>
      <c r="N12701"/>
      <c r="O12701" t="s">
        <v>7059</v>
      </c>
      <c r="P12701" t="s">
        <v>23387</v>
      </c>
    </row>
    <row r="12702" spans="1:16" x14ac:dyDescent="0.25">
      <c r="A12702" t="s">
        <v>6</v>
      </c>
      <c r="B12702" t="s">
        <v>2393</v>
      </c>
      <c r="C12702" t="s">
        <v>436</v>
      </c>
      <c r="D12702" t="s">
        <v>2360</v>
      </c>
      <c r="E12702" t="s">
        <v>59</v>
      </c>
      <c r="F12702" t="b">
        <v>0</v>
      </c>
      <c r="G12702" t="s">
        <v>41</v>
      </c>
      <c r="H12702" s="1">
        <v>46157.336041666669</v>
      </c>
      <c r="I12702" t="b">
        <v>0</v>
      </c>
      <c r="J12702" t="b">
        <v>1</v>
      </c>
      <c r="K12702" t="s">
        <v>41</v>
      </c>
      <c r="L12702" t="s">
        <v>60</v>
      </c>
      <c r="M12702">
        <v>125000</v>
      </c>
      <c r="N12702"/>
      <c r="O12702" t="s">
        <v>588</v>
      </c>
      <c r="P12702" t="s">
        <v>23388</v>
      </c>
    </row>
    <row r="12703" spans="1:16" x14ac:dyDescent="0.25">
      <c r="A12703" t="s">
        <v>5</v>
      </c>
      <c r="B12703" t="s">
        <v>23389</v>
      </c>
      <c r="C12703" t="s">
        <v>5717</v>
      </c>
      <c r="D12703" t="s">
        <v>4346</v>
      </c>
      <c r="E12703" t="s">
        <v>59</v>
      </c>
      <c r="F12703" t="b">
        <v>0</v>
      </c>
      <c r="G12703" t="s">
        <v>19</v>
      </c>
      <c r="H12703" s="1">
        <v>46157.33803240741</v>
      </c>
      <c r="I12703" t="b">
        <v>1</v>
      </c>
      <c r="J12703" t="b">
        <v>0</v>
      </c>
      <c r="K12703" t="s">
        <v>19</v>
      </c>
      <c r="L12703" t="s">
        <v>60</v>
      </c>
      <c r="M12703">
        <v>1283194.6000000001</v>
      </c>
      <c r="N12703"/>
      <c r="O12703" t="s">
        <v>23390</v>
      </c>
      <c r="P12703" t="s">
        <v>927</v>
      </c>
    </row>
    <row r="12704" spans="1:16" x14ac:dyDescent="0.25">
      <c r="A12704" t="s">
        <v>1</v>
      </c>
      <c r="B12704" t="s">
        <v>316</v>
      </c>
      <c r="C12704" t="s">
        <v>4534</v>
      </c>
      <c r="D12704" t="s">
        <v>4526</v>
      </c>
      <c r="E12704" t="s">
        <v>59</v>
      </c>
      <c r="F12704" t="b">
        <v>0</v>
      </c>
      <c r="G12704" t="s">
        <v>40</v>
      </c>
      <c r="H12704" s="1">
        <v>46157.338726851849</v>
      </c>
      <c r="I12704" t="b">
        <v>1</v>
      </c>
      <c r="J12704" t="b">
        <v>0</v>
      </c>
      <c r="K12704" t="s">
        <v>40</v>
      </c>
      <c r="L12704" t="s">
        <v>60</v>
      </c>
      <c r="M12704">
        <v>70000</v>
      </c>
      <c r="N12704"/>
      <c r="O12704" t="s">
        <v>19969</v>
      </c>
      <c r="P12704" t="s">
        <v>19970</v>
      </c>
    </row>
    <row r="12705" spans="1:16" x14ac:dyDescent="0.25">
      <c r="A12705" t="s">
        <v>0</v>
      </c>
      <c r="B12705" t="s">
        <v>23391</v>
      </c>
      <c r="C12705" t="s">
        <v>76</v>
      </c>
      <c r="D12705" t="s">
        <v>4633</v>
      </c>
      <c r="E12705" t="s">
        <v>59</v>
      </c>
      <c r="F12705" t="b">
        <v>1</v>
      </c>
      <c r="G12705" t="s">
        <v>13</v>
      </c>
      <c r="H12705" s="1">
        <v>46157.376793981479</v>
      </c>
      <c r="I12705" t="b">
        <v>0</v>
      </c>
      <c r="J12705" t="b">
        <v>0</v>
      </c>
      <c r="K12705" t="s">
        <v>13</v>
      </c>
      <c r="L12705" t="s">
        <v>60</v>
      </c>
      <c r="M12705">
        <v>52500</v>
      </c>
      <c r="N12705"/>
      <c r="O12705" t="s">
        <v>4633</v>
      </c>
      <c r="P12705" t="s">
        <v>23392</v>
      </c>
    </row>
    <row r="12706" spans="1:16" x14ac:dyDescent="0.25">
      <c r="A12706" t="s">
        <v>7</v>
      </c>
      <c r="B12706" t="s">
        <v>23393</v>
      </c>
      <c r="C12706" t="s">
        <v>5717</v>
      </c>
      <c r="D12706" t="s">
        <v>4346</v>
      </c>
      <c r="E12706" t="s">
        <v>59</v>
      </c>
      <c r="F12706" t="b">
        <v>0</v>
      </c>
      <c r="G12706" t="s">
        <v>19</v>
      </c>
      <c r="H12706" s="1">
        <v>46157.37703703704</v>
      </c>
      <c r="I12706" t="b">
        <v>0</v>
      </c>
      <c r="J12706" t="b">
        <v>0</v>
      </c>
      <c r="K12706" t="s">
        <v>19</v>
      </c>
      <c r="L12706" t="s">
        <v>60</v>
      </c>
      <c r="M12706">
        <v>600000</v>
      </c>
      <c r="N12706"/>
      <c r="O12706" t="s">
        <v>23394</v>
      </c>
      <c r="P12706" t="s">
        <v>23395</v>
      </c>
    </row>
    <row r="12707" spans="1:16" x14ac:dyDescent="0.25">
      <c r="A12707" t="s">
        <v>3</v>
      </c>
      <c r="B12707" t="s">
        <v>16393</v>
      </c>
      <c r="C12707" t="s">
        <v>40</v>
      </c>
      <c r="D12707" t="s">
        <v>4526</v>
      </c>
      <c r="E12707" t="s">
        <v>59</v>
      </c>
      <c r="F12707" t="b">
        <v>0</v>
      </c>
      <c r="G12707" t="s">
        <v>40</v>
      </c>
      <c r="H12707" s="1">
        <v>46157.37767361111</v>
      </c>
      <c r="I12707" t="b">
        <v>0</v>
      </c>
      <c r="J12707" t="b">
        <v>0</v>
      </c>
      <c r="K12707" t="s">
        <v>40</v>
      </c>
      <c r="L12707" t="s">
        <v>60</v>
      </c>
      <c r="M12707">
        <v>90000</v>
      </c>
      <c r="N12707"/>
      <c r="O12707" t="s">
        <v>16394</v>
      </c>
    </row>
    <row r="12708" spans="1:16" x14ac:dyDescent="0.25">
      <c r="A12708" t="s">
        <v>1</v>
      </c>
      <c r="B12708" t="s">
        <v>23396</v>
      </c>
      <c r="C12708" t="s">
        <v>3520</v>
      </c>
      <c r="D12708" t="s">
        <v>4346</v>
      </c>
      <c r="E12708" t="s">
        <v>59</v>
      </c>
      <c r="F12708" t="b">
        <v>0</v>
      </c>
      <c r="G12708" t="s">
        <v>65</v>
      </c>
      <c r="H12708" s="1">
        <v>46157.378958333327</v>
      </c>
      <c r="I12708" t="b">
        <v>0</v>
      </c>
      <c r="J12708" t="b">
        <v>1</v>
      </c>
      <c r="K12708" t="s">
        <v>41</v>
      </c>
      <c r="L12708" t="s">
        <v>60</v>
      </c>
      <c r="M12708">
        <v>82500</v>
      </c>
      <c r="N12708"/>
      <c r="O12708" t="s">
        <v>18423</v>
      </c>
      <c r="P12708" t="s">
        <v>23397</v>
      </c>
    </row>
    <row r="12709" spans="1:16" x14ac:dyDescent="0.25">
      <c r="A12709" t="s">
        <v>1</v>
      </c>
      <c r="B12709" t="s">
        <v>23398</v>
      </c>
      <c r="C12709" t="s">
        <v>5029</v>
      </c>
      <c r="D12709" t="s">
        <v>4599</v>
      </c>
      <c r="E12709" t="s">
        <v>59</v>
      </c>
      <c r="F12709" t="b">
        <v>0</v>
      </c>
      <c r="G12709" t="s">
        <v>40</v>
      </c>
      <c r="H12709" s="1">
        <v>46157.380393518521</v>
      </c>
      <c r="I12709" t="b">
        <v>1</v>
      </c>
      <c r="J12709" t="b">
        <v>0</v>
      </c>
      <c r="K12709" t="s">
        <v>40</v>
      </c>
      <c r="L12709" t="s">
        <v>60</v>
      </c>
      <c r="M12709">
        <v>71450</v>
      </c>
      <c r="N12709"/>
      <c r="O12709" t="s">
        <v>23399</v>
      </c>
    </row>
    <row r="12710" spans="1:16" x14ac:dyDescent="0.25">
      <c r="A12710" t="s">
        <v>0</v>
      </c>
      <c r="B12710" t="s">
        <v>23400</v>
      </c>
      <c r="C12710" t="s">
        <v>753</v>
      </c>
      <c r="D12710" t="s">
        <v>4346</v>
      </c>
      <c r="E12710" t="s">
        <v>59</v>
      </c>
      <c r="F12710" t="b">
        <v>0</v>
      </c>
      <c r="G12710" t="s">
        <v>73</v>
      </c>
      <c r="H12710" s="1">
        <v>46157.418333333328</v>
      </c>
      <c r="I12710" t="b">
        <v>0</v>
      </c>
      <c r="J12710" t="b">
        <v>1</v>
      </c>
      <c r="K12710" t="s">
        <v>41</v>
      </c>
      <c r="L12710" t="s">
        <v>60</v>
      </c>
      <c r="M12710">
        <v>65450</v>
      </c>
      <c r="N12710"/>
      <c r="O12710" t="s">
        <v>23401</v>
      </c>
      <c r="P12710" t="s">
        <v>23402</v>
      </c>
    </row>
    <row r="12711" spans="1:16" x14ac:dyDescent="0.25">
      <c r="A12711" t="s">
        <v>7</v>
      </c>
      <c r="B12711" t="s">
        <v>23403</v>
      </c>
      <c r="C12711" t="s">
        <v>20</v>
      </c>
      <c r="D12711" t="s">
        <v>4526</v>
      </c>
      <c r="E12711" t="s">
        <v>59</v>
      </c>
      <c r="F12711" t="b">
        <v>0</v>
      </c>
      <c r="G12711" t="s">
        <v>20</v>
      </c>
      <c r="H12711" s="1">
        <v>46157.418738425928</v>
      </c>
      <c r="I12711" t="b">
        <v>1</v>
      </c>
      <c r="J12711" t="b">
        <v>0</v>
      </c>
      <c r="K12711" t="s">
        <v>20</v>
      </c>
      <c r="L12711" t="s">
        <v>60</v>
      </c>
      <c r="M12711">
        <v>95000</v>
      </c>
      <c r="N12711"/>
      <c r="O12711" t="s">
        <v>23404</v>
      </c>
      <c r="P12711" t="s">
        <v>462</v>
      </c>
    </row>
    <row r="12712" spans="1:16" x14ac:dyDescent="0.25">
      <c r="A12712" t="s">
        <v>3</v>
      </c>
      <c r="B12712" t="s">
        <v>1257</v>
      </c>
      <c r="C12712" t="s">
        <v>1099</v>
      </c>
      <c r="D12712" t="s">
        <v>23405</v>
      </c>
      <c r="E12712" t="s">
        <v>59</v>
      </c>
      <c r="F12712" t="b">
        <v>0</v>
      </c>
      <c r="G12712" t="s">
        <v>73</v>
      </c>
      <c r="H12712" s="1">
        <v>46157.459849537037</v>
      </c>
      <c r="I12712" t="b">
        <v>0</v>
      </c>
      <c r="J12712" t="b">
        <v>0</v>
      </c>
      <c r="K12712" t="s">
        <v>41</v>
      </c>
      <c r="L12712" t="s">
        <v>60</v>
      </c>
      <c r="M12712">
        <v>100050</v>
      </c>
      <c r="N12712"/>
      <c r="O12712" t="s">
        <v>23406</v>
      </c>
      <c r="P12712" t="s">
        <v>1810</v>
      </c>
    </row>
    <row r="12713" spans="1:16" x14ac:dyDescent="0.25">
      <c r="A12713" t="s">
        <v>4</v>
      </c>
      <c r="B12713" t="s">
        <v>23407</v>
      </c>
      <c r="C12713" t="s">
        <v>162</v>
      </c>
      <c r="D12713" t="s">
        <v>4756</v>
      </c>
      <c r="E12713" t="s">
        <v>59</v>
      </c>
      <c r="F12713" t="b">
        <v>0</v>
      </c>
      <c r="G12713" t="s">
        <v>73</v>
      </c>
      <c r="H12713" s="1">
        <v>46157.461134259262</v>
      </c>
      <c r="I12713" t="b">
        <v>0</v>
      </c>
      <c r="J12713" t="b">
        <v>0</v>
      </c>
      <c r="K12713" t="s">
        <v>41</v>
      </c>
      <c r="L12713" t="s">
        <v>60</v>
      </c>
      <c r="M12713">
        <v>135000</v>
      </c>
      <c r="N12713"/>
      <c r="O12713" t="s">
        <v>12113</v>
      </c>
    </row>
    <row r="12714" spans="1:16" x14ac:dyDescent="0.25">
      <c r="A12714" t="s">
        <v>1</v>
      </c>
      <c r="B12714" t="s">
        <v>23408</v>
      </c>
      <c r="C12714" t="s">
        <v>3131</v>
      </c>
      <c r="D12714" t="s">
        <v>5018</v>
      </c>
      <c r="E12714" t="s">
        <v>59</v>
      </c>
      <c r="F12714" t="b">
        <v>0</v>
      </c>
      <c r="G12714" t="s">
        <v>25</v>
      </c>
      <c r="H12714" s="1">
        <v>46157.461678240739</v>
      </c>
      <c r="I12714" t="b">
        <v>0</v>
      </c>
      <c r="J12714" t="b">
        <v>0</v>
      </c>
      <c r="K12714" t="s">
        <v>25</v>
      </c>
      <c r="L12714" t="s">
        <v>60</v>
      </c>
      <c r="M12714">
        <v>157500</v>
      </c>
      <c r="N12714"/>
      <c r="O12714" t="s">
        <v>9846</v>
      </c>
      <c r="P12714" t="s">
        <v>23409</v>
      </c>
    </row>
    <row r="12715" spans="1:16" x14ac:dyDescent="0.25">
      <c r="A12715" t="s">
        <v>1</v>
      </c>
      <c r="B12715" t="s">
        <v>23410</v>
      </c>
      <c r="C12715" t="s">
        <v>811</v>
      </c>
      <c r="D12715" t="s">
        <v>4346</v>
      </c>
      <c r="E12715" t="s">
        <v>59</v>
      </c>
      <c r="F12715" t="b">
        <v>0</v>
      </c>
      <c r="G12715" t="s">
        <v>77</v>
      </c>
      <c r="H12715" s="1">
        <v>46157.462268518517</v>
      </c>
      <c r="I12715" t="b">
        <v>0</v>
      </c>
      <c r="J12715" t="b">
        <v>1</v>
      </c>
      <c r="K12715" t="s">
        <v>41</v>
      </c>
      <c r="L12715" t="s">
        <v>60</v>
      </c>
      <c r="M12715">
        <v>92500</v>
      </c>
      <c r="N12715"/>
      <c r="O12715" t="s">
        <v>23411</v>
      </c>
      <c r="P12715" t="s">
        <v>23412</v>
      </c>
    </row>
    <row r="12716" spans="1:16" x14ac:dyDescent="0.25">
      <c r="A12716" t="s">
        <v>0</v>
      </c>
      <c r="B12716" t="s">
        <v>23413</v>
      </c>
      <c r="C12716" t="s">
        <v>23414</v>
      </c>
      <c r="D12716" t="s">
        <v>4346</v>
      </c>
      <c r="E12716" t="s">
        <v>59</v>
      </c>
      <c r="F12716" t="b">
        <v>0</v>
      </c>
      <c r="G12716" t="s">
        <v>77</v>
      </c>
      <c r="H12716" s="1">
        <v>46157.501504629632</v>
      </c>
      <c r="I12716" t="b">
        <v>1</v>
      </c>
      <c r="J12716" t="b">
        <v>0</v>
      </c>
      <c r="K12716" t="s">
        <v>41</v>
      </c>
      <c r="L12716" t="s">
        <v>74</v>
      </c>
      <c r="M12716"/>
      <c r="N12716">
        <v>33</v>
      </c>
      <c r="O12716" t="s">
        <v>23415</v>
      </c>
      <c r="P12716" t="s">
        <v>23416</v>
      </c>
    </row>
    <row r="12717" spans="1:16" x14ac:dyDescent="0.25">
      <c r="A12717" t="s">
        <v>0</v>
      </c>
      <c r="B12717" t="s">
        <v>19248</v>
      </c>
      <c r="C12717" t="s">
        <v>949</v>
      </c>
      <c r="D12717" t="s">
        <v>4756</v>
      </c>
      <c r="E12717" t="s">
        <v>59</v>
      </c>
      <c r="F12717" t="b">
        <v>0</v>
      </c>
      <c r="G12717" t="s">
        <v>65</v>
      </c>
      <c r="H12717" s="1">
        <v>46157.501562500001</v>
      </c>
      <c r="I12717" t="b">
        <v>0</v>
      </c>
      <c r="J12717" t="b">
        <v>0</v>
      </c>
      <c r="K12717" t="s">
        <v>41</v>
      </c>
      <c r="L12717" t="s">
        <v>60</v>
      </c>
      <c r="M12717">
        <v>110000</v>
      </c>
      <c r="N12717"/>
      <c r="O12717" t="s">
        <v>23417</v>
      </c>
    </row>
    <row r="12718" spans="1:16" x14ac:dyDescent="0.25">
      <c r="A12718" t="s">
        <v>4</v>
      </c>
      <c r="B12718" t="s">
        <v>2973</v>
      </c>
      <c r="C12718" t="s">
        <v>913</v>
      </c>
      <c r="D12718" t="s">
        <v>4346</v>
      </c>
      <c r="E12718" t="s">
        <v>88</v>
      </c>
      <c r="F12718" t="b">
        <v>0</v>
      </c>
      <c r="G12718" t="s">
        <v>20</v>
      </c>
      <c r="H12718" s="1">
        <v>46157.502083333333</v>
      </c>
      <c r="I12718" t="b">
        <v>0</v>
      </c>
      <c r="J12718" t="b">
        <v>0</v>
      </c>
      <c r="K12718" t="s">
        <v>20</v>
      </c>
      <c r="L12718" t="s">
        <v>60</v>
      </c>
      <c r="M12718">
        <v>53366</v>
      </c>
      <c r="N12718"/>
      <c r="O12718" t="s">
        <v>21571</v>
      </c>
      <c r="P12718" t="s">
        <v>3060</v>
      </c>
    </row>
    <row r="12719" spans="1:16" x14ac:dyDescent="0.25">
      <c r="A12719" t="s">
        <v>0</v>
      </c>
      <c r="B12719" t="s">
        <v>23418</v>
      </c>
      <c r="C12719" t="s">
        <v>40</v>
      </c>
      <c r="D12719" t="s">
        <v>4346</v>
      </c>
      <c r="E12719" t="s">
        <v>59</v>
      </c>
      <c r="F12719" t="b">
        <v>0</v>
      </c>
      <c r="G12719" t="s">
        <v>40</v>
      </c>
      <c r="H12719" s="1">
        <v>46157.502696759257</v>
      </c>
      <c r="I12719" t="b">
        <v>1</v>
      </c>
      <c r="J12719" t="b">
        <v>0</v>
      </c>
      <c r="K12719" t="s">
        <v>40</v>
      </c>
      <c r="L12719" t="s">
        <v>60</v>
      </c>
      <c r="M12719">
        <v>47594</v>
      </c>
      <c r="N12719"/>
      <c r="O12719" t="s">
        <v>21571</v>
      </c>
    </row>
    <row r="12720" spans="1:16" x14ac:dyDescent="0.25">
      <c r="A12720" t="s">
        <v>1</v>
      </c>
      <c r="B12720" t="s">
        <v>23419</v>
      </c>
      <c r="C12720" t="s">
        <v>5115</v>
      </c>
      <c r="D12720" t="s">
        <v>8142</v>
      </c>
      <c r="E12720" t="s">
        <v>59</v>
      </c>
      <c r="F12720" t="b">
        <v>0</v>
      </c>
      <c r="G12720" t="s">
        <v>40</v>
      </c>
      <c r="H12720" s="1">
        <v>46157.505358796298</v>
      </c>
      <c r="I12720" t="b">
        <v>0</v>
      </c>
      <c r="J12720" t="b">
        <v>0</v>
      </c>
      <c r="K12720" t="s">
        <v>40</v>
      </c>
      <c r="L12720" t="s">
        <v>60</v>
      </c>
      <c r="M12720">
        <v>26436.799999999999</v>
      </c>
      <c r="N12720"/>
      <c r="O12720" t="s">
        <v>2610</v>
      </c>
      <c r="P12720" t="s">
        <v>1329</v>
      </c>
    </row>
    <row r="12721" spans="1:16" x14ac:dyDescent="0.25">
      <c r="A12721" t="s">
        <v>7</v>
      </c>
      <c r="B12721" t="s">
        <v>7</v>
      </c>
      <c r="C12721" t="s">
        <v>23420</v>
      </c>
      <c r="D12721" t="s">
        <v>4756</v>
      </c>
      <c r="E12721" t="s">
        <v>59</v>
      </c>
      <c r="F12721" t="b">
        <v>0</v>
      </c>
      <c r="G12721" t="s">
        <v>65</v>
      </c>
      <c r="H12721" s="1">
        <v>46157.543171296304</v>
      </c>
      <c r="I12721" t="b">
        <v>1</v>
      </c>
      <c r="J12721" t="b">
        <v>1</v>
      </c>
      <c r="K12721" t="s">
        <v>41</v>
      </c>
      <c r="L12721" t="s">
        <v>60</v>
      </c>
      <c r="M12721">
        <v>92500</v>
      </c>
      <c r="N12721"/>
      <c r="O12721" t="s">
        <v>16238</v>
      </c>
      <c r="P12721" t="s">
        <v>23421</v>
      </c>
    </row>
    <row r="12722" spans="1:16" x14ac:dyDescent="0.25">
      <c r="A12722" t="s">
        <v>6</v>
      </c>
      <c r="B12722" t="s">
        <v>23422</v>
      </c>
      <c r="C12722" t="s">
        <v>23423</v>
      </c>
      <c r="D12722" t="s">
        <v>4756</v>
      </c>
      <c r="E12722" t="s">
        <v>59</v>
      </c>
      <c r="F12722" t="b">
        <v>0</v>
      </c>
      <c r="G12722" t="s">
        <v>73</v>
      </c>
      <c r="H12722" s="1">
        <v>46157.543171296304</v>
      </c>
      <c r="I12722" t="b">
        <v>0</v>
      </c>
      <c r="J12722" t="b">
        <v>1</v>
      </c>
      <c r="K12722" t="s">
        <v>41</v>
      </c>
      <c r="L12722" t="s">
        <v>60</v>
      </c>
      <c r="M12722">
        <v>317000</v>
      </c>
      <c r="N12722"/>
      <c r="O12722" t="s">
        <v>23424</v>
      </c>
      <c r="P12722" t="s">
        <v>3954</v>
      </c>
    </row>
    <row r="12723" spans="1:16" x14ac:dyDescent="0.25">
      <c r="A12723" t="s">
        <v>2</v>
      </c>
      <c r="B12723" t="s">
        <v>2554</v>
      </c>
      <c r="C12723" t="s">
        <v>41</v>
      </c>
      <c r="D12723" t="s">
        <v>4526</v>
      </c>
      <c r="E12723" t="s">
        <v>59</v>
      </c>
      <c r="F12723" t="b">
        <v>0</v>
      </c>
      <c r="G12723" t="s">
        <v>41</v>
      </c>
      <c r="H12723" s="1">
        <v>46157.544363425928</v>
      </c>
      <c r="I12723" t="b">
        <v>0</v>
      </c>
      <c r="J12723" t="b">
        <v>0</v>
      </c>
      <c r="K12723" t="s">
        <v>41</v>
      </c>
      <c r="L12723" t="s">
        <v>74</v>
      </c>
      <c r="M12723"/>
      <c r="N12723">
        <v>37.5</v>
      </c>
      <c r="O12723" t="s">
        <v>222</v>
      </c>
      <c r="P12723" t="s">
        <v>23425</v>
      </c>
    </row>
    <row r="12724" spans="1:16" x14ac:dyDescent="0.25">
      <c r="A12724" t="s">
        <v>5</v>
      </c>
      <c r="B12724" t="s">
        <v>471</v>
      </c>
      <c r="C12724" t="s">
        <v>500</v>
      </c>
      <c r="D12724" t="s">
        <v>4346</v>
      </c>
      <c r="E12724" t="s">
        <v>232</v>
      </c>
      <c r="F12724" t="b">
        <v>0</v>
      </c>
      <c r="G12724" t="s">
        <v>13</v>
      </c>
      <c r="H12724" s="1">
        <v>46157.546030092592</v>
      </c>
      <c r="I12724" t="b">
        <v>0</v>
      </c>
      <c r="J12724" t="b">
        <v>0</v>
      </c>
      <c r="K12724" t="s">
        <v>13</v>
      </c>
      <c r="L12724" t="s">
        <v>74</v>
      </c>
      <c r="M12724"/>
      <c r="N12724">
        <v>85</v>
      </c>
      <c r="O12724" t="s">
        <v>9916</v>
      </c>
      <c r="P12724" t="s">
        <v>23426</v>
      </c>
    </row>
    <row r="12725" spans="1:16" x14ac:dyDescent="0.25">
      <c r="A12725" t="s">
        <v>5</v>
      </c>
      <c r="B12725" t="s">
        <v>23427</v>
      </c>
      <c r="C12725" t="s">
        <v>40</v>
      </c>
      <c r="D12725" t="s">
        <v>4587</v>
      </c>
      <c r="E12725" t="s">
        <v>232</v>
      </c>
      <c r="F12725" t="b">
        <v>0</v>
      </c>
      <c r="G12725" t="s">
        <v>40</v>
      </c>
      <c r="H12725" s="1">
        <v>46157.547037037039</v>
      </c>
      <c r="I12725" t="b">
        <v>1</v>
      </c>
      <c r="J12725" t="b">
        <v>0</v>
      </c>
      <c r="K12725" t="s">
        <v>40</v>
      </c>
      <c r="L12725" t="s">
        <v>60</v>
      </c>
      <c r="M12725">
        <v>67255.5</v>
      </c>
      <c r="N12725"/>
      <c r="O12725" t="s">
        <v>23428</v>
      </c>
      <c r="P12725" t="s">
        <v>23429</v>
      </c>
    </row>
    <row r="12726" spans="1:16" x14ac:dyDescent="0.25">
      <c r="A12726" t="s">
        <v>0</v>
      </c>
      <c r="B12726" t="s">
        <v>23430</v>
      </c>
      <c r="C12726" t="s">
        <v>2262</v>
      </c>
      <c r="D12726" t="s">
        <v>4756</v>
      </c>
      <c r="E12726" t="s">
        <v>59</v>
      </c>
      <c r="F12726" t="b">
        <v>0</v>
      </c>
      <c r="G12726" t="s">
        <v>65</v>
      </c>
      <c r="H12726" s="1">
        <v>46157.584907407407</v>
      </c>
      <c r="I12726" t="b">
        <v>0</v>
      </c>
      <c r="J12726" t="b">
        <v>0</v>
      </c>
      <c r="K12726" t="s">
        <v>41</v>
      </c>
      <c r="L12726" t="s">
        <v>60</v>
      </c>
      <c r="M12726">
        <v>115000</v>
      </c>
      <c r="N12726"/>
      <c r="O12726" t="s">
        <v>2348</v>
      </c>
      <c r="P12726" t="s">
        <v>1738</v>
      </c>
    </row>
    <row r="12727" spans="1:16" x14ac:dyDescent="0.25">
      <c r="A12727" t="s">
        <v>0</v>
      </c>
      <c r="B12727" t="s">
        <v>23431</v>
      </c>
      <c r="C12727" t="s">
        <v>41</v>
      </c>
      <c r="D12727" t="s">
        <v>4526</v>
      </c>
      <c r="E12727" t="s">
        <v>88</v>
      </c>
      <c r="F12727" t="b">
        <v>0</v>
      </c>
      <c r="G12727" t="s">
        <v>41</v>
      </c>
      <c r="H12727" s="1">
        <v>46157.586006944453</v>
      </c>
      <c r="I12727" t="b">
        <v>1</v>
      </c>
      <c r="J12727" t="b">
        <v>1</v>
      </c>
      <c r="K12727" t="s">
        <v>41</v>
      </c>
      <c r="L12727" t="s">
        <v>74</v>
      </c>
      <c r="M12727"/>
      <c r="N12727">
        <v>45</v>
      </c>
      <c r="O12727" t="s">
        <v>155</v>
      </c>
      <c r="P12727" t="s">
        <v>219</v>
      </c>
    </row>
    <row r="12728" spans="1:16" x14ac:dyDescent="0.25">
      <c r="A12728" t="s">
        <v>1</v>
      </c>
      <c r="B12728" t="s">
        <v>23432</v>
      </c>
      <c r="C12728" t="s">
        <v>79</v>
      </c>
      <c r="D12728" t="s">
        <v>4346</v>
      </c>
      <c r="E12728" t="s">
        <v>59</v>
      </c>
      <c r="F12728" t="b">
        <v>0</v>
      </c>
      <c r="G12728" t="s">
        <v>77</v>
      </c>
      <c r="H12728" s="1">
        <v>46157.587268518517</v>
      </c>
      <c r="I12728" t="b">
        <v>0</v>
      </c>
      <c r="J12728" t="b">
        <v>1</v>
      </c>
      <c r="K12728" t="s">
        <v>41</v>
      </c>
      <c r="L12728" t="s">
        <v>60</v>
      </c>
      <c r="M12728">
        <v>191000</v>
      </c>
      <c r="N12728"/>
      <c r="O12728" t="s">
        <v>1990</v>
      </c>
      <c r="P12728" t="s">
        <v>23433</v>
      </c>
    </row>
    <row r="12729" spans="1:16" x14ac:dyDescent="0.25">
      <c r="A12729" t="s">
        <v>5</v>
      </c>
      <c r="B12729" t="s">
        <v>23434</v>
      </c>
      <c r="C12729" t="s">
        <v>4262</v>
      </c>
      <c r="D12729" t="s">
        <v>4526</v>
      </c>
      <c r="E12729" t="s">
        <v>59</v>
      </c>
      <c r="F12729" t="b">
        <v>0</v>
      </c>
      <c r="G12729" t="s">
        <v>68</v>
      </c>
      <c r="H12729" s="1">
        <v>46157.587372685193</v>
      </c>
      <c r="I12729" t="b">
        <v>1</v>
      </c>
      <c r="J12729" t="b">
        <v>0</v>
      </c>
      <c r="K12729" t="s">
        <v>41</v>
      </c>
      <c r="L12729" t="s">
        <v>74</v>
      </c>
      <c r="M12729"/>
      <c r="N12729">
        <v>71.5</v>
      </c>
      <c r="O12729" t="s">
        <v>542</v>
      </c>
      <c r="P12729" t="s">
        <v>23435</v>
      </c>
    </row>
    <row r="12730" spans="1:16" x14ac:dyDescent="0.25">
      <c r="A12730" t="s">
        <v>7</v>
      </c>
      <c r="B12730" t="s">
        <v>23436</v>
      </c>
      <c r="C12730" t="s">
        <v>13</v>
      </c>
      <c r="D12730" t="s">
        <v>4526</v>
      </c>
      <c r="E12730" t="s">
        <v>59</v>
      </c>
      <c r="F12730" t="b">
        <v>0</v>
      </c>
      <c r="G12730" t="s">
        <v>13</v>
      </c>
      <c r="H12730" s="1">
        <v>46157.626793981479</v>
      </c>
      <c r="I12730" t="b">
        <v>0</v>
      </c>
      <c r="J12730" t="b">
        <v>0</v>
      </c>
      <c r="K12730" t="s">
        <v>13</v>
      </c>
      <c r="L12730" t="s">
        <v>60</v>
      </c>
      <c r="M12730">
        <v>87500</v>
      </c>
      <c r="N12730"/>
      <c r="O12730" t="s">
        <v>23437</v>
      </c>
      <c r="P12730" t="s">
        <v>10329</v>
      </c>
    </row>
    <row r="12731" spans="1:16" x14ac:dyDescent="0.25">
      <c r="A12731" t="s">
        <v>3</v>
      </c>
      <c r="B12731" t="s">
        <v>23438</v>
      </c>
      <c r="C12731" t="s">
        <v>17447</v>
      </c>
      <c r="D12731" t="s">
        <v>4346</v>
      </c>
      <c r="E12731" t="s">
        <v>59</v>
      </c>
      <c r="F12731" t="b">
        <v>0</v>
      </c>
      <c r="G12731" t="s">
        <v>20</v>
      </c>
      <c r="H12731" s="1">
        <v>46157.627071759263</v>
      </c>
      <c r="I12731" t="b">
        <v>1</v>
      </c>
      <c r="J12731" t="b">
        <v>0</v>
      </c>
      <c r="K12731" t="s">
        <v>20</v>
      </c>
      <c r="L12731" t="s">
        <v>60</v>
      </c>
      <c r="M12731">
        <v>52500</v>
      </c>
      <c r="N12731"/>
      <c r="O12731" t="s">
        <v>23439</v>
      </c>
      <c r="P12731" t="s">
        <v>23440</v>
      </c>
    </row>
    <row r="12732" spans="1:16" x14ac:dyDescent="0.25">
      <c r="A12732" t="s">
        <v>0</v>
      </c>
      <c r="B12732" t="s">
        <v>23441</v>
      </c>
      <c r="C12732" t="s">
        <v>76</v>
      </c>
      <c r="D12732" t="s">
        <v>4630</v>
      </c>
      <c r="E12732" t="s">
        <v>59</v>
      </c>
      <c r="F12732" t="b">
        <v>1</v>
      </c>
      <c r="G12732" t="s">
        <v>41</v>
      </c>
      <c r="H12732" s="1">
        <v>46157.627696759257</v>
      </c>
      <c r="I12732" t="b">
        <v>0</v>
      </c>
      <c r="J12732" t="b">
        <v>1</v>
      </c>
      <c r="K12732" t="s">
        <v>41</v>
      </c>
      <c r="L12732" t="s">
        <v>60</v>
      </c>
      <c r="M12732">
        <v>81500</v>
      </c>
      <c r="N12732"/>
      <c r="O12732" t="s">
        <v>2186</v>
      </c>
      <c r="P12732" t="s">
        <v>14709</v>
      </c>
    </row>
    <row r="12733" spans="1:16" x14ac:dyDescent="0.25">
      <c r="A12733" t="s">
        <v>2</v>
      </c>
      <c r="B12733" t="s">
        <v>6460</v>
      </c>
      <c r="C12733" t="s">
        <v>246</v>
      </c>
      <c r="D12733" t="s">
        <v>4346</v>
      </c>
      <c r="E12733" t="s">
        <v>59</v>
      </c>
      <c r="F12733" t="b">
        <v>0</v>
      </c>
      <c r="G12733" t="s">
        <v>65</v>
      </c>
      <c r="H12733" s="1">
        <v>46157.627789351849</v>
      </c>
      <c r="I12733" t="b">
        <v>0</v>
      </c>
      <c r="J12733" t="b">
        <v>1</v>
      </c>
      <c r="K12733" t="s">
        <v>41</v>
      </c>
      <c r="L12733" t="s">
        <v>60</v>
      </c>
      <c r="M12733">
        <v>174500</v>
      </c>
      <c r="N12733"/>
      <c r="O12733" t="s">
        <v>1183</v>
      </c>
      <c r="P12733" t="s">
        <v>6461</v>
      </c>
    </row>
    <row r="12734" spans="1:16" x14ac:dyDescent="0.25">
      <c r="A12734" t="s">
        <v>6</v>
      </c>
      <c r="B12734" t="s">
        <v>10062</v>
      </c>
      <c r="C12734" t="s">
        <v>8160</v>
      </c>
      <c r="D12734" t="s">
        <v>4346</v>
      </c>
      <c r="E12734" t="s">
        <v>59</v>
      </c>
      <c r="F12734" t="b">
        <v>0</v>
      </c>
      <c r="G12734" t="s">
        <v>40</v>
      </c>
      <c r="H12734" s="1">
        <v>46157.628831018519</v>
      </c>
      <c r="I12734" t="b">
        <v>0</v>
      </c>
      <c r="J12734" t="b">
        <v>0</v>
      </c>
      <c r="K12734" t="s">
        <v>40</v>
      </c>
      <c r="L12734" t="s">
        <v>60</v>
      </c>
      <c r="M12734">
        <v>65000</v>
      </c>
      <c r="N12734"/>
      <c r="O12734" t="s">
        <v>22435</v>
      </c>
      <c r="P12734" t="s">
        <v>459</v>
      </c>
    </row>
    <row r="12735" spans="1:16" x14ac:dyDescent="0.25">
      <c r="A12735" t="s">
        <v>2</v>
      </c>
      <c r="B12735" t="s">
        <v>23442</v>
      </c>
      <c r="C12735" t="s">
        <v>8160</v>
      </c>
      <c r="D12735" t="s">
        <v>4346</v>
      </c>
      <c r="E12735" t="s">
        <v>59</v>
      </c>
      <c r="F12735" t="b">
        <v>0</v>
      </c>
      <c r="G12735" t="s">
        <v>40</v>
      </c>
      <c r="H12735" s="1">
        <v>46157.628854166673</v>
      </c>
      <c r="I12735" t="b">
        <v>0</v>
      </c>
      <c r="J12735" t="b">
        <v>0</v>
      </c>
      <c r="K12735" t="s">
        <v>40</v>
      </c>
      <c r="L12735" t="s">
        <v>60</v>
      </c>
      <c r="M12735">
        <v>85000</v>
      </c>
      <c r="N12735"/>
      <c r="O12735" t="s">
        <v>22435</v>
      </c>
      <c r="P12735" t="s">
        <v>459</v>
      </c>
    </row>
    <row r="12736" spans="1:16" x14ac:dyDescent="0.25">
      <c r="A12736" t="s">
        <v>2</v>
      </c>
      <c r="B12736" t="s">
        <v>23443</v>
      </c>
      <c r="C12736" t="s">
        <v>5026</v>
      </c>
      <c r="D12736" t="s">
        <v>8664</v>
      </c>
      <c r="E12736" t="s">
        <v>88</v>
      </c>
      <c r="F12736" t="b">
        <v>0</v>
      </c>
      <c r="G12736" t="s">
        <v>40</v>
      </c>
      <c r="H12736" s="1">
        <v>46157.628854166673</v>
      </c>
      <c r="I12736" t="b">
        <v>1</v>
      </c>
      <c r="J12736" t="b">
        <v>0</v>
      </c>
      <c r="K12736" t="s">
        <v>40</v>
      </c>
      <c r="L12736" t="s">
        <v>60</v>
      </c>
      <c r="M12736">
        <v>110000</v>
      </c>
      <c r="N12736"/>
      <c r="O12736" t="s">
        <v>23444</v>
      </c>
      <c r="P12736" t="s">
        <v>261</v>
      </c>
    </row>
    <row r="12737" spans="1:16" x14ac:dyDescent="0.25">
      <c r="A12737" t="s">
        <v>1</v>
      </c>
      <c r="B12737" t="s">
        <v>23445</v>
      </c>
      <c r="C12737" t="s">
        <v>1286</v>
      </c>
      <c r="D12737" t="s">
        <v>4756</v>
      </c>
      <c r="E12737" t="s">
        <v>59</v>
      </c>
      <c r="F12737" t="b">
        <v>0</v>
      </c>
      <c r="G12737" t="s">
        <v>89</v>
      </c>
      <c r="H12737" s="1">
        <v>46157.628946759258</v>
      </c>
      <c r="I12737" t="b">
        <v>1</v>
      </c>
      <c r="J12737" t="b">
        <v>1</v>
      </c>
      <c r="K12737" t="s">
        <v>41</v>
      </c>
      <c r="L12737" t="s">
        <v>60</v>
      </c>
      <c r="M12737">
        <v>115000</v>
      </c>
      <c r="N12737"/>
      <c r="O12737" t="s">
        <v>23446</v>
      </c>
      <c r="P12737" t="s">
        <v>23447</v>
      </c>
    </row>
    <row r="12738" spans="1:16" x14ac:dyDescent="0.25">
      <c r="A12738" t="s">
        <v>1</v>
      </c>
      <c r="B12738" t="s">
        <v>23448</v>
      </c>
      <c r="C12738" t="s">
        <v>811</v>
      </c>
      <c r="D12738" t="s">
        <v>2360</v>
      </c>
      <c r="E12738" t="s">
        <v>59</v>
      </c>
      <c r="F12738" t="b">
        <v>0</v>
      </c>
      <c r="G12738" t="s">
        <v>77</v>
      </c>
      <c r="H12738" s="1">
        <v>46157.628958333327</v>
      </c>
      <c r="I12738" t="b">
        <v>1</v>
      </c>
      <c r="J12738" t="b">
        <v>1</v>
      </c>
      <c r="K12738" t="s">
        <v>41</v>
      </c>
      <c r="L12738" t="s">
        <v>60</v>
      </c>
      <c r="M12738">
        <v>92500</v>
      </c>
      <c r="N12738"/>
      <c r="O12738" t="s">
        <v>23411</v>
      </c>
      <c r="P12738" t="s">
        <v>23449</v>
      </c>
    </row>
    <row r="12739" spans="1:16" x14ac:dyDescent="0.25">
      <c r="A12739" t="s">
        <v>5</v>
      </c>
      <c r="B12739" t="s">
        <v>23450</v>
      </c>
      <c r="C12739" t="s">
        <v>71</v>
      </c>
      <c r="D12739" t="s">
        <v>111</v>
      </c>
      <c r="E12739" t="s">
        <v>59</v>
      </c>
      <c r="F12739" t="b">
        <v>0</v>
      </c>
      <c r="G12739" t="s">
        <v>77</v>
      </c>
      <c r="H12739" s="1">
        <v>46157.628969907397</v>
      </c>
      <c r="I12739" t="b">
        <v>0</v>
      </c>
      <c r="J12739" t="b">
        <v>1</v>
      </c>
      <c r="K12739" t="s">
        <v>41</v>
      </c>
      <c r="L12739" t="s">
        <v>60</v>
      </c>
      <c r="M12739">
        <v>142500</v>
      </c>
      <c r="N12739"/>
      <c r="O12739" t="s">
        <v>111</v>
      </c>
      <c r="P12739" t="s">
        <v>310</v>
      </c>
    </row>
    <row r="12740" spans="1:16" x14ac:dyDescent="0.25">
      <c r="A12740" t="s">
        <v>7</v>
      </c>
      <c r="B12740" t="s">
        <v>23451</v>
      </c>
      <c r="C12740" t="s">
        <v>172</v>
      </c>
      <c r="D12740" t="s">
        <v>4756</v>
      </c>
      <c r="E12740" t="s">
        <v>59</v>
      </c>
      <c r="F12740" t="b">
        <v>0</v>
      </c>
      <c r="G12740" t="s">
        <v>68</v>
      </c>
      <c r="H12740" s="1">
        <v>46157.668171296304</v>
      </c>
      <c r="I12740" t="b">
        <v>0</v>
      </c>
      <c r="J12740" t="b">
        <v>1</v>
      </c>
      <c r="K12740" t="s">
        <v>41</v>
      </c>
      <c r="L12740" t="s">
        <v>60</v>
      </c>
      <c r="M12740">
        <v>141000</v>
      </c>
      <c r="N12740"/>
      <c r="O12740" t="s">
        <v>1350</v>
      </c>
      <c r="P12740" t="s">
        <v>23452</v>
      </c>
    </row>
    <row r="12741" spans="1:16" x14ac:dyDescent="0.25">
      <c r="A12741" t="s">
        <v>0</v>
      </c>
      <c r="B12741" t="s">
        <v>1202</v>
      </c>
      <c r="C12741" t="s">
        <v>315</v>
      </c>
      <c r="D12741" t="s">
        <v>2360</v>
      </c>
      <c r="E12741" t="s">
        <v>59</v>
      </c>
      <c r="F12741" t="b">
        <v>0</v>
      </c>
      <c r="G12741" t="s">
        <v>65</v>
      </c>
      <c r="H12741" s="1">
        <v>46157.668206018519</v>
      </c>
      <c r="I12741" t="b">
        <v>0</v>
      </c>
      <c r="J12741" t="b">
        <v>1</v>
      </c>
      <c r="K12741" t="s">
        <v>41</v>
      </c>
      <c r="L12741" t="s">
        <v>60</v>
      </c>
      <c r="M12741">
        <v>86500</v>
      </c>
      <c r="N12741"/>
      <c r="O12741" t="s">
        <v>982</v>
      </c>
      <c r="P12741" t="s">
        <v>2612</v>
      </c>
    </row>
    <row r="12742" spans="1:16" x14ac:dyDescent="0.25">
      <c r="A12742" t="s">
        <v>0</v>
      </c>
      <c r="B12742" t="s">
        <v>23453</v>
      </c>
      <c r="C12742" t="s">
        <v>23454</v>
      </c>
      <c r="D12742" t="s">
        <v>4346</v>
      </c>
      <c r="E12742" t="s">
        <v>59</v>
      </c>
      <c r="F12742" t="b">
        <v>0</v>
      </c>
      <c r="G12742" t="s">
        <v>40</v>
      </c>
      <c r="H12742" s="1">
        <v>46157.669340277767</v>
      </c>
      <c r="I12742" t="b">
        <v>0</v>
      </c>
      <c r="J12742" t="b">
        <v>0</v>
      </c>
      <c r="K12742" t="s">
        <v>40</v>
      </c>
      <c r="L12742" t="s">
        <v>74</v>
      </c>
      <c r="M12742"/>
      <c r="N12742">
        <v>12.71</v>
      </c>
      <c r="O12742" t="s">
        <v>23455</v>
      </c>
      <c r="P12742" t="s">
        <v>23456</v>
      </c>
    </row>
    <row r="12743" spans="1:16" x14ac:dyDescent="0.25">
      <c r="A12743" t="s">
        <v>3</v>
      </c>
      <c r="B12743" t="s">
        <v>23457</v>
      </c>
      <c r="C12743" t="s">
        <v>41</v>
      </c>
      <c r="D12743" t="s">
        <v>4526</v>
      </c>
      <c r="E12743" t="s">
        <v>59</v>
      </c>
      <c r="F12743" t="b">
        <v>0</v>
      </c>
      <c r="G12743" t="s">
        <v>41</v>
      </c>
      <c r="H12743" s="1">
        <v>46157.669386574067</v>
      </c>
      <c r="I12743" t="b">
        <v>0</v>
      </c>
      <c r="J12743" t="b">
        <v>1</v>
      </c>
      <c r="K12743" t="s">
        <v>41</v>
      </c>
      <c r="L12743" t="s">
        <v>74</v>
      </c>
      <c r="M12743"/>
      <c r="N12743">
        <v>62.5</v>
      </c>
      <c r="O12743" t="s">
        <v>7085</v>
      </c>
      <c r="P12743" t="s">
        <v>23458</v>
      </c>
    </row>
    <row r="12744" spans="1:16" x14ac:dyDescent="0.25">
      <c r="A12744" t="s">
        <v>2</v>
      </c>
      <c r="B12744" t="s">
        <v>23459</v>
      </c>
      <c r="C12744" t="s">
        <v>1541</v>
      </c>
      <c r="D12744" t="s">
        <v>4346</v>
      </c>
      <c r="E12744" t="s">
        <v>59</v>
      </c>
      <c r="F12744" t="b">
        <v>0</v>
      </c>
      <c r="G12744" t="s">
        <v>77</v>
      </c>
      <c r="H12744" s="1">
        <v>46157.669421296298</v>
      </c>
      <c r="I12744" t="b">
        <v>0</v>
      </c>
      <c r="J12744" t="b">
        <v>0</v>
      </c>
      <c r="K12744" t="s">
        <v>41</v>
      </c>
      <c r="L12744" t="s">
        <v>60</v>
      </c>
      <c r="M12744">
        <v>104544</v>
      </c>
      <c r="N12744"/>
      <c r="O12744" t="s">
        <v>3209</v>
      </c>
      <c r="P12744" t="s">
        <v>23460</v>
      </c>
    </row>
    <row r="12745" spans="1:16" x14ac:dyDescent="0.25">
      <c r="A12745" t="s">
        <v>2</v>
      </c>
      <c r="B12745" t="s">
        <v>23461</v>
      </c>
      <c r="C12745" t="s">
        <v>4530</v>
      </c>
      <c r="D12745" t="s">
        <v>4526</v>
      </c>
      <c r="E12745" t="s">
        <v>59</v>
      </c>
      <c r="F12745" t="b">
        <v>0</v>
      </c>
      <c r="G12745" t="s">
        <v>40</v>
      </c>
      <c r="H12745" s="1">
        <v>46157.670520833337</v>
      </c>
      <c r="I12745" t="b">
        <v>1</v>
      </c>
      <c r="J12745" t="b">
        <v>0</v>
      </c>
      <c r="K12745" t="s">
        <v>40</v>
      </c>
      <c r="L12745" t="s">
        <v>60</v>
      </c>
      <c r="M12745">
        <v>82000</v>
      </c>
      <c r="N12745"/>
      <c r="O12745" t="s">
        <v>101</v>
      </c>
    </row>
    <row r="12746" spans="1:16" x14ac:dyDescent="0.25">
      <c r="A12746" t="s">
        <v>5</v>
      </c>
      <c r="B12746" t="s">
        <v>23462</v>
      </c>
      <c r="C12746" t="s">
        <v>3305</v>
      </c>
      <c r="D12746" t="s">
        <v>2360</v>
      </c>
      <c r="E12746" t="s">
        <v>59</v>
      </c>
      <c r="F12746" t="b">
        <v>0</v>
      </c>
      <c r="G12746" t="s">
        <v>77</v>
      </c>
      <c r="H12746" s="1">
        <v>46157.670601851853</v>
      </c>
      <c r="I12746" t="b">
        <v>0</v>
      </c>
      <c r="J12746" t="b">
        <v>1</v>
      </c>
      <c r="K12746" t="s">
        <v>41</v>
      </c>
      <c r="L12746" t="s">
        <v>60</v>
      </c>
      <c r="M12746">
        <v>173500</v>
      </c>
      <c r="N12746"/>
      <c r="O12746" t="s">
        <v>12960</v>
      </c>
      <c r="P12746" t="s">
        <v>23463</v>
      </c>
    </row>
    <row r="12747" spans="1:16" x14ac:dyDescent="0.25">
      <c r="A12747" t="s">
        <v>1</v>
      </c>
      <c r="B12747" t="s">
        <v>23464</v>
      </c>
      <c r="C12747" t="s">
        <v>13767</v>
      </c>
      <c r="D12747" t="s">
        <v>4346</v>
      </c>
      <c r="E12747" t="s">
        <v>59</v>
      </c>
      <c r="F12747" t="b">
        <v>0</v>
      </c>
      <c r="G12747" t="s">
        <v>19</v>
      </c>
      <c r="H12747" s="1">
        <v>46157.671365740738</v>
      </c>
      <c r="I12747" t="b">
        <v>1</v>
      </c>
      <c r="J12747" t="b">
        <v>0</v>
      </c>
      <c r="K12747" t="s">
        <v>19</v>
      </c>
      <c r="L12747" t="s">
        <v>60</v>
      </c>
      <c r="M12747">
        <v>83900</v>
      </c>
      <c r="N12747"/>
      <c r="O12747" t="s">
        <v>23465</v>
      </c>
      <c r="P12747" t="s">
        <v>622</v>
      </c>
    </row>
    <row r="12748" spans="1:16" x14ac:dyDescent="0.25">
      <c r="A12748" t="s">
        <v>5</v>
      </c>
      <c r="B12748" t="s">
        <v>23466</v>
      </c>
      <c r="C12748" t="s">
        <v>5067</v>
      </c>
      <c r="D12748" t="s">
        <v>4526</v>
      </c>
      <c r="E12748" t="s">
        <v>88</v>
      </c>
      <c r="F12748" t="b">
        <v>0</v>
      </c>
      <c r="G12748" t="s">
        <v>40</v>
      </c>
      <c r="H12748" s="1">
        <v>46157.672048611108</v>
      </c>
      <c r="I12748" t="b">
        <v>1</v>
      </c>
      <c r="J12748" t="b">
        <v>0</v>
      </c>
      <c r="K12748" t="s">
        <v>40</v>
      </c>
      <c r="L12748" t="s">
        <v>74</v>
      </c>
      <c r="M12748"/>
      <c r="N12748">
        <v>65</v>
      </c>
      <c r="O12748" t="s">
        <v>23467</v>
      </c>
      <c r="P12748" t="s">
        <v>23468</v>
      </c>
    </row>
    <row r="12749" spans="1:16" x14ac:dyDescent="0.25">
      <c r="A12749" t="s">
        <v>7</v>
      </c>
      <c r="B12749" t="s">
        <v>23006</v>
      </c>
      <c r="C12749" t="s">
        <v>616</v>
      </c>
      <c r="D12749" t="s">
        <v>4526</v>
      </c>
      <c r="E12749" t="s">
        <v>59</v>
      </c>
      <c r="F12749" t="b">
        <v>0</v>
      </c>
      <c r="G12749" t="s">
        <v>73</v>
      </c>
      <c r="H12749" s="1">
        <v>46157.709849537037</v>
      </c>
      <c r="I12749" t="b">
        <v>0</v>
      </c>
      <c r="J12749" t="b">
        <v>1</v>
      </c>
      <c r="K12749" t="s">
        <v>41</v>
      </c>
      <c r="L12749" t="s">
        <v>60</v>
      </c>
      <c r="M12749">
        <v>128800</v>
      </c>
      <c r="N12749"/>
      <c r="O12749" t="s">
        <v>98</v>
      </c>
      <c r="P12749" t="s">
        <v>23007</v>
      </c>
    </row>
    <row r="12750" spans="1:16" x14ac:dyDescent="0.25">
      <c r="A12750" t="s">
        <v>9</v>
      </c>
      <c r="B12750" t="s">
        <v>17967</v>
      </c>
      <c r="C12750" t="s">
        <v>76</v>
      </c>
      <c r="D12750" t="s">
        <v>4633</v>
      </c>
      <c r="E12750" t="s">
        <v>59</v>
      </c>
      <c r="F12750" t="b">
        <v>1</v>
      </c>
      <c r="G12750" t="s">
        <v>13</v>
      </c>
      <c r="H12750" s="1">
        <v>46157.710127314807</v>
      </c>
      <c r="I12750" t="b">
        <v>0</v>
      </c>
      <c r="J12750" t="b">
        <v>0</v>
      </c>
      <c r="K12750" t="s">
        <v>13</v>
      </c>
      <c r="L12750" t="s">
        <v>60</v>
      </c>
      <c r="M12750">
        <v>52500</v>
      </c>
      <c r="N12750"/>
      <c r="O12750" t="s">
        <v>4633</v>
      </c>
      <c r="P12750" t="s">
        <v>17968</v>
      </c>
    </row>
    <row r="12751" spans="1:16" x14ac:dyDescent="0.25">
      <c r="A12751" t="s">
        <v>0</v>
      </c>
      <c r="B12751" t="s">
        <v>23469</v>
      </c>
      <c r="C12751" t="s">
        <v>1518</v>
      </c>
      <c r="D12751" t="s">
        <v>5667</v>
      </c>
      <c r="E12751" t="s">
        <v>59</v>
      </c>
      <c r="F12751" t="b">
        <v>0</v>
      </c>
      <c r="G12751" t="s">
        <v>41</v>
      </c>
      <c r="H12751" s="1">
        <v>46157.711006944453</v>
      </c>
      <c r="I12751" t="b">
        <v>0</v>
      </c>
      <c r="J12751" t="b">
        <v>1</v>
      </c>
      <c r="K12751" t="s">
        <v>41</v>
      </c>
      <c r="L12751" t="s">
        <v>60</v>
      </c>
      <c r="M12751">
        <v>144307.5</v>
      </c>
      <c r="N12751"/>
      <c r="O12751" t="s">
        <v>2599</v>
      </c>
      <c r="P12751" t="s">
        <v>18442</v>
      </c>
    </row>
    <row r="12752" spans="1:16" x14ac:dyDescent="0.25">
      <c r="A12752" t="s">
        <v>0</v>
      </c>
      <c r="B12752" t="s">
        <v>23470</v>
      </c>
      <c r="C12752" t="s">
        <v>40</v>
      </c>
      <c r="D12752" t="s">
        <v>4526</v>
      </c>
      <c r="E12752" t="s">
        <v>59</v>
      </c>
      <c r="F12752" t="b">
        <v>0</v>
      </c>
      <c r="G12752" t="s">
        <v>40</v>
      </c>
      <c r="H12752" s="1">
        <v>46157.711030092592</v>
      </c>
      <c r="I12752" t="b">
        <v>1</v>
      </c>
      <c r="J12752" t="b">
        <v>0</v>
      </c>
      <c r="K12752" t="s">
        <v>40</v>
      </c>
      <c r="L12752" t="s">
        <v>60</v>
      </c>
      <c r="M12752">
        <v>47500</v>
      </c>
      <c r="N12752"/>
      <c r="O12752" t="s">
        <v>23471</v>
      </c>
      <c r="P12752" t="s">
        <v>4010</v>
      </c>
    </row>
    <row r="12753" spans="1:16" x14ac:dyDescent="0.25">
      <c r="A12753" t="s">
        <v>1</v>
      </c>
      <c r="B12753" t="s">
        <v>23472</v>
      </c>
      <c r="C12753" t="s">
        <v>392</v>
      </c>
      <c r="D12753" t="s">
        <v>4526</v>
      </c>
      <c r="E12753" t="s">
        <v>88</v>
      </c>
      <c r="F12753" t="b">
        <v>0</v>
      </c>
      <c r="G12753" t="s">
        <v>73</v>
      </c>
      <c r="H12753" s="1">
        <v>46157.751516203702</v>
      </c>
      <c r="I12753" t="b">
        <v>1</v>
      </c>
      <c r="J12753" t="b">
        <v>1</v>
      </c>
      <c r="K12753" t="s">
        <v>41</v>
      </c>
      <c r="L12753" t="s">
        <v>74</v>
      </c>
      <c r="M12753"/>
      <c r="N12753">
        <v>59</v>
      </c>
      <c r="O12753" t="s">
        <v>126</v>
      </c>
      <c r="P12753" t="s">
        <v>23473</v>
      </c>
    </row>
    <row r="12754" spans="1:16" x14ac:dyDescent="0.25">
      <c r="A12754" t="s">
        <v>0</v>
      </c>
      <c r="B12754" t="s">
        <v>23474</v>
      </c>
      <c r="C12754" t="s">
        <v>949</v>
      </c>
      <c r="D12754" t="s">
        <v>4756</v>
      </c>
      <c r="E12754" t="s">
        <v>59</v>
      </c>
      <c r="F12754" t="b">
        <v>0</v>
      </c>
      <c r="G12754" t="s">
        <v>65</v>
      </c>
      <c r="H12754" s="1">
        <v>46157.751527777778</v>
      </c>
      <c r="I12754" t="b">
        <v>0</v>
      </c>
      <c r="J12754" t="b">
        <v>0</v>
      </c>
      <c r="K12754" t="s">
        <v>41</v>
      </c>
      <c r="L12754" t="s">
        <v>60</v>
      </c>
      <c r="M12754">
        <v>82500</v>
      </c>
      <c r="N12754"/>
      <c r="O12754" t="s">
        <v>23475</v>
      </c>
      <c r="P12754" t="s">
        <v>23476</v>
      </c>
    </row>
    <row r="12755" spans="1:16" x14ac:dyDescent="0.25">
      <c r="A12755" t="s">
        <v>0</v>
      </c>
      <c r="B12755" t="s">
        <v>23477</v>
      </c>
      <c r="C12755" t="s">
        <v>616</v>
      </c>
      <c r="D12755" t="s">
        <v>4526</v>
      </c>
      <c r="E12755" t="s">
        <v>59</v>
      </c>
      <c r="F12755" t="b">
        <v>0</v>
      </c>
      <c r="G12755" t="s">
        <v>73</v>
      </c>
      <c r="H12755" s="1">
        <v>46157.751666666663</v>
      </c>
      <c r="I12755" t="b">
        <v>0</v>
      </c>
      <c r="J12755" t="b">
        <v>1</v>
      </c>
      <c r="K12755" t="s">
        <v>41</v>
      </c>
      <c r="L12755" t="s">
        <v>60</v>
      </c>
      <c r="M12755">
        <v>165500</v>
      </c>
      <c r="N12755"/>
      <c r="O12755" t="s">
        <v>98</v>
      </c>
      <c r="P12755" t="s">
        <v>23478</v>
      </c>
    </row>
    <row r="12756" spans="1:16" x14ac:dyDescent="0.25">
      <c r="A12756" t="s">
        <v>0</v>
      </c>
      <c r="B12756" t="s">
        <v>23479</v>
      </c>
      <c r="C12756" t="s">
        <v>76</v>
      </c>
      <c r="D12756" t="s">
        <v>141</v>
      </c>
      <c r="E12756" t="s">
        <v>88</v>
      </c>
      <c r="F12756" t="b">
        <v>1</v>
      </c>
      <c r="G12756" t="s">
        <v>41</v>
      </c>
      <c r="H12756" s="1">
        <v>46157.75267361111</v>
      </c>
      <c r="I12756" t="b">
        <v>1</v>
      </c>
      <c r="J12756" t="b">
        <v>0</v>
      </c>
      <c r="K12756" t="s">
        <v>41</v>
      </c>
      <c r="L12756" t="s">
        <v>74</v>
      </c>
      <c r="M12756"/>
      <c r="N12756">
        <v>32.5</v>
      </c>
      <c r="O12756" t="s">
        <v>141</v>
      </c>
      <c r="P12756" t="s">
        <v>1248</v>
      </c>
    </row>
    <row r="12757" spans="1:16" x14ac:dyDescent="0.25">
      <c r="A12757" t="s">
        <v>0</v>
      </c>
      <c r="B12757" t="s">
        <v>23480</v>
      </c>
      <c r="C12757" t="s">
        <v>41</v>
      </c>
      <c r="D12757" t="s">
        <v>4526</v>
      </c>
      <c r="E12757" t="s">
        <v>59</v>
      </c>
      <c r="F12757" t="b">
        <v>0</v>
      </c>
      <c r="G12757" t="s">
        <v>41</v>
      </c>
      <c r="H12757" s="1">
        <v>46157.752696759257</v>
      </c>
      <c r="I12757" t="b">
        <v>0</v>
      </c>
      <c r="J12757" t="b">
        <v>0</v>
      </c>
      <c r="K12757" t="s">
        <v>41</v>
      </c>
      <c r="L12757" t="s">
        <v>60</v>
      </c>
      <c r="M12757">
        <v>100000</v>
      </c>
      <c r="N12757"/>
      <c r="O12757" t="s">
        <v>1512</v>
      </c>
      <c r="P12757" t="s">
        <v>23481</v>
      </c>
    </row>
    <row r="12758" spans="1:16" x14ac:dyDescent="0.25">
      <c r="A12758" t="s">
        <v>8</v>
      </c>
      <c r="B12758" t="s">
        <v>23482</v>
      </c>
      <c r="C12758" t="s">
        <v>40</v>
      </c>
      <c r="D12758" t="s">
        <v>4526</v>
      </c>
      <c r="E12758" t="s">
        <v>59</v>
      </c>
      <c r="F12758" t="b">
        <v>0</v>
      </c>
      <c r="G12758" t="s">
        <v>40</v>
      </c>
      <c r="H12758" s="1">
        <v>46157.753854166673</v>
      </c>
      <c r="I12758" t="b">
        <v>0</v>
      </c>
      <c r="J12758" t="b">
        <v>0</v>
      </c>
      <c r="K12758" t="s">
        <v>40</v>
      </c>
      <c r="L12758" t="s">
        <v>60</v>
      </c>
      <c r="M12758">
        <v>150000</v>
      </c>
      <c r="N12758"/>
      <c r="O12758" t="s">
        <v>7589</v>
      </c>
      <c r="P12758" t="s">
        <v>23483</v>
      </c>
    </row>
    <row r="12759" spans="1:16" x14ac:dyDescent="0.25">
      <c r="A12759" t="s">
        <v>1</v>
      </c>
      <c r="B12759" t="s">
        <v>358</v>
      </c>
      <c r="C12759" t="s">
        <v>616</v>
      </c>
      <c r="D12759" t="s">
        <v>4526</v>
      </c>
      <c r="E12759" t="s">
        <v>88</v>
      </c>
      <c r="F12759" t="b">
        <v>0</v>
      </c>
      <c r="G12759" t="s">
        <v>73</v>
      </c>
      <c r="H12759" s="1">
        <v>46157.753981481481</v>
      </c>
      <c r="I12759" t="b">
        <v>0</v>
      </c>
      <c r="J12759" t="b">
        <v>0</v>
      </c>
      <c r="K12759" t="s">
        <v>41</v>
      </c>
      <c r="L12759" t="s">
        <v>74</v>
      </c>
      <c r="M12759"/>
      <c r="N12759">
        <v>43</v>
      </c>
      <c r="O12759" t="s">
        <v>23484</v>
      </c>
      <c r="P12759" t="s">
        <v>23485</v>
      </c>
    </row>
    <row r="12760" spans="1:16" x14ac:dyDescent="0.25">
      <c r="A12760" t="s">
        <v>1</v>
      </c>
      <c r="B12760" t="s">
        <v>2579</v>
      </c>
      <c r="C12760" t="s">
        <v>1783</v>
      </c>
      <c r="D12760" t="s">
        <v>4346</v>
      </c>
      <c r="E12760" t="s">
        <v>59</v>
      </c>
      <c r="F12760" t="b">
        <v>0</v>
      </c>
      <c r="G12760" t="s">
        <v>77</v>
      </c>
      <c r="H12760" s="1">
        <v>46157.753981481481</v>
      </c>
      <c r="I12760" t="b">
        <v>0</v>
      </c>
      <c r="J12760" t="b">
        <v>1</v>
      </c>
      <c r="K12760" t="s">
        <v>41</v>
      </c>
      <c r="L12760" t="s">
        <v>60</v>
      </c>
      <c r="M12760">
        <v>138000</v>
      </c>
      <c r="N12760"/>
      <c r="O12760" t="s">
        <v>16620</v>
      </c>
      <c r="P12760" t="s">
        <v>16621</v>
      </c>
    </row>
    <row r="12761" spans="1:16" x14ac:dyDescent="0.25">
      <c r="A12761" t="s">
        <v>1</v>
      </c>
      <c r="B12761" t="s">
        <v>512</v>
      </c>
      <c r="C12761" t="s">
        <v>319</v>
      </c>
      <c r="D12761" t="s">
        <v>2360</v>
      </c>
      <c r="E12761" t="s">
        <v>59</v>
      </c>
      <c r="F12761" t="b">
        <v>0</v>
      </c>
      <c r="G12761" t="s">
        <v>68</v>
      </c>
      <c r="H12761" s="1">
        <v>46157.754050925927</v>
      </c>
      <c r="I12761" t="b">
        <v>0</v>
      </c>
      <c r="J12761" t="b">
        <v>1</v>
      </c>
      <c r="K12761" t="s">
        <v>41</v>
      </c>
      <c r="L12761" t="s">
        <v>60</v>
      </c>
      <c r="M12761">
        <v>115000</v>
      </c>
      <c r="N12761"/>
      <c r="O12761" t="s">
        <v>4176</v>
      </c>
    </row>
    <row r="12762" spans="1:16" x14ac:dyDescent="0.25">
      <c r="A12762" t="s">
        <v>0</v>
      </c>
      <c r="B12762" t="s">
        <v>23486</v>
      </c>
      <c r="C12762" t="s">
        <v>112</v>
      </c>
      <c r="D12762" t="s">
        <v>4526</v>
      </c>
      <c r="E12762" t="s">
        <v>88</v>
      </c>
      <c r="F12762" t="b">
        <v>0</v>
      </c>
      <c r="G12762" t="s">
        <v>65</v>
      </c>
      <c r="H12762" s="1">
        <v>46157.793171296304</v>
      </c>
      <c r="I12762" t="b">
        <v>0</v>
      </c>
      <c r="J12762" t="b">
        <v>0</v>
      </c>
      <c r="K12762" t="s">
        <v>41</v>
      </c>
      <c r="L12762" t="s">
        <v>74</v>
      </c>
      <c r="M12762"/>
      <c r="N12762">
        <v>72.5</v>
      </c>
      <c r="O12762" t="s">
        <v>4228</v>
      </c>
      <c r="P12762" t="s">
        <v>23487</v>
      </c>
    </row>
    <row r="12763" spans="1:16" x14ac:dyDescent="0.25">
      <c r="A12763" t="s">
        <v>0</v>
      </c>
      <c r="B12763" t="s">
        <v>23488</v>
      </c>
      <c r="C12763" t="s">
        <v>334</v>
      </c>
      <c r="D12763" t="s">
        <v>4526</v>
      </c>
      <c r="E12763" t="s">
        <v>59</v>
      </c>
      <c r="F12763" t="b">
        <v>0</v>
      </c>
      <c r="G12763" t="s">
        <v>41</v>
      </c>
      <c r="H12763" s="1">
        <v>46157.794386574067</v>
      </c>
      <c r="I12763" t="b">
        <v>0</v>
      </c>
      <c r="J12763" t="b">
        <v>0</v>
      </c>
      <c r="K12763" t="s">
        <v>41</v>
      </c>
      <c r="L12763" t="s">
        <v>74</v>
      </c>
      <c r="M12763"/>
      <c r="N12763">
        <v>58.5</v>
      </c>
      <c r="O12763" t="s">
        <v>105</v>
      </c>
      <c r="P12763" t="s">
        <v>23489</v>
      </c>
    </row>
    <row r="12764" spans="1:16" x14ac:dyDescent="0.25">
      <c r="A12764" t="s">
        <v>5</v>
      </c>
      <c r="B12764" t="s">
        <v>3423</v>
      </c>
      <c r="C12764" t="s">
        <v>201</v>
      </c>
      <c r="D12764" t="s">
        <v>4526</v>
      </c>
      <c r="E12764" t="s">
        <v>88</v>
      </c>
      <c r="F12764" t="b">
        <v>0</v>
      </c>
      <c r="G12764" t="s">
        <v>77</v>
      </c>
      <c r="H12764" s="1">
        <v>46157.795624999999</v>
      </c>
      <c r="I12764" t="b">
        <v>1</v>
      </c>
      <c r="J12764" t="b">
        <v>0</v>
      </c>
      <c r="K12764" t="s">
        <v>41</v>
      </c>
      <c r="L12764" t="s">
        <v>74</v>
      </c>
      <c r="M12764"/>
      <c r="N12764">
        <v>71</v>
      </c>
      <c r="O12764" t="s">
        <v>2201</v>
      </c>
      <c r="P12764" t="s">
        <v>23490</v>
      </c>
    </row>
    <row r="12765" spans="1:16" x14ac:dyDescent="0.25">
      <c r="A12765" t="s">
        <v>1</v>
      </c>
      <c r="B12765" t="s">
        <v>1</v>
      </c>
      <c r="C12765" t="s">
        <v>1371</v>
      </c>
      <c r="D12765" t="s">
        <v>4346</v>
      </c>
      <c r="E12765" t="s">
        <v>59</v>
      </c>
      <c r="F12765" t="b">
        <v>0</v>
      </c>
      <c r="G12765" t="s">
        <v>68</v>
      </c>
      <c r="H12765" s="1">
        <v>46157.795717592591</v>
      </c>
      <c r="I12765" t="b">
        <v>0</v>
      </c>
      <c r="J12765" t="b">
        <v>1</v>
      </c>
      <c r="K12765" t="s">
        <v>41</v>
      </c>
      <c r="L12765" t="s">
        <v>60</v>
      </c>
      <c r="M12765">
        <v>135000</v>
      </c>
      <c r="N12765"/>
      <c r="O12765" t="s">
        <v>23491</v>
      </c>
      <c r="P12765" t="s">
        <v>23492</v>
      </c>
    </row>
    <row r="12766" spans="1:16" x14ac:dyDescent="0.25">
      <c r="A12766" t="s">
        <v>4</v>
      </c>
      <c r="B12766" t="s">
        <v>23493</v>
      </c>
      <c r="C12766" t="s">
        <v>285</v>
      </c>
      <c r="D12766" t="s">
        <v>4526</v>
      </c>
      <c r="E12766" t="s">
        <v>88</v>
      </c>
      <c r="F12766" t="b">
        <v>0</v>
      </c>
      <c r="G12766" t="s">
        <v>68</v>
      </c>
      <c r="H12766" s="1">
        <v>46157.795729166668</v>
      </c>
      <c r="I12766" t="b">
        <v>0</v>
      </c>
      <c r="J12766" t="b">
        <v>0</v>
      </c>
      <c r="K12766" t="s">
        <v>41</v>
      </c>
      <c r="L12766" t="s">
        <v>74</v>
      </c>
      <c r="M12766"/>
      <c r="N12766">
        <v>70</v>
      </c>
      <c r="O12766" t="s">
        <v>2340</v>
      </c>
      <c r="P12766" t="s">
        <v>763</v>
      </c>
    </row>
    <row r="12767" spans="1:16" x14ac:dyDescent="0.25">
      <c r="A12767" t="s">
        <v>1</v>
      </c>
      <c r="B12767" t="s">
        <v>23494</v>
      </c>
      <c r="C12767" t="s">
        <v>23495</v>
      </c>
      <c r="D12767" t="s">
        <v>4346</v>
      </c>
      <c r="E12767" t="s">
        <v>59</v>
      </c>
      <c r="F12767" t="b">
        <v>0</v>
      </c>
      <c r="G12767" t="s">
        <v>40</v>
      </c>
      <c r="H12767" s="1">
        <v>46157.797060185178</v>
      </c>
      <c r="I12767" t="b">
        <v>1</v>
      </c>
      <c r="J12767" t="b">
        <v>0</v>
      </c>
      <c r="K12767" t="s">
        <v>40</v>
      </c>
      <c r="L12767" t="s">
        <v>60</v>
      </c>
      <c r="M12767">
        <v>50000</v>
      </c>
      <c r="N12767"/>
      <c r="O12767" t="s">
        <v>22523</v>
      </c>
      <c r="P12767" t="s">
        <v>152</v>
      </c>
    </row>
    <row r="12768" spans="1:16" x14ac:dyDescent="0.25">
      <c r="A12768" t="s">
        <v>0</v>
      </c>
      <c r="B12768" t="s">
        <v>23496</v>
      </c>
      <c r="C12768" t="s">
        <v>753</v>
      </c>
      <c r="D12768" t="s">
        <v>4346</v>
      </c>
      <c r="E12768" t="s">
        <v>59</v>
      </c>
      <c r="F12768" t="b">
        <v>0</v>
      </c>
      <c r="G12768" t="s">
        <v>73</v>
      </c>
      <c r="H12768" s="1">
        <v>46157.834837962961</v>
      </c>
      <c r="I12768" t="b">
        <v>1</v>
      </c>
      <c r="J12768" t="b">
        <v>0</v>
      </c>
      <c r="K12768" t="s">
        <v>41</v>
      </c>
      <c r="L12768" t="s">
        <v>60</v>
      </c>
      <c r="M12768">
        <v>70000</v>
      </c>
      <c r="N12768"/>
      <c r="O12768" t="s">
        <v>23497</v>
      </c>
      <c r="P12768" t="s">
        <v>3903</v>
      </c>
    </row>
    <row r="12769" spans="1:16" x14ac:dyDescent="0.25">
      <c r="A12769" t="s">
        <v>5</v>
      </c>
      <c r="B12769" t="s">
        <v>23498</v>
      </c>
      <c r="C12769" t="s">
        <v>356</v>
      </c>
      <c r="D12769" t="s">
        <v>4756</v>
      </c>
      <c r="E12769" t="s">
        <v>59</v>
      </c>
      <c r="F12769" t="b">
        <v>0</v>
      </c>
      <c r="G12769" t="s">
        <v>77</v>
      </c>
      <c r="H12769" s="1">
        <v>46157.837314814817</v>
      </c>
      <c r="I12769" t="b">
        <v>0</v>
      </c>
      <c r="J12769" t="b">
        <v>1</v>
      </c>
      <c r="K12769" t="s">
        <v>41</v>
      </c>
      <c r="L12769" t="s">
        <v>60</v>
      </c>
      <c r="M12769">
        <v>192000</v>
      </c>
      <c r="N12769"/>
      <c r="O12769" t="s">
        <v>19861</v>
      </c>
      <c r="P12769" t="s">
        <v>23499</v>
      </c>
    </row>
    <row r="12770" spans="1:16" x14ac:dyDescent="0.25">
      <c r="A12770" t="s">
        <v>3</v>
      </c>
      <c r="B12770" t="s">
        <v>2264</v>
      </c>
      <c r="C12770" t="s">
        <v>2197</v>
      </c>
      <c r="D12770" t="s">
        <v>4346</v>
      </c>
      <c r="E12770" t="s">
        <v>59</v>
      </c>
      <c r="F12770" t="b">
        <v>0</v>
      </c>
      <c r="G12770" t="s">
        <v>77</v>
      </c>
      <c r="H12770" s="1">
        <v>46157.876504629632</v>
      </c>
      <c r="I12770" t="b">
        <v>0</v>
      </c>
      <c r="J12770" t="b">
        <v>1</v>
      </c>
      <c r="K12770" t="s">
        <v>41</v>
      </c>
      <c r="L12770" t="s">
        <v>60</v>
      </c>
      <c r="M12770">
        <v>75000</v>
      </c>
      <c r="N12770"/>
      <c r="O12770" t="s">
        <v>23500</v>
      </c>
      <c r="P12770" t="s">
        <v>673</v>
      </c>
    </row>
    <row r="12771" spans="1:16" x14ac:dyDescent="0.25">
      <c r="A12771" t="s">
        <v>0</v>
      </c>
      <c r="B12771" t="s">
        <v>23501</v>
      </c>
      <c r="C12771" t="s">
        <v>164</v>
      </c>
      <c r="D12771" t="s">
        <v>4526</v>
      </c>
      <c r="E12771" t="s">
        <v>59</v>
      </c>
      <c r="F12771" t="b">
        <v>0</v>
      </c>
      <c r="G12771" t="s">
        <v>65</v>
      </c>
      <c r="H12771" s="1">
        <v>46157.876574074071</v>
      </c>
      <c r="I12771" t="b">
        <v>0</v>
      </c>
      <c r="J12771" t="b">
        <v>0</v>
      </c>
      <c r="K12771" t="s">
        <v>41</v>
      </c>
      <c r="L12771" t="s">
        <v>60</v>
      </c>
      <c r="M12771">
        <v>144500</v>
      </c>
      <c r="N12771"/>
      <c r="O12771" t="s">
        <v>521</v>
      </c>
      <c r="P12771" t="s">
        <v>23502</v>
      </c>
    </row>
    <row r="12772" spans="1:16" x14ac:dyDescent="0.25">
      <c r="A12772" t="s">
        <v>0</v>
      </c>
      <c r="B12772" t="s">
        <v>23503</v>
      </c>
      <c r="C12772" t="s">
        <v>76</v>
      </c>
      <c r="D12772" t="s">
        <v>4526</v>
      </c>
      <c r="E12772" t="s">
        <v>59</v>
      </c>
      <c r="F12772" t="b">
        <v>1</v>
      </c>
      <c r="G12772" t="s">
        <v>41</v>
      </c>
      <c r="H12772" s="1">
        <v>46157.87771990741</v>
      </c>
      <c r="I12772" t="b">
        <v>1</v>
      </c>
      <c r="J12772" t="b">
        <v>0</v>
      </c>
      <c r="K12772" t="s">
        <v>41</v>
      </c>
      <c r="L12772" t="s">
        <v>74</v>
      </c>
      <c r="M12772"/>
      <c r="N12772">
        <v>50</v>
      </c>
      <c r="O12772" t="s">
        <v>105</v>
      </c>
    </row>
    <row r="12773" spans="1:16" x14ac:dyDescent="0.25">
      <c r="A12773" t="s">
        <v>8</v>
      </c>
      <c r="B12773" t="s">
        <v>19432</v>
      </c>
      <c r="C12773" t="s">
        <v>112</v>
      </c>
      <c r="D12773" t="s">
        <v>4526</v>
      </c>
      <c r="E12773" t="s">
        <v>59</v>
      </c>
      <c r="F12773" t="b">
        <v>0</v>
      </c>
      <c r="G12773" t="s">
        <v>65</v>
      </c>
      <c r="H12773" s="1">
        <v>46157.877789351849</v>
      </c>
      <c r="I12773" t="b">
        <v>0</v>
      </c>
      <c r="J12773" t="b">
        <v>0</v>
      </c>
      <c r="K12773" t="s">
        <v>41</v>
      </c>
      <c r="L12773" t="s">
        <v>60</v>
      </c>
      <c r="M12773">
        <v>275000</v>
      </c>
      <c r="N12773"/>
      <c r="O12773" t="s">
        <v>10690</v>
      </c>
      <c r="P12773" t="s">
        <v>16944</v>
      </c>
    </row>
    <row r="12774" spans="1:16" x14ac:dyDescent="0.25">
      <c r="A12774" t="s">
        <v>0</v>
      </c>
      <c r="B12774" t="s">
        <v>23504</v>
      </c>
      <c r="C12774" t="s">
        <v>5067</v>
      </c>
      <c r="D12774" t="s">
        <v>7670</v>
      </c>
      <c r="E12774" t="s">
        <v>59</v>
      </c>
      <c r="F12774" t="b">
        <v>0</v>
      </c>
      <c r="G12774" t="s">
        <v>40</v>
      </c>
      <c r="H12774" s="1">
        <v>46157.919363425928</v>
      </c>
      <c r="I12774" t="b">
        <v>1</v>
      </c>
      <c r="J12774" t="b">
        <v>0</v>
      </c>
      <c r="K12774" t="s">
        <v>40</v>
      </c>
      <c r="L12774" t="s">
        <v>60</v>
      </c>
      <c r="M12774">
        <v>27500</v>
      </c>
      <c r="N12774"/>
      <c r="O12774" t="s">
        <v>23505</v>
      </c>
    </row>
    <row r="12775" spans="1:16" x14ac:dyDescent="0.25">
      <c r="A12775" t="s">
        <v>1</v>
      </c>
      <c r="B12775" t="s">
        <v>2297</v>
      </c>
      <c r="C12775" t="s">
        <v>947</v>
      </c>
      <c r="D12775" t="s">
        <v>2360</v>
      </c>
      <c r="E12775" t="s">
        <v>59</v>
      </c>
      <c r="F12775" t="b">
        <v>0</v>
      </c>
      <c r="G12775" t="s">
        <v>68</v>
      </c>
      <c r="H12775" s="1">
        <v>46157.920624999999</v>
      </c>
      <c r="I12775" t="b">
        <v>0</v>
      </c>
      <c r="J12775" t="b">
        <v>0</v>
      </c>
      <c r="K12775" t="s">
        <v>41</v>
      </c>
      <c r="L12775" t="s">
        <v>60</v>
      </c>
      <c r="M12775">
        <v>160000</v>
      </c>
      <c r="N12775"/>
      <c r="O12775" t="s">
        <v>23506</v>
      </c>
      <c r="P12775" t="s">
        <v>23409</v>
      </c>
    </row>
    <row r="12776" spans="1:16" x14ac:dyDescent="0.25">
      <c r="A12776" t="s">
        <v>3</v>
      </c>
      <c r="B12776" t="s">
        <v>8876</v>
      </c>
      <c r="C12776" t="s">
        <v>1468</v>
      </c>
      <c r="D12776" t="s">
        <v>4526</v>
      </c>
      <c r="E12776" t="s">
        <v>88</v>
      </c>
      <c r="F12776" t="b">
        <v>0</v>
      </c>
      <c r="G12776" t="s">
        <v>89</v>
      </c>
      <c r="H12776" s="1">
        <v>46157.959861111107</v>
      </c>
      <c r="I12776" t="b">
        <v>0</v>
      </c>
      <c r="J12776" t="b">
        <v>1</v>
      </c>
      <c r="K12776" t="s">
        <v>41</v>
      </c>
      <c r="L12776" t="s">
        <v>74</v>
      </c>
      <c r="M12776"/>
      <c r="N12776">
        <v>27.5</v>
      </c>
      <c r="O12776" t="s">
        <v>4487</v>
      </c>
      <c r="P12776" t="s">
        <v>23507</v>
      </c>
    </row>
    <row r="12777" spans="1:16" x14ac:dyDescent="0.25">
      <c r="A12777" t="s">
        <v>7</v>
      </c>
      <c r="B12777" t="s">
        <v>23508</v>
      </c>
      <c r="C12777" t="s">
        <v>41</v>
      </c>
      <c r="D12777" t="s">
        <v>4526</v>
      </c>
      <c r="E12777" t="s">
        <v>59</v>
      </c>
      <c r="F12777" t="b">
        <v>0</v>
      </c>
      <c r="G12777" t="s">
        <v>41</v>
      </c>
      <c r="H12777" s="1">
        <v>46157.961030092592</v>
      </c>
      <c r="I12777" t="b">
        <v>0</v>
      </c>
      <c r="J12777" t="b">
        <v>1</v>
      </c>
      <c r="K12777" t="s">
        <v>41</v>
      </c>
      <c r="L12777" t="s">
        <v>74</v>
      </c>
      <c r="M12777"/>
      <c r="N12777">
        <v>57.5</v>
      </c>
      <c r="O12777" t="s">
        <v>7085</v>
      </c>
      <c r="P12777" t="s">
        <v>23509</v>
      </c>
    </row>
    <row r="12778" spans="1:16" x14ac:dyDescent="0.25">
      <c r="A12778" t="s">
        <v>1</v>
      </c>
      <c r="B12778" t="s">
        <v>905</v>
      </c>
      <c r="C12778" t="s">
        <v>315</v>
      </c>
      <c r="D12778" t="s">
        <v>4346</v>
      </c>
      <c r="E12778" t="s">
        <v>59</v>
      </c>
      <c r="F12778" t="b">
        <v>0</v>
      </c>
      <c r="G12778" t="s">
        <v>65</v>
      </c>
      <c r="H12778" s="1">
        <v>46157.962326388893</v>
      </c>
      <c r="I12778" t="b">
        <v>1</v>
      </c>
      <c r="J12778" t="b">
        <v>0</v>
      </c>
      <c r="K12778" t="s">
        <v>41</v>
      </c>
      <c r="L12778" t="s">
        <v>74</v>
      </c>
      <c r="M12778"/>
      <c r="N12778">
        <v>47.5</v>
      </c>
      <c r="O12778" t="s">
        <v>18099</v>
      </c>
      <c r="P12778" t="s">
        <v>23510</v>
      </c>
    </row>
    <row r="12779" spans="1:16" x14ac:dyDescent="0.25">
      <c r="A12779" t="s">
        <v>3</v>
      </c>
      <c r="B12779" t="s">
        <v>23511</v>
      </c>
      <c r="C12779" t="s">
        <v>1468</v>
      </c>
      <c r="D12779" t="s">
        <v>7397</v>
      </c>
      <c r="E12779" t="s">
        <v>88</v>
      </c>
      <c r="F12779" t="b">
        <v>0</v>
      </c>
      <c r="G12779" t="s">
        <v>89</v>
      </c>
      <c r="H12779" s="1">
        <v>46158.001504629632</v>
      </c>
      <c r="I12779" t="b">
        <v>0</v>
      </c>
      <c r="J12779" t="b">
        <v>1</v>
      </c>
      <c r="K12779" t="s">
        <v>41</v>
      </c>
      <c r="L12779" t="s">
        <v>74</v>
      </c>
      <c r="M12779"/>
      <c r="N12779">
        <v>22.5</v>
      </c>
      <c r="O12779" t="s">
        <v>299</v>
      </c>
      <c r="P12779" t="s">
        <v>352</v>
      </c>
    </row>
    <row r="12780" spans="1:16" x14ac:dyDescent="0.25">
      <c r="A12780" t="s">
        <v>0</v>
      </c>
      <c r="B12780" t="s">
        <v>1477</v>
      </c>
      <c r="C12780" t="s">
        <v>23512</v>
      </c>
      <c r="D12780" t="s">
        <v>4346</v>
      </c>
      <c r="E12780" t="s">
        <v>59</v>
      </c>
      <c r="F12780" t="b">
        <v>0</v>
      </c>
      <c r="G12780" t="s">
        <v>41</v>
      </c>
      <c r="H12780" s="1">
        <v>46158.00267361111</v>
      </c>
      <c r="I12780" t="b">
        <v>0</v>
      </c>
      <c r="J12780" t="b">
        <v>1</v>
      </c>
      <c r="K12780" t="s">
        <v>41</v>
      </c>
      <c r="L12780" t="s">
        <v>60</v>
      </c>
      <c r="M12780">
        <v>52150</v>
      </c>
      <c r="N12780"/>
      <c r="O12780" t="s">
        <v>23513</v>
      </c>
      <c r="P12780" t="s">
        <v>23514</v>
      </c>
    </row>
    <row r="12781" spans="1:16" x14ac:dyDescent="0.25">
      <c r="A12781" t="s">
        <v>6</v>
      </c>
      <c r="B12781" t="s">
        <v>2326</v>
      </c>
      <c r="C12781" t="s">
        <v>121</v>
      </c>
      <c r="D12781" t="s">
        <v>4671</v>
      </c>
      <c r="E12781" t="s">
        <v>59</v>
      </c>
      <c r="F12781" t="b">
        <v>0</v>
      </c>
      <c r="G12781" t="s">
        <v>68</v>
      </c>
      <c r="H12781" s="1">
        <v>46158.00277777778</v>
      </c>
      <c r="I12781" t="b">
        <v>0</v>
      </c>
      <c r="J12781" t="b">
        <v>1</v>
      </c>
      <c r="K12781" t="s">
        <v>41</v>
      </c>
      <c r="L12781" t="s">
        <v>60</v>
      </c>
      <c r="M12781">
        <v>233000</v>
      </c>
      <c r="N12781"/>
      <c r="O12781" t="s">
        <v>1664</v>
      </c>
      <c r="P12781" t="s">
        <v>23515</v>
      </c>
    </row>
    <row r="12782" spans="1:16" x14ac:dyDescent="0.25">
      <c r="A12782" t="s">
        <v>1</v>
      </c>
      <c r="B12782" t="s">
        <v>20083</v>
      </c>
      <c r="C12782" t="s">
        <v>952</v>
      </c>
      <c r="D12782" t="s">
        <v>4673</v>
      </c>
      <c r="E12782" t="s">
        <v>59</v>
      </c>
      <c r="F12782" t="b">
        <v>0</v>
      </c>
      <c r="G12782" t="s">
        <v>68</v>
      </c>
      <c r="H12782" s="1">
        <v>46158.003958333327</v>
      </c>
      <c r="I12782" t="b">
        <v>1</v>
      </c>
      <c r="J12782" t="b">
        <v>1</v>
      </c>
      <c r="K12782" t="s">
        <v>41</v>
      </c>
      <c r="L12782" t="s">
        <v>60</v>
      </c>
      <c r="M12782">
        <v>176000</v>
      </c>
      <c r="N12782"/>
      <c r="O12782" t="s">
        <v>3447</v>
      </c>
      <c r="P12782" t="s">
        <v>20084</v>
      </c>
    </row>
    <row r="12783" spans="1:16" x14ac:dyDescent="0.25">
      <c r="A12783" t="s">
        <v>1</v>
      </c>
      <c r="B12783" t="s">
        <v>4218</v>
      </c>
      <c r="C12783" t="s">
        <v>227</v>
      </c>
      <c r="D12783" t="s">
        <v>4346</v>
      </c>
      <c r="E12783" t="s">
        <v>59</v>
      </c>
      <c r="F12783" t="b">
        <v>0</v>
      </c>
      <c r="G12783" t="s">
        <v>68</v>
      </c>
      <c r="H12783" s="1">
        <v>46158.004016203697</v>
      </c>
      <c r="I12783" t="b">
        <v>0</v>
      </c>
      <c r="J12783" t="b">
        <v>1</v>
      </c>
      <c r="K12783" t="s">
        <v>41</v>
      </c>
      <c r="L12783" t="s">
        <v>60</v>
      </c>
      <c r="M12783">
        <v>100000</v>
      </c>
      <c r="N12783"/>
      <c r="O12783" t="s">
        <v>20792</v>
      </c>
      <c r="P12783" t="s">
        <v>23516</v>
      </c>
    </row>
    <row r="12784" spans="1:16" x14ac:dyDescent="0.25">
      <c r="A12784" t="s">
        <v>1</v>
      </c>
      <c r="B12784" t="s">
        <v>8930</v>
      </c>
      <c r="C12784" t="s">
        <v>76</v>
      </c>
      <c r="D12784" t="s">
        <v>584</v>
      </c>
      <c r="E12784" t="s">
        <v>72</v>
      </c>
      <c r="F12784" t="b">
        <v>1</v>
      </c>
      <c r="G12784" t="s">
        <v>29</v>
      </c>
      <c r="H12784" s="1">
        <v>46158.004999999997</v>
      </c>
      <c r="I12784" t="b">
        <v>0</v>
      </c>
      <c r="J12784" t="b">
        <v>0</v>
      </c>
      <c r="K12784" t="s">
        <v>29</v>
      </c>
      <c r="L12784" t="s">
        <v>74</v>
      </c>
      <c r="M12784"/>
      <c r="N12784">
        <v>25</v>
      </c>
      <c r="O12784" t="s">
        <v>584</v>
      </c>
      <c r="P12784" t="s">
        <v>8931</v>
      </c>
    </row>
    <row r="12785" spans="1:16" x14ac:dyDescent="0.25">
      <c r="A12785" t="s">
        <v>1</v>
      </c>
      <c r="B12785" t="s">
        <v>546</v>
      </c>
      <c r="C12785" t="s">
        <v>1067</v>
      </c>
      <c r="D12785" t="s">
        <v>4756</v>
      </c>
      <c r="E12785" t="s">
        <v>59</v>
      </c>
      <c r="F12785" t="b">
        <v>0</v>
      </c>
      <c r="G12785" t="s">
        <v>65</v>
      </c>
      <c r="H12785" s="1">
        <v>46158.045659722222</v>
      </c>
      <c r="I12785" t="b">
        <v>0</v>
      </c>
      <c r="J12785" t="b">
        <v>0</v>
      </c>
      <c r="K12785" t="s">
        <v>41</v>
      </c>
      <c r="L12785" t="s">
        <v>60</v>
      </c>
      <c r="M12785">
        <v>115000</v>
      </c>
      <c r="N12785"/>
      <c r="O12785" t="s">
        <v>23350</v>
      </c>
      <c r="P12785" t="s">
        <v>23517</v>
      </c>
    </row>
    <row r="12786" spans="1:16" x14ac:dyDescent="0.25">
      <c r="A12786" t="s">
        <v>2</v>
      </c>
      <c r="B12786" t="s">
        <v>2</v>
      </c>
      <c r="C12786" t="s">
        <v>1922</v>
      </c>
      <c r="D12786" t="s">
        <v>2360</v>
      </c>
      <c r="E12786" t="s">
        <v>59</v>
      </c>
      <c r="F12786" t="b">
        <v>0</v>
      </c>
      <c r="G12786" t="s">
        <v>65</v>
      </c>
      <c r="H12786" s="1">
        <v>46158.086145833331</v>
      </c>
      <c r="I12786" t="b">
        <v>0</v>
      </c>
      <c r="J12786" t="b">
        <v>1</v>
      </c>
      <c r="K12786" t="s">
        <v>41</v>
      </c>
      <c r="L12786" t="s">
        <v>60</v>
      </c>
      <c r="M12786">
        <v>155000</v>
      </c>
      <c r="N12786"/>
      <c r="O12786" t="s">
        <v>23518</v>
      </c>
      <c r="P12786" t="s">
        <v>23519</v>
      </c>
    </row>
    <row r="12787" spans="1:16" x14ac:dyDescent="0.25">
      <c r="A12787" t="s">
        <v>2</v>
      </c>
      <c r="B12787" t="s">
        <v>18502</v>
      </c>
      <c r="C12787" t="s">
        <v>204</v>
      </c>
      <c r="D12787" t="s">
        <v>2360</v>
      </c>
      <c r="E12787" t="s">
        <v>59</v>
      </c>
      <c r="F12787" t="b">
        <v>0</v>
      </c>
      <c r="G12787" t="s">
        <v>65</v>
      </c>
      <c r="H12787" s="1">
        <v>46158.210821759261</v>
      </c>
      <c r="I12787" t="b">
        <v>0</v>
      </c>
      <c r="J12787" t="b">
        <v>1</v>
      </c>
      <c r="K12787" t="s">
        <v>41</v>
      </c>
      <c r="L12787" t="s">
        <v>60</v>
      </c>
      <c r="M12787">
        <v>105000</v>
      </c>
      <c r="N12787"/>
      <c r="O12787" t="s">
        <v>23520</v>
      </c>
      <c r="P12787" t="s">
        <v>23521</v>
      </c>
    </row>
    <row r="12788" spans="1:16" x14ac:dyDescent="0.25">
      <c r="A12788" t="s">
        <v>6</v>
      </c>
      <c r="B12788" t="s">
        <v>707</v>
      </c>
      <c r="C12788" t="s">
        <v>92</v>
      </c>
      <c r="D12788" t="s">
        <v>2360</v>
      </c>
      <c r="E12788" t="s">
        <v>59</v>
      </c>
      <c r="F12788" t="b">
        <v>0</v>
      </c>
      <c r="G12788" t="s">
        <v>77</v>
      </c>
      <c r="H12788" s="1">
        <v>46158.251261574071</v>
      </c>
      <c r="I12788" t="b">
        <v>0</v>
      </c>
      <c r="J12788" t="b">
        <v>1</v>
      </c>
      <c r="K12788" t="s">
        <v>41</v>
      </c>
      <c r="L12788" t="s">
        <v>60</v>
      </c>
      <c r="M12788">
        <v>215500</v>
      </c>
      <c r="N12788"/>
      <c r="O12788" t="s">
        <v>402</v>
      </c>
      <c r="P12788" t="s">
        <v>23522</v>
      </c>
    </row>
    <row r="12789" spans="1:16" x14ac:dyDescent="0.25">
      <c r="A12789" t="s">
        <v>7</v>
      </c>
      <c r="B12789" t="s">
        <v>23523</v>
      </c>
      <c r="C12789" t="s">
        <v>586</v>
      </c>
      <c r="D12789" t="s">
        <v>4346</v>
      </c>
      <c r="E12789" t="s">
        <v>59</v>
      </c>
      <c r="F12789" t="b">
        <v>0</v>
      </c>
      <c r="G12789" t="s">
        <v>41</v>
      </c>
      <c r="H12789" s="1">
        <v>46158.252384259264</v>
      </c>
      <c r="I12789" t="b">
        <v>0</v>
      </c>
      <c r="J12789" t="b">
        <v>1</v>
      </c>
      <c r="K12789" t="s">
        <v>41</v>
      </c>
      <c r="L12789" t="s">
        <v>60</v>
      </c>
      <c r="M12789">
        <v>91533.28</v>
      </c>
      <c r="N12789"/>
      <c r="O12789" t="s">
        <v>5209</v>
      </c>
      <c r="P12789" t="s">
        <v>23524</v>
      </c>
    </row>
    <row r="12790" spans="1:16" x14ac:dyDescent="0.25">
      <c r="A12790" t="s">
        <v>3</v>
      </c>
      <c r="B12790" t="s">
        <v>23525</v>
      </c>
      <c r="C12790" t="s">
        <v>586</v>
      </c>
      <c r="D12790" t="s">
        <v>4346</v>
      </c>
      <c r="E12790" t="s">
        <v>59</v>
      </c>
      <c r="F12790" t="b">
        <v>0</v>
      </c>
      <c r="G12790" t="s">
        <v>41</v>
      </c>
      <c r="H12790" s="1">
        <v>46158.252384259264</v>
      </c>
      <c r="I12790" t="b">
        <v>0</v>
      </c>
      <c r="J12790" t="b">
        <v>1</v>
      </c>
      <c r="K12790" t="s">
        <v>41</v>
      </c>
      <c r="L12790" t="s">
        <v>60</v>
      </c>
      <c r="M12790">
        <v>112913.315</v>
      </c>
      <c r="N12790"/>
      <c r="O12790" t="s">
        <v>5209</v>
      </c>
      <c r="P12790" t="s">
        <v>2879</v>
      </c>
    </row>
    <row r="12791" spans="1:16" x14ac:dyDescent="0.25">
      <c r="A12791" t="s">
        <v>2</v>
      </c>
      <c r="B12791" t="s">
        <v>23526</v>
      </c>
      <c r="C12791" t="s">
        <v>1339</v>
      </c>
      <c r="D12791" t="s">
        <v>17626</v>
      </c>
      <c r="E12791" t="s">
        <v>59</v>
      </c>
      <c r="F12791" t="b">
        <v>0</v>
      </c>
      <c r="G12791" t="s">
        <v>77</v>
      </c>
      <c r="H12791" s="1">
        <v>46158.252453703702</v>
      </c>
      <c r="I12791" t="b">
        <v>0</v>
      </c>
      <c r="J12791" t="b">
        <v>0</v>
      </c>
      <c r="K12791" t="s">
        <v>41</v>
      </c>
      <c r="L12791" t="s">
        <v>60</v>
      </c>
      <c r="M12791">
        <v>264500</v>
      </c>
      <c r="N12791"/>
      <c r="O12791" t="s">
        <v>1044</v>
      </c>
      <c r="P12791" t="s">
        <v>23527</v>
      </c>
    </row>
    <row r="12792" spans="1:16" x14ac:dyDescent="0.25">
      <c r="A12792" t="s">
        <v>2</v>
      </c>
      <c r="B12792" t="s">
        <v>23528</v>
      </c>
      <c r="C12792" t="s">
        <v>20274</v>
      </c>
      <c r="D12792" t="s">
        <v>16554</v>
      </c>
      <c r="E12792" t="s">
        <v>59</v>
      </c>
      <c r="F12792" t="b">
        <v>0</v>
      </c>
      <c r="G12792" t="s">
        <v>31</v>
      </c>
      <c r="H12792" s="1">
        <v>46158.253206018519</v>
      </c>
      <c r="I12792" t="b">
        <v>0</v>
      </c>
      <c r="J12792" t="b">
        <v>0</v>
      </c>
      <c r="K12792" t="s">
        <v>31</v>
      </c>
      <c r="L12792" t="s">
        <v>60</v>
      </c>
      <c r="M12792">
        <v>1</v>
      </c>
      <c r="N12792"/>
      <c r="O12792" t="s">
        <v>2786</v>
      </c>
      <c r="P12792" t="s">
        <v>85</v>
      </c>
    </row>
    <row r="12793" spans="1:16" x14ac:dyDescent="0.25">
      <c r="A12793" t="s">
        <v>3</v>
      </c>
      <c r="B12793" t="s">
        <v>23529</v>
      </c>
      <c r="C12793" t="s">
        <v>19</v>
      </c>
      <c r="D12793" t="s">
        <v>4526</v>
      </c>
      <c r="E12793" t="s">
        <v>59</v>
      </c>
      <c r="F12793" t="b">
        <v>0</v>
      </c>
      <c r="G12793" t="s">
        <v>19</v>
      </c>
      <c r="H12793" s="1">
        <v>46158.293437499997</v>
      </c>
      <c r="I12793" t="b">
        <v>0</v>
      </c>
      <c r="J12793" t="b">
        <v>0</v>
      </c>
      <c r="K12793" t="s">
        <v>19</v>
      </c>
      <c r="L12793" t="s">
        <v>60</v>
      </c>
      <c r="M12793">
        <v>1300000</v>
      </c>
      <c r="N12793"/>
      <c r="O12793" t="s">
        <v>23530</v>
      </c>
      <c r="P12793" t="s">
        <v>4687</v>
      </c>
    </row>
    <row r="12794" spans="1:16" x14ac:dyDescent="0.25">
      <c r="A12794" t="s">
        <v>0</v>
      </c>
      <c r="B12794" t="s">
        <v>23531</v>
      </c>
      <c r="C12794" t="s">
        <v>23532</v>
      </c>
      <c r="D12794" t="s">
        <v>4346</v>
      </c>
      <c r="E12794" t="s">
        <v>59</v>
      </c>
      <c r="F12794" t="b">
        <v>0</v>
      </c>
      <c r="G12794" t="s">
        <v>89</v>
      </c>
      <c r="H12794" s="1">
        <v>46158.334594907406</v>
      </c>
      <c r="I12794" t="b">
        <v>0</v>
      </c>
      <c r="J12794" t="b">
        <v>1</v>
      </c>
      <c r="K12794" t="s">
        <v>41</v>
      </c>
      <c r="L12794" t="s">
        <v>60</v>
      </c>
      <c r="M12794">
        <v>71093.665000000008</v>
      </c>
      <c r="N12794"/>
      <c r="O12794" t="s">
        <v>23533</v>
      </c>
    </row>
    <row r="12795" spans="1:16" x14ac:dyDescent="0.25">
      <c r="A12795" t="s">
        <v>6</v>
      </c>
      <c r="B12795" t="s">
        <v>23534</v>
      </c>
      <c r="C12795" t="s">
        <v>162</v>
      </c>
      <c r="D12795" t="s">
        <v>4346</v>
      </c>
      <c r="E12795" t="s">
        <v>59</v>
      </c>
      <c r="F12795" t="b">
        <v>0</v>
      </c>
      <c r="G12795" t="s">
        <v>73</v>
      </c>
      <c r="H12795" s="1">
        <v>46158.335856481477</v>
      </c>
      <c r="I12795" t="b">
        <v>0</v>
      </c>
      <c r="J12795" t="b">
        <v>1</v>
      </c>
      <c r="K12795" t="s">
        <v>41</v>
      </c>
      <c r="L12795" t="s">
        <v>60</v>
      </c>
      <c r="M12795">
        <v>187000</v>
      </c>
      <c r="N12795"/>
      <c r="O12795" t="s">
        <v>1183</v>
      </c>
      <c r="P12795" t="s">
        <v>4647</v>
      </c>
    </row>
    <row r="12796" spans="1:16" x14ac:dyDescent="0.25">
      <c r="A12796" t="s">
        <v>2</v>
      </c>
      <c r="B12796" t="s">
        <v>23526</v>
      </c>
      <c r="C12796" t="s">
        <v>41</v>
      </c>
      <c r="D12796" t="s">
        <v>14154</v>
      </c>
      <c r="E12796" t="s">
        <v>59</v>
      </c>
      <c r="F12796" t="b">
        <v>0</v>
      </c>
      <c r="G12796" t="s">
        <v>41</v>
      </c>
      <c r="H12796" s="1">
        <v>46158.336782407408</v>
      </c>
      <c r="I12796" t="b">
        <v>0</v>
      </c>
      <c r="J12796" t="b">
        <v>0</v>
      </c>
      <c r="K12796" t="s">
        <v>41</v>
      </c>
      <c r="L12796" t="s">
        <v>60</v>
      </c>
      <c r="M12796">
        <v>264500</v>
      </c>
      <c r="N12796"/>
      <c r="O12796" t="s">
        <v>1044</v>
      </c>
      <c r="P12796" t="s">
        <v>23527</v>
      </c>
    </row>
    <row r="12797" spans="1:16" x14ac:dyDescent="0.25">
      <c r="A12797" t="s">
        <v>1</v>
      </c>
      <c r="B12797" t="s">
        <v>23535</v>
      </c>
      <c r="C12797" t="s">
        <v>76</v>
      </c>
      <c r="D12797" t="s">
        <v>4346</v>
      </c>
      <c r="E12797" t="s">
        <v>59</v>
      </c>
      <c r="F12797" t="b">
        <v>1</v>
      </c>
      <c r="G12797" t="s">
        <v>68</v>
      </c>
      <c r="H12797" s="1">
        <v>46158.336863425917</v>
      </c>
      <c r="I12797" t="b">
        <v>0</v>
      </c>
      <c r="J12797" t="b">
        <v>1</v>
      </c>
      <c r="K12797" t="s">
        <v>41</v>
      </c>
      <c r="L12797" t="s">
        <v>60</v>
      </c>
      <c r="M12797">
        <v>106400</v>
      </c>
      <c r="N12797"/>
      <c r="O12797" t="s">
        <v>3575</v>
      </c>
      <c r="P12797" t="s">
        <v>23536</v>
      </c>
    </row>
    <row r="12798" spans="1:16" x14ac:dyDescent="0.25">
      <c r="A12798" t="s">
        <v>0</v>
      </c>
      <c r="B12798" t="s">
        <v>23537</v>
      </c>
      <c r="C12798" t="s">
        <v>382</v>
      </c>
      <c r="D12798" t="s">
        <v>4346</v>
      </c>
      <c r="E12798" t="s">
        <v>59</v>
      </c>
      <c r="F12798" t="b">
        <v>0</v>
      </c>
      <c r="G12798" t="s">
        <v>77</v>
      </c>
      <c r="H12798" s="1">
        <v>46158.376261574071</v>
      </c>
      <c r="I12798" t="b">
        <v>1</v>
      </c>
      <c r="J12798" t="b">
        <v>0</v>
      </c>
      <c r="K12798" t="s">
        <v>41</v>
      </c>
      <c r="L12798" t="s">
        <v>60</v>
      </c>
      <c r="M12798">
        <v>110897.04</v>
      </c>
      <c r="N12798"/>
      <c r="O12798" t="s">
        <v>2099</v>
      </c>
      <c r="P12798" t="s">
        <v>23538</v>
      </c>
    </row>
    <row r="12799" spans="1:16" x14ac:dyDescent="0.25">
      <c r="A12799" t="s">
        <v>4</v>
      </c>
      <c r="B12799" t="s">
        <v>23539</v>
      </c>
      <c r="C12799" t="s">
        <v>23540</v>
      </c>
      <c r="D12799" t="s">
        <v>4346</v>
      </c>
      <c r="E12799" t="s">
        <v>59</v>
      </c>
      <c r="F12799" t="b">
        <v>0</v>
      </c>
      <c r="G12799" t="s">
        <v>41</v>
      </c>
      <c r="H12799" s="1">
        <v>46158.377384259264</v>
      </c>
      <c r="I12799" t="b">
        <v>0</v>
      </c>
      <c r="J12799" t="b">
        <v>0</v>
      </c>
      <c r="K12799" t="s">
        <v>41</v>
      </c>
      <c r="L12799" t="s">
        <v>74</v>
      </c>
      <c r="M12799"/>
      <c r="N12799">
        <v>42.204999999999998</v>
      </c>
      <c r="O12799" t="s">
        <v>23541</v>
      </c>
      <c r="P12799" t="s">
        <v>283</v>
      </c>
    </row>
    <row r="12800" spans="1:16" x14ac:dyDescent="0.25">
      <c r="A12800" t="s">
        <v>2</v>
      </c>
      <c r="B12800" t="s">
        <v>23542</v>
      </c>
      <c r="C12800" t="s">
        <v>382</v>
      </c>
      <c r="D12800" t="s">
        <v>4346</v>
      </c>
      <c r="E12800" t="s">
        <v>59</v>
      </c>
      <c r="F12800" t="b">
        <v>0</v>
      </c>
      <c r="G12800" t="s">
        <v>77</v>
      </c>
      <c r="H12800" s="1">
        <v>46158.377453703702</v>
      </c>
      <c r="I12800" t="b">
        <v>0</v>
      </c>
      <c r="J12800" t="b">
        <v>0</v>
      </c>
      <c r="K12800" t="s">
        <v>41</v>
      </c>
      <c r="L12800" t="s">
        <v>60</v>
      </c>
      <c r="M12800">
        <v>132756.6</v>
      </c>
      <c r="N12800"/>
      <c r="O12800" t="s">
        <v>2099</v>
      </c>
      <c r="P12800" t="s">
        <v>23543</v>
      </c>
    </row>
    <row r="12801" spans="1:16" x14ac:dyDescent="0.25">
      <c r="A12801" t="s">
        <v>2</v>
      </c>
      <c r="B12801" t="s">
        <v>23544</v>
      </c>
      <c r="C12801" t="s">
        <v>112</v>
      </c>
      <c r="D12801" t="s">
        <v>4346</v>
      </c>
      <c r="E12801" t="s">
        <v>59</v>
      </c>
      <c r="F12801" t="b">
        <v>0</v>
      </c>
      <c r="G12801" t="s">
        <v>65</v>
      </c>
      <c r="H12801" s="1">
        <v>46158.377488425933</v>
      </c>
      <c r="I12801" t="b">
        <v>0</v>
      </c>
      <c r="J12801" t="b">
        <v>1</v>
      </c>
      <c r="K12801" t="s">
        <v>41</v>
      </c>
      <c r="L12801" t="s">
        <v>60</v>
      </c>
      <c r="M12801">
        <v>110900</v>
      </c>
      <c r="N12801"/>
      <c r="O12801" t="s">
        <v>11745</v>
      </c>
      <c r="P12801" t="s">
        <v>19795</v>
      </c>
    </row>
    <row r="12802" spans="1:16" x14ac:dyDescent="0.25">
      <c r="A12802" t="s">
        <v>3</v>
      </c>
      <c r="B12802" t="s">
        <v>286</v>
      </c>
      <c r="C12802" t="s">
        <v>1001</v>
      </c>
      <c r="D12802" t="s">
        <v>2360</v>
      </c>
      <c r="E12802" t="s">
        <v>59</v>
      </c>
      <c r="F12802" t="b">
        <v>0</v>
      </c>
      <c r="G12802" t="s">
        <v>77</v>
      </c>
      <c r="H12802" s="1">
        <v>46158.417928240742</v>
      </c>
      <c r="I12802" t="b">
        <v>1</v>
      </c>
      <c r="J12802" t="b">
        <v>0</v>
      </c>
      <c r="K12802" t="s">
        <v>41</v>
      </c>
      <c r="L12802" t="s">
        <v>60</v>
      </c>
      <c r="M12802">
        <v>85000</v>
      </c>
      <c r="N12802"/>
      <c r="O12802" t="s">
        <v>20486</v>
      </c>
      <c r="P12802" t="s">
        <v>16209</v>
      </c>
    </row>
    <row r="12803" spans="1:16" x14ac:dyDescent="0.25">
      <c r="A12803" t="s">
        <v>3</v>
      </c>
      <c r="B12803" t="s">
        <v>23545</v>
      </c>
      <c r="C12803" t="s">
        <v>370</v>
      </c>
      <c r="D12803" t="s">
        <v>4756</v>
      </c>
      <c r="E12803" t="s">
        <v>59</v>
      </c>
      <c r="F12803" t="b">
        <v>0</v>
      </c>
      <c r="G12803" t="s">
        <v>65</v>
      </c>
      <c r="H12803" s="1">
        <v>46158.417928240742</v>
      </c>
      <c r="I12803" t="b">
        <v>0</v>
      </c>
      <c r="J12803" t="b">
        <v>0</v>
      </c>
      <c r="K12803" t="s">
        <v>41</v>
      </c>
      <c r="L12803" t="s">
        <v>60</v>
      </c>
      <c r="M12803">
        <v>82500</v>
      </c>
      <c r="N12803"/>
      <c r="O12803" t="s">
        <v>12113</v>
      </c>
    </row>
    <row r="12804" spans="1:16" x14ac:dyDescent="0.25">
      <c r="A12804" t="s">
        <v>0</v>
      </c>
      <c r="B12804" t="s">
        <v>3440</v>
      </c>
      <c r="C12804" t="s">
        <v>8310</v>
      </c>
      <c r="D12804" t="s">
        <v>2360</v>
      </c>
      <c r="E12804" t="s">
        <v>59</v>
      </c>
      <c r="F12804" t="b">
        <v>0</v>
      </c>
      <c r="G12804" t="s">
        <v>65</v>
      </c>
      <c r="H12804" s="1">
        <v>46158.417951388888</v>
      </c>
      <c r="I12804" t="b">
        <v>0</v>
      </c>
      <c r="J12804" t="b">
        <v>1</v>
      </c>
      <c r="K12804" t="s">
        <v>41</v>
      </c>
      <c r="L12804" t="s">
        <v>60</v>
      </c>
      <c r="M12804">
        <v>82515</v>
      </c>
      <c r="N12804"/>
      <c r="O12804" t="s">
        <v>640</v>
      </c>
      <c r="P12804" t="s">
        <v>325</v>
      </c>
    </row>
    <row r="12805" spans="1:16" x14ac:dyDescent="0.25">
      <c r="A12805" t="s">
        <v>8</v>
      </c>
      <c r="B12805" t="s">
        <v>23546</v>
      </c>
      <c r="C12805" t="s">
        <v>27</v>
      </c>
      <c r="D12805" t="s">
        <v>23547</v>
      </c>
      <c r="E12805" t="s">
        <v>59</v>
      </c>
      <c r="F12805" t="b">
        <v>0</v>
      </c>
      <c r="G12805" t="s">
        <v>27</v>
      </c>
      <c r="H12805" s="1">
        <v>46158.420949074083</v>
      </c>
      <c r="I12805" t="b">
        <v>0</v>
      </c>
      <c r="J12805" t="b">
        <v>0</v>
      </c>
      <c r="K12805" t="s">
        <v>27</v>
      </c>
      <c r="L12805" t="s">
        <v>60</v>
      </c>
      <c r="M12805">
        <v>176000</v>
      </c>
      <c r="N12805"/>
      <c r="O12805" t="s">
        <v>2704</v>
      </c>
      <c r="P12805" t="s">
        <v>23548</v>
      </c>
    </row>
    <row r="12806" spans="1:16" x14ac:dyDescent="0.25">
      <c r="A12806" t="s">
        <v>0</v>
      </c>
      <c r="B12806" t="s">
        <v>23549</v>
      </c>
      <c r="C12806" t="s">
        <v>194</v>
      </c>
      <c r="D12806" t="s">
        <v>2360</v>
      </c>
      <c r="E12806" t="s">
        <v>59</v>
      </c>
      <c r="F12806" t="b">
        <v>0</v>
      </c>
      <c r="G12806" t="s">
        <v>65</v>
      </c>
      <c r="H12806" s="1">
        <v>46158.459641203714</v>
      </c>
      <c r="I12806" t="b">
        <v>0</v>
      </c>
      <c r="J12806" t="b">
        <v>1</v>
      </c>
      <c r="K12806" t="s">
        <v>41</v>
      </c>
      <c r="L12806" t="s">
        <v>60</v>
      </c>
      <c r="M12806">
        <v>101500</v>
      </c>
      <c r="N12806"/>
      <c r="O12806" t="s">
        <v>195</v>
      </c>
      <c r="P12806" t="s">
        <v>23550</v>
      </c>
    </row>
    <row r="12807" spans="1:16" x14ac:dyDescent="0.25">
      <c r="A12807" t="s">
        <v>6</v>
      </c>
      <c r="B12807" t="s">
        <v>2393</v>
      </c>
      <c r="C12807" t="s">
        <v>436</v>
      </c>
      <c r="D12807" t="s">
        <v>2360</v>
      </c>
      <c r="E12807" t="s">
        <v>59</v>
      </c>
      <c r="F12807" t="b">
        <v>0</v>
      </c>
      <c r="G12807" t="s">
        <v>41</v>
      </c>
      <c r="H12807" s="1">
        <v>46158.460717592592</v>
      </c>
      <c r="I12807" t="b">
        <v>0</v>
      </c>
      <c r="J12807" t="b">
        <v>1</v>
      </c>
      <c r="K12807" t="s">
        <v>41</v>
      </c>
      <c r="L12807" t="s">
        <v>60</v>
      </c>
      <c r="M12807">
        <v>125000</v>
      </c>
      <c r="N12807"/>
      <c r="O12807" t="s">
        <v>5642</v>
      </c>
      <c r="P12807" t="s">
        <v>23388</v>
      </c>
    </row>
    <row r="12808" spans="1:16" x14ac:dyDescent="0.25">
      <c r="A12808" t="s">
        <v>1</v>
      </c>
      <c r="B12808" t="s">
        <v>23396</v>
      </c>
      <c r="C12808" t="s">
        <v>3520</v>
      </c>
      <c r="D12808" t="s">
        <v>2360</v>
      </c>
      <c r="E12808" t="s">
        <v>59</v>
      </c>
      <c r="F12808" t="b">
        <v>0</v>
      </c>
      <c r="G12808" t="s">
        <v>65</v>
      </c>
      <c r="H12808" s="1">
        <v>46158.461840277778</v>
      </c>
      <c r="I12808" t="b">
        <v>0</v>
      </c>
      <c r="J12808" t="b">
        <v>1</v>
      </c>
      <c r="K12808" t="s">
        <v>41</v>
      </c>
      <c r="L12808" t="s">
        <v>60</v>
      </c>
      <c r="M12808">
        <v>82500</v>
      </c>
      <c r="N12808"/>
      <c r="O12808" t="s">
        <v>18423</v>
      </c>
      <c r="P12808" t="s">
        <v>23551</v>
      </c>
    </row>
    <row r="12809" spans="1:16" x14ac:dyDescent="0.25">
      <c r="A12809" t="s">
        <v>3</v>
      </c>
      <c r="B12809" t="s">
        <v>23552</v>
      </c>
      <c r="C12809" t="s">
        <v>328</v>
      </c>
      <c r="D12809" t="s">
        <v>2360</v>
      </c>
      <c r="E12809" t="s">
        <v>59</v>
      </c>
      <c r="F12809" t="b">
        <v>0</v>
      </c>
      <c r="G12809" t="s">
        <v>65</v>
      </c>
      <c r="H12809" s="1">
        <v>46158.501296296286</v>
      </c>
      <c r="I12809" t="b">
        <v>0</v>
      </c>
      <c r="J12809" t="b">
        <v>0</v>
      </c>
      <c r="K12809" t="s">
        <v>41</v>
      </c>
      <c r="L12809" t="s">
        <v>60</v>
      </c>
      <c r="M12809">
        <v>81500</v>
      </c>
      <c r="N12809"/>
      <c r="O12809" t="s">
        <v>1211</v>
      </c>
      <c r="P12809" t="s">
        <v>23553</v>
      </c>
    </row>
    <row r="12810" spans="1:16" x14ac:dyDescent="0.25">
      <c r="A12810" t="s">
        <v>3</v>
      </c>
      <c r="B12810" t="s">
        <v>23554</v>
      </c>
      <c r="C12810" t="s">
        <v>600</v>
      </c>
      <c r="D12810" t="s">
        <v>2360</v>
      </c>
      <c r="E12810" t="s">
        <v>59</v>
      </c>
      <c r="F12810" t="b">
        <v>0</v>
      </c>
      <c r="G12810" t="s">
        <v>65</v>
      </c>
      <c r="H12810" s="1">
        <v>46158.501319444447</v>
      </c>
      <c r="I12810" t="b">
        <v>0</v>
      </c>
      <c r="J12810" t="b">
        <v>1</v>
      </c>
      <c r="K12810" t="s">
        <v>41</v>
      </c>
      <c r="L12810" t="s">
        <v>60</v>
      </c>
      <c r="M12810">
        <v>95000</v>
      </c>
      <c r="N12810"/>
      <c r="O12810" t="s">
        <v>23555</v>
      </c>
      <c r="P12810" t="s">
        <v>23556</v>
      </c>
    </row>
    <row r="12811" spans="1:16" x14ac:dyDescent="0.25">
      <c r="A12811" t="s">
        <v>0</v>
      </c>
      <c r="B12811" t="s">
        <v>2380</v>
      </c>
      <c r="C12811" t="s">
        <v>23137</v>
      </c>
      <c r="D12811" t="s">
        <v>4346</v>
      </c>
      <c r="E12811" t="s">
        <v>59</v>
      </c>
      <c r="F12811" t="b">
        <v>0</v>
      </c>
      <c r="G12811" t="s">
        <v>40</v>
      </c>
      <c r="H12811" s="1">
        <v>46158.50236111111</v>
      </c>
      <c r="I12811" t="b">
        <v>1</v>
      </c>
      <c r="J12811" t="b">
        <v>0</v>
      </c>
      <c r="K12811" t="s">
        <v>40</v>
      </c>
      <c r="L12811" t="s">
        <v>60</v>
      </c>
      <c r="M12811">
        <v>37500</v>
      </c>
      <c r="N12811"/>
      <c r="O12811" t="s">
        <v>23557</v>
      </c>
      <c r="P12811" t="s">
        <v>23558</v>
      </c>
    </row>
    <row r="12812" spans="1:16" x14ac:dyDescent="0.25">
      <c r="A12812" t="s">
        <v>1</v>
      </c>
      <c r="B12812" t="s">
        <v>1320</v>
      </c>
      <c r="C12812" t="s">
        <v>194</v>
      </c>
      <c r="D12812" t="s">
        <v>4756</v>
      </c>
      <c r="E12812" t="s">
        <v>59</v>
      </c>
      <c r="F12812" t="b">
        <v>0</v>
      </c>
      <c r="G12812" t="s">
        <v>89</v>
      </c>
      <c r="H12812" s="1">
        <v>46158.503506944442</v>
      </c>
      <c r="I12812" t="b">
        <v>0</v>
      </c>
      <c r="J12812" t="b">
        <v>1</v>
      </c>
      <c r="K12812" t="s">
        <v>41</v>
      </c>
      <c r="L12812" t="s">
        <v>60</v>
      </c>
      <c r="M12812">
        <v>159000</v>
      </c>
      <c r="N12812"/>
      <c r="O12812" t="s">
        <v>23559</v>
      </c>
      <c r="P12812" t="s">
        <v>23560</v>
      </c>
    </row>
    <row r="12813" spans="1:16" x14ac:dyDescent="0.25">
      <c r="A12813" t="s">
        <v>1</v>
      </c>
      <c r="B12813" t="s">
        <v>23561</v>
      </c>
      <c r="C12813" t="s">
        <v>382</v>
      </c>
      <c r="D12813" t="s">
        <v>2360</v>
      </c>
      <c r="E12813" t="s">
        <v>59</v>
      </c>
      <c r="F12813" t="b">
        <v>0</v>
      </c>
      <c r="G12813" t="s">
        <v>77</v>
      </c>
      <c r="H12813" s="1">
        <v>46158.545162037037</v>
      </c>
      <c r="I12813" t="b">
        <v>0</v>
      </c>
      <c r="J12813" t="b">
        <v>1</v>
      </c>
      <c r="K12813" t="s">
        <v>41</v>
      </c>
      <c r="L12813" t="s">
        <v>60</v>
      </c>
      <c r="M12813">
        <v>185500</v>
      </c>
      <c r="N12813"/>
      <c r="O12813" t="s">
        <v>2248</v>
      </c>
      <c r="P12813" t="s">
        <v>622</v>
      </c>
    </row>
    <row r="12814" spans="1:16" x14ac:dyDescent="0.25">
      <c r="A12814" t="s">
        <v>0</v>
      </c>
      <c r="B12814" t="s">
        <v>1347</v>
      </c>
      <c r="C12814" t="s">
        <v>23562</v>
      </c>
      <c r="D12814" t="s">
        <v>4756</v>
      </c>
      <c r="E12814" t="s">
        <v>59</v>
      </c>
      <c r="F12814" t="b">
        <v>0</v>
      </c>
      <c r="G12814" t="s">
        <v>65</v>
      </c>
      <c r="H12814" s="1">
        <v>46158.584594907406</v>
      </c>
      <c r="I12814" t="b">
        <v>0</v>
      </c>
      <c r="J12814" t="b">
        <v>1</v>
      </c>
      <c r="K12814" t="s">
        <v>41</v>
      </c>
      <c r="L12814" t="s">
        <v>60</v>
      </c>
      <c r="M12814">
        <v>87461</v>
      </c>
      <c r="N12814"/>
      <c r="O12814" t="s">
        <v>9935</v>
      </c>
      <c r="P12814" t="s">
        <v>23563</v>
      </c>
    </row>
    <row r="12815" spans="1:16" x14ac:dyDescent="0.25">
      <c r="A12815" t="s">
        <v>2</v>
      </c>
      <c r="B12815" t="s">
        <v>2646</v>
      </c>
      <c r="C12815" t="s">
        <v>81</v>
      </c>
      <c r="D12815" t="s">
        <v>4346</v>
      </c>
      <c r="E12815" t="s">
        <v>59</v>
      </c>
      <c r="F12815" t="b">
        <v>0</v>
      </c>
      <c r="G12815" t="s">
        <v>77</v>
      </c>
      <c r="H12815" s="1">
        <v>46158.585787037038</v>
      </c>
      <c r="I12815" t="b">
        <v>0</v>
      </c>
      <c r="J12815" t="b">
        <v>0</v>
      </c>
      <c r="K12815" t="s">
        <v>41</v>
      </c>
      <c r="L12815" t="s">
        <v>60</v>
      </c>
      <c r="M12815">
        <v>210000</v>
      </c>
      <c r="N12815"/>
      <c r="O12815" t="s">
        <v>3586</v>
      </c>
      <c r="P12815" t="s">
        <v>146</v>
      </c>
    </row>
    <row r="12816" spans="1:16" x14ac:dyDescent="0.25">
      <c r="A12816" t="s">
        <v>2</v>
      </c>
      <c r="B12816" t="s">
        <v>23564</v>
      </c>
      <c r="C12816" t="s">
        <v>949</v>
      </c>
      <c r="D12816" t="s">
        <v>4756</v>
      </c>
      <c r="E12816" t="s">
        <v>59</v>
      </c>
      <c r="F12816" t="b">
        <v>0</v>
      </c>
      <c r="G12816" t="s">
        <v>65</v>
      </c>
      <c r="H12816" s="1">
        <v>46158.626296296286</v>
      </c>
      <c r="I12816" t="b">
        <v>0</v>
      </c>
      <c r="J12816" t="b">
        <v>1</v>
      </c>
      <c r="K12816" t="s">
        <v>41</v>
      </c>
      <c r="L12816" t="s">
        <v>60</v>
      </c>
      <c r="M12816">
        <v>115000</v>
      </c>
      <c r="N12816"/>
      <c r="O12816" t="s">
        <v>23565</v>
      </c>
      <c r="P12816" t="s">
        <v>23566</v>
      </c>
    </row>
    <row r="12817" spans="1:16" x14ac:dyDescent="0.25">
      <c r="A12817" t="s">
        <v>0</v>
      </c>
      <c r="B12817" t="s">
        <v>23567</v>
      </c>
      <c r="C12817" t="s">
        <v>845</v>
      </c>
      <c r="D12817" t="s">
        <v>4526</v>
      </c>
      <c r="E12817" t="s">
        <v>59</v>
      </c>
      <c r="F12817" t="b">
        <v>0</v>
      </c>
      <c r="G12817" t="s">
        <v>65</v>
      </c>
      <c r="H12817" s="1">
        <v>46158.626307870371</v>
      </c>
      <c r="I12817" t="b">
        <v>0</v>
      </c>
      <c r="J12817" t="b">
        <v>0</v>
      </c>
      <c r="K12817" t="s">
        <v>41</v>
      </c>
      <c r="L12817" t="s">
        <v>60</v>
      </c>
      <c r="M12817">
        <v>97500</v>
      </c>
      <c r="N12817"/>
      <c r="O12817" t="s">
        <v>23568</v>
      </c>
      <c r="P12817" t="s">
        <v>23569</v>
      </c>
    </row>
    <row r="12818" spans="1:16" x14ac:dyDescent="0.25">
      <c r="A12818" t="s">
        <v>6</v>
      </c>
      <c r="B12818" t="s">
        <v>23570</v>
      </c>
      <c r="C12818" t="s">
        <v>142</v>
      </c>
      <c r="D12818" t="s">
        <v>4756</v>
      </c>
      <c r="E12818" t="s">
        <v>59</v>
      </c>
      <c r="F12818" t="b">
        <v>0</v>
      </c>
      <c r="G12818" t="s">
        <v>65</v>
      </c>
      <c r="H12818" s="1">
        <v>46158.627523148149</v>
      </c>
      <c r="I12818" t="b">
        <v>0</v>
      </c>
      <c r="J12818" t="b">
        <v>1</v>
      </c>
      <c r="K12818" t="s">
        <v>41</v>
      </c>
      <c r="L12818" t="s">
        <v>60</v>
      </c>
      <c r="M12818">
        <v>151000</v>
      </c>
      <c r="N12818"/>
      <c r="O12818" t="s">
        <v>1481</v>
      </c>
    </row>
    <row r="12819" spans="1:16" x14ac:dyDescent="0.25">
      <c r="A12819" t="s">
        <v>6</v>
      </c>
      <c r="B12819" t="s">
        <v>23571</v>
      </c>
      <c r="C12819" t="s">
        <v>76</v>
      </c>
      <c r="D12819" t="s">
        <v>4346</v>
      </c>
      <c r="E12819" t="s">
        <v>59</v>
      </c>
      <c r="F12819" t="b">
        <v>1</v>
      </c>
      <c r="G12819" t="s">
        <v>41</v>
      </c>
      <c r="H12819" s="1">
        <v>46158.628449074073</v>
      </c>
      <c r="I12819" t="b">
        <v>0</v>
      </c>
      <c r="J12819" t="b">
        <v>1</v>
      </c>
      <c r="K12819" t="s">
        <v>41</v>
      </c>
      <c r="L12819" t="s">
        <v>60</v>
      </c>
      <c r="M12819">
        <v>192500</v>
      </c>
      <c r="N12819"/>
      <c r="O12819" t="s">
        <v>2162</v>
      </c>
      <c r="P12819" t="s">
        <v>23572</v>
      </c>
    </row>
    <row r="12820" spans="1:16" x14ac:dyDescent="0.25">
      <c r="A12820" t="s">
        <v>0</v>
      </c>
      <c r="B12820" t="s">
        <v>23573</v>
      </c>
      <c r="C12820" t="s">
        <v>76</v>
      </c>
      <c r="D12820" t="s">
        <v>141</v>
      </c>
      <c r="E12820" t="s">
        <v>88</v>
      </c>
      <c r="F12820" t="b">
        <v>1</v>
      </c>
      <c r="G12820" t="s">
        <v>41</v>
      </c>
      <c r="H12820" s="1">
        <v>46158.669050925928</v>
      </c>
      <c r="I12820" t="b">
        <v>1</v>
      </c>
      <c r="J12820" t="b">
        <v>0</v>
      </c>
      <c r="K12820" t="s">
        <v>41</v>
      </c>
      <c r="L12820" t="s">
        <v>74</v>
      </c>
      <c r="M12820"/>
      <c r="N12820">
        <v>20</v>
      </c>
      <c r="O12820" t="s">
        <v>141</v>
      </c>
      <c r="P12820" t="s">
        <v>945</v>
      </c>
    </row>
    <row r="12821" spans="1:16" x14ac:dyDescent="0.25">
      <c r="A12821" t="s">
        <v>2</v>
      </c>
      <c r="B12821" t="s">
        <v>158</v>
      </c>
      <c r="C12821" t="s">
        <v>2818</v>
      </c>
      <c r="D12821" t="s">
        <v>4756</v>
      </c>
      <c r="E12821" t="s">
        <v>59</v>
      </c>
      <c r="F12821" t="b">
        <v>0</v>
      </c>
      <c r="G12821" t="s">
        <v>65</v>
      </c>
      <c r="H12821" s="1">
        <v>46158.66915509259</v>
      </c>
      <c r="I12821" t="b">
        <v>0</v>
      </c>
      <c r="J12821" t="b">
        <v>0</v>
      </c>
      <c r="K12821" t="s">
        <v>41</v>
      </c>
      <c r="L12821" t="s">
        <v>60</v>
      </c>
      <c r="M12821">
        <v>194000</v>
      </c>
      <c r="N12821"/>
      <c r="O12821" t="s">
        <v>4445</v>
      </c>
      <c r="P12821" t="s">
        <v>23574</v>
      </c>
    </row>
    <row r="12822" spans="1:16" x14ac:dyDescent="0.25">
      <c r="A12822" t="s">
        <v>3</v>
      </c>
      <c r="B12822" t="s">
        <v>1257</v>
      </c>
      <c r="C12822" t="s">
        <v>271</v>
      </c>
      <c r="D12822" t="s">
        <v>2360</v>
      </c>
      <c r="E12822" t="s">
        <v>59</v>
      </c>
      <c r="F12822" t="b">
        <v>0</v>
      </c>
      <c r="G12822" t="s">
        <v>77</v>
      </c>
      <c r="H12822" s="1">
        <v>46158.709606481483</v>
      </c>
      <c r="I12822" t="b">
        <v>0</v>
      </c>
      <c r="J12822" t="b">
        <v>1</v>
      </c>
      <c r="K12822" t="s">
        <v>41</v>
      </c>
      <c r="L12822" t="s">
        <v>60</v>
      </c>
      <c r="M12822">
        <v>142500</v>
      </c>
      <c r="N12822"/>
      <c r="O12822" t="s">
        <v>23575</v>
      </c>
      <c r="P12822" t="s">
        <v>23576</v>
      </c>
    </row>
    <row r="12823" spans="1:16" x14ac:dyDescent="0.25">
      <c r="A12823" t="s">
        <v>0</v>
      </c>
      <c r="B12823" t="s">
        <v>23577</v>
      </c>
      <c r="C12823" t="s">
        <v>5717</v>
      </c>
      <c r="D12823" t="s">
        <v>4346</v>
      </c>
      <c r="E12823" t="s">
        <v>59</v>
      </c>
      <c r="F12823" t="b">
        <v>0</v>
      </c>
      <c r="G12823" t="s">
        <v>19</v>
      </c>
      <c r="H12823" s="1">
        <v>46158.710046296299</v>
      </c>
      <c r="I12823" t="b">
        <v>1</v>
      </c>
      <c r="J12823" t="b">
        <v>0</v>
      </c>
      <c r="K12823" t="s">
        <v>19</v>
      </c>
      <c r="L12823" t="s">
        <v>60</v>
      </c>
      <c r="M12823">
        <v>400000</v>
      </c>
      <c r="N12823"/>
      <c r="O12823" t="s">
        <v>23578</v>
      </c>
      <c r="P12823" t="s">
        <v>219</v>
      </c>
    </row>
    <row r="12824" spans="1:16" x14ac:dyDescent="0.25">
      <c r="A12824" t="s">
        <v>0</v>
      </c>
      <c r="B12824" t="s">
        <v>4504</v>
      </c>
      <c r="C12824" t="s">
        <v>5717</v>
      </c>
      <c r="D12824" t="s">
        <v>4346</v>
      </c>
      <c r="E12824" t="s">
        <v>59</v>
      </c>
      <c r="F12824" t="b">
        <v>0</v>
      </c>
      <c r="G12824" t="s">
        <v>19</v>
      </c>
      <c r="H12824" s="1">
        <v>46158.710046296299</v>
      </c>
      <c r="I12824" t="b">
        <v>1</v>
      </c>
      <c r="J12824" t="b">
        <v>0</v>
      </c>
      <c r="K12824" t="s">
        <v>19</v>
      </c>
      <c r="L12824" t="s">
        <v>60</v>
      </c>
      <c r="M12824">
        <v>350000</v>
      </c>
      <c r="N12824"/>
      <c r="O12824" t="s">
        <v>23578</v>
      </c>
      <c r="P12824" t="s">
        <v>219</v>
      </c>
    </row>
    <row r="12825" spans="1:16" x14ac:dyDescent="0.25">
      <c r="A12825" t="s">
        <v>1</v>
      </c>
      <c r="B12825" t="s">
        <v>23561</v>
      </c>
      <c r="C12825" t="s">
        <v>112</v>
      </c>
      <c r="D12825" t="s">
        <v>4346</v>
      </c>
      <c r="E12825" t="s">
        <v>59</v>
      </c>
      <c r="F12825" t="b">
        <v>0</v>
      </c>
      <c r="G12825" t="s">
        <v>65</v>
      </c>
      <c r="H12825" s="1">
        <v>46158.711840277778</v>
      </c>
      <c r="I12825" t="b">
        <v>0</v>
      </c>
      <c r="J12825" t="b">
        <v>1</v>
      </c>
      <c r="K12825" t="s">
        <v>41</v>
      </c>
      <c r="L12825" t="s">
        <v>60</v>
      </c>
      <c r="M12825">
        <v>185500</v>
      </c>
      <c r="N12825"/>
      <c r="O12825" t="s">
        <v>2248</v>
      </c>
      <c r="P12825" t="s">
        <v>622</v>
      </c>
    </row>
    <row r="12826" spans="1:16" x14ac:dyDescent="0.25">
      <c r="A12826" t="s">
        <v>1</v>
      </c>
      <c r="B12826" t="s">
        <v>1977</v>
      </c>
      <c r="C12826" t="s">
        <v>5717</v>
      </c>
      <c r="D12826" t="s">
        <v>4346</v>
      </c>
      <c r="E12826" t="s">
        <v>59</v>
      </c>
      <c r="F12826" t="b">
        <v>0</v>
      </c>
      <c r="G12826" t="s">
        <v>19</v>
      </c>
      <c r="H12826" s="1">
        <v>46158.71234953704</v>
      </c>
      <c r="I12826" t="b">
        <v>1</v>
      </c>
      <c r="J12826" t="b">
        <v>0</v>
      </c>
      <c r="K12826" t="s">
        <v>19</v>
      </c>
      <c r="L12826" t="s">
        <v>60</v>
      </c>
      <c r="M12826">
        <v>450000</v>
      </c>
      <c r="N12826"/>
      <c r="O12826" t="s">
        <v>23579</v>
      </c>
      <c r="P12826" t="s">
        <v>23580</v>
      </c>
    </row>
    <row r="12827" spans="1:16" x14ac:dyDescent="0.25">
      <c r="A12827" t="s">
        <v>1</v>
      </c>
      <c r="B12827" t="s">
        <v>4306</v>
      </c>
      <c r="C12827" t="s">
        <v>5717</v>
      </c>
      <c r="D12827" t="s">
        <v>4346</v>
      </c>
      <c r="E12827" t="s">
        <v>59</v>
      </c>
      <c r="F12827" t="b">
        <v>0</v>
      </c>
      <c r="G12827" t="s">
        <v>19</v>
      </c>
      <c r="H12827" s="1">
        <v>46158.712361111109</v>
      </c>
      <c r="I12827" t="b">
        <v>1</v>
      </c>
      <c r="J12827" t="b">
        <v>0</v>
      </c>
      <c r="K12827" t="s">
        <v>19</v>
      </c>
      <c r="L12827" t="s">
        <v>60</v>
      </c>
      <c r="M12827">
        <v>175000</v>
      </c>
      <c r="N12827"/>
      <c r="O12827" t="s">
        <v>23581</v>
      </c>
      <c r="P12827" t="s">
        <v>23582</v>
      </c>
    </row>
    <row r="12828" spans="1:16" x14ac:dyDescent="0.25">
      <c r="A12828" t="s">
        <v>3</v>
      </c>
      <c r="B12828" t="s">
        <v>23552</v>
      </c>
      <c r="C12828" t="s">
        <v>23583</v>
      </c>
      <c r="D12828" t="s">
        <v>4756</v>
      </c>
      <c r="E12828" t="s">
        <v>59</v>
      </c>
      <c r="F12828" t="b">
        <v>0</v>
      </c>
      <c r="G12828" t="s">
        <v>65</v>
      </c>
      <c r="H12828" s="1">
        <v>46158.751284722217</v>
      </c>
      <c r="I12828" t="b">
        <v>0</v>
      </c>
      <c r="J12828" t="b">
        <v>0</v>
      </c>
      <c r="K12828" t="s">
        <v>41</v>
      </c>
      <c r="L12828" t="s">
        <v>60</v>
      </c>
      <c r="M12828">
        <v>81500</v>
      </c>
      <c r="N12828"/>
      <c r="O12828" t="s">
        <v>1211</v>
      </c>
      <c r="P12828" t="s">
        <v>23553</v>
      </c>
    </row>
    <row r="12829" spans="1:16" x14ac:dyDescent="0.25">
      <c r="A12829" t="s">
        <v>7</v>
      </c>
      <c r="B12829" t="s">
        <v>23584</v>
      </c>
      <c r="C12829" t="s">
        <v>369</v>
      </c>
      <c r="D12829" t="s">
        <v>4526</v>
      </c>
      <c r="E12829" t="s">
        <v>59</v>
      </c>
      <c r="F12829" t="b">
        <v>0</v>
      </c>
      <c r="G12829" t="s">
        <v>65</v>
      </c>
      <c r="H12829" s="1">
        <v>46158.751284722217</v>
      </c>
      <c r="I12829" t="b">
        <v>0</v>
      </c>
      <c r="J12829" t="b">
        <v>0</v>
      </c>
      <c r="K12829" t="s">
        <v>41</v>
      </c>
      <c r="L12829" t="s">
        <v>60</v>
      </c>
      <c r="M12829">
        <v>145000</v>
      </c>
      <c r="N12829"/>
      <c r="O12829" t="s">
        <v>23585</v>
      </c>
      <c r="P12829" t="s">
        <v>23586</v>
      </c>
    </row>
    <row r="12830" spans="1:16" x14ac:dyDescent="0.25">
      <c r="A12830" t="s">
        <v>1</v>
      </c>
      <c r="B12830" t="s">
        <v>19860</v>
      </c>
      <c r="C12830" t="s">
        <v>11607</v>
      </c>
      <c r="D12830" t="s">
        <v>4526</v>
      </c>
      <c r="E12830" t="s">
        <v>59</v>
      </c>
      <c r="F12830" t="b">
        <v>0</v>
      </c>
      <c r="G12830" t="s">
        <v>65</v>
      </c>
      <c r="H12830" s="1">
        <v>46158.751319444447</v>
      </c>
      <c r="I12830" t="b">
        <v>0</v>
      </c>
      <c r="J12830" t="b">
        <v>0</v>
      </c>
      <c r="K12830" t="s">
        <v>41</v>
      </c>
      <c r="L12830" t="s">
        <v>60</v>
      </c>
      <c r="M12830">
        <v>115000</v>
      </c>
      <c r="N12830"/>
      <c r="O12830" t="s">
        <v>217</v>
      </c>
    </row>
    <row r="12831" spans="1:16" x14ac:dyDescent="0.25">
      <c r="A12831" t="s">
        <v>4</v>
      </c>
      <c r="B12831" t="s">
        <v>23587</v>
      </c>
      <c r="C12831" t="s">
        <v>165</v>
      </c>
      <c r="D12831" t="s">
        <v>4756</v>
      </c>
      <c r="E12831" t="s">
        <v>59</v>
      </c>
      <c r="F12831" t="b">
        <v>0</v>
      </c>
      <c r="G12831" t="s">
        <v>73</v>
      </c>
      <c r="H12831" s="1">
        <v>46158.752523148149</v>
      </c>
      <c r="I12831" t="b">
        <v>0</v>
      </c>
      <c r="J12831" t="b">
        <v>0</v>
      </c>
      <c r="K12831" t="s">
        <v>41</v>
      </c>
      <c r="L12831" t="s">
        <v>60</v>
      </c>
      <c r="M12831">
        <v>140000</v>
      </c>
      <c r="N12831"/>
      <c r="O12831" t="s">
        <v>8460</v>
      </c>
      <c r="P12831" t="s">
        <v>3364</v>
      </c>
    </row>
    <row r="12832" spans="1:16" x14ac:dyDescent="0.25">
      <c r="A12832" t="s">
        <v>7</v>
      </c>
      <c r="B12832" t="s">
        <v>23588</v>
      </c>
      <c r="C12832" t="s">
        <v>369</v>
      </c>
      <c r="D12832" t="s">
        <v>4526</v>
      </c>
      <c r="E12832" t="s">
        <v>59</v>
      </c>
      <c r="F12832" t="b">
        <v>0</v>
      </c>
      <c r="G12832" t="s">
        <v>65</v>
      </c>
      <c r="H12832" s="1">
        <v>46158.792951388888</v>
      </c>
      <c r="I12832" t="b">
        <v>0</v>
      </c>
      <c r="J12832" t="b">
        <v>1</v>
      </c>
      <c r="K12832" t="s">
        <v>41</v>
      </c>
      <c r="L12832" t="s">
        <v>60</v>
      </c>
      <c r="M12832">
        <v>146475</v>
      </c>
      <c r="N12832"/>
      <c r="O12832" t="s">
        <v>23585</v>
      </c>
      <c r="P12832" t="s">
        <v>23589</v>
      </c>
    </row>
    <row r="12833" spans="1:16" x14ac:dyDescent="0.25">
      <c r="A12833" t="s">
        <v>2</v>
      </c>
      <c r="B12833" t="s">
        <v>23590</v>
      </c>
      <c r="C12833" t="s">
        <v>81</v>
      </c>
      <c r="D12833" t="s">
        <v>2360</v>
      </c>
      <c r="E12833" t="s">
        <v>59</v>
      </c>
      <c r="F12833" t="b">
        <v>0</v>
      </c>
      <c r="G12833" t="s">
        <v>77</v>
      </c>
      <c r="H12833" s="1">
        <v>46158.877488425933</v>
      </c>
      <c r="I12833" t="b">
        <v>0</v>
      </c>
      <c r="J12833" t="b">
        <v>0</v>
      </c>
      <c r="K12833" t="s">
        <v>41</v>
      </c>
      <c r="L12833" t="s">
        <v>74</v>
      </c>
      <c r="M12833"/>
      <c r="N12833">
        <v>85</v>
      </c>
      <c r="O12833" t="s">
        <v>5046</v>
      </c>
    </row>
    <row r="12834" spans="1:16" x14ac:dyDescent="0.25">
      <c r="A12834" t="s">
        <v>0</v>
      </c>
      <c r="B12834" t="s">
        <v>23591</v>
      </c>
      <c r="C12834" t="s">
        <v>336</v>
      </c>
      <c r="D12834" t="s">
        <v>4515</v>
      </c>
      <c r="E12834" t="s">
        <v>59</v>
      </c>
      <c r="F12834" t="b">
        <v>0</v>
      </c>
      <c r="G12834" t="s">
        <v>65</v>
      </c>
      <c r="H12834" s="1">
        <v>46159.001307870371</v>
      </c>
      <c r="I12834" t="b">
        <v>1</v>
      </c>
      <c r="J12834" t="b">
        <v>0</v>
      </c>
      <c r="K12834" t="s">
        <v>41</v>
      </c>
      <c r="L12834" t="s">
        <v>60</v>
      </c>
      <c r="M12834">
        <v>80000</v>
      </c>
      <c r="N12834"/>
      <c r="O12834" t="s">
        <v>23592</v>
      </c>
      <c r="P12834" t="s">
        <v>23593</v>
      </c>
    </row>
    <row r="12835" spans="1:16" x14ac:dyDescent="0.25">
      <c r="A12835" t="s">
        <v>2</v>
      </c>
      <c r="B12835" t="s">
        <v>23594</v>
      </c>
      <c r="C12835" t="s">
        <v>600</v>
      </c>
      <c r="D12835" t="s">
        <v>2360</v>
      </c>
      <c r="E12835" t="s">
        <v>59</v>
      </c>
      <c r="F12835" t="b">
        <v>0</v>
      </c>
      <c r="G12835" t="s">
        <v>65</v>
      </c>
      <c r="H12835" s="1">
        <v>46159.001307870371</v>
      </c>
      <c r="I12835" t="b">
        <v>0</v>
      </c>
      <c r="J12835" t="b">
        <v>0</v>
      </c>
      <c r="K12835" t="s">
        <v>41</v>
      </c>
      <c r="L12835" t="s">
        <v>60</v>
      </c>
      <c r="M12835">
        <v>137500</v>
      </c>
      <c r="N12835"/>
      <c r="O12835" t="s">
        <v>23555</v>
      </c>
      <c r="P12835" t="s">
        <v>23595</v>
      </c>
    </row>
    <row r="12836" spans="1:16" x14ac:dyDescent="0.25">
      <c r="A12836" t="s">
        <v>7</v>
      </c>
      <c r="B12836" t="s">
        <v>23584</v>
      </c>
      <c r="C12836" t="s">
        <v>600</v>
      </c>
      <c r="D12836" t="s">
        <v>2360</v>
      </c>
      <c r="E12836" t="s">
        <v>59</v>
      </c>
      <c r="F12836" t="b">
        <v>0</v>
      </c>
      <c r="G12836" t="s">
        <v>65</v>
      </c>
      <c r="H12836" s="1">
        <v>46159.001307870371</v>
      </c>
      <c r="I12836" t="b">
        <v>0</v>
      </c>
      <c r="J12836" t="b">
        <v>0</v>
      </c>
      <c r="K12836" t="s">
        <v>41</v>
      </c>
      <c r="L12836" t="s">
        <v>60</v>
      </c>
      <c r="M12836">
        <v>145000</v>
      </c>
      <c r="N12836"/>
      <c r="O12836" t="s">
        <v>23555</v>
      </c>
      <c r="P12836" t="s">
        <v>23586</v>
      </c>
    </row>
    <row r="12837" spans="1:16" x14ac:dyDescent="0.25">
      <c r="A12837" t="s">
        <v>0</v>
      </c>
      <c r="B12837" t="s">
        <v>23596</v>
      </c>
      <c r="C12837" t="s">
        <v>76</v>
      </c>
      <c r="D12837" t="s">
        <v>584</v>
      </c>
      <c r="E12837" t="s">
        <v>3021</v>
      </c>
      <c r="F12837" t="b">
        <v>1</v>
      </c>
      <c r="G12837" t="s">
        <v>13</v>
      </c>
      <c r="H12837" s="1">
        <v>46159.001458333332</v>
      </c>
      <c r="I12837" t="b">
        <v>1</v>
      </c>
      <c r="J12837" t="b">
        <v>0</v>
      </c>
      <c r="K12837" t="s">
        <v>13</v>
      </c>
      <c r="L12837" t="s">
        <v>74</v>
      </c>
      <c r="M12837"/>
      <c r="N12837">
        <v>25</v>
      </c>
      <c r="O12837" t="s">
        <v>23597</v>
      </c>
      <c r="P12837" t="s">
        <v>219</v>
      </c>
    </row>
    <row r="12838" spans="1:16" x14ac:dyDescent="0.25">
      <c r="A12838" t="s">
        <v>3</v>
      </c>
      <c r="B12838" t="s">
        <v>23598</v>
      </c>
      <c r="C12838" t="s">
        <v>4255</v>
      </c>
      <c r="D12838" t="s">
        <v>4515</v>
      </c>
      <c r="E12838" t="s">
        <v>59</v>
      </c>
      <c r="F12838" t="b">
        <v>0</v>
      </c>
      <c r="G12838" t="s">
        <v>31</v>
      </c>
      <c r="H12838" s="1">
        <v>46159.002071759263</v>
      </c>
      <c r="I12838" t="b">
        <v>1</v>
      </c>
      <c r="J12838" t="b">
        <v>0</v>
      </c>
      <c r="K12838" t="s">
        <v>31</v>
      </c>
      <c r="L12838" t="s">
        <v>60</v>
      </c>
      <c r="M12838">
        <v>3025000</v>
      </c>
      <c r="N12838"/>
      <c r="O12838" t="s">
        <v>23599</v>
      </c>
      <c r="P12838" t="s">
        <v>219</v>
      </c>
    </row>
    <row r="12839" spans="1:16" x14ac:dyDescent="0.25">
      <c r="A12839" t="s">
        <v>0</v>
      </c>
      <c r="B12839" t="s">
        <v>19871</v>
      </c>
      <c r="C12839" t="s">
        <v>76</v>
      </c>
      <c r="D12839" t="s">
        <v>584</v>
      </c>
      <c r="E12839" t="s">
        <v>72</v>
      </c>
      <c r="F12839" t="b">
        <v>1</v>
      </c>
      <c r="G12839" t="s">
        <v>41</v>
      </c>
      <c r="H12839" s="1">
        <v>46159.002384259264</v>
      </c>
      <c r="I12839" t="b">
        <v>0</v>
      </c>
      <c r="J12839" t="b">
        <v>0</v>
      </c>
      <c r="K12839" t="s">
        <v>41</v>
      </c>
      <c r="L12839" t="s">
        <v>74</v>
      </c>
      <c r="M12839"/>
      <c r="N12839">
        <v>25</v>
      </c>
      <c r="O12839" t="s">
        <v>5193</v>
      </c>
      <c r="P12839" t="s">
        <v>4661</v>
      </c>
    </row>
    <row r="12840" spans="1:16" x14ac:dyDescent="0.25">
      <c r="A12840" t="s">
        <v>2</v>
      </c>
      <c r="B12840" t="s">
        <v>23600</v>
      </c>
      <c r="C12840" t="s">
        <v>76</v>
      </c>
      <c r="D12840" t="s">
        <v>4673</v>
      </c>
      <c r="E12840" t="s">
        <v>59</v>
      </c>
      <c r="F12840" t="b">
        <v>1</v>
      </c>
      <c r="G12840" t="s">
        <v>77</v>
      </c>
      <c r="H12840" s="1">
        <v>46159.002453703702</v>
      </c>
      <c r="I12840" t="b">
        <v>0</v>
      </c>
      <c r="J12840" t="b">
        <v>1</v>
      </c>
      <c r="K12840" t="s">
        <v>41</v>
      </c>
      <c r="L12840" t="s">
        <v>60</v>
      </c>
      <c r="M12840">
        <v>153000</v>
      </c>
      <c r="N12840"/>
      <c r="O12840" t="s">
        <v>517</v>
      </c>
      <c r="P12840" t="s">
        <v>23601</v>
      </c>
    </row>
    <row r="12841" spans="1:16" x14ac:dyDescent="0.25">
      <c r="A12841" t="s">
        <v>2</v>
      </c>
      <c r="B12841" t="s">
        <v>23602</v>
      </c>
      <c r="C12841" t="s">
        <v>382</v>
      </c>
      <c r="D12841" t="s">
        <v>4671</v>
      </c>
      <c r="E12841" t="s">
        <v>59</v>
      </c>
      <c r="F12841" t="b">
        <v>0</v>
      </c>
      <c r="G12841" t="s">
        <v>77</v>
      </c>
      <c r="H12841" s="1">
        <v>46159.002453703702</v>
      </c>
      <c r="I12841" t="b">
        <v>0</v>
      </c>
      <c r="J12841" t="b">
        <v>0</v>
      </c>
      <c r="K12841" t="s">
        <v>41</v>
      </c>
      <c r="L12841" t="s">
        <v>60</v>
      </c>
      <c r="M12841">
        <v>187352.5</v>
      </c>
      <c r="N12841"/>
      <c r="O12841" t="s">
        <v>23603</v>
      </c>
      <c r="P12841" t="s">
        <v>23604</v>
      </c>
    </row>
    <row r="12842" spans="1:16" x14ac:dyDescent="0.25">
      <c r="A12842" t="s">
        <v>1</v>
      </c>
      <c r="B12842" t="s">
        <v>23605</v>
      </c>
      <c r="C12842" t="s">
        <v>25</v>
      </c>
      <c r="D12842" t="s">
        <v>4515</v>
      </c>
      <c r="E12842" t="s">
        <v>59</v>
      </c>
      <c r="F12842" t="b">
        <v>0</v>
      </c>
      <c r="G12842" t="s">
        <v>25</v>
      </c>
      <c r="H12842" s="1">
        <v>46159.004189814812</v>
      </c>
      <c r="I12842" t="b">
        <v>1</v>
      </c>
      <c r="J12842" t="b">
        <v>0</v>
      </c>
      <c r="K12842" t="s">
        <v>25</v>
      </c>
      <c r="L12842" t="s">
        <v>60</v>
      </c>
      <c r="M12842">
        <v>95000</v>
      </c>
      <c r="N12842"/>
      <c r="O12842" t="s">
        <v>23606</v>
      </c>
      <c r="P12842" t="s">
        <v>23607</v>
      </c>
    </row>
    <row r="12843" spans="1:16" x14ac:dyDescent="0.25">
      <c r="A12843" t="s">
        <v>5</v>
      </c>
      <c r="B12843" t="s">
        <v>23608</v>
      </c>
      <c r="C12843" t="s">
        <v>102</v>
      </c>
      <c r="D12843" t="s">
        <v>4673</v>
      </c>
      <c r="E12843" t="s">
        <v>59</v>
      </c>
      <c r="F12843" t="b">
        <v>0</v>
      </c>
      <c r="G12843" t="s">
        <v>41</v>
      </c>
      <c r="H12843" s="1">
        <v>46159.004791666674</v>
      </c>
      <c r="I12843" t="b">
        <v>0</v>
      </c>
      <c r="J12843" t="b">
        <v>1</v>
      </c>
      <c r="K12843" t="s">
        <v>41</v>
      </c>
      <c r="L12843" t="s">
        <v>60</v>
      </c>
      <c r="M12843">
        <v>300000</v>
      </c>
      <c r="N12843"/>
      <c r="O12843" t="s">
        <v>23609</v>
      </c>
      <c r="P12843" t="s">
        <v>23610</v>
      </c>
    </row>
    <row r="12844" spans="1:16" x14ac:dyDescent="0.25">
      <c r="A12844" t="s">
        <v>1</v>
      </c>
      <c r="B12844" t="s">
        <v>2870</v>
      </c>
      <c r="C12844" t="s">
        <v>134</v>
      </c>
      <c r="D12844" t="s">
        <v>4756</v>
      </c>
      <c r="E12844" t="s">
        <v>59</v>
      </c>
      <c r="F12844" t="b">
        <v>0</v>
      </c>
      <c r="G12844" t="s">
        <v>89</v>
      </c>
      <c r="H12844" s="1">
        <v>46159.086840277778</v>
      </c>
      <c r="I12844" t="b">
        <v>1</v>
      </c>
      <c r="J12844" t="b">
        <v>0</v>
      </c>
      <c r="K12844" t="s">
        <v>41</v>
      </c>
      <c r="L12844" t="s">
        <v>60</v>
      </c>
      <c r="M12844">
        <v>135000</v>
      </c>
      <c r="N12844"/>
      <c r="O12844" t="s">
        <v>23611</v>
      </c>
      <c r="P12844" t="s">
        <v>23612</v>
      </c>
    </row>
    <row r="12845" spans="1:16" x14ac:dyDescent="0.25">
      <c r="A12845" t="s">
        <v>2</v>
      </c>
      <c r="B12845" t="s">
        <v>23613</v>
      </c>
      <c r="C12845" t="s">
        <v>81</v>
      </c>
      <c r="D12845" t="s">
        <v>21392</v>
      </c>
      <c r="E12845" t="s">
        <v>88</v>
      </c>
      <c r="F12845" t="b">
        <v>0</v>
      </c>
      <c r="G12845" t="s">
        <v>77</v>
      </c>
      <c r="H12845" s="1">
        <v>46159.252986111111</v>
      </c>
      <c r="I12845" t="b">
        <v>0</v>
      </c>
      <c r="J12845" t="b">
        <v>0</v>
      </c>
      <c r="K12845" t="s">
        <v>41</v>
      </c>
      <c r="L12845" t="s">
        <v>74</v>
      </c>
      <c r="M12845"/>
      <c r="N12845">
        <v>30</v>
      </c>
      <c r="O12845" t="s">
        <v>21393</v>
      </c>
    </row>
    <row r="12846" spans="1:16" x14ac:dyDescent="0.25">
      <c r="A12846" t="s">
        <v>2</v>
      </c>
      <c r="B12846" t="s">
        <v>21965</v>
      </c>
      <c r="C12846" t="s">
        <v>440</v>
      </c>
      <c r="D12846" t="s">
        <v>4562</v>
      </c>
      <c r="E12846" t="s">
        <v>59</v>
      </c>
      <c r="F12846" t="b">
        <v>0</v>
      </c>
      <c r="G12846" t="s">
        <v>65</v>
      </c>
      <c r="H12846" s="1">
        <v>46159.294675925928</v>
      </c>
      <c r="I12846" t="b">
        <v>0</v>
      </c>
      <c r="J12846" t="b">
        <v>1</v>
      </c>
      <c r="K12846" t="s">
        <v>41</v>
      </c>
      <c r="L12846" t="s">
        <v>60</v>
      </c>
      <c r="M12846">
        <v>173000</v>
      </c>
      <c r="N12846"/>
      <c r="O12846" t="s">
        <v>4891</v>
      </c>
      <c r="P12846" t="s">
        <v>3392</v>
      </c>
    </row>
    <row r="12847" spans="1:16" x14ac:dyDescent="0.25">
      <c r="A12847" t="s">
        <v>6</v>
      </c>
      <c r="B12847" t="s">
        <v>23614</v>
      </c>
      <c r="C12847" t="s">
        <v>413</v>
      </c>
      <c r="D12847" t="s">
        <v>16554</v>
      </c>
      <c r="E12847" t="s">
        <v>59</v>
      </c>
      <c r="F12847" t="b">
        <v>0</v>
      </c>
      <c r="G12847" t="s">
        <v>31</v>
      </c>
      <c r="H12847" s="1">
        <v>46159.295393518521</v>
      </c>
      <c r="I12847" t="b">
        <v>0</v>
      </c>
      <c r="J12847" t="b">
        <v>0</v>
      </c>
      <c r="K12847" t="s">
        <v>31</v>
      </c>
      <c r="L12847" t="s">
        <v>60</v>
      </c>
      <c r="M12847">
        <v>1</v>
      </c>
      <c r="N12847"/>
      <c r="O12847" t="s">
        <v>23615</v>
      </c>
      <c r="P12847" t="s">
        <v>310</v>
      </c>
    </row>
    <row r="12848" spans="1:16" x14ac:dyDescent="0.25">
      <c r="A12848" t="s">
        <v>2</v>
      </c>
      <c r="B12848" t="s">
        <v>23616</v>
      </c>
      <c r="C12848" t="s">
        <v>20274</v>
      </c>
      <c r="D12848" t="s">
        <v>16554</v>
      </c>
      <c r="E12848" t="s">
        <v>59</v>
      </c>
      <c r="F12848" t="b">
        <v>0</v>
      </c>
      <c r="G12848" t="s">
        <v>31</v>
      </c>
      <c r="H12848" s="1">
        <v>46159.295393518521</v>
      </c>
      <c r="I12848" t="b">
        <v>0</v>
      </c>
      <c r="J12848" t="b">
        <v>0</v>
      </c>
      <c r="K12848" t="s">
        <v>31</v>
      </c>
      <c r="L12848" t="s">
        <v>60</v>
      </c>
      <c r="M12848">
        <v>1</v>
      </c>
      <c r="N12848"/>
      <c r="O12848" t="s">
        <v>23617</v>
      </c>
      <c r="P12848" t="s">
        <v>85</v>
      </c>
    </row>
    <row r="12849" spans="1:16" x14ac:dyDescent="0.25">
      <c r="A12849" t="s">
        <v>2</v>
      </c>
      <c r="B12849" t="s">
        <v>23618</v>
      </c>
      <c r="C12849" t="s">
        <v>92</v>
      </c>
      <c r="D12849" t="s">
        <v>4346</v>
      </c>
      <c r="E12849" t="s">
        <v>59</v>
      </c>
      <c r="F12849" t="b">
        <v>0</v>
      </c>
      <c r="G12849" t="s">
        <v>77</v>
      </c>
      <c r="H12849" s="1">
        <v>46159.33630787037</v>
      </c>
      <c r="I12849" t="b">
        <v>0</v>
      </c>
      <c r="J12849" t="b">
        <v>1</v>
      </c>
      <c r="K12849" t="s">
        <v>41</v>
      </c>
      <c r="L12849" t="s">
        <v>60</v>
      </c>
      <c r="M12849">
        <v>215500</v>
      </c>
      <c r="N12849"/>
      <c r="O12849" t="s">
        <v>402</v>
      </c>
      <c r="P12849" t="s">
        <v>23619</v>
      </c>
    </row>
    <row r="12850" spans="1:16" x14ac:dyDescent="0.25">
      <c r="A12850" t="s">
        <v>6</v>
      </c>
      <c r="B12850" t="s">
        <v>23620</v>
      </c>
      <c r="C12850" t="s">
        <v>971</v>
      </c>
      <c r="D12850" t="s">
        <v>23621</v>
      </c>
      <c r="E12850" t="s">
        <v>59</v>
      </c>
      <c r="F12850" t="b">
        <v>0</v>
      </c>
      <c r="G12850" t="s">
        <v>68</v>
      </c>
      <c r="H12850" s="1">
        <v>46159.336319444446</v>
      </c>
      <c r="I12850" t="b">
        <v>0</v>
      </c>
      <c r="J12850" t="b">
        <v>0</v>
      </c>
      <c r="K12850" t="s">
        <v>41</v>
      </c>
      <c r="L12850" t="s">
        <v>60</v>
      </c>
      <c r="M12850">
        <v>140000</v>
      </c>
      <c r="N12850"/>
      <c r="O12850" t="s">
        <v>12772</v>
      </c>
    </row>
    <row r="12851" spans="1:16" x14ac:dyDescent="0.25">
      <c r="A12851" t="s">
        <v>2</v>
      </c>
      <c r="B12851" t="s">
        <v>6460</v>
      </c>
      <c r="C12851" t="s">
        <v>753</v>
      </c>
      <c r="D12851" t="s">
        <v>23621</v>
      </c>
      <c r="E12851" t="s">
        <v>59</v>
      </c>
      <c r="F12851" t="b">
        <v>0</v>
      </c>
      <c r="G12851" t="s">
        <v>73</v>
      </c>
      <c r="H12851" s="1">
        <v>46159.336342592593</v>
      </c>
      <c r="I12851" t="b">
        <v>0</v>
      </c>
      <c r="J12851" t="b">
        <v>0</v>
      </c>
      <c r="K12851" t="s">
        <v>41</v>
      </c>
      <c r="L12851" t="s">
        <v>60</v>
      </c>
      <c r="M12851">
        <v>160000</v>
      </c>
      <c r="N12851"/>
      <c r="O12851" t="s">
        <v>1197</v>
      </c>
    </row>
    <row r="12852" spans="1:16" x14ac:dyDescent="0.25">
      <c r="A12852" t="s">
        <v>0</v>
      </c>
      <c r="B12852" t="s">
        <v>23622</v>
      </c>
      <c r="C12852" t="s">
        <v>10523</v>
      </c>
      <c r="D12852" t="s">
        <v>7459</v>
      </c>
      <c r="E12852" t="s">
        <v>59</v>
      </c>
      <c r="F12852" t="b">
        <v>0</v>
      </c>
      <c r="G12852" t="s">
        <v>40</v>
      </c>
      <c r="H12852" s="1">
        <v>46159.377939814818</v>
      </c>
      <c r="I12852" t="b">
        <v>0</v>
      </c>
      <c r="J12852" t="b">
        <v>0</v>
      </c>
      <c r="K12852" t="s">
        <v>40</v>
      </c>
      <c r="L12852" t="s">
        <v>60</v>
      </c>
      <c r="M12852">
        <v>40000</v>
      </c>
      <c r="N12852"/>
      <c r="O12852" t="s">
        <v>7459</v>
      </c>
      <c r="P12852" t="s">
        <v>288</v>
      </c>
    </row>
    <row r="12853" spans="1:16" x14ac:dyDescent="0.25">
      <c r="A12853" t="s">
        <v>0</v>
      </c>
      <c r="B12853" t="s">
        <v>23623</v>
      </c>
      <c r="C12853" t="s">
        <v>5795</v>
      </c>
      <c r="D12853" t="s">
        <v>7459</v>
      </c>
      <c r="E12853" t="s">
        <v>59</v>
      </c>
      <c r="F12853" t="b">
        <v>0</v>
      </c>
      <c r="G12853" t="s">
        <v>40</v>
      </c>
      <c r="H12853" s="1">
        <v>46159.419606481482</v>
      </c>
      <c r="I12853" t="b">
        <v>0</v>
      </c>
      <c r="J12853" t="b">
        <v>0</v>
      </c>
      <c r="K12853" t="s">
        <v>40</v>
      </c>
      <c r="L12853" t="s">
        <v>60</v>
      </c>
      <c r="M12853">
        <v>37500</v>
      </c>
      <c r="N12853"/>
      <c r="O12853" t="s">
        <v>7459</v>
      </c>
      <c r="P12853" t="s">
        <v>219</v>
      </c>
    </row>
    <row r="12854" spans="1:16" x14ac:dyDescent="0.25">
      <c r="A12854" t="s">
        <v>5</v>
      </c>
      <c r="B12854" t="s">
        <v>23624</v>
      </c>
      <c r="C12854" t="s">
        <v>5215</v>
      </c>
      <c r="D12854" t="s">
        <v>4346</v>
      </c>
      <c r="E12854" t="s">
        <v>59</v>
      </c>
      <c r="F12854" t="b">
        <v>0</v>
      </c>
      <c r="G12854" t="s">
        <v>19</v>
      </c>
      <c r="H12854" s="1">
        <v>46159.421215277784</v>
      </c>
      <c r="I12854" t="b">
        <v>1</v>
      </c>
      <c r="J12854" t="b">
        <v>0</v>
      </c>
      <c r="K12854" t="s">
        <v>19</v>
      </c>
      <c r="L12854" t="s">
        <v>60</v>
      </c>
      <c r="M12854">
        <v>2600000</v>
      </c>
      <c r="N12854"/>
      <c r="O12854" t="s">
        <v>23625</v>
      </c>
      <c r="P12854" t="s">
        <v>23626</v>
      </c>
    </row>
    <row r="12855" spans="1:16" x14ac:dyDescent="0.25">
      <c r="A12855" t="s">
        <v>7</v>
      </c>
      <c r="B12855" t="s">
        <v>23627</v>
      </c>
      <c r="C12855" t="s">
        <v>112</v>
      </c>
      <c r="D12855" t="s">
        <v>23621</v>
      </c>
      <c r="E12855" t="s">
        <v>59</v>
      </c>
      <c r="F12855" t="b">
        <v>0</v>
      </c>
      <c r="G12855" t="s">
        <v>65</v>
      </c>
      <c r="H12855" s="1">
        <v>46159.501782407409</v>
      </c>
      <c r="I12855" t="b">
        <v>1</v>
      </c>
      <c r="J12855" t="b">
        <v>0</v>
      </c>
      <c r="K12855" t="s">
        <v>41</v>
      </c>
      <c r="L12855" t="s">
        <v>60</v>
      </c>
      <c r="M12855">
        <v>127500</v>
      </c>
      <c r="N12855"/>
      <c r="O12855" t="s">
        <v>10160</v>
      </c>
    </row>
    <row r="12856" spans="1:16" x14ac:dyDescent="0.25">
      <c r="A12856" t="s">
        <v>1</v>
      </c>
      <c r="B12856" t="s">
        <v>23628</v>
      </c>
      <c r="C12856" t="s">
        <v>218</v>
      </c>
      <c r="D12856" t="s">
        <v>4756</v>
      </c>
      <c r="E12856" t="s">
        <v>59</v>
      </c>
      <c r="F12856" t="b">
        <v>0</v>
      </c>
      <c r="G12856" t="s">
        <v>89</v>
      </c>
      <c r="H12856" s="1">
        <v>46159.504062499997</v>
      </c>
      <c r="I12856" t="b">
        <v>0</v>
      </c>
      <c r="J12856" t="b">
        <v>1</v>
      </c>
      <c r="K12856" t="s">
        <v>41</v>
      </c>
      <c r="L12856" t="s">
        <v>60</v>
      </c>
      <c r="M12856">
        <v>161166</v>
      </c>
      <c r="N12856"/>
      <c r="O12856" t="s">
        <v>2411</v>
      </c>
      <c r="P12856" t="s">
        <v>23629</v>
      </c>
    </row>
    <row r="12857" spans="1:16" x14ac:dyDescent="0.25">
      <c r="A12857" t="s">
        <v>0</v>
      </c>
      <c r="B12857" t="s">
        <v>23630</v>
      </c>
      <c r="C12857" t="s">
        <v>3070</v>
      </c>
      <c r="D12857" t="s">
        <v>4756</v>
      </c>
      <c r="E12857" t="s">
        <v>59</v>
      </c>
      <c r="F12857" t="b">
        <v>0</v>
      </c>
      <c r="G12857" t="s">
        <v>68</v>
      </c>
      <c r="H12857" s="1">
        <v>46159.543449074074</v>
      </c>
      <c r="I12857" t="b">
        <v>0</v>
      </c>
      <c r="J12857" t="b">
        <v>1</v>
      </c>
      <c r="K12857" t="s">
        <v>41</v>
      </c>
      <c r="L12857" t="s">
        <v>60</v>
      </c>
      <c r="M12857">
        <v>195000</v>
      </c>
      <c r="N12857"/>
      <c r="O12857" t="s">
        <v>23631</v>
      </c>
      <c r="P12857" t="s">
        <v>3118</v>
      </c>
    </row>
    <row r="12858" spans="1:16" x14ac:dyDescent="0.25">
      <c r="A12858" t="s">
        <v>3</v>
      </c>
      <c r="B12858" t="s">
        <v>10497</v>
      </c>
      <c r="C12858" t="s">
        <v>10498</v>
      </c>
      <c r="D12858" t="s">
        <v>4633</v>
      </c>
      <c r="E12858" t="s">
        <v>59</v>
      </c>
      <c r="F12858" t="b">
        <v>0</v>
      </c>
      <c r="G12858" t="s">
        <v>10499</v>
      </c>
      <c r="H12858" s="1">
        <v>46159.544282407413</v>
      </c>
      <c r="I12858" t="b">
        <v>0</v>
      </c>
      <c r="J12858" t="b">
        <v>0</v>
      </c>
      <c r="K12858" t="s">
        <v>10499</v>
      </c>
      <c r="L12858" t="s">
        <v>60</v>
      </c>
      <c r="M12858">
        <v>4000000</v>
      </c>
      <c r="N12858"/>
      <c r="O12858" t="s">
        <v>10500</v>
      </c>
      <c r="P12858" t="s">
        <v>3201</v>
      </c>
    </row>
    <row r="12859" spans="1:16" x14ac:dyDescent="0.25">
      <c r="A12859" t="s">
        <v>3</v>
      </c>
      <c r="B12859" t="s">
        <v>21820</v>
      </c>
      <c r="C12859" t="s">
        <v>23632</v>
      </c>
      <c r="D12859" t="s">
        <v>4633</v>
      </c>
      <c r="E12859" t="s">
        <v>59</v>
      </c>
      <c r="F12859" t="b">
        <v>0</v>
      </c>
      <c r="G12859" t="s">
        <v>40</v>
      </c>
      <c r="H12859" s="1">
        <v>46159.544606481482</v>
      </c>
      <c r="I12859" t="b">
        <v>0</v>
      </c>
      <c r="J12859" t="b">
        <v>0</v>
      </c>
      <c r="K12859" t="s">
        <v>40</v>
      </c>
      <c r="L12859" t="s">
        <v>60</v>
      </c>
      <c r="M12859">
        <v>52500</v>
      </c>
      <c r="N12859"/>
      <c r="O12859" t="s">
        <v>4633</v>
      </c>
      <c r="P12859" t="s">
        <v>16264</v>
      </c>
    </row>
    <row r="12860" spans="1:16" x14ac:dyDescent="0.25">
      <c r="A12860" t="s">
        <v>2</v>
      </c>
      <c r="B12860" t="s">
        <v>1763</v>
      </c>
      <c r="C12860" t="s">
        <v>1361</v>
      </c>
      <c r="D12860" t="s">
        <v>4756</v>
      </c>
      <c r="E12860" t="s">
        <v>59</v>
      </c>
      <c r="F12860" t="b">
        <v>0</v>
      </c>
      <c r="G12860" t="s">
        <v>77</v>
      </c>
      <c r="H12860" s="1">
        <v>46159.585115740738</v>
      </c>
      <c r="I12860" t="b">
        <v>0</v>
      </c>
      <c r="J12860" t="b">
        <v>0</v>
      </c>
      <c r="K12860" t="s">
        <v>41</v>
      </c>
      <c r="L12860" t="s">
        <v>60</v>
      </c>
      <c r="M12860">
        <v>87899</v>
      </c>
      <c r="N12860"/>
      <c r="O12860" t="s">
        <v>23633</v>
      </c>
    </row>
    <row r="12861" spans="1:16" x14ac:dyDescent="0.25">
      <c r="A12861" t="s">
        <v>0</v>
      </c>
      <c r="B12861" t="s">
        <v>23634</v>
      </c>
      <c r="C12861" t="s">
        <v>315</v>
      </c>
      <c r="D12861" t="s">
        <v>4526</v>
      </c>
      <c r="E12861" t="s">
        <v>59</v>
      </c>
      <c r="F12861" t="b">
        <v>0</v>
      </c>
      <c r="G12861" t="s">
        <v>65</v>
      </c>
      <c r="H12861" s="1">
        <v>46159.585150462961</v>
      </c>
      <c r="I12861" t="b">
        <v>1</v>
      </c>
      <c r="J12861" t="b">
        <v>1</v>
      </c>
      <c r="K12861" t="s">
        <v>41</v>
      </c>
      <c r="L12861" t="s">
        <v>60</v>
      </c>
      <c r="M12861">
        <v>115000</v>
      </c>
      <c r="N12861"/>
      <c r="O12861" t="s">
        <v>1876</v>
      </c>
    </row>
    <row r="12862" spans="1:16" x14ac:dyDescent="0.25">
      <c r="A12862" t="s">
        <v>0</v>
      </c>
      <c r="B12862" t="s">
        <v>23635</v>
      </c>
      <c r="C12862" t="s">
        <v>23636</v>
      </c>
      <c r="D12862" t="s">
        <v>4633</v>
      </c>
      <c r="E12862" t="s">
        <v>59</v>
      </c>
      <c r="F12862" t="b">
        <v>0</v>
      </c>
      <c r="G12862" t="s">
        <v>40</v>
      </c>
      <c r="H12862" s="1">
        <v>46159.627939814818</v>
      </c>
      <c r="I12862" t="b">
        <v>0</v>
      </c>
      <c r="J12862" t="b">
        <v>0</v>
      </c>
      <c r="K12862" t="s">
        <v>40</v>
      </c>
      <c r="L12862" t="s">
        <v>60</v>
      </c>
      <c r="M12862">
        <v>37500</v>
      </c>
      <c r="N12862"/>
      <c r="O12862" t="s">
        <v>4633</v>
      </c>
      <c r="P12862" t="s">
        <v>23637</v>
      </c>
    </row>
    <row r="12863" spans="1:16" x14ac:dyDescent="0.25">
      <c r="A12863" t="s">
        <v>2</v>
      </c>
      <c r="B12863" t="s">
        <v>2961</v>
      </c>
      <c r="C12863" t="s">
        <v>76</v>
      </c>
      <c r="D12863" t="s">
        <v>4622</v>
      </c>
      <c r="E12863" t="s">
        <v>88</v>
      </c>
      <c r="F12863" t="b">
        <v>1</v>
      </c>
      <c r="G12863" t="s">
        <v>41</v>
      </c>
      <c r="H12863" s="1">
        <v>46159.628969907397</v>
      </c>
      <c r="I12863" t="b">
        <v>0</v>
      </c>
      <c r="J12863" t="b">
        <v>0</v>
      </c>
      <c r="K12863" t="s">
        <v>41</v>
      </c>
      <c r="L12863" t="s">
        <v>60</v>
      </c>
      <c r="M12863">
        <v>55680</v>
      </c>
      <c r="N12863"/>
      <c r="O12863" t="s">
        <v>7772</v>
      </c>
      <c r="P12863" t="s">
        <v>23638</v>
      </c>
    </row>
    <row r="12864" spans="1:16" x14ac:dyDescent="0.25">
      <c r="A12864" t="s">
        <v>1</v>
      </c>
      <c r="B12864" t="s">
        <v>22460</v>
      </c>
      <c r="C12864" t="s">
        <v>330</v>
      </c>
      <c r="D12864" t="s">
        <v>4346</v>
      </c>
      <c r="E12864" t="s">
        <v>59</v>
      </c>
      <c r="F12864" t="b">
        <v>0</v>
      </c>
      <c r="G12864" t="s">
        <v>68</v>
      </c>
      <c r="H12864" s="1">
        <v>46159.62903935185</v>
      </c>
      <c r="I12864" t="b">
        <v>1</v>
      </c>
      <c r="J12864" t="b">
        <v>1</v>
      </c>
      <c r="K12864" t="s">
        <v>41</v>
      </c>
      <c r="L12864" t="s">
        <v>60</v>
      </c>
      <c r="M12864">
        <v>155500</v>
      </c>
      <c r="N12864"/>
      <c r="O12864" t="s">
        <v>577</v>
      </c>
      <c r="P12864" t="s">
        <v>22461</v>
      </c>
    </row>
    <row r="12865" spans="1:16" x14ac:dyDescent="0.25">
      <c r="A12865" t="s">
        <v>1</v>
      </c>
      <c r="B12865" t="s">
        <v>23639</v>
      </c>
      <c r="C12865" t="s">
        <v>1032</v>
      </c>
      <c r="D12865" t="s">
        <v>4756</v>
      </c>
      <c r="E12865" t="s">
        <v>59</v>
      </c>
      <c r="F12865" t="b">
        <v>0</v>
      </c>
      <c r="G12865" t="s">
        <v>13</v>
      </c>
      <c r="H12865" s="1">
        <v>46159.629328703697</v>
      </c>
      <c r="I12865" t="b">
        <v>1</v>
      </c>
      <c r="J12865" t="b">
        <v>0</v>
      </c>
      <c r="K12865" t="s">
        <v>13</v>
      </c>
      <c r="L12865" t="s">
        <v>60</v>
      </c>
      <c r="M12865">
        <v>105000</v>
      </c>
      <c r="N12865"/>
      <c r="O12865" t="s">
        <v>23640</v>
      </c>
      <c r="P12865" t="s">
        <v>23641</v>
      </c>
    </row>
    <row r="12866" spans="1:16" x14ac:dyDescent="0.25">
      <c r="A12866" t="s">
        <v>2</v>
      </c>
      <c r="B12866" t="s">
        <v>23642</v>
      </c>
      <c r="C12866" t="s">
        <v>81</v>
      </c>
      <c r="D12866" t="s">
        <v>23621</v>
      </c>
      <c r="E12866" t="s">
        <v>59</v>
      </c>
      <c r="F12866" t="b">
        <v>0</v>
      </c>
      <c r="G12866" t="s">
        <v>77</v>
      </c>
      <c r="H12866" s="1">
        <v>46159.669641203713</v>
      </c>
      <c r="I12866" t="b">
        <v>0</v>
      </c>
      <c r="J12866" t="b">
        <v>0</v>
      </c>
      <c r="K12866" t="s">
        <v>41</v>
      </c>
      <c r="L12866" t="s">
        <v>60</v>
      </c>
      <c r="M12866">
        <v>150000</v>
      </c>
      <c r="N12866"/>
      <c r="O12866" t="s">
        <v>2674</v>
      </c>
    </row>
    <row r="12867" spans="1:16" x14ac:dyDescent="0.25">
      <c r="A12867" t="s">
        <v>1</v>
      </c>
      <c r="B12867" t="s">
        <v>23643</v>
      </c>
      <c r="C12867" t="s">
        <v>27</v>
      </c>
      <c r="D12867" t="s">
        <v>23621</v>
      </c>
      <c r="E12867" t="s">
        <v>59</v>
      </c>
      <c r="F12867" t="b">
        <v>0</v>
      </c>
      <c r="G12867" t="s">
        <v>27</v>
      </c>
      <c r="H12867" s="1">
        <v>46159.671469907407</v>
      </c>
      <c r="I12867" t="b">
        <v>0</v>
      </c>
      <c r="J12867" t="b">
        <v>0</v>
      </c>
      <c r="K12867" t="s">
        <v>27</v>
      </c>
      <c r="L12867" t="s">
        <v>60</v>
      </c>
      <c r="M12867">
        <v>136500</v>
      </c>
      <c r="N12867"/>
      <c r="O12867" t="s">
        <v>1655</v>
      </c>
    </row>
    <row r="12868" spans="1:16" x14ac:dyDescent="0.25">
      <c r="A12868" t="s">
        <v>2</v>
      </c>
      <c r="B12868" t="s">
        <v>23644</v>
      </c>
      <c r="C12868" t="s">
        <v>304</v>
      </c>
      <c r="D12868" t="s">
        <v>21392</v>
      </c>
      <c r="E12868" t="s">
        <v>88</v>
      </c>
      <c r="F12868" t="b">
        <v>0</v>
      </c>
      <c r="G12868" t="s">
        <v>77</v>
      </c>
      <c r="H12868" s="1">
        <v>46159.752974537027</v>
      </c>
      <c r="I12868" t="b">
        <v>0</v>
      </c>
      <c r="J12868" t="b">
        <v>0</v>
      </c>
      <c r="K12868" t="s">
        <v>41</v>
      </c>
      <c r="L12868" t="s">
        <v>74</v>
      </c>
      <c r="M12868"/>
      <c r="N12868">
        <v>175</v>
      </c>
      <c r="O12868" t="s">
        <v>21393</v>
      </c>
    </row>
    <row r="12869" spans="1:16" x14ac:dyDescent="0.25">
      <c r="A12869" t="s">
        <v>0</v>
      </c>
      <c r="B12869" t="s">
        <v>19971</v>
      </c>
      <c r="C12869" t="s">
        <v>76</v>
      </c>
      <c r="D12869" t="s">
        <v>584</v>
      </c>
      <c r="E12869" t="s">
        <v>59</v>
      </c>
      <c r="F12869" t="b">
        <v>1</v>
      </c>
      <c r="G12869" t="s">
        <v>41</v>
      </c>
      <c r="H12869" s="1">
        <v>46159.836226851847</v>
      </c>
      <c r="I12869" t="b">
        <v>0</v>
      </c>
      <c r="J12869" t="b">
        <v>0</v>
      </c>
      <c r="K12869" t="s">
        <v>41</v>
      </c>
      <c r="L12869" t="s">
        <v>74</v>
      </c>
      <c r="M12869"/>
      <c r="N12869">
        <v>15</v>
      </c>
      <c r="O12869" t="s">
        <v>19972</v>
      </c>
      <c r="P12869" t="s">
        <v>19973</v>
      </c>
    </row>
    <row r="12870" spans="1:16" x14ac:dyDescent="0.25">
      <c r="A12870" t="s">
        <v>0</v>
      </c>
      <c r="B12870" t="s">
        <v>23645</v>
      </c>
      <c r="C12870" t="s">
        <v>23646</v>
      </c>
      <c r="D12870" t="s">
        <v>4633</v>
      </c>
      <c r="E12870" t="s">
        <v>59</v>
      </c>
      <c r="F12870" t="b">
        <v>0</v>
      </c>
      <c r="G12870" t="s">
        <v>40</v>
      </c>
      <c r="H12870" s="1">
        <v>46159.836273148147</v>
      </c>
      <c r="I12870" t="b">
        <v>0</v>
      </c>
      <c r="J12870" t="b">
        <v>0</v>
      </c>
      <c r="K12870" t="s">
        <v>40</v>
      </c>
      <c r="L12870" t="s">
        <v>60</v>
      </c>
      <c r="M12870">
        <v>55000</v>
      </c>
      <c r="N12870"/>
      <c r="O12870" t="s">
        <v>4633</v>
      </c>
      <c r="P12870" t="s">
        <v>673</v>
      </c>
    </row>
    <row r="12871" spans="1:16" x14ac:dyDescent="0.25">
      <c r="A12871" t="s">
        <v>2</v>
      </c>
      <c r="B12871" t="s">
        <v>23647</v>
      </c>
      <c r="C12871" t="s">
        <v>86</v>
      </c>
      <c r="D12871" t="s">
        <v>21392</v>
      </c>
      <c r="E12871" t="s">
        <v>88</v>
      </c>
      <c r="F12871" t="b">
        <v>0</v>
      </c>
      <c r="G12871" t="s">
        <v>77</v>
      </c>
      <c r="H12871" s="1">
        <v>46159.919641203713</v>
      </c>
      <c r="I12871" t="b">
        <v>0</v>
      </c>
      <c r="J12871" t="b">
        <v>0</v>
      </c>
      <c r="K12871" t="s">
        <v>41</v>
      </c>
      <c r="L12871" t="s">
        <v>74</v>
      </c>
      <c r="M12871"/>
      <c r="N12871">
        <v>85</v>
      </c>
      <c r="O12871" t="s">
        <v>21393</v>
      </c>
    </row>
    <row r="12872" spans="1:16" x14ac:dyDescent="0.25">
      <c r="A12872" t="s">
        <v>1</v>
      </c>
      <c r="B12872" t="s">
        <v>23561</v>
      </c>
      <c r="C12872" t="s">
        <v>1489</v>
      </c>
      <c r="D12872" t="s">
        <v>4756</v>
      </c>
      <c r="E12872" t="s">
        <v>59</v>
      </c>
      <c r="F12872" t="b">
        <v>0</v>
      </c>
      <c r="G12872" t="s">
        <v>73</v>
      </c>
      <c r="H12872" s="1">
        <v>46159.920729166668</v>
      </c>
      <c r="I12872" t="b">
        <v>0</v>
      </c>
      <c r="J12872" t="b">
        <v>1</v>
      </c>
      <c r="K12872" t="s">
        <v>41</v>
      </c>
      <c r="L12872" t="s">
        <v>60</v>
      </c>
      <c r="M12872">
        <v>185500</v>
      </c>
      <c r="N12872"/>
      <c r="O12872" t="s">
        <v>23648</v>
      </c>
      <c r="P12872" t="s">
        <v>622</v>
      </c>
    </row>
    <row r="12873" spans="1:16" x14ac:dyDescent="0.25">
      <c r="A12873" t="s">
        <v>0</v>
      </c>
      <c r="B12873" t="s">
        <v>23649</v>
      </c>
      <c r="C12873" t="s">
        <v>396</v>
      </c>
      <c r="D12873" t="s">
        <v>4515</v>
      </c>
      <c r="E12873" t="s">
        <v>59</v>
      </c>
      <c r="F12873" t="b">
        <v>0</v>
      </c>
      <c r="G12873" t="s">
        <v>68</v>
      </c>
      <c r="H12873" s="1">
        <v>46160.001782407409</v>
      </c>
      <c r="I12873" t="b">
        <v>0</v>
      </c>
      <c r="J12873" t="b">
        <v>0</v>
      </c>
      <c r="K12873" t="s">
        <v>41</v>
      </c>
      <c r="L12873" t="s">
        <v>60</v>
      </c>
      <c r="M12873">
        <v>179000</v>
      </c>
      <c r="N12873"/>
      <c r="O12873" t="s">
        <v>23650</v>
      </c>
      <c r="P12873" t="s">
        <v>3865</v>
      </c>
    </row>
    <row r="12874" spans="1:16" x14ac:dyDescent="0.25">
      <c r="A12874" t="s">
        <v>7</v>
      </c>
      <c r="B12874" t="s">
        <v>7</v>
      </c>
      <c r="C12874" t="s">
        <v>949</v>
      </c>
      <c r="D12874" t="s">
        <v>4756</v>
      </c>
      <c r="E12874" t="s">
        <v>59</v>
      </c>
      <c r="F12874" t="b">
        <v>0</v>
      </c>
      <c r="G12874" t="s">
        <v>65</v>
      </c>
      <c r="H12874" s="1">
        <v>46160.001782407409</v>
      </c>
      <c r="I12874" t="b">
        <v>0</v>
      </c>
      <c r="J12874" t="b">
        <v>0</v>
      </c>
      <c r="K12874" t="s">
        <v>41</v>
      </c>
      <c r="L12874" t="s">
        <v>60</v>
      </c>
      <c r="M12874">
        <v>105000</v>
      </c>
      <c r="N12874"/>
      <c r="O12874" t="s">
        <v>23651</v>
      </c>
      <c r="P12874" t="s">
        <v>5921</v>
      </c>
    </row>
    <row r="12875" spans="1:16" x14ac:dyDescent="0.25">
      <c r="A12875" t="s">
        <v>0</v>
      </c>
      <c r="B12875" t="s">
        <v>1006</v>
      </c>
      <c r="C12875" t="s">
        <v>172</v>
      </c>
      <c r="D12875" t="s">
        <v>4673</v>
      </c>
      <c r="E12875" t="s">
        <v>59</v>
      </c>
      <c r="F12875" t="b">
        <v>0</v>
      </c>
      <c r="G12875" t="s">
        <v>68</v>
      </c>
      <c r="H12875" s="1">
        <v>46160.001782407409</v>
      </c>
      <c r="I12875" t="b">
        <v>0</v>
      </c>
      <c r="J12875" t="b">
        <v>1</v>
      </c>
      <c r="K12875" t="s">
        <v>41</v>
      </c>
      <c r="L12875" t="s">
        <v>60</v>
      </c>
      <c r="M12875">
        <v>70000</v>
      </c>
      <c r="N12875"/>
      <c r="O12875" t="s">
        <v>23652</v>
      </c>
    </row>
    <row r="12876" spans="1:16" x14ac:dyDescent="0.25">
      <c r="A12876" t="s">
        <v>0</v>
      </c>
      <c r="B12876" t="s">
        <v>6187</v>
      </c>
      <c r="C12876" t="s">
        <v>76</v>
      </c>
      <c r="D12876" t="s">
        <v>584</v>
      </c>
      <c r="E12876" t="s">
        <v>72</v>
      </c>
      <c r="F12876" t="b">
        <v>1</v>
      </c>
      <c r="G12876" t="s">
        <v>19</v>
      </c>
      <c r="H12876" s="1">
        <v>46160.002210648148</v>
      </c>
      <c r="I12876" t="b">
        <v>0</v>
      </c>
      <c r="J12876" t="b">
        <v>0</v>
      </c>
      <c r="K12876" t="s">
        <v>19</v>
      </c>
      <c r="L12876" t="s">
        <v>74</v>
      </c>
      <c r="M12876"/>
      <c r="N12876">
        <v>25</v>
      </c>
      <c r="O12876" t="s">
        <v>5193</v>
      </c>
      <c r="P12876" t="s">
        <v>2175</v>
      </c>
    </row>
    <row r="12877" spans="1:16" x14ac:dyDescent="0.25">
      <c r="A12877" t="s">
        <v>2</v>
      </c>
      <c r="B12877" t="s">
        <v>15532</v>
      </c>
      <c r="C12877" t="s">
        <v>174</v>
      </c>
      <c r="D12877" t="s">
        <v>4673</v>
      </c>
      <c r="E12877" t="s">
        <v>59</v>
      </c>
      <c r="F12877" t="b">
        <v>0</v>
      </c>
      <c r="G12877" t="s">
        <v>65</v>
      </c>
      <c r="H12877" s="1">
        <v>46160.00304398148</v>
      </c>
      <c r="I12877" t="b">
        <v>0</v>
      </c>
      <c r="J12877" t="b">
        <v>1</v>
      </c>
      <c r="K12877" t="s">
        <v>41</v>
      </c>
      <c r="L12877" t="s">
        <v>60</v>
      </c>
      <c r="M12877">
        <v>200000</v>
      </c>
      <c r="N12877"/>
      <c r="O12877" t="s">
        <v>1787</v>
      </c>
      <c r="P12877" t="s">
        <v>23653</v>
      </c>
    </row>
    <row r="12878" spans="1:16" x14ac:dyDescent="0.25">
      <c r="A12878" t="s">
        <v>0</v>
      </c>
      <c r="B12878" t="s">
        <v>23654</v>
      </c>
      <c r="C12878" t="s">
        <v>18</v>
      </c>
      <c r="D12878" t="s">
        <v>11236</v>
      </c>
      <c r="E12878" t="s">
        <v>232</v>
      </c>
      <c r="F12878" t="b">
        <v>0</v>
      </c>
      <c r="G12878" t="s">
        <v>18</v>
      </c>
      <c r="H12878" s="1">
        <v>46160.20994212963</v>
      </c>
      <c r="I12878" t="b">
        <v>1</v>
      </c>
      <c r="J12878" t="b">
        <v>0</v>
      </c>
      <c r="K12878" t="s">
        <v>18</v>
      </c>
      <c r="L12878" t="s">
        <v>60</v>
      </c>
      <c r="M12878">
        <v>50000</v>
      </c>
      <c r="N12878"/>
      <c r="O12878" t="s">
        <v>23655</v>
      </c>
      <c r="P12878" t="s">
        <v>23656</v>
      </c>
    </row>
    <row r="12879" spans="1:16" x14ac:dyDescent="0.25">
      <c r="A12879" t="s">
        <v>0</v>
      </c>
      <c r="B12879" t="s">
        <v>23657</v>
      </c>
      <c r="C12879" t="s">
        <v>23658</v>
      </c>
      <c r="D12879" t="s">
        <v>4346</v>
      </c>
      <c r="E12879" t="s">
        <v>59</v>
      </c>
      <c r="F12879" t="b">
        <v>0</v>
      </c>
      <c r="G12879" t="s">
        <v>13</v>
      </c>
      <c r="H12879" s="1">
        <v>46160.251331018517</v>
      </c>
      <c r="I12879" t="b">
        <v>0</v>
      </c>
      <c r="J12879" t="b">
        <v>0</v>
      </c>
      <c r="K12879" t="s">
        <v>13</v>
      </c>
      <c r="L12879" t="s">
        <v>74</v>
      </c>
      <c r="M12879"/>
      <c r="N12879">
        <v>41</v>
      </c>
      <c r="O12879" t="s">
        <v>23659</v>
      </c>
    </row>
    <row r="12880" spans="1:16" x14ac:dyDescent="0.25">
      <c r="A12880" t="s">
        <v>0</v>
      </c>
      <c r="B12880" t="s">
        <v>23660</v>
      </c>
      <c r="C12880" t="s">
        <v>76</v>
      </c>
      <c r="D12880" t="s">
        <v>584</v>
      </c>
      <c r="E12880" t="s">
        <v>59</v>
      </c>
      <c r="F12880" t="b">
        <v>1</v>
      </c>
      <c r="G12880" t="s">
        <v>19</v>
      </c>
      <c r="H12880" s="1">
        <v>46160.251631944448</v>
      </c>
      <c r="I12880" t="b">
        <v>0</v>
      </c>
      <c r="J12880" t="b">
        <v>0</v>
      </c>
      <c r="K12880" t="s">
        <v>19</v>
      </c>
      <c r="L12880" t="s">
        <v>74</v>
      </c>
      <c r="M12880"/>
      <c r="N12880">
        <v>11</v>
      </c>
      <c r="O12880" t="s">
        <v>23661</v>
      </c>
      <c r="P12880" t="s">
        <v>16635</v>
      </c>
    </row>
    <row r="12881" spans="1:16" x14ac:dyDescent="0.25">
      <c r="A12881" t="s">
        <v>0</v>
      </c>
      <c r="B12881" t="s">
        <v>23662</v>
      </c>
      <c r="C12881" t="s">
        <v>76</v>
      </c>
      <c r="D12881" t="s">
        <v>584</v>
      </c>
      <c r="E12881" t="s">
        <v>59</v>
      </c>
      <c r="F12881" t="b">
        <v>1</v>
      </c>
      <c r="G12881" t="s">
        <v>19</v>
      </c>
      <c r="H12881" s="1">
        <v>46160.251631944448</v>
      </c>
      <c r="I12881" t="b">
        <v>0</v>
      </c>
      <c r="J12881" t="b">
        <v>0</v>
      </c>
      <c r="K12881" t="s">
        <v>19</v>
      </c>
      <c r="L12881" t="s">
        <v>74</v>
      </c>
      <c r="M12881"/>
      <c r="N12881">
        <v>15</v>
      </c>
      <c r="O12881" t="s">
        <v>2023</v>
      </c>
      <c r="P12881" t="s">
        <v>352</v>
      </c>
    </row>
    <row r="12882" spans="1:16" x14ac:dyDescent="0.25">
      <c r="A12882" t="s">
        <v>2</v>
      </c>
      <c r="B12882" t="s">
        <v>23663</v>
      </c>
      <c r="C12882" t="s">
        <v>76</v>
      </c>
      <c r="D12882" t="s">
        <v>584</v>
      </c>
      <c r="E12882" t="s">
        <v>59</v>
      </c>
      <c r="F12882" t="b">
        <v>1</v>
      </c>
      <c r="G12882" t="s">
        <v>41</v>
      </c>
      <c r="H12882" s="1">
        <v>46160.252326388887</v>
      </c>
      <c r="I12882" t="b">
        <v>0</v>
      </c>
      <c r="J12882" t="b">
        <v>0</v>
      </c>
      <c r="K12882" t="s">
        <v>41</v>
      </c>
      <c r="L12882" t="s">
        <v>74</v>
      </c>
      <c r="M12882"/>
      <c r="N12882">
        <v>15</v>
      </c>
      <c r="O12882" t="s">
        <v>23664</v>
      </c>
      <c r="P12882" t="s">
        <v>23665</v>
      </c>
    </row>
    <row r="12883" spans="1:16" x14ac:dyDescent="0.25">
      <c r="A12883" t="s">
        <v>2</v>
      </c>
      <c r="B12883" t="s">
        <v>1398</v>
      </c>
      <c r="C12883" t="s">
        <v>76</v>
      </c>
      <c r="D12883" t="s">
        <v>4346</v>
      </c>
      <c r="E12883" t="s">
        <v>59</v>
      </c>
      <c r="F12883" t="b">
        <v>1</v>
      </c>
      <c r="G12883" t="s">
        <v>13</v>
      </c>
      <c r="H12883" s="1">
        <v>46160.292997685188</v>
      </c>
      <c r="I12883" t="b">
        <v>0</v>
      </c>
      <c r="J12883" t="b">
        <v>0</v>
      </c>
      <c r="K12883" t="s">
        <v>13</v>
      </c>
      <c r="L12883" t="s">
        <v>74</v>
      </c>
      <c r="M12883"/>
      <c r="N12883">
        <v>26.44</v>
      </c>
      <c r="O12883" t="s">
        <v>23666</v>
      </c>
      <c r="P12883" t="s">
        <v>5801</v>
      </c>
    </row>
    <row r="12884" spans="1:16" x14ac:dyDescent="0.25">
      <c r="A12884" t="s">
        <v>0</v>
      </c>
      <c r="B12884" t="s">
        <v>21644</v>
      </c>
      <c r="C12884" t="s">
        <v>76</v>
      </c>
      <c r="D12884" t="s">
        <v>4526</v>
      </c>
      <c r="E12884" t="s">
        <v>59</v>
      </c>
      <c r="F12884" t="b">
        <v>1</v>
      </c>
      <c r="G12884" t="s">
        <v>19</v>
      </c>
      <c r="H12884" s="1">
        <v>46160.293310185189</v>
      </c>
      <c r="I12884" t="b">
        <v>0</v>
      </c>
      <c r="J12884" t="b">
        <v>0</v>
      </c>
      <c r="K12884" t="s">
        <v>19</v>
      </c>
      <c r="L12884" t="s">
        <v>74</v>
      </c>
      <c r="M12884"/>
      <c r="N12884">
        <v>15</v>
      </c>
      <c r="O12884" t="s">
        <v>1732</v>
      </c>
    </row>
    <row r="12885" spans="1:16" x14ac:dyDescent="0.25">
      <c r="A12885" t="s">
        <v>1</v>
      </c>
      <c r="B12885" t="s">
        <v>23667</v>
      </c>
      <c r="C12885" t="s">
        <v>930</v>
      </c>
      <c r="D12885" t="s">
        <v>4526</v>
      </c>
      <c r="E12885" t="s">
        <v>59</v>
      </c>
      <c r="F12885" t="b">
        <v>0</v>
      </c>
      <c r="G12885" t="s">
        <v>19</v>
      </c>
      <c r="H12885" s="1">
        <v>46160.295995370368</v>
      </c>
      <c r="I12885" t="b">
        <v>0</v>
      </c>
      <c r="J12885" t="b">
        <v>0</v>
      </c>
      <c r="K12885" t="s">
        <v>19</v>
      </c>
      <c r="L12885" t="s">
        <v>60</v>
      </c>
      <c r="M12885">
        <v>1350000</v>
      </c>
      <c r="N12885"/>
      <c r="O12885" t="s">
        <v>7059</v>
      </c>
      <c r="P12885" t="s">
        <v>23668</v>
      </c>
    </row>
    <row r="12886" spans="1:16" x14ac:dyDescent="0.25">
      <c r="A12886" t="s">
        <v>1</v>
      </c>
      <c r="B12886" t="s">
        <v>23669</v>
      </c>
      <c r="C12886" t="s">
        <v>27</v>
      </c>
      <c r="D12886" t="s">
        <v>23670</v>
      </c>
      <c r="E12886" t="s">
        <v>59</v>
      </c>
      <c r="F12886" t="b">
        <v>0</v>
      </c>
      <c r="G12886" t="s">
        <v>27</v>
      </c>
      <c r="H12886" s="1">
        <v>46160.296273148153</v>
      </c>
      <c r="I12886" t="b">
        <v>1</v>
      </c>
      <c r="J12886" t="b">
        <v>0</v>
      </c>
      <c r="K12886" t="s">
        <v>27</v>
      </c>
      <c r="L12886" t="s">
        <v>60</v>
      </c>
      <c r="M12886">
        <v>168000</v>
      </c>
      <c r="N12886"/>
      <c r="O12886" t="s">
        <v>2704</v>
      </c>
    </row>
    <row r="12887" spans="1:16" x14ac:dyDescent="0.25">
      <c r="A12887" t="s">
        <v>2</v>
      </c>
      <c r="B12887" t="s">
        <v>23671</v>
      </c>
      <c r="C12887" t="s">
        <v>5717</v>
      </c>
      <c r="D12887" t="s">
        <v>4346</v>
      </c>
      <c r="E12887" t="s">
        <v>132</v>
      </c>
      <c r="F12887" t="b">
        <v>0</v>
      </c>
      <c r="G12887" t="s">
        <v>19</v>
      </c>
      <c r="H12887" s="1">
        <v>46160.336215277777</v>
      </c>
      <c r="I12887" t="b">
        <v>0</v>
      </c>
      <c r="J12887" t="b">
        <v>0</v>
      </c>
      <c r="K12887" t="s">
        <v>19</v>
      </c>
      <c r="L12887" t="s">
        <v>74</v>
      </c>
      <c r="M12887"/>
      <c r="N12887">
        <v>650</v>
      </c>
      <c r="O12887" t="s">
        <v>22920</v>
      </c>
    </row>
    <row r="12888" spans="1:16" x14ac:dyDescent="0.25">
      <c r="A12888" t="s">
        <v>0</v>
      </c>
      <c r="B12888" t="s">
        <v>23672</v>
      </c>
      <c r="C12888" t="s">
        <v>40</v>
      </c>
      <c r="D12888" t="s">
        <v>4526</v>
      </c>
      <c r="E12888" t="s">
        <v>59</v>
      </c>
      <c r="F12888" t="b">
        <v>0</v>
      </c>
      <c r="G12888" t="s">
        <v>40</v>
      </c>
      <c r="H12888" s="1">
        <v>46160.377303240741</v>
      </c>
      <c r="I12888" t="b">
        <v>1</v>
      </c>
      <c r="J12888" t="b">
        <v>0</v>
      </c>
      <c r="K12888" t="s">
        <v>40</v>
      </c>
      <c r="L12888" t="s">
        <v>60</v>
      </c>
      <c r="M12888">
        <v>47500</v>
      </c>
      <c r="N12888"/>
      <c r="O12888" t="s">
        <v>23471</v>
      </c>
      <c r="P12888" t="s">
        <v>1942</v>
      </c>
    </row>
    <row r="12889" spans="1:16" x14ac:dyDescent="0.25">
      <c r="A12889" t="s">
        <v>5</v>
      </c>
      <c r="B12889" t="s">
        <v>1293</v>
      </c>
      <c r="C12889" t="s">
        <v>1463</v>
      </c>
      <c r="D12889" t="s">
        <v>4756</v>
      </c>
      <c r="E12889" t="s">
        <v>59</v>
      </c>
      <c r="F12889" t="b">
        <v>0</v>
      </c>
      <c r="G12889" t="s">
        <v>68</v>
      </c>
      <c r="H12889" s="1">
        <v>46160.378645833327</v>
      </c>
      <c r="I12889" t="b">
        <v>1</v>
      </c>
      <c r="J12889" t="b">
        <v>1</v>
      </c>
      <c r="K12889" t="s">
        <v>41</v>
      </c>
      <c r="L12889" t="s">
        <v>60</v>
      </c>
      <c r="M12889">
        <v>113303.5</v>
      </c>
      <c r="N12889"/>
      <c r="O12889" t="s">
        <v>23673</v>
      </c>
      <c r="P12889" t="s">
        <v>23674</v>
      </c>
    </row>
    <row r="12890" spans="1:16" x14ac:dyDescent="0.25">
      <c r="A12890" t="s">
        <v>1</v>
      </c>
      <c r="B12890" t="s">
        <v>23675</v>
      </c>
      <c r="C12890" t="s">
        <v>40</v>
      </c>
      <c r="D12890" t="s">
        <v>4526</v>
      </c>
      <c r="E12890" t="s">
        <v>59</v>
      </c>
      <c r="F12890" t="b">
        <v>0</v>
      </c>
      <c r="G12890" t="s">
        <v>40</v>
      </c>
      <c r="H12890" s="1">
        <v>46160.38</v>
      </c>
      <c r="I12890" t="b">
        <v>1</v>
      </c>
      <c r="J12890" t="b">
        <v>0</v>
      </c>
      <c r="K12890" t="s">
        <v>40</v>
      </c>
      <c r="L12890" t="s">
        <v>60</v>
      </c>
      <c r="M12890">
        <v>102500</v>
      </c>
      <c r="N12890"/>
      <c r="O12890" t="s">
        <v>6510</v>
      </c>
      <c r="P12890" t="s">
        <v>23676</v>
      </c>
    </row>
    <row r="12891" spans="1:16" x14ac:dyDescent="0.25">
      <c r="A12891" t="s">
        <v>6</v>
      </c>
      <c r="B12891" t="s">
        <v>531</v>
      </c>
      <c r="C12891" t="s">
        <v>13939</v>
      </c>
      <c r="D12891" t="s">
        <v>2360</v>
      </c>
      <c r="E12891" t="s">
        <v>59</v>
      </c>
      <c r="F12891" t="b">
        <v>0</v>
      </c>
      <c r="G12891" t="s">
        <v>77</v>
      </c>
      <c r="H12891" s="1">
        <v>46160.417754629627</v>
      </c>
      <c r="I12891" t="b">
        <v>0</v>
      </c>
      <c r="J12891" t="b">
        <v>1</v>
      </c>
      <c r="K12891" t="s">
        <v>41</v>
      </c>
      <c r="L12891" t="s">
        <v>60</v>
      </c>
      <c r="M12891">
        <v>198000</v>
      </c>
      <c r="N12891"/>
      <c r="O12891" t="s">
        <v>424</v>
      </c>
      <c r="P12891" t="s">
        <v>23677</v>
      </c>
    </row>
    <row r="12892" spans="1:16" x14ac:dyDescent="0.25">
      <c r="A12892" t="s">
        <v>7</v>
      </c>
      <c r="B12892" t="s">
        <v>22925</v>
      </c>
      <c r="C12892" t="s">
        <v>339</v>
      </c>
      <c r="D12892" t="s">
        <v>2360</v>
      </c>
      <c r="E12892" t="s">
        <v>59</v>
      </c>
      <c r="F12892" t="b">
        <v>0</v>
      </c>
      <c r="G12892" t="s">
        <v>77</v>
      </c>
      <c r="H12892" s="1">
        <v>46160.417766203696</v>
      </c>
      <c r="I12892" t="b">
        <v>0</v>
      </c>
      <c r="J12892" t="b">
        <v>1</v>
      </c>
      <c r="K12892" t="s">
        <v>41</v>
      </c>
      <c r="L12892" t="s">
        <v>60</v>
      </c>
      <c r="M12892">
        <v>175500</v>
      </c>
      <c r="N12892"/>
      <c r="O12892" t="s">
        <v>424</v>
      </c>
      <c r="P12892" t="s">
        <v>1033</v>
      </c>
    </row>
    <row r="12893" spans="1:16" x14ac:dyDescent="0.25">
      <c r="A12893" t="s">
        <v>6</v>
      </c>
      <c r="B12893" t="s">
        <v>23678</v>
      </c>
      <c r="C12893" t="s">
        <v>92</v>
      </c>
      <c r="D12893" t="s">
        <v>4346</v>
      </c>
      <c r="E12893" t="s">
        <v>59</v>
      </c>
      <c r="F12893" t="b">
        <v>0</v>
      </c>
      <c r="G12893" t="s">
        <v>77</v>
      </c>
      <c r="H12893" s="1">
        <v>46160.419039351851</v>
      </c>
      <c r="I12893" t="b">
        <v>0</v>
      </c>
      <c r="J12893" t="b">
        <v>1</v>
      </c>
      <c r="K12893" t="s">
        <v>41</v>
      </c>
      <c r="L12893" t="s">
        <v>60</v>
      </c>
      <c r="M12893">
        <v>248000</v>
      </c>
      <c r="N12893"/>
      <c r="O12893" t="s">
        <v>402</v>
      </c>
    </row>
    <row r="12894" spans="1:16" x14ac:dyDescent="0.25">
      <c r="A12894" t="s">
        <v>2</v>
      </c>
      <c r="B12894" t="s">
        <v>173</v>
      </c>
      <c r="C12894" t="s">
        <v>4308</v>
      </c>
      <c r="D12894" t="s">
        <v>2360</v>
      </c>
      <c r="E12894" t="s">
        <v>59</v>
      </c>
      <c r="F12894" t="b">
        <v>0</v>
      </c>
      <c r="G12894" t="s">
        <v>65</v>
      </c>
      <c r="H12894" s="1">
        <v>46160.41909722222</v>
      </c>
      <c r="I12894" t="b">
        <v>0</v>
      </c>
      <c r="J12894" t="b">
        <v>0</v>
      </c>
      <c r="K12894" t="s">
        <v>41</v>
      </c>
      <c r="L12894" t="s">
        <v>60</v>
      </c>
      <c r="M12894">
        <v>140000</v>
      </c>
      <c r="N12894"/>
      <c r="O12894" t="s">
        <v>2947</v>
      </c>
      <c r="P12894" t="s">
        <v>2159</v>
      </c>
    </row>
    <row r="12895" spans="1:16" x14ac:dyDescent="0.25">
      <c r="A12895" t="s">
        <v>1</v>
      </c>
      <c r="B12895" t="s">
        <v>23535</v>
      </c>
      <c r="C12895" t="s">
        <v>2269</v>
      </c>
      <c r="D12895" t="s">
        <v>2360</v>
      </c>
      <c r="E12895" t="s">
        <v>59</v>
      </c>
      <c r="F12895" t="b">
        <v>0</v>
      </c>
      <c r="G12895" t="s">
        <v>89</v>
      </c>
      <c r="H12895" s="1">
        <v>46160.420381944437</v>
      </c>
      <c r="I12895" t="b">
        <v>0</v>
      </c>
      <c r="J12895" t="b">
        <v>1</v>
      </c>
      <c r="K12895" t="s">
        <v>41</v>
      </c>
      <c r="L12895" t="s">
        <v>60</v>
      </c>
      <c r="M12895">
        <v>106400</v>
      </c>
      <c r="N12895"/>
      <c r="O12895" t="s">
        <v>3575</v>
      </c>
      <c r="P12895" t="s">
        <v>23536</v>
      </c>
    </row>
    <row r="12896" spans="1:16" x14ac:dyDescent="0.25">
      <c r="A12896" t="s">
        <v>1</v>
      </c>
      <c r="B12896" t="s">
        <v>1</v>
      </c>
      <c r="C12896" t="s">
        <v>23679</v>
      </c>
      <c r="D12896" t="s">
        <v>10173</v>
      </c>
      <c r="E12896" t="s">
        <v>59</v>
      </c>
      <c r="F12896" t="b">
        <v>0</v>
      </c>
      <c r="G12896" t="s">
        <v>13</v>
      </c>
      <c r="H12896" s="1">
        <v>46160.420671296299</v>
      </c>
      <c r="I12896" t="b">
        <v>1</v>
      </c>
      <c r="J12896" t="b">
        <v>0</v>
      </c>
      <c r="K12896" t="s">
        <v>13</v>
      </c>
      <c r="L12896" t="s">
        <v>60</v>
      </c>
      <c r="M12896">
        <v>147500</v>
      </c>
      <c r="N12896"/>
      <c r="O12896" t="s">
        <v>10174</v>
      </c>
      <c r="P12896" t="s">
        <v>891</v>
      </c>
    </row>
    <row r="12897" spans="1:16" x14ac:dyDescent="0.25">
      <c r="A12897" t="s">
        <v>1</v>
      </c>
      <c r="B12897" t="s">
        <v>23680</v>
      </c>
      <c r="C12897" t="s">
        <v>207</v>
      </c>
      <c r="D12897" t="s">
        <v>2360</v>
      </c>
      <c r="E12897" t="s">
        <v>59</v>
      </c>
      <c r="F12897" t="b">
        <v>0</v>
      </c>
      <c r="G12897" t="s">
        <v>89</v>
      </c>
      <c r="H12897" s="1">
        <v>46160.46197916667</v>
      </c>
      <c r="I12897" t="b">
        <v>1</v>
      </c>
      <c r="J12897" t="b">
        <v>0</v>
      </c>
      <c r="K12897" t="s">
        <v>41</v>
      </c>
      <c r="L12897" t="s">
        <v>60</v>
      </c>
      <c r="M12897">
        <v>220000</v>
      </c>
      <c r="N12897"/>
      <c r="O12897" t="s">
        <v>9702</v>
      </c>
      <c r="P12897" t="s">
        <v>23681</v>
      </c>
    </row>
    <row r="12898" spans="1:16" x14ac:dyDescent="0.25">
      <c r="A12898" t="s">
        <v>1</v>
      </c>
      <c r="B12898" t="s">
        <v>23682</v>
      </c>
      <c r="C12898" t="s">
        <v>40</v>
      </c>
      <c r="D12898" t="s">
        <v>4526</v>
      </c>
      <c r="E12898" t="s">
        <v>59</v>
      </c>
      <c r="F12898" t="b">
        <v>0</v>
      </c>
      <c r="G12898" t="s">
        <v>40</v>
      </c>
      <c r="H12898" s="1">
        <v>46160.46334490741</v>
      </c>
      <c r="I12898" t="b">
        <v>1</v>
      </c>
      <c r="J12898" t="b">
        <v>0</v>
      </c>
      <c r="K12898" t="s">
        <v>40</v>
      </c>
      <c r="L12898" t="s">
        <v>60</v>
      </c>
      <c r="M12898">
        <v>68000</v>
      </c>
      <c r="N12898"/>
      <c r="O12898" t="s">
        <v>4410</v>
      </c>
      <c r="P12898" t="s">
        <v>23683</v>
      </c>
    </row>
    <row r="12899" spans="1:16" x14ac:dyDescent="0.25">
      <c r="A12899" t="s">
        <v>3</v>
      </c>
      <c r="B12899" t="s">
        <v>1839</v>
      </c>
      <c r="C12899" t="s">
        <v>148</v>
      </c>
      <c r="D12899" t="s">
        <v>4346</v>
      </c>
      <c r="E12899" t="s">
        <v>59</v>
      </c>
      <c r="F12899" t="b">
        <v>0</v>
      </c>
      <c r="G12899" t="s">
        <v>89</v>
      </c>
      <c r="H12899" s="1">
        <v>46160.501087962963</v>
      </c>
      <c r="I12899" t="b">
        <v>0</v>
      </c>
      <c r="J12899" t="b">
        <v>0</v>
      </c>
      <c r="K12899" t="s">
        <v>41</v>
      </c>
      <c r="L12899" t="s">
        <v>74</v>
      </c>
      <c r="M12899"/>
      <c r="N12899">
        <v>34.44</v>
      </c>
      <c r="O12899" t="s">
        <v>22570</v>
      </c>
      <c r="P12899" t="s">
        <v>11790</v>
      </c>
    </row>
    <row r="12900" spans="1:16" x14ac:dyDescent="0.25">
      <c r="A12900" t="s">
        <v>0</v>
      </c>
      <c r="B12900" t="s">
        <v>1125</v>
      </c>
      <c r="C12900" t="s">
        <v>2252</v>
      </c>
      <c r="D12900" t="s">
        <v>4756</v>
      </c>
      <c r="E12900" t="s">
        <v>59</v>
      </c>
      <c r="F12900" t="b">
        <v>0</v>
      </c>
      <c r="G12900" t="s">
        <v>65</v>
      </c>
      <c r="H12900" s="1">
        <v>46160.501087962963</v>
      </c>
      <c r="I12900" t="b">
        <v>0</v>
      </c>
      <c r="J12900" t="b">
        <v>1</v>
      </c>
      <c r="K12900" t="s">
        <v>41</v>
      </c>
      <c r="L12900" t="s">
        <v>60</v>
      </c>
      <c r="M12900">
        <v>133000</v>
      </c>
      <c r="N12900"/>
      <c r="O12900" t="s">
        <v>23684</v>
      </c>
      <c r="P12900" t="s">
        <v>23685</v>
      </c>
    </row>
    <row r="12901" spans="1:16" x14ac:dyDescent="0.25">
      <c r="A12901" t="s">
        <v>3</v>
      </c>
      <c r="B12901" t="s">
        <v>23686</v>
      </c>
      <c r="C12901" t="s">
        <v>194</v>
      </c>
      <c r="D12901" t="s">
        <v>4526</v>
      </c>
      <c r="E12901" t="s">
        <v>59</v>
      </c>
      <c r="F12901" t="b">
        <v>0</v>
      </c>
      <c r="G12901" t="s">
        <v>65</v>
      </c>
      <c r="H12901" s="1">
        <v>46160.501134259262</v>
      </c>
      <c r="I12901" t="b">
        <v>0</v>
      </c>
      <c r="J12901" t="b">
        <v>0</v>
      </c>
      <c r="K12901" t="s">
        <v>41</v>
      </c>
      <c r="L12901" t="s">
        <v>60</v>
      </c>
      <c r="M12901">
        <v>82500</v>
      </c>
      <c r="N12901"/>
      <c r="O12901" t="s">
        <v>17593</v>
      </c>
      <c r="P12901" t="s">
        <v>673</v>
      </c>
    </row>
    <row r="12902" spans="1:16" x14ac:dyDescent="0.25">
      <c r="A12902" t="s">
        <v>0</v>
      </c>
      <c r="B12902" t="s">
        <v>23687</v>
      </c>
      <c r="C12902" t="s">
        <v>76</v>
      </c>
      <c r="D12902" t="s">
        <v>141</v>
      </c>
      <c r="E12902" t="s">
        <v>88</v>
      </c>
      <c r="F12902" t="b">
        <v>1</v>
      </c>
      <c r="G12902" t="s">
        <v>41</v>
      </c>
      <c r="H12902" s="1">
        <v>46160.502326388887</v>
      </c>
      <c r="I12902" t="b">
        <v>1</v>
      </c>
      <c r="J12902" t="b">
        <v>0</v>
      </c>
      <c r="K12902" t="s">
        <v>41</v>
      </c>
      <c r="L12902" t="s">
        <v>74</v>
      </c>
      <c r="M12902"/>
      <c r="N12902">
        <v>42.5</v>
      </c>
      <c r="O12902" t="s">
        <v>141</v>
      </c>
      <c r="P12902" t="s">
        <v>283</v>
      </c>
    </row>
    <row r="12903" spans="1:16" x14ac:dyDescent="0.25">
      <c r="A12903" t="s">
        <v>6</v>
      </c>
      <c r="B12903" t="s">
        <v>6</v>
      </c>
      <c r="C12903" t="s">
        <v>5239</v>
      </c>
      <c r="D12903" t="s">
        <v>4346</v>
      </c>
      <c r="E12903" t="s">
        <v>59</v>
      </c>
      <c r="F12903" t="b">
        <v>0</v>
      </c>
      <c r="G12903" t="s">
        <v>40</v>
      </c>
      <c r="H12903" s="1">
        <v>46160.503530092603</v>
      </c>
      <c r="I12903" t="b">
        <v>0</v>
      </c>
      <c r="J12903" t="b">
        <v>0</v>
      </c>
      <c r="K12903" t="s">
        <v>40</v>
      </c>
      <c r="L12903" t="s">
        <v>60</v>
      </c>
      <c r="M12903">
        <v>53300</v>
      </c>
      <c r="N12903"/>
      <c r="O12903" t="s">
        <v>21571</v>
      </c>
      <c r="P12903" t="s">
        <v>23688</v>
      </c>
    </row>
    <row r="12904" spans="1:16" x14ac:dyDescent="0.25">
      <c r="A12904" t="s">
        <v>3</v>
      </c>
      <c r="B12904" t="s">
        <v>23689</v>
      </c>
      <c r="C12904" t="s">
        <v>557</v>
      </c>
      <c r="D12904" t="s">
        <v>2360</v>
      </c>
      <c r="E12904" t="s">
        <v>59</v>
      </c>
      <c r="F12904" t="b">
        <v>0</v>
      </c>
      <c r="G12904" t="s">
        <v>65</v>
      </c>
      <c r="H12904" s="1">
        <v>46160.54278935185</v>
      </c>
      <c r="I12904" t="b">
        <v>0</v>
      </c>
      <c r="J12904" t="b">
        <v>0</v>
      </c>
      <c r="K12904" t="s">
        <v>41</v>
      </c>
      <c r="L12904" t="s">
        <v>60</v>
      </c>
      <c r="M12904">
        <v>59000</v>
      </c>
      <c r="N12904"/>
      <c r="O12904" t="s">
        <v>23690</v>
      </c>
      <c r="P12904" t="s">
        <v>219</v>
      </c>
    </row>
    <row r="12905" spans="1:16" x14ac:dyDescent="0.25">
      <c r="A12905" t="s">
        <v>0</v>
      </c>
      <c r="B12905" t="s">
        <v>1125</v>
      </c>
      <c r="C12905" t="s">
        <v>17225</v>
      </c>
      <c r="D12905" t="s">
        <v>4526</v>
      </c>
      <c r="E12905" t="s">
        <v>59</v>
      </c>
      <c r="F12905" t="b">
        <v>0</v>
      </c>
      <c r="G12905" t="s">
        <v>40</v>
      </c>
      <c r="H12905" s="1">
        <v>46160.543969907398</v>
      </c>
      <c r="I12905" t="b">
        <v>1</v>
      </c>
      <c r="J12905" t="b">
        <v>0</v>
      </c>
      <c r="K12905" t="s">
        <v>40</v>
      </c>
      <c r="L12905" t="s">
        <v>60</v>
      </c>
      <c r="M12905">
        <v>43994</v>
      </c>
      <c r="N12905"/>
      <c r="O12905" t="s">
        <v>23691</v>
      </c>
      <c r="P12905" t="s">
        <v>325</v>
      </c>
    </row>
    <row r="12906" spans="1:16" x14ac:dyDescent="0.25">
      <c r="A12906" t="s">
        <v>2</v>
      </c>
      <c r="B12906" t="s">
        <v>986</v>
      </c>
      <c r="C12906" t="s">
        <v>3678</v>
      </c>
      <c r="D12906" t="s">
        <v>4526</v>
      </c>
      <c r="E12906" t="s">
        <v>88</v>
      </c>
      <c r="F12906" t="b">
        <v>0</v>
      </c>
      <c r="G12906" t="s">
        <v>65</v>
      </c>
      <c r="H12906" s="1">
        <v>46160.544085648151</v>
      </c>
      <c r="I12906" t="b">
        <v>0</v>
      </c>
      <c r="J12906" t="b">
        <v>0</v>
      </c>
      <c r="K12906" t="s">
        <v>41</v>
      </c>
      <c r="L12906" t="s">
        <v>74</v>
      </c>
      <c r="M12906"/>
      <c r="N12906">
        <v>110</v>
      </c>
      <c r="O12906" t="s">
        <v>2541</v>
      </c>
      <c r="P12906" t="s">
        <v>23692</v>
      </c>
    </row>
    <row r="12907" spans="1:16" x14ac:dyDescent="0.25">
      <c r="A12907" t="s">
        <v>2</v>
      </c>
      <c r="B12907" t="s">
        <v>1680</v>
      </c>
      <c r="C12907" t="s">
        <v>3489</v>
      </c>
      <c r="D12907" t="s">
        <v>4756</v>
      </c>
      <c r="E12907" t="s">
        <v>59</v>
      </c>
      <c r="F12907" t="b">
        <v>0</v>
      </c>
      <c r="G12907" t="s">
        <v>65</v>
      </c>
      <c r="H12907" s="1">
        <v>46160.54409722222</v>
      </c>
      <c r="I12907" t="b">
        <v>0</v>
      </c>
      <c r="J12907" t="b">
        <v>1</v>
      </c>
      <c r="K12907" t="s">
        <v>41</v>
      </c>
      <c r="L12907" t="s">
        <v>60</v>
      </c>
      <c r="M12907">
        <v>140000</v>
      </c>
      <c r="N12907"/>
      <c r="O12907" t="s">
        <v>19076</v>
      </c>
      <c r="P12907" t="s">
        <v>208</v>
      </c>
    </row>
    <row r="12908" spans="1:16" x14ac:dyDescent="0.25">
      <c r="A12908" t="s">
        <v>5</v>
      </c>
      <c r="B12908" t="s">
        <v>23693</v>
      </c>
      <c r="C12908" t="s">
        <v>5115</v>
      </c>
      <c r="D12908" t="s">
        <v>4526</v>
      </c>
      <c r="E12908" t="s">
        <v>59</v>
      </c>
      <c r="F12908" t="b">
        <v>0</v>
      </c>
      <c r="G12908" t="s">
        <v>40</v>
      </c>
      <c r="H12908" s="1">
        <v>46160.545208333337</v>
      </c>
      <c r="I12908" t="b">
        <v>1</v>
      </c>
      <c r="J12908" t="b">
        <v>0</v>
      </c>
      <c r="K12908" t="s">
        <v>40</v>
      </c>
      <c r="L12908" t="s">
        <v>60</v>
      </c>
      <c r="M12908">
        <v>67500</v>
      </c>
      <c r="N12908"/>
      <c r="O12908" t="s">
        <v>17747</v>
      </c>
      <c r="P12908" t="s">
        <v>2115</v>
      </c>
    </row>
    <row r="12909" spans="1:16" x14ac:dyDescent="0.25">
      <c r="A12909" t="s">
        <v>0</v>
      </c>
      <c r="B12909" t="s">
        <v>23694</v>
      </c>
      <c r="C12909" t="s">
        <v>190</v>
      </c>
      <c r="D12909" t="s">
        <v>4526</v>
      </c>
      <c r="E12909" t="s">
        <v>88</v>
      </c>
      <c r="F12909" t="b">
        <v>0</v>
      </c>
      <c r="G12909" t="s">
        <v>73</v>
      </c>
      <c r="H12909" s="1">
        <v>46160.584421296298</v>
      </c>
      <c r="I12909" t="b">
        <v>1</v>
      </c>
      <c r="J12909" t="b">
        <v>0</v>
      </c>
      <c r="K12909" t="s">
        <v>41</v>
      </c>
      <c r="L12909" t="s">
        <v>74</v>
      </c>
      <c r="M12909"/>
      <c r="N12909">
        <v>30</v>
      </c>
      <c r="O12909" t="s">
        <v>23204</v>
      </c>
      <c r="P12909" t="s">
        <v>23695</v>
      </c>
    </row>
    <row r="12910" spans="1:16" x14ac:dyDescent="0.25">
      <c r="A12910" t="s">
        <v>0</v>
      </c>
      <c r="B12910" t="s">
        <v>23696</v>
      </c>
      <c r="C12910" t="s">
        <v>330</v>
      </c>
      <c r="D12910" t="s">
        <v>4756</v>
      </c>
      <c r="E12910" t="s">
        <v>59</v>
      </c>
      <c r="F12910" t="b">
        <v>0</v>
      </c>
      <c r="G12910" t="s">
        <v>41</v>
      </c>
      <c r="H12910" s="1">
        <v>46160.585648148153</v>
      </c>
      <c r="I12910" t="b">
        <v>0</v>
      </c>
      <c r="J12910" t="b">
        <v>1</v>
      </c>
      <c r="K12910" t="s">
        <v>41</v>
      </c>
      <c r="L12910" t="s">
        <v>60</v>
      </c>
      <c r="M12910">
        <v>148125</v>
      </c>
      <c r="N12910"/>
      <c r="O12910" t="s">
        <v>23697</v>
      </c>
      <c r="P12910" t="s">
        <v>2598</v>
      </c>
    </row>
    <row r="12911" spans="1:16" x14ac:dyDescent="0.25">
      <c r="A12911" t="s">
        <v>6</v>
      </c>
      <c r="B12911" t="s">
        <v>18780</v>
      </c>
      <c r="C12911" t="s">
        <v>326</v>
      </c>
      <c r="D12911" t="s">
        <v>4346</v>
      </c>
      <c r="E12911" t="s">
        <v>59</v>
      </c>
      <c r="F12911" t="b">
        <v>0</v>
      </c>
      <c r="G12911" t="s">
        <v>77</v>
      </c>
      <c r="H12911" s="1">
        <v>46160.585706018523</v>
      </c>
      <c r="I12911" t="b">
        <v>0</v>
      </c>
      <c r="J12911" t="b">
        <v>1</v>
      </c>
      <c r="K12911" t="s">
        <v>41</v>
      </c>
      <c r="L12911" t="s">
        <v>60</v>
      </c>
      <c r="M12911">
        <v>200000</v>
      </c>
      <c r="N12911"/>
      <c r="O12911" t="s">
        <v>1990</v>
      </c>
      <c r="P12911" t="s">
        <v>5601</v>
      </c>
    </row>
    <row r="12912" spans="1:16" x14ac:dyDescent="0.25">
      <c r="A12912" t="s">
        <v>2</v>
      </c>
      <c r="B12912" t="s">
        <v>23698</v>
      </c>
      <c r="C12912" t="s">
        <v>2293</v>
      </c>
      <c r="D12912" t="s">
        <v>4526</v>
      </c>
      <c r="E12912" t="s">
        <v>88</v>
      </c>
      <c r="F12912" t="b">
        <v>0</v>
      </c>
      <c r="G12912" t="s">
        <v>65</v>
      </c>
      <c r="H12912" s="1">
        <v>46160.626099537039</v>
      </c>
      <c r="I12912" t="b">
        <v>0</v>
      </c>
      <c r="J12912" t="b">
        <v>1</v>
      </c>
      <c r="K12912" t="s">
        <v>41</v>
      </c>
      <c r="L12912" t="s">
        <v>74</v>
      </c>
      <c r="M12912"/>
      <c r="N12912">
        <v>82.34</v>
      </c>
      <c r="O12912" t="s">
        <v>126</v>
      </c>
      <c r="P12912" t="s">
        <v>945</v>
      </c>
    </row>
    <row r="12913" spans="1:16" x14ac:dyDescent="0.25">
      <c r="A12913" t="s">
        <v>7</v>
      </c>
      <c r="B12913" t="s">
        <v>23699</v>
      </c>
      <c r="C12913" t="s">
        <v>246</v>
      </c>
      <c r="D12913" t="s">
        <v>4346</v>
      </c>
      <c r="E12913" t="s">
        <v>59</v>
      </c>
      <c r="F12913" t="b">
        <v>0</v>
      </c>
      <c r="G12913" t="s">
        <v>65</v>
      </c>
      <c r="H12913" s="1">
        <v>46160.626099537039</v>
      </c>
      <c r="I12913" t="b">
        <v>0</v>
      </c>
      <c r="J12913" t="b">
        <v>1</v>
      </c>
      <c r="K12913" t="s">
        <v>41</v>
      </c>
      <c r="L12913" t="s">
        <v>60</v>
      </c>
      <c r="M12913">
        <v>88300</v>
      </c>
      <c r="N12913"/>
      <c r="O12913" t="s">
        <v>20325</v>
      </c>
      <c r="P12913" t="s">
        <v>310</v>
      </c>
    </row>
    <row r="12914" spans="1:16" x14ac:dyDescent="0.25">
      <c r="A12914" t="s">
        <v>0</v>
      </c>
      <c r="B12914" t="s">
        <v>23700</v>
      </c>
      <c r="C12914" t="s">
        <v>472</v>
      </c>
      <c r="D12914" t="s">
        <v>4346</v>
      </c>
      <c r="E12914" t="s">
        <v>59</v>
      </c>
      <c r="F12914" t="b">
        <v>0</v>
      </c>
      <c r="G12914" t="s">
        <v>65</v>
      </c>
      <c r="H12914" s="1">
        <v>46160.626099537039</v>
      </c>
      <c r="I12914" t="b">
        <v>0</v>
      </c>
      <c r="J12914" t="b">
        <v>1</v>
      </c>
      <c r="K12914" t="s">
        <v>41</v>
      </c>
      <c r="L12914" t="s">
        <v>60</v>
      </c>
      <c r="M12914">
        <v>70000</v>
      </c>
      <c r="N12914"/>
      <c r="O12914" t="s">
        <v>23701</v>
      </c>
      <c r="P12914" t="s">
        <v>23702</v>
      </c>
    </row>
    <row r="12915" spans="1:16" x14ac:dyDescent="0.25">
      <c r="A12915" t="s">
        <v>0</v>
      </c>
      <c r="B12915" t="s">
        <v>3730</v>
      </c>
      <c r="C12915" t="s">
        <v>13615</v>
      </c>
      <c r="D12915" t="s">
        <v>4346</v>
      </c>
      <c r="E12915" t="s">
        <v>59</v>
      </c>
      <c r="F12915" t="b">
        <v>0</v>
      </c>
      <c r="G12915" t="s">
        <v>40</v>
      </c>
      <c r="H12915" s="1">
        <v>46160.627303240741</v>
      </c>
      <c r="I12915" t="b">
        <v>1</v>
      </c>
      <c r="J12915" t="b">
        <v>0</v>
      </c>
      <c r="K12915" t="s">
        <v>40</v>
      </c>
      <c r="L12915" t="s">
        <v>60</v>
      </c>
      <c r="M12915">
        <v>32500</v>
      </c>
      <c r="N12915"/>
      <c r="O12915" t="s">
        <v>23703</v>
      </c>
      <c r="P12915" t="s">
        <v>219</v>
      </c>
    </row>
    <row r="12916" spans="1:16" x14ac:dyDescent="0.25">
      <c r="A12916" t="s">
        <v>1</v>
      </c>
      <c r="B12916" t="s">
        <v>23704</v>
      </c>
      <c r="C12916" t="s">
        <v>41</v>
      </c>
      <c r="D12916" t="s">
        <v>4526</v>
      </c>
      <c r="E12916" t="s">
        <v>59</v>
      </c>
      <c r="F12916" t="b">
        <v>0</v>
      </c>
      <c r="G12916" t="s">
        <v>65</v>
      </c>
      <c r="H12916" s="1">
        <v>46160.628634259258</v>
      </c>
      <c r="I12916" t="b">
        <v>1</v>
      </c>
      <c r="J12916" t="b">
        <v>0</v>
      </c>
      <c r="K12916" t="s">
        <v>41</v>
      </c>
      <c r="L12916" t="s">
        <v>60</v>
      </c>
      <c r="M12916">
        <v>225000</v>
      </c>
      <c r="N12916"/>
      <c r="O12916" t="s">
        <v>127</v>
      </c>
    </row>
    <row r="12917" spans="1:16" x14ac:dyDescent="0.25">
      <c r="A12917" t="s">
        <v>5</v>
      </c>
      <c r="B12917" t="s">
        <v>1230</v>
      </c>
      <c r="C12917" t="s">
        <v>71</v>
      </c>
      <c r="D12917" t="s">
        <v>4526</v>
      </c>
      <c r="E12917" t="s">
        <v>88</v>
      </c>
      <c r="F12917" t="b">
        <v>0</v>
      </c>
      <c r="G12917" t="s">
        <v>73</v>
      </c>
      <c r="H12917" s="1">
        <v>46160.628657407397</v>
      </c>
      <c r="I12917" t="b">
        <v>1</v>
      </c>
      <c r="J12917" t="b">
        <v>0</v>
      </c>
      <c r="K12917" t="s">
        <v>41</v>
      </c>
      <c r="L12917" t="s">
        <v>74</v>
      </c>
      <c r="M12917"/>
      <c r="N12917">
        <v>70.5</v>
      </c>
      <c r="O12917" t="s">
        <v>155</v>
      </c>
      <c r="P12917" t="s">
        <v>23705</v>
      </c>
    </row>
    <row r="12918" spans="1:16" x14ac:dyDescent="0.25">
      <c r="A12918" t="s">
        <v>0</v>
      </c>
      <c r="B12918" t="s">
        <v>1891</v>
      </c>
      <c r="C12918" t="s">
        <v>71</v>
      </c>
      <c r="D12918" t="s">
        <v>4526</v>
      </c>
      <c r="E12918" t="s">
        <v>88</v>
      </c>
      <c r="F12918" t="b">
        <v>0</v>
      </c>
      <c r="G12918" t="s">
        <v>73</v>
      </c>
      <c r="H12918" s="1">
        <v>46160.628668981481</v>
      </c>
      <c r="I12918" t="b">
        <v>1</v>
      </c>
      <c r="J12918" t="b">
        <v>0</v>
      </c>
      <c r="K12918" t="s">
        <v>41</v>
      </c>
      <c r="L12918" t="s">
        <v>74</v>
      </c>
      <c r="M12918"/>
      <c r="N12918">
        <v>59.5</v>
      </c>
      <c r="O12918" t="s">
        <v>155</v>
      </c>
      <c r="P12918" t="s">
        <v>161</v>
      </c>
    </row>
    <row r="12919" spans="1:16" x14ac:dyDescent="0.25">
      <c r="A12919" t="s">
        <v>1</v>
      </c>
      <c r="B12919" t="s">
        <v>316</v>
      </c>
      <c r="C12919" t="s">
        <v>4111</v>
      </c>
      <c r="D12919" t="s">
        <v>4346</v>
      </c>
      <c r="E12919" t="s">
        <v>59</v>
      </c>
      <c r="F12919" t="b">
        <v>0</v>
      </c>
      <c r="G12919" t="s">
        <v>65</v>
      </c>
      <c r="H12919" s="1">
        <v>46160.628692129627</v>
      </c>
      <c r="I12919" t="b">
        <v>0</v>
      </c>
      <c r="J12919" t="b">
        <v>1</v>
      </c>
      <c r="K12919" t="s">
        <v>41</v>
      </c>
      <c r="L12919" t="s">
        <v>60</v>
      </c>
      <c r="M12919">
        <v>122500</v>
      </c>
      <c r="N12919"/>
      <c r="O12919" t="s">
        <v>383</v>
      </c>
      <c r="P12919" t="s">
        <v>23706</v>
      </c>
    </row>
    <row r="12920" spans="1:16" x14ac:dyDescent="0.25">
      <c r="A12920" t="s">
        <v>0</v>
      </c>
      <c r="B12920" t="s">
        <v>23707</v>
      </c>
      <c r="C12920" t="s">
        <v>330</v>
      </c>
      <c r="D12920" t="s">
        <v>4526</v>
      </c>
      <c r="E12920" t="s">
        <v>59</v>
      </c>
      <c r="F12920" t="b">
        <v>0</v>
      </c>
      <c r="G12920" t="s">
        <v>89</v>
      </c>
      <c r="H12920" s="1">
        <v>46160.62871527778</v>
      </c>
      <c r="I12920" t="b">
        <v>1</v>
      </c>
      <c r="J12920" t="b">
        <v>0</v>
      </c>
      <c r="K12920" t="s">
        <v>41</v>
      </c>
      <c r="L12920" t="s">
        <v>60</v>
      </c>
      <c r="M12920">
        <v>122500</v>
      </c>
      <c r="N12920"/>
      <c r="O12920" t="s">
        <v>1389</v>
      </c>
      <c r="P12920" t="s">
        <v>23708</v>
      </c>
    </row>
    <row r="12921" spans="1:16" x14ac:dyDescent="0.25">
      <c r="A12921" t="s">
        <v>1</v>
      </c>
      <c r="B12921" t="s">
        <v>23709</v>
      </c>
      <c r="C12921" t="s">
        <v>370</v>
      </c>
      <c r="D12921" t="s">
        <v>4346</v>
      </c>
      <c r="E12921" t="s">
        <v>88</v>
      </c>
      <c r="F12921" t="b">
        <v>0</v>
      </c>
      <c r="G12921" t="s">
        <v>77</v>
      </c>
      <c r="H12921" s="1">
        <v>46160.628819444442</v>
      </c>
      <c r="I12921" t="b">
        <v>1</v>
      </c>
      <c r="J12921" t="b">
        <v>0</v>
      </c>
      <c r="K12921" t="s">
        <v>41</v>
      </c>
      <c r="L12921" t="s">
        <v>74</v>
      </c>
      <c r="M12921"/>
      <c r="N12921">
        <v>76.5</v>
      </c>
      <c r="O12921" t="s">
        <v>23710</v>
      </c>
      <c r="P12921" t="s">
        <v>23711</v>
      </c>
    </row>
    <row r="12922" spans="1:16" x14ac:dyDescent="0.25">
      <c r="A12922" t="s">
        <v>5</v>
      </c>
      <c r="B12922" t="s">
        <v>23712</v>
      </c>
      <c r="C12922" t="s">
        <v>40</v>
      </c>
      <c r="D12922" t="s">
        <v>4526</v>
      </c>
      <c r="E12922" t="s">
        <v>59</v>
      </c>
      <c r="F12922" t="b">
        <v>0</v>
      </c>
      <c r="G12922" t="s">
        <v>40</v>
      </c>
      <c r="H12922" s="1">
        <v>46160.630011574067</v>
      </c>
      <c r="I12922" t="b">
        <v>1</v>
      </c>
      <c r="J12922" t="b">
        <v>0</v>
      </c>
      <c r="K12922" t="s">
        <v>40</v>
      </c>
      <c r="L12922" t="s">
        <v>60</v>
      </c>
      <c r="M12922">
        <v>82500</v>
      </c>
      <c r="N12922"/>
      <c r="O12922" t="s">
        <v>2404</v>
      </c>
      <c r="P12922" t="s">
        <v>19716</v>
      </c>
    </row>
    <row r="12923" spans="1:16" x14ac:dyDescent="0.25">
      <c r="A12923" t="s">
        <v>0</v>
      </c>
      <c r="B12923" t="s">
        <v>23713</v>
      </c>
      <c r="C12923" t="s">
        <v>40</v>
      </c>
      <c r="D12923" t="s">
        <v>4526</v>
      </c>
      <c r="E12923" t="s">
        <v>59</v>
      </c>
      <c r="F12923" t="b">
        <v>0</v>
      </c>
      <c r="G12923" t="s">
        <v>40</v>
      </c>
      <c r="H12923" s="1">
        <v>46160.668969907398</v>
      </c>
      <c r="I12923" t="b">
        <v>0</v>
      </c>
      <c r="J12923" t="b">
        <v>0</v>
      </c>
      <c r="K12923" t="s">
        <v>40</v>
      </c>
      <c r="L12923" t="s">
        <v>60</v>
      </c>
      <c r="M12923">
        <v>72500</v>
      </c>
      <c r="N12923"/>
      <c r="O12923" t="s">
        <v>23714</v>
      </c>
    </row>
    <row r="12924" spans="1:16" x14ac:dyDescent="0.25">
      <c r="A12924" t="s">
        <v>2</v>
      </c>
      <c r="B12924" t="s">
        <v>1975</v>
      </c>
      <c r="C12924" t="s">
        <v>4765</v>
      </c>
      <c r="D12924" t="s">
        <v>4526</v>
      </c>
      <c r="E12924" t="s">
        <v>59</v>
      </c>
      <c r="F12924" t="b">
        <v>0</v>
      </c>
      <c r="G12924" t="s">
        <v>40</v>
      </c>
      <c r="H12924" s="1">
        <v>46160.668969907398</v>
      </c>
      <c r="I12924" t="b">
        <v>1</v>
      </c>
      <c r="J12924" t="b">
        <v>0</v>
      </c>
      <c r="K12924" t="s">
        <v>40</v>
      </c>
      <c r="L12924" t="s">
        <v>60</v>
      </c>
      <c r="M12924">
        <v>26500</v>
      </c>
      <c r="N12924"/>
      <c r="O12924" t="s">
        <v>3002</v>
      </c>
      <c r="P12924" t="s">
        <v>2175</v>
      </c>
    </row>
    <row r="12925" spans="1:16" x14ac:dyDescent="0.25">
      <c r="A12925" t="s">
        <v>0</v>
      </c>
      <c r="B12925" t="s">
        <v>23715</v>
      </c>
      <c r="C12925" t="s">
        <v>2602</v>
      </c>
      <c r="D12925" t="s">
        <v>4346</v>
      </c>
      <c r="E12925" t="s">
        <v>59</v>
      </c>
      <c r="F12925" t="b">
        <v>0</v>
      </c>
      <c r="G12925" t="s">
        <v>41</v>
      </c>
      <c r="H12925" s="1">
        <v>46160.668981481482</v>
      </c>
      <c r="I12925" t="b">
        <v>0</v>
      </c>
      <c r="J12925" t="b">
        <v>1</v>
      </c>
      <c r="K12925" t="s">
        <v>41</v>
      </c>
      <c r="L12925" t="s">
        <v>60</v>
      </c>
      <c r="M12925">
        <v>50000</v>
      </c>
      <c r="N12925"/>
      <c r="O12925" t="s">
        <v>23716</v>
      </c>
      <c r="P12925" t="s">
        <v>718</v>
      </c>
    </row>
    <row r="12926" spans="1:16" x14ac:dyDescent="0.25">
      <c r="A12926" t="s">
        <v>2</v>
      </c>
      <c r="B12926" t="s">
        <v>23717</v>
      </c>
      <c r="C12926" t="s">
        <v>5115</v>
      </c>
      <c r="D12926" t="s">
        <v>4526</v>
      </c>
      <c r="E12926" t="s">
        <v>59</v>
      </c>
      <c r="F12926" t="b">
        <v>0</v>
      </c>
      <c r="G12926" t="s">
        <v>40</v>
      </c>
      <c r="H12926" s="1">
        <v>46160.67019675926</v>
      </c>
      <c r="I12926" t="b">
        <v>0</v>
      </c>
      <c r="J12926" t="b">
        <v>0</v>
      </c>
      <c r="K12926" t="s">
        <v>40</v>
      </c>
      <c r="L12926" t="s">
        <v>60</v>
      </c>
      <c r="M12926">
        <v>90000</v>
      </c>
      <c r="N12926"/>
      <c r="O12926" t="s">
        <v>5263</v>
      </c>
      <c r="P12926" t="s">
        <v>85</v>
      </c>
    </row>
    <row r="12927" spans="1:16" x14ac:dyDescent="0.25">
      <c r="A12927" t="s">
        <v>1</v>
      </c>
      <c r="B12927" t="s">
        <v>23718</v>
      </c>
      <c r="C12927" t="s">
        <v>1950</v>
      </c>
      <c r="D12927" t="s">
        <v>4346</v>
      </c>
      <c r="E12927" t="s">
        <v>59</v>
      </c>
      <c r="F12927" t="b">
        <v>0</v>
      </c>
      <c r="G12927" t="s">
        <v>73</v>
      </c>
      <c r="H12927" s="1">
        <v>46160.670370370368</v>
      </c>
      <c r="I12927" t="b">
        <v>0</v>
      </c>
      <c r="J12927" t="b">
        <v>1</v>
      </c>
      <c r="K12927" t="s">
        <v>41</v>
      </c>
      <c r="L12927" t="s">
        <v>60</v>
      </c>
      <c r="M12927">
        <v>149000</v>
      </c>
      <c r="N12927"/>
      <c r="O12927" t="s">
        <v>1416</v>
      </c>
      <c r="P12927" t="s">
        <v>23719</v>
      </c>
    </row>
    <row r="12928" spans="1:16" x14ac:dyDescent="0.25">
      <c r="A12928" t="s">
        <v>4</v>
      </c>
      <c r="B12928" t="s">
        <v>23720</v>
      </c>
      <c r="C12928" t="s">
        <v>227</v>
      </c>
      <c r="D12928" t="s">
        <v>4526</v>
      </c>
      <c r="E12928" t="s">
        <v>88</v>
      </c>
      <c r="F12928" t="b">
        <v>0</v>
      </c>
      <c r="G12928" t="s">
        <v>65</v>
      </c>
      <c r="H12928" s="1">
        <v>46160.670393518521</v>
      </c>
      <c r="I12928" t="b">
        <v>0</v>
      </c>
      <c r="J12928" t="b">
        <v>0</v>
      </c>
      <c r="K12928" t="s">
        <v>41</v>
      </c>
      <c r="L12928" t="s">
        <v>74</v>
      </c>
      <c r="M12928"/>
      <c r="N12928">
        <v>61</v>
      </c>
      <c r="O12928" t="s">
        <v>474</v>
      </c>
      <c r="P12928" t="s">
        <v>219</v>
      </c>
    </row>
    <row r="12929" spans="1:16" x14ac:dyDescent="0.25">
      <c r="A12929" t="s">
        <v>1</v>
      </c>
      <c r="B12929" t="s">
        <v>23721</v>
      </c>
      <c r="C12929" t="s">
        <v>477</v>
      </c>
      <c r="D12929" t="s">
        <v>4526</v>
      </c>
      <c r="E12929" t="s">
        <v>59</v>
      </c>
      <c r="F12929" t="b">
        <v>0</v>
      </c>
      <c r="G12929" t="s">
        <v>73</v>
      </c>
      <c r="H12929" s="1">
        <v>46160.67046296296</v>
      </c>
      <c r="I12929" t="b">
        <v>0</v>
      </c>
      <c r="J12929" t="b">
        <v>0</v>
      </c>
      <c r="K12929" t="s">
        <v>41</v>
      </c>
      <c r="L12929" t="s">
        <v>60</v>
      </c>
      <c r="M12929">
        <v>77500</v>
      </c>
      <c r="N12929"/>
      <c r="O12929" t="s">
        <v>23722</v>
      </c>
      <c r="P12929" t="s">
        <v>23723</v>
      </c>
    </row>
    <row r="12930" spans="1:16" x14ac:dyDescent="0.25">
      <c r="A12930" t="s">
        <v>5</v>
      </c>
      <c r="B12930" t="s">
        <v>23724</v>
      </c>
      <c r="C12930" t="s">
        <v>218</v>
      </c>
      <c r="D12930" t="s">
        <v>4526</v>
      </c>
      <c r="E12930" t="s">
        <v>88</v>
      </c>
      <c r="F12930" t="b">
        <v>0</v>
      </c>
      <c r="G12930" t="s">
        <v>77</v>
      </c>
      <c r="H12930" s="1">
        <v>46160.670555555553</v>
      </c>
      <c r="I12930" t="b">
        <v>0</v>
      </c>
      <c r="J12930" t="b">
        <v>1</v>
      </c>
      <c r="K12930" t="s">
        <v>41</v>
      </c>
      <c r="L12930" t="s">
        <v>74</v>
      </c>
      <c r="M12930"/>
      <c r="N12930">
        <v>62.5</v>
      </c>
      <c r="O12930" t="s">
        <v>403</v>
      </c>
      <c r="P12930" t="s">
        <v>21057</v>
      </c>
    </row>
    <row r="12931" spans="1:16" x14ac:dyDescent="0.25">
      <c r="A12931" t="s">
        <v>5</v>
      </c>
      <c r="B12931" t="s">
        <v>23725</v>
      </c>
      <c r="C12931" t="s">
        <v>40</v>
      </c>
      <c r="D12931" t="s">
        <v>4526</v>
      </c>
      <c r="E12931" t="s">
        <v>59</v>
      </c>
      <c r="F12931" t="b">
        <v>0</v>
      </c>
      <c r="G12931" t="s">
        <v>40</v>
      </c>
      <c r="H12931" s="1">
        <v>46160.671759259261</v>
      </c>
      <c r="I12931" t="b">
        <v>0</v>
      </c>
      <c r="J12931" t="b">
        <v>0</v>
      </c>
      <c r="K12931" t="s">
        <v>40</v>
      </c>
      <c r="L12931" t="s">
        <v>60</v>
      </c>
      <c r="M12931">
        <v>110000</v>
      </c>
      <c r="N12931"/>
      <c r="O12931" t="s">
        <v>23726</v>
      </c>
      <c r="P12931" t="s">
        <v>23727</v>
      </c>
    </row>
    <row r="12932" spans="1:16" x14ac:dyDescent="0.25">
      <c r="A12932" t="s">
        <v>6</v>
      </c>
      <c r="B12932" t="s">
        <v>23728</v>
      </c>
      <c r="C12932" t="s">
        <v>23729</v>
      </c>
      <c r="D12932" t="s">
        <v>4756</v>
      </c>
      <c r="E12932" t="s">
        <v>59</v>
      </c>
      <c r="F12932" t="b">
        <v>0</v>
      </c>
      <c r="G12932" t="s">
        <v>77</v>
      </c>
      <c r="H12932" s="1">
        <v>46160.709421296298</v>
      </c>
      <c r="I12932" t="b">
        <v>0</v>
      </c>
      <c r="J12932" t="b">
        <v>1</v>
      </c>
      <c r="K12932" t="s">
        <v>41</v>
      </c>
      <c r="L12932" t="s">
        <v>60</v>
      </c>
      <c r="M12932">
        <v>115000</v>
      </c>
      <c r="N12932"/>
      <c r="O12932" t="s">
        <v>23730</v>
      </c>
      <c r="P12932" t="s">
        <v>19849</v>
      </c>
    </row>
    <row r="12933" spans="1:16" x14ac:dyDescent="0.25">
      <c r="A12933" t="s">
        <v>3</v>
      </c>
      <c r="B12933" t="s">
        <v>23731</v>
      </c>
      <c r="C12933" t="s">
        <v>522</v>
      </c>
      <c r="D12933" t="s">
        <v>2360</v>
      </c>
      <c r="E12933" t="s">
        <v>59</v>
      </c>
      <c r="F12933" t="b">
        <v>0</v>
      </c>
      <c r="G12933" t="s">
        <v>77</v>
      </c>
      <c r="H12933" s="1">
        <v>46160.709421296298</v>
      </c>
      <c r="I12933" t="b">
        <v>0</v>
      </c>
      <c r="J12933" t="b">
        <v>0</v>
      </c>
      <c r="K12933" t="s">
        <v>41</v>
      </c>
      <c r="L12933" t="s">
        <v>74</v>
      </c>
      <c r="M12933"/>
      <c r="N12933">
        <v>62.5</v>
      </c>
      <c r="O12933" t="s">
        <v>3167</v>
      </c>
      <c r="P12933" t="s">
        <v>23732</v>
      </c>
    </row>
    <row r="12934" spans="1:16" x14ac:dyDescent="0.25">
      <c r="A12934" t="s">
        <v>6</v>
      </c>
      <c r="B12934" t="s">
        <v>5732</v>
      </c>
      <c r="C12934" t="s">
        <v>420</v>
      </c>
      <c r="D12934" t="s">
        <v>4526</v>
      </c>
      <c r="E12934" t="s">
        <v>59</v>
      </c>
      <c r="F12934" t="b">
        <v>0</v>
      </c>
      <c r="G12934" t="s">
        <v>65</v>
      </c>
      <c r="H12934" s="1">
        <v>46160.709456018521</v>
      </c>
      <c r="I12934" t="b">
        <v>0</v>
      </c>
      <c r="J12934" t="b">
        <v>1</v>
      </c>
      <c r="K12934" t="s">
        <v>41</v>
      </c>
      <c r="L12934" t="s">
        <v>60</v>
      </c>
      <c r="M12934">
        <v>117500</v>
      </c>
      <c r="N12934"/>
      <c r="O12934" t="s">
        <v>22861</v>
      </c>
      <c r="P12934" t="s">
        <v>990</v>
      </c>
    </row>
    <row r="12935" spans="1:16" x14ac:dyDescent="0.25">
      <c r="A12935" t="s">
        <v>6</v>
      </c>
      <c r="B12935" t="s">
        <v>23733</v>
      </c>
      <c r="C12935" t="s">
        <v>237</v>
      </c>
      <c r="D12935" t="s">
        <v>2360</v>
      </c>
      <c r="E12935" t="s">
        <v>59</v>
      </c>
      <c r="F12935" t="b">
        <v>0</v>
      </c>
      <c r="G12935" t="s">
        <v>89</v>
      </c>
      <c r="H12935" s="1">
        <v>46160.710717592592</v>
      </c>
      <c r="I12935" t="b">
        <v>0</v>
      </c>
      <c r="J12935" t="b">
        <v>0</v>
      </c>
      <c r="K12935" t="s">
        <v>41</v>
      </c>
      <c r="L12935" t="s">
        <v>74</v>
      </c>
      <c r="M12935"/>
      <c r="N12935">
        <v>86.5</v>
      </c>
      <c r="O12935" t="s">
        <v>23734</v>
      </c>
      <c r="P12935" t="s">
        <v>23735</v>
      </c>
    </row>
    <row r="12936" spans="1:16" x14ac:dyDescent="0.25">
      <c r="A12936" t="s">
        <v>5</v>
      </c>
      <c r="B12936" t="s">
        <v>12388</v>
      </c>
      <c r="C12936" t="s">
        <v>304</v>
      </c>
      <c r="D12936" t="s">
        <v>4526</v>
      </c>
      <c r="E12936" t="s">
        <v>59</v>
      </c>
      <c r="F12936" t="b">
        <v>0</v>
      </c>
      <c r="G12936" t="s">
        <v>77</v>
      </c>
      <c r="H12936" s="1">
        <v>46160.711956018517</v>
      </c>
      <c r="I12936" t="b">
        <v>0</v>
      </c>
      <c r="J12936" t="b">
        <v>1</v>
      </c>
      <c r="K12936" t="s">
        <v>41</v>
      </c>
      <c r="L12936" t="s">
        <v>60</v>
      </c>
      <c r="M12936">
        <v>167500</v>
      </c>
      <c r="N12936"/>
      <c r="O12936" t="s">
        <v>23736</v>
      </c>
      <c r="P12936" t="s">
        <v>23737</v>
      </c>
    </row>
    <row r="12937" spans="1:16" x14ac:dyDescent="0.25">
      <c r="A12937" t="s">
        <v>5</v>
      </c>
      <c r="B12937" t="s">
        <v>23738</v>
      </c>
      <c r="C12937" t="s">
        <v>690</v>
      </c>
      <c r="D12937" t="s">
        <v>4526</v>
      </c>
      <c r="E12937" t="s">
        <v>59</v>
      </c>
      <c r="F12937" t="b">
        <v>0</v>
      </c>
      <c r="G12937" t="s">
        <v>77</v>
      </c>
      <c r="H12937" s="1">
        <v>46160.711956018517</v>
      </c>
      <c r="I12937" t="b">
        <v>1</v>
      </c>
      <c r="J12937" t="b">
        <v>0</v>
      </c>
      <c r="K12937" t="s">
        <v>41</v>
      </c>
      <c r="L12937" t="s">
        <v>74</v>
      </c>
      <c r="M12937"/>
      <c r="N12937">
        <v>72.5</v>
      </c>
      <c r="O12937" t="s">
        <v>1264</v>
      </c>
      <c r="P12937" t="s">
        <v>1273</v>
      </c>
    </row>
    <row r="12938" spans="1:16" x14ac:dyDescent="0.25">
      <c r="A12938" t="s">
        <v>1</v>
      </c>
      <c r="B12938" t="s">
        <v>156</v>
      </c>
      <c r="C12938" t="s">
        <v>319</v>
      </c>
      <c r="D12938" t="s">
        <v>2360</v>
      </c>
      <c r="E12938" t="s">
        <v>59</v>
      </c>
      <c r="F12938" t="b">
        <v>0</v>
      </c>
      <c r="G12938" t="s">
        <v>68</v>
      </c>
      <c r="H12938" s="1">
        <v>46160.711967592593</v>
      </c>
      <c r="I12938" t="b">
        <v>0</v>
      </c>
      <c r="J12938" t="b">
        <v>1</v>
      </c>
      <c r="K12938" t="s">
        <v>41</v>
      </c>
      <c r="L12938" t="s">
        <v>60</v>
      </c>
      <c r="M12938">
        <v>126800</v>
      </c>
      <c r="N12938"/>
      <c r="O12938" t="s">
        <v>195</v>
      </c>
      <c r="P12938" t="s">
        <v>23739</v>
      </c>
    </row>
    <row r="12939" spans="1:16" x14ac:dyDescent="0.25">
      <c r="A12939" t="s">
        <v>1</v>
      </c>
      <c r="B12939" t="s">
        <v>385</v>
      </c>
      <c r="C12939" t="s">
        <v>23740</v>
      </c>
      <c r="D12939" t="s">
        <v>4346</v>
      </c>
      <c r="E12939" t="s">
        <v>59</v>
      </c>
      <c r="F12939" t="b">
        <v>0</v>
      </c>
      <c r="G12939" t="s">
        <v>68</v>
      </c>
      <c r="H12939" s="1">
        <v>46160.71199074074</v>
      </c>
      <c r="I12939" t="b">
        <v>0</v>
      </c>
      <c r="J12939" t="b">
        <v>0</v>
      </c>
      <c r="K12939" t="s">
        <v>41</v>
      </c>
      <c r="L12939" t="s">
        <v>60</v>
      </c>
      <c r="M12939">
        <v>103043</v>
      </c>
      <c r="N12939"/>
      <c r="O12939" t="s">
        <v>23741</v>
      </c>
      <c r="P12939" t="s">
        <v>23742</v>
      </c>
    </row>
    <row r="12940" spans="1:16" x14ac:dyDescent="0.25">
      <c r="A12940" t="s">
        <v>5</v>
      </c>
      <c r="B12940" t="s">
        <v>12388</v>
      </c>
      <c r="C12940" t="s">
        <v>304</v>
      </c>
      <c r="D12940" t="s">
        <v>4526</v>
      </c>
      <c r="E12940" t="s">
        <v>59</v>
      </c>
      <c r="F12940" t="b">
        <v>0</v>
      </c>
      <c r="G12940" t="s">
        <v>65</v>
      </c>
      <c r="H12940" s="1">
        <v>46160.712025462963</v>
      </c>
      <c r="I12940" t="b">
        <v>0</v>
      </c>
      <c r="J12940" t="b">
        <v>1</v>
      </c>
      <c r="K12940" t="s">
        <v>41</v>
      </c>
      <c r="L12940" t="s">
        <v>60</v>
      </c>
      <c r="M12940">
        <v>162500</v>
      </c>
      <c r="N12940"/>
      <c r="O12940" t="s">
        <v>23736</v>
      </c>
      <c r="P12940" t="s">
        <v>23737</v>
      </c>
    </row>
    <row r="12941" spans="1:16" x14ac:dyDescent="0.25">
      <c r="A12941" t="s">
        <v>3</v>
      </c>
      <c r="B12941" t="s">
        <v>1696</v>
      </c>
      <c r="C12941" t="s">
        <v>998</v>
      </c>
      <c r="D12941" t="s">
        <v>4526</v>
      </c>
      <c r="E12941" t="s">
        <v>88</v>
      </c>
      <c r="F12941" t="b">
        <v>0</v>
      </c>
      <c r="G12941" t="s">
        <v>65</v>
      </c>
      <c r="H12941" s="1">
        <v>46160.751134259262</v>
      </c>
      <c r="I12941" t="b">
        <v>1</v>
      </c>
      <c r="J12941" t="b">
        <v>1</v>
      </c>
      <c r="K12941" t="s">
        <v>41</v>
      </c>
      <c r="L12941" t="s">
        <v>74</v>
      </c>
      <c r="M12941"/>
      <c r="N12941">
        <v>35</v>
      </c>
      <c r="O12941" t="s">
        <v>155</v>
      </c>
    </row>
    <row r="12942" spans="1:16" x14ac:dyDescent="0.25">
      <c r="A12942" t="s">
        <v>6</v>
      </c>
      <c r="B12942" t="s">
        <v>1828</v>
      </c>
      <c r="C12942" t="s">
        <v>555</v>
      </c>
      <c r="D12942" t="s">
        <v>4346</v>
      </c>
      <c r="E12942" t="s">
        <v>59</v>
      </c>
      <c r="F12942" t="b">
        <v>0</v>
      </c>
      <c r="G12942" t="s">
        <v>68</v>
      </c>
      <c r="H12942" s="1">
        <v>46160.752395833333</v>
      </c>
      <c r="I12942" t="b">
        <v>0</v>
      </c>
      <c r="J12942" t="b">
        <v>1</v>
      </c>
      <c r="K12942" t="s">
        <v>41</v>
      </c>
      <c r="L12942" t="s">
        <v>60</v>
      </c>
      <c r="M12942">
        <v>140250</v>
      </c>
      <c r="N12942"/>
      <c r="O12942" t="s">
        <v>106</v>
      </c>
      <c r="P12942" t="s">
        <v>23743</v>
      </c>
    </row>
    <row r="12943" spans="1:16" x14ac:dyDescent="0.25">
      <c r="A12943" t="s">
        <v>8</v>
      </c>
      <c r="B12943" t="s">
        <v>9847</v>
      </c>
      <c r="C12943" t="s">
        <v>5115</v>
      </c>
      <c r="D12943" t="s">
        <v>4526</v>
      </c>
      <c r="E12943" t="s">
        <v>59</v>
      </c>
      <c r="F12943" t="b">
        <v>0</v>
      </c>
      <c r="G12943" t="s">
        <v>40</v>
      </c>
      <c r="H12943" s="1">
        <v>46160.753530092603</v>
      </c>
      <c r="I12943" t="b">
        <v>0</v>
      </c>
      <c r="J12943" t="b">
        <v>0</v>
      </c>
      <c r="K12943" t="s">
        <v>40</v>
      </c>
      <c r="L12943" t="s">
        <v>60</v>
      </c>
      <c r="M12943">
        <v>110945</v>
      </c>
      <c r="N12943"/>
      <c r="O12943" t="s">
        <v>539</v>
      </c>
      <c r="P12943" t="s">
        <v>6836</v>
      </c>
    </row>
    <row r="12944" spans="1:16" x14ac:dyDescent="0.25">
      <c r="A12944" t="s">
        <v>1</v>
      </c>
      <c r="B12944" t="s">
        <v>1406</v>
      </c>
      <c r="C12944" t="s">
        <v>81</v>
      </c>
      <c r="D12944" t="s">
        <v>4526</v>
      </c>
      <c r="E12944" t="s">
        <v>59</v>
      </c>
      <c r="F12944" t="b">
        <v>0</v>
      </c>
      <c r="G12944" t="s">
        <v>77</v>
      </c>
      <c r="H12944" s="1">
        <v>46160.753622685188</v>
      </c>
      <c r="I12944" t="b">
        <v>1</v>
      </c>
      <c r="J12944" t="b">
        <v>1</v>
      </c>
      <c r="K12944" t="s">
        <v>41</v>
      </c>
      <c r="L12944" t="s">
        <v>74</v>
      </c>
      <c r="M12944"/>
      <c r="N12944">
        <v>67</v>
      </c>
      <c r="O12944" t="s">
        <v>15502</v>
      </c>
      <c r="P12944" t="s">
        <v>23744</v>
      </c>
    </row>
    <row r="12945" spans="1:16" x14ac:dyDescent="0.25">
      <c r="A12945" t="s">
        <v>1</v>
      </c>
      <c r="B12945" t="s">
        <v>23718</v>
      </c>
      <c r="C12945" t="s">
        <v>327</v>
      </c>
      <c r="D12945" t="s">
        <v>4346</v>
      </c>
      <c r="E12945" t="s">
        <v>59</v>
      </c>
      <c r="F12945" t="b">
        <v>0</v>
      </c>
      <c r="G12945" t="s">
        <v>68</v>
      </c>
      <c r="H12945" s="1">
        <v>46160.753657407397</v>
      </c>
      <c r="I12945" t="b">
        <v>0</v>
      </c>
      <c r="J12945" t="b">
        <v>1</v>
      </c>
      <c r="K12945" t="s">
        <v>41</v>
      </c>
      <c r="L12945" t="s">
        <v>60</v>
      </c>
      <c r="M12945">
        <v>149000</v>
      </c>
      <c r="N12945"/>
      <c r="O12945" t="s">
        <v>1416</v>
      </c>
      <c r="P12945" t="s">
        <v>23719</v>
      </c>
    </row>
    <row r="12946" spans="1:16" x14ac:dyDescent="0.25">
      <c r="A12946" t="s">
        <v>1</v>
      </c>
      <c r="B12946" t="s">
        <v>22225</v>
      </c>
      <c r="C12946" t="s">
        <v>23745</v>
      </c>
      <c r="D12946" t="s">
        <v>5018</v>
      </c>
      <c r="E12946" t="s">
        <v>59</v>
      </c>
      <c r="F12946" t="b">
        <v>0</v>
      </c>
      <c r="G12946" t="s">
        <v>29</v>
      </c>
      <c r="H12946" s="1">
        <v>46160.754652777781</v>
      </c>
      <c r="I12946" t="b">
        <v>0</v>
      </c>
      <c r="J12946" t="b">
        <v>0</v>
      </c>
      <c r="K12946" t="s">
        <v>29</v>
      </c>
      <c r="L12946" t="s">
        <v>60</v>
      </c>
      <c r="M12946">
        <v>35000</v>
      </c>
      <c r="N12946"/>
      <c r="O12946" t="s">
        <v>11518</v>
      </c>
      <c r="P12946" t="s">
        <v>85</v>
      </c>
    </row>
    <row r="12947" spans="1:16" x14ac:dyDescent="0.25">
      <c r="A12947" t="s">
        <v>0</v>
      </c>
      <c r="B12947" t="s">
        <v>23746</v>
      </c>
      <c r="C12947" t="s">
        <v>363</v>
      </c>
      <c r="D12947" t="s">
        <v>4346</v>
      </c>
      <c r="E12947" t="s">
        <v>59</v>
      </c>
      <c r="F12947" t="b">
        <v>0</v>
      </c>
      <c r="G12947" t="s">
        <v>65</v>
      </c>
      <c r="H12947" s="1">
        <v>46160.792766203696</v>
      </c>
      <c r="I12947" t="b">
        <v>0</v>
      </c>
      <c r="J12947" t="b">
        <v>1</v>
      </c>
      <c r="K12947" t="s">
        <v>41</v>
      </c>
      <c r="L12947" t="s">
        <v>60</v>
      </c>
      <c r="M12947">
        <v>109932.5</v>
      </c>
      <c r="N12947"/>
      <c r="O12947" t="s">
        <v>23747</v>
      </c>
      <c r="P12947" t="s">
        <v>23748</v>
      </c>
    </row>
    <row r="12948" spans="1:16" x14ac:dyDescent="0.25">
      <c r="A12948" t="s">
        <v>1</v>
      </c>
      <c r="B12948" t="s">
        <v>144</v>
      </c>
      <c r="C12948" t="s">
        <v>162</v>
      </c>
      <c r="D12948" t="s">
        <v>2471</v>
      </c>
      <c r="E12948" t="s">
        <v>59</v>
      </c>
      <c r="F12948" t="b">
        <v>0</v>
      </c>
      <c r="G12948" t="s">
        <v>68</v>
      </c>
      <c r="H12948" s="1">
        <v>46160.795289351852</v>
      </c>
      <c r="I12948" t="b">
        <v>0</v>
      </c>
      <c r="J12948" t="b">
        <v>0</v>
      </c>
      <c r="K12948" t="s">
        <v>41</v>
      </c>
      <c r="L12948" t="s">
        <v>60</v>
      </c>
      <c r="M12948">
        <v>155000</v>
      </c>
      <c r="N12948"/>
      <c r="O12948" t="s">
        <v>23749</v>
      </c>
      <c r="P12948" t="s">
        <v>23750</v>
      </c>
    </row>
    <row r="12949" spans="1:16" x14ac:dyDescent="0.25">
      <c r="A12949" t="s">
        <v>0</v>
      </c>
      <c r="B12949" t="s">
        <v>23751</v>
      </c>
      <c r="C12949" t="s">
        <v>237</v>
      </c>
      <c r="D12949" t="s">
        <v>2360</v>
      </c>
      <c r="E12949" t="s">
        <v>59</v>
      </c>
      <c r="F12949" t="b">
        <v>0</v>
      </c>
      <c r="G12949" t="s">
        <v>89</v>
      </c>
      <c r="H12949" s="1">
        <v>46160.834421296298</v>
      </c>
      <c r="I12949" t="b">
        <v>0</v>
      </c>
      <c r="J12949" t="b">
        <v>0</v>
      </c>
      <c r="K12949" t="s">
        <v>41</v>
      </c>
      <c r="L12949" t="s">
        <v>74</v>
      </c>
      <c r="M12949"/>
      <c r="N12949">
        <v>51</v>
      </c>
      <c r="O12949" t="s">
        <v>23734</v>
      </c>
      <c r="P12949" t="s">
        <v>23752</v>
      </c>
    </row>
    <row r="12950" spans="1:16" x14ac:dyDescent="0.25">
      <c r="A12950" t="s">
        <v>6</v>
      </c>
      <c r="B12950" t="s">
        <v>23753</v>
      </c>
      <c r="C12950" t="s">
        <v>334</v>
      </c>
      <c r="D12950" t="s">
        <v>4346</v>
      </c>
      <c r="E12950" t="s">
        <v>59</v>
      </c>
      <c r="F12950" t="b">
        <v>0</v>
      </c>
      <c r="G12950" t="s">
        <v>41</v>
      </c>
      <c r="H12950" s="1">
        <v>46160.836863425917</v>
      </c>
      <c r="I12950" t="b">
        <v>0</v>
      </c>
      <c r="J12950" t="b">
        <v>1</v>
      </c>
      <c r="K12950" t="s">
        <v>41</v>
      </c>
      <c r="L12950" t="s">
        <v>60</v>
      </c>
      <c r="M12950">
        <v>200000</v>
      </c>
      <c r="N12950"/>
      <c r="O12950" t="s">
        <v>7292</v>
      </c>
      <c r="P12950" t="s">
        <v>23754</v>
      </c>
    </row>
    <row r="12951" spans="1:16" x14ac:dyDescent="0.25">
      <c r="A12951" t="s">
        <v>1</v>
      </c>
      <c r="B12951" t="s">
        <v>316</v>
      </c>
      <c r="C12951" t="s">
        <v>4111</v>
      </c>
      <c r="D12951" t="s">
        <v>4346</v>
      </c>
      <c r="E12951" t="s">
        <v>59</v>
      </c>
      <c r="F12951" t="b">
        <v>0</v>
      </c>
      <c r="G12951" t="s">
        <v>77</v>
      </c>
      <c r="H12951" s="1">
        <v>46160.836956018517</v>
      </c>
      <c r="I12951" t="b">
        <v>0</v>
      </c>
      <c r="J12951" t="b">
        <v>1</v>
      </c>
      <c r="K12951" t="s">
        <v>41</v>
      </c>
      <c r="L12951" t="s">
        <v>60</v>
      </c>
      <c r="M12951">
        <v>122500</v>
      </c>
      <c r="N12951"/>
      <c r="O12951" t="s">
        <v>23755</v>
      </c>
      <c r="P12951" t="s">
        <v>23706</v>
      </c>
    </row>
    <row r="12952" spans="1:16" x14ac:dyDescent="0.25">
      <c r="A12952" t="s">
        <v>1</v>
      </c>
      <c r="B12952" t="s">
        <v>23756</v>
      </c>
      <c r="C12952" t="s">
        <v>76</v>
      </c>
      <c r="D12952" t="s">
        <v>4526</v>
      </c>
      <c r="E12952" t="s">
        <v>88</v>
      </c>
      <c r="F12952" t="b">
        <v>1</v>
      </c>
      <c r="G12952" t="s">
        <v>13</v>
      </c>
      <c r="H12952" s="1">
        <v>46160.837337962963</v>
      </c>
      <c r="I12952" t="b">
        <v>1</v>
      </c>
      <c r="J12952" t="b">
        <v>0</v>
      </c>
      <c r="K12952" t="s">
        <v>13</v>
      </c>
      <c r="L12952" t="s">
        <v>74</v>
      </c>
      <c r="M12952"/>
      <c r="N12952">
        <v>84.75</v>
      </c>
      <c r="O12952" t="s">
        <v>1164</v>
      </c>
      <c r="P12952" t="s">
        <v>1082</v>
      </c>
    </row>
    <row r="12953" spans="1:16" x14ac:dyDescent="0.25">
      <c r="A12953" t="s">
        <v>2</v>
      </c>
      <c r="B12953" t="s">
        <v>2554</v>
      </c>
      <c r="C12953" t="s">
        <v>330</v>
      </c>
      <c r="D12953" t="s">
        <v>4526</v>
      </c>
      <c r="E12953" t="s">
        <v>59</v>
      </c>
      <c r="F12953" t="b">
        <v>0</v>
      </c>
      <c r="G12953" t="s">
        <v>41</v>
      </c>
      <c r="H12953" s="1">
        <v>46160.877314814818</v>
      </c>
      <c r="I12953" t="b">
        <v>0</v>
      </c>
      <c r="J12953" t="b">
        <v>0</v>
      </c>
      <c r="K12953" t="s">
        <v>41</v>
      </c>
      <c r="L12953" t="s">
        <v>74</v>
      </c>
      <c r="M12953"/>
      <c r="N12953">
        <v>38.5</v>
      </c>
      <c r="O12953" t="s">
        <v>222</v>
      </c>
      <c r="P12953" t="s">
        <v>23425</v>
      </c>
    </row>
    <row r="12954" spans="1:16" x14ac:dyDescent="0.25">
      <c r="A12954" t="s">
        <v>2</v>
      </c>
      <c r="B12954" t="s">
        <v>23757</v>
      </c>
      <c r="C12954" t="s">
        <v>1162</v>
      </c>
      <c r="D12954" t="s">
        <v>2360</v>
      </c>
      <c r="E12954" t="s">
        <v>59</v>
      </c>
      <c r="F12954" t="b">
        <v>0</v>
      </c>
      <c r="G12954" t="s">
        <v>65</v>
      </c>
      <c r="H12954" s="1">
        <v>46160.877418981479</v>
      </c>
      <c r="I12954" t="b">
        <v>0</v>
      </c>
      <c r="J12954" t="b">
        <v>1</v>
      </c>
      <c r="K12954" t="s">
        <v>41</v>
      </c>
      <c r="L12954" t="s">
        <v>60</v>
      </c>
      <c r="M12954">
        <v>126040</v>
      </c>
      <c r="N12954"/>
      <c r="O12954" t="s">
        <v>8238</v>
      </c>
      <c r="P12954" t="s">
        <v>459</v>
      </c>
    </row>
    <row r="12955" spans="1:16" x14ac:dyDescent="0.25">
      <c r="A12955" t="s">
        <v>0</v>
      </c>
      <c r="B12955" t="s">
        <v>23758</v>
      </c>
      <c r="C12955" t="s">
        <v>315</v>
      </c>
      <c r="D12955" t="s">
        <v>2360</v>
      </c>
      <c r="E12955" t="s">
        <v>59</v>
      </c>
      <c r="F12955" t="b">
        <v>0</v>
      </c>
      <c r="G12955" t="s">
        <v>65</v>
      </c>
      <c r="H12955" s="1">
        <v>46160.91778935185</v>
      </c>
      <c r="I12955" t="b">
        <v>0</v>
      </c>
      <c r="J12955" t="b">
        <v>1</v>
      </c>
      <c r="K12955" t="s">
        <v>41</v>
      </c>
      <c r="L12955" t="s">
        <v>60</v>
      </c>
      <c r="M12955">
        <v>135000</v>
      </c>
      <c r="N12955"/>
      <c r="O12955" t="s">
        <v>18295</v>
      </c>
      <c r="P12955" t="s">
        <v>1409</v>
      </c>
    </row>
    <row r="12956" spans="1:16" x14ac:dyDescent="0.25">
      <c r="A12956" t="s">
        <v>6</v>
      </c>
      <c r="B12956" t="s">
        <v>23759</v>
      </c>
      <c r="C12956" t="s">
        <v>23760</v>
      </c>
      <c r="D12956" t="s">
        <v>4346</v>
      </c>
      <c r="E12956" t="s">
        <v>59</v>
      </c>
      <c r="F12956" t="b">
        <v>0</v>
      </c>
      <c r="G12956" t="s">
        <v>77</v>
      </c>
      <c r="H12956" s="1">
        <v>46160.919039351851</v>
      </c>
      <c r="I12956" t="b">
        <v>0</v>
      </c>
      <c r="J12956" t="b">
        <v>1</v>
      </c>
      <c r="K12956" t="s">
        <v>41</v>
      </c>
      <c r="L12956" t="s">
        <v>60</v>
      </c>
      <c r="M12956">
        <v>203500</v>
      </c>
      <c r="N12956"/>
      <c r="O12956" t="s">
        <v>577</v>
      </c>
      <c r="P12956" t="s">
        <v>19303</v>
      </c>
    </row>
    <row r="12957" spans="1:16" x14ac:dyDescent="0.25">
      <c r="A12957" t="s">
        <v>2</v>
      </c>
      <c r="B12957" t="s">
        <v>23761</v>
      </c>
      <c r="C12957" t="s">
        <v>172</v>
      </c>
      <c r="D12957" t="s">
        <v>4346</v>
      </c>
      <c r="E12957" t="s">
        <v>59</v>
      </c>
      <c r="F12957" t="b">
        <v>0</v>
      </c>
      <c r="G12957" t="s">
        <v>68</v>
      </c>
      <c r="H12957" s="1">
        <v>46160.919062499997</v>
      </c>
      <c r="I12957" t="b">
        <v>0</v>
      </c>
      <c r="J12957" t="b">
        <v>1</v>
      </c>
      <c r="K12957" t="s">
        <v>41</v>
      </c>
      <c r="L12957" t="s">
        <v>60</v>
      </c>
      <c r="M12957">
        <v>115000</v>
      </c>
      <c r="N12957"/>
      <c r="O12957" t="s">
        <v>23762</v>
      </c>
      <c r="P12957" t="s">
        <v>221</v>
      </c>
    </row>
    <row r="12958" spans="1:16" x14ac:dyDescent="0.25">
      <c r="A12958" t="s">
        <v>8</v>
      </c>
      <c r="B12958" t="s">
        <v>23763</v>
      </c>
      <c r="C12958" t="s">
        <v>408</v>
      </c>
      <c r="D12958" t="s">
        <v>4526</v>
      </c>
      <c r="E12958" t="s">
        <v>59</v>
      </c>
      <c r="F12958" t="b">
        <v>0</v>
      </c>
      <c r="G12958" t="s">
        <v>68</v>
      </c>
      <c r="H12958" s="1">
        <v>46160.920300925929</v>
      </c>
      <c r="I12958" t="b">
        <v>0</v>
      </c>
      <c r="J12958" t="b">
        <v>1</v>
      </c>
      <c r="K12958" t="s">
        <v>41</v>
      </c>
      <c r="L12958" t="s">
        <v>74</v>
      </c>
      <c r="M12958"/>
      <c r="N12958">
        <v>70</v>
      </c>
      <c r="O12958" t="s">
        <v>7766</v>
      </c>
      <c r="P12958" t="s">
        <v>2503</v>
      </c>
    </row>
    <row r="12959" spans="1:16" x14ac:dyDescent="0.25">
      <c r="A12959" t="s">
        <v>5</v>
      </c>
      <c r="B12959" t="s">
        <v>23764</v>
      </c>
      <c r="C12959" t="s">
        <v>436</v>
      </c>
      <c r="D12959" t="s">
        <v>4346</v>
      </c>
      <c r="E12959" t="s">
        <v>59</v>
      </c>
      <c r="F12959" t="b">
        <v>0</v>
      </c>
      <c r="G12959" t="s">
        <v>68</v>
      </c>
      <c r="H12959" s="1">
        <v>46160.920347222222</v>
      </c>
      <c r="I12959" t="b">
        <v>0</v>
      </c>
      <c r="J12959" t="b">
        <v>1</v>
      </c>
      <c r="K12959" t="s">
        <v>41</v>
      </c>
      <c r="L12959" t="s">
        <v>60</v>
      </c>
      <c r="M12959">
        <v>127945.5</v>
      </c>
      <c r="N12959"/>
      <c r="O12959" t="s">
        <v>23765</v>
      </c>
      <c r="P12959" t="s">
        <v>23766</v>
      </c>
    </row>
    <row r="12960" spans="1:16" x14ac:dyDescent="0.25">
      <c r="A12960" t="s">
        <v>1</v>
      </c>
      <c r="B12960" t="s">
        <v>23767</v>
      </c>
      <c r="C12960" t="s">
        <v>102</v>
      </c>
      <c r="D12960" t="s">
        <v>4346</v>
      </c>
      <c r="E12960" t="s">
        <v>59</v>
      </c>
      <c r="F12960" t="b">
        <v>0</v>
      </c>
      <c r="G12960" t="s">
        <v>73</v>
      </c>
      <c r="H12960" s="1">
        <v>46160.920393518521</v>
      </c>
      <c r="I12960" t="b">
        <v>0</v>
      </c>
      <c r="J12960" t="b">
        <v>1</v>
      </c>
      <c r="K12960" t="s">
        <v>41</v>
      </c>
      <c r="L12960" t="s">
        <v>60</v>
      </c>
      <c r="M12960">
        <v>155500</v>
      </c>
      <c r="N12960"/>
      <c r="O12960" t="s">
        <v>1183</v>
      </c>
      <c r="P12960" t="s">
        <v>15737</v>
      </c>
    </row>
    <row r="12961" spans="1:16" x14ac:dyDescent="0.25">
      <c r="A12961" t="s">
        <v>7</v>
      </c>
      <c r="B12961" t="s">
        <v>23768</v>
      </c>
      <c r="C12961" t="s">
        <v>76</v>
      </c>
      <c r="D12961" t="s">
        <v>7670</v>
      </c>
      <c r="E12961" t="s">
        <v>59</v>
      </c>
      <c r="F12961" t="b">
        <v>1</v>
      </c>
      <c r="G12961" t="s">
        <v>40</v>
      </c>
      <c r="H12961" s="1">
        <v>46160.960636574076</v>
      </c>
      <c r="I12961" t="b">
        <v>1</v>
      </c>
      <c r="J12961" t="b">
        <v>0</v>
      </c>
      <c r="K12961" t="s">
        <v>40</v>
      </c>
      <c r="L12961" t="s">
        <v>60</v>
      </c>
      <c r="M12961">
        <v>45000</v>
      </c>
      <c r="N12961"/>
      <c r="O12961" t="s">
        <v>23769</v>
      </c>
      <c r="P12961" t="s">
        <v>325</v>
      </c>
    </row>
    <row r="12962" spans="1:16" x14ac:dyDescent="0.25">
      <c r="A12962" t="s">
        <v>3</v>
      </c>
      <c r="B12962" t="s">
        <v>2205</v>
      </c>
      <c r="C12962" t="s">
        <v>413</v>
      </c>
      <c r="D12962" t="s">
        <v>4346</v>
      </c>
      <c r="E12962" t="s">
        <v>59</v>
      </c>
      <c r="F12962" t="b">
        <v>0</v>
      </c>
      <c r="G12962" t="s">
        <v>31</v>
      </c>
      <c r="H12962" s="1">
        <v>46161.252013888887</v>
      </c>
      <c r="I12962" t="b">
        <v>0</v>
      </c>
      <c r="J12962" t="b">
        <v>0</v>
      </c>
      <c r="K12962" t="s">
        <v>31</v>
      </c>
      <c r="L12962" t="s">
        <v>60</v>
      </c>
      <c r="M12962">
        <v>22500</v>
      </c>
      <c r="N12962"/>
      <c r="O12962" t="s">
        <v>23770</v>
      </c>
      <c r="P12962" t="s">
        <v>23771</v>
      </c>
    </row>
    <row r="12963" spans="1:16" x14ac:dyDescent="0.25">
      <c r="A12963" t="s">
        <v>3</v>
      </c>
      <c r="B12963" t="s">
        <v>23772</v>
      </c>
      <c r="C12963" t="s">
        <v>273</v>
      </c>
      <c r="D12963" t="s">
        <v>4346</v>
      </c>
      <c r="E12963" t="s">
        <v>59</v>
      </c>
      <c r="F12963" t="b">
        <v>0</v>
      </c>
      <c r="G12963" t="s">
        <v>41</v>
      </c>
      <c r="H12963" s="1">
        <v>46161.252303240741</v>
      </c>
      <c r="I12963" t="b">
        <v>1</v>
      </c>
      <c r="J12963" t="b">
        <v>0</v>
      </c>
      <c r="K12963" t="s">
        <v>41</v>
      </c>
      <c r="L12963" t="s">
        <v>74</v>
      </c>
      <c r="M12963"/>
      <c r="N12963">
        <v>67.5</v>
      </c>
      <c r="O12963" t="s">
        <v>4222</v>
      </c>
      <c r="P12963" t="s">
        <v>461</v>
      </c>
    </row>
    <row r="12964" spans="1:16" x14ac:dyDescent="0.25">
      <c r="A12964" t="s">
        <v>8</v>
      </c>
      <c r="B12964" t="s">
        <v>23773</v>
      </c>
      <c r="C12964" t="s">
        <v>4220</v>
      </c>
      <c r="D12964" t="s">
        <v>4756</v>
      </c>
      <c r="E12964" t="s">
        <v>59</v>
      </c>
      <c r="F12964" t="b">
        <v>0</v>
      </c>
      <c r="G12964" t="s">
        <v>89</v>
      </c>
      <c r="H12964" s="1">
        <v>46161.252372685187</v>
      </c>
      <c r="I12964" t="b">
        <v>0</v>
      </c>
      <c r="J12964" t="b">
        <v>1</v>
      </c>
      <c r="K12964" t="s">
        <v>41</v>
      </c>
      <c r="L12964" t="s">
        <v>60</v>
      </c>
      <c r="M12964">
        <v>168000</v>
      </c>
      <c r="N12964"/>
      <c r="O12964" t="s">
        <v>23774</v>
      </c>
      <c r="P12964" t="s">
        <v>310</v>
      </c>
    </row>
    <row r="12965" spans="1:16" x14ac:dyDescent="0.25">
      <c r="A12965" t="s">
        <v>1</v>
      </c>
      <c r="B12965" t="s">
        <v>23775</v>
      </c>
      <c r="C12965" t="s">
        <v>112</v>
      </c>
      <c r="D12965" t="s">
        <v>4346</v>
      </c>
      <c r="E12965" t="s">
        <v>59</v>
      </c>
      <c r="F12965" t="b">
        <v>0</v>
      </c>
      <c r="G12965" t="s">
        <v>65</v>
      </c>
      <c r="H12965" s="1">
        <v>46161.253530092603</v>
      </c>
      <c r="I12965" t="b">
        <v>1</v>
      </c>
      <c r="J12965" t="b">
        <v>0</v>
      </c>
      <c r="K12965" t="s">
        <v>41</v>
      </c>
      <c r="L12965" t="s">
        <v>74</v>
      </c>
      <c r="M12965"/>
      <c r="N12965">
        <v>135</v>
      </c>
      <c r="O12965" t="s">
        <v>23776</v>
      </c>
      <c r="P12965" t="s">
        <v>23777</v>
      </c>
    </row>
    <row r="12966" spans="1:16" x14ac:dyDescent="0.25">
      <c r="A12966" t="s">
        <v>0</v>
      </c>
      <c r="B12966" t="s">
        <v>23778</v>
      </c>
      <c r="C12966" t="s">
        <v>76</v>
      </c>
      <c r="D12966" t="s">
        <v>19108</v>
      </c>
      <c r="E12966" t="s">
        <v>59</v>
      </c>
      <c r="F12966" t="b">
        <v>1</v>
      </c>
      <c r="G12966" t="s">
        <v>41</v>
      </c>
      <c r="H12966" s="1">
        <v>46161.293993055559</v>
      </c>
      <c r="I12966" t="b">
        <v>1</v>
      </c>
      <c r="J12966" t="b">
        <v>0</v>
      </c>
      <c r="K12966" t="s">
        <v>41</v>
      </c>
      <c r="L12966" t="s">
        <v>60</v>
      </c>
      <c r="M12966">
        <v>37500</v>
      </c>
      <c r="N12966"/>
      <c r="O12966" t="s">
        <v>521</v>
      </c>
      <c r="P12966" t="s">
        <v>23779</v>
      </c>
    </row>
    <row r="12967" spans="1:16" x14ac:dyDescent="0.25">
      <c r="A12967" t="s">
        <v>5</v>
      </c>
      <c r="B12967" t="s">
        <v>23780</v>
      </c>
      <c r="C12967" t="s">
        <v>1384</v>
      </c>
      <c r="D12967" t="s">
        <v>4346</v>
      </c>
      <c r="E12967" t="s">
        <v>232</v>
      </c>
      <c r="F12967" t="b">
        <v>0</v>
      </c>
      <c r="G12967" t="s">
        <v>77</v>
      </c>
      <c r="H12967" s="1">
        <v>46161.295162037037</v>
      </c>
      <c r="I12967" t="b">
        <v>1</v>
      </c>
      <c r="J12967" t="b">
        <v>0</v>
      </c>
      <c r="K12967" t="s">
        <v>41</v>
      </c>
      <c r="L12967" t="s">
        <v>60</v>
      </c>
      <c r="M12967">
        <v>122500</v>
      </c>
      <c r="N12967"/>
      <c r="O12967" t="s">
        <v>23781</v>
      </c>
      <c r="P12967" t="s">
        <v>23782</v>
      </c>
    </row>
    <row r="12968" spans="1:16" x14ac:dyDescent="0.25">
      <c r="A12968" t="s">
        <v>5</v>
      </c>
      <c r="B12968" t="s">
        <v>23783</v>
      </c>
      <c r="C12968" t="s">
        <v>5067</v>
      </c>
      <c r="D12968" t="s">
        <v>4526</v>
      </c>
      <c r="E12968" t="s">
        <v>59</v>
      </c>
      <c r="F12968" t="b">
        <v>0</v>
      </c>
      <c r="G12968" t="s">
        <v>40</v>
      </c>
      <c r="H12968" s="1">
        <v>46161.296678240738</v>
      </c>
      <c r="I12968" t="b">
        <v>1</v>
      </c>
      <c r="J12968" t="b">
        <v>0</v>
      </c>
      <c r="K12968" t="s">
        <v>40</v>
      </c>
      <c r="L12968" t="s">
        <v>60</v>
      </c>
      <c r="M12968">
        <v>65000</v>
      </c>
      <c r="N12968"/>
      <c r="O12968" t="s">
        <v>20638</v>
      </c>
      <c r="P12968" t="s">
        <v>3404</v>
      </c>
    </row>
    <row r="12969" spans="1:16" x14ac:dyDescent="0.25">
      <c r="A12969" t="s">
        <v>4</v>
      </c>
      <c r="B12969" t="s">
        <v>15966</v>
      </c>
      <c r="C12969" t="s">
        <v>76</v>
      </c>
      <c r="D12969" t="s">
        <v>7680</v>
      </c>
      <c r="E12969" t="s">
        <v>59</v>
      </c>
      <c r="F12969" t="b">
        <v>1</v>
      </c>
      <c r="G12969" t="s">
        <v>40</v>
      </c>
      <c r="H12969" s="1">
        <v>46161.296689814822</v>
      </c>
      <c r="I12969" t="b">
        <v>0</v>
      </c>
      <c r="J12969" t="b">
        <v>0</v>
      </c>
      <c r="K12969" t="s">
        <v>40</v>
      </c>
      <c r="L12969" t="s">
        <v>60</v>
      </c>
      <c r="M12969">
        <v>53298</v>
      </c>
      <c r="N12969"/>
      <c r="O12969" t="s">
        <v>23784</v>
      </c>
      <c r="P12969" t="s">
        <v>23785</v>
      </c>
    </row>
    <row r="12970" spans="1:16" x14ac:dyDescent="0.25">
      <c r="A12970" t="s">
        <v>0</v>
      </c>
      <c r="B12970" t="s">
        <v>23786</v>
      </c>
      <c r="C12970" t="s">
        <v>107</v>
      </c>
      <c r="D12970" t="s">
        <v>4526</v>
      </c>
      <c r="E12970" t="s">
        <v>59</v>
      </c>
      <c r="F12970" t="b">
        <v>0</v>
      </c>
      <c r="G12970" t="s">
        <v>77</v>
      </c>
      <c r="H12970" s="1">
        <v>46161.334479166668</v>
      </c>
      <c r="I12970" t="b">
        <v>0</v>
      </c>
      <c r="J12970" t="b">
        <v>1</v>
      </c>
      <c r="K12970" t="s">
        <v>41</v>
      </c>
      <c r="L12970" t="s">
        <v>74</v>
      </c>
      <c r="M12970"/>
      <c r="N12970">
        <v>62</v>
      </c>
      <c r="O12970" t="s">
        <v>14684</v>
      </c>
      <c r="P12970" t="s">
        <v>802</v>
      </c>
    </row>
    <row r="12971" spans="1:16" x14ac:dyDescent="0.25">
      <c r="A12971" t="s">
        <v>8</v>
      </c>
      <c r="B12971" t="s">
        <v>23787</v>
      </c>
      <c r="C12971" t="s">
        <v>142</v>
      </c>
      <c r="D12971" t="s">
        <v>4526</v>
      </c>
      <c r="E12971" t="s">
        <v>59</v>
      </c>
      <c r="F12971" t="b">
        <v>0</v>
      </c>
      <c r="G12971" t="s">
        <v>65</v>
      </c>
      <c r="H12971" s="1">
        <v>46161.335763888892</v>
      </c>
      <c r="I12971" t="b">
        <v>0</v>
      </c>
      <c r="J12971" t="b">
        <v>0</v>
      </c>
      <c r="K12971" t="s">
        <v>41</v>
      </c>
      <c r="L12971" t="s">
        <v>60</v>
      </c>
      <c r="M12971">
        <v>425000</v>
      </c>
      <c r="N12971"/>
      <c r="O12971" t="s">
        <v>10582</v>
      </c>
      <c r="P12971" t="s">
        <v>1929</v>
      </c>
    </row>
    <row r="12972" spans="1:16" x14ac:dyDescent="0.25">
      <c r="A12972" t="s">
        <v>0</v>
      </c>
      <c r="B12972" t="s">
        <v>0</v>
      </c>
      <c r="C12972" t="s">
        <v>40</v>
      </c>
      <c r="D12972" t="s">
        <v>4599</v>
      </c>
      <c r="F12972" t="b">
        <v>0</v>
      </c>
      <c r="G12972" t="s">
        <v>40</v>
      </c>
      <c r="H12972" s="1">
        <v>46161.377256944441</v>
      </c>
      <c r="I12972" t="b">
        <v>1</v>
      </c>
      <c r="J12972" t="b">
        <v>0</v>
      </c>
      <c r="K12972" t="s">
        <v>40</v>
      </c>
      <c r="L12972" t="s">
        <v>74</v>
      </c>
      <c r="M12972"/>
      <c r="N12972">
        <v>47.5</v>
      </c>
      <c r="O12972" t="s">
        <v>23788</v>
      </c>
      <c r="P12972" t="s">
        <v>23789</v>
      </c>
    </row>
    <row r="12973" spans="1:16" x14ac:dyDescent="0.25">
      <c r="A12973" t="s">
        <v>3</v>
      </c>
      <c r="B12973" t="s">
        <v>3</v>
      </c>
      <c r="C12973" t="s">
        <v>6315</v>
      </c>
      <c r="D12973" t="s">
        <v>23790</v>
      </c>
      <c r="E12973" t="s">
        <v>59</v>
      </c>
      <c r="F12973" t="b">
        <v>0</v>
      </c>
      <c r="G12973" t="s">
        <v>40</v>
      </c>
      <c r="H12973" s="1">
        <v>46161.377268518518</v>
      </c>
      <c r="I12973" t="b">
        <v>0</v>
      </c>
      <c r="J12973" t="b">
        <v>0</v>
      </c>
      <c r="K12973" t="s">
        <v>40</v>
      </c>
      <c r="L12973" t="s">
        <v>60</v>
      </c>
      <c r="M12973">
        <v>27000</v>
      </c>
      <c r="N12973"/>
      <c r="O12973" t="s">
        <v>23791</v>
      </c>
      <c r="P12973" t="s">
        <v>219</v>
      </c>
    </row>
    <row r="12974" spans="1:16" x14ac:dyDescent="0.25">
      <c r="A12974" t="s">
        <v>2</v>
      </c>
      <c r="B12974" t="s">
        <v>23792</v>
      </c>
      <c r="C12974" t="s">
        <v>320</v>
      </c>
      <c r="D12974" t="s">
        <v>19182</v>
      </c>
      <c r="E12974" t="s">
        <v>59</v>
      </c>
      <c r="F12974" t="b">
        <v>0</v>
      </c>
      <c r="G12974" t="s">
        <v>73</v>
      </c>
      <c r="H12974" s="1">
        <v>46161.377418981479</v>
      </c>
      <c r="I12974" t="b">
        <v>0</v>
      </c>
      <c r="J12974" t="b">
        <v>0</v>
      </c>
      <c r="K12974" t="s">
        <v>41</v>
      </c>
      <c r="L12974" t="s">
        <v>60</v>
      </c>
      <c r="M12974">
        <v>150000</v>
      </c>
      <c r="N12974"/>
      <c r="O12974" t="s">
        <v>149</v>
      </c>
    </row>
    <row r="12975" spans="1:16" x14ac:dyDescent="0.25">
      <c r="A12975" t="s">
        <v>1</v>
      </c>
      <c r="B12975" t="s">
        <v>14518</v>
      </c>
      <c r="D12975" t="s">
        <v>4599</v>
      </c>
      <c r="F12975" t="b">
        <v>0</v>
      </c>
      <c r="G12975" t="s">
        <v>40</v>
      </c>
      <c r="H12975" s="1">
        <v>46161.380023148151</v>
      </c>
      <c r="I12975" t="b">
        <v>1</v>
      </c>
      <c r="J12975" t="b">
        <v>0</v>
      </c>
      <c r="K12975" t="s">
        <v>40</v>
      </c>
      <c r="L12975" t="s">
        <v>74</v>
      </c>
      <c r="M12975"/>
      <c r="N12975">
        <v>37.5</v>
      </c>
      <c r="O12975" t="s">
        <v>23788</v>
      </c>
      <c r="P12975" t="s">
        <v>23793</v>
      </c>
    </row>
    <row r="12976" spans="1:16" x14ac:dyDescent="0.25">
      <c r="A12976" t="s">
        <v>1</v>
      </c>
      <c r="B12976" t="s">
        <v>23794</v>
      </c>
      <c r="C12976" t="s">
        <v>40</v>
      </c>
      <c r="D12976" t="s">
        <v>4526</v>
      </c>
      <c r="E12976" t="s">
        <v>59</v>
      </c>
      <c r="F12976" t="b">
        <v>0</v>
      </c>
      <c r="G12976" t="s">
        <v>40</v>
      </c>
      <c r="H12976" s="1">
        <v>46161.380023148151</v>
      </c>
      <c r="I12976" t="b">
        <v>1</v>
      </c>
      <c r="J12976" t="b">
        <v>0</v>
      </c>
      <c r="K12976" t="s">
        <v>40</v>
      </c>
      <c r="L12976" t="s">
        <v>60</v>
      </c>
      <c r="M12976">
        <v>87500</v>
      </c>
      <c r="N12976"/>
      <c r="O12976" t="s">
        <v>23795</v>
      </c>
      <c r="P12976" t="s">
        <v>23796</v>
      </c>
    </row>
    <row r="12977" spans="1:16" x14ac:dyDescent="0.25">
      <c r="A12977" t="s">
        <v>1</v>
      </c>
      <c r="B12977" t="s">
        <v>23797</v>
      </c>
      <c r="C12977" t="s">
        <v>76</v>
      </c>
      <c r="D12977" t="s">
        <v>4526</v>
      </c>
      <c r="E12977" t="s">
        <v>59</v>
      </c>
      <c r="F12977" t="b">
        <v>1</v>
      </c>
      <c r="G12977" t="s">
        <v>40</v>
      </c>
      <c r="H12977" s="1">
        <v>46161.421712962961</v>
      </c>
      <c r="I12977" t="b">
        <v>0</v>
      </c>
      <c r="J12977" t="b">
        <v>0</v>
      </c>
      <c r="K12977" t="s">
        <v>40</v>
      </c>
      <c r="L12977" t="s">
        <v>60</v>
      </c>
      <c r="M12977">
        <v>375</v>
      </c>
      <c r="N12977"/>
      <c r="O12977" t="s">
        <v>299</v>
      </c>
      <c r="P12977" t="s">
        <v>23798</v>
      </c>
    </row>
    <row r="12978" spans="1:16" x14ac:dyDescent="0.25">
      <c r="A12978" t="s">
        <v>0</v>
      </c>
      <c r="B12978" t="s">
        <v>1006</v>
      </c>
      <c r="C12978" t="s">
        <v>2712</v>
      </c>
      <c r="D12978" t="s">
        <v>2360</v>
      </c>
      <c r="E12978" t="s">
        <v>59</v>
      </c>
      <c r="F12978" t="b">
        <v>0</v>
      </c>
      <c r="G12978" t="s">
        <v>68</v>
      </c>
      <c r="H12978" s="1">
        <v>46161.459456018521</v>
      </c>
      <c r="I12978" t="b">
        <v>1</v>
      </c>
      <c r="J12978" t="b">
        <v>1</v>
      </c>
      <c r="K12978" t="s">
        <v>41</v>
      </c>
      <c r="L12978" t="s">
        <v>74</v>
      </c>
      <c r="M12978"/>
      <c r="N12978">
        <v>24.5</v>
      </c>
      <c r="O12978" t="s">
        <v>10517</v>
      </c>
      <c r="P12978" t="s">
        <v>849</v>
      </c>
    </row>
    <row r="12979" spans="1:16" x14ac:dyDescent="0.25">
      <c r="A12979" t="s">
        <v>4</v>
      </c>
      <c r="B12979" t="s">
        <v>23799</v>
      </c>
      <c r="C12979" t="s">
        <v>84</v>
      </c>
      <c r="D12979" t="s">
        <v>4562</v>
      </c>
      <c r="E12979" t="s">
        <v>59</v>
      </c>
      <c r="F12979" t="b">
        <v>0</v>
      </c>
      <c r="G12979" t="s">
        <v>65</v>
      </c>
      <c r="H12979" s="1">
        <v>46161.461875000001</v>
      </c>
      <c r="I12979" t="b">
        <v>0</v>
      </c>
      <c r="J12979" t="b">
        <v>1</v>
      </c>
      <c r="K12979" t="s">
        <v>41</v>
      </c>
      <c r="L12979" t="s">
        <v>60</v>
      </c>
      <c r="M12979">
        <v>177000</v>
      </c>
      <c r="N12979"/>
      <c r="O12979" t="s">
        <v>708</v>
      </c>
      <c r="P12979" t="s">
        <v>23800</v>
      </c>
    </row>
    <row r="12980" spans="1:16" x14ac:dyDescent="0.25">
      <c r="A12980" t="s">
        <v>2</v>
      </c>
      <c r="B12980" t="s">
        <v>123</v>
      </c>
      <c r="C12980" t="s">
        <v>971</v>
      </c>
      <c r="D12980" t="s">
        <v>4526</v>
      </c>
      <c r="E12980" t="s">
        <v>59</v>
      </c>
      <c r="F12980" t="b">
        <v>0</v>
      </c>
      <c r="G12980" t="s">
        <v>68</v>
      </c>
      <c r="H12980" s="1">
        <v>46161.501180555562</v>
      </c>
      <c r="I12980" t="b">
        <v>0</v>
      </c>
      <c r="J12980" t="b">
        <v>1</v>
      </c>
      <c r="K12980" t="s">
        <v>41</v>
      </c>
      <c r="L12980" t="s">
        <v>74</v>
      </c>
      <c r="M12980"/>
      <c r="N12980">
        <v>37.5</v>
      </c>
      <c r="O12980" t="s">
        <v>222</v>
      </c>
      <c r="P12980" t="s">
        <v>18189</v>
      </c>
    </row>
    <row r="12981" spans="1:16" x14ac:dyDescent="0.25">
      <c r="A12981" t="s">
        <v>0</v>
      </c>
      <c r="B12981" t="s">
        <v>1125</v>
      </c>
      <c r="C12981" t="s">
        <v>5795</v>
      </c>
      <c r="D12981" t="s">
        <v>4346</v>
      </c>
      <c r="E12981" t="s">
        <v>59</v>
      </c>
      <c r="F12981" t="b">
        <v>0</v>
      </c>
      <c r="G12981" t="s">
        <v>40</v>
      </c>
      <c r="H12981" s="1">
        <v>46161.502268518518</v>
      </c>
      <c r="I12981" t="b">
        <v>1</v>
      </c>
      <c r="J12981" t="b">
        <v>0</v>
      </c>
      <c r="K12981" t="s">
        <v>40</v>
      </c>
      <c r="L12981" t="s">
        <v>60</v>
      </c>
      <c r="M12981">
        <v>75255.5</v>
      </c>
      <c r="N12981"/>
      <c r="O12981" t="s">
        <v>21571</v>
      </c>
      <c r="P12981" t="s">
        <v>4307</v>
      </c>
    </row>
    <row r="12982" spans="1:16" x14ac:dyDescent="0.25">
      <c r="A12982" t="s">
        <v>8</v>
      </c>
      <c r="B12982" t="s">
        <v>23801</v>
      </c>
      <c r="C12982" t="s">
        <v>370</v>
      </c>
      <c r="D12982" t="s">
        <v>4526</v>
      </c>
      <c r="E12982" t="s">
        <v>59</v>
      </c>
      <c r="F12982" t="b">
        <v>0</v>
      </c>
      <c r="G12982" t="s">
        <v>65</v>
      </c>
      <c r="H12982" s="1">
        <v>46161.502372685187</v>
      </c>
      <c r="I12982" t="b">
        <v>0</v>
      </c>
      <c r="J12982" t="b">
        <v>1</v>
      </c>
      <c r="K12982" t="s">
        <v>41</v>
      </c>
      <c r="L12982" t="s">
        <v>60</v>
      </c>
      <c r="M12982">
        <v>130000</v>
      </c>
      <c r="N12982"/>
      <c r="O12982" t="s">
        <v>1932</v>
      </c>
      <c r="P12982" t="s">
        <v>23802</v>
      </c>
    </row>
    <row r="12983" spans="1:16" x14ac:dyDescent="0.25">
      <c r="A12983" t="s">
        <v>5</v>
      </c>
      <c r="B12983" t="s">
        <v>23803</v>
      </c>
      <c r="C12983" t="s">
        <v>370</v>
      </c>
      <c r="D12983" t="s">
        <v>4526</v>
      </c>
      <c r="E12983" t="s">
        <v>59</v>
      </c>
      <c r="F12983" t="b">
        <v>0</v>
      </c>
      <c r="G12983" t="s">
        <v>65</v>
      </c>
      <c r="H12983" s="1">
        <v>46161.503530092603</v>
      </c>
      <c r="I12983" t="b">
        <v>1</v>
      </c>
      <c r="J12983" t="b">
        <v>1</v>
      </c>
      <c r="K12983" t="s">
        <v>41</v>
      </c>
      <c r="L12983" t="s">
        <v>60</v>
      </c>
      <c r="M12983">
        <v>155000</v>
      </c>
      <c r="N12983"/>
      <c r="O12983" t="s">
        <v>1876</v>
      </c>
      <c r="P12983" t="s">
        <v>23804</v>
      </c>
    </row>
    <row r="12984" spans="1:16" x14ac:dyDescent="0.25">
      <c r="A12984" t="s">
        <v>0</v>
      </c>
      <c r="B12984" t="s">
        <v>23805</v>
      </c>
      <c r="C12984" t="s">
        <v>162</v>
      </c>
      <c r="D12984" t="s">
        <v>4526</v>
      </c>
      <c r="F12984" t="b">
        <v>0</v>
      </c>
      <c r="G12984" t="s">
        <v>73</v>
      </c>
      <c r="H12984" s="1">
        <v>46161.54278935185</v>
      </c>
      <c r="I12984" t="b">
        <v>0</v>
      </c>
      <c r="J12984" t="b">
        <v>1</v>
      </c>
      <c r="K12984" t="s">
        <v>41</v>
      </c>
      <c r="L12984" t="s">
        <v>74</v>
      </c>
      <c r="M12984"/>
      <c r="N12984">
        <v>27.36</v>
      </c>
      <c r="O12984" t="s">
        <v>2136</v>
      </c>
    </row>
    <row r="12985" spans="1:16" x14ac:dyDescent="0.25">
      <c r="A12985" t="s">
        <v>0</v>
      </c>
      <c r="B12985" t="s">
        <v>23806</v>
      </c>
      <c r="C12985" t="s">
        <v>142</v>
      </c>
      <c r="D12985" t="s">
        <v>4346</v>
      </c>
      <c r="E12985" t="s">
        <v>59</v>
      </c>
      <c r="F12985" t="b">
        <v>0</v>
      </c>
      <c r="G12985" t="s">
        <v>65</v>
      </c>
      <c r="H12985" s="1">
        <v>46161.54283564815</v>
      </c>
      <c r="I12985" t="b">
        <v>0</v>
      </c>
      <c r="J12985" t="b">
        <v>1</v>
      </c>
      <c r="K12985" t="s">
        <v>41</v>
      </c>
      <c r="L12985" t="s">
        <v>60</v>
      </c>
      <c r="M12985">
        <v>72500</v>
      </c>
      <c r="N12985"/>
      <c r="O12985" t="s">
        <v>23807</v>
      </c>
      <c r="P12985" t="s">
        <v>728</v>
      </c>
    </row>
    <row r="12986" spans="1:16" x14ac:dyDescent="0.25">
      <c r="A12986" t="s">
        <v>0</v>
      </c>
      <c r="B12986" t="s">
        <v>23808</v>
      </c>
      <c r="C12986" t="s">
        <v>5115</v>
      </c>
      <c r="D12986" t="s">
        <v>4346</v>
      </c>
      <c r="E12986" t="s">
        <v>59</v>
      </c>
      <c r="F12986" t="b">
        <v>0</v>
      </c>
      <c r="G12986" t="s">
        <v>40</v>
      </c>
      <c r="H12986" s="1">
        <v>46161.543923611112</v>
      </c>
      <c r="I12986" t="b">
        <v>1</v>
      </c>
      <c r="J12986" t="b">
        <v>0</v>
      </c>
      <c r="K12986" t="s">
        <v>40</v>
      </c>
      <c r="L12986" t="s">
        <v>60</v>
      </c>
      <c r="M12986">
        <v>42500</v>
      </c>
      <c r="N12986"/>
      <c r="O12986" t="s">
        <v>23809</v>
      </c>
      <c r="P12986" t="s">
        <v>23810</v>
      </c>
    </row>
    <row r="12987" spans="1:16" x14ac:dyDescent="0.25">
      <c r="A12987" t="s">
        <v>7</v>
      </c>
      <c r="B12987" t="s">
        <v>7</v>
      </c>
      <c r="C12987" t="s">
        <v>5073</v>
      </c>
      <c r="D12987" t="s">
        <v>4346</v>
      </c>
      <c r="E12987" t="s">
        <v>88</v>
      </c>
      <c r="F12987" t="b">
        <v>0</v>
      </c>
      <c r="G12987" t="s">
        <v>40</v>
      </c>
      <c r="H12987" s="1">
        <v>46161.543923611112</v>
      </c>
      <c r="I12987" t="b">
        <v>1</v>
      </c>
      <c r="J12987" t="b">
        <v>0</v>
      </c>
      <c r="K12987" t="s">
        <v>40</v>
      </c>
      <c r="L12987" t="s">
        <v>60</v>
      </c>
      <c r="M12987">
        <v>44476</v>
      </c>
      <c r="N12987"/>
      <c r="O12987" t="s">
        <v>23811</v>
      </c>
      <c r="P12987" t="s">
        <v>5075</v>
      </c>
    </row>
    <row r="12988" spans="1:16" x14ac:dyDescent="0.25">
      <c r="A12988" t="s">
        <v>0</v>
      </c>
      <c r="B12988" t="s">
        <v>23812</v>
      </c>
      <c r="C12988" t="s">
        <v>23813</v>
      </c>
      <c r="D12988" t="s">
        <v>17553</v>
      </c>
      <c r="E12988" t="s">
        <v>59</v>
      </c>
      <c r="F12988" t="b">
        <v>0</v>
      </c>
      <c r="G12988" t="s">
        <v>40</v>
      </c>
      <c r="H12988" s="1">
        <v>46161.543946759259</v>
      </c>
      <c r="I12988" t="b">
        <v>0</v>
      </c>
      <c r="J12988" t="b">
        <v>0</v>
      </c>
      <c r="K12988" t="s">
        <v>40</v>
      </c>
      <c r="L12988" t="s">
        <v>60</v>
      </c>
      <c r="M12988">
        <v>25000</v>
      </c>
      <c r="N12988"/>
      <c r="O12988" t="s">
        <v>23814</v>
      </c>
      <c r="P12988" t="s">
        <v>23815</v>
      </c>
    </row>
    <row r="12989" spans="1:16" x14ac:dyDescent="0.25">
      <c r="A12989" t="s">
        <v>2</v>
      </c>
      <c r="B12989" t="s">
        <v>23816</v>
      </c>
      <c r="C12989" t="s">
        <v>2208</v>
      </c>
      <c r="D12989" t="s">
        <v>4346</v>
      </c>
      <c r="E12989" t="s">
        <v>88</v>
      </c>
      <c r="F12989" t="b">
        <v>0</v>
      </c>
      <c r="G12989" t="s">
        <v>65</v>
      </c>
      <c r="H12989" s="1">
        <v>46161.544039351851</v>
      </c>
      <c r="I12989" t="b">
        <v>0</v>
      </c>
      <c r="J12989" t="b">
        <v>0</v>
      </c>
      <c r="K12989" t="s">
        <v>41</v>
      </c>
      <c r="L12989" t="s">
        <v>74</v>
      </c>
      <c r="M12989"/>
      <c r="N12989">
        <v>40.5</v>
      </c>
      <c r="O12989" t="s">
        <v>2823</v>
      </c>
      <c r="P12989" t="s">
        <v>705</v>
      </c>
    </row>
    <row r="12990" spans="1:16" x14ac:dyDescent="0.25">
      <c r="A12990" t="s">
        <v>1</v>
      </c>
      <c r="B12990" t="s">
        <v>23817</v>
      </c>
      <c r="C12990" t="s">
        <v>382</v>
      </c>
      <c r="D12990" t="s">
        <v>4346</v>
      </c>
      <c r="E12990" t="s">
        <v>59</v>
      </c>
      <c r="F12990" t="b">
        <v>0</v>
      </c>
      <c r="G12990" t="s">
        <v>77</v>
      </c>
      <c r="H12990" s="1">
        <v>46161.545208333337</v>
      </c>
      <c r="I12990" t="b">
        <v>0</v>
      </c>
      <c r="J12990" t="b">
        <v>1</v>
      </c>
      <c r="K12990" t="s">
        <v>41</v>
      </c>
      <c r="L12990" t="s">
        <v>60</v>
      </c>
      <c r="M12990">
        <v>190000</v>
      </c>
      <c r="N12990"/>
      <c r="O12990" t="s">
        <v>23818</v>
      </c>
      <c r="P12990" t="s">
        <v>23819</v>
      </c>
    </row>
    <row r="12991" spans="1:16" x14ac:dyDescent="0.25">
      <c r="A12991" t="s">
        <v>1</v>
      </c>
      <c r="B12991" t="s">
        <v>23820</v>
      </c>
      <c r="C12991" t="s">
        <v>41</v>
      </c>
      <c r="D12991" t="s">
        <v>4526</v>
      </c>
      <c r="E12991" t="s">
        <v>88</v>
      </c>
      <c r="F12991" t="b">
        <v>0</v>
      </c>
      <c r="G12991" t="s">
        <v>73</v>
      </c>
      <c r="H12991" s="1">
        <v>46161.545335648138</v>
      </c>
      <c r="I12991" t="b">
        <v>0</v>
      </c>
      <c r="J12991" t="b">
        <v>1</v>
      </c>
      <c r="K12991" t="s">
        <v>41</v>
      </c>
      <c r="L12991" t="s">
        <v>74</v>
      </c>
      <c r="M12991"/>
      <c r="N12991">
        <v>60</v>
      </c>
      <c r="O12991" t="s">
        <v>129</v>
      </c>
      <c r="P12991" t="s">
        <v>23821</v>
      </c>
    </row>
    <row r="12992" spans="1:16" x14ac:dyDescent="0.25">
      <c r="A12992" t="s">
        <v>1</v>
      </c>
      <c r="B12992" t="s">
        <v>23822</v>
      </c>
      <c r="C12992" t="s">
        <v>17447</v>
      </c>
      <c r="D12992" t="s">
        <v>4346</v>
      </c>
      <c r="E12992" t="s">
        <v>59</v>
      </c>
      <c r="F12992" t="b">
        <v>0</v>
      </c>
      <c r="G12992" t="s">
        <v>20</v>
      </c>
      <c r="H12992" s="1">
        <v>46161.545914351853</v>
      </c>
      <c r="I12992" t="b">
        <v>0</v>
      </c>
      <c r="J12992" t="b">
        <v>0</v>
      </c>
      <c r="K12992" t="s">
        <v>20</v>
      </c>
      <c r="L12992" t="s">
        <v>60</v>
      </c>
      <c r="M12992">
        <v>65000</v>
      </c>
      <c r="N12992"/>
      <c r="O12992" t="s">
        <v>23823</v>
      </c>
      <c r="P12992" t="s">
        <v>1831</v>
      </c>
    </row>
    <row r="12993" spans="1:16" x14ac:dyDescent="0.25">
      <c r="A12993" t="s">
        <v>0</v>
      </c>
      <c r="B12993" t="s">
        <v>11106</v>
      </c>
      <c r="C12993" t="s">
        <v>4765</v>
      </c>
      <c r="D12993" t="s">
        <v>7670</v>
      </c>
      <c r="E12993" t="s">
        <v>59</v>
      </c>
      <c r="F12993" t="b">
        <v>0</v>
      </c>
      <c r="G12993" t="s">
        <v>40</v>
      </c>
      <c r="H12993" s="1">
        <v>46161.585590277777</v>
      </c>
      <c r="I12993" t="b">
        <v>1</v>
      </c>
      <c r="J12993" t="b">
        <v>0</v>
      </c>
      <c r="K12993" t="s">
        <v>40</v>
      </c>
      <c r="L12993" t="s">
        <v>60</v>
      </c>
      <c r="M12993">
        <v>40000</v>
      </c>
      <c r="N12993"/>
      <c r="O12993" t="s">
        <v>5071</v>
      </c>
      <c r="P12993" t="s">
        <v>2583</v>
      </c>
    </row>
    <row r="12994" spans="1:16" x14ac:dyDescent="0.25">
      <c r="A12994" t="s">
        <v>0</v>
      </c>
      <c r="B12994" t="s">
        <v>23824</v>
      </c>
      <c r="C12994" t="s">
        <v>76</v>
      </c>
      <c r="D12994" t="s">
        <v>141</v>
      </c>
      <c r="E12994" t="s">
        <v>88</v>
      </c>
      <c r="F12994" t="b">
        <v>1</v>
      </c>
      <c r="G12994" t="s">
        <v>41</v>
      </c>
      <c r="H12994" s="1">
        <v>46161.585590277777</v>
      </c>
      <c r="I12994" t="b">
        <v>1</v>
      </c>
      <c r="J12994" t="b">
        <v>0</v>
      </c>
      <c r="K12994" t="s">
        <v>41</v>
      </c>
      <c r="L12994" t="s">
        <v>74</v>
      </c>
      <c r="M12994"/>
      <c r="N12994">
        <v>55</v>
      </c>
      <c r="O12994" t="s">
        <v>141</v>
      </c>
      <c r="P12994" t="s">
        <v>23825</v>
      </c>
    </row>
    <row r="12995" spans="1:16" x14ac:dyDescent="0.25">
      <c r="A12995" t="s">
        <v>2</v>
      </c>
      <c r="B12995" t="s">
        <v>23826</v>
      </c>
      <c r="C12995" t="s">
        <v>23827</v>
      </c>
      <c r="D12995" t="s">
        <v>5440</v>
      </c>
      <c r="E12995" t="s">
        <v>59</v>
      </c>
      <c r="F12995" t="b">
        <v>0</v>
      </c>
      <c r="G12995" t="s">
        <v>65</v>
      </c>
      <c r="H12995" s="1">
        <v>46161.585763888892</v>
      </c>
      <c r="I12995" t="b">
        <v>0</v>
      </c>
      <c r="J12995" t="b">
        <v>1</v>
      </c>
      <c r="K12995" t="s">
        <v>41</v>
      </c>
      <c r="L12995" t="s">
        <v>60</v>
      </c>
      <c r="M12995">
        <v>61800</v>
      </c>
      <c r="N12995"/>
      <c r="O12995" t="s">
        <v>23828</v>
      </c>
      <c r="P12995" t="s">
        <v>208</v>
      </c>
    </row>
    <row r="12996" spans="1:16" x14ac:dyDescent="0.25">
      <c r="A12996" t="s">
        <v>4</v>
      </c>
      <c r="B12996" t="s">
        <v>935</v>
      </c>
      <c r="C12996" t="s">
        <v>76</v>
      </c>
      <c r="D12996" t="s">
        <v>4622</v>
      </c>
      <c r="E12996" t="s">
        <v>59</v>
      </c>
      <c r="F12996" t="b">
        <v>1</v>
      </c>
      <c r="G12996" t="s">
        <v>13048</v>
      </c>
      <c r="H12996" s="1">
        <v>46161.587106481478</v>
      </c>
      <c r="I12996" t="b">
        <v>0</v>
      </c>
      <c r="J12996" t="b">
        <v>0</v>
      </c>
      <c r="K12996" t="s">
        <v>13048</v>
      </c>
      <c r="L12996" t="s">
        <v>60</v>
      </c>
      <c r="M12996">
        <v>188000</v>
      </c>
      <c r="N12996"/>
      <c r="O12996" t="s">
        <v>23829</v>
      </c>
      <c r="P12996" t="s">
        <v>23830</v>
      </c>
    </row>
    <row r="12997" spans="1:16" x14ac:dyDescent="0.25">
      <c r="A12997" t="s">
        <v>1</v>
      </c>
      <c r="B12997" t="s">
        <v>23831</v>
      </c>
      <c r="C12997" t="s">
        <v>4345</v>
      </c>
      <c r="D12997" t="s">
        <v>4346</v>
      </c>
      <c r="E12997" t="s">
        <v>59</v>
      </c>
      <c r="F12997" t="b">
        <v>0</v>
      </c>
      <c r="G12997" t="s">
        <v>13</v>
      </c>
      <c r="H12997" s="1">
        <v>46161.58730324074</v>
      </c>
      <c r="I12997" t="b">
        <v>0</v>
      </c>
      <c r="J12997" t="b">
        <v>0</v>
      </c>
      <c r="K12997" t="s">
        <v>13</v>
      </c>
      <c r="L12997" t="s">
        <v>60</v>
      </c>
      <c r="M12997">
        <v>130000</v>
      </c>
      <c r="N12997"/>
      <c r="O12997" t="s">
        <v>23832</v>
      </c>
      <c r="P12997" t="s">
        <v>2711</v>
      </c>
    </row>
    <row r="12998" spans="1:16" x14ac:dyDescent="0.25">
      <c r="A12998" t="s">
        <v>7</v>
      </c>
      <c r="B12998" t="s">
        <v>7</v>
      </c>
      <c r="C12998" t="s">
        <v>4475</v>
      </c>
      <c r="D12998" t="s">
        <v>4346</v>
      </c>
      <c r="E12998" t="s">
        <v>59</v>
      </c>
      <c r="F12998" t="b">
        <v>0</v>
      </c>
      <c r="G12998" t="s">
        <v>65</v>
      </c>
      <c r="H12998" s="1">
        <v>46161.626122685193</v>
      </c>
      <c r="I12998" t="b">
        <v>1</v>
      </c>
      <c r="J12998" t="b">
        <v>0</v>
      </c>
      <c r="K12998" t="s">
        <v>41</v>
      </c>
      <c r="L12998" t="s">
        <v>74</v>
      </c>
      <c r="M12998"/>
      <c r="N12998">
        <v>60</v>
      </c>
      <c r="O12998" t="s">
        <v>23104</v>
      </c>
      <c r="P12998" t="s">
        <v>7575</v>
      </c>
    </row>
    <row r="12999" spans="1:16" x14ac:dyDescent="0.25">
      <c r="A12999" t="s">
        <v>0</v>
      </c>
      <c r="B12999" t="s">
        <v>23833</v>
      </c>
      <c r="C12999" t="s">
        <v>142</v>
      </c>
      <c r="D12999" t="s">
        <v>5349</v>
      </c>
      <c r="E12999" t="s">
        <v>59</v>
      </c>
      <c r="F12999" t="b">
        <v>0</v>
      </c>
      <c r="G12999" t="s">
        <v>65</v>
      </c>
      <c r="H12999" s="1">
        <v>46161.626134259262</v>
      </c>
      <c r="I12999" t="b">
        <v>0</v>
      </c>
      <c r="J12999" t="b">
        <v>1</v>
      </c>
      <c r="K12999" t="s">
        <v>41</v>
      </c>
      <c r="L12999" t="s">
        <v>60</v>
      </c>
      <c r="M12999">
        <v>109900</v>
      </c>
      <c r="N12999"/>
      <c r="O12999" t="s">
        <v>2454</v>
      </c>
      <c r="P12999" t="s">
        <v>23834</v>
      </c>
    </row>
    <row r="13000" spans="1:16" x14ac:dyDescent="0.25">
      <c r="A13000" t="s">
        <v>0</v>
      </c>
      <c r="B13000" t="s">
        <v>0</v>
      </c>
      <c r="C13000" t="s">
        <v>929</v>
      </c>
      <c r="D13000" t="s">
        <v>4346</v>
      </c>
      <c r="E13000" t="s">
        <v>59</v>
      </c>
      <c r="F13000" t="b">
        <v>0</v>
      </c>
      <c r="G13000" t="s">
        <v>65</v>
      </c>
      <c r="H13000" s="1">
        <v>46161.626168981478</v>
      </c>
      <c r="I13000" t="b">
        <v>1</v>
      </c>
      <c r="J13000" t="b">
        <v>1</v>
      </c>
      <c r="K13000" t="s">
        <v>41</v>
      </c>
      <c r="L13000" t="s">
        <v>74</v>
      </c>
      <c r="M13000"/>
      <c r="N13000">
        <v>37.5</v>
      </c>
      <c r="O13000" t="s">
        <v>23835</v>
      </c>
      <c r="P13000" t="s">
        <v>7575</v>
      </c>
    </row>
    <row r="13001" spans="1:16" x14ac:dyDescent="0.25">
      <c r="A13001" t="s">
        <v>1</v>
      </c>
      <c r="B13001" t="s">
        <v>23836</v>
      </c>
      <c r="C13001" t="s">
        <v>4245</v>
      </c>
      <c r="D13001" t="s">
        <v>4526</v>
      </c>
      <c r="E13001" t="s">
        <v>59</v>
      </c>
      <c r="F13001" t="b">
        <v>0</v>
      </c>
      <c r="G13001" t="s">
        <v>68</v>
      </c>
      <c r="H13001" s="1">
        <v>46161.626192129632</v>
      </c>
      <c r="I13001" t="b">
        <v>0</v>
      </c>
      <c r="J13001" t="b">
        <v>0</v>
      </c>
      <c r="K13001" t="s">
        <v>41</v>
      </c>
      <c r="L13001" t="s">
        <v>60</v>
      </c>
      <c r="M13001">
        <v>139000</v>
      </c>
      <c r="N13001"/>
      <c r="O13001" t="s">
        <v>2224</v>
      </c>
      <c r="P13001" t="s">
        <v>23837</v>
      </c>
    </row>
    <row r="13002" spans="1:16" x14ac:dyDescent="0.25">
      <c r="A13002" t="s">
        <v>1</v>
      </c>
      <c r="B13002" t="s">
        <v>23838</v>
      </c>
      <c r="C13002" t="s">
        <v>162</v>
      </c>
      <c r="D13002" t="s">
        <v>4526</v>
      </c>
      <c r="E13002" t="s">
        <v>59</v>
      </c>
      <c r="F13002" t="b">
        <v>0</v>
      </c>
      <c r="G13002" t="s">
        <v>73</v>
      </c>
      <c r="H13002" s="1">
        <v>46161.627418981479</v>
      </c>
      <c r="I13002" t="b">
        <v>0</v>
      </c>
      <c r="J13002" t="b">
        <v>0</v>
      </c>
      <c r="K13002" t="s">
        <v>41</v>
      </c>
      <c r="L13002" t="s">
        <v>60</v>
      </c>
      <c r="M13002">
        <v>156000</v>
      </c>
      <c r="N13002"/>
      <c r="O13002" t="s">
        <v>521</v>
      </c>
      <c r="P13002" t="s">
        <v>23839</v>
      </c>
    </row>
    <row r="13003" spans="1:16" x14ac:dyDescent="0.25">
      <c r="A13003" t="s">
        <v>2</v>
      </c>
      <c r="B13003" t="s">
        <v>213</v>
      </c>
      <c r="C13003" t="s">
        <v>4765</v>
      </c>
      <c r="D13003" t="s">
        <v>7670</v>
      </c>
      <c r="E13003" t="s">
        <v>59</v>
      </c>
      <c r="F13003" t="b">
        <v>0</v>
      </c>
      <c r="G13003" t="s">
        <v>40</v>
      </c>
      <c r="H13003" s="1">
        <v>46161.62840277778</v>
      </c>
      <c r="I13003" t="b">
        <v>0</v>
      </c>
      <c r="J13003" t="b">
        <v>0</v>
      </c>
      <c r="K13003" t="s">
        <v>40</v>
      </c>
      <c r="L13003" t="s">
        <v>60</v>
      </c>
      <c r="M13003">
        <v>70500</v>
      </c>
      <c r="N13003"/>
      <c r="O13003" t="s">
        <v>11433</v>
      </c>
    </row>
    <row r="13004" spans="1:16" x14ac:dyDescent="0.25">
      <c r="A13004" t="s">
        <v>6</v>
      </c>
      <c r="B13004" t="s">
        <v>23840</v>
      </c>
      <c r="C13004" t="s">
        <v>41</v>
      </c>
      <c r="D13004" t="s">
        <v>14154</v>
      </c>
      <c r="E13004" t="s">
        <v>59</v>
      </c>
      <c r="F13004" t="b">
        <v>0</v>
      </c>
      <c r="G13004" t="s">
        <v>41</v>
      </c>
      <c r="H13004" s="1">
        <v>46161.62841435185</v>
      </c>
      <c r="I13004" t="b">
        <v>0</v>
      </c>
      <c r="J13004" t="b">
        <v>1</v>
      </c>
      <c r="K13004" t="s">
        <v>41</v>
      </c>
      <c r="L13004" t="s">
        <v>60</v>
      </c>
      <c r="M13004">
        <v>159125</v>
      </c>
      <c r="N13004"/>
      <c r="O13004" t="s">
        <v>19713</v>
      </c>
      <c r="P13004" t="s">
        <v>4312</v>
      </c>
    </row>
    <row r="13005" spans="1:16" x14ac:dyDescent="0.25">
      <c r="A13005" t="s">
        <v>3</v>
      </c>
      <c r="B13005" t="s">
        <v>23841</v>
      </c>
      <c r="C13005" t="s">
        <v>598</v>
      </c>
      <c r="D13005" t="s">
        <v>4526</v>
      </c>
      <c r="E13005" t="s">
        <v>59</v>
      </c>
      <c r="F13005" t="b">
        <v>0</v>
      </c>
      <c r="G13005" t="s">
        <v>65</v>
      </c>
      <c r="H13005" s="1">
        <v>46161.66778935185</v>
      </c>
      <c r="I13005" t="b">
        <v>0</v>
      </c>
      <c r="J13005" t="b">
        <v>0</v>
      </c>
      <c r="K13005" t="s">
        <v>41</v>
      </c>
      <c r="L13005" t="s">
        <v>74</v>
      </c>
      <c r="M13005"/>
      <c r="N13005">
        <v>65</v>
      </c>
      <c r="O13005" t="s">
        <v>1164</v>
      </c>
      <c r="P13005" t="s">
        <v>8217</v>
      </c>
    </row>
    <row r="13006" spans="1:16" x14ac:dyDescent="0.25">
      <c r="A13006" t="s">
        <v>0</v>
      </c>
      <c r="B13006" t="s">
        <v>23842</v>
      </c>
      <c r="C13006" t="s">
        <v>743</v>
      </c>
      <c r="D13006" t="s">
        <v>4346</v>
      </c>
      <c r="E13006" t="s">
        <v>88</v>
      </c>
      <c r="F13006" t="b">
        <v>0</v>
      </c>
      <c r="G13006" t="s">
        <v>77</v>
      </c>
      <c r="H13006" s="1">
        <v>46161.66778935185</v>
      </c>
      <c r="I13006" t="b">
        <v>0</v>
      </c>
      <c r="J13006" t="b">
        <v>0</v>
      </c>
      <c r="K13006" t="s">
        <v>41</v>
      </c>
      <c r="L13006" t="s">
        <v>74</v>
      </c>
      <c r="M13006"/>
      <c r="N13006">
        <v>64</v>
      </c>
      <c r="O13006" t="s">
        <v>3568</v>
      </c>
      <c r="P13006" t="s">
        <v>23843</v>
      </c>
    </row>
    <row r="13007" spans="1:16" x14ac:dyDescent="0.25">
      <c r="A13007" t="s">
        <v>0</v>
      </c>
      <c r="B13007" t="s">
        <v>0</v>
      </c>
      <c r="C13007" t="s">
        <v>13860</v>
      </c>
      <c r="D13007" t="s">
        <v>7670</v>
      </c>
      <c r="E13007" t="s">
        <v>232</v>
      </c>
      <c r="F13007" t="b">
        <v>0</v>
      </c>
      <c r="G13007" t="s">
        <v>40</v>
      </c>
      <c r="H13007" s="1">
        <v>46161.668923611112</v>
      </c>
      <c r="I13007" t="b">
        <v>1</v>
      </c>
      <c r="J13007" t="b">
        <v>0</v>
      </c>
      <c r="K13007" t="s">
        <v>40</v>
      </c>
      <c r="L13007" t="s">
        <v>74</v>
      </c>
      <c r="M13007"/>
      <c r="N13007">
        <v>48.5</v>
      </c>
      <c r="O13007" t="s">
        <v>23844</v>
      </c>
      <c r="P13007" t="s">
        <v>23845</v>
      </c>
    </row>
    <row r="13008" spans="1:16" x14ac:dyDescent="0.25">
      <c r="A13008" t="s">
        <v>0</v>
      </c>
      <c r="B13008" t="s">
        <v>23846</v>
      </c>
      <c r="C13008" t="s">
        <v>273</v>
      </c>
      <c r="D13008" t="s">
        <v>2360</v>
      </c>
      <c r="E13008" t="s">
        <v>59</v>
      </c>
      <c r="F13008" t="b">
        <v>0</v>
      </c>
      <c r="G13008" t="s">
        <v>41</v>
      </c>
      <c r="H13008" s="1">
        <v>46161.668969907398</v>
      </c>
      <c r="I13008" t="b">
        <v>0</v>
      </c>
      <c r="J13008" t="b">
        <v>1</v>
      </c>
      <c r="K13008" t="s">
        <v>41</v>
      </c>
      <c r="L13008" t="s">
        <v>60</v>
      </c>
      <c r="M13008">
        <v>101450</v>
      </c>
      <c r="N13008"/>
      <c r="O13008" t="s">
        <v>195</v>
      </c>
    </row>
    <row r="13009" spans="1:16" x14ac:dyDescent="0.25">
      <c r="A13009" t="s">
        <v>2</v>
      </c>
      <c r="B13009" t="s">
        <v>23847</v>
      </c>
      <c r="C13009" t="s">
        <v>76</v>
      </c>
      <c r="D13009" t="s">
        <v>6368</v>
      </c>
      <c r="E13009" t="s">
        <v>59</v>
      </c>
      <c r="F13009" t="b">
        <v>1</v>
      </c>
      <c r="G13009" t="s">
        <v>77</v>
      </c>
      <c r="H13009" s="1">
        <v>46161.669050925928</v>
      </c>
      <c r="I13009" t="b">
        <v>0</v>
      </c>
      <c r="J13009" t="b">
        <v>0</v>
      </c>
      <c r="K13009" t="s">
        <v>41</v>
      </c>
      <c r="L13009" t="s">
        <v>60</v>
      </c>
      <c r="M13009">
        <v>151560</v>
      </c>
      <c r="N13009"/>
      <c r="O13009" t="s">
        <v>1044</v>
      </c>
    </row>
    <row r="13010" spans="1:16" x14ac:dyDescent="0.25">
      <c r="A13010" t="s">
        <v>2</v>
      </c>
      <c r="B13010" t="s">
        <v>23848</v>
      </c>
      <c r="C13010" t="s">
        <v>115</v>
      </c>
      <c r="D13010" t="s">
        <v>4756</v>
      </c>
      <c r="E13010" t="s">
        <v>59</v>
      </c>
      <c r="F13010" t="b">
        <v>0</v>
      </c>
      <c r="G13010" t="s">
        <v>65</v>
      </c>
      <c r="H13010" s="1">
        <v>46161.66909722222</v>
      </c>
      <c r="I13010" t="b">
        <v>0</v>
      </c>
      <c r="J13010" t="b">
        <v>0</v>
      </c>
      <c r="K13010" t="s">
        <v>41</v>
      </c>
      <c r="L13010" t="s">
        <v>60</v>
      </c>
      <c r="M13010">
        <v>135000</v>
      </c>
      <c r="N13010"/>
      <c r="O13010" t="s">
        <v>966</v>
      </c>
      <c r="P13010" t="s">
        <v>23849</v>
      </c>
    </row>
    <row r="13011" spans="1:16" x14ac:dyDescent="0.25">
      <c r="A13011" t="s">
        <v>5</v>
      </c>
      <c r="B13011" t="s">
        <v>23850</v>
      </c>
      <c r="C13011" t="s">
        <v>833</v>
      </c>
      <c r="D13011" t="s">
        <v>2360</v>
      </c>
      <c r="E13011" t="s">
        <v>59</v>
      </c>
      <c r="F13011" t="b">
        <v>0</v>
      </c>
      <c r="G13011" t="s">
        <v>77</v>
      </c>
      <c r="H13011" s="1">
        <v>46161.670208333337</v>
      </c>
      <c r="I13011" t="b">
        <v>0</v>
      </c>
      <c r="J13011" t="b">
        <v>1</v>
      </c>
      <c r="K13011" t="s">
        <v>41</v>
      </c>
      <c r="L13011" t="s">
        <v>60</v>
      </c>
      <c r="M13011">
        <v>187374</v>
      </c>
      <c r="N13011"/>
      <c r="O13011" t="s">
        <v>3500</v>
      </c>
      <c r="P13011" t="s">
        <v>23851</v>
      </c>
    </row>
    <row r="13012" spans="1:16" x14ac:dyDescent="0.25">
      <c r="A13012" t="s">
        <v>1</v>
      </c>
      <c r="B13012" t="s">
        <v>602</v>
      </c>
      <c r="C13012" t="s">
        <v>3648</v>
      </c>
      <c r="D13012" t="s">
        <v>4346</v>
      </c>
      <c r="E13012" t="s">
        <v>59</v>
      </c>
      <c r="F13012" t="b">
        <v>0</v>
      </c>
      <c r="G13012" t="s">
        <v>65</v>
      </c>
      <c r="H13012" s="1">
        <v>46161.670208333337</v>
      </c>
      <c r="I13012" t="b">
        <v>0</v>
      </c>
      <c r="J13012" t="b">
        <v>1</v>
      </c>
      <c r="K13012" t="s">
        <v>41</v>
      </c>
      <c r="L13012" t="s">
        <v>60</v>
      </c>
      <c r="M13012">
        <v>75000</v>
      </c>
      <c r="N13012"/>
      <c r="O13012" t="s">
        <v>23852</v>
      </c>
      <c r="P13012" t="s">
        <v>23853</v>
      </c>
    </row>
    <row r="13013" spans="1:16" x14ac:dyDescent="0.25">
      <c r="A13013" t="s">
        <v>1</v>
      </c>
      <c r="B13013" t="s">
        <v>23854</v>
      </c>
      <c r="C13013" t="s">
        <v>1032</v>
      </c>
      <c r="D13013" t="s">
        <v>4756</v>
      </c>
      <c r="E13013" t="s">
        <v>59</v>
      </c>
      <c r="F13013" t="b">
        <v>0</v>
      </c>
      <c r="G13013" t="s">
        <v>13</v>
      </c>
      <c r="H13013" s="1">
        <v>46161.670624999999</v>
      </c>
      <c r="I13013" t="b">
        <v>1</v>
      </c>
      <c r="J13013" t="b">
        <v>0</v>
      </c>
      <c r="K13013" t="s">
        <v>13</v>
      </c>
      <c r="L13013" t="s">
        <v>60</v>
      </c>
      <c r="M13013">
        <v>115000</v>
      </c>
      <c r="N13013"/>
      <c r="O13013" t="s">
        <v>1324</v>
      </c>
      <c r="P13013" t="s">
        <v>23855</v>
      </c>
    </row>
    <row r="13014" spans="1:16" x14ac:dyDescent="0.25">
      <c r="A13014" t="s">
        <v>5</v>
      </c>
      <c r="B13014" t="s">
        <v>2691</v>
      </c>
      <c r="C13014" t="s">
        <v>76</v>
      </c>
      <c r="D13014" t="s">
        <v>4346</v>
      </c>
      <c r="E13014" t="s">
        <v>59</v>
      </c>
      <c r="F13014" t="b">
        <v>1</v>
      </c>
      <c r="G13014" t="s">
        <v>13</v>
      </c>
      <c r="H13014" s="1">
        <v>46161.670624999999</v>
      </c>
      <c r="I13014" t="b">
        <v>0</v>
      </c>
      <c r="J13014" t="b">
        <v>0</v>
      </c>
      <c r="K13014" t="s">
        <v>13</v>
      </c>
      <c r="L13014" t="s">
        <v>60</v>
      </c>
      <c r="M13014">
        <v>228500</v>
      </c>
      <c r="N13014"/>
      <c r="O13014" t="s">
        <v>23856</v>
      </c>
      <c r="P13014" t="s">
        <v>23857</v>
      </c>
    </row>
    <row r="13015" spans="1:16" x14ac:dyDescent="0.25">
      <c r="A13015" t="s">
        <v>1</v>
      </c>
      <c r="B13015" t="s">
        <v>23858</v>
      </c>
      <c r="C13015" t="s">
        <v>76</v>
      </c>
      <c r="D13015" t="s">
        <v>4526</v>
      </c>
      <c r="F13015" t="b">
        <v>1</v>
      </c>
      <c r="G13015" t="s">
        <v>31</v>
      </c>
      <c r="H13015" s="1">
        <v>46161.671319444453</v>
      </c>
      <c r="I13015" t="b">
        <v>1</v>
      </c>
      <c r="J13015" t="b">
        <v>0</v>
      </c>
      <c r="K13015" t="s">
        <v>31</v>
      </c>
      <c r="L13015" t="s">
        <v>74</v>
      </c>
      <c r="M13015"/>
      <c r="N13015">
        <v>525</v>
      </c>
      <c r="O13015" t="s">
        <v>23859</v>
      </c>
      <c r="P13015" t="s">
        <v>23860</v>
      </c>
    </row>
    <row r="13016" spans="1:16" x14ac:dyDescent="0.25">
      <c r="A13016" t="s">
        <v>1</v>
      </c>
      <c r="B13016" t="s">
        <v>14518</v>
      </c>
      <c r="C13016" t="s">
        <v>13860</v>
      </c>
      <c r="D13016" t="s">
        <v>7670</v>
      </c>
      <c r="E13016" t="s">
        <v>232</v>
      </c>
      <c r="F13016" t="b">
        <v>0</v>
      </c>
      <c r="G13016" t="s">
        <v>40</v>
      </c>
      <c r="H13016" s="1">
        <v>46161.671689814822</v>
      </c>
      <c r="I13016" t="b">
        <v>1</v>
      </c>
      <c r="J13016" t="b">
        <v>0</v>
      </c>
      <c r="K13016" t="s">
        <v>40</v>
      </c>
      <c r="L13016" t="s">
        <v>74</v>
      </c>
      <c r="M13016"/>
      <c r="N13016">
        <v>40</v>
      </c>
      <c r="O13016" t="s">
        <v>23861</v>
      </c>
      <c r="P13016" t="s">
        <v>2642</v>
      </c>
    </row>
    <row r="13017" spans="1:16" x14ac:dyDescent="0.25">
      <c r="A13017" t="s">
        <v>0</v>
      </c>
      <c r="B13017" t="s">
        <v>23862</v>
      </c>
      <c r="C13017" t="s">
        <v>1108</v>
      </c>
      <c r="D13017" t="s">
        <v>4346</v>
      </c>
      <c r="E13017" t="s">
        <v>59</v>
      </c>
      <c r="F13017" t="b">
        <v>0</v>
      </c>
      <c r="G13017" t="s">
        <v>68</v>
      </c>
      <c r="H13017" s="1">
        <v>46161.709456018521</v>
      </c>
      <c r="I13017" t="b">
        <v>0</v>
      </c>
      <c r="J13017" t="b">
        <v>1</v>
      </c>
      <c r="K13017" t="s">
        <v>41</v>
      </c>
      <c r="L13017" t="s">
        <v>60</v>
      </c>
      <c r="M13017">
        <v>60000</v>
      </c>
      <c r="N13017"/>
      <c r="O13017" t="s">
        <v>23863</v>
      </c>
    </row>
    <row r="13018" spans="1:16" x14ac:dyDescent="0.25">
      <c r="A13018" t="s">
        <v>0</v>
      </c>
      <c r="B13018" t="s">
        <v>23864</v>
      </c>
      <c r="C13018" t="s">
        <v>467</v>
      </c>
      <c r="D13018" t="s">
        <v>4756</v>
      </c>
      <c r="E13018" t="s">
        <v>59</v>
      </c>
      <c r="F13018" t="b">
        <v>0</v>
      </c>
      <c r="G13018" t="s">
        <v>65</v>
      </c>
      <c r="H13018" s="1">
        <v>46161.709502314807</v>
      </c>
      <c r="I13018" t="b">
        <v>1</v>
      </c>
      <c r="J13018" t="b">
        <v>0</v>
      </c>
      <c r="K13018" t="s">
        <v>41</v>
      </c>
      <c r="L13018" t="s">
        <v>60</v>
      </c>
      <c r="M13018">
        <v>115000</v>
      </c>
      <c r="N13018"/>
      <c r="O13018" t="s">
        <v>966</v>
      </c>
      <c r="P13018" t="s">
        <v>15014</v>
      </c>
    </row>
    <row r="13019" spans="1:16" x14ac:dyDescent="0.25">
      <c r="A13019" t="s">
        <v>1</v>
      </c>
      <c r="B13019" t="s">
        <v>23865</v>
      </c>
      <c r="C13019" t="s">
        <v>23866</v>
      </c>
      <c r="D13019" t="s">
        <v>4526</v>
      </c>
      <c r="E13019" t="s">
        <v>59</v>
      </c>
      <c r="F13019" t="b">
        <v>0</v>
      </c>
      <c r="G13019" t="s">
        <v>65</v>
      </c>
      <c r="H13019" s="1">
        <v>46161.711898148147</v>
      </c>
      <c r="I13019" t="b">
        <v>1</v>
      </c>
      <c r="J13019" t="b">
        <v>0</v>
      </c>
      <c r="K13019" t="s">
        <v>41</v>
      </c>
      <c r="L13019" t="s">
        <v>60</v>
      </c>
      <c r="M13019">
        <v>115000</v>
      </c>
      <c r="N13019"/>
      <c r="O13019" t="s">
        <v>215</v>
      </c>
      <c r="P13019" t="s">
        <v>23867</v>
      </c>
    </row>
    <row r="13020" spans="1:16" x14ac:dyDescent="0.25">
      <c r="A13020" t="s">
        <v>1</v>
      </c>
      <c r="B13020" t="s">
        <v>23868</v>
      </c>
      <c r="C13020" t="s">
        <v>3797</v>
      </c>
      <c r="D13020" t="s">
        <v>4346</v>
      </c>
      <c r="E13020" t="s">
        <v>59</v>
      </c>
      <c r="F13020" t="b">
        <v>0</v>
      </c>
      <c r="G13020" t="s">
        <v>13</v>
      </c>
      <c r="H13020" s="1">
        <v>46161.71230324074</v>
      </c>
      <c r="I13020" t="b">
        <v>0</v>
      </c>
      <c r="J13020" t="b">
        <v>0</v>
      </c>
      <c r="K13020" t="s">
        <v>13</v>
      </c>
      <c r="L13020" t="s">
        <v>60</v>
      </c>
      <c r="M13020">
        <v>104165</v>
      </c>
      <c r="N13020"/>
      <c r="O13020" t="s">
        <v>23869</v>
      </c>
      <c r="P13020" t="s">
        <v>19855</v>
      </c>
    </row>
    <row r="13021" spans="1:16" x14ac:dyDescent="0.25">
      <c r="A13021" t="s">
        <v>0</v>
      </c>
      <c r="B13021" t="s">
        <v>1807</v>
      </c>
      <c r="C13021" t="s">
        <v>1660</v>
      </c>
      <c r="D13021" t="s">
        <v>4346</v>
      </c>
      <c r="E13021" t="s">
        <v>88</v>
      </c>
      <c r="F13021" t="b">
        <v>0</v>
      </c>
      <c r="G13021" t="s">
        <v>68</v>
      </c>
      <c r="H13021" s="1">
        <v>46161.751122685193</v>
      </c>
      <c r="I13021" t="b">
        <v>1</v>
      </c>
      <c r="J13021" t="b">
        <v>0</v>
      </c>
      <c r="K13021" t="s">
        <v>41</v>
      </c>
      <c r="L13021" t="s">
        <v>74</v>
      </c>
      <c r="M13021"/>
      <c r="N13021">
        <v>42.5</v>
      </c>
      <c r="O13021" t="s">
        <v>23870</v>
      </c>
      <c r="P13021" t="s">
        <v>23871</v>
      </c>
    </row>
    <row r="13022" spans="1:16" x14ac:dyDescent="0.25">
      <c r="A13022" t="s">
        <v>0</v>
      </c>
      <c r="B13022" t="s">
        <v>23872</v>
      </c>
      <c r="C13022" t="s">
        <v>172</v>
      </c>
      <c r="D13022" t="s">
        <v>4526</v>
      </c>
      <c r="E13022" t="s">
        <v>59</v>
      </c>
      <c r="F13022" t="b">
        <v>0</v>
      </c>
      <c r="G13022" t="s">
        <v>68</v>
      </c>
      <c r="H13022" s="1">
        <v>46161.751122685193</v>
      </c>
      <c r="I13022" t="b">
        <v>0</v>
      </c>
      <c r="J13022" t="b">
        <v>0</v>
      </c>
      <c r="K13022" t="s">
        <v>41</v>
      </c>
      <c r="L13022" t="s">
        <v>74</v>
      </c>
      <c r="M13022"/>
      <c r="N13022">
        <v>27.5</v>
      </c>
      <c r="O13022" t="s">
        <v>2295</v>
      </c>
      <c r="P13022" t="s">
        <v>2710</v>
      </c>
    </row>
    <row r="13023" spans="1:16" x14ac:dyDescent="0.25">
      <c r="A13023" t="s">
        <v>6</v>
      </c>
      <c r="B13023" t="s">
        <v>23873</v>
      </c>
      <c r="C13023" t="s">
        <v>112</v>
      </c>
      <c r="D13023" t="s">
        <v>2360</v>
      </c>
      <c r="E13023" t="s">
        <v>59</v>
      </c>
      <c r="F13023" t="b">
        <v>0</v>
      </c>
      <c r="G13023" t="s">
        <v>65</v>
      </c>
      <c r="H13023" s="1">
        <v>46161.752372685187</v>
      </c>
      <c r="I13023" t="b">
        <v>0</v>
      </c>
      <c r="J13023" t="b">
        <v>0</v>
      </c>
      <c r="K13023" t="s">
        <v>41</v>
      </c>
      <c r="L13023" t="s">
        <v>74</v>
      </c>
      <c r="M13023"/>
      <c r="N13023">
        <v>100</v>
      </c>
      <c r="O13023" t="s">
        <v>5046</v>
      </c>
    </row>
    <row r="13024" spans="1:16" x14ac:dyDescent="0.25">
      <c r="A13024" t="s">
        <v>2</v>
      </c>
      <c r="B13024" t="s">
        <v>23647</v>
      </c>
      <c r="C13024" t="s">
        <v>162</v>
      </c>
      <c r="D13024" t="s">
        <v>21392</v>
      </c>
      <c r="E13024" t="s">
        <v>88</v>
      </c>
      <c r="F13024" t="b">
        <v>0</v>
      </c>
      <c r="G13024" t="s">
        <v>73</v>
      </c>
      <c r="H13024" s="1">
        <v>46161.752384259264</v>
      </c>
      <c r="I13024" t="b">
        <v>0</v>
      </c>
      <c r="J13024" t="b">
        <v>0</v>
      </c>
      <c r="K13024" t="s">
        <v>41</v>
      </c>
      <c r="L13024" t="s">
        <v>74</v>
      </c>
      <c r="M13024"/>
      <c r="N13024">
        <v>125</v>
      </c>
      <c r="O13024" t="s">
        <v>21393</v>
      </c>
      <c r="P13024" t="s">
        <v>23874</v>
      </c>
    </row>
    <row r="13025" spans="1:16" x14ac:dyDescent="0.25">
      <c r="A13025" t="s">
        <v>1</v>
      </c>
      <c r="B13025" t="s">
        <v>23875</v>
      </c>
      <c r="C13025" t="s">
        <v>76</v>
      </c>
      <c r="D13025" t="s">
        <v>4526</v>
      </c>
      <c r="E13025" t="s">
        <v>88</v>
      </c>
      <c r="F13025" t="b">
        <v>1</v>
      </c>
      <c r="G13025" t="s">
        <v>77</v>
      </c>
      <c r="H13025" s="1">
        <v>46161.753495370373</v>
      </c>
      <c r="I13025" t="b">
        <v>1</v>
      </c>
      <c r="J13025" t="b">
        <v>0</v>
      </c>
      <c r="K13025" t="s">
        <v>41</v>
      </c>
      <c r="L13025" t="s">
        <v>74</v>
      </c>
      <c r="M13025"/>
      <c r="N13025">
        <v>82.5</v>
      </c>
      <c r="O13025" t="s">
        <v>2222</v>
      </c>
      <c r="P13025" t="s">
        <v>23876</v>
      </c>
    </row>
    <row r="13026" spans="1:16" x14ac:dyDescent="0.25">
      <c r="A13026" t="s">
        <v>1</v>
      </c>
      <c r="B13026" t="s">
        <v>2468</v>
      </c>
      <c r="C13026" t="s">
        <v>32</v>
      </c>
      <c r="D13026" t="s">
        <v>4346</v>
      </c>
      <c r="E13026" t="s">
        <v>59</v>
      </c>
      <c r="F13026" t="b">
        <v>0</v>
      </c>
      <c r="G13026" t="s">
        <v>32</v>
      </c>
      <c r="H13026" s="1">
        <v>46161.754664351851</v>
      </c>
      <c r="I13026" t="b">
        <v>0</v>
      </c>
      <c r="J13026" t="b">
        <v>0</v>
      </c>
      <c r="K13026" t="s">
        <v>32</v>
      </c>
      <c r="L13026" t="s">
        <v>60</v>
      </c>
      <c r="M13026">
        <v>120000</v>
      </c>
      <c r="N13026"/>
      <c r="O13026" t="s">
        <v>23877</v>
      </c>
      <c r="P13026" t="s">
        <v>23878</v>
      </c>
    </row>
    <row r="13027" spans="1:16" x14ac:dyDescent="0.25">
      <c r="A13027" t="s">
        <v>0</v>
      </c>
      <c r="B13027" t="s">
        <v>1271</v>
      </c>
      <c r="C13027" t="s">
        <v>489</v>
      </c>
      <c r="D13027" t="s">
        <v>4346</v>
      </c>
      <c r="E13027" t="s">
        <v>59</v>
      </c>
      <c r="F13027" t="b">
        <v>0</v>
      </c>
      <c r="G13027" t="s">
        <v>77</v>
      </c>
      <c r="H13027" s="1">
        <v>46161.79278935185</v>
      </c>
      <c r="I13027" t="b">
        <v>0</v>
      </c>
      <c r="J13027" t="b">
        <v>1</v>
      </c>
      <c r="K13027" t="s">
        <v>41</v>
      </c>
      <c r="L13027" t="s">
        <v>60</v>
      </c>
      <c r="M13027">
        <v>130000</v>
      </c>
      <c r="N13027"/>
      <c r="O13027" t="s">
        <v>1651</v>
      </c>
      <c r="P13027" t="s">
        <v>23879</v>
      </c>
    </row>
    <row r="13028" spans="1:16" x14ac:dyDescent="0.25">
      <c r="A13028" t="s">
        <v>3</v>
      </c>
      <c r="B13028" t="s">
        <v>2763</v>
      </c>
      <c r="C13028" t="s">
        <v>420</v>
      </c>
      <c r="D13028" t="s">
        <v>2360</v>
      </c>
      <c r="E13028" t="s">
        <v>59</v>
      </c>
      <c r="F13028" t="b">
        <v>0</v>
      </c>
      <c r="G13028" t="s">
        <v>65</v>
      </c>
      <c r="H13028" s="1">
        <v>46161.79283564815</v>
      </c>
      <c r="I13028" t="b">
        <v>1</v>
      </c>
      <c r="J13028" t="b">
        <v>0</v>
      </c>
      <c r="K13028" t="s">
        <v>41</v>
      </c>
      <c r="L13028" t="s">
        <v>60</v>
      </c>
      <c r="M13028">
        <v>72500</v>
      </c>
      <c r="N13028"/>
      <c r="O13028" t="s">
        <v>4128</v>
      </c>
      <c r="P13028" t="s">
        <v>146</v>
      </c>
    </row>
    <row r="13029" spans="1:16" x14ac:dyDescent="0.25">
      <c r="A13029" t="s">
        <v>0</v>
      </c>
      <c r="B13029" t="s">
        <v>2061</v>
      </c>
      <c r="C13029" t="s">
        <v>124</v>
      </c>
      <c r="D13029" t="s">
        <v>4756</v>
      </c>
      <c r="E13029" t="s">
        <v>59</v>
      </c>
      <c r="F13029" t="b">
        <v>0</v>
      </c>
      <c r="G13029" t="s">
        <v>68</v>
      </c>
      <c r="H13029" s="1">
        <v>46161.792847222219</v>
      </c>
      <c r="I13029" t="b">
        <v>0</v>
      </c>
      <c r="J13029" t="b">
        <v>1</v>
      </c>
      <c r="K13029" t="s">
        <v>41</v>
      </c>
      <c r="L13029" t="s">
        <v>60</v>
      </c>
      <c r="M13029">
        <v>82500</v>
      </c>
      <c r="N13029"/>
      <c r="O13029" t="s">
        <v>447</v>
      </c>
      <c r="P13029" t="s">
        <v>23880</v>
      </c>
    </row>
    <row r="13030" spans="1:16" x14ac:dyDescent="0.25">
      <c r="A13030" t="s">
        <v>5</v>
      </c>
      <c r="B13030" t="s">
        <v>23881</v>
      </c>
      <c r="C13030" t="s">
        <v>86</v>
      </c>
      <c r="D13030" t="s">
        <v>4346</v>
      </c>
      <c r="E13030" t="s">
        <v>59</v>
      </c>
      <c r="F13030" t="b">
        <v>0</v>
      </c>
      <c r="G13030" t="s">
        <v>77</v>
      </c>
      <c r="H13030" s="1">
        <v>46161.795162037037</v>
      </c>
      <c r="I13030" t="b">
        <v>1</v>
      </c>
      <c r="J13030" t="b">
        <v>0</v>
      </c>
      <c r="K13030" t="s">
        <v>41</v>
      </c>
      <c r="L13030" t="s">
        <v>60</v>
      </c>
      <c r="M13030">
        <v>200000</v>
      </c>
      <c r="N13030"/>
      <c r="O13030" t="s">
        <v>23882</v>
      </c>
      <c r="P13030" t="s">
        <v>85</v>
      </c>
    </row>
    <row r="13031" spans="1:16" x14ac:dyDescent="0.25">
      <c r="A13031" t="s">
        <v>0</v>
      </c>
      <c r="B13031" t="s">
        <v>3898</v>
      </c>
      <c r="C13031" t="s">
        <v>23092</v>
      </c>
      <c r="D13031" t="s">
        <v>2254</v>
      </c>
      <c r="F13031" t="b">
        <v>0</v>
      </c>
      <c r="G13031" t="s">
        <v>65</v>
      </c>
      <c r="H13031" s="1">
        <v>46161.834502314807</v>
      </c>
      <c r="I13031" t="b">
        <v>0</v>
      </c>
      <c r="J13031" t="b">
        <v>1</v>
      </c>
      <c r="K13031" t="s">
        <v>41</v>
      </c>
      <c r="L13031" t="s">
        <v>74</v>
      </c>
      <c r="M13031"/>
      <c r="N13031">
        <v>30</v>
      </c>
      <c r="O13031" t="s">
        <v>2254</v>
      </c>
      <c r="P13031" t="s">
        <v>875</v>
      </c>
    </row>
    <row r="13032" spans="1:16" x14ac:dyDescent="0.25">
      <c r="A13032" t="s">
        <v>2</v>
      </c>
      <c r="B13032" t="s">
        <v>23883</v>
      </c>
      <c r="C13032" t="s">
        <v>304</v>
      </c>
      <c r="D13032" t="s">
        <v>4526</v>
      </c>
      <c r="E13032" t="s">
        <v>59</v>
      </c>
      <c r="F13032" t="b">
        <v>0</v>
      </c>
      <c r="G13032" t="s">
        <v>77</v>
      </c>
      <c r="H13032" s="1">
        <v>46161.834502314807</v>
      </c>
      <c r="I13032" t="b">
        <v>0</v>
      </c>
      <c r="J13032" t="b">
        <v>0</v>
      </c>
      <c r="K13032" t="s">
        <v>41</v>
      </c>
      <c r="L13032" t="s">
        <v>60</v>
      </c>
      <c r="M13032">
        <v>155000</v>
      </c>
      <c r="N13032"/>
      <c r="O13032" t="s">
        <v>701</v>
      </c>
      <c r="P13032" t="s">
        <v>1519</v>
      </c>
    </row>
    <row r="13033" spans="1:16" x14ac:dyDescent="0.25">
      <c r="A13033" t="s">
        <v>3</v>
      </c>
      <c r="B13033" t="s">
        <v>23884</v>
      </c>
      <c r="C13033" t="s">
        <v>320</v>
      </c>
      <c r="D13033" t="s">
        <v>2360</v>
      </c>
      <c r="E13033" t="s">
        <v>59</v>
      </c>
      <c r="F13033" t="b">
        <v>0</v>
      </c>
      <c r="G13033" t="s">
        <v>73</v>
      </c>
      <c r="H13033" s="1">
        <v>46161.834548611107</v>
      </c>
      <c r="I13033" t="b">
        <v>0</v>
      </c>
      <c r="J13033" t="b">
        <v>1</v>
      </c>
      <c r="K13033" t="s">
        <v>41</v>
      </c>
      <c r="L13033" t="s">
        <v>60</v>
      </c>
      <c r="M13033">
        <v>118500</v>
      </c>
      <c r="N13033"/>
      <c r="O13033" t="s">
        <v>982</v>
      </c>
      <c r="P13033" t="s">
        <v>23885</v>
      </c>
    </row>
    <row r="13034" spans="1:16" x14ac:dyDescent="0.25">
      <c r="A13034" t="s">
        <v>0</v>
      </c>
      <c r="B13034" t="s">
        <v>23886</v>
      </c>
      <c r="C13034" t="s">
        <v>41</v>
      </c>
      <c r="D13034" t="s">
        <v>4526</v>
      </c>
      <c r="E13034" t="s">
        <v>59</v>
      </c>
      <c r="F13034" t="b">
        <v>0</v>
      </c>
      <c r="G13034" t="s">
        <v>41</v>
      </c>
      <c r="H13034" s="1">
        <v>46161.835590277777</v>
      </c>
      <c r="I13034" t="b">
        <v>0</v>
      </c>
      <c r="J13034" t="b">
        <v>0</v>
      </c>
      <c r="K13034" t="s">
        <v>41</v>
      </c>
      <c r="L13034" t="s">
        <v>60</v>
      </c>
      <c r="M13034">
        <v>67500</v>
      </c>
      <c r="N13034"/>
      <c r="O13034" t="s">
        <v>155</v>
      </c>
      <c r="P13034" t="s">
        <v>23887</v>
      </c>
    </row>
    <row r="13035" spans="1:16" x14ac:dyDescent="0.25">
      <c r="A13035" t="s">
        <v>2</v>
      </c>
      <c r="B13035" t="s">
        <v>1206</v>
      </c>
      <c r="C13035" t="s">
        <v>145</v>
      </c>
      <c r="D13035" t="s">
        <v>4346</v>
      </c>
      <c r="E13035" t="s">
        <v>59</v>
      </c>
      <c r="F13035" t="b">
        <v>0</v>
      </c>
      <c r="G13035" t="s">
        <v>65</v>
      </c>
      <c r="H13035" s="1">
        <v>46161.835763888892</v>
      </c>
      <c r="I13035" t="b">
        <v>0</v>
      </c>
      <c r="J13035" t="b">
        <v>0</v>
      </c>
      <c r="K13035" t="s">
        <v>41</v>
      </c>
      <c r="L13035" t="s">
        <v>60</v>
      </c>
      <c r="M13035">
        <v>191500</v>
      </c>
      <c r="N13035"/>
      <c r="O13035" t="s">
        <v>560</v>
      </c>
      <c r="P13035" t="s">
        <v>1328</v>
      </c>
    </row>
    <row r="13036" spans="1:16" x14ac:dyDescent="0.25">
      <c r="A13036" t="s">
        <v>5</v>
      </c>
      <c r="B13036" t="s">
        <v>23888</v>
      </c>
      <c r="C13036" t="s">
        <v>71</v>
      </c>
      <c r="D13036" t="s">
        <v>4587</v>
      </c>
      <c r="E13036" t="s">
        <v>59</v>
      </c>
      <c r="F13036" t="b">
        <v>0</v>
      </c>
      <c r="G13036" t="s">
        <v>73</v>
      </c>
      <c r="H13036" s="1">
        <v>46161.836863425917</v>
      </c>
      <c r="I13036" t="b">
        <v>1</v>
      </c>
      <c r="J13036" t="b">
        <v>0</v>
      </c>
      <c r="K13036" t="s">
        <v>41</v>
      </c>
      <c r="L13036" t="s">
        <v>74</v>
      </c>
      <c r="M13036"/>
      <c r="N13036">
        <v>71.5</v>
      </c>
      <c r="O13036" t="s">
        <v>5382</v>
      </c>
      <c r="P13036" t="s">
        <v>23705</v>
      </c>
    </row>
    <row r="13037" spans="1:16" x14ac:dyDescent="0.25">
      <c r="A13037" t="s">
        <v>0</v>
      </c>
      <c r="B13037" t="s">
        <v>430</v>
      </c>
      <c r="C13037" t="s">
        <v>202</v>
      </c>
      <c r="D13037" t="s">
        <v>4346</v>
      </c>
      <c r="E13037" t="s">
        <v>59</v>
      </c>
      <c r="F13037" t="b">
        <v>0</v>
      </c>
      <c r="G13037" t="s">
        <v>77</v>
      </c>
      <c r="H13037" s="1">
        <v>46161.876122685193</v>
      </c>
      <c r="I13037" t="b">
        <v>0</v>
      </c>
      <c r="J13037" t="b">
        <v>1</v>
      </c>
      <c r="K13037" t="s">
        <v>41</v>
      </c>
      <c r="L13037" t="s">
        <v>60</v>
      </c>
      <c r="M13037">
        <v>100000</v>
      </c>
      <c r="N13037"/>
      <c r="O13037" t="s">
        <v>23889</v>
      </c>
      <c r="P13037" t="s">
        <v>23890</v>
      </c>
    </row>
    <row r="13038" spans="1:16" x14ac:dyDescent="0.25">
      <c r="A13038" t="s">
        <v>3</v>
      </c>
      <c r="B13038" t="s">
        <v>11779</v>
      </c>
      <c r="C13038" t="s">
        <v>20221</v>
      </c>
      <c r="D13038" t="s">
        <v>4526</v>
      </c>
      <c r="E13038" t="s">
        <v>59</v>
      </c>
      <c r="F13038" t="b">
        <v>0</v>
      </c>
      <c r="G13038" t="s">
        <v>65</v>
      </c>
      <c r="H13038" s="1">
        <v>46161.876192129632</v>
      </c>
      <c r="I13038" t="b">
        <v>0</v>
      </c>
      <c r="J13038" t="b">
        <v>0</v>
      </c>
      <c r="K13038" t="s">
        <v>41</v>
      </c>
      <c r="L13038" t="s">
        <v>74</v>
      </c>
      <c r="M13038"/>
      <c r="N13038">
        <v>34.85</v>
      </c>
      <c r="O13038" t="s">
        <v>23891</v>
      </c>
      <c r="P13038" t="s">
        <v>235</v>
      </c>
    </row>
    <row r="13039" spans="1:16" x14ac:dyDescent="0.25">
      <c r="A13039" t="s">
        <v>4</v>
      </c>
      <c r="B13039" t="s">
        <v>23892</v>
      </c>
      <c r="C13039" t="s">
        <v>304</v>
      </c>
      <c r="D13039" t="s">
        <v>4526</v>
      </c>
      <c r="E13039" t="s">
        <v>59</v>
      </c>
      <c r="F13039" t="b">
        <v>0</v>
      </c>
      <c r="G13039" t="s">
        <v>77</v>
      </c>
      <c r="H13039" s="1">
        <v>46161.87736111111</v>
      </c>
      <c r="I13039" t="b">
        <v>0</v>
      </c>
      <c r="J13039" t="b">
        <v>0</v>
      </c>
      <c r="K13039" t="s">
        <v>41</v>
      </c>
      <c r="L13039" t="s">
        <v>60</v>
      </c>
      <c r="M13039">
        <v>188000</v>
      </c>
      <c r="N13039"/>
      <c r="O13039" t="s">
        <v>521</v>
      </c>
      <c r="P13039" t="s">
        <v>23893</v>
      </c>
    </row>
    <row r="13040" spans="1:16" x14ac:dyDescent="0.25">
      <c r="A13040" t="s">
        <v>6</v>
      </c>
      <c r="B13040" t="s">
        <v>23894</v>
      </c>
      <c r="C13040" t="s">
        <v>97</v>
      </c>
      <c r="D13040" t="s">
        <v>4526</v>
      </c>
      <c r="E13040" t="s">
        <v>59</v>
      </c>
      <c r="F13040" t="b">
        <v>0</v>
      </c>
      <c r="G13040" t="s">
        <v>89</v>
      </c>
      <c r="H13040" s="1">
        <v>46161.917800925927</v>
      </c>
      <c r="I13040" t="b">
        <v>0</v>
      </c>
      <c r="J13040" t="b">
        <v>1</v>
      </c>
      <c r="K13040" t="s">
        <v>41</v>
      </c>
      <c r="L13040" t="s">
        <v>60</v>
      </c>
      <c r="M13040">
        <v>184000</v>
      </c>
      <c r="N13040"/>
      <c r="O13040" t="s">
        <v>98</v>
      </c>
      <c r="P13040" t="s">
        <v>13448</v>
      </c>
    </row>
    <row r="13041" spans="1:16" x14ac:dyDescent="0.25">
      <c r="A13041" t="s">
        <v>0</v>
      </c>
      <c r="B13041" t="s">
        <v>2784</v>
      </c>
      <c r="C13041" t="s">
        <v>81</v>
      </c>
      <c r="D13041" t="s">
        <v>2360</v>
      </c>
      <c r="E13041" t="s">
        <v>59</v>
      </c>
      <c r="F13041" t="b">
        <v>0</v>
      </c>
      <c r="G13041" t="s">
        <v>77</v>
      </c>
      <c r="H13041" s="1">
        <v>46161.917812500003</v>
      </c>
      <c r="I13041" t="b">
        <v>0</v>
      </c>
      <c r="J13041" t="b">
        <v>1</v>
      </c>
      <c r="K13041" t="s">
        <v>41</v>
      </c>
      <c r="L13041" t="s">
        <v>60</v>
      </c>
      <c r="M13041">
        <v>125000</v>
      </c>
      <c r="N13041"/>
      <c r="O13041" t="s">
        <v>23895</v>
      </c>
      <c r="P13041" t="s">
        <v>85</v>
      </c>
    </row>
    <row r="13042" spans="1:16" x14ac:dyDescent="0.25">
      <c r="A13042" t="s">
        <v>1</v>
      </c>
      <c r="B13042" t="s">
        <v>23896</v>
      </c>
      <c r="C13042" t="s">
        <v>955</v>
      </c>
      <c r="D13042" t="s">
        <v>4346</v>
      </c>
      <c r="E13042" t="s">
        <v>59</v>
      </c>
      <c r="F13042" t="b">
        <v>0</v>
      </c>
      <c r="G13042" t="s">
        <v>13</v>
      </c>
      <c r="H13042" s="1">
        <v>46161.920624999999</v>
      </c>
      <c r="I13042" t="b">
        <v>1</v>
      </c>
      <c r="J13042" t="b">
        <v>0</v>
      </c>
      <c r="K13042" t="s">
        <v>13</v>
      </c>
      <c r="L13042" t="s">
        <v>60</v>
      </c>
      <c r="M13042">
        <v>102800</v>
      </c>
      <c r="N13042"/>
      <c r="O13042" t="s">
        <v>2858</v>
      </c>
      <c r="P13042" t="s">
        <v>23897</v>
      </c>
    </row>
    <row r="13043" spans="1:16" x14ac:dyDescent="0.25">
      <c r="A13043" t="s">
        <v>1</v>
      </c>
      <c r="B13043" t="s">
        <v>23898</v>
      </c>
      <c r="C13043" t="s">
        <v>500</v>
      </c>
      <c r="D13043" t="s">
        <v>4526</v>
      </c>
      <c r="E13043" t="s">
        <v>59</v>
      </c>
      <c r="F13043" t="b">
        <v>0</v>
      </c>
      <c r="G13043" t="s">
        <v>13</v>
      </c>
      <c r="H13043" s="1">
        <v>46161.920624999999</v>
      </c>
      <c r="I13043" t="b">
        <v>1</v>
      </c>
      <c r="J13043" t="b">
        <v>0</v>
      </c>
      <c r="K13043" t="s">
        <v>13</v>
      </c>
      <c r="L13043" t="s">
        <v>60</v>
      </c>
      <c r="M13043">
        <v>79167.5</v>
      </c>
      <c r="N13043"/>
      <c r="O13043" t="s">
        <v>1098</v>
      </c>
      <c r="P13043" t="s">
        <v>23899</v>
      </c>
    </row>
    <row r="13044" spans="1:16" x14ac:dyDescent="0.25">
      <c r="A13044" t="s">
        <v>0</v>
      </c>
      <c r="B13044" t="s">
        <v>10650</v>
      </c>
      <c r="C13044" t="s">
        <v>1384</v>
      </c>
      <c r="D13044" t="s">
        <v>4346</v>
      </c>
      <c r="E13044" t="s">
        <v>59</v>
      </c>
      <c r="F13044" t="b">
        <v>0</v>
      </c>
      <c r="G13044" t="s">
        <v>77</v>
      </c>
      <c r="H13044" s="1">
        <v>46161.959456018521</v>
      </c>
      <c r="I13044" t="b">
        <v>0</v>
      </c>
      <c r="J13044" t="b">
        <v>0</v>
      </c>
      <c r="K13044" t="s">
        <v>41</v>
      </c>
      <c r="L13044" t="s">
        <v>74</v>
      </c>
      <c r="M13044"/>
      <c r="N13044">
        <v>47.5</v>
      </c>
      <c r="O13044" t="s">
        <v>2224</v>
      </c>
      <c r="P13044" t="s">
        <v>23900</v>
      </c>
    </row>
    <row r="13045" spans="1:16" x14ac:dyDescent="0.25">
      <c r="A13045" t="s">
        <v>0</v>
      </c>
      <c r="B13045" t="s">
        <v>430</v>
      </c>
      <c r="C13045" t="s">
        <v>2605</v>
      </c>
      <c r="D13045" t="s">
        <v>4346</v>
      </c>
      <c r="E13045" t="s">
        <v>88</v>
      </c>
      <c r="F13045" t="b">
        <v>0</v>
      </c>
      <c r="G13045" t="s">
        <v>65</v>
      </c>
      <c r="H13045" s="1">
        <v>46161.959467592591</v>
      </c>
      <c r="I13045" t="b">
        <v>0</v>
      </c>
      <c r="J13045" t="b">
        <v>0</v>
      </c>
      <c r="K13045" t="s">
        <v>41</v>
      </c>
      <c r="L13045" t="s">
        <v>74</v>
      </c>
      <c r="M13045"/>
      <c r="N13045">
        <v>22.5</v>
      </c>
      <c r="O13045" t="s">
        <v>2765</v>
      </c>
      <c r="P13045" t="s">
        <v>219</v>
      </c>
    </row>
    <row r="13046" spans="1:16" x14ac:dyDescent="0.25">
      <c r="A13046" t="s">
        <v>0</v>
      </c>
      <c r="B13046" t="s">
        <v>23901</v>
      </c>
      <c r="C13046" t="s">
        <v>148</v>
      </c>
      <c r="D13046" t="s">
        <v>4526</v>
      </c>
      <c r="E13046" t="s">
        <v>59</v>
      </c>
      <c r="F13046" t="b">
        <v>0</v>
      </c>
      <c r="G13046" t="s">
        <v>89</v>
      </c>
      <c r="H13046" s="1">
        <v>46161.959502314807</v>
      </c>
      <c r="I13046" t="b">
        <v>0</v>
      </c>
      <c r="J13046" t="b">
        <v>0</v>
      </c>
      <c r="K13046" t="s">
        <v>41</v>
      </c>
      <c r="L13046" t="s">
        <v>60</v>
      </c>
      <c r="M13046">
        <v>158500</v>
      </c>
      <c r="N13046"/>
      <c r="O13046" t="s">
        <v>9503</v>
      </c>
      <c r="P13046" t="s">
        <v>1103</v>
      </c>
    </row>
    <row r="13047" spans="1:16" x14ac:dyDescent="0.25">
      <c r="A13047" t="s">
        <v>0</v>
      </c>
      <c r="B13047" t="s">
        <v>11883</v>
      </c>
      <c r="C13047" t="s">
        <v>181</v>
      </c>
      <c r="D13047" t="s">
        <v>4526</v>
      </c>
      <c r="E13047" t="s">
        <v>59</v>
      </c>
      <c r="F13047" t="b">
        <v>0</v>
      </c>
      <c r="G13047" t="s">
        <v>89</v>
      </c>
      <c r="H13047" s="1">
        <v>46161.959502314807</v>
      </c>
      <c r="I13047" t="b">
        <v>0</v>
      </c>
      <c r="J13047" t="b">
        <v>1</v>
      </c>
      <c r="K13047" t="s">
        <v>41</v>
      </c>
      <c r="L13047" t="s">
        <v>60</v>
      </c>
      <c r="M13047">
        <v>82500</v>
      </c>
      <c r="N13047"/>
      <c r="O13047" t="s">
        <v>9503</v>
      </c>
      <c r="P13047" t="s">
        <v>219</v>
      </c>
    </row>
    <row r="13048" spans="1:16" x14ac:dyDescent="0.25">
      <c r="A13048" t="s">
        <v>1</v>
      </c>
      <c r="B13048" t="s">
        <v>153</v>
      </c>
      <c r="C13048" t="s">
        <v>285</v>
      </c>
      <c r="D13048" t="s">
        <v>4346</v>
      </c>
      <c r="E13048" t="s">
        <v>59</v>
      </c>
      <c r="F13048" t="b">
        <v>0</v>
      </c>
      <c r="G13048" t="s">
        <v>77</v>
      </c>
      <c r="H13048" s="1">
        <v>46161.961898148147</v>
      </c>
      <c r="I13048" t="b">
        <v>0</v>
      </c>
      <c r="J13048" t="b">
        <v>1</v>
      </c>
      <c r="K13048" t="s">
        <v>41</v>
      </c>
      <c r="L13048" t="s">
        <v>60</v>
      </c>
      <c r="M13048">
        <v>107500</v>
      </c>
      <c r="N13048"/>
      <c r="O13048" t="s">
        <v>166</v>
      </c>
      <c r="P13048" t="s">
        <v>23902</v>
      </c>
    </row>
    <row r="13049" spans="1:16" x14ac:dyDescent="0.25">
      <c r="A13049" t="s">
        <v>0</v>
      </c>
      <c r="B13049" t="s">
        <v>23903</v>
      </c>
      <c r="C13049" t="s">
        <v>1088</v>
      </c>
      <c r="D13049" t="s">
        <v>4526</v>
      </c>
      <c r="E13049" t="s">
        <v>88</v>
      </c>
      <c r="F13049" t="b">
        <v>0</v>
      </c>
      <c r="G13049" t="s">
        <v>77</v>
      </c>
      <c r="H13049" s="1">
        <v>46162.001122685193</v>
      </c>
      <c r="I13049" t="b">
        <v>0</v>
      </c>
      <c r="J13049" t="b">
        <v>0</v>
      </c>
      <c r="K13049" t="s">
        <v>41</v>
      </c>
      <c r="L13049" t="s">
        <v>74</v>
      </c>
      <c r="M13049"/>
      <c r="N13049">
        <v>85</v>
      </c>
      <c r="O13049" t="s">
        <v>9851</v>
      </c>
      <c r="P13049" t="s">
        <v>23904</v>
      </c>
    </row>
    <row r="13050" spans="1:16" x14ac:dyDescent="0.25">
      <c r="A13050" t="s">
        <v>0</v>
      </c>
      <c r="B13050" t="s">
        <v>23905</v>
      </c>
      <c r="C13050" t="s">
        <v>112</v>
      </c>
      <c r="D13050" t="s">
        <v>2360</v>
      </c>
      <c r="E13050" t="s">
        <v>59</v>
      </c>
      <c r="F13050" t="b">
        <v>0</v>
      </c>
      <c r="G13050" t="s">
        <v>65</v>
      </c>
      <c r="H13050" s="1">
        <v>46162.001122685193</v>
      </c>
      <c r="I13050" t="b">
        <v>0</v>
      </c>
      <c r="J13050" t="b">
        <v>1</v>
      </c>
      <c r="K13050" t="s">
        <v>41</v>
      </c>
      <c r="L13050" t="s">
        <v>60</v>
      </c>
      <c r="M13050">
        <v>75950</v>
      </c>
      <c r="N13050"/>
      <c r="O13050" t="s">
        <v>23906</v>
      </c>
      <c r="P13050" t="s">
        <v>23907</v>
      </c>
    </row>
    <row r="13051" spans="1:16" x14ac:dyDescent="0.25">
      <c r="A13051" t="s">
        <v>0</v>
      </c>
      <c r="B13051" t="s">
        <v>23908</v>
      </c>
      <c r="C13051" t="s">
        <v>204</v>
      </c>
      <c r="D13051" t="s">
        <v>4346</v>
      </c>
      <c r="E13051" t="s">
        <v>59</v>
      </c>
      <c r="F13051" t="b">
        <v>0</v>
      </c>
      <c r="G13051" t="s">
        <v>65</v>
      </c>
      <c r="H13051" s="1">
        <v>46162.001122685193</v>
      </c>
      <c r="I13051" t="b">
        <v>0</v>
      </c>
      <c r="J13051" t="b">
        <v>0</v>
      </c>
      <c r="K13051" t="s">
        <v>41</v>
      </c>
      <c r="L13051" t="s">
        <v>60</v>
      </c>
      <c r="M13051">
        <v>99850</v>
      </c>
      <c r="N13051"/>
      <c r="O13051" t="s">
        <v>23909</v>
      </c>
      <c r="P13051" t="s">
        <v>7727</v>
      </c>
    </row>
    <row r="13052" spans="1:16" x14ac:dyDescent="0.25">
      <c r="A13052" t="s">
        <v>3</v>
      </c>
      <c r="B13052" t="s">
        <v>286</v>
      </c>
      <c r="C13052" t="s">
        <v>522</v>
      </c>
      <c r="D13052" t="s">
        <v>4526</v>
      </c>
      <c r="E13052" t="s">
        <v>88</v>
      </c>
      <c r="F13052" t="b">
        <v>0</v>
      </c>
      <c r="G13052" t="s">
        <v>77</v>
      </c>
      <c r="H13052" s="1">
        <v>46162.001157407409</v>
      </c>
      <c r="I13052" t="b">
        <v>1</v>
      </c>
      <c r="J13052" t="b">
        <v>0</v>
      </c>
      <c r="K13052" t="s">
        <v>41</v>
      </c>
      <c r="L13052" t="s">
        <v>74</v>
      </c>
      <c r="M13052"/>
      <c r="N13052">
        <v>62.5</v>
      </c>
      <c r="O13052" t="s">
        <v>23910</v>
      </c>
      <c r="P13052" t="s">
        <v>23732</v>
      </c>
    </row>
    <row r="13053" spans="1:16" x14ac:dyDescent="0.25">
      <c r="A13053" t="s">
        <v>0</v>
      </c>
      <c r="B13053" t="s">
        <v>23911</v>
      </c>
      <c r="C13053" t="s">
        <v>162</v>
      </c>
      <c r="D13053" t="s">
        <v>584</v>
      </c>
      <c r="E13053" t="s">
        <v>72</v>
      </c>
      <c r="F13053" t="b">
        <v>0</v>
      </c>
      <c r="G13053" t="s">
        <v>73</v>
      </c>
      <c r="H13053" s="1">
        <v>46162.001215277778</v>
      </c>
      <c r="I13053" t="b">
        <v>0</v>
      </c>
      <c r="J13053" t="b">
        <v>0</v>
      </c>
      <c r="K13053" t="s">
        <v>41</v>
      </c>
      <c r="L13053" t="s">
        <v>74</v>
      </c>
      <c r="M13053"/>
      <c r="N13053">
        <v>25</v>
      </c>
      <c r="O13053" t="s">
        <v>584</v>
      </c>
      <c r="P13053" t="s">
        <v>4661</v>
      </c>
    </row>
    <row r="13054" spans="1:16" x14ac:dyDescent="0.25">
      <c r="A13054" t="s">
        <v>0</v>
      </c>
      <c r="B13054" t="s">
        <v>23912</v>
      </c>
      <c r="C13054" t="s">
        <v>76</v>
      </c>
      <c r="D13054" t="s">
        <v>584</v>
      </c>
      <c r="E13054" t="s">
        <v>72</v>
      </c>
      <c r="F13054" t="b">
        <v>1</v>
      </c>
      <c r="G13054" t="s">
        <v>41</v>
      </c>
      <c r="H13054" s="1">
        <v>46162.002326388887</v>
      </c>
      <c r="I13054" t="b">
        <v>0</v>
      </c>
      <c r="J13054" t="b">
        <v>0</v>
      </c>
      <c r="K13054" t="s">
        <v>41</v>
      </c>
      <c r="L13054" t="s">
        <v>74</v>
      </c>
      <c r="M13054"/>
      <c r="N13054">
        <v>25</v>
      </c>
      <c r="O13054" t="s">
        <v>584</v>
      </c>
      <c r="P13054" t="s">
        <v>1482</v>
      </c>
    </row>
    <row r="13055" spans="1:16" x14ac:dyDescent="0.25">
      <c r="A13055" t="s">
        <v>2</v>
      </c>
      <c r="B13055" t="s">
        <v>18257</v>
      </c>
      <c r="C13055" t="s">
        <v>112</v>
      </c>
      <c r="D13055" t="s">
        <v>4673</v>
      </c>
      <c r="E13055" t="s">
        <v>59</v>
      </c>
      <c r="F13055" t="b">
        <v>0</v>
      </c>
      <c r="G13055" t="s">
        <v>65</v>
      </c>
      <c r="H13055" s="1">
        <v>46162.002372685187</v>
      </c>
      <c r="I13055" t="b">
        <v>0</v>
      </c>
      <c r="J13055" t="b">
        <v>0</v>
      </c>
      <c r="K13055" t="s">
        <v>41</v>
      </c>
      <c r="L13055" t="s">
        <v>60</v>
      </c>
      <c r="M13055">
        <v>217000</v>
      </c>
      <c r="N13055"/>
      <c r="O13055" t="s">
        <v>1764</v>
      </c>
      <c r="P13055" t="s">
        <v>1809</v>
      </c>
    </row>
    <row r="13056" spans="1:16" x14ac:dyDescent="0.25">
      <c r="A13056" t="s">
        <v>6</v>
      </c>
      <c r="B13056" t="s">
        <v>23913</v>
      </c>
      <c r="C13056" t="s">
        <v>19410</v>
      </c>
      <c r="D13056" t="s">
        <v>4671</v>
      </c>
      <c r="E13056" t="s">
        <v>59</v>
      </c>
      <c r="F13056" t="b">
        <v>0</v>
      </c>
      <c r="G13056" t="s">
        <v>89</v>
      </c>
      <c r="H13056" s="1">
        <v>46162.002372685187</v>
      </c>
      <c r="I13056" t="b">
        <v>0</v>
      </c>
      <c r="J13056" t="b">
        <v>1</v>
      </c>
      <c r="K13056" t="s">
        <v>41</v>
      </c>
      <c r="L13056" t="s">
        <v>60</v>
      </c>
      <c r="M13056">
        <v>159125</v>
      </c>
      <c r="N13056"/>
      <c r="O13056" t="s">
        <v>2521</v>
      </c>
      <c r="P13056" t="s">
        <v>4312</v>
      </c>
    </row>
    <row r="13057" spans="1:16" x14ac:dyDescent="0.25">
      <c r="A13057" t="s">
        <v>8</v>
      </c>
      <c r="B13057" t="s">
        <v>9847</v>
      </c>
      <c r="C13057" t="s">
        <v>5273</v>
      </c>
      <c r="D13057" t="s">
        <v>14373</v>
      </c>
      <c r="E13057" t="s">
        <v>59</v>
      </c>
      <c r="F13057" t="b">
        <v>0</v>
      </c>
      <c r="G13057" t="s">
        <v>40</v>
      </c>
      <c r="H13057" s="1">
        <v>46162.00340277778</v>
      </c>
      <c r="I13057" t="b">
        <v>0</v>
      </c>
      <c r="J13057" t="b">
        <v>0</v>
      </c>
      <c r="K13057" t="s">
        <v>40</v>
      </c>
      <c r="L13057" t="s">
        <v>60</v>
      </c>
      <c r="M13057">
        <v>120999.5</v>
      </c>
      <c r="N13057"/>
      <c r="O13057" t="s">
        <v>539</v>
      </c>
      <c r="P13057" t="s">
        <v>6836</v>
      </c>
    </row>
    <row r="13058" spans="1:16" x14ac:dyDescent="0.25">
      <c r="A13058" t="s">
        <v>1</v>
      </c>
      <c r="B13058" t="s">
        <v>23914</v>
      </c>
      <c r="C13058" t="s">
        <v>178</v>
      </c>
      <c r="D13058" t="s">
        <v>22316</v>
      </c>
      <c r="E13058" t="s">
        <v>59</v>
      </c>
      <c r="F13058" t="b">
        <v>0</v>
      </c>
      <c r="G13058" t="s">
        <v>19</v>
      </c>
      <c r="H13058" s="1">
        <v>46162.004282407397</v>
      </c>
      <c r="I13058" t="b">
        <v>1</v>
      </c>
      <c r="J13058" t="b">
        <v>0</v>
      </c>
      <c r="K13058" t="s">
        <v>19</v>
      </c>
      <c r="L13058" t="s">
        <v>60</v>
      </c>
      <c r="M13058">
        <v>650000</v>
      </c>
      <c r="N13058"/>
      <c r="O13058" t="s">
        <v>22317</v>
      </c>
    </row>
    <row r="13059" spans="1:16" x14ac:dyDescent="0.25">
      <c r="A13059" t="s">
        <v>1</v>
      </c>
      <c r="B13059" t="s">
        <v>23915</v>
      </c>
      <c r="C13059" t="s">
        <v>750</v>
      </c>
      <c r="D13059" t="s">
        <v>22316</v>
      </c>
      <c r="E13059" t="s">
        <v>59</v>
      </c>
      <c r="F13059" t="b">
        <v>0</v>
      </c>
      <c r="G13059" t="s">
        <v>19</v>
      </c>
      <c r="H13059" s="1">
        <v>46162.004293981481</v>
      </c>
      <c r="I13059" t="b">
        <v>0</v>
      </c>
      <c r="J13059" t="b">
        <v>0</v>
      </c>
      <c r="K13059" t="s">
        <v>19</v>
      </c>
      <c r="L13059" t="s">
        <v>60</v>
      </c>
      <c r="M13059">
        <v>650000</v>
      </c>
      <c r="N13059"/>
      <c r="O13059" t="s">
        <v>22317</v>
      </c>
    </row>
    <row r="13060" spans="1:16" x14ac:dyDescent="0.25">
      <c r="A13060" t="s">
        <v>1</v>
      </c>
      <c r="B13060" t="s">
        <v>316</v>
      </c>
      <c r="C13060" t="s">
        <v>23916</v>
      </c>
      <c r="D13060" t="s">
        <v>22316</v>
      </c>
      <c r="E13060" t="s">
        <v>59</v>
      </c>
      <c r="F13060" t="b">
        <v>0</v>
      </c>
      <c r="G13060" t="s">
        <v>19</v>
      </c>
      <c r="H13060" s="1">
        <v>46162.004293981481</v>
      </c>
      <c r="I13060" t="b">
        <v>1</v>
      </c>
      <c r="J13060" t="b">
        <v>0</v>
      </c>
      <c r="K13060" t="s">
        <v>19</v>
      </c>
      <c r="L13060" t="s">
        <v>60</v>
      </c>
      <c r="M13060">
        <v>650000</v>
      </c>
      <c r="N13060"/>
      <c r="O13060" t="s">
        <v>22317</v>
      </c>
    </row>
    <row r="13061" spans="1:16" x14ac:dyDescent="0.25">
      <c r="A13061" t="s">
        <v>3</v>
      </c>
      <c r="B13061" t="s">
        <v>23917</v>
      </c>
      <c r="C13061" t="s">
        <v>1468</v>
      </c>
      <c r="D13061" t="s">
        <v>4346</v>
      </c>
      <c r="E13061" t="s">
        <v>59</v>
      </c>
      <c r="F13061" t="b">
        <v>0</v>
      </c>
      <c r="G13061" t="s">
        <v>89</v>
      </c>
      <c r="H13061" s="1">
        <v>46162.04278935185</v>
      </c>
      <c r="I13061" t="b">
        <v>0</v>
      </c>
      <c r="J13061" t="b">
        <v>1</v>
      </c>
      <c r="K13061" t="s">
        <v>41</v>
      </c>
      <c r="L13061" t="s">
        <v>60</v>
      </c>
      <c r="M13061">
        <v>102500</v>
      </c>
      <c r="N13061"/>
      <c r="O13061" t="s">
        <v>23918</v>
      </c>
      <c r="P13061" t="s">
        <v>1321</v>
      </c>
    </row>
    <row r="13062" spans="1:16" x14ac:dyDescent="0.25">
      <c r="A13062" t="s">
        <v>0</v>
      </c>
      <c r="B13062" t="s">
        <v>23919</v>
      </c>
      <c r="C13062" t="s">
        <v>3871</v>
      </c>
      <c r="D13062" t="s">
        <v>17626</v>
      </c>
      <c r="E13062" t="s">
        <v>59</v>
      </c>
      <c r="F13062" t="b">
        <v>0</v>
      </c>
      <c r="G13062" t="s">
        <v>65</v>
      </c>
      <c r="H13062" s="1">
        <v>46162.042812500003</v>
      </c>
      <c r="I13062" t="b">
        <v>0</v>
      </c>
      <c r="J13062" t="b">
        <v>1</v>
      </c>
      <c r="K13062" t="s">
        <v>41</v>
      </c>
      <c r="L13062" t="s">
        <v>60</v>
      </c>
      <c r="M13062">
        <v>121850</v>
      </c>
      <c r="N13062"/>
      <c r="O13062" t="s">
        <v>944</v>
      </c>
      <c r="P13062" t="s">
        <v>23920</v>
      </c>
    </row>
    <row r="13063" spans="1:16" x14ac:dyDescent="0.25">
      <c r="A13063" t="s">
        <v>1</v>
      </c>
      <c r="B13063" t="s">
        <v>316</v>
      </c>
      <c r="C13063" t="s">
        <v>2553</v>
      </c>
      <c r="D13063" t="s">
        <v>4346</v>
      </c>
      <c r="E13063" t="s">
        <v>59</v>
      </c>
      <c r="F13063" t="b">
        <v>0</v>
      </c>
      <c r="G13063" t="s">
        <v>73</v>
      </c>
      <c r="H13063" s="1">
        <v>46162.045289351852</v>
      </c>
      <c r="I13063" t="b">
        <v>0</v>
      </c>
      <c r="J13063" t="b">
        <v>1</v>
      </c>
      <c r="K13063" t="s">
        <v>41</v>
      </c>
      <c r="L13063" t="s">
        <v>60</v>
      </c>
      <c r="M13063">
        <v>137000</v>
      </c>
      <c r="N13063"/>
      <c r="O13063" t="s">
        <v>23921</v>
      </c>
      <c r="P13063" t="s">
        <v>23922</v>
      </c>
    </row>
    <row r="13064" spans="1:16" x14ac:dyDescent="0.25">
      <c r="A13064" t="s">
        <v>6</v>
      </c>
      <c r="B13064" t="s">
        <v>23923</v>
      </c>
      <c r="C13064" t="s">
        <v>145</v>
      </c>
      <c r="D13064" t="s">
        <v>4346</v>
      </c>
      <c r="E13064" t="s">
        <v>59</v>
      </c>
      <c r="F13064" t="b">
        <v>0</v>
      </c>
      <c r="G13064" t="s">
        <v>65</v>
      </c>
      <c r="H13064" s="1">
        <v>46162.085752314822</v>
      </c>
      <c r="I13064" t="b">
        <v>0</v>
      </c>
      <c r="J13064" t="b">
        <v>0</v>
      </c>
      <c r="K13064" t="s">
        <v>41</v>
      </c>
      <c r="L13064" t="s">
        <v>60</v>
      </c>
      <c r="M13064">
        <v>138400</v>
      </c>
      <c r="N13064"/>
      <c r="O13064" t="s">
        <v>560</v>
      </c>
      <c r="P13064" t="s">
        <v>23924</v>
      </c>
    </row>
    <row r="13065" spans="1:16" x14ac:dyDescent="0.25">
      <c r="A13065" t="s">
        <v>7</v>
      </c>
      <c r="B13065" t="s">
        <v>7</v>
      </c>
      <c r="C13065" t="s">
        <v>1372</v>
      </c>
      <c r="D13065" t="s">
        <v>4756</v>
      </c>
      <c r="E13065" t="s">
        <v>59</v>
      </c>
      <c r="F13065" t="b">
        <v>0</v>
      </c>
      <c r="G13065" t="s">
        <v>73</v>
      </c>
      <c r="H13065" s="1">
        <v>46162.250636574077</v>
      </c>
      <c r="I13065" t="b">
        <v>0</v>
      </c>
      <c r="J13065" t="b">
        <v>1</v>
      </c>
      <c r="K13065" t="s">
        <v>41</v>
      </c>
      <c r="L13065" t="s">
        <v>60</v>
      </c>
      <c r="M13065">
        <v>85000</v>
      </c>
      <c r="N13065"/>
      <c r="O13065" t="s">
        <v>23925</v>
      </c>
      <c r="P13065" t="s">
        <v>23926</v>
      </c>
    </row>
    <row r="13066" spans="1:16" x14ac:dyDescent="0.25">
      <c r="A13066" t="s">
        <v>2</v>
      </c>
      <c r="B13066" t="s">
        <v>23618</v>
      </c>
      <c r="C13066" t="s">
        <v>92</v>
      </c>
      <c r="D13066" t="s">
        <v>2360</v>
      </c>
      <c r="E13066" t="s">
        <v>59</v>
      </c>
      <c r="F13066" t="b">
        <v>0</v>
      </c>
      <c r="G13066" t="s">
        <v>77</v>
      </c>
      <c r="H13066" s="1">
        <v>46162.252060185187</v>
      </c>
      <c r="I13066" t="b">
        <v>0</v>
      </c>
      <c r="J13066" t="b">
        <v>1</v>
      </c>
      <c r="K13066" t="s">
        <v>41</v>
      </c>
      <c r="L13066" t="s">
        <v>60</v>
      </c>
      <c r="M13066">
        <v>215500</v>
      </c>
      <c r="N13066"/>
      <c r="O13066" t="s">
        <v>402</v>
      </c>
      <c r="P13066" t="s">
        <v>23619</v>
      </c>
    </row>
    <row r="13067" spans="1:16" x14ac:dyDescent="0.25">
      <c r="A13067" t="s">
        <v>6</v>
      </c>
      <c r="B13067" t="s">
        <v>23678</v>
      </c>
      <c r="C13067" t="s">
        <v>92</v>
      </c>
      <c r="D13067" t="s">
        <v>2360</v>
      </c>
      <c r="E13067" t="s">
        <v>59</v>
      </c>
      <c r="F13067" t="b">
        <v>0</v>
      </c>
      <c r="G13067" t="s">
        <v>77</v>
      </c>
      <c r="H13067" s="1">
        <v>46162.252071759263</v>
      </c>
      <c r="I13067" t="b">
        <v>0</v>
      </c>
      <c r="J13067" t="b">
        <v>1</v>
      </c>
      <c r="K13067" t="s">
        <v>41</v>
      </c>
      <c r="L13067" t="s">
        <v>60</v>
      </c>
      <c r="M13067">
        <v>248000</v>
      </c>
      <c r="N13067"/>
      <c r="O13067" t="s">
        <v>402</v>
      </c>
    </row>
    <row r="13068" spans="1:16" x14ac:dyDescent="0.25">
      <c r="A13068" t="s">
        <v>6</v>
      </c>
      <c r="B13068" t="s">
        <v>23927</v>
      </c>
      <c r="C13068" t="s">
        <v>92</v>
      </c>
      <c r="D13068" t="s">
        <v>2360</v>
      </c>
      <c r="E13068" t="s">
        <v>59</v>
      </c>
      <c r="F13068" t="b">
        <v>0</v>
      </c>
      <c r="G13068" t="s">
        <v>77</v>
      </c>
      <c r="H13068" s="1">
        <v>46162.252083333333</v>
      </c>
      <c r="I13068" t="b">
        <v>0</v>
      </c>
      <c r="J13068" t="b">
        <v>1</v>
      </c>
      <c r="K13068" t="s">
        <v>41</v>
      </c>
      <c r="L13068" t="s">
        <v>60</v>
      </c>
      <c r="M13068">
        <v>200500</v>
      </c>
      <c r="N13068"/>
      <c r="O13068" t="s">
        <v>402</v>
      </c>
      <c r="P13068" t="s">
        <v>23928</v>
      </c>
    </row>
    <row r="13069" spans="1:16" x14ac:dyDescent="0.25">
      <c r="A13069" t="s">
        <v>6</v>
      </c>
      <c r="B13069" t="s">
        <v>23929</v>
      </c>
      <c r="C13069" t="s">
        <v>92</v>
      </c>
      <c r="D13069" t="s">
        <v>2360</v>
      </c>
      <c r="E13069" t="s">
        <v>59</v>
      </c>
      <c r="F13069" t="b">
        <v>0</v>
      </c>
      <c r="G13069" t="s">
        <v>77</v>
      </c>
      <c r="H13069" s="1">
        <v>46162.252083333333</v>
      </c>
      <c r="I13069" t="b">
        <v>0</v>
      </c>
      <c r="J13069" t="b">
        <v>1</v>
      </c>
      <c r="K13069" t="s">
        <v>41</v>
      </c>
      <c r="L13069" t="s">
        <v>60</v>
      </c>
      <c r="M13069">
        <v>209500</v>
      </c>
      <c r="N13069"/>
      <c r="O13069" t="s">
        <v>402</v>
      </c>
      <c r="P13069" t="s">
        <v>23930</v>
      </c>
    </row>
    <row r="13070" spans="1:16" x14ac:dyDescent="0.25">
      <c r="A13070" t="s">
        <v>2</v>
      </c>
      <c r="B13070" t="s">
        <v>17817</v>
      </c>
      <c r="C13070" t="s">
        <v>1088</v>
      </c>
      <c r="D13070" t="s">
        <v>2360</v>
      </c>
      <c r="E13070" t="s">
        <v>59</v>
      </c>
      <c r="F13070" t="b">
        <v>0</v>
      </c>
      <c r="G13070" t="s">
        <v>77</v>
      </c>
      <c r="H13070" s="1">
        <v>46162.252083333333</v>
      </c>
      <c r="I13070" t="b">
        <v>0</v>
      </c>
      <c r="J13070" t="b">
        <v>1</v>
      </c>
      <c r="K13070" t="s">
        <v>41</v>
      </c>
      <c r="L13070" t="s">
        <v>60</v>
      </c>
      <c r="M13070">
        <v>204500</v>
      </c>
      <c r="N13070"/>
      <c r="O13070" t="s">
        <v>402</v>
      </c>
      <c r="P13070" t="s">
        <v>85</v>
      </c>
    </row>
    <row r="13071" spans="1:16" x14ac:dyDescent="0.25">
      <c r="A13071" t="s">
        <v>6</v>
      </c>
      <c r="B13071" t="s">
        <v>17193</v>
      </c>
      <c r="C13071" t="s">
        <v>92</v>
      </c>
      <c r="D13071" t="s">
        <v>2360</v>
      </c>
      <c r="E13071" t="s">
        <v>59</v>
      </c>
      <c r="F13071" t="b">
        <v>0</v>
      </c>
      <c r="G13071" t="s">
        <v>77</v>
      </c>
      <c r="H13071" s="1">
        <v>46162.252083333333</v>
      </c>
      <c r="I13071" t="b">
        <v>0</v>
      </c>
      <c r="J13071" t="b">
        <v>1</v>
      </c>
      <c r="K13071" t="s">
        <v>41</v>
      </c>
      <c r="L13071" t="s">
        <v>60</v>
      </c>
      <c r="M13071">
        <v>249500</v>
      </c>
      <c r="N13071"/>
      <c r="O13071" t="s">
        <v>402</v>
      </c>
      <c r="P13071" t="s">
        <v>1856</v>
      </c>
    </row>
    <row r="13072" spans="1:16" x14ac:dyDescent="0.25">
      <c r="A13072" t="s">
        <v>8</v>
      </c>
      <c r="B13072" t="s">
        <v>23931</v>
      </c>
      <c r="C13072" t="s">
        <v>92</v>
      </c>
      <c r="D13072" t="s">
        <v>2360</v>
      </c>
      <c r="E13072" t="s">
        <v>59</v>
      </c>
      <c r="F13072" t="b">
        <v>0</v>
      </c>
      <c r="G13072" t="s">
        <v>77</v>
      </c>
      <c r="H13072" s="1">
        <v>46162.252106481479</v>
      </c>
      <c r="I13072" t="b">
        <v>0</v>
      </c>
      <c r="J13072" t="b">
        <v>1</v>
      </c>
      <c r="K13072" t="s">
        <v>41</v>
      </c>
      <c r="L13072" t="s">
        <v>60</v>
      </c>
      <c r="M13072">
        <v>249500</v>
      </c>
      <c r="N13072"/>
      <c r="O13072" t="s">
        <v>402</v>
      </c>
      <c r="P13072" t="s">
        <v>4033</v>
      </c>
    </row>
    <row r="13073" spans="1:16" x14ac:dyDescent="0.25">
      <c r="A13073" t="s">
        <v>8</v>
      </c>
      <c r="B13073" t="s">
        <v>23932</v>
      </c>
      <c r="C13073" t="s">
        <v>1088</v>
      </c>
      <c r="D13073" t="s">
        <v>2360</v>
      </c>
      <c r="E13073" t="s">
        <v>59</v>
      </c>
      <c r="F13073" t="b">
        <v>0</v>
      </c>
      <c r="G13073" t="s">
        <v>77</v>
      </c>
      <c r="H13073" s="1">
        <v>46162.252106481479</v>
      </c>
      <c r="I13073" t="b">
        <v>0</v>
      </c>
      <c r="J13073" t="b">
        <v>1</v>
      </c>
      <c r="K13073" t="s">
        <v>41</v>
      </c>
      <c r="L13073" t="s">
        <v>60</v>
      </c>
      <c r="M13073">
        <v>237000</v>
      </c>
      <c r="N13073"/>
      <c r="O13073" t="s">
        <v>402</v>
      </c>
      <c r="P13073" t="s">
        <v>23933</v>
      </c>
    </row>
    <row r="13074" spans="1:16" x14ac:dyDescent="0.25">
      <c r="A13074" t="s">
        <v>6</v>
      </c>
      <c r="B13074" t="s">
        <v>23934</v>
      </c>
      <c r="C13074" t="s">
        <v>92</v>
      </c>
      <c r="D13074" t="s">
        <v>2360</v>
      </c>
      <c r="E13074" t="s">
        <v>59</v>
      </c>
      <c r="F13074" t="b">
        <v>0</v>
      </c>
      <c r="G13074" t="s">
        <v>77</v>
      </c>
      <c r="H13074" s="1">
        <v>46162.252106481479</v>
      </c>
      <c r="I13074" t="b">
        <v>0</v>
      </c>
      <c r="J13074" t="b">
        <v>1</v>
      </c>
      <c r="K13074" t="s">
        <v>41</v>
      </c>
      <c r="L13074" t="s">
        <v>60</v>
      </c>
      <c r="M13074">
        <v>209500</v>
      </c>
      <c r="N13074"/>
      <c r="O13074" t="s">
        <v>402</v>
      </c>
      <c r="P13074" t="s">
        <v>208</v>
      </c>
    </row>
    <row r="13075" spans="1:16" x14ac:dyDescent="0.25">
      <c r="A13075" t="s">
        <v>6</v>
      </c>
      <c r="B13075" t="s">
        <v>23935</v>
      </c>
      <c r="C13075" t="s">
        <v>92</v>
      </c>
      <c r="D13075" t="s">
        <v>2360</v>
      </c>
      <c r="E13075" t="s">
        <v>59</v>
      </c>
      <c r="F13075" t="b">
        <v>0</v>
      </c>
      <c r="G13075" t="s">
        <v>77</v>
      </c>
      <c r="H13075" s="1">
        <v>46162.252106481479</v>
      </c>
      <c r="I13075" t="b">
        <v>0</v>
      </c>
      <c r="J13075" t="b">
        <v>1</v>
      </c>
      <c r="K13075" t="s">
        <v>41</v>
      </c>
      <c r="L13075" t="s">
        <v>60</v>
      </c>
      <c r="M13075">
        <v>200500</v>
      </c>
      <c r="N13075"/>
      <c r="O13075" t="s">
        <v>402</v>
      </c>
      <c r="P13075" t="s">
        <v>5395</v>
      </c>
    </row>
    <row r="13076" spans="1:16" x14ac:dyDescent="0.25">
      <c r="A13076" t="s">
        <v>6</v>
      </c>
      <c r="B13076" t="s">
        <v>10166</v>
      </c>
      <c r="C13076" t="s">
        <v>92</v>
      </c>
      <c r="D13076" t="s">
        <v>2360</v>
      </c>
      <c r="E13076" t="s">
        <v>59</v>
      </c>
      <c r="F13076" t="b">
        <v>0</v>
      </c>
      <c r="G13076" t="s">
        <v>77</v>
      </c>
      <c r="H13076" s="1">
        <v>46162.252106481479</v>
      </c>
      <c r="I13076" t="b">
        <v>0</v>
      </c>
      <c r="J13076" t="b">
        <v>1</v>
      </c>
      <c r="K13076" t="s">
        <v>41</v>
      </c>
      <c r="L13076" t="s">
        <v>60</v>
      </c>
      <c r="M13076">
        <v>249500</v>
      </c>
      <c r="N13076"/>
      <c r="O13076" t="s">
        <v>402</v>
      </c>
      <c r="P13076" t="s">
        <v>3938</v>
      </c>
    </row>
    <row r="13077" spans="1:16" x14ac:dyDescent="0.25">
      <c r="A13077" t="s">
        <v>6</v>
      </c>
      <c r="B13077" t="s">
        <v>23936</v>
      </c>
      <c r="C13077" t="s">
        <v>92</v>
      </c>
      <c r="D13077" t="s">
        <v>2360</v>
      </c>
      <c r="E13077" t="s">
        <v>59</v>
      </c>
      <c r="F13077" t="b">
        <v>0</v>
      </c>
      <c r="G13077" t="s">
        <v>77</v>
      </c>
      <c r="H13077" s="1">
        <v>46162.252106481479</v>
      </c>
      <c r="I13077" t="b">
        <v>0</v>
      </c>
      <c r="J13077" t="b">
        <v>1</v>
      </c>
      <c r="K13077" t="s">
        <v>41</v>
      </c>
      <c r="L13077" t="s">
        <v>60</v>
      </c>
      <c r="M13077">
        <v>249500</v>
      </c>
      <c r="N13077"/>
      <c r="O13077" t="s">
        <v>402</v>
      </c>
      <c r="P13077" t="s">
        <v>891</v>
      </c>
    </row>
    <row r="13078" spans="1:16" x14ac:dyDescent="0.25">
      <c r="A13078" t="s">
        <v>6</v>
      </c>
      <c r="B13078" t="s">
        <v>23937</v>
      </c>
      <c r="C13078" t="s">
        <v>92</v>
      </c>
      <c r="D13078" t="s">
        <v>2360</v>
      </c>
      <c r="E13078" t="s">
        <v>59</v>
      </c>
      <c r="F13078" t="b">
        <v>0</v>
      </c>
      <c r="G13078" t="s">
        <v>77</v>
      </c>
      <c r="H13078" s="1">
        <v>46162.252106481479</v>
      </c>
      <c r="I13078" t="b">
        <v>0</v>
      </c>
      <c r="J13078" t="b">
        <v>1</v>
      </c>
      <c r="K13078" t="s">
        <v>41</v>
      </c>
      <c r="L13078" t="s">
        <v>60</v>
      </c>
      <c r="M13078">
        <v>328000</v>
      </c>
      <c r="N13078"/>
      <c r="O13078" t="s">
        <v>402</v>
      </c>
    </row>
    <row r="13079" spans="1:16" x14ac:dyDescent="0.25">
      <c r="A13079" t="s">
        <v>1</v>
      </c>
      <c r="B13079" t="s">
        <v>10132</v>
      </c>
      <c r="C13079" t="s">
        <v>326</v>
      </c>
      <c r="D13079" t="s">
        <v>2360</v>
      </c>
      <c r="E13079" t="s">
        <v>59</v>
      </c>
      <c r="F13079" t="b">
        <v>0</v>
      </c>
      <c r="G13079" t="s">
        <v>77</v>
      </c>
      <c r="H13079" s="1">
        <v>46162.253368055557</v>
      </c>
      <c r="I13079" t="b">
        <v>0</v>
      </c>
      <c r="J13079" t="b">
        <v>1</v>
      </c>
      <c r="K13079" t="s">
        <v>41</v>
      </c>
      <c r="L13079" t="s">
        <v>60</v>
      </c>
      <c r="M13079">
        <v>209500</v>
      </c>
      <c r="N13079"/>
      <c r="O13079" t="s">
        <v>402</v>
      </c>
      <c r="P13079" t="s">
        <v>10133</v>
      </c>
    </row>
    <row r="13080" spans="1:16" x14ac:dyDescent="0.25">
      <c r="A13080" t="s">
        <v>8</v>
      </c>
      <c r="B13080" t="s">
        <v>23938</v>
      </c>
      <c r="C13080" t="s">
        <v>92</v>
      </c>
      <c r="D13080" t="s">
        <v>2360</v>
      </c>
      <c r="E13080" t="s">
        <v>59</v>
      </c>
      <c r="F13080" t="b">
        <v>0</v>
      </c>
      <c r="G13080" t="s">
        <v>77</v>
      </c>
      <c r="H13080" s="1">
        <v>46162.253368055557</v>
      </c>
      <c r="I13080" t="b">
        <v>0</v>
      </c>
      <c r="J13080" t="b">
        <v>1</v>
      </c>
      <c r="K13080" t="s">
        <v>41</v>
      </c>
      <c r="L13080" t="s">
        <v>60</v>
      </c>
      <c r="M13080">
        <v>215500</v>
      </c>
      <c r="N13080"/>
      <c r="O13080" t="s">
        <v>402</v>
      </c>
      <c r="P13080" t="s">
        <v>221</v>
      </c>
    </row>
    <row r="13081" spans="1:16" x14ac:dyDescent="0.25">
      <c r="A13081" t="s">
        <v>1</v>
      </c>
      <c r="B13081" t="s">
        <v>23939</v>
      </c>
      <c r="C13081" t="s">
        <v>81</v>
      </c>
      <c r="D13081" t="s">
        <v>2360</v>
      </c>
      <c r="E13081" t="s">
        <v>59</v>
      </c>
      <c r="F13081" t="b">
        <v>0</v>
      </c>
      <c r="G13081" t="s">
        <v>77</v>
      </c>
      <c r="H13081" s="1">
        <v>46162.253368055557</v>
      </c>
      <c r="I13081" t="b">
        <v>0</v>
      </c>
      <c r="J13081" t="b">
        <v>1</v>
      </c>
      <c r="K13081" t="s">
        <v>41</v>
      </c>
      <c r="L13081" t="s">
        <v>60</v>
      </c>
      <c r="M13081">
        <v>184000</v>
      </c>
      <c r="N13081"/>
      <c r="O13081" t="s">
        <v>402</v>
      </c>
      <c r="P13081" t="s">
        <v>23940</v>
      </c>
    </row>
    <row r="13082" spans="1:16" x14ac:dyDescent="0.25">
      <c r="A13082" t="s">
        <v>5</v>
      </c>
      <c r="B13082" t="s">
        <v>23941</v>
      </c>
      <c r="C13082" t="s">
        <v>92</v>
      </c>
      <c r="D13082" t="s">
        <v>2360</v>
      </c>
      <c r="E13082" t="s">
        <v>59</v>
      </c>
      <c r="F13082" t="b">
        <v>0</v>
      </c>
      <c r="G13082" t="s">
        <v>77</v>
      </c>
      <c r="H13082" s="1">
        <v>46162.253379629627</v>
      </c>
      <c r="I13082" t="b">
        <v>0</v>
      </c>
      <c r="J13082" t="b">
        <v>1</v>
      </c>
      <c r="K13082" t="s">
        <v>41</v>
      </c>
      <c r="L13082" t="s">
        <v>60</v>
      </c>
      <c r="M13082">
        <v>249500</v>
      </c>
      <c r="N13082"/>
      <c r="O13082" t="s">
        <v>402</v>
      </c>
      <c r="P13082" t="s">
        <v>23942</v>
      </c>
    </row>
    <row r="13083" spans="1:16" x14ac:dyDescent="0.25">
      <c r="A13083" t="s">
        <v>8</v>
      </c>
      <c r="B13083" t="s">
        <v>23943</v>
      </c>
      <c r="C13083" t="s">
        <v>92</v>
      </c>
      <c r="D13083" t="s">
        <v>2360</v>
      </c>
      <c r="E13083" t="s">
        <v>59</v>
      </c>
      <c r="F13083" t="b">
        <v>0</v>
      </c>
      <c r="G13083" t="s">
        <v>77</v>
      </c>
      <c r="H13083" s="1">
        <v>46162.253391203703</v>
      </c>
      <c r="I13083" t="b">
        <v>0</v>
      </c>
      <c r="J13083" t="b">
        <v>1</v>
      </c>
      <c r="K13083" t="s">
        <v>41</v>
      </c>
      <c r="L13083" t="s">
        <v>60</v>
      </c>
      <c r="M13083">
        <v>249500</v>
      </c>
      <c r="N13083"/>
      <c r="O13083" t="s">
        <v>402</v>
      </c>
      <c r="P13083" t="s">
        <v>23944</v>
      </c>
    </row>
    <row r="13084" spans="1:16" x14ac:dyDescent="0.25">
      <c r="A13084" t="s">
        <v>1</v>
      </c>
      <c r="B13084" t="s">
        <v>14921</v>
      </c>
      <c r="C13084" t="s">
        <v>92</v>
      </c>
      <c r="D13084" t="s">
        <v>2360</v>
      </c>
      <c r="E13084" t="s">
        <v>59</v>
      </c>
      <c r="F13084" t="b">
        <v>0</v>
      </c>
      <c r="G13084" t="s">
        <v>77</v>
      </c>
      <c r="H13084" s="1">
        <v>46162.253391203703</v>
      </c>
      <c r="I13084" t="b">
        <v>0</v>
      </c>
      <c r="J13084" t="b">
        <v>1</v>
      </c>
      <c r="K13084" t="s">
        <v>41</v>
      </c>
      <c r="L13084" t="s">
        <v>60</v>
      </c>
      <c r="M13084">
        <v>209500</v>
      </c>
      <c r="N13084"/>
      <c r="O13084" t="s">
        <v>402</v>
      </c>
      <c r="P13084" t="s">
        <v>14922</v>
      </c>
    </row>
    <row r="13085" spans="1:16" x14ac:dyDescent="0.25">
      <c r="A13085" t="s">
        <v>1</v>
      </c>
      <c r="B13085" t="s">
        <v>7464</v>
      </c>
      <c r="C13085" t="s">
        <v>102</v>
      </c>
      <c r="D13085" t="s">
        <v>2360</v>
      </c>
      <c r="E13085" t="s">
        <v>59</v>
      </c>
      <c r="F13085" t="b">
        <v>0</v>
      </c>
      <c r="G13085" t="s">
        <v>68</v>
      </c>
      <c r="H13085" s="1">
        <v>46162.25340277778</v>
      </c>
      <c r="I13085" t="b">
        <v>0</v>
      </c>
      <c r="J13085" t="b">
        <v>1</v>
      </c>
      <c r="K13085" t="s">
        <v>41</v>
      </c>
      <c r="L13085" t="s">
        <v>60</v>
      </c>
      <c r="M13085">
        <v>199000</v>
      </c>
      <c r="N13085"/>
      <c r="O13085" t="s">
        <v>402</v>
      </c>
      <c r="P13085" t="s">
        <v>23945</v>
      </c>
    </row>
    <row r="13086" spans="1:16" x14ac:dyDescent="0.25">
      <c r="A13086" t="s">
        <v>8</v>
      </c>
      <c r="B13086" t="s">
        <v>23946</v>
      </c>
      <c r="C13086" t="s">
        <v>92</v>
      </c>
      <c r="D13086" t="s">
        <v>2360</v>
      </c>
      <c r="E13086" t="s">
        <v>59</v>
      </c>
      <c r="F13086" t="b">
        <v>0</v>
      </c>
      <c r="G13086" t="s">
        <v>77</v>
      </c>
      <c r="H13086" s="1">
        <v>46162.25341435185</v>
      </c>
      <c r="I13086" t="b">
        <v>0</v>
      </c>
      <c r="J13086" t="b">
        <v>1</v>
      </c>
      <c r="K13086" t="s">
        <v>41</v>
      </c>
      <c r="L13086" t="s">
        <v>60</v>
      </c>
      <c r="M13086">
        <v>209500</v>
      </c>
      <c r="N13086"/>
      <c r="O13086" t="s">
        <v>402</v>
      </c>
    </row>
    <row r="13087" spans="1:16" x14ac:dyDescent="0.25">
      <c r="A13087" t="s">
        <v>5</v>
      </c>
      <c r="B13087" t="s">
        <v>23947</v>
      </c>
      <c r="C13087" t="s">
        <v>162</v>
      </c>
      <c r="D13087" t="s">
        <v>2360</v>
      </c>
      <c r="E13087" t="s">
        <v>59</v>
      </c>
      <c r="F13087" t="b">
        <v>0</v>
      </c>
      <c r="G13087" t="s">
        <v>73</v>
      </c>
      <c r="H13087" s="1">
        <v>46162.253472222219</v>
      </c>
      <c r="I13087" t="b">
        <v>0</v>
      </c>
      <c r="J13087" t="b">
        <v>1</v>
      </c>
      <c r="K13087" t="s">
        <v>41</v>
      </c>
      <c r="L13087" t="s">
        <v>60</v>
      </c>
      <c r="M13087">
        <v>251500</v>
      </c>
      <c r="N13087"/>
      <c r="O13087" t="s">
        <v>402</v>
      </c>
      <c r="P13087" t="s">
        <v>23948</v>
      </c>
    </row>
    <row r="13088" spans="1:16" x14ac:dyDescent="0.25">
      <c r="A13088" t="s">
        <v>0</v>
      </c>
      <c r="B13088" t="s">
        <v>19884</v>
      </c>
      <c r="C13088" t="s">
        <v>2900</v>
      </c>
      <c r="D13088" t="s">
        <v>5493</v>
      </c>
      <c r="E13088" t="s">
        <v>59</v>
      </c>
      <c r="F13088" t="b">
        <v>0</v>
      </c>
      <c r="G13088" t="s">
        <v>73</v>
      </c>
      <c r="H13088" s="1">
        <v>46162.292303240742</v>
      </c>
      <c r="I13088" t="b">
        <v>0</v>
      </c>
      <c r="J13088" t="b">
        <v>1</v>
      </c>
      <c r="K13088" t="s">
        <v>41</v>
      </c>
      <c r="L13088" t="s">
        <v>60</v>
      </c>
      <c r="M13088">
        <v>80000</v>
      </c>
      <c r="N13088"/>
      <c r="O13088" t="s">
        <v>23949</v>
      </c>
      <c r="P13088" t="s">
        <v>2092</v>
      </c>
    </row>
    <row r="13089" spans="1:16" x14ac:dyDescent="0.25">
      <c r="A13089" t="s">
        <v>0</v>
      </c>
      <c r="B13089" t="s">
        <v>23950</v>
      </c>
      <c r="C13089" t="s">
        <v>326</v>
      </c>
      <c r="D13089" t="s">
        <v>2360</v>
      </c>
      <c r="E13089" t="s">
        <v>59</v>
      </c>
      <c r="F13089" t="b">
        <v>0</v>
      </c>
      <c r="G13089" t="s">
        <v>77</v>
      </c>
      <c r="H13089" s="1">
        <v>46162.292314814818</v>
      </c>
      <c r="I13089" t="b">
        <v>0</v>
      </c>
      <c r="J13089" t="b">
        <v>1</v>
      </c>
      <c r="K13089" t="s">
        <v>41</v>
      </c>
      <c r="L13089" t="s">
        <v>60</v>
      </c>
      <c r="M13089">
        <v>138000</v>
      </c>
      <c r="N13089"/>
      <c r="O13089" t="s">
        <v>402</v>
      </c>
      <c r="P13089" t="s">
        <v>352</v>
      </c>
    </row>
    <row r="13090" spans="1:16" x14ac:dyDescent="0.25">
      <c r="A13090" t="s">
        <v>3</v>
      </c>
      <c r="B13090" t="s">
        <v>3811</v>
      </c>
      <c r="C13090" t="s">
        <v>162</v>
      </c>
      <c r="D13090" t="s">
        <v>2360</v>
      </c>
      <c r="E13090" t="s">
        <v>59</v>
      </c>
      <c r="F13090" t="b">
        <v>0</v>
      </c>
      <c r="G13090" t="s">
        <v>73</v>
      </c>
      <c r="H13090" s="1">
        <v>46162.292337962957</v>
      </c>
      <c r="I13090" t="b">
        <v>0</v>
      </c>
      <c r="J13090" t="b">
        <v>1</v>
      </c>
      <c r="K13090" t="s">
        <v>41</v>
      </c>
      <c r="L13090" t="s">
        <v>60</v>
      </c>
      <c r="M13090">
        <v>237000</v>
      </c>
      <c r="N13090"/>
      <c r="O13090" t="s">
        <v>402</v>
      </c>
      <c r="P13090" t="s">
        <v>85</v>
      </c>
    </row>
    <row r="13091" spans="1:16" x14ac:dyDescent="0.25">
      <c r="A13091" t="s">
        <v>3</v>
      </c>
      <c r="B13091" t="s">
        <v>23951</v>
      </c>
      <c r="C13091" t="s">
        <v>3129</v>
      </c>
      <c r="D13091" t="s">
        <v>18981</v>
      </c>
      <c r="E13091" t="s">
        <v>132</v>
      </c>
      <c r="F13091" t="b">
        <v>0</v>
      </c>
      <c r="G13091" t="s">
        <v>89</v>
      </c>
      <c r="H13091" s="1">
        <v>46162.292337962957</v>
      </c>
      <c r="I13091" t="b">
        <v>1</v>
      </c>
      <c r="J13091" t="b">
        <v>0</v>
      </c>
      <c r="K13091" t="s">
        <v>41</v>
      </c>
      <c r="L13091" t="s">
        <v>74</v>
      </c>
      <c r="M13091"/>
      <c r="N13091">
        <v>25</v>
      </c>
      <c r="O13091" t="s">
        <v>18981</v>
      </c>
    </row>
    <row r="13092" spans="1:16" x14ac:dyDescent="0.25">
      <c r="A13092" t="s">
        <v>0</v>
      </c>
      <c r="B13092" t="s">
        <v>19884</v>
      </c>
      <c r="C13092" t="s">
        <v>929</v>
      </c>
      <c r="D13092" t="s">
        <v>5493</v>
      </c>
      <c r="E13092" t="s">
        <v>59</v>
      </c>
      <c r="F13092" t="b">
        <v>0</v>
      </c>
      <c r="G13092" t="s">
        <v>65</v>
      </c>
      <c r="H13092" s="1">
        <v>46162.292384259257</v>
      </c>
      <c r="I13092" t="b">
        <v>1</v>
      </c>
      <c r="J13092" t="b">
        <v>1</v>
      </c>
      <c r="K13092" t="s">
        <v>41</v>
      </c>
      <c r="L13092" t="s">
        <v>60</v>
      </c>
      <c r="M13092">
        <v>78000</v>
      </c>
      <c r="N13092"/>
      <c r="O13092" t="s">
        <v>23835</v>
      </c>
      <c r="P13092" t="s">
        <v>7575</v>
      </c>
    </row>
    <row r="13093" spans="1:16" x14ac:dyDescent="0.25">
      <c r="A13093" t="s">
        <v>2</v>
      </c>
      <c r="B13093" t="s">
        <v>23952</v>
      </c>
      <c r="C13093" t="s">
        <v>92</v>
      </c>
      <c r="D13093" t="s">
        <v>2360</v>
      </c>
      <c r="E13093" t="s">
        <v>59</v>
      </c>
      <c r="F13093" t="b">
        <v>0</v>
      </c>
      <c r="G13093" t="s">
        <v>77</v>
      </c>
      <c r="H13093" s="1">
        <v>46162.292395833327</v>
      </c>
      <c r="I13093" t="b">
        <v>0</v>
      </c>
      <c r="J13093" t="b">
        <v>1</v>
      </c>
      <c r="K13093" t="s">
        <v>41</v>
      </c>
      <c r="L13093" t="s">
        <v>60</v>
      </c>
      <c r="M13093">
        <v>215500</v>
      </c>
      <c r="N13093"/>
      <c r="O13093" t="s">
        <v>402</v>
      </c>
      <c r="P13093" t="s">
        <v>310</v>
      </c>
    </row>
    <row r="13094" spans="1:16" x14ac:dyDescent="0.25">
      <c r="A13094" t="s">
        <v>3</v>
      </c>
      <c r="B13094" t="s">
        <v>15003</v>
      </c>
      <c r="C13094" t="s">
        <v>92</v>
      </c>
      <c r="D13094" t="s">
        <v>2360</v>
      </c>
      <c r="E13094" t="s">
        <v>59</v>
      </c>
      <c r="F13094" t="b">
        <v>0</v>
      </c>
      <c r="G13094" t="s">
        <v>77</v>
      </c>
      <c r="H13094" s="1">
        <v>46162.292395833327</v>
      </c>
      <c r="I13094" t="b">
        <v>0</v>
      </c>
      <c r="J13094" t="b">
        <v>1</v>
      </c>
      <c r="K13094" t="s">
        <v>41</v>
      </c>
      <c r="L13094" t="s">
        <v>60</v>
      </c>
      <c r="M13094">
        <v>195000</v>
      </c>
      <c r="N13094"/>
      <c r="O13094" t="s">
        <v>402</v>
      </c>
      <c r="P13094" t="s">
        <v>283</v>
      </c>
    </row>
    <row r="13095" spans="1:16" x14ac:dyDescent="0.25">
      <c r="A13095" t="s">
        <v>2</v>
      </c>
      <c r="B13095" t="s">
        <v>21786</v>
      </c>
      <c r="C13095" t="s">
        <v>326</v>
      </c>
      <c r="D13095" t="s">
        <v>2360</v>
      </c>
      <c r="E13095" t="s">
        <v>59</v>
      </c>
      <c r="F13095" t="b">
        <v>0</v>
      </c>
      <c r="G13095" t="s">
        <v>77</v>
      </c>
      <c r="H13095" s="1">
        <v>46162.292395833327</v>
      </c>
      <c r="I13095" t="b">
        <v>0</v>
      </c>
      <c r="J13095" t="b">
        <v>1</v>
      </c>
      <c r="K13095" t="s">
        <v>41</v>
      </c>
      <c r="L13095" t="s">
        <v>60</v>
      </c>
      <c r="M13095">
        <v>209500</v>
      </c>
      <c r="N13095"/>
      <c r="O13095" t="s">
        <v>402</v>
      </c>
      <c r="P13095" t="s">
        <v>19807</v>
      </c>
    </row>
    <row r="13096" spans="1:16" x14ac:dyDescent="0.25">
      <c r="A13096" t="s">
        <v>2</v>
      </c>
      <c r="B13096" t="s">
        <v>2</v>
      </c>
      <c r="C13096" t="s">
        <v>92</v>
      </c>
      <c r="D13096" t="s">
        <v>2360</v>
      </c>
      <c r="E13096" t="s">
        <v>59</v>
      </c>
      <c r="F13096" t="b">
        <v>0</v>
      </c>
      <c r="G13096" t="s">
        <v>77</v>
      </c>
      <c r="H13096" s="1">
        <v>46162.292395833327</v>
      </c>
      <c r="I13096" t="b">
        <v>0</v>
      </c>
      <c r="J13096" t="b">
        <v>1</v>
      </c>
      <c r="K13096" t="s">
        <v>41</v>
      </c>
      <c r="L13096" t="s">
        <v>60</v>
      </c>
      <c r="M13096">
        <v>200500</v>
      </c>
      <c r="N13096"/>
      <c r="O13096" t="s">
        <v>402</v>
      </c>
      <c r="P13096" t="s">
        <v>23953</v>
      </c>
    </row>
    <row r="13097" spans="1:16" x14ac:dyDescent="0.25">
      <c r="A13097" t="s">
        <v>0</v>
      </c>
      <c r="B13097" t="s">
        <v>23954</v>
      </c>
      <c r="C13097" t="s">
        <v>360</v>
      </c>
      <c r="D13097" t="s">
        <v>4346</v>
      </c>
      <c r="E13097" t="s">
        <v>59</v>
      </c>
      <c r="F13097" t="b">
        <v>0</v>
      </c>
      <c r="G13097" t="s">
        <v>41</v>
      </c>
      <c r="H13097" s="1">
        <v>46162.293564814812</v>
      </c>
      <c r="I13097" t="b">
        <v>1</v>
      </c>
      <c r="J13097" t="b">
        <v>0</v>
      </c>
      <c r="K13097" t="s">
        <v>41</v>
      </c>
      <c r="L13097" t="s">
        <v>74</v>
      </c>
      <c r="M13097"/>
      <c r="N13097">
        <v>40.19</v>
      </c>
      <c r="O13097" t="s">
        <v>2595</v>
      </c>
      <c r="P13097" t="s">
        <v>2149</v>
      </c>
    </row>
    <row r="13098" spans="1:16" x14ac:dyDescent="0.25">
      <c r="A13098" t="s">
        <v>1</v>
      </c>
      <c r="B13098" t="s">
        <v>23955</v>
      </c>
      <c r="C13098" t="s">
        <v>942</v>
      </c>
      <c r="D13098" t="s">
        <v>4526</v>
      </c>
      <c r="E13098" t="s">
        <v>59</v>
      </c>
      <c r="F13098" t="b">
        <v>0</v>
      </c>
      <c r="G13098" t="s">
        <v>19</v>
      </c>
      <c r="H13098" s="1">
        <v>46162.295810185176</v>
      </c>
      <c r="I13098" t="b">
        <v>0</v>
      </c>
      <c r="J13098" t="b">
        <v>0</v>
      </c>
      <c r="K13098" t="s">
        <v>19</v>
      </c>
      <c r="L13098" t="s">
        <v>60</v>
      </c>
      <c r="M13098">
        <v>1650000</v>
      </c>
      <c r="N13098"/>
      <c r="O13098" t="s">
        <v>7059</v>
      </c>
      <c r="P13098" t="s">
        <v>23956</v>
      </c>
    </row>
    <row r="13099" spans="1:16" x14ac:dyDescent="0.25">
      <c r="A13099" t="s">
        <v>3</v>
      </c>
      <c r="B13099" t="s">
        <v>23957</v>
      </c>
      <c r="C13099" t="s">
        <v>360</v>
      </c>
      <c r="D13099" t="s">
        <v>5493</v>
      </c>
      <c r="E13099" t="s">
        <v>59</v>
      </c>
      <c r="F13099" t="b">
        <v>0</v>
      </c>
      <c r="G13099" t="s">
        <v>41</v>
      </c>
      <c r="H13099" s="1">
        <v>46162.335243055553</v>
      </c>
      <c r="I13099" t="b">
        <v>0</v>
      </c>
      <c r="J13099" t="b">
        <v>1</v>
      </c>
      <c r="K13099" t="s">
        <v>41</v>
      </c>
      <c r="L13099" t="s">
        <v>60</v>
      </c>
      <c r="M13099">
        <v>80000</v>
      </c>
      <c r="N13099"/>
      <c r="O13099" t="s">
        <v>23958</v>
      </c>
      <c r="P13099" t="s">
        <v>23959</v>
      </c>
    </row>
    <row r="13100" spans="1:16" x14ac:dyDescent="0.25">
      <c r="A13100" t="s">
        <v>6</v>
      </c>
      <c r="B13100" t="s">
        <v>707</v>
      </c>
      <c r="C13100" t="s">
        <v>92</v>
      </c>
      <c r="D13100" t="s">
        <v>4346</v>
      </c>
      <c r="E13100" t="s">
        <v>59</v>
      </c>
      <c r="F13100" t="b">
        <v>0</v>
      </c>
      <c r="G13100" t="s">
        <v>77</v>
      </c>
      <c r="H13100" s="1">
        <v>46162.335393518522</v>
      </c>
      <c r="I13100" t="b">
        <v>0</v>
      </c>
      <c r="J13100" t="b">
        <v>1</v>
      </c>
      <c r="K13100" t="s">
        <v>41</v>
      </c>
      <c r="L13100" t="s">
        <v>60</v>
      </c>
      <c r="M13100">
        <v>215500</v>
      </c>
      <c r="N13100"/>
      <c r="O13100" t="s">
        <v>402</v>
      </c>
      <c r="P13100" t="s">
        <v>23522</v>
      </c>
    </row>
    <row r="13101" spans="1:16" x14ac:dyDescent="0.25">
      <c r="A13101" t="s">
        <v>5</v>
      </c>
      <c r="B13101" t="s">
        <v>23960</v>
      </c>
      <c r="C13101" t="s">
        <v>207</v>
      </c>
      <c r="D13101" t="s">
        <v>4346</v>
      </c>
      <c r="E13101" t="s">
        <v>59</v>
      </c>
      <c r="F13101" t="b">
        <v>0</v>
      </c>
      <c r="G13101" t="s">
        <v>89</v>
      </c>
      <c r="H13101" s="1">
        <v>46162.336689814823</v>
      </c>
      <c r="I13101" t="b">
        <v>0</v>
      </c>
      <c r="J13101" t="b">
        <v>0</v>
      </c>
      <c r="K13101" t="s">
        <v>41</v>
      </c>
      <c r="L13101" t="s">
        <v>60</v>
      </c>
      <c r="M13101">
        <v>61750</v>
      </c>
      <c r="N13101"/>
      <c r="O13101" t="s">
        <v>23961</v>
      </c>
      <c r="P13101" t="s">
        <v>23962</v>
      </c>
    </row>
    <row r="13102" spans="1:16" x14ac:dyDescent="0.25">
      <c r="A13102" t="s">
        <v>1</v>
      </c>
      <c r="B13102" t="s">
        <v>23963</v>
      </c>
      <c r="C13102" t="s">
        <v>84</v>
      </c>
      <c r="D13102" t="s">
        <v>4346</v>
      </c>
      <c r="E13102" t="s">
        <v>59</v>
      </c>
      <c r="F13102" t="b">
        <v>0</v>
      </c>
      <c r="G13102" t="s">
        <v>77</v>
      </c>
      <c r="H13102" s="1">
        <v>46162.336701388893</v>
      </c>
      <c r="I13102" t="b">
        <v>0</v>
      </c>
      <c r="J13102" t="b">
        <v>1</v>
      </c>
      <c r="K13102" t="s">
        <v>41</v>
      </c>
      <c r="L13102" t="s">
        <v>60</v>
      </c>
      <c r="M13102">
        <v>130500</v>
      </c>
      <c r="N13102"/>
      <c r="O13102" t="s">
        <v>1183</v>
      </c>
      <c r="P13102" t="s">
        <v>23964</v>
      </c>
    </row>
    <row r="13103" spans="1:16" x14ac:dyDescent="0.25">
      <c r="A13103" t="s">
        <v>0</v>
      </c>
      <c r="B13103" t="s">
        <v>23965</v>
      </c>
      <c r="C13103" t="s">
        <v>1575</v>
      </c>
      <c r="D13103" t="s">
        <v>2360</v>
      </c>
      <c r="E13103" t="s">
        <v>59</v>
      </c>
      <c r="F13103" t="b">
        <v>0</v>
      </c>
      <c r="G13103" t="s">
        <v>73</v>
      </c>
      <c r="H13103" s="1">
        <v>46162.375671296293</v>
      </c>
      <c r="I13103" t="b">
        <v>1</v>
      </c>
      <c r="J13103" t="b">
        <v>1</v>
      </c>
      <c r="K13103" t="s">
        <v>41</v>
      </c>
      <c r="L13103" t="s">
        <v>60</v>
      </c>
      <c r="M13103">
        <v>60550</v>
      </c>
      <c r="N13103"/>
      <c r="O13103" t="s">
        <v>4007</v>
      </c>
      <c r="P13103" t="s">
        <v>208</v>
      </c>
    </row>
    <row r="13104" spans="1:16" x14ac:dyDescent="0.25">
      <c r="A13104" t="s">
        <v>6</v>
      </c>
      <c r="B13104" t="s">
        <v>531</v>
      </c>
      <c r="C13104" t="s">
        <v>326</v>
      </c>
      <c r="D13104" t="s">
        <v>2360</v>
      </c>
      <c r="E13104" t="s">
        <v>59</v>
      </c>
      <c r="F13104" t="b">
        <v>0</v>
      </c>
      <c r="G13104" t="s">
        <v>77</v>
      </c>
      <c r="H13104" s="1">
        <v>46162.417395833327</v>
      </c>
      <c r="I13104" t="b">
        <v>0</v>
      </c>
      <c r="J13104" t="b">
        <v>1</v>
      </c>
      <c r="K13104" t="s">
        <v>41</v>
      </c>
      <c r="L13104" t="s">
        <v>60</v>
      </c>
      <c r="M13104">
        <v>214500</v>
      </c>
      <c r="N13104"/>
      <c r="O13104" t="s">
        <v>424</v>
      </c>
      <c r="P13104" t="s">
        <v>23677</v>
      </c>
    </row>
    <row r="13105" spans="1:16" x14ac:dyDescent="0.25">
      <c r="A13105" t="s">
        <v>5</v>
      </c>
      <c r="B13105" t="s">
        <v>23966</v>
      </c>
      <c r="C13105" t="s">
        <v>3169</v>
      </c>
      <c r="D13105" t="s">
        <v>4526</v>
      </c>
      <c r="E13105" t="s">
        <v>59</v>
      </c>
      <c r="F13105" t="b">
        <v>0</v>
      </c>
      <c r="G13105" t="s">
        <v>68</v>
      </c>
      <c r="H13105" s="1">
        <v>46162.41741898148</v>
      </c>
      <c r="I13105" t="b">
        <v>0</v>
      </c>
      <c r="J13105" t="b">
        <v>0</v>
      </c>
      <c r="K13105" t="s">
        <v>41</v>
      </c>
      <c r="L13105" t="s">
        <v>60</v>
      </c>
      <c r="M13105">
        <v>166000</v>
      </c>
      <c r="N13105"/>
      <c r="O13105" t="s">
        <v>23967</v>
      </c>
      <c r="P13105" t="s">
        <v>23968</v>
      </c>
    </row>
    <row r="13106" spans="1:16" x14ac:dyDescent="0.25">
      <c r="A13106" t="s">
        <v>0</v>
      </c>
      <c r="B13106" t="s">
        <v>5069</v>
      </c>
      <c r="D13106" t="s">
        <v>4599</v>
      </c>
      <c r="E13106" t="s">
        <v>59</v>
      </c>
      <c r="F13106" t="b">
        <v>0</v>
      </c>
      <c r="G13106" t="s">
        <v>40</v>
      </c>
      <c r="H13106" s="1">
        <v>46162.418599537043</v>
      </c>
      <c r="I13106" t="b">
        <v>1</v>
      </c>
      <c r="J13106" t="b">
        <v>0</v>
      </c>
      <c r="K13106" t="s">
        <v>40</v>
      </c>
      <c r="L13106" t="s">
        <v>60</v>
      </c>
      <c r="M13106">
        <v>43250</v>
      </c>
      <c r="N13106"/>
      <c r="O13106" t="s">
        <v>21136</v>
      </c>
      <c r="P13106" t="s">
        <v>3903</v>
      </c>
    </row>
    <row r="13107" spans="1:16" x14ac:dyDescent="0.25">
      <c r="A13107" t="s">
        <v>6</v>
      </c>
      <c r="B13107" t="s">
        <v>23969</v>
      </c>
      <c r="C13107" t="s">
        <v>174</v>
      </c>
      <c r="D13107" t="s">
        <v>17626</v>
      </c>
      <c r="E13107" t="s">
        <v>59</v>
      </c>
      <c r="F13107" t="b">
        <v>0</v>
      </c>
      <c r="G13107" t="s">
        <v>65</v>
      </c>
      <c r="H13107" s="1">
        <v>46162.418912037043</v>
      </c>
      <c r="I13107" t="b">
        <v>0</v>
      </c>
      <c r="J13107" t="b">
        <v>0</v>
      </c>
      <c r="K13107" t="s">
        <v>41</v>
      </c>
      <c r="L13107" t="s">
        <v>60</v>
      </c>
      <c r="M13107">
        <v>135000</v>
      </c>
      <c r="N13107"/>
      <c r="O13107" t="s">
        <v>226</v>
      </c>
      <c r="P13107" t="s">
        <v>310</v>
      </c>
    </row>
    <row r="13108" spans="1:16" x14ac:dyDescent="0.25">
      <c r="A13108" t="s">
        <v>5</v>
      </c>
      <c r="B13108" t="s">
        <v>16840</v>
      </c>
      <c r="C13108" t="s">
        <v>690</v>
      </c>
      <c r="D13108" t="s">
        <v>2360</v>
      </c>
      <c r="E13108" t="s">
        <v>59</v>
      </c>
      <c r="F13108" t="b">
        <v>0</v>
      </c>
      <c r="G13108" t="s">
        <v>77</v>
      </c>
      <c r="H13108" s="1">
        <v>46162.420011574082</v>
      </c>
      <c r="I13108" t="b">
        <v>0</v>
      </c>
      <c r="J13108" t="b">
        <v>1</v>
      </c>
      <c r="K13108" t="s">
        <v>41</v>
      </c>
      <c r="L13108" t="s">
        <v>60</v>
      </c>
      <c r="M13108">
        <v>175500</v>
      </c>
      <c r="N13108"/>
      <c r="O13108" t="s">
        <v>3622</v>
      </c>
      <c r="P13108" t="s">
        <v>11933</v>
      </c>
    </row>
    <row r="13109" spans="1:16" x14ac:dyDescent="0.25">
      <c r="A13109" t="s">
        <v>5</v>
      </c>
      <c r="B13109" t="s">
        <v>23970</v>
      </c>
      <c r="C13109" t="s">
        <v>13767</v>
      </c>
      <c r="D13109" t="s">
        <v>4346</v>
      </c>
      <c r="E13109" t="s">
        <v>59</v>
      </c>
      <c r="F13109" t="b">
        <v>0</v>
      </c>
      <c r="G13109" t="s">
        <v>19</v>
      </c>
      <c r="H13109" s="1">
        <v>46162.420740740738</v>
      </c>
      <c r="I13109" t="b">
        <v>1</v>
      </c>
      <c r="J13109" t="b">
        <v>0</v>
      </c>
      <c r="K13109" t="s">
        <v>19</v>
      </c>
      <c r="L13109" t="s">
        <v>60</v>
      </c>
      <c r="M13109">
        <v>28475</v>
      </c>
      <c r="N13109"/>
      <c r="O13109" t="s">
        <v>23465</v>
      </c>
      <c r="P13109" t="s">
        <v>23971</v>
      </c>
    </row>
    <row r="13110" spans="1:16" x14ac:dyDescent="0.25">
      <c r="A13110" t="s">
        <v>2</v>
      </c>
      <c r="B13110" t="s">
        <v>23972</v>
      </c>
      <c r="C13110" t="s">
        <v>5115</v>
      </c>
      <c r="D13110" t="s">
        <v>4346</v>
      </c>
      <c r="E13110" t="s">
        <v>59</v>
      </c>
      <c r="F13110" t="b">
        <v>0</v>
      </c>
      <c r="G13110" t="s">
        <v>40</v>
      </c>
      <c r="H13110" s="1">
        <v>46162.421307870369</v>
      </c>
      <c r="I13110" t="b">
        <v>1</v>
      </c>
      <c r="J13110" t="b">
        <v>0</v>
      </c>
      <c r="K13110" t="s">
        <v>40</v>
      </c>
      <c r="L13110" t="s">
        <v>60</v>
      </c>
      <c r="M13110">
        <v>90000</v>
      </c>
      <c r="N13110"/>
      <c r="O13110" t="s">
        <v>14378</v>
      </c>
      <c r="P13110" t="s">
        <v>23973</v>
      </c>
    </row>
    <row r="13111" spans="1:16" x14ac:dyDescent="0.25">
      <c r="A13111" t="s">
        <v>0</v>
      </c>
      <c r="B13111" t="s">
        <v>4322</v>
      </c>
      <c r="C13111" t="s">
        <v>201</v>
      </c>
      <c r="D13111" t="s">
        <v>4526</v>
      </c>
      <c r="E13111" t="s">
        <v>59</v>
      </c>
      <c r="F13111" t="b">
        <v>0</v>
      </c>
      <c r="G13111" t="s">
        <v>77</v>
      </c>
      <c r="H13111" s="1">
        <v>46162.458981481483</v>
      </c>
      <c r="I13111" t="b">
        <v>0</v>
      </c>
      <c r="J13111" t="b">
        <v>0</v>
      </c>
      <c r="K13111" t="s">
        <v>41</v>
      </c>
      <c r="L13111" t="s">
        <v>60</v>
      </c>
      <c r="M13111">
        <v>122500</v>
      </c>
      <c r="N13111"/>
      <c r="O13111" t="s">
        <v>23974</v>
      </c>
      <c r="P13111" t="s">
        <v>85</v>
      </c>
    </row>
    <row r="13112" spans="1:16" x14ac:dyDescent="0.25">
      <c r="A13112" t="s">
        <v>0</v>
      </c>
      <c r="B13112" t="s">
        <v>268</v>
      </c>
      <c r="C13112" t="s">
        <v>3503</v>
      </c>
      <c r="D13112" t="s">
        <v>16554</v>
      </c>
      <c r="E13112" t="s">
        <v>59</v>
      </c>
      <c r="F13112" t="b">
        <v>0</v>
      </c>
      <c r="G13112" t="s">
        <v>65</v>
      </c>
      <c r="H13112" s="1">
        <v>46162.459074074082</v>
      </c>
      <c r="I13112" t="b">
        <v>0</v>
      </c>
      <c r="J13112" t="b">
        <v>0</v>
      </c>
      <c r="K13112" t="s">
        <v>41</v>
      </c>
      <c r="L13112" t="s">
        <v>60</v>
      </c>
      <c r="M13112">
        <v>97000</v>
      </c>
      <c r="N13112"/>
      <c r="O13112" t="s">
        <v>23975</v>
      </c>
      <c r="P13112" t="s">
        <v>325</v>
      </c>
    </row>
    <row r="13113" spans="1:16" x14ac:dyDescent="0.25">
      <c r="A13113" t="s">
        <v>0</v>
      </c>
      <c r="B13113" t="s">
        <v>23976</v>
      </c>
      <c r="C13113" t="s">
        <v>19</v>
      </c>
      <c r="D13113" t="s">
        <v>4526</v>
      </c>
      <c r="E13113" t="s">
        <v>59</v>
      </c>
      <c r="F13113" t="b">
        <v>0</v>
      </c>
      <c r="G13113" t="s">
        <v>19</v>
      </c>
      <c r="H13113" s="1">
        <v>46162.459502314807</v>
      </c>
      <c r="I13113" t="b">
        <v>1</v>
      </c>
      <c r="J13113" t="b">
        <v>0</v>
      </c>
      <c r="K13113" t="s">
        <v>19</v>
      </c>
      <c r="L13113" t="s">
        <v>60</v>
      </c>
      <c r="M13113">
        <v>5750000</v>
      </c>
      <c r="N13113"/>
      <c r="O13113" t="s">
        <v>16068</v>
      </c>
    </row>
    <row r="13114" spans="1:16" x14ac:dyDescent="0.25">
      <c r="A13114" t="s">
        <v>0</v>
      </c>
      <c r="B13114" t="s">
        <v>23977</v>
      </c>
      <c r="C13114" t="s">
        <v>1265</v>
      </c>
      <c r="D13114" t="s">
        <v>16554</v>
      </c>
      <c r="E13114" t="s">
        <v>59</v>
      </c>
      <c r="F13114" t="b">
        <v>0</v>
      </c>
      <c r="G13114" t="s">
        <v>31</v>
      </c>
      <c r="H13114" s="1">
        <v>46162.501655092587</v>
      </c>
      <c r="I13114" t="b">
        <v>0</v>
      </c>
      <c r="J13114" t="b">
        <v>0</v>
      </c>
      <c r="K13114" t="s">
        <v>31</v>
      </c>
      <c r="L13114" t="s">
        <v>60</v>
      </c>
      <c r="M13114">
        <v>1</v>
      </c>
      <c r="N13114"/>
      <c r="O13114" t="s">
        <v>23978</v>
      </c>
      <c r="P13114" t="s">
        <v>161</v>
      </c>
    </row>
    <row r="13115" spans="1:16" x14ac:dyDescent="0.25">
      <c r="A13115" t="s">
        <v>1</v>
      </c>
      <c r="B13115" t="s">
        <v>23979</v>
      </c>
      <c r="C13115" t="s">
        <v>4229</v>
      </c>
      <c r="D13115" t="s">
        <v>2360</v>
      </c>
      <c r="E13115" t="s">
        <v>59</v>
      </c>
      <c r="F13115" t="b">
        <v>0</v>
      </c>
      <c r="G13115" t="s">
        <v>77</v>
      </c>
      <c r="H13115" s="1">
        <v>46162.503460648149</v>
      </c>
      <c r="I13115" t="b">
        <v>1</v>
      </c>
      <c r="J13115" t="b">
        <v>0</v>
      </c>
      <c r="K13115" t="s">
        <v>41</v>
      </c>
      <c r="L13115" t="s">
        <v>74</v>
      </c>
      <c r="M13115"/>
      <c r="N13115">
        <v>57.5</v>
      </c>
      <c r="O13115" t="s">
        <v>22270</v>
      </c>
      <c r="P13115" t="s">
        <v>22271</v>
      </c>
    </row>
    <row r="13116" spans="1:16" x14ac:dyDescent="0.25">
      <c r="A13116" t="s">
        <v>1</v>
      </c>
      <c r="B13116" t="s">
        <v>23980</v>
      </c>
      <c r="C13116" t="s">
        <v>5273</v>
      </c>
      <c r="D13116" t="s">
        <v>17068</v>
      </c>
      <c r="E13116" t="s">
        <v>59</v>
      </c>
      <c r="F13116" t="b">
        <v>0</v>
      </c>
      <c r="G13116" t="s">
        <v>40</v>
      </c>
      <c r="H13116" s="1">
        <v>46162.504606481481</v>
      </c>
      <c r="I13116" t="b">
        <v>1</v>
      </c>
      <c r="J13116" t="b">
        <v>0</v>
      </c>
      <c r="K13116" t="s">
        <v>40</v>
      </c>
      <c r="L13116" t="s">
        <v>60</v>
      </c>
      <c r="M13116">
        <v>54776</v>
      </c>
      <c r="N13116"/>
      <c r="O13116" t="s">
        <v>23981</v>
      </c>
      <c r="P13116" t="s">
        <v>897</v>
      </c>
    </row>
    <row r="13117" spans="1:16" x14ac:dyDescent="0.25">
      <c r="A13117" t="s">
        <v>0</v>
      </c>
      <c r="B13117" t="s">
        <v>1271</v>
      </c>
      <c r="C13117" t="s">
        <v>489</v>
      </c>
      <c r="D13117" t="s">
        <v>2360</v>
      </c>
      <c r="E13117" t="s">
        <v>59</v>
      </c>
      <c r="F13117" t="b">
        <v>0</v>
      </c>
      <c r="G13117" t="s">
        <v>77</v>
      </c>
      <c r="H13117" s="1">
        <v>46162.542291666658</v>
      </c>
      <c r="I13117" t="b">
        <v>0</v>
      </c>
      <c r="J13117" t="b">
        <v>1</v>
      </c>
      <c r="K13117" t="s">
        <v>41</v>
      </c>
      <c r="L13117" t="s">
        <v>60</v>
      </c>
      <c r="M13117">
        <v>130000</v>
      </c>
      <c r="N13117"/>
      <c r="O13117" t="s">
        <v>1651</v>
      </c>
      <c r="P13117" t="s">
        <v>23879</v>
      </c>
    </row>
    <row r="13118" spans="1:16" x14ac:dyDescent="0.25">
      <c r="A13118" t="s">
        <v>0</v>
      </c>
      <c r="B13118" t="s">
        <v>23982</v>
      </c>
      <c r="C13118" t="s">
        <v>566</v>
      </c>
      <c r="D13118" t="s">
        <v>3149</v>
      </c>
      <c r="E13118" t="s">
        <v>88</v>
      </c>
      <c r="F13118" t="b">
        <v>0</v>
      </c>
      <c r="G13118" t="s">
        <v>65</v>
      </c>
      <c r="H13118" s="1">
        <v>46162.542372685188</v>
      </c>
      <c r="I13118" t="b">
        <v>0</v>
      </c>
      <c r="J13118" t="b">
        <v>0</v>
      </c>
      <c r="K13118" t="s">
        <v>41</v>
      </c>
      <c r="L13118" t="s">
        <v>74</v>
      </c>
      <c r="M13118"/>
      <c r="N13118">
        <v>38</v>
      </c>
      <c r="O13118" t="s">
        <v>3149</v>
      </c>
      <c r="P13118" t="s">
        <v>556</v>
      </c>
    </row>
    <row r="13119" spans="1:16" x14ac:dyDescent="0.25">
      <c r="A13119" t="s">
        <v>6</v>
      </c>
      <c r="B13119" t="s">
        <v>23983</v>
      </c>
      <c r="C13119" t="s">
        <v>7249</v>
      </c>
      <c r="D13119" t="s">
        <v>4756</v>
      </c>
      <c r="E13119" t="s">
        <v>59</v>
      </c>
      <c r="F13119" t="b">
        <v>0</v>
      </c>
      <c r="G13119" t="s">
        <v>65</v>
      </c>
      <c r="H13119" s="1">
        <v>46162.543854166674</v>
      </c>
      <c r="I13119" t="b">
        <v>0</v>
      </c>
      <c r="J13119" t="b">
        <v>1</v>
      </c>
      <c r="K13119" t="s">
        <v>41</v>
      </c>
      <c r="L13119" t="s">
        <v>60</v>
      </c>
      <c r="M13119">
        <v>159125</v>
      </c>
      <c r="N13119"/>
      <c r="O13119" t="s">
        <v>19713</v>
      </c>
      <c r="P13119" t="s">
        <v>23984</v>
      </c>
    </row>
    <row r="13120" spans="1:16" x14ac:dyDescent="0.25">
      <c r="A13120" t="s">
        <v>2</v>
      </c>
      <c r="B13120" t="s">
        <v>23985</v>
      </c>
      <c r="C13120" t="s">
        <v>79</v>
      </c>
      <c r="D13120" t="s">
        <v>4346</v>
      </c>
      <c r="E13120" t="s">
        <v>59</v>
      </c>
      <c r="F13120" t="b">
        <v>0</v>
      </c>
      <c r="G13120" t="s">
        <v>77</v>
      </c>
      <c r="H13120" s="1">
        <v>46162.585393518522</v>
      </c>
      <c r="I13120" t="b">
        <v>0</v>
      </c>
      <c r="J13120" t="b">
        <v>1</v>
      </c>
      <c r="K13120" t="s">
        <v>41</v>
      </c>
      <c r="L13120" t="s">
        <v>60</v>
      </c>
      <c r="M13120">
        <v>168000</v>
      </c>
      <c r="N13120"/>
      <c r="O13120" t="s">
        <v>1990</v>
      </c>
      <c r="P13120" t="s">
        <v>310</v>
      </c>
    </row>
    <row r="13121" spans="1:16" x14ac:dyDescent="0.25">
      <c r="A13121" t="s">
        <v>2</v>
      </c>
      <c r="B13121" t="s">
        <v>23986</v>
      </c>
      <c r="C13121" t="s">
        <v>79</v>
      </c>
      <c r="D13121" t="s">
        <v>4346</v>
      </c>
      <c r="E13121" t="s">
        <v>59</v>
      </c>
      <c r="F13121" t="b">
        <v>0</v>
      </c>
      <c r="G13121" t="s">
        <v>77</v>
      </c>
      <c r="H13121" s="1">
        <v>46162.585393518522</v>
      </c>
      <c r="I13121" t="b">
        <v>0</v>
      </c>
      <c r="J13121" t="b">
        <v>1</v>
      </c>
      <c r="K13121" t="s">
        <v>41</v>
      </c>
      <c r="L13121" t="s">
        <v>60</v>
      </c>
      <c r="M13121">
        <v>168000</v>
      </c>
      <c r="N13121"/>
      <c r="O13121" t="s">
        <v>1990</v>
      </c>
      <c r="P13121" t="s">
        <v>5601</v>
      </c>
    </row>
    <row r="13122" spans="1:16" x14ac:dyDescent="0.25">
      <c r="A13122" t="s">
        <v>2</v>
      </c>
      <c r="B13122" t="s">
        <v>23987</v>
      </c>
      <c r="C13122" t="s">
        <v>79</v>
      </c>
      <c r="D13122" t="s">
        <v>4346</v>
      </c>
      <c r="E13122" t="s">
        <v>59</v>
      </c>
      <c r="F13122" t="b">
        <v>0</v>
      </c>
      <c r="G13122" t="s">
        <v>77</v>
      </c>
      <c r="H13122" s="1">
        <v>46162.585393518522</v>
      </c>
      <c r="I13122" t="b">
        <v>0</v>
      </c>
      <c r="J13122" t="b">
        <v>1</v>
      </c>
      <c r="K13122" t="s">
        <v>41</v>
      </c>
      <c r="L13122" t="s">
        <v>60</v>
      </c>
      <c r="M13122">
        <v>168000</v>
      </c>
      <c r="N13122"/>
      <c r="O13122" t="s">
        <v>7292</v>
      </c>
      <c r="P13122" t="s">
        <v>3293</v>
      </c>
    </row>
    <row r="13123" spans="1:16" x14ac:dyDescent="0.25">
      <c r="A13123" t="s">
        <v>2</v>
      </c>
      <c r="B13123" t="s">
        <v>23988</v>
      </c>
      <c r="C13123" t="s">
        <v>949</v>
      </c>
      <c r="D13123" t="s">
        <v>4756</v>
      </c>
      <c r="E13123" t="s">
        <v>59</v>
      </c>
      <c r="F13123" t="b">
        <v>0</v>
      </c>
      <c r="G13123" t="s">
        <v>65</v>
      </c>
      <c r="H13123" s="1">
        <v>46162.585590277777</v>
      </c>
      <c r="I13123" t="b">
        <v>0</v>
      </c>
      <c r="J13123" t="b">
        <v>1</v>
      </c>
      <c r="K13123" t="s">
        <v>41</v>
      </c>
      <c r="L13123" t="s">
        <v>60</v>
      </c>
      <c r="M13123">
        <v>110000</v>
      </c>
      <c r="N13123"/>
      <c r="O13123" t="s">
        <v>23989</v>
      </c>
      <c r="P13123" t="s">
        <v>3570</v>
      </c>
    </row>
    <row r="13124" spans="1:16" x14ac:dyDescent="0.25">
      <c r="A13124" t="s">
        <v>6</v>
      </c>
      <c r="B13124" t="s">
        <v>23990</v>
      </c>
      <c r="C13124" t="s">
        <v>440</v>
      </c>
      <c r="D13124" t="s">
        <v>4756</v>
      </c>
      <c r="E13124" t="s">
        <v>59</v>
      </c>
      <c r="F13124" t="b">
        <v>0</v>
      </c>
      <c r="G13124" t="s">
        <v>65</v>
      </c>
      <c r="H13124" s="1">
        <v>46162.585601851853</v>
      </c>
      <c r="I13124" t="b">
        <v>0</v>
      </c>
      <c r="J13124" t="b">
        <v>1</v>
      </c>
      <c r="K13124" t="s">
        <v>41</v>
      </c>
      <c r="L13124" t="s">
        <v>60</v>
      </c>
      <c r="M13124">
        <v>142000</v>
      </c>
      <c r="N13124"/>
      <c r="O13124" t="s">
        <v>19713</v>
      </c>
      <c r="P13124" t="s">
        <v>23991</v>
      </c>
    </row>
    <row r="13125" spans="1:16" x14ac:dyDescent="0.25">
      <c r="A13125" t="s">
        <v>5</v>
      </c>
      <c r="B13125" t="s">
        <v>5</v>
      </c>
      <c r="C13125" t="s">
        <v>508</v>
      </c>
      <c r="D13125" t="s">
        <v>4526</v>
      </c>
      <c r="E13125" t="s">
        <v>59</v>
      </c>
      <c r="F13125" t="b">
        <v>0</v>
      </c>
      <c r="G13125" t="s">
        <v>68</v>
      </c>
      <c r="H13125" s="1">
        <v>46162.586759259262</v>
      </c>
      <c r="I13125" t="b">
        <v>0</v>
      </c>
      <c r="J13125" t="b">
        <v>0</v>
      </c>
      <c r="K13125" t="s">
        <v>41</v>
      </c>
      <c r="L13125" t="s">
        <v>60</v>
      </c>
      <c r="M13125">
        <v>150000</v>
      </c>
      <c r="N13125"/>
      <c r="O13125" t="s">
        <v>2340</v>
      </c>
      <c r="P13125" t="s">
        <v>23992</v>
      </c>
    </row>
    <row r="13126" spans="1:16" x14ac:dyDescent="0.25">
      <c r="A13126" t="s">
        <v>1</v>
      </c>
      <c r="B13126" t="s">
        <v>23993</v>
      </c>
      <c r="C13126" t="s">
        <v>76</v>
      </c>
      <c r="D13126" t="s">
        <v>4622</v>
      </c>
      <c r="E13126" t="s">
        <v>59</v>
      </c>
      <c r="F13126" t="b">
        <v>1</v>
      </c>
      <c r="G13126" t="s">
        <v>13048</v>
      </c>
      <c r="H13126" s="1">
        <v>46162.586909722217</v>
      </c>
      <c r="I13126" t="b">
        <v>0</v>
      </c>
      <c r="J13126" t="b">
        <v>0</v>
      </c>
      <c r="K13126" t="s">
        <v>13048</v>
      </c>
      <c r="L13126" t="s">
        <v>60</v>
      </c>
      <c r="M13126">
        <v>260000</v>
      </c>
      <c r="N13126"/>
      <c r="O13126" t="s">
        <v>4623</v>
      </c>
      <c r="P13126" t="s">
        <v>146</v>
      </c>
    </row>
    <row r="13127" spans="1:16" x14ac:dyDescent="0.25">
      <c r="A13127" t="s">
        <v>1</v>
      </c>
      <c r="B13127" t="s">
        <v>23994</v>
      </c>
      <c r="C13127" t="s">
        <v>930</v>
      </c>
      <c r="D13127" t="s">
        <v>5018</v>
      </c>
      <c r="E13127" t="s">
        <v>59</v>
      </c>
      <c r="F13127" t="b">
        <v>0</v>
      </c>
      <c r="G13127" t="s">
        <v>19</v>
      </c>
      <c r="H13127" s="1">
        <v>46162.587442129632</v>
      </c>
      <c r="I13127" t="b">
        <v>1</v>
      </c>
      <c r="J13127" t="b">
        <v>0</v>
      </c>
      <c r="K13127" t="s">
        <v>19</v>
      </c>
      <c r="L13127" t="s">
        <v>60</v>
      </c>
      <c r="M13127">
        <v>1850000</v>
      </c>
      <c r="N13127"/>
      <c r="O13127" t="s">
        <v>23995</v>
      </c>
      <c r="P13127" t="s">
        <v>23996</v>
      </c>
    </row>
    <row r="13128" spans="1:16" x14ac:dyDescent="0.25">
      <c r="A13128" t="s">
        <v>0</v>
      </c>
      <c r="B13128" t="s">
        <v>23997</v>
      </c>
      <c r="C13128" t="s">
        <v>2605</v>
      </c>
      <c r="D13128" t="s">
        <v>4526</v>
      </c>
      <c r="E13128" t="s">
        <v>88</v>
      </c>
      <c r="F13128" t="b">
        <v>0</v>
      </c>
      <c r="G13128" t="s">
        <v>65</v>
      </c>
      <c r="H13128" s="1">
        <v>46162.625636574077</v>
      </c>
      <c r="I13128" t="b">
        <v>0</v>
      </c>
      <c r="J13128" t="b">
        <v>0</v>
      </c>
      <c r="K13128" t="s">
        <v>41</v>
      </c>
      <c r="L13128" t="s">
        <v>74</v>
      </c>
      <c r="M13128"/>
      <c r="N13128">
        <v>22.5</v>
      </c>
      <c r="O13128" t="s">
        <v>1164</v>
      </c>
      <c r="P13128" t="s">
        <v>219</v>
      </c>
    </row>
    <row r="13129" spans="1:16" x14ac:dyDescent="0.25">
      <c r="A13129" t="s">
        <v>0</v>
      </c>
      <c r="B13129" t="s">
        <v>23998</v>
      </c>
      <c r="C13129" t="s">
        <v>165</v>
      </c>
      <c r="D13129" t="s">
        <v>4346</v>
      </c>
      <c r="E13129" t="s">
        <v>59</v>
      </c>
      <c r="F13129" t="b">
        <v>0</v>
      </c>
      <c r="G13129" t="s">
        <v>73</v>
      </c>
      <c r="H13129" s="1">
        <v>46162.625636574077</v>
      </c>
      <c r="I13129" t="b">
        <v>0</v>
      </c>
      <c r="J13129" t="b">
        <v>0</v>
      </c>
      <c r="K13129" t="s">
        <v>41</v>
      </c>
      <c r="L13129" t="s">
        <v>74</v>
      </c>
      <c r="M13129"/>
      <c r="N13129">
        <v>38</v>
      </c>
      <c r="O13129" t="s">
        <v>1382</v>
      </c>
      <c r="P13129" t="s">
        <v>23999</v>
      </c>
    </row>
    <row r="13130" spans="1:16" x14ac:dyDescent="0.25">
      <c r="A13130" t="s">
        <v>2</v>
      </c>
      <c r="B13130" t="s">
        <v>2849</v>
      </c>
      <c r="C13130" t="s">
        <v>71</v>
      </c>
      <c r="D13130" t="s">
        <v>4526</v>
      </c>
      <c r="E13130" t="s">
        <v>88</v>
      </c>
      <c r="F13130" t="b">
        <v>0</v>
      </c>
      <c r="G13130" t="s">
        <v>73</v>
      </c>
      <c r="H13130" s="1">
        <v>46162.625648148147</v>
      </c>
      <c r="I13130" t="b">
        <v>0</v>
      </c>
      <c r="J13130" t="b">
        <v>0</v>
      </c>
      <c r="K13130" t="s">
        <v>41</v>
      </c>
      <c r="L13130" t="s">
        <v>74</v>
      </c>
      <c r="M13130"/>
      <c r="N13130">
        <v>40</v>
      </c>
      <c r="O13130" t="s">
        <v>24000</v>
      </c>
      <c r="P13130" t="s">
        <v>1759</v>
      </c>
    </row>
    <row r="13131" spans="1:16" x14ac:dyDescent="0.25">
      <c r="A13131" t="s">
        <v>3</v>
      </c>
      <c r="B13131" t="s">
        <v>24001</v>
      </c>
      <c r="C13131" t="s">
        <v>162</v>
      </c>
      <c r="D13131" t="s">
        <v>2360</v>
      </c>
      <c r="E13131" t="s">
        <v>59</v>
      </c>
      <c r="F13131" t="b">
        <v>0</v>
      </c>
      <c r="G13131" t="s">
        <v>73</v>
      </c>
      <c r="H13131" s="1">
        <v>46162.625671296293</v>
      </c>
      <c r="I13131" t="b">
        <v>0</v>
      </c>
      <c r="J13131" t="b">
        <v>0</v>
      </c>
      <c r="K13131" t="s">
        <v>41</v>
      </c>
      <c r="L13131" t="s">
        <v>74</v>
      </c>
      <c r="M13131"/>
      <c r="N13131">
        <v>57.5</v>
      </c>
      <c r="O13131" t="s">
        <v>24002</v>
      </c>
      <c r="P13131" t="s">
        <v>24003</v>
      </c>
    </row>
    <row r="13132" spans="1:16" x14ac:dyDescent="0.25">
      <c r="A13132" t="s">
        <v>5</v>
      </c>
      <c r="B13132" t="s">
        <v>24004</v>
      </c>
      <c r="C13132" t="s">
        <v>313</v>
      </c>
      <c r="D13132" t="s">
        <v>4526</v>
      </c>
      <c r="E13132" t="s">
        <v>59</v>
      </c>
      <c r="F13132" t="b">
        <v>0</v>
      </c>
      <c r="G13132" t="s">
        <v>65</v>
      </c>
      <c r="H13132" s="1">
        <v>46162.625706018523</v>
      </c>
      <c r="I13132" t="b">
        <v>0</v>
      </c>
      <c r="J13132" t="b">
        <v>0</v>
      </c>
      <c r="K13132" t="s">
        <v>41</v>
      </c>
      <c r="L13132" t="s">
        <v>60</v>
      </c>
      <c r="M13132">
        <v>175000</v>
      </c>
      <c r="N13132"/>
      <c r="O13132" t="s">
        <v>1576</v>
      </c>
      <c r="P13132" t="s">
        <v>1598</v>
      </c>
    </row>
    <row r="13133" spans="1:16" x14ac:dyDescent="0.25">
      <c r="A13133" t="s">
        <v>0</v>
      </c>
      <c r="B13133" t="s">
        <v>24005</v>
      </c>
      <c r="C13133" t="s">
        <v>23658</v>
      </c>
      <c r="D13133" t="s">
        <v>2360</v>
      </c>
      <c r="E13133" t="s">
        <v>59</v>
      </c>
      <c r="F13133" t="b">
        <v>0</v>
      </c>
      <c r="G13133" t="s">
        <v>13</v>
      </c>
      <c r="H13133" s="1">
        <v>46162.625868055547</v>
      </c>
      <c r="I13133" t="b">
        <v>0</v>
      </c>
      <c r="J13133" t="b">
        <v>0</v>
      </c>
      <c r="K13133" t="s">
        <v>13</v>
      </c>
      <c r="L13133" t="s">
        <v>60</v>
      </c>
      <c r="M13133">
        <v>87690</v>
      </c>
      <c r="N13133"/>
      <c r="O13133" t="s">
        <v>24006</v>
      </c>
    </row>
    <row r="13134" spans="1:16" x14ac:dyDescent="0.25">
      <c r="A13134" t="s">
        <v>0</v>
      </c>
      <c r="B13134" t="s">
        <v>1539</v>
      </c>
      <c r="C13134" t="s">
        <v>10523</v>
      </c>
      <c r="D13134" t="s">
        <v>7670</v>
      </c>
      <c r="E13134" t="s">
        <v>59</v>
      </c>
      <c r="F13134" t="b">
        <v>0</v>
      </c>
      <c r="G13134" t="s">
        <v>40</v>
      </c>
      <c r="H13134" s="1">
        <v>46162.626886574071</v>
      </c>
      <c r="I13134" t="b">
        <v>1</v>
      </c>
      <c r="J13134" t="b">
        <v>0</v>
      </c>
      <c r="K13134" t="s">
        <v>40</v>
      </c>
      <c r="L13134" t="s">
        <v>60</v>
      </c>
      <c r="M13134">
        <v>40000</v>
      </c>
      <c r="N13134"/>
      <c r="O13134" t="s">
        <v>5071</v>
      </c>
      <c r="P13134" t="s">
        <v>2583</v>
      </c>
    </row>
    <row r="13135" spans="1:16" x14ac:dyDescent="0.25">
      <c r="A13135" t="s">
        <v>1</v>
      </c>
      <c r="B13135" t="s">
        <v>300</v>
      </c>
      <c r="C13135" t="s">
        <v>24007</v>
      </c>
      <c r="D13135" t="s">
        <v>2360</v>
      </c>
      <c r="E13135" t="s">
        <v>59</v>
      </c>
      <c r="F13135" t="b">
        <v>0</v>
      </c>
      <c r="G13135" t="s">
        <v>68</v>
      </c>
      <c r="H13135" s="1">
        <v>46162.628391203703</v>
      </c>
      <c r="I13135" t="b">
        <v>0</v>
      </c>
      <c r="J13135" t="b">
        <v>1</v>
      </c>
      <c r="K13135" t="s">
        <v>41</v>
      </c>
      <c r="L13135" t="s">
        <v>60</v>
      </c>
      <c r="M13135">
        <v>100967.5</v>
      </c>
      <c r="N13135"/>
      <c r="O13135" t="s">
        <v>24008</v>
      </c>
      <c r="P13135" t="s">
        <v>459</v>
      </c>
    </row>
    <row r="13136" spans="1:16" x14ac:dyDescent="0.25">
      <c r="A13136" t="s">
        <v>0</v>
      </c>
      <c r="B13136" t="s">
        <v>262</v>
      </c>
      <c r="C13136" t="s">
        <v>901</v>
      </c>
      <c r="D13136" t="s">
        <v>2360</v>
      </c>
      <c r="F13136" t="b">
        <v>0</v>
      </c>
      <c r="G13136" t="s">
        <v>77</v>
      </c>
      <c r="H13136" s="1">
        <v>46162.667291666658</v>
      </c>
      <c r="I13136" t="b">
        <v>1</v>
      </c>
      <c r="J13136" t="b">
        <v>0</v>
      </c>
      <c r="K13136" t="s">
        <v>41</v>
      </c>
      <c r="L13136" t="s">
        <v>74</v>
      </c>
      <c r="M13136"/>
      <c r="N13136">
        <v>48</v>
      </c>
      <c r="O13136" t="s">
        <v>24009</v>
      </c>
      <c r="P13136" t="s">
        <v>3739</v>
      </c>
    </row>
    <row r="13137" spans="1:16" x14ac:dyDescent="0.25">
      <c r="A13137" t="s">
        <v>0</v>
      </c>
      <c r="B13137" t="s">
        <v>3362</v>
      </c>
      <c r="C13137" t="s">
        <v>64</v>
      </c>
      <c r="D13137" t="s">
        <v>5349</v>
      </c>
      <c r="E13137" t="s">
        <v>59</v>
      </c>
      <c r="F13137" t="b">
        <v>0</v>
      </c>
      <c r="G13137" t="s">
        <v>65</v>
      </c>
      <c r="H13137" s="1">
        <v>46162.667372685188</v>
      </c>
      <c r="I13137" t="b">
        <v>0</v>
      </c>
      <c r="J13137" t="b">
        <v>1</v>
      </c>
      <c r="K13137" t="s">
        <v>41</v>
      </c>
      <c r="L13137" t="s">
        <v>60</v>
      </c>
      <c r="M13137">
        <v>129575</v>
      </c>
      <c r="N13137"/>
      <c r="O13137" t="s">
        <v>528</v>
      </c>
      <c r="P13137" t="s">
        <v>6419</v>
      </c>
    </row>
    <row r="13138" spans="1:16" x14ac:dyDescent="0.25">
      <c r="A13138" t="s">
        <v>0</v>
      </c>
      <c r="B13138" t="s">
        <v>24010</v>
      </c>
      <c r="C13138" t="s">
        <v>330</v>
      </c>
      <c r="D13138" t="s">
        <v>4526</v>
      </c>
      <c r="E13138" t="s">
        <v>59</v>
      </c>
      <c r="F13138" t="b">
        <v>0</v>
      </c>
      <c r="G13138" t="s">
        <v>41</v>
      </c>
      <c r="H13138" s="1">
        <v>46162.668587962973</v>
      </c>
      <c r="I13138" t="b">
        <v>1</v>
      </c>
      <c r="J13138" t="b">
        <v>0</v>
      </c>
      <c r="K13138" t="s">
        <v>41</v>
      </c>
      <c r="L13138" t="s">
        <v>60</v>
      </c>
      <c r="M13138">
        <v>150000</v>
      </c>
      <c r="N13138"/>
      <c r="O13138" t="s">
        <v>101</v>
      </c>
      <c r="P13138" t="s">
        <v>24011</v>
      </c>
    </row>
    <row r="13139" spans="1:16" x14ac:dyDescent="0.25">
      <c r="A13139" t="s">
        <v>2</v>
      </c>
      <c r="B13139" t="s">
        <v>24012</v>
      </c>
      <c r="C13139" t="s">
        <v>24013</v>
      </c>
      <c r="D13139" t="s">
        <v>4526</v>
      </c>
      <c r="E13139" t="s">
        <v>59</v>
      </c>
      <c r="F13139" t="b">
        <v>0</v>
      </c>
      <c r="G13139" t="s">
        <v>40</v>
      </c>
      <c r="H13139" s="1">
        <v>46162.669918981483</v>
      </c>
      <c r="I13139" t="b">
        <v>0</v>
      </c>
      <c r="J13139" t="b">
        <v>0</v>
      </c>
      <c r="K13139" t="s">
        <v>40</v>
      </c>
      <c r="L13139" t="s">
        <v>60</v>
      </c>
      <c r="M13139">
        <v>45000</v>
      </c>
      <c r="N13139"/>
      <c r="O13139" t="s">
        <v>101</v>
      </c>
      <c r="P13139" t="s">
        <v>705</v>
      </c>
    </row>
    <row r="13140" spans="1:16" x14ac:dyDescent="0.25">
      <c r="A13140" t="s">
        <v>1</v>
      </c>
      <c r="B13140" t="s">
        <v>24014</v>
      </c>
      <c r="C13140" t="s">
        <v>71</v>
      </c>
      <c r="D13140" t="s">
        <v>4526</v>
      </c>
      <c r="E13140" t="s">
        <v>59</v>
      </c>
      <c r="F13140" t="b">
        <v>0</v>
      </c>
      <c r="G13140" t="s">
        <v>89</v>
      </c>
      <c r="H13140" s="1">
        <v>46162.670023148137</v>
      </c>
      <c r="I13140" t="b">
        <v>0</v>
      </c>
      <c r="J13140" t="b">
        <v>0</v>
      </c>
      <c r="K13140" t="s">
        <v>41</v>
      </c>
      <c r="L13140" t="s">
        <v>74</v>
      </c>
      <c r="M13140"/>
      <c r="N13140">
        <v>52.5</v>
      </c>
      <c r="O13140" t="s">
        <v>3289</v>
      </c>
      <c r="P13140" t="s">
        <v>24015</v>
      </c>
    </row>
    <row r="13141" spans="1:16" x14ac:dyDescent="0.25">
      <c r="A13141" t="s">
        <v>0</v>
      </c>
      <c r="B13141" t="s">
        <v>24016</v>
      </c>
      <c r="C13141" t="s">
        <v>121</v>
      </c>
      <c r="D13141" t="s">
        <v>4346</v>
      </c>
      <c r="E13141" t="s">
        <v>59</v>
      </c>
      <c r="F13141" t="b">
        <v>0</v>
      </c>
      <c r="G13141" t="s">
        <v>68</v>
      </c>
      <c r="H13141" s="1">
        <v>46162.709016203713</v>
      </c>
      <c r="I13141" t="b">
        <v>0</v>
      </c>
      <c r="J13141" t="b">
        <v>1</v>
      </c>
      <c r="K13141" t="s">
        <v>41</v>
      </c>
      <c r="L13141" t="s">
        <v>60</v>
      </c>
      <c r="M13141">
        <v>130332.5</v>
      </c>
      <c r="N13141"/>
      <c r="O13141" t="s">
        <v>3387</v>
      </c>
      <c r="P13141" t="s">
        <v>288</v>
      </c>
    </row>
    <row r="13142" spans="1:16" x14ac:dyDescent="0.25">
      <c r="A13142" t="s">
        <v>3</v>
      </c>
      <c r="B13142" t="s">
        <v>3</v>
      </c>
      <c r="C13142" t="s">
        <v>24017</v>
      </c>
      <c r="D13142" t="s">
        <v>4346</v>
      </c>
      <c r="E13142" t="s">
        <v>59</v>
      </c>
      <c r="F13142" t="b">
        <v>0</v>
      </c>
      <c r="G13142" t="s">
        <v>37</v>
      </c>
      <c r="H13142" s="1">
        <v>46162.710162037038</v>
      </c>
      <c r="I13142" t="b">
        <v>0</v>
      </c>
      <c r="J13142" t="b">
        <v>0</v>
      </c>
      <c r="K13142" t="s">
        <v>37</v>
      </c>
      <c r="L13142" t="s">
        <v>60</v>
      </c>
      <c r="M13142">
        <v>70000</v>
      </c>
      <c r="N13142"/>
      <c r="O13142" t="s">
        <v>24018</v>
      </c>
      <c r="P13142" t="s">
        <v>219</v>
      </c>
    </row>
    <row r="13143" spans="1:16" x14ac:dyDescent="0.25">
      <c r="A13143" t="s">
        <v>0</v>
      </c>
      <c r="B13143" t="s">
        <v>24019</v>
      </c>
      <c r="C13143" t="s">
        <v>41</v>
      </c>
      <c r="D13143" t="s">
        <v>4526</v>
      </c>
      <c r="E13143" t="s">
        <v>59</v>
      </c>
      <c r="F13143" t="b">
        <v>0</v>
      </c>
      <c r="G13143" t="s">
        <v>41</v>
      </c>
      <c r="H13143" s="1">
        <v>46162.710289351853</v>
      </c>
      <c r="I13143" t="b">
        <v>1</v>
      </c>
      <c r="J13143" t="b">
        <v>0</v>
      </c>
      <c r="K13143" t="s">
        <v>41</v>
      </c>
      <c r="L13143" t="s">
        <v>60</v>
      </c>
      <c r="M13143">
        <v>150000</v>
      </c>
      <c r="N13143"/>
      <c r="O13143" t="s">
        <v>24020</v>
      </c>
    </row>
    <row r="13144" spans="1:16" x14ac:dyDescent="0.25">
      <c r="A13144" t="s">
        <v>2</v>
      </c>
      <c r="B13144" t="s">
        <v>24021</v>
      </c>
      <c r="C13144" t="s">
        <v>76</v>
      </c>
      <c r="D13144" t="s">
        <v>141</v>
      </c>
      <c r="E13144" t="s">
        <v>88</v>
      </c>
      <c r="F13144" t="b">
        <v>1</v>
      </c>
      <c r="G13144" t="s">
        <v>41</v>
      </c>
      <c r="H13144" s="1">
        <v>46162.711597222216</v>
      </c>
      <c r="I13144" t="b">
        <v>0</v>
      </c>
      <c r="J13144" t="b">
        <v>0</v>
      </c>
      <c r="K13144" t="s">
        <v>41</v>
      </c>
      <c r="L13144" t="s">
        <v>74</v>
      </c>
      <c r="M13144"/>
      <c r="N13144">
        <v>32.5</v>
      </c>
      <c r="O13144" t="s">
        <v>141</v>
      </c>
    </row>
    <row r="13145" spans="1:16" x14ac:dyDescent="0.25">
      <c r="A13145" t="s">
        <v>2</v>
      </c>
      <c r="B13145" t="s">
        <v>24022</v>
      </c>
      <c r="C13145" t="s">
        <v>334</v>
      </c>
      <c r="D13145" t="s">
        <v>5349</v>
      </c>
      <c r="E13145" t="s">
        <v>59</v>
      </c>
      <c r="F13145" t="b">
        <v>0</v>
      </c>
      <c r="G13145" t="s">
        <v>41</v>
      </c>
      <c r="H13145" s="1">
        <v>46162.711597222216</v>
      </c>
      <c r="I13145" t="b">
        <v>0</v>
      </c>
      <c r="J13145" t="b">
        <v>1</v>
      </c>
      <c r="K13145" t="s">
        <v>41</v>
      </c>
      <c r="L13145" t="s">
        <v>60</v>
      </c>
      <c r="M13145">
        <v>195500</v>
      </c>
      <c r="N13145"/>
      <c r="O13145" t="s">
        <v>116</v>
      </c>
      <c r="P13145" t="s">
        <v>24023</v>
      </c>
    </row>
    <row r="13146" spans="1:16" x14ac:dyDescent="0.25">
      <c r="A13146" t="s">
        <v>8</v>
      </c>
      <c r="B13146" t="s">
        <v>24024</v>
      </c>
      <c r="C13146" t="s">
        <v>40</v>
      </c>
      <c r="D13146" t="s">
        <v>4526</v>
      </c>
      <c r="E13146" t="s">
        <v>59</v>
      </c>
      <c r="F13146" t="b">
        <v>0</v>
      </c>
      <c r="G13146" t="s">
        <v>40</v>
      </c>
      <c r="H13146" s="1">
        <v>46162.711655092593</v>
      </c>
      <c r="I13146" t="b">
        <v>0</v>
      </c>
      <c r="J13146" t="b">
        <v>0</v>
      </c>
      <c r="K13146" t="s">
        <v>40</v>
      </c>
      <c r="L13146" t="s">
        <v>60</v>
      </c>
      <c r="M13146">
        <v>175000</v>
      </c>
      <c r="N13146"/>
      <c r="O13146" t="s">
        <v>16763</v>
      </c>
      <c r="P13146" t="s">
        <v>24025</v>
      </c>
    </row>
    <row r="13147" spans="1:16" x14ac:dyDescent="0.25">
      <c r="A13147" t="s">
        <v>0</v>
      </c>
      <c r="B13147" t="s">
        <v>24026</v>
      </c>
      <c r="C13147" t="s">
        <v>2064</v>
      </c>
      <c r="D13147" t="s">
        <v>4346</v>
      </c>
      <c r="E13147" t="s">
        <v>836</v>
      </c>
      <c r="F13147" t="b">
        <v>0</v>
      </c>
      <c r="G13147" t="s">
        <v>13</v>
      </c>
      <c r="H13147" s="1">
        <v>46162.712152777778</v>
      </c>
      <c r="I13147" t="b">
        <v>0</v>
      </c>
      <c r="J13147" t="b">
        <v>0</v>
      </c>
      <c r="K13147" t="s">
        <v>13</v>
      </c>
      <c r="L13147" t="s">
        <v>74</v>
      </c>
      <c r="M13147"/>
      <c r="N13147">
        <v>31.13</v>
      </c>
      <c r="O13147" t="s">
        <v>24027</v>
      </c>
      <c r="P13147" t="s">
        <v>24028</v>
      </c>
    </row>
    <row r="13148" spans="1:16" x14ac:dyDescent="0.25">
      <c r="A13148" t="s">
        <v>0</v>
      </c>
      <c r="B13148" t="s">
        <v>262</v>
      </c>
      <c r="C13148" t="s">
        <v>376</v>
      </c>
      <c r="D13148" t="s">
        <v>2360</v>
      </c>
      <c r="E13148" t="s">
        <v>59</v>
      </c>
      <c r="F13148" t="b">
        <v>0</v>
      </c>
      <c r="G13148" t="s">
        <v>89</v>
      </c>
      <c r="H13148" s="1">
        <v>46162.750625000001</v>
      </c>
      <c r="I13148" t="b">
        <v>0</v>
      </c>
      <c r="J13148" t="b">
        <v>0</v>
      </c>
      <c r="K13148" t="s">
        <v>41</v>
      </c>
      <c r="L13148" t="s">
        <v>60</v>
      </c>
      <c r="M13148">
        <v>50000</v>
      </c>
      <c r="N13148"/>
      <c r="O13148" t="s">
        <v>24029</v>
      </c>
      <c r="P13148" t="s">
        <v>945</v>
      </c>
    </row>
    <row r="13149" spans="1:16" x14ac:dyDescent="0.25">
      <c r="A13149" t="s">
        <v>3</v>
      </c>
      <c r="B13149" t="s">
        <v>8194</v>
      </c>
      <c r="C13149" t="s">
        <v>181</v>
      </c>
      <c r="D13149" t="s">
        <v>2360</v>
      </c>
      <c r="E13149" t="s">
        <v>88</v>
      </c>
      <c r="F13149" t="b">
        <v>0</v>
      </c>
      <c r="G13149" t="s">
        <v>89</v>
      </c>
      <c r="H13149" s="1">
        <v>46162.750625000001</v>
      </c>
      <c r="I13149" t="b">
        <v>0</v>
      </c>
      <c r="J13149" t="b">
        <v>0</v>
      </c>
      <c r="K13149" t="s">
        <v>41</v>
      </c>
      <c r="L13149" t="s">
        <v>74</v>
      </c>
      <c r="M13149"/>
      <c r="N13149">
        <v>38.5</v>
      </c>
      <c r="O13149" t="s">
        <v>2989</v>
      </c>
    </row>
    <row r="13150" spans="1:16" x14ac:dyDescent="0.25">
      <c r="A13150" t="s">
        <v>0</v>
      </c>
      <c r="B13150" t="s">
        <v>22937</v>
      </c>
      <c r="C13150" t="s">
        <v>2054</v>
      </c>
      <c r="D13150" t="s">
        <v>4346</v>
      </c>
      <c r="E13150" t="s">
        <v>88</v>
      </c>
      <c r="F13150" t="b">
        <v>0</v>
      </c>
      <c r="G13150" t="s">
        <v>68</v>
      </c>
      <c r="H13150" s="1">
        <v>46162.750625000001</v>
      </c>
      <c r="I13150" t="b">
        <v>0</v>
      </c>
      <c r="J13150" t="b">
        <v>1</v>
      </c>
      <c r="K13150" t="s">
        <v>41</v>
      </c>
      <c r="L13150" t="s">
        <v>74</v>
      </c>
      <c r="M13150"/>
      <c r="N13150">
        <v>40.5</v>
      </c>
      <c r="O13150" t="s">
        <v>155</v>
      </c>
      <c r="P13150" t="s">
        <v>24030</v>
      </c>
    </row>
    <row r="13151" spans="1:16" x14ac:dyDescent="0.25">
      <c r="A13151" t="s">
        <v>0</v>
      </c>
      <c r="B13151" t="s">
        <v>1318</v>
      </c>
      <c r="C13151" t="s">
        <v>3578</v>
      </c>
      <c r="D13151" t="s">
        <v>4526</v>
      </c>
      <c r="E13151" t="s">
        <v>59</v>
      </c>
      <c r="F13151" t="b">
        <v>0</v>
      </c>
      <c r="G13151" t="s">
        <v>65</v>
      </c>
      <c r="H13151" s="1">
        <v>46162.750636574077</v>
      </c>
      <c r="I13151" t="b">
        <v>0</v>
      </c>
      <c r="J13151" t="b">
        <v>0</v>
      </c>
      <c r="K13151" t="s">
        <v>41</v>
      </c>
      <c r="L13151" t="s">
        <v>60</v>
      </c>
      <c r="M13151">
        <v>52500</v>
      </c>
      <c r="N13151"/>
      <c r="O13151" t="s">
        <v>24031</v>
      </c>
      <c r="P13151" t="s">
        <v>219</v>
      </c>
    </row>
    <row r="13152" spans="1:16" x14ac:dyDescent="0.25">
      <c r="A13152" t="s">
        <v>3</v>
      </c>
      <c r="B13152" t="s">
        <v>1839</v>
      </c>
      <c r="C13152" t="s">
        <v>181</v>
      </c>
      <c r="D13152" t="s">
        <v>2360</v>
      </c>
      <c r="E13152" t="s">
        <v>88</v>
      </c>
      <c r="F13152" t="b">
        <v>0</v>
      </c>
      <c r="G13152" t="s">
        <v>89</v>
      </c>
      <c r="H13152" s="1">
        <v>46162.750648148147</v>
      </c>
      <c r="I13152" t="b">
        <v>0</v>
      </c>
      <c r="J13152" t="b">
        <v>0</v>
      </c>
      <c r="K13152" t="s">
        <v>41</v>
      </c>
      <c r="L13152" t="s">
        <v>74</v>
      </c>
      <c r="M13152"/>
      <c r="N13152">
        <v>38.5</v>
      </c>
      <c r="O13152" t="s">
        <v>2989</v>
      </c>
    </row>
    <row r="13153" spans="1:16" x14ac:dyDescent="0.25">
      <c r="A13153" t="s">
        <v>7</v>
      </c>
      <c r="B13153" t="s">
        <v>24032</v>
      </c>
      <c r="C13153" t="s">
        <v>5258</v>
      </c>
      <c r="D13153" t="s">
        <v>4346</v>
      </c>
      <c r="E13153" t="s">
        <v>72</v>
      </c>
      <c r="F13153" t="b">
        <v>0</v>
      </c>
      <c r="G13153" t="s">
        <v>40</v>
      </c>
      <c r="H13153" s="1">
        <v>46162.751886574071</v>
      </c>
      <c r="I13153" t="b">
        <v>1</v>
      </c>
      <c r="J13153" t="b">
        <v>0</v>
      </c>
      <c r="K13153" t="s">
        <v>40</v>
      </c>
      <c r="L13153" t="s">
        <v>60</v>
      </c>
      <c r="M13153">
        <v>60260.5</v>
      </c>
      <c r="N13153"/>
      <c r="O13153" t="s">
        <v>24033</v>
      </c>
      <c r="P13153" t="s">
        <v>24034</v>
      </c>
    </row>
    <row r="13154" spans="1:16" x14ac:dyDescent="0.25">
      <c r="A13154" t="s">
        <v>0</v>
      </c>
      <c r="B13154" t="s">
        <v>24035</v>
      </c>
      <c r="C13154" t="s">
        <v>18476</v>
      </c>
      <c r="D13154" t="s">
        <v>4346</v>
      </c>
      <c r="E13154" t="s">
        <v>621</v>
      </c>
      <c r="F13154" t="b">
        <v>0</v>
      </c>
      <c r="G13154" t="s">
        <v>41</v>
      </c>
      <c r="H13154" s="1">
        <v>46162.751898148148</v>
      </c>
      <c r="I13154" t="b">
        <v>0</v>
      </c>
      <c r="J13154" t="b">
        <v>0</v>
      </c>
      <c r="K13154" t="s">
        <v>41</v>
      </c>
      <c r="L13154" t="s">
        <v>74</v>
      </c>
      <c r="M13154"/>
      <c r="N13154">
        <v>20.079999999999998</v>
      </c>
      <c r="O13154" t="s">
        <v>24036</v>
      </c>
      <c r="P13154" t="s">
        <v>24037</v>
      </c>
    </row>
    <row r="13155" spans="1:16" x14ac:dyDescent="0.25">
      <c r="A13155" t="s">
        <v>6</v>
      </c>
      <c r="B13155" t="s">
        <v>24038</v>
      </c>
      <c r="C13155" t="s">
        <v>753</v>
      </c>
      <c r="D13155" t="s">
        <v>4346</v>
      </c>
      <c r="E13155" t="s">
        <v>59</v>
      </c>
      <c r="F13155" t="b">
        <v>0</v>
      </c>
      <c r="G13155" t="s">
        <v>73</v>
      </c>
      <c r="H13155" s="1">
        <v>46162.752129629633</v>
      </c>
      <c r="I13155" t="b">
        <v>0</v>
      </c>
      <c r="J13155" t="b">
        <v>1</v>
      </c>
      <c r="K13155" t="s">
        <v>41</v>
      </c>
      <c r="L13155" t="s">
        <v>60</v>
      </c>
      <c r="M13155">
        <v>207500</v>
      </c>
      <c r="N13155"/>
      <c r="O13155" t="s">
        <v>307</v>
      </c>
      <c r="P13155" t="s">
        <v>7770</v>
      </c>
    </row>
    <row r="13156" spans="1:16" x14ac:dyDescent="0.25">
      <c r="A13156" t="s">
        <v>1</v>
      </c>
      <c r="B13156" t="s">
        <v>24039</v>
      </c>
      <c r="C13156" t="s">
        <v>76</v>
      </c>
      <c r="D13156" t="s">
        <v>4526</v>
      </c>
      <c r="E13156" t="s">
        <v>88</v>
      </c>
      <c r="F13156" t="b">
        <v>1</v>
      </c>
      <c r="G13156" t="s">
        <v>13</v>
      </c>
      <c r="H13156" s="1">
        <v>46162.753819444442</v>
      </c>
      <c r="I13156" t="b">
        <v>0</v>
      </c>
      <c r="J13156" t="b">
        <v>0</v>
      </c>
      <c r="K13156" t="s">
        <v>13</v>
      </c>
      <c r="L13156" t="s">
        <v>74</v>
      </c>
      <c r="M13156"/>
      <c r="N13156">
        <v>35</v>
      </c>
      <c r="O13156" t="s">
        <v>2924</v>
      </c>
      <c r="P13156" t="s">
        <v>24040</v>
      </c>
    </row>
    <row r="13157" spans="1:16" x14ac:dyDescent="0.25">
      <c r="A13157" t="s">
        <v>1</v>
      </c>
      <c r="B13157" t="s">
        <v>8512</v>
      </c>
      <c r="C13157" t="s">
        <v>218</v>
      </c>
      <c r="D13157" t="s">
        <v>4526</v>
      </c>
      <c r="E13157" t="s">
        <v>88</v>
      </c>
      <c r="F13157" t="b">
        <v>0</v>
      </c>
      <c r="G13157" t="s">
        <v>65</v>
      </c>
      <c r="H13157" s="1">
        <v>46162.795162037037</v>
      </c>
      <c r="I13157" t="b">
        <v>1</v>
      </c>
      <c r="J13157" t="b">
        <v>0</v>
      </c>
      <c r="K13157" t="s">
        <v>41</v>
      </c>
      <c r="L13157" t="s">
        <v>74</v>
      </c>
      <c r="M13157"/>
      <c r="N13157">
        <v>77.5</v>
      </c>
      <c r="O13157" t="s">
        <v>4228</v>
      </c>
      <c r="P13157" t="s">
        <v>24041</v>
      </c>
    </row>
    <row r="13158" spans="1:16" x14ac:dyDescent="0.25">
      <c r="A13158" t="s">
        <v>1</v>
      </c>
      <c r="B13158" t="s">
        <v>1873</v>
      </c>
      <c r="C13158" t="s">
        <v>76</v>
      </c>
      <c r="D13158" t="s">
        <v>4526</v>
      </c>
      <c r="E13158" t="s">
        <v>59</v>
      </c>
      <c r="F13158" t="b">
        <v>1</v>
      </c>
      <c r="G13158" t="s">
        <v>13</v>
      </c>
      <c r="H13158" s="1">
        <v>46162.795486111107</v>
      </c>
      <c r="I13158" t="b">
        <v>0</v>
      </c>
      <c r="J13158" t="b">
        <v>0</v>
      </c>
      <c r="K13158" t="s">
        <v>13</v>
      </c>
      <c r="L13158" t="s">
        <v>60</v>
      </c>
      <c r="M13158">
        <v>165000</v>
      </c>
      <c r="N13158"/>
      <c r="O13158" t="s">
        <v>1932</v>
      </c>
      <c r="P13158" t="s">
        <v>24042</v>
      </c>
    </row>
    <row r="13159" spans="1:16" x14ac:dyDescent="0.25">
      <c r="A13159" t="s">
        <v>0</v>
      </c>
      <c r="B13159" t="s">
        <v>24043</v>
      </c>
      <c r="C13159" t="s">
        <v>172</v>
      </c>
      <c r="D13159" t="s">
        <v>4526</v>
      </c>
      <c r="E13159" t="s">
        <v>88</v>
      </c>
      <c r="F13159" t="b">
        <v>0</v>
      </c>
      <c r="G13159" t="s">
        <v>68</v>
      </c>
      <c r="H13159" s="1">
        <v>46162.833958333344</v>
      </c>
      <c r="I13159" t="b">
        <v>0</v>
      </c>
      <c r="J13159" t="b">
        <v>1</v>
      </c>
      <c r="K13159" t="s">
        <v>41</v>
      </c>
      <c r="L13159" t="s">
        <v>74</v>
      </c>
      <c r="M13159"/>
      <c r="N13159">
        <v>60.5</v>
      </c>
      <c r="O13159" t="s">
        <v>1788</v>
      </c>
      <c r="P13159" t="s">
        <v>255</v>
      </c>
    </row>
    <row r="13160" spans="1:16" x14ac:dyDescent="0.25">
      <c r="A13160" t="s">
        <v>0</v>
      </c>
      <c r="B13160" t="s">
        <v>24044</v>
      </c>
      <c r="C13160" t="s">
        <v>335</v>
      </c>
      <c r="D13160" t="s">
        <v>2360</v>
      </c>
      <c r="E13160" t="s">
        <v>59</v>
      </c>
      <c r="F13160" t="b">
        <v>0</v>
      </c>
      <c r="G13160" t="s">
        <v>65</v>
      </c>
      <c r="H13160" s="1">
        <v>46162.834050925929</v>
      </c>
      <c r="I13160" t="b">
        <v>0</v>
      </c>
      <c r="J13160" t="b">
        <v>1</v>
      </c>
      <c r="K13160" t="s">
        <v>41</v>
      </c>
      <c r="L13160" t="s">
        <v>74</v>
      </c>
      <c r="M13160"/>
      <c r="N13160">
        <v>74.5</v>
      </c>
      <c r="O13160" t="s">
        <v>3167</v>
      </c>
      <c r="P13160" t="s">
        <v>24045</v>
      </c>
    </row>
    <row r="13161" spans="1:16" x14ac:dyDescent="0.25">
      <c r="A13161" t="s">
        <v>7</v>
      </c>
      <c r="B13161" t="s">
        <v>21932</v>
      </c>
      <c r="C13161" t="s">
        <v>246</v>
      </c>
      <c r="D13161" t="s">
        <v>4526</v>
      </c>
      <c r="E13161" t="s">
        <v>59</v>
      </c>
      <c r="F13161" t="b">
        <v>0</v>
      </c>
      <c r="G13161" t="s">
        <v>65</v>
      </c>
      <c r="H13161" s="1">
        <v>46162.834062499998</v>
      </c>
      <c r="I13161" t="b">
        <v>1</v>
      </c>
      <c r="J13161" t="b">
        <v>1</v>
      </c>
      <c r="K13161" t="s">
        <v>41</v>
      </c>
      <c r="L13161" t="s">
        <v>60</v>
      </c>
      <c r="M13161">
        <v>117500</v>
      </c>
      <c r="N13161"/>
      <c r="O13161" t="s">
        <v>21933</v>
      </c>
    </row>
    <row r="13162" spans="1:16" x14ac:dyDescent="0.25">
      <c r="A13162" t="s">
        <v>2</v>
      </c>
      <c r="B13162" t="s">
        <v>2821</v>
      </c>
      <c r="C13162" t="s">
        <v>335</v>
      </c>
      <c r="D13162" t="s">
        <v>2360</v>
      </c>
      <c r="E13162" t="s">
        <v>59</v>
      </c>
      <c r="F13162" t="b">
        <v>0</v>
      </c>
      <c r="G13162" t="s">
        <v>65</v>
      </c>
      <c r="H13162" s="1">
        <v>46162.835590277777</v>
      </c>
      <c r="I13162" t="b">
        <v>0</v>
      </c>
      <c r="J13162" t="b">
        <v>0</v>
      </c>
      <c r="K13162" t="s">
        <v>41</v>
      </c>
      <c r="L13162" t="s">
        <v>74</v>
      </c>
      <c r="M13162"/>
      <c r="N13162">
        <v>77.5</v>
      </c>
      <c r="O13162" t="s">
        <v>3167</v>
      </c>
      <c r="P13162" t="s">
        <v>146</v>
      </c>
    </row>
    <row r="13163" spans="1:16" x14ac:dyDescent="0.25">
      <c r="A13163" t="s">
        <v>1</v>
      </c>
      <c r="B13163" t="s">
        <v>24046</v>
      </c>
      <c r="C13163" t="s">
        <v>1068</v>
      </c>
      <c r="D13163" t="s">
        <v>4526</v>
      </c>
      <c r="E13163" t="s">
        <v>88</v>
      </c>
      <c r="F13163" t="b">
        <v>0</v>
      </c>
      <c r="G13163" t="s">
        <v>77</v>
      </c>
      <c r="H13163" s="1">
        <v>46162.836678240739</v>
      </c>
      <c r="I13163" t="b">
        <v>0</v>
      </c>
      <c r="J13163" t="b">
        <v>0</v>
      </c>
      <c r="K13163" t="s">
        <v>41</v>
      </c>
      <c r="L13163" t="s">
        <v>74</v>
      </c>
      <c r="M13163"/>
      <c r="N13163">
        <v>80</v>
      </c>
      <c r="O13163" t="s">
        <v>24047</v>
      </c>
      <c r="P13163" t="s">
        <v>24048</v>
      </c>
    </row>
    <row r="13164" spans="1:16" x14ac:dyDescent="0.25">
      <c r="A13164" t="s">
        <v>1</v>
      </c>
      <c r="B13164" t="s">
        <v>316</v>
      </c>
      <c r="C13164" t="s">
        <v>162</v>
      </c>
      <c r="D13164" t="s">
        <v>4868</v>
      </c>
      <c r="E13164" t="s">
        <v>59</v>
      </c>
      <c r="F13164" t="b">
        <v>0</v>
      </c>
      <c r="G13164" t="s">
        <v>77</v>
      </c>
      <c r="H13164" s="1">
        <v>46162.836759259262</v>
      </c>
      <c r="I13164" t="b">
        <v>1</v>
      </c>
      <c r="J13164" t="b">
        <v>0</v>
      </c>
      <c r="K13164" t="s">
        <v>41</v>
      </c>
      <c r="L13164" t="s">
        <v>60</v>
      </c>
      <c r="M13164">
        <v>158000</v>
      </c>
      <c r="N13164"/>
      <c r="O13164" t="s">
        <v>786</v>
      </c>
      <c r="P13164" t="s">
        <v>3082</v>
      </c>
    </row>
    <row r="13165" spans="1:16" x14ac:dyDescent="0.25">
      <c r="A13165" t="s">
        <v>1</v>
      </c>
      <c r="B13165" t="s">
        <v>24049</v>
      </c>
      <c r="C13165" t="s">
        <v>27</v>
      </c>
      <c r="D13165" t="s">
        <v>23670</v>
      </c>
      <c r="E13165" t="s">
        <v>59</v>
      </c>
      <c r="F13165" t="b">
        <v>0</v>
      </c>
      <c r="G13165" t="s">
        <v>27</v>
      </c>
      <c r="H13165" s="1">
        <v>46162.837604166663</v>
      </c>
      <c r="I13165" t="b">
        <v>0</v>
      </c>
      <c r="J13165" t="b">
        <v>0</v>
      </c>
      <c r="K13165" t="s">
        <v>27</v>
      </c>
      <c r="L13165" t="s">
        <v>60</v>
      </c>
      <c r="M13165">
        <v>176000</v>
      </c>
      <c r="N13165"/>
      <c r="O13165" t="s">
        <v>2704</v>
      </c>
      <c r="P13165" t="s">
        <v>24050</v>
      </c>
    </row>
    <row r="13166" spans="1:16" x14ac:dyDescent="0.25">
      <c r="A13166" t="s">
        <v>4</v>
      </c>
      <c r="B13166" t="s">
        <v>24051</v>
      </c>
      <c r="C13166" t="s">
        <v>27</v>
      </c>
      <c r="D13166" t="s">
        <v>23670</v>
      </c>
      <c r="E13166" t="s">
        <v>59</v>
      </c>
      <c r="F13166" t="b">
        <v>0</v>
      </c>
      <c r="G13166" t="s">
        <v>27</v>
      </c>
      <c r="H13166" s="1">
        <v>46162.837604166663</v>
      </c>
      <c r="I13166" t="b">
        <v>0</v>
      </c>
      <c r="J13166" t="b">
        <v>0</v>
      </c>
      <c r="K13166" t="s">
        <v>27</v>
      </c>
      <c r="L13166" t="s">
        <v>60</v>
      </c>
      <c r="M13166">
        <v>116000</v>
      </c>
      <c r="N13166"/>
      <c r="O13166" t="s">
        <v>2704</v>
      </c>
      <c r="P13166" t="s">
        <v>24052</v>
      </c>
    </row>
    <row r="13167" spans="1:16" x14ac:dyDescent="0.25">
      <c r="A13167" t="s">
        <v>0</v>
      </c>
      <c r="B13167" t="s">
        <v>24053</v>
      </c>
      <c r="C13167" t="s">
        <v>1360</v>
      </c>
      <c r="D13167" t="s">
        <v>4526</v>
      </c>
      <c r="E13167" t="s">
        <v>59</v>
      </c>
      <c r="F13167" t="b">
        <v>0</v>
      </c>
      <c r="G13167" t="s">
        <v>68</v>
      </c>
      <c r="H13167" s="1">
        <v>46162.875625000001</v>
      </c>
      <c r="I13167" t="b">
        <v>0</v>
      </c>
      <c r="J13167" t="b">
        <v>0</v>
      </c>
      <c r="K13167" t="s">
        <v>41</v>
      </c>
      <c r="L13167" t="s">
        <v>74</v>
      </c>
      <c r="M13167"/>
      <c r="N13167">
        <v>28</v>
      </c>
      <c r="O13167" t="s">
        <v>3196</v>
      </c>
      <c r="P13167" t="s">
        <v>4073</v>
      </c>
    </row>
    <row r="13168" spans="1:16" x14ac:dyDescent="0.25">
      <c r="A13168" t="s">
        <v>7</v>
      </c>
      <c r="B13168" t="s">
        <v>3385</v>
      </c>
      <c r="C13168" t="s">
        <v>12954</v>
      </c>
      <c r="D13168" t="s">
        <v>4346</v>
      </c>
      <c r="E13168" t="s">
        <v>59</v>
      </c>
      <c r="F13168" t="b">
        <v>0</v>
      </c>
      <c r="G13168" t="s">
        <v>73</v>
      </c>
      <c r="H13168" s="1">
        <v>46162.875636574077</v>
      </c>
      <c r="I13168" t="b">
        <v>0</v>
      </c>
      <c r="J13168" t="b">
        <v>1</v>
      </c>
      <c r="K13168" t="s">
        <v>41</v>
      </c>
      <c r="L13168" t="s">
        <v>60</v>
      </c>
      <c r="M13168">
        <v>93165</v>
      </c>
      <c r="N13168"/>
      <c r="O13168" t="s">
        <v>1501</v>
      </c>
      <c r="P13168" t="s">
        <v>24054</v>
      </c>
    </row>
    <row r="13169" spans="1:16" x14ac:dyDescent="0.25">
      <c r="A13169" t="s">
        <v>2</v>
      </c>
      <c r="B13169" t="s">
        <v>24055</v>
      </c>
      <c r="C13169" t="s">
        <v>148</v>
      </c>
      <c r="D13169" t="s">
        <v>2360</v>
      </c>
      <c r="E13169" t="s">
        <v>59</v>
      </c>
      <c r="F13169" t="b">
        <v>0</v>
      </c>
      <c r="G13169" t="s">
        <v>89</v>
      </c>
      <c r="H13169" s="1">
        <v>46162.877060185187</v>
      </c>
      <c r="I13169" t="b">
        <v>0</v>
      </c>
      <c r="J13169" t="b">
        <v>1</v>
      </c>
      <c r="K13169" t="s">
        <v>41</v>
      </c>
      <c r="L13169" t="s">
        <v>60</v>
      </c>
      <c r="M13169">
        <v>165500</v>
      </c>
      <c r="N13169"/>
      <c r="O13169" t="s">
        <v>2248</v>
      </c>
      <c r="P13169" t="s">
        <v>1299</v>
      </c>
    </row>
    <row r="13170" spans="1:16" x14ac:dyDescent="0.25">
      <c r="A13170" t="s">
        <v>6</v>
      </c>
      <c r="B13170" t="s">
        <v>24056</v>
      </c>
      <c r="C13170" t="s">
        <v>112</v>
      </c>
      <c r="D13170" t="s">
        <v>4346</v>
      </c>
      <c r="E13170" t="s">
        <v>59</v>
      </c>
      <c r="F13170" t="b">
        <v>0</v>
      </c>
      <c r="G13170" t="s">
        <v>65</v>
      </c>
      <c r="H13170" s="1">
        <v>46162.877129629633</v>
      </c>
      <c r="I13170" t="b">
        <v>0</v>
      </c>
      <c r="J13170" t="b">
        <v>1</v>
      </c>
      <c r="K13170" t="s">
        <v>41</v>
      </c>
      <c r="L13170" t="s">
        <v>60</v>
      </c>
      <c r="M13170">
        <v>215000</v>
      </c>
      <c r="N13170"/>
      <c r="O13170" t="s">
        <v>24057</v>
      </c>
      <c r="P13170" t="s">
        <v>24058</v>
      </c>
    </row>
    <row r="13171" spans="1:16" x14ac:dyDescent="0.25">
      <c r="A13171" t="s">
        <v>6</v>
      </c>
      <c r="B13171" t="s">
        <v>24059</v>
      </c>
      <c r="C13171" t="s">
        <v>440</v>
      </c>
      <c r="D13171" t="s">
        <v>4346</v>
      </c>
      <c r="E13171" t="s">
        <v>59</v>
      </c>
      <c r="F13171" t="b">
        <v>0</v>
      </c>
      <c r="G13171" t="s">
        <v>65</v>
      </c>
      <c r="H13171" s="1">
        <v>46162.877187500002</v>
      </c>
      <c r="I13171" t="b">
        <v>0</v>
      </c>
      <c r="J13171" t="b">
        <v>1</v>
      </c>
      <c r="K13171" t="s">
        <v>41</v>
      </c>
      <c r="L13171" t="s">
        <v>60</v>
      </c>
      <c r="M13171">
        <v>186500</v>
      </c>
      <c r="N13171"/>
      <c r="O13171" t="s">
        <v>2097</v>
      </c>
      <c r="P13171" t="s">
        <v>663</v>
      </c>
    </row>
    <row r="13172" spans="1:16" x14ac:dyDescent="0.25">
      <c r="A13172" t="s">
        <v>1</v>
      </c>
      <c r="B13172" t="s">
        <v>24060</v>
      </c>
      <c r="C13172" t="s">
        <v>162</v>
      </c>
      <c r="D13172" t="s">
        <v>4526</v>
      </c>
      <c r="E13172" t="s">
        <v>88</v>
      </c>
      <c r="F13172" t="b">
        <v>0</v>
      </c>
      <c r="G13172" t="s">
        <v>89</v>
      </c>
      <c r="H13172" s="1">
        <v>46162.87835648148</v>
      </c>
      <c r="I13172" t="b">
        <v>1</v>
      </c>
      <c r="J13172" t="b">
        <v>1</v>
      </c>
      <c r="K13172" t="s">
        <v>41</v>
      </c>
      <c r="L13172" t="s">
        <v>74</v>
      </c>
      <c r="M13172"/>
      <c r="N13172">
        <v>67.5</v>
      </c>
      <c r="O13172" t="s">
        <v>6497</v>
      </c>
      <c r="P13172" t="s">
        <v>85</v>
      </c>
    </row>
    <row r="13173" spans="1:16" x14ac:dyDescent="0.25">
      <c r="A13173" t="s">
        <v>1</v>
      </c>
      <c r="B13173" t="s">
        <v>24061</v>
      </c>
      <c r="C13173" t="s">
        <v>172</v>
      </c>
      <c r="D13173" t="s">
        <v>4346</v>
      </c>
      <c r="E13173" t="s">
        <v>88</v>
      </c>
      <c r="F13173" t="b">
        <v>0</v>
      </c>
      <c r="G13173" t="s">
        <v>68</v>
      </c>
      <c r="H13173" s="1">
        <v>46162.87835648148</v>
      </c>
      <c r="I13173" t="b">
        <v>0</v>
      </c>
      <c r="J13173" t="b">
        <v>0</v>
      </c>
      <c r="K13173" t="s">
        <v>41</v>
      </c>
      <c r="L13173" t="s">
        <v>74</v>
      </c>
      <c r="M13173"/>
      <c r="N13173">
        <v>37.5</v>
      </c>
      <c r="O13173" t="s">
        <v>2274</v>
      </c>
    </row>
    <row r="13174" spans="1:16" x14ac:dyDescent="0.25">
      <c r="A13174" t="s">
        <v>1</v>
      </c>
      <c r="B13174" t="s">
        <v>24062</v>
      </c>
      <c r="C13174" t="s">
        <v>623</v>
      </c>
      <c r="D13174" t="s">
        <v>4526</v>
      </c>
      <c r="E13174" t="s">
        <v>88</v>
      </c>
      <c r="F13174" t="b">
        <v>0</v>
      </c>
      <c r="G13174" t="s">
        <v>77</v>
      </c>
      <c r="H13174" s="1">
        <v>46162.878391203703</v>
      </c>
      <c r="I13174" t="b">
        <v>1</v>
      </c>
      <c r="J13174" t="b">
        <v>0</v>
      </c>
      <c r="K13174" t="s">
        <v>41</v>
      </c>
      <c r="L13174" t="s">
        <v>74</v>
      </c>
      <c r="M13174"/>
      <c r="N13174">
        <v>65</v>
      </c>
      <c r="O13174" t="s">
        <v>730</v>
      </c>
      <c r="P13174" t="s">
        <v>24063</v>
      </c>
    </row>
    <row r="13175" spans="1:16" x14ac:dyDescent="0.25">
      <c r="A13175" t="s">
        <v>1</v>
      </c>
      <c r="B13175" t="s">
        <v>24064</v>
      </c>
      <c r="C13175" t="s">
        <v>67</v>
      </c>
      <c r="D13175" t="s">
        <v>4526</v>
      </c>
      <c r="E13175" t="s">
        <v>59</v>
      </c>
      <c r="F13175" t="b">
        <v>0</v>
      </c>
      <c r="G13175" t="s">
        <v>77</v>
      </c>
      <c r="H13175" s="1">
        <v>46162.878460648149</v>
      </c>
      <c r="I13175" t="b">
        <v>1</v>
      </c>
      <c r="J13175" t="b">
        <v>1</v>
      </c>
      <c r="K13175" t="s">
        <v>41</v>
      </c>
      <c r="L13175" t="s">
        <v>60</v>
      </c>
      <c r="M13175">
        <v>160000</v>
      </c>
      <c r="N13175"/>
      <c r="O13175" t="s">
        <v>482</v>
      </c>
      <c r="P13175" t="s">
        <v>24065</v>
      </c>
    </row>
    <row r="13176" spans="1:16" x14ac:dyDescent="0.25">
      <c r="A13176" t="s">
        <v>2</v>
      </c>
      <c r="B13176" t="s">
        <v>11799</v>
      </c>
      <c r="C13176" t="s">
        <v>440</v>
      </c>
      <c r="D13176" t="s">
        <v>4346</v>
      </c>
      <c r="E13176" t="s">
        <v>59</v>
      </c>
      <c r="F13176" t="b">
        <v>0</v>
      </c>
      <c r="G13176" t="s">
        <v>65</v>
      </c>
      <c r="H13176" s="1">
        <v>46162.918854166674</v>
      </c>
      <c r="I13176" t="b">
        <v>0</v>
      </c>
      <c r="J13176" t="b">
        <v>0</v>
      </c>
      <c r="K13176" t="s">
        <v>41</v>
      </c>
      <c r="L13176" t="s">
        <v>60</v>
      </c>
      <c r="M13176">
        <v>137500</v>
      </c>
      <c r="N13176"/>
      <c r="O13176" t="s">
        <v>23877</v>
      </c>
      <c r="P13176" t="s">
        <v>24066</v>
      </c>
    </row>
    <row r="13177" spans="1:16" x14ac:dyDescent="0.25">
      <c r="A13177" t="s">
        <v>0</v>
      </c>
      <c r="B13177" t="s">
        <v>24067</v>
      </c>
      <c r="C13177" t="s">
        <v>1360</v>
      </c>
      <c r="D13177" t="s">
        <v>4526</v>
      </c>
      <c r="E13177" t="s">
        <v>88</v>
      </c>
      <c r="F13177" t="b">
        <v>0</v>
      </c>
      <c r="G13177" t="s">
        <v>68</v>
      </c>
      <c r="H13177" s="1">
        <v>46162.958958333344</v>
      </c>
      <c r="I13177" t="b">
        <v>0</v>
      </c>
      <c r="J13177" t="b">
        <v>0</v>
      </c>
      <c r="K13177" t="s">
        <v>41</v>
      </c>
      <c r="L13177" t="s">
        <v>74</v>
      </c>
      <c r="M13177"/>
      <c r="N13177">
        <v>28</v>
      </c>
      <c r="O13177" t="s">
        <v>3196</v>
      </c>
      <c r="P13177" t="s">
        <v>4073</v>
      </c>
    </row>
    <row r="13178" spans="1:16" x14ac:dyDescent="0.25">
      <c r="A13178" t="s">
        <v>0</v>
      </c>
      <c r="B13178" t="s">
        <v>24068</v>
      </c>
      <c r="C13178" t="s">
        <v>1943</v>
      </c>
      <c r="D13178" t="s">
        <v>4526</v>
      </c>
      <c r="E13178" t="s">
        <v>88</v>
      </c>
      <c r="F13178" t="b">
        <v>0</v>
      </c>
      <c r="G13178" t="s">
        <v>89</v>
      </c>
      <c r="H13178" s="1">
        <v>46162.958958333344</v>
      </c>
      <c r="I13178" t="b">
        <v>0</v>
      </c>
      <c r="J13178" t="b">
        <v>1</v>
      </c>
      <c r="K13178" t="s">
        <v>41</v>
      </c>
      <c r="L13178" t="s">
        <v>74</v>
      </c>
      <c r="M13178"/>
      <c r="N13178">
        <v>50</v>
      </c>
      <c r="O13178" t="s">
        <v>4487</v>
      </c>
      <c r="P13178" t="s">
        <v>24069</v>
      </c>
    </row>
    <row r="13179" spans="1:16" x14ac:dyDescent="0.25">
      <c r="A13179" t="s">
        <v>0</v>
      </c>
      <c r="B13179" t="s">
        <v>2731</v>
      </c>
      <c r="C13179" t="s">
        <v>336</v>
      </c>
      <c r="D13179" t="s">
        <v>4526</v>
      </c>
      <c r="E13179" t="s">
        <v>59</v>
      </c>
      <c r="F13179" t="b">
        <v>0</v>
      </c>
      <c r="G13179" t="s">
        <v>65</v>
      </c>
      <c r="H13179" s="1">
        <v>46162.958969907413</v>
      </c>
      <c r="I13179" t="b">
        <v>0</v>
      </c>
      <c r="J13179" t="b">
        <v>1</v>
      </c>
      <c r="K13179" t="s">
        <v>41</v>
      </c>
      <c r="L13179" t="s">
        <v>60</v>
      </c>
      <c r="M13179">
        <v>76044.5</v>
      </c>
      <c r="N13179"/>
      <c r="O13179" t="s">
        <v>2954</v>
      </c>
      <c r="P13179" t="s">
        <v>16520</v>
      </c>
    </row>
    <row r="13180" spans="1:16" x14ac:dyDescent="0.25">
      <c r="A13180" t="s">
        <v>6</v>
      </c>
      <c r="B13180" t="s">
        <v>24070</v>
      </c>
      <c r="C13180" t="s">
        <v>81</v>
      </c>
      <c r="D13180" t="s">
        <v>4526</v>
      </c>
      <c r="E13180" t="s">
        <v>59</v>
      </c>
      <c r="F13180" t="b">
        <v>0</v>
      </c>
      <c r="G13180" t="s">
        <v>77</v>
      </c>
      <c r="H13180" s="1">
        <v>46162.960393518522</v>
      </c>
      <c r="I13180" t="b">
        <v>0</v>
      </c>
      <c r="J13180" t="b">
        <v>0</v>
      </c>
      <c r="K13180" t="s">
        <v>41</v>
      </c>
      <c r="L13180" t="s">
        <v>60</v>
      </c>
      <c r="M13180">
        <v>200000</v>
      </c>
      <c r="N13180"/>
      <c r="O13180" t="s">
        <v>24071</v>
      </c>
      <c r="P13180" t="s">
        <v>85</v>
      </c>
    </row>
    <row r="13181" spans="1:16" x14ac:dyDescent="0.25">
      <c r="A13181" t="s">
        <v>6</v>
      </c>
      <c r="B13181" t="s">
        <v>24072</v>
      </c>
      <c r="C13181" t="s">
        <v>41</v>
      </c>
      <c r="D13181" t="s">
        <v>4346</v>
      </c>
      <c r="E13181" t="s">
        <v>59</v>
      </c>
      <c r="F13181" t="b">
        <v>0</v>
      </c>
      <c r="G13181" t="s">
        <v>41</v>
      </c>
      <c r="H13181" s="1">
        <v>46162.961597222216</v>
      </c>
      <c r="I13181" t="b">
        <v>0</v>
      </c>
      <c r="J13181" t="b">
        <v>1</v>
      </c>
      <c r="K13181" t="s">
        <v>41</v>
      </c>
      <c r="L13181" t="s">
        <v>60</v>
      </c>
      <c r="M13181">
        <v>107000</v>
      </c>
      <c r="N13181"/>
      <c r="O13181" t="s">
        <v>24073</v>
      </c>
      <c r="P13181" t="s">
        <v>705</v>
      </c>
    </row>
    <row r="13182" spans="1:16" x14ac:dyDescent="0.25">
      <c r="A13182" t="s">
        <v>1</v>
      </c>
      <c r="B13182" t="s">
        <v>210</v>
      </c>
      <c r="C13182" t="s">
        <v>63</v>
      </c>
      <c r="D13182" t="s">
        <v>4346</v>
      </c>
      <c r="E13182" t="s">
        <v>88</v>
      </c>
      <c r="F13182" t="b">
        <v>0</v>
      </c>
      <c r="G13182" t="s">
        <v>89</v>
      </c>
      <c r="H13182" s="1">
        <v>46162.961689814823</v>
      </c>
      <c r="I13182" t="b">
        <v>1</v>
      </c>
      <c r="J13182" t="b">
        <v>0</v>
      </c>
      <c r="K13182" t="s">
        <v>41</v>
      </c>
      <c r="L13182" t="s">
        <v>74</v>
      </c>
      <c r="M13182"/>
      <c r="N13182">
        <v>65</v>
      </c>
      <c r="O13182" t="s">
        <v>24074</v>
      </c>
      <c r="P13182" t="s">
        <v>24075</v>
      </c>
    </row>
    <row r="13183" spans="1:16" x14ac:dyDescent="0.25">
      <c r="A13183" t="s">
        <v>0</v>
      </c>
      <c r="B13183" t="s">
        <v>2731</v>
      </c>
      <c r="C13183" t="s">
        <v>557</v>
      </c>
      <c r="D13183" t="s">
        <v>4346</v>
      </c>
      <c r="E13183" t="s">
        <v>59</v>
      </c>
      <c r="F13183" t="b">
        <v>0</v>
      </c>
      <c r="G13183" t="s">
        <v>65</v>
      </c>
      <c r="H13183" s="1">
        <v>46163.000636574077</v>
      </c>
      <c r="I13183" t="b">
        <v>0</v>
      </c>
      <c r="J13183" t="b">
        <v>1</v>
      </c>
      <c r="K13183" t="s">
        <v>41</v>
      </c>
      <c r="L13183" t="s">
        <v>60</v>
      </c>
      <c r="M13183">
        <v>76044.5</v>
      </c>
      <c r="N13183"/>
      <c r="O13183" t="s">
        <v>24076</v>
      </c>
      <c r="P13183" t="s">
        <v>16520</v>
      </c>
    </row>
    <row r="13184" spans="1:16" x14ac:dyDescent="0.25">
      <c r="A13184" t="s">
        <v>0</v>
      </c>
      <c r="B13184" t="s">
        <v>24077</v>
      </c>
      <c r="C13184" t="s">
        <v>148</v>
      </c>
      <c r="D13184" t="s">
        <v>584</v>
      </c>
      <c r="E13184" t="s">
        <v>72</v>
      </c>
      <c r="F13184" t="b">
        <v>0</v>
      </c>
      <c r="G13184" t="s">
        <v>89</v>
      </c>
      <c r="H13184" s="1">
        <v>46163.000659722216</v>
      </c>
      <c r="I13184" t="b">
        <v>0</v>
      </c>
      <c r="J13184" t="b">
        <v>1</v>
      </c>
      <c r="K13184" t="s">
        <v>41</v>
      </c>
      <c r="L13184" t="s">
        <v>74</v>
      </c>
      <c r="M13184"/>
      <c r="N13184">
        <v>25</v>
      </c>
      <c r="O13184" t="s">
        <v>584</v>
      </c>
      <c r="P13184" t="s">
        <v>8926</v>
      </c>
    </row>
    <row r="13185" spans="1:16" x14ac:dyDescent="0.25">
      <c r="A13185" t="s">
        <v>3</v>
      </c>
      <c r="B13185" t="s">
        <v>24078</v>
      </c>
      <c r="C13185" t="s">
        <v>971</v>
      </c>
      <c r="D13185" t="s">
        <v>4515</v>
      </c>
      <c r="E13185" t="s">
        <v>59</v>
      </c>
      <c r="F13185" t="b">
        <v>0</v>
      </c>
      <c r="G13185" t="s">
        <v>68</v>
      </c>
      <c r="H13185" s="1">
        <v>46163.00068287037</v>
      </c>
      <c r="I13185" t="b">
        <v>1</v>
      </c>
      <c r="J13185" t="b">
        <v>1</v>
      </c>
      <c r="K13185" t="s">
        <v>41</v>
      </c>
      <c r="L13185" t="s">
        <v>60</v>
      </c>
      <c r="M13185">
        <v>101000</v>
      </c>
      <c r="N13185"/>
      <c r="O13185" t="s">
        <v>24079</v>
      </c>
      <c r="P13185" t="s">
        <v>219</v>
      </c>
    </row>
    <row r="13186" spans="1:16" x14ac:dyDescent="0.25">
      <c r="A13186" t="s">
        <v>0</v>
      </c>
      <c r="B13186" t="s">
        <v>564</v>
      </c>
      <c r="C13186" t="s">
        <v>24080</v>
      </c>
      <c r="D13186" t="s">
        <v>4346</v>
      </c>
      <c r="E13186" t="s">
        <v>59</v>
      </c>
      <c r="F13186" t="b">
        <v>0</v>
      </c>
      <c r="G13186" t="s">
        <v>68</v>
      </c>
      <c r="H13186" s="1">
        <v>46163.00068287037</v>
      </c>
      <c r="I13186" t="b">
        <v>0</v>
      </c>
      <c r="J13186" t="b">
        <v>1</v>
      </c>
      <c r="K13186" t="s">
        <v>41</v>
      </c>
      <c r="L13186" t="s">
        <v>60</v>
      </c>
      <c r="M13186">
        <v>73100</v>
      </c>
      <c r="N13186"/>
      <c r="O13186" t="s">
        <v>2033</v>
      </c>
      <c r="P13186" t="s">
        <v>8691</v>
      </c>
    </row>
    <row r="13187" spans="1:16" x14ac:dyDescent="0.25">
      <c r="A13187" t="s">
        <v>7</v>
      </c>
      <c r="B13187" t="s">
        <v>24081</v>
      </c>
      <c r="C13187" t="s">
        <v>76</v>
      </c>
      <c r="D13187" t="s">
        <v>18018</v>
      </c>
      <c r="E13187" t="s">
        <v>621</v>
      </c>
      <c r="F13187" t="b">
        <v>1</v>
      </c>
      <c r="G13187" t="s">
        <v>4560</v>
      </c>
      <c r="H13187" s="1">
        <v>46163.001631944448</v>
      </c>
      <c r="I13187" t="b">
        <v>1</v>
      </c>
      <c r="J13187" t="b">
        <v>0</v>
      </c>
      <c r="K13187" t="s">
        <v>4560</v>
      </c>
      <c r="L13187" t="s">
        <v>74</v>
      </c>
      <c r="M13187"/>
      <c r="N13187">
        <v>20</v>
      </c>
      <c r="O13187" t="s">
        <v>1126</v>
      </c>
    </row>
    <row r="13188" spans="1:16" x14ac:dyDescent="0.25">
      <c r="A13188" t="s">
        <v>2</v>
      </c>
      <c r="B13188" t="s">
        <v>24082</v>
      </c>
      <c r="C13188" t="s">
        <v>8022</v>
      </c>
      <c r="D13188" t="s">
        <v>4515</v>
      </c>
      <c r="E13188" t="s">
        <v>59</v>
      </c>
      <c r="F13188" t="b">
        <v>0</v>
      </c>
      <c r="G13188" t="s">
        <v>34</v>
      </c>
      <c r="H13188" s="1">
        <v>46163.001689814817</v>
      </c>
      <c r="I13188" t="b">
        <v>0</v>
      </c>
      <c r="J13188" t="b">
        <v>0</v>
      </c>
      <c r="K13188" t="s">
        <v>34</v>
      </c>
      <c r="L13188" t="s">
        <v>60</v>
      </c>
      <c r="M13188">
        <v>750000</v>
      </c>
      <c r="N13188"/>
      <c r="O13188" t="s">
        <v>24083</v>
      </c>
      <c r="P13188" t="s">
        <v>85</v>
      </c>
    </row>
    <row r="13189" spans="1:16" x14ac:dyDescent="0.25">
      <c r="A13189" t="s">
        <v>7</v>
      </c>
      <c r="B13189" t="s">
        <v>24084</v>
      </c>
      <c r="C13189" t="s">
        <v>41</v>
      </c>
      <c r="D13189" t="s">
        <v>4515</v>
      </c>
      <c r="E13189" t="s">
        <v>59</v>
      </c>
      <c r="F13189" t="b">
        <v>0</v>
      </c>
      <c r="G13189" t="s">
        <v>41</v>
      </c>
      <c r="H13189" s="1">
        <v>46163.001909722218</v>
      </c>
      <c r="I13189" t="b">
        <v>1</v>
      </c>
      <c r="J13189" t="b">
        <v>1</v>
      </c>
      <c r="K13189" t="s">
        <v>41</v>
      </c>
      <c r="L13189" t="s">
        <v>60</v>
      </c>
      <c r="M13189">
        <v>117500</v>
      </c>
      <c r="N13189"/>
      <c r="O13189" t="s">
        <v>2196</v>
      </c>
      <c r="P13189" t="s">
        <v>1738</v>
      </c>
    </row>
    <row r="13190" spans="1:16" x14ac:dyDescent="0.25">
      <c r="A13190" t="s">
        <v>0</v>
      </c>
      <c r="B13190" t="s">
        <v>24085</v>
      </c>
      <c r="C13190" t="s">
        <v>41</v>
      </c>
      <c r="D13190" t="s">
        <v>4515</v>
      </c>
      <c r="E13190" t="s">
        <v>59</v>
      </c>
      <c r="F13190" t="b">
        <v>0</v>
      </c>
      <c r="G13190" t="s">
        <v>41</v>
      </c>
      <c r="H13190" s="1">
        <v>46163.001932870371</v>
      </c>
      <c r="I13190" t="b">
        <v>1</v>
      </c>
      <c r="J13190" t="b">
        <v>1</v>
      </c>
      <c r="K13190" t="s">
        <v>41</v>
      </c>
      <c r="L13190" t="s">
        <v>60</v>
      </c>
      <c r="M13190">
        <v>90000</v>
      </c>
      <c r="N13190"/>
      <c r="O13190" t="s">
        <v>24086</v>
      </c>
    </row>
    <row r="13191" spans="1:16" x14ac:dyDescent="0.25">
      <c r="A13191" t="s">
        <v>6</v>
      </c>
      <c r="B13191" t="s">
        <v>24059</v>
      </c>
      <c r="C13191" t="s">
        <v>440</v>
      </c>
      <c r="D13191" t="s">
        <v>17626</v>
      </c>
      <c r="E13191" t="s">
        <v>59</v>
      </c>
      <c r="F13191" t="b">
        <v>0</v>
      </c>
      <c r="G13191" t="s">
        <v>65</v>
      </c>
      <c r="H13191" s="1">
        <v>46163.002187500002</v>
      </c>
      <c r="I13191" t="b">
        <v>0</v>
      </c>
      <c r="J13191" t="b">
        <v>1</v>
      </c>
      <c r="K13191" t="s">
        <v>41</v>
      </c>
      <c r="L13191" t="s">
        <v>60</v>
      </c>
      <c r="M13191">
        <v>186500</v>
      </c>
      <c r="N13191"/>
      <c r="O13191" t="s">
        <v>2097</v>
      </c>
      <c r="P13191" t="s">
        <v>663</v>
      </c>
    </row>
    <row r="13192" spans="1:16" x14ac:dyDescent="0.25">
      <c r="A13192" t="s">
        <v>2</v>
      </c>
      <c r="B13192" t="s">
        <v>24087</v>
      </c>
      <c r="C13192" t="s">
        <v>18</v>
      </c>
      <c r="D13192" t="s">
        <v>13176</v>
      </c>
      <c r="F13192" t="b">
        <v>0</v>
      </c>
      <c r="G13192" t="s">
        <v>18</v>
      </c>
      <c r="H13192" s="1">
        <v>46163.002523148149</v>
      </c>
      <c r="I13192" t="b">
        <v>0</v>
      </c>
      <c r="J13192" t="b">
        <v>0</v>
      </c>
      <c r="K13192" t="s">
        <v>18</v>
      </c>
      <c r="L13192" t="s">
        <v>60</v>
      </c>
      <c r="M13192">
        <v>660000</v>
      </c>
      <c r="N13192"/>
      <c r="O13192" t="s">
        <v>2593</v>
      </c>
      <c r="P13192" t="s">
        <v>2319</v>
      </c>
    </row>
    <row r="13193" spans="1:16" x14ac:dyDescent="0.25">
      <c r="A13193" t="s">
        <v>1</v>
      </c>
      <c r="B13193" t="s">
        <v>1</v>
      </c>
      <c r="C13193" t="s">
        <v>2269</v>
      </c>
      <c r="D13193" t="s">
        <v>4346</v>
      </c>
      <c r="E13193" t="s">
        <v>59</v>
      </c>
      <c r="F13193" t="b">
        <v>0</v>
      </c>
      <c r="G13193" t="s">
        <v>68</v>
      </c>
      <c r="H13193" s="1">
        <v>46163.003391203703</v>
      </c>
      <c r="I13193" t="b">
        <v>1</v>
      </c>
      <c r="J13193" t="b">
        <v>1</v>
      </c>
      <c r="K13193" t="s">
        <v>41</v>
      </c>
      <c r="L13193" t="s">
        <v>60</v>
      </c>
      <c r="M13193">
        <v>120000</v>
      </c>
      <c r="N13193"/>
      <c r="O13193" t="s">
        <v>4020</v>
      </c>
      <c r="P13193" t="s">
        <v>927</v>
      </c>
    </row>
    <row r="13194" spans="1:16" x14ac:dyDescent="0.25">
      <c r="A13194" t="s">
        <v>5</v>
      </c>
      <c r="B13194" t="s">
        <v>314</v>
      </c>
      <c r="C13194" t="s">
        <v>422</v>
      </c>
      <c r="D13194" t="s">
        <v>4346</v>
      </c>
      <c r="E13194" t="s">
        <v>59</v>
      </c>
      <c r="F13194" t="b">
        <v>0</v>
      </c>
      <c r="G13194" t="s">
        <v>77</v>
      </c>
      <c r="H13194" s="1">
        <v>46163.00341435185</v>
      </c>
      <c r="I13194" t="b">
        <v>0</v>
      </c>
      <c r="J13194" t="b">
        <v>1</v>
      </c>
      <c r="K13194" t="s">
        <v>41</v>
      </c>
      <c r="L13194" t="s">
        <v>74</v>
      </c>
      <c r="M13194"/>
      <c r="N13194">
        <v>49.52</v>
      </c>
      <c r="O13194" t="s">
        <v>4127</v>
      </c>
      <c r="P13194" t="s">
        <v>24088</v>
      </c>
    </row>
    <row r="13195" spans="1:16" x14ac:dyDescent="0.25">
      <c r="A13195" t="s">
        <v>1</v>
      </c>
      <c r="B13195" t="s">
        <v>24089</v>
      </c>
      <c r="C13195" t="s">
        <v>2939</v>
      </c>
      <c r="D13195" t="s">
        <v>4515</v>
      </c>
      <c r="E13195" t="s">
        <v>59</v>
      </c>
      <c r="F13195" t="b">
        <v>0</v>
      </c>
      <c r="G13195" t="s">
        <v>77</v>
      </c>
      <c r="H13195" s="1">
        <v>46163.003437500003</v>
      </c>
      <c r="I13195" t="b">
        <v>0</v>
      </c>
      <c r="J13195" t="b">
        <v>0</v>
      </c>
      <c r="K13195" t="s">
        <v>41</v>
      </c>
      <c r="L13195" t="s">
        <v>60</v>
      </c>
      <c r="M13195">
        <v>178000</v>
      </c>
      <c r="N13195"/>
      <c r="O13195" t="s">
        <v>2023</v>
      </c>
      <c r="P13195" t="s">
        <v>4884</v>
      </c>
    </row>
    <row r="13196" spans="1:16" x14ac:dyDescent="0.25">
      <c r="A13196" t="s">
        <v>5</v>
      </c>
      <c r="B13196" t="s">
        <v>24090</v>
      </c>
      <c r="C13196" t="s">
        <v>604</v>
      </c>
      <c r="D13196" t="s">
        <v>4515</v>
      </c>
      <c r="E13196" t="s">
        <v>59</v>
      </c>
      <c r="F13196" t="b">
        <v>0</v>
      </c>
      <c r="G13196" t="s">
        <v>89</v>
      </c>
      <c r="H13196" s="1">
        <v>46163.003564814811</v>
      </c>
      <c r="I13196" t="b">
        <v>1</v>
      </c>
      <c r="J13196" t="b">
        <v>1</v>
      </c>
      <c r="K13196" t="s">
        <v>41</v>
      </c>
      <c r="L13196" t="s">
        <v>60</v>
      </c>
      <c r="M13196">
        <v>115000</v>
      </c>
      <c r="N13196"/>
      <c r="O13196" t="s">
        <v>1306</v>
      </c>
    </row>
    <row r="13197" spans="1:16" x14ac:dyDescent="0.25">
      <c r="A13197" t="s">
        <v>7</v>
      </c>
      <c r="B13197" t="s">
        <v>12014</v>
      </c>
      <c r="C13197" t="s">
        <v>190</v>
      </c>
      <c r="D13197" t="s">
        <v>4346</v>
      </c>
      <c r="E13197" t="s">
        <v>59</v>
      </c>
      <c r="F13197" t="b">
        <v>0</v>
      </c>
      <c r="G13197" t="s">
        <v>73</v>
      </c>
      <c r="H13197" s="1">
        <v>46163.042314814818</v>
      </c>
      <c r="I13197" t="b">
        <v>0</v>
      </c>
      <c r="J13197" t="b">
        <v>1</v>
      </c>
      <c r="K13197" t="s">
        <v>41</v>
      </c>
      <c r="L13197" t="s">
        <v>60</v>
      </c>
      <c r="M13197">
        <v>108750</v>
      </c>
      <c r="N13197"/>
      <c r="O13197" t="s">
        <v>2023</v>
      </c>
      <c r="P13197" t="s">
        <v>12015</v>
      </c>
    </row>
    <row r="13198" spans="1:16" x14ac:dyDescent="0.25">
      <c r="A13198" t="s">
        <v>0</v>
      </c>
      <c r="B13198" t="s">
        <v>24091</v>
      </c>
      <c r="C13198" t="s">
        <v>434</v>
      </c>
      <c r="D13198" t="s">
        <v>2360</v>
      </c>
      <c r="E13198" t="s">
        <v>59</v>
      </c>
      <c r="F13198" t="b">
        <v>0</v>
      </c>
      <c r="G13198" t="s">
        <v>68</v>
      </c>
      <c r="H13198" s="1">
        <v>46163.04241898148</v>
      </c>
      <c r="I13198" t="b">
        <v>0</v>
      </c>
      <c r="J13198" t="b">
        <v>0</v>
      </c>
      <c r="K13198" t="s">
        <v>41</v>
      </c>
      <c r="L13198" t="s">
        <v>74</v>
      </c>
      <c r="M13198"/>
      <c r="N13198">
        <v>30.98</v>
      </c>
      <c r="O13198" t="s">
        <v>2154</v>
      </c>
      <c r="P13198" t="s">
        <v>146</v>
      </c>
    </row>
    <row r="13199" spans="1:16" x14ac:dyDescent="0.25">
      <c r="A13199" t="s">
        <v>2</v>
      </c>
      <c r="B13199" t="s">
        <v>24092</v>
      </c>
      <c r="C13199" t="s">
        <v>860</v>
      </c>
      <c r="D13199" t="s">
        <v>4346</v>
      </c>
      <c r="E13199" t="s">
        <v>59</v>
      </c>
      <c r="F13199" t="b">
        <v>0</v>
      </c>
      <c r="G13199" t="s">
        <v>65</v>
      </c>
      <c r="H13199" s="1">
        <v>46163.043912037043</v>
      </c>
      <c r="I13199" t="b">
        <v>0</v>
      </c>
      <c r="J13199" t="b">
        <v>1</v>
      </c>
      <c r="K13199" t="s">
        <v>41</v>
      </c>
      <c r="L13199" t="s">
        <v>60</v>
      </c>
      <c r="M13199">
        <v>122500</v>
      </c>
      <c r="N13199"/>
      <c r="O13199" t="s">
        <v>24093</v>
      </c>
      <c r="P13199" t="s">
        <v>24094</v>
      </c>
    </row>
    <row r="13200" spans="1:16" x14ac:dyDescent="0.25">
      <c r="A13200" t="s">
        <v>1</v>
      </c>
      <c r="B13200" t="s">
        <v>24095</v>
      </c>
      <c r="C13200" t="s">
        <v>218</v>
      </c>
      <c r="D13200" t="s">
        <v>4526</v>
      </c>
      <c r="E13200" t="s">
        <v>88</v>
      </c>
      <c r="F13200" t="b">
        <v>0</v>
      </c>
      <c r="G13200" t="s">
        <v>65</v>
      </c>
      <c r="H13200" s="1">
        <v>46163.045162037037</v>
      </c>
      <c r="I13200" t="b">
        <v>1</v>
      </c>
      <c r="J13200" t="b">
        <v>0</v>
      </c>
      <c r="K13200" t="s">
        <v>41</v>
      </c>
      <c r="L13200" t="s">
        <v>74</v>
      </c>
      <c r="M13200"/>
      <c r="N13200">
        <v>72.5</v>
      </c>
      <c r="O13200" t="s">
        <v>15667</v>
      </c>
      <c r="P13200" t="s">
        <v>24096</v>
      </c>
    </row>
    <row r="13201" spans="1:16" x14ac:dyDescent="0.25">
      <c r="A13201" t="s">
        <v>7</v>
      </c>
      <c r="B13201" t="s">
        <v>24097</v>
      </c>
      <c r="C13201" t="s">
        <v>326</v>
      </c>
      <c r="D13201" t="s">
        <v>4756</v>
      </c>
      <c r="E13201" t="s">
        <v>59</v>
      </c>
      <c r="F13201" t="b">
        <v>0</v>
      </c>
      <c r="G13201" t="s">
        <v>77</v>
      </c>
      <c r="H13201" s="1">
        <v>46163.210416666669</v>
      </c>
      <c r="I13201" t="b">
        <v>1</v>
      </c>
      <c r="J13201" t="b">
        <v>1</v>
      </c>
      <c r="K13201" t="s">
        <v>41</v>
      </c>
      <c r="L13201" t="s">
        <v>60</v>
      </c>
      <c r="M13201">
        <v>139000</v>
      </c>
      <c r="N13201"/>
      <c r="O13201" t="s">
        <v>24098</v>
      </c>
      <c r="P13201" t="s">
        <v>24099</v>
      </c>
    </row>
    <row r="13202" spans="1:16" x14ac:dyDescent="0.25">
      <c r="A13202" t="s">
        <v>2</v>
      </c>
      <c r="B13202" t="s">
        <v>1563</v>
      </c>
      <c r="C13202" t="s">
        <v>107</v>
      </c>
      <c r="D13202" t="s">
        <v>4756</v>
      </c>
      <c r="E13202" t="s">
        <v>59</v>
      </c>
      <c r="F13202" t="b">
        <v>0</v>
      </c>
      <c r="G13202" t="s">
        <v>77</v>
      </c>
      <c r="H13202" s="1">
        <v>46163.21056712963</v>
      </c>
      <c r="I13202" t="b">
        <v>0</v>
      </c>
      <c r="J13202" t="b">
        <v>1</v>
      </c>
      <c r="K13202" t="s">
        <v>41</v>
      </c>
      <c r="L13202" t="s">
        <v>60</v>
      </c>
      <c r="M13202">
        <v>325000</v>
      </c>
      <c r="N13202"/>
      <c r="O13202" t="s">
        <v>24100</v>
      </c>
      <c r="P13202" t="s">
        <v>24101</v>
      </c>
    </row>
    <row r="13203" spans="1:16" x14ac:dyDescent="0.25">
      <c r="A13203" t="s">
        <v>1</v>
      </c>
      <c r="B13203" t="s">
        <v>23817</v>
      </c>
      <c r="C13203" t="s">
        <v>157</v>
      </c>
      <c r="D13203" t="s">
        <v>4756</v>
      </c>
      <c r="E13203" t="s">
        <v>59</v>
      </c>
      <c r="F13203" t="b">
        <v>0</v>
      </c>
      <c r="G13203" t="s">
        <v>77</v>
      </c>
      <c r="H13203" s="1">
        <v>46163.211863425917</v>
      </c>
      <c r="I13203" t="b">
        <v>0</v>
      </c>
      <c r="J13203" t="b">
        <v>1</v>
      </c>
      <c r="K13203" t="s">
        <v>41</v>
      </c>
      <c r="L13203" t="s">
        <v>60</v>
      </c>
      <c r="M13203">
        <v>190000</v>
      </c>
      <c r="N13203"/>
      <c r="O13203" t="s">
        <v>23818</v>
      </c>
      <c r="P13203" t="s">
        <v>23819</v>
      </c>
    </row>
    <row r="13204" spans="1:16" x14ac:dyDescent="0.25">
      <c r="A13204" t="s">
        <v>1</v>
      </c>
      <c r="B13204" t="s">
        <v>24102</v>
      </c>
      <c r="C13204" t="s">
        <v>102</v>
      </c>
      <c r="D13204" t="s">
        <v>4756</v>
      </c>
      <c r="E13204" t="s">
        <v>59</v>
      </c>
      <c r="F13204" t="b">
        <v>0</v>
      </c>
      <c r="G13204" t="s">
        <v>77</v>
      </c>
      <c r="H13204" s="1">
        <v>46163.255023148151</v>
      </c>
      <c r="I13204" t="b">
        <v>0</v>
      </c>
      <c r="J13204" t="b">
        <v>1</v>
      </c>
      <c r="K13204" t="s">
        <v>41</v>
      </c>
      <c r="L13204" t="s">
        <v>60</v>
      </c>
      <c r="M13204">
        <v>188952</v>
      </c>
      <c r="N13204"/>
      <c r="O13204" t="s">
        <v>80</v>
      </c>
      <c r="P13204" t="s">
        <v>24103</v>
      </c>
    </row>
    <row r="13205" spans="1:16" x14ac:dyDescent="0.25">
      <c r="A13205" t="s">
        <v>1</v>
      </c>
      <c r="B13205" t="s">
        <v>24104</v>
      </c>
      <c r="C13205" t="s">
        <v>930</v>
      </c>
      <c r="D13205" t="s">
        <v>4868</v>
      </c>
      <c r="E13205" t="s">
        <v>59</v>
      </c>
      <c r="F13205" t="b">
        <v>0</v>
      </c>
      <c r="G13205" t="s">
        <v>19</v>
      </c>
      <c r="H13205" s="1">
        <v>46163.255810185183</v>
      </c>
      <c r="I13205" t="b">
        <v>0</v>
      </c>
      <c r="J13205" t="b">
        <v>0</v>
      </c>
      <c r="K13205" t="s">
        <v>19</v>
      </c>
      <c r="L13205" t="s">
        <v>60</v>
      </c>
      <c r="M13205">
        <v>3000000</v>
      </c>
      <c r="N13205"/>
      <c r="O13205" t="s">
        <v>18587</v>
      </c>
      <c r="P13205" t="s">
        <v>24105</v>
      </c>
    </row>
    <row r="13206" spans="1:16" x14ac:dyDescent="0.25">
      <c r="A13206" t="s">
        <v>2</v>
      </c>
      <c r="B13206" t="s">
        <v>659</v>
      </c>
      <c r="C13206" t="s">
        <v>774</v>
      </c>
      <c r="D13206" t="s">
        <v>4346</v>
      </c>
      <c r="E13206" t="s">
        <v>59</v>
      </c>
      <c r="F13206" t="b">
        <v>0</v>
      </c>
      <c r="G13206" t="s">
        <v>77</v>
      </c>
      <c r="H13206" s="1">
        <v>46163.295115740737</v>
      </c>
      <c r="I13206" t="b">
        <v>0</v>
      </c>
      <c r="J13206" t="b">
        <v>1</v>
      </c>
      <c r="K13206" t="s">
        <v>41</v>
      </c>
      <c r="L13206" t="s">
        <v>60</v>
      </c>
      <c r="M13206">
        <v>116250</v>
      </c>
      <c r="N13206"/>
      <c r="O13206" t="s">
        <v>24106</v>
      </c>
      <c r="P13206" t="s">
        <v>3038</v>
      </c>
    </row>
    <row r="13207" spans="1:16" x14ac:dyDescent="0.25">
      <c r="A13207" t="s">
        <v>1</v>
      </c>
      <c r="B13207" t="s">
        <v>24107</v>
      </c>
      <c r="C13207" t="s">
        <v>172</v>
      </c>
      <c r="D13207" t="s">
        <v>17626</v>
      </c>
      <c r="E13207" t="s">
        <v>59</v>
      </c>
      <c r="F13207" t="b">
        <v>0</v>
      </c>
      <c r="G13207" t="s">
        <v>68</v>
      </c>
      <c r="H13207" s="1">
        <v>46163.295127314806</v>
      </c>
      <c r="I13207" t="b">
        <v>0</v>
      </c>
      <c r="J13207" t="b">
        <v>1</v>
      </c>
      <c r="K13207" t="s">
        <v>41</v>
      </c>
      <c r="L13207" t="s">
        <v>60</v>
      </c>
      <c r="M13207">
        <v>141000</v>
      </c>
      <c r="N13207"/>
      <c r="O13207" t="s">
        <v>982</v>
      </c>
      <c r="P13207" t="s">
        <v>24108</v>
      </c>
    </row>
    <row r="13208" spans="1:16" x14ac:dyDescent="0.25">
      <c r="A13208" t="s">
        <v>4</v>
      </c>
      <c r="B13208" t="s">
        <v>24109</v>
      </c>
      <c r="C13208" t="s">
        <v>955</v>
      </c>
      <c r="D13208" t="s">
        <v>5102</v>
      </c>
      <c r="E13208" t="s">
        <v>59</v>
      </c>
      <c r="F13208" t="b">
        <v>0</v>
      </c>
      <c r="G13208" t="s">
        <v>13</v>
      </c>
      <c r="H13208" s="1">
        <v>46163.297222222223</v>
      </c>
      <c r="I13208" t="b">
        <v>0</v>
      </c>
      <c r="J13208" t="b">
        <v>0</v>
      </c>
      <c r="K13208" t="s">
        <v>13</v>
      </c>
      <c r="L13208" t="s">
        <v>60</v>
      </c>
      <c r="M13208">
        <v>159000</v>
      </c>
      <c r="N13208"/>
      <c r="O13208" t="s">
        <v>13572</v>
      </c>
      <c r="P13208" t="s">
        <v>24110</v>
      </c>
    </row>
    <row r="13209" spans="1:16" x14ac:dyDescent="0.25">
      <c r="A13209" t="s">
        <v>8</v>
      </c>
      <c r="B13209" t="s">
        <v>24111</v>
      </c>
      <c r="C13209" t="s">
        <v>942</v>
      </c>
      <c r="D13209" t="s">
        <v>4868</v>
      </c>
      <c r="E13209" t="s">
        <v>59</v>
      </c>
      <c r="F13209" t="b">
        <v>0</v>
      </c>
      <c r="G13209" t="s">
        <v>19</v>
      </c>
      <c r="H13209" s="1">
        <v>46163.297662037039</v>
      </c>
      <c r="I13209" t="b">
        <v>0</v>
      </c>
      <c r="J13209" t="b">
        <v>0</v>
      </c>
      <c r="K13209" t="s">
        <v>19</v>
      </c>
      <c r="L13209" t="s">
        <v>60</v>
      </c>
      <c r="M13209">
        <v>750000</v>
      </c>
      <c r="N13209"/>
      <c r="O13209" t="s">
        <v>24112</v>
      </c>
      <c r="P13209" t="s">
        <v>208</v>
      </c>
    </row>
    <row r="13210" spans="1:16" x14ac:dyDescent="0.25">
      <c r="A13210" t="s">
        <v>4</v>
      </c>
      <c r="B13210" t="s">
        <v>24113</v>
      </c>
      <c r="C13210" t="s">
        <v>27</v>
      </c>
      <c r="D13210" t="s">
        <v>24114</v>
      </c>
      <c r="E13210" t="s">
        <v>59</v>
      </c>
      <c r="F13210" t="b">
        <v>0</v>
      </c>
      <c r="G13210" t="s">
        <v>27</v>
      </c>
      <c r="H13210" s="1">
        <v>46163.297824074078</v>
      </c>
      <c r="I13210" t="b">
        <v>1</v>
      </c>
      <c r="J13210" t="b">
        <v>0</v>
      </c>
      <c r="K13210" t="s">
        <v>27</v>
      </c>
      <c r="L13210" t="s">
        <v>60</v>
      </c>
      <c r="M13210">
        <v>185000</v>
      </c>
      <c r="N13210"/>
      <c r="O13210" t="s">
        <v>2704</v>
      </c>
    </row>
    <row r="13211" spans="1:16" x14ac:dyDescent="0.25">
      <c r="A13211" t="s">
        <v>6</v>
      </c>
      <c r="B13211" t="s">
        <v>22557</v>
      </c>
      <c r="C13211" t="s">
        <v>2624</v>
      </c>
      <c r="D13211" t="s">
        <v>4562</v>
      </c>
      <c r="E13211" t="s">
        <v>59</v>
      </c>
      <c r="F13211" t="b">
        <v>0</v>
      </c>
      <c r="G13211" t="s">
        <v>68</v>
      </c>
      <c r="H13211" s="1">
        <v>46163.336817129632</v>
      </c>
      <c r="I13211" t="b">
        <v>0</v>
      </c>
      <c r="J13211" t="b">
        <v>1</v>
      </c>
      <c r="K13211" t="s">
        <v>41</v>
      </c>
      <c r="L13211" t="s">
        <v>60</v>
      </c>
      <c r="M13211">
        <v>275000</v>
      </c>
      <c r="N13211"/>
      <c r="O13211" t="s">
        <v>24115</v>
      </c>
      <c r="P13211" t="s">
        <v>663</v>
      </c>
    </row>
    <row r="13212" spans="1:16" x14ac:dyDescent="0.25">
      <c r="A13212" t="s">
        <v>6</v>
      </c>
      <c r="B13212" t="s">
        <v>22602</v>
      </c>
      <c r="C13212" t="s">
        <v>2624</v>
      </c>
      <c r="D13212" t="s">
        <v>4562</v>
      </c>
      <c r="E13212" t="s">
        <v>59</v>
      </c>
      <c r="F13212" t="b">
        <v>0</v>
      </c>
      <c r="G13212" t="s">
        <v>68</v>
      </c>
      <c r="H13212" s="1">
        <v>46163.336817129632</v>
      </c>
      <c r="I13212" t="b">
        <v>0</v>
      </c>
      <c r="J13212" t="b">
        <v>1</v>
      </c>
      <c r="K13212" t="s">
        <v>41</v>
      </c>
      <c r="L13212" t="s">
        <v>60</v>
      </c>
      <c r="M13212">
        <v>275000</v>
      </c>
      <c r="N13212"/>
      <c r="O13212" t="s">
        <v>24115</v>
      </c>
      <c r="P13212" t="s">
        <v>22603</v>
      </c>
    </row>
    <row r="13213" spans="1:16" x14ac:dyDescent="0.25">
      <c r="A13213" t="s">
        <v>0</v>
      </c>
      <c r="B13213" t="s">
        <v>24116</v>
      </c>
      <c r="C13213" t="s">
        <v>162</v>
      </c>
      <c r="D13213" t="s">
        <v>2360</v>
      </c>
      <c r="E13213" t="s">
        <v>132</v>
      </c>
      <c r="F13213" t="b">
        <v>0</v>
      </c>
      <c r="G13213" t="s">
        <v>73</v>
      </c>
      <c r="H13213" s="1">
        <v>46163.377118055563</v>
      </c>
      <c r="I13213" t="b">
        <v>0</v>
      </c>
      <c r="J13213" t="b">
        <v>0</v>
      </c>
      <c r="K13213" t="s">
        <v>41</v>
      </c>
      <c r="L13213" t="s">
        <v>74</v>
      </c>
      <c r="M13213"/>
      <c r="N13213">
        <v>8</v>
      </c>
      <c r="O13213" t="s">
        <v>24117</v>
      </c>
    </row>
    <row r="13214" spans="1:16" x14ac:dyDescent="0.25">
      <c r="A13214" t="s">
        <v>0</v>
      </c>
      <c r="B13214" t="s">
        <v>24118</v>
      </c>
      <c r="C13214" t="s">
        <v>6744</v>
      </c>
      <c r="D13214" t="s">
        <v>24119</v>
      </c>
      <c r="E13214" t="s">
        <v>232</v>
      </c>
      <c r="F13214" t="b">
        <v>0</v>
      </c>
      <c r="G13214" t="s">
        <v>40</v>
      </c>
      <c r="H13214" s="1">
        <v>46163.37840277778</v>
      </c>
      <c r="I13214" t="b">
        <v>1</v>
      </c>
      <c r="J13214" t="b">
        <v>0</v>
      </c>
      <c r="K13214" t="s">
        <v>40</v>
      </c>
      <c r="L13214" t="s">
        <v>74</v>
      </c>
      <c r="M13214"/>
      <c r="N13214">
        <v>8.5</v>
      </c>
      <c r="O13214" t="s">
        <v>24120</v>
      </c>
      <c r="P13214" t="s">
        <v>325</v>
      </c>
    </row>
    <row r="13215" spans="1:16" x14ac:dyDescent="0.25">
      <c r="A13215" t="s">
        <v>6</v>
      </c>
      <c r="B13215" t="s">
        <v>6</v>
      </c>
      <c r="C13215" t="s">
        <v>10022</v>
      </c>
      <c r="D13215" t="s">
        <v>4526</v>
      </c>
      <c r="E13215" t="s">
        <v>59</v>
      </c>
      <c r="F13215" t="b">
        <v>0</v>
      </c>
      <c r="G13215" t="s">
        <v>40</v>
      </c>
      <c r="H13215" s="1">
        <v>46163.379930555559</v>
      </c>
      <c r="I13215" t="b">
        <v>0</v>
      </c>
      <c r="J13215" t="b">
        <v>0</v>
      </c>
      <c r="K13215" t="s">
        <v>40</v>
      </c>
      <c r="L13215" t="s">
        <v>60</v>
      </c>
      <c r="M13215">
        <v>67500</v>
      </c>
      <c r="N13215"/>
      <c r="O13215" t="s">
        <v>101</v>
      </c>
      <c r="P13215" t="s">
        <v>85</v>
      </c>
    </row>
    <row r="13216" spans="1:16" x14ac:dyDescent="0.25">
      <c r="A13216" t="s">
        <v>1</v>
      </c>
      <c r="B13216" t="s">
        <v>24121</v>
      </c>
      <c r="C13216" t="s">
        <v>84</v>
      </c>
      <c r="D13216" t="s">
        <v>4346</v>
      </c>
      <c r="E13216" t="s">
        <v>59</v>
      </c>
      <c r="F13216" t="b">
        <v>0</v>
      </c>
      <c r="G13216" t="s">
        <v>77</v>
      </c>
      <c r="H13216" s="1">
        <v>46163.38008101852</v>
      </c>
      <c r="I13216" t="b">
        <v>0</v>
      </c>
      <c r="J13216" t="b">
        <v>1</v>
      </c>
      <c r="K13216" t="s">
        <v>41</v>
      </c>
      <c r="L13216" t="s">
        <v>60</v>
      </c>
      <c r="M13216">
        <v>82000</v>
      </c>
      <c r="N13216"/>
      <c r="O13216" t="s">
        <v>480</v>
      </c>
      <c r="P13216" t="s">
        <v>24122</v>
      </c>
    </row>
    <row r="13217" spans="1:16" x14ac:dyDescent="0.25">
      <c r="A13217" t="s">
        <v>1</v>
      </c>
      <c r="B13217" t="s">
        <v>210</v>
      </c>
      <c r="C13217" t="s">
        <v>1502</v>
      </c>
      <c r="D13217" t="s">
        <v>4526</v>
      </c>
      <c r="E13217" t="s">
        <v>59</v>
      </c>
      <c r="F13217" t="b">
        <v>0</v>
      </c>
      <c r="G13217" t="s">
        <v>89</v>
      </c>
      <c r="H13217" s="1">
        <v>46163.380162037043</v>
      </c>
      <c r="I13217" t="b">
        <v>0</v>
      </c>
      <c r="J13217" t="b">
        <v>1</v>
      </c>
      <c r="K13217" t="s">
        <v>41</v>
      </c>
      <c r="L13217" t="s">
        <v>60</v>
      </c>
      <c r="M13217">
        <v>110000</v>
      </c>
      <c r="N13217"/>
      <c r="O13217" t="s">
        <v>307</v>
      </c>
      <c r="P13217" t="s">
        <v>21373</v>
      </c>
    </row>
    <row r="13218" spans="1:16" x14ac:dyDescent="0.25">
      <c r="A13218" t="s">
        <v>8</v>
      </c>
      <c r="B13218" t="s">
        <v>24123</v>
      </c>
      <c r="C13218" t="s">
        <v>5795</v>
      </c>
      <c r="D13218" t="s">
        <v>4526</v>
      </c>
      <c r="E13218" t="s">
        <v>59</v>
      </c>
      <c r="F13218" t="b">
        <v>0</v>
      </c>
      <c r="G13218" t="s">
        <v>40</v>
      </c>
      <c r="H13218" s="1">
        <v>46163.381666666668</v>
      </c>
      <c r="I13218" t="b">
        <v>0</v>
      </c>
      <c r="J13218" t="b">
        <v>0</v>
      </c>
      <c r="K13218" t="s">
        <v>40</v>
      </c>
      <c r="L13218" t="s">
        <v>60</v>
      </c>
      <c r="M13218">
        <v>92500</v>
      </c>
      <c r="N13218"/>
      <c r="O13218" t="s">
        <v>6282</v>
      </c>
      <c r="P13218" t="s">
        <v>24124</v>
      </c>
    </row>
    <row r="13219" spans="1:16" x14ac:dyDescent="0.25">
      <c r="A13219" t="s">
        <v>0</v>
      </c>
      <c r="B13219" t="s">
        <v>3693</v>
      </c>
      <c r="C13219" t="s">
        <v>971</v>
      </c>
      <c r="D13219" t="s">
        <v>4526</v>
      </c>
      <c r="E13219" t="s">
        <v>59</v>
      </c>
      <c r="F13219" t="b">
        <v>0</v>
      </c>
      <c r="G13219" t="s">
        <v>68</v>
      </c>
      <c r="H13219" s="1">
        <v>46163.418749999997</v>
      </c>
      <c r="I13219" t="b">
        <v>1</v>
      </c>
      <c r="J13219" t="b">
        <v>0</v>
      </c>
      <c r="K13219" t="s">
        <v>41</v>
      </c>
      <c r="L13219" t="s">
        <v>60</v>
      </c>
      <c r="M13219">
        <v>70500</v>
      </c>
      <c r="N13219"/>
      <c r="O13219" t="s">
        <v>24125</v>
      </c>
      <c r="P13219" t="s">
        <v>13531</v>
      </c>
    </row>
    <row r="13220" spans="1:16" x14ac:dyDescent="0.25">
      <c r="A13220" t="s">
        <v>0</v>
      </c>
      <c r="B13220" t="s">
        <v>13828</v>
      </c>
      <c r="C13220" t="s">
        <v>4252</v>
      </c>
      <c r="D13220" t="s">
        <v>2360</v>
      </c>
      <c r="E13220" t="s">
        <v>59</v>
      </c>
      <c r="F13220" t="b">
        <v>0</v>
      </c>
      <c r="G13220" t="s">
        <v>65</v>
      </c>
      <c r="H13220" s="1">
        <v>46163.418749999997</v>
      </c>
      <c r="I13220" t="b">
        <v>0</v>
      </c>
      <c r="J13220" t="b">
        <v>1</v>
      </c>
      <c r="K13220" t="s">
        <v>41</v>
      </c>
      <c r="L13220" t="s">
        <v>60</v>
      </c>
      <c r="M13220">
        <v>120000</v>
      </c>
      <c r="N13220"/>
      <c r="O13220" t="s">
        <v>9723</v>
      </c>
      <c r="P13220" t="s">
        <v>24126</v>
      </c>
    </row>
    <row r="13221" spans="1:16" x14ac:dyDescent="0.25">
      <c r="A13221" t="s">
        <v>0</v>
      </c>
      <c r="B13221" t="s">
        <v>24127</v>
      </c>
      <c r="C13221" t="s">
        <v>194</v>
      </c>
      <c r="D13221" t="s">
        <v>2360</v>
      </c>
      <c r="E13221" t="s">
        <v>59</v>
      </c>
      <c r="F13221" t="b">
        <v>0</v>
      </c>
      <c r="G13221" t="s">
        <v>65</v>
      </c>
      <c r="H13221" s="1">
        <v>46163.418796296297</v>
      </c>
      <c r="I13221" t="b">
        <v>0</v>
      </c>
      <c r="J13221" t="b">
        <v>0</v>
      </c>
      <c r="K13221" t="s">
        <v>41</v>
      </c>
      <c r="L13221" t="s">
        <v>60</v>
      </c>
      <c r="M13221">
        <v>94000</v>
      </c>
      <c r="N13221"/>
      <c r="O13221" t="s">
        <v>1948</v>
      </c>
      <c r="P13221" t="s">
        <v>24128</v>
      </c>
    </row>
    <row r="13222" spans="1:16" x14ac:dyDescent="0.25">
      <c r="A13222" t="s">
        <v>0</v>
      </c>
      <c r="B13222" t="s">
        <v>24129</v>
      </c>
      <c r="C13222" t="s">
        <v>24130</v>
      </c>
      <c r="D13222" t="s">
        <v>19108</v>
      </c>
      <c r="E13222" t="s">
        <v>59</v>
      </c>
      <c r="F13222" t="b">
        <v>0</v>
      </c>
      <c r="G13222" t="s">
        <v>27</v>
      </c>
      <c r="H13222" s="1">
        <v>46163.419571759259</v>
      </c>
      <c r="I13222" t="b">
        <v>0</v>
      </c>
      <c r="J13222" t="b">
        <v>0</v>
      </c>
      <c r="K13222" t="s">
        <v>27</v>
      </c>
      <c r="L13222" t="s">
        <v>60</v>
      </c>
      <c r="M13222">
        <v>240000</v>
      </c>
      <c r="N13222"/>
      <c r="O13222" t="s">
        <v>19108</v>
      </c>
      <c r="P13222" t="s">
        <v>24131</v>
      </c>
    </row>
    <row r="13223" spans="1:16" x14ac:dyDescent="0.25">
      <c r="A13223" t="s">
        <v>0</v>
      </c>
      <c r="B13223" t="s">
        <v>19627</v>
      </c>
      <c r="C13223" t="s">
        <v>40</v>
      </c>
      <c r="D13223" t="s">
        <v>4526</v>
      </c>
      <c r="E13223" t="s">
        <v>59</v>
      </c>
      <c r="F13223" t="b">
        <v>0</v>
      </c>
      <c r="G13223" t="s">
        <v>40</v>
      </c>
      <c r="H13223" s="1">
        <v>46163.420069444437</v>
      </c>
      <c r="I13223" t="b">
        <v>1</v>
      </c>
      <c r="J13223" t="b">
        <v>0</v>
      </c>
      <c r="K13223" t="s">
        <v>40</v>
      </c>
      <c r="L13223" t="s">
        <v>60</v>
      </c>
      <c r="M13223">
        <v>135000</v>
      </c>
      <c r="N13223"/>
      <c r="O13223" t="s">
        <v>24132</v>
      </c>
    </row>
    <row r="13224" spans="1:16" x14ac:dyDescent="0.25">
      <c r="A13224" t="s">
        <v>3</v>
      </c>
      <c r="B13224" t="s">
        <v>24133</v>
      </c>
      <c r="C13224" t="s">
        <v>41</v>
      </c>
      <c r="D13224" t="s">
        <v>4526</v>
      </c>
      <c r="E13224" t="s">
        <v>59</v>
      </c>
      <c r="F13224" t="b">
        <v>0</v>
      </c>
      <c r="G13224" t="s">
        <v>41</v>
      </c>
      <c r="H13224" s="1">
        <v>46163.420127314806</v>
      </c>
      <c r="I13224" t="b">
        <v>0</v>
      </c>
      <c r="J13224" t="b">
        <v>1</v>
      </c>
      <c r="K13224" t="s">
        <v>41</v>
      </c>
      <c r="L13224" t="s">
        <v>60</v>
      </c>
      <c r="M13224">
        <v>77202</v>
      </c>
      <c r="N13224"/>
      <c r="O13224" t="s">
        <v>2933</v>
      </c>
      <c r="P13224" t="s">
        <v>3990</v>
      </c>
    </row>
    <row r="13225" spans="1:16" x14ac:dyDescent="0.25">
      <c r="A13225" t="s">
        <v>1</v>
      </c>
      <c r="B13225" t="s">
        <v>24134</v>
      </c>
      <c r="C13225" t="s">
        <v>574</v>
      </c>
      <c r="D13225" t="s">
        <v>4550</v>
      </c>
      <c r="E13225" t="s">
        <v>59</v>
      </c>
      <c r="F13225" t="b">
        <v>0</v>
      </c>
      <c r="G13225" t="s">
        <v>77</v>
      </c>
      <c r="H13225" s="1">
        <v>46163.421747685177</v>
      </c>
      <c r="I13225" t="b">
        <v>0</v>
      </c>
      <c r="J13225" t="b">
        <v>1</v>
      </c>
      <c r="K13225" t="s">
        <v>41</v>
      </c>
      <c r="L13225" t="s">
        <v>60</v>
      </c>
      <c r="M13225">
        <v>145000</v>
      </c>
      <c r="N13225"/>
      <c r="O13225" t="s">
        <v>24135</v>
      </c>
      <c r="P13225" t="s">
        <v>85</v>
      </c>
    </row>
    <row r="13226" spans="1:16" x14ac:dyDescent="0.25">
      <c r="A13226" t="s">
        <v>3</v>
      </c>
      <c r="B13226" t="s">
        <v>20542</v>
      </c>
      <c r="C13226" t="s">
        <v>20</v>
      </c>
      <c r="D13226" t="s">
        <v>4346</v>
      </c>
      <c r="E13226" t="s">
        <v>59</v>
      </c>
      <c r="F13226" t="b">
        <v>0</v>
      </c>
      <c r="G13226" t="s">
        <v>20</v>
      </c>
      <c r="H13226" s="1">
        <v>46163.461030092592</v>
      </c>
      <c r="I13226" t="b">
        <v>0</v>
      </c>
      <c r="J13226" t="b">
        <v>0</v>
      </c>
      <c r="K13226" t="s">
        <v>20</v>
      </c>
      <c r="L13226" t="s">
        <v>60</v>
      </c>
      <c r="M13226">
        <v>72500</v>
      </c>
      <c r="N13226"/>
      <c r="O13226" t="s">
        <v>18235</v>
      </c>
    </row>
    <row r="13227" spans="1:16" x14ac:dyDescent="0.25">
      <c r="A13227" t="s">
        <v>0</v>
      </c>
      <c r="B13227" t="s">
        <v>24136</v>
      </c>
      <c r="C13227" t="s">
        <v>76</v>
      </c>
      <c r="D13227" t="s">
        <v>141</v>
      </c>
      <c r="E13227" t="s">
        <v>88</v>
      </c>
      <c r="F13227" t="b">
        <v>1</v>
      </c>
      <c r="G13227" t="s">
        <v>41</v>
      </c>
      <c r="H13227" s="1">
        <v>46163.461701388893</v>
      </c>
      <c r="I13227" t="b">
        <v>1</v>
      </c>
      <c r="J13227" t="b">
        <v>0</v>
      </c>
      <c r="K13227" t="s">
        <v>41</v>
      </c>
      <c r="L13227" t="s">
        <v>74</v>
      </c>
      <c r="M13227"/>
      <c r="N13227">
        <v>14</v>
      </c>
      <c r="O13227" t="s">
        <v>141</v>
      </c>
      <c r="P13227" t="s">
        <v>14007</v>
      </c>
    </row>
    <row r="13228" spans="1:16" x14ac:dyDescent="0.25">
      <c r="A13228" t="s">
        <v>0</v>
      </c>
      <c r="B13228" t="s">
        <v>24137</v>
      </c>
      <c r="C13228" t="s">
        <v>165</v>
      </c>
      <c r="D13228" t="s">
        <v>4756</v>
      </c>
      <c r="E13228" t="s">
        <v>59</v>
      </c>
      <c r="F13228" t="b">
        <v>0</v>
      </c>
      <c r="G13228" t="s">
        <v>73</v>
      </c>
      <c r="H13228" s="1">
        <v>46163.502083333333</v>
      </c>
      <c r="I13228" t="b">
        <v>1</v>
      </c>
      <c r="J13228" t="b">
        <v>0</v>
      </c>
      <c r="K13228" t="s">
        <v>41</v>
      </c>
      <c r="L13228" t="s">
        <v>60</v>
      </c>
      <c r="M13228">
        <v>140000</v>
      </c>
      <c r="N13228"/>
      <c r="O13228" t="s">
        <v>12113</v>
      </c>
    </row>
    <row r="13229" spans="1:16" x14ac:dyDescent="0.25">
      <c r="A13229" t="s">
        <v>0</v>
      </c>
      <c r="B13229" t="s">
        <v>24138</v>
      </c>
      <c r="C13229" t="s">
        <v>76</v>
      </c>
      <c r="D13229" t="s">
        <v>141</v>
      </c>
      <c r="E13229" t="s">
        <v>88</v>
      </c>
      <c r="F13229" t="b">
        <v>1</v>
      </c>
      <c r="G13229" t="s">
        <v>41</v>
      </c>
      <c r="H13229" s="1">
        <v>46163.503460648149</v>
      </c>
      <c r="I13229" t="b">
        <v>1</v>
      </c>
      <c r="J13229" t="b">
        <v>0</v>
      </c>
      <c r="K13229" t="s">
        <v>41</v>
      </c>
      <c r="L13229" t="s">
        <v>74</v>
      </c>
      <c r="M13229"/>
      <c r="N13229">
        <v>25</v>
      </c>
      <c r="O13229" t="s">
        <v>141</v>
      </c>
      <c r="P13229" t="s">
        <v>261</v>
      </c>
    </row>
    <row r="13230" spans="1:16" x14ac:dyDescent="0.25">
      <c r="A13230" t="s">
        <v>1</v>
      </c>
      <c r="B13230" t="s">
        <v>24139</v>
      </c>
      <c r="C13230" t="s">
        <v>13767</v>
      </c>
      <c r="D13230" t="s">
        <v>4346</v>
      </c>
      <c r="E13230" t="s">
        <v>59</v>
      </c>
      <c r="F13230" t="b">
        <v>0</v>
      </c>
      <c r="G13230" t="s">
        <v>19</v>
      </c>
      <c r="H13230" s="1">
        <v>46163.505810185183</v>
      </c>
      <c r="I13230" t="b">
        <v>0</v>
      </c>
      <c r="J13230" t="b">
        <v>0</v>
      </c>
      <c r="K13230" t="s">
        <v>19</v>
      </c>
      <c r="L13230" t="s">
        <v>60</v>
      </c>
      <c r="M13230">
        <v>804678.28</v>
      </c>
      <c r="N13230"/>
      <c r="O13230" t="s">
        <v>24140</v>
      </c>
      <c r="P13230" t="s">
        <v>24141</v>
      </c>
    </row>
    <row r="13231" spans="1:16" x14ac:dyDescent="0.25">
      <c r="A13231" t="s">
        <v>1</v>
      </c>
      <c r="B13231" t="s">
        <v>24142</v>
      </c>
      <c r="C13231" t="s">
        <v>14540</v>
      </c>
      <c r="D13231" t="s">
        <v>4346</v>
      </c>
      <c r="E13231" t="s">
        <v>59</v>
      </c>
      <c r="F13231" t="b">
        <v>0</v>
      </c>
      <c r="G13231" t="s">
        <v>19</v>
      </c>
      <c r="H13231" s="1">
        <v>46163.505937499998</v>
      </c>
      <c r="I13231" t="b">
        <v>1</v>
      </c>
      <c r="J13231" t="b">
        <v>0</v>
      </c>
      <c r="K13231" t="s">
        <v>19</v>
      </c>
      <c r="L13231" t="s">
        <v>60</v>
      </c>
      <c r="M13231">
        <v>1650000</v>
      </c>
      <c r="N13231"/>
      <c r="O13231" t="s">
        <v>23253</v>
      </c>
      <c r="P13231" t="s">
        <v>24143</v>
      </c>
    </row>
    <row r="13232" spans="1:16" x14ac:dyDescent="0.25">
      <c r="A13232" t="s">
        <v>1</v>
      </c>
      <c r="B13232" t="s">
        <v>8138</v>
      </c>
      <c r="C13232" t="s">
        <v>14540</v>
      </c>
      <c r="D13232" t="s">
        <v>4346</v>
      </c>
      <c r="E13232" t="s">
        <v>59</v>
      </c>
      <c r="F13232" t="b">
        <v>0</v>
      </c>
      <c r="G13232" t="s">
        <v>19</v>
      </c>
      <c r="H13232" s="1">
        <v>46163.506064814806</v>
      </c>
      <c r="I13232" t="b">
        <v>1</v>
      </c>
      <c r="J13232" t="b">
        <v>0</v>
      </c>
      <c r="K13232" t="s">
        <v>19</v>
      </c>
      <c r="L13232" t="s">
        <v>60</v>
      </c>
      <c r="M13232">
        <v>1638093.1</v>
      </c>
      <c r="N13232"/>
      <c r="O13232" t="s">
        <v>24144</v>
      </c>
      <c r="P13232" t="s">
        <v>24145</v>
      </c>
    </row>
    <row r="13233" spans="1:16" x14ac:dyDescent="0.25">
      <c r="A13233" t="s">
        <v>5</v>
      </c>
      <c r="B13233" t="s">
        <v>24146</v>
      </c>
      <c r="C13233" t="s">
        <v>9984</v>
      </c>
      <c r="D13233" t="s">
        <v>4346</v>
      </c>
      <c r="E13233" t="s">
        <v>88</v>
      </c>
      <c r="F13233" t="b">
        <v>0</v>
      </c>
      <c r="G13233" t="s">
        <v>40</v>
      </c>
      <c r="H13233" s="1">
        <v>46163.506643518522</v>
      </c>
      <c r="I13233" t="b">
        <v>0</v>
      </c>
      <c r="J13233" t="b">
        <v>0</v>
      </c>
      <c r="K13233" t="s">
        <v>40</v>
      </c>
      <c r="L13233" t="s">
        <v>60</v>
      </c>
      <c r="M13233">
        <v>50253</v>
      </c>
      <c r="N13233"/>
      <c r="O13233" t="s">
        <v>1533</v>
      </c>
    </row>
    <row r="13234" spans="1:16" x14ac:dyDescent="0.25">
      <c r="A13234" t="s">
        <v>0</v>
      </c>
      <c r="B13234" t="s">
        <v>24147</v>
      </c>
      <c r="C13234" t="s">
        <v>76</v>
      </c>
      <c r="D13234" t="s">
        <v>4633</v>
      </c>
      <c r="E13234" t="s">
        <v>59</v>
      </c>
      <c r="F13234" t="b">
        <v>1</v>
      </c>
      <c r="G13234" t="s">
        <v>10499</v>
      </c>
      <c r="H13234" s="1">
        <v>46163.544745370367</v>
      </c>
      <c r="I13234" t="b">
        <v>0</v>
      </c>
      <c r="J13234" t="b">
        <v>0</v>
      </c>
      <c r="K13234" t="s">
        <v>10499</v>
      </c>
      <c r="L13234" t="s">
        <v>60</v>
      </c>
      <c r="M13234">
        <v>75000</v>
      </c>
      <c r="N13234"/>
      <c r="O13234" t="s">
        <v>4633</v>
      </c>
      <c r="P13234" t="s">
        <v>24148</v>
      </c>
    </row>
    <row r="13235" spans="1:16" x14ac:dyDescent="0.25">
      <c r="A13235" t="s">
        <v>7</v>
      </c>
      <c r="B13235" t="s">
        <v>24149</v>
      </c>
      <c r="C13235" t="s">
        <v>6744</v>
      </c>
      <c r="D13235" t="s">
        <v>4526</v>
      </c>
      <c r="E13235" t="s">
        <v>59</v>
      </c>
      <c r="F13235" t="b">
        <v>0</v>
      </c>
      <c r="G13235" t="s">
        <v>40</v>
      </c>
      <c r="H13235" s="1">
        <v>46163.545023148137</v>
      </c>
      <c r="I13235" t="b">
        <v>0</v>
      </c>
      <c r="J13235" t="b">
        <v>0</v>
      </c>
      <c r="K13235" t="s">
        <v>40</v>
      </c>
      <c r="L13235" t="s">
        <v>60</v>
      </c>
      <c r="M13235">
        <v>65000</v>
      </c>
      <c r="N13235"/>
      <c r="O13235" t="s">
        <v>17629</v>
      </c>
      <c r="P13235" t="s">
        <v>6745</v>
      </c>
    </row>
    <row r="13236" spans="1:16" x14ac:dyDescent="0.25">
      <c r="A13236" t="s">
        <v>5</v>
      </c>
      <c r="B13236" t="s">
        <v>5</v>
      </c>
      <c r="C13236" t="s">
        <v>453</v>
      </c>
      <c r="D13236" t="s">
        <v>509</v>
      </c>
      <c r="E13236" t="s">
        <v>59</v>
      </c>
      <c r="F13236" t="b">
        <v>0</v>
      </c>
      <c r="G13236" t="s">
        <v>68</v>
      </c>
      <c r="H13236" s="1">
        <v>46163.546689814822</v>
      </c>
      <c r="I13236" t="b">
        <v>0</v>
      </c>
      <c r="J13236" t="b">
        <v>0</v>
      </c>
      <c r="K13236" t="s">
        <v>41</v>
      </c>
      <c r="L13236" t="s">
        <v>60</v>
      </c>
      <c r="M13236">
        <v>124000</v>
      </c>
      <c r="N13236"/>
      <c r="O13236" t="s">
        <v>20677</v>
      </c>
      <c r="P13236" t="s">
        <v>11207</v>
      </c>
    </row>
    <row r="13237" spans="1:16" x14ac:dyDescent="0.25">
      <c r="A13237" t="s">
        <v>8</v>
      </c>
      <c r="B13237" t="s">
        <v>24150</v>
      </c>
      <c r="C13237" t="s">
        <v>2408</v>
      </c>
      <c r="D13237" t="s">
        <v>4526</v>
      </c>
      <c r="E13237" t="s">
        <v>59</v>
      </c>
      <c r="F13237" t="b">
        <v>0</v>
      </c>
      <c r="G13237" t="s">
        <v>13</v>
      </c>
      <c r="H13237" s="1">
        <v>46163.547233796293</v>
      </c>
      <c r="I13237" t="b">
        <v>0</v>
      </c>
      <c r="J13237" t="b">
        <v>0</v>
      </c>
      <c r="K13237" t="s">
        <v>13</v>
      </c>
      <c r="L13237" t="s">
        <v>60</v>
      </c>
      <c r="M13237">
        <v>75000</v>
      </c>
      <c r="N13237"/>
      <c r="O13237" t="s">
        <v>24151</v>
      </c>
      <c r="P13237" t="s">
        <v>24152</v>
      </c>
    </row>
    <row r="13238" spans="1:16" x14ac:dyDescent="0.25">
      <c r="A13238" t="s">
        <v>1</v>
      </c>
      <c r="B13238" t="s">
        <v>470</v>
      </c>
      <c r="C13238" t="s">
        <v>9588</v>
      </c>
      <c r="D13238" t="s">
        <v>4526</v>
      </c>
      <c r="E13238" t="s">
        <v>59</v>
      </c>
      <c r="F13238" t="b">
        <v>0</v>
      </c>
      <c r="G13238" t="s">
        <v>19</v>
      </c>
      <c r="H13238" s="1">
        <v>46163.547662037039</v>
      </c>
      <c r="I13238" t="b">
        <v>1</v>
      </c>
      <c r="J13238" t="b">
        <v>0</v>
      </c>
      <c r="K13238" t="s">
        <v>19</v>
      </c>
      <c r="L13238" t="s">
        <v>60</v>
      </c>
      <c r="M13238">
        <v>2100000</v>
      </c>
      <c r="N13238"/>
      <c r="O13238" t="s">
        <v>4703</v>
      </c>
      <c r="P13238" t="s">
        <v>24153</v>
      </c>
    </row>
    <row r="13239" spans="1:16" x14ac:dyDescent="0.25">
      <c r="A13239" t="s">
        <v>2</v>
      </c>
      <c r="B13239" t="s">
        <v>24154</v>
      </c>
      <c r="C13239" t="s">
        <v>40</v>
      </c>
      <c r="D13239" t="s">
        <v>23790</v>
      </c>
      <c r="E13239" t="s">
        <v>59</v>
      </c>
      <c r="F13239" t="b">
        <v>0</v>
      </c>
      <c r="G13239" t="s">
        <v>40</v>
      </c>
      <c r="H13239" s="1">
        <v>46163.548310185193</v>
      </c>
      <c r="I13239" t="b">
        <v>0</v>
      </c>
      <c r="J13239" t="b">
        <v>0</v>
      </c>
      <c r="K13239" t="s">
        <v>40</v>
      </c>
      <c r="L13239" t="s">
        <v>60</v>
      </c>
      <c r="M13239">
        <v>43500</v>
      </c>
      <c r="N13239"/>
      <c r="O13239" t="s">
        <v>1163</v>
      </c>
      <c r="P13239" t="s">
        <v>24155</v>
      </c>
    </row>
    <row r="13240" spans="1:16" x14ac:dyDescent="0.25">
      <c r="A13240" t="s">
        <v>0</v>
      </c>
      <c r="B13240" t="s">
        <v>24156</v>
      </c>
      <c r="C13240" t="s">
        <v>24157</v>
      </c>
      <c r="D13240" t="s">
        <v>4346</v>
      </c>
      <c r="E13240" t="s">
        <v>59</v>
      </c>
      <c r="F13240" t="b">
        <v>0</v>
      </c>
      <c r="G13240" t="s">
        <v>68</v>
      </c>
      <c r="H13240" s="1">
        <v>46163.585416666669</v>
      </c>
      <c r="I13240" t="b">
        <v>0</v>
      </c>
      <c r="J13240" t="b">
        <v>1</v>
      </c>
      <c r="K13240" t="s">
        <v>41</v>
      </c>
      <c r="L13240" t="s">
        <v>74</v>
      </c>
      <c r="M13240"/>
      <c r="N13240">
        <v>25.82</v>
      </c>
      <c r="O13240" t="s">
        <v>24158</v>
      </c>
    </row>
    <row r="13241" spans="1:16" x14ac:dyDescent="0.25">
      <c r="A13241" t="s">
        <v>7</v>
      </c>
      <c r="B13241" t="s">
        <v>24159</v>
      </c>
      <c r="C13241" t="s">
        <v>76</v>
      </c>
      <c r="D13241" t="s">
        <v>24160</v>
      </c>
      <c r="E13241" t="s">
        <v>59</v>
      </c>
      <c r="F13241" t="b">
        <v>1</v>
      </c>
      <c r="G13241" t="s">
        <v>73</v>
      </c>
      <c r="H13241" s="1">
        <v>46163.585416666669</v>
      </c>
      <c r="I13241" t="b">
        <v>0</v>
      </c>
      <c r="J13241" t="b">
        <v>1</v>
      </c>
      <c r="K13241" t="s">
        <v>41</v>
      </c>
      <c r="L13241" t="s">
        <v>60</v>
      </c>
      <c r="M13241">
        <v>100345</v>
      </c>
      <c r="N13241"/>
      <c r="O13241" t="s">
        <v>24161</v>
      </c>
      <c r="P13241" t="s">
        <v>24162</v>
      </c>
    </row>
    <row r="13242" spans="1:16" x14ac:dyDescent="0.25">
      <c r="A13242" t="s">
        <v>0</v>
      </c>
      <c r="B13242" t="s">
        <v>2731</v>
      </c>
      <c r="C13242" t="s">
        <v>537</v>
      </c>
      <c r="D13242" t="s">
        <v>2360</v>
      </c>
      <c r="E13242" t="s">
        <v>59</v>
      </c>
      <c r="F13242" t="b">
        <v>0</v>
      </c>
      <c r="G13242" t="s">
        <v>65</v>
      </c>
      <c r="H13242" s="1">
        <v>46163.585439814808</v>
      </c>
      <c r="I13242" t="b">
        <v>0</v>
      </c>
      <c r="J13242" t="b">
        <v>1</v>
      </c>
      <c r="K13242" t="s">
        <v>41</v>
      </c>
      <c r="L13242" t="s">
        <v>60</v>
      </c>
      <c r="M13242">
        <v>76044.5</v>
      </c>
      <c r="N13242"/>
      <c r="O13242" t="s">
        <v>5140</v>
      </c>
      <c r="P13242" t="s">
        <v>16520</v>
      </c>
    </row>
    <row r="13243" spans="1:16" x14ac:dyDescent="0.25">
      <c r="A13243" t="s">
        <v>7</v>
      </c>
      <c r="B13243" t="s">
        <v>23508</v>
      </c>
      <c r="C13243" t="s">
        <v>41</v>
      </c>
      <c r="D13243" t="s">
        <v>4526</v>
      </c>
      <c r="E13243" t="s">
        <v>59</v>
      </c>
      <c r="F13243" t="b">
        <v>0</v>
      </c>
      <c r="G13243" t="s">
        <v>41</v>
      </c>
      <c r="H13243" s="1">
        <v>46163.586701388893</v>
      </c>
      <c r="I13243" t="b">
        <v>0</v>
      </c>
      <c r="J13243" t="b">
        <v>1</v>
      </c>
      <c r="K13243" t="s">
        <v>41</v>
      </c>
      <c r="L13243" t="s">
        <v>74</v>
      </c>
      <c r="M13243"/>
      <c r="N13243">
        <v>57.5</v>
      </c>
      <c r="O13243" t="s">
        <v>7085</v>
      </c>
      <c r="P13243" t="s">
        <v>23509</v>
      </c>
    </row>
    <row r="13244" spans="1:16" x14ac:dyDescent="0.25">
      <c r="A13244" t="s">
        <v>6</v>
      </c>
      <c r="B13244" t="s">
        <v>24163</v>
      </c>
      <c r="C13244" t="s">
        <v>886</v>
      </c>
      <c r="D13244" t="s">
        <v>11846</v>
      </c>
      <c r="E13244" t="s">
        <v>59</v>
      </c>
      <c r="F13244" t="b">
        <v>0</v>
      </c>
      <c r="G13244" t="s">
        <v>89</v>
      </c>
      <c r="H13244" s="1">
        <v>46163.586782407408</v>
      </c>
      <c r="I13244" t="b">
        <v>0</v>
      </c>
      <c r="J13244" t="b">
        <v>0</v>
      </c>
      <c r="K13244" t="s">
        <v>41</v>
      </c>
      <c r="L13244" t="s">
        <v>60</v>
      </c>
      <c r="M13244">
        <v>168000</v>
      </c>
      <c r="N13244"/>
      <c r="O13244" t="s">
        <v>1962</v>
      </c>
    </row>
    <row r="13245" spans="1:16" x14ac:dyDescent="0.25">
      <c r="A13245" t="s">
        <v>8</v>
      </c>
      <c r="B13245" t="s">
        <v>23773</v>
      </c>
      <c r="C13245" t="s">
        <v>886</v>
      </c>
      <c r="D13245" t="s">
        <v>11846</v>
      </c>
      <c r="E13245" t="s">
        <v>59</v>
      </c>
      <c r="F13245" t="b">
        <v>0</v>
      </c>
      <c r="G13245" t="s">
        <v>89</v>
      </c>
      <c r="H13245" s="1">
        <v>46163.586782407408</v>
      </c>
      <c r="I13245" t="b">
        <v>0</v>
      </c>
      <c r="J13245" t="b">
        <v>1</v>
      </c>
      <c r="K13245" t="s">
        <v>41</v>
      </c>
      <c r="L13245" t="s">
        <v>60</v>
      </c>
      <c r="M13245">
        <v>168000</v>
      </c>
      <c r="N13245"/>
      <c r="O13245" t="s">
        <v>1962</v>
      </c>
      <c r="P13245" t="s">
        <v>718</v>
      </c>
    </row>
    <row r="13246" spans="1:16" x14ac:dyDescent="0.25">
      <c r="A13246" t="s">
        <v>6</v>
      </c>
      <c r="B13246" t="s">
        <v>24164</v>
      </c>
      <c r="C13246" t="s">
        <v>79</v>
      </c>
      <c r="D13246" t="s">
        <v>4346</v>
      </c>
      <c r="E13246" t="s">
        <v>59</v>
      </c>
      <c r="F13246" t="b">
        <v>0</v>
      </c>
      <c r="G13246" t="s">
        <v>77</v>
      </c>
      <c r="H13246" s="1">
        <v>46163.586782407408</v>
      </c>
      <c r="I13246" t="b">
        <v>0</v>
      </c>
      <c r="J13246" t="b">
        <v>1</v>
      </c>
      <c r="K13246" t="s">
        <v>41</v>
      </c>
      <c r="L13246" t="s">
        <v>60</v>
      </c>
      <c r="M13246">
        <v>200000</v>
      </c>
      <c r="N13246"/>
      <c r="O13246" t="s">
        <v>1990</v>
      </c>
      <c r="P13246" t="s">
        <v>310</v>
      </c>
    </row>
    <row r="13247" spans="1:16" x14ac:dyDescent="0.25">
      <c r="A13247" t="s">
        <v>2</v>
      </c>
      <c r="B13247" t="s">
        <v>24165</v>
      </c>
      <c r="C13247" t="s">
        <v>40</v>
      </c>
      <c r="D13247" t="s">
        <v>4526</v>
      </c>
      <c r="E13247" t="s">
        <v>59</v>
      </c>
      <c r="F13247" t="b">
        <v>0</v>
      </c>
      <c r="G13247" t="s">
        <v>40</v>
      </c>
      <c r="H13247" s="1">
        <v>46163.588263888887</v>
      </c>
      <c r="I13247" t="b">
        <v>1</v>
      </c>
      <c r="J13247" t="b">
        <v>0</v>
      </c>
      <c r="K13247" t="s">
        <v>40</v>
      </c>
      <c r="L13247" t="s">
        <v>60</v>
      </c>
      <c r="M13247">
        <v>150000</v>
      </c>
      <c r="N13247"/>
      <c r="O13247" t="s">
        <v>127</v>
      </c>
      <c r="P13247" t="s">
        <v>579</v>
      </c>
    </row>
    <row r="13248" spans="1:16" x14ac:dyDescent="0.25">
      <c r="A13248" t="s">
        <v>3</v>
      </c>
      <c r="B13248" t="s">
        <v>24166</v>
      </c>
      <c r="C13248" t="s">
        <v>148</v>
      </c>
      <c r="D13248" t="s">
        <v>17626</v>
      </c>
      <c r="E13248" t="s">
        <v>59</v>
      </c>
      <c r="F13248" t="b">
        <v>0</v>
      </c>
      <c r="G13248" t="s">
        <v>89</v>
      </c>
      <c r="H13248" s="1">
        <v>46163.627106481479</v>
      </c>
      <c r="I13248" t="b">
        <v>0</v>
      </c>
      <c r="J13248" t="b">
        <v>1</v>
      </c>
      <c r="K13248" t="s">
        <v>41</v>
      </c>
      <c r="L13248" t="s">
        <v>60</v>
      </c>
      <c r="M13248">
        <v>123795</v>
      </c>
      <c r="N13248"/>
      <c r="O13248" t="s">
        <v>762</v>
      </c>
      <c r="P13248" t="s">
        <v>5368</v>
      </c>
    </row>
    <row r="13249" spans="1:16" x14ac:dyDescent="0.25">
      <c r="A13249" t="s">
        <v>0</v>
      </c>
      <c r="B13249" t="s">
        <v>11469</v>
      </c>
      <c r="C13249" t="s">
        <v>76</v>
      </c>
      <c r="D13249" t="s">
        <v>4346</v>
      </c>
      <c r="E13249" t="s">
        <v>59</v>
      </c>
      <c r="F13249" t="b">
        <v>1</v>
      </c>
      <c r="G13249" t="s">
        <v>13</v>
      </c>
      <c r="H13249" s="1">
        <v>46163.627337962957</v>
      </c>
      <c r="I13249" t="b">
        <v>0</v>
      </c>
      <c r="J13249" t="b">
        <v>0</v>
      </c>
      <c r="K13249" t="s">
        <v>13</v>
      </c>
      <c r="L13249" t="s">
        <v>60</v>
      </c>
      <c r="M13249">
        <v>80000</v>
      </c>
      <c r="N13249"/>
      <c r="O13249" t="s">
        <v>24167</v>
      </c>
      <c r="P13249" t="s">
        <v>3903</v>
      </c>
    </row>
    <row r="13250" spans="1:16" x14ac:dyDescent="0.25">
      <c r="A13250" t="s">
        <v>2</v>
      </c>
      <c r="B13250" t="s">
        <v>10028</v>
      </c>
      <c r="C13250" t="s">
        <v>2649</v>
      </c>
      <c r="D13250" t="s">
        <v>4526</v>
      </c>
      <c r="E13250" t="s">
        <v>59</v>
      </c>
      <c r="F13250" t="b">
        <v>0</v>
      </c>
      <c r="G13250" t="s">
        <v>39</v>
      </c>
      <c r="H13250" s="1">
        <v>46163.62835648148</v>
      </c>
      <c r="I13250" t="b">
        <v>0</v>
      </c>
      <c r="J13250" t="b">
        <v>0</v>
      </c>
      <c r="K13250" t="s">
        <v>39</v>
      </c>
      <c r="L13250" t="s">
        <v>60</v>
      </c>
      <c r="M13250">
        <v>22500</v>
      </c>
      <c r="N13250"/>
      <c r="O13250" t="s">
        <v>24168</v>
      </c>
      <c r="P13250" t="s">
        <v>18391</v>
      </c>
    </row>
    <row r="13251" spans="1:16" x14ac:dyDescent="0.25">
      <c r="A13251" t="s">
        <v>1</v>
      </c>
      <c r="B13251" t="s">
        <v>24169</v>
      </c>
      <c r="C13251" t="s">
        <v>190</v>
      </c>
      <c r="D13251" t="s">
        <v>4346</v>
      </c>
      <c r="E13251" t="s">
        <v>59</v>
      </c>
      <c r="F13251" t="b">
        <v>0</v>
      </c>
      <c r="G13251" t="s">
        <v>77</v>
      </c>
      <c r="H13251" s="1">
        <v>46163.63008101852</v>
      </c>
      <c r="I13251" t="b">
        <v>0</v>
      </c>
      <c r="J13251" t="b">
        <v>1</v>
      </c>
      <c r="K13251" t="s">
        <v>41</v>
      </c>
      <c r="L13251" t="s">
        <v>60</v>
      </c>
      <c r="M13251">
        <v>127500</v>
      </c>
      <c r="N13251"/>
      <c r="O13251" t="s">
        <v>4169</v>
      </c>
      <c r="P13251" t="s">
        <v>24170</v>
      </c>
    </row>
    <row r="13252" spans="1:16" x14ac:dyDescent="0.25">
      <c r="A13252" t="s">
        <v>4</v>
      </c>
      <c r="B13252" t="s">
        <v>17824</v>
      </c>
      <c r="C13252" t="s">
        <v>955</v>
      </c>
      <c r="D13252" t="s">
        <v>5102</v>
      </c>
      <c r="E13252" t="s">
        <v>59</v>
      </c>
      <c r="F13252" t="b">
        <v>0</v>
      </c>
      <c r="G13252" t="s">
        <v>13</v>
      </c>
      <c r="H13252" s="1">
        <v>46163.630555555559</v>
      </c>
      <c r="I13252" t="b">
        <v>0</v>
      </c>
      <c r="J13252" t="b">
        <v>0</v>
      </c>
      <c r="K13252" t="s">
        <v>13</v>
      </c>
      <c r="L13252" t="s">
        <v>60</v>
      </c>
      <c r="M13252">
        <v>159000</v>
      </c>
      <c r="N13252"/>
      <c r="O13252" t="s">
        <v>13572</v>
      </c>
      <c r="P13252" t="s">
        <v>24171</v>
      </c>
    </row>
    <row r="13253" spans="1:16" x14ac:dyDescent="0.25">
      <c r="A13253" t="s">
        <v>3</v>
      </c>
      <c r="B13253" t="s">
        <v>24172</v>
      </c>
      <c r="C13253" t="s">
        <v>23745</v>
      </c>
      <c r="D13253" t="s">
        <v>4346</v>
      </c>
      <c r="F13253" t="b">
        <v>0</v>
      </c>
      <c r="G13253" t="s">
        <v>29</v>
      </c>
      <c r="H13253" s="1">
        <v>46163.669618055559</v>
      </c>
      <c r="I13253" t="b">
        <v>0</v>
      </c>
      <c r="J13253" t="b">
        <v>0</v>
      </c>
      <c r="K13253" t="s">
        <v>29</v>
      </c>
      <c r="L13253" t="s">
        <v>60</v>
      </c>
      <c r="M13253">
        <v>1600000</v>
      </c>
      <c r="N13253"/>
      <c r="O13253" t="s">
        <v>24173</v>
      </c>
      <c r="P13253" t="s">
        <v>3309</v>
      </c>
    </row>
    <row r="13254" spans="1:16" x14ac:dyDescent="0.25">
      <c r="A13254" t="s">
        <v>0</v>
      </c>
      <c r="B13254" t="s">
        <v>24174</v>
      </c>
      <c r="C13254" t="s">
        <v>76</v>
      </c>
      <c r="D13254" t="s">
        <v>141</v>
      </c>
      <c r="E13254" t="s">
        <v>88</v>
      </c>
      <c r="F13254" t="b">
        <v>1</v>
      </c>
      <c r="G13254" t="s">
        <v>41</v>
      </c>
      <c r="H13254" s="1">
        <v>46163.670034722221</v>
      </c>
      <c r="I13254" t="b">
        <v>1</v>
      </c>
      <c r="J13254" t="b">
        <v>0</v>
      </c>
      <c r="K13254" t="s">
        <v>41</v>
      </c>
      <c r="L13254" t="s">
        <v>74</v>
      </c>
      <c r="M13254"/>
      <c r="N13254">
        <v>12.5</v>
      </c>
      <c r="O13254" t="s">
        <v>141</v>
      </c>
      <c r="P13254" t="s">
        <v>24175</v>
      </c>
    </row>
    <row r="13255" spans="1:16" x14ac:dyDescent="0.25">
      <c r="A13255" t="s">
        <v>6</v>
      </c>
      <c r="B13255" t="s">
        <v>24176</v>
      </c>
      <c r="C13255" t="s">
        <v>142</v>
      </c>
      <c r="D13255" t="s">
        <v>4526</v>
      </c>
      <c r="E13255" t="s">
        <v>59</v>
      </c>
      <c r="F13255" t="b">
        <v>0</v>
      </c>
      <c r="G13255" t="s">
        <v>65</v>
      </c>
      <c r="H13255" s="1">
        <v>46163.670127314806</v>
      </c>
      <c r="I13255" t="b">
        <v>0</v>
      </c>
      <c r="J13255" t="b">
        <v>0</v>
      </c>
      <c r="K13255" t="s">
        <v>41</v>
      </c>
      <c r="L13255" t="s">
        <v>60</v>
      </c>
      <c r="M13255">
        <v>110000</v>
      </c>
      <c r="N13255"/>
      <c r="O13255" t="s">
        <v>24177</v>
      </c>
      <c r="P13255" t="s">
        <v>718</v>
      </c>
    </row>
    <row r="13256" spans="1:16" x14ac:dyDescent="0.25">
      <c r="A13256" t="s">
        <v>6</v>
      </c>
      <c r="B13256" t="s">
        <v>24178</v>
      </c>
      <c r="C13256" t="s">
        <v>41</v>
      </c>
      <c r="D13256" t="s">
        <v>4526</v>
      </c>
      <c r="E13256" t="s">
        <v>59</v>
      </c>
      <c r="F13256" t="b">
        <v>0</v>
      </c>
      <c r="G13256" t="s">
        <v>41</v>
      </c>
      <c r="H13256" s="1">
        <v>46163.670127314806</v>
      </c>
      <c r="I13256" t="b">
        <v>0</v>
      </c>
      <c r="J13256" t="b">
        <v>0</v>
      </c>
      <c r="K13256" t="s">
        <v>41</v>
      </c>
      <c r="L13256" t="s">
        <v>60</v>
      </c>
      <c r="M13256">
        <v>142500</v>
      </c>
      <c r="N13256"/>
      <c r="O13256" t="s">
        <v>101</v>
      </c>
      <c r="P13256" t="s">
        <v>728</v>
      </c>
    </row>
    <row r="13257" spans="1:16" x14ac:dyDescent="0.25">
      <c r="A13257" t="s">
        <v>1</v>
      </c>
      <c r="B13257" t="s">
        <v>24062</v>
      </c>
      <c r="C13257" t="s">
        <v>76</v>
      </c>
      <c r="D13257" t="s">
        <v>4526</v>
      </c>
      <c r="E13257" t="s">
        <v>88</v>
      </c>
      <c r="F13257" t="b">
        <v>1</v>
      </c>
      <c r="G13257" t="s">
        <v>77</v>
      </c>
      <c r="H13257" s="1">
        <v>46163.671747685177</v>
      </c>
      <c r="I13257" t="b">
        <v>1</v>
      </c>
      <c r="J13257" t="b">
        <v>0</v>
      </c>
      <c r="K13257" t="s">
        <v>41</v>
      </c>
      <c r="L13257" t="s">
        <v>74</v>
      </c>
      <c r="M13257"/>
      <c r="N13257">
        <v>65</v>
      </c>
      <c r="O13257" t="s">
        <v>730</v>
      </c>
      <c r="P13257" t="s">
        <v>24063</v>
      </c>
    </row>
    <row r="13258" spans="1:16" x14ac:dyDescent="0.25">
      <c r="A13258" t="s">
        <v>8</v>
      </c>
      <c r="B13258" t="s">
        <v>24179</v>
      </c>
      <c r="C13258" t="s">
        <v>2064</v>
      </c>
      <c r="D13258" t="s">
        <v>4526</v>
      </c>
      <c r="E13258" t="s">
        <v>59</v>
      </c>
      <c r="F13258" t="b">
        <v>0</v>
      </c>
      <c r="G13258" t="s">
        <v>13</v>
      </c>
      <c r="H13258" s="1">
        <v>46163.672233796293</v>
      </c>
      <c r="I13258" t="b">
        <v>0</v>
      </c>
      <c r="J13258" t="b">
        <v>0</v>
      </c>
      <c r="K13258" t="s">
        <v>13</v>
      </c>
      <c r="L13258" t="s">
        <v>60</v>
      </c>
      <c r="M13258">
        <v>82856.800000000003</v>
      </c>
      <c r="N13258"/>
      <c r="O13258" t="s">
        <v>521</v>
      </c>
      <c r="P13258" t="s">
        <v>24180</v>
      </c>
    </row>
    <row r="13259" spans="1:16" x14ac:dyDescent="0.25">
      <c r="A13259" t="s">
        <v>4</v>
      </c>
      <c r="B13259" t="s">
        <v>1120</v>
      </c>
      <c r="C13259" t="s">
        <v>1074</v>
      </c>
      <c r="D13259" t="s">
        <v>4526</v>
      </c>
      <c r="E13259" t="s">
        <v>59</v>
      </c>
      <c r="F13259" t="b">
        <v>0</v>
      </c>
      <c r="G13259" t="s">
        <v>13</v>
      </c>
      <c r="H13259" s="1">
        <v>46163.672233796293</v>
      </c>
      <c r="I13259" t="b">
        <v>0</v>
      </c>
      <c r="J13259" t="b">
        <v>0</v>
      </c>
      <c r="K13259" t="s">
        <v>13</v>
      </c>
      <c r="L13259" t="s">
        <v>60</v>
      </c>
      <c r="M13259">
        <v>165000</v>
      </c>
      <c r="N13259"/>
      <c r="O13259" t="s">
        <v>24181</v>
      </c>
      <c r="P13259" t="s">
        <v>24182</v>
      </c>
    </row>
    <row r="13260" spans="1:16" x14ac:dyDescent="0.25">
      <c r="A13260" t="s">
        <v>0</v>
      </c>
      <c r="B13260" t="s">
        <v>0</v>
      </c>
      <c r="C13260" t="s">
        <v>1045</v>
      </c>
      <c r="D13260" t="s">
        <v>4526</v>
      </c>
      <c r="E13260" t="s">
        <v>88</v>
      </c>
      <c r="F13260" t="b">
        <v>0</v>
      </c>
      <c r="G13260" t="s">
        <v>68</v>
      </c>
      <c r="H13260" s="1">
        <v>46163.710428240738</v>
      </c>
      <c r="I13260" t="b">
        <v>0</v>
      </c>
      <c r="J13260" t="b">
        <v>0</v>
      </c>
      <c r="K13260" t="s">
        <v>41</v>
      </c>
      <c r="L13260" t="s">
        <v>74</v>
      </c>
      <c r="M13260"/>
      <c r="N13260">
        <v>52.5</v>
      </c>
      <c r="O13260" t="s">
        <v>24183</v>
      </c>
      <c r="P13260" t="s">
        <v>14212</v>
      </c>
    </row>
    <row r="13261" spans="1:16" x14ac:dyDescent="0.25">
      <c r="A13261" t="s">
        <v>0</v>
      </c>
      <c r="B13261" t="s">
        <v>268</v>
      </c>
      <c r="C13261" t="s">
        <v>3961</v>
      </c>
      <c r="D13261" t="s">
        <v>4526</v>
      </c>
      <c r="E13261" t="s">
        <v>59</v>
      </c>
      <c r="F13261" t="b">
        <v>0</v>
      </c>
      <c r="G13261" t="s">
        <v>65</v>
      </c>
      <c r="H13261" s="1">
        <v>46163.710451388892</v>
      </c>
      <c r="I13261" t="b">
        <v>0</v>
      </c>
      <c r="J13261" t="b">
        <v>1</v>
      </c>
      <c r="K13261" t="s">
        <v>41</v>
      </c>
      <c r="L13261" t="s">
        <v>60</v>
      </c>
      <c r="M13261">
        <v>65000</v>
      </c>
      <c r="N13261"/>
      <c r="O13261" t="s">
        <v>24184</v>
      </c>
      <c r="P13261" t="s">
        <v>3738</v>
      </c>
    </row>
    <row r="13262" spans="1:16" x14ac:dyDescent="0.25">
      <c r="A13262" t="s">
        <v>0</v>
      </c>
      <c r="B13262" t="s">
        <v>24185</v>
      </c>
      <c r="C13262" t="s">
        <v>41</v>
      </c>
      <c r="D13262" t="s">
        <v>4346</v>
      </c>
      <c r="E13262" t="s">
        <v>59</v>
      </c>
      <c r="F13262" t="b">
        <v>0</v>
      </c>
      <c r="G13262" t="s">
        <v>41</v>
      </c>
      <c r="H13262" s="1">
        <v>46163.711701388893</v>
      </c>
      <c r="I13262" t="b">
        <v>1</v>
      </c>
      <c r="J13262" t="b">
        <v>0</v>
      </c>
      <c r="K13262" t="s">
        <v>41</v>
      </c>
      <c r="L13262" t="s">
        <v>60</v>
      </c>
      <c r="M13262">
        <v>90000</v>
      </c>
      <c r="N13262"/>
      <c r="O13262" t="s">
        <v>24186</v>
      </c>
      <c r="P13262" t="s">
        <v>24187</v>
      </c>
    </row>
    <row r="13263" spans="1:16" x14ac:dyDescent="0.25">
      <c r="A13263" t="s">
        <v>0</v>
      </c>
      <c r="B13263" t="s">
        <v>1996</v>
      </c>
      <c r="C13263" t="s">
        <v>2120</v>
      </c>
      <c r="D13263" t="s">
        <v>4346</v>
      </c>
      <c r="F13263" t="b">
        <v>0</v>
      </c>
      <c r="G13263" t="s">
        <v>89</v>
      </c>
      <c r="H13263" s="1">
        <v>46163.752083333333</v>
      </c>
      <c r="I13263" t="b">
        <v>1</v>
      </c>
      <c r="J13263" t="b">
        <v>0</v>
      </c>
      <c r="K13263" t="s">
        <v>41</v>
      </c>
      <c r="L13263" t="s">
        <v>74</v>
      </c>
      <c r="M13263"/>
      <c r="N13263">
        <v>22</v>
      </c>
      <c r="O13263" t="s">
        <v>24188</v>
      </c>
      <c r="P13263" t="s">
        <v>3201</v>
      </c>
    </row>
    <row r="13264" spans="1:16" x14ac:dyDescent="0.25">
      <c r="A13264" t="s">
        <v>0</v>
      </c>
      <c r="B13264" t="s">
        <v>24189</v>
      </c>
      <c r="C13264" t="s">
        <v>112</v>
      </c>
      <c r="D13264" t="s">
        <v>4526</v>
      </c>
      <c r="E13264" t="s">
        <v>59</v>
      </c>
      <c r="F13264" t="b">
        <v>0</v>
      </c>
      <c r="G13264" t="s">
        <v>65</v>
      </c>
      <c r="H13264" s="1">
        <v>46163.752083333333</v>
      </c>
      <c r="I13264" t="b">
        <v>0</v>
      </c>
      <c r="J13264" t="b">
        <v>1</v>
      </c>
      <c r="K13264" t="s">
        <v>41</v>
      </c>
      <c r="L13264" t="s">
        <v>74</v>
      </c>
      <c r="M13264"/>
      <c r="N13264">
        <v>62.5</v>
      </c>
      <c r="O13264" t="s">
        <v>24190</v>
      </c>
      <c r="P13264" t="s">
        <v>24191</v>
      </c>
    </row>
    <row r="13265" spans="1:16" x14ac:dyDescent="0.25">
      <c r="A13265" t="s">
        <v>0</v>
      </c>
      <c r="B13265" t="s">
        <v>24192</v>
      </c>
      <c r="C13265" t="s">
        <v>1311</v>
      </c>
      <c r="D13265" t="s">
        <v>2360</v>
      </c>
      <c r="E13265" t="s">
        <v>836</v>
      </c>
      <c r="F13265" t="b">
        <v>0</v>
      </c>
      <c r="G13265" t="s">
        <v>65</v>
      </c>
      <c r="H13265" s="1">
        <v>46163.752106481479</v>
      </c>
      <c r="I13265" t="b">
        <v>0</v>
      </c>
      <c r="J13265" t="b">
        <v>1</v>
      </c>
      <c r="K13265" t="s">
        <v>41</v>
      </c>
      <c r="L13265" t="s">
        <v>74</v>
      </c>
      <c r="M13265"/>
      <c r="N13265">
        <v>20</v>
      </c>
      <c r="O13265" t="s">
        <v>24193</v>
      </c>
      <c r="P13265" t="s">
        <v>24194</v>
      </c>
    </row>
    <row r="13266" spans="1:16" x14ac:dyDescent="0.25">
      <c r="A13266" t="s">
        <v>6</v>
      </c>
      <c r="B13266" t="s">
        <v>24195</v>
      </c>
      <c r="C13266" t="s">
        <v>382</v>
      </c>
      <c r="D13266" t="s">
        <v>4526</v>
      </c>
      <c r="E13266" t="s">
        <v>59</v>
      </c>
      <c r="F13266" t="b">
        <v>0</v>
      </c>
      <c r="G13266" t="s">
        <v>77</v>
      </c>
      <c r="H13266" s="1">
        <v>46163.752233796287</v>
      </c>
      <c r="I13266" t="b">
        <v>0</v>
      </c>
      <c r="J13266" t="b">
        <v>0</v>
      </c>
      <c r="K13266" t="s">
        <v>41</v>
      </c>
      <c r="L13266" t="s">
        <v>60</v>
      </c>
      <c r="M13266">
        <v>162500</v>
      </c>
      <c r="N13266"/>
      <c r="O13266" t="s">
        <v>6970</v>
      </c>
      <c r="P13266" t="s">
        <v>9769</v>
      </c>
    </row>
    <row r="13267" spans="1:16" x14ac:dyDescent="0.25">
      <c r="A13267" t="s">
        <v>1</v>
      </c>
      <c r="B13267" t="s">
        <v>24196</v>
      </c>
      <c r="C13267" t="s">
        <v>201</v>
      </c>
      <c r="D13267" t="s">
        <v>4346</v>
      </c>
      <c r="E13267" t="s">
        <v>59</v>
      </c>
      <c r="F13267" t="b">
        <v>0</v>
      </c>
      <c r="G13267" t="s">
        <v>77</v>
      </c>
      <c r="H13267" s="1">
        <v>46163.755011574067</v>
      </c>
      <c r="I13267" t="b">
        <v>0</v>
      </c>
      <c r="J13267" t="b">
        <v>1</v>
      </c>
      <c r="K13267" t="s">
        <v>41</v>
      </c>
      <c r="L13267" t="s">
        <v>60</v>
      </c>
      <c r="M13267">
        <v>161000</v>
      </c>
      <c r="N13267"/>
      <c r="O13267" t="s">
        <v>24197</v>
      </c>
      <c r="P13267" t="s">
        <v>12423</v>
      </c>
    </row>
    <row r="13268" spans="1:16" x14ac:dyDescent="0.25">
      <c r="A13268" t="s">
        <v>1</v>
      </c>
      <c r="B13268" t="s">
        <v>24198</v>
      </c>
      <c r="C13268" t="s">
        <v>19567</v>
      </c>
      <c r="D13268" t="s">
        <v>4526</v>
      </c>
      <c r="E13268" t="s">
        <v>88</v>
      </c>
      <c r="F13268" t="b">
        <v>0</v>
      </c>
      <c r="G13268" t="s">
        <v>77</v>
      </c>
      <c r="H13268" s="1">
        <v>46163.755104166667</v>
      </c>
      <c r="I13268" t="b">
        <v>0</v>
      </c>
      <c r="J13268" t="b">
        <v>0</v>
      </c>
      <c r="K13268" t="s">
        <v>41</v>
      </c>
      <c r="L13268" t="s">
        <v>74</v>
      </c>
      <c r="M13268"/>
      <c r="N13268">
        <v>50.5</v>
      </c>
      <c r="O13268" t="s">
        <v>16389</v>
      </c>
      <c r="P13268" t="s">
        <v>2760</v>
      </c>
    </row>
    <row r="13269" spans="1:16" x14ac:dyDescent="0.25">
      <c r="A13269" t="s">
        <v>5</v>
      </c>
      <c r="B13269" t="s">
        <v>24199</v>
      </c>
      <c r="C13269" t="s">
        <v>451</v>
      </c>
      <c r="D13269" t="s">
        <v>2360</v>
      </c>
      <c r="E13269" t="s">
        <v>59</v>
      </c>
      <c r="F13269" t="b">
        <v>0</v>
      </c>
      <c r="G13269" t="s">
        <v>68</v>
      </c>
      <c r="H13269" s="1">
        <v>46163.755231481482</v>
      </c>
      <c r="I13269" t="b">
        <v>0</v>
      </c>
      <c r="J13269" t="b">
        <v>1</v>
      </c>
      <c r="K13269" t="s">
        <v>41</v>
      </c>
      <c r="L13269" t="s">
        <v>60</v>
      </c>
      <c r="M13269">
        <v>161000</v>
      </c>
      <c r="N13269"/>
      <c r="O13269" t="s">
        <v>19028</v>
      </c>
      <c r="P13269" t="s">
        <v>24200</v>
      </c>
    </row>
    <row r="13270" spans="1:16" x14ac:dyDescent="0.25">
      <c r="A13270" t="s">
        <v>0</v>
      </c>
      <c r="B13270" t="s">
        <v>24201</v>
      </c>
      <c r="C13270" t="s">
        <v>24202</v>
      </c>
      <c r="D13270" t="s">
        <v>4526</v>
      </c>
      <c r="E13270" t="s">
        <v>59</v>
      </c>
      <c r="F13270" t="b">
        <v>0</v>
      </c>
      <c r="G13270" t="s">
        <v>65</v>
      </c>
      <c r="H13270" s="1">
        <v>46163.793773148151</v>
      </c>
      <c r="I13270" t="b">
        <v>0</v>
      </c>
      <c r="J13270" t="b">
        <v>0</v>
      </c>
      <c r="K13270" t="s">
        <v>41</v>
      </c>
      <c r="L13270" t="s">
        <v>74</v>
      </c>
      <c r="M13270"/>
      <c r="N13270">
        <v>19.940000000000001</v>
      </c>
      <c r="O13270" t="s">
        <v>2799</v>
      </c>
    </row>
    <row r="13271" spans="1:16" x14ac:dyDescent="0.25">
      <c r="A13271" t="s">
        <v>0</v>
      </c>
      <c r="B13271" t="s">
        <v>4146</v>
      </c>
      <c r="C13271" t="s">
        <v>24202</v>
      </c>
      <c r="D13271" t="s">
        <v>4526</v>
      </c>
      <c r="E13271" t="s">
        <v>59</v>
      </c>
      <c r="F13271" t="b">
        <v>0</v>
      </c>
      <c r="G13271" t="s">
        <v>65</v>
      </c>
      <c r="H13271" s="1">
        <v>46163.793773148151</v>
      </c>
      <c r="I13271" t="b">
        <v>0</v>
      </c>
      <c r="J13271" t="b">
        <v>0</v>
      </c>
      <c r="K13271" t="s">
        <v>41</v>
      </c>
      <c r="L13271" t="s">
        <v>74</v>
      </c>
      <c r="M13271"/>
      <c r="N13271">
        <v>17</v>
      </c>
      <c r="O13271" t="s">
        <v>611</v>
      </c>
    </row>
    <row r="13272" spans="1:16" x14ac:dyDescent="0.25">
      <c r="A13272" t="s">
        <v>0</v>
      </c>
      <c r="B13272" t="s">
        <v>0</v>
      </c>
      <c r="C13272" t="s">
        <v>4156</v>
      </c>
      <c r="D13272" t="s">
        <v>4346</v>
      </c>
      <c r="E13272" t="s">
        <v>59</v>
      </c>
      <c r="F13272" t="b">
        <v>0</v>
      </c>
      <c r="G13272" t="s">
        <v>65</v>
      </c>
      <c r="H13272" s="1">
        <v>46163.79378472222</v>
      </c>
      <c r="I13272" t="b">
        <v>0</v>
      </c>
      <c r="J13272" t="b">
        <v>1</v>
      </c>
      <c r="K13272" t="s">
        <v>41</v>
      </c>
      <c r="L13272" t="s">
        <v>60</v>
      </c>
      <c r="M13272">
        <v>80000</v>
      </c>
      <c r="N13272"/>
      <c r="O13272" t="s">
        <v>24203</v>
      </c>
      <c r="P13272" t="s">
        <v>219</v>
      </c>
    </row>
    <row r="13273" spans="1:16" x14ac:dyDescent="0.25">
      <c r="A13273" t="s">
        <v>2</v>
      </c>
      <c r="B13273" t="s">
        <v>1861</v>
      </c>
      <c r="C13273" t="s">
        <v>637</v>
      </c>
      <c r="D13273" t="s">
        <v>17626</v>
      </c>
      <c r="E13273" t="s">
        <v>59</v>
      </c>
      <c r="F13273" t="b">
        <v>0</v>
      </c>
      <c r="G13273" t="s">
        <v>77</v>
      </c>
      <c r="H13273" s="1">
        <v>46163.795115740737</v>
      </c>
      <c r="I13273" t="b">
        <v>0</v>
      </c>
      <c r="J13273" t="b">
        <v>1</v>
      </c>
      <c r="K13273" t="s">
        <v>41</v>
      </c>
      <c r="L13273" t="s">
        <v>60</v>
      </c>
      <c r="M13273">
        <v>183976</v>
      </c>
      <c r="N13273"/>
      <c r="O13273" t="s">
        <v>424</v>
      </c>
      <c r="P13273" t="s">
        <v>24204</v>
      </c>
    </row>
    <row r="13274" spans="1:16" x14ac:dyDescent="0.25">
      <c r="A13274" t="s">
        <v>0</v>
      </c>
      <c r="B13274" t="s">
        <v>24205</v>
      </c>
      <c r="C13274" t="s">
        <v>76</v>
      </c>
      <c r="D13274" t="s">
        <v>4346</v>
      </c>
      <c r="E13274" t="s">
        <v>59</v>
      </c>
      <c r="F13274" t="b">
        <v>1</v>
      </c>
      <c r="G13274" t="s">
        <v>41</v>
      </c>
      <c r="H13274" s="1">
        <v>46163.795115740737</v>
      </c>
      <c r="I13274" t="b">
        <v>0</v>
      </c>
      <c r="J13274" t="b">
        <v>1</v>
      </c>
      <c r="K13274" t="s">
        <v>41</v>
      </c>
      <c r="L13274" t="s">
        <v>60</v>
      </c>
      <c r="M13274">
        <v>105450</v>
      </c>
      <c r="N13274"/>
      <c r="O13274" t="s">
        <v>24206</v>
      </c>
      <c r="P13274" t="s">
        <v>24207</v>
      </c>
    </row>
    <row r="13275" spans="1:16" x14ac:dyDescent="0.25">
      <c r="A13275" t="s">
        <v>2</v>
      </c>
      <c r="B13275" t="s">
        <v>24208</v>
      </c>
      <c r="C13275" t="s">
        <v>333</v>
      </c>
      <c r="D13275" t="s">
        <v>2360</v>
      </c>
      <c r="E13275" t="s">
        <v>59</v>
      </c>
      <c r="F13275" t="b">
        <v>0</v>
      </c>
      <c r="G13275" t="s">
        <v>77</v>
      </c>
      <c r="H13275" s="1">
        <v>46163.79519675926</v>
      </c>
      <c r="I13275" t="b">
        <v>0</v>
      </c>
      <c r="J13275" t="b">
        <v>1</v>
      </c>
      <c r="K13275" t="s">
        <v>41</v>
      </c>
      <c r="L13275" t="s">
        <v>60</v>
      </c>
      <c r="M13275">
        <v>142500</v>
      </c>
      <c r="N13275"/>
      <c r="O13275" t="s">
        <v>2360</v>
      </c>
      <c r="P13275" t="s">
        <v>705</v>
      </c>
    </row>
    <row r="13276" spans="1:16" x14ac:dyDescent="0.25">
      <c r="A13276" t="s">
        <v>1</v>
      </c>
      <c r="B13276" t="s">
        <v>1</v>
      </c>
      <c r="C13276" t="s">
        <v>4078</v>
      </c>
      <c r="D13276" t="s">
        <v>4346</v>
      </c>
      <c r="E13276" t="s">
        <v>59</v>
      </c>
      <c r="F13276" t="b">
        <v>0</v>
      </c>
      <c r="G13276" t="s">
        <v>77</v>
      </c>
      <c r="H13276" s="1">
        <v>46163.796724537038</v>
      </c>
      <c r="I13276" t="b">
        <v>0</v>
      </c>
      <c r="J13276" t="b">
        <v>1</v>
      </c>
      <c r="K13276" t="s">
        <v>41</v>
      </c>
      <c r="L13276" t="s">
        <v>60</v>
      </c>
      <c r="M13276">
        <v>101450</v>
      </c>
      <c r="N13276"/>
      <c r="O13276" t="s">
        <v>1362</v>
      </c>
      <c r="P13276" t="s">
        <v>24209</v>
      </c>
    </row>
    <row r="13277" spans="1:16" x14ac:dyDescent="0.25">
      <c r="A13277" t="s">
        <v>3</v>
      </c>
      <c r="B13277" t="s">
        <v>24210</v>
      </c>
      <c r="C13277" t="s">
        <v>24211</v>
      </c>
      <c r="D13277" t="s">
        <v>4526</v>
      </c>
      <c r="E13277" t="s">
        <v>88</v>
      </c>
      <c r="F13277" t="b">
        <v>0</v>
      </c>
      <c r="G13277" t="s">
        <v>73</v>
      </c>
      <c r="H13277" s="1">
        <v>46163.835416666669</v>
      </c>
      <c r="I13277" t="b">
        <v>0</v>
      </c>
      <c r="J13277" t="b">
        <v>0</v>
      </c>
      <c r="K13277" t="s">
        <v>41</v>
      </c>
      <c r="L13277" t="s">
        <v>74</v>
      </c>
      <c r="M13277"/>
      <c r="N13277">
        <v>80.5</v>
      </c>
      <c r="O13277" t="s">
        <v>105</v>
      </c>
      <c r="P13277" t="s">
        <v>7383</v>
      </c>
    </row>
    <row r="13278" spans="1:16" x14ac:dyDescent="0.25">
      <c r="A13278" t="s">
        <v>0</v>
      </c>
      <c r="B13278" t="s">
        <v>1477</v>
      </c>
      <c r="C13278" t="s">
        <v>1883</v>
      </c>
      <c r="D13278" t="s">
        <v>4346</v>
      </c>
      <c r="E13278" t="s">
        <v>59</v>
      </c>
      <c r="F13278" t="b">
        <v>0</v>
      </c>
      <c r="G13278" t="s">
        <v>68</v>
      </c>
      <c r="H13278" s="1">
        <v>46163.835416666669</v>
      </c>
      <c r="I13278" t="b">
        <v>0</v>
      </c>
      <c r="J13278" t="b">
        <v>1</v>
      </c>
      <c r="K13278" t="s">
        <v>41</v>
      </c>
      <c r="L13278" t="s">
        <v>60</v>
      </c>
      <c r="M13278">
        <v>65000</v>
      </c>
      <c r="N13278"/>
      <c r="O13278" t="s">
        <v>24212</v>
      </c>
      <c r="P13278" t="s">
        <v>3063</v>
      </c>
    </row>
    <row r="13279" spans="1:16" x14ac:dyDescent="0.25">
      <c r="A13279" t="s">
        <v>0</v>
      </c>
      <c r="B13279" t="s">
        <v>2731</v>
      </c>
      <c r="C13279" t="s">
        <v>336</v>
      </c>
      <c r="D13279" t="s">
        <v>4526</v>
      </c>
      <c r="E13279" t="s">
        <v>59</v>
      </c>
      <c r="F13279" t="b">
        <v>0</v>
      </c>
      <c r="G13279" t="s">
        <v>65</v>
      </c>
      <c r="H13279" s="1">
        <v>46163.835439814808</v>
      </c>
      <c r="I13279" t="b">
        <v>0</v>
      </c>
      <c r="J13279" t="b">
        <v>0</v>
      </c>
      <c r="K13279" t="s">
        <v>41</v>
      </c>
      <c r="L13279" t="s">
        <v>60</v>
      </c>
      <c r="M13279">
        <v>76044.5</v>
      </c>
      <c r="N13279"/>
      <c r="O13279" t="s">
        <v>8936</v>
      </c>
      <c r="P13279" t="s">
        <v>24213</v>
      </c>
    </row>
    <row r="13280" spans="1:16" x14ac:dyDescent="0.25">
      <c r="A13280" t="s">
        <v>0</v>
      </c>
      <c r="B13280" t="s">
        <v>268</v>
      </c>
      <c r="C13280" t="s">
        <v>4308</v>
      </c>
      <c r="D13280" t="s">
        <v>4526</v>
      </c>
      <c r="E13280" t="s">
        <v>59</v>
      </c>
      <c r="F13280" t="b">
        <v>0</v>
      </c>
      <c r="G13280" t="s">
        <v>65</v>
      </c>
      <c r="H13280" s="1">
        <v>46163.835474537038</v>
      </c>
      <c r="I13280" t="b">
        <v>0</v>
      </c>
      <c r="J13280" t="b">
        <v>0</v>
      </c>
      <c r="K13280" t="s">
        <v>41</v>
      </c>
      <c r="L13280" t="s">
        <v>60</v>
      </c>
      <c r="M13280">
        <v>70000</v>
      </c>
      <c r="N13280"/>
      <c r="O13280" t="s">
        <v>3051</v>
      </c>
      <c r="P13280" t="s">
        <v>24214</v>
      </c>
    </row>
    <row r="13281" spans="1:16" x14ac:dyDescent="0.25">
      <c r="A13281" t="s">
        <v>6</v>
      </c>
      <c r="B13281" t="s">
        <v>24195</v>
      </c>
      <c r="C13281" t="s">
        <v>801</v>
      </c>
      <c r="D13281" t="s">
        <v>2360</v>
      </c>
      <c r="E13281" t="s">
        <v>59</v>
      </c>
      <c r="F13281" t="b">
        <v>0</v>
      </c>
      <c r="G13281" t="s">
        <v>77</v>
      </c>
      <c r="H13281" s="1">
        <v>46163.836782407408</v>
      </c>
      <c r="I13281" t="b">
        <v>0</v>
      </c>
      <c r="J13281" t="b">
        <v>0</v>
      </c>
      <c r="K13281" t="s">
        <v>41</v>
      </c>
      <c r="L13281" t="s">
        <v>60</v>
      </c>
      <c r="M13281">
        <v>162500</v>
      </c>
      <c r="N13281"/>
      <c r="O13281" t="s">
        <v>24215</v>
      </c>
      <c r="P13281" t="s">
        <v>9769</v>
      </c>
    </row>
    <row r="13282" spans="1:16" x14ac:dyDescent="0.25">
      <c r="A13282" t="s">
        <v>2</v>
      </c>
      <c r="B13282" t="s">
        <v>3567</v>
      </c>
      <c r="C13282" t="s">
        <v>81</v>
      </c>
      <c r="D13282" t="s">
        <v>4526</v>
      </c>
      <c r="E13282" t="s">
        <v>88</v>
      </c>
      <c r="F13282" t="b">
        <v>0</v>
      </c>
      <c r="G13282" t="s">
        <v>77</v>
      </c>
      <c r="H13282" s="1">
        <v>46163.838379629633</v>
      </c>
      <c r="I13282" t="b">
        <v>1</v>
      </c>
      <c r="J13282" t="b">
        <v>0</v>
      </c>
      <c r="K13282" t="s">
        <v>41</v>
      </c>
      <c r="L13282" t="s">
        <v>74</v>
      </c>
      <c r="M13282"/>
      <c r="N13282">
        <v>70</v>
      </c>
      <c r="O13282" t="s">
        <v>1059</v>
      </c>
      <c r="P13282" t="s">
        <v>24216</v>
      </c>
    </row>
    <row r="13283" spans="1:16" x14ac:dyDescent="0.25">
      <c r="A13283" t="s">
        <v>1</v>
      </c>
      <c r="B13283" t="s">
        <v>8816</v>
      </c>
      <c r="C13283" t="s">
        <v>24217</v>
      </c>
      <c r="D13283" t="s">
        <v>4526</v>
      </c>
      <c r="E13283" t="s">
        <v>59</v>
      </c>
      <c r="F13283" t="b">
        <v>0</v>
      </c>
      <c r="G13283" t="s">
        <v>40</v>
      </c>
      <c r="H13283" s="1">
        <v>46163.839965277781</v>
      </c>
      <c r="I13283" t="b">
        <v>1</v>
      </c>
      <c r="J13283" t="b">
        <v>0</v>
      </c>
      <c r="K13283" t="s">
        <v>40</v>
      </c>
      <c r="L13283" t="s">
        <v>60</v>
      </c>
      <c r="M13283">
        <v>41000</v>
      </c>
      <c r="N13283"/>
      <c r="O13283" t="s">
        <v>24218</v>
      </c>
      <c r="P13283" t="s">
        <v>426</v>
      </c>
    </row>
    <row r="13284" spans="1:16" x14ac:dyDescent="0.25">
      <c r="A13284" t="s">
        <v>0</v>
      </c>
      <c r="B13284" t="s">
        <v>24219</v>
      </c>
      <c r="C13284" t="s">
        <v>86</v>
      </c>
      <c r="D13284" t="s">
        <v>4526</v>
      </c>
      <c r="E13284" t="s">
        <v>88</v>
      </c>
      <c r="F13284" t="b">
        <v>0</v>
      </c>
      <c r="G13284" t="s">
        <v>77</v>
      </c>
      <c r="H13284" s="1">
        <v>46163.877245370371</v>
      </c>
      <c r="I13284" t="b">
        <v>0</v>
      </c>
      <c r="J13284" t="b">
        <v>0</v>
      </c>
      <c r="K13284" t="s">
        <v>41</v>
      </c>
      <c r="L13284" t="s">
        <v>74</v>
      </c>
      <c r="M13284"/>
      <c r="N13284">
        <v>100</v>
      </c>
      <c r="O13284" t="s">
        <v>24220</v>
      </c>
      <c r="P13284" t="s">
        <v>1514</v>
      </c>
    </row>
    <row r="13285" spans="1:16" x14ac:dyDescent="0.25">
      <c r="A13285" t="s">
        <v>7</v>
      </c>
      <c r="B13285" t="s">
        <v>15287</v>
      </c>
      <c r="C13285" t="s">
        <v>79</v>
      </c>
      <c r="D13285" t="s">
        <v>4526</v>
      </c>
      <c r="E13285" t="s">
        <v>88</v>
      </c>
      <c r="F13285" t="b">
        <v>0</v>
      </c>
      <c r="G13285" t="s">
        <v>77</v>
      </c>
      <c r="H13285" s="1">
        <v>46163.877245370371</v>
      </c>
      <c r="I13285" t="b">
        <v>0</v>
      </c>
      <c r="J13285" t="b">
        <v>0</v>
      </c>
      <c r="K13285" t="s">
        <v>41</v>
      </c>
      <c r="L13285" t="s">
        <v>74</v>
      </c>
      <c r="M13285"/>
      <c r="N13285">
        <v>49</v>
      </c>
      <c r="O13285" t="s">
        <v>105</v>
      </c>
      <c r="P13285" t="s">
        <v>24221</v>
      </c>
    </row>
    <row r="13286" spans="1:16" x14ac:dyDescent="0.25">
      <c r="A13286" t="s">
        <v>1</v>
      </c>
      <c r="B13286" t="s">
        <v>24222</v>
      </c>
      <c r="C13286" t="s">
        <v>3303</v>
      </c>
      <c r="D13286" t="s">
        <v>2360</v>
      </c>
      <c r="E13286" t="s">
        <v>59</v>
      </c>
      <c r="F13286" t="b">
        <v>0</v>
      </c>
      <c r="G13286" t="s">
        <v>89</v>
      </c>
      <c r="H13286" s="1">
        <v>46163.880011574067</v>
      </c>
      <c r="I13286" t="b">
        <v>1</v>
      </c>
      <c r="J13286" t="b">
        <v>1</v>
      </c>
      <c r="K13286" t="s">
        <v>41</v>
      </c>
      <c r="L13286" t="s">
        <v>60</v>
      </c>
      <c r="M13286">
        <v>70000</v>
      </c>
      <c r="N13286"/>
      <c r="O13286" t="s">
        <v>24223</v>
      </c>
      <c r="P13286" t="s">
        <v>24224</v>
      </c>
    </row>
    <row r="13287" spans="1:16" x14ac:dyDescent="0.25">
      <c r="A13287" t="s">
        <v>1</v>
      </c>
      <c r="B13287" t="s">
        <v>24225</v>
      </c>
      <c r="C13287" t="s">
        <v>41</v>
      </c>
      <c r="D13287" t="s">
        <v>4526</v>
      </c>
      <c r="E13287" t="s">
        <v>88</v>
      </c>
      <c r="F13287" t="b">
        <v>0</v>
      </c>
      <c r="G13287" t="s">
        <v>89</v>
      </c>
      <c r="H13287" s="1">
        <v>46163.880011574067</v>
      </c>
      <c r="I13287" t="b">
        <v>1</v>
      </c>
      <c r="J13287" t="b">
        <v>0</v>
      </c>
      <c r="K13287" t="s">
        <v>41</v>
      </c>
      <c r="L13287" t="s">
        <v>74</v>
      </c>
      <c r="M13287"/>
      <c r="N13287">
        <v>62.5</v>
      </c>
      <c r="O13287" t="s">
        <v>22829</v>
      </c>
      <c r="P13287" t="s">
        <v>208</v>
      </c>
    </row>
    <row r="13288" spans="1:16" x14ac:dyDescent="0.25">
      <c r="A13288" t="s">
        <v>1</v>
      </c>
      <c r="B13288" t="s">
        <v>24226</v>
      </c>
      <c r="C13288" t="s">
        <v>218</v>
      </c>
      <c r="D13288" t="s">
        <v>4346</v>
      </c>
      <c r="E13288" t="s">
        <v>88</v>
      </c>
      <c r="F13288" t="b">
        <v>0</v>
      </c>
      <c r="G13288" t="s">
        <v>89</v>
      </c>
      <c r="H13288" s="1">
        <v>46163.880069444444</v>
      </c>
      <c r="I13288" t="b">
        <v>1</v>
      </c>
      <c r="J13288" t="b">
        <v>0</v>
      </c>
      <c r="K13288" t="s">
        <v>41</v>
      </c>
      <c r="L13288" t="s">
        <v>74</v>
      </c>
      <c r="M13288"/>
      <c r="N13288">
        <v>57.5</v>
      </c>
      <c r="O13288" t="s">
        <v>4096</v>
      </c>
      <c r="P13288" t="s">
        <v>24227</v>
      </c>
    </row>
    <row r="13289" spans="1:16" x14ac:dyDescent="0.25">
      <c r="A13289" t="s">
        <v>1</v>
      </c>
      <c r="B13289" t="s">
        <v>1</v>
      </c>
      <c r="C13289" t="s">
        <v>24228</v>
      </c>
      <c r="D13289" t="s">
        <v>4526</v>
      </c>
      <c r="E13289" t="s">
        <v>88</v>
      </c>
      <c r="F13289" t="b">
        <v>0</v>
      </c>
      <c r="G13289" t="s">
        <v>73</v>
      </c>
      <c r="H13289" s="1">
        <v>46163.880243055559</v>
      </c>
      <c r="I13289" t="b">
        <v>1</v>
      </c>
      <c r="J13289" t="b">
        <v>1</v>
      </c>
      <c r="K13289" t="s">
        <v>41</v>
      </c>
      <c r="L13289" t="s">
        <v>74</v>
      </c>
      <c r="M13289"/>
      <c r="N13289">
        <v>85</v>
      </c>
      <c r="O13289" t="s">
        <v>22478</v>
      </c>
      <c r="P13289" t="s">
        <v>24229</v>
      </c>
    </row>
    <row r="13290" spans="1:16" x14ac:dyDescent="0.25">
      <c r="A13290" t="s">
        <v>1</v>
      </c>
      <c r="B13290" t="s">
        <v>7756</v>
      </c>
      <c r="C13290" t="s">
        <v>672</v>
      </c>
      <c r="D13290" t="s">
        <v>4526</v>
      </c>
      <c r="E13290" t="s">
        <v>59</v>
      </c>
      <c r="F13290" t="b">
        <v>0</v>
      </c>
      <c r="G13290" t="s">
        <v>73</v>
      </c>
      <c r="H13290" s="1">
        <v>46163.880300925928</v>
      </c>
      <c r="I13290" t="b">
        <v>0</v>
      </c>
      <c r="J13290" t="b">
        <v>1</v>
      </c>
      <c r="K13290" t="s">
        <v>41</v>
      </c>
      <c r="L13290" t="s">
        <v>60</v>
      </c>
      <c r="M13290">
        <v>115000</v>
      </c>
      <c r="N13290"/>
      <c r="O13290" t="s">
        <v>10744</v>
      </c>
      <c r="P13290" t="s">
        <v>24230</v>
      </c>
    </row>
    <row r="13291" spans="1:16" x14ac:dyDescent="0.25">
      <c r="A13291" t="s">
        <v>0</v>
      </c>
      <c r="B13291" t="s">
        <v>0</v>
      </c>
      <c r="C13291" t="s">
        <v>774</v>
      </c>
      <c r="D13291" t="s">
        <v>4346</v>
      </c>
      <c r="F13291" t="b">
        <v>0</v>
      </c>
      <c r="G13291" t="s">
        <v>77</v>
      </c>
      <c r="H13291" s="1">
        <v>46163.918749999997</v>
      </c>
      <c r="I13291" t="b">
        <v>1</v>
      </c>
      <c r="J13291" t="b">
        <v>1</v>
      </c>
      <c r="K13291" t="s">
        <v>41</v>
      </c>
      <c r="L13291" t="s">
        <v>74</v>
      </c>
      <c r="M13291"/>
      <c r="N13291">
        <v>58.5</v>
      </c>
      <c r="O13291" t="s">
        <v>1041</v>
      </c>
      <c r="P13291" t="s">
        <v>85</v>
      </c>
    </row>
    <row r="13292" spans="1:16" x14ac:dyDescent="0.25">
      <c r="A13292" t="s">
        <v>0</v>
      </c>
      <c r="B13292" t="s">
        <v>24231</v>
      </c>
      <c r="C13292" t="s">
        <v>24232</v>
      </c>
      <c r="D13292" t="s">
        <v>4526</v>
      </c>
      <c r="E13292" t="s">
        <v>59</v>
      </c>
      <c r="F13292" t="b">
        <v>0</v>
      </c>
      <c r="G13292" t="s">
        <v>68</v>
      </c>
      <c r="H13292" s="1">
        <v>46163.918749999997</v>
      </c>
      <c r="I13292" t="b">
        <v>0</v>
      </c>
      <c r="J13292" t="b">
        <v>0</v>
      </c>
      <c r="K13292" t="s">
        <v>41</v>
      </c>
      <c r="L13292" t="s">
        <v>60</v>
      </c>
      <c r="M13292">
        <v>100000</v>
      </c>
      <c r="N13292"/>
      <c r="O13292" t="s">
        <v>24233</v>
      </c>
      <c r="P13292" t="s">
        <v>1738</v>
      </c>
    </row>
    <row r="13293" spans="1:16" x14ac:dyDescent="0.25">
      <c r="A13293" t="s">
        <v>5</v>
      </c>
      <c r="B13293" t="s">
        <v>24234</v>
      </c>
      <c r="C13293" t="s">
        <v>389</v>
      </c>
      <c r="D13293" t="s">
        <v>4346</v>
      </c>
      <c r="E13293" t="s">
        <v>59</v>
      </c>
      <c r="F13293" t="b">
        <v>0</v>
      </c>
      <c r="G13293" t="s">
        <v>68</v>
      </c>
      <c r="H13293" s="1">
        <v>46163.921793981477</v>
      </c>
      <c r="I13293" t="b">
        <v>0</v>
      </c>
      <c r="J13293" t="b">
        <v>0</v>
      </c>
      <c r="K13293" t="s">
        <v>41</v>
      </c>
      <c r="L13293" t="s">
        <v>60</v>
      </c>
      <c r="M13293">
        <v>134000</v>
      </c>
      <c r="N13293"/>
      <c r="O13293" t="s">
        <v>374</v>
      </c>
      <c r="P13293" t="s">
        <v>24235</v>
      </c>
    </row>
    <row r="13294" spans="1:16" x14ac:dyDescent="0.25">
      <c r="A13294" t="s">
        <v>1</v>
      </c>
      <c r="B13294" t="s">
        <v>512</v>
      </c>
      <c r="C13294" t="s">
        <v>1077</v>
      </c>
      <c r="D13294" t="s">
        <v>4346</v>
      </c>
      <c r="E13294" t="s">
        <v>59</v>
      </c>
      <c r="F13294" t="b">
        <v>0</v>
      </c>
      <c r="G13294" t="s">
        <v>73</v>
      </c>
      <c r="H13294" s="1">
        <v>46163.921909722223</v>
      </c>
      <c r="I13294" t="b">
        <v>0</v>
      </c>
      <c r="J13294" t="b">
        <v>0</v>
      </c>
      <c r="K13294" t="s">
        <v>41</v>
      </c>
      <c r="L13294" t="s">
        <v>60</v>
      </c>
      <c r="M13294">
        <v>112068</v>
      </c>
      <c r="N13294"/>
      <c r="O13294" t="s">
        <v>3661</v>
      </c>
      <c r="P13294" t="s">
        <v>24236</v>
      </c>
    </row>
    <row r="13295" spans="1:16" x14ac:dyDescent="0.25">
      <c r="A13295" t="s">
        <v>2</v>
      </c>
      <c r="B13295" t="s">
        <v>466</v>
      </c>
      <c r="C13295" t="s">
        <v>1295</v>
      </c>
      <c r="D13295" t="s">
        <v>4346</v>
      </c>
      <c r="E13295" t="s">
        <v>59</v>
      </c>
      <c r="F13295" t="b">
        <v>0</v>
      </c>
      <c r="G13295" t="s">
        <v>68</v>
      </c>
      <c r="H13295" s="1">
        <v>46163.961793981478</v>
      </c>
      <c r="I13295" t="b">
        <v>0</v>
      </c>
      <c r="J13295" t="b">
        <v>1</v>
      </c>
      <c r="K13295" t="s">
        <v>41</v>
      </c>
      <c r="L13295" t="s">
        <v>60</v>
      </c>
      <c r="M13295">
        <v>123500</v>
      </c>
      <c r="N13295"/>
      <c r="O13295" t="s">
        <v>12498</v>
      </c>
      <c r="P13295" t="s">
        <v>11921</v>
      </c>
    </row>
    <row r="13296" spans="1:16" x14ac:dyDescent="0.25">
      <c r="A13296" t="s">
        <v>0</v>
      </c>
      <c r="B13296" t="s">
        <v>24237</v>
      </c>
      <c r="C13296" t="s">
        <v>142</v>
      </c>
      <c r="D13296" t="s">
        <v>4346</v>
      </c>
      <c r="E13296" t="s">
        <v>72</v>
      </c>
      <c r="F13296" t="b">
        <v>0</v>
      </c>
      <c r="G13296" t="s">
        <v>65</v>
      </c>
      <c r="H13296" s="1">
        <v>46164.002118055563</v>
      </c>
      <c r="I13296" t="b">
        <v>0</v>
      </c>
      <c r="J13296" t="b">
        <v>1</v>
      </c>
      <c r="K13296" t="s">
        <v>41</v>
      </c>
      <c r="L13296" t="s">
        <v>60</v>
      </c>
      <c r="M13296">
        <v>64000</v>
      </c>
      <c r="N13296"/>
      <c r="O13296" t="s">
        <v>24238</v>
      </c>
      <c r="P13296" t="s">
        <v>24239</v>
      </c>
    </row>
    <row r="13297" spans="1:16" x14ac:dyDescent="0.25">
      <c r="A13297" t="s">
        <v>0</v>
      </c>
      <c r="B13297" t="s">
        <v>24240</v>
      </c>
      <c r="C13297" t="s">
        <v>76</v>
      </c>
      <c r="D13297" t="s">
        <v>584</v>
      </c>
      <c r="E13297" t="s">
        <v>72</v>
      </c>
      <c r="F13297" t="b">
        <v>1</v>
      </c>
      <c r="G13297" t="s">
        <v>13</v>
      </c>
      <c r="H13297" s="1">
        <v>46164.002337962957</v>
      </c>
      <c r="I13297" t="b">
        <v>0</v>
      </c>
      <c r="J13297" t="b">
        <v>0</v>
      </c>
      <c r="K13297" t="s">
        <v>13</v>
      </c>
      <c r="L13297" t="s">
        <v>74</v>
      </c>
      <c r="M13297"/>
      <c r="N13297">
        <v>25</v>
      </c>
      <c r="O13297" t="s">
        <v>4686</v>
      </c>
      <c r="P13297" t="s">
        <v>4661</v>
      </c>
    </row>
    <row r="13298" spans="1:16" x14ac:dyDescent="0.25">
      <c r="A13298" t="s">
        <v>7</v>
      </c>
      <c r="B13298" t="s">
        <v>24241</v>
      </c>
      <c r="C13298" t="s">
        <v>76</v>
      </c>
      <c r="D13298" t="s">
        <v>4346</v>
      </c>
      <c r="E13298" t="s">
        <v>59</v>
      </c>
      <c r="F13298" t="b">
        <v>1</v>
      </c>
      <c r="G13298" t="s">
        <v>41</v>
      </c>
      <c r="H13298" s="1">
        <v>46164.003449074073</v>
      </c>
      <c r="I13298" t="b">
        <v>0</v>
      </c>
      <c r="J13298" t="b">
        <v>0</v>
      </c>
      <c r="K13298" t="s">
        <v>41</v>
      </c>
      <c r="L13298" t="s">
        <v>60</v>
      </c>
      <c r="M13298">
        <v>97500</v>
      </c>
      <c r="N13298"/>
      <c r="O13298" t="s">
        <v>24242</v>
      </c>
      <c r="P13298" t="s">
        <v>24243</v>
      </c>
    </row>
    <row r="13299" spans="1:16" x14ac:dyDescent="0.25">
      <c r="A13299" t="s">
        <v>2</v>
      </c>
      <c r="B13299" t="s">
        <v>24244</v>
      </c>
      <c r="C13299" t="s">
        <v>164</v>
      </c>
      <c r="D13299" t="s">
        <v>4515</v>
      </c>
      <c r="E13299" t="s">
        <v>59</v>
      </c>
      <c r="F13299" t="b">
        <v>0</v>
      </c>
      <c r="G13299" t="s">
        <v>65</v>
      </c>
      <c r="H13299" s="1">
        <v>46164.003576388888</v>
      </c>
      <c r="I13299" t="b">
        <v>0</v>
      </c>
      <c r="J13299" t="b">
        <v>0</v>
      </c>
      <c r="K13299" t="s">
        <v>41</v>
      </c>
      <c r="L13299" t="s">
        <v>60</v>
      </c>
      <c r="M13299">
        <v>193000</v>
      </c>
      <c r="N13299"/>
      <c r="O13299" t="s">
        <v>24245</v>
      </c>
      <c r="P13299" t="s">
        <v>24246</v>
      </c>
    </row>
    <row r="13300" spans="1:16" x14ac:dyDescent="0.25">
      <c r="A13300" t="s">
        <v>2</v>
      </c>
      <c r="B13300" t="s">
        <v>24247</v>
      </c>
      <c r="C13300" t="s">
        <v>76</v>
      </c>
      <c r="D13300" t="s">
        <v>4346</v>
      </c>
      <c r="E13300" t="s">
        <v>59</v>
      </c>
      <c r="F13300" t="b">
        <v>1</v>
      </c>
      <c r="G13300" t="s">
        <v>41</v>
      </c>
      <c r="H13300" s="1">
        <v>46164.004930555559</v>
      </c>
      <c r="I13300" t="b">
        <v>0</v>
      </c>
      <c r="J13300" t="b">
        <v>1</v>
      </c>
      <c r="K13300" t="s">
        <v>41</v>
      </c>
      <c r="L13300" t="s">
        <v>60</v>
      </c>
      <c r="M13300">
        <v>160000</v>
      </c>
      <c r="N13300"/>
      <c r="O13300" t="s">
        <v>24248</v>
      </c>
      <c r="P13300" t="s">
        <v>24249</v>
      </c>
    </row>
    <row r="13301" spans="1:16" x14ac:dyDescent="0.25">
      <c r="A13301" t="s">
        <v>1</v>
      </c>
      <c r="B13301" t="s">
        <v>16508</v>
      </c>
      <c r="C13301" t="s">
        <v>1384</v>
      </c>
      <c r="D13301" t="s">
        <v>4595</v>
      </c>
      <c r="E13301" t="s">
        <v>59</v>
      </c>
      <c r="F13301" t="b">
        <v>0</v>
      </c>
      <c r="G13301" t="s">
        <v>77</v>
      </c>
      <c r="H13301" s="1">
        <v>46164.005011574067</v>
      </c>
      <c r="I13301" t="b">
        <v>0</v>
      </c>
      <c r="J13301" t="b">
        <v>0</v>
      </c>
      <c r="K13301" t="s">
        <v>41</v>
      </c>
      <c r="L13301" t="s">
        <v>60</v>
      </c>
      <c r="M13301">
        <v>137000</v>
      </c>
      <c r="N13301"/>
      <c r="O13301" t="s">
        <v>305</v>
      </c>
      <c r="P13301" t="s">
        <v>16509</v>
      </c>
    </row>
    <row r="13302" spans="1:16" x14ac:dyDescent="0.25">
      <c r="A13302" t="s">
        <v>1</v>
      </c>
      <c r="B13302" t="s">
        <v>24250</v>
      </c>
      <c r="C13302" t="s">
        <v>1077</v>
      </c>
      <c r="D13302" t="s">
        <v>4595</v>
      </c>
      <c r="E13302" t="s">
        <v>59</v>
      </c>
      <c r="F13302" t="b">
        <v>0</v>
      </c>
      <c r="G13302" t="s">
        <v>68</v>
      </c>
      <c r="H13302" s="1">
        <v>46164.005023148151</v>
      </c>
      <c r="I13302" t="b">
        <v>0</v>
      </c>
      <c r="J13302" t="b">
        <v>0</v>
      </c>
      <c r="K13302" t="s">
        <v>41</v>
      </c>
      <c r="L13302" t="s">
        <v>60</v>
      </c>
      <c r="M13302">
        <v>102300</v>
      </c>
      <c r="N13302"/>
      <c r="O13302" t="s">
        <v>305</v>
      </c>
      <c r="P13302" t="s">
        <v>16509</v>
      </c>
    </row>
    <row r="13303" spans="1:16" x14ac:dyDescent="0.25">
      <c r="A13303" t="s">
        <v>1</v>
      </c>
      <c r="B13303" t="s">
        <v>24251</v>
      </c>
      <c r="C13303" t="s">
        <v>124</v>
      </c>
      <c r="D13303" t="s">
        <v>4595</v>
      </c>
      <c r="E13303" t="s">
        <v>59</v>
      </c>
      <c r="F13303" t="b">
        <v>0</v>
      </c>
      <c r="G13303" t="s">
        <v>65</v>
      </c>
      <c r="H13303" s="1">
        <v>46164.005046296297</v>
      </c>
      <c r="I13303" t="b">
        <v>0</v>
      </c>
      <c r="J13303" t="b">
        <v>0</v>
      </c>
      <c r="K13303" t="s">
        <v>41</v>
      </c>
      <c r="L13303" t="s">
        <v>60</v>
      </c>
      <c r="M13303">
        <v>172500</v>
      </c>
      <c r="N13303"/>
      <c r="O13303" t="s">
        <v>305</v>
      </c>
      <c r="P13303" t="s">
        <v>24252</v>
      </c>
    </row>
    <row r="13304" spans="1:16" x14ac:dyDescent="0.25">
      <c r="A13304" t="s">
        <v>1</v>
      </c>
      <c r="B13304" t="s">
        <v>156</v>
      </c>
      <c r="C13304" t="s">
        <v>650</v>
      </c>
      <c r="D13304" t="s">
        <v>4346</v>
      </c>
      <c r="E13304" t="s">
        <v>59</v>
      </c>
      <c r="F13304" t="b">
        <v>0</v>
      </c>
      <c r="G13304" t="s">
        <v>77</v>
      </c>
      <c r="H13304" s="1">
        <v>46164.005046296297</v>
      </c>
      <c r="I13304" t="b">
        <v>1</v>
      </c>
      <c r="J13304" t="b">
        <v>1</v>
      </c>
      <c r="K13304" t="s">
        <v>41</v>
      </c>
      <c r="L13304" t="s">
        <v>60</v>
      </c>
      <c r="M13304">
        <v>119000</v>
      </c>
      <c r="N13304"/>
      <c r="O13304" t="s">
        <v>4007</v>
      </c>
      <c r="P13304" t="s">
        <v>24253</v>
      </c>
    </row>
    <row r="13305" spans="1:16" x14ac:dyDescent="0.25">
      <c r="A13305" t="s">
        <v>5</v>
      </c>
      <c r="B13305" t="s">
        <v>24254</v>
      </c>
      <c r="C13305" t="s">
        <v>8540</v>
      </c>
      <c r="D13305" t="s">
        <v>4515</v>
      </c>
      <c r="E13305" t="s">
        <v>59</v>
      </c>
      <c r="F13305" t="b">
        <v>0</v>
      </c>
      <c r="G13305" t="s">
        <v>77</v>
      </c>
      <c r="H13305" s="1">
        <v>46164.00508101852</v>
      </c>
      <c r="I13305" t="b">
        <v>0</v>
      </c>
      <c r="J13305" t="b">
        <v>0</v>
      </c>
      <c r="K13305" t="s">
        <v>41</v>
      </c>
      <c r="L13305" t="s">
        <v>60</v>
      </c>
      <c r="M13305">
        <v>115000</v>
      </c>
      <c r="N13305"/>
      <c r="O13305" t="s">
        <v>3934</v>
      </c>
      <c r="P13305" t="s">
        <v>15094</v>
      </c>
    </row>
    <row r="13306" spans="1:16" x14ac:dyDescent="0.25">
      <c r="A13306" t="s">
        <v>1</v>
      </c>
      <c r="B13306" t="s">
        <v>24255</v>
      </c>
      <c r="C13306" t="s">
        <v>9919</v>
      </c>
      <c r="D13306" t="s">
        <v>4756</v>
      </c>
      <c r="E13306" t="s">
        <v>59</v>
      </c>
      <c r="F13306" t="b">
        <v>0</v>
      </c>
      <c r="G13306" t="s">
        <v>13</v>
      </c>
      <c r="H13306" s="1">
        <v>46164.005555555559</v>
      </c>
      <c r="I13306" t="b">
        <v>0</v>
      </c>
      <c r="J13306" t="b">
        <v>0</v>
      </c>
      <c r="K13306" t="s">
        <v>13</v>
      </c>
      <c r="L13306" t="s">
        <v>60</v>
      </c>
      <c r="M13306">
        <v>137000</v>
      </c>
      <c r="N13306"/>
      <c r="O13306" t="s">
        <v>8175</v>
      </c>
      <c r="P13306" t="s">
        <v>5022</v>
      </c>
    </row>
    <row r="13307" spans="1:16" x14ac:dyDescent="0.25">
      <c r="A13307" t="s">
        <v>1</v>
      </c>
      <c r="B13307" t="s">
        <v>24222</v>
      </c>
      <c r="C13307" t="s">
        <v>3303</v>
      </c>
      <c r="D13307" t="s">
        <v>4526</v>
      </c>
      <c r="E13307" t="s">
        <v>59</v>
      </c>
      <c r="F13307" t="b">
        <v>0</v>
      </c>
      <c r="G13307" t="s">
        <v>41</v>
      </c>
      <c r="H13307" s="1">
        <v>46164.006585648152</v>
      </c>
      <c r="I13307" t="b">
        <v>0</v>
      </c>
      <c r="J13307" t="b">
        <v>1</v>
      </c>
      <c r="K13307" t="s">
        <v>41</v>
      </c>
      <c r="L13307" t="s">
        <v>60</v>
      </c>
      <c r="M13307">
        <v>70000</v>
      </c>
      <c r="N13307"/>
      <c r="O13307" t="s">
        <v>24256</v>
      </c>
      <c r="P13307" t="s">
        <v>24224</v>
      </c>
    </row>
    <row r="13308" spans="1:16" x14ac:dyDescent="0.25">
      <c r="A13308" t="s">
        <v>2</v>
      </c>
      <c r="B13308" t="s">
        <v>24257</v>
      </c>
      <c r="C13308" t="s">
        <v>5849</v>
      </c>
      <c r="D13308" t="s">
        <v>4756</v>
      </c>
      <c r="E13308" t="s">
        <v>59</v>
      </c>
      <c r="F13308" t="b">
        <v>0</v>
      </c>
      <c r="G13308" t="s">
        <v>65</v>
      </c>
      <c r="H13308" s="1">
        <v>46164.045173611114</v>
      </c>
      <c r="I13308" t="b">
        <v>0</v>
      </c>
      <c r="J13308" t="b">
        <v>1</v>
      </c>
      <c r="K13308" t="s">
        <v>41</v>
      </c>
      <c r="L13308" t="s">
        <v>60</v>
      </c>
      <c r="M13308">
        <v>316000</v>
      </c>
      <c r="N13308"/>
      <c r="O13308" t="s">
        <v>24258</v>
      </c>
    </row>
    <row r="13309" spans="1:16" x14ac:dyDescent="0.25">
      <c r="A13309" t="s">
        <v>1</v>
      </c>
      <c r="B13309" t="s">
        <v>24259</v>
      </c>
      <c r="C13309" t="s">
        <v>76</v>
      </c>
      <c r="D13309" t="s">
        <v>4346</v>
      </c>
      <c r="E13309" t="s">
        <v>59</v>
      </c>
      <c r="F13309" t="b">
        <v>1</v>
      </c>
      <c r="G13309" t="s">
        <v>89</v>
      </c>
      <c r="H13309" s="1">
        <v>46164.046678240738</v>
      </c>
      <c r="I13309" t="b">
        <v>0</v>
      </c>
      <c r="J13309" t="b">
        <v>1</v>
      </c>
      <c r="K13309" t="s">
        <v>41</v>
      </c>
      <c r="L13309" t="s">
        <v>60</v>
      </c>
      <c r="M13309">
        <v>93500</v>
      </c>
      <c r="N13309"/>
      <c r="O13309" t="s">
        <v>24260</v>
      </c>
      <c r="P13309" t="s">
        <v>19350</v>
      </c>
    </row>
    <row r="13310" spans="1:16" x14ac:dyDescent="0.25">
      <c r="A13310" t="s">
        <v>5</v>
      </c>
      <c r="B13310" t="s">
        <v>24234</v>
      </c>
      <c r="C13310" t="s">
        <v>324</v>
      </c>
      <c r="D13310" t="s">
        <v>17626</v>
      </c>
      <c r="E13310" t="s">
        <v>59</v>
      </c>
      <c r="F13310" t="b">
        <v>0</v>
      </c>
      <c r="G13310" t="s">
        <v>68</v>
      </c>
      <c r="H13310" s="1">
        <v>46164.046782407408</v>
      </c>
      <c r="I13310" t="b">
        <v>0</v>
      </c>
      <c r="J13310" t="b">
        <v>0</v>
      </c>
      <c r="K13310" t="s">
        <v>41</v>
      </c>
      <c r="L13310" t="s">
        <v>60</v>
      </c>
      <c r="M13310">
        <v>134000</v>
      </c>
      <c r="N13310"/>
      <c r="O13310" t="s">
        <v>374</v>
      </c>
      <c r="P13310" t="s">
        <v>24235</v>
      </c>
    </row>
    <row r="13311" spans="1:16" x14ac:dyDescent="0.25">
      <c r="A13311" t="s">
        <v>0</v>
      </c>
      <c r="B13311" t="s">
        <v>0</v>
      </c>
      <c r="C13311" t="s">
        <v>24261</v>
      </c>
      <c r="D13311" t="s">
        <v>2360</v>
      </c>
      <c r="E13311" t="s">
        <v>59</v>
      </c>
      <c r="F13311" t="b">
        <v>0</v>
      </c>
      <c r="G13311" t="s">
        <v>65</v>
      </c>
      <c r="H13311" s="1">
        <v>46164.250694444447</v>
      </c>
      <c r="I13311" t="b">
        <v>1</v>
      </c>
      <c r="J13311" t="b">
        <v>0</v>
      </c>
      <c r="K13311" t="s">
        <v>41</v>
      </c>
      <c r="L13311" t="s">
        <v>74</v>
      </c>
      <c r="M13311"/>
      <c r="N13311">
        <v>55</v>
      </c>
      <c r="O13311" t="s">
        <v>24262</v>
      </c>
      <c r="P13311" t="s">
        <v>99</v>
      </c>
    </row>
    <row r="13312" spans="1:16" x14ac:dyDescent="0.25">
      <c r="A13312" t="s">
        <v>0</v>
      </c>
      <c r="B13312" t="s">
        <v>24263</v>
      </c>
      <c r="C13312" t="s">
        <v>76</v>
      </c>
      <c r="D13312" t="s">
        <v>584</v>
      </c>
      <c r="E13312" t="s">
        <v>59</v>
      </c>
      <c r="F13312" t="b">
        <v>1</v>
      </c>
      <c r="G13312" t="s">
        <v>19</v>
      </c>
      <c r="H13312" s="1">
        <v>46164.251307870371</v>
      </c>
      <c r="I13312" t="b">
        <v>0</v>
      </c>
      <c r="J13312" t="b">
        <v>0</v>
      </c>
      <c r="K13312" t="s">
        <v>19</v>
      </c>
      <c r="L13312" t="s">
        <v>74</v>
      </c>
      <c r="M13312"/>
      <c r="N13312">
        <v>15</v>
      </c>
      <c r="O13312" t="s">
        <v>4729</v>
      </c>
      <c r="P13312" t="s">
        <v>235</v>
      </c>
    </row>
    <row r="13313" spans="1:16" x14ac:dyDescent="0.25">
      <c r="A13313" t="s">
        <v>6</v>
      </c>
      <c r="B13313" t="s">
        <v>24264</v>
      </c>
      <c r="C13313" t="s">
        <v>1339</v>
      </c>
      <c r="D13313" t="s">
        <v>17626</v>
      </c>
      <c r="E13313" t="s">
        <v>59</v>
      </c>
      <c r="F13313" t="b">
        <v>0</v>
      </c>
      <c r="G13313" t="s">
        <v>77</v>
      </c>
      <c r="H13313" s="1">
        <v>46164.252013888887</v>
      </c>
      <c r="I13313" t="b">
        <v>0</v>
      </c>
      <c r="J13313" t="b">
        <v>0</v>
      </c>
      <c r="K13313" t="s">
        <v>41</v>
      </c>
      <c r="L13313" t="s">
        <v>60</v>
      </c>
      <c r="M13313">
        <v>253300</v>
      </c>
      <c r="N13313"/>
      <c r="O13313" t="s">
        <v>1044</v>
      </c>
      <c r="P13313" t="s">
        <v>24265</v>
      </c>
    </row>
    <row r="13314" spans="1:16" x14ac:dyDescent="0.25">
      <c r="A13314" t="s">
        <v>2</v>
      </c>
      <c r="B13314" t="s">
        <v>24266</v>
      </c>
      <c r="C13314" t="s">
        <v>112</v>
      </c>
      <c r="D13314" t="s">
        <v>4756</v>
      </c>
      <c r="E13314" t="s">
        <v>59</v>
      </c>
      <c r="F13314" t="b">
        <v>0</v>
      </c>
      <c r="G13314" t="s">
        <v>65</v>
      </c>
      <c r="H13314" s="1">
        <v>46164.252060185187</v>
      </c>
      <c r="I13314" t="b">
        <v>0</v>
      </c>
      <c r="J13314" t="b">
        <v>1</v>
      </c>
      <c r="K13314" t="s">
        <v>41</v>
      </c>
      <c r="L13314" t="s">
        <v>60</v>
      </c>
      <c r="M13314">
        <v>215000</v>
      </c>
      <c r="N13314"/>
      <c r="O13314" t="s">
        <v>122</v>
      </c>
      <c r="P13314" t="s">
        <v>24058</v>
      </c>
    </row>
    <row r="13315" spans="1:16" x14ac:dyDescent="0.25">
      <c r="A13315" t="s">
        <v>1</v>
      </c>
      <c r="B13315" t="s">
        <v>24267</v>
      </c>
      <c r="C13315" t="s">
        <v>913</v>
      </c>
      <c r="D13315" t="s">
        <v>5018</v>
      </c>
      <c r="E13315" t="s">
        <v>59</v>
      </c>
      <c r="F13315" t="b">
        <v>0</v>
      </c>
      <c r="G13315" t="s">
        <v>20</v>
      </c>
      <c r="H13315" s="1">
        <v>46164.25403935185</v>
      </c>
      <c r="I13315" t="b">
        <v>0</v>
      </c>
      <c r="J13315" t="b">
        <v>0</v>
      </c>
      <c r="K13315" t="s">
        <v>20</v>
      </c>
      <c r="L13315" t="s">
        <v>60</v>
      </c>
      <c r="M13315">
        <v>80000</v>
      </c>
      <c r="N13315"/>
      <c r="O13315" t="s">
        <v>24268</v>
      </c>
    </row>
    <row r="13316" spans="1:16" x14ac:dyDescent="0.25">
      <c r="A13316" t="s">
        <v>3</v>
      </c>
      <c r="B13316" t="s">
        <v>24269</v>
      </c>
      <c r="C13316" t="s">
        <v>24270</v>
      </c>
      <c r="D13316" t="s">
        <v>4346</v>
      </c>
      <c r="E13316" t="s">
        <v>59</v>
      </c>
      <c r="F13316" t="b">
        <v>0</v>
      </c>
      <c r="G13316" t="s">
        <v>31</v>
      </c>
      <c r="H13316" s="1">
        <v>46164.293263888889</v>
      </c>
      <c r="I13316" t="b">
        <v>0</v>
      </c>
      <c r="J13316" t="b">
        <v>0</v>
      </c>
      <c r="K13316" t="s">
        <v>31</v>
      </c>
      <c r="L13316" t="s">
        <v>74</v>
      </c>
      <c r="M13316"/>
      <c r="N13316">
        <v>90000</v>
      </c>
      <c r="O13316" t="s">
        <v>24271</v>
      </c>
      <c r="P13316" t="s">
        <v>24272</v>
      </c>
    </row>
    <row r="13317" spans="1:16" x14ac:dyDescent="0.25">
      <c r="A13317" t="s">
        <v>2</v>
      </c>
      <c r="B13317" t="s">
        <v>24273</v>
      </c>
      <c r="C13317" t="s">
        <v>24274</v>
      </c>
      <c r="D13317" t="s">
        <v>17626</v>
      </c>
      <c r="E13317" t="s">
        <v>59</v>
      </c>
      <c r="F13317" t="b">
        <v>0</v>
      </c>
      <c r="G13317" t="s">
        <v>68</v>
      </c>
      <c r="H13317" s="1">
        <v>46164.293703703697</v>
      </c>
      <c r="I13317" t="b">
        <v>0</v>
      </c>
      <c r="J13317" t="b">
        <v>0</v>
      </c>
      <c r="K13317" t="s">
        <v>41</v>
      </c>
      <c r="L13317" t="s">
        <v>60</v>
      </c>
      <c r="M13317">
        <v>115037.5</v>
      </c>
      <c r="N13317"/>
      <c r="O13317" t="s">
        <v>2779</v>
      </c>
      <c r="P13317" t="s">
        <v>24275</v>
      </c>
    </row>
    <row r="13318" spans="1:16" x14ac:dyDescent="0.25">
      <c r="A13318" t="s">
        <v>5</v>
      </c>
      <c r="B13318" t="s">
        <v>24276</v>
      </c>
      <c r="C13318" t="s">
        <v>324</v>
      </c>
      <c r="D13318" t="s">
        <v>17626</v>
      </c>
      <c r="E13318" t="s">
        <v>59</v>
      </c>
      <c r="F13318" t="b">
        <v>0</v>
      </c>
      <c r="G13318" t="s">
        <v>89</v>
      </c>
      <c r="H13318" s="1">
        <v>46164.294930555552</v>
      </c>
      <c r="I13318" t="b">
        <v>0</v>
      </c>
      <c r="J13318" t="b">
        <v>0</v>
      </c>
      <c r="K13318" t="s">
        <v>41</v>
      </c>
      <c r="L13318" t="s">
        <v>60</v>
      </c>
      <c r="M13318">
        <v>134000</v>
      </c>
      <c r="N13318"/>
      <c r="O13318" t="s">
        <v>374</v>
      </c>
      <c r="P13318" t="s">
        <v>24277</v>
      </c>
    </row>
    <row r="13319" spans="1:16" x14ac:dyDescent="0.25">
      <c r="A13319" t="s">
        <v>0</v>
      </c>
      <c r="B13319" t="s">
        <v>24278</v>
      </c>
      <c r="C13319" t="s">
        <v>382</v>
      </c>
      <c r="D13319" t="s">
        <v>4346</v>
      </c>
      <c r="E13319" t="s">
        <v>59</v>
      </c>
      <c r="F13319" t="b">
        <v>0</v>
      </c>
      <c r="G13319" t="s">
        <v>77</v>
      </c>
      <c r="H13319" s="1">
        <v>46164.334016203713</v>
      </c>
      <c r="I13319" t="b">
        <v>0</v>
      </c>
      <c r="J13319" t="b">
        <v>1</v>
      </c>
      <c r="K13319" t="s">
        <v>41</v>
      </c>
      <c r="L13319" t="s">
        <v>60</v>
      </c>
      <c r="M13319">
        <v>85000</v>
      </c>
      <c r="N13319"/>
      <c r="O13319" t="s">
        <v>24279</v>
      </c>
      <c r="P13319" t="s">
        <v>24280</v>
      </c>
    </row>
    <row r="13320" spans="1:16" x14ac:dyDescent="0.25">
      <c r="A13320" t="s">
        <v>0</v>
      </c>
      <c r="B13320" t="s">
        <v>24281</v>
      </c>
      <c r="C13320" t="s">
        <v>999</v>
      </c>
      <c r="D13320" t="s">
        <v>19108</v>
      </c>
      <c r="F13320" t="b">
        <v>0</v>
      </c>
      <c r="G13320" t="s">
        <v>77</v>
      </c>
      <c r="H13320" s="1">
        <v>46164.334039351852</v>
      </c>
      <c r="I13320" t="b">
        <v>0</v>
      </c>
      <c r="J13320" t="b">
        <v>0</v>
      </c>
      <c r="K13320" t="s">
        <v>41</v>
      </c>
      <c r="L13320" t="s">
        <v>74</v>
      </c>
      <c r="M13320"/>
      <c r="N13320">
        <v>25</v>
      </c>
      <c r="O13320" t="s">
        <v>8328</v>
      </c>
      <c r="P13320" t="s">
        <v>24282</v>
      </c>
    </row>
    <row r="13321" spans="1:16" x14ac:dyDescent="0.25">
      <c r="A13321" t="s">
        <v>2</v>
      </c>
      <c r="B13321" t="s">
        <v>24283</v>
      </c>
      <c r="C13321" t="s">
        <v>440</v>
      </c>
      <c r="D13321" t="s">
        <v>4346</v>
      </c>
      <c r="E13321" t="s">
        <v>59</v>
      </c>
      <c r="F13321" t="b">
        <v>0</v>
      </c>
      <c r="G13321" t="s">
        <v>65</v>
      </c>
      <c r="H13321" s="1">
        <v>46164.335416666669</v>
      </c>
      <c r="I13321" t="b">
        <v>0</v>
      </c>
      <c r="J13321" t="b">
        <v>1</v>
      </c>
      <c r="K13321" t="s">
        <v>41</v>
      </c>
      <c r="L13321" t="s">
        <v>60</v>
      </c>
      <c r="M13321">
        <v>215000</v>
      </c>
      <c r="N13321"/>
      <c r="O13321" t="s">
        <v>402</v>
      </c>
      <c r="P13321" t="s">
        <v>24284</v>
      </c>
    </row>
    <row r="13322" spans="1:16" x14ac:dyDescent="0.25">
      <c r="A13322" t="s">
        <v>5</v>
      </c>
      <c r="B13322" t="s">
        <v>3423</v>
      </c>
      <c r="C13322" t="s">
        <v>5273</v>
      </c>
      <c r="D13322" t="s">
        <v>4526</v>
      </c>
      <c r="E13322" t="s">
        <v>59</v>
      </c>
      <c r="F13322" t="b">
        <v>0</v>
      </c>
      <c r="G13322" t="s">
        <v>40</v>
      </c>
      <c r="H13322" s="1">
        <v>46164.338055555563</v>
      </c>
      <c r="I13322" t="b">
        <v>1</v>
      </c>
      <c r="J13322" t="b">
        <v>0</v>
      </c>
      <c r="K13322" t="s">
        <v>40</v>
      </c>
      <c r="L13322" t="s">
        <v>60</v>
      </c>
      <c r="M13322">
        <v>63451</v>
      </c>
      <c r="N13322"/>
      <c r="O13322" t="s">
        <v>24285</v>
      </c>
      <c r="P13322" t="s">
        <v>24286</v>
      </c>
    </row>
    <row r="13323" spans="1:16" x14ac:dyDescent="0.25">
      <c r="A13323" t="s">
        <v>9</v>
      </c>
      <c r="B13323" t="s">
        <v>21963</v>
      </c>
      <c r="C13323" t="s">
        <v>6489</v>
      </c>
      <c r="D13323" t="s">
        <v>4526</v>
      </c>
      <c r="E13323" t="s">
        <v>88</v>
      </c>
      <c r="F13323" t="b">
        <v>0</v>
      </c>
      <c r="G13323" t="s">
        <v>20</v>
      </c>
      <c r="H13323" s="1">
        <v>46164.376261574071</v>
      </c>
      <c r="I13323" t="b">
        <v>1</v>
      </c>
      <c r="J13323" t="b">
        <v>0</v>
      </c>
      <c r="K13323" t="s">
        <v>20</v>
      </c>
      <c r="L13323" t="s">
        <v>74</v>
      </c>
      <c r="M13323"/>
      <c r="N13323">
        <v>52.5</v>
      </c>
      <c r="O13323" t="s">
        <v>24287</v>
      </c>
      <c r="P13323" t="s">
        <v>24288</v>
      </c>
    </row>
    <row r="13324" spans="1:16" x14ac:dyDescent="0.25">
      <c r="A13324" t="s">
        <v>0</v>
      </c>
      <c r="B13324" t="s">
        <v>21644</v>
      </c>
      <c r="C13324" t="s">
        <v>76</v>
      </c>
      <c r="D13324" t="s">
        <v>4526</v>
      </c>
      <c r="E13324" t="s">
        <v>59</v>
      </c>
      <c r="F13324" t="b">
        <v>1</v>
      </c>
      <c r="G13324" t="s">
        <v>19</v>
      </c>
      <c r="H13324" s="1">
        <v>46164.376296296286</v>
      </c>
      <c r="I13324" t="b">
        <v>0</v>
      </c>
      <c r="J13324" t="b">
        <v>0</v>
      </c>
      <c r="K13324" t="s">
        <v>19</v>
      </c>
      <c r="L13324" t="s">
        <v>74</v>
      </c>
      <c r="M13324"/>
      <c r="N13324">
        <v>15</v>
      </c>
      <c r="O13324" t="s">
        <v>1732</v>
      </c>
    </row>
    <row r="13325" spans="1:16" x14ac:dyDescent="0.25">
      <c r="A13325" t="s">
        <v>6</v>
      </c>
      <c r="B13325" t="s">
        <v>24289</v>
      </c>
      <c r="C13325" t="s">
        <v>440</v>
      </c>
      <c r="D13325" t="s">
        <v>4562</v>
      </c>
      <c r="E13325" t="s">
        <v>59</v>
      </c>
      <c r="F13325" t="b">
        <v>0</v>
      </c>
      <c r="G13325" t="s">
        <v>65</v>
      </c>
      <c r="H13325" s="1">
        <v>46164.377129629633</v>
      </c>
      <c r="I13325" t="b">
        <v>0</v>
      </c>
      <c r="J13325" t="b">
        <v>1</v>
      </c>
      <c r="K13325" t="s">
        <v>41</v>
      </c>
      <c r="L13325" t="s">
        <v>60</v>
      </c>
      <c r="M13325">
        <v>142000</v>
      </c>
      <c r="N13325"/>
      <c r="O13325" t="s">
        <v>5052</v>
      </c>
      <c r="P13325" t="s">
        <v>622</v>
      </c>
    </row>
    <row r="13326" spans="1:16" x14ac:dyDescent="0.25">
      <c r="A13326" t="s">
        <v>1</v>
      </c>
      <c r="B13326" t="s">
        <v>24290</v>
      </c>
      <c r="C13326" t="s">
        <v>19</v>
      </c>
      <c r="D13326" t="s">
        <v>4346</v>
      </c>
      <c r="E13326" t="s">
        <v>59</v>
      </c>
      <c r="F13326" t="b">
        <v>0</v>
      </c>
      <c r="G13326" t="s">
        <v>19</v>
      </c>
      <c r="H13326" s="1">
        <v>46164.379108796304</v>
      </c>
      <c r="I13326" t="b">
        <v>1</v>
      </c>
      <c r="J13326" t="b">
        <v>0</v>
      </c>
      <c r="K13326" t="s">
        <v>19</v>
      </c>
      <c r="L13326" t="s">
        <v>74</v>
      </c>
      <c r="M13326"/>
      <c r="N13326">
        <v>3000000</v>
      </c>
      <c r="O13326" t="s">
        <v>24291</v>
      </c>
      <c r="P13326" t="s">
        <v>20339</v>
      </c>
    </row>
    <row r="13327" spans="1:16" x14ac:dyDescent="0.25">
      <c r="A13327" t="s">
        <v>0</v>
      </c>
      <c r="B13327" t="s">
        <v>3997</v>
      </c>
      <c r="C13327" t="s">
        <v>24292</v>
      </c>
      <c r="D13327" t="s">
        <v>19614</v>
      </c>
      <c r="E13327" t="s">
        <v>621</v>
      </c>
      <c r="F13327" t="b">
        <v>0</v>
      </c>
      <c r="G13327" t="s">
        <v>68</v>
      </c>
      <c r="H13327" s="1">
        <v>46164.417349537027</v>
      </c>
      <c r="I13327" t="b">
        <v>0</v>
      </c>
      <c r="J13327" t="b">
        <v>0</v>
      </c>
      <c r="K13327" t="s">
        <v>41</v>
      </c>
      <c r="L13327" t="s">
        <v>74</v>
      </c>
      <c r="M13327"/>
      <c r="N13327">
        <v>25</v>
      </c>
      <c r="O13327" t="s">
        <v>24293</v>
      </c>
      <c r="P13327" t="s">
        <v>219</v>
      </c>
    </row>
    <row r="13328" spans="1:16" x14ac:dyDescent="0.25">
      <c r="A13328" t="s">
        <v>3</v>
      </c>
      <c r="B13328" t="s">
        <v>4178</v>
      </c>
      <c r="C13328" t="s">
        <v>304</v>
      </c>
      <c r="D13328" t="s">
        <v>4526</v>
      </c>
      <c r="E13328" t="s">
        <v>132</v>
      </c>
      <c r="F13328" t="b">
        <v>0</v>
      </c>
      <c r="G13328" t="s">
        <v>77</v>
      </c>
      <c r="H13328" s="1">
        <v>46164.417372685188</v>
      </c>
      <c r="I13328" t="b">
        <v>0</v>
      </c>
      <c r="J13328" t="b">
        <v>1</v>
      </c>
      <c r="K13328" t="s">
        <v>41</v>
      </c>
      <c r="L13328" t="s">
        <v>74</v>
      </c>
      <c r="M13328"/>
      <c r="N13328">
        <v>47.5</v>
      </c>
      <c r="O13328" t="s">
        <v>24294</v>
      </c>
      <c r="P13328" t="s">
        <v>2313</v>
      </c>
    </row>
    <row r="13329" spans="1:16" x14ac:dyDescent="0.25">
      <c r="A13329" t="s">
        <v>0</v>
      </c>
      <c r="B13329" t="s">
        <v>0</v>
      </c>
      <c r="C13329" t="s">
        <v>2992</v>
      </c>
      <c r="D13329" t="s">
        <v>16554</v>
      </c>
      <c r="E13329" t="s">
        <v>59</v>
      </c>
      <c r="F13329" t="b">
        <v>0</v>
      </c>
      <c r="G13329" t="s">
        <v>65</v>
      </c>
      <c r="H13329" s="1">
        <v>46164.417384259257</v>
      </c>
      <c r="I13329" t="b">
        <v>0</v>
      </c>
      <c r="J13329" t="b">
        <v>0</v>
      </c>
      <c r="K13329" t="s">
        <v>41</v>
      </c>
      <c r="L13329" t="s">
        <v>60</v>
      </c>
      <c r="M13329">
        <v>98000</v>
      </c>
      <c r="N13329"/>
      <c r="O13329" t="s">
        <v>305</v>
      </c>
      <c r="P13329" t="s">
        <v>15723</v>
      </c>
    </row>
    <row r="13330" spans="1:16" x14ac:dyDescent="0.25">
      <c r="A13330" t="s">
        <v>2</v>
      </c>
      <c r="B13330" t="s">
        <v>4358</v>
      </c>
      <c r="C13330" t="s">
        <v>165</v>
      </c>
      <c r="D13330" t="s">
        <v>4526</v>
      </c>
      <c r="E13330" t="s">
        <v>88</v>
      </c>
      <c r="F13330" t="b">
        <v>0</v>
      </c>
      <c r="G13330" t="s">
        <v>73</v>
      </c>
      <c r="H13330" s="1">
        <v>46164.417546296303</v>
      </c>
      <c r="I13330" t="b">
        <v>0</v>
      </c>
      <c r="J13330" t="b">
        <v>1</v>
      </c>
      <c r="K13330" t="s">
        <v>41</v>
      </c>
      <c r="L13330" t="s">
        <v>74</v>
      </c>
      <c r="M13330"/>
      <c r="N13330">
        <v>37</v>
      </c>
      <c r="O13330" t="s">
        <v>4487</v>
      </c>
      <c r="P13330" t="s">
        <v>219</v>
      </c>
    </row>
    <row r="13331" spans="1:16" x14ac:dyDescent="0.25">
      <c r="A13331" t="s">
        <v>6</v>
      </c>
      <c r="B13331" t="s">
        <v>24295</v>
      </c>
      <c r="C13331" t="s">
        <v>121</v>
      </c>
      <c r="D13331" t="s">
        <v>16554</v>
      </c>
      <c r="E13331" t="s">
        <v>59</v>
      </c>
      <c r="F13331" t="b">
        <v>0</v>
      </c>
      <c r="G13331" t="s">
        <v>68</v>
      </c>
      <c r="H13331" s="1">
        <v>46164.418703703697</v>
      </c>
      <c r="I13331" t="b">
        <v>0</v>
      </c>
      <c r="J13331" t="b">
        <v>0</v>
      </c>
      <c r="K13331" t="s">
        <v>41</v>
      </c>
      <c r="L13331" t="s">
        <v>60</v>
      </c>
      <c r="M13331">
        <v>231500</v>
      </c>
      <c r="N13331"/>
      <c r="O13331" t="s">
        <v>305</v>
      </c>
      <c r="P13331" t="s">
        <v>24296</v>
      </c>
    </row>
    <row r="13332" spans="1:16" x14ac:dyDescent="0.25">
      <c r="A13332" t="s">
        <v>1</v>
      </c>
      <c r="B13332" t="s">
        <v>390</v>
      </c>
      <c r="C13332" t="s">
        <v>2661</v>
      </c>
      <c r="D13332" t="s">
        <v>2360</v>
      </c>
      <c r="E13332" t="s">
        <v>59</v>
      </c>
      <c r="F13332" t="b">
        <v>0</v>
      </c>
      <c r="G13332" t="s">
        <v>68</v>
      </c>
      <c r="H13332" s="1">
        <v>46164.420011574082</v>
      </c>
      <c r="I13332" t="b">
        <v>0</v>
      </c>
      <c r="J13332" t="b">
        <v>0</v>
      </c>
      <c r="K13332" t="s">
        <v>41</v>
      </c>
      <c r="L13332" t="s">
        <v>60</v>
      </c>
      <c r="M13332">
        <v>135500</v>
      </c>
      <c r="N13332"/>
      <c r="O13332" t="s">
        <v>2795</v>
      </c>
      <c r="P13332" t="s">
        <v>22758</v>
      </c>
    </row>
    <row r="13333" spans="1:16" x14ac:dyDescent="0.25">
      <c r="A13333" t="s">
        <v>0</v>
      </c>
      <c r="B13333" t="s">
        <v>24297</v>
      </c>
      <c r="C13333" t="s">
        <v>2064</v>
      </c>
      <c r="D13333" t="s">
        <v>4550</v>
      </c>
      <c r="E13333" t="s">
        <v>621</v>
      </c>
      <c r="F13333" t="b">
        <v>0</v>
      </c>
      <c r="G13333" t="s">
        <v>13</v>
      </c>
      <c r="H13333" s="1">
        <v>46164.420416666668</v>
      </c>
      <c r="I13333" t="b">
        <v>0</v>
      </c>
      <c r="J13333" t="b">
        <v>0</v>
      </c>
      <c r="K13333" t="s">
        <v>13</v>
      </c>
      <c r="L13333" t="s">
        <v>74</v>
      </c>
      <c r="M13333"/>
      <c r="N13333">
        <v>31.13</v>
      </c>
      <c r="O13333" t="s">
        <v>1317</v>
      </c>
      <c r="P13333" t="s">
        <v>24028</v>
      </c>
    </row>
    <row r="13334" spans="1:16" x14ac:dyDescent="0.25">
      <c r="A13334" t="s">
        <v>3</v>
      </c>
      <c r="B13334" t="s">
        <v>24298</v>
      </c>
      <c r="C13334" t="s">
        <v>320</v>
      </c>
      <c r="D13334" t="s">
        <v>4526</v>
      </c>
      <c r="E13334" t="s">
        <v>59</v>
      </c>
      <c r="F13334" t="b">
        <v>0</v>
      </c>
      <c r="G13334" t="s">
        <v>73</v>
      </c>
      <c r="H13334" s="1">
        <v>46164.459074074082</v>
      </c>
      <c r="I13334" t="b">
        <v>0</v>
      </c>
      <c r="J13334" t="b">
        <v>1</v>
      </c>
      <c r="K13334" t="s">
        <v>41</v>
      </c>
      <c r="L13334" t="s">
        <v>60</v>
      </c>
      <c r="M13334">
        <v>150000</v>
      </c>
      <c r="N13334"/>
      <c r="O13334" t="s">
        <v>5265</v>
      </c>
      <c r="P13334" t="s">
        <v>997</v>
      </c>
    </row>
    <row r="13335" spans="1:16" x14ac:dyDescent="0.25">
      <c r="A13335" t="s">
        <v>0</v>
      </c>
      <c r="B13335" t="s">
        <v>24299</v>
      </c>
      <c r="C13335" t="s">
        <v>76</v>
      </c>
      <c r="D13335" t="s">
        <v>4346</v>
      </c>
      <c r="E13335" t="s">
        <v>59</v>
      </c>
      <c r="F13335" t="b">
        <v>1</v>
      </c>
      <c r="G13335" t="s">
        <v>19</v>
      </c>
      <c r="H13335" s="1">
        <v>46164.459629629629</v>
      </c>
      <c r="I13335" t="b">
        <v>1</v>
      </c>
      <c r="J13335" t="b">
        <v>0</v>
      </c>
      <c r="K13335" t="s">
        <v>19</v>
      </c>
      <c r="L13335" t="s">
        <v>60</v>
      </c>
      <c r="M13335">
        <v>2500000</v>
      </c>
      <c r="N13335"/>
      <c r="O13335" t="s">
        <v>24300</v>
      </c>
      <c r="P13335" t="s">
        <v>24301</v>
      </c>
    </row>
    <row r="13336" spans="1:16" x14ac:dyDescent="0.25">
      <c r="A13336" t="s">
        <v>1</v>
      </c>
      <c r="B13336" t="s">
        <v>4003</v>
      </c>
      <c r="C13336" t="s">
        <v>5026</v>
      </c>
      <c r="D13336" t="s">
        <v>4526</v>
      </c>
      <c r="E13336" t="s">
        <v>59</v>
      </c>
      <c r="F13336" t="b">
        <v>0</v>
      </c>
      <c r="G13336" t="s">
        <v>40</v>
      </c>
      <c r="H13336" s="1">
        <v>46164.461516203701</v>
      </c>
      <c r="I13336" t="b">
        <v>1</v>
      </c>
      <c r="J13336" t="b">
        <v>0</v>
      </c>
      <c r="K13336" t="s">
        <v>40</v>
      </c>
      <c r="L13336" t="s">
        <v>60</v>
      </c>
      <c r="M13336">
        <v>85000</v>
      </c>
      <c r="N13336"/>
      <c r="O13336" t="s">
        <v>24302</v>
      </c>
      <c r="P13336" t="s">
        <v>728</v>
      </c>
    </row>
    <row r="13337" spans="1:16" x14ac:dyDescent="0.25">
      <c r="A13337" t="s">
        <v>0</v>
      </c>
      <c r="B13337" t="s">
        <v>24303</v>
      </c>
      <c r="C13337" t="s">
        <v>8160</v>
      </c>
      <c r="D13337" t="s">
        <v>4346</v>
      </c>
      <c r="E13337" t="s">
        <v>59</v>
      </c>
      <c r="F13337" t="b">
        <v>0</v>
      </c>
      <c r="G13337" t="s">
        <v>40</v>
      </c>
      <c r="H13337" s="1">
        <v>46164.501932870371</v>
      </c>
      <c r="I13337" t="b">
        <v>1</v>
      </c>
      <c r="J13337" t="b">
        <v>0</v>
      </c>
      <c r="K13337" t="s">
        <v>40</v>
      </c>
      <c r="L13337" t="s">
        <v>60</v>
      </c>
      <c r="M13337">
        <v>40461.5</v>
      </c>
      <c r="N13337"/>
      <c r="O13337" t="s">
        <v>24304</v>
      </c>
      <c r="P13337" t="s">
        <v>6974</v>
      </c>
    </row>
    <row r="13338" spans="1:16" x14ac:dyDescent="0.25">
      <c r="A13338" t="s">
        <v>0</v>
      </c>
      <c r="B13338" t="s">
        <v>24305</v>
      </c>
      <c r="C13338" t="s">
        <v>24306</v>
      </c>
      <c r="D13338" t="s">
        <v>24307</v>
      </c>
      <c r="E13338" t="s">
        <v>59</v>
      </c>
      <c r="F13338" t="b">
        <v>0</v>
      </c>
      <c r="G13338" t="s">
        <v>40</v>
      </c>
      <c r="H13338" s="1">
        <v>46164.501932870371</v>
      </c>
      <c r="I13338" t="b">
        <v>1</v>
      </c>
      <c r="J13338" t="b">
        <v>0</v>
      </c>
      <c r="K13338" t="s">
        <v>40</v>
      </c>
      <c r="L13338" t="s">
        <v>60</v>
      </c>
      <c r="M13338">
        <v>45000</v>
      </c>
      <c r="N13338"/>
      <c r="O13338" t="s">
        <v>24308</v>
      </c>
      <c r="P13338" t="s">
        <v>24309</v>
      </c>
    </row>
    <row r="13339" spans="1:16" x14ac:dyDescent="0.25">
      <c r="A13339" t="s">
        <v>2</v>
      </c>
      <c r="B13339" t="s">
        <v>4578</v>
      </c>
      <c r="C13339" t="s">
        <v>326</v>
      </c>
      <c r="D13339" t="s">
        <v>4526</v>
      </c>
      <c r="E13339" t="s">
        <v>59</v>
      </c>
      <c r="F13339" t="b">
        <v>0</v>
      </c>
      <c r="G13339" t="s">
        <v>77</v>
      </c>
      <c r="H13339" s="1">
        <v>46164.502013888887</v>
      </c>
      <c r="I13339" t="b">
        <v>0</v>
      </c>
      <c r="J13339" t="b">
        <v>1</v>
      </c>
      <c r="K13339" t="s">
        <v>41</v>
      </c>
      <c r="L13339" t="s">
        <v>60</v>
      </c>
      <c r="M13339">
        <v>214500</v>
      </c>
      <c r="N13339"/>
      <c r="O13339" t="s">
        <v>424</v>
      </c>
      <c r="P13339" t="s">
        <v>4710</v>
      </c>
    </row>
    <row r="13340" spans="1:16" x14ac:dyDescent="0.25">
      <c r="A13340" t="s">
        <v>8</v>
      </c>
      <c r="B13340" t="s">
        <v>24310</v>
      </c>
      <c r="C13340" t="s">
        <v>326</v>
      </c>
      <c r="D13340" t="s">
        <v>4526</v>
      </c>
      <c r="E13340" t="s">
        <v>59</v>
      </c>
      <c r="F13340" t="b">
        <v>0</v>
      </c>
      <c r="G13340" t="s">
        <v>77</v>
      </c>
      <c r="H13340" s="1">
        <v>46164.50203703704</v>
      </c>
      <c r="I13340" t="b">
        <v>0</v>
      </c>
      <c r="J13340" t="b">
        <v>1</v>
      </c>
      <c r="K13340" t="s">
        <v>41</v>
      </c>
      <c r="L13340" t="s">
        <v>60</v>
      </c>
      <c r="M13340">
        <v>214500</v>
      </c>
      <c r="N13340"/>
      <c r="O13340" t="s">
        <v>424</v>
      </c>
      <c r="P13340" t="s">
        <v>4581</v>
      </c>
    </row>
    <row r="13341" spans="1:16" x14ac:dyDescent="0.25">
      <c r="A13341" t="s">
        <v>2</v>
      </c>
      <c r="B13341" t="s">
        <v>24311</v>
      </c>
      <c r="C13341" t="s">
        <v>913</v>
      </c>
      <c r="D13341" t="s">
        <v>4346</v>
      </c>
      <c r="F13341" t="b">
        <v>0</v>
      </c>
      <c r="G13341" t="s">
        <v>20</v>
      </c>
      <c r="H13341" s="1">
        <v>46164.502557870372</v>
      </c>
      <c r="I13341" t="b">
        <v>0</v>
      </c>
      <c r="J13341" t="b">
        <v>0</v>
      </c>
      <c r="K13341" t="s">
        <v>20</v>
      </c>
      <c r="L13341" t="s">
        <v>60</v>
      </c>
      <c r="M13341">
        <v>62500</v>
      </c>
      <c r="N13341"/>
      <c r="O13341" t="s">
        <v>21140</v>
      </c>
    </row>
    <row r="13342" spans="1:16" x14ac:dyDescent="0.25">
      <c r="A13342" t="s">
        <v>5</v>
      </c>
      <c r="B13342" t="s">
        <v>1509</v>
      </c>
      <c r="C13342" t="s">
        <v>246</v>
      </c>
      <c r="D13342" t="s">
        <v>4526</v>
      </c>
      <c r="E13342" t="s">
        <v>88</v>
      </c>
      <c r="F13342" t="b">
        <v>0</v>
      </c>
      <c r="G13342" t="s">
        <v>89</v>
      </c>
      <c r="H13342" s="1">
        <v>46164.503344907411</v>
      </c>
      <c r="I13342" t="b">
        <v>1</v>
      </c>
      <c r="J13342" t="b">
        <v>1</v>
      </c>
      <c r="K13342" t="s">
        <v>41</v>
      </c>
      <c r="L13342" t="s">
        <v>74</v>
      </c>
      <c r="M13342"/>
      <c r="N13342">
        <v>77.5</v>
      </c>
      <c r="O13342" t="s">
        <v>24312</v>
      </c>
      <c r="P13342" t="s">
        <v>10244</v>
      </c>
    </row>
    <row r="13343" spans="1:16" x14ac:dyDescent="0.25">
      <c r="A13343" t="s">
        <v>1</v>
      </c>
      <c r="B13343" t="s">
        <v>1</v>
      </c>
      <c r="C13343" t="s">
        <v>5508</v>
      </c>
      <c r="D13343" t="s">
        <v>4599</v>
      </c>
      <c r="E13343" t="s">
        <v>59</v>
      </c>
      <c r="F13343" t="b">
        <v>0</v>
      </c>
      <c r="G13343" t="s">
        <v>40</v>
      </c>
      <c r="H13343" s="1">
        <v>46164.504699074067</v>
      </c>
      <c r="I13343" t="b">
        <v>1</v>
      </c>
      <c r="J13343" t="b">
        <v>0</v>
      </c>
      <c r="K13343" t="s">
        <v>40</v>
      </c>
      <c r="L13343" t="s">
        <v>60</v>
      </c>
      <c r="M13343">
        <v>50000</v>
      </c>
      <c r="N13343"/>
      <c r="O13343" t="s">
        <v>24313</v>
      </c>
      <c r="P13343" t="s">
        <v>2373</v>
      </c>
    </row>
    <row r="13344" spans="1:16" x14ac:dyDescent="0.25">
      <c r="A13344" t="s">
        <v>0</v>
      </c>
      <c r="B13344" t="s">
        <v>24314</v>
      </c>
      <c r="C13344" t="s">
        <v>124</v>
      </c>
      <c r="D13344" t="s">
        <v>4756</v>
      </c>
      <c r="E13344" t="s">
        <v>59</v>
      </c>
      <c r="F13344" t="b">
        <v>0</v>
      </c>
      <c r="G13344" t="s">
        <v>68</v>
      </c>
      <c r="H13344" s="1">
        <v>46164.542361111111</v>
      </c>
      <c r="I13344" t="b">
        <v>0</v>
      </c>
      <c r="J13344" t="b">
        <v>1</v>
      </c>
      <c r="K13344" t="s">
        <v>41</v>
      </c>
      <c r="L13344" t="s">
        <v>60</v>
      </c>
      <c r="M13344">
        <v>209500</v>
      </c>
      <c r="N13344"/>
      <c r="O13344" t="s">
        <v>24315</v>
      </c>
      <c r="P13344" t="s">
        <v>24316</v>
      </c>
    </row>
    <row r="13345" spans="1:16" x14ac:dyDescent="0.25">
      <c r="A13345" t="s">
        <v>5</v>
      </c>
      <c r="B13345" t="s">
        <v>5</v>
      </c>
      <c r="C13345" t="s">
        <v>1608</v>
      </c>
      <c r="D13345" t="s">
        <v>4346</v>
      </c>
      <c r="E13345" t="s">
        <v>59</v>
      </c>
      <c r="F13345" t="b">
        <v>0</v>
      </c>
      <c r="G13345" t="s">
        <v>89</v>
      </c>
      <c r="H13345" s="1">
        <v>46164.544953703713</v>
      </c>
      <c r="I13345" t="b">
        <v>0</v>
      </c>
      <c r="J13345" t="b">
        <v>1</v>
      </c>
      <c r="K13345" t="s">
        <v>41</v>
      </c>
      <c r="L13345" t="s">
        <v>60</v>
      </c>
      <c r="M13345">
        <v>157590</v>
      </c>
      <c r="N13345"/>
      <c r="O13345" t="s">
        <v>265</v>
      </c>
      <c r="P13345" t="s">
        <v>24317</v>
      </c>
    </row>
    <row r="13346" spans="1:16" x14ac:dyDescent="0.25">
      <c r="A13346" t="s">
        <v>1</v>
      </c>
      <c r="B13346" t="s">
        <v>24318</v>
      </c>
      <c r="C13346" t="s">
        <v>3256</v>
      </c>
      <c r="D13346" t="s">
        <v>4526</v>
      </c>
      <c r="E13346" t="s">
        <v>88</v>
      </c>
      <c r="F13346" t="b">
        <v>0</v>
      </c>
      <c r="G13346" t="s">
        <v>68</v>
      </c>
      <c r="H13346" s="1">
        <v>46164.544988425929</v>
      </c>
      <c r="I13346" t="b">
        <v>1</v>
      </c>
      <c r="J13346" t="b">
        <v>0</v>
      </c>
      <c r="K13346" t="s">
        <v>41</v>
      </c>
      <c r="L13346" t="s">
        <v>74</v>
      </c>
      <c r="M13346"/>
      <c r="N13346">
        <v>114</v>
      </c>
      <c r="O13346" t="s">
        <v>14531</v>
      </c>
      <c r="P13346" t="s">
        <v>24319</v>
      </c>
    </row>
    <row r="13347" spans="1:16" x14ac:dyDescent="0.25">
      <c r="A13347" t="s">
        <v>1</v>
      </c>
      <c r="B13347" t="s">
        <v>6328</v>
      </c>
      <c r="C13347" t="s">
        <v>423</v>
      </c>
      <c r="D13347" t="s">
        <v>4526</v>
      </c>
      <c r="E13347" t="s">
        <v>59</v>
      </c>
      <c r="F13347" t="b">
        <v>0</v>
      </c>
      <c r="G13347" t="s">
        <v>73</v>
      </c>
      <c r="H13347" s="1">
        <v>46164.544999999998</v>
      </c>
      <c r="I13347" t="b">
        <v>0</v>
      </c>
      <c r="J13347" t="b">
        <v>1</v>
      </c>
      <c r="K13347" t="s">
        <v>41</v>
      </c>
      <c r="L13347" t="s">
        <v>60</v>
      </c>
      <c r="M13347">
        <v>135000</v>
      </c>
      <c r="N13347"/>
      <c r="O13347" t="s">
        <v>424</v>
      </c>
      <c r="P13347" t="s">
        <v>948</v>
      </c>
    </row>
    <row r="13348" spans="1:16" x14ac:dyDescent="0.25">
      <c r="A13348" t="s">
        <v>0</v>
      </c>
      <c r="B13348" t="s">
        <v>0</v>
      </c>
      <c r="C13348" t="s">
        <v>4220</v>
      </c>
      <c r="D13348" t="s">
        <v>4756</v>
      </c>
      <c r="E13348" t="s">
        <v>59</v>
      </c>
      <c r="F13348" t="b">
        <v>0</v>
      </c>
      <c r="G13348" t="s">
        <v>89</v>
      </c>
      <c r="H13348" s="1">
        <v>46164.584016203713</v>
      </c>
      <c r="I13348" t="b">
        <v>0</v>
      </c>
      <c r="J13348" t="b">
        <v>0</v>
      </c>
      <c r="K13348" t="s">
        <v>41</v>
      </c>
      <c r="L13348" t="s">
        <v>60</v>
      </c>
      <c r="M13348">
        <v>82500</v>
      </c>
      <c r="N13348"/>
      <c r="O13348" t="s">
        <v>988</v>
      </c>
      <c r="P13348" t="s">
        <v>310</v>
      </c>
    </row>
    <row r="13349" spans="1:16" x14ac:dyDescent="0.25">
      <c r="A13349" t="s">
        <v>3</v>
      </c>
      <c r="B13349" t="s">
        <v>24320</v>
      </c>
      <c r="C13349" t="s">
        <v>76</v>
      </c>
      <c r="D13349" t="s">
        <v>4346</v>
      </c>
      <c r="E13349" t="s">
        <v>88</v>
      </c>
      <c r="F13349" t="b">
        <v>1</v>
      </c>
      <c r="G13349" t="s">
        <v>13</v>
      </c>
      <c r="H13349" s="1">
        <v>46164.584270833337</v>
      </c>
      <c r="I13349" t="b">
        <v>0</v>
      </c>
      <c r="J13349" t="b">
        <v>0</v>
      </c>
      <c r="K13349" t="s">
        <v>13</v>
      </c>
      <c r="L13349" t="s">
        <v>60</v>
      </c>
      <c r="M13349">
        <v>92896.84</v>
      </c>
      <c r="N13349"/>
      <c r="O13349" t="s">
        <v>24321</v>
      </c>
      <c r="P13349" t="s">
        <v>146</v>
      </c>
    </row>
    <row r="13350" spans="1:16" x14ac:dyDescent="0.25">
      <c r="A13350" t="s">
        <v>1</v>
      </c>
      <c r="B13350" t="s">
        <v>24322</v>
      </c>
      <c r="C13350" t="s">
        <v>952</v>
      </c>
      <c r="D13350" t="s">
        <v>4346</v>
      </c>
      <c r="E13350" t="s">
        <v>59</v>
      </c>
      <c r="F13350" t="b">
        <v>0</v>
      </c>
      <c r="G13350" t="s">
        <v>68</v>
      </c>
      <c r="H13350" s="1">
        <v>46164.586585648147</v>
      </c>
      <c r="I13350" t="b">
        <v>0</v>
      </c>
      <c r="J13350" t="b">
        <v>1</v>
      </c>
      <c r="K13350" t="s">
        <v>41</v>
      </c>
      <c r="L13350" t="s">
        <v>74</v>
      </c>
      <c r="M13350"/>
      <c r="N13350">
        <v>47.234999999999999</v>
      </c>
      <c r="O13350" t="s">
        <v>24323</v>
      </c>
      <c r="P13350" t="s">
        <v>677</v>
      </c>
    </row>
    <row r="13351" spans="1:16" x14ac:dyDescent="0.25">
      <c r="A13351" t="s">
        <v>1</v>
      </c>
      <c r="B13351" t="s">
        <v>24324</v>
      </c>
      <c r="C13351" t="s">
        <v>162</v>
      </c>
      <c r="D13351" t="s">
        <v>4526</v>
      </c>
      <c r="E13351" t="s">
        <v>88</v>
      </c>
      <c r="F13351" t="b">
        <v>0</v>
      </c>
      <c r="G13351" t="s">
        <v>73</v>
      </c>
      <c r="H13351" s="1">
        <v>46164.58662037037</v>
      </c>
      <c r="I13351" t="b">
        <v>1</v>
      </c>
      <c r="J13351" t="b">
        <v>0</v>
      </c>
      <c r="K13351" t="s">
        <v>41</v>
      </c>
      <c r="L13351" t="s">
        <v>74</v>
      </c>
      <c r="M13351"/>
      <c r="N13351">
        <v>65</v>
      </c>
      <c r="O13351" t="s">
        <v>24325</v>
      </c>
      <c r="P13351" t="s">
        <v>24326</v>
      </c>
    </row>
    <row r="13352" spans="1:16" x14ac:dyDescent="0.25">
      <c r="A13352" t="s">
        <v>0</v>
      </c>
      <c r="B13352" t="s">
        <v>24327</v>
      </c>
      <c r="C13352" t="s">
        <v>1437</v>
      </c>
      <c r="D13352" t="s">
        <v>5349</v>
      </c>
      <c r="E13352" t="s">
        <v>59</v>
      </c>
      <c r="F13352" t="b">
        <v>0</v>
      </c>
      <c r="G13352" t="s">
        <v>65</v>
      </c>
      <c r="H13352" s="1">
        <v>46164.625694444447</v>
      </c>
      <c r="I13352" t="b">
        <v>1</v>
      </c>
      <c r="J13352" t="b">
        <v>0</v>
      </c>
      <c r="K13352" t="s">
        <v>41</v>
      </c>
      <c r="L13352" t="s">
        <v>60</v>
      </c>
      <c r="M13352">
        <v>150000</v>
      </c>
      <c r="N13352"/>
      <c r="O13352" t="s">
        <v>24328</v>
      </c>
      <c r="P13352" t="s">
        <v>24329</v>
      </c>
    </row>
    <row r="13353" spans="1:16" x14ac:dyDescent="0.25">
      <c r="A13353" t="s">
        <v>0</v>
      </c>
      <c r="B13353" t="s">
        <v>24330</v>
      </c>
      <c r="C13353" t="s">
        <v>142</v>
      </c>
      <c r="D13353" t="s">
        <v>5349</v>
      </c>
      <c r="E13353" t="s">
        <v>59</v>
      </c>
      <c r="F13353" t="b">
        <v>0</v>
      </c>
      <c r="G13353" t="s">
        <v>65</v>
      </c>
      <c r="H13353" s="1">
        <v>46164.625694444447</v>
      </c>
      <c r="I13353" t="b">
        <v>0</v>
      </c>
      <c r="J13353" t="b">
        <v>0</v>
      </c>
      <c r="K13353" t="s">
        <v>41</v>
      </c>
      <c r="L13353" t="s">
        <v>60</v>
      </c>
      <c r="M13353">
        <v>120000</v>
      </c>
      <c r="N13353"/>
      <c r="O13353" t="s">
        <v>24328</v>
      </c>
      <c r="P13353" t="s">
        <v>24331</v>
      </c>
    </row>
    <row r="13354" spans="1:16" x14ac:dyDescent="0.25">
      <c r="A13354" t="s">
        <v>1</v>
      </c>
      <c r="B13354" t="s">
        <v>24332</v>
      </c>
      <c r="C13354" t="s">
        <v>172</v>
      </c>
      <c r="D13354" t="s">
        <v>4526</v>
      </c>
      <c r="E13354" t="s">
        <v>88</v>
      </c>
      <c r="F13354" t="b">
        <v>0</v>
      </c>
      <c r="G13354" t="s">
        <v>68</v>
      </c>
      <c r="H13354" s="1">
        <v>46164.625706018523</v>
      </c>
      <c r="I13354" t="b">
        <v>0</v>
      </c>
      <c r="J13354" t="b">
        <v>0</v>
      </c>
      <c r="K13354" t="s">
        <v>41</v>
      </c>
      <c r="L13354" t="s">
        <v>74</v>
      </c>
      <c r="M13354"/>
      <c r="N13354">
        <v>30.5</v>
      </c>
      <c r="O13354" t="s">
        <v>2428</v>
      </c>
      <c r="P13354" t="s">
        <v>24333</v>
      </c>
    </row>
    <row r="13355" spans="1:16" x14ac:dyDescent="0.25">
      <c r="A13355" t="s">
        <v>3</v>
      </c>
      <c r="B13355" t="s">
        <v>1839</v>
      </c>
      <c r="C13355" t="s">
        <v>2603</v>
      </c>
      <c r="D13355" t="s">
        <v>4346</v>
      </c>
      <c r="E13355" t="s">
        <v>232</v>
      </c>
      <c r="F13355" t="b">
        <v>0</v>
      </c>
      <c r="G13355" t="s">
        <v>89</v>
      </c>
      <c r="H13355" s="1">
        <v>46164.625706018523</v>
      </c>
      <c r="I13355" t="b">
        <v>0</v>
      </c>
      <c r="J13355" t="b">
        <v>0</v>
      </c>
      <c r="K13355" t="s">
        <v>41</v>
      </c>
      <c r="L13355" t="s">
        <v>74</v>
      </c>
      <c r="M13355"/>
      <c r="N13355">
        <v>30</v>
      </c>
      <c r="O13355" t="s">
        <v>105</v>
      </c>
      <c r="P13355" t="s">
        <v>1738</v>
      </c>
    </row>
    <row r="13356" spans="1:16" x14ac:dyDescent="0.25">
      <c r="A13356" t="s">
        <v>0</v>
      </c>
      <c r="B13356" t="s">
        <v>24334</v>
      </c>
      <c r="C13356" t="s">
        <v>71</v>
      </c>
      <c r="D13356" t="s">
        <v>4526</v>
      </c>
      <c r="E13356" t="s">
        <v>88</v>
      </c>
      <c r="F13356" t="b">
        <v>0</v>
      </c>
      <c r="G13356" t="s">
        <v>73</v>
      </c>
      <c r="H13356" s="1">
        <v>46164.625740740739</v>
      </c>
      <c r="I13356" t="b">
        <v>1</v>
      </c>
      <c r="J13356" t="b">
        <v>0</v>
      </c>
      <c r="K13356" t="s">
        <v>41</v>
      </c>
      <c r="L13356" t="s">
        <v>74</v>
      </c>
      <c r="M13356"/>
      <c r="N13356">
        <v>30</v>
      </c>
      <c r="O13356" t="s">
        <v>542</v>
      </c>
      <c r="P13356" t="s">
        <v>1759</v>
      </c>
    </row>
    <row r="13357" spans="1:16" x14ac:dyDescent="0.25">
      <c r="A13357" t="s">
        <v>2</v>
      </c>
      <c r="B13357" t="s">
        <v>276</v>
      </c>
      <c r="C13357" t="s">
        <v>1040</v>
      </c>
      <c r="D13357" t="s">
        <v>4526</v>
      </c>
      <c r="E13357" t="s">
        <v>59</v>
      </c>
      <c r="F13357" t="b">
        <v>0</v>
      </c>
      <c r="G13357" t="s">
        <v>73</v>
      </c>
      <c r="H13357" s="1">
        <v>46164.627060185187</v>
      </c>
      <c r="I13357" t="b">
        <v>0</v>
      </c>
      <c r="J13357" t="b">
        <v>1</v>
      </c>
      <c r="K13357" t="s">
        <v>41</v>
      </c>
      <c r="L13357" t="s">
        <v>60</v>
      </c>
      <c r="M13357">
        <v>225000</v>
      </c>
      <c r="N13357"/>
      <c r="O13357" t="s">
        <v>487</v>
      </c>
      <c r="P13357" t="s">
        <v>85</v>
      </c>
    </row>
    <row r="13358" spans="1:16" x14ac:dyDescent="0.25">
      <c r="A13358" t="s">
        <v>2</v>
      </c>
      <c r="B13358" t="s">
        <v>24335</v>
      </c>
      <c r="C13358" t="s">
        <v>41</v>
      </c>
      <c r="D13358" t="s">
        <v>14154</v>
      </c>
      <c r="E13358" t="s">
        <v>59</v>
      </c>
      <c r="F13358" t="b">
        <v>0</v>
      </c>
      <c r="G13358" t="s">
        <v>41</v>
      </c>
      <c r="H13358" s="1">
        <v>46164.628101851849</v>
      </c>
      <c r="I13358" t="b">
        <v>0</v>
      </c>
      <c r="J13358" t="b">
        <v>0</v>
      </c>
      <c r="K13358" t="s">
        <v>41</v>
      </c>
      <c r="L13358" t="s">
        <v>60</v>
      </c>
      <c r="M13358">
        <v>120175</v>
      </c>
      <c r="N13358"/>
      <c r="O13358" t="s">
        <v>19713</v>
      </c>
      <c r="P13358" t="s">
        <v>24336</v>
      </c>
    </row>
    <row r="13359" spans="1:16" x14ac:dyDescent="0.25">
      <c r="A13359" t="s">
        <v>1</v>
      </c>
      <c r="B13359" t="s">
        <v>1</v>
      </c>
      <c r="C13359" t="s">
        <v>3914</v>
      </c>
      <c r="D13359" t="s">
        <v>4526</v>
      </c>
      <c r="E13359" t="s">
        <v>59</v>
      </c>
      <c r="F13359" t="b">
        <v>0</v>
      </c>
      <c r="G13359" t="s">
        <v>68</v>
      </c>
      <c r="H13359" s="1">
        <v>46164.628298611111</v>
      </c>
      <c r="I13359" t="b">
        <v>1</v>
      </c>
      <c r="J13359" t="b">
        <v>0</v>
      </c>
      <c r="K13359" t="s">
        <v>41</v>
      </c>
      <c r="L13359" t="s">
        <v>60</v>
      </c>
      <c r="M13359">
        <v>135000</v>
      </c>
      <c r="N13359"/>
      <c r="O13359" t="s">
        <v>105</v>
      </c>
      <c r="P13359" t="s">
        <v>24337</v>
      </c>
    </row>
    <row r="13360" spans="1:16" x14ac:dyDescent="0.25">
      <c r="A13360" t="s">
        <v>5</v>
      </c>
      <c r="B13360" t="s">
        <v>5</v>
      </c>
      <c r="C13360" t="s">
        <v>1679</v>
      </c>
      <c r="D13360" t="s">
        <v>4526</v>
      </c>
      <c r="E13360" t="s">
        <v>59</v>
      </c>
      <c r="F13360" t="b">
        <v>0</v>
      </c>
      <c r="G13360" t="s">
        <v>65</v>
      </c>
      <c r="H13360" s="1">
        <v>46164.628344907411</v>
      </c>
      <c r="I13360" t="b">
        <v>0</v>
      </c>
      <c r="J13360" t="b">
        <v>1</v>
      </c>
      <c r="K13360" t="s">
        <v>41</v>
      </c>
      <c r="L13360" t="s">
        <v>60</v>
      </c>
      <c r="M13360">
        <v>165000</v>
      </c>
      <c r="N13360"/>
      <c r="O13360" t="s">
        <v>16454</v>
      </c>
      <c r="P13360" t="s">
        <v>24338</v>
      </c>
    </row>
    <row r="13361" spans="1:16" x14ac:dyDescent="0.25">
      <c r="A13361" t="s">
        <v>1</v>
      </c>
      <c r="B13361" t="s">
        <v>24339</v>
      </c>
      <c r="C13361" t="s">
        <v>112</v>
      </c>
      <c r="D13361" t="s">
        <v>4526</v>
      </c>
      <c r="E13361" t="s">
        <v>59</v>
      </c>
      <c r="F13361" t="b">
        <v>0</v>
      </c>
      <c r="G13361" t="s">
        <v>73</v>
      </c>
      <c r="H13361" s="1">
        <v>46164.628391203703</v>
      </c>
      <c r="I13361" t="b">
        <v>0</v>
      </c>
      <c r="J13361" t="b">
        <v>0</v>
      </c>
      <c r="K13361" t="s">
        <v>41</v>
      </c>
      <c r="L13361" t="s">
        <v>60</v>
      </c>
      <c r="M13361">
        <v>161000</v>
      </c>
      <c r="N13361"/>
      <c r="O13361" t="s">
        <v>24340</v>
      </c>
      <c r="P13361" t="s">
        <v>24341</v>
      </c>
    </row>
    <row r="13362" spans="1:16" x14ac:dyDescent="0.25">
      <c r="A13362" t="s">
        <v>8</v>
      </c>
      <c r="B13362" t="s">
        <v>24342</v>
      </c>
      <c r="C13362" t="s">
        <v>6956</v>
      </c>
      <c r="D13362" t="s">
        <v>4526</v>
      </c>
      <c r="E13362" t="s">
        <v>59</v>
      </c>
      <c r="F13362" t="b">
        <v>0</v>
      </c>
      <c r="G13362" t="s">
        <v>40</v>
      </c>
      <c r="H13362" s="1">
        <v>46164.62976851852</v>
      </c>
      <c r="I13362" t="b">
        <v>0</v>
      </c>
      <c r="J13362" t="b">
        <v>0</v>
      </c>
      <c r="K13362" t="s">
        <v>40</v>
      </c>
      <c r="L13362" t="s">
        <v>60</v>
      </c>
      <c r="M13362">
        <v>70000</v>
      </c>
      <c r="N13362"/>
      <c r="O13362" t="s">
        <v>24343</v>
      </c>
      <c r="P13362" t="s">
        <v>24344</v>
      </c>
    </row>
    <row r="13363" spans="1:16" x14ac:dyDescent="0.25">
      <c r="A13363" t="s">
        <v>0</v>
      </c>
      <c r="B13363" t="s">
        <v>24345</v>
      </c>
      <c r="C13363" t="s">
        <v>165</v>
      </c>
      <c r="D13363" t="s">
        <v>4526</v>
      </c>
      <c r="E13363" t="s">
        <v>88</v>
      </c>
      <c r="F13363" t="b">
        <v>0</v>
      </c>
      <c r="G13363" t="s">
        <v>73</v>
      </c>
      <c r="H13363" s="1">
        <v>46164.667349537027</v>
      </c>
      <c r="I13363" t="b">
        <v>0</v>
      </c>
      <c r="J13363" t="b">
        <v>0</v>
      </c>
      <c r="K13363" t="s">
        <v>41</v>
      </c>
      <c r="L13363" t="s">
        <v>74</v>
      </c>
      <c r="M13363"/>
      <c r="N13363">
        <v>40</v>
      </c>
      <c r="O13363" t="s">
        <v>6894</v>
      </c>
      <c r="P13363" t="s">
        <v>3201</v>
      </c>
    </row>
    <row r="13364" spans="1:16" x14ac:dyDescent="0.25">
      <c r="A13364" t="s">
        <v>0</v>
      </c>
      <c r="B13364" t="s">
        <v>1276</v>
      </c>
      <c r="C13364" t="s">
        <v>332</v>
      </c>
      <c r="D13364" t="s">
        <v>5349</v>
      </c>
      <c r="E13364" t="s">
        <v>59</v>
      </c>
      <c r="F13364" t="b">
        <v>0</v>
      </c>
      <c r="G13364" t="s">
        <v>65</v>
      </c>
      <c r="H13364" s="1">
        <v>46164.667361111111</v>
      </c>
      <c r="I13364" t="b">
        <v>0</v>
      </c>
      <c r="J13364" t="b">
        <v>1</v>
      </c>
      <c r="K13364" t="s">
        <v>41</v>
      </c>
      <c r="L13364" t="s">
        <v>60</v>
      </c>
      <c r="M13364">
        <v>105712.5</v>
      </c>
      <c r="N13364"/>
      <c r="O13364" t="s">
        <v>168</v>
      </c>
    </row>
    <row r="13365" spans="1:16" x14ac:dyDescent="0.25">
      <c r="A13365" t="s">
        <v>0</v>
      </c>
      <c r="B13365" t="s">
        <v>24346</v>
      </c>
      <c r="C13365" t="s">
        <v>76</v>
      </c>
      <c r="D13365" t="s">
        <v>4346</v>
      </c>
      <c r="E13365" t="s">
        <v>88</v>
      </c>
      <c r="F13365" t="b">
        <v>1</v>
      </c>
      <c r="G13365" t="s">
        <v>41</v>
      </c>
      <c r="H13365" s="1">
        <v>46164.668587962973</v>
      </c>
      <c r="I13365" t="b">
        <v>0</v>
      </c>
      <c r="J13365" t="b">
        <v>0</v>
      </c>
      <c r="K13365" t="s">
        <v>41</v>
      </c>
      <c r="L13365" t="s">
        <v>74</v>
      </c>
      <c r="M13365"/>
      <c r="N13365">
        <v>52.5</v>
      </c>
      <c r="O13365" t="s">
        <v>24347</v>
      </c>
      <c r="P13365" t="s">
        <v>85</v>
      </c>
    </row>
    <row r="13366" spans="1:16" x14ac:dyDescent="0.25">
      <c r="A13366" t="s">
        <v>0</v>
      </c>
      <c r="B13366" t="s">
        <v>130</v>
      </c>
      <c r="C13366" t="s">
        <v>330</v>
      </c>
      <c r="D13366" t="s">
        <v>4526</v>
      </c>
      <c r="E13366" t="s">
        <v>88</v>
      </c>
      <c r="F13366" t="b">
        <v>0</v>
      </c>
      <c r="G13366" t="s">
        <v>41</v>
      </c>
      <c r="H13366" s="1">
        <v>46164.668587962973</v>
      </c>
      <c r="I13366" t="b">
        <v>1</v>
      </c>
      <c r="J13366" t="b">
        <v>1</v>
      </c>
      <c r="K13366" t="s">
        <v>41</v>
      </c>
      <c r="L13366" t="s">
        <v>60</v>
      </c>
      <c r="M13366">
        <v>67500</v>
      </c>
      <c r="N13366"/>
      <c r="O13366" t="s">
        <v>1459</v>
      </c>
      <c r="P13366" t="s">
        <v>1700</v>
      </c>
    </row>
    <row r="13367" spans="1:16" x14ac:dyDescent="0.25">
      <c r="A13367" t="s">
        <v>6</v>
      </c>
      <c r="B13367" t="s">
        <v>24348</v>
      </c>
      <c r="C13367" t="s">
        <v>33</v>
      </c>
      <c r="D13367" t="s">
        <v>16554</v>
      </c>
      <c r="E13367" t="s">
        <v>59</v>
      </c>
      <c r="F13367" t="b">
        <v>0</v>
      </c>
      <c r="G13367" t="s">
        <v>33</v>
      </c>
      <c r="H13367" s="1">
        <v>46164.669652777768</v>
      </c>
      <c r="I13367" t="b">
        <v>0</v>
      </c>
      <c r="J13367" t="b">
        <v>0</v>
      </c>
      <c r="K13367" t="s">
        <v>33</v>
      </c>
      <c r="L13367" t="s">
        <v>60</v>
      </c>
      <c r="M13367">
        <v>100000</v>
      </c>
      <c r="N13367"/>
      <c r="O13367" t="s">
        <v>726</v>
      </c>
      <c r="P13367" t="s">
        <v>208</v>
      </c>
    </row>
    <row r="13368" spans="1:16" x14ac:dyDescent="0.25">
      <c r="A13368" t="s">
        <v>1</v>
      </c>
      <c r="B13368" t="s">
        <v>2468</v>
      </c>
      <c r="C13368" t="s">
        <v>2034</v>
      </c>
      <c r="D13368" t="s">
        <v>4526</v>
      </c>
      <c r="E13368" t="s">
        <v>59</v>
      </c>
      <c r="F13368" t="b">
        <v>0</v>
      </c>
      <c r="G13368" t="s">
        <v>77</v>
      </c>
      <c r="H13368" s="1">
        <v>46164.669895833344</v>
      </c>
      <c r="I13368" t="b">
        <v>0</v>
      </c>
      <c r="J13368" t="b">
        <v>0</v>
      </c>
      <c r="K13368" t="s">
        <v>41</v>
      </c>
      <c r="L13368" t="s">
        <v>60</v>
      </c>
      <c r="M13368">
        <v>127474.5</v>
      </c>
      <c r="N13368"/>
      <c r="O13368" t="s">
        <v>24349</v>
      </c>
      <c r="P13368" t="s">
        <v>24350</v>
      </c>
    </row>
    <row r="13369" spans="1:16" x14ac:dyDescent="0.25">
      <c r="A13369" t="s">
        <v>1</v>
      </c>
      <c r="B13369" t="s">
        <v>24107</v>
      </c>
      <c r="C13369" t="s">
        <v>3537</v>
      </c>
      <c r="D13369" t="s">
        <v>4756</v>
      </c>
      <c r="E13369" t="s">
        <v>59</v>
      </c>
      <c r="F13369" t="b">
        <v>0</v>
      </c>
      <c r="G13369" t="s">
        <v>89</v>
      </c>
      <c r="H13369" s="1">
        <v>46164.669930555552</v>
      </c>
      <c r="I13369" t="b">
        <v>0</v>
      </c>
      <c r="J13369" t="b">
        <v>1</v>
      </c>
      <c r="K13369" t="s">
        <v>41</v>
      </c>
      <c r="L13369" t="s">
        <v>60</v>
      </c>
      <c r="M13369">
        <v>141000</v>
      </c>
      <c r="N13369"/>
      <c r="O13369" t="s">
        <v>982</v>
      </c>
      <c r="P13369" t="s">
        <v>24108</v>
      </c>
    </row>
    <row r="13370" spans="1:16" x14ac:dyDescent="0.25">
      <c r="A13370" t="s">
        <v>5</v>
      </c>
      <c r="B13370" t="s">
        <v>5286</v>
      </c>
      <c r="C13370" t="s">
        <v>112</v>
      </c>
      <c r="D13370" t="s">
        <v>4526</v>
      </c>
      <c r="E13370" t="s">
        <v>59</v>
      </c>
      <c r="F13370" t="b">
        <v>0</v>
      </c>
      <c r="G13370" t="s">
        <v>65</v>
      </c>
      <c r="H13370" s="1">
        <v>46164.669930555552</v>
      </c>
      <c r="I13370" t="b">
        <v>0</v>
      </c>
      <c r="J13370" t="b">
        <v>0</v>
      </c>
      <c r="K13370" t="s">
        <v>41</v>
      </c>
      <c r="L13370" t="s">
        <v>60</v>
      </c>
      <c r="M13370">
        <v>134500</v>
      </c>
      <c r="N13370"/>
      <c r="O13370" t="s">
        <v>24340</v>
      </c>
      <c r="P13370" t="s">
        <v>24341</v>
      </c>
    </row>
    <row r="13371" spans="1:16" x14ac:dyDescent="0.25">
      <c r="A13371" t="s">
        <v>5</v>
      </c>
      <c r="B13371" t="s">
        <v>24351</v>
      </c>
      <c r="C13371" t="s">
        <v>142</v>
      </c>
      <c r="D13371" t="s">
        <v>4526</v>
      </c>
      <c r="E13371" t="s">
        <v>59</v>
      </c>
      <c r="F13371" t="b">
        <v>0</v>
      </c>
      <c r="G13371" t="s">
        <v>68</v>
      </c>
      <c r="H13371" s="1">
        <v>46164.669953703713</v>
      </c>
      <c r="I13371" t="b">
        <v>0</v>
      </c>
      <c r="J13371" t="b">
        <v>1</v>
      </c>
      <c r="K13371" t="s">
        <v>41</v>
      </c>
      <c r="L13371" t="s">
        <v>60</v>
      </c>
      <c r="M13371">
        <v>130000</v>
      </c>
      <c r="N13371"/>
      <c r="O13371" t="s">
        <v>2621</v>
      </c>
      <c r="P13371" t="s">
        <v>24352</v>
      </c>
    </row>
    <row r="13372" spans="1:16" x14ac:dyDescent="0.25">
      <c r="A13372" t="s">
        <v>1</v>
      </c>
      <c r="B13372" t="s">
        <v>24353</v>
      </c>
      <c r="C13372" t="s">
        <v>500</v>
      </c>
      <c r="D13372" t="s">
        <v>24354</v>
      </c>
      <c r="E13372" t="s">
        <v>88</v>
      </c>
      <c r="F13372" t="b">
        <v>0</v>
      </c>
      <c r="G13372" t="s">
        <v>13</v>
      </c>
      <c r="H13372" s="1">
        <v>46164.670416666668</v>
      </c>
      <c r="I13372" t="b">
        <v>1</v>
      </c>
      <c r="J13372" t="b">
        <v>0</v>
      </c>
      <c r="K13372" t="s">
        <v>13</v>
      </c>
      <c r="L13372" t="s">
        <v>74</v>
      </c>
      <c r="M13372"/>
      <c r="N13372">
        <v>78.75</v>
      </c>
      <c r="O13372" t="s">
        <v>2027</v>
      </c>
      <c r="P13372" t="s">
        <v>24355</v>
      </c>
    </row>
    <row r="13373" spans="1:16" x14ac:dyDescent="0.25">
      <c r="A13373" t="s">
        <v>2</v>
      </c>
      <c r="B13373" t="s">
        <v>24356</v>
      </c>
      <c r="C13373" t="s">
        <v>24357</v>
      </c>
      <c r="D13373" t="s">
        <v>4526</v>
      </c>
      <c r="E13373" t="s">
        <v>59</v>
      </c>
      <c r="F13373" t="b">
        <v>0</v>
      </c>
      <c r="G13373" t="s">
        <v>40</v>
      </c>
      <c r="H13373" s="1">
        <v>46164.671435185177</v>
      </c>
      <c r="I13373" t="b">
        <v>0</v>
      </c>
      <c r="J13373" t="b">
        <v>0</v>
      </c>
      <c r="K13373" t="s">
        <v>40</v>
      </c>
      <c r="L13373" t="s">
        <v>60</v>
      </c>
      <c r="M13373">
        <v>95325</v>
      </c>
      <c r="N13373"/>
      <c r="O13373" t="s">
        <v>521</v>
      </c>
      <c r="P13373" t="s">
        <v>24358</v>
      </c>
    </row>
    <row r="13374" spans="1:16" x14ac:dyDescent="0.25">
      <c r="A13374" t="s">
        <v>7</v>
      </c>
      <c r="B13374" t="s">
        <v>24359</v>
      </c>
      <c r="C13374" t="s">
        <v>76</v>
      </c>
      <c r="D13374" t="s">
        <v>4346</v>
      </c>
      <c r="E13374" t="s">
        <v>59</v>
      </c>
      <c r="F13374" t="b">
        <v>1</v>
      </c>
      <c r="G13374" t="s">
        <v>65</v>
      </c>
      <c r="H13374" s="1">
        <v>46164.709016203713</v>
      </c>
      <c r="I13374" t="b">
        <v>1</v>
      </c>
      <c r="J13374" t="b">
        <v>1</v>
      </c>
      <c r="K13374" t="s">
        <v>41</v>
      </c>
      <c r="L13374" t="s">
        <v>60</v>
      </c>
      <c r="M13374">
        <v>130000</v>
      </c>
      <c r="N13374"/>
      <c r="O13374" t="s">
        <v>24360</v>
      </c>
      <c r="P13374" t="s">
        <v>310</v>
      </c>
    </row>
    <row r="13375" spans="1:16" x14ac:dyDescent="0.25">
      <c r="A13375" t="s">
        <v>3</v>
      </c>
      <c r="B13375" t="s">
        <v>24361</v>
      </c>
      <c r="C13375" t="s">
        <v>41</v>
      </c>
      <c r="D13375" t="s">
        <v>4526</v>
      </c>
      <c r="E13375" t="s">
        <v>88</v>
      </c>
      <c r="F13375" t="b">
        <v>0</v>
      </c>
      <c r="G13375" t="s">
        <v>41</v>
      </c>
      <c r="H13375" s="1">
        <v>46164.71025462963</v>
      </c>
      <c r="I13375" t="b">
        <v>1</v>
      </c>
      <c r="J13375" t="b">
        <v>0</v>
      </c>
      <c r="K13375" t="s">
        <v>41</v>
      </c>
      <c r="L13375" t="s">
        <v>74</v>
      </c>
      <c r="M13375"/>
      <c r="N13375">
        <v>62.5</v>
      </c>
      <c r="O13375" t="s">
        <v>6114</v>
      </c>
      <c r="P13375" t="s">
        <v>24362</v>
      </c>
    </row>
    <row r="13376" spans="1:16" x14ac:dyDescent="0.25">
      <c r="A13376" t="s">
        <v>2</v>
      </c>
      <c r="B13376" t="s">
        <v>2554</v>
      </c>
      <c r="C13376" t="s">
        <v>41</v>
      </c>
      <c r="D13376" t="s">
        <v>4526</v>
      </c>
      <c r="E13376" t="s">
        <v>59</v>
      </c>
      <c r="F13376" t="b">
        <v>0</v>
      </c>
      <c r="G13376" t="s">
        <v>41</v>
      </c>
      <c r="H13376" s="1">
        <v>46164.710289351853</v>
      </c>
      <c r="I13376" t="b">
        <v>0</v>
      </c>
      <c r="J13376" t="b">
        <v>1</v>
      </c>
      <c r="K13376" t="s">
        <v>41</v>
      </c>
      <c r="L13376" t="s">
        <v>74</v>
      </c>
      <c r="M13376"/>
      <c r="N13376">
        <v>37.5</v>
      </c>
      <c r="O13376" t="s">
        <v>222</v>
      </c>
      <c r="P13376" t="s">
        <v>18189</v>
      </c>
    </row>
    <row r="13377" spans="1:16" x14ac:dyDescent="0.25">
      <c r="A13377" t="s">
        <v>2</v>
      </c>
      <c r="B13377" t="s">
        <v>24055</v>
      </c>
      <c r="C13377" t="s">
        <v>440</v>
      </c>
      <c r="D13377" t="s">
        <v>4756</v>
      </c>
      <c r="E13377" t="s">
        <v>59</v>
      </c>
      <c r="F13377" t="b">
        <v>0</v>
      </c>
      <c r="G13377" t="s">
        <v>65</v>
      </c>
      <c r="H13377" s="1">
        <v>46164.710416666669</v>
      </c>
      <c r="I13377" t="b">
        <v>0</v>
      </c>
      <c r="J13377" t="b">
        <v>1</v>
      </c>
      <c r="K13377" t="s">
        <v>41</v>
      </c>
      <c r="L13377" t="s">
        <v>60</v>
      </c>
      <c r="M13377">
        <v>165500</v>
      </c>
      <c r="N13377"/>
      <c r="O13377" t="s">
        <v>2248</v>
      </c>
      <c r="P13377" t="s">
        <v>1299</v>
      </c>
    </row>
    <row r="13378" spans="1:16" x14ac:dyDescent="0.25">
      <c r="A13378" t="s">
        <v>6</v>
      </c>
      <c r="B13378" t="s">
        <v>24363</v>
      </c>
      <c r="C13378" t="s">
        <v>1432</v>
      </c>
      <c r="D13378" t="s">
        <v>2360</v>
      </c>
      <c r="E13378" t="s">
        <v>59</v>
      </c>
      <c r="F13378" t="b">
        <v>0</v>
      </c>
      <c r="G13378" t="s">
        <v>65</v>
      </c>
      <c r="H13378" s="1">
        <v>46164.710416666669</v>
      </c>
      <c r="I13378" t="b">
        <v>0</v>
      </c>
      <c r="J13378" t="b">
        <v>1</v>
      </c>
      <c r="K13378" t="s">
        <v>41</v>
      </c>
      <c r="L13378" t="s">
        <v>60</v>
      </c>
      <c r="M13378">
        <v>170000</v>
      </c>
      <c r="N13378"/>
      <c r="O13378" t="s">
        <v>14411</v>
      </c>
    </row>
    <row r="13379" spans="1:16" x14ac:dyDescent="0.25">
      <c r="A13379" t="s">
        <v>6</v>
      </c>
      <c r="B13379" t="s">
        <v>23422</v>
      </c>
      <c r="C13379" t="s">
        <v>23423</v>
      </c>
      <c r="D13379" t="s">
        <v>4756</v>
      </c>
      <c r="E13379" t="s">
        <v>59</v>
      </c>
      <c r="F13379" t="b">
        <v>0</v>
      </c>
      <c r="G13379" t="s">
        <v>73</v>
      </c>
      <c r="H13379" s="1">
        <v>46164.710428240738</v>
      </c>
      <c r="I13379" t="b">
        <v>0</v>
      </c>
      <c r="J13379" t="b">
        <v>1</v>
      </c>
      <c r="K13379" t="s">
        <v>41</v>
      </c>
      <c r="L13379" t="s">
        <v>60</v>
      </c>
      <c r="M13379">
        <v>317000</v>
      </c>
      <c r="N13379"/>
      <c r="O13379" t="s">
        <v>23424</v>
      </c>
      <c r="P13379" t="s">
        <v>3954</v>
      </c>
    </row>
    <row r="13380" spans="1:16" x14ac:dyDescent="0.25">
      <c r="A13380" t="s">
        <v>1</v>
      </c>
      <c r="B13380" t="s">
        <v>210</v>
      </c>
      <c r="C13380" t="s">
        <v>758</v>
      </c>
      <c r="D13380" t="s">
        <v>4346</v>
      </c>
      <c r="E13380" t="s">
        <v>59</v>
      </c>
      <c r="F13380" t="b">
        <v>0</v>
      </c>
      <c r="G13380" t="s">
        <v>77</v>
      </c>
      <c r="H13380" s="1">
        <v>46164.711562500001</v>
      </c>
      <c r="I13380" t="b">
        <v>0</v>
      </c>
      <c r="J13380" t="b">
        <v>1</v>
      </c>
      <c r="K13380" t="s">
        <v>41</v>
      </c>
      <c r="L13380" t="s">
        <v>60</v>
      </c>
      <c r="M13380">
        <v>175000</v>
      </c>
      <c r="N13380"/>
      <c r="O13380" t="s">
        <v>24364</v>
      </c>
      <c r="P13380" t="s">
        <v>24365</v>
      </c>
    </row>
    <row r="13381" spans="1:16" x14ac:dyDescent="0.25">
      <c r="A13381" t="s">
        <v>1</v>
      </c>
      <c r="B13381" t="s">
        <v>24366</v>
      </c>
      <c r="C13381" t="s">
        <v>363</v>
      </c>
      <c r="D13381" t="s">
        <v>4346</v>
      </c>
      <c r="E13381" t="s">
        <v>88</v>
      </c>
      <c r="F13381" t="b">
        <v>0</v>
      </c>
      <c r="G13381" t="s">
        <v>89</v>
      </c>
      <c r="H13381" s="1">
        <v>46164.71162037037</v>
      </c>
      <c r="I13381" t="b">
        <v>1</v>
      </c>
      <c r="J13381" t="b">
        <v>0</v>
      </c>
      <c r="K13381" t="s">
        <v>41</v>
      </c>
      <c r="L13381" t="s">
        <v>74</v>
      </c>
      <c r="M13381"/>
      <c r="N13381">
        <v>54</v>
      </c>
      <c r="O13381" t="s">
        <v>3564</v>
      </c>
      <c r="P13381" t="s">
        <v>24367</v>
      </c>
    </row>
    <row r="13382" spans="1:16" x14ac:dyDescent="0.25">
      <c r="A13382" t="s">
        <v>3</v>
      </c>
      <c r="B13382" t="s">
        <v>24368</v>
      </c>
      <c r="C13382" t="s">
        <v>81</v>
      </c>
      <c r="D13382" t="s">
        <v>4526</v>
      </c>
      <c r="E13382" t="s">
        <v>88</v>
      </c>
      <c r="F13382" t="b">
        <v>0</v>
      </c>
      <c r="G13382" t="s">
        <v>77</v>
      </c>
      <c r="H13382" s="1">
        <v>46164.75068287037</v>
      </c>
      <c r="I13382" t="b">
        <v>1</v>
      </c>
      <c r="J13382" t="b">
        <v>0</v>
      </c>
      <c r="K13382" t="s">
        <v>41</v>
      </c>
      <c r="L13382" t="s">
        <v>74</v>
      </c>
      <c r="M13382"/>
      <c r="N13382">
        <v>75</v>
      </c>
      <c r="O13382" t="s">
        <v>15828</v>
      </c>
      <c r="P13382" t="s">
        <v>11283</v>
      </c>
    </row>
    <row r="13383" spans="1:16" x14ac:dyDescent="0.25">
      <c r="A13383" t="s">
        <v>0</v>
      </c>
      <c r="B13383" t="s">
        <v>2729</v>
      </c>
      <c r="C13383" t="s">
        <v>811</v>
      </c>
      <c r="D13383" t="s">
        <v>4526</v>
      </c>
      <c r="E13383" t="s">
        <v>59</v>
      </c>
      <c r="F13383" t="b">
        <v>0</v>
      </c>
      <c r="G13383" t="s">
        <v>77</v>
      </c>
      <c r="H13383" s="1">
        <v>46164.75068287037</v>
      </c>
      <c r="I13383" t="b">
        <v>0</v>
      </c>
      <c r="J13383" t="b">
        <v>1</v>
      </c>
      <c r="K13383" t="s">
        <v>41</v>
      </c>
      <c r="L13383" t="s">
        <v>60</v>
      </c>
      <c r="M13383">
        <v>162500</v>
      </c>
      <c r="N13383"/>
      <c r="O13383" t="s">
        <v>11567</v>
      </c>
      <c r="P13383" t="s">
        <v>24369</v>
      </c>
    </row>
    <row r="13384" spans="1:16" x14ac:dyDescent="0.25">
      <c r="A13384" t="s">
        <v>3</v>
      </c>
      <c r="B13384" t="s">
        <v>2533</v>
      </c>
      <c r="C13384" t="s">
        <v>2120</v>
      </c>
      <c r="D13384" t="s">
        <v>2360</v>
      </c>
      <c r="E13384" t="s">
        <v>59</v>
      </c>
      <c r="F13384" t="b">
        <v>0</v>
      </c>
      <c r="G13384" t="s">
        <v>89</v>
      </c>
      <c r="H13384" s="1">
        <v>46164.750706018523</v>
      </c>
      <c r="I13384" t="b">
        <v>0</v>
      </c>
      <c r="J13384" t="b">
        <v>0</v>
      </c>
      <c r="K13384" t="s">
        <v>41</v>
      </c>
      <c r="L13384" t="s">
        <v>60</v>
      </c>
      <c r="M13384">
        <v>87500</v>
      </c>
      <c r="N13384"/>
      <c r="O13384" t="s">
        <v>24370</v>
      </c>
      <c r="P13384" t="s">
        <v>11470</v>
      </c>
    </row>
    <row r="13385" spans="1:16" x14ac:dyDescent="0.25">
      <c r="A13385" t="s">
        <v>1</v>
      </c>
      <c r="B13385" t="s">
        <v>24371</v>
      </c>
      <c r="C13385" t="s">
        <v>41</v>
      </c>
      <c r="D13385" t="s">
        <v>4346</v>
      </c>
      <c r="E13385" t="s">
        <v>59</v>
      </c>
      <c r="F13385" t="b">
        <v>0</v>
      </c>
      <c r="G13385" t="s">
        <v>41</v>
      </c>
      <c r="H13385" s="1">
        <v>46164.751921296287</v>
      </c>
      <c r="I13385" t="b">
        <v>0</v>
      </c>
      <c r="J13385" t="b">
        <v>0</v>
      </c>
      <c r="K13385" t="s">
        <v>41</v>
      </c>
      <c r="L13385" t="s">
        <v>60</v>
      </c>
      <c r="M13385">
        <v>61640</v>
      </c>
      <c r="N13385"/>
      <c r="O13385" t="s">
        <v>24372</v>
      </c>
      <c r="P13385" t="s">
        <v>24373</v>
      </c>
    </row>
    <row r="13386" spans="1:16" x14ac:dyDescent="0.25">
      <c r="A13386" t="s">
        <v>0</v>
      </c>
      <c r="B13386" t="s">
        <v>24374</v>
      </c>
      <c r="C13386" t="s">
        <v>76</v>
      </c>
      <c r="D13386" t="s">
        <v>4346</v>
      </c>
      <c r="E13386" t="s">
        <v>59</v>
      </c>
      <c r="F13386" t="b">
        <v>1</v>
      </c>
      <c r="G13386" t="s">
        <v>41</v>
      </c>
      <c r="H13386" s="1">
        <v>46164.751921296287</v>
      </c>
      <c r="I13386" t="b">
        <v>0</v>
      </c>
      <c r="J13386" t="b">
        <v>1</v>
      </c>
      <c r="K13386" t="s">
        <v>41</v>
      </c>
      <c r="L13386" t="s">
        <v>60</v>
      </c>
      <c r="M13386">
        <v>75000</v>
      </c>
      <c r="N13386"/>
      <c r="O13386" t="s">
        <v>7924</v>
      </c>
      <c r="P13386" t="s">
        <v>261</v>
      </c>
    </row>
    <row r="13387" spans="1:16" x14ac:dyDescent="0.25">
      <c r="A13387" t="s">
        <v>2</v>
      </c>
      <c r="B13387" t="s">
        <v>24375</v>
      </c>
      <c r="C13387" t="s">
        <v>440</v>
      </c>
      <c r="D13387" t="s">
        <v>4756</v>
      </c>
      <c r="E13387" t="s">
        <v>59</v>
      </c>
      <c r="F13387" t="b">
        <v>0</v>
      </c>
      <c r="G13387" t="s">
        <v>65</v>
      </c>
      <c r="H13387" s="1">
        <v>46164.752083333333</v>
      </c>
      <c r="I13387" t="b">
        <v>0</v>
      </c>
      <c r="J13387" t="b">
        <v>1</v>
      </c>
      <c r="K13387" t="s">
        <v>41</v>
      </c>
      <c r="L13387" t="s">
        <v>60</v>
      </c>
      <c r="M13387">
        <v>141000</v>
      </c>
      <c r="N13387"/>
      <c r="O13387" t="s">
        <v>24376</v>
      </c>
      <c r="P13387" t="s">
        <v>24377</v>
      </c>
    </row>
    <row r="13388" spans="1:16" x14ac:dyDescent="0.25">
      <c r="A13388" t="s">
        <v>1</v>
      </c>
      <c r="B13388" t="s">
        <v>1</v>
      </c>
      <c r="C13388" t="s">
        <v>2298</v>
      </c>
      <c r="D13388" t="s">
        <v>4346</v>
      </c>
      <c r="E13388" t="s">
        <v>59</v>
      </c>
      <c r="F13388" t="b">
        <v>0</v>
      </c>
      <c r="G13388" t="s">
        <v>65</v>
      </c>
      <c r="H13388" s="1">
        <v>46164.795046296298</v>
      </c>
      <c r="I13388" t="b">
        <v>1</v>
      </c>
      <c r="J13388" t="b">
        <v>0</v>
      </c>
      <c r="K13388" t="s">
        <v>41</v>
      </c>
      <c r="L13388" t="s">
        <v>74</v>
      </c>
      <c r="M13388"/>
      <c r="N13388">
        <v>85</v>
      </c>
      <c r="O13388" t="s">
        <v>4389</v>
      </c>
      <c r="P13388" t="s">
        <v>24378</v>
      </c>
    </row>
    <row r="13389" spans="1:16" x14ac:dyDescent="0.25">
      <c r="A13389" t="s">
        <v>1</v>
      </c>
      <c r="B13389" t="s">
        <v>24379</v>
      </c>
      <c r="C13389" t="s">
        <v>71</v>
      </c>
      <c r="D13389" t="s">
        <v>4526</v>
      </c>
      <c r="E13389" t="s">
        <v>59</v>
      </c>
      <c r="F13389" t="b">
        <v>0</v>
      </c>
      <c r="G13389" t="s">
        <v>77</v>
      </c>
      <c r="H13389" s="1">
        <v>46164.795173611114</v>
      </c>
      <c r="I13389" t="b">
        <v>0</v>
      </c>
      <c r="J13389" t="b">
        <v>0</v>
      </c>
      <c r="K13389" t="s">
        <v>41</v>
      </c>
      <c r="L13389" t="s">
        <v>60</v>
      </c>
      <c r="M13389">
        <v>117500</v>
      </c>
      <c r="N13389"/>
      <c r="O13389" t="s">
        <v>105</v>
      </c>
      <c r="P13389" t="s">
        <v>24380</v>
      </c>
    </row>
    <row r="13390" spans="1:16" x14ac:dyDescent="0.25">
      <c r="A13390" t="s">
        <v>1</v>
      </c>
      <c r="B13390" t="s">
        <v>1</v>
      </c>
      <c r="C13390" t="s">
        <v>972</v>
      </c>
      <c r="D13390" t="s">
        <v>4526</v>
      </c>
      <c r="E13390" t="s">
        <v>59</v>
      </c>
      <c r="F13390" t="b">
        <v>0</v>
      </c>
      <c r="G13390" t="s">
        <v>65</v>
      </c>
      <c r="H13390" s="1">
        <v>46164.795231481483</v>
      </c>
      <c r="I13390" t="b">
        <v>1</v>
      </c>
      <c r="J13390" t="b">
        <v>1</v>
      </c>
      <c r="K13390" t="s">
        <v>41</v>
      </c>
      <c r="L13390" t="s">
        <v>60</v>
      </c>
      <c r="M13390">
        <v>130000</v>
      </c>
      <c r="N13390"/>
      <c r="O13390" t="s">
        <v>155</v>
      </c>
      <c r="P13390" t="s">
        <v>24381</v>
      </c>
    </row>
    <row r="13391" spans="1:16" x14ac:dyDescent="0.25">
      <c r="A13391" t="s">
        <v>9</v>
      </c>
      <c r="B13391" t="s">
        <v>24382</v>
      </c>
      <c r="C13391" t="s">
        <v>2408</v>
      </c>
      <c r="D13391" t="s">
        <v>4526</v>
      </c>
      <c r="E13391" t="s">
        <v>88</v>
      </c>
      <c r="F13391" t="b">
        <v>0</v>
      </c>
      <c r="G13391" t="s">
        <v>13</v>
      </c>
      <c r="H13391" s="1">
        <v>46164.795428240737</v>
      </c>
      <c r="I13391" t="b">
        <v>1</v>
      </c>
      <c r="J13391" t="b">
        <v>0</v>
      </c>
      <c r="K13391" t="s">
        <v>13</v>
      </c>
      <c r="L13391" t="s">
        <v>74</v>
      </c>
      <c r="M13391"/>
      <c r="N13391">
        <v>46.5</v>
      </c>
      <c r="O13391" t="s">
        <v>13294</v>
      </c>
      <c r="P13391" t="s">
        <v>24383</v>
      </c>
    </row>
    <row r="13392" spans="1:16" x14ac:dyDescent="0.25">
      <c r="A13392" t="s">
        <v>3</v>
      </c>
      <c r="B13392" t="s">
        <v>3</v>
      </c>
      <c r="C13392" t="s">
        <v>181</v>
      </c>
      <c r="D13392" t="s">
        <v>2360</v>
      </c>
      <c r="E13392" t="s">
        <v>59</v>
      </c>
      <c r="F13392" t="b">
        <v>0</v>
      </c>
      <c r="G13392" t="s">
        <v>89</v>
      </c>
      <c r="H13392" s="1">
        <v>46164.834039351852</v>
      </c>
      <c r="I13392" t="b">
        <v>0</v>
      </c>
      <c r="J13392" t="b">
        <v>0</v>
      </c>
      <c r="K13392" t="s">
        <v>41</v>
      </c>
      <c r="L13392" t="s">
        <v>74</v>
      </c>
      <c r="M13392"/>
      <c r="N13392">
        <v>41</v>
      </c>
      <c r="O13392" t="s">
        <v>2989</v>
      </c>
    </row>
    <row r="13393" spans="1:16" x14ac:dyDescent="0.25">
      <c r="A13393" t="s">
        <v>2</v>
      </c>
      <c r="B13393" t="s">
        <v>24384</v>
      </c>
      <c r="C13393" t="s">
        <v>76</v>
      </c>
      <c r="D13393" t="s">
        <v>584</v>
      </c>
      <c r="E13393" t="s">
        <v>59</v>
      </c>
      <c r="F13393" t="b">
        <v>1</v>
      </c>
      <c r="G13393" t="s">
        <v>19</v>
      </c>
      <c r="H13393" s="1">
        <v>46164.835868055547</v>
      </c>
      <c r="I13393" t="b">
        <v>0</v>
      </c>
      <c r="J13393" t="b">
        <v>0</v>
      </c>
      <c r="K13393" t="s">
        <v>19</v>
      </c>
      <c r="L13393" t="s">
        <v>74</v>
      </c>
      <c r="M13393"/>
      <c r="N13393">
        <v>15</v>
      </c>
      <c r="O13393" t="s">
        <v>10922</v>
      </c>
      <c r="P13393" t="s">
        <v>10923</v>
      </c>
    </row>
    <row r="13394" spans="1:16" x14ac:dyDescent="0.25">
      <c r="A13394" t="s">
        <v>2</v>
      </c>
      <c r="B13394" t="s">
        <v>24385</v>
      </c>
      <c r="C13394" t="s">
        <v>13664</v>
      </c>
      <c r="D13394" t="s">
        <v>4346</v>
      </c>
      <c r="E13394" t="s">
        <v>59</v>
      </c>
      <c r="F13394" t="b">
        <v>0</v>
      </c>
      <c r="G13394" t="s">
        <v>40</v>
      </c>
      <c r="H13394" s="1">
        <v>46164.836412037039</v>
      </c>
      <c r="I13394" t="b">
        <v>0</v>
      </c>
      <c r="J13394" t="b">
        <v>0</v>
      </c>
      <c r="K13394" t="s">
        <v>40</v>
      </c>
      <c r="L13394" t="s">
        <v>60</v>
      </c>
      <c r="M13394">
        <v>42384</v>
      </c>
      <c r="N13394"/>
      <c r="O13394" t="s">
        <v>13979</v>
      </c>
    </row>
    <row r="13395" spans="1:16" x14ac:dyDescent="0.25">
      <c r="A13395" t="s">
        <v>1</v>
      </c>
      <c r="B13395" t="s">
        <v>22303</v>
      </c>
      <c r="C13395" t="s">
        <v>224</v>
      </c>
      <c r="D13395" t="s">
        <v>2360</v>
      </c>
      <c r="E13395" t="s">
        <v>72</v>
      </c>
      <c r="F13395" t="b">
        <v>0</v>
      </c>
      <c r="G13395" t="s">
        <v>65</v>
      </c>
      <c r="H13395" s="1">
        <v>46164.87572916667</v>
      </c>
      <c r="I13395" t="b">
        <v>1</v>
      </c>
      <c r="J13395" t="b">
        <v>1</v>
      </c>
      <c r="K13395" t="s">
        <v>41</v>
      </c>
      <c r="L13395" t="s">
        <v>60</v>
      </c>
      <c r="M13395">
        <v>126800</v>
      </c>
      <c r="N13395"/>
      <c r="O13395" t="s">
        <v>5742</v>
      </c>
      <c r="P13395" t="s">
        <v>24386</v>
      </c>
    </row>
    <row r="13396" spans="1:16" x14ac:dyDescent="0.25">
      <c r="A13396" t="s">
        <v>2</v>
      </c>
      <c r="B13396" t="s">
        <v>24387</v>
      </c>
      <c r="C13396" t="s">
        <v>76</v>
      </c>
      <c r="D13396" t="s">
        <v>4346</v>
      </c>
      <c r="E13396" t="s">
        <v>59</v>
      </c>
      <c r="F13396" t="b">
        <v>1</v>
      </c>
      <c r="G13396" t="s">
        <v>65</v>
      </c>
      <c r="H13396" s="1">
        <v>46164.877060185187</v>
      </c>
      <c r="I13396" t="b">
        <v>0</v>
      </c>
      <c r="J13396" t="b">
        <v>0</v>
      </c>
      <c r="K13396" t="s">
        <v>41</v>
      </c>
      <c r="L13396" t="s">
        <v>60</v>
      </c>
      <c r="M13396">
        <v>100635</v>
      </c>
      <c r="N13396"/>
      <c r="O13396" t="s">
        <v>135</v>
      </c>
      <c r="P13396" t="s">
        <v>24388</v>
      </c>
    </row>
    <row r="13397" spans="1:16" x14ac:dyDescent="0.25">
      <c r="A13397" t="s">
        <v>2</v>
      </c>
      <c r="B13397" t="s">
        <v>24389</v>
      </c>
      <c r="C13397" t="s">
        <v>190</v>
      </c>
      <c r="D13397" t="s">
        <v>4526</v>
      </c>
      <c r="E13397" t="s">
        <v>59</v>
      </c>
      <c r="F13397" t="b">
        <v>0</v>
      </c>
      <c r="G13397" t="s">
        <v>73</v>
      </c>
      <c r="H13397" s="1">
        <v>46164.877106481479</v>
      </c>
      <c r="I13397" t="b">
        <v>0</v>
      </c>
      <c r="J13397" t="b">
        <v>0</v>
      </c>
      <c r="K13397" t="s">
        <v>41</v>
      </c>
      <c r="L13397" t="s">
        <v>60</v>
      </c>
      <c r="M13397">
        <v>200000</v>
      </c>
      <c r="N13397"/>
      <c r="O13397" t="s">
        <v>101</v>
      </c>
      <c r="P13397" t="s">
        <v>5921</v>
      </c>
    </row>
    <row r="13398" spans="1:16" x14ac:dyDescent="0.25">
      <c r="A13398" t="s">
        <v>1</v>
      </c>
      <c r="B13398" t="s">
        <v>1591</v>
      </c>
      <c r="C13398" t="s">
        <v>102</v>
      </c>
      <c r="D13398" t="s">
        <v>4526</v>
      </c>
      <c r="E13398" t="s">
        <v>59</v>
      </c>
      <c r="F13398" t="b">
        <v>0</v>
      </c>
      <c r="G13398" t="s">
        <v>89</v>
      </c>
      <c r="H13398" s="1">
        <v>46164.878344907411</v>
      </c>
      <c r="I13398" t="b">
        <v>0</v>
      </c>
      <c r="J13398" t="b">
        <v>1</v>
      </c>
      <c r="K13398" t="s">
        <v>41</v>
      </c>
      <c r="L13398" t="s">
        <v>60</v>
      </c>
      <c r="M13398">
        <v>236500</v>
      </c>
      <c r="N13398"/>
      <c r="O13398" t="s">
        <v>809</v>
      </c>
      <c r="P13398" t="s">
        <v>24390</v>
      </c>
    </row>
    <row r="13399" spans="1:16" x14ac:dyDescent="0.25">
      <c r="A13399" t="s">
        <v>4</v>
      </c>
      <c r="B13399" t="s">
        <v>24391</v>
      </c>
      <c r="C13399" t="s">
        <v>41</v>
      </c>
      <c r="D13399" t="s">
        <v>4526</v>
      </c>
      <c r="E13399" t="s">
        <v>88</v>
      </c>
      <c r="F13399" t="b">
        <v>0</v>
      </c>
      <c r="G13399" t="s">
        <v>89</v>
      </c>
      <c r="H13399" s="1">
        <v>46164.878391203703</v>
      </c>
      <c r="I13399" t="b">
        <v>0</v>
      </c>
      <c r="J13399" t="b">
        <v>0</v>
      </c>
      <c r="K13399" t="s">
        <v>41</v>
      </c>
      <c r="L13399" t="s">
        <v>74</v>
      </c>
      <c r="M13399"/>
      <c r="N13399">
        <v>62.5</v>
      </c>
      <c r="O13399" t="s">
        <v>105</v>
      </c>
      <c r="P13399" t="s">
        <v>24392</v>
      </c>
    </row>
    <row r="13400" spans="1:16" x14ac:dyDescent="0.25">
      <c r="A13400" t="s">
        <v>0</v>
      </c>
      <c r="B13400" t="s">
        <v>24393</v>
      </c>
      <c r="C13400" t="s">
        <v>115</v>
      </c>
      <c r="D13400" t="s">
        <v>4346</v>
      </c>
      <c r="E13400" t="s">
        <v>59</v>
      </c>
      <c r="F13400" t="b">
        <v>0</v>
      </c>
      <c r="G13400" t="s">
        <v>65</v>
      </c>
      <c r="H13400" s="1">
        <v>46164.917384259257</v>
      </c>
      <c r="I13400" t="b">
        <v>0</v>
      </c>
      <c r="J13400" t="b">
        <v>1</v>
      </c>
      <c r="K13400" t="s">
        <v>41</v>
      </c>
      <c r="L13400" t="s">
        <v>60</v>
      </c>
      <c r="M13400">
        <v>119200</v>
      </c>
      <c r="N13400"/>
      <c r="O13400" t="s">
        <v>116</v>
      </c>
      <c r="P13400" t="s">
        <v>3444</v>
      </c>
    </row>
    <row r="13401" spans="1:16" x14ac:dyDescent="0.25">
      <c r="A13401" t="s">
        <v>3</v>
      </c>
      <c r="B13401" t="s">
        <v>1839</v>
      </c>
      <c r="C13401" t="s">
        <v>32</v>
      </c>
      <c r="D13401" t="s">
        <v>2360</v>
      </c>
      <c r="E13401" t="s">
        <v>59</v>
      </c>
      <c r="F13401" t="b">
        <v>0</v>
      </c>
      <c r="G13401" t="s">
        <v>32</v>
      </c>
      <c r="H13401" s="1">
        <v>46164.918275462973</v>
      </c>
      <c r="I13401" t="b">
        <v>0</v>
      </c>
      <c r="J13401" t="b">
        <v>0</v>
      </c>
      <c r="K13401" t="s">
        <v>32</v>
      </c>
      <c r="L13401" t="s">
        <v>74</v>
      </c>
      <c r="M13401"/>
      <c r="N13401">
        <v>18</v>
      </c>
      <c r="O13401" t="s">
        <v>1239</v>
      </c>
      <c r="P13401" t="s">
        <v>426</v>
      </c>
    </row>
    <row r="13402" spans="1:16" x14ac:dyDescent="0.25">
      <c r="A13402" t="s">
        <v>2</v>
      </c>
      <c r="B13402" t="s">
        <v>19304</v>
      </c>
      <c r="C13402" t="s">
        <v>13</v>
      </c>
      <c r="D13402" t="s">
        <v>4526</v>
      </c>
      <c r="E13402" t="s">
        <v>59</v>
      </c>
      <c r="F13402" t="b">
        <v>0</v>
      </c>
      <c r="G13402" t="s">
        <v>13</v>
      </c>
      <c r="H13402" s="1">
        <v>46164.918981481482</v>
      </c>
      <c r="I13402" t="b">
        <v>0</v>
      </c>
      <c r="J13402" t="b">
        <v>0</v>
      </c>
      <c r="K13402" t="s">
        <v>13</v>
      </c>
      <c r="L13402" t="s">
        <v>60</v>
      </c>
      <c r="M13402">
        <v>125000</v>
      </c>
      <c r="N13402"/>
      <c r="O13402" t="s">
        <v>1876</v>
      </c>
      <c r="P13402" t="s">
        <v>24394</v>
      </c>
    </row>
    <row r="13403" spans="1:16" x14ac:dyDescent="0.25">
      <c r="A13403" t="s">
        <v>0</v>
      </c>
      <c r="B13403" t="s">
        <v>24395</v>
      </c>
      <c r="C13403" t="s">
        <v>112</v>
      </c>
      <c r="D13403" t="s">
        <v>2360</v>
      </c>
      <c r="E13403" t="s">
        <v>59</v>
      </c>
      <c r="F13403" t="b">
        <v>0</v>
      </c>
      <c r="G13403" t="s">
        <v>65</v>
      </c>
      <c r="H13403" s="1">
        <v>46164.959016203713</v>
      </c>
      <c r="I13403" t="b">
        <v>1</v>
      </c>
      <c r="J13403" t="b">
        <v>0</v>
      </c>
      <c r="K13403" t="s">
        <v>41</v>
      </c>
      <c r="L13403" t="s">
        <v>74</v>
      </c>
      <c r="M13403"/>
      <c r="N13403">
        <v>125</v>
      </c>
      <c r="O13403" t="s">
        <v>24396</v>
      </c>
    </row>
    <row r="13404" spans="1:16" x14ac:dyDescent="0.25">
      <c r="A13404" t="s">
        <v>1</v>
      </c>
      <c r="B13404" t="s">
        <v>24397</v>
      </c>
      <c r="C13404" t="s">
        <v>112</v>
      </c>
      <c r="D13404" t="s">
        <v>4346</v>
      </c>
      <c r="E13404" t="s">
        <v>59</v>
      </c>
      <c r="F13404" t="b">
        <v>0</v>
      </c>
      <c r="G13404" t="s">
        <v>65</v>
      </c>
      <c r="H13404" s="1">
        <v>46164.961597222216</v>
      </c>
      <c r="I13404" t="b">
        <v>0</v>
      </c>
      <c r="J13404" t="b">
        <v>1</v>
      </c>
      <c r="K13404" t="s">
        <v>41</v>
      </c>
      <c r="L13404" t="s">
        <v>60</v>
      </c>
      <c r="M13404">
        <v>200200</v>
      </c>
      <c r="N13404"/>
      <c r="O13404" t="s">
        <v>813</v>
      </c>
    </row>
    <row r="13405" spans="1:16" x14ac:dyDescent="0.25">
      <c r="A13405" t="s">
        <v>0</v>
      </c>
      <c r="B13405" t="s">
        <v>2073</v>
      </c>
      <c r="C13405" t="s">
        <v>162</v>
      </c>
      <c r="D13405" t="s">
        <v>4526</v>
      </c>
      <c r="E13405" t="s">
        <v>59</v>
      </c>
      <c r="F13405" t="b">
        <v>0</v>
      </c>
      <c r="G13405" t="s">
        <v>73</v>
      </c>
      <c r="H13405" s="1">
        <v>46165.00068287037</v>
      </c>
      <c r="I13405" t="b">
        <v>0</v>
      </c>
      <c r="J13405" t="b">
        <v>1</v>
      </c>
      <c r="K13405" t="s">
        <v>41</v>
      </c>
      <c r="L13405" t="s">
        <v>60</v>
      </c>
      <c r="M13405">
        <v>59962.5</v>
      </c>
      <c r="N13405"/>
      <c r="O13405" t="s">
        <v>2927</v>
      </c>
      <c r="P13405" t="s">
        <v>12421</v>
      </c>
    </row>
    <row r="13406" spans="1:16" x14ac:dyDescent="0.25">
      <c r="A13406" t="s">
        <v>0</v>
      </c>
      <c r="B13406" t="s">
        <v>24398</v>
      </c>
      <c r="C13406" t="s">
        <v>172</v>
      </c>
      <c r="D13406" t="s">
        <v>584</v>
      </c>
      <c r="E13406" t="s">
        <v>72</v>
      </c>
      <c r="F13406" t="b">
        <v>0</v>
      </c>
      <c r="G13406" t="s">
        <v>68</v>
      </c>
      <c r="H13406" s="1">
        <v>46165.000694444447</v>
      </c>
      <c r="I13406" t="b">
        <v>0</v>
      </c>
      <c r="J13406" t="b">
        <v>0</v>
      </c>
      <c r="K13406" t="s">
        <v>41</v>
      </c>
      <c r="L13406" t="s">
        <v>74</v>
      </c>
      <c r="M13406"/>
      <c r="N13406">
        <v>25</v>
      </c>
      <c r="O13406" t="s">
        <v>584</v>
      </c>
      <c r="P13406" t="s">
        <v>2175</v>
      </c>
    </row>
    <row r="13407" spans="1:16" x14ac:dyDescent="0.25">
      <c r="A13407" t="s">
        <v>0</v>
      </c>
      <c r="B13407" t="s">
        <v>5687</v>
      </c>
      <c r="C13407" t="s">
        <v>76</v>
      </c>
      <c r="D13407" t="s">
        <v>584</v>
      </c>
      <c r="E13407" t="s">
        <v>72</v>
      </c>
      <c r="F13407" t="b">
        <v>1</v>
      </c>
      <c r="G13407" t="s">
        <v>19</v>
      </c>
      <c r="H13407" s="1">
        <v>46165.001296296286</v>
      </c>
      <c r="I13407" t="b">
        <v>0</v>
      </c>
      <c r="J13407" t="b">
        <v>0</v>
      </c>
      <c r="K13407" t="s">
        <v>19</v>
      </c>
      <c r="L13407" t="s">
        <v>74</v>
      </c>
      <c r="M13407"/>
      <c r="N13407">
        <v>25</v>
      </c>
      <c r="O13407" t="s">
        <v>584</v>
      </c>
      <c r="P13407" t="s">
        <v>5688</v>
      </c>
    </row>
    <row r="13408" spans="1:16" x14ac:dyDescent="0.25">
      <c r="A13408" t="s">
        <v>0</v>
      </c>
      <c r="B13408" t="s">
        <v>2796</v>
      </c>
      <c r="C13408" t="s">
        <v>8540</v>
      </c>
      <c r="D13408" t="s">
        <v>4526</v>
      </c>
      <c r="E13408" t="s">
        <v>59</v>
      </c>
      <c r="F13408" t="b">
        <v>0</v>
      </c>
      <c r="G13408" t="s">
        <v>68</v>
      </c>
      <c r="H13408" s="1">
        <v>46165.042361111111</v>
      </c>
      <c r="I13408" t="b">
        <v>0</v>
      </c>
      <c r="J13408" t="b">
        <v>1</v>
      </c>
      <c r="K13408" t="s">
        <v>41</v>
      </c>
      <c r="L13408" t="s">
        <v>60</v>
      </c>
      <c r="M13408">
        <v>80085</v>
      </c>
      <c r="N13408"/>
      <c r="O13408" t="s">
        <v>742</v>
      </c>
      <c r="P13408" t="s">
        <v>219</v>
      </c>
    </row>
    <row r="13409" spans="1:16" x14ac:dyDescent="0.25">
      <c r="A13409" t="s">
        <v>1</v>
      </c>
      <c r="B13409" t="s">
        <v>24251</v>
      </c>
      <c r="C13409" t="s">
        <v>607</v>
      </c>
      <c r="D13409" t="s">
        <v>4346</v>
      </c>
      <c r="E13409" t="s">
        <v>59</v>
      </c>
      <c r="F13409" t="b">
        <v>0</v>
      </c>
      <c r="G13409" t="s">
        <v>68</v>
      </c>
      <c r="H13409" s="1">
        <v>46165.086678240739</v>
      </c>
      <c r="I13409" t="b">
        <v>0</v>
      </c>
      <c r="J13409" t="b">
        <v>0</v>
      </c>
      <c r="K13409" t="s">
        <v>41</v>
      </c>
      <c r="L13409" t="s">
        <v>60</v>
      </c>
      <c r="M13409">
        <v>172500</v>
      </c>
      <c r="N13409"/>
      <c r="O13409" t="s">
        <v>305</v>
      </c>
      <c r="P13409" t="s">
        <v>24252</v>
      </c>
    </row>
    <row r="13410" spans="1:16" x14ac:dyDescent="0.25">
      <c r="A13410" t="s">
        <v>1</v>
      </c>
      <c r="B13410" t="s">
        <v>277</v>
      </c>
      <c r="C13410" t="s">
        <v>107</v>
      </c>
      <c r="D13410" t="s">
        <v>4756</v>
      </c>
      <c r="E13410" t="s">
        <v>59</v>
      </c>
      <c r="F13410" t="b">
        <v>0</v>
      </c>
      <c r="G13410" t="s">
        <v>41</v>
      </c>
      <c r="H13410" s="1">
        <v>46165.08803240741</v>
      </c>
      <c r="I13410" t="b">
        <v>0</v>
      </c>
      <c r="J13410" t="b">
        <v>0</v>
      </c>
      <c r="K13410" t="s">
        <v>41</v>
      </c>
      <c r="L13410" t="s">
        <v>60</v>
      </c>
      <c r="M13410">
        <v>135000</v>
      </c>
      <c r="N13410"/>
      <c r="O13410" t="s">
        <v>19498</v>
      </c>
      <c r="P13410" t="s">
        <v>24399</v>
      </c>
    </row>
    <row r="13411" spans="1:16" x14ac:dyDescent="0.25">
      <c r="A13411" t="s">
        <v>2</v>
      </c>
      <c r="B13411" t="s">
        <v>24400</v>
      </c>
      <c r="C13411" t="s">
        <v>142</v>
      </c>
      <c r="D13411" t="s">
        <v>4756</v>
      </c>
      <c r="E13411" t="s">
        <v>59</v>
      </c>
      <c r="F13411" t="b">
        <v>0</v>
      </c>
      <c r="G13411" t="s">
        <v>65</v>
      </c>
      <c r="H13411" s="1">
        <v>46165.127083333333</v>
      </c>
      <c r="I13411" t="b">
        <v>0</v>
      </c>
      <c r="J13411" t="b">
        <v>1</v>
      </c>
      <c r="K13411" t="s">
        <v>41</v>
      </c>
      <c r="L13411" t="s">
        <v>60</v>
      </c>
      <c r="M13411">
        <v>140754.5</v>
      </c>
      <c r="N13411"/>
      <c r="O13411" t="s">
        <v>1594</v>
      </c>
      <c r="P13411" t="s">
        <v>3459</v>
      </c>
    </row>
    <row r="13412" spans="1:16" x14ac:dyDescent="0.25">
      <c r="A13412" t="s">
        <v>7</v>
      </c>
      <c r="B13412" t="s">
        <v>2426</v>
      </c>
      <c r="C13412" t="s">
        <v>949</v>
      </c>
      <c r="D13412" t="s">
        <v>4756</v>
      </c>
      <c r="E13412" t="s">
        <v>59</v>
      </c>
      <c r="F13412" t="b">
        <v>0</v>
      </c>
      <c r="G13412" t="s">
        <v>65</v>
      </c>
      <c r="H13412" s="1">
        <v>46165.209733796299</v>
      </c>
      <c r="I13412" t="b">
        <v>0</v>
      </c>
      <c r="J13412" t="b">
        <v>1</v>
      </c>
      <c r="K13412" t="s">
        <v>41</v>
      </c>
      <c r="L13412" t="s">
        <v>60</v>
      </c>
      <c r="M13412">
        <v>110000</v>
      </c>
      <c r="N13412"/>
      <c r="O13412" t="s">
        <v>24401</v>
      </c>
      <c r="P13412" t="s">
        <v>24402</v>
      </c>
    </row>
    <row r="13413" spans="1:16" x14ac:dyDescent="0.25">
      <c r="A13413" t="s">
        <v>4</v>
      </c>
      <c r="B13413" t="s">
        <v>24403</v>
      </c>
      <c r="C13413" t="s">
        <v>422</v>
      </c>
      <c r="D13413" t="s">
        <v>4526</v>
      </c>
      <c r="E13413" t="s">
        <v>59</v>
      </c>
      <c r="F13413" t="b">
        <v>0</v>
      </c>
      <c r="G13413" t="s">
        <v>68</v>
      </c>
      <c r="H13413" s="1">
        <v>46165.212071759262</v>
      </c>
      <c r="I13413" t="b">
        <v>1</v>
      </c>
      <c r="J13413" t="b">
        <v>1</v>
      </c>
      <c r="K13413" t="s">
        <v>41</v>
      </c>
      <c r="L13413" t="s">
        <v>60</v>
      </c>
      <c r="M13413">
        <v>101375</v>
      </c>
      <c r="N13413"/>
      <c r="O13413" t="s">
        <v>468</v>
      </c>
      <c r="P13413" t="s">
        <v>2391</v>
      </c>
    </row>
    <row r="13414" spans="1:16" x14ac:dyDescent="0.25">
      <c r="A13414" t="s">
        <v>0</v>
      </c>
      <c r="B13414" t="s">
        <v>24404</v>
      </c>
      <c r="C13414" t="s">
        <v>142</v>
      </c>
      <c r="D13414" t="s">
        <v>2360</v>
      </c>
      <c r="E13414" t="s">
        <v>59</v>
      </c>
      <c r="F13414" t="b">
        <v>0</v>
      </c>
      <c r="G13414" t="s">
        <v>65</v>
      </c>
      <c r="H13414" s="1">
        <v>46165.251400462963</v>
      </c>
      <c r="I13414" t="b">
        <v>0</v>
      </c>
      <c r="J13414" t="b">
        <v>1</v>
      </c>
      <c r="K13414" t="s">
        <v>41</v>
      </c>
      <c r="L13414" t="s">
        <v>60</v>
      </c>
      <c r="M13414">
        <v>75000</v>
      </c>
      <c r="N13414"/>
      <c r="O13414" t="s">
        <v>24405</v>
      </c>
      <c r="P13414" t="s">
        <v>2503</v>
      </c>
    </row>
    <row r="13415" spans="1:16" x14ac:dyDescent="0.25">
      <c r="A13415" t="s">
        <v>0</v>
      </c>
      <c r="B13415" t="s">
        <v>24406</v>
      </c>
      <c r="C13415" t="s">
        <v>22652</v>
      </c>
      <c r="D13415" t="s">
        <v>4346</v>
      </c>
      <c r="E13415" t="s">
        <v>59</v>
      </c>
      <c r="F13415" t="b">
        <v>0</v>
      </c>
      <c r="G13415" t="s">
        <v>40</v>
      </c>
      <c r="H13415" s="1">
        <v>46165.252465277779</v>
      </c>
      <c r="I13415" t="b">
        <v>1</v>
      </c>
      <c r="J13415" t="b">
        <v>0</v>
      </c>
      <c r="K13415" t="s">
        <v>40</v>
      </c>
      <c r="L13415" t="s">
        <v>60</v>
      </c>
      <c r="M13415">
        <v>32488.5</v>
      </c>
      <c r="N13415"/>
      <c r="O13415" t="s">
        <v>22653</v>
      </c>
      <c r="P13415" t="s">
        <v>22654</v>
      </c>
    </row>
    <row r="13416" spans="1:16" x14ac:dyDescent="0.25">
      <c r="A13416" t="s">
        <v>4</v>
      </c>
      <c r="B13416" t="s">
        <v>24407</v>
      </c>
      <c r="C13416" t="s">
        <v>500</v>
      </c>
      <c r="D13416" t="s">
        <v>4756</v>
      </c>
      <c r="E13416" t="s">
        <v>59</v>
      </c>
      <c r="F13416" t="b">
        <v>0</v>
      </c>
      <c r="G13416" t="s">
        <v>13</v>
      </c>
      <c r="H13416" s="1">
        <v>46165.253900462973</v>
      </c>
      <c r="I13416" t="b">
        <v>1</v>
      </c>
      <c r="J13416" t="b">
        <v>0</v>
      </c>
      <c r="K13416" t="s">
        <v>13</v>
      </c>
      <c r="L13416" t="s">
        <v>60</v>
      </c>
      <c r="M13416">
        <v>105000</v>
      </c>
      <c r="N13416"/>
      <c r="O13416" t="s">
        <v>10441</v>
      </c>
      <c r="P13416" t="s">
        <v>24408</v>
      </c>
    </row>
    <row r="13417" spans="1:16" x14ac:dyDescent="0.25">
      <c r="A13417" t="s">
        <v>0</v>
      </c>
      <c r="B13417" t="s">
        <v>2469</v>
      </c>
      <c r="C13417" t="s">
        <v>71</v>
      </c>
      <c r="D13417" t="s">
        <v>4346</v>
      </c>
      <c r="E13417" t="s">
        <v>232</v>
      </c>
      <c r="F13417" t="b">
        <v>0</v>
      </c>
      <c r="G13417" t="s">
        <v>73</v>
      </c>
      <c r="H13417" s="1">
        <v>46165.293067129627</v>
      </c>
      <c r="I13417" t="b">
        <v>0</v>
      </c>
      <c r="J13417" t="b">
        <v>0</v>
      </c>
      <c r="K13417" t="s">
        <v>41</v>
      </c>
      <c r="L13417" t="s">
        <v>60</v>
      </c>
      <c r="M13417">
        <v>52000</v>
      </c>
      <c r="N13417"/>
      <c r="O13417" t="s">
        <v>1046</v>
      </c>
      <c r="P13417" t="s">
        <v>1482</v>
      </c>
    </row>
    <row r="13418" spans="1:16" x14ac:dyDescent="0.25">
      <c r="A13418" t="s">
        <v>1</v>
      </c>
      <c r="B13418" t="s">
        <v>24409</v>
      </c>
      <c r="C13418" t="s">
        <v>211</v>
      </c>
      <c r="D13418" t="s">
        <v>17626</v>
      </c>
      <c r="E13418" t="s">
        <v>59</v>
      </c>
      <c r="F13418" t="b">
        <v>0</v>
      </c>
      <c r="G13418" t="s">
        <v>77</v>
      </c>
      <c r="H13418" s="1">
        <v>46165.295381944437</v>
      </c>
      <c r="I13418" t="b">
        <v>0</v>
      </c>
      <c r="J13418" t="b">
        <v>0</v>
      </c>
      <c r="K13418" t="s">
        <v>41</v>
      </c>
      <c r="L13418" t="s">
        <v>60</v>
      </c>
      <c r="M13418">
        <v>125000</v>
      </c>
      <c r="N13418"/>
      <c r="O13418" t="s">
        <v>24410</v>
      </c>
      <c r="P13418" t="s">
        <v>1377</v>
      </c>
    </row>
    <row r="13419" spans="1:16" x14ac:dyDescent="0.25">
      <c r="A13419" t="s">
        <v>1</v>
      </c>
      <c r="B13419" t="s">
        <v>24409</v>
      </c>
      <c r="C13419" t="s">
        <v>616</v>
      </c>
      <c r="D13419" t="s">
        <v>17626</v>
      </c>
      <c r="E13419" t="s">
        <v>59</v>
      </c>
      <c r="F13419" t="b">
        <v>0</v>
      </c>
      <c r="G13419" t="s">
        <v>73</v>
      </c>
      <c r="H13419" s="1">
        <v>46165.295405092591</v>
      </c>
      <c r="I13419" t="b">
        <v>0</v>
      </c>
      <c r="J13419" t="b">
        <v>0</v>
      </c>
      <c r="K13419" t="s">
        <v>41</v>
      </c>
      <c r="L13419" t="s">
        <v>60</v>
      </c>
      <c r="M13419">
        <v>125000</v>
      </c>
      <c r="N13419"/>
      <c r="O13419" t="s">
        <v>24410</v>
      </c>
      <c r="P13419" t="s">
        <v>1377</v>
      </c>
    </row>
    <row r="13420" spans="1:16" x14ac:dyDescent="0.25">
      <c r="A13420" t="s">
        <v>4</v>
      </c>
      <c r="B13420" t="s">
        <v>1881</v>
      </c>
      <c r="C13420" t="s">
        <v>1154</v>
      </c>
      <c r="D13420" t="s">
        <v>17626</v>
      </c>
      <c r="E13420" t="s">
        <v>59</v>
      </c>
      <c r="F13420" t="b">
        <v>0</v>
      </c>
      <c r="G13420" t="s">
        <v>68</v>
      </c>
      <c r="H13420" s="1">
        <v>46165.295405092591</v>
      </c>
      <c r="I13420" t="b">
        <v>1</v>
      </c>
      <c r="J13420" t="b">
        <v>1</v>
      </c>
      <c r="K13420" t="s">
        <v>41</v>
      </c>
      <c r="L13420" t="s">
        <v>60</v>
      </c>
      <c r="M13420">
        <v>223355</v>
      </c>
      <c r="N13420"/>
      <c r="O13420" t="s">
        <v>8715</v>
      </c>
      <c r="P13420" t="s">
        <v>24411</v>
      </c>
    </row>
    <row r="13421" spans="1:16" x14ac:dyDescent="0.25">
      <c r="A13421" t="s">
        <v>4</v>
      </c>
      <c r="B13421" t="s">
        <v>24412</v>
      </c>
      <c r="C13421" t="s">
        <v>334</v>
      </c>
      <c r="D13421" t="s">
        <v>4346</v>
      </c>
      <c r="E13421" t="s">
        <v>59</v>
      </c>
      <c r="F13421" t="b">
        <v>0</v>
      </c>
      <c r="G13421" t="s">
        <v>77</v>
      </c>
      <c r="H13421" s="1">
        <v>46165.337048611109</v>
      </c>
      <c r="I13421" t="b">
        <v>0</v>
      </c>
      <c r="J13421" t="b">
        <v>1</v>
      </c>
      <c r="K13421" t="s">
        <v>41</v>
      </c>
      <c r="L13421" t="s">
        <v>60</v>
      </c>
      <c r="M13421">
        <v>169000</v>
      </c>
      <c r="N13421"/>
      <c r="O13421" t="s">
        <v>1183</v>
      </c>
      <c r="P13421" t="s">
        <v>24413</v>
      </c>
    </row>
    <row r="13422" spans="1:16" x14ac:dyDescent="0.25">
      <c r="A13422" t="s">
        <v>8</v>
      </c>
      <c r="B13422" t="s">
        <v>24414</v>
      </c>
      <c r="C13422" t="s">
        <v>162</v>
      </c>
      <c r="D13422" t="s">
        <v>4526</v>
      </c>
      <c r="E13422" t="s">
        <v>59</v>
      </c>
      <c r="F13422" t="b">
        <v>0</v>
      </c>
      <c r="G13422" t="s">
        <v>73</v>
      </c>
      <c r="H13422" s="1">
        <v>46165.377592592587</v>
      </c>
      <c r="I13422" t="b">
        <v>0</v>
      </c>
      <c r="J13422" t="b">
        <v>1</v>
      </c>
      <c r="K13422" t="s">
        <v>41</v>
      </c>
      <c r="L13422" t="s">
        <v>60</v>
      </c>
      <c r="M13422">
        <v>224500</v>
      </c>
      <c r="N13422"/>
      <c r="O13422" t="s">
        <v>1481</v>
      </c>
      <c r="P13422" t="s">
        <v>24415</v>
      </c>
    </row>
    <row r="13423" spans="1:16" x14ac:dyDescent="0.25">
      <c r="A13423" t="s">
        <v>0</v>
      </c>
      <c r="B13423" t="s">
        <v>24416</v>
      </c>
      <c r="C13423" t="s">
        <v>41</v>
      </c>
      <c r="D13423" t="s">
        <v>4526</v>
      </c>
      <c r="E13423" t="s">
        <v>59</v>
      </c>
      <c r="F13423" t="b">
        <v>0</v>
      </c>
      <c r="G13423" t="s">
        <v>41</v>
      </c>
      <c r="H13423" s="1">
        <v>46166.210868055547</v>
      </c>
      <c r="I13423" t="b">
        <v>1</v>
      </c>
      <c r="J13423" t="b">
        <v>0</v>
      </c>
      <c r="K13423" t="s">
        <v>41</v>
      </c>
      <c r="L13423" t="s">
        <v>60</v>
      </c>
      <c r="M13423">
        <v>130000</v>
      </c>
      <c r="N13423"/>
      <c r="O13423" t="s">
        <v>1443</v>
      </c>
      <c r="P13423" t="s">
        <v>219</v>
      </c>
    </row>
    <row r="13424" spans="1:16" x14ac:dyDescent="0.25">
      <c r="A13424" t="s">
        <v>4</v>
      </c>
      <c r="B13424" t="s">
        <v>2973</v>
      </c>
      <c r="C13424" t="s">
        <v>19700</v>
      </c>
      <c r="D13424" t="s">
        <v>4756</v>
      </c>
      <c r="E13424" t="s">
        <v>59</v>
      </c>
      <c r="F13424" t="b">
        <v>0</v>
      </c>
      <c r="G13424" t="s">
        <v>65</v>
      </c>
      <c r="H13424" s="1">
        <v>46166.251493055563</v>
      </c>
      <c r="I13424" t="b">
        <v>1</v>
      </c>
      <c r="J13424" t="b">
        <v>1</v>
      </c>
      <c r="K13424" t="s">
        <v>41</v>
      </c>
      <c r="L13424" t="s">
        <v>60</v>
      </c>
      <c r="M13424">
        <v>171417.5</v>
      </c>
      <c r="N13424"/>
      <c r="O13424" t="s">
        <v>2905</v>
      </c>
      <c r="P13424" t="s">
        <v>24417</v>
      </c>
    </row>
    <row r="13425" spans="1:16" x14ac:dyDescent="0.25">
      <c r="A13425" t="s">
        <v>3</v>
      </c>
      <c r="B13425" t="s">
        <v>24418</v>
      </c>
      <c r="C13425" t="s">
        <v>14133</v>
      </c>
      <c r="D13425" t="s">
        <v>17963</v>
      </c>
      <c r="E13425" t="s">
        <v>59</v>
      </c>
      <c r="F13425" t="b">
        <v>0</v>
      </c>
      <c r="G13425" t="s">
        <v>40</v>
      </c>
      <c r="H13425" s="1">
        <v>46166.335868055547</v>
      </c>
      <c r="I13425" t="b">
        <v>0</v>
      </c>
      <c r="J13425" t="b">
        <v>0</v>
      </c>
      <c r="K13425" t="s">
        <v>40</v>
      </c>
      <c r="L13425" t="s">
        <v>60</v>
      </c>
      <c r="M13425">
        <v>40000</v>
      </c>
      <c r="N13425"/>
      <c r="O13425" t="s">
        <v>13982</v>
      </c>
      <c r="P13425" t="s">
        <v>219</v>
      </c>
    </row>
    <row r="13426" spans="1:16" x14ac:dyDescent="0.25">
      <c r="A13426" t="s">
        <v>0</v>
      </c>
      <c r="B13426" t="s">
        <v>24419</v>
      </c>
      <c r="C13426" t="s">
        <v>1107</v>
      </c>
      <c r="D13426" t="s">
        <v>11236</v>
      </c>
      <c r="E13426" t="s">
        <v>59</v>
      </c>
      <c r="F13426" t="b">
        <v>0</v>
      </c>
      <c r="G13426" t="s">
        <v>77</v>
      </c>
      <c r="H13426" s="1">
        <v>46166.376446759263</v>
      </c>
      <c r="I13426" t="b">
        <v>0</v>
      </c>
      <c r="J13426" t="b">
        <v>0</v>
      </c>
      <c r="K13426" t="s">
        <v>41</v>
      </c>
      <c r="L13426" t="s">
        <v>60</v>
      </c>
      <c r="M13426">
        <v>105000</v>
      </c>
      <c r="N13426"/>
      <c r="O13426" t="s">
        <v>3034</v>
      </c>
      <c r="P13426" t="s">
        <v>4575</v>
      </c>
    </row>
    <row r="13427" spans="1:16" x14ac:dyDescent="0.25">
      <c r="A13427" t="s">
        <v>3</v>
      </c>
      <c r="B13427" t="s">
        <v>24420</v>
      </c>
      <c r="C13427" t="s">
        <v>172</v>
      </c>
      <c r="D13427" t="s">
        <v>4526</v>
      </c>
      <c r="E13427" t="s">
        <v>59</v>
      </c>
      <c r="F13427" t="b">
        <v>0</v>
      </c>
      <c r="G13427" t="s">
        <v>68</v>
      </c>
      <c r="H13427" s="1">
        <v>46166.376446759263</v>
      </c>
      <c r="I13427" t="b">
        <v>0</v>
      </c>
      <c r="J13427" t="b">
        <v>1</v>
      </c>
      <c r="K13427" t="s">
        <v>41</v>
      </c>
      <c r="L13427" t="s">
        <v>60</v>
      </c>
      <c r="M13427">
        <v>122500</v>
      </c>
      <c r="N13427"/>
      <c r="O13427" t="s">
        <v>7675</v>
      </c>
      <c r="P13427" t="s">
        <v>24421</v>
      </c>
    </row>
    <row r="13428" spans="1:16" x14ac:dyDescent="0.25">
      <c r="A13428" t="s">
        <v>1</v>
      </c>
      <c r="B13428" t="s">
        <v>24422</v>
      </c>
      <c r="C13428" t="s">
        <v>9321</v>
      </c>
      <c r="D13428" t="s">
        <v>2360</v>
      </c>
      <c r="E13428" t="s">
        <v>59</v>
      </c>
      <c r="F13428" t="b">
        <v>0</v>
      </c>
      <c r="G13428" t="s">
        <v>77</v>
      </c>
      <c r="H13428" s="1">
        <v>46166.378807870373</v>
      </c>
      <c r="I13428" t="b">
        <v>1</v>
      </c>
      <c r="J13428" t="b">
        <v>1</v>
      </c>
      <c r="K13428" t="s">
        <v>41</v>
      </c>
      <c r="L13428" t="s">
        <v>60</v>
      </c>
      <c r="M13428">
        <v>83000</v>
      </c>
      <c r="N13428"/>
      <c r="O13428" t="s">
        <v>4007</v>
      </c>
      <c r="P13428" t="s">
        <v>24423</v>
      </c>
    </row>
    <row r="13429" spans="1:16" x14ac:dyDescent="0.25">
      <c r="A13429" t="s">
        <v>0</v>
      </c>
      <c r="B13429" t="s">
        <v>24424</v>
      </c>
      <c r="C13429" t="s">
        <v>76</v>
      </c>
      <c r="D13429" t="s">
        <v>584</v>
      </c>
      <c r="E13429" t="s">
        <v>59</v>
      </c>
      <c r="F13429" t="b">
        <v>1</v>
      </c>
      <c r="G13429" t="s">
        <v>19</v>
      </c>
      <c r="H13429" s="1">
        <v>46166.418622685182</v>
      </c>
      <c r="I13429" t="b">
        <v>0</v>
      </c>
      <c r="J13429" t="b">
        <v>0</v>
      </c>
      <c r="K13429" t="s">
        <v>19</v>
      </c>
      <c r="L13429" t="s">
        <v>74</v>
      </c>
      <c r="M13429"/>
      <c r="N13429">
        <v>15</v>
      </c>
      <c r="O13429" t="s">
        <v>108</v>
      </c>
      <c r="P13429" t="s">
        <v>10126</v>
      </c>
    </row>
    <row r="13430" spans="1:16" x14ac:dyDescent="0.25">
      <c r="A13430" t="s">
        <v>6</v>
      </c>
      <c r="B13430" t="s">
        <v>24425</v>
      </c>
      <c r="C13430" t="s">
        <v>690</v>
      </c>
      <c r="D13430" t="s">
        <v>4526</v>
      </c>
      <c r="E13430" t="s">
        <v>59</v>
      </c>
      <c r="F13430" t="b">
        <v>0</v>
      </c>
      <c r="G13430" t="s">
        <v>77</v>
      </c>
      <c r="H13430" s="1">
        <v>46166.460949074077</v>
      </c>
      <c r="I13430" t="b">
        <v>0</v>
      </c>
      <c r="J13430" t="b">
        <v>1</v>
      </c>
      <c r="K13430" t="s">
        <v>41</v>
      </c>
      <c r="L13430" t="s">
        <v>60</v>
      </c>
      <c r="M13430">
        <v>167657</v>
      </c>
      <c r="N13430"/>
      <c r="O13430" t="s">
        <v>20119</v>
      </c>
      <c r="P13430" t="s">
        <v>24426</v>
      </c>
    </row>
    <row r="13431" spans="1:16" x14ac:dyDescent="0.25">
      <c r="A13431" t="s">
        <v>0</v>
      </c>
      <c r="B13431" t="s">
        <v>24427</v>
      </c>
      <c r="C13431" t="s">
        <v>13872</v>
      </c>
      <c r="D13431" t="s">
        <v>17963</v>
      </c>
      <c r="E13431" t="s">
        <v>59</v>
      </c>
      <c r="F13431" t="b">
        <v>0</v>
      </c>
      <c r="G13431" t="s">
        <v>89</v>
      </c>
      <c r="H13431" s="1">
        <v>46166.501469907409</v>
      </c>
      <c r="I13431" t="b">
        <v>0</v>
      </c>
      <c r="J13431" t="b">
        <v>1</v>
      </c>
      <c r="K13431" t="s">
        <v>41</v>
      </c>
      <c r="L13431" t="s">
        <v>60</v>
      </c>
      <c r="M13431">
        <v>57500</v>
      </c>
      <c r="N13431"/>
      <c r="O13431" t="s">
        <v>13982</v>
      </c>
      <c r="P13431" t="s">
        <v>4154</v>
      </c>
    </row>
    <row r="13432" spans="1:16" x14ac:dyDescent="0.25">
      <c r="A13432" t="s">
        <v>6</v>
      </c>
      <c r="B13432" t="s">
        <v>24428</v>
      </c>
      <c r="C13432" t="s">
        <v>1883</v>
      </c>
      <c r="D13432" t="s">
        <v>4562</v>
      </c>
      <c r="E13432" t="s">
        <v>59</v>
      </c>
      <c r="F13432" t="b">
        <v>0</v>
      </c>
      <c r="G13432" t="s">
        <v>68</v>
      </c>
      <c r="H13432" s="1">
        <v>46166.502638888887</v>
      </c>
      <c r="I13432" t="b">
        <v>0</v>
      </c>
      <c r="J13432" t="b">
        <v>0</v>
      </c>
      <c r="K13432" t="s">
        <v>41</v>
      </c>
      <c r="L13432" t="s">
        <v>60</v>
      </c>
      <c r="M13432">
        <v>157500</v>
      </c>
      <c r="N13432"/>
      <c r="O13432" t="s">
        <v>24429</v>
      </c>
    </row>
    <row r="13433" spans="1:16" x14ac:dyDescent="0.25">
      <c r="A13433" t="s">
        <v>4</v>
      </c>
      <c r="B13433" t="s">
        <v>3673</v>
      </c>
      <c r="C13433" t="s">
        <v>86</v>
      </c>
      <c r="D13433" t="s">
        <v>4756</v>
      </c>
      <c r="E13433" t="s">
        <v>59</v>
      </c>
      <c r="F13433" t="b">
        <v>0</v>
      </c>
      <c r="G13433" t="s">
        <v>77</v>
      </c>
      <c r="H13433" s="1">
        <v>46166.543113425927</v>
      </c>
      <c r="I13433" t="b">
        <v>0</v>
      </c>
      <c r="J13433" t="b">
        <v>1</v>
      </c>
      <c r="K13433" t="s">
        <v>41</v>
      </c>
      <c r="L13433" t="s">
        <v>60</v>
      </c>
      <c r="M13433">
        <v>85000</v>
      </c>
      <c r="N13433"/>
      <c r="O13433" t="s">
        <v>24430</v>
      </c>
    </row>
    <row r="13434" spans="1:16" x14ac:dyDescent="0.25">
      <c r="A13434" t="s">
        <v>5</v>
      </c>
      <c r="B13434" t="s">
        <v>5</v>
      </c>
      <c r="C13434" t="s">
        <v>1333</v>
      </c>
      <c r="D13434" t="s">
        <v>4756</v>
      </c>
      <c r="E13434" t="s">
        <v>59</v>
      </c>
      <c r="F13434" t="b">
        <v>0</v>
      </c>
      <c r="G13434" t="s">
        <v>89</v>
      </c>
      <c r="H13434" s="1">
        <v>46166.545486111107</v>
      </c>
      <c r="I13434" t="b">
        <v>0</v>
      </c>
      <c r="J13434" t="b">
        <v>0</v>
      </c>
      <c r="K13434" t="s">
        <v>41</v>
      </c>
      <c r="L13434" t="s">
        <v>60</v>
      </c>
      <c r="M13434">
        <v>125000</v>
      </c>
      <c r="N13434"/>
      <c r="O13434" t="s">
        <v>20734</v>
      </c>
      <c r="P13434" t="s">
        <v>24431</v>
      </c>
    </row>
    <row r="13435" spans="1:16" x14ac:dyDescent="0.25">
      <c r="A13435" t="s">
        <v>0</v>
      </c>
      <c r="B13435" t="s">
        <v>24432</v>
      </c>
      <c r="C13435" t="s">
        <v>24433</v>
      </c>
      <c r="D13435" t="s">
        <v>19108</v>
      </c>
      <c r="E13435" t="s">
        <v>59</v>
      </c>
      <c r="F13435" t="b">
        <v>0</v>
      </c>
      <c r="G13435" t="s">
        <v>89</v>
      </c>
      <c r="H13435" s="1">
        <v>46166.584803240738</v>
      </c>
      <c r="I13435" t="b">
        <v>0</v>
      </c>
      <c r="J13435" t="b">
        <v>1</v>
      </c>
      <c r="K13435" t="s">
        <v>41</v>
      </c>
      <c r="L13435" t="s">
        <v>60</v>
      </c>
      <c r="M13435">
        <v>65000</v>
      </c>
      <c r="N13435"/>
      <c r="O13435" t="s">
        <v>3716</v>
      </c>
      <c r="P13435" t="s">
        <v>673</v>
      </c>
    </row>
    <row r="13436" spans="1:16" x14ac:dyDescent="0.25">
      <c r="A13436" t="s">
        <v>3</v>
      </c>
      <c r="B13436" t="s">
        <v>24434</v>
      </c>
      <c r="C13436" t="s">
        <v>19590</v>
      </c>
      <c r="D13436" t="s">
        <v>4756</v>
      </c>
      <c r="E13436" t="s">
        <v>59</v>
      </c>
      <c r="F13436" t="b">
        <v>0</v>
      </c>
      <c r="G13436" t="s">
        <v>65</v>
      </c>
      <c r="H13436" s="1">
        <v>46166.584826388891</v>
      </c>
      <c r="I13436" t="b">
        <v>0</v>
      </c>
      <c r="J13436" t="b">
        <v>1</v>
      </c>
      <c r="K13436" t="s">
        <v>41</v>
      </c>
      <c r="L13436" t="s">
        <v>60</v>
      </c>
      <c r="M13436">
        <v>92500</v>
      </c>
      <c r="N13436"/>
      <c r="O13436" t="s">
        <v>3085</v>
      </c>
      <c r="P13436" t="s">
        <v>426</v>
      </c>
    </row>
    <row r="13437" spans="1:16" x14ac:dyDescent="0.25">
      <c r="A13437" t="s">
        <v>2</v>
      </c>
      <c r="B13437" t="s">
        <v>766</v>
      </c>
      <c r="C13437" t="s">
        <v>592</v>
      </c>
      <c r="D13437" t="s">
        <v>4756</v>
      </c>
      <c r="E13437" t="s">
        <v>59</v>
      </c>
      <c r="F13437" t="b">
        <v>0</v>
      </c>
      <c r="G13437" t="s">
        <v>73</v>
      </c>
      <c r="H13437" s="1">
        <v>46166.627662037034</v>
      </c>
      <c r="I13437" t="b">
        <v>0</v>
      </c>
      <c r="J13437" t="b">
        <v>1</v>
      </c>
      <c r="K13437" t="s">
        <v>41</v>
      </c>
      <c r="L13437" t="s">
        <v>60</v>
      </c>
      <c r="M13437">
        <v>216108</v>
      </c>
      <c r="N13437"/>
      <c r="O13437" t="s">
        <v>24435</v>
      </c>
      <c r="P13437" t="s">
        <v>1234</v>
      </c>
    </row>
    <row r="13438" spans="1:16" x14ac:dyDescent="0.25">
      <c r="A13438" t="s">
        <v>9</v>
      </c>
      <c r="B13438" t="s">
        <v>24436</v>
      </c>
      <c r="C13438" t="s">
        <v>6956</v>
      </c>
      <c r="D13438" t="s">
        <v>5018</v>
      </c>
      <c r="E13438" t="s">
        <v>59</v>
      </c>
      <c r="F13438" t="b">
        <v>0</v>
      </c>
      <c r="G13438" t="s">
        <v>40</v>
      </c>
      <c r="H13438" s="1">
        <v>46166.630057870367</v>
      </c>
      <c r="I13438" t="b">
        <v>1</v>
      </c>
      <c r="J13438" t="b">
        <v>0</v>
      </c>
      <c r="K13438" t="s">
        <v>40</v>
      </c>
      <c r="L13438" t="s">
        <v>60</v>
      </c>
      <c r="M13438">
        <v>75000</v>
      </c>
      <c r="N13438"/>
      <c r="O13438" t="s">
        <v>4410</v>
      </c>
      <c r="P13438" t="s">
        <v>24437</v>
      </c>
    </row>
    <row r="13439" spans="1:16" x14ac:dyDescent="0.25">
      <c r="A13439" t="s">
        <v>6</v>
      </c>
      <c r="B13439" t="s">
        <v>24438</v>
      </c>
      <c r="C13439" t="s">
        <v>237</v>
      </c>
      <c r="D13439" t="s">
        <v>4756</v>
      </c>
      <c r="E13439" t="s">
        <v>59</v>
      </c>
      <c r="F13439" t="b">
        <v>0</v>
      </c>
      <c r="G13439" t="s">
        <v>89</v>
      </c>
      <c r="H13439" s="1">
        <v>46166.668113425927</v>
      </c>
      <c r="I13439" t="b">
        <v>0</v>
      </c>
      <c r="J13439" t="b">
        <v>1</v>
      </c>
      <c r="K13439" t="s">
        <v>41</v>
      </c>
      <c r="L13439" t="s">
        <v>60</v>
      </c>
      <c r="M13439">
        <v>135000</v>
      </c>
      <c r="N13439"/>
      <c r="O13439" t="s">
        <v>24439</v>
      </c>
      <c r="P13439" t="s">
        <v>24440</v>
      </c>
    </row>
    <row r="13440" spans="1:16" x14ac:dyDescent="0.25">
      <c r="A13440" t="s">
        <v>2</v>
      </c>
      <c r="B13440" t="s">
        <v>1245</v>
      </c>
      <c r="C13440" t="s">
        <v>19964</v>
      </c>
      <c r="D13440" t="s">
        <v>16554</v>
      </c>
      <c r="E13440" t="s">
        <v>59</v>
      </c>
      <c r="F13440" t="b">
        <v>0</v>
      </c>
      <c r="G13440" t="s">
        <v>31</v>
      </c>
      <c r="H13440" s="1">
        <v>46166.670104166667</v>
      </c>
      <c r="I13440" t="b">
        <v>0</v>
      </c>
      <c r="J13440" t="b">
        <v>0</v>
      </c>
      <c r="K13440" t="s">
        <v>31</v>
      </c>
      <c r="L13440" t="s">
        <v>60</v>
      </c>
      <c r="M13440">
        <v>1</v>
      </c>
      <c r="N13440"/>
      <c r="O13440" t="s">
        <v>24441</v>
      </c>
    </row>
    <row r="13441" spans="1:16" x14ac:dyDescent="0.25">
      <c r="A13441" t="s">
        <v>6</v>
      </c>
      <c r="B13441" t="s">
        <v>6</v>
      </c>
      <c r="C13441" t="s">
        <v>1122</v>
      </c>
      <c r="D13441" t="s">
        <v>4526</v>
      </c>
      <c r="E13441" t="s">
        <v>59</v>
      </c>
      <c r="F13441" t="b">
        <v>0</v>
      </c>
      <c r="G13441" t="s">
        <v>65</v>
      </c>
      <c r="H13441" s="1">
        <v>46166.751493055563</v>
      </c>
      <c r="I13441" t="b">
        <v>0</v>
      </c>
      <c r="J13441" t="b">
        <v>1</v>
      </c>
      <c r="K13441" t="s">
        <v>41</v>
      </c>
      <c r="L13441" t="s">
        <v>60</v>
      </c>
      <c r="M13441">
        <v>155000</v>
      </c>
      <c r="N13441"/>
      <c r="O13441" t="s">
        <v>904</v>
      </c>
      <c r="P13441" t="s">
        <v>219</v>
      </c>
    </row>
    <row r="13442" spans="1:16" x14ac:dyDescent="0.25">
      <c r="A13442" t="s">
        <v>6</v>
      </c>
      <c r="B13442" t="s">
        <v>16013</v>
      </c>
      <c r="C13442" t="s">
        <v>1357</v>
      </c>
      <c r="D13442" t="s">
        <v>4673</v>
      </c>
      <c r="E13442" t="s">
        <v>59</v>
      </c>
      <c r="F13442" t="b">
        <v>0</v>
      </c>
      <c r="G13442" t="s">
        <v>77</v>
      </c>
      <c r="H13442" s="1">
        <v>46167.001446759263</v>
      </c>
      <c r="I13442" t="b">
        <v>0</v>
      </c>
      <c r="J13442" t="b">
        <v>0</v>
      </c>
      <c r="K13442" t="s">
        <v>41</v>
      </c>
      <c r="L13442" t="s">
        <v>60</v>
      </c>
      <c r="M13442">
        <v>175651.5</v>
      </c>
      <c r="N13442"/>
      <c r="O13442" t="s">
        <v>24442</v>
      </c>
      <c r="P13442" t="s">
        <v>6864</v>
      </c>
    </row>
    <row r="13443" spans="1:16" x14ac:dyDescent="0.25">
      <c r="A13443" t="s">
        <v>7</v>
      </c>
      <c r="B13443" t="s">
        <v>24443</v>
      </c>
      <c r="C13443" t="s">
        <v>172</v>
      </c>
      <c r="D13443" t="s">
        <v>4756</v>
      </c>
      <c r="E13443" t="s">
        <v>59</v>
      </c>
      <c r="F13443" t="b">
        <v>0</v>
      </c>
      <c r="G13443" t="s">
        <v>68</v>
      </c>
      <c r="H13443" s="1">
        <v>46167.001446759263</v>
      </c>
      <c r="I13443" t="b">
        <v>0</v>
      </c>
      <c r="J13443" t="b">
        <v>0</v>
      </c>
      <c r="K13443" t="s">
        <v>41</v>
      </c>
      <c r="L13443" t="s">
        <v>60</v>
      </c>
      <c r="M13443">
        <v>110000</v>
      </c>
      <c r="N13443"/>
      <c r="O13443" t="s">
        <v>8460</v>
      </c>
    </row>
    <row r="13444" spans="1:16" x14ac:dyDescent="0.25">
      <c r="A13444" t="s">
        <v>6</v>
      </c>
      <c r="B13444" t="s">
        <v>7066</v>
      </c>
      <c r="C13444" t="s">
        <v>12615</v>
      </c>
      <c r="D13444" t="s">
        <v>4673</v>
      </c>
      <c r="E13444" t="s">
        <v>59</v>
      </c>
      <c r="F13444" t="b">
        <v>0</v>
      </c>
      <c r="G13444" t="s">
        <v>73</v>
      </c>
      <c r="H13444" s="1">
        <v>46167.001458333332</v>
      </c>
      <c r="I13444" t="b">
        <v>1</v>
      </c>
      <c r="J13444" t="b">
        <v>1</v>
      </c>
      <c r="K13444" t="s">
        <v>41</v>
      </c>
      <c r="L13444" t="s">
        <v>60</v>
      </c>
      <c r="M13444">
        <v>86000</v>
      </c>
      <c r="N13444"/>
      <c r="O13444" t="s">
        <v>722</v>
      </c>
      <c r="P13444" t="s">
        <v>7067</v>
      </c>
    </row>
    <row r="13445" spans="1:16" x14ac:dyDescent="0.25">
      <c r="A13445" t="s">
        <v>7</v>
      </c>
      <c r="B13445" t="s">
        <v>7</v>
      </c>
      <c r="C13445" t="s">
        <v>605</v>
      </c>
      <c r="D13445" t="s">
        <v>4756</v>
      </c>
      <c r="E13445" t="s">
        <v>59</v>
      </c>
      <c r="F13445" t="b">
        <v>0</v>
      </c>
      <c r="G13445" t="s">
        <v>77</v>
      </c>
      <c r="H13445" s="1">
        <v>46167.043113425927</v>
      </c>
      <c r="I13445" t="b">
        <v>0</v>
      </c>
      <c r="J13445" t="b">
        <v>0</v>
      </c>
      <c r="K13445" t="s">
        <v>41</v>
      </c>
      <c r="L13445" t="s">
        <v>60</v>
      </c>
      <c r="M13445">
        <v>120000</v>
      </c>
      <c r="N13445"/>
      <c r="O13445" t="s">
        <v>24444</v>
      </c>
      <c r="P13445" t="s">
        <v>24445</v>
      </c>
    </row>
    <row r="13446" spans="1:16" x14ac:dyDescent="0.25">
      <c r="A13446" t="s">
        <v>6</v>
      </c>
      <c r="B13446" t="s">
        <v>24446</v>
      </c>
      <c r="C13446" t="s">
        <v>637</v>
      </c>
      <c r="D13446" t="s">
        <v>4756</v>
      </c>
      <c r="E13446" t="s">
        <v>59</v>
      </c>
      <c r="F13446" t="b">
        <v>0</v>
      </c>
      <c r="G13446" t="s">
        <v>77</v>
      </c>
      <c r="H13446" s="1">
        <v>46167.085949074077</v>
      </c>
      <c r="I13446" t="b">
        <v>0</v>
      </c>
      <c r="J13446" t="b">
        <v>0</v>
      </c>
      <c r="K13446" t="s">
        <v>41</v>
      </c>
      <c r="L13446" t="s">
        <v>60</v>
      </c>
      <c r="M13446">
        <v>197880</v>
      </c>
      <c r="N13446"/>
      <c r="O13446" t="s">
        <v>24447</v>
      </c>
      <c r="P13446" t="s">
        <v>705</v>
      </c>
    </row>
    <row r="13447" spans="1:16" x14ac:dyDescent="0.25">
      <c r="A13447" t="s">
        <v>5</v>
      </c>
      <c r="B13447" t="s">
        <v>24448</v>
      </c>
      <c r="C13447" t="s">
        <v>246</v>
      </c>
      <c r="D13447" t="s">
        <v>4526</v>
      </c>
      <c r="E13447" t="s">
        <v>59</v>
      </c>
      <c r="F13447" t="b">
        <v>0</v>
      </c>
      <c r="G13447" t="s">
        <v>89</v>
      </c>
      <c r="H13447" s="1">
        <v>46167.128819444442</v>
      </c>
      <c r="I13447" t="b">
        <v>0</v>
      </c>
      <c r="J13447" t="b">
        <v>0</v>
      </c>
      <c r="K13447" t="s">
        <v>41</v>
      </c>
      <c r="L13447" t="s">
        <v>60</v>
      </c>
      <c r="M13447">
        <v>160000</v>
      </c>
      <c r="N13447"/>
      <c r="O13447" t="s">
        <v>3233</v>
      </c>
      <c r="P13447" t="s">
        <v>24449</v>
      </c>
    </row>
    <row r="13448" spans="1:16" x14ac:dyDescent="0.25">
      <c r="A13448" t="s">
        <v>1</v>
      </c>
      <c r="B13448" t="s">
        <v>24450</v>
      </c>
      <c r="C13448" t="s">
        <v>930</v>
      </c>
      <c r="D13448" t="s">
        <v>4526</v>
      </c>
      <c r="E13448" t="s">
        <v>59</v>
      </c>
      <c r="F13448" t="b">
        <v>0</v>
      </c>
      <c r="G13448" t="s">
        <v>19</v>
      </c>
      <c r="H13448" s="1">
        <v>46167.335185185177</v>
      </c>
      <c r="I13448" t="b">
        <v>0</v>
      </c>
      <c r="J13448" t="b">
        <v>0</v>
      </c>
      <c r="K13448" t="s">
        <v>19</v>
      </c>
      <c r="L13448" t="s">
        <v>60</v>
      </c>
      <c r="M13448">
        <v>1850000</v>
      </c>
      <c r="N13448"/>
      <c r="O13448" t="s">
        <v>7059</v>
      </c>
      <c r="P13448" t="s">
        <v>24451</v>
      </c>
    </row>
    <row r="13449" spans="1:16" x14ac:dyDescent="0.25">
      <c r="A13449" t="s">
        <v>2</v>
      </c>
      <c r="B13449" t="s">
        <v>24452</v>
      </c>
      <c r="C13449" t="s">
        <v>112</v>
      </c>
      <c r="D13449" t="s">
        <v>4346</v>
      </c>
      <c r="E13449" t="s">
        <v>59</v>
      </c>
      <c r="F13449" t="b">
        <v>0</v>
      </c>
      <c r="G13449" t="s">
        <v>65</v>
      </c>
      <c r="H13449" s="1">
        <v>46167.335949074077</v>
      </c>
      <c r="I13449" t="b">
        <v>0</v>
      </c>
      <c r="J13449" t="b">
        <v>0</v>
      </c>
      <c r="K13449" t="s">
        <v>41</v>
      </c>
      <c r="L13449" t="s">
        <v>60</v>
      </c>
      <c r="M13449">
        <v>255000</v>
      </c>
      <c r="N13449"/>
      <c r="O13449" t="s">
        <v>24453</v>
      </c>
      <c r="P13449" t="s">
        <v>24454</v>
      </c>
    </row>
    <row r="13450" spans="1:16" x14ac:dyDescent="0.25">
      <c r="A13450" t="s">
        <v>3</v>
      </c>
      <c r="B13450" t="s">
        <v>16785</v>
      </c>
      <c r="C13450" t="s">
        <v>2108</v>
      </c>
      <c r="D13450" t="s">
        <v>4526</v>
      </c>
      <c r="E13450" t="s">
        <v>88</v>
      </c>
      <c r="F13450" t="b">
        <v>0</v>
      </c>
      <c r="G13450" t="s">
        <v>89</v>
      </c>
      <c r="H13450" s="1">
        <v>46167.418078703697</v>
      </c>
      <c r="I13450" t="b">
        <v>1</v>
      </c>
      <c r="J13450" t="b">
        <v>1</v>
      </c>
      <c r="K13450" t="s">
        <v>41</v>
      </c>
      <c r="L13450" t="s">
        <v>74</v>
      </c>
      <c r="M13450"/>
      <c r="N13450">
        <v>60</v>
      </c>
      <c r="O13450" t="s">
        <v>4487</v>
      </c>
      <c r="P13450" t="s">
        <v>1322</v>
      </c>
    </row>
    <row r="13451" spans="1:16" x14ac:dyDescent="0.25">
      <c r="A13451" t="s">
        <v>5</v>
      </c>
      <c r="B13451" t="s">
        <v>24455</v>
      </c>
      <c r="C13451" t="s">
        <v>3114</v>
      </c>
      <c r="D13451" t="s">
        <v>2360</v>
      </c>
      <c r="E13451" t="s">
        <v>59</v>
      </c>
      <c r="F13451" t="b">
        <v>0</v>
      </c>
      <c r="G13451" t="s">
        <v>77</v>
      </c>
      <c r="H13451" s="1">
        <v>46167.420335648138</v>
      </c>
      <c r="I13451" t="b">
        <v>0</v>
      </c>
      <c r="J13451" t="b">
        <v>0</v>
      </c>
      <c r="K13451" t="s">
        <v>41</v>
      </c>
      <c r="L13451" t="s">
        <v>60</v>
      </c>
      <c r="M13451">
        <v>135500</v>
      </c>
      <c r="N13451"/>
      <c r="O13451" t="s">
        <v>2795</v>
      </c>
      <c r="P13451" t="s">
        <v>22757</v>
      </c>
    </row>
    <row r="13452" spans="1:16" x14ac:dyDescent="0.25">
      <c r="A13452" t="s">
        <v>5</v>
      </c>
      <c r="B13452" t="s">
        <v>15825</v>
      </c>
      <c r="C13452" t="s">
        <v>76</v>
      </c>
      <c r="D13452" t="s">
        <v>4526</v>
      </c>
      <c r="E13452" t="s">
        <v>59</v>
      </c>
      <c r="F13452" t="b">
        <v>1</v>
      </c>
      <c r="G13452" t="s">
        <v>13</v>
      </c>
      <c r="H13452" s="1">
        <v>46167.420648148152</v>
      </c>
      <c r="I13452" t="b">
        <v>1</v>
      </c>
      <c r="J13452" t="b">
        <v>0</v>
      </c>
      <c r="K13452" t="s">
        <v>13</v>
      </c>
      <c r="L13452" t="s">
        <v>60</v>
      </c>
      <c r="M13452">
        <v>115000</v>
      </c>
      <c r="N13452"/>
      <c r="O13452" t="s">
        <v>13179</v>
      </c>
      <c r="P13452" t="s">
        <v>15826</v>
      </c>
    </row>
    <row r="13453" spans="1:16" x14ac:dyDescent="0.25">
      <c r="A13453" t="s">
        <v>1</v>
      </c>
      <c r="B13453" t="s">
        <v>7610</v>
      </c>
      <c r="C13453" t="s">
        <v>24456</v>
      </c>
      <c r="D13453" t="s">
        <v>4346</v>
      </c>
      <c r="E13453" t="s">
        <v>59</v>
      </c>
      <c r="F13453" t="b">
        <v>0</v>
      </c>
      <c r="G13453" t="s">
        <v>40</v>
      </c>
      <c r="H13453" s="1">
        <v>46167.421678240738</v>
      </c>
      <c r="I13453" t="b">
        <v>1</v>
      </c>
      <c r="J13453" t="b">
        <v>0</v>
      </c>
      <c r="K13453" t="s">
        <v>40</v>
      </c>
      <c r="L13453" t="s">
        <v>60</v>
      </c>
      <c r="M13453">
        <v>35000</v>
      </c>
      <c r="N13453"/>
      <c r="O13453" t="s">
        <v>24457</v>
      </c>
    </row>
    <row r="13454" spans="1:16" x14ac:dyDescent="0.25">
      <c r="A13454" t="s">
        <v>1</v>
      </c>
      <c r="B13454" t="s">
        <v>4857</v>
      </c>
      <c r="C13454" t="s">
        <v>326</v>
      </c>
      <c r="D13454" t="s">
        <v>4756</v>
      </c>
      <c r="E13454" t="s">
        <v>59</v>
      </c>
      <c r="F13454" t="b">
        <v>0</v>
      </c>
      <c r="G13454" t="s">
        <v>77</v>
      </c>
      <c r="H13454" s="1">
        <v>46167.462002314824</v>
      </c>
      <c r="I13454" t="b">
        <v>0</v>
      </c>
      <c r="J13454" t="b">
        <v>1</v>
      </c>
      <c r="K13454" t="s">
        <v>41</v>
      </c>
      <c r="L13454" t="s">
        <v>60</v>
      </c>
      <c r="M13454">
        <v>135000</v>
      </c>
      <c r="N13454"/>
      <c r="O13454" t="s">
        <v>424</v>
      </c>
      <c r="P13454" t="s">
        <v>22339</v>
      </c>
    </row>
    <row r="13455" spans="1:16" x14ac:dyDescent="0.25">
      <c r="A13455" t="s">
        <v>1</v>
      </c>
      <c r="B13455" t="s">
        <v>24458</v>
      </c>
      <c r="C13455" t="s">
        <v>14984</v>
      </c>
      <c r="D13455" t="s">
        <v>4756</v>
      </c>
      <c r="E13455" t="s">
        <v>59</v>
      </c>
      <c r="F13455" t="b">
        <v>0</v>
      </c>
      <c r="G13455" t="s">
        <v>77</v>
      </c>
      <c r="H13455" s="1">
        <v>46167.503680555557</v>
      </c>
      <c r="I13455" t="b">
        <v>0</v>
      </c>
      <c r="J13455" t="b">
        <v>0</v>
      </c>
      <c r="K13455" t="s">
        <v>41</v>
      </c>
      <c r="L13455" t="s">
        <v>60</v>
      </c>
      <c r="M13455">
        <v>114400</v>
      </c>
      <c r="N13455"/>
      <c r="O13455" t="s">
        <v>8873</v>
      </c>
      <c r="P13455" t="s">
        <v>24459</v>
      </c>
    </row>
    <row r="13456" spans="1:16" x14ac:dyDescent="0.25">
      <c r="A13456" t="s">
        <v>5</v>
      </c>
      <c r="B13456" t="s">
        <v>15596</v>
      </c>
      <c r="C13456" t="s">
        <v>112</v>
      </c>
      <c r="D13456" t="s">
        <v>4526</v>
      </c>
      <c r="E13456" t="s">
        <v>59</v>
      </c>
      <c r="F13456" t="b">
        <v>0</v>
      </c>
      <c r="G13456" t="s">
        <v>77</v>
      </c>
      <c r="H13456" s="1">
        <v>46167.503703703696</v>
      </c>
      <c r="I13456" t="b">
        <v>1</v>
      </c>
      <c r="J13456" t="b">
        <v>1</v>
      </c>
      <c r="K13456" t="s">
        <v>41</v>
      </c>
      <c r="L13456" t="s">
        <v>60</v>
      </c>
      <c r="M13456">
        <v>200000</v>
      </c>
      <c r="N13456"/>
      <c r="O13456" t="s">
        <v>15597</v>
      </c>
    </row>
    <row r="13457" spans="1:16" x14ac:dyDescent="0.25">
      <c r="A13457" t="s">
        <v>0</v>
      </c>
      <c r="B13457" t="s">
        <v>24460</v>
      </c>
      <c r="C13457" t="s">
        <v>10924</v>
      </c>
      <c r="D13457" t="s">
        <v>4346</v>
      </c>
      <c r="E13457" t="s">
        <v>59</v>
      </c>
      <c r="F13457" t="b">
        <v>0</v>
      </c>
      <c r="G13457" t="s">
        <v>65</v>
      </c>
      <c r="H13457" s="1">
        <v>46167.543032407397</v>
      </c>
      <c r="I13457" t="b">
        <v>0</v>
      </c>
      <c r="J13457" t="b">
        <v>0</v>
      </c>
      <c r="K13457" t="s">
        <v>41</v>
      </c>
      <c r="L13457" t="s">
        <v>74</v>
      </c>
      <c r="M13457"/>
      <c r="N13457">
        <v>38.375</v>
      </c>
      <c r="O13457" t="s">
        <v>24461</v>
      </c>
      <c r="P13457" t="s">
        <v>4500</v>
      </c>
    </row>
    <row r="13458" spans="1:16" x14ac:dyDescent="0.25">
      <c r="A13458" t="s">
        <v>5</v>
      </c>
      <c r="B13458" t="s">
        <v>5</v>
      </c>
      <c r="C13458" t="s">
        <v>24462</v>
      </c>
      <c r="D13458" t="s">
        <v>4346</v>
      </c>
      <c r="E13458" t="s">
        <v>59</v>
      </c>
      <c r="F13458" t="b">
        <v>0</v>
      </c>
      <c r="G13458" t="s">
        <v>89</v>
      </c>
      <c r="H13458" s="1">
        <v>46167.545335648138</v>
      </c>
      <c r="I13458" t="b">
        <v>0</v>
      </c>
      <c r="J13458" t="b">
        <v>1</v>
      </c>
      <c r="K13458" t="s">
        <v>41</v>
      </c>
      <c r="L13458" t="s">
        <v>60</v>
      </c>
      <c r="M13458">
        <v>140000</v>
      </c>
      <c r="N13458"/>
      <c r="O13458" t="s">
        <v>24463</v>
      </c>
      <c r="P13458" t="s">
        <v>24464</v>
      </c>
    </row>
    <row r="13459" spans="1:16" x14ac:dyDescent="0.25">
      <c r="A13459" t="s">
        <v>0</v>
      </c>
      <c r="B13459" t="s">
        <v>3151</v>
      </c>
      <c r="C13459" t="s">
        <v>922</v>
      </c>
      <c r="D13459" t="s">
        <v>4346</v>
      </c>
      <c r="E13459" t="s">
        <v>59</v>
      </c>
      <c r="F13459" t="b">
        <v>0</v>
      </c>
      <c r="G13459" t="s">
        <v>68</v>
      </c>
      <c r="H13459" s="1">
        <v>46167.584699074083</v>
      </c>
      <c r="I13459" t="b">
        <v>0</v>
      </c>
      <c r="J13459" t="b">
        <v>1</v>
      </c>
      <c r="K13459" t="s">
        <v>41</v>
      </c>
      <c r="L13459" t="s">
        <v>60</v>
      </c>
      <c r="M13459">
        <v>76000</v>
      </c>
      <c r="N13459"/>
      <c r="O13459" t="s">
        <v>588</v>
      </c>
      <c r="P13459" t="s">
        <v>24465</v>
      </c>
    </row>
    <row r="13460" spans="1:16" x14ac:dyDescent="0.25">
      <c r="A13460" t="s">
        <v>2</v>
      </c>
      <c r="B13460" t="s">
        <v>24466</v>
      </c>
      <c r="C13460" t="s">
        <v>76</v>
      </c>
      <c r="D13460" t="s">
        <v>141</v>
      </c>
      <c r="E13460" t="s">
        <v>88</v>
      </c>
      <c r="F13460" t="b">
        <v>1</v>
      </c>
      <c r="G13460" t="s">
        <v>41</v>
      </c>
      <c r="H13460" s="1">
        <v>46167.586944444447</v>
      </c>
      <c r="I13460" t="b">
        <v>0</v>
      </c>
      <c r="J13460" t="b">
        <v>0</v>
      </c>
      <c r="K13460" t="s">
        <v>41</v>
      </c>
      <c r="L13460" t="s">
        <v>74</v>
      </c>
      <c r="M13460"/>
      <c r="N13460">
        <v>32.5</v>
      </c>
      <c r="O13460" t="s">
        <v>141</v>
      </c>
    </row>
    <row r="13461" spans="1:16" x14ac:dyDescent="0.25">
      <c r="A13461" t="s">
        <v>1</v>
      </c>
      <c r="B13461" t="s">
        <v>2561</v>
      </c>
      <c r="C13461" t="s">
        <v>4345</v>
      </c>
      <c r="D13461" t="s">
        <v>4346</v>
      </c>
      <c r="E13461" t="s">
        <v>59</v>
      </c>
      <c r="F13461" t="b">
        <v>0</v>
      </c>
      <c r="G13461" t="s">
        <v>13</v>
      </c>
      <c r="H13461" s="1">
        <v>46167.58730324074</v>
      </c>
      <c r="I13461" t="b">
        <v>0</v>
      </c>
      <c r="J13461" t="b">
        <v>0</v>
      </c>
      <c r="K13461" t="s">
        <v>13</v>
      </c>
      <c r="L13461" t="s">
        <v>60</v>
      </c>
      <c r="M13461">
        <v>185000</v>
      </c>
      <c r="N13461"/>
      <c r="O13461" t="s">
        <v>23832</v>
      </c>
      <c r="P13461" t="s">
        <v>24467</v>
      </c>
    </row>
    <row r="13462" spans="1:16" x14ac:dyDescent="0.25">
      <c r="A13462" t="s">
        <v>2</v>
      </c>
      <c r="B13462" t="s">
        <v>24468</v>
      </c>
      <c r="C13462" t="s">
        <v>24469</v>
      </c>
      <c r="D13462" t="s">
        <v>16554</v>
      </c>
      <c r="E13462" t="s">
        <v>59</v>
      </c>
      <c r="F13462" t="b">
        <v>0</v>
      </c>
      <c r="G13462" t="s">
        <v>31</v>
      </c>
      <c r="H13462" s="1">
        <v>46167.628344907411</v>
      </c>
      <c r="I13462" t="b">
        <v>0</v>
      </c>
      <c r="J13462" t="b">
        <v>0</v>
      </c>
      <c r="K13462" t="s">
        <v>31</v>
      </c>
      <c r="L13462" t="s">
        <v>60</v>
      </c>
      <c r="M13462">
        <v>1</v>
      </c>
      <c r="N13462"/>
      <c r="O13462" t="s">
        <v>24470</v>
      </c>
    </row>
    <row r="13463" spans="1:16" x14ac:dyDescent="0.25">
      <c r="A13463" t="s">
        <v>7</v>
      </c>
      <c r="B13463" t="s">
        <v>24471</v>
      </c>
      <c r="C13463" t="s">
        <v>24472</v>
      </c>
      <c r="D13463" t="s">
        <v>4756</v>
      </c>
      <c r="E13463" t="s">
        <v>59</v>
      </c>
      <c r="F13463" t="b">
        <v>0</v>
      </c>
      <c r="G13463" t="s">
        <v>65</v>
      </c>
      <c r="H13463" s="1">
        <v>46167.668032407397</v>
      </c>
      <c r="I13463" t="b">
        <v>0</v>
      </c>
      <c r="J13463" t="b">
        <v>1</v>
      </c>
      <c r="K13463" t="s">
        <v>41</v>
      </c>
      <c r="L13463" t="s">
        <v>60</v>
      </c>
      <c r="M13463">
        <v>159331</v>
      </c>
      <c r="N13463"/>
      <c r="O13463" t="s">
        <v>24473</v>
      </c>
      <c r="P13463" t="s">
        <v>2392</v>
      </c>
    </row>
    <row r="13464" spans="1:16" x14ac:dyDescent="0.25">
      <c r="A13464" t="s">
        <v>8</v>
      </c>
      <c r="B13464" t="s">
        <v>24474</v>
      </c>
      <c r="C13464" t="s">
        <v>71</v>
      </c>
      <c r="D13464" t="s">
        <v>4526</v>
      </c>
      <c r="E13464" t="s">
        <v>59</v>
      </c>
      <c r="F13464" t="b">
        <v>0</v>
      </c>
      <c r="G13464" t="s">
        <v>77</v>
      </c>
      <c r="H13464" s="1">
        <v>46167.670370370368</v>
      </c>
      <c r="I13464" t="b">
        <v>0</v>
      </c>
      <c r="J13464" t="b">
        <v>0</v>
      </c>
      <c r="K13464" t="s">
        <v>41</v>
      </c>
      <c r="L13464" t="s">
        <v>60</v>
      </c>
      <c r="M13464">
        <v>166000</v>
      </c>
      <c r="N13464"/>
      <c r="O13464" t="s">
        <v>521</v>
      </c>
      <c r="P13464" t="s">
        <v>666</v>
      </c>
    </row>
    <row r="13465" spans="1:16" x14ac:dyDescent="0.25">
      <c r="A13465" t="s">
        <v>5</v>
      </c>
      <c r="B13465" t="s">
        <v>24475</v>
      </c>
      <c r="C13465" t="s">
        <v>207</v>
      </c>
      <c r="D13465" t="s">
        <v>4346</v>
      </c>
      <c r="E13465" t="s">
        <v>59</v>
      </c>
      <c r="F13465" t="b">
        <v>0</v>
      </c>
      <c r="G13465" t="s">
        <v>65</v>
      </c>
      <c r="H13465" s="1">
        <v>46167.670416666668</v>
      </c>
      <c r="I13465" t="b">
        <v>0</v>
      </c>
      <c r="J13465" t="b">
        <v>1</v>
      </c>
      <c r="K13465" t="s">
        <v>41</v>
      </c>
      <c r="L13465" t="s">
        <v>60</v>
      </c>
      <c r="M13465">
        <v>123575</v>
      </c>
      <c r="N13465"/>
      <c r="O13465" t="s">
        <v>1098</v>
      </c>
      <c r="P13465" t="s">
        <v>24476</v>
      </c>
    </row>
    <row r="13466" spans="1:16" x14ac:dyDescent="0.25">
      <c r="A13466" t="s">
        <v>2</v>
      </c>
      <c r="B13466" t="s">
        <v>24477</v>
      </c>
      <c r="C13466" t="s">
        <v>947</v>
      </c>
      <c r="D13466" t="s">
        <v>4526</v>
      </c>
      <c r="E13466" t="s">
        <v>59</v>
      </c>
      <c r="F13466" t="b">
        <v>0</v>
      </c>
      <c r="G13466" t="s">
        <v>68</v>
      </c>
      <c r="H13466" s="1">
        <v>46167.710949074077</v>
      </c>
      <c r="I13466" t="b">
        <v>0</v>
      </c>
      <c r="J13466" t="b">
        <v>0</v>
      </c>
      <c r="K13466" t="s">
        <v>41</v>
      </c>
      <c r="L13466" t="s">
        <v>60</v>
      </c>
      <c r="M13466">
        <v>62500</v>
      </c>
      <c r="N13466"/>
      <c r="O13466" t="s">
        <v>24478</v>
      </c>
      <c r="P13466" t="s">
        <v>14630</v>
      </c>
    </row>
    <row r="13467" spans="1:16" x14ac:dyDescent="0.25">
      <c r="A13467" t="s">
        <v>1</v>
      </c>
      <c r="B13467" t="s">
        <v>24479</v>
      </c>
      <c r="C13467" t="s">
        <v>2109</v>
      </c>
      <c r="D13467" t="s">
        <v>5667</v>
      </c>
      <c r="E13467" t="s">
        <v>59</v>
      </c>
      <c r="F13467" t="b">
        <v>0</v>
      </c>
      <c r="G13467" t="s">
        <v>89</v>
      </c>
      <c r="H13467" s="1">
        <v>46167.712002314824</v>
      </c>
      <c r="I13467" t="b">
        <v>0</v>
      </c>
      <c r="J13467" t="b">
        <v>1</v>
      </c>
      <c r="K13467" t="s">
        <v>41</v>
      </c>
      <c r="L13467" t="s">
        <v>60</v>
      </c>
      <c r="M13467">
        <v>84000</v>
      </c>
      <c r="N13467"/>
      <c r="O13467" t="s">
        <v>1664</v>
      </c>
      <c r="P13467" t="s">
        <v>24480</v>
      </c>
    </row>
    <row r="13468" spans="1:16" x14ac:dyDescent="0.25">
      <c r="A13468" t="s">
        <v>4</v>
      </c>
      <c r="B13468" t="s">
        <v>24481</v>
      </c>
      <c r="C13468" t="s">
        <v>500</v>
      </c>
      <c r="D13468" t="s">
        <v>4346</v>
      </c>
      <c r="E13468" t="s">
        <v>59</v>
      </c>
      <c r="F13468" t="b">
        <v>0</v>
      </c>
      <c r="G13468" t="s">
        <v>13</v>
      </c>
      <c r="H13468" s="1">
        <v>46167.712314814817</v>
      </c>
      <c r="I13468" t="b">
        <v>0</v>
      </c>
      <c r="J13468" t="b">
        <v>0</v>
      </c>
      <c r="K13468" t="s">
        <v>13</v>
      </c>
      <c r="L13468" t="s">
        <v>60</v>
      </c>
      <c r="M13468">
        <v>140000</v>
      </c>
      <c r="N13468"/>
      <c r="O13468" t="s">
        <v>813</v>
      </c>
      <c r="P13468" t="s">
        <v>24482</v>
      </c>
    </row>
    <row r="13469" spans="1:16" x14ac:dyDescent="0.25">
      <c r="A13469" t="s">
        <v>1</v>
      </c>
      <c r="B13469" t="s">
        <v>24483</v>
      </c>
      <c r="C13469" t="s">
        <v>86</v>
      </c>
      <c r="D13469" t="s">
        <v>4526</v>
      </c>
      <c r="E13469" t="s">
        <v>59</v>
      </c>
      <c r="F13469" t="b">
        <v>0</v>
      </c>
      <c r="G13469" t="s">
        <v>77</v>
      </c>
      <c r="H13469" s="1">
        <v>46167.753668981481</v>
      </c>
      <c r="I13469" t="b">
        <v>0</v>
      </c>
      <c r="J13469" t="b">
        <v>0</v>
      </c>
      <c r="K13469" t="s">
        <v>41</v>
      </c>
      <c r="L13469" t="s">
        <v>60</v>
      </c>
      <c r="M13469">
        <v>157500</v>
      </c>
      <c r="N13469"/>
      <c r="O13469" t="s">
        <v>24484</v>
      </c>
      <c r="P13469" t="s">
        <v>24485</v>
      </c>
    </row>
    <row r="13470" spans="1:16" x14ac:dyDescent="0.25">
      <c r="A13470" t="s">
        <v>2</v>
      </c>
      <c r="B13470" t="s">
        <v>2</v>
      </c>
      <c r="C13470" t="s">
        <v>1543</v>
      </c>
      <c r="D13470" t="s">
        <v>4346</v>
      </c>
      <c r="E13470" t="s">
        <v>59</v>
      </c>
      <c r="F13470" t="b">
        <v>0</v>
      </c>
      <c r="G13470" t="s">
        <v>73</v>
      </c>
      <c r="H13470" s="1">
        <v>46167.835960648154</v>
      </c>
      <c r="I13470" t="b">
        <v>0</v>
      </c>
      <c r="J13470" t="b">
        <v>0</v>
      </c>
      <c r="K13470" t="s">
        <v>41</v>
      </c>
      <c r="L13470" t="s">
        <v>60</v>
      </c>
      <c r="M13470">
        <v>219500</v>
      </c>
      <c r="N13470"/>
      <c r="O13470" t="s">
        <v>2673</v>
      </c>
      <c r="P13470" t="s">
        <v>24486</v>
      </c>
    </row>
    <row r="13471" spans="1:16" x14ac:dyDescent="0.25">
      <c r="A13471" t="s">
        <v>1</v>
      </c>
      <c r="B13471" t="s">
        <v>24487</v>
      </c>
      <c r="C13471" t="s">
        <v>24488</v>
      </c>
      <c r="D13471" t="s">
        <v>4756</v>
      </c>
      <c r="E13471" t="s">
        <v>59</v>
      </c>
      <c r="F13471" t="b">
        <v>0</v>
      </c>
      <c r="G13471" t="s">
        <v>13</v>
      </c>
      <c r="H13471" s="1">
        <v>46167.878969907397</v>
      </c>
      <c r="I13471" t="b">
        <v>0</v>
      </c>
      <c r="J13471" t="b">
        <v>0</v>
      </c>
      <c r="K13471" t="s">
        <v>13</v>
      </c>
      <c r="L13471" t="s">
        <v>60</v>
      </c>
      <c r="M13471">
        <v>118025</v>
      </c>
      <c r="N13471"/>
      <c r="O13471" t="s">
        <v>18772</v>
      </c>
      <c r="P13471" t="s">
        <v>24489</v>
      </c>
    </row>
    <row r="13472" spans="1:16" x14ac:dyDescent="0.25">
      <c r="A13472" t="s">
        <v>1</v>
      </c>
      <c r="B13472" t="s">
        <v>24490</v>
      </c>
      <c r="C13472" t="s">
        <v>16776</v>
      </c>
      <c r="D13472" t="s">
        <v>10712</v>
      </c>
      <c r="E13472" t="s">
        <v>59</v>
      </c>
      <c r="F13472" t="b">
        <v>0</v>
      </c>
      <c r="G13472" t="s">
        <v>73</v>
      </c>
      <c r="H13472" s="1">
        <v>46167.920405092591</v>
      </c>
      <c r="I13472" t="b">
        <v>1</v>
      </c>
      <c r="J13472" t="b">
        <v>0</v>
      </c>
      <c r="K13472" t="s">
        <v>41</v>
      </c>
      <c r="L13472" t="s">
        <v>60</v>
      </c>
      <c r="M13472">
        <v>100000</v>
      </c>
      <c r="N13472"/>
      <c r="O13472" t="s">
        <v>10712</v>
      </c>
      <c r="P13472" t="s">
        <v>464</v>
      </c>
    </row>
    <row r="13473" spans="1:16" x14ac:dyDescent="0.25">
      <c r="A13473" t="s">
        <v>7</v>
      </c>
      <c r="B13473" t="s">
        <v>24491</v>
      </c>
      <c r="C13473" t="s">
        <v>76</v>
      </c>
      <c r="D13473" t="s">
        <v>4673</v>
      </c>
      <c r="E13473" t="s">
        <v>59</v>
      </c>
      <c r="F13473" t="b">
        <v>1</v>
      </c>
      <c r="G13473" t="s">
        <v>65</v>
      </c>
      <c r="H13473" s="1">
        <v>46168.00141203704</v>
      </c>
      <c r="I13473" t="b">
        <v>1</v>
      </c>
      <c r="J13473" t="b">
        <v>1</v>
      </c>
      <c r="K13473" t="s">
        <v>41</v>
      </c>
      <c r="L13473" t="s">
        <v>60</v>
      </c>
      <c r="M13473">
        <v>153000</v>
      </c>
      <c r="N13473"/>
      <c r="O13473" t="s">
        <v>517</v>
      </c>
      <c r="P13473" t="s">
        <v>24492</v>
      </c>
    </row>
    <row r="13474" spans="1:16" x14ac:dyDescent="0.25">
      <c r="A13474" t="s">
        <v>7</v>
      </c>
      <c r="B13474" t="s">
        <v>24493</v>
      </c>
      <c r="C13474" t="s">
        <v>20</v>
      </c>
      <c r="D13474" t="s">
        <v>4595</v>
      </c>
      <c r="E13474" t="s">
        <v>59</v>
      </c>
      <c r="F13474" t="b">
        <v>0</v>
      </c>
      <c r="G13474" t="s">
        <v>20</v>
      </c>
      <c r="H13474" s="1">
        <v>46168.001851851863</v>
      </c>
      <c r="I13474" t="b">
        <v>1</v>
      </c>
      <c r="J13474" t="b">
        <v>0</v>
      </c>
      <c r="K13474" t="s">
        <v>20</v>
      </c>
      <c r="L13474" t="s">
        <v>60</v>
      </c>
      <c r="M13474">
        <v>100000</v>
      </c>
      <c r="N13474"/>
      <c r="O13474" t="s">
        <v>4622</v>
      </c>
      <c r="P13474" t="s">
        <v>462</v>
      </c>
    </row>
    <row r="13475" spans="1:16" x14ac:dyDescent="0.25">
      <c r="A13475" t="s">
        <v>1</v>
      </c>
      <c r="B13475" t="s">
        <v>14452</v>
      </c>
      <c r="C13475" t="s">
        <v>76</v>
      </c>
      <c r="D13475" t="s">
        <v>4526</v>
      </c>
      <c r="E13475" t="s">
        <v>88</v>
      </c>
      <c r="F13475" t="b">
        <v>1</v>
      </c>
      <c r="G13475" t="s">
        <v>89</v>
      </c>
      <c r="H13475" s="1">
        <v>46168.045335648138</v>
      </c>
      <c r="I13475" t="b">
        <v>1</v>
      </c>
      <c r="J13475" t="b">
        <v>0</v>
      </c>
      <c r="K13475" t="s">
        <v>41</v>
      </c>
      <c r="L13475" t="s">
        <v>74</v>
      </c>
      <c r="M13475"/>
      <c r="N13475">
        <v>62.5</v>
      </c>
      <c r="O13475" t="s">
        <v>5271</v>
      </c>
      <c r="P13475" t="s">
        <v>208</v>
      </c>
    </row>
    <row r="13476" spans="1:16" x14ac:dyDescent="0.25">
      <c r="A13476" t="s">
        <v>1</v>
      </c>
      <c r="B13476" t="s">
        <v>1320</v>
      </c>
      <c r="C13476" t="s">
        <v>9919</v>
      </c>
      <c r="D13476" t="s">
        <v>4346</v>
      </c>
      <c r="E13476" t="s">
        <v>59</v>
      </c>
      <c r="F13476" t="b">
        <v>0</v>
      </c>
      <c r="G13476" t="s">
        <v>13</v>
      </c>
      <c r="H13476" s="1">
        <v>46168.045636574083</v>
      </c>
      <c r="I13476" t="b">
        <v>0</v>
      </c>
      <c r="J13476" t="b">
        <v>0</v>
      </c>
      <c r="K13476" t="s">
        <v>13</v>
      </c>
      <c r="L13476" t="s">
        <v>60</v>
      </c>
      <c r="M13476">
        <v>105000</v>
      </c>
      <c r="N13476"/>
      <c r="O13476" t="s">
        <v>21981</v>
      </c>
      <c r="P13476" t="s">
        <v>24494</v>
      </c>
    </row>
    <row r="13477" spans="1:16" x14ac:dyDescent="0.25">
      <c r="A13477" t="s">
        <v>6</v>
      </c>
      <c r="B13477" t="s">
        <v>24495</v>
      </c>
      <c r="C13477" t="s">
        <v>33</v>
      </c>
      <c r="D13477" t="s">
        <v>16554</v>
      </c>
      <c r="E13477" t="s">
        <v>59</v>
      </c>
      <c r="F13477" t="b">
        <v>0</v>
      </c>
      <c r="G13477" t="s">
        <v>33</v>
      </c>
      <c r="H13477" s="1">
        <v>46168.212314814817</v>
      </c>
      <c r="I13477" t="b">
        <v>0</v>
      </c>
      <c r="J13477" t="b">
        <v>0</v>
      </c>
      <c r="K13477" t="s">
        <v>33</v>
      </c>
      <c r="L13477" t="s">
        <v>60</v>
      </c>
      <c r="M13477">
        <v>100000</v>
      </c>
      <c r="N13477"/>
      <c r="O13477" t="s">
        <v>726</v>
      </c>
    </row>
    <row r="13478" spans="1:16" x14ac:dyDescent="0.25">
      <c r="A13478" t="s">
        <v>2</v>
      </c>
      <c r="B13478" t="s">
        <v>24496</v>
      </c>
      <c r="C13478" t="s">
        <v>33</v>
      </c>
      <c r="D13478" t="s">
        <v>16554</v>
      </c>
      <c r="E13478" t="s">
        <v>59</v>
      </c>
      <c r="F13478" t="b">
        <v>0</v>
      </c>
      <c r="G13478" t="s">
        <v>33</v>
      </c>
      <c r="H13478" s="1">
        <v>46168.212326388893</v>
      </c>
      <c r="I13478" t="b">
        <v>0</v>
      </c>
      <c r="J13478" t="b">
        <v>0</v>
      </c>
      <c r="K13478" t="s">
        <v>33</v>
      </c>
      <c r="L13478" t="s">
        <v>60</v>
      </c>
      <c r="M13478">
        <v>80000</v>
      </c>
      <c r="N13478"/>
      <c r="O13478" t="s">
        <v>24497</v>
      </c>
      <c r="P13478" t="s">
        <v>1187</v>
      </c>
    </row>
    <row r="13479" spans="1:16" x14ac:dyDescent="0.25">
      <c r="A13479" t="s">
        <v>1</v>
      </c>
      <c r="B13479" t="s">
        <v>24498</v>
      </c>
      <c r="C13479" t="s">
        <v>930</v>
      </c>
      <c r="D13479" t="s">
        <v>4526</v>
      </c>
      <c r="E13479" t="s">
        <v>59</v>
      </c>
      <c r="F13479" t="b">
        <v>0</v>
      </c>
      <c r="G13479" t="s">
        <v>19</v>
      </c>
      <c r="H13479" s="1">
        <v>46168.252268518518</v>
      </c>
      <c r="I13479" t="b">
        <v>0</v>
      </c>
      <c r="J13479" t="b">
        <v>0</v>
      </c>
      <c r="K13479" t="s">
        <v>19</v>
      </c>
      <c r="L13479" t="s">
        <v>60</v>
      </c>
      <c r="M13479">
        <v>1400000</v>
      </c>
      <c r="N13479"/>
      <c r="O13479" t="s">
        <v>7059</v>
      </c>
      <c r="P13479" t="s">
        <v>714</v>
      </c>
    </row>
    <row r="13480" spans="1:16" x14ac:dyDescent="0.25">
      <c r="A13480" t="s">
        <v>0</v>
      </c>
      <c r="B13480" t="s">
        <v>24499</v>
      </c>
      <c r="C13480" t="s">
        <v>2524</v>
      </c>
      <c r="D13480" t="s">
        <v>4346</v>
      </c>
      <c r="E13480" t="s">
        <v>59</v>
      </c>
      <c r="F13480" t="b">
        <v>0</v>
      </c>
      <c r="G13480" t="s">
        <v>31</v>
      </c>
      <c r="H13480" s="1">
        <v>46168.252662037034</v>
      </c>
      <c r="I13480" t="b">
        <v>1</v>
      </c>
      <c r="J13480" t="b">
        <v>0</v>
      </c>
      <c r="K13480" t="s">
        <v>31</v>
      </c>
      <c r="L13480" t="s">
        <v>74</v>
      </c>
      <c r="M13480"/>
      <c r="N13480">
        <v>19000</v>
      </c>
      <c r="O13480" t="s">
        <v>24500</v>
      </c>
    </row>
    <row r="13481" spans="1:16" x14ac:dyDescent="0.25">
      <c r="A13481" t="s">
        <v>5</v>
      </c>
      <c r="B13481" t="s">
        <v>24501</v>
      </c>
      <c r="C13481" t="s">
        <v>76</v>
      </c>
      <c r="D13481" t="s">
        <v>8612</v>
      </c>
      <c r="E13481" t="s">
        <v>88</v>
      </c>
      <c r="F13481" t="b">
        <v>1</v>
      </c>
      <c r="G13481" t="s">
        <v>89</v>
      </c>
      <c r="H13481" s="1">
        <v>46168.254259259258</v>
      </c>
      <c r="I13481" t="b">
        <v>1</v>
      </c>
      <c r="J13481" t="b">
        <v>1</v>
      </c>
      <c r="K13481" t="s">
        <v>41</v>
      </c>
      <c r="L13481" t="s">
        <v>74</v>
      </c>
      <c r="M13481"/>
      <c r="N13481">
        <v>70</v>
      </c>
      <c r="O13481" t="s">
        <v>403</v>
      </c>
      <c r="P13481" t="s">
        <v>24502</v>
      </c>
    </row>
    <row r="13482" spans="1:16" x14ac:dyDescent="0.25">
      <c r="A13482" t="s">
        <v>0</v>
      </c>
      <c r="B13482" t="s">
        <v>21545</v>
      </c>
      <c r="C13482" t="s">
        <v>86</v>
      </c>
      <c r="D13482" t="s">
        <v>2360</v>
      </c>
      <c r="E13482" t="s">
        <v>59</v>
      </c>
      <c r="F13482" t="b">
        <v>0</v>
      </c>
      <c r="G13482" t="s">
        <v>77</v>
      </c>
      <c r="H13482" s="1">
        <v>46168.293425925927</v>
      </c>
      <c r="I13482" t="b">
        <v>1</v>
      </c>
      <c r="J13482" t="b">
        <v>0</v>
      </c>
      <c r="K13482" t="s">
        <v>41</v>
      </c>
      <c r="L13482" t="s">
        <v>60</v>
      </c>
      <c r="M13482">
        <v>115000</v>
      </c>
      <c r="N13482"/>
      <c r="O13482" t="s">
        <v>1581</v>
      </c>
      <c r="P13482" t="s">
        <v>24503</v>
      </c>
    </row>
    <row r="13483" spans="1:16" x14ac:dyDescent="0.25">
      <c r="A13483" t="s">
        <v>4</v>
      </c>
      <c r="B13483" t="s">
        <v>24504</v>
      </c>
      <c r="C13483" t="s">
        <v>27</v>
      </c>
      <c r="D13483" t="s">
        <v>23670</v>
      </c>
      <c r="E13483" t="s">
        <v>59</v>
      </c>
      <c r="F13483" t="b">
        <v>0</v>
      </c>
      <c r="G13483" t="s">
        <v>27</v>
      </c>
      <c r="H13483" s="1">
        <v>46168.294189814813</v>
      </c>
      <c r="I13483" t="b">
        <v>1</v>
      </c>
      <c r="J13483" t="b">
        <v>0</v>
      </c>
      <c r="K13483" t="s">
        <v>27</v>
      </c>
      <c r="L13483" t="s">
        <v>60</v>
      </c>
      <c r="M13483">
        <v>116000</v>
      </c>
      <c r="N13483"/>
      <c r="O13483" t="s">
        <v>2704</v>
      </c>
      <c r="P13483" t="s">
        <v>24505</v>
      </c>
    </row>
    <row r="13484" spans="1:16" x14ac:dyDescent="0.25">
      <c r="A13484" t="s">
        <v>0</v>
      </c>
      <c r="B13484" t="s">
        <v>24506</v>
      </c>
      <c r="C13484" t="s">
        <v>6081</v>
      </c>
      <c r="D13484" t="s">
        <v>24507</v>
      </c>
      <c r="E13484" t="s">
        <v>59</v>
      </c>
      <c r="F13484" t="b">
        <v>0</v>
      </c>
      <c r="G13484" t="s">
        <v>40</v>
      </c>
      <c r="H13484" s="1">
        <v>46168.294606481482</v>
      </c>
      <c r="I13484" t="b">
        <v>0</v>
      </c>
      <c r="J13484" t="b">
        <v>0</v>
      </c>
      <c r="K13484" t="s">
        <v>40</v>
      </c>
      <c r="L13484" t="s">
        <v>60</v>
      </c>
      <c r="M13484">
        <v>27250</v>
      </c>
      <c r="N13484"/>
      <c r="O13484" t="s">
        <v>24508</v>
      </c>
      <c r="P13484" t="s">
        <v>133</v>
      </c>
    </row>
    <row r="13485" spans="1:16" x14ac:dyDescent="0.25">
      <c r="A13485" t="s">
        <v>6</v>
      </c>
      <c r="B13485" t="s">
        <v>24509</v>
      </c>
      <c r="C13485" t="s">
        <v>76</v>
      </c>
      <c r="D13485" t="s">
        <v>4346</v>
      </c>
      <c r="E13485" t="s">
        <v>59</v>
      </c>
      <c r="F13485" t="b">
        <v>1</v>
      </c>
      <c r="G13485" t="s">
        <v>40</v>
      </c>
      <c r="H13485" s="1">
        <v>46168.295787037037</v>
      </c>
      <c r="I13485" t="b">
        <v>1</v>
      </c>
      <c r="J13485" t="b">
        <v>0</v>
      </c>
      <c r="K13485" t="s">
        <v>40</v>
      </c>
      <c r="L13485" t="s">
        <v>60</v>
      </c>
      <c r="M13485">
        <v>93877.5</v>
      </c>
      <c r="N13485"/>
      <c r="O13485" t="s">
        <v>24510</v>
      </c>
      <c r="P13485" t="s">
        <v>310</v>
      </c>
    </row>
    <row r="13486" spans="1:16" x14ac:dyDescent="0.25">
      <c r="A13486" t="s">
        <v>6</v>
      </c>
      <c r="B13486" t="s">
        <v>24511</v>
      </c>
      <c r="C13486" t="s">
        <v>76</v>
      </c>
      <c r="D13486" t="s">
        <v>4346</v>
      </c>
      <c r="E13486" t="s">
        <v>59</v>
      </c>
      <c r="F13486" t="b">
        <v>1</v>
      </c>
      <c r="G13486" t="s">
        <v>40</v>
      </c>
      <c r="H13486" s="1">
        <v>46168.295787037037</v>
      </c>
      <c r="I13486" t="b">
        <v>0</v>
      </c>
      <c r="J13486" t="b">
        <v>0</v>
      </c>
      <c r="K13486" t="s">
        <v>40</v>
      </c>
      <c r="L13486" t="s">
        <v>60</v>
      </c>
      <c r="M13486">
        <v>93877.5</v>
      </c>
      <c r="N13486"/>
      <c r="O13486" t="s">
        <v>24510</v>
      </c>
      <c r="P13486" t="s">
        <v>24512</v>
      </c>
    </row>
    <row r="13487" spans="1:16" x14ac:dyDescent="0.25">
      <c r="A13487" t="s">
        <v>4</v>
      </c>
      <c r="B13487" t="s">
        <v>24513</v>
      </c>
      <c r="C13487" t="s">
        <v>27</v>
      </c>
      <c r="D13487" t="s">
        <v>23670</v>
      </c>
      <c r="E13487" t="s">
        <v>59</v>
      </c>
      <c r="F13487" t="b">
        <v>0</v>
      </c>
      <c r="G13487" t="s">
        <v>27</v>
      </c>
      <c r="H13487" s="1">
        <v>46168.297002314823</v>
      </c>
      <c r="I13487" t="b">
        <v>1</v>
      </c>
      <c r="J13487" t="b">
        <v>0</v>
      </c>
      <c r="K13487" t="s">
        <v>27</v>
      </c>
      <c r="L13487" t="s">
        <v>60</v>
      </c>
      <c r="M13487">
        <v>116000</v>
      </c>
      <c r="N13487"/>
      <c r="O13487" t="s">
        <v>2704</v>
      </c>
      <c r="P13487" t="s">
        <v>24514</v>
      </c>
    </row>
    <row r="13488" spans="1:16" x14ac:dyDescent="0.25">
      <c r="A13488" t="s">
        <v>4</v>
      </c>
      <c r="B13488" t="s">
        <v>24515</v>
      </c>
      <c r="C13488" t="s">
        <v>27</v>
      </c>
      <c r="D13488" t="s">
        <v>23670</v>
      </c>
      <c r="E13488" t="s">
        <v>59</v>
      </c>
      <c r="F13488" t="b">
        <v>0</v>
      </c>
      <c r="G13488" t="s">
        <v>27</v>
      </c>
      <c r="H13488" s="1">
        <v>46168.297002314823</v>
      </c>
      <c r="I13488" t="b">
        <v>0</v>
      </c>
      <c r="J13488" t="b">
        <v>0</v>
      </c>
      <c r="K13488" t="s">
        <v>27</v>
      </c>
      <c r="L13488" t="s">
        <v>60</v>
      </c>
      <c r="M13488">
        <v>116000</v>
      </c>
      <c r="N13488"/>
      <c r="O13488" t="s">
        <v>2704</v>
      </c>
      <c r="P13488" t="s">
        <v>24516</v>
      </c>
    </row>
    <row r="13489" spans="1:16" x14ac:dyDescent="0.25">
      <c r="A13489" t="s">
        <v>4</v>
      </c>
      <c r="B13489" t="s">
        <v>24517</v>
      </c>
      <c r="C13489" t="s">
        <v>27</v>
      </c>
      <c r="D13489" t="s">
        <v>23670</v>
      </c>
      <c r="E13489" t="s">
        <v>59</v>
      </c>
      <c r="F13489" t="b">
        <v>0</v>
      </c>
      <c r="G13489" t="s">
        <v>27</v>
      </c>
      <c r="H13489" s="1">
        <v>46168.297002314823</v>
      </c>
      <c r="I13489" t="b">
        <v>0</v>
      </c>
      <c r="J13489" t="b">
        <v>0</v>
      </c>
      <c r="K13489" t="s">
        <v>27</v>
      </c>
      <c r="L13489" t="s">
        <v>60</v>
      </c>
      <c r="M13489">
        <v>116000</v>
      </c>
      <c r="N13489"/>
      <c r="O13489" t="s">
        <v>2704</v>
      </c>
      <c r="P13489" t="s">
        <v>24518</v>
      </c>
    </row>
    <row r="13490" spans="1:16" x14ac:dyDescent="0.25">
      <c r="A13490" t="s">
        <v>0</v>
      </c>
      <c r="B13490" t="s">
        <v>24519</v>
      </c>
      <c r="C13490" t="s">
        <v>913</v>
      </c>
      <c r="D13490" t="s">
        <v>4526</v>
      </c>
      <c r="F13490" t="b">
        <v>0</v>
      </c>
      <c r="G13490" t="s">
        <v>20</v>
      </c>
      <c r="H13490" s="1">
        <v>46168.377291666657</v>
      </c>
      <c r="I13490" t="b">
        <v>0</v>
      </c>
      <c r="J13490" t="b">
        <v>0</v>
      </c>
      <c r="K13490" t="s">
        <v>20</v>
      </c>
      <c r="L13490" t="s">
        <v>74</v>
      </c>
      <c r="M13490"/>
      <c r="N13490">
        <v>26</v>
      </c>
      <c r="O13490" t="s">
        <v>24520</v>
      </c>
    </row>
    <row r="13491" spans="1:16" x14ac:dyDescent="0.25">
      <c r="A13491" t="s">
        <v>0</v>
      </c>
      <c r="B13491" t="s">
        <v>24521</v>
      </c>
      <c r="C13491" t="s">
        <v>5273</v>
      </c>
      <c r="D13491" t="s">
        <v>4346</v>
      </c>
      <c r="E13491" t="s">
        <v>59</v>
      </c>
      <c r="F13491" t="b">
        <v>0</v>
      </c>
      <c r="G13491" t="s">
        <v>40</v>
      </c>
      <c r="H13491" s="1">
        <v>46168.377939814818</v>
      </c>
      <c r="I13491" t="b">
        <v>1</v>
      </c>
      <c r="J13491" t="b">
        <v>0</v>
      </c>
      <c r="K13491" t="s">
        <v>40</v>
      </c>
      <c r="L13491" t="s">
        <v>60</v>
      </c>
      <c r="M13491">
        <v>34000</v>
      </c>
      <c r="N13491"/>
      <c r="O13491" t="s">
        <v>19150</v>
      </c>
      <c r="P13491" t="s">
        <v>11283</v>
      </c>
    </row>
    <row r="13492" spans="1:16" x14ac:dyDescent="0.25">
      <c r="A13492" t="s">
        <v>1</v>
      </c>
      <c r="B13492" t="s">
        <v>1</v>
      </c>
      <c r="C13492" t="s">
        <v>1614</v>
      </c>
      <c r="D13492" t="s">
        <v>4526</v>
      </c>
      <c r="E13492" t="s">
        <v>59</v>
      </c>
      <c r="F13492" t="b">
        <v>0</v>
      </c>
      <c r="G13492" t="s">
        <v>89</v>
      </c>
      <c r="H13492" s="1">
        <v>46168.379247685189</v>
      </c>
      <c r="I13492" t="b">
        <v>0</v>
      </c>
      <c r="J13492" t="b">
        <v>0</v>
      </c>
      <c r="K13492" t="s">
        <v>41</v>
      </c>
      <c r="L13492" t="s">
        <v>60</v>
      </c>
      <c r="M13492">
        <v>130000</v>
      </c>
      <c r="N13492"/>
      <c r="O13492" t="s">
        <v>24522</v>
      </c>
      <c r="P13492" t="s">
        <v>24523</v>
      </c>
    </row>
    <row r="13493" spans="1:16" x14ac:dyDescent="0.25">
      <c r="A13493" t="s">
        <v>5</v>
      </c>
      <c r="B13493" t="s">
        <v>24524</v>
      </c>
      <c r="C13493" t="s">
        <v>11398</v>
      </c>
      <c r="D13493" t="s">
        <v>24507</v>
      </c>
      <c r="E13493" t="s">
        <v>59</v>
      </c>
      <c r="F13493" t="b">
        <v>0</v>
      </c>
      <c r="G13493" t="s">
        <v>19</v>
      </c>
      <c r="H13493" s="1">
        <v>46168.380069444444</v>
      </c>
      <c r="I13493" t="b">
        <v>0</v>
      </c>
      <c r="J13493" t="b">
        <v>0</v>
      </c>
      <c r="K13493" t="s">
        <v>19</v>
      </c>
      <c r="L13493" t="s">
        <v>60</v>
      </c>
      <c r="M13493">
        <v>1554678.2849999999</v>
      </c>
      <c r="N13493"/>
      <c r="O13493" t="s">
        <v>24525</v>
      </c>
      <c r="P13493" t="s">
        <v>24526</v>
      </c>
    </row>
    <row r="13494" spans="1:16" x14ac:dyDescent="0.25">
      <c r="A13494" t="s">
        <v>5</v>
      </c>
      <c r="B13494" t="s">
        <v>24524</v>
      </c>
      <c r="C13494" t="s">
        <v>5717</v>
      </c>
      <c r="D13494" t="s">
        <v>4346</v>
      </c>
      <c r="E13494" t="s">
        <v>59</v>
      </c>
      <c r="F13494" t="b">
        <v>0</v>
      </c>
      <c r="G13494" t="s">
        <v>19</v>
      </c>
      <c r="H13494" s="1">
        <v>46168.380127314813</v>
      </c>
      <c r="I13494" t="b">
        <v>1</v>
      </c>
      <c r="J13494" t="b">
        <v>0</v>
      </c>
      <c r="K13494" t="s">
        <v>19</v>
      </c>
      <c r="L13494" t="s">
        <v>60</v>
      </c>
      <c r="M13494">
        <v>1554678.28</v>
      </c>
      <c r="N13494"/>
      <c r="O13494" t="s">
        <v>24525</v>
      </c>
      <c r="P13494" t="s">
        <v>24526</v>
      </c>
    </row>
    <row r="13495" spans="1:16" x14ac:dyDescent="0.25">
      <c r="A13495" t="s">
        <v>1</v>
      </c>
      <c r="B13495" t="s">
        <v>2917</v>
      </c>
      <c r="C13495" t="s">
        <v>5029</v>
      </c>
      <c r="D13495" t="s">
        <v>4346</v>
      </c>
      <c r="E13495" t="s">
        <v>59</v>
      </c>
      <c r="F13495" t="b">
        <v>0</v>
      </c>
      <c r="G13495" t="s">
        <v>40</v>
      </c>
      <c r="H13495" s="1">
        <v>46168.380810185183</v>
      </c>
      <c r="I13495" t="b">
        <v>0</v>
      </c>
      <c r="J13495" t="b">
        <v>0</v>
      </c>
      <c r="K13495" t="s">
        <v>40</v>
      </c>
      <c r="L13495" t="s">
        <v>60</v>
      </c>
      <c r="M13495">
        <v>40000</v>
      </c>
      <c r="N13495"/>
      <c r="O13495" t="s">
        <v>15041</v>
      </c>
      <c r="P13495" t="s">
        <v>24527</v>
      </c>
    </row>
    <row r="13496" spans="1:16" x14ac:dyDescent="0.25">
      <c r="A13496" t="s">
        <v>0</v>
      </c>
      <c r="B13496" t="s">
        <v>24528</v>
      </c>
      <c r="C13496" t="s">
        <v>1371</v>
      </c>
      <c r="D13496" t="s">
        <v>2360</v>
      </c>
      <c r="E13496" t="s">
        <v>59</v>
      </c>
      <c r="F13496" t="b">
        <v>0</v>
      </c>
      <c r="G13496" t="s">
        <v>77</v>
      </c>
      <c r="H13496" s="1">
        <v>46168.418437499997</v>
      </c>
      <c r="I13496" t="b">
        <v>0</v>
      </c>
      <c r="J13496" t="b">
        <v>1</v>
      </c>
      <c r="K13496" t="s">
        <v>41</v>
      </c>
      <c r="L13496" t="s">
        <v>60</v>
      </c>
      <c r="M13496">
        <v>253500</v>
      </c>
      <c r="N13496"/>
      <c r="O13496" t="s">
        <v>424</v>
      </c>
    </row>
    <row r="13497" spans="1:16" x14ac:dyDescent="0.25">
      <c r="A13497" t="s">
        <v>8</v>
      </c>
      <c r="B13497" t="s">
        <v>24529</v>
      </c>
      <c r="C13497" t="s">
        <v>97</v>
      </c>
      <c r="D13497" t="s">
        <v>4526</v>
      </c>
      <c r="E13497" t="s">
        <v>59</v>
      </c>
      <c r="F13497" t="b">
        <v>0</v>
      </c>
      <c r="G13497" t="s">
        <v>89</v>
      </c>
      <c r="H13497" s="1">
        <v>46168.418483796297</v>
      </c>
      <c r="I13497" t="b">
        <v>0</v>
      </c>
      <c r="J13497" t="b">
        <v>1</v>
      </c>
      <c r="K13497" t="s">
        <v>41</v>
      </c>
      <c r="L13497" t="s">
        <v>60</v>
      </c>
      <c r="M13497">
        <v>212175</v>
      </c>
      <c r="N13497"/>
      <c r="O13497" t="s">
        <v>7675</v>
      </c>
      <c r="P13497" t="s">
        <v>9082</v>
      </c>
    </row>
    <row r="13498" spans="1:16" x14ac:dyDescent="0.25">
      <c r="A13498" t="s">
        <v>2</v>
      </c>
      <c r="B13498" t="s">
        <v>4852</v>
      </c>
      <c r="C13498" t="s">
        <v>304</v>
      </c>
      <c r="D13498" t="s">
        <v>2360</v>
      </c>
      <c r="E13498" t="s">
        <v>59</v>
      </c>
      <c r="F13498" t="b">
        <v>0</v>
      </c>
      <c r="G13498" t="s">
        <v>77</v>
      </c>
      <c r="H13498" s="1">
        <v>46168.418495370373</v>
      </c>
      <c r="I13498" t="b">
        <v>0</v>
      </c>
      <c r="J13498" t="b">
        <v>1</v>
      </c>
      <c r="K13498" t="s">
        <v>41</v>
      </c>
      <c r="L13498" t="s">
        <v>60</v>
      </c>
      <c r="M13498">
        <v>175500</v>
      </c>
      <c r="N13498"/>
      <c r="O13498" t="s">
        <v>424</v>
      </c>
      <c r="P13498" t="s">
        <v>16535</v>
      </c>
    </row>
    <row r="13499" spans="1:16" x14ac:dyDescent="0.25">
      <c r="A13499" t="s">
        <v>6</v>
      </c>
      <c r="B13499" t="s">
        <v>24530</v>
      </c>
      <c r="C13499" t="s">
        <v>690</v>
      </c>
      <c r="D13499" t="s">
        <v>2360</v>
      </c>
      <c r="E13499" t="s">
        <v>59</v>
      </c>
      <c r="F13499" t="b">
        <v>0</v>
      </c>
      <c r="G13499" t="s">
        <v>77</v>
      </c>
      <c r="H13499" s="1">
        <v>46168.419756944437</v>
      </c>
      <c r="I13499" t="b">
        <v>0</v>
      </c>
      <c r="J13499" t="b">
        <v>1</v>
      </c>
      <c r="K13499" t="s">
        <v>41</v>
      </c>
      <c r="L13499" t="s">
        <v>60</v>
      </c>
      <c r="M13499">
        <v>175500</v>
      </c>
      <c r="N13499"/>
      <c r="O13499" t="s">
        <v>424</v>
      </c>
      <c r="P13499" t="s">
        <v>4577</v>
      </c>
    </row>
    <row r="13500" spans="1:16" x14ac:dyDescent="0.25">
      <c r="A13500" t="s">
        <v>8</v>
      </c>
      <c r="B13500" t="s">
        <v>24531</v>
      </c>
      <c r="C13500" t="s">
        <v>92</v>
      </c>
      <c r="D13500" t="s">
        <v>4346</v>
      </c>
      <c r="E13500" t="s">
        <v>59</v>
      </c>
      <c r="F13500" t="b">
        <v>0</v>
      </c>
      <c r="G13500" t="s">
        <v>77</v>
      </c>
      <c r="H13500" s="1">
        <v>46168.420902777783</v>
      </c>
      <c r="I13500" t="b">
        <v>0</v>
      </c>
      <c r="J13500" t="b">
        <v>1</v>
      </c>
      <c r="K13500" t="s">
        <v>41</v>
      </c>
      <c r="L13500" t="s">
        <v>60</v>
      </c>
      <c r="M13500">
        <v>249500</v>
      </c>
      <c r="N13500"/>
      <c r="O13500" t="s">
        <v>402</v>
      </c>
      <c r="P13500" t="s">
        <v>24532</v>
      </c>
    </row>
    <row r="13501" spans="1:16" x14ac:dyDescent="0.25">
      <c r="A13501" t="s">
        <v>1</v>
      </c>
      <c r="B13501" t="s">
        <v>2514</v>
      </c>
      <c r="C13501" t="s">
        <v>5026</v>
      </c>
      <c r="D13501" t="s">
        <v>4346</v>
      </c>
      <c r="E13501" t="s">
        <v>59</v>
      </c>
      <c r="F13501" t="b">
        <v>0</v>
      </c>
      <c r="G13501" t="s">
        <v>40</v>
      </c>
      <c r="H13501" s="1">
        <v>46168.422418981478</v>
      </c>
      <c r="I13501" t="b">
        <v>1</v>
      </c>
      <c r="J13501" t="b">
        <v>0</v>
      </c>
      <c r="K13501" t="s">
        <v>40</v>
      </c>
      <c r="L13501" t="s">
        <v>60</v>
      </c>
      <c r="M13501">
        <v>112500</v>
      </c>
      <c r="N13501"/>
      <c r="O13501" t="s">
        <v>23444</v>
      </c>
      <c r="P13501" t="s">
        <v>24533</v>
      </c>
    </row>
    <row r="13502" spans="1:16" x14ac:dyDescent="0.25">
      <c r="A13502" t="s">
        <v>0</v>
      </c>
      <c r="B13502" t="s">
        <v>24534</v>
      </c>
      <c r="C13502" t="s">
        <v>81</v>
      </c>
      <c r="D13502" t="s">
        <v>4526</v>
      </c>
      <c r="E13502" t="s">
        <v>59</v>
      </c>
      <c r="F13502" t="b">
        <v>0</v>
      </c>
      <c r="G13502" t="s">
        <v>77</v>
      </c>
      <c r="H13502" s="1">
        <v>46168.460173611107</v>
      </c>
      <c r="I13502" t="b">
        <v>0</v>
      </c>
      <c r="J13502" t="b">
        <v>1</v>
      </c>
      <c r="K13502" t="s">
        <v>41</v>
      </c>
      <c r="L13502" t="s">
        <v>60</v>
      </c>
      <c r="M13502">
        <v>204000</v>
      </c>
      <c r="N13502"/>
      <c r="O13502" t="s">
        <v>343</v>
      </c>
    </row>
    <row r="13503" spans="1:16" x14ac:dyDescent="0.25">
      <c r="A13503" t="s">
        <v>5</v>
      </c>
      <c r="B13503" t="s">
        <v>5</v>
      </c>
      <c r="C13503" t="s">
        <v>200</v>
      </c>
      <c r="D13503" t="s">
        <v>4526</v>
      </c>
      <c r="E13503" t="s">
        <v>59</v>
      </c>
      <c r="F13503" t="b">
        <v>0</v>
      </c>
      <c r="G13503" t="s">
        <v>65</v>
      </c>
      <c r="H13503" s="1">
        <v>46168.462731481479</v>
      </c>
      <c r="I13503" t="b">
        <v>0</v>
      </c>
      <c r="J13503" t="b">
        <v>0</v>
      </c>
      <c r="K13503" t="s">
        <v>41</v>
      </c>
      <c r="L13503" t="s">
        <v>60</v>
      </c>
      <c r="M13503">
        <v>180000</v>
      </c>
      <c r="N13503"/>
      <c r="O13503" t="s">
        <v>10618</v>
      </c>
      <c r="P13503" t="s">
        <v>24535</v>
      </c>
    </row>
    <row r="13504" spans="1:16" x14ac:dyDescent="0.25">
      <c r="A13504" t="s">
        <v>5</v>
      </c>
      <c r="B13504" t="s">
        <v>24536</v>
      </c>
      <c r="C13504" t="s">
        <v>9560</v>
      </c>
      <c r="D13504" t="s">
        <v>4346</v>
      </c>
      <c r="E13504" t="s">
        <v>59</v>
      </c>
      <c r="F13504" t="b">
        <v>0</v>
      </c>
      <c r="G13504" t="s">
        <v>19</v>
      </c>
      <c r="H13504" s="1">
        <v>46168.463472222233</v>
      </c>
      <c r="I13504" t="b">
        <v>1</v>
      </c>
      <c r="J13504" t="b">
        <v>0</v>
      </c>
      <c r="K13504" t="s">
        <v>19</v>
      </c>
      <c r="L13504" t="s">
        <v>60</v>
      </c>
      <c r="M13504">
        <v>1500000</v>
      </c>
      <c r="N13504"/>
      <c r="O13504" t="s">
        <v>24537</v>
      </c>
      <c r="P13504" t="s">
        <v>927</v>
      </c>
    </row>
    <row r="13505" spans="1:16" x14ac:dyDescent="0.25">
      <c r="A13505" t="s">
        <v>5</v>
      </c>
      <c r="B13505" t="s">
        <v>24538</v>
      </c>
      <c r="C13505" t="s">
        <v>14540</v>
      </c>
      <c r="D13505" t="s">
        <v>4346</v>
      </c>
      <c r="E13505" t="s">
        <v>59</v>
      </c>
      <c r="F13505" t="b">
        <v>0</v>
      </c>
      <c r="G13505" t="s">
        <v>19</v>
      </c>
      <c r="H13505" s="1">
        <v>46168.463506944441</v>
      </c>
      <c r="I13505" t="b">
        <v>1</v>
      </c>
      <c r="J13505" t="b">
        <v>0</v>
      </c>
      <c r="K13505" t="s">
        <v>19</v>
      </c>
      <c r="L13505" t="s">
        <v>60</v>
      </c>
      <c r="M13505">
        <v>1500000</v>
      </c>
      <c r="N13505"/>
      <c r="O13505" t="s">
        <v>24537</v>
      </c>
      <c r="P13505" t="s">
        <v>927</v>
      </c>
    </row>
    <row r="13506" spans="1:16" x14ac:dyDescent="0.25">
      <c r="A13506" t="s">
        <v>1</v>
      </c>
      <c r="B13506" t="s">
        <v>21882</v>
      </c>
      <c r="C13506" t="s">
        <v>423</v>
      </c>
      <c r="D13506" t="s">
        <v>4526</v>
      </c>
      <c r="E13506" t="s">
        <v>59</v>
      </c>
      <c r="F13506" t="b">
        <v>0</v>
      </c>
      <c r="G13506" t="s">
        <v>73</v>
      </c>
      <c r="H13506" s="1">
        <v>46168.50440972222</v>
      </c>
      <c r="I13506" t="b">
        <v>0</v>
      </c>
      <c r="J13506" t="b">
        <v>1</v>
      </c>
      <c r="K13506" t="s">
        <v>41</v>
      </c>
      <c r="L13506" t="s">
        <v>60</v>
      </c>
      <c r="M13506">
        <v>135000</v>
      </c>
      <c r="N13506"/>
      <c r="O13506" t="s">
        <v>424</v>
      </c>
      <c r="P13506" t="s">
        <v>21883</v>
      </c>
    </row>
    <row r="13507" spans="1:16" x14ac:dyDescent="0.25">
      <c r="A13507" t="s">
        <v>2</v>
      </c>
      <c r="B13507" t="s">
        <v>2852</v>
      </c>
      <c r="C13507" t="s">
        <v>913</v>
      </c>
      <c r="D13507" t="s">
        <v>4526</v>
      </c>
      <c r="E13507" t="s">
        <v>88</v>
      </c>
      <c r="F13507" t="b">
        <v>0</v>
      </c>
      <c r="G13507" t="s">
        <v>20</v>
      </c>
      <c r="H13507" s="1">
        <v>46168.50509259259</v>
      </c>
      <c r="I13507" t="b">
        <v>1</v>
      </c>
      <c r="J13507" t="b">
        <v>0</v>
      </c>
      <c r="K13507" t="s">
        <v>20</v>
      </c>
      <c r="L13507" t="s">
        <v>60</v>
      </c>
      <c r="M13507">
        <v>129000</v>
      </c>
      <c r="N13507"/>
      <c r="O13507" t="s">
        <v>4770</v>
      </c>
      <c r="P13507" t="s">
        <v>24539</v>
      </c>
    </row>
    <row r="13508" spans="1:16" x14ac:dyDescent="0.25">
      <c r="A13508" t="s">
        <v>4</v>
      </c>
      <c r="B13508" t="s">
        <v>24540</v>
      </c>
      <c r="C13508" t="s">
        <v>1417</v>
      </c>
      <c r="D13508" t="s">
        <v>4526</v>
      </c>
      <c r="E13508" t="s">
        <v>59</v>
      </c>
      <c r="F13508" t="b">
        <v>0</v>
      </c>
      <c r="G13508" t="s">
        <v>39</v>
      </c>
      <c r="H13508" s="1">
        <v>46168.505752314813</v>
      </c>
      <c r="I13508" t="b">
        <v>0</v>
      </c>
      <c r="J13508" t="b">
        <v>0</v>
      </c>
      <c r="K13508" t="s">
        <v>39</v>
      </c>
      <c r="L13508" t="s">
        <v>60</v>
      </c>
      <c r="M13508">
        <v>190000</v>
      </c>
      <c r="N13508"/>
      <c r="O13508" t="s">
        <v>8986</v>
      </c>
      <c r="P13508" t="s">
        <v>24541</v>
      </c>
    </row>
    <row r="13509" spans="1:16" x14ac:dyDescent="0.25">
      <c r="A13509" t="s">
        <v>0</v>
      </c>
      <c r="B13509" t="s">
        <v>0</v>
      </c>
      <c r="C13509" t="s">
        <v>2179</v>
      </c>
      <c r="D13509" t="s">
        <v>2360</v>
      </c>
      <c r="E13509" t="s">
        <v>59</v>
      </c>
      <c r="F13509" t="b">
        <v>0</v>
      </c>
      <c r="G13509" t="s">
        <v>65</v>
      </c>
      <c r="H13509" s="1">
        <v>46168.543425925927</v>
      </c>
      <c r="I13509" t="b">
        <v>1</v>
      </c>
      <c r="J13509" t="b">
        <v>0</v>
      </c>
      <c r="K13509" t="s">
        <v>41</v>
      </c>
      <c r="L13509" t="s">
        <v>60</v>
      </c>
      <c r="M13509">
        <v>75000</v>
      </c>
      <c r="N13509"/>
      <c r="O13509" t="s">
        <v>4128</v>
      </c>
      <c r="P13509" t="s">
        <v>24542</v>
      </c>
    </row>
    <row r="13510" spans="1:16" x14ac:dyDescent="0.25">
      <c r="A13510" t="s">
        <v>5</v>
      </c>
      <c r="B13510" t="s">
        <v>5</v>
      </c>
      <c r="C13510" t="s">
        <v>1679</v>
      </c>
      <c r="D13510" t="s">
        <v>4526</v>
      </c>
      <c r="E13510" t="s">
        <v>59</v>
      </c>
      <c r="F13510" t="b">
        <v>0</v>
      </c>
      <c r="G13510" t="s">
        <v>65</v>
      </c>
      <c r="H13510" s="1">
        <v>46168.545960648153</v>
      </c>
      <c r="I13510" t="b">
        <v>0</v>
      </c>
      <c r="J13510" t="b">
        <v>1</v>
      </c>
      <c r="K13510" t="s">
        <v>41</v>
      </c>
      <c r="L13510" t="s">
        <v>60</v>
      </c>
      <c r="M13510">
        <v>165000</v>
      </c>
      <c r="N13510"/>
      <c r="O13510" t="s">
        <v>16454</v>
      </c>
      <c r="P13510" t="s">
        <v>24338</v>
      </c>
    </row>
    <row r="13511" spans="1:16" x14ac:dyDescent="0.25">
      <c r="A13511" t="s">
        <v>1</v>
      </c>
      <c r="B13511" t="s">
        <v>24543</v>
      </c>
      <c r="C13511" t="s">
        <v>76</v>
      </c>
      <c r="D13511" t="s">
        <v>4526</v>
      </c>
      <c r="E13511" t="s">
        <v>88</v>
      </c>
      <c r="F13511" t="b">
        <v>1</v>
      </c>
      <c r="G13511" t="s">
        <v>89</v>
      </c>
      <c r="H13511" s="1">
        <v>46168.546111111107</v>
      </c>
      <c r="I13511" t="b">
        <v>0</v>
      </c>
      <c r="J13511" t="b">
        <v>0</v>
      </c>
      <c r="K13511" t="s">
        <v>41</v>
      </c>
      <c r="L13511" t="s">
        <v>74</v>
      </c>
      <c r="M13511"/>
      <c r="N13511">
        <v>57.5</v>
      </c>
      <c r="O13511" t="s">
        <v>111</v>
      </c>
      <c r="P13511" t="s">
        <v>24544</v>
      </c>
    </row>
    <row r="13512" spans="1:16" x14ac:dyDescent="0.25">
      <c r="A13512" t="s">
        <v>6</v>
      </c>
      <c r="B13512" t="s">
        <v>6</v>
      </c>
      <c r="C13512" t="s">
        <v>76</v>
      </c>
      <c r="D13512" t="s">
        <v>4622</v>
      </c>
      <c r="E13512" t="s">
        <v>59</v>
      </c>
      <c r="F13512" t="b">
        <v>1</v>
      </c>
      <c r="G13512" t="s">
        <v>13048</v>
      </c>
      <c r="H13512" s="1">
        <v>46168.546226851853</v>
      </c>
      <c r="I13512" t="b">
        <v>0</v>
      </c>
      <c r="J13512" t="b">
        <v>0</v>
      </c>
      <c r="K13512" t="s">
        <v>13048</v>
      </c>
      <c r="L13512" t="s">
        <v>60</v>
      </c>
      <c r="M13512">
        <v>145000</v>
      </c>
      <c r="N13512"/>
      <c r="O13512" t="s">
        <v>3122</v>
      </c>
      <c r="P13512" t="s">
        <v>24545</v>
      </c>
    </row>
    <row r="13513" spans="1:16" x14ac:dyDescent="0.25">
      <c r="A13513" t="s">
        <v>0</v>
      </c>
      <c r="B13513" t="s">
        <v>24546</v>
      </c>
      <c r="C13513" t="s">
        <v>112</v>
      </c>
      <c r="D13513" t="s">
        <v>4526</v>
      </c>
      <c r="E13513" t="s">
        <v>88</v>
      </c>
      <c r="F13513" t="b">
        <v>0</v>
      </c>
      <c r="G13513" t="s">
        <v>65</v>
      </c>
      <c r="H13513" s="1">
        <v>46168.585092592592</v>
      </c>
      <c r="I13513" t="b">
        <v>0</v>
      </c>
      <c r="J13513" t="b">
        <v>0</v>
      </c>
      <c r="K13513" t="s">
        <v>41</v>
      </c>
      <c r="L13513" t="s">
        <v>74</v>
      </c>
      <c r="M13513"/>
      <c r="N13513">
        <v>50</v>
      </c>
      <c r="O13513" t="s">
        <v>2222</v>
      </c>
      <c r="P13513" t="s">
        <v>24547</v>
      </c>
    </row>
    <row r="13514" spans="1:16" x14ac:dyDescent="0.25">
      <c r="A13514" t="s">
        <v>7</v>
      </c>
      <c r="B13514" t="s">
        <v>24548</v>
      </c>
      <c r="C13514" t="s">
        <v>76</v>
      </c>
      <c r="D13514" t="s">
        <v>4526</v>
      </c>
      <c r="E13514" t="s">
        <v>59</v>
      </c>
      <c r="F13514" t="b">
        <v>1</v>
      </c>
      <c r="G13514" t="s">
        <v>77</v>
      </c>
      <c r="H13514" s="1">
        <v>46168.585162037038</v>
      </c>
      <c r="I13514" t="b">
        <v>0</v>
      </c>
      <c r="J13514" t="b">
        <v>0</v>
      </c>
      <c r="K13514" t="s">
        <v>41</v>
      </c>
      <c r="L13514" t="s">
        <v>74</v>
      </c>
      <c r="M13514"/>
      <c r="N13514">
        <v>106.875</v>
      </c>
      <c r="O13514" t="s">
        <v>7357</v>
      </c>
      <c r="P13514" t="s">
        <v>875</v>
      </c>
    </row>
    <row r="13515" spans="1:16" x14ac:dyDescent="0.25">
      <c r="A13515" t="s">
        <v>0</v>
      </c>
      <c r="B13515" t="s">
        <v>24549</v>
      </c>
      <c r="C13515" t="s">
        <v>333</v>
      </c>
      <c r="D13515" t="s">
        <v>4526</v>
      </c>
      <c r="E13515" t="s">
        <v>59</v>
      </c>
      <c r="F13515" t="b">
        <v>0</v>
      </c>
      <c r="G13515" t="s">
        <v>77</v>
      </c>
      <c r="H13515" s="1">
        <v>46168.585173611107</v>
      </c>
      <c r="I13515" t="b">
        <v>0</v>
      </c>
      <c r="J13515" t="b">
        <v>0</v>
      </c>
      <c r="K13515" t="s">
        <v>41</v>
      </c>
      <c r="L13515" t="s">
        <v>74</v>
      </c>
      <c r="M13515"/>
      <c r="N13515">
        <v>85.664999999999992</v>
      </c>
      <c r="O13515" t="s">
        <v>7357</v>
      </c>
      <c r="P13515" t="s">
        <v>1033</v>
      </c>
    </row>
    <row r="13516" spans="1:16" x14ac:dyDescent="0.25">
      <c r="A13516" t="s">
        <v>0</v>
      </c>
      <c r="B13516" t="s">
        <v>24550</v>
      </c>
      <c r="C13516" t="s">
        <v>3609</v>
      </c>
      <c r="D13516" t="s">
        <v>4526</v>
      </c>
      <c r="E13516" t="s">
        <v>88</v>
      </c>
      <c r="F13516" t="b">
        <v>0</v>
      </c>
      <c r="G13516" t="s">
        <v>65</v>
      </c>
      <c r="H13516" s="1">
        <v>46168.626759259263</v>
      </c>
      <c r="I13516" t="b">
        <v>1</v>
      </c>
      <c r="J13516" t="b">
        <v>0</v>
      </c>
      <c r="K13516" t="s">
        <v>41</v>
      </c>
      <c r="L13516" t="s">
        <v>74</v>
      </c>
      <c r="M13516"/>
      <c r="N13516">
        <v>25.234999999999999</v>
      </c>
      <c r="O13516" t="s">
        <v>542</v>
      </c>
      <c r="P13516" t="s">
        <v>426</v>
      </c>
    </row>
    <row r="13517" spans="1:16" x14ac:dyDescent="0.25">
      <c r="A13517" t="s">
        <v>0</v>
      </c>
      <c r="B13517" t="s">
        <v>345</v>
      </c>
      <c r="C13517" t="s">
        <v>148</v>
      </c>
      <c r="D13517" t="s">
        <v>4346</v>
      </c>
      <c r="E13517" t="s">
        <v>59</v>
      </c>
      <c r="F13517" t="b">
        <v>0</v>
      </c>
      <c r="G13517" t="s">
        <v>89</v>
      </c>
      <c r="H13517" s="1">
        <v>46168.626759259263</v>
      </c>
      <c r="I13517" t="b">
        <v>1</v>
      </c>
      <c r="J13517" t="b">
        <v>0</v>
      </c>
      <c r="K13517" t="s">
        <v>41</v>
      </c>
      <c r="L13517" t="s">
        <v>60</v>
      </c>
      <c r="M13517">
        <v>71369</v>
      </c>
      <c r="N13517"/>
      <c r="O13517" t="s">
        <v>24551</v>
      </c>
    </row>
    <row r="13518" spans="1:16" x14ac:dyDescent="0.25">
      <c r="A13518" t="s">
        <v>0</v>
      </c>
      <c r="B13518" t="s">
        <v>1714</v>
      </c>
      <c r="C13518" t="s">
        <v>477</v>
      </c>
      <c r="D13518" t="s">
        <v>2360</v>
      </c>
      <c r="E13518" t="s">
        <v>59</v>
      </c>
      <c r="F13518" t="b">
        <v>0</v>
      </c>
      <c r="G13518" t="s">
        <v>65</v>
      </c>
      <c r="H13518" s="1">
        <v>46168.626840277779</v>
      </c>
      <c r="I13518" t="b">
        <v>0</v>
      </c>
      <c r="J13518" t="b">
        <v>0</v>
      </c>
      <c r="K13518" t="s">
        <v>41</v>
      </c>
      <c r="L13518" t="s">
        <v>60</v>
      </c>
      <c r="M13518">
        <v>57000</v>
      </c>
      <c r="N13518"/>
      <c r="O13518" t="s">
        <v>1220</v>
      </c>
      <c r="P13518" t="s">
        <v>146</v>
      </c>
    </row>
    <row r="13519" spans="1:16" x14ac:dyDescent="0.25">
      <c r="A13519" t="s">
        <v>0</v>
      </c>
      <c r="B13519" t="s">
        <v>24552</v>
      </c>
      <c r="C13519" t="s">
        <v>41</v>
      </c>
      <c r="D13519" t="s">
        <v>4346</v>
      </c>
      <c r="E13519" t="s">
        <v>59</v>
      </c>
      <c r="F13519" t="b">
        <v>0</v>
      </c>
      <c r="G13519" t="s">
        <v>41</v>
      </c>
      <c r="H13519" s="1">
        <v>46168.627962962957</v>
      </c>
      <c r="I13519" t="b">
        <v>0</v>
      </c>
      <c r="J13519" t="b">
        <v>1</v>
      </c>
      <c r="K13519" t="s">
        <v>41</v>
      </c>
      <c r="L13519" t="s">
        <v>60</v>
      </c>
      <c r="M13519">
        <v>86000</v>
      </c>
      <c r="N13519"/>
      <c r="O13519" t="s">
        <v>226</v>
      </c>
      <c r="P13519" t="s">
        <v>24553</v>
      </c>
    </row>
    <row r="13520" spans="1:16" x14ac:dyDescent="0.25">
      <c r="A13520" t="s">
        <v>0</v>
      </c>
      <c r="B13520" t="s">
        <v>24554</v>
      </c>
      <c r="C13520" t="s">
        <v>41</v>
      </c>
      <c r="D13520" t="s">
        <v>4526</v>
      </c>
      <c r="E13520" t="s">
        <v>59</v>
      </c>
      <c r="F13520" t="b">
        <v>0</v>
      </c>
      <c r="G13520" t="s">
        <v>41</v>
      </c>
      <c r="H13520" s="1">
        <v>46168.62804398148</v>
      </c>
      <c r="I13520" t="b">
        <v>1</v>
      </c>
      <c r="J13520" t="b">
        <v>0</v>
      </c>
      <c r="K13520" t="s">
        <v>41</v>
      </c>
      <c r="L13520" t="s">
        <v>60</v>
      </c>
      <c r="M13520">
        <v>120000</v>
      </c>
      <c r="N13520"/>
      <c r="O13520" t="s">
        <v>562</v>
      </c>
      <c r="P13520" t="s">
        <v>24555</v>
      </c>
    </row>
    <row r="13521" spans="1:16" x14ac:dyDescent="0.25">
      <c r="A13521" t="s">
        <v>2</v>
      </c>
      <c r="B13521" t="s">
        <v>1861</v>
      </c>
      <c r="C13521" t="s">
        <v>14316</v>
      </c>
      <c r="D13521" t="s">
        <v>2360</v>
      </c>
      <c r="E13521" t="s">
        <v>59</v>
      </c>
      <c r="F13521" t="b">
        <v>0</v>
      </c>
      <c r="G13521" t="s">
        <v>65</v>
      </c>
      <c r="H13521" s="1">
        <v>46168.628113425933</v>
      </c>
      <c r="I13521" t="b">
        <v>0</v>
      </c>
      <c r="J13521" t="b">
        <v>0</v>
      </c>
      <c r="K13521" t="s">
        <v>41</v>
      </c>
      <c r="L13521" t="s">
        <v>60</v>
      </c>
      <c r="M13521">
        <v>142000</v>
      </c>
      <c r="N13521"/>
      <c r="O13521" t="s">
        <v>24556</v>
      </c>
      <c r="P13521" t="s">
        <v>85</v>
      </c>
    </row>
    <row r="13522" spans="1:16" x14ac:dyDescent="0.25">
      <c r="A13522" t="s">
        <v>2</v>
      </c>
      <c r="B13522" t="s">
        <v>24557</v>
      </c>
      <c r="C13522" t="s">
        <v>1587</v>
      </c>
      <c r="D13522" t="s">
        <v>5349</v>
      </c>
      <c r="E13522" t="s">
        <v>59</v>
      </c>
      <c r="F13522" t="b">
        <v>0</v>
      </c>
      <c r="G13522" t="s">
        <v>65</v>
      </c>
      <c r="H13522" s="1">
        <v>46168.628113425933</v>
      </c>
      <c r="I13522" t="b">
        <v>0</v>
      </c>
      <c r="J13522" t="b">
        <v>1</v>
      </c>
      <c r="K13522" t="s">
        <v>41</v>
      </c>
      <c r="L13522" t="s">
        <v>60</v>
      </c>
      <c r="M13522">
        <v>213000</v>
      </c>
      <c r="N13522"/>
      <c r="O13522" t="s">
        <v>22010</v>
      </c>
      <c r="P13522" t="s">
        <v>24558</v>
      </c>
    </row>
    <row r="13523" spans="1:16" x14ac:dyDescent="0.25">
      <c r="A13523" t="s">
        <v>2</v>
      </c>
      <c r="B13523" t="s">
        <v>24559</v>
      </c>
      <c r="C13523" t="s">
        <v>332</v>
      </c>
      <c r="D13523" t="s">
        <v>4526</v>
      </c>
      <c r="E13523" t="s">
        <v>59</v>
      </c>
      <c r="F13523" t="b">
        <v>0</v>
      </c>
      <c r="G13523" t="s">
        <v>65</v>
      </c>
      <c r="H13523" s="1">
        <v>46168.628136574072</v>
      </c>
      <c r="I13523" t="b">
        <v>0</v>
      </c>
      <c r="J13523" t="b">
        <v>0</v>
      </c>
      <c r="K13523" t="s">
        <v>41</v>
      </c>
      <c r="L13523" t="s">
        <v>60</v>
      </c>
      <c r="M13523">
        <v>200000</v>
      </c>
      <c r="N13523"/>
      <c r="O13523" t="s">
        <v>24560</v>
      </c>
      <c r="P13523" t="s">
        <v>24561</v>
      </c>
    </row>
    <row r="13524" spans="1:16" x14ac:dyDescent="0.25">
      <c r="A13524" t="s">
        <v>6</v>
      </c>
      <c r="B13524" t="s">
        <v>24562</v>
      </c>
      <c r="C13524" t="s">
        <v>1422</v>
      </c>
      <c r="D13524" t="s">
        <v>4526</v>
      </c>
      <c r="E13524" t="s">
        <v>59</v>
      </c>
      <c r="F13524" t="b">
        <v>0</v>
      </c>
      <c r="G13524" t="s">
        <v>65</v>
      </c>
      <c r="H13524" s="1">
        <v>46168.628171296303</v>
      </c>
      <c r="I13524" t="b">
        <v>0</v>
      </c>
      <c r="J13524" t="b">
        <v>0</v>
      </c>
      <c r="K13524" t="s">
        <v>41</v>
      </c>
      <c r="L13524" t="s">
        <v>74</v>
      </c>
      <c r="M13524"/>
      <c r="N13524">
        <v>46</v>
      </c>
      <c r="O13524" t="s">
        <v>8043</v>
      </c>
      <c r="P13524" t="s">
        <v>24563</v>
      </c>
    </row>
    <row r="13525" spans="1:16" x14ac:dyDescent="0.25">
      <c r="A13525" t="s">
        <v>7</v>
      </c>
      <c r="B13525" t="s">
        <v>7</v>
      </c>
      <c r="C13525" t="s">
        <v>24564</v>
      </c>
      <c r="D13525" t="s">
        <v>4346</v>
      </c>
      <c r="E13525" t="s">
        <v>59</v>
      </c>
      <c r="F13525" t="b">
        <v>0</v>
      </c>
      <c r="G13525" t="s">
        <v>40</v>
      </c>
      <c r="H13525" s="1">
        <v>46168.669606481482</v>
      </c>
      <c r="I13525" t="b">
        <v>1</v>
      </c>
      <c r="J13525" t="b">
        <v>0</v>
      </c>
      <c r="K13525" t="s">
        <v>40</v>
      </c>
      <c r="L13525" t="s">
        <v>60</v>
      </c>
      <c r="M13525">
        <v>66276.26999999999</v>
      </c>
      <c r="N13525"/>
      <c r="O13525" t="s">
        <v>24565</v>
      </c>
      <c r="P13525" t="s">
        <v>24566</v>
      </c>
    </row>
    <row r="13526" spans="1:16" x14ac:dyDescent="0.25">
      <c r="A13526" t="s">
        <v>7</v>
      </c>
      <c r="B13526" t="s">
        <v>7</v>
      </c>
      <c r="C13526" t="s">
        <v>24564</v>
      </c>
      <c r="D13526" t="s">
        <v>24507</v>
      </c>
      <c r="E13526" t="s">
        <v>59</v>
      </c>
      <c r="F13526" t="b">
        <v>0</v>
      </c>
      <c r="G13526" t="s">
        <v>40</v>
      </c>
      <c r="H13526" s="1">
        <v>46168.670787037037</v>
      </c>
      <c r="I13526" t="b">
        <v>1</v>
      </c>
      <c r="J13526" t="b">
        <v>0</v>
      </c>
      <c r="K13526" t="s">
        <v>40</v>
      </c>
      <c r="L13526" t="s">
        <v>60</v>
      </c>
      <c r="M13526">
        <v>66276.26999999999</v>
      </c>
      <c r="N13526"/>
      <c r="O13526" t="s">
        <v>24565</v>
      </c>
      <c r="P13526" t="s">
        <v>24566</v>
      </c>
    </row>
    <row r="13527" spans="1:16" x14ac:dyDescent="0.25">
      <c r="A13527" t="s">
        <v>1</v>
      </c>
      <c r="B13527" t="s">
        <v>24567</v>
      </c>
      <c r="C13527" t="s">
        <v>3536</v>
      </c>
      <c r="D13527" t="s">
        <v>4526</v>
      </c>
      <c r="E13527" t="s">
        <v>88</v>
      </c>
      <c r="F13527" t="b">
        <v>0</v>
      </c>
      <c r="G13527" t="s">
        <v>77</v>
      </c>
      <c r="H13527" s="1">
        <v>46168.670902777783</v>
      </c>
      <c r="I13527" t="b">
        <v>1</v>
      </c>
      <c r="J13527" t="b">
        <v>0</v>
      </c>
      <c r="K13527" t="s">
        <v>41</v>
      </c>
      <c r="L13527" t="s">
        <v>74</v>
      </c>
      <c r="M13527"/>
      <c r="N13527">
        <v>65</v>
      </c>
      <c r="O13527" t="s">
        <v>105</v>
      </c>
      <c r="P13527" t="s">
        <v>12222</v>
      </c>
    </row>
    <row r="13528" spans="1:16" x14ac:dyDescent="0.25">
      <c r="A13528" t="s">
        <v>1</v>
      </c>
      <c r="B13528" t="s">
        <v>19045</v>
      </c>
      <c r="C13528" t="s">
        <v>76</v>
      </c>
      <c r="D13528" t="s">
        <v>4526</v>
      </c>
      <c r="E13528" t="s">
        <v>59</v>
      </c>
      <c r="F13528" t="b">
        <v>1</v>
      </c>
      <c r="G13528" t="s">
        <v>68</v>
      </c>
      <c r="H13528" s="1">
        <v>46168.670949074083</v>
      </c>
      <c r="I13528" t="b">
        <v>0</v>
      </c>
      <c r="J13528" t="b">
        <v>1</v>
      </c>
      <c r="K13528" t="s">
        <v>41</v>
      </c>
      <c r="L13528" t="s">
        <v>60</v>
      </c>
      <c r="M13528">
        <v>172500</v>
      </c>
      <c r="N13528"/>
      <c r="O13528" t="s">
        <v>111</v>
      </c>
      <c r="P13528" t="s">
        <v>15094</v>
      </c>
    </row>
    <row r="13529" spans="1:16" x14ac:dyDescent="0.25">
      <c r="A13529" t="s">
        <v>4</v>
      </c>
      <c r="B13529" t="s">
        <v>24568</v>
      </c>
      <c r="C13529" t="s">
        <v>76</v>
      </c>
      <c r="D13529" t="s">
        <v>4526</v>
      </c>
      <c r="E13529" t="s">
        <v>59</v>
      </c>
      <c r="F13529" t="b">
        <v>1</v>
      </c>
      <c r="G13529" t="s">
        <v>68</v>
      </c>
      <c r="H13529" s="1">
        <v>46168.670949074083</v>
      </c>
      <c r="I13529" t="b">
        <v>1</v>
      </c>
      <c r="J13529" t="b">
        <v>0</v>
      </c>
      <c r="K13529" t="s">
        <v>41</v>
      </c>
      <c r="L13529" t="s">
        <v>60</v>
      </c>
      <c r="M13529">
        <v>125000</v>
      </c>
      <c r="N13529"/>
      <c r="O13529" t="s">
        <v>111</v>
      </c>
      <c r="P13529" t="s">
        <v>24569</v>
      </c>
    </row>
    <row r="13530" spans="1:16" x14ac:dyDescent="0.25">
      <c r="A13530" t="s">
        <v>2</v>
      </c>
      <c r="B13530" t="s">
        <v>2961</v>
      </c>
      <c r="C13530" t="s">
        <v>2868</v>
      </c>
      <c r="D13530" t="s">
        <v>4526</v>
      </c>
      <c r="E13530" t="s">
        <v>88</v>
      </c>
      <c r="F13530" t="b">
        <v>0</v>
      </c>
      <c r="G13530" t="s">
        <v>89</v>
      </c>
      <c r="H13530" s="1">
        <v>46168.670983796299</v>
      </c>
      <c r="I13530" t="b">
        <v>0</v>
      </c>
      <c r="J13530" t="b">
        <v>0</v>
      </c>
      <c r="K13530" t="s">
        <v>41</v>
      </c>
      <c r="L13530" t="s">
        <v>74</v>
      </c>
      <c r="M13530"/>
      <c r="N13530">
        <v>60</v>
      </c>
      <c r="O13530" t="s">
        <v>105</v>
      </c>
      <c r="P13530" t="s">
        <v>24570</v>
      </c>
    </row>
    <row r="13531" spans="1:16" x14ac:dyDescent="0.25">
      <c r="A13531" t="s">
        <v>8</v>
      </c>
      <c r="B13531" t="s">
        <v>22950</v>
      </c>
      <c r="C13531" t="s">
        <v>76</v>
      </c>
      <c r="D13531" t="s">
        <v>4526</v>
      </c>
      <c r="E13531" t="s">
        <v>88</v>
      </c>
      <c r="F13531" t="b">
        <v>1</v>
      </c>
      <c r="G13531" t="s">
        <v>89</v>
      </c>
      <c r="H13531" s="1">
        <v>46168.671099537038</v>
      </c>
      <c r="I13531" t="b">
        <v>0</v>
      </c>
      <c r="J13531" t="b">
        <v>1</v>
      </c>
      <c r="K13531" t="s">
        <v>41</v>
      </c>
      <c r="L13531" t="s">
        <v>74</v>
      </c>
      <c r="M13531"/>
      <c r="N13531">
        <v>50</v>
      </c>
      <c r="O13531" t="s">
        <v>111</v>
      </c>
      <c r="P13531" t="s">
        <v>1694</v>
      </c>
    </row>
    <row r="13532" spans="1:16" x14ac:dyDescent="0.25">
      <c r="A13532" t="s">
        <v>0</v>
      </c>
      <c r="B13532" t="s">
        <v>24571</v>
      </c>
      <c r="C13532" t="s">
        <v>336</v>
      </c>
      <c r="D13532" t="s">
        <v>4526</v>
      </c>
      <c r="E13532" t="s">
        <v>59</v>
      </c>
      <c r="F13532" t="b">
        <v>0</v>
      </c>
      <c r="G13532" t="s">
        <v>65</v>
      </c>
      <c r="H13532" s="1">
        <v>46168.710092592592</v>
      </c>
      <c r="I13532" t="b">
        <v>0</v>
      </c>
      <c r="J13532" t="b">
        <v>1</v>
      </c>
      <c r="K13532" t="s">
        <v>41</v>
      </c>
      <c r="L13532" t="s">
        <v>60</v>
      </c>
      <c r="M13532">
        <v>73828.5</v>
      </c>
      <c r="N13532"/>
      <c r="O13532" t="s">
        <v>1381</v>
      </c>
      <c r="P13532" t="s">
        <v>24572</v>
      </c>
    </row>
    <row r="13533" spans="1:16" x14ac:dyDescent="0.25">
      <c r="A13533" t="s">
        <v>3</v>
      </c>
      <c r="B13533" t="s">
        <v>24573</v>
      </c>
      <c r="C13533" t="s">
        <v>86</v>
      </c>
      <c r="D13533" t="s">
        <v>4526</v>
      </c>
      <c r="E13533" t="s">
        <v>88</v>
      </c>
      <c r="F13533" t="b">
        <v>0</v>
      </c>
      <c r="G13533" t="s">
        <v>77</v>
      </c>
      <c r="H13533" s="1">
        <v>46168.710104166668</v>
      </c>
      <c r="I13533" t="b">
        <v>1</v>
      </c>
      <c r="J13533" t="b">
        <v>0</v>
      </c>
      <c r="K13533" t="s">
        <v>41</v>
      </c>
      <c r="L13533" t="s">
        <v>74</v>
      </c>
      <c r="M13533"/>
      <c r="N13533">
        <v>28.5</v>
      </c>
      <c r="O13533" t="s">
        <v>14752</v>
      </c>
      <c r="P13533" t="s">
        <v>24574</v>
      </c>
    </row>
    <row r="13534" spans="1:16" x14ac:dyDescent="0.25">
      <c r="A13534" t="s">
        <v>0</v>
      </c>
      <c r="B13534" t="s">
        <v>24575</v>
      </c>
      <c r="C13534" t="s">
        <v>41</v>
      </c>
      <c r="D13534" t="s">
        <v>4526</v>
      </c>
      <c r="E13534" t="s">
        <v>59</v>
      </c>
      <c r="F13534" t="b">
        <v>0</v>
      </c>
      <c r="G13534" t="s">
        <v>41</v>
      </c>
      <c r="H13534" s="1">
        <v>46168.71130787037</v>
      </c>
      <c r="I13534" t="b">
        <v>0</v>
      </c>
      <c r="J13534" t="b">
        <v>1</v>
      </c>
      <c r="K13534" t="s">
        <v>41</v>
      </c>
      <c r="L13534" t="s">
        <v>60</v>
      </c>
      <c r="M13534">
        <v>65000</v>
      </c>
      <c r="N13534"/>
      <c r="O13534" t="s">
        <v>1681</v>
      </c>
      <c r="P13534" t="s">
        <v>7095</v>
      </c>
    </row>
    <row r="13535" spans="1:16" x14ac:dyDescent="0.25">
      <c r="A13535" t="s">
        <v>3</v>
      </c>
      <c r="B13535" t="s">
        <v>23689</v>
      </c>
      <c r="C13535" t="s">
        <v>273</v>
      </c>
      <c r="D13535" t="s">
        <v>4526</v>
      </c>
      <c r="E13535" t="s">
        <v>59</v>
      </c>
      <c r="F13535" t="b">
        <v>0</v>
      </c>
      <c r="G13535" t="s">
        <v>41</v>
      </c>
      <c r="H13535" s="1">
        <v>46168.711377314823</v>
      </c>
      <c r="I13535" t="b">
        <v>0</v>
      </c>
      <c r="J13535" t="b">
        <v>0</v>
      </c>
      <c r="K13535" t="s">
        <v>41</v>
      </c>
      <c r="L13535" t="s">
        <v>60</v>
      </c>
      <c r="M13535">
        <v>70000</v>
      </c>
      <c r="N13535"/>
      <c r="O13535" t="s">
        <v>105</v>
      </c>
      <c r="P13535" t="s">
        <v>4136</v>
      </c>
    </row>
    <row r="13536" spans="1:16" x14ac:dyDescent="0.25">
      <c r="A13536" t="s">
        <v>5</v>
      </c>
      <c r="B13536" t="s">
        <v>24576</v>
      </c>
      <c r="C13536" t="s">
        <v>172</v>
      </c>
      <c r="D13536" t="s">
        <v>4346</v>
      </c>
      <c r="E13536" t="s">
        <v>232</v>
      </c>
      <c r="F13536" t="b">
        <v>0</v>
      </c>
      <c r="G13536" t="s">
        <v>89</v>
      </c>
      <c r="H13536" s="1">
        <v>46168.712604166663</v>
      </c>
      <c r="I13536" t="b">
        <v>1</v>
      </c>
      <c r="J13536" t="b">
        <v>0</v>
      </c>
      <c r="K13536" t="s">
        <v>41</v>
      </c>
      <c r="L13536" t="s">
        <v>74</v>
      </c>
      <c r="M13536"/>
      <c r="N13536">
        <v>62.5</v>
      </c>
      <c r="O13536" t="s">
        <v>855</v>
      </c>
      <c r="P13536" t="s">
        <v>24577</v>
      </c>
    </row>
    <row r="13537" spans="1:16" x14ac:dyDescent="0.25">
      <c r="A13537" t="s">
        <v>0</v>
      </c>
      <c r="B13537" t="s">
        <v>24578</v>
      </c>
      <c r="C13537" t="s">
        <v>81</v>
      </c>
      <c r="D13537" t="s">
        <v>4346</v>
      </c>
      <c r="E13537" t="s">
        <v>59</v>
      </c>
      <c r="F13537" t="b">
        <v>0</v>
      </c>
      <c r="G13537" t="s">
        <v>77</v>
      </c>
      <c r="H13537" s="1">
        <v>46168.751759259263</v>
      </c>
      <c r="I13537" t="b">
        <v>0</v>
      </c>
      <c r="J13537" t="b">
        <v>1</v>
      </c>
      <c r="K13537" t="s">
        <v>41</v>
      </c>
      <c r="L13537" t="s">
        <v>74</v>
      </c>
      <c r="M13537"/>
      <c r="N13537">
        <v>27</v>
      </c>
      <c r="O13537" t="s">
        <v>768</v>
      </c>
    </row>
    <row r="13538" spans="1:16" x14ac:dyDescent="0.25">
      <c r="A13538" t="s">
        <v>6</v>
      </c>
      <c r="B13538" t="s">
        <v>21388</v>
      </c>
      <c r="C13538" t="s">
        <v>142</v>
      </c>
      <c r="D13538" t="s">
        <v>4526</v>
      </c>
      <c r="E13538" t="s">
        <v>59</v>
      </c>
      <c r="F13538" t="b">
        <v>0</v>
      </c>
      <c r="G13538" t="s">
        <v>65</v>
      </c>
      <c r="H13538" s="1">
        <v>46168.751828703702</v>
      </c>
      <c r="I13538" t="b">
        <v>0</v>
      </c>
      <c r="J13538" t="b">
        <v>1</v>
      </c>
      <c r="K13538" t="s">
        <v>41</v>
      </c>
      <c r="L13538" t="s">
        <v>60</v>
      </c>
      <c r="M13538">
        <v>145000</v>
      </c>
      <c r="N13538"/>
      <c r="O13538" t="s">
        <v>24579</v>
      </c>
      <c r="P13538" t="s">
        <v>24580</v>
      </c>
    </row>
    <row r="13539" spans="1:16" x14ac:dyDescent="0.25">
      <c r="A13539" t="s">
        <v>2</v>
      </c>
      <c r="B13539" t="s">
        <v>24581</v>
      </c>
      <c r="C13539" t="s">
        <v>304</v>
      </c>
      <c r="D13539" t="s">
        <v>4550</v>
      </c>
      <c r="E13539" t="s">
        <v>59</v>
      </c>
      <c r="F13539" t="b">
        <v>0</v>
      </c>
      <c r="G13539" t="s">
        <v>77</v>
      </c>
      <c r="H13539" s="1">
        <v>46168.753101851849</v>
      </c>
      <c r="I13539" t="b">
        <v>0</v>
      </c>
      <c r="J13539" t="b">
        <v>1</v>
      </c>
      <c r="K13539" t="s">
        <v>41</v>
      </c>
      <c r="L13539" t="s">
        <v>60</v>
      </c>
      <c r="M13539">
        <v>236000</v>
      </c>
      <c r="N13539"/>
      <c r="O13539" t="s">
        <v>80</v>
      </c>
      <c r="P13539" t="s">
        <v>20791</v>
      </c>
    </row>
    <row r="13540" spans="1:16" x14ac:dyDescent="0.25">
      <c r="A13540" t="s">
        <v>2</v>
      </c>
      <c r="B13540" t="s">
        <v>3282</v>
      </c>
      <c r="C13540" t="s">
        <v>363</v>
      </c>
      <c r="D13540" t="s">
        <v>4526</v>
      </c>
      <c r="E13540" t="s">
        <v>59</v>
      </c>
      <c r="F13540" t="b">
        <v>0</v>
      </c>
      <c r="G13540" t="s">
        <v>65</v>
      </c>
      <c r="H13540" s="1">
        <v>46168.753171296303</v>
      </c>
      <c r="I13540" t="b">
        <v>0</v>
      </c>
      <c r="J13540" t="b">
        <v>1</v>
      </c>
      <c r="K13540" t="s">
        <v>41</v>
      </c>
      <c r="L13540" t="s">
        <v>60</v>
      </c>
      <c r="M13540">
        <v>100789.5</v>
      </c>
      <c r="N13540"/>
      <c r="O13540" t="s">
        <v>1098</v>
      </c>
      <c r="P13540" t="s">
        <v>24582</v>
      </c>
    </row>
    <row r="13541" spans="1:16" x14ac:dyDescent="0.25">
      <c r="A13541" t="s">
        <v>6</v>
      </c>
      <c r="B13541" t="s">
        <v>24583</v>
      </c>
      <c r="C13541" t="s">
        <v>76</v>
      </c>
      <c r="D13541" t="s">
        <v>4346</v>
      </c>
      <c r="E13541" t="s">
        <v>232</v>
      </c>
      <c r="F13541" t="b">
        <v>1</v>
      </c>
      <c r="G13541" t="s">
        <v>41</v>
      </c>
      <c r="H13541" s="1">
        <v>46168.754131944443</v>
      </c>
      <c r="I13541" t="b">
        <v>0</v>
      </c>
      <c r="J13541" t="b">
        <v>0</v>
      </c>
      <c r="K13541" t="s">
        <v>41</v>
      </c>
      <c r="L13541" t="s">
        <v>74</v>
      </c>
      <c r="M13541"/>
      <c r="N13541">
        <v>93.5</v>
      </c>
      <c r="O13541" t="s">
        <v>24584</v>
      </c>
      <c r="P13541" t="s">
        <v>24585</v>
      </c>
    </row>
    <row r="13542" spans="1:16" x14ac:dyDescent="0.25">
      <c r="A13542" t="s">
        <v>5</v>
      </c>
      <c r="B13542" t="s">
        <v>24586</v>
      </c>
      <c r="C13542" t="s">
        <v>2408</v>
      </c>
      <c r="D13542" t="s">
        <v>4526</v>
      </c>
      <c r="E13542" t="s">
        <v>59</v>
      </c>
      <c r="F13542" t="b">
        <v>0</v>
      </c>
      <c r="G13542" t="s">
        <v>13</v>
      </c>
      <c r="H13542" s="1">
        <v>46168.754780092589</v>
      </c>
      <c r="I13542" t="b">
        <v>1</v>
      </c>
      <c r="J13542" t="b">
        <v>0</v>
      </c>
      <c r="K13542" t="s">
        <v>13</v>
      </c>
      <c r="L13542" t="s">
        <v>60</v>
      </c>
      <c r="M13542">
        <v>105000</v>
      </c>
      <c r="N13542"/>
      <c r="O13542" t="s">
        <v>480</v>
      </c>
      <c r="P13542" t="s">
        <v>1187</v>
      </c>
    </row>
    <row r="13543" spans="1:16" x14ac:dyDescent="0.25">
      <c r="A13543" t="s">
        <v>5</v>
      </c>
      <c r="B13543" t="s">
        <v>24587</v>
      </c>
      <c r="C13543" t="s">
        <v>24588</v>
      </c>
      <c r="D13543" t="s">
        <v>5155</v>
      </c>
      <c r="E13543" t="s">
        <v>59</v>
      </c>
      <c r="F13543" t="b">
        <v>0</v>
      </c>
      <c r="G13543" t="s">
        <v>40</v>
      </c>
      <c r="H13543" s="1">
        <v>46168.75576388889</v>
      </c>
      <c r="I13543" t="b">
        <v>1</v>
      </c>
      <c r="J13543" t="b">
        <v>0</v>
      </c>
      <c r="K13543" t="s">
        <v>40</v>
      </c>
      <c r="L13543" t="s">
        <v>60</v>
      </c>
      <c r="M13543">
        <v>60000</v>
      </c>
      <c r="N13543"/>
      <c r="O13543" t="s">
        <v>526</v>
      </c>
    </row>
    <row r="13544" spans="1:16" x14ac:dyDescent="0.25">
      <c r="A13544" t="s">
        <v>3</v>
      </c>
      <c r="B13544" t="s">
        <v>24589</v>
      </c>
      <c r="C13544" t="s">
        <v>165</v>
      </c>
      <c r="D13544" t="s">
        <v>4526</v>
      </c>
      <c r="E13544" t="s">
        <v>59</v>
      </c>
      <c r="F13544" t="b">
        <v>0</v>
      </c>
      <c r="G13544" t="s">
        <v>73</v>
      </c>
      <c r="H13544" s="1">
        <v>46168.793425925927</v>
      </c>
      <c r="I13544" t="b">
        <v>0</v>
      </c>
      <c r="J13544" t="b">
        <v>0</v>
      </c>
      <c r="K13544" t="s">
        <v>41</v>
      </c>
      <c r="L13544" t="s">
        <v>60</v>
      </c>
      <c r="M13544">
        <v>110000</v>
      </c>
      <c r="N13544"/>
      <c r="O13544" t="s">
        <v>20145</v>
      </c>
      <c r="P13544" t="s">
        <v>171</v>
      </c>
    </row>
    <row r="13545" spans="1:16" x14ac:dyDescent="0.25">
      <c r="A13545" t="s">
        <v>3</v>
      </c>
      <c r="B13545" t="s">
        <v>243</v>
      </c>
      <c r="C13545" t="s">
        <v>301</v>
      </c>
      <c r="D13545" t="s">
        <v>4526</v>
      </c>
      <c r="E13545" t="s">
        <v>59</v>
      </c>
      <c r="F13545" t="b">
        <v>0</v>
      </c>
      <c r="G13545" t="s">
        <v>68</v>
      </c>
      <c r="H13545" s="1">
        <v>46168.793437499997</v>
      </c>
      <c r="I13545" t="b">
        <v>0</v>
      </c>
      <c r="J13545" t="b">
        <v>0</v>
      </c>
      <c r="K13545" t="s">
        <v>41</v>
      </c>
      <c r="L13545" t="s">
        <v>60</v>
      </c>
      <c r="M13545">
        <v>105000</v>
      </c>
      <c r="N13545"/>
      <c r="O13545" t="s">
        <v>24590</v>
      </c>
      <c r="P13545" t="s">
        <v>146</v>
      </c>
    </row>
    <row r="13546" spans="1:16" x14ac:dyDescent="0.25">
      <c r="A13546" t="s">
        <v>0</v>
      </c>
      <c r="B13546" t="s">
        <v>24591</v>
      </c>
      <c r="C13546" t="s">
        <v>326</v>
      </c>
      <c r="D13546" t="s">
        <v>4526</v>
      </c>
      <c r="E13546" t="s">
        <v>88</v>
      </c>
      <c r="F13546" t="b">
        <v>0</v>
      </c>
      <c r="G13546" t="s">
        <v>77</v>
      </c>
      <c r="H13546" s="1">
        <v>46168.79351851852</v>
      </c>
      <c r="I13546" t="b">
        <v>1</v>
      </c>
      <c r="J13546" t="b">
        <v>0</v>
      </c>
      <c r="K13546" t="s">
        <v>41</v>
      </c>
      <c r="L13546" t="s">
        <v>74</v>
      </c>
      <c r="M13546"/>
      <c r="N13546">
        <v>75</v>
      </c>
      <c r="O13546" t="s">
        <v>21037</v>
      </c>
      <c r="P13546" t="s">
        <v>24592</v>
      </c>
    </row>
    <row r="13547" spans="1:16" x14ac:dyDescent="0.25">
      <c r="A13547" t="s">
        <v>2</v>
      </c>
      <c r="B13547" t="s">
        <v>24593</v>
      </c>
      <c r="C13547" t="s">
        <v>2475</v>
      </c>
      <c r="D13547" t="s">
        <v>4526</v>
      </c>
      <c r="E13547" t="s">
        <v>59</v>
      </c>
      <c r="F13547" t="b">
        <v>0</v>
      </c>
      <c r="G13547" t="s">
        <v>65</v>
      </c>
      <c r="H13547" s="1">
        <v>46168.79478009259</v>
      </c>
      <c r="I13547" t="b">
        <v>0</v>
      </c>
      <c r="J13547" t="b">
        <v>0</v>
      </c>
      <c r="K13547" t="s">
        <v>41</v>
      </c>
      <c r="L13547" t="s">
        <v>74</v>
      </c>
      <c r="M13547"/>
      <c r="N13547">
        <v>52.704999999999998</v>
      </c>
      <c r="O13547" t="s">
        <v>7357</v>
      </c>
      <c r="P13547" t="s">
        <v>24594</v>
      </c>
    </row>
    <row r="13548" spans="1:16" x14ac:dyDescent="0.25">
      <c r="A13548" t="s">
        <v>2</v>
      </c>
      <c r="B13548" t="s">
        <v>24595</v>
      </c>
      <c r="C13548" t="s">
        <v>436</v>
      </c>
      <c r="D13548" t="s">
        <v>2360</v>
      </c>
      <c r="E13548" t="s">
        <v>59</v>
      </c>
      <c r="F13548" t="b">
        <v>0</v>
      </c>
      <c r="G13548" t="s">
        <v>41</v>
      </c>
      <c r="H13548" s="1">
        <v>46168.795798611107</v>
      </c>
      <c r="I13548" t="b">
        <v>0</v>
      </c>
      <c r="J13548" t="b">
        <v>1</v>
      </c>
      <c r="K13548" t="s">
        <v>41</v>
      </c>
      <c r="L13548" t="s">
        <v>60</v>
      </c>
      <c r="M13548">
        <v>164830</v>
      </c>
      <c r="N13548"/>
      <c r="O13548" t="s">
        <v>24596</v>
      </c>
      <c r="P13548" t="s">
        <v>24597</v>
      </c>
    </row>
    <row r="13549" spans="1:16" x14ac:dyDescent="0.25">
      <c r="A13549" t="s">
        <v>1</v>
      </c>
      <c r="B13549" t="s">
        <v>24598</v>
      </c>
      <c r="C13549" t="s">
        <v>104</v>
      </c>
      <c r="D13549" t="s">
        <v>4526</v>
      </c>
      <c r="E13549" t="s">
        <v>59</v>
      </c>
      <c r="F13549" t="b">
        <v>0</v>
      </c>
      <c r="G13549" t="s">
        <v>89</v>
      </c>
      <c r="H13549" s="1">
        <v>46168.796087962961</v>
      </c>
      <c r="I13549" t="b">
        <v>0</v>
      </c>
      <c r="J13549" t="b">
        <v>1</v>
      </c>
      <c r="K13549" t="s">
        <v>41</v>
      </c>
      <c r="L13549" t="s">
        <v>60</v>
      </c>
      <c r="M13549">
        <v>120000</v>
      </c>
      <c r="N13549"/>
      <c r="O13549" t="s">
        <v>10744</v>
      </c>
      <c r="P13549" t="s">
        <v>24599</v>
      </c>
    </row>
    <row r="13550" spans="1:16" x14ac:dyDescent="0.25">
      <c r="A13550" t="s">
        <v>1</v>
      </c>
      <c r="B13550" t="s">
        <v>24600</v>
      </c>
      <c r="C13550" t="s">
        <v>218</v>
      </c>
      <c r="D13550" t="s">
        <v>4526</v>
      </c>
      <c r="E13550" t="s">
        <v>59</v>
      </c>
      <c r="F13550" t="b">
        <v>0</v>
      </c>
      <c r="G13550" t="s">
        <v>89</v>
      </c>
      <c r="H13550" s="1">
        <v>46168.796087962961</v>
      </c>
      <c r="I13550" t="b">
        <v>1</v>
      </c>
      <c r="J13550" t="b">
        <v>1</v>
      </c>
      <c r="K13550" t="s">
        <v>41</v>
      </c>
      <c r="L13550" t="s">
        <v>60</v>
      </c>
      <c r="M13550">
        <v>120000</v>
      </c>
      <c r="N13550"/>
      <c r="O13550" t="s">
        <v>10744</v>
      </c>
      <c r="P13550" t="s">
        <v>24601</v>
      </c>
    </row>
    <row r="13551" spans="1:16" x14ac:dyDescent="0.25">
      <c r="A13551" t="s">
        <v>7</v>
      </c>
      <c r="B13551" t="s">
        <v>7</v>
      </c>
      <c r="C13551" t="s">
        <v>637</v>
      </c>
      <c r="D13551" t="s">
        <v>4756</v>
      </c>
      <c r="E13551" t="s">
        <v>59</v>
      </c>
      <c r="F13551" t="b">
        <v>0</v>
      </c>
      <c r="G13551" t="s">
        <v>77</v>
      </c>
      <c r="H13551" s="1">
        <v>46168.835092592592</v>
      </c>
      <c r="I13551" t="b">
        <v>1</v>
      </c>
      <c r="J13551" t="b">
        <v>0</v>
      </c>
      <c r="K13551" t="s">
        <v>41</v>
      </c>
      <c r="L13551" t="s">
        <v>60</v>
      </c>
      <c r="M13551">
        <v>211500</v>
      </c>
      <c r="N13551"/>
      <c r="O13551" t="s">
        <v>2451</v>
      </c>
      <c r="P13551" t="s">
        <v>24602</v>
      </c>
    </row>
    <row r="13552" spans="1:16" x14ac:dyDescent="0.25">
      <c r="A13552" t="s">
        <v>0</v>
      </c>
      <c r="B13552" t="s">
        <v>24603</v>
      </c>
      <c r="C13552" t="s">
        <v>81</v>
      </c>
      <c r="D13552" t="s">
        <v>2360</v>
      </c>
      <c r="E13552" t="s">
        <v>59</v>
      </c>
      <c r="F13552" t="b">
        <v>0</v>
      </c>
      <c r="G13552" t="s">
        <v>77</v>
      </c>
      <c r="H13552" s="1">
        <v>46168.835104166668</v>
      </c>
      <c r="I13552" t="b">
        <v>0</v>
      </c>
      <c r="J13552" t="b">
        <v>1</v>
      </c>
      <c r="K13552" t="s">
        <v>41</v>
      </c>
      <c r="L13552" t="s">
        <v>60</v>
      </c>
      <c r="M13552">
        <v>181500</v>
      </c>
      <c r="N13552"/>
      <c r="O13552" t="s">
        <v>4526</v>
      </c>
      <c r="P13552" t="s">
        <v>24604</v>
      </c>
    </row>
    <row r="13553" spans="1:16" x14ac:dyDescent="0.25">
      <c r="A13553" t="s">
        <v>0</v>
      </c>
      <c r="B13553" t="s">
        <v>547</v>
      </c>
      <c r="C13553" t="s">
        <v>17053</v>
      </c>
      <c r="D13553" t="s">
        <v>4526</v>
      </c>
      <c r="E13553" t="s">
        <v>59</v>
      </c>
      <c r="F13553" t="b">
        <v>0</v>
      </c>
      <c r="G13553" t="s">
        <v>89</v>
      </c>
      <c r="H13553" s="1">
        <v>46168.837673611109</v>
      </c>
      <c r="I13553" t="b">
        <v>0</v>
      </c>
      <c r="J13553" t="b">
        <v>0</v>
      </c>
      <c r="K13553" t="s">
        <v>41</v>
      </c>
      <c r="L13553" t="s">
        <v>60</v>
      </c>
      <c r="M13553">
        <v>168000</v>
      </c>
      <c r="N13553"/>
      <c r="O13553" t="s">
        <v>521</v>
      </c>
      <c r="P13553" t="s">
        <v>24605</v>
      </c>
    </row>
    <row r="13554" spans="1:16" x14ac:dyDescent="0.25">
      <c r="A13554" t="s">
        <v>0</v>
      </c>
      <c r="B13554" t="s">
        <v>1891</v>
      </c>
      <c r="C13554" t="s">
        <v>246</v>
      </c>
      <c r="D13554" t="s">
        <v>4526</v>
      </c>
      <c r="E13554" t="s">
        <v>88</v>
      </c>
      <c r="F13554" t="b">
        <v>0</v>
      </c>
      <c r="G13554" t="s">
        <v>89</v>
      </c>
      <c r="H13554" s="1">
        <v>46168.837673611109</v>
      </c>
      <c r="I13554" t="b">
        <v>1</v>
      </c>
      <c r="J13554" t="b">
        <v>0</v>
      </c>
      <c r="K13554" t="s">
        <v>41</v>
      </c>
      <c r="L13554" t="s">
        <v>74</v>
      </c>
      <c r="M13554"/>
      <c r="N13554">
        <v>62.5</v>
      </c>
      <c r="O13554" t="s">
        <v>24606</v>
      </c>
      <c r="P13554" t="s">
        <v>24607</v>
      </c>
    </row>
    <row r="13555" spans="1:16" x14ac:dyDescent="0.25">
      <c r="A13555" t="s">
        <v>8</v>
      </c>
      <c r="B13555" t="s">
        <v>24608</v>
      </c>
      <c r="C13555" t="s">
        <v>515</v>
      </c>
      <c r="D13555" t="s">
        <v>4526</v>
      </c>
      <c r="E13555" t="s">
        <v>88</v>
      </c>
      <c r="F13555" t="b">
        <v>0</v>
      </c>
      <c r="G13555" t="s">
        <v>73</v>
      </c>
      <c r="H13555" s="1">
        <v>46168.878125000003</v>
      </c>
      <c r="I13555" t="b">
        <v>0</v>
      </c>
      <c r="J13555" t="b">
        <v>0</v>
      </c>
      <c r="K13555" t="s">
        <v>41</v>
      </c>
      <c r="L13555" t="s">
        <v>74</v>
      </c>
      <c r="M13555"/>
      <c r="N13555">
        <v>65</v>
      </c>
      <c r="O13555" t="s">
        <v>1164</v>
      </c>
      <c r="P13555" t="s">
        <v>24609</v>
      </c>
    </row>
    <row r="13556" spans="1:16" x14ac:dyDescent="0.25">
      <c r="A13556" t="s">
        <v>1</v>
      </c>
      <c r="B13556" t="s">
        <v>7610</v>
      </c>
      <c r="C13556" t="s">
        <v>24610</v>
      </c>
      <c r="D13556" t="s">
        <v>4346</v>
      </c>
      <c r="E13556" t="s">
        <v>59</v>
      </c>
      <c r="F13556" t="b">
        <v>0</v>
      </c>
      <c r="G13556" t="s">
        <v>40</v>
      </c>
      <c r="H13556" s="1">
        <v>46168.880798611113</v>
      </c>
      <c r="I13556" t="b">
        <v>1</v>
      </c>
      <c r="J13556" t="b">
        <v>0</v>
      </c>
      <c r="K13556" t="s">
        <v>40</v>
      </c>
      <c r="L13556" t="s">
        <v>60</v>
      </c>
      <c r="M13556">
        <v>28500</v>
      </c>
      <c r="N13556"/>
      <c r="O13556" t="s">
        <v>24611</v>
      </c>
    </row>
    <row r="13557" spans="1:16" x14ac:dyDescent="0.25">
      <c r="A13557" t="s">
        <v>8</v>
      </c>
      <c r="B13557" t="s">
        <v>24612</v>
      </c>
      <c r="C13557" t="s">
        <v>148</v>
      </c>
      <c r="D13557" t="s">
        <v>2360</v>
      </c>
      <c r="E13557" t="s">
        <v>59</v>
      </c>
      <c r="F13557" t="b">
        <v>0</v>
      </c>
      <c r="G13557" t="s">
        <v>89</v>
      </c>
      <c r="H13557" s="1">
        <v>46168.919756944437</v>
      </c>
      <c r="I13557" t="b">
        <v>0</v>
      </c>
      <c r="J13557" t="b">
        <v>1</v>
      </c>
      <c r="K13557" t="s">
        <v>41</v>
      </c>
      <c r="L13557" t="s">
        <v>60</v>
      </c>
      <c r="M13557">
        <v>80500</v>
      </c>
      <c r="N13557"/>
      <c r="O13557" t="s">
        <v>17001</v>
      </c>
      <c r="P13557" t="s">
        <v>24613</v>
      </c>
    </row>
    <row r="13558" spans="1:16" x14ac:dyDescent="0.25">
      <c r="A13558" t="s">
        <v>1</v>
      </c>
      <c r="B13558" t="s">
        <v>24614</v>
      </c>
      <c r="C13558" t="s">
        <v>102</v>
      </c>
      <c r="D13558" t="s">
        <v>4346</v>
      </c>
      <c r="E13558" t="s">
        <v>59</v>
      </c>
      <c r="F13558" t="b">
        <v>0</v>
      </c>
      <c r="G13558" t="s">
        <v>65</v>
      </c>
      <c r="H13558" s="1">
        <v>46168.920972222222</v>
      </c>
      <c r="I13558" t="b">
        <v>1</v>
      </c>
      <c r="J13558" t="b">
        <v>1</v>
      </c>
      <c r="K13558" t="s">
        <v>41</v>
      </c>
      <c r="L13558" t="s">
        <v>60</v>
      </c>
      <c r="M13558">
        <v>182000</v>
      </c>
      <c r="N13558"/>
      <c r="O13558" t="s">
        <v>577</v>
      </c>
      <c r="P13558" t="s">
        <v>24615</v>
      </c>
    </row>
    <row r="13559" spans="1:16" x14ac:dyDescent="0.25">
      <c r="A13559" t="s">
        <v>1</v>
      </c>
      <c r="B13559" t="s">
        <v>24616</v>
      </c>
      <c r="C13559" t="s">
        <v>24617</v>
      </c>
      <c r="D13559" t="s">
        <v>5018</v>
      </c>
      <c r="E13559" t="s">
        <v>59</v>
      </c>
      <c r="F13559" t="b">
        <v>0</v>
      </c>
      <c r="G13559" t="s">
        <v>31</v>
      </c>
      <c r="H13559" s="1">
        <v>46168.922118055547</v>
      </c>
      <c r="I13559" t="b">
        <v>0</v>
      </c>
      <c r="J13559" t="b">
        <v>0</v>
      </c>
      <c r="K13559" t="s">
        <v>31</v>
      </c>
      <c r="L13559" t="s">
        <v>60</v>
      </c>
      <c r="M13559">
        <v>179000</v>
      </c>
      <c r="N13559"/>
      <c r="O13559" t="s">
        <v>24618</v>
      </c>
      <c r="P13559" t="s">
        <v>24619</v>
      </c>
    </row>
    <row r="13560" spans="1:16" x14ac:dyDescent="0.25">
      <c r="A13560" t="s">
        <v>3</v>
      </c>
      <c r="B13560" t="s">
        <v>286</v>
      </c>
      <c r="C13560" t="s">
        <v>336</v>
      </c>
      <c r="D13560" t="s">
        <v>4526</v>
      </c>
      <c r="E13560" t="s">
        <v>59</v>
      </c>
      <c r="F13560" t="b">
        <v>0</v>
      </c>
      <c r="G13560" t="s">
        <v>65</v>
      </c>
      <c r="H13560" s="1">
        <v>46168.960162037038</v>
      </c>
      <c r="I13560" t="b">
        <v>1</v>
      </c>
      <c r="J13560" t="b">
        <v>0</v>
      </c>
      <c r="K13560" t="s">
        <v>41</v>
      </c>
      <c r="L13560" t="s">
        <v>60</v>
      </c>
      <c r="M13560">
        <v>90000</v>
      </c>
      <c r="N13560"/>
      <c r="O13560" t="s">
        <v>24620</v>
      </c>
      <c r="P13560" t="s">
        <v>2615</v>
      </c>
    </row>
    <row r="13561" spans="1:16" x14ac:dyDescent="0.25">
      <c r="A13561" t="s">
        <v>3</v>
      </c>
      <c r="B13561" t="s">
        <v>24621</v>
      </c>
      <c r="C13561" t="s">
        <v>190</v>
      </c>
      <c r="D13561" t="s">
        <v>2360</v>
      </c>
      <c r="E13561" t="s">
        <v>59</v>
      </c>
      <c r="F13561" t="b">
        <v>0</v>
      </c>
      <c r="G13561" t="s">
        <v>73</v>
      </c>
      <c r="H13561" s="1">
        <v>46168.960185185177</v>
      </c>
      <c r="I13561" t="b">
        <v>0</v>
      </c>
      <c r="J13561" t="b">
        <v>1</v>
      </c>
      <c r="K13561" t="s">
        <v>41</v>
      </c>
      <c r="L13561" t="s">
        <v>60</v>
      </c>
      <c r="M13561">
        <v>85000</v>
      </c>
      <c r="N13561"/>
      <c r="O13561" t="s">
        <v>7284</v>
      </c>
      <c r="P13561" t="s">
        <v>673</v>
      </c>
    </row>
    <row r="13562" spans="1:16" x14ac:dyDescent="0.25">
      <c r="A13562" t="s">
        <v>6</v>
      </c>
      <c r="B13562" t="s">
        <v>24622</v>
      </c>
      <c r="C13562" t="s">
        <v>81</v>
      </c>
      <c r="D13562" t="s">
        <v>4346</v>
      </c>
      <c r="E13562" t="s">
        <v>59</v>
      </c>
      <c r="F13562" t="b">
        <v>0</v>
      </c>
      <c r="G13562" t="s">
        <v>77</v>
      </c>
      <c r="H13562" s="1">
        <v>46168.961423611108</v>
      </c>
      <c r="I13562" t="b">
        <v>0</v>
      </c>
      <c r="J13562" t="b">
        <v>1</v>
      </c>
      <c r="K13562" t="s">
        <v>41</v>
      </c>
      <c r="L13562" t="s">
        <v>60</v>
      </c>
      <c r="M13562">
        <v>164500</v>
      </c>
      <c r="N13562"/>
      <c r="O13562" t="s">
        <v>829</v>
      </c>
    </row>
    <row r="13563" spans="1:16" x14ac:dyDescent="0.25">
      <c r="A13563" t="s">
        <v>5</v>
      </c>
      <c r="B13563" t="s">
        <v>24623</v>
      </c>
      <c r="C13563" t="s">
        <v>41</v>
      </c>
      <c r="D13563" t="s">
        <v>4346</v>
      </c>
      <c r="E13563" t="s">
        <v>59</v>
      </c>
      <c r="F13563" t="b">
        <v>0</v>
      </c>
      <c r="G13563" t="s">
        <v>89</v>
      </c>
      <c r="H13563" s="1">
        <v>46168.962592592587</v>
      </c>
      <c r="I13563" t="b">
        <v>0</v>
      </c>
      <c r="J13563" t="b">
        <v>1</v>
      </c>
      <c r="K13563" t="s">
        <v>41</v>
      </c>
      <c r="L13563" t="s">
        <v>60</v>
      </c>
      <c r="M13563">
        <v>221000</v>
      </c>
      <c r="N13563"/>
      <c r="O13563" t="s">
        <v>909</v>
      </c>
      <c r="P13563" t="s">
        <v>24624</v>
      </c>
    </row>
    <row r="13564" spans="1:16" x14ac:dyDescent="0.25">
      <c r="A13564" t="s">
        <v>0</v>
      </c>
      <c r="B13564" t="s">
        <v>21662</v>
      </c>
      <c r="C13564" t="s">
        <v>605</v>
      </c>
      <c r="D13564" t="s">
        <v>4346</v>
      </c>
      <c r="E13564" t="s">
        <v>59</v>
      </c>
      <c r="F13564" t="b">
        <v>0</v>
      </c>
      <c r="G13564" t="s">
        <v>77</v>
      </c>
      <c r="H13564" s="1">
        <v>46169.001759259263</v>
      </c>
      <c r="I13564" t="b">
        <v>0</v>
      </c>
      <c r="J13564" t="b">
        <v>0</v>
      </c>
      <c r="K13564" t="s">
        <v>41</v>
      </c>
      <c r="L13564" t="s">
        <v>60</v>
      </c>
      <c r="M13564">
        <v>75000</v>
      </c>
      <c r="N13564"/>
      <c r="O13564" t="s">
        <v>24625</v>
      </c>
      <c r="P13564" t="s">
        <v>673</v>
      </c>
    </row>
    <row r="13565" spans="1:16" x14ac:dyDescent="0.25">
      <c r="A13565" t="s">
        <v>0</v>
      </c>
      <c r="B13565" t="s">
        <v>8433</v>
      </c>
      <c r="C13565" t="s">
        <v>76</v>
      </c>
      <c r="D13565" t="s">
        <v>584</v>
      </c>
      <c r="E13565" t="s">
        <v>72</v>
      </c>
      <c r="F13565" t="b">
        <v>1</v>
      </c>
      <c r="G13565" t="s">
        <v>13</v>
      </c>
      <c r="H13565" s="1">
        <v>46169.002025462964</v>
      </c>
      <c r="I13565" t="b">
        <v>0</v>
      </c>
      <c r="J13565" t="b">
        <v>0</v>
      </c>
      <c r="K13565" t="s">
        <v>13</v>
      </c>
      <c r="L13565" t="s">
        <v>74</v>
      </c>
      <c r="M13565"/>
      <c r="N13565">
        <v>25</v>
      </c>
      <c r="O13565" t="s">
        <v>4686</v>
      </c>
      <c r="P13565" t="s">
        <v>4661</v>
      </c>
    </row>
    <row r="13566" spans="1:16" x14ac:dyDescent="0.25">
      <c r="A13566" t="s">
        <v>3</v>
      </c>
      <c r="B13566" t="s">
        <v>4924</v>
      </c>
      <c r="C13566" t="s">
        <v>76</v>
      </c>
      <c r="D13566" t="s">
        <v>584</v>
      </c>
      <c r="E13566" t="s">
        <v>72</v>
      </c>
      <c r="F13566" t="b">
        <v>1</v>
      </c>
      <c r="G13566" t="s">
        <v>31</v>
      </c>
      <c r="H13566" s="1">
        <v>46169.002685185187</v>
      </c>
      <c r="I13566" t="b">
        <v>0</v>
      </c>
      <c r="J13566" t="b">
        <v>0</v>
      </c>
      <c r="K13566" t="s">
        <v>31</v>
      </c>
      <c r="L13566" t="s">
        <v>74</v>
      </c>
      <c r="M13566"/>
      <c r="N13566">
        <v>25</v>
      </c>
      <c r="O13566" t="s">
        <v>4925</v>
      </c>
      <c r="P13566" t="s">
        <v>4817</v>
      </c>
    </row>
    <row r="13567" spans="1:16" x14ac:dyDescent="0.25">
      <c r="A13567" t="s">
        <v>0</v>
      </c>
      <c r="B13567" t="s">
        <v>4676</v>
      </c>
      <c r="C13567" t="s">
        <v>76</v>
      </c>
      <c r="D13567" t="s">
        <v>584</v>
      </c>
      <c r="E13567" t="s">
        <v>72</v>
      </c>
      <c r="F13567" t="b">
        <v>1</v>
      </c>
      <c r="G13567" t="s">
        <v>34</v>
      </c>
      <c r="H13567" s="1">
        <v>46169.002812500003</v>
      </c>
      <c r="I13567" t="b">
        <v>1</v>
      </c>
      <c r="J13567" t="b">
        <v>0</v>
      </c>
      <c r="K13567" t="s">
        <v>34</v>
      </c>
      <c r="L13567" t="s">
        <v>74</v>
      </c>
      <c r="M13567"/>
      <c r="N13567">
        <v>25</v>
      </c>
      <c r="O13567" t="s">
        <v>4677</v>
      </c>
      <c r="P13567" t="s">
        <v>2175</v>
      </c>
    </row>
    <row r="13568" spans="1:16" x14ac:dyDescent="0.25">
      <c r="A13568" t="s">
        <v>0</v>
      </c>
      <c r="B13568" t="s">
        <v>24626</v>
      </c>
      <c r="C13568" t="s">
        <v>17830</v>
      </c>
      <c r="D13568" t="s">
        <v>7397</v>
      </c>
      <c r="E13568" t="s">
        <v>88</v>
      </c>
      <c r="F13568" t="b">
        <v>0</v>
      </c>
      <c r="G13568" t="s">
        <v>41</v>
      </c>
      <c r="H13568" s="1">
        <v>46169.002962962957</v>
      </c>
      <c r="I13568" t="b">
        <v>1</v>
      </c>
      <c r="J13568" t="b">
        <v>1</v>
      </c>
      <c r="K13568" t="s">
        <v>41</v>
      </c>
      <c r="L13568" t="s">
        <v>74</v>
      </c>
      <c r="M13568"/>
      <c r="N13568">
        <v>50</v>
      </c>
      <c r="O13568" t="s">
        <v>299</v>
      </c>
      <c r="P13568" t="s">
        <v>4073</v>
      </c>
    </row>
    <row r="13569" spans="1:16" x14ac:dyDescent="0.25">
      <c r="A13569" t="s">
        <v>3</v>
      </c>
      <c r="B13569" t="s">
        <v>24627</v>
      </c>
      <c r="C13569" t="s">
        <v>330</v>
      </c>
      <c r="D13569" t="s">
        <v>3173</v>
      </c>
      <c r="E13569" t="s">
        <v>59</v>
      </c>
      <c r="F13569" t="b">
        <v>0</v>
      </c>
      <c r="G13569" t="s">
        <v>41</v>
      </c>
      <c r="H13569" s="1">
        <v>46169.002974537027</v>
      </c>
      <c r="I13569" t="b">
        <v>0</v>
      </c>
      <c r="J13569" t="b">
        <v>0</v>
      </c>
      <c r="K13569" t="s">
        <v>41</v>
      </c>
      <c r="L13569" t="s">
        <v>74</v>
      </c>
      <c r="M13569"/>
      <c r="N13569">
        <v>42.5</v>
      </c>
      <c r="O13569" t="s">
        <v>24628</v>
      </c>
    </row>
    <row r="13570" spans="1:16" x14ac:dyDescent="0.25">
      <c r="A13570" t="s">
        <v>6</v>
      </c>
      <c r="B13570" t="s">
        <v>24629</v>
      </c>
      <c r="C13570" t="s">
        <v>330</v>
      </c>
      <c r="D13570" t="s">
        <v>4673</v>
      </c>
      <c r="E13570" t="s">
        <v>59</v>
      </c>
      <c r="F13570" t="b">
        <v>0</v>
      </c>
      <c r="G13570" t="s">
        <v>41</v>
      </c>
      <c r="H13570" s="1">
        <v>46169.004131944443</v>
      </c>
      <c r="I13570" t="b">
        <v>0</v>
      </c>
      <c r="J13570" t="b">
        <v>1</v>
      </c>
      <c r="K13570" t="s">
        <v>41</v>
      </c>
      <c r="L13570" t="s">
        <v>60</v>
      </c>
      <c r="M13570">
        <v>127050</v>
      </c>
      <c r="N13570"/>
      <c r="O13570" t="s">
        <v>1962</v>
      </c>
      <c r="P13570" t="s">
        <v>24630</v>
      </c>
    </row>
    <row r="13571" spans="1:16" x14ac:dyDescent="0.25">
      <c r="A13571" t="s">
        <v>1</v>
      </c>
      <c r="B13571" t="s">
        <v>1</v>
      </c>
      <c r="C13571" t="s">
        <v>24631</v>
      </c>
      <c r="D13571" t="s">
        <v>4671</v>
      </c>
      <c r="E13571" t="s">
        <v>59</v>
      </c>
      <c r="F13571" t="b">
        <v>0</v>
      </c>
      <c r="G13571" t="s">
        <v>13</v>
      </c>
      <c r="H13571" s="1">
        <v>46169.004791666674</v>
      </c>
      <c r="I13571" t="b">
        <v>1</v>
      </c>
      <c r="J13571" t="b">
        <v>0</v>
      </c>
      <c r="K13571" t="s">
        <v>13</v>
      </c>
      <c r="L13571" t="s">
        <v>60</v>
      </c>
      <c r="M13571">
        <v>111050</v>
      </c>
      <c r="N13571"/>
      <c r="O13571" t="s">
        <v>23617</v>
      </c>
      <c r="P13571" t="s">
        <v>24632</v>
      </c>
    </row>
    <row r="13572" spans="1:16" x14ac:dyDescent="0.25">
      <c r="A13572" t="s">
        <v>0</v>
      </c>
      <c r="B13572" t="s">
        <v>24633</v>
      </c>
      <c r="C13572" t="s">
        <v>955</v>
      </c>
      <c r="D13572" t="s">
        <v>4526</v>
      </c>
      <c r="E13572" t="s">
        <v>88</v>
      </c>
      <c r="F13572" t="b">
        <v>0</v>
      </c>
      <c r="G13572" t="s">
        <v>13</v>
      </c>
      <c r="H13572" s="1">
        <v>46169.004791666674</v>
      </c>
      <c r="I13572" t="b">
        <v>0</v>
      </c>
      <c r="J13572" t="b">
        <v>0</v>
      </c>
      <c r="K13572" t="s">
        <v>13</v>
      </c>
      <c r="L13572" t="s">
        <v>60</v>
      </c>
      <c r="M13572">
        <v>43.5</v>
      </c>
      <c r="N13572"/>
      <c r="O13572" t="s">
        <v>105</v>
      </c>
      <c r="P13572" t="s">
        <v>24634</v>
      </c>
    </row>
    <row r="13573" spans="1:16" x14ac:dyDescent="0.25">
      <c r="A13573" t="s">
        <v>1</v>
      </c>
      <c r="B13573" t="s">
        <v>24635</v>
      </c>
      <c r="C13573" t="s">
        <v>942</v>
      </c>
      <c r="D13573" t="s">
        <v>4868</v>
      </c>
      <c r="E13573" t="s">
        <v>59</v>
      </c>
      <c r="F13573" t="b">
        <v>0</v>
      </c>
      <c r="G13573" t="s">
        <v>19</v>
      </c>
      <c r="H13573" s="1">
        <v>46169.213958333326</v>
      </c>
      <c r="I13573" t="b">
        <v>0</v>
      </c>
      <c r="J13573" t="b">
        <v>0</v>
      </c>
      <c r="K13573" t="s">
        <v>19</v>
      </c>
      <c r="L13573" t="s">
        <v>60</v>
      </c>
      <c r="M13573">
        <v>2150000</v>
      </c>
      <c r="N13573"/>
      <c r="O13573" t="s">
        <v>5479</v>
      </c>
      <c r="P13573" t="s">
        <v>24636</v>
      </c>
    </row>
    <row r="13574" spans="1:16" x14ac:dyDescent="0.25">
      <c r="A13574" t="s">
        <v>2</v>
      </c>
      <c r="B13574" t="s">
        <v>2</v>
      </c>
      <c r="C13574" t="s">
        <v>583</v>
      </c>
      <c r="D13574" t="s">
        <v>2360</v>
      </c>
      <c r="E13574" t="s">
        <v>59</v>
      </c>
      <c r="F13574" t="b">
        <v>0</v>
      </c>
      <c r="G13574" t="s">
        <v>77</v>
      </c>
      <c r="H13574" s="1">
        <v>46169.293229166673</v>
      </c>
      <c r="I13574" t="b">
        <v>0</v>
      </c>
      <c r="J13574" t="b">
        <v>1</v>
      </c>
      <c r="K13574" t="s">
        <v>41</v>
      </c>
      <c r="L13574" t="s">
        <v>60</v>
      </c>
      <c r="M13574">
        <v>129000</v>
      </c>
      <c r="N13574"/>
      <c r="O13574" t="s">
        <v>15742</v>
      </c>
      <c r="P13574" t="s">
        <v>24637</v>
      </c>
    </row>
    <row r="13575" spans="1:16" x14ac:dyDescent="0.25">
      <c r="A13575" t="s">
        <v>2</v>
      </c>
      <c r="B13575" t="s">
        <v>24638</v>
      </c>
      <c r="C13575" t="s">
        <v>41</v>
      </c>
      <c r="D13575" t="s">
        <v>24639</v>
      </c>
      <c r="E13575" t="s">
        <v>59</v>
      </c>
      <c r="F13575" t="b">
        <v>0</v>
      </c>
      <c r="G13575" t="s">
        <v>41</v>
      </c>
      <c r="H13575" s="1">
        <v>46169.296168981477</v>
      </c>
      <c r="I13575" t="b">
        <v>0</v>
      </c>
      <c r="J13575" t="b">
        <v>0</v>
      </c>
      <c r="K13575" t="s">
        <v>41</v>
      </c>
      <c r="L13575" t="s">
        <v>60</v>
      </c>
      <c r="M13575">
        <v>105000</v>
      </c>
      <c r="N13575"/>
      <c r="O13575" t="s">
        <v>1990</v>
      </c>
    </row>
    <row r="13576" spans="1:16" x14ac:dyDescent="0.25">
      <c r="A13576" t="s">
        <v>6</v>
      </c>
      <c r="B13576" t="s">
        <v>24640</v>
      </c>
      <c r="C13576" t="s">
        <v>40</v>
      </c>
      <c r="D13576" t="s">
        <v>4526</v>
      </c>
      <c r="E13576" t="s">
        <v>59</v>
      </c>
      <c r="F13576" t="b">
        <v>0</v>
      </c>
      <c r="G13576" t="s">
        <v>40</v>
      </c>
      <c r="H13576" s="1">
        <v>46169.296168981477</v>
      </c>
      <c r="I13576" t="b">
        <v>0</v>
      </c>
      <c r="J13576" t="b">
        <v>0</v>
      </c>
      <c r="K13576" t="s">
        <v>40</v>
      </c>
      <c r="L13576" t="s">
        <v>60</v>
      </c>
      <c r="M13576">
        <v>110000</v>
      </c>
      <c r="N13576"/>
      <c r="O13576" t="s">
        <v>5319</v>
      </c>
    </row>
    <row r="13577" spans="1:16" x14ac:dyDescent="0.25">
      <c r="A13577" t="s">
        <v>1</v>
      </c>
      <c r="B13577" t="s">
        <v>24641</v>
      </c>
      <c r="C13577" t="s">
        <v>2204</v>
      </c>
      <c r="D13577" t="s">
        <v>4526</v>
      </c>
      <c r="E13577" t="s">
        <v>59</v>
      </c>
      <c r="F13577" t="b">
        <v>0</v>
      </c>
      <c r="G13577" t="s">
        <v>19</v>
      </c>
      <c r="H13577" s="1">
        <v>46169.297291666669</v>
      </c>
      <c r="I13577" t="b">
        <v>1</v>
      </c>
      <c r="J13577" t="b">
        <v>0</v>
      </c>
      <c r="K13577" t="s">
        <v>19</v>
      </c>
      <c r="L13577" t="s">
        <v>60</v>
      </c>
      <c r="M13577">
        <v>900000</v>
      </c>
      <c r="N13577"/>
      <c r="O13577" t="s">
        <v>24642</v>
      </c>
      <c r="P13577" t="s">
        <v>24643</v>
      </c>
    </row>
    <row r="13578" spans="1:16" x14ac:dyDescent="0.25">
      <c r="A13578" t="s">
        <v>0</v>
      </c>
      <c r="B13578" t="s">
        <v>24644</v>
      </c>
      <c r="C13578" t="s">
        <v>18267</v>
      </c>
      <c r="D13578" t="s">
        <v>5493</v>
      </c>
      <c r="E13578" t="s">
        <v>59</v>
      </c>
      <c r="F13578" t="b">
        <v>0</v>
      </c>
      <c r="G13578" t="s">
        <v>68</v>
      </c>
      <c r="H13578" s="1">
        <v>46169.33489583333</v>
      </c>
      <c r="I13578" t="b">
        <v>1</v>
      </c>
      <c r="J13578" t="b">
        <v>1</v>
      </c>
      <c r="K13578" t="s">
        <v>41</v>
      </c>
      <c r="L13578" t="s">
        <v>60</v>
      </c>
      <c r="M13578">
        <v>55000</v>
      </c>
      <c r="N13578"/>
      <c r="O13578" t="s">
        <v>24645</v>
      </c>
      <c r="P13578" t="s">
        <v>146</v>
      </c>
    </row>
    <row r="13579" spans="1:16" x14ac:dyDescent="0.25">
      <c r="A13579" t="s">
        <v>0</v>
      </c>
      <c r="B13579" t="s">
        <v>24646</v>
      </c>
      <c r="C13579" t="s">
        <v>24647</v>
      </c>
      <c r="D13579" t="s">
        <v>4599</v>
      </c>
      <c r="F13579" t="b">
        <v>0</v>
      </c>
      <c r="G13579" t="s">
        <v>40</v>
      </c>
      <c r="H13579" s="1">
        <v>46169.336238425924</v>
      </c>
      <c r="I13579" t="b">
        <v>0</v>
      </c>
      <c r="J13579" t="b">
        <v>0</v>
      </c>
      <c r="K13579" t="s">
        <v>40</v>
      </c>
      <c r="L13579" t="s">
        <v>74</v>
      </c>
      <c r="M13579"/>
      <c r="N13579">
        <v>12.71</v>
      </c>
      <c r="O13579" t="s">
        <v>24648</v>
      </c>
      <c r="P13579" t="s">
        <v>415</v>
      </c>
    </row>
    <row r="13580" spans="1:16" x14ac:dyDescent="0.25">
      <c r="A13580" t="s">
        <v>1</v>
      </c>
      <c r="B13580" t="s">
        <v>24649</v>
      </c>
      <c r="C13580" t="s">
        <v>40</v>
      </c>
      <c r="D13580" t="s">
        <v>4526</v>
      </c>
      <c r="E13580" t="s">
        <v>59</v>
      </c>
      <c r="F13580" t="b">
        <v>0</v>
      </c>
      <c r="G13580" t="s">
        <v>40</v>
      </c>
      <c r="H13580" s="1">
        <v>46169.339745370373</v>
      </c>
      <c r="I13580" t="b">
        <v>1</v>
      </c>
      <c r="J13580" t="b">
        <v>0</v>
      </c>
      <c r="K13580" t="s">
        <v>40</v>
      </c>
      <c r="L13580" t="s">
        <v>74</v>
      </c>
      <c r="M13580"/>
      <c r="N13580">
        <v>85</v>
      </c>
      <c r="O13580" t="s">
        <v>6510</v>
      </c>
      <c r="P13580" t="s">
        <v>24650</v>
      </c>
    </row>
    <row r="13581" spans="1:16" x14ac:dyDescent="0.25">
      <c r="A13581" t="s">
        <v>2</v>
      </c>
      <c r="B13581" t="s">
        <v>24651</v>
      </c>
      <c r="C13581" t="s">
        <v>246</v>
      </c>
      <c r="D13581" t="s">
        <v>5493</v>
      </c>
      <c r="E13581" t="s">
        <v>59</v>
      </c>
      <c r="F13581" t="b">
        <v>0</v>
      </c>
      <c r="G13581" t="s">
        <v>65</v>
      </c>
      <c r="H13581" s="1">
        <v>46169.37809027778</v>
      </c>
      <c r="I13581" t="b">
        <v>0</v>
      </c>
      <c r="J13581" t="b">
        <v>0</v>
      </c>
      <c r="K13581" t="s">
        <v>41</v>
      </c>
      <c r="L13581" t="s">
        <v>60</v>
      </c>
      <c r="M13581">
        <v>124500</v>
      </c>
      <c r="N13581"/>
      <c r="O13581" t="s">
        <v>371</v>
      </c>
      <c r="P13581" t="s">
        <v>2284</v>
      </c>
    </row>
    <row r="13582" spans="1:16" x14ac:dyDescent="0.25">
      <c r="A13582" t="s">
        <v>1</v>
      </c>
      <c r="B13582" t="s">
        <v>24652</v>
      </c>
      <c r="C13582" t="s">
        <v>40</v>
      </c>
      <c r="D13582" t="s">
        <v>4526</v>
      </c>
      <c r="E13582" t="s">
        <v>59</v>
      </c>
      <c r="F13582" t="b">
        <v>0</v>
      </c>
      <c r="G13582" t="s">
        <v>40</v>
      </c>
      <c r="H13582" s="1">
        <v>46169.381504629629</v>
      </c>
      <c r="I13582" t="b">
        <v>1</v>
      </c>
      <c r="J13582" t="b">
        <v>0</v>
      </c>
      <c r="K13582" t="s">
        <v>40</v>
      </c>
      <c r="L13582" t="s">
        <v>60</v>
      </c>
      <c r="M13582">
        <v>90000</v>
      </c>
      <c r="N13582"/>
      <c r="O13582" t="s">
        <v>24653</v>
      </c>
      <c r="P13582" t="s">
        <v>85</v>
      </c>
    </row>
    <row r="13583" spans="1:16" x14ac:dyDescent="0.25">
      <c r="A13583" t="s">
        <v>2</v>
      </c>
      <c r="B13583" t="s">
        <v>2821</v>
      </c>
      <c r="C13583" t="s">
        <v>363</v>
      </c>
      <c r="D13583" t="s">
        <v>4526</v>
      </c>
      <c r="E13583" t="s">
        <v>59</v>
      </c>
      <c r="F13583" t="b">
        <v>0</v>
      </c>
      <c r="G13583" t="s">
        <v>65</v>
      </c>
      <c r="H13583" s="1">
        <v>46169.418298611112</v>
      </c>
      <c r="I13583" t="b">
        <v>0</v>
      </c>
      <c r="J13583" t="b">
        <v>1</v>
      </c>
      <c r="K13583" t="s">
        <v>41</v>
      </c>
      <c r="L13583" t="s">
        <v>60</v>
      </c>
      <c r="M13583">
        <v>176000</v>
      </c>
      <c r="N13583"/>
      <c r="O13583" t="s">
        <v>7675</v>
      </c>
      <c r="P13583" t="s">
        <v>579</v>
      </c>
    </row>
    <row r="13584" spans="1:16" x14ac:dyDescent="0.25">
      <c r="A13584" t="s">
        <v>3</v>
      </c>
      <c r="B13584" t="s">
        <v>24654</v>
      </c>
      <c r="C13584" t="s">
        <v>15443</v>
      </c>
      <c r="D13584" t="s">
        <v>4599</v>
      </c>
      <c r="E13584" t="s">
        <v>59</v>
      </c>
      <c r="F13584" t="b">
        <v>0</v>
      </c>
      <c r="G13584" t="s">
        <v>40</v>
      </c>
      <c r="H13584" s="1">
        <v>46169.419571759259</v>
      </c>
      <c r="I13584" t="b">
        <v>0</v>
      </c>
      <c r="J13584" t="b">
        <v>0</v>
      </c>
      <c r="K13584" t="s">
        <v>40</v>
      </c>
      <c r="L13584" t="s">
        <v>60</v>
      </c>
      <c r="M13584">
        <v>57500</v>
      </c>
      <c r="N13584"/>
      <c r="O13584" t="s">
        <v>21913</v>
      </c>
      <c r="P13584" t="s">
        <v>24655</v>
      </c>
    </row>
    <row r="13585" spans="1:16" x14ac:dyDescent="0.25">
      <c r="A13585" t="s">
        <v>2</v>
      </c>
      <c r="B13585" t="s">
        <v>24656</v>
      </c>
      <c r="C13585" t="s">
        <v>922</v>
      </c>
      <c r="D13585" t="s">
        <v>5493</v>
      </c>
      <c r="E13585" t="s">
        <v>59</v>
      </c>
      <c r="F13585" t="b">
        <v>0</v>
      </c>
      <c r="G13585" t="s">
        <v>68</v>
      </c>
      <c r="H13585" s="1">
        <v>46169.419687499998</v>
      </c>
      <c r="I13585" t="b">
        <v>0</v>
      </c>
      <c r="J13585" t="b">
        <v>0</v>
      </c>
      <c r="K13585" t="s">
        <v>41</v>
      </c>
      <c r="L13585" t="s">
        <v>60</v>
      </c>
      <c r="M13585">
        <v>122000</v>
      </c>
      <c r="N13585"/>
      <c r="O13585" t="s">
        <v>371</v>
      </c>
      <c r="P13585" t="s">
        <v>2284</v>
      </c>
    </row>
    <row r="13586" spans="1:16" x14ac:dyDescent="0.25">
      <c r="A13586" t="s">
        <v>2</v>
      </c>
      <c r="B13586" t="s">
        <v>24657</v>
      </c>
      <c r="C13586" t="s">
        <v>690</v>
      </c>
      <c r="D13586" t="s">
        <v>2360</v>
      </c>
      <c r="E13586" t="s">
        <v>59</v>
      </c>
      <c r="F13586" t="b">
        <v>0</v>
      </c>
      <c r="G13586" t="s">
        <v>77</v>
      </c>
      <c r="H13586" s="1">
        <v>46169.419687499998</v>
      </c>
      <c r="I13586" t="b">
        <v>0</v>
      </c>
      <c r="J13586" t="b">
        <v>1</v>
      </c>
      <c r="K13586" t="s">
        <v>41</v>
      </c>
      <c r="L13586" t="s">
        <v>60</v>
      </c>
      <c r="M13586">
        <v>253500</v>
      </c>
      <c r="N13586"/>
      <c r="O13586" t="s">
        <v>424</v>
      </c>
      <c r="P13586" t="s">
        <v>4581</v>
      </c>
    </row>
    <row r="13587" spans="1:16" x14ac:dyDescent="0.25">
      <c r="A13587" t="s">
        <v>0</v>
      </c>
      <c r="B13587" t="s">
        <v>24658</v>
      </c>
      <c r="C13587" t="s">
        <v>3648</v>
      </c>
      <c r="D13587" t="s">
        <v>16554</v>
      </c>
      <c r="E13587" t="s">
        <v>59</v>
      </c>
      <c r="F13587" t="b">
        <v>0</v>
      </c>
      <c r="G13587" t="s">
        <v>65</v>
      </c>
      <c r="H13587" s="1">
        <v>46169.459907407407</v>
      </c>
      <c r="I13587" t="b">
        <v>0</v>
      </c>
      <c r="J13587" t="b">
        <v>1</v>
      </c>
      <c r="K13587" t="s">
        <v>41</v>
      </c>
      <c r="L13587" t="s">
        <v>60</v>
      </c>
      <c r="M13587">
        <v>70000</v>
      </c>
      <c r="N13587"/>
      <c r="O13587" t="s">
        <v>24659</v>
      </c>
      <c r="P13587" t="s">
        <v>24660</v>
      </c>
    </row>
    <row r="13588" spans="1:16" x14ac:dyDescent="0.25">
      <c r="A13588" t="s">
        <v>0</v>
      </c>
      <c r="B13588" t="s">
        <v>24661</v>
      </c>
      <c r="C13588" t="s">
        <v>76</v>
      </c>
      <c r="D13588" t="s">
        <v>4630</v>
      </c>
      <c r="E13588" t="s">
        <v>59</v>
      </c>
      <c r="F13588" t="b">
        <v>1</v>
      </c>
      <c r="G13588" t="s">
        <v>41</v>
      </c>
      <c r="H13588" s="1">
        <v>46169.461238425924</v>
      </c>
      <c r="I13588" t="b">
        <v>0</v>
      </c>
      <c r="J13588" t="b">
        <v>0</v>
      </c>
      <c r="K13588" t="s">
        <v>41</v>
      </c>
      <c r="L13588" t="s">
        <v>60</v>
      </c>
      <c r="M13588">
        <v>88500</v>
      </c>
      <c r="N13588"/>
      <c r="O13588" t="s">
        <v>24662</v>
      </c>
      <c r="P13588" t="s">
        <v>24663</v>
      </c>
    </row>
    <row r="13589" spans="1:16" x14ac:dyDescent="0.25">
      <c r="A13589" t="s">
        <v>2</v>
      </c>
      <c r="B13589" t="s">
        <v>24664</v>
      </c>
      <c r="C13589" t="s">
        <v>511</v>
      </c>
      <c r="D13589" t="s">
        <v>24665</v>
      </c>
      <c r="E13589" t="s">
        <v>59</v>
      </c>
      <c r="F13589" t="b">
        <v>0</v>
      </c>
      <c r="G13589" t="s">
        <v>65</v>
      </c>
      <c r="H13589" s="1">
        <v>46169.461388888893</v>
      </c>
      <c r="I13589" t="b">
        <v>0</v>
      </c>
      <c r="J13589" t="b">
        <v>1</v>
      </c>
      <c r="K13589" t="s">
        <v>41</v>
      </c>
      <c r="L13589" t="s">
        <v>60</v>
      </c>
      <c r="M13589">
        <v>129780</v>
      </c>
      <c r="N13589"/>
      <c r="O13589" t="s">
        <v>8129</v>
      </c>
      <c r="P13589" t="s">
        <v>24666</v>
      </c>
    </row>
    <row r="13590" spans="1:16" x14ac:dyDescent="0.25">
      <c r="A13590" t="s">
        <v>0</v>
      </c>
      <c r="B13590" t="s">
        <v>24667</v>
      </c>
      <c r="C13590" t="s">
        <v>76</v>
      </c>
      <c r="D13590" t="s">
        <v>4346</v>
      </c>
      <c r="E13590" t="s">
        <v>59</v>
      </c>
      <c r="F13590" t="b">
        <v>1</v>
      </c>
      <c r="G13590" t="s">
        <v>13</v>
      </c>
      <c r="H13590" s="1">
        <v>46169.501851851863</v>
      </c>
      <c r="I13590" t="b">
        <v>1</v>
      </c>
      <c r="J13590" t="b">
        <v>0</v>
      </c>
      <c r="K13590" t="s">
        <v>13</v>
      </c>
      <c r="L13590" t="s">
        <v>60</v>
      </c>
      <c r="M13590">
        <v>54000</v>
      </c>
      <c r="N13590"/>
      <c r="O13590" t="s">
        <v>24668</v>
      </c>
      <c r="P13590" t="s">
        <v>24669</v>
      </c>
    </row>
    <row r="13591" spans="1:16" x14ac:dyDescent="0.25">
      <c r="A13591" t="s">
        <v>0</v>
      </c>
      <c r="B13591" t="s">
        <v>24670</v>
      </c>
      <c r="C13591" t="s">
        <v>40</v>
      </c>
      <c r="D13591" t="s">
        <v>4526</v>
      </c>
      <c r="E13591" t="s">
        <v>59</v>
      </c>
      <c r="F13591" t="b">
        <v>0</v>
      </c>
      <c r="G13591" t="s">
        <v>40</v>
      </c>
      <c r="H13591" s="1">
        <v>46169.502905092602</v>
      </c>
      <c r="I13591" t="b">
        <v>1</v>
      </c>
      <c r="J13591" t="b">
        <v>0</v>
      </c>
      <c r="K13591" t="s">
        <v>40</v>
      </c>
      <c r="L13591" t="s">
        <v>60</v>
      </c>
      <c r="M13591">
        <v>65000</v>
      </c>
      <c r="N13591"/>
      <c r="O13591" t="s">
        <v>5873</v>
      </c>
      <c r="P13591" t="s">
        <v>8911</v>
      </c>
    </row>
    <row r="13592" spans="1:16" x14ac:dyDescent="0.25">
      <c r="A13592" t="s">
        <v>6</v>
      </c>
      <c r="B13592" t="s">
        <v>24671</v>
      </c>
      <c r="C13592" t="s">
        <v>960</v>
      </c>
      <c r="D13592" t="s">
        <v>4526</v>
      </c>
      <c r="E13592" t="s">
        <v>59</v>
      </c>
      <c r="F13592" t="b">
        <v>0</v>
      </c>
      <c r="G13592" t="s">
        <v>65</v>
      </c>
      <c r="H13592" s="1">
        <v>46169.503055555557</v>
      </c>
      <c r="I13592" t="b">
        <v>0</v>
      </c>
      <c r="J13592" t="b">
        <v>1</v>
      </c>
      <c r="K13592" t="s">
        <v>41</v>
      </c>
      <c r="L13592" t="s">
        <v>60</v>
      </c>
      <c r="M13592">
        <v>162000</v>
      </c>
      <c r="N13592"/>
      <c r="O13592" t="s">
        <v>424</v>
      </c>
      <c r="P13592" t="s">
        <v>4577</v>
      </c>
    </row>
    <row r="13593" spans="1:16" x14ac:dyDescent="0.25">
      <c r="A13593" t="s">
        <v>2</v>
      </c>
      <c r="B13593" t="s">
        <v>17513</v>
      </c>
      <c r="C13593" t="s">
        <v>10022</v>
      </c>
      <c r="D13593" t="s">
        <v>4526</v>
      </c>
      <c r="E13593" t="s">
        <v>59</v>
      </c>
      <c r="F13593" t="b">
        <v>0</v>
      </c>
      <c r="G13593" t="s">
        <v>40</v>
      </c>
      <c r="H13593" s="1">
        <v>46169.504513888889</v>
      </c>
      <c r="I13593" t="b">
        <v>1</v>
      </c>
      <c r="J13593" t="b">
        <v>0</v>
      </c>
      <c r="K13593" t="s">
        <v>40</v>
      </c>
      <c r="L13593" t="s">
        <v>60</v>
      </c>
      <c r="M13593">
        <v>52500</v>
      </c>
      <c r="N13593"/>
      <c r="O13593" t="s">
        <v>101</v>
      </c>
      <c r="P13593" t="s">
        <v>85</v>
      </c>
    </row>
    <row r="13594" spans="1:16" x14ac:dyDescent="0.25">
      <c r="A13594" t="s">
        <v>1</v>
      </c>
      <c r="B13594" t="s">
        <v>613</v>
      </c>
      <c r="C13594" t="s">
        <v>13767</v>
      </c>
      <c r="D13594" t="s">
        <v>4346</v>
      </c>
      <c r="E13594" t="s">
        <v>59</v>
      </c>
      <c r="F13594" t="b">
        <v>0</v>
      </c>
      <c r="G13594" t="s">
        <v>19</v>
      </c>
      <c r="H13594" s="1">
        <v>46169.505613425928</v>
      </c>
      <c r="I13594" t="b">
        <v>0</v>
      </c>
      <c r="J13594" t="b">
        <v>0</v>
      </c>
      <c r="K13594" t="s">
        <v>19</v>
      </c>
      <c r="L13594" t="s">
        <v>60</v>
      </c>
      <c r="M13594">
        <v>788093.08000000007</v>
      </c>
      <c r="N13594"/>
      <c r="O13594" t="s">
        <v>18929</v>
      </c>
      <c r="P13594" t="s">
        <v>24672</v>
      </c>
    </row>
    <row r="13595" spans="1:16" x14ac:dyDescent="0.25">
      <c r="A13595" t="s">
        <v>6</v>
      </c>
      <c r="B13595" t="s">
        <v>6</v>
      </c>
      <c r="C13595" t="s">
        <v>434</v>
      </c>
      <c r="D13595" t="s">
        <v>2360</v>
      </c>
      <c r="E13595" t="s">
        <v>59</v>
      </c>
      <c r="F13595" t="b">
        <v>0</v>
      </c>
      <c r="G13595" t="s">
        <v>68</v>
      </c>
      <c r="H13595" s="1">
        <v>46169.543229166673</v>
      </c>
      <c r="I13595" t="b">
        <v>0</v>
      </c>
      <c r="J13595" t="b">
        <v>1</v>
      </c>
      <c r="K13595" t="s">
        <v>41</v>
      </c>
      <c r="L13595" t="s">
        <v>60</v>
      </c>
      <c r="M13595">
        <v>132500</v>
      </c>
      <c r="N13595"/>
      <c r="O13595" t="s">
        <v>24673</v>
      </c>
      <c r="P13595" t="s">
        <v>24674</v>
      </c>
    </row>
    <row r="13596" spans="1:16" x14ac:dyDescent="0.25">
      <c r="A13596" t="s">
        <v>0</v>
      </c>
      <c r="B13596" t="s">
        <v>0</v>
      </c>
      <c r="C13596" t="s">
        <v>3648</v>
      </c>
      <c r="D13596" t="s">
        <v>4526</v>
      </c>
      <c r="E13596" t="s">
        <v>59</v>
      </c>
      <c r="F13596" t="b">
        <v>0</v>
      </c>
      <c r="G13596" t="s">
        <v>65</v>
      </c>
      <c r="H13596" s="1">
        <v>46169.543287037042</v>
      </c>
      <c r="I13596" t="b">
        <v>0</v>
      </c>
      <c r="J13596" t="b">
        <v>1</v>
      </c>
      <c r="K13596" t="s">
        <v>41</v>
      </c>
      <c r="L13596" t="s">
        <v>60</v>
      </c>
      <c r="M13596">
        <v>70000</v>
      </c>
      <c r="N13596"/>
      <c r="O13596" t="s">
        <v>24659</v>
      </c>
      <c r="P13596" t="s">
        <v>24660</v>
      </c>
    </row>
    <row r="13597" spans="1:16" x14ac:dyDescent="0.25">
      <c r="A13597" t="s">
        <v>0</v>
      </c>
      <c r="B13597" t="s">
        <v>24675</v>
      </c>
      <c r="C13597" t="s">
        <v>8160</v>
      </c>
      <c r="D13597" t="s">
        <v>4346</v>
      </c>
      <c r="E13597" t="s">
        <v>59</v>
      </c>
      <c r="F13597" t="b">
        <v>0</v>
      </c>
      <c r="G13597" t="s">
        <v>40</v>
      </c>
      <c r="H13597" s="1">
        <v>46169.544571759259</v>
      </c>
      <c r="I13597" t="b">
        <v>1</v>
      </c>
      <c r="J13597" t="b">
        <v>0</v>
      </c>
      <c r="K13597" t="s">
        <v>40</v>
      </c>
      <c r="L13597" t="s">
        <v>60</v>
      </c>
      <c r="M13597">
        <v>37250</v>
      </c>
      <c r="N13597"/>
      <c r="O13597" t="s">
        <v>8161</v>
      </c>
      <c r="P13597" t="s">
        <v>24676</v>
      </c>
    </row>
    <row r="13598" spans="1:16" x14ac:dyDescent="0.25">
      <c r="A13598" t="s">
        <v>1</v>
      </c>
      <c r="B13598" t="s">
        <v>1</v>
      </c>
      <c r="C13598" t="s">
        <v>3648</v>
      </c>
      <c r="D13598" t="s">
        <v>4526</v>
      </c>
      <c r="E13598" t="s">
        <v>59</v>
      </c>
      <c r="F13598" t="b">
        <v>0</v>
      </c>
      <c r="G13598" t="s">
        <v>77</v>
      </c>
      <c r="H13598" s="1">
        <v>46169.546388888892</v>
      </c>
      <c r="I13598" t="b">
        <v>0</v>
      </c>
      <c r="J13598" t="b">
        <v>1</v>
      </c>
      <c r="K13598" t="s">
        <v>41</v>
      </c>
      <c r="L13598" t="s">
        <v>60</v>
      </c>
      <c r="M13598">
        <v>70000</v>
      </c>
      <c r="N13598"/>
      <c r="O13598" t="s">
        <v>24659</v>
      </c>
      <c r="P13598" t="s">
        <v>15040</v>
      </c>
    </row>
    <row r="13599" spans="1:16" x14ac:dyDescent="0.25">
      <c r="A13599" t="s">
        <v>1</v>
      </c>
      <c r="B13599" t="s">
        <v>12539</v>
      </c>
      <c r="C13599" t="s">
        <v>500</v>
      </c>
      <c r="D13599" t="s">
        <v>4346</v>
      </c>
      <c r="E13599" t="s">
        <v>59</v>
      </c>
      <c r="F13599" t="b">
        <v>0</v>
      </c>
      <c r="G13599" t="s">
        <v>13</v>
      </c>
      <c r="H13599" s="1">
        <v>46169.546932870369</v>
      </c>
      <c r="I13599" t="b">
        <v>1</v>
      </c>
      <c r="J13599" t="b">
        <v>0</v>
      </c>
      <c r="K13599" t="s">
        <v>13</v>
      </c>
      <c r="L13599" t="s">
        <v>60</v>
      </c>
      <c r="M13599">
        <v>121500</v>
      </c>
      <c r="N13599"/>
      <c r="O13599" t="s">
        <v>1283</v>
      </c>
      <c r="P13599" t="s">
        <v>24677</v>
      </c>
    </row>
    <row r="13600" spans="1:16" x14ac:dyDescent="0.25">
      <c r="A13600" t="s">
        <v>1</v>
      </c>
      <c r="B13600" t="s">
        <v>24678</v>
      </c>
      <c r="C13600" t="s">
        <v>19171</v>
      </c>
      <c r="D13600" t="s">
        <v>4526</v>
      </c>
      <c r="E13600" t="s">
        <v>59</v>
      </c>
      <c r="F13600" t="b">
        <v>0</v>
      </c>
      <c r="G13600" t="s">
        <v>40</v>
      </c>
      <c r="H13600" s="1">
        <v>46169.548194444447</v>
      </c>
      <c r="I13600" t="b">
        <v>0</v>
      </c>
      <c r="J13600" t="b">
        <v>0</v>
      </c>
      <c r="K13600" t="s">
        <v>40</v>
      </c>
      <c r="L13600" t="s">
        <v>60</v>
      </c>
      <c r="M13600">
        <v>147000</v>
      </c>
      <c r="N13600"/>
      <c r="O13600" t="s">
        <v>4052</v>
      </c>
      <c r="P13600" t="s">
        <v>5548</v>
      </c>
    </row>
    <row r="13601" spans="1:16" x14ac:dyDescent="0.25">
      <c r="A13601" t="s">
        <v>0</v>
      </c>
      <c r="B13601" t="s">
        <v>3071</v>
      </c>
      <c r="C13601" t="s">
        <v>1837</v>
      </c>
      <c r="D13601" t="s">
        <v>4346</v>
      </c>
      <c r="E13601" t="s">
        <v>59</v>
      </c>
      <c r="F13601" t="b">
        <v>0</v>
      </c>
      <c r="G13601" t="s">
        <v>65</v>
      </c>
      <c r="H13601" s="1">
        <v>46169.584907407407</v>
      </c>
      <c r="I13601" t="b">
        <v>0</v>
      </c>
      <c r="J13601" t="b">
        <v>1</v>
      </c>
      <c r="K13601" t="s">
        <v>41</v>
      </c>
      <c r="L13601" t="s">
        <v>60</v>
      </c>
      <c r="M13601">
        <v>92500</v>
      </c>
      <c r="N13601"/>
      <c r="O13601" t="s">
        <v>3072</v>
      </c>
      <c r="P13601" t="s">
        <v>3826</v>
      </c>
    </row>
    <row r="13602" spans="1:16" x14ac:dyDescent="0.25">
      <c r="A13602" t="s">
        <v>0</v>
      </c>
      <c r="B13602" t="s">
        <v>4699</v>
      </c>
      <c r="C13602" t="s">
        <v>76</v>
      </c>
      <c r="D13602" t="s">
        <v>584</v>
      </c>
      <c r="E13602" t="s">
        <v>59</v>
      </c>
      <c r="F13602" t="b">
        <v>1</v>
      </c>
      <c r="G13602" t="s">
        <v>19</v>
      </c>
      <c r="H13602" s="1">
        <v>46169.585509259261</v>
      </c>
      <c r="I13602" t="b">
        <v>0</v>
      </c>
      <c r="J13602" t="b">
        <v>0</v>
      </c>
      <c r="K13602" t="s">
        <v>19</v>
      </c>
      <c r="L13602" t="s">
        <v>74</v>
      </c>
      <c r="M13602"/>
      <c r="N13602">
        <v>11</v>
      </c>
      <c r="O13602" t="s">
        <v>4700</v>
      </c>
      <c r="P13602" t="s">
        <v>4701</v>
      </c>
    </row>
    <row r="13603" spans="1:16" x14ac:dyDescent="0.25">
      <c r="A13603" t="s">
        <v>7</v>
      </c>
      <c r="B13603" t="s">
        <v>24679</v>
      </c>
      <c r="C13603" t="s">
        <v>32</v>
      </c>
      <c r="D13603" t="s">
        <v>4346</v>
      </c>
      <c r="E13603" t="s">
        <v>59</v>
      </c>
      <c r="F13603" t="b">
        <v>0</v>
      </c>
      <c r="G13603" t="s">
        <v>32</v>
      </c>
      <c r="H13603" s="1">
        <v>46169.585925925923</v>
      </c>
      <c r="I13603" t="b">
        <v>0</v>
      </c>
      <c r="J13603" t="b">
        <v>0</v>
      </c>
      <c r="K13603" t="s">
        <v>32</v>
      </c>
      <c r="L13603" t="s">
        <v>60</v>
      </c>
      <c r="M13603">
        <v>111277</v>
      </c>
      <c r="N13603"/>
      <c r="O13603" t="s">
        <v>24680</v>
      </c>
      <c r="P13603" t="s">
        <v>24681</v>
      </c>
    </row>
    <row r="13604" spans="1:16" x14ac:dyDescent="0.25">
      <c r="A13604" t="s">
        <v>2</v>
      </c>
      <c r="B13604" t="s">
        <v>275</v>
      </c>
      <c r="C13604" t="s">
        <v>504</v>
      </c>
      <c r="D13604" t="s">
        <v>4526</v>
      </c>
      <c r="E13604" t="s">
        <v>59</v>
      </c>
      <c r="F13604" t="b">
        <v>0</v>
      </c>
      <c r="G13604" t="s">
        <v>77</v>
      </c>
      <c r="H13604" s="1">
        <v>46169.588055555563</v>
      </c>
      <c r="I13604" t="b">
        <v>0</v>
      </c>
      <c r="J13604" t="b">
        <v>1</v>
      </c>
      <c r="K13604" t="s">
        <v>41</v>
      </c>
      <c r="L13604" t="s">
        <v>60</v>
      </c>
      <c r="M13604">
        <v>95000</v>
      </c>
      <c r="N13604"/>
      <c r="O13604" t="s">
        <v>24682</v>
      </c>
      <c r="P13604" t="s">
        <v>24683</v>
      </c>
    </row>
    <row r="13605" spans="1:16" x14ac:dyDescent="0.25">
      <c r="A13605" t="s">
        <v>1</v>
      </c>
      <c r="B13605" t="s">
        <v>24684</v>
      </c>
      <c r="C13605" t="s">
        <v>76</v>
      </c>
      <c r="D13605" t="s">
        <v>4346</v>
      </c>
      <c r="E13605" t="s">
        <v>59</v>
      </c>
      <c r="F13605" t="b">
        <v>1</v>
      </c>
      <c r="G13605" t="s">
        <v>40</v>
      </c>
      <c r="H13605" s="1">
        <v>46169.589745370373</v>
      </c>
      <c r="I13605" t="b">
        <v>1</v>
      </c>
      <c r="J13605" t="b">
        <v>0</v>
      </c>
      <c r="K13605" t="s">
        <v>40</v>
      </c>
      <c r="L13605" t="s">
        <v>60</v>
      </c>
      <c r="M13605">
        <v>55000</v>
      </c>
      <c r="N13605"/>
      <c r="O13605" t="s">
        <v>10334</v>
      </c>
      <c r="P13605" t="s">
        <v>24685</v>
      </c>
    </row>
    <row r="13606" spans="1:16" x14ac:dyDescent="0.25">
      <c r="A13606" t="s">
        <v>5</v>
      </c>
      <c r="B13606" t="s">
        <v>24686</v>
      </c>
      <c r="C13606" t="s">
        <v>40</v>
      </c>
      <c r="D13606" t="s">
        <v>4526</v>
      </c>
      <c r="E13606" t="s">
        <v>59</v>
      </c>
      <c r="F13606" t="b">
        <v>0</v>
      </c>
      <c r="G13606" t="s">
        <v>40</v>
      </c>
      <c r="H13606" s="1">
        <v>46169.589814814812</v>
      </c>
      <c r="I13606" t="b">
        <v>1</v>
      </c>
      <c r="J13606" t="b">
        <v>0</v>
      </c>
      <c r="K13606" t="s">
        <v>40</v>
      </c>
      <c r="L13606" t="s">
        <v>60</v>
      </c>
      <c r="M13606">
        <v>72500</v>
      </c>
      <c r="N13606"/>
      <c r="O13606" t="s">
        <v>4760</v>
      </c>
      <c r="P13606" t="s">
        <v>19899</v>
      </c>
    </row>
    <row r="13607" spans="1:16" x14ac:dyDescent="0.25">
      <c r="A13607" t="s">
        <v>2</v>
      </c>
      <c r="B13607" t="s">
        <v>275</v>
      </c>
      <c r="C13607" t="s">
        <v>5029</v>
      </c>
      <c r="D13607" t="s">
        <v>7670</v>
      </c>
      <c r="E13607" t="s">
        <v>59</v>
      </c>
      <c r="F13607" t="b">
        <v>0</v>
      </c>
      <c r="G13607" t="s">
        <v>40</v>
      </c>
      <c r="H13607" s="1">
        <v>46169.589814814812</v>
      </c>
      <c r="I13607" t="b">
        <v>1</v>
      </c>
      <c r="J13607" t="b">
        <v>0</v>
      </c>
      <c r="K13607" t="s">
        <v>40</v>
      </c>
      <c r="L13607" t="s">
        <v>60</v>
      </c>
      <c r="M13607">
        <v>55000</v>
      </c>
      <c r="N13607"/>
      <c r="O13607" t="s">
        <v>11433</v>
      </c>
      <c r="P13607" t="s">
        <v>2565</v>
      </c>
    </row>
    <row r="13608" spans="1:16" x14ac:dyDescent="0.25">
      <c r="A13608" t="s">
        <v>0</v>
      </c>
      <c r="B13608" t="s">
        <v>24687</v>
      </c>
      <c r="C13608" t="s">
        <v>1679</v>
      </c>
      <c r="D13608" t="s">
        <v>4526</v>
      </c>
      <c r="E13608" t="s">
        <v>88</v>
      </c>
      <c r="F13608" t="b">
        <v>0</v>
      </c>
      <c r="G13608" t="s">
        <v>65</v>
      </c>
      <c r="H13608" s="1">
        <v>46169.626550925917</v>
      </c>
      <c r="I13608" t="b">
        <v>0</v>
      </c>
      <c r="J13608" t="b">
        <v>0</v>
      </c>
      <c r="K13608" t="s">
        <v>41</v>
      </c>
      <c r="L13608" t="s">
        <v>74</v>
      </c>
      <c r="M13608"/>
      <c r="N13608">
        <v>50</v>
      </c>
      <c r="O13608" t="s">
        <v>1164</v>
      </c>
      <c r="P13608" t="s">
        <v>1322</v>
      </c>
    </row>
    <row r="13609" spans="1:16" x14ac:dyDescent="0.25">
      <c r="A13609" t="s">
        <v>0</v>
      </c>
      <c r="B13609" t="s">
        <v>24688</v>
      </c>
      <c r="C13609" t="s">
        <v>2105</v>
      </c>
      <c r="D13609" t="s">
        <v>4346</v>
      </c>
      <c r="E13609" t="s">
        <v>59</v>
      </c>
      <c r="F13609" t="b">
        <v>0</v>
      </c>
      <c r="G13609" t="s">
        <v>68</v>
      </c>
      <c r="H13609" s="1">
        <v>46169.626550925917</v>
      </c>
      <c r="I13609" t="b">
        <v>1</v>
      </c>
      <c r="J13609" t="b">
        <v>0</v>
      </c>
      <c r="K13609" t="s">
        <v>41</v>
      </c>
      <c r="L13609" t="s">
        <v>60</v>
      </c>
      <c r="M13609">
        <v>55000</v>
      </c>
      <c r="N13609"/>
      <c r="O13609" t="s">
        <v>24689</v>
      </c>
    </row>
    <row r="13610" spans="1:16" x14ac:dyDescent="0.25">
      <c r="A13610" t="s">
        <v>0</v>
      </c>
      <c r="B13610" t="s">
        <v>24690</v>
      </c>
      <c r="C13610" t="s">
        <v>172</v>
      </c>
      <c r="D13610" t="s">
        <v>2360</v>
      </c>
      <c r="E13610" t="s">
        <v>59</v>
      </c>
      <c r="F13610" t="b">
        <v>0</v>
      </c>
      <c r="G13610" t="s">
        <v>68</v>
      </c>
      <c r="H13610" s="1">
        <v>46169.626550925917</v>
      </c>
      <c r="I13610" t="b">
        <v>0</v>
      </c>
      <c r="J13610" t="b">
        <v>1</v>
      </c>
      <c r="K13610" t="s">
        <v>41</v>
      </c>
      <c r="L13610" t="s">
        <v>74</v>
      </c>
      <c r="M13610"/>
      <c r="N13610">
        <v>38</v>
      </c>
      <c r="O13610" t="s">
        <v>24691</v>
      </c>
    </row>
    <row r="13611" spans="1:16" x14ac:dyDescent="0.25">
      <c r="A13611" t="s">
        <v>0</v>
      </c>
      <c r="B13611" t="s">
        <v>24692</v>
      </c>
      <c r="C13611" t="s">
        <v>86</v>
      </c>
      <c r="D13611" t="s">
        <v>2360</v>
      </c>
      <c r="E13611" t="s">
        <v>59</v>
      </c>
      <c r="F13611" t="b">
        <v>0</v>
      </c>
      <c r="G13611" t="s">
        <v>77</v>
      </c>
      <c r="H13611" s="1">
        <v>46169.626550925917</v>
      </c>
      <c r="I13611" t="b">
        <v>0</v>
      </c>
      <c r="J13611" t="b">
        <v>1</v>
      </c>
      <c r="K13611" t="s">
        <v>41</v>
      </c>
      <c r="L13611" t="s">
        <v>74</v>
      </c>
      <c r="M13611"/>
      <c r="N13611">
        <v>38</v>
      </c>
      <c r="O13611" t="s">
        <v>24691</v>
      </c>
    </row>
    <row r="13612" spans="1:16" x14ac:dyDescent="0.25">
      <c r="A13612" t="s">
        <v>0</v>
      </c>
      <c r="B13612" t="s">
        <v>0</v>
      </c>
      <c r="C13612" t="s">
        <v>1110</v>
      </c>
      <c r="D13612" t="s">
        <v>4346</v>
      </c>
      <c r="E13612" t="s">
        <v>59</v>
      </c>
      <c r="F13612" t="b">
        <v>0</v>
      </c>
      <c r="G13612" t="s">
        <v>89</v>
      </c>
      <c r="H13612" s="1">
        <v>46169.626550925917</v>
      </c>
      <c r="I13612" t="b">
        <v>1</v>
      </c>
      <c r="J13612" t="b">
        <v>1</v>
      </c>
      <c r="K13612" t="s">
        <v>41</v>
      </c>
      <c r="L13612" t="s">
        <v>60</v>
      </c>
      <c r="M13612">
        <v>107500</v>
      </c>
      <c r="N13612"/>
      <c r="O13612" t="s">
        <v>24693</v>
      </c>
      <c r="P13612" t="s">
        <v>85</v>
      </c>
    </row>
    <row r="13613" spans="1:16" x14ac:dyDescent="0.25">
      <c r="A13613" t="s">
        <v>0</v>
      </c>
      <c r="B13613" t="s">
        <v>1242</v>
      </c>
      <c r="C13613" t="s">
        <v>1122</v>
      </c>
      <c r="D13613" t="s">
        <v>4526</v>
      </c>
      <c r="E13613" t="s">
        <v>88</v>
      </c>
      <c r="F13613" t="b">
        <v>0</v>
      </c>
      <c r="G13613" t="s">
        <v>65</v>
      </c>
      <c r="H13613" s="1">
        <v>46169.626574074071</v>
      </c>
      <c r="I13613" t="b">
        <v>0</v>
      </c>
      <c r="J13613" t="b">
        <v>1</v>
      </c>
      <c r="K13613" t="s">
        <v>41</v>
      </c>
      <c r="L13613" t="s">
        <v>74</v>
      </c>
      <c r="M13613"/>
      <c r="N13613">
        <v>50</v>
      </c>
      <c r="O13613" t="s">
        <v>403</v>
      </c>
      <c r="P13613" t="s">
        <v>146</v>
      </c>
    </row>
    <row r="13614" spans="1:16" x14ac:dyDescent="0.25">
      <c r="A13614" t="s">
        <v>4</v>
      </c>
      <c r="B13614" t="s">
        <v>12250</v>
      </c>
      <c r="C13614" t="s">
        <v>382</v>
      </c>
      <c r="D13614" t="s">
        <v>2360</v>
      </c>
      <c r="E13614" t="s">
        <v>59</v>
      </c>
      <c r="F13614" t="b">
        <v>0</v>
      </c>
      <c r="G13614" t="s">
        <v>77</v>
      </c>
      <c r="H13614" s="1">
        <v>46169.626620370371</v>
      </c>
      <c r="I13614" t="b">
        <v>0</v>
      </c>
      <c r="J13614" t="b">
        <v>0</v>
      </c>
      <c r="K13614" t="s">
        <v>41</v>
      </c>
      <c r="L13614" t="s">
        <v>74</v>
      </c>
      <c r="M13614"/>
      <c r="N13614">
        <v>55.5</v>
      </c>
      <c r="O13614" t="s">
        <v>3167</v>
      </c>
    </row>
    <row r="13615" spans="1:16" x14ac:dyDescent="0.25">
      <c r="A13615" t="s">
        <v>0</v>
      </c>
      <c r="B13615" t="s">
        <v>24694</v>
      </c>
      <c r="C13615" t="s">
        <v>194</v>
      </c>
      <c r="D13615" t="s">
        <v>2360</v>
      </c>
      <c r="E13615" t="s">
        <v>59</v>
      </c>
      <c r="F13615" t="b">
        <v>0</v>
      </c>
      <c r="G13615" t="s">
        <v>65</v>
      </c>
      <c r="H13615" s="1">
        <v>46169.626620370371</v>
      </c>
      <c r="I13615" t="b">
        <v>1</v>
      </c>
      <c r="J13615" t="b">
        <v>0</v>
      </c>
      <c r="K13615" t="s">
        <v>41</v>
      </c>
      <c r="L13615" t="s">
        <v>74</v>
      </c>
      <c r="M13615"/>
      <c r="N13615">
        <v>26.61</v>
      </c>
      <c r="O13615" t="s">
        <v>1277</v>
      </c>
    </row>
    <row r="13616" spans="1:16" x14ac:dyDescent="0.25">
      <c r="A13616" t="s">
        <v>0</v>
      </c>
      <c r="B13616" t="s">
        <v>24695</v>
      </c>
      <c r="C13616" t="s">
        <v>121</v>
      </c>
      <c r="D13616" t="s">
        <v>4526</v>
      </c>
      <c r="E13616" t="s">
        <v>88</v>
      </c>
      <c r="F13616" t="b">
        <v>0</v>
      </c>
      <c r="G13616" t="s">
        <v>68</v>
      </c>
      <c r="H13616" s="1">
        <v>46169.626631944448</v>
      </c>
      <c r="I13616" t="b">
        <v>0</v>
      </c>
      <c r="J13616" t="b">
        <v>0</v>
      </c>
      <c r="K13616" t="s">
        <v>41</v>
      </c>
      <c r="L13616" t="s">
        <v>74</v>
      </c>
      <c r="M13616"/>
      <c r="N13616">
        <v>61.5</v>
      </c>
      <c r="O13616" t="s">
        <v>3926</v>
      </c>
    </row>
    <row r="13617" spans="1:16" x14ac:dyDescent="0.25">
      <c r="A13617" t="s">
        <v>3</v>
      </c>
      <c r="B13617" t="s">
        <v>3</v>
      </c>
      <c r="C13617" t="s">
        <v>520</v>
      </c>
      <c r="D13617" t="s">
        <v>4526</v>
      </c>
      <c r="E13617" t="s">
        <v>59</v>
      </c>
      <c r="F13617" t="b">
        <v>0</v>
      </c>
      <c r="G13617" t="s">
        <v>41</v>
      </c>
      <c r="H13617" s="1">
        <v>46169.627905092602</v>
      </c>
      <c r="I13617" t="b">
        <v>0</v>
      </c>
      <c r="J13617" t="b">
        <v>1</v>
      </c>
      <c r="K13617" t="s">
        <v>41</v>
      </c>
      <c r="L13617" t="s">
        <v>74</v>
      </c>
      <c r="M13617"/>
      <c r="N13617">
        <v>39</v>
      </c>
      <c r="O13617" t="s">
        <v>403</v>
      </c>
      <c r="P13617" t="s">
        <v>283</v>
      </c>
    </row>
    <row r="13618" spans="1:16" x14ac:dyDescent="0.25">
      <c r="A13618" t="s">
        <v>1</v>
      </c>
      <c r="B13618" t="s">
        <v>19025</v>
      </c>
      <c r="C13618" t="s">
        <v>825</v>
      </c>
      <c r="D13618" t="s">
        <v>4346</v>
      </c>
      <c r="E13618" t="s">
        <v>59</v>
      </c>
      <c r="F13618" t="b">
        <v>0</v>
      </c>
      <c r="G13618" t="s">
        <v>34</v>
      </c>
      <c r="H13618" s="1">
        <v>46169.631261574083</v>
      </c>
      <c r="I13618" t="b">
        <v>0</v>
      </c>
      <c r="J13618" t="b">
        <v>0</v>
      </c>
      <c r="K13618" t="s">
        <v>34</v>
      </c>
      <c r="L13618" t="s">
        <v>60</v>
      </c>
      <c r="M13618">
        <v>695000</v>
      </c>
      <c r="N13618"/>
      <c r="O13618" t="s">
        <v>24696</v>
      </c>
      <c r="P13618" t="s">
        <v>24697</v>
      </c>
    </row>
    <row r="13619" spans="1:16" x14ac:dyDescent="0.25">
      <c r="A13619" t="s">
        <v>1</v>
      </c>
      <c r="B13619" t="s">
        <v>24698</v>
      </c>
      <c r="C13619" t="s">
        <v>6956</v>
      </c>
      <c r="D13619" t="s">
        <v>4526</v>
      </c>
      <c r="E13619" t="s">
        <v>59</v>
      </c>
      <c r="F13619" t="b">
        <v>0</v>
      </c>
      <c r="G13619" t="s">
        <v>40</v>
      </c>
      <c r="H13619" s="1">
        <v>46169.631527777783</v>
      </c>
      <c r="I13619" t="b">
        <v>0</v>
      </c>
      <c r="J13619" t="b">
        <v>0</v>
      </c>
      <c r="K13619" t="s">
        <v>40</v>
      </c>
      <c r="L13619" t="s">
        <v>60</v>
      </c>
      <c r="M13619">
        <v>85000</v>
      </c>
      <c r="N13619"/>
      <c r="O13619" t="s">
        <v>14748</v>
      </c>
      <c r="P13619" t="s">
        <v>3367</v>
      </c>
    </row>
    <row r="13620" spans="1:16" x14ac:dyDescent="0.25">
      <c r="A13620" t="s">
        <v>0</v>
      </c>
      <c r="B13620" t="s">
        <v>24699</v>
      </c>
      <c r="C13620" t="s">
        <v>71</v>
      </c>
      <c r="D13620" t="s">
        <v>4346</v>
      </c>
      <c r="E13620" t="s">
        <v>59</v>
      </c>
      <c r="F13620" t="b">
        <v>0</v>
      </c>
      <c r="G13620" t="s">
        <v>73</v>
      </c>
      <c r="H13620" s="1">
        <v>46169.668217592603</v>
      </c>
      <c r="I13620" t="b">
        <v>1</v>
      </c>
      <c r="J13620" t="b">
        <v>0</v>
      </c>
      <c r="K13620" t="s">
        <v>41</v>
      </c>
      <c r="L13620" t="s">
        <v>74</v>
      </c>
      <c r="M13620"/>
      <c r="N13620">
        <v>30</v>
      </c>
      <c r="O13620" t="s">
        <v>16176</v>
      </c>
    </row>
    <row r="13621" spans="1:16" x14ac:dyDescent="0.25">
      <c r="A13621" t="s">
        <v>0</v>
      </c>
      <c r="B13621" t="s">
        <v>24700</v>
      </c>
      <c r="C13621" t="s">
        <v>566</v>
      </c>
      <c r="D13621" t="s">
        <v>4526</v>
      </c>
      <c r="E13621" t="s">
        <v>88</v>
      </c>
      <c r="F13621" t="b">
        <v>0</v>
      </c>
      <c r="G13621" t="s">
        <v>65</v>
      </c>
      <c r="H13621" s="1">
        <v>46169.668275462973</v>
      </c>
      <c r="I13621" t="b">
        <v>0</v>
      </c>
      <c r="J13621" t="b">
        <v>0</v>
      </c>
      <c r="K13621" t="s">
        <v>41</v>
      </c>
      <c r="L13621" t="s">
        <v>74</v>
      </c>
      <c r="M13621"/>
      <c r="N13621">
        <v>34</v>
      </c>
      <c r="O13621" t="s">
        <v>3149</v>
      </c>
      <c r="P13621" t="s">
        <v>556</v>
      </c>
    </row>
    <row r="13622" spans="1:16" x14ac:dyDescent="0.25">
      <c r="A13622" t="s">
        <v>2</v>
      </c>
      <c r="B13622" t="s">
        <v>2</v>
      </c>
      <c r="C13622" t="s">
        <v>901</v>
      </c>
      <c r="D13622" t="s">
        <v>4526</v>
      </c>
      <c r="E13622" t="s">
        <v>88</v>
      </c>
      <c r="F13622" t="b">
        <v>0</v>
      </c>
      <c r="G13622" t="s">
        <v>77</v>
      </c>
      <c r="H13622" s="1">
        <v>46169.668287037042</v>
      </c>
      <c r="I13622" t="b">
        <v>0</v>
      </c>
      <c r="J13622" t="b">
        <v>0</v>
      </c>
      <c r="K13622" t="s">
        <v>41</v>
      </c>
      <c r="L13622" t="s">
        <v>74</v>
      </c>
      <c r="M13622"/>
      <c r="N13622">
        <v>44</v>
      </c>
      <c r="O13622" t="s">
        <v>1069</v>
      </c>
      <c r="P13622" t="s">
        <v>24701</v>
      </c>
    </row>
    <row r="13623" spans="1:16" x14ac:dyDescent="0.25">
      <c r="A13623" t="s">
        <v>1</v>
      </c>
      <c r="B13623" t="s">
        <v>21321</v>
      </c>
      <c r="C13623" t="s">
        <v>1780</v>
      </c>
      <c r="D13623" t="s">
        <v>4526</v>
      </c>
      <c r="F13623" t="b">
        <v>0</v>
      </c>
      <c r="G13623" t="s">
        <v>77</v>
      </c>
      <c r="H13623" s="1">
        <v>46169.668321759258</v>
      </c>
      <c r="I13623" t="b">
        <v>0</v>
      </c>
      <c r="J13623" t="b">
        <v>1</v>
      </c>
      <c r="K13623" t="s">
        <v>41</v>
      </c>
      <c r="L13623" t="s">
        <v>74</v>
      </c>
      <c r="M13623"/>
      <c r="N13623">
        <v>27.5</v>
      </c>
      <c r="O13623" t="s">
        <v>2189</v>
      </c>
      <c r="P13623" t="s">
        <v>3990</v>
      </c>
    </row>
    <row r="13624" spans="1:16" x14ac:dyDescent="0.25">
      <c r="A13624" t="s">
        <v>5</v>
      </c>
      <c r="B13624" t="s">
        <v>24702</v>
      </c>
      <c r="C13624" t="s">
        <v>533</v>
      </c>
      <c r="D13624" t="s">
        <v>111</v>
      </c>
      <c r="E13624" t="s">
        <v>59</v>
      </c>
      <c r="F13624" t="b">
        <v>0</v>
      </c>
      <c r="G13624" t="s">
        <v>89</v>
      </c>
      <c r="H13624" s="1">
        <v>46169.671261574083</v>
      </c>
      <c r="I13624" t="b">
        <v>0</v>
      </c>
      <c r="J13624" t="b">
        <v>1</v>
      </c>
      <c r="K13624" t="s">
        <v>41</v>
      </c>
      <c r="L13624" t="s">
        <v>60</v>
      </c>
      <c r="M13624">
        <v>155000</v>
      </c>
      <c r="N13624"/>
      <c r="O13624" t="s">
        <v>111</v>
      </c>
      <c r="P13624" t="s">
        <v>24703</v>
      </c>
    </row>
    <row r="13625" spans="1:16" x14ac:dyDescent="0.25">
      <c r="A13625" t="s">
        <v>1</v>
      </c>
      <c r="B13625" t="s">
        <v>24704</v>
      </c>
      <c r="C13625" t="s">
        <v>860</v>
      </c>
      <c r="D13625" t="s">
        <v>20164</v>
      </c>
      <c r="E13625" t="s">
        <v>59</v>
      </c>
      <c r="F13625" t="b">
        <v>0</v>
      </c>
      <c r="G13625" t="s">
        <v>77</v>
      </c>
      <c r="H13625" s="1">
        <v>46169.671319444453</v>
      </c>
      <c r="I13625" t="b">
        <v>0</v>
      </c>
      <c r="J13625" t="b">
        <v>0</v>
      </c>
      <c r="K13625" t="s">
        <v>41</v>
      </c>
      <c r="L13625" t="s">
        <v>60</v>
      </c>
      <c r="M13625">
        <v>175500</v>
      </c>
      <c r="N13625"/>
      <c r="O13625" t="s">
        <v>226</v>
      </c>
      <c r="P13625" t="s">
        <v>2898</v>
      </c>
    </row>
    <row r="13626" spans="1:16" x14ac:dyDescent="0.25">
      <c r="A13626" t="s">
        <v>0</v>
      </c>
      <c r="B13626" t="s">
        <v>0</v>
      </c>
      <c r="C13626" t="s">
        <v>1465</v>
      </c>
      <c r="D13626" t="s">
        <v>4526</v>
      </c>
      <c r="E13626" t="s">
        <v>59</v>
      </c>
      <c r="F13626" t="b">
        <v>0</v>
      </c>
      <c r="G13626" t="s">
        <v>77</v>
      </c>
      <c r="H13626" s="1">
        <v>46169.70988425926</v>
      </c>
      <c r="I13626" t="b">
        <v>0</v>
      </c>
      <c r="J13626" t="b">
        <v>1</v>
      </c>
      <c r="K13626" t="s">
        <v>41</v>
      </c>
      <c r="L13626" t="s">
        <v>60</v>
      </c>
      <c r="M13626">
        <v>105000</v>
      </c>
      <c r="N13626"/>
      <c r="O13626" t="s">
        <v>24705</v>
      </c>
      <c r="P13626" t="s">
        <v>24706</v>
      </c>
    </row>
    <row r="13627" spans="1:16" x14ac:dyDescent="0.25">
      <c r="A13627" t="s">
        <v>3</v>
      </c>
      <c r="B13627" t="s">
        <v>24707</v>
      </c>
      <c r="C13627" t="s">
        <v>320</v>
      </c>
      <c r="D13627" t="s">
        <v>4526</v>
      </c>
      <c r="E13627" t="s">
        <v>59</v>
      </c>
      <c r="F13627" t="b">
        <v>0</v>
      </c>
      <c r="G13627" t="s">
        <v>73</v>
      </c>
      <c r="H13627" s="1">
        <v>46169.70988425926</v>
      </c>
      <c r="I13627" t="b">
        <v>1</v>
      </c>
      <c r="J13627" t="b">
        <v>0</v>
      </c>
      <c r="K13627" t="s">
        <v>41</v>
      </c>
      <c r="L13627" t="s">
        <v>74</v>
      </c>
      <c r="M13627"/>
      <c r="N13627">
        <v>67.5</v>
      </c>
      <c r="O13627" t="s">
        <v>1315</v>
      </c>
      <c r="P13627" t="s">
        <v>208</v>
      </c>
    </row>
    <row r="13628" spans="1:16" x14ac:dyDescent="0.25">
      <c r="A13628" t="s">
        <v>3</v>
      </c>
      <c r="B13628" t="s">
        <v>24708</v>
      </c>
      <c r="C13628" t="s">
        <v>6389</v>
      </c>
      <c r="D13628" t="s">
        <v>4526</v>
      </c>
      <c r="E13628" t="s">
        <v>88</v>
      </c>
      <c r="F13628" t="b">
        <v>0</v>
      </c>
      <c r="G13628" t="s">
        <v>89</v>
      </c>
      <c r="H13628" s="1">
        <v>46169.70989583333</v>
      </c>
      <c r="I13628" t="b">
        <v>0</v>
      </c>
      <c r="J13628" t="b">
        <v>0</v>
      </c>
      <c r="K13628" t="s">
        <v>41</v>
      </c>
      <c r="L13628" t="s">
        <v>74</v>
      </c>
      <c r="M13628"/>
      <c r="N13628">
        <v>47.5</v>
      </c>
      <c r="O13628" t="s">
        <v>323</v>
      </c>
      <c r="P13628" t="s">
        <v>24709</v>
      </c>
    </row>
    <row r="13629" spans="1:16" x14ac:dyDescent="0.25">
      <c r="A13629" t="s">
        <v>0</v>
      </c>
      <c r="B13629" t="s">
        <v>24710</v>
      </c>
      <c r="C13629" t="s">
        <v>336</v>
      </c>
      <c r="D13629" t="s">
        <v>4526</v>
      </c>
      <c r="E13629" t="s">
        <v>59</v>
      </c>
      <c r="F13629" t="b">
        <v>0</v>
      </c>
      <c r="G13629" t="s">
        <v>65</v>
      </c>
      <c r="H13629" s="1">
        <v>46169.709907407407</v>
      </c>
      <c r="I13629" t="b">
        <v>0</v>
      </c>
      <c r="J13629" t="b">
        <v>1</v>
      </c>
      <c r="K13629" t="s">
        <v>41</v>
      </c>
      <c r="L13629" t="s">
        <v>60</v>
      </c>
      <c r="M13629">
        <v>69446</v>
      </c>
      <c r="N13629"/>
      <c r="O13629" t="s">
        <v>1381</v>
      </c>
      <c r="P13629" t="s">
        <v>24711</v>
      </c>
    </row>
    <row r="13630" spans="1:16" x14ac:dyDescent="0.25">
      <c r="A13630" t="s">
        <v>0</v>
      </c>
      <c r="B13630" t="s">
        <v>24712</v>
      </c>
      <c r="C13630" t="s">
        <v>194</v>
      </c>
      <c r="D13630" t="s">
        <v>2360</v>
      </c>
      <c r="E13630" t="s">
        <v>59</v>
      </c>
      <c r="F13630" t="b">
        <v>0</v>
      </c>
      <c r="G13630" t="s">
        <v>65</v>
      </c>
      <c r="H13630" s="1">
        <v>46169.709930555553</v>
      </c>
      <c r="I13630" t="b">
        <v>1</v>
      </c>
      <c r="J13630" t="b">
        <v>0</v>
      </c>
      <c r="K13630" t="s">
        <v>41</v>
      </c>
      <c r="L13630" t="s">
        <v>74</v>
      </c>
      <c r="M13630"/>
      <c r="N13630">
        <v>117.5</v>
      </c>
      <c r="O13630" t="s">
        <v>24713</v>
      </c>
      <c r="P13630" t="s">
        <v>1998</v>
      </c>
    </row>
    <row r="13631" spans="1:16" x14ac:dyDescent="0.25">
      <c r="A13631" t="s">
        <v>3</v>
      </c>
      <c r="B13631" t="s">
        <v>3</v>
      </c>
      <c r="C13631" t="s">
        <v>753</v>
      </c>
      <c r="D13631" t="s">
        <v>4526</v>
      </c>
      <c r="E13631" t="s">
        <v>88</v>
      </c>
      <c r="F13631" t="b">
        <v>0</v>
      </c>
      <c r="G13631" t="s">
        <v>73</v>
      </c>
      <c r="H13631" s="1">
        <v>46169.710011574083</v>
      </c>
      <c r="I13631" t="b">
        <v>0</v>
      </c>
      <c r="J13631" t="b">
        <v>0</v>
      </c>
      <c r="K13631" t="s">
        <v>41</v>
      </c>
      <c r="L13631" t="s">
        <v>74</v>
      </c>
      <c r="M13631"/>
      <c r="N13631">
        <v>56.5</v>
      </c>
      <c r="O13631" t="s">
        <v>3073</v>
      </c>
      <c r="P13631" t="s">
        <v>146</v>
      </c>
    </row>
    <row r="13632" spans="1:16" x14ac:dyDescent="0.25">
      <c r="A13632" t="s">
        <v>0</v>
      </c>
      <c r="B13632" t="s">
        <v>0</v>
      </c>
      <c r="C13632" t="s">
        <v>10627</v>
      </c>
      <c r="D13632" t="s">
        <v>4526</v>
      </c>
      <c r="E13632" t="s">
        <v>59</v>
      </c>
      <c r="F13632" t="b">
        <v>0</v>
      </c>
      <c r="G13632" t="s">
        <v>40</v>
      </c>
      <c r="H13632" s="1">
        <v>46169.711192129631</v>
      </c>
      <c r="I13632" t="b">
        <v>0</v>
      </c>
      <c r="J13632" t="b">
        <v>0</v>
      </c>
      <c r="K13632" t="s">
        <v>40</v>
      </c>
      <c r="L13632" t="s">
        <v>60</v>
      </c>
      <c r="M13632">
        <v>41000</v>
      </c>
      <c r="N13632"/>
      <c r="O13632" t="s">
        <v>101</v>
      </c>
      <c r="P13632" t="s">
        <v>1314</v>
      </c>
    </row>
    <row r="13633" spans="1:16" x14ac:dyDescent="0.25">
      <c r="A13633" t="s">
        <v>7</v>
      </c>
      <c r="B13633" t="s">
        <v>7</v>
      </c>
      <c r="C13633" t="s">
        <v>5067</v>
      </c>
      <c r="D13633" t="s">
        <v>4346</v>
      </c>
      <c r="E13633" t="s">
        <v>59</v>
      </c>
      <c r="F13633" t="b">
        <v>0</v>
      </c>
      <c r="G13633" t="s">
        <v>40</v>
      </c>
      <c r="H13633" s="1">
        <v>46169.711192129631</v>
      </c>
      <c r="I13633" t="b">
        <v>1</v>
      </c>
      <c r="J13633" t="b">
        <v>0</v>
      </c>
      <c r="K13633" t="s">
        <v>40</v>
      </c>
      <c r="L13633" t="s">
        <v>60</v>
      </c>
      <c r="M13633">
        <v>65276.27</v>
      </c>
      <c r="N13633"/>
      <c r="O13633" t="s">
        <v>24714</v>
      </c>
      <c r="P13633" t="s">
        <v>24715</v>
      </c>
    </row>
    <row r="13634" spans="1:16" x14ac:dyDescent="0.25">
      <c r="A13634" t="s">
        <v>2</v>
      </c>
      <c r="B13634" t="s">
        <v>2</v>
      </c>
      <c r="C13634" t="s">
        <v>2475</v>
      </c>
      <c r="D13634" t="s">
        <v>4526</v>
      </c>
      <c r="E13634" t="s">
        <v>88</v>
      </c>
      <c r="F13634" t="b">
        <v>0</v>
      </c>
      <c r="G13634" t="s">
        <v>65</v>
      </c>
      <c r="H13634" s="1">
        <v>46169.711354166669</v>
      </c>
      <c r="I13634" t="b">
        <v>0</v>
      </c>
      <c r="J13634" t="b">
        <v>1</v>
      </c>
      <c r="K13634" t="s">
        <v>41</v>
      </c>
      <c r="L13634" t="s">
        <v>74</v>
      </c>
      <c r="M13634"/>
      <c r="N13634">
        <v>52.5</v>
      </c>
      <c r="O13634" t="s">
        <v>24716</v>
      </c>
      <c r="P13634" t="s">
        <v>24717</v>
      </c>
    </row>
    <row r="13635" spans="1:16" x14ac:dyDescent="0.25">
      <c r="A13635" t="s">
        <v>2</v>
      </c>
      <c r="B13635" t="s">
        <v>2</v>
      </c>
      <c r="C13635" t="s">
        <v>2475</v>
      </c>
      <c r="D13635" t="s">
        <v>4526</v>
      </c>
      <c r="E13635" t="s">
        <v>88</v>
      </c>
      <c r="F13635" t="b">
        <v>0</v>
      </c>
      <c r="G13635" t="s">
        <v>65</v>
      </c>
      <c r="H13635" s="1">
        <v>46169.711354166669</v>
      </c>
      <c r="I13635" t="b">
        <v>0</v>
      </c>
      <c r="J13635" t="b">
        <v>0</v>
      </c>
      <c r="K13635" t="s">
        <v>41</v>
      </c>
      <c r="L13635" t="s">
        <v>74</v>
      </c>
      <c r="M13635"/>
      <c r="N13635">
        <v>50</v>
      </c>
      <c r="O13635" t="s">
        <v>401</v>
      </c>
      <c r="P13635" t="s">
        <v>24594</v>
      </c>
    </row>
    <row r="13636" spans="1:16" x14ac:dyDescent="0.25">
      <c r="A13636" t="s">
        <v>1</v>
      </c>
      <c r="B13636" t="s">
        <v>439</v>
      </c>
      <c r="C13636" t="s">
        <v>24718</v>
      </c>
      <c r="D13636" t="s">
        <v>4526</v>
      </c>
      <c r="E13636" t="s">
        <v>59</v>
      </c>
      <c r="F13636" t="b">
        <v>0</v>
      </c>
      <c r="G13636" t="s">
        <v>68</v>
      </c>
      <c r="H13636" s="1">
        <v>46169.712939814817</v>
      </c>
      <c r="I13636" t="b">
        <v>1</v>
      </c>
      <c r="J13636" t="b">
        <v>0</v>
      </c>
      <c r="K13636" t="s">
        <v>41</v>
      </c>
      <c r="L13636" t="s">
        <v>60</v>
      </c>
      <c r="M13636">
        <v>180000</v>
      </c>
      <c r="N13636"/>
      <c r="O13636" t="s">
        <v>2614</v>
      </c>
      <c r="P13636" t="s">
        <v>24719</v>
      </c>
    </row>
    <row r="13637" spans="1:16" x14ac:dyDescent="0.25">
      <c r="A13637" t="s">
        <v>5</v>
      </c>
      <c r="B13637" t="s">
        <v>5</v>
      </c>
      <c r="C13637" t="s">
        <v>15833</v>
      </c>
      <c r="D13637" t="s">
        <v>4526</v>
      </c>
      <c r="E13637" t="s">
        <v>59</v>
      </c>
      <c r="F13637" t="b">
        <v>0</v>
      </c>
      <c r="G13637" t="s">
        <v>65</v>
      </c>
      <c r="H13637" s="1">
        <v>46169.713055555563</v>
      </c>
      <c r="I13637" t="b">
        <v>0</v>
      </c>
      <c r="J13637" t="b">
        <v>1</v>
      </c>
      <c r="K13637" t="s">
        <v>41</v>
      </c>
      <c r="L13637" t="s">
        <v>60</v>
      </c>
      <c r="M13637">
        <v>92500</v>
      </c>
      <c r="N13637"/>
      <c r="O13637" t="s">
        <v>15834</v>
      </c>
      <c r="P13637" t="s">
        <v>24720</v>
      </c>
    </row>
    <row r="13638" spans="1:16" x14ac:dyDescent="0.25">
      <c r="A13638" t="s">
        <v>5</v>
      </c>
      <c r="B13638" t="s">
        <v>5</v>
      </c>
      <c r="C13638" t="s">
        <v>1419</v>
      </c>
      <c r="D13638" t="s">
        <v>4526</v>
      </c>
      <c r="E13638" t="s">
        <v>59</v>
      </c>
      <c r="F13638" t="b">
        <v>0</v>
      </c>
      <c r="G13638" t="s">
        <v>73</v>
      </c>
      <c r="H13638" s="1">
        <v>46169.713113425933</v>
      </c>
      <c r="I13638" t="b">
        <v>0</v>
      </c>
      <c r="J13638" t="b">
        <v>1</v>
      </c>
      <c r="K13638" t="s">
        <v>41</v>
      </c>
      <c r="L13638" t="s">
        <v>60</v>
      </c>
      <c r="M13638">
        <v>148000</v>
      </c>
      <c r="N13638"/>
      <c r="O13638" t="s">
        <v>2782</v>
      </c>
      <c r="P13638" t="s">
        <v>22766</v>
      </c>
    </row>
    <row r="13639" spans="1:16" x14ac:dyDescent="0.25">
      <c r="A13639" t="s">
        <v>1</v>
      </c>
      <c r="B13639" t="s">
        <v>24721</v>
      </c>
      <c r="C13639" t="s">
        <v>246</v>
      </c>
      <c r="D13639" t="s">
        <v>4526</v>
      </c>
      <c r="E13639" t="s">
        <v>59</v>
      </c>
      <c r="F13639" t="b">
        <v>0</v>
      </c>
      <c r="G13639" t="s">
        <v>73</v>
      </c>
      <c r="H13639" s="1">
        <v>46169.713125000002</v>
      </c>
      <c r="I13639" t="b">
        <v>1</v>
      </c>
      <c r="J13639" t="b">
        <v>1</v>
      </c>
      <c r="K13639" t="s">
        <v>41</v>
      </c>
      <c r="L13639" t="s">
        <v>60</v>
      </c>
      <c r="M13639">
        <v>197500</v>
      </c>
      <c r="N13639"/>
      <c r="O13639" t="s">
        <v>14106</v>
      </c>
      <c r="P13639" t="s">
        <v>24722</v>
      </c>
    </row>
    <row r="13640" spans="1:16" x14ac:dyDescent="0.25">
      <c r="A13640" t="s">
        <v>4</v>
      </c>
      <c r="B13640" t="s">
        <v>24723</v>
      </c>
      <c r="C13640" t="s">
        <v>76</v>
      </c>
      <c r="D13640" t="s">
        <v>4526</v>
      </c>
      <c r="E13640" t="s">
        <v>59</v>
      </c>
      <c r="F13640" t="b">
        <v>1</v>
      </c>
      <c r="G13640" t="s">
        <v>13</v>
      </c>
      <c r="H13640" s="1">
        <v>46169.713622685187</v>
      </c>
      <c r="I13640" t="b">
        <v>0</v>
      </c>
      <c r="J13640" t="b">
        <v>0</v>
      </c>
      <c r="K13640" t="s">
        <v>13</v>
      </c>
      <c r="L13640" t="s">
        <v>60</v>
      </c>
      <c r="M13640">
        <v>172500</v>
      </c>
      <c r="N13640"/>
      <c r="O13640" t="s">
        <v>24724</v>
      </c>
      <c r="P13640" t="s">
        <v>24725</v>
      </c>
    </row>
    <row r="13641" spans="1:16" x14ac:dyDescent="0.25">
      <c r="A13641" t="s">
        <v>4</v>
      </c>
      <c r="B13641" t="s">
        <v>24726</v>
      </c>
      <c r="C13641" t="s">
        <v>27</v>
      </c>
      <c r="D13641" t="s">
        <v>23670</v>
      </c>
      <c r="E13641" t="s">
        <v>59</v>
      </c>
      <c r="F13641" t="b">
        <v>0</v>
      </c>
      <c r="G13641" t="s">
        <v>27</v>
      </c>
      <c r="H13641" s="1">
        <v>46169.714178240742</v>
      </c>
      <c r="I13641" t="b">
        <v>1</v>
      </c>
      <c r="J13641" t="b">
        <v>0</v>
      </c>
      <c r="K13641" t="s">
        <v>27</v>
      </c>
      <c r="L13641" t="s">
        <v>60</v>
      </c>
      <c r="M13641">
        <v>132000</v>
      </c>
      <c r="N13641"/>
      <c r="O13641" t="s">
        <v>2704</v>
      </c>
      <c r="P13641" t="s">
        <v>24727</v>
      </c>
    </row>
    <row r="13642" spans="1:16" x14ac:dyDescent="0.25">
      <c r="A13642" t="s">
        <v>0</v>
      </c>
      <c r="B13642" t="s">
        <v>262</v>
      </c>
      <c r="C13642" t="s">
        <v>479</v>
      </c>
      <c r="D13642" t="s">
        <v>4526</v>
      </c>
      <c r="E13642" t="s">
        <v>88</v>
      </c>
      <c r="F13642" t="b">
        <v>0</v>
      </c>
      <c r="G13642" t="s">
        <v>65</v>
      </c>
      <c r="H13642" s="1">
        <v>46169.751550925917</v>
      </c>
      <c r="I13642" t="b">
        <v>0</v>
      </c>
      <c r="J13642" t="b">
        <v>0</v>
      </c>
      <c r="K13642" t="s">
        <v>41</v>
      </c>
      <c r="L13642" t="s">
        <v>74</v>
      </c>
      <c r="M13642"/>
      <c r="N13642">
        <v>70</v>
      </c>
      <c r="O13642" t="s">
        <v>8533</v>
      </c>
      <c r="P13642" t="s">
        <v>24728</v>
      </c>
    </row>
    <row r="13643" spans="1:16" x14ac:dyDescent="0.25">
      <c r="A13643" t="s">
        <v>0</v>
      </c>
      <c r="B13643" t="s">
        <v>24729</v>
      </c>
      <c r="C13643" t="s">
        <v>330</v>
      </c>
      <c r="D13643" t="s">
        <v>4526</v>
      </c>
      <c r="E13643" t="s">
        <v>59</v>
      </c>
      <c r="F13643" t="b">
        <v>0</v>
      </c>
      <c r="G13643" t="s">
        <v>41</v>
      </c>
      <c r="H13643" s="1">
        <v>46169.752881944441</v>
      </c>
      <c r="I13643" t="b">
        <v>0</v>
      </c>
      <c r="J13643" t="b">
        <v>1</v>
      </c>
      <c r="K13643" t="s">
        <v>41</v>
      </c>
      <c r="L13643" t="s">
        <v>60</v>
      </c>
      <c r="M13643">
        <v>70000</v>
      </c>
      <c r="N13643"/>
      <c r="O13643" t="s">
        <v>24730</v>
      </c>
      <c r="P13643" t="s">
        <v>24731</v>
      </c>
    </row>
    <row r="13644" spans="1:16" x14ac:dyDescent="0.25">
      <c r="A13644" t="s">
        <v>5</v>
      </c>
      <c r="B13644" t="s">
        <v>24732</v>
      </c>
      <c r="C13644" t="s">
        <v>592</v>
      </c>
      <c r="D13644" t="s">
        <v>4346</v>
      </c>
      <c r="E13644" t="s">
        <v>59</v>
      </c>
      <c r="F13644" t="b">
        <v>0</v>
      </c>
      <c r="G13644" t="s">
        <v>73</v>
      </c>
      <c r="H13644" s="1">
        <v>46169.754641203697</v>
      </c>
      <c r="I13644" t="b">
        <v>0</v>
      </c>
      <c r="J13644" t="b">
        <v>1</v>
      </c>
      <c r="K13644" t="s">
        <v>41</v>
      </c>
      <c r="L13644" t="s">
        <v>60</v>
      </c>
      <c r="M13644">
        <v>122500</v>
      </c>
      <c r="N13644"/>
      <c r="O13644" t="s">
        <v>2157</v>
      </c>
      <c r="P13644" t="s">
        <v>3183</v>
      </c>
    </row>
    <row r="13645" spans="1:16" x14ac:dyDescent="0.25">
      <c r="A13645" t="s">
        <v>1</v>
      </c>
      <c r="B13645" t="s">
        <v>24733</v>
      </c>
      <c r="C13645" t="s">
        <v>5717</v>
      </c>
      <c r="D13645" t="s">
        <v>4346</v>
      </c>
      <c r="E13645" t="s">
        <v>59</v>
      </c>
      <c r="F13645" t="b">
        <v>0</v>
      </c>
      <c r="G13645" t="s">
        <v>19</v>
      </c>
      <c r="H13645" s="1">
        <v>46169.755648148152</v>
      </c>
      <c r="I13645" t="b">
        <v>1</v>
      </c>
      <c r="J13645" t="b">
        <v>0</v>
      </c>
      <c r="K13645" t="s">
        <v>19</v>
      </c>
      <c r="L13645" t="s">
        <v>60</v>
      </c>
      <c r="M13645">
        <v>1750000</v>
      </c>
      <c r="N13645"/>
      <c r="O13645" t="s">
        <v>24734</v>
      </c>
      <c r="P13645" t="s">
        <v>24735</v>
      </c>
    </row>
    <row r="13646" spans="1:16" x14ac:dyDescent="0.25">
      <c r="A13646" t="s">
        <v>1</v>
      </c>
      <c r="B13646" t="s">
        <v>2968</v>
      </c>
      <c r="C13646" t="s">
        <v>5026</v>
      </c>
      <c r="D13646" t="s">
        <v>7670</v>
      </c>
      <c r="E13646" t="s">
        <v>59</v>
      </c>
      <c r="F13646" t="b">
        <v>0</v>
      </c>
      <c r="G13646" t="s">
        <v>40</v>
      </c>
      <c r="H13646" s="1">
        <v>46169.756412037037</v>
      </c>
      <c r="I13646" t="b">
        <v>1</v>
      </c>
      <c r="J13646" t="b">
        <v>0</v>
      </c>
      <c r="K13646" t="s">
        <v>40</v>
      </c>
      <c r="L13646" t="s">
        <v>60</v>
      </c>
      <c r="M13646">
        <v>55000</v>
      </c>
      <c r="N13646"/>
      <c r="O13646" t="s">
        <v>482</v>
      </c>
      <c r="P13646" t="s">
        <v>24736</v>
      </c>
    </row>
    <row r="13647" spans="1:16" x14ac:dyDescent="0.25">
      <c r="A13647" t="s">
        <v>0</v>
      </c>
      <c r="B13647" t="s">
        <v>3106</v>
      </c>
      <c r="C13647" t="s">
        <v>592</v>
      </c>
      <c r="D13647" t="s">
        <v>4346</v>
      </c>
      <c r="E13647" t="s">
        <v>59</v>
      </c>
      <c r="F13647" t="b">
        <v>0</v>
      </c>
      <c r="G13647" t="s">
        <v>73</v>
      </c>
      <c r="H13647" s="1">
        <v>46169.793217592603</v>
      </c>
      <c r="I13647" t="b">
        <v>0</v>
      </c>
      <c r="J13647" t="b">
        <v>0</v>
      </c>
      <c r="K13647" t="s">
        <v>41</v>
      </c>
      <c r="L13647" t="s">
        <v>60</v>
      </c>
      <c r="M13647">
        <v>80000</v>
      </c>
      <c r="N13647"/>
      <c r="O13647" t="s">
        <v>2157</v>
      </c>
      <c r="P13647" t="s">
        <v>2615</v>
      </c>
    </row>
    <row r="13648" spans="1:16" x14ac:dyDescent="0.25">
      <c r="A13648" t="s">
        <v>0</v>
      </c>
      <c r="B13648" t="s">
        <v>24737</v>
      </c>
      <c r="C13648" t="s">
        <v>9842</v>
      </c>
      <c r="D13648" t="s">
        <v>4346</v>
      </c>
      <c r="E13648" t="s">
        <v>59</v>
      </c>
      <c r="F13648" t="b">
        <v>0</v>
      </c>
      <c r="G13648" t="s">
        <v>89</v>
      </c>
      <c r="H13648" s="1">
        <v>46169.793217592603</v>
      </c>
      <c r="I13648" t="b">
        <v>0</v>
      </c>
      <c r="J13648" t="b">
        <v>1</v>
      </c>
      <c r="K13648" t="s">
        <v>41</v>
      </c>
      <c r="L13648" t="s">
        <v>60</v>
      </c>
      <c r="M13648">
        <v>110000</v>
      </c>
      <c r="N13648"/>
      <c r="O13648" t="s">
        <v>492</v>
      </c>
    </row>
    <row r="13649" spans="1:16" x14ac:dyDescent="0.25">
      <c r="A13649" t="s">
        <v>3</v>
      </c>
      <c r="B13649" t="s">
        <v>24738</v>
      </c>
      <c r="C13649" t="s">
        <v>114</v>
      </c>
      <c r="D13649" t="s">
        <v>4346</v>
      </c>
      <c r="E13649" t="s">
        <v>59</v>
      </c>
      <c r="F13649" t="b">
        <v>0</v>
      </c>
      <c r="G13649" t="s">
        <v>77</v>
      </c>
      <c r="H13649" s="1">
        <v>46169.793229166673</v>
      </c>
      <c r="I13649" t="b">
        <v>0</v>
      </c>
      <c r="J13649" t="b">
        <v>0</v>
      </c>
      <c r="K13649" t="s">
        <v>41</v>
      </c>
      <c r="L13649" t="s">
        <v>74</v>
      </c>
      <c r="M13649"/>
      <c r="N13649">
        <v>42.725000000000001</v>
      </c>
      <c r="O13649" t="s">
        <v>2224</v>
      </c>
      <c r="P13649" t="s">
        <v>5801</v>
      </c>
    </row>
    <row r="13650" spans="1:16" x14ac:dyDescent="0.25">
      <c r="A13650" t="s">
        <v>0</v>
      </c>
      <c r="B13650" t="s">
        <v>1911</v>
      </c>
      <c r="C13650" t="s">
        <v>442</v>
      </c>
      <c r="D13650" t="s">
        <v>4526</v>
      </c>
      <c r="E13650" t="s">
        <v>88</v>
      </c>
      <c r="F13650" t="b">
        <v>0</v>
      </c>
      <c r="G13650" t="s">
        <v>65</v>
      </c>
      <c r="H13650" s="1">
        <v>46169.793240740742</v>
      </c>
      <c r="I13650" t="b">
        <v>0</v>
      </c>
      <c r="J13650" t="b">
        <v>0</v>
      </c>
      <c r="K13650" t="s">
        <v>41</v>
      </c>
      <c r="L13650" t="s">
        <v>74</v>
      </c>
      <c r="M13650"/>
      <c r="N13650">
        <v>32</v>
      </c>
      <c r="O13650" t="s">
        <v>2652</v>
      </c>
      <c r="P13650" t="s">
        <v>219</v>
      </c>
    </row>
    <row r="13651" spans="1:16" x14ac:dyDescent="0.25">
      <c r="A13651" t="s">
        <v>0</v>
      </c>
      <c r="B13651" t="s">
        <v>2380</v>
      </c>
      <c r="C13651" t="s">
        <v>5131</v>
      </c>
      <c r="D13651" t="s">
        <v>4346</v>
      </c>
      <c r="E13651" t="s">
        <v>59</v>
      </c>
      <c r="F13651" t="b">
        <v>0</v>
      </c>
      <c r="G13651" t="s">
        <v>65</v>
      </c>
      <c r="H13651" s="1">
        <v>46169.793263888889</v>
      </c>
      <c r="I13651" t="b">
        <v>1</v>
      </c>
      <c r="J13651" t="b">
        <v>1</v>
      </c>
      <c r="K13651" t="s">
        <v>41</v>
      </c>
      <c r="L13651" t="s">
        <v>60</v>
      </c>
      <c r="M13651">
        <v>107500</v>
      </c>
      <c r="N13651"/>
      <c r="O13651" t="s">
        <v>24739</v>
      </c>
      <c r="P13651" t="s">
        <v>3201</v>
      </c>
    </row>
    <row r="13652" spans="1:16" x14ac:dyDescent="0.25">
      <c r="A13652" t="s">
        <v>0</v>
      </c>
      <c r="B13652" t="s">
        <v>24740</v>
      </c>
      <c r="C13652" t="s">
        <v>86</v>
      </c>
      <c r="D13652" t="s">
        <v>2360</v>
      </c>
      <c r="E13652" t="s">
        <v>59</v>
      </c>
      <c r="F13652" t="b">
        <v>0</v>
      </c>
      <c r="G13652" t="s">
        <v>77</v>
      </c>
      <c r="H13652" s="1">
        <v>46169.793321759258</v>
      </c>
      <c r="I13652" t="b">
        <v>0</v>
      </c>
      <c r="J13652" t="b">
        <v>1</v>
      </c>
      <c r="K13652" t="s">
        <v>41</v>
      </c>
      <c r="L13652" t="s">
        <v>74</v>
      </c>
      <c r="M13652"/>
      <c r="N13652">
        <v>27</v>
      </c>
      <c r="O13652" t="s">
        <v>24691</v>
      </c>
    </row>
    <row r="13653" spans="1:16" x14ac:dyDescent="0.25">
      <c r="A13653" t="s">
        <v>7</v>
      </c>
      <c r="B13653" t="s">
        <v>3450</v>
      </c>
      <c r="C13653" t="s">
        <v>76</v>
      </c>
      <c r="D13653" t="s">
        <v>4346</v>
      </c>
      <c r="E13653" t="s">
        <v>59</v>
      </c>
      <c r="F13653" t="b">
        <v>1</v>
      </c>
      <c r="G13653" t="s">
        <v>41</v>
      </c>
      <c r="H13653" s="1">
        <v>46169.794548611113</v>
      </c>
      <c r="I13653" t="b">
        <v>0</v>
      </c>
      <c r="J13653" t="b">
        <v>1</v>
      </c>
      <c r="K13653" t="s">
        <v>41</v>
      </c>
      <c r="L13653" t="s">
        <v>60</v>
      </c>
      <c r="M13653">
        <v>85150</v>
      </c>
      <c r="N13653"/>
      <c r="O13653" t="s">
        <v>3425</v>
      </c>
      <c r="P13653" t="s">
        <v>24741</v>
      </c>
    </row>
    <row r="13654" spans="1:16" x14ac:dyDescent="0.25">
      <c r="A13654" t="s">
        <v>2</v>
      </c>
      <c r="B13654" t="s">
        <v>24742</v>
      </c>
      <c r="C13654" t="s">
        <v>637</v>
      </c>
      <c r="D13654" t="s">
        <v>4526</v>
      </c>
      <c r="E13654" t="s">
        <v>88</v>
      </c>
      <c r="F13654" t="b">
        <v>0</v>
      </c>
      <c r="G13654" t="s">
        <v>77</v>
      </c>
      <c r="H13654" s="1">
        <v>46169.794664351852</v>
      </c>
      <c r="I13654" t="b">
        <v>0</v>
      </c>
      <c r="J13654" t="b">
        <v>0</v>
      </c>
      <c r="K13654" t="s">
        <v>41</v>
      </c>
      <c r="L13654" t="s">
        <v>74</v>
      </c>
      <c r="M13654"/>
      <c r="N13654">
        <v>58.5</v>
      </c>
      <c r="O13654" t="s">
        <v>21554</v>
      </c>
      <c r="P13654" t="s">
        <v>24743</v>
      </c>
    </row>
    <row r="13655" spans="1:16" x14ac:dyDescent="0.25">
      <c r="A13655" t="s">
        <v>2</v>
      </c>
      <c r="B13655" t="s">
        <v>24744</v>
      </c>
      <c r="C13655" t="s">
        <v>567</v>
      </c>
      <c r="D13655" t="s">
        <v>4346</v>
      </c>
      <c r="E13655" t="s">
        <v>59</v>
      </c>
      <c r="F13655" t="b">
        <v>0</v>
      </c>
      <c r="G13655" t="s">
        <v>89</v>
      </c>
      <c r="H13655" s="1">
        <v>46169.794675925928</v>
      </c>
      <c r="I13655" t="b">
        <v>0</v>
      </c>
      <c r="J13655" t="b">
        <v>1</v>
      </c>
      <c r="K13655" t="s">
        <v>41</v>
      </c>
      <c r="L13655" t="s">
        <v>60</v>
      </c>
      <c r="M13655">
        <v>125000</v>
      </c>
      <c r="N13655"/>
      <c r="O13655" t="s">
        <v>24745</v>
      </c>
      <c r="P13655" t="s">
        <v>5000</v>
      </c>
    </row>
    <row r="13656" spans="1:16" x14ac:dyDescent="0.25">
      <c r="A13656" t="s">
        <v>8</v>
      </c>
      <c r="B13656" t="s">
        <v>24746</v>
      </c>
      <c r="C13656" t="s">
        <v>637</v>
      </c>
      <c r="D13656" t="s">
        <v>4526</v>
      </c>
      <c r="E13656" t="s">
        <v>88</v>
      </c>
      <c r="F13656" t="b">
        <v>0</v>
      </c>
      <c r="G13656" t="s">
        <v>77</v>
      </c>
      <c r="H13656" s="1">
        <v>46169.794687499998</v>
      </c>
      <c r="I13656" t="b">
        <v>0</v>
      </c>
      <c r="J13656" t="b">
        <v>0</v>
      </c>
      <c r="K13656" t="s">
        <v>41</v>
      </c>
      <c r="L13656" t="s">
        <v>74</v>
      </c>
      <c r="M13656"/>
      <c r="N13656">
        <v>57.5</v>
      </c>
      <c r="O13656" t="s">
        <v>3703</v>
      </c>
      <c r="P13656" t="s">
        <v>24747</v>
      </c>
    </row>
    <row r="13657" spans="1:16" x14ac:dyDescent="0.25">
      <c r="A13657" t="s">
        <v>2</v>
      </c>
      <c r="B13657" t="s">
        <v>1204</v>
      </c>
      <c r="C13657" t="s">
        <v>473</v>
      </c>
      <c r="D13657" t="s">
        <v>4346</v>
      </c>
      <c r="E13657" t="s">
        <v>88</v>
      </c>
      <c r="F13657" t="b">
        <v>0</v>
      </c>
      <c r="G13657" t="s">
        <v>65</v>
      </c>
      <c r="H13657" s="1">
        <v>46169.794687499998</v>
      </c>
      <c r="I13657" t="b">
        <v>0</v>
      </c>
      <c r="J13657" t="b">
        <v>1</v>
      </c>
      <c r="K13657" t="s">
        <v>41</v>
      </c>
      <c r="L13657" t="s">
        <v>74</v>
      </c>
      <c r="M13657"/>
      <c r="N13657">
        <v>43</v>
      </c>
      <c r="O13657" t="s">
        <v>492</v>
      </c>
      <c r="P13657" t="s">
        <v>3367</v>
      </c>
    </row>
    <row r="13658" spans="1:16" x14ac:dyDescent="0.25">
      <c r="A13658" t="s">
        <v>6</v>
      </c>
      <c r="B13658" t="s">
        <v>6</v>
      </c>
      <c r="C13658" t="s">
        <v>473</v>
      </c>
      <c r="D13658" t="s">
        <v>4346</v>
      </c>
      <c r="E13658" t="s">
        <v>88</v>
      </c>
      <c r="F13658" t="b">
        <v>0</v>
      </c>
      <c r="G13658" t="s">
        <v>65</v>
      </c>
      <c r="H13658" s="1">
        <v>46169.794687499998</v>
      </c>
      <c r="I13658" t="b">
        <v>0</v>
      </c>
      <c r="J13658" t="b">
        <v>1</v>
      </c>
      <c r="K13658" t="s">
        <v>41</v>
      </c>
      <c r="L13658" t="s">
        <v>74</v>
      </c>
      <c r="M13658"/>
      <c r="N13658">
        <v>55</v>
      </c>
      <c r="O13658" t="s">
        <v>492</v>
      </c>
      <c r="P13658" t="s">
        <v>24748</v>
      </c>
    </row>
    <row r="13659" spans="1:16" x14ac:dyDescent="0.25">
      <c r="A13659" t="s">
        <v>6</v>
      </c>
      <c r="B13659" t="s">
        <v>6</v>
      </c>
      <c r="C13659" t="s">
        <v>420</v>
      </c>
      <c r="D13659" t="s">
        <v>17626</v>
      </c>
      <c r="E13659" t="s">
        <v>59</v>
      </c>
      <c r="F13659" t="b">
        <v>0</v>
      </c>
      <c r="G13659" t="s">
        <v>65</v>
      </c>
      <c r="H13659" s="1">
        <v>46169.794756944437</v>
      </c>
      <c r="I13659" t="b">
        <v>0</v>
      </c>
      <c r="J13659" t="b">
        <v>1</v>
      </c>
      <c r="K13659" t="s">
        <v>41</v>
      </c>
      <c r="L13659" t="s">
        <v>60</v>
      </c>
      <c r="M13659">
        <v>155000</v>
      </c>
      <c r="N13659"/>
      <c r="O13659" t="s">
        <v>24749</v>
      </c>
      <c r="P13659" t="s">
        <v>24750</v>
      </c>
    </row>
    <row r="13660" spans="1:16" x14ac:dyDescent="0.25">
      <c r="A13660" t="s">
        <v>1</v>
      </c>
      <c r="B13660" t="s">
        <v>24751</v>
      </c>
      <c r="C13660" t="s">
        <v>515</v>
      </c>
      <c r="D13660" t="s">
        <v>4526</v>
      </c>
      <c r="E13660" t="s">
        <v>88</v>
      </c>
      <c r="F13660" t="b">
        <v>0</v>
      </c>
      <c r="G13660" t="s">
        <v>73</v>
      </c>
      <c r="H13660" s="1">
        <v>46169.796307870369</v>
      </c>
      <c r="I13660" t="b">
        <v>0</v>
      </c>
      <c r="J13660" t="b">
        <v>0</v>
      </c>
      <c r="K13660" t="s">
        <v>41</v>
      </c>
      <c r="L13660" t="s">
        <v>74</v>
      </c>
      <c r="M13660"/>
      <c r="N13660">
        <v>70</v>
      </c>
      <c r="O13660" t="s">
        <v>24325</v>
      </c>
      <c r="P13660" t="s">
        <v>24752</v>
      </c>
    </row>
    <row r="13661" spans="1:16" x14ac:dyDescent="0.25">
      <c r="A13661" t="s">
        <v>1</v>
      </c>
      <c r="B13661" t="s">
        <v>24753</v>
      </c>
      <c r="C13661" t="s">
        <v>102</v>
      </c>
      <c r="D13661" t="s">
        <v>4346</v>
      </c>
      <c r="E13661" t="s">
        <v>72</v>
      </c>
      <c r="F13661" t="b">
        <v>0</v>
      </c>
      <c r="G13661" t="s">
        <v>77</v>
      </c>
      <c r="H13661" s="1">
        <v>46169.796319444453</v>
      </c>
      <c r="I13661" t="b">
        <v>0</v>
      </c>
      <c r="J13661" t="b">
        <v>1</v>
      </c>
      <c r="K13661" t="s">
        <v>41</v>
      </c>
      <c r="L13661" t="s">
        <v>60</v>
      </c>
      <c r="M13661">
        <v>85000</v>
      </c>
      <c r="N13661"/>
      <c r="O13661" t="s">
        <v>14185</v>
      </c>
      <c r="P13661" t="s">
        <v>24754</v>
      </c>
    </row>
    <row r="13662" spans="1:16" x14ac:dyDescent="0.25">
      <c r="A13662" t="s">
        <v>8</v>
      </c>
      <c r="B13662" t="s">
        <v>13463</v>
      </c>
      <c r="C13662" t="s">
        <v>346</v>
      </c>
      <c r="D13662" t="s">
        <v>4526</v>
      </c>
      <c r="E13662" t="s">
        <v>59</v>
      </c>
      <c r="F13662" t="b">
        <v>0</v>
      </c>
      <c r="G13662" t="s">
        <v>77</v>
      </c>
      <c r="H13662" s="1">
        <v>46169.796493055554</v>
      </c>
      <c r="I13662" t="b">
        <v>0</v>
      </c>
      <c r="J13662" t="b">
        <v>0</v>
      </c>
      <c r="K13662" t="s">
        <v>41</v>
      </c>
      <c r="L13662" t="s">
        <v>60</v>
      </c>
      <c r="M13662">
        <v>221000</v>
      </c>
      <c r="N13662"/>
      <c r="O13662" t="s">
        <v>2336</v>
      </c>
    </row>
    <row r="13663" spans="1:16" x14ac:dyDescent="0.25">
      <c r="A13663" t="s">
        <v>4</v>
      </c>
      <c r="B13663" t="s">
        <v>24755</v>
      </c>
      <c r="C13663" t="s">
        <v>27</v>
      </c>
      <c r="D13663" t="s">
        <v>23670</v>
      </c>
      <c r="E13663" t="s">
        <v>59</v>
      </c>
      <c r="F13663" t="b">
        <v>0</v>
      </c>
      <c r="G13663" t="s">
        <v>27</v>
      </c>
      <c r="H13663" s="1">
        <v>46169.797511574077</v>
      </c>
      <c r="I13663" t="b">
        <v>1</v>
      </c>
      <c r="J13663" t="b">
        <v>0</v>
      </c>
      <c r="K13663" t="s">
        <v>27</v>
      </c>
      <c r="L13663" t="s">
        <v>60</v>
      </c>
      <c r="M13663">
        <v>148000</v>
      </c>
      <c r="N13663"/>
      <c r="O13663" t="s">
        <v>2704</v>
      </c>
      <c r="P13663" t="s">
        <v>24756</v>
      </c>
    </row>
    <row r="13664" spans="1:16" x14ac:dyDescent="0.25">
      <c r="A13664" t="s">
        <v>0</v>
      </c>
      <c r="B13664" t="s">
        <v>2380</v>
      </c>
      <c r="C13664" t="s">
        <v>124</v>
      </c>
      <c r="D13664" t="s">
        <v>4526</v>
      </c>
      <c r="E13664" t="s">
        <v>59</v>
      </c>
      <c r="F13664" t="b">
        <v>0</v>
      </c>
      <c r="G13664" t="s">
        <v>68</v>
      </c>
      <c r="H13664" s="1">
        <v>46169.83489583333</v>
      </c>
      <c r="I13664" t="b">
        <v>0</v>
      </c>
      <c r="J13664" t="b">
        <v>0</v>
      </c>
      <c r="K13664" t="s">
        <v>41</v>
      </c>
      <c r="L13664" t="s">
        <v>60</v>
      </c>
      <c r="M13664">
        <v>85000</v>
      </c>
      <c r="N13664"/>
      <c r="O13664" t="s">
        <v>4414</v>
      </c>
      <c r="P13664" t="s">
        <v>1482</v>
      </c>
    </row>
    <row r="13665" spans="1:16" x14ac:dyDescent="0.25">
      <c r="A13665" t="s">
        <v>0</v>
      </c>
      <c r="B13665" t="s">
        <v>4485</v>
      </c>
      <c r="C13665" t="s">
        <v>14608</v>
      </c>
      <c r="D13665" t="s">
        <v>534</v>
      </c>
      <c r="E13665" t="s">
        <v>59</v>
      </c>
      <c r="F13665" t="b">
        <v>0</v>
      </c>
      <c r="G13665" t="s">
        <v>65</v>
      </c>
      <c r="H13665" s="1">
        <v>46169.834907407407</v>
      </c>
      <c r="I13665" t="b">
        <v>1</v>
      </c>
      <c r="J13665" t="b">
        <v>0</v>
      </c>
      <c r="K13665" t="s">
        <v>41</v>
      </c>
      <c r="L13665" t="s">
        <v>60</v>
      </c>
      <c r="M13665">
        <v>115000</v>
      </c>
      <c r="N13665"/>
      <c r="O13665" t="s">
        <v>534</v>
      </c>
      <c r="P13665" t="s">
        <v>85</v>
      </c>
    </row>
    <row r="13666" spans="1:16" x14ac:dyDescent="0.25">
      <c r="A13666" t="s">
        <v>0</v>
      </c>
      <c r="B13666" t="s">
        <v>24757</v>
      </c>
      <c r="C13666" t="s">
        <v>315</v>
      </c>
      <c r="D13666" t="s">
        <v>4526</v>
      </c>
      <c r="E13666" t="s">
        <v>59</v>
      </c>
      <c r="F13666" t="b">
        <v>0</v>
      </c>
      <c r="G13666" t="s">
        <v>65</v>
      </c>
      <c r="H13666" s="1">
        <v>46169.83494212963</v>
      </c>
      <c r="I13666" t="b">
        <v>0</v>
      </c>
      <c r="J13666" t="b">
        <v>0</v>
      </c>
      <c r="K13666" t="s">
        <v>41</v>
      </c>
      <c r="L13666" t="s">
        <v>60</v>
      </c>
      <c r="M13666">
        <v>110000</v>
      </c>
      <c r="N13666"/>
      <c r="O13666" t="s">
        <v>15090</v>
      </c>
      <c r="P13666" t="s">
        <v>15091</v>
      </c>
    </row>
    <row r="13667" spans="1:16" x14ac:dyDescent="0.25">
      <c r="A13667" t="s">
        <v>4</v>
      </c>
      <c r="B13667" t="s">
        <v>24758</v>
      </c>
      <c r="C13667" t="s">
        <v>326</v>
      </c>
      <c r="D13667" t="s">
        <v>4526</v>
      </c>
      <c r="E13667" t="s">
        <v>88</v>
      </c>
      <c r="F13667" t="b">
        <v>0</v>
      </c>
      <c r="G13667" t="s">
        <v>77</v>
      </c>
      <c r="H13667" s="1">
        <v>46169.834953703707</v>
      </c>
      <c r="I13667" t="b">
        <v>0</v>
      </c>
      <c r="J13667" t="b">
        <v>0</v>
      </c>
      <c r="K13667" t="s">
        <v>41</v>
      </c>
      <c r="L13667" t="s">
        <v>74</v>
      </c>
      <c r="M13667"/>
      <c r="N13667">
        <v>79</v>
      </c>
      <c r="O13667" t="s">
        <v>20149</v>
      </c>
    </row>
    <row r="13668" spans="1:16" x14ac:dyDescent="0.25">
      <c r="A13668" t="s">
        <v>0</v>
      </c>
      <c r="B13668" t="s">
        <v>24759</v>
      </c>
      <c r="C13668" t="s">
        <v>162</v>
      </c>
      <c r="D13668" t="s">
        <v>4526</v>
      </c>
      <c r="E13668" t="s">
        <v>88</v>
      </c>
      <c r="F13668" t="b">
        <v>0</v>
      </c>
      <c r="G13668" t="s">
        <v>73</v>
      </c>
      <c r="H13668" s="1">
        <v>46169.834999999999</v>
      </c>
      <c r="I13668" t="b">
        <v>0</v>
      </c>
      <c r="J13668" t="b">
        <v>0</v>
      </c>
      <c r="K13668" t="s">
        <v>41</v>
      </c>
      <c r="L13668" t="s">
        <v>74</v>
      </c>
      <c r="M13668"/>
      <c r="N13668">
        <v>50</v>
      </c>
      <c r="O13668" t="s">
        <v>2277</v>
      </c>
    </row>
    <row r="13669" spans="1:16" x14ac:dyDescent="0.25">
      <c r="A13669" t="s">
        <v>0</v>
      </c>
      <c r="B13669" t="s">
        <v>24760</v>
      </c>
      <c r="C13669" t="s">
        <v>76</v>
      </c>
      <c r="D13669" t="s">
        <v>4346</v>
      </c>
      <c r="E13669" t="s">
        <v>59</v>
      </c>
      <c r="F13669" t="b">
        <v>1</v>
      </c>
      <c r="G13669" t="s">
        <v>41</v>
      </c>
      <c r="H13669" s="1">
        <v>46169.836215277777</v>
      </c>
      <c r="I13669" t="b">
        <v>1</v>
      </c>
      <c r="J13669" t="b">
        <v>1</v>
      </c>
      <c r="K13669" t="s">
        <v>41</v>
      </c>
      <c r="L13669" t="s">
        <v>74</v>
      </c>
      <c r="M13669"/>
      <c r="N13669">
        <v>85.5</v>
      </c>
      <c r="O13669" t="s">
        <v>808</v>
      </c>
      <c r="P13669" t="s">
        <v>146</v>
      </c>
    </row>
    <row r="13670" spans="1:16" x14ac:dyDescent="0.25">
      <c r="A13670" t="s">
        <v>1</v>
      </c>
      <c r="B13670" t="s">
        <v>24761</v>
      </c>
      <c r="C13670" t="s">
        <v>190</v>
      </c>
      <c r="D13670" t="s">
        <v>4526</v>
      </c>
      <c r="E13670" t="s">
        <v>59</v>
      </c>
      <c r="F13670" t="b">
        <v>0</v>
      </c>
      <c r="G13670" t="s">
        <v>73</v>
      </c>
      <c r="H13670" s="1">
        <v>46169.83797453704</v>
      </c>
      <c r="I13670" t="b">
        <v>0</v>
      </c>
      <c r="J13670" t="b">
        <v>1</v>
      </c>
      <c r="K13670" t="s">
        <v>41</v>
      </c>
      <c r="L13670" t="s">
        <v>60</v>
      </c>
      <c r="M13670">
        <v>120000</v>
      </c>
      <c r="N13670"/>
      <c r="O13670" t="s">
        <v>5837</v>
      </c>
      <c r="P13670" t="s">
        <v>24762</v>
      </c>
    </row>
    <row r="13671" spans="1:16" x14ac:dyDescent="0.25">
      <c r="A13671" t="s">
        <v>6</v>
      </c>
      <c r="B13671" t="s">
        <v>1289</v>
      </c>
      <c r="C13671" t="s">
        <v>218</v>
      </c>
      <c r="D13671" t="s">
        <v>4526</v>
      </c>
      <c r="E13671" t="s">
        <v>88</v>
      </c>
      <c r="F13671" t="b">
        <v>0</v>
      </c>
      <c r="G13671" t="s">
        <v>73</v>
      </c>
      <c r="H13671" s="1">
        <v>46169.838090277779</v>
      </c>
      <c r="I13671" t="b">
        <v>0</v>
      </c>
      <c r="J13671" t="b">
        <v>1</v>
      </c>
      <c r="K13671" t="s">
        <v>41</v>
      </c>
      <c r="L13671" t="s">
        <v>74</v>
      </c>
      <c r="M13671"/>
      <c r="N13671">
        <v>72.5</v>
      </c>
      <c r="O13671" t="s">
        <v>482</v>
      </c>
      <c r="P13671" t="s">
        <v>24763</v>
      </c>
    </row>
    <row r="13672" spans="1:16" x14ac:dyDescent="0.25">
      <c r="A13672" t="s">
        <v>6</v>
      </c>
      <c r="B13672" t="s">
        <v>1289</v>
      </c>
      <c r="C13672" t="s">
        <v>218</v>
      </c>
      <c r="D13672" t="s">
        <v>4526</v>
      </c>
      <c r="E13672" t="s">
        <v>88</v>
      </c>
      <c r="F13672" t="b">
        <v>0</v>
      </c>
      <c r="G13672" t="s">
        <v>68</v>
      </c>
      <c r="H13672" s="1">
        <v>46169.838125000002</v>
      </c>
      <c r="I13672" t="b">
        <v>0</v>
      </c>
      <c r="J13672" t="b">
        <v>1</v>
      </c>
      <c r="K13672" t="s">
        <v>41</v>
      </c>
      <c r="L13672" t="s">
        <v>74</v>
      </c>
      <c r="M13672"/>
      <c r="N13672">
        <v>72.5</v>
      </c>
      <c r="O13672" t="s">
        <v>482</v>
      </c>
      <c r="P13672" t="s">
        <v>24763</v>
      </c>
    </row>
    <row r="13673" spans="1:16" x14ac:dyDescent="0.25">
      <c r="A13673" t="s">
        <v>7</v>
      </c>
      <c r="B13673" t="s">
        <v>24764</v>
      </c>
      <c r="C13673" t="s">
        <v>502</v>
      </c>
      <c r="D13673" t="s">
        <v>4346</v>
      </c>
      <c r="E13673" t="s">
        <v>59</v>
      </c>
      <c r="F13673" t="b">
        <v>0</v>
      </c>
      <c r="G13673" t="s">
        <v>77</v>
      </c>
      <c r="H13673" s="1">
        <v>46169.876550925917</v>
      </c>
      <c r="I13673" t="b">
        <v>1</v>
      </c>
      <c r="J13673" t="b">
        <v>1</v>
      </c>
      <c r="K13673" t="s">
        <v>41</v>
      </c>
      <c r="L13673" t="s">
        <v>60</v>
      </c>
      <c r="M13673">
        <v>105000</v>
      </c>
      <c r="N13673"/>
      <c r="O13673" t="s">
        <v>1874</v>
      </c>
      <c r="P13673" t="s">
        <v>7575</v>
      </c>
    </row>
    <row r="13674" spans="1:16" x14ac:dyDescent="0.25">
      <c r="A13674" t="s">
        <v>0</v>
      </c>
      <c r="B13674" t="s">
        <v>1730</v>
      </c>
      <c r="C13674" t="s">
        <v>20584</v>
      </c>
      <c r="D13674" t="s">
        <v>4346</v>
      </c>
      <c r="E13674" t="s">
        <v>59</v>
      </c>
      <c r="F13674" t="b">
        <v>0</v>
      </c>
      <c r="G13674" t="s">
        <v>65</v>
      </c>
      <c r="H13674" s="1">
        <v>46169.876574074071</v>
      </c>
      <c r="I13674" t="b">
        <v>0</v>
      </c>
      <c r="J13674" t="b">
        <v>1</v>
      </c>
      <c r="K13674" t="s">
        <v>41</v>
      </c>
      <c r="L13674" t="s">
        <v>60</v>
      </c>
      <c r="M13674">
        <v>65000</v>
      </c>
      <c r="N13674"/>
      <c r="O13674" t="s">
        <v>24765</v>
      </c>
      <c r="P13674" t="s">
        <v>728</v>
      </c>
    </row>
    <row r="13675" spans="1:16" x14ac:dyDescent="0.25">
      <c r="A13675" t="s">
        <v>0</v>
      </c>
      <c r="B13675" t="s">
        <v>345</v>
      </c>
      <c r="C13675" t="s">
        <v>812</v>
      </c>
      <c r="D13675" t="s">
        <v>4526</v>
      </c>
      <c r="E13675" t="s">
        <v>88</v>
      </c>
      <c r="F13675" t="b">
        <v>0</v>
      </c>
      <c r="G13675" t="s">
        <v>65</v>
      </c>
      <c r="H13675" s="1">
        <v>46169.876620370371</v>
      </c>
      <c r="I13675" t="b">
        <v>0</v>
      </c>
      <c r="J13675" t="b">
        <v>0</v>
      </c>
      <c r="K13675" t="s">
        <v>41</v>
      </c>
      <c r="L13675" t="s">
        <v>74</v>
      </c>
      <c r="M13675"/>
      <c r="N13675">
        <v>50</v>
      </c>
      <c r="O13675" t="s">
        <v>671</v>
      </c>
    </row>
    <row r="13676" spans="1:16" x14ac:dyDescent="0.25">
      <c r="A13676" t="s">
        <v>2</v>
      </c>
      <c r="B13676" t="s">
        <v>24766</v>
      </c>
      <c r="C13676" t="s">
        <v>165</v>
      </c>
      <c r="D13676" t="s">
        <v>4562</v>
      </c>
      <c r="E13676" t="s">
        <v>59</v>
      </c>
      <c r="F13676" t="b">
        <v>0</v>
      </c>
      <c r="G13676" t="s">
        <v>73</v>
      </c>
      <c r="H13676" s="1">
        <v>46169.878020833326</v>
      </c>
      <c r="I13676" t="b">
        <v>0</v>
      </c>
      <c r="J13676" t="b">
        <v>1</v>
      </c>
      <c r="K13676" t="s">
        <v>41</v>
      </c>
      <c r="L13676" t="s">
        <v>60</v>
      </c>
      <c r="M13676">
        <v>157500</v>
      </c>
      <c r="N13676"/>
      <c r="O13676" t="s">
        <v>95</v>
      </c>
      <c r="P13676" t="s">
        <v>24767</v>
      </c>
    </row>
    <row r="13677" spans="1:16" x14ac:dyDescent="0.25">
      <c r="A13677" t="s">
        <v>6</v>
      </c>
      <c r="B13677" t="s">
        <v>24768</v>
      </c>
      <c r="C13677" t="s">
        <v>162</v>
      </c>
      <c r="D13677" t="s">
        <v>4526</v>
      </c>
      <c r="E13677" t="s">
        <v>59</v>
      </c>
      <c r="F13677" t="b">
        <v>0</v>
      </c>
      <c r="G13677" t="s">
        <v>73</v>
      </c>
      <c r="H13677" s="1">
        <v>46169.878020833326</v>
      </c>
      <c r="I13677" t="b">
        <v>0</v>
      </c>
      <c r="J13677" t="b">
        <v>0</v>
      </c>
      <c r="K13677" t="s">
        <v>41</v>
      </c>
      <c r="L13677" t="s">
        <v>60</v>
      </c>
      <c r="M13677">
        <v>114400</v>
      </c>
      <c r="N13677"/>
      <c r="O13677" t="s">
        <v>759</v>
      </c>
      <c r="P13677" t="s">
        <v>24769</v>
      </c>
    </row>
    <row r="13678" spans="1:16" x14ac:dyDescent="0.25">
      <c r="A13678" t="s">
        <v>1</v>
      </c>
      <c r="B13678" t="s">
        <v>24770</v>
      </c>
      <c r="C13678" t="s">
        <v>1417</v>
      </c>
      <c r="D13678" t="s">
        <v>5018</v>
      </c>
      <c r="E13678" t="s">
        <v>59</v>
      </c>
      <c r="F13678" t="b">
        <v>0</v>
      </c>
      <c r="G13678" t="s">
        <v>39</v>
      </c>
      <c r="H13678" s="1">
        <v>46169.879502314812</v>
      </c>
      <c r="I13678" t="b">
        <v>0</v>
      </c>
      <c r="J13678" t="b">
        <v>0</v>
      </c>
      <c r="K13678" t="s">
        <v>39</v>
      </c>
      <c r="L13678" t="s">
        <v>60</v>
      </c>
      <c r="M13678">
        <v>197000</v>
      </c>
      <c r="N13678"/>
      <c r="O13678" t="s">
        <v>11518</v>
      </c>
      <c r="P13678" t="s">
        <v>24771</v>
      </c>
    </row>
    <row r="13679" spans="1:16" x14ac:dyDescent="0.25">
      <c r="A13679" t="s">
        <v>2</v>
      </c>
      <c r="B13679" t="s">
        <v>123</v>
      </c>
      <c r="C13679" t="s">
        <v>4530</v>
      </c>
      <c r="D13679" t="s">
        <v>7670</v>
      </c>
      <c r="E13679" t="s">
        <v>59</v>
      </c>
      <c r="F13679" t="b">
        <v>0</v>
      </c>
      <c r="G13679" t="s">
        <v>40</v>
      </c>
      <c r="H13679" s="1">
        <v>46169.879502314812</v>
      </c>
      <c r="I13679" t="b">
        <v>0</v>
      </c>
      <c r="J13679" t="b">
        <v>0</v>
      </c>
      <c r="K13679" t="s">
        <v>40</v>
      </c>
      <c r="L13679" t="s">
        <v>60</v>
      </c>
      <c r="M13679">
        <v>35000</v>
      </c>
      <c r="N13679"/>
      <c r="O13679" t="s">
        <v>24772</v>
      </c>
      <c r="P13679" t="s">
        <v>1619</v>
      </c>
    </row>
    <row r="13680" spans="1:16" x14ac:dyDescent="0.25">
      <c r="A13680" t="s">
        <v>1</v>
      </c>
      <c r="B13680" t="s">
        <v>24773</v>
      </c>
      <c r="C13680" t="s">
        <v>148</v>
      </c>
      <c r="D13680" t="s">
        <v>2360</v>
      </c>
      <c r="E13680" t="s">
        <v>59</v>
      </c>
      <c r="F13680" t="b">
        <v>0</v>
      </c>
      <c r="G13680" t="s">
        <v>89</v>
      </c>
      <c r="H13680" s="1">
        <v>46169.879594907397</v>
      </c>
      <c r="I13680" t="b">
        <v>0</v>
      </c>
      <c r="J13680" t="b">
        <v>0</v>
      </c>
      <c r="K13680" t="s">
        <v>41</v>
      </c>
      <c r="L13680" t="s">
        <v>60</v>
      </c>
      <c r="M13680">
        <v>101182</v>
      </c>
      <c r="N13680"/>
      <c r="O13680" t="s">
        <v>23350</v>
      </c>
      <c r="P13680" t="s">
        <v>23517</v>
      </c>
    </row>
    <row r="13681" spans="1:16" x14ac:dyDescent="0.25">
      <c r="A13681" t="s">
        <v>1</v>
      </c>
      <c r="B13681" t="s">
        <v>24773</v>
      </c>
      <c r="C13681" t="s">
        <v>1030</v>
      </c>
      <c r="D13681" t="s">
        <v>2360</v>
      </c>
      <c r="E13681" t="s">
        <v>59</v>
      </c>
      <c r="F13681" t="b">
        <v>0</v>
      </c>
      <c r="G13681" t="s">
        <v>77</v>
      </c>
      <c r="H13681" s="1">
        <v>46169.879664351851</v>
      </c>
      <c r="I13681" t="b">
        <v>0</v>
      </c>
      <c r="J13681" t="b">
        <v>0</v>
      </c>
      <c r="K13681" t="s">
        <v>41</v>
      </c>
      <c r="L13681" t="s">
        <v>60</v>
      </c>
      <c r="M13681">
        <v>101182</v>
      </c>
      <c r="N13681"/>
      <c r="O13681" t="s">
        <v>23350</v>
      </c>
      <c r="P13681" t="s">
        <v>23517</v>
      </c>
    </row>
    <row r="13682" spans="1:16" x14ac:dyDescent="0.25">
      <c r="A13682" t="s">
        <v>1</v>
      </c>
      <c r="B13682" t="s">
        <v>24773</v>
      </c>
      <c r="C13682" t="s">
        <v>332</v>
      </c>
      <c r="D13682" t="s">
        <v>2360</v>
      </c>
      <c r="E13682" t="s">
        <v>59</v>
      </c>
      <c r="F13682" t="b">
        <v>0</v>
      </c>
      <c r="G13682" t="s">
        <v>68</v>
      </c>
      <c r="H13682" s="1">
        <v>46169.879675925928</v>
      </c>
      <c r="I13682" t="b">
        <v>0</v>
      </c>
      <c r="J13682" t="b">
        <v>0</v>
      </c>
      <c r="K13682" t="s">
        <v>41</v>
      </c>
      <c r="L13682" t="s">
        <v>60</v>
      </c>
      <c r="M13682">
        <v>101182</v>
      </c>
      <c r="N13682"/>
      <c r="O13682" t="s">
        <v>23350</v>
      </c>
      <c r="P13682" t="s">
        <v>23517</v>
      </c>
    </row>
    <row r="13683" spans="1:16" x14ac:dyDescent="0.25">
      <c r="A13683" t="s">
        <v>1</v>
      </c>
      <c r="B13683" t="s">
        <v>24773</v>
      </c>
      <c r="C13683" t="s">
        <v>24774</v>
      </c>
      <c r="D13683" t="s">
        <v>2360</v>
      </c>
      <c r="E13683" t="s">
        <v>59</v>
      </c>
      <c r="F13683" t="b">
        <v>0</v>
      </c>
      <c r="G13683" t="s">
        <v>77</v>
      </c>
      <c r="H13683" s="1">
        <v>46169.879699074067</v>
      </c>
      <c r="I13683" t="b">
        <v>0</v>
      </c>
      <c r="J13683" t="b">
        <v>0</v>
      </c>
      <c r="K13683" t="s">
        <v>41</v>
      </c>
      <c r="L13683" t="s">
        <v>60</v>
      </c>
      <c r="M13683">
        <v>101182</v>
      </c>
      <c r="N13683"/>
      <c r="O13683" t="s">
        <v>23350</v>
      </c>
      <c r="P13683" t="s">
        <v>23517</v>
      </c>
    </row>
    <row r="13684" spans="1:16" x14ac:dyDescent="0.25">
      <c r="A13684" t="s">
        <v>1</v>
      </c>
      <c r="B13684" t="s">
        <v>24773</v>
      </c>
      <c r="C13684" t="s">
        <v>356</v>
      </c>
      <c r="D13684" t="s">
        <v>2360</v>
      </c>
      <c r="E13684" t="s">
        <v>59</v>
      </c>
      <c r="F13684" t="b">
        <v>0</v>
      </c>
      <c r="G13684" t="s">
        <v>77</v>
      </c>
      <c r="H13684" s="1">
        <v>46169.879699074067</v>
      </c>
      <c r="I13684" t="b">
        <v>0</v>
      </c>
      <c r="J13684" t="b">
        <v>0</v>
      </c>
      <c r="K13684" t="s">
        <v>41</v>
      </c>
      <c r="L13684" t="s">
        <v>60</v>
      </c>
      <c r="M13684">
        <v>101182</v>
      </c>
      <c r="N13684"/>
      <c r="O13684" t="s">
        <v>23350</v>
      </c>
      <c r="P13684" t="s">
        <v>23517</v>
      </c>
    </row>
    <row r="13685" spans="1:16" x14ac:dyDescent="0.25">
      <c r="A13685" t="s">
        <v>1</v>
      </c>
      <c r="B13685" t="s">
        <v>24773</v>
      </c>
      <c r="C13685" t="s">
        <v>335</v>
      </c>
      <c r="D13685" t="s">
        <v>2360</v>
      </c>
      <c r="E13685" t="s">
        <v>59</v>
      </c>
      <c r="F13685" t="b">
        <v>0</v>
      </c>
      <c r="G13685" t="s">
        <v>77</v>
      </c>
      <c r="H13685" s="1">
        <v>46169.879699074067</v>
      </c>
      <c r="I13685" t="b">
        <v>0</v>
      </c>
      <c r="J13685" t="b">
        <v>0</v>
      </c>
      <c r="K13685" t="s">
        <v>41</v>
      </c>
      <c r="L13685" t="s">
        <v>60</v>
      </c>
      <c r="M13685">
        <v>101182</v>
      </c>
      <c r="N13685"/>
      <c r="O13685" t="s">
        <v>23350</v>
      </c>
      <c r="P13685" t="s">
        <v>23517</v>
      </c>
    </row>
    <row r="13686" spans="1:16" x14ac:dyDescent="0.25">
      <c r="A13686" t="s">
        <v>1</v>
      </c>
      <c r="B13686" t="s">
        <v>24773</v>
      </c>
      <c r="C13686" t="s">
        <v>1067</v>
      </c>
      <c r="D13686" t="s">
        <v>2360</v>
      </c>
      <c r="E13686" t="s">
        <v>59</v>
      </c>
      <c r="F13686" t="b">
        <v>0</v>
      </c>
      <c r="G13686" t="s">
        <v>73</v>
      </c>
      <c r="H13686" s="1">
        <v>46169.87972222222</v>
      </c>
      <c r="I13686" t="b">
        <v>0</v>
      </c>
      <c r="J13686" t="b">
        <v>0</v>
      </c>
      <c r="K13686" t="s">
        <v>41</v>
      </c>
      <c r="L13686" t="s">
        <v>60</v>
      </c>
      <c r="M13686">
        <v>101182</v>
      </c>
      <c r="N13686"/>
      <c r="O13686" t="s">
        <v>23350</v>
      </c>
      <c r="P13686" t="s">
        <v>23517</v>
      </c>
    </row>
    <row r="13687" spans="1:16" x14ac:dyDescent="0.25">
      <c r="A13687" t="s">
        <v>1</v>
      </c>
      <c r="B13687" t="s">
        <v>24775</v>
      </c>
      <c r="C13687" t="s">
        <v>500</v>
      </c>
      <c r="D13687" t="s">
        <v>4346</v>
      </c>
      <c r="E13687" t="s">
        <v>88</v>
      </c>
      <c r="F13687" t="b">
        <v>0</v>
      </c>
      <c r="G13687" t="s">
        <v>13</v>
      </c>
      <c r="H13687" s="1">
        <v>46169.880266203712</v>
      </c>
      <c r="I13687" t="b">
        <v>1</v>
      </c>
      <c r="J13687" t="b">
        <v>0</v>
      </c>
      <c r="K13687" t="s">
        <v>13</v>
      </c>
      <c r="L13687" t="s">
        <v>74</v>
      </c>
      <c r="M13687"/>
      <c r="N13687">
        <v>51.5</v>
      </c>
      <c r="O13687" t="s">
        <v>5165</v>
      </c>
      <c r="P13687" t="s">
        <v>24776</v>
      </c>
    </row>
    <row r="13688" spans="1:16" x14ac:dyDescent="0.25">
      <c r="A13688" t="s">
        <v>1</v>
      </c>
      <c r="B13688" t="s">
        <v>24773</v>
      </c>
      <c r="C13688" t="s">
        <v>1451</v>
      </c>
      <c r="D13688" t="s">
        <v>2360</v>
      </c>
      <c r="E13688" t="s">
        <v>59</v>
      </c>
      <c r="F13688" t="b">
        <v>0</v>
      </c>
      <c r="G13688" t="s">
        <v>41</v>
      </c>
      <c r="H13688" s="1">
        <v>46169.881620370368</v>
      </c>
      <c r="I13688" t="b">
        <v>0</v>
      </c>
      <c r="J13688" t="b">
        <v>0</v>
      </c>
      <c r="K13688" t="s">
        <v>41</v>
      </c>
      <c r="L13688" t="s">
        <v>60</v>
      </c>
      <c r="M13688">
        <v>101182</v>
      </c>
      <c r="N13688"/>
      <c r="O13688" t="s">
        <v>23350</v>
      </c>
      <c r="P13688" t="s">
        <v>23517</v>
      </c>
    </row>
    <row r="13689" spans="1:16" x14ac:dyDescent="0.25">
      <c r="A13689" t="s">
        <v>2</v>
      </c>
      <c r="B13689" t="s">
        <v>24777</v>
      </c>
      <c r="C13689" t="s">
        <v>1384</v>
      </c>
      <c r="D13689" t="s">
        <v>4346</v>
      </c>
      <c r="E13689" t="s">
        <v>232</v>
      </c>
      <c r="F13689" t="b">
        <v>0</v>
      </c>
      <c r="G13689" t="s">
        <v>77</v>
      </c>
      <c r="H13689" s="1">
        <v>46169.919664351852</v>
      </c>
      <c r="I13689" t="b">
        <v>0</v>
      </c>
      <c r="J13689" t="b">
        <v>0</v>
      </c>
      <c r="K13689" t="s">
        <v>41</v>
      </c>
      <c r="L13689" t="s">
        <v>74</v>
      </c>
      <c r="M13689"/>
      <c r="N13689">
        <v>40</v>
      </c>
      <c r="O13689" t="s">
        <v>10578</v>
      </c>
      <c r="P13689" t="s">
        <v>22921</v>
      </c>
    </row>
    <row r="13690" spans="1:16" x14ac:dyDescent="0.25">
      <c r="A13690" t="s">
        <v>6</v>
      </c>
      <c r="B13690" t="s">
        <v>24778</v>
      </c>
      <c r="C13690" t="s">
        <v>326</v>
      </c>
      <c r="D13690" t="s">
        <v>4562</v>
      </c>
      <c r="E13690" t="s">
        <v>59</v>
      </c>
      <c r="F13690" t="b">
        <v>0</v>
      </c>
      <c r="G13690" t="s">
        <v>77</v>
      </c>
      <c r="H13690" s="1">
        <v>46169.919687499998</v>
      </c>
      <c r="I13690" t="b">
        <v>0</v>
      </c>
      <c r="J13690" t="b">
        <v>1</v>
      </c>
      <c r="K13690" t="s">
        <v>41</v>
      </c>
      <c r="L13690" t="s">
        <v>60</v>
      </c>
      <c r="M13690">
        <v>262000</v>
      </c>
      <c r="N13690"/>
      <c r="O13690" t="s">
        <v>1396</v>
      </c>
      <c r="P13690" t="s">
        <v>208</v>
      </c>
    </row>
    <row r="13691" spans="1:16" x14ac:dyDescent="0.25">
      <c r="A13691" t="s">
        <v>6</v>
      </c>
      <c r="B13691" t="s">
        <v>24779</v>
      </c>
      <c r="C13691" t="s">
        <v>330</v>
      </c>
      <c r="D13691" t="s">
        <v>4562</v>
      </c>
      <c r="E13691" t="s">
        <v>59</v>
      </c>
      <c r="F13691" t="b">
        <v>0</v>
      </c>
      <c r="G13691" t="s">
        <v>41</v>
      </c>
      <c r="H13691" s="1">
        <v>46169.921168981477</v>
      </c>
      <c r="I13691" t="b">
        <v>0</v>
      </c>
      <c r="J13691" t="b">
        <v>0</v>
      </c>
      <c r="K13691" t="s">
        <v>41</v>
      </c>
      <c r="L13691" t="s">
        <v>60</v>
      </c>
      <c r="M13691">
        <v>156000</v>
      </c>
      <c r="N13691"/>
      <c r="O13691" t="s">
        <v>24780</v>
      </c>
    </row>
    <row r="13692" spans="1:16" x14ac:dyDescent="0.25">
      <c r="A13692" t="s">
        <v>1</v>
      </c>
      <c r="B13692" t="s">
        <v>24781</v>
      </c>
      <c r="C13692" t="s">
        <v>62</v>
      </c>
      <c r="D13692" t="s">
        <v>4346</v>
      </c>
      <c r="E13692" t="s">
        <v>232</v>
      </c>
      <c r="F13692" t="b">
        <v>0</v>
      </c>
      <c r="G13692" t="s">
        <v>77</v>
      </c>
      <c r="H13692" s="1">
        <v>46169.921273148153</v>
      </c>
      <c r="I13692" t="b">
        <v>1</v>
      </c>
      <c r="J13692" t="b">
        <v>0</v>
      </c>
      <c r="K13692" t="s">
        <v>41</v>
      </c>
      <c r="L13692" t="s">
        <v>74</v>
      </c>
      <c r="M13692"/>
      <c r="N13692">
        <v>40</v>
      </c>
      <c r="O13692" t="s">
        <v>10578</v>
      </c>
      <c r="P13692" t="s">
        <v>24782</v>
      </c>
    </row>
    <row r="13693" spans="1:16" x14ac:dyDescent="0.25">
      <c r="A13693" t="s">
        <v>1</v>
      </c>
      <c r="B13693" t="s">
        <v>1</v>
      </c>
      <c r="C13693" t="s">
        <v>24783</v>
      </c>
      <c r="D13693" t="s">
        <v>4526</v>
      </c>
      <c r="E13693" t="s">
        <v>59</v>
      </c>
      <c r="F13693" t="b">
        <v>0</v>
      </c>
      <c r="G13693" t="s">
        <v>73</v>
      </c>
      <c r="H13693" s="1">
        <v>46169.921412037038</v>
      </c>
      <c r="I13693" t="b">
        <v>0</v>
      </c>
      <c r="J13693" t="b">
        <v>1</v>
      </c>
      <c r="K13693" t="s">
        <v>41</v>
      </c>
      <c r="L13693" t="s">
        <v>60</v>
      </c>
      <c r="M13693">
        <v>95400</v>
      </c>
      <c r="N13693"/>
      <c r="O13693" t="s">
        <v>24784</v>
      </c>
      <c r="P13693" t="s">
        <v>3498</v>
      </c>
    </row>
    <row r="13694" spans="1:16" x14ac:dyDescent="0.25">
      <c r="A13694" t="s">
        <v>5</v>
      </c>
      <c r="B13694" t="s">
        <v>24785</v>
      </c>
      <c r="C13694" t="s">
        <v>2408</v>
      </c>
      <c r="D13694" t="s">
        <v>4346</v>
      </c>
      <c r="E13694" t="s">
        <v>88</v>
      </c>
      <c r="F13694" t="b">
        <v>0</v>
      </c>
      <c r="G13694" t="s">
        <v>13</v>
      </c>
      <c r="H13694" s="1">
        <v>46169.921932870369</v>
      </c>
      <c r="I13694" t="b">
        <v>1</v>
      </c>
      <c r="J13694" t="b">
        <v>0</v>
      </c>
      <c r="K13694" t="s">
        <v>13</v>
      </c>
      <c r="L13694" t="s">
        <v>74</v>
      </c>
      <c r="M13694"/>
      <c r="N13694">
        <v>47.5</v>
      </c>
      <c r="O13694" t="s">
        <v>5165</v>
      </c>
      <c r="P13694" t="s">
        <v>13553</v>
      </c>
    </row>
    <row r="13695" spans="1:16" x14ac:dyDescent="0.25">
      <c r="A13695" t="s">
        <v>4</v>
      </c>
      <c r="B13695" t="s">
        <v>24786</v>
      </c>
      <c r="C13695" t="s">
        <v>24617</v>
      </c>
      <c r="D13695" t="s">
        <v>5018</v>
      </c>
      <c r="E13695" t="s">
        <v>59</v>
      </c>
      <c r="F13695" t="b">
        <v>0</v>
      </c>
      <c r="G13695" t="s">
        <v>31</v>
      </c>
      <c r="H13695" s="1">
        <v>46169.922719907408</v>
      </c>
      <c r="I13695" t="b">
        <v>1</v>
      </c>
      <c r="J13695" t="b">
        <v>0</v>
      </c>
      <c r="K13695" t="s">
        <v>31</v>
      </c>
      <c r="L13695" t="s">
        <v>60</v>
      </c>
      <c r="M13695">
        <v>180000</v>
      </c>
      <c r="N13695"/>
      <c r="O13695" t="s">
        <v>24618</v>
      </c>
      <c r="P13695" t="s">
        <v>24787</v>
      </c>
    </row>
    <row r="13696" spans="1:16" x14ac:dyDescent="0.25">
      <c r="A13696" t="s">
        <v>4</v>
      </c>
      <c r="B13696" t="s">
        <v>24788</v>
      </c>
      <c r="C13696" t="s">
        <v>24617</v>
      </c>
      <c r="D13696" t="s">
        <v>5018</v>
      </c>
      <c r="E13696" t="s">
        <v>59</v>
      </c>
      <c r="F13696" t="b">
        <v>0</v>
      </c>
      <c r="G13696" t="s">
        <v>31</v>
      </c>
      <c r="H13696" s="1">
        <v>46169.922719907408</v>
      </c>
      <c r="I13696" t="b">
        <v>1</v>
      </c>
      <c r="J13696" t="b">
        <v>0</v>
      </c>
      <c r="K13696" t="s">
        <v>31</v>
      </c>
      <c r="L13696" t="s">
        <v>60</v>
      </c>
      <c r="M13696">
        <v>287500</v>
      </c>
      <c r="N13696"/>
      <c r="O13696" t="s">
        <v>24618</v>
      </c>
      <c r="P13696" t="s">
        <v>1929</v>
      </c>
    </row>
    <row r="13697" spans="1:16" x14ac:dyDescent="0.25">
      <c r="A13697" t="s">
        <v>0</v>
      </c>
      <c r="B13697" t="s">
        <v>2731</v>
      </c>
      <c r="C13697" t="s">
        <v>486</v>
      </c>
      <c r="D13697" t="s">
        <v>4526</v>
      </c>
      <c r="E13697" t="s">
        <v>59</v>
      </c>
      <c r="F13697" t="b">
        <v>0</v>
      </c>
      <c r="G13697" t="s">
        <v>65</v>
      </c>
      <c r="H13697" s="1">
        <v>46169.959907407407</v>
      </c>
      <c r="I13697" t="b">
        <v>0</v>
      </c>
      <c r="J13697" t="b">
        <v>1</v>
      </c>
      <c r="K13697" t="s">
        <v>41</v>
      </c>
      <c r="L13697" t="s">
        <v>60</v>
      </c>
      <c r="M13697">
        <v>76044.5</v>
      </c>
      <c r="N13697"/>
      <c r="O13697" t="s">
        <v>4031</v>
      </c>
      <c r="P13697" t="s">
        <v>9799</v>
      </c>
    </row>
    <row r="13698" spans="1:16" x14ac:dyDescent="0.25">
      <c r="A13698" t="s">
        <v>6</v>
      </c>
      <c r="B13698" t="s">
        <v>24789</v>
      </c>
      <c r="C13698" t="s">
        <v>148</v>
      </c>
      <c r="D13698" t="s">
        <v>2360</v>
      </c>
      <c r="E13698" t="s">
        <v>59</v>
      </c>
      <c r="F13698" t="b">
        <v>0</v>
      </c>
      <c r="G13698" t="s">
        <v>89</v>
      </c>
      <c r="H13698" s="1">
        <v>46169.961342592593</v>
      </c>
      <c r="I13698" t="b">
        <v>0</v>
      </c>
      <c r="J13698" t="b">
        <v>0</v>
      </c>
      <c r="K13698" t="s">
        <v>41</v>
      </c>
      <c r="L13698" t="s">
        <v>60</v>
      </c>
      <c r="M13698">
        <v>165992.5</v>
      </c>
      <c r="N13698"/>
      <c r="O13698" t="s">
        <v>2577</v>
      </c>
      <c r="P13698" t="s">
        <v>24790</v>
      </c>
    </row>
    <row r="13699" spans="1:16" x14ac:dyDescent="0.25">
      <c r="A13699" t="s">
        <v>1</v>
      </c>
      <c r="B13699" t="s">
        <v>24791</v>
      </c>
      <c r="C13699" t="s">
        <v>86</v>
      </c>
      <c r="D13699" t="s">
        <v>4526</v>
      </c>
      <c r="E13699" t="s">
        <v>59</v>
      </c>
      <c r="F13699" t="b">
        <v>0</v>
      </c>
      <c r="G13699" t="s">
        <v>77</v>
      </c>
      <c r="H13699" s="1">
        <v>46169.962951388887</v>
      </c>
      <c r="I13699" t="b">
        <v>1</v>
      </c>
      <c r="J13699" t="b">
        <v>1</v>
      </c>
      <c r="K13699" t="s">
        <v>41</v>
      </c>
      <c r="L13699" t="s">
        <v>60</v>
      </c>
      <c r="M13699">
        <v>185000</v>
      </c>
      <c r="N13699"/>
      <c r="O13699" t="s">
        <v>5670</v>
      </c>
      <c r="P13699" t="s">
        <v>3150</v>
      </c>
    </row>
    <row r="13700" spans="1:16" x14ac:dyDescent="0.25">
      <c r="A13700" t="s">
        <v>0</v>
      </c>
      <c r="B13700" t="s">
        <v>1242</v>
      </c>
      <c r="C13700" t="s">
        <v>389</v>
      </c>
      <c r="D13700" t="s">
        <v>4671</v>
      </c>
      <c r="E13700" t="s">
        <v>59</v>
      </c>
      <c r="F13700" t="b">
        <v>0</v>
      </c>
      <c r="G13700" t="s">
        <v>65</v>
      </c>
      <c r="H13700" s="1">
        <v>46170.001574074071</v>
      </c>
      <c r="I13700" t="b">
        <v>1</v>
      </c>
      <c r="J13700" t="b">
        <v>0</v>
      </c>
      <c r="K13700" t="s">
        <v>41</v>
      </c>
      <c r="L13700" t="s">
        <v>60</v>
      </c>
      <c r="M13700">
        <v>140000</v>
      </c>
      <c r="N13700"/>
      <c r="O13700" t="s">
        <v>24792</v>
      </c>
      <c r="P13700" t="s">
        <v>24793</v>
      </c>
    </row>
    <row r="13701" spans="1:16" x14ac:dyDescent="0.25">
      <c r="A13701" t="s">
        <v>0</v>
      </c>
      <c r="B13701" t="s">
        <v>11883</v>
      </c>
      <c r="C13701" t="s">
        <v>16007</v>
      </c>
      <c r="D13701" t="s">
        <v>17626</v>
      </c>
      <c r="E13701" t="s">
        <v>59</v>
      </c>
      <c r="F13701" t="b">
        <v>0</v>
      </c>
      <c r="G13701" t="s">
        <v>89</v>
      </c>
      <c r="H13701" s="1">
        <v>46170.043229166673</v>
      </c>
      <c r="I13701" t="b">
        <v>0</v>
      </c>
      <c r="J13701" t="b">
        <v>1</v>
      </c>
      <c r="K13701" t="s">
        <v>41</v>
      </c>
      <c r="L13701" t="s">
        <v>60</v>
      </c>
      <c r="M13701">
        <v>75000</v>
      </c>
      <c r="N13701"/>
      <c r="O13701" t="s">
        <v>15105</v>
      </c>
      <c r="P13701" t="s">
        <v>24794</v>
      </c>
    </row>
    <row r="13702" spans="1:16" x14ac:dyDescent="0.25">
      <c r="A13702" t="s">
        <v>5</v>
      </c>
      <c r="B13702" t="s">
        <v>19285</v>
      </c>
      <c r="C13702" t="s">
        <v>607</v>
      </c>
      <c r="D13702" t="s">
        <v>4346</v>
      </c>
      <c r="E13702" t="s">
        <v>59</v>
      </c>
      <c r="F13702" t="b">
        <v>0</v>
      </c>
      <c r="G13702" t="s">
        <v>77</v>
      </c>
      <c r="H13702" s="1">
        <v>46170.046365740738</v>
      </c>
      <c r="I13702" t="b">
        <v>0</v>
      </c>
      <c r="J13702" t="b">
        <v>0</v>
      </c>
      <c r="K13702" t="s">
        <v>41</v>
      </c>
      <c r="L13702" t="s">
        <v>60</v>
      </c>
      <c r="M13702">
        <v>160500</v>
      </c>
      <c r="N13702"/>
      <c r="O13702" t="s">
        <v>305</v>
      </c>
      <c r="P13702" t="s">
        <v>24795</v>
      </c>
    </row>
    <row r="13703" spans="1:16" x14ac:dyDescent="0.25">
      <c r="A13703" t="s">
        <v>1</v>
      </c>
      <c r="B13703" t="s">
        <v>24796</v>
      </c>
      <c r="C13703" t="s">
        <v>124</v>
      </c>
      <c r="D13703" t="s">
        <v>4346</v>
      </c>
      <c r="E13703" t="s">
        <v>59</v>
      </c>
      <c r="F13703" t="b">
        <v>0</v>
      </c>
      <c r="G13703" t="s">
        <v>77</v>
      </c>
      <c r="H13703" s="1">
        <v>46170.046377314808</v>
      </c>
      <c r="I13703" t="b">
        <v>0</v>
      </c>
      <c r="J13703" t="b">
        <v>0</v>
      </c>
      <c r="K13703" t="s">
        <v>41</v>
      </c>
      <c r="L13703" t="s">
        <v>60</v>
      </c>
      <c r="M13703">
        <v>209500</v>
      </c>
      <c r="N13703"/>
      <c r="O13703" t="s">
        <v>305</v>
      </c>
      <c r="P13703" t="s">
        <v>24797</v>
      </c>
    </row>
    <row r="13704" spans="1:16" x14ac:dyDescent="0.25">
      <c r="A13704" t="s">
        <v>7</v>
      </c>
      <c r="B13704" t="s">
        <v>7</v>
      </c>
      <c r="C13704" t="s">
        <v>113</v>
      </c>
      <c r="D13704" t="s">
        <v>4526</v>
      </c>
      <c r="E13704" t="s">
        <v>59</v>
      </c>
      <c r="F13704" t="b">
        <v>0</v>
      </c>
      <c r="G13704" t="s">
        <v>65</v>
      </c>
      <c r="H13704" s="1">
        <v>46170.08494212963</v>
      </c>
      <c r="I13704" t="b">
        <v>0</v>
      </c>
      <c r="J13704" t="b">
        <v>1</v>
      </c>
      <c r="K13704" t="s">
        <v>41</v>
      </c>
      <c r="L13704" t="s">
        <v>60</v>
      </c>
      <c r="M13704">
        <v>82500</v>
      </c>
      <c r="N13704"/>
      <c r="O13704" t="s">
        <v>24798</v>
      </c>
      <c r="P13704" t="s">
        <v>8019</v>
      </c>
    </row>
    <row r="13705" spans="1:16" x14ac:dyDescent="0.25">
      <c r="A13705" t="s">
        <v>7</v>
      </c>
      <c r="B13705" t="s">
        <v>24799</v>
      </c>
      <c r="C13705" t="s">
        <v>112</v>
      </c>
      <c r="D13705" t="s">
        <v>4526</v>
      </c>
      <c r="E13705" t="s">
        <v>59</v>
      </c>
      <c r="F13705" t="b">
        <v>0</v>
      </c>
      <c r="G13705" t="s">
        <v>65</v>
      </c>
      <c r="H13705" s="1">
        <v>46170.210023148153</v>
      </c>
      <c r="I13705" t="b">
        <v>0</v>
      </c>
      <c r="J13705" t="b">
        <v>1</v>
      </c>
      <c r="K13705" t="s">
        <v>41</v>
      </c>
      <c r="L13705" t="s">
        <v>60</v>
      </c>
      <c r="M13705">
        <v>119750</v>
      </c>
      <c r="N13705"/>
      <c r="O13705" t="s">
        <v>468</v>
      </c>
      <c r="P13705" t="s">
        <v>87</v>
      </c>
    </row>
    <row r="13706" spans="1:16" x14ac:dyDescent="0.25">
      <c r="A13706" t="s">
        <v>2</v>
      </c>
      <c r="B13706" t="s">
        <v>2805</v>
      </c>
      <c r="C13706" t="s">
        <v>774</v>
      </c>
      <c r="D13706" t="s">
        <v>2360</v>
      </c>
      <c r="E13706" t="s">
        <v>59</v>
      </c>
      <c r="F13706" t="b">
        <v>0</v>
      </c>
      <c r="G13706" t="s">
        <v>77</v>
      </c>
      <c r="H13706" s="1">
        <v>46170.210046296299</v>
      </c>
      <c r="I13706" t="b">
        <v>0</v>
      </c>
      <c r="J13706" t="b">
        <v>1</v>
      </c>
      <c r="K13706" t="s">
        <v>41</v>
      </c>
      <c r="L13706" t="s">
        <v>60</v>
      </c>
      <c r="M13706">
        <v>116250</v>
      </c>
      <c r="N13706"/>
      <c r="O13706" t="s">
        <v>10303</v>
      </c>
      <c r="P13706" t="s">
        <v>3038</v>
      </c>
    </row>
    <row r="13707" spans="1:16" x14ac:dyDescent="0.25">
      <c r="A13707" t="s">
        <v>7</v>
      </c>
      <c r="B13707" t="s">
        <v>24800</v>
      </c>
      <c r="C13707" t="s">
        <v>76</v>
      </c>
      <c r="D13707" t="s">
        <v>24801</v>
      </c>
      <c r="E13707" t="s">
        <v>59</v>
      </c>
      <c r="F13707" t="b">
        <v>1</v>
      </c>
      <c r="G13707" t="s">
        <v>36</v>
      </c>
      <c r="H13707" s="1">
        <v>46170.211134259262</v>
      </c>
      <c r="I13707" t="b">
        <v>1</v>
      </c>
      <c r="J13707" t="b">
        <v>0</v>
      </c>
      <c r="K13707" t="s">
        <v>36</v>
      </c>
      <c r="L13707" t="s">
        <v>60</v>
      </c>
      <c r="M13707">
        <v>142000</v>
      </c>
      <c r="N13707"/>
      <c r="O13707" t="s">
        <v>24802</v>
      </c>
      <c r="P13707" t="s">
        <v>24803</v>
      </c>
    </row>
    <row r="13708" spans="1:16" x14ac:dyDescent="0.25">
      <c r="A13708" t="s">
        <v>2</v>
      </c>
      <c r="B13708" t="s">
        <v>24804</v>
      </c>
      <c r="C13708" t="s">
        <v>335</v>
      </c>
      <c r="D13708" t="s">
        <v>4756</v>
      </c>
      <c r="E13708" t="s">
        <v>59</v>
      </c>
      <c r="F13708" t="b">
        <v>0</v>
      </c>
      <c r="G13708" t="s">
        <v>65</v>
      </c>
      <c r="H13708" s="1">
        <v>46170.21130787037</v>
      </c>
      <c r="I13708" t="b">
        <v>0</v>
      </c>
      <c r="J13708" t="b">
        <v>0</v>
      </c>
      <c r="K13708" t="s">
        <v>41</v>
      </c>
      <c r="L13708" t="s">
        <v>60</v>
      </c>
      <c r="M13708">
        <v>115000</v>
      </c>
      <c r="N13708"/>
      <c r="O13708" t="s">
        <v>24805</v>
      </c>
      <c r="P13708" t="s">
        <v>1590</v>
      </c>
    </row>
    <row r="13709" spans="1:16" x14ac:dyDescent="0.25">
      <c r="A13709" t="s">
        <v>2</v>
      </c>
      <c r="B13709" t="s">
        <v>2</v>
      </c>
      <c r="C13709" t="s">
        <v>1543</v>
      </c>
      <c r="D13709" t="s">
        <v>4756</v>
      </c>
      <c r="E13709" t="s">
        <v>59</v>
      </c>
      <c r="F13709" t="b">
        <v>0</v>
      </c>
      <c r="G13709" t="s">
        <v>73</v>
      </c>
      <c r="H13709" s="1">
        <v>46170.251782407409</v>
      </c>
      <c r="I13709" t="b">
        <v>0</v>
      </c>
      <c r="J13709" t="b">
        <v>0</v>
      </c>
      <c r="K13709" t="s">
        <v>41</v>
      </c>
      <c r="L13709" t="s">
        <v>60</v>
      </c>
      <c r="M13709">
        <v>219500</v>
      </c>
      <c r="N13709"/>
      <c r="O13709" t="s">
        <v>24806</v>
      </c>
      <c r="P13709" t="s">
        <v>24486</v>
      </c>
    </row>
    <row r="13710" spans="1:16" x14ac:dyDescent="0.25">
      <c r="A13710" t="s">
        <v>6</v>
      </c>
      <c r="B13710" t="s">
        <v>24807</v>
      </c>
      <c r="C13710" t="s">
        <v>22469</v>
      </c>
      <c r="D13710" t="s">
        <v>16554</v>
      </c>
      <c r="E13710" t="s">
        <v>59</v>
      </c>
      <c r="F13710" t="b">
        <v>0</v>
      </c>
      <c r="G13710" t="s">
        <v>31</v>
      </c>
      <c r="H13710" s="1">
        <v>46170.253888888888</v>
      </c>
      <c r="I13710" t="b">
        <v>0</v>
      </c>
      <c r="J13710" t="b">
        <v>0</v>
      </c>
      <c r="K13710" t="s">
        <v>31</v>
      </c>
      <c r="L13710" t="s">
        <v>60</v>
      </c>
      <c r="M13710">
        <v>1</v>
      </c>
      <c r="N13710"/>
      <c r="O13710" t="s">
        <v>24808</v>
      </c>
      <c r="P13710" t="s">
        <v>24809</v>
      </c>
    </row>
    <row r="13711" spans="1:16" x14ac:dyDescent="0.25">
      <c r="A13711" t="s">
        <v>6</v>
      </c>
      <c r="B13711" t="s">
        <v>24810</v>
      </c>
      <c r="C13711" t="s">
        <v>1265</v>
      </c>
      <c r="D13711" t="s">
        <v>16554</v>
      </c>
      <c r="E13711" t="s">
        <v>59</v>
      </c>
      <c r="F13711" t="b">
        <v>0</v>
      </c>
      <c r="G13711" t="s">
        <v>31</v>
      </c>
      <c r="H13711" s="1">
        <v>46170.253888888888</v>
      </c>
      <c r="I13711" t="b">
        <v>0</v>
      </c>
      <c r="J13711" t="b">
        <v>0</v>
      </c>
      <c r="K13711" t="s">
        <v>31</v>
      </c>
      <c r="L13711" t="s">
        <v>60</v>
      </c>
      <c r="M13711">
        <v>1</v>
      </c>
      <c r="N13711"/>
      <c r="O13711" t="s">
        <v>24811</v>
      </c>
      <c r="P13711" t="s">
        <v>310</v>
      </c>
    </row>
    <row r="13712" spans="1:16" x14ac:dyDescent="0.25">
      <c r="A13712" t="s">
        <v>1</v>
      </c>
      <c r="B13712" t="s">
        <v>24812</v>
      </c>
      <c r="C13712" t="s">
        <v>1968</v>
      </c>
      <c r="D13712" t="s">
        <v>4346</v>
      </c>
      <c r="E13712" t="s">
        <v>59</v>
      </c>
      <c r="F13712" t="b">
        <v>0</v>
      </c>
      <c r="G13712" t="s">
        <v>77</v>
      </c>
      <c r="H13712" s="1">
        <v>46170.254270833328</v>
      </c>
      <c r="I13712" t="b">
        <v>0</v>
      </c>
      <c r="J13712" t="b">
        <v>0</v>
      </c>
      <c r="K13712" t="s">
        <v>41</v>
      </c>
      <c r="L13712" t="s">
        <v>60</v>
      </c>
      <c r="M13712">
        <v>130000</v>
      </c>
      <c r="N13712"/>
      <c r="O13712" t="s">
        <v>24813</v>
      </c>
      <c r="P13712" t="s">
        <v>24814</v>
      </c>
    </row>
    <row r="13713" spans="1:16" x14ac:dyDescent="0.25">
      <c r="A13713" t="s">
        <v>9</v>
      </c>
      <c r="B13713" t="s">
        <v>24815</v>
      </c>
      <c r="C13713" t="s">
        <v>209</v>
      </c>
      <c r="D13713" t="s">
        <v>4526</v>
      </c>
      <c r="E13713" t="s">
        <v>59</v>
      </c>
      <c r="F13713" t="b">
        <v>0</v>
      </c>
      <c r="G13713" t="s">
        <v>19</v>
      </c>
      <c r="H13713" s="1">
        <v>46170.25508101852</v>
      </c>
      <c r="I13713" t="b">
        <v>0</v>
      </c>
      <c r="J13713" t="b">
        <v>0</v>
      </c>
      <c r="K13713" t="s">
        <v>19</v>
      </c>
      <c r="L13713" t="s">
        <v>60</v>
      </c>
      <c r="M13713">
        <v>1450000</v>
      </c>
      <c r="N13713"/>
      <c r="O13713" t="s">
        <v>24816</v>
      </c>
      <c r="P13713" t="s">
        <v>2504</v>
      </c>
    </row>
    <row r="13714" spans="1:16" x14ac:dyDescent="0.25">
      <c r="A13714" t="s">
        <v>0</v>
      </c>
      <c r="B13714" t="s">
        <v>24817</v>
      </c>
      <c r="C13714" t="s">
        <v>290</v>
      </c>
      <c r="D13714" t="s">
        <v>4526</v>
      </c>
      <c r="E13714" t="s">
        <v>88</v>
      </c>
      <c r="F13714" t="b">
        <v>0</v>
      </c>
      <c r="G13714" t="s">
        <v>77</v>
      </c>
      <c r="H13714" s="1">
        <v>46170.293356481481</v>
      </c>
      <c r="I13714" t="b">
        <v>1</v>
      </c>
      <c r="J13714" t="b">
        <v>1</v>
      </c>
      <c r="K13714" t="s">
        <v>41</v>
      </c>
      <c r="L13714" t="s">
        <v>74</v>
      </c>
      <c r="M13714"/>
      <c r="N13714">
        <v>41</v>
      </c>
      <c r="O13714" t="s">
        <v>738</v>
      </c>
      <c r="P13714" t="s">
        <v>24818</v>
      </c>
    </row>
    <row r="13715" spans="1:16" x14ac:dyDescent="0.25">
      <c r="A13715" t="s">
        <v>3</v>
      </c>
      <c r="B13715" t="s">
        <v>24819</v>
      </c>
      <c r="C13715" t="s">
        <v>13742</v>
      </c>
      <c r="D13715" t="s">
        <v>17626</v>
      </c>
      <c r="E13715" t="s">
        <v>59</v>
      </c>
      <c r="F13715" t="b">
        <v>0</v>
      </c>
      <c r="G13715" t="s">
        <v>77</v>
      </c>
      <c r="H13715" s="1">
        <v>46170.293379629627</v>
      </c>
      <c r="I13715" t="b">
        <v>0</v>
      </c>
      <c r="J13715" t="b">
        <v>1</v>
      </c>
      <c r="K13715" t="s">
        <v>41</v>
      </c>
      <c r="L13715" t="s">
        <v>60</v>
      </c>
      <c r="M13715">
        <v>104200</v>
      </c>
      <c r="N13715"/>
      <c r="O13715" t="s">
        <v>116</v>
      </c>
      <c r="P13715" t="s">
        <v>24820</v>
      </c>
    </row>
    <row r="13716" spans="1:16" x14ac:dyDescent="0.25">
      <c r="A13716" t="s">
        <v>8</v>
      </c>
      <c r="B13716" t="s">
        <v>2665</v>
      </c>
      <c r="C13716" t="s">
        <v>40</v>
      </c>
      <c r="D13716" t="s">
        <v>4526</v>
      </c>
      <c r="E13716" t="s">
        <v>59</v>
      </c>
      <c r="F13716" t="b">
        <v>0</v>
      </c>
      <c r="G13716" t="s">
        <v>40</v>
      </c>
      <c r="H13716" s="1">
        <v>46170.295810185176</v>
      </c>
      <c r="I13716" t="b">
        <v>0</v>
      </c>
      <c r="J13716" t="b">
        <v>0</v>
      </c>
      <c r="K13716" t="s">
        <v>40</v>
      </c>
      <c r="L13716" t="s">
        <v>60</v>
      </c>
      <c r="M13716">
        <v>87500</v>
      </c>
      <c r="N13716"/>
      <c r="O13716" t="s">
        <v>24821</v>
      </c>
      <c r="P13716" t="s">
        <v>5501</v>
      </c>
    </row>
    <row r="13717" spans="1:16" x14ac:dyDescent="0.25">
      <c r="A13717" t="s">
        <v>0</v>
      </c>
      <c r="B13717" t="s">
        <v>11453</v>
      </c>
      <c r="C13717" t="s">
        <v>11840</v>
      </c>
      <c r="D13717" t="s">
        <v>24822</v>
      </c>
      <c r="E13717" t="s">
        <v>59</v>
      </c>
      <c r="F13717" t="b">
        <v>0</v>
      </c>
      <c r="G13717" t="s">
        <v>40</v>
      </c>
      <c r="H13717" s="1">
        <v>46170.377858796302</v>
      </c>
      <c r="I13717" t="b">
        <v>1</v>
      </c>
      <c r="J13717" t="b">
        <v>0</v>
      </c>
      <c r="K13717" t="s">
        <v>40</v>
      </c>
      <c r="L13717" t="s">
        <v>60</v>
      </c>
      <c r="M13717">
        <v>25800</v>
      </c>
      <c r="N13717"/>
      <c r="O13717" t="s">
        <v>15766</v>
      </c>
    </row>
    <row r="13718" spans="1:16" x14ac:dyDescent="0.25">
      <c r="A13718" t="s">
        <v>2</v>
      </c>
      <c r="B13718" t="s">
        <v>19186</v>
      </c>
      <c r="C13718" t="s">
        <v>112</v>
      </c>
      <c r="D13718" t="s">
        <v>4526</v>
      </c>
      <c r="E13718" t="s">
        <v>59</v>
      </c>
      <c r="F13718" t="b">
        <v>0</v>
      </c>
      <c r="G13718" t="s">
        <v>65</v>
      </c>
      <c r="H13718" s="1">
        <v>46170.418356481481</v>
      </c>
      <c r="I13718" t="b">
        <v>0</v>
      </c>
      <c r="J13718" t="b">
        <v>0</v>
      </c>
      <c r="K13718" t="s">
        <v>41</v>
      </c>
      <c r="L13718" t="s">
        <v>60</v>
      </c>
      <c r="M13718">
        <v>142500</v>
      </c>
      <c r="N13718"/>
      <c r="O13718" t="s">
        <v>307</v>
      </c>
      <c r="P13718" t="s">
        <v>5087</v>
      </c>
    </row>
    <row r="13719" spans="1:16" x14ac:dyDescent="0.25">
      <c r="A13719" t="s">
        <v>0</v>
      </c>
      <c r="B13719" t="s">
        <v>24823</v>
      </c>
      <c r="C13719" t="s">
        <v>1903</v>
      </c>
      <c r="D13719" t="s">
        <v>4526</v>
      </c>
      <c r="E13719" t="s">
        <v>88</v>
      </c>
      <c r="F13719" t="b">
        <v>0</v>
      </c>
      <c r="G13719" t="s">
        <v>89</v>
      </c>
      <c r="H13719" s="1">
        <v>46170.418368055558</v>
      </c>
      <c r="I13719" t="b">
        <v>1</v>
      </c>
      <c r="J13719" t="b">
        <v>1</v>
      </c>
      <c r="K13719" t="s">
        <v>41</v>
      </c>
      <c r="L13719" t="s">
        <v>74</v>
      </c>
      <c r="M13719"/>
      <c r="N13719">
        <v>53</v>
      </c>
      <c r="O13719" t="s">
        <v>4487</v>
      </c>
      <c r="P13719" t="s">
        <v>24824</v>
      </c>
    </row>
    <row r="13720" spans="1:16" x14ac:dyDescent="0.25">
      <c r="A13720" t="s">
        <v>3</v>
      </c>
      <c r="B13720" t="s">
        <v>19803</v>
      </c>
      <c r="C13720" t="s">
        <v>3130</v>
      </c>
      <c r="D13720" t="s">
        <v>4526</v>
      </c>
      <c r="E13720" t="s">
        <v>88</v>
      </c>
      <c r="F13720" t="b">
        <v>0</v>
      </c>
      <c r="G13720" t="s">
        <v>89</v>
      </c>
      <c r="H13720" s="1">
        <v>46170.418379629627</v>
      </c>
      <c r="I13720" t="b">
        <v>1</v>
      </c>
      <c r="J13720" t="b">
        <v>1</v>
      </c>
      <c r="K13720" t="s">
        <v>41</v>
      </c>
      <c r="L13720" t="s">
        <v>74</v>
      </c>
      <c r="M13720"/>
      <c r="N13720">
        <v>25</v>
      </c>
      <c r="O13720" t="s">
        <v>4487</v>
      </c>
      <c r="P13720" t="s">
        <v>24825</v>
      </c>
    </row>
    <row r="13721" spans="1:16" x14ac:dyDescent="0.25">
      <c r="A13721" t="s">
        <v>3</v>
      </c>
      <c r="B13721" t="s">
        <v>24826</v>
      </c>
      <c r="C13721" t="s">
        <v>1384</v>
      </c>
      <c r="D13721" t="s">
        <v>2360</v>
      </c>
      <c r="E13721" t="s">
        <v>59</v>
      </c>
      <c r="F13721" t="b">
        <v>0</v>
      </c>
      <c r="G13721" t="s">
        <v>77</v>
      </c>
      <c r="H13721" s="1">
        <v>46170.418379629627</v>
      </c>
      <c r="I13721" t="b">
        <v>0</v>
      </c>
      <c r="J13721" t="b">
        <v>1</v>
      </c>
      <c r="K13721" t="s">
        <v>41</v>
      </c>
      <c r="L13721" t="s">
        <v>60</v>
      </c>
      <c r="M13721">
        <v>115000</v>
      </c>
      <c r="N13721"/>
      <c r="O13721" t="s">
        <v>10567</v>
      </c>
      <c r="P13721" t="s">
        <v>219</v>
      </c>
    </row>
    <row r="13722" spans="1:16" x14ac:dyDescent="0.25">
      <c r="A13722" t="s">
        <v>4</v>
      </c>
      <c r="B13722" t="s">
        <v>1624</v>
      </c>
      <c r="C13722" t="s">
        <v>1066</v>
      </c>
      <c r="D13722" t="s">
        <v>4526</v>
      </c>
      <c r="E13722" t="s">
        <v>88</v>
      </c>
      <c r="F13722" t="b">
        <v>0</v>
      </c>
      <c r="G13722" t="s">
        <v>89</v>
      </c>
      <c r="H13722" s="1">
        <v>46170.418402777781</v>
      </c>
      <c r="I13722" t="b">
        <v>1</v>
      </c>
      <c r="J13722" t="b">
        <v>1</v>
      </c>
      <c r="K13722" t="s">
        <v>41</v>
      </c>
      <c r="L13722" t="s">
        <v>74</v>
      </c>
      <c r="M13722"/>
      <c r="N13722">
        <v>54.5</v>
      </c>
      <c r="O13722" t="s">
        <v>4487</v>
      </c>
    </row>
    <row r="13723" spans="1:16" x14ac:dyDescent="0.25">
      <c r="A13723" t="s">
        <v>0</v>
      </c>
      <c r="B13723" t="s">
        <v>24827</v>
      </c>
      <c r="C13723" t="s">
        <v>913</v>
      </c>
      <c r="D13723" t="s">
        <v>4526</v>
      </c>
      <c r="E13723" t="s">
        <v>59</v>
      </c>
      <c r="F13723" t="b">
        <v>0</v>
      </c>
      <c r="G13723" t="s">
        <v>20</v>
      </c>
      <c r="H13723" s="1">
        <v>46170.418888888889</v>
      </c>
      <c r="I13723" t="b">
        <v>0</v>
      </c>
      <c r="J13723" t="b">
        <v>0</v>
      </c>
      <c r="K13723" t="s">
        <v>20</v>
      </c>
      <c r="L13723" t="s">
        <v>60</v>
      </c>
      <c r="M13723">
        <v>35000</v>
      </c>
      <c r="N13723"/>
      <c r="O13723" t="s">
        <v>24828</v>
      </c>
      <c r="P13723" t="s">
        <v>673</v>
      </c>
    </row>
    <row r="13724" spans="1:16" x14ac:dyDescent="0.25">
      <c r="A13724" t="s">
        <v>2</v>
      </c>
      <c r="B13724" t="s">
        <v>2</v>
      </c>
      <c r="C13724" t="s">
        <v>334</v>
      </c>
      <c r="D13724" t="s">
        <v>2360</v>
      </c>
      <c r="E13724" t="s">
        <v>59</v>
      </c>
      <c r="F13724" t="b">
        <v>0</v>
      </c>
      <c r="G13724" t="s">
        <v>41</v>
      </c>
      <c r="H13724" s="1">
        <v>46170.419537037043</v>
      </c>
      <c r="I13724" t="b">
        <v>0</v>
      </c>
      <c r="J13724" t="b">
        <v>0</v>
      </c>
      <c r="K13724" t="s">
        <v>41</v>
      </c>
      <c r="L13724" t="s">
        <v>60</v>
      </c>
      <c r="M13724">
        <v>117500</v>
      </c>
      <c r="N13724"/>
      <c r="O13724" t="s">
        <v>22593</v>
      </c>
      <c r="P13724" t="s">
        <v>85</v>
      </c>
    </row>
    <row r="13725" spans="1:16" x14ac:dyDescent="0.25">
      <c r="A13725" t="s">
        <v>1</v>
      </c>
      <c r="B13725" t="s">
        <v>24829</v>
      </c>
      <c r="C13725" t="s">
        <v>13767</v>
      </c>
      <c r="D13725" t="s">
        <v>4346</v>
      </c>
      <c r="E13725" t="s">
        <v>59</v>
      </c>
      <c r="F13725" t="b">
        <v>0</v>
      </c>
      <c r="G13725" t="s">
        <v>19</v>
      </c>
      <c r="H13725" s="1">
        <v>46170.421724537038</v>
      </c>
      <c r="I13725" t="b">
        <v>0</v>
      </c>
      <c r="J13725" t="b">
        <v>0</v>
      </c>
      <c r="K13725" t="s">
        <v>19</v>
      </c>
      <c r="L13725" t="s">
        <v>60</v>
      </c>
      <c r="M13725">
        <v>225000</v>
      </c>
      <c r="N13725"/>
      <c r="O13725" t="s">
        <v>24830</v>
      </c>
      <c r="P13725" t="s">
        <v>5111</v>
      </c>
    </row>
    <row r="13726" spans="1:16" x14ac:dyDescent="0.25">
      <c r="A13726" t="s">
        <v>0</v>
      </c>
      <c r="B13726" t="s">
        <v>24831</v>
      </c>
      <c r="C13726" t="s">
        <v>2105</v>
      </c>
      <c r="D13726" t="s">
        <v>4526</v>
      </c>
      <c r="E13726" t="s">
        <v>59</v>
      </c>
      <c r="F13726" t="b">
        <v>0</v>
      </c>
      <c r="G13726" t="s">
        <v>68</v>
      </c>
      <c r="H13726" s="1">
        <v>46170.460023148153</v>
      </c>
      <c r="I13726" t="b">
        <v>0</v>
      </c>
      <c r="J13726" t="b">
        <v>1</v>
      </c>
      <c r="K13726" t="s">
        <v>41</v>
      </c>
      <c r="L13726" t="s">
        <v>60</v>
      </c>
      <c r="M13726">
        <v>55000</v>
      </c>
      <c r="N13726"/>
      <c r="O13726" t="s">
        <v>24832</v>
      </c>
    </row>
    <row r="13727" spans="1:16" x14ac:dyDescent="0.25">
      <c r="A13727" t="s">
        <v>2</v>
      </c>
      <c r="B13727" t="s">
        <v>24833</v>
      </c>
      <c r="C13727" t="s">
        <v>304</v>
      </c>
      <c r="D13727" t="s">
        <v>6368</v>
      </c>
      <c r="E13727" t="s">
        <v>59</v>
      </c>
      <c r="F13727" t="b">
        <v>0</v>
      </c>
      <c r="G13727" t="s">
        <v>77</v>
      </c>
      <c r="H13727" s="1">
        <v>46170.460034722222</v>
      </c>
      <c r="I13727" t="b">
        <v>1</v>
      </c>
      <c r="J13727" t="b">
        <v>0</v>
      </c>
      <c r="K13727" t="s">
        <v>41</v>
      </c>
      <c r="L13727" t="s">
        <v>60</v>
      </c>
      <c r="M13727">
        <v>245865</v>
      </c>
      <c r="N13727"/>
      <c r="O13727" t="s">
        <v>1014</v>
      </c>
    </row>
    <row r="13728" spans="1:16" x14ac:dyDescent="0.25">
      <c r="A13728" t="s">
        <v>3</v>
      </c>
      <c r="B13728" t="s">
        <v>24834</v>
      </c>
      <c r="C13728" t="s">
        <v>79</v>
      </c>
      <c r="D13728" t="s">
        <v>6368</v>
      </c>
      <c r="E13728" t="s">
        <v>59</v>
      </c>
      <c r="F13728" t="b">
        <v>0</v>
      </c>
      <c r="G13728" t="s">
        <v>77</v>
      </c>
      <c r="H13728" s="1">
        <v>46170.460034722222</v>
      </c>
      <c r="I13728" t="b">
        <v>0</v>
      </c>
      <c r="J13728" t="b">
        <v>0</v>
      </c>
      <c r="K13728" t="s">
        <v>41</v>
      </c>
      <c r="L13728" t="s">
        <v>60</v>
      </c>
      <c r="M13728">
        <v>110000</v>
      </c>
      <c r="N13728"/>
      <c r="O13728" t="s">
        <v>24835</v>
      </c>
      <c r="P13728" t="s">
        <v>24836</v>
      </c>
    </row>
    <row r="13729" spans="1:16" x14ac:dyDescent="0.25">
      <c r="A13729" t="s">
        <v>0</v>
      </c>
      <c r="B13729" t="s">
        <v>24837</v>
      </c>
      <c r="C13729" t="s">
        <v>8146</v>
      </c>
      <c r="D13729" t="s">
        <v>4346</v>
      </c>
      <c r="E13729" t="s">
        <v>59</v>
      </c>
      <c r="F13729" t="b">
        <v>0</v>
      </c>
      <c r="G13729" t="s">
        <v>40</v>
      </c>
      <c r="H13729" s="1">
        <v>46170.461192129631</v>
      </c>
      <c r="I13729" t="b">
        <v>1</v>
      </c>
      <c r="J13729" t="b">
        <v>0</v>
      </c>
      <c r="K13729" t="s">
        <v>40</v>
      </c>
      <c r="L13729" t="s">
        <v>60</v>
      </c>
      <c r="M13729">
        <v>45650</v>
      </c>
      <c r="N13729"/>
      <c r="O13729" t="s">
        <v>24838</v>
      </c>
      <c r="P13729" t="s">
        <v>673</v>
      </c>
    </row>
    <row r="13730" spans="1:16" x14ac:dyDescent="0.25">
      <c r="A13730" t="s">
        <v>2</v>
      </c>
      <c r="B13730" t="s">
        <v>24839</v>
      </c>
      <c r="C13730" t="s">
        <v>304</v>
      </c>
      <c r="D13730" t="s">
        <v>6368</v>
      </c>
      <c r="E13730" t="s">
        <v>59</v>
      </c>
      <c r="F13730" t="b">
        <v>0</v>
      </c>
      <c r="G13730" t="s">
        <v>77</v>
      </c>
      <c r="H13730" s="1">
        <v>46170.461284722223</v>
      </c>
      <c r="I13730" t="b">
        <v>0</v>
      </c>
      <c r="J13730" t="b">
        <v>0</v>
      </c>
      <c r="K13730" t="s">
        <v>41</v>
      </c>
      <c r="L13730" t="s">
        <v>60</v>
      </c>
      <c r="M13730">
        <v>201163</v>
      </c>
      <c r="N13730"/>
      <c r="O13730" t="s">
        <v>1014</v>
      </c>
    </row>
    <row r="13731" spans="1:16" x14ac:dyDescent="0.25">
      <c r="A13731" t="s">
        <v>2</v>
      </c>
      <c r="B13731" t="s">
        <v>24840</v>
      </c>
      <c r="C13731" t="s">
        <v>1156</v>
      </c>
      <c r="D13731" t="s">
        <v>6368</v>
      </c>
      <c r="E13731" t="s">
        <v>59</v>
      </c>
      <c r="F13731" t="b">
        <v>0</v>
      </c>
      <c r="G13731" t="s">
        <v>77</v>
      </c>
      <c r="H13731" s="1">
        <v>46170.461296296293</v>
      </c>
      <c r="I13731" t="b">
        <v>0</v>
      </c>
      <c r="J13731" t="b">
        <v>1</v>
      </c>
      <c r="K13731" t="s">
        <v>41</v>
      </c>
      <c r="L13731" t="s">
        <v>60</v>
      </c>
      <c r="M13731">
        <v>157114</v>
      </c>
      <c r="N13731"/>
      <c r="O13731" t="s">
        <v>438</v>
      </c>
      <c r="P13731" t="s">
        <v>622</v>
      </c>
    </row>
    <row r="13732" spans="1:16" x14ac:dyDescent="0.25">
      <c r="A13732" t="s">
        <v>2</v>
      </c>
      <c r="B13732" t="s">
        <v>2</v>
      </c>
      <c r="C13732" t="s">
        <v>9778</v>
      </c>
      <c r="D13732" t="s">
        <v>4346</v>
      </c>
      <c r="E13732" t="s">
        <v>59</v>
      </c>
      <c r="F13732" t="b">
        <v>0</v>
      </c>
      <c r="G13732" t="s">
        <v>40</v>
      </c>
      <c r="H13732" s="1">
        <v>46170.462476851862</v>
      </c>
      <c r="I13732" t="b">
        <v>0</v>
      </c>
      <c r="J13732" t="b">
        <v>0</v>
      </c>
      <c r="K13732" t="s">
        <v>40</v>
      </c>
      <c r="L13732" t="s">
        <v>60</v>
      </c>
      <c r="M13732">
        <v>40000</v>
      </c>
      <c r="N13732"/>
      <c r="O13732" t="s">
        <v>24841</v>
      </c>
      <c r="P13732" t="s">
        <v>948</v>
      </c>
    </row>
    <row r="13733" spans="1:16" x14ac:dyDescent="0.25">
      <c r="A13733" t="s">
        <v>8</v>
      </c>
      <c r="B13733" t="s">
        <v>24842</v>
      </c>
      <c r="C13733" t="s">
        <v>12679</v>
      </c>
      <c r="D13733" t="s">
        <v>4526</v>
      </c>
      <c r="E13733" t="s">
        <v>88</v>
      </c>
      <c r="F13733" t="b">
        <v>0</v>
      </c>
      <c r="G13733" t="s">
        <v>40</v>
      </c>
      <c r="H13733" s="1">
        <v>46170.464166666658</v>
      </c>
      <c r="I13733" t="b">
        <v>0</v>
      </c>
      <c r="J13733" t="b">
        <v>0</v>
      </c>
      <c r="K13733" t="s">
        <v>40</v>
      </c>
      <c r="L13733" t="s">
        <v>74</v>
      </c>
      <c r="M13733"/>
      <c r="N13733">
        <v>75</v>
      </c>
      <c r="O13733" t="s">
        <v>21509</v>
      </c>
      <c r="P13733" t="s">
        <v>85</v>
      </c>
    </row>
    <row r="13734" spans="1:16" x14ac:dyDescent="0.25">
      <c r="A13734" t="s">
        <v>2</v>
      </c>
      <c r="B13734" t="s">
        <v>851</v>
      </c>
      <c r="C13734" t="s">
        <v>86</v>
      </c>
      <c r="D13734" t="s">
        <v>4526</v>
      </c>
      <c r="E13734" t="s">
        <v>59</v>
      </c>
      <c r="F13734" t="b">
        <v>0</v>
      </c>
      <c r="G13734" t="s">
        <v>77</v>
      </c>
      <c r="H13734" s="1">
        <v>46170.502962962957</v>
      </c>
      <c r="I13734" t="b">
        <v>0</v>
      </c>
      <c r="J13734" t="b">
        <v>1</v>
      </c>
      <c r="K13734" t="s">
        <v>41</v>
      </c>
      <c r="L13734" t="s">
        <v>60</v>
      </c>
      <c r="M13734">
        <v>212000</v>
      </c>
      <c r="N13734"/>
      <c r="O13734" t="s">
        <v>343</v>
      </c>
      <c r="P13734" t="s">
        <v>310</v>
      </c>
    </row>
    <row r="13735" spans="1:16" x14ac:dyDescent="0.25">
      <c r="A13735" t="s">
        <v>5</v>
      </c>
      <c r="B13735" t="s">
        <v>24843</v>
      </c>
      <c r="C13735" t="s">
        <v>500</v>
      </c>
      <c r="D13735" t="s">
        <v>4756</v>
      </c>
      <c r="E13735" t="s">
        <v>59</v>
      </c>
      <c r="F13735" t="b">
        <v>0</v>
      </c>
      <c r="G13735" t="s">
        <v>13</v>
      </c>
      <c r="H13735" s="1">
        <v>46170.504606481481</v>
      </c>
      <c r="I13735" t="b">
        <v>1</v>
      </c>
      <c r="J13735" t="b">
        <v>0</v>
      </c>
      <c r="K13735" t="s">
        <v>13</v>
      </c>
      <c r="L13735" t="s">
        <v>60</v>
      </c>
      <c r="M13735">
        <v>117000</v>
      </c>
      <c r="N13735"/>
      <c r="O13735" t="s">
        <v>2610</v>
      </c>
      <c r="P13735" t="s">
        <v>21246</v>
      </c>
    </row>
    <row r="13736" spans="1:16" x14ac:dyDescent="0.25">
      <c r="A13736" t="s">
        <v>5</v>
      </c>
      <c r="B13736" t="s">
        <v>24844</v>
      </c>
      <c r="C13736" t="s">
        <v>8952</v>
      </c>
      <c r="D13736" t="s">
        <v>4346</v>
      </c>
      <c r="E13736" t="s">
        <v>59</v>
      </c>
      <c r="F13736" t="b">
        <v>0</v>
      </c>
      <c r="G13736" t="s">
        <v>40</v>
      </c>
      <c r="H13736" s="1">
        <v>46170.505787037036</v>
      </c>
      <c r="I13736" t="b">
        <v>1</v>
      </c>
      <c r="J13736" t="b">
        <v>0</v>
      </c>
      <c r="K13736" t="s">
        <v>40</v>
      </c>
      <c r="L13736" t="s">
        <v>60</v>
      </c>
      <c r="M13736">
        <v>52700</v>
      </c>
      <c r="N13736"/>
      <c r="O13736" t="s">
        <v>6434</v>
      </c>
      <c r="P13736" t="s">
        <v>24845</v>
      </c>
    </row>
    <row r="13737" spans="1:16" x14ac:dyDescent="0.25">
      <c r="A13737" t="s">
        <v>2</v>
      </c>
      <c r="B13737" t="s">
        <v>123</v>
      </c>
      <c r="C13737" t="s">
        <v>112</v>
      </c>
      <c r="D13737" t="s">
        <v>4346</v>
      </c>
      <c r="E13737" t="s">
        <v>59</v>
      </c>
      <c r="F13737" t="b">
        <v>0</v>
      </c>
      <c r="G13737" t="s">
        <v>65</v>
      </c>
      <c r="H13737" s="1">
        <v>46170.544629629629</v>
      </c>
      <c r="I13737" t="b">
        <v>0</v>
      </c>
      <c r="J13737" t="b">
        <v>1</v>
      </c>
      <c r="K13737" t="s">
        <v>41</v>
      </c>
      <c r="L13737" t="s">
        <v>60</v>
      </c>
      <c r="M13737">
        <v>182500</v>
      </c>
      <c r="N13737"/>
      <c r="O13737" t="s">
        <v>24846</v>
      </c>
      <c r="P13737" t="s">
        <v>24847</v>
      </c>
    </row>
    <row r="13738" spans="1:16" x14ac:dyDescent="0.25">
      <c r="A13738" t="s">
        <v>1</v>
      </c>
      <c r="B13738" t="s">
        <v>512</v>
      </c>
      <c r="C13738" t="s">
        <v>522</v>
      </c>
      <c r="D13738" t="s">
        <v>4526</v>
      </c>
      <c r="E13738" t="s">
        <v>59</v>
      </c>
      <c r="F13738" t="b">
        <v>0</v>
      </c>
      <c r="G13738" t="s">
        <v>77</v>
      </c>
      <c r="H13738" s="1">
        <v>46170.54587962963</v>
      </c>
      <c r="I13738" t="b">
        <v>0</v>
      </c>
      <c r="J13738" t="b">
        <v>1</v>
      </c>
      <c r="K13738" t="s">
        <v>41</v>
      </c>
      <c r="L13738" t="s">
        <v>60</v>
      </c>
      <c r="M13738">
        <v>141500</v>
      </c>
      <c r="N13738"/>
      <c r="O13738" t="s">
        <v>20747</v>
      </c>
      <c r="P13738" t="s">
        <v>24848</v>
      </c>
    </row>
    <row r="13739" spans="1:16" x14ac:dyDescent="0.25">
      <c r="A13739" t="s">
        <v>5</v>
      </c>
      <c r="B13739" t="s">
        <v>24849</v>
      </c>
      <c r="C13739" t="s">
        <v>76</v>
      </c>
      <c r="D13739" t="s">
        <v>4526</v>
      </c>
      <c r="F13739" t="b">
        <v>1</v>
      </c>
      <c r="G13739" t="s">
        <v>77</v>
      </c>
      <c r="H13739" s="1">
        <v>46170.545902777783</v>
      </c>
      <c r="I13739" t="b">
        <v>1</v>
      </c>
      <c r="J13739" t="b">
        <v>1</v>
      </c>
      <c r="K13739" t="s">
        <v>41</v>
      </c>
      <c r="L13739" t="s">
        <v>74</v>
      </c>
      <c r="M13739"/>
      <c r="N13739">
        <v>62.704999999999998</v>
      </c>
      <c r="O13739" t="s">
        <v>155</v>
      </c>
      <c r="P13739" t="s">
        <v>24850</v>
      </c>
    </row>
    <row r="13740" spans="1:16" x14ac:dyDescent="0.25">
      <c r="A13740" t="s">
        <v>5</v>
      </c>
      <c r="B13740" t="s">
        <v>24851</v>
      </c>
      <c r="C13740" t="s">
        <v>860</v>
      </c>
      <c r="D13740" t="s">
        <v>20164</v>
      </c>
      <c r="E13740" t="s">
        <v>59</v>
      </c>
      <c r="F13740" t="b">
        <v>0</v>
      </c>
      <c r="G13740" t="s">
        <v>77</v>
      </c>
      <c r="H13740" s="1">
        <v>46170.545937499999</v>
      </c>
      <c r="I13740" t="b">
        <v>0</v>
      </c>
      <c r="J13740" t="b">
        <v>1</v>
      </c>
      <c r="K13740" t="s">
        <v>41</v>
      </c>
      <c r="L13740" t="s">
        <v>60</v>
      </c>
      <c r="M13740">
        <v>229000</v>
      </c>
      <c r="N13740"/>
      <c r="O13740" t="s">
        <v>226</v>
      </c>
      <c r="P13740" t="s">
        <v>24852</v>
      </c>
    </row>
    <row r="13741" spans="1:16" x14ac:dyDescent="0.25">
      <c r="A13741" t="s">
        <v>3</v>
      </c>
      <c r="B13741" t="s">
        <v>24853</v>
      </c>
      <c r="C13741" t="s">
        <v>112</v>
      </c>
      <c r="D13741" t="s">
        <v>4346</v>
      </c>
      <c r="E13741" t="s">
        <v>59</v>
      </c>
      <c r="F13741" t="b">
        <v>0</v>
      </c>
      <c r="G13741" t="s">
        <v>65</v>
      </c>
      <c r="H13741" s="1">
        <v>46170.585023148153</v>
      </c>
      <c r="I13741" t="b">
        <v>0</v>
      </c>
      <c r="J13741" t="b">
        <v>0</v>
      </c>
      <c r="K13741" t="s">
        <v>41</v>
      </c>
      <c r="L13741" t="s">
        <v>60</v>
      </c>
      <c r="M13741">
        <v>74534.5</v>
      </c>
      <c r="N13741"/>
      <c r="O13741" t="s">
        <v>19347</v>
      </c>
      <c r="P13741" t="s">
        <v>24854</v>
      </c>
    </row>
    <row r="13742" spans="1:16" x14ac:dyDescent="0.25">
      <c r="A13742" t="s">
        <v>0</v>
      </c>
      <c r="B13742" t="s">
        <v>24855</v>
      </c>
      <c r="C13742" t="s">
        <v>1138</v>
      </c>
      <c r="D13742" t="s">
        <v>4756</v>
      </c>
      <c r="E13742" t="s">
        <v>59</v>
      </c>
      <c r="F13742" t="b">
        <v>0</v>
      </c>
      <c r="G13742" t="s">
        <v>77</v>
      </c>
      <c r="H13742" s="1">
        <v>46170.585023148153</v>
      </c>
      <c r="I13742" t="b">
        <v>0</v>
      </c>
      <c r="J13742" t="b">
        <v>1</v>
      </c>
      <c r="K13742" t="s">
        <v>41</v>
      </c>
      <c r="L13742" t="s">
        <v>60</v>
      </c>
      <c r="M13742">
        <v>105000</v>
      </c>
      <c r="N13742"/>
      <c r="O13742" t="s">
        <v>24856</v>
      </c>
      <c r="P13742" t="s">
        <v>2931</v>
      </c>
    </row>
    <row r="13743" spans="1:16" x14ac:dyDescent="0.25">
      <c r="A13743" t="s">
        <v>0</v>
      </c>
      <c r="B13743" t="s">
        <v>4405</v>
      </c>
      <c r="C13743" t="s">
        <v>114</v>
      </c>
      <c r="D13743" t="s">
        <v>4346</v>
      </c>
      <c r="E13743" t="s">
        <v>88</v>
      </c>
      <c r="F13743" t="b">
        <v>0</v>
      </c>
      <c r="G13743" t="s">
        <v>77</v>
      </c>
      <c r="H13743" s="1">
        <v>46170.585023148153</v>
      </c>
      <c r="I13743" t="b">
        <v>0</v>
      </c>
      <c r="J13743" t="b">
        <v>0</v>
      </c>
      <c r="K13743" t="s">
        <v>41</v>
      </c>
      <c r="L13743" t="s">
        <v>74</v>
      </c>
      <c r="M13743"/>
      <c r="N13743">
        <v>42</v>
      </c>
      <c r="O13743" t="s">
        <v>24857</v>
      </c>
      <c r="P13743" t="s">
        <v>1482</v>
      </c>
    </row>
    <row r="13744" spans="1:16" x14ac:dyDescent="0.25">
      <c r="A13744" t="s">
        <v>7</v>
      </c>
      <c r="B13744" t="s">
        <v>2894</v>
      </c>
      <c r="C13744" t="s">
        <v>14281</v>
      </c>
      <c r="D13744" t="s">
        <v>4346</v>
      </c>
      <c r="E13744" t="s">
        <v>59</v>
      </c>
      <c r="F13744" t="b">
        <v>0</v>
      </c>
      <c r="G13744" t="s">
        <v>65</v>
      </c>
      <c r="H13744" s="1">
        <v>46170.585034722222</v>
      </c>
      <c r="I13744" t="b">
        <v>0</v>
      </c>
      <c r="J13744" t="b">
        <v>0</v>
      </c>
      <c r="K13744" t="s">
        <v>41</v>
      </c>
      <c r="L13744" t="s">
        <v>60</v>
      </c>
      <c r="M13744">
        <v>105000</v>
      </c>
      <c r="N13744"/>
      <c r="O13744" t="s">
        <v>24858</v>
      </c>
      <c r="P13744" t="s">
        <v>24859</v>
      </c>
    </row>
    <row r="13745" spans="1:16" x14ac:dyDescent="0.25">
      <c r="A13745" t="s">
        <v>2</v>
      </c>
      <c r="B13745" t="s">
        <v>24860</v>
      </c>
      <c r="C13745" t="s">
        <v>319</v>
      </c>
      <c r="D13745" t="s">
        <v>2360</v>
      </c>
      <c r="E13745" t="s">
        <v>59</v>
      </c>
      <c r="F13745" t="b">
        <v>0</v>
      </c>
      <c r="G13745" t="s">
        <v>65</v>
      </c>
      <c r="H13745" s="1">
        <v>46170.585046296299</v>
      </c>
      <c r="I13745" t="b">
        <v>0</v>
      </c>
      <c r="J13745" t="b">
        <v>0</v>
      </c>
      <c r="K13745" t="s">
        <v>41</v>
      </c>
      <c r="L13745" t="s">
        <v>74</v>
      </c>
      <c r="M13745"/>
      <c r="N13745">
        <v>52.5</v>
      </c>
      <c r="O13745" t="s">
        <v>24861</v>
      </c>
      <c r="P13745" t="s">
        <v>24862</v>
      </c>
    </row>
    <row r="13746" spans="1:16" x14ac:dyDescent="0.25">
      <c r="A13746" t="s">
        <v>0</v>
      </c>
      <c r="B13746" t="s">
        <v>24863</v>
      </c>
      <c r="C13746" t="s">
        <v>201</v>
      </c>
      <c r="D13746" t="s">
        <v>4526</v>
      </c>
      <c r="E13746" t="s">
        <v>88</v>
      </c>
      <c r="F13746" t="b">
        <v>0</v>
      </c>
      <c r="G13746" t="s">
        <v>77</v>
      </c>
      <c r="H13746" s="1">
        <v>46170.585057870368</v>
      </c>
      <c r="I13746" t="b">
        <v>0</v>
      </c>
      <c r="J13746" t="b">
        <v>1</v>
      </c>
      <c r="K13746" t="s">
        <v>41</v>
      </c>
      <c r="L13746" t="s">
        <v>74</v>
      </c>
      <c r="M13746"/>
      <c r="N13746">
        <v>65</v>
      </c>
      <c r="O13746" t="s">
        <v>166</v>
      </c>
      <c r="P13746" t="s">
        <v>24864</v>
      </c>
    </row>
    <row r="13747" spans="1:16" x14ac:dyDescent="0.25">
      <c r="A13747" t="s">
        <v>0</v>
      </c>
      <c r="B13747" t="s">
        <v>3390</v>
      </c>
      <c r="C13747" t="s">
        <v>22818</v>
      </c>
      <c r="D13747" t="s">
        <v>4526</v>
      </c>
      <c r="E13747" t="s">
        <v>59</v>
      </c>
      <c r="F13747" t="b">
        <v>0</v>
      </c>
      <c r="G13747" t="s">
        <v>40</v>
      </c>
      <c r="H13747" s="1">
        <v>46170.586157407408</v>
      </c>
      <c r="I13747" t="b">
        <v>1</v>
      </c>
      <c r="J13747" t="b">
        <v>0</v>
      </c>
      <c r="K13747" t="s">
        <v>40</v>
      </c>
      <c r="L13747" t="s">
        <v>60</v>
      </c>
      <c r="M13747">
        <v>40000</v>
      </c>
      <c r="N13747"/>
      <c r="O13747" t="s">
        <v>24865</v>
      </c>
      <c r="P13747" t="s">
        <v>426</v>
      </c>
    </row>
    <row r="13748" spans="1:16" x14ac:dyDescent="0.25">
      <c r="A13748" t="s">
        <v>4</v>
      </c>
      <c r="B13748" t="s">
        <v>21904</v>
      </c>
      <c r="C13748" t="s">
        <v>586</v>
      </c>
      <c r="D13748" t="s">
        <v>4526</v>
      </c>
      <c r="E13748" t="s">
        <v>59</v>
      </c>
      <c r="F13748" t="b">
        <v>0</v>
      </c>
      <c r="G13748" t="s">
        <v>41</v>
      </c>
      <c r="H13748" s="1">
        <v>46170.5862037037</v>
      </c>
      <c r="I13748" t="b">
        <v>0</v>
      </c>
      <c r="J13748" t="b">
        <v>1</v>
      </c>
      <c r="K13748" t="s">
        <v>41</v>
      </c>
      <c r="L13748" t="s">
        <v>74</v>
      </c>
      <c r="M13748"/>
      <c r="N13748">
        <v>41</v>
      </c>
      <c r="O13748" t="s">
        <v>14684</v>
      </c>
      <c r="P13748" t="s">
        <v>5801</v>
      </c>
    </row>
    <row r="13749" spans="1:16" x14ac:dyDescent="0.25">
      <c r="A13749" t="s">
        <v>1</v>
      </c>
      <c r="B13749" t="s">
        <v>24866</v>
      </c>
      <c r="C13749" t="s">
        <v>12058</v>
      </c>
      <c r="D13749" t="s">
        <v>4756</v>
      </c>
      <c r="E13749" t="s">
        <v>59</v>
      </c>
      <c r="F13749" t="b">
        <v>0</v>
      </c>
      <c r="G13749" t="s">
        <v>65</v>
      </c>
      <c r="H13749" s="1">
        <v>46170.587569444448</v>
      </c>
      <c r="I13749" t="b">
        <v>1</v>
      </c>
      <c r="J13749" t="b">
        <v>0</v>
      </c>
      <c r="K13749" t="s">
        <v>41</v>
      </c>
      <c r="L13749" t="s">
        <v>60</v>
      </c>
      <c r="M13749">
        <v>105000</v>
      </c>
      <c r="N13749"/>
      <c r="O13749" t="s">
        <v>1394</v>
      </c>
      <c r="P13749" t="s">
        <v>2565</v>
      </c>
    </row>
    <row r="13750" spans="1:16" x14ac:dyDescent="0.25">
      <c r="A13750" t="s">
        <v>8</v>
      </c>
      <c r="B13750" t="s">
        <v>24867</v>
      </c>
      <c r="C13750" t="s">
        <v>422</v>
      </c>
      <c r="D13750" t="s">
        <v>4526</v>
      </c>
      <c r="E13750" t="s">
        <v>88</v>
      </c>
      <c r="F13750" t="b">
        <v>0</v>
      </c>
      <c r="G13750" t="s">
        <v>77</v>
      </c>
      <c r="H13750" s="1">
        <v>46170.587638888886</v>
      </c>
      <c r="I13750" t="b">
        <v>0</v>
      </c>
      <c r="J13750" t="b">
        <v>0</v>
      </c>
      <c r="K13750" t="s">
        <v>41</v>
      </c>
      <c r="L13750" t="s">
        <v>74</v>
      </c>
      <c r="M13750"/>
      <c r="N13750">
        <v>54</v>
      </c>
      <c r="O13750" t="s">
        <v>4115</v>
      </c>
      <c r="P13750" t="s">
        <v>24624</v>
      </c>
    </row>
    <row r="13751" spans="1:16" x14ac:dyDescent="0.25">
      <c r="A13751" t="s">
        <v>5</v>
      </c>
      <c r="B13751" t="s">
        <v>21801</v>
      </c>
      <c r="C13751" t="s">
        <v>40</v>
      </c>
      <c r="D13751" t="s">
        <v>4526</v>
      </c>
      <c r="E13751" t="s">
        <v>59</v>
      </c>
      <c r="F13751" t="b">
        <v>0</v>
      </c>
      <c r="G13751" t="s">
        <v>40</v>
      </c>
      <c r="H13751" s="1">
        <v>46170.589166666658</v>
      </c>
      <c r="I13751" t="b">
        <v>1</v>
      </c>
      <c r="J13751" t="b">
        <v>0</v>
      </c>
      <c r="K13751" t="s">
        <v>40</v>
      </c>
      <c r="L13751" t="s">
        <v>60</v>
      </c>
      <c r="M13751">
        <v>70000</v>
      </c>
      <c r="N13751"/>
      <c r="O13751" t="s">
        <v>21802</v>
      </c>
      <c r="P13751" t="s">
        <v>24868</v>
      </c>
    </row>
    <row r="13752" spans="1:16" x14ac:dyDescent="0.25">
      <c r="A13752" t="s">
        <v>0</v>
      </c>
      <c r="B13752" t="s">
        <v>549</v>
      </c>
      <c r="C13752" t="s">
        <v>1384</v>
      </c>
      <c r="D13752" t="s">
        <v>4526</v>
      </c>
      <c r="E13752" t="s">
        <v>59</v>
      </c>
      <c r="F13752" t="b">
        <v>0</v>
      </c>
      <c r="G13752" t="s">
        <v>77</v>
      </c>
      <c r="H13752" s="1">
        <v>46170.626689814817</v>
      </c>
      <c r="I13752" t="b">
        <v>0</v>
      </c>
      <c r="J13752" t="b">
        <v>1</v>
      </c>
      <c r="K13752" t="s">
        <v>41</v>
      </c>
      <c r="L13752" t="s">
        <v>74</v>
      </c>
      <c r="M13752"/>
      <c r="N13752">
        <v>30</v>
      </c>
      <c r="O13752" t="s">
        <v>7800</v>
      </c>
      <c r="P13752" t="s">
        <v>2313</v>
      </c>
    </row>
    <row r="13753" spans="1:16" x14ac:dyDescent="0.25">
      <c r="A13753" t="s">
        <v>0</v>
      </c>
      <c r="B13753" t="s">
        <v>130</v>
      </c>
      <c r="C13753" t="s">
        <v>567</v>
      </c>
      <c r="D13753" t="s">
        <v>2360</v>
      </c>
      <c r="E13753" t="s">
        <v>59</v>
      </c>
      <c r="F13753" t="b">
        <v>0</v>
      </c>
      <c r="G13753" t="s">
        <v>89</v>
      </c>
      <c r="H13753" s="1">
        <v>46170.626689814817</v>
      </c>
      <c r="I13753" t="b">
        <v>0</v>
      </c>
      <c r="J13753" t="b">
        <v>1</v>
      </c>
      <c r="K13753" t="s">
        <v>41</v>
      </c>
      <c r="L13753" t="s">
        <v>60</v>
      </c>
      <c r="M13753">
        <v>60000</v>
      </c>
      <c r="N13753"/>
      <c r="O13753" t="s">
        <v>24869</v>
      </c>
      <c r="P13753" t="s">
        <v>24870</v>
      </c>
    </row>
    <row r="13754" spans="1:16" x14ac:dyDescent="0.25">
      <c r="A13754" t="s">
        <v>6</v>
      </c>
      <c r="B13754" t="s">
        <v>6</v>
      </c>
      <c r="C13754" t="s">
        <v>94</v>
      </c>
      <c r="D13754" t="s">
        <v>2360</v>
      </c>
      <c r="E13754" t="s">
        <v>59</v>
      </c>
      <c r="F13754" t="b">
        <v>0</v>
      </c>
      <c r="G13754" t="s">
        <v>65</v>
      </c>
      <c r="H13754" s="1">
        <v>46170.626701388886</v>
      </c>
      <c r="I13754" t="b">
        <v>0</v>
      </c>
      <c r="J13754" t="b">
        <v>1</v>
      </c>
      <c r="K13754" t="s">
        <v>41</v>
      </c>
      <c r="L13754" t="s">
        <v>60</v>
      </c>
      <c r="M13754">
        <v>129000</v>
      </c>
      <c r="N13754"/>
      <c r="O13754" t="s">
        <v>24871</v>
      </c>
      <c r="P13754" t="s">
        <v>24872</v>
      </c>
    </row>
    <row r="13755" spans="1:16" x14ac:dyDescent="0.25">
      <c r="A13755" t="s">
        <v>3</v>
      </c>
      <c r="B13755" t="s">
        <v>24873</v>
      </c>
      <c r="C13755" t="s">
        <v>172</v>
      </c>
      <c r="D13755" t="s">
        <v>4526</v>
      </c>
      <c r="E13755" t="s">
        <v>59</v>
      </c>
      <c r="F13755" t="b">
        <v>0</v>
      </c>
      <c r="G13755" t="s">
        <v>68</v>
      </c>
      <c r="H13755" s="1">
        <v>46170.626712962963</v>
      </c>
      <c r="I13755" t="b">
        <v>1</v>
      </c>
      <c r="J13755" t="b">
        <v>0</v>
      </c>
      <c r="K13755" t="s">
        <v>41</v>
      </c>
      <c r="L13755" t="s">
        <v>60</v>
      </c>
      <c r="M13755">
        <v>60000</v>
      </c>
      <c r="N13755"/>
      <c r="O13755" t="s">
        <v>1770</v>
      </c>
      <c r="P13755" t="s">
        <v>6087</v>
      </c>
    </row>
    <row r="13756" spans="1:16" x14ac:dyDescent="0.25">
      <c r="A13756" t="s">
        <v>2</v>
      </c>
      <c r="B13756" t="s">
        <v>24874</v>
      </c>
      <c r="C13756" t="s">
        <v>142</v>
      </c>
      <c r="D13756" t="s">
        <v>4756</v>
      </c>
      <c r="E13756" t="s">
        <v>59</v>
      </c>
      <c r="F13756" t="b">
        <v>0</v>
      </c>
      <c r="G13756" t="s">
        <v>65</v>
      </c>
      <c r="H13756" s="1">
        <v>46170.626712962963</v>
      </c>
      <c r="I13756" t="b">
        <v>0</v>
      </c>
      <c r="J13756" t="b">
        <v>1</v>
      </c>
      <c r="K13756" t="s">
        <v>41</v>
      </c>
      <c r="L13756" t="s">
        <v>60</v>
      </c>
      <c r="M13756">
        <v>125513.5</v>
      </c>
      <c r="N13756"/>
      <c r="O13756" t="s">
        <v>24875</v>
      </c>
      <c r="P13756" t="s">
        <v>24876</v>
      </c>
    </row>
    <row r="13757" spans="1:16" x14ac:dyDescent="0.25">
      <c r="A13757" t="s">
        <v>3</v>
      </c>
      <c r="B13757" t="s">
        <v>24877</v>
      </c>
      <c r="C13757" t="s">
        <v>81</v>
      </c>
      <c r="D13757" t="s">
        <v>4526</v>
      </c>
      <c r="E13757" t="s">
        <v>59</v>
      </c>
      <c r="F13757" t="b">
        <v>0</v>
      </c>
      <c r="G13757" t="s">
        <v>77</v>
      </c>
      <c r="H13757" s="1">
        <v>46170.62672453704</v>
      </c>
      <c r="I13757" t="b">
        <v>0</v>
      </c>
      <c r="J13757" t="b">
        <v>0</v>
      </c>
      <c r="K13757" t="s">
        <v>41</v>
      </c>
      <c r="L13757" t="s">
        <v>60</v>
      </c>
      <c r="M13757">
        <v>127500</v>
      </c>
      <c r="N13757"/>
      <c r="O13757" t="s">
        <v>24878</v>
      </c>
      <c r="P13757" t="s">
        <v>161</v>
      </c>
    </row>
    <row r="13758" spans="1:16" x14ac:dyDescent="0.25">
      <c r="A13758" t="s">
        <v>3</v>
      </c>
      <c r="B13758" t="s">
        <v>8876</v>
      </c>
      <c r="C13758" t="s">
        <v>336</v>
      </c>
      <c r="D13758" t="s">
        <v>2360</v>
      </c>
      <c r="E13758" t="s">
        <v>59</v>
      </c>
      <c r="F13758" t="b">
        <v>0</v>
      </c>
      <c r="G13758" t="s">
        <v>65</v>
      </c>
      <c r="H13758" s="1">
        <v>46170.626747685194</v>
      </c>
      <c r="I13758" t="b">
        <v>0</v>
      </c>
      <c r="J13758" t="b">
        <v>1</v>
      </c>
      <c r="K13758" t="s">
        <v>41</v>
      </c>
      <c r="L13758" t="s">
        <v>60</v>
      </c>
      <c r="M13758">
        <v>72554.5</v>
      </c>
      <c r="N13758"/>
      <c r="O13758" t="s">
        <v>24879</v>
      </c>
      <c r="P13758" t="s">
        <v>4454</v>
      </c>
    </row>
    <row r="13759" spans="1:16" x14ac:dyDescent="0.25">
      <c r="A13759" t="s">
        <v>2</v>
      </c>
      <c r="B13759" t="s">
        <v>2</v>
      </c>
      <c r="C13759" t="s">
        <v>508</v>
      </c>
      <c r="D13759" t="s">
        <v>4526</v>
      </c>
      <c r="E13759" t="s">
        <v>59</v>
      </c>
      <c r="F13759" t="b">
        <v>0</v>
      </c>
      <c r="G13759" t="s">
        <v>73</v>
      </c>
      <c r="H13759" s="1">
        <v>46170.626782407409</v>
      </c>
      <c r="I13759" t="b">
        <v>0</v>
      </c>
      <c r="J13759" t="b">
        <v>1</v>
      </c>
      <c r="K13759" t="s">
        <v>41</v>
      </c>
      <c r="L13759" t="s">
        <v>74</v>
      </c>
      <c r="M13759"/>
      <c r="N13759">
        <v>62.5</v>
      </c>
      <c r="O13759" t="s">
        <v>3605</v>
      </c>
      <c r="P13759" t="s">
        <v>24880</v>
      </c>
    </row>
    <row r="13760" spans="1:16" x14ac:dyDescent="0.25">
      <c r="A13760" t="s">
        <v>5</v>
      </c>
      <c r="B13760" t="s">
        <v>24881</v>
      </c>
      <c r="C13760" t="s">
        <v>19</v>
      </c>
      <c r="D13760" t="s">
        <v>4526</v>
      </c>
      <c r="E13760" t="s">
        <v>59</v>
      </c>
      <c r="F13760" t="b">
        <v>0</v>
      </c>
      <c r="G13760" t="s">
        <v>19</v>
      </c>
      <c r="H13760" s="1">
        <v>46170.627280092587</v>
      </c>
      <c r="I13760" t="b">
        <v>1</v>
      </c>
      <c r="J13760" t="b">
        <v>0</v>
      </c>
      <c r="K13760" t="s">
        <v>19</v>
      </c>
      <c r="L13760" t="s">
        <v>60</v>
      </c>
      <c r="M13760">
        <v>5500000</v>
      </c>
      <c r="N13760"/>
      <c r="O13760" t="s">
        <v>5976</v>
      </c>
      <c r="P13760" t="s">
        <v>24882</v>
      </c>
    </row>
    <row r="13761" spans="1:16" x14ac:dyDescent="0.25">
      <c r="A13761" t="s">
        <v>2</v>
      </c>
      <c r="B13761" t="s">
        <v>24883</v>
      </c>
      <c r="C13761" t="s">
        <v>6744</v>
      </c>
      <c r="D13761" t="s">
        <v>4526</v>
      </c>
      <c r="E13761" t="s">
        <v>59</v>
      </c>
      <c r="F13761" t="b">
        <v>0</v>
      </c>
      <c r="G13761" t="s">
        <v>40</v>
      </c>
      <c r="H13761" s="1">
        <v>46170.627858796302</v>
      </c>
      <c r="I13761" t="b">
        <v>1</v>
      </c>
      <c r="J13761" t="b">
        <v>0</v>
      </c>
      <c r="K13761" t="s">
        <v>40</v>
      </c>
      <c r="L13761" t="s">
        <v>60</v>
      </c>
      <c r="M13761">
        <v>26300</v>
      </c>
      <c r="N13761"/>
      <c r="O13761" t="s">
        <v>24884</v>
      </c>
      <c r="P13761" t="s">
        <v>24885</v>
      </c>
    </row>
    <row r="13762" spans="1:16" x14ac:dyDescent="0.25">
      <c r="A13762" t="s">
        <v>2</v>
      </c>
      <c r="B13762" t="s">
        <v>24886</v>
      </c>
      <c r="C13762" t="s">
        <v>952</v>
      </c>
      <c r="D13762" t="s">
        <v>4526</v>
      </c>
      <c r="E13762" t="s">
        <v>59</v>
      </c>
      <c r="F13762" t="b">
        <v>0</v>
      </c>
      <c r="G13762" t="s">
        <v>68</v>
      </c>
      <c r="H13762" s="1">
        <v>46170.627939814818</v>
      </c>
      <c r="I13762" t="b">
        <v>0</v>
      </c>
      <c r="J13762" t="b">
        <v>1</v>
      </c>
      <c r="K13762" t="s">
        <v>41</v>
      </c>
      <c r="L13762" t="s">
        <v>60</v>
      </c>
      <c r="M13762">
        <v>183500</v>
      </c>
      <c r="N13762"/>
      <c r="O13762" t="s">
        <v>831</v>
      </c>
      <c r="P13762" t="s">
        <v>3960</v>
      </c>
    </row>
    <row r="13763" spans="1:16" x14ac:dyDescent="0.25">
      <c r="A13763" t="s">
        <v>6</v>
      </c>
      <c r="B13763" t="s">
        <v>24887</v>
      </c>
      <c r="C13763" t="s">
        <v>987</v>
      </c>
      <c r="D13763" t="s">
        <v>5349</v>
      </c>
      <c r="E13763" t="s">
        <v>59</v>
      </c>
      <c r="F13763" t="b">
        <v>0</v>
      </c>
      <c r="G13763" t="s">
        <v>65</v>
      </c>
      <c r="H13763" s="1">
        <v>46170.627962962957</v>
      </c>
      <c r="I13763" t="b">
        <v>0</v>
      </c>
      <c r="J13763" t="b">
        <v>1</v>
      </c>
      <c r="K13763" t="s">
        <v>41</v>
      </c>
      <c r="L13763" t="s">
        <v>60</v>
      </c>
      <c r="M13763">
        <v>175500</v>
      </c>
      <c r="N13763"/>
      <c r="O13763" t="s">
        <v>2454</v>
      </c>
      <c r="P13763" t="s">
        <v>24630</v>
      </c>
    </row>
    <row r="13764" spans="1:16" x14ac:dyDescent="0.25">
      <c r="A13764" t="s">
        <v>6</v>
      </c>
      <c r="B13764" t="s">
        <v>24888</v>
      </c>
      <c r="C13764" t="s">
        <v>541</v>
      </c>
      <c r="D13764" t="s">
        <v>4526</v>
      </c>
      <c r="E13764" t="s">
        <v>59</v>
      </c>
      <c r="F13764" t="b">
        <v>0</v>
      </c>
      <c r="G13764" t="s">
        <v>73</v>
      </c>
      <c r="H13764" s="1">
        <v>46170.627974537027</v>
      </c>
      <c r="I13764" t="b">
        <v>0</v>
      </c>
      <c r="J13764" t="b">
        <v>1</v>
      </c>
      <c r="K13764" t="s">
        <v>41</v>
      </c>
      <c r="L13764" t="s">
        <v>60</v>
      </c>
      <c r="M13764">
        <v>142000</v>
      </c>
      <c r="N13764"/>
      <c r="O13764" t="s">
        <v>487</v>
      </c>
      <c r="P13764" t="s">
        <v>24889</v>
      </c>
    </row>
    <row r="13765" spans="1:16" x14ac:dyDescent="0.25">
      <c r="A13765" t="s">
        <v>5</v>
      </c>
      <c r="B13765" t="s">
        <v>24890</v>
      </c>
      <c r="C13765" t="s">
        <v>112</v>
      </c>
      <c r="D13765" t="s">
        <v>4526</v>
      </c>
      <c r="E13765" t="s">
        <v>88</v>
      </c>
      <c r="F13765" t="b">
        <v>0</v>
      </c>
      <c r="G13765" t="s">
        <v>65</v>
      </c>
      <c r="H13765" s="1">
        <v>46170.629236111112</v>
      </c>
      <c r="I13765" t="b">
        <v>1</v>
      </c>
      <c r="J13765" t="b">
        <v>0</v>
      </c>
      <c r="K13765" t="s">
        <v>41</v>
      </c>
      <c r="L13765" t="s">
        <v>74</v>
      </c>
      <c r="M13765"/>
      <c r="N13765">
        <v>82.5</v>
      </c>
      <c r="O13765" t="s">
        <v>7261</v>
      </c>
      <c r="P13765" t="s">
        <v>24891</v>
      </c>
    </row>
    <row r="13766" spans="1:16" x14ac:dyDescent="0.25">
      <c r="A13766" t="s">
        <v>5</v>
      </c>
      <c r="B13766" t="s">
        <v>5</v>
      </c>
      <c r="C13766" t="s">
        <v>1134</v>
      </c>
      <c r="D13766" t="s">
        <v>4526</v>
      </c>
      <c r="E13766" t="s">
        <v>88</v>
      </c>
      <c r="F13766" t="b">
        <v>0</v>
      </c>
      <c r="G13766" t="s">
        <v>65</v>
      </c>
      <c r="H13766" s="1">
        <v>46170.629236111112</v>
      </c>
      <c r="I13766" t="b">
        <v>1</v>
      </c>
      <c r="J13766" t="b">
        <v>0</v>
      </c>
      <c r="K13766" t="s">
        <v>41</v>
      </c>
      <c r="L13766" t="s">
        <v>74</v>
      </c>
      <c r="M13766"/>
      <c r="N13766">
        <v>72.5</v>
      </c>
      <c r="O13766" t="s">
        <v>24892</v>
      </c>
      <c r="P13766" t="s">
        <v>24893</v>
      </c>
    </row>
    <row r="13767" spans="1:16" x14ac:dyDescent="0.25">
      <c r="A13767" t="s">
        <v>5</v>
      </c>
      <c r="B13767" t="s">
        <v>24894</v>
      </c>
      <c r="C13767" t="s">
        <v>206</v>
      </c>
      <c r="D13767" t="s">
        <v>4526</v>
      </c>
      <c r="E13767" t="s">
        <v>59</v>
      </c>
      <c r="F13767" t="b">
        <v>0</v>
      </c>
      <c r="G13767" t="s">
        <v>89</v>
      </c>
      <c r="H13767" s="1">
        <v>46170.629293981481</v>
      </c>
      <c r="I13767" t="b">
        <v>0</v>
      </c>
      <c r="J13767" t="b">
        <v>1</v>
      </c>
      <c r="K13767" t="s">
        <v>41</v>
      </c>
      <c r="L13767" t="s">
        <v>60</v>
      </c>
      <c r="M13767">
        <v>125000</v>
      </c>
      <c r="N13767"/>
      <c r="O13767" t="s">
        <v>24895</v>
      </c>
      <c r="P13767" t="s">
        <v>24896</v>
      </c>
    </row>
    <row r="13768" spans="1:16" x14ac:dyDescent="0.25">
      <c r="A13768" t="s">
        <v>3</v>
      </c>
      <c r="B13768" t="s">
        <v>24897</v>
      </c>
      <c r="C13768" t="s">
        <v>102</v>
      </c>
      <c r="D13768" t="s">
        <v>4526</v>
      </c>
      <c r="E13768" t="s">
        <v>59</v>
      </c>
      <c r="F13768" t="b">
        <v>0</v>
      </c>
      <c r="G13768" t="s">
        <v>77</v>
      </c>
      <c r="H13768" s="1">
        <v>46170.629328703697</v>
      </c>
      <c r="I13768" t="b">
        <v>0</v>
      </c>
      <c r="J13768" t="b">
        <v>0</v>
      </c>
      <c r="K13768" t="s">
        <v>41</v>
      </c>
      <c r="L13768" t="s">
        <v>74</v>
      </c>
      <c r="M13768"/>
      <c r="N13768">
        <v>49</v>
      </c>
      <c r="O13768" t="s">
        <v>2510</v>
      </c>
      <c r="P13768" t="s">
        <v>4300</v>
      </c>
    </row>
    <row r="13769" spans="1:16" x14ac:dyDescent="0.25">
      <c r="A13769" t="s">
        <v>0</v>
      </c>
      <c r="B13769" t="s">
        <v>24898</v>
      </c>
      <c r="C13769" t="s">
        <v>172</v>
      </c>
      <c r="D13769" t="s">
        <v>4526</v>
      </c>
      <c r="E13769" t="s">
        <v>88</v>
      </c>
      <c r="F13769" t="b">
        <v>0</v>
      </c>
      <c r="G13769" t="s">
        <v>68</v>
      </c>
      <c r="H13769" s="1">
        <v>46170.668356481481</v>
      </c>
      <c r="I13769" t="b">
        <v>1</v>
      </c>
      <c r="J13769" t="b">
        <v>0</v>
      </c>
      <c r="K13769" t="s">
        <v>41</v>
      </c>
      <c r="L13769" t="s">
        <v>74</v>
      </c>
      <c r="M13769"/>
      <c r="N13769">
        <v>30</v>
      </c>
      <c r="O13769" t="s">
        <v>1970</v>
      </c>
      <c r="P13769" t="s">
        <v>219</v>
      </c>
    </row>
    <row r="13770" spans="1:16" x14ac:dyDescent="0.25">
      <c r="A13770" t="s">
        <v>0</v>
      </c>
      <c r="B13770" t="s">
        <v>3599</v>
      </c>
      <c r="C13770" t="s">
        <v>16237</v>
      </c>
      <c r="D13770" t="s">
        <v>4346</v>
      </c>
      <c r="E13770" t="s">
        <v>59</v>
      </c>
      <c r="F13770" t="b">
        <v>0</v>
      </c>
      <c r="G13770" t="s">
        <v>65</v>
      </c>
      <c r="H13770" s="1">
        <v>46170.668356481481</v>
      </c>
      <c r="I13770" t="b">
        <v>1</v>
      </c>
      <c r="J13770" t="b">
        <v>1</v>
      </c>
      <c r="K13770" t="s">
        <v>41</v>
      </c>
      <c r="L13770" t="s">
        <v>60</v>
      </c>
      <c r="M13770">
        <v>82500</v>
      </c>
      <c r="N13770"/>
      <c r="O13770" t="s">
        <v>16238</v>
      </c>
      <c r="P13770" t="s">
        <v>24899</v>
      </c>
    </row>
    <row r="13771" spans="1:16" x14ac:dyDescent="0.25">
      <c r="A13771" t="s">
        <v>0</v>
      </c>
      <c r="B13771" t="s">
        <v>24900</v>
      </c>
      <c r="C13771" t="s">
        <v>172</v>
      </c>
      <c r="D13771" t="s">
        <v>4526</v>
      </c>
      <c r="E13771" t="s">
        <v>88</v>
      </c>
      <c r="F13771" t="b">
        <v>0</v>
      </c>
      <c r="G13771" t="s">
        <v>68</v>
      </c>
      <c r="H13771" s="1">
        <v>46170.668356481481</v>
      </c>
      <c r="I13771" t="b">
        <v>1</v>
      </c>
      <c r="J13771" t="b">
        <v>0</v>
      </c>
      <c r="K13771" t="s">
        <v>41</v>
      </c>
      <c r="L13771" t="s">
        <v>74</v>
      </c>
      <c r="M13771"/>
      <c r="N13771">
        <v>30</v>
      </c>
      <c r="O13771" t="s">
        <v>1970</v>
      </c>
      <c r="P13771" t="s">
        <v>219</v>
      </c>
    </row>
    <row r="13772" spans="1:16" x14ac:dyDescent="0.25">
      <c r="A13772" t="s">
        <v>0</v>
      </c>
      <c r="B13772" t="s">
        <v>24901</v>
      </c>
      <c r="C13772" t="s">
        <v>1863</v>
      </c>
      <c r="D13772" t="s">
        <v>4756</v>
      </c>
      <c r="E13772" t="s">
        <v>59</v>
      </c>
      <c r="F13772" t="b">
        <v>0</v>
      </c>
      <c r="G13772" t="s">
        <v>89</v>
      </c>
      <c r="H13772" s="1">
        <v>46170.668356481481</v>
      </c>
      <c r="I13772" t="b">
        <v>0</v>
      </c>
      <c r="J13772" t="b">
        <v>1</v>
      </c>
      <c r="K13772" t="s">
        <v>41</v>
      </c>
      <c r="L13772" t="s">
        <v>60</v>
      </c>
      <c r="M13772">
        <v>85000</v>
      </c>
      <c r="N13772"/>
      <c r="O13772" t="s">
        <v>1402</v>
      </c>
    </row>
    <row r="13773" spans="1:16" x14ac:dyDescent="0.25">
      <c r="A13773" t="s">
        <v>3</v>
      </c>
      <c r="B13773" t="s">
        <v>24902</v>
      </c>
      <c r="C13773" t="s">
        <v>1250</v>
      </c>
      <c r="D13773" t="s">
        <v>4526</v>
      </c>
      <c r="E13773" t="s">
        <v>88</v>
      </c>
      <c r="F13773" t="b">
        <v>0</v>
      </c>
      <c r="G13773" t="s">
        <v>89</v>
      </c>
      <c r="H13773" s="1">
        <v>46170.668368055558</v>
      </c>
      <c r="I13773" t="b">
        <v>0</v>
      </c>
      <c r="J13773" t="b">
        <v>0</v>
      </c>
      <c r="K13773" t="s">
        <v>41</v>
      </c>
      <c r="L13773" t="s">
        <v>74</v>
      </c>
      <c r="M13773"/>
      <c r="N13773">
        <v>57</v>
      </c>
      <c r="O13773" t="s">
        <v>13264</v>
      </c>
      <c r="P13773" t="s">
        <v>881</v>
      </c>
    </row>
    <row r="13774" spans="1:16" x14ac:dyDescent="0.25">
      <c r="A13774" t="s">
        <v>0</v>
      </c>
      <c r="B13774" t="s">
        <v>0</v>
      </c>
      <c r="C13774" t="s">
        <v>28</v>
      </c>
      <c r="D13774" t="s">
        <v>2544</v>
      </c>
      <c r="E13774" t="s">
        <v>59</v>
      </c>
      <c r="F13774" t="b">
        <v>0</v>
      </c>
      <c r="G13774" t="s">
        <v>28</v>
      </c>
      <c r="H13774" s="1">
        <v>46170.66914351852</v>
      </c>
      <c r="I13774" t="b">
        <v>0</v>
      </c>
      <c r="J13774" t="b">
        <v>0</v>
      </c>
      <c r="K13774" t="s">
        <v>28</v>
      </c>
      <c r="L13774" t="s">
        <v>60</v>
      </c>
      <c r="M13774">
        <v>80000</v>
      </c>
      <c r="N13774"/>
      <c r="O13774" t="s">
        <v>2544</v>
      </c>
      <c r="P13774" t="s">
        <v>24903</v>
      </c>
    </row>
    <row r="13775" spans="1:16" x14ac:dyDescent="0.25">
      <c r="A13775" t="s">
        <v>2</v>
      </c>
      <c r="B13775" t="s">
        <v>4135</v>
      </c>
      <c r="C13775" t="s">
        <v>330</v>
      </c>
      <c r="D13775" t="s">
        <v>4756</v>
      </c>
      <c r="E13775" t="s">
        <v>59</v>
      </c>
      <c r="F13775" t="b">
        <v>0</v>
      </c>
      <c r="G13775" t="s">
        <v>41</v>
      </c>
      <c r="H13775" s="1">
        <v>46170.669490740736</v>
      </c>
      <c r="I13775" t="b">
        <v>1</v>
      </c>
      <c r="J13775" t="b">
        <v>1</v>
      </c>
      <c r="K13775" t="s">
        <v>41</v>
      </c>
      <c r="L13775" t="s">
        <v>60</v>
      </c>
      <c r="M13775">
        <v>80500</v>
      </c>
      <c r="N13775"/>
      <c r="O13775" t="s">
        <v>10081</v>
      </c>
      <c r="P13775" t="s">
        <v>875</v>
      </c>
    </row>
    <row r="13776" spans="1:16" x14ac:dyDescent="0.25">
      <c r="A13776" t="s">
        <v>2</v>
      </c>
      <c r="B13776" t="s">
        <v>24904</v>
      </c>
      <c r="C13776" t="s">
        <v>743</v>
      </c>
      <c r="D13776" t="s">
        <v>4526</v>
      </c>
      <c r="E13776" t="s">
        <v>88</v>
      </c>
      <c r="F13776" t="b">
        <v>0</v>
      </c>
      <c r="G13776" t="s">
        <v>77</v>
      </c>
      <c r="H13776" s="1">
        <v>46170.669629629629</v>
      </c>
      <c r="I13776" t="b">
        <v>0</v>
      </c>
      <c r="J13776" t="b">
        <v>1</v>
      </c>
      <c r="K13776" t="s">
        <v>41</v>
      </c>
      <c r="L13776" t="s">
        <v>74</v>
      </c>
      <c r="M13776"/>
      <c r="N13776">
        <v>94.39500000000001</v>
      </c>
      <c r="O13776" t="s">
        <v>2621</v>
      </c>
      <c r="P13776" t="s">
        <v>2503</v>
      </c>
    </row>
    <row r="13777" spans="1:16" x14ac:dyDescent="0.25">
      <c r="A13777" t="s">
        <v>2</v>
      </c>
      <c r="B13777" t="s">
        <v>24905</v>
      </c>
      <c r="C13777" t="s">
        <v>440</v>
      </c>
      <c r="D13777" t="s">
        <v>4756</v>
      </c>
      <c r="E13777" t="s">
        <v>59</v>
      </c>
      <c r="F13777" t="b">
        <v>0</v>
      </c>
      <c r="G13777" t="s">
        <v>65</v>
      </c>
      <c r="H13777" s="1">
        <v>46170.669710648152</v>
      </c>
      <c r="I13777" t="b">
        <v>0</v>
      </c>
      <c r="J13777" t="b">
        <v>1</v>
      </c>
      <c r="K13777" t="s">
        <v>41</v>
      </c>
      <c r="L13777" t="s">
        <v>60</v>
      </c>
      <c r="M13777">
        <v>180000</v>
      </c>
      <c r="N13777"/>
      <c r="O13777" t="s">
        <v>4119</v>
      </c>
      <c r="P13777" t="s">
        <v>24906</v>
      </c>
    </row>
    <row r="13778" spans="1:16" x14ac:dyDescent="0.25">
      <c r="A13778" t="s">
        <v>5</v>
      </c>
      <c r="B13778" t="s">
        <v>24907</v>
      </c>
      <c r="C13778" t="s">
        <v>2269</v>
      </c>
      <c r="D13778" t="s">
        <v>4346</v>
      </c>
      <c r="E13778" t="s">
        <v>59</v>
      </c>
      <c r="F13778" t="b">
        <v>0</v>
      </c>
      <c r="G13778" t="s">
        <v>65</v>
      </c>
      <c r="H13778" s="1">
        <v>46170.670902777783</v>
      </c>
      <c r="I13778" t="b">
        <v>1</v>
      </c>
      <c r="J13778" t="b">
        <v>1</v>
      </c>
      <c r="K13778" t="s">
        <v>41</v>
      </c>
      <c r="L13778" t="s">
        <v>60</v>
      </c>
      <c r="M13778">
        <v>157500</v>
      </c>
      <c r="N13778"/>
      <c r="O13778" t="s">
        <v>24908</v>
      </c>
      <c r="P13778" t="s">
        <v>24909</v>
      </c>
    </row>
    <row r="13779" spans="1:16" x14ac:dyDescent="0.25">
      <c r="A13779" t="s">
        <v>4</v>
      </c>
      <c r="B13779" t="s">
        <v>14672</v>
      </c>
      <c r="C13779" t="s">
        <v>14673</v>
      </c>
      <c r="D13779" t="s">
        <v>4756</v>
      </c>
      <c r="E13779" t="s">
        <v>59</v>
      </c>
      <c r="F13779" t="b">
        <v>0</v>
      </c>
      <c r="G13779" t="s">
        <v>13</v>
      </c>
      <c r="H13779" s="1">
        <v>46170.671307870369</v>
      </c>
      <c r="I13779" t="b">
        <v>1</v>
      </c>
      <c r="J13779" t="b">
        <v>0</v>
      </c>
      <c r="K13779" t="s">
        <v>13</v>
      </c>
      <c r="L13779" t="s">
        <v>60</v>
      </c>
      <c r="M13779">
        <v>127800</v>
      </c>
      <c r="N13779"/>
      <c r="O13779" t="s">
        <v>14674</v>
      </c>
      <c r="P13779" t="s">
        <v>14675</v>
      </c>
    </row>
    <row r="13780" spans="1:16" x14ac:dyDescent="0.25">
      <c r="A13780" t="s">
        <v>3</v>
      </c>
      <c r="B13780" t="s">
        <v>24910</v>
      </c>
      <c r="C13780" t="s">
        <v>112</v>
      </c>
      <c r="D13780" t="s">
        <v>4346</v>
      </c>
      <c r="E13780" t="s">
        <v>59</v>
      </c>
      <c r="F13780" t="b">
        <v>0</v>
      </c>
      <c r="G13780" t="s">
        <v>65</v>
      </c>
      <c r="H13780" s="1">
        <v>46170.710023148153</v>
      </c>
      <c r="I13780" t="b">
        <v>0</v>
      </c>
      <c r="J13780" t="b">
        <v>0</v>
      </c>
      <c r="K13780" t="s">
        <v>41</v>
      </c>
      <c r="L13780" t="s">
        <v>60</v>
      </c>
      <c r="M13780">
        <v>77500</v>
      </c>
      <c r="N13780"/>
      <c r="O13780" t="s">
        <v>1368</v>
      </c>
      <c r="P13780" t="s">
        <v>24911</v>
      </c>
    </row>
    <row r="13781" spans="1:16" x14ac:dyDescent="0.25">
      <c r="A13781" t="s">
        <v>0</v>
      </c>
      <c r="B13781" t="s">
        <v>24912</v>
      </c>
      <c r="C13781" t="s">
        <v>5717</v>
      </c>
      <c r="D13781" t="s">
        <v>4346</v>
      </c>
      <c r="E13781" t="s">
        <v>59</v>
      </c>
      <c r="F13781" t="b">
        <v>0</v>
      </c>
      <c r="G13781" t="s">
        <v>19</v>
      </c>
      <c r="H13781" s="1">
        <v>46170.710520833331</v>
      </c>
      <c r="I13781" t="b">
        <v>1</v>
      </c>
      <c r="J13781" t="b">
        <v>0</v>
      </c>
      <c r="K13781" t="s">
        <v>19</v>
      </c>
      <c r="L13781" t="s">
        <v>60</v>
      </c>
      <c r="M13781">
        <v>350000</v>
      </c>
      <c r="N13781"/>
      <c r="O13781" t="s">
        <v>24913</v>
      </c>
      <c r="P13781" t="s">
        <v>713</v>
      </c>
    </row>
    <row r="13782" spans="1:16" x14ac:dyDescent="0.25">
      <c r="A13782" t="s">
        <v>0</v>
      </c>
      <c r="B13782" t="s">
        <v>24914</v>
      </c>
      <c r="C13782" t="s">
        <v>5717</v>
      </c>
      <c r="D13782" t="s">
        <v>4346</v>
      </c>
      <c r="E13782" t="s">
        <v>59</v>
      </c>
      <c r="F13782" t="b">
        <v>0</v>
      </c>
      <c r="G13782" t="s">
        <v>19</v>
      </c>
      <c r="H13782" s="1">
        <v>46170.710578703707</v>
      </c>
      <c r="I13782" t="b">
        <v>0</v>
      </c>
      <c r="J13782" t="b">
        <v>0</v>
      </c>
      <c r="K13782" t="s">
        <v>19</v>
      </c>
      <c r="L13782" t="s">
        <v>60</v>
      </c>
      <c r="M13782">
        <v>750000</v>
      </c>
      <c r="N13782"/>
      <c r="O13782" t="s">
        <v>24915</v>
      </c>
      <c r="P13782" t="s">
        <v>875</v>
      </c>
    </row>
    <row r="13783" spans="1:16" x14ac:dyDescent="0.25">
      <c r="A13783" t="s">
        <v>2</v>
      </c>
      <c r="B13783" t="s">
        <v>24916</v>
      </c>
      <c r="C13783" t="s">
        <v>5717</v>
      </c>
      <c r="D13783" t="s">
        <v>4346</v>
      </c>
      <c r="E13783" t="s">
        <v>59</v>
      </c>
      <c r="F13783" t="b">
        <v>0</v>
      </c>
      <c r="G13783" t="s">
        <v>19</v>
      </c>
      <c r="H13783" s="1">
        <v>46170.710578703707</v>
      </c>
      <c r="I13783" t="b">
        <v>0</v>
      </c>
      <c r="J13783" t="b">
        <v>0</v>
      </c>
      <c r="K13783" t="s">
        <v>19</v>
      </c>
      <c r="L13783" t="s">
        <v>60</v>
      </c>
      <c r="M13783">
        <v>850000</v>
      </c>
      <c r="N13783"/>
      <c r="O13783" t="s">
        <v>24913</v>
      </c>
      <c r="P13783" t="s">
        <v>24917</v>
      </c>
    </row>
    <row r="13784" spans="1:16" x14ac:dyDescent="0.25">
      <c r="A13784" t="s">
        <v>2</v>
      </c>
      <c r="B13784" t="s">
        <v>24918</v>
      </c>
      <c r="C13784" t="s">
        <v>5717</v>
      </c>
      <c r="D13784" t="s">
        <v>4346</v>
      </c>
      <c r="E13784" t="s">
        <v>59</v>
      </c>
      <c r="F13784" t="b">
        <v>0</v>
      </c>
      <c r="G13784" t="s">
        <v>19</v>
      </c>
      <c r="H13784" s="1">
        <v>46170.710578703707</v>
      </c>
      <c r="I13784" t="b">
        <v>1</v>
      </c>
      <c r="J13784" t="b">
        <v>0</v>
      </c>
      <c r="K13784" t="s">
        <v>19</v>
      </c>
      <c r="L13784" t="s">
        <v>60</v>
      </c>
      <c r="M13784">
        <v>875000</v>
      </c>
      <c r="N13784"/>
      <c r="O13784" t="s">
        <v>14676</v>
      </c>
      <c r="P13784" t="s">
        <v>8069</v>
      </c>
    </row>
    <row r="13785" spans="1:16" x14ac:dyDescent="0.25">
      <c r="A13785" t="s">
        <v>0</v>
      </c>
      <c r="B13785" t="s">
        <v>24919</v>
      </c>
      <c r="C13785" t="s">
        <v>76</v>
      </c>
      <c r="D13785" t="s">
        <v>141</v>
      </c>
      <c r="E13785" t="s">
        <v>88</v>
      </c>
      <c r="F13785" t="b">
        <v>1</v>
      </c>
      <c r="G13785" t="s">
        <v>41</v>
      </c>
      <c r="H13785" s="1">
        <v>46170.711157407408</v>
      </c>
      <c r="I13785" t="b">
        <v>1</v>
      </c>
      <c r="J13785" t="b">
        <v>0</v>
      </c>
      <c r="K13785" t="s">
        <v>41</v>
      </c>
      <c r="L13785" t="s">
        <v>74</v>
      </c>
      <c r="M13785"/>
      <c r="N13785">
        <v>74.5</v>
      </c>
      <c r="O13785" t="s">
        <v>141</v>
      </c>
      <c r="P13785" t="s">
        <v>1738</v>
      </c>
    </row>
    <row r="13786" spans="1:16" x14ac:dyDescent="0.25">
      <c r="A13786" t="s">
        <v>0</v>
      </c>
      <c r="B13786" t="s">
        <v>24920</v>
      </c>
      <c r="C13786" t="s">
        <v>520</v>
      </c>
      <c r="D13786" t="s">
        <v>4526</v>
      </c>
      <c r="E13786" t="s">
        <v>88</v>
      </c>
      <c r="F13786" t="b">
        <v>0</v>
      </c>
      <c r="G13786" t="s">
        <v>41</v>
      </c>
      <c r="H13786" s="1">
        <v>46170.711215277777</v>
      </c>
      <c r="I13786" t="b">
        <v>1</v>
      </c>
      <c r="J13786" t="b">
        <v>0</v>
      </c>
      <c r="K13786" t="s">
        <v>41</v>
      </c>
      <c r="L13786" t="s">
        <v>74</v>
      </c>
      <c r="M13786"/>
      <c r="N13786">
        <v>70</v>
      </c>
      <c r="O13786" t="s">
        <v>749</v>
      </c>
      <c r="P13786" t="s">
        <v>3008</v>
      </c>
    </row>
    <row r="13787" spans="1:16" x14ac:dyDescent="0.25">
      <c r="A13787" t="s">
        <v>2</v>
      </c>
      <c r="B13787" t="s">
        <v>466</v>
      </c>
      <c r="C13787" t="s">
        <v>200</v>
      </c>
      <c r="D13787" t="s">
        <v>4346</v>
      </c>
      <c r="E13787" t="s">
        <v>88</v>
      </c>
      <c r="F13787" t="b">
        <v>0</v>
      </c>
      <c r="G13787" t="s">
        <v>65</v>
      </c>
      <c r="H13787" s="1">
        <v>46170.71130787037</v>
      </c>
      <c r="I13787" t="b">
        <v>0</v>
      </c>
      <c r="J13787" t="b">
        <v>0</v>
      </c>
      <c r="K13787" t="s">
        <v>41</v>
      </c>
      <c r="L13787" t="s">
        <v>74</v>
      </c>
      <c r="M13787"/>
      <c r="N13787">
        <v>79.5</v>
      </c>
      <c r="O13787" t="s">
        <v>1715</v>
      </c>
      <c r="P13787" t="s">
        <v>24921</v>
      </c>
    </row>
    <row r="13788" spans="1:16" x14ac:dyDescent="0.25">
      <c r="A13788" t="s">
        <v>2</v>
      </c>
      <c r="B13788" t="s">
        <v>24922</v>
      </c>
      <c r="C13788" t="s">
        <v>5215</v>
      </c>
      <c r="D13788" t="s">
        <v>4346</v>
      </c>
      <c r="E13788" t="s">
        <v>59</v>
      </c>
      <c r="F13788" t="b">
        <v>0</v>
      </c>
      <c r="G13788" t="s">
        <v>19</v>
      </c>
      <c r="H13788" s="1">
        <v>46170.711840277778</v>
      </c>
      <c r="I13788" t="b">
        <v>0</v>
      </c>
      <c r="J13788" t="b">
        <v>0</v>
      </c>
      <c r="K13788" t="s">
        <v>19</v>
      </c>
      <c r="L13788" t="s">
        <v>60</v>
      </c>
      <c r="M13788">
        <v>1000000</v>
      </c>
      <c r="N13788"/>
      <c r="O13788" t="s">
        <v>14676</v>
      </c>
      <c r="P13788" t="s">
        <v>24923</v>
      </c>
    </row>
    <row r="13789" spans="1:16" x14ac:dyDescent="0.25">
      <c r="A13789" t="s">
        <v>5</v>
      </c>
      <c r="B13789" t="s">
        <v>24924</v>
      </c>
      <c r="C13789" t="s">
        <v>1614</v>
      </c>
      <c r="D13789" t="s">
        <v>4526</v>
      </c>
      <c r="E13789" t="s">
        <v>59</v>
      </c>
      <c r="F13789" t="b">
        <v>0</v>
      </c>
      <c r="G13789" t="s">
        <v>89</v>
      </c>
      <c r="H13789" s="1">
        <v>46170.712546296287</v>
      </c>
      <c r="I13789" t="b">
        <v>0</v>
      </c>
      <c r="J13789" t="b">
        <v>1</v>
      </c>
      <c r="K13789" t="s">
        <v>41</v>
      </c>
      <c r="L13789" t="s">
        <v>60</v>
      </c>
      <c r="M13789">
        <v>137000</v>
      </c>
      <c r="N13789"/>
      <c r="O13789" t="s">
        <v>6743</v>
      </c>
      <c r="P13789" t="s">
        <v>24925</v>
      </c>
    </row>
    <row r="13790" spans="1:16" x14ac:dyDescent="0.25">
      <c r="A13790" t="s">
        <v>5</v>
      </c>
      <c r="B13790" t="s">
        <v>16686</v>
      </c>
      <c r="C13790" t="s">
        <v>102</v>
      </c>
      <c r="D13790" t="s">
        <v>4346</v>
      </c>
      <c r="E13790" t="s">
        <v>59</v>
      </c>
      <c r="F13790" t="b">
        <v>0</v>
      </c>
      <c r="G13790" t="s">
        <v>77</v>
      </c>
      <c r="H13790" s="1">
        <v>46170.712557870371</v>
      </c>
      <c r="I13790" t="b">
        <v>1</v>
      </c>
      <c r="J13790" t="b">
        <v>0</v>
      </c>
      <c r="K13790" t="s">
        <v>41</v>
      </c>
      <c r="L13790" t="s">
        <v>60</v>
      </c>
      <c r="M13790">
        <v>211000</v>
      </c>
      <c r="N13790"/>
      <c r="O13790" t="s">
        <v>16687</v>
      </c>
      <c r="P13790" t="s">
        <v>24926</v>
      </c>
    </row>
    <row r="13791" spans="1:16" x14ac:dyDescent="0.25">
      <c r="A13791" t="s">
        <v>1</v>
      </c>
      <c r="B13791" t="s">
        <v>24927</v>
      </c>
      <c r="C13791" t="s">
        <v>142</v>
      </c>
      <c r="D13791" t="s">
        <v>4526</v>
      </c>
      <c r="E13791" t="s">
        <v>59</v>
      </c>
      <c r="F13791" t="b">
        <v>0</v>
      </c>
      <c r="G13791" t="s">
        <v>77</v>
      </c>
      <c r="H13791" s="1">
        <v>46170.712569444448</v>
      </c>
      <c r="I13791" t="b">
        <v>0</v>
      </c>
      <c r="J13791" t="b">
        <v>1</v>
      </c>
      <c r="K13791" t="s">
        <v>41</v>
      </c>
      <c r="L13791" t="s">
        <v>60</v>
      </c>
      <c r="M13791">
        <v>170000</v>
      </c>
      <c r="N13791"/>
      <c r="O13791" t="s">
        <v>10554</v>
      </c>
      <c r="P13791" t="s">
        <v>12843</v>
      </c>
    </row>
    <row r="13792" spans="1:16" x14ac:dyDescent="0.25">
      <c r="A13792" t="s">
        <v>5</v>
      </c>
      <c r="B13792" t="s">
        <v>24928</v>
      </c>
      <c r="C13792" t="s">
        <v>190</v>
      </c>
      <c r="D13792" t="s">
        <v>4756</v>
      </c>
      <c r="E13792" t="s">
        <v>59</v>
      </c>
      <c r="F13792" t="b">
        <v>0</v>
      </c>
      <c r="G13792" t="s">
        <v>73</v>
      </c>
      <c r="H13792" s="1">
        <v>46170.712581018517</v>
      </c>
      <c r="I13792" t="b">
        <v>0</v>
      </c>
      <c r="J13792" t="b">
        <v>0</v>
      </c>
      <c r="K13792" t="s">
        <v>41</v>
      </c>
      <c r="L13792" t="s">
        <v>60</v>
      </c>
      <c r="M13792">
        <v>175000</v>
      </c>
      <c r="N13792"/>
      <c r="O13792" t="s">
        <v>3085</v>
      </c>
      <c r="P13792" t="s">
        <v>24929</v>
      </c>
    </row>
    <row r="13793" spans="1:16" x14ac:dyDescent="0.25">
      <c r="A13793" t="s">
        <v>2</v>
      </c>
      <c r="B13793" t="s">
        <v>275</v>
      </c>
      <c r="C13793" t="s">
        <v>2408</v>
      </c>
      <c r="D13793" t="s">
        <v>4346</v>
      </c>
      <c r="E13793" t="s">
        <v>59</v>
      </c>
      <c r="F13793" t="b">
        <v>0</v>
      </c>
      <c r="G13793" t="s">
        <v>13</v>
      </c>
      <c r="H13793" s="1">
        <v>46170.712939814817</v>
      </c>
      <c r="I13793" t="b">
        <v>0</v>
      </c>
      <c r="J13793" t="b">
        <v>0</v>
      </c>
      <c r="K13793" t="s">
        <v>13</v>
      </c>
      <c r="L13793" t="s">
        <v>60</v>
      </c>
      <c r="M13793">
        <v>113000</v>
      </c>
      <c r="N13793"/>
      <c r="O13793" t="s">
        <v>24930</v>
      </c>
      <c r="P13793" t="s">
        <v>24931</v>
      </c>
    </row>
    <row r="13794" spans="1:16" x14ac:dyDescent="0.25">
      <c r="A13794" t="s">
        <v>1</v>
      </c>
      <c r="B13794" t="s">
        <v>417</v>
      </c>
      <c r="C13794" t="s">
        <v>5215</v>
      </c>
      <c r="D13794" t="s">
        <v>4346</v>
      </c>
      <c r="E13794" t="s">
        <v>59</v>
      </c>
      <c r="F13794" t="b">
        <v>0</v>
      </c>
      <c r="G13794" t="s">
        <v>19</v>
      </c>
      <c r="H13794" s="1">
        <v>46170.713229166657</v>
      </c>
      <c r="I13794" t="b">
        <v>0</v>
      </c>
      <c r="J13794" t="b">
        <v>0</v>
      </c>
      <c r="K13794" t="s">
        <v>19</v>
      </c>
      <c r="L13794" t="s">
        <v>60</v>
      </c>
      <c r="M13794">
        <v>550000</v>
      </c>
      <c r="N13794"/>
      <c r="O13794" t="s">
        <v>24932</v>
      </c>
      <c r="P13794" t="s">
        <v>24933</v>
      </c>
    </row>
    <row r="13795" spans="1:16" x14ac:dyDescent="0.25">
      <c r="A13795" t="s">
        <v>1</v>
      </c>
      <c r="B13795" t="s">
        <v>24934</v>
      </c>
      <c r="C13795" t="s">
        <v>5717</v>
      </c>
      <c r="D13795" t="s">
        <v>4346</v>
      </c>
      <c r="E13795" t="s">
        <v>59</v>
      </c>
      <c r="F13795" t="b">
        <v>0</v>
      </c>
      <c r="G13795" t="s">
        <v>19</v>
      </c>
      <c r="H13795" s="1">
        <v>46170.713229166657</v>
      </c>
      <c r="I13795" t="b">
        <v>0</v>
      </c>
      <c r="J13795" t="b">
        <v>0</v>
      </c>
      <c r="K13795" t="s">
        <v>19</v>
      </c>
      <c r="L13795" t="s">
        <v>60</v>
      </c>
      <c r="M13795">
        <v>750000</v>
      </c>
      <c r="N13795"/>
      <c r="O13795" t="s">
        <v>24935</v>
      </c>
      <c r="P13795" t="s">
        <v>24936</v>
      </c>
    </row>
    <row r="13796" spans="1:16" x14ac:dyDescent="0.25">
      <c r="A13796" t="s">
        <v>5</v>
      </c>
      <c r="B13796" t="s">
        <v>24937</v>
      </c>
      <c r="C13796" t="s">
        <v>5215</v>
      </c>
      <c r="D13796" t="s">
        <v>4346</v>
      </c>
      <c r="E13796" t="s">
        <v>59</v>
      </c>
      <c r="F13796" t="b">
        <v>0</v>
      </c>
      <c r="G13796" t="s">
        <v>19</v>
      </c>
      <c r="H13796" s="1">
        <v>46170.713310185187</v>
      </c>
      <c r="I13796" t="b">
        <v>1</v>
      </c>
      <c r="J13796" t="b">
        <v>0</v>
      </c>
      <c r="K13796" t="s">
        <v>19</v>
      </c>
      <c r="L13796" t="s">
        <v>60</v>
      </c>
      <c r="M13796">
        <v>725000</v>
      </c>
      <c r="N13796"/>
      <c r="O13796" t="s">
        <v>14676</v>
      </c>
      <c r="P13796" t="s">
        <v>24938</v>
      </c>
    </row>
    <row r="13797" spans="1:16" x14ac:dyDescent="0.25">
      <c r="A13797" t="s">
        <v>5</v>
      </c>
      <c r="B13797" t="s">
        <v>24939</v>
      </c>
      <c r="C13797" t="s">
        <v>76</v>
      </c>
      <c r="D13797" t="s">
        <v>4346</v>
      </c>
      <c r="E13797" t="s">
        <v>59</v>
      </c>
      <c r="F13797" t="b">
        <v>1</v>
      </c>
      <c r="G13797" t="s">
        <v>19</v>
      </c>
      <c r="H13797" s="1">
        <v>46170.713310185187</v>
      </c>
      <c r="I13797" t="b">
        <v>1</v>
      </c>
      <c r="J13797" t="b">
        <v>0</v>
      </c>
      <c r="K13797" t="s">
        <v>19</v>
      </c>
      <c r="L13797" t="s">
        <v>60</v>
      </c>
      <c r="M13797">
        <v>854678.28</v>
      </c>
      <c r="N13797"/>
      <c r="O13797" t="s">
        <v>24940</v>
      </c>
      <c r="P13797" t="s">
        <v>24941</v>
      </c>
    </row>
    <row r="13798" spans="1:16" x14ac:dyDescent="0.25">
      <c r="A13798" t="s">
        <v>1</v>
      </c>
      <c r="B13798" t="s">
        <v>24942</v>
      </c>
      <c r="C13798" t="s">
        <v>5215</v>
      </c>
      <c r="D13798" t="s">
        <v>4346</v>
      </c>
      <c r="E13798" t="s">
        <v>59</v>
      </c>
      <c r="F13798" t="b">
        <v>0</v>
      </c>
      <c r="G13798" t="s">
        <v>19</v>
      </c>
      <c r="H13798" s="1">
        <v>46170.713321759264</v>
      </c>
      <c r="I13798" t="b">
        <v>1</v>
      </c>
      <c r="J13798" t="b">
        <v>0</v>
      </c>
      <c r="K13798" t="s">
        <v>19</v>
      </c>
      <c r="L13798" t="s">
        <v>60</v>
      </c>
      <c r="M13798">
        <v>550000</v>
      </c>
      <c r="N13798"/>
      <c r="O13798" t="s">
        <v>24943</v>
      </c>
    </row>
    <row r="13799" spans="1:16" x14ac:dyDescent="0.25">
      <c r="A13799" t="s">
        <v>1</v>
      </c>
      <c r="B13799" t="s">
        <v>24944</v>
      </c>
      <c r="C13799" t="s">
        <v>13767</v>
      </c>
      <c r="D13799" t="s">
        <v>4346</v>
      </c>
      <c r="E13799" t="s">
        <v>59</v>
      </c>
      <c r="F13799" t="b">
        <v>0</v>
      </c>
      <c r="G13799" t="s">
        <v>19</v>
      </c>
      <c r="H13799" s="1">
        <v>46170.713391203702</v>
      </c>
      <c r="I13799" t="b">
        <v>0</v>
      </c>
      <c r="J13799" t="b">
        <v>0</v>
      </c>
      <c r="K13799" t="s">
        <v>19</v>
      </c>
      <c r="L13799" t="s">
        <v>60</v>
      </c>
      <c r="M13799">
        <v>450000</v>
      </c>
      <c r="N13799"/>
      <c r="O13799" t="s">
        <v>921</v>
      </c>
      <c r="P13799" t="s">
        <v>24945</v>
      </c>
    </row>
    <row r="13800" spans="1:16" x14ac:dyDescent="0.25">
      <c r="A13800" t="s">
        <v>1</v>
      </c>
      <c r="B13800" t="s">
        <v>24946</v>
      </c>
      <c r="C13800" t="s">
        <v>9560</v>
      </c>
      <c r="D13800" t="s">
        <v>4346</v>
      </c>
      <c r="E13800" t="s">
        <v>59</v>
      </c>
      <c r="F13800" t="b">
        <v>0</v>
      </c>
      <c r="G13800" t="s">
        <v>19</v>
      </c>
      <c r="H13800" s="1">
        <v>46170.713402777779</v>
      </c>
      <c r="I13800" t="b">
        <v>1</v>
      </c>
      <c r="J13800" t="b">
        <v>0</v>
      </c>
      <c r="K13800" t="s">
        <v>19</v>
      </c>
      <c r="L13800" t="s">
        <v>60</v>
      </c>
      <c r="M13800">
        <v>650000</v>
      </c>
      <c r="N13800"/>
      <c r="O13800" t="s">
        <v>24947</v>
      </c>
      <c r="P13800" t="s">
        <v>24948</v>
      </c>
    </row>
    <row r="13801" spans="1:16" x14ac:dyDescent="0.25">
      <c r="A13801" t="s">
        <v>1</v>
      </c>
      <c r="B13801" t="s">
        <v>24949</v>
      </c>
      <c r="C13801" t="s">
        <v>14540</v>
      </c>
      <c r="D13801" t="s">
        <v>4346</v>
      </c>
      <c r="E13801" t="s">
        <v>59</v>
      </c>
      <c r="F13801" t="b">
        <v>0</v>
      </c>
      <c r="G13801" t="s">
        <v>19</v>
      </c>
      <c r="H13801" s="1">
        <v>46170.713402777779</v>
      </c>
      <c r="I13801" t="b">
        <v>1</v>
      </c>
      <c r="J13801" t="b">
        <v>0</v>
      </c>
      <c r="K13801" t="s">
        <v>19</v>
      </c>
      <c r="L13801" t="s">
        <v>60</v>
      </c>
      <c r="M13801">
        <v>400000</v>
      </c>
      <c r="N13801"/>
      <c r="O13801" t="s">
        <v>3202</v>
      </c>
      <c r="P13801" t="s">
        <v>24950</v>
      </c>
    </row>
    <row r="13802" spans="1:16" x14ac:dyDescent="0.25">
      <c r="A13802" t="s">
        <v>1</v>
      </c>
      <c r="B13802" t="s">
        <v>24951</v>
      </c>
      <c r="C13802" t="s">
        <v>5215</v>
      </c>
      <c r="D13802" t="s">
        <v>4346</v>
      </c>
      <c r="E13802" t="s">
        <v>59</v>
      </c>
      <c r="F13802" t="b">
        <v>0</v>
      </c>
      <c r="G13802" t="s">
        <v>19</v>
      </c>
      <c r="H13802" s="1">
        <v>46170.713414351849</v>
      </c>
      <c r="I13802" t="b">
        <v>1</v>
      </c>
      <c r="J13802" t="b">
        <v>0</v>
      </c>
      <c r="K13802" t="s">
        <v>19</v>
      </c>
      <c r="L13802" t="s">
        <v>60</v>
      </c>
      <c r="M13802">
        <v>650000</v>
      </c>
      <c r="N13802"/>
      <c r="O13802" t="s">
        <v>24943</v>
      </c>
      <c r="P13802" t="s">
        <v>17399</v>
      </c>
    </row>
    <row r="13803" spans="1:16" x14ac:dyDescent="0.25">
      <c r="A13803" t="s">
        <v>1</v>
      </c>
      <c r="B13803" t="s">
        <v>24952</v>
      </c>
      <c r="C13803" t="s">
        <v>14540</v>
      </c>
      <c r="D13803" t="s">
        <v>4346</v>
      </c>
      <c r="E13803" t="s">
        <v>59</v>
      </c>
      <c r="F13803" t="b">
        <v>0</v>
      </c>
      <c r="G13803" t="s">
        <v>19</v>
      </c>
      <c r="H13803" s="1">
        <v>46170.713414351849</v>
      </c>
      <c r="I13803" t="b">
        <v>1</v>
      </c>
      <c r="J13803" t="b">
        <v>0</v>
      </c>
      <c r="K13803" t="s">
        <v>19</v>
      </c>
      <c r="L13803" t="s">
        <v>60</v>
      </c>
      <c r="M13803">
        <v>1050000</v>
      </c>
      <c r="N13803"/>
      <c r="O13803" t="s">
        <v>3202</v>
      </c>
      <c r="P13803" t="s">
        <v>24953</v>
      </c>
    </row>
    <row r="13804" spans="1:16" x14ac:dyDescent="0.25">
      <c r="A13804" t="s">
        <v>0</v>
      </c>
      <c r="B13804" t="s">
        <v>24954</v>
      </c>
      <c r="C13804" t="s">
        <v>134</v>
      </c>
      <c r="D13804" t="s">
        <v>4346</v>
      </c>
      <c r="E13804" t="s">
        <v>59</v>
      </c>
      <c r="F13804" t="b">
        <v>0</v>
      </c>
      <c r="G13804" t="s">
        <v>65</v>
      </c>
      <c r="H13804" s="1">
        <v>46170.751689814817</v>
      </c>
      <c r="I13804" t="b">
        <v>0</v>
      </c>
      <c r="J13804" t="b">
        <v>0</v>
      </c>
      <c r="K13804" t="s">
        <v>41</v>
      </c>
      <c r="L13804" t="s">
        <v>60</v>
      </c>
      <c r="M13804">
        <v>82400</v>
      </c>
      <c r="N13804"/>
      <c r="O13804" t="s">
        <v>135</v>
      </c>
    </row>
    <row r="13805" spans="1:16" x14ac:dyDescent="0.25">
      <c r="A13805" t="s">
        <v>3</v>
      </c>
      <c r="B13805" t="s">
        <v>24955</v>
      </c>
      <c r="C13805" t="s">
        <v>76</v>
      </c>
      <c r="D13805" t="s">
        <v>4346</v>
      </c>
      <c r="E13805" t="s">
        <v>59</v>
      </c>
      <c r="F13805" t="b">
        <v>1</v>
      </c>
      <c r="G13805" t="s">
        <v>32</v>
      </c>
      <c r="H13805" s="1">
        <v>46170.752581018518</v>
      </c>
      <c r="I13805" t="b">
        <v>0</v>
      </c>
      <c r="J13805" t="b">
        <v>0</v>
      </c>
      <c r="K13805" t="s">
        <v>32</v>
      </c>
      <c r="L13805" t="s">
        <v>60</v>
      </c>
      <c r="M13805">
        <v>87500</v>
      </c>
      <c r="N13805"/>
      <c r="O13805" t="s">
        <v>2002</v>
      </c>
      <c r="P13805" t="s">
        <v>3990</v>
      </c>
    </row>
    <row r="13806" spans="1:16" x14ac:dyDescent="0.25">
      <c r="A13806" t="s">
        <v>7</v>
      </c>
      <c r="B13806" t="s">
        <v>7</v>
      </c>
      <c r="C13806" t="s">
        <v>23632</v>
      </c>
      <c r="D13806" t="s">
        <v>4346</v>
      </c>
      <c r="E13806" t="s">
        <v>59</v>
      </c>
      <c r="F13806" t="b">
        <v>0</v>
      </c>
      <c r="G13806" t="s">
        <v>40</v>
      </c>
      <c r="H13806" s="1">
        <v>46170.752824074072</v>
      </c>
      <c r="I13806" t="b">
        <v>1</v>
      </c>
      <c r="J13806" t="b">
        <v>0</v>
      </c>
      <c r="K13806" t="s">
        <v>40</v>
      </c>
      <c r="L13806" t="s">
        <v>60</v>
      </c>
      <c r="M13806">
        <v>67500</v>
      </c>
      <c r="N13806"/>
      <c r="O13806" t="s">
        <v>24956</v>
      </c>
      <c r="P13806" t="s">
        <v>10248</v>
      </c>
    </row>
    <row r="13807" spans="1:16" x14ac:dyDescent="0.25">
      <c r="A13807" t="s">
        <v>0</v>
      </c>
      <c r="B13807" t="s">
        <v>4310</v>
      </c>
      <c r="C13807" t="s">
        <v>5067</v>
      </c>
      <c r="D13807" t="s">
        <v>7670</v>
      </c>
      <c r="E13807" t="s">
        <v>59</v>
      </c>
      <c r="F13807" t="b">
        <v>0</v>
      </c>
      <c r="G13807" t="s">
        <v>40</v>
      </c>
      <c r="H13807" s="1">
        <v>46170.752824074072</v>
      </c>
      <c r="I13807" t="b">
        <v>0</v>
      </c>
      <c r="J13807" t="b">
        <v>0</v>
      </c>
      <c r="K13807" t="s">
        <v>40</v>
      </c>
      <c r="L13807" t="s">
        <v>60</v>
      </c>
      <c r="M13807">
        <v>30000</v>
      </c>
      <c r="N13807"/>
      <c r="O13807" t="s">
        <v>16111</v>
      </c>
      <c r="P13807" t="s">
        <v>2363</v>
      </c>
    </row>
    <row r="13808" spans="1:16" x14ac:dyDescent="0.25">
      <c r="A13808" t="s">
        <v>2</v>
      </c>
      <c r="B13808" t="s">
        <v>20049</v>
      </c>
      <c r="C13808" t="s">
        <v>112</v>
      </c>
      <c r="D13808" t="s">
        <v>4526</v>
      </c>
      <c r="E13808" t="s">
        <v>59</v>
      </c>
      <c r="F13808" t="b">
        <v>0</v>
      </c>
      <c r="G13808" t="s">
        <v>65</v>
      </c>
      <c r="H13808" s="1">
        <v>46170.793356481481</v>
      </c>
      <c r="I13808" t="b">
        <v>0</v>
      </c>
      <c r="J13808" t="b">
        <v>0</v>
      </c>
      <c r="K13808" t="s">
        <v>41</v>
      </c>
      <c r="L13808" t="s">
        <v>60</v>
      </c>
      <c r="M13808">
        <v>125000</v>
      </c>
      <c r="N13808"/>
      <c r="O13808" t="s">
        <v>19003</v>
      </c>
      <c r="P13808" t="s">
        <v>954</v>
      </c>
    </row>
    <row r="13809" spans="1:16" x14ac:dyDescent="0.25">
      <c r="A13809" t="s">
        <v>3</v>
      </c>
      <c r="B13809" t="s">
        <v>24957</v>
      </c>
      <c r="C13809" t="s">
        <v>320</v>
      </c>
      <c r="D13809" t="s">
        <v>2360</v>
      </c>
      <c r="E13809" t="s">
        <v>59</v>
      </c>
      <c r="F13809" t="b">
        <v>0</v>
      </c>
      <c r="G13809" t="s">
        <v>73</v>
      </c>
      <c r="H13809" s="1">
        <v>46170.793356481481</v>
      </c>
      <c r="I13809" t="b">
        <v>1</v>
      </c>
      <c r="J13809" t="b">
        <v>0</v>
      </c>
      <c r="K13809" t="s">
        <v>41</v>
      </c>
      <c r="L13809" t="s">
        <v>74</v>
      </c>
      <c r="M13809"/>
      <c r="N13809">
        <v>10</v>
      </c>
      <c r="O13809" t="s">
        <v>24958</v>
      </c>
      <c r="P13809" t="s">
        <v>9061</v>
      </c>
    </row>
    <row r="13810" spans="1:16" x14ac:dyDescent="0.25">
      <c r="A13810" t="s">
        <v>2</v>
      </c>
      <c r="B13810" t="s">
        <v>2</v>
      </c>
      <c r="C13810" t="s">
        <v>508</v>
      </c>
      <c r="D13810" t="s">
        <v>4526</v>
      </c>
      <c r="E13810" t="s">
        <v>59</v>
      </c>
      <c r="F13810" t="b">
        <v>0</v>
      </c>
      <c r="G13810" t="s">
        <v>73</v>
      </c>
      <c r="H13810" s="1">
        <v>46170.793449074074</v>
      </c>
      <c r="I13810" t="b">
        <v>0</v>
      </c>
      <c r="J13810" t="b">
        <v>0</v>
      </c>
      <c r="K13810" t="s">
        <v>41</v>
      </c>
      <c r="L13810" t="s">
        <v>74</v>
      </c>
      <c r="M13810"/>
      <c r="N13810">
        <v>66.5</v>
      </c>
      <c r="O13810" t="s">
        <v>3605</v>
      </c>
      <c r="P13810" t="s">
        <v>24880</v>
      </c>
    </row>
    <row r="13811" spans="1:16" x14ac:dyDescent="0.25">
      <c r="A13811" t="s">
        <v>0</v>
      </c>
      <c r="B13811" t="s">
        <v>996</v>
      </c>
      <c r="C13811" t="s">
        <v>520</v>
      </c>
      <c r="D13811" t="s">
        <v>17626</v>
      </c>
      <c r="E13811" t="s">
        <v>59</v>
      </c>
      <c r="F13811" t="b">
        <v>0</v>
      </c>
      <c r="G13811" t="s">
        <v>41</v>
      </c>
      <c r="H13811" s="1">
        <v>46170.794490740736</v>
      </c>
      <c r="I13811" t="b">
        <v>0</v>
      </c>
      <c r="J13811" t="b">
        <v>1</v>
      </c>
      <c r="K13811" t="s">
        <v>41</v>
      </c>
      <c r="L13811" t="s">
        <v>60</v>
      </c>
      <c r="M13811">
        <v>82728</v>
      </c>
      <c r="N13811"/>
      <c r="O13811" t="s">
        <v>22642</v>
      </c>
      <c r="P13811" t="s">
        <v>7933</v>
      </c>
    </row>
    <row r="13812" spans="1:16" x14ac:dyDescent="0.25">
      <c r="A13812" t="s">
        <v>3</v>
      </c>
      <c r="B13812" t="s">
        <v>24959</v>
      </c>
      <c r="C13812" t="s">
        <v>81</v>
      </c>
      <c r="D13812" t="s">
        <v>4526</v>
      </c>
      <c r="E13812" t="s">
        <v>59</v>
      </c>
      <c r="F13812" t="b">
        <v>0</v>
      </c>
      <c r="G13812" t="s">
        <v>77</v>
      </c>
      <c r="H13812" s="1">
        <v>46170.835023148153</v>
      </c>
      <c r="I13812" t="b">
        <v>0</v>
      </c>
      <c r="J13812" t="b">
        <v>1</v>
      </c>
      <c r="K13812" t="s">
        <v>41</v>
      </c>
      <c r="L13812" t="s">
        <v>60</v>
      </c>
      <c r="M13812">
        <v>152500</v>
      </c>
      <c r="N13812"/>
      <c r="O13812" t="s">
        <v>24960</v>
      </c>
      <c r="P13812" t="s">
        <v>85</v>
      </c>
    </row>
    <row r="13813" spans="1:16" x14ac:dyDescent="0.25">
      <c r="A13813" t="s">
        <v>2</v>
      </c>
      <c r="B13813" t="s">
        <v>3670</v>
      </c>
      <c r="C13813" t="s">
        <v>3469</v>
      </c>
      <c r="D13813" t="s">
        <v>4526</v>
      </c>
      <c r="E13813" t="s">
        <v>88</v>
      </c>
      <c r="F13813" t="b">
        <v>0</v>
      </c>
      <c r="G13813" t="s">
        <v>77</v>
      </c>
      <c r="H13813" s="1">
        <v>46170.835081018522</v>
      </c>
      <c r="I13813" t="b">
        <v>0</v>
      </c>
      <c r="J13813" t="b">
        <v>0</v>
      </c>
      <c r="K13813" t="s">
        <v>41</v>
      </c>
      <c r="L13813" t="s">
        <v>74</v>
      </c>
      <c r="M13813"/>
      <c r="N13813">
        <v>48.5</v>
      </c>
      <c r="O13813" t="s">
        <v>14196</v>
      </c>
      <c r="P13813" t="s">
        <v>219</v>
      </c>
    </row>
    <row r="13814" spans="1:16" x14ac:dyDescent="0.25">
      <c r="A13814" t="s">
        <v>1</v>
      </c>
      <c r="B13814" t="s">
        <v>24961</v>
      </c>
      <c r="C13814" t="s">
        <v>76</v>
      </c>
      <c r="D13814" t="s">
        <v>4671</v>
      </c>
      <c r="E13814" t="s">
        <v>59</v>
      </c>
      <c r="F13814" t="b">
        <v>1</v>
      </c>
      <c r="G13814" t="s">
        <v>13</v>
      </c>
      <c r="H13814" s="1">
        <v>46171.004606481481</v>
      </c>
      <c r="I13814" t="b">
        <v>1</v>
      </c>
      <c r="J13814" t="b">
        <v>0</v>
      </c>
      <c r="K13814" t="s">
        <v>13</v>
      </c>
      <c r="L13814" t="s">
        <v>60</v>
      </c>
      <c r="M13814">
        <v>111776</v>
      </c>
      <c r="N13814"/>
      <c r="O13814" t="s">
        <v>24962</v>
      </c>
      <c r="P13814" t="s">
        <v>24963</v>
      </c>
    </row>
    <row r="13815" spans="1:16" x14ac:dyDescent="0.25">
      <c r="A13815" t="s">
        <v>2</v>
      </c>
      <c r="B13815" t="s">
        <v>24964</v>
      </c>
      <c r="C13815" t="s">
        <v>304</v>
      </c>
      <c r="D13815" t="s">
        <v>21392</v>
      </c>
      <c r="E13815" t="s">
        <v>88</v>
      </c>
      <c r="F13815" t="b">
        <v>0</v>
      </c>
      <c r="G13815" t="s">
        <v>77</v>
      </c>
      <c r="H13815" s="1">
        <v>46171.210787037038</v>
      </c>
      <c r="I13815" t="b">
        <v>0</v>
      </c>
      <c r="J13815" t="b">
        <v>0</v>
      </c>
      <c r="K13815" t="s">
        <v>41</v>
      </c>
      <c r="L13815" t="s">
        <v>74</v>
      </c>
      <c r="M13815"/>
      <c r="N13815">
        <v>98</v>
      </c>
      <c r="O13815" t="s">
        <v>21393</v>
      </c>
      <c r="P13815" t="s">
        <v>3309</v>
      </c>
    </row>
    <row r="13816" spans="1:16" x14ac:dyDescent="0.25">
      <c r="A13816" t="s">
        <v>1</v>
      </c>
      <c r="B13816" t="s">
        <v>24965</v>
      </c>
      <c r="C13816" t="s">
        <v>24966</v>
      </c>
      <c r="D13816" t="s">
        <v>4587</v>
      </c>
      <c r="E13816" t="s">
        <v>59</v>
      </c>
      <c r="F13816" t="b">
        <v>0</v>
      </c>
      <c r="G13816" t="s">
        <v>65</v>
      </c>
      <c r="H13816" s="1">
        <v>46171.212060185193</v>
      </c>
      <c r="I13816" t="b">
        <v>0</v>
      </c>
      <c r="J13816" t="b">
        <v>1</v>
      </c>
      <c r="K13816" t="s">
        <v>41</v>
      </c>
      <c r="L13816" t="s">
        <v>60</v>
      </c>
      <c r="M13816">
        <v>225000</v>
      </c>
      <c r="N13816"/>
      <c r="O13816" t="s">
        <v>16687</v>
      </c>
      <c r="P13816" t="s">
        <v>24967</v>
      </c>
    </row>
    <row r="13817" spans="1:16" x14ac:dyDescent="0.25">
      <c r="A13817" t="s">
        <v>1</v>
      </c>
      <c r="B13817" t="s">
        <v>24968</v>
      </c>
      <c r="C13817" t="s">
        <v>40</v>
      </c>
      <c r="D13817" t="s">
        <v>7124</v>
      </c>
      <c r="E13817" t="s">
        <v>59</v>
      </c>
      <c r="F13817" t="b">
        <v>0</v>
      </c>
      <c r="G13817" t="s">
        <v>40</v>
      </c>
      <c r="H13817" s="1">
        <v>46171.213472222233</v>
      </c>
      <c r="I13817" t="b">
        <v>1</v>
      </c>
      <c r="J13817" t="b">
        <v>0</v>
      </c>
      <c r="K13817" t="s">
        <v>40</v>
      </c>
      <c r="L13817" t="s">
        <v>60</v>
      </c>
      <c r="M13817">
        <v>57250</v>
      </c>
      <c r="N13817"/>
      <c r="O13817" t="s">
        <v>8525</v>
      </c>
      <c r="P13817" t="s">
        <v>24969</v>
      </c>
    </row>
    <row r="13818" spans="1:16" x14ac:dyDescent="0.25">
      <c r="A13818" t="s">
        <v>1</v>
      </c>
      <c r="B13818" t="s">
        <v>24970</v>
      </c>
      <c r="C13818" t="s">
        <v>810</v>
      </c>
      <c r="D13818" t="s">
        <v>4346</v>
      </c>
      <c r="E13818" t="s">
        <v>59</v>
      </c>
      <c r="F13818" t="b">
        <v>0</v>
      </c>
      <c r="G13818" t="s">
        <v>77</v>
      </c>
      <c r="H13818" s="1">
        <v>46171.295347222222</v>
      </c>
      <c r="I13818" t="b">
        <v>1</v>
      </c>
      <c r="J13818" t="b">
        <v>1</v>
      </c>
      <c r="K13818" t="s">
        <v>41</v>
      </c>
      <c r="L13818" t="s">
        <v>60</v>
      </c>
      <c r="M13818">
        <v>309000</v>
      </c>
      <c r="N13818"/>
      <c r="O13818" t="s">
        <v>2190</v>
      </c>
      <c r="P13818" t="s">
        <v>24971</v>
      </c>
    </row>
    <row r="13819" spans="1:16" x14ac:dyDescent="0.25">
      <c r="A13819" t="s">
        <v>8</v>
      </c>
      <c r="B13819" t="s">
        <v>24972</v>
      </c>
      <c r="C13819" t="s">
        <v>33</v>
      </c>
      <c r="D13819" t="s">
        <v>16554</v>
      </c>
      <c r="E13819" t="s">
        <v>59</v>
      </c>
      <c r="F13819" t="b">
        <v>0</v>
      </c>
      <c r="G13819" t="s">
        <v>33</v>
      </c>
      <c r="H13819" s="1">
        <v>46171.296701388892</v>
      </c>
      <c r="I13819" t="b">
        <v>0</v>
      </c>
      <c r="J13819" t="b">
        <v>0</v>
      </c>
      <c r="K13819" t="s">
        <v>33</v>
      </c>
      <c r="L13819" t="s">
        <v>60</v>
      </c>
      <c r="M13819">
        <v>100000</v>
      </c>
      <c r="N13819"/>
      <c r="O13819" t="s">
        <v>24973</v>
      </c>
      <c r="P13819" t="s">
        <v>3822</v>
      </c>
    </row>
    <row r="13820" spans="1:16" x14ac:dyDescent="0.25">
      <c r="A13820" t="s">
        <v>2</v>
      </c>
      <c r="B13820" t="s">
        <v>3522</v>
      </c>
      <c r="C13820" t="s">
        <v>930</v>
      </c>
      <c r="D13820" t="s">
        <v>24507</v>
      </c>
      <c r="E13820" t="s">
        <v>59</v>
      </c>
      <c r="F13820" t="b">
        <v>0</v>
      </c>
      <c r="G13820" t="s">
        <v>19</v>
      </c>
      <c r="H13820" s="1">
        <v>46171.335092592592</v>
      </c>
      <c r="I13820" t="b">
        <v>0</v>
      </c>
      <c r="J13820" t="b">
        <v>0</v>
      </c>
      <c r="K13820" t="s">
        <v>19</v>
      </c>
      <c r="L13820" t="s">
        <v>60</v>
      </c>
      <c r="M13820">
        <v>1514631.9550000001</v>
      </c>
      <c r="N13820"/>
      <c r="O13820" t="s">
        <v>24974</v>
      </c>
      <c r="P13820" t="s">
        <v>24975</v>
      </c>
    </row>
    <row r="13821" spans="1:16" x14ac:dyDescent="0.25">
      <c r="A13821" t="s">
        <v>0</v>
      </c>
      <c r="B13821" t="s">
        <v>24976</v>
      </c>
      <c r="C13821" t="s">
        <v>76</v>
      </c>
      <c r="D13821" t="s">
        <v>24119</v>
      </c>
      <c r="E13821" t="s">
        <v>59</v>
      </c>
      <c r="F13821" t="b">
        <v>1</v>
      </c>
      <c r="G13821" t="s">
        <v>40</v>
      </c>
      <c r="H13821" s="1">
        <v>46171.335694444453</v>
      </c>
      <c r="I13821" t="b">
        <v>0</v>
      </c>
      <c r="J13821" t="b">
        <v>0</v>
      </c>
      <c r="K13821" t="s">
        <v>40</v>
      </c>
      <c r="L13821" t="s">
        <v>60</v>
      </c>
      <c r="M13821">
        <v>49000</v>
      </c>
      <c r="N13821"/>
      <c r="O13821" t="s">
        <v>24977</v>
      </c>
      <c r="P13821" t="s">
        <v>3456</v>
      </c>
    </row>
    <row r="13822" spans="1:16" x14ac:dyDescent="0.25">
      <c r="A13822" t="s">
        <v>1</v>
      </c>
      <c r="B13822" t="s">
        <v>24978</v>
      </c>
      <c r="C13822" t="s">
        <v>9919</v>
      </c>
      <c r="D13822" t="s">
        <v>4346</v>
      </c>
      <c r="E13822" t="s">
        <v>59</v>
      </c>
      <c r="F13822" t="b">
        <v>0</v>
      </c>
      <c r="G13822" t="s">
        <v>13</v>
      </c>
      <c r="H13822" s="1">
        <v>46171.337476851862</v>
      </c>
      <c r="I13822" t="b">
        <v>0</v>
      </c>
      <c r="J13822" t="b">
        <v>0</v>
      </c>
      <c r="K13822" t="s">
        <v>13</v>
      </c>
      <c r="L13822" t="s">
        <v>60</v>
      </c>
      <c r="M13822">
        <v>196500</v>
      </c>
      <c r="N13822"/>
      <c r="O13822" t="s">
        <v>1990</v>
      </c>
      <c r="P13822" t="s">
        <v>24979</v>
      </c>
    </row>
    <row r="13823" spans="1:16" x14ac:dyDescent="0.25">
      <c r="A13823" t="s">
        <v>1</v>
      </c>
      <c r="B13823" t="s">
        <v>1</v>
      </c>
      <c r="C13823" t="s">
        <v>15752</v>
      </c>
      <c r="D13823" t="s">
        <v>4587</v>
      </c>
      <c r="E13823" t="s">
        <v>59</v>
      </c>
      <c r="F13823" t="b">
        <v>0</v>
      </c>
      <c r="G13823" t="s">
        <v>40</v>
      </c>
      <c r="H13823" s="1">
        <v>46171.338437500002</v>
      </c>
      <c r="I13823" t="b">
        <v>1</v>
      </c>
      <c r="J13823" t="b">
        <v>0</v>
      </c>
      <c r="K13823" t="s">
        <v>40</v>
      </c>
      <c r="L13823" t="s">
        <v>60</v>
      </c>
      <c r="M13823">
        <v>38000</v>
      </c>
      <c r="N13823"/>
      <c r="O13823" t="s">
        <v>16219</v>
      </c>
      <c r="P13823" t="s">
        <v>24980</v>
      </c>
    </row>
    <row r="13824" spans="1:16" x14ac:dyDescent="0.25">
      <c r="A13824" t="s">
        <v>7</v>
      </c>
      <c r="B13824" t="s">
        <v>24981</v>
      </c>
      <c r="C13824" t="s">
        <v>1107</v>
      </c>
      <c r="D13824" t="s">
        <v>11236</v>
      </c>
      <c r="E13824" t="s">
        <v>59</v>
      </c>
      <c r="F13824" t="b">
        <v>0</v>
      </c>
      <c r="G13824" t="s">
        <v>77</v>
      </c>
      <c r="H13824" s="1">
        <v>46171.376192129632</v>
      </c>
      <c r="I13824" t="b">
        <v>0</v>
      </c>
      <c r="J13824" t="b">
        <v>0</v>
      </c>
      <c r="K13824" t="s">
        <v>41</v>
      </c>
      <c r="L13824" t="s">
        <v>60</v>
      </c>
      <c r="M13824">
        <v>112500</v>
      </c>
      <c r="N13824"/>
      <c r="O13824" t="s">
        <v>3034</v>
      </c>
      <c r="P13824" t="s">
        <v>2363</v>
      </c>
    </row>
    <row r="13825" spans="1:16" x14ac:dyDescent="0.25">
      <c r="A13825" t="s">
        <v>0</v>
      </c>
      <c r="B13825" t="s">
        <v>4310</v>
      </c>
      <c r="C13825" t="s">
        <v>6862</v>
      </c>
      <c r="D13825" t="s">
        <v>4346</v>
      </c>
      <c r="E13825" t="s">
        <v>59</v>
      </c>
      <c r="F13825" t="b">
        <v>0</v>
      </c>
      <c r="G13825" t="s">
        <v>40</v>
      </c>
      <c r="H13825" s="1">
        <v>46171.377349537041</v>
      </c>
      <c r="I13825" t="b">
        <v>0</v>
      </c>
      <c r="J13825" t="b">
        <v>0</v>
      </c>
      <c r="K13825" t="s">
        <v>40</v>
      </c>
      <c r="L13825" t="s">
        <v>60</v>
      </c>
      <c r="M13825">
        <v>30000</v>
      </c>
      <c r="N13825"/>
      <c r="O13825" t="s">
        <v>16147</v>
      </c>
      <c r="P13825" t="s">
        <v>2363</v>
      </c>
    </row>
    <row r="13826" spans="1:16" x14ac:dyDescent="0.25">
      <c r="A13826" t="s">
        <v>2</v>
      </c>
      <c r="B13826" t="s">
        <v>5086</v>
      </c>
      <c r="C13826" t="s">
        <v>112</v>
      </c>
      <c r="D13826" t="s">
        <v>4526</v>
      </c>
      <c r="E13826" t="s">
        <v>59</v>
      </c>
      <c r="F13826" t="b">
        <v>0</v>
      </c>
      <c r="G13826" t="s">
        <v>65</v>
      </c>
      <c r="H13826" s="1">
        <v>46171.377465277779</v>
      </c>
      <c r="I13826" t="b">
        <v>0</v>
      </c>
      <c r="J13826" t="b">
        <v>0</v>
      </c>
      <c r="K13826" t="s">
        <v>41</v>
      </c>
      <c r="L13826" t="s">
        <v>60</v>
      </c>
      <c r="M13826">
        <v>145000</v>
      </c>
      <c r="N13826"/>
      <c r="O13826" t="s">
        <v>307</v>
      </c>
      <c r="P13826" t="s">
        <v>24982</v>
      </c>
    </row>
    <row r="13827" spans="1:16" x14ac:dyDescent="0.25">
      <c r="A13827" t="s">
        <v>6</v>
      </c>
      <c r="B13827" t="s">
        <v>24983</v>
      </c>
      <c r="C13827" t="s">
        <v>363</v>
      </c>
      <c r="D13827" t="s">
        <v>4526</v>
      </c>
      <c r="E13827" t="s">
        <v>59</v>
      </c>
      <c r="F13827" t="b">
        <v>0</v>
      </c>
      <c r="G13827" t="s">
        <v>65</v>
      </c>
      <c r="H13827" s="1">
        <v>46171.377488425933</v>
      </c>
      <c r="I13827" t="b">
        <v>0</v>
      </c>
      <c r="J13827" t="b">
        <v>1</v>
      </c>
      <c r="K13827" t="s">
        <v>41</v>
      </c>
      <c r="L13827" t="s">
        <v>60</v>
      </c>
      <c r="M13827">
        <v>215500</v>
      </c>
      <c r="N13827"/>
      <c r="O13827" t="s">
        <v>7675</v>
      </c>
      <c r="P13827" t="s">
        <v>24984</v>
      </c>
    </row>
    <row r="13828" spans="1:16" x14ac:dyDescent="0.25">
      <c r="A13828" t="s">
        <v>7</v>
      </c>
      <c r="B13828" t="s">
        <v>4705</v>
      </c>
      <c r="C13828" t="s">
        <v>810</v>
      </c>
      <c r="D13828" t="s">
        <v>2360</v>
      </c>
      <c r="E13828" t="s">
        <v>59</v>
      </c>
      <c r="F13828" t="b">
        <v>0</v>
      </c>
      <c r="G13828" t="s">
        <v>77</v>
      </c>
      <c r="H13828" s="1">
        <v>46171.417962962973</v>
      </c>
      <c r="I13828" t="b">
        <v>0</v>
      </c>
      <c r="J13828" t="b">
        <v>1</v>
      </c>
      <c r="K13828" t="s">
        <v>41</v>
      </c>
      <c r="L13828" t="s">
        <v>60</v>
      </c>
      <c r="M13828">
        <v>153000</v>
      </c>
      <c r="N13828"/>
      <c r="O13828" t="s">
        <v>424</v>
      </c>
    </row>
    <row r="13829" spans="1:16" x14ac:dyDescent="0.25">
      <c r="A13829" t="s">
        <v>0</v>
      </c>
      <c r="B13829" t="s">
        <v>24985</v>
      </c>
      <c r="C13829" t="s">
        <v>2818</v>
      </c>
      <c r="D13829" t="s">
        <v>4526</v>
      </c>
      <c r="E13829" t="s">
        <v>59</v>
      </c>
      <c r="F13829" t="b">
        <v>0</v>
      </c>
      <c r="G13829" t="s">
        <v>65</v>
      </c>
      <c r="H13829" s="1">
        <v>46171.417986111112</v>
      </c>
      <c r="I13829" t="b">
        <v>0</v>
      </c>
      <c r="J13829" t="b">
        <v>0</v>
      </c>
      <c r="K13829" t="s">
        <v>41</v>
      </c>
      <c r="L13829" t="s">
        <v>60</v>
      </c>
      <c r="M13829">
        <v>129045</v>
      </c>
      <c r="N13829"/>
      <c r="O13829" t="s">
        <v>7007</v>
      </c>
      <c r="P13829" t="s">
        <v>2149</v>
      </c>
    </row>
    <row r="13830" spans="1:16" x14ac:dyDescent="0.25">
      <c r="A13830" t="s">
        <v>1</v>
      </c>
      <c r="B13830" t="s">
        <v>156</v>
      </c>
      <c r="C13830" t="s">
        <v>5980</v>
      </c>
      <c r="D13830" t="s">
        <v>4526</v>
      </c>
      <c r="E13830" t="s">
        <v>59</v>
      </c>
      <c r="F13830" t="b">
        <v>0</v>
      </c>
      <c r="G13830" t="s">
        <v>19</v>
      </c>
      <c r="H13830" s="1">
        <v>46171.421099537038</v>
      </c>
      <c r="I13830" t="b">
        <v>1</v>
      </c>
      <c r="J13830" t="b">
        <v>0</v>
      </c>
      <c r="K13830" t="s">
        <v>19</v>
      </c>
      <c r="L13830" t="s">
        <v>60</v>
      </c>
      <c r="M13830">
        <v>2000000</v>
      </c>
      <c r="N13830"/>
      <c r="O13830" t="s">
        <v>4703</v>
      </c>
      <c r="P13830" t="s">
        <v>24986</v>
      </c>
    </row>
    <row r="13831" spans="1:16" x14ac:dyDescent="0.25">
      <c r="A13831" t="s">
        <v>5</v>
      </c>
      <c r="B13831" t="s">
        <v>24987</v>
      </c>
      <c r="C13831" t="s">
        <v>13615</v>
      </c>
      <c r="D13831" t="s">
        <v>4526</v>
      </c>
      <c r="E13831" t="s">
        <v>59</v>
      </c>
      <c r="F13831" t="b">
        <v>0</v>
      </c>
      <c r="G13831" t="s">
        <v>40</v>
      </c>
      <c r="H13831" s="1">
        <v>46171.421770833331</v>
      </c>
      <c r="I13831" t="b">
        <v>1</v>
      </c>
      <c r="J13831" t="b">
        <v>0</v>
      </c>
      <c r="K13831" t="s">
        <v>40</v>
      </c>
      <c r="L13831" t="s">
        <v>60</v>
      </c>
      <c r="M13831">
        <v>62500</v>
      </c>
      <c r="N13831"/>
      <c r="O13831" t="s">
        <v>4410</v>
      </c>
      <c r="P13831" t="s">
        <v>24988</v>
      </c>
    </row>
    <row r="13832" spans="1:16" x14ac:dyDescent="0.25">
      <c r="A13832" t="s">
        <v>2</v>
      </c>
      <c r="B13832" t="s">
        <v>24989</v>
      </c>
      <c r="C13832" t="s">
        <v>112</v>
      </c>
      <c r="D13832" t="s">
        <v>4526</v>
      </c>
      <c r="E13832" t="s">
        <v>59</v>
      </c>
      <c r="F13832" t="b">
        <v>0</v>
      </c>
      <c r="G13832" t="s">
        <v>65</v>
      </c>
      <c r="H13832" s="1">
        <v>46171.460810185177</v>
      </c>
      <c r="I13832" t="b">
        <v>0</v>
      </c>
      <c r="J13832" t="b">
        <v>1</v>
      </c>
      <c r="K13832" t="s">
        <v>41</v>
      </c>
      <c r="L13832" t="s">
        <v>60</v>
      </c>
      <c r="M13832">
        <v>245500</v>
      </c>
      <c r="N13832"/>
      <c r="O13832" t="s">
        <v>343</v>
      </c>
      <c r="P13832" t="s">
        <v>12956</v>
      </c>
    </row>
    <row r="13833" spans="1:16" x14ac:dyDescent="0.25">
      <c r="A13833" t="s">
        <v>8</v>
      </c>
      <c r="B13833" t="s">
        <v>24990</v>
      </c>
      <c r="C13833" t="s">
        <v>76</v>
      </c>
      <c r="D13833" t="s">
        <v>4346</v>
      </c>
      <c r="E13833" t="s">
        <v>59</v>
      </c>
      <c r="F13833" t="b">
        <v>1</v>
      </c>
      <c r="G13833" t="s">
        <v>41</v>
      </c>
      <c r="H13833" s="1">
        <v>46171.461909722217</v>
      </c>
      <c r="I13833" t="b">
        <v>0</v>
      </c>
      <c r="J13833" t="b">
        <v>0</v>
      </c>
      <c r="K13833" t="s">
        <v>41</v>
      </c>
      <c r="L13833" t="s">
        <v>60</v>
      </c>
      <c r="M13833">
        <v>30000</v>
      </c>
      <c r="N13833"/>
      <c r="O13833" t="s">
        <v>24991</v>
      </c>
      <c r="P13833" t="s">
        <v>763</v>
      </c>
    </row>
    <row r="13834" spans="1:16" x14ac:dyDescent="0.25">
      <c r="A13834" t="s">
        <v>1</v>
      </c>
      <c r="B13834" t="s">
        <v>24992</v>
      </c>
      <c r="C13834" t="s">
        <v>1205</v>
      </c>
      <c r="D13834" t="s">
        <v>20164</v>
      </c>
      <c r="E13834" t="s">
        <v>59</v>
      </c>
      <c r="F13834" t="b">
        <v>0</v>
      </c>
      <c r="G13834" t="s">
        <v>89</v>
      </c>
      <c r="H13834" s="1">
        <v>46171.462083333332</v>
      </c>
      <c r="I13834" t="b">
        <v>0</v>
      </c>
      <c r="J13834" t="b">
        <v>0</v>
      </c>
      <c r="K13834" t="s">
        <v>41</v>
      </c>
      <c r="L13834" t="s">
        <v>60</v>
      </c>
      <c r="M13834">
        <v>145500</v>
      </c>
      <c r="N13834"/>
      <c r="O13834" t="s">
        <v>226</v>
      </c>
      <c r="P13834" t="s">
        <v>24993</v>
      </c>
    </row>
    <row r="13835" spans="1:16" x14ac:dyDescent="0.25">
      <c r="A13835" t="s">
        <v>1</v>
      </c>
      <c r="B13835" t="s">
        <v>24994</v>
      </c>
      <c r="C13835" t="s">
        <v>14540</v>
      </c>
      <c r="D13835" t="s">
        <v>4346</v>
      </c>
      <c r="E13835" t="s">
        <v>59</v>
      </c>
      <c r="F13835" t="b">
        <v>0</v>
      </c>
      <c r="G13835" t="s">
        <v>19</v>
      </c>
      <c r="H13835" s="1">
        <v>46171.462766203702</v>
      </c>
      <c r="I13835" t="b">
        <v>1</v>
      </c>
      <c r="J13835" t="b">
        <v>0</v>
      </c>
      <c r="K13835" t="s">
        <v>19</v>
      </c>
      <c r="L13835" t="s">
        <v>60</v>
      </c>
      <c r="M13835">
        <v>1888093.2</v>
      </c>
      <c r="N13835"/>
      <c r="O13835" t="s">
        <v>24144</v>
      </c>
      <c r="P13835" t="s">
        <v>24145</v>
      </c>
    </row>
    <row r="13836" spans="1:16" x14ac:dyDescent="0.25">
      <c r="A13836" t="s">
        <v>0</v>
      </c>
      <c r="B13836" t="s">
        <v>24995</v>
      </c>
      <c r="C13836" t="s">
        <v>172</v>
      </c>
      <c r="D13836" t="s">
        <v>16554</v>
      </c>
      <c r="E13836" t="s">
        <v>59</v>
      </c>
      <c r="F13836" t="b">
        <v>0</v>
      </c>
      <c r="G13836" t="s">
        <v>68</v>
      </c>
      <c r="H13836" s="1">
        <v>46171.501203703701</v>
      </c>
      <c r="I13836" t="b">
        <v>0</v>
      </c>
      <c r="J13836" t="b">
        <v>1</v>
      </c>
      <c r="K13836" t="s">
        <v>41</v>
      </c>
      <c r="L13836" t="s">
        <v>60</v>
      </c>
      <c r="M13836">
        <v>298000</v>
      </c>
      <c r="N13836"/>
      <c r="O13836" t="s">
        <v>24996</v>
      </c>
      <c r="P13836" t="s">
        <v>24997</v>
      </c>
    </row>
    <row r="13837" spans="1:16" x14ac:dyDescent="0.25">
      <c r="A13837" t="s">
        <v>3</v>
      </c>
      <c r="B13837" t="s">
        <v>24998</v>
      </c>
      <c r="C13837" t="s">
        <v>330</v>
      </c>
      <c r="D13837" t="s">
        <v>4346</v>
      </c>
      <c r="E13837" t="s">
        <v>59</v>
      </c>
      <c r="F13837" t="b">
        <v>0</v>
      </c>
      <c r="G13837" t="s">
        <v>41</v>
      </c>
      <c r="H13837" s="1">
        <v>46171.502384259264</v>
      </c>
      <c r="I13837" t="b">
        <v>0</v>
      </c>
      <c r="J13837" t="b">
        <v>1</v>
      </c>
      <c r="K13837" t="s">
        <v>41</v>
      </c>
      <c r="L13837" t="s">
        <v>60</v>
      </c>
      <c r="M13837">
        <v>85300</v>
      </c>
      <c r="N13837"/>
      <c r="O13837" t="s">
        <v>21551</v>
      </c>
      <c r="P13837" t="s">
        <v>21552</v>
      </c>
    </row>
    <row r="13838" spans="1:16" x14ac:dyDescent="0.25">
      <c r="A13838" t="s">
        <v>2</v>
      </c>
      <c r="B13838" t="s">
        <v>22568</v>
      </c>
      <c r="C13838" t="s">
        <v>382</v>
      </c>
      <c r="D13838" t="s">
        <v>4346</v>
      </c>
      <c r="E13838" t="s">
        <v>59</v>
      </c>
      <c r="F13838" t="b">
        <v>0</v>
      </c>
      <c r="G13838" t="s">
        <v>77</v>
      </c>
      <c r="H13838" s="1">
        <v>46171.502453703702</v>
      </c>
      <c r="I13838" t="b">
        <v>0</v>
      </c>
      <c r="J13838" t="b">
        <v>1</v>
      </c>
      <c r="K13838" t="s">
        <v>41</v>
      </c>
      <c r="L13838" t="s">
        <v>60</v>
      </c>
      <c r="M13838">
        <v>228000</v>
      </c>
      <c r="N13838"/>
      <c r="O13838" t="s">
        <v>6280</v>
      </c>
    </row>
    <row r="13839" spans="1:16" x14ac:dyDescent="0.25">
      <c r="A13839" t="s">
        <v>2</v>
      </c>
      <c r="B13839" t="s">
        <v>22453</v>
      </c>
      <c r="C13839" t="s">
        <v>382</v>
      </c>
      <c r="D13839" t="s">
        <v>4346</v>
      </c>
      <c r="E13839" t="s">
        <v>59</v>
      </c>
      <c r="F13839" t="b">
        <v>0</v>
      </c>
      <c r="G13839" t="s">
        <v>77</v>
      </c>
      <c r="H13839" s="1">
        <v>46171.502453703702</v>
      </c>
      <c r="I13839" t="b">
        <v>0</v>
      </c>
      <c r="J13839" t="b">
        <v>1</v>
      </c>
      <c r="K13839" t="s">
        <v>41</v>
      </c>
      <c r="L13839" t="s">
        <v>60</v>
      </c>
      <c r="M13839">
        <v>142000</v>
      </c>
      <c r="N13839"/>
      <c r="O13839" t="s">
        <v>6280</v>
      </c>
    </row>
    <row r="13840" spans="1:16" x14ac:dyDescent="0.25">
      <c r="A13840" t="s">
        <v>0</v>
      </c>
      <c r="B13840" t="s">
        <v>24999</v>
      </c>
      <c r="C13840" t="s">
        <v>508</v>
      </c>
      <c r="D13840" t="s">
        <v>4526</v>
      </c>
      <c r="E13840" t="s">
        <v>88</v>
      </c>
      <c r="F13840" t="b">
        <v>0</v>
      </c>
      <c r="G13840" t="s">
        <v>73</v>
      </c>
      <c r="H13840" s="1">
        <v>46171.542893518519</v>
      </c>
      <c r="I13840" t="b">
        <v>0</v>
      </c>
      <c r="J13840" t="b">
        <v>1</v>
      </c>
      <c r="K13840" t="s">
        <v>41</v>
      </c>
      <c r="L13840" t="s">
        <v>74</v>
      </c>
      <c r="M13840"/>
      <c r="N13840">
        <v>35.5</v>
      </c>
      <c r="O13840" t="s">
        <v>2080</v>
      </c>
    </row>
    <row r="13841" spans="1:16" x14ac:dyDescent="0.25">
      <c r="A13841" t="s">
        <v>2</v>
      </c>
      <c r="B13841" t="s">
        <v>3707</v>
      </c>
      <c r="C13841" t="s">
        <v>6081</v>
      </c>
      <c r="D13841" t="s">
        <v>4526</v>
      </c>
      <c r="E13841" t="s">
        <v>59</v>
      </c>
      <c r="F13841" t="b">
        <v>0</v>
      </c>
      <c r="G13841" t="s">
        <v>40</v>
      </c>
      <c r="H13841" s="1">
        <v>46171.544027777767</v>
      </c>
      <c r="I13841" t="b">
        <v>0</v>
      </c>
      <c r="J13841" t="b">
        <v>0</v>
      </c>
      <c r="K13841" t="s">
        <v>40</v>
      </c>
      <c r="L13841" t="s">
        <v>60</v>
      </c>
      <c r="M13841">
        <v>30000</v>
      </c>
      <c r="N13841"/>
      <c r="O13841" t="s">
        <v>25000</v>
      </c>
      <c r="P13841" t="s">
        <v>283</v>
      </c>
    </row>
    <row r="13842" spans="1:16" x14ac:dyDescent="0.25">
      <c r="A13842" t="s">
        <v>7</v>
      </c>
      <c r="B13842" t="s">
        <v>7</v>
      </c>
      <c r="C13842" t="s">
        <v>6315</v>
      </c>
      <c r="D13842" t="s">
        <v>4526</v>
      </c>
      <c r="E13842" t="s">
        <v>59</v>
      </c>
      <c r="F13842" t="b">
        <v>0</v>
      </c>
      <c r="G13842" t="s">
        <v>40</v>
      </c>
      <c r="H13842" s="1">
        <v>46171.545289351852</v>
      </c>
      <c r="I13842" t="b">
        <v>1</v>
      </c>
      <c r="J13842" t="b">
        <v>0</v>
      </c>
      <c r="K13842" t="s">
        <v>40</v>
      </c>
      <c r="L13842" t="s">
        <v>60</v>
      </c>
      <c r="M13842">
        <v>43173</v>
      </c>
      <c r="N13842"/>
      <c r="O13842" t="s">
        <v>25001</v>
      </c>
      <c r="P13842" t="s">
        <v>728</v>
      </c>
    </row>
    <row r="13843" spans="1:16" x14ac:dyDescent="0.25">
      <c r="A13843" t="s">
        <v>4</v>
      </c>
      <c r="B13843" t="s">
        <v>21274</v>
      </c>
      <c r="C13843" t="s">
        <v>2825</v>
      </c>
      <c r="D13843" t="s">
        <v>4526</v>
      </c>
      <c r="E13843" t="s">
        <v>59</v>
      </c>
      <c r="F13843" t="b">
        <v>0</v>
      </c>
      <c r="G13843" t="s">
        <v>19</v>
      </c>
      <c r="H13843" s="1">
        <v>46171.546111111107</v>
      </c>
      <c r="I13843" t="b">
        <v>1</v>
      </c>
      <c r="J13843" t="b">
        <v>0</v>
      </c>
      <c r="K13843" t="s">
        <v>19</v>
      </c>
      <c r="L13843" t="s">
        <v>60</v>
      </c>
      <c r="M13843">
        <v>2250000</v>
      </c>
      <c r="N13843"/>
      <c r="O13843" t="s">
        <v>4703</v>
      </c>
      <c r="P13843" t="s">
        <v>25002</v>
      </c>
    </row>
    <row r="13844" spans="1:16" x14ac:dyDescent="0.25">
      <c r="A13844" t="s">
        <v>5</v>
      </c>
      <c r="B13844" t="s">
        <v>25003</v>
      </c>
      <c r="C13844" t="s">
        <v>25004</v>
      </c>
      <c r="D13844" t="s">
        <v>6095</v>
      </c>
      <c r="E13844" t="s">
        <v>59</v>
      </c>
      <c r="F13844" t="b">
        <v>0</v>
      </c>
      <c r="G13844" t="s">
        <v>40</v>
      </c>
      <c r="H13844" s="1">
        <v>46171.546770833331</v>
      </c>
      <c r="I13844" t="b">
        <v>1</v>
      </c>
      <c r="J13844" t="b">
        <v>0</v>
      </c>
      <c r="K13844" t="s">
        <v>40</v>
      </c>
      <c r="L13844" t="s">
        <v>60</v>
      </c>
      <c r="M13844">
        <v>87500</v>
      </c>
      <c r="N13844"/>
      <c r="O13844" t="s">
        <v>25005</v>
      </c>
      <c r="P13844" t="s">
        <v>25006</v>
      </c>
    </row>
    <row r="13845" spans="1:16" x14ac:dyDescent="0.25">
      <c r="A13845" t="s">
        <v>1</v>
      </c>
      <c r="B13845" t="s">
        <v>25007</v>
      </c>
      <c r="C13845" t="s">
        <v>76</v>
      </c>
      <c r="D13845" t="s">
        <v>4346</v>
      </c>
      <c r="E13845" t="s">
        <v>59</v>
      </c>
      <c r="F13845" t="b">
        <v>1</v>
      </c>
      <c r="G13845" t="s">
        <v>40</v>
      </c>
      <c r="H13845" s="1">
        <v>46171.546805555547</v>
      </c>
      <c r="I13845" t="b">
        <v>0</v>
      </c>
      <c r="J13845" t="b">
        <v>0</v>
      </c>
      <c r="K13845" t="s">
        <v>40</v>
      </c>
      <c r="L13845" t="s">
        <v>60</v>
      </c>
      <c r="M13845">
        <v>110000</v>
      </c>
      <c r="N13845"/>
      <c r="O13845" t="s">
        <v>14769</v>
      </c>
      <c r="P13845" t="s">
        <v>25008</v>
      </c>
    </row>
    <row r="13846" spans="1:16" x14ac:dyDescent="0.25">
      <c r="A13846" t="s">
        <v>7</v>
      </c>
      <c r="B13846" t="s">
        <v>13868</v>
      </c>
      <c r="C13846" t="s">
        <v>922</v>
      </c>
      <c r="D13846" t="s">
        <v>4346</v>
      </c>
      <c r="E13846" t="s">
        <v>59</v>
      </c>
      <c r="F13846" t="b">
        <v>0</v>
      </c>
      <c r="G13846" t="s">
        <v>68</v>
      </c>
      <c r="H13846" s="1">
        <v>46171.584537037037</v>
      </c>
      <c r="I13846" t="b">
        <v>0</v>
      </c>
      <c r="J13846" t="b">
        <v>1</v>
      </c>
      <c r="K13846" t="s">
        <v>41</v>
      </c>
      <c r="L13846" t="s">
        <v>60</v>
      </c>
      <c r="M13846">
        <v>125000</v>
      </c>
      <c r="N13846"/>
      <c r="O13846" t="s">
        <v>588</v>
      </c>
      <c r="P13846" t="s">
        <v>10091</v>
      </c>
    </row>
    <row r="13847" spans="1:16" x14ac:dyDescent="0.25">
      <c r="A13847" t="s">
        <v>2</v>
      </c>
      <c r="B13847" t="s">
        <v>1763</v>
      </c>
      <c r="C13847" t="s">
        <v>25009</v>
      </c>
      <c r="D13847" t="s">
        <v>4756</v>
      </c>
      <c r="E13847" t="s">
        <v>59</v>
      </c>
      <c r="F13847" t="b">
        <v>0</v>
      </c>
      <c r="G13847" t="s">
        <v>65</v>
      </c>
      <c r="H13847" s="1">
        <v>46171.584548611107</v>
      </c>
      <c r="I13847" t="b">
        <v>0</v>
      </c>
      <c r="J13847" t="b">
        <v>1</v>
      </c>
      <c r="K13847" t="s">
        <v>41</v>
      </c>
      <c r="L13847" t="s">
        <v>60</v>
      </c>
      <c r="M13847">
        <v>104001.5</v>
      </c>
      <c r="N13847"/>
      <c r="O13847" t="s">
        <v>911</v>
      </c>
      <c r="P13847" t="s">
        <v>25010</v>
      </c>
    </row>
    <row r="13848" spans="1:16" x14ac:dyDescent="0.25">
      <c r="A13848" t="s">
        <v>0</v>
      </c>
      <c r="B13848" t="s">
        <v>25011</v>
      </c>
      <c r="C13848" t="s">
        <v>25012</v>
      </c>
      <c r="D13848" t="s">
        <v>4346</v>
      </c>
      <c r="E13848" t="s">
        <v>59</v>
      </c>
      <c r="F13848" t="b">
        <v>0</v>
      </c>
      <c r="G13848" t="s">
        <v>40</v>
      </c>
      <c r="H13848" s="1">
        <v>46171.585682870369</v>
      </c>
      <c r="I13848" t="b">
        <v>1</v>
      </c>
      <c r="J13848" t="b">
        <v>0</v>
      </c>
      <c r="K13848" t="s">
        <v>40</v>
      </c>
      <c r="L13848" t="s">
        <v>60</v>
      </c>
      <c r="M13848">
        <v>32500</v>
      </c>
      <c r="N13848"/>
      <c r="O13848" t="s">
        <v>25013</v>
      </c>
      <c r="P13848" t="s">
        <v>1809</v>
      </c>
    </row>
    <row r="13849" spans="1:16" x14ac:dyDescent="0.25">
      <c r="A13849" t="s">
        <v>2</v>
      </c>
      <c r="B13849" t="s">
        <v>306</v>
      </c>
      <c r="C13849" t="s">
        <v>320</v>
      </c>
      <c r="D13849" t="s">
        <v>4756</v>
      </c>
      <c r="E13849" t="s">
        <v>59</v>
      </c>
      <c r="F13849" t="b">
        <v>0</v>
      </c>
      <c r="G13849" t="s">
        <v>73</v>
      </c>
      <c r="H13849" s="1">
        <v>46171.585833333331</v>
      </c>
      <c r="I13849" t="b">
        <v>0</v>
      </c>
      <c r="J13849" t="b">
        <v>1</v>
      </c>
      <c r="K13849" t="s">
        <v>41</v>
      </c>
      <c r="L13849" t="s">
        <v>60</v>
      </c>
      <c r="M13849">
        <v>166055</v>
      </c>
      <c r="N13849"/>
      <c r="O13849" t="s">
        <v>762</v>
      </c>
      <c r="P13849" t="s">
        <v>25014</v>
      </c>
    </row>
    <row r="13850" spans="1:16" x14ac:dyDescent="0.25">
      <c r="A13850" t="s">
        <v>2</v>
      </c>
      <c r="B13850" t="s">
        <v>25015</v>
      </c>
      <c r="C13850" t="s">
        <v>10523</v>
      </c>
      <c r="D13850" t="s">
        <v>7670</v>
      </c>
      <c r="E13850" t="s">
        <v>232</v>
      </c>
      <c r="F13850" t="b">
        <v>0</v>
      </c>
      <c r="G13850" t="s">
        <v>40</v>
      </c>
      <c r="H13850" s="1">
        <v>46171.586898148147</v>
      </c>
      <c r="I13850" t="b">
        <v>0</v>
      </c>
      <c r="J13850" t="b">
        <v>0</v>
      </c>
      <c r="K13850" t="s">
        <v>40</v>
      </c>
      <c r="L13850" t="s">
        <v>60</v>
      </c>
      <c r="M13850">
        <v>52500</v>
      </c>
      <c r="N13850"/>
      <c r="O13850" t="s">
        <v>25016</v>
      </c>
      <c r="P13850" t="s">
        <v>11207</v>
      </c>
    </row>
    <row r="13851" spans="1:16" x14ac:dyDescent="0.25">
      <c r="A13851" t="s">
        <v>1</v>
      </c>
      <c r="B13851" t="s">
        <v>25017</v>
      </c>
      <c r="C13851" t="s">
        <v>25018</v>
      </c>
      <c r="D13851" t="s">
        <v>4346</v>
      </c>
      <c r="E13851" t="s">
        <v>59</v>
      </c>
      <c r="F13851" t="b">
        <v>0</v>
      </c>
      <c r="G13851" t="s">
        <v>77</v>
      </c>
      <c r="H13851" s="1">
        <v>46171.587048611109</v>
      </c>
      <c r="I13851" t="b">
        <v>0</v>
      </c>
      <c r="J13851" t="b">
        <v>0</v>
      </c>
      <c r="K13851" t="s">
        <v>41</v>
      </c>
      <c r="L13851" t="s">
        <v>60</v>
      </c>
      <c r="M13851">
        <v>50750</v>
      </c>
      <c r="N13851"/>
      <c r="O13851" t="s">
        <v>24453</v>
      </c>
      <c r="P13851" t="s">
        <v>25019</v>
      </c>
    </row>
    <row r="13852" spans="1:16" x14ac:dyDescent="0.25">
      <c r="A13852" t="s">
        <v>1</v>
      </c>
      <c r="B13852" t="s">
        <v>1</v>
      </c>
      <c r="D13852" t="s">
        <v>7670</v>
      </c>
      <c r="E13852" t="s">
        <v>59</v>
      </c>
      <c r="F13852" t="b">
        <v>0</v>
      </c>
      <c r="G13852" t="s">
        <v>40</v>
      </c>
      <c r="H13852" s="1">
        <v>46171.588437500002</v>
      </c>
      <c r="I13852" t="b">
        <v>1</v>
      </c>
      <c r="J13852" t="b">
        <v>0</v>
      </c>
      <c r="K13852" t="s">
        <v>40</v>
      </c>
      <c r="L13852" t="s">
        <v>60</v>
      </c>
      <c r="M13852">
        <v>38000</v>
      </c>
      <c r="N13852"/>
      <c r="O13852" t="s">
        <v>16219</v>
      </c>
      <c r="P13852" t="s">
        <v>24980</v>
      </c>
    </row>
    <row r="13853" spans="1:16" x14ac:dyDescent="0.25">
      <c r="A13853" t="s">
        <v>3</v>
      </c>
      <c r="B13853" t="s">
        <v>243</v>
      </c>
      <c r="C13853" t="s">
        <v>376</v>
      </c>
      <c r="D13853" t="s">
        <v>4526</v>
      </c>
      <c r="E13853" t="s">
        <v>88</v>
      </c>
      <c r="F13853" t="b">
        <v>0</v>
      </c>
      <c r="G13853" t="s">
        <v>89</v>
      </c>
      <c r="H13853" s="1">
        <v>46171.626215277778</v>
      </c>
      <c r="I13853" t="b">
        <v>1</v>
      </c>
      <c r="J13853" t="b">
        <v>0</v>
      </c>
      <c r="K13853" t="s">
        <v>41</v>
      </c>
      <c r="L13853" t="s">
        <v>74</v>
      </c>
      <c r="M13853"/>
      <c r="N13853">
        <v>35</v>
      </c>
      <c r="O13853" t="s">
        <v>155</v>
      </c>
      <c r="P13853" t="s">
        <v>146</v>
      </c>
    </row>
    <row r="13854" spans="1:16" x14ac:dyDescent="0.25">
      <c r="A13854" t="s">
        <v>2</v>
      </c>
      <c r="B13854" t="s">
        <v>2353</v>
      </c>
      <c r="C13854" t="s">
        <v>114</v>
      </c>
      <c r="D13854" t="s">
        <v>4526</v>
      </c>
      <c r="E13854" t="s">
        <v>88</v>
      </c>
      <c r="F13854" t="b">
        <v>0</v>
      </c>
      <c r="G13854" t="s">
        <v>77</v>
      </c>
      <c r="H13854" s="1">
        <v>46171.626296296286</v>
      </c>
      <c r="I13854" t="b">
        <v>0</v>
      </c>
      <c r="J13854" t="b">
        <v>0</v>
      </c>
      <c r="K13854" t="s">
        <v>41</v>
      </c>
      <c r="L13854" t="s">
        <v>74</v>
      </c>
      <c r="M13854"/>
      <c r="N13854">
        <v>29</v>
      </c>
      <c r="O13854" t="s">
        <v>401</v>
      </c>
      <c r="P13854" t="s">
        <v>945</v>
      </c>
    </row>
    <row r="13855" spans="1:16" x14ac:dyDescent="0.25">
      <c r="A13855" t="s">
        <v>3</v>
      </c>
      <c r="B13855" t="s">
        <v>2337</v>
      </c>
      <c r="C13855" t="s">
        <v>5067</v>
      </c>
      <c r="D13855" t="s">
        <v>4526</v>
      </c>
      <c r="E13855" t="s">
        <v>59</v>
      </c>
      <c r="F13855" t="b">
        <v>0</v>
      </c>
      <c r="G13855" t="s">
        <v>40</v>
      </c>
      <c r="H13855" s="1">
        <v>46171.62736111111</v>
      </c>
      <c r="I13855" t="b">
        <v>1</v>
      </c>
      <c r="J13855" t="b">
        <v>0</v>
      </c>
      <c r="K13855" t="s">
        <v>40</v>
      </c>
      <c r="L13855" t="s">
        <v>60</v>
      </c>
      <c r="M13855">
        <v>52500</v>
      </c>
      <c r="N13855"/>
      <c r="O13855" t="s">
        <v>15053</v>
      </c>
      <c r="P13855" t="s">
        <v>2615</v>
      </c>
    </row>
    <row r="13856" spans="1:16" x14ac:dyDescent="0.25">
      <c r="A13856" t="s">
        <v>3</v>
      </c>
      <c r="B13856" t="s">
        <v>25020</v>
      </c>
      <c r="C13856" t="s">
        <v>41</v>
      </c>
      <c r="D13856" t="s">
        <v>4526</v>
      </c>
      <c r="E13856" t="s">
        <v>88</v>
      </c>
      <c r="F13856" t="b">
        <v>0</v>
      </c>
      <c r="G13856" t="s">
        <v>41</v>
      </c>
      <c r="H13856" s="1">
        <v>46171.627384259264</v>
      </c>
      <c r="I13856" t="b">
        <v>0</v>
      </c>
      <c r="J13856" t="b">
        <v>0</v>
      </c>
      <c r="K13856" t="s">
        <v>41</v>
      </c>
      <c r="L13856" t="s">
        <v>74</v>
      </c>
      <c r="M13856"/>
      <c r="N13856">
        <v>45</v>
      </c>
      <c r="O13856" t="s">
        <v>105</v>
      </c>
    </row>
    <row r="13857" spans="1:16" x14ac:dyDescent="0.25">
      <c r="A13857" t="s">
        <v>1</v>
      </c>
      <c r="B13857" t="s">
        <v>25021</v>
      </c>
      <c r="C13857" t="s">
        <v>616</v>
      </c>
      <c r="D13857" t="s">
        <v>4526</v>
      </c>
      <c r="E13857" t="s">
        <v>88</v>
      </c>
      <c r="F13857" t="b">
        <v>0</v>
      </c>
      <c r="G13857" t="s">
        <v>73</v>
      </c>
      <c r="H13857" s="1">
        <v>46171.628692129627</v>
      </c>
      <c r="I13857" t="b">
        <v>0</v>
      </c>
      <c r="J13857" t="b">
        <v>0</v>
      </c>
      <c r="K13857" t="s">
        <v>41</v>
      </c>
      <c r="L13857" t="s">
        <v>74</v>
      </c>
      <c r="M13857"/>
      <c r="N13857">
        <v>47.5</v>
      </c>
      <c r="O13857" t="s">
        <v>1784</v>
      </c>
      <c r="P13857" t="s">
        <v>25022</v>
      </c>
    </row>
    <row r="13858" spans="1:16" x14ac:dyDescent="0.25">
      <c r="A13858" t="s">
        <v>0</v>
      </c>
      <c r="B13858" t="s">
        <v>0</v>
      </c>
      <c r="C13858" t="s">
        <v>1543</v>
      </c>
      <c r="D13858" t="s">
        <v>4346</v>
      </c>
      <c r="E13858" t="s">
        <v>59</v>
      </c>
      <c r="F13858" t="b">
        <v>0</v>
      </c>
      <c r="G13858" t="s">
        <v>73</v>
      </c>
      <c r="H13858" s="1">
        <v>46171.667858796303</v>
      </c>
      <c r="I13858" t="b">
        <v>0</v>
      </c>
      <c r="J13858" t="b">
        <v>1</v>
      </c>
      <c r="K13858" t="s">
        <v>41</v>
      </c>
      <c r="L13858" t="s">
        <v>60</v>
      </c>
      <c r="M13858">
        <v>69873.054999999993</v>
      </c>
      <c r="N13858"/>
      <c r="O13858" t="s">
        <v>25023</v>
      </c>
      <c r="P13858" t="s">
        <v>7858</v>
      </c>
    </row>
    <row r="13859" spans="1:16" x14ac:dyDescent="0.25">
      <c r="A13859" t="s">
        <v>0</v>
      </c>
      <c r="B13859" t="s">
        <v>25024</v>
      </c>
      <c r="C13859" t="s">
        <v>616</v>
      </c>
      <c r="D13859" t="s">
        <v>4756</v>
      </c>
      <c r="E13859" t="s">
        <v>59</v>
      </c>
      <c r="F13859" t="b">
        <v>0</v>
      </c>
      <c r="G13859" t="s">
        <v>73</v>
      </c>
      <c r="H13859" s="1">
        <v>46171.667858796303</v>
      </c>
      <c r="I13859" t="b">
        <v>0</v>
      </c>
      <c r="J13859" t="b">
        <v>0</v>
      </c>
      <c r="K13859" t="s">
        <v>41</v>
      </c>
      <c r="L13859" t="s">
        <v>60</v>
      </c>
      <c r="M13859">
        <v>164378.5</v>
      </c>
      <c r="N13859"/>
      <c r="O13859" t="s">
        <v>25025</v>
      </c>
    </row>
    <row r="13860" spans="1:16" x14ac:dyDescent="0.25">
      <c r="A13860" t="s">
        <v>0</v>
      </c>
      <c r="B13860" t="s">
        <v>13960</v>
      </c>
      <c r="C13860" t="s">
        <v>567</v>
      </c>
      <c r="D13860" t="s">
        <v>4756</v>
      </c>
      <c r="E13860" t="s">
        <v>59</v>
      </c>
      <c r="F13860" t="b">
        <v>0</v>
      </c>
      <c r="G13860" t="s">
        <v>89</v>
      </c>
      <c r="H13860" s="1">
        <v>46171.667870370373</v>
      </c>
      <c r="I13860" t="b">
        <v>0</v>
      </c>
      <c r="J13860" t="b">
        <v>0</v>
      </c>
      <c r="K13860" t="s">
        <v>41</v>
      </c>
      <c r="L13860" t="s">
        <v>60</v>
      </c>
      <c r="M13860">
        <v>135000</v>
      </c>
      <c r="N13860"/>
      <c r="O13860" t="s">
        <v>25026</v>
      </c>
      <c r="P13860" t="s">
        <v>25027</v>
      </c>
    </row>
    <row r="13861" spans="1:16" x14ac:dyDescent="0.25">
      <c r="A13861" t="s">
        <v>0</v>
      </c>
      <c r="B13861" t="s">
        <v>25028</v>
      </c>
      <c r="C13861" t="s">
        <v>336</v>
      </c>
      <c r="D13861" t="s">
        <v>4526</v>
      </c>
      <c r="E13861" t="s">
        <v>59</v>
      </c>
      <c r="F13861" t="b">
        <v>0</v>
      </c>
      <c r="G13861" t="s">
        <v>65</v>
      </c>
      <c r="H13861" s="1">
        <v>46171.667893518519</v>
      </c>
      <c r="I13861" t="b">
        <v>0</v>
      </c>
      <c r="J13861" t="b">
        <v>0</v>
      </c>
      <c r="K13861" t="s">
        <v>41</v>
      </c>
      <c r="L13861" t="s">
        <v>60</v>
      </c>
      <c r="M13861">
        <v>82400</v>
      </c>
      <c r="N13861"/>
      <c r="O13861" t="s">
        <v>135</v>
      </c>
    </row>
    <row r="13862" spans="1:16" x14ac:dyDescent="0.25">
      <c r="A13862" t="s">
        <v>2</v>
      </c>
      <c r="B13862" t="s">
        <v>25029</v>
      </c>
      <c r="C13862" t="s">
        <v>5026</v>
      </c>
      <c r="D13862" t="s">
        <v>4526</v>
      </c>
      <c r="E13862" t="s">
        <v>59</v>
      </c>
      <c r="F13862" t="b">
        <v>0</v>
      </c>
      <c r="G13862" t="s">
        <v>40</v>
      </c>
      <c r="H13862" s="1">
        <v>46171.670231481483</v>
      </c>
      <c r="I13862" t="b">
        <v>0</v>
      </c>
      <c r="J13862" t="b">
        <v>0</v>
      </c>
      <c r="K13862" t="s">
        <v>40</v>
      </c>
      <c r="L13862" t="s">
        <v>74</v>
      </c>
      <c r="M13862"/>
      <c r="N13862">
        <v>70</v>
      </c>
      <c r="O13862" t="s">
        <v>23086</v>
      </c>
      <c r="P13862" t="s">
        <v>7672</v>
      </c>
    </row>
    <row r="13863" spans="1:16" x14ac:dyDescent="0.25">
      <c r="A13863" t="s">
        <v>5</v>
      </c>
      <c r="B13863" t="s">
        <v>5</v>
      </c>
      <c r="C13863" t="s">
        <v>522</v>
      </c>
      <c r="D13863" t="s">
        <v>4526</v>
      </c>
      <c r="E13863" t="s">
        <v>88</v>
      </c>
      <c r="F13863" t="b">
        <v>0</v>
      </c>
      <c r="G13863" t="s">
        <v>77</v>
      </c>
      <c r="H13863" s="1">
        <v>46171.670347222222</v>
      </c>
      <c r="I13863" t="b">
        <v>0</v>
      </c>
      <c r="J13863" t="b">
        <v>0</v>
      </c>
      <c r="K13863" t="s">
        <v>41</v>
      </c>
      <c r="L13863" t="s">
        <v>74</v>
      </c>
      <c r="M13863"/>
      <c r="N13863">
        <v>67.5</v>
      </c>
      <c r="O13863" t="s">
        <v>23910</v>
      </c>
      <c r="P13863" t="s">
        <v>25030</v>
      </c>
    </row>
    <row r="13864" spans="1:16" x14ac:dyDescent="0.25">
      <c r="A13864" t="s">
        <v>1</v>
      </c>
      <c r="B13864" t="s">
        <v>599</v>
      </c>
      <c r="C13864" t="s">
        <v>148</v>
      </c>
      <c r="D13864" t="s">
        <v>5349</v>
      </c>
      <c r="E13864" t="s">
        <v>59</v>
      </c>
      <c r="F13864" t="b">
        <v>0</v>
      </c>
      <c r="G13864" t="s">
        <v>77</v>
      </c>
      <c r="H13864" s="1">
        <v>46171.670358796298</v>
      </c>
      <c r="I13864" t="b">
        <v>1</v>
      </c>
      <c r="J13864" t="b">
        <v>0</v>
      </c>
      <c r="K13864" t="s">
        <v>41</v>
      </c>
      <c r="L13864" t="s">
        <v>60</v>
      </c>
      <c r="M13864">
        <v>152500</v>
      </c>
      <c r="N13864"/>
      <c r="O13864" t="s">
        <v>15196</v>
      </c>
      <c r="P13864" t="s">
        <v>25031</v>
      </c>
    </row>
    <row r="13865" spans="1:16" x14ac:dyDescent="0.25">
      <c r="A13865" t="s">
        <v>1</v>
      </c>
      <c r="B13865" t="s">
        <v>25032</v>
      </c>
      <c r="C13865" t="s">
        <v>86</v>
      </c>
      <c r="D13865" t="s">
        <v>4526</v>
      </c>
      <c r="E13865" t="s">
        <v>59</v>
      </c>
      <c r="F13865" t="b">
        <v>0</v>
      </c>
      <c r="G13865" t="s">
        <v>73</v>
      </c>
      <c r="H13865" s="1">
        <v>46171.670474537037</v>
      </c>
      <c r="I13865" t="b">
        <v>1</v>
      </c>
      <c r="J13865" t="b">
        <v>1</v>
      </c>
      <c r="K13865" t="s">
        <v>41</v>
      </c>
      <c r="L13865" t="s">
        <v>60</v>
      </c>
      <c r="M13865">
        <v>220000</v>
      </c>
      <c r="N13865"/>
      <c r="O13865" t="s">
        <v>21489</v>
      </c>
      <c r="P13865" t="s">
        <v>25033</v>
      </c>
    </row>
    <row r="13866" spans="1:16" x14ac:dyDescent="0.25">
      <c r="A13866" t="s">
        <v>0</v>
      </c>
      <c r="B13866" t="s">
        <v>24712</v>
      </c>
      <c r="C13866" t="s">
        <v>194</v>
      </c>
      <c r="D13866" t="s">
        <v>4756</v>
      </c>
      <c r="E13866" t="s">
        <v>59</v>
      </c>
      <c r="F13866" t="b">
        <v>0</v>
      </c>
      <c r="G13866" t="s">
        <v>65</v>
      </c>
      <c r="H13866" s="1">
        <v>46171.709560185183</v>
      </c>
      <c r="I13866" t="b">
        <v>1</v>
      </c>
      <c r="J13866" t="b">
        <v>0</v>
      </c>
      <c r="K13866" t="s">
        <v>41</v>
      </c>
      <c r="L13866" t="s">
        <v>60</v>
      </c>
      <c r="M13866">
        <v>110000</v>
      </c>
      <c r="N13866"/>
      <c r="O13866" t="s">
        <v>25034</v>
      </c>
      <c r="P13866" t="s">
        <v>1998</v>
      </c>
    </row>
    <row r="13867" spans="1:16" x14ac:dyDescent="0.25">
      <c r="A13867" t="s">
        <v>0</v>
      </c>
      <c r="B13867" t="s">
        <v>25035</v>
      </c>
      <c r="C13867" t="s">
        <v>64</v>
      </c>
      <c r="D13867" t="s">
        <v>4346</v>
      </c>
      <c r="E13867" t="s">
        <v>88</v>
      </c>
      <c r="F13867" t="b">
        <v>0</v>
      </c>
      <c r="G13867" t="s">
        <v>65</v>
      </c>
      <c r="H13867" s="1">
        <v>46171.709560185183</v>
      </c>
      <c r="I13867" t="b">
        <v>1</v>
      </c>
      <c r="J13867" t="b">
        <v>0</v>
      </c>
      <c r="K13867" t="s">
        <v>41</v>
      </c>
      <c r="L13867" t="s">
        <v>74</v>
      </c>
      <c r="M13867"/>
      <c r="N13867">
        <v>72.5</v>
      </c>
      <c r="O13867" t="s">
        <v>21354</v>
      </c>
      <c r="P13867" t="s">
        <v>3903</v>
      </c>
    </row>
    <row r="13868" spans="1:16" x14ac:dyDescent="0.25">
      <c r="A13868" t="s">
        <v>0</v>
      </c>
      <c r="B13868" t="s">
        <v>25036</v>
      </c>
      <c r="C13868" t="s">
        <v>76</v>
      </c>
      <c r="D13868" t="s">
        <v>4526</v>
      </c>
      <c r="E13868" t="s">
        <v>88</v>
      </c>
      <c r="F13868" t="b">
        <v>1</v>
      </c>
      <c r="G13868" t="s">
        <v>41</v>
      </c>
      <c r="H13868" s="1">
        <v>46171.710682870369</v>
      </c>
      <c r="I13868" t="b">
        <v>0</v>
      </c>
      <c r="J13868" t="b">
        <v>0</v>
      </c>
      <c r="K13868" t="s">
        <v>41</v>
      </c>
      <c r="L13868" t="s">
        <v>74</v>
      </c>
      <c r="M13868"/>
      <c r="N13868">
        <v>45.32</v>
      </c>
      <c r="O13868" t="s">
        <v>1192</v>
      </c>
      <c r="P13868" t="s">
        <v>683</v>
      </c>
    </row>
    <row r="13869" spans="1:16" x14ac:dyDescent="0.25">
      <c r="A13869" t="s">
        <v>6</v>
      </c>
      <c r="B13869" t="s">
        <v>25037</v>
      </c>
      <c r="C13869" t="s">
        <v>1038</v>
      </c>
      <c r="D13869" t="s">
        <v>4346</v>
      </c>
      <c r="E13869" t="s">
        <v>88</v>
      </c>
      <c r="F13869" t="b">
        <v>0</v>
      </c>
      <c r="G13869" t="s">
        <v>73</v>
      </c>
      <c r="H13869" s="1">
        <v>46171.710833333331</v>
      </c>
      <c r="I13869" t="b">
        <v>0</v>
      </c>
      <c r="J13869" t="b">
        <v>0</v>
      </c>
      <c r="K13869" t="s">
        <v>41</v>
      </c>
      <c r="L13869" t="s">
        <v>74</v>
      </c>
      <c r="M13869"/>
      <c r="N13869">
        <v>54.354999999999997</v>
      </c>
      <c r="O13869" t="s">
        <v>6465</v>
      </c>
      <c r="P13869" t="s">
        <v>2881</v>
      </c>
    </row>
    <row r="13870" spans="1:16" x14ac:dyDescent="0.25">
      <c r="A13870" t="s">
        <v>1</v>
      </c>
      <c r="B13870" t="s">
        <v>25038</v>
      </c>
      <c r="C13870" t="s">
        <v>913</v>
      </c>
      <c r="D13870" t="s">
        <v>4346</v>
      </c>
      <c r="E13870" t="s">
        <v>59</v>
      </c>
      <c r="F13870" t="b">
        <v>0</v>
      </c>
      <c r="G13870" t="s">
        <v>20</v>
      </c>
      <c r="H13870" s="1">
        <v>46171.712743055563</v>
      </c>
      <c r="I13870" t="b">
        <v>0</v>
      </c>
      <c r="J13870" t="b">
        <v>0</v>
      </c>
      <c r="K13870" t="s">
        <v>20</v>
      </c>
      <c r="L13870" t="s">
        <v>60</v>
      </c>
      <c r="M13870">
        <v>80000</v>
      </c>
      <c r="N13870"/>
      <c r="O13870" t="s">
        <v>25039</v>
      </c>
    </row>
    <row r="13871" spans="1:16" x14ac:dyDescent="0.25">
      <c r="A13871" t="s">
        <v>0</v>
      </c>
      <c r="B13871" t="s">
        <v>2051</v>
      </c>
      <c r="C13871" t="s">
        <v>97</v>
      </c>
      <c r="D13871" t="s">
        <v>4346</v>
      </c>
      <c r="E13871" t="s">
        <v>88</v>
      </c>
      <c r="F13871" t="b">
        <v>0</v>
      </c>
      <c r="G13871" t="s">
        <v>89</v>
      </c>
      <c r="H13871" s="1">
        <v>46171.751192129632</v>
      </c>
      <c r="I13871" t="b">
        <v>0</v>
      </c>
      <c r="J13871" t="b">
        <v>0</v>
      </c>
      <c r="K13871" t="s">
        <v>41</v>
      </c>
      <c r="L13871" t="s">
        <v>74</v>
      </c>
      <c r="M13871"/>
      <c r="N13871">
        <v>30</v>
      </c>
      <c r="O13871" t="s">
        <v>25040</v>
      </c>
      <c r="P13871" t="s">
        <v>25041</v>
      </c>
    </row>
    <row r="13872" spans="1:16" x14ac:dyDescent="0.25">
      <c r="A13872" t="s">
        <v>7</v>
      </c>
      <c r="B13872" t="s">
        <v>25042</v>
      </c>
      <c r="C13872" t="s">
        <v>201</v>
      </c>
      <c r="D13872" t="s">
        <v>4526</v>
      </c>
      <c r="E13872" t="s">
        <v>59</v>
      </c>
      <c r="F13872" t="b">
        <v>0</v>
      </c>
      <c r="G13872" t="s">
        <v>77</v>
      </c>
      <c r="H13872" s="1">
        <v>46171.751192129632</v>
      </c>
      <c r="I13872" t="b">
        <v>0</v>
      </c>
      <c r="J13872" t="b">
        <v>1</v>
      </c>
      <c r="K13872" t="s">
        <v>41</v>
      </c>
      <c r="L13872" t="s">
        <v>60</v>
      </c>
      <c r="M13872">
        <v>133000</v>
      </c>
      <c r="N13872"/>
      <c r="O13872" t="s">
        <v>25043</v>
      </c>
      <c r="P13872" t="s">
        <v>25044</v>
      </c>
    </row>
    <row r="13873" spans="1:16" x14ac:dyDescent="0.25">
      <c r="A13873" t="s">
        <v>3</v>
      </c>
      <c r="B13873" t="s">
        <v>25045</v>
      </c>
      <c r="C13873" t="s">
        <v>148</v>
      </c>
      <c r="D13873" t="s">
        <v>4526</v>
      </c>
      <c r="E13873" t="s">
        <v>59</v>
      </c>
      <c r="F13873" t="b">
        <v>0</v>
      </c>
      <c r="G13873" t="s">
        <v>89</v>
      </c>
      <c r="H13873" s="1">
        <v>46171.751215277778</v>
      </c>
      <c r="I13873" t="b">
        <v>1</v>
      </c>
      <c r="J13873" t="b">
        <v>0</v>
      </c>
      <c r="K13873" t="s">
        <v>41</v>
      </c>
      <c r="L13873" t="s">
        <v>60</v>
      </c>
      <c r="M13873">
        <v>126000</v>
      </c>
      <c r="N13873"/>
      <c r="O13873" t="s">
        <v>15241</v>
      </c>
      <c r="P13873" t="s">
        <v>25046</v>
      </c>
    </row>
    <row r="13874" spans="1:16" x14ac:dyDescent="0.25">
      <c r="A13874" t="s">
        <v>2</v>
      </c>
      <c r="B13874" t="s">
        <v>2</v>
      </c>
      <c r="C13874" t="s">
        <v>125</v>
      </c>
      <c r="D13874" t="s">
        <v>4346</v>
      </c>
      <c r="E13874" t="s">
        <v>59</v>
      </c>
      <c r="F13874" t="b">
        <v>0</v>
      </c>
      <c r="G13874" t="s">
        <v>68</v>
      </c>
      <c r="H13874" s="1">
        <v>46171.752465277779</v>
      </c>
      <c r="I13874" t="b">
        <v>0</v>
      </c>
      <c r="J13874" t="b">
        <v>1</v>
      </c>
      <c r="K13874" t="s">
        <v>41</v>
      </c>
      <c r="L13874" t="s">
        <v>60</v>
      </c>
      <c r="M13874">
        <v>62500</v>
      </c>
      <c r="N13874"/>
      <c r="O13874" t="s">
        <v>25047</v>
      </c>
      <c r="P13874" t="s">
        <v>25048</v>
      </c>
    </row>
    <row r="13875" spans="1:16" x14ac:dyDescent="0.25">
      <c r="A13875" t="s">
        <v>2</v>
      </c>
      <c r="B13875" t="s">
        <v>19014</v>
      </c>
      <c r="C13875" t="s">
        <v>440</v>
      </c>
      <c r="D13875" t="s">
        <v>4756</v>
      </c>
      <c r="E13875" t="s">
        <v>59</v>
      </c>
      <c r="F13875" t="b">
        <v>0</v>
      </c>
      <c r="G13875" t="s">
        <v>65</v>
      </c>
      <c r="H13875" s="1">
        <v>46171.752500000002</v>
      </c>
      <c r="I13875" t="b">
        <v>0</v>
      </c>
      <c r="J13875" t="b">
        <v>0</v>
      </c>
      <c r="K13875" t="s">
        <v>41</v>
      </c>
      <c r="L13875" t="s">
        <v>60</v>
      </c>
      <c r="M13875">
        <v>250000</v>
      </c>
      <c r="N13875"/>
      <c r="O13875" t="s">
        <v>2203</v>
      </c>
      <c r="P13875" t="s">
        <v>19015</v>
      </c>
    </row>
    <row r="13876" spans="1:16" x14ac:dyDescent="0.25">
      <c r="A13876" t="s">
        <v>1</v>
      </c>
      <c r="B13876" t="s">
        <v>1</v>
      </c>
      <c r="C13876" t="s">
        <v>21196</v>
      </c>
      <c r="D13876" t="s">
        <v>4526</v>
      </c>
      <c r="E13876" t="s">
        <v>88</v>
      </c>
      <c r="F13876" t="b">
        <v>0</v>
      </c>
      <c r="G13876" t="s">
        <v>65</v>
      </c>
      <c r="H13876" s="1">
        <v>46171.753692129627</v>
      </c>
      <c r="I13876" t="b">
        <v>1</v>
      </c>
      <c r="J13876" t="b">
        <v>0</v>
      </c>
      <c r="K13876" t="s">
        <v>41</v>
      </c>
      <c r="L13876" t="s">
        <v>74</v>
      </c>
      <c r="M13876"/>
      <c r="N13876">
        <v>72.5</v>
      </c>
      <c r="O13876" t="s">
        <v>3576</v>
      </c>
      <c r="P13876" t="s">
        <v>25049</v>
      </c>
    </row>
    <row r="13877" spans="1:16" x14ac:dyDescent="0.25">
      <c r="A13877" t="s">
        <v>5</v>
      </c>
      <c r="B13877" t="s">
        <v>25050</v>
      </c>
      <c r="C13877" t="s">
        <v>142</v>
      </c>
      <c r="D13877" t="s">
        <v>4346</v>
      </c>
      <c r="E13877" t="s">
        <v>88</v>
      </c>
      <c r="F13877" t="b">
        <v>0</v>
      </c>
      <c r="G13877" t="s">
        <v>89</v>
      </c>
      <c r="H13877" s="1">
        <v>46171.753703703696</v>
      </c>
      <c r="I13877" t="b">
        <v>0</v>
      </c>
      <c r="J13877" t="b">
        <v>1</v>
      </c>
      <c r="K13877" t="s">
        <v>41</v>
      </c>
      <c r="L13877" t="s">
        <v>74</v>
      </c>
      <c r="M13877"/>
      <c r="N13877">
        <v>82.5</v>
      </c>
      <c r="O13877" t="s">
        <v>25051</v>
      </c>
      <c r="P13877" t="s">
        <v>25052</v>
      </c>
    </row>
    <row r="13878" spans="1:16" x14ac:dyDescent="0.25">
      <c r="A13878" t="s">
        <v>1</v>
      </c>
      <c r="B13878" t="s">
        <v>25053</v>
      </c>
      <c r="C13878" t="s">
        <v>998</v>
      </c>
      <c r="D13878" t="s">
        <v>4526</v>
      </c>
      <c r="E13878" t="s">
        <v>88</v>
      </c>
      <c r="F13878" t="b">
        <v>0</v>
      </c>
      <c r="G13878" t="s">
        <v>73</v>
      </c>
      <c r="H13878" s="1">
        <v>46171.753807870373</v>
      </c>
      <c r="I13878" t="b">
        <v>1</v>
      </c>
      <c r="J13878" t="b">
        <v>0</v>
      </c>
      <c r="K13878" t="s">
        <v>41</v>
      </c>
      <c r="L13878" t="s">
        <v>74</v>
      </c>
      <c r="M13878"/>
      <c r="N13878">
        <v>71.400000000000006</v>
      </c>
      <c r="O13878" t="s">
        <v>2336</v>
      </c>
    </row>
    <row r="13879" spans="1:16" x14ac:dyDescent="0.25">
      <c r="A13879" t="s">
        <v>0</v>
      </c>
      <c r="B13879" t="s">
        <v>130</v>
      </c>
      <c r="C13879" t="s">
        <v>25054</v>
      </c>
      <c r="D13879" t="s">
        <v>4346</v>
      </c>
      <c r="E13879" t="s">
        <v>59</v>
      </c>
      <c r="F13879" t="b">
        <v>0</v>
      </c>
      <c r="G13879" t="s">
        <v>40</v>
      </c>
      <c r="H13879" s="1">
        <v>46171.794016203698</v>
      </c>
      <c r="I13879" t="b">
        <v>1</v>
      </c>
      <c r="J13879" t="b">
        <v>0</v>
      </c>
      <c r="K13879" t="s">
        <v>40</v>
      </c>
      <c r="L13879" t="s">
        <v>60</v>
      </c>
      <c r="M13879">
        <v>16991</v>
      </c>
      <c r="N13879"/>
      <c r="O13879" t="s">
        <v>25055</v>
      </c>
    </row>
    <row r="13880" spans="1:16" x14ac:dyDescent="0.25">
      <c r="A13880" t="s">
        <v>0</v>
      </c>
      <c r="B13880" t="s">
        <v>0</v>
      </c>
      <c r="C13880" t="s">
        <v>25056</v>
      </c>
      <c r="D13880" t="s">
        <v>17626</v>
      </c>
      <c r="E13880" t="s">
        <v>59</v>
      </c>
      <c r="F13880" t="b">
        <v>0</v>
      </c>
      <c r="G13880" t="s">
        <v>41</v>
      </c>
      <c r="H13880" s="1">
        <v>46171.794016203698</v>
      </c>
      <c r="I13880" t="b">
        <v>1</v>
      </c>
      <c r="J13880" t="b">
        <v>1</v>
      </c>
      <c r="K13880" t="s">
        <v>41</v>
      </c>
      <c r="L13880" t="s">
        <v>60</v>
      </c>
      <c r="M13880">
        <v>105000</v>
      </c>
      <c r="N13880"/>
      <c r="O13880" t="s">
        <v>2905</v>
      </c>
      <c r="P13880" t="s">
        <v>25057</v>
      </c>
    </row>
    <row r="13881" spans="1:16" x14ac:dyDescent="0.25">
      <c r="A13881" t="s">
        <v>2</v>
      </c>
      <c r="B13881" t="s">
        <v>3567</v>
      </c>
      <c r="C13881" t="s">
        <v>147</v>
      </c>
      <c r="D13881" t="s">
        <v>4526</v>
      </c>
      <c r="E13881" t="s">
        <v>88</v>
      </c>
      <c r="F13881" t="b">
        <v>0</v>
      </c>
      <c r="G13881" t="s">
        <v>73</v>
      </c>
      <c r="H13881" s="1">
        <v>46171.795370370368</v>
      </c>
      <c r="I13881" t="b">
        <v>0</v>
      </c>
      <c r="J13881" t="b">
        <v>0</v>
      </c>
      <c r="K13881" t="s">
        <v>41</v>
      </c>
      <c r="L13881" t="s">
        <v>74</v>
      </c>
      <c r="M13881"/>
      <c r="N13881">
        <v>52.5</v>
      </c>
      <c r="O13881" t="s">
        <v>2311</v>
      </c>
      <c r="P13881" t="s">
        <v>2613</v>
      </c>
    </row>
    <row r="13882" spans="1:16" x14ac:dyDescent="0.25">
      <c r="A13882" t="s">
        <v>1</v>
      </c>
      <c r="B13882" t="s">
        <v>25058</v>
      </c>
      <c r="C13882" t="s">
        <v>1052</v>
      </c>
      <c r="D13882" t="s">
        <v>4346</v>
      </c>
      <c r="E13882" t="s">
        <v>59</v>
      </c>
      <c r="F13882" t="b">
        <v>0</v>
      </c>
      <c r="G13882" t="s">
        <v>89</v>
      </c>
      <c r="H13882" s="1">
        <v>46171.795370370368</v>
      </c>
      <c r="I13882" t="b">
        <v>0</v>
      </c>
      <c r="J13882" t="b">
        <v>1</v>
      </c>
      <c r="K13882" t="s">
        <v>41</v>
      </c>
      <c r="L13882" t="s">
        <v>60</v>
      </c>
      <c r="M13882">
        <v>117000</v>
      </c>
      <c r="N13882"/>
      <c r="O13882" t="s">
        <v>9832</v>
      </c>
      <c r="P13882" t="s">
        <v>11863</v>
      </c>
    </row>
    <row r="13883" spans="1:16" x14ac:dyDescent="0.25">
      <c r="A13883" t="s">
        <v>1</v>
      </c>
      <c r="B13883" t="s">
        <v>629</v>
      </c>
      <c r="C13883" t="s">
        <v>203</v>
      </c>
      <c r="D13883" t="s">
        <v>17626</v>
      </c>
      <c r="E13883" t="s">
        <v>59</v>
      </c>
      <c r="F13883" t="b">
        <v>0</v>
      </c>
      <c r="G13883" t="s">
        <v>77</v>
      </c>
      <c r="H13883" s="1">
        <v>46171.795393518521</v>
      </c>
      <c r="I13883" t="b">
        <v>0</v>
      </c>
      <c r="J13883" t="b">
        <v>1</v>
      </c>
      <c r="K13883" t="s">
        <v>41</v>
      </c>
      <c r="L13883" t="s">
        <v>60</v>
      </c>
      <c r="M13883">
        <v>94100</v>
      </c>
      <c r="N13883"/>
      <c r="O13883" t="s">
        <v>798</v>
      </c>
      <c r="P13883" t="s">
        <v>146</v>
      </c>
    </row>
    <row r="13884" spans="1:16" x14ac:dyDescent="0.25">
      <c r="A13884" t="s">
        <v>0</v>
      </c>
      <c r="B13884" t="s">
        <v>1477</v>
      </c>
      <c r="C13884" t="s">
        <v>931</v>
      </c>
      <c r="D13884" t="s">
        <v>4346</v>
      </c>
      <c r="E13884" t="s">
        <v>59</v>
      </c>
      <c r="F13884" t="b">
        <v>0</v>
      </c>
      <c r="G13884" t="s">
        <v>77</v>
      </c>
      <c r="H13884" s="1">
        <v>46171.83452546296</v>
      </c>
      <c r="I13884" t="b">
        <v>0</v>
      </c>
      <c r="J13884" t="b">
        <v>1</v>
      </c>
      <c r="K13884" t="s">
        <v>41</v>
      </c>
      <c r="L13884" t="s">
        <v>74</v>
      </c>
      <c r="M13884"/>
      <c r="N13884">
        <v>38.450000000000003</v>
      </c>
      <c r="O13884" t="s">
        <v>25059</v>
      </c>
      <c r="P13884" t="s">
        <v>25060</v>
      </c>
    </row>
    <row r="13885" spans="1:16" x14ac:dyDescent="0.25">
      <c r="A13885" t="s">
        <v>0</v>
      </c>
      <c r="B13885" t="s">
        <v>25061</v>
      </c>
      <c r="C13885" t="s">
        <v>971</v>
      </c>
      <c r="D13885" t="s">
        <v>4526</v>
      </c>
      <c r="E13885" t="s">
        <v>59</v>
      </c>
      <c r="F13885" t="b">
        <v>0</v>
      </c>
      <c r="G13885" t="s">
        <v>68</v>
      </c>
      <c r="H13885" s="1">
        <v>46171.83452546296</v>
      </c>
      <c r="I13885" t="b">
        <v>0</v>
      </c>
      <c r="J13885" t="b">
        <v>0</v>
      </c>
      <c r="K13885" t="s">
        <v>41</v>
      </c>
      <c r="L13885" t="s">
        <v>60</v>
      </c>
      <c r="M13885">
        <v>167500</v>
      </c>
      <c r="N13885"/>
      <c r="O13885" t="s">
        <v>10696</v>
      </c>
    </row>
    <row r="13886" spans="1:16" x14ac:dyDescent="0.25">
      <c r="A13886" t="s">
        <v>1</v>
      </c>
      <c r="B13886" t="s">
        <v>25062</v>
      </c>
      <c r="C13886" t="s">
        <v>1679</v>
      </c>
      <c r="D13886" t="s">
        <v>4526</v>
      </c>
      <c r="E13886" t="s">
        <v>59</v>
      </c>
      <c r="F13886" t="b">
        <v>0</v>
      </c>
      <c r="G13886" t="s">
        <v>65</v>
      </c>
      <c r="H13886" s="1">
        <v>46171.834583333337</v>
      </c>
      <c r="I13886" t="b">
        <v>1</v>
      </c>
      <c r="J13886" t="b">
        <v>1</v>
      </c>
      <c r="K13886" t="s">
        <v>41</v>
      </c>
      <c r="L13886" t="s">
        <v>60</v>
      </c>
      <c r="M13886">
        <v>110000</v>
      </c>
      <c r="N13886"/>
      <c r="O13886" t="s">
        <v>25063</v>
      </c>
      <c r="P13886" t="s">
        <v>3612</v>
      </c>
    </row>
    <row r="13887" spans="1:16" x14ac:dyDescent="0.25">
      <c r="A13887" t="s">
        <v>5</v>
      </c>
      <c r="B13887" t="s">
        <v>25064</v>
      </c>
      <c r="C13887" t="s">
        <v>112</v>
      </c>
      <c r="D13887" t="s">
        <v>4526</v>
      </c>
      <c r="E13887" t="s">
        <v>59</v>
      </c>
      <c r="F13887" t="b">
        <v>0</v>
      </c>
      <c r="G13887" t="s">
        <v>65</v>
      </c>
      <c r="H13887" s="1">
        <v>46171.837025462963</v>
      </c>
      <c r="I13887" t="b">
        <v>0</v>
      </c>
      <c r="J13887" t="b">
        <v>0</v>
      </c>
      <c r="K13887" t="s">
        <v>41</v>
      </c>
      <c r="L13887" t="s">
        <v>60</v>
      </c>
      <c r="M13887">
        <v>206000</v>
      </c>
      <c r="N13887"/>
      <c r="O13887" t="s">
        <v>521</v>
      </c>
      <c r="P13887" t="s">
        <v>23338</v>
      </c>
    </row>
    <row r="13888" spans="1:16" x14ac:dyDescent="0.25">
      <c r="A13888" t="s">
        <v>1</v>
      </c>
      <c r="B13888" t="s">
        <v>25065</v>
      </c>
      <c r="C13888" t="s">
        <v>172</v>
      </c>
      <c r="D13888" t="s">
        <v>4526</v>
      </c>
      <c r="E13888" t="s">
        <v>59</v>
      </c>
      <c r="F13888" t="b">
        <v>0</v>
      </c>
      <c r="G13888" t="s">
        <v>68</v>
      </c>
      <c r="H13888" s="1">
        <v>46171.837025462963</v>
      </c>
      <c r="I13888" t="b">
        <v>0</v>
      </c>
      <c r="J13888" t="b">
        <v>0</v>
      </c>
      <c r="K13888" t="s">
        <v>41</v>
      </c>
      <c r="L13888" t="s">
        <v>60</v>
      </c>
      <c r="M13888">
        <v>158000</v>
      </c>
      <c r="N13888"/>
      <c r="O13888" t="s">
        <v>521</v>
      </c>
      <c r="P13888" t="s">
        <v>25066</v>
      </c>
    </row>
    <row r="13889" spans="1:16" x14ac:dyDescent="0.25">
      <c r="A13889" t="s">
        <v>5</v>
      </c>
      <c r="B13889" t="s">
        <v>5</v>
      </c>
      <c r="C13889" t="s">
        <v>264</v>
      </c>
      <c r="D13889" t="s">
        <v>4346</v>
      </c>
      <c r="E13889" t="s">
        <v>59</v>
      </c>
      <c r="F13889" t="b">
        <v>0</v>
      </c>
      <c r="G13889" t="s">
        <v>65</v>
      </c>
      <c r="H13889" s="1">
        <v>46171.837060185193</v>
      </c>
      <c r="I13889" t="b">
        <v>0</v>
      </c>
      <c r="J13889" t="b">
        <v>1</v>
      </c>
      <c r="K13889" t="s">
        <v>41</v>
      </c>
      <c r="L13889" t="s">
        <v>60</v>
      </c>
      <c r="M13889">
        <v>164355</v>
      </c>
      <c r="N13889"/>
      <c r="O13889" t="s">
        <v>25067</v>
      </c>
      <c r="P13889" t="s">
        <v>25068</v>
      </c>
    </row>
    <row r="13890" spans="1:16" x14ac:dyDescent="0.25">
      <c r="A13890" t="s">
        <v>2</v>
      </c>
      <c r="B13890" t="s">
        <v>25069</v>
      </c>
      <c r="C13890" t="s">
        <v>14169</v>
      </c>
      <c r="D13890" t="s">
        <v>7124</v>
      </c>
      <c r="E13890" t="s">
        <v>59</v>
      </c>
      <c r="F13890" t="b">
        <v>0</v>
      </c>
      <c r="G13890" t="s">
        <v>40</v>
      </c>
      <c r="H13890" s="1">
        <v>46171.838472222233</v>
      </c>
      <c r="I13890" t="b">
        <v>0</v>
      </c>
      <c r="J13890" t="b">
        <v>0</v>
      </c>
      <c r="K13890" t="s">
        <v>40</v>
      </c>
      <c r="L13890" t="s">
        <v>60</v>
      </c>
      <c r="M13890">
        <v>42500</v>
      </c>
      <c r="N13890"/>
      <c r="O13890" t="s">
        <v>25070</v>
      </c>
      <c r="P13890" t="s">
        <v>25071</v>
      </c>
    </row>
    <row r="13891" spans="1:16" x14ac:dyDescent="0.25">
      <c r="A13891" t="s">
        <v>0</v>
      </c>
      <c r="B13891" t="s">
        <v>2142</v>
      </c>
      <c r="C13891" t="s">
        <v>181</v>
      </c>
      <c r="D13891" t="s">
        <v>4346</v>
      </c>
      <c r="E13891" t="s">
        <v>59</v>
      </c>
      <c r="F13891" t="b">
        <v>0</v>
      </c>
      <c r="G13891" t="s">
        <v>89</v>
      </c>
      <c r="H13891" s="1">
        <v>46171.876192129632</v>
      </c>
      <c r="I13891" t="b">
        <v>0</v>
      </c>
      <c r="J13891" t="b">
        <v>1</v>
      </c>
      <c r="K13891" t="s">
        <v>41</v>
      </c>
      <c r="L13891" t="s">
        <v>60</v>
      </c>
      <c r="M13891">
        <v>77553.165000000008</v>
      </c>
      <c r="N13891"/>
      <c r="O13891" t="s">
        <v>7960</v>
      </c>
      <c r="P13891" t="s">
        <v>25072</v>
      </c>
    </row>
    <row r="13892" spans="1:16" x14ac:dyDescent="0.25">
      <c r="A13892" t="s">
        <v>2</v>
      </c>
      <c r="B13892" t="s">
        <v>25073</v>
      </c>
      <c r="C13892" t="s">
        <v>202</v>
      </c>
      <c r="D13892" t="s">
        <v>4526</v>
      </c>
      <c r="E13892" t="s">
        <v>59</v>
      </c>
      <c r="F13892" t="b">
        <v>0</v>
      </c>
      <c r="G13892" t="s">
        <v>77</v>
      </c>
      <c r="H13892" s="1">
        <v>46171.876296296286</v>
      </c>
      <c r="I13892" t="b">
        <v>0</v>
      </c>
      <c r="J13892" t="b">
        <v>0</v>
      </c>
      <c r="K13892" t="s">
        <v>41</v>
      </c>
      <c r="L13892" t="s">
        <v>74</v>
      </c>
      <c r="M13892"/>
      <c r="N13892">
        <v>24.5</v>
      </c>
      <c r="O13892" t="s">
        <v>4303</v>
      </c>
      <c r="P13892" t="s">
        <v>3990</v>
      </c>
    </row>
    <row r="13893" spans="1:16" x14ac:dyDescent="0.25">
      <c r="A13893" t="s">
        <v>3</v>
      </c>
      <c r="B13893" t="s">
        <v>25074</v>
      </c>
      <c r="C13893" t="s">
        <v>142</v>
      </c>
      <c r="D13893" t="s">
        <v>4526</v>
      </c>
      <c r="E13893" t="s">
        <v>59</v>
      </c>
      <c r="F13893" t="b">
        <v>0</v>
      </c>
      <c r="G13893" t="s">
        <v>65</v>
      </c>
      <c r="H13893" s="1">
        <v>46171.876319444447</v>
      </c>
      <c r="I13893" t="b">
        <v>0</v>
      </c>
      <c r="J13893" t="b">
        <v>0</v>
      </c>
      <c r="K13893" t="s">
        <v>41</v>
      </c>
      <c r="L13893" t="s">
        <v>60</v>
      </c>
      <c r="M13893">
        <v>222500</v>
      </c>
      <c r="N13893"/>
      <c r="O13893" t="s">
        <v>2441</v>
      </c>
      <c r="P13893" t="s">
        <v>25075</v>
      </c>
    </row>
    <row r="13894" spans="1:16" x14ac:dyDescent="0.25">
      <c r="A13894" t="s">
        <v>8</v>
      </c>
      <c r="B13894" t="s">
        <v>25076</v>
      </c>
      <c r="C13894" t="s">
        <v>304</v>
      </c>
      <c r="D13894" t="s">
        <v>4526</v>
      </c>
      <c r="E13894" t="s">
        <v>88</v>
      </c>
      <c r="F13894" t="b">
        <v>0</v>
      </c>
      <c r="G13894" t="s">
        <v>77</v>
      </c>
      <c r="H13894" s="1">
        <v>46171.877465277779</v>
      </c>
      <c r="I13894" t="b">
        <v>0</v>
      </c>
      <c r="J13894" t="b">
        <v>0</v>
      </c>
      <c r="K13894" t="s">
        <v>41</v>
      </c>
      <c r="L13894" t="s">
        <v>74</v>
      </c>
      <c r="M13894"/>
      <c r="N13894">
        <v>36</v>
      </c>
      <c r="O13894" t="s">
        <v>14196</v>
      </c>
      <c r="P13894" t="s">
        <v>19807</v>
      </c>
    </row>
    <row r="13895" spans="1:16" x14ac:dyDescent="0.25">
      <c r="A13895" t="s">
        <v>1</v>
      </c>
      <c r="B13895" t="s">
        <v>25077</v>
      </c>
      <c r="C13895" t="s">
        <v>13</v>
      </c>
      <c r="D13895" t="s">
        <v>4526</v>
      </c>
      <c r="E13895" t="s">
        <v>59</v>
      </c>
      <c r="F13895" t="b">
        <v>0</v>
      </c>
      <c r="G13895" t="s">
        <v>13</v>
      </c>
      <c r="H13895" s="1">
        <v>46171.879143518519</v>
      </c>
      <c r="I13895" t="b">
        <v>0</v>
      </c>
      <c r="J13895" t="b">
        <v>0</v>
      </c>
      <c r="K13895" t="s">
        <v>13</v>
      </c>
      <c r="L13895" t="s">
        <v>60</v>
      </c>
      <c r="M13895">
        <v>125000</v>
      </c>
      <c r="N13895"/>
      <c r="O13895" t="s">
        <v>12752</v>
      </c>
      <c r="P13895" t="s">
        <v>25078</v>
      </c>
    </row>
    <row r="13896" spans="1:16" x14ac:dyDescent="0.25">
      <c r="A13896" t="s">
        <v>0</v>
      </c>
      <c r="B13896" t="s">
        <v>25079</v>
      </c>
      <c r="C13896" t="s">
        <v>112</v>
      </c>
      <c r="D13896" t="s">
        <v>2360</v>
      </c>
      <c r="E13896" t="s">
        <v>59</v>
      </c>
      <c r="F13896" t="b">
        <v>0</v>
      </c>
      <c r="G13896" t="s">
        <v>65</v>
      </c>
      <c r="H13896" s="1">
        <v>46171.917858796303</v>
      </c>
      <c r="I13896" t="b">
        <v>0</v>
      </c>
      <c r="J13896" t="b">
        <v>1</v>
      </c>
      <c r="K13896" t="s">
        <v>41</v>
      </c>
      <c r="L13896" t="s">
        <v>60</v>
      </c>
      <c r="M13896">
        <v>111240</v>
      </c>
      <c r="N13896"/>
      <c r="O13896" t="s">
        <v>8302</v>
      </c>
      <c r="P13896" t="s">
        <v>705</v>
      </c>
    </row>
    <row r="13897" spans="1:16" x14ac:dyDescent="0.25">
      <c r="A13897" t="s">
        <v>0</v>
      </c>
      <c r="B13897" t="s">
        <v>25080</v>
      </c>
      <c r="C13897" t="s">
        <v>165</v>
      </c>
      <c r="D13897" t="s">
        <v>4526</v>
      </c>
      <c r="E13897" t="s">
        <v>59</v>
      </c>
      <c r="F13897" t="b">
        <v>0</v>
      </c>
      <c r="G13897" t="s">
        <v>73</v>
      </c>
      <c r="H13897" s="1">
        <v>46171.917905092603</v>
      </c>
      <c r="I13897" t="b">
        <v>0</v>
      </c>
      <c r="J13897" t="b">
        <v>1</v>
      </c>
      <c r="K13897" t="s">
        <v>41</v>
      </c>
      <c r="L13897" t="s">
        <v>60</v>
      </c>
      <c r="M13897">
        <v>183500</v>
      </c>
      <c r="N13897"/>
      <c r="O13897" t="s">
        <v>25081</v>
      </c>
      <c r="P13897" t="s">
        <v>25082</v>
      </c>
    </row>
    <row r="13898" spans="1:16" x14ac:dyDescent="0.25">
      <c r="A13898" t="s">
        <v>1</v>
      </c>
      <c r="B13898" t="s">
        <v>210</v>
      </c>
      <c r="C13898" t="s">
        <v>14949</v>
      </c>
      <c r="D13898" t="s">
        <v>4346</v>
      </c>
      <c r="E13898" t="s">
        <v>59</v>
      </c>
      <c r="F13898" t="b">
        <v>0</v>
      </c>
      <c r="G13898" t="s">
        <v>77</v>
      </c>
      <c r="H13898" s="1">
        <v>46171.920381944437</v>
      </c>
      <c r="I13898" t="b">
        <v>0</v>
      </c>
      <c r="J13898" t="b">
        <v>1</v>
      </c>
      <c r="K13898" t="s">
        <v>41</v>
      </c>
      <c r="L13898" t="s">
        <v>60</v>
      </c>
      <c r="M13898">
        <v>146339.73000000001</v>
      </c>
      <c r="N13898"/>
      <c r="O13898" t="s">
        <v>25083</v>
      </c>
      <c r="P13898" t="s">
        <v>25084</v>
      </c>
    </row>
    <row r="13899" spans="1:16" x14ac:dyDescent="0.25">
      <c r="A13899" t="s">
        <v>1</v>
      </c>
      <c r="B13899" t="s">
        <v>184</v>
      </c>
      <c r="C13899" t="s">
        <v>751</v>
      </c>
      <c r="D13899" t="s">
        <v>4526</v>
      </c>
      <c r="E13899" t="s">
        <v>88</v>
      </c>
      <c r="F13899" t="b">
        <v>0</v>
      </c>
      <c r="G13899" t="s">
        <v>73</v>
      </c>
      <c r="H13899" s="1">
        <v>46171.920451388891</v>
      </c>
      <c r="I13899" t="b">
        <v>0</v>
      </c>
      <c r="J13899" t="b">
        <v>1</v>
      </c>
      <c r="K13899" t="s">
        <v>41</v>
      </c>
      <c r="L13899" t="s">
        <v>74</v>
      </c>
      <c r="M13899"/>
      <c r="N13899">
        <v>58</v>
      </c>
      <c r="O13899" t="s">
        <v>11125</v>
      </c>
      <c r="P13899" t="s">
        <v>25085</v>
      </c>
    </row>
    <row r="13900" spans="1:16" x14ac:dyDescent="0.25">
      <c r="A13900" t="s">
        <v>0</v>
      </c>
      <c r="B13900" t="s">
        <v>25086</v>
      </c>
      <c r="C13900" t="s">
        <v>12241</v>
      </c>
      <c r="D13900" t="s">
        <v>2360</v>
      </c>
      <c r="E13900" t="s">
        <v>72</v>
      </c>
      <c r="F13900" t="b">
        <v>0</v>
      </c>
      <c r="G13900" t="s">
        <v>68</v>
      </c>
      <c r="H13900" s="1">
        <v>46171.95952546296</v>
      </c>
      <c r="I13900" t="b">
        <v>0</v>
      </c>
      <c r="J13900" t="b">
        <v>0</v>
      </c>
      <c r="K13900" t="s">
        <v>41</v>
      </c>
      <c r="L13900" t="s">
        <v>74</v>
      </c>
      <c r="M13900"/>
      <c r="N13900">
        <v>60</v>
      </c>
      <c r="O13900" t="s">
        <v>17365</v>
      </c>
      <c r="P13900" t="s">
        <v>375</v>
      </c>
    </row>
    <row r="13901" spans="1:16" x14ac:dyDescent="0.25">
      <c r="A13901" t="s">
        <v>0</v>
      </c>
      <c r="B13901" t="s">
        <v>3390</v>
      </c>
      <c r="C13901" t="s">
        <v>5340</v>
      </c>
      <c r="D13901" t="s">
        <v>7670</v>
      </c>
      <c r="E13901" t="s">
        <v>59</v>
      </c>
      <c r="F13901" t="b">
        <v>0</v>
      </c>
      <c r="G13901" t="s">
        <v>40</v>
      </c>
      <c r="H13901" s="1">
        <v>46171.960682870369</v>
      </c>
      <c r="I13901" t="b">
        <v>0</v>
      </c>
      <c r="J13901" t="b">
        <v>0</v>
      </c>
      <c r="K13901" t="s">
        <v>40</v>
      </c>
      <c r="L13901" t="s">
        <v>74</v>
      </c>
      <c r="M13901"/>
      <c r="N13901">
        <v>22.2</v>
      </c>
      <c r="O13901" t="s">
        <v>23769</v>
      </c>
    </row>
    <row r="13902" spans="1:16" x14ac:dyDescent="0.25">
      <c r="A13902" t="s">
        <v>0</v>
      </c>
      <c r="B13902" t="s">
        <v>2199</v>
      </c>
      <c r="C13902" t="s">
        <v>10969</v>
      </c>
      <c r="D13902" t="s">
        <v>4756</v>
      </c>
      <c r="E13902" t="s">
        <v>59</v>
      </c>
      <c r="F13902" t="b">
        <v>0</v>
      </c>
      <c r="G13902" t="s">
        <v>65</v>
      </c>
      <c r="H13902" s="1">
        <v>46172.001215277778</v>
      </c>
      <c r="I13902" t="b">
        <v>0</v>
      </c>
      <c r="J13902" t="b">
        <v>1</v>
      </c>
      <c r="K13902" t="s">
        <v>41</v>
      </c>
      <c r="L13902" t="s">
        <v>60</v>
      </c>
      <c r="M13902">
        <v>121941</v>
      </c>
      <c r="N13902"/>
      <c r="O13902" t="s">
        <v>11016</v>
      </c>
      <c r="P13902" t="s">
        <v>25087</v>
      </c>
    </row>
    <row r="13903" spans="1:16" x14ac:dyDescent="0.25">
      <c r="A13903" t="s">
        <v>0</v>
      </c>
      <c r="B13903" t="s">
        <v>25088</v>
      </c>
      <c r="C13903" t="s">
        <v>6489</v>
      </c>
      <c r="D13903" t="s">
        <v>4595</v>
      </c>
      <c r="E13903" t="s">
        <v>59</v>
      </c>
      <c r="F13903" t="b">
        <v>0</v>
      </c>
      <c r="G13903" t="s">
        <v>20</v>
      </c>
      <c r="H13903" s="1">
        <v>46172.001770833333</v>
      </c>
      <c r="I13903" t="b">
        <v>0</v>
      </c>
      <c r="J13903" t="b">
        <v>0</v>
      </c>
      <c r="K13903" t="s">
        <v>20</v>
      </c>
      <c r="L13903" t="s">
        <v>60</v>
      </c>
      <c r="M13903">
        <v>80</v>
      </c>
      <c r="N13903"/>
      <c r="O13903" t="s">
        <v>25089</v>
      </c>
      <c r="P13903" t="s">
        <v>146</v>
      </c>
    </row>
    <row r="13904" spans="1:16" x14ac:dyDescent="0.25">
      <c r="A13904" t="s">
        <v>0</v>
      </c>
      <c r="B13904" t="s">
        <v>25090</v>
      </c>
      <c r="C13904" t="s">
        <v>3537</v>
      </c>
      <c r="D13904" t="s">
        <v>4346</v>
      </c>
      <c r="E13904" t="s">
        <v>59</v>
      </c>
      <c r="F13904" t="b">
        <v>0</v>
      </c>
      <c r="G13904" t="s">
        <v>41</v>
      </c>
      <c r="H13904" s="1">
        <v>46172.002349537041</v>
      </c>
      <c r="I13904" t="b">
        <v>0</v>
      </c>
      <c r="J13904" t="b">
        <v>0</v>
      </c>
      <c r="K13904" t="s">
        <v>41</v>
      </c>
      <c r="L13904" t="s">
        <v>60</v>
      </c>
      <c r="M13904">
        <v>68500</v>
      </c>
      <c r="N13904"/>
      <c r="O13904" t="s">
        <v>4468</v>
      </c>
      <c r="P13904" t="s">
        <v>705</v>
      </c>
    </row>
    <row r="13905" spans="1:16" x14ac:dyDescent="0.25">
      <c r="A13905" t="s">
        <v>2</v>
      </c>
      <c r="B13905" t="s">
        <v>2</v>
      </c>
      <c r="C13905" t="s">
        <v>2231</v>
      </c>
      <c r="D13905" t="s">
        <v>9872</v>
      </c>
      <c r="E13905" t="s">
        <v>88</v>
      </c>
      <c r="F13905" t="b">
        <v>0</v>
      </c>
      <c r="G13905" t="s">
        <v>77</v>
      </c>
      <c r="H13905" s="1">
        <v>46172.002453703702</v>
      </c>
      <c r="I13905" t="b">
        <v>0</v>
      </c>
      <c r="J13905" t="b">
        <v>1</v>
      </c>
      <c r="K13905" t="s">
        <v>41</v>
      </c>
      <c r="L13905" t="s">
        <v>74</v>
      </c>
      <c r="M13905"/>
      <c r="N13905">
        <v>50</v>
      </c>
      <c r="O13905" t="s">
        <v>1041</v>
      </c>
      <c r="P13905" t="s">
        <v>25091</v>
      </c>
    </row>
    <row r="13906" spans="1:16" x14ac:dyDescent="0.25">
      <c r="A13906" t="s">
        <v>2</v>
      </c>
      <c r="B13906" t="s">
        <v>17067</v>
      </c>
      <c r="C13906" t="s">
        <v>887</v>
      </c>
      <c r="D13906" t="s">
        <v>4756</v>
      </c>
      <c r="E13906" t="s">
        <v>59</v>
      </c>
      <c r="F13906" t="b">
        <v>0</v>
      </c>
      <c r="G13906" t="s">
        <v>65</v>
      </c>
      <c r="H13906" s="1">
        <v>46172.002476851849</v>
      </c>
      <c r="I13906" t="b">
        <v>0</v>
      </c>
      <c r="J13906" t="b">
        <v>1</v>
      </c>
      <c r="K13906" t="s">
        <v>41</v>
      </c>
      <c r="L13906" t="s">
        <v>60</v>
      </c>
      <c r="M13906">
        <v>132500</v>
      </c>
      <c r="N13906"/>
      <c r="O13906" t="s">
        <v>25092</v>
      </c>
      <c r="P13906" t="s">
        <v>25093</v>
      </c>
    </row>
    <row r="13907" spans="1:16" x14ac:dyDescent="0.25">
      <c r="A13907" t="s">
        <v>2</v>
      </c>
      <c r="B13907" t="s">
        <v>25094</v>
      </c>
      <c r="C13907" t="s">
        <v>224</v>
      </c>
      <c r="D13907" t="s">
        <v>4673</v>
      </c>
      <c r="E13907" t="s">
        <v>59</v>
      </c>
      <c r="F13907" t="b">
        <v>0</v>
      </c>
      <c r="G13907" t="s">
        <v>65</v>
      </c>
      <c r="H13907" s="1">
        <v>46172.002488425933</v>
      </c>
      <c r="I13907" t="b">
        <v>0</v>
      </c>
      <c r="J13907" t="b">
        <v>1</v>
      </c>
      <c r="K13907" t="s">
        <v>41</v>
      </c>
      <c r="L13907" t="s">
        <v>60</v>
      </c>
      <c r="M13907">
        <v>190000</v>
      </c>
      <c r="N13907"/>
      <c r="O13907" t="s">
        <v>21081</v>
      </c>
      <c r="P13907" t="s">
        <v>208</v>
      </c>
    </row>
    <row r="13908" spans="1:16" x14ac:dyDescent="0.25">
      <c r="A13908" t="s">
        <v>2</v>
      </c>
      <c r="B13908" t="s">
        <v>25095</v>
      </c>
      <c r="C13908" t="s">
        <v>33</v>
      </c>
      <c r="D13908" t="s">
        <v>4595</v>
      </c>
      <c r="E13908" t="s">
        <v>59</v>
      </c>
      <c r="F13908" t="b">
        <v>0</v>
      </c>
      <c r="G13908" t="s">
        <v>33</v>
      </c>
      <c r="H13908" s="1">
        <v>46172.003333333327</v>
      </c>
      <c r="I13908" t="b">
        <v>0</v>
      </c>
      <c r="J13908" t="b">
        <v>0</v>
      </c>
      <c r="K13908" t="s">
        <v>33</v>
      </c>
      <c r="L13908" t="s">
        <v>60</v>
      </c>
      <c r="M13908">
        <v>57500</v>
      </c>
      <c r="N13908"/>
      <c r="O13908" t="s">
        <v>2593</v>
      </c>
      <c r="P13908" t="s">
        <v>3650</v>
      </c>
    </row>
    <row r="13909" spans="1:16" x14ac:dyDescent="0.25">
      <c r="A13909" t="s">
        <v>1</v>
      </c>
      <c r="B13909" t="s">
        <v>9948</v>
      </c>
      <c r="C13909" t="s">
        <v>148</v>
      </c>
      <c r="D13909" t="s">
        <v>4673</v>
      </c>
      <c r="E13909" t="s">
        <v>59</v>
      </c>
      <c r="F13909" t="b">
        <v>0</v>
      </c>
      <c r="G13909" t="s">
        <v>89</v>
      </c>
      <c r="H13909" s="1">
        <v>46172.003680555557</v>
      </c>
      <c r="I13909" t="b">
        <v>0</v>
      </c>
      <c r="J13909" t="b">
        <v>1</v>
      </c>
      <c r="K13909" t="s">
        <v>41</v>
      </c>
      <c r="L13909" t="s">
        <v>60</v>
      </c>
      <c r="M13909">
        <v>139500</v>
      </c>
      <c r="N13909"/>
      <c r="O13909" t="s">
        <v>3028</v>
      </c>
      <c r="P13909" t="s">
        <v>6694</v>
      </c>
    </row>
    <row r="13910" spans="1:16" x14ac:dyDescent="0.25">
      <c r="A13910" t="s">
        <v>5</v>
      </c>
      <c r="B13910" t="s">
        <v>5</v>
      </c>
      <c r="C13910" t="s">
        <v>359</v>
      </c>
      <c r="D13910" t="s">
        <v>4346</v>
      </c>
      <c r="E13910" t="s">
        <v>59</v>
      </c>
      <c r="F13910" t="b">
        <v>0</v>
      </c>
      <c r="G13910" t="s">
        <v>77</v>
      </c>
      <c r="H13910" s="1">
        <v>46172.003796296303</v>
      </c>
      <c r="I13910" t="b">
        <v>0</v>
      </c>
      <c r="J13910" t="b">
        <v>1</v>
      </c>
      <c r="K13910" t="s">
        <v>41</v>
      </c>
      <c r="L13910" t="s">
        <v>60</v>
      </c>
      <c r="M13910">
        <v>129675.52</v>
      </c>
      <c r="N13910"/>
      <c r="O13910" t="s">
        <v>25096</v>
      </c>
      <c r="P13910" t="s">
        <v>25097</v>
      </c>
    </row>
    <row r="13911" spans="1:16" x14ac:dyDescent="0.25">
      <c r="A13911" t="s">
        <v>0</v>
      </c>
      <c r="B13911" t="s">
        <v>25098</v>
      </c>
      <c r="C13911" t="s">
        <v>4458</v>
      </c>
      <c r="D13911" t="s">
        <v>4346</v>
      </c>
      <c r="E13911" t="s">
        <v>59</v>
      </c>
      <c r="F13911" t="b">
        <v>0</v>
      </c>
      <c r="G13911" t="s">
        <v>77</v>
      </c>
      <c r="H13911" s="1">
        <v>46172.042858796303</v>
      </c>
      <c r="I13911" t="b">
        <v>0</v>
      </c>
      <c r="J13911" t="b">
        <v>0</v>
      </c>
      <c r="K13911" t="s">
        <v>41</v>
      </c>
      <c r="L13911" t="s">
        <v>60</v>
      </c>
      <c r="M13911">
        <v>95000</v>
      </c>
      <c r="N13911"/>
      <c r="O13911" t="s">
        <v>25099</v>
      </c>
      <c r="P13911" t="s">
        <v>6479</v>
      </c>
    </row>
    <row r="13912" spans="1:16" x14ac:dyDescent="0.25">
      <c r="A13912" t="s">
        <v>6</v>
      </c>
      <c r="B13912" t="s">
        <v>6</v>
      </c>
      <c r="C13912" t="s">
        <v>2209</v>
      </c>
      <c r="D13912" t="s">
        <v>4346</v>
      </c>
      <c r="E13912" t="s">
        <v>59</v>
      </c>
      <c r="F13912" t="b">
        <v>0</v>
      </c>
      <c r="G13912" t="s">
        <v>65</v>
      </c>
      <c r="H13912" s="1">
        <v>46172.04415509259</v>
      </c>
      <c r="I13912" t="b">
        <v>0</v>
      </c>
      <c r="J13912" t="b">
        <v>0</v>
      </c>
      <c r="K13912" t="s">
        <v>41</v>
      </c>
      <c r="L13912" t="s">
        <v>60</v>
      </c>
      <c r="M13912">
        <v>120000</v>
      </c>
      <c r="N13912"/>
      <c r="O13912" t="s">
        <v>13783</v>
      </c>
      <c r="P13912" t="s">
        <v>3990</v>
      </c>
    </row>
    <row r="13913" spans="1:16" x14ac:dyDescent="0.25">
      <c r="A13913" t="s">
        <v>5</v>
      </c>
      <c r="B13913" t="s">
        <v>25100</v>
      </c>
      <c r="C13913" t="s">
        <v>650</v>
      </c>
      <c r="D13913" t="s">
        <v>6504</v>
      </c>
      <c r="E13913" t="s">
        <v>59</v>
      </c>
      <c r="F13913" t="b">
        <v>0</v>
      </c>
      <c r="G13913" t="s">
        <v>77</v>
      </c>
      <c r="H13913" s="1">
        <v>46172.045358796298</v>
      </c>
      <c r="I13913" t="b">
        <v>0</v>
      </c>
      <c r="J13913" t="b">
        <v>0</v>
      </c>
      <c r="K13913" t="s">
        <v>41</v>
      </c>
      <c r="L13913" t="s">
        <v>60</v>
      </c>
      <c r="M13913">
        <v>150000</v>
      </c>
      <c r="N13913"/>
      <c r="O13913" t="s">
        <v>25101</v>
      </c>
      <c r="P13913" t="s">
        <v>1666</v>
      </c>
    </row>
    <row r="13914" spans="1:16" x14ac:dyDescent="0.25">
      <c r="A13914" t="s">
        <v>1</v>
      </c>
      <c r="B13914" t="s">
        <v>1560</v>
      </c>
      <c r="C13914" t="s">
        <v>190</v>
      </c>
      <c r="D13914" t="s">
        <v>17626</v>
      </c>
      <c r="E13914" t="s">
        <v>59</v>
      </c>
      <c r="F13914" t="b">
        <v>0</v>
      </c>
      <c r="G13914" t="s">
        <v>41</v>
      </c>
      <c r="H13914" s="1">
        <v>46172.046805555547</v>
      </c>
      <c r="I13914" t="b">
        <v>0</v>
      </c>
      <c r="J13914" t="b">
        <v>0</v>
      </c>
      <c r="K13914" t="s">
        <v>41</v>
      </c>
      <c r="L13914" t="s">
        <v>60</v>
      </c>
      <c r="M13914">
        <v>91550</v>
      </c>
      <c r="N13914"/>
      <c r="O13914" t="s">
        <v>4187</v>
      </c>
      <c r="P13914" t="s">
        <v>25102</v>
      </c>
    </row>
    <row r="13915" spans="1:16" x14ac:dyDescent="0.25">
      <c r="A13915" t="s">
        <v>0</v>
      </c>
      <c r="B13915" t="s">
        <v>25103</v>
      </c>
      <c r="C13915" t="s">
        <v>121</v>
      </c>
      <c r="D13915" t="s">
        <v>4346</v>
      </c>
      <c r="E13915" t="s">
        <v>59</v>
      </c>
      <c r="F13915" t="b">
        <v>0</v>
      </c>
      <c r="G13915" t="s">
        <v>68</v>
      </c>
      <c r="H13915" s="1">
        <v>46172.08452546296</v>
      </c>
      <c r="I13915" t="b">
        <v>0</v>
      </c>
      <c r="J13915" t="b">
        <v>0</v>
      </c>
      <c r="K13915" t="s">
        <v>41</v>
      </c>
      <c r="L13915" t="s">
        <v>60</v>
      </c>
      <c r="M13915">
        <v>80000</v>
      </c>
      <c r="N13915"/>
      <c r="O13915" t="s">
        <v>305</v>
      </c>
      <c r="P13915" t="s">
        <v>288</v>
      </c>
    </row>
    <row r="13916" spans="1:16" x14ac:dyDescent="0.25">
      <c r="A13916" t="s">
        <v>2</v>
      </c>
      <c r="B13916" t="s">
        <v>2</v>
      </c>
      <c r="C13916" t="s">
        <v>655</v>
      </c>
      <c r="D13916" t="s">
        <v>4346</v>
      </c>
      <c r="E13916" t="s">
        <v>59</v>
      </c>
      <c r="F13916" t="b">
        <v>0</v>
      </c>
      <c r="G13916" t="s">
        <v>68</v>
      </c>
      <c r="H13916" s="1">
        <v>46172.085798611108</v>
      </c>
      <c r="I13916" t="b">
        <v>0</v>
      </c>
      <c r="J13916" t="b">
        <v>0</v>
      </c>
      <c r="K13916" t="s">
        <v>41</v>
      </c>
      <c r="L13916" t="s">
        <v>60</v>
      </c>
      <c r="M13916">
        <v>156500</v>
      </c>
      <c r="N13916"/>
      <c r="O13916" t="s">
        <v>305</v>
      </c>
      <c r="P13916" t="s">
        <v>25104</v>
      </c>
    </row>
    <row r="13917" spans="1:16" x14ac:dyDescent="0.25">
      <c r="A13917" t="s">
        <v>6</v>
      </c>
      <c r="B13917" t="s">
        <v>6</v>
      </c>
      <c r="C13917" t="s">
        <v>200</v>
      </c>
      <c r="D13917" t="s">
        <v>4756</v>
      </c>
      <c r="E13917" t="s">
        <v>59</v>
      </c>
      <c r="F13917" t="b">
        <v>0</v>
      </c>
      <c r="G13917" t="s">
        <v>65</v>
      </c>
      <c r="H13917" s="1">
        <v>46172.085810185177</v>
      </c>
      <c r="I13917" t="b">
        <v>0</v>
      </c>
      <c r="J13917" t="b">
        <v>1</v>
      </c>
      <c r="K13917" t="s">
        <v>41</v>
      </c>
      <c r="L13917" t="s">
        <v>60</v>
      </c>
      <c r="M13917">
        <v>130000</v>
      </c>
      <c r="N13917"/>
      <c r="O13917" t="s">
        <v>25105</v>
      </c>
      <c r="P13917" t="s">
        <v>25106</v>
      </c>
    </row>
    <row r="13918" spans="1:16" x14ac:dyDescent="0.25">
      <c r="A13918" t="s">
        <v>1</v>
      </c>
      <c r="B13918" t="s">
        <v>25107</v>
      </c>
      <c r="C13918" t="s">
        <v>81</v>
      </c>
      <c r="D13918" t="s">
        <v>4346</v>
      </c>
      <c r="E13918" t="s">
        <v>59</v>
      </c>
      <c r="F13918" t="b">
        <v>0</v>
      </c>
      <c r="G13918" t="s">
        <v>68</v>
      </c>
      <c r="H13918" s="1">
        <v>46172.087048611109</v>
      </c>
      <c r="I13918" t="b">
        <v>1</v>
      </c>
      <c r="J13918" t="b">
        <v>0</v>
      </c>
      <c r="K13918" t="s">
        <v>41</v>
      </c>
      <c r="L13918" t="s">
        <v>60</v>
      </c>
      <c r="M13918">
        <v>339000</v>
      </c>
      <c r="N13918"/>
      <c r="O13918" t="s">
        <v>2960</v>
      </c>
      <c r="P13918" t="s">
        <v>25108</v>
      </c>
    </row>
    <row r="13919" spans="1:16" x14ac:dyDescent="0.25">
      <c r="A13919" t="s">
        <v>1</v>
      </c>
      <c r="B13919" t="s">
        <v>25109</v>
      </c>
      <c r="C13919" t="s">
        <v>25110</v>
      </c>
      <c r="D13919" t="s">
        <v>4756</v>
      </c>
      <c r="E13919" t="s">
        <v>59</v>
      </c>
      <c r="F13919" t="b">
        <v>0</v>
      </c>
      <c r="G13919" t="s">
        <v>13</v>
      </c>
      <c r="H13919" s="1">
        <v>46172.212060185193</v>
      </c>
      <c r="I13919" t="b">
        <v>0</v>
      </c>
      <c r="J13919" t="b">
        <v>0</v>
      </c>
      <c r="K13919" t="s">
        <v>13</v>
      </c>
      <c r="L13919" t="s">
        <v>60</v>
      </c>
      <c r="M13919">
        <v>95000</v>
      </c>
      <c r="N13919"/>
      <c r="O13919" t="s">
        <v>25111</v>
      </c>
      <c r="P13919" t="s">
        <v>25112</v>
      </c>
    </row>
    <row r="13920" spans="1:16" x14ac:dyDescent="0.25">
      <c r="A13920" t="s">
        <v>1</v>
      </c>
      <c r="B13920" t="s">
        <v>1191</v>
      </c>
      <c r="C13920" t="s">
        <v>958</v>
      </c>
      <c r="D13920" t="s">
        <v>2360</v>
      </c>
      <c r="E13920" t="s">
        <v>59</v>
      </c>
      <c r="F13920" t="b">
        <v>0</v>
      </c>
      <c r="G13920" t="s">
        <v>89</v>
      </c>
      <c r="H13920" s="1">
        <v>46172.253344907411</v>
      </c>
      <c r="I13920" t="b">
        <v>0</v>
      </c>
      <c r="J13920" t="b">
        <v>1</v>
      </c>
      <c r="K13920" t="s">
        <v>41</v>
      </c>
      <c r="L13920" t="s">
        <v>60</v>
      </c>
      <c r="M13920">
        <v>115000</v>
      </c>
      <c r="N13920"/>
      <c r="O13920" t="s">
        <v>2230</v>
      </c>
      <c r="P13920" t="s">
        <v>19773</v>
      </c>
    </row>
    <row r="13921" spans="1:16" x14ac:dyDescent="0.25">
      <c r="A13921" t="s">
        <v>3</v>
      </c>
      <c r="B13921" t="s">
        <v>18801</v>
      </c>
      <c r="C13921" t="s">
        <v>4480</v>
      </c>
      <c r="D13921" t="s">
        <v>5440</v>
      </c>
      <c r="E13921" t="s">
        <v>59</v>
      </c>
      <c r="F13921" t="b">
        <v>0</v>
      </c>
      <c r="G13921" t="s">
        <v>73</v>
      </c>
      <c r="H13921" s="1">
        <v>46172.334386574083</v>
      </c>
      <c r="I13921" t="b">
        <v>0</v>
      </c>
      <c r="J13921" t="b">
        <v>0</v>
      </c>
      <c r="K13921" t="s">
        <v>41</v>
      </c>
      <c r="L13921" t="s">
        <v>60</v>
      </c>
      <c r="M13921">
        <v>111779</v>
      </c>
      <c r="N13921"/>
      <c r="O13921" t="s">
        <v>2386</v>
      </c>
      <c r="P13921" t="s">
        <v>283</v>
      </c>
    </row>
    <row r="13922" spans="1:16" x14ac:dyDescent="0.25">
      <c r="A13922" t="s">
        <v>7</v>
      </c>
      <c r="B13922" t="s">
        <v>25113</v>
      </c>
      <c r="C13922" t="s">
        <v>319</v>
      </c>
      <c r="D13922" t="s">
        <v>11236</v>
      </c>
      <c r="E13922" t="s">
        <v>59</v>
      </c>
      <c r="F13922" t="b">
        <v>0</v>
      </c>
      <c r="G13922" t="s">
        <v>65</v>
      </c>
      <c r="H13922" s="1">
        <v>46172.335509259261</v>
      </c>
      <c r="I13922" t="b">
        <v>0</v>
      </c>
      <c r="J13922" t="b">
        <v>1</v>
      </c>
      <c r="K13922" t="s">
        <v>41</v>
      </c>
      <c r="L13922" t="s">
        <v>60</v>
      </c>
      <c r="M13922">
        <v>214500</v>
      </c>
      <c r="N13922"/>
      <c r="O13922" t="s">
        <v>965</v>
      </c>
    </row>
    <row r="13923" spans="1:16" x14ac:dyDescent="0.25">
      <c r="A13923" t="s">
        <v>4</v>
      </c>
      <c r="B13923" t="s">
        <v>24113</v>
      </c>
      <c r="C13923" t="s">
        <v>27</v>
      </c>
      <c r="D13923" t="s">
        <v>23670</v>
      </c>
      <c r="E13923" t="s">
        <v>59</v>
      </c>
      <c r="F13923" t="b">
        <v>0</v>
      </c>
      <c r="G13923" t="s">
        <v>27</v>
      </c>
      <c r="H13923" s="1">
        <v>46172.337569444448</v>
      </c>
      <c r="I13923" t="b">
        <v>1</v>
      </c>
      <c r="J13923" t="b">
        <v>0</v>
      </c>
      <c r="K13923" t="s">
        <v>27</v>
      </c>
      <c r="L13923" t="s">
        <v>60</v>
      </c>
      <c r="M13923">
        <v>148000</v>
      </c>
      <c r="N13923"/>
      <c r="O13923" t="s">
        <v>2704</v>
      </c>
      <c r="P13923" t="s">
        <v>25114</v>
      </c>
    </row>
    <row r="13924" spans="1:16" x14ac:dyDescent="0.25">
      <c r="A13924" t="s">
        <v>0</v>
      </c>
      <c r="B13924" t="s">
        <v>25115</v>
      </c>
      <c r="C13924" t="s">
        <v>112</v>
      </c>
      <c r="D13924" t="s">
        <v>4526</v>
      </c>
      <c r="E13924" t="s">
        <v>59</v>
      </c>
      <c r="F13924" t="b">
        <v>0</v>
      </c>
      <c r="G13924" t="s">
        <v>65</v>
      </c>
      <c r="H13924" s="1">
        <v>46172.417569444442</v>
      </c>
      <c r="I13924" t="b">
        <v>0</v>
      </c>
      <c r="J13924" t="b">
        <v>1</v>
      </c>
      <c r="K13924" t="s">
        <v>41</v>
      </c>
      <c r="L13924" t="s">
        <v>60</v>
      </c>
      <c r="M13924">
        <v>166625</v>
      </c>
      <c r="N13924"/>
      <c r="O13924" t="s">
        <v>7675</v>
      </c>
      <c r="P13924" t="s">
        <v>19804</v>
      </c>
    </row>
    <row r="13925" spans="1:16" x14ac:dyDescent="0.25">
      <c r="A13925" t="s">
        <v>0</v>
      </c>
      <c r="B13925" t="s">
        <v>25116</v>
      </c>
      <c r="C13925" t="s">
        <v>4120</v>
      </c>
      <c r="D13925" t="s">
        <v>5440</v>
      </c>
      <c r="E13925" t="s">
        <v>59</v>
      </c>
      <c r="F13925" t="b">
        <v>0</v>
      </c>
      <c r="G13925" t="s">
        <v>77</v>
      </c>
      <c r="H13925" s="1">
        <v>46172.417592592603</v>
      </c>
      <c r="I13925" t="b">
        <v>0</v>
      </c>
      <c r="J13925" t="b">
        <v>0</v>
      </c>
      <c r="K13925" t="s">
        <v>41</v>
      </c>
      <c r="L13925" t="s">
        <v>60</v>
      </c>
      <c r="M13925">
        <v>120001</v>
      </c>
      <c r="N13925"/>
      <c r="O13925" t="s">
        <v>25117</v>
      </c>
      <c r="P13925" t="s">
        <v>18176</v>
      </c>
    </row>
    <row r="13926" spans="1:16" x14ac:dyDescent="0.25">
      <c r="A13926" t="s">
        <v>1</v>
      </c>
      <c r="B13926" t="s">
        <v>25118</v>
      </c>
      <c r="C13926" t="s">
        <v>21034</v>
      </c>
      <c r="D13926" t="s">
        <v>4346</v>
      </c>
      <c r="E13926" t="s">
        <v>59</v>
      </c>
      <c r="F13926" t="b">
        <v>0</v>
      </c>
      <c r="G13926" t="s">
        <v>77</v>
      </c>
      <c r="H13926" s="1">
        <v>46172.420023148137</v>
      </c>
      <c r="I13926" t="b">
        <v>0</v>
      </c>
      <c r="J13926" t="b">
        <v>1</v>
      </c>
      <c r="K13926" t="s">
        <v>41</v>
      </c>
      <c r="L13926" t="s">
        <v>60</v>
      </c>
      <c r="M13926">
        <v>126800</v>
      </c>
      <c r="N13926"/>
      <c r="O13926" t="s">
        <v>1362</v>
      </c>
      <c r="P13926" t="s">
        <v>24386</v>
      </c>
    </row>
    <row r="13927" spans="1:16" x14ac:dyDescent="0.25">
      <c r="A13927" t="s">
        <v>8</v>
      </c>
      <c r="B13927" t="s">
        <v>25119</v>
      </c>
      <c r="C13927" t="s">
        <v>40</v>
      </c>
      <c r="D13927" t="s">
        <v>4526</v>
      </c>
      <c r="E13927" t="s">
        <v>59</v>
      </c>
      <c r="F13927" t="b">
        <v>0</v>
      </c>
      <c r="G13927" t="s">
        <v>40</v>
      </c>
      <c r="H13927" s="1">
        <v>46172.421296296299</v>
      </c>
      <c r="I13927" t="b">
        <v>0</v>
      </c>
      <c r="J13927" t="b">
        <v>0</v>
      </c>
      <c r="K13927" t="s">
        <v>40</v>
      </c>
      <c r="L13927" t="s">
        <v>60</v>
      </c>
      <c r="M13927">
        <v>130000</v>
      </c>
      <c r="N13927"/>
      <c r="O13927" t="s">
        <v>25120</v>
      </c>
    </row>
    <row r="13928" spans="1:16" x14ac:dyDescent="0.25">
      <c r="A13928" t="s">
        <v>0</v>
      </c>
      <c r="B13928" t="s">
        <v>25121</v>
      </c>
      <c r="C13928" t="s">
        <v>112</v>
      </c>
      <c r="D13928" t="s">
        <v>4526</v>
      </c>
      <c r="E13928" t="s">
        <v>59</v>
      </c>
      <c r="F13928" t="b">
        <v>0</v>
      </c>
      <c r="G13928" t="s">
        <v>65</v>
      </c>
      <c r="H13928" s="1">
        <v>46172.459236111114</v>
      </c>
      <c r="I13928" t="b">
        <v>0</v>
      </c>
      <c r="J13928" t="b">
        <v>1</v>
      </c>
      <c r="K13928" t="s">
        <v>41</v>
      </c>
      <c r="L13928" t="s">
        <v>60</v>
      </c>
      <c r="M13928">
        <v>167500</v>
      </c>
      <c r="N13928"/>
      <c r="O13928" t="s">
        <v>1610</v>
      </c>
      <c r="P13928" t="s">
        <v>85</v>
      </c>
    </row>
    <row r="13929" spans="1:16" x14ac:dyDescent="0.25">
      <c r="A13929" t="s">
        <v>0</v>
      </c>
      <c r="B13929" t="s">
        <v>25122</v>
      </c>
      <c r="C13929" t="s">
        <v>25123</v>
      </c>
      <c r="D13929" t="s">
        <v>4346</v>
      </c>
      <c r="E13929" t="s">
        <v>59</v>
      </c>
      <c r="F13929" t="b">
        <v>0</v>
      </c>
      <c r="G13929" t="s">
        <v>65</v>
      </c>
      <c r="H13929" s="1">
        <v>46172.45925925926</v>
      </c>
      <c r="I13929" t="b">
        <v>0</v>
      </c>
      <c r="J13929" t="b">
        <v>1</v>
      </c>
      <c r="K13929" t="s">
        <v>41</v>
      </c>
      <c r="L13929" t="s">
        <v>60</v>
      </c>
      <c r="M13929">
        <v>60000</v>
      </c>
      <c r="N13929"/>
      <c r="O13929" t="s">
        <v>25124</v>
      </c>
      <c r="P13929" t="s">
        <v>25125</v>
      </c>
    </row>
    <row r="13930" spans="1:16" x14ac:dyDescent="0.25">
      <c r="A13930" t="s">
        <v>2</v>
      </c>
      <c r="B13930" t="s">
        <v>24989</v>
      </c>
      <c r="C13930" t="s">
        <v>81</v>
      </c>
      <c r="D13930" t="s">
        <v>4526</v>
      </c>
      <c r="E13930" t="s">
        <v>59</v>
      </c>
      <c r="F13930" t="b">
        <v>0</v>
      </c>
      <c r="G13930" t="s">
        <v>77</v>
      </c>
      <c r="H13930" s="1">
        <v>46172.45925925926</v>
      </c>
      <c r="I13930" t="b">
        <v>0</v>
      </c>
      <c r="J13930" t="b">
        <v>1</v>
      </c>
      <c r="K13930" t="s">
        <v>41</v>
      </c>
      <c r="L13930" t="s">
        <v>60</v>
      </c>
      <c r="M13930">
        <v>245500</v>
      </c>
      <c r="N13930"/>
      <c r="O13930" t="s">
        <v>343</v>
      </c>
      <c r="P13930" t="s">
        <v>12956</v>
      </c>
    </row>
    <row r="13931" spans="1:16" x14ac:dyDescent="0.25">
      <c r="A13931" t="s">
        <v>1</v>
      </c>
      <c r="B13931" t="s">
        <v>25126</v>
      </c>
      <c r="C13931" t="s">
        <v>25127</v>
      </c>
      <c r="D13931" t="s">
        <v>2360</v>
      </c>
      <c r="E13931" t="s">
        <v>59</v>
      </c>
      <c r="F13931" t="b">
        <v>0</v>
      </c>
      <c r="G13931" t="s">
        <v>65</v>
      </c>
      <c r="H13931" s="1">
        <v>46172.461747685193</v>
      </c>
      <c r="I13931" t="b">
        <v>1</v>
      </c>
      <c r="J13931" t="b">
        <v>0</v>
      </c>
      <c r="K13931" t="s">
        <v>41</v>
      </c>
      <c r="L13931" t="s">
        <v>60</v>
      </c>
      <c r="M13931">
        <v>120000</v>
      </c>
      <c r="N13931"/>
      <c r="O13931" t="s">
        <v>25128</v>
      </c>
      <c r="P13931" t="s">
        <v>25129</v>
      </c>
    </row>
    <row r="13932" spans="1:16" x14ac:dyDescent="0.25">
      <c r="A13932" t="s">
        <v>4</v>
      </c>
      <c r="B13932" t="s">
        <v>17824</v>
      </c>
      <c r="C13932" t="s">
        <v>955</v>
      </c>
      <c r="D13932" t="s">
        <v>5102</v>
      </c>
      <c r="E13932" t="s">
        <v>59</v>
      </c>
      <c r="F13932" t="b">
        <v>0</v>
      </c>
      <c r="G13932" t="s">
        <v>13</v>
      </c>
      <c r="H13932" s="1">
        <v>46172.50372685185</v>
      </c>
      <c r="I13932" t="b">
        <v>0</v>
      </c>
      <c r="J13932" t="b">
        <v>0</v>
      </c>
      <c r="K13932" t="s">
        <v>13</v>
      </c>
      <c r="L13932" t="s">
        <v>60</v>
      </c>
      <c r="M13932">
        <v>159000</v>
      </c>
      <c r="N13932"/>
      <c r="O13932" t="s">
        <v>13572</v>
      </c>
      <c r="P13932" t="s">
        <v>25130</v>
      </c>
    </row>
    <row r="13933" spans="1:16" x14ac:dyDescent="0.25">
      <c r="A13933" t="s">
        <v>3</v>
      </c>
      <c r="B13933" t="s">
        <v>8876</v>
      </c>
      <c r="C13933" t="s">
        <v>457</v>
      </c>
      <c r="D13933" t="s">
        <v>4756</v>
      </c>
      <c r="E13933" t="s">
        <v>59</v>
      </c>
      <c r="F13933" t="b">
        <v>0</v>
      </c>
      <c r="G13933" t="s">
        <v>77</v>
      </c>
      <c r="H13933" s="1">
        <v>46172.542592592603</v>
      </c>
      <c r="I13933" t="b">
        <v>0</v>
      </c>
      <c r="J13933" t="b">
        <v>1</v>
      </c>
      <c r="K13933" t="s">
        <v>41</v>
      </c>
      <c r="L13933" t="s">
        <v>60</v>
      </c>
      <c r="M13933">
        <v>85000</v>
      </c>
      <c r="N13933"/>
      <c r="O13933" t="s">
        <v>401</v>
      </c>
      <c r="P13933" t="s">
        <v>25131</v>
      </c>
    </row>
    <row r="13934" spans="1:16" x14ac:dyDescent="0.25">
      <c r="A13934" t="s">
        <v>0</v>
      </c>
      <c r="B13934" t="s">
        <v>23365</v>
      </c>
      <c r="C13934" t="s">
        <v>190</v>
      </c>
      <c r="D13934" t="s">
        <v>4756</v>
      </c>
      <c r="E13934" t="s">
        <v>59</v>
      </c>
      <c r="F13934" t="b">
        <v>0</v>
      </c>
      <c r="G13934" t="s">
        <v>73</v>
      </c>
      <c r="H13934" s="1">
        <v>46172.584236111114</v>
      </c>
      <c r="I13934" t="b">
        <v>0</v>
      </c>
      <c r="J13934" t="b">
        <v>1</v>
      </c>
      <c r="K13934" t="s">
        <v>41</v>
      </c>
      <c r="L13934" t="s">
        <v>60</v>
      </c>
      <c r="M13934">
        <v>82500</v>
      </c>
      <c r="N13934"/>
      <c r="O13934" t="s">
        <v>23366</v>
      </c>
      <c r="P13934" t="s">
        <v>23367</v>
      </c>
    </row>
    <row r="13935" spans="1:16" x14ac:dyDescent="0.25">
      <c r="A13935" t="s">
        <v>0</v>
      </c>
      <c r="B13935" t="s">
        <v>2045</v>
      </c>
      <c r="C13935" t="s">
        <v>846</v>
      </c>
      <c r="D13935" t="s">
        <v>4756</v>
      </c>
      <c r="E13935" t="s">
        <v>59</v>
      </c>
      <c r="F13935" t="b">
        <v>0</v>
      </c>
      <c r="G13935" t="s">
        <v>68</v>
      </c>
      <c r="H13935" s="1">
        <v>46172.584236111114</v>
      </c>
      <c r="I13935" t="b">
        <v>0</v>
      </c>
      <c r="J13935" t="b">
        <v>0</v>
      </c>
      <c r="K13935" t="s">
        <v>41</v>
      </c>
      <c r="L13935" t="s">
        <v>60</v>
      </c>
      <c r="M13935">
        <v>82500</v>
      </c>
      <c r="N13935"/>
      <c r="O13935" t="s">
        <v>23762</v>
      </c>
      <c r="P13935" t="s">
        <v>25132</v>
      </c>
    </row>
    <row r="13936" spans="1:16" x14ac:dyDescent="0.25">
      <c r="A13936" t="s">
        <v>0</v>
      </c>
      <c r="B13936" t="s">
        <v>25133</v>
      </c>
      <c r="C13936" t="s">
        <v>76</v>
      </c>
      <c r="D13936" t="s">
        <v>4526</v>
      </c>
      <c r="E13936" t="s">
        <v>59</v>
      </c>
      <c r="F13936" t="b">
        <v>1</v>
      </c>
      <c r="G13936" t="s">
        <v>65</v>
      </c>
      <c r="H13936" s="1">
        <v>46172.584270833337</v>
      </c>
      <c r="I13936" t="b">
        <v>1</v>
      </c>
      <c r="J13936" t="b">
        <v>1</v>
      </c>
      <c r="K13936" t="s">
        <v>41</v>
      </c>
      <c r="L13936" t="s">
        <v>60</v>
      </c>
      <c r="M13936">
        <v>70000</v>
      </c>
      <c r="N13936"/>
      <c r="O13936" t="s">
        <v>25134</v>
      </c>
      <c r="P13936" t="s">
        <v>4817</v>
      </c>
    </row>
    <row r="13937" spans="1:16" x14ac:dyDescent="0.25">
      <c r="A13937" t="s">
        <v>4</v>
      </c>
      <c r="B13937" t="s">
        <v>25135</v>
      </c>
      <c r="C13937" t="s">
        <v>76</v>
      </c>
      <c r="D13937" t="s">
        <v>4526</v>
      </c>
      <c r="E13937" t="s">
        <v>59</v>
      </c>
      <c r="F13937" t="b">
        <v>1</v>
      </c>
      <c r="G13937" t="s">
        <v>20</v>
      </c>
      <c r="H13937" s="1">
        <v>46172.587326388893</v>
      </c>
      <c r="I13937" t="b">
        <v>1</v>
      </c>
      <c r="J13937" t="b">
        <v>0</v>
      </c>
      <c r="K13937" t="s">
        <v>20</v>
      </c>
      <c r="L13937" t="s">
        <v>60</v>
      </c>
      <c r="M13937">
        <v>150000</v>
      </c>
      <c r="N13937"/>
      <c r="O13937" t="s">
        <v>13259</v>
      </c>
      <c r="P13937" t="s">
        <v>25136</v>
      </c>
    </row>
    <row r="13938" spans="1:16" x14ac:dyDescent="0.25">
      <c r="A13938" t="s">
        <v>1</v>
      </c>
      <c r="B13938" t="s">
        <v>25137</v>
      </c>
      <c r="C13938" t="s">
        <v>27</v>
      </c>
      <c r="D13938" t="s">
        <v>23670</v>
      </c>
      <c r="E13938" t="s">
        <v>59</v>
      </c>
      <c r="F13938" t="b">
        <v>0</v>
      </c>
      <c r="G13938" t="s">
        <v>27</v>
      </c>
      <c r="H13938" s="1">
        <v>46172.587569444448</v>
      </c>
      <c r="I13938" t="b">
        <v>1</v>
      </c>
      <c r="J13938" t="b">
        <v>0</v>
      </c>
      <c r="K13938" t="s">
        <v>27</v>
      </c>
      <c r="L13938" t="s">
        <v>60</v>
      </c>
      <c r="M13938">
        <v>176000</v>
      </c>
      <c r="N13938"/>
      <c r="O13938" t="s">
        <v>2704</v>
      </c>
    </row>
    <row r="13939" spans="1:16" x14ac:dyDescent="0.25">
      <c r="A13939" t="s">
        <v>4</v>
      </c>
      <c r="B13939" t="s">
        <v>25138</v>
      </c>
      <c r="C13939" t="s">
        <v>27</v>
      </c>
      <c r="D13939" t="s">
        <v>23670</v>
      </c>
      <c r="E13939" t="s">
        <v>59</v>
      </c>
      <c r="F13939" t="b">
        <v>0</v>
      </c>
      <c r="G13939" t="s">
        <v>27</v>
      </c>
      <c r="H13939" s="1">
        <v>46172.587569444448</v>
      </c>
      <c r="I13939" t="b">
        <v>1</v>
      </c>
      <c r="J13939" t="b">
        <v>0</v>
      </c>
      <c r="K13939" t="s">
        <v>27</v>
      </c>
      <c r="L13939" t="s">
        <v>60</v>
      </c>
      <c r="M13939">
        <v>132000</v>
      </c>
      <c r="N13939"/>
      <c r="O13939" t="s">
        <v>2704</v>
      </c>
      <c r="P13939" t="s">
        <v>24727</v>
      </c>
    </row>
    <row r="13940" spans="1:16" x14ac:dyDescent="0.25">
      <c r="A13940" t="s">
        <v>5</v>
      </c>
      <c r="B13940" t="s">
        <v>16686</v>
      </c>
      <c r="C13940" t="s">
        <v>86</v>
      </c>
      <c r="D13940" t="s">
        <v>4756</v>
      </c>
      <c r="E13940" t="s">
        <v>59</v>
      </c>
      <c r="F13940" t="b">
        <v>0</v>
      </c>
      <c r="G13940" t="s">
        <v>77</v>
      </c>
      <c r="H13940" s="1">
        <v>46172.628333333327</v>
      </c>
      <c r="I13940" t="b">
        <v>0</v>
      </c>
      <c r="J13940" t="b">
        <v>1</v>
      </c>
      <c r="K13940" t="s">
        <v>41</v>
      </c>
      <c r="L13940" t="s">
        <v>60</v>
      </c>
      <c r="M13940">
        <v>219500</v>
      </c>
      <c r="N13940"/>
      <c r="O13940" t="s">
        <v>16687</v>
      </c>
      <c r="P13940" t="s">
        <v>25139</v>
      </c>
    </row>
    <row r="13941" spans="1:16" x14ac:dyDescent="0.25">
      <c r="A13941" t="s">
        <v>7</v>
      </c>
      <c r="B13941" t="s">
        <v>25140</v>
      </c>
      <c r="C13941" t="s">
        <v>201</v>
      </c>
      <c r="D13941" t="s">
        <v>4756</v>
      </c>
      <c r="E13941" t="s">
        <v>59</v>
      </c>
      <c r="F13941" t="b">
        <v>0</v>
      </c>
      <c r="G13941" t="s">
        <v>77</v>
      </c>
      <c r="H13941" s="1">
        <v>46172.667569444442</v>
      </c>
      <c r="I13941" t="b">
        <v>1</v>
      </c>
      <c r="J13941" t="b">
        <v>0</v>
      </c>
      <c r="K13941" t="s">
        <v>41</v>
      </c>
      <c r="L13941" t="s">
        <v>60</v>
      </c>
      <c r="M13941">
        <v>148500</v>
      </c>
      <c r="N13941"/>
      <c r="O13941" t="s">
        <v>25141</v>
      </c>
      <c r="P13941" t="s">
        <v>25142</v>
      </c>
    </row>
    <row r="13942" spans="1:16" x14ac:dyDescent="0.25">
      <c r="A13942" t="s">
        <v>0</v>
      </c>
      <c r="B13942" t="s">
        <v>3491</v>
      </c>
      <c r="C13942" t="s">
        <v>86</v>
      </c>
      <c r="D13942" t="s">
        <v>4756</v>
      </c>
      <c r="E13942" t="s">
        <v>59</v>
      </c>
      <c r="F13942" t="b">
        <v>0</v>
      </c>
      <c r="G13942" t="s">
        <v>77</v>
      </c>
      <c r="H13942" s="1">
        <v>46172.667569444442</v>
      </c>
      <c r="I13942" t="b">
        <v>0</v>
      </c>
      <c r="J13942" t="b">
        <v>1</v>
      </c>
      <c r="K13942" t="s">
        <v>41</v>
      </c>
      <c r="L13942" t="s">
        <v>60</v>
      </c>
      <c r="M13942">
        <v>191575</v>
      </c>
      <c r="N13942"/>
      <c r="O13942" t="s">
        <v>25143</v>
      </c>
      <c r="P13942" t="s">
        <v>25144</v>
      </c>
    </row>
    <row r="13943" spans="1:16" x14ac:dyDescent="0.25">
      <c r="A13943" t="s">
        <v>0</v>
      </c>
      <c r="B13943" t="s">
        <v>25145</v>
      </c>
      <c r="C13943" t="s">
        <v>112</v>
      </c>
      <c r="D13943" t="s">
        <v>4756</v>
      </c>
      <c r="E13943" t="s">
        <v>59</v>
      </c>
      <c r="F13943" t="b">
        <v>0</v>
      </c>
      <c r="G13943" t="s">
        <v>65</v>
      </c>
      <c r="H13943" s="1">
        <v>46172.667569444442</v>
      </c>
      <c r="I13943" t="b">
        <v>0</v>
      </c>
      <c r="J13943" t="b">
        <v>1</v>
      </c>
      <c r="K13943" t="s">
        <v>41</v>
      </c>
      <c r="L13943" t="s">
        <v>60</v>
      </c>
      <c r="M13943">
        <v>167500</v>
      </c>
      <c r="N13943"/>
      <c r="O13943" t="s">
        <v>25146</v>
      </c>
      <c r="P13943" t="s">
        <v>85</v>
      </c>
    </row>
    <row r="13944" spans="1:16" x14ac:dyDescent="0.25">
      <c r="A13944" t="s">
        <v>0</v>
      </c>
      <c r="B13944" t="s">
        <v>25147</v>
      </c>
      <c r="C13944" t="s">
        <v>134</v>
      </c>
      <c r="D13944" t="s">
        <v>4526</v>
      </c>
      <c r="E13944" t="s">
        <v>59</v>
      </c>
      <c r="F13944" t="b">
        <v>0</v>
      </c>
      <c r="G13944" t="s">
        <v>65</v>
      </c>
      <c r="H13944" s="1">
        <v>46172.667592592603</v>
      </c>
      <c r="I13944" t="b">
        <v>0</v>
      </c>
      <c r="J13944" t="b">
        <v>0</v>
      </c>
      <c r="K13944" t="s">
        <v>41</v>
      </c>
      <c r="L13944" t="s">
        <v>60</v>
      </c>
      <c r="M13944">
        <v>134150</v>
      </c>
      <c r="N13944"/>
      <c r="O13944" t="s">
        <v>135</v>
      </c>
    </row>
    <row r="13945" spans="1:16" x14ac:dyDescent="0.25">
      <c r="A13945" t="s">
        <v>1</v>
      </c>
      <c r="B13945" t="s">
        <v>25148</v>
      </c>
      <c r="C13945" t="s">
        <v>162</v>
      </c>
      <c r="D13945" t="s">
        <v>4756</v>
      </c>
      <c r="E13945" t="s">
        <v>59</v>
      </c>
      <c r="F13945" t="b">
        <v>0</v>
      </c>
      <c r="G13945" t="s">
        <v>77</v>
      </c>
      <c r="H13945" s="1">
        <v>46172.670034722221</v>
      </c>
      <c r="I13945" t="b">
        <v>1</v>
      </c>
      <c r="J13945" t="b">
        <v>1</v>
      </c>
      <c r="K13945" t="s">
        <v>41</v>
      </c>
      <c r="L13945" t="s">
        <v>60</v>
      </c>
      <c r="M13945">
        <v>115000</v>
      </c>
      <c r="N13945"/>
      <c r="O13945" t="s">
        <v>25149</v>
      </c>
      <c r="P13945" t="s">
        <v>25150</v>
      </c>
    </row>
    <row r="13946" spans="1:16" x14ac:dyDescent="0.25">
      <c r="A13946" t="s">
        <v>0</v>
      </c>
      <c r="B13946" t="s">
        <v>25151</v>
      </c>
      <c r="C13946" t="s">
        <v>13</v>
      </c>
      <c r="D13946" t="s">
        <v>4526</v>
      </c>
      <c r="E13946" t="s">
        <v>59</v>
      </c>
      <c r="F13946" t="b">
        <v>0</v>
      </c>
      <c r="G13946" t="s">
        <v>13</v>
      </c>
      <c r="H13946" s="1">
        <v>46172.709490740737</v>
      </c>
      <c r="I13946" t="b">
        <v>0</v>
      </c>
      <c r="J13946" t="b">
        <v>0</v>
      </c>
      <c r="K13946" t="s">
        <v>13</v>
      </c>
      <c r="L13946" t="s">
        <v>60</v>
      </c>
      <c r="M13946">
        <v>65000</v>
      </c>
      <c r="N13946"/>
      <c r="O13946" t="s">
        <v>12752</v>
      </c>
      <c r="P13946" t="s">
        <v>25152</v>
      </c>
    </row>
    <row r="13947" spans="1:16" x14ac:dyDescent="0.25">
      <c r="A13947" t="s">
        <v>1</v>
      </c>
      <c r="B13947" t="s">
        <v>25153</v>
      </c>
      <c r="C13947" t="s">
        <v>304</v>
      </c>
      <c r="D13947" t="s">
        <v>4756</v>
      </c>
      <c r="E13947" t="s">
        <v>59</v>
      </c>
      <c r="F13947" t="b">
        <v>0</v>
      </c>
      <c r="G13947" t="s">
        <v>77</v>
      </c>
      <c r="H13947" s="1">
        <v>46172.71166666667</v>
      </c>
      <c r="I13947" t="b">
        <v>0</v>
      </c>
      <c r="J13947" t="b">
        <v>1</v>
      </c>
      <c r="K13947" t="s">
        <v>41</v>
      </c>
      <c r="L13947" t="s">
        <v>60</v>
      </c>
      <c r="M13947">
        <v>275000</v>
      </c>
      <c r="N13947"/>
      <c r="O13947" t="s">
        <v>25154</v>
      </c>
      <c r="P13947" t="s">
        <v>1678</v>
      </c>
    </row>
    <row r="13948" spans="1:16" x14ac:dyDescent="0.25">
      <c r="A13948" t="s">
        <v>4</v>
      </c>
      <c r="B13948" t="s">
        <v>25155</v>
      </c>
      <c r="C13948" t="s">
        <v>102</v>
      </c>
      <c r="D13948" t="s">
        <v>4526</v>
      </c>
      <c r="E13948" t="s">
        <v>59</v>
      </c>
      <c r="F13948" t="b">
        <v>0</v>
      </c>
      <c r="G13948" t="s">
        <v>89</v>
      </c>
      <c r="H13948" s="1">
        <v>46172.711759259262</v>
      </c>
      <c r="I13948" t="b">
        <v>0</v>
      </c>
      <c r="J13948" t="b">
        <v>1</v>
      </c>
      <c r="K13948" t="s">
        <v>41</v>
      </c>
      <c r="L13948" t="s">
        <v>60</v>
      </c>
      <c r="M13948">
        <v>184000</v>
      </c>
      <c r="N13948"/>
      <c r="O13948" t="s">
        <v>98</v>
      </c>
      <c r="P13948" t="s">
        <v>25156</v>
      </c>
    </row>
    <row r="13949" spans="1:16" x14ac:dyDescent="0.25">
      <c r="A13949" t="s">
        <v>3</v>
      </c>
      <c r="B13949" t="s">
        <v>25157</v>
      </c>
      <c r="C13949" t="s">
        <v>5215</v>
      </c>
      <c r="D13949" t="s">
        <v>4346</v>
      </c>
      <c r="E13949" t="s">
        <v>59</v>
      </c>
      <c r="F13949" t="b">
        <v>0</v>
      </c>
      <c r="G13949" t="s">
        <v>19</v>
      </c>
      <c r="H13949" s="1">
        <v>46172.751400462963</v>
      </c>
      <c r="I13949" t="b">
        <v>0</v>
      </c>
      <c r="J13949" t="b">
        <v>0</v>
      </c>
      <c r="K13949" t="s">
        <v>19</v>
      </c>
      <c r="L13949" t="s">
        <v>60</v>
      </c>
      <c r="M13949">
        <v>2650000</v>
      </c>
      <c r="N13949"/>
      <c r="O13949" t="s">
        <v>20589</v>
      </c>
    </row>
    <row r="13950" spans="1:16" x14ac:dyDescent="0.25">
      <c r="A13950" t="s">
        <v>2</v>
      </c>
      <c r="B13950" t="s">
        <v>158</v>
      </c>
      <c r="C13950" t="s">
        <v>427</v>
      </c>
      <c r="D13950" t="s">
        <v>4756</v>
      </c>
      <c r="E13950" t="s">
        <v>59</v>
      </c>
      <c r="F13950" t="b">
        <v>0</v>
      </c>
      <c r="G13950" t="s">
        <v>65</v>
      </c>
      <c r="H13950" s="1">
        <v>46172.752164351848</v>
      </c>
      <c r="I13950" t="b">
        <v>0</v>
      </c>
      <c r="J13950" t="b">
        <v>0</v>
      </c>
      <c r="K13950" t="s">
        <v>41</v>
      </c>
      <c r="L13950" t="s">
        <v>60</v>
      </c>
      <c r="M13950">
        <v>178000</v>
      </c>
      <c r="N13950"/>
      <c r="O13950" t="s">
        <v>1211</v>
      </c>
      <c r="P13950" t="s">
        <v>25158</v>
      </c>
    </row>
    <row r="13951" spans="1:16" x14ac:dyDescent="0.25">
      <c r="A13951" t="s">
        <v>1</v>
      </c>
      <c r="B13951" t="s">
        <v>25159</v>
      </c>
      <c r="C13951" t="s">
        <v>13767</v>
      </c>
      <c r="D13951" t="s">
        <v>4346</v>
      </c>
      <c r="E13951" t="s">
        <v>59</v>
      </c>
      <c r="F13951" t="b">
        <v>0</v>
      </c>
      <c r="G13951" t="s">
        <v>19</v>
      </c>
      <c r="H13951" s="1">
        <v>46172.754004629627</v>
      </c>
      <c r="I13951" t="b">
        <v>1</v>
      </c>
      <c r="J13951" t="b">
        <v>0</v>
      </c>
      <c r="K13951" t="s">
        <v>19</v>
      </c>
      <c r="L13951" t="s">
        <v>60</v>
      </c>
      <c r="M13951">
        <v>700000</v>
      </c>
      <c r="N13951"/>
      <c r="O13951" t="s">
        <v>10160</v>
      </c>
      <c r="P13951" t="s">
        <v>25160</v>
      </c>
    </row>
    <row r="13952" spans="1:16" x14ac:dyDescent="0.25">
      <c r="A13952" t="s">
        <v>0</v>
      </c>
      <c r="B13952" t="s">
        <v>25161</v>
      </c>
      <c r="C13952" t="s">
        <v>743</v>
      </c>
      <c r="D13952" t="s">
        <v>4346</v>
      </c>
      <c r="E13952" t="s">
        <v>88</v>
      </c>
      <c r="F13952" t="b">
        <v>0</v>
      </c>
      <c r="G13952" t="s">
        <v>77</v>
      </c>
      <c r="H13952" s="1">
        <v>46172.792569444442</v>
      </c>
      <c r="I13952" t="b">
        <v>0</v>
      </c>
      <c r="J13952" t="b">
        <v>0</v>
      </c>
      <c r="K13952" t="s">
        <v>41</v>
      </c>
      <c r="L13952" t="s">
        <v>74</v>
      </c>
      <c r="M13952"/>
      <c r="N13952">
        <v>64.275000000000006</v>
      </c>
      <c r="O13952" t="s">
        <v>2274</v>
      </c>
      <c r="P13952" t="s">
        <v>23843</v>
      </c>
    </row>
    <row r="13953" spans="1:16" x14ac:dyDescent="0.25">
      <c r="A13953" t="s">
        <v>2</v>
      </c>
      <c r="B13953" t="s">
        <v>2821</v>
      </c>
      <c r="C13953" t="s">
        <v>97</v>
      </c>
      <c r="D13953" t="s">
        <v>4756</v>
      </c>
      <c r="E13953" t="s">
        <v>59</v>
      </c>
      <c r="F13953" t="b">
        <v>0</v>
      </c>
      <c r="G13953" t="s">
        <v>89</v>
      </c>
      <c r="H13953" s="1">
        <v>46172.79378472222</v>
      </c>
      <c r="I13953" t="b">
        <v>0</v>
      </c>
      <c r="J13953" t="b">
        <v>0</v>
      </c>
      <c r="K13953" t="s">
        <v>41</v>
      </c>
      <c r="L13953" t="s">
        <v>60</v>
      </c>
      <c r="M13953">
        <v>115000</v>
      </c>
      <c r="N13953"/>
      <c r="O13953" t="s">
        <v>12113</v>
      </c>
      <c r="P13953" t="s">
        <v>25162</v>
      </c>
    </row>
    <row r="13954" spans="1:16" x14ac:dyDescent="0.25">
      <c r="A13954" t="s">
        <v>2</v>
      </c>
      <c r="B13954" t="s">
        <v>25163</v>
      </c>
      <c r="C13954" t="s">
        <v>9778</v>
      </c>
      <c r="D13954" t="s">
        <v>5018</v>
      </c>
      <c r="E13954" t="s">
        <v>59</v>
      </c>
      <c r="F13954" t="b">
        <v>0</v>
      </c>
      <c r="G13954" t="s">
        <v>40</v>
      </c>
      <c r="H13954" s="1">
        <v>46172.79488425926</v>
      </c>
      <c r="I13954" t="b">
        <v>0</v>
      </c>
      <c r="J13954" t="b">
        <v>0</v>
      </c>
      <c r="K13954" t="s">
        <v>40</v>
      </c>
      <c r="L13954" t="s">
        <v>60</v>
      </c>
      <c r="M13954">
        <v>40000</v>
      </c>
      <c r="N13954"/>
      <c r="O13954" t="s">
        <v>14128</v>
      </c>
      <c r="P13954" t="s">
        <v>208</v>
      </c>
    </row>
    <row r="13955" spans="1:16" x14ac:dyDescent="0.25">
      <c r="A13955" t="s">
        <v>5</v>
      </c>
      <c r="B13955" t="s">
        <v>25164</v>
      </c>
      <c r="C13955" t="s">
        <v>214</v>
      </c>
      <c r="D13955" t="s">
        <v>4346</v>
      </c>
      <c r="E13955" t="s">
        <v>59</v>
      </c>
      <c r="F13955" t="b">
        <v>0</v>
      </c>
      <c r="G13955" t="s">
        <v>73</v>
      </c>
      <c r="H13955" s="1">
        <v>46172.79515046296</v>
      </c>
      <c r="I13955" t="b">
        <v>0</v>
      </c>
      <c r="J13955" t="b">
        <v>1</v>
      </c>
      <c r="K13955" t="s">
        <v>41</v>
      </c>
      <c r="L13955" t="s">
        <v>74</v>
      </c>
      <c r="M13955"/>
      <c r="N13955">
        <v>58.625</v>
      </c>
      <c r="O13955" t="s">
        <v>1589</v>
      </c>
      <c r="P13955" t="s">
        <v>25165</v>
      </c>
    </row>
    <row r="13956" spans="1:16" x14ac:dyDescent="0.25">
      <c r="A13956" t="s">
        <v>1</v>
      </c>
      <c r="B13956" t="s">
        <v>581</v>
      </c>
      <c r="C13956" t="s">
        <v>1286</v>
      </c>
      <c r="D13956" t="s">
        <v>4756</v>
      </c>
      <c r="E13956" t="s">
        <v>59</v>
      </c>
      <c r="F13956" t="b">
        <v>0</v>
      </c>
      <c r="G13956" t="s">
        <v>68</v>
      </c>
      <c r="H13956" s="1">
        <v>46172.920023148137</v>
      </c>
      <c r="I13956" t="b">
        <v>0</v>
      </c>
      <c r="J13956" t="b">
        <v>1</v>
      </c>
      <c r="K13956" t="s">
        <v>41</v>
      </c>
      <c r="L13956" t="s">
        <v>60</v>
      </c>
      <c r="M13956">
        <v>153500</v>
      </c>
      <c r="N13956"/>
      <c r="O13956" t="s">
        <v>6164</v>
      </c>
      <c r="P13956" t="s">
        <v>14630</v>
      </c>
    </row>
    <row r="13957" spans="1:16" x14ac:dyDescent="0.25">
      <c r="A13957" t="s">
        <v>1</v>
      </c>
      <c r="B13957" t="s">
        <v>25166</v>
      </c>
      <c r="C13957" t="s">
        <v>15702</v>
      </c>
      <c r="D13957" t="s">
        <v>5018</v>
      </c>
      <c r="E13957" t="s">
        <v>59</v>
      </c>
      <c r="F13957" t="b">
        <v>0</v>
      </c>
      <c r="G13957" t="s">
        <v>31</v>
      </c>
      <c r="H13957" s="1">
        <v>46172.921030092592</v>
      </c>
      <c r="I13957" t="b">
        <v>0</v>
      </c>
      <c r="J13957" t="b">
        <v>0</v>
      </c>
      <c r="K13957" t="s">
        <v>31</v>
      </c>
      <c r="L13957" t="s">
        <v>60</v>
      </c>
      <c r="M13957">
        <v>200000</v>
      </c>
      <c r="N13957"/>
      <c r="O13957" t="s">
        <v>3913</v>
      </c>
      <c r="P13957" t="s">
        <v>25167</v>
      </c>
    </row>
    <row r="13958" spans="1:16" x14ac:dyDescent="0.25">
      <c r="A13958" t="s">
        <v>6</v>
      </c>
      <c r="B13958" t="s">
        <v>25168</v>
      </c>
      <c r="C13958" t="s">
        <v>440</v>
      </c>
      <c r="D13958" t="s">
        <v>4756</v>
      </c>
      <c r="E13958" t="s">
        <v>59</v>
      </c>
      <c r="F13958" t="b">
        <v>0</v>
      </c>
      <c r="G13958" t="s">
        <v>65</v>
      </c>
      <c r="H13958" s="1">
        <v>46172.960509259261</v>
      </c>
      <c r="I13958" t="b">
        <v>0</v>
      </c>
      <c r="J13958" t="b">
        <v>1</v>
      </c>
      <c r="K13958" t="s">
        <v>41</v>
      </c>
      <c r="L13958" t="s">
        <v>60</v>
      </c>
      <c r="M13958">
        <v>186375</v>
      </c>
      <c r="N13958"/>
      <c r="O13958" t="s">
        <v>23648</v>
      </c>
      <c r="P13958" t="s">
        <v>25169</v>
      </c>
    </row>
    <row r="13959" spans="1:16" x14ac:dyDescent="0.25">
      <c r="A13959" t="s">
        <v>5</v>
      </c>
      <c r="B13959" t="s">
        <v>25170</v>
      </c>
      <c r="C13959" t="s">
        <v>7249</v>
      </c>
      <c r="D13959" t="s">
        <v>4756</v>
      </c>
      <c r="E13959" t="s">
        <v>59</v>
      </c>
      <c r="F13959" t="b">
        <v>0</v>
      </c>
      <c r="G13959" t="s">
        <v>89</v>
      </c>
      <c r="H13959" s="1">
        <v>46172.961678240739</v>
      </c>
      <c r="I13959" t="b">
        <v>0</v>
      </c>
      <c r="J13959" t="b">
        <v>1</v>
      </c>
      <c r="K13959" t="s">
        <v>41</v>
      </c>
      <c r="L13959" t="s">
        <v>60</v>
      </c>
      <c r="M13959">
        <v>139500</v>
      </c>
      <c r="N13959"/>
      <c r="O13959" t="s">
        <v>23648</v>
      </c>
      <c r="P13959" t="s">
        <v>25171</v>
      </c>
    </row>
    <row r="13960" spans="1:16" x14ac:dyDescent="0.25">
      <c r="A13960" t="s">
        <v>0</v>
      </c>
      <c r="B13960" t="s">
        <v>25122</v>
      </c>
      <c r="C13960" t="s">
        <v>2662</v>
      </c>
      <c r="D13960" t="s">
        <v>2360</v>
      </c>
      <c r="E13960" t="s">
        <v>59</v>
      </c>
      <c r="F13960" t="b">
        <v>0</v>
      </c>
      <c r="G13960" t="s">
        <v>65</v>
      </c>
      <c r="H13960" s="1">
        <v>46173.000937500001</v>
      </c>
      <c r="I13960" t="b">
        <v>0</v>
      </c>
      <c r="J13960" t="b">
        <v>1</v>
      </c>
      <c r="K13960" t="s">
        <v>41</v>
      </c>
      <c r="L13960" t="s">
        <v>60</v>
      </c>
      <c r="M13960">
        <v>60000</v>
      </c>
      <c r="N13960"/>
      <c r="O13960" t="s">
        <v>25124</v>
      </c>
      <c r="P13960" t="s">
        <v>25172</v>
      </c>
    </row>
    <row r="13961" spans="1:16" x14ac:dyDescent="0.25">
      <c r="A13961" t="s">
        <v>0</v>
      </c>
      <c r="B13961" t="s">
        <v>25173</v>
      </c>
      <c r="C13961" t="s">
        <v>71</v>
      </c>
      <c r="D13961" t="s">
        <v>25174</v>
      </c>
      <c r="E13961" t="s">
        <v>59</v>
      </c>
      <c r="F13961" t="b">
        <v>0</v>
      </c>
      <c r="G13961" t="s">
        <v>73</v>
      </c>
      <c r="H13961" s="1">
        <v>46173.000983796293</v>
      </c>
      <c r="I13961" t="b">
        <v>0</v>
      </c>
      <c r="J13961" t="b">
        <v>0</v>
      </c>
      <c r="K13961" t="s">
        <v>41</v>
      </c>
      <c r="L13961" t="s">
        <v>74</v>
      </c>
      <c r="M13961"/>
      <c r="N13961">
        <v>35</v>
      </c>
      <c r="O13961" t="s">
        <v>853</v>
      </c>
      <c r="P13961" t="s">
        <v>261</v>
      </c>
    </row>
    <row r="13962" spans="1:16" x14ac:dyDescent="0.25">
      <c r="A13962" t="s">
        <v>2</v>
      </c>
      <c r="B13962" t="s">
        <v>25175</v>
      </c>
      <c r="C13962" t="s">
        <v>451</v>
      </c>
      <c r="D13962" t="s">
        <v>4756</v>
      </c>
      <c r="E13962" t="s">
        <v>59</v>
      </c>
      <c r="F13962" t="b">
        <v>0</v>
      </c>
      <c r="G13962" t="s">
        <v>65</v>
      </c>
      <c r="H13962" s="1">
        <v>46173.210868055547</v>
      </c>
      <c r="I13962" t="b">
        <v>0</v>
      </c>
      <c r="J13962" t="b">
        <v>1</v>
      </c>
      <c r="K13962" t="s">
        <v>41</v>
      </c>
      <c r="L13962" t="s">
        <v>60</v>
      </c>
      <c r="M13962">
        <v>110000</v>
      </c>
      <c r="N13962"/>
      <c r="O13962" t="s">
        <v>10441</v>
      </c>
      <c r="P13962" t="s">
        <v>25176</v>
      </c>
    </row>
    <row r="13963" spans="1:16" x14ac:dyDescent="0.25">
      <c r="A13963" t="s">
        <v>3</v>
      </c>
      <c r="B13963" t="s">
        <v>2368</v>
      </c>
      <c r="C13963" t="s">
        <v>3078</v>
      </c>
      <c r="D13963" t="s">
        <v>4756</v>
      </c>
      <c r="E13963" t="s">
        <v>59</v>
      </c>
      <c r="F13963" t="b">
        <v>0</v>
      </c>
      <c r="G13963" t="s">
        <v>89</v>
      </c>
      <c r="H13963" s="1">
        <v>46173.251377314817</v>
      </c>
      <c r="I13963" t="b">
        <v>1</v>
      </c>
      <c r="J13963" t="b">
        <v>1</v>
      </c>
      <c r="K13963" t="s">
        <v>41</v>
      </c>
      <c r="L13963" t="s">
        <v>60</v>
      </c>
      <c r="M13963">
        <v>101000</v>
      </c>
      <c r="N13963"/>
      <c r="O13963" t="s">
        <v>1000</v>
      </c>
      <c r="P13963" t="s">
        <v>233</v>
      </c>
    </row>
    <row r="13964" spans="1:16" x14ac:dyDescent="0.25">
      <c r="A13964" t="s">
        <v>5</v>
      </c>
      <c r="B13964" t="s">
        <v>25177</v>
      </c>
      <c r="C13964" t="s">
        <v>304</v>
      </c>
      <c r="D13964" t="s">
        <v>4346</v>
      </c>
      <c r="E13964" t="s">
        <v>59</v>
      </c>
      <c r="F13964" t="b">
        <v>0</v>
      </c>
      <c r="G13964" t="s">
        <v>77</v>
      </c>
      <c r="H13964" s="1">
        <v>46173.378692129627</v>
      </c>
      <c r="I13964" t="b">
        <v>0</v>
      </c>
      <c r="J13964" t="b">
        <v>0</v>
      </c>
      <c r="K13964" t="s">
        <v>41</v>
      </c>
      <c r="L13964" t="s">
        <v>60</v>
      </c>
      <c r="M13964">
        <v>221000</v>
      </c>
      <c r="N13964"/>
      <c r="O13964" t="s">
        <v>909</v>
      </c>
      <c r="P13964" t="s">
        <v>24624</v>
      </c>
    </row>
    <row r="13965" spans="1:16" x14ac:dyDescent="0.25">
      <c r="A13965" t="s">
        <v>1</v>
      </c>
      <c r="B13965" t="s">
        <v>25178</v>
      </c>
      <c r="C13965" t="s">
        <v>142</v>
      </c>
      <c r="D13965" t="s">
        <v>4346</v>
      </c>
      <c r="E13965" t="s">
        <v>59</v>
      </c>
      <c r="F13965" t="b">
        <v>0</v>
      </c>
      <c r="G13965" t="s">
        <v>77</v>
      </c>
      <c r="H13965" s="1">
        <v>46173.378703703696</v>
      </c>
      <c r="I13965" t="b">
        <v>0</v>
      </c>
      <c r="J13965" t="b">
        <v>0</v>
      </c>
      <c r="K13965" t="s">
        <v>41</v>
      </c>
      <c r="L13965" t="s">
        <v>60</v>
      </c>
      <c r="M13965">
        <v>113360</v>
      </c>
      <c r="N13965"/>
      <c r="O13965" t="s">
        <v>8305</v>
      </c>
      <c r="P13965" t="s">
        <v>25179</v>
      </c>
    </row>
    <row r="13966" spans="1:16" x14ac:dyDescent="0.25">
      <c r="A13966" t="s">
        <v>5</v>
      </c>
      <c r="B13966" t="s">
        <v>25180</v>
      </c>
      <c r="C13966" t="s">
        <v>33</v>
      </c>
      <c r="D13966" t="s">
        <v>16554</v>
      </c>
      <c r="E13966" t="s">
        <v>59</v>
      </c>
      <c r="F13966" t="b">
        <v>0</v>
      </c>
      <c r="G13966" t="s">
        <v>33</v>
      </c>
      <c r="H13966" s="1">
        <v>46173.379895833343</v>
      </c>
      <c r="I13966" t="b">
        <v>0</v>
      </c>
      <c r="J13966" t="b">
        <v>0</v>
      </c>
      <c r="K13966" t="s">
        <v>33</v>
      </c>
      <c r="L13966" t="s">
        <v>60</v>
      </c>
      <c r="M13966">
        <v>100000</v>
      </c>
      <c r="N13966"/>
      <c r="O13966" t="s">
        <v>521</v>
      </c>
      <c r="P13966" t="s">
        <v>25181</v>
      </c>
    </row>
    <row r="13967" spans="1:16" x14ac:dyDescent="0.25">
      <c r="A13967" t="s">
        <v>0</v>
      </c>
      <c r="B13967" t="s">
        <v>3845</v>
      </c>
      <c r="C13967" t="s">
        <v>1384</v>
      </c>
      <c r="D13967" t="s">
        <v>2360</v>
      </c>
      <c r="E13967" t="s">
        <v>59</v>
      </c>
      <c r="F13967" t="b">
        <v>0</v>
      </c>
      <c r="G13967" t="s">
        <v>77</v>
      </c>
      <c r="H13967" s="1">
        <v>46173.417962962973</v>
      </c>
      <c r="I13967" t="b">
        <v>0</v>
      </c>
      <c r="J13967" t="b">
        <v>1</v>
      </c>
      <c r="K13967" t="s">
        <v>41</v>
      </c>
      <c r="L13967" t="s">
        <v>60</v>
      </c>
      <c r="M13967">
        <v>90000</v>
      </c>
      <c r="N13967"/>
      <c r="O13967" t="s">
        <v>10567</v>
      </c>
      <c r="P13967" t="s">
        <v>25182</v>
      </c>
    </row>
    <row r="13968" spans="1:16" x14ac:dyDescent="0.25">
      <c r="A13968" t="s">
        <v>0</v>
      </c>
      <c r="B13968" t="s">
        <v>25183</v>
      </c>
      <c r="C13968" t="s">
        <v>382</v>
      </c>
      <c r="D13968" t="s">
        <v>4526</v>
      </c>
      <c r="E13968" t="s">
        <v>59</v>
      </c>
      <c r="F13968" t="b">
        <v>0</v>
      </c>
      <c r="G13968" t="s">
        <v>77</v>
      </c>
      <c r="H13968" s="1">
        <v>46173.417986111112</v>
      </c>
      <c r="I13968" t="b">
        <v>0</v>
      </c>
      <c r="J13968" t="b">
        <v>1</v>
      </c>
      <c r="K13968" t="s">
        <v>41</v>
      </c>
      <c r="L13968" t="s">
        <v>60</v>
      </c>
      <c r="M13968">
        <v>182500</v>
      </c>
      <c r="N13968"/>
      <c r="O13968" t="s">
        <v>383</v>
      </c>
      <c r="P13968" t="s">
        <v>25184</v>
      </c>
    </row>
    <row r="13969" spans="1:16" x14ac:dyDescent="0.25">
      <c r="A13969" t="s">
        <v>0</v>
      </c>
      <c r="B13969" t="s">
        <v>25185</v>
      </c>
      <c r="C13969" t="s">
        <v>370</v>
      </c>
      <c r="D13969" t="s">
        <v>4526</v>
      </c>
      <c r="E13969" t="s">
        <v>59</v>
      </c>
      <c r="F13969" t="b">
        <v>0</v>
      </c>
      <c r="G13969" t="s">
        <v>65</v>
      </c>
      <c r="H13969" s="1">
        <v>46173.417997685188</v>
      </c>
      <c r="I13969" t="b">
        <v>1</v>
      </c>
      <c r="J13969" t="b">
        <v>1</v>
      </c>
      <c r="K13969" t="s">
        <v>41</v>
      </c>
      <c r="L13969" t="s">
        <v>60</v>
      </c>
      <c r="M13969">
        <v>157875</v>
      </c>
      <c r="N13969"/>
      <c r="O13969" t="s">
        <v>7675</v>
      </c>
    </row>
    <row r="13970" spans="1:16" x14ac:dyDescent="0.25">
      <c r="A13970" t="s">
        <v>6</v>
      </c>
      <c r="B13970" t="s">
        <v>25186</v>
      </c>
      <c r="C13970" t="s">
        <v>2385</v>
      </c>
      <c r="D13970" t="s">
        <v>2360</v>
      </c>
      <c r="E13970" t="s">
        <v>59</v>
      </c>
      <c r="F13970" t="b">
        <v>0</v>
      </c>
      <c r="G13970" t="s">
        <v>65</v>
      </c>
      <c r="H13970" s="1">
        <v>46173.419212962966</v>
      </c>
      <c r="I13970" t="b">
        <v>0</v>
      </c>
      <c r="J13970" t="b">
        <v>1</v>
      </c>
      <c r="K13970" t="s">
        <v>41</v>
      </c>
      <c r="L13970" t="s">
        <v>60</v>
      </c>
      <c r="M13970">
        <v>172000</v>
      </c>
      <c r="N13970"/>
      <c r="O13970" t="s">
        <v>14071</v>
      </c>
      <c r="P13970" t="s">
        <v>283</v>
      </c>
    </row>
    <row r="13971" spans="1:16" x14ac:dyDescent="0.25">
      <c r="A13971" t="s">
        <v>2</v>
      </c>
      <c r="B13971" t="s">
        <v>9422</v>
      </c>
      <c r="C13971" t="s">
        <v>5029</v>
      </c>
      <c r="D13971" t="s">
        <v>4587</v>
      </c>
      <c r="E13971" t="s">
        <v>59</v>
      </c>
      <c r="F13971" t="b">
        <v>0</v>
      </c>
      <c r="G13971" t="s">
        <v>40</v>
      </c>
      <c r="H13971" s="1">
        <v>46173.421701388892</v>
      </c>
      <c r="I13971" t="b">
        <v>0</v>
      </c>
      <c r="J13971" t="b">
        <v>0</v>
      </c>
      <c r="K13971" t="s">
        <v>40</v>
      </c>
      <c r="L13971" t="s">
        <v>60</v>
      </c>
      <c r="M13971">
        <v>97000</v>
      </c>
      <c r="N13971"/>
      <c r="O13971" t="s">
        <v>25187</v>
      </c>
      <c r="P13971" t="s">
        <v>25188</v>
      </c>
    </row>
    <row r="13972" spans="1:16" x14ac:dyDescent="0.25">
      <c r="A13972" t="s">
        <v>0</v>
      </c>
      <c r="B13972" t="s">
        <v>25189</v>
      </c>
      <c r="C13972" t="s">
        <v>709</v>
      </c>
      <c r="D13972" t="s">
        <v>25190</v>
      </c>
      <c r="E13972" t="s">
        <v>59</v>
      </c>
      <c r="F13972" t="b">
        <v>0</v>
      </c>
      <c r="G13972" t="s">
        <v>89</v>
      </c>
      <c r="H13972" s="1">
        <v>46173.459629629629</v>
      </c>
      <c r="I13972" t="b">
        <v>0</v>
      </c>
      <c r="J13972" t="b">
        <v>1</v>
      </c>
      <c r="K13972" t="s">
        <v>41</v>
      </c>
      <c r="L13972" t="s">
        <v>74</v>
      </c>
      <c r="M13972"/>
      <c r="N13972">
        <v>45</v>
      </c>
      <c r="O13972" t="s">
        <v>2724</v>
      </c>
      <c r="P13972" t="s">
        <v>85</v>
      </c>
    </row>
    <row r="13973" spans="1:16" x14ac:dyDescent="0.25">
      <c r="A13973" t="s">
        <v>0</v>
      </c>
      <c r="B13973" t="s">
        <v>25191</v>
      </c>
      <c r="C13973" t="s">
        <v>1498</v>
      </c>
      <c r="D13973" t="s">
        <v>25190</v>
      </c>
      <c r="E13973" t="s">
        <v>59</v>
      </c>
      <c r="F13973" t="b">
        <v>0</v>
      </c>
      <c r="G13973" t="s">
        <v>73</v>
      </c>
      <c r="H13973" s="1">
        <v>46173.459652777783</v>
      </c>
      <c r="I13973" t="b">
        <v>0</v>
      </c>
      <c r="J13973" t="b">
        <v>1</v>
      </c>
      <c r="K13973" t="s">
        <v>41</v>
      </c>
      <c r="L13973" t="s">
        <v>74</v>
      </c>
      <c r="M13973"/>
      <c r="N13973">
        <v>45</v>
      </c>
      <c r="O13973" t="s">
        <v>2724</v>
      </c>
      <c r="P13973" t="s">
        <v>85</v>
      </c>
    </row>
    <row r="13974" spans="1:16" x14ac:dyDescent="0.25">
      <c r="A13974" t="s">
        <v>3</v>
      </c>
      <c r="B13974" t="s">
        <v>25192</v>
      </c>
      <c r="C13974" t="s">
        <v>25193</v>
      </c>
      <c r="D13974" t="s">
        <v>25190</v>
      </c>
      <c r="E13974" t="s">
        <v>59</v>
      </c>
      <c r="F13974" t="b">
        <v>0</v>
      </c>
      <c r="G13974" t="s">
        <v>73</v>
      </c>
      <c r="H13974" s="1">
        <v>46173.459664351853</v>
      </c>
      <c r="I13974" t="b">
        <v>0</v>
      </c>
      <c r="J13974" t="b">
        <v>1</v>
      </c>
      <c r="K13974" t="s">
        <v>41</v>
      </c>
      <c r="L13974" t="s">
        <v>74</v>
      </c>
      <c r="M13974"/>
      <c r="N13974">
        <v>45</v>
      </c>
      <c r="O13974" t="s">
        <v>2724</v>
      </c>
      <c r="P13974" t="s">
        <v>85</v>
      </c>
    </row>
    <row r="13975" spans="1:16" x14ac:dyDescent="0.25">
      <c r="A13975" t="s">
        <v>0</v>
      </c>
      <c r="B13975" t="s">
        <v>25194</v>
      </c>
      <c r="C13975" t="s">
        <v>807</v>
      </c>
      <c r="D13975" t="s">
        <v>25190</v>
      </c>
      <c r="E13975" t="s">
        <v>59</v>
      </c>
      <c r="F13975" t="b">
        <v>0</v>
      </c>
      <c r="G13975" t="s">
        <v>65</v>
      </c>
      <c r="H13975" s="1">
        <v>46173.459675925929</v>
      </c>
      <c r="I13975" t="b">
        <v>0</v>
      </c>
      <c r="J13975" t="b">
        <v>1</v>
      </c>
      <c r="K13975" t="s">
        <v>41</v>
      </c>
      <c r="L13975" t="s">
        <v>74</v>
      </c>
      <c r="M13975"/>
      <c r="N13975">
        <v>45</v>
      </c>
      <c r="O13975" t="s">
        <v>2724</v>
      </c>
      <c r="P13975" t="s">
        <v>10585</v>
      </c>
    </row>
    <row r="13976" spans="1:16" x14ac:dyDescent="0.25">
      <c r="A13976" t="s">
        <v>3</v>
      </c>
      <c r="B13976" t="s">
        <v>25195</v>
      </c>
      <c r="C13976" t="s">
        <v>13875</v>
      </c>
      <c r="D13976" t="s">
        <v>25190</v>
      </c>
      <c r="E13976" t="s">
        <v>59</v>
      </c>
      <c r="F13976" t="b">
        <v>0</v>
      </c>
      <c r="G13976" t="s">
        <v>89</v>
      </c>
      <c r="H13976" s="1">
        <v>46173.459722222222</v>
      </c>
      <c r="I13976" t="b">
        <v>0</v>
      </c>
      <c r="J13976" t="b">
        <v>1</v>
      </c>
      <c r="K13976" t="s">
        <v>41</v>
      </c>
      <c r="L13976" t="s">
        <v>74</v>
      </c>
      <c r="M13976"/>
      <c r="N13976">
        <v>45</v>
      </c>
      <c r="O13976" t="s">
        <v>2724</v>
      </c>
      <c r="P13976" t="s">
        <v>85</v>
      </c>
    </row>
    <row r="13977" spans="1:16" x14ac:dyDescent="0.25">
      <c r="A13977" t="s">
        <v>0</v>
      </c>
      <c r="B13977" t="s">
        <v>25196</v>
      </c>
      <c r="C13977" t="s">
        <v>25197</v>
      </c>
      <c r="D13977" t="s">
        <v>25190</v>
      </c>
      <c r="E13977" t="s">
        <v>59</v>
      </c>
      <c r="F13977" t="b">
        <v>0</v>
      </c>
      <c r="G13977" t="s">
        <v>89</v>
      </c>
      <c r="H13977" s="1">
        <v>46173.459733796299</v>
      </c>
      <c r="I13977" t="b">
        <v>0</v>
      </c>
      <c r="J13977" t="b">
        <v>1</v>
      </c>
      <c r="K13977" t="s">
        <v>41</v>
      </c>
      <c r="L13977" t="s">
        <v>74</v>
      </c>
      <c r="M13977"/>
      <c r="N13977">
        <v>45</v>
      </c>
      <c r="O13977" t="s">
        <v>2724</v>
      </c>
      <c r="P13977" t="s">
        <v>85</v>
      </c>
    </row>
    <row r="13978" spans="1:16" x14ac:dyDescent="0.25">
      <c r="A13978" t="s">
        <v>3</v>
      </c>
      <c r="B13978" t="s">
        <v>25198</v>
      </c>
      <c r="C13978" t="s">
        <v>13963</v>
      </c>
      <c r="D13978" t="s">
        <v>25190</v>
      </c>
      <c r="E13978" t="s">
        <v>59</v>
      </c>
      <c r="F13978" t="b">
        <v>0</v>
      </c>
      <c r="G13978" t="s">
        <v>41</v>
      </c>
      <c r="H13978" s="1">
        <v>46173.460787037038</v>
      </c>
      <c r="I13978" t="b">
        <v>0</v>
      </c>
      <c r="J13978" t="b">
        <v>1</v>
      </c>
      <c r="K13978" t="s">
        <v>41</v>
      </c>
      <c r="L13978" t="s">
        <v>74</v>
      </c>
      <c r="M13978"/>
      <c r="N13978">
        <v>45</v>
      </c>
      <c r="O13978" t="s">
        <v>2724</v>
      </c>
      <c r="P13978" t="s">
        <v>85</v>
      </c>
    </row>
    <row r="13979" spans="1:16" x14ac:dyDescent="0.25">
      <c r="A13979" t="s">
        <v>0</v>
      </c>
      <c r="B13979" t="s">
        <v>25199</v>
      </c>
      <c r="C13979" t="s">
        <v>223</v>
      </c>
      <c r="D13979" t="s">
        <v>25190</v>
      </c>
      <c r="E13979" t="s">
        <v>59</v>
      </c>
      <c r="F13979" t="b">
        <v>0</v>
      </c>
      <c r="G13979" t="s">
        <v>73</v>
      </c>
      <c r="H13979" s="1">
        <v>46173.501331018517</v>
      </c>
      <c r="I13979" t="b">
        <v>0</v>
      </c>
      <c r="J13979" t="b">
        <v>1</v>
      </c>
      <c r="K13979" t="s">
        <v>41</v>
      </c>
      <c r="L13979" t="s">
        <v>74</v>
      </c>
      <c r="M13979"/>
      <c r="N13979">
        <v>45</v>
      </c>
      <c r="O13979" t="s">
        <v>2724</v>
      </c>
      <c r="P13979" t="s">
        <v>85</v>
      </c>
    </row>
    <row r="13980" spans="1:16" x14ac:dyDescent="0.25">
      <c r="A13980" t="s">
        <v>0</v>
      </c>
      <c r="B13980" t="s">
        <v>25200</v>
      </c>
      <c r="C13980" t="s">
        <v>25201</v>
      </c>
      <c r="D13980" t="s">
        <v>25190</v>
      </c>
      <c r="E13980" t="s">
        <v>59</v>
      </c>
      <c r="F13980" t="b">
        <v>0</v>
      </c>
      <c r="G13980" t="s">
        <v>89</v>
      </c>
      <c r="H13980" s="1">
        <v>46173.501388888893</v>
      </c>
      <c r="I13980" t="b">
        <v>0</v>
      </c>
      <c r="J13980" t="b">
        <v>1</v>
      </c>
      <c r="K13980" t="s">
        <v>41</v>
      </c>
      <c r="L13980" t="s">
        <v>74</v>
      </c>
      <c r="M13980"/>
      <c r="N13980">
        <v>45</v>
      </c>
      <c r="O13980" t="s">
        <v>2724</v>
      </c>
      <c r="P13980" t="s">
        <v>85</v>
      </c>
    </row>
    <row r="13981" spans="1:16" x14ac:dyDescent="0.25">
      <c r="A13981" t="s">
        <v>0</v>
      </c>
      <c r="B13981" t="s">
        <v>25202</v>
      </c>
      <c r="C13981" t="s">
        <v>25203</v>
      </c>
      <c r="D13981" t="s">
        <v>25190</v>
      </c>
      <c r="E13981" t="s">
        <v>59</v>
      </c>
      <c r="F13981" t="b">
        <v>0</v>
      </c>
      <c r="G13981" t="s">
        <v>89</v>
      </c>
      <c r="H13981" s="1">
        <v>46173.501388888893</v>
      </c>
      <c r="I13981" t="b">
        <v>0</v>
      </c>
      <c r="J13981" t="b">
        <v>1</v>
      </c>
      <c r="K13981" t="s">
        <v>41</v>
      </c>
      <c r="L13981" t="s">
        <v>74</v>
      </c>
      <c r="M13981"/>
      <c r="N13981">
        <v>45</v>
      </c>
      <c r="O13981" t="s">
        <v>2724</v>
      </c>
      <c r="P13981" t="s">
        <v>85</v>
      </c>
    </row>
    <row r="13982" spans="1:16" x14ac:dyDescent="0.25">
      <c r="A13982" t="s">
        <v>3</v>
      </c>
      <c r="B13982" t="s">
        <v>25204</v>
      </c>
      <c r="C13982" t="s">
        <v>25205</v>
      </c>
      <c r="D13982" t="s">
        <v>25190</v>
      </c>
      <c r="E13982" t="s">
        <v>59</v>
      </c>
      <c r="F13982" t="b">
        <v>0</v>
      </c>
      <c r="G13982" t="s">
        <v>89</v>
      </c>
      <c r="H13982" s="1">
        <v>46173.501388888893</v>
      </c>
      <c r="I13982" t="b">
        <v>0</v>
      </c>
      <c r="J13982" t="b">
        <v>1</v>
      </c>
      <c r="K13982" t="s">
        <v>41</v>
      </c>
      <c r="L13982" t="s">
        <v>74</v>
      </c>
      <c r="M13982"/>
      <c r="N13982">
        <v>45</v>
      </c>
      <c r="O13982" t="s">
        <v>2724</v>
      </c>
      <c r="P13982" t="s">
        <v>85</v>
      </c>
    </row>
    <row r="13983" spans="1:16" x14ac:dyDescent="0.25">
      <c r="A13983" t="s">
        <v>3</v>
      </c>
      <c r="B13983" t="s">
        <v>25206</v>
      </c>
      <c r="C13983" t="s">
        <v>484</v>
      </c>
      <c r="D13983" t="s">
        <v>25190</v>
      </c>
      <c r="E13983" t="s">
        <v>59</v>
      </c>
      <c r="F13983" t="b">
        <v>0</v>
      </c>
      <c r="G13983" t="s">
        <v>73</v>
      </c>
      <c r="H13983" s="1">
        <v>46173.542997685188</v>
      </c>
      <c r="I13983" t="b">
        <v>0</v>
      </c>
      <c r="J13983" t="b">
        <v>1</v>
      </c>
      <c r="K13983" t="s">
        <v>41</v>
      </c>
      <c r="L13983" t="s">
        <v>74</v>
      </c>
      <c r="M13983"/>
      <c r="N13983">
        <v>45</v>
      </c>
      <c r="O13983" t="s">
        <v>2724</v>
      </c>
      <c r="P13983" t="s">
        <v>85</v>
      </c>
    </row>
    <row r="13984" spans="1:16" x14ac:dyDescent="0.25">
      <c r="A13984" t="s">
        <v>2</v>
      </c>
      <c r="B13984" t="s">
        <v>275</v>
      </c>
      <c r="C13984" t="s">
        <v>332</v>
      </c>
      <c r="D13984" t="s">
        <v>4756</v>
      </c>
      <c r="E13984" t="s">
        <v>59</v>
      </c>
      <c r="F13984" t="b">
        <v>0</v>
      </c>
      <c r="G13984" t="s">
        <v>65</v>
      </c>
      <c r="H13984" s="1">
        <v>46173.542997685188</v>
      </c>
      <c r="I13984" t="b">
        <v>0</v>
      </c>
      <c r="J13984" t="b">
        <v>1</v>
      </c>
      <c r="K13984" t="s">
        <v>41</v>
      </c>
      <c r="L13984" t="s">
        <v>60</v>
      </c>
      <c r="M13984">
        <v>95000</v>
      </c>
      <c r="N13984"/>
      <c r="O13984" t="s">
        <v>25207</v>
      </c>
      <c r="P13984" t="s">
        <v>25208</v>
      </c>
    </row>
    <row r="13985" spans="1:16" x14ac:dyDescent="0.25">
      <c r="A13985" t="s">
        <v>3</v>
      </c>
      <c r="B13985" t="s">
        <v>25209</v>
      </c>
      <c r="C13985" t="s">
        <v>25203</v>
      </c>
      <c r="D13985" t="s">
        <v>25190</v>
      </c>
      <c r="E13985" t="s">
        <v>59</v>
      </c>
      <c r="F13985" t="b">
        <v>0</v>
      </c>
      <c r="G13985" t="s">
        <v>89</v>
      </c>
      <c r="H13985" s="1">
        <v>46173.543055555558</v>
      </c>
      <c r="I13985" t="b">
        <v>0</v>
      </c>
      <c r="J13985" t="b">
        <v>1</v>
      </c>
      <c r="K13985" t="s">
        <v>41</v>
      </c>
      <c r="L13985" t="s">
        <v>74</v>
      </c>
      <c r="M13985"/>
      <c r="N13985">
        <v>45</v>
      </c>
      <c r="O13985" t="s">
        <v>2724</v>
      </c>
      <c r="P13985" t="s">
        <v>85</v>
      </c>
    </row>
    <row r="13986" spans="1:16" x14ac:dyDescent="0.25">
      <c r="A13986" t="s">
        <v>3</v>
      </c>
      <c r="B13986" t="s">
        <v>25210</v>
      </c>
      <c r="C13986" t="s">
        <v>41</v>
      </c>
      <c r="D13986" t="s">
        <v>25190</v>
      </c>
      <c r="E13986" t="s">
        <v>59</v>
      </c>
      <c r="F13986" t="b">
        <v>0</v>
      </c>
      <c r="G13986" t="s">
        <v>41</v>
      </c>
      <c r="H13986" s="1">
        <v>46173.544120370367</v>
      </c>
      <c r="I13986" t="b">
        <v>0</v>
      </c>
      <c r="J13986" t="b">
        <v>1</v>
      </c>
      <c r="K13986" t="s">
        <v>41</v>
      </c>
      <c r="L13986" t="s">
        <v>74</v>
      </c>
      <c r="M13986"/>
      <c r="N13986">
        <v>45</v>
      </c>
      <c r="O13986" t="s">
        <v>2724</v>
      </c>
      <c r="P13986" t="s">
        <v>85</v>
      </c>
    </row>
    <row r="13987" spans="1:16" x14ac:dyDescent="0.25">
      <c r="A13987" t="s">
        <v>0</v>
      </c>
      <c r="B13987" t="s">
        <v>25194</v>
      </c>
      <c r="C13987" t="s">
        <v>2603</v>
      </c>
      <c r="D13987" t="s">
        <v>25190</v>
      </c>
      <c r="E13987" t="s">
        <v>59</v>
      </c>
      <c r="F13987" t="b">
        <v>0</v>
      </c>
      <c r="G13987" t="s">
        <v>89</v>
      </c>
      <c r="H13987" s="1">
        <v>46173.584629629629</v>
      </c>
      <c r="I13987" t="b">
        <v>0</v>
      </c>
      <c r="J13987" t="b">
        <v>1</v>
      </c>
      <c r="K13987" t="s">
        <v>41</v>
      </c>
      <c r="L13987" t="s">
        <v>74</v>
      </c>
      <c r="M13987"/>
      <c r="N13987">
        <v>45</v>
      </c>
      <c r="O13987" t="s">
        <v>2724</v>
      </c>
      <c r="P13987" t="s">
        <v>85</v>
      </c>
    </row>
    <row r="13988" spans="1:16" x14ac:dyDescent="0.25">
      <c r="A13988" t="s">
        <v>0</v>
      </c>
      <c r="B13988" t="s">
        <v>25194</v>
      </c>
      <c r="C13988" t="s">
        <v>25211</v>
      </c>
      <c r="D13988" t="s">
        <v>25190</v>
      </c>
      <c r="E13988" t="s">
        <v>59</v>
      </c>
      <c r="F13988" t="b">
        <v>0</v>
      </c>
      <c r="G13988" t="s">
        <v>89</v>
      </c>
      <c r="H13988" s="1">
        <v>46173.584629629629</v>
      </c>
      <c r="I13988" t="b">
        <v>0</v>
      </c>
      <c r="J13988" t="b">
        <v>1</v>
      </c>
      <c r="K13988" t="s">
        <v>41</v>
      </c>
      <c r="L13988" t="s">
        <v>74</v>
      </c>
      <c r="M13988"/>
      <c r="N13988">
        <v>45</v>
      </c>
      <c r="O13988" t="s">
        <v>2724</v>
      </c>
      <c r="P13988" t="s">
        <v>85</v>
      </c>
    </row>
    <row r="13989" spans="1:16" x14ac:dyDescent="0.25">
      <c r="A13989" t="s">
        <v>0</v>
      </c>
      <c r="B13989" t="s">
        <v>25194</v>
      </c>
      <c r="C13989" t="s">
        <v>25212</v>
      </c>
      <c r="D13989" t="s">
        <v>25190</v>
      </c>
      <c r="E13989" t="s">
        <v>59</v>
      </c>
      <c r="F13989" t="b">
        <v>0</v>
      </c>
      <c r="G13989" t="s">
        <v>77</v>
      </c>
      <c r="H13989" s="1">
        <v>46173.584652777783</v>
      </c>
      <c r="I13989" t="b">
        <v>0</v>
      </c>
      <c r="J13989" t="b">
        <v>1</v>
      </c>
      <c r="K13989" t="s">
        <v>41</v>
      </c>
      <c r="L13989" t="s">
        <v>74</v>
      </c>
      <c r="M13989"/>
      <c r="N13989">
        <v>45</v>
      </c>
      <c r="O13989" t="s">
        <v>2724</v>
      </c>
      <c r="P13989" t="s">
        <v>85</v>
      </c>
    </row>
    <row r="13990" spans="1:16" x14ac:dyDescent="0.25">
      <c r="A13990" t="s">
        <v>3</v>
      </c>
      <c r="B13990" t="s">
        <v>25213</v>
      </c>
      <c r="C13990" t="s">
        <v>335</v>
      </c>
      <c r="D13990" t="s">
        <v>25190</v>
      </c>
      <c r="E13990" t="s">
        <v>59</v>
      </c>
      <c r="F13990" t="b">
        <v>0</v>
      </c>
      <c r="G13990" t="s">
        <v>65</v>
      </c>
      <c r="H13990" s="1">
        <v>46173.584699074083</v>
      </c>
      <c r="I13990" t="b">
        <v>0</v>
      </c>
      <c r="J13990" t="b">
        <v>1</v>
      </c>
      <c r="K13990" t="s">
        <v>41</v>
      </c>
      <c r="L13990" t="s">
        <v>74</v>
      </c>
      <c r="M13990"/>
      <c r="N13990">
        <v>45</v>
      </c>
      <c r="O13990" t="s">
        <v>2724</v>
      </c>
      <c r="P13990" t="s">
        <v>85</v>
      </c>
    </row>
    <row r="13991" spans="1:16" x14ac:dyDescent="0.25">
      <c r="A13991" t="s">
        <v>3</v>
      </c>
      <c r="B13991" t="s">
        <v>25214</v>
      </c>
      <c r="C13991" t="s">
        <v>25215</v>
      </c>
      <c r="D13991" t="s">
        <v>25190</v>
      </c>
      <c r="E13991" t="s">
        <v>59</v>
      </c>
      <c r="F13991" t="b">
        <v>0</v>
      </c>
      <c r="G13991" t="s">
        <v>89</v>
      </c>
      <c r="H13991" s="1">
        <v>46173.584722222222</v>
      </c>
      <c r="I13991" t="b">
        <v>0</v>
      </c>
      <c r="J13991" t="b">
        <v>1</v>
      </c>
      <c r="K13991" t="s">
        <v>41</v>
      </c>
      <c r="L13991" t="s">
        <v>74</v>
      </c>
      <c r="M13991"/>
      <c r="N13991">
        <v>45</v>
      </c>
      <c r="O13991" t="s">
        <v>2724</v>
      </c>
      <c r="P13991" t="s">
        <v>85</v>
      </c>
    </row>
    <row r="13992" spans="1:16" x14ac:dyDescent="0.25">
      <c r="A13992" t="s">
        <v>0</v>
      </c>
      <c r="B13992" t="s">
        <v>25216</v>
      </c>
      <c r="C13992" t="s">
        <v>4400</v>
      </c>
      <c r="D13992" t="s">
        <v>25190</v>
      </c>
      <c r="E13992" t="s">
        <v>59</v>
      </c>
      <c r="F13992" t="b">
        <v>0</v>
      </c>
      <c r="G13992" t="s">
        <v>89</v>
      </c>
      <c r="H13992" s="1">
        <v>46173.584722222222</v>
      </c>
      <c r="I13992" t="b">
        <v>0</v>
      </c>
      <c r="J13992" t="b">
        <v>1</v>
      </c>
      <c r="K13992" t="s">
        <v>41</v>
      </c>
      <c r="L13992" t="s">
        <v>74</v>
      </c>
      <c r="M13992"/>
      <c r="N13992">
        <v>45</v>
      </c>
      <c r="O13992" t="s">
        <v>2724</v>
      </c>
      <c r="P13992" t="s">
        <v>85</v>
      </c>
    </row>
    <row r="13993" spans="1:16" x14ac:dyDescent="0.25">
      <c r="A13993" t="s">
        <v>0</v>
      </c>
      <c r="B13993" t="s">
        <v>25217</v>
      </c>
      <c r="C13993" t="s">
        <v>23540</v>
      </c>
      <c r="D13993" t="s">
        <v>25190</v>
      </c>
      <c r="E13993" t="s">
        <v>59</v>
      </c>
      <c r="F13993" t="b">
        <v>0</v>
      </c>
      <c r="G13993" t="s">
        <v>41</v>
      </c>
      <c r="H13993" s="1">
        <v>46173.585798611108</v>
      </c>
      <c r="I13993" t="b">
        <v>0</v>
      </c>
      <c r="J13993" t="b">
        <v>1</v>
      </c>
      <c r="K13993" t="s">
        <v>41</v>
      </c>
      <c r="L13993" t="s">
        <v>74</v>
      </c>
      <c r="M13993"/>
      <c r="N13993">
        <v>45</v>
      </c>
      <c r="O13993" t="s">
        <v>2724</v>
      </c>
      <c r="P13993" t="s">
        <v>85</v>
      </c>
    </row>
    <row r="13994" spans="1:16" x14ac:dyDescent="0.25">
      <c r="A13994" t="s">
        <v>3</v>
      </c>
      <c r="B13994" t="s">
        <v>25218</v>
      </c>
      <c r="C13994" t="s">
        <v>25219</v>
      </c>
      <c r="D13994" t="s">
        <v>25190</v>
      </c>
      <c r="E13994" t="s">
        <v>59</v>
      </c>
      <c r="F13994" t="b">
        <v>0</v>
      </c>
      <c r="G13994" t="s">
        <v>41</v>
      </c>
      <c r="H13994" s="1">
        <v>46173.585798611108</v>
      </c>
      <c r="I13994" t="b">
        <v>0</v>
      </c>
      <c r="J13994" t="b">
        <v>1</v>
      </c>
      <c r="K13994" t="s">
        <v>41</v>
      </c>
      <c r="L13994" t="s">
        <v>74</v>
      </c>
      <c r="M13994"/>
      <c r="N13994">
        <v>45</v>
      </c>
      <c r="O13994" t="s">
        <v>2724</v>
      </c>
      <c r="P13994" t="s">
        <v>85</v>
      </c>
    </row>
    <row r="13995" spans="1:16" x14ac:dyDescent="0.25">
      <c r="A13995" t="s">
        <v>1</v>
      </c>
      <c r="B13995" t="s">
        <v>25220</v>
      </c>
      <c r="C13995" t="s">
        <v>4220</v>
      </c>
      <c r="D13995" t="s">
        <v>4756</v>
      </c>
      <c r="E13995" t="s">
        <v>59</v>
      </c>
      <c r="F13995" t="b">
        <v>0</v>
      </c>
      <c r="G13995" t="s">
        <v>77</v>
      </c>
      <c r="H13995" s="1">
        <v>46173.587037037039</v>
      </c>
      <c r="I13995" t="b">
        <v>0</v>
      </c>
      <c r="J13995" t="b">
        <v>0</v>
      </c>
      <c r="K13995" t="s">
        <v>41</v>
      </c>
      <c r="L13995" t="s">
        <v>60</v>
      </c>
      <c r="M13995">
        <v>105000</v>
      </c>
      <c r="N13995"/>
      <c r="O13995" t="s">
        <v>25221</v>
      </c>
      <c r="P13995" t="s">
        <v>25222</v>
      </c>
    </row>
    <row r="13996" spans="1:16" x14ac:dyDescent="0.25">
      <c r="A13996" t="s">
        <v>0</v>
      </c>
      <c r="B13996" t="s">
        <v>25223</v>
      </c>
      <c r="C13996" t="s">
        <v>4499</v>
      </c>
      <c r="D13996" t="s">
        <v>25190</v>
      </c>
      <c r="E13996" t="s">
        <v>59</v>
      </c>
      <c r="F13996" t="b">
        <v>0</v>
      </c>
      <c r="G13996" t="s">
        <v>65</v>
      </c>
      <c r="H13996" s="1">
        <v>46173.62636574074</v>
      </c>
      <c r="I13996" t="b">
        <v>0</v>
      </c>
      <c r="J13996" t="b">
        <v>1</v>
      </c>
      <c r="K13996" t="s">
        <v>41</v>
      </c>
      <c r="L13996" t="s">
        <v>74</v>
      </c>
      <c r="M13996"/>
      <c r="N13996">
        <v>45</v>
      </c>
      <c r="O13996" t="s">
        <v>2724</v>
      </c>
      <c r="P13996" t="s">
        <v>85</v>
      </c>
    </row>
    <row r="13997" spans="1:16" x14ac:dyDescent="0.25">
      <c r="A13997" t="s">
        <v>0</v>
      </c>
      <c r="B13997" t="s">
        <v>25224</v>
      </c>
      <c r="C13997" t="s">
        <v>1475</v>
      </c>
      <c r="D13997" t="s">
        <v>25190</v>
      </c>
      <c r="E13997" t="s">
        <v>59</v>
      </c>
      <c r="F13997" t="b">
        <v>0</v>
      </c>
      <c r="G13997" t="s">
        <v>89</v>
      </c>
      <c r="H13997" s="1">
        <v>46173.626377314817</v>
      </c>
      <c r="I13997" t="b">
        <v>0</v>
      </c>
      <c r="J13997" t="b">
        <v>1</v>
      </c>
      <c r="K13997" t="s">
        <v>41</v>
      </c>
      <c r="L13997" t="s">
        <v>74</v>
      </c>
      <c r="M13997"/>
      <c r="N13997">
        <v>45</v>
      </c>
      <c r="O13997" t="s">
        <v>2724</v>
      </c>
      <c r="P13997" t="s">
        <v>85</v>
      </c>
    </row>
    <row r="13998" spans="1:16" x14ac:dyDescent="0.25">
      <c r="A13998" t="s">
        <v>3</v>
      </c>
      <c r="B13998" t="s">
        <v>25225</v>
      </c>
      <c r="C13998" t="s">
        <v>2767</v>
      </c>
      <c r="D13998" t="s">
        <v>4756</v>
      </c>
      <c r="E13998" t="s">
        <v>59</v>
      </c>
      <c r="F13998" t="b">
        <v>0</v>
      </c>
      <c r="G13998" t="s">
        <v>89</v>
      </c>
      <c r="H13998" s="1">
        <v>46173.626377314817</v>
      </c>
      <c r="I13998" t="b">
        <v>0</v>
      </c>
      <c r="J13998" t="b">
        <v>1</v>
      </c>
      <c r="K13998" t="s">
        <v>41</v>
      </c>
      <c r="L13998" t="s">
        <v>60</v>
      </c>
      <c r="M13998">
        <v>97500</v>
      </c>
      <c r="N13998"/>
      <c r="O13998" t="s">
        <v>16005</v>
      </c>
      <c r="P13998" t="s">
        <v>3399</v>
      </c>
    </row>
    <row r="13999" spans="1:16" x14ac:dyDescent="0.25">
      <c r="A13999" t="s">
        <v>3</v>
      </c>
      <c r="B13999" t="s">
        <v>25226</v>
      </c>
      <c r="C13999" t="s">
        <v>25227</v>
      </c>
      <c r="D13999" t="s">
        <v>25190</v>
      </c>
      <c r="E13999" t="s">
        <v>59</v>
      </c>
      <c r="F13999" t="b">
        <v>0</v>
      </c>
      <c r="G13999" t="s">
        <v>89</v>
      </c>
      <c r="H13999" s="1">
        <v>46173.626388888893</v>
      </c>
      <c r="I13999" t="b">
        <v>0</v>
      </c>
      <c r="J13999" t="b">
        <v>1</v>
      </c>
      <c r="K13999" t="s">
        <v>41</v>
      </c>
      <c r="L13999" t="s">
        <v>74</v>
      </c>
      <c r="M13999"/>
      <c r="N13999">
        <v>45</v>
      </c>
      <c r="O13999" t="s">
        <v>2724</v>
      </c>
      <c r="P13999" t="s">
        <v>85</v>
      </c>
    </row>
    <row r="14000" spans="1:16" x14ac:dyDescent="0.25">
      <c r="A14000" t="s">
        <v>3</v>
      </c>
      <c r="B14000" t="s">
        <v>25228</v>
      </c>
      <c r="C14000" t="s">
        <v>574</v>
      </c>
      <c r="D14000" t="s">
        <v>25190</v>
      </c>
      <c r="E14000" t="s">
        <v>59</v>
      </c>
      <c r="F14000" t="b">
        <v>0</v>
      </c>
      <c r="G14000" t="s">
        <v>41</v>
      </c>
      <c r="H14000" s="1">
        <v>46173.627465277779</v>
      </c>
      <c r="I14000" t="b">
        <v>0</v>
      </c>
      <c r="J14000" t="b">
        <v>1</v>
      </c>
      <c r="K14000" t="s">
        <v>41</v>
      </c>
      <c r="L14000" t="s">
        <v>74</v>
      </c>
      <c r="M14000"/>
      <c r="N14000">
        <v>45</v>
      </c>
      <c r="O14000" t="s">
        <v>2724</v>
      </c>
      <c r="P14000" t="s">
        <v>85</v>
      </c>
    </row>
    <row r="14001" spans="1:16" x14ac:dyDescent="0.25">
      <c r="A14001" t="s">
        <v>1</v>
      </c>
      <c r="B14001" t="s">
        <v>25229</v>
      </c>
      <c r="C14001" t="s">
        <v>846</v>
      </c>
      <c r="D14001" t="s">
        <v>4756</v>
      </c>
      <c r="E14001" t="s">
        <v>59</v>
      </c>
      <c r="F14001" t="b">
        <v>0</v>
      </c>
      <c r="G14001" t="s">
        <v>68</v>
      </c>
      <c r="H14001" s="1">
        <v>46173.627523148149</v>
      </c>
      <c r="I14001" t="b">
        <v>0</v>
      </c>
      <c r="J14001" t="b">
        <v>0</v>
      </c>
      <c r="K14001" t="s">
        <v>41</v>
      </c>
      <c r="L14001" t="s">
        <v>60</v>
      </c>
      <c r="M14001">
        <v>105000</v>
      </c>
      <c r="N14001"/>
      <c r="O14001" t="s">
        <v>23762</v>
      </c>
      <c r="P14001" t="s">
        <v>25132</v>
      </c>
    </row>
    <row r="14002" spans="1:16" x14ac:dyDescent="0.25">
      <c r="A14002" t="s">
        <v>0</v>
      </c>
      <c r="B14002" t="s">
        <v>25230</v>
      </c>
      <c r="C14002" t="s">
        <v>1468</v>
      </c>
      <c r="D14002" t="s">
        <v>10876</v>
      </c>
      <c r="E14002" t="s">
        <v>59</v>
      </c>
      <c r="F14002" t="b">
        <v>0</v>
      </c>
      <c r="G14002" t="s">
        <v>89</v>
      </c>
      <c r="H14002" s="1">
        <v>46173.751388888893</v>
      </c>
      <c r="I14002" t="b">
        <v>1</v>
      </c>
      <c r="J14002" t="b">
        <v>1</v>
      </c>
      <c r="K14002" t="s">
        <v>41</v>
      </c>
      <c r="L14002" t="s">
        <v>60</v>
      </c>
      <c r="M14002">
        <v>70000</v>
      </c>
      <c r="N14002"/>
      <c r="O14002" t="s">
        <v>25231</v>
      </c>
      <c r="P14002" t="s">
        <v>3466</v>
      </c>
    </row>
    <row r="14003" spans="1:16" x14ac:dyDescent="0.25">
      <c r="A14003" t="s">
        <v>1</v>
      </c>
      <c r="B14003" t="s">
        <v>629</v>
      </c>
      <c r="C14003" t="s">
        <v>14984</v>
      </c>
      <c r="D14003" t="s">
        <v>4756</v>
      </c>
      <c r="E14003" t="s">
        <v>59</v>
      </c>
      <c r="F14003" t="b">
        <v>0</v>
      </c>
      <c r="G14003" t="s">
        <v>77</v>
      </c>
      <c r="H14003" s="1">
        <v>46173.753703703696</v>
      </c>
      <c r="I14003" t="b">
        <v>1</v>
      </c>
      <c r="J14003" t="b">
        <v>1</v>
      </c>
      <c r="K14003" t="s">
        <v>41</v>
      </c>
      <c r="L14003" t="s">
        <v>60</v>
      </c>
      <c r="M14003">
        <v>127500</v>
      </c>
      <c r="N14003"/>
      <c r="O14003" t="s">
        <v>23609</v>
      </c>
      <c r="P14003" t="s">
        <v>25232</v>
      </c>
    </row>
    <row r="14004" spans="1:16" x14ac:dyDescent="0.25">
      <c r="A14004" t="s">
        <v>0</v>
      </c>
      <c r="B14004" t="s">
        <v>25233</v>
      </c>
      <c r="C14004" t="s">
        <v>190</v>
      </c>
      <c r="D14004" t="s">
        <v>2360</v>
      </c>
      <c r="E14004" t="s">
        <v>59</v>
      </c>
      <c r="F14004" t="b">
        <v>0</v>
      </c>
      <c r="G14004" t="s">
        <v>73</v>
      </c>
      <c r="H14004" s="1">
        <v>46173.876296296286</v>
      </c>
      <c r="I14004" t="b">
        <v>0</v>
      </c>
      <c r="J14004" t="b">
        <v>1</v>
      </c>
      <c r="K14004" t="s">
        <v>41</v>
      </c>
      <c r="L14004" t="s">
        <v>60</v>
      </c>
      <c r="M14004">
        <v>105981</v>
      </c>
      <c r="N14004"/>
      <c r="O14004" t="s">
        <v>1585</v>
      </c>
      <c r="P14004" t="s">
        <v>18299</v>
      </c>
    </row>
    <row r="14005" spans="1:16" x14ac:dyDescent="0.25">
      <c r="A14005" t="s">
        <v>2</v>
      </c>
      <c r="B14005" t="s">
        <v>25234</v>
      </c>
      <c r="C14005" t="s">
        <v>332</v>
      </c>
      <c r="D14005" t="s">
        <v>4346</v>
      </c>
      <c r="E14005" t="s">
        <v>59</v>
      </c>
      <c r="F14005" t="b">
        <v>0</v>
      </c>
      <c r="G14005" t="s">
        <v>65</v>
      </c>
      <c r="H14005" s="1">
        <v>46173.877546296288</v>
      </c>
      <c r="I14005" t="b">
        <v>0</v>
      </c>
      <c r="J14005" t="b">
        <v>1</v>
      </c>
      <c r="K14005" t="s">
        <v>41</v>
      </c>
      <c r="L14005" t="s">
        <v>60</v>
      </c>
      <c r="M14005">
        <v>110000</v>
      </c>
      <c r="N14005"/>
      <c r="O14005" t="s">
        <v>1726</v>
      </c>
      <c r="P14005" t="s">
        <v>25235</v>
      </c>
    </row>
    <row r="14006" spans="1:16" x14ac:dyDescent="0.25">
      <c r="A14006" t="s">
        <v>0</v>
      </c>
      <c r="B14006" t="s">
        <v>25236</v>
      </c>
      <c r="C14006" t="s">
        <v>190</v>
      </c>
      <c r="D14006" t="s">
        <v>2360</v>
      </c>
      <c r="E14006" t="s">
        <v>59</v>
      </c>
      <c r="F14006" t="b">
        <v>0</v>
      </c>
      <c r="G14006" t="s">
        <v>73</v>
      </c>
      <c r="H14006" s="1">
        <v>46173.917962962973</v>
      </c>
      <c r="I14006" t="b">
        <v>0</v>
      </c>
      <c r="J14006" t="b">
        <v>1</v>
      </c>
      <c r="K14006" t="s">
        <v>41</v>
      </c>
      <c r="L14006" t="s">
        <v>60</v>
      </c>
      <c r="M14006">
        <v>105981</v>
      </c>
      <c r="N14006"/>
      <c r="O14006" t="s">
        <v>1585</v>
      </c>
      <c r="P14006" t="s">
        <v>12138</v>
      </c>
    </row>
    <row r="14007" spans="1:16" x14ac:dyDescent="0.25">
      <c r="A14007" t="s">
        <v>2</v>
      </c>
      <c r="B14007" t="s">
        <v>2554</v>
      </c>
      <c r="C14007" t="s">
        <v>3951</v>
      </c>
      <c r="D14007" t="s">
        <v>4346</v>
      </c>
      <c r="E14007" t="s">
        <v>3824</v>
      </c>
      <c r="F14007" t="b">
        <v>0</v>
      </c>
      <c r="G14007" t="s">
        <v>65</v>
      </c>
      <c r="H14007" s="1">
        <v>46173.91920138889</v>
      </c>
      <c r="I14007" t="b">
        <v>0</v>
      </c>
      <c r="J14007" t="b">
        <v>1</v>
      </c>
      <c r="K14007" t="s">
        <v>41</v>
      </c>
      <c r="L14007" t="s">
        <v>74</v>
      </c>
      <c r="M14007"/>
      <c r="N14007">
        <v>42.5</v>
      </c>
      <c r="O14007" t="s">
        <v>18246</v>
      </c>
      <c r="P14007" t="s">
        <v>25237</v>
      </c>
    </row>
    <row r="14008" spans="1:16" x14ac:dyDescent="0.25">
      <c r="A14008" t="s">
        <v>0</v>
      </c>
      <c r="B14008" t="s">
        <v>25238</v>
      </c>
      <c r="C14008" t="s">
        <v>86</v>
      </c>
      <c r="D14008" t="s">
        <v>4526</v>
      </c>
      <c r="E14008" t="s">
        <v>59</v>
      </c>
      <c r="F14008" t="b">
        <v>0</v>
      </c>
      <c r="G14008" t="s">
        <v>77</v>
      </c>
      <c r="H14008" s="1">
        <v>46174.001296296286</v>
      </c>
      <c r="I14008" t="b">
        <v>0</v>
      </c>
      <c r="J14008" t="b">
        <v>0</v>
      </c>
      <c r="K14008" t="s">
        <v>41</v>
      </c>
      <c r="L14008" t="s">
        <v>60</v>
      </c>
      <c r="M14008">
        <v>117500</v>
      </c>
      <c r="N14008"/>
      <c r="O14008" t="s">
        <v>25239</v>
      </c>
      <c r="P14008" t="s">
        <v>25240</v>
      </c>
    </row>
    <row r="14009" spans="1:16" x14ac:dyDescent="0.25">
      <c r="A14009" t="s">
        <v>0</v>
      </c>
      <c r="B14009" t="s">
        <v>25241</v>
      </c>
      <c r="C14009" t="s">
        <v>86</v>
      </c>
      <c r="D14009" t="s">
        <v>4526</v>
      </c>
      <c r="E14009" t="s">
        <v>59</v>
      </c>
      <c r="F14009" t="b">
        <v>0</v>
      </c>
      <c r="G14009" t="s">
        <v>77</v>
      </c>
      <c r="H14009" s="1">
        <v>46174.001296296286</v>
      </c>
      <c r="I14009" t="b">
        <v>1</v>
      </c>
      <c r="J14009" t="b">
        <v>0</v>
      </c>
      <c r="K14009" t="s">
        <v>41</v>
      </c>
      <c r="L14009" t="s">
        <v>60</v>
      </c>
      <c r="M14009">
        <v>102500</v>
      </c>
      <c r="N14009"/>
      <c r="O14009" t="s">
        <v>25239</v>
      </c>
      <c r="P14009" t="s">
        <v>2618</v>
      </c>
    </row>
    <row r="14010" spans="1:16" x14ac:dyDescent="0.25">
      <c r="A14010" t="s">
        <v>1</v>
      </c>
      <c r="B14010" t="s">
        <v>439</v>
      </c>
      <c r="C14010" t="s">
        <v>147</v>
      </c>
      <c r="D14010" t="s">
        <v>3173</v>
      </c>
      <c r="E14010" t="s">
        <v>59</v>
      </c>
      <c r="F14010" t="b">
        <v>0</v>
      </c>
      <c r="G14010" t="s">
        <v>89</v>
      </c>
      <c r="H14010" s="1">
        <v>46174.003750000003</v>
      </c>
      <c r="I14010" t="b">
        <v>1</v>
      </c>
      <c r="J14010" t="b">
        <v>1</v>
      </c>
      <c r="K14010" t="s">
        <v>41</v>
      </c>
      <c r="L14010" t="s">
        <v>60</v>
      </c>
      <c r="M14010">
        <v>245000</v>
      </c>
      <c r="N14010"/>
      <c r="O14010" t="s">
        <v>2356</v>
      </c>
      <c r="P14010" t="s">
        <v>25242</v>
      </c>
    </row>
    <row r="14011" spans="1:16" x14ac:dyDescent="0.25">
      <c r="A14011" t="s">
        <v>1</v>
      </c>
      <c r="B14011" t="s">
        <v>25243</v>
      </c>
      <c r="C14011" t="s">
        <v>76</v>
      </c>
      <c r="D14011" t="s">
        <v>584</v>
      </c>
      <c r="E14011" t="s">
        <v>59</v>
      </c>
      <c r="F14011" t="b">
        <v>1</v>
      </c>
      <c r="G14011" t="s">
        <v>29</v>
      </c>
      <c r="H14011" s="1">
        <v>46174.046319444453</v>
      </c>
      <c r="I14011" t="b">
        <v>1</v>
      </c>
      <c r="J14011" t="b">
        <v>0</v>
      </c>
      <c r="K14011" t="s">
        <v>29</v>
      </c>
      <c r="L14011" t="s">
        <v>74</v>
      </c>
      <c r="M14011"/>
      <c r="N14011">
        <v>12.5</v>
      </c>
      <c r="O14011" t="s">
        <v>25244</v>
      </c>
      <c r="P14011" t="s">
        <v>25245</v>
      </c>
    </row>
    <row r="14012" spans="1:16" x14ac:dyDescent="0.25">
      <c r="A14012" t="s">
        <v>2</v>
      </c>
      <c r="B14012" t="s">
        <v>25246</v>
      </c>
      <c r="C14012" t="s">
        <v>338</v>
      </c>
      <c r="D14012" t="s">
        <v>4756</v>
      </c>
      <c r="E14012" t="s">
        <v>59</v>
      </c>
      <c r="F14012" t="b">
        <v>0</v>
      </c>
      <c r="G14012" t="s">
        <v>68</v>
      </c>
      <c r="H14012" s="1">
        <v>46174.210266203707</v>
      </c>
      <c r="I14012" t="b">
        <v>0</v>
      </c>
      <c r="J14012" t="b">
        <v>0</v>
      </c>
      <c r="K14012" t="s">
        <v>41</v>
      </c>
      <c r="L14012" t="s">
        <v>60</v>
      </c>
      <c r="M14012">
        <v>98500</v>
      </c>
      <c r="N14012"/>
      <c r="O14012" t="s">
        <v>8418</v>
      </c>
      <c r="P14012" t="s">
        <v>25247</v>
      </c>
    </row>
    <row r="14013" spans="1:16" x14ac:dyDescent="0.25">
      <c r="A14013" t="s">
        <v>0</v>
      </c>
      <c r="B14013" t="s">
        <v>1271</v>
      </c>
      <c r="C14013" t="s">
        <v>463</v>
      </c>
      <c r="D14013" t="s">
        <v>4346</v>
      </c>
      <c r="E14013" t="s">
        <v>59</v>
      </c>
      <c r="F14013" t="b">
        <v>0</v>
      </c>
      <c r="G14013" t="s">
        <v>77</v>
      </c>
      <c r="H14013" s="1">
        <v>46174.210266203707</v>
      </c>
      <c r="I14013" t="b">
        <v>0</v>
      </c>
      <c r="J14013" t="b">
        <v>1</v>
      </c>
      <c r="K14013" t="s">
        <v>41</v>
      </c>
      <c r="L14013" t="s">
        <v>60</v>
      </c>
      <c r="M14013">
        <v>125000</v>
      </c>
      <c r="N14013"/>
      <c r="O14013" t="s">
        <v>17412</v>
      </c>
      <c r="P14013" t="s">
        <v>17413</v>
      </c>
    </row>
    <row r="14014" spans="1:16" x14ac:dyDescent="0.25">
      <c r="A14014" t="s">
        <v>6</v>
      </c>
      <c r="B14014" t="s">
        <v>25248</v>
      </c>
      <c r="C14014" t="s">
        <v>76</v>
      </c>
      <c r="D14014" t="s">
        <v>141</v>
      </c>
      <c r="E14014" t="s">
        <v>88</v>
      </c>
      <c r="F14014" t="b">
        <v>1</v>
      </c>
      <c r="G14014" t="s">
        <v>41</v>
      </c>
      <c r="H14014" s="1">
        <v>46174.254363425927</v>
      </c>
      <c r="I14014" t="b">
        <v>0</v>
      </c>
      <c r="J14014" t="b">
        <v>0</v>
      </c>
      <c r="K14014" t="s">
        <v>41</v>
      </c>
      <c r="L14014" t="s">
        <v>74</v>
      </c>
      <c r="M14014"/>
      <c r="N14014">
        <v>45</v>
      </c>
      <c r="O14014" t="s">
        <v>141</v>
      </c>
      <c r="P14014" t="s">
        <v>1682</v>
      </c>
    </row>
    <row r="14015" spans="1:16" x14ac:dyDescent="0.25">
      <c r="A14015" t="s">
        <v>5</v>
      </c>
      <c r="B14015" t="s">
        <v>25249</v>
      </c>
      <c r="C14015" t="s">
        <v>92</v>
      </c>
      <c r="D14015" t="s">
        <v>4562</v>
      </c>
      <c r="E14015" t="s">
        <v>59</v>
      </c>
      <c r="F14015" t="b">
        <v>0</v>
      </c>
      <c r="G14015" t="s">
        <v>77</v>
      </c>
      <c r="H14015" s="1">
        <v>46174.293634259258</v>
      </c>
      <c r="I14015" t="b">
        <v>1</v>
      </c>
      <c r="J14015" t="b">
        <v>1</v>
      </c>
      <c r="K14015" t="s">
        <v>41</v>
      </c>
      <c r="L14015" t="s">
        <v>74</v>
      </c>
      <c r="M14015"/>
      <c r="N14015">
        <v>60</v>
      </c>
      <c r="O14015" t="s">
        <v>25250</v>
      </c>
      <c r="P14015" t="s">
        <v>25251</v>
      </c>
    </row>
    <row r="14016" spans="1:16" x14ac:dyDescent="0.25">
      <c r="A14016" t="s">
        <v>2</v>
      </c>
      <c r="B14016" t="s">
        <v>5235</v>
      </c>
      <c r="C14016" t="s">
        <v>330</v>
      </c>
      <c r="D14016" t="s">
        <v>4562</v>
      </c>
      <c r="E14016" t="s">
        <v>59</v>
      </c>
      <c r="F14016" t="b">
        <v>0</v>
      </c>
      <c r="G14016" t="s">
        <v>41</v>
      </c>
      <c r="H14016" s="1">
        <v>46174.296030092592</v>
      </c>
      <c r="I14016" t="b">
        <v>0</v>
      </c>
      <c r="J14016" t="b">
        <v>0</v>
      </c>
      <c r="K14016" t="s">
        <v>41</v>
      </c>
      <c r="L14016" t="s">
        <v>74</v>
      </c>
      <c r="M14016"/>
      <c r="N14016">
        <v>50</v>
      </c>
      <c r="O14016" t="s">
        <v>105</v>
      </c>
    </row>
    <row r="14017" spans="1:16" x14ac:dyDescent="0.25">
      <c r="A14017" t="s">
        <v>1</v>
      </c>
      <c r="B14017" t="s">
        <v>4177</v>
      </c>
      <c r="C14017" t="s">
        <v>440</v>
      </c>
      <c r="D14017" t="s">
        <v>17626</v>
      </c>
      <c r="E14017" t="s">
        <v>59</v>
      </c>
      <c r="F14017" t="b">
        <v>0</v>
      </c>
      <c r="G14017" t="s">
        <v>89</v>
      </c>
      <c r="H14017" s="1">
        <v>46174.296157407407</v>
      </c>
      <c r="I14017" t="b">
        <v>0</v>
      </c>
      <c r="J14017" t="b">
        <v>1</v>
      </c>
      <c r="K14017" t="s">
        <v>41</v>
      </c>
      <c r="L14017" t="s">
        <v>60</v>
      </c>
      <c r="M14017">
        <v>102125</v>
      </c>
      <c r="N14017"/>
      <c r="O14017" t="s">
        <v>25252</v>
      </c>
      <c r="P14017" t="s">
        <v>25253</v>
      </c>
    </row>
    <row r="14018" spans="1:16" x14ac:dyDescent="0.25">
      <c r="A14018" t="s">
        <v>1</v>
      </c>
      <c r="B14018" t="s">
        <v>25254</v>
      </c>
      <c r="C14018" t="s">
        <v>19</v>
      </c>
      <c r="D14018" t="s">
        <v>4526</v>
      </c>
      <c r="E14018" t="s">
        <v>59</v>
      </c>
      <c r="F14018" t="b">
        <v>0</v>
      </c>
      <c r="G14018" t="s">
        <v>19</v>
      </c>
      <c r="H14018" s="1">
        <v>46174.297013888892</v>
      </c>
      <c r="I14018" t="b">
        <v>0</v>
      </c>
      <c r="J14018" t="b">
        <v>0</v>
      </c>
      <c r="K14018" t="s">
        <v>19</v>
      </c>
      <c r="L14018" t="s">
        <v>60</v>
      </c>
      <c r="M14018">
        <v>1500000</v>
      </c>
      <c r="N14018"/>
      <c r="O14018" t="s">
        <v>7059</v>
      </c>
      <c r="P14018" t="s">
        <v>25255</v>
      </c>
    </row>
    <row r="14019" spans="1:16" x14ac:dyDescent="0.25">
      <c r="A14019" t="s">
        <v>0</v>
      </c>
      <c r="B14019" t="s">
        <v>0</v>
      </c>
      <c r="C14019" t="s">
        <v>2824</v>
      </c>
      <c r="D14019" t="s">
        <v>4346</v>
      </c>
      <c r="E14019" t="s">
        <v>59</v>
      </c>
      <c r="F14019" t="b">
        <v>0</v>
      </c>
      <c r="G14019" t="s">
        <v>68</v>
      </c>
      <c r="H14019" s="1">
        <v>46174.335266203707</v>
      </c>
      <c r="I14019" t="b">
        <v>0</v>
      </c>
      <c r="J14019" t="b">
        <v>1</v>
      </c>
      <c r="K14019" t="s">
        <v>41</v>
      </c>
      <c r="L14019" t="s">
        <v>60</v>
      </c>
      <c r="M14019">
        <v>54875</v>
      </c>
      <c r="N14019"/>
      <c r="O14019" t="s">
        <v>25256</v>
      </c>
      <c r="P14019" t="s">
        <v>2175</v>
      </c>
    </row>
    <row r="14020" spans="1:16" x14ac:dyDescent="0.25">
      <c r="A14020" t="s">
        <v>2</v>
      </c>
      <c r="B14020" t="s">
        <v>25257</v>
      </c>
      <c r="C14020" t="s">
        <v>112</v>
      </c>
      <c r="D14020" t="s">
        <v>11236</v>
      </c>
      <c r="E14020" t="s">
        <v>59</v>
      </c>
      <c r="F14020" t="b">
        <v>0</v>
      </c>
      <c r="G14020" t="s">
        <v>65</v>
      </c>
      <c r="H14020" s="1">
        <v>46174.336574074077</v>
      </c>
      <c r="I14020" t="b">
        <v>1</v>
      </c>
      <c r="J14020" t="b">
        <v>1</v>
      </c>
      <c r="K14020" t="s">
        <v>41</v>
      </c>
      <c r="L14020" t="s">
        <v>60</v>
      </c>
      <c r="M14020">
        <v>187500</v>
      </c>
      <c r="N14020"/>
      <c r="O14020" t="s">
        <v>2905</v>
      </c>
      <c r="P14020" t="s">
        <v>1321</v>
      </c>
    </row>
    <row r="14021" spans="1:16" x14ac:dyDescent="0.25">
      <c r="A14021" t="s">
        <v>6</v>
      </c>
      <c r="B14021" t="s">
        <v>25258</v>
      </c>
      <c r="C14021" t="s">
        <v>5115</v>
      </c>
      <c r="D14021" t="s">
        <v>23790</v>
      </c>
      <c r="E14021" t="s">
        <v>59</v>
      </c>
      <c r="F14021" t="b">
        <v>0</v>
      </c>
      <c r="G14021" t="s">
        <v>40</v>
      </c>
      <c r="H14021" s="1">
        <v>46174.378136574072</v>
      </c>
      <c r="I14021" t="b">
        <v>0</v>
      </c>
      <c r="J14021" t="b">
        <v>0</v>
      </c>
      <c r="K14021" t="s">
        <v>40</v>
      </c>
      <c r="L14021" t="s">
        <v>60</v>
      </c>
      <c r="M14021">
        <v>52500</v>
      </c>
      <c r="N14021"/>
      <c r="O14021" t="s">
        <v>25259</v>
      </c>
      <c r="P14021" t="s">
        <v>2318</v>
      </c>
    </row>
    <row r="14022" spans="1:16" x14ac:dyDescent="0.25">
      <c r="A14022" t="s">
        <v>8</v>
      </c>
      <c r="B14022" t="s">
        <v>25260</v>
      </c>
      <c r="C14022" t="s">
        <v>142</v>
      </c>
      <c r="D14022" t="s">
        <v>4526</v>
      </c>
      <c r="E14022" t="s">
        <v>59</v>
      </c>
      <c r="F14022" t="b">
        <v>0</v>
      </c>
      <c r="G14022" t="s">
        <v>65</v>
      </c>
      <c r="H14022" s="1">
        <v>46174.378310185188</v>
      </c>
      <c r="I14022" t="b">
        <v>0</v>
      </c>
      <c r="J14022" t="b">
        <v>0</v>
      </c>
      <c r="K14022" t="s">
        <v>41</v>
      </c>
      <c r="L14022" t="s">
        <v>60</v>
      </c>
      <c r="M14022">
        <v>425000</v>
      </c>
      <c r="N14022"/>
      <c r="O14022" t="s">
        <v>10582</v>
      </c>
      <c r="P14022" t="s">
        <v>1929</v>
      </c>
    </row>
    <row r="14023" spans="1:16" x14ac:dyDescent="0.25">
      <c r="A14023" t="s">
        <v>5</v>
      </c>
      <c r="B14023" t="s">
        <v>25261</v>
      </c>
      <c r="C14023" t="s">
        <v>19</v>
      </c>
      <c r="D14023" t="s">
        <v>4526</v>
      </c>
      <c r="E14023" t="s">
        <v>88</v>
      </c>
      <c r="F14023" t="b">
        <v>0</v>
      </c>
      <c r="G14023" t="s">
        <v>19</v>
      </c>
      <c r="H14023" s="1">
        <v>46174.380347222221</v>
      </c>
      <c r="I14023" t="b">
        <v>1</v>
      </c>
      <c r="J14023" t="b">
        <v>0</v>
      </c>
      <c r="K14023" t="s">
        <v>19</v>
      </c>
      <c r="L14023" t="s">
        <v>60</v>
      </c>
      <c r="M14023">
        <v>2400000</v>
      </c>
      <c r="N14023"/>
      <c r="O14023" t="s">
        <v>25262</v>
      </c>
      <c r="P14023" t="s">
        <v>25263</v>
      </c>
    </row>
    <row r="14024" spans="1:16" x14ac:dyDescent="0.25">
      <c r="A14024" t="s">
        <v>0</v>
      </c>
      <c r="B14024" t="s">
        <v>25264</v>
      </c>
      <c r="C14024" t="s">
        <v>326</v>
      </c>
      <c r="D14024" t="s">
        <v>4526</v>
      </c>
      <c r="E14024" t="s">
        <v>88</v>
      </c>
      <c r="F14024" t="b">
        <v>0</v>
      </c>
      <c r="G14024" t="s">
        <v>77</v>
      </c>
      <c r="H14024" s="1">
        <v>46174.418645833342</v>
      </c>
      <c r="I14024" t="b">
        <v>1</v>
      </c>
      <c r="J14024" t="b">
        <v>0</v>
      </c>
      <c r="K14024" t="s">
        <v>41</v>
      </c>
      <c r="L14024" t="s">
        <v>74</v>
      </c>
      <c r="M14024"/>
      <c r="N14024">
        <v>47.5</v>
      </c>
      <c r="O14024" t="s">
        <v>25265</v>
      </c>
      <c r="P14024" t="s">
        <v>1791</v>
      </c>
    </row>
    <row r="14025" spans="1:16" x14ac:dyDescent="0.25">
      <c r="A14025" t="s">
        <v>0</v>
      </c>
      <c r="B14025" t="s">
        <v>25266</v>
      </c>
      <c r="C14025" t="s">
        <v>330</v>
      </c>
      <c r="D14025" t="s">
        <v>4756</v>
      </c>
      <c r="E14025" t="s">
        <v>59</v>
      </c>
      <c r="F14025" t="b">
        <v>0</v>
      </c>
      <c r="G14025" t="s">
        <v>41</v>
      </c>
      <c r="H14025" s="1">
        <v>46174.419756944437</v>
      </c>
      <c r="I14025" t="b">
        <v>0</v>
      </c>
      <c r="J14025" t="b">
        <v>0</v>
      </c>
      <c r="K14025" t="s">
        <v>41</v>
      </c>
      <c r="L14025" t="s">
        <v>60</v>
      </c>
      <c r="M14025">
        <v>168665</v>
      </c>
      <c r="N14025"/>
      <c r="O14025" t="s">
        <v>3335</v>
      </c>
    </row>
    <row r="14026" spans="1:16" x14ac:dyDescent="0.25">
      <c r="A14026" t="s">
        <v>0</v>
      </c>
      <c r="B14026" t="s">
        <v>18126</v>
      </c>
      <c r="C14026" t="s">
        <v>25267</v>
      </c>
      <c r="D14026" t="s">
        <v>8443</v>
      </c>
      <c r="E14026" t="s">
        <v>59</v>
      </c>
      <c r="F14026" t="b">
        <v>0</v>
      </c>
      <c r="G14026" t="s">
        <v>40</v>
      </c>
      <c r="H14026" s="1">
        <v>46174.419803240737</v>
      </c>
      <c r="I14026" t="b">
        <v>0</v>
      </c>
      <c r="J14026" t="b">
        <v>0</v>
      </c>
      <c r="K14026" t="s">
        <v>40</v>
      </c>
      <c r="L14026" t="s">
        <v>60</v>
      </c>
      <c r="M14026">
        <v>50000</v>
      </c>
      <c r="N14026"/>
      <c r="O14026" t="s">
        <v>25268</v>
      </c>
      <c r="P14026" t="s">
        <v>18127</v>
      </c>
    </row>
    <row r="14027" spans="1:16" x14ac:dyDescent="0.25">
      <c r="A14027" t="s">
        <v>2</v>
      </c>
      <c r="B14027" t="s">
        <v>4852</v>
      </c>
      <c r="C14027" t="s">
        <v>637</v>
      </c>
      <c r="D14027" t="s">
        <v>2360</v>
      </c>
      <c r="E14027" t="s">
        <v>59</v>
      </c>
      <c r="F14027" t="b">
        <v>0</v>
      </c>
      <c r="G14027" t="s">
        <v>77</v>
      </c>
      <c r="H14027" s="1">
        <v>46174.419872685183</v>
      </c>
      <c r="I14027" t="b">
        <v>0</v>
      </c>
      <c r="J14027" t="b">
        <v>1</v>
      </c>
      <c r="K14027" t="s">
        <v>41</v>
      </c>
      <c r="L14027" t="s">
        <v>60</v>
      </c>
      <c r="M14027">
        <v>175500</v>
      </c>
      <c r="N14027"/>
      <c r="O14027" t="s">
        <v>424</v>
      </c>
      <c r="P14027" t="s">
        <v>20106</v>
      </c>
    </row>
    <row r="14028" spans="1:16" x14ac:dyDescent="0.25">
      <c r="A14028" t="s">
        <v>6</v>
      </c>
      <c r="B14028" t="s">
        <v>25269</v>
      </c>
      <c r="C14028" t="s">
        <v>304</v>
      </c>
      <c r="D14028" t="s">
        <v>2360</v>
      </c>
      <c r="E14028" t="s">
        <v>59</v>
      </c>
      <c r="F14028" t="b">
        <v>0</v>
      </c>
      <c r="G14028" t="s">
        <v>77</v>
      </c>
      <c r="H14028" s="1">
        <v>46174.41988425926</v>
      </c>
      <c r="I14028" t="b">
        <v>0</v>
      </c>
      <c r="J14028" t="b">
        <v>1</v>
      </c>
      <c r="K14028" t="s">
        <v>41</v>
      </c>
      <c r="L14028" t="s">
        <v>60</v>
      </c>
      <c r="M14028">
        <v>253500</v>
      </c>
      <c r="N14028"/>
      <c r="O14028" t="s">
        <v>424</v>
      </c>
      <c r="P14028" t="s">
        <v>4581</v>
      </c>
    </row>
    <row r="14029" spans="1:16" x14ac:dyDescent="0.25">
      <c r="A14029" t="s">
        <v>6</v>
      </c>
      <c r="B14029" t="s">
        <v>25270</v>
      </c>
      <c r="C14029" t="s">
        <v>1122</v>
      </c>
      <c r="D14029" t="s">
        <v>5440</v>
      </c>
      <c r="E14029" t="s">
        <v>59</v>
      </c>
      <c r="F14029" t="b">
        <v>0</v>
      </c>
      <c r="G14029" t="s">
        <v>65</v>
      </c>
      <c r="H14029" s="1">
        <v>46174.419907407413</v>
      </c>
      <c r="I14029" t="b">
        <v>0</v>
      </c>
      <c r="J14029" t="b">
        <v>0</v>
      </c>
      <c r="K14029" t="s">
        <v>41</v>
      </c>
      <c r="L14029" t="s">
        <v>60</v>
      </c>
      <c r="M14029">
        <v>128000</v>
      </c>
      <c r="N14029"/>
      <c r="O14029" t="s">
        <v>305</v>
      </c>
      <c r="P14029" t="s">
        <v>25271</v>
      </c>
    </row>
    <row r="14030" spans="1:16" x14ac:dyDescent="0.25">
      <c r="A14030" t="s">
        <v>1</v>
      </c>
      <c r="B14030" t="s">
        <v>25272</v>
      </c>
      <c r="C14030" t="s">
        <v>5026</v>
      </c>
      <c r="D14030" t="s">
        <v>4526</v>
      </c>
      <c r="E14030" t="s">
        <v>59</v>
      </c>
      <c r="F14030" t="b">
        <v>0</v>
      </c>
      <c r="G14030" t="s">
        <v>40</v>
      </c>
      <c r="H14030" s="1">
        <v>46174.422766203701</v>
      </c>
      <c r="I14030" t="b">
        <v>0</v>
      </c>
      <c r="J14030" t="b">
        <v>0</v>
      </c>
      <c r="K14030" t="s">
        <v>40</v>
      </c>
      <c r="L14030" t="s">
        <v>60</v>
      </c>
      <c r="M14030">
        <v>145000</v>
      </c>
      <c r="N14030"/>
      <c r="O14030" t="s">
        <v>6511</v>
      </c>
    </row>
    <row r="14031" spans="1:16" x14ac:dyDescent="0.25">
      <c r="A14031" t="s">
        <v>1</v>
      </c>
      <c r="B14031" t="s">
        <v>13178</v>
      </c>
      <c r="C14031" t="s">
        <v>76</v>
      </c>
      <c r="D14031" t="s">
        <v>4526</v>
      </c>
      <c r="E14031" t="s">
        <v>59</v>
      </c>
      <c r="F14031" t="b">
        <v>1</v>
      </c>
      <c r="G14031" t="s">
        <v>13</v>
      </c>
      <c r="H14031" s="1">
        <v>46174.463402777779</v>
      </c>
      <c r="I14031" t="b">
        <v>1</v>
      </c>
      <c r="J14031" t="b">
        <v>0</v>
      </c>
      <c r="K14031" t="s">
        <v>13</v>
      </c>
      <c r="L14031" t="s">
        <v>60</v>
      </c>
      <c r="M14031">
        <v>135500</v>
      </c>
      <c r="N14031"/>
      <c r="O14031" t="s">
        <v>13179</v>
      </c>
      <c r="P14031" t="s">
        <v>13180</v>
      </c>
    </row>
    <row r="14032" spans="1:16" x14ac:dyDescent="0.25">
      <c r="A14032" t="s">
        <v>0</v>
      </c>
      <c r="B14032" t="s">
        <v>25273</v>
      </c>
      <c r="C14032" t="s">
        <v>76</v>
      </c>
      <c r="D14032" t="s">
        <v>141</v>
      </c>
      <c r="E14032" t="s">
        <v>88</v>
      </c>
      <c r="F14032" t="b">
        <v>1</v>
      </c>
      <c r="G14032" t="s">
        <v>41</v>
      </c>
      <c r="H14032" s="1">
        <v>46174.50309027778</v>
      </c>
      <c r="I14032" t="b">
        <v>1</v>
      </c>
      <c r="J14032" t="b">
        <v>0</v>
      </c>
      <c r="K14032" t="s">
        <v>41</v>
      </c>
      <c r="L14032" t="s">
        <v>74</v>
      </c>
      <c r="M14032"/>
      <c r="N14032">
        <v>50</v>
      </c>
      <c r="O14032" t="s">
        <v>141</v>
      </c>
      <c r="P14032" t="s">
        <v>25274</v>
      </c>
    </row>
    <row r="14033" spans="1:16" x14ac:dyDescent="0.25">
      <c r="A14033" t="s">
        <v>5</v>
      </c>
      <c r="B14033" t="s">
        <v>25275</v>
      </c>
      <c r="C14033" t="s">
        <v>5717</v>
      </c>
      <c r="D14033" t="s">
        <v>4346</v>
      </c>
      <c r="E14033" t="s">
        <v>59</v>
      </c>
      <c r="F14033" t="b">
        <v>0</v>
      </c>
      <c r="G14033" t="s">
        <v>19</v>
      </c>
      <c r="H14033" s="1">
        <v>46174.505347222221</v>
      </c>
      <c r="I14033" t="b">
        <v>0</v>
      </c>
      <c r="J14033" t="b">
        <v>0</v>
      </c>
      <c r="K14033" t="s">
        <v>19</v>
      </c>
      <c r="L14033" t="s">
        <v>60</v>
      </c>
      <c r="M14033">
        <v>800000</v>
      </c>
      <c r="N14033"/>
      <c r="O14033" t="s">
        <v>23390</v>
      </c>
      <c r="P14033" t="s">
        <v>25276</v>
      </c>
    </row>
    <row r="14034" spans="1:16" x14ac:dyDescent="0.25">
      <c r="A14034" t="s">
        <v>1</v>
      </c>
      <c r="B14034" t="s">
        <v>1</v>
      </c>
      <c r="C14034" t="s">
        <v>25277</v>
      </c>
      <c r="D14034" t="s">
        <v>4526</v>
      </c>
      <c r="E14034" t="s">
        <v>59</v>
      </c>
      <c r="F14034" t="b">
        <v>0</v>
      </c>
      <c r="G14034" t="s">
        <v>40</v>
      </c>
      <c r="H14034" s="1">
        <v>46174.506064814806</v>
      </c>
      <c r="I14034" t="b">
        <v>1</v>
      </c>
      <c r="J14034" t="b">
        <v>0</v>
      </c>
      <c r="K14034" t="s">
        <v>40</v>
      </c>
      <c r="L14034" t="s">
        <v>60</v>
      </c>
      <c r="M14034">
        <v>68500</v>
      </c>
      <c r="N14034"/>
      <c r="O14034" t="s">
        <v>25278</v>
      </c>
      <c r="P14034" t="s">
        <v>25279</v>
      </c>
    </row>
    <row r="14035" spans="1:16" x14ac:dyDescent="0.25">
      <c r="A14035" t="s">
        <v>0</v>
      </c>
      <c r="B14035" t="s">
        <v>24528</v>
      </c>
      <c r="C14035" t="s">
        <v>1156</v>
      </c>
      <c r="D14035" t="s">
        <v>4756</v>
      </c>
      <c r="E14035" t="s">
        <v>59</v>
      </c>
      <c r="F14035" t="b">
        <v>0</v>
      </c>
      <c r="G14035" t="s">
        <v>77</v>
      </c>
      <c r="H14035" s="1">
        <v>46174.543634259258</v>
      </c>
      <c r="I14035" t="b">
        <v>0</v>
      </c>
      <c r="J14035" t="b">
        <v>1</v>
      </c>
      <c r="K14035" t="s">
        <v>41</v>
      </c>
      <c r="L14035" t="s">
        <v>60</v>
      </c>
      <c r="M14035">
        <v>234000</v>
      </c>
      <c r="N14035"/>
      <c r="O14035" t="s">
        <v>424</v>
      </c>
    </row>
    <row r="14036" spans="1:16" x14ac:dyDescent="0.25">
      <c r="A14036" t="s">
        <v>7</v>
      </c>
      <c r="B14036" t="s">
        <v>25280</v>
      </c>
      <c r="C14036" t="s">
        <v>5717</v>
      </c>
      <c r="D14036" t="s">
        <v>4346</v>
      </c>
      <c r="E14036" t="s">
        <v>59</v>
      </c>
      <c r="F14036" t="b">
        <v>0</v>
      </c>
      <c r="G14036" t="s">
        <v>19</v>
      </c>
      <c r="H14036" s="1">
        <v>46174.544131944444</v>
      </c>
      <c r="I14036" t="b">
        <v>1</v>
      </c>
      <c r="J14036" t="b">
        <v>0</v>
      </c>
      <c r="K14036" t="s">
        <v>19</v>
      </c>
      <c r="L14036" t="s">
        <v>60</v>
      </c>
      <c r="M14036">
        <v>1900000</v>
      </c>
      <c r="N14036"/>
      <c r="O14036" t="s">
        <v>25281</v>
      </c>
      <c r="P14036" t="s">
        <v>25282</v>
      </c>
    </row>
    <row r="14037" spans="1:16" x14ac:dyDescent="0.25">
      <c r="A14037" t="s">
        <v>0</v>
      </c>
      <c r="B14037" t="s">
        <v>25283</v>
      </c>
      <c r="C14037" t="s">
        <v>41</v>
      </c>
      <c r="D14037" t="s">
        <v>4526</v>
      </c>
      <c r="E14037" t="s">
        <v>59</v>
      </c>
      <c r="F14037" t="b">
        <v>0</v>
      </c>
      <c r="G14037" t="s">
        <v>41</v>
      </c>
      <c r="H14037" s="1">
        <v>46174.544768518521</v>
      </c>
      <c r="I14037" t="b">
        <v>0</v>
      </c>
      <c r="J14037" t="b">
        <v>0</v>
      </c>
      <c r="K14037" t="s">
        <v>41</v>
      </c>
      <c r="L14037" t="s">
        <v>60</v>
      </c>
      <c r="M14037">
        <v>167500</v>
      </c>
      <c r="N14037"/>
      <c r="O14037" t="s">
        <v>25284</v>
      </c>
      <c r="P14037" t="s">
        <v>25285</v>
      </c>
    </row>
    <row r="14038" spans="1:16" x14ac:dyDescent="0.25">
      <c r="A14038" t="s">
        <v>0</v>
      </c>
      <c r="B14038" t="s">
        <v>25286</v>
      </c>
      <c r="C14038" t="s">
        <v>6315</v>
      </c>
      <c r="D14038" t="s">
        <v>8443</v>
      </c>
      <c r="E14038" t="s">
        <v>59</v>
      </c>
      <c r="F14038" t="b">
        <v>0</v>
      </c>
      <c r="G14038" t="s">
        <v>40</v>
      </c>
      <c r="H14038" s="1">
        <v>46174.544803240737</v>
      </c>
      <c r="I14038" t="b">
        <v>1</v>
      </c>
      <c r="J14038" t="b">
        <v>0</v>
      </c>
      <c r="K14038" t="s">
        <v>40</v>
      </c>
      <c r="L14038" t="s">
        <v>60</v>
      </c>
      <c r="M14038">
        <v>27000</v>
      </c>
      <c r="N14038"/>
      <c r="O14038" t="s">
        <v>25287</v>
      </c>
      <c r="P14038" t="s">
        <v>219</v>
      </c>
    </row>
    <row r="14039" spans="1:16" x14ac:dyDescent="0.25">
      <c r="A14039" t="s">
        <v>0</v>
      </c>
      <c r="B14039" t="s">
        <v>25288</v>
      </c>
      <c r="C14039" t="s">
        <v>25289</v>
      </c>
      <c r="D14039" t="s">
        <v>8443</v>
      </c>
      <c r="E14039" t="s">
        <v>59</v>
      </c>
      <c r="F14039" t="b">
        <v>0</v>
      </c>
      <c r="G14039" t="s">
        <v>40</v>
      </c>
      <c r="H14039" s="1">
        <v>46174.54483796296</v>
      </c>
      <c r="I14039" t="b">
        <v>1</v>
      </c>
      <c r="J14039" t="b">
        <v>0</v>
      </c>
      <c r="K14039" t="s">
        <v>40</v>
      </c>
      <c r="L14039" t="s">
        <v>60</v>
      </c>
      <c r="M14039">
        <v>42500</v>
      </c>
      <c r="N14039"/>
      <c r="O14039" t="s">
        <v>25290</v>
      </c>
      <c r="P14039" t="s">
        <v>310</v>
      </c>
    </row>
    <row r="14040" spans="1:16" x14ac:dyDescent="0.25">
      <c r="A14040" t="s">
        <v>5</v>
      </c>
      <c r="B14040" t="s">
        <v>25291</v>
      </c>
      <c r="C14040" t="s">
        <v>422</v>
      </c>
      <c r="D14040" t="s">
        <v>111</v>
      </c>
      <c r="E14040" t="s">
        <v>59</v>
      </c>
      <c r="F14040" t="b">
        <v>0</v>
      </c>
      <c r="G14040" t="s">
        <v>68</v>
      </c>
      <c r="H14040" s="1">
        <v>46174.546203703707</v>
      </c>
      <c r="I14040" t="b">
        <v>0</v>
      </c>
      <c r="J14040" t="b">
        <v>1</v>
      </c>
      <c r="K14040" t="s">
        <v>41</v>
      </c>
      <c r="L14040" t="s">
        <v>60</v>
      </c>
      <c r="M14040">
        <v>215000</v>
      </c>
      <c r="N14040"/>
      <c r="O14040" t="s">
        <v>111</v>
      </c>
      <c r="P14040" t="s">
        <v>1007</v>
      </c>
    </row>
    <row r="14041" spans="1:16" x14ac:dyDescent="0.25">
      <c r="A14041" t="s">
        <v>1</v>
      </c>
      <c r="B14041" t="s">
        <v>25292</v>
      </c>
      <c r="C14041" t="s">
        <v>23495</v>
      </c>
      <c r="D14041" t="s">
        <v>4526</v>
      </c>
      <c r="E14041" t="s">
        <v>88</v>
      </c>
      <c r="F14041" t="b">
        <v>0</v>
      </c>
      <c r="G14041" t="s">
        <v>40</v>
      </c>
      <c r="H14041" s="1">
        <v>46174.547766203701</v>
      </c>
      <c r="I14041" t="b">
        <v>1</v>
      </c>
      <c r="J14041" t="b">
        <v>0</v>
      </c>
      <c r="K14041" t="s">
        <v>40</v>
      </c>
      <c r="L14041" t="s">
        <v>74</v>
      </c>
      <c r="M14041"/>
      <c r="N14041">
        <v>66</v>
      </c>
      <c r="O14041" t="s">
        <v>25293</v>
      </c>
      <c r="P14041" t="s">
        <v>25294</v>
      </c>
    </row>
    <row r="14042" spans="1:16" x14ac:dyDescent="0.25">
      <c r="A14042" t="s">
        <v>0</v>
      </c>
      <c r="B14042" t="s">
        <v>262</v>
      </c>
      <c r="C14042" t="s">
        <v>320</v>
      </c>
      <c r="D14042" t="s">
        <v>4526</v>
      </c>
      <c r="E14042" t="s">
        <v>59</v>
      </c>
      <c r="F14042" t="b">
        <v>0</v>
      </c>
      <c r="G14042" t="s">
        <v>73</v>
      </c>
      <c r="H14042" s="1">
        <v>46174.585289351853</v>
      </c>
      <c r="I14042" t="b">
        <v>0</v>
      </c>
      <c r="J14042" t="b">
        <v>1</v>
      </c>
      <c r="K14042" t="s">
        <v>41</v>
      </c>
      <c r="L14042" t="s">
        <v>60</v>
      </c>
      <c r="M14042">
        <v>85000</v>
      </c>
      <c r="N14042"/>
      <c r="O14042" t="s">
        <v>25295</v>
      </c>
      <c r="P14042" t="s">
        <v>325</v>
      </c>
    </row>
    <row r="14043" spans="1:16" x14ac:dyDescent="0.25">
      <c r="A14043" t="s">
        <v>2</v>
      </c>
      <c r="B14043" t="s">
        <v>25296</v>
      </c>
      <c r="C14043" t="s">
        <v>743</v>
      </c>
      <c r="D14043" t="s">
        <v>4526</v>
      </c>
      <c r="E14043" t="s">
        <v>88</v>
      </c>
      <c r="F14043" t="b">
        <v>0</v>
      </c>
      <c r="G14043" t="s">
        <v>77</v>
      </c>
      <c r="H14043" s="1">
        <v>46174.585300925923</v>
      </c>
      <c r="I14043" t="b">
        <v>0</v>
      </c>
      <c r="J14043" t="b">
        <v>1</v>
      </c>
      <c r="K14043" t="s">
        <v>41</v>
      </c>
      <c r="L14043" t="s">
        <v>74</v>
      </c>
      <c r="M14043"/>
      <c r="N14043">
        <v>87.5</v>
      </c>
      <c r="O14043" t="s">
        <v>3882</v>
      </c>
      <c r="P14043" t="s">
        <v>25297</v>
      </c>
    </row>
    <row r="14044" spans="1:16" x14ac:dyDescent="0.25">
      <c r="A14044" t="s">
        <v>0</v>
      </c>
      <c r="B14044" t="s">
        <v>3946</v>
      </c>
      <c r="C14044" t="s">
        <v>121</v>
      </c>
      <c r="D14044" t="s">
        <v>16554</v>
      </c>
      <c r="E14044" t="s">
        <v>59</v>
      </c>
      <c r="F14044" t="b">
        <v>0</v>
      </c>
      <c r="G14044" t="s">
        <v>68</v>
      </c>
      <c r="H14044" s="1">
        <v>46174.585300925923</v>
      </c>
      <c r="I14044" t="b">
        <v>0</v>
      </c>
      <c r="J14044" t="b">
        <v>0</v>
      </c>
      <c r="K14044" t="s">
        <v>41</v>
      </c>
      <c r="L14044" t="s">
        <v>60</v>
      </c>
      <c r="M14044">
        <v>81294</v>
      </c>
      <c r="N14044"/>
      <c r="O14044" t="s">
        <v>25298</v>
      </c>
    </row>
    <row r="14045" spans="1:16" x14ac:dyDescent="0.25">
      <c r="A14045" t="s">
        <v>0</v>
      </c>
      <c r="B14045" t="s">
        <v>25299</v>
      </c>
      <c r="C14045" t="s">
        <v>25300</v>
      </c>
      <c r="D14045" t="s">
        <v>8443</v>
      </c>
      <c r="E14045" t="s">
        <v>59</v>
      </c>
      <c r="F14045" t="b">
        <v>0</v>
      </c>
      <c r="G14045" t="s">
        <v>40</v>
      </c>
      <c r="H14045" s="1">
        <v>46174.586469907408</v>
      </c>
      <c r="I14045" t="b">
        <v>1</v>
      </c>
      <c r="J14045" t="b">
        <v>0</v>
      </c>
      <c r="K14045" t="s">
        <v>40</v>
      </c>
      <c r="L14045" t="s">
        <v>60</v>
      </c>
      <c r="M14045">
        <v>37500</v>
      </c>
      <c r="N14045"/>
      <c r="O14045" t="s">
        <v>25301</v>
      </c>
      <c r="P14045" t="s">
        <v>325</v>
      </c>
    </row>
    <row r="14046" spans="1:16" x14ac:dyDescent="0.25">
      <c r="A14046" t="s">
        <v>6</v>
      </c>
      <c r="B14046" t="s">
        <v>17275</v>
      </c>
      <c r="C14046" t="s">
        <v>40</v>
      </c>
      <c r="D14046" t="s">
        <v>4526</v>
      </c>
      <c r="E14046" t="s">
        <v>59</v>
      </c>
      <c r="F14046" t="b">
        <v>0</v>
      </c>
      <c r="G14046" t="s">
        <v>40</v>
      </c>
      <c r="H14046" s="1">
        <v>46174.587696759263</v>
      </c>
      <c r="I14046" t="b">
        <v>0</v>
      </c>
      <c r="J14046" t="b">
        <v>0</v>
      </c>
      <c r="K14046" t="s">
        <v>40</v>
      </c>
      <c r="L14046" t="s">
        <v>60</v>
      </c>
      <c r="M14046">
        <v>67500</v>
      </c>
      <c r="N14046"/>
      <c r="O14046" t="s">
        <v>101</v>
      </c>
      <c r="P14046" t="s">
        <v>632</v>
      </c>
    </row>
    <row r="14047" spans="1:16" x14ac:dyDescent="0.25">
      <c r="A14047" t="s">
        <v>1</v>
      </c>
      <c r="B14047" t="s">
        <v>316</v>
      </c>
      <c r="C14047" t="s">
        <v>1036</v>
      </c>
      <c r="D14047" t="s">
        <v>25302</v>
      </c>
      <c r="E14047" t="s">
        <v>59</v>
      </c>
      <c r="F14047" t="b">
        <v>0</v>
      </c>
      <c r="G14047" t="s">
        <v>68</v>
      </c>
      <c r="H14047" s="1">
        <v>46174.587800925918</v>
      </c>
      <c r="I14047" t="b">
        <v>0</v>
      </c>
      <c r="J14047" t="b">
        <v>1</v>
      </c>
      <c r="K14047" t="s">
        <v>41</v>
      </c>
      <c r="L14047" t="s">
        <v>60</v>
      </c>
      <c r="M14047">
        <v>192000</v>
      </c>
      <c r="N14047"/>
      <c r="O14047" t="s">
        <v>95</v>
      </c>
      <c r="P14047" t="s">
        <v>4639</v>
      </c>
    </row>
    <row r="14048" spans="1:16" x14ac:dyDescent="0.25">
      <c r="A14048" t="s">
        <v>1</v>
      </c>
      <c r="B14048" t="s">
        <v>1</v>
      </c>
      <c r="C14048" t="s">
        <v>25303</v>
      </c>
      <c r="D14048" t="s">
        <v>25302</v>
      </c>
      <c r="E14048" t="s">
        <v>59</v>
      </c>
      <c r="F14048" t="b">
        <v>0</v>
      </c>
      <c r="G14048" t="s">
        <v>65</v>
      </c>
      <c r="H14048" s="1">
        <v>46174.587858796287</v>
      </c>
      <c r="I14048" t="b">
        <v>0</v>
      </c>
      <c r="J14048" t="b">
        <v>1</v>
      </c>
      <c r="K14048" t="s">
        <v>41</v>
      </c>
      <c r="L14048" t="s">
        <v>60</v>
      </c>
      <c r="M14048">
        <v>173000</v>
      </c>
      <c r="N14048"/>
      <c r="O14048" t="s">
        <v>982</v>
      </c>
      <c r="P14048" t="s">
        <v>25304</v>
      </c>
    </row>
    <row r="14049" spans="1:16" x14ac:dyDescent="0.25">
      <c r="A14049" t="s">
        <v>5</v>
      </c>
      <c r="B14049" t="s">
        <v>25305</v>
      </c>
      <c r="C14049" t="s">
        <v>76</v>
      </c>
      <c r="D14049" t="s">
        <v>4526</v>
      </c>
      <c r="E14049" t="s">
        <v>88</v>
      </c>
      <c r="F14049" t="b">
        <v>1</v>
      </c>
      <c r="G14049" t="s">
        <v>65</v>
      </c>
      <c r="H14049" s="1">
        <v>46174.587962962964</v>
      </c>
      <c r="I14049" t="b">
        <v>0</v>
      </c>
      <c r="J14049" t="b">
        <v>1</v>
      </c>
      <c r="K14049" t="s">
        <v>41</v>
      </c>
      <c r="L14049" t="s">
        <v>60</v>
      </c>
      <c r="M14049">
        <v>115000</v>
      </c>
      <c r="N14049"/>
      <c r="O14049" t="s">
        <v>2234</v>
      </c>
      <c r="P14049" t="s">
        <v>25306</v>
      </c>
    </row>
    <row r="14050" spans="1:16" x14ac:dyDescent="0.25">
      <c r="A14050" t="s">
        <v>2</v>
      </c>
      <c r="B14050" t="s">
        <v>3147</v>
      </c>
      <c r="C14050" t="s">
        <v>2408</v>
      </c>
      <c r="D14050" t="s">
        <v>4526</v>
      </c>
      <c r="E14050" t="s">
        <v>59</v>
      </c>
      <c r="F14050" t="b">
        <v>0</v>
      </c>
      <c r="G14050" t="s">
        <v>13</v>
      </c>
      <c r="H14050" s="1">
        <v>46174.588414351849</v>
      </c>
      <c r="I14050" t="b">
        <v>1</v>
      </c>
      <c r="J14050" t="b">
        <v>0</v>
      </c>
      <c r="K14050" t="s">
        <v>13</v>
      </c>
      <c r="L14050" t="s">
        <v>60</v>
      </c>
      <c r="M14050">
        <v>90860</v>
      </c>
      <c r="N14050"/>
      <c r="O14050" t="s">
        <v>10744</v>
      </c>
      <c r="P14050" t="s">
        <v>25307</v>
      </c>
    </row>
    <row r="14051" spans="1:16" x14ac:dyDescent="0.25">
      <c r="A14051" t="s">
        <v>0</v>
      </c>
      <c r="B14051" t="s">
        <v>25308</v>
      </c>
      <c r="C14051" t="s">
        <v>112</v>
      </c>
      <c r="D14051" t="s">
        <v>4526</v>
      </c>
      <c r="E14051" t="s">
        <v>59</v>
      </c>
      <c r="F14051" t="b">
        <v>0</v>
      </c>
      <c r="G14051" t="s">
        <v>65</v>
      </c>
      <c r="H14051" s="1">
        <v>46174.626932870371</v>
      </c>
      <c r="I14051" t="b">
        <v>0</v>
      </c>
      <c r="J14051" t="b">
        <v>1</v>
      </c>
      <c r="K14051" t="s">
        <v>41</v>
      </c>
      <c r="L14051" t="s">
        <v>60</v>
      </c>
      <c r="M14051">
        <v>175000</v>
      </c>
      <c r="N14051"/>
      <c r="O14051" t="s">
        <v>25309</v>
      </c>
      <c r="P14051" t="s">
        <v>25310</v>
      </c>
    </row>
    <row r="14052" spans="1:16" x14ac:dyDescent="0.25">
      <c r="A14052" t="s">
        <v>0</v>
      </c>
      <c r="B14052" t="s">
        <v>0</v>
      </c>
      <c r="C14052" t="s">
        <v>567</v>
      </c>
      <c r="D14052" t="s">
        <v>4526</v>
      </c>
      <c r="E14052" t="s">
        <v>59</v>
      </c>
      <c r="F14052" t="b">
        <v>0</v>
      </c>
      <c r="G14052" t="s">
        <v>89</v>
      </c>
      <c r="H14052" s="1">
        <v>46174.626932870371</v>
      </c>
      <c r="I14052" t="b">
        <v>0</v>
      </c>
      <c r="J14052" t="b">
        <v>0</v>
      </c>
      <c r="K14052" t="s">
        <v>41</v>
      </c>
      <c r="L14052" t="s">
        <v>60</v>
      </c>
      <c r="M14052">
        <v>74000</v>
      </c>
      <c r="N14052"/>
      <c r="O14052" t="s">
        <v>25311</v>
      </c>
      <c r="P14052" t="s">
        <v>25312</v>
      </c>
    </row>
    <row r="14053" spans="1:16" x14ac:dyDescent="0.25">
      <c r="A14053" t="s">
        <v>0</v>
      </c>
      <c r="B14053" t="s">
        <v>19627</v>
      </c>
      <c r="C14053" t="s">
        <v>112</v>
      </c>
      <c r="D14053" t="s">
        <v>4526</v>
      </c>
      <c r="E14053" t="s">
        <v>59</v>
      </c>
      <c r="F14053" t="b">
        <v>0</v>
      </c>
      <c r="G14053" t="s">
        <v>65</v>
      </c>
      <c r="H14053" s="1">
        <v>46174.626932870371</v>
      </c>
      <c r="I14053" t="b">
        <v>0</v>
      </c>
      <c r="J14053" t="b">
        <v>1</v>
      </c>
      <c r="K14053" t="s">
        <v>41</v>
      </c>
      <c r="L14053" t="s">
        <v>60</v>
      </c>
      <c r="M14053">
        <v>135000</v>
      </c>
      <c r="N14053"/>
      <c r="O14053" t="s">
        <v>1932</v>
      </c>
      <c r="P14053" t="s">
        <v>10402</v>
      </c>
    </row>
    <row r="14054" spans="1:16" x14ac:dyDescent="0.25">
      <c r="A14054" t="s">
        <v>0</v>
      </c>
      <c r="B14054" t="s">
        <v>22417</v>
      </c>
      <c r="C14054" t="s">
        <v>1903</v>
      </c>
      <c r="D14054" t="s">
        <v>2360</v>
      </c>
      <c r="E14054" t="s">
        <v>59</v>
      </c>
      <c r="F14054" t="b">
        <v>0</v>
      </c>
      <c r="G14054" t="s">
        <v>89</v>
      </c>
      <c r="H14054" s="1">
        <v>46174.626932870371</v>
      </c>
      <c r="I14054" t="b">
        <v>1</v>
      </c>
      <c r="J14054" t="b">
        <v>0</v>
      </c>
      <c r="K14054" t="s">
        <v>41</v>
      </c>
      <c r="L14054" t="s">
        <v>60</v>
      </c>
      <c r="M14054">
        <v>155000</v>
      </c>
      <c r="N14054"/>
      <c r="O14054" t="s">
        <v>25313</v>
      </c>
      <c r="P14054" t="s">
        <v>25314</v>
      </c>
    </row>
    <row r="14055" spans="1:16" x14ac:dyDescent="0.25">
      <c r="A14055" t="s">
        <v>0</v>
      </c>
      <c r="B14055" t="s">
        <v>25315</v>
      </c>
      <c r="C14055" t="s">
        <v>201</v>
      </c>
      <c r="D14055" t="s">
        <v>4346</v>
      </c>
      <c r="E14055" t="s">
        <v>88</v>
      </c>
      <c r="F14055" t="b">
        <v>0</v>
      </c>
      <c r="G14055" t="s">
        <v>77</v>
      </c>
      <c r="H14055" s="1">
        <v>46174.626932870371</v>
      </c>
      <c r="I14055" t="b">
        <v>1</v>
      </c>
      <c r="J14055" t="b">
        <v>0</v>
      </c>
      <c r="K14055" t="s">
        <v>41</v>
      </c>
      <c r="L14055" t="s">
        <v>74</v>
      </c>
      <c r="M14055"/>
      <c r="N14055">
        <v>71.5</v>
      </c>
      <c r="O14055" t="s">
        <v>3868</v>
      </c>
      <c r="P14055" t="s">
        <v>1103</v>
      </c>
    </row>
    <row r="14056" spans="1:16" x14ac:dyDescent="0.25">
      <c r="A14056" t="s">
        <v>7</v>
      </c>
      <c r="B14056" t="s">
        <v>7</v>
      </c>
      <c r="C14056" t="s">
        <v>1629</v>
      </c>
      <c r="D14056" t="s">
        <v>4346</v>
      </c>
      <c r="E14056" t="s">
        <v>88</v>
      </c>
      <c r="F14056" t="b">
        <v>0</v>
      </c>
      <c r="G14056" t="s">
        <v>89</v>
      </c>
      <c r="H14056" s="1">
        <v>46174.626932870371</v>
      </c>
      <c r="I14056" t="b">
        <v>1</v>
      </c>
      <c r="J14056" t="b">
        <v>0</v>
      </c>
      <c r="K14056" t="s">
        <v>41</v>
      </c>
      <c r="L14056" t="s">
        <v>74</v>
      </c>
      <c r="M14056"/>
      <c r="N14056">
        <v>52.5</v>
      </c>
      <c r="O14056" t="s">
        <v>20224</v>
      </c>
      <c r="P14056" t="s">
        <v>25316</v>
      </c>
    </row>
    <row r="14057" spans="1:16" x14ac:dyDescent="0.25">
      <c r="A14057" t="s">
        <v>0</v>
      </c>
      <c r="B14057" t="s">
        <v>3898</v>
      </c>
      <c r="C14057" t="s">
        <v>23092</v>
      </c>
      <c r="D14057" t="s">
        <v>2254</v>
      </c>
      <c r="F14057" t="b">
        <v>0</v>
      </c>
      <c r="G14057" t="s">
        <v>65</v>
      </c>
      <c r="H14057" s="1">
        <v>46174.626979166656</v>
      </c>
      <c r="I14057" t="b">
        <v>0</v>
      </c>
      <c r="J14057" t="b">
        <v>1</v>
      </c>
      <c r="K14057" t="s">
        <v>41</v>
      </c>
      <c r="L14057" t="s">
        <v>74</v>
      </c>
      <c r="M14057"/>
      <c r="N14057">
        <v>30</v>
      </c>
      <c r="O14057" t="s">
        <v>2254</v>
      </c>
      <c r="P14057" t="s">
        <v>875</v>
      </c>
    </row>
    <row r="14058" spans="1:16" x14ac:dyDescent="0.25">
      <c r="A14058" t="s">
        <v>0</v>
      </c>
      <c r="B14058" t="s">
        <v>2073</v>
      </c>
      <c r="C14058" t="s">
        <v>543</v>
      </c>
      <c r="D14058" t="s">
        <v>4346</v>
      </c>
      <c r="E14058" t="s">
        <v>59</v>
      </c>
      <c r="F14058" t="b">
        <v>0</v>
      </c>
      <c r="G14058" t="s">
        <v>65</v>
      </c>
      <c r="H14058" s="1">
        <v>46174.62699074074</v>
      </c>
      <c r="I14058" t="b">
        <v>0</v>
      </c>
      <c r="J14058" t="b">
        <v>1</v>
      </c>
      <c r="K14058" t="s">
        <v>41</v>
      </c>
      <c r="L14058" t="s">
        <v>74</v>
      </c>
      <c r="M14058"/>
      <c r="N14058">
        <v>38</v>
      </c>
      <c r="O14058" t="s">
        <v>25317</v>
      </c>
      <c r="P14058" t="s">
        <v>25318</v>
      </c>
    </row>
    <row r="14059" spans="1:16" x14ac:dyDescent="0.25">
      <c r="A14059" t="s">
        <v>2</v>
      </c>
      <c r="B14059" t="s">
        <v>2591</v>
      </c>
      <c r="C14059" t="s">
        <v>2648</v>
      </c>
      <c r="D14059" t="s">
        <v>4526</v>
      </c>
      <c r="E14059" t="s">
        <v>88</v>
      </c>
      <c r="F14059" t="b">
        <v>0</v>
      </c>
      <c r="G14059" t="s">
        <v>65</v>
      </c>
      <c r="H14059" s="1">
        <v>46174.62703703704</v>
      </c>
      <c r="I14059" t="b">
        <v>0</v>
      </c>
      <c r="J14059" t="b">
        <v>0</v>
      </c>
      <c r="K14059" t="s">
        <v>41</v>
      </c>
      <c r="L14059" t="s">
        <v>74</v>
      </c>
      <c r="M14059"/>
      <c r="N14059">
        <v>20.5</v>
      </c>
      <c r="O14059" t="s">
        <v>2592</v>
      </c>
    </row>
    <row r="14060" spans="1:16" x14ac:dyDescent="0.25">
      <c r="A14060" t="s">
        <v>0</v>
      </c>
      <c r="B14060" t="s">
        <v>25319</v>
      </c>
      <c r="C14060" t="s">
        <v>41</v>
      </c>
      <c r="D14060" t="s">
        <v>4346</v>
      </c>
      <c r="E14060" t="s">
        <v>59</v>
      </c>
      <c r="F14060" t="b">
        <v>0</v>
      </c>
      <c r="G14060" t="s">
        <v>41</v>
      </c>
      <c r="H14060" s="1">
        <v>46174.628101851849</v>
      </c>
      <c r="I14060" t="b">
        <v>1</v>
      </c>
      <c r="J14060" t="b">
        <v>0</v>
      </c>
      <c r="K14060" t="s">
        <v>41</v>
      </c>
      <c r="L14060" t="s">
        <v>60</v>
      </c>
      <c r="M14060">
        <v>46500</v>
      </c>
      <c r="N14060"/>
      <c r="O14060" t="s">
        <v>25320</v>
      </c>
      <c r="P14060" t="s">
        <v>196</v>
      </c>
    </row>
    <row r="14061" spans="1:16" x14ac:dyDescent="0.25">
      <c r="A14061" t="s">
        <v>7</v>
      </c>
      <c r="B14061" t="s">
        <v>25321</v>
      </c>
      <c r="C14061" t="s">
        <v>12888</v>
      </c>
      <c r="D14061" t="s">
        <v>4346</v>
      </c>
      <c r="E14061" t="s">
        <v>59</v>
      </c>
      <c r="F14061" t="b">
        <v>0</v>
      </c>
      <c r="G14061" t="s">
        <v>40</v>
      </c>
      <c r="H14061" s="1">
        <v>46174.628136574072</v>
      </c>
      <c r="I14061" t="b">
        <v>1</v>
      </c>
      <c r="J14061" t="b">
        <v>0</v>
      </c>
      <c r="K14061" t="s">
        <v>40</v>
      </c>
      <c r="L14061" t="s">
        <v>60</v>
      </c>
      <c r="M14061">
        <v>44500</v>
      </c>
      <c r="N14061"/>
      <c r="O14061" t="s">
        <v>25322</v>
      </c>
      <c r="P14061" t="s">
        <v>1514</v>
      </c>
    </row>
    <row r="14062" spans="1:16" x14ac:dyDescent="0.25">
      <c r="A14062" t="s">
        <v>1</v>
      </c>
      <c r="B14062" t="s">
        <v>316</v>
      </c>
      <c r="C14062" t="s">
        <v>363</v>
      </c>
      <c r="D14062" t="s">
        <v>6263</v>
      </c>
      <c r="E14062" t="s">
        <v>72</v>
      </c>
      <c r="F14062" t="b">
        <v>0</v>
      </c>
      <c r="G14062" t="s">
        <v>89</v>
      </c>
      <c r="H14062" s="1">
        <v>46174.62945601852</v>
      </c>
      <c r="I14062" t="b">
        <v>0</v>
      </c>
      <c r="J14062" t="b">
        <v>1</v>
      </c>
      <c r="K14062" t="s">
        <v>41</v>
      </c>
      <c r="L14062" t="s">
        <v>60</v>
      </c>
      <c r="M14062">
        <v>192000</v>
      </c>
      <c r="N14062"/>
      <c r="O14062" t="s">
        <v>95</v>
      </c>
      <c r="P14062" t="s">
        <v>4639</v>
      </c>
    </row>
    <row r="14063" spans="1:16" x14ac:dyDescent="0.25">
      <c r="A14063" t="s">
        <v>1</v>
      </c>
      <c r="B14063" t="s">
        <v>210</v>
      </c>
      <c r="C14063" t="s">
        <v>253</v>
      </c>
      <c r="D14063" t="s">
        <v>4526</v>
      </c>
      <c r="E14063" t="s">
        <v>59</v>
      </c>
      <c r="F14063" t="b">
        <v>0</v>
      </c>
      <c r="G14063" t="s">
        <v>65</v>
      </c>
      <c r="H14063" s="1">
        <v>46174.629594907397</v>
      </c>
      <c r="I14063" t="b">
        <v>1</v>
      </c>
      <c r="J14063" t="b">
        <v>0</v>
      </c>
      <c r="K14063" t="s">
        <v>41</v>
      </c>
      <c r="L14063" t="s">
        <v>60</v>
      </c>
      <c r="M14063">
        <v>145000</v>
      </c>
      <c r="N14063"/>
      <c r="O14063" t="s">
        <v>105</v>
      </c>
      <c r="P14063" t="s">
        <v>1738</v>
      </c>
    </row>
    <row r="14064" spans="1:16" x14ac:dyDescent="0.25">
      <c r="A14064" t="s">
        <v>0</v>
      </c>
      <c r="B14064" t="s">
        <v>3491</v>
      </c>
      <c r="C14064" t="s">
        <v>333</v>
      </c>
      <c r="D14064" t="s">
        <v>2360</v>
      </c>
      <c r="E14064" t="s">
        <v>59</v>
      </c>
      <c r="F14064" t="b">
        <v>0</v>
      </c>
      <c r="G14064" t="s">
        <v>77</v>
      </c>
      <c r="H14064" s="1">
        <v>46174.668599537043</v>
      </c>
      <c r="I14064" t="b">
        <v>0</v>
      </c>
      <c r="J14064" t="b">
        <v>1</v>
      </c>
      <c r="K14064" t="s">
        <v>41</v>
      </c>
      <c r="L14064" t="s">
        <v>60</v>
      </c>
      <c r="M14064">
        <v>191575</v>
      </c>
      <c r="N14064"/>
      <c r="O14064" t="s">
        <v>25143</v>
      </c>
      <c r="P14064" t="s">
        <v>25144</v>
      </c>
    </row>
    <row r="14065" spans="1:16" x14ac:dyDescent="0.25">
      <c r="A14065" t="s">
        <v>7</v>
      </c>
      <c r="B14065" t="s">
        <v>25323</v>
      </c>
      <c r="C14065" t="s">
        <v>2039</v>
      </c>
      <c r="D14065" t="s">
        <v>4526</v>
      </c>
      <c r="E14065" t="s">
        <v>59</v>
      </c>
      <c r="F14065" t="b">
        <v>0</v>
      </c>
      <c r="G14065" t="s">
        <v>68</v>
      </c>
      <c r="H14065" s="1">
        <v>46174.668599537043</v>
      </c>
      <c r="I14065" t="b">
        <v>0</v>
      </c>
      <c r="J14065" t="b">
        <v>1</v>
      </c>
      <c r="K14065" t="s">
        <v>41</v>
      </c>
      <c r="L14065" t="s">
        <v>60</v>
      </c>
      <c r="M14065">
        <v>105000</v>
      </c>
      <c r="N14065"/>
      <c r="O14065" t="s">
        <v>25324</v>
      </c>
      <c r="P14065" t="s">
        <v>25325</v>
      </c>
    </row>
    <row r="14066" spans="1:16" x14ac:dyDescent="0.25">
      <c r="A14066" t="s">
        <v>2</v>
      </c>
      <c r="B14066" t="s">
        <v>25326</v>
      </c>
      <c r="C14066" t="s">
        <v>743</v>
      </c>
      <c r="D14066" t="s">
        <v>4526</v>
      </c>
      <c r="E14066" t="s">
        <v>88</v>
      </c>
      <c r="F14066" t="b">
        <v>0</v>
      </c>
      <c r="G14066" t="s">
        <v>77</v>
      </c>
      <c r="H14066" s="1">
        <v>46174.668634259258</v>
      </c>
      <c r="I14066" t="b">
        <v>0</v>
      </c>
      <c r="J14066" t="b">
        <v>0</v>
      </c>
      <c r="K14066" t="s">
        <v>41</v>
      </c>
      <c r="L14066" t="s">
        <v>74</v>
      </c>
      <c r="M14066"/>
      <c r="N14066">
        <v>82.5</v>
      </c>
      <c r="O14066" t="s">
        <v>1226</v>
      </c>
      <c r="P14066" t="s">
        <v>25297</v>
      </c>
    </row>
    <row r="14067" spans="1:16" x14ac:dyDescent="0.25">
      <c r="A14067" t="s">
        <v>0</v>
      </c>
      <c r="B14067" t="s">
        <v>25327</v>
      </c>
      <c r="C14067" t="s">
        <v>41</v>
      </c>
      <c r="D14067" t="s">
        <v>4526</v>
      </c>
      <c r="E14067" t="s">
        <v>59</v>
      </c>
      <c r="F14067" t="b">
        <v>0</v>
      </c>
      <c r="G14067" t="s">
        <v>41</v>
      </c>
      <c r="H14067" s="1">
        <v>46174.669768518521</v>
      </c>
      <c r="I14067" t="b">
        <v>1</v>
      </c>
      <c r="J14067" t="b">
        <v>0</v>
      </c>
      <c r="K14067" t="s">
        <v>41</v>
      </c>
      <c r="L14067" t="s">
        <v>60</v>
      </c>
      <c r="M14067">
        <v>175000</v>
      </c>
      <c r="N14067"/>
      <c r="O14067" t="s">
        <v>2652</v>
      </c>
      <c r="P14067" t="s">
        <v>1580</v>
      </c>
    </row>
    <row r="14068" spans="1:16" x14ac:dyDescent="0.25">
      <c r="A14068" t="s">
        <v>1</v>
      </c>
      <c r="B14068" t="s">
        <v>25328</v>
      </c>
      <c r="C14068" t="s">
        <v>81</v>
      </c>
      <c r="D14068" t="s">
        <v>4526</v>
      </c>
      <c r="E14068" t="s">
        <v>59</v>
      </c>
      <c r="F14068" t="b">
        <v>0</v>
      </c>
      <c r="G14068" t="s">
        <v>77</v>
      </c>
      <c r="H14068" s="1">
        <v>46174.671122685177</v>
      </c>
      <c r="I14068" t="b">
        <v>0</v>
      </c>
      <c r="J14068" t="b">
        <v>1</v>
      </c>
      <c r="K14068" t="s">
        <v>41</v>
      </c>
      <c r="L14068" t="s">
        <v>60</v>
      </c>
      <c r="M14068">
        <v>167500</v>
      </c>
      <c r="N14068"/>
      <c r="O14068" t="s">
        <v>4283</v>
      </c>
      <c r="P14068" t="s">
        <v>25329</v>
      </c>
    </row>
    <row r="14069" spans="1:16" x14ac:dyDescent="0.25">
      <c r="A14069" t="s">
        <v>8</v>
      </c>
      <c r="B14069" t="s">
        <v>25330</v>
      </c>
      <c r="C14069" t="s">
        <v>67</v>
      </c>
      <c r="D14069" t="s">
        <v>4526</v>
      </c>
      <c r="E14069" t="s">
        <v>59</v>
      </c>
      <c r="F14069" t="b">
        <v>0</v>
      </c>
      <c r="G14069" t="s">
        <v>65</v>
      </c>
      <c r="H14069" s="1">
        <v>46174.671296296299</v>
      </c>
      <c r="I14069" t="b">
        <v>0</v>
      </c>
      <c r="J14069" t="b">
        <v>0</v>
      </c>
      <c r="K14069" t="s">
        <v>41</v>
      </c>
      <c r="L14069" t="s">
        <v>60</v>
      </c>
      <c r="M14069">
        <v>105000</v>
      </c>
      <c r="N14069"/>
      <c r="O14069" t="s">
        <v>2161</v>
      </c>
      <c r="P14069" t="s">
        <v>25331</v>
      </c>
    </row>
    <row r="14070" spans="1:16" x14ac:dyDescent="0.25">
      <c r="A14070" t="s">
        <v>1</v>
      </c>
      <c r="B14070" t="s">
        <v>1</v>
      </c>
      <c r="C14070" t="s">
        <v>25332</v>
      </c>
      <c r="D14070" t="s">
        <v>4526</v>
      </c>
      <c r="E14070" t="s">
        <v>59</v>
      </c>
      <c r="F14070" t="b">
        <v>0</v>
      </c>
      <c r="G14070" t="s">
        <v>40</v>
      </c>
      <c r="H14070" s="1">
        <v>46174.672719907408</v>
      </c>
      <c r="I14070" t="b">
        <v>1</v>
      </c>
      <c r="J14070" t="b">
        <v>0</v>
      </c>
      <c r="K14070" t="s">
        <v>40</v>
      </c>
      <c r="L14070" t="s">
        <v>74</v>
      </c>
      <c r="M14070"/>
      <c r="N14070">
        <v>44.5</v>
      </c>
      <c r="O14070" t="s">
        <v>25333</v>
      </c>
      <c r="P14070" t="s">
        <v>3650</v>
      </c>
    </row>
    <row r="14071" spans="1:16" x14ac:dyDescent="0.25">
      <c r="A14071" t="s">
        <v>0</v>
      </c>
      <c r="B14071" t="s">
        <v>1573</v>
      </c>
      <c r="C14071" t="s">
        <v>1068</v>
      </c>
      <c r="D14071" t="s">
        <v>4526</v>
      </c>
      <c r="E14071" t="s">
        <v>88</v>
      </c>
      <c r="F14071" t="b">
        <v>0</v>
      </c>
      <c r="G14071" t="s">
        <v>77</v>
      </c>
      <c r="H14071" s="1">
        <v>46174.710266203707</v>
      </c>
      <c r="I14071" t="b">
        <v>0</v>
      </c>
      <c r="J14071" t="b">
        <v>1</v>
      </c>
      <c r="K14071" t="s">
        <v>41</v>
      </c>
      <c r="L14071" t="s">
        <v>74</v>
      </c>
      <c r="M14071"/>
      <c r="N14071">
        <v>72.5</v>
      </c>
      <c r="O14071" t="s">
        <v>1934</v>
      </c>
      <c r="P14071" t="s">
        <v>25334</v>
      </c>
    </row>
    <row r="14072" spans="1:16" x14ac:dyDescent="0.25">
      <c r="A14072" t="s">
        <v>7</v>
      </c>
      <c r="B14072" t="s">
        <v>7</v>
      </c>
      <c r="C14072" t="s">
        <v>668</v>
      </c>
      <c r="D14072" t="s">
        <v>4346</v>
      </c>
      <c r="E14072" t="s">
        <v>59</v>
      </c>
      <c r="F14072" t="b">
        <v>0</v>
      </c>
      <c r="G14072" t="s">
        <v>65</v>
      </c>
      <c r="H14072" s="1">
        <v>46174.710300925923</v>
      </c>
      <c r="I14072" t="b">
        <v>0</v>
      </c>
      <c r="J14072" t="b">
        <v>0</v>
      </c>
      <c r="K14072" t="s">
        <v>41</v>
      </c>
      <c r="L14072" t="s">
        <v>60</v>
      </c>
      <c r="M14072">
        <v>85750</v>
      </c>
      <c r="N14072"/>
      <c r="O14072" t="s">
        <v>6164</v>
      </c>
      <c r="P14072" t="s">
        <v>25335</v>
      </c>
    </row>
    <row r="14073" spans="1:16" x14ac:dyDescent="0.25">
      <c r="A14073" t="s">
        <v>7</v>
      </c>
      <c r="B14073" t="s">
        <v>25336</v>
      </c>
      <c r="C14073" t="s">
        <v>246</v>
      </c>
      <c r="D14073" t="s">
        <v>4526</v>
      </c>
      <c r="E14073" t="s">
        <v>59</v>
      </c>
      <c r="F14073" t="b">
        <v>0</v>
      </c>
      <c r="G14073" t="s">
        <v>65</v>
      </c>
      <c r="H14073" s="1">
        <v>46174.710324074083</v>
      </c>
      <c r="I14073" t="b">
        <v>0</v>
      </c>
      <c r="J14073" t="b">
        <v>1</v>
      </c>
      <c r="K14073" t="s">
        <v>41</v>
      </c>
      <c r="L14073" t="s">
        <v>60</v>
      </c>
      <c r="M14073">
        <v>120000</v>
      </c>
      <c r="N14073"/>
      <c r="O14073" t="s">
        <v>1155</v>
      </c>
      <c r="P14073" t="s">
        <v>25337</v>
      </c>
    </row>
    <row r="14074" spans="1:16" x14ac:dyDescent="0.25">
      <c r="A14074" t="s">
        <v>0</v>
      </c>
      <c r="B14074" t="s">
        <v>25338</v>
      </c>
      <c r="C14074" t="s">
        <v>330</v>
      </c>
      <c r="D14074" t="s">
        <v>4526</v>
      </c>
      <c r="E14074" t="s">
        <v>59</v>
      </c>
      <c r="F14074" t="b">
        <v>0</v>
      </c>
      <c r="G14074" t="s">
        <v>41</v>
      </c>
      <c r="H14074" s="1">
        <v>46174.711435185192</v>
      </c>
      <c r="I14074" t="b">
        <v>1</v>
      </c>
      <c r="J14074" t="b">
        <v>0</v>
      </c>
      <c r="K14074" t="s">
        <v>41</v>
      </c>
      <c r="L14074" t="s">
        <v>60</v>
      </c>
      <c r="M14074">
        <v>150000</v>
      </c>
      <c r="N14074"/>
      <c r="O14074" t="s">
        <v>101</v>
      </c>
      <c r="P14074" t="s">
        <v>24011</v>
      </c>
    </row>
    <row r="14075" spans="1:16" x14ac:dyDescent="0.25">
      <c r="A14075" t="s">
        <v>2</v>
      </c>
      <c r="B14075" t="s">
        <v>2</v>
      </c>
      <c r="C14075" t="s">
        <v>181</v>
      </c>
      <c r="D14075" t="s">
        <v>4526</v>
      </c>
      <c r="E14075" t="s">
        <v>59</v>
      </c>
      <c r="F14075" t="b">
        <v>0</v>
      </c>
      <c r="G14075" t="s">
        <v>89</v>
      </c>
      <c r="H14075" s="1">
        <v>46174.711539351847</v>
      </c>
      <c r="I14075" t="b">
        <v>0</v>
      </c>
      <c r="J14075" t="b">
        <v>1</v>
      </c>
      <c r="K14075" t="s">
        <v>41</v>
      </c>
      <c r="L14075" t="s">
        <v>60</v>
      </c>
      <c r="M14075">
        <v>82500</v>
      </c>
      <c r="N14075"/>
      <c r="O14075" t="s">
        <v>9503</v>
      </c>
      <c r="P14075" t="s">
        <v>12481</v>
      </c>
    </row>
    <row r="14076" spans="1:16" x14ac:dyDescent="0.25">
      <c r="A14076" t="s">
        <v>2</v>
      </c>
      <c r="B14076" t="s">
        <v>760</v>
      </c>
      <c r="C14076" t="s">
        <v>427</v>
      </c>
      <c r="D14076" t="s">
        <v>4346</v>
      </c>
      <c r="E14076" t="s">
        <v>59</v>
      </c>
      <c r="F14076" t="b">
        <v>0</v>
      </c>
      <c r="G14076" t="s">
        <v>65</v>
      </c>
      <c r="H14076" s="1">
        <v>46174.711574074077</v>
      </c>
      <c r="I14076" t="b">
        <v>0</v>
      </c>
      <c r="J14076" t="b">
        <v>1</v>
      </c>
      <c r="K14076" t="s">
        <v>41</v>
      </c>
      <c r="L14076" t="s">
        <v>60</v>
      </c>
      <c r="M14076">
        <v>80000</v>
      </c>
      <c r="N14076"/>
      <c r="O14076" t="s">
        <v>25339</v>
      </c>
      <c r="P14076" t="s">
        <v>25340</v>
      </c>
    </row>
    <row r="14077" spans="1:16" x14ac:dyDescent="0.25">
      <c r="A14077" t="s">
        <v>1</v>
      </c>
      <c r="B14077" t="s">
        <v>144</v>
      </c>
      <c r="C14077" t="s">
        <v>1359</v>
      </c>
      <c r="D14077" t="s">
        <v>4526</v>
      </c>
      <c r="E14077" t="s">
        <v>59</v>
      </c>
      <c r="F14077" t="b">
        <v>0</v>
      </c>
      <c r="G14077" t="s">
        <v>89</v>
      </c>
      <c r="H14077" s="1">
        <v>46174.712789351863</v>
      </c>
      <c r="I14077" t="b">
        <v>0</v>
      </c>
      <c r="J14077" t="b">
        <v>0</v>
      </c>
      <c r="K14077" t="s">
        <v>41</v>
      </c>
      <c r="L14077" t="s">
        <v>60</v>
      </c>
      <c r="M14077">
        <v>168500</v>
      </c>
      <c r="N14077"/>
      <c r="O14077" t="s">
        <v>10696</v>
      </c>
      <c r="P14077" t="s">
        <v>10275</v>
      </c>
    </row>
    <row r="14078" spans="1:16" x14ac:dyDescent="0.25">
      <c r="A14078" t="s">
        <v>1</v>
      </c>
      <c r="B14078" t="s">
        <v>1</v>
      </c>
      <c r="C14078" t="s">
        <v>3342</v>
      </c>
      <c r="D14078" t="s">
        <v>4346</v>
      </c>
      <c r="E14078" t="s">
        <v>59</v>
      </c>
      <c r="F14078" t="b">
        <v>0</v>
      </c>
      <c r="G14078" t="s">
        <v>68</v>
      </c>
      <c r="H14078" s="1">
        <v>46174.712800925918</v>
      </c>
      <c r="I14078" t="b">
        <v>1</v>
      </c>
      <c r="J14078" t="b">
        <v>0</v>
      </c>
      <c r="K14078" t="s">
        <v>41</v>
      </c>
      <c r="L14078" t="s">
        <v>60</v>
      </c>
      <c r="M14078">
        <v>68500</v>
      </c>
      <c r="N14078"/>
      <c r="O14078" t="s">
        <v>7343</v>
      </c>
      <c r="P14078" t="s">
        <v>25341</v>
      </c>
    </row>
    <row r="14079" spans="1:16" x14ac:dyDescent="0.25">
      <c r="A14079" t="s">
        <v>1</v>
      </c>
      <c r="B14079" t="s">
        <v>2826</v>
      </c>
      <c r="C14079" t="s">
        <v>941</v>
      </c>
      <c r="D14079" t="s">
        <v>4526</v>
      </c>
      <c r="E14079" t="s">
        <v>59</v>
      </c>
      <c r="F14079" t="b">
        <v>0</v>
      </c>
      <c r="G14079" t="s">
        <v>65</v>
      </c>
      <c r="H14079" s="1">
        <v>46174.712800925918</v>
      </c>
      <c r="I14079" t="b">
        <v>0</v>
      </c>
      <c r="J14079" t="b">
        <v>0</v>
      </c>
      <c r="K14079" t="s">
        <v>41</v>
      </c>
      <c r="L14079" t="s">
        <v>74</v>
      </c>
      <c r="M14079"/>
      <c r="N14079">
        <v>51.5</v>
      </c>
      <c r="O14079" t="s">
        <v>105</v>
      </c>
    </row>
    <row r="14080" spans="1:16" x14ac:dyDescent="0.25">
      <c r="A14080" t="s">
        <v>5</v>
      </c>
      <c r="B14080" t="s">
        <v>25342</v>
      </c>
      <c r="C14080" t="s">
        <v>218</v>
      </c>
      <c r="D14080" t="s">
        <v>4526</v>
      </c>
      <c r="E14080" t="s">
        <v>59</v>
      </c>
      <c r="F14080" t="b">
        <v>0</v>
      </c>
      <c r="G14080" t="s">
        <v>65</v>
      </c>
      <c r="H14080" s="1">
        <v>46174.712962962964</v>
      </c>
      <c r="I14080" t="b">
        <v>1</v>
      </c>
      <c r="J14080" t="b">
        <v>0</v>
      </c>
      <c r="K14080" t="s">
        <v>41</v>
      </c>
      <c r="L14080" t="s">
        <v>60</v>
      </c>
      <c r="M14080">
        <v>80000</v>
      </c>
      <c r="N14080"/>
      <c r="O14080" t="s">
        <v>1324</v>
      </c>
      <c r="P14080" t="s">
        <v>2268</v>
      </c>
    </row>
    <row r="14081" spans="1:16" x14ac:dyDescent="0.25">
      <c r="A14081" t="s">
        <v>1</v>
      </c>
      <c r="B14081" t="s">
        <v>25343</v>
      </c>
      <c r="C14081" t="s">
        <v>164</v>
      </c>
      <c r="D14081" t="s">
        <v>4526</v>
      </c>
      <c r="E14081" t="s">
        <v>88</v>
      </c>
      <c r="F14081" t="b">
        <v>0</v>
      </c>
      <c r="G14081" t="s">
        <v>65</v>
      </c>
      <c r="H14081" s="1">
        <v>46174.712962962964</v>
      </c>
      <c r="I14081" t="b">
        <v>1</v>
      </c>
      <c r="J14081" t="b">
        <v>0</v>
      </c>
      <c r="K14081" t="s">
        <v>41</v>
      </c>
      <c r="L14081" t="s">
        <v>74</v>
      </c>
      <c r="M14081"/>
      <c r="N14081">
        <v>57.5</v>
      </c>
      <c r="O14081" t="s">
        <v>23204</v>
      </c>
      <c r="P14081" t="s">
        <v>25344</v>
      </c>
    </row>
    <row r="14082" spans="1:16" x14ac:dyDescent="0.25">
      <c r="A14082" t="s">
        <v>1</v>
      </c>
      <c r="B14082" t="s">
        <v>2917</v>
      </c>
      <c r="C14082" t="s">
        <v>76</v>
      </c>
      <c r="D14082" t="s">
        <v>4526</v>
      </c>
      <c r="E14082" t="s">
        <v>59</v>
      </c>
      <c r="F14082" t="b">
        <v>1</v>
      </c>
      <c r="G14082" t="s">
        <v>13</v>
      </c>
      <c r="H14082" s="1">
        <v>46174.713402777779</v>
      </c>
      <c r="I14082" t="b">
        <v>1</v>
      </c>
      <c r="J14082" t="b">
        <v>0</v>
      </c>
      <c r="K14082" t="s">
        <v>13</v>
      </c>
      <c r="L14082" t="s">
        <v>60</v>
      </c>
      <c r="M14082">
        <v>120000</v>
      </c>
      <c r="N14082"/>
      <c r="O14082" t="s">
        <v>25345</v>
      </c>
      <c r="P14082" t="s">
        <v>25346</v>
      </c>
    </row>
    <row r="14083" spans="1:16" x14ac:dyDescent="0.25">
      <c r="A14083" t="s">
        <v>7</v>
      </c>
      <c r="B14083" t="s">
        <v>25323</v>
      </c>
      <c r="C14083" t="s">
        <v>172</v>
      </c>
      <c r="D14083" t="s">
        <v>4346</v>
      </c>
      <c r="E14083" t="s">
        <v>59</v>
      </c>
      <c r="F14083" t="b">
        <v>0</v>
      </c>
      <c r="G14083" t="s">
        <v>68</v>
      </c>
      <c r="H14083" s="1">
        <v>46174.751932870371</v>
      </c>
      <c r="I14083" t="b">
        <v>0</v>
      </c>
      <c r="J14083" t="b">
        <v>1</v>
      </c>
      <c r="K14083" t="s">
        <v>41</v>
      </c>
      <c r="L14083" t="s">
        <v>60</v>
      </c>
      <c r="M14083">
        <v>105000</v>
      </c>
      <c r="N14083"/>
      <c r="O14083" t="s">
        <v>25347</v>
      </c>
      <c r="P14083" t="s">
        <v>25348</v>
      </c>
    </row>
    <row r="14084" spans="1:16" x14ac:dyDescent="0.25">
      <c r="A14084" t="s">
        <v>2</v>
      </c>
      <c r="B14084" t="s">
        <v>3911</v>
      </c>
      <c r="C14084" t="s">
        <v>162</v>
      </c>
      <c r="D14084" t="s">
        <v>4526</v>
      </c>
      <c r="E14084" t="s">
        <v>59</v>
      </c>
      <c r="F14084" t="b">
        <v>0</v>
      </c>
      <c r="G14084" t="s">
        <v>73</v>
      </c>
      <c r="H14084" s="1">
        <v>46174.751967592587</v>
      </c>
      <c r="I14084" t="b">
        <v>0</v>
      </c>
      <c r="J14084" t="b">
        <v>1</v>
      </c>
      <c r="K14084" t="s">
        <v>41</v>
      </c>
      <c r="L14084" t="s">
        <v>60</v>
      </c>
      <c r="M14084">
        <v>110000</v>
      </c>
      <c r="N14084"/>
      <c r="O14084" t="s">
        <v>24484</v>
      </c>
      <c r="P14084" t="s">
        <v>25349</v>
      </c>
    </row>
    <row r="14085" spans="1:16" x14ac:dyDescent="0.25">
      <c r="A14085" t="s">
        <v>0</v>
      </c>
      <c r="B14085" t="s">
        <v>25350</v>
      </c>
      <c r="C14085" t="s">
        <v>382</v>
      </c>
      <c r="D14085" t="s">
        <v>4526</v>
      </c>
      <c r="E14085" t="s">
        <v>59</v>
      </c>
      <c r="F14085" t="b">
        <v>0</v>
      </c>
      <c r="G14085" t="s">
        <v>77</v>
      </c>
      <c r="H14085" s="1">
        <v>46174.751979166656</v>
      </c>
      <c r="I14085" t="b">
        <v>0</v>
      </c>
      <c r="J14085" t="b">
        <v>1</v>
      </c>
      <c r="K14085" t="s">
        <v>41</v>
      </c>
      <c r="L14085" t="s">
        <v>60</v>
      </c>
      <c r="M14085">
        <v>85000</v>
      </c>
      <c r="N14085"/>
      <c r="O14085" t="s">
        <v>25351</v>
      </c>
    </row>
    <row r="14086" spans="1:16" x14ac:dyDescent="0.25">
      <c r="A14086" t="s">
        <v>0</v>
      </c>
      <c r="B14086" t="s">
        <v>25352</v>
      </c>
      <c r="C14086" t="s">
        <v>304</v>
      </c>
      <c r="D14086" t="s">
        <v>4526</v>
      </c>
      <c r="E14086" t="s">
        <v>59</v>
      </c>
      <c r="F14086" t="b">
        <v>0</v>
      </c>
      <c r="G14086" t="s">
        <v>77</v>
      </c>
      <c r="H14086" s="1">
        <v>46174.751979166656</v>
      </c>
      <c r="I14086" t="b">
        <v>0</v>
      </c>
      <c r="J14086" t="b">
        <v>0</v>
      </c>
      <c r="K14086" t="s">
        <v>41</v>
      </c>
      <c r="L14086" t="s">
        <v>74</v>
      </c>
      <c r="M14086"/>
      <c r="N14086">
        <v>53.17</v>
      </c>
      <c r="O14086" t="s">
        <v>8043</v>
      </c>
      <c r="P14086" t="s">
        <v>1409</v>
      </c>
    </row>
    <row r="14087" spans="1:16" x14ac:dyDescent="0.25">
      <c r="A14087" t="s">
        <v>0</v>
      </c>
      <c r="B14087" t="s">
        <v>25353</v>
      </c>
      <c r="C14087" t="s">
        <v>359</v>
      </c>
      <c r="D14087" t="s">
        <v>4526</v>
      </c>
      <c r="E14087" t="s">
        <v>59</v>
      </c>
      <c r="F14087" t="b">
        <v>0</v>
      </c>
      <c r="G14087" t="s">
        <v>65</v>
      </c>
      <c r="H14087" s="1">
        <v>46174.752013888887</v>
      </c>
      <c r="I14087" t="b">
        <v>0</v>
      </c>
      <c r="J14087" t="b">
        <v>0</v>
      </c>
      <c r="K14087" t="s">
        <v>41</v>
      </c>
      <c r="L14087" t="s">
        <v>60</v>
      </c>
      <c r="M14087">
        <v>91500</v>
      </c>
      <c r="N14087"/>
      <c r="O14087" t="s">
        <v>25354</v>
      </c>
      <c r="P14087" t="s">
        <v>25355</v>
      </c>
    </row>
    <row r="14088" spans="1:16" x14ac:dyDescent="0.25">
      <c r="A14088" t="s">
        <v>3</v>
      </c>
      <c r="B14088" t="s">
        <v>25356</v>
      </c>
      <c r="C14088" t="s">
        <v>32</v>
      </c>
      <c r="D14088" t="s">
        <v>2360</v>
      </c>
      <c r="E14088" t="s">
        <v>59</v>
      </c>
      <c r="F14088" t="b">
        <v>0</v>
      </c>
      <c r="G14088" t="s">
        <v>32</v>
      </c>
      <c r="H14088" s="1">
        <v>46174.752812500003</v>
      </c>
      <c r="I14088" t="b">
        <v>0</v>
      </c>
      <c r="J14088" t="b">
        <v>0</v>
      </c>
      <c r="K14088" t="s">
        <v>32</v>
      </c>
      <c r="L14088" t="s">
        <v>60</v>
      </c>
      <c r="M14088">
        <v>40000</v>
      </c>
      <c r="N14088"/>
      <c r="O14088" t="s">
        <v>1239</v>
      </c>
      <c r="P14088" t="s">
        <v>426</v>
      </c>
    </row>
    <row r="14089" spans="1:16" x14ac:dyDescent="0.25">
      <c r="A14089" t="s">
        <v>2</v>
      </c>
      <c r="B14089" t="s">
        <v>25357</v>
      </c>
      <c r="C14089" t="s">
        <v>81</v>
      </c>
      <c r="D14089" t="s">
        <v>4526</v>
      </c>
      <c r="E14089" t="s">
        <v>59</v>
      </c>
      <c r="F14089" t="b">
        <v>0</v>
      </c>
      <c r="G14089" t="s">
        <v>77</v>
      </c>
      <c r="H14089" s="1">
        <v>46174.753206018519</v>
      </c>
      <c r="I14089" t="b">
        <v>0</v>
      </c>
      <c r="J14089" t="b">
        <v>0</v>
      </c>
      <c r="K14089" t="s">
        <v>41</v>
      </c>
      <c r="L14089" t="s">
        <v>60</v>
      </c>
      <c r="M14089">
        <v>155000</v>
      </c>
      <c r="N14089"/>
      <c r="O14089" t="s">
        <v>22172</v>
      </c>
      <c r="P14089" t="s">
        <v>25358</v>
      </c>
    </row>
    <row r="14090" spans="1:16" x14ac:dyDescent="0.25">
      <c r="A14090" t="s">
        <v>2</v>
      </c>
      <c r="B14090" t="s">
        <v>4796</v>
      </c>
      <c r="C14090" t="s">
        <v>86</v>
      </c>
      <c r="D14090" t="s">
        <v>4346</v>
      </c>
      <c r="E14090" t="s">
        <v>59</v>
      </c>
      <c r="F14090" t="b">
        <v>0</v>
      </c>
      <c r="G14090" t="s">
        <v>77</v>
      </c>
      <c r="H14090" s="1">
        <v>46174.753206018519</v>
      </c>
      <c r="I14090" t="b">
        <v>0</v>
      </c>
      <c r="J14090" t="b">
        <v>0</v>
      </c>
      <c r="K14090" t="s">
        <v>41</v>
      </c>
      <c r="L14090" t="s">
        <v>60</v>
      </c>
      <c r="M14090">
        <v>113895</v>
      </c>
      <c r="N14090"/>
      <c r="O14090" t="s">
        <v>4181</v>
      </c>
    </row>
    <row r="14091" spans="1:16" x14ac:dyDescent="0.25">
      <c r="A14091" t="s">
        <v>8</v>
      </c>
      <c r="B14091" t="s">
        <v>25359</v>
      </c>
      <c r="C14091" t="s">
        <v>165</v>
      </c>
      <c r="D14091" t="s">
        <v>4526</v>
      </c>
      <c r="E14091" t="s">
        <v>88</v>
      </c>
      <c r="F14091" t="b">
        <v>0</v>
      </c>
      <c r="G14091" t="s">
        <v>73</v>
      </c>
      <c r="H14091" s="1">
        <v>46174.753240740742</v>
      </c>
      <c r="I14091" t="b">
        <v>0</v>
      </c>
      <c r="J14091" t="b">
        <v>0</v>
      </c>
      <c r="K14091" t="s">
        <v>41</v>
      </c>
      <c r="L14091" t="s">
        <v>74</v>
      </c>
      <c r="M14091"/>
      <c r="N14091">
        <v>65</v>
      </c>
      <c r="O14091" t="s">
        <v>17859</v>
      </c>
      <c r="P14091" t="s">
        <v>25360</v>
      </c>
    </row>
    <row r="14092" spans="1:16" x14ac:dyDescent="0.25">
      <c r="A14092" t="s">
        <v>1</v>
      </c>
      <c r="B14092" t="s">
        <v>25361</v>
      </c>
      <c r="C14092" t="s">
        <v>2239</v>
      </c>
      <c r="D14092" t="s">
        <v>4346</v>
      </c>
      <c r="E14092" t="s">
        <v>59</v>
      </c>
      <c r="F14092" t="b">
        <v>0</v>
      </c>
      <c r="G14092" t="s">
        <v>65</v>
      </c>
      <c r="H14092" s="1">
        <v>46174.754618055558</v>
      </c>
      <c r="I14092" t="b">
        <v>0</v>
      </c>
      <c r="J14092" t="b">
        <v>0</v>
      </c>
      <c r="K14092" t="s">
        <v>41</v>
      </c>
      <c r="L14092" t="s">
        <v>60</v>
      </c>
      <c r="M14092">
        <v>99965.02</v>
      </c>
      <c r="N14092"/>
      <c r="O14092" t="s">
        <v>25362</v>
      </c>
      <c r="P14092" t="s">
        <v>25363</v>
      </c>
    </row>
    <row r="14093" spans="1:16" x14ac:dyDescent="0.25">
      <c r="A14093" t="s">
        <v>1</v>
      </c>
      <c r="B14093" t="s">
        <v>25364</v>
      </c>
      <c r="C14093" t="s">
        <v>41</v>
      </c>
      <c r="D14093" t="s">
        <v>4526</v>
      </c>
      <c r="E14093" t="s">
        <v>88</v>
      </c>
      <c r="F14093" t="b">
        <v>0</v>
      </c>
      <c r="G14093" t="s">
        <v>68</v>
      </c>
      <c r="H14093" s="1">
        <v>46174.754675925928</v>
      </c>
      <c r="I14093" t="b">
        <v>0</v>
      </c>
      <c r="J14093" t="b">
        <v>0</v>
      </c>
      <c r="K14093" t="s">
        <v>41</v>
      </c>
      <c r="L14093" t="s">
        <v>74</v>
      </c>
      <c r="M14093"/>
      <c r="N14093">
        <v>47.5</v>
      </c>
      <c r="O14093" t="s">
        <v>1505</v>
      </c>
      <c r="P14093" t="s">
        <v>3050</v>
      </c>
    </row>
    <row r="14094" spans="1:16" x14ac:dyDescent="0.25">
      <c r="A14094" t="s">
        <v>1</v>
      </c>
      <c r="B14094" t="s">
        <v>25365</v>
      </c>
      <c r="C14094" t="s">
        <v>332</v>
      </c>
      <c r="D14094" t="s">
        <v>4526</v>
      </c>
      <c r="E14094" t="s">
        <v>59</v>
      </c>
      <c r="F14094" t="b">
        <v>0</v>
      </c>
      <c r="G14094" t="s">
        <v>89</v>
      </c>
      <c r="H14094" s="1">
        <v>46174.754745370366</v>
      </c>
      <c r="I14094" t="b">
        <v>0</v>
      </c>
      <c r="J14094" t="b">
        <v>0</v>
      </c>
      <c r="K14094" t="s">
        <v>41</v>
      </c>
      <c r="L14094" t="s">
        <v>60</v>
      </c>
      <c r="M14094">
        <v>127500</v>
      </c>
      <c r="N14094"/>
      <c r="O14094" t="s">
        <v>155</v>
      </c>
      <c r="P14094" t="s">
        <v>146</v>
      </c>
    </row>
    <row r="14095" spans="1:16" x14ac:dyDescent="0.25">
      <c r="A14095" t="s">
        <v>1</v>
      </c>
      <c r="B14095" t="s">
        <v>25366</v>
      </c>
      <c r="C14095" t="s">
        <v>500</v>
      </c>
      <c r="D14095" t="s">
        <v>4346</v>
      </c>
      <c r="E14095" t="s">
        <v>59</v>
      </c>
      <c r="F14095" t="b">
        <v>0</v>
      </c>
      <c r="G14095" t="s">
        <v>13</v>
      </c>
      <c r="H14095" s="1">
        <v>46174.75508101852</v>
      </c>
      <c r="I14095" t="b">
        <v>0</v>
      </c>
      <c r="J14095" t="b">
        <v>0</v>
      </c>
      <c r="K14095" t="s">
        <v>13</v>
      </c>
      <c r="L14095" t="s">
        <v>60</v>
      </c>
      <c r="M14095">
        <v>99150</v>
      </c>
      <c r="N14095"/>
      <c r="O14095" t="s">
        <v>13302</v>
      </c>
      <c r="P14095" t="s">
        <v>673</v>
      </c>
    </row>
    <row r="14096" spans="1:16" x14ac:dyDescent="0.25">
      <c r="A14096" t="s">
        <v>0</v>
      </c>
      <c r="B14096" t="s">
        <v>3579</v>
      </c>
      <c r="C14096" t="s">
        <v>271</v>
      </c>
      <c r="D14096" t="s">
        <v>4346</v>
      </c>
      <c r="E14096" t="s">
        <v>88</v>
      </c>
      <c r="F14096" t="b">
        <v>0</v>
      </c>
      <c r="G14096" t="s">
        <v>77</v>
      </c>
      <c r="H14096" s="1">
        <v>46174.793599537043</v>
      </c>
      <c r="I14096" t="b">
        <v>1</v>
      </c>
      <c r="J14096" t="b">
        <v>1</v>
      </c>
      <c r="K14096" t="s">
        <v>41</v>
      </c>
      <c r="L14096" t="s">
        <v>74</v>
      </c>
      <c r="M14096"/>
      <c r="N14096">
        <v>45</v>
      </c>
      <c r="O14096" t="s">
        <v>1469</v>
      </c>
      <c r="P14096" t="s">
        <v>1637</v>
      </c>
    </row>
    <row r="14097" spans="1:16" x14ac:dyDescent="0.25">
      <c r="A14097" t="s">
        <v>0</v>
      </c>
      <c r="B14097" t="s">
        <v>25367</v>
      </c>
      <c r="C14097" t="s">
        <v>25368</v>
      </c>
      <c r="D14097" t="s">
        <v>17626</v>
      </c>
      <c r="E14097" t="s">
        <v>59</v>
      </c>
      <c r="F14097" t="b">
        <v>0</v>
      </c>
      <c r="G14097" t="s">
        <v>68</v>
      </c>
      <c r="H14097" s="1">
        <v>46174.793645833342</v>
      </c>
      <c r="I14097" t="b">
        <v>0</v>
      </c>
      <c r="J14097" t="b">
        <v>0</v>
      </c>
      <c r="K14097" t="s">
        <v>41</v>
      </c>
      <c r="L14097" t="s">
        <v>60</v>
      </c>
      <c r="M14097">
        <v>73380</v>
      </c>
      <c r="N14097"/>
      <c r="O14097" t="s">
        <v>25369</v>
      </c>
      <c r="P14097" t="s">
        <v>25370</v>
      </c>
    </row>
    <row r="14098" spans="1:16" x14ac:dyDescent="0.25">
      <c r="A14098" t="s">
        <v>2</v>
      </c>
      <c r="B14098" t="s">
        <v>25371</v>
      </c>
      <c r="C14098" t="s">
        <v>112</v>
      </c>
      <c r="D14098" t="s">
        <v>17626</v>
      </c>
      <c r="E14098" t="s">
        <v>59</v>
      </c>
      <c r="F14098" t="b">
        <v>0</v>
      </c>
      <c r="G14098" t="s">
        <v>65</v>
      </c>
      <c r="H14098" s="1">
        <v>46174.794907407413</v>
      </c>
      <c r="I14098" t="b">
        <v>0</v>
      </c>
      <c r="J14098" t="b">
        <v>1</v>
      </c>
      <c r="K14098" t="s">
        <v>41</v>
      </c>
      <c r="L14098" t="s">
        <v>60</v>
      </c>
      <c r="M14098">
        <v>101500</v>
      </c>
      <c r="N14098"/>
      <c r="O14098" t="s">
        <v>3028</v>
      </c>
      <c r="P14098" t="s">
        <v>25372</v>
      </c>
    </row>
    <row r="14099" spans="1:16" x14ac:dyDescent="0.25">
      <c r="A14099" t="s">
        <v>6</v>
      </c>
      <c r="B14099" t="s">
        <v>20001</v>
      </c>
      <c r="C14099" t="s">
        <v>363</v>
      </c>
      <c r="D14099" t="s">
        <v>17626</v>
      </c>
      <c r="E14099" t="s">
        <v>59</v>
      </c>
      <c r="F14099" t="b">
        <v>0</v>
      </c>
      <c r="G14099" t="s">
        <v>65</v>
      </c>
      <c r="H14099" s="1">
        <v>46174.794965277782</v>
      </c>
      <c r="I14099" t="b">
        <v>0</v>
      </c>
      <c r="J14099" t="b">
        <v>1</v>
      </c>
      <c r="K14099" t="s">
        <v>41</v>
      </c>
      <c r="L14099" t="s">
        <v>60</v>
      </c>
      <c r="M14099">
        <v>143000</v>
      </c>
      <c r="N14099"/>
      <c r="O14099" t="s">
        <v>2753</v>
      </c>
      <c r="P14099" t="s">
        <v>11571</v>
      </c>
    </row>
    <row r="14100" spans="1:16" x14ac:dyDescent="0.25">
      <c r="A14100" t="s">
        <v>1</v>
      </c>
      <c r="B14100" t="s">
        <v>1256</v>
      </c>
      <c r="C14100" t="s">
        <v>81</v>
      </c>
      <c r="D14100" t="s">
        <v>4346</v>
      </c>
      <c r="E14100" t="s">
        <v>59</v>
      </c>
      <c r="F14100" t="b">
        <v>0</v>
      </c>
      <c r="G14100" t="s">
        <v>77</v>
      </c>
      <c r="H14100" s="1">
        <v>46174.796122685177</v>
      </c>
      <c r="I14100" t="b">
        <v>1</v>
      </c>
      <c r="J14100" t="b">
        <v>0</v>
      </c>
      <c r="K14100" t="s">
        <v>41</v>
      </c>
      <c r="L14100" t="s">
        <v>60</v>
      </c>
      <c r="M14100">
        <v>115000</v>
      </c>
      <c r="N14100"/>
      <c r="O14100" t="s">
        <v>25373</v>
      </c>
      <c r="P14100" t="s">
        <v>25374</v>
      </c>
    </row>
    <row r="14101" spans="1:16" x14ac:dyDescent="0.25">
      <c r="A14101" t="s">
        <v>1</v>
      </c>
      <c r="B14101" t="s">
        <v>599</v>
      </c>
      <c r="C14101" t="s">
        <v>121</v>
      </c>
      <c r="D14101" t="s">
        <v>5349</v>
      </c>
      <c r="E14101" t="s">
        <v>59</v>
      </c>
      <c r="F14101" t="b">
        <v>0</v>
      </c>
      <c r="G14101" t="s">
        <v>68</v>
      </c>
      <c r="H14101" s="1">
        <v>46174.796122685177</v>
      </c>
      <c r="I14101" t="b">
        <v>0</v>
      </c>
      <c r="J14101" t="b">
        <v>0</v>
      </c>
      <c r="K14101" t="s">
        <v>41</v>
      </c>
      <c r="L14101" t="s">
        <v>60</v>
      </c>
      <c r="M14101">
        <v>135000</v>
      </c>
      <c r="N14101"/>
      <c r="O14101" t="s">
        <v>25375</v>
      </c>
      <c r="P14101" t="s">
        <v>25376</v>
      </c>
    </row>
    <row r="14102" spans="1:16" x14ac:dyDescent="0.25">
      <c r="A14102" t="s">
        <v>1</v>
      </c>
      <c r="B14102" t="s">
        <v>599</v>
      </c>
      <c r="C14102" t="s">
        <v>757</v>
      </c>
      <c r="D14102" t="s">
        <v>5349</v>
      </c>
      <c r="E14102" t="s">
        <v>59</v>
      </c>
      <c r="F14102" t="b">
        <v>0</v>
      </c>
      <c r="G14102" t="s">
        <v>89</v>
      </c>
      <c r="H14102" s="1">
        <v>46174.796122685177</v>
      </c>
      <c r="I14102" t="b">
        <v>0</v>
      </c>
      <c r="J14102" t="b">
        <v>1</v>
      </c>
      <c r="K14102" t="s">
        <v>41</v>
      </c>
      <c r="L14102" t="s">
        <v>60</v>
      </c>
      <c r="M14102">
        <v>105000</v>
      </c>
      <c r="N14102"/>
      <c r="O14102" t="s">
        <v>4493</v>
      </c>
      <c r="P14102" t="s">
        <v>2288</v>
      </c>
    </row>
    <row r="14103" spans="1:16" x14ac:dyDescent="0.25">
      <c r="A14103" t="s">
        <v>1</v>
      </c>
      <c r="B14103" t="s">
        <v>25377</v>
      </c>
      <c r="C14103" t="s">
        <v>112</v>
      </c>
      <c r="D14103" t="s">
        <v>4526</v>
      </c>
      <c r="E14103" t="s">
        <v>88</v>
      </c>
      <c r="F14103" t="b">
        <v>0</v>
      </c>
      <c r="G14103" t="s">
        <v>65</v>
      </c>
      <c r="H14103" s="1">
        <v>46174.796134259261</v>
      </c>
      <c r="I14103" t="b">
        <v>0</v>
      </c>
      <c r="J14103" t="b">
        <v>0</v>
      </c>
      <c r="K14103" t="s">
        <v>41</v>
      </c>
      <c r="L14103" t="s">
        <v>74</v>
      </c>
      <c r="M14103"/>
      <c r="N14103">
        <v>66.5</v>
      </c>
      <c r="O14103" t="s">
        <v>2592</v>
      </c>
      <c r="P14103" t="s">
        <v>3812</v>
      </c>
    </row>
    <row r="14104" spans="1:16" x14ac:dyDescent="0.25">
      <c r="A14104" t="s">
        <v>4</v>
      </c>
      <c r="B14104" t="s">
        <v>25378</v>
      </c>
      <c r="C14104" t="s">
        <v>76</v>
      </c>
      <c r="D14104" t="s">
        <v>4346</v>
      </c>
      <c r="E14104" t="s">
        <v>59</v>
      </c>
      <c r="F14104" t="b">
        <v>1</v>
      </c>
      <c r="G14104" t="s">
        <v>65</v>
      </c>
      <c r="H14104" s="1">
        <v>46174.796296296299</v>
      </c>
      <c r="I14104" t="b">
        <v>0</v>
      </c>
      <c r="J14104" t="b">
        <v>1</v>
      </c>
      <c r="K14104" t="s">
        <v>41</v>
      </c>
      <c r="L14104" t="s">
        <v>60</v>
      </c>
      <c r="M14104">
        <v>114500</v>
      </c>
      <c r="N14104"/>
      <c r="O14104" t="s">
        <v>21397</v>
      </c>
      <c r="P14104" t="s">
        <v>25379</v>
      </c>
    </row>
    <row r="14105" spans="1:16" x14ac:dyDescent="0.25">
      <c r="A14105" t="s">
        <v>0</v>
      </c>
      <c r="B14105" t="s">
        <v>25380</v>
      </c>
      <c r="C14105" t="s">
        <v>112</v>
      </c>
      <c r="D14105" t="s">
        <v>4526</v>
      </c>
      <c r="E14105" t="s">
        <v>59</v>
      </c>
      <c r="F14105" t="b">
        <v>0</v>
      </c>
      <c r="G14105" t="s">
        <v>65</v>
      </c>
      <c r="H14105" s="1">
        <v>46174.835266203707</v>
      </c>
      <c r="I14105" t="b">
        <v>0</v>
      </c>
      <c r="J14105" t="b">
        <v>1</v>
      </c>
      <c r="K14105" t="s">
        <v>41</v>
      </c>
      <c r="L14105" t="s">
        <v>60</v>
      </c>
      <c r="M14105">
        <v>104500</v>
      </c>
      <c r="N14105"/>
      <c r="O14105" t="s">
        <v>2975</v>
      </c>
      <c r="P14105" t="s">
        <v>25381</v>
      </c>
    </row>
    <row r="14106" spans="1:16" x14ac:dyDescent="0.25">
      <c r="A14106" t="s">
        <v>0</v>
      </c>
      <c r="B14106" t="s">
        <v>25382</v>
      </c>
      <c r="C14106" t="s">
        <v>81</v>
      </c>
      <c r="D14106" t="s">
        <v>2360</v>
      </c>
      <c r="E14106" t="s">
        <v>59</v>
      </c>
      <c r="F14106" t="b">
        <v>0</v>
      </c>
      <c r="G14106" t="s">
        <v>77</v>
      </c>
      <c r="H14106" s="1">
        <v>46174.835300925923</v>
      </c>
      <c r="I14106" t="b">
        <v>0</v>
      </c>
      <c r="J14106" t="b">
        <v>0</v>
      </c>
      <c r="K14106" t="s">
        <v>41</v>
      </c>
      <c r="L14106" t="s">
        <v>60</v>
      </c>
      <c r="M14106">
        <v>87500</v>
      </c>
      <c r="N14106"/>
      <c r="O14106" t="s">
        <v>25383</v>
      </c>
      <c r="P14106" t="s">
        <v>25384</v>
      </c>
    </row>
    <row r="14107" spans="1:16" x14ac:dyDescent="0.25">
      <c r="A14107" t="s">
        <v>0</v>
      </c>
      <c r="B14107" t="s">
        <v>25385</v>
      </c>
      <c r="C14107" t="s">
        <v>86</v>
      </c>
      <c r="D14107" t="s">
        <v>4526</v>
      </c>
      <c r="E14107" t="s">
        <v>88</v>
      </c>
      <c r="F14107" t="b">
        <v>0</v>
      </c>
      <c r="G14107" t="s">
        <v>77</v>
      </c>
      <c r="H14107" s="1">
        <v>46174.835312499999</v>
      </c>
      <c r="I14107" t="b">
        <v>0</v>
      </c>
      <c r="J14107" t="b">
        <v>0</v>
      </c>
      <c r="K14107" t="s">
        <v>41</v>
      </c>
      <c r="L14107" t="s">
        <v>74</v>
      </c>
      <c r="M14107"/>
      <c r="N14107">
        <v>38</v>
      </c>
      <c r="O14107" t="s">
        <v>176</v>
      </c>
      <c r="P14107" t="s">
        <v>25386</v>
      </c>
    </row>
    <row r="14108" spans="1:16" x14ac:dyDescent="0.25">
      <c r="A14108" t="s">
        <v>6</v>
      </c>
      <c r="B14108" t="s">
        <v>25387</v>
      </c>
      <c r="C14108" t="s">
        <v>237</v>
      </c>
      <c r="D14108" t="s">
        <v>4346</v>
      </c>
      <c r="E14108" t="s">
        <v>59</v>
      </c>
      <c r="F14108" t="b">
        <v>0</v>
      </c>
      <c r="G14108" t="s">
        <v>89</v>
      </c>
      <c r="H14108" s="1">
        <v>46174.836539351847</v>
      </c>
      <c r="I14108" t="b">
        <v>0</v>
      </c>
      <c r="J14108" t="b">
        <v>0</v>
      </c>
      <c r="K14108" t="s">
        <v>41</v>
      </c>
      <c r="L14108" t="s">
        <v>60</v>
      </c>
      <c r="M14108">
        <v>185000</v>
      </c>
      <c r="N14108"/>
      <c r="O14108" t="s">
        <v>22172</v>
      </c>
      <c r="P14108" t="s">
        <v>25388</v>
      </c>
    </row>
    <row r="14109" spans="1:16" x14ac:dyDescent="0.25">
      <c r="A14109" t="s">
        <v>4</v>
      </c>
      <c r="B14109" t="s">
        <v>6145</v>
      </c>
      <c r="C14109" t="s">
        <v>1768</v>
      </c>
      <c r="D14109" t="s">
        <v>4346</v>
      </c>
      <c r="E14109" t="s">
        <v>59</v>
      </c>
      <c r="F14109" t="b">
        <v>0</v>
      </c>
      <c r="G14109" t="s">
        <v>68</v>
      </c>
      <c r="H14109" s="1">
        <v>46174.836562500001</v>
      </c>
      <c r="I14109" t="b">
        <v>0</v>
      </c>
      <c r="J14109" t="b">
        <v>1</v>
      </c>
      <c r="K14109" t="s">
        <v>41</v>
      </c>
      <c r="L14109" t="s">
        <v>60</v>
      </c>
      <c r="M14109">
        <v>151475</v>
      </c>
      <c r="N14109"/>
      <c r="O14109" t="s">
        <v>528</v>
      </c>
      <c r="P14109" t="s">
        <v>6146</v>
      </c>
    </row>
    <row r="14110" spans="1:16" x14ac:dyDescent="0.25">
      <c r="A14110" t="s">
        <v>1</v>
      </c>
      <c r="B14110" t="s">
        <v>25389</v>
      </c>
      <c r="C14110" t="s">
        <v>76</v>
      </c>
      <c r="D14110" t="s">
        <v>4587</v>
      </c>
      <c r="E14110" t="s">
        <v>59</v>
      </c>
      <c r="F14110" t="b">
        <v>1</v>
      </c>
      <c r="G14110" t="s">
        <v>65</v>
      </c>
      <c r="H14110" s="1">
        <v>46174.837905092587</v>
      </c>
      <c r="I14110" t="b">
        <v>0</v>
      </c>
      <c r="J14110" t="b">
        <v>0</v>
      </c>
      <c r="K14110" t="s">
        <v>41</v>
      </c>
      <c r="L14110" t="s">
        <v>74</v>
      </c>
      <c r="M14110"/>
      <c r="N14110">
        <v>50</v>
      </c>
      <c r="O14110" t="s">
        <v>857</v>
      </c>
      <c r="P14110" t="s">
        <v>25390</v>
      </c>
    </row>
    <row r="14111" spans="1:16" x14ac:dyDescent="0.25">
      <c r="A14111" t="s">
        <v>1</v>
      </c>
      <c r="B14111" t="s">
        <v>25391</v>
      </c>
      <c r="C14111" t="s">
        <v>164</v>
      </c>
      <c r="D14111" t="s">
        <v>4587</v>
      </c>
      <c r="E14111" t="s">
        <v>59</v>
      </c>
      <c r="F14111" t="b">
        <v>0</v>
      </c>
      <c r="G14111" t="s">
        <v>68</v>
      </c>
      <c r="H14111" s="1">
        <v>46174.837905092587</v>
      </c>
      <c r="I14111" t="b">
        <v>1</v>
      </c>
      <c r="J14111" t="b">
        <v>0</v>
      </c>
      <c r="K14111" t="s">
        <v>41</v>
      </c>
      <c r="L14111" t="s">
        <v>74</v>
      </c>
      <c r="M14111"/>
      <c r="N14111">
        <v>70</v>
      </c>
      <c r="O14111" t="s">
        <v>3998</v>
      </c>
      <c r="P14111" t="s">
        <v>25392</v>
      </c>
    </row>
    <row r="14112" spans="1:16" x14ac:dyDescent="0.25">
      <c r="A14112" t="s">
        <v>1</v>
      </c>
      <c r="B14112" t="s">
        <v>25393</v>
      </c>
      <c r="C14112" t="s">
        <v>218</v>
      </c>
      <c r="D14112" t="s">
        <v>4346</v>
      </c>
      <c r="E14112" t="s">
        <v>59</v>
      </c>
      <c r="F14112" t="b">
        <v>0</v>
      </c>
      <c r="G14112" t="s">
        <v>65</v>
      </c>
      <c r="H14112" s="1">
        <v>46174.837916666656</v>
      </c>
      <c r="I14112" t="b">
        <v>0</v>
      </c>
      <c r="J14112" t="b">
        <v>1</v>
      </c>
      <c r="K14112" t="s">
        <v>41</v>
      </c>
      <c r="L14112" t="s">
        <v>60</v>
      </c>
      <c r="M14112">
        <v>171500</v>
      </c>
      <c r="N14112"/>
      <c r="O14112" t="s">
        <v>1172</v>
      </c>
      <c r="P14112" t="s">
        <v>25394</v>
      </c>
    </row>
    <row r="14113" spans="1:16" x14ac:dyDescent="0.25">
      <c r="A14113" t="s">
        <v>5</v>
      </c>
      <c r="B14113" t="s">
        <v>25395</v>
      </c>
      <c r="C14113" t="s">
        <v>2328</v>
      </c>
      <c r="D14113" t="s">
        <v>4346</v>
      </c>
      <c r="E14113" t="s">
        <v>59</v>
      </c>
      <c r="F14113" t="b">
        <v>0</v>
      </c>
      <c r="G14113" t="s">
        <v>73</v>
      </c>
      <c r="H14113" s="1">
        <v>46174.838090277779</v>
      </c>
      <c r="I14113" t="b">
        <v>0</v>
      </c>
      <c r="J14113" t="b">
        <v>1</v>
      </c>
      <c r="K14113" t="s">
        <v>41</v>
      </c>
      <c r="L14113" t="s">
        <v>60</v>
      </c>
      <c r="M14113">
        <v>148000</v>
      </c>
      <c r="N14113"/>
      <c r="O14113" t="s">
        <v>1172</v>
      </c>
      <c r="P14113" t="s">
        <v>25394</v>
      </c>
    </row>
    <row r="14114" spans="1:16" x14ac:dyDescent="0.25">
      <c r="A14114" t="s">
        <v>1</v>
      </c>
      <c r="B14114" t="s">
        <v>25396</v>
      </c>
      <c r="C14114" t="s">
        <v>1931</v>
      </c>
      <c r="D14114" t="s">
        <v>2360</v>
      </c>
      <c r="E14114" t="s">
        <v>88</v>
      </c>
      <c r="F14114" t="b">
        <v>0</v>
      </c>
      <c r="G14114" t="s">
        <v>13</v>
      </c>
      <c r="H14114" s="1">
        <v>46174.838425925933</v>
      </c>
      <c r="I14114" t="b">
        <v>1</v>
      </c>
      <c r="J14114" t="b">
        <v>0</v>
      </c>
      <c r="K14114" t="s">
        <v>13</v>
      </c>
      <c r="L14114" t="s">
        <v>74</v>
      </c>
      <c r="M14114"/>
      <c r="N14114">
        <v>110</v>
      </c>
      <c r="O14114" t="s">
        <v>12461</v>
      </c>
      <c r="P14114" t="s">
        <v>25397</v>
      </c>
    </row>
    <row r="14115" spans="1:16" x14ac:dyDescent="0.25">
      <c r="A14115" t="s">
        <v>3</v>
      </c>
      <c r="B14115" t="s">
        <v>2264</v>
      </c>
      <c r="C14115" t="s">
        <v>114</v>
      </c>
      <c r="D14115" t="s">
        <v>4526</v>
      </c>
      <c r="E14115" t="s">
        <v>59</v>
      </c>
      <c r="F14115" t="b">
        <v>0</v>
      </c>
      <c r="G14115" t="s">
        <v>77</v>
      </c>
      <c r="H14115" s="1">
        <v>46174.876932870371</v>
      </c>
      <c r="I14115" t="b">
        <v>0</v>
      </c>
      <c r="J14115" t="b">
        <v>0</v>
      </c>
      <c r="K14115" t="s">
        <v>41</v>
      </c>
      <c r="L14115" t="s">
        <v>60</v>
      </c>
      <c r="M14115">
        <v>80000</v>
      </c>
      <c r="N14115"/>
      <c r="O14115" t="s">
        <v>25398</v>
      </c>
      <c r="P14115" t="s">
        <v>673</v>
      </c>
    </row>
    <row r="14116" spans="1:16" x14ac:dyDescent="0.25">
      <c r="A14116" t="s">
        <v>0</v>
      </c>
      <c r="B14116" t="s">
        <v>25399</v>
      </c>
      <c r="C14116" t="s">
        <v>112</v>
      </c>
      <c r="D14116" t="s">
        <v>4526</v>
      </c>
      <c r="E14116" t="s">
        <v>59</v>
      </c>
      <c r="F14116" t="b">
        <v>0</v>
      </c>
      <c r="G14116" t="s">
        <v>65</v>
      </c>
      <c r="H14116" s="1">
        <v>46174.876932870371</v>
      </c>
      <c r="I14116" t="b">
        <v>0</v>
      </c>
      <c r="J14116" t="b">
        <v>0</v>
      </c>
      <c r="K14116" t="s">
        <v>41</v>
      </c>
      <c r="L14116" t="s">
        <v>60</v>
      </c>
      <c r="M14116">
        <v>90000</v>
      </c>
      <c r="N14116"/>
      <c r="O14116" t="s">
        <v>3207</v>
      </c>
      <c r="P14116" t="s">
        <v>19804</v>
      </c>
    </row>
    <row r="14117" spans="1:16" x14ac:dyDescent="0.25">
      <c r="A14117" t="s">
        <v>0</v>
      </c>
      <c r="B14117" t="s">
        <v>25400</v>
      </c>
      <c r="C14117" t="s">
        <v>165</v>
      </c>
      <c r="D14117" t="s">
        <v>4346</v>
      </c>
      <c r="E14117" t="s">
        <v>59</v>
      </c>
      <c r="F14117" t="b">
        <v>0</v>
      </c>
      <c r="G14117" t="s">
        <v>73</v>
      </c>
      <c r="H14117" s="1">
        <v>46174.876932870371</v>
      </c>
      <c r="I14117" t="b">
        <v>0</v>
      </c>
      <c r="J14117" t="b">
        <v>1</v>
      </c>
      <c r="K14117" t="s">
        <v>41</v>
      </c>
      <c r="L14117" t="s">
        <v>60</v>
      </c>
      <c r="M14117">
        <v>92500</v>
      </c>
      <c r="N14117"/>
      <c r="O14117" t="s">
        <v>25401</v>
      </c>
      <c r="P14117" t="s">
        <v>4109</v>
      </c>
    </row>
    <row r="14118" spans="1:16" x14ac:dyDescent="0.25">
      <c r="A14118" t="s">
        <v>0</v>
      </c>
      <c r="B14118" t="s">
        <v>25402</v>
      </c>
      <c r="C14118" t="s">
        <v>114</v>
      </c>
      <c r="D14118" t="s">
        <v>2360</v>
      </c>
      <c r="E14118" t="s">
        <v>59</v>
      </c>
      <c r="F14118" t="b">
        <v>0</v>
      </c>
      <c r="G14118" t="s">
        <v>77</v>
      </c>
      <c r="H14118" s="1">
        <v>46174.876967592587</v>
      </c>
      <c r="I14118" t="b">
        <v>0</v>
      </c>
      <c r="J14118" t="b">
        <v>1</v>
      </c>
      <c r="K14118" t="s">
        <v>41</v>
      </c>
      <c r="L14118" t="s">
        <v>60</v>
      </c>
      <c r="M14118">
        <v>87500</v>
      </c>
      <c r="N14118"/>
      <c r="O14118" t="s">
        <v>25403</v>
      </c>
      <c r="P14118" t="s">
        <v>19883</v>
      </c>
    </row>
    <row r="14119" spans="1:16" x14ac:dyDescent="0.25">
      <c r="A14119" t="s">
        <v>3</v>
      </c>
      <c r="B14119" t="s">
        <v>25404</v>
      </c>
      <c r="C14119" t="s">
        <v>76</v>
      </c>
      <c r="D14119" t="s">
        <v>4526</v>
      </c>
      <c r="E14119" t="s">
        <v>88</v>
      </c>
      <c r="F14119" t="b">
        <v>1</v>
      </c>
      <c r="G14119" t="s">
        <v>65</v>
      </c>
      <c r="H14119" s="1">
        <v>46174.87699074074</v>
      </c>
      <c r="I14119" t="b">
        <v>0</v>
      </c>
      <c r="J14119" t="b">
        <v>1</v>
      </c>
      <c r="K14119" t="s">
        <v>41</v>
      </c>
      <c r="L14119" t="s">
        <v>74</v>
      </c>
      <c r="M14119"/>
      <c r="N14119">
        <v>51</v>
      </c>
      <c r="O14119" t="s">
        <v>166</v>
      </c>
    </row>
    <row r="14120" spans="1:16" x14ac:dyDescent="0.25">
      <c r="A14120" t="s">
        <v>0</v>
      </c>
      <c r="B14120" t="s">
        <v>25405</v>
      </c>
      <c r="C14120" t="s">
        <v>86</v>
      </c>
      <c r="D14120" t="s">
        <v>4526</v>
      </c>
      <c r="F14120" t="b">
        <v>0</v>
      </c>
      <c r="G14120" t="s">
        <v>77</v>
      </c>
      <c r="H14120" s="1">
        <v>46174.877013888887</v>
      </c>
      <c r="I14120" t="b">
        <v>0</v>
      </c>
      <c r="J14120" t="b">
        <v>1</v>
      </c>
      <c r="K14120" t="s">
        <v>41</v>
      </c>
      <c r="L14120" t="s">
        <v>74</v>
      </c>
      <c r="M14120"/>
      <c r="N14120">
        <v>35</v>
      </c>
      <c r="O14120" t="s">
        <v>1505</v>
      </c>
      <c r="P14120" t="s">
        <v>25406</v>
      </c>
    </row>
    <row r="14121" spans="1:16" x14ac:dyDescent="0.25">
      <c r="A14121" t="s">
        <v>8</v>
      </c>
      <c r="B14121" t="s">
        <v>25407</v>
      </c>
      <c r="C14121" t="s">
        <v>543</v>
      </c>
      <c r="D14121" t="s">
        <v>4526</v>
      </c>
      <c r="E14121" t="s">
        <v>59</v>
      </c>
      <c r="F14121" t="b">
        <v>0</v>
      </c>
      <c r="G14121" t="s">
        <v>65</v>
      </c>
      <c r="H14121" s="1">
        <v>46174.878321759257</v>
      </c>
      <c r="I14121" t="b">
        <v>0</v>
      </c>
      <c r="J14121" t="b">
        <v>0</v>
      </c>
      <c r="K14121" t="s">
        <v>41</v>
      </c>
      <c r="L14121" t="s">
        <v>60</v>
      </c>
      <c r="M14121">
        <v>212500</v>
      </c>
      <c r="N14121"/>
      <c r="O14121" t="s">
        <v>7333</v>
      </c>
      <c r="P14121" t="s">
        <v>25408</v>
      </c>
    </row>
    <row r="14122" spans="1:16" x14ac:dyDescent="0.25">
      <c r="A14122" t="s">
        <v>1</v>
      </c>
      <c r="B14122" t="s">
        <v>25409</v>
      </c>
      <c r="C14122" t="s">
        <v>2563</v>
      </c>
      <c r="D14122" t="s">
        <v>4526</v>
      </c>
      <c r="E14122" t="s">
        <v>59</v>
      </c>
      <c r="F14122" t="b">
        <v>0</v>
      </c>
      <c r="G14122" t="s">
        <v>68</v>
      </c>
      <c r="H14122" s="1">
        <v>46174.87945601852</v>
      </c>
      <c r="I14122" t="b">
        <v>0</v>
      </c>
      <c r="J14122" t="b">
        <v>1</v>
      </c>
      <c r="K14122" t="s">
        <v>41</v>
      </c>
      <c r="L14122" t="s">
        <v>60</v>
      </c>
      <c r="M14122">
        <v>74750</v>
      </c>
      <c r="N14122"/>
      <c r="O14122" t="s">
        <v>15166</v>
      </c>
      <c r="P14122" t="s">
        <v>25410</v>
      </c>
    </row>
    <row r="14123" spans="1:16" x14ac:dyDescent="0.25">
      <c r="A14123" t="s">
        <v>0</v>
      </c>
      <c r="B14123" t="s">
        <v>25352</v>
      </c>
      <c r="C14123" t="s">
        <v>76</v>
      </c>
      <c r="D14123" t="s">
        <v>4526</v>
      </c>
      <c r="E14123" t="s">
        <v>88</v>
      </c>
      <c r="F14123" t="b">
        <v>1</v>
      </c>
      <c r="G14123" t="s">
        <v>77</v>
      </c>
      <c r="H14123" s="1">
        <v>46174.918634259258</v>
      </c>
      <c r="I14123" t="b">
        <v>0</v>
      </c>
      <c r="J14123" t="b">
        <v>1</v>
      </c>
      <c r="K14123" t="s">
        <v>41</v>
      </c>
      <c r="L14123" t="s">
        <v>74</v>
      </c>
      <c r="M14123"/>
      <c r="N14123">
        <v>51.17</v>
      </c>
      <c r="O14123" t="s">
        <v>2621</v>
      </c>
      <c r="P14123" t="s">
        <v>25411</v>
      </c>
    </row>
    <row r="14124" spans="1:16" x14ac:dyDescent="0.25">
      <c r="A14124" t="s">
        <v>2</v>
      </c>
      <c r="B14124" t="s">
        <v>25412</v>
      </c>
      <c r="C14124" t="s">
        <v>319</v>
      </c>
      <c r="D14124" t="s">
        <v>4526</v>
      </c>
      <c r="E14124" t="s">
        <v>88</v>
      </c>
      <c r="F14124" t="b">
        <v>0</v>
      </c>
      <c r="G14124" t="s">
        <v>65</v>
      </c>
      <c r="H14124" s="1">
        <v>46174.919953703713</v>
      </c>
      <c r="I14124" t="b">
        <v>0</v>
      </c>
      <c r="J14124" t="b">
        <v>1</v>
      </c>
      <c r="K14124" t="s">
        <v>41</v>
      </c>
      <c r="L14124" t="s">
        <v>74</v>
      </c>
      <c r="M14124"/>
      <c r="N14124">
        <v>85</v>
      </c>
      <c r="O14124" t="s">
        <v>166</v>
      </c>
      <c r="P14124" t="s">
        <v>2004</v>
      </c>
    </row>
    <row r="14125" spans="1:16" x14ac:dyDescent="0.25">
      <c r="A14125" t="s">
        <v>0</v>
      </c>
      <c r="B14125" t="s">
        <v>25413</v>
      </c>
      <c r="C14125" t="s">
        <v>142</v>
      </c>
      <c r="D14125" t="s">
        <v>2360</v>
      </c>
      <c r="E14125" t="s">
        <v>59</v>
      </c>
      <c r="F14125" t="b">
        <v>0</v>
      </c>
      <c r="G14125" t="s">
        <v>65</v>
      </c>
      <c r="H14125" s="1">
        <v>46174.919965277782</v>
      </c>
      <c r="I14125" t="b">
        <v>0</v>
      </c>
      <c r="J14125" t="b">
        <v>0</v>
      </c>
      <c r="K14125" t="s">
        <v>41</v>
      </c>
      <c r="L14125" t="s">
        <v>60</v>
      </c>
      <c r="M14125">
        <v>175000</v>
      </c>
      <c r="N14125"/>
      <c r="O14125" t="s">
        <v>25414</v>
      </c>
      <c r="P14125" t="s">
        <v>25415</v>
      </c>
    </row>
    <row r="14126" spans="1:16" x14ac:dyDescent="0.25">
      <c r="A14126" t="s">
        <v>2</v>
      </c>
      <c r="B14126" t="s">
        <v>8483</v>
      </c>
      <c r="C14126" t="s">
        <v>174</v>
      </c>
      <c r="D14126" t="s">
        <v>4526</v>
      </c>
      <c r="E14126" t="s">
        <v>59</v>
      </c>
      <c r="F14126" t="b">
        <v>0</v>
      </c>
      <c r="G14126" t="s">
        <v>68</v>
      </c>
      <c r="H14126" s="1">
        <v>46174.921180555553</v>
      </c>
      <c r="I14126" t="b">
        <v>0</v>
      </c>
      <c r="J14126" t="b">
        <v>0</v>
      </c>
      <c r="K14126" t="s">
        <v>41</v>
      </c>
      <c r="L14126" t="s">
        <v>60</v>
      </c>
      <c r="M14126">
        <v>187500</v>
      </c>
      <c r="N14126"/>
      <c r="O14126" t="s">
        <v>25416</v>
      </c>
      <c r="P14126" t="s">
        <v>25417</v>
      </c>
    </row>
    <row r="14127" spans="1:16" x14ac:dyDescent="0.25">
      <c r="A14127" t="s">
        <v>2</v>
      </c>
      <c r="B14127" t="s">
        <v>3112</v>
      </c>
      <c r="C14127" t="s">
        <v>271</v>
      </c>
      <c r="D14127" t="s">
        <v>4526</v>
      </c>
      <c r="E14127" t="s">
        <v>88</v>
      </c>
      <c r="F14127" t="b">
        <v>0</v>
      </c>
      <c r="G14127" t="s">
        <v>77</v>
      </c>
      <c r="H14127" s="1">
        <v>46174.960300925923</v>
      </c>
      <c r="I14127" t="b">
        <v>1</v>
      </c>
      <c r="J14127" t="b">
        <v>0</v>
      </c>
      <c r="K14127" t="s">
        <v>41</v>
      </c>
      <c r="L14127" t="s">
        <v>74</v>
      </c>
      <c r="M14127"/>
      <c r="N14127">
        <v>80</v>
      </c>
      <c r="O14127" t="s">
        <v>176</v>
      </c>
      <c r="P14127" t="s">
        <v>2838</v>
      </c>
    </row>
    <row r="14128" spans="1:16" x14ac:dyDescent="0.25">
      <c r="A14128" t="s">
        <v>7</v>
      </c>
      <c r="B14128" t="s">
        <v>7</v>
      </c>
      <c r="C14128" t="s">
        <v>1068</v>
      </c>
      <c r="D14128" t="s">
        <v>2360</v>
      </c>
      <c r="E14128" t="s">
        <v>59</v>
      </c>
      <c r="F14128" t="b">
        <v>0</v>
      </c>
      <c r="G14128" t="s">
        <v>77</v>
      </c>
      <c r="H14128" s="1">
        <v>46174.960300925923</v>
      </c>
      <c r="I14128" t="b">
        <v>0</v>
      </c>
      <c r="J14128" t="b">
        <v>0</v>
      </c>
      <c r="K14128" t="s">
        <v>41</v>
      </c>
      <c r="L14128" t="s">
        <v>74</v>
      </c>
      <c r="M14128"/>
      <c r="N14128">
        <v>77.5</v>
      </c>
      <c r="O14128" t="s">
        <v>2842</v>
      </c>
    </row>
    <row r="14129" spans="1:16" x14ac:dyDescent="0.25">
      <c r="A14129" t="s">
        <v>6</v>
      </c>
      <c r="B14129" t="s">
        <v>2762</v>
      </c>
      <c r="C14129" t="s">
        <v>615</v>
      </c>
      <c r="D14129" t="s">
        <v>4346</v>
      </c>
      <c r="E14129" t="s">
        <v>59</v>
      </c>
      <c r="F14129" t="b">
        <v>0</v>
      </c>
      <c r="G14129" t="s">
        <v>65</v>
      </c>
      <c r="H14129" s="1">
        <v>46174.96162037037</v>
      </c>
      <c r="I14129" t="b">
        <v>0</v>
      </c>
      <c r="J14129" t="b">
        <v>1</v>
      </c>
      <c r="K14129" t="s">
        <v>41</v>
      </c>
      <c r="L14129" t="s">
        <v>60</v>
      </c>
      <c r="M14129">
        <v>150000</v>
      </c>
      <c r="N14129"/>
      <c r="O14129" t="s">
        <v>1158</v>
      </c>
      <c r="P14129" t="s">
        <v>591</v>
      </c>
    </row>
    <row r="14130" spans="1:16" x14ac:dyDescent="0.25">
      <c r="A14130" t="s">
        <v>5</v>
      </c>
      <c r="B14130" t="s">
        <v>5</v>
      </c>
      <c r="C14130" t="s">
        <v>339</v>
      </c>
      <c r="D14130" t="s">
        <v>4526</v>
      </c>
      <c r="E14130" t="s">
        <v>59</v>
      </c>
      <c r="F14130" t="b">
        <v>0</v>
      </c>
      <c r="G14130" t="s">
        <v>77</v>
      </c>
      <c r="H14130" s="1">
        <v>46174.962789351863</v>
      </c>
      <c r="I14130" t="b">
        <v>0</v>
      </c>
      <c r="J14130" t="b">
        <v>1</v>
      </c>
      <c r="K14130" t="s">
        <v>41</v>
      </c>
      <c r="L14130" t="s">
        <v>60</v>
      </c>
      <c r="M14130">
        <v>212500</v>
      </c>
      <c r="N14130"/>
      <c r="O14130" t="s">
        <v>25418</v>
      </c>
      <c r="P14130" t="s">
        <v>25419</v>
      </c>
    </row>
    <row r="14131" spans="1:16" x14ac:dyDescent="0.25">
      <c r="A14131" t="s">
        <v>1</v>
      </c>
      <c r="B14131" t="s">
        <v>25420</v>
      </c>
      <c r="C14131" t="s">
        <v>326</v>
      </c>
      <c r="D14131" t="s">
        <v>2360</v>
      </c>
      <c r="E14131" t="s">
        <v>59</v>
      </c>
      <c r="F14131" t="b">
        <v>0</v>
      </c>
      <c r="G14131" t="s">
        <v>65</v>
      </c>
      <c r="H14131" s="1">
        <v>46174.962916666656</v>
      </c>
      <c r="I14131" t="b">
        <v>1</v>
      </c>
      <c r="J14131" t="b">
        <v>0</v>
      </c>
      <c r="K14131" t="s">
        <v>41</v>
      </c>
      <c r="L14131" t="s">
        <v>74</v>
      </c>
      <c r="M14131"/>
      <c r="N14131">
        <v>65</v>
      </c>
      <c r="O14131" t="s">
        <v>25421</v>
      </c>
      <c r="P14131" t="s">
        <v>25422</v>
      </c>
    </row>
    <row r="14132" spans="1:16" x14ac:dyDescent="0.25">
      <c r="A14132" t="s">
        <v>1</v>
      </c>
      <c r="B14132" t="s">
        <v>25423</v>
      </c>
      <c r="C14132" t="s">
        <v>2983</v>
      </c>
      <c r="D14132" t="s">
        <v>4346</v>
      </c>
      <c r="E14132" t="s">
        <v>59</v>
      </c>
      <c r="F14132" t="b">
        <v>0</v>
      </c>
      <c r="G14132" t="s">
        <v>65</v>
      </c>
      <c r="H14132" s="1">
        <v>46174.96292824074</v>
      </c>
      <c r="I14132" t="b">
        <v>0</v>
      </c>
      <c r="J14132" t="b">
        <v>1</v>
      </c>
      <c r="K14132" t="s">
        <v>41</v>
      </c>
      <c r="L14132" t="s">
        <v>60</v>
      </c>
      <c r="M14132">
        <v>121500</v>
      </c>
      <c r="N14132"/>
      <c r="O14132" t="s">
        <v>25424</v>
      </c>
      <c r="P14132" t="s">
        <v>25425</v>
      </c>
    </row>
    <row r="14133" spans="1:16" x14ac:dyDescent="0.25">
      <c r="A14133" t="s">
        <v>0</v>
      </c>
      <c r="B14133" t="s">
        <v>25426</v>
      </c>
      <c r="C14133" t="s">
        <v>557</v>
      </c>
      <c r="D14133" t="s">
        <v>4346</v>
      </c>
      <c r="E14133" t="s">
        <v>59</v>
      </c>
      <c r="F14133" t="b">
        <v>0</v>
      </c>
      <c r="G14133" t="s">
        <v>65</v>
      </c>
      <c r="H14133" s="1">
        <v>46175.001932870371</v>
      </c>
      <c r="I14133" t="b">
        <v>0</v>
      </c>
      <c r="J14133" t="b">
        <v>1</v>
      </c>
      <c r="K14133" t="s">
        <v>41</v>
      </c>
      <c r="L14133" t="s">
        <v>60</v>
      </c>
      <c r="M14133">
        <v>98165.5</v>
      </c>
      <c r="N14133"/>
      <c r="O14133" t="s">
        <v>21638</v>
      </c>
      <c r="P14133" t="s">
        <v>219</v>
      </c>
    </row>
    <row r="14134" spans="1:16" x14ac:dyDescent="0.25">
      <c r="A14134" t="s">
        <v>3</v>
      </c>
      <c r="B14134" t="s">
        <v>14349</v>
      </c>
      <c r="C14134" t="s">
        <v>172</v>
      </c>
      <c r="D14134" t="s">
        <v>7266</v>
      </c>
      <c r="E14134" t="s">
        <v>59</v>
      </c>
      <c r="F14134" t="b">
        <v>0</v>
      </c>
      <c r="G14134" t="s">
        <v>68</v>
      </c>
      <c r="H14134" s="1">
        <v>46175.001967592587</v>
      </c>
      <c r="I14134" t="b">
        <v>0</v>
      </c>
      <c r="J14134" t="b">
        <v>0</v>
      </c>
      <c r="K14134" t="s">
        <v>41</v>
      </c>
      <c r="L14134" t="s">
        <v>60</v>
      </c>
      <c r="M14134">
        <v>133600</v>
      </c>
      <c r="N14134"/>
      <c r="O14134" t="s">
        <v>9334</v>
      </c>
    </row>
    <row r="14135" spans="1:16" x14ac:dyDescent="0.25">
      <c r="A14135" t="s">
        <v>0</v>
      </c>
      <c r="B14135" t="s">
        <v>25427</v>
      </c>
      <c r="C14135" t="s">
        <v>567</v>
      </c>
      <c r="D14135" t="s">
        <v>2360</v>
      </c>
      <c r="E14135" t="s">
        <v>59</v>
      </c>
      <c r="F14135" t="b">
        <v>0</v>
      </c>
      <c r="G14135" t="s">
        <v>89</v>
      </c>
      <c r="H14135" s="1">
        <v>46175.001967592587</v>
      </c>
      <c r="I14135" t="b">
        <v>0</v>
      </c>
      <c r="J14135" t="b">
        <v>0</v>
      </c>
      <c r="K14135" t="s">
        <v>41</v>
      </c>
      <c r="L14135" t="s">
        <v>60</v>
      </c>
      <c r="M14135">
        <v>80000</v>
      </c>
      <c r="N14135"/>
      <c r="O14135" t="s">
        <v>25428</v>
      </c>
      <c r="P14135" t="s">
        <v>728</v>
      </c>
    </row>
    <row r="14136" spans="1:16" x14ac:dyDescent="0.25">
      <c r="A14136" t="s">
        <v>7</v>
      </c>
      <c r="B14136" t="s">
        <v>25429</v>
      </c>
      <c r="C14136" t="s">
        <v>76</v>
      </c>
      <c r="D14136" t="s">
        <v>4673</v>
      </c>
      <c r="E14136" t="s">
        <v>59</v>
      </c>
      <c r="F14136" t="b">
        <v>1</v>
      </c>
      <c r="G14136" t="s">
        <v>65</v>
      </c>
      <c r="H14136" s="1">
        <v>46175.00199074074</v>
      </c>
      <c r="I14136" t="b">
        <v>0</v>
      </c>
      <c r="J14136" t="b">
        <v>1</v>
      </c>
      <c r="K14136" t="s">
        <v>41</v>
      </c>
      <c r="L14136" t="s">
        <v>60</v>
      </c>
      <c r="M14136">
        <v>153000</v>
      </c>
      <c r="N14136"/>
      <c r="O14136" t="s">
        <v>517</v>
      </c>
      <c r="P14136" t="s">
        <v>261</v>
      </c>
    </row>
    <row r="14137" spans="1:16" x14ac:dyDescent="0.25">
      <c r="A14137" t="s">
        <v>0</v>
      </c>
      <c r="B14137" t="s">
        <v>25430</v>
      </c>
      <c r="C14137" t="s">
        <v>76</v>
      </c>
      <c r="D14137" t="s">
        <v>4595</v>
      </c>
      <c r="E14137" t="s">
        <v>88</v>
      </c>
      <c r="F14137" t="b">
        <v>1</v>
      </c>
      <c r="G14137" t="s">
        <v>24</v>
      </c>
      <c r="H14137" s="1">
        <v>46175.002581018518</v>
      </c>
      <c r="I14137" t="b">
        <v>1</v>
      </c>
      <c r="J14137" t="b">
        <v>0</v>
      </c>
      <c r="K14137" t="s">
        <v>24</v>
      </c>
      <c r="L14137" t="s">
        <v>74</v>
      </c>
      <c r="M14137"/>
      <c r="N14137">
        <v>55</v>
      </c>
      <c r="O14137" t="s">
        <v>25431</v>
      </c>
      <c r="P14137" t="s">
        <v>945</v>
      </c>
    </row>
    <row r="14138" spans="1:16" x14ac:dyDescent="0.25">
      <c r="A14138" t="s">
        <v>7</v>
      </c>
      <c r="B14138" t="s">
        <v>25432</v>
      </c>
      <c r="C14138" t="s">
        <v>33</v>
      </c>
      <c r="D14138" t="s">
        <v>4595</v>
      </c>
      <c r="E14138" t="s">
        <v>59</v>
      </c>
      <c r="F14138" t="b">
        <v>0</v>
      </c>
      <c r="G14138" t="s">
        <v>33</v>
      </c>
      <c r="H14138" s="1">
        <v>46175.002905092602</v>
      </c>
      <c r="I14138" t="b">
        <v>1</v>
      </c>
      <c r="J14138" t="b">
        <v>0</v>
      </c>
      <c r="K14138" t="s">
        <v>33</v>
      </c>
      <c r="L14138" t="s">
        <v>60</v>
      </c>
      <c r="M14138">
        <v>80000</v>
      </c>
      <c r="N14138"/>
      <c r="O14138" t="s">
        <v>2593</v>
      </c>
      <c r="P14138" t="s">
        <v>25433</v>
      </c>
    </row>
    <row r="14139" spans="1:16" x14ac:dyDescent="0.25">
      <c r="A14139" t="s">
        <v>7</v>
      </c>
      <c r="B14139" t="s">
        <v>25434</v>
      </c>
      <c r="C14139" t="s">
        <v>971</v>
      </c>
      <c r="D14139" t="s">
        <v>4671</v>
      </c>
      <c r="E14139" t="s">
        <v>59</v>
      </c>
      <c r="F14139" t="b">
        <v>0</v>
      </c>
      <c r="G14139" t="s">
        <v>68</v>
      </c>
      <c r="H14139" s="1">
        <v>46175.003229166658</v>
      </c>
      <c r="I14139" t="b">
        <v>0</v>
      </c>
      <c r="J14139" t="b">
        <v>1</v>
      </c>
      <c r="K14139" t="s">
        <v>41</v>
      </c>
      <c r="L14139" t="s">
        <v>60</v>
      </c>
      <c r="M14139">
        <v>127775</v>
      </c>
      <c r="N14139"/>
      <c r="O14139" t="s">
        <v>22567</v>
      </c>
      <c r="P14139" t="s">
        <v>1902</v>
      </c>
    </row>
    <row r="14140" spans="1:16" x14ac:dyDescent="0.25">
      <c r="A14140" t="s">
        <v>2</v>
      </c>
      <c r="B14140" t="s">
        <v>25435</v>
      </c>
      <c r="C14140" t="s">
        <v>76</v>
      </c>
      <c r="D14140" t="s">
        <v>4673</v>
      </c>
      <c r="E14140" t="s">
        <v>59</v>
      </c>
      <c r="F14140" t="b">
        <v>1</v>
      </c>
      <c r="G14140" t="s">
        <v>41</v>
      </c>
      <c r="H14140" s="1">
        <v>46175.004363425927</v>
      </c>
      <c r="I14140" t="b">
        <v>0</v>
      </c>
      <c r="J14140" t="b">
        <v>1</v>
      </c>
      <c r="K14140" t="s">
        <v>41</v>
      </c>
      <c r="L14140" t="s">
        <v>60</v>
      </c>
      <c r="M14140">
        <v>185000</v>
      </c>
      <c r="N14140"/>
      <c r="O14140" t="s">
        <v>25436</v>
      </c>
      <c r="P14140" t="s">
        <v>283</v>
      </c>
    </row>
    <row r="14141" spans="1:16" x14ac:dyDescent="0.25">
      <c r="A14141" t="s">
        <v>1</v>
      </c>
      <c r="B14141" t="s">
        <v>156</v>
      </c>
      <c r="C14141" t="s">
        <v>227</v>
      </c>
      <c r="D14141" t="s">
        <v>7397</v>
      </c>
      <c r="E14141" t="s">
        <v>59</v>
      </c>
      <c r="F14141" t="b">
        <v>0</v>
      </c>
      <c r="G14141" t="s">
        <v>68</v>
      </c>
      <c r="H14141" s="1">
        <v>46175.004467592589</v>
      </c>
      <c r="I14141" t="b">
        <v>1</v>
      </c>
      <c r="J14141" t="b">
        <v>0</v>
      </c>
      <c r="K14141" t="s">
        <v>41</v>
      </c>
      <c r="L14141" t="s">
        <v>60</v>
      </c>
      <c r="M14141">
        <v>140000</v>
      </c>
      <c r="N14141"/>
      <c r="O14141" t="s">
        <v>299</v>
      </c>
      <c r="P14141" t="s">
        <v>4311</v>
      </c>
    </row>
    <row r="14142" spans="1:16" x14ac:dyDescent="0.25">
      <c r="A14142" t="s">
        <v>1</v>
      </c>
      <c r="B14142" t="s">
        <v>25437</v>
      </c>
      <c r="C14142" t="s">
        <v>500</v>
      </c>
      <c r="D14142" t="s">
        <v>4526</v>
      </c>
      <c r="E14142" t="s">
        <v>59</v>
      </c>
      <c r="F14142" t="b">
        <v>0</v>
      </c>
      <c r="G14142" t="s">
        <v>13</v>
      </c>
      <c r="H14142" s="1">
        <v>46175.005069444444</v>
      </c>
      <c r="I14142" t="b">
        <v>0</v>
      </c>
      <c r="J14142" t="b">
        <v>0</v>
      </c>
      <c r="K14142" t="s">
        <v>13</v>
      </c>
      <c r="L14142" t="s">
        <v>60</v>
      </c>
      <c r="M14142">
        <v>121000</v>
      </c>
      <c r="N14142"/>
      <c r="O14142" t="s">
        <v>526</v>
      </c>
      <c r="P14142" t="s">
        <v>897</v>
      </c>
    </row>
    <row r="14143" spans="1:16" x14ac:dyDescent="0.25">
      <c r="A14143" t="s">
        <v>2</v>
      </c>
      <c r="B14143" t="s">
        <v>466</v>
      </c>
      <c r="C14143" t="s">
        <v>947</v>
      </c>
      <c r="D14143" t="s">
        <v>2360</v>
      </c>
      <c r="E14143" t="s">
        <v>59</v>
      </c>
      <c r="F14143" t="b">
        <v>0</v>
      </c>
      <c r="G14143" t="s">
        <v>68</v>
      </c>
      <c r="H14143" s="1">
        <v>46175.086550925917</v>
      </c>
      <c r="I14143" t="b">
        <v>0</v>
      </c>
      <c r="J14143" t="b">
        <v>0</v>
      </c>
      <c r="K14143" t="s">
        <v>41</v>
      </c>
      <c r="L14143" t="s">
        <v>60</v>
      </c>
      <c r="M14143">
        <v>147500</v>
      </c>
      <c r="N14143"/>
      <c r="O14143" t="s">
        <v>2042</v>
      </c>
      <c r="P14143" t="s">
        <v>25438</v>
      </c>
    </row>
    <row r="14144" spans="1:16" x14ac:dyDescent="0.25">
      <c r="A14144" t="s">
        <v>0</v>
      </c>
      <c r="B14144" t="s">
        <v>25353</v>
      </c>
      <c r="C14144" t="s">
        <v>359</v>
      </c>
      <c r="D14144" t="s">
        <v>4587</v>
      </c>
      <c r="E14144" t="s">
        <v>59</v>
      </c>
      <c r="F14144" t="b">
        <v>0</v>
      </c>
      <c r="G14144" t="s">
        <v>65</v>
      </c>
      <c r="H14144" s="1">
        <v>46175.251539351862</v>
      </c>
      <c r="I14144" t="b">
        <v>0</v>
      </c>
      <c r="J14144" t="b">
        <v>0</v>
      </c>
      <c r="K14144" t="s">
        <v>41</v>
      </c>
      <c r="L14144" t="s">
        <v>60</v>
      </c>
      <c r="M14144">
        <v>91500</v>
      </c>
      <c r="N14144"/>
      <c r="O14144" t="s">
        <v>21784</v>
      </c>
      <c r="P14144" t="s">
        <v>25355</v>
      </c>
    </row>
    <row r="14145" spans="1:16" x14ac:dyDescent="0.25">
      <c r="A14145" t="s">
        <v>2</v>
      </c>
      <c r="B14145" t="s">
        <v>659</v>
      </c>
      <c r="C14145" t="s">
        <v>25439</v>
      </c>
      <c r="D14145" t="s">
        <v>2360</v>
      </c>
      <c r="E14145" t="s">
        <v>59</v>
      </c>
      <c r="F14145" t="b">
        <v>0</v>
      </c>
      <c r="G14145" t="s">
        <v>65</v>
      </c>
      <c r="H14145" s="1">
        <v>46175.252789351849</v>
      </c>
      <c r="I14145" t="b">
        <v>0</v>
      </c>
      <c r="J14145" t="b">
        <v>1</v>
      </c>
      <c r="K14145" t="s">
        <v>41</v>
      </c>
      <c r="L14145" t="s">
        <v>60</v>
      </c>
      <c r="M14145">
        <v>111600</v>
      </c>
      <c r="N14145"/>
      <c r="O14145" t="s">
        <v>1790</v>
      </c>
      <c r="P14145" t="s">
        <v>20043</v>
      </c>
    </row>
    <row r="14146" spans="1:16" x14ac:dyDescent="0.25">
      <c r="A14146" t="s">
        <v>0</v>
      </c>
      <c r="B14146" t="s">
        <v>25440</v>
      </c>
      <c r="C14146" t="s">
        <v>21</v>
      </c>
      <c r="D14146" t="s">
        <v>4633</v>
      </c>
      <c r="E14146" t="s">
        <v>59</v>
      </c>
      <c r="F14146" t="b">
        <v>0</v>
      </c>
      <c r="G14146" t="s">
        <v>21</v>
      </c>
      <c r="H14146" s="1">
        <v>46175.293738425928</v>
      </c>
      <c r="I14146" t="b">
        <v>0</v>
      </c>
      <c r="J14146" t="b">
        <v>0</v>
      </c>
      <c r="K14146" t="s">
        <v>21</v>
      </c>
      <c r="L14146" t="s">
        <v>60</v>
      </c>
      <c r="M14146">
        <v>3750000</v>
      </c>
      <c r="N14146"/>
      <c r="O14146" t="s">
        <v>4633</v>
      </c>
      <c r="P14146" t="s">
        <v>235</v>
      </c>
    </row>
    <row r="14147" spans="1:16" x14ac:dyDescent="0.25">
      <c r="A14147" t="s">
        <v>2</v>
      </c>
      <c r="B14147" t="s">
        <v>2</v>
      </c>
      <c r="C14147" t="s">
        <v>13165</v>
      </c>
      <c r="D14147" t="s">
        <v>4526</v>
      </c>
      <c r="E14147" t="s">
        <v>59</v>
      </c>
      <c r="F14147" t="b">
        <v>0</v>
      </c>
      <c r="G14147" t="s">
        <v>65</v>
      </c>
      <c r="H14147" s="1">
        <v>46175.294456018521</v>
      </c>
      <c r="I14147" t="b">
        <v>0</v>
      </c>
      <c r="J14147" t="b">
        <v>0</v>
      </c>
      <c r="K14147" t="s">
        <v>41</v>
      </c>
      <c r="L14147" t="s">
        <v>60</v>
      </c>
      <c r="M14147">
        <v>111500</v>
      </c>
      <c r="N14147"/>
      <c r="O14147" t="s">
        <v>5265</v>
      </c>
      <c r="P14147" t="s">
        <v>25441</v>
      </c>
    </row>
    <row r="14148" spans="1:16" x14ac:dyDescent="0.25">
      <c r="A14148" t="s">
        <v>1</v>
      </c>
      <c r="B14148" t="s">
        <v>25442</v>
      </c>
      <c r="C14148" t="s">
        <v>2034</v>
      </c>
      <c r="D14148" t="s">
        <v>4346</v>
      </c>
      <c r="E14148" t="s">
        <v>59</v>
      </c>
      <c r="F14148" t="b">
        <v>0</v>
      </c>
      <c r="G14148" t="s">
        <v>77</v>
      </c>
      <c r="H14148" s="1">
        <v>46175.295787037037</v>
      </c>
      <c r="I14148" t="b">
        <v>0</v>
      </c>
      <c r="J14148" t="b">
        <v>1</v>
      </c>
      <c r="K14148" t="s">
        <v>41</v>
      </c>
      <c r="L14148" t="s">
        <v>60</v>
      </c>
      <c r="M14148">
        <v>134000</v>
      </c>
      <c r="N14148"/>
      <c r="O14148" t="s">
        <v>25443</v>
      </c>
      <c r="P14148" t="s">
        <v>6243</v>
      </c>
    </row>
    <row r="14149" spans="1:16" x14ac:dyDescent="0.25">
      <c r="A14149" t="s">
        <v>4</v>
      </c>
      <c r="B14149" t="s">
        <v>25444</v>
      </c>
      <c r="C14149" t="s">
        <v>27</v>
      </c>
      <c r="D14149" t="s">
        <v>23670</v>
      </c>
      <c r="E14149" t="s">
        <v>59</v>
      </c>
      <c r="F14149" t="b">
        <v>0</v>
      </c>
      <c r="G14149" t="s">
        <v>27</v>
      </c>
      <c r="H14149" s="1">
        <v>46175.296875</v>
      </c>
      <c r="I14149" t="b">
        <v>1</v>
      </c>
      <c r="J14149" t="b">
        <v>0</v>
      </c>
      <c r="K14149" t="s">
        <v>27</v>
      </c>
      <c r="L14149" t="s">
        <v>60</v>
      </c>
      <c r="M14149">
        <v>116000</v>
      </c>
      <c r="N14149"/>
      <c r="O14149" t="s">
        <v>2704</v>
      </c>
      <c r="P14149" t="s">
        <v>25445</v>
      </c>
    </row>
    <row r="14150" spans="1:16" x14ac:dyDescent="0.25">
      <c r="A14150" t="s">
        <v>1</v>
      </c>
      <c r="B14150" t="s">
        <v>25446</v>
      </c>
      <c r="C14150" t="s">
        <v>6956</v>
      </c>
      <c r="D14150" t="s">
        <v>4526</v>
      </c>
      <c r="E14150" t="s">
        <v>59</v>
      </c>
      <c r="F14150" t="b">
        <v>0</v>
      </c>
      <c r="G14150" t="s">
        <v>40</v>
      </c>
      <c r="H14150" s="1">
        <v>46175.297407407408</v>
      </c>
      <c r="I14150" t="b">
        <v>1</v>
      </c>
      <c r="J14150" t="b">
        <v>0</v>
      </c>
      <c r="K14150" t="s">
        <v>40</v>
      </c>
      <c r="L14150" t="s">
        <v>60</v>
      </c>
      <c r="M14150">
        <v>120000</v>
      </c>
      <c r="N14150"/>
      <c r="O14150" t="s">
        <v>6833</v>
      </c>
      <c r="P14150" t="s">
        <v>25447</v>
      </c>
    </row>
    <row r="14151" spans="1:16" x14ac:dyDescent="0.25">
      <c r="A14151" t="s">
        <v>0</v>
      </c>
      <c r="B14151" t="s">
        <v>25448</v>
      </c>
      <c r="C14151" t="s">
        <v>76</v>
      </c>
      <c r="D14151" t="s">
        <v>141</v>
      </c>
      <c r="E14151" t="s">
        <v>88</v>
      </c>
      <c r="F14151" t="b">
        <v>1</v>
      </c>
      <c r="G14151" t="s">
        <v>41</v>
      </c>
      <c r="H14151" s="1">
        <v>46175.336006944453</v>
      </c>
      <c r="I14151" t="b">
        <v>1</v>
      </c>
      <c r="J14151" t="b">
        <v>0</v>
      </c>
      <c r="K14151" t="s">
        <v>41</v>
      </c>
      <c r="L14151" t="s">
        <v>74</v>
      </c>
      <c r="M14151"/>
      <c r="N14151">
        <v>62.5</v>
      </c>
      <c r="O14151" t="s">
        <v>141</v>
      </c>
    </row>
    <row r="14152" spans="1:16" x14ac:dyDescent="0.25">
      <c r="A14152" t="s">
        <v>6</v>
      </c>
      <c r="B14152" t="s">
        <v>25449</v>
      </c>
      <c r="C14152" t="s">
        <v>81</v>
      </c>
      <c r="D14152" t="s">
        <v>11236</v>
      </c>
      <c r="E14152" t="s">
        <v>59</v>
      </c>
      <c r="F14152" t="b">
        <v>0</v>
      </c>
      <c r="G14152" t="s">
        <v>77</v>
      </c>
      <c r="H14152" s="1">
        <v>46175.336087962962</v>
      </c>
      <c r="I14152" t="b">
        <v>0</v>
      </c>
      <c r="J14152" t="b">
        <v>1</v>
      </c>
      <c r="K14152" t="s">
        <v>41</v>
      </c>
      <c r="L14152" t="s">
        <v>60</v>
      </c>
      <c r="M14152">
        <v>226000</v>
      </c>
      <c r="N14152"/>
      <c r="O14152" t="s">
        <v>3519</v>
      </c>
      <c r="P14152" t="s">
        <v>1565</v>
      </c>
    </row>
    <row r="14153" spans="1:16" x14ac:dyDescent="0.25">
      <c r="A14153" t="s">
        <v>1</v>
      </c>
      <c r="B14153" t="s">
        <v>1016</v>
      </c>
      <c r="C14153" t="s">
        <v>304</v>
      </c>
      <c r="D14153" t="s">
        <v>4526</v>
      </c>
      <c r="E14153" t="s">
        <v>59</v>
      </c>
      <c r="F14153" t="b">
        <v>0</v>
      </c>
      <c r="G14153" t="s">
        <v>77</v>
      </c>
      <c r="H14153" s="1">
        <v>46175.337453703702</v>
      </c>
      <c r="I14153" t="b">
        <v>0</v>
      </c>
      <c r="J14153" t="b">
        <v>1</v>
      </c>
      <c r="K14153" t="s">
        <v>41</v>
      </c>
      <c r="L14153" t="s">
        <v>74</v>
      </c>
      <c r="M14153"/>
      <c r="N14153">
        <v>62.11</v>
      </c>
      <c r="O14153" t="s">
        <v>24294</v>
      </c>
      <c r="P14153" t="s">
        <v>25450</v>
      </c>
    </row>
    <row r="14154" spans="1:16" x14ac:dyDescent="0.25">
      <c r="A14154" t="s">
        <v>6</v>
      </c>
      <c r="B14154" t="s">
        <v>25451</v>
      </c>
      <c r="C14154" t="s">
        <v>19410</v>
      </c>
      <c r="D14154" t="s">
        <v>4562</v>
      </c>
      <c r="E14154" t="s">
        <v>59</v>
      </c>
      <c r="F14154" t="b">
        <v>0</v>
      </c>
      <c r="G14154" t="s">
        <v>89</v>
      </c>
      <c r="H14154" s="1">
        <v>46175.37777777778</v>
      </c>
      <c r="I14154" t="b">
        <v>0</v>
      </c>
      <c r="J14154" t="b">
        <v>0</v>
      </c>
      <c r="K14154" t="s">
        <v>41</v>
      </c>
      <c r="L14154" t="s">
        <v>60</v>
      </c>
      <c r="M14154">
        <v>159125</v>
      </c>
      <c r="N14154"/>
      <c r="O14154" t="s">
        <v>25452</v>
      </c>
    </row>
    <row r="14155" spans="1:16" x14ac:dyDescent="0.25">
      <c r="A14155" t="s">
        <v>2</v>
      </c>
      <c r="B14155" t="s">
        <v>25453</v>
      </c>
      <c r="C14155" t="s">
        <v>19968</v>
      </c>
      <c r="D14155" t="s">
        <v>4868</v>
      </c>
      <c r="E14155" t="s">
        <v>59</v>
      </c>
      <c r="F14155" t="b">
        <v>0</v>
      </c>
      <c r="G14155" t="s">
        <v>65</v>
      </c>
      <c r="H14155" s="1">
        <v>46175.377789351849</v>
      </c>
      <c r="I14155" t="b">
        <v>0</v>
      </c>
      <c r="J14155" t="b">
        <v>1</v>
      </c>
      <c r="K14155" t="s">
        <v>41</v>
      </c>
      <c r="L14155" t="s">
        <v>60</v>
      </c>
      <c r="M14155">
        <v>145000</v>
      </c>
      <c r="N14155"/>
      <c r="O14155" t="s">
        <v>25454</v>
      </c>
      <c r="P14155" t="s">
        <v>25455</v>
      </c>
    </row>
    <row r="14156" spans="1:16" x14ac:dyDescent="0.25">
      <c r="A14156" t="s">
        <v>6</v>
      </c>
      <c r="B14156" t="s">
        <v>2762</v>
      </c>
      <c r="C14156" t="s">
        <v>420</v>
      </c>
      <c r="D14156" t="s">
        <v>17626</v>
      </c>
      <c r="E14156" t="s">
        <v>59</v>
      </c>
      <c r="F14156" t="b">
        <v>0</v>
      </c>
      <c r="G14156" t="s">
        <v>65</v>
      </c>
      <c r="H14156" s="1">
        <v>46175.377812500003</v>
      </c>
      <c r="I14156" t="b">
        <v>0</v>
      </c>
      <c r="J14156" t="b">
        <v>1</v>
      </c>
      <c r="K14156" t="s">
        <v>41</v>
      </c>
      <c r="L14156" t="s">
        <v>60</v>
      </c>
      <c r="M14156">
        <v>150000</v>
      </c>
      <c r="N14156"/>
      <c r="O14156" t="s">
        <v>1158</v>
      </c>
      <c r="P14156" t="s">
        <v>591</v>
      </c>
    </row>
    <row r="14157" spans="1:16" x14ac:dyDescent="0.25">
      <c r="A14157" t="s">
        <v>5</v>
      </c>
      <c r="B14157" t="s">
        <v>25456</v>
      </c>
      <c r="C14157" t="s">
        <v>672</v>
      </c>
      <c r="D14157" t="s">
        <v>4346</v>
      </c>
      <c r="E14157" t="s">
        <v>59</v>
      </c>
      <c r="F14157" t="b">
        <v>0</v>
      </c>
      <c r="G14157" t="s">
        <v>77</v>
      </c>
      <c r="H14157" s="1">
        <v>46175.379212962973</v>
      </c>
      <c r="I14157" t="b">
        <v>1</v>
      </c>
      <c r="J14157" t="b">
        <v>1</v>
      </c>
      <c r="K14157" t="s">
        <v>41</v>
      </c>
      <c r="L14157" t="s">
        <v>74</v>
      </c>
      <c r="M14157"/>
      <c r="N14157">
        <v>52.5</v>
      </c>
      <c r="O14157" t="s">
        <v>16499</v>
      </c>
      <c r="P14157" t="s">
        <v>25457</v>
      </c>
    </row>
    <row r="14158" spans="1:16" x14ac:dyDescent="0.25">
      <c r="A14158" t="s">
        <v>4</v>
      </c>
      <c r="B14158" t="s">
        <v>25458</v>
      </c>
      <c r="C14158" t="s">
        <v>76</v>
      </c>
      <c r="D14158" t="s">
        <v>4622</v>
      </c>
      <c r="E14158" t="s">
        <v>59</v>
      </c>
      <c r="F14158" t="b">
        <v>1</v>
      </c>
      <c r="G14158" t="s">
        <v>13</v>
      </c>
      <c r="H14158" s="1">
        <v>46175.379733796297</v>
      </c>
      <c r="I14158" t="b">
        <v>0</v>
      </c>
      <c r="J14158" t="b">
        <v>0</v>
      </c>
      <c r="K14158" t="s">
        <v>13</v>
      </c>
      <c r="L14158" t="s">
        <v>60</v>
      </c>
      <c r="M14158">
        <v>134500</v>
      </c>
      <c r="N14158"/>
      <c r="O14158" t="s">
        <v>25459</v>
      </c>
      <c r="P14158" t="s">
        <v>25460</v>
      </c>
    </row>
    <row r="14159" spans="1:16" x14ac:dyDescent="0.25">
      <c r="A14159" t="s">
        <v>2</v>
      </c>
      <c r="B14159" t="s">
        <v>8806</v>
      </c>
      <c r="C14159" t="s">
        <v>690</v>
      </c>
      <c r="D14159" t="s">
        <v>2360</v>
      </c>
      <c r="E14159" t="s">
        <v>59</v>
      </c>
      <c r="F14159" t="b">
        <v>0</v>
      </c>
      <c r="G14159" t="s">
        <v>77</v>
      </c>
      <c r="H14159" s="1">
        <v>46175.418229166673</v>
      </c>
      <c r="I14159" t="b">
        <v>0</v>
      </c>
      <c r="J14159" t="b">
        <v>1</v>
      </c>
      <c r="K14159" t="s">
        <v>41</v>
      </c>
      <c r="L14159" t="s">
        <v>60</v>
      </c>
      <c r="M14159">
        <v>253500</v>
      </c>
      <c r="N14159"/>
      <c r="O14159" t="s">
        <v>424</v>
      </c>
      <c r="P14159" t="s">
        <v>4577</v>
      </c>
    </row>
    <row r="14160" spans="1:16" x14ac:dyDescent="0.25">
      <c r="A14160" t="s">
        <v>0</v>
      </c>
      <c r="B14160" t="s">
        <v>25461</v>
      </c>
      <c r="C14160" t="s">
        <v>413</v>
      </c>
      <c r="D14160" t="s">
        <v>4526</v>
      </c>
      <c r="F14160" t="b">
        <v>0</v>
      </c>
      <c r="G14160" t="s">
        <v>31</v>
      </c>
      <c r="H14160" s="1">
        <v>46175.419108796297</v>
      </c>
      <c r="I14160" t="b">
        <v>0</v>
      </c>
      <c r="J14160" t="b">
        <v>0</v>
      </c>
      <c r="K14160" t="s">
        <v>31</v>
      </c>
      <c r="L14160" t="s">
        <v>60</v>
      </c>
      <c r="M14160">
        <v>650000</v>
      </c>
      <c r="N14160"/>
      <c r="O14160" t="s">
        <v>2593</v>
      </c>
      <c r="P14160" t="s">
        <v>2810</v>
      </c>
    </row>
    <row r="14161" spans="1:16" x14ac:dyDescent="0.25">
      <c r="A14161" t="s">
        <v>7</v>
      </c>
      <c r="B14161" t="s">
        <v>25462</v>
      </c>
      <c r="C14161" t="s">
        <v>76</v>
      </c>
      <c r="D14161" t="s">
        <v>141</v>
      </c>
      <c r="E14161" t="s">
        <v>88</v>
      </c>
      <c r="F14161" t="b">
        <v>1</v>
      </c>
      <c r="G14161" t="s">
        <v>41</v>
      </c>
      <c r="H14161" s="1">
        <v>46175.419340277767</v>
      </c>
      <c r="I14161" t="b">
        <v>1</v>
      </c>
      <c r="J14161" t="b">
        <v>0</v>
      </c>
      <c r="K14161" t="s">
        <v>41</v>
      </c>
      <c r="L14161" t="s">
        <v>74</v>
      </c>
      <c r="M14161"/>
      <c r="N14161">
        <v>75</v>
      </c>
      <c r="O14161" t="s">
        <v>141</v>
      </c>
      <c r="P14161" t="s">
        <v>25463</v>
      </c>
    </row>
    <row r="14162" spans="1:16" x14ac:dyDescent="0.25">
      <c r="A14162" t="s">
        <v>2</v>
      </c>
      <c r="B14162" t="s">
        <v>6406</v>
      </c>
      <c r="C14162" t="s">
        <v>13939</v>
      </c>
      <c r="D14162" t="s">
        <v>2360</v>
      </c>
      <c r="E14162" t="s">
        <v>59</v>
      </c>
      <c r="F14162" t="b">
        <v>0</v>
      </c>
      <c r="G14162" t="s">
        <v>77</v>
      </c>
      <c r="H14162" s="1">
        <v>46175.419421296298</v>
      </c>
      <c r="I14162" t="b">
        <v>0</v>
      </c>
      <c r="J14162" t="b">
        <v>1</v>
      </c>
      <c r="K14162" t="s">
        <v>41</v>
      </c>
      <c r="L14162" t="s">
        <v>60</v>
      </c>
      <c r="M14162">
        <v>175500</v>
      </c>
      <c r="N14162"/>
      <c r="O14162" t="s">
        <v>424</v>
      </c>
      <c r="P14162" t="s">
        <v>4581</v>
      </c>
    </row>
    <row r="14163" spans="1:16" x14ac:dyDescent="0.25">
      <c r="A14163" t="s">
        <v>2</v>
      </c>
      <c r="B14163" t="s">
        <v>4424</v>
      </c>
      <c r="C14163" t="s">
        <v>81</v>
      </c>
      <c r="D14163" t="s">
        <v>2360</v>
      </c>
      <c r="E14163" t="s">
        <v>59</v>
      </c>
      <c r="F14163" t="b">
        <v>0</v>
      </c>
      <c r="G14163" t="s">
        <v>77</v>
      </c>
      <c r="H14163" s="1">
        <v>46175.419421296298</v>
      </c>
      <c r="I14163" t="b">
        <v>0</v>
      </c>
      <c r="J14163" t="b">
        <v>1</v>
      </c>
      <c r="K14163" t="s">
        <v>41</v>
      </c>
      <c r="L14163" t="s">
        <v>60</v>
      </c>
      <c r="M14163">
        <v>188500</v>
      </c>
      <c r="N14163"/>
      <c r="O14163" t="s">
        <v>21489</v>
      </c>
      <c r="P14163" t="s">
        <v>25464</v>
      </c>
    </row>
    <row r="14164" spans="1:16" x14ac:dyDescent="0.25">
      <c r="A14164" t="s">
        <v>5</v>
      </c>
      <c r="B14164" t="s">
        <v>25465</v>
      </c>
      <c r="C14164" t="s">
        <v>25466</v>
      </c>
      <c r="D14164" t="s">
        <v>2360</v>
      </c>
      <c r="E14164" t="s">
        <v>59</v>
      </c>
      <c r="F14164" t="b">
        <v>0</v>
      </c>
      <c r="G14164" t="s">
        <v>73</v>
      </c>
      <c r="H14164" s="1">
        <v>46175.42082175926</v>
      </c>
      <c r="I14164" t="b">
        <v>0</v>
      </c>
      <c r="J14164" t="b">
        <v>1</v>
      </c>
      <c r="K14164" t="s">
        <v>41</v>
      </c>
      <c r="L14164" t="s">
        <v>60</v>
      </c>
      <c r="M14164">
        <v>165000</v>
      </c>
      <c r="N14164"/>
      <c r="O14164" t="s">
        <v>424</v>
      </c>
      <c r="P14164" t="s">
        <v>25467</v>
      </c>
    </row>
    <row r="14165" spans="1:16" x14ac:dyDescent="0.25">
      <c r="A14165" t="s">
        <v>2</v>
      </c>
      <c r="B14165" t="s">
        <v>25468</v>
      </c>
      <c r="C14165" t="s">
        <v>40</v>
      </c>
      <c r="D14165" t="s">
        <v>4526</v>
      </c>
      <c r="E14165" t="s">
        <v>59</v>
      </c>
      <c r="F14165" t="b">
        <v>0</v>
      </c>
      <c r="G14165" t="s">
        <v>40</v>
      </c>
      <c r="H14165" s="1">
        <v>46175.462280092594</v>
      </c>
      <c r="I14165" t="b">
        <v>0</v>
      </c>
      <c r="J14165" t="b">
        <v>0</v>
      </c>
      <c r="K14165" t="s">
        <v>40</v>
      </c>
      <c r="L14165" t="s">
        <v>60</v>
      </c>
      <c r="M14165">
        <v>80000</v>
      </c>
      <c r="N14165"/>
      <c r="O14165" t="s">
        <v>5319</v>
      </c>
      <c r="P14165" t="s">
        <v>208</v>
      </c>
    </row>
    <row r="14166" spans="1:16" x14ac:dyDescent="0.25">
      <c r="A14166" t="s">
        <v>3</v>
      </c>
      <c r="B14166" t="s">
        <v>25469</v>
      </c>
      <c r="C14166" t="s">
        <v>25470</v>
      </c>
      <c r="D14166" t="s">
        <v>25190</v>
      </c>
      <c r="E14166" t="s">
        <v>59</v>
      </c>
      <c r="F14166" t="b">
        <v>0</v>
      </c>
      <c r="G14166" t="s">
        <v>89</v>
      </c>
      <c r="H14166" s="1">
        <v>46175.501643518517</v>
      </c>
      <c r="I14166" t="b">
        <v>0</v>
      </c>
      <c r="J14166" t="b">
        <v>1</v>
      </c>
      <c r="K14166" t="s">
        <v>41</v>
      </c>
      <c r="L14166" t="s">
        <v>74</v>
      </c>
      <c r="M14166"/>
      <c r="N14166">
        <v>45</v>
      </c>
      <c r="O14166" t="s">
        <v>2724</v>
      </c>
      <c r="P14166" t="s">
        <v>85</v>
      </c>
    </row>
    <row r="14167" spans="1:16" x14ac:dyDescent="0.25">
      <c r="A14167" t="s">
        <v>0</v>
      </c>
      <c r="B14167" t="s">
        <v>25471</v>
      </c>
      <c r="C14167" t="s">
        <v>25472</v>
      </c>
      <c r="D14167" t="s">
        <v>25190</v>
      </c>
      <c r="E14167" t="s">
        <v>59</v>
      </c>
      <c r="F14167" t="b">
        <v>0</v>
      </c>
      <c r="G14167" t="s">
        <v>89</v>
      </c>
      <c r="H14167" s="1">
        <v>46175.501643518517</v>
      </c>
      <c r="I14167" t="b">
        <v>0</v>
      </c>
      <c r="J14167" t="b">
        <v>1</v>
      </c>
      <c r="K14167" t="s">
        <v>41</v>
      </c>
      <c r="L14167" t="s">
        <v>74</v>
      </c>
      <c r="M14167"/>
      <c r="N14167">
        <v>45</v>
      </c>
      <c r="O14167" t="s">
        <v>2724</v>
      </c>
      <c r="P14167" t="s">
        <v>85</v>
      </c>
    </row>
    <row r="14168" spans="1:16" x14ac:dyDescent="0.25">
      <c r="A14168" t="s">
        <v>0</v>
      </c>
      <c r="B14168" t="s">
        <v>25473</v>
      </c>
      <c r="C14168" t="s">
        <v>25474</v>
      </c>
      <c r="D14168" t="s">
        <v>25190</v>
      </c>
      <c r="E14168" t="s">
        <v>59</v>
      </c>
      <c r="F14168" t="b">
        <v>0</v>
      </c>
      <c r="G14168" t="s">
        <v>89</v>
      </c>
      <c r="H14168" s="1">
        <v>46175.501666666663</v>
      </c>
      <c r="I14168" t="b">
        <v>0</v>
      </c>
      <c r="J14168" t="b">
        <v>1</v>
      </c>
      <c r="K14168" t="s">
        <v>41</v>
      </c>
      <c r="L14168" t="s">
        <v>74</v>
      </c>
      <c r="M14168"/>
      <c r="N14168">
        <v>45</v>
      </c>
      <c r="O14168" t="s">
        <v>2724</v>
      </c>
      <c r="P14168" t="s">
        <v>85</v>
      </c>
    </row>
    <row r="14169" spans="1:16" x14ac:dyDescent="0.25">
      <c r="A14169" t="s">
        <v>2</v>
      </c>
      <c r="B14169" t="s">
        <v>25475</v>
      </c>
      <c r="C14169" t="s">
        <v>81</v>
      </c>
      <c r="D14169" t="s">
        <v>4346</v>
      </c>
      <c r="E14169" t="s">
        <v>836</v>
      </c>
      <c r="F14169" t="b">
        <v>0</v>
      </c>
      <c r="G14169" t="s">
        <v>77</v>
      </c>
      <c r="H14169" s="1">
        <v>46175.502754629633</v>
      </c>
      <c r="I14169" t="b">
        <v>0</v>
      </c>
      <c r="J14169" t="b">
        <v>0</v>
      </c>
      <c r="K14169" t="s">
        <v>41</v>
      </c>
      <c r="L14169" t="s">
        <v>60</v>
      </c>
      <c r="M14169">
        <v>150000</v>
      </c>
      <c r="N14169"/>
      <c r="O14169" t="s">
        <v>25476</v>
      </c>
      <c r="P14169" t="s">
        <v>25477</v>
      </c>
    </row>
    <row r="14170" spans="1:16" x14ac:dyDescent="0.25">
      <c r="A14170" t="s">
        <v>2</v>
      </c>
      <c r="B14170" t="s">
        <v>25478</v>
      </c>
      <c r="C14170" t="s">
        <v>25479</v>
      </c>
      <c r="D14170" t="s">
        <v>4756</v>
      </c>
      <c r="E14170" t="s">
        <v>59</v>
      </c>
      <c r="F14170" t="b">
        <v>0</v>
      </c>
      <c r="G14170" t="s">
        <v>65</v>
      </c>
      <c r="H14170" s="1">
        <v>46175.502800925933</v>
      </c>
      <c r="I14170" t="b">
        <v>0</v>
      </c>
      <c r="J14170" t="b">
        <v>0</v>
      </c>
      <c r="K14170" t="s">
        <v>41</v>
      </c>
      <c r="L14170" t="s">
        <v>60</v>
      </c>
      <c r="M14170">
        <v>115000</v>
      </c>
      <c r="N14170"/>
      <c r="O14170" t="s">
        <v>861</v>
      </c>
      <c r="P14170" t="s">
        <v>25480</v>
      </c>
    </row>
    <row r="14171" spans="1:16" x14ac:dyDescent="0.25">
      <c r="A14171" t="s">
        <v>0</v>
      </c>
      <c r="B14171" t="s">
        <v>1006</v>
      </c>
      <c r="C14171" t="s">
        <v>201</v>
      </c>
      <c r="D14171" t="s">
        <v>4526</v>
      </c>
      <c r="E14171" t="s">
        <v>88</v>
      </c>
      <c r="F14171" t="b">
        <v>0</v>
      </c>
      <c r="G14171" t="s">
        <v>77</v>
      </c>
      <c r="H14171" s="1">
        <v>46175.54315972222</v>
      </c>
      <c r="I14171" t="b">
        <v>1</v>
      </c>
      <c r="J14171" t="b">
        <v>0</v>
      </c>
      <c r="K14171" t="s">
        <v>41</v>
      </c>
      <c r="L14171" t="s">
        <v>74</v>
      </c>
      <c r="M14171"/>
      <c r="N14171">
        <v>64</v>
      </c>
      <c r="O14171" t="s">
        <v>744</v>
      </c>
      <c r="P14171" t="s">
        <v>1103</v>
      </c>
    </row>
    <row r="14172" spans="1:16" x14ac:dyDescent="0.25">
      <c r="A14172" t="s">
        <v>3</v>
      </c>
      <c r="B14172" t="s">
        <v>2264</v>
      </c>
      <c r="C14172" t="s">
        <v>253</v>
      </c>
      <c r="D14172" t="s">
        <v>4526</v>
      </c>
      <c r="E14172" t="s">
        <v>59</v>
      </c>
      <c r="F14172" t="b">
        <v>0</v>
      </c>
      <c r="G14172" t="s">
        <v>73</v>
      </c>
      <c r="H14172" s="1">
        <v>46175.543310185189</v>
      </c>
      <c r="I14172" t="b">
        <v>0</v>
      </c>
      <c r="J14172" t="b">
        <v>1</v>
      </c>
      <c r="K14172" t="s">
        <v>41</v>
      </c>
      <c r="L14172" t="s">
        <v>60</v>
      </c>
      <c r="M14172">
        <v>90000</v>
      </c>
      <c r="N14172"/>
      <c r="O14172" t="s">
        <v>155</v>
      </c>
      <c r="P14172" t="s">
        <v>25481</v>
      </c>
    </row>
    <row r="14173" spans="1:16" x14ac:dyDescent="0.25">
      <c r="A14173" t="s">
        <v>0</v>
      </c>
      <c r="B14173" t="s">
        <v>25482</v>
      </c>
      <c r="C14173" t="s">
        <v>40</v>
      </c>
      <c r="D14173" t="s">
        <v>4526</v>
      </c>
      <c r="E14173" t="s">
        <v>59</v>
      </c>
      <c r="F14173" t="b">
        <v>0</v>
      </c>
      <c r="G14173" t="s">
        <v>40</v>
      </c>
      <c r="H14173" s="1">
        <v>46175.544351851851</v>
      </c>
      <c r="I14173" t="b">
        <v>1</v>
      </c>
      <c r="J14173" t="b">
        <v>0</v>
      </c>
      <c r="K14173" t="s">
        <v>40</v>
      </c>
      <c r="L14173" t="s">
        <v>60</v>
      </c>
      <c r="M14173">
        <v>47500</v>
      </c>
      <c r="N14173"/>
      <c r="O14173" t="s">
        <v>25483</v>
      </c>
      <c r="P14173" t="s">
        <v>325</v>
      </c>
    </row>
    <row r="14174" spans="1:16" x14ac:dyDescent="0.25">
      <c r="A14174" t="s">
        <v>2</v>
      </c>
      <c r="B14174" t="s">
        <v>2554</v>
      </c>
      <c r="C14174" t="s">
        <v>1614</v>
      </c>
      <c r="D14174" t="s">
        <v>4526</v>
      </c>
      <c r="E14174" t="s">
        <v>59</v>
      </c>
      <c r="F14174" t="b">
        <v>0</v>
      </c>
      <c r="G14174" t="s">
        <v>89</v>
      </c>
      <c r="H14174" s="1">
        <v>46175.544421296298</v>
      </c>
      <c r="I14174" t="b">
        <v>0</v>
      </c>
      <c r="J14174" t="b">
        <v>1</v>
      </c>
      <c r="K14174" t="s">
        <v>41</v>
      </c>
      <c r="L14174" t="s">
        <v>74</v>
      </c>
      <c r="M14174"/>
      <c r="N14174">
        <v>37.5</v>
      </c>
      <c r="O14174" t="s">
        <v>222</v>
      </c>
      <c r="P14174" t="s">
        <v>18189</v>
      </c>
    </row>
    <row r="14175" spans="1:16" x14ac:dyDescent="0.25">
      <c r="A14175" t="s">
        <v>2</v>
      </c>
      <c r="B14175" t="s">
        <v>3268</v>
      </c>
      <c r="C14175" t="s">
        <v>79</v>
      </c>
      <c r="D14175" t="s">
        <v>4526</v>
      </c>
      <c r="E14175" t="s">
        <v>59</v>
      </c>
      <c r="F14175" t="b">
        <v>0</v>
      </c>
      <c r="G14175" t="s">
        <v>77</v>
      </c>
      <c r="H14175" s="1">
        <v>46175.544432870367</v>
      </c>
      <c r="I14175" t="b">
        <v>0</v>
      </c>
      <c r="J14175" t="b">
        <v>0</v>
      </c>
      <c r="K14175" t="s">
        <v>41</v>
      </c>
      <c r="L14175" t="s">
        <v>60</v>
      </c>
      <c r="M14175">
        <v>170000</v>
      </c>
      <c r="N14175"/>
      <c r="O14175" t="s">
        <v>25484</v>
      </c>
      <c r="P14175" t="s">
        <v>5601</v>
      </c>
    </row>
    <row r="14176" spans="1:16" x14ac:dyDescent="0.25">
      <c r="A14176" t="s">
        <v>2</v>
      </c>
      <c r="B14176" t="s">
        <v>4944</v>
      </c>
      <c r="C14176" t="s">
        <v>960</v>
      </c>
      <c r="D14176" t="s">
        <v>4526</v>
      </c>
      <c r="E14176" t="s">
        <v>59</v>
      </c>
      <c r="F14176" t="b">
        <v>0</v>
      </c>
      <c r="G14176" t="s">
        <v>65</v>
      </c>
      <c r="H14176" s="1">
        <v>46175.544444444437</v>
      </c>
      <c r="I14176" t="b">
        <v>0</v>
      </c>
      <c r="J14176" t="b">
        <v>1</v>
      </c>
      <c r="K14176" t="s">
        <v>41</v>
      </c>
      <c r="L14176" t="s">
        <v>60</v>
      </c>
      <c r="M14176">
        <v>198000</v>
      </c>
      <c r="N14176"/>
      <c r="O14176" t="s">
        <v>424</v>
      </c>
      <c r="P14176" t="s">
        <v>19978</v>
      </c>
    </row>
    <row r="14177" spans="1:16" x14ac:dyDescent="0.25">
      <c r="A14177" t="s">
        <v>2</v>
      </c>
      <c r="B14177" t="s">
        <v>158</v>
      </c>
      <c r="C14177" t="s">
        <v>25485</v>
      </c>
      <c r="D14177" t="s">
        <v>4587</v>
      </c>
      <c r="E14177" t="s">
        <v>59</v>
      </c>
      <c r="F14177" t="b">
        <v>0</v>
      </c>
      <c r="G14177" t="s">
        <v>40</v>
      </c>
      <c r="H14177" s="1">
        <v>46175.545659722222</v>
      </c>
      <c r="I14177" t="b">
        <v>0</v>
      </c>
      <c r="J14177" t="b">
        <v>0</v>
      </c>
      <c r="K14177" t="s">
        <v>40</v>
      </c>
      <c r="L14177" t="s">
        <v>60</v>
      </c>
      <c r="M14177">
        <v>70000</v>
      </c>
      <c r="N14177"/>
      <c r="O14177" t="s">
        <v>25486</v>
      </c>
      <c r="P14177" t="s">
        <v>310</v>
      </c>
    </row>
    <row r="14178" spans="1:16" x14ac:dyDescent="0.25">
      <c r="A14178" t="s">
        <v>4</v>
      </c>
      <c r="B14178" t="s">
        <v>25487</v>
      </c>
      <c r="C14178" t="s">
        <v>27</v>
      </c>
      <c r="D14178" t="s">
        <v>23670</v>
      </c>
      <c r="E14178" t="s">
        <v>59</v>
      </c>
      <c r="F14178" t="b">
        <v>0</v>
      </c>
      <c r="G14178" t="s">
        <v>27</v>
      </c>
      <c r="H14178" s="1">
        <v>46175.546875</v>
      </c>
      <c r="I14178" t="b">
        <v>1</v>
      </c>
      <c r="J14178" t="b">
        <v>0</v>
      </c>
      <c r="K14178" t="s">
        <v>27</v>
      </c>
      <c r="L14178" t="s">
        <v>60</v>
      </c>
      <c r="M14178">
        <v>176000</v>
      </c>
      <c r="N14178"/>
      <c r="O14178" t="s">
        <v>2704</v>
      </c>
      <c r="P14178" t="s">
        <v>23548</v>
      </c>
    </row>
    <row r="14179" spans="1:16" x14ac:dyDescent="0.25">
      <c r="A14179" t="s">
        <v>7</v>
      </c>
      <c r="B14179" t="s">
        <v>25488</v>
      </c>
      <c r="C14179" t="s">
        <v>246</v>
      </c>
      <c r="D14179" t="s">
        <v>111</v>
      </c>
      <c r="E14179" t="s">
        <v>88</v>
      </c>
      <c r="F14179" t="b">
        <v>0</v>
      </c>
      <c r="G14179" t="s">
        <v>65</v>
      </c>
      <c r="H14179" s="1">
        <v>46175.584837962961</v>
      </c>
      <c r="I14179" t="b">
        <v>1</v>
      </c>
      <c r="J14179" t="b">
        <v>1</v>
      </c>
      <c r="K14179" t="s">
        <v>41</v>
      </c>
      <c r="L14179" t="s">
        <v>74</v>
      </c>
      <c r="M14179"/>
      <c r="N14179">
        <v>77.5</v>
      </c>
      <c r="O14179" t="s">
        <v>111</v>
      </c>
      <c r="P14179" t="s">
        <v>261</v>
      </c>
    </row>
    <row r="14180" spans="1:16" x14ac:dyDescent="0.25">
      <c r="A14180" t="s">
        <v>1</v>
      </c>
      <c r="B14180" t="s">
        <v>25489</v>
      </c>
      <c r="C14180" t="s">
        <v>218</v>
      </c>
      <c r="D14180" t="s">
        <v>4526</v>
      </c>
      <c r="E14180" t="s">
        <v>88</v>
      </c>
      <c r="F14180" t="b">
        <v>0</v>
      </c>
      <c r="G14180" t="s">
        <v>73</v>
      </c>
      <c r="H14180" s="1">
        <v>46175.58761574074</v>
      </c>
      <c r="I14180" t="b">
        <v>1</v>
      </c>
      <c r="J14180" t="b">
        <v>0</v>
      </c>
      <c r="K14180" t="s">
        <v>41</v>
      </c>
      <c r="L14180" t="s">
        <v>74</v>
      </c>
      <c r="M14180"/>
      <c r="N14180">
        <v>55</v>
      </c>
      <c r="O14180" t="s">
        <v>7357</v>
      </c>
      <c r="P14180" t="s">
        <v>25490</v>
      </c>
    </row>
    <row r="14181" spans="1:16" x14ac:dyDescent="0.25">
      <c r="A14181" t="s">
        <v>1</v>
      </c>
      <c r="B14181" t="s">
        <v>25491</v>
      </c>
      <c r="C14181" t="s">
        <v>7338</v>
      </c>
      <c r="D14181" t="s">
        <v>24507</v>
      </c>
      <c r="E14181" t="s">
        <v>59</v>
      </c>
      <c r="F14181" t="b">
        <v>0</v>
      </c>
      <c r="G14181" t="s">
        <v>40</v>
      </c>
      <c r="H14181" s="1">
        <v>46175.588935185187</v>
      </c>
      <c r="I14181" t="b">
        <v>1</v>
      </c>
      <c r="J14181" t="b">
        <v>0</v>
      </c>
      <c r="K14181" t="s">
        <v>40</v>
      </c>
      <c r="L14181" t="s">
        <v>60</v>
      </c>
      <c r="M14181">
        <v>45000</v>
      </c>
      <c r="N14181"/>
      <c r="O14181" t="s">
        <v>25492</v>
      </c>
      <c r="P14181" t="s">
        <v>25493</v>
      </c>
    </row>
    <row r="14182" spans="1:16" x14ac:dyDescent="0.25">
      <c r="A14182" t="s">
        <v>1</v>
      </c>
      <c r="B14182" t="s">
        <v>3889</v>
      </c>
      <c r="C14182" t="s">
        <v>5273</v>
      </c>
      <c r="D14182" t="s">
        <v>4526</v>
      </c>
      <c r="E14182" t="s">
        <v>59</v>
      </c>
      <c r="F14182" t="b">
        <v>0</v>
      </c>
      <c r="G14182" t="s">
        <v>40</v>
      </c>
      <c r="H14182" s="1">
        <v>46175.589004629634</v>
      </c>
      <c r="I14182" t="b">
        <v>1</v>
      </c>
      <c r="J14182" t="b">
        <v>0</v>
      </c>
      <c r="K14182" t="s">
        <v>40</v>
      </c>
      <c r="L14182" t="s">
        <v>60</v>
      </c>
      <c r="M14182">
        <v>80000</v>
      </c>
      <c r="N14182"/>
      <c r="O14182" t="s">
        <v>19308</v>
      </c>
    </row>
    <row r="14183" spans="1:16" x14ac:dyDescent="0.25">
      <c r="A14183" t="s">
        <v>0</v>
      </c>
      <c r="B14183" t="s">
        <v>25494</v>
      </c>
      <c r="C14183" t="s">
        <v>2811</v>
      </c>
      <c r="D14183" t="s">
        <v>4526</v>
      </c>
      <c r="E14183" t="s">
        <v>59</v>
      </c>
      <c r="F14183" t="b">
        <v>0</v>
      </c>
      <c r="G14183" t="s">
        <v>77</v>
      </c>
      <c r="H14183" s="1">
        <v>46175.626493055563</v>
      </c>
      <c r="I14183" t="b">
        <v>0</v>
      </c>
      <c r="J14183" t="b">
        <v>0</v>
      </c>
      <c r="K14183" t="s">
        <v>41</v>
      </c>
      <c r="L14183" t="s">
        <v>74</v>
      </c>
      <c r="M14183"/>
      <c r="N14183">
        <v>38.75</v>
      </c>
      <c r="O14183" t="s">
        <v>9057</v>
      </c>
    </row>
    <row r="14184" spans="1:16" x14ac:dyDescent="0.25">
      <c r="A14184" t="s">
        <v>0</v>
      </c>
      <c r="B14184" t="s">
        <v>1262</v>
      </c>
      <c r="C14184" t="s">
        <v>162</v>
      </c>
      <c r="D14184" t="s">
        <v>4346</v>
      </c>
      <c r="E14184" t="s">
        <v>88</v>
      </c>
      <c r="F14184" t="b">
        <v>0</v>
      </c>
      <c r="G14184" t="s">
        <v>73</v>
      </c>
      <c r="H14184" s="1">
        <v>46175.626493055563</v>
      </c>
      <c r="I14184" t="b">
        <v>0</v>
      </c>
      <c r="J14184" t="b">
        <v>1</v>
      </c>
      <c r="K14184" t="s">
        <v>41</v>
      </c>
      <c r="L14184" t="s">
        <v>74</v>
      </c>
      <c r="M14184"/>
      <c r="N14184">
        <v>28.92</v>
      </c>
      <c r="O14184" t="s">
        <v>3677</v>
      </c>
      <c r="P14184" t="s">
        <v>3903</v>
      </c>
    </row>
    <row r="14185" spans="1:16" x14ac:dyDescent="0.25">
      <c r="A14185" t="s">
        <v>0</v>
      </c>
      <c r="B14185" t="s">
        <v>130</v>
      </c>
      <c r="C14185" t="s">
        <v>1423</v>
      </c>
      <c r="D14185" t="s">
        <v>4346</v>
      </c>
      <c r="E14185" t="s">
        <v>59</v>
      </c>
      <c r="F14185" t="b">
        <v>0</v>
      </c>
      <c r="G14185" t="s">
        <v>89</v>
      </c>
      <c r="H14185" s="1">
        <v>46175.626493055563</v>
      </c>
      <c r="I14185" t="b">
        <v>0</v>
      </c>
      <c r="J14185" t="b">
        <v>1</v>
      </c>
      <c r="K14185" t="s">
        <v>41</v>
      </c>
      <c r="L14185" t="s">
        <v>60</v>
      </c>
      <c r="M14185">
        <v>51749.5</v>
      </c>
      <c r="N14185"/>
      <c r="O14185" t="s">
        <v>21903</v>
      </c>
      <c r="P14185" t="s">
        <v>219</v>
      </c>
    </row>
    <row r="14186" spans="1:16" x14ac:dyDescent="0.25">
      <c r="A14186" t="s">
        <v>0</v>
      </c>
      <c r="B14186" t="s">
        <v>25495</v>
      </c>
      <c r="C14186" t="s">
        <v>190</v>
      </c>
      <c r="D14186" t="s">
        <v>4526</v>
      </c>
      <c r="E14186" t="s">
        <v>59</v>
      </c>
      <c r="F14186" t="b">
        <v>0</v>
      </c>
      <c r="G14186" t="s">
        <v>73</v>
      </c>
      <c r="H14186" s="1">
        <v>46175.626493055563</v>
      </c>
      <c r="I14186" t="b">
        <v>0</v>
      </c>
      <c r="J14186" t="b">
        <v>0</v>
      </c>
      <c r="K14186" t="s">
        <v>41</v>
      </c>
      <c r="L14186" t="s">
        <v>60</v>
      </c>
      <c r="M14186">
        <v>150000</v>
      </c>
      <c r="N14186"/>
      <c r="O14186" t="s">
        <v>9859</v>
      </c>
      <c r="P14186" t="s">
        <v>9126</v>
      </c>
    </row>
    <row r="14187" spans="1:16" x14ac:dyDescent="0.25">
      <c r="A14187" t="s">
        <v>3</v>
      </c>
      <c r="B14187" t="s">
        <v>25496</v>
      </c>
      <c r="C14187" t="s">
        <v>2707</v>
      </c>
      <c r="D14187" t="s">
        <v>4346</v>
      </c>
      <c r="E14187" t="s">
        <v>88</v>
      </c>
      <c r="F14187" t="b">
        <v>0</v>
      </c>
      <c r="G14187" t="s">
        <v>68</v>
      </c>
      <c r="H14187" s="1">
        <v>46175.626527777778</v>
      </c>
      <c r="I14187" t="b">
        <v>0</v>
      </c>
      <c r="J14187" t="b">
        <v>0</v>
      </c>
      <c r="K14187" t="s">
        <v>41</v>
      </c>
      <c r="L14187" t="s">
        <v>74</v>
      </c>
      <c r="M14187"/>
      <c r="N14187">
        <v>72.5</v>
      </c>
      <c r="O14187" t="s">
        <v>25497</v>
      </c>
      <c r="P14187" t="s">
        <v>25498</v>
      </c>
    </row>
    <row r="14188" spans="1:16" x14ac:dyDescent="0.25">
      <c r="A14188" t="s">
        <v>0</v>
      </c>
      <c r="B14188" t="s">
        <v>25499</v>
      </c>
      <c r="C14188" t="s">
        <v>4478</v>
      </c>
      <c r="D14188" t="s">
        <v>4526</v>
      </c>
      <c r="E14188" t="s">
        <v>59</v>
      </c>
      <c r="F14188" t="b">
        <v>0</v>
      </c>
      <c r="G14188" t="s">
        <v>65</v>
      </c>
      <c r="H14188" s="1">
        <v>46175.626631944448</v>
      </c>
      <c r="I14188" t="b">
        <v>0</v>
      </c>
      <c r="J14188" t="b">
        <v>0</v>
      </c>
      <c r="K14188" t="s">
        <v>41</v>
      </c>
      <c r="L14188" t="s">
        <v>60</v>
      </c>
      <c r="M14188">
        <v>60000</v>
      </c>
      <c r="N14188"/>
      <c r="O14188" t="s">
        <v>16312</v>
      </c>
    </row>
    <row r="14189" spans="1:16" x14ac:dyDescent="0.25">
      <c r="A14189" t="s">
        <v>3</v>
      </c>
      <c r="B14189" t="s">
        <v>25500</v>
      </c>
      <c r="C14189" t="s">
        <v>330</v>
      </c>
      <c r="D14189" t="s">
        <v>4526</v>
      </c>
      <c r="E14189" t="s">
        <v>59</v>
      </c>
      <c r="F14189" t="b">
        <v>0</v>
      </c>
      <c r="G14189" t="s">
        <v>41</v>
      </c>
      <c r="H14189" s="1">
        <v>46175.627800925933</v>
      </c>
      <c r="I14189" t="b">
        <v>0</v>
      </c>
      <c r="J14189" t="b">
        <v>1</v>
      </c>
      <c r="K14189" t="s">
        <v>41</v>
      </c>
      <c r="L14189" t="s">
        <v>60</v>
      </c>
      <c r="M14189">
        <v>83900</v>
      </c>
      <c r="N14189"/>
      <c r="O14189" t="s">
        <v>15463</v>
      </c>
    </row>
    <row r="14190" spans="1:16" x14ac:dyDescent="0.25">
      <c r="A14190" t="s">
        <v>4</v>
      </c>
      <c r="B14190" t="s">
        <v>25501</v>
      </c>
      <c r="C14190" t="s">
        <v>41</v>
      </c>
      <c r="D14190" t="s">
        <v>4526</v>
      </c>
      <c r="E14190" t="s">
        <v>59</v>
      </c>
      <c r="F14190" t="b">
        <v>0</v>
      </c>
      <c r="G14190" t="s">
        <v>41</v>
      </c>
      <c r="H14190" s="1">
        <v>46175.62903935185</v>
      </c>
      <c r="I14190" t="b">
        <v>0</v>
      </c>
      <c r="J14190" t="b">
        <v>0</v>
      </c>
      <c r="K14190" t="s">
        <v>41</v>
      </c>
      <c r="L14190" t="s">
        <v>60</v>
      </c>
      <c r="M14190">
        <v>170000</v>
      </c>
      <c r="N14190"/>
      <c r="O14190" t="s">
        <v>8718</v>
      </c>
      <c r="P14190" t="s">
        <v>25502</v>
      </c>
    </row>
    <row r="14191" spans="1:16" x14ac:dyDescent="0.25">
      <c r="A14191" t="s">
        <v>1</v>
      </c>
      <c r="B14191" t="s">
        <v>25503</v>
      </c>
      <c r="C14191" t="s">
        <v>287</v>
      </c>
      <c r="D14191" t="s">
        <v>4346</v>
      </c>
      <c r="E14191" t="s">
        <v>59</v>
      </c>
      <c r="F14191" t="b">
        <v>0</v>
      </c>
      <c r="G14191" t="s">
        <v>77</v>
      </c>
      <c r="H14191" s="1">
        <v>46175.629178240742</v>
      </c>
      <c r="I14191" t="b">
        <v>0</v>
      </c>
      <c r="J14191" t="b">
        <v>1</v>
      </c>
      <c r="K14191" t="s">
        <v>41</v>
      </c>
      <c r="L14191" t="s">
        <v>60</v>
      </c>
      <c r="M14191">
        <v>107125</v>
      </c>
      <c r="N14191"/>
      <c r="O14191" t="s">
        <v>1501</v>
      </c>
      <c r="P14191" t="s">
        <v>25504</v>
      </c>
    </row>
    <row r="14192" spans="1:16" x14ac:dyDescent="0.25">
      <c r="A14192" t="s">
        <v>4</v>
      </c>
      <c r="B14192" t="s">
        <v>25505</v>
      </c>
      <c r="C14192" t="s">
        <v>76</v>
      </c>
      <c r="D14192" t="s">
        <v>4622</v>
      </c>
      <c r="E14192" t="s">
        <v>59</v>
      </c>
      <c r="F14192" t="b">
        <v>1</v>
      </c>
      <c r="G14192" t="s">
        <v>13048</v>
      </c>
      <c r="H14192" s="1">
        <v>46175.629502314812</v>
      </c>
      <c r="I14192" t="b">
        <v>1</v>
      </c>
      <c r="J14192" t="b">
        <v>0</v>
      </c>
      <c r="K14192" t="s">
        <v>13048</v>
      </c>
      <c r="L14192" t="s">
        <v>60</v>
      </c>
      <c r="M14192">
        <v>250000</v>
      </c>
      <c r="N14192"/>
      <c r="O14192" t="s">
        <v>4623</v>
      </c>
      <c r="P14192" t="s">
        <v>11702</v>
      </c>
    </row>
    <row r="14193" spans="1:16" x14ac:dyDescent="0.25">
      <c r="A14193" t="s">
        <v>1</v>
      </c>
      <c r="B14193" t="s">
        <v>25506</v>
      </c>
      <c r="C14193" t="s">
        <v>5067</v>
      </c>
      <c r="D14193" t="s">
        <v>4526</v>
      </c>
      <c r="E14193" t="s">
        <v>59</v>
      </c>
      <c r="F14193" t="b">
        <v>0</v>
      </c>
      <c r="G14193" t="s">
        <v>40</v>
      </c>
      <c r="H14193" s="1">
        <v>46175.630624999998</v>
      </c>
      <c r="I14193" t="b">
        <v>1</v>
      </c>
      <c r="J14193" t="b">
        <v>0</v>
      </c>
      <c r="K14193" t="s">
        <v>40</v>
      </c>
      <c r="L14193" t="s">
        <v>60</v>
      </c>
      <c r="M14193">
        <v>49000</v>
      </c>
      <c r="N14193"/>
      <c r="O14193" t="s">
        <v>14150</v>
      </c>
      <c r="P14193" t="s">
        <v>1702</v>
      </c>
    </row>
    <row r="14194" spans="1:16" x14ac:dyDescent="0.25">
      <c r="A14194" t="s">
        <v>6</v>
      </c>
      <c r="B14194" t="s">
        <v>25507</v>
      </c>
      <c r="C14194" t="s">
        <v>76</v>
      </c>
      <c r="D14194" t="s">
        <v>141</v>
      </c>
      <c r="E14194" t="s">
        <v>88</v>
      </c>
      <c r="F14194" t="b">
        <v>1</v>
      </c>
      <c r="G14194" t="s">
        <v>41</v>
      </c>
      <c r="H14194" s="1">
        <v>46175.670613425929</v>
      </c>
      <c r="I14194" t="b">
        <v>0</v>
      </c>
      <c r="J14194" t="b">
        <v>0</v>
      </c>
      <c r="K14194" t="s">
        <v>41</v>
      </c>
      <c r="L14194" t="s">
        <v>74</v>
      </c>
      <c r="M14194"/>
      <c r="N14194">
        <v>27.5</v>
      </c>
      <c r="O14194" t="s">
        <v>141</v>
      </c>
      <c r="P14194" t="s">
        <v>4335</v>
      </c>
    </row>
    <row r="14195" spans="1:16" x14ac:dyDescent="0.25">
      <c r="A14195" t="s">
        <v>1</v>
      </c>
      <c r="B14195" t="s">
        <v>25508</v>
      </c>
      <c r="C14195" t="s">
        <v>23866</v>
      </c>
      <c r="D14195" t="s">
        <v>4526</v>
      </c>
      <c r="E14195" t="s">
        <v>59</v>
      </c>
      <c r="F14195" t="b">
        <v>0</v>
      </c>
      <c r="G14195" t="s">
        <v>77</v>
      </c>
      <c r="H14195" s="1">
        <v>46175.670787037037</v>
      </c>
      <c r="I14195" t="b">
        <v>1</v>
      </c>
      <c r="J14195" t="b">
        <v>0</v>
      </c>
      <c r="K14195" t="s">
        <v>41</v>
      </c>
      <c r="L14195" t="s">
        <v>60</v>
      </c>
      <c r="M14195">
        <v>115000</v>
      </c>
      <c r="N14195"/>
      <c r="O14195" t="s">
        <v>215</v>
      </c>
      <c r="P14195" t="s">
        <v>23867</v>
      </c>
    </row>
    <row r="14196" spans="1:16" x14ac:dyDescent="0.25">
      <c r="A14196" t="s">
        <v>1</v>
      </c>
      <c r="B14196" t="s">
        <v>1</v>
      </c>
      <c r="C14196" t="s">
        <v>214</v>
      </c>
      <c r="D14196" t="s">
        <v>4346</v>
      </c>
      <c r="E14196" t="s">
        <v>59</v>
      </c>
      <c r="F14196" t="b">
        <v>0</v>
      </c>
      <c r="G14196" t="s">
        <v>77</v>
      </c>
      <c r="H14196" s="1">
        <v>46175.67083333333</v>
      </c>
      <c r="I14196" t="b">
        <v>0</v>
      </c>
      <c r="J14196" t="b">
        <v>1</v>
      </c>
      <c r="K14196" t="s">
        <v>41</v>
      </c>
      <c r="L14196" t="s">
        <v>60</v>
      </c>
      <c r="M14196">
        <v>116314</v>
      </c>
      <c r="N14196"/>
      <c r="O14196" t="s">
        <v>25509</v>
      </c>
      <c r="P14196" t="s">
        <v>25510</v>
      </c>
    </row>
    <row r="14197" spans="1:16" x14ac:dyDescent="0.25">
      <c r="A14197" t="s">
        <v>1</v>
      </c>
      <c r="B14197" t="s">
        <v>25511</v>
      </c>
      <c r="C14197" t="s">
        <v>1336</v>
      </c>
      <c r="D14197" t="s">
        <v>4526</v>
      </c>
      <c r="E14197" t="s">
        <v>88</v>
      </c>
      <c r="F14197" t="b">
        <v>0</v>
      </c>
      <c r="G14197" t="s">
        <v>68</v>
      </c>
      <c r="H14197" s="1">
        <v>46175.670902777783</v>
      </c>
      <c r="I14197" t="b">
        <v>0</v>
      </c>
      <c r="J14197" t="b">
        <v>0</v>
      </c>
      <c r="K14197" t="s">
        <v>41</v>
      </c>
      <c r="L14197" t="s">
        <v>74</v>
      </c>
      <c r="M14197"/>
      <c r="N14197">
        <v>34</v>
      </c>
      <c r="O14197" t="s">
        <v>111</v>
      </c>
      <c r="P14197" t="s">
        <v>85</v>
      </c>
    </row>
    <row r="14198" spans="1:16" x14ac:dyDescent="0.25">
      <c r="A14198" t="s">
        <v>1</v>
      </c>
      <c r="B14198" t="s">
        <v>25512</v>
      </c>
      <c r="C14198" t="s">
        <v>175</v>
      </c>
      <c r="D14198" t="s">
        <v>4526</v>
      </c>
      <c r="E14198" t="s">
        <v>88</v>
      </c>
      <c r="F14198" t="b">
        <v>0</v>
      </c>
      <c r="G14198" t="s">
        <v>77</v>
      </c>
      <c r="H14198" s="1">
        <v>46175.670914351853</v>
      </c>
      <c r="I14198" t="b">
        <v>0</v>
      </c>
      <c r="J14198" t="b">
        <v>0</v>
      </c>
      <c r="K14198" t="s">
        <v>41</v>
      </c>
      <c r="L14198" t="s">
        <v>74</v>
      </c>
      <c r="M14198"/>
      <c r="N14198">
        <v>56.35</v>
      </c>
      <c r="O14198" t="s">
        <v>111</v>
      </c>
      <c r="P14198" t="s">
        <v>25513</v>
      </c>
    </row>
    <row r="14199" spans="1:16" x14ac:dyDescent="0.25">
      <c r="A14199" t="s">
        <v>1</v>
      </c>
      <c r="B14199" t="s">
        <v>1</v>
      </c>
      <c r="C14199" t="s">
        <v>25514</v>
      </c>
      <c r="D14199" t="s">
        <v>4756</v>
      </c>
      <c r="E14199" t="s">
        <v>59</v>
      </c>
      <c r="F14199" t="b">
        <v>0</v>
      </c>
      <c r="G14199" t="s">
        <v>13</v>
      </c>
      <c r="H14199" s="1">
        <v>46175.671377314808</v>
      </c>
      <c r="I14199" t="b">
        <v>0</v>
      </c>
      <c r="J14199" t="b">
        <v>0</v>
      </c>
      <c r="K14199" t="s">
        <v>13</v>
      </c>
      <c r="L14199" t="s">
        <v>60</v>
      </c>
      <c r="M14199">
        <v>113500</v>
      </c>
      <c r="N14199"/>
      <c r="O14199" t="s">
        <v>1664</v>
      </c>
      <c r="P14199" t="s">
        <v>25515</v>
      </c>
    </row>
    <row r="14200" spans="1:16" x14ac:dyDescent="0.25">
      <c r="A14200" t="s">
        <v>1</v>
      </c>
      <c r="B14200" t="s">
        <v>2949</v>
      </c>
      <c r="C14200" t="s">
        <v>25516</v>
      </c>
      <c r="D14200" t="s">
        <v>4526</v>
      </c>
      <c r="E14200" t="s">
        <v>59</v>
      </c>
      <c r="F14200" t="b">
        <v>0</v>
      </c>
      <c r="G14200" t="s">
        <v>40</v>
      </c>
      <c r="H14200" s="1">
        <v>46175.672291666669</v>
      </c>
      <c r="I14200" t="b">
        <v>1</v>
      </c>
      <c r="J14200" t="b">
        <v>0</v>
      </c>
      <c r="K14200" t="s">
        <v>40</v>
      </c>
      <c r="L14200" t="s">
        <v>60</v>
      </c>
      <c r="M14200">
        <v>52500</v>
      </c>
      <c r="N14200"/>
      <c r="O14200" t="s">
        <v>25517</v>
      </c>
      <c r="P14200" t="s">
        <v>25518</v>
      </c>
    </row>
    <row r="14201" spans="1:16" x14ac:dyDescent="0.25">
      <c r="A14201" t="s">
        <v>0</v>
      </c>
      <c r="B14201" t="s">
        <v>25519</v>
      </c>
      <c r="C14201" t="s">
        <v>81</v>
      </c>
      <c r="D14201" t="s">
        <v>4526</v>
      </c>
      <c r="E14201" t="s">
        <v>88</v>
      </c>
      <c r="F14201" t="b">
        <v>0</v>
      </c>
      <c r="G14201" t="s">
        <v>77</v>
      </c>
      <c r="H14201" s="1">
        <v>46175.709826388891</v>
      </c>
      <c r="I14201" t="b">
        <v>1</v>
      </c>
      <c r="J14201" t="b">
        <v>0</v>
      </c>
      <c r="K14201" t="s">
        <v>41</v>
      </c>
      <c r="L14201" t="s">
        <v>74</v>
      </c>
      <c r="M14201"/>
      <c r="N14201">
        <v>50</v>
      </c>
      <c r="O14201" t="s">
        <v>5092</v>
      </c>
      <c r="P14201" t="s">
        <v>146</v>
      </c>
    </row>
    <row r="14202" spans="1:16" x14ac:dyDescent="0.25">
      <c r="A14202" t="s">
        <v>1</v>
      </c>
      <c r="B14202" t="s">
        <v>3920</v>
      </c>
      <c r="C14202" t="s">
        <v>181</v>
      </c>
      <c r="D14202" t="s">
        <v>4526</v>
      </c>
      <c r="E14202" t="s">
        <v>59</v>
      </c>
      <c r="F14202" t="b">
        <v>0</v>
      </c>
      <c r="G14202" t="s">
        <v>89</v>
      </c>
      <c r="H14202" s="1">
        <v>46175.709826388891</v>
      </c>
      <c r="I14202" t="b">
        <v>0</v>
      </c>
      <c r="J14202" t="b">
        <v>1</v>
      </c>
      <c r="K14202" t="s">
        <v>41</v>
      </c>
      <c r="L14202" t="s">
        <v>60</v>
      </c>
      <c r="M14202">
        <v>90000</v>
      </c>
      <c r="N14202"/>
      <c r="O14202" t="s">
        <v>9503</v>
      </c>
      <c r="P14202" t="s">
        <v>219</v>
      </c>
    </row>
    <row r="14203" spans="1:16" x14ac:dyDescent="0.25">
      <c r="A14203" t="s">
        <v>1</v>
      </c>
      <c r="B14203" t="s">
        <v>25520</v>
      </c>
      <c r="C14203" t="s">
        <v>97</v>
      </c>
      <c r="D14203" t="s">
        <v>4526</v>
      </c>
      <c r="E14203" t="s">
        <v>59</v>
      </c>
      <c r="F14203" t="b">
        <v>0</v>
      </c>
      <c r="G14203" t="s">
        <v>89</v>
      </c>
      <c r="H14203" s="1">
        <v>46175.711111111108</v>
      </c>
      <c r="I14203" t="b">
        <v>0</v>
      </c>
      <c r="J14203" t="b">
        <v>1</v>
      </c>
      <c r="K14203" t="s">
        <v>41</v>
      </c>
      <c r="L14203" t="s">
        <v>60</v>
      </c>
      <c r="M14203">
        <v>209000</v>
      </c>
      <c r="N14203"/>
      <c r="O14203" t="s">
        <v>98</v>
      </c>
      <c r="P14203" t="s">
        <v>3082</v>
      </c>
    </row>
    <row r="14204" spans="1:16" x14ac:dyDescent="0.25">
      <c r="A14204" t="s">
        <v>1</v>
      </c>
      <c r="B14204" t="s">
        <v>1</v>
      </c>
      <c r="C14204" t="s">
        <v>1340</v>
      </c>
      <c r="D14204" t="s">
        <v>2360</v>
      </c>
      <c r="F14204" t="b">
        <v>0</v>
      </c>
      <c r="G14204" t="s">
        <v>77</v>
      </c>
      <c r="H14204" s="1">
        <v>46175.712465277778</v>
      </c>
      <c r="I14204" t="b">
        <v>1</v>
      </c>
      <c r="J14204" t="b">
        <v>0</v>
      </c>
      <c r="K14204" t="s">
        <v>41</v>
      </c>
      <c r="L14204" t="s">
        <v>74</v>
      </c>
      <c r="M14204"/>
      <c r="N14204">
        <v>51.5</v>
      </c>
      <c r="O14204" t="s">
        <v>155</v>
      </c>
      <c r="P14204" t="s">
        <v>25521</v>
      </c>
    </row>
    <row r="14205" spans="1:16" x14ac:dyDescent="0.25">
      <c r="A14205" t="s">
        <v>1</v>
      </c>
      <c r="B14205" t="s">
        <v>25522</v>
      </c>
      <c r="C14205" t="s">
        <v>223</v>
      </c>
      <c r="D14205" t="s">
        <v>4526</v>
      </c>
      <c r="E14205" t="s">
        <v>88</v>
      </c>
      <c r="F14205" t="b">
        <v>0</v>
      </c>
      <c r="G14205" t="s">
        <v>73</v>
      </c>
      <c r="H14205" s="1">
        <v>46175.712500000001</v>
      </c>
      <c r="I14205" t="b">
        <v>1</v>
      </c>
      <c r="J14205" t="b">
        <v>0</v>
      </c>
      <c r="K14205" t="s">
        <v>41</v>
      </c>
      <c r="L14205" t="s">
        <v>74</v>
      </c>
      <c r="M14205"/>
      <c r="N14205">
        <v>62.5</v>
      </c>
      <c r="O14205" t="s">
        <v>12207</v>
      </c>
      <c r="P14205" t="s">
        <v>25523</v>
      </c>
    </row>
    <row r="14206" spans="1:16" x14ac:dyDescent="0.25">
      <c r="A14206" t="s">
        <v>1</v>
      </c>
      <c r="B14206" t="s">
        <v>25524</v>
      </c>
      <c r="C14206" t="s">
        <v>71</v>
      </c>
      <c r="D14206" t="s">
        <v>4526</v>
      </c>
      <c r="E14206" t="s">
        <v>88</v>
      </c>
      <c r="F14206" t="b">
        <v>0</v>
      </c>
      <c r="G14206" t="s">
        <v>73</v>
      </c>
      <c r="H14206" s="1">
        <v>46175.712500000001</v>
      </c>
      <c r="I14206" t="b">
        <v>1</v>
      </c>
      <c r="J14206" t="b">
        <v>0</v>
      </c>
      <c r="K14206" t="s">
        <v>41</v>
      </c>
      <c r="L14206" t="s">
        <v>74</v>
      </c>
      <c r="M14206"/>
      <c r="N14206">
        <v>72.5</v>
      </c>
      <c r="O14206" t="s">
        <v>111</v>
      </c>
    </row>
    <row r="14207" spans="1:16" x14ac:dyDescent="0.25">
      <c r="A14207" t="s">
        <v>1</v>
      </c>
      <c r="B14207" t="s">
        <v>25525</v>
      </c>
      <c r="C14207" t="s">
        <v>445</v>
      </c>
      <c r="D14207" t="s">
        <v>4526</v>
      </c>
      <c r="E14207" t="s">
        <v>59</v>
      </c>
      <c r="F14207" t="b">
        <v>0</v>
      </c>
      <c r="G14207" t="s">
        <v>77</v>
      </c>
      <c r="H14207" s="1">
        <v>46175.712581018517</v>
      </c>
      <c r="I14207" t="b">
        <v>0</v>
      </c>
      <c r="J14207" t="b">
        <v>1</v>
      </c>
      <c r="K14207" t="s">
        <v>41</v>
      </c>
      <c r="L14207" t="s">
        <v>60</v>
      </c>
      <c r="M14207">
        <v>97500</v>
      </c>
      <c r="N14207"/>
      <c r="O14207" t="s">
        <v>5672</v>
      </c>
      <c r="P14207" t="s">
        <v>897</v>
      </c>
    </row>
    <row r="14208" spans="1:16" x14ac:dyDescent="0.25">
      <c r="A14208" t="s">
        <v>1</v>
      </c>
      <c r="B14208" t="s">
        <v>25526</v>
      </c>
      <c r="C14208" t="s">
        <v>913</v>
      </c>
      <c r="D14208" t="s">
        <v>4346</v>
      </c>
      <c r="E14208" t="s">
        <v>59</v>
      </c>
      <c r="F14208" t="b">
        <v>0</v>
      </c>
      <c r="G14208" t="s">
        <v>20</v>
      </c>
      <c r="H14208" s="1">
        <v>46175.713333333333</v>
      </c>
      <c r="I14208" t="b">
        <v>0</v>
      </c>
      <c r="J14208" t="b">
        <v>0</v>
      </c>
      <c r="K14208" t="s">
        <v>20</v>
      </c>
      <c r="L14208" t="s">
        <v>60</v>
      </c>
      <c r="M14208">
        <v>75000</v>
      </c>
      <c r="N14208"/>
      <c r="O14208" t="s">
        <v>25039</v>
      </c>
      <c r="P14208" t="s">
        <v>3154</v>
      </c>
    </row>
    <row r="14209" spans="1:16" x14ac:dyDescent="0.25">
      <c r="A14209" t="s">
        <v>5</v>
      </c>
      <c r="B14209" t="s">
        <v>5286</v>
      </c>
      <c r="C14209" t="s">
        <v>40</v>
      </c>
      <c r="D14209" t="s">
        <v>4526</v>
      </c>
      <c r="E14209" t="s">
        <v>59</v>
      </c>
      <c r="F14209" t="b">
        <v>0</v>
      </c>
      <c r="G14209" t="s">
        <v>40</v>
      </c>
      <c r="H14209" s="1">
        <v>46175.714004629634</v>
      </c>
      <c r="I14209" t="b">
        <v>0</v>
      </c>
      <c r="J14209" t="b">
        <v>0</v>
      </c>
      <c r="K14209" t="s">
        <v>40</v>
      </c>
      <c r="L14209" t="s">
        <v>60</v>
      </c>
      <c r="M14209">
        <v>67500</v>
      </c>
      <c r="N14209"/>
      <c r="O14209" t="s">
        <v>25527</v>
      </c>
      <c r="P14209" t="s">
        <v>85</v>
      </c>
    </row>
    <row r="14210" spans="1:16" x14ac:dyDescent="0.25">
      <c r="A14210" t="s">
        <v>1</v>
      </c>
      <c r="B14210" t="s">
        <v>25528</v>
      </c>
      <c r="C14210" t="s">
        <v>76</v>
      </c>
      <c r="D14210" t="s">
        <v>4526</v>
      </c>
      <c r="E14210" t="s">
        <v>59</v>
      </c>
      <c r="F14210" t="b">
        <v>1</v>
      </c>
      <c r="G14210" t="s">
        <v>41</v>
      </c>
      <c r="H14210" s="1">
        <v>46175.714143518519</v>
      </c>
      <c r="I14210" t="b">
        <v>0</v>
      </c>
      <c r="J14210" t="b">
        <v>1</v>
      </c>
      <c r="K14210" t="s">
        <v>41</v>
      </c>
      <c r="L14210" t="s">
        <v>60</v>
      </c>
      <c r="M14210">
        <v>99750</v>
      </c>
      <c r="N14210"/>
      <c r="O14210" t="s">
        <v>8859</v>
      </c>
      <c r="P14210" t="s">
        <v>25529</v>
      </c>
    </row>
    <row r="14211" spans="1:16" x14ac:dyDescent="0.25">
      <c r="A14211" t="s">
        <v>3</v>
      </c>
      <c r="B14211" t="s">
        <v>243</v>
      </c>
      <c r="C14211" t="s">
        <v>162</v>
      </c>
      <c r="D14211" t="s">
        <v>4526</v>
      </c>
      <c r="E14211" t="s">
        <v>88</v>
      </c>
      <c r="F14211" t="b">
        <v>0</v>
      </c>
      <c r="G14211" t="s">
        <v>73</v>
      </c>
      <c r="H14211" s="1">
        <v>46175.751562500001</v>
      </c>
      <c r="I14211" t="b">
        <v>1</v>
      </c>
      <c r="J14211" t="b">
        <v>0</v>
      </c>
      <c r="K14211" t="s">
        <v>41</v>
      </c>
      <c r="L14211" t="s">
        <v>74</v>
      </c>
      <c r="M14211"/>
      <c r="N14211">
        <v>80</v>
      </c>
      <c r="O14211" t="s">
        <v>25530</v>
      </c>
      <c r="P14211" t="s">
        <v>152</v>
      </c>
    </row>
    <row r="14212" spans="1:16" x14ac:dyDescent="0.25">
      <c r="A14212" t="s">
        <v>2</v>
      </c>
      <c r="B14212" t="s">
        <v>2</v>
      </c>
      <c r="C14212" t="s">
        <v>8805</v>
      </c>
      <c r="D14212" t="s">
        <v>4346</v>
      </c>
      <c r="E14212" t="s">
        <v>59</v>
      </c>
      <c r="F14212" t="b">
        <v>0</v>
      </c>
      <c r="G14212" t="s">
        <v>89</v>
      </c>
      <c r="H14212" s="1">
        <v>46175.752754629633</v>
      </c>
      <c r="I14212" t="b">
        <v>0</v>
      </c>
      <c r="J14212" t="b">
        <v>1</v>
      </c>
      <c r="K14212" t="s">
        <v>41</v>
      </c>
      <c r="L14212" t="s">
        <v>60</v>
      </c>
      <c r="M14212">
        <v>95000</v>
      </c>
      <c r="N14212"/>
      <c r="O14212" t="s">
        <v>25531</v>
      </c>
      <c r="P14212" t="s">
        <v>25532</v>
      </c>
    </row>
    <row r="14213" spans="1:16" x14ac:dyDescent="0.25">
      <c r="A14213" t="s">
        <v>2</v>
      </c>
      <c r="B14213" t="s">
        <v>2</v>
      </c>
      <c r="C14213" t="s">
        <v>25533</v>
      </c>
      <c r="D14213" t="s">
        <v>4346</v>
      </c>
      <c r="E14213" t="s">
        <v>59</v>
      </c>
      <c r="F14213" t="b">
        <v>0</v>
      </c>
      <c r="G14213" t="s">
        <v>65</v>
      </c>
      <c r="H14213" s="1">
        <v>46175.752812500003</v>
      </c>
      <c r="I14213" t="b">
        <v>0</v>
      </c>
      <c r="J14213" t="b">
        <v>1</v>
      </c>
      <c r="K14213" t="s">
        <v>41</v>
      </c>
      <c r="L14213" t="s">
        <v>60</v>
      </c>
      <c r="M14213">
        <v>109000</v>
      </c>
      <c r="N14213"/>
      <c r="O14213" t="s">
        <v>25534</v>
      </c>
      <c r="P14213" t="s">
        <v>25535</v>
      </c>
    </row>
    <row r="14214" spans="1:16" x14ac:dyDescent="0.25">
      <c r="A14214" t="s">
        <v>2</v>
      </c>
      <c r="B14214" t="s">
        <v>2</v>
      </c>
      <c r="C14214" t="s">
        <v>365</v>
      </c>
      <c r="D14214" t="s">
        <v>4526</v>
      </c>
      <c r="E14214" t="s">
        <v>88</v>
      </c>
      <c r="F14214" t="b">
        <v>0</v>
      </c>
      <c r="G14214" t="s">
        <v>65</v>
      </c>
      <c r="H14214" s="1">
        <v>46175.752812500003</v>
      </c>
      <c r="I14214" t="b">
        <v>0</v>
      </c>
      <c r="J14214" t="b">
        <v>0</v>
      </c>
      <c r="K14214" t="s">
        <v>41</v>
      </c>
      <c r="L14214" t="s">
        <v>60</v>
      </c>
      <c r="M14214">
        <v>101260.5</v>
      </c>
      <c r="N14214"/>
      <c r="O14214" t="s">
        <v>25536</v>
      </c>
      <c r="P14214" t="s">
        <v>25537</v>
      </c>
    </row>
    <row r="14215" spans="1:16" x14ac:dyDescent="0.25">
      <c r="A14215" t="s">
        <v>1</v>
      </c>
      <c r="B14215" t="s">
        <v>512</v>
      </c>
      <c r="C14215" t="s">
        <v>353</v>
      </c>
      <c r="D14215" t="s">
        <v>4526</v>
      </c>
      <c r="E14215" t="s">
        <v>88</v>
      </c>
      <c r="F14215" t="b">
        <v>0</v>
      </c>
      <c r="G14215" t="s">
        <v>77</v>
      </c>
      <c r="H14215" s="1">
        <v>46175.754120370373</v>
      </c>
      <c r="I14215" t="b">
        <v>0</v>
      </c>
      <c r="J14215" t="b">
        <v>1</v>
      </c>
      <c r="K14215" t="s">
        <v>41</v>
      </c>
      <c r="L14215" t="s">
        <v>74</v>
      </c>
      <c r="M14215"/>
      <c r="N14215">
        <v>65</v>
      </c>
      <c r="O14215" t="s">
        <v>8857</v>
      </c>
      <c r="P14215" t="s">
        <v>3199</v>
      </c>
    </row>
    <row r="14216" spans="1:16" x14ac:dyDescent="0.25">
      <c r="A14216" t="s">
        <v>1</v>
      </c>
      <c r="B14216" t="s">
        <v>16744</v>
      </c>
      <c r="C14216" t="s">
        <v>81</v>
      </c>
      <c r="D14216" t="s">
        <v>4868</v>
      </c>
      <c r="E14216" t="s">
        <v>59</v>
      </c>
      <c r="F14216" t="b">
        <v>0</v>
      </c>
      <c r="G14216" t="s">
        <v>77</v>
      </c>
      <c r="H14216" s="1">
        <v>46175.754120370373</v>
      </c>
      <c r="I14216" t="b">
        <v>1</v>
      </c>
      <c r="J14216" t="b">
        <v>0</v>
      </c>
      <c r="K14216" t="s">
        <v>41</v>
      </c>
      <c r="L14216" t="s">
        <v>60</v>
      </c>
      <c r="M14216">
        <v>240000</v>
      </c>
      <c r="N14216"/>
      <c r="O14216" t="s">
        <v>16437</v>
      </c>
      <c r="P14216" t="s">
        <v>25538</v>
      </c>
    </row>
    <row r="14217" spans="1:16" x14ac:dyDescent="0.25">
      <c r="A14217" t="s">
        <v>1</v>
      </c>
      <c r="B14217" t="s">
        <v>2644</v>
      </c>
      <c r="C14217" t="s">
        <v>25539</v>
      </c>
      <c r="D14217" t="s">
        <v>5018</v>
      </c>
      <c r="E14217" t="s">
        <v>59</v>
      </c>
      <c r="F14217" t="b">
        <v>0</v>
      </c>
      <c r="G14217" t="s">
        <v>25</v>
      </c>
      <c r="H14217" s="1">
        <v>46175.755162037043</v>
      </c>
      <c r="I14217" t="b">
        <v>0</v>
      </c>
      <c r="J14217" t="b">
        <v>0</v>
      </c>
      <c r="K14217" t="s">
        <v>25</v>
      </c>
      <c r="L14217" t="s">
        <v>60</v>
      </c>
      <c r="M14217">
        <v>180000</v>
      </c>
      <c r="N14217"/>
      <c r="O14217" t="s">
        <v>9846</v>
      </c>
      <c r="P14217" t="s">
        <v>25540</v>
      </c>
    </row>
    <row r="14218" spans="1:16" x14ac:dyDescent="0.25">
      <c r="A14218" t="s">
        <v>2</v>
      </c>
      <c r="B14218" t="s">
        <v>2</v>
      </c>
      <c r="C14218" t="s">
        <v>2906</v>
      </c>
      <c r="D14218" t="s">
        <v>4526</v>
      </c>
      <c r="E14218" t="s">
        <v>88</v>
      </c>
      <c r="F14218" t="b">
        <v>0</v>
      </c>
      <c r="G14218" t="s">
        <v>68</v>
      </c>
      <c r="H14218" s="1">
        <v>46175.79315972222</v>
      </c>
      <c r="I14218" t="b">
        <v>0</v>
      </c>
      <c r="J14218" t="b">
        <v>1</v>
      </c>
      <c r="K14218" t="s">
        <v>41</v>
      </c>
      <c r="L14218" t="s">
        <v>74</v>
      </c>
      <c r="M14218"/>
      <c r="N14218">
        <v>40.5</v>
      </c>
      <c r="O14218" t="s">
        <v>126</v>
      </c>
      <c r="P14218" t="s">
        <v>25541</v>
      </c>
    </row>
    <row r="14219" spans="1:16" x14ac:dyDescent="0.25">
      <c r="A14219" t="s">
        <v>0</v>
      </c>
      <c r="B14219" t="s">
        <v>1477</v>
      </c>
      <c r="C14219" t="s">
        <v>112</v>
      </c>
      <c r="D14219" t="s">
        <v>4526</v>
      </c>
      <c r="E14219" t="s">
        <v>88</v>
      </c>
      <c r="F14219" t="b">
        <v>0</v>
      </c>
      <c r="G14219" t="s">
        <v>65</v>
      </c>
      <c r="H14219" s="1">
        <v>46175.79315972222</v>
      </c>
      <c r="I14219" t="b">
        <v>0</v>
      </c>
      <c r="J14219" t="b">
        <v>1</v>
      </c>
      <c r="K14219" t="s">
        <v>41</v>
      </c>
      <c r="L14219" t="s">
        <v>74</v>
      </c>
      <c r="M14219"/>
      <c r="N14219">
        <v>36</v>
      </c>
      <c r="O14219" t="s">
        <v>403</v>
      </c>
      <c r="P14219" t="s">
        <v>7684</v>
      </c>
    </row>
    <row r="14220" spans="1:16" x14ac:dyDescent="0.25">
      <c r="A14220" t="s">
        <v>0</v>
      </c>
      <c r="B14220" t="s">
        <v>130</v>
      </c>
      <c r="C14220" t="s">
        <v>164</v>
      </c>
      <c r="D14220" t="s">
        <v>4526</v>
      </c>
      <c r="E14220" t="s">
        <v>59</v>
      </c>
      <c r="F14220" t="b">
        <v>0</v>
      </c>
      <c r="G14220" t="s">
        <v>65</v>
      </c>
      <c r="H14220" s="1">
        <v>46175.793194444443</v>
      </c>
      <c r="I14220" t="b">
        <v>0</v>
      </c>
      <c r="J14220" t="b">
        <v>1</v>
      </c>
      <c r="K14220" t="s">
        <v>41</v>
      </c>
      <c r="L14220" t="s">
        <v>60</v>
      </c>
      <c r="M14220">
        <v>51000</v>
      </c>
      <c r="N14220"/>
      <c r="O14220" t="s">
        <v>2581</v>
      </c>
      <c r="P14220" t="s">
        <v>235</v>
      </c>
    </row>
    <row r="14221" spans="1:16" x14ac:dyDescent="0.25">
      <c r="A14221" t="s">
        <v>0</v>
      </c>
      <c r="B14221" t="s">
        <v>21576</v>
      </c>
      <c r="C14221" t="s">
        <v>76</v>
      </c>
      <c r="D14221" t="s">
        <v>4346</v>
      </c>
      <c r="E14221" t="s">
        <v>59</v>
      </c>
      <c r="F14221" t="b">
        <v>1</v>
      </c>
      <c r="G14221" t="s">
        <v>41</v>
      </c>
      <c r="H14221" s="1">
        <v>46175.794340277767</v>
      </c>
      <c r="I14221" t="b">
        <v>0</v>
      </c>
      <c r="J14221" t="b">
        <v>1</v>
      </c>
      <c r="K14221" t="s">
        <v>41</v>
      </c>
      <c r="L14221" t="s">
        <v>60</v>
      </c>
      <c r="M14221">
        <v>77500</v>
      </c>
      <c r="N14221"/>
      <c r="O14221" t="s">
        <v>25542</v>
      </c>
      <c r="P14221" t="s">
        <v>11283</v>
      </c>
    </row>
    <row r="14222" spans="1:16" x14ac:dyDescent="0.25">
      <c r="A14222" t="s">
        <v>2</v>
      </c>
      <c r="B14222" t="s">
        <v>25543</v>
      </c>
      <c r="C14222" t="s">
        <v>76</v>
      </c>
      <c r="D14222" t="s">
        <v>141</v>
      </c>
      <c r="E14222" t="s">
        <v>88</v>
      </c>
      <c r="F14222" t="b">
        <v>1</v>
      </c>
      <c r="G14222" t="s">
        <v>41</v>
      </c>
      <c r="H14222" s="1">
        <v>46175.794409722221</v>
      </c>
      <c r="I14222" t="b">
        <v>1</v>
      </c>
      <c r="J14222" t="b">
        <v>0</v>
      </c>
      <c r="K14222" t="s">
        <v>41</v>
      </c>
      <c r="L14222" t="s">
        <v>74</v>
      </c>
      <c r="M14222"/>
      <c r="N14222">
        <v>32.5</v>
      </c>
      <c r="O14222" t="s">
        <v>141</v>
      </c>
    </row>
    <row r="14223" spans="1:16" x14ac:dyDescent="0.25">
      <c r="A14223" t="s">
        <v>0</v>
      </c>
      <c r="B14223" t="s">
        <v>25544</v>
      </c>
      <c r="C14223" t="s">
        <v>25545</v>
      </c>
      <c r="D14223" t="s">
        <v>17626</v>
      </c>
      <c r="E14223" t="s">
        <v>59</v>
      </c>
      <c r="F14223" t="b">
        <v>0</v>
      </c>
      <c r="G14223" t="s">
        <v>41</v>
      </c>
      <c r="H14223" s="1">
        <v>46175.794409722221</v>
      </c>
      <c r="I14223" t="b">
        <v>0</v>
      </c>
      <c r="J14223" t="b">
        <v>1</v>
      </c>
      <c r="K14223" t="s">
        <v>41</v>
      </c>
      <c r="L14223" t="s">
        <v>60</v>
      </c>
      <c r="M14223">
        <v>90601.5</v>
      </c>
      <c r="N14223"/>
      <c r="O14223" t="s">
        <v>25546</v>
      </c>
    </row>
    <row r="14224" spans="1:16" x14ac:dyDescent="0.25">
      <c r="A14224" t="s">
        <v>0</v>
      </c>
      <c r="B14224" t="s">
        <v>25547</v>
      </c>
      <c r="C14224" t="s">
        <v>76</v>
      </c>
      <c r="D14224" t="s">
        <v>141</v>
      </c>
      <c r="E14224" t="s">
        <v>88</v>
      </c>
      <c r="F14224" t="b">
        <v>1</v>
      </c>
      <c r="G14224" t="s">
        <v>41</v>
      </c>
      <c r="H14224" s="1">
        <v>46175.794421296298</v>
      </c>
      <c r="I14224" t="b">
        <v>0</v>
      </c>
      <c r="J14224" t="b">
        <v>0</v>
      </c>
      <c r="K14224" t="s">
        <v>41</v>
      </c>
      <c r="L14224" t="s">
        <v>74</v>
      </c>
      <c r="M14224"/>
      <c r="N14224">
        <v>20</v>
      </c>
      <c r="O14224" t="s">
        <v>141</v>
      </c>
    </row>
    <row r="14225" spans="1:16" x14ac:dyDescent="0.25">
      <c r="A14225" t="s">
        <v>5</v>
      </c>
      <c r="B14225" t="s">
        <v>25548</v>
      </c>
      <c r="C14225" t="s">
        <v>172</v>
      </c>
      <c r="D14225" t="s">
        <v>4526</v>
      </c>
      <c r="E14225" t="s">
        <v>88</v>
      </c>
      <c r="F14225" t="b">
        <v>0</v>
      </c>
      <c r="G14225" t="s">
        <v>68</v>
      </c>
      <c r="H14225" s="1">
        <v>46175.795798611107</v>
      </c>
      <c r="I14225" t="b">
        <v>0</v>
      </c>
      <c r="J14225" t="b">
        <v>0</v>
      </c>
      <c r="K14225" t="s">
        <v>41</v>
      </c>
      <c r="L14225" t="s">
        <v>74</v>
      </c>
      <c r="M14225"/>
      <c r="N14225">
        <v>74.375</v>
      </c>
      <c r="O14225" t="s">
        <v>2336</v>
      </c>
      <c r="P14225" t="s">
        <v>146</v>
      </c>
    </row>
    <row r="14226" spans="1:16" x14ac:dyDescent="0.25">
      <c r="A14226" t="s">
        <v>2</v>
      </c>
      <c r="B14226" t="s">
        <v>25549</v>
      </c>
      <c r="C14226" t="s">
        <v>172</v>
      </c>
      <c r="D14226" t="s">
        <v>4526</v>
      </c>
      <c r="E14226" t="s">
        <v>88</v>
      </c>
      <c r="F14226" t="b">
        <v>0</v>
      </c>
      <c r="G14226" t="s">
        <v>68</v>
      </c>
      <c r="H14226" s="1">
        <v>46175.795798611107</v>
      </c>
      <c r="I14226" t="b">
        <v>0</v>
      </c>
      <c r="J14226" t="b">
        <v>1</v>
      </c>
      <c r="K14226" t="s">
        <v>41</v>
      </c>
      <c r="L14226" t="s">
        <v>60</v>
      </c>
      <c r="M14226">
        <v>130000</v>
      </c>
      <c r="N14226"/>
      <c r="O14226" t="s">
        <v>403</v>
      </c>
      <c r="P14226" t="s">
        <v>25550</v>
      </c>
    </row>
    <row r="14227" spans="1:16" x14ac:dyDescent="0.25">
      <c r="A14227" t="s">
        <v>4</v>
      </c>
      <c r="B14227" t="s">
        <v>25551</v>
      </c>
      <c r="C14227" t="s">
        <v>41</v>
      </c>
      <c r="D14227" t="s">
        <v>4526</v>
      </c>
      <c r="E14227" t="s">
        <v>59</v>
      </c>
      <c r="F14227" t="b">
        <v>0</v>
      </c>
      <c r="G14227" t="s">
        <v>68</v>
      </c>
      <c r="H14227" s="1">
        <v>46175.79587962963</v>
      </c>
      <c r="I14227" t="b">
        <v>1</v>
      </c>
      <c r="J14227" t="b">
        <v>0</v>
      </c>
      <c r="K14227" t="s">
        <v>41</v>
      </c>
      <c r="L14227" t="s">
        <v>60</v>
      </c>
      <c r="M14227">
        <v>200000</v>
      </c>
      <c r="N14227"/>
      <c r="O14227" t="s">
        <v>839</v>
      </c>
      <c r="P14227" t="s">
        <v>25552</v>
      </c>
    </row>
    <row r="14228" spans="1:16" x14ac:dyDescent="0.25">
      <c r="A14228" t="s">
        <v>1</v>
      </c>
      <c r="B14228" t="s">
        <v>1</v>
      </c>
      <c r="C14228" t="s">
        <v>1134</v>
      </c>
      <c r="D14228" t="s">
        <v>4526</v>
      </c>
      <c r="E14228" t="s">
        <v>88</v>
      </c>
      <c r="F14228" t="b">
        <v>0</v>
      </c>
      <c r="G14228" t="s">
        <v>77</v>
      </c>
      <c r="H14228" s="1">
        <v>46175.795891203707</v>
      </c>
      <c r="I14228" t="b">
        <v>0</v>
      </c>
      <c r="J14228" t="b">
        <v>0</v>
      </c>
      <c r="K14228" t="s">
        <v>41</v>
      </c>
      <c r="L14228" t="s">
        <v>74</v>
      </c>
      <c r="M14228"/>
      <c r="N14228">
        <v>85</v>
      </c>
      <c r="O14228" t="s">
        <v>1993</v>
      </c>
      <c r="P14228" t="s">
        <v>25553</v>
      </c>
    </row>
    <row r="14229" spans="1:16" x14ac:dyDescent="0.25">
      <c r="A14229" t="s">
        <v>1</v>
      </c>
      <c r="B14229" t="s">
        <v>25554</v>
      </c>
      <c r="C14229" t="s">
        <v>3764</v>
      </c>
      <c r="D14229" t="s">
        <v>4526</v>
      </c>
      <c r="E14229" t="s">
        <v>88</v>
      </c>
      <c r="F14229" t="b">
        <v>0</v>
      </c>
      <c r="G14229" t="s">
        <v>73</v>
      </c>
      <c r="H14229" s="1">
        <v>46175.795914351853</v>
      </c>
      <c r="I14229" t="b">
        <v>1</v>
      </c>
      <c r="J14229" t="b">
        <v>1</v>
      </c>
      <c r="K14229" t="s">
        <v>41</v>
      </c>
      <c r="L14229" t="s">
        <v>74</v>
      </c>
      <c r="M14229"/>
      <c r="N14229">
        <v>66.5</v>
      </c>
      <c r="O14229" t="s">
        <v>403</v>
      </c>
      <c r="P14229" t="s">
        <v>25555</v>
      </c>
    </row>
    <row r="14230" spans="1:16" x14ac:dyDescent="0.25">
      <c r="A14230" t="s">
        <v>0</v>
      </c>
      <c r="B14230" t="s">
        <v>1616</v>
      </c>
      <c r="C14230" t="s">
        <v>76</v>
      </c>
      <c r="D14230" t="s">
        <v>4526</v>
      </c>
      <c r="E14230" t="s">
        <v>88</v>
      </c>
      <c r="F14230" t="b">
        <v>1</v>
      </c>
      <c r="G14230" t="s">
        <v>41</v>
      </c>
      <c r="H14230" s="1">
        <v>46175.836006944453</v>
      </c>
      <c r="I14230" t="b">
        <v>0</v>
      </c>
      <c r="J14230" t="b">
        <v>1</v>
      </c>
      <c r="K14230" t="s">
        <v>41</v>
      </c>
      <c r="L14230" t="s">
        <v>74</v>
      </c>
      <c r="M14230"/>
      <c r="N14230">
        <v>29.5</v>
      </c>
      <c r="O14230" t="s">
        <v>25556</v>
      </c>
      <c r="P14230" t="s">
        <v>1759</v>
      </c>
    </row>
    <row r="14231" spans="1:16" x14ac:dyDescent="0.25">
      <c r="A14231" t="s">
        <v>1</v>
      </c>
      <c r="B14231" t="s">
        <v>2301</v>
      </c>
      <c r="C14231" t="s">
        <v>25557</v>
      </c>
      <c r="D14231" t="s">
        <v>4526</v>
      </c>
      <c r="E14231" t="s">
        <v>59</v>
      </c>
      <c r="F14231" t="b">
        <v>0</v>
      </c>
      <c r="G14231" t="s">
        <v>68</v>
      </c>
      <c r="H14231" s="1">
        <v>46175.837500000001</v>
      </c>
      <c r="I14231" t="b">
        <v>0</v>
      </c>
      <c r="J14231" t="b">
        <v>0</v>
      </c>
      <c r="K14231" t="s">
        <v>41</v>
      </c>
      <c r="L14231" t="s">
        <v>60</v>
      </c>
      <c r="M14231">
        <v>90000</v>
      </c>
      <c r="N14231"/>
      <c r="O14231" t="s">
        <v>2307</v>
      </c>
      <c r="P14231" t="s">
        <v>25558</v>
      </c>
    </row>
    <row r="14232" spans="1:16" x14ac:dyDescent="0.25">
      <c r="A14232" t="s">
        <v>2</v>
      </c>
      <c r="B14232" t="s">
        <v>25559</v>
      </c>
      <c r="C14232" t="s">
        <v>81</v>
      </c>
      <c r="D14232" t="s">
        <v>4526</v>
      </c>
      <c r="E14232" t="s">
        <v>59</v>
      </c>
      <c r="F14232" t="b">
        <v>0</v>
      </c>
      <c r="G14232" t="s">
        <v>77</v>
      </c>
      <c r="H14232" s="1">
        <v>46175.876550925917</v>
      </c>
      <c r="I14232" t="b">
        <v>0</v>
      </c>
      <c r="J14232" t="b">
        <v>0</v>
      </c>
      <c r="K14232" t="s">
        <v>41</v>
      </c>
      <c r="L14232" t="s">
        <v>60</v>
      </c>
      <c r="M14232">
        <v>110000</v>
      </c>
      <c r="N14232"/>
      <c r="O14232" t="s">
        <v>25560</v>
      </c>
      <c r="P14232" t="s">
        <v>25561</v>
      </c>
    </row>
    <row r="14233" spans="1:16" x14ac:dyDescent="0.25">
      <c r="A14233" t="s">
        <v>0</v>
      </c>
      <c r="B14233" t="s">
        <v>25562</v>
      </c>
      <c r="C14233" t="s">
        <v>1845</v>
      </c>
      <c r="D14233" t="s">
        <v>4346</v>
      </c>
      <c r="E14233" t="s">
        <v>59</v>
      </c>
      <c r="F14233" t="b">
        <v>0</v>
      </c>
      <c r="G14233" t="s">
        <v>68</v>
      </c>
      <c r="H14233" s="1">
        <v>46175.876550925917</v>
      </c>
      <c r="I14233" t="b">
        <v>0</v>
      </c>
      <c r="J14233" t="b">
        <v>1</v>
      </c>
      <c r="K14233" t="s">
        <v>41</v>
      </c>
      <c r="L14233" t="s">
        <v>74</v>
      </c>
      <c r="M14233"/>
      <c r="N14233">
        <v>27.8</v>
      </c>
      <c r="O14233" t="s">
        <v>25563</v>
      </c>
      <c r="P14233" t="s">
        <v>25564</v>
      </c>
    </row>
    <row r="14234" spans="1:16" x14ac:dyDescent="0.25">
      <c r="A14234" t="s">
        <v>2</v>
      </c>
      <c r="B14234" t="s">
        <v>25565</v>
      </c>
      <c r="C14234" t="s">
        <v>41</v>
      </c>
      <c r="D14234" t="s">
        <v>4526</v>
      </c>
      <c r="E14234" t="s">
        <v>88</v>
      </c>
      <c r="F14234" t="b">
        <v>0</v>
      </c>
      <c r="G14234" t="s">
        <v>41</v>
      </c>
      <c r="H14234" s="1">
        <v>46175.87767361111</v>
      </c>
      <c r="I14234" t="b">
        <v>0</v>
      </c>
      <c r="J14234" t="b">
        <v>1</v>
      </c>
      <c r="K14234" t="s">
        <v>41</v>
      </c>
      <c r="L14234" t="s">
        <v>74</v>
      </c>
      <c r="M14234"/>
      <c r="N14234">
        <v>45</v>
      </c>
      <c r="O14234" t="s">
        <v>2277</v>
      </c>
      <c r="P14234" t="s">
        <v>171</v>
      </c>
    </row>
    <row r="14235" spans="1:16" x14ac:dyDescent="0.25">
      <c r="A14235" t="s">
        <v>8</v>
      </c>
      <c r="B14235" t="s">
        <v>25566</v>
      </c>
      <c r="C14235" t="s">
        <v>370</v>
      </c>
      <c r="D14235" t="s">
        <v>4526</v>
      </c>
      <c r="E14235" t="s">
        <v>59</v>
      </c>
      <c r="F14235" t="b">
        <v>0</v>
      </c>
      <c r="G14235" t="s">
        <v>65</v>
      </c>
      <c r="H14235" s="1">
        <v>46175.877789351849</v>
      </c>
      <c r="I14235" t="b">
        <v>0</v>
      </c>
      <c r="J14235" t="b">
        <v>1</v>
      </c>
      <c r="K14235" t="s">
        <v>41</v>
      </c>
      <c r="L14235" t="s">
        <v>60</v>
      </c>
      <c r="M14235">
        <v>159000</v>
      </c>
      <c r="N14235"/>
      <c r="O14235" t="s">
        <v>329</v>
      </c>
      <c r="P14235" t="s">
        <v>25567</v>
      </c>
    </row>
    <row r="14236" spans="1:16" x14ac:dyDescent="0.25">
      <c r="A14236" t="s">
        <v>2</v>
      </c>
      <c r="B14236" t="s">
        <v>25568</v>
      </c>
      <c r="C14236" t="s">
        <v>12954</v>
      </c>
      <c r="D14236" t="s">
        <v>4346</v>
      </c>
      <c r="E14236" t="s">
        <v>59</v>
      </c>
      <c r="F14236" t="b">
        <v>0</v>
      </c>
      <c r="G14236" t="s">
        <v>73</v>
      </c>
      <c r="H14236" s="1">
        <v>46175.877800925933</v>
      </c>
      <c r="I14236" t="b">
        <v>0</v>
      </c>
      <c r="J14236" t="b">
        <v>1</v>
      </c>
      <c r="K14236" t="s">
        <v>41</v>
      </c>
      <c r="L14236" t="s">
        <v>60</v>
      </c>
      <c r="M14236">
        <v>122187.5</v>
      </c>
      <c r="N14236"/>
      <c r="O14236" t="s">
        <v>1501</v>
      </c>
      <c r="P14236" t="s">
        <v>25569</v>
      </c>
    </row>
    <row r="14237" spans="1:16" x14ac:dyDescent="0.25">
      <c r="A14237" t="s">
        <v>5</v>
      </c>
      <c r="B14237" t="s">
        <v>5</v>
      </c>
      <c r="C14237" t="s">
        <v>76</v>
      </c>
      <c r="D14237" t="s">
        <v>4346</v>
      </c>
      <c r="E14237" t="s">
        <v>59</v>
      </c>
      <c r="F14237" t="b">
        <v>1</v>
      </c>
      <c r="G14237" t="s">
        <v>89</v>
      </c>
      <c r="H14237" s="1">
        <v>46175.879247685189</v>
      </c>
      <c r="I14237" t="b">
        <v>0</v>
      </c>
      <c r="J14237" t="b">
        <v>1</v>
      </c>
      <c r="K14237" t="s">
        <v>41</v>
      </c>
      <c r="L14237" t="s">
        <v>74</v>
      </c>
      <c r="M14237"/>
      <c r="N14237">
        <v>56.5</v>
      </c>
      <c r="O14237" t="s">
        <v>25570</v>
      </c>
      <c r="P14237" t="s">
        <v>25571</v>
      </c>
    </row>
    <row r="14238" spans="1:16" x14ac:dyDescent="0.25">
      <c r="A14238" t="s">
        <v>1</v>
      </c>
      <c r="B14238" t="s">
        <v>1</v>
      </c>
      <c r="C14238" t="s">
        <v>7647</v>
      </c>
      <c r="D14238" t="s">
        <v>4346</v>
      </c>
      <c r="E14238" t="s">
        <v>59</v>
      </c>
      <c r="F14238" t="b">
        <v>0</v>
      </c>
      <c r="G14238" t="s">
        <v>13</v>
      </c>
      <c r="H14238" s="1">
        <v>46175.879710648151</v>
      </c>
      <c r="I14238" t="b">
        <v>1</v>
      </c>
      <c r="J14238" t="b">
        <v>0</v>
      </c>
      <c r="K14238" t="s">
        <v>13</v>
      </c>
      <c r="L14238" t="s">
        <v>74</v>
      </c>
      <c r="M14238"/>
      <c r="N14238">
        <v>92.5</v>
      </c>
      <c r="O14238" t="s">
        <v>4416</v>
      </c>
      <c r="P14238" t="s">
        <v>7814</v>
      </c>
    </row>
    <row r="14239" spans="1:16" x14ac:dyDescent="0.25">
      <c r="A14239" t="s">
        <v>0</v>
      </c>
      <c r="B14239" t="s">
        <v>549</v>
      </c>
      <c r="C14239" t="s">
        <v>1068</v>
      </c>
      <c r="D14239" t="s">
        <v>4526</v>
      </c>
      <c r="E14239" t="s">
        <v>88</v>
      </c>
      <c r="F14239" t="b">
        <v>0</v>
      </c>
      <c r="G14239" t="s">
        <v>77</v>
      </c>
      <c r="H14239" s="1">
        <v>46175.91815972222</v>
      </c>
      <c r="I14239" t="b">
        <v>0</v>
      </c>
      <c r="J14239" t="b">
        <v>0</v>
      </c>
      <c r="K14239" t="s">
        <v>41</v>
      </c>
      <c r="L14239" t="s">
        <v>74</v>
      </c>
      <c r="M14239"/>
      <c r="N14239">
        <v>77.5</v>
      </c>
      <c r="O14239" t="s">
        <v>25572</v>
      </c>
    </row>
    <row r="14240" spans="1:16" x14ac:dyDescent="0.25">
      <c r="A14240" t="s">
        <v>0</v>
      </c>
      <c r="B14240" t="s">
        <v>25573</v>
      </c>
      <c r="C14240" t="s">
        <v>315</v>
      </c>
      <c r="D14240" t="s">
        <v>4346</v>
      </c>
      <c r="E14240" t="s">
        <v>59</v>
      </c>
      <c r="F14240" t="b">
        <v>0</v>
      </c>
      <c r="G14240" t="s">
        <v>65</v>
      </c>
      <c r="H14240" s="1">
        <v>46175.918194444443</v>
      </c>
      <c r="I14240" t="b">
        <v>0</v>
      </c>
      <c r="J14240" t="b">
        <v>1</v>
      </c>
      <c r="K14240" t="s">
        <v>41</v>
      </c>
      <c r="L14240" t="s">
        <v>74</v>
      </c>
      <c r="M14240"/>
      <c r="N14240">
        <v>29.83</v>
      </c>
      <c r="O14240" t="s">
        <v>2387</v>
      </c>
      <c r="P14240" t="s">
        <v>25574</v>
      </c>
    </row>
    <row r="14241" spans="1:16" x14ac:dyDescent="0.25">
      <c r="A14241" t="s">
        <v>7</v>
      </c>
      <c r="B14241" t="s">
        <v>25575</v>
      </c>
      <c r="C14241" t="s">
        <v>142</v>
      </c>
      <c r="D14241" t="s">
        <v>2360</v>
      </c>
      <c r="E14241" t="s">
        <v>59</v>
      </c>
      <c r="F14241" t="b">
        <v>0</v>
      </c>
      <c r="G14241" t="s">
        <v>65</v>
      </c>
      <c r="H14241" s="1">
        <v>46175.918194444443</v>
      </c>
      <c r="I14241" t="b">
        <v>0</v>
      </c>
      <c r="J14241" t="b">
        <v>1</v>
      </c>
      <c r="K14241" t="s">
        <v>41</v>
      </c>
      <c r="L14241" t="s">
        <v>60</v>
      </c>
      <c r="M14241">
        <v>126800</v>
      </c>
      <c r="N14241"/>
      <c r="O14241" t="s">
        <v>195</v>
      </c>
    </row>
    <row r="14242" spans="1:16" x14ac:dyDescent="0.25">
      <c r="A14242" t="s">
        <v>2</v>
      </c>
      <c r="B14242" t="s">
        <v>25576</v>
      </c>
      <c r="C14242" t="s">
        <v>370</v>
      </c>
      <c r="D14242" t="s">
        <v>4346</v>
      </c>
      <c r="E14242" t="s">
        <v>59</v>
      </c>
      <c r="F14242" t="b">
        <v>0</v>
      </c>
      <c r="G14242" t="s">
        <v>65</v>
      </c>
      <c r="H14242" s="1">
        <v>46175.919444444437</v>
      </c>
      <c r="I14242" t="b">
        <v>0</v>
      </c>
      <c r="J14242" t="b">
        <v>1</v>
      </c>
      <c r="K14242" t="s">
        <v>41</v>
      </c>
      <c r="L14242" t="s">
        <v>60</v>
      </c>
      <c r="M14242">
        <v>181000</v>
      </c>
      <c r="N14242"/>
      <c r="O14242" t="s">
        <v>577</v>
      </c>
      <c r="P14242" t="s">
        <v>25577</v>
      </c>
    </row>
    <row r="14243" spans="1:16" x14ac:dyDescent="0.25">
      <c r="A14243" t="s">
        <v>1</v>
      </c>
      <c r="B14243" t="s">
        <v>25578</v>
      </c>
      <c r="C14243" t="s">
        <v>84</v>
      </c>
      <c r="D14243" t="s">
        <v>4346</v>
      </c>
      <c r="E14243" t="s">
        <v>59</v>
      </c>
      <c r="F14243" t="b">
        <v>0</v>
      </c>
      <c r="G14243" t="s">
        <v>77</v>
      </c>
      <c r="H14243" s="1">
        <v>46175.92083333333</v>
      </c>
      <c r="I14243" t="b">
        <v>1</v>
      </c>
      <c r="J14243" t="b">
        <v>1</v>
      </c>
      <c r="K14243" t="s">
        <v>41</v>
      </c>
      <c r="L14243" t="s">
        <v>60</v>
      </c>
      <c r="M14243">
        <v>155500</v>
      </c>
      <c r="N14243"/>
      <c r="O14243" t="s">
        <v>1183</v>
      </c>
      <c r="P14243" t="s">
        <v>10865</v>
      </c>
    </row>
    <row r="14244" spans="1:16" x14ac:dyDescent="0.25">
      <c r="A14244" t="s">
        <v>1</v>
      </c>
      <c r="B14244" t="s">
        <v>316</v>
      </c>
      <c r="C14244" t="s">
        <v>2328</v>
      </c>
      <c r="D14244" t="s">
        <v>4346</v>
      </c>
      <c r="E14244" t="s">
        <v>59</v>
      </c>
      <c r="F14244" t="b">
        <v>0</v>
      </c>
      <c r="G14244" t="s">
        <v>89</v>
      </c>
      <c r="H14244" s="1">
        <v>46175.920902777783</v>
      </c>
      <c r="I14244" t="b">
        <v>1</v>
      </c>
      <c r="J14244" t="b">
        <v>1</v>
      </c>
      <c r="K14244" t="s">
        <v>41</v>
      </c>
      <c r="L14244" t="s">
        <v>60</v>
      </c>
      <c r="M14244">
        <v>171500</v>
      </c>
      <c r="N14244"/>
      <c r="O14244" t="s">
        <v>1172</v>
      </c>
      <c r="P14244" t="s">
        <v>22873</v>
      </c>
    </row>
    <row r="14245" spans="1:16" x14ac:dyDescent="0.25">
      <c r="A14245" t="s">
        <v>0</v>
      </c>
      <c r="B14245" t="s">
        <v>25579</v>
      </c>
      <c r="C14245" t="s">
        <v>998</v>
      </c>
      <c r="D14245" t="s">
        <v>4346</v>
      </c>
      <c r="E14245" t="s">
        <v>59</v>
      </c>
      <c r="F14245" t="b">
        <v>0</v>
      </c>
      <c r="G14245" t="s">
        <v>65</v>
      </c>
      <c r="H14245" s="1">
        <v>46175.959837962961</v>
      </c>
      <c r="I14245" t="b">
        <v>0</v>
      </c>
      <c r="J14245" t="b">
        <v>1</v>
      </c>
      <c r="K14245" t="s">
        <v>41</v>
      </c>
      <c r="L14245" t="s">
        <v>60</v>
      </c>
      <c r="M14245">
        <v>85504.5</v>
      </c>
      <c r="N14245"/>
      <c r="O14245" t="s">
        <v>25546</v>
      </c>
    </row>
    <row r="14246" spans="1:16" x14ac:dyDescent="0.25">
      <c r="A14246" t="s">
        <v>0</v>
      </c>
      <c r="B14246" t="s">
        <v>25580</v>
      </c>
      <c r="C14246" t="s">
        <v>190</v>
      </c>
      <c r="D14246" t="s">
        <v>4526</v>
      </c>
      <c r="E14246" t="s">
        <v>59</v>
      </c>
      <c r="F14246" t="b">
        <v>0</v>
      </c>
      <c r="G14246" t="s">
        <v>73</v>
      </c>
      <c r="H14246" s="1">
        <v>46175.959976851853</v>
      </c>
      <c r="I14246" t="b">
        <v>0</v>
      </c>
      <c r="J14246" t="b">
        <v>0</v>
      </c>
      <c r="K14246" t="s">
        <v>41</v>
      </c>
      <c r="L14246" t="s">
        <v>60</v>
      </c>
      <c r="M14246">
        <v>80000</v>
      </c>
      <c r="N14246"/>
      <c r="O14246" t="s">
        <v>25581</v>
      </c>
      <c r="P14246" t="s">
        <v>25582</v>
      </c>
    </row>
    <row r="14247" spans="1:16" x14ac:dyDescent="0.25">
      <c r="A14247" t="s">
        <v>1</v>
      </c>
      <c r="B14247" t="s">
        <v>470</v>
      </c>
      <c r="C14247" t="s">
        <v>81</v>
      </c>
      <c r="D14247" t="s">
        <v>4346</v>
      </c>
      <c r="E14247" t="s">
        <v>88</v>
      </c>
      <c r="F14247" t="b">
        <v>0</v>
      </c>
      <c r="G14247" t="s">
        <v>77</v>
      </c>
      <c r="H14247" s="1">
        <v>46175.962453703702</v>
      </c>
      <c r="I14247" t="b">
        <v>1</v>
      </c>
      <c r="J14247" t="b">
        <v>0</v>
      </c>
      <c r="K14247" t="s">
        <v>41</v>
      </c>
      <c r="L14247" t="s">
        <v>74</v>
      </c>
      <c r="M14247"/>
      <c r="N14247">
        <v>47.5</v>
      </c>
      <c r="O14247" t="s">
        <v>18099</v>
      </c>
      <c r="P14247" t="s">
        <v>25583</v>
      </c>
    </row>
    <row r="14248" spans="1:16" x14ac:dyDescent="0.25">
      <c r="A14248" t="s">
        <v>5</v>
      </c>
      <c r="B14248" t="s">
        <v>471</v>
      </c>
      <c r="C14248" t="s">
        <v>207</v>
      </c>
      <c r="D14248" t="s">
        <v>4526</v>
      </c>
      <c r="E14248" t="s">
        <v>59</v>
      </c>
      <c r="F14248" t="b">
        <v>0</v>
      </c>
      <c r="G14248" t="s">
        <v>77</v>
      </c>
      <c r="H14248" s="1">
        <v>46175.962546296287</v>
      </c>
      <c r="I14248" t="b">
        <v>1</v>
      </c>
      <c r="J14248" t="b">
        <v>0</v>
      </c>
      <c r="K14248" t="s">
        <v>41</v>
      </c>
      <c r="L14248" t="s">
        <v>60</v>
      </c>
      <c r="M14248">
        <v>150000</v>
      </c>
      <c r="N14248"/>
      <c r="O14248" t="s">
        <v>2347</v>
      </c>
      <c r="P14248" t="s">
        <v>897</v>
      </c>
    </row>
    <row r="14249" spans="1:16" x14ac:dyDescent="0.25">
      <c r="A14249" t="s">
        <v>1</v>
      </c>
      <c r="B14249" t="s">
        <v>25584</v>
      </c>
      <c r="C14249" t="s">
        <v>9588</v>
      </c>
      <c r="D14249" t="s">
        <v>5018</v>
      </c>
      <c r="E14249" t="s">
        <v>59</v>
      </c>
      <c r="F14249" t="b">
        <v>0</v>
      </c>
      <c r="G14249" t="s">
        <v>19</v>
      </c>
      <c r="H14249" s="1">
        <v>46175.963333333333</v>
      </c>
      <c r="I14249" t="b">
        <v>1</v>
      </c>
      <c r="J14249" t="b">
        <v>0</v>
      </c>
      <c r="K14249" t="s">
        <v>19</v>
      </c>
      <c r="L14249" t="s">
        <v>60</v>
      </c>
      <c r="M14249">
        <v>1500000</v>
      </c>
      <c r="N14249"/>
      <c r="O14249" t="s">
        <v>25585</v>
      </c>
    </row>
    <row r="14250" spans="1:16" x14ac:dyDescent="0.25">
      <c r="A14250" t="s">
        <v>0</v>
      </c>
      <c r="B14250" t="s">
        <v>25586</v>
      </c>
      <c r="C14250" t="s">
        <v>2746</v>
      </c>
      <c r="D14250" t="s">
        <v>3173</v>
      </c>
      <c r="E14250" t="s">
        <v>59</v>
      </c>
      <c r="F14250" t="b">
        <v>0</v>
      </c>
      <c r="G14250" t="s">
        <v>77</v>
      </c>
      <c r="H14250" s="1">
        <v>46176.001493055563</v>
      </c>
      <c r="I14250" t="b">
        <v>0</v>
      </c>
      <c r="J14250" t="b">
        <v>0</v>
      </c>
      <c r="K14250" t="s">
        <v>41</v>
      </c>
      <c r="L14250" t="s">
        <v>74</v>
      </c>
      <c r="M14250"/>
      <c r="N14250">
        <v>35.76</v>
      </c>
      <c r="O14250" t="s">
        <v>2747</v>
      </c>
      <c r="P14250" t="s">
        <v>146</v>
      </c>
    </row>
    <row r="14251" spans="1:16" x14ac:dyDescent="0.25">
      <c r="A14251" t="s">
        <v>1</v>
      </c>
      <c r="B14251" t="s">
        <v>25587</v>
      </c>
      <c r="C14251" t="s">
        <v>315</v>
      </c>
      <c r="D14251" t="s">
        <v>3173</v>
      </c>
      <c r="E14251" t="s">
        <v>59</v>
      </c>
      <c r="F14251" t="b">
        <v>0</v>
      </c>
      <c r="G14251" t="s">
        <v>65</v>
      </c>
      <c r="H14251" s="1">
        <v>46176.001504629632</v>
      </c>
      <c r="I14251" t="b">
        <v>1</v>
      </c>
      <c r="J14251" t="b">
        <v>0</v>
      </c>
      <c r="K14251" t="s">
        <v>41</v>
      </c>
      <c r="L14251" t="s">
        <v>60</v>
      </c>
      <c r="M14251">
        <v>122000</v>
      </c>
      <c r="N14251"/>
      <c r="O14251" t="s">
        <v>25588</v>
      </c>
      <c r="P14251" t="s">
        <v>25589</v>
      </c>
    </row>
    <row r="14252" spans="1:16" x14ac:dyDescent="0.25">
      <c r="A14252" t="s">
        <v>0</v>
      </c>
      <c r="B14252" t="s">
        <v>345</v>
      </c>
      <c r="C14252" t="s">
        <v>326</v>
      </c>
      <c r="D14252" t="s">
        <v>4526</v>
      </c>
      <c r="E14252" t="s">
        <v>88</v>
      </c>
      <c r="F14252" t="b">
        <v>0</v>
      </c>
      <c r="G14252" t="s">
        <v>77</v>
      </c>
      <c r="H14252" s="1">
        <v>46176.001550925917</v>
      </c>
      <c r="I14252" t="b">
        <v>0</v>
      </c>
      <c r="J14252" t="b">
        <v>0</v>
      </c>
      <c r="K14252" t="s">
        <v>41</v>
      </c>
      <c r="L14252" t="s">
        <v>74</v>
      </c>
      <c r="M14252"/>
      <c r="N14252">
        <v>37.5</v>
      </c>
      <c r="O14252" t="s">
        <v>14196</v>
      </c>
    </row>
    <row r="14253" spans="1:16" x14ac:dyDescent="0.25">
      <c r="A14253" t="s">
        <v>3</v>
      </c>
      <c r="B14253" t="s">
        <v>25590</v>
      </c>
      <c r="C14253" t="s">
        <v>190</v>
      </c>
      <c r="D14253" t="s">
        <v>3173</v>
      </c>
      <c r="E14253" t="s">
        <v>59</v>
      </c>
      <c r="F14253" t="b">
        <v>0</v>
      </c>
      <c r="G14253" t="s">
        <v>73</v>
      </c>
      <c r="H14253" s="1">
        <v>46176.001562500001</v>
      </c>
      <c r="I14253" t="b">
        <v>0</v>
      </c>
      <c r="J14253" t="b">
        <v>1</v>
      </c>
      <c r="K14253" t="s">
        <v>41</v>
      </c>
      <c r="L14253" t="s">
        <v>60</v>
      </c>
      <c r="M14253">
        <v>106800</v>
      </c>
      <c r="N14253"/>
      <c r="O14253" t="s">
        <v>25591</v>
      </c>
    </row>
    <row r="14254" spans="1:16" x14ac:dyDescent="0.25">
      <c r="A14254" t="s">
        <v>7</v>
      </c>
      <c r="B14254" t="s">
        <v>25592</v>
      </c>
      <c r="C14254" t="s">
        <v>71</v>
      </c>
      <c r="D14254" t="s">
        <v>3173</v>
      </c>
      <c r="E14254" t="s">
        <v>72</v>
      </c>
      <c r="F14254" t="b">
        <v>0</v>
      </c>
      <c r="G14254" t="s">
        <v>73</v>
      </c>
      <c r="H14254" s="1">
        <v>46176.001631944448</v>
      </c>
      <c r="I14254" t="b">
        <v>0</v>
      </c>
      <c r="J14254" t="b">
        <v>1</v>
      </c>
      <c r="K14254" t="s">
        <v>41</v>
      </c>
      <c r="L14254" t="s">
        <v>60</v>
      </c>
      <c r="M14254">
        <v>130625</v>
      </c>
      <c r="N14254"/>
      <c r="O14254" t="s">
        <v>168</v>
      </c>
      <c r="P14254" t="s">
        <v>25593</v>
      </c>
    </row>
    <row r="14255" spans="1:16" x14ac:dyDescent="0.25">
      <c r="A14255" t="s">
        <v>7</v>
      </c>
      <c r="B14255" t="s">
        <v>25594</v>
      </c>
      <c r="C14255" t="s">
        <v>4665</v>
      </c>
      <c r="D14255" t="s">
        <v>4595</v>
      </c>
      <c r="E14255" t="s">
        <v>59</v>
      </c>
      <c r="F14255" t="b">
        <v>0</v>
      </c>
      <c r="G14255" t="s">
        <v>4666</v>
      </c>
      <c r="H14255" s="1">
        <v>46176.00240740741</v>
      </c>
      <c r="I14255" t="b">
        <v>1</v>
      </c>
      <c r="J14255" t="b">
        <v>0</v>
      </c>
      <c r="K14255" t="s">
        <v>4666</v>
      </c>
      <c r="L14255" t="s">
        <v>60</v>
      </c>
      <c r="M14255">
        <v>500</v>
      </c>
      <c r="N14255"/>
      <c r="O14255" t="s">
        <v>11018</v>
      </c>
      <c r="P14255" t="s">
        <v>2890</v>
      </c>
    </row>
    <row r="14256" spans="1:16" x14ac:dyDescent="0.25">
      <c r="A14256" t="s">
        <v>0</v>
      </c>
      <c r="B14256" t="s">
        <v>25595</v>
      </c>
      <c r="C14256" t="s">
        <v>25596</v>
      </c>
      <c r="D14256" t="s">
        <v>4346</v>
      </c>
      <c r="E14256" t="s">
        <v>59</v>
      </c>
      <c r="F14256" t="b">
        <v>0</v>
      </c>
      <c r="G14256" t="s">
        <v>41</v>
      </c>
      <c r="H14256" s="1">
        <v>46176.00267361111</v>
      </c>
      <c r="I14256" t="b">
        <v>0</v>
      </c>
      <c r="J14256" t="b">
        <v>1</v>
      </c>
      <c r="K14256" t="s">
        <v>41</v>
      </c>
      <c r="L14256" t="s">
        <v>60</v>
      </c>
      <c r="M14256">
        <v>78981.904999999999</v>
      </c>
      <c r="N14256"/>
      <c r="O14256" t="s">
        <v>25597</v>
      </c>
    </row>
    <row r="14257" spans="1:16" x14ac:dyDescent="0.25">
      <c r="A14257" t="s">
        <v>0</v>
      </c>
      <c r="B14257" t="s">
        <v>3032</v>
      </c>
      <c r="C14257" t="s">
        <v>5067</v>
      </c>
      <c r="D14257" t="s">
        <v>14373</v>
      </c>
      <c r="E14257" t="s">
        <v>59</v>
      </c>
      <c r="F14257" t="b">
        <v>0</v>
      </c>
      <c r="G14257" t="s">
        <v>40</v>
      </c>
      <c r="H14257" s="1">
        <v>46176.002685185187</v>
      </c>
      <c r="I14257" t="b">
        <v>1</v>
      </c>
      <c r="J14257" t="b">
        <v>0</v>
      </c>
      <c r="K14257" t="s">
        <v>40</v>
      </c>
      <c r="L14257" t="s">
        <v>60</v>
      </c>
      <c r="M14257">
        <v>82499.5</v>
      </c>
      <c r="N14257"/>
      <c r="O14257" t="s">
        <v>25598</v>
      </c>
      <c r="P14257" t="s">
        <v>875</v>
      </c>
    </row>
    <row r="14258" spans="1:16" x14ac:dyDescent="0.25">
      <c r="A14258" t="s">
        <v>3</v>
      </c>
      <c r="B14258" t="s">
        <v>19542</v>
      </c>
      <c r="C14258" t="s">
        <v>3537</v>
      </c>
      <c r="D14258" t="s">
        <v>4346</v>
      </c>
      <c r="E14258" t="s">
        <v>59</v>
      </c>
      <c r="F14258" t="b">
        <v>0</v>
      </c>
      <c r="G14258" t="s">
        <v>41</v>
      </c>
      <c r="H14258" s="1">
        <v>46176.002743055556</v>
      </c>
      <c r="I14258" t="b">
        <v>0</v>
      </c>
      <c r="J14258" t="b">
        <v>1</v>
      </c>
      <c r="K14258" t="s">
        <v>41</v>
      </c>
      <c r="L14258" t="s">
        <v>60</v>
      </c>
      <c r="M14258">
        <v>138000</v>
      </c>
      <c r="N14258"/>
      <c r="O14258" t="s">
        <v>10081</v>
      </c>
      <c r="P14258" t="s">
        <v>283</v>
      </c>
    </row>
    <row r="14259" spans="1:16" x14ac:dyDescent="0.25">
      <c r="A14259" t="s">
        <v>6</v>
      </c>
      <c r="B14259" t="s">
        <v>25599</v>
      </c>
      <c r="C14259" t="s">
        <v>76</v>
      </c>
      <c r="D14259" t="s">
        <v>3173</v>
      </c>
      <c r="E14259" t="s">
        <v>59</v>
      </c>
      <c r="F14259" t="b">
        <v>1</v>
      </c>
      <c r="G14259" t="s">
        <v>65</v>
      </c>
      <c r="H14259" s="1">
        <v>46176.00277777778</v>
      </c>
      <c r="I14259" t="b">
        <v>0</v>
      </c>
      <c r="J14259" t="b">
        <v>0</v>
      </c>
      <c r="K14259" t="s">
        <v>41</v>
      </c>
      <c r="L14259" t="s">
        <v>60</v>
      </c>
      <c r="M14259">
        <v>151475</v>
      </c>
      <c r="N14259"/>
      <c r="O14259" t="s">
        <v>528</v>
      </c>
      <c r="P14259" t="s">
        <v>705</v>
      </c>
    </row>
    <row r="14260" spans="1:16" x14ac:dyDescent="0.25">
      <c r="A14260" t="s">
        <v>6</v>
      </c>
      <c r="B14260" t="s">
        <v>25600</v>
      </c>
      <c r="C14260" t="s">
        <v>3678</v>
      </c>
      <c r="D14260" t="s">
        <v>4671</v>
      </c>
      <c r="E14260" t="s">
        <v>59</v>
      </c>
      <c r="F14260" t="b">
        <v>0</v>
      </c>
      <c r="G14260" t="s">
        <v>65</v>
      </c>
      <c r="H14260" s="1">
        <v>46176.002847222233</v>
      </c>
      <c r="I14260" t="b">
        <v>0</v>
      </c>
      <c r="J14260" t="b">
        <v>1</v>
      </c>
      <c r="K14260" t="s">
        <v>41</v>
      </c>
      <c r="L14260" t="s">
        <v>60</v>
      </c>
      <c r="M14260">
        <v>148320</v>
      </c>
      <c r="N14260"/>
      <c r="O14260" t="s">
        <v>265</v>
      </c>
      <c r="P14260" t="s">
        <v>25601</v>
      </c>
    </row>
    <row r="14261" spans="1:16" x14ac:dyDescent="0.25">
      <c r="A14261" t="s">
        <v>2</v>
      </c>
      <c r="B14261" t="s">
        <v>25602</v>
      </c>
      <c r="C14261" t="s">
        <v>34</v>
      </c>
      <c r="D14261" t="s">
        <v>4595</v>
      </c>
      <c r="E14261" t="s">
        <v>621</v>
      </c>
      <c r="F14261" t="b">
        <v>0</v>
      </c>
      <c r="G14261" t="s">
        <v>34</v>
      </c>
      <c r="H14261" s="1">
        <v>46176.003750000003</v>
      </c>
      <c r="I14261" t="b">
        <v>0</v>
      </c>
      <c r="J14261" t="b">
        <v>0</v>
      </c>
      <c r="K14261" t="s">
        <v>34</v>
      </c>
      <c r="L14261" t="s">
        <v>60</v>
      </c>
      <c r="M14261">
        <v>350</v>
      </c>
      <c r="N14261"/>
      <c r="O14261" t="s">
        <v>826</v>
      </c>
      <c r="P14261" t="s">
        <v>25603</v>
      </c>
    </row>
    <row r="14262" spans="1:16" x14ac:dyDescent="0.25">
      <c r="A14262" t="s">
        <v>1</v>
      </c>
      <c r="B14262" t="s">
        <v>316</v>
      </c>
      <c r="C14262" t="s">
        <v>1096</v>
      </c>
      <c r="D14262" t="s">
        <v>4346</v>
      </c>
      <c r="E14262" t="s">
        <v>59</v>
      </c>
      <c r="F14262" t="b">
        <v>0</v>
      </c>
      <c r="G14262" t="s">
        <v>77</v>
      </c>
      <c r="H14262" s="1">
        <v>46176.004120370373</v>
      </c>
      <c r="I14262" t="b">
        <v>0</v>
      </c>
      <c r="J14262" t="b">
        <v>0</v>
      </c>
      <c r="K14262" t="s">
        <v>41</v>
      </c>
      <c r="L14262" t="s">
        <v>60</v>
      </c>
      <c r="M14262">
        <v>160000</v>
      </c>
      <c r="N14262"/>
      <c r="O14262" t="s">
        <v>25604</v>
      </c>
      <c r="P14262" t="s">
        <v>25605</v>
      </c>
    </row>
    <row r="14263" spans="1:16" x14ac:dyDescent="0.25">
      <c r="A14263" t="s">
        <v>5</v>
      </c>
      <c r="B14263" t="s">
        <v>25606</v>
      </c>
      <c r="C14263" t="s">
        <v>97</v>
      </c>
      <c r="D14263" t="s">
        <v>3173</v>
      </c>
      <c r="E14263" t="s">
        <v>59</v>
      </c>
      <c r="F14263" t="b">
        <v>0</v>
      </c>
      <c r="G14263" t="s">
        <v>73</v>
      </c>
      <c r="H14263" s="1">
        <v>46176.004178240742</v>
      </c>
      <c r="I14263" t="b">
        <v>1</v>
      </c>
      <c r="J14263" t="b">
        <v>0</v>
      </c>
      <c r="K14263" t="s">
        <v>41</v>
      </c>
      <c r="L14263" t="s">
        <v>60</v>
      </c>
      <c r="M14263">
        <v>112500</v>
      </c>
      <c r="N14263"/>
      <c r="O14263" t="s">
        <v>4056</v>
      </c>
      <c r="P14263" t="s">
        <v>1958</v>
      </c>
    </row>
    <row r="14264" spans="1:16" x14ac:dyDescent="0.25">
      <c r="A14264" t="s">
        <v>5</v>
      </c>
      <c r="B14264" t="s">
        <v>25607</v>
      </c>
      <c r="C14264" t="s">
        <v>162</v>
      </c>
      <c r="D14264" t="s">
        <v>7397</v>
      </c>
      <c r="E14264" t="s">
        <v>59</v>
      </c>
      <c r="F14264" t="b">
        <v>0</v>
      </c>
      <c r="G14264" t="s">
        <v>68</v>
      </c>
      <c r="H14264" s="1">
        <v>46176.004178240742</v>
      </c>
      <c r="I14264" t="b">
        <v>0</v>
      </c>
      <c r="J14264" t="b">
        <v>1</v>
      </c>
      <c r="K14264" t="s">
        <v>41</v>
      </c>
      <c r="L14264" t="s">
        <v>60</v>
      </c>
      <c r="M14264">
        <v>159000</v>
      </c>
      <c r="N14264"/>
      <c r="O14264" t="s">
        <v>299</v>
      </c>
      <c r="P14264" t="s">
        <v>25608</v>
      </c>
    </row>
    <row r="14265" spans="1:16" x14ac:dyDescent="0.25">
      <c r="A14265" t="s">
        <v>1</v>
      </c>
      <c r="B14265" t="s">
        <v>25609</v>
      </c>
      <c r="C14265" t="s">
        <v>1032</v>
      </c>
      <c r="D14265" t="s">
        <v>4515</v>
      </c>
      <c r="E14265" t="s">
        <v>59</v>
      </c>
      <c r="F14265" t="b">
        <v>0</v>
      </c>
      <c r="G14265" t="s">
        <v>13</v>
      </c>
      <c r="H14265" s="1">
        <v>46176.00472222222</v>
      </c>
      <c r="I14265" t="b">
        <v>0</v>
      </c>
      <c r="J14265" t="b">
        <v>0</v>
      </c>
      <c r="K14265" t="s">
        <v>13</v>
      </c>
      <c r="L14265" t="s">
        <v>60</v>
      </c>
      <c r="M14265">
        <v>90000</v>
      </c>
      <c r="N14265"/>
      <c r="O14265" t="s">
        <v>25610</v>
      </c>
      <c r="P14265" t="s">
        <v>85</v>
      </c>
    </row>
    <row r="14266" spans="1:16" x14ac:dyDescent="0.25">
      <c r="A14266" t="s">
        <v>0</v>
      </c>
      <c r="B14266" t="s">
        <v>1271</v>
      </c>
      <c r="C14266" t="s">
        <v>25611</v>
      </c>
      <c r="D14266" t="s">
        <v>17626</v>
      </c>
      <c r="E14266" t="s">
        <v>59</v>
      </c>
      <c r="F14266" t="b">
        <v>0</v>
      </c>
      <c r="G14266" t="s">
        <v>65</v>
      </c>
      <c r="H14266" s="1">
        <v>46176.043194444443</v>
      </c>
      <c r="I14266" t="b">
        <v>0</v>
      </c>
      <c r="J14266" t="b">
        <v>0</v>
      </c>
      <c r="K14266" t="s">
        <v>41</v>
      </c>
      <c r="L14266" t="s">
        <v>60</v>
      </c>
      <c r="M14266">
        <v>99840</v>
      </c>
      <c r="N14266"/>
      <c r="O14266" t="s">
        <v>7005</v>
      </c>
      <c r="P14266" t="s">
        <v>25612</v>
      </c>
    </row>
    <row r="14267" spans="1:16" x14ac:dyDescent="0.25">
      <c r="A14267" t="s">
        <v>3</v>
      </c>
      <c r="B14267" t="s">
        <v>25613</v>
      </c>
      <c r="C14267" t="s">
        <v>25614</v>
      </c>
      <c r="D14267" t="s">
        <v>6504</v>
      </c>
      <c r="E14267" t="s">
        <v>59</v>
      </c>
      <c r="F14267" t="b">
        <v>0</v>
      </c>
      <c r="G14267" t="s">
        <v>41</v>
      </c>
      <c r="H14267" s="1">
        <v>46176.044340277767</v>
      </c>
      <c r="I14267" t="b">
        <v>1</v>
      </c>
      <c r="J14267" t="b">
        <v>0</v>
      </c>
      <c r="K14267" t="s">
        <v>41</v>
      </c>
      <c r="L14267" t="s">
        <v>60</v>
      </c>
      <c r="M14267">
        <v>27500</v>
      </c>
      <c r="N14267"/>
      <c r="O14267" t="s">
        <v>25615</v>
      </c>
      <c r="P14267" t="s">
        <v>25616</v>
      </c>
    </row>
    <row r="14268" spans="1:16" x14ac:dyDescent="0.25">
      <c r="A14268" t="s">
        <v>1</v>
      </c>
      <c r="B14268" t="s">
        <v>14452</v>
      </c>
      <c r="C14268" t="s">
        <v>76</v>
      </c>
      <c r="D14268" t="s">
        <v>4526</v>
      </c>
      <c r="E14268" t="s">
        <v>88</v>
      </c>
      <c r="F14268" t="b">
        <v>1</v>
      </c>
      <c r="G14268" t="s">
        <v>65</v>
      </c>
      <c r="H14268" s="1">
        <v>46176.045810185176</v>
      </c>
      <c r="I14268" t="b">
        <v>1</v>
      </c>
      <c r="J14268" t="b">
        <v>0</v>
      </c>
      <c r="K14268" t="s">
        <v>41</v>
      </c>
      <c r="L14268" t="s">
        <v>74</v>
      </c>
      <c r="M14268"/>
      <c r="N14268">
        <v>62.5</v>
      </c>
      <c r="O14268" t="s">
        <v>5271</v>
      </c>
      <c r="P14268" t="s">
        <v>208</v>
      </c>
    </row>
    <row r="14269" spans="1:16" x14ac:dyDescent="0.25">
      <c r="A14269" t="s">
        <v>2</v>
      </c>
      <c r="B14269" t="s">
        <v>25617</v>
      </c>
      <c r="C14269" t="s">
        <v>112</v>
      </c>
      <c r="D14269" t="s">
        <v>4526</v>
      </c>
      <c r="E14269" t="s">
        <v>59</v>
      </c>
      <c r="F14269" t="b">
        <v>0</v>
      </c>
      <c r="G14269" t="s">
        <v>65</v>
      </c>
      <c r="H14269" s="1">
        <v>46176.086111111108</v>
      </c>
      <c r="I14269" t="b">
        <v>0</v>
      </c>
      <c r="J14269" t="b">
        <v>1</v>
      </c>
      <c r="K14269" t="s">
        <v>41</v>
      </c>
      <c r="L14269" t="s">
        <v>60</v>
      </c>
      <c r="M14269">
        <v>190000</v>
      </c>
      <c r="N14269"/>
      <c r="O14269" t="s">
        <v>10554</v>
      </c>
      <c r="P14269" t="s">
        <v>85</v>
      </c>
    </row>
    <row r="14270" spans="1:16" x14ac:dyDescent="0.25">
      <c r="A14270" t="s">
        <v>1</v>
      </c>
      <c r="B14270" t="s">
        <v>25618</v>
      </c>
      <c r="C14270" t="s">
        <v>955</v>
      </c>
      <c r="D14270" t="s">
        <v>5102</v>
      </c>
      <c r="E14270" t="s">
        <v>59</v>
      </c>
      <c r="F14270" t="b">
        <v>0</v>
      </c>
      <c r="G14270" t="s">
        <v>13</v>
      </c>
      <c r="H14270" s="1">
        <v>46176.213518518518</v>
      </c>
      <c r="I14270" t="b">
        <v>0</v>
      </c>
      <c r="J14270" t="b">
        <v>0</v>
      </c>
      <c r="K14270" t="s">
        <v>13</v>
      </c>
      <c r="L14270" t="s">
        <v>60</v>
      </c>
      <c r="M14270">
        <v>171500</v>
      </c>
      <c r="N14270"/>
      <c r="O14270" t="s">
        <v>8810</v>
      </c>
      <c r="P14270" t="s">
        <v>25619</v>
      </c>
    </row>
    <row r="14271" spans="1:16" x14ac:dyDescent="0.25">
      <c r="A14271" t="s">
        <v>0</v>
      </c>
      <c r="B14271" t="s">
        <v>25620</v>
      </c>
      <c r="C14271" t="s">
        <v>365</v>
      </c>
      <c r="D14271" t="s">
        <v>4526</v>
      </c>
      <c r="E14271" t="s">
        <v>59</v>
      </c>
      <c r="F14271" t="b">
        <v>0</v>
      </c>
      <c r="G14271" t="s">
        <v>65</v>
      </c>
      <c r="H14271" s="1">
        <v>46176.251817129632</v>
      </c>
      <c r="I14271" t="b">
        <v>0</v>
      </c>
      <c r="J14271" t="b">
        <v>1</v>
      </c>
      <c r="K14271" t="s">
        <v>41</v>
      </c>
      <c r="L14271" t="s">
        <v>60</v>
      </c>
      <c r="M14271">
        <v>172500</v>
      </c>
      <c r="N14271"/>
      <c r="O14271" t="s">
        <v>19297</v>
      </c>
      <c r="P14271" t="s">
        <v>25621</v>
      </c>
    </row>
    <row r="14272" spans="1:16" x14ac:dyDescent="0.25">
      <c r="A14272" t="s">
        <v>0</v>
      </c>
      <c r="B14272" t="s">
        <v>25622</v>
      </c>
      <c r="C14272" t="s">
        <v>360</v>
      </c>
      <c r="D14272" t="s">
        <v>4346</v>
      </c>
      <c r="E14272" t="s">
        <v>59</v>
      </c>
      <c r="F14272" t="b">
        <v>0</v>
      </c>
      <c r="G14272" t="s">
        <v>41</v>
      </c>
      <c r="H14272" s="1">
        <v>46176.294814814813</v>
      </c>
      <c r="I14272" t="b">
        <v>0</v>
      </c>
      <c r="J14272" t="b">
        <v>1</v>
      </c>
      <c r="K14272" t="s">
        <v>41</v>
      </c>
      <c r="L14272" t="s">
        <v>74</v>
      </c>
      <c r="M14272"/>
      <c r="N14272">
        <v>33.215000000000003</v>
      </c>
      <c r="O14272" t="s">
        <v>2595</v>
      </c>
      <c r="P14272" t="s">
        <v>2149</v>
      </c>
    </row>
    <row r="14273" spans="1:16" x14ac:dyDescent="0.25">
      <c r="A14273" t="s">
        <v>2</v>
      </c>
      <c r="B14273" t="s">
        <v>25623</v>
      </c>
      <c r="C14273" t="s">
        <v>812</v>
      </c>
      <c r="D14273" t="s">
        <v>5349</v>
      </c>
      <c r="E14273" t="s">
        <v>59</v>
      </c>
      <c r="F14273" t="b">
        <v>0</v>
      </c>
      <c r="G14273" t="s">
        <v>65</v>
      </c>
      <c r="H14273" s="1">
        <v>46176.294907407413</v>
      </c>
      <c r="I14273" t="b">
        <v>0</v>
      </c>
      <c r="J14273" t="b">
        <v>0</v>
      </c>
      <c r="K14273" t="s">
        <v>41</v>
      </c>
      <c r="L14273" t="s">
        <v>60</v>
      </c>
      <c r="M14273">
        <v>117500</v>
      </c>
      <c r="N14273"/>
      <c r="O14273" t="s">
        <v>25624</v>
      </c>
      <c r="P14273" t="s">
        <v>4661</v>
      </c>
    </row>
    <row r="14274" spans="1:16" x14ac:dyDescent="0.25">
      <c r="A14274" t="s">
        <v>2</v>
      </c>
      <c r="B14274" t="s">
        <v>25625</v>
      </c>
      <c r="C14274" t="s">
        <v>190</v>
      </c>
      <c r="D14274" t="s">
        <v>4346</v>
      </c>
      <c r="E14274" t="s">
        <v>59</v>
      </c>
      <c r="F14274" t="b">
        <v>0</v>
      </c>
      <c r="G14274" t="s">
        <v>73</v>
      </c>
      <c r="H14274" s="1">
        <v>46176.336562500001</v>
      </c>
      <c r="I14274" t="b">
        <v>0</v>
      </c>
      <c r="J14274" t="b">
        <v>0</v>
      </c>
      <c r="K14274" t="s">
        <v>41</v>
      </c>
      <c r="L14274" t="s">
        <v>74</v>
      </c>
      <c r="M14274"/>
      <c r="N14274">
        <v>69.375</v>
      </c>
      <c r="O14274" t="s">
        <v>643</v>
      </c>
      <c r="P14274" t="s">
        <v>992</v>
      </c>
    </row>
    <row r="14275" spans="1:16" x14ac:dyDescent="0.25">
      <c r="A14275" t="s">
        <v>1</v>
      </c>
      <c r="B14275" t="s">
        <v>25626</v>
      </c>
      <c r="C14275" t="s">
        <v>14540</v>
      </c>
      <c r="D14275" t="s">
        <v>4346</v>
      </c>
      <c r="E14275" t="s">
        <v>59</v>
      </c>
      <c r="F14275" t="b">
        <v>0</v>
      </c>
      <c r="G14275" t="s">
        <v>19</v>
      </c>
      <c r="H14275" s="1">
        <v>46176.338784722233</v>
      </c>
      <c r="I14275" t="b">
        <v>1</v>
      </c>
      <c r="J14275" t="b">
        <v>0</v>
      </c>
      <c r="K14275" t="s">
        <v>19</v>
      </c>
      <c r="L14275" t="s">
        <v>60</v>
      </c>
      <c r="M14275">
        <v>1578380.9</v>
      </c>
      <c r="N14275"/>
      <c r="O14275" t="s">
        <v>24144</v>
      </c>
      <c r="P14275" t="s">
        <v>24145</v>
      </c>
    </row>
    <row r="14276" spans="1:16" x14ac:dyDescent="0.25">
      <c r="A14276" t="s">
        <v>1</v>
      </c>
      <c r="B14276" t="s">
        <v>439</v>
      </c>
      <c r="C14276" t="s">
        <v>420</v>
      </c>
      <c r="D14276" t="s">
        <v>17626</v>
      </c>
      <c r="E14276" t="s">
        <v>59</v>
      </c>
      <c r="F14276" t="b">
        <v>0</v>
      </c>
      <c r="G14276" t="s">
        <v>77</v>
      </c>
      <c r="H14276" s="1">
        <v>46176.379571759258</v>
      </c>
      <c r="I14276" t="b">
        <v>0</v>
      </c>
      <c r="J14276" t="b">
        <v>1</v>
      </c>
      <c r="K14276" t="s">
        <v>41</v>
      </c>
      <c r="L14276" t="s">
        <v>60</v>
      </c>
      <c r="M14276">
        <v>190000</v>
      </c>
      <c r="N14276"/>
      <c r="O14276" t="s">
        <v>1158</v>
      </c>
      <c r="P14276" t="s">
        <v>25627</v>
      </c>
    </row>
    <row r="14277" spans="1:16" x14ac:dyDescent="0.25">
      <c r="A14277" t="s">
        <v>1</v>
      </c>
      <c r="B14277" t="s">
        <v>2772</v>
      </c>
      <c r="C14277" t="s">
        <v>5026</v>
      </c>
      <c r="D14277" t="s">
        <v>4526</v>
      </c>
      <c r="E14277" t="s">
        <v>59</v>
      </c>
      <c r="F14277" t="b">
        <v>0</v>
      </c>
      <c r="G14277" t="s">
        <v>40</v>
      </c>
      <c r="H14277" s="1">
        <v>46176.381319444437</v>
      </c>
      <c r="I14277" t="b">
        <v>1</v>
      </c>
      <c r="J14277" t="b">
        <v>0</v>
      </c>
      <c r="K14277" t="s">
        <v>40</v>
      </c>
      <c r="L14277" t="s">
        <v>60</v>
      </c>
      <c r="M14277">
        <v>55000</v>
      </c>
      <c r="N14277"/>
      <c r="O14277" t="s">
        <v>5569</v>
      </c>
      <c r="P14277" t="s">
        <v>25628</v>
      </c>
    </row>
    <row r="14278" spans="1:16" x14ac:dyDescent="0.25">
      <c r="A14278" t="s">
        <v>0</v>
      </c>
      <c r="B14278" t="s">
        <v>25629</v>
      </c>
      <c r="C14278" t="s">
        <v>637</v>
      </c>
      <c r="D14278" t="s">
        <v>25630</v>
      </c>
      <c r="E14278" t="s">
        <v>59</v>
      </c>
      <c r="F14278" t="b">
        <v>0</v>
      </c>
      <c r="G14278" t="s">
        <v>77</v>
      </c>
      <c r="H14278" s="1">
        <v>46176.418402777781</v>
      </c>
      <c r="I14278" t="b">
        <v>0</v>
      </c>
      <c r="J14278" t="b">
        <v>1</v>
      </c>
      <c r="K14278" t="s">
        <v>41</v>
      </c>
      <c r="L14278" t="s">
        <v>60</v>
      </c>
      <c r="M14278">
        <v>202000</v>
      </c>
      <c r="N14278"/>
      <c r="O14278" t="s">
        <v>404</v>
      </c>
      <c r="P14278" t="s">
        <v>25631</v>
      </c>
    </row>
    <row r="14279" spans="1:16" x14ac:dyDescent="0.25">
      <c r="A14279" t="s">
        <v>2</v>
      </c>
      <c r="B14279" t="s">
        <v>25632</v>
      </c>
      <c r="C14279" t="s">
        <v>733</v>
      </c>
      <c r="D14279" t="s">
        <v>11236</v>
      </c>
      <c r="E14279" t="s">
        <v>59</v>
      </c>
      <c r="F14279" t="b">
        <v>0</v>
      </c>
      <c r="G14279" t="s">
        <v>77</v>
      </c>
      <c r="H14279" s="1">
        <v>46176.419872685183</v>
      </c>
      <c r="I14279" t="b">
        <v>0</v>
      </c>
      <c r="J14279" t="b">
        <v>0</v>
      </c>
      <c r="K14279" t="s">
        <v>41</v>
      </c>
      <c r="L14279" t="s">
        <v>60</v>
      </c>
      <c r="M14279">
        <v>235000</v>
      </c>
      <c r="N14279"/>
      <c r="O14279" t="s">
        <v>17540</v>
      </c>
      <c r="P14279" t="s">
        <v>25633</v>
      </c>
    </row>
    <row r="14280" spans="1:16" x14ac:dyDescent="0.25">
      <c r="A14280" t="s">
        <v>6</v>
      </c>
      <c r="B14280" t="s">
        <v>6</v>
      </c>
      <c r="C14280" t="s">
        <v>112</v>
      </c>
      <c r="D14280" t="s">
        <v>4550</v>
      </c>
      <c r="E14280" t="s">
        <v>59</v>
      </c>
      <c r="F14280" t="b">
        <v>0</v>
      </c>
      <c r="G14280" t="s">
        <v>65</v>
      </c>
      <c r="H14280" s="1">
        <v>46176.419895833344</v>
      </c>
      <c r="I14280" t="b">
        <v>0</v>
      </c>
      <c r="J14280" t="b">
        <v>1</v>
      </c>
      <c r="K14280" t="s">
        <v>41</v>
      </c>
      <c r="L14280" t="s">
        <v>60</v>
      </c>
      <c r="M14280">
        <v>150000</v>
      </c>
      <c r="N14280"/>
      <c r="O14280" t="s">
        <v>11822</v>
      </c>
      <c r="P14280" t="s">
        <v>1565</v>
      </c>
    </row>
    <row r="14281" spans="1:16" x14ac:dyDescent="0.25">
      <c r="A14281" t="s">
        <v>6</v>
      </c>
      <c r="B14281" t="s">
        <v>25634</v>
      </c>
      <c r="C14281" t="s">
        <v>246</v>
      </c>
      <c r="D14281" t="s">
        <v>16554</v>
      </c>
      <c r="E14281" t="s">
        <v>59</v>
      </c>
      <c r="F14281" t="b">
        <v>0</v>
      </c>
      <c r="G14281" t="s">
        <v>65</v>
      </c>
      <c r="H14281" s="1">
        <v>46176.419895833344</v>
      </c>
      <c r="I14281" t="b">
        <v>0</v>
      </c>
      <c r="J14281" t="b">
        <v>1</v>
      </c>
      <c r="K14281" t="s">
        <v>41</v>
      </c>
      <c r="L14281" t="s">
        <v>60</v>
      </c>
      <c r="M14281">
        <v>190000</v>
      </c>
      <c r="N14281"/>
      <c r="O14281" t="s">
        <v>10470</v>
      </c>
      <c r="P14281" t="s">
        <v>25635</v>
      </c>
    </row>
    <row r="14282" spans="1:16" x14ac:dyDescent="0.25">
      <c r="A14282" t="s">
        <v>1</v>
      </c>
      <c r="B14282" t="s">
        <v>12404</v>
      </c>
      <c r="C14282" t="s">
        <v>1032</v>
      </c>
      <c r="D14282" t="s">
        <v>4346</v>
      </c>
      <c r="E14282" t="s">
        <v>59</v>
      </c>
      <c r="F14282" t="b">
        <v>0</v>
      </c>
      <c r="G14282" t="s">
        <v>13</v>
      </c>
      <c r="H14282" s="1">
        <v>46176.421817129631</v>
      </c>
      <c r="I14282" t="b">
        <v>0</v>
      </c>
      <c r="J14282" t="b">
        <v>0</v>
      </c>
      <c r="K14282" t="s">
        <v>13</v>
      </c>
      <c r="L14282" t="s">
        <v>74</v>
      </c>
      <c r="M14282"/>
      <c r="N14282">
        <v>49.489999999999988</v>
      </c>
      <c r="O14282" t="s">
        <v>12405</v>
      </c>
      <c r="P14282" t="s">
        <v>15754</v>
      </c>
    </row>
    <row r="14283" spans="1:16" x14ac:dyDescent="0.25">
      <c r="A14283" t="s">
        <v>7</v>
      </c>
      <c r="B14283" t="s">
        <v>25636</v>
      </c>
      <c r="C14283" t="s">
        <v>913</v>
      </c>
      <c r="D14283" t="s">
        <v>20103</v>
      </c>
      <c r="E14283" t="s">
        <v>59</v>
      </c>
      <c r="F14283" t="b">
        <v>0</v>
      </c>
      <c r="G14283" t="s">
        <v>20</v>
      </c>
      <c r="H14283" s="1">
        <v>46176.460775462961</v>
      </c>
      <c r="I14283" t="b">
        <v>1</v>
      </c>
      <c r="J14283" t="b">
        <v>0</v>
      </c>
      <c r="K14283" t="s">
        <v>20</v>
      </c>
      <c r="L14283" t="s">
        <v>60</v>
      </c>
      <c r="M14283">
        <v>90000</v>
      </c>
      <c r="N14283"/>
      <c r="O14283" t="s">
        <v>8149</v>
      </c>
      <c r="P14283" t="s">
        <v>25637</v>
      </c>
    </row>
    <row r="14284" spans="1:16" x14ac:dyDescent="0.25">
      <c r="A14284" t="s">
        <v>2</v>
      </c>
      <c r="B14284" t="s">
        <v>8178</v>
      </c>
      <c r="C14284" t="s">
        <v>1468</v>
      </c>
      <c r="D14284" t="s">
        <v>4526</v>
      </c>
      <c r="E14284" t="s">
        <v>59</v>
      </c>
      <c r="F14284" t="b">
        <v>0</v>
      </c>
      <c r="G14284" t="s">
        <v>89</v>
      </c>
      <c r="H14284" s="1">
        <v>46176.461539351847</v>
      </c>
      <c r="I14284" t="b">
        <v>0</v>
      </c>
      <c r="J14284" t="b">
        <v>1</v>
      </c>
      <c r="K14284" t="s">
        <v>41</v>
      </c>
      <c r="L14284" t="s">
        <v>60</v>
      </c>
      <c r="M14284">
        <v>110000</v>
      </c>
      <c r="N14284"/>
      <c r="O14284" t="s">
        <v>8179</v>
      </c>
      <c r="P14284" t="s">
        <v>7095</v>
      </c>
    </row>
    <row r="14285" spans="1:16" x14ac:dyDescent="0.25">
      <c r="A14285" t="s">
        <v>0</v>
      </c>
      <c r="B14285" t="s">
        <v>130</v>
      </c>
      <c r="C14285" t="s">
        <v>422</v>
      </c>
      <c r="D14285" t="s">
        <v>4526</v>
      </c>
      <c r="E14285" t="s">
        <v>59</v>
      </c>
      <c r="F14285" t="b">
        <v>0</v>
      </c>
      <c r="G14285" t="s">
        <v>77</v>
      </c>
      <c r="H14285" s="1">
        <v>46176.463055555563</v>
      </c>
      <c r="I14285" t="b">
        <v>0</v>
      </c>
      <c r="J14285" t="b">
        <v>1</v>
      </c>
      <c r="K14285" t="s">
        <v>41</v>
      </c>
      <c r="L14285" t="s">
        <v>74</v>
      </c>
      <c r="M14285"/>
      <c r="N14285">
        <v>32.5</v>
      </c>
      <c r="O14285" t="s">
        <v>6980</v>
      </c>
      <c r="P14285" t="s">
        <v>25638</v>
      </c>
    </row>
    <row r="14286" spans="1:16" x14ac:dyDescent="0.25">
      <c r="A14286" t="s">
        <v>5</v>
      </c>
      <c r="B14286" t="s">
        <v>25639</v>
      </c>
      <c r="C14286" t="s">
        <v>14540</v>
      </c>
      <c r="D14286" t="s">
        <v>4346</v>
      </c>
      <c r="E14286" t="s">
        <v>59</v>
      </c>
      <c r="F14286" t="b">
        <v>0</v>
      </c>
      <c r="G14286" t="s">
        <v>19</v>
      </c>
      <c r="H14286" s="1">
        <v>46176.463819444441</v>
      </c>
      <c r="I14286" t="b">
        <v>1</v>
      </c>
      <c r="J14286" t="b">
        <v>0</v>
      </c>
      <c r="K14286" t="s">
        <v>19</v>
      </c>
      <c r="L14286" t="s">
        <v>60</v>
      </c>
      <c r="M14286">
        <v>1650000</v>
      </c>
      <c r="N14286"/>
      <c r="O14286" t="s">
        <v>23253</v>
      </c>
      <c r="P14286" t="s">
        <v>24143</v>
      </c>
    </row>
    <row r="14287" spans="1:16" x14ac:dyDescent="0.25">
      <c r="A14287" t="s">
        <v>1</v>
      </c>
      <c r="B14287" t="s">
        <v>1742</v>
      </c>
      <c r="C14287" t="s">
        <v>13767</v>
      </c>
      <c r="D14287" t="s">
        <v>4346</v>
      </c>
      <c r="E14287" t="s">
        <v>59</v>
      </c>
      <c r="F14287" t="b">
        <v>0</v>
      </c>
      <c r="G14287" t="s">
        <v>19</v>
      </c>
      <c r="H14287" s="1">
        <v>46176.50545138889</v>
      </c>
      <c r="I14287" t="b">
        <v>0</v>
      </c>
      <c r="J14287" t="b">
        <v>0</v>
      </c>
      <c r="K14287" t="s">
        <v>19</v>
      </c>
      <c r="L14287" t="s">
        <v>60</v>
      </c>
      <c r="M14287">
        <v>1250000</v>
      </c>
      <c r="N14287"/>
      <c r="O14287" t="s">
        <v>25640</v>
      </c>
      <c r="P14287" t="s">
        <v>25641</v>
      </c>
    </row>
    <row r="14288" spans="1:16" x14ac:dyDescent="0.25">
      <c r="A14288" t="s">
        <v>1</v>
      </c>
      <c r="B14288" t="s">
        <v>25446</v>
      </c>
      <c r="C14288" t="s">
        <v>40</v>
      </c>
      <c r="D14288" t="s">
        <v>4526</v>
      </c>
      <c r="E14288" t="s">
        <v>59</v>
      </c>
      <c r="F14288" t="b">
        <v>0</v>
      </c>
      <c r="G14288" t="s">
        <v>40</v>
      </c>
      <c r="H14288" s="1">
        <v>46176.50644675926</v>
      </c>
      <c r="I14288" t="b">
        <v>1</v>
      </c>
      <c r="J14288" t="b">
        <v>0</v>
      </c>
      <c r="K14288" t="s">
        <v>40</v>
      </c>
      <c r="L14288" t="s">
        <v>60</v>
      </c>
      <c r="M14288">
        <v>112500</v>
      </c>
      <c r="N14288"/>
      <c r="O14288" t="s">
        <v>4539</v>
      </c>
      <c r="P14288" t="s">
        <v>25642</v>
      </c>
    </row>
    <row r="14289" spans="1:16" x14ac:dyDescent="0.25">
      <c r="A14289" t="s">
        <v>0</v>
      </c>
      <c r="B14289" t="s">
        <v>0</v>
      </c>
      <c r="C14289" t="s">
        <v>5340</v>
      </c>
      <c r="D14289" t="s">
        <v>4599</v>
      </c>
      <c r="E14289" t="s">
        <v>88</v>
      </c>
      <c r="F14289" t="b">
        <v>0</v>
      </c>
      <c r="G14289" t="s">
        <v>40</v>
      </c>
      <c r="H14289" s="1">
        <v>46176.544791666667</v>
      </c>
      <c r="I14289" t="b">
        <v>1</v>
      </c>
      <c r="J14289" t="b">
        <v>0</v>
      </c>
      <c r="K14289" t="s">
        <v>40</v>
      </c>
      <c r="L14289" t="s">
        <v>74</v>
      </c>
      <c r="M14289"/>
      <c r="N14289">
        <v>22.2</v>
      </c>
      <c r="O14289" t="s">
        <v>25643</v>
      </c>
      <c r="P14289" t="s">
        <v>1514</v>
      </c>
    </row>
    <row r="14290" spans="1:16" x14ac:dyDescent="0.25">
      <c r="A14290" t="s">
        <v>0</v>
      </c>
      <c r="B14290" t="s">
        <v>25644</v>
      </c>
      <c r="C14290" t="s">
        <v>41</v>
      </c>
      <c r="D14290" t="s">
        <v>4346</v>
      </c>
      <c r="E14290" t="s">
        <v>59</v>
      </c>
      <c r="F14290" t="b">
        <v>0</v>
      </c>
      <c r="G14290" t="s">
        <v>41</v>
      </c>
      <c r="H14290" s="1">
        <v>46176.544803240737</v>
      </c>
      <c r="I14290" t="b">
        <v>0</v>
      </c>
      <c r="J14290" t="b">
        <v>1</v>
      </c>
      <c r="K14290" t="s">
        <v>41</v>
      </c>
      <c r="L14290" t="s">
        <v>60</v>
      </c>
      <c r="M14290">
        <v>52649.474999999999</v>
      </c>
      <c r="N14290"/>
      <c r="O14290" t="s">
        <v>25645</v>
      </c>
      <c r="P14290" t="s">
        <v>945</v>
      </c>
    </row>
    <row r="14291" spans="1:16" x14ac:dyDescent="0.25">
      <c r="A14291" t="s">
        <v>6</v>
      </c>
      <c r="B14291" t="s">
        <v>25646</v>
      </c>
      <c r="C14291" t="s">
        <v>436</v>
      </c>
      <c r="D14291" t="s">
        <v>4756</v>
      </c>
      <c r="E14291" t="s">
        <v>59</v>
      </c>
      <c r="F14291" t="b">
        <v>0</v>
      </c>
      <c r="G14291" t="s">
        <v>41</v>
      </c>
      <c r="H14291" s="1">
        <v>46176.544814814813</v>
      </c>
      <c r="I14291" t="b">
        <v>0</v>
      </c>
      <c r="J14291" t="b">
        <v>1</v>
      </c>
      <c r="K14291" t="s">
        <v>41</v>
      </c>
      <c r="L14291" t="s">
        <v>60</v>
      </c>
      <c r="M14291">
        <v>135000</v>
      </c>
      <c r="N14291"/>
      <c r="O14291" t="s">
        <v>3436</v>
      </c>
    </row>
    <row r="14292" spans="1:16" x14ac:dyDescent="0.25">
      <c r="A14292" t="s">
        <v>8</v>
      </c>
      <c r="B14292" t="s">
        <v>25647</v>
      </c>
      <c r="C14292" t="s">
        <v>1931</v>
      </c>
      <c r="D14292" t="s">
        <v>4526</v>
      </c>
      <c r="E14292" t="s">
        <v>59</v>
      </c>
      <c r="F14292" t="b">
        <v>0</v>
      </c>
      <c r="G14292" t="s">
        <v>13</v>
      </c>
      <c r="H14292" s="1">
        <v>46176.546851851846</v>
      </c>
      <c r="I14292" t="b">
        <v>1</v>
      </c>
      <c r="J14292" t="b">
        <v>0</v>
      </c>
      <c r="K14292" t="s">
        <v>13</v>
      </c>
      <c r="L14292" t="s">
        <v>60</v>
      </c>
      <c r="M14292">
        <v>104000</v>
      </c>
      <c r="N14292"/>
      <c r="O14292" t="s">
        <v>1876</v>
      </c>
      <c r="P14292" t="s">
        <v>25648</v>
      </c>
    </row>
    <row r="14293" spans="1:16" x14ac:dyDescent="0.25">
      <c r="A14293" t="s">
        <v>7</v>
      </c>
      <c r="B14293" t="s">
        <v>7</v>
      </c>
      <c r="C14293" t="s">
        <v>3950</v>
      </c>
      <c r="D14293" t="s">
        <v>4526</v>
      </c>
      <c r="E14293" t="s">
        <v>59</v>
      </c>
      <c r="F14293" t="b">
        <v>0</v>
      </c>
      <c r="G14293" t="s">
        <v>73</v>
      </c>
      <c r="H14293" s="1">
        <v>46176.585069444453</v>
      </c>
      <c r="I14293" t="b">
        <v>0</v>
      </c>
      <c r="J14293" t="b">
        <v>0</v>
      </c>
      <c r="K14293" t="s">
        <v>41</v>
      </c>
      <c r="L14293" t="s">
        <v>60</v>
      </c>
      <c r="M14293">
        <v>85000</v>
      </c>
      <c r="N14293"/>
      <c r="O14293" t="s">
        <v>25649</v>
      </c>
      <c r="P14293" t="s">
        <v>25650</v>
      </c>
    </row>
    <row r="14294" spans="1:16" x14ac:dyDescent="0.25">
      <c r="A14294" t="s">
        <v>0</v>
      </c>
      <c r="B14294" t="s">
        <v>24759</v>
      </c>
      <c r="C14294" t="s">
        <v>165</v>
      </c>
      <c r="D14294" t="s">
        <v>4526</v>
      </c>
      <c r="E14294" t="s">
        <v>88</v>
      </c>
      <c r="F14294" t="b">
        <v>0</v>
      </c>
      <c r="G14294" t="s">
        <v>73</v>
      </c>
      <c r="H14294" s="1">
        <v>46176.585092592592</v>
      </c>
      <c r="I14294" t="b">
        <v>1</v>
      </c>
      <c r="J14294" t="b">
        <v>0</v>
      </c>
      <c r="K14294" t="s">
        <v>41</v>
      </c>
      <c r="L14294" t="s">
        <v>74</v>
      </c>
      <c r="M14294"/>
      <c r="N14294">
        <v>20</v>
      </c>
      <c r="O14294" t="s">
        <v>17477</v>
      </c>
    </row>
    <row r="14295" spans="1:16" x14ac:dyDescent="0.25">
      <c r="A14295" t="s">
        <v>0</v>
      </c>
      <c r="B14295" t="s">
        <v>2769</v>
      </c>
      <c r="C14295" t="s">
        <v>852</v>
      </c>
      <c r="D14295" t="s">
        <v>4526</v>
      </c>
      <c r="E14295" t="s">
        <v>59</v>
      </c>
      <c r="F14295" t="b">
        <v>0</v>
      </c>
      <c r="G14295" t="s">
        <v>65</v>
      </c>
      <c r="H14295" s="1">
        <v>46176.585115740738</v>
      </c>
      <c r="I14295" t="b">
        <v>1</v>
      </c>
      <c r="J14295" t="b">
        <v>1</v>
      </c>
      <c r="K14295" t="s">
        <v>41</v>
      </c>
      <c r="L14295" t="s">
        <v>60</v>
      </c>
      <c r="M14295">
        <v>140000</v>
      </c>
      <c r="N14295"/>
      <c r="O14295" t="s">
        <v>2715</v>
      </c>
      <c r="P14295" t="s">
        <v>1514</v>
      </c>
    </row>
    <row r="14296" spans="1:16" x14ac:dyDescent="0.25">
      <c r="A14296" t="s">
        <v>0</v>
      </c>
      <c r="B14296" t="s">
        <v>25651</v>
      </c>
      <c r="C14296" t="s">
        <v>1569</v>
      </c>
      <c r="D14296" t="s">
        <v>4526</v>
      </c>
      <c r="E14296" t="s">
        <v>59</v>
      </c>
      <c r="F14296" t="b">
        <v>0</v>
      </c>
      <c r="G14296" t="s">
        <v>89</v>
      </c>
      <c r="H14296" s="1">
        <v>46176.585115740738</v>
      </c>
      <c r="I14296" t="b">
        <v>0</v>
      </c>
      <c r="J14296" t="b">
        <v>0</v>
      </c>
      <c r="K14296" t="s">
        <v>41</v>
      </c>
      <c r="L14296" t="s">
        <v>60</v>
      </c>
      <c r="M14296">
        <v>42500</v>
      </c>
      <c r="N14296"/>
      <c r="O14296" t="s">
        <v>25652</v>
      </c>
      <c r="P14296" t="s">
        <v>219</v>
      </c>
    </row>
    <row r="14297" spans="1:16" x14ac:dyDescent="0.25">
      <c r="A14297" t="s">
        <v>1</v>
      </c>
      <c r="B14297" t="s">
        <v>144</v>
      </c>
      <c r="C14297" t="s">
        <v>1359</v>
      </c>
      <c r="D14297" t="s">
        <v>4526</v>
      </c>
      <c r="E14297" t="s">
        <v>59</v>
      </c>
      <c r="F14297" t="b">
        <v>0</v>
      </c>
      <c r="G14297" t="s">
        <v>89</v>
      </c>
      <c r="H14297" s="1">
        <v>46176.585219907407</v>
      </c>
      <c r="I14297" t="b">
        <v>0</v>
      </c>
      <c r="J14297" t="b">
        <v>0</v>
      </c>
      <c r="K14297" t="s">
        <v>41</v>
      </c>
      <c r="L14297" t="s">
        <v>60</v>
      </c>
      <c r="M14297">
        <v>155000</v>
      </c>
      <c r="N14297"/>
      <c r="O14297" t="s">
        <v>10696</v>
      </c>
      <c r="P14297" t="s">
        <v>25653</v>
      </c>
    </row>
    <row r="14298" spans="1:16" x14ac:dyDescent="0.25">
      <c r="A14298" t="s">
        <v>4</v>
      </c>
      <c r="B14298" t="s">
        <v>10822</v>
      </c>
      <c r="C14298" t="s">
        <v>13643</v>
      </c>
      <c r="D14298" t="s">
        <v>20103</v>
      </c>
      <c r="E14298" t="s">
        <v>59</v>
      </c>
      <c r="F14298" t="b">
        <v>0</v>
      </c>
      <c r="G14298" t="s">
        <v>20</v>
      </c>
      <c r="H14298" s="1">
        <v>46176.585775462961</v>
      </c>
      <c r="I14298" t="b">
        <v>0</v>
      </c>
      <c r="J14298" t="b">
        <v>0</v>
      </c>
      <c r="K14298" t="s">
        <v>20</v>
      </c>
      <c r="L14298" t="s">
        <v>60</v>
      </c>
      <c r="M14298">
        <v>67500</v>
      </c>
      <c r="N14298"/>
      <c r="O14298" t="s">
        <v>13644</v>
      </c>
      <c r="P14298" t="s">
        <v>146</v>
      </c>
    </row>
    <row r="14299" spans="1:16" x14ac:dyDescent="0.25">
      <c r="A14299" t="s">
        <v>0</v>
      </c>
      <c r="B14299" t="s">
        <v>262</v>
      </c>
      <c r="C14299" t="s">
        <v>25654</v>
      </c>
      <c r="D14299" t="s">
        <v>4526</v>
      </c>
      <c r="F14299" t="b">
        <v>0</v>
      </c>
      <c r="G14299" t="s">
        <v>40</v>
      </c>
      <c r="H14299" s="1">
        <v>46176.586458333331</v>
      </c>
      <c r="I14299" t="b">
        <v>1</v>
      </c>
      <c r="J14299" t="b">
        <v>0</v>
      </c>
      <c r="K14299" t="s">
        <v>40</v>
      </c>
      <c r="L14299" t="s">
        <v>74</v>
      </c>
      <c r="M14299"/>
      <c r="N14299">
        <v>20.504999999999999</v>
      </c>
      <c r="O14299" t="s">
        <v>19483</v>
      </c>
      <c r="P14299" t="s">
        <v>325</v>
      </c>
    </row>
    <row r="14300" spans="1:16" x14ac:dyDescent="0.25">
      <c r="A14300" t="s">
        <v>0</v>
      </c>
      <c r="B14300" t="s">
        <v>25655</v>
      </c>
      <c r="C14300" t="s">
        <v>76</v>
      </c>
      <c r="D14300" t="s">
        <v>141</v>
      </c>
      <c r="E14300" t="s">
        <v>88</v>
      </c>
      <c r="F14300" t="b">
        <v>1</v>
      </c>
      <c r="G14300" t="s">
        <v>41</v>
      </c>
      <c r="H14300" s="1">
        <v>46176.586469907408</v>
      </c>
      <c r="I14300" t="b">
        <v>1</v>
      </c>
      <c r="J14300" t="b">
        <v>0</v>
      </c>
      <c r="K14300" t="s">
        <v>41</v>
      </c>
      <c r="L14300" t="s">
        <v>74</v>
      </c>
      <c r="M14300"/>
      <c r="N14300">
        <v>11</v>
      </c>
      <c r="O14300" t="s">
        <v>141</v>
      </c>
      <c r="P14300" t="s">
        <v>25656</v>
      </c>
    </row>
    <row r="14301" spans="1:16" x14ac:dyDescent="0.25">
      <c r="A14301" t="s">
        <v>0</v>
      </c>
      <c r="B14301" t="s">
        <v>25657</v>
      </c>
      <c r="C14301" t="s">
        <v>76</v>
      </c>
      <c r="D14301" t="s">
        <v>141</v>
      </c>
      <c r="E14301" t="s">
        <v>88</v>
      </c>
      <c r="F14301" t="b">
        <v>1</v>
      </c>
      <c r="G14301" t="s">
        <v>41</v>
      </c>
      <c r="H14301" s="1">
        <v>46176.586481481478</v>
      </c>
      <c r="I14301" t="b">
        <v>0</v>
      </c>
      <c r="J14301" t="b">
        <v>0</v>
      </c>
      <c r="K14301" t="s">
        <v>41</v>
      </c>
      <c r="L14301" t="s">
        <v>74</v>
      </c>
      <c r="M14301"/>
      <c r="N14301">
        <v>50</v>
      </c>
      <c r="O14301" t="s">
        <v>141</v>
      </c>
      <c r="P14301" t="s">
        <v>558</v>
      </c>
    </row>
    <row r="14302" spans="1:16" x14ac:dyDescent="0.25">
      <c r="A14302" t="s">
        <v>0</v>
      </c>
      <c r="B14302" t="s">
        <v>0</v>
      </c>
      <c r="D14302" t="s">
        <v>4599</v>
      </c>
      <c r="E14302" t="s">
        <v>88</v>
      </c>
      <c r="F14302" t="b">
        <v>0</v>
      </c>
      <c r="G14302" t="s">
        <v>40</v>
      </c>
      <c r="H14302" s="1">
        <v>46176.586481481478</v>
      </c>
      <c r="I14302" t="b">
        <v>0</v>
      </c>
      <c r="J14302" t="b">
        <v>0</v>
      </c>
      <c r="K14302" t="s">
        <v>40</v>
      </c>
      <c r="L14302" t="s">
        <v>74</v>
      </c>
      <c r="M14302"/>
      <c r="N14302">
        <v>43.5</v>
      </c>
      <c r="O14302" t="s">
        <v>15423</v>
      </c>
      <c r="P14302" t="s">
        <v>3650</v>
      </c>
    </row>
    <row r="14303" spans="1:16" x14ac:dyDescent="0.25">
      <c r="A14303" t="s">
        <v>6</v>
      </c>
      <c r="B14303" t="s">
        <v>25658</v>
      </c>
      <c r="C14303" t="s">
        <v>112</v>
      </c>
      <c r="D14303" t="s">
        <v>4526</v>
      </c>
      <c r="E14303" t="s">
        <v>59</v>
      </c>
      <c r="F14303" t="b">
        <v>0</v>
      </c>
      <c r="G14303" t="s">
        <v>65</v>
      </c>
      <c r="H14303" s="1">
        <v>46176.586550925917</v>
      </c>
      <c r="I14303" t="b">
        <v>0</v>
      </c>
      <c r="J14303" t="b">
        <v>0</v>
      </c>
      <c r="K14303" t="s">
        <v>41</v>
      </c>
      <c r="L14303" t="s">
        <v>60</v>
      </c>
      <c r="M14303">
        <v>225000</v>
      </c>
      <c r="N14303"/>
      <c r="O14303" t="s">
        <v>7589</v>
      </c>
      <c r="P14303" t="s">
        <v>25659</v>
      </c>
    </row>
    <row r="14304" spans="1:16" x14ac:dyDescent="0.25">
      <c r="A14304" t="s">
        <v>0</v>
      </c>
      <c r="B14304" t="s">
        <v>0</v>
      </c>
      <c r="C14304" t="s">
        <v>25332</v>
      </c>
      <c r="D14304" t="s">
        <v>410</v>
      </c>
      <c r="E14304" t="s">
        <v>88</v>
      </c>
      <c r="F14304" t="b">
        <v>0</v>
      </c>
      <c r="G14304" t="s">
        <v>40</v>
      </c>
      <c r="H14304" s="1">
        <v>46176.587766203702</v>
      </c>
      <c r="I14304" t="b">
        <v>0</v>
      </c>
      <c r="J14304" t="b">
        <v>0</v>
      </c>
      <c r="K14304" t="s">
        <v>40</v>
      </c>
      <c r="L14304" t="s">
        <v>74</v>
      </c>
      <c r="M14304"/>
      <c r="N14304">
        <v>37.5</v>
      </c>
      <c r="O14304" t="s">
        <v>410</v>
      </c>
      <c r="P14304" t="s">
        <v>3650</v>
      </c>
    </row>
    <row r="14305" spans="1:16" x14ac:dyDescent="0.25">
      <c r="A14305" t="s">
        <v>1</v>
      </c>
      <c r="B14305" t="s">
        <v>25660</v>
      </c>
      <c r="C14305" t="s">
        <v>112</v>
      </c>
      <c r="D14305" t="s">
        <v>4526</v>
      </c>
      <c r="E14305" t="s">
        <v>59</v>
      </c>
      <c r="F14305" t="b">
        <v>0</v>
      </c>
      <c r="G14305" t="s">
        <v>77</v>
      </c>
      <c r="H14305" s="1">
        <v>46176.588206018518</v>
      </c>
      <c r="I14305" t="b">
        <v>0</v>
      </c>
      <c r="J14305" t="b">
        <v>1</v>
      </c>
      <c r="K14305" t="s">
        <v>41</v>
      </c>
      <c r="L14305" t="s">
        <v>60</v>
      </c>
      <c r="M14305">
        <v>181537.5</v>
      </c>
      <c r="N14305"/>
      <c r="O14305" t="s">
        <v>4049</v>
      </c>
      <c r="P14305" t="s">
        <v>25661</v>
      </c>
    </row>
    <row r="14306" spans="1:16" x14ac:dyDescent="0.25">
      <c r="A14306" t="s">
        <v>0</v>
      </c>
      <c r="B14306" t="s">
        <v>2051</v>
      </c>
      <c r="C14306" t="s">
        <v>25662</v>
      </c>
      <c r="D14306" t="s">
        <v>4526</v>
      </c>
      <c r="E14306" t="s">
        <v>59</v>
      </c>
      <c r="F14306" t="b">
        <v>0</v>
      </c>
      <c r="G14306" t="s">
        <v>89</v>
      </c>
      <c r="H14306" s="1">
        <v>46176.626736111109</v>
      </c>
      <c r="I14306" t="b">
        <v>0</v>
      </c>
      <c r="J14306" t="b">
        <v>0</v>
      </c>
      <c r="K14306" t="s">
        <v>41</v>
      </c>
      <c r="L14306" t="s">
        <v>60</v>
      </c>
      <c r="M14306">
        <v>68500</v>
      </c>
      <c r="N14306"/>
      <c r="O14306" t="s">
        <v>25663</v>
      </c>
      <c r="P14306" t="s">
        <v>6873</v>
      </c>
    </row>
    <row r="14307" spans="1:16" x14ac:dyDescent="0.25">
      <c r="A14307" t="s">
        <v>7</v>
      </c>
      <c r="B14307" t="s">
        <v>7</v>
      </c>
      <c r="C14307" t="s">
        <v>612</v>
      </c>
      <c r="D14307" t="s">
        <v>4526</v>
      </c>
      <c r="E14307" t="s">
        <v>59</v>
      </c>
      <c r="F14307" t="b">
        <v>0</v>
      </c>
      <c r="G14307" t="s">
        <v>73</v>
      </c>
      <c r="H14307" s="1">
        <v>46176.626736111109</v>
      </c>
      <c r="I14307" t="b">
        <v>1</v>
      </c>
      <c r="J14307" t="b">
        <v>1</v>
      </c>
      <c r="K14307" t="s">
        <v>41</v>
      </c>
      <c r="L14307" t="s">
        <v>60</v>
      </c>
      <c r="M14307">
        <v>115000</v>
      </c>
      <c r="N14307"/>
      <c r="O14307" t="s">
        <v>10744</v>
      </c>
      <c r="P14307" t="s">
        <v>4661</v>
      </c>
    </row>
    <row r="14308" spans="1:16" x14ac:dyDescent="0.25">
      <c r="A14308" t="s">
        <v>0</v>
      </c>
      <c r="B14308" t="s">
        <v>25664</v>
      </c>
      <c r="C14308" t="s">
        <v>3401</v>
      </c>
      <c r="D14308" t="s">
        <v>4526</v>
      </c>
      <c r="E14308" t="s">
        <v>59</v>
      </c>
      <c r="F14308" t="b">
        <v>0</v>
      </c>
      <c r="G14308" t="s">
        <v>89</v>
      </c>
      <c r="H14308" s="1">
        <v>46176.626759259263</v>
      </c>
      <c r="I14308" t="b">
        <v>0</v>
      </c>
      <c r="J14308" t="b">
        <v>0</v>
      </c>
      <c r="K14308" t="s">
        <v>41</v>
      </c>
      <c r="L14308" t="s">
        <v>60</v>
      </c>
      <c r="M14308">
        <v>120000</v>
      </c>
      <c r="N14308"/>
      <c r="O14308" t="s">
        <v>105</v>
      </c>
      <c r="P14308" t="s">
        <v>219</v>
      </c>
    </row>
    <row r="14309" spans="1:16" x14ac:dyDescent="0.25">
      <c r="A14309" t="s">
        <v>2</v>
      </c>
      <c r="B14309" t="s">
        <v>25665</v>
      </c>
      <c r="C14309" t="s">
        <v>1311</v>
      </c>
      <c r="D14309" t="s">
        <v>4346</v>
      </c>
      <c r="E14309" t="s">
        <v>59</v>
      </c>
      <c r="F14309" t="b">
        <v>0</v>
      </c>
      <c r="G14309" t="s">
        <v>65</v>
      </c>
      <c r="H14309" s="1">
        <v>46176.628217592603</v>
      </c>
      <c r="I14309" t="b">
        <v>0</v>
      </c>
      <c r="J14309" t="b">
        <v>1</v>
      </c>
      <c r="K14309" t="s">
        <v>41</v>
      </c>
      <c r="L14309" t="s">
        <v>60</v>
      </c>
      <c r="M14309">
        <v>127500</v>
      </c>
      <c r="N14309"/>
      <c r="O14309" t="s">
        <v>11141</v>
      </c>
      <c r="P14309" t="s">
        <v>459</v>
      </c>
    </row>
    <row r="14310" spans="1:16" x14ac:dyDescent="0.25">
      <c r="A14310" t="s">
        <v>6</v>
      </c>
      <c r="B14310" t="s">
        <v>25666</v>
      </c>
      <c r="C14310" t="s">
        <v>12438</v>
      </c>
      <c r="D14310" t="s">
        <v>4346</v>
      </c>
      <c r="E14310" t="s">
        <v>59</v>
      </c>
      <c r="F14310" t="b">
        <v>0</v>
      </c>
      <c r="G14310" t="s">
        <v>40</v>
      </c>
      <c r="H14310" s="1">
        <v>46176.629421296297</v>
      </c>
      <c r="I14310" t="b">
        <v>0</v>
      </c>
      <c r="J14310" t="b">
        <v>0</v>
      </c>
      <c r="K14310" t="s">
        <v>40</v>
      </c>
      <c r="L14310" t="s">
        <v>60</v>
      </c>
      <c r="M14310">
        <v>59186</v>
      </c>
      <c r="N14310"/>
      <c r="O14310" t="s">
        <v>12439</v>
      </c>
    </row>
    <row r="14311" spans="1:16" x14ac:dyDescent="0.25">
      <c r="A14311" t="s">
        <v>5</v>
      </c>
      <c r="B14311" t="s">
        <v>5</v>
      </c>
      <c r="C14311" t="s">
        <v>201</v>
      </c>
      <c r="D14311" t="s">
        <v>4526</v>
      </c>
      <c r="E14311" t="s">
        <v>59</v>
      </c>
      <c r="F14311" t="b">
        <v>0</v>
      </c>
      <c r="G14311" t="s">
        <v>77</v>
      </c>
      <c r="H14311" s="1">
        <v>46176.629525462973</v>
      </c>
      <c r="I14311" t="b">
        <v>1</v>
      </c>
      <c r="J14311" t="b">
        <v>1</v>
      </c>
      <c r="K14311" t="s">
        <v>41</v>
      </c>
      <c r="L14311" t="s">
        <v>60</v>
      </c>
      <c r="M14311">
        <v>130000</v>
      </c>
      <c r="N14311"/>
      <c r="O14311" t="s">
        <v>8470</v>
      </c>
      <c r="P14311" t="s">
        <v>8069</v>
      </c>
    </row>
    <row r="14312" spans="1:16" x14ac:dyDescent="0.25">
      <c r="A14312" t="s">
        <v>5</v>
      </c>
      <c r="B14312" t="s">
        <v>25667</v>
      </c>
      <c r="C14312" t="s">
        <v>206</v>
      </c>
      <c r="D14312" t="s">
        <v>4526</v>
      </c>
      <c r="E14312" t="s">
        <v>59</v>
      </c>
      <c r="F14312" t="b">
        <v>0</v>
      </c>
      <c r="G14312" t="s">
        <v>77</v>
      </c>
      <c r="H14312" s="1">
        <v>46176.629733796297</v>
      </c>
      <c r="I14312" t="b">
        <v>0</v>
      </c>
      <c r="J14312" t="b">
        <v>1</v>
      </c>
      <c r="K14312" t="s">
        <v>41</v>
      </c>
      <c r="L14312" t="s">
        <v>60</v>
      </c>
      <c r="M14312">
        <v>120000</v>
      </c>
      <c r="N14312"/>
      <c r="O14312" t="s">
        <v>24895</v>
      </c>
      <c r="P14312" t="s">
        <v>11592</v>
      </c>
    </row>
    <row r="14313" spans="1:16" x14ac:dyDescent="0.25">
      <c r="A14313" t="s">
        <v>4</v>
      </c>
      <c r="B14313" t="s">
        <v>25668</v>
      </c>
      <c r="C14313" t="s">
        <v>76</v>
      </c>
      <c r="D14313" t="s">
        <v>4622</v>
      </c>
      <c r="E14313" t="s">
        <v>59</v>
      </c>
      <c r="F14313" t="b">
        <v>1</v>
      </c>
      <c r="G14313" t="s">
        <v>40</v>
      </c>
      <c r="H14313" s="1">
        <v>46176.631319444437</v>
      </c>
      <c r="I14313" t="b">
        <v>0</v>
      </c>
      <c r="J14313" t="b">
        <v>0</v>
      </c>
      <c r="K14313" t="s">
        <v>40</v>
      </c>
      <c r="L14313" t="s">
        <v>60</v>
      </c>
      <c r="M14313">
        <v>485000</v>
      </c>
      <c r="N14313"/>
      <c r="O14313" t="s">
        <v>3792</v>
      </c>
      <c r="P14313" t="s">
        <v>25669</v>
      </c>
    </row>
    <row r="14314" spans="1:16" x14ac:dyDescent="0.25">
      <c r="A14314" t="s">
        <v>5</v>
      </c>
      <c r="B14314" t="s">
        <v>5</v>
      </c>
      <c r="C14314" t="s">
        <v>6898</v>
      </c>
      <c r="D14314" t="s">
        <v>4587</v>
      </c>
      <c r="E14314" t="s">
        <v>59</v>
      </c>
      <c r="F14314" t="b">
        <v>0</v>
      </c>
      <c r="G14314" t="s">
        <v>40</v>
      </c>
      <c r="H14314" s="1">
        <v>46176.631319444437</v>
      </c>
      <c r="I14314" t="b">
        <v>1</v>
      </c>
      <c r="J14314" t="b">
        <v>0</v>
      </c>
      <c r="K14314" t="s">
        <v>40</v>
      </c>
      <c r="L14314" t="s">
        <v>60</v>
      </c>
      <c r="M14314">
        <v>85000</v>
      </c>
      <c r="N14314"/>
      <c r="O14314" t="s">
        <v>25670</v>
      </c>
      <c r="P14314" t="s">
        <v>25671</v>
      </c>
    </row>
    <row r="14315" spans="1:16" x14ac:dyDescent="0.25">
      <c r="A14315" t="s">
        <v>4</v>
      </c>
      <c r="B14315" t="s">
        <v>20964</v>
      </c>
      <c r="C14315" t="s">
        <v>6117</v>
      </c>
      <c r="D14315" t="s">
        <v>4346</v>
      </c>
      <c r="E14315" t="s">
        <v>59</v>
      </c>
      <c r="F14315" t="b">
        <v>0</v>
      </c>
      <c r="G14315" t="s">
        <v>40</v>
      </c>
      <c r="H14315" s="1">
        <v>46176.631354166668</v>
      </c>
      <c r="I14315" t="b">
        <v>1</v>
      </c>
      <c r="J14315" t="b">
        <v>0</v>
      </c>
      <c r="K14315" t="s">
        <v>40</v>
      </c>
      <c r="L14315" t="s">
        <v>60</v>
      </c>
      <c r="M14315">
        <v>55000</v>
      </c>
      <c r="N14315"/>
      <c r="O14315" t="s">
        <v>12441</v>
      </c>
      <c r="P14315" t="s">
        <v>20965</v>
      </c>
    </row>
    <row r="14316" spans="1:16" x14ac:dyDescent="0.25">
      <c r="A14316" t="s">
        <v>0</v>
      </c>
      <c r="B14316" t="s">
        <v>25672</v>
      </c>
      <c r="C14316" t="s">
        <v>2955</v>
      </c>
      <c r="D14316" t="s">
        <v>4346</v>
      </c>
      <c r="E14316" t="s">
        <v>59</v>
      </c>
      <c r="F14316" t="b">
        <v>0</v>
      </c>
      <c r="G14316" t="s">
        <v>73</v>
      </c>
      <c r="H14316" s="1">
        <v>46176.668402777781</v>
      </c>
      <c r="I14316" t="b">
        <v>1</v>
      </c>
      <c r="J14316" t="b">
        <v>1</v>
      </c>
      <c r="K14316" t="s">
        <v>41</v>
      </c>
      <c r="L14316" t="s">
        <v>60</v>
      </c>
      <c r="M14316">
        <v>45000</v>
      </c>
      <c r="N14316"/>
      <c r="O14316" t="s">
        <v>25673</v>
      </c>
    </row>
    <row r="14317" spans="1:16" x14ac:dyDescent="0.25">
      <c r="A14317" t="s">
        <v>0</v>
      </c>
      <c r="B14317" t="s">
        <v>25674</v>
      </c>
      <c r="C14317" t="s">
        <v>315</v>
      </c>
      <c r="D14317" t="s">
        <v>2360</v>
      </c>
      <c r="E14317" t="s">
        <v>59</v>
      </c>
      <c r="F14317" t="b">
        <v>0</v>
      </c>
      <c r="G14317" t="s">
        <v>65</v>
      </c>
      <c r="H14317" s="1">
        <v>46176.668437499997</v>
      </c>
      <c r="I14317" t="b">
        <v>1</v>
      </c>
      <c r="J14317" t="b">
        <v>0</v>
      </c>
      <c r="K14317" t="s">
        <v>41</v>
      </c>
      <c r="L14317" t="s">
        <v>74</v>
      </c>
      <c r="M14317"/>
      <c r="N14317">
        <v>35</v>
      </c>
      <c r="O14317" t="s">
        <v>17885</v>
      </c>
      <c r="P14317" t="s">
        <v>219</v>
      </c>
    </row>
    <row r="14318" spans="1:16" x14ac:dyDescent="0.25">
      <c r="A14318" t="s">
        <v>0</v>
      </c>
      <c r="B14318" t="s">
        <v>996</v>
      </c>
      <c r="C14318" t="s">
        <v>246</v>
      </c>
      <c r="D14318" t="s">
        <v>4526</v>
      </c>
      <c r="E14318" t="s">
        <v>59</v>
      </c>
      <c r="F14318" t="b">
        <v>0</v>
      </c>
      <c r="G14318" t="s">
        <v>65</v>
      </c>
      <c r="H14318" s="1">
        <v>46176.668483796297</v>
      </c>
      <c r="I14318" t="b">
        <v>0</v>
      </c>
      <c r="J14318" t="b">
        <v>0</v>
      </c>
      <c r="K14318" t="s">
        <v>41</v>
      </c>
      <c r="L14318" t="s">
        <v>74</v>
      </c>
      <c r="M14318"/>
      <c r="N14318">
        <v>39.5</v>
      </c>
      <c r="O14318" t="s">
        <v>1164</v>
      </c>
      <c r="P14318" t="s">
        <v>22516</v>
      </c>
    </row>
    <row r="14319" spans="1:16" x14ac:dyDescent="0.25">
      <c r="A14319" t="s">
        <v>3</v>
      </c>
      <c r="B14319" t="s">
        <v>25675</v>
      </c>
      <c r="C14319" t="s">
        <v>76</v>
      </c>
      <c r="D14319" t="s">
        <v>4346</v>
      </c>
      <c r="E14319" t="s">
        <v>59</v>
      </c>
      <c r="F14319" t="b">
        <v>1</v>
      </c>
      <c r="G14319" t="s">
        <v>13</v>
      </c>
      <c r="H14319" s="1">
        <v>46176.668749999997</v>
      </c>
      <c r="I14319" t="b">
        <v>0</v>
      </c>
      <c r="J14319" t="b">
        <v>0</v>
      </c>
      <c r="K14319" t="s">
        <v>13</v>
      </c>
      <c r="L14319" t="s">
        <v>60</v>
      </c>
      <c r="M14319">
        <v>86500</v>
      </c>
      <c r="N14319"/>
      <c r="O14319" t="s">
        <v>25676</v>
      </c>
      <c r="P14319" t="s">
        <v>1998</v>
      </c>
    </row>
    <row r="14320" spans="1:16" x14ac:dyDescent="0.25">
      <c r="A14320" t="s">
        <v>0</v>
      </c>
      <c r="B14320" t="s">
        <v>996</v>
      </c>
      <c r="C14320" t="s">
        <v>913</v>
      </c>
      <c r="D14320" t="s">
        <v>20103</v>
      </c>
      <c r="E14320" t="s">
        <v>59</v>
      </c>
      <c r="F14320" t="b">
        <v>0</v>
      </c>
      <c r="G14320" t="s">
        <v>20</v>
      </c>
      <c r="H14320" s="1">
        <v>46176.669108796297</v>
      </c>
      <c r="I14320" t="b">
        <v>0</v>
      </c>
      <c r="J14320" t="b">
        <v>0</v>
      </c>
      <c r="K14320" t="s">
        <v>20</v>
      </c>
      <c r="L14320" t="s">
        <v>60</v>
      </c>
      <c r="M14320">
        <v>52500</v>
      </c>
      <c r="N14320"/>
      <c r="O14320" t="s">
        <v>963</v>
      </c>
      <c r="P14320" t="s">
        <v>25677</v>
      </c>
    </row>
    <row r="14321" spans="1:16" x14ac:dyDescent="0.25">
      <c r="A14321" t="s">
        <v>8</v>
      </c>
      <c r="B14321" t="s">
        <v>25678</v>
      </c>
      <c r="C14321" t="s">
        <v>21368</v>
      </c>
      <c r="D14321" t="s">
        <v>4526</v>
      </c>
      <c r="E14321" t="s">
        <v>59</v>
      </c>
      <c r="F14321" t="b">
        <v>0</v>
      </c>
      <c r="G14321" t="s">
        <v>89</v>
      </c>
      <c r="H14321" s="1">
        <v>46176.669872685183</v>
      </c>
      <c r="I14321" t="b">
        <v>0</v>
      </c>
      <c r="J14321" t="b">
        <v>1</v>
      </c>
      <c r="K14321" t="s">
        <v>41</v>
      </c>
      <c r="L14321" t="s">
        <v>60</v>
      </c>
      <c r="M14321">
        <v>130000</v>
      </c>
      <c r="N14321"/>
      <c r="O14321" t="s">
        <v>362</v>
      </c>
      <c r="P14321" t="s">
        <v>17636</v>
      </c>
    </row>
    <row r="14322" spans="1:16" x14ac:dyDescent="0.25">
      <c r="A14322" t="s">
        <v>3</v>
      </c>
      <c r="B14322" t="s">
        <v>25679</v>
      </c>
      <c r="C14322" t="s">
        <v>807</v>
      </c>
      <c r="D14322" t="s">
        <v>4526</v>
      </c>
      <c r="E14322" t="s">
        <v>59</v>
      </c>
      <c r="F14322" t="b">
        <v>0</v>
      </c>
      <c r="G14322" t="s">
        <v>77</v>
      </c>
      <c r="H14322" s="1">
        <v>46176.671388888892</v>
      </c>
      <c r="I14322" t="b">
        <v>0</v>
      </c>
      <c r="J14322" t="b">
        <v>0</v>
      </c>
      <c r="K14322" t="s">
        <v>41</v>
      </c>
      <c r="L14322" t="s">
        <v>60</v>
      </c>
      <c r="M14322">
        <v>123572.8</v>
      </c>
      <c r="N14322"/>
      <c r="O14322" t="s">
        <v>5305</v>
      </c>
      <c r="P14322" t="s">
        <v>25680</v>
      </c>
    </row>
    <row r="14323" spans="1:16" x14ac:dyDescent="0.25">
      <c r="A14323" t="s">
        <v>1</v>
      </c>
      <c r="B14323" t="s">
        <v>25681</v>
      </c>
      <c r="C14323" t="s">
        <v>175</v>
      </c>
      <c r="D14323" t="s">
        <v>2360</v>
      </c>
      <c r="E14323" t="s">
        <v>59</v>
      </c>
      <c r="F14323" t="b">
        <v>0</v>
      </c>
      <c r="G14323" t="s">
        <v>68</v>
      </c>
      <c r="H14323" s="1">
        <v>46176.671388888892</v>
      </c>
      <c r="I14323" t="b">
        <v>0</v>
      </c>
      <c r="J14323" t="b">
        <v>1</v>
      </c>
      <c r="K14323" t="s">
        <v>41</v>
      </c>
      <c r="L14323" t="s">
        <v>74</v>
      </c>
      <c r="M14323"/>
      <c r="N14323">
        <v>60</v>
      </c>
      <c r="O14323" t="s">
        <v>1251</v>
      </c>
      <c r="P14323" t="s">
        <v>177</v>
      </c>
    </row>
    <row r="14324" spans="1:16" x14ac:dyDescent="0.25">
      <c r="A14324" t="s">
        <v>1</v>
      </c>
      <c r="B14324" t="s">
        <v>799</v>
      </c>
      <c r="C14324" t="s">
        <v>356</v>
      </c>
      <c r="D14324" t="s">
        <v>4526</v>
      </c>
      <c r="E14324" t="s">
        <v>88</v>
      </c>
      <c r="F14324" t="b">
        <v>0</v>
      </c>
      <c r="G14324" t="s">
        <v>77</v>
      </c>
      <c r="H14324" s="1">
        <v>46176.671388888892</v>
      </c>
      <c r="I14324" t="b">
        <v>1</v>
      </c>
      <c r="J14324" t="b">
        <v>0</v>
      </c>
      <c r="K14324" t="s">
        <v>41</v>
      </c>
      <c r="L14324" t="s">
        <v>74</v>
      </c>
      <c r="M14324"/>
      <c r="N14324">
        <v>73.94</v>
      </c>
      <c r="O14324" t="s">
        <v>3576</v>
      </c>
      <c r="P14324" t="s">
        <v>24216</v>
      </c>
    </row>
    <row r="14325" spans="1:16" x14ac:dyDescent="0.25">
      <c r="A14325" t="s">
        <v>5</v>
      </c>
      <c r="B14325" t="s">
        <v>25682</v>
      </c>
      <c r="C14325" t="s">
        <v>11229</v>
      </c>
      <c r="D14325" t="s">
        <v>4346</v>
      </c>
      <c r="E14325" t="s">
        <v>59</v>
      </c>
      <c r="F14325" t="b">
        <v>0</v>
      </c>
      <c r="G14325" t="s">
        <v>40</v>
      </c>
      <c r="H14325" s="1">
        <v>46176.672986111109</v>
      </c>
      <c r="I14325" t="b">
        <v>0</v>
      </c>
      <c r="J14325" t="b">
        <v>0</v>
      </c>
      <c r="K14325" t="s">
        <v>40</v>
      </c>
      <c r="L14325" t="s">
        <v>60</v>
      </c>
      <c r="M14325">
        <v>92500</v>
      </c>
      <c r="N14325"/>
      <c r="O14325" t="s">
        <v>25683</v>
      </c>
      <c r="P14325" t="s">
        <v>25684</v>
      </c>
    </row>
    <row r="14326" spans="1:16" x14ac:dyDescent="0.25">
      <c r="A14326" t="s">
        <v>0</v>
      </c>
      <c r="B14326" t="s">
        <v>25685</v>
      </c>
      <c r="C14326" t="s">
        <v>1969</v>
      </c>
      <c r="D14326" t="s">
        <v>4346</v>
      </c>
      <c r="E14326" t="s">
        <v>88</v>
      </c>
      <c r="F14326" t="b">
        <v>0</v>
      </c>
      <c r="G14326" t="s">
        <v>65</v>
      </c>
      <c r="H14326" s="1">
        <v>46176.710069444453</v>
      </c>
      <c r="I14326" t="b">
        <v>0</v>
      </c>
      <c r="J14326" t="b">
        <v>1</v>
      </c>
      <c r="K14326" t="s">
        <v>41</v>
      </c>
      <c r="L14326" t="s">
        <v>74</v>
      </c>
      <c r="M14326"/>
      <c r="N14326">
        <v>39.5</v>
      </c>
      <c r="O14326" t="s">
        <v>25686</v>
      </c>
      <c r="P14326" t="s">
        <v>25687</v>
      </c>
    </row>
    <row r="14327" spans="1:16" x14ac:dyDescent="0.25">
      <c r="A14327" t="s">
        <v>0</v>
      </c>
      <c r="B14327" t="s">
        <v>0</v>
      </c>
      <c r="C14327" t="s">
        <v>25654</v>
      </c>
      <c r="D14327" t="s">
        <v>4346</v>
      </c>
      <c r="F14327" t="b">
        <v>0</v>
      </c>
      <c r="G14327" t="s">
        <v>40</v>
      </c>
      <c r="H14327" s="1">
        <v>46176.711458333331</v>
      </c>
      <c r="I14327" t="b">
        <v>1</v>
      </c>
      <c r="J14327" t="b">
        <v>0</v>
      </c>
      <c r="K14327" t="s">
        <v>40</v>
      </c>
      <c r="L14327" t="s">
        <v>74</v>
      </c>
      <c r="M14327"/>
      <c r="N14327">
        <v>25</v>
      </c>
      <c r="O14327" t="s">
        <v>19483</v>
      </c>
      <c r="P14327" t="s">
        <v>1314</v>
      </c>
    </row>
    <row r="14328" spans="1:16" x14ac:dyDescent="0.25">
      <c r="A14328" t="s">
        <v>8</v>
      </c>
      <c r="B14328" t="s">
        <v>25688</v>
      </c>
      <c r="C14328" t="s">
        <v>75</v>
      </c>
      <c r="D14328" t="s">
        <v>4526</v>
      </c>
      <c r="E14328" t="s">
        <v>59</v>
      </c>
      <c r="F14328" t="b">
        <v>0</v>
      </c>
      <c r="G14328" t="s">
        <v>65</v>
      </c>
      <c r="H14328" s="1">
        <v>46176.71162037037</v>
      </c>
      <c r="I14328" t="b">
        <v>0</v>
      </c>
      <c r="J14328" t="b">
        <v>0</v>
      </c>
      <c r="K14328" t="s">
        <v>41</v>
      </c>
      <c r="L14328" t="s">
        <v>60</v>
      </c>
      <c r="M14328">
        <v>87500</v>
      </c>
      <c r="N14328"/>
      <c r="O14328" t="s">
        <v>25689</v>
      </c>
      <c r="P14328" t="s">
        <v>208</v>
      </c>
    </row>
    <row r="14329" spans="1:16" x14ac:dyDescent="0.25">
      <c r="A14329" t="s">
        <v>6</v>
      </c>
      <c r="B14329" t="s">
        <v>6</v>
      </c>
      <c r="C14329" t="s">
        <v>7072</v>
      </c>
      <c r="D14329" t="s">
        <v>4346</v>
      </c>
      <c r="E14329" t="s">
        <v>59</v>
      </c>
      <c r="F14329" t="b">
        <v>0</v>
      </c>
      <c r="G14329" t="s">
        <v>40</v>
      </c>
      <c r="H14329" s="1">
        <v>46176.712754629632</v>
      </c>
      <c r="I14329" t="b">
        <v>0</v>
      </c>
      <c r="J14329" t="b">
        <v>0</v>
      </c>
      <c r="K14329" t="s">
        <v>40</v>
      </c>
      <c r="L14329" t="s">
        <v>60</v>
      </c>
      <c r="M14329">
        <v>39500</v>
      </c>
      <c r="N14329"/>
      <c r="O14329" t="s">
        <v>10626</v>
      </c>
      <c r="P14329" t="s">
        <v>25690</v>
      </c>
    </row>
    <row r="14330" spans="1:16" x14ac:dyDescent="0.25">
      <c r="A14330" t="s">
        <v>5</v>
      </c>
      <c r="B14330" t="s">
        <v>2188</v>
      </c>
      <c r="C14330" t="s">
        <v>356</v>
      </c>
      <c r="D14330" t="s">
        <v>4526</v>
      </c>
      <c r="E14330" t="s">
        <v>88</v>
      </c>
      <c r="F14330" t="b">
        <v>0</v>
      </c>
      <c r="G14330" t="s">
        <v>77</v>
      </c>
      <c r="H14330" s="1">
        <v>46176.71297453704</v>
      </c>
      <c r="I14330" t="b">
        <v>1</v>
      </c>
      <c r="J14330" t="b">
        <v>0</v>
      </c>
      <c r="K14330" t="s">
        <v>41</v>
      </c>
      <c r="L14330" t="s">
        <v>74</v>
      </c>
      <c r="M14330"/>
      <c r="N14330">
        <v>75</v>
      </c>
      <c r="O14330" t="s">
        <v>25691</v>
      </c>
      <c r="P14330" t="s">
        <v>24216</v>
      </c>
    </row>
    <row r="14331" spans="1:16" x14ac:dyDescent="0.25">
      <c r="A14331" t="s">
        <v>0</v>
      </c>
      <c r="B14331" t="s">
        <v>547</v>
      </c>
      <c r="C14331" t="s">
        <v>67</v>
      </c>
      <c r="D14331" t="s">
        <v>4526</v>
      </c>
      <c r="E14331" t="s">
        <v>59</v>
      </c>
      <c r="F14331" t="b">
        <v>0</v>
      </c>
      <c r="G14331" t="s">
        <v>77</v>
      </c>
      <c r="H14331" s="1">
        <v>46176.713171296287</v>
      </c>
      <c r="I14331" t="b">
        <v>1</v>
      </c>
      <c r="J14331" t="b">
        <v>0</v>
      </c>
      <c r="K14331" t="s">
        <v>41</v>
      </c>
      <c r="L14331" t="s">
        <v>60</v>
      </c>
      <c r="M14331">
        <v>185000</v>
      </c>
      <c r="N14331"/>
      <c r="O14331" t="s">
        <v>1815</v>
      </c>
      <c r="P14331" t="s">
        <v>25692</v>
      </c>
    </row>
    <row r="14332" spans="1:16" x14ac:dyDescent="0.25">
      <c r="A14332" t="s">
        <v>4</v>
      </c>
      <c r="B14332" t="s">
        <v>25693</v>
      </c>
      <c r="C14332" t="s">
        <v>76</v>
      </c>
      <c r="D14332" t="s">
        <v>6716</v>
      </c>
      <c r="E14332" t="s">
        <v>59</v>
      </c>
      <c r="F14332" t="b">
        <v>1</v>
      </c>
      <c r="G14332" t="s">
        <v>13</v>
      </c>
      <c r="H14332" s="1">
        <v>46176.713518518518</v>
      </c>
      <c r="I14332" t="b">
        <v>0</v>
      </c>
      <c r="J14332" t="b">
        <v>0</v>
      </c>
      <c r="K14332" t="s">
        <v>13</v>
      </c>
      <c r="L14332" t="s">
        <v>60</v>
      </c>
      <c r="M14332">
        <v>173000</v>
      </c>
      <c r="N14332"/>
      <c r="O14332" t="s">
        <v>4570</v>
      </c>
      <c r="P14332" t="s">
        <v>3082</v>
      </c>
    </row>
    <row r="14333" spans="1:16" x14ac:dyDescent="0.25">
      <c r="A14333" t="s">
        <v>1</v>
      </c>
      <c r="B14333" t="s">
        <v>25694</v>
      </c>
      <c r="C14333" t="s">
        <v>40</v>
      </c>
      <c r="D14333" t="s">
        <v>4526</v>
      </c>
      <c r="E14333" t="s">
        <v>59</v>
      </c>
      <c r="F14333" t="b">
        <v>0</v>
      </c>
      <c r="G14333" t="s">
        <v>40</v>
      </c>
      <c r="H14333" s="1">
        <v>46176.714699074073</v>
      </c>
      <c r="I14333" t="b">
        <v>1</v>
      </c>
      <c r="J14333" t="b">
        <v>0</v>
      </c>
      <c r="K14333" t="s">
        <v>40</v>
      </c>
      <c r="L14333" t="s">
        <v>60</v>
      </c>
      <c r="M14333">
        <v>275000</v>
      </c>
      <c r="N14333"/>
      <c r="O14333" t="s">
        <v>3886</v>
      </c>
      <c r="P14333" t="s">
        <v>25695</v>
      </c>
    </row>
    <row r="14334" spans="1:16" x14ac:dyDescent="0.25">
      <c r="A14334" t="s">
        <v>0</v>
      </c>
      <c r="B14334" t="s">
        <v>25696</v>
      </c>
      <c r="C14334" t="s">
        <v>1969</v>
      </c>
      <c r="D14334" t="s">
        <v>4526</v>
      </c>
      <c r="E14334" t="s">
        <v>59</v>
      </c>
      <c r="F14334" t="b">
        <v>0</v>
      </c>
      <c r="G14334" t="s">
        <v>65</v>
      </c>
      <c r="H14334" s="1">
        <v>46176.751736111109</v>
      </c>
      <c r="I14334" t="b">
        <v>0</v>
      </c>
      <c r="J14334" t="b">
        <v>0</v>
      </c>
      <c r="K14334" t="s">
        <v>41</v>
      </c>
      <c r="L14334" t="s">
        <v>60</v>
      </c>
      <c r="M14334">
        <v>80000</v>
      </c>
      <c r="N14334"/>
      <c r="O14334" t="s">
        <v>1059</v>
      </c>
      <c r="P14334" t="s">
        <v>25697</v>
      </c>
    </row>
    <row r="14335" spans="1:16" x14ac:dyDescent="0.25">
      <c r="A14335" t="s">
        <v>3</v>
      </c>
      <c r="B14335" t="s">
        <v>3220</v>
      </c>
      <c r="C14335" t="s">
        <v>25698</v>
      </c>
      <c r="D14335" t="s">
        <v>2360</v>
      </c>
      <c r="E14335" t="s">
        <v>59</v>
      </c>
      <c r="F14335" t="b">
        <v>0</v>
      </c>
      <c r="G14335" t="s">
        <v>65</v>
      </c>
      <c r="H14335" s="1">
        <v>46176.751736111109</v>
      </c>
      <c r="I14335" t="b">
        <v>0</v>
      </c>
      <c r="J14335" t="b">
        <v>0</v>
      </c>
      <c r="K14335" t="s">
        <v>41</v>
      </c>
      <c r="L14335" t="s">
        <v>74</v>
      </c>
      <c r="M14335"/>
      <c r="N14335">
        <v>72.5</v>
      </c>
      <c r="O14335" t="s">
        <v>3096</v>
      </c>
      <c r="P14335" t="s">
        <v>25699</v>
      </c>
    </row>
    <row r="14336" spans="1:16" x14ac:dyDescent="0.25">
      <c r="A14336" t="s">
        <v>0</v>
      </c>
      <c r="B14336" t="s">
        <v>25700</v>
      </c>
      <c r="C14336" t="s">
        <v>9978</v>
      </c>
      <c r="D14336" t="s">
        <v>4346</v>
      </c>
      <c r="E14336" t="s">
        <v>132</v>
      </c>
      <c r="F14336" t="b">
        <v>0</v>
      </c>
      <c r="G14336" t="s">
        <v>68</v>
      </c>
      <c r="H14336" s="1">
        <v>46176.751736111109</v>
      </c>
      <c r="I14336" t="b">
        <v>0</v>
      </c>
      <c r="J14336" t="b">
        <v>1</v>
      </c>
      <c r="K14336" t="s">
        <v>41</v>
      </c>
      <c r="L14336" t="s">
        <v>74</v>
      </c>
      <c r="M14336"/>
      <c r="N14336">
        <v>30.754999999999999</v>
      </c>
      <c r="O14336" t="s">
        <v>22101</v>
      </c>
      <c r="P14336" t="s">
        <v>288</v>
      </c>
    </row>
    <row r="14337" spans="1:16" x14ac:dyDescent="0.25">
      <c r="A14337" t="s">
        <v>6</v>
      </c>
      <c r="B14337" t="s">
        <v>23422</v>
      </c>
      <c r="C14337" t="s">
        <v>23423</v>
      </c>
      <c r="D14337" t="s">
        <v>4756</v>
      </c>
      <c r="E14337" t="s">
        <v>59</v>
      </c>
      <c r="F14337" t="b">
        <v>0</v>
      </c>
      <c r="G14337" t="s">
        <v>73</v>
      </c>
      <c r="H14337" s="1">
        <v>46176.751759259263</v>
      </c>
      <c r="I14337" t="b">
        <v>0</v>
      </c>
      <c r="J14337" t="b">
        <v>1</v>
      </c>
      <c r="K14337" t="s">
        <v>41</v>
      </c>
      <c r="L14337" t="s">
        <v>60</v>
      </c>
      <c r="M14337">
        <v>317000</v>
      </c>
      <c r="N14337"/>
      <c r="O14337" t="s">
        <v>23424</v>
      </c>
      <c r="P14337" t="s">
        <v>3954</v>
      </c>
    </row>
    <row r="14338" spans="1:16" x14ac:dyDescent="0.25">
      <c r="A14338" t="s">
        <v>2</v>
      </c>
      <c r="B14338" t="s">
        <v>25701</v>
      </c>
      <c r="C14338" t="s">
        <v>810</v>
      </c>
      <c r="D14338" t="s">
        <v>4346</v>
      </c>
      <c r="E14338" t="s">
        <v>59</v>
      </c>
      <c r="F14338" t="b">
        <v>0</v>
      </c>
      <c r="G14338" t="s">
        <v>77</v>
      </c>
      <c r="H14338" s="1">
        <v>46176.753206018519</v>
      </c>
      <c r="I14338" t="b">
        <v>0</v>
      </c>
      <c r="J14338" t="b">
        <v>1</v>
      </c>
      <c r="K14338" t="s">
        <v>41</v>
      </c>
      <c r="L14338" t="s">
        <v>60</v>
      </c>
      <c r="M14338">
        <v>145000</v>
      </c>
      <c r="N14338"/>
      <c r="O14338" t="s">
        <v>1461</v>
      </c>
      <c r="P14338" t="s">
        <v>25702</v>
      </c>
    </row>
    <row r="14339" spans="1:16" x14ac:dyDescent="0.25">
      <c r="A14339" t="s">
        <v>1</v>
      </c>
      <c r="B14339" t="s">
        <v>210</v>
      </c>
      <c r="C14339" t="s">
        <v>63</v>
      </c>
      <c r="D14339" t="s">
        <v>4346</v>
      </c>
      <c r="E14339" t="s">
        <v>59</v>
      </c>
      <c r="F14339" t="b">
        <v>0</v>
      </c>
      <c r="G14339" t="s">
        <v>89</v>
      </c>
      <c r="H14339" s="1">
        <v>46176.754537037043</v>
      </c>
      <c r="I14339" t="b">
        <v>0</v>
      </c>
      <c r="J14339" t="b">
        <v>1</v>
      </c>
      <c r="K14339" t="s">
        <v>41</v>
      </c>
      <c r="L14339" t="s">
        <v>60</v>
      </c>
      <c r="M14339">
        <v>120000</v>
      </c>
      <c r="N14339"/>
      <c r="O14339" t="s">
        <v>1692</v>
      </c>
      <c r="P14339" t="s">
        <v>25703</v>
      </c>
    </row>
    <row r="14340" spans="1:16" x14ac:dyDescent="0.25">
      <c r="A14340" t="s">
        <v>1</v>
      </c>
      <c r="B14340" t="s">
        <v>10393</v>
      </c>
      <c r="C14340" t="s">
        <v>13767</v>
      </c>
      <c r="D14340" t="s">
        <v>4346</v>
      </c>
      <c r="E14340" t="s">
        <v>59</v>
      </c>
      <c r="F14340" t="b">
        <v>0</v>
      </c>
      <c r="G14340" t="s">
        <v>19</v>
      </c>
      <c r="H14340" s="1">
        <v>46176.75545138889</v>
      </c>
      <c r="I14340" t="b">
        <v>1</v>
      </c>
      <c r="J14340" t="b">
        <v>0</v>
      </c>
      <c r="K14340" t="s">
        <v>19</v>
      </c>
      <c r="L14340" t="s">
        <v>60</v>
      </c>
      <c r="M14340">
        <v>1700000</v>
      </c>
      <c r="N14340"/>
      <c r="O14340" t="s">
        <v>23136</v>
      </c>
      <c r="P14340" t="s">
        <v>25704</v>
      </c>
    </row>
    <row r="14341" spans="1:16" x14ac:dyDescent="0.25">
      <c r="A14341" t="s">
        <v>1</v>
      </c>
      <c r="B14341" t="s">
        <v>25705</v>
      </c>
      <c r="C14341" t="s">
        <v>5026</v>
      </c>
      <c r="D14341" t="s">
        <v>7670</v>
      </c>
      <c r="E14341" t="s">
        <v>59</v>
      </c>
      <c r="F14341" t="b">
        <v>0</v>
      </c>
      <c r="G14341" t="s">
        <v>40</v>
      </c>
      <c r="H14341" s="1">
        <v>46176.756284722222</v>
      </c>
      <c r="I14341" t="b">
        <v>1</v>
      </c>
      <c r="J14341" t="b">
        <v>0</v>
      </c>
      <c r="K14341" t="s">
        <v>40</v>
      </c>
      <c r="L14341" t="s">
        <v>60</v>
      </c>
      <c r="M14341">
        <v>55000</v>
      </c>
      <c r="N14341"/>
      <c r="O14341" t="s">
        <v>21331</v>
      </c>
      <c r="P14341" t="s">
        <v>1418</v>
      </c>
    </row>
    <row r="14342" spans="1:16" x14ac:dyDescent="0.25">
      <c r="A14342" t="s">
        <v>0</v>
      </c>
      <c r="B14342" t="s">
        <v>0</v>
      </c>
      <c r="C14342" t="s">
        <v>11422</v>
      </c>
      <c r="D14342" t="s">
        <v>4526</v>
      </c>
      <c r="E14342" t="s">
        <v>88</v>
      </c>
      <c r="F14342" t="b">
        <v>0</v>
      </c>
      <c r="G14342" t="s">
        <v>65</v>
      </c>
      <c r="H14342" s="1">
        <v>46176.793425925927</v>
      </c>
      <c r="I14342" t="b">
        <v>0</v>
      </c>
      <c r="J14342" t="b">
        <v>0</v>
      </c>
      <c r="K14342" t="s">
        <v>41</v>
      </c>
      <c r="L14342" t="s">
        <v>74</v>
      </c>
      <c r="M14342"/>
      <c r="N14342">
        <v>22</v>
      </c>
      <c r="O14342" t="s">
        <v>8693</v>
      </c>
      <c r="P14342" t="s">
        <v>2318</v>
      </c>
    </row>
    <row r="14343" spans="1:16" x14ac:dyDescent="0.25">
      <c r="A14343" t="s">
        <v>5</v>
      </c>
      <c r="B14343" t="s">
        <v>25706</v>
      </c>
      <c r="C14343" t="s">
        <v>172</v>
      </c>
      <c r="D14343" t="s">
        <v>4526</v>
      </c>
      <c r="E14343" t="s">
        <v>59</v>
      </c>
      <c r="F14343" t="b">
        <v>0</v>
      </c>
      <c r="G14343" t="s">
        <v>77</v>
      </c>
      <c r="H14343" s="1">
        <v>46176.796226851853</v>
      </c>
      <c r="I14343" t="b">
        <v>1</v>
      </c>
      <c r="J14343" t="b">
        <v>0</v>
      </c>
      <c r="K14343" t="s">
        <v>41</v>
      </c>
      <c r="L14343" t="s">
        <v>60</v>
      </c>
      <c r="M14343">
        <v>225000</v>
      </c>
      <c r="N14343"/>
      <c r="O14343" t="s">
        <v>839</v>
      </c>
      <c r="P14343" t="s">
        <v>1623</v>
      </c>
    </row>
    <row r="14344" spans="1:16" x14ac:dyDescent="0.25">
      <c r="A14344" t="s">
        <v>1</v>
      </c>
      <c r="B14344" t="s">
        <v>3069</v>
      </c>
      <c r="C14344" t="s">
        <v>112</v>
      </c>
      <c r="D14344" t="s">
        <v>4526</v>
      </c>
      <c r="E14344" t="s">
        <v>59</v>
      </c>
      <c r="F14344" t="b">
        <v>0</v>
      </c>
      <c r="G14344" t="s">
        <v>65</v>
      </c>
      <c r="H14344" s="1">
        <v>46176.796284722222</v>
      </c>
      <c r="I14344" t="b">
        <v>0</v>
      </c>
      <c r="J14344" t="b">
        <v>1</v>
      </c>
      <c r="K14344" t="s">
        <v>41</v>
      </c>
      <c r="L14344" t="s">
        <v>60</v>
      </c>
      <c r="M14344">
        <v>55000</v>
      </c>
      <c r="N14344"/>
      <c r="O14344" t="s">
        <v>170</v>
      </c>
      <c r="P14344" t="s">
        <v>25707</v>
      </c>
    </row>
    <row r="14345" spans="1:16" x14ac:dyDescent="0.25">
      <c r="A14345" t="s">
        <v>1</v>
      </c>
      <c r="B14345" t="s">
        <v>25708</v>
      </c>
      <c r="C14345" t="s">
        <v>500</v>
      </c>
      <c r="D14345" t="s">
        <v>24354</v>
      </c>
      <c r="E14345" t="s">
        <v>88</v>
      </c>
      <c r="F14345" t="b">
        <v>0</v>
      </c>
      <c r="G14345" t="s">
        <v>13</v>
      </c>
      <c r="H14345" s="1">
        <v>46176.796817129631</v>
      </c>
      <c r="I14345" t="b">
        <v>1</v>
      </c>
      <c r="J14345" t="b">
        <v>0</v>
      </c>
      <c r="K14345" t="s">
        <v>13</v>
      </c>
      <c r="L14345" t="s">
        <v>74</v>
      </c>
      <c r="M14345"/>
      <c r="N14345">
        <v>86.625</v>
      </c>
      <c r="O14345" t="s">
        <v>2027</v>
      </c>
      <c r="P14345" t="s">
        <v>25709</v>
      </c>
    </row>
    <row r="14346" spans="1:16" x14ac:dyDescent="0.25">
      <c r="A14346" t="s">
        <v>1</v>
      </c>
      <c r="B14346" t="s">
        <v>25710</v>
      </c>
      <c r="C14346" t="s">
        <v>20</v>
      </c>
      <c r="D14346" t="s">
        <v>20103</v>
      </c>
      <c r="E14346" t="s">
        <v>59</v>
      </c>
      <c r="F14346" t="b">
        <v>0</v>
      </c>
      <c r="G14346" t="s">
        <v>20</v>
      </c>
      <c r="H14346" s="1">
        <v>46176.797152777777</v>
      </c>
      <c r="I14346" t="b">
        <v>1</v>
      </c>
      <c r="J14346" t="b">
        <v>0</v>
      </c>
      <c r="K14346" t="s">
        <v>20</v>
      </c>
      <c r="L14346" t="s">
        <v>60</v>
      </c>
      <c r="M14346">
        <v>145000</v>
      </c>
      <c r="N14346"/>
      <c r="O14346" t="s">
        <v>25711</v>
      </c>
    </row>
    <row r="14347" spans="1:16" x14ac:dyDescent="0.25">
      <c r="A14347" t="s">
        <v>2</v>
      </c>
      <c r="B14347" t="s">
        <v>306</v>
      </c>
      <c r="C14347" t="s">
        <v>1743</v>
      </c>
      <c r="D14347" t="s">
        <v>4526</v>
      </c>
      <c r="E14347" t="s">
        <v>88</v>
      </c>
      <c r="F14347" t="b">
        <v>0</v>
      </c>
      <c r="G14347" t="s">
        <v>73</v>
      </c>
      <c r="H14347" s="1">
        <v>46176.835092592592</v>
      </c>
      <c r="I14347" t="b">
        <v>0</v>
      </c>
      <c r="J14347" t="b">
        <v>1</v>
      </c>
      <c r="K14347" t="s">
        <v>41</v>
      </c>
      <c r="L14347" t="s">
        <v>60</v>
      </c>
      <c r="M14347">
        <v>99000</v>
      </c>
      <c r="N14347"/>
      <c r="O14347" t="s">
        <v>403</v>
      </c>
      <c r="P14347" t="s">
        <v>25712</v>
      </c>
    </row>
    <row r="14348" spans="1:16" x14ac:dyDescent="0.25">
      <c r="A14348" t="s">
        <v>4</v>
      </c>
      <c r="B14348" t="s">
        <v>25713</v>
      </c>
      <c r="C14348" t="s">
        <v>190</v>
      </c>
      <c r="D14348" t="s">
        <v>4526</v>
      </c>
      <c r="E14348" t="s">
        <v>59</v>
      </c>
      <c r="F14348" t="b">
        <v>0</v>
      </c>
      <c r="G14348" t="s">
        <v>73</v>
      </c>
      <c r="H14348" s="1">
        <v>46176.835150462961</v>
      </c>
      <c r="I14348" t="b">
        <v>0</v>
      </c>
      <c r="J14348" t="b">
        <v>1</v>
      </c>
      <c r="K14348" t="s">
        <v>41</v>
      </c>
      <c r="L14348" t="s">
        <v>60</v>
      </c>
      <c r="M14348">
        <v>112500</v>
      </c>
      <c r="N14348"/>
      <c r="O14348" t="s">
        <v>10744</v>
      </c>
      <c r="P14348" t="s">
        <v>25714</v>
      </c>
    </row>
    <row r="14349" spans="1:16" x14ac:dyDescent="0.25">
      <c r="A14349" t="s">
        <v>4</v>
      </c>
      <c r="B14349" t="s">
        <v>10180</v>
      </c>
      <c r="C14349" t="s">
        <v>253</v>
      </c>
      <c r="D14349" t="s">
        <v>4526</v>
      </c>
      <c r="E14349" t="s">
        <v>59</v>
      </c>
      <c r="F14349" t="b">
        <v>0</v>
      </c>
      <c r="G14349" t="s">
        <v>73</v>
      </c>
      <c r="H14349" s="1">
        <v>46176.835162037038</v>
      </c>
      <c r="I14349" t="b">
        <v>1</v>
      </c>
      <c r="J14349" t="b">
        <v>0</v>
      </c>
      <c r="K14349" t="s">
        <v>41</v>
      </c>
      <c r="L14349" t="s">
        <v>60</v>
      </c>
      <c r="M14349">
        <v>66557.5</v>
      </c>
      <c r="N14349"/>
      <c r="O14349" t="s">
        <v>25715</v>
      </c>
      <c r="P14349" t="s">
        <v>283</v>
      </c>
    </row>
    <row r="14350" spans="1:16" x14ac:dyDescent="0.25">
      <c r="A14350" t="s">
        <v>3</v>
      </c>
      <c r="B14350" t="s">
        <v>25716</v>
      </c>
      <c r="C14350" t="s">
        <v>76</v>
      </c>
      <c r="D14350" t="s">
        <v>5349</v>
      </c>
      <c r="E14350" t="s">
        <v>59</v>
      </c>
      <c r="F14350" t="b">
        <v>1</v>
      </c>
      <c r="G14350" t="s">
        <v>41</v>
      </c>
      <c r="H14350" s="1">
        <v>46176.836481481478</v>
      </c>
      <c r="I14350" t="b">
        <v>0</v>
      </c>
      <c r="J14350" t="b">
        <v>0</v>
      </c>
      <c r="K14350" t="s">
        <v>41</v>
      </c>
      <c r="L14350" t="s">
        <v>60</v>
      </c>
      <c r="M14350">
        <v>115000</v>
      </c>
      <c r="N14350"/>
      <c r="O14350" t="s">
        <v>25717</v>
      </c>
      <c r="P14350" t="s">
        <v>25718</v>
      </c>
    </row>
    <row r="14351" spans="1:16" x14ac:dyDescent="0.25">
      <c r="A14351" t="s">
        <v>5</v>
      </c>
      <c r="B14351" t="s">
        <v>25719</v>
      </c>
      <c r="C14351" t="s">
        <v>76</v>
      </c>
      <c r="D14351" t="s">
        <v>4526</v>
      </c>
      <c r="E14351" t="s">
        <v>59</v>
      </c>
      <c r="F14351" t="b">
        <v>1</v>
      </c>
      <c r="G14351" t="s">
        <v>68</v>
      </c>
      <c r="H14351" s="1">
        <v>46176.837962962964</v>
      </c>
      <c r="I14351" t="b">
        <v>1</v>
      </c>
      <c r="J14351" t="b">
        <v>0</v>
      </c>
      <c r="K14351" t="s">
        <v>41</v>
      </c>
      <c r="L14351" t="s">
        <v>60</v>
      </c>
      <c r="M14351">
        <v>160000</v>
      </c>
      <c r="N14351"/>
      <c r="O14351" t="s">
        <v>25720</v>
      </c>
      <c r="P14351" t="s">
        <v>25721</v>
      </c>
    </row>
    <row r="14352" spans="1:16" x14ac:dyDescent="0.25">
      <c r="A14352" t="s">
        <v>0</v>
      </c>
      <c r="B14352" t="s">
        <v>9181</v>
      </c>
      <c r="C14352" t="s">
        <v>1384</v>
      </c>
      <c r="D14352" t="s">
        <v>4526</v>
      </c>
      <c r="E14352" t="s">
        <v>59</v>
      </c>
      <c r="F14352" t="b">
        <v>0</v>
      </c>
      <c r="G14352" t="s">
        <v>77</v>
      </c>
      <c r="H14352" s="1">
        <v>46176.876736111109</v>
      </c>
      <c r="I14352" t="b">
        <v>0</v>
      </c>
      <c r="J14352" t="b">
        <v>0</v>
      </c>
      <c r="K14352" t="s">
        <v>41</v>
      </c>
      <c r="L14352" t="s">
        <v>74</v>
      </c>
      <c r="M14352"/>
      <c r="N14352">
        <v>44</v>
      </c>
      <c r="O14352" t="s">
        <v>215</v>
      </c>
      <c r="P14352" t="s">
        <v>25722</v>
      </c>
    </row>
    <row r="14353" spans="1:16" x14ac:dyDescent="0.25">
      <c r="A14353" t="s">
        <v>0</v>
      </c>
      <c r="B14353" t="s">
        <v>25723</v>
      </c>
      <c r="C14353" t="s">
        <v>190</v>
      </c>
      <c r="D14353" t="s">
        <v>21392</v>
      </c>
      <c r="E14353" t="s">
        <v>88</v>
      </c>
      <c r="F14353" t="b">
        <v>0</v>
      </c>
      <c r="G14353" t="s">
        <v>73</v>
      </c>
      <c r="H14353" s="1">
        <v>46176.876759259263</v>
      </c>
      <c r="I14353" t="b">
        <v>1</v>
      </c>
      <c r="J14353" t="b">
        <v>0</v>
      </c>
      <c r="K14353" t="s">
        <v>41</v>
      </c>
      <c r="L14353" t="s">
        <v>74</v>
      </c>
      <c r="M14353"/>
      <c r="N14353">
        <v>125</v>
      </c>
      <c r="O14353" t="s">
        <v>21393</v>
      </c>
    </row>
    <row r="14354" spans="1:16" x14ac:dyDescent="0.25">
      <c r="A14354" t="s">
        <v>3</v>
      </c>
      <c r="B14354" t="s">
        <v>25724</v>
      </c>
      <c r="C14354" t="s">
        <v>1423</v>
      </c>
      <c r="D14354" t="s">
        <v>4587</v>
      </c>
      <c r="E14354" t="s">
        <v>59</v>
      </c>
      <c r="F14354" t="b">
        <v>0</v>
      </c>
      <c r="G14354" t="s">
        <v>89</v>
      </c>
      <c r="H14354" s="1">
        <v>46176.876759259263</v>
      </c>
      <c r="I14354" t="b">
        <v>0</v>
      </c>
      <c r="J14354" t="b">
        <v>0</v>
      </c>
      <c r="K14354" t="s">
        <v>41</v>
      </c>
      <c r="L14354" t="s">
        <v>74</v>
      </c>
      <c r="M14354"/>
      <c r="N14354">
        <v>33.5</v>
      </c>
      <c r="O14354" t="s">
        <v>10814</v>
      </c>
      <c r="P14354" t="s">
        <v>25725</v>
      </c>
    </row>
    <row r="14355" spans="1:16" x14ac:dyDescent="0.25">
      <c r="A14355" t="s">
        <v>0</v>
      </c>
      <c r="B14355" t="s">
        <v>25726</v>
      </c>
      <c r="C14355" t="s">
        <v>1311</v>
      </c>
      <c r="D14355" t="s">
        <v>4526</v>
      </c>
      <c r="E14355" t="s">
        <v>88</v>
      </c>
      <c r="F14355" t="b">
        <v>0</v>
      </c>
      <c r="G14355" t="s">
        <v>65</v>
      </c>
      <c r="H14355" s="1">
        <v>46176.876770833333</v>
      </c>
      <c r="I14355" t="b">
        <v>1</v>
      </c>
      <c r="J14355" t="b">
        <v>1</v>
      </c>
      <c r="K14355" t="s">
        <v>41</v>
      </c>
      <c r="L14355" t="s">
        <v>74</v>
      </c>
      <c r="M14355"/>
      <c r="N14355">
        <v>32.5</v>
      </c>
      <c r="O14355" t="s">
        <v>482</v>
      </c>
      <c r="P14355" t="s">
        <v>25727</v>
      </c>
    </row>
    <row r="14356" spans="1:16" x14ac:dyDescent="0.25">
      <c r="A14356" t="s">
        <v>0</v>
      </c>
      <c r="B14356" t="s">
        <v>25728</v>
      </c>
      <c r="C14356" t="s">
        <v>304</v>
      </c>
      <c r="D14356" t="s">
        <v>4526</v>
      </c>
      <c r="E14356" t="s">
        <v>59</v>
      </c>
      <c r="F14356" t="b">
        <v>0</v>
      </c>
      <c r="G14356" t="s">
        <v>77</v>
      </c>
      <c r="H14356" s="1">
        <v>46176.876770833333</v>
      </c>
      <c r="I14356" t="b">
        <v>1</v>
      </c>
      <c r="J14356" t="b">
        <v>0</v>
      </c>
      <c r="K14356" t="s">
        <v>41</v>
      </c>
      <c r="L14356" t="s">
        <v>60</v>
      </c>
      <c r="M14356">
        <v>152500</v>
      </c>
      <c r="N14356"/>
      <c r="O14356" t="s">
        <v>701</v>
      </c>
      <c r="P14356" t="s">
        <v>25729</v>
      </c>
    </row>
    <row r="14357" spans="1:16" x14ac:dyDescent="0.25">
      <c r="A14357" t="s">
        <v>0</v>
      </c>
      <c r="B14357" t="s">
        <v>25730</v>
      </c>
      <c r="C14357" t="s">
        <v>165</v>
      </c>
      <c r="D14357" t="s">
        <v>4526</v>
      </c>
      <c r="E14357" t="s">
        <v>59</v>
      </c>
      <c r="F14357" t="b">
        <v>0</v>
      </c>
      <c r="G14357" t="s">
        <v>73</v>
      </c>
      <c r="H14357" s="1">
        <v>46176.876817129632</v>
      </c>
      <c r="I14357" t="b">
        <v>1</v>
      </c>
      <c r="J14357" t="b">
        <v>1</v>
      </c>
      <c r="K14357" t="s">
        <v>41</v>
      </c>
      <c r="L14357" t="s">
        <v>60</v>
      </c>
      <c r="M14357">
        <v>161625</v>
      </c>
      <c r="N14357"/>
      <c r="O14357" t="s">
        <v>8556</v>
      </c>
      <c r="P14357" t="s">
        <v>3000</v>
      </c>
    </row>
    <row r="14358" spans="1:16" x14ac:dyDescent="0.25">
      <c r="A14358" t="s">
        <v>6</v>
      </c>
      <c r="B14358" t="s">
        <v>25731</v>
      </c>
      <c r="C14358" t="s">
        <v>79</v>
      </c>
      <c r="D14358" t="s">
        <v>24160</v>
      </c>
      <c r="E14358" t="s">
        <v>59</v>
      </c>
      <c r="F14358" t="b">
        <v>0</v>
      </c>
      <c r="G14358" t="s">
        <v>77</v>
      </c>
      <c r="H14358" s="1">
        <v>46176.878206018519</v>
      </c>
      <c r="I14358" t="b">
        <v>0</v>
      </c>
      <c r="J14358" t="b">
        <v>0</v>
      </c>
      <c r="K14358" t="s">
        <v>41</v>
      </c>
      <c r="L14358" t="s">
        <v>60</v>
      </c>
      <c r="M14358">
        <v>200000</v>
      </c>
      <c r="N14358"/>
      <c r="O14358" t="s">
        <v>1990</v>
      </c>
      <c r="P14358" t="s">
        <v>3293</v>
      </c>
    </row>
    <row r="14359" spans="1:16" x14ac:dyDescent="0.25">
      <c r="A14359" t="s">
        <v>1</v>
      </c>
      <c r="B14359" t="s">
        <v>25732</v>
      </c>
      <c r="C14359" t="s">
        <v>532</v>
      </c>
      <c r="D14359" t="s">
        <v>4526</v>
      </c>
      <c r="E14359" t="s">
        <v>59</v>
      </c>
      <c r="F14359" t="b">
        <v>0</v>
      </c>
      <c r="G14359" t="s">
        <v>77</v>
      </c>
      <c r="H14359" s="1">
        <v>46176.879803240743</v>
      </c>
      <c r="I14359" t="b">
        <v>1</v>
      </c>
      <c r="J14359" t="b">
        <v>0</v>
      </c>
      <c r="K14359" t="s">
        <v>41</v>
      </c>
      <c r="L14359" t="s">
        <v>60</v>
      </c>
      <c r="M14359">
        <v>82500</v>
      </c>
      <c r="N14359"/>
      <c r="O14359" t="s">
        <v>25733</v>
      </c>
      <c r="P14359" t="s">
        <v>25734</v>
      </c>
    </row>
    <row r="14360" spans="1:16" x14ac:dyDescent="0.25">
      <c r="A14360" t="s">
        <v>3</v>
      </c>
      <c r="B14360" t="s">
        <v>25735</v>
      </c>
      <c r="C14360" t="s">
        <v>237</v>
      </c>
      <c r="D14360" t="s">
        <v>4526</v>
      </c>
      <c r="E14360" t="s">
        <v>59</v>
      </c>
      <c r="F14360" t="b">
        <v>0</v>
      </c>
      <c r="G14360" t="s">
        <v>89</v>
      </c>
      <c r="H14360" s="1">
        <v>46176.918425925927</v>
      </c>
      <c r="I14360" t="b">
        <v>0</v>
      </c>
      <c r="J14360" t="b">
        <v>0</v>
      </c>
      <c r="K14360" t="s">
        <v>41</v>
      </c>
      <c r="L14360" t="s">
        <v>60</v>
      </c>
      <c r="M14360">
        <v>127500</v>
      </c>
      <c r="N14360"/>
      <c r="O14360" t="s">
        <v>155</v>
      </c>
      <c r="P14360" t="s">
        <v>15414</v>
      </c>
    </row>
    <row r="14361" spans="1:16" x14ac:dyDescent="0.25">
      <c r="A14361" t="s">
        <v>0</v>
      </c>
      <c r="B14361" t="s">
        <v>5853</v>
      </c>
      <c r="C14361" t="s">
        <v>463</v>
      </c>
      <c r="D14361" t="s">
        <v>4526</v>
      </c>
      <c r="E14361" t="s">
        <v>59</v>
      </c>
      <c r="F14361" t="b">
        <v>0</v>
      </c>
      <c r="G14361" t="s">
        <v>77</v>
      </c>
      <c r="H14361" s="1">
        <v>46176.918425925927</v>
      </c>
      <c r="I14361" t="b">
        <v>0</v>
      </c>
      <c r="J14361" t="b">
        <v>1</v>
      </c>
      <c r="K14361" t="s">
        <v>41</v>
      </c>
      <c r="L14361" t="s">
        <v>60</v>
      </c>
      <c r="M14361">
        <v>75000</v>
      </c>
      <c r="N14361"/>
      <c r="O14361" t="s">
        <v>25736</v>
      </c>
      <c r="P14361" t="s">
        <v>25737</v>
      </c>
    </row>
    <row r="14362" spans="1:16" x14ac:dyDescent="0.25">
      <c r="A14362" t="s">
        <v>3</v>
      </c>
      <c r="B14362" t="s">
        <v>25738</v>
      </c>
      <c r="C14362" t="s">
        <v>190</v>
      </c>
      <c r="D14362" t="s">
        <v>4526</v>
      </c>
      <c r="E14362" t="s">
        <v>59</v>
      </c>
      <c r="F14362" t="b">
        <v>0</v>
      </c>
      <c r="G14362" t="s">
        <v>73</v>
      </c>
      <c r="H14362" s="1">
        <v>46176.918483796297</v>
      </c>
      <c r="I14362" t="b">
        <v>0</v>
      </c>
      <c r="J14362" t="b">
        <v>0</v>
      </c>
      <c r="K14362" t="s">
        <v>41</v>
      </c>
      <c r="L14362" t="s">
        <v>74</v>
      </c>
      <c r="M14362"/>
      <c r="N14362">
        <v>31.5</v>
      </c>
      <c r="O14362" t="s">
        <v>25739</v>
      </c>
      <c r="P14362" t="s">
        <v>1482</v>
      </c>
    </row>
    <row r="14363" spans="1:16" x14ac:dyDescent="0.25">
      <c r="A14363" t="s">
        <v>3</v>
      </c>
      <c r="B14363" t="s">
        <v>25740</v>
      </c>
      <c r="C14363" t="s">
        <v>41</v>
      </c>
      <c r="D14363" t="s">
        <v>4526</v>
      </c>
      <c r="E14363" t="s">
        <v>88</v>
      </c>
      <c r="F14363" t="b">
        <v>0</v>
      </c>
      <c r="G14363" t="s">
        <v>41</v>
      </c>
      <c r="H14363" s="1">
        <v>46176.91982638889</v>
      </c>
      <c r="I14363" t="b">
        <v>0</v>
      </c>
      <c r="J14363" t="b">
        <v>0</v>
      </c>
      <c r="K14363" t="s">
        <v>41</v>
      </c>
      <c r="L14363" t="s">
        <v>74</v>
      </c>
      <c r="M14363"/>
      <c r="N14363">
        <v>52.5</v>
      </c>
      <c r="O14363" t="s">
        <v>2183</v>
      </c>
      <c r="P14363" t="s">
        <v>1380</v>
      </c>
    </row>
    <row r="14364" spans="1:16" x14ac:dyDescent="0.25">
      <c r="A14364" t="s">
        <v>1</v>
      </c>
      <c r="B14364" t="s">
        <v>439</v>
      </c>
      <c r="C14364" t="s">
        <v>1644</v>
      </c>
      <c r="D14364" t="s">
        <v>4526</v>
      </c>
      <c r="E14364" t="s">
        <v>59</v>
      </c>
      <c r="F14364" t="b">
        <v>0</v>
      </c>
      <c r="G14364" t="s">
        <v>77</v>
      </c>
      <c r="H14364" s="1">
        <v>46176.921238425923</v>
      </c>
      <c r="I14364" t="b">
        <v>0</v>
      </c>
      <c r="J14364" t="b">
        <v>0</v>
      </c>
      <c r="K14364" t="s">
        <v>41</v>
      </c>
      <c r="L14364" t="s">
        <v>60</v>
      </c>
      <c r="M14364">
        <v>101000</v>
      </c>
      <c r="N14364"/>
      <c r="O14364" t="s">
        <v>25741</v>
      </c>
      <c r="P14364" t="s">
        <v>19504</v>
      </c>
    </row>
    <row r="14365" spans="1:16" x14ac:dyDescent="0.25">
      <c r="A14365" t="s">
        <v>1</v>
      </c>
      <c r="B14365" t="s">
        <v>439</v>
      </c>
      <c r="C14365" t="s">
        <v>1644</v>
      </c>
      <c r="D14365" t="s">
        <v>4526</v>
      </c>
      <c r="E14365" t="s">
        <v>59</v>
      </c>
      <c r="F14365" t="b">
        <v>0</v>
      </c>
      <c r="G14365" t="s">
        <v>89</v>
      </c>
      <c r="H14365" s="1">
        <v>46176.921388888892</v>
      </c>
      <c r="I14365" t="b">
        <v>0</v>
      </c>
      <c r="J14365" t="b">
        <v>0</v>
      </c>
      <c r="K14365" t="s">
        <v>41</v>
      </c>
      <c r="L14365" t="s">
        <v>60</v>
      </c>
      <c r="M14365">
        <v>101000</v>
      </c>
      <c r="N14365"/>
      <c r="O14365" t="s">
        <v>25741</v>
      </c>
      <c r="P14365" t="s">
        <v>19504</v>
      </c>
    </row>
    <row r="14366" spans="1:16" x14ac:dyDescent="0.25">
      <c r="A14366" t="s">
        <v>1</v>
      </c>
      <c r="B14366" t="s">
        <v>25742</v>
      </c>
      <c r="C14366" t="s">
        <v>980</v>
      </c>
      <c r="D14366" t="s">
        <v>4526</v>
      </c>
      <c r="E14366" t="s">
        <v>59</v>
      </c>
      <c r="F14366" t="b">
        <v>0</v>
      </c>
      <c r="G14366" t="s">
        <v>65</v>
      </c>
      <c r="H14366" s="1">
        <v>46176.921516203707</v>
      </c>
      <c r="I14366" t="b">
        <v>0</v>
      </c>
      <c r="J14366" t="b">
        <v>1</v>
      </c>
      <c r="K14366" t="s">
        <v>41</v>
      </c>
      <c r="L14366" t="s">
        <v>74</v>
      </c>
      <c r="M14366"/>
      <c r="N14366">
        <v>55</v>
      </c>
      <c r="O14366" t="s">
        <v>403</v>
      </c>
      <c r="P14366" t="s">
        <v>25743</v>
      </c>
    </row>
    <row r="14367" spans="1:16" x14ac:dyDescent="0.25">
      <c r="A14367" t="s">
        <v>2</v>
      </c>
      <c r="B14367" t="s">
        <v>25744</v>
      </c>
      <c r="C14367" t="s">
        <v>79</v>
      </c>
      <c r="D14367" t="s">
        <v>5175</v>
      </c>
      <c r="E14367" t="s">
        <v>59</v>
      </c>
      <c r="F14367" t="b">
        <v>0</v>
      </c>
      <c r="G14367" t="s">
        <v>77</v>
      </c>
      <c r="H14367" s="1">
        <v>46177.003229166658</v>
      </c>
      <c r="I14367" t="b">
        <v>0</v>
      </c>
      <c r="J14367" t="b">
        <v>1</v>
      </c>
      <c r="K14367" t="s">
        <v>41</v>
      </c>
      <c r="L14367" t="s">
        <v>60</v>
      </c>
      <c r="M14367">
        <v>271425</v>
      </c>
      <c r="N14367"/>
      <c r="O14367" t="s">
        <v>192</v>
      </c>
      <c r="P14367" t="s">
        <v>3297</v>
      </c>
    </row>
    <row r="14368" spans="1:16" x14ac:dyDescent="0.25">
      <c r="A14368" t="s">
        <v>4</v>
      </c>
      <c r="B14368" t="s">
        <v>25745</v>
      </c>
      <c r="C14368" t="s">
        <v>334</v>
      </c>
      <c r="D14368" t="s">
        <v>4526</v>
      </c>
      <c r="E14368" t="s">
        <v>59</v>
      </c>
      <c r="F14368" t="b">
        <v>0</v>
      </c>
      <c r="G14368" t="s">
        <v>41</v>
      </c>
      <c r="H14368" s="1">
        <v>46177.004479166673</v>
      </c>
      <c r="I14368" t="b">
        <v>0</v>
      </c>
      <c r="J14368" t="b">
        <v>1</v>
      </c>
      <c r="K14368" t="s">
        <v>41</v>
      </c>
      <c r="L14368" t="s">
        <v>60</v>
      </c>
      <c r="M14368">
        <v>240000</v>
      </c>
      <c r="N14368"/>
      <c r="O14368" t="s">
        <v>25746</v>
      </c>
      <c r="P14368" t="s">
        <v>25747</v>
      </c>
    </row>
    <row r="14369" spans="1:16" x14ac:dyDescent="0.25">
      <c r="A14369" t="s">
        <v>9</v>
      </c>
      <c r="B14369" t="s">
        <v>25748</v>
      </c>
      <c r="C14369" t="s">
        <v>984</v>
      </c>
      <c r="D14369" t="s">
        <v>4595</v>
      </c>
      <c r="F14369" t="b">
        <v>0</v>
      </c>
      <c r="G14369" t="s">
        <v>25</v>
      </c>
      <c r="H14369" s="1">
        <v>46177.005752314813</v>
      </c>
      <c r="I14369" t="b">
        <v>0</v>
      </c>
      <c r="J14369" t="b">
        <v>0</v>
      </c>
      <c r="K14369" t="s">
        <v>25</v>
      </c>
      <c r="L14369" t="s">
        <v>60</v>
      </c>
      <c r="M14369">
        <v>67500</v>
      </c>
      <c r="N14369"/>
      <c r="O14369" t="s">
        <v>22038</v>
      </c>
      <c r="P14369" t="s">
        <v>25749</v>
      </c>
    </row>
    <row r="14370" spans="1:16" x14ac:dyDescent="0.25">
      <c r="A14370" t="s">
        <v>1</v>
      </c>
      <c r="B14370" t="s">
        <v>1</v>
      </c>
      <c r="C14370" t="s">
        <v>25750</v>
      </c>
      <c r="D14370" t="s">
        <v>17626</v>
      </c>
      <c r="E14370" t="s">
        <v>59</v>
      </c>
      <c r="F14370" t="b">
        <v>0</v>
      </c>
      <c r="G14370" t="s">
        <v>89</v>
      </c>
      <c r="H14370" s="1">
        <v>46177.046284722222</v>
      </c>
      <c r="I14370" t="b">
        <v>0</v>
      </c>
      <c r="J14370" t="b">
        <v>1</v>
      </c>
      <c r="K14370" t="s">
        <v>41</v>
      </c>
      <c r="L14370" t="s">
        <v>60</v>
      </c>
      <c r="M14370">
        <v>126800</v>
      </c>
      <c r="N14370"/>
      <c r="O14370" t="s">
        <v>195</v>
      </c>
      <c r="P14370" t="s">
        <v>25751</v>
      </c>
    </row>
    <row r="14371" spans="1:16" x14ac:dyDescent="0.25">
      <c r="A14371" t="s">
        <v>1</v>
      </c>
      <c r="B14371" t="s">
        <v>439</v>
      </c>
      <c r="C14371" t="s">
        <v>172</v>
      </c>
      <c r="D14371" t="s">
        <v>4526</v>
      </c>
      <c r="E14371" t="s">
        <v>59</v>
      </c>
      <c r="F14371" t="b">
        <v>0</v>
      </c>
      <c r="G14371" t="s">
        <v>89</v>
      </c>
      <c r="H14371" s="1">
        <v>46177.21303240741</v>
      </c>
      <c r="I14371" t="b">
        <v>1</v>
      </c>
      <c r="J14371" t="b">
        <v>0</v>
      </c>
      <c r="K14371" t="s">
        <v>41</v>
      </c>
      <c r="L14371" t="s">
        <v>60</v>
      </c>
      <c r="M14371">
        <v>181000</v>
      </c>
      <c r="N14371"/>
      <c r="O14371" t="s">
        <v>2614</v>
      </c>
      <c r="P14371" t="s">
        <v>25752</v>
      </c>
    </row>
    <row r="14372" spans="1:16" x14ac:dyDescent="0.25">
      <c r="A14372" t="s">
        <v>0</v>
      </c>
      <c r="B14372" t="s">
        <v>25753</v>
      </c>
      <c r="C14372" t="s">
        <v>41</v>
      </c>
      <c r="D14372" t="s">
        <v>4346</v>
      </c>
      <c r="E14372" t="s">
        <v>59</v>
      </c>
      <c r="F14372" t="b">
        <v>0</v>
      </c>
      <c r="G14372" t="s">
        <v>41</v>
      </c>
      <c r="H14372" s="1">
        <v>46177.253067129634</v>
      </c>
      <c r="I14372" t="b">
        <v>0</v>
      </c>
      <c r="J14372" t="b">
        <v>1</v>
      </c>
      <c r="K14372" t="s">
        <v>41</v>
      </c>
      <c r="L14372" t="s">
        <v>60</v>
      </c>
      <c r="M14372">
        <v>115000</v>
      </c>
      <c r="N14372"/>
      <c r="O14372" t="s">
        <v>25754</v>
      </c>
      <c r="P14372" t="s">
        <v>1604</v>
      </c>
    </row>
    <row r="14373" spans="1:16" x14ac:dyDescent="0.25">
      <c r="A14373" t="s">
        <v>2</v>
      </c>
      <c r="B14373" t="s">
        <v>25755</v>
      </c>
      <c r="C14373" t="s">
        <v>637</v>
      </c>
      <c r="D14373" t="s">
        <v>17626</v>
      </c>
      <c r="E14373" t="s">
        <v>59</v>
      </c>
      <c r="F14373" t="b">
        <v>0</v>
      </c>
      <c r="G14373" t="s">
        <v>77</v>
      </c>
      <c r="H14373" s="1">
        <v>46177.253159722219</v>
      </c>
      <c r="I14373" t="b">
        <v>0</v>
      </c>
      <c r="J14373" t="b">
        <v>1</v>
      </c>
      <c r="K14373" t="s">
        <v>41</v>
      </c>
      <c r="L14373" t="s">
        <v>60</v>
      </c>
      <c r="M14373">
        <v>179000</v>
      </c>
      <c r="N14373"/>
      <c r="O14373" t="s">
        <v>1990</v>
      </c>
      <c r="P14373" t="s">
        <v>589</v>
      </c>
    </row>
    <row r="14374" spans="1:16" x14ac:dyDescent="0.25">
      <c r="A14374" t="s">
        <v>2</v>
      </c>
      <c r="B14374" t="s">
        <v>25756</v>
      </c>
      <c r="C14374" t="s">
        <v>369</v>
      </c>
      <c r="D14374" t="s">
        <v>17626</v>
      </c>
      <c r="E14374" t="s">
        <v>59</v>
      </c>
      <c r="F14374" t="b">
        <v>0</v>
      </c>
      <c r="G14374" t="s">
        <v>65</v>
      </c>
      <c r="H14374" s="1">
        <v>46177.253263888888</v>
      </c>
      <c r="I14374" t="b">
        <v>0</v>
      </c>
      <c r="J14374" t="b">
        <v>0</v>
      </c>
      <c r="K14374" t="s">
        <v>41</v>
      </c>
      <c r="L14374" t="s">
        <v>60</v>
      </c>
      <c r="M14374">
        <v>170000</v>
      </c>
      <c r="N14374"/>
      <c r="O14374" t="s">
        <v>2499</v>
      </c>
      <c r="P14374" t="s">
        <v>25757</v>
      </c>
    </row>
    <row r="14375" spans="1:16" x14ac:dyDescent="0.25">
      <c r="A14375" t="s">
        <v>1</v>
      </c>
      <c r="B14375" t="s">
        <v>316</v>
      </c>
      <c r="C14375" t="s">
        <v>25758</v>
      </c>
      <c r="D14375" t="s">
        <v>4756</v>
      </c>
      <c r="E14375" t="s">
        <v>59</v>
      </c>
      <c r="F14375" t="b">
        <v>0</v>
      </c>
      <c r="G14375" t="s">
        <v>77</v>
      </c>
      <c r="H14375" s="1">
        <v>46177.254641203697</v>
      </c>
      <c r="I14375" t="b">
        <v>1</v>
      </c>
      <c r="J14375" t="b">
        <v>1</v>
      </c>
      <c r="K14375" t="s">
        <v>41</v>
      </c>
      <c r="L14375" t="s">
        <v>60</v>
      </c>
      <c r="M14375">
        <v>118500</v>
      </c>
      <c r="N14375"/>
      <c r="O14375" t="s">
        <v>449</v>
      </c>
      <c r="P14375" t="s">
        <v>25759</v>
      </c>
    </row>
    <row r="14376" spans="1:16" x14ac:dyDescent="0.25">
      <c r="A14376" t="s">
        <v>0</v>
      </c>
      <c r="B14376" t="s">
        <v>25760</v>
      </c>
      <c r="C14376" t="s">
        <v>1068</v>
      </c>
      <c r="D14376" t="s">
        <v>4346</v>
      </c>
      <c r="E14376" t="s">
        <v>59</v>
      </c>
      <c r="F14376" t="b">
        <v>0</v>
      </c>
      <c r="G14376" t="s">
        <v>77</v>
      </c>
      <c r="H14376" s="1">
        <v>46177.293425925927</v>
      </c>
      <c r="I14376" t="b">
        <v>0</v>
      </c>
      <c r="J14376" t="b">
        <v>0</v>
      </c>
      <c r="K14376" t="s">
        <v>41</v>
      </c>
      <c r="L14376" t="s">
        <v>74</v>
      </c>
      <c r="M14376"/>
      <c r="N14376">
        <v>83.164999999999992</v>
      </c>
      <c r="O14376" t="s">
        <v>744</v>
      </c>
    </row>
    <row r="14377" spans="1:16" x14ac:dyDescent="0.25">
      <c r="A14377" t="s">
        <v>2</v>
      </c>
      <c r="B14377" t="s">
        <v>2852</v>
      </c>
      <c r="C14377" t="s">
        <v>10787</v>
      </c>
      <c r="D14377" t="s">
        <v>2360</v>
      </c>
      <c r="E14377" t="s">
        <v>59</v>
      </c>
      <c r="F14377" t="b">
        <v>0</v>
      </c>
      <c r="G14377" t="s">
        <v>13</v>
      </c>
      <c r="H14377" s="1">
        <v>46177.338530092587</v>
      </c>
      <c r="I14377" t="b">
        <v>0</v>
      </c>
      <c r="J14377" t="b">
        <v>0</v>
      </c>
      <c r="K14377" t="s">
        <v>13</v>
      </c>
      <c r="L14377" t="s">
        <v>60</v>
      </c>
      <c r="M14377">
        <v>111400</v>
      </c>
      <c r="N14377"/>
      <c r="O14377" t="s">
        <v>25761</v>
      </c>
      <c r="P14377" t="s">
        <v>25762</v>
      </c>
    </row>
    <row r="14378" spans="1:16" x14ac:dyDescent="0.25">
      <c r="A14378" t="s">
        <v>5</v>
      </c>
      <c r="B14378" t="s">
        <v>25763</v>
      </c>
      <c r="C14378" t="s">
        <v>5029</v>
      </c>
      <c r="D14378" t="s">
        <v>4562</v>
      </c>
      <c r="E14378" t="s">
        <v>232</v>
      </c>
      <c r="F14378" t="b">
        <v>0</v>
      </c>
      <c r="G14378" t="s">
        <v>40</v>
      </c>
      <c r="H14378" s="1">
        <v>46177.339699074073</v>
      </c>
      <c r="I14378" t="b">
        <v>1</v>
      </c>
      <c r="J14378" t="b">
        <v>0</v>
      </c>
      <c r="K14378" t="s">
        <v>40</v>
      </c>
      <c r="L14378" t="s">
        <v>60</v>
      </c>
      <c r="M14378">
        <v>100000</v>
      </c>
      <c r="N14378"/>
      <c r="O14378" t="s">
        <v>25764</v>
      </c>
      <c r="P14378" t="s">
        <v>25765</v>
      </c>
    </row>
    <row r="14379" spans="1:16" x14ac:dyDescent="0.25">
      <c r="A14379" t="s">
        <v>7</v>
      </c>
      <c r="B14379" t="s">
        <v>25766</v>
      </c>
      <c r="C14379" t="s">
        <v>142</v>
      </c>
      <c r="D14379" t="s">
        <v>4346</v>
      </c>
      <c r="E14379" t="s">
        <v>59</v>
      </c>
      <c r="F14379" t="b">
        <v>0</v>
      </c>
      <c r="G14379" t="s">
        <v>65</v>
      </c>
      <c r="H14379" s="1">
        <v>46177.376828703702</v>
      </c>
      <c r="I14379" t="b">
        <v>0</v>
      </c>
      <c r="J14379" t="b">
        <v>1</v>
      </c>
      <c r="K14379" t="s">
        <v>41</v>
      </c>
      <c r="L14379" t="s">
        <v>60</v>
      </c>
      <c r="M14379">
        <v>112500</v>
      </c>
      <c r="N14379"/>
      <c r="O14379" t="s">
        <v>25767</v>
      </c>
      <c r="P14379" t="s">
        <v>24282</v>
      </c>
    </row>
    <row r="14380" spans="1:16" x14ac:dyDescent="0.25">
      <c r="A14380" t="s">
        <v>1</v>
      </c>
      <c r="B14380" t="s">
        <v>25768</v>
      </c>
      <c r="C14380" t="s">
        <v>40</v>
      </c>
      <c r="D14380" t="s">
        <v>4526</v>
      </c>
      <c r="E14380" t="s">
        <v>59</v>
      </c>
      <c r="F14380" t="b">
        <v>0</v>
      </c>
      <c r="G14380" t="s">
        <v>40</v>
      </c>
      <c r="H14380" s="1">
        <v>46177.381284722222</v>
      </c>
      <c r="I14380" t="b">
        <v>1</v>
      </c>
      <c r="J14380" t="b">
        <v>0</v>
      </c>
      <c r="K14380" t="s">
        <v>40</v>
      </c>
      <c r="L14380" t="s">
        <v>60</v>
      </c>
      <c r="M14380">
        <v>54000</v>
      </c>
      <c r="N14380"/>
      <c r="O14380" t="s">
        <v>25769</v>
      </c>
      <c r="P14380" t="s">
        <v>25425</v>
      </c>
    </row>
    <row r="14381" spans="1:16" x14ac:dyDescent="0.25">
      <c r="A14381" t="s">
        <v>4</v>
      </c>
      <c r="B14381" t="s">
        <v>3412</v>
      </c>
      <c r="C14381" t="s">
        <v>3130</v>
      </c>
      <c r="D14381" t="s">
        <v>4526</v>
      </c>
      <c r="E14381" t="s">
        <v>88</v>
      </c>
      <c r="F14381" t="b">
        <v>0</v>
      </c>
      <c r="G14381" t="s">
        <v>89</v>
      </c>
      <c r="H14381" s="1">
        <v>46177.418483796297</v>
      </c>
      <c r="I14381" t="b">
        <v>0</v>
      </c>
      <c r="J14381" t="b">
        <v>1</v>
      </c>
      <c r="K14381" t="s">
        <v>41</v>
      </c>
      <c r="L14381" t="s">
        <v>74</v>
      </c>
      <c r="M14381"/>
      <c r="N14381">
        <v>42.75</v>
      </c>
      <c r="O14381" t="s">
        <v>4487</v>
      </c>
      <c r="P14381" t="s">
        <v>17325</v>
      </c>
    </row>
    <row r="14382" spans="1:16" x14ac:dyDescent="0.25">
      <c r="A14382" t="s">
        <v>2</v>
      </c>
      <c r="B14382" t="s">
        <v>15278</v>
      </c>
      <c r="C14382" t="s">
        <v>79</v>
      </c>
      <c r="D14382" t="s">
        <v>2360</v>
      </c>
      <c r="E14382" t="s">
        <v>59</v>
      </c>
      <c r="F14382" t="b">
        <v>0</v>
      </c>
      <c r="G14382" t="s">
        <v>77</v>
      </c>
      <c r="H14382" s="1">
        <v>46177.419861111113</v>
      </c>
      <c r="I14382" t="b">
        <v>0</v>
      </c>
      <c r="J14382" t="b">
        <v>1</v>
      </c>
      <c r="K14382" t="s">
        <v>41</v>
      </c>
      <c r="L14382" t="s">
        <v>60</v>
      </c>
      <c r="M14382">
        <v>214500</v>
      </c>
      <c r="N14382"/>
      <c r="O14382" t="s">
        <v>424</v>
      </c>
      <c r="P14382" t="s">
        <v>15279</v>
      </c>
    </row>
    <row r="14383" spans="1:16" x14ac:dyDescent="0.25">
      <c r="A14383" t="s">
        <v>1</v>
      </c>
      <c r="B14383" t="s">
        <v>10614</v>
      </c>
      <c r="C14383" t="s">
        <v>4714</v>
      </c>
      <c r="D14383" t="s">
        <v>2360</v>
      </c>
      <c r="E14383" t="s">
        <v>59</v>
      </c>
      <c r="F14383" t="b">
        <v>0</v>
      </c>
      <c r="G14383" t="s">
        <v>77</v>
      </c>
      <c r="H14383" s="1">
        <v>46177.421249999999</v>
      </c>
      <c r="I14383" t="b">
        <v>0</v>
      </c>
      <c r="J14383" t="b">
        <v>1</v>
      </c>
      <c r="K14383" t="s">
        <v>41</v>
      </c>
      <c r="L14383" t="s">
        <v>60</v>
      </c>
      <c r="M14383">
        <v>165000</v>
      </c>
      <c r="N14383"/>
      <c r="O14383" t="s">
        <v>424</v>
      </c>
      <c r="P14383" t="s">
        <v>25770</v>
      </c>
    </row>
    <row r="14384" spans="1:16" x14ac:dyDescent="0.25">
      <c r="A14384" t="s">
        <v>5</v>
      </c>
      <c r="B14384" t="s">
        <v>25771</v>
      </c>
      <c r="C14384" t="s">
        <v>5029</v>
      </c>
      <c r="D14384" t="s">
        <v>21470</v>
      </c>
      <c r="E14384" t="s">
        <v>59</v>
      </c>
      <c r="F14384" t="b">
        <v>0</v>
      </c>
      <c r="G14384" t="s">
        <v>40</v>
      </c>
      <c r="H14384" s="1">
        <v>46177.423055555562</v>
      </c>
      <c r="I14384" t="b">
        <v>0</v>
      </c>
      <c r="J14384" t="b">
        <v>0</v>
      </c>
      <c r="K14384" t="s">
        <v>40</v>
      </c>
      <c r="L14384" t="s">
        <v>60</v>
      </c>
      <c r="M14384">
        <v>425000</v>
      </c>
      <c r="N14384"/>
      <c r="O14384" t="s">
        <v>25772</v>
      </c>
      <c r="P14384" t="s">
        <v>25773</v>
      </c>
    </row>
    <row r="14385" spans="1:16" x14ac:dyDescent="0.25">
      <c r="A14385" t="s">
        <v>0</v>
      </c>
      <c r="B14385" t="s">
        <v>11453</v>
      </c>
      <c r="C14385" t="s">
        <v>8146</v>
      </c>
      <c r="D14385" t="s">
        <v>4599</v>
      </c>
      <c r="E14385" t="s">
        <v>59</v>
      </c>
      <c r="F14385" t="b">
        <v>0</v>
      </c>
      <c r="G14385" t="s">
        <v>40</v>
      </c>
      <c r="H14385" s="1">
        <v>46177.461388888893</v>
      </c>
      <c r="I14385" t="b">
        <v>1</v>
      </c>
      <c r="J14385" t="b">
        <v>0</v>
      </c>
      <c r="K14385" t="s">
        <v>40</v>
      </c>
      <c r="L14385" t="s">
        <v>60</v>
      </c>
      <c r="M14385">
        <v>25800</v>
      </c>
      <c r="N14385"/>
      <c r="O14385" t="s">
        <v>15766</v>
      </c>
    </row>
    <row r="14386" spans="1:16" x14ac:dyDescent="0.25">
      <c r="A14386" t="s">
        <v>1</v>
      </c>
      <c r="B14386" t="s">
        <v>25774</v>
      </c>
      <c r="C14386" t="s">
        <v>955</v>
      </c>
      <c r="D14386" t="s">
        <v>5102</v>
      </c>
      <c r="E14386" t="s">
        <v>59</v>
      </c>
      <c r="F14386" t="b">
        <v>0</v>
      </c>
      <c r="G14386" t="s">
        <v>13</v>
      </c>
      <c r="H14386" s="1">
        <v>46177.463530092587</v>
      </c>
      <c r="I14386" t="b">
        <v>1</v>
      </c>
      <c r="J14386" t="b">
        <v>0</v>
      </c>
      <c r="K14386" t="s">
        <v>13</v>
      </c>
      <c r="L14386" t="s">
        <v>60</v>
      </c>
      <c r="M14386">
        <v>150000</v>
      </c>
      <c r="N14386"/>
      <c r="O14386" t="s">
        <v>25775</v>
      </c>
      <c r="P14386" t="s">
        <v>25776</v>
      </c>
    </row>
    <row r="14387" spans="1:16" x14ac:dyDescent="0.25">
      <c r="A14387" t="s">
        <v>7</v>
      </c>
      <c r="B14387" t="s">
        <v>4705</v>
      </c>
      <c r="C14387" t="s">
        <v>1156</v>
      </c>
      <c r="D14387" t="s">
        <v>4526</v>
      </c>
      <c r="E14387" t="s">
        <v>59</v>
      </c>
      <c r="F14387" t="b">
        <v>0</v>
      </c>
      <c r="G14387" t="s">
        <v>77</v>
      </c>
      <c r="H14387" s="1">
        <v>46177.501770833333</v>
      </c>
      <c r="I14387" t="b">
        <v>0</v>
      </c>
      <c r="J14387" t="b">
        <v>1</v>
      </c>
      <c r="K14387" t="s">
        <v>41</v>
      </c>
      <c r="L14387" t="s">
        <v>60</v>
      </c>
      <c r="M14387">
        <v>153000</v>
      </c>
      <c r="N14387"/>
      <c r="O14387" t="s">
        <v>424</v>
      </c>
    </row>
    <row r="14388" spans="1:16" x14ac:dyDescent="0.25">
      <c r="A14388" t="s">
        <v>9</v>
      </c>
      <c r="B14388" t="s">
        <v>25777</v>
      </c>
      <c r="C14388" t="s">
        <v>41</v>
      </c>
      <c r="D14388" t="s">
        <v>4346</v>
      </c>
      <c r="E14388" t="s">
        <v>59</v>
      </c>
      <c r="F14388" t="b">
        <v>0</v>
      </c>
      <c r="G14388" t="s">
        <v>41</v>
      </c>
      <c r="H14388" s="1">
        <v>46177.503148148149</v>
      </c>
      <c r="I14388" t="b">
        <v>0</v>
      </c>
      <c r="J14388" t="b">
        <v>1</v>
      </c>
      <c r="K14388" t="s">
        <v>41</v>
      </c>
      <c r="L14388" t="s">
        <v>60</v>
      </c>
      <c r="M14388">
        <v>112500</v>
      </c>
      <c r="N14388"/>
      <c r="O14388" t="s">
        <v>25778</v>
      </c>
      <c r="P14388" t="s">
        <v>25779</v>
      </c>
    </row>
    <row r="14389" spans="1:16" x14ac:dyDescent="0.25">
      <c r="A14389" t="s">
        <v>4</v>
      </c>
      <c r="B14389" t="s">
        <v>13524</v>
      </c>
      <c r="C14389" t="s">
        <v>436</v>
      </c>
      <c r="D14389" t="s">
        <v>4526</v>
      </c>
      <c r="E14389" t="s">
        <v>59</v>
      </c>
      <c r="F14389" t="b">
        <v>0</v>
      </c>
      <c r="G14389" t="s">
        <v>41</v>
      </c>
      <c r="H14389" s="1">
        <v>46177.503148148149</v>
      </c>
      <c r="I14389" t="b">
        <v>0</v>
      </c>
      <c r="J14389" t="b">
        <v>0</v>
      </c>
      <c r="K14389" t="s">
        <v>41</v>
      </c>
      <c r="L14389" t="s">
        <v>60</v>
      </c>
      <c r="M14389">
        <v>102500</v>
      </c>
      <c r="N14389"/>
      <c r="O14389" t="s">
        <v>25780</v>
      </c>
    </row>
    <row r="14390" spans="1:16" x14ac:dyDescent="0.25">
      <c r="A14390" t="s">
        <v>2</v>
      </c>
      <c r="B14390" t="s">
        <v>20287</v>
      </c>
      <c r="C14390" t="s">
        <v>326</v>
      </c>
      <c r="D14390" t="s">
        <v>4526</v>
      </c>
      <c r="E14390" t="s">
        <v>59</v>
      </c>
      <c r="F14390" t="b">
        <v>0</v>
      </c>
      <c r="G14390" t="s">
        <v>77</v>
      </c>
      <c r="H14390" s="1">
        <v>46177.503217592603</v>
      </c>
      <c r="I14390" t="b">
        <v>0</v>
      </c>
      <c r="J14390" t="b">
        <v>1</v>
      </c>
      <c r="K14390" t="s">
        <v>41</v>
      </c>
      <c r="L14390" t="s">
        <v>60</v>
      </c>
      <c r="M14390">
        <v>214500</v>
      </c>
      <c r="N14390"/>
      <c r="O14390" t="s">
        <v>424</v>
      </c>
      <c r="P14390" t="s">
        <v>20288</v>
      </c>
    </row>
    <row r="14391" spans="1:16" x14ac:dyDescent="0.25">
      <c r="A14391" t="s">
        <v>2</v>
      </c>
      <c r="B14391" t="s">
        <v>1861</v>
      </c>
      <c r="C14391" t="s">
        <v>25781</v>
      </c>
      <c r="D14391" t="s">
        <v>4756</v>
      </c>
      <c r="E14391" t="s">
        <v>59</v>
      </c>
      <c r="F14391" t="b">
        <v>0</v>
      </c>
      <c r="G14391" t="s">
        <v>65</v>
      </c>
      <c r="H14391" s="1">
        <v>46177.503263888888</v>
      </c>
      <c r="I14391" t="b">
        <v>0</v>
      </c>
      <c r="J14391" t="b">
        <v>0</v>
      </c>
      <c r="K14391" t="s">
        <v>41</v>
      </c>
      <c r="L14391" t="s">
        <v>60</v>
      </c>
      <c r="M14391">
        <v>115000</v>
      </c>
      <c r="N14391"/>
      <c r="O14391" t="s">
        <v>13416</v>
      </c>
      <c r="P14391" t="s">
        <v>25782</v>
      </c>
    </row>
    <row r="14392" spans="1:16" x14ac:dyDescent="0.25">
      <c r="A14392" t="s">
        <v>5</v>
      </c>
      <c r="B14392" t="s">
        <v>25783</v>
      </c>
      <c r="C14392" t="s">
        <v>185</v>
      </c>
      <c r="D14392" t="s">
        <v>24507</v>
      </c>
      <c r="E14392" t="s">
        <v>59</v>
      </c>
      <c r="F14392" t="b">
        <v>0</v>
      </c>
      <c r="G14392" t="s">
        <v>19</v>
      </c>
      <c r="H14392" s="1">
        <v>46177.505462962959</v>
      </c>
      <c r="I14392" t="b">
        <v>0</v>
      </c>
      <c r="J14392" t="b">
        <v>0</v>
      </c>
      <c r="K14392" t="s">
        <v>19</v>
      </c>
      <c r="L14392" t="s">
        <v>60</v>
      </c>
      <c r="M14392">
        <v>3000000</v>
      </c>
      <c r="N14392"/>
      <c r="O14392" t="s">
        <v>25784</v>
      </c>
      <c r="P14392" t="s">
        <v>25785</v>
      </c>
    </row>
    <row r="14393" spans="1:16" x14ac:dyDescent="0.25">
      <c r="A14393" t="s">
        <v>2</v>
      </c>
      <c r="B14393" t="s">
        <v>275</v>
      </c>
      <c r="C14393" t="s">
        <v>8445</v>
      </c>
      <c r="D14393" t="s">
        <v>4526</v>
      </c>
      <c r="E14393" t="s">
        <v>59</v>
      </c>
      <c r="F14393" t="b">
        <v>0</v>
      </c>
      <c r="G14393" t="s">
        <v>40</v>
      </c>
      <c r="H14393" s="1">
        <v>46177.506354166668</v>
      </c>
      <c r="I14393" t="b">
        <v>1</v>
      </c>
      <c r="J14393" t="b">
        <v>0</v>
      </c>
      <c r="K14393" t="s">
        <v>40</v>
      </c>
      <c r="L14393" t="s">
        <v>60</v>
      </c>
      <c r="M14393">
        <v>63000</v>
      </c>
      <c r="N14393"/>
      <c r="O14393" t="s">
        <v>6753</v>
      </c>
      <c r="P14393" t="s">
        <v>954</v>
      </c>
    </row>
    <row r="14394" spans="1:16" x14ac:dyDescent="0.25">
      <c r="A14394" t="s">
        <v>2</v>
      </c>
      <c r="B14394" t="s">
        <v>275</v>
      </c>
      <c r="C14394" t="s">
        <v>8445</v>
      </c>
      <c r="D14394" t="s">
        <v>25786</v>
      </c>
      <c r="E14394" t="s">
        <v>59</v>
      </c>
      <c r="F14394" t="b">
        <v>0</v>
      </c>
      <c r="G14394" t="s">
        <v>40</v>
      </c>
      <c r="H14394" s="1">
        <v>46177.506365740737</v>
      </c>
      <c r="I14394" t="b">
        <v>1</v>
      </c>
      <c r="J14394" t="b">
        <v>0</v>
      </c>
      <c r="K14394" t="s">
        <v>40</v>
      </c>
      <c r="L14394" t="s">
        <v>60</v>
      </c>
      <c r="M14394">
        <v>63000</v>
      </c>
      <c r="N14394"/>
      <c r="O14394" t="s">
        <v>8147</v>
      </c>
      <c r="P14394" t="s">
        <v>954</v>
      </c>
    </row>
    <row r="14395" spans="1:16" x14ac:dyDescent="0.25">
      <c r="A14395" t="s">
        <v>0</v>
      </c>
      <c r="B14395" t="s">
        <v>25696</v>
      </c>
      <c r="C14395" t="s">
        <v>76</v>
      </c>
      <c r="D14395" t="s">
        <v>4526</v>
      </c>
      <c r="E14395" t="s">
        <v>59</v>
      </c>
      <c r="F14395" t="b">
        <v>1</v>
      </c>
      <c r="G14395" t="s">
        <v>65</v>
      </c>
      <c r="H14395" s="1">
        <v>46177.543425925927</v>
      </c>
      <c r="I14395" t="b">
        <v>0</v>
      </c>
      <c r="J14395" t="b">
        <v>0</v>
      </c>
      <c r="K14395" t="s">
        <v>41</v>
      </c>
      <c r="L14395" t="s">
        <v>60</v>
      </c>
      <c r="M14395">
        <v>80000</v>
      </c>
      <c r="N14395"/>
      <c r="O14395" t="s">
        <v>1059</v>
      </c>
      <c r="P14395" t="s">
        <v>25697</v>
      </c>
    </row>
    <row r="14396" spans="1:16" x14ac:dyDescent="0.25">
      <c r="A14396" t="s">
        <v>0</v>
      </c>
      <c r="B14396" t="s">
        <v>23368</v>
      </c>
      <c r="C14396" t="s">
        <v>1679</v>
      </c>
      <c r="D14396" t="s">
        <v>4526</v>
      </c>
      <c r="E14396" t="s">
        <v>59</v>
      </c>
      <c r="F14396" t="b">
        <v>0</v>
      </c>
      <c r="G14396" t="s">
        <v>65</v>
      </c>
      <c r="H14396" s="1">
        <v>46177.54346064815</v>
      </c>
      <c r="I14396" t="b">
        <v>0</v>
      </c>
      <c r="J14396" t="b">
        <v>1</v>
      </c>
      <c r="K14396" t="s">
        <v>41</v>
      </c>
      <c r="L14396" t="s">
        <v>60</v>
      </c>
      <c r="M14396">
        <v>95000</v>
      </c>
      <c r="N14396"/>
      <c r="O14396" t="s">
        <v>14187</v>
      </c>
      <c r="P14396" t="s">
        <v>23369</v>
      </c>
    </row>
    <row r="14397" spans="1:16" x14ac:dyDescent="0.25">
      <c r="A14397" t="s">
        <v>0</v>
      </c>
      <c r="B14397" t="s">
        <v>4318</v>
      </c>
      <c r="C14397" t="s">
        <v>5795</v>
      </c>
      <c r="D14397" t="s">
        <v>24119</v>
      </c>
      <c r="E14397" t="s">
        <v>59</v>
      </c>
      <c r="F14397" t="b">
        <v>0</v>
      </c>
      <c r="G14397" t="s">
        <v>40</v>
      </c>
      <c r="H14397" s="1">
        <v>46177.544710648152</v>
      </c>
      <c r="I14397" t="b">
        <v>1</v>
      </c>
      <c r="J14397" t="b">
        <v>0</v>
      </c>
      <c r="K14397" t="s">
        <v>40</v>
      </c>
      <c r="L14397" t="s">
        <v>60</v>
      </c>
      <c r="M14397">
        <v>90000</v>
      </c>
      <c r="N14397"/>
      <c r="O14397" t="s">
        <v>20662</v>
      </c>
      <c r="P14397" t="s">
        <v>25787</v>
      </c>
    </row>
    <row r="14398" spans="1:16" x14ac:dyDescent="0.25">
      <c r="A14398" t="s">
        <v>2</v>
      </c>
      <c r="B14398" t="s">
        <v>24742</v>
      </c>
      <c r="C14398" t="s">
        <v>637</v>
      </c>
      <c r="D14398" t="s">
        <v>4526</v>
      </c>
      <c r="E14398" t="s">
        <v>88</v>
      </c>
      <c r="F14398" t="b">
        <v>0</v>
      </c>
      <c r="G14398" t="s">
        <v>77</v>
      </c>
      <c r="H14398" s="1">
        <v>46177.54482638889</v>
      </c>
      <c r="I14398" t="b">
        <v>0</v>
      </c>
      <c r="J14398" t="b">
        <v>1</v>
      </c>
      <c r="K14398" t="s">
        <v>41</v>
      </c>
      <c r="L14398" t="s">
        <v>74</v>
      </c>
      <c r="M14398"/>
      <c r="N14398">
        <v>56.91</v>
      </c>
      <c r="O14398" t="s">
        <v>14695</v>
      </c>
      <c r="P14398" t="s">
        <v>25788</v>
      </c>
    </row>
    <row r="14399" spans="1:16" x14ac:dyDescent="0.25">
      <c r="A14399" t="s">
        <v>1</v>
      </c>
      <c r="B14399" t="s">
        <v>11408</v>
      </c>
      <c r="C14399" t="s">
        <v>200</v>
      </c>
      <c r="D14399" t="s">
        <v>4756</v>
      </c>
      <c r="E14399" t="s">
        <v>59</v>
      </c>
      <c r="F14399" t="b">
        <v>0</v>
      </c>
      <c r="G14399" t="s">
        <v>77</v>
      </c>
      <c r="H14399" s="1">
        <v>46177.546296296299</v>
      </c>
      <c r="I14399" t="b">
        <v>0</v>
      </c>
      <c r="J14399" t="b">
        <v>0</v>
      </c>
      <c r="K14399" t="s">
        <v>41</v>
      </c>
      <c r="L14399" t="s">
        <v>60</v>
      </c>
      <c r="M14399">
        <v>150000</v>
      </c>
      <c r="N14399"/>
      <c r="O14399" t="s">
        <v>25789</v>
      </c>
      <c r="P14399" t="s">
        <v>25790</v>
      </c>
    </row>
    <row r="14400" spans="1:16" x14ac:dyDescent="0.25">
      <c r="A14400" t="s">
        <v>4</v>
      </c>
      <c r="B14400" t="s">
        <v>21132</v>
      </c>
      <c r="C14400" t="s">
        <v>326</v>
      </c>
      <c r="D14400" t="s">
        <v>4526</v>
      </c>
      <c r="E14400" t="s">
        <v>59</v>
      </c>
      <c r="F14400" t="b">
        <v>0</v>
      </c>
      <c r="G14400" t="s">
        <v>77</v>
      </c>
      <c r="H14400" s="1">
        <v>46177.546307870369</v>
      </c>
      <c r="I14400" t="b">
        <v>0</v>
      </c>
      <c r="J14400" t="b">
        <v>1</v>
      </c>
      <c r="K14400" t="s">
        <v>41</v>
      </c>
      <c r="L14400" t="s">
        <v>60</v>
      </c>
      <c r="M14400">
        <v>175500</v>
      </c>
      <c r="N14400"/>
      <c r="O14400" t="s">
        <v>424</v>
      </c>
      <c r="P14400" t="s">
        <v>21133</v>
      </c>
    </row>
    <row r="14401" spans="1:16" x14ac:dyDescent="0.25">
      <c r="A14401" t="s">
        <v>0</v>
      </c>
      <c r="B14401" t="s">
        <v>25791</v>
      </c>
      <c r="C14401" t="s">
        <v>97</v>
      </c>
      <c r="D14401" t="s">
        <v>2360</v>
      </c>
      <c r="E14401" t="s">
        <v>59</v>
      </c>
      <c r="F14401" t="b">
        <v>0</v>
      </c>
      <c r="G14401" t="s">
        <v>89</v>
      </c>
      <c r="H14401" s="1">
        <v>46177.585092592592</v>
      </c>
      <c r="I14401" t="b">
        <v>0</v>
      </c>
      <c r="J14401" t="b">
        <v>0</v>
      </c>
      <c r="K14401" t="s">
        <v>41</v>
      </c>
      <c r="L14401" t="s">
        <v>74</v>
      </c>
      <c r="M14401"/>
      <c r="N14401">
        <v>20.5</v>
      </c>
      <c r="O14401" t="s">
        <v>3691</v>
      </c>
      <c r="P14401" t="s">
        <v>1759</v>
      </c>
    </row>
    <row r="14402" spans="1:16" x14ac:dyDescent="0.25">
      <c r="A14402" t="s">
        <v>3</v>
      </c>
      <c r="B14402" t="s">
        <v>4352</v>
      </c>
      <c r="C14402" t="s">
        <v>16133</v>
      </c>
      <c r="D14402" t="s">
        <v>4346</v>
      </c>
      <c r="E14402" t="s">
        <v>59</v>
      </c>
      <c r="F14402" t="b">
        <v>0</v>
      </c>
      <c r="G14402" t="s">
        <v>89</v>
      </c>
      <c r="H14402" s="1">
        <v>46177.585115740738</v>
      </c>
      <c r="I14402" t="b">
        <v>1</v>
      </c>
      <c r="J14402" t="b">
        <v>1</v>
      </c>
      <c r="K14402" t="s">
        <v>41</v>
      </c>
      <c r="L14402" t="s">
        <v>74</v>
      </c>
      <c r="M14402"/>
      <c r="N14402">
        <v>25.5</v>
      </c>
      <c r="O14402" t="s">
        <v>25792</v>
      </c>
    </row>
    <row r="14403" spans="1:16" x14ac:dyDescent="0.25">
      <c r="A14403" t="s">
        <v>4</v>
      </c>
      <c r="B14403" t="s">
        <v>25793</v>
      </c>
      <c r="C14403" t="s">
        <v>124</v>
      </c>
      <c r="D14403" t="s">
        <v>4526</v>
      </c>
      <c r="E14403" t="s">
        <v>59</v>
      </c>
      <c r="F14403" t="b">
        <v>0</v>
      </c>
      <c r="G14403" t="s">
        <v>68</v>
      </c>
      <c r="H14403" s="1">
        <v>46177.585127314807</v>
      </c>
      <c r="I14403" t="b">
        <v>0</v>
      </c>
      <c r="J14403" t="b">
        <v>1</v>
      </c>
      <c r="K14403" t="s">
        <v>41</v>
      </c>
      <c r="L14403" t="s">
        <v>60</v>
      </c>
      <c r="M14403">
        <v>105000</v>
      </c>
      <c r="N14403"/>
      <c r="O14403" t="s">
        <v>7887</v>
      </c>
      <c r="P14403" t="s">
        <v>25794</v>
      </c>
    </row>
    <row r="14404" spans="1:16" x14ac:dyDescent="0.25">
      <c r="A14404" t="s">
        <v>0</v>
      </c>
      <c r="B14404" t="s">
        <v>25795</v>
      </c>
      <c r="C14404" t="s">
        <v>97</v>
      </c>
      <c r="D14404" t="s">
        <v>2360</v>
      </c>
      <c r="E14404" t="s">
        <v>59</v>
      </c>
      <c r="F14404" t="b">
        <v>0</v>
      </c>
      <c r="G14404" t="s">
        <v>89</v>
      </c>
      <c r="H14404" s="1">
        <v>46177.585150462961</v>
      </c>
      <c r="I14404" t="b">
        <v>0</v>
      </c>
      <c r="J14404" t="b">
        <v>0</v>
      </c>
      <c r="K14404" t="s">
        <v>41</v>
      </c>
      <c r="L14404" t="s">
        <v>74</v>
      </c>
      <c r="M14404"/>
      <c r="N14404">
        <v>20.5</v>
      </c>
      <c r="O14404" t="s">
        <v>3691</v>
      </c>
      <c r="P14404" t="s">
        <v>1759</v>
      </c>
    </row>
    <row r="14405" spans="1:16" x14ac:dyDescent="0.25">
      <c r="A14405" t="s">
        <v>0</v>
      </c>
      <c r="B14405" t="s">
        <v>25796</v>
      </c>
      <c r="C14405" t="s">
        <v>543</v>
      </c>
      <c r="D14405" t="s">
        <v>4526</v>
      </c>
      <c r="E14405" t="s">
        <v>88</v>
      </c>
      <c r="F14405" t="b">
        <v>0</v>
      </c>
      <c r="G14405" t="s">
        <v>65</v>
      </c>
      <c r="H14405" s="1">
        <v>46177.585162037038</v>
      </c>
      <c r="I14405" t="b">
        <v>0</v>
      </c>
      <c r="J14405" t="b">
        <v>0</v>
      </c>
      <c r="K14405" t="s">
        <v>41</v>
      </c>
      <c r="L14405" t="s">
        <v>60</v>
      </c>
      <c r="M14405">
        <v>75000</v>
      </c>
      <c r="N14405"/>
      <c r="O14405" t="s">
        <v>1613</v>
      </c>
      <c r="P14405" t="s">
        <v>1181</v>
      </c>
    </row>
    <row r="14406" spans="1:16" x14ac:dyDescent="0.25">
      <c r="A14406" t="s">
        <v>5</v>
      </c>
      <c r="B14406" t="s">
        <v>25797</v>
      </c>
      <c r="C14406" t="s">
        <v>15788</v>
      </c>
      <c r="D14406" t="s">
        <v>4526</v>
      </c>
      <c r="E14406" t="s">
        <v>59</v>
      </c>
      <c r="F14406" t="b">
        <v>0</v>
      </c>
      <c r="G14406" t="s">
        <v>89</v>
      </c>
      <c r="H14406" s="1">
        <v>46177.587962962964</v>
      </c>
      <c r="I14406" t="b">
        <v>1</v>
      </c>
      <c r="J14406" t="b">
        <v>0</v>
      </c>
      <c r="K14406" t="s">
        <v>41</v>
      </c>
      <c r="L14406" t="s">
        <v>60</v>
      </c>
      <c r="M14406">
        <v>125000</v>
      </c>
      <c r="N14406"/>
      <c r="O14406" t="s">
        <v>1932</v>
      </c>
      <c r="P14406" t="s">
        <v>25798</v>
      </c>
    </row>
    <row r="14407" spans="1:16" x14ac:dyDescent="0.25">
      <c r="A14407" t="s">
        <v>0</v>
      </c>
      <c r="B14407" t="s">
        <v>0</v>
      </c>
      <c r="C14407" t="s">
        <v>12954</v>
      </c>
      <c r="D14407" t="s">
        <v>4346</v>
      </c>
      <c r="E14407" t="s">
        <v>59</v>
      </c>
      <c r="F14407" t="b">
        <v>0</v>
      </c>
      <c r="G14407" t="s">
        <v>73</v>
      </c>
      <c r="H14407" s="1">
        <v>46177.626759259263</v>
      </c>
      <c r="I14407" t="b">
        <v>0</v>
      </c>
      <c r="J14407" t="b">
        <v>1</v>
      </c>
      <c r="K14407" t="s">
        <v>41</v>
      </c>
      <c r="L14407" t="s">
        <v>60</v>
      </c>
      <c r="M14407">
        <v>90312.5</v>
      </c>
      <c r="N14407"/>
      <c r="O14407" t="s">
        <v>1501</v>
      </c>
      <c r="P14407" t="s">
        <v>25799</v>
      </c>
    </row>
    <row r="14408" spans="1:16" x14ac:dyDescent="0.25">
      <c r="A14408" t="s">
        <v>0</v>
      </c>
      <c r="B14408" t="s">
        <v>25800</v>
      </c>
      <c r="C14408" t="s">
        <v>25801</v>
      </c>
      <c r="D14408" t="s">
        <v>4526</v>
      </c>
      <c r="E14408" t="s">
        <v>59</v>
      </c>
      <c r="F14408" t="b">
        <v>0</v>
      </c>
      <c r="G14408" t="s">
        <v>68</v>
      </c>
      <c r="H14408" s="1">
        <v>46177.626782407409</v>
      </c>
      <c r="I14408" t="b">
        <v>0</v>
      </c>
      <c r="J14408" t="b">
        <v>0</v>
      </c>
      <c r="K14408" t="s">
        <v>41</v>
      </c>
      <c r="L14408" t="s">
        <v>60</v>
      </c>
      <c r="M14408">
        <v>200000</v>
      </c>
      <c r="N14408"/>
      <c r="O14408" t="s">
        <v>105</v>
      </c>
      <c r="P14408" t="s">
        <v>802</v>
      </c>
    </row>
    <row r="14409" spans="1:16" x14ac:dyDescent="0.25">
      <c r="A14409" t="s">
        <v>4</v>
      </c>
      <c r="B14409" t="s">
        <v>25802</v>
      </c>
      <c r="C14409" t="s">
        <v>97</v>
      </c>
      <c r="D14409" t="s">
        <v>4526</v>
      </c>
      <c r="E14409" t="s">
        <v>88</v>
      </c>
      <c r="F14409" t="b">
        <v>0</v>
      </c>
      <c r="G14409" t="s">
        <v>89</v>
      </c>
      <c r="H14409" s="1">
        <v>46177.626782407409</v>
      </c>
      <c r="I14409" t="b">
        <v>0</v>
      </c>
      <c r="J14409" t="b">
        <v>0</v>
      </c>
      <c r="K14409" t="s">
        <v>41</v>
      </c>
      <c r="L14409" t="s">
        <v>74</v>
      </c>
      <c r="M14409"/>
      <c r="N14409">
        <v>22.5</v>
      </c>
      <c r="O14409" t="s">
        <v>5092</v>
      </c>
      <c r="P14409" t="s">
        <v>1009</v>
      </c>
    </row>
    <row r="14410" spans="1:16" x14ac:dyDescent="0.25">
      <c r="A14410" t="s">
        <v>0</v>
      </c>
      <c r="B14410" t="s">
        <v>2532</v>
      </c>
      <c r="C14410" t="s">
        <v>76</v>
      </c>
      <c r="D14410" t="s">
        <v>4526</v>
      </c>
      <c r="E14410" t="s">
        <v>59</v>
      </c>
      <c r="F14410" t="b">
        <v>1</v>
      </c>
      <c r="G14410" t="s">
        <v>41</v>
      </c>
      <c r="H14410" s="1">
        <v>46177.628067129634</v>
      </c>
      <c r="I14410" t="b">
        <v>0</v>
      </c>
      <c r="J14410" t="b">
        <v>0</v>
      </c>
      <c r="K14410" t="s">
        <v>41</v>
      </c>
      <c r="L14410" t="s">
        <v>60</v>
      </c>
      <c r="M14410">
        <v>75000</v>
      </c>
      <c r="N14410"/>
      <c r="O14410" t="s">
        <v>20608</v>
      </c>
      <c r="P14410" t="s">
        <v>146</v>
      </c>
    </row>
    <row r="14411" spans="1:16" x14ac:dyDescent="0.25">
      <c r="A14411" t="s">
        <v>2</v>
      </c>
      <c r="B14411" t="s">
        <v>25803</v>
      </c>
      <c r="C14411" t="s">
        <v>112</v>
      </c>
      <c r="D14411" t="s">
        <v>4526</v>
      </c>
      <c r="E14411" t="s">
        <v>59</v>
      </c>
      <c r="F14411" t="b">
        <v>0</v>
      </c>
      <c r="G14411" t="s">
        <v>65</v>
      </c>
      <c r="H14411" s="1">
        <v>46177.628240740742</v>
      </c>
      <c r="I14411" t="b">
        <v>0</v>
      </c>
      <c r="J14411" t="b">
        <v>0</v>
      </c>
      <c r="K14411" t="s">
        <v>41</v>
      </c>
      <c r="L14411" t="s">
        <v>60</v>
      </c>
      <c r="M14411">
        <v>190000</v>
      </c>
      <c r="N14411"/>
      <c r="O14411" t="s">
        <v>25804</v>
      </c>
      <c r="P14411" t="s">
        <v>25805</v>
      </c>
    </row>
    <row r="14412" spans="1:16" x14ac:dyDescent="0.25">
      <c r="A14412" t="s">
        <v>1</v>
      </c>
      <c r="B14412" t="s">
        <v>470</v>
      </c>
      <c r="C14412" t="s">
        <v>81</v>
      </c>
      <c r="D14412" t="s">
        <v>4526</v>
      </c>
      <c r="E14412" t="s">
        <v>88</v>
      </c>
      <c r="F14412" t="b">
        <v>0</v>
      </c>
      <c r="G14412" t="s">
        <v>77</v>
      </c>
      <c r="H14412" s="1">
        <v>46177.629571759258</v>
      </c>
      <c r="I14412" t="b">
        <v>0</v>
      </c>
      <c r="J14412" t="b">
        <v>1</v>
      </c>
      <c r="K14412" t="s">
        <v>41</v>
      </c>
      <c r="L14412" t="s">
        <v>74</v>
      </c>
      <c r="M14412"/>
      <c r="N14412">
        <v>70</v>
      </c>
      <c r="O14412" t="s">
        <v>111</v>
      </c>
      <c r="P14412" t="s">
        <v>25806</v>
      </c>
    </row>
    <row r="14413" spans="1:16" x14ac:dyDescent="0.25">
      <c r="A14413" t="s">
        <v>1</v>
      </c>
      <c r="B14413" t="s">
        <v>2255</v>
      </c>
      <c r="C14413" t="s">
        <v>172</v>
      </c>
      <c r="D14413" t="s">
        <v>534</v>
      </c>
      <c r="E14413" t="s">
        <v>59</v>
      </c>
      <c r="F14413" t="b">
        <v>0</v>
      </c>
      <c r="G14413" t="s">
        <v>89</v>
      </c>
      <c r="H14413" s="1">
        <v>46177.629652777781</v>
      </c>
      <c r="I14413" t="b">
        <v>0</v>
      </c>
      <c r="J14413" t="b">
        <v>0</v>
      </c>
      <c r="K14413" t="s">
        <v>41</v>
      </c>
      <c r="L14413" t="s">
        <v>60</v>
      </c>
      <c r="M14413">
        <v>500000</v>
      </c>
      <c r="N14413"/>
      <c r="O14413" t="s">
        <v>534</v>
      </c>
      <c r="P14413" t="s">
        <v>25807</v>
      </c>
    </row>
    <row r="14414" spans="1:16" x14ac:dyDescent="0.25">
      <c r="A14414" t="s">
        <v>1</v>
      </c>
      <c r="B14414" t="s">
        <v>25808</v>
      </c>
      <c r="C14414" t="s">
        <v>175</v>
      </c>
      <c r="D14414" t="s">
        <v>4526</v>
      </c>
      <c r="E14414" t="s">
        <v>88</v>
      </c>
      <c r="F14414" t="b">
        <v>0</v>
      </c>
      <c r="G14414" t="s">
        <v>89</v>
      </c>
      <c r="H14414" s="1">
        <v>46177.629664351851</v>
      </c>
      <c r="I14414" t="b">
        <v>1</v>
      </c>
      <c r="J14414" t="b">
        <v>0</v>
      </c>
      <c r="K14414" t="s">
        <v>41</v>
      </c>
      <c r="L14414" t="s">
        <v>74</v>
      </c>
      <c r="M14414"/>
      <c r="N14414">
        <v>69</v>
      </c>
      <c r="O14414" t="s">
        <v>21921</v>
      </c>
      <c r="P14414" t="s">
        <v>25809</v>
      </c>
    </row>
    <row r="14415" spans="1:16" x14ac:dyDescent="0.25">
      <c r="A14415" t="s">
        <v>4</v>
      </c>
      <c r="B14415" t="s">
        <v>25810</v>
      </c>
      <c r="C14415" t="s">
        <v>76</v>
      </c>
      <c r="D14415" t="s">
        <v>4622</v>
      </c>
      <c r="E14415" t="s">
        <v>59</v>
      </c>
      <c r="F14415" t="b">
        <v>1</v>
      </c>
      <c r="G14415" t="s">
        <v>13048</v>
      </c>
      <c r="H14415" s="1">
        <v>46177.629930555559</v>
      </c>
      <c r="I14415" t="b">
        <v>1</v>
      </c>
      <c r="J14415" t="b">
        <v>0</v>
      </c>
      <c r="K14415" t="s">
        <v>13048</v>
      </c>
      <c r="L14415" t="s">
        <v>60</v>
      </c>
      <c r="M14415">
        <v>250000</v>
      </c>
      <c r="N14415"/>
      <c r="O14415" t="s">
        <v>4623</v>
      </c>
      <c r="P14415" t="s">
        <v>25811</v>
      </c>
    </row>
    <row r="14416" spans="1:16" x14ac:dyDescent="0.25">
      <c r="A14416" t="s">
        <v>4</v>
      </c>
      <c r="B14416" t="s">
        <v>25812</v>
      </c>
      <c r="C14416" t="s">
        <v>76</v>
      </c>
      <c r="D14416" t="s">
        <v>4622</v>
      </c>
      <c r="E14416" t="s">
        <v>59</v>
      </c>
      <c r="F14416" t="b">
        <v>1</v>
      </c>
      <c r="G14416" t="s">
        <v>20</v>
      </c>
      <c r="H14416" s="1">
        <v>46177.630486111113</v>
      </c>
      <c r="I14416" t="b">
        <v>1</v>
      </c>
      <c r="J14416" t="b">
        <v>0</v>
      </c>
      <c r="K14416" t="s">
        <v>20</v>
      </c>
      <c r="L14416" t="s">
        <v>60</v>
      </c>
      <c r="M14416">
        <v>85000</v>
      </c>
      <c r="N14416"/>
      <c r="O14416" t="s">
        <v>3687</v>
      </c>
      <c r="P14416" t="s">
        <v>25813</v>
      </c>
    </row>
    <row r="14417" spans="1:16" x14ac:dyDescent="0.25">
      <c r="A14417" t="s">
        <v>5</v>
      </c>
      <c r="B14417" t="s">
        <v>5</v>
      </c>
      <c r="C14417" t="s">
        <v>6120</v>
      </c>
      <c r="D14417" t="s">
        <v>4526</v>
      </c>
      <c r="E14417" t="s">
        <v>59</v>
      </c>
      <c r="F14417" t="b">
        <v>0</v>
      </c>
      <c r="G14417" t="s">
        <v>40</v>
      </c>
      <c r="H14417" s="1">
        <v>46177.631284722222</v>
      </c>
      <c r="I14417" t="b">
        <v>1</v>
      </c>
      <c r="J14417" t="b">
        <v>0</v>
      </c>
      <c r="K14417" t="s">
        <v>40</v>
      </c>
      <c r="L14417" t="s">
        <v>60</v>
      </c>
      <c r="M14417">
        <v>67500</v>
      </c>
      <c r="N14417"/>
      <c r="O14417" t="s">
        <v>19132</v>
      </c>
      <c r="P14417" t="s">
        <v>24253</v>
      </c>
    </row>
    <row r="14418" spans="1:16" x14ac:dyDescent="0.25">
      <c r="A14418" t="s">
        <v>4</v>
      </c>
      <c r="B14418" t="s">
        <v>25814</v>
      </c>
      <c r="C14418" t="s">
        <v>201</v>
      </c>
      <c r="D14418" t="s">
        <v>4526</v>
      </c>
      <c r="E14418" t="s">
        <v>59</v>
      </c>
      <c r="F14418" t="b">
        <v>0</v>
      </c>
      <c r="G14418" t="s">
        <v>77</v>
      </c>
      <c r="H14418" s="1">
        <v>46177.66846064815</v>
      </c>
      <c r="I14418" t="b">
        <v>1</v>
      </c>
      <c r="J14418" t="b">
        <v>0</v>
      </c>
      <c r="K14418" t="s">
        <v>41</v>
      </c>
      <c r="L14418" t="s">
        <v>60</v>
      </c>
      <c r="M14418">
        <v>80000</v>
      </c>
      <c r="N14418"/>
      <c r="O14418" t="s">
        <v>4269</v>
      </c>
      <c r="P14418" t="s">
        <v>146</v>
      </c>
    </row>
    <row r="14419" spans="1:16" x14ac:dyDescent="0.25">
      <c r="A14419" t="s">
        <v>2</v>
      </c>
      <c r="B14419" t="s">
        <v>2554</v>
      </c>
      <c r="C14419" t="s">
        <v>41</v>
      </c>
      <c r="D14419" t="s">
        <v>4526</v>
      </c>
      <c r="E14419" t="s">
        <v>59</v>
      </c>
      <c r="F14419" t="b">
        <v>0</v>
      </c>
      <c r="G14419" t="s">
        <v>41</v>
      </c>
      <c r="H14419" s="1">
        <v>46177.669814814813</v>
      </c>
      <c r="I14419" t="b">
        <v>0</v>
      </c>
      <c r="J14419" t="b">
        <v>1</v>
      </c>
      <c r="K14419" t="s">
        <v>41</v>
      </c>
      <c r="L14419" t="s">
        <v>74</v>
      </c>
      <c r="M14419"/>
      <c r="N14419">
        <v>37.5</v>
      </c>
      <c r="O14419" t="s">
        <v>222</v>
      </c>
      <c r="P14419" t="s">
        <v>18189</v>
      </c>
    </row>
    <row r="14420" spans="1:16" x14ac:dyDescent="0.25">
      <c r="A14420" t="s">
        <v>3</v>
      </c>
      <c r="B14420" t="s">
        <v>25815</v>
      </c>
      <c r="C14420" t="s">
        <v>41</v>
      </c>
      <c r="D14420" t="s">
        <v>4526</v>
      </c>
      <c r="E14420" t="s">
        <v>59</v>
      </c>
      <c r="F14420" t="b">
        <v>0</v>
      </c>
      <c r="G14420" t="s">
        <v>41</v>
      </c>
      <c r="H14420" s="1">
        <v>46177.66982638889</v>
      </c>
      <c r="I14420" t="b">
        <v>1</v>
      </c>
      <c r="J14420" t="b">
        <v>0</v>
      </c>
      <c r="K14420" t="s">
        <v>41</v>
      </c>
      <c r="L14420" t="s">
        <v>60</v>
      </c>
      <c r="M14420">
        <v>132500</v>
      </c>
      <c r="N14420"/>
      <c r="O14420" t="s">
        <v>25816</v>
      </c>
      <c r="P14420" t="s">
        <v>802</v>
      </c>
    </row>
    <row r="14421" spans="1:16" x14ac:dyDescent="0.25">
      <c r="A14421" t="s">
        <v>1</v>
      </c>
      <c r="B14421" t="s">
        <v>25817</v>
      </c>
      <c r="C14421" t="s">
        <v>71</v>
      </c>
      <c r="D14421" t="s">
        <v>4526</v>
      </c>
      <c r="E14421" t="s">
        <v>88</v>
      </c>
      <c r="F14421" t="b">
        <v>0</v>
      </c>
      <c r="G14421" t="s">
        <v>73</v>
      </c>
      <c r="H14421" s="1">
        <v>46177.671319444453</v>
      </c>
      <c r="I14421" t="b">
        <v>1</v>
      </c>
      <c r="J14421" t="b">
        <v>1</v>
      </c>
      <c r="K14421" t="s">
        <v>41</v>
      </c>
      <c r="L14421" t="s">
        <v>74</v>
      </c>
      <c r="M14421"/>
      <c r="N14421">
        <v>55</v>
      </c>
      <c r="O14421" t="s">
        <v>403</v>
      </c>
      <c r="P14421" t="s">
        <v>25513</v>
      </c>
    </row>
    <row r="14422" spans="1:16" x14ac:dyDescent="0.25">
      <c r="A14422" t="s">
        <v>4</v>
      </c>
      <c r="B14422" t="s">
        <v>25818</v>
      </c>
      <c r="C14422" t="s">
        <v>76</v>
      </c>
      <c r="D14422" t="s">
        <v>4622</v>
      </c>
      <c r="E14422" t="s">
        <v>59</v>
      </c>
      <c r="F14422" t="b">
        <v>1</v>
      </c>
      <c r="G14422" t="s">
        <v>21</v>
      </c>
      <c r="H14422" s="1">
        <v>46177.672175925924</v>
      </c>
      <c r="I14422" t="b">
        <v>1</v>
      </c>
      <c r="J14422" t="b">
        <v>0</v>
      </c>
      <c r="K14422" t="s">
        <v>21</v>
      </c>
      <c r="L14422" t="s">
        <v>60</v>
      </c>
      <c r="M14422">
        <v>60000</v>
      </c>
      <c r="N14422"/>
      <c r="O14422" t="s">
        <v>25819</v>
      </c>
      <c r="P14422" t="s">
        <v>25820</v>
      </c>
    </row>
    <row r="14423" spans="1:16" x14ac:dyDescent="0.25">
      <c r="A14423" t="s">
        <v>4</v>
      </c>
      <c r="B14423" t="s">
        <v>25821</v>
      </c>
      <c r="C14423" t="s">
        <v>5026</v>
      </c>
      <c r="D14423" t="s">
        <v>4526</v>
      </c>
      <c r="E14423" t="s">
        <v>59</v>
      </c>
      <c r="F14423" t="b">
        <v>0</v>
      </c>
      <c r="G14423" t="s">
        <v>40</v>
      </c>
      <c r="H14423" s="1">
        <v>46177.673055555562</v>
      </c>
      <c r="I14423" t="b">
        <v>1</v>
      </c>
      <c r="J14423" t="b">
        <v>0</v>
      </c>
      <c r="K14423" t="s">
        <v>40</v>
      </c>
      <c r="L14423" t="s">
        <v>60</v>
      </c>
      <c r="M14423">
        <v>85000</v>
      </c>
      <c r="N14423"/>
      <c r="O14423" t="s">
        <v>6923</v>
      </c>
      <c r="P14423" t="s">
        <v>25822</v>
      </c>
    </row>
    <row r="14424" spans="1:16" x14ac:dyDescent="0.25">
      <c r="A14424" t="s">
        <v>7</v>
      </c>
      <c r="B14424" t="s">
        <v>25823</v>
      </c>
      <c r="C14424" t="s">
        <v>112</v>
      </c>
      <c r="D14424" t="s">
        <v>4346</v>
      </c>
      <c r="E14424" t="s">
        <v>59</v>
      </c>
      <c r="F14424" t="b">
        <v>0</v>
      </c>
      <c r="G14424" t="s">
        <v>65</v>
      </c>
      <c r="H14424" s="1">
        <v>46177.710092592592</v>
      </c>
      <c r="I14424" t="b">
        <v>0</v>
      </c>
      <c r="J14424" t="b">
        <v>1</v>
      </c>
      <c r="K14424" t="s">
        <v>41</v>
      </c>
      <c r="L14424" t="s">
        <v>60</v>
      </c>
      <c r="M14424">
        <v>93125.054999999993</v>
      </c>
      <c r="N14424"/>
      <c r="O14424" t="s">
        <v>25824</v>
      </c>
      <c r="P14424" t="s">
        <v>25825</v>
      </c>
    </row>
    <row r="14425" spans="1:16" x14ac:dyDescent="0.25">
      <c r="A14425" t="s">
        <v>2</v>
      </c>
      <c r="B14425" t="s">
        <v>3035</v>
      </c>
      <c r="C14425" t="s">
        <v>2896</v>
      </c>
      <c r="D14425" t="s">
        <v>4526</v>
      </c>
      <c r="E14425" t="s">
        <v>59</v>
      </c>
      <c r="F14425" t="b">
        <v>0</v>
      </c>
      <c r="G14425" t="s">
        <v>68</v>
      </c>
      <c r="H14425" s="1">
        <v>46177.710104166668</v>
      </c>
      <c r="I14425" t="b">
        <v>0</v>
      </c>
      <c r="J14425" t="b">
        <v>1</v>
      </c>
      <c r="K14425" t="s">
        <v>41</v>
      </c>
      <c r="L14425" t="s">
        <v>60</v>
      </c>
      <c r="M14425">
        <v>153000</v>
      </c>
      <c r="N14425"/>
      <c r="O14425" t="s">
        <v>25826</v>
      </c>
      <c r="P14425" t="s">
        <v>25827</v>
      </c>
    </row>
    <row r="14426" spans="1:16" x14ac:dyDescent="0.25">
      <c r="A14426" t="s">
        <v>1</v>
      </c>
      <c r="B14426" t="s">
        <v>385</v>
      </c>
      <c r="C14426" t="s">
        <v>147</v>
      </c>
      <c r="D14426" t="s">
        <v>4756</v>
      </c>
      <c r="E14426" t="s">
        <v>59</v>
      </c>
      <c r="F14426" t="b">
        <v>0</v>
      </c>
      <c r="G14426" t="s">
        <v>77</v>
      </c>
      <c r="H14426" s="1">
        <v>46177.712916666656</v>
      </c>
      <c r="I14426" t="b">
        <v>1</v>
      </c>
      <c r="J14426" t="b">
        <v>1</v>
      </c>
      <c r="K14426" t="s">
        <v>41</v>
      </c>
      <c r="L14426" t="s">
        <v>60</v>
      </c>
      <c r="M14426">
        <v>117500</v>
      </c>
      <c r="N14426"/>
      <c r="O14426" t="s">
        <v>5735</v>
      </c>
      <c r="P14426" t="s">
        <v>18332</v>
      </c>
    </row>
    <row r="14427" spans="1:16" x14ac:dyDescent="0.25">
      <c r="A14427" t="s">
        <v>5</v>
      </c>
      <c r="B14427" t="s">
        <v>25828</v>
      </c>
      <c r="C14427" t="s">
        <v>218</v>
      </c>
      <c r="D14427" t="s">
        <v>4526</v>
      </c>
      <c r="E14427" t="s">
        <v>88</v>
      </c>
      <c r="F14427" t="b">
        <v>0</v>
      </c>
      <c r="G14427" t="s">
        <v>89</v>
      </c>
      <c r="H14427" s="1">
        <v>46177.71292824074</v>
      </c>
      <c r="I14427" t="b">
        <v>1</v>
      </c>
      <c r="J14427" t="b">
        <v>1</v>
      </c>
      <c r="K14427" t="s">
        <v>41</v>
      </c>
      <c r="L14427" t="s">
        <v>74</v>
      </c>
      <c r="M14427"/>
      <c r="N14427">
        <v>54.13</v>
      </c>
      <c r="O14427" t="s">
        <v>13294</v>
      </c>
      <c r="P14427" t="s">
        <v>25829</v>
      </c>
    </row>
    <row r="14428" spans="1:16" x14ac:dyDescent="0.25">
      <c r="A14428" t="s">
        <v>1</v>
      </c>
      <c r="B14428" t="s">
        <v>25830</v>
      </c>
      <c r="C14428" t="s">
        <v>615</v>
      </c>
      <c r="D14428" t="s">
        <v>4346</v>
      </c>
      <c r="E14428" t="s">
        <v>59</v>
      </c>
      <c r="F14428" t="b">
        <v>0</v>
      </c>
      <c r="G14428" t="s">
        <v>77</v>
      </c>
      <c r="H14428" s="1">
        <v>46177.712939814817</v>
      </c>
      <c r="I14428" t="b">
        <v>1</v>
      </c>
      <c r="J14428" t="b">
        <v>1</v>
      </c>
      <c r="K14428" t="s">
        <v>41</v>
      </c>
      <c r="L14428" t="s">
        <v>60</v>
      </c>
      <c r="M14428">
        <v>146000</v>
      </c>
      <c r="N14428"/>
      <c r="O14428" t="s">
        <v>25831</v>
      </c>
      <c r="P14428" t="s">
        <v>25832</v>
      </c>
    </row>
    <row r="14429" spans="1:16" x14ac:dyDescent="0.25">
      <c r="A14429" t="s">
        <v>1</v>
      </c>
      <c r="B14429" t="s">
        <v>25833</v>
      </c>
      <c r="C14429" t="s">
        <v>4846</v>
      </c>
      <c r="D14429" t="s">
        <v>4346</v>
      </c>
      <c r="E14429" t="s">
        <v>59</v>
      </c>
      <c r="F14429" t="b">
        <v>0</v>
      </c>
      <c r="G14429" t="s">
        <v>65</v>
      </c>
      <c r="H14429" s="1">
        <v>46177.713067129633</v>
      </c>
      <c r="I14429" t="b">
        <v>0</v>
      </c>
      <c r="J14429" t="b">
        <v>1</v>
      </c>
      <c r="K14429" t="s">
        <v>41</v>
      </c>
      <c r="L14429" t="s">
        <v>60</v>
      </c>
      <c r="M14429">
        <v>130000</v>
      </c>
      <c r="N14429"/>
      <c r="O14429" t="s">
        <v>4848</v>
      </c>
      <c r="P14429" t="s">
        <v>25834</v>
      </c>
    </row>
    <row r="14430" spans="1:16" x14ac:dyDescent="0.25">
      <c r="A14430" t="s">
        <v>1</v>
      </c>
      <c r="B14430" t="s">
        <v>12404</v>
      </c>
      <c r="C14430" t="s">
        <v>1032</v>
      </c>
      <c r="D14430" t="s">
        <v>4756</v>
      </c>
      <c r="E14430" t="s">
        <v>59</v>
      </c>
      <c r="F14430" t="b">
        <v>0</v>
      </c>
      <c r="G14430" t="s">
        <v>13</v>
      </c>
      <c r="H14430" s="1">
        <v>46177.713506944441</v>
      </c>
      <c r="I14430" t="b">
        <v>0</v>
      </c>
      <c r="J14430" t="b">
        <v>0</v>
      </c>
      <c r="K14430" t="s">
        <v>13</v>
      </c>
      <c r="L14430" t="s">
        <v>60</v>
      </c>
      <c r="M14430">
        <v>102879</v>
      </c>
      <c r="N14430"/>
      <c r="O14430" t="s">
        <v>12405</v>
      </c>
      <c r="P14430" t="s">
        <v>15754</v>
      </c>
    </row>
    <row r="14431" spans="1:16" x14ac:dyDescent="0.25">
      <c r="A14431" t="s">
        <v>0</v>
      </c>
      <c r="B14431" t="s">
        <v>1550</v>
      </c>
      <c r="C14431" t="s">
        <v>25835</v>
      </c>
      <c r="D14431" t="s">
        <v>4526</v>
      </c>
      <c r="E14431" t="s">
        <v>59</v>
      </c>
      <c r="F14431" t="b">
        <v>0</v>
      </c>
      <c r="G14431" t="s">
        <v>65</v>
      </c>
      <c r="H14431" s="1">
        <v>46177.751770833333</v>
      </c>
      <c r="I14431" t="b">
        <v>0</v>
      </c>
      <c r="J14431" t="b">
        <v>1</v>
      </c>
      <c r="K14431" t="s">
        <v>41</v>
      </c>
      <c r="L14431" t="s">
        <v>60</v>
      </c>
      <c r="M14431">
        <v>102348</v>
      </c>
      <c r="N14431"/>
      <c r="O14431" t="s">
        <v>25836</v>
      </c>
      <c r="P14431" t="s">
        <v>1314</v>
      </c>
    </row>
    <row r="14432" spans="1:16" x14ac:dyDescent="0.25">
      <c r="A14432" t="s">
        <v>3</v>
      </c>
      <c r="B14432" t="s">
        <v>25837</v>
      </c>
      <c r="C14432" t="s">
        <v>5717</v>
      </c>
      <c r="D14432" t="s">
        <v>4346</v>
      </c>
      <c r="E14432" t="s">
        <v>232</v>
      </c>
      <c r="F14432" t="b">
        <v>0</v>
      </c>
      <c r="G14432" t="s">
        <v>19</v>
      </c>
      <c r="H14432" s="1">
        <v>46177.752256944441</v>
      </c>
      <c r="I14432" t="b">
        <v>0</v>
      </c>
      <c r="J14432" t="b">
        <v>0</v>
      </c>
      <c r="K14432" t="s">
        <v>19</v>
      </c>
      <c r="L14432" t="s">
        <v>60</v>
      </c>
      <c r="M14432">
        <v>1250000</v>
      </c>
      <c r="N14432"/>
      <c r="O14432" t="s">
        <v>25838</v>
      </c>
      <c r="P14432" t="s">
        <v>25839</v>
      </c>
    </row>
    <row r="14433" spans="1:16" x14ac:dyDescent="0.25">
      <c r="A14433" t="s">
        <v>2</v>
      </c>
      <c r="B14433" t="s">
        <v>25840</v>
      </c>
      <c r="C14433" t="s">
        <v>76</v>
      </c>
      <c r="D14433" t="s">
        <v>4346</v>
      </c>
      <c r="E14433" t="s">
        <v>88</v>
      </c>
      <c r="F14433" t="b">
        <v>1</v>
      </c>
      <c r="G14433" t="s">
        <v>41</v>
      </c>
      <c r="H14433" s="1">
        <v>46177.75440972222</v>
      </c>
      <c r="I14433" t="b">
        <v>0</v>
      </c>
      <c r="J14433" t="b">
        <v>0</v>
      </c>
      <c r="K14433" t="s">
        <v>41</v>
      </c>
      <c r="L14433" t="s">
        <v>74</v>
      </c>
      <c r="M14433"/>
      <c r="N14433">
        <v>27.5</v>
      </c>
      <c r="O14433" t="s">
        <v>25841</v>
      </c>
      <c r="P14433" t="s">
        <v>25842</v>
      </c>
    </row>
    <row r="14434" spans="1:16" x14ac:dyDescent="0.25">
      <c r="A14434" t="s">
        <v>1</v>
      </c>
      <c r="B14434" t="s">
        <v>25843</v>
      </c>
      <c r="C14434" t="s">
        <v>145</v>
      </c>
      <c r="D14434" t="s">
        <v>4346</v>
      </c>
      <c r="E14434" t="s">
        <v>59</v>
      </c>
      <c r="F14434" t="b">
        <v>0</v>
      </c>
      <c r="G14434" t="s">
        <v>77</v>
      </c>
      <c r="H14434" s="1">
        <v>46177.754606481481</v>
      </c>
      <c r="I14434" t="b">
        <v>0</v>
      </c>
      <c r="J14434" t="b">
        <v>1</v>
      </c>
      <c r="K14434" t="s">
        <v>41</v>
      </c>
      <c r="L14434" t="s">
        <v>60</v>
      </c>
      <c r="M14434">
        <v>144500</v>
      </c>
      <c r="N14434"/>
      <c r="O14434" t="s">
        <v>550</v>
      </c>
      <c r="P14434" t="s">
        <v>25844</v>
      </c>
    </row>
    <row r="14435" spans="1:16" x14ac:dyDescent="0.25">
      <c r="A14435" t="s">
        <v>1</v>
      </c>
      <c r="B14435" t="s">
        <v>358</v>
      </c>
      <c r="C14435" t="s">
        <v>543</v>
      </c>
      <c r="D14435" t="s">
        <v>4346</v>
      </c>
      <c r="E14435" t="s">
        <v>88</v>
      </c>
      <c r="F14435" t="b">
        <v>0</v>
      </c>
      <c r="G14435" t="s">
        <v>89</v>
      </c>
      <c r="H14435" s="1">
        <v>46177.754652777781</v>
      </c>
      <c r="I14435" t="b">
        <v>1</v>
      </c>
      <c r="J14435" t="b">
        <v>0</v>
      </c>
      <c r="K14435" t="s">
        <v>41</v>
      </c>
      <c r="L14435" t="s">
        <v>74</v>
      </c>
      <c r="M14435"/>
      <c r="N14435">
        <v>45</v>
      </c>
      <c r="O14435" t="s">
        <v>20142</v>
      </c>
      <c r="P14435" t="s">
        <v>17754</v>
      </c>
    </row>
    <row r="14436" spans="1:16" x14ac:dyDescent="0.25">
      <c r="A14436" t="s">
        <v>1</v>
      </c>
      <c r="B14436" t="s">
        <v>316</v>
      </c>
      <c r="C14436" t="s">
        <v>25845</v>
      </c>
      <c r="D14436" t="s">
        <v>4526</v>
      </c>
      <c r="E14436" t="s">
        <v>59</v>
      </c>
      <c r="F14436" t="b">
        <v>0</v>
      </c>
      <c r="G14436" t="s">
        <v>40</v>
      </c>
      <c r="H14436" s="1">
        <v>46177.756354166668</v>
      </c>
      <c r="I14436" t="b">
        <v>1</v>
      </c>
      <c r="J14436" t="b">
        <v>0</v>
      </c>
      <c r="K14436" t="s">
        <v>40</v>
      </c>
      <c r="L14436" t="s">
        <v>60</v>
      </c>
      <c r="M14436">
        <v>70000</v>
      </c>
      <c r="N14436"/>
      <c r="O14436" t="s">
        <v>25846</v>
      </c>
    </row>
    <row r="14437" spans="1:16" x14ac:dyDescent="0.25">
      <c r="A14437" t="s">
        <v>0</v>
      </c>
      <c r="B14437" t="s">
        <v>289</v>
      </c>
      <c r="C14437" t="s">
        <v>998</v>
      </c>
      <c r="D14437" t="s">
        <v>4346</v>
      </c>
      <c r="E14437" t="s">
        <v>59</v>
      </c>
      <c r="F14437" t="b">
        <v>0</v>
      </c>
      <c r="G14437" t="s">
        <v>65</v>
      </c>
      <c r="H14437" s="1">
        <v>46177.793437499997</v>
      </c>
      <c r="I14437" t="b">
        <v>1</v>
      </c>
      <c r="J14437" t="b">
        <v>0</v>
      </c>
      <c r="K14437" t="s">
        <v>41</v>
      </c>
      <c r="L14437" t="s">
        <v>74</v>
      </c>
      <c r="M14437"/>
      <c r="N14437">
        <v>63</v>
      </c>
      <c r="O14437" t="s">
        <v>1513</v>
      </c>
      <c r="P14437" t="s">
        <v>25847</v>
      </c>
    </row>
    <row r="14438" spans="1:16" x14ac:dyDescent="0.25">
      <c r="A14438" t="s">
        <v>0</v>
      </c>
      <c r="B14438" t="s">
        <v>25848</v>
      </c>
      <c r="C14438" t="s">
        <v>11422</v>
      </c>
      <c r="D14438" t="s">
        <v>4526</v>
      </c>
      <c r="E14438" t="s">
        <v>59</v>
      </c>
      <c r="F14438" t="b">
        <v>0</v>
      </c>
      <c r="G14438" t="s">
        <v>65</v>
      </c>
      <c r="H14438" s="1">
        <v>46177.79346064815</v>
      </c>
      <c r="I14438" t="b">
        <v>0</v>
      </c>
      <c r="J14438" t="b">
        <v>0</v>
      </c>
      <c r="K14438" t="s">
        <v>41</v>
      </c>
      <c r="L14438" t="s">
        <v>74</v>
      </c>
      <c r="M14438"/>
      <c r="N14438">
        <v>22.5</v>
      </c>
      <c r="O14438" t="s">
        <v>1164</v>
      </c>
      <c r="P14438" t="s">
        <v>2318</v>
      </c>
    </row>
    <row r="14439" spans="1:16" x14ac:dyDescent="0.25">
      <c r="A14439" t="s">
        <v>2</v>
      </c>
      <c r="B14439" t="s">
        <v>25849</v>
      </c>
      <c r="C14439" t="s">
        <v>76</v>
      </c>
      <c r="D14439" t="s">
        <v>141</v>
      </c>
      <c r="E14439" t="s">
        <v>88</v>
      </c>
      <c r="F14439" t="b">
        <v>1</v>
      </c>
      <c r="G14439" t="s">
        <v>41</v>
      </c>
      <c r="H14439" s="1">
        <v>46177.796076388891</v>
      </c>
      <c r="I14439" t="b">
        <v>0</v>
      </c>
      <c r="J14439" t="b">
        <v>0</v>
      </c>
      <c r="K14439" t="s">
        <v>41</v>
      </c>
      <c r="L14439" t="s">
        <v>74</v>
      </c>
      <c r="M14439"/>
      <c r="N14439">
        <v>35</v>
      </c>
      <c r="O14439" t="s">
        <v>141</v>
      </c>
      <c r="P14439" t="s">
        <v>25850</v>
      </c>
    </row>
    <row r="14440" spans="1:16" x14ac:dyDescent="0.25">
      <c r="A14440" t="s">
        <v>1</v>
      </c>
      <c r="B14440" t="s">
        <v>25851</v>
      </c>
      <c r="C14440" t="s">
        <v>13767</v>
      </c>
      <c r="D14440" t="s">
        <v>4346</v>
      </c>
      <c r="E14440" t="s">
        <v>59</v>
      </c>
      <c r="F14440" t="b">
        <v>0</v>
      </c>
      <c r="G14440" t="s">
        <v>19</v>
      </c>
      <c r="H14440" s="1">
        <v>46177.797129629631</v>
      </c>
      <c r="I14440" t="b">
        <v>0</v>
      </c>
      <c r="J14440" t="b">
        <v>0</v>
      </c>
      <c r="K14440" t="s">
        <v>19</v>
      </c>
      <c r="L14440" t="s">
        <v>60</v>
      </c>
      <c r="M14440">
        <v>1250000</v>
      </c>
      <c r="N14440"/>
      <c r="O14440" t="s">
        <v>25852</v>
      </c>
      <c r="P14440" t="s">
        <v>25853</v>
      </c>
    </row>
    <row r="14441" spans="1:16" x14ac:dyDescent="0.25">
      <c r="A14441" t="s">
        <v>0</v>
      </c>
      <c r="B14441" t="s">
        <v>0</v>
      </c>
      <c r="C14441" t="s">
        <v>1339</v>
      </c>
      <c r="D14441" t="s">
        <v>4346</v>
      </c>
      <c r="E14441" t="s">
        <v>88</v>
      </c>
      <c r="F14441" t="b">
        <v>0</v>
      </c>
      <c r="G14441" t="s">
        <v>77</v>
      </c>
      <c r="H14441" s="1">
        <v>46177.835092592592</v>
      </c>
      <c r="I14441" t="b">
        <v>0</v>
      </c>
      <c r="J14441" t="b">
        <v>1</v>
      </c>
      <c r="K14441" t="s">
        <v>41</v>
      </c>
      <c r="L14441" t="s">
        <v>74</v>
      </c>
      <c r="M14441"/>
      <c r="N14441">
        <v>26.5</v>
      </c>
      <c r="O14441" t="s">
        <v>710</v>
      </c>
      <c r="P14441" t="s">
        <v>25854</v>
      </c>
    </row>
    <row r="14442" spans="1:16" x14ac:dyDescent="0.25">
      <c r="A14442" t="s">
        <v>0</v>
      </c>
      <c r="B14442" t="s">
        <v>25855</v>
      </c>
      <c r="C14442" t="s">
        <v>162</v>
      </c>
      <c r="D14442" t="s">
        <v>4346</v>
      </c>
      <c r="E14442" t="s">
        <v>59</v>
      </c>
      <c r="F14442" t="b">
        <v>0</v>
      </c>
      <c r="G14442" t="s">
        <v>73</v>
      </c>
      <c r="H14442" s="1">
        <v>46177.835104166668</v>
      </c>
      <c r="I14442" t="b">
        <v>0</v>
      </c>
      <c r="J14442" t="b">
        <v>1</v>
      </c>
      <c r="K14442" t="s">
        <v>41</v>
      </c>
      <c r="L14442" t="s">
        <v>60</v>
      </c>
      <c r="M14442">
        <v>68500</v>
      </c>
      <c r="N14442"/>
      <c r="O14442" t="s">
        <v>25856</v>
      </c>
      <c r="P14442" t="s">
        <v>25857</v>
      </c>
    </row>
    <row r="14443" spans="1:16" x14ac:dyDescent="0.25">
      <c r="A14443" t="s">
        <v>3</v>
      </c>
      <c r="B14443" t="s">
        <v>25858</v>
      </c>
      <c r="C14443" t="s">
        <v>190</v>
      </c>
      <c r="D14443" t="s">
        <v>4346</v>
      </c>
      <c r="E14443" t="s">
        <v>59</v>
      </c>
      <c r="F14443" t="b">
        <v>0</v>
      </c>
      <c r="G14443" t="s">
        <v>73</v>
      </c>
      <c r="H14443" s="1">
        <v>46177.835104166668</v>
      </c>
      <c r="I14443" t="b">
        <v>1</v>
      </c>
      <c r="J14443" t="b">
        <v>1</v>
      </c>
      <c r="K14443" t="s">
        <v>41</v>
      </c>
      <c r="L14443" t="s">
        <v>60</v>
      </c>
      <c r="M14443">
        <v>107250</v>
      </c>
      <c r="N14443"/>
      <c r="O14443" t="s">
        <v>25859</v>
      </c>
      <c r="P14443" t="s">
        <v>283</v>
      </c>
    </row>
    <row r="14444" spans="1:16" x14ac:dyDescent="0.25">
      <c r="A14444" t="s">
        <v>0</v>
      </c>
      <c r="B14444" t="s">
        <v>25860</v>
      </c>
      <c r="C14444" t="s">
        <v>328</v>
      </c>
      <c r="D14444" t="s">
        <v>4346</v>
      </c>
      <c r="E14444" t="s">
        <v>59</v>
      </c>
      <c r="F14444" t="b">
        <v>0</v>
      </c>
      <c r="G14444" t="s">
        <v>65</v>
      </c>
      <c r="H14444" s="1">
        <v>46177.835138888891</v>
      </c>
      <c r="I14444" t="b">
        <v>0</v>
      </c>
      <c r="J14444" t="b">
        <v>1</v>
      </c>
      <c r="K14444" t="s">
        <v>41</v>
      </c>
      <c r="L14444" t="s">
        <v>60</v>
      </c>
      <c r="M14444">
        <v>65884.5</v>
      </c>
      <c r="N14444"/>
      <c r="O14444" t="s">
        <v>25861</v>
      </c>
      <c r="P14444" t="s">
        <v>25862</v>
      </c>
    </row>
    <row r="14445" spans="1:16" x14ac:dyDescent="0.25">
      <c r="A14445" t="s">
        <v>0</v>
      </c>
      <c r="B14445" t="s">
        <v>25863</v>
      </c>
      <c r="C14445" t="s">
        <v>330</v>
      </c>
      <c r="D14445" t="s">
        <v>2471</v>
      </c>
      <c r="E14445" t="s">
        <v>59</v>
      </c>
      <c r="F14445" t="b">
        <v>0</v>
      </c>
      <c r="G14445" t="s">
        <v>41</v>
      </c>
      <c r="H14445" s="1">
        <v>46177.836400462962</v>
      </c>
      <c r="I14445" t="b">
        <v>0</v>
      </c>
      <c r="J14445" t="b">
        <v>1</v>
      </c>
      <c r="K14445" t="s">
        <v>41</v>
      </c>
      <c r="L14445" t="s">
        <v>60</v>
      </c>
      <c r="M14445">
        <v>83430</v>
      </c>
      <c r="N14445"/>
      <c r="O14445" t="s">
        <v>19097</v>
      </c>
      <c r="P14445" t="s">
        <v>25864</v>
      </c>
    </row>
    <row r="14446" spans="1:16" x14ac:dyDescent="0.25">
      <c r="A14446" t="s">
        <v>0</v>
      </c>
      <c r="B14446" t="s">
        <v>25865</v>
      </c>
      <c r="C14446" t="s">
        <v>76</v>
      </c>
      <c r="D14446" t="s">
        <v>4526</v>
      </c>
      <c r="E14446" t="s">
        <v>88</v>
      </c>
      <c r="F14446" t="b">
        <v>1</v>
      </c>
      <c r="G14446" t="s">
        <v>41</v>
      </c>
      <c r="H14446" s="1">
        <v>46177.836481481478</v>
      </c>
      <c r="I14446" t="b">
        <v>1</v>
      </c>
      <c r="J14446" t="b">
        <v>0</v>
      </c>
      <c r="K14446" t="s">
        <v>41</v>
      </c>
      <c r="L14446" t="s">
        <v>74</v>
      </c>
      <c r="M14446"/>
      <c r="N14446">
        <v>77.5</v>
      </c>
      <c r="O14446" t="s">
        <v>3322</v>
      </c>
    </row>
    <row r="14447" spans="1:16" x14ac:dyDescent="0.25">
      <c r="A14447" t="s">
        <v>2</v>
      </c>
      <c r="B14447" t="s">
        <v>25866</v>
      </c>
      <c r="C14447" t="s">
        <v>76</v>
      </c>
      <c r="D14447" t="s">
        <v>4526</v>
      </c>
      <c r="E14447" t="s">
        <v>59</v>
      </c>
      <c r="F14447" t="b">
        <v>1</v>
      </c>
      <c r="G14447" t="s">
        <v>77</v>
      </c>
      <c r="H14447" s="1">
        <v>46177.837893518517</v>
      </c>
      <c r="I14447" t="b">
        <v>0</v>
      </c>
      <c r="J14447" t="b">
        <v>1</v>
      </c>
      <c r="K14447" t="s">
        <v>41</v>
      </c>
      <c r="L14447" t="s">
        <v>60</v>
      </c>
      <c r="M14447">
        <v>152500</v>
      </c>
      <c r="N14447"/>
      <c r="O14447" t="s">
        <v>25867</v>
      </c>
      <c r="P14447" t="s">
        <v>25868</v>
      </c>
    </row>
    <row r="14448" spans="1:16" x14ac:dyDescent="0.25">
      <c r="A14448" t="s">
        <v>1</v>
      </c>
      <c r="B14448" t="s">
        <v>25869</v>
      </c>
      <c r="C14448" t="s">
        <v>207</v>
      </c>
      <c r="D14448" t="s">
        <v>4346</v>
      </c>
      <c r="F14448" t="b">
        <v>0</v>
      </c>
      <c r="G14448" t="s">
        <v>77</v>
      </c>
      <c r="H14448" s="1">
        <v>46177.837997685187</v>
      </c>
      <c r="I14448" t="b">
        <v>1</v>
      </c>
      <c r="J14448" t="b">
        <v>0</v>
      </c>
      <c r="K14448" t="s">
        <v>41</v>
      </c>
      <c r="L14448" t="s">
        <v>74</v>
      </c>
      <c r="M14448"/>
      <c r="N14448">
        <v>57.5</v>
      </c>
      <c r="O14448" t="s">
        <v>12630</v>
      </c>
      <c r="P14448" t="s">
        <v>579</v>
      </c>
    </row>
    <row r="14449" spans="1:16" x14ac:dyDescent="0.25">
      <c r="A14449" t="s">
        <v>5</v>
      </c>
      <c r="B14449" t="s">
        <v>5</v>
      </c>
      <c r="C14449" t="s">
        <v>3510</v>
      </c>
      <c r="D14449" t="s">
        <v>4526</v>
      </c>
      <c r="E14449" t="s">
        <v>59</v>
      </c>
      <c r="F14449" t="b">
        <v>0</v>
      </c>
      <c r="G14449" t="s">
        <v>13</v>
      </c>
      <c r="H14449" s="1">
        <v>46177.838541666657</v>
      </c>
      <c r="I14449" t="b">
        <v>0</v>
      </c>
      <c r="J14449" t="b">
        <v>0</v>
      </c>
      <c r="K14449" t="s">
        <v>13</v>
      </c>
      <c r="L14449" t="s">
        <v>60</v>
      </c>
      <c r="M14449">
        <v>99496</v>
      </c>
      <c r="N14449"/>
      <c r="O14449" t="s">
        <v>25870</v>
      </c>
      <c r="P14449" t="s">
        <v>25871</v>
      </c>
    </row>
    <row r="14450" spans="1:16" x14ac:dyDescent="0.25">
      <c r="A14450" t="s">
        <v>1</v>
      </c>
      <c r="B14450" t="s">
        <v>25872</v>
      </c>
      <c r="C14450" t="s">
        <v>76</v>
      </c>
      <c r="D14450" t="s">
        <v>4346</v>
      </c>
      <c r="E14450" t="s">
        <v>59</v>
      </c>
      <c r="F14450" t="b">
        <v>1</v>
      </c>
      <c r="G14450" t="s">
        <v>89</v>
      </c>
      <c r="H14450" s="1">
        <v>46177.879606481481</v>
      </c>
      <c r="I14450" t="b">
        <v>0</v>
      </c>
      <c r="J14450" t="b">
        <v>1</v>
      </c>
      <c r="K14450" t="s">
        <v>41</v>
      </c>
      <c r="L14450" t="s">
        <v>60</v>
      </c>
      <c r="M14450">
        <v>99500</v>
      </c>
      <c r="N14450"/>
      <c r="O14450" t="s">
        <v>25873</v>
      </c>
      <c r="P14450" t="s">
        <v>25874</v>
      </c>
    </row>
    <row r="14451" spans="1:16" x14ac:dyDescent="0.25">
      <c r="A14451" t="s">
        <v>1</v>
      </c>
      <c r="B14451" t="s">
        <v>417</v>
      </c>
      <c r="C14451" t="s">
        <v>147</v>
      </c>
      <c r="D14451" t="s">
        <v>2360</v>
      </c>
      <c r="E14451" t="s">
        <v>59</v>
      </c>
      <c r="F14451" t="b">
        <v>0</v>
      </c>
      <c r="G14451" t="s">
        <v>73</v>
      </c>
      <c r="H14451" s="1">
        <v>46177.879652777781</v>
      </c>
      <c r="I14451" t="b">
        <v>0</v>
      </c>
      <c r="J14451" t="b">
        <v>0</v>
      </c>
      <c r="K14451" t="s">
        <v>41</v>
      </c>
      <c r="L14451" t="s">
        <v>60</v>
      </c>
      <c r="M14451">
        <v>127500</v>
      </c>
      <c r="N14451"/>
      <c r="O14451" t="s">
        <v>25875</v>
      </c>
      <c r="P14451" t="s">
        <v>25876</v>
      </c>
    </row>
    <row r="14452" spans="1:16" x14ac:dyDescent="0.25">
      <c r="A14452" t="s">
        <v>1</v>
      </c>
      <c r="B14452" t="s">
        <v>316</v>
      </c>
      <c r="C14452" t="s">
        <v>1205</v>
      </c>
      <c r="D14452" t="s">
        <v>4346</v>
      </c>
      <c r="E14452" t="s">
        <v>59</v>
      </c>
      <c r="F14452" t="b">
        <v>0</v>
      </c>
      <c r="G14452" t="s">
        <v>77</v>
      </c>
      <c r="H14452" s="1">
        <v>46177.879652777781</v>
      </c>
      <c r="I14452" t="b">
        <v>0</v>
      </c>
      <c r="J14452" t="b">
        <v>1</v>
      </c>
      <c r="K14452" t="s">
        <v>41</v>
      </c>
      <c r="L14452" t="s">
        <v>60</v>
      </c>
      <c r="M14452">
        <v>185000</v>
      </c>
      <c r="N14452"/>
      <c r="O14452" t="s">
        <v>1853</v>
      </c>
      <c r="P14452" t="s">
        <v>25877</v>
      </c>
    </row>
    <row r="14453" spans="1:16" x14ac:dyDescent="0.25">
      <c r="A14453" t="s">
        <v>0</v>
      </c>
      <c r="B14453" t="s">
        <v>25878</v>
      </c>
      <c r="C14453" t="s">
        <v>2553</v>
      </c>
      <c r="D14453" t="s">
        <v>4526</v>
      </c>
      <c r="E14453" t="s">
        <v>59</v>
      </c>
      <c r="F14453" t="b">
        <v>0</v>
      </c>
      <c r="G14453" t="s">
        <v>68</v>
      </c>
      <c r="H14453" s="1">
        <v>46177.918425925927</v>
      </c>
      <c r="I14453" t="b">
        <v>0</v>
      </c>
      <c r="J14453" t="b">
        <v>1</v>
      </c>
      <c r="K14453" t="s">
        <v>41</v>
      </c>
      <c r="L14453" t="s">
        <v>60</v>
      </c>
      <c r="M14453">
        <v>150000</v>
      </c>
      <c r="N14453"/>
      <c r="O14453" t="s">
        <v>25879</v>
      </c>
      <c r="P14453" t="s">
        <v>233</v>
      </c>
    </row>
    <row r="14454" spans="1:16" x14ac:dyDescent="0.25">
      <c r="A14454" t="s">
        <v>0</v>
      </c>
      <c r="B14454" t="s">
        <v>25880</v>
      </c>
      <c r="C14454" t="s">
        <v>16450</v>
      </c>
      <c r="D14454" t="s">
        <v>4346</v>
      </c>
      <c r="E14454" t="s">
        <v>59</v>
      </c>
      <c r="F14454" t="b">
        <v>0</v>
      </c>
      <c r="G14454" t="s">
        <v>77</v>
      </c>
      <c r="H14454" s="1">
        <v>46177.918425925927</v>
      </c>
      <c r="I14454" t="b">
        <v>1</v>
      </c>
      <c r="J14454" t="b">
        <v>1</v>
      </c>
      <c r="K14454" t="s">
        <v>41</v>
      </c>
      <c r="L14454" t="s">
        <v>74</v>
      </c>
      <c r="M14454"/>
      <c r="N14454">
        <v>45</v>
      </c>
      <c r="O14454" t="s">
        <v>25881</v>
      </c>
      <c r="P14454" t="s">
        <v>25882</v>
      </c>
    </row>
    <row r="14455" spans="1:16" x14ac:dyDescent="0.25">
      <c r="A14455" t="s">
        <v>3</v>
      </c>
      <c r="B14455" t="s">
        <v>3237</v>
      </c>
      <c r="C14455" t="s">
        <v>382</v>
      </c>
      <c r="D14455" t="s">
        <v>4526</v>
      </c>
      <c r="E14455" t="s">
        <v>59</v>
      </c>
      <c r="F14455" t="b">
        <v>0</v>
      </c>
      <c r="G14455" t="s">
        <v>77</v>
      </c>
      <c r="H14455" s="1">
        <v>46177.91846064815</v>
      </c>
      <c r="I14455" t="b">
        <v>0</v>
      </c>
      <c r="J14455" t="b">
        <v>0</v>
      </c>
      <c r="K14455" t="s">
        <v>41</v>
      </c>
      <c r="L14455" t="s">
        <v>74</v>
      </c>
      <c r="M14455"/>
      <c r="N14455">
        <v>30</v>
      </c>
      <c r="O14455" t="s">
        <v>25883</v>
      </c>
      <c r="P14455" t="s">
        <v>2175</v>
      </c>
    </row>
    <row r="14456" spans="1:16" x14ac:dyDescent="0.25">
      <c r="A14456" t="s">
        <v>0</v>
      </c>
      <c r="B14456" t="s">
        <v>25884</v>
      </c>
      <c r="C14456" t="s">
        <v>6081</v>
      </c>
      <c r="D14456" t="s">
        <v>7670</v>
      </c>
      <c r="E14456" t="s">
        <v>59</v>
      </c>
      <c r="F14456" t="b">
        <v>0</v>
      </c>
      <c r="G14456" t="s">
        <v>40</v>
      </c>
      <c r="H14456" s="1">
        <v>46177.919710648152</v>
      </c>
      <c r="I14456" t="b">
        <v>1</v>
      </c>
      <c r="J14456" t="b">
        <v>0</v>
      </c>
      <c r="K14456" t="s">
        <v>40</v>
      </c>
      <c r="L14456" t="s">
        <v>60</v>
      </c>
      <c r="M14456">
        <v>40000</v>
      </c>
      <c r="N14456"/>
      <c r="O14456" t="s">
        <v>25885</v>
      </c>
      <c r="P14456" t="s">
        <v>219</v>
      </c>
    </row>
    <row r="14457" spans="1:16" x14ac:dyDescent="0.25">
      <c r="A14457" t="s">
        <v>0</v>
      </c>
      <c r="B14457" t="s">
        <v>1125</v>
      </c>
      <c r="C14457" t="s">
        <v>25886</v>
      </c>
      <c r="D14457" t="s">
        <v>4346</v>
      </c>
      <c r="E14457" t="s">
        <v>59</v>
      </c>
      <c r="F14457" t="b">
        <v>0</v>
      </c>
      <c r="G14457" t="s">
        <v>40</v>
      </c>
      <c r="H14457" s="1">
        <v>46177.919710648152</v>
      </c>
      <c r="I14457" t="b">
        <v>1</v>
      </c>
      <c r="J14457" t="b">
        <v>0</v>
      </c>
      <c r="K14457" t="s">
        <v>40</v>
      </c>
      <c r="L14457" t="s">
        <v>60</v>
      </c>
      <c r="M14457">
        <v>59491</v>
      </c>
      <c r="N14457"/>
      <c r="O14457" t="s">
        <v>772</v>
      </c>
      <c r="P14457" t="s">
        <v>219</v>
      </c>
    </row>
    <row r="14458" spans="1:16" x14ac:dyDescent="0.25">
      <c r="A14458" t="s">
        <v>1</v>
      </c>
      <c r="B14458" t="s">
        <v>25887</v>
      </c>
      <c r="C14458" t="s">
        <v>2397</v>
      </c>
      <c r="D14458" t="s">
        <v>4346</v>
      </c>
      <c r="E14458" t="s">
        <v>59</v>
      </c>
      <c r="F14458" t="b">
        <v>0</v>
      </c>
      <c r="G14458" t="s">
        <v>65</v>
      </c>
      <c r="H14458" s="1">
        <v>46177.921307870369</v>
      </c>
      <c r="I14458" t="b">
        <v>1</v>
      </c>
      <c r="J14458" t="b">
        <v>0</v>
      </c>
      <c r="K14458" t="s">
        <v>41</v>
      </c>
      <c r="L14458" t="s">
        <v>74</v>
      </c>
      <c r="M14458"/>
      <c r="N14458">
        <v>90</v>
      </c>
      <c r="O14458" t="s">
        <v>10578</v>
      </c>
      <c r="P14458" t="s">
        <v>25888</v>
      </c>
    </row>
    <row r="14459" spans="1:16" x14ac:dyDescent="0.25">
      <c r="A14459" t="s">
        <v>1</v>
      </c>
      <c r="B14459" t="s">
        <v>25889</v>
      </c>
      <c r="C14459" t="s">
        <v>6660</v>
      </c>
      <c r="D14459" t="s">
        <v>4346</v>
      </c>
      <c r="E14459" t="s">
        <v>59</v>
      </c>
      <c r="F14459" t="b">
        <v>0</v>
      </c>
      <c r="G14459" t="s">
        <v>13</v>
      </c>
      <c r="H14459" s="1">
        <v>46177.921840277777</v>
      </c>
      <c r="I14459" t="b">
        <v>1</v>
      </c>
      <c r="J14459" t="b">
        <v>0</v>
      </c>
      <c r="K14459" t="s">
        <v>13</v>
      </c>
      <c r="L14459" t="s">
        <v>74</v>
      </c>
      <c r="M14459"/>
      <c r="N14459">
        <v>30</v>
      </c>
      <c r="O14459" t="s">
        <v>10578</v>
      </c>
      <c r="P14459" t="s">
        <v>25890</v>
      </c>
    </row>
    <row r="14460" spans="1:16" x14ac:dyDescent="0.25">
      <c r="A14460" t="s">
        <v>1</v>
      </c>
      <c r="B14460" t="s">
        <v>25891</v>
      </c>
      <c r="C14460" t="s">
        <v>19147</v>
      </c>
      <c r="D14460" t="s">
        <v>2360</v>
      </c>
      <c r="E14460" t="s">
        <v>59</v>
      </c>
      <c r="F14460" t="b">
        <v>0</v>
      </c>
      <c r="G14460" t="s">
        <v>13</v>
      </c>
      <c r="H14460" s="1">
        <v>46177.921840277777</v>
      </c>
      <c r="I14460" t="b">
        <v>1</v>
      </c>
      <c r="J14460" t="b">
        <v>0</v>
      </c>
      <c r="K14460" t="s">
        <v>13</v>
      </c>
      <c r="L14460" t="s">
        <v>74</v>
      </c>
      <c r="M14460"/>
      <c r="N14460">
        <v>30</v>
      </c>
      <c r="O14460" t="s">
        <v>10578</v>
      </c>
      <c r="P14460" t="s">
        <v>25892</v>
      </c>
    </row>
    <row r="14461" spans="1:16" x14ac:dyDescent="0.25">
      <c r="A14461" t="s">
        <v>1</v>
      </c>
      <c r="B14461" t="s">
        <v>25893</v>
      </c>
      <c r="C14461" t="s">
        <v>500</v>
      </c>
      <c r="D14461" t="s">
        <v>4346</v>
      </c>
      <c r="E14461" t="s">
        <v>59</v>
      </c>
      <c r="F14461" t="b">
        <v>0</v>
      </c>
      <c r="G14461" t="s">
        <v>13</v>
      </c>
      <c r="H14461" s="1">
        <v>46177.921840277777</v>
      </c>
      <c r="I14461" t="b">
        <v>0</v>
      </c>
      <c r="J14461" t="b">
        <v>0</v>
      </c>
      <c r="K14461" t="s">
        <v>13</v>
      </c>
      <c r="L14461" t="s">
        <v>74</v>
      </c>
      <c r="M14461"/>
      <c r="N14461">
        <v>30</v>
      </c>
      <c r="O14461" t="s">
        <v>10578</v>
      </c>
      <c r="P14461" t="s">
        <v>25894</v>
      </c>
    </row>
    <row r="14462" spans="1:16" x14ac:dyDescent="0.25">
      <c r="A14462" t="s">
        <v>0</v>
      </c>
      <c r="B14462" t="s">
        <v>25895</v>
      </c>
      <c r="C14462" t="s">
        <v>81</v>
      </c>
      <c r="D14462" t="s">
        <v>4526</v>
      </c>
      <c r="E14462" t="s">
        <v>59</v>
      </c>
      <c r="F14462" t="b">
        <v>0</v>
      </c>
      <c r="G14462" t="s">
        <v>77</v>
      </c>
      <c r="H14462" s="1">
        <v>46177.960092592592</v>
      </c>
      <c r="I14462" t="b">
        <v>0</v>
      </c>
      <c r="J14462" t="b">
        <v>0</v>
      </c>
      <c r="K14462" t="s">
        <v>41</v>
      </c>
      <c r="L14462" t="s">
        <v>74</v>
      </c>
      <c r="M14462"/>
      <c r="N14462">
        <v>46.5</v>
      </c>
      <c r="O14462" t="s">
        <v>25896</v>
      </c>
      <c r="P14462" t="s">
        <v>4500</v>
      </c>
    </row>
    <row r="14463" spans="1:16" x14ac:dyDescent="0.25">
      <c r="A14463" t="s">
        <v>0</v>
      </c>
      <c r="B14463" t="s">
        <v>25897</v>
      </c>
      <c r="C14463" t="s">
        <v>76</v>
      </c>
      <c r="D14463" t="s">
        <v>141</v>
      </c>
      <c r="E14463" t="s">
        <v>88</v>
      </c>
      <c r="F14463" t="b">
        <v>1</v>
      </c>
      <c r="G14463" t="s">
        <v>41</v>
      </c>
      <c r="H14463" s="1">
        <v>46177.961400462962</v>
      </c>
      <c r="I14463" t="b">
        <v>1</v>
      </c>
      <c r="J14463" t="b">
        <v>0</v>
      </c>
      <c r="K14463" t="s">
        <v>41</v>
      </c>
      <c r="L14463" t="s">
        <v>74</v>
      </c>
      <c r="M14463"/>
      <c r="N14463">
        <v>32.5</v>
      </c>
      <c r="O14463" t="s">
        <v>141</v>
      </c>
      <c r="P14463" t="s">
        <v>18452</v>
      </c>
    </row>
    <row r="14464" spans="1:16" x14ac:dyDescent="0.25">
      <c r="A14464" t="s">
        <v>1</v>
      </c>
      <c r="B14464" t="s">
        <v>13348</v>
      </c>
      <c r="C14464" t="s">
        <v>1468</v>
      </c>
      <c r="D14464" t="s">
        <v>4526</v>
      </c>
      <c r="E14464" t="s">
        <v>59</v>
      </c>
      <c r="F14464" t="b">
        <v>0</v>
      </c>
      <c r="G14464" t="s">
        <v>89</v>
      </c>
      <c r="H14464" s="1">
        <v>46177.961504629631</v>
      </c>
      <c r="I14464" t="b">
        <v>0</v>
      </c>
      <c r="J14464" t="b">
        <v>0</v>
      </c>
      <c r="K14464" t="s">
        <v>41</v>
      </c>
      <c r="L14464" t="s">
        <v>60</v>
      </c>
      <c r="M14464">
        <v>155000</v>
      </c>
      <c r="N14464"/>
      <c r="O14464" t="s">
        <v>307</v>
      </c>
      <c r="P14464" t="s">
        <v>25898</v>
      </c>
    </row>
    <row r="14465" spans="1:16" x14ac:dyDescent="0.25">
      <c r="A14465" t="s">
        <v>1</v>
      </c>
      <c r="B14465" t="s">
        <v>2370</v>
      </c>
      <c r="C14465" t="s">
        <v>112</v>
      </c>
      <c r="D14465" t="s">
        <v>4526</v>
      </c>
      <c r="E14465" t="s">
        <v>59</v>
      </c>
      <c r="F14465" t="b">
        <v>0</v>
      </c>
      <c r="G14465" t="s">
        <v>65</v>
      </c>
      <c r="H14465" s="1">
        <v>46177.96298611111</v>
      </c>
      <c r="I14465" t="b">
        <v>0</v>
      </c>
      <c r="J14465" t="b">
        <v>1</v>
      </c>
      <c r="K14465" t="s">
        <v>41</v>
      </c>
      <c r="L14465" t="s">
        <v>60</v>
      </c>
      <c r="M14465">
        <v>130000</v>
      </c>
      <c r="N14465"/>
      <c r="O14465" t="s">
        <v>307</v>
      </c>
      <c r="P14465" t="s">
        <v>25899</v>
      </c>
    </row>
    <row r="14466" spans="1:16" x14ac:dyDescent="0.25">
      <c r="A14466" t="s">
        <v>1</v>
      </c>
      <c r="B14466" t="s">
        <v>25872</v>
      </c>
      <c r="C14466" t="s">
        <v>25900</v>
      </c>
      <c r="D14466" t="s">
        <v>2360</v>
      </c>
      <c r="E14466" t="s">
        <v>59</v>
      </c>
      <c r="F14466" t="b">
        <v>0</v>
      </c>
      <c r="G14466" t="s">
        <v>65</v>
      </c>
      <c r="H14466" s="1">
        <v>46177.963020833333</v>
      </c>
      <c r="I14466" t="b">
        <v>0</v>
      </c>
      <c r="J14466" t="b">
        <v>1</v>
      </c>
      <c r="K14466" t="s">
        <v>41</v>
      </c>
      <c r="L14466" t="s">
        <v>60</v>
      </c>
      <c r="M14466">
        <v>99500</v>
      </c>
      <c r="N14466"/>
      <c r="O14466" t="s">
        <v>25901</v>
      </c>
      <c r="P14466" t="s">
        <v>25874</v>
      </c>
    </row>
    <row r="14467" spans="1:16" x14ac:dyDescent="0.25">
      <c r="A14467" t="s">
        <v>5</v>
      </c>
      <c r="B14467" t="s">
        <v>25902</v>
      </c>
      <c r="C14467" t="s">
        <v>71</v>
      </c>
      <c r="D14467" t="s">
        <v>4526</v>
      </c>
      <c r="E14467" t="s">
        <v>88</v>
      </c>
      <c r="F14467" t="b">
        <v>0</v>
      </c>
      <c r="G14467" t="s">
        <v>77</v>
      </c>
      <c r="H14467" s="1">
        <v>46177.963113425933</v>
      </c>
      <c r="I14467" t="b">
        <v>1</v>
      </c>
      <c r="J14467" t="b">
        <v>0</v>
      </c>
      <c r="K14467" t="s">
        <v>41</v>
      </c>
      <c r="L14467" t="s">
        <v>74</v>
      </c>
      <c r="M14467"/>
      <c r="N14467">
        <v>72.5</v>
      </c>
      <c r="O14467" t="s">
        <v>111</v>
      </c>
      <c r="P14467" t="s">
        <v>25903</v>
      </c>
    </row>
    <row r="14468" spans="1:16" x14ac:dyDescent="0.25">
      <c r="A14468" t="s">
        <v>5</v>
      </c>
      <c r="B14468" t="s">
        <v>25904</v>
      </c>
      <c r="D14468" t="s">
        <v>7670</v>
      </c>
      <c r="E14468" t="s">
        <v>59</v>
      </c>
      <c r="F14468" t="b">
        <v>0</v>
      </c>
      <c r="G14468" t="s">
        <v>40</v>
      </c>
      <c r="H14468" s="1">
        <v>46177.96465277778</v>
      </c>
      <c r="I14468" t="b">
        <v>1</v>
      </c>
      <c r="J14468" t="b">
        <v>0</v>
      </c>
      <c r="K14468" t="s">
        <v>40</v>
      </c>
      <c r="L14468" t="s">
        <v>60</v>
      </c>
      <c r="M14468">
        <v>75000</v>
      </c>
      <c r="N14468"/>
      <c r="O14468" t="s">
        <v>25905</v>
      </c>
      <c r="P14468" t="s">
        <v>25906</v>
      </c>
    </row>
    <row r="14469" spans="1:16" x14ac:dyDescent="0.25">
      <c r="A14469" t="s">
        <v>0</v>
      </c>
      <c r="B14469" t="s">
        <v>25907</v>
      </c>
      <c r="C14469" t="s">
        <v>13682</v>
      </c>
      <c r="D14469" t="s">
        <v>4346</v>
      </c>
      <c r="E14469" t="s">
        <v>59</v>
      </c>
      <c r="F14469" t="b">
        <v>0</v>
      </c>
      <c r="G14469" t="s">
        <v>77</v>
      </c>
      <c r="H14469" s="1">
        <v>46178.001759259263</v>
      </c>
      <c r="I14469" t="b">
        <v>0</v>
      </c>
      <c r="J14469" t="b">
        <v>0</v>
      </c>
      <c r="K14469" t="s">
        <v>41</v>
      </c>
      <c r="L14469" t="s">
        <v>74</v>
      </c>
      <c r="M14469"/>
      <c r="N14469">
        <v>36.5</v>
      </c>
      <c r="O14469" t="s">
        <v>25908</v>
      </c>
      <c r="P14469" t="s">
        <v>25909</v>
      </c>
    </row>
    <row r="14470" spans="1:16" x14ac:dyDescent="0.25">
      <c r="A14470" t="s">
        <v>0</v>
      </c>
      <c r="B14470" t="s">
        <v>25910</v>
      </c>
      <c r="C14470" t="s">
        <v>376</v>
      </c>
      <c r="D14470" t="s">
        <v>3761</v>
      </c>
      <c r="E14470" t="s">
        <v>59</v>
      </c>
      <c r="F14470" t="b">
        <v>0</v>
      </c>
      <c r="G14470" t="s">
        <v>89</v>
      </c>
      <c r="H14470" s="1">
        <v>46178.001759259263</v>
      </c>
      <c r="I14470" t="b">
        <v>0</v>
      </c>
      <c r="J14470" t="b">
        <v>1</v>
      </c>
      <c r="K14470" t="s">
        <v>41</v>
      </c>
      <c r="L14470" t="s">
        <v>60</v>
      </c>
      <c r="M14470">
        <v>72500</v>
      </c>
      <c r="N14470"/>
      <c r="O14470" t="s">
        <v>25911</v>
      </c>
      <c r="P14470" t="s">
        <v>1482</v>
      </c>
    </row>
    <row r="14471" spans="1:16" x14ac:dyDescent="0.25">
      <c r="A14471" t="s">
        <v>0</v>
      </c>
      <c r="B14471" t="s">
        <v>10650</v>
      </c>
      <c r="C14471" t="s">
        <v>901</v>
      </c>
      <c r="D14471" t="s">
        <v>3173</v>
      </c>
      <c r="E14471" t="s">
        <v>59</v>
      </c>
      <c r="F14471" t="b">
        <v>0</v>
      </c>
      <c r="G14471" t="s">
        <v>77</v>
      </c>
      <c r="H14471" s="1">
        <v>46178.001770833333</v>
      </c>
      <c r="I14471" t="b">
        <v>0</v>
      </c>
      <c r="J14471" t="b">
        <v>0</v>
      </c>
      <c r="K14471" t="s">
        <v>41</v>
      </c>
      <c r="L14471" t="s">
        <v>74</v>
      </c>
      <c r="M14471"/>
      <c r="N14471">
        <v>47.5</v>
      </c>
      <c r="O14471" t="s">
        <v>25912</v>
      </c>
      <c r="P14471" t="s">
        <v>25913</v>
      </c>
    </row>
    <row r="14472" spans="1:16" x14ac:dyDescent="0.25">
      <c r="A14472" t="s">
        <v>0</v>
      </c>
      <c r="B14472" t="s">
        <v>25914</v>
      </c>
      <c r="C14472" t="s">
        <v>25900</v>
      </c>
      <c r="D14472" t="s">
        <v>4346</v>
      </c>
      <c r="E14472" t="s">
        <v>59</v>
      </c>
      <c r="F14472" t="b">
        <v>0</v>
      </c>
      <c r="G14472" t="s">
        <v>65</v>
      </c>
      <c r="H14472" s="1">
        <v>46178.001805555563</v>
      </c>
      <c r="I14472" t="b">
        <v>0</v>
      </c>
      <c r="J14472" t="b">
        <v>1</v>
      </c>
      <c r="K14472" t="s">
        <v>41</v>
      </c>
      <c r="L14472" t="s">
        <v>60</v>
      </c>
      <c r="M14472">
        <v>100000</v>
      </c>
      <c r="N14472"/>
      <c r="O14472" t="s">
        <v>25915</v>
      </c>
      <c r="P14472" t="s">
        <v>4661</v>
      </c>
    </row>
    <row r="14473" spans="1:16" x14ac:dyDescent="0.25">
      <c r="A14473" t="s">
        <v>0</v>
      </c>
      <c r="B14473" t="s">
        <v>25916</v>
      </c>
      <c r="C14473" t="s">
        <v>76</v>
      </c>
      <c r="D14473" t="s">
        <v>584</v>
      </c>
      <c r="E14473" t="s">
        <v>72</v>
      </c>
      <c r="F14473" t="b">
        <v>1</v>
      </c>
      <c r="G14473" t="s">
        <v>19</v>
      </c>
      <c r="H14473" s="1">
        <v>46178.002268518518</v>
      </c>
      <c r="I14473" t="b">
        <v>0</v>
      </c>
      <c r="J14473" t="b">
        <v>0</v>
      </c>
      <c r="K14473" t="s">
        <v>19</v>
      </c>
      <c r="L14473" t="s">
        <v>74</v>
      </c>
      <c r="M14473"/>
      <c r="N14473">
        <v>25</v>
      </c>
      <c r="O14473" t="s">
        <v>16798</v>
      </c>
      <c r="P14473" t="s">
        <v>16799</v>
      </c>
    </row>
    <row r="14474" spans="1:16" x14ac:dyDescent="0.25">
      <c r="A14474" t="s">
        <v>0</v>
      </c>
      <c r="B14474" t="s">
        <v>25917</v>
      </c>
      <c r="C14474" t="s">
        <v>41</v>
      </c>
      <c r="D14474" t="s">
        <v>3761</v>
      </c>
      <c r="E14474" t="s">
        <v>59</v>
      </c>
      <c r="F14474" t="b">
        <v>0</v>
      </c>
      <c r="G14474" t="s">
        <v>41</v>
      </c>
      <c r="H14474" s="1">
        <v>46178.003067129634</v>
      </c>
      <c r="I14474" t="b">
        <v>0</v>
      </c>
      <c r="J14474" t="b">
        <v>1</v>
      </c>
      <c r="K14474" t="s">
        <v>41</v>
      </c>
      <c r="L14474" t="s">
        <v>60</v>
      </c>
      <c r="M14474">
        <v>82229</v>
      </c>
      <c r="N14474"/>
      <c r="O14474" t="s">
        <v>20388</v>
      </c>
      <c r="P14474" t="s">
        <v>1332</v>
      </c>
    </row>
    <row r="14475" spans="1:16" x14ac:dyDescent="0.25">
      <c r="A14475" t="s">
        <v>1</v>
      </c>
      <c r="B14475" t="s">
        <v>316</v>
      </c>
      <c r="C14475" t="s">
        <v>290</v>
      </c>
      <c r="D14475" t="s">
        <v>4526</v>
      </c>
      <c r="E14475" t="s">
        <v>59</v>
      </c>
      <c r="F14475" t="b">
        <v>0</v>
      </c>
      <c r="G14475" t="s">
        <v>89</v>
      </c>
      <c r="H14475" s="1">
        <v>46178.004629629628</v>
      </c>
      <c r="I14475" t="b">
        <v>0</v>
      </c>
      <c r="J14475" t="b">
        <v>0</v>
      </c>
      <c r="K14475" t="s">
        <v>41</v>
      </c>
      <c r="L14475" t="s">
        <v>60</v>
      </c>
      <c r="M14475">
        <v>190000</v>
      </c>
      <c r="N14475"/>
      <c r="O14475" t="s">
        <v>15554</v>
      </c>
      <c r="P14475" t="s">
        <v>15555</v>
      </c>
    </row>
    <row r="14476" spans="1:16" x14ac:dyDescent="0.25">
      <c r="A14476" t="s">
        <v>1</v>
      </c>
      <c r="B14476" t="s">
        <v>9983</v>
      </c>
      <c r="C14476" t="s">
        <v>5115</v>
      </c>
      <c r="D14476" t="s">
        <v>4346</v>
      </c>
      <c r="E14476" t="s">
        <v>59</v>
      </c>
      <c r="F14476" t="b">
        <v>0</v>
      </c>
      <c r="G14476" t="s">
        <v>40</v>
      </c>
      <c r="H14476" s="1">
        <v>46178.006319444437</v>
      </c>
      <c r="I14476" t="b">
        <v>0</v>
      </c>
      <c r="J14476" t="b">
        <v>0</v>
      </c>
      <c r="K14476" t="s">
        <v>40</v>
      </c>
      <c r="L14476" t="s">
        <v>60</v>
      </c>
      <c r="M14476">
        <v>52951</v>
      </c>
      <c r="N14476"/>
      <c r="O14476" t="s">
        <v>9985</v>
      </c>
    </row>
    <row r="14477" spans="1:16" x14ac:dyDescent="0.25">
      <c r="A14477" t="s">
        <v>3</v>
      </c>
      <c r="B14477" t="s">
        <v>25918</v>
      </c>
      <c r="C14477" t="s">
        <v>2750</v>
      </c>
      <c r="D14477" t="s">
        <v>4756</v>
      </c>
      <c r="E14477" t="s">
        <v>59</v>
      </c>
      <c r="F14477" t="b">
        <v>0</v>
      </c>
      <c r="G14477" t="s">
        <v>77</v>
      </c>
      <c r="H14477" s="1">
        <v>46178.043437499997</v>
      </c>
      <c r="I14477" t="b">
        <v>0</v>
      </c>
      <c r="J14477" t="b">
        <v>1</v>
      </c>
      <c r="K14477" t="s">
        <v>41</v>
      </c>
      <c r="L14477" t="s">
        <v>60</v>
      </c>
      <c r="M14477">
        <v>205000</v>
      </c>
      <c r="N14477"/>
      <c r="O14477" t="s">
        <v>827</v>
      </c>
      <c r="P14477" t="s">
        <v>25919</v>
      </c>
    </row>
    <row r="14478" spans="1:16" x14ac:dyDescent="0.25">
      <c r="A14478" t="s">
        <v>6</v>
      </c>
      <c r="B14478" t="s">
        <v>25920</v>
      </c>
      <c r="C14478" t="s">
        <v>1567</v>
      </c>
      <c r="D14478" t="s">
        <v>17626</v>
      </c>
      <c r="E14478" t="s">
        <v>59</v>
      </c>
      <c r="F14478" t="b">
        <v>0</v>
      </c>
      <c r="G14478" t="s">
        <v>65</v>
      </c>
      <c r="H14478" s="1">
        <v>46178.044930555552</v>
      </c>
      <c r="I14478" t="b">
        <v>0</v>
      </c>
      <c r="J14478" t="b">
        <v>1</v>
      </c>
      <c r="K14478" t="s">
        <v>41</v>
      </c>
      <c r="L14478" t="s">
        <v>60</v>
      </c>
      <c r="M14478">
        <v>142335</v>
      </c>
      <c r="N14478"/>
      <c r="O14478" t="s">
        <v>25921</v>
      </c>
      <c r="P14478" t="s">
        <v>25922</v>
      </c>
    </row>
    <row r="14479" spans="1:16" x14ac:dyDescent="0.25">
      <c r="A14479" t="s">
        <v>1</v>
      </c>
      <c r="B14479" t="s">
        <v>25923</v>
      </c>
      <c r="C14479" t="s">
        <v>2563</v>
      </c>
      <c r="D14479" t="s">
        <v>5667</v>
      </c>
      <c r="E14479" t="s">
        <v>59</v>
      </c>
      <c r="F14479" t="b">
        <v>0</v>
      </c>
      <c r="G14479" t="s">
        <v>77</v>
      </c>
      <c r="H14479" s="1">
        <v>46178.046249999999</v>
      </c>
      <c r="I14479" t="b">
        <v>0</v>
      </c>
      <c r="J14479" t="b">
        <v>1</v>
      </c>
      <c r="K14479" t="s">
        <v>41</v>
      </c>
      <c r="L14479" t="s">
        <v>60</v>
      </c>
      <c r="M14479">
        <v>122275</v>
      </c>
      <c r="N14479"/>
      <c r="O14479" t="s">
        <v>528</v>
      </c>
      <c r="P14479" t="s">
        <v>25924</v>
      </c>
    </row>
    <row r="14480" spans="1:16" x14ac:dyDescent="0.25">
      <c r="A14480" t="s">
        <v>5</v>
      </c>
      <c r="B14480" t="s">
        <v>5</v>
      </c>
      <c r="C14480" t="s">
        <v>25925</v>
      </c>
      <c r="D14480" t="s">
        <v>2360</v>
      </c>
      <c r="E14480" t="s">
        <v>59</v>
      </c>
      <c r="F14480" t="b">
        <v>0</v>
      </c>
      <c r="G14480" t="s">
        <v>77</v>
      </c>
      <c r="H14480" s="1">
        <v>46178.046331018522</v>
      </c>
      <c r="I14480" t="b">
        <v>0</v>
      </c>
      <c r="J14480" t="b">
        <v>1</v>
      </c>
      <c r="K14480" t="s">
        <v>41</v>
      </c>
      <c r="L14480" t="s">
        <v>60</v>
      </c>
      <c r="M14480">
        <v>157590</v>
      </c>
      <c r="N14480"/>
      <c r="O14480" t="s">
        <v>265</v>
      </c>
      <c r="P14480" t="s">
        <v>25926</v>
      </c>
    </row>
    <row r="14481" spans="1:16" x14ac:dyDescent="0.25">
      <c r="A14481" t="s">
        <v>0</v>
      </c>
      <c r="B14481" t="s">
        <v>1284</v>
      </c>
      <c r="C14481" t="s">
        <v>157</v>
      </c>
      <c r="D14481" t="s">
        <v>4756</v>
      </c>
      <c r="E14481" t="s">
        <v>59</v>
      </c>
      <c r="F14481" t="b">
        <v>0</v>
      </c>
      <c r="G14481" t="s">
        <v>77</v>
      </c>
      <c r="H14481" s="1">
        <v>46178.085092592592</v>
      </c>
      <c r="I14481" t="b">
        <v>0</v>
      </c>
      <c r="J14481" t="b">
        <v>0</v>
      </c>
      <c r="K14481" t="s">
        <v>41</v>
      </c>
      <c r="L14481" t="s">
        <v>60</v>
      </c>
      <c r="M14481">
        <v>95000</v>
      </c>
      <c r="N14481"/>
      <c r="O14481" t="s">
        <v>25927</v>
      </c>
      <c r="P14481" t="s">
        <v>25928</v>
      </c>
    </row>
    <row r="14482" spans="1:16" x14ac:dyDescent="0.25">
      <c r="A14482" t="s">
        <v>2</v>
      </c>
      <c r="B14482" t="s">
        <v>25929</v>
      </c>
      <c r="C14482" t="s">
        <v>326</v>
      </c>
      <c r="D14482" t="s">
        <v>6504</v>
      </c>
      <c r="E14482" t="s">
        <v>59</v>
      </c>
      <c r="F14482" t="b">
        <v>0</v>
      </c>
      <c r="G14482" t="s">
        <v>77</v>
      </c>
      <c r="H14482" s="1">
        <v>46178.086493055547</v>
      </c>
      <c r="I14482" t="b">
        <v>0</v>
      </c>
      <c r="J14482" t="b">
        <v>0</v>
      </c>
      <c r="K14482" t="s">
        <v>41</v>
      </c>
      <c r="L14482" t="s">
        <v>60</v>
      </c>
      <c r="M14482">
        <v>115000</v>
      </c>
      <c r="N14482"/>
      <c r="O14482" t="s">
        <v>25930</v>
      </c>
      <c r="P14482" t="s">
        <v>19807</v>
      </c>
    </row>
    <row r="14483" spans="1:16" x14ac:dyDescent="0.25">
      <c r="A14483" t="s">
        <v>8</v>
      </c>
      <c r="B14483" t="s">
        <v>25931</v>
      </c>
      <c r="C14483" t="s">
        <v>9919</v>
      </c>
      <c r="D14483" t="s">
        <v>2360</v>
      </c>
      <c r="E14483" t="s">
        <v>59</v>
      </c>
      <c r="F14483" t="b">
        <v>0</v>
      </c>
      <c r="G14483" t="s">
        <v>13</v>
      </c>
      <c r="H14483" s="1">
        <v>46178.213750000003</v>
      </c>
      <c r="I14483" t="b">
        <v>0</v>
      </c>
      <c r="J14483" t="b">
        <v>0</v>
      </c>
      <c r="K14483" t="s">
        <v>13</v>
      </c>
      <c r="L14483" t="s">
        <v>60</v>
      </c>
      <c r="M14483">
        <v>177000</v>
      </c>
      <c r="N14483"/>
      <c r="O14483" t="s">
        <v>8238</v>
      </c>
      <c r="P14483" t="s">
        <v>25932</v>
      </c>
    </row>
    <row r="14484" spans="1:16" x14ac:dyDescent="0.25">
      <c r="A14484" t="s">
        <v>6</v>
      </c>
      <c r="B14484" t="s">
        <v>25933</v>
      </c>
      <c r="C14484" t="s">
        <v>333</v>
      </c>
      <c r="D14484" t="s">
        <v>2360</v>
      </c>
      <c r="E14484" t="s">
        <v>59</v>
      </c>
      <c r="F14484" t="b">
        <v>0</v>
      </c>
      <c r="G14484" t="s">
        <v>77</v>
      </c>
      <c r="H14484" s="1">
        <v>46178.293738425928</v>
      </c>
      <c r="I14484" t="b">
        <v>0</v>
      </c>
      <c r="J14484" t="b">
        <v>1</v>
      </c>
      <c r="K14484" t="s">
        <v>41</v>
      </c>
      <c r="L14484" t="s">
        <v>74</v>
      </c>
      <c r="M14484"/>
      <c r="N14484">
        <v>104.5</v>
      </c>
      <c r="O14484" t="s">
        <v>25934</v>
      </c>
      <c r="P14484" t="s">
        <v>15517</v>
      </c>
    </row>
    <row r="14485" spans="1:16" x14ac:dyDescent="0.25">
      <c r="A14485" t="s">
        <v>0</v>
      </c>
      <c r="B14485" t="s">
        <v>24346</v>
      </c>
      <c r="C14485" t="s">
        <v>76</v>
      </c>
      <c r="D14485" t="s">
        <v>4346</v>
      </c>
      <c r="E14485" t="s">
        <v>88</v>
      </c>
      <c r="F14485" t="b">
        <v>1</v>
      </c>
      <c r="G14485" t="s">
        <v>41</v>
      </c>
      <c r="H14485" s="1">
        <v>46178.294930555552</v>
      </c>
      <c r="I14485" t="b">
        <v>0</v>
      </c>
      <c r="J14485" t="b">
        <v>0</v>
      </c>
      <c r="K14485" t="s">
        <v>41</v>
      </c>
      <c r="L14485" t="s">
        <v>74</v>
      </c>
      <c r="M14485"/>
      <c r="N14485">
        <v>52.5</v>
      </c>
      <c r="O14485" t="s">
        <v>24347</v>
      </c>
      <c r="P14485" t="s">
        <v>85</v>
      </c>
    </row>
    <row r="14486" spans="1:16" x14ac:dyDescent="0.25">
      <c r="A14486" t="s">
        <v>8</v>
      </c>
      <c r="B14486" t="s">
        <v>25935</v>
      </c>
      <c r="C14486" t="s">
        <v>5026</v>
      </c>
      <c r="D14486" t="s">
        <v>4346</v>
      </c>
      <c r="E14486" t="s">
        <v>59</v>
      </c>
      <c r="F14486" t="b">
        <v>0</v>
      </c>
      <c r="G14486" t="s">
        <v>40</v>
      </c>
      <c r="H14486" s="1">
        <v>46178.296331018522</v>
      </c>
      <c r="I14486" t="b">
        <v>0</v>
      </c>
      <c r="J14486" t="b">
        <v>0</v>
      </c>
      <c r="K14486" t="s">
        <v>40</v>
      </c>
      <c r="L14486" t="s">
        <v>60</v>
      </c>
      <c r="M14486">
        <v>52951</v>
      </c>
      <c r="N14486"/>
      <c r="O14486" t="s">
        <v>25936</v>
      </c>
    </row>
    <row r="14487" spans="1:16" x14ac:dyDescent="0.25">
      <c r="A14487" t="s">
        <v>6</v>
      </c>
      <c r="B14487" t="s">
        <v>25937</v>
      </c>
      <c r="C14487" t="s">
        <v>40</v>
      </c>
      <c r="D14487" t="s">
        <v>4526</v>
      </c>
      <c r="E14487" t="s">
        <v>59</v>
      </c>
      <c r="F14487" t="b">
        <v>0</v>
      </c>
      <c r="G14487" t="s">
        <v>40</v>
      </c>
      <c r="H14487" s="1">
        <v>46178.337997685187</v>
      </c>
      <c r="I14487" t="b">
        <v>0</v>
      </c>
      <c r="J14487" t="b">
        <v>0</v>
      </c>
      <c r="K14487" t="s">
        <v>40</v>
      </c>
      <c r="L14487" t="s">
        <v>60</v>
      </c>
      <c r="M14487">
        <v>95000</v>
      </c>
      <c r="N14487"/>
      <c r="O14487" t="s">
        <v>4410</v>
      </c>
      <c r="P14487" t="s">
        <v>19328</v>
      </c>
    </row>
    <row r="14488" spans="1:16" x14ac:dyDescent="0.25">
      <c r="A14488" t="s">
        <v>5</v>
      </c>
      <c r="B14488" t="s">
        <v>25938</v>
      </c>
      <c r="C14488" t="s">
        <v>1667</v>
      </c>
      <c r="D14488" t="s">
        <v>11236</v>
      </c>
      <c r="E14488" t="s">
        <v>59</v>
      </c>
      <c r="F14488" t="b">
        <v>0</v>
      </c>
      <c r="G14488" t="s">
        <v>89</v>
      </c>
      <c r="H14488" s="1">
        <v>46178.338113425933</v>
      </c>
      <c r="I14488" t="b">
        <v>0</v>
      </c>
      <c r="J14488" t="b">
        <v>1</v>
      </c>
      <c r="K14488" t="s">
        <v>41</v>
      </c>
      <c r="L14488" t="s">
        <v>60</v>
      </c>
      <c r="M14488">
        <v>245500</v>
      </c>
      <c r="N14488"/>
      <c r="O14488" t="s">
        <v>965</v>
      </c>
      <c r="P14488" t="s">
        <v>25939</v>
      </c>
    </row>
    <row r="14489" spans="1:16" x14ac:dyDescent="0.25">
      <c r="A14489" t="s">
        <v>1</v>
      </c>
      <c r="B14489" t="s">
        <v>7903</v>
      </c>
      <c r="C14489" t="s">
        <v>1111</v>
      </c>
      <c r="D14489" t="s">
        <v>24507</v>
      </c>
      <c r="E14489" t="s">
        <v>59</v>
      </c>
      <c r="F14489" t="b">
        <v>0</v>
      </c>
      <c r="G14489" t="s">
        <v>19</v>
      </c>
      <c r="H14489" s="1">
        <v>46178.338969907411</v>
      </c>
      <c r="I14489" t="b">
        <v>1</v>
      </c>
      <c r="J14489" t="b">
        <v>0</v>
      </c>
      <c r="K14489" t="s">
        <v>19</v>
      </c>
      <c r="L14489" t="s">
        <v>60</v>
      </c>
      <c r="M14489">
        <v>1650000</v>
      </c>
      <c r="N14489"/>
      <c r="O14489" t="s">
        <v>23253</v>
      </c>
      <c r="P14489" t="s">
        <v>23254</v>
      </c>
    </row>
    <row r="14490" spans="1:16" x14ac:dyDescent="0.25">
      <c r="A14490" t="s">
        <v>7</v>
      </c>
      <c r="B14490" t="s">
        <v>21653</v>
      </c>
      <c r="C14490" t="s">
        <v>81</v>
      </c>
      <c r="D14490" t="s">
        <v>4550</v>
      </c>
      <c r="E14490" t="s">
        <v>59</v>
      </c>
      <c r="F14490" t="b">
        <v>0</v>
      </c>
      <c r="G14490" t="s">
        <v>77</v>
      </c>
      <c r="H14490" s="1">
        <v>46178.377071759263</v>
      </c>
      <c r="I14490" t="b">
        <v>0</v>
      </c>
      <c r="J14490" t="b">
        <v>1</v>
      </c>
      <c r="K14490" t="s">
        <v>41</v>
      </c>
      <c r="L14490" t="s">
        <v>60</v>
      </c>
      <c r="M14490">
        <v>113500</v>
      </c>
      <c r="N14490"/>
      <c r="O14490" t="s">
        <v>4242</v>
      </c>
      <c r="P14490" t="s">
        <v>21654</v>
      </c>
    </row>
    <row r="14491" spans="1:16" x14ac:dyDescent="0.25">
      <c r="A14491" t="s">
        <v>2</v>
      </c>
      <c r="B14491" t="s">
        <v>3766</v>
      </c>
      <c r="C14491" t="s">
        <v>353</v>
      </c>
      <c r="D14491" t="s">
        <v>4526</v>
      </c>
      <c r="E14491" t="s">
        <v>59</v>
      </c>
      <c r="F14491" t="b">
        <v>0</v>
      </c>
      <c r="G14491" t="s">
        <v>77</v>
      </c>
      <c r="H14491" s="1">
        <v>46178.377083333333</v>
      </c>
      <c r="I14491" t="b">
        <v>0</v>
      </c>
      <c r="J14491" t="b">
        <v>1</v>
      </c>
      <c r="K14491" t="s">
        <v>41</v>
      </c>
      <c r="L14491" t="s">
        <v>60</v>
      </c>
      <c r="M14491">
        <v>245500</v>
      </c>
      <c r="N14491"/>
      <c r="O14491" t="s">
        <v>343</v>
      </c>
      <c r="P14491" t="s">
        <v>310</v>
      </c>
    </row>
    <row r="14492" spans="1:16" x14ac:dyDescent="0.25">
      <c r="A14492" t="s">
        <v>2</v>
      </c>
      <c r="B14492" t="s">
        <v>25940</v>
      </c>
      <c r="C14492" t="s">
        <v>4034</v>
      </c>
      <c r="D14492" t="s">
        <v>4562</v>
      </c>
      <c r="E14492" t="s">
        <v>59</v>
      </c>
      <c r="F14492" t="b">
        <v>0</v>
      </c>
      <c r="G14492" t="s">
        <v>68</v>
      </c>
      <c r="H14492" s="1">
        <v>46178.378425925926</v>
      </c>
      <c r="I14492" t="b">
        <v>0</v>
      </c>
      <c r="J14492" t="b">
        <v>1</v>
      </c>
      <c r="K14492" t="s">
        <v>41</v>
      </c>
      <c r="L14492" t="s">
        <v>60</v>
      </c>
      <c r="M14492">
        <v>74400</v>
      </c>
      <c r="N14492"/>
      <c r="O14492" t="s">
        <v>12498</v>
      </c>
      <c r="P14492" t="s">
        <v>25941</v>
      </c>
    </row>
    <row r="14493" spans="1:16" x14ac:dyDescent="0.25">
      <c r="A14493" t="s">
        <v>5</v>
      </c>
      <c r="B14493" t="s">
        <v>25942</v>
      </c>
      <c r="C14493" t="s">
        <v>370</v>
      </c>
      <c r="D14493" t="s">
        <v>4526</v>
      </c>
      <c r="E14493" t="s">
        <v>59</v>
      </c>
      <c r="F14493" t="b">
        <v>0</v>
      </c>
      <c r="G14493" t="s">
        <v>65</v>
      </c>
      <c r="H14493" s="1">
        <v>46178.379803240743</v>
      </c>
      <c r="I14493" t="b">
        <v>1</v>
      </c>
      <c r="J14493" t="b">
        <v>1</v>
      </c>
      <c r="K14493" t="s">
        <v>41</v>
      </c>
      <c r="L14493" t="s">
        <v>60</v>
      </c>
      <c r="M14493">
        <v>176000</v>
      </c>
      <c r="N14493"/>
      <c r="O14493" t="s">
        <v>7675</v>
      </c>
      <c r="P14493" t="s">
        <v>747</v>
      </c>
    </row>
    <row r="14494" spans="1:16" x14ac:dyDescent="0.25">
      <c r="A14494" t="s">
        <v>1</v>
      </c>
      <c r="B14494" t="s">
        <v>13552</v>
      </c>
      <c r="C14494" t="s">
        <v>19</v>
      </c>
      <c r="D14494" t="s">
        <v>4526</v>
      </c>
      <c r="E14494" t="s">
        <v>59</v>
      </c>
      <c r="F14494" t="b">
        <v>0</v>
      </c>
      <c r="G14494" t="s">
        <v>19</v>
      </c>
      <c r="H14494" s="1">
        <v>46178.380648148152</v>
      </c>
      <c r="I14494" t="b">
        <v>1</v>
      </c>
      <c r="J14494" t="b">
        <v>0</v>
      </c>
      <c r="K14494" t="s">
        <v>19</v>
      </c>
      <c r="L14494" t="s">
        <v>60</v>
      </c>
      <c r="M14494">
        <v>1400000</v>
      </c>
      <c r="N14494"/>
      <c r="O14494" t="s">
        <v>7059</v>
      </c>
      <c r="P14494" t="s">
        <v>13553</v>
      </c>
    </row>
    <row r="14495" spans="1:16" x14ac:dyDescent="0.25">
      <c r="A14495" t="s">
        <v>7</v>
      </c>
      <c r="B14495" t="s">
        <v>7</v>
      </c>
      <c r="C14495" t="s">
        <v>612</v>
      </c>
      <c r="D14495" t="s">
        <v>2360</v>
      </c>
      <c r="E14495" t="s">
        <v>59</v>
      </c>
      <c r="F14495" t="b">
        <v>0</v>
      </c>
      <c r="G14495" t="s">
        <v>73</v>
      </c>
      <c r="H14495" s="1">
        <v>46178.418692129628</v>
      </c>
      <c r="I14495" t="b">
        <v>0</v>
      </c>
      <c r="J14495" t="b">
        <v>1</v>
      </c>
      <c r="K14495" t="s">
        <v>41</v>
      </c>
      <c r="L14495" t="s">
        <v>60</v>
      </c>
      <c r="M14495">
        <v>115100</v>
      </c>
      <c r="N14495"/>
      <c r="O14495" t="s">
        <v>4617</v>
      </c>
      <c r="P14495" t="s">
        <v>25943</v>
      </c>
    </row>
    <row r="14496" spans="1:16" x14ac:dyDescent="0.25">
      <c r="A14496" t="s">
        <v>1</v>
      </c>
      <c r="B14496" t="s">
        <v>1</v>
      </c>
      <c r="C14496" t="s">
        <v>1193</v>
      </c>
      <c r="D14496" t="s">
        <v>4526</v>
      </c>
      <c r="E14496" t="s">
        <v>88</v>
      </c>
      <c r="F14496" t="b">
        <v>0</v>
      </c>
      <c r="G14496" t="s">
        <v>89</v>
      </c>
      <c r="H14496" s="1">
        <v>46178.41878472222</v>
      </c>
      <c r="I14496" t="b">
        <v>1</v>
      </c>
      <c r="J14496" t="b">
        <v>1</v>
      </c>
      <c r="K14496" t="s">
        <v>41</v>
      </c>
      <c r="L14496" t="s">
        <v>74</v>
      </c>
      <c r="M14496"/>
      <c r="N14496">
        <v>45</v>
      </c>
      <c r="O14496" t="s">
        <v>4487</v>
      </c>
      <c r="P14496" t="s">
        <v>25944</v>
      </c>
    </row>
    <row r="14497" spans="1:16" x14ac:dyDescent="0.25">
      <c r="A14497" t="s">
        <v>3</v>
      </c>
      <c r="B14497" t="s">
        <v>25945</v>
      </c>
      <c r="C14497" t="s">
        <v>33</v>
      </c>
      <c r="D14497" t="s">
        <v>5045</v>
      </c>
      <c r="E14497" t="s">
        <v>88</v>
      </c>
      <c r="F14497" t="b">
        <v>0</v>
      </c>
      <c r="G14497" t="s">
        <v>33</v>
      </c>
      <c r="H14497" s="1">
        <v>46178.419768518521</v>
      </c>
      <c r="I14497" t="b">
        <v>0</v>
      </c>
      <c r="J14497" t="b">
        <v>0</v>
      </c>
      <c r="K14497" t="s">
        <v>33</v>
      </c>
      <c r="L14497" t="s">
        <v>60</v>
      </c>
      <c r="M14497">
        <v>4500</v>
      </c>
      <c r="N14497"/>
      <c r="O14497" t="s">
        <v>25946</v>
      </c>
      <c r="P14497" t="s">
        <v>1956</v>
      </c>
    </row>
    <row r="14498" spans="1:16" x14ac:dyDescent="0.25">
      <c r="A14498" t="s">
        <v>6</v>
      </c>
      <c r="B14498" t="s">
        <v>25947</v>
      </c>
      <c r="C14498" t="s">
        <v>112</v>
      </c>
      <c r="D14498" t="s">
        <v>4526</v>
      </c>
      <c r="E14498" t="s">
        <v>59</v>
      </c>
      <c r="F14498" t="b">
        <v>0</v>
      </c>
      <c r="G14498" t="s">
        <v>65</v>
      </c>
      <c r="H14498" s="1">
        <v>46178.420127314806</v>
      </c>
      <c r="I14498" t="b">
        <v>0</v>
      </c>
      <c r="J14498" t="b">
        <v>1</v>
      </c>
      <c r="K14498" t="s">
        <v>41</v>
      </c>
      <c r="L14498" t="s">
        <v>60</v>
      </c>
      <c r="M14498">
        <v>142000</v>
      </c>
      <c r="N14498"/>
      <c r="O14498" t="s">
        <v>7675</v>
      </c>
      <c r="P14498" t="s">
        <v>597</v>
      </c>
    </row>
    <row r="14499" spans="1:16" x14ac:dyDescent="0.25">
      <c r="A14499" t="s">
        <v>2</v>
      </c>
      <c r="B14499" t="s">
        <v>158</v>
      </c>
      <c r="C14499" t="s">
        <v>6744</v>
      </c>
      <c r="D14499" t="s">
        <v>4526</v>
      </c>
      <c r="E14499" t="s">
        <v>59</v>
      </c>
      <c r="F14499" t="b">
        <v>0</v>
      </c>
      <c r="G14499" t="s">
        <v>40</v>
      </c>
      <c r="H14499" s="1">
        <v>46178.421331018522</v>
      </c>
      <c r="I14499" t="b">
        <v>0</v>
      </c>
      <c r="J14499" t="b">
        <v>0</v>
      </c>
      <c r="K14499" t="s">
        <v>40</v>
      </c>
      <c r="L14499" t="s">
        <v>60</v>
      </c>
      <c r="M14499">
        <v>83774</v>
      </c>
      <c r="N14499"/>
      <c r="O14499" t="s">
        <v>10912</v>
      </c>
    </row>
    <row r="14500" spans="1:16" x14ac:dyDescent="0.25">
      <c r="A14500" t="s">
        <v>8</v>
      </c>
      <c r="B14500" t="s">
        <v>25948</v>
      </c>
      <c r="C14500" t="s">
        <v>40</v>
      </c>
      <c r="D14500" t="s">
        <v>4526</v>
      </c>
      <c r="E14500" t="s">
        <v>132</v>
      </c>
      <c r="F14500" t="b">
        <v>0</v>
      </c>
      <c r="G14500" t="s">
        <v>40</v>
      </c>
      <c r="H14500" s="1">
        <v>46178.421354166669</v>
      </c>
      <c r="I14500" t="b">
        <v>0</v>
      </c>
      <c r="J14500" t="b">
        <v>0</v>
      </c>
      <c r="K14500" t="s">
        <v>40</v>
      </c>
      <c r="L14500" t="s">
        <v>60</v>
      </c>
      <c r="M14500">
        <v>150000</v>
      </c>
      <c r="N14500"/>
      <c r="O14500" t="s">
        <v>21802</v>
      </c>
      <c r="P14500" t="s">
        <v>25949</v>
      </c>
    </row>
    <row r="14501" spans="1:16" x14ac:dyDescent="0.25">
      <c r="A14501" t="s">
        <v>8</v>
      </c>
      <c r="B14501" t="s">
        <v>13208</v>
      </c>
      <c r="C14501" t="s">
        <v>5273</v>
      </c>
      <c r="D14501" t="s">
        <v>4526</v>
      </c>
      <c r="E14501" t="s">
        <v>59</v>
      </c>
      <c r="F14501" t="b">
        <v>0</v>
      </c>
      <c r="G14501" t="s">
        <v>40</v>
      </c>
      <c r="H14501" s="1">
        <v>46178.421365740738</v>
      </c>
      <c r="I14501" t="b">
        <v>0</v>
      </c>
      <c r="J14501" t="b">
        <v>0</v>
      </c>
      <c r="K14501" t="s">
        <v>40</v>
      </c>
      <c r="L14501" t="s">
        <v>60</v>
      </c>
      <c r="M14501">
        <v>115000</v>
      </c>
      <c r="N14501"/>
      <c r="O14501" t="s">
        <v>101</v>
      </c>
    </row>
    <row r="14502" spans="1:16" x14ac:dyDescent="0.25">
      <c r="A14502" t="s">
        <v>4</v>
      </c>
      <c r="B14502" t="s">
        <v>25950</v>
      </c>
      <c r="C14502" t="s">
        <v>162</v>
      </c>
      <c r="D14502" t="s">
        <v>4526</v>
      </c>
      <c r="E14502" t="s">
        <v>59</v>
      </c>
      <c r="F14502" t="b">
        <v>0</v>
      </c>
      <c r="G14502" t="s">
        <v>65</v>
      </c>
      <c r="H14502" s="1">
        <v>46178.421736111108</v>
      </c>
      <c r="I14502" t="b">
        <v>1</v>
      </c>
      <c r="J14502" t="b">
        <v>1</v>
      </c>
      <c r="K14502" t="s">
        <v>41</v>
      </c>
      <c r="L14502" t="s">
        <v>60</v>
      </c>
      <c r="M14502">
        <v>159000</v>
      </c>
      <c r="N14502"/>
      <c r="O14502" t="s">
        <v>7675</v>
      </c>
      <c r="P14502" t="s">
        <v>25951</v>
      </c>
    </row>
    <row r="14503" spans="1:16" x14ac:dyDescent="0.25">
      <c r="A14503" t="s">
        <v>1</v>
      </c>
      <c r="B14503" t="s">
        <v>7610</v>
      </c>
      <c r="C14503" t="s">
        <v>24588</v>
      </c>
      <c r="D14503" t="s">
        <v>4346</v>
      </c>
      <c r="E14503" t="s">
        <v>59</v>
      </c>
      <c r="F14503" t="b">
        <v>0</v>
      </c>
      <c r="G14503" t="s">
        <v>40</v>
      </c>
      <c r="H14503" s="1">
        <v>46178.423148148147</v>
      </c>
      <c r="I14503" t="b">
        <v>1</v>
      </c>
      <c r="J14503" t="b">
        <v>0</v>
      </c>
      <c r="K14503" t="s">
        <v>40</v>
      </c>
      <c r="L14503" t="s">
        <v>60</v>
      </c>
      <c r="M14503">
        <v>30500</v>
      </c>
      <c r="N14503"/>
      <c r="O14503" t="s">
        <v>25952</v>
      </c>
    </row>
    <row r="14504" spans="1:16" x14ac:dyDescent="0.25">
      <c r="A14504" t="s">
        <v>0</v>
      </c>
      <c r="B14504" t="s">
        <v>13715</v>
      </c>
      <c r="C14504" t="s">
        <v>1138</v>
      </c>
      <c r="D14504" t="s">
        <v>5440</v>
      </c>
      <c r="E14504" t="s">
        <v>59</v>
      </c>
      <c r="F14504" t="b">
        <v>0</v>
      </c>
      <c r="G14504" t="s">
        <v>77</v>
      </c>
      <c r="H14504" s="1">
        <v>46178.460405092592</v>
      </c>
      <c r="I14504" t="b">
        <v>0</v>
      </c>
      <c r="J14504" t="b">
        <v>0</v>
      </c>
      <c r="K14504" t="s">
        <v>41</v>
      </c>
      <c r="L14504" t="s">
        <v>60</v>
      </c>
      <c r="M14504">
        <v>120000</v>
      </c>
      <c r="N14504"/>
      <c r="O14504" t="s">
        <v>5450</v>
      </c>
      <c r="P14504" t="s">
        <v>15266</v>
      </c>
    </row>
    <row r="14505" spans="1:16" x14ac:dyDescent="0.25">
      <c r="A14505" t="s">
        <v>2</v>
      </c>
      <c r="B14505" t="s">
        <v>25953</v>
      </c>
      <c r="C14505" t="s">
        <v>40</v>
      </c>
      <c r="D14505" t="s">
        <v>4526</v>
      </c>
      <c r="E14505" t="s">
        <v>59</v>
      </c>
      <c r="F14505" t="b">
        <v>0</v>
      </c>
      <c r="G14505" t="s">
        <v>40</v>
      </c>
      <c r="H14505" s="1">
        <v>46178.463020833333</v>
      </c>
      <c r="I14505" t="b">
        <v>1</v>
      </c>
      <c r="J14505" t="b">
        <v>0</v>
      </c>
      <c r="K14505" t="s">
        <v>40</v>
      </c>
      <c r="L14505" t="s">
        <v>60</v>
      </c>
      <c r="M14505">
        <v>26000</v>
      </c>
      <c r="N14505"/>
      <c r="O14505" t="s">
        <v>101</v>
      </c>
      <c r="P14505" t="s">
        <v>1007</v>
      </c>
    </row>
    <row r="14506" spans="1:16" x14ac:dyDescent="0.25">
      <c r="A14506" t="s">
        <v>8</v>
      </c>
      <c r="B14506" t="s">
        <v>20291</v>
      </c>
      <c r="C14506" t="s">
        <v>330</v>
      </c>
      <c r="D14506" t="s">
        <v>4526</v>
      </c>
      <c r="E14506" t="s">
        <v>59</v>
      </c>
      <c r="F14506" t="b">
        <v>0</v>
      </c>
      <c r="G14506" t="s">
        <v>41</v>
      </c>
      <c r="H14506" s="1">
        <v>46178.463043981479</v>
      </c>
      <c r="I14506" t="b">
        <v>0</v>
      </c>
      <c r="J14506" t="b">
        <v>1</v>
      </c>
      <c r="K14506" t="s">
        <v>41</v>
      </c>
      <c r="L14506" t="s">
        <v>60</v>
      </c>
      <c r="M14506">
        <v>126500</v>
      </c>
      <c r="N14506"/>
      <c r="O14506" t="s">
        <v>4435</v>
      </c>
      <c r="P14506" t="s">
        <v>20292</v>
      </c>
    </row>
    <row r="14507" spans="1:16" x14ac:dyDescent="0.25">
      <c r="A14507" t="s">
        <v>1</v>
      </c>
      <c r="B14507" t="s">
        <v>25954</v>
      </c>
      <c r="C14507" t="s">
        <v>422</v>
      </c>
      <c r="D14507" t="s">
        <v>4526</v>
      </c>
      <c r="E14507" t="s">
        <v>59</v>
      </c>
      <c r="F14507" t="b">
        <v>0</v>
      </c>
      <c r="G14507" t="s">
        <v>89</v>
      </c>
      <c r="H14507" s="1">
        <v>46178.463287037041</v>
      </c>
      <c r="I14507" t="b">
        <v>0</v>
      </c>
      <c r="J14507" t="b">
        <v>0</v>
      </c>
      <c r="K14507" t="s">
        <v>41</v>
      </c>
      <c r="L14507" t="s">
        <v>60</v>
      </c>
      <c r="M14507">
        <v>101375</v>
      </c>
      <c r="N14507"/>
      <c r="O14507" t="s">
        <v>468</v>
      </c>
      <c r="P14507" t="s">
        <v>25955</v>
      </c>
    </row>
    <row r="14508" spans="1:16" x14ac:dyDescent="0.25">
      <c r="A14508" t="s">
        <v>0</v>
      </c>
      <c r="B14508" t="s">
        <v>25956</v>
      </c>
      <c r="C14508" t="s">
        <v>19</v>
      </c>
      <c r="D14508" t="s">
        <v>4346</v>
      </c>
      <c r="E14508" t="s">
        <v>59</v>
      </c>
      <c r="F14508" t="b">
        <v>0</v>
      </c>
      <c r="G14508" t="s">
        <v>19</v>
      </c>
      <c r="H14508" s="1">
        <v>46178.502557870372</v>
      </c>
      <c r="I14508" t="b">
        <v>0</v>
      </c>
      <c r="J14508" t="b">
        <v>0</v>
      </c>
      <c r="K14508" t="s">
        <v>19</v>
      </c>
      <c r="L14508" t="s">
        <v>60</v>
      </c>
      <c r="M14508">
        <v>750000</v>
      </c>
      <c r="N14508"/>
      <c r="O14508" t="s">
        <v>25957</v>
      </c>
      <c r="P14508" t="s">
        <v>25958</v>
      </c>
    </row>
    <row r="14509" spans="1:16" x14ac:dyDescent="0.25">
      <c r="A14509" t="s">
        <v>2</v>
      </c>
      <c r="B14509" t="s">
        <v>15278</v>
      </c>
      <c r="C14509" t="s">
        <v>960</v>
      </c>
      <c r="D14509" t="s">
        <v>4526</v>
      </c>
      <c r="E14509" t="s">
        <v>59</v>
      </c>
      <c r="F14509" t="b">
        <v>0</v>
      </c>
      <c r="G14509" t="s">
        <v>65</v>
      </c>
      <c r="H14509" s="1">
        <v>46178.503460648149</v>
      </c>
      <c r="I14509" t="b">
        <v>0</v>
      </c>
      <c r="J14509" t="b">
        <v>1</v>
      </c>
      <c r="K14509" t="s">
        <v>41</v>
      </c>
      <c r="L14509" t="s">
        <v>60</v>
      </c>
      <c r="M14509">
        <v>198000</v>
      </c>
      <c r="N14509"/>
      <c r="O14509" t="s">
        <v>424</v>
      </c>
      <c r="P14509" t="s">
        <v>16535</v>
      </c>
    </row>
    <row r="14510" spans="1:16" x14ac:dyDescent="0.25">
      <c r="A14510" t="s">
        <v>6</v>
      </c>
      <c r="B14510" t="s">
        <v>25269</v>
      </c>
      <c r="C14510" t="s">
        <v>326</v>
      </c>
      <c r="D14510" t="s">
        <v>4526</v>
      </c>
      <c r="E14510" t="s">
        <v>59</v>
      </c>
      <c r="F14510" t="b">
        <v>0</v>
      </c>
      <c r="G14510" t="s">
        <v>77</v>
      </c>
      <c r="H14510" s="1">
        <v>46178.503495370373</v>
      </c>
      <c r="I14510" t="b">
        <v>0</v>
      </c>
      <c r="J14510" t="b">
        <v>1</v>
      </c>
      <c r="K14510" t="s">
        <v>41</v>
      </c>
      <c r="L14510" t="s">
        <v>60</v>
      </c>
      <c r="M14510">
        <v>253500</v>
      </c>
      <c r="N14510"/>
      <c r="O14510" t="s">
        <v>424</v>
      </c>
      <c r="P14510" t="s">
        <v>4581</v>
      </c>
    </row>
    <row r="14511" spans="1:16" x14ac:dyDescent="0.25">
      <c r="A14511" t="s">
        <v>4</v>
      </c>
      <c r="B14511" t="s">
        <v>4</v>
      </c>
      <c r="C14511" t="s">
        <v>16280</v>
      </c>
      <c r="D14511" t="s">
        <v>25786</v>
      </c>
      <c r="E14511" t="s">
        <v>59</v>
      </c>
      <c r="F14511" t="b">
        <v>0</v>
      </c>
      <c r="G14511" t="s">
        <v>40</v>
      </c>
      <c r="H14511" s="1">
        <v>46178.506493055553</v>
      </c>
      <c r="I14511" t="b">
        <v>1</v>
      </c>
      <c r="J14511" t="b">
        <v>0</v>
      </c>
      <c r="K14511" t="s">
        <v>40</v>
      </c>
      <c r="L14511" t="s">
        <v>60</v>
      </c>
      <c r="M14511">
        <v>62500</v>
      </c>
      <c r="N14511"/>
      <c r="O14511" t="s">
        <v>25959</v>
      </c>
      <c r="P14511" t="s">
        <v>25960</v>
      </c>
    </row>
    <row r="14512" spans="1:16" x14ac:dyDescent="0.25">
      <c r="A14512" t="s">
        <v>0</v>
      </c>
      <c r="B14512" t="s">
        <v>18512</v>
      </c>
      <c r="C14512" t="s">
        <v>76</v>
      </c>
      <c r="D14512" t="s">
        <v>4346</v>
      </c>
      <c r="E14512" t="s">
        <v>59</v>
      </c>
      <c r="F14512" t="b">
        <v>1</v>
      </c>
      <c r="G14512" t="s">
        <v>41</v>
      </c>
      <c r="H14512" s="1">
        <v>46178.544930555552</v>
      </c>
      <c r="I14512" t="b">
        <v>1</v>
      </c>
      <c r="J14512" t="b">
        <v>1</v>
      </c>
      <c r="K14512" t="s">
        <v>41</v>
      </c>
      <c r="L14512" t="s">
        <v>60</v>
      </c>
      <c r="M14512">
        <v>81650</v>
      </c>
      <c r="N14512"/>
      <c r="O14512" t="s">
        <v>25961</v>
      </c>
      <c r="P14512" t="s">
        <v>25962</v>
      </c>
    </row>
    <row r="14513" spans="1:16" x14ac:dyDescent="0.25">
      <c r="A14513" t="s">
        <v>2</v>
      </c>
      <c r="B14513" t="s">
        <v>25963</v>
      </c>
      <c r="C14513" t="s">
        <v>4475</v>
      </c>
      <c r="D14513" t="s">
        <v>4346</v>
      </c>
      <c r="E14513" t="s">
        <v>59</v>
      </c>
      <c r="F14513" t="b">
        <v>0</v>
      </c>
      <c r="G14513" t="s">
        <v>65</v>
      </c>
      <c r="H14513" s="1">
        <v>46178.545127314806</v>
      </c>
      <c r="I14513" t="b">
        <v>0</v>
      </c>
      <c r="J14513" t="b">
        <v>0</v>
      </c>
      <c r="K14513" t="s">
        <v>41</v>
      </c>
      <c r="L14513" t="s">
        <v>60</v>
      </c>
      <c r="M14513">
        <v>57667.504999999997</v>
      </c>
      <c r="N14513"/>
      <c r="O14513" t="s">
        <v>19290</v>
      </c>
      <c r="P14513" t="s">
        <v>2908</v>
      </c>
    </row>
    <row r="14514" spans="1:16" x14ac:dyDescent="0.25">
      <c r="A14514" t="s">
        <v>2</v>
      </c>
      <c r="B14514" t="s">
        <v>18502</v>
      </c>
      <c r="C14514" t="s">
        <v>7702</v>
      </c>
      <c r="D14514" t="s">
        <v>4346</v>
      </c>
      <c r="E14514" t="s">
        <v>59</v>
      </c>
      <c r="F14514" t="b">
        <v>0</v>
      </c>
      <c r="G14514" t="s">
        <v>40</v>
      </c>
      <c r="H14514" s="1">
        <v>46178.546331018522</v>
      </c>
      <c r="I14514" t="b">
        <v>0</v>
      </c>
      <c r="J14514" t="b">
        <v>0</v>
      </c>
      <c r="K14514" t="s">
        <v>40</v>
      </c>
      <c r="L14514" t="s">
        <v>60</v>
      </c>
      <c r="M14514">
        <v>35000</v>
      </c>
      <c r="N14514"/>
      <c r="O14514" t="s">
        <v>12851</v>
      </c>
      <c r="P14514" t="s">
        <v>705</v>
      </c>
    </row>
    <row r="14515" spans="1:16" x14ac:dyDescent="0.25">
      <c r="A14515" t="s">
        <v>1</v>
      </c>
      <c r="B14515" t="s">
        <v>25964</v>
      </c>
      <c r="C14515" t="s">
        <v>76</v>
      </c>
      <c r="D14515" t="s">
        <v>4526</v>
      </c>
      <c r="E14515" t="s">
        <v>88</v>
      </c>
      <c r="F14515" t="b">
        <v>1</v>
      </c>
      <c r="G14515" t="s">
        <v>40</v>
      </c>
      <c r="H14515" s="1">
        <v>46178.548113425917</v>
      </c>
      <c r="I14515" t="b">
        <v>1</v>
      </c>
      <c r="J14515" t="b">
        <v>0</v>
      </c>
      <c r="K14515" t="s">
        <v>40</v>
      </c>
      <c r="L14515" t="s">
        <v>74</v>
      </c>
      <c r="M14515"/>
      <c r="N14515">
        <v>51</v>
      </c>
      <c r="O14515" t="s">
        <v>25965</v>
      </c>
      <c r="P14515" t="s">
        <v>2007</v>
      </c>
    </row>
    <row r="14516" spans="1:16" x14ac:dyDescent="0.25">
      <c r="A14516" t="s">
        <v>7</v>
      </c>
      <c r="B14516" t="s">
        <v>25966</v>
      </c>
      <c r="C14516" t="s">
        <v>112</v>
      </c>
      <c r="D14516" t="s">
        <v>17626</v>
      </c>
      <c r="E14516" t="s">
        <v>59</v>
      </c>
      <c r="F14516" t="b">
        <v>0</v>
      </c>
      <c r="G14516" t="s">
        <v>65</v>
      </c>
      <c r="H14516" s="1">
        <v>46178.585347222222</v>
      </c>
      <c r="I14516" t="b">
        <v>0</v>
      </c>
      <c r="J14516" t="b">
        <v>1</v>
      </c>
      <c r="K14516" t="s">
        <v>41</v>
      </c>
      <c r="L14516" t="s">
        <v>60</v>
      </c>
      <c r="M14516">
        <v>100000</v>
      </c>
      <c r="N14516"/>
      <c r="O14516" t="s">
        <v>383</v>
      </c>
      <c r="P14516" t="s">
        <v>25967</v>
      </c>
    </row>
    <row r="14517" spans="1:16" x14ac:dyDescent="0.25">
      <c r="A14517" t="s">
        <v>2</v>
      </c>
      <c r="B14517" t="s">
        <v>25968</v>
      </c>
      <c r="C14517" t="s">
        <v>856</v>
      </c>
      <c r="D14517" t="s">
        <v>4526</v>
      </c>
      <c r="E14517" t="s">
        <v>59</v>
      </c>
      <c r="F14517" t="b">
        <v>0</v>
      </c>
      <c r="G14517" t="s">
        <v>89</v>
      </c>
      <c r="H14517" s="1">
        <v>46178.585439814808</v>
      </c>
      <c r="I14517" t="b">
        <v>1</v>
      </c>
      <c r="J14517" t="b">
        <v>0</v>
      </c>
      <c r="K14517" t="s">
        <v>41</v>
      </c>
      <c r="L14517" t="s">
        <v>60</v>
      </c>
      <c r="M14517">
        <v>80000</v>
      </c>
      <c r="N14517"/>
      <c r="O14517" t="s">
        <v>25969</v>
      </c>
    </row>
    <row r="14518" spans="1:16" x14ac:dyDescent="0.25">
      <c r="A14518" t="s">
        <v>1</v>
      </c>
      <c r="B14518" t="s">
        <v>25970</v>
      </c>
      <c r="C14518" t="s">
        <v>172</v>
      </c>
      <c r="D14518" t="s">
        <v>4526</v>
      </c>
      <c r="E14518" t="s">
        <v>59</v>
      </c>
      <c r="F14518" t="b">
        <v>0</v>
      </c>
      <c r="G14518" t="s">
        <v>68</v>
      </c>
      <c r="H14518" s="1">
        <v>46178.588125000002</v>
      </c>
      <c r="I14518" t="b">
        <v>0</v>
      </c>
      <c r="J14518" t="b">
        <v>0</v>
      </c>
      <c r="K14518" t="s">
        <v>41</v>
      </c>
      <c r="L14518" t="s">
        <v>60</v>
      </c>
      <c r="M14518">
        <v>155000</v>
      </c>
      <c r="N14518"/>
      <c r="O14518" t="s">
        <v>25971</v>
      </c>
      <c r="P14518" t="s">
        <v>16106</v>
      </c>
    </row>
    <row r="14519" spans="1:16" x14ac:dyDescent="0.25">
      <c r="A14519" t="s">
        <v>1</v>
      </c>
      <c r="B14519" t="s">
        <v>25972</v>
      </c>
      <c r="C14519" t="s">
        <v>145</v>
      </c>
      <c r="D14519" t="s">
        <v>4526</v>
      </c>
      <c r="E14519" t="s">
        <v>59</v>
      </c>
      <c r="F14519" t="b">
        <v>0</v>
      </c>
      <c r="G14519" t="s">
        <v>89</v>
      </c>
      <c r="H14519" s="1">
        <v>46178.588275462957</v>
      </c>
      <c r="I14519" t="b">
        <v>1</v>
      </c>
      <c r="J14519" t="b">
        <v>0</v>
      </c>
      <c r="K14519" t="s">
        <v>41</v>
      </c>
      <c r="L14519" t="s">
        <v>60</v>
      </c>
      <c r="M14519">
        <v>75000</v>
      </c>
      <c r="N14519"/>
      <c r="O14519" t="s">
        <v>1932</v>
      </c>
      <c r="P14519" t="s">
        <v>25973</v>
      </c>
    </row>
    <row r="14520" spans="1:16" x14ac:dyDescent="0.25">
      <c r="A14520" t="s">
        <v>1</v>
      </c>
      <c r="B14520" t="s">
        <v>25974</v>
      </c>
      <c r="C14520" t="s">
        <v>20</v>
      </c>
      <c r="D14520" t="s">
        <v>20103</v>
      </c>
      <c r="E14520" t="s">
        <v>59</v>
      </c>
      <c r="F14520" t="b">
        <v>0</v>
      </c>
      <c r="G14520" t="s">
        <v>20</v>
      </c>
      <c r="H14520" s="1">
        <v>46178.589004629634</v>
      </c>
      <c r="I14520" t="b">
        <v>0</v>
      </c>
      <c r="J14520" t="b">
        <v>0</v>
      </c>
      <c r="K14520" t="s">
        <v>20</v>
      </c>
      <c r="L14520" t="s">
        <v>60</v>
      </c>
      <c r="M14520">
        <v>65000</v>
      </c>
      <c r="N14520"/>
      <c r="O14520" t="s">
        <v>7093</v>
      </c>
      <c r="P14520" t="s">
        <v>461</v>
      </c>
    </row>
    <row r="14521" spans="1:16" x14ac:dyDescent="0.25">
      <c r="A14521" t="s">
        <v>5</v>
      </c>
      <c r="B14521" t="s">
        <v>5</v>
      </c>
      <c r="C14521" t="s">
        <v>25975</v>
      </c>
      <c r="D14521" t="s">
        <v>4526</v>
      </c>
      <c r="E14521" t="s">
        <v>59</v>
      </c>
      <c r="F14521" t="b">
        <v>0</v>
      </c>
      <c r="G14521" t="s">
        <v>40</v>
      </c>
      <c r="H14521" s="1">
        <v>46178.589780092603</v>
      </c>
      <c r="I14521" t="b">
        <v>0</v>
      </c>
      <c r="J14521" t="b">
        <v>0</v>
      </c>
      <c r="K14521" t="s">
        <v>40</v>
      </c>
      <c r="L14521" t="s">
        <v>60</v>
      </c>
      <c r="M14521">
        <v>55000</v>
      </c>
      <c r="N14521"/>
      <c r="O14521" t="s">
        <v>25976</v>
      </c>
      <c r="P14521" t="s">
        <v>25977</v>
      </c>
    </row>
    <row r="14522" spans="1:16" x14ac:dyDescent="0.25">
      <c r="A14522" t="s">
        <v>7</v>
      </c>
      <c r="B14522" t="s">
        <v>25978</v>
      </c>
      <c r="C14522" t="s">
        <v>514</v>
      </c>
      <c r="D14522" t="s">
        <v>2360</v>
      </c>
      <c r="E14522" t="s">
        <v>59</v>
      </c>
      <c r="F14522" t="b">
        <v>0</v>
      </c>
      <c r="G14522" t="s">
        <v>77</v>
      </c>
      <c r="H14522" s="1">
        <v>46178.627013888887</v>
      </c>
      <c r="I14522" t="b">
        <v>0</v>
      </c>
      <c r="J14522" t="b">
        <v>1</v>
      </c>
      <c r="K14522" t="s">
        <v>41</v>
      </c>
      <c r="L14522" t="s">
        <v>60</v>
      </c>
      <c r="M14522">
        <v>106590</v>
      </c>
      <c r="N14522"/>
      <c r="O14522" t="s">
        <v>593</v>
      </c>
      <c r="P14522" t="s">
        <v>25979</v>
      </c>
    </row>
    <row r="14523" spans="1:16" x14ac:dyDescent="0.25">
      <c r="A14523" t="s">
        <v>0</v>
      </c>
      <c r="B14523" t="s">
        <v>25980</v>
      </c>
      <c r="C14523" t="s">
        <v>3648</v>
      </c>
      <c r="D14523" t="s">
        <v>4346</v>
      </c>
      <c r="E14523" t="s">
        <v>59</v>
      </c>
      <c r="F14523" t="b">
        <v>0</v>
      </c>
      <c r="G14523" t="s">
        <v>65</v>
      </c>
      <c r="H14523" s="1">
        <v>46178.627060185187</v>
      </c>
      <c r="I14523" t="b">
        <v>0</v>
      </c>
      <c r="J14523" t="b">
        <v>1</v>
      </c>
      <c r="K14523" t="s">
        <v>41</v>
      </c>
      <c r="L14523" t="s">
        <v>60</v>
      </c>
      <c r="M14523">
        <v>102734.67</v>
      </c>
      <c r="N14523"/>
      <c r="O14523" t="s">
        <v>25981</v>
      </c>
      <c r="P14523" t="s">
        <v>5946</v>
      </c>
    </row>
    <row r="14524" spans="1:16" x14ac:dyDescent="0.25">
      <c r="A14524" t="s">
        <v>2</v>
      </c>
      <c r="B14524" t="s">
        <v>275</v>
      </c>
      <c r="C14524" t="s">
        <v>301</v>
      </c>
      <c r="D14524" t="s">
        <v>4756</v>
      </c>
      <c r="E14524" t="s">
        <v>59</v>
      </c>
      <c r="F14524" t="b">
        <v>0</v>
      </c>
      <c r="G14524" t="s">
        <v>68</v>
      </c>
      <c r="H14524" s="1">
        <v>46178.627071759263</v>
      </c>
      <c r="I14524" t="b">
        <v>0</v>
      </c>
      <c r="J14524" t="b">
        <v>1</v>
      </c>
      <c r="K14524" t="s">
        <v>41</v>
      </c>
      <c r="L14524" t="s">
        <v>60</v>
      </c>
      <c r="M14524">
        <v>135000</v>
      </c>
      <c r="N14524"/>
      <c r="O14524" t="s">
        <v>25982</v>
      </c>
      <c r="P14524" t="s">
        <v>25983</v>
      </c>
    </row>
    <row r="14525" spans="1:16" x14ac:dyDescent="0.25">
      <c r="A14525" t="s">
        <v>7</v>
      </c>
      <c r="B14525" t="s">
        <v>2426</v>
      </c>
      <c r="C14525" t="s">
        <v>41</v>
      </c>
      <c r="D14525" t="s">
        <v>4526</v>
      </c>
      <c r="E14525" t="s">
        <v>59</v>
      </c>
      <c r="F14525" t="b">
        <v>0</v>
      </c>
      <c r="G14525" t="s">
        <v>41</v>
      </c>
      <c r="H14525" s="1">
        <v>46178.628263888888</v>
      </c>
      <c r="I14525" t="b">
        <v>0</v>
      </c>
      <c r="J14525" t="b">
        <v>1</v>
      </c>
      <c r="K14525" t="s">
        <v>41</v>
      </c>
      <c r="L14525" t="s">
        <v>60</v>
      </c>
      <c r="M14525">
        <v>110000</v>
      </c>
      <c r="N14525"/>
      <c r="O14525" t="s">
        <v>24401</v>
      </c>
      <c r="P14525" t="s">
        <v>24402</v>
      </c>
    </row>
    <row r="14526" spans="1:16" x14ac:dyDescent="0.25">
      <c r="A14526" t="s">
        <v>0</v>
      </c>
      <c r="B14526" t="s">
        <v>25984</v>
      </c>
      <c r="C14526" t="s">
        <v>41</v>
      </c>
      <c r="D14526" t="s">
        <v>4526</v>
      </c>
      <c r="E14526" t="s">
        <v>59</v>
      </c>
      <c r="F14526" t="b">
        <v>0</v>
      </c>
      <c r="G14526" t="s">
        <v>41</v>
      </c>
      <c r="H14526" s="1">
        <v>46178.628298611111</v>
      </c>
      <c r="I14526" t="b">
        <v>0</v>
      </c>
      <c r="J14526" t="b">
        <v>1</v>
      </c>
      <c r="K14526" t="s">
        <v>41</v>
      </c>
      <c r="L14526" t="s">
        <v>60</v>
      </c>
      <c r="M14526">
        <v>80000</v>
      </c>
      <c r="N14526"/>
      <c r="O14526" t="s">
        <v>24401</v>
      </c>
      <c r="P14526" t="s">
        <v>25985</v>
      </c>
    </row>
    <row r="14527" spans="1:16" x14ac:dyDescent="0.25">
      <c r="A14527" t="s">
        <v>6</v>
      </c>
      <c r="B14527" t="s">
        <v>25986</v>
      </c>
      <c r="C14527" t="s">
        <v>41</v>
      </c>
      <c r="D14527" t="s">
        <v>4526</v>
      </c>
      <c r="F14527" t="b">
        <v>0</v>
      </c>
      <c r="G14527" t="s">
        <v>41</v>
      </c>
      <c r="H14527" s="1">
        <v>46178.629664351851</v>
      </c>
      <c r="I14527" t="b">
        <v>0</v>
      </c>
      <c r="J14527" t="b">
        <v>0</v>
      </c>
      <c r="K14527" t="s">
        <v>41</v>
      </c>
      <c r="L14527" t="s">
        <v>60</v>
      </c>
      <c r="M14527">
        <v>116136.8</v>
      </c>
      <c r="N14527"/>
      <c r="O14527" t="s">
        <v>25987</v>
      </c>
      <c r="P14527" t="s">
        <v>25988</v>
      </c>
    </row>
    <row r="14528" spans="1:16" x14ac:dyDescent="0.25">
      <c r="A14528" t="s">
        <v>2</v>
      </c>
      <c r="B14528" t="s">
        <v>25989</v>
      </c>
      <c r="C14528" t="s">
        <v>40</v>
      </c>
      <c r="D14528" t="s">
        <v>4526</v>
      </c>
      <c r="E14528" t="s">
        <v>59</v>
      </c>
      <c r="F14528" t="b">
        <v>0</v>
      </c>
      <c r="G14528" t="s">
        <v>40</v>
      </c>
      <c r="H14528" s="1">
        <v>46178.629687499997</v>
      </c>
      <c r="I14528" t="b">
        <v>0</v>
      </c>
      <c r="J14528" t="b">
        <v>0</v>
      </c>
      <c r="K14528" t="s">
        <v>40</v>
      </c>
      <c r="L14528" t="s">
        <v>60</v>
      </c>
      <c r="M14528">
        <v>42500</v>
      </c>
      <c r="N14528"/>
      <c r="O14528" t="s">
        <v>101</v>
      </c>
    </row>
    <row r="14529" spans="1:16" x14ac:dyDescent="0.25">
      <c r="A14529" t="s">
        <v>5</v>
      </c>
      <c r="B14529" t="s">
        <v>25990</v>
      </c>
      <c r="C14529" t="s">
        <v>201</v>
      </c>
      <c r="D14529" t="s">
        <v>4526</v>
      </c>
      <c r="E14529" t="s">
        <v>59</v>
      </c>
      <c r="F14529" t="b">
        <v>0</v>
      </c>
      <c r="G14529" t="s">
        <v>77</v>
      </c>
      <c r="H14529" s="1">
        <v>46178.629780092589</v>
      </c>
      <c r="I14529" t="b">
        <v>0</v>
      </c>
      <c r="J14529" t="b">
        <v>0</v>
      </c>
      <c r="K14529" t="s">
        <v>41</v>
      </c>
      <c r="L14529" t="s">
        <v>60</v>
      </c>
      <c r="M14529">
        <v>150000</v>
      </c>
      <c r="N14529"/>
      <c r="O14529" t="s">
        <v>25720</v>
      </c>
      <c r="P14529" t="s">
        <v>25991</v>
      </c>
    </row>
    <row r="14530" spans="1:16" x14ac:dyDescent="0.25">
      <c r="A14530" t="s">
        <v>5</v>
      </c>
      <c r="B14530" t="s">
        <v>4304</v>
      </c>
      <c r="C14530" t="s">
        <v>124</v>
      </c>
      <c r="D14530" t="s">
        <v>2360</v>
      </c>
      <c r="E14530" t="s">
        <v>59</v>
      </c>
      <c r="F14530" t="b">
        <v>0</v>
      </c>
      <c r="G14530" t="s">
        <v>68</v>
      </c>
      <c r="H14530" s="1">
        <v>46178.629814814813</v>
      </c>
      <c r="I14530" t="b">
        <v>1</v>
      </c>
      <c r="J14530" t="b">
        <v>0</v>
      </c>
      <c r="K14530" t="s">
        <v>41</v>
      </c>
      <c r="L14530" t="s">
        <v>60</v>
      </c>
      <c r="M14530">
        <v>105000</v>
      </c>
      <c r="N14530"/>
      <c r="O14530" t="s">
        <v>1656</v>
      </c>
      <c r="P14530" t="s">
        <v>25992</v>
      </c>
    </row>
    <row r="14531" spans="1:16" x14ac:dyDescent="0.25">
      <c r="A14531" t="s">
        <v>0</v>
      </c>
      <c r="B14531" t="s">
        <v>564</v>
      </c>
      <c r="C14531" t="s">
        <v>3056</v>
      </c>
      <c r="D14531" t="s">
        <v>4346</v>
      </c>
      <c r="E14531" t="s">
        <v>59</v>
      </c>
      <c r="F14531" t="b">
        <v>0</v>
      </c>
      <c r="G14531" t="s">
        <v>65</v>
      </c>
      <c r="H14531" s="1">
        <v>46178.668692129628</v>
      </c>
      <c r="I14531" t="b">
        <v>1</v>
      </c>
      <c r="J14531" t="b">
        <v>0</v>
      </c>
      <c r="K14531" t="s">
        <v>41</v>
      </c>
      <c r="L14531" t="s">
        <v>74</v>
      </c>
      <c r="M14531"/>
      <c r="N14531">
        <v>26</v>
      </c>
      <c r="O14531" t="s">
        <v>3041</v>
      </c>
      <c r="P14531" t="s">
        <v>12604</v>
      </c>
    </row>
    <row r="14532" spans="1:16" x14ac:dyDescent="0.25">
      <c r="A14532" t="s">
        <v>0</v>
      </c>
      <c r="B14532" t="s">
        <v>25993</v>
      </c>
      <c r="C14532" t="s">
        <v>319</v>
      </c>
      <c r="D14532" t="s">
        <v>2360</v>
      </c>
      <c r="E14532" t="s">
        <v>59</v>
      </c>
      <c r="F14532" t="b">
        <v>0</v>
      </c>
      <c r="G14532" t="s">
        <v>65</v>
      </c>
      <c r="H14532" s="1">
        <v>46178.668715277781</v>
      </c>
      <c r="I14532" t="b">
        <v>0</v>
      </c>
      <c r="J14532" t="b">
        <v>0</v>
      </c>
      <c r="K14532" t="s">
        <v>41</v>
      </c>
      <c r="L14532" t="s">
        <v>60</v>
      </c>
      <c r="M14532">
        <v>57000</v>
      </c>
      <c r="N14532"/>
      <c r="O14532" t="s">
        <v>1220</v>
      </c>
      <c r="P14532" t="s">
        <v>146</v>
      </c>
    </row>
    <row r="14533" spans="1:16" x14ac:dyDescent="0.25">
      <c r="A14533" t="s">
        <v>1</v>
      </c>
      <c r="B14533" t="s">
        <v>25994</v>
      </c>
      <c r="C14533" t="s">
        <v>396</v>
      </c>
      <c r="D14533" t="s">
        <v>4526</v>
      </c>
      <c r="E14533" t="s">
        <v>88</v>
      </c>
      <c r="F14533" t="b">
        <v>0</v>
      </c>
      <c r="G14533" t="s">
        <v>68</v>
      </c>
      <c r="H14533" s="1">
        <v>46178.668773148151</v>
      </c>
      <c r="I14533" t="b">
        <v>1</v>
      </c>
      <c r="J14533" t="b">
        <v>0</v>
      </c>
      <c r="K14533" t="s">
        <v>41</v>
      </c>
      <c r="L14533" t="s">
        <v>60</v>
      </c>
      <c r="M14533">
        <v>125000</v>
      </c>
      <c r="N14533"/>
      <c r="O14533" t="s">
        <v>1874</v>
      </c>
      <c r="P14533" t="s">
        <v>1818</v>
      </c>
    </row>
    <row r="14534" spans="1:16" x14ac:dyDescent="0.25">
      <c r="A14534" t="s">
        <v>0</v>
      </c>
      <c r="B14534" t="s">
        <v>3210</v>
      </c>
      <c r="C14534" t="s">
        <v>330</v>
      </c>
      <c r="D14534" t="s">
        <v>4526</v>
      </c>
      <c r="E14534" t="s">
        <v>88</v>
      </c>
      <c r="F14534" t="b">
        <v>0</v>
      </c>
      <c r="G14534" t="s">
        <v>41</v>
      </c>
      <c r="H14534" s="1">
        <v>46178.669930555552</v>
      </c>
      <c r="I14534" t="b">
        <v>1</v>
      </c>
      <c r="J14534" t="b">
        <v>1</v>
      </c>
      <c r="K14534" t="s">
        <v>41</v>
      </c>
      <c r="L14534" t="s">
        <v>74</v>
      </c>
      <c r="M14534"/>
      <c r="N14534">
        <v>50</v>
      </c>
      <c r="O14534" t="s">
        <v>4121</v>
      </c>
      <c r="P14534" t="s">
        <v>25995</v>
      </c>
    </row>
    <row r="14535" spans="1:16" x14ac:dyDescent="0.25">
      <c r="A14535" t="s">
        <v>3</v>
      </c>
      <c r="B14535" t="s">
        <v>25996</v>
      </c>
      <c r="C14535" t="s">
        <v>5026</v>
      </c>
      <c r="D14535" t="s">
        <v>4526</v>
      </c>
      <c r="E14535" t="s">
        <v>59</v>
      </c>
      <c r="F14535" t="b">
        <v>0</v>
      </c>
      <c r="G14535" t="s">
        <v>40</v>
      </c>
      <c r="H14535" s="1">
        <v>46178.669930555552</v>
      </c>
      <c r="I14535" t="b">
        <v>1</v>
      </c>
      <c r="J14535" t="b">
        <v>0</v>
      </c>
      <c r="K14535" t="s">
        <v>40</v>
      </c>
      <c r="L14535" t="s">
        <v>60</v>
      </c>
      <c r="M14535">
        <v>42500</v>
      </c>
      <c r="N14535"/>
      <c r="O14535" t="s">
        <v>5116</v>
      </c>
    </row>
    <row r="14536" spans="1:16" x14ac:dyDescent="0.25">
      <c r="A14536" t="s">
        <v>5</v>
      </c>
      <c r="B14536" t="s">
        <v>5</v>
      </c>
      <c r="C14536" t="s">
        <v>947</v>
      </c>
      <c r="D14536" t="s">
        <v>4526</v>
      </c>
      <c r="E14536" t="s">
        <v>59</v>
      </c>
      <c r="F14536" t="b">
        <v>0</v>
      </c>
      <c r="G14536" t="s">
        <v>68</v>
      </c>
      <c r="H14536" s="1">
        <v>46178.671458333331</v>
      </c>
      <c r="I14536" t="b">
        <v>0</v>
      </c>
      <c r="J14536" t="b">
        <v>0</v>
      </c>
      <c r="K14536" t="s">
        <v>41</v>
      </c>
      <c r="L14536" t="s">
        <v>60</v>
      </c>
      <c r="M14536">
        <v>100000</v>
      </c>
      <c r="N14536"/>
      <c r="O14536" t="s">
        <v>25997</v>
      </c>
      <c r="P14536" t="s">
        <v>25998</v>
      </c>
    </row>
    <row r="14537" spans="1:16" x14ac:dyDescent="0.25">
      <c r="A14537" t="s">
        <v>4</v>
      </c>
      <c r="B14537" t="s">
        <v>25999</v>
      </c>
      <c r="C14537" t="s">
        <v>339</v>
      </c>
      <c r="D14537" t="s">
        <v>4526</v>
      </c>
      <c r="E14537" t="s">
        <v>59</v>
      </c>
      <c r="F14537" t="b">
        <v>0</v>
      </c>
      <c r="G14537" t="s">
        <v>89</v>
      </c>
      <c r="H14537" s="1">
        <v>46178.671527777777</v>
      </c>
      <c r="I14537" t="b">
        <v>1</v>
      </c>
      <c r="J14537" t="b">
        <v>1</v>
      </c>
      <c r="K14537" t="s">
        <v>41</v>
      </c>
      <c r="L14537" t="s">
        <v>60</v>
      </c>
      <c r="M14537">
        <v>209000</v>
      </c>
      <c r="N14537"/>
      <c r="O14537" t="s">
        <v>2974</v>
      </c>
      <c r="P14537" t="s">
        <v>26000</v>
      </c>
    </row>
    <row r="14538" spans="1:16" x14ac:dyDescent="0.25">
      <c r="A14538" t="s">
        <v>4</v>
      </c>
      <c r="B14538" t="s">
        <v>17824</v>
      </c>
      <c r="C14538" t="s">
        <v>955</v>
      </c>
      <c r="D14538" t="s">
        <v>5102</v>
      </c>
      <c r="E14538" t="s">
        <v>59</v>
      </c>
      <c r="F14538" t="b">
        <v>0</v>
      </c>
      <c r="G14538" t="s">
        <v>13</v>
      </c>
      <c r="H14538" s="1">
        <v>46178.672083333331</v>
      </c>
      <c r="I14538" t="b">
        <v>0</v>
      </c>
      <c r="J14538" t="b">
        <v>0</v>
      </c>
      <c r="K14538" t="s">
        <v>13</v>
      </c>
      <c r="L14538" t="s">
        <v>60</v>
      </c>
      <c r="M14538">
        <v>159000</v>
      </c>
      <c r="N14538"/>
      <c r="O14538" t="s">
        <v>13572</v>
      </c>
      <c r="P14538" t="s">
        <v>26001</v>
      </c>
    </row>
    <row r="14539" spans="1:16" x14ac:dyDescent="0.25">
      <c r="A14539" t="s">
        <v>1</v>
      </c>
      <c r="B14539" t="s">
        <v>26002</v>
      </c>
      <c r="C14539" t="s">
        <v>76</v>
      </c>
      <c r="D14539" t="s">
        <v>4346</v>
      </c>
      <c r="E14539" t="s">
        <v>59</v>
      </c>
      <c r="F14539" t="b">
        <v>1</v>
      </c>
      <c r="G14539" t="s">
        <v>20</v>
      </c>
      <c r="H14539" s="1">
        <v>46178.672337962962</v>
      </c>
      <c r="I14539" t="b">
        <v>0</v>
      </c>
      <c r="J14539" t="b">
        <v>0</v>
      </c>
      <c r="K14539" t="s">
        <v>20</v>
      </c>
      <c r="L14539" t="s">
        <v>60</v>
      </c>
      <c r="M14539">
        <v>65000</v>
      </c>
      <c r="N14539"/>
      <c r="O14539" t="s">
        <v>7093</v>
      </c>
      <c r="P14539" t="s">
        <v>26003</v>
      </c>
    </row>
    <row r="14540" spans="1:16" x14ac:dyDescent="0.25">
      <c r="A14540" t="s">
        <v>0</v>
      </c>
      <c r="B14540" t="s">
        <v>26004</v>
      </c>
      <c r="C14540" t="s">
        <v>301</v>
      </c>
      <c r="D14540" t="s">
        <v>4526</v>
      </c>
      <c r="E14540" t="s">
        <v>88</v>
      </c>
      <c r="F14540" t="b">
        <v>0</v>
      </c>
      <c r="G14540" t="s">
        <v>68</v>
      </c>
      <c r="H14540" s="1">
        <v>46178.710439814808</v>
      </c>
      <c r="I14540" t="b">
        <v>1</v>
      </c>
      <c r="J14540" t="b">
        <v>0</v>
      </c>
      <c r="K14540" t="s">
        <v>41</v>
      </c>
      <c r="L14540" t="s">
        <v>74</v>
      </c>
      <c r="M14540"/>
      <c r="N14540">
        <v>89.5</v>
      </c>
      <c r="O14540" t="s">
        <v>2336</v>
      </c>
    </row>
    <row r="14541" spans="1:16" x14ac:dyDescent="0.25">
      <c r="A14541" t="s">
        <v>0</v>
      </c>
      <c r="B14541" t="s">
        <v>26005</v>
      </c>
      <c r="C14541" t="s">
        <v>76</v>
      </c>
      <c r="D14541" t="s">
        <v>4526</v>
      </c>
      <c r="E14541" t="s">
        <v>88</v>
      </c>
      <c r="F14541" t="b">
        <v>1</v>
      </c>
      <c r="G14541" t="s">
        <v>41</v>
      </c>
      <c r="H14541" s="1">
        <v>46178.711608796293</v>
      </c>
      <c r="I14541" t="b">
        <v>1</v>
      </c>
      <c r="J14541" t="b">
        <v>1</v>
      </c>
      <c r="K14541" t="s">
        <v>41</v>
      </c>
      <c r="L14541" t="s">
        <v>74</v>
      </c>
      <c r="M14541"/>
      <c r="N14541">
        <v>55</v>
      </c>
      <c r="O14541" t="s">
        <v>19683</v>
      </c>
      <c r="P14541" t="s">
        <v>26006</v>
      </c>
    </row>
    <row r="14542" spans="1:16" x14ac:dyDescent="0.25">
      <c r="A14542" t="s">
        <v>2</v>
      </c>
      <c r="B14542" t="s">
        <v>25756</v>
      </c>
      <c r="C14542" t="s">
        <v>164</v>
      </c>
      <c r="D14542" t="s">
        <v>4756</v>
      </c>
      <c r="E14542" t="s">
        <v>59</v>
      </c>
      <c r="F14542" t="b">
        <v>0</v>
      </c>
      <c r="G14542" t="s">
        <v>65</v>
      </c>
      <c r="H14542" s="1">
        <v>46178.711851851847</v>
      </c>
      <c r="I14542" t="b">
        <v>0</v>
      </c>
      <c r="J14542" t="b">
        <v>0</v>
      </c>
      <c r="K14542" t="s">
        <v>41</v>
      </c>
      <c r="L14542" t="s">
        <v>60</v>
      </c>
      <c r="M14542">
        <v>110000</v>
      </c>
      <c r="N14542"/>
      <c r="O14542" t="s">
        <v>2499</v>
      </c>
      <c r="P14542" t="s">
        <v>25757</v>
      </c>
    </row>
    <row r="14543" spans="1:16" x14ac:dyDescent="0.25">
      <c r="A14543" t="s">
        <v>1</v>
      </c>
      <c r="B14543" t="s">
        <v>1232</v>
      </c>
      <c r="C14543" t="s">
        <v>1336</v>
      </c>
      <c r="D14543" t="s">
        <v>4526</v>
      </c>
      <c r="E14543" t="s">
        <v>88</v>
      </c>
      <c r="F14543" t="b">
        <v>0</v>
      </c>
      <c r="G14543" t="s">
        <v>77</v>
      </c>
      <c r="H14543" s="1">
        <v>46178.713113425933</v>
      </c>
      <c r="I14543" t="b">
        <v>0</v>
      </c>
      <c r="J14543" t="b">
        <v>0</v>
      </c>
      <c r="K14543" t="s">
        <v>41</v>
      </c>
      <c r="L14543" t="s">
        <v>60</v>
      </c>
      <c r="M14543">
        <v>62500</v>
      </c>
      <c r="N14543"/>
      <c r="O14543" t="s">
        <v>4353</v>
      </c>
      <c r="P14543" t="s">
        <v>85</v>
      </c>
    </row>
    <row r="14544" spans="1:16" x14ac:dyDescent="0.25">
      <c r="A14544" t="s">
        <v>5</v>
      </c>
      <c r="B14544" t="s">
        <v>26007</v>
      </c>
      <c r="C14544" t="s">
        <v>71</v>
      </c>
      <c r="D14544" t="s">
        <v>4526</v>
      </c>
      <c r="E14544" t="s">
        <v>59</v>
      </c>
      <c r="F14544" t="b">
        <v>0</v>
      </c>
      <c r="G14544" t="s">
        <v>89</v>
      </c>
      <c r="H14544" s="1">
        <v>46178.713287037041</v>
      </c>
      <c r="I14544" t="b">
        <v>1</v>
      </c>
      <c r="J14544" t="b">
        <v>1</v>
      </c>
      <c r="K14544" t="s">
        <v>41</v>
      </c>
      <c r="L14544" t="s">
        <v>60</v>
      </c>
      <c r="M14544">
        <v>93785.5</v>
      </c>
      <c r="N14544"/>
      <c r="O14544" t="s">
        <v>10744</v>
      </c>
      <c r="P14544" t="s">
        <v>26008</v>
      </c>
    </row>
    <row r="14545" spans="1:16" x14ac:dyDescent="0.25">
      <c r="A14545" t="s">
        <v>1</v>
      </c>
      <c r="B14545" t="s">
        <v>26009</v>
      </c>
      <c r="C14545" t="s">
        <v>26010</v>
      </c>
      <c r="D14545" t="s">
        <v>4526</v>
      </c>
      <c r="E14545" t="s">
        <v>59</v>
      </c>
      <c r="F14545" t="b">
        <v>0</v>
      </c>
      <c r="G14545" t="s">
        <v>13</v>
      </c>
      <c r="H14545" s="1">
        <v>46178.713750000003</v>
      </c>
      <c r="I14545" t="b">
        <v>0</v>
      </c>
      <c r="J14545" t="b">
        <v>0</v>
      </c>
      <c r="K14545" t="s">
        <v>13</v>
      </c>
      <c r="L14545" t="s">
        <v>60</v>
      </c>
      <c r="M14545">
        <v>99000</v>
      </c>
      <c r="N14545"/>
      <c r="O14545" t="s">
        <v>26011</v>
      </c>
      <c r="P14545" t="s">
        <v>26012</v>
      </c>
    </row>
    <row r="14546" spans="1:16" x14ac:dyDescent="0.25">
      <c r="A14546" t="s">
        <v>2</v>
      </c>
      <c r="B14546" t="s">
        <v>26013</v>
      </c>
      <c r="C14546" t="s">
        <v>848</v>
      </c>
      <c r="D14546" t="s">
        <v>4526</v>
      </c>
      <c r="E14546" t="s">
        <v>59</v>
      </c>
      <c r="F14546" t="b">
        <v>0</v>
      </c>
      <c r="G14546" t="s">
        <v>68</v>
      </c>
      <c r="H14546" s="1">
        <v>46178.752025462964</v>
      </c>
      <c r="I14546" t="b">
        <v>0</v>
      </c>
      <c r="J14546" t="b">
        <v>1</v>
      </c>
      <c r="K14546" t="s">
        <v>41</v>
      </c>
      <c r="L14546" t="s">
        <v>60</v>
      </c>
      <c r="M14546">
        <v>185000</v>
      </c>
      <c r="N14546"/>
      <c r="O14546" t="s">
        <v>8859</v>
      </c>
      <c r="P14546" t="s">
        <v>8535</v>
      </c>
    </row>
    <row r="14547" spans="1:16" x14ac:dyDescent="0.25">
      <c r="A14547" t="s">
        <v>0</v>
      </c>
      <c r="B14547" t="s">
        <v>26014</v>
      </c>
      <c r="C14547" t="s">
        <v>162</v>
      </c>
      <c r="D14547" t="s">
        <v>2360</v>
      </c>
      <c r="E14547" t="s">
        <v>59</v>
      </c>
      <c r="F14547" t="b">
        <v>0</v>
      </c>
      <c r="G14547" t="s">
        <v>73</v>
      </c>
      <c r="H14547" s="1">
        <v>46178.75204861111</v>
      </c>
      <c r="I14547" t="b">
        <v>0</v>
      </c>
      <c r="J14547" t="b">
        <v>0</v>
      </c>
      <c r="K14547" t="s">
        <v>41</v>
      </c>
      <c r="L14547" t="s">
        <v>60</v>
      </c>
      <c r="M14547">
        <v>195000</v>
      </c>
      <c r="N14547"/>
      <c r="O14547" t="s">
        <v>26015</v>
      </c>
      <c r="P14547" t="s">
        <v>261</v>
      </c>
    </row>
    <row r="14548" spans="1:16" x14ac:dyDescent="0.25">
      <c r="A14548" t="s">
        <v>5</v>
      </c>
      <c r="B14548" t="s">
        <v>26016</v>
      </c>
      <c r="C14548" t="s">
        <v>76</v>
      </c>
      <c r="D14548" t="s">
        <v>4346</v>
      </c>
      <c r="E14548" t="s">
        <v>88</v>
      </c>
      <c r="F14548" t="b">
        <v>1</v>
      </c>
      <c r="G14548" t="s">
        <v>89</v>
      </c>
      <c r="H14548" s="1">
        <v>46178.754826388889</v>
      </c>
      <c r="I14548" t="b">
        <v>0</v>
      </c>
      <c r="J14548" t="b">
        <v>1</v>
      </c>
      <c r="K14548" t="s">
        <v>41</v>
      </c>
      <c r="L14548" t="s">
        <v>74</v>
      </c>
      <c r="M14548"/>
      <c r="N14548">
        <v>58</v>
      </c>
      <c r="O14548" t="s">
        <v>26017</v>
      </c>
      <c r="P14548" t="s">
        <v>25571</v>
      </c>
    </row>
    <row r="14549" spans="1:16" x14ac:dyDescent="0.25">
      <c r="A14549" t="s">
        <v>1</v>
      </c>
      <c r="B14549" t="s">
        <v>26018</v>
      </c>
      <c r="C14549" t="s">
        <v>75</v>
      </c>
      <c r="D14549" t="s">
        <v>4346</v>
      </c>
      <c r="E14549" t="s">
        <v>59</v>
      </c>
      <c r="F14549" t="b">
        <v>0</v>
      </c>
      <c r="G14549" t="s">
        <v>89</v>
      </c>
      <c r="H14549" s="1">
        <v>46178.754837962973</v>
      </c>
      <c r="I14549" t="b">
        <v>1</v>
      </c>
      <c r="J14549" t="b">
        <v>1</v>
      </c>
      <c r="K14549" t="s">
        <v>41</v>
      </c>
      <c r="L14549" t="s">
        <v>60</v>
      </c>
      <c r="M14549">
        <v>150000</v>
      </c>
      <c r="N14549"/>
      <c r="O14549" t="s">
        <v>17633</v>
      </c>
      <c r="P14549" t="s">
        <v>14841</v>
      </c>
    </row>
    <row r="14550" spans="1:16" x14ac:dyDescent="0.25">
      <c r="A14550" t="s">
        <v>5</v>
      </c>
      <c r="B14550" t="s">
        <v>26019</v>
      </c>
      <c r="C14550" t="s">
        <v>13767</v>
      </c>
      <c r="D14550" t="s">
        <v>4346</v>
      </c>
      <c r="E14550" t="s">
        <v>59</v>
      </c>
      <c r="F14550" t="b">
        <v>0</v>
      </c>
      <c r="G14550" t="s">
        <v>19</v>
      </c>
      <c r="H14550" s="1">
        <v>46178.75576388889</v>
      </c>
      <c r="I14550" t="b">
        <v>1</v>
      </c>
      <c r="J14550" t="b">
        <v>0</v>
      </c>
      <c r="K14550" t="s">
        <v>19</v>
      </c>
      <c r="L14550" t="s">
        <v>60</v>
      </c>
      <c r="M14550">
        <v>2000000</v>
      </c>
      <c r="N14550"/>
      <c r="O14550" t="s">
        <v>26020</v>
      </c>
      <c r="P14550" t="s">
        <v>1287</v>
      </c>
    </row>
    <row r="14551" spans="1:16" x14ac:dyDescent="0.25">
      <c r="A14551" t="s">
        <v>1</v>
      </c>
      <c r="B14551" t="s">
        <v>277</v>
      </c>
      <c r="C14551" t="s">
        <v>14169</v>
      </c>
      <c r="D14551" t="s">
        <v>4346</v>
      </c>
      <c r="E14551" t="s">
        <v>59</v>
      </c>
      <c r="F14551" t="b">
        <v>0</v>
      </c>
      <c r="G14551" t="s">
        <v>40</v>
      </c>
      <c r="H14551" s="1">
        <v>46178.756458333337</v>
      </c>
      <c r="I14551" t="b">
        <v>1</v>
      </c>
      <c r="J14551" t="b">
        <v>0</v>
      </c>
      <c r="K14551" t="s">
        <v>40</v>
      </c>
      <c r="L14551" t="s">
        <v>60</v>
      </c>
      <c r="M14551">
        <v>75000</v>
      </c>
      <c r="N14551"/>
      <c r="O14551" t="s">
        <v>26021</v>
      </c>
      <c r="P14551" t="s">
        <v>26022</v>
      </c>
    </row>
    <row r="14552" spans="1:16" x14ac:dyDescent="0.25">
      <c r="A14552" t="s">
        <v>7</v>
      </c>
      <c r="B14552" t="s">
        <v>2894</v>
      </c>
      <c r="C14552" t="s">
        <v>112</v>
      </c>
      <c r="D14552" t="s">
        <v>4346</v>
      </c>
      <c r="F14552" t="b">
        <v>0</v>
      </c>
      <c r="G14552" t="s">
        <v>65</v>
      </c>
      <c r="H14552" s="1">
        <v>46178.793680555558</v>
      </c>
      <c r="I14552" t="b">
        <v>1</v>
      </c>
      <c r="J14552" t="b">
        <v>0</v>
      </c>
      <c r="K14552" t="s">
        <v>41</v>
      </c>
      <c r="L14552" t="s">
        <v>74</v>
      </c>
      <c r="M14552"/>
      <c r="N14552">
        <v>61.5</v>
      </c>
      <c r="O14552" t="s">
        <v>806</v>
      </c>
      <c r="P14552" t="s">
        <v>26023</v>
      </c>
    </row>
    <row r="14553" spans="1:16" x14ac:dyDescent="0.25">
      <c r="A14553" t="s">
        <v>0</v>
      </c>
      <c r="B14553" t="s">
        <v>2901</v>
      </c>
      <c r="C14553" t="s">
        <v>121</v>
      </c>
      <c r="D14553" t="s">
        <v>4526</v>
      </c>
      <c r="E14553" t="s">
        <v>88</v>
      </c>
      <c r="F14553" t="b">
        <v>0</v>
      </c>
      <c r="G14553" t="s">
        <v>68</v>
      </c>
      <c r="H14553" s="1">
        <v>46178.793680555558</v>
      </c>
      <c r="I14553" t="b">
        <v>0</v>
      </c>
      <c r="J14553" t="b">
        <v>0</v>
      </c>
      <c r="K14553" t="s">
        <v>41</v>
      </c>
      <c r="L14553" t="s">
        <v>74</v>
      </c>
      <c r="M14553"/>
      <c r="N14553">
        <v>37.5</v>
      </c>
      <c r="O14553" t="s">
        <v>1200</v>
      </c>
      <c r="P14553" t="s">
        <v>875</v>
      </c>
    </row>
    <row r="14554" spans="1:16" x14ac:dyDescent="0.25">
      <c r="A14554" t="s">
        <v>7</v>
      </c>
      <c r="B14554" t="s">
        <v>26024</v>
      </c>
      <c r="C14554" t="s">
        <v>76</v>
      </c>
      <c r="D14554" t="s">
        <v>4346</v>
      </c>
      <c r="E14554" t="s">
        <v>88</v>
      </c>
      <c r="F14554" t="b">
        <v>1</v>
      </c>
      <c r="G14554" t="s">
        <v>65</v>
      </c>
      <c r="H14554" s="1">
        <v>46178.793680555558</v>
      </c>
      <c r="I14554" t="b">
        <v>0</v>
      </c>
      <c r="J14554" t="b">
        <v>0</v>
      </c>
      <c r="K14554" t="s">
        <v>41</v>
      </c>
      <c r="L14554" t="s">
        <v>74</v>
      </c>
      <c r="M14554"/>
      <c r="N14554">
        <v>80</v>
      </c>
      <c r="O14554" t="s">
        <v>2274</v>
      </c>
      <c r="P14554" t="s">
        <v>26025</v>
      </c>
    </row>
    <row r="14555" spans="1:16" x14ac:dyDescent="0.25">
      <c r="A14555" t="s">
        <v>0</v>
      </c>
      <c r="B14555" t="s">
        <v>996</v>
      </c>
      <c r="C14555" t="s">
        <v>22351</v>
      </c>
      <c r="D14555" t="s">
        <v>19421</v>
      </c>
      <c r="E14555" t="s">
        <v>59</v>
      </c>
      <c r="F14555" t="b">
        <v>0</v>
      </c>
      <c r="G14555" t="s">
        <v>40</v>
      </c>
      <c r="H14555" s="1">
        <v>46178.794930555552</v>
      </c>
      <c r="I14555" t="b">
        <v>1</v>
      </c>
      <c r="J14555" t="b">
        <v>0</v>
      </c>
      <c r="K14555" t="s">
        <v>40</v>
      </c>
      <c r="L14555" t="s">
        <v>60</v>
      </c>
      <c r="M14555">
        <v>62500</v>
      </c>
      <c r="N14555"/>
      <c r="O14555" t="s">
        <v>21288</v>
      </c>
      <c r="P14555" t="s">
        <v>325</v>
      </c>
    </row>
    <row r="14556" spans="1:16" x14ac:dyDescent="0.25">
      <c r="A14556" t="s">
        <v>0</v>
      </c>
      <c r="B14556" t="s">
        <v>996</v>
      </c>
      <c r="C14556" t="s">
        <v>22351</v>
      </c>
      <c r="D14556" t="s">
        <v>5018</v>
      </c>
      <c r="E14556" t="s">
        <v>59</v>
      </c>
      <c r="F14556" t="b">
        <v>0</v>
      </c>
      <c r="G14556" t="s">
        <v>40</v>
      </c>
      <c r="H14556" s="1">
        <v>46178.794930555552</v>
      </c>
      <c r="I14556" t="b">
        <v>1</v>
      </c>
      <c r="J14556" t="b">
        <v>0</v>
      </c>
      <c r="K14556" t="s">
        <v>40</v>
      </c>
      <c r="L14556" t="s">
        <v>60</v>
      </c>
      <c r="M14556">
        <v>62500</v>
      </c>
      <c r="N14556"/>
      <c r="O14556" t="s">
        <v>21288</v>
      </c>
    </row>
    <row r="14557" spans="1:16" x14ac:dyDescent="0.25">
      <c r="A14557" t="s">
        <v>1</v>
      </c>
      <c r="B14557" t="s">
        <v>1</v>
      </c>
      <c r="C14557" t="s">
        <v>989</v>
      </c>
      <c r="D14557" t="s">
        <v>4346</v>
      </c>
      <c r="E14557" t="s">
        <v>59</v>
      </c>
      <c r="F14557" t="b">
        <v>0</v>
      </c>
      <c r="G14557" t="s">
        <v>73</v>
      </c>
      <c r="H14557" s="1">
        <v>46178.796469907407</v>
      </c>
      <c r="I14557" t="b">
        <v>1</v>
      </c>
      <c r="J14557" t="b">
        <v>1</v>
      </c>
      <c r="K14557" t="s">
        <v>41</v>
      </c>
      <c r="L14557" t="s">
        <v>60</v>
      </c>
      <c r="M14557">
        <v>123150.705</v>
      </c>
      <c r="N14557"/>
      <c r="O14557" t="s">
        <v>5626</v>
      </c>
      <c r="P14557" t="s">
        <v>26026</v>
      </c>
    </row>
    <row r="14558" spans="1:16" x14ac:dyDescent="0.25">
      <c r="A14558" t="s">
        <v>1</v>
      </c>
      <c r="B14558" t="s">
        <v>316</v>
      </c>
      <c r="C14558" t="s">
        <v>147</v>
      </c>
      <c r="D14558" t="s">
        <v>4526</v>
      </c>
      <c r="E14558" t="s">
        <v>59</v>
      </c>
      <c r="F14558" t="b">
        <v>0</v>
      </c>
      <c r="G14558" t="s">
        <v>73</v>
      </c>
      <c r="H14558" s="1">
        <v>46178.796469907407</v>
      </c>
      <c r="I14558" t="b">
        <v>0</v>
      </c>
      <c r="J14558" t="b">
        <v>1</v>
      </c>
      <c r="K14558" t="s">
        <v>41</v>
      </c>
      <c r="L14558" t="s">
        <v>60</v>
      </c>
      <c r="M14558">
        <v>150000</v>
      </c>
      <c r="N14558"/>
      <c r="O14558" t="s">
        <v>2080</v>
      </c>
      <c r="P14558" t="s">
        <v>26027</v>
      </c>
    </row>
    <row r="14559" spans="1:16" x14ac:dyDescent="0.25">
      <c r="A14559" t="s">
        <v>0</v>
      </c>
      <c r="B14559" t="s">
        <v>547</v>
      </c>
      <c r="C14559" t="s">
        <v>1535</v>
      </c>
      <c r="D14559" t="s">
        <v>4526</v>
      </c>
      <c r="E14559" t="s">
        <v>59</v>
      </c>
      <c r="F14559" t="b">
        <v>0</v>
      </c>
      <c r="G14559" t="s">
        <v>89</v>
      </c>
      <c r="H14559" s="1">
        <v>46178.796597222223</v>
      </c>
      <c r="I14559" t="b">
        <v>0</v>
      </c>
      <c r="J14559" t="b">
        <v>0</v>
      </c>
      <c r="K14559" t="s">
        <v>41</v>
      </c>
      <c r="L14559" t="s">
        <v>60</v>
      </c>
      <c r="M14559">
        <v>110000</v>
      </c>
      <c r="N14559"/>
      <c r="O14559" t="s">
        <v>155</v>
      </c>
      <c r="P14559" t="s">
        <v>14951</v>
      </c>
    </row>
    <row r="14560" spans="1:16" x14ac:dyDescent="0.25">
      <c r="A14560" t="s">
        <v>4</v>
      </c>
      <c r="B14560" t="s">
        <v>26028</v>
      </c>
      <c r="C14560" t="s">
        <v>76</v>
      </c>
      <c r="D14560" t="s">
        <v>4622</v>
      </c>
      <c r="E14560" t="s">
        <v>59</v>
      </c>
      <c r="F14560" t="b">
        <v>1</v>
      </c>
      <c r="G14560" t="s">
        <v>10</v>
      </c>
      <c r="H14560" s="1">
        <v>46178.7968287037</v>
      </c>
      <c r="I14560" t="b">
        <v>0</v>
      </c>
      <c r="J14560" t="b">
        <v>1</v>
      </c>
      <c r="K14560" t="s">
        <v>10</v>
      </c>
      <c r="L14560" t="s">
        <v>60</v>
      </c>
      <c r="M14560">
        <v>205000</v>
      </c>
      <c r="N14560"/>
      <c r="O14560" t="s">
        <v>26029</v>
      </c>
      <c r="P14560" t="s">
        <v>26030</v>
      </c>
    </row>
    <row r="14561" spans="1:16" x14ac:dyDescent="0.25">
      <c r="A14561" t="s">
        <v>8</v>
      </c>
      <c r="B14561" t="s">
        <v>26031</v>
      </c>
      <c r="C14561" t="s">
        <v>76</v>
      </c>
      <c r="D14561" t="s">
        <v>4622</v>
      </c>
      <c r="E14561" t="s">
        <v>59</v>
      </c>
      <c r="F14561" t="b">
        <v>1</v>
      </c>
      <c r="G14561" t="s">
        <v>13</v>
      </c>
      <c r="H14561" s="1">
        <v>46178.797083333331</v>
      </c>
      <c r="I14561" t="b">
        <v>0</v>
      </c>
      <c r="J14561" t="b">
        <v>0</v>
      </c>
      <c r="K14561" t="s">
        <v>13</v>
      </c>
      <c r="L14561" t="s">
        <v>60</v>
      </c>
      <c r="M14561">
        <v>182000</v>
      </c>
      <c r="N14561"/>
      <c r="O14561" t="s">
        <v>3262</v>
      </c>
      <c r="P14561" t="s">
        <v>26032</v>
      </c>
    </row>
    <row r="14562" spans="1:16" x14ac:dyDescent="0.25">
      <c r="A14562" t="s">
        <v>0</v>
      </c>
      <c r="B14562" t="s">
        <v>130</v>
      </c>
      <c r="C14562" t="s">
        <v>71</v>
      </c>
      <c r="D14562" t="s">
        <v>4346</v>
      </c>
      <c r="E14562" t="s">
        <v>232</v>
      </c>
      <c r="F14562" t="b">
        <v>0</v>
      </c>
      <c r="G14562" t="s">
        <v>73</v>
      </c>
      <c r="H14562" s="1">
        <v>46178.835347222222</v>
      </c>
      <c r="I14562" t="b">
        <v>0</v>
      </c>
      <c r="J14562" t="b">
        <v>0</v>
      </c>
      <c r="K14562" t="s">
        <v>41</v>
      </c>
      <c r="L14562" t="s">
        <v>60</v>
      </c>
      <c r="M14562">
        <v>52000</v>
      </c>
      <c r="N14562"/>
      <c r="O14562" t="s">
        <v>1046</v>
      </c>
      <c r="P14562" t="s">
        <v>1482</v>
      </c>
    </row>
    <row r="14563" spans="1:16" x14ac:dyDescent="0.25">
      <c r="A14563" t="s">
        <v>5</v>
      </c>
      <c r="B14563" t="s">
        <v>5</v>
      </c>
      <c r="C14563" t="s">
        <v>335</v>
      </c>
      <c r="D14563" t="s">
        <v>2471</v>
      </c>
      <c r="E14563" t="s">
        <v>59</v>
      </c>
      <c r="F14563" t="b">
        <v>0</v>
      </c>
      <c r="G14563" t="s">
        <v>89</v>
      </c>
      <c r="H14563" s="1">
        <v>46178.838113425933</v>
      </c>
      <c r="I14563" t="b">
        <v>0</v>
      </c>
      <c r="J14563" t="b">
        <v>1</v>
      </c>
      <c r="K14563" t="s">
        <v>41</v>
      </c>
      <c r="L14563" t="s">
        <v>60</v>
      </c>
      <c r="M14563">
        <v>142000</v>
      </c>
      <c r="N14563"/>
      <c r="O14563" t="s">
        <v>9428</v>
      </c>
      <c r="P14563" t="s">
        <v>26033</v>
      </c>
    </row>
    <row r="14564" spans="1:16" x14ac:dyDescent="0.25">
      <c r="A14564" t="s">
        <v>0</v>
      </c>
      <c r="B14564" t="s">
        <v>26034</v>
      </c>
      <c r="C14564" t="s">
        <v>121</v>
      </c>
      <c r="D14564" t="s">
        <v>4526</v>
      </c>
      <c r="E14564" t="s">
        <v>59</v>
      </c>
      <c r="F14564" t="b">
        <v>0</v>
      </c>
      <c r="G14564" t="s">
        <v>73</v>
      </c>
      <c r="H14564" s="1">
        <v>46178.838333333333</v>
      </c>
      <c r="I14564" t="b">
        <v>0</v>
      </c>
      <c r="J14564" t="b">
        <v>1</v>
      </c>
      <c r="K14564" t="s">
        <v>41</v>
      </c>
      <c r="L14564" t="s">
        <v>60</v>
      </c>
      <c r="M14564">
        <v>92500</v>
      </c>
      <c r="N14564"/>
      <c r="O14564" t="s">
        <v>15166</v>
      </c>
    </row>
    <row r="14565" spans="1:16" x14ac:dyDescent="0.25">
      <c r="A14565" t="s">
        <v>4</v>
      </c>
      <c r="B14565" t="s">
        <v>26035</v>
      </c>
      <c r="C14565" t="s">
        <v>76</v>
      </c>
      <c r="D14565" t="s">
        <v>4622</v>
      </c>
      <c r="E14565" t="s">
        <v>59</v>
      </c>
      <c r="F14565" t="b">
        <v>1</v>
      </c>
      <c r="G14565" t="s">
        <v>6037</v>
      </c>
      <c r="H14565" s="1">
        <v>46178.838564814818</v>
      </c>
      <c r="I14565" t="b">
        <v>1</v>
      </c>
      <c r="J14565" t="b">
        <v>1</v>
      </c>
      <c r="K14565" t="s">
        <v>6037</v>
      </c>
      <c r="L14565" t="s">
        <v>60</v>
      </c>
      <c r="M14565">
        <v>205000</v>
      </c>
      <c r="N14565"/>
      <c r="O14565" t="s">
        <v>26029</v>
      </c>
      <c r="P14565" t="s">
        <v>26036</v>
      </c>
    </row>
    <row r="14566" spans="1:16" x14ac:dyDescent="0.25">
      <c r="A14566" t="s">
        <v>0</v>
      </c>
      <c r="B14566" t="s">
        <v>26037</v>
      </c>
      <c r="C14566" t="s">
        <v>172</v>
      </c>
      <c r="D14566" t="s">
        <v>4346</v>
      </c>
      <c r="E14566" t="s">
        <v>232</v>
      </c>
      <c r="F14566" t="b">
        <v>0</v>
      </c>
      <c r="G14566" t="s">
        <v>68</v>
      </c>
      <c r="H14566" s="1">
        <v>46178.877013888887</v>
      </c>
      <c r="I14566" t="b">
        <v>1</v>
      </c>
      <c r="J14566" t="b">
        <v>0</v>
      </c>
      <c r="K14566" t="s">
        <v>41</v>
      </c>
      <c r="L14566" t="s">
        <v>74</v>
      </c>
      <c r="M14566"/>
      <c r="N14566">
        <v>37.5</v>
      </c>
      <c r="O14566" t="s">
        <v>26038</v>
      </c>
      <c r="P14566" t="s">
        <v>1637</v>
      </c>
    </row>
    <row r="14567" spans="1:16" x14ac:dyDescent="0.25">
      <c r="A14567" t="s">
        <v>0</v>
      </c>
      <c r="B14567" t="s">
        <v>26039</v>
      </c>
      <c r="C14567" t="s">
        <v>114</v>
      </c>
      <c r="D14567" t="s">
        <v>4526</v>
      </c>
      <c r="E14567" t="s">
        <v>88</v>
      </c>
      <c r="F14567" t="b">
        <v>0</v>
      </c>
      <c r="G14567" t="s">
        <v>77</v>
      </c>
      <c r="H14567" s="1">
        <v>46178.877071759263</v>
      </c>
      <c r="I14567" t="b">
        <v>0</v>
      </c>
      <c r="J14567" t="b">
        <v>0</v>
      </c>
      <c r="K14567" t="s">
        <v>41</v>
      </c>
      <c r="L14567" t="s">
        <v>74</v>
      </c>
      <c r="M14567"/>
      <c r="N14567">
        <v>43</v>
      </c>
      <c r="O14567" t="s">
        <v>730</v>
      </c>
      <c r="P14567" t="s">
        <v>26040</v>
      </c>
    </row>
    <row r="14568" spans="1:16" x14ac:dyDescent="0.25">
      <c r="A14568" t="s">
        <v>2</v>
      </c>
      <c r="B14568" t="s">
        <v>26041</v>
      </c>
      <c r="C14568" t="s">
        <v>26042</v>
      </c>
      <c r="D14568" t="s">
        <v>26043</v>
      </c>
      <c r="E14568" t="s">
        <v>59</v>
      </c>
      <c r="F14568" t="b">
        <v>0</v>
      </c>
      <c r="G14568" t="s">
        <v>13048</v>
      </c>
      <c r="H14568" s="1">
        <v>46178.877141203702</v>
      </c>
      <c r="I14568" t="b">
        <v>0</v>
      </c>
      <c r="J14568" t="b">
        <v>0</v>
      </c>
      <c r="K14568" t="s">
        <v>13048</v>
      </c>
      <c r="L14568" t="s">
        <v>60</v>
      </c>
      <c r="M14568">
        <v>35000</v>
      </c>
      <c r="N14568"/>
      <c r="O14568" t="s">
        <v>26044</v>
      </c>
      <c r="P14568" t="s">
        <v>19883</v>
      </c>
    </row>
    <row r="14569" spans="1:16" x14ac:dyDescent="0.25">
      <c r="A14569" t="s">
        <v>4</v>
      </c>
      <c r="B14569" t="s">
        <v>26045</v>
      </c>
      <c r="C14569" t="s">
        <v>365</v>
      </c>
      <c r="D14569" t="s">
        <v>4346</v>
      </c>
      <c r="E14569" t="s">
        <v>59</v>
      </c>
      <c r="F14569" t="b">
        <v>0</v>
      </c>
      <c r="G14569" t="s">
        <v>65</v>
      </c>
      <c r="H14569" s="1">
        <v>46178.878518518519</v>
      </c>
      <c r="I14569" t="b">
        <v>0</v>
      </c>
      <c r="J14569" t="b">
        <v>1</v>
      </c>
      <c r="K14569" t="s">
        <v>41</v>
      </c>
      <c r="L14569" t="s">
        <v>60</v>
      </c>
      <c r="M14569">
        <v>237500</v>
      </c>
      <c r="N14569"/>
      <c r="O14569" t="s">
        <v>26046</v>
      </c>
      <c r="P14569" t="s">
        <v>26047</v>
      </c>
    </row>
    <row r="14570" spans="1:16" x14ac:dyDescent="0.25">
      <c r="A14570" t="s">
        <v>5</v>
      </c>
      <c r="B14570" t="s">
        <v>26048</v>
      </c>
      <c r="C14570" t="s">
        <v>121</v>
      </c>
      <c r="D14570" t="s">
        <v>4526</v>
      </c>
      <c r="E14570" t="s">
        <v>59</v>
      </c>
      <c r="F14570" t="b">
        <v>0</v>
      </c>
      <c r="G14570" t="s">
        <v>68</v>
      </c>
      <c r="H14570" s="1">
        <v>46178.879791666674</v>
      </c>
      <c r="I14570" t="b">
        <v>0</v>
      </c>
      <c r="J14570" t="b">
        <v>1</v>
      </c>
      <c r="K14570" t="s">
        <v>41</v>
      </c>
      <c r="L14570" t="s">
        <v>60</v>
      </c>
      <c r="M14570">
        <v>114000</v>
      </c>
      <c r="N14570"/>
      <c r="O14570" t="s">
        <v>15166</v>
      </c>
    </row>
    <row r="14571" spans="1:16" x14ac:dyDescent="0.25">
      <c r="A14571" t="s">
        <v>1</v>
      </c>
      <c r="B14571" t="s">
        <v>26049</v>
      </c>
      <c r="C14571" t="s">
        <v>112</v>
      </c>
      <c r="D14571" t="s">
        <v>4526</v>
      </c>
      <c r="E14571" t="s">
        <v>59</v>
      </c>
      <c r="F14571" t="b">
        <v>0</v>
      </c>
      <c r="G14571" t="s">
        <v>65</v>
      </c>
      <c r="H14571" s="1">
        <v>46178.879803240743</v>
      </c>
      <c r="I14571" t="b">
        <v>0</v>
      </c>
      <c r="J14571" t="b">
        <v>1</v>
      </c>
      <c r="K14571" t="s">
        <v>41</v>
      </c>
      <c r="L14571" t="s">
        <v>60</v>
      </c>
      <c r="M14571">
        <v>142500</v>
      </c>
      <c r="N14571"/>
      <c r="O14571" t="s">
        <v>1876</v>
      </c>
      <c r="P14571" t="s">
        <v>26050</v>
      </c>
    </row>
    <row r="14572" spans="1:16" x14ac:dyDescent="0.25">
      <c r="A14572" t="s">
        <v>1</v>
      </c>
      <c r="B14572" t="s">
        <v>26051</v>
      </c>
      <c r="C14572" t="s">
        <v>2563</v>
      </c>
      <c r="D14572" t="s">
        <v>4526</v>
      </c>
      <c r="E14572" t="s">
        <v>59</v>
      </c>
      <c r="F14572" t="b">
        <v>0</v>
      </c>
      <c r="G14572" t="s">
        <v>68</v>
      </c>
      <c r="H14572" s="1">
        <v>46178.879814814813</v>
      </c>
      <c r="I14572" t="b">
        <v>0</v>
      </c>
      <c r="J14572" t="b">
        <v>1</v>
      </c>
      <c r="K14572" t="s">
        <v>41</v>
      </c>
      <c r="L14572" t="s">
        <v>60</v>
      </c>
      <c r="M14572">
        <v>83500</v>
      </c>
      <c r="N14572"/>
      <c r="O14572" t="s">
        <v>15166</v>
      </c>
      <c r="P14572" t="s">
        <v>25410</v>
      </c>
    </row>
    <row r="14573" spans="1:16" x14ac:dyDescent="0.25">
      <c r="A14573" t="s">
        <v>0</v>
      </c>
      <c r="B14573" t="s">
        <v>289</v>
      </c>
      <c r="C14573" t="s">
        <v>580</v>
      </c>
      <c r="D14573" t="s">
        <v>4346</v>
      </c>
      <c r="E14573" t="s">
        <v>88</v>
      </c>
      <c r="F14573" t="b">
        <v>0</v>
      </c>
      <c r="G14573" t="s">
        <v>68</v>
      </c>
      <c r="H14573" s="1">
        <v>46178.918680555558</v>
      </c>
      <c r="I14573" t="b">
        <v>0</v>
      </c>
      <c r="J14573" t="b">
        <v>1</v>
      </c>
      <c r="K14573" t="s">
        <v>41</v>
      </c>
      <c r="L14573" t="s">
        <v>74</v>
      </c>
      <c r="M14573"/>
      <c r="N14573">
        <v>27.5</v>
      </c>
      <c r="O14573" t="s">
        <v>18402</v>
      </c>
      <c r="P14573" t="s">
        <v>1091</v>
      </c>
    </row>
    <row r="14574" spans="1:16" x14ac:dyDescent="0.25">
      <c r="A14574" t="s">
        <v>6</v>
      </c>
      <c r="B14574" t="s">
        <v>26052</v>
      </c>
      <c r="C14574" t="s">
        <v>498</v>
      </c>
      <c r="D14574" t="s">
        <v>4346</v>
      </c>
      <c r="E14574" t="s">
        <v>59</v>
      </c>
      <c r="F14574" t="b">
        <v>0</v>
      </c>
      <c r="G14574" t="s">
        <v>89</v>
      </c>
      <c r="H14574" s="1">
        <v>46178.920092592591</v>
      </c>
      <c r="I14574" t="b">
        <v>0</v>
      </c>
      <c r="J14574" t="b">
        <v>1</v>
      </c>
      <c r="K14574" t="s">
        <v>41</v>
      </c>
      <c r="L14574" t="s">
        <v>60</v>
      </c>
      <c r="M14574">
        <v>155500</v>
      </c>
      <c r="N14574"/>
      <c r="O14574" t="s">
        <v>116</v>
      </c>
      <c r="P14574" t="s">
        <v>26053</v>
      </c>
    </row>
    <row r="14575" spans="1:16" x14ac:dyDescent="0.25">
      <c r="A14575" t="s">
        <v>1</v>
      </c>
      <c r="B14575" t="s">
        <v>1</v>
      </c>
      <c r="C14575" t="s">
        <v>332</v>
      </c>
      <c r="D14575" t="s">
        <v>4526</v>
      </c>
      <c r="E14575" t="s">
        <v>59</v>
      </c>
      <c r="F14575" t="b">
        <v>0</v>
      </c>
      <c r="G14575" t="s">
        <v>68</v>
      </c>
      <c r="H14575" s="1">
        <v>46178.92150462963</v>
      </c>
      <c r="I14575" t="b">
        <v>0</v>
      </c>
      <c r="J14575" t="b">
        <v>0</v>
      </c>
      <c r="K14575" t="s">
        <v>41</v>
      </c>
      <c r="L14575" t="s">
        <v>60</v>
      </c>
      <c r="M14575">
        <v>130000</v>
      </c>
      <c r="N14575"/>
      <c r="O14575" t="s">
        <v>26054</v>
      </c>
      <c r="P14575" t="s">
        <v>6485</v>
      </c>
    </row>
    <row r="14576" spans="1:16" x14ac:dyDescent="0.25">
      <c r="A14576" t="s">
        <v>0</v>
      </c>
      <c r="B14576" t="s">
        <v>26055</v>
      </c>
      <c r="C14576" t="s">
        <v>237</v>
      </c>
      <c r="D14576" t="s">
        <v>4526</v>
      </c>
      <c r="E14576" t="s">
        <v>59</v>
      </c>
      <c r="F14576" t="b">
        <v>0</v>
      </c>
      <c r="G14576" t="s">
        <v>89</v>
      </c>
      <c r="H14576" s="1">
        <v>46178.960347222222</v>
      </c>
      <c r="I14576" t="b">
        <v>0</v>
      </c>
      <c r="J14576" t="b">
        <v>1</v>
      </c>
      <c r="K14576" t="s">
        <v>41</v>
      </c>
      <c r="L14576" t="s">
        <v>60</v>
      </c>
      <c r="M14576">
        <v>70000</v>
      </c>
      <c r="N14576"/>
      <c r="O14576" t="s">
        <v>26056</v>
      </c>
      <c r="P14576" t="s">
        <v>802</v>
      </c>
    </row>
    <row r="14577" spans="1:16" x14ac:dyDescent="0.25">
      <c r="A14577" t="s">
        <v>6</v>
      </c>
      <c r="B14577" t="s">
        <v>6</v>
      </c>
      <c r="C14577" t="s">
        <v>1629</v>
      </c>
      <c r="D14577" t="s">
        <v>4526</v>
      </c>
      <c r="E14577" t="s">
        <v>88</v>
      </c>
      <c r="F14577" t="b">
        <v>0</v>
      </c>
      <c r="G14577" t="s">
        <v>89</v>
      </c>
      <c r="H14577" s="1">
        <v>46178.960370370369</v>
      </c>
      <c r="I14577" t="b">
        <v>0</v>
      </c>
      <c r="J14577" t="b">
        <v>1</v>
      </c>
      <c r="K14577" t="s">
        <v>41</v>
      </c>
      <c r="L14577" t="s">
        <v>74</v>
      </c>
      <c r="M14577"/>
      <c r="N14577">
        <v>65</v>
      </c>
      <c r="O14577" t="s">
        <v>4487</v>
      </c>
      <c r="P14577" t="s">
        <v>26057</v>
      </c>
    </row>
    <row r="14578" spans="1:16" x14ac:dyDescent="0.25">
      <c r="A14578" t="s">
        <v>0</v>
      </c>
      <c r="B14578" t="s">
        <v>26058</v>
      </c>
      <c r="C14578" t="s">
        <v>76</v>
      </c>
      <c r="D14578" t="s">
        <v>7670</v>
      </c>
      <c r="E14578" t="s">
        <v>232</v>
      </c>
      <c r="F14578" t="b">
        <v>1</v>
      </c>
      <c r="G14578" t="s">
        <v>40</v>
      </c>
      <c r="H14578" s="1">
        <v>46178.961678240739</v>
      </c>
      <c r="I14578" t="b">
        <v>1</v>
      </c>
      <c r="J14578" t="b">
        <v>0</v>
      </c>
      <c r="K14578" t="s">
        <v>40</v>
      </c>
      <c r="L14578" t="s">
        <v>60</v>
      </c>
      <c r="M14578">
        <v>40692.5</v>
      </c>
      <c r="N14578"/>
      <c r="O14578" t="s">
        <v>26059</v>
      </c>
      <c r="P14578" t="s">
        <v>1759</v>
      </c>
    </row>
    <row r="14579" spans="1:16" x14ac:dyDescent="0.25">
      <c r="A14579" t="s">
        <v>1</v>
      </c>
      <c r="B14579" t="s">
        <v>26060</v>
      </c>
      <c r="C14579" t="s">
        <v>353</v>
      </c>
      <c r="D14579" t="s">
        <v>4346</v>
      </c>
      <c r="E14579" t="s">
        <v>88</v>
      </c>
      <c r="F14579" t="b">
        <v>0</v>
      </c>
      <c r="G14579" t="s">
        <v>77</v>
      </c>
      <c r="H14579" s="1">
        <v>46178.963113425933</v>
      </c>
      <c r="I14579" t="b">
        <v>0</v>
      </c>
      <c r="J14579" t="b">
        <v>0</v>
      </c>
      <c r="K14579" t="s">
        <v>41</v>
      </c>
      <c r="L14579" t="s">
        <v>74</v>
      </c>
      <c r="M14579"/>
      <c r="N14579">
        <v>70</v>
      </c>
      <c r="O14579" t="s">
        <v>744</v>
      </c>
      <c r="P14579" t="s">
        <v>3199</v>
      </c>
    </row>
    <row r="14580" spans="1:16" x14ac:dyDescent="0.25">
      <c r="A14580" t="s">
        <v>1</v>
      </c>
      <c r="B14580" t="s">
        <v>26061</v>
      </c>
      <c r="C14580" t="s">
        <v>81</v>
      </c>
      <c r="D14580" t="s">
        <v>4526</v>
      </c>
      <c r="E14580" t="s">
        <v>59</v>
      </c>
      <c r="F14580" t="b">
        <v>0</v>
      </c>
      <c r="G14580" t="s">
        <v>77</v>
      </c>
      <c r="H14580" s="1">
        <v>46178.963240740741</v>
      </c>
      <c r="I14580" t="b">
        <v>1</v>
      </c>
      <c r="J14580" t="b">
        <v>0</v>
      </c>
      <c r="K14580" t="s">
        <v>41</v>
      </c>
      <c r="L14580" t="s">
        <v>60</v>
      </c>
      <c r="M14580">
        <v>235000</v>
      </c>
      <c r="N14580"/>
      <c r="O14580" t="s">
        <v>2960</v>
      </c>
      <c r="P14580" t="s">
        <v>26062</v>
      </c>
    </row>
    <row r="14581" spans="1:16" x14ac:dyDescent="0.25">
      <c r="A14581" t="s">
        <v>1</v>
      </c>
      <c r="B14581" t="s">
        <v>2255</v>
      </c>
      <c r="C14581" t="s">
        <v>520</v>
      </c>
      <c r="D14581" t="s">
        <v>4526</v>
      </c>
      <c r="E14581" t="s">
        <v>88</v>
      </c>
      <c r="F14581" t="b">
        <v>0</v>
      </c>
      <c r="G14581" t="s">
        <v>68</v>
      </c>
      <c r="H14581" s="1">
        <v>46178.963240740741</v>
      </c>
      <c r="I14581" t="b">
        <v>0</v>
      </c>
      <c r="J14581" t="b">
        <v>1</v>
      </c>
      <c r="K14581" t="s">
        <v>41</v>
      </c>
      <c r="L14581" t="s">
        <v>74</v>
      </c>
      <c r="M14581"/>
      <c r="N14581">
        <v>64.55</v>
      </c>
      <c r="O14581" t="s">
        <v>4487</v>
      </c>
      <c r="P14581" t="s">
        <v>21791</v>
      </c>
    </row>
    <row r="14582" spans="1:16" x14ac:dyDescent="0.25">
      <c r="A14582" t="s">
        <v>3</v>
      </c>
      <c r="B14582" t="s">
        <v>26063</v>
      </c>
      <c r="C14582" t="s">
        <v>148</v>
      </c>
      <c r="D14582" t="s">
        <v>4673</v>
      </c>
      <c r="E14582" t="s">
        <v>59</v>
      </c>
      <c r="F14582" t="b">
        <v>0</v>
      </c>
      <c r="G14582" t="s">
        <v>89</v>
      </c>
      <c r="H14582" s="1">
        <v>46179.002106481479</v>
      </c>
      <c r="I14582" t="b">
        <v>0</v>
      </c>
      <c r="J14582" t="b">
        <v>0</v>
      </c>
      <c r="K14582" t="s">
        <v>41</v>
      </c>
      <c r="L14582" t="s">
        <v>60</v>
      </c>
      <c r="M14582">
        <v>86800</v>
      </c>
      <c r="N14582"/>
      <c r="O14582" t="s">
        <v>321</v>
      </c>
      <c r="P14582" t="s">
        <v>26064</v>
      </c>
    </row>
    <row r="14583" spans="1:16" x14ac:dyDescent="0.25">
      <c r="A14583" t="s">
        <v>1</v>
      </c>
      <c r="B14583" t="s">
        <v>1303</v>
      </c>
      <c r="C14583" t="s">
        <v>285</v>
      </c>
      <c r="D14583" t="s">
        <v>9872</v>
      </c>
      <c r="E14583" t="s">
        <v>59</v>
      </c>
      <c r="F14583" t="b">
        <v>0</v>
      </c>
      <c r="G14583" t="s">
        <v>89</v>
      </c>
      <c r="H14583" s="1">
        <v>46179.004803240743</v>
      </c>
      <c r="I14583" t="b">
        <v>0</v>
      </c>
      <c r="J14583" t="b">
        <v>1</v>
      </c>
      <c r="K14583" t="s">
        <v>41</v>
      </c>
      <c r="L14583" t="s">
        <v>74</v>
      </c>
      <c r="M14583"/>
      <c r="N14583">
        <v>42</v>
      </c>
      <c r="O14583" t="s">
        <v>1041</v>
      </c>
      <c r="P14583" t="s">
        <v>26065</v>
      </c>
    </row>
    <row r="14584" spans="1:16" x14ac:dyDescent="0.25">
      <c r="A14584" t="s">
        <v>2</v>
      </c>
      <c r="B14584" t="s">
        <v>6109</v>
      </c>
      <c r="C14584" t="s">
        <v>112</v>
      </c>
      <c r="D14584" t="s">
        <v>17626</v>
      </c>
      <c r="E14584" t="s">
        <v>59</v>
      </c>
      <c r="F14584" t="b">
        <v>0</v>
      </c>
      <c r="G14584" t="s">
        <v>65</v>
      </c>
      <c r="H14584" s="1">
        <v>46179.045127314806</v>
      </c>
      <c r="I14584" t="b">
        <v>0</v>
      </c>
      <c r="J14584" t="b">
        <v>1</v>
      </c>
      <c r="K14584" t="s">
        <v>41</v>
      </c>
      <c r="L14584" t="s">
        <v>60</v>
      </c>
      <c r="M14584">
        <v>139500</v>
      </c>
      <c r="N14584"/>
      <c r="O14584" t="s">
        <v>3028</v>
      </c>
      <c r="P14584" t="s">
        <v>26066</v>
      </c>
    </row>
    <row r="14585" spans="1:16" x14ac:dyDescent="0.25">
      <c r="A14585" t="s">
        <v>2</v>
      </c>
      <c r="B14585" t="s">
        <v>26067</v>
      </c>
      <c r="C14585" t="s">
        <v>165</v>
      </c>
      <c r="D14585" t="s">
        <v>4526</v>
      </c>
      <c r="E14585" t="s">
        <v>59</v>
      </c>
      <c r="F14585" t="b">
        <v>0</v>
      </c>
      <c r="G14585" t="s">
        <v>73</v>
      </c>
      <c r="H14585" s="1">
        <v>46179.045127314806</v>
      </c>
      <c r="I14585" t="b">
        <v>0</v>
      </c>
      <c r="J14585" t="b">
        <v>0</v>
      </c>
      <c r="K14585" t="s">
        <v>41</v>
      </c>
      <c r="L14585" t="s">
        <v>60</v>
      </c>
      <c r="M14585">
        <v>275000</v>
      </c>
      <c r="N14585"/>
      <c r="O14585" t="s">
        <v>26068</v>
      </c>
      <c r="P14585" t="s">
        <v>3486</v>
      </c>
    </row>
    <row r="14586" spans="1:16" x14ac:dyDescent="0.25">
      <c r="A14586" t="s">
        <v>2</v>
      </c>
      <c r="B14586" t="s">
        <v>26069</v>
      </c>
      <c r="C14586" t="s">
        <v>142</v>
      </c>
      <c r="D14586" t="s">
        <v>5349</v>
      </c>
      <c r="E14586" t="s">
        <v>59</v>
      </c>
      <c r="F14586" t="b">
        <v>0</v>
      </c>
      <c r="G14586" t="s">
        <v>65</v>
      </c>
      <c r="H14586" s="1">
        <v>46179.045185185183</v>
      </c>
      <c r="I14586" t="b">
        <v>0</v>
      </c>
      <c r="J14586" t="b">
        <v>0</v>
      </c>
      <c r="K14586" t="s">
        <v>41</v>
      </c>
      <c r="L14586" t="s">
        <v>60</v>
      </c>
      <c r="M14586">
        <v>117500</v>
      </c>
      <c r="N14586"/>
      <c r="O14586" t="s">
        <v>25624</v>
      </c>
      <c r="P14586" t="s">
        <v>26070</v>
      </c>
    </row>
    <row r="14587" spans="1:16" x14ac:dyDescent="0.25">
      <c r="A14587" t="s">
        <v>0</v>
      </c>
      <c r="B14587" t="s">
        <v>26071</v>
      </c>
      <c r="C14587" t="s">
        <v>26072</v>
      </c>
      <c r="D14587" t="s">
        <v>4346</v>
      </c>
      <c r="E14587" t="s">
        <v>59</v>
      </c>
      <c r="F14587" t="b">
        <v>0</v>
      </c>
      <c r="G14587" t="s">
        <v>77</v>
      </c>
      <c r="H14587" s="1">
        <v>46179.127025462964</v>
      </c>
      <c r="I14587" t="b">
        <v>0</v>
      </c>
      <c r="J14587" t="b">
        <v>1</v>
      </c>
      <c r="K14587" t="s">
        <v>41</v>
      </c>
      <c r="L14587" t="s">
        <v>60</v>
      </c>
      <c r="M14587">
        <v>179000</v>
      </c>
      <c r="N14587"/>
      <c r="O14587" t="s">
        <v>26073</v>
      </c>
      <c r="P14587" t="s">
        <v>2049</v>
      </c>
    </row>
    <row r="14588" spans="1:16" x14ac:dyDescent="0.25">
      <c r="A14588" t="s">
        <v>0</v>
      </c>
      <c r="B14588" t="s">
        <v>26074</v>
      </c>
      <c r="C14588" t="s">
        <v>5215</v>
      </c>
      <c r="D14588" t="s">
        <v>4346</v>
      </c>
      <c r="E14588" t="s">
        <v>59</v>
      </c>
      <c r="F14588" t="b">
        <v>0</v>
      </c>
      <c r="G14588" t="s">
        <v>19</v>
      </c>
      <c r="H14588" s="1">
        <v>46179.251840277779</v>
      </c>
      <c r="I14588" t="b">
        <v>0</v>
      </c>
      <c r="J14588" t="b">
        <v>0</v>
      </c>
      <c r="K14588" t="s">
        <v>19</v>
      </c>
      <c r="L14588" t="s">
        <v>60</v>
      </c>
      <c r="M14588">
        <v>450000</v>
      </c>
      <c r="N14588"/>
      <c r="O14588" t="s">
        <v>26075</v>
      </c>
      <c r="P14588" t="s">
        <v>26076</v>
      </c>
    </row>
    <row r="14589" spans="1:16" x14ac:dyDescent="0.25">
      <c r="A14589" t="s">
        <v>2</v>
      </c>
      <c r="B14589" t="s">
        <v>26077</v>
      </c>
      <c r="C14589" t="s">
        <v>18</v>
      </c>
      <c r="D14589" t="s">
        <v>16554</v>
      </c>
      <c r="E14589" t="s">
        <v>59</v>
      </c>
      <c r="F14589" t="b">
        <v>0</v>
      </c>
      <c r="G14589" t="s">
        <v>18</v>
      </c>
      <c r="H14589" s="1">
        <v>46179.336689814823</v>
      </c>
      <c r="I14589" t="b">
        <v>0</v>
      </c>
      <c r="J14589" t="b">
        <v>0</v>
      </c>
      <c r="K14589" t="s">
        <v>18</v>
      </c>
      <c r="L14589" t="s">
        <v>60</v>
      </c>
      <c r="M14589">
        <v>1</v>
      </c>
      <c r="N14589"/>
      <c r="O14589" t="s">
        <v>26078</v>
      </c>
      <c r="P14589" t="s">
        <v>26079</v>
      </c>
    </row>
    <row r="14590" spans="1:16" x14ac:dyDescent="0.25">
      <c r="A14590" t="s">
        <v>6</v>
      </c>
      <c r="B14590" t="s">
        <v>26080</v>
      </c>
      <c r="C14590" t="s">
        <v>18</v>
      </c>
      <c r="D14590" t="s">
        <v>16554</v>
      </c>
      <c r="E14590" t="s">
        <v>59</v>
      </c>
      <c r="F14590" t="b">
        <v>0</v>
      </c>
      <c r="G14590" t="s">
        <v>18</v>
      </c>
      <c r="H14590" s="1">
        <v>46179.336689814823</v>
      </c>
      <c r="I14590" t="b">
        <v>0</v>
      </c>
      <c r="J14590" t="b">
        <v>0</v>
      </c>
      <c r="K14590" t="s">
        <v>18</v>
      </c>
      <c r="L14590" t="s">
        <v>60</v>
      </c>
      <c r="M14590">
        <v>1</v>
      </c>
      <c r="N14590"/>
      <c r="O14590" t="s">
        <v>19764</v>
      </c>
      <c r="P14590" t="s">
        <v>85</v>
      </c>
    </row>
    <row r="14591" spans="1:16" x14ac:dyDescent="0.25">
      <c r="A14591" t="s">
        <v>4</v>
      </c>
      <c r="B14591" t="s">
        <v>17824</v>
      </c>
      <c r="C14591" t="s">
        <v>955</v>
      </c>
      <c r="D14591" t="s">
        <v>5102</v>
      </c>
      <c r="E14591" t="s">
        <v>59</v>
      </c>
      <c r="F14591" t="b">
        <v>0</v>
      </c>
      <c r="G14591" t="s">
        <v>13</v>
      </c>
      <c r="H14591" s="1">
        <v>46179.33834490741</v>
      </c>
      <c r="I14591" t="b">
        <v>0</v>
      </c>
      <c r="J14591" t="b">
        <v>0</v>
      </c>
      <c r="K14591" t="s">
        <v>13</v>
      </c>
      <c r="L14591" t="s">
        <v>60</v>
      </c>
      <c r="M14591">
        <v>159000</v>
      </c>
      <c r="N14591"/>
      <c r="O14591" t="s">
        <v>13572</v>
      </c>
      <c r="P14591" t="s">
        <v>26081</v>
      </c>
    </row>
    <row r="14592" spans="1:16" x14ac:dyDescent="0.25">
      <c r="A14592" t="s">
        <v>4</v>
      </c>
      <c r="B14592" t="s">
        <v>24051</v>
      </c>
      <c r="C14592" t="s">
        <v>27</v>
      </c>
      <c r="D14592" t="s">
        <v>23670</v>
      </c>
      <c r="E14592" t="s">
        <v>59</v>
      </c>
      <c r="F14592" t="b">
        <v>0</v>
      </c>
      <c r="G14592" t="s">
        <v>27</v>
      </c>
      <c r="H14592" s="1">
        <v>46179.33898148148</v>
      </c>
      <c r="I14592" t="b">
        <v>0</v>
      </c>
      <c r="J14592" t="b">
        <v>0</v>
      </c>
      <c r="K14592" t="s">
        <v>27</v>
      </c>
      <c r="L14592" t="s">
        <v>60</v>
      </c>
      <c r="M14592">
        <v>116000</v>
      </c>
      <c r="N14592"/>
      <c r="O14592" t="s">
        <v>2704</v>
      </c>
      <c r="P14592" t="s">
        <v>26082</v>
      </c>
    </row>
    <row r="14593" spans="1:16" x14ac:dyDescent="0.25">
      <c r="A14593" t="s">
        <v>4</v>
      </c>
      <c r="B14593" t="s">
        <v>26083</v>
      </c>
      <c r="C14593" t="s">
        <v>598</v>
      </c>
      <c r="D14593" t="s">
        <v>4526</v>
      </c>
      <c r="E14593" t="s">
        <v>59</v>
      </c>
      <c r="F14593" t="b">
        <v>0</v>
      </c>
      <c r="G14593" t="s">
        <v>65</v>
      </c>
      <c r="H14593" s="1">
        <v>46179.379548611112</v>
      </c>
      <c r="I14593" t="b">
        <v>1</v>
      </c>
      <c r="J14593" t="b">
        <v>0</v>
      </c>
      <c r="K14593" t="s">
        <v>41</v>
      </c>
      <c r="L14593" t="s">
        <v>60</v>
      </c>
      <c r="M14593">
        <v>145000</v>
      </c>
      <c r="N14593"/>
      <c r="O14593" t="s">
        <v>1443</v>
      </c>
      <c r="P14593" t="s">
        <v>26084</v>
      </c>
    </row>
    <row r="14594" spans="1:16" x14ac:dyDescent="0.25">
      <c r="A14594" t="s">
        <v>8</v>
      </c>
      <c r="B14594" t="s">
        <v>26085</v>
      </c>
      <c r="C14594" t="s">
        <v>40</v>
      </c>
      <c r="D14594" t="s">
        <v>4526</v>
      </c>
      <c r="E14594" t="s">
        <v>59</v>
      </c>
      <c r="F14594" t="b">
        <v>0</v>
      </c>
      <c r="G14594" t="s">
        <v>40</v>
      </c>
      <c r="H14594" s="1">
        <v>46179.381192129629</v>
      </c>
      <c r="I14594" t="b">
        <v>0</v>
      </c>
      <c r="J14594" t="b">
        <v>0</v>
      </c>
      <c r="K14594" t="s">
        <v>40</v>
      </c>
      <c r="L14594" t="s">
        <v>60</v>
      </c>
      <c r="M14594">
        <v>120000</v>
      </c>
      <c r="N14594"/>
      <c r="O14594" t="s">
        <v>26086</v>
      </c>
      <c r="P14594" t="s">
        <v>85</v>
      </c>
    </row>
    <row r="14595" spans="1:16" x14ac:dyDescent="0.25">
      <c r="A14595" t="s">
        <v>0</v>
      </c>
      <c r="B14595" t="s">
        <v>26087</v>
      </c>
      <c r="C14595" t="s">
        <v>315</v>
      </c>
      <c r="D14595" t="s">
        <v>4550</v>
      </c>
      <c r="E14595" t="s">
        <v>59</v>
      </c>
      <c r="F14595" t="b">
        <v>0</v>
      </c>
      <c r="G14595" t="s">
        <v>65</v>
      </c>
      <c r="H14595" s="1">
        <v>46179.41810185185</v>
      </c>
      <c r="I14595" t="b">
        <v>0</v>
      </c>
      <c r="J14595" t="b">
        <v>1</v>
      </c>
      <c r="K14595" t="s">
        <v>41</v>
      </c>
      <c r="L14595" t="s">
        <v>60</v>
      </c>
      <c r="M14595">
        <v>72750</v>
      </c>
      <c r="N14595"/>
      <c r="O14595" t="s">
        <v>2387</v>
      </c>
      <c r="P14595" t="s">
        <v>990</v>
      </c>
    </row>
    <row r="14596" spans="1:16" x14ac:dyDescent="0.25">
      <c r="A14596" t="s">
        <v>3</v>
      </c>
      <c r="B14596" t="s">
        <v>17851</v>
      </c>
      <c r="C14596" t="s">
        <v>3859</v>
      </c>
      <c r="D14596" t="s">
        <v>4526</v>
      </c>
      <c r="E14596" t="s">
        <v>59</v>
      </c>
      <c r="F14596" t="b">
        <v>0</v>
      </c>
      <c r="G14596" t="s">
        <v>65</v>
      </c>
      <c r="H14596" s="1">
        <v>46179.41810185185</v>
      </c>
      <c r="I14596" t="b">
        <v>1</v>
      </c>
      <c r="J14596" t="b">
        <v>1</v>
      </c>
      <c r="K14596" t="s">
        <v>41</v>
      </c>
      <c r="L14596" t="s">
        <v>60</v>
      </c>
      <c r="M14596">
        <v>52500</v>
      </c>
      <c r="N14596"/>
      <c r="O14596" t="s">
        <v>17264</v>
      </c>
      <c r="P14596" t="s">
        <v>4219</v>
      </c>
    </row>
    <row r="14597" spans="1:16" x14ac:dyDescent="0.25">
      <c r="A14597" t="s">
        <v>2</v>
      </c>
      <c r="B14597" t="s">
        <v>26088</v>
      </c>
      <c r="C14597" t="s">
        <v>335</v>
      </c>
      <c r="D14597" t="s">
        <v>4550</v>
      </c>
      <c r="E14597" t="s">
        <v>59</v>
      </c>
      <c r="F14597" t="b">
        <v>0</v>
      </c>
      <c r="G14597" t="s">
        <v>65</v>
      </c>
      <c r="H14597" s="1">
        <v>46179.419444444437</v>
      </c>
      <c r="I14597" t="b">
        <v>0</v>
      </c>
      <c r="J14597" t="b">
        <v>1</v>
      </c>
      <c r="K14597" t="s">
        <v>41</v>
      </c>
      <c r="L14597" t="s">
        <v>60</v>
      </c>
      <c r="M14597">
        <v>106402.38499999999</v>
      </c>
      <c r="N14597"/>
      <c r="O14597" t="s">
        <v>26089</v>
      </c>
      <c r="P14597" t="s">
        <v>26090</v>
      </c>
    </row>
    <row r="14598" spans="1:16" x14ac:dyDescent="0.25">
      <c r="A14598" t="s">
        <v>1</v>
      </c>
      <c r="B14598" t="s">
        <v>14360</v>
      </c>
      <c r="C14598" t="s">
        <v>112</v>
      </c>
      <c r="D14598" t="s">
        <v>4550</v>
      </c>
      <c r="E14598" t="s">
        <v>59</v>
      </c>
      <c r="F14598" t="b">
        <v>0</v>
      </c>
      <c r="G14598" t="s">
        <v>65</v>
      </c>
      <c r="H14598" s="1">
        <v>46179.421226851853</v>
      </c>
      <c r="I14598" t="b">
        <v>0</v>
      </c>
      <c r="J14598" t="b">
        <v>1</v>
      </c>
      <c r="K14598" t="s">
        <v>41</v>
      </c>
      <c r="L14598" t="s">
        <v>60</v>
      </c>
      <c r="M14598">
        <v>165500</v>
      </c>
      <c r="N14598"/>
      <c r="O14598" t="s">
        <v>26091</v>
      </c>
      <c r="P14598" t="s">
        <v>10042</v>
      </c>
    </row>
    <row r="14599" spans="1:16" x14ac:dyDescent="0.25">
      <c r="A14599" t="s">
        <v>5</v>
      </c>
      <c r="B14599" t="s">
        <v>26092</v>
      </c>
      <c r="C14599" t="s">
        <v>913</v>
      </c>
      <c r="D14599" t="s">
        <v>4346</v>
      </c>
      <c r="E14599" t="s">
        <v>59</v>
      </c>
      <c r="F14599" t="b">
        <v>0</v>
      </c>
      <c r="G14599" t="s">
        <v>20</v>
      </c>
      <c r="H14599" s="1">
        <v>46179.422025462962</v>
      </c>
      <c r="I14599" t="b">
        <v>1</v>
      </c>
      <c r="J14599" t="b">
        <v>0</v>
      </c>
      <c r="K14599" t="s">
        <v>20</v>
      </c>
      <c r="L14599" t="s">
        <v>60</v>
      </c>
      <c r="M14599">
        <v>118000</v>
      </c>
      <c r="N14599"/>
      <c r="O14599" t="s">
        <v>4329</v>
      </c>
      <c r="P14599" t="s">
        <v>26093</v>
      </c>
    </row>
    <row r="14600" spans="1:16" x14ac:dyDescent="0.25">
      <c r="A14600" t="s">
        <v>1</v>
      </c>
      <c r="B14600" t="s">
        <v>210</v>
      </c>
      <c r="C14600" t="s">
        <v>84</v>
      </c>
      <c r="D14600" t="s">
        <v>4526</v>
      </c>
      <c r="E14600" t="s">
        <v>59</v>
      </c>
      <c r="F14600" t="b">
        <v>0</v>
      </c>
      <c r="G14600" t="s">
        <v>65</v>
      </c>
      <c r="H14600" s="1">
        <v>46179.462951388887</v>
      </c>
      <c r="I14600" t="b">
        <v>0</v>
      </c>
      <c r="J14600" t="b">
        <v>1</v>
      </c>
      <c r="K14600" t="s">
        <v>41</v>
      </c>
      <c r="L14600" t="s">
        <v>60</v>
      </c>
      <c r="M14600">
        <v>262500</v>
      </c>
      <c r="N14600"/>
      <c r="O14600" t="s">
        <v>26094</v>
      </c>
      <c r="P14600" t="s">
        <v>3607</v>
      </c>
    </row>
    <row r="14601" spans="1:16" x14ac:dyDescent="0.25">
      <c r="A14601" t="s">
        <v>1</v>
      </c>
      <c r="B14601" t="s">
        <v>553</v>
      </c>
      <c r="C14601" t="s">
        <v>81</v>
      </c>
      <c r="D14601" t="s">
        <v>4526</v>
      </c>
      <c r="E14601" t="s">
        <v>59</v>
      </c>
      <c r="F14601" t="b">
        <v>0</v>
      </c>
      <c r="G14601" t="s">
        <v>77</v>
      </c>
      <c r="H14601" s="1">
        <v>46179.504537037043</v>
      </c>
      <c r="I14601" t="b">
        <v>0</v>
      </c>
      <c r="J14601" t="b">
        <v>1</v>
      </c>
      <c r="K14601" t="s">
        <v>41</v>
      </c>
      <c r="L14601" t="s">
        <v>60</v>
      </c>
      <c r="M14601">
        <v>212000</v>
      </c>
      <c r="N14601"/>
      <c r="O14601" t="s">
        <v>343</v>
      </c>
      <c r="P14601" t="s">
        <v>19493</v>
      </c>
    </row>
    <row r="14602" spans="1:16" x14ac:dyDescent="0.25">
      <c r="A14602" t="s">
        <v>1</v>
      </c>
      <c r="B14602" t="s">
        <v>144</v>
      </c>
      <c r="C14602" t="s">
        <v>7072</v>
      </c>
      <c r="D14602" t="s">
        <v>4526</v>
      </c>
      <c r="E14602" t="s">
        <v>59</v>
      </c>
      <c r="F14602" t="b">
        <v>0</v>
      </c>
      <c r="G14602" t="s">
        <v>40</v>
      </c>
      <c r="H14602" s="1">
        <v>46179.506192129629</v>
      </c>
      <c r="I14602" t="b">
        <v>0</v>
      </c>
      <c r="J14602" t="b">
        <v>0</v>
      </c>
      <c r="K14602" t="s">
        <v>40</v>
      </c>
      <c r="L14602" t="s">
        <v>60</v>
      </c>
      <c r="M14602">
        <v>82500</v>
      </c>
      <c r="N14602"/>
      <c r="O14602" t="s">
        <v>26095</v>
      </c>
      <c r="P14602" t="s">
        <v>1273</v>
      </c>
    </row>
    <row r="14603" spans="1:16" x14ac:dyDescent="0.25">
      <c r="A14603" t="s">
        <v>7</v>
      </c>
      <c r="B14603" t="s">
        <v>26096</v>
      </c>
      <c r="C14603" t="s">
        <v>330</v>
      </c>
      <c r="D14603" t="s">
        <v>17626</v>
      </c>
      <c r="E14603" t="s">
        <v>59</v>
      </c>
      <c r="F14603" t="b">
        <v>0</v>
      </c>
      <c r="G14603" t="s">
        <v>41</v>
      </c>
      <c r="H14603" s="1">
        <v>46179.544293981482</v>
      </c>
      <c r="I14603" t="b">
        <v>0</v>
      </c>
      <c r="J14603" t="b">
        <v>1</v>
      </c>
      <c r="K14603" t="s">
        <v>41</v>
      </c>
      <c r="L14603" t="s">
        <v>60</v>
      </c>
      <c r="M14603">
        <v>112500</v>
      </c>
      <c r="N14603"/>
      <c r="O14603" t="s">
        <v>2753</v>
      </c>
      <c r="P14603" t="s">
        <v>146</v>
      </c>
    </row>
    <row r="14604" spans="1:16" x14ac:dyDescent="0.25">
      <c r="A14604" t="s">
        <v>1</v>
      </c>
      <c r="B14604" t="s">
        <v>26097</v>
      </c>
      <c r="C14604" t="s">
        <v>189</v>
      </c>
      <c r="D14604" t="s">
        <v>4526</v>
      </c>
      <c r="E14604" t="s">
        <v>59</v>
      </c>
      <c r="F14604" t="b">
        <v>0</v>
      </c>
      <c r="G14604" t="s">
        <v>89</v>
      </c>
      <c r="H14604" s="1">
        <v>46179.546273148153</v>
      </c>
      <c r="I14604" t="b">
        <v>0</v>
      </c>
      <c r="J14604" t="b">
        <v>0</v>
      </c>
      <c r="K14604" t="s">
        <v>41</v>
      </c>
      <c r="L14604" t="s">
        <v>60</v>
      </c>
      <c r="M14604">
        <v>105000</v>
      </c>
      <c r="N14604"/>
      <c r="O14604" t="s">
        <v>329</v>
      </c>
      <c r="P14604" t="s">
        <v>8235</v>
      </c>
    </row>
    <row r="14605" spans="1:16" x14ac:dyDescent="0.25">
      <c r="A14605" t="s">
        <v>1</v>
      </c>
      <c r="B14605" t="s">
        <v>26098</v>
      </c>
      <c r="C14605" t="s">
        <v>131</v>
      </c>
      <c r="D14605" t="s">
        <v>4756</v>
      </c>
      <c r="E14605" t="s">
        <v>59</v>
      </c>
      <c r="F14605" t="b">
        <v>0</v>
      </c>
      <c r="G14605" t="s">
        <v>13</v>
      </c>
      <c r="H14605" s="1">
        <v>46179.546655092592</v>
      </c>
      <c r="I14605" t="b">
        <v>1</v>
      </c>
      <c r="J14605" t="b">
        <v>0</v>
      </c>
      <c r="K14605" t="s">
        <v>13</v>
      </c>
      <c r="L14605" t="s">
        <v>60</v>
      </c>
      <c r="M14605">
        <v>105000</v>
      </c>
      <c r="N14605"/>
      <c r="O14605" t="s">
        <v>26099</v>
      </c>
      <c r="P14605" t="s">
        <v>25892</v>
      </c>
    </row>
    <row r="14606" spans="1:16" x14ac:dyDescent="0.25">
      <c r="A14606" t="s">
        <v>1</v>
      </c>
      <c r="B14606" t="s">
        <v>26100</v>
      </c>
      <c r="C14606" t="s">
        <v>9919</v>
      </c>
      <c r="D14606" t="s">
        <v>4756</v>
      </c>
      <c r="E14606" t="s">
        <v>59</v>
      </c>
      <c r="F14606" t="b">
        <v>0</v>
      </c>
      <c r="G14606" t="s">
        <v>13</v>
      </c>
      <c r="H14606" s="1">
        <v>46179.546655092592</v>
      </c>
      <c r="I14606" t="b">
        <v>1</v>
      </c>
      <c r="J14606" t="b">
        <v>0</v>
      </c>
      <c r="K14606" t="s">
        <v>13</v>
      </c>
      <c r="L14606" t="s">
        <v>60</v>
      </c>
      <c r="M14606">
        <v>105000</v>
      </c>
      <c r="N14606"/>
      <c r="O14606" t="s">
        <v>26099</v>
      </c>
      <c r="P14606" t="s">
        <v>25892</v>
      </c>
    </row>
    <row r="14607" spans="1:16" x14ac:dyDescent="0.25">
      <c r="A14607" t="s">
        <v>2</v>
      </c>
      <c r="B14607" t="s">
        <v>26101</v>
      </c>
      <c r="C14607" t="s">
        <v>4220</v>
      </c>
      <c r="D14607" t="s">
        <v>4756</v>
      </c>
      <c r="E14607" t="s">
        <v>59</v>
      </c>
      <c r="F14607" t="b">
        <v>0</v>
      </c>
      <c r="G14607" t="s">
        <v>89</v>
      </c>
      <c r="H14607" s="1">
        <v>46179.586076388892</v>
      </c>
      <c r="I14607" t="b">
        <v>0</v>
      </c>
      <c r="J14607" t="b">
        <v>0</v>
      </c>
      <c r="K14607" t="s">
        <v>41</v>
      </c>
      <c r="L14607" t="s">
        <v>60</v>
      </c>
      <c r="M14607">
        <v>110000</v>
      </c>
      <c r="N14607"/>
      <c r="O14607" t="s">
        <v>7204</v>
      </c>
      <c r="P14607" t="s">
        <v>7205</v>
      </c>
    </row>
    <row r="14608" spans="1:16" x14ac:dyDescent="0.25">
      <c r="A14608" t="s">
        <v>2</v>
      </c>
      <c r="B14608" t="s">
        <v>5235</v>
      </c>
      <c r="C14608" t="s">
        <v>11458</v>
      </c>
      <c r="D14608" t="s">
        <v>4346</v>
      </c>
      <c r="E14608" t="s">
        <v>59</v>
      </c>
      <c r="F14608" t="b">
        <v>0</v>
      </c>
      <c r="G14608" t="s">
        <v>39</v>
      </c>
      <c r="H14608" s="1">
        <v>46179.587673611109</v>
      </c>
      <c r="I14608" t="b">
        <v>0</v>
      </c>
      <c r="J14608" t="b">
        <v>0</v>
      </c>
      <c r="K14608" t="s">
        <v>39</v>
      </c>
      <c r="L14608" t="s">
        <v>60</v>
      </c>
      <c r="M14608">
        <v>320000</v>
      </c>
      <c r="N14608"/>
      <c r="O14608" t="s">
        <v>3617</v>
      </c>
      <c r="P14608" t="s">
        <v>2534</v>
      </c>
    </row>
    <row r="14609" spans="1:16" x14ac:dyDescent="0.25">
      <c r="A14609" t="s">
        <v>0</v>
      </c>
      <c r="B14609" t="s">
        <v>26102</v>
      </c>
      <c r="C14609" t="s">
        <v>6318</v>
      </c>
      <c r="D14609" t="s">
        <v>4756</v>
      </c>
      <c r="E14609" t="s">
        <v>59</v>
      </c>
      <c r="F14609" t="b">
        <v>0</v>
      </c>
      <c r="G14609" t="s">
        <v>65</v>
      </c>
      <c r="H14609" s="1">
        <v>46179.626296296286</v>
      </c>
      <c r="I14609" t="b">
        <v>0</v>
      </c>
      <c r="J14609" t="b">
        <v>0</v>
      </c>
      <c r="K14609" t="s">
        <v>41</v>
      </c>
      <c r="L14609" t="s">
        <v>60</v>
      </c>
      <c r="M14609">
        <v>82500</v>
      </c>
      <c r="N14609"/>
      <c r="O14609" t="s">
        <v>6319</v>
      </c>
      <c r="P14609" t="s">
        <v>26103</v>
      </c>
    </row>
    <row r="14610" spans="1:16" x14ac:dyDescent="0.25">
      <c r="A14610" t="s">
        <v>4</v>
      </c>
      <c r="B14610" t="s">
        <v>26104</v>
      </c>
      <c r="C14610" t="s">
        <v>167</v>
      </c>
      <c r="D14610" t="s">
        <v>5349</v>
      </c>
      <c r="E14610" t="s">
        <v>59</v>
      </c>
      <c r="F14610" t="b">
        <v>0</v>
      </c>
      <c r="G14610" t="s">
        <v>68</v>
      </c>
      <c r="H14610" s="1">
        <v>46179.629537037043</v>
      </c>
      <c r="I14610" t="b">
        <v>0</v>
      </c>
      <c r="J14610" t="b">
        <v>0</v>
      </c>
      <c r="K14610" t="s">
        <v>41</v>
      </c>
      <c r="L14610" t="s">
        <v>60</v>
      </c>
      <c r="M14610">
        <v>136425</v>
      </c>
      <c r="N14610"/>
      <c r="O14610" t="s">
        <v>15525</v>
      </c>
      <c r="P14610" t="s">
        <v>15526</v>
      </c>
    </row>
    <row r="14611" spans="1:16" x14ac:dyDescent="0.25">
      <c r="A14611" t="s">
        <v>3</v>
      </c>
      <c r="B14611" t="s">
        <v>26105</v>
      </c>
      <c r="C14611" t="s">
        <v>743</v>
      </c>
      <c r="D14611" t="s">
        <v>4526</v>
      </c>
      <c r="E14611" t="s">
        <v>88</v>
      </c>
      <c r="F14611" t="b">
        <v>0</v>
      </c>
      <c r="G14611" t="s">
        <v>77</v>
      </c>
      <c r="H14611" s="1">
        <v>46179.667986111112</v>
      </c>
      <c r="I14611" t="b">
        <v>0</v>
      </c>
      <c r="J14611" t="b">
        <v>1</v>
      </c>
      <c r="K14611" t="s">
        <v>41</v>
      </c>
      <c r="L14611" t="s">
        <v>74</v>
      </c>
      <c r="M14611"/>
      <c r="N14611">
        <v>64.775000000000006</v>
      </c>
      <c r="O14611" t="s">
        <v>13294</v>
      </c>
      <c r="P14611" t="s">
        <v>26106</v>
      </c>
    </row>
    <row r="14612" spans="1:16" x14ac:dyDescent="0.25">
      <c r="A14612" t="s">
        <v>0</v>
      </c>
      <c r="B14612" t="s">
        <v>26107</v>
      </c>
      <c r="C14612" t="s">
        <v>41</v>
      </c>
      <c r="D14612" t="s">
        <v>4526</v>
      </c>
      <c r="E14612" t="s">
        <v>88</v>
      </c>
      <c r="F14612" t="b">
        <v>0</v>
      </c>
      <c r="G14612" t="s">
        <v>41</v>
      </c>
      <c r="H14612" s="1">
        <v>46179.669293981482</v>
      </c>
      <c r="I14612" t="b">
        <v>1</v>
      </c>
      <c r="J14612" t="b">
        <v>1</v>
      </c>
      <c r="K14612" t="s">
        <v>41</v>
      </c>
      <c r="L14612" t="s">
        <v>74</v>
      </c>
      <c r="M14612"/>
      <c r="N14612">
        <v>67.5</v>
      </c>
      <c r="O14612" t="s">
        <v>526</v>
      </c>
    </row>
    <row r="14613" spans="1:16" x14ac:dyDescent="0.25">
      <c r="A14613" t="s">
        <v>2</v>
      </c>
      <c r="B14613" t="s">
        <v>2946</v>
      </c>
      <c r="C14613" t="s">
        <v>913</v>
      </c>
      <c r="D14613" t="s">
        <v>20103</v>
      </c>
      <c r="E14613" t="s">
        <v>59</v>
      </c>
      <c r="F14613" t="b">
        <v>0</v>
      </c>
      <c r="G14613" t="s">
        <v>20</v>
      </c>
      <c r="H14613" s="1">
        <v>46179.670115740737</v>
      </c>
      <c r="I14613" t="b">
        <v>0</v>
      </c>
      <c r="J14613" t="b">
        <v>0</v>
      </c>
      <c r="K14613" t="s">
        <v>20</v>
      </c>
      <c r="L14613" t="s">
        <v>60</v>
      </c>
      <c r="M14613">
        <v>105000</v>
      </c>
      <c r="N14613"/>
      <c r="O14613" t="s">
        <v>1924</v>
      </c>
      <c r="P14613" t="s">
        <v>85</v>
      </c>
    </row>
    <row r="14614" spans="1:16" x14ac:dyDescent="0.25">
      <c r="A14614" t="s">
        <v>1</v>
      </c>
      <c r="B14614" t="s">
        <v>26108</v>
      </c>
      <c r="C14614" t="s">
        <v>102</v>
      </c>
      <c r="D14614" t="s">
        <v>4756</v>
      </c>
      <c r="E14614" t="s">
        <v>59</v>
      </c>
      <c r="F14614" t="b">
        <v>0</v>
      </c>
      <c r="G14614" t="s">
        <v>68</v>
      </c>
      <c r="H14614" s="1">
        <v>46179.671203703707</v>
      </c>
      <c r="I14614" t="b">
        <v>1</v>
      </c>
      <c r="J14614" t="b">
        <v>0</v>
      </c>
      <c r="K14614" t="s">
        <v>41</v>
      </c>
      <c r="L14614" t="s">
        <v>60</v>
      </c>
      <c r="M14614">
        <v>155000</v>
      </c>
      <c r="N14614"/>
      <c r="O14614" t="s">
        <v>26109</v>
      </c>
      <c r="P14614" t="s">
        <v>26110</v>
      </c>
    </row>
    <row r="14615" spans="1:16" x14ac:dyDescent="0.25">
      <c r="A14615" t="s">
        <v>0</v>
      </c>
      <c r="B14615" t="s">
        <v>26111</v>
      </c>
      <c r="C14615" t="s">
        <v>26112</v>
      </c>
      <c r="D14615" t="s">
        <v>16554</v>
      </c>
      <c r="E14615" t="s">
        <v>59</v>
      </c>
      <c r="F14615" t="b">
        <v>0</v>
      </c>
      <c r="G14615" t="s">
        <v>73</v>
      </c>
      <c r="H14615" s="1">
        <v>46179.709652777783</v>
      </c>
      <c r="I14615" t="b">
        <v>1</v>
      </c>
      <c r="J14615" t="b">
        <v>0</v>
      </c>
      <c r="K14615" t="s">
        <v>41</v>
      </c>
      <c r="L14615" t="s">
        <v>60</v>
      </c>
      <c r="M14615">
        <v>72000</v>
      </c>
      <c r="N14615"/>
      <c r="O14615" t="s">
        <v>26113</v>
      </c>
      <c r="P14615" t="s">
        <v>1033</v>
      </c>
    </row>
    <row r="14616" spans="1:16" x14ac:dyDescent="0.25">
      <c r="A14616" t="s">
        <v>3</v>
      </c>
      <c r="B14616" t="s">
        <v>26114</v>
      </c>
      <c r="C14616" t="s">
        <v>326</v>
      </c>
      <c r="D14616" t="s">
        <v>4526</v>
      </c>
      <c r="F14616" t="b">
        <v>0</v>
      </c>
      <c r="G14616" t="s">
        <v>77</v>
      </c>
      <c r="H14616" s="1">
        <v>46179.751296296286</v>
      </c>
      <c r="I14616" t="b">
        <v>0</v>
      </c>
      <c r="J14616" t="b">
        <v>1</v>
      </c>
      <c r="K14616" t="s">
        <v>41</v>
      </c>
      <c r="L14616" t="s">
        <v>74</v>
      </c>
      <c r="M14616"/>
      <c r="N14616">
        <v>109.52</v>
      </c>
      <c r="O14616" t="s">
        <v>2136</v>
      </c>
    </row>
    <row r="14617" spans="1:16" x14ac:dyDescent="0.25">
      <c r="A14617" t="s">
        <v>0</v>
      </c>
      <c r="B14617" t="s">
        <v>26115</v>
      </c>
      <c r="C14617" t="s">
        <v>576</v>
      </c>
      <c r="D14617" t="s">
        <v>4526</v>
      </c>
      <c r="E14617" t="s">
        <v>59</v>
      </c>
      <c r="F14617" t="b">
        <v>0</v>
      </c>
      <c r="G14617" t="s">
        <v>89</v>
      </c>
      <c r="H14617" s="1">
        <v>46179.751307870371</v>
      </c>
      <c r="I14617" t="b">
        <v>0</v>
      </c>
      <c r="J14617" t="b">
        <v>0</v>
      </c>
      <c r="K14617" t="s">
        <v>41</v>
      </c>
      <c r="L14617" t="s">
        <v>60</v>
      </c>
      <c r="M14617">
        <v>112500</v>
      </c>
      <c r="N14617"/>
      <c r="O14617" t="s">
        <v>2168</v>
      </c>
      <c r="P14617" t="s">
        <v>12711</v>
      </c>
    </row>
    <row r="14618" spans="1:16" x14ac:dyDescent="0.25">
      <c r="A14618" t="s">
        <v>1</v>
      </c>
      <c r="B14618" t="s">
        <v>19640</v>
      </c>
      <c r="C14618" t="s">
        <v>207</v>
      </c>
      <c r="D14618" t="s">
        <v>4756</v>
      </c>
      <c r="E14618" t="s">
        <v>59</v>
      </c>
      <c r="F14618" t="b">
        <v>0</v>
      </c>
      <c r="G14618" t="s">
        <v>89</v>
      </c>
      <c r="H14618" s="1">
        <v>46179.754537037043</v>
      </c>
      <c r="I14618" t="b">
        <v>0</v>
      </c>
      <c r="J14618" t="b">
        <v>1</v>
      </c>
      <c r="K14618" t="s">
        <v>41</v>
      </c>
      <c r="L14618" t="s">
        <v>60</v>
      </c>
      <c r="M14618">
        <v>110000</v>
      </c>
      <c r="N14618"/>
      <c r="O14618" t="s">
        <v>26116</v>
      </c>
      <c r="P14618" t="s">
        <v>26117</v>
      </c>
    </row>
    <row r="14619" spans="1:16" x14ac:dyDescent="0.25">
      <c r="A14619" t="s">
        <v>1</v>
      </c>
      <c r="B14619" t="s">
        <v>25843</v>
      </c>
      <c r="C14619" t="s">
        <v>214</v>
      </c>
      <c r="D14619" t="s">
        <v>4756</v>
      </c>
      <c r="E14619" t="s">
        <v>59</v>
      </c>
      <c r="F14619" t="b">
        <v>0</v>
      </c>
      <c r="G14619" t="s">
        <v>89</v>
      </c>
      <c r="H14619" s="1">
        <v>46179.754560185182</v>
      </c>
      <c r="I14619" t="b">
        <v>0</v>
      </c>
      <c r="J14619" t="b">
        <v>1</v>
      </c>
      <c r="K14619" t="s">
        <v>41</v>
      </c>
      <c r="L14619" t="s">
        <v>60</v>
      </c>
      <c r="M14619">
        <v>144500</v>
      </c>
      <c r="N14619"/>
      <c r="O14619" t="s">
        <v>879</v>
      </c>
      <c r="P14619" t="s">
        <v>25844</v>
      </c>
    </row>
    <row r="14620" spans="1:16" x14ac:dyDescent="0.25">
      <c r="A14620" t="s">
        <v>1</v>
      </c>
      <c r="B14620" t="s">
        <v>26118</v>
      </c>
      <c r="C14620" t="s">
        <v>500</v>
      </c>
      <c r="D14620" t="s">
        <v>4756</v>
      </c>
      <c r="E14620" t="s">
        <v>59</v>
      </c>
      <c r="F14620" t="b">
        <v>0</v>
      </c>
      <c r="G14620" t="s">
        <v>13</v>
      </c>
      <c r="H14620" s="1">
        <v>46179.754988425928</v>
      </c>
      <c r="I14620" t="b">
        <v>0</v>
      </c>
      <c r="J14620" t="b">
        <v>0</v>
      </c>
      <c r="K14620" t="s">
        <v>13</v>
      </c>
      <c r="L14620" t="s">
        <v>60</v>
      </c>
      <c r="M14620">
        <v>105000</v>
      </c>
      <c r="N14620"/>
      <c r="O14620" t="s">
        <v>26099</v>
      </c>
      <c r="P14620" t="s">
        <v>26119</v>
      </c>
    </row>
    <row r="14621" spans="1:16" x14ac:dyDescent="0.25">
      <c r="A14621" t="s">
        <v>6</v>
      </c>
      <c r="B14621" t="s">
        <v>26120</v>
      </c>
      <c r="C14621" t="s">
        <v>76</v>
      </c>
      <c r="D14621" t="s">
        <v>16554</v>
      </c>
      <c r="E14621" t="s">
        <v>59</v>
      </c>
      <c r="F14621" t="b">
        <v>1</v>
      </c>
      <c r="G14621" t="s">
        <v>65</v>
      </c>
      <c r="H14621" s="1">
        <v>46179.961111111108</v>
      </c>
      <c r="I14621" t="b">
        <v>0</v>
      </c>
      <c r="J14621" t="b">
        <v>1</v>
      </c>
      <c r="K14621" t="s">
        <v>41</v>
      </c>
      <c r="L14621" t="s">
        <v>60</v>
      </c>
      <c r="M14621">
        <v>142335</v>
      </c>
      <c r="N14621"/>
      <c r="O14621" t="s">
        <v>26121</v>
      </c>
      <c r="P14621" t="s">
        <v>25922</v>
      </c>
    </row>
    <row r="14622" spans="1:16" x14ac:dyDescent="0.25">
      <c r="A14622" t="s">
        <v>2</v>
      </c>
      <c r="B14622" t="s">
        <v>19870</v>
      </c>
      <c r="C14622" t="s">
        <v>76</v>
      </c>
      <c r="D14622" t="s">
        <v>584</v>
      </c>
      <c r="E14622" t="s">
        <v>72</v>
      </c>
      <c r="F14622" t="b">
        <v>1</v>
      </c>
      <c r="G14622" t="s">
        <v>29</v>
      </c>
      <c r="H14622" s="1">
        <v>46180.002152777779</v>
      </c>
      <c r="I14622" t="b">
        <v>1</v>
      </c>
      <c r="J14622" t="b">
        <v>0</v>
      </c>
      <c r="K14622" t="s">
        <v>29</v>
      </c>
      <c r="L14622" t="s">
        <v>74</v>
      </c>
      <c r="M14622"/>
      <c r="N14622">
        <v>25</v>
      </c>
      <c r="O14622" t="s">
        <v>4925</v>
      </c>
      <c r="P14622" t="s">
        <v>14489</v>
      </c>
    </row>
    <row r="14623" spans="1:16" x14ac:dyDescent="0.25">
      <c r="A14623" t="s">
        <v>6</v>
      </c>
      <c r="B14623" t="s">
        <v>26122</v>
      </c>
      <c r="C14623" t="s">
        <v>246</v>
      </c>
      <c r="D14623" t="s">
        <v>9527</v>
      </c>
      <c r="E14623" t="s">
        <v>59</v>
      </c>
      <c r="F14623" t="b">
        <v>0</v>
      </c>
      <c r="G14623" t="s">
        <v>65</v>
      </c>
      <c r="H14623" s="1">
        <v>46180.00277777778</v>
      </c>
      <c r="I14623" t="b">
        <v>0</v>
      </c>
      <c r="J14623" t="b">
        <v>1</v>
      </c>
      <c r="K14623" t="s">
        <v>41</v>
      </c>
      <c r="L14623" t="s">
        <v>60</v>
      </c>
      <c r="M14623">
        <v>224000</v>
      </c>
      <c r="N14623"/>
      <c r="O14623" t="s">
        <v>2542</v>
      </c>
      <c r="P14623" t="s">
        <v>8747</v>
      </c>
    </row>
    <row r="14624" spans="1:16" x14ac:dyDescent="0.25">
      <c r="A14624" t="s">
        <v>1</v>
      </c>
      <c r="B14624" t="s">
        <v>26123</v>
      </c>
      <c r="C14624" t="s">
        <v>76</v>
      </c>
      <c r="D14624" t="s">
        <v>5175</v>
      </c>
      <c r="E14624" t="s">
        <v>59</v>
      </c>
      <c r="F14624" t="b">
        <v>1</v>
      </c>
      <c r="G14624" t="s">
        <v>65</v>
      </c>
      <c r="H14624" s="1">
        <v>46180.004560185182</v>
      </c>
      <c r="I14624" t="b">
        <v>0</v>
      </c>
      <c r="J14624" t="b">
        <v>1</v>
      </c>
      <c r="K14624" t="s">
        <v>41</v>
      </c>
      <c r="L14624" t="s">
        <v>60</v>
      </c>
      <c r="M14624">
        <v>130000</v>
      </c>
      <c r="N14624"/>
      <c r="O14624" t="s">
        <v>1549</v>
      </c>
      <c r="P14624" t="s">
        <v>85</v>
      </c>
    </row>
    <row r="14625" spans="1:16" x14ac:dyDescent="0.25">
      <c r="A14625" t="s">
        <v>3</v>
      </c>
      <c r="B14625" t="s">
        <v>26124</v>
      </c>
      <c r="C14625" t="s">
        <v>121</v>
      </c>
      <c r="D14625" t="s">
        <v>4526</v>
      </c>
      <c r="E14625" t="s">
        <v>59</v>
      </c>
      <c r="F14625" t="b">
        <v>0</v>
      </c>
      <c r="G14625" t="s">
        <v>68</v>
      </c>
      <c r="H14625" s="1">
        <v>46180.084629629629</v>
      </c>
      <c r="I14625" t="b">
        <v>0</v>
      </c>
      <c r="J14625" t="b">
        <v>1</v>
      </c>
      <c r="K14625" t="s">
        <v>41</v>
      </c>
      <c r="L14625" t="s">
        <v>60</v>
      </c>
      <c r="M14625">
        <v>116650</v>
      </c>
      <c r="N14625"/>
      <c r="O14625" t="s">
        <v>1270</v>
      </c>
      <c r="P14625" t="s">
        <v>26125</v>
      </c>
    </row>
    <row r="14626" spans="1:16" x14ac:dyDescent="0.25">
      <c r="A14626" t="s">
        <v>0</v>
      </c>
      <c r="B14626" t="s">
        <v>26126</v>
      </c>
      <c r="C14626" t="s">
        <v>114</v>
      </c>
      <c r="D14626" t="s">
        <v>4526</v>
      </c>
      <c r="E14626" t="s">
        <v>59</v>
      </c>
      <c r="F14626" t="b">
        <v>0</v>
      </c>
      <c r="G14626" t="s">
        <v>77</v>
      </c>
      <c r="H14626" s="1">
        <v>46180.167962962973</v>
      </c>
      <c r="I14626" t="b">
        <v>0</v>
      </c>
      <c r="J14626" t="b">
        <v>1</v>
      </c>
      <c r="K14626" t="s">
        <v>41</v>
      </c>
      <c r="L14626" t="s">
        <v>74</v>
      </c>
      <c r="M14626"/>
      <c r="N14626">
        <v>25.5</v>
      </c>
      <c r="O14626" t="s">
        <v>7085</v>
      </c>
      <c r="P14626" t="s">
        <v>26127</v>
      </c>
    </row>
    <row r="14627" spans="1:16" x14ac:dyDescent="0.25">
      <c r="A14627" t="s">
        <v>6</v>
      </c>
      <c r="B14627" t="s">
        <v>6</v>
      </c>
      <c r="C14627" t="s">
        <v>26128</v>
      </c>
      <c r="D14627" t="s">
        <v>4587</v>
      </c>
      <c r="E14627" t="s">
        <v>59</v>
      </c>
      <c r="F14627" t="b">
        <v>0</v>
      </c>
      <c r="G14627" t="s">
        <v>65</v>
      </c>
      <c r="H14627" s="1">
        <v>46180.253310185188</v>
      </c>
      <c r="I14627" t="b">
        <v>0</v>
      </c>
      <c r="J14627" t="b">
        <v>1</v>
      </c>
      <c r="K14627" t="s">
        <v>41</v>
      </c>
      <c r="L14627" t="s">
        <v>60</v>
      </c>
      <c r="M14627">
        <v>180000</v>
      </c>
      <c r="N14627"/>
      <c r="O14627" t="s">
        <v>26129</v>
      </c>
      <c r="P14627" t="s">
        <v>26130</v>
      </c>
    </row>
    <row r="14628" spans="1:16" x14ac:dyDescent="0.25">
      <c r="A14628" t="s">
        <v>0</v>
      </c>
      <c r="B14628" t="s">
        <v>26131</v>
      </c>
      <c r="C14628" t="s">
        <v>26132</v>
      </c>
      <c r="D14628" t="s">
        <v>4587</v>
      </c>
      <c r="E14628" t="s">
        <v>59</v>
      </c>
      <c r="F14628" t="b">
        <v>0</v>
      </c>
      <c r="G14628" t="s">
        <v>65</v>
      </c>
      <c r="H14628" s="1">
        <v>46180.29347222222</v>
      </c>
      <c r="I14628" t="b">
        <v>0</v>
      </c>
      <c r="J14628" t="b">
        <v>1</v>
      </c>
      <c r="K14628" t="s">
        <v>41</v>
      </c>
      <c r="L14628" t="s">
        <v>60</v>
      </c>
      <c r="M14628">
        <v>75000</v>
      </c>
      <c r="N14628"/>
      <c r="O14628" t="s">
        <v>2617</v>
      </c>
      <c r="P14628" t="s">
        <v>673</v>
      </c>
    </row>
    <row r="14629" spans="1:16" x14ac:dyDescent="0.25">
      <c r="A14629" t="s">
        <v>0</v>
      </c>
      <c r="B14629" t="s">
        <v>0</v>
      </c>
      <c r="C14629" t="s">
        <v>26133</v>
      </c>
      <c r="D14629" t="s">
        <v>4346</v>
      </c>
      <c r="E14629" t="s">
        <v>59</v>
      </c>
      <c r="F14629" t="b">
        <v>0</v>
      </c>
      <c r="G14629" t="s">
        <v>68</v>
      </c>
      <c r="H14629" s="1">
        <v>46180.335127314807</v>
      </c>
      <c r="I14629" t="b">
        <v>0</v>
      </c>
      <c r="J14629" t="b">
        <v>0</v>
      </c>
      <c r="K14629" t="s">
        <v>41</v>
      </c>
      <c r="L14629" t="s">
        <v>74</v>
      </c>
      <c r="M14629"/>
      <c r="N14629">
        <v>30</v>
      </c>
      <c r="O14629" t="s">
        <v>26134</v>
      </c>
      <c r="P14629" t="s">
        <v>26135</v>
      </c>
    </row>
    <row r="14630" spans="1:16" x14ac:dyDescent="0.25">
      <c r="A14630" t="s">
        <v>0</v>
      </c>
      <c r="B14630" t="s">
        <v>26136</v>
      </c>
      <c r="C14630" t="s">
        <v>3678</v>
      </c>
      <c r="D14630" t="s">
        <v>4526</v>
      </c>
      <c r="E14630" t="s">
        <v>59</v>
      </c>
      <c r="F14630" t="b">
        <v>0</v>
      </c>
      <c r="G14630" t="s">
        <v>65</v>
      </c>
      <c r="H14630" s="1">
        <v>46180.376944444448</v>
      </c>
      <c r="I14630" t="b">
        <v>0</v>
      </c>
      <c r="J14630" t="b">
        <v>1</v>
      </c>
      <c r="K14630" t="s">
        <v>41</v>
      </c>
      <c r="L14630" t="s">
        <v>60</v>
      </c>
      <c r="M14630">
        <v>149416.66500000001</v>
      </c>
      <c r="N14630"/>
      <c r="O14630" t="s">
        <v>2256</v>
      </c>
      <c r="P14630" t="s">
        <v>1321</v>
      </c>
    </row>
    <row r="14631" spans="1:16" x14ac:dyDescent="0.25">
      <c r="A14631" t="s">
        <v>4</v>
      </c>
      <c r="B14631" t="s">
        <v>26137</v>
      </c>
      <c r="C14631" t="s">
        <v>500</v>
      </c>
      <c r="D14631" t="s">
        <v>5102</v>
      </c>
      <c r="E14631" t="s">
        <v>59</v>
      </c>
      <c r="F14631" t="b">
        <v>0</v>
      </c>
      <c r="G14631" t="s">
        <v>13</v>
      </c>
      <c r="H14631" s="1">
        <v>46180.421712962961</v>
      </c>
      <c r="I14631" t="b">
        <v>1</v>
      </c>
      <c r="J14631" t="b">
        <v>0</v>
      </c>
      <c r="K14631" t="s">
        <v>13</v>
      </c>
      <c r="L14631" t="s">
        <v>60</v>
      </c>
      <c r="M14631">
        <v>135000</v>
      </c>
      <c r="N14631"/>
      <c r="O14631" t="s">
        <v>26138</v>
      </c>
      <c r="P14631" t="s">
        <v>26139</v>
      </c>
    </row>
    <row r="14632" spans="1:16" x14ac:dyDescent="0.25">
      <c r="A14632" t="s">
        <v>8</v>
      </c>
      <c r="B14632" t="s">
        <v>26140</v>
      </c>
      <c r="C14632" t="s">
        <v>690</v>
      </c>
      <c r="D14632" t="s">
        <v>4526</v>
      </c>
      <c r="E14632" t="s">
        <v>59</v>
      </c>
      <c r="F14632" t="b">
        <v>0</v>
      </c>
      <c r="G14632" t="s">
        <v>68</v>
      </c>
      <c r="H14632" s="1">
        <v>46180.463009259263</v>
      </c>
      <c r="I14632" t="b">
        <v>0</v>
      </c>
      <c r="J14632" t="b">
        <v>1</v>
      </c>
      <c r="K14632" t="s">
        <v>41</v>
      </c>
      <c r="L14632" t="s">
        <v>60</v>
      </c>
      <c r="M14632">
        <v>167657</v>
      </c>
      <c r="N14632"/>
      <c r="O14632" t="s">
        <v>20119</v>
      </c>
    </row>
    <row r="14633" spans="1:16" x14ac:dyDescent="0.25">
      <c r="A14633" t="s">
        <v>2</v>
      </c>
      <c r="B14633" t="s">
        <v>26141</v>
      </c>
      <c r="C14633" t="s">
        <v>86</v>
      </c>
      <c r="D14633" t="s">
        <v>4526</v>
      </c>
      <c r="E14633" t="s">
        <v>59</v>
      </c>
      <c r="F14633" t="b">
        <v>0</v>
      </c>
      <c r="G14633" t="s">
        <v>77</v>
      </c>
      <c r="H14633" s="1">
        <v>46180.544930555552</v>
      </c>
      <c r="I14633" t="b">
        <v>0</v>
      </c>
      <c r="J14633" t="b">
        <v>1</v>
      </c>
      <c r="K14633" t="s">
        <v>41</v>
      </c>
      <c r="L14633" t="s">
        <v>60</v>
      </c>
      <c r="M14633">
        <v>204500</v>
      </c>
      <c r="N14633"/>
      <c r="O14633" t="s">
        <v>21489</v>
      </c>
      <c r="P14633" t="s">
        <v>25464</v>
      </c>
    </row>
    <row r="14634" spans="1:16" x14ac:dyDescent="0.25">
      <c r="A14634" t="s">
        <v>2</v>
      </c>
      <c r="B14634" t="s">
        <v>26142</v>
      </c>
      <c r="C14634" t="s">
        <v>92</v>
      </c>
      <c r="D14634" t="s">
        <v>4756</v>
      </c>
      <c r="E14634" t="s">
        <v>59</v>
      </c>
      <c r="F14634" t="b">
        <v>0</v>
      </c>
      <c r="G14634" t="s">
        <v>77</v>
      </c>
      <c r="H14634" s="1">
        <v>46180.544953703713</v>
      </c>
      <c r="I14634" t="b">
        <v>0</v>
      </c>
      <c r="J14634" t="b">
        <v>0</v>
      </c>
      <c r="K14634" t="s">
        <v>41</v>
      </c>
      <c r="L14634" t="s">
        <v>60</v>
      </c>
      <c r="M14634">
        <v>200000</v>
      </c>
      <c r="N14634"/>
      <c r="O14634" t="s">
        <v>402</v>
      </c>
    </row>
    <row r="14635" spans="1:16" x14ac:dyDescent="0.25">
      <c r="A14635" t="s">
        <v>7</v>
      </c>
      <c r="B14635" t="s">
        <v>26143</v>
      </c>
      <c r="C14635" t="s">
        <v>427</v>
      </c>
      <c r="D14635" t="s">
        <v>4756</v>
      </c>
      <c r="E14635" t="s">
        <v>59</v>
      </c>
      <c r="F14635" t="b">
        <v>0</v>
      </c>
      <c r="G14635" t="s">
        <v>65</v>
      </c>
      <c r="H14635" s="1">
        <v>46180.626793981479</v>
      </c>
      <c r="I14635" t="b">
        <v>1</v>
      </c>
      <c r="J14635" t="b">
        <v>0</v>
      </c>
      <c r="K14635" t="s">
        <v>41</v>
      </c>
      <c r="L14635" t="s">
        <v>60</v>
      </c>
      <c r="M14635">
        <v>100000</v>
      </c>
      <c r="N14635"/>
      <c r="O14635" t="s">
        <v>1211</v>
      </c>
      <c r="P14635" t="s">
        <v>1759</v>
      </c>
    </row>
    <row r="14636" spans="1:16" x14ac:dyDescent="0.25">
      <c r="A14636" t="s">
        <v>0</v>
      </c>
      <c r="B14636" t="s">
        <v>26144</v>
      </c>
      <c r="C14636" t="s">
        <v>3760</v>
      </c>
      <c r="D14636" t="s">
        <v>4756</v>
      </c>
      <c r="E14636" t="s">
        <v>59</v>
      </c>
      <c r="F14636" t="b">
        <v>0</v>
      </c>
      <c r="G14636" t="s">
        <v>65</v>
      </c>
      <c r="H14636" s="1">
        <v>46180.626805555563</v>
      </c>
      <c r="I14636" t="b">
        <v>0</v>
      </c>
      <c r="J14636" t="b">
        <v>0</v>
      </c>
      <c r="K14636" t="s">
        <v>41</v>
      </c>
      <c r="L14636" t="s">
        <v>60</v>
      </c>
      <c r="M14636">
        <v>115000</v>
      </c>
      <c r="N14636"/>
      <c r="O14636" t="s">
        <v>2816</v>
      </c>
      <c r="P14636" t="s">
        <v>26145</v>
      </c>
    </row>
    <row r="14637" spans="1:16" x14ac:dyDescent="0.25">
      <c r="A14637" t="s">
        <v>1</v>
      </c>
      <c r="B14637" t="s">
        <v>629</v>
      </c>
      <c r="C14637" t="s">
        <v>4383</v>
      </c>
      <c r="D14637" t="s">
        <v>4756</v>
      </c>
      <c r="E14637" t="s">
        <v>59</v>
      </c>
      <c r="F14637" t="b">
        <v>0</v>
      </c>
      <c r="G14637" t="s">
        <v>89</v>
      </c>
      <c r="H14637" s="1">
        <v>46180.629618055558</v>
      </c>
      <c r="I14637" t="b">
        <v>1</v>
      </c>
      <c r="J14637" t="b">
        <v>0</v>
      </c>
      <c r="K14637" t="s">
        <v>41</v>
      </c>
      <c r="L14637" t="s">
        <v>60</v>
      </c>
      <c r="M14637">
        <v>105000</v>
      </c>
      <c r="N14637"/>
      <c r="O14637" t="s">
        <v>26146</v>
      </c>
      <c r="P14637" t="s">
        <v>26147</v>
      </c>
    </row>
    <row r="14638" spans="1:16" x14ac:dyDescent="0.25">
      <c r="A14638" t="s">
        <v>0</v>
      </c>
      <c r="B14638" t="s">
        <v>26148</v>
      </c>
      <c r="C14638" t="s">
        <v>26149</v>
      </c>
      <c r="D14638" t="s">
        <v>2360</v>
      </c>
      <c r="E14638" t="s">
        <v>59</v>
      </c>
      <c r="F14638" t="b">
        <v>0</v>
      </c>
      <c r="G14638" t="s">
        <v>65</v>
      </c>
      <c r="H14638" s="1">
        <v>46180.66847222222</v>
      </c>
      <c r="I14638" t="b">
        <v>0</v>
      </c>
      <c r="J14638" t="b">
        <v>1</v>
      </c>
      <c r="K14638" t="s">
        <v>41</v>
      </c>
      <c r="L14638" t="s">
        <v>60</v>
      </c>
      <c r="M14638">
        <v>120000</v>
      </c>
      <c r="N14638"/>
      <c r="O14638" t="s">
        <v>26150</v>
      </c>
      <c r="P14638" t="s">
        <v>26151</v>
      </c>
    </row>
    <row r="14639" spans="1:16" x14ac:dyDescent="0.25">
      <c r="A14639" t="s">
        <v>1</v>
      </c>
      <c r="B14639" t="s">
        <v>26152</v>
      </c>
      <c r="C14639" t="s">
        <v>26153</v>
      </c>
      <c r="D14639" t="s">
        <v>5349</v>
      </c>
      <c r="E14639" t="s">
        <v>59</v>
      </c>
      <c r="F14639" t="b">
        <v>0</v>
      </c>
      <c r="G14639" t="s">
        <v>77</v>
      </c>
      <c r="H14639" s="1">
        <v>46180.712916666656</v>
      </c>
      <c r="I14639" t="b">
        <v>0</v>
      </c>
      <c r="J14639" t="b">
        <v>1</v>
      </c>
      <c r="K14639" t="s">
        <v>41</v>
      </c>
      <c r="L14639" t="s">
        <v>60</v>
      </c>
      <c r="M14639">
        <v>137500</v>
      </c>
      <c r="N14639"/>
      <c r="O14639" t="s">
        <v>116</v>
      </c>
      <c r="P14639" t="s">
        <v>26154</v>
      </c>
    </row>
    <row r="14640" spans="1:16" x14ac:dyDescent="0.25">
      <c r="A14640" t="s">
        <v>2</v>
      </c>
      <c r="B14640" t="s">
        <v>26155</v>
      </c>
      <c r="C14640" t="s">
        <v>26156</v>
      </c>
      <c r="D14640" t="s">
        <v>4346</v>
      </c>
      <c r="E14640" t="s">
        <v>59</v>
      </c>
      <c r="F14640" t="b">
        <v>0</v>
      </c>
      <c r="G14640" t="s">
        <v>40</v>
      </c>
      <c r="H14640" s="1">
        <v>46180.836493055547</v>
      </c>
      <c r="I14640" t="b">
        <v>1</v>
      </c>
      <c r="J14640" t="b">
        <v>0</v>
      </c>
      <c r="K14640" t="s">
        <v>40</v>
      </c>
      <c r="L14640" t="s">
        <v>60</v>
      </c>
      <c r="M14640">
        <v>37500</v>
      </c>
      <c r="N14640"/>
      <c r="O14640" t="s">
        <v>26157</v>
      </c>
      <c r="P14640" t="s">
        <v>26158</v>
      </c>
    </row>
    <row r="14641" spans="1:16" x14ac:dyDescent="0.25">
      <c r="A14641" t="s">
        <v>0</v>
      </c>
      <c r="B14641" t="s">
        <v>26159</v>
      </c>
      <c r="C14641" t="s">
        <v>112</v>
      </c>
      <c r="D14641" t="s">
        <v>3173</v>
      </c>
      <c r="E14641" t="s">
        <v>59</v>
      </c>
      <c r="F14641" t="b">
        <v>0</v>
      </c>
      <c r="G14641" t="s">
        <v>65</v>
      </c>
      <c r="H14641" s="1">
        <v>46181.001793981479</v>
      </c>
      <c r="I14641" t="b">
        <v>0</v>
      </c>
      <c r="J14641" t="b">
        <v>0</v>
      </c>
      <c r="K14641" t="s">
        <v>41</v>
      </c>
      <c r="L14641" t="s">
        <v>60</v>
      </c>
      <c r="M14641">
        <v>71450</v>
      </c>
      <c r="N14641"/>
      <c r="O14641" t="s">
        <v>26160</v>
      </c>
      <c r="P14641" t="s">
        <v>146</v>
      </c>
    </row>
    <row r="14642" spans="1:16" x14ac:dyDescent="0.25">
      <c r="A14642" t="s">
        <v>0</v>
      </c>
      <c r="B14642" t="s">
        <v>26161</v>
      </c>
      <c r="C14642" t="s">
        <v>112</v>
      </c>
      <c r="D14642" t="s">
        <v>3173</v>
      </c>
      <c r="E14642" t="s">
        <v>59</v>
      </c>
      <c r="F14642" t="b">
        <v>0</v>
      </c>
      <c r="G14642" t="s">
        <v>65</v>
      </c>
      <c r="H14642" s="1">
        <v>46181.001793981479</v>
      </c>
      <c r="I14642" t="b">
        <v>0</v>
      </c>
      <c r="J14642" t="b">
        <v>0</v>
      </c>
      <c r="K14642" t="s">
        <v>41</v>
      </c>
      <c r="L14642" t="s">
        <v>60</v>
      </c>
      <c r="M14642">
        <v>88750</v>
      </c>
      <c r="N14642"/>
      <c r="O14642" t="s">
        <v>26162</v>
      </c>
      <c r="P14642" t="s">
        <v>802</v>
      </c>
    </row>
    <row r="14643" spans="1:16" x14ac:dyDescent="0.25">
      <c r="A14643" t="s">
        <v>0</v>
      </c>
      <c r="B14643" t="s">
        <v>26163</v>
      </c>
      <c r="C14643" t="s">
        <v>112</v>
      </c>
      <c r="D14643" t="s">
        <v>3173</v>
      </c>
      <c r="E14643" t="s">
        <v>59</v>
      </c>
      <c r="F14643" t="b">
        <v>0</v>
      </c>
      <c r="G14643" t="s">
        <v>65</v>
      </c>
      <c r="H14643" s="1">
        <v>46181.001817129632</v>
      </c>
      <c r="I14643" t="b">
        <v>0</v>
      </c>
      <c r="J14643" t="b">
        <v>1</v>
      </c>
      <c r="K14643" t="s">
        <v>41</v>
      </c>
      <c r="L14643" t="s">
        <v>60</v>
      </c>
      <c r="M14643">
        <v>94000</v>
      </c>
      <c r="N14643"/>
      <c r="O14643" t="s">
        <v>26164</v>
      </c>
      <c r="P14643" t="s">
        <v>26165</v>
      </c>
    </row>
    <row r="14644" spans="1:16" x14ac:dyDescent="0.25">
      <c r="A14644" t="s">
        <v>0</v>
      </c>
      <c r="B14644" t="s">
        <v>16794</v>
      </c>
      <c r="C14644" t="s">
        <v>13</v>
      </c>
      <c r="D14644" t="s">
        <v>4595</v>
      </c>
      <c r="E14644" t="s">
        <v>59</v>
      </c>
      <c r="F14644" t="b">
        <v>0</v>
      </c>
      <c r="G14644" t="s">
        <v>13</v>
      </c>
      <c r="H14644" s="1">
        <v>46181.002118055563</v>
      </c>
      <c r="I14644" t="b">
        <v>1</v>
      </c>
      <c r="J14644" t="b">
        <v>0</v>
      </c>
      <c r="K14644" t="s">
        <v>13</v>
      </c>
      <c r="L14644" t="s">
        <v>60</v>
      </c>
      <c r="M14644">
        <v>280000</v>
      </c>
      <c r="N14644"/>
      <c r="O14644" t="s">
        <v>16795</v>
      </c>
      <c r="P14644" t="s">
        <v>261</v>
      </c>
    </row>
    <row r="14645" spans="1:16" x14ac:dyDescent="0.25">
      <c r="A14645" t="s">
        <v>3</v>
      </c>
      <c r="B14645" t="s">
        <v>6639</v>
      </c>
      <c r="C14645" t="s">
        <v>586</v>
      </c>
      <c r="D14645" t="s">
        <v>3173</v>
      </c>
      <c r="E14645" t="s">
        <v>59</v>
      </c>
      <c r="F14645" t="b">
        <v>0</v>
      </c>
      <c r="G14645" t="s">
        <v>41</v>
      </c>
      <c r="H14645" s="1">
        <v>46181.003182870372</v>
      </c>
      <c r="I14645" t="b">
        <v>1</v>
      </c>
      <c r="J14645" t="b">
        <v>1</v>
      </c>
      <c r="K14645" t="s">
        <v>41</v>
      </c>
      <c r="L14645" t="s">
        <v>74</v>
      </c>
      <c r="M14645"/>
      <c r="N14645">
        <v>34.130000000000003</v>
      </c>
      <c r="O14645" t="s">
        <v>26166</v>
      </c>
      <c r="P14645" t="s">
        <v>1759</v>
      </c>
    </row>
    <row r="14646" spans="1:16" x14ac:dyDescent="0.25">
      <c r="A14646" t="s">
        <v>5</v>
      </c>
      <c r="B14646" t="s">
        <v>26167</v>
      </c>
      <c r="C14646" t="s">
        <v>382</v>
      </c>
      <c r="D14646" t="s">
        <v>3173</v>
      </c>
      <c r="E14646" t="s">
        <v>59</v>
      </c>
      <c r="F14646" t="b">
        <v>0</v>
      </c>
      <c r="G14646" t="s">
        <v>77</v>
      </c>
      <c r="H14646" s="1">
        <v>46181.004583333342</v>
      </c>
      <c r="I14646" t="b">
        <v>0</v>
      </c>
      <c r="J14646" t="b">
        <v>1</v>
      </c>
      <c r="K14646" t="s">
        <v>41</v>
      </c>
      <c r="L14646" t="s">
        <v>60</v>
      </c>
      <c r="M14646">
        <v>152500</v>
      </c>
      <c r="N14646"/>
      <c r="O14646" t="s">
        <v>26168</v>
      </c>
      <c r="P14646" t="s">
        <v>26169</v>
      </c>
    </row>
    <row r="14647" spans="1:16" x14ac:dyDescent="0.25">
      <c r="A14647" t="s">
        <v>1</v>
      </c>
      <c r="B14647" t="s">
        <v>26170</v>
      </c>
      <c r="C14647" t="s">
        <v>304</v>
      </c>
      <c r="D14647" t="s">
        <v>3173</v>
      </c>
      <c r="E14647" t="s">
        <v>59</v>
      </c>
      <c r="F14647" t="b">
        <v>0</v>
      </c>
      <c r="G14647" t="s">
        <v>77</v>
      </c>
      <c r="H14647" s="1">
        <v>46181.004583333342</v>
      </c>
      <c r="I14647" t="b">
        <v>1</v>
      </c>
      <c r="J14647" t="b">
        <v>0</v>
      </c>
      <c r="K14647" t="s">
        <v>41</v>
      </c>
      <c r="L14647" t="s">
        <v>60</v>
      </c>
      <c r="M14647">
        <v>176804</v>
      </c>
      <c r="N14647"/>
      <c r="O14647" t="s">
        <v>26171</v>
      </c>
    </row>
    <row r="14648" spans="1:16" x14ac:dyDescent="0.25">
      <c r="A14648" t="s">
        <v>1</v>
      </c>
      <c r="B14648" t="s">
        <v>26172</v>
      </c>
      <c r="C14648" t="s">
        <v>3264</v>
      </c>
      <c r="D14648" t="s">
        <v>3173</v>
      </c>
      <c r="E14648" t="s">
        <v>59</v>
      </c>
      <c r="F14648" t="b">
        <v>0</v>
      </c>
      <c r="G14648" t="s">
        <v>68</v>
      </c>
      <c r="H14648" s="1">
        <v>46181.004618055558</v>
      </c>
      <c r="I14648" t="b">
        <v>0</v>
      </c>
      <c r="J14648" t="b">
        <v>0</v>
      </c>
      <c r="K14648" t="s">
        <v>41</v>
      </c>
      <c r="L14648" t="s">
        <v>60</v>
      </c>
      <c r="M14648">
        <v>119500</v>
      </c>
      <c r="N14648"/>
      <c r="O14648" t="s">
        <v>26173</v>
      </c>
      <c r="P14648" t="s">
        <v>26174</v>
      </c>
    </row>
    <row r="14649" spans="1:16" x14ac:dyDescent="0.25">
      <c r="A14649" t="s">
        <v>5</v>
      </c>
      <c r="B14649" t="s">
        <v>26175</v>
      </c>
      <c r="C14649" t="s">
        <v>76</v>
      </c>
      <c r="D14649" t="s">
        <v>3173</v>
      </c>
      <c r="E14649" t="s">
        <v>59</v>
      </c>
      <c r="F14649" t="b">
        <v>1</v>
      </c>
      <c r="G14649" t="s">
        <v>68</v>
      </c>
      <c r="H14649" s="1">
        <v>46181.004618055558</v>
      </c>
      <c r="I14649" t="b">
        <v>1</v>
      </c>
      <c r="J14649" t="b">
        <v>0</v>
      </c>
      <c r="K14649" t="s">
        <v>41</v>
      </c>
      <c r="L14649" t="s">
        <v>60</v>
      </c>
      <c r="M14649">
        <v>202000</v>
      </c>
      <c r="N14649"/>
      <c r="O14649" t="s">
        <v>26176</v>
      </c>
      <c r="P14649" t="s">
        <v>1420</v>
      </c>
    </row>
    <row r="14650" spans="1:16" x14ac:dyDescent="0.25">
      <c r="A14650" t="s">
        <v>5</v>
      </c>
      <c r="B14650" t="s">
        <v>26177</v>
      </c>
      <c r="C14650" t="s">
        <v>112</v>
      </c>
      <c r="D14650" t="s">
        <v>3173</v>
      </c>
      <c r="E14650" t="s">
        <v>59</v>
      </c>
      <c r="F14650" t="b">
        <v>0</v>
      </c>
      <c r="G14650" t="s">
        <v>65</v>
      </c>
      <c r="H14650" s="1">
        <v>46181.004641203697</v>
      </c>
      <c r="I14650" t="b">
        <v>1</v>
      </c>
      <c r="J14650" t="b">
        <v>0</v>
      </c>
      <c r="K14650" t="s">
        <v>41</v>
      </c>
      <c r="L14650" t="s">
        <v>60</v>
      </c>
      <c r="M14650">
        <v>120663</v>
      </c>
      <c r="N14650"/>
      <c r="O14650" t="s">
        <v>26178</v>
      </c>
      <c r="P14650" t="s">
        <v>954</v>
      </c>
    </row>
    <row r="14651" spans="1:16" x14ac:dyDescent="0.25">
      <c r="A14651" t="s">
        <v>5</v>
      </c>
      <c r="B14651" t="s">
        <v>26179</v>
      </c>
      <c r="C14651" t="s">
        <v>84</v>
      </c>
      <c r="D14651" t="s">
        <v>3173</v>
      </c>
      <c r="E14651" t="s">
        <v>59</v>
      </c>
      <c r="F14651" t="b">
        <v>0</v>
      </c>
      <c r="G14651" t="s">
        <v>68</v>
      </c>
      <c r="H14651" s="1">
        <v>46181.004641203697</v>
      </c>
      <c r="I14651" t="b">
        <v>1</v>
      </c>
      <c r="J14651" t="b">
        <v>0</v>
      </c>
      <c r="K14651" t="s">
        <v>41</v>
      </c>
      <c r="L14651" t="s">
        <v>60</v>
      </c>
      <c r="M14651">
        <v>309000</v>
      </c>
      <c r="N14651"/>
      <c r="O14651" t="s">
        <v>2960</v>
      </c>
      <c r="P14651" t="s">
        <v>26180</v>
      </c>
    </row>
    <row r="14652" spans="1:16" x14ac:dyDescent="0.25">
      <c r="A14652" t="s">
        <v>5</v>
      </c>
      <c r="B14652" t="s">
        <v>25606</v>
      </c>
      <c r="C14652" t="s">
        <v>2176</v>
      </c>
      <c r="D14652" t="s">
        <v>3173</v>
      </c>
      <c r="E14652" t="s">
        <v>59</v>
      </c>
      <c r="F14652" t="b">
        <v>0</v>
      </c>
      <c r="G14652" t="s">
        <v>68</v>
      </c>
      <c r="H14652" s="1">
        <v>46181.004675925928</v>
      </c>
      <c r="I14652" t="b">
        <v>1</v>
      </c>
      <c r="J14652" t="b">
        <v>1</v>
      </c>
      <c r="K14652" t="s">
        <v>41</v>
      </c>
      <c r="L14652" t="s">
        <v>60</v>
      </c>
      <c r="M14652">
        <v>112500</v>
      </c>
      <c r="N14652"/>
      <c r="O14652" t="s">
        <v>4056</v>
      </c>
      <c r="P14652" t="s">
        <v>1958</v>
      </c>
    </row>
    <row r="14653" spans="1:16" x14ac:dyDescent="0.25">
      <c r="A14653" t="s">
        <v>1</v>
      </c>
      <c r="B14653" t="s">
        <v>26181</v>
      </c>
      <c r="C14653" t="s">
        <v>3690</v>
      </c>
      <c r="D14653" t="s">
        <v>3173</v>
      </c>
      <c r="E14653" t="s">
        <v>59</v>
      </c>
      <c r="F14653" t="b">
        <v>0</v>
      </c>
      <c r="G14653" t="s">
        <v>65</v>
      </c>
      <c r="H14653" s="1">
        <v>46181.004791666674</v>
      </c>
      <c r="I14653" t="b">
        <v>0</v>
      </c>
      <c r="J14653" t="b">
        <v>0</v>
      </c>
      <c r="K14653" t="s">
        <v>41</v>
      </c>
      <c r="L14653" t="s">
        <v>60</v>
      </c>
      <c r="M14653">
        <v>178000</v>
      </c>
      <c r="N14653"/>
      <c r="O14653" t="s">
        <v>12703</v>
      </c>
      <c r="P14653" t="s">
        <v>763</v>
      </c>
    </row>
    <row r="14654" spans="1:16" x14ac:dyDescent="0.25">
      <c r="A14654" t="s">
        <v>0</v>
      </c>
      <c r="B14654" t="s">
        <v>26182</v>
      </c>
      <c r="C14654" t="s">
        <v>26183</v>
      </c>
      <c r="D14654" t="s">
        <v>4587</v>
      </c>
      <c r="E14654" t="s">
        <v>232</v>
      </c>
      <c r="F14654" t="b">
        <v>0</v>
      </c>
      <c r="G14654" t="s">
        <v>77</v>
      </c>
      <c r="H14654" s="1">
        <v>46181.20994212963</v>
      </c>
      <c r="I14654" t="b">
        <v>0</v>
      </c>
      <c r="J14654" t="b">
        <v>1</v>
      </c>
      <c r="K14654" t="s">
        <v>41</v>
      </c>
      <c r="L14654" t="s">
        <v>60</v>
      </c>
      <c r="M14654">
        <v>100000</v>
      </c>
      <c r="N14654"/>
      <c r="O14654" t="s">
        <v>26184</v>
      </c>
      <c r="P14654" t="s">
        <v>1248</v>
      </c>
    </row>
    <row r="14655" spans="1:16" x14ac:dyDescent="0.25">
      <c r="A14655" t="s">
        <v>1</v>
      </c>
      <c r="B14655" t="s">
        <v>26185</v>
      </c>
      <c r="C14655" t="s">
        <v>162</v>
      </c>
      <c r="D14655" t="s">
        <v>4756</v>
      </c>
      <c r="E14655" t="s">
        <v>59</v>
      </c>
      <c r="F14655" t="b">
        <v>0</v>
      </c>
      <c r="G14655" t="s">
        <v>73</v>
      </c>
      <c r="H14655" s="1">
        <v>46181.211585648147</v>
      </c>
      <c r="I14655" t="b">
        <v>1</v>
      </c>
      <c r="J14655" t="b">
        <v>0</v>
      </c>
      <c r="K14655" t="s">
        <v>41</v>
      </c>
      <c r="L14655" t="s">
        <v>60</v>
      </c>
      <c r="M14655">
        <v>135000</v>
      </c>
      <c r="N14655"/>
      <c r="O14655" t="s">
        <v>19909</v>
      </c>
      <c r="P14655" t="s">
        <v>1209</v>
      </c>
    </row>
    <row r="14656" spans="1:16" x14ac:dyDescent="0.25">
      <c r="A14656" t="s">
        <v>1</v>
      </c>
      <c r="B14656" t="s">
        <v>667</v>
      </c>
      <c r="C14656" t="s">
        <v>76</v>
      </c>
      <c r="D14656" t="s">
        <v>26186</v>
      </c>
      <c r="E14656" t="s">
        <v>88</v>
      </c>
      <c r="F14656" t="b">
        <v>1</v>
      </c>
      <c r="G14656" t="s">
        <v>29</v>
      </c>
      <c r="H14656" s="1">
        <v>46181.255995370368</v>
      </c>
      <c r="I14656" t="b">
        <v>1</v>
      </c>
      <c r="J14656" t="b">
        <v>0</v>
      </c>
      <c r="K14656" t="s">
        <v>29</v>
      </c>
      <c r="L14656" t="s">
        <v>60</v>
      </c>
      <c r="M14656">
        <v>72500000</v>
      </c>
      <c r="N14656"/>
      <c r="O14656" t="s">
        <v>26187</v>
      </c>
      <c r="P14656" t="s">
        <v>26188</v>
      </c>
    </row>
    <row r="14657" spans="1:16" x14ac:dyDescent="0.25">
      <c r="A14657" t="s">
        <v>5</v>
      </c>
      <c r="B14657" t="s">
        <v>26189</v>
      </c>
      <c r="C14657" t="s">
        <v>76</v>
      </c>
      <c r="D14657" t="s">
        <v>4346</v>
      </c>
      <c r="E14657" t="s">
        <v>59</v>
      </c>
      <c r="F14657" t="b">
        <v>1</v>
      </c>
      <c r="G14657" t="s">
        <v>13</v>
      </c>
      <c r="H14657" s="1">
        <v>46181.2968287037</v>
      </c>
      <c r="I14657" t="b">
        <v>0</v>
      </c>
      <c r="J14657" t="b">
        <v>0</v>
      </c>
      <c r="K14657" t="s">
        <v>13</v>
      </c>
      <c r="L14657" t="s">
        <v>60</v>
      </c>
      <c r="M14657">
        <v>132500</v>
      </c>
      <c r="N14657"/>
      <c r="O14657" t="s">
        <v>26190</v>
      </c>
      <c r="P14657" t="s">
        <v>26191</v>
      </c>
    </row>
    <row r="14658" spans="1:16" x14ac:dyDescent="0.25">
      <c r="A14658" t="s">
        <v>3</v>
      </c>
      <c r="B14658" t="s">
        <v>1257</v>
      </c>
      <c r="C14658" t="s">
        <v>930</v>
      </c>
      <c r="D14658" t="s">
        <v>24507</v>
      </c>
      <c r="E14658" t="s">
        <v>59</v>
      </c>
      <c r="F14658" t="b">
        <v>0</v>
      </c>
      <c r="G14658" t="s">
        <v>19</v>
      </c>
      <c r="H14658" s="1">
        <v>46181.335543981477</v>
      </c>
      <c r="I14658" t="b">
        <v>0</v>
      </c>
      <c r="J14658" t="b">
        <v>0</v>
      </c>
      <c r="K14658" t="s">
        <v>19</v>
      </c>
      <c r="L14658" t="s">
        <v>60</v>
      </c>
      <c r="M14658">
        <v>2000000</v>
      </c>
      <c r="N14658"/>
      <c r="O14658" t="s">
        <v>26192</v>
      </c>
      <c r="P14658" t="s">
        <v>26193</v>
      </c>
    </row>
    <row r="14659" spans="1:16" x14ac:dyDescent="0.25">
      <c r="A14659" t="s">
        <v>3</v>
      </c>
      <c r="B14659" t="s">
        <v>26194</v>
      </c>
      <c r="C14659" t="s">
        <v>76</v>
      </c>
      <c r="D14659" t="s">
        <v>141</v>
      </c>
      <c r="E14659" t="s">
        <v>88</v>
      </c>
      <c r="F14659" t="b">
        <v>1</v>
      </c>
      <c r="G14659" t="s">
        <v>41</v>
      </c>
      <c r="H14659" s="1">
        <v>46181.378009259257</v>
      </c>
      <c r="I14659" t="b">
        <v>1</v>
      </c>
      <c r="J14659" t="b">
        <v>0</v>
      </c>
      <c r="K14659" t="s">
        <v>41</v>
      </c>
      <c r="L14659" t="s">
        <v>74</v>
      </c>
      <c r="M14659"/>
      <c r="N14659">
        <v>22.5</v>
      </c>
      <c r="O14659" t="s">
        <v>141</v>
      </c>
    </row>
    <row r="14660" spans="1:16" x14ac:dyDescent="0.25">
      <c r="A14660" t="s">
        <v>1</v>
      </c>
      <c r="B14660" t="s">
        <v>26195</v>
      </c>
      <c r="C14660" t="s">
        <v>33</v>
      </c>
      <c r="D14660" t="s">
        <v>4346</v>
      </c>
      <c r="E14660" t="s">
        <v>59</v>
      </c>
      <c r="F14660" t="b">
        <v>0</v>
      </c>
      <c r="G14660" t="s">
        <v>33</v>
      </c>
      <c r="H14660" s="1">
        <v>46181.381273148138</v>
      </c>
      <c r="I14660" t="b">
        <v>0</v>
      </c>
      <c r="J14660" t="b">
        <v>0</v>
      </c>
      <c r="K14660" t="s">
        <v>33</v>
      </c>
      <c r="L14660" t="s">
        <v>60</v>
      </c>
      <c r="M14660">
        <v>120000</v>
      </c>
      <c r="N14660"/>
      <c r="O14660" t="s">
        <v>1924</v>
      </c>
      <c r="P14660" t="s">
        <v>26196</v>
      </c>
    </row>
    <row r="14661" spans="1:16" x14ac:dyDescent="0.25">
      <c r="A14661" t="s">
        <v>5</v>
      </c>
      <c r="B14661" t="s">
        <v>26197</v>
      </c>
      <c r="C14661" t="s">
        <v>271</v>
      </c>
      <c r="D14661" t="s">
        <v>6368</v>
      </c>
      <c r="E14661" t="s">
        <v>59</v>
      </c>
      <c r="F14661" t="b">
        <v>0</v>
      </c>
      <c r="G14661" t="s">
        <v>77</v>
      </c>
      <c r="H14661" s="1">
        <v>46181.418287037042</v>
      </c>
      <c r="I14661" t="b">
        <v>1</v>
      </c>
      <c r="J14661" t="b">
        <v>0</v>
      </c>
      <c r="K14661" t="s">
        <v>41</v>
      </c>
      <c r="L14661" t="s">
        <v>60</v>
      </c>
      <c r="M14661">
        <v>203570</v>
      </c>
      <c r="N14661"/>
      <c r="O14661" t="s">
        <v>26198</v>
      </c>
      <c r="P14661" t="s">
        <v>261</v>
      </c>
    </row>
    <row r="14662" spans="1:16" x14ac:dyDescent="0.25">
      <c r="A14662" t="s">
        <v>2</v>
      </c>
      <c r="B14662" t="s">
        <v>26199</v>
      </c>
      <c r="C14662" t="s">
        <v>304</v>
      </c>
      <c r="D14662" t="s">
        <v>6368</v>
      </c>
      <c r="E14662" t="s">
        <v>59</v>
      </c>
      <c r="F14662" t="b">
        <v>0</v>
      </c>
      <c r="G14662" t="s">
        <v>77</v>
      </c>
      <c r="H14662" s="1">
        <v>46181.418287037042</v>
      </c>
      <c r="I14662" t="b">
        <v>0</v>
      </c>
      <c r="J14662" t="b">
        <v>0</v>
      </c>
      <c r="K14662" t="s">
        <v>41</v>
      </c>
      <c r="L14662" t="s">
        <v>60</v>
      </c>
      <c r="M14662">
        <v>202215.5</v>
      </c>
      <c r="N14662"/>
      <c r="O14662" t="s">
        <v>1014</v>
      </c>
    </row>
    <row r="14663" spans="1:16" x14ac:dyDescent="0.25">
      <c r="A14663" t="s">
        <v>3</v>
      </c>
      <c r="B14663" t="s">
        <v>243</v>
      </c>
      <c r="C14663" t="s">
        <v>346</v>
      </c>
      <c r="D14663" t="s">
        <v>4526</v>
      </c>
      <c r="E14663" t="s">
        <v>59</v>
      </c>
      <c r="F14663" t="b">
        <v>0</v>
      </c>
      <c r="G14663" t="s">
        <v>68</v>
      </c>
      <c r="H14663" s="1">
        <v>46181.418310185189</v>
      </c>
      <c r="I14663" t="b">
        <v>0</v>
      </c>
      <c r="J14663" t="b">
        <v>1</v>
      </c>
      <c r="K14663" t="s">
        <v>41</v>
      </c>
      <c r="L14663" t="s">
        <v>60</v>
      </c>
      <c r="M14663">
        <v>105000</v>
      </c>
      <c r="N14663"/>
      <c r="O14663" t="s">
        <v>26200</v>
      </c>
      <c r="P14663" t="s">
        <v>26201</v>
      </c>
    </row>
    <row r="14664" spans="1:16" x14ac:dyDescent="0.25">
      <c r="A14664" t="s">
        <v>2</v>
      </c>
      <c r="B14664" t="s">
        <v>26202</v>
      </c>
      <c r="C14664" t="s">
        <v>81</v>
      </c>
      <c r="D14664" t="s">
        <v>6368</v>
      </c>
      <c r="E14664" t="s">
        <v>59</v>
      </c>
      <c r="F14664" t="b">
        <v>0</v>
      </c>
      <c r="G14664" t="s">
        <v>77</v>
      </c>
      <c r="H14664" s="1">
        <v>46181.419814814813</v>
      </c>
      <c r="I14664" t="b">
        <v>0</v>
      </c>
      <c r="J14664" t="b">
        <v>0</v>
      </c>
      <c r="K14664" t="s">
        <v>41</v>
      </c>
      <c r="L14664" t="s">
        <v>60</v>
      </c>
      <c r="M14664">
        <v>155000</v>
      </c>
      <c r="N14664"/>
      <c r="O14664" t="s">
        <v>19987</v>
      </c>
      <c r="P14664" t="s">
        <v>2503</v>
      </c>
    </row>
    <row r="14665" spans="1:16" x14ac:dyDescent="0.25">
      <c r="A14665" t="s">
        <v>2</v>
      </c>
      <c r="B14665" t="s">
        <v>26203</v>
      </c>
      <c r="C14665" t="s">
        <v>81</v>
      </c>
      <c r="D14665" t="s">
        <v>6368</v>
      </c>
      <c r="E14665" t="s">
        <v>59</v>
      </c>
      <c r="F14665" t="b">
        <v>0</v>
      </c>
      <c r="G14665" t="s">
        <v>77</v>
      </c>
      <c r="H14665" s="1">
        <v>46181.41983796296</v>
      </c>
      <c r="I14665" t="b">
        <v>0</v>
      </c>
      <c r="J14665" t="b">
        <v>0</v>
      </c>
      <c r="K14665" t="s">
        <v>41</v>
      </c>
      <c r="L14665" t="s">
        <v>60</v>
      </c>
      <c r="M14665">
        <v>251000</v>
      </c>
      <c r="N14665"/>
      <c r="O14665" t="s">
        <v>19987</v>
      </c>
      <c r="P14665" t="s">
        <v>2503</v>
      </c>
    </row>
    <row r="14666" spans="1:16" x14ac:dyDescent="0.25">
      <c r="A14666" t="s">
        <v>8</v>
      </c>
      <c r="B14666" t="s">
        <v>26204</v>
      </c>
      <c r="C14666" t="s">
        <v>810</v>
      </c>
      <c r="D14666" t="s">
        <v>4526</v>
      </c>
      <c r="E14666" t="s">
        <v>59</v>
      </c>
      <c r="F14666" t="b">
        <v>0</v>
      </c>
      <c r="G14666" t="s">
        <v>77</v>
      </c>
      <c r="H14666" s="1">
        <v>46181.41983796296</v>
      </c>
      <c r="I14666" t="b">
        <v>0</v>
      </c>
      <c r="J14666" t="b">
        <v>1</v>
      </c>
      <c r="K14666" t="s">
        <v>41</v>
      </c>
      <c r="L14666" t="s">
        <v>60</v>
      </c>
      <c r="M14666">
        <v>212175</v>
      </c>
      <c r="N14666"/>
      <c r="O14666" t="s">
        <v>7675</v>
      </c>
      <c r="P14666" t="s">
        <v>26205</v>
      </c>
    </row>
    <row r="14667" spans="1:16" x14ac:dyDescent="0.25">
      <c r="A14667" t="s">
        <v>6</v>
      </c>
      <c r="B14667" t="s">
        <v>26206</v>
      </c>
      <c r="C14667" t="s">
        <v>40</v>
      </c>
      <c r="D14667" t="s">
        <v>26207</v>
      </c>
      <c r="E14667" t="s">
        <v>59</v>
      </c>
      <c r="F14667" t="b">
        <v>0</v>
      </c>
      <c r="G14667" t="s">
        <v>40</v>
      </c>
      <c r="H14667" s="1">
        <v>46181.421215277784</v>
      </c>
      <c r="I14667" t="b">
        <v>0</v>
      </c>
      <c r="J14667" t="b">
        <v>0</v>
      </c>
      <c r="K14667" t="s">
        <v>40</v>
      </c>
      <c r="L14667" t="s">
        <v>60</v>
      </c>
      <c r="M14667">
        <v>27000</v>
      </c>
      <c r="N14667"/>
      <c r="O14667" t="s">
        <v>10626</v>
      </c>
      <c r="P14667" t="s">
        <v>8743</v>
      </c>
    </row>
    <row r="14668" spans="1:16" x14ac:dyDescent="0.25">
      <c r="A14668" t="s">
        <v>1</v>
      </c>
      <c r="B14668" t="s">
        <v>26208</v>
      </c>
      <c r="C14668" t="s">
        <v>71</v>
      </c>
      <c r="D14668" t="s">
        <v>4526</v>
      </c>
      <c r="E14668" t="s">
        <v>59</v>
      </c>
      <c r="F14668" t="b">
        <v>0</v>
      </c>
      <c r="G14668" t="s">
        <v>73</v>
      </c>
      <c r="H14668" s="1">
        <v>46181.42150462963</v>
      </c>
      <c r="I14668" t="b">
        <v>1</v>
      </c>
      <c r="J14668" t="b">
        <v>1</v>
      </c>
      <c r="K14668" t="s">
        <v>41</v>
      </c>
      <c r="L14668" t="s">
        <v>60</v>
      </c>
      <c r="M14668">
        <v>105996</v>
      </c>
      <c r="N14668"/>
      <c r="O14668" t="s">
        <v>10744</v>
      </c>
      <c r="P14668" t="s">
        <v>26209</v>
      </c>
    </row>
    <row r="14669" spans="1:16" x14ac:dyDescent="0.25">
      <c r="A14669" t="s">
        <v>5</v>
      </c>
      <c r="B14669" t="s">
        <v>26210</v>
      </c>
      <c r="C14669" t="s">
        <v>26211</v>
      </c>
      <c r="D14669" t="s">
        <v>4346</v>
      </c>
      <c r="E14669" t="s">
        <v>59</v>
      </c>
      <c r="F14669" t="b">
        <v>0</v>
      </c>
      <c r="G14669" t="s">
        <v>40</v>
      </c>
      <c r="H14669" s="1">
        <v>46181.464907407397</v>
      </c>
      <c r="I14669" t="b">
        <v>1</v>
      </c>
      <c r="J14669" t="b">
        <v>0</v>
      </c>
      <c r="K14669" t="s">
        <v>40</v>
      </c>
      <c r="L14669" t="s">
        <v>60</v>
      </c>
      <c r="M14669">
        <v>53300</v>
      </c>
      <c r="N14669"/>
      <c r="O14669" t="s">
        <v>21571</v>
      </c>
      <c r="P14669" t="s">
        <v>927</v>
      </c>
    </row>
    <row r="14670" spans="1:16" x14ac:dyDescent="0.25">
      <c r="A14670" t="s">
        <v>0</v>
      </c>
      <c r="B14670" t="s">
        <v>0</v>
      </c>
      <c r="C14670" t="s">
        <v>11761</v>
      </c>
      <c r="D14670" t="s">
        <v>4346</v>
      </c>
      <c r="E14670" t="s">
        <v>59</v>
      </c>
      <c r="F14670" t="b">
        <v>0</v>
      </c>
      <c r="G14670" t="s">
        <v>40</v>
      </c>
      <c r="H14670" s="1">
        <v>46181.50304398148</v>
      </c>
      <c r="I14670" t="b">
        <v>1</v>
      </c>
      <c r="J14670" t="b">
        <v>0</v>
      </c>
      <c r="K14670" t="s">
        <v>40</v>
      </c>
      <c r="L14670" t="s">
        <v>60</v>
      </c>
      <c r="M14670">
        <v>36816</v>
      </c>
      <c r="N14670"/>
      <c r="O14670" t="s">
        <v>26212</v>
      </c>
      <c r="P14670" t="s">
        <v>728</v>
      </c>
    </row>
    <row r="14671" spans="1:16" x14ac:dyDescent="0.25">
      <c r="A14671" t="s">
        <v>5</v>
      </c>
      <c r="B14671" t="s">
        <v>5</v>
      </c>
      <c r="C14671" t="s">
        <v>26213</v>
      </c>
      <c r="D14671" t="s">
        <v>17068</v>
      </c>
      <c r="E14671" t="s">
        <v>59</v>
      </c>
      <c r="F14671" t="b">
        <v>0</v>
      </c>
      <c r="G14671" t="s">
        <v>40</v>
      </c>
      <c r="H14671" s="1">
        <v>46181.506469907406</v>
      </c>
      <c r="I14671" t="b">
        <v>1</v>
      </c>
      <c r="J14671" t="b">
        <v>0</v>
      </c>
      <c r="K14671" t="s">
        <v>40</v>
      </c>
      <c r="L14671" t="s">
        <v>60</v>
      </c>
      <c r="M14671">
        <v>70000</v>
      </c>
      <c r="N14671"/>
      <c r="O14671" t="s">
        <v>26214</v>
      </c>
      <c r="P14671" t="s">
        <v>948</v>
      </c>
    </row>
    <row r="14672" spans="1:16" x14ac:dyDescent="0.25">
      <c r="A14672" t="s">
        <v>1</v>
      </c>
      <c r="B14672" t="s">
        <v>26215</v>
      </c>
      <c r="C14672" t="s">
        <v>5029</v>
      </c>
      <c r="D14672" t="s">
        <v>4526</v>
      </c>
      <c r="F14672" t="b">
        <v>0</v>
      </c>
      <c r="G14672" t="s">
        <v>40</v>
      </c>
      <c r="H14672" s="1">
        <v>46181.506504629629</v>
      </c>
      <c r="I14672" t="b">
        <v>1</v>
      </c>
      <c r="J14672" t="b">
        <v>0</v>
      </c>
      <c r="K14672" t="s">
        <v>40</v>
      </c>
      <c r="L14672" t="s">
        <v>60</v>
      </c>
      <c r="M14672">
        <v>430</v>
      </c>
      <c r="N14672"/>
      <c r="O14672" t="s">
        <v>526</v>
      </c>
      <c r="P14672" t="s">
        <v>2242</v>
      </c>
    </row>
    <row r="14673" spans="1:16" x14ac:dyDescent="0.25">
      <c r="A14673" t="s">
        <v>4</v>
      </c>
      <c r="B14673" t="s">
        <v>26216</v>
      </c>
      <c r="C14673" t="s">
        <v>26217</v>
      </c>
      <c r="D14673" t="s">
        <v>26218</v>
      </c>
      <c r="E14673" t="s">
        <v>59</v>
      </c>
      <c r="F14673" t="b">
        <v>0</v>
      </c>
      <c r="G14673" t="s">
        <v>20</v>
      </c>
      <c r="H14673" s="1">
        <v>46181.543888888889</v>
      </c>
      <c r="I14673" t="b">
        <v>1</v>
      </c>
      <c r="J14673" t="b">
        <v>0</v>
      </c>
      <c r="K14673" t="s">
        <v>20</v>
      </c>
      <c r="L14673" t="s">
        <v>60</v>
      </c>
      <c r="M14673">
        <v>40000</v>
      </c>
      <c r="N14673"/>
      <c r="O14673" t="s">
        <v>26219</v>
      </c>
      <c r="P14673" t="s">
        <v>85</v>
      </c>
    </row>
    <row r="14674" spans="1:16" x14ac:dyDescent="0.25">
      <c r="A14674" t="s">
        <v>8</v>
      </c>
      <c r="B14674" t="s">
        <v>26220</v>
      </c>
      <c r="C14674" t="s">
        <v>76</v>
      </c>
      <c r="D14674" t="s">
        <v>141</v>
      </c>
      <c r="E14674" t="s">
        <v>88</v>
      </c>
      <c r="F14674" t="b">
        <v>1</v>
      </c>
      <c r="G14674" t="s">
        <v>41</v>
      </c>
      <c r="H14674" s="1">
        <v>46181.546215277784</v>
      </c>
      <c r="I14674" t="b">
        <v>0</v>
      </c>
      <c r="J14674" t="b">
        <v>0</v>
      </c>
      <c r="K14674" t="s">
        <v>41</v>
      </c>
      <c r="L14674" t="s">
        <v>74</v>
      </c>
      <c r="M14674"/>
      <c r="N14674">
        <v>112.5</v>
      </c>
      <c r="O14674" t="s">
        <v>141</v>
      </c>
      <c r="P14674" t="s">
        <v>85</v>
      </c>
    </row>
    <row r="14675" spans="1:16" x14ac:dyDescent="0.25">
      <c r="A14675" t="s">
        <v>1</v>
      </c>
      <c r="B14675" t="s">
        <v>26221</v>
      </c>
      <c r="C14675" t="s">
        <v>20296</v>
      </c>
      <c r="D14675" t="s">
        <v>4346</v>
      </c>
      <c r="E14675" t="s">
        <v>59</v>
      </c>
      <c r="F14675" t="b">
        <v>0</v>
      </c>
      <c r="G14675" t="s">
        <v>19</v>
      </c>
      <c r="H14675" s="1">
        <v>46181.547210648147</v>
      </c>
      <c r="I14675" t="b">
        <v>1</v>
      </c>
      <c r="J14675" t="b">
        <v>0</v>
      </c>
      <c r="K14675" t="s">
        <v>19</v>
      </c>
      <c r="L14675" t="s">
        <v>60</v>
      </c>
      <c r="M14675">
        <v>1150000</v>
      </c>
      <c r="N14675"/>
      <c r="O14675" t="s">
        <v>26222</v>
      </c>
      <c r="P14675" t="s">
        <v>26223</v>
      </c>
    </row>
    <row r="14676" spans="1:16" x14ac:dyDescent="0.25">
      <c r="A14676" t="s">
        <v>4</v>
      </c>
      <c r="B14676" t="s">
        <v>26224</v>
      </c>
      <c r="C14676" t="s">
        <v>40</v>
      </c>
      <c r="D14676" t="s">
        <v>4526</v>
      </c>
      <c r="E14676" t="s">
        <v>59</v>
      </c>
      <c r="F14676" t="b">
        <v>0</v>
      </c>
      <c r="G14676" t="s">
        <v>40</v>
      </c>
      <c r="H14676" s="1">
        <v>46181.548437500001</v>
      </c>
      <c r="I14676" t="b">
        <v>0</v>
      </c>
      <c r="J14676" t="b">
        <v>0</v>
      </c>
      <c r="K14676" t="s">
        <v>40</v>
      </c>
      <c r="L14676" t="s">
        <v>60</v>
      </c>
      <c r="M14676">
        <v>150000</v>
      </c>
      <c r="N14676"/>
      <c r="O14676" t="s">
        <v>7589</v>
      </c>
      <c r="P14676" t="s">
        <v>208</v>
      </c>
    </row>
    <row r="14677" spans="1:16" x14ac:dyDescent="0.25">
      <c r="A14677" t="s">
        <v>1</v>
      </c>
      <c r="B14677" t="s">
        <v>26225</v>
      </c>
      <c r="C14677" t="s">
        <v>5029</v>
      </c>
      <c r="D14677" t="s">
        <v>8443</v>
      </c>
      <c r="E14677" t="s">
        <v>59</v>
      </c>
      <c r="F14677" t="b">
        <v>0</v>
      </c>
      <c r="G14677" t="s">
        <v>40</v>
      </c>
      <c r="H14677" s="1">
        <v>46181.548460648148</v>
      </c>
      <c r="I14677" t="b">
        <v>1</v>
      </c>
      <c r="J14677" t="b">
        <v>0</v>
      </c>
      <c r="K14677" t="s">
        <v>40</v>
      </c>
      <c r="L14677" t="s">
        <v>60</v>
      </c>
      <c r="M14677">
        <v>60000</v>
      </c>
      <c r="N14677"/>
      <c r="O14677" t="s">
        <v>26226</v>
      </c>
      <c r="P14677" t="s">
        <v>1841</v>
      </c>
    </row>
    <row r="14678" spans="1:16" x14ac:dyDescent="0.25">
      <c r="A14678" t="s">
        <v>0</v>
      </c>
      <c r="B14678" t="s">
        <v>26227</v>
      </c>
      <c r="C14678" t="s">
        <v>112</v>
      </c>
      <c r="D14678" t="s">
        <v>4526</v>
      </c>
      <c r="E14678" t="s">
        <v>59</v>
      </c>
      <c r="F14678" t="b">
        <v>0</v>
      </c>
      <c r="G14678" t="s">
        <v>65</v>
      </c>
      <c r="H14678" s="1">
        <v>46181.584918981483</v>
      </c>
      <c r="I14678" t="b">
        <v>0</v>
      </c>
      <c r="J14678" t="b">
        <v>1</v>
      </c>
      <c r="K14678" t="s">
        <v>41</v>
      </c>
      <c r="L14678" t="s">
        <v>60</v>
      </c>
      <c r="M14678">
        <v>95000</v>
      </c>
      <c r="N14678"/>
      <c r="O14678" t="s">
        <v>26228</v>
      </c>
      <c r="P14678" t="s">
        <v>219</v>
      </c>
    </row>
    <row r="14679" spans="1:16" x14ac:dyDescent="0.25">
      <c r="A14679" t="s">
        <v>3</v>
      </c>
      <c r="B14679" t="s">
        <v>1839</v>
      </c>
      <c r="C14679" t="s">
        <v>162</v>
      </c>
      <c r="D14679" t="s">
        <v>2360</v>
      </c>
      <c r="E14679" t="s">
        <v>59</v>
      </c>
      <c r="F14679" t="b">
        <v>0</v>
      </c>
      <c r="G14679" t="s">
        <v>73</v>
      </c>
      <c r="H14679" s="1">
        <v>46181.584988425922</v>
      </c>
      <c r="I14679" t="b">
        <v>0</v>
      </c>
      <c r="J14679" t="b">
        <v>0</v>
      </c>
      <c r="K14679" t="s">
        <v>41</v>
      </c>
      <c r="L14679" t="s">
        <v>74</v>
      </c>
      <c r="M14679"/>
      <c r="N14679">
        <v>29</v>
      </c>
      <c r="O14679" t="s">
        <v>1220</v>
      </c>
    </row>
    <row r="14680" spans="1:16" x14ac:dyDescent="0.25">
      <c r="A14680" t="s">
        <v>0</v>
      </c>
      <c r="B14680" t="s">
        <v>26229</v>
      </c>
      <c r="C14680" t="s">
        <v>25123</v>
      </c>
      <c r="D14680" t="s">
        <v>4346</v>
      </c>
      <c r="E14680" t="s">
        <v>59</v>
      </c>
      <c r="F14680" t="b">
        <v>0</v>
      </c>
      <c r="G14680" t="s">
        <v>65</v>
      </c>
      <c r="H14680" s="1">
        <v>46181.584999999999</v>
      </c>
      <c r="I14680" t="b">
        <v>0</v>
      </c>
      <c r="J14680" t="b">
        <v>1</v>
      </c>
      <c r="K14680" t="s">
        <v>41</v>
      </c>
      <c r="L14680" t="s">
        <v>60</v>
      </c>
      <c r="M14680">
        <v>60000</v>
      </c>
      <c r="N14680"/>
      <c r="O14680" t="s">
        <v>25124</v>
      </c>
      <c r="P14680" t="s">
        <v>25125</v>
      </c>
    </row>
    <row r="14681" spans="1:16" x14ac:dyDescent="0.25">
      <c r="A14681" t="s">
        <v>0</v>
      </c>
      <c r="B14681" t="s">
        <v>26230</v>
      </c>
      <c r="C14681" t="s">
        <v>76</v>
      </c>
      <c r="D14681" t="s">
        <v>4526</v>
      </c>
      <c r="E14681" t="s">
        <v>59</v>
      </c>
      <c r="F14681" t="b">
        <v>1</v>
      </c>
      <c r="G14681" t="s">
        <v>65</v>
      </c>
      <c r="H14681" s="1">
        <v>46181.584999999999</v>
      </c>
      <c r="I14681" t="b">
        <v>0</v>
      </c>
      <c r="J14681" t="b">
        <v>0</v>
      </c>
      <c r="K14681" t="s">
        <v>41</v>
      </c>
      <c r="L14681" t="s">
        <v>60</v>
      </c>
      <c r="M14681">
        <v>80000</v>
      </c>
      <c r="N14681"/>
      <c r="O14681" t="s">
        <v>1059</v>
      </c>
      <c r="P14681" t="s">
        <v>25697</v>
      </c>
    </row>
    <row r="14682" spans="1:16" x14ac:dyDescent="0.25">
      <c r="A14682" t="s">
        <v>0</v>
      </c>
      <c r="B14682" t="s">
        <v>0</v>
      </c>
      <c r="C14682" t="s">
        <v>7688</v>
      </c>
      <c r="D14682" t="s">
        <v>4346</v>
      </c>
      <c r="E14682" t="s">
        <v>59</v>
      </c>
      <c r="F14682" t="b">
        <v>0</v>
      </c>
      <c r="G14682" t="s">
        <v>40</v>
      </c>
      <c r="H14682" s="1">
        <v>46181.58630787037</v>
      </c>
      <c r="I14682" t="b">
        <v>0</v>
      </c>
      <c r="J14682" t="b">
        <v>0</v>
      </c>
      <c r="K14682" t="s">
        <v>40</v>
      </c>
      <c r="L14682" t="s">
        <v>60</v>
      </c>
      <c r="M14682">
        <v>26000</v>
      </c>
      <c r="N14682"/>
      <c r="O14682" t="s">
        <v>26231</v>
      </c>
      <c r="P14682" t="s">
        <v>26232</v>
      </c>
    </row>
    <row r="14683" spans="1:16" x14ac:dyDescent="0.25">
      <c r="A14683" t="s">
        <v>7</v>
      </c>
      <c r="B14683" t="s">
        <v>26233</v>
      </c>
      <c r="C14683" t="s">
        <v>76</v>
      </c>
      <c r="D14683" t="s">
        <v>4526</v>
      </c>
      <c r="E14683" t="s">
        <v>88</v>
      </c>
      <c r="F14683" t="b">
        <v>1</v>
      </c>
      <c r="G14683" t="s">
        <v>41</v>
      </c>
      <c r="H14683" s="1">
        <v>46181.586377314823</v>
      </c>
      <c r="I14683" t="b">
        <v>0</v>
      </c>
      <c r="J14683" t="b">
        <v>0</v>
      </c>
      <c r="K14683" t="s">
        <v>41</v>
      </c>
      <c r="L14683" t="s">
        <v>74</v>
      </c>
      <c r="M14683"/>
      <c r="N14683">
        <v>65</v>
      </c>
      <c r="O14683" t="s">
        <v>26234</v>
      </c>
      <c r="P14683" t="s">
        <v>26235</v>
      </c>
    </row>
    <row r="14684" spans="1:16" x14ac:dyDescent="0.25">
      <c r="A14684" t="s">
        <v>2</v>
      </c>
      <c r="B14684" t="s">
        <v>26236</v>
      </c>
      <c r="C14684" t="s">
        <v>165</v>
      </c>
      <c r="D14684" t="s">
        <v>4526</v>
      </c>
      <c r="E14684" t="s">
        <v>59</v>
      </c>
      <c r="F14684" t="b">
        <v>0</v>
      </c>
      <c r="G14684" t="s">
        <v>73</v>
      </c>
      <c r="H14684" s="1">
        <v>46181.586539351847</v>
      </c>
      <c r="I14684" t="b">
        <v>0</v>
      </c>
      <c r="J14684" t="b">
        <v>1</v>
      </c>
      <c r="K14684" t="s">
        <v>41</v>
      </c>
      <c r="L14684" t="s">
        <v>60</v>
      </c>
      <c r="M14684">
        <v>145000</v>
      </c>
      <c r="N14684"/>
      <c r="O14684" t="s">
        <v>329</v>
      </c>
      <c r="P14684" t="s">
        <v>714</v>
      </c>
    </row>
    <row r="14685" spans="1:16" x14ac:dyDescent="0.25">
      <c r="A14685" t="s">
        <v>1</v>
      </c>
      <c r="B14685" t="s">
        <v>26237</v>
      </c>
      <c r="C14685" t="s">
        <v>408</v>
      </c>
      <c r="D14685" t="s">
        <v>5349</v>
      </c>
      <c r="E14685" t="s">
        <v>59</v>
      </c>
      <c r="F14685" t="b">
        <v>0</v>
      </c>
      <c r="G14685" t="s">
        <v>89</v>
      </c>
      <c r="H14685" s="1">
        <v>46181.587962962964</v>
      </c>
      <c r="I14685" t="b">
        <v>0</v>
      </c>
      <c r="J14685" t="b">
        <v>1</v>
      </c>
      <c r="K14685" t="s">
        <v>41</v>
      </c>
      <c r="L14685" t="s">
        <v>60</v>
      </c>
      <c r="M14685">
        <v>102000</v>
      </c>
      <c r="N14685"/>
      <c r="O14685" t="s">
        <v>3506</v>
      </c>
      <c r="P14685" t="s">
        <v>26238</v>
      </c>
    </row>
    <row r="14686" spans="1:16" x14ac:dyDescent="0.25">
      <c r="A14686" t="s">
        <v>1</v>
      </c>
      <c r="B14686" t="s">
        <v>26239</v>
      </c>
      <c r="C14686" t="s">
        <v>488</v>
      </c>
      <c r="D14686" t="s">
        <v>2360</v>
      </c>
      <c r="E14686" t="s">
        <v>59</v>
      </c>
      <c r="F14686" t="b">
        <v>0</v>
      </c>
      <c r="G14686" t="s">
        <v>77</v>
      </c>
      <c r="H14686" s="1">
        <v>46181.588020833333</v>
      </c>
      <c r="I14686" t="b">
        <v>0</v>
      </c>
      <c r="J14686" t="b">
        <v>0</v>
      </c>
      <c r="K14686" t="s">
        <v>41</v>
      </c>
      <c r="L14686" t="s">
        <v>60</v>
      </c>
      <c r="M14686">
        <v>160000</v>
      </c>
      <c r="N14686"/>
      <c r="O14686" t="s">
        <v>26240</v>
      </c>
      <c r="P14686" t="s">
        <v>26241</v>
      </c>
    </row>
    <row r="14687" spans="1:16" x14ac:dyDescent="0.25">
      <c r="A14687" t="s">
        <v>5</v>
      </c>
      <c r="B14687" t="s">
        <v>26242</v>
      </c>
      <c r="C14687" t="s">
        <v>76</v>
      </c>
      <c r="D14687" t="s">
        <v>24119</v>
      </c>
      <c r="E14687" t="s">
        <v>59</v>
      </c>
      <c r="F14687" t="b">
        <v>1</v>
      </c>
      <c r="G14687" t="s">
        <v>40</v>
      </c>
      <c r="H14687" s="1">
        <v>46181.589803240742</v>
      </c>
      <c r="I14687" t="b">
        <v>1</v>
      </c>
      <c r="J14687" t="b">
        <v>0</v>
      </c>
      <c r="K14687" t="s">
        <v>40</v>
      </c>
      <c r="L14687" t="s">
        <v>60</v>
      </c>
      <c r="M14687">
        <v>110000</v>
      </c>
      <c r="N14687"/>
      <c r="O14687" t="s">
        <v>3446</v>
      </c>
      <c r="P14687" t="s">
        <v>14146</v>
      </c>
    </row>
    <row r="14688" spans="1:16" x14ac:dyDescent="0.25">
      <c r="A14688" t="s">
        <v>8</v>
      </c>
      <c r="B14688" t="s">
        <v>26243</v>
      </c>
      <c r="C14688" t="s">
        <v>5026</v>
      </c>
      <c r="D14688" t="s">
        <v>7124</v>
      </c>
      <c r="E14688" t="s">
        <v>59</v>
      </c>
      <c r="F14688" t="b">
        <v>0</v>
      </c>
      <c r="G14688" t="s">
        <v>40</v>
      </c>
      <c r="H14688" s="1">
        <v>46181.589953703697</v>
      </c>
      <c r="I14688" t="b">
        <v>0</v>
      </c>
      <c r="J14688" t="b">
        <v>0</v>
      </c>
      <c r="K14688" t="s">
        <v>40</v>
      </c>
      <c r="L14688" t="s">
        <v>60</v>
      </c>
      <c r="M14688">
        <v>52951</v>
      </c>
      <c r="N14688"/>
      <c r="O14688" t="s">
        <v>26244</v>
      </c>
    </row>
    <row r="14689" spans="1:16" x14ac:dyDescent="0.25">
      <c r="A14689" t="s">
        <v>5</v>
      </c>
      <c r="B14689" t="s">
        <v>26245</v>
      </c>
      <c r="C14689" t="s">
        <v>25845</v>
      </c>
      <c r="D14689" t="s">
        <v>8443</v>
      </c>
      <c r="E14689" t="s">
        <v>59</v>
      </c>
      <c r="F14689" t="b">
        <v>0</v>
      </c>
      <c r="G14689" t="s">
        <v>40</v>
      </c>
      <c r="H14689" s="1">
        <v>46181.590104166673</v>
      </c>
      <c r="I14689" t="b">
        <v>1</v>
      </c>
      <c r="J14689" t="b">
        <v>0</v>
      </c>
      <c r="K14689" t="s">
        <v>40</v>
      </c>
      <c r="L14689" t="s">
        <v>60</v>
      </c>
      <c r="M14689">
        <v>65000</v>
      </c>
      <c r="N14689"/>
      <c r="O14689" t="s">
        <v>26246</v>
      </c>
    </row>
    <row r="14690" spans="1:16" x14ac:dyDescent="0.25">
      <c r="A14690" t="s">
        <v>1</v>
      </c>
      <c r="B14690" t="s">
        <v>26247</v>
      </c>
      <c r="C14690" t="s">
        <v>112</v>
      </c>
      <c r="D14690" t="s">
        <v>4526</v>
      </c>
      <c r="E14690" t="s">
        <v>59</v>
      </c>
      <c r="F14690" t="b">
        <v>0</v>
      </c>
      <c r="G14690" t="s">
        <v>65</v>
      </c>
      <c r="H14690" s="1">
        <v>46181.626585648148</v>
      </c>
      <c r="I14690" t="b">
        <v>0</v>
      </c>
      <c r="J14690" t="b">
        <v>0</v>
      </c>
      <c r="K14690" t="s">
        <v>41</v>
      </c>
      <c r="L14690" t="s">
        <v>60</v>
      </c>
      <c r="M14690">
        <v>155000</v>
      </c>
      <c r="N14690"/>
      <c r="O14690" t="s">
        <v>4326</v>
      </c>
      <c r="P14690" t="s">
        <v>26248</v>
      </c>
    </row>
    <row r="14691" spans="1:16" x14ac:dyDescent="0.25">
      <c r="A14691" t="s">
        <v>0</v>
      </c>
      <c r="B14691" t="s">
        <v>25685</v>
      </c>
      <c r="C14691" t="s">
        <v>1969</v>
      </c>
      <c r="D14691" t="s">
        <v>4526</v>
      </c>
      <c r="E14691" t="s">
        <v>59</v>
      </c>
      <c r="F14691" t="b">
        <v>0</v>
      </c>
      <c r="G14691" t="s">
        <v>65</v>
      </c>
      <c r="H14691" s="1">
        <v>46181.626597222217</v>
      </c>
      <c r="I14691" t="b">
        <v>0</v>
      </c>
      <c r="J14691" t="b">
        <v>1</v>
      </c>
      <c r="K14691" t="s">
        <v>41</v>
      </c>
      <c r="L14691" t="s">
        <v>74</v>
      </c>
      <c r="M14691"/>
      <c r="N14691">
        <v>39.5</v>
      </c>
      <c r="O14691" t="s">
        <v>25686</v>
      </c>
      <c r="P14691" t="s">
        <v>25687</v>
      </c>
    </row>
    <row r="14692" spans="1:16" x14ac:dyDescent="0.25">
      <c r="A14692" t="s">
        <v>5</v>
      </c>
      <c r="B14692" t="s">
        <v>26249</v>
      </c>
      <c r="C14692" t="s">
        <v>76</v>
      </c>
      <c r="D14692" t="s">
        <v>5349</v>
      </c>
      <c r="E14692" t="s">
        <v>59</v>
      </c>
      <c r="F14692" t="b">
        <v>1</v>
      </c>
      <c r="G14692" t="s">
        <v>89</v>
      </c>
      <c r="H14692" s="1">
        <v>46181.629629629628</v>
      </c>
      <c r="I14692" t="b">
        <v>1</v>
      </c>
      <c r="J14692" t="b">
        <v>1</v>
      </c>
      <c r="K14692" t="s">
        <v>41</v>
      </c>
      <c r="L14692" t="s">
        <v>60</v>
      </c>
      <c r="M14692">
        <v>137794</v>
      </c>
      <c r="N14692"/>
      <c r="O14692" t="s">
        <v>26250</v>
      </c>
      <c r="P14692" t="s">
        <v>2200</v>
      </c>
    </row>
    <row r="14693" spans="1:16" x14ac:dyDescent="0.25">
      <c r="A14693" t="s">
        <v>5</v>
      </c>
      <c r="B14693" t="s">
        <v>5</v>
      </c>
      <c r="C14693" t="s">
        <v>26251</v>
      </c>
      <c r="D14693" t="s">
        <v>4346</v>
      </c>
      <c r="E14693" t="s">
        <v>59</v>
      </c>
      <c r="F14693" t="b">
        <v>0</v>
      </c>
      <c r="G14693" t="s">
        <v>40</v>
      </c>
      <c r="H14693" s="1">
        <v>46181.631493055553</v>
      </c>
      <c r="I14693" t="b">
        <v>1</v>
      </c>
      <c r="J14693" t="b">
        <v>0</v>
      </c>
      <c r="K14693" t="s">
        <v>40</v>
      </c>
      <c r="L14693" t="s">
        <v>60</v>
      </c>
      <c r="M14693">
        <v>65000</v>
      </c>
      <c r="N14693"/>
      <c r="O14693" t="s">
        <v>26252</v>
      </c>
      <c r="P14693" t="s">
        <v>26253</v>
      </c>
    </row>
    <row r="14694" spans="1:16" x14ac:dyDescent="0.25">
      <c r="A14694" t="s">
        <v>3</v>
      </c>
      <c r="B14694" t="s">
        <v>26254</v>
      </c>
      <c r="C14694" t="s">
        <v>1765</v>
      </c>
      <c r="D14694" t="s">
        <v>4346</v>
      </c>
      <c r="F14694" t="b">
        <v>0</v>
      </c>
      <c r="G14694" t="s">
        <v>89</v>
      </c>
      <c r="H14694" s="1">
        <v>46181.668252314812</v>
      </c>
      <c r="I14694" t="b">
        <v>0</v>
      </c>
      <c r="J14694" t="b">
        <v>1</v>
      </c>
      <c r="K14694" t="s">
        <v>41</v>
      </c>
      <c r="L14694" t="s">
        <v>60</v>
      </c>
      <c r="M14694">
        <v>85000</v>
      </c>
      <c r="N14694"/>
      <c r="O14694" t="s">
        <v>26255</v>
      </c>
      <c r="P14694" t="s">
        <v>26256</v>
      </c>
    </row>
    <row r="14695" spans="1:16" x14ac:dyDescent="0.25">
      <c r="A14695" t="s">
        <v>3</v>
      </c>
      <c r="B14695" t="s">
        <v>26257</v>
      </c>
      <c r="C14695" t="s">
        <v>180</v>
      </c>
      <c r="D14695" t="s">
        <v>4526</v>
      </c>
      <c r="E14695" t="s">
        <v>88</v>
      </c>
      <c r="F14695" t="b">
        <v>0</v>
      </c>
      <c r="G14695" t="s">
        <v>68</v>
      </c>
      <c r="H14695" s="1">
        <v>46181.668287037042</v>
      </c>
      <c r="I14695" t="b">
        <v>0</v>
      </c>
      <c r="J14695" t="b">
        <v>1</v>
      </c>
      <c r="K14695" t="s">
        <v>41</v>
      </c>
      <c r="L14695" t="s">
        <v>74</v>
      </c>
      <c r="M14695"/>
      <c r="N14695">
        <v>26.35</v>
      </c>
      <c r="O14695" t="s">
        <v>126</v>
      </c>
      <c r="P14695" t="s">
        <v>875</v>
      </c>
    </row>
    <row r="14696" spans="1:16" x14ac:dyDescent="0.25">
      <c r="A14696" t="s">
        <v>3</v>
      </c>
      <c r="B14696" t="s">
        <v>26258</v>
      </c>
      <c r="C14696" t="s">
        <v>112</v>
      </c>
      <c r="D14696" t="s">
        <v>4526</v>
      </c>
      <c r="E14696" t="s">
        <v>59</v>
      </c>
      <c r="F14696" t="b">
        <v>0</v>
      </c>
      <c r="G14696" t="s">
        <v>65</v>
      </c>
      <c r="H14696" s="1">
        <v>46181.668310185189</v>
      </c>
      <c r="I14696" t="b">
        <v>0</v>
      </c>
      <c r="J14696" t="b">
        <v>0</v>
      </c>
      <c r="K14696" t="s">
        <v>41</v>
      </c>
      <c r="L14696" t="s">
        <v>60</v>
      </c>
      <c r="M14696">
        <v>133000</v>
      </c>
      <c r="N14696"/>
      <c r="O14696" t="s">
        <v>521</v>
      </c>
      <c r="P14696" t="s">
        <v>2421</v>
      </c>
    </row>
    <row r="14697" spans="1:16" x14ac:dyDescent="0.25">
      <c r="A14697" t="s">
        <v>3</v>
      </c>
      <c r="B14697" t="s">
        <v>21651</v>
      </c>
      <c r="C14697" t="s">
        <v>5815</v>
      </c>
      <c r="D14697" t="s">
        <v>5018</v>
      </c>
      <c r="F14697" t="b">
        <v>0</v>
      </c>
      <c r="G14697" t="s">
        <v>20</v>
      </c>
      <c r="H14697" s="1">
        <v>46181.668888888889</v>
      </c>
      <c r="I14697" t="b">
        <v>0</v>
      </c>
      <c r="J14697" t="b">
        <v>0</v>
      </c>
      <c r="K14697" t="s">
        <v>20</v>
      </c>
      <c r="L14697" t="s">
        <v>60</v>
      </c>
      <c r="M14697">
        <v>45000</v>
      </c>
      <c r="N14697"/>
      <c r="O14697" t="s">
        <v>26259</v>
      </c>
    </row>
    <row r="14698" spans="1:16" x14ac:dyDescent="0.25">
      <c r="A14698" t="s">
        <v>0</v>
      </c>
      <c r="B14698" t="s">
        <v>0</v>
      </c>
      <c r="C14698" t="s">
        <v>26260</v>
      </c>
      <c r="D14698" t="s">
        <v>20103</v>
      </c>
      <c r="E14698" t="s">
        <v>88</v>
      </c>
      <c r="F14698" t="b">
        <v>0</v>
      </c>
      <c r="G14698" t="s">
        <v>20</v>
      </c>
      <c r="H14698" s="1">
        <v>46181.668888888889</v>
      </c>
      <c r="I14698" t="b">
        <v>0</v>
      </c>
      <c r="J14698" t="b">
        <v>0</v>
      </c>
      <c r="K14698" t="s">
        <v>20</v>
      </c>
      <c r="L14698" t="s">
        <v>60</v>
      </c>
      <c r="M14698">
        <v>51875</v>
      </c>
      <c r="N14698"/>
      <c r="O14698" t="s">
        <v>26261</v>
      </c>
      <c r="P14698" t="s">
        <v>26262</v>
      </c>
    </row>
    <row r="14699" spans="1:16" x14ac:dyDescent="0.25">
      <c r="A14699" t="s">
        <v>0</v>
      </c>
      <c r="B14699" t="s">
        <v>26263</v>
      </c>
      <c r="C14699" t="s">
        <v>413</v>
      </c>
      <c r="D14699" t="s">
        <v>4526</v>
      </c>
      <c r="F14699" t="b">
        <v>0</v>
      </c>
      <c r="G14699" t="s">
        <v>31</v>
      </c>
      <c r="H14699" s="1">
        <v>46181.669305555559</v>
      </c>
      <c r="I14699" t="b">
        <v>0</v>
      </c>
      <c r="J14699" t="b">
        <v>0</v>
      </c>
      <c r="K14699" t="s">
        <v>31</v>
      </c>
      <c r="L14699" t="s">
        <v>60</v>
      </c>
      <c r="M14699">
        <v>444000</v>
      </c>
      <c r="N14699"/>
      <c r="O14699" t="s">
        <v>2593</v>
      </c>
      <c r="P14699" t="s">
        <v>802</v>
      </c>
    </row>
    <row r="14700" spans="1:16" x14ac:dyDescent="0.25">
      <c r="A14700" t="s">
        <v>7</v>
      </c>
      <c r="B14700" t="s">
        <v>26264</v>
      </c>
      <c r="C14700" t="s">
        <v>5795</v>
      </c>
      <c r="D14700" t="s">
        <v>4526</v>
      </c>
      <c r="E14700" t="s">
        <v>59</v>
      </c>
      <c r="F14700" t="b">
        <v>0</v>
      </c>
      <c r="G14700" t="s">
        <v>40</v>
      </c>
      <c r="H14700" s="1">
        <v>46181.669641203713</v>
      </c>
      <c r="I14700" t="b">
        <v>0</v>
      </c>
      <c r="J14700" t="b">
        <v>0</v>
      </c>
      <c r="K14700" t="s">
        <v>40</v>
      </c>
      <c r="L14700" t="s">
        <v>60</v>
      </c>
      <c r="M14700">
        <v>45000</v>
      </c>
      <c r="N14700"/>
      <c r="O14700" t="s">
        <v>22523</v>
      </c>
      <c r="P14700" t="s">
        <v>263</v>
      </c>
    </row>
    <row r="14701" spans="1:16" x14ac:dyDescent="0.25">
      <c r="A14701" t="s">
        <v>0</v>
      </c>
      <c r="B14701" t="s">
        <v>0</v>
      </c>
      <c r="C14701" t="s">
        <v>7144</v>
      </c>
      <c r="D14701" t="s">
        <v>4346</v>
      </c>
      <c r="E14701" t="s">
        <v>59</v>
      </c>
      <c r="F14701" t="b">
        <v>0</v>
      </c>
      <c r="G14701" t="s">
        <v>40</v>
      </c>
      <c r="H14701" s="1">
        <v>46181.669641203713</v>
      </c>
      <c r="I14701" t="b">
        <v>0</v>
      </c>
      <c r="J14701" t="b">
        <v>0</v>
      </c>
      <c r="K14701" t="s">
        <v>40</v>
      </c>
      <c r="L14701" t="s">
        <v>60</v>
      </c>
      <c r="M14701">
        <v>43500</v>
      </c>
      <c r="N14701"/>
      <c r="O14701" t="s">
        <v>26265</v>
      </c>
      <c r="P14701" t="s">
        <v>26266</v>
      </c>
    </row>
    <row r="14702" spans="1:16" x14ac:dyDescent="0.25">
      <c r="A14702" t="s">
        <v>3</v>
      </c>
      <c r="B14702" t="s">
        <v>26267</v>
      </c>
      <c r="C14702" t="s">
        <v>76</v>
      </c>
      <c r="D14702" t="s">
        <v>4526</v>
      </c>
      <c r="E14702" t="s">
        <v>132</v>
      </c>
      <c r="F14702" t="b">
        <v>1</v>
      </c>
      <c r="G14702" t="s">
        <v>41</v>
      </c>
      <c r="H14702" s="1">
        <v>46181.669710648152</v>
      </c>
      <c r="I14702" t="b">
        <v>0</v>
      </c>
      <c r="J14702" t="b">
        <v>0</v>
      </c>
      <c r="K14702" t="s">
        <v>41</v>
      </c>
      <c r="L14702" t="s">
        <v>74</v>
      </c>
      <c r="M14702"/>
      <c r="N14702">
        <v>52.5</v>
      </c>
      <c r="O14702" t="s">
        <v>4427</v>
      </c>
      <c r="P14702" t="s">
        <v>25854</v>
      </c>
    </row>
    <row r="14703" spans="1:16" x14ac:dyDescent="0.25">
      <c r="A14703" t="s">
        <v>0</v>
      </c>
      <c r="B14703" t="s">
        <v>26268</v>
      </c>
      <c r="C14703" t="s">
        <v>76</v>
      </c>
      <c r="D14703" t="s">
        <v>4526</v>
      </c>
      <c r="F14703" t="b">
        <v>1</v>
      </c>
      <c r="G14703" t="s">
        <v>41</v>
      </c>
      <c r="H14703" s="1">
        <v>46181.669722222221</v>
      </c>
      <c r="I14703" t="b">
        <v>1</v>
      </c>
      <c r="J14703" t="b">
        <v>1</v>
      </c>
      <c r="K14703" t="s">
        <v>41</v>
      </c>
      <c r="L14703" t="s">
        <v>74</v>
      </c>
      <c r="M14703"/>
      <c r="N14703">
        <v>35</v>
      </c>
      <c r="O14703" t="s">
        <v>1505</v>
      </c>
      <c r="P14703" t="s">
        <v>26269</v>
      </c>
    </row>
    <row r="14704" spans="1:16" x14ac:dyDescent="0.25">
      <c r="A14704" t="s">
        <v>6</v>
      </c>
      <c r="B14704" t="s">
        <v>26270</v>
      </c>
      <c r="C14704" t="s">
        <v>76</v>
      </c>
      <c r="D14704" t="s">
        <v>4346</v>
      </c>
      <c r="E14704" t="s">
        <v>59</v>
      </c>
      <c r="F14704" t="b">
        <v>1</v>
      </c>
      <c r="G14704" t="s">
        <v>77</v>
      </c>
      <c r="H14704" s="1">
        <v>46181.669803240737</v>
      </c>
      <c r="I14704" t="b">
        <v>0</v>
      </c>
      <c r="J14704" t="b">
        <v>1</v>
      </c>
      <c r="K14704" t="s">
        <v>41</v>
      </c>
      <c r="L14704" t="s">
        <v>60</v>
      </c>
      <c r="M14704">
        <v>176580</v>
      </c>
      <c r="N14704"/>
      <c r="O14704" t="s">
        <v>26271</v>
      </c>
      <c r="P14704" t="s">
        <v>26272</v>
      </c>
    </row>
    <row r="14705" spans="1:16" x14ac:dyDescent="0.25">
      <c r="A14705" t="s">
        <v>5</v>
      </c>
      <c r="B14705" t="s">
        <v>5</v>
      </c>
      <c r="C14705" t="s">
        <v>3933</v>
      </c>
      <c r="D14705" t="s">
        <v>4526</v>
      </c>
      <c r="E14705" t="s">
        <v>59</v>
      </c>
      <c r="F14705" t="b">
        <v>0</v>
      </c>
      <c r="G14705" t="s">
        <v>77</v>
      </c>
      <c r="H14705" s="1">
        <v>46181.671342592592</v>
      </c>
      <c r="I14705" t="b">
        <v>0</v>
      </c>
      <c r="J14705" t="b">
        <v>0</v>
      </c>
      <c r="K14705" t="s">
        <v>41</v>
      </c>
      <c r="L14705" t="s">
        <v>60</v>
      </c>
      <c r="M14705">
        <v>125000</v>
      </c>
      <c r="N14705"/>
      <c r="O14705" t="s">
        <v>215</v>
      </c>
      <c r="P14705" t="s">
        <v>26273</v>
      </c>
    </row>
    <row r="14706" spans="1:16" x14ac:dyDescent="0.25">
      <c r="A14706" t="s">
        <v>1</v>
      </c>
      <c r="B14706" t="s">
        <v>26274</v>
      </c>
      <c r="C14706" t="s">
        <v>112</v>
      </c>
      <c r="D14706" t="s">
        <v>4346</v>
      </c>
      <c r="F14706" t="b">
        <v>0</v>
      </c>
      <c r="G14706" t="s">
        <v>65</v>
      </c>
      <c r="H14706" s="1">
        <v>46181.671365740738</v>
      </c>
      <c r="I14706" t="b">
        <v>1</v>
      </c>
      <c r="J14706" t="b">
        <v>1</v>
      </c>
      <c r="K14706" t="s">
        <v>41</v>
      </c>
      <c r="L14706" t="s">
        <v>74</v>
      </c>
      <c r="M14706"/>
      <c r="N14706">
        <v>60.5</v>
      </c>
      <c r="O14706" t="s">
        <v>26275</v>
      </c>
      <c r="P14706" t="s">
        <v>26276</v>
      </c>
    </row>
    <row r="14707" spans="1:16" x14ac:dyDescent="0.25">
      <c r="A14707" t="s">
        <v>5</v>
      </c>
      <c r="B14707" t="s">
        <v>26277</v>
      </c>
      <c r="C14707" t="s">
        <v>26278</v>
      </c>
      <c r="D14707" t="s">
        <v>4526</v>
      </c>
      <c r="E14707" t="s">
        <v>88</v>
      </c>
      <c r="F14707" t="b">
        <v>0</v>
      </c>
      <c r="G14707" t="s">
        <v>89</v>
      </c>
      <c r="H14707" s="1">
        <v>46181.671481481477</v>
      </c>
      <c r="I14707" t="b">
        <v>1</v>
      </c>
      <c r="J14707" t="b">
        <v>1</v>
      </c>
      <c r="K14707" t="s">
        <v>41</v>
      </c>
      <c r="L14707" t="s">
        <v>74</v>
      </c>
      <c r="M14707"/>
      <c r="N14707">
        <v>56</v>
      </c>
      <c r="O14707" t="s">
        <v>403</v>
      </c>
      <c r="P14707" t="s">
        <v>26279</v>
      </c>
    </row>
    <row r="14708" spans="1:16" x14ac:dyDescent="0.25">
      <c r="A14708" t="s">
        <v>5</v>
      </c>
      <c r="B14708" t="s">
        <v>5</v>
      </c>
      <c r="C14708" t="s">
        <v>10523</v>
      </c>
      <c r="D14708" t="s">
        <v>4346</v>
      </c>
      <c r="E14708" t="s">
        <v>59</v>
      </c>
      <c r="F14708" t="b">
        <v>0</v>
      </c>
      <c r="G14708" t="s">
        <v>40</v>
      </c>
      <c r="H14708" s="1">
        <v>46181.673171296286</v>
      </c>
      <c r="I14708" t="b">
        <v>1</v>
      </c>
      <c r="J14708" t="b">
        <v>0</v>
      </c>
      <c r="K14708" t="s">
        <v>40</v>
      </c>
      <c r="L14708" t="s">
        <v>60</v>
      </c>
      <c r="M14708">
        <v>94000</v>
      </c>
      <c r="N14708"/>
      <c r="O14708" t="s">
        <v>26280</v>
      </c>
      <c r="P14708" t="s">
        <v>26281</v>
      </c>
    </row>
    <row r="14709" spans="1:16" x14ac:dyDescent="0.25">
      <c r="A14709" t="s">
        <v>1</v>
      </c>
      <c r="B14709" t="s">
        <v>26282</v>
      </c>
      <c r="C14709" t="s">
        <v>17137</v>
      </c>
      <c r="D14709" t="s">
        <v>8443</v>
      </c>
      <c r="E14709" t="s">
        <v>59</v>
      </c>
      <c r="F14709" t="b">
        <v>0</v>
      </c>
      <c r="G14709" t="s">
        <v>40</v>
      </c>
      <c r="H14709" s="1">
        <v>46181.673437500001</v>
      </c>
      <c r="I14709" t="b">
        <v>1</v>
      </c>
      <c r="J14709" t="b">
        <v>0</v>
      </c>
      <c r="K14709" t="s">
        <v>40</v>
      </c>
      <c r="L14709" t="s">
        <v>60</v>
      </c>
      <c r="M14709">
        <v>60000</v>
      </c>
      <c r="N14709"/>
      <c r="O14709" t="s">
        <v>3393</v>
      </c>
      <c r="P14709" t="s">
        <v>1917</v>
      </c>
    </row>
    <row r="14710" spans="1:16" x14ac:dyDescent="0.25">
      <c r="A14710" t="s">
        <v>1</v>
      </c>
      <c r="B14710" t="s">
        <v>26283</v>
      </c>
      <c r="C14710" t="s">
        <v>6117</v>
      </c>
      <c r="D14710" t="s">
        <v>8443</v>
      </c>
      <c r="E14710" t="s">
        <v>59</v>
      </c>
      <c r="F14710" t="b">
        <v>0</v>
      </c>
      <c r="G14710" t="s">
        <v>40</v>
      </c>
      <c r="H14710" s="1">
        <v>46181.673460648148</v>
      </c>
      <c r="I14710" t="b">
        <v>1</v>
      </c>
      <c r="J14710" t="b">
        <v>0</v>
      </c>
      <c r="K14710" t="s">
        <v>40</v>
      </c>
      <c r="L14710" t="s">
        <v>60</v>
      </c>
      <c r="M14710">
        <v>60000</v>
      </c>
      <c r="N14710"/>
      <c r="O14710" t="s">
        <v>26284</v>
      </c>
      <c r="P14710" t="s">
        <v>85</v>
      </c>
    </row>
    <row r="14711" spans="1:16" x14ac:dyDescent="0.25">
      <c r="A14711" t="s">
        <v>1</v>
      </c>
      <c r="B14711" t="s">
        <v>26285</v>
      </c>
      <c r="C14711" t="s">
        <v>5029</v>
      </c>
      <c r="D14711" t="s">
        <v>8443</v>
      </c>
      <c r="E14711" t="s">
        <v>59</v>
      </c>
      <c r="F14711" t="b">
        <v>0</v>
      </c>
      <c r="G14711" t="s">
        <v>40</v>
      </c>
      <c r="H14711" s="1">
        <v>46181.673472222217</v>
      </c>
      <c r="I14711" t="b">
        <v>1</v>
      </c>
      <c r="J14711" t="b">
        <v>0</v>
      </c>
      <c r="K14711" t="s">
        <v>40</v>
      </c>
      <c r="L14711" t="s">
        <v>60</v>
      </c>
      <c r="M14711">
        <v>60000</v>
      </c>
      <c r="N14711"/>
      <c r="O14711" t="s">
        <v>26286</v>
      </c>
      <c r="P14711" t="s">
        <v>2258</v>
      </c>
    </row>
    <row r="14712" spans="1:16" x14ac:dyDescent="0.25">
      <c r="A14712" t="s">
        <v>1</v>
      </c>
      <c r="B14712" t="s">
        <v>26287</v>
      </c>
      <c r="C14712" t="s">
        <v>4765</v>
      </c>
      <c r="D14712" t="s">
        <v>8443</v>
      </c>
      <c r="E14712" t="s">
        <v>59</v>
      </c>
      <c r="F14712" t="b">
        <v>0</v>
      </c>
      <c r="G14712" t="s">
        <v>40</v>
      </c>
      <c r="H14712" s="1">
        <v>46181.673472222217</v>
      </c>
      <c r="I14712" t="b">
        <v>1</v>
      </c>
      <c r="J14712" t="b">
        <v>0</v>
      </c>
      <c r="K14712" t="s">
        <v>40</v>
      </c>
      <c r="L14712" t="s">
        <v>60</v>
      </c>
      <c r="M14712">
        <v>55000</v>
      </c>
      <c r="N14712"/>
      <c r="O14712" t="s">
        <v>26288</v>
      </c>
      <c r="P14712" t="s">
        <v>26289</v>
      </c>
    </row>
    <row r="14713" spans="1:16" x14ac:dyDescent="0.25">
      <c r="A14713" t="s">
        <v>3</v>
      </c>
      <c r="B14713" t="s">
        <v>26290</v>
      </c>
      <c r="C14713" t="s">
        <v>112</v>
      </c>
      <c r="D14713" t="s">
        <v>4526</v>
      </c>
      <c r="E14713" t="s">
        <v>59</v>
      </c>
      <c r="F14713" t="b">
        <v>0</v>
      </c>
      <c r="G14713" t="s">
        <v>65</v>
      </c>
      <c r="H14713" s="1">
        <v>46181.709918981483</v>
      </c>
      <c r="I14713" t="b">
        <v>1</v>
      </c>
      <c r="J14713" t="b">
        <v>0</v>
      </c>
      <c r="K14713" t="s">
        <v>41</v>
      </c>
      <c r="L14713" t="s">
        <v>60</v>
      </c>
      <c r="M14713">
        <v>337500</v>
      </c>
      <c r="N14713"/>
      <c r="O14713" t="s">
        <v>26291</v>
      </c>
      <c r="P14713" t="s">
        <v>261</v>
      </c>
    </row>
    <row r="14714" spans="1:16" x14ac:dyDescent="0.25">
      <c r="A14714" t="s">
        <v>0</v>
      </c>
      <c r="B14714" t="s">
        <v>345</v>
      </c>
      <c r="C14714" t="s">
        <v>326</v>
      </c>
      <c r="D14714" t="s">
        <v>4526</v>
      </c>
      <c r="E14714" t="s">
        <v>88</v>
      </c>
      <c r="F14714" t="b">
        <v>0</v>
      </c>
      <c r="G14714" t="s">
        <v>77</v>
      </c>
      <c r="H14714" s="1">
        <v>46181.709953703707</v>
      </c>
      <c r="I14714" t="b">
        <v>0</v>
      </c>
      <c r="J14714" t="b">
        <v>0</v>
      </c>
      <c r="K14714" t="s">
        <v>41</v>
      </c>
      <c r="L14714" t="s">
        <v>74</v>
      </c>
      <c r="M14714"/>
      <c r="N14714">
        <v>39</v>
      </c>
      <c r="O14714" t="s">
        <v>14196</v>
      </c>
      <c r="P14714" t="s">
        <v>1106</v>
      </c>
    </row>
    <row r="14715" spans="1:16" x14ac:dyDescent="0.25">
      <c r="A14715" t="s">
        <v>3</v>
      </c>
      <c r="B14715" t="s">
        <v>26292</v>
      </c>
      <c r="C14715" t="s">
        <v>5717</v>
      </c>
      <c r="D14715" t="s">
        <v>4346</v>
      </c>
      <c r="E14715" t="s">
        <v>59</v>
      </c>
      <c r="F14715" t="b">
        <v>0</v>
      </c>
      <c r="G14715" t="s">
        <v>19</v>
      </c>
      <c r="H14715" s="1">
        <v>46181.710555555554</v>
      </c>
      <c r="I14715" t="b">
        <v>0</v>
      </c>
      <c r="J14715" t="b">
        <v>0</v>
      </c>
      <c r="K14715" t="s">
        <v>19</v>
      </c>
      <c r="L14715" t="s">
        <v>60</v>
      </c>
      <c r="M14715">
        <v>850000</v>
      </c>
      <c r="N14715"/>
      <c r="O14715" t="s">
        <v>818</v>
      </c>
      <c r="P14715" t="s">
        <v>26293</v>
      </c>
    </row>
    <row r="14716" spans="1:16" x14ac:dyDescent="0.25">
      <c r="A14716" t="s">
        <v>2</v>
      </c>
      <c r="B14716" t="s">
        <v>26294</v>
      </c>
      <c r="C14716" t="s">
        <v>2977</v>
      </c>
      <c r="D14716" t="s">
        <v>4526</v>
      </c>
      <c r="E14716" t="s">
        <v>59</v>
      </c>
      <c r="F14716" t="b">
        <v>0</v>
      </c>
      <c r="G14716" t="s">
        <v>65</v>
      </c>
      <c r="H14716" s="1">
        <v>46181.711550925917</v>
      </c>
      <c r="I14716" t="b">
        <v>0</v>
      </c>
      <c r="J14716" t="b">
        <v>1</v>
      </c>
      <c r="K14716" t="s">
        <v>41</v>
      </c>
      <c r="L14716" t="s">
        <v>74</v>
      </c>
      <c r="M14716"/>
      <c r="N14716">
        <v>31.625</v>
      </c>
      <c r="O14716" t="s">
        <v>26295</v>
      </c>
    </row>
    <row r="14717" spans="1:16" x14ac:dyDescent="0.25">
      <c r="A14717" t="s">
        <v>2</v>
      </c>
      <c r="B14717" t="s">
        <v>26296</v>
      </c>
      <c r="C14717" t="s">
        <v>5717</v>
      </c>
      <c r="D14717" t="s">
        <v>4346</v>
      </c>
      <c r="E14717" t="s">
        <v>59</v>
      </c>
      <c r="F14717" t="b">
        <v>0</v>
      </c>
      <c r="G14717" t="s">
        <v>19</v>
      </c>
      <c r="H14717" s="1">
        <v>46181.712118055562</v>
      </c>
      <c r="I14717" t="b">
        <v>0</v>
      </c>
      <c r="J14717" t="b">
        <v>0</v>
      </c>
      <c r="K14717" t="s">
        <v>19</v>
      </c>
      <c r="L14717" t="s">
        <v>60</v>
      </c>
      <c r="M14717">
        <v>650000</v>
      </c>
      <c r="N14717"/>
      <c r="O14717" t="s">
        <v>26297</v>
      </c>
      <c r="P14717" t="s">
        <v>26298</v>
      </c>
    </row>
    <row r="14718" spans="1:16" x14ac:dyDescent="0.25">
      <c r="A14718" t="s">
        <v>2</v>
      </c>
      <c r="B14718" t="s">
        <v>26299</v>
      </c>
      <c r="C14718" t="s">
        <v>5717</v>
      </c>
      <c r="D14718" t="s">
        <v>4346</v>
      </c>
      <c r="E14718" t="s">
        <v>59</v>
      </c>
      <c r="F14718" t="b">
        <v>0</v>
      </c>
      <c r="G14718" t="s">
        <v>19</v>
      </c>
      <c r="H14718" s="1">
        <v>46181.712118055562</v>
      </c>
      <c r="I14718" t="b">
        <v>0</v>
      </c>
      <c r="J14718" t="b">
        <v>0</v>
      </c>
      <c r="K14718" t="s">
        <v>19</v>
      </c>
      <c r="L14718" t="s">
        <v>60</v>
      </c>
      <c r="M14718">
        <v>550000</v>
      </c>
      <c r="N14718"/>
      <c r="O14718" t="s">
        <v>26297</v>
      </c>
      <c r="P14718" t="s">
        <v>26300</v>
      </c>
    </row>
    <row r="14719" spans="1:16" x14ac:dyDescent="0.25">
      <c r="A14719" t="s">
        <v>1</v>
      </c>
      <c r="B14719" t="s">
        <v>26301</v>
      </c>
      <c r="C14719" t="s">
        <v>76</v>
      </c>
      <c r="D14719" t="s">
        <v>4630</v>
      </c>
      <c r="E14719" t="s">
        <v>59</v>
      </c>
      <c r="F14719" t="b">
        <v>1</v>
      </c>
      <c r="G14719" t="s">
        <v>89</v>
      </c>
      <c r="H14719" s="1">
        <v>46181.712962962964</v>
      </c>
      <c r="I14719" t="b">
        <v>0</v>
      </c>
      <c r="J14719" t="b">
        <v>1</v>
      </c>
      <c r="K14719" t="s">
        <v>41</v>
      </c>
      <c r="L14719" t="s">
        <v>60</v>
      </c>
      <c r="M14719">
        <v>95500</v>
      </c>
      <c r="N14719"/>
      <c r="O14719" t="s">
        <v>3716</v>
      </c>
      <c r="P14719" t="s">
        <v>891</v>
      </c>
    </row>
    <row r="14720" spans="1:16" x14ac:dyDescent="0.25">
      <c r="A14720" t="s">
        <v>1</v>
      </c>
      <c r="B14720" t="s">
        <v>16886</v>
      </c>
      <c r="C14720" t="s">
        <v>97</v>
      </c>
      <c r="D14720" t="s">
        <v>4756</v>
      </c>
      <c r="E14720" t="s">
        <v>59</v>
      </c>
      <c r="F14720" t="b">
        <v>0</v>
      </c>
      <c r="G14720" t="s">
        <v>89</v>
      </c>
      <c r="H14720" s="1">
        <v>46181.712962962964</v>
      </c>
      <c r="I14720" t="b">
        <v>0</v>
      </c>
      <c r="J14720" t="b">
        <v>0</v>
      </c>
      <c r="K14720" t="s">
        <v>41</v>
      </c>
      <c r="L14720" t="s">
        <v>60</v>
      </c>
      <c r="M14720">
        <v>154000</v>
      </c>
      <c r="N14720"/>
      <c r="O14720" t="s">
        <v>4860</v>
      </c>
      <c r="P14720" t="s">
        <v>16887</v>
      </c>
    </row>
    <row r="14721" spans="1:16" x14ac:dyDescent="0.25">
      <c r="A14721" t="s">
        <v>1</v>
      </c>
      <c r="B14721" t="s">
        <v>12721</v>
      </c>
      <c r="C14721" t="s">
        <v>672</v>
      </c>
      <c r="D14721" t="s">
        <v>4526</v>
      </c>
      <c r="E14721" t="s">
        <v>88</v>
      </c>
      <c r="F14721" t="b">
        <v>0</v>
      </c>
      <c r="G14721" t="s">
        <v>89</v>
      </c>
      <c r="H14721" s="1">
        <v>46181.713159722232</v>
      </c>
      <c r="I14721" t="b">
        <v>0</v>
      </c>
      <c r="J14721" t="b">
        <v>0</v>
      </c>
      <c r="K14721" t="s">
        <v>41</v>
      </c>
      <c r="L14721" t="s">
        <v>74</v>
      </c>
      <c r="M14721"/>
      <c r="N14721">
        <v>61.5</v>
      </c>
      <c r="O14721" t="s">
        <v>26302</v>
      </c>
      <c r="P14721" t="s">
        <v>26303</v>
      </c>
    </row>
    <row r="14722" spans="1:16" x14ac:dyDescent="0.25">
      <c r="A14722" t="s">
        <v>1</v>
      </c>
      <c r="B14722" t="s">
        <v>26304</v>
      </c>
      <c r="C14722" t="s">
        <v>5717</v>
      </c>
      <c r="D14722" t="s">
        <v>4346</v>
      </c>
      <c r="E14722" t="s">
        <v>59</v>
      </c>
      <c r="F14722" t="b">
        <v>0</v>
      </c>
      <c r="G14722" t="s">
        <v>19</v>
      </c>
      <c r="H14722" s="1">
        <v>46181.713865740741</v>
      </c>
      <c r="I14722" t="b">
        <v>1</v>
      </c>
      <c r="J14722" t="b">
        <v>0</v>
      </c>
      <c r="K14722" t="s">
        <v>19</v>
      </c>
      <c r="L14722" t="s">
        <v>60</v>
      </c>
      <c r="M14722">
        <v>450000</v>
      </c>
      <c r="N14722"/>
      <c r="O14722" t="s">
        <v>26297</v>
      </c>
      <c r="P14722" t="s">
        <v>763</v>
      </c>
    </row>
    <row r="14723" spans="1:16" x14ac:dyDescent="0.25">
      <c r="A14723" t="s">
        <v>1</v>
      </c>
      <c r="B14723" t="s">
        <v>26305</v>
      </c>
      <c r="C14723" t="s">
        <v>5215</v>
      </c>
      <c r="D14723" t="s">
        <v>4346</v>
      </c>
      <c r="E14723" t="s">
        <v>59</v>
      </c>
      <c r="F14723" t="b">
        <v>0</v>
      </c>
      <c r="G14723" t="s">
        <v>19</v>
      </c>
      <c r="H14723" s="1">
        <v>46181.713865740741</v>
      </c>
      <c r="I14723" t="b">
        <v>1</v>
      </c>
      <c r="J14723" t="b">
        <v>0</v>
      </c>
      <c r="K14723" t="s">
        <v>19</v>
      </c>
      <c r="L14723" t="s">
        <v>60</v>
      </c>
      <c r="M14723">
        <v>550000</v>
      </c>
      <c r="N14723"/>
      <c r="O14723" t="s">
        <v>818</v>
      </c>
    </row>
    <row r="14724" spans="1:16" x14ac:dyDescent="0.25">
      <c r="A14724" t="s">
        <v>1</v>
      </c>
      <c r="B14724" t="s">
        <v>26306</v>
      </c>
      <c r="C14724" t="s">
        <v>5215</v>
      </c>
      <c r="D14724" t="s">
        <v>4346</v>
      </c>
      <c r="E14724" t="s">
        <v>59</v>
      </c>
      <c r="F14724" t="b">
        <v>0</v>
      </c>
      <c r="G14724" t="s">
        <v>19</v>
      </c>
      <c r="H14724" s="1">
        <v>46181.713888888888</v>
      </c>
      <c r="I14724" t="b">
        <v>0</v>
      </c>
      <c r="J14724" t="b">
        <v>0</v>
      </c>
      <c r="K14724" t="s">
        <v>19</v>
      </c>
      <c r="L14724" t="s">
        <v>60</v>
      </c>
      <c r="M14724">
        <v>1300000</v>
      </c>
      <c r="N14724"/>
      <c r="O14724" t="s">
        <v>1386</v>
      </c>
      <c r="P14724" t="s">
        <v>26307</v>
      </c>
    </row>
    <row r="14725" spans="1:16" x14ac:dyDescent="0.25">
      <c r="A14725" t="s">
        <v>8</v>
      </c>
      <c r="B14725" t="s">
        <v>26308</v>
      </c>
      <c r="C14725" t="s">
        <v>5026</v>
      </c>
      <c r="D14725" t="s">
        <v>22383</v>
      </c>
      <c r="E14725" t="s">
        <v>59</v>
      </c>
      <c r="F14725" t="b">
        <v>0</v>
      </c>
      <c r="G14725" t="s">
        <v>40</v>
      </c>
      <c r="H14725" s="1">
        <v>46181.714953703697</v>
      </c>
      <c r="I14725" t="b">
        <v>0</v>
      </c>
      <c r="J14725" t="b">
        <v>0</v>
      </c>
      <c r="K14725" t="s">
        <v>40</v>
      </c>
      <c r="L14725" t="s">
        <v>60</v>
      </c>
      <c r="M14725">
        <v>52951</v>
      </c>
      <c r="N14725"/>
      <c r="O14725" t="s">
        <v>26244</v>
      </c>
    </row>
    <row r="14726" spans="1:16" x14ac:dyDescent="0.25">
      <c r="A14726" t="s">
        <v>0</v>
      </c>
      <c r="B14726" t="s">
        <v>0</v>
      </c>
      <c r="C14726" t="s">
        <v>1047</v>
      </c>
      <c r="D14726" t="s">
        <v>4526</v>
      </c>
      <c r="E14726" t="s">
        <v>88</v>
      </c>
      <c r="F14726" t="b">
        <v>0</v>
      </c>
      <c r="G14726" t="s">
        <v>65</v>
      </c>
      <c r="H14726" s="1">
        <v>46181.751597222217</v>
      </c>
      <c r="I14726" t="b">
        <v>0</v>
      </c>
      <c r="J14726" t="b">
        <v>0</v>
      </c>
      <c r="K14726" t="s">
        <v>41</v>
      </c>
      <c r="L14726" t="s">
        <v>74</v>
      </c>
      <c r="M14726"/>
      <c r="N14726">
        <v>48.08</v>
      </c>
      <c r="O14726" t="s">
        <v>1993</v>
      </c>
      <c r="P14726" t="s">
        <v>26309</v>
      </c>
    </row>
    <row r="14727" spans="1:16" x14ac:dyDescent="0.25">
      <c r="A14727" t="s">
        <v>0</v>
      </c>
      <c r="B14727" t="s">
        <v>26310</v>
      </c>
      <c r="C14727" t="s">
        <v>3413</v>
      </c>
      <c r="D14727" t="s">
        <v>4526</v>
      </c>
      <c r="E14727" t="s">
        <v>88</v>
      </c>
      <c r="F14727" t="b">
        <v>0</v>
      </c>
      <c r="G14727" t="s">
        <v>68</v>
      </c>
      <c r="H14727" s="1">
        <v>46181.751597222217</v>
      </c>
      <c r="I14727" t="b">
        <v>0</v>
      </c>
      <c r="J14727" t="b">
        <v>0</v>
      </c>
      <c r="K14727" t="s">
        <v>41</v>
      </c>
      <c r="L14727" t="s">
        <v>74</v>
      </c>
      <c r="M14727"/>
      <c r="N14727">
        <v>71.5</v>
      </c>
      <c r="O14727" t="s">
        <v>105</v>
      </c>
    </row>
    <row r="14728" spans="1:16" x14ac:dyDescent="0.25">
      <c r="A14728" t="s">
        <v>0</v>
      </c>
      <c r="B14728" t="s">
        <v>26311</v>
      </c>
      <c r="C14728" t="s">
        <v>198</v>
      </c>
      <c r="D14728" t="s">
        <v>2360</v>
      </c>
      <c r="E14728" t="s">
        <v>59</v>
      </c>
      <c r="F14728" t="b">
        <v>0</v>
      </c>
      <c r="G14728" t="s">
        <v>41</v>
      </c>
      <c r="H14728" s="1">
        <v>46181.753009259257</v>
      </c>
      <c r="I14728" t="b">
        <v>1</v>
      </c>
      <c r="J14728" t="b">
        <v>1</v>
      </c>
      <c r="K14728" t="s">
        <v>41</v>
      </c>
      <c r="L14728" t="s">
        <v>60</v>
      </c>
      <c r="M14728">
        <v>100000</v>
      </c>
      <c r="N14728"/>
      <c r="O14728" t="s">
        <v>26312</v>
      </c>
      <c r="P14728" t="s">
        <v>26313</v>
      </c>
    </row>
    <row r="14729" spans="1:16" x14ac:dyDescent="0.25">
      <c r="A14729" t="s">
        <v>2</v>
      </c>
      <c r="B14729" t="s">
        <v>26314</v>
      </c>
      <c r="C14729" t="s">
        <v>201</v>
      </c>
      <c r="D14729" t="s">
        <v>4526</v>
      </c>
      <c r="E14729" t="s">
        <v>59</v>
      </c>
      <c r="F14729" t="b">
        <v>0</v>
      </c>
      <c r="G14729" t="s">
        <v>77</v>
      </c>
      <c r="H14729" s="1">
        <v>46181.753136574072</v>
      </c>
      <c r="I14729" t="b">
        <v>0</v>
      </c>
      <c r="J14729" t="b">
        <v>0</v>
      </c>
      <c r="K14729" t="s">
        <v>41</v>
      </c>
      <c r="L14729" t="s">
        <v>74</v>
      </c>
      <c r="M14729"/>
      <c r="N14729">
        <v>75.5</v>
      </c>
      <c r="O14729" t="s">
        <v>1164</v>
      </c>
      <c r="P14729" t="s">
        <v>26315</v>
      </c>
    </row>
    <row r="14730" spans="1:16" x14ac:dyDescent="0.25">
      <c r="A14730" t="s">
        <v>2</v>
      </c>
      <c r="B14730" t="s">
        <v>26316</v>
      </c>
      <c r="C14730" t="s">
        <v>271</v>
      </c>
      <c r="D14730" t="s">
        <v>4526</v>
      </c>
      <c r="E14730" t="s">
        <v>59</v>
      </c>
      <c r="F14730" t="b">
        <v>0</v>
      </c>
      <c r="G14730" t="s">
        <v>77</v>
      </c>
      <c r="H14730" s="1">
        <v>46181.753148148149</v>
      </c>
      <c r="I14730" t="b">
        <v>0</v>
      </c>
      <c r="J14730" t="b">
        <v>1</v>
      </c>
      <c r="K14730" t="s">
        <v>41</v>
      </c>
      <c r="L14730" t="s">
        <v>60</v>
      </c>
      <c r="M14730">
        <v>109700</v>
      </c>
      <c r="N14730"/>
      <c r="O14730" t="s">
        <v>26317</v>
      </c>
      <c r="P14730" t="s">
        <v>26318</v>
      </c>
    </row>
    <row r="14731" spans="1:16" x14ac:dyDescent="0.25">
      <c r="A14731" t="s">
        <v>2</v>
      </c>
      <c r="B14731" t="s">
        <v>26319</v>
      </c>
      <c r="C14731" t="s">
        <v>76</v>
      </c>
      <c r="D14731" t="s">
        <v>4346</v>
      </c>
      <c r="E14731" t="s">
        <v>59</v>
      </c>
      <c r="F14731" t="b">
        <v>1</v>
      </c>
      <c r="G14731" t="s">
        <v>65</v>
      </c>
      <c r="H14731" s="1">
        <v>46181.753194444442</v>
      </c>
      <c r="I14731" t="b">
        <v>0</v>
      </c>
      <c r="J14731" t="b">
        <v>1</v>
      </c>
      <c r="K14731" t="s">
        <v>41</v>
      </c>
      <c r="L14731" t="s">
        <v>60</v>
      </c>
      <c r="M14731">
        <v>120890</v>
      </c>
      <c r="N14731"/>
      <c r="O14731" t="s">
        <v>26121</v>
      </c>
      <c r="P14731" t="s">
        <v>462</v>
      </c>
    </row>
    <row r="14732" spans="1:16" x14ac:dyDescent="0.25">
      <c r="A14732" t="s">
        <v>1</v>
      </c>
      <c r="B14732" t="s">
        <v>1</v>
      </c>
      <c r="C14732" t="s">
        <v>3933</v>
      </c>
      <c r="D14732" t="s">
        <v>4526</v>
      </c>
      <c r="E14732" t="s">
        <v>59</v>
      </c>
      <c r="F14732" t="b">
        <v>0</v>
      </c>
      <c r="G14732" t="s">
        <v>77</v>
      </c>
      <c r="H14732" s="1">
        <v>46181.754756944443</v>
      </c>
      <c r="I14732" t="b">
        <v>0</v>
      </c>
      <c r="J14732" t="b">
        <v>0</v>
      </c>
      <c r="K14732" t="s">
        <v>41</v>
      </c>
      <c r="L14732" t="s">
        <v>60</v>
      </c>
      <c r="M14732">
        <v>145000</v>
      </c>
      <c r="N14732"/>
      <c r="O14732" t="s">
        <v>26320</v>
      </c>
      <c r="P14732" t="s">
        <v>1947</v>
      </c>
    </row>
    <row r="14733" spans="1:16" x14ac:dyDescent="0.25">
      <c r="A14733" t="s">
        <v>1</v>
      </c>
      <c r="B14733" t="s">
        <v>26321</v>
      </c>
      <c r="C14733" t="s">
        <v>164</v>
      </c>
      <c r="D14733" t="s">
        <v>4526</v>
      </c>
      <c r="E14733" t="s">
        <v>88</v>
      </c>
      <c r="F14733" t="b">
        <v>0</v>
      </c>
      <c r="G14733" t="s">
        <v>77</v>
      </c>
      <c r="H14733" s="1">
        <v>46181.754756944443</v>
      </c>
      <c r="I14733" t="b">
        <v>0</v>
      </c>
      <c r="J14733" t="b">
        <v>0</v>
      </c>
      <c r="K14733" t="s">
        <v>41</v>
      </c>
      <c r="L14733" t="s">
        <v>74</v>
      </c>
      <c r="M14733"/>
      <c r="N14733">
        <v>47.5</v>
      </c>
      <c r="O14733" t="s">
        <v>744</v>
      </c>
      <c r="P14733" t="s">
        <v>26322</v>
      </c>
    </row>
    <row r="14734" spans="1:16" x14ac:dyDescent="0.25">
      <c r="A14734" t="s">
        <v>2</v>
      </c>
      <c r="B14734" t="s">
        <v>2852</v>
      </c>
      <c r="C14734" t="s">
        <v>672</v>
      </c>
      <c r="D14734" t="s">
        <v>4526</v>
      </c>
      <c r="E14734" t="s">
        <v>88</v>
      </c>
      <c r="F14734" t="b">
        <v>0</v>
      </c>
      <c r="G14734" t="s">
        <v>77</v>
      </c>
      <c r="H14734" s="1">
        <v>46181.754814814813</v>
      </c>
      <c r="I14734" t="b">
        <v>0</v>
      </c>
      <c r="J14734" t="b">
        <v>0</v>
      </c>
      <c r="K14734" t="s">
        <v>41</v>
      </c>
      <c r="L14734" t="s">
        <v>74</v>
      </c>
      <c r="M14734"/>
      <c r="N14734">
        <v>71</v>
      </c>
      <c r="O14734" t="s">
        <v>1980</v>
      </c>
      <c r="P14734" t="s">
        <v>26323</v>
      </c>
    </row>
    <row r="14735" spans="1:16" x14ac:dyDescent="0.25">
      <c r="A14735" t="s">
        <v>1</v>
      </c>
      <c r="B14735" t="s">
        <v>1</v>
      </c>
      <c r="C14735" t="s">
        <v>26324</v>
      </c>
      <c r="D14735" t="s">
        <v>4346</v>
      </c>
      <c r="E14735" t="s">
        <v>59</v>
      </c>
      <c r="F14735" t="b">
        <v>0</v>
      </c>
      <c r="G14735" t="s">
        <v>13</v>
      </c>
      <c r="H14735" s="1">
        <v>46181.755162037043</v>
      </c>
      <c r="I14735" t="b">
        <v>1</v>
      </c>
      <c r="J14735" t="b">
        <v>0</v>
      </c>
      <c r="K14735" t="s">
        <v>13</v>
      </c>
      <c r="L14735" t="s">
        <v>60</v>
      </c>
      <c r="M14735">
        <v>70790.55</v>
      </c>
      <c r="N14735"/>
      <c r="O14735" t="s">
        <v>26325</v>
      </c>
      <c r="P14735" t="s">
        <v>26326</v>
      </c>
    </row>
    <row r="14736" spans="1:16" x14ac:dyDescent="0.25">
      <c r="A14736" t="s">
        <v>0</v>
      </c>
      <c r="B14736" t="s">
        <v>0</v>
      </c>
      <c r="C14736" t="s">
        <v>612</v>
      </c>
      <c r="D14736" t="s">
        <v>2471</v>
      </c>
      <c r="E14736" t="s">
        <v>59</v>
      </c>
      <c r="F14736" t="b">
        <v>0</v>
      </c>
      <c r="G14736" t="s">
        <v>73</v>
      </c>
      <c r="H14736" s="1">
        <v>46181.793252314812</v>
      </c>
      <c r="I14736" t="b">
        <v>1</v>
      </c>
      <c r="J14736" t="b">
        <v>1</v>
      </c>
      <c r="K14736" t="s">
        <v>41</v>
      </c>
      <c r="L14736" t="s">
        <v>60</v>
      </c>
      <c r="M14736">
        <v>75000</v>
      </c>
      <c r="N14736"/>
      <c r="O14736" t="s">
        <v>26327</v>
      </c>
    </row>
    <row r="14737" spans="1:16" x14ac:dyDescent="0.25">
      <c r="A14737" t="s">
        <v>0</v>
      </c>
      <c r="B14737" t="s">
        <v>26328</v>
      </c>
      <c r="C14737" t="s">
        <v>2335</v>
      </c>
      <c r="D14737" t="s">
        <v>2360</v>
      </c>
      <c r="E14737" t="s">
        <v>59</v>
      </c>
      <c r="F14737" t="b">
        <v>0</v>
      </c>
      <c r="G14737" t="s">
        <v>65</v>
      </c>
      <c r="H14737" s="1">
        <v>46181.793252314812</v>
      </c>
      <c r="I14737" t="b">
        <v>0</v>
      </c>
      <c r="J14737" t="b">
        <v>0</v>
      </c>
      <c r="K14737" t="s">
        <v>41</v>
      </c>
      <c r="L14737" t="s">
        <v>60</v>
      </c>
      <c r="M14737">
        <v>86000</v>
      </c>
      <c r="N14737"/>
      <c r="O14737" t="s">
        <v>1774</v>
      </c>
      <c r="P14737" t="s">
        <v>10402</v>
      </c>
    </row>
    <row r="14738" spans="1:16" x14ac:dyDescent="0.25">
      <c r="A14738" t="s">
        <v>0</v>
      </c>
      <c r="B14738" t="s">
        <v>1814</v>
      </c>
      <c r="C14738" t="s">
        <v>2500</v>
      </c>
      <c r="D14738" t="s">
        <v>4346</v>
      </c>
      <c r="E14738" t="s">
        <v>59</v>
      </c>
      <c r="F14738" t="b">
        <v>0</v>
      </c>
      <c r="G14738" t="s">
        <v>65</v>
      </c>
      <c r="H14738" s="1">
        <v>46181.793263888889</v>
      </c>
      <c r="I14738" t="b">
        <v>0</v>
      </c>
      <c r="J14738" t="b">
        <v>0</v>
      </c>
      <c r="K14738" t="s">
        <v>41</v>
      </c>
      <c r="L14738" t="s">
        <v>60</v>
      </c>
      <c r="M14738">
        <v>70500</v>
      </c>
      <c r="N14738"/>
      <c r="O14738" t="s">
        <v>26329</v>
      </c>
      <c r="P14738" t="s">
        <v>2501</v>
      </c>
    </row>
    <row r="14739" spans="1:16" x14ac:dyDescent="0.25">
      <c r="A14739" t="s">
        <v>0</v>
      </c>
      <c r="B14739" t="s">
        <v>26330</v>
      </c>
      <c r="C14739" t="s">
        <v>522</v>
      </c>
      <c r="D14739" t="s">
        <v>4526</v>
      </c>
      <c r="E14739" t="s">
        <v>59</v>
      </c>
      <c r="F14739" t="b">
        <v>0</v>
      </c>
      <c r="G14739" t="s">
        <v>77</v>
      </c>
      <c r="H14739" s="1">
        <v>46181.793275462973</v>
      </c>
      <c r="I14739" t="b">
        <v>0</v>
      </c>
      <c r="J14739" t="b">
        <v>1</v>
      </c>
      <c r="K14739" t="s">
        <v>41</v>
      </c>
      <c r="L14739" t="s">
        <v>74</v>
      </c>
      <c r="M14739"/>
      <c r="N14739">
        <v>55.5</v>
      </c>
      <c r="O14739" t="s">
        <v>7085</v>
      </c>
      <c r="P14739" t="s">
        <v>26331</v>
      </c>
    </row>
    <row r="14740" spans="1:16" x14ac:dyDescent="0.25">
      <c r="A14740" t="s">
        <v>1</v>
      </c>
      <c r="B14740" t="s">
        <v>26332</v>
      </c>
      <c r="C14740" t="s">
        <v>6081</v>
      </c>
      <c r="D14740" t="s">
        <v>4346</v>
      </c>
      <c r="E14740" t="s">
        <v>59</v>
      </c>
      <c r="F14740" t="b">
        <v>0</v>
      </c>
      <c r="G14740" t="s">
        <v>40</v>
      </c>
      <c r="H14740" s="1">
        <v>46181.798159722217</v>
      </c>
      <c r="I14740" t="b">
        <v>1</v>
      </c>
      <c r="J14740" t="b">
        <v>0</v>
      </c>
      <c r="K14740" t="s">
        <v>40</v>
      </c>
      <c r="L14740" t="s">
        <v>60</v>
      </c>
      <c r="M14740">
        <v>70000</v>
      </c>
      <c r="N14740"/>
      <c r="O14740" t="s">
        <v>101</v>
      </c>
      <c r="P14740" t="s">
        <v>239</v>
      </c>
    </row>
    <row r="14741" spans="1:16" x14ac:dyDescent="0.25">
      <c r="A14741" t="s">
        <v>0</v>
      </c>
      <c r="B14741" t="s">
        <v>26333</v>
      </c>
      <c r="C14741" t="s">
        <v>172</v>
      </c>
      <c r="D14741" t="s">
        <v>4526</v>
      </c>
      <c r="E14741" t="s">
        <v>59</v>
      </c>
      <c r="F14741" t="b">
        <v>0</v>
      </c>
      <c r="G14741" t="s">
        <v>68</v>
      </c>
      <c r="H14741" s="1">
        <v>46181.834918981483</v>
      </c>
      <c r="I14741" t="b">
        <v>1</v>
      </c>
      <c r="J14741" t="b">
        <v>1</v>
      </c>
      <c r="K14741" t="s">
        <v>41</v>
      </c>
      <c r="L14741" t="s">
        <v>60</v>
      </c>
      <c r="M14741">
        <v>105000</v>
      </c>
      <c r="N14741"/>
      <c r="O14741" t="s">
        <v>26334</v>
      </c>
      <c r="P14741" t="s">
        <v>26335</v>
      </c>
    </row>
    <row r="14742" spans="1:16" x14ac:dyDescent="0.25">
      <c r="A14742" t="s">
        <v>0</v>
      </c>
      <c r="B14742" t="s">
        <v>16526</v>
      </c>
      <c r="C14742" t="s">
        <v>112</v>
      </c>
      <c r="D14742" t="s">
        <v>4526</v>
      </c>
      <c r="E14742" t="s">
        <v>59</v>
      </c>
      <c r="F14742" t="b">
        <v>0</v>
      </c>
      <c r="G14742" t="s">
        <v>65</v>
      </c>
      <c r="H14742" s="1">
        <v>46181.834930555553</v>
      </c>
      <c r="I14742" t="b">
        <v>0</v>
      </c>
      <c r="J14742" t="b">
        <v>1</v>
      </c>
      <c r="K14742" t="s">
        <v>41</v>
      </c>
      <c r="L14742" t="s">
        <v>60</v>
      </c>
      <c r="M14742">
        <v>127500</v>
      </c>
      <c r="N14742"/>
      <c r="O14742" t="s">
        <v>16527</v>
      </c>
      <c r="P14742" t="s">
        <v>16528</v>
      </c>
    </row>
    <row r="14743" spans="1:16" x14ac:dyDescent="0.25">
      <c r="A14743" t="s">
        <v>0</v>
      </c>
      <c r="B14743" t="s">
        <v>26336</v>
      </c>
      <c r="C14743" t="s">
        <v>76</v>
      </c>
      <c r="D14743" t="s">
        <v>4526</v>
      </c>
      <c r="F14743" t="b">
        <v>1</v>
      </c>
      <c r="G14743" t="s">
        <v>65</v>
      </c>
      <c r="H14743" s="1">
        <v>46181.835023148153</v>
      </c>
      <c r="I14743" t="b">
        <v>0</v>
      </c>
      <c r="J14743" t="b">
        <v>0</v>
      </c>
      <c r="K14743" t="s">
        <v>41</v>
      </c>
      <c r="L14743" t="s">
        <v>74</v>
      </c>
      <c r="M14743"/>
      <c r="N14743">
        <v>30</v>
      </c>
      <c r="O14743" t="s">
        <v>7766</v>
      </c>
      <c r="P14743" t="s">
        <v>219</v>
      </c>
    </row>
    <row r="14744" spans="1:16" x14ac:dyDescent="0.25">
      <c r="A14744" t="s">
        <v>3</v>
      </c>
      <c r="B14744" t="s">
        <v>3</v>
      </c>
      <c r="C14744" t="s">
        <v>198</v>
      </c>
      <c r="D14744" t="s">
        <v>4526</v>
      </c>
      <c r="E14744" t="s">
        <v>88</v>
      </c>
      <c r="F14744" t="b">
        <v>0</v>
      </c>
      <c r="G14744" t="s">
        <v>41</v>
      </c>
      <c r="H14744" s="1">
        <v>46181.836377314823</v>
      </c>
      <c r="I14744" t="b">
        <v>0</v>
      </c>
      <c r="J14744" t="b">
        <v>1</v>
      </c>
      <c r="K14744" t="s">
        <v>41</v>
      </c>
      <c r="L14744" t="s">
        <v>60</v>
      </c>
      <c r="M14744">
        <v>92500</v>
      </c>
      <c r="N14744"/>
      <c r="O14744" t="s">
        <v>26337</v>
      </c>
      <c r="P14744" t="s">
        <v>13974</v>
      </c>
    </row>
    <row r="14745" spans="1:16" x14ac:dyDescent="0.25">
      <c r="A14745" t="s">
        <v>2</v>
      </c>
      <c r="B14745" t="s">
        <v>26338</v>
      </c>
      <c r="C14745" t="s">
        <v>237</v>
      </c>
      <c r="D14745" t="s">
        <v>4756</v>
      </c>
      <c r="E14745" t="s">
        <v>59</v>
      </c>
      <c r="F14745" t="b">
        <v>0</v>
      </c>
      <c r="G14745" t="s">
        <v>89</v>
      </c>
      <c r="H14745" s="1">
        <v>46181.836493055547</v>
      </c>
      <c r="I14745" t="b">
        <v>0</v>
      </c>
      <c r="J14745" t="b">
        <v>0</v>
      </c>
      <c r="K14745" t="s">
        <v>41</v>
      </c>
      <c r="L14745" t="s">
        <v>60</v>
      </c>
      <c r="M14745">
        <v>100000</v>
      </c>
      <c r="N14745"/>
      <c r="O14745" t="s">
        <v>21022</v>
      </c>
      <c r="P14745" t="s">
        <v>26339</v>
      </c>
    </row>
    <row r="14746" spans="1:16" x14ac:dyDescent="0.25">
      <c r="A14746" t="s">
        <v>2</v>
      </c>
      <c r="B14746" t="s">
        <v>2</v>
      </c>
      <c r="C14746" t="s">
        <v>2460</v>
      </c>
      <c r="D14746" t="s">
        <v>4587</v>
      </c>
      <c r="E14746" t="s">
        <v>59</v>
      </c>
      <c r="F14746" t="b">
        <v>0</v>
      </c>
      <c r="G14746" t="s">
        <v>73</v>
      </c>
      <c r="H14746" s="1">
        <v>46181.836539351847</v>
      </c>
      <c r="I14746" t="b">
        <v>0</v>
      </c>
      <c r="J14746" t="b">
        <v>0</v>
      </c>
      <c r="K14746" t="s">
        <v>41</v>
      </c>
      <c r="L14746" t="s">
        <v>74</v>
      </c>
      <c r="M14746"/>
      <c r="N14746">
        <v>32.5</v>
      </c>
      <c r="O14746" t="s">
        <v>23204</v>
      </c>
      <c r="P14746" t="s">
        <v>26340</v>
      </c>
    </row>
    <row r="14747" spans="1:16" x14ac:dyDescent="0.25">
      <c r="A14747" t="s">
        <v>1</v>
      </c>
      <c r="B14747" t="s">
        <v>26341</v>
      </c>
      <c r="C14747" t="s">
        <v>76</v>
      </c>
      <c r="D14747" t="s">
        <v>4346</v>
      </c>
      <c r="E14747" t="s">
        <v>59</v>
      </c>
      <c r="F14747" t="b">
        <v>1</v>
      </c>
      <c r="G14747" t="s">
        <v>68</v>
      </c>
      <c r="H14747" s="1">
        <v>46181.83797453704</v>
      </c>
      <c r="I14747" t="b">
        <v>1</v>
      </c>
      <c r="J14747" t="b">
        <v>0</v>
      </c>
      <c r="K14747" t="s">
        <v>41</v>
      </c>
      <c r="L14747" t="s">
        <v>60</v>
      </c>
      <c r="M14747">
        <v>54000</v>
      </c>
      <c r="N14747"/>
      <c r="O14747" t="s">
        <v>26342</v>
      </c>
      <c r="P14747" t="s">
        <v>26343</v>
      </c>
    </row>
    <row r="14748" spans="1:16" x14ac:dyDescent="0.25">
      <c r="A14748" t="s">
        <v>1</v>
      </c>
      <c r="B14748" t="s">
        <v>26344</v>
      </c>
      <c r="C14748" t="s">
        <v>616</v>
      </c>
      <c r="D14748" t="s">
        <v>4587</v>
      </c>
      <c r="E14748" t="s">
        <v>59</v>
      </c>
      <c r="F14748" t="b">
        <v>0</v>
      </c>
      <c r="G14748" t="s">
        <v>68</v>
      </c>
      <c r="H14748" s="1">
        <v>46181.83798611111</v>
      </c>
      <c r="I14748" t="b">
        <v>1</v>
      </c>
      <c r="J14748" t="b">
        <v>0</v>
      </c>
      <c r="K14748" t="s">
        <v>41</v>
      </c>
      <c r="L14748" t="s">
        <v>74</v>
      </c>
      <c r="M14748"/>
      <c r="N14748">
        <v>65</v>
      </c>
      <c r="O14748" t="s">
        <v>4316</v>
      </c>
      <c r="P14748" t="s">
        <v>26345</v>
      </c>
    </row>
    <row r="14749" spans="1:16" x14ac:dyDescent="0.25">
      <c r="A14749" t="s">
        <v>1</v>
      </c>
      <c r="B14749" t="s">
        <v>26346</v>
      </c>
      <c r="C14749" t="s">
        <v>218</v>
      </c>
      <c r="D14749" t="s">
        <v>4587</v>
      </c>
      <c r="E14749" t="s">
        <v>59</v>
      </c>
      <c r="F14749" t="b">
        <v>0</v>
      </c>
      <c r="G14749" t="s">
        <v>77</v>
      </c>
      <c r="H14749" s="1">
        <v>46181.838020833333</v>
      </c>
      <c r="I14749" t="b">
        <v>1</v>
      </c>
      <c r="J14749" t="b">
        <v>0</v>
      </c>
      <c r="K14749" t="s">
        <v>41</v>
      </c>
      <c r="L14749" t="s">
        <v>74</v>
      </c>
      <c r="M14749"/>
      <c r="N14749">
        <v>62</v>
      </c>
      <c r="O14749" t="s">
        <v>26347</v>
      </c>
      <c r="P14749" t="s">
        <v>26348</v>
      </c>
    </row>
    <row r="14750" spans="1:16" x14ac:dyDescent="0.25">
      <c r="A14750" t="s">
        <v>5</v>
      </c>
      <c r="B14750" t="s">
        <v>26349</v>
      </c>
      <c r="C14750" t="s">
        <v>290</v>
      </c>
      <c r="D14750" t="s">
        <v>4346</v>
      </c>
      <c r="E14750" t="s">
        <v>59</v>
      </c>
      <c r="F14750" t="b">
        <v>0</v>
      </c>
      <c r="G14750" t="s">
        <v>89</v>
      </c>
      <c r="H14750" s="1">
        <v>46181.838113425933</v>
      </c>
      <c r="I14750" t="b">
        <v>0</v>
      </c>
      <c r="J14750" t="b">
        <v>1</v>
      </c>
      <c r="K14750" t="s">
        <v>41</v>
      </c>
      <c r="L14750" t="s">
        <v>60</v>
      </c>
      <c r="M14750">
        <v>351625</v>
      </c>
      <c r="N14750"/>
      <c r="O14750" t="s">
        <v>3024</v>
      </c>
      <c r="P14750" t="s">
        <v>26350</v>
      </c>
    </row>
    <row r="14751" spans="1:16" x14ac:dyDescent="0.25">
      <c r="A14751" t="s">
        <v>5</v>
      </c>
      <c r="B14751" t="s">
        <v>26351</v>
      </c>
      <c r="C14751" t="s">
        <v>733</v>
      </c>
      <c r="D14751" t="s">
        <v>4526</v>
      </c>
      <c r="E14751" t="s">
        <v>59</v>
      </c>
      <c r="F14751" t="b">
        <v>0</v>
      </c>
      <c r="G14751" t="s">
        <v>41</v>
      </c>
      <c r="H14751" s="1">
        <v>46181.840011574073</v>
      </c>
      <c r="I14751" t="b">
        <v>0</v>
      </c>
      <c r="J14751" t="b">
        <v>1</v>
      </c>
      <c r="K14751" t="s">
        <v>41</v>
      </c>
      <c r="L14751" t="s">
        <v>60</v>
      </c>
      <c r="M14751">
        <v>187374</v>
      </c>
      <c r="N14751"/>
      <c r="O14751" t="s">
        <v>496</v>
      </c>
      <c r="P14751" t="s">
        <v>23851</v>
      </c>
    </row>
    <row r="14752" spans="1:16" x14ac:dyDescent="0.25">
      <c r="A14752" t="s">
        <v>0</v>
      </c>
      <c r="B14752" t="s">
        <v>0</v>
      </c>
      <c r="C14752" t="s">
        <v>522</v>
      </c>
      <c r="D14752" t="s">
        <v>4526</v>
      </c>
      <c r="E14752" t="s">
        <v>88</v>
      </c>
      <c r="F14752" t="b">
        <v>0</v>
      </c>
      <c r="G14752" t="s">
        <v>77</v>
      </c>
      <c r="H14752" s="1">
        <v>46181.876585648148</v>
      </c>
      <c r="I14752" t="b">
        <v>0</v>
      </c>
      <c r="J14752" t="b">
        <v>1</v>
      </c>
      <c r="K14752" t="s">
        <v>41</v>
      </c>
      <c r="L14752" t="s">
        <v>74</v>
      </c>
      <c r="M14752"/>
      <c r="N14752">
        <v>43</v>
      </c>
      <c r="O14752" t="s">
        <v>155</v>
      </c>
      <c r="P14752" t="s">
        <v>26331</v>
      </c>
    </row>
    <row r="14753" spans="1:16" x14ac:dyDescent="0.25">
      <c r="A14753" t="s">
        <v>0</v>
      </c>
      <c r="B14753" t="s">
        <v>4006</v>
      </c>
      <c r="C14753" t="s">
        <v>172</v>
      </c>
      <c r="D14753" t="s">
        <v>4526</v>
      </c>
      <c r="E14753" t="s">
        <v>59</v>
      </c>
      <c r="F14753" t="b">
        <v>0</v>
      </c>
      <c r="G14753" t="s">
        <v>68</v>
      </c>
      <c r="H14753" s="1">
        <v>46181.876585648148</v>
      </c>
      <c r="I14753" t="b">
        <v>0</v>
      </c>
      <c r="J14753" t="b">
        <v>0</v>
      </c>
      <c r="K14753" t="s">
        <v>41</v>
      </c>
      <c r="L14753" t="s">
        <v>60</v>
      </c>
      <c r="M14753">
        <v>68500</v>
      </c>
      <c r="N14753"/>
      <c r="O14753" t="s">
        <v>26352</v>
      </c>
      <c r="P14753" t="s">
        <v>2710</v>
      </c>
    </row>
    <row r="14754" spans="1:16" x14ac:dyDescent="0.25">
      <c r="A14754" t="s">
        <v>3</v>
      </c>
      <c r="B14754" t="s">
        <v>26353</v>
      </c>
      <c r="C14754" t="s">
        <v>112</v>
      </c>
      <c r="D14754" t="s">
        <v>4526</v>
      </c>
      <c r="E14754" t="s">
        <v>59</v>
      </c>
      <c r="F14754" t="b">
        <v>0</v>
      </c>
      <c r="G14754" t="s">
        <v>65</v>
      </c>
      <c r="H14754" s="1">
        <v>46181.876597222217</v>
      </c>
      <c r="I14754" t="b">
        <v>0</v>
      </c>
      <c r="J14754" t="b">
        <v>1</v>
      </c>
      <c r="K14754" t="s">
        <v>41</v>
      </c>
      <c r="L14754" t="s">
        <v>60</v>
      </c>
      <c r="M14754">
        <v>70000</v>
      </c>
      <c r="N14754"/>
      <c r="O14754" t="s">
        <v>26354</v>
      </c>
      <c r="P14754" t="s">
        <v>219</v>
      </c>
    </row>
    <row r="14755" spans="1:16" x14ac:dyDescent="0.25">
      <c r="A14755" t="s">
        <v>8</v>
      </c>
      <c r="B14755" t="s">
        <v>26355</v>
      </c>
      <c r="C14755" t="s">
        <v>112</v>
      </c>
      <c r="D14755" t="s">
        <v>4526</v>
      </c>
      <c r="E14755" t="s">
        <v>59</v>
      </c>
      <c r="F14755" t="b">
        <v>0</v>
      </c>
      <c r="G14755" t="s">
        <v>65</v>
      </c>
      <c r="H14755" s="1">
        <v>46181.878240740742</v>
      </c>
      <c r="I14755" t="b">
        <v>0</v>
      </c>
      <c r="J14755" t="b">
        <v>1</v>
      </c>
      <c r="K14755" t="s">
        <v>41</v>
      </c>
      <c r="L14755" t="s">
        <v>60</v>
      </c>
      <c r="M14755">
        <v>212175</v>
      </c>
      <c r="N14755"/>
      <c r="O14755" t="s">
        <v>329</v>
      </c>
      <c r="P14755" t="s">
        <v>26356</v>
      </c>
    </row>
    <row r="14756" spans="1:16" x14ac:dyDescent="0.25">
      <c r="A14756" t="s">
        <v>1</v>
      </c>
      <c r="B14756" t="s">
        <v>26357</v>
      </c>
      <c r="C14756" t="s">
        <v>167</v>
      </c>
      <c r="D14756" t="s">
        <v>4346</v>
      </c>
      <c r="E14756" t="s">
        <v>59</v>
      </c>
      <c r="F14756" t="b">
        <v>0</v>
      </c>
      <c r="G14756" t="s">
        <v>89</v>
      </c>
      <c r="H14756" s="1">
        <v>46181.87972222222</v>
      </c>
      <c r="I14756" t="b">
        <v>0</v>
      </c>
      <c r="J14756" t="b">
        <v>1</v>
      </c>
      <c r="K14756" t="s">
        <v>41</v>
      </c>
      <c r="L14756" t="s">
        <v>60</v>
      </c>
      <c r="M14756">
        <v>123500</v>
      </c>
      <c r="N14756"/>
      <c r="O14756" t="s">
        <v>26358</v>
      </c>
      <c r="P14756" t="s">
        <v>26359</v>
      </c>
    </row>
    <row r="14757" spans="1:16" x14ac:dyDescent="0.25">
      <c r="A14757" t="s">
        <v>4</v>
      </c>
      <c r="B14757" t="s">
        <v>2559</v>
      </c>
      <c r="C14757" t="s">
        <v>1460</v>
      </c>
      <c r="D14757" t="s">
        <v>4526</v>
      </c>
      <c r="E14757" t="s">
        <v>88</v>
      </c>
      <c r="F14757" t="b">
        <v>0</v>
      </c>
      <c r="G14757" t="s">
        <v>77</v>
      </c>
      <c r="H14757" s="1">
        <v>46181.879791666674</v>
      </c>
      <c r="I14757" t="b">
        <v>1</v>
      </c>
      <c r="J14757" t="b">
        <v>0</v>
      </c>
      <c r="K14757" t="s">
        <v>41</v>
      </c>
      <c r="L14757" t="s">
        <v>74</v>
      </c>
      <c r="M14757"/>
      <c r="N14757">
        <v>58.5</v>
      </c>
      <c r="O14757" t="s">
        <v>155</v>
      </c>
      <c r="P14757" t="s">
        <v>1582</v>
      </c>
    </row>
    <row r="14758" spans="1:16" x14ac:dyDescent="0.25">
      <c r="A14758" t="s">
        <v>1</v>
      </c>
      <c r="B14758" t="s">
        <v>2301</v>
      </c>
      <c r="C14758" t="s">
        <v>5029</v>
      </c>
      <c r="D14758" t="s">
        <v>7670</v>
      </c>
      <c r="E14758" t="s">
        <v>59</v>
      </c>
      <c r="F14758" t="b">
        <v>0</v>
      </c>
      <c r="G14758" t="s">
        <v>40</v>
      </c>
      <c r="H14758" s="1">
        <v>46181.881469907406</v>
      </c>
      <c r="I14758" t="b">
        <v>1</v>
      </c>
      <c r="J14758" t="b">
        <v>0</v>
      </c>
      <c r="K14758" t="s">
        <v>40</v>
      </c>
      <c r="L14758" t="s">
        <v>60</v>
      </c>
      <c r="M14758">
        <v>62500</v>
      </c>
      <c r="N14758"/>
      <c r="O14758" t="s">
        <v>25905</v>
      </c>
      <c r="P14758" t="s">
        <v>26360</v>
      </c>
    </row>
    <row r="14759" spans="1:16" x14ac:dyDescent="0.25">
      <c r="A14759" t="s">
        <v>2</v>
      </c>
      <c r="B14759" t="s">
        <v>26361</v>
      </c>
      <c r="C14759" t="s">
        <v>201</v>
      </c>
      <c r="D14759" t="s">
        <v>4526</v>
      </c>
      <c r="E14759" t="s">
        <v>88</v>
      </c>
      <c r="F14759" t="b">
        <v>0</v>
      </c>
      <c r="G14759" t="s">
        <v>77</v>
      </c>
      <c r="H14759" s="1">
        <v>46181.919803240737</v>
      </c>
      <c r="I14759" t="b">
        <v>0</v>
      </c>
      <c r="J14759" t="b">
        <v>0</v>
      </c>
      <c r="K14759" t="s">
        <v>41</v>
      </c>
      <c r="L14759" t="s">
        <v>74</v>
      </c>
      <c r="M14759"/>
      <c r="N14759">
        <v>75</v>
      </c>
      <c r="O14759" t="s">
        <v>1069</v>
      </c>
      <c r="P14759" t="s">
        <v>26362</v>
      </c>
    </row>
    <row r="14760" spans="1:16" x14ac:dyDescent="0.25">
      <c r="A14760" t="s">
        <v>5</v>
      </c>
      <c r="B14760" t="s">
        <v>26363</v>
      </c>
      <c r="C14760" t="s">
        <v>206</v>
      </c>
      <c r="D14760" t="s">
        <v>4526</v>
      </c>
      <c r="E14760" t="s">
        <v>88</v>
      </c>
      <c r="F14760" t="b">
        <v>0</v>
      </c>
      <c r="G14760" t="s">
        <v>89</v>
      </c>
      <c r="H14760" s="1">
        <v>46181.921493055554</v>
      </c>
      <c r="I14760" t="b">
        <v>1</v>
      </c>
      <c r="J14760" t="b">
        <v>0</v>
      </c>
      <c r="K14760" t="s">
        <v>41</v>
      </c>
      <c r="L14760" t="s">
        <v>74</v>
      </c>
      <c r="M14760"/>
      <c r="N14760">
        <v>59</v>
      </c>
      <c r="O14760" t="s">
        <v>790</v>
      </c>
      <c r="P14760" t="s">
        <v>26364</v>
      </c>
    </row>
    <row r="14761" spans="1:16" x14ac:dyDescent="0.25">
      <c r="A14761" t="s">
        <v>2</v>
      </c>
      <c r="B14761" t="s">
        <v>619</v>
      </c>
      <c r="C14761" t="s">
        <v>330</v>
      </c>
      <c r="D14761" t="s">
        <v>4526</v>
      </c>
      <c r="E14761" t="s">
        <v>59</v>
      </c>
      <c r="F14761" t="b">
        <v>0</v>
      </c>
      <c r="G14761" t="s">
        <v>41</v>
      </c>
      <c r="H14761" s="1">
        <v>46181.961342592593</v>
      </c>
      <c r="I14761" t="b">
        <v>0</v>
      </c>
      <c r="J14761" t="b">
        <v>1</v>
      </c>
      <c r="K14761" t="s">
        <v>41</v>
      </c>
      <c r="L14761" t="s">
        <v>60</v>
      </c>
      <c r="M14761">
        <v>59000</v>
      </c>
      <c r="N14761"/>
      <c r="O14761" t="s">
        <v>4052</v>
      </c>
      <c r="P14761" t="s">
        <v>9061</v>
      </c>
    </row>
    <row r="14762" spans="1:16" x14ac:dyDescent="0.25">
      <c r="A14762" t="s">
        <v>1</v>
      </c>
      <c r="B14762" t="s">
        <v>316</v>
      </c>
      <c r="C14762" t="s">
        <v>113</v>
      </c>
      <c r="D14762" t="s">
        <v>4346</v>
      </c>
      <c r="E14762" t="s">
        <v>88</v>
      </c>
      <c r="F14762" t="b">
        <v>0</v>
      </c>
      <c r="G14762" t="s">
        <v>77</v>
      </c>
      <c r="H14762" s="1">
        <v>46181.963043981479</v>
      </c>
      <c r="I14762" t="b">
        <v>1</v>
      </c>
      <c r="J14762" t="b">
        <v>1</v>
      </c>
      <c r="K14762" t="s">
        <v>41</v>
      </c>
      <c r="L14762" t="s">
        <v>74</v>
      </c>
      <c r="M14762"/>
      <c r="N14762">
        <v>62.5</v>
      </c>
      <c r="O14762" t="s">
        <v>7776</v>
      </c>
      <c r="P14762" t="s">
        <v>26365</v>
      </c>
    </row>
    <row r="14763" spans="1:16" x14ac:dyDescent="0.25">
      <c r="A14763" t="s">
        <v>5</v>
      </c>
      <c r="B14763" t="s">
        <v>26366</v>
      </c>
      <c r="C14763" t="s">
        <v>26278</v>
      </c>
      <c r="D14763" t="s">
        <v>4526</v>
      </c>
      <c r="E14763" t="s">
        <v>59</v>
      </c>
      <c r="F14763" t="b">
        <v>0</v>
      </c>
      <c r="G14763" t="s">
        <v>68</v>
      </c>
      <c r="H14763" s="1">
        <v>46181.963125000002</v>
      </c>
      <c r="I14763" t="b">
        <v>0</v>
      </c>
      <c r="J14763" t="b">
        <v>0</v>
      </c>
      <c r="K14763" t="s">
        <v>41</v>
      </c>
      <c r="L14763" t="s">
        <v>60</v>
      </c>
      <c r="M14763">
        <v>135000</v>
      </c>
      <c r="N14763"/>
      <c r="O14763" t="s">
        <v>307</v>
      </c>
      <c r="P14763" t="s">
        <v>26279</v>
      </c>
    </row>
    <row r="14764" spans="1:16" x14ac:dyDescent="0.25">
      <c r="A14764" t="s">
        <v>1</v>
      </c>
      <c r="B14764" t="s">
        <v>26367</v>
      </c>
      <c r="C14764" t="s">
        <v>76</v>
      </c>
      <c r="D14764" t="s">
        <v>4526</v>
      </c>
      <c r="E14764" t="s">
        <v>59</v>
      </c>
      <c r="F14764" t="b">
        <v>1</v>
      </c>
      <c r="G14764" t="s">
        <v>13</v>
      </c>
      <c r="H14764" s="1">
        <v>46181.963495370372</v>
      </c>
      <c r="I14764" t="b">
        <v>0</v>
      </c>
      <c r="J14764" t="b">
        <v>0</v>
      </c>
      <c r="K14764" t="s">
        <v>13</v>
      </c>
      <c r="L14764" t="s">
        <v>60</v>
      </c>
      <c r="M14764">
        <v>115000</v>
      </c>
      <c r="N14764"/>
      <c r="O14764" t="s">
        <v>26368</v>
      </c>
      <c r="P14764" t="s">
        <v>26369</v>
      </c>
    </row>
    <row r="14765" spans="1:16" x14ac:dyDescent="0.25">
      <c r="A14765" t="s">
        <v>3</v>
      </c>
      <c r="B14765" t="s">
        <v>2763</v>
      </c>
      <c r="C14765" t="s">
        <v>4245</v>
      </c>
      <c r="D14765" t="s">
        <v>155</v>
      </c>
      <c r="E14765" t="s">
        <v>59</v>
      </c>
      <c r="F14765" t="b">
        <v>0</v>
      </c>
      <c r="G14765" t="s">
        <v>68</v>
      </c>
      <c r="H14765" s="1">
        <v>46182.001620370371</v>
      </c>
      <c r="I14765" t="b">
        <v>1</v>
      </c>
      <c r="J14765" t="b">
        <v>0</v>
      </c>
      <c r="K14765" t="s">
        <v>41</v>
      </c>
      <c r="L14765" t="s">
        <v>74</v>
      </c>
      <c r="M14765"/>
      <c r="N14765">
        <v>41</v>
      </c>
      <c r="O14765" t="s">
        <v>155</v>
      </c>
      <c r="P14765" t="s">
        <v>146</v>
      </c>
    </row>
    <row r="14766" spans="1:16" x14ac:dyDescent="0.25">
      <c r="A14766" t="s">
        <v>0</v>
      </c>
      <c r="B14766" t="s">
        <v>26370</v>
      </c>
      <c r="C14766" t="s">
        <v>145</v>
      </c>
      <c r="D14766" t="s">
        <v>4346</v>
      </c>
      <c r="E14766" t="s">
        <v>59</v>
      </c>
      <c r="F14766" t="b">
        <v>0</v>
      </c>
      <c r="G14766" t="s">
        <v>65</v>
      </c>
      <c r="H14766" s="1">
        <v>46182.001643518517</v>
      </c>
      <c r="I14766" t="b">
        <v>0</v>
      </c>
      <c r="J14766" t="b">
        <v>1</v>
      </c>
      <c r="K14766" t="s">
        <v>41</v>
      </c>
      <c r="L14766" t="s">
        <v>60</v>
      </c>
      <c r="M14766">
        <v>97500</v>
      </c>
      <c r="N14766"/>
      <c r="O14766" t="s">
        <v>26371</v>
      </c>
      <c r="P14766" t="s">
        <v>26372</v>
      </c>
    </row>
    <row r="14767" spans="1:16" x14ac:dyDescent="0.25">
      <c r="A14767" t="s">
        <v>0</v>
      </c>
      <c r="B14767" t="s">
        <v>17801</v>
      </c>
      <c r="C14767" t="s">
        <v>76</v>
      </c>
      <c r="D14767" t="s">
        <v>584</v>
      </c>
      <c r="E14767" t="s">
        <v>72</v>
      </c>
      <c r="F14767" t="b">
        <v>1</v>
      </c>
      <c r="G14767" t="s">
        <v>41</v>
      </c>
      <c r="H14767" s="1">
        <v>46182.003032407411</v>
      </c>
      <c r="I14767" t="b">
        <v>0</v>
      </c>
      <c r="J14767" t="b">
        <v>0</v>
      </c>
      <c r="K14767" t="s">
        <v>41</v>
      </c>
      <c r="L14767" t="s">
        <v>74</v>
      </c>
      <c r="M14767"/>
      <c r="N14767">
        <v>25</v>
      </c>
      <c r="O14767" t="s">
        <v>584</v>
      </c>
      <c r="P14767" t="s">
        <v>17802</v>
      </c>
    </row>
    <row r="14768" spans="1:16" x14ac:dyDescent="0.25">
      <c r="A14768" t="s">
        <v>6</v>
      </c>
      <c r="B14768" t="s">
        <v>26373</v>
      </c>
      <c r="C14768" t="s">
        <v>5932</v>
      </c>
      <c r="D14768" t="s">
        <v>4671</v>
      </c>
      <c r="E14768" t="s">
        <v>59</v>
      </c>
      <c r="F14768" t="b">
        <v>0</v>
      </c>
      <c r="G14768" t="s">
        <v>68</v>
      </c>
      <c r="H14768" s="1">
        <v>46182.003171296303</v>
      </c>
      <c r="I14768" t="b">
        <v>0</v>
      </c>
      <c r="J14768" t="b">
        <v>1</v>
      </c>
      <c r="K14768" t="s">
        <v>41</v>
      </c>
      <c r="L14768" t="s">
        <v>60</v>
      </c>
      <c r="M14768">
        <v>139000</v>
      </c>
      <c r="N14768"/>
      <c r="O14768" t="s">
        <v>95</v>
      </c>
      <c r="P14768" t="s">
        <v>9005</v>
      </c>
    </row>
    <row r="14769" spans="1:16" x14ac:dyDescent="0.25">
      <c r="A14769" t="s">
        <v>2</v>
      </c>
      <c r="B14769" t="s">
        <v>26374</v>
      </c>
      <c r="C14769" t="s">
        <v>112</v>
      </c>
      <c r="D14769" t="s">
        <v>4526</v>
      </c>
      <c r="E14769" t="s">
        <v>59</v>
      </c>
      <c r="F14769" t="b">
        <v>0</v>
      </c>
      <c r="G14769" t="s">
        <v>65</v>
      </c>
      <c r="H14769" s="1">
        <v>46182.043252314812</v>
      </c>
      <c r="I14769" t="b">
        <v>0</v>
      </c>
      <c r="J14769" t="b">
        <v>0</v>
      </c>
      <c r="K14769" t="s">
        <v>41</v>
      </c>
      <c r="L14769" t="s">
        <v>60</v>
      </c>
      <c r="M14769">
        <v>97500</v>
      </c>
      <c r="N14769"/>
      <c r="O14769" t="s">
        <v>10087</v>
      </c>
      <c r="P14769" t="s">
        <v>26375</v>
      </c>
    </row>
    <row r="14770" spans="1:16" x14ac:dyDescent="0.25">
      <c r="A14770" t="s">
        <v>3</v>
      </c>
      <c r="B14770" t="s">
        <v>14189</v>
      </c>
      <c r="C14770" t="s">
        <v>26376</v>
      </c>
      <c r="D14770" t="s">
        <v>17626</v>
      </c>
      <c r="E14770" t="s">
        <v>59</v>
      </c>
      <c r="F14770" t="b">
        <v>0</v>
      </c>
      <c r="G14770" t="s">
        <v>41</v>
      </c>
      <c r="H14770" s="1">
        <v>46182.044710648152</v>
      </c>
      <c r="I14770" t="b">
        <v>0</v>
      </c>
      <c r="J14770" t="b">
        <v>1</v>
      </c>
      <c r="K14770" t="s">
        <v>41</v>
      </c>
      <c r="L14770" t="s">
        <v>60</v>
      </c>
      <c r="M14770">
        <v>76200</v>
      </c>
      <c r="N14770"/>
      <c r="O14770" t="s">
        <v>26377</v>
      </c>
      <c r="P14770" t="s">
        <v>26378</v>
      </c>
    </row>
    <row r="14771" spans="1:16" x14ac:dyDescent="0.25">
      <c r="A14771" t="s">
        <v>3</v>
      </c>
      <c r="B14771" t="s">
        <v>26379</v>
      </c>
      <c r="C14771" t="s">
        <v>330</v>
      </c>
      <c r="D14771" t="s">
        <v>17626</v>
      </c>
      <c r="E14771" t="s">
        <v>59</v>
      </c>
      <c r="F14771" t="b">
        <v>0</v>
      </c>
      <c r="G14771" t="s">
        <v>41</v>
      </c>
      <c r="H14771" s="1">
        <v>46182.044722222221</v>
      </c>
      <c r="I14771" t="b">
        <v>0</v>
      </c>
      <c r="J14771" t="b">
        <v>1</v>
      </c>
      <c r="K14771" t="s">
        <v>41</v>
      </c>
      <c r="L14771" t="s">
        <v>60</v>
      </c>
      <c r="M14771">
        <v>107500</v>
      </c>
      <c r="N14771"/>
      <c r="O14771" t="s">
        <v>1035</v>
      </c>
      <c r="P14771" t="s">
        <v>87</v>
      </c>
    </row>
    <row r="14772" spans="1:16" x14ac:dyDescent="0.25">
      <c r="A14772" t="s">
        <v>6</v>
      </c>
      <c r="B14772" t="s">
        <v>26380</v>
      </c>
      <c r="C14772" t="s">
        <v>76</v>
      </c>
      <c r="D14772" t="s">
        <v>20103</v>
      </c>
      <c r="E14772" t="s">
        <v>88</v>
      </c>
      <c r="F14772" t="b">
        <v>1</v>
      </c>
      <c r="G14772" t="s">
        <v>20</v>
      </c>
      <c r="H14772" s="1">
        <v>46182.04546296296</v>
      </c>
      <c r="I14772" t="b">
        <v>0</v>
      </c>
      <c r="J14772" t="b">
        <v>0</v>
      </c>
      <c r="K14772" t="s">
        <v>20</v>
      </c>
      <c r="L14772" t="s">
        <v>74</v>
      </c>
      <c r="M14772"/>
      <c r="N14772">
        <v>70</v>
      </c>
      <c r="O14772" t="s">
        <v>5271</v>
      </c>
    </row>
    <row r="14773" spans="1:16" x14ac:dyDescent="0.25">
      <c r="A14773" t="s">
        <v>2</v>
      </c>
      <c r="B14773" t="s">
        <v>17441</v>
      </c>
      <c r="C14773" t="s">
        <v>76</v>
      </c>
      <c r="D14773" t="s">
        <v>20103</v>
      </c>
      <c r="E14773" t="s">
        <v>88</v>
      </c>
      <c r="F14773" t="b">
        <v>1</v>
      </c>
      <c r="G14773" t="s">
        <v>20</v>
      </c>
      <c r="H14773" s="1">
        <v>46182.04546296296</v>
      </c>
      <c r="I14773" t="b">
        <v>0</v>
      </c>
      <c r="J14773" t="b">
        <v>0</v>
      </c>
      <c r="K14773" t="s">
        <v>20</v>
      </c>
      <c r="L14773" t="s">
        <v>74</v>
      </c>
      <c r="M14773"/>
      <c r="N14773">
        <v>82.5</v>
      </c>
      <c r="O14773" t="s">
        <v>5271</v>
      </c>
      <c r="P14773" t="s">
        <v>705</v>
      </c>
    </row>
    <row r="14774" spans="1:16" x14ac:dyDescent="0.25">
      <c r="A14774" t="s">
        <v>5</v>
      </c>
      <c r="B14774" t="s">
        <v>2485</v>
      </c>
      <c r="C14774" t="s">
        <v>616</v>
      </c>
      <c r="D14774" t="s">
        <v>2360</v>
      </c>
      <c r="E14774" t="s">
        <v>59</v>
      </c>
      <c r="F14774" t="b">
        <v>0</v>
      </c>
      <c r="G14774" t="s">
        <v>73</v>
      </c>
      <c r="H14774" s="1">
        <v>46182.084976851853</v>
      </c>
      <c r="I14774" t="b">
        <v>0</v>
      </c>
      <c r="J14774" t="b">
        <v>1</v>
      </c>
      <c r="K14774" t="s">
        <v>41</v>
      </c>
      <c r="L14774" t="s">
        <v>60</v>
      </c>
      <c r="M14774">
        <v>115000</v>
      </c>
      <c r="N14774"/>
      <c r="O14774" t="s">
        <v>26381</v>
      </c>
      <c r="P14774" t="s">
        <v>26382</v>
      </c>
    </row>
    <row r="14775" spans="1:16" x14ac:dyDescent="0.25">
      <c r="A14775" t="s">
        <v>2</v>
      </c>
      <c r="B14775" t="s">
        <v>2805</v>
      </c>
      <c r="C14775" t="s">
        <v>157</v>
      </c>
      <c r="D14775" t="s">
        <v>4346</v>
      </c>
      <c r="E14775" t="s">
        <v>59</v>
      </c>
      <c r="F14775" t="b">
        <v>0</v>
      </c>
      <c r="G14775" t="s">
        <v>77</v>
      </c>
      <c r="H14775" s="1">
        <v>46182.086469907408</v>
      </c>
      <c r="I14775" t="b">
        <v>0</v>
      </c>
      <c r="J14775" t="b">
        <v>0</v>
      </c>
      <c r="K14775" t="s">
        <v>41</v>
      </c>
      <c r="L14775" t="s">
        <v>60</v>
      </c>
      <c r="M14775">
        <v>134500</v>
      </c>
      <c r="N14775"/>
      <c r="O14775" t="s">
        <v>2550</v>
      </c>
      <c r="P14775" t="s">
        <v>15913</v>
      </c>
    </row>
    <row r="14776" spans="1:16" x14ac:dyDescent="0.25">
      <c r="A14776" t="s">
        <v>1</v>
      </c>
      <c r="B14776" t="s">
        <v>599</v>
      </c>
      <c r="C14776" t="s">
        <v>1968</v>
      </c>
      <c r="D14776" t="s">
        <v>5667</v>
      </c>
      <c r="E14776" t="s">
        <v>59</v>
      </c>
      <c r="F14776" t="b">
        <v>0</v>
      </c>
      <c r="G14776" t="s">
        <v>68</v>
      </c>
      <c r="H14776" s="1">
        <v>46182.088009259263</v>
      </c>
      <c r="I14776" t="b">
        <v>0</v>
      </c>
      <c r="J14776" t="b">
        <v>1</v>
      </c>
      <c r="K14776" t="s">
        <v>41</v>
      </c>
      <c r="L14776" t="s">
        <v>60</v>
      </c>
      <c r="M14776">
        <v>101450</v>
      </c>
      <c r="N14776"/>
      <c r="O14776" t="s">
        <v>195</v>
      </c>
      <c r="P14776" t="s">
        <v>26383</v>
      </c>
    </row>
    <row r="14777" spans="1:16" x14ac:dyDescent="0.25">
      <c r="A14777" t="s">
        <v>0</v>
      </c>
      <c r="B14777" t="s">
        <v>26384</v>
      </c>
      <c r="C14777" t="s">
        <v>71</v>
      </c>
      <c r="D14777" t="s">
        <v>2360</v>
      </c>
      <c r="E14777" t="s">
        <v>59</v>
      </c>
      <c r="F14777" t="b">
        <v>0</v>
      </c>
      <c r="G14777" t="s">
        <v>73</v>
      </c>
      <c r="H14777" s="1">
        <v>46182.251099537039</v>
      </c>
      <c r="I14777" t="b">
        <v>0</v>
      </c>
      <c r="J14777" t="b">
        <v>1</v>
      </c>
      <c r="K14777" t="s">
        <v>41</v>
      </c>
      <c r="L14777" t="s">
        <v>60</v>
      </c>
      <c r="M14777">
        <v>92250</v>
      </c>
      <c r="N14777"/>
      <c r="O14777" t="s">
        <v>7222</v>
      </c>
      <c r="P14777" t="s">
        <v>26385</v>
      </c>
    </row>
    <row r="14778" spans="1:16" x14ac:dyDescent="0.25">
      <c r="A14778" t="s">
        <v>2</v>
      </c>
      <c r="B14778" t="s">
        <v>3869</v>
      </c>
      <c r="C14778" t="s">
        <v>26386</v>
      </c>
      <c r="D14778" t="s">
        <v>4587</v>
      </c>
      <c r="E14778" t="s">
        <v>59</v>
      </c>
      <c r="F14778" t="b">
        <v>0</v>
      </c>
      <c r="G14778" t="s">
        <v>41</v>
      </c>
      <c r="H14778" s="1">
        <v>46182.252800925933</v>
      </c>
      <c r="I14778" t="b">
        <v>0</v>
      </c>
      <c r="J14778" t="b">
        <v>1</v>
      </c>
      <c r="K14778" t="s">
        <v>41</v>
      </c>
      <c r="L14778" t="s">
        <v>60</v>
      </c>
      <c r="M14778">
        <v>67500</v>
      </c>
      <c r="N14778"/>
      <c r="O14778" t="s">
        <v>26387</v>
      </c>
      <c r="P14778" t="s">
        <v>26388</v>
      </c>
    </row>
    <row r="14779" spans="1:16" x14ac:dyDescent="0.25">
      <c r="A14779" t="s">
        <v>8</v>
      </c>
      <c r="B14779" t="s">
        <v>26389</v>
      </c>
      <c r="C14779" t="s">
        <v>76</v>
      </c>
      <c r="D14779" t="s">
        <v>10173</v>
      </c>
      <c r="E14779" t="s">
        <v>59</v>
      </c>
      <c r="F14779" t="b">
        <v>1</v>
      </c>
      <c r="G14779" t="s">
        <v>13</v>
      </c>
      <c r="H14779" s="1">
        <v>46182.297083333331</v>
      </c>
      <c r="I14779" t="b">
        <v>0</v>
      </c>
      <c r="J14779" t="b">
        <v>0</v>
      </c>
      <c r="K14779" t="s">
        <v>13</v>
      </c>
      <c r="L14779" t="s">
        <v>60</v>
      </c>
      <c r="M14779">
        <v>159500</v>
      </c>
      <c r="N14779"/>
      <c r="O14779" t="s">
        <v>10174</v>
      </c>
      <c r="P14779" t="s">
        <v>26390</v>
      </c>
    </row>
    <row r="14780" spans="1:16" x14ac:dyDescent="0.25">
      <c r="A14780" t="s">
        <v>8</v>
      </c>
      <c r="B14780" t="s">
        <v>26391</v>
      </c>
      <c r="C14780" t="s">
        <v>97</v>
      </c>
      <c r="D14780" t="s">
        <v>11236</v>
      </c>
      <c r="E14780" t="s">
        <v>59</v>
      </c>
      <c r="F14780" t="b">
        <v>0</v>
      </c>
      <c r="G14780" t="s">
        <v>89</v>
      </c>
      <c r="H14780" s="1">
        <v>46182.334513888891</v>
      </c>
      <c r="I14780" t="b">
        <v>0</v>
      </c>
      <c r="J14780" t="b">
        <v>1</v>
      </c>
      <c r="K14780" t="s">
        <v>41</v>
      </c>
      <c r="L14780" t="s">
        <v>60</v>
      </c>
      <c r="M14780">
        <v>212000</v>
      </c>
      <c r="N14780"/>
      <c r="O14780" t="s">
        <v>8460</v>
      </c>
      <c r="P14780" t="s">
        <v>9082</v>
      </c>
    </row>
    <row r="14781" spans="1:16" x14ac:dyDescent="0.25">
      <c r="A14781" t="s">
        <v>1</v>
      </c>
      <c r="B14781" t="s">
        <v>26392</v>
      </c>
      <c r="C14781" t="s">
        <v>26393</v>
      </c>
      <c r="D14781" t="s">
        <v>26394</v>
      </c>
      <c r="E14781" t="s">
        <v>59</v>
      </c>
      <c r="F14781" t="b">
        <v>0</v>
      </c>
      <c r="G14781" t="s">
        <v>19</v>
      </c>
      <c r="H14781" s="1">
        <v>46182.335289351853</v>
      </c>
      <c r="I14781" t="b">
        <v>1</v>
      </c>
      <c r="J14781" t="b">
        <v>0</v>
      </c>
      <c r="K14781" t="s">
        <v>19</v>
      </c>
      <c r="L14781" t="s">
        <v>60</v>
      </c>
      <c r="M14781">
        <v>96800</v>
      </c>
      <c r="N14781"/>
      <c r="O14781" t="s">
        <v>26395</v>
      </c>
      <c r="P14781" t="s">
        <v>2303</v>
      </c>
    </row>
    <row r="14782" spans="1:16" x14ac:dyDescent="0.25">
      <c r="A14782" t="s">
        <v>5</v>
      </c>
      <c r="B14782" t="s">
        <v>26396</v>
      </c>
      <c r="C14782" t="s">
        <v>40</v>
      </c>
      <c r="D14782" t="s">
        <v>4526</v>
      </c>
      <c r="E14782" t="s">
        <v>59</v>
      </c>
      <c r="F14782" t="b">
        <v>0</v>
      </c>
      <c r="G14782" t="s">
        <v>40</v>
      </c>
      <c r="H14782" s="1">
        <v>46182.339953703697</v>
      </c>
      <c r="I14782" t="b">
        <v>1</v>
      </c>
      <c r="J14782" t="b">
        <v>0</v>
      </c>
      <c r="K14782" t="s">
        <v>40</v>
      </c>
      <c r="L14782" t="s">
        <v>60</v>
      </c>
      <c r="M14782">
        <v>75000</v>
      </c>
      <c r="N14782"/>
      <c r="O14782" t="s">
        <v>6510</v>
      </c>
      <c r="P14782" t="s">
        <v>26397</v>
      </c>
    </row>
    <row r="14783" spans="1:16" x14ac:dyDescent="0.25">
      <c r="A14783" t="s">
        <v>0</v>
      </c>
      <c r="B14783" t="s">
        <v>26398</v>
      </c>
      <c r="C14783" t="s">
        <v>112</v>
      </c>
      <c r="D14783" t="s">
        <v>4526</v>
      </c>
      <c r="E14783" t="s">
        <v>59</v>
      </c>
      <c r="F14783" t="b">
        <v>0</v>
      </c>
      <c r="G14783" t="s">
        <v>65</v>
      </c>
      <c r="H14783" s="1">
        <v>46182.37604166667</v>
      </c>
      <c r="I14783" t="b">
        <v>0</v>
      </c>
      <c r="J14783" t="b">
        <v>1</v>
      </c>
      <c r="K14783" t="s">
        <v>41</v>
      </c>
      <c r="L14783" t="s">
        <v>60</v>
      </c>
      <c r="M14783">
        <v>112500</v>
      </c>
      <c r="N14783"/>
      <c r="O14783" t="s">
        <v>7675</v>
      </c>
      <c r="P14783" t="s">
        <v>26399</v>
      </c>
    </row>
    <row r="14784" spans="1:16" x14ac:dyDescent="0.25">
      <c r="A14784" t="s">
        <v>3</v>
      </c>
      <c r="B14784" t="s">
        <v>26400</v>
      </c>
      <c r="C14784" t="s">
        <v>330</v>
      </c>
      <c r="D14784" t="s">
        <v>11236</v>
      </c>
      <c r="E14784" t="s">
        <v>59</v>
      </c>
      <c r="F14784" t="b">
        <v>0</v>
      </c>
      <c r="G14784" t="s">
        <v>41</v>
      </c>
      <c r="H14784" s="1">
        <v>46182.377800925933</v>
      </c>
      <c r="I14784" t="b">
        <v>0</v>
      </c>
      <c r="J14784" t="b">
        <v>1</v>
      </c>
      <c r="K14784" t="s">
        <v>41</v>
      </c>
      <c r="L14784" t="s">
        <v>60</v>
      </c>
      <c r="M14784">
        <v>114000</v>
      </c>
      <c r="N14784"/>
      <c r="O14784" t="s">
        <v>22745</v>
      </c>
      <c r="P14784" t="s">
        <v>26401</v>
      </c>
    </row>
    <row r="14785" spans="1:16" x14ac:dyDescent="0.25">
      <c r="A14785" t="s">
        <v>0</v>
      </c>
      <c r="B14785" t="s">
        <v>26402</v>
      </c>
      <c r="C14785" t="s">
        <v>40</v>
      </c>
      <c r="D14785" t="s">
        <v>4526</v>
      </c>
      <c r="E14785" t="s">
        <v>88</v>
      </c>
      <c r="F14785" t="b">
        <v>0</v>
      </c>
      <c r="G14785" t="s">
        <v>40</v>
      </c>
      <c r="H14785" s="1">
        <v>46182.377812500003</v>
      </c>
      <c r="I14785" t="b">
        <v>1</v>
      </c>
      <c r="J14785" t="b">
        <v>0</v>
      </c>
      <c r="K14785" t="s">
        <v>40</v>
      </c>
      <c r="L14785" t="s">
        <v>60</v>
      </c>
      <c r="M14785">
        <v>60000</v>
      </c>
      <c r="N14785"/>
      <c r="O14785" t="s">
        <v>22931</v>
      </c>
      <c r="P14785" t="s">
        <v>146</v>
      </c>
    </row>
    <row r="14786" spans="1:16" x14ac:dyDescent="0.25">
      <c r="A14786" t="s">
        <v>1</v>
      </c>
      <c r="B14786" t="s">
        <v>13348</v>
      </c>
      <c r="C14786" t="s">
        <v>178</v>
      </c>
      <c r="D14786" t="s">
        <v>24507</v>
      </c>
      <c r="E14786" t="s">
        <v>59</v>
      </c>
      <c r="F14786" t="b">
        <v>0</v>
      </c>
      <c r="G14786" t="s">
        <v>19</v>
      </c>
      <c r="H14786" s="1">
        <v>46182.380648148152</v>
      </c>
      <c r="I14786" t="b">
        <v>0</v>
      </c>
      <c r="J14786" t="b">
        <v>0</v>
      </c>
      <c r="K14786" t="s">
        <v>19</v>
      </c>
      <c r="L14786" t="s">
        <v>74</v>
      </c>
      <c r="M14786"/>
      <c r="N14786">
        <v>74</v>
      </c>
      <c r="O14786" t="s">
        <v>26403</v>
      </c>
      <c r="P14786" t="s">
        <v>11157</v>
      </c>
    </row>
    <row r="14787" spans="1:16" x14ac:dyDescent="0.25">
      <c r="A14787" t="s">
        <v>5</v>
      </c>
      <c r="B14787" t="s">
        <v>7871</v>
      </c>
      <c r="C14787" t="s">
        <v>40</v>
      </c>
      <c r="D14787" t="s">
        <v>4526</v>
      </c>
      <c r="E14787" t="s">
        <v>59</v>
      </c>
      <c r="F14787" t="b">
        <v>0</v>
      </c>
      <c r="G14787" t="s">
        <v>40</v>
      </c>
      <c r="H14787" s="1">
        <v>46182.423402777778</v>
      </c>
      <c r="I14787" t="b">
        <v>1</v>
      </c>
      <c r="J14787" t="b">
        <v>0</v>
      </c>
      <c r="K14787" t="s">
        <v>40</v>
      </c>
      <c r="L14787" t="s">
        <v>60</v>
      </c>
      <c r="M14787">
        <v>80000</v>
      </c>
      <c r="N14787"/>
      <c r="O14787" t="s">
        <v>7872</v>
      </c>
      <c r="P14787" t="s">
        <v>26404</v>
      </c>
    </row>
    <row r="14788" spans="1:16" x14ac:dyDescent="0.25">
      <c r="A14788" t="s">
        <v>1</v>
      </c>
      <c r="B14788" t="s">
        <v>2301</v>
      </c>
      <c r="C14788" t="s">
        <v>40</v>
      </c>
      <c r="D14788" t="s">
        <v>4526</v>
      </c>
      <c r="E14788" t="s">
        <v>59</v>
      </c>
      <c r="F14788" t="b">
        <v>0</v>
      </c>
      <c r="G14788" t="s">
        <v>40</v>
      </c>
      <c r="H14788" s="1">
        <v>46182.423402777778</v>
      </c>
      <c r="I14788" t="b">
        <v>1</v>
      </c>
      <c r="J14788" t="b">
        <v>0</v>
      </c>
      <c r="K14788" t="s">
        <v>40</v>
      </c>
      <c r="L14788" t="s">
        <v>60</v>
      </c>
      <c r="M14788">
        <v>62500</v>
      </c>
      <c r="N14788"/>
      <c r="O14788" t="s">
        <v>26405</v>
      </c>
      <c r="P14788" t="s">
        <v>26360</v>
      </c>
    </row>
    <row r="14789" spans="1:16" x14ac:dyDescent="0.25">
      <c r="A14789" t="s">
        <v>0</v>
      </c>
      <c r="B14789" t="s">
        <v>26406</v>
      </c>
      <c r="C14789" t="s">
        <v>5795</v>
      </c>
      <c r="D14789" t="s">
        <v>24119</v>
      </c>
      <c r="E14789" t="s">
        <v>59</v>
      </c>
      <c r="F14789" t="b">
        <v>0</v>
      </c>
      <c r="G14789" t="s">
        <v>40</v>
      </c>
      <c r="H14789" s="1">
        <v>46182.461099537039</v>
      </c>
      <c r="I14789" t="b">
        <v>1</v>
      </c>
      <c r="J14789" t="b">
        <v>0</v>
      </c>
      <c r="K14789" t="s">
        <v>40</v>
      </c>
      <c r="L14789" t="s">
        <v>60</v>
      </c>
      <c r="M14789">
        <v>30000</v>
      </c>
      <c r="N14789"/>
      <c r="O14789" t="s">
        <v>26407</v>
      </c>
      <c r="P14789" t="s">
        <v>2363</v>
      </c>
    </row>
    <row r="14790" spans="1:16" x14ac:dyDescent="0.25">
      <c r="A14790" t="s">
        <v>3</v>
      </c>
      <c r="B14790" t="s">
        <v>286</v>
      </c>
      <c r="C14790" t="s">
        <v>5058</v>
      </c>
      <c r="D14790" t="s">
        <v>4526</v>
      </c>
      <c r="E14790" t="s">
        <v>59</v>
      </c>
      <c r="F14790" t="b">
        <v>0</v>
      </c>
      <c r="G14790" t="s">
        <v>40</v>
      </c>
      <c r="H14790" s="1">
        <v>46182.461145833331</v>
      </c>
      <c r="I14790" t="b">
        <v>1</v>
      </c>
      <c r="J14790" t="b">
        <v>0</v>
      </c>
      <c r="K14790" t="s">
        <v>40</v>
      </c>
      <c r="L14790" t="s">
        <v>60</v>
      </c>
      <c r="M14790">
        <v>43500</v>
      </c>
      <c r="N14790"/>
      <c r="O14790" t="s">
        <v>26408</v>
      </c>
      <c r="P14790" t="s">
        <v>26409</v>
      </c>
    </row>
    <row r="14791" spans="1:16" x14ac:dyDescent="0.25">
      <c r="A14791" t="s">
        <v>6</v>
      </c>
      <c r="B14791" t="s">
        <v>20650</v>
      </c>
      <c r="C14791" t="s">
        <v>81</v>
      </c>
      <c r="D14791" t="s">
        <v>4526</v>
      </c>
      <c r="E14791" t="s">
        <v>59</v>
      </c>
      <c r="F14791" t="b">
        <v>0</v>
      </c>
      <c r="G14791" t="s">
        <v>77</v>
      </c>
      <c r="H14791" s="1">
        <v>46182.461273148147</v>
      </c>
      <c r="I14791" t="b">
        <v>0</v>
      </c>
      <c r="J14791" t="b">
        <v>1</v>
      </c>
      <c r="K14791" t="s">
        <v>41</v>
      </c>
      <c r="L14791" t="s">
        <v>60</v>
      </c>
      <c r="M14791">
        <v>190000</v>
      </c>
      <c r="N14791"/>
      <c r="O14791" t="s">
        <v>20651</v>
      </c>
      <c r="P14791" t="s">
        <v>208</v>
      </c>
    </row>
    <row r="14792" spans="1:16" x14ac:dyDescent="0.25">
      <c r="A14792" t="s">
        <v>1</v>
      </c>
      <c r="B14792" t="s">
        <v>26410</v>
      </c>
      <c r="C14792" t="s">
        <v>1111</v>
      </c>
      <c r="D14792" t="s">
        <v>24507</v>
      </c>
      <c r="E14792" t="s">
        <v>59</v>
      </c>
      <c r="F14792" t="b">
        <v>0</v>
      </c>
      <c r="G14792" t="s">
        <v>19</v>
      </c>
      <c r="H14792" s="1">
        <v>46182.464074074072</v>
      </c>
      <c r="I14792" t="b">
        <v>1</v>
      </c>
      <c r="J14792" t="b">
        <v>0</v>
      </c>
      <c r="K14792" t="s">
        <v>19</v>
      </c>
      <c r="L14792" t="s">
        <v>60</v>
      </c>
      <c r="M14792">
        <v>1500000</v>
      </c>
      <c r="N14792"/>
      <c r="O14792" t="s">
        <v>26411</v>
      </c>
      <c r="P14792" t="s">
        <v>26412</v>
      </c>
    </row>
    <row r="14793" spans="1:16" x14ac:dyDescent="0.25">
      <c r="A14793" t="s">
        <v>1</v>
      </c>
      <c r="B14793" t="s">
        <v>26410</v>
      </c>
      <c r="C14793" t="s">
        <v>14540</v>
      </c>
      <c r="D14793" t="s">
        <v>4346</v>
      </c>
      <c r="E14793" t="s">
        <v>59</v>
      </c>
      <c r="F14793" t="b">
        <v>0</v>
      </c>
      <c r="G14793" t="s">
        <v>19</v>
      </c>
      <c r="H14793" s="1">
        <v>46182.464085648149</v>
      </c>
      <c r="I14793" t="b">
        <v>1</v>
      </c>
      <c r="J14793" t="b">
        <v>0</v>
      </c>
      <c r="K14793" t="s">
        <v>19</v>
      </c>
      <c r="L14793" t="s">
        <v>60</v>
      </c>
      <c r="M14793">
        <v>1500000</v>
      </c>
      <c r="N14793"/>
      <c r="O14793" t="s">
        <v>26411</v>
      </c>
      <c r="P14793" t="s">
        <v>26412</v>
      </c>
    </row>
    <row r="14794" spans="1:16" x14ac:dyDescent="0.25">
      <c r="A14794" t="s">
        <v>1</v>
      </c>
      <c r="B14794" t="s">
        <v>26413</v>
      </c>
      <c r="C14794" t="s">
        <v>6647</v>
      </c>
      <c r="D14794" t="s">
        <v>4526</v>
      </c>
      <c r="E14794" t="s">
        <v>59</v>
      </c>
      <c r="F14794" t="b">
        <v>0</v>
      </c>
      <c r="G14794" t="s">
        <v>40</v>
      </c>
      <c r="H14794" s="1">
        <v>46182.465092592603</v>
      </c>
      <c r="I14794" t="b">
        <v>1</v>
      </c>
      <c r="J14794" t="b">
        <v>0</v>
      </c>
      <c r="K14794" t="s">
        <v>40</v>
      </c>
      <c r="L14794" t="s">
        <v>60</v>
      </c>
      <c r="M14794">
        <v>60000</v>
      </c>
      <c r="N14794"/>
      <c r="O14794" t="s">
        <v>26414</v>
      </c>
      <c r="P14794" t="s">
        <v>26415</v>
      </c>
    </row>
    <row r="14795" spans="1:16" x14ac:dyDescent="0.25">
      <c r="A14795" t="s">
        <v>7</v>
      </c>
      <c r="B14795" t="s">
        <v>26416</v>
      </c>
      <c r="C14795" t="s">
        <v>1603</v>
      </c>
      <c r="D14795" t="s">
        <v>4526</v>
      </c>
      <c r="E14795" t="s">
        <v>59</v>
      </c>
      <c r="F14795" t="b">
        <v>0</v>
      </c>
      <c r="G14795" t="s">
        <v>77</v>
      </c>
      <c r="H14795" s="1">
        <v>46182.50104166667</v>
      </c>
      <c r="I14795" t="b">
        <v>0</v>
      </c>
      <c r="J14795" t="b">
        <v>1</v>
      </c>
      <c r="K14795" t="s">
        <v>41</v>
      </c>
      <c r="L14795" t="s">
        <v>60</v>
      </c>
      <c r="M14795">
        <v>120000</v>
      </c>
      <c r="N14795"/>
      <c r="O14795" t="s">
        <v>26417</v>
      </c>
      <c r="P14795" t="s">
        <v>1580</v>
      </c>
    </row>
    <row r="14796" spans="1:16" x14ac:dyDescent="0.25">
      <c r="A14796" t="s">
        <v>0</v>
      </c>
      <c r="B14796" t="s">
        <v>1271</v>
      </c>
      <c r="C14796" t="s">
        <v>1603</v>
      </c>
      <c r="D14796" t="s">
        <v>4526</v>
      </c>
      <c r="E14796" t="s">
        <v>59</v>
      </c>
      <c r="F14796" t="b">
        <v>0</v>
      </c>
      <c r="G14796" t="s">
        <v>77</v>
      </c>
      <c r="H14796" s="1">
        <v>46182.50104166667</v>
      </c>
      <c r="I14796" t="b">
        <v>0</v>
      </c>
      <c r="J14796" t="b">
        <v>1</v>
      </c>
      <c r="K14796" t="s">
        <v>41</v>
      </c>
      <c r="L14796" t="s">
        <v>60</v>
      </c>
      <c r="M14796">
        <v>110000</v>
      </c>
      <c r="N14796"/>
      <c r="O14796" t="s">
        <v>26418</v>
      </c>
      <c r="P14796" t="s">
        <v>26419</v>
      </c>
    </row>
    <row r="14797" spans="1:16" x14ac:dyDescent="0.25">
      <c r="A14797" t="s">
        <v>0</v>
      </c>
      <c r="B14797" t="s">
        <v>2729</v>
      </c>
      <c r="C14797" t="s">
        <v>1603</v>
      </c>
      <c r="D14797" t="s">
        <v>4526</v>
      </c>
      <c r="E14797" t="s">
        <v>59</v>
      </c>
      <c r="F14797" t="b">
        <v>0</v>
      </c>
      <c r="G14797" t="s">
        <v>77</v>
      </c>
      <c r="H14797" s="1">
        <v>46182.50104166667</v>
      </c>
      <c r="I14797" t="b">
        <v>0</v>
      </c>
      <c r="J14797" t="b">
        <v>1</v>
      </c>
      <c r="K14797" t="s">
        <v>41</v>
      </c>
      <c r="L14797" t="s">
        <v>60</v>
      </c>
      <c r="M14797">
        <v>162500</v>
      </c>
      <c r="N14797"/>
      <c r="O14797" t="s">
        <v>11567</v>
      </c>
      <c r="P14797" t="s">
        <v>11568</v>
      </c>
    </row>
    <row r="14798" spans="1:16" x14ac:dyDescent="0.25">
      <c r="A14798" t="s">
        <v>2</v>
      </c>
      <c r="B14798" t="s">
        <v>26420</v>
      </c>
      <c r="C14798" t="s">
        <v>1603</v>
      </c>
      <c r="D14798" t="s">
        <v>4526</v>
      </c>
      <c r="E14798" t="s">
        <v>59</v>
      </c>
      <c r="F14798" t="b">
        <v>0</v>
      </c>
      <c r="G14798" t="s">
        <v>77</v>
      </c>
      <c r="H14798" s="1">
        <v>46182.502881944441</v>
      </c>
      <c r="I14798" t="b">
        <v>0</v>
      </c>
      <c r="J14798" t="b">
        <v>1</v>
      </c>
      <c r="K14798" t="s">
        <v>41</v>
      </c>
      <c r="L14798" t="s">
        <v>60</v>
      </c>
      <c r="M14798">
        <v>102500</v>
      </c>
      <c r="N14798"/>
      <c r="O14798" t="s">
        <v>26421</v>
      </c>
      <c r="P14798" t="s">
        <v>3038</v>
      </c>
    </row>
    <row r="14799" spans="1:16" x14ac:dyDescent="0.25">
      <c r="A14799" t="s">
        <v>1</v>
      </c>
      <c r="B14799" t="s">
        <v>210</v>
      </c>
      <c r="C14799" t="s">
        <v>1603</v>
      </c>
      <c r="D14799" t="s">
        <v>4526</v>
      </c>
      <c r="E14799" t="s">
        <v>59</v>
      </c>
      <c r="F14799" t="b">
        <v>0</v>
      </c>
      <c r="G14799" t="s">
        <v>77</v>
      </c>
      <c r="H14799" s="1">
        <v>46182.504583333342</v>
      </c>
      <c r="I14799" t="b">
        <v>0</v>
      </c>
      <c r="J14799" t="b">
        <v>1</v>
      </c>
      <c r="K14799" t="s">
        <v>41</v>
      </c>
      <c r="L14799" t="s">
        <v>60</v>
      </c>
      <c r="M14799">
        <v>182500</v>
      </c>
      <c r="N14799"/>
      <c r="O14799" t="s">
        <v>26422</v>
      </c>
      <c r="P14799" t="s">
        <v>26423</v>
      </c>
    </row>
    <row r="14800" spans="1:16" x14ac:dyDescent="0.25">
      <c r="A14800" t="s">
        <v>5</v>
      </c>
      <c r="B14800" t="s">
        <v>5</v>
      </c>
      <c r="C14800" t="s">
        <v>3510</v>
      </c>
      <c r="D14800" t="s">
        <v>410</v>
      </c>
      <c r="E14800" t="s">
        <v>88</v>
      </c>
      <c r="F14800" t="b">
        <v>0</v>
      </c>
      <c r="G14800" t="s">
        <v>13</v>
      </c>
      <c r="H14800" s="1">
        <v>46182.505289351851</v>
      </c>
      <c r="I14800" t="b">
        <v>0</v>
      </c>
      <c r="J14800" t="b">
        <v>0</v>
      </c>
      <c r="K14800" t="s">
        <v>13</v>
      </c>
      <c r="L14800" t="s">
        <v>74</v>
      </c>
      <c r="M14800"/>
      <c r="N14800">
        <v>47.26</v>
      </c>
      <c r="O14800" t="s">
        <v>7277</v>
      </c>
      <c r="P14800" t="s">
        <v>26424</v>
      </c>
    </row>
    <row r="14801" spans="1:16" x14ac:dyDescent="0.25">
      <c r="A14801" t="s">
        <v>7</v>
      </c>
      <c r="B14801" t="s">
        <v>18063</v>
      </c>
      <c r="C14801" t="s">
        <v>172</v>
      </c>
      <c r="D14801" t="s">
        <v>4526</v>
      </c>
      <c r="E14801" t="s">
        <v>59</v>
      </c>
      <c r="F14801" t="b">
        <v>0</v>
      </c>
      <c r="G14801" t="s">
        <v>68</v>
      </c>
      <c r="H14801" s="1">
        <v>46182.542731481481</v>
      </c>
      <c r="I14801" t="b">
        <v>0</v>
      </c>
      <c r="J14801" t="b">
        <v>1</v>
      </c>
      <c r="K14801" t="s">
        <v>41</v>
      </c>
      <c r="L14801" t="s">
        <v>60</v>
      </c>
      <c r="M14801">
        <v>115000</v>
      </c>
      <c r="N14801"/>
      <c r="O14801" t="s">
        <v>18064</v>
      </c>
      <c r="P14801" t="s">
        <v>18065</v>
      </c>
    </row>
    <row r="14802" spans="1:16" x14ac:dyDescent="0.25">
      <c r="A14802" t="s">
        <v>0</v>
      </c>
      <c r="B14802" t="s">
        <v>26425</v>
      </c>
      <c r="C14802" t="s">
        <v>332</v>
      </c>
      <c r="D14802" t="s">
        <v>4346</v>
      </c>
      <c r="E14802" t="s">
        <v>59</v>
      </c>
      <c r="F14802" t="b">
        <v>0</v>
      </c>
      <c r="G14802" t="s">
        <v>65</v>
      </c>
      <c r="H14802" s="1">
        <v>46182.542754629627</v>
      </c>
      <c r="I14802" t="b">
        <v>0</v>
      </c>
      <c r="J14802" t="b">
        <v>1</v>
      </c>
      <c r="K14802" t="s">
        <v>41</v>
      </c>
      <c r="L14802" t="s">
        <v>60</v>
      </c>
      <c r="M14802">
        <v>90000</v>
      </c>
      <c r="N14802"/>
      <c r="O14802" t="s">
        <v>26426</v>
      </c>
      <c r="P14802" t="s">
        <v>25612</v>
      </c>
    </row>
    <row r="14803" spans="1:16" x14ac:dyDescent="0.25">
      <c r="A14803" t="s">
        <v>0</v>
      </c>
      <c r="B14803" t="s">
        <v>26427</v>
      </c>
      <c r="C14803" t="s">
        <v>76</v>
      </c>
      <c r="D14803" t="s">
        <v>141</v>
      </c>
      <c r="E14803" t="s">
        <v>88</v>
      </c>
      <c r="F14803" t="b">
        <v>1</v>
      </c>
      <c r="G14803" t="s">
        <v>41</v>
      </c>
      <c r="H14803" s="1">
        <v>46182.544444444437</v>
      </c>
      <c r="I14803" t="b">
        <v>1</v>
      </c>
      <c r="J14803" t="b">
        <v>0</v>
      </c>
      <c r="K14803" t="s">
        <v>41</v>
      </c>
      <c r="L14803" t="s">
        <v>74</v>
      </c>
      <c r="M14803"/>
      <c r="N14803">
        <v>29.5</v>
      </c>
      <c r="O14803" t="s">
        <v>141</v>
      </c>
    </row>
    <row r="14804" spans="1:16" x14ac:dyDescent="0.25">
      <c r="A14804" t="s">
        <v>7</v>
      </c>
      <c r="B14804" t="s">
        <v>26428</v>
      </c>
      <c r="C14804" t="s">
        <v>76</v>
      </c>
      <c r="D14804" t="s">
        <v>141</v>
      </c>
      <c r="E14804" t="s">
        <v>88</v>
      </c>
      <c r="F14804" t="b">
        <v>1</v>
      </c>
      <c r="G14804" t="s">
        <v>41</v>
      </c>
      <c r="H14804" s="1">
        <v>46182.54451388889</v>
      </c>
      <c r="I14804" t="b">
        <v>1</v>
      </c>
      <c r="J14804" t="b">
        <v>0</v>
      </c>
      <c r="K14804" t="s">
        <v>41</v>
      </c>
      <c r="L14804" t="s">
        <v>74</v>
      </c>
      <c r="M14804"/>
      <c r="N14804">
        <v>28.5</v>
      </c>
      <c r="O14804" t="s">
        <v>141</v>
      </c>
      <c r="P14804" t="s">
        <v>2710</v>
      </c>
    </row>
    <row r="14805" spans="1:16" x14ac:dyDescent="0.25">
      <c r="A14805" t="s">
        <v>6</v>
      </c>
      <c r="B14805" t="s">
        <v>531</v>
      </c>
      <c r="C14805" t="s">
        <v>1156</v>
      </c>
      <c r="D14805" t="s">
        <v>4526</v>
      </c>
      <c r="E14805" t="s">
        <v>59</v>
      </c>
      <c r="F14805" t="b">
        <v>0</v>
      </c>
      <c r="G14805" t="s">
        <v>77</v>
      </c>
      <c r="H14805" s="1">
        <v>46182.544583333343</v>
      </c>
      <c r="I14805" t="b">
        <v>0</v>
      </c>
      <c r="J14805" t="b">
        <v>1</v>
      </c>
      <c r="K14805" t="s">
        <v>41</v>
      </c>
      <c r="L14805" t="s">
        <v>60</v>
      </c>
      <c r="M14805">
        <v>198000</v>
      </c>
      <c r="N14805"/>
      <c r="O14805" t="s">
        <v>424</v>
      </c>
      <c r="P14805" t="s">
        <v>23677</v>
      </c>
    </row>
    <row r="14806" spans="1:16" x14ac:dyDescent="0.25">
      <c r="A14806" t="s">
        <v>8</v>
      </c>
      <c r="B14806" t="s">
        <v>26429</v>
      </c>
      <c r="C14806" t="s">
        <v>41</v>
      </c>
      <c r="D14806" t="s">
        <v>4526</v>
      </c>
      <c r="E14806" t="s">
        <v>59</v>
      </c>
      <c r="F14806" t="b">
        <v>0</v>
      </c>
      <c r="G14806" t="s">
        <v>41</v>
      </c>
      <c r="H14806" s="1">
        <v>46182.546134259261</v>
      </c>
      <c r="I14806" t="b">
        <v>0</v>
      </c>
      <c r="J14806" t="b">
        <v>0</v>
      </c>
      <c r="K14806" t="s">
        <v>41</v>
      </c>
      <c r="L14806" t="s">
        <v>60</v>
      </c>
      <c r="M14806">
        <v>145000</v>
      </c>
      <c r="N14806"/>
      <c r="O14806" t="s">
        <v>26430</v>
      </c>
      <c r="P14806" t="s">
        <v>26431</v>
      </c>
    </row>
    <row r="14807" spans="1:16" x14ac:dyDescent="0.25">
      <c r="A14807" t="s">
        <v>1</v>
      </c>
      <c r="B14807" t="s">
        <v>26432</v>
      </c>
      <c r="C14807" t="s">
        <v>76</v>
      </c>
      <c r="D14807" t="s">
        <v>141</v>
      </c>
      <c r="E14807" t="s">
        <v>88</v>
      </c>
      <c r="F14807" t="b">
        <v>1</v>
      </c>
      <c r="G14807" t="s">
        <v>68</v>
      </c>
      <c r="H14807" s="1">
        <v>46182.546261574083</v>
      </c>
      <c r="I14807" t="b">
        <v>1</v>
      </c>
      <c r="J14807" t="b">
        <v>0</v>
      </c>
      <c r="K14807" t="s">
        <v>41</v>
      </c>
      <c r="L14807" t="s">
        <v>74</v>
      </c>
      <c r="M14807"/>
      <c r="N14807">
        <v>45</v>
      </c>
      <c r="O14807" t="s">
        <v>141</v>
      </c>
      <c r="P14807" t="s">
        <v>728</v>
      </c>
    </row>
    <row r="14808" spans="1:16" x14ac:dyDescent="0.25">
      <c r="A14808" t="s">
        <v>1</v>
      </c>
      <c r="B14808" t="s">
        <v>26433</v>
      </c>
      <c r="C14808" t="s">
        <v>209</v>
      </c>
      <c r="D14808" t="s">
        <v>24507</v>
      </c>
      <c r="E14808" t="s">
        <v>59</v>
      </c>
      <c r="F14808" t="b">
        <v>0</v>
      </c>
      <c r="G14808" t="s">
        <v>19</v>
      </c>
      <c r="H14808" s="1">
        <v>46182.547395833331</v>
      </c>
      <c r="I14808" t="b">
        <v>0</v>
      </c>
      <c r="J14808" t="b">
        <v>0</v>
      </c>
      <c r="K14808" t="s">
        <v>19</v>
      </c>
      <c r="L14808" t="s">
        <v>60</v>
      </c>
      <c r="M14808">
        <v>270000</v>
      </c>
      <c r="N14808"/>
      <c r="O14808" t="s">
        <v>26434</v>
      </c>
      <c r="P14808" t="s">
        <v>26435</v>
      </c>
    </row>
    <row r="14809" spans="1:16" x14ac:dyDescent="0.25">
      <c r="A14809" t="s">
        <v>1</v>
      </c>
      <c r="B14809" t="s">
        <v>26433</v>
      </c>
      <c r="C14809" t="s">
        <v>9560</v>
      </c>
      <c r="D14809" t="s">
        <v>4346</v>
      </c>
      <c r="E14809" t="s">
        <v>59</v>
      </c>
      <c r="F14809" t="b">
        <v>0</v>
      </c>
      <c r="G14809" t="s">
        <v>19</v>
      </c>
      <c r="H14809" s="1">
        <v>46182.547407407408</v>
      </c>
      <c r="I14809" t="b">
        <v>0</v>
      </c>
      <c r="J14809" t="b">
        <v>0</v>
      </c>
      <c r="K14809" t="s">
        <v>19</v>
      </c>
      <c r="L14809" t="s">
        <v>60</v>
      </c>
      <c r="M14809">
        <v>270000</v>
      </c>
      <c r="N14809"/>
      <c r="O14809" t="s">
        <v>26434</v>
      </c>
      <c r="P14809" t="s">
        <v>26435</v>
      </c>
    </row>
    <row r="14810" spans="1:16" x14ac:dyDescent="0.25">
      <c r="A14810" t="s">
        <v>0</v>
      </c>
      <c r="B14810" t="s">
        <v>26436</v>
      </c>
      <c r="C14810" t="s">
        <v>13</v>
      </c>
      <c r="D14810" t="s">
        <v>4526</v>
      </c>
      <c r="E14810" t="s">
        <v>59</v>
      </c>
      <c r="F14810" t="b">
        <v>0</v>
      </c>
      <c r="G14810" t="s">
        <v>13</v>
      </c>
      <c r="H14810" s="1">
        <v>46182.58489583333</v>
      </c>
      <c r="I14810" t="b">
        <v>1</v>
      </c>
      <c r="J14810" t="b">
        <v>0</v>
      </c>
      <c r="K14810" t="s">
        <v>13</v>
      </c>
      <c r="L14810" t="s">
        <v>60</v>
      </c>
      <c r="M14810">
        <v>117500</v>
      </c>
      <c r="N14810"/>
      <c r="O14810" t="s">
        <v>7742</v>
      </c>
      <c r="P14810" t="s">
        <v>2615</v>
      </c>
    </row>
    <row r="14811" spans="1:16" x14ac:dyDescent="0.25">
      <c r="A14811" t="s">
        <v>0</v>
      </c>
      <c r="B14811" t="s">
        <v>17497</v>
      </c>
      <c r="C14811" t="s">
        <v>41</v>
      </c>
      <c r="D14811" t="s">
        <v>4526</v>
      </c>
      <c r="E14811" t="s">
        <v>88</v>
      </c>
      <c r="F14811" t="b">
        <v>0</v>
      </c>
      <c r="G14811" t="s">
        <v>41</v>
      </c>
      <c r="H14811" s="1">
        <v>46182.586134259262</v>
      </c>
      <c r="I14811" t="b">
        <v>0</v>
      </c>
      <c r="J14811" t="b">
        <v>0</v>
      </c>
      <c r="K14811" t="s">
        <v>41</v>
      </c>
      <c r="L14811" t="s">
        <v>74</v>
      </c>
      <c r="M14811"/>
      <c r="N14811">
        <v>95</v>
      </c>
      <c r="O14811" t="s">
        <v>17498</v>
      </c>
      <c r="P14811" t="s">
        <v>841</v>
      </c>
    </row>
    <row r="14812" spans="1:16" x14ac:dyDescent="0.25">
      <c r="A14812" t="s">
        <v>0</v>
      </c>
      <c r="B14812" t="s">
        <v>3449</v>
      </c>
      <c r="C14812" t="s">
        <v>40</v>
      </c>
      <c r="D14812" t="s">
        <v>4526</v>
      </c>
      <c r="E14812" t="s">
        <v>59</v>
      </c>
      <c r="F14812" t="b">
        <v>0</v>
      </c>
      <c r="G14812" t="s">
        <v>40</v>
      </c>
      <c r="H14812" s="1">
        <v>46182.586134259262</v>
      </c>
      <c r="I14812" t="b">
        <v>1</v>
      </c>
      <c r="J14812" t="b">
        <v>0</v>
      </c>
      <c r="K14812" t="s">
        <v>40</v>
      </c>
      <c r="L14812" t="s">
        <v>60</v>
      </c>
      <c r="M14812">
        <v>52500</v>
      </c>
      <c r="N14812"/>
      <c r="O14812" t="s">
        <v>19982</v>
      </c>
      <c r="P14812" t="s">
        <v>288</v>
      </c>
    </row>
    <row r="14813" spans="1:16" x14ac:dyDescent="0.25">
      <c r="A14813" t="s">
        <v>6</v>
      </c>
      <c r="B14813" t="s">
        <v>26437</v>
      </c>
      <c r="C14813" t="s">
        <v>194</v>
      </c>
      <c r="D14813" t="s">
        <v>4346</v>
      </c>
      <c r="E14813" t="s">
        <v>59</v>
      </c>
      <c r="F14813" t="b">
        <v>0</v>
      </c>
      <c r="G14813" t="s">
        <v>65</v>
      </c>
      <c r="H14813" s="1">
        <v>46182.586331018523</v>
      </c>
      <c r="I14813" t="b">
        <v>0</v>
      </c>
      <c r="J14813" t="b">
        <v>0</v>
      </c>
      <c r="K14813" t="s">
        <v>41</v>
      </c>
      <c r="L14813" t="s">
        <v>60</v>
      </c>
      <c r="M14813">
        <v>149500</v>
      </c>
      <c r="N14813"/>
      <c r="O14813" t="s">
        <v>2499</v>
      </c>
      <c r="P14813" t="s">
        <v>26438</v>
      </c>
    </row>
    <row r="14814" spans="1:16" x14ac:dyDescent="0.25">
      <c r="A14814" t="s">
        <v>1</v>
      </c>
      <c r="B14814" t="s">
        <v>26439</v>
      </c>
      <c r="C14814" t="s">
        <v>330</v>
      </c>
      <c r="D14814" t="s">
        <v>4630</v>
      </c>
      <c r="E14814" t="s">
        <v>59</v>
      </c>
      <c r="F14814" t="b">
        <v>0</v>
      </c>
      <c r="G14814" t="s">
        <v>68</v>
      </c>
      <c r="H14814" s="1">
        <v>46182.58798611111</v>
      </c>
      <c r="I14814" t="b">
        <v>1</v>
      </c>
      <c r="J14814" t="b">
        <v>1</v>
      </c>
      <c r="K14814" t="s">
        <v>41</v>
      </c>
      <c r="L14814" t="s">
        <v>60</v>
      </c>
      <c r="M14814">
        <v>102500</v>
      </c>
      <c r="N14814"/>
      <c r="O14814" t="s">
        <v>22745</v>
      </c>
      <c r="P14814" t="s">
        <v>21039</v>
      </c>
    </row>
    <row r="14815" spans="1:16" x14ac:dyDescent="0.25">
      <c r="A14815" t="s">
        <v>2</v>
      </c>
      <c r="B14815" t="s">
        <v>2852</v>
      </c>
      <c r="C14815" t="s">
        <v>285</v>
      </c>
      <c r="D14815" t="s">
        <v>4526</v>
      </c>
      <c r="E14815" t="s">
        <v>59</v>
      </c>
      <c r="F14815" t="b">
        <v>0</v>
      </c>
      <c r="G14815" t="s">
        <v>68</v>
      </c>
      <c r="H14815" s="1">
        <v>46182.588078703702</v>
      </c>
      <c r="I14815" t="b">
        <v>0</v>
      </c>
      <c r="J14815" t="b">
        <v>1</v>
      </c>
      <c r="K14815" t="s">
        <v>41</v>
      </c>
      <c r="L14815" t="s">
        <v>60</v>
      </c>
      <c r="M14815">
        <v>100000</v>
      </c>
      <c r="N14815"/>
      <c r="O14815" t="s">
        <v>105</v>
      </c>
      <c r="P14815" t="s">
        <v>26440</v>
      </c>
    </row>
    <row r="14816" spans="1:16" x14ac:dyDescent="0.25">
      <c r="A14816" t="s">
        <v>5</v>
      </c>
      <c r="B14816" t="s">
        <v>26441</v>
      </c>
      <c r="C14816" t="s">
        <v>11814</v>
      </c>
      <c r="D14816" t="s">
        <v>4346</v>
      </c>
      <c r="E14816" t="s">
        <v>59</v>
      </c>
      <c r="F14816" t="b">
        <v>0</v>
      </c>
      <c r="G14816" t="s">
        <v>40</v>
      </c>
      <c r="H14816" s="1">
        <v>46182.589953703697</v>
      </c>
      <c r="I14816" t="b">
        <v>1</v>
      </c>
      <c r="J14816" t="b">
        <v>0</v>
      </c>
      <c r="K14816" t="s">
        <v>40</v>
      </c>
      <c r="L14816" t="s">
        <v>60</v>
      </c>
      <c r="M14816">
        <v>65000</v>
      </c>
      <c r="N14816"/>
      <c r="O14816" t="s">
        <v>26442</v>
      </c>
      <c r="P14816" t="s">
        <v>26443</v>
      </c>
    </row>
    <row r="14817" spans="1:16" x14ac:dyDescent="0.25">
      <c r="A14817" t="s">
        <v>0</v>
      </c>
      <c r="B14817" t="s">
        <v>26444</v>
      </c>
      <c r="C14817" t="s">
        <v>3285</v>
      </c>
      <c r="D14817" t="s">
        <v>4526</v>
      </c>
      <c r="E14817" t="s">
        <v>88</v>
      </c>
      <c r="F14817" t="b">
        <v>0</v>
      </c>
      <c r="G14817" t="s">
        <v>65</v>
      </c>
      <c r="H14817" s="1">
        <v>46182.626087962963</v>
      </c>
      <c r="I14817" t="b">
        <v>0</v>
      </c>
      <c r="J14817" t="b">
        <v>0</v>
      </c>
      <c r="K14817" t="s">
        <v>41</v>
      </c>
      <c r="L14817" t="s">
        <v>74</v>
      </c>
      <c r="M14817"/>
      <c r="N14817">
        <v>57.5</v>
      </c>
      <c r="O14817" t="s">
        <v>2251</v>
      </c>
      <c r="P14817" t="s">
        <v>15629</v>
      </c>
    </row>
    <row r="14818" spans="1:16" x14ac:dyDescent="0.25">
      <c r="A14818" t="s">
        <v>7</v>
      </c>
      <c r="B14818" t="s">
        <v>26445</v>
      </c>
      <c r="C14818" t="s">
        <v>1184</v>
      </c>
      <c r="D14818" t="s">
        <v>4346</v>
      </c>
      <c r="E14818" t="s">
        <v>88</v>
      </c>
      <c r="F14818" t="b">
        <v>0</v>
      </c>
      <c r="G14818" t="s">
        <v>65</v>
      </c>
      <c r="H14818" s="1">
        <v>46182.626099537039</v>
      </c>
      <c r="I14818" t="b">
        <v>0</v>
      </c>
      <c r="J14818" t="b">
        <v>0</v>
      </c>
      <c r="K14818" t="s">
        <v>41</v>
      </c>
      <c r="L14818" t="s">
        <v>74</v>
      </c>
      <c r="M14818"/>
      <c r="N14818">
        <v>31</v>
      </c>
      <c r="O14818" t="s">
        <v>4473</v>
      </c>
      <c r="P14818" t="s">
        <v>464</v>
      </c>
    </row>
    <row r="14819" spans="1:16" x14ac:dyDescent="0.25">
      <c r="A14819" t="s">
        <v>3</v>
      </c>
      <c r="B14819" t="s">
        <v>26446</v>
      </c>
      <c r="C14819" t="s">
        <v>124</v>
      </c>
      <c r="D14819" t="s">
        <v>4526</v>
      </c>
      <c r="E14819" t="s">
        <v>88</v>
      </c>
      <c r="F14819" t="b">
        <v>0</v>
      </c>
      <c r="G14819" t="s">
        <v>68</v>
      </c>
      <c r="H14819" s="1">
        <v>46182.626111111109</v>
      </c>
      <c r="I14819" t="b">
        <v>1</v>
      </c>
      <c r="J14819" t="b">
        <v>0</v>
      </c>
      <c r="K14819" t="s">
        <v>41</v>
      </c>
      <c r="L14819" t="s">
        <v>74</v>
      </c>
      <c r="M14819"/>
      <c r="N14819">
        <v>27</v>
      </c>
      <c r="O14819" t="s">
        <v>14196</v>
      </c>
      <c r="P14819" t="s">
        <v>1777</v>
      </c>
    </row>
    <row r="14820" spans="1:16" x14ac:dyDescent="0.25">
      <c r="A14820" t="s">
        <v>0</v>
      </c>
      <c r="B14820" t="s">
        <v>1271</v>
      </c>
      <c r="C14820" t="s">
        <v>326</v>
      </c>
      <c r="D14820" t="s">
        <v>4346</v>
      </c>
      <c r="E14820" t="s">
        <v>88</v>
      </c>
      <c r="F14820" t="b">
        <v>0</v>
      </c>
      <c r="G14820" t="s">
        <v>77</v>
      </c>
      <c r="H14820" s="1">
        <v>46182.626203703701</v>
      </c>
      <c r="I14820" t="b">
        <v>1</v>
      </c>
      <c r="J14820" t="b">
        <v>0</v>
      </c>
      <c r="K14820" t="s">
        <v>41</v>
      </c>
      <c r="L14820" t="s">
        <v>74</v>
      </c>
      <c r="M14820"/>
      <c r="N14820">
        <v>57.5</v>
      </c>
      <c r="O14820" t="s">
        <v>26447</v>
      </c>
      <c r="P14820" t="s">
        <v>679</v>
      </c>
    </row>
    <row r="14821" spans="1:16" x14ac:dyDescent="0.25">
      <c r="A14821" t="s">
        <v>0</v>
      </c>
      <c r="B14821" t="s">
        <v>26448</v>
      </c>
      <c r="C14821" t="s">
        <v>40</v>
      </c>
      <c r="D14821" t="s">
        <v>4526</v>
      </c>
      <c r="E14821" t="s">
        <v>59</v>
      </c>
      <c r="F14821" t="b">
        <v>0</v>
      </c>
      <c r="G14821" t="s">
        <v>40</v>
      </c>
      <c r="H14821" s="1">
        <v>46182.627766203703</v>
      </c>
      <c r="I14821" t="b">
        <v>1</v>
      </c>
      <c r="J14821" t="b">
        <v>0</v>
      </c>
      <c r="K14821" t="s">
        <v>40</v>
      </c>
      <c r="L14821" t="s">
        <v>60</v>
      </c>
      <c r="M14821">
        <v>55000</v>
      </c>
      <c r="N14821"/>
      <c r="O14821" t="s">
        <v>26449</v>
      </c>
      <c r="P14821" t="s">
        <v>4654</v>
      </c>
    </row>
    <row r="14822" spans="1:16" x14ac:dyDescent="0.25">
      <c r="A14822" t="s">
        <v>7</v>
      </c>
      <c r="B14822" t="s">
        <v>26450</v>
      </c>
      <c r="C14822" t="s">
        <v>15480</v>
      </c>
      <c r="D14822" t="s">
        <v>4346</v>
      </c>
      <c r="E14822" t="s">
        <v>88</v>
      </c>
      <c r="F14822" t="b">
        <v>0</v>
      </c>
      <c r="G14822" t="s">
        <v>40</v>
      </c>
      <c r="H14822" s="1">
        <v>46182.627800925933</v>
      </c>
      <c r="I14822" t="b">
        <v>1</v>
      </c>
      <c r="J14822" t="b">
        <v>0</v>
      </c>
      <c r="K14822" t="s">
        <v>40</v>
      </c>
      <c r="L14822" t="s">
        <v>74</v>
      </c>
      <c r="M14822"/>
      <c r="N14822">
        <v>26.76</v>
      </c>
      <c r="O14822" t="s">
        <v>26451</v>
      </c>
    </row>
    <row r="14823" spans="1:16" x14ac:dyDescent="0.25">
      <c r="A14823" t="s">
        <v>6</v>
      </c>
      <c r="B14823" t="s">
        <v>26452</v>
      </c>
      <c r="C14823" t="s">
        <v>112</v>
      </c>
      <c r="D14823" t="s">
        <v>4526</v>
      </c>
      <c r="E14823" t="s">
        <v>59</v>
      </c>
      <c r="F14823" t="b">
        <v>0</v>
      </c>
      <c r="G14823" t="s">
        <v>65</v>
      </c>
      <c r="H14823" s="1">
        <v>46182.627928240741</v>
      </c>
      <c r="I14823" t="b">
        <v>0</v>
      </c>
      <c r="J14823" t="b">
        <v>1</v>
      </c>
      <c r="K14823" t="s">
        <v>41</v>
      </c>
      <c r="L14823" t="s">
        <v>60</v>
      </c>
      <c r="M14823">
        <v>244625</v>
      </c>
      <c r="N14823"/>
      <c r="O14823" t="s">
        <v>329</v>
      </c>
      <c r="P14823" t="s">
        <v>26453</v>
      </c>
    </row>
    <row r="14824" spans="1:16" x14ac:dyDescent="0.25">
      <c r="A14824" t="s">
        <v>8</v>
      </c>
      <c r="B14824" t="s">
        <v>26454</v>
      </c>
      <c r="C14824" t="s">
        <v>76</v>
      </c>
      <c r="D14824" t="s">
        <v>4526</v>
      </c>
      <c r="E14824" t="s">
        <v>59</v>
      </c>
      <c r="F14824" t="b">
        <v>1</v>
      </c>
      <c r="G14824" t="s">
        <v>73</v>
      </c>
      <c r="H14824" s="1">
        <v>46182.627962962957</v>
      </c>
      <c r="I14824" t="b">
        <v>0</v>
      </c>
      <c r="J14824" t="b">
        <v>0</v>
      </c>
      <c r="K14824" t="s">
        <v>41</v>
      </c>
      <c r="L14824" t="s">
        <v>74</v>
      </c>
      <c r="M14824"/>
      <c r="N14824">
        <v>60</v>
      </c>
      <c r="O14824" t="s">
        <v>1164</v>
      </c>
      <c r="P14824" t="s">
        <v>208</v>
      </c>
    </row>
    <row r="14825" spans="1:16" x14ac:dyDescent="0.25">
      <c r="A14825" t="s">
        <v>2</v>
      </c>
      <c r="B14825" t="s">
        <v>123</v>
      </c>
      <c r="C14825" t="s">
        <v>912</v>
      </c>
      <c r="D14825" t="s">
        <v>4346</v>
      </c>
      <c r="E14825" t="s">
        <v>59</v>
      </c>
      <c r="F14825" t="b">
        <v>0</v>
      </c>
      <c r="G14825" t="s">
        <v>65</v>
      </c>
      <c r="H14825" s="1">
        <v>46182.627997685187</v>
      </c>
      <c r="I14825" t="b">
        <v>0</v>
      </c>
      <c r="J14825" t="b">
        <v>1</v>
      </c>
      <c r="K14825" t="s">
        <v>41</v>
      </c>
      <c r="L14825" t="s">
        <v>60</v>
      </c>
      <c r="M14825">
        <v>75000</v>
      </c>
      <c r="N14825"/>
      <c r="O14825" t="s">
        <v>26455</v>
      </c>
      <c r="P14825" t="s">
        <v>2422</v>
      </c>
    </row>
    <row r="14826" spans="1:16" x14ac:dyDescent="0.25">
      <c r="A14826" t="s">
        <v>1</v>
      </c>
      <c r="B14826" t="s">
        <v>26456</v>
      </c>
      <c r="C14826" t="s">
        <v>175</v>
      </c>
      <c r="D14826" t="s">
        <v>4526</v>
      </c>
      <c r="E14826" t="s">
        <v>59</v>
      </c>
      <c r="F14826" t="b">
        <v>0</v>
      </c>
      <c r="G14826" t="s">
        <v>68</v>
      </c>
      <c r="H14826" s="1">
        <v>46182.629606481481</v>
      </c>
      <c r="I14826" t="b">
        <v>0</v>
      </c>
      <c r="J14826" t="b">
        <v>0</v>
      </c>
      <c r="K14826" t="s">
        <v>41</v>
      </c>
      <c r="L14826" t="s">
        <v>60</v>
      </c>
      <c r="M14826">
        <v>77500</v>
      </c>
      <c r="N14826"/>
      <c r="O14826" t="s">
        <v>26457</v>
      </c>
      <c r="P14826" t="s">
        <v>26458</v>
      </c>
    </row>
    <row r="14827" spans="1:16" x14ac:dyDescent="0.25">
      <c r="A14827" t="s">
        <v>1</v>
      </c>
      <c r="B14827" t="s">
        <v>26459</v>
      </c>
      <c r="C14827" t="s">
        <v>104</v>
      </c>
      <c r="D14827" t="s">
        <v>4526</v>
      </c>
      <c r="E14827" t="s">
        <v>88</v>
      </c>
      <c r="F14827" t="b">
        <v>0</v>
      </c>
      <c r="G14827" t="s">
        <v>89</v>
      </c>
      <c r="H14827" s="1">
        <v>46182.629745370366</v>
      </c>
      <c r="I14827" t="b">
        <v>1</v>
      </c>
      <c r="J14827" t="b">
        <v>0</v>
      </c>
      <c r="K14827" t="s">
        <v>41</v>
      </c>
      <c r="L14827" t="s">
        <v>74</v>
      </c>
      <c r="M14827"/>
      <c r="N14827">
        <v>72.5</v>
      </c>
      <c r="O14827" t="s">
        <v>22084</v>
      </c>
      <c r="P14827" t="s">
        <v>26460</v>
      </c>
    </row>
    <row r="14828" spans="1:16" x14ac:dyDescent="0.25">
      <c r="A14828" t="s">
        <v>4</v>
      </c>
      <c r="B14828" t="s">
        <v>26461</v>
      </c>
      <c r="C14828" t="s">
        <v>532</v>
      </c>
      <c r="D14828" t="s">
        <v>4526</v>
      </c>
      <c r="E14828" t="s">
        <v>88</v>
      </c>
      <c r="F14828" t="b">
        <v>0</v>
      </c>
      <c r="G14828" t="s">
        <v>68</v>
      </c>
      <c r="H14828" s="1">
        <v>46182.629745370366</v>
      </c>
      <c r="I14828" t="b">
        <v>1</v>
      </c>
      <c r="J14828" t="b">
        <v>0</v>
      </c>
      <c r="K14828" t="s">
        <v>41</v>
      </c>
      <c r="L14828" t="s">
        <v>74</v>
      </c>
      <c r="M14828"/>
      <c r="N14828">
        <v>72.5</v>
      </c>
      <c r="O14828" t="s">
        <v>4228</v>
      </c>
      <c r="P14828" t="s">
        <v>3890</v>
      </c>
    </row>
    <row r="14829" spans="1:16" x14ac:dyDescent="0.25">
      <c r="A14829" t="s">
        <v>1</v>
      </c>
      <c r="B14829" t="s">
        <v>26462</v>
      </c>
      <c r="C14829" t="s">
        <v>5029</v>
      </c>
      <c r="D14829" t="s">
        <v>4526</v>
      </c>
      <c r="E14829" t="s">
        <v>59</v>
      </c>
      <c r="F14829" t="b">
        <v>0</v>
      </c>
      <c r="G14829" t="s">
        <v>40</v>
      </c>
      <c r="H14829" s="1">
        <v>46182.631620370368</v>
      </c>
      <c r="I14829" t="b">
        <v>0</v>
      </c>
      <c r="J14829" t="b">
        <v>0</v>
      </c>
      <c r="K14829" t="s">
        <v>40</v>
      </c>
      <c r="L14829" t="s">
        <v>60</v>
      </c>
      <c r="M14829">
        <v>62500</v>
      </c>
      <c r="N14829"/>
      <c r="O14829" t="s">
        <v>101</v>
      </c>
      <c r="P14829" t="s">
        <v>5714</v>
      </c>
    </row>
    <row r="14830" spans="1:16" x14ac:dyDescent="0.25">
      <c r="A14830" t="s">
        <v>5</v>
      </c>
      <c r="B14830" t="s">
        <v>26463</v>
      </c>
      <c r="C14830" t="s">
        <v>5029</v>
      </c>
      <c r="D14830" t="s">
        <v>4526</v>
      </c>
      <c r="E14830" t="s">
        <v>88</v>
      </c>
      <c r="F14830" t="b">
        <v>0</v>
      </c>
      <c r="G14830" t="s">
        <v>40</v>
      </c>
      <c r="H14830" s="1">
        <v>46182.631620370368</v>
      </c>
      <c r="I14830" t="b">
        <v>1</v>
      </c>
      <c r="J14830" t="b">
        <v>0</v>
      </c>
      <c r="K14830" t="s">
        <v>40</v>
      </c>
      <c r="L14830" t="s">
        <v>74</v>
      </c>
      <c r="M14830"/>
      <c r="N14830">
        <v>87.5</v>
      </c>
      <c r="O14830" t="s">
        <v>25293</v>
      </c>
      <c r="P14830" t="s">
        <v>14841</v>
      </c>
    </row>
    <row r="14831" spans="1:16" x14ac:dyDescent="0.25">
      <c r="A14831" t="s">
        <v>1</v>
      </c>
      <c r="B14831" t="s">
        <v>26464</v>
      </c>
      <c r="C14831" t="s">
        <v>40</v>
      </c>
      <c r="D14831" t="s">
        <v>4526</v>
      </c>
      <c r="E14831" t="s">
        <v>59</v>
      </c>
      <c r="F14831" t="b">
        <v>0</v>
      </c>
      <c r="G14831" t="s">
        <v>40</v>
      </c>
      <c r="H14831" s="1">
        <v>46182.631736111107</v>
      </c>
      <c r="I14831" t="b">
        <v>0</v>
      </c>
      <c r="J14831" t="b">
        <v>0</v>
      </c>
      <c r="K14831" t="s">
        <v>40</v>
      </c>
      <c r="L14831" t="s">
        <v>60</v>
      </c>
      <c r="M14831">
        <v>50000</v>
      </c>
      <c r="N14831"/>
      <c r="O14831" t="s">
        <v>14150</v>
      </c>
      <c r="P14831" t="s">
        <v>714</v>
      </c>
    </row>
    <row r="14832" spans="1:16" x14ac:dyDescent="0.25">
      <c r="A14832" t="s">
        <v>0</v>
      </c>
      <c r="B14832" t="s">
        <v>0</v>
      </c>
      <c r="C14832" t="s">
        <v>20669</v>
      </c>
      <c r="D14832" t="s">
        <v>4346</v>
      </c>
      <c r="E14832" t="s">
        <v>59</v>
      </c>
      <c r="F14832" t="b">
        <v>0</v>
      </c>
      <c r="G14832" t="s">
        <v>68</v>
      </c>
      <c r="H14832" s="1">
        <v>46182.667708333327</v>
      </c>
      <c r="I14832" t="b">
        <v>0</v>
      </c>
      <c r="J14832" t="b">
        <v>1</v>
      </c>
      <c r="K14832" t="s">
        <v>41</v>
      </c>
      <c r="L14832" t="s">
        <v>60</v>
      </c>
      <c r="M14832">
        <v>60000</v>
      </c>
      <c r="N14832"/>
      <c r="O14832" t="s">
        <v>22064</v>
      </c>
      <c r="P14832" t="s">
        <v>11488</v>
      </c>
    </row>
    <row r="14833" spans="1:16" x14ac:dyDescent="0.25">
      <c r="A14833" t="s">
        <v>1</v>
      </c>
      <c r="B14833" t="s">
        <v>694</v>
      </c>
      <c r="C14833" t="s">
        <v>396</v>
      </c>
      <c r="D14833" t="s">
        <v>4526</v>
      </c>
      <c r="E14833" t="s">
        <v>88</v>
      </c>
      <c r="F14833" t="b">
        <v>0</v>
      </c>
      <c r="G14833" t="s">
        <v>68</v>
      </c>
      <c r="H14833" s="1">
        <v>46182.667754629627</v>
      </c>
      <c r="I14833" t="b">
        <v>1</v>
      </c>
      <c r="J14833" t="b">
        <v>0</v>
      </c>
      <c r="K14833" t="s">
        <v>41</v>
      </c>
      <c r="L14833" t="s">
        <v>74</v>
      </c>
      <c r="M14833"/>
      <c r="N14833">
        <v>90</v>
      </c>
      <c r="O14833" t="s">
        <v>26465</v>
      </c>
      <c r="P14833" t="s">
        <v>1818</v>
      </c>
    </row>
    <row r="14834" spans="1:16" x14ac:dyDescent="0.25">
      <c r="A14834" t="s">
        <v>0</v>
      </c>
      <c r="B14834" t="s">
        <v>228</v>
      </c>
      <c r="C14834" t="s">
        <v>17903</v>
      </c>
      <c r="D14834" t="s">
        <v>4526</v>
      </c>
      <c r="E14834" t="s">
        <v>59</v>
      </c>
      <c r="F14834" t="b">
        <v>0</v>
      </c>
      <c r="G14834" t="s">
        <v>65</v>
      </c>
      <c r="H14834" s="1">
        <v>46182.66783564815</v>
      </c>
      <c r="I14834" t="b">
        <v>0</v>
      </c>
      <c r="J14834" t="b">
        <v>0</v>
      </c>
      <c r="K14834" t="s">
        <v>41</v>
      </c>
      <c r="L14834" t="s">
        <v>60</v>
      </c>
      <c r="M14834">
        <v>110000</v>
      </c>
      <c r="N14834"/>
      <c r="O14834" t="s">
        <v>26466</v>
      </c>
      <c r="P14834" t="s">
        <v>8911</v>
      </c>
    </row>
    <row r="14835" spans="1:16" x14ac:dyDescent="0.25">
      <c r="A14835" t="s">
        <v>7</v>
      </c>
      <c r="B14835" t="s">
        <v>14563</v>
      </c>
      <c r="C14835" t="s">
        <v>76</v>
      </c>
      <c r="D14835" t="s">
        <v>4346</v>
      </c>
      <c r="E14835" t="s">
        <v>59</v>
      </c>
      <c r="F14835" t="b">
        <v>1</v>
      </c>
      <c r="G14835" t="s">
        <v>19</v>
      </c>
      <c r="H14835" s="1">
        <v>46182.668611111112</v>
      </c>
      <c r="I14835" t="b">
        <v>1</v>
      </c>
      <c r="J14835" t="b">
        <v>0</v>
      </c>
      <c r="K14835" t="s">
        <v>19</v>
      </c>
      <c r="L14835" t="s">
        <v>60</v>
      </c>
      <c r="M14835">
        <v>291917.53499999997</v>
      </c>
      <c r="N14835"/>
      <c r="O14835" t="s">
        <v>26467</v>
      </c>
      <c r="P14835" t="s">
        <v>2175</v>
      </c>
    </row>
    <row r="14836" spans="1:16" x14ac:dyDescent="0.25">
      <c r="A14836" t="s">
        <v>0</v>
      </c>
      <c r="B14836" t="s">
        <v>16122</v>
      </c>
      <c r="C14836" t="s">
        <v>6315</v>
      </c>
      <c r="D14836" t="s">
        <v>4526</v>
      </c>
      <c r="E14836" t="s">
        <v>59</v>
      </c>
      <c r="F14836" t="b">
        <v>0</v>
      </c>
      <c r="G14836" t="s">
        <v>40</v>
      </c>
      <c r="H14836" s="1">
        <v>46182.669432870367</v>
      </c>
      <c r="I14836" t="b">
        <v>0</v>
      </c>
      <c r="J14836" t="b">
        <v>0</v>
      </c>
      <c r="K14836" t="s">
        <v>40</v>
      </c>
      <c r="L14836" t="s">
        <v>60</v>
      </c>
      <c r="M14836">
        <v>34000</v>
      </c>
      <c r="N14836"/>
      <c r="O14836" t="s">
        <v>16123</v>
      </c>
      <c r="P14836" t="s">
        <v>19481</v>
      </c>
    </row>
    <row r="14837" spans="1:16" x14ac:dyDescent="0.25">
      <c r="A14837" t="s">
        <v>0</v>
      </c>
      <c r="B14837" t="s">
        <v>1100</v>
      </c>
      <c r="C14837" t="s">
        <v>26468</v>
      </c>
      <c r="D14837" t="s">
        <v>4599</v>
      </c>
      <c r="E14837" t="s">
        <v>59</v>
      </c>
      <c r="F14837" t="b">
        <v>0</v>
      </c>
      <c r="G14837" t="s">
        <v>40</v>
      </c>
      <c r="H14837" s="1">
        <v>46182.66946759259</v>
      </c>
      <c r="I14837" t="b">
        <v>1</v>
      </c>
      <c r="J14837" t="b">
        <v>0</v>
      </c>
      <c r="K14837" t="s">
        <v>40</v>
      </c>
      <c r="L14837" t="s">
        <v>60</v>
      </c>
      <c r="M14837">
        <v>60000</v>
      </c>
      <c r="N14837"/>
      <c r="O14837" t="s">
        <v>26469</v>
      </c>
      <c r="P14837" t="s">
        <v>875</v>
      </c>
    </row>
    <row r="14838" spans="1:16" x14ac:dyDescent="0.25">
      <c r="A14838" t="s">
        <v>0</v>
      </c>
      <c r="B14838" t="s">
        <v>26470</v>
      </c>
      <c r="C14838" t="s">
        <v>41</v>
      </c>
      <c r="D14838" t="s">
        <v>4526</v>
      </c>
      <c r="E14838" t="s">
        <v>621</v>
      </c>
      <c r="F14838" t="b">
        <v>0</v>
      </c>
      <c r="G14838" t="s">
        <v>41</v>
      </c>
      <c r="H14838" s="1">
        <v>46182.66946759259</v>
      </c>
      <c r="I14838" t="b">
        <v>0</v>
      </c>
      <c r="J14838" t="b">
        <v>0</v>
      </c>
      <c r="K14838" t="s">
        <v>41</v>
      </c>
      <c r="L14838" t="s">
        <v>74</v>
      </c>
      <c r="M14838"/>
      <c r="N14838">
        <v>30</v>
      </c>
      <c r="O14838" t="s">
        <v>26471</v>
      </c>
      <c r="P14838" t="s">
        <v>3201</v>
      </c>
    </row>
    <row r="14839" spans="1:16" x14ac:dyDescent="0.25">
      <c r="A14839" t="s">
        <v>6</v>
      </c>
      <c r="B14839" t="s">
        <v>2570</v>
      </c>
      <c r="C14839" t="s">
        <v>164</v>
      </c>
      <c r="D14839" t="s">
        <v>4756</v>
      </c>
      <c r="E14839" t="s">
        <v>59</v>
      </c>
      <c r="F14839" t="b">
        <v>0</v>
      </c>
      <c r="G14839" t="s">
        <v>65</v>
      </c>
      <c r="H14839" s="1">
        <v>46182.669675925928</v>
      </c>
      <c r="I14839" t="b">
        <v>0</v>
      </c>
      <c r="J14839" t="b">
        <v>0</v>
      </c>
      <c r="K14839" t="s">
        <v>41</v>
      </c>
      <c r="L14839" t="s">
        <v>60</v>
      </c>
      <c r="M14839">
        <v>120000</v>
      </c>
      <c r="N14839"/>
      <c r="O14839" t="s">
        <v>772</v>
      </c>
      <c r="P14839" t="s">
        <v>713</v>
      </c>
    </row>
    <row r="14840" spans="1:16" x14ac:dyDescent="0.25">
      <c r="A14840" t="s">
        <v>2</v>
      </c>
      <c r="B14840" t="s">
        <v>3800</v>
      </c>
      <c r="C14840" t="s">
        <v>335</v>
      </c>
      <c r="D14840" t="s">
        <v>4526</v>
      </c>
      <c r="E14840" t="s">
        <v>59</v>
      </c>
      <c r="F14840" t="b">
        <v>0</v>
      </c>
      <c r="G14840" t="s">
        <v>65</v>
      </c>
      <c r="H14840" s="1">
        <v>46182.669675925928</v>
      </c>
      <c r="I14840" t="b">
        <v>0</v>
      </c>
      <c r="J14840" t="b">
        <v>0</v>
      </c>
      <c r="K14840" t="s">
        <v>41</v>
      </c>
      <c r="L14840" t="s">
        <v>74</v>
      </c>
      <c r="M14840"/>
      <c r="N14840">
        <v>65</v>
      </c>
      <c r="O14840" t="s">
        <v>3998</v>
      </c>
      <c r="P14840" t="s">
        <v>146</v>
      </c>
    </row>
    <row r="14841" spans="1:16" x14ac:dyDescent="0.25">
      <c r="A14841" t="s">
        <v>2</v>
      </c>
      <c r="B14841" t="s">
        <v>26472</v>
      </c>
      <c r="C14841" t="s">
        <v>40</v>
      </c>
      <c r="D14841" t="s">
        <v>4526</v>
      </c>
      <c r="E14841" t="s">
        <v>59</v>
      </c>
      <c r="F14841" t="b">
        <v>0</v>
      </c>
      <c r="G14841" t="s">
        <v>40</v>
      </c>
      <c r="H14841" s="1">
        <v>46182.671111111107</v>
      </c>
      <c r="I14841" t="b">
        <v>0</v>
      </c>
      <c r="J14841" t="b">
        <v>0</v>
      </c>
      <c r="K14841" t="s">
        <v>40</v>
      </c>
      <c r="L14841" t="s">
        <v>60</v>
      </c>
      <c r="M14841">
        <v>42500</v>
      </c>
      <c r="N14841"/>
      <c r="O14841" t="s">
        <v>16763</v>
      </c>
      <c r="P14841" t="s">
        <v>85</v>
      </c>
    </row>
    <row r="14842" spans="1:16" x14ac:dyDescent="0.25">
      <c r="A14842" t="s">
        <v>1</v>
      </c>
      <c r="B14842" t="s">
        <v>2564</v>
      </c>
      <c r="C14842" t="s">
        <v>41</v>
      </c>
      <c r="D14842" t="s">
        <v>4526</v>
      </c>
      <c r="E14842" t="s">
        <v>88</v>
      </c>
      <c r="F14842" t="b">
        <v>0</v>
      </c>
      <c r="G14842" t="s">
        <v>68</v>
      </c>
      <c r="H14842" s="1">
        <v>46182.671273148153</v>
      </c>
      <c r="I14842" t="b">
        <v>0</v>
      </c>
      <c r="J14842" t="b">
        <v>0</v>
      </c>
      <c r="K14842" t="s">
        <v>41</v>
      </c>
      <c r="L14842" t="s">
        <v>74</v>
      </c>
      <c r="M14842"/>
      <c r="N14842">
        <v>63.5</v>
      </c>
      <c r="O14842" t="s">
        <v>111</v>
      </c>
      <c r="P14842" t="s">
        <v>1227</v>
      </c>
    </row>
    <row r="14843" spans="1:16" x14ac:dyDescent="0.25">
      <c r="A14843" t="s">
        <v>1</v>
      </c>
      <c r="B14843" t="s">
        <v>26473</v>
      </c>
      <c r="C14843" t="s">
        <v>500</v>
      </c>
      <c r="D14843" t="s">
        <v>4346</v>
      </c>
      <c r="E14843" t="s">
        <v>88</v>
      </c>
      <c r="F14843" t="b">
        <v>0</v>
      </c>
      <c r="G14843" t="s">
        <v>13</v>
      </c>
      <c r="H14843" s="1">
        <v>46182.671956018523</v>
      </c>
      <c r="I14843" t="b">
        <v>1</v>
      </c>
      <c r="J14843" t="b">
        <v>0</v>
      </c>
      <c r="K14843" t="s">
        <v>13</v>
      </c>
      <c r="L14843" t="s">
        <v>74</v>
      </c>
      <c r="M14843"/>
      <c r="N14843">
        <v>61.25</v>
      </c>
      <c r="O14843" t="s">
        <v>2027</v>
      </c>
      <c r="P14843" t="s">
        <v>26474</v>
      </c>
    </row>
    <row r="14844" spans="1:16" x14ac:dyDescent="0.25">
      <c r="A14844" t="s">
        <v>1</v>
      </c>
      <c r="B14844" t="s">
        <v>26475</v>
      </c>
      <c r="C14844" t="s">
        <v>76</v>
      </c>
      <c r="D14844" t="s">
        <v>4526</v>
      </c>
      <c r="E14844" t="s">
        <v>88</v>
      </c>
      <c r="F14844" t="b">
        <v>1</v>
      </c>
      <c r="G14844" t="s">
        <v>40</v>
      </c>
      <c r="H14844" s="1">
        <v>46182.673425925917</v>
      </c>
      <c r="I14844" t="b">
        <v>0</v>
      </c>
      <c r="J14844" t="b">
        <v>0</v>
      </c>
      <c r="K14844" t="s">
        <v>40</v>
      </c>
      <c r="L14844" t="s">
        <v>74</v>
      </c>
      <c r="M14844"/>
      <c r="N14844">
        <v>62.5</v>
      </c>
      <c r="O14844" t="s">
        <v>25965</v>
      </c>
      <c r="P14844" t="s">
        <v>2007</v>
      </c>
    </row>
    <row r="14845" spans="1:16" x14ac:dyDescent="0.25">
      <c r="A14845" t="s">
        <v>6</v>
      </c>
      <c r="B14845" t="s">
        <v>26476</v>
      </c>
      <c r="C14845" t="s">
        <v>40</v>
      </c>
      <c r="D14845" t="s">
        <v>4526</v>
      </c>
      <c r="E14845" t="s">
        <v>59</v>
      </c>
      <c r="F14845" t="b">
        <v>0</v>
      </c>
      <c r="G14845" t="s">
        <v>40</v>
      </c>
      <c r="H14845" s="1">
        <v>46182.673425925917</v>
      </c>
      <c r="I14845" t="b">
        <v>1</v>
      </c>
      <c r="J14845" t="b">
        <v>0</v>
      </c>
      <c r="K14845" t="s">
        <v>40</v>
      </c>
      <c r="L14845" t="s">
        <v>60</v>
      </c>
      <c r="M14845">
        <v>80000</v>
      </c>
      <c r="N14845"/>
      <c r="O14845" t="s">
        <v>312</v>
      </c>
      <c r="P14845" t="s">
        <v>2288</v>
      </c>
    </row>
    <row r="14846" spans="1:16" x14ac:dyDescent="0.25">
      <c r="A14846" t="s">
        <v>0</v>
      </c>
      <c r="B14846" t="s">
        <v>26477</v>
      </c>
      <c r="C14846" t="s">
        <v>592</v>
      </c>
      <c r="D14846" t="s">
        <v>2360</v>
      </c>
      <c r="E14846" t="s">
        <v>59</v>
      </c>
      <c r="F14846" t="b">
        <v>0</v>
      </c>
      <c r="G14846" t="s">
        <v>73</v>
      </c>
      <c r="H14846" s="1">
        <v>46182.709432870368</v>
      </c>
      <c r="I14846" t="b">
        <v>0</v>
      </c>
      <c r="J14846" t="b">
        <v>1</v>
      </c>
      <c r="K14846" t="s">
        <v>41</v>
      </c>
      <c r="L14846" t="s">
        <v>74</v>
      </c>
      <c r="M14846"/>
      <c r="N14846">
        <v>31.504999999999999</v>
      </c>
      <c r="O14846" t="s">
        <v>593</v>
      </c>
    </row>
    <row r="14847" spans="1:16" x14ac:dyDescent="0.25">
      <c r="A14847" t="s">
        <v>6</v>
      </c>
      <c r="B14847" t="s">
        <v>26478</v>
      </c>
      <c r="C14847" t="s">
        <v>165</v>
      </c>
      <c r="D14847" t="s">
        <v>4526</v>
      </c>
      <c r="E14847" t="s">
        <v>59</v>
      </c>
      <c r="F14847" t="b">
        <v>0</v>
      </c>
      <c r="G14847" t="s">
        <v>73</v>
      </c>
      <c r="H14847" s="1">
        <v>46182.709432870368</v>
      </c>
      <c r="I14847" t="b">
        <v>0</v>
      </c>
      <c r="J14847" t="b">
        <v>1</v>
      </c>
      <c r="K14847" t="s">
        <v>41</v>
      </c>
      <c r="L14847" t="s">
        <v>60</v>
      </c>
      <c r="M14847">
        <v>250500</v>
      </c>
      <c r="N14847"/>
      <c r="O14847" t="s">
        <v>1155</v>
      </c>
    </row>
    <row r="14848" spans="1:16" x14ac:dyDescent="0.25">
      <c r="A14848" t="s">
        <v>3</v>
      </c>
      <c r="B14848" t="s">
        <v>26479</v>
      </c>
      <c r="C14848" t="s">
        <v>320</v>
      </c>
      <c r="D14848" t="s">
        <v>4526</v>
      </c>
      <c r="E14848" t="s">
        <v>88</v>
      </c>
      <c r="F14848" t="b">
        <v>0</v>
      </c>
      <c r="G14848" t="s">
        <v>73</v>
      </c>
      <c r="H14848" s="1">
        <v>46182.709444444437</v>
      </c>
      <c r="I14848" t="b">
        <v>0</v>
      </c>
      <c r="J14848" t="b">
        <v>1</v>
      </c>
      <c r="K14848" t="s">
        <v>41</v>
      </c>
      <c r="L14848" t="s">
        <v>74</v>
      </c>
      <c r="M14848"/>
      <c r="N14848">
        <v>61.5</v>
      </c>
      <c r="O14848" t="s">
        <v>403</v>
      </c>
      <c r="P14848" t="s">
        <v>3891</v>
      </c>
    </row>
    <row r="14849" spans="1:16" x14ac:dyDescent="0.25">
      <c r="A14849" t="s">
        <v>0</v>
      </c>
      <c r="B14849" t="s">
        <v>0</v>
      </c>
      <c r="C14849" t="s">
        <v>26480</v>
      </c>
      <c r="D14849" t="s">
        <v>24507</v>
      </c>
      <c r="E14849" t="s">
        <v>59</v>
      </c>
      <c r="F14849" t="b">
        <v>0</v>
      </c>
      <c r="G14849" t="s">
        <v>40</v>
      </c>
      <c r="H14849" s="1">
        <v>46182.711099537039</v>
      </c>
      <c r="I14849" t="b">
        <v>1</v>
      </c>
      <c r="J14849" t="b">
        <v>0</v>
      </c>
      <c r="K14849" t="s">
        <v>40</v>
      </c>
      <c r="L14849" t="s">
        <v>60</v>
      </c>
      <c r="M14849">
        <v>45500</v>
      </c>
      <c r="N14849"/>
      <c r="O14849" t="s">
        <v>26481</v>
      </c>
      <c r="P14849" t="s">
        <v>10248</v>
      </c>
    </row>
    <row r="14850" spans="1:16" x14ac:dyDescent="0.25">
      <c r="A14850" t="s">
        <v>2</v>
      </c>
      <c r="B14850" t="s">
        <v>158</v>
      </c>
      <c r="C14850" t="s">
        <v>616</v>
      </c>
      <c r="D14850" t="s">
        <v>4346</v>
      </c>
      <c r="E14850" t="s">
        <v>59</v>
      </c>
      <c r="F14850" t="b">
        <v>0</v>
      </c>
      <c r="G14850" t="s">
        <v>73</v>
      </c>
      <c r="H14850" s="1">
        <v>46182.711284722223</v>
      </c>
      <c r="I14850" t="b">
        <v>0</v>
      </c>
      <c r="J14850" t="b">
        <v>1</v>
      </c>
      <c r="K14850" t="s">
        <v>41</v>
      </c>
      <c r="L14850" t="s">
        <v>60</v>
      </c>
      <c r="M14850">
        <v>169000</v>
      </c>
      <c r="N14850"/>
      <c r="O14850" t="s">
        <v>3716</v>
      </c>
      <c r="P14850" t="s">
        <v>26482</v>
      </c>
    </row>
    <row r="14851" spans="1:16" x14ac:dyDescent="0.25">
      <c r="A14851" t="s">
        <v>1</v>
      </c>
      <c r="B14851" t="s">
        <v>2301</v>
      </c>
      <c r="C14851" t="s">
        <v>25557</v>
      </c>
      <c r="D14851" t="s">
        <v>4526</v>
      </c>
      <c r="E14851" t="s">
        <v>59</v>
      </c>
      <c r="F14851" t="b">
        <v>0</v>
      </c>
      <c r="G14851" t="s">
        <v>65</v>
      </c>
      <c r="H14851" s="1">
        <v>46182.713263888887</v>
      </c>
      <c r="I14851" t="b">
        <v>0</v>
      </c>
      <c r="J14851" t="b">
        <v>0</v>
      </c>
      <c r="K14851" t="s">
        <v>41</v>
      </c>
      <c r="L14851" t="s">
        <v>60</v>
      </c>
      <c r="M14851">
        <v>90000</v>
      </c>
      <c r="N14851"/>
      <c r="O14851" t="s">
        <v>2307</v>
      </c>
      <c r="P14851" t="s">
        <v>25558</v>
      </c>
    </row>
    <row r="14852" spans="1:16" x14ac:dyDescent="0.25">
      <c r="A14852" t="s">
        <v>1</v>
      </c>
      <c r="B14852" t="s">
        <v>26483</v>
      </c>
      <c r="C14852" t="s">
        <v>2649</v>
      </c>
      <c r="D14852" t="s">
        <v>4346</v>
      </c>
      <c r="E14852" t="s">
        <v>59</v>
      </c>
      <c r="F14852" t="b">
        <v>0</v>
      </c>
      <c r="G14852" t="s">
        <v>39</v>
      </c>
      <c r="H14852" s="1">
        <v>46182.714942129627</v>
      </c>
      <c r="I14852" t="b">
        <v>0</v>
      </c>
      <c r="J14852" t="b">
        <v>0</v>
      </c>
      <c r="K14852" t="s">
        <v>39</v>
      </c>
      <c r="L14852" t="s">
        <v>74</v>
      </c>
      <c r="M14852"/>
      <c r="N14852">
        <v>5000</v>
      </c>
      <c r="O14852" t="s">
        <v>26484</v>
      </c>
    </row>
    <row r="14853" spans="1:16" x14ac:dyDescent="0.25">
      <c r="A14853" t="s">
        <v>0</v>
      </c>
      <c r="B14853" t="s">
        <v>26485</v>
      </c>
      <c r="C14853" t="s">
        <v>172</v>
      </c>
      <c r="D14853" t="s">
        <v>2360</v>
      </c>
      <c r="E14853" t="s">
        <v>59</v>
      </c>
      <c r="F14853" t="b">
        <v>0</v>
      </c>
      <c r="G14853" t="s">
        <v>68</v>
      </c>
      <c r="H14853" s="1">
        <v>46182.75104166667</v>
      </c>
      <c r="I14853" t="b">
        <v>0</v>
      </c>
      <c r="J14853" t="b">
        <v>0</v>
      </c>
      <c r="K14853" t="s">
        <v>41</v>
      </c>
      <c r="L14853" t="s">
        <v>74</v>
      </c>
      <c r="M14853"/>
      <c r="N14853">
        <v>42.5</v>
      </c>
      <c r="O14853" t="s">
        <v>11172</v>
      </c>
      <c r="P14853" t="s">
        <v>26486</v>
      </c>
    </row>
    <row r="14854" spans="1:16" x14ac:dyDescent="0.25">
      <c r="A14854" t="s">
        <v>0</v>
      </c>
      <c r="B14854" t="s">
        <v>26487</v>
      </c>
      <c r="C14854" t="s">
        <v>190</v>
      </c>
      <c r="D14854" t="s">
        <v>4526</v>
      </c>
      <c r="E14854" t="s">
        <v>59</v>
      </c>
      <c r="F14854" t="b">
        <v>0</v>
      </c>
      <c r="G14854" t="s">
        <v>73</v>
      </c>
      <c r="H14854" s="1">
        <v>46182.75104166667</v>
      </c>
      <c r="I14854" t="b">
        <v>0</v>
      </c>
      <c r="J14854" t="b">
        <v>1</v>
      </c>
      <c r="K14854" t="s">
        <v>41</v>
      </c>
      <c r="L14854" t="s">
        <v>60</v>
      </c>
      <c r="M14854">
        <v>90000</v>
      </c>
      <c r="N14854"/>
      <c r="O14854" t="s">
        <v>1876</v>
      </c>
      <c r="P14854" t="s">
        <v>26488</v>
      </c>
    </row>
    <row r="14855" spans="1:16" x14ac:dyDescent="0.25">
      <c r="A14855" t="s">
        <v>0</v>
      </c>
      <c r="B14855" t="s">
        <v>26489</v>
      </c>
      <c r="C14855" t="s">
        <v>172</v>
      </c>
      <c r="D14855" t="s">
        <v>2360</v>
      </c>
      <c r="E14855" t="s">
        <v>59</v>
      </c>
      <c r="F14855" t="b">
        <v>0</v>
      </c>
      <c r="G14855" t="s">
        <v>68</v>
      </c>
      <c r="H14855" s="1">
        <v>46182.751064814824</v>
      </c>
      <c r="I14855" t="b">
        <v>0</v>
      </c>
      <c r="J14855" t="b">
        <v>1</v>
      </c>
      <c r="K14855" t="s">
        <v>41</v>
      </c>
      <c r="L14855" t="s">
        <v>60</v>
      </c>
      <c r="M14855">
        <v>104859</v>
      </c>
      <c r="N14855"/>
      <c r="O14855" t="s">
        <v>26490</v>
      </c>
      <c r="P14855" t="s">
        <v>26491</v>
      </c>
    </row>
    <row r="14856" spans="1:16" x14ac:dyDescent="0.25">
      <c r="A14856" t="s">
        <v>0</v>
      </c>
      <c r="B14856" t="s">
        <v>1006</v>
      </c>
      <c r="C14856" t="s">
        <v>26492</v>
      </c>
      <c r="D14856" t="s">
        <v>17626</v>
      </c>
      <c r="E14856" t="s">
        <v>59</v>
      </c>
      <c r="F14856" t="b">
        <v>0</v>
      </c>
      <c r="G14856" t="s">
        <v>65</v>
      </c>
      <c r="H14856" s="1">
        <v>46182.751087962963</v>
      </c>
      <c r="I14856" t="b">
        <v>0</v>
      </c>
      <c r="J14856" t="b">
        <v>0</v>
      </c>
      <c r="K14856" t="s">
        <v>41</v>
      </c>
      <c r="L14856" t="s">
        <v>60</v>
      </c>
      <c r="M14856">
        <v>51950</v>
      </c>
      <c r="N14856"/>
      <c r="O14856" t="s">
        <v>26493</v>
      </c>
      <c r="P14856" t="s">
        <v>26494</v>
      </c>
    </row>
    <row r="14857" spans="1:16" x14ac:dyDescent="0.25">
      <c r="A14857" t="s">
        <v>3</v>
      </c>
      <c r="B14857" t="s">
        <v>26495</v>
      </c>
      <c r="C14857" t="s">
        <v>162</v>
      </c>
      <c r="D14857" t="s">
        <v>17626</v>
      </c>
      <c r="E14857" t="s">
        <v>59</v>
      </c>
      <c r="F14857" t="b">
        <v>0</v>
      </c>
      <c r="G14857" t="s">
        <v>73</v>
      </c>
      <c r="H14857" s="1">
        <v>46182.751087962963</v>
      </c>
      <c r="I14857" t="b">
        <v>0</v>
      </c>
      <c r="J14857" t="b">
        <v>1</v>
      </c>
      <c r="K14857" t="s">
        <v>41</v>
      </c>
      <c r="L14857" t="s">
        <v>60</v>
      </c>
      <c r="M14857">
        <v>102150</v>
      </c>
      <c r="N14857"/>
      <c r="O14857" t="s">
        <v>1197</v>
      </c>
      <c r="P14857" t="s">
        <v>2290</v>
      </c>
    </row>
    <row r="14858" spans="1:16" x14ac:dyDescent="0.25">
      <c r="A14858" t="s">
        <v>0</v>
      </c>
      <c r="B14858" t="s">
        <v>26496</v>
      </c>
      <c r="C14858" t="s">
        <v>574</v>
      </c>
      <c r="D14858" t="s">
        <v>4526</v>
      </c>
      <c r="E14858" t="s">
        <v>59</v>
      </c>
      <c r="F14858" t="b">
        <v>0</v>
      </c>
      <c r="G14858" t="s">
        <v>41</v>
      </c>
      <c r="H14858" s="1">
        <v>46182.752800925933</v>
      </c>
      <c r="I14858" t="b">
        <v>0</v>
      </c>
      <c r="J14858" t="b">
        <v>1</v>
      </c>
      <c r="K14858" t="s">
        <v>41</v>
      </c>
      <c r="L14858" t="s">
        <v>60</v>
      </c>
      <c r="M14858">
        <v>109500</v>
      </c>
      <c r="N14858"/>
      <c r="O14858" t="s">
        <v>26497</v>
      </c>
      <c r="P14858" t="s">
        <v>219</v>
      </c>
    </row>
    <row r="14859" spans="1:16" x14ac:dyDescent="0.25">
      <c r="A14859" t="s">
        <v>6</v>
      </c>
      <c r="B14859" t="s">
        <v>26498</v>
      </c>
      <c r="C14859" t="s">
        <v>76</v>
      </c>
      <c r="D14859" t="s">
        <v>4526</v>
      </c>
      <c r="E14859" t="s">
        <v>88</v>
      </c>
      <c r="F14859" t="b">
        <v>1</v>
      </c>
      <c r="G14859" t="s">
        <v>68</v>
      </c>
      <c r="H14859" s="1">
        <v>46182.752893518518</v>
      </c>
      <c r="I14859" t="b">
        <v>0</v>
      </c>
      <c r="J14859" t="b">
        <v>1</v>
      </c>
      <c r="K14859" t="s">
        <v>41</v>
      </c>
      <c r="L14859" t="s">
        <v>74</v>
      </c>
      <c r="M14859"/>
      <c r="N14859">
        <v>97.5</v>
      </c>
      <c r="O14859" t="s">
        <v>482</v>
      </c>
      <c r="P14859" t="s">
        <v>26499</v>
      </c>
    </row>
    <row r="14860" spans="1:16" x14ac:dyDescent="0.25">
      <c r="A14860" t="s">
        <v>1</v>
      </c>
      <c r="B14860" t="s">
        <v>1</v>
      </c>
      <c r="C14860" t="s">
        <v>2840</v>
      </c>
      <c r="D14860" t="s">
        <v>4526</v>
      </c>
      <c r="E14860" t="s">
        <v>59</v>
      </c>
      <c r="F14860" t="b">
        <v>0</v>
      </c>
      <c r="G14860" t="s">
        <v>77</v>
      </c>
      <c r="H14860" s="1">
        <v>46182.754652777781</v>
      </c>
      <c r="I14860" t="b">
        <v>0</v>
      </c>
      <c r="J14860" t="b">
        <v>0</v>
      </c>
      <c r="K14860" t="s">
        <v>41</v>
      </c>
      <c r="L14860" t="s">
        <v>60</v>
      </c>
      <c r="M14860">
        <v>100000</v>
      </c>
      <c r="N14860"/>
      <c r="O14860" t="s">
        <v>5361</v>
      </c>
      <c r="P14860" t="s">
        <v>26500</v>
      </c>
    </row>
    <row r="14861" spans="1:16" x14ac:dyDescent="0.25">
      <c r="A14861" t="s">
        <v>0</v>
      </c>
      <c r="B14861" t="s">
        <v>1242</v>
      </c>
      <c r="C14861" t="s">
        <v>491</v>
      </c>
      <c r="D14861" t="s">
        <v>4526</v>
      </c>
      <c r="E14861" t="s">
        <v>59</v>
      </c>
      <c r="F14861" t="b">
        <v>0</v>
      </c>
      <c r="G14861" t="s">
        <v>65</v>
      </c>
      <c r="H14861" s="1">
        <v>46182.792766203696</v>
      </c>
      <c r="I14861" t="b">
        <v>0</v>
      </c>
      <c r="J14861" t="b">
        <v>0</v>
      </c>
      <c r="K14861" t="s">
        <v>41</v>
      </c>
      <c r="L14861" t="s">
        <v>74</v>
      </c>
      <c r="M14861"/>
      <c r="N14861">
        <v>42.5</v>
      </c>
      <c r="O14861" t="s">
        <v>611</v>
      </c>
      <c r="P14861" t="s">
        <v>233</v>
      </c>
    </row>
    <row r="14862" spans="1:16" x14ac:dyDescent="0.25">
      <c r="A14862" t="s">
        <v>3</v>
      </c>
      <c r="B14862" t="s">
        <v>26501</v>
      </c>
      <c r="C14862" t="s">
        <v>545</v>
      </c>
      <c r="D14862" t="s">
        <v>4526</v>
      </c>
      <c r="E14862" t="s">
        <v>88</v>
      </c>
      <c r="F14862" t="b">
        <v>0</v>
      </c>
      <c r="G14862" t="s">
        <v>77</v>
      </c>
      <c r="H14862" s="1">
        <v>46182.792962962973</v>
      </c>
      <c r="I14862" t="b">
        <v>0</v>
      </c>
      <c r="J14862" t="b">
        <v>0</v>
      </c>
      <c r="K14862" t="s">
        <v>41</v>
      </c>
      <c r="L14862" t="s">
        <v>74</v>
      </c>
      <c r="M14862"/>
      <c r="N14862">
        <v>29.5</v>
      </c>
      <c r="O14862" t="s">
        <v>5092</v>
      </c>
      <c r="P14862" t="s">
        <v>1759</v>
      </c>
    </row>
    <row r="14863" spans="1:16" x14ac:dyDescent="0.25">
      <c r="A14863" t="s">
        <v>3</v>
      </c>
      <c r="B14863" t="s">
        <v>26502</v>
      </c>
      <c r="C14863" t="s">
        <v>76</v>
      </c>
      <c r="D14863" t="s">
        <v>141</v>
      </c>
      <c r="E14863" t="s">
        <v>88</v>
      </c>
      <c r="F14863" t="b">
        <v>1</v>
      </c>
      <c r="G14863" t="s">
        <v>41</v>
      </c>
      <c r="H14863" s="1">
        <v>46182.794502314813</v>
      </c>
      <c r="I14863" t="b">
        <v>0</v>
      </c>
      <c r="J14863" t="b">
        <v>0</v>
      </c>
      <c r="K14863" t="s">
        <v>41</v>
      </c>
      <c r="L14863" t="s">
        <v>74</v>
      </c>
      <c r="M14863"/>
      <c r="N14863">
        <v>47.5</v>
      </c>
      <c r="O14863" t="s">
        <v>141</v>
      </c>
    </row>
    <row r="14864" spans="1:16" x14ac:dyDescent="0.25">
      <c r="A14864" t="s">
        <v>0</v>
      </c>
      <c r="B14864" t="s">
        <v>17402</v>
      </c>
      <c r="C14864" t="s">
        <v>237</v>
      </c>
      <c r="D14864" t="s">
        <v>4526</v>
      </c>
      <c r="E14864" t="s">
        <v>59</v>
      </c>
      <c r="F14864" t="b">
        <v>0</v>
      </c>
      <c r="G14864" t="s">
        <v>89</v>
      </c>
      <c r="H14864" s="1">
        <v>46182.794548611113</v>
      </c>
      <c r="I14864" t="b">
        <v>0</v>
      </c>
      <c r="J14864" t="b">
        <v>0</v>
      </c>
      <c r="K14864" t="s">
        <v>41</v>
      </c>
      <c r="L14864" t="s">
        <v>60</v>
      </c>
      <c r="M14864">
        <v>400000</v>
      </c>
      <c r="N14864"/>
      <c r="O14864" t="s">
        <v>534</v>
      </c>
      <c r="P14864" t="s">
        <v>1929</v>
      </c>
    </row>
    <row r="14865" spans="1:16" x14ac:dyDescent="0.25">
      <c r="A14865" t="s">
        <v>6</v>
      </c>
      <c r="B14865" t="s">
        <v>26503</v>
      </c>
      <c r="C14865" t="s">
        <v>76</v>
      </c>
      <c r="D14865" t="s">
        <v>4346</v>
      </c>
      <c r="E14865" t="s">
        <v>88</v>
      </c>
      <c r="F14865" t="b">
        <v>1</v>
      </c>
      <c r="G14865" t="s">
        <v>77</v>
      </c>
      <c r="H14865" s="1">
        <v>46182.794548611113</v>
      </c>
      <c r="I14865" t="b">
        <v>0</v>
      </c>
      <c r="J14865" t="b">
        <v>0</v>
      </c>
      <c r="K14865" t="s">
        <v>41</v>
      </c>
      <c r="L14865" t="s">
        <v>74</v>
      </c>
      <c r="M14865"/>
      <c r="N14865">
        <v>80</v>
      </c>
      <c r="O14865" t="s">
        <v>1672</v>
      </c>
      <c r="P14865" t="s">
        <v>85</v>
      </c>
    </row>
    <row r="14866" spans="1:16" x14ac:dyDescent="0.25">
      <c r="A14866" t="s">
        <v>5</v>
      </c>
      <c r="B14866" t="s">
        <v>26504</v>
      </c>
      <c r="C14866" t="s">
        <v>1004</v>
      </c>
      <c r="D14866" t="s">
        <v>4526</v>
      </c>
      <c r="E14866" t="s">
        <v>59</v>
      </c>
      <c r="F14866" t="b">
        <v>0</v>
      </c>
      <c r="G14866" t="s">
        <v>68</v>
      </c>
      <c r="H14866" s="1">
        <v>46182.796261574083</v>
      </c>
      <c r="I14866" t="b">
        <v>1</v>
      </c>
      <c r="J14866" t="b">
        <v>1</v>
      </c>
      <c r="K14866" t="s">
        <v>41</v>
      </c>
      <c r="L14866" t="s">
        <v>60</v>
      </c>
      <c r="M14866">
        <v>140000</v>
      </c>
      <c r="N14866"/>
      <c r="O14866" t="s">
        <v>562</v>
      </c>
      <c r="P14866" t="s">
        <v>26505</v>
      </c>
    </row>
    <row r="14867" spans="1:16" x14ac:dyDescent="0.25">
      <c r="A14867" t="s">
        <v>1</v>
      </c>
      <c r="B14867" t="s">
        <v>26506</v>
      </c>
      <c r="C14867" t="s">
        <v>26507</v>
      </c>
      <c r="D14867" t="s">
        <v>4526</v>
      </c>
      <c r="E14867" t="s">
        <v>59</v>
      </c>
      <c r="F14867" t="b">
        <v>0</v>
      </c>
      <c r="G14867" t="s">
        <v>89</v>
      </c>
      <c r="H14867" s="1">
        <v>46182.796377314808</v>
      </c>
      <c r="I14867" t="b">
        <v>0</v>
      </c>
      <c r="J14867" t="b">
        <v>0</v>
      </c>
      <c r="K14867" t="s">
        <v>41</v>
      </c>
      <c r="L14867" t="s">
        <v>74</v>
      </c>
      <c r="M14867"/>
      <c r="N14867">
        <v>53.564999999999998</v>
      </c>
      <c r="O14867" t="s">
        <v>26508</v>
      </c>
      <c r="P14867" t="s">
        <v>1841</v>
      </c>
    </row>
    <row r="14868" spans="1:16" x14ac:dyDescent="0.25">
      <c r="A14868" t="s">
        <v>1</v>
      </c>
      <c r="B14868" t="s">
        <v>1</v>
      </c>
      <c r="C14868" t="s">
        <v>2453</v>
      </c>
      <c r="D14868" t="s">
        <v>4526</v>
      </c>
      <c r="E14868" t="s">
        <v>59</v>
      </c>
      <c r="F14868" t="b">
        <v>0</v>
      </c>
      <c r="G14868" t="s">
        <v>68</v>
      </c>
      <c r="H14868" s="1">
        <v>46182.796388888892</v>
      </c>
      <c r="I14868" t="b">
        <v>0</v>
      </c>
      <c r="J14868" t="b">
        <v>0</v>
      </c>
      <c r="K14868" t="s">
        <v>41</v>
      </c>
      <c r="L14868" t="s">
        <v>60</v>
      </c>
      <c r="M14868">
        <v>130000</v>
      </c>
      <c r="N14868"/>
      <c r="O14868" t="s">
        <v>24522</v>
      </c>
      <c r="P14868" t="s">
        <v>24523</v>
      </c>
    </row>
    <row r="14869" spans="1:16" x14ac:dyDescent="0.25">
      <c r="A14869" t="s">
        <v>5</v>
      </c>
      <c r="B14869" t="s">
        <v>26509</v>
      </c>
      <c r="C14869" t="s">
        <v>26507</v>
      </c>
      <c r="D14869" t="s">
        <v>4526</v>
      </c>
      <c r="E14869" t="s">
        <v>59</v>
      </c>
      <c r="F14869" t="b">
        <v>0</v>
      </c>
      <c r="G14869" t="s">
        <v>65</v>
      </c>
      <c r="H14869" s="1">
        <v>46182.79650462963</v>
      </c>
      <c r="I14869" t="b">
        <v>0</v>
      </c>
      <c r="J14869" t="b">
        <v>0</v>
      </c>
      <c r="K14869" t="s">
        <v>41</v>
      </c>
      <c r="L14869" t="s">
        <v>74</v>
      </c>
      <c r="M14869"/>
      <c r="N14869">
        <v>58.615000000000002</v>
      </c>
      <c r="O14869" t="s">
        <v>26508</v>
      </c>
      <c r="P14869" t="s">
        <v>26510</v>
      </c>
    </row>
    <row r="14870" spans="1:16" x14ac:dyDescent="0.25">
      <c r="A14870" t="s">
        <v>1</v>
      </c>
      <c r="B14870" t="s">
        <v>26511</v>
      </c>
      <c r="C14870" t="s">
        <v>26507</v>
      </c>
      <c r="D14870" t="s">
        <v>4526</v>
      </c>
      <c r="E14870" t="s">
        <v>59</v>
      </c>
      <c r="F14870" t="b">
        <v>0</v>
      </c>
      <c r="G14870" t="s">
        <v>68</v>
      </c>
      <c r="H14870" s="1">
        <v>46182.796539351853</v>
      </c>
      <c r="I14870" t="b">
        <v>0</v>
      </c>
      <c r="J14870" t="b">
        <v>0</v>
      </c>
      <c r="K14870" t="s">
        <v>41</v>
      </c>
      <c r="L14870" t="s">
        <v>74</v>
      </c>
      <c r="M14870"/>
      <c r="N14870">
        <v>64.14</v>
      </c>
      <c r="O14870" t="s">
        <v>26508</v>
      </c>
      <c r="P14870" t="s">
        <v>152</v>
      </c>
    </row>
    <row r="14871" spans="1:16" x14ac:dyDescent="0.25">
      <c r="A14871" t="s">
        <v>1</v>
      </c>
      <c r="B14871" t="s">
        <v>26512</v>
      </c>
      <c r="C14871" t="s">
        <v>26507</v>
      </c>
      <c r="D14871" t="s">
        <v>4526</v>
      </c>
      <c r="E14871" t="s">
        <v>59</v>
      </c>
      <c r="F14871" t="b">
        <v>0</v>
      </c>
      <c r="G14871" t="s">
        <v>68</v>
      </c>
      <c r="H14871" s="1">
        <v>46182.796539351853</v>
      </c>
      <c r="I14871" t="b">
        <v>0</v>
      </c>
      <c r="J14871" t="b">
        <v>0</v>
      </c>
      <c r="K14871" t="s">
        <v>41</v>
      </c>
      <c r="L14871" t="s">
        <v>74</v>
      </c>
      <c r="M14871"/>
      <c r="N14871">
        <v>64.14</v>
      </c>
      <c r="O14871" t="s">
        <v>26508</v>
      </c>
      <c r="P14871" t="s">
        <v>152</v>
      </c>
    </row>
    <row r="14872" spans="1:16" x14ac:dyDescent="0.25">
      <c r="A14872" t="s">
        <v>1</v>
      </c>
      <c r="B14872" t="s">
        <v>26513</v>
      </c>
      <c r="C14872" t="s">
        <v>330</v>
      </c>
      <c r="D14872" t="s">
        <v>2360</v>
      </c>
      <c r="E14872" t="s">
        <v>59</v>
      </c>
      <c r="F14872" t="b">
        <v>0</v>
      </c>
      <c r="G14872" t="s">
        <v>41</v>
      </c>
      <c r="H14872" s="1">
        <v>46182.79828703704</v>
      </c>
      <c r="I14872" t="b">
        <v>0</v>
      </c>
      <c r="J14872" t="b">
        <v>1</v>
      </c>
      <c r="K14872" t="s">
        <v>41</v>
      </c>
      <c r="L14872" t="s">
        <v>60</v>
      </c>
      <c r="M14872">
        <v>110000</v>
      </c>
      <c r="N14872"/>
      <c r="O14872" t="s">
        <v>26514</v>
      </c>
      <c r="P14872" t="s">
        <v>26515</v>
      </c>
    </row>
    <row r="14873" spans="1:16" x14ac:dyDescent="0.25">
      <c r="A14873" t="s">
        <v>0</v>
      </c>
      <c r="B14873" t="s">
        <v>26516</v>
      </c>
      <c r="C14873" t="s">
        <v>580</v>
      </c>
      <c r="D14873" t="s">
        <v>4346</v>
      </c>
      <c r="E14873" t="s">
        <v>88</v>
      </c>
      <c r="F14873" t="b">
        <v>0</v>
      </c>
      <c r="G14873" t="s">
        <v>68</v>
      </c>
      <c r="H14873" s="1">
        <v>46182.834374999999</v>
      </c>
      <c r="I14873" t="b">
        <v>0</v>
      </c>
      <c r="J14873" t="b">
        <v>1</v>
      </c>
      <c r="K14873" t="s">
        <v>41</v>
      </c>
      <c r="L14873" t="s">
        <v>74</v>
      </c>
      <c r="M14873"/>
      <c r="N14873">
        <v>29</v>
      </c>
      <c r="O14873" t="s">
        <v>18402</v>
      </c>
      <c r="P14873" t="s">
        <v>4073</v>
      </c>
    </row>
    <row r="14874" spans="1:16" x14ac:dyDescent="0.25">
      <c r="A14874" t="s">
        <v>0</v>
      </c>
      <c r="B14874" t="s">
        <v>1855</v>
      </c>
      <c r="C14874" t="s">
        <v>290</v>
      </c>
      <c r="D14874" t="s">
        <v>4526</v>
      </c>
      <c r="E14874" t="s">
        <v>88</v>
      </c>
      <c r="F14874" t="b">
        <v>0</v>
      </c>
      <c r="G14874" t="s">
        <v>77</v>
      </c>
      <c r="H14874" s="1">
        <v>46182.834374999999</v>
      </c>
      <c r="I14874" t="b">
        <v>1</v>
      </c>
      <c r="J14874" t="b">
        <v>1</v>
      </c>
      <c r="K14874" t="s">
        <v>41</v>
      </c>
      <c r="L14874" t="s">
        <v>74</v>
      </c>
      <c r="M14874"/>
      <c r="N14874">
        <v>55</v>
      </c>
      <c r="O14874" t="s">
        <v>1076</v>
      </c>
      <c r="P14874" t="s">
        <v>26517</v>
      </c>
    </row>
    <row r="14875" spans="1:16" x14ac:dyDescent="0.25">
      <c r="A14875" t="s">
        <v>3</v>
      </c>
      <c r="B14875" t="s">
        <v>26518</v>
      </c>
      <c r="C14875" t="s">
        <v>172</v>
      </c>
      <c r="D14875" t="s">
        <v>4526</v>
      </c>
      <c r="E14875" t="s">
        <v>59</v>
      </c>
      <c r="F14875" t="b">
        <v>0</v>
      </c>
      <c r="G14875" t="s">
        <v>68</v>
      </c>
      <c r="H14875" s="1">
        <v>46182.834398148138</v>
      </c>
      <c r="I14875" t="b">
        <v>0</v>
      </c>
      <c r="J14875" t="b">
        <v>1</v>
      </c>
      <c r="K14875" t="s">
        <v>41</v>
      </c>
      <c r="L14875" t="s">
        <v>60</v>
      </c>
      <c r="M14875">
        <v>122500</v>
      </c>
      <c r="N14875"/>
      <c r="O14875" t="s">
        <v>26519</v>
      </c>
    </row>
    <row r="14876" spans="1:16" x14ac:dyDescent="0.25">
      <c r="A14876" t="s">
        <v>2</v>
      </c>
      <c r="B14876" t="s">
        <v>4256</v>
      </c>
      <c r="C14876" t="s">
        <v>172</v>
      </c>
      <c r="D14876" t="s">
        <v>2360</v>
      </c>
      <c r="E14876" t="s">
        <v>59</v>
      </c>
      <c r="F14876" t="b">
        <v>0</v>
      </c>
      <c r="G14876" t="s">
        <v>68</v>
      </c>
      <c r="H14876" s="1">
        <v>46182.834398148138</v>
      </c>
      <c r="I14876" t="b">
        <v>0</v>
      </c>
      <c r="J14876" t="b">
        <v>0</v>
      </c>
      <c r="K14876" t="s">
        <v>41</v>
      </c>
      <c r="L14876" t="s">
        <v>60</v>
      </c>
      <c r="M14876">
        <v>112700</v>
      </c>
      <c r="N14876"/>
      <c r="O14876" t="s">
        <v>560</v>
      </c>
      <c r="P14876" t="s">
        <v>26520</v>
      </c>
    </row>
    <row r="14877" spans="1:16" x14ac:dyDescent="0.25">
      <c r="A14877" t="s">
        <v>0</v>
      </c>
      <c r="B14877" t="s">
        <v>3362</v>
      </c>
      <c r="C14877" t="s">
        <v>332</v>
      </c>
      <c r="D14877" t="s">
        <v>5349</v>
      </c>
      <c r="E14877" t="s">
        <v>59</v>
      </c>
      <c r="F14877" t="b">
        <v>0</v>
      </c>
      <c r="G14877" t="s">
        <v>65</v>
      </c>
      <c r="H14877" s="1">
        <v>46182.834409722222</v>
      </c>
      <c r="I14877" t="b">
        <v>1</v>
      </c>
      <c r="J14877" t="b">
        <v>0</v>
      </c>
      <c r="K14877" t="s">
        <v>41</v>
      </c>
      <c r="L14877" t="s">
        <v>60</v>
      </c>
      <c r="M14877">
        <v>180000</v>
      </c>
      <c r="N14877"/>
      <c r="O14877" t="s">
        <v>15196</v>
      </c>
      <c r="P14877" t="s">
        <v>26521</v>
      </c>
    </row>
    <row r="14878" spans="1:16" x14ac:dyDescent="0.25">
      <c r="A14878" t="s">
        <v>7</v>
      </c>
      <c r="B14878" t="s">
        <v>26522</v>
      </c>
      <c r="C14878" t="s">
        <v>26523</v>
      </c>
      <c r="D14878" t="s">
        <v>17626</v>
      </c>
      <c r="E14878" t="s">
        <v>59</v>
      </c>
      <c r="F14878" t="b">
        <v>0</v>
      </c>
      <c r="G14878" t="s">
        <v>73</v>
      </c>
      <c r="H14878" s="1">
        <v>46182.834421296298</v>
      </c>
      <c r="I14878" t="b">
        <v>0</v>
      </c>
      <c r="J14878" t="b">
        <v>1</v>
      </c>
      <c r="K14878" t="s">
        <v>41</v>
      </c>
      <c r="L14878" t="s">
        <v>60</v>
      </c>
      <c r="M14878">
        <v>96880</v>
      </c>
      <c r="N14878"/>
      <c r="O14878" t="s">
        <v>3721</v>
      </c>
      <c r="P14878" t="s">
        <v>26524</v>
      </c>
    </row>
    <row r="14879" spans="1:16" x14ac:dyDescent="0.25">
      <c r="A14879" t="s">
        <v>6</v>
      </c>
      <c r="B14879" t="s">
        <v>26525</v>
      </c>
      <c r="C14879" t="s">
        <v>81</v>
      </c>
      <c r="D14879" t="s">
        <v>2360</v>
      </c>
      <c r="E14879" t="s">
        <v>59</v>
      </c>
      <c r="F14879" t="b">
        <v>0</v>
      </c>
      <c r="G14879" t="s">
        <v>77</v>
      </c>
      <c r="H14879" s="1">
        <v>46182.836215277777</v>
      </c>
      <c r="I14879" t="b">
        <v>0</v>
      </c>
      <c r="J14879" t="b">
        <v>0</v>
      </c>
      <c r="K14879" t="s">
        <v>41</v>
      </c>
      <c r="L14879" t="s">
        <v>74</v>
      </c>
      <c r="M14879"/>
      <c r="N14879">
        <v>100.5</v>
      </c>
      <c r="O14879" t="s">
        <v>3167</v>
      </c>
      <c r="P14879" t="s">
        <v>310</v>
      </c>
    </row>
    <row r="14880" spans="1:16" x14ac:dyDescent="0.25">
      <c r="A14880" t="s">
        <v>1</v>
      </c>
      <c r="B14880" t="s">
        <v>26526</v>
      </c>
      <c r="C14880" t="s">
        <v>17053</v>
      </c>
      <c r="D14880" t="s">
        <v>4526</v>
      </c>
      <c r="E14880" t="s">
        <v>59</v>
      </c>
      <c r="F14880" t="b">
        <v>0</v>
      </c>
      <c r="G14880" t="s">
        <v>65</v>
      </c>
      <c r="H14880" s="1">
        <v>46182.838078703702</v>
      </c>
      <c r="I14880" t="b">
        <v>0</v>
      </c>
      <c r="J14880" t="b">
        <v>0</v>
      </c>
      <c r="K14880" t="s">
        <v>41</v>
      </c>
      <c r="L14880" t="s">
        <v>60</v>
      </c>
      <c r="M14880">
        <v>129000</v>
      </c>
      <c r="N14880"/>
      <c r="O14880" t="s">
        <v>521</v>
      </c>
      <c r="P14880" t="s">
        <v>26527</v>
      </c>
    </row>
    <row r="14881" spans="1:16" x14ac:dyDescent="0.25">
      <c r="A14881" t="s">
        <v>0</v>
      </c>
      <c r="B14881" t="s">
        <v>0</v>
      </c>
      <c r="C14881" t="s">
        <v>612</v>
      </c>
      <c r="D14881" t="s">
        <v>4526</v>
      </c>
      <c r="E14881" t="s">
        <v>88</v>
      </c>
      <c r="F14881" t="b">
        <v>0</v>
      </c>
      <c r="G14881" t="s">
        <v>73</v>
      </c>
      <c r="H14881" s="1">
        <v>46182.87604166667</v>
      </c>
      <c r="I14881" t="b">
        <v>0</v>
      </c>
      <c r="J14881" t="b">
        <v>0</v>
      </c>
      <c r="K14881" t="s">
        <v>41</v>
      </c>
      <c r="L14881" t="s">
        <v>74</v>
      </c>
      <c r="M14881"/>
      <c r="N14881">
        <v>44.424999999999997</v>
      </c>
      <c r="O14881" t="s">
        <v>26528</v>
      </c>
      <c r="P14881" t="s">
        <v>26529</v>
      </c>
    </row>
    <row r="14882" spans="1:16" x14ac:dyDescent="0.25">
      <c r="A14882" t="s">
        <v>0</v>
      </c>
      <c r="B14882" t="s">
        <v>26530</v>
      </c>
      <c r="C14882" t="s">
        <v>112</v>
      </c>
      <c r="D14882" t="s">
        <v>4526</v>
      </c>
      <c r="E14882" t="s">
        <v>88</v>
      </c>
      <c r="F14882" t="b">
        <v>0</v>
      </c>
      <c r="G14882" t="s">
        <v>65</v>
      </c>
      <c r="H14882" s="1">
        <v>46182.87604166667</v>
      </c>
      <c r="I14882" t="b">
        <v>0</v>
      </c>
      <c r="J14882" t="b">
        <v>0</v>
      </c>
      <c r="K14882" t="s">
        <v>41</v>
      </c>
      <c r="L14882" t="s">
        <v>74</v>
      </c>
      <c r="M14882"/>
      <c r="N14882">
        <v>42.5</v>
      </c>
      <c r="O14882" t="s">
        <v>2222</v>
      </c>
      <c r="P14882" t="s">
        <v>3471</v>
      </c>
    </row>
    <row r="14883" spans="1:16" x14ac:dyDescent="0.25">
      <c r="A14883" t="s">
        <v>3</v>
      </c>
      <c r="B14883" t="s">
        <v>26531</v>
      </c>
      <c r="C14883" t="s">
        <v>162</v>
      </c>
      <c r="D14883" t="s">
        <v>4526</v>
      </c>
      <c r="E14883" t="s">
        <v>88</v>
      </c>
      <c r="F14883" t="b">
        <v>0</v>
      </c>
      <c r="G14883" t="s">
        <v>73</v>
      </c>
      <c r="H14883" s="1">
        <v>46182.876087962963</v>
      </c>
      <c r="I14883" t="b">
        <v>1</v>
      </c>
      <c r="J14883" t="b">
        <v>0</v>
      </c>
      <c r="K14883" t="s">
        <v>41</v>
      </c>
      <c r="L14883" t="s">
        <v>74</v>
      </c>
      <c r="M14883"/>
      <c r="N14883">
        <v>72.5</v>
      </c>
      <c r="O14883" t="s">
        <v>3788</v>
      </c>
      <c r="P14883" t="s">
        <v>714</v>
      </c>
    </row>
    <row r="14884" spans="1:16" x14ac:dyDescent="0.25">
      <c r="A14884" t="s">
        <v>3</v>
      </c>
      <c r="B14884" t="s">
        <v>4152</v>
      </c>
      <c r="C14884" t="s">
        <v>2412</v>
      </c>
      <c r="D14884" t="s">
        <v>4526</v>
      </c>
      <c r="E14884" t="s">
        <v>59</v>
      </c>
      <c r="F14884" t="b">
        <v>0</v>
      </c>
      <c r="G14884" t="s">
        <v>73</v>
      </c>
      <c r="H14884" s="1">
        <v>46182.876111111109</v>
      </c>
      <c r="I14884" t="b">
        <v>0</v>
      </c>
      <c r="J14884" t="b">
        <v>0</v>
      </c>
      <c r="K14884" t="s">
        <v>41</v>
      </c>
      <c r="L14884" t="s">
        <v>60</v>
      </c>
      <c r="M14884">
        <v>68500</v>
      </c>
      <c r="N14884"/>
      <c r="O14884" t="s">
        <v>105</v>
      </c>
      <c r="P14884" t="s">
        <v>1482</v>
      </c>
    </row>
    <row r="14885" spans="1:16" x14ac:dyDescent="0.25">
      <c r="A14885" t="s">
        <v>5</v>
      </c>
      <c r="B14885" t="s">
        <v>3624</v>
      </c>
      <c r="C14885" t="s">
        <v>326</v>
      </c>
      <c r="D14885" t="s">
        <v>4526</v>
      </c>
      <c r="E14885" t="s">
        <v>59</v>
      </c>
      <c r="F14885" t="b">
        <v>0</v>
      </c>
      <c r="G14885" t="s">
        <v>77</v>
      </c>
      <c r="H14885" s="1">
        <v>46182.876273148147</v>
      </c>
      <c r="I14885" t="b">
        <v>1</v>
      </c>
      <c r="J14885" t="b">
        <v>0</v>
      </c>
      <c r="K14885" t="s">
        <v>41</v>
      </c>
      <c r="L14885" t="s">
        <v>60</v>
      </c>
      <c r="M14885">
        <v>125000</v>
      </c>
      <c r="N14885"/>
      <c r="O14885" t="s">
        <v>11033</v>
      </c>
      <c r="P14885" t="s">
        <v>954</v>
      </c>
    </row>
    <row r="14886" spans="1:16" x14ac:dyDescent="0.25">
      <c r="A14886" t="s">
        <v>2</v>
      </c>
      <c r="B14886" t="s">
        <v>26532</v>
      </c>
      <c r="C14886" t="s">
        <v>2217</v>
      </c>
      <c r="D14886" t="s">
        <v>4526</v>
      </c>
      <c r="E14886" t="s">
        <v>59</v>
      </c>
      <c r="F14886" t="b">
        <v>0</v>
      </c>
      <c r="G14886" t="s">
        <v>68</v>
      </c>
      <c r="H14886" s="1">
        <v>46182.877893518518</v>
      </c>
      <c r="I14886" t="b">
        <v>0</v>
      </c>
      <c r="J14886" t="b">
        <v>0</v>
      </c>
      <c r="K14886" t="s">
        <v>41</v>
      </c>
      <c r="L14886" t="s">
        <v>60</v>
      </c>
      <c r="M14886">
        <v>147500</v>
      </c>
      <c r="N14886"/>
      <c r="O14886" t="s">
        <v>22594</v>
      </c>
      <c r="P14886" t="s">
        <v>7770</v>
      </c>
    </row>
    <row r="14887" spans="1:16" x14ac:dyDescent="0.25">
      <c r="A14887" t="s">
        <v>5</v>
      </c>
      <c r="B14887" t="s">
        <v>26533</v>
      </c>
      <c r="C14887" t="s">
        <v>145</v>
      </c>
      <c r="D14887" t="s">
        <v>4346</v>
      </c>
      <c r="E14887" t="s">
        <v>59</v>
      </c>
      <c r="F14887" t="b">
        <v>0</v>
      </c>
      <c r="G14887" t="s">
        <v>68</v>
      </c>
      <c r="H14887" s="1">
        <v>46182.879641203697</v>
      </c>
      <c r="I14887" t="b">
        <v>0</v>
      </c>
      <c r="J14887" t="b">
        <v>1</v>
      </c>
      <c r="K14887" t="s">
        <v>41</v>
      </c>
      <c r="L14887" t="s">
        <v>60</v>
      </c>
      <c r="M14887">
        <v>184500</v>
      </c>
      <c r="N14887"/>
      <c r="O14887" t="s">
        <v>550</v>
      </c>
      <c r="P14887" t="s">
        <v>26534</v>
      </c>
    </row>
    <row r="14888" spans="1:16" x14ac:dyDescent="0.25">
      <c r="A14888" t="s">
        <v>4</v>
      </c>
      <c r="B14888" t="s">
        <v>26535</v>
      </c>
      <c r="C14888" t="s">
        <v>955</v>
      </c>
      <c r="D14888" t="s">
        <v>5102</v>
      </c>
      <c r="E14888" t="s">
        <v>59</v>
      </c>
      <c r="F14888" t="b">
        <v>0</v>
      </c>
      <c r="G14888" t="s">
        <v>13</v>
      </c>
      <c r="H14888" s="1">
        <v>46182.880289351851</v>
      </c>
      <c r="I14888" t="b">
        <v>0</v>
      </c>
      <c r="J14888" t="b">
        <v>0</v>
      </c>
      <c r="K14888" t="s">
        <v>13</v>
      </c>
      <c r="L14888" t="s">
        <v>60</v>
      </c>
      <c r="M14888">
        <v>159000</v>
      </c>
      <c r="N14888"/>
      <c r="O14888" t="s">
        <v>13572</v>
      </c>
      <c r="P14888" t="s">
        <v>26536</v>
      </c>
    </row>
    <row r="14889" spans="1:16" x14ac:dyDescent="0.25">
      <c r="A14889" t="s">
        <v>0</v>
      </c>
      <c r="B14889" t="s">
        <v>26537</v>
      </c>
      <c r="C14889" t="s">
        <v>81</v>
      </c>
      <c r="D14889" t="s">
        <v>21392</v>
      </c>
      <c r="E14889" t="s">
        <v>88</v>
      </c>
      <c r="F14889" t="b">
        <v>0</v>
      </c>
      <c r="G14889" t="s">
        <v>77</v>
      </c>
      <c r="H14889" s="1">
        <v>46182.917951388888</v>
      </c>
      <c r="I14889" t="b">
        <v>1</v>
      </c>
      <c r="J14889" t="b">
        <v>0</v>
      </c>
      <c r="K14889" t="s">
        <v>41</v>
      </c>
      <c r="L14889" t="s">
        <v>74</v>
      </c>
      <c r="M14889"/>
      <c r="N14889">
        <v>50</v>
      </c>
      <c r="O14889" t="s">
        <v>21393</v>
      </c>
      <c r="P14889" t="s">
        <v>85</v>
      </c>
    </row>
    <row r="14890" spans="1:16" x14ac:dyDescent="0.25">
      <c r="A14890" t="s">
        <v>2</v>
      </c>
      <c r="B14890" t="s">
        <v>26538</v>
      </c>
      <c r="C14890" t="s">
        <v>162</v>
      </c>
      <c r="D14890" t="s">
        <v>21392</v>
      </c>
      <c r="E14890" t="s">
        <v>88</v>
      </c>
      <c r="F14890" t="b">
        <v>0</v>
      </c>
      <c r="G14890" t="s">
        <v>73</v>
      </c>
      <c r="H14890" s="1">
        <v>46182.919618055559</v>
      </c>
      <c r="I14890" t="b">
        <v>0</v>
      </c>
      <c r="J14890" t="b">
        <v>0</v>
      </c>
      <c r="K14890" t="s">
        <v>41</v>
      </c>
      <c r="L14890" t="s">
        <v>74</v>
      </c>
      <c r="M14890"/>
      <c r="N14890">
        <v>50</v>
      </c>
      <c r="O14890" t="s">
        <v>21393</v>
      </c>
      <c r="P14890" t="s">
        <v>208</v>
      </c>
    </row>
    <row r="14891" spans="1:16" x14ac:dyDescent="0.25">
      <c r="A14891" t="s">
        <v>1</v>
      </c>
      <c r="B14891" t="s">
        <v>26539</v>
      </c>
      <c r="C14891" t="s">
        <v>121</v>
      </c>
      <c r="D14891" t="s">
        <v>4526</v>
      </c>
      <c r="E14891" t="s">
        <v>88</v>
      </c>
      <c r="F14891" t="b">
        <v>0</v>
      </c>
      <c r="G14891" t="s">
        <v>68</v>
      </c>
      <c r="H14891" s="1">
        <v>46182.921261574083</v>
      </c>
      <c r="I14891" t="b">
        <v>0</v>
      </c>
      <c r="J14891" t="b">
        <v>1</v>
      </c>
      <c r="K14891" t="s">
        <v>41</v>
      </c>
      <c r="L14891" t="s">
        <v>74</v>
      </c>
      <c r="M14891"/>
      <c r="N14891">
        <v>54.5</v>
      </c>
      <c r="O14891" t="s">
        <v>403</v>
      </c>
      <c r="P14891" t="s">
        <v>26540</v>
      </c>
    </row>
    <row r="14892" spans="1:16" x14ac:dyDescent="0.25">
      <c r="A14892" t="s">
        <v>1</v>
      </c>
      <c r="B14892" t="s">
        <v>25522</v>
      </c>
      <c r="C14892" t="s">
        <v>223</v>
      </c>
      <c r="D14892" t="s">
        <v>4526</v>
      </c>
      <c r="E14892" t="s">
        <v>88</v>
      </c>
      <c r="F14892" t="b">
        <v>0</v>
      </c>
      <c r="G14892" t="s">
        <v>89</v>
      </c>
      <c r="H14892" s="1">
        <v>46182.921423611107</v>
      </c>
      <c r="I14892" t="b">
        <v>1</v>
      </c>
      <c r="J14892" t="b">
        <v>0</v>
      </c>
      <c r="K14892" t="s">
        <v>41</v>
      </c>
      <c r="L14892" t="s">
        <v>74</v>
      </c>
      <c r="M14892"/>
      <c r="N14892">
        <v>62.5</v>
      </c>
      <c r="O14892" t="s">
        <v>12207</v>
      </c>
      <c r="P14892" t="s">
        <v>25523</v>
      </c>
    </row>
    <row r="14893" spans="1:16" x14ac:dyDescent="0.25">
      <c r="A14893" t="s">
        <v>7</v>
      </c>
      <c r="B14893" t="s">
        <v>22572</v>
      </c>
      <c r="C14893" t="s">
        <v>190</v>
      </c>
      <c r="D14893" t="s">
        <v>4587</v>
      </c>
      <c r="E14893" t="s">
        <v>59</v>
      </c>
      <c r="F14893" t="b">
        <v>0</v>
      </c>
      <c r="G14893" t="s">
        <v>73</v>
      </c>
      <c r="H14893" s="1">
        <v>46182.959421296298</v>
      </c>
      <c r="I14893" t="b">
        <v>0</v>
      </c>
      <c r="J14893" t="b">
        <v>0</v>
      </c>
      <c r="K14893" t="s">
        <v>41</v>
      </c>
      <c r="L14893" t="s">
        <v>60</v>
      </c>
      <c r="M14893">
        <v>195670</v>
      </c>
      <c r="N14893"/>
      <c r="O14893" t="s">
        <v>26541</v>
      </c>
      <c r="P14893" t="s">
        <v>26542</v>
      </c>
    </row>
    <row r="14894" spans="1:16" x14ac:dyDescent="0.25">
      <c r="A14894" t="s">
        <v>2</v>
      </c>
      <c r="B14894" t="s">
        <v>23647</v>
      </c>
      <c r="C14894" t="s">
        <v>162</v>
      </c>
      <c r="D14894" t="s">
        <v>21392</v>
      </c>
      <c r="E14894" t="s">
        <v>88</v>
      </c>
      <c r="F14894" t="b">
        <v>0</v>
      </c>
      <c r="G14894" t="s">
        <v>73</v>
      </c>
      <c r="H14894" s="1">
        <v>46182.961284722223</v>
      </c>
      <c r="I14894" t="b">
        <v>0</v>
      </c>
      <c r="J14894" t="b">
        <v>0</v>
      </c>
      <c r="K14894" t="s">
        <v>41</v>
      </c>
      <c r="L14894" t="s">
        <v>74</v>
      </c>
      <c r="M14894"/>
      <c r="N14894">
        <v>120</v>
      </c>
      <c r="O14894" t="s">
        <v>21393</v>
      </c>
      <c r="P14894" t="s">
        <v>3104</v>
      </c>
    </row>
    <row r="14895" spans="1:16" x14ac:dyDescent="0.25">
      <c r="A14895" t="s">
        <v>1</v>
      </c>
      <c r="B14895" t="s">
        <v>26543</v>
      </c>
      <c r="C14895" t="s">
        <v>2408</v>
      </c>
      <c r="D14895" t="s">
        <v>4346</v>
      </c>
      <c r="E14895" t="s">
        <v>59</v>
      </c>
      <c r="F14895" t="b">
        <v>0</v>
      </c>
      <c r="G14895" t="s">
        <v>13</v>
      </c>
      <c r="H14895" s="1">
        <v>46182.963622685187</v>
      </c>
      <c r="I14895" t="b">
        <v>1</v>
      </c>
      <c r="J14895" t="b">
        <v>0</v>
      </c>
      <c r="K14895" t="s">
        <v>13</v>
      </c>
      <c r="L14895" t="s">
        <v>60</v>
      </c>
      <c r="M14895">
        <v>92500</v>
      </c>
      <c r="N14895"/>
      <c r="O14895" t="s">
        <v>20193</v>
      </c>
      <c r="P14895" t="s">
        <v>26544</v>
      </c>
    </row>
    <row r="14896" spans="1:16" x14ac:dyDescent="0.25">
      <c r="A14896" t="s">
        <v>1</v>
      </c>
      <c r="B14896" t="s">
        <v>144</v>
      </c>
      <c r="C14896" t="s">
        <v>9984</v>
      </c>
      <c r="D14896" t="s">
        <v>4346</v>
      </c>
      <c r="E14896" t="s">
        <v>59</v>
      </c>
      <c r="F14896" t="b">
        <v>0</v>
      </c>
      <c r="G14896" t="s">
        <v>40</v>
      </c>
      <c r="H14896" s="1">
        <v>46182.965069444443</v>
      </c>
      <c r="I14896" t="b">
        <v>0</v>
      </c>
      <c r="J14896" t="b">
        <v>0</v>
      </c>
      <c r="K14896" t="s">
        <v>40</v>
      </c>
      <c r="L14896" t="s">
        <v>60</v>
      </c>
      <c r="M14896">
        <v>57000</v>
      </c>
      <c r="N14896"/>
      <c r="O14896" t="s">
        <v>26545</v>
      </c>
      <c r="P14896" t="s">
        <v>3369</v>
      </c>
    </row>
    <row r="14897" spans="1:16" x14ac:dyDescent="0.25">
      <c r="A14897" t="s">
        <v>7</v>
      </c>
      <c r="B14897" t="s">
        <v>17974</v>
      </c>
      <c r="C14897" t="s">
        <v>76</v>
      </c>
      <c r="D14897" t="s">
        <v>584</v>
      </c>
      <c r="E14897" t="s">
        <v>72</v>
      </c>
      <c r="F14897" t="b">
        <v>1</v>
      </c>
      <c r="G14897" t="s">
        <v>13</v>
      </c>
      <c r="H14897" s="1">
        <v>46183.001481481479</v>
      </c>
      <c r="I14897" t="b">
        <v>0</v>
      </c>
      <c r="J14897" t="b">
        <v>0</v>
      </c>
      <c r="K14897" t="s">
        <v>13</v>
      </c>
      <c r="L14897" t="s">
        <v>74</v>
      </c>
      <c r="M14897"/>
      <c r="N14897">
        <v>25</v>
      </c>
      <c r="O14897" t="s">
        <v>4814</v>
      </c>
      <c r="P14897" t="s">
        <v>2671</v>
      </c>
    </row>
    <row r="14898" spans="1:16" x14ac:dyDescent="0.25">
      <c r="A14898" t="s">
        <v>3</v>
      </c>
      <c r="B14898" t="s">
        <v>8933</v>
      </c>
      <c r="C14898" t="s">
        <v>76</v>
      </c>
      <c r="D14898" t="s">
        <v>584</v>
      </c>
      <c r="E14898" t="s">
        <v>72</v>
      </c>
      <c r="F14898" t="b">
        <v>1</v>
      </c>
      <c r="G14898" t="s">
        <v>13</v>
      </c>
      <c r="H14898" s="1">
        <v>46183.001562500001</v>
      </c>
      <c r="I14898" t="b">
        <v>0</v>
      </c>
      <c r="J14898" t="b">
        <v>0</v>
      </c>
      <c r="K14898" t="s">
        <v>13</v>
      </c>
      <c r="L14898" t="s">
        <v>74</v>
      </c>
      <c r="M14898"/>
      <c r="N14898">
        <v>25</v>
      </c>
      <c r="O14898" t="s">
        <v>2063</v>
      </c>
      <c r="P14898" t="s">
        <v>8934</v>
      </c>
    </row>
    <row r="14899" spans="1:16" x14ac:dyDescent="0.25">
      <c r="A14899" t="s">
        <v>0</v>
      </c>
      <c r="B14899" t="s">
        <v>26546</v>
      </c>
      <c r="C14899" t="s">
        <v>40</v>
      </c>
      <c r="D14899" t="s">
        <v>7670</v>
      </c>
      <c r="E14899" t="s">
        <v>59</v>
      </c>
      <c r="F14899" t="b">
        <v>0</v>
      </c>
      <c r="G14899" t="s">
        <v>40</v>
      </c>
      <c r="H14899" s="1">
        <v>46183.002800925933</v>
      </c>
      <c r="I14899" t="b">
        <v>1</v>
      </c>
      <c r="J14899" t="b">
        <v>0</v>
      </c>
      <c r="K14899" t="s">
        <v>40</v>
      </c>
      <c r="L14899" t="s">
        <v>60</v>
      </c>
      <c r="M14899">
        <v>52500</v>
      </c>
      <c r="N14899"/>
      <c r="O14899" t="s">
        <v>11433</v>
      </c>
      <c r="P14899" t="s">
        <v>462</v>
      </c>
    </row>
    <row r="14900" spans="1:16" x14ac:dyDescent="0.25">
      <c r="A14900" t="s">
        <v>2</v>
      </c>
      <c r="B14900" t="s">
        <v>26547</v>
      </c>
      <c r="C14900" t="s">
        <v>743</v>
      </c>
      <c r="D14900" t="s">
        <v>4346</v>
      </c>
      <c r="E14900" t="s">
        <v>59</v>
      </c>
      <c r="F14900" t="b">
        <v>0</v>
      </c>
      <c r="G14900" t="s">
        <v>77</v>
      </c>
      <c r="H14900" s="1">
        <v>46183.002881944441</v>
      </c>
      <c r="I14900" t="b">
        <v>0</v>
      </c>
      <c r="J14900" t="b">
        <v>1</v>
      </c>
      <c r="K14900" t="s">
        <v>41</v>
      </c>
      <c r="L14900" t="s">
        <v>60</v>
      </c>
      <c r="M14900">
        <v>208000</v>
      </c>
      <c r="N14900"/>
      <c r="O14900" t="s">
        <v>2542</v>
      </c>
      <c r="P14900" t="s">
        <v>1929</v>
      </c>
    </row>
    <row r="14901" spans="1:16" x14ac:dyDescent="0.25">
      <c r="A14901" t="s">
        <v>2</v>
      </c>
      <c r="B14901" t="s">
        <v>26548</v>
      </c>
      <c r="C14901" t="s">
        <v>733</v>
      </c>
      <c r="D14901" t="s">
        <v>4526</v>
      </c>
      <c r="E14901" t="s">
        <v>59</v>
      </c>
      <c r="F14901" t="b">
        <v>0</v>
      </c>
      <c r="G14901" t="s">
        <v>77</v>
      </c>
      <c r="H14901" s="1">
        <v>46183.002916666657</v>
      </c>
      <c r="I14901" t="b">
        <v>0</v>
      </c>
      <c r="J14901" t="b">
        <v>1</v>
      </c>
      <c r="K14901" t="s">
        <v>41</v>
      </c>
      <c r="L14901" t="s">
        <v>60</v>
      </c>
      <c r="M14901">
        <v>140874</v>
      </c>
      <c r="N14901"/>
      <c r="O14901" t="s">
        <v>496</v>
      </c>
      <c r="P14901" t="s">
        <v>26549</v>
      </c>
    </row>
    <row r="14902" spans="1:16" x14ac:dyDescent="0.25">
      <c r="A14902" t="s">
        <v>1</v>
      </c>
      <c r="B14902" t="s">
        <v>26550</v>
      </c>
      <c r="C14902" t="s">
        <v>2217</v>
      </c>
      <c r="D14902" t="s">
        <v>4346</v>
      </c>
      <c r="E14902" t="s">
        <v>59</v>
      </c>
      <c r="F14902" t="b">
        <v>0</v>
      </c>
      <c r="G14902" t="s">
        <v>41</v>
      </c>
      <c r="H14902" s="1">
        <v>46183.006736111107</v>
      </c>
      <c r="I14902" t="b">
        <v>1</v>
      </c>
      <c r="J14902" t="b">
        <v>1</v>
      </c>
      <c r="K14902" t="s">
        <v>41</v>
      </c>
      <c r="L14902" t="s">
        <v>60</v>
      </c>
      <c r="M14902">
        <v>115000</v>
      </c>
      <c r="N14902"/>
      <c r="O14902" t="s">
        <v>4874</v>
      </c>
      <c r="P14902" t="s">
        <v>26551</v>
      </c>
    </row>
    <row r="14903" spans="1:16" x14ac:dyDescent="0.25">
      <c r="A14903" t="s">
        <v>3</v>
      </c>
      <c r="B14903" t="s">
        <v>26552</v>
      </c>
      <c r="C14903" t="s">
        <v>162</v>
      </c>
      <c r="D14903" t="s">
        <v>2360</v>
      </c>
      <c r="F14903" t="b">
        <v>0</v>
      </c>
      <c r="G14903" t="s">
        <v>73</v>
      </c>
      <c r="H14903" s="1">
        <v>46183.042708333327</v>
      </c>
      <c r="I14903" t="b">
        <v>1</v>
      </c>
      <c r="J14903" t="b">
        <v>1</v>
      </c>
      <c r="K14903" t="s">
        <v>41</v>
      </c>
      <c r="L14903" t="s">
        <v>74</v>
      </c>
      <c r="M14903"/>
      <c r="N14903">
        <v>86</v>
      </c>
      <c r="O14903" t="s">
        <v>3142</v>
      </c>
      <c r="P14903" t="s">
        <v>464</v>
      </c>
    </row>
    <row r="14904" spans="1:16" x14ac:dyDescent="0.25">
      <c r="A14904" t="s">
        <v>3</v>
      </c>
      <c r="B14904" t="s">
        <v>26553</v>
      </c>
      <c r="C14904" t="s">
        <v>162</v>
      </c>
      <c r="D14904" t="s">
        <v>2360</v>
      </c>
      <c r="F14904" t="b">
        <v>0</v>
      </c>
      <c r="G14904" t="s">
        <v>73</v>
      </c>
      <c r="H14904" s="1">
        <v>46183.04278935185</v>
      </c>
      <c r="I14904" t="b">
        <v>0</v>
      </c>
      <c r="J14904" t="b">
        <v>1</v>
      </c>
      <c r="K14904" t="s">
        <v>41</v>
      </c>
      <c r="L14904" t="s">
        <v>74</v>
      </c>
      <c r="M14904"/>
      <c r="N14904">
        <v>72.66</v>
      </c>
      <c r="O14904" t="s">
        <v>3142</v>
      </c>
      <c r="P14904" t="s">
        <v>146</v>
      </c>
    </row>
    <row r="14905" spans="1:16" x14ac:dyDescent="0.25">
      <c r="A14905" t="s">
        <v>0</v>
      </c>
      <c r="B14905" t="s">
        <v>26554</v>
      </c>
      <c r="C14905" t="s">
        <v>41</v>
      </c>
      <c r="D14905" t="s">
        <v>4346</v>
      </c>
      <c r="E14905" t="s">
        <v>59</v>
      </c>
      <c r="F14905" t="b">
        <v>0</v>
      </c>
      <c r="G14905" t="s">
        <v>41</v>
      </c>
      <c r="H14905" s="1">
        <v>46183.044444444437</v>
      </c>
      <c r="I14905" t="b">
        <v>1</v>
      </c>
      <c r="J14905" t="b">
        <v>1</v>
      </c>
      <c r="K14905" t="s">
        <v>41</v>
      </c>
      <c r="L14905" t="s">
        <v>60</v>
      </c>
      <c r="M14905">
        <v>93000</v>
      </c>
      <c r="N14905"/>
      <c r="O14905" t="s">
        <v>26555</v>
      </c>
      <c r="P14905" t="s">
        <v>26556</v>
      </c>
    </row>
    <row r="14906" spans="1:16" x14ac:dyDescent="0.25">
      <c r="A14906" t="s">
        <v>0</v>
      </c>
      <c r="B14906" t="s">
        <v>1477</v>
      </c>
      <c r="C14906" t="s">
        <v>26557</v>
      </c>
      <c r="D14906" t="s">
        <v>4587</v>
      </c>
      <c r="E14906" t="s">
        <v>59</v>
      </c>
      <c r="F14906" t="b">
        <v>0</v>
      </c>
      <c r="G14906" t="s">
        <v>77</v>
      </c>
      <c r="H14906" s="1">
        <v>46183.251226851848</v>
      </c>
      <c r="I14906" t="b">
        <v>0</v>
      </c>
      <c r="J14906" t="b">
        <v>1</v>
      </c>
      <c r="K14906" t="s">
        <v>41</v>
      </c>
      <c r="L14906" t="s">
        <v>74</v>
      </c>
      <c r="M14906"/>
      <c r="N14906">
        <v>38.450000000000003</v>
      </c>
      <c r="O14906" t="s">
        <v>25059</v>
      </c>
      <c r="P14906" t="s">
        <v>25060</v>
      </c>
    </row>
    <row r="14907" spans="1:16" x14ac:dyDescent="0.25">
      <c r="A14907" t="s">
        <v>0</v>
      </c>
      <c r="B14907" t="s">
        <v>2051</v>
      </c>
      <c r="C14907" t="s">
        <v>26558</v>
      </c>
      <c r="D14907" t="s">
        <v>17626</v>
      </c>
      <c r="E14907" t="s">
        <v>59</v>
      </c>
      <c r="F14907" t="b">
        <v>0</v>
      </c>
      <c r="G14907" t="s">
        <v>65</v>
      </c>
      <c r="H14907" s="1">
        <v>46183.251388888893</v>
      </c>
      <c r="I14907" t="b">
        <v>0</v>
      </c>
      <c r="J14907" t="b">
        <v>0</v>
      </c>
      <c r="K14907" t="s">
        <v>41</v>
      </c>
      <c r="L14907" t="s">
        <v>60</v>
      </c>
      <c r="M14907">
        <v>55000</v>
      </c>
      <c r="N14907"/>
      <c r="O14907" t="s">
        <v>26559</v>
      </c>
      <c r="P14907" t="s">
        <v>26560</v>
      </c>
    </row>
    <row r="14908" spans="1:16" x14ac:dyDescent="0.25">
      <c r="A14908" t="s">
        <v>0</v>
      </c>
      <c r="B14908" t="s">
        <v>26561</v>
      </c>
      <c r="C14908" t="s">
        <v>1024</v>
      </c>
      <c r="D14908" t="s">
        <v>26562</v>
      </c>
      <c r="E14908" t="s">
        <v>59</v>
      </c>
      <c r="F14908" t="b">
        <v>0</v>
      </c>
      <c r="G14908" t="s">
        <v>19</v>
      </c>
      <c r="H14908" s="1">
        <v>46183.251967592587</v>
      </c>
      <c r="I14908" t="b">
        <v>1</v>
      </c>
      <c r="J14908" t="b">
        <v>0</v>
      </c>
      <c r="K14908" t="s">
        <v>19</v>
      </c>
      <c r="L14908" t="s">
        <v>60</v>
      </c>
      <c r="M14908">
        <v>750000</v>
      </c>
      <c r="N14908"/>
      <c r="O14908" t="s">
        <v>26563</v>
      </c>
      <c r="P14908" t="s">
        <v>26564</v>
      </c>
    </row>
    <row r="14909" spans="1:16" x14ac:dyDescent="0.25">
      <c r="A14909" t="s">
        <v>3</v>
      </c>
      <c r="B14909" t="s">
        <v>26565</v>
      </c>
      <c r="C14909" t="s">
        <v>13239</v>
      </c>
      <c r="D14909" t="s">
        <v>4346</v>
      </c>
      <c r="E14909" t="s">
        <v>59</v>
      </c>
      <c r="F14909" t="b">
        <v>0</v>
      </c>
      <c r="G14909" t="s">
        <v>19</v>
      </c>
      <c r="H14909" s="1">
        <v>46183.251979166656</v>
      </c>
      <c r="I14909" t="b">
        <v>0</v>
      </c>
      <c r="J14909" t="b">
        <v>0</v>
      </c>
      <c r="K14909" t="s">
        <v>19</v>
      </c>
      <c r="L14909" t="s">
        <v>60</v>
      </c>
      <c r="M14909">
        <v>575000</v>
      </c>
      <c r="N14909"/>
      <c r="O14909" t="s">
        <v>26566</v>
      </c>
      <c r="P14909" t="s">
        <v>2175</v>
      </c>
    </row>
    <row r="14910" spans="1:16" x14ac:dyDescent="0.25">
      <c r="A14910" t="s">
        <v>3</v>
      </c>
      <c r="B14910" t="s">
        <v>26565</v>
      </c>
      <c r="C14910" t="s">
        <v>4069</v>
      </c>
      <c r="D14910" t="s">
        <v>24507</v>
      </c>
      <c r="E14910" t="s">
        <v>59</v>
      </c>
      <c r="F14910" t="b">
        <v>0</v>
      </c>
      <c r="G14910" t="s">
        <v>19</v>
      </c>
      <c r="H14910" s="1">
        <v>46183.251979166656</v>
      </c>
      <c r="I14910" t="b">
        <v>1</v>
      </c>
      <c r="J14910" t="b">
        <v>0</v>
      </c>
      <c r="K14910" t="s">
        <v>19</v>
      </c>
      <c r="L14910" t="s">
        <v>60</v>
      </c>
      <c r="M14910">
        <v>575000</v>
      </c>
      <c r="N14910"/>
      <c r="O14910" t="s">
        <v>26566</v>
      </c>
      <c r="P14910" t="s">
        <v>2175</v>
      </c>
    </row>
    <row r="14911" spans="1:16" x14ac:dyDescent="0.25">
      <c r="A14911" t="s">
        <v>6</v>
      </c>
      <c r="B14911" t="s">
        <v>26567</v>
      </c>
      <c r="C14911" t="s">
        <v>301</v>
      </c>
      <c r="D14911" t="s">
        <v>4346</v>
      </c>
      <c r="E14911" t="s">
        <v>59</v>
      </c>
      <c r="F14911" t="b">
        <v>0</v>
      </c>
      <c r="G14911" t="s">
        <v>68</v>
      </c>
      <c r="H14911" s="1">
        <v>46183.252662037034</v>
      </c>
      <c r="I14911" t="b">
        <v>0</v>
      </c>
      <c r="J14911" t="b">
        <v>1</v>
      </c>
      <c r="K14911" t="s">
        <v>41</v>
      </c>
      <c r="L14911" t="s">
        <v>60</v>
      </c>
      <c r="M14911">
        <v>153500</v>
      </c>
      <c r="N14911"/>
      <c r="O14911" t="s">
        <v>2095</v>
      </c>
      <c r="P14911" t="s">
        <v>9061</v>
      </c>
    </row>
    <row r="14912" spans="1:16" x14ac:dyDescent="0.25">
      <c r="A14912" t="s">
        <v>1</v>
      </c>
      <c r="B14912" t="s">
        <v>1</v>
      </c>
      <c r="C14912" t="s">
        <v>19697</v>
      </c>
      <c r="D14912" t="s">
        <v>17626</v>
      </c>
      <c r="E14912" t="s">
        <v>59</v>
      </c>
      <c r="F14912" t="b">
        <v>0</v>
      </c>
      <c r="G14912" t="s">
        <v>89</v>
      </c>
      <c r="H14912" s="1">
        <v>46183.254062499997</v>
      </c>
      <c r="I14912" t="b">
        <v>0</v>
      </c>
      <c r="J14912" t="b">
        <v>1</v>
      </c>
      <c r="K14912" t="s">
        <v>41</v>
      </c>
      <c r="L14912" t="s">
        <v>60</v>
      </c>
      <c r="M14912">
        <v>127792.5</v>
      </c>
      <c r="N14912"/>
      <c r="O14912" t="s">
        <v>3721</v>
      </c>
      <c r="P14912" t="s">
        <v>26568</v>
      </c>
    </row>
    <row r="14913" spans="1:16" x14ac:dyDescent="0.25">
      <c r="A14913" t="s">
        <v>1</v>
      </c>
      <c r="B14913" t="s">
        <v>26569</v>
      </c>
      <c r="C14913" t="s">
        <v>102</v>
      </c>
      <c r="D14913" t="s">
        <v>4346</v>
      </c>
      <c r="E14913" t="s">
        <v>88</v>
      </c>
      <c r="F14913" t="b">
        <v>0</v>
      </c>
      <c r="G14913" t="s">
        <v>89</v>
      </c>
      <c r="H14913" s="1">
        <v>46183.25409722222</v>
      </c>
      <c r="I14913" t="b">
        <v>1</v>
      </c>
      <c r="J14913" t="b">
        <v>0</v>
      </c>
      <c r="K14913" t="s">
        <v>41</v>
      </c>
      <c r="L14913" t="s">
        <v>74</v>
      </c>
      <c r="M14913"/>
      <c r="N14913">
        <v>76</v>
      </c>
      <c r="O14913" t="s">
        <v>26570</v>
      </c>
      <c r="P14913" t="s">
        <v>26571</v>
      </c>
    </row>
    <row r="14914" spans="1:16" x14ac:dyDescent="0.25">
      <c r="A14914" t="s">
        <v>1</v>
      </c>
      <c r="B14914" t="s">
        <v>10041</v>
      </c>
      <c r="C14914" t="s">
        <v>26572</v>
      </c>
      <c r="D14914" t="s">
        <v>4587</v>
      </c>
      <c r="E14914" t="s">
        <v>59</v>
      </c>
      <c r="F14914" t="b">
        <v>0</v>
      </c>
      <c r="G14914" t="s">
        <v>89</v>
      </c>
      <c r="H14914" s="1">
        <v>46183.254108796304</v>
      </c>
      <c r="I14914" t="b">
        <v>0</v>
      </c>
      <c r="J14914" t="b">
        <v>1</v>
      </c>
      <c r="K14914" t="s">
        <v>41</v>
      </c>
      <c r="L14914" t="s">
        <v>60</v>
      </c>
      <c r="M14914">
        <v>165500</v>
      </c>
      <c r="N14914"/>
      <c r="O14914" t="s">
        <v>8175</v>
      </c>
      <c r="P14914" t="s">
        <v>23338</v>
      </c>
    </row>
    <row r="14915" spans="1:16" x14ac:dyDescent="0.25">
      <c r="A14915" t="s">
        <v>5</v>
      </c>
      <c r="B14915" t="s">
        <v>26509</v>
      </c>
      <c r="C14915" t="s">
        <v>1346</v>
      </c>
      <c r="D14915" t="s">
        <v>17626</v>
      </c>
      <c r="E14915" t="s">
        <v>59</v>
      </c>
      <c r="F14915" t="b">
        <v>0</v>
      </c>
      <c r="G14915" t="s">
        <v>68</v>
      </c>
      <c r="H14915" s="1">
        <v>46183.254155092603</v>
      </c>
      <c r="I14915" t="b">
        <v>0</v>
      </c>
      <c r="J14915" t="b">
        <v>0</v>
      </c>
      <c r="K14915" t="s">
        <v>41</v>
      </c>
      <c r="L14915" t="s">
        <v>74</v>
      </c>
      <c r="M14915"/>
      <c r="N14915">
        <v>58</v>
      </c>
      <c r="O14915" t="s">
        <v>26573</v>
      </c>
      <c r="P14915" t="s">
        <v>26510</v>
      </c>
    </row>
    <row r="14916" spans="1:16" x14ac:dyDescent="0.25">
      <c r="A14916" t="s">
        <v>5</v>
      </c>
      <c r="B14916" t="s">
        <v>26574</v>
      </c>
      <c r="C14916" t="s">
        <v>500</v>
      </c>
      <c r="D14916" t="s">
        <v>4346</v>
      </c>
      <c r="E14916" t="s">
        <v>59</v>
      </c>
      <c r="F14916" t="b">
        <v>0</v>
      </c>
      <c r="G14916" t="s">
        <v>13</v>
      </c>
      <c r="H14916" s="1">
        <v>46183.254675925928</v>
      </c>
      <c r="I14916" t="b">
        <v>1</v>
      </c>
      <c r="J14916" t="b">
        <v>0</v>
      </c>
      <c r="K14916" t="s">
        <v>13</v>
      </c>
      <c r="L14916" t="s">
        <v>74</v>
      </c>
      <c r="M14916"/>
      <c r="N14916">
        <v>85.35</v>
      </c>
      <c r="O14916" t="s">
        <v>26575</v>
      </c>
      <c r="P14916" t="s">
        <v>26576</v>
      </c>
    </row>
    <row r="14917" spans="1:16" x14ac:dyDescent="0.25">
      <c r="A14917" t="s">
        <v>0</v>
      </c>
      <c r="B14917" t="s">
        <v>26577</v>
      </c>
      <c r="C14917" t="s">
        <v>4013</v>
      </c>
      <c r="D14917" t="s">
        <v>17626</v>
      </c>
      <c r="E14917" t="s">
        <v>132</v>
      </c>
      <c r="F14917" t="b">
        <v>0</v>
      </c>
      <c r="G14917" t="s">
        <v>77</v>
      </c>
      <c r="H14917" s="1">
        <v>46183.292939814812</v>
      </c>
      <c r="I14917" t="b">
        <v>0</v>
      </c>
      <c r="J14917" t="b">
        <v>0</v>
      </c>
      <c r="K14917" t="s">
        <v>41</v>
      </c>
      <c r="L14917" t="s">
        <v>74</v>
      </c>
      <c r="M14917"/>
      <c r="N14917">
        <v>19.850000000000001</v>
      </c>
      <c r="O14917" t="s">
        <v>26578</v>
      </c>
      <c r="P14917" t="s">
        <v>26579</v>
      </c>
    </row>
    <row r="14918" spans="1:16" x14ac:dyDescent="0.25">
      <c r="A14918" t="s">
        <v>0</v>
      </c>
      <c r="B14918" t="s">
        <v>26580</v>
      </c>
      <c r="C14918" t="s">
        <v>520</v>
      </c>
      <c r="D14918" t="s">
        <v>2360</v>
      </c>
      <c r="E14918" t="s">
        <v>59</v>
      </c>
      <c r="F14918" t="b">
        <v>0</v>
      </c>
      <c r="G14918" t="s">
        <v>41</v>
      </c>
      <c r="H14918" s="1">
        <v>46183.29420138889</v>
      </c>
      <c r="I14918" t="b">
        <v>1</v>
      </c>
      <c r="J14918" t="b">
        <v>1</v>
      </c>
      <c r="K14918" t="s">
        <v>41</v>
      </c>
      <c r="L14918" t="s">
        <v>60</v>
      </c>
      <c r="M14918">
        <v>92250</v>
      </c>
      <c r="N14918"/>
      <c r="O14918" t="s">
        <v>7222</v>
      </c>
      <c r="P14918" t="s">
        <v>1314</v>
      </c>
    </row>
    <row r="14919" spans="1:16" x14ac:dyDescent="0.25">
      <c r="A14919" t="s">
        <v>2</v>
      </c>
      <c r="B14919" t="s">
        <v>26581</v>
      </c>
      <c r="C14919" t="s">
        <v>148</v>
      </c>
      <c r="D14919" t="s">
        <v>4526</v>
      </c>
      <c r="E14919" t="s">
        <v>59</v>
      </c>
      <c r="F14919" t="b">
        <v>0</v>
      </c>
      <c r="G14919" t="s">
        <v>89</v>
      </c>
      <c r="H14919" s="1">
        <v>46183.334710648152</v>
      </c>
      <c r="I14919" t="b">
        <v>0</v>
      </c>
      <c r="J14919" t="b">
        <v>1</v>
      </c>
      <c r="K14919" t="s">
        <v>41</v>
      </c>
      <c r="L14919" t="s">
        <v>60</v>
      </c>
      <c r="M14919">
        <v>161488</v>
      </c>
      <c r="N14919"/>
      <c r="O14919" t="s">
        <v>21476</v>
      </c>
      <c r="P14919" t="s">
        <v>26582</v>
      </c>
    </row>
    <row r="14920" spans="1:16" x14ac:dyDescent="0.25">
      <c r="A14920" t="s">
        <v>3</v>
      </c>
      <c r="B14920" t="s">
        <v>26583</v>
      </c>
      <c r="C14920" t="s">
        <v>479</v>
      </c>
      <c r="D14920" t="s">
        <v>2360</v>
      </c>
      <c r="E14920" t="s">
        <v>59</v>
      </c>
      <c r="F14920" t="b">
        <v>0</v>
      </c>
      <c r="G14920" t="s">
        <v>65</v>
      </c>
      <c r="H14920" s="1">
        <v>46183.334733796299</v>
      </c>
      <c r="I14920" t="b">
        <v>0</v>
      </c>
      <c r="J14920" t="b">
        <v>1</v>
      </c>
      <c r="K14920" t="s">
        <v>41</v>
      </c>
      <c r="L14920" t="s">
        <v>74</v>
      </c>
      <c r="M14920"/>
      <c r="N14920">
        <v>75.86</v>
      </c>
      <c r="O14920" t="s">
        <v>2926</v>
      </c>
      <c r="P14920" t="s">
        <v>24728</v>
      </c>
    </row>
    <row r="14921" spans="1:16" x14ac:dyDescent="0.25">
      <c r="A14921" t="s">
        <v>0</v>
      </c>
      <c r="B14921" t="s">
        <v>5069</v>
      </c>
      <c r="C14921" t="s">
        <v>5508</v>
      </c>
      <c r="D14921" t="s">
        <v>4599</v>
      </c>
      <c r="E14921" t="s">
        <v>59</v>
      </c>
      <c r="F14921" t="b">
        <v>0</v>
      </c>
      <c r="G14921" t="s">
        <v>40</v>
      </c>
      <c r="H14921" s="1">
        <v>46183.335856481477</v>
      </c>
      <c r="I14921" t="b">
        <v>1</v>
      </c>
      <c r="J14921" t="b">
        <v>0</v>
      </c>
      <c r="K14921" t="s">
        <v>40</v>
      </c>
      <c r="L14921" t="s">
        <v>60</v>
      </c>
      <c r="M14921">
        <v>37500</v>
      </c>
      <c r="N14921"/>
      <c r="O14921" t="s">
        <v>21136</v>
      </c>
      <c r="P14921" t="s">
        <v>3903</v>
      </c>
    </row>
    <row r="14922" spans="1:16" x14ac:dyDescent="0.25">
      <c r="A14922" t="s">
        <v>0</v>
      </c>
      <c r="B14922" t="s">
        <v>26584</v>
      </c>
      <c r="C14922" t="s">
        <v>76</v>
      </c>
      <c r="D14922" t="s">
        <v>4550</v>
      </c>
      <c r="E14922" t="s">
        <v>621</v>
      </c>
      <c r="F14922" t="b">
        <v>1</v>
      </c>
      <c r="G14922" t="s">
        <v>41</v>
      </c>
      <c r="H14922" s="1">
        <v>46183.377511574072</v>
      </c>
      <c r="I14922" t="b">
        <v>0</v>
      </c>
      <c r="J14922" t="b">
        <v>0</v>
      </c>
      <c r="K14922" t="s">
        <v>41</v>
      </c>
      <c r="L14922" t="s">
        <v>74</v>
      </c>
      <c r="M14922"/>
      <c r="N14922">
        <v>25</v>
      </c>
      <c r="O14922" t="s">
        <v>1592</v>
      </c>
      <c r="P14922" t="s">
        <v>1700</v>
      </c>
    </row>
    <row r="14923" spans="1:16" x14ac:dyDescent="0.25">
      <c r="A14923" t="s">
        <v>2</v>
      </c>
      <c r="B14923" t="s">
        <v>17832</v>
      </c>
      <c r="C14923" t="s">
        <v>112</v>
      </c>
      <c r="D14923" t="s">
        <v>4526</v>
      </c>
      <c r="E14923" t="s">
        <v>59</v>
      </c>
      <c r="F14923" t="b">
        <v>0</v>
      </c>
      <c r="G14923" t="s">
        <v>65</v>
      </c>
      <c r="H14923" s="1">
        <v>46183.377650462957</v>
      </c>
      <c r="I14923" t="b">
        <v>0</v>
      </c>
      <c r="J14923" t="b">
        <v>1</v>
      </c>
      <c r="K14923" t="s">
        <v>41</v>
      </c>
      <c r="L14923" t="s">
        <v>60</v>
      </c>
      <c r="M14923">
        <v>176000</v>
      </c>
      <c r="N14923"/>
      <c r="O14923" t="s">
        <v>7675</v>
      </c>
      <c r="P14923" t="s">
        <v>17833</v>
      </c>
    </row>
    <row r="14924" spans="1:16" x14ac:dyDescent="0.25">
      <c r="A14924" t="s">
        <v>7</v>
      </c>
      <c r="B14924" t="s">
        <v>26585</v>
      </c>
      <c r="C14924" t="s">
        <v>3130</v>
      </c>
      <c r="D14924" t="s">
        <v>4526</v>
      </c>
      <c r="E14924" t="s">
        <v>88</v>
      </c>
      <c r="F14924" t="b">
        <v>0</v>
      </c>
      <c r="G14924" t="s">
        <v>89</v>
      </c>
      <c r="H14924" s="1">
        <v>46183.418078703697</v>
      </c>
      <c r="I14924" t="b">
        <v>0</v>
      </c>
      <c r="J14924" t="b">
        <v>1</v>
      </c>
      <c r="K14924" t="s">
        <v>41</v>
      </c>
      <c r="L14924" t="s">
        <v>74</v>
      </c>
      <c r="M14924"/>
      <c r="N14924">
        <v>44</v>
      </c>
      <c r="O14924" t="s">
        <v>4487</v>
      </c>
    </row>
    <row r="14925" spans="1:16" x14ac:dyDescent="0.25">
      <c r="A14925" t="s">
        <v>0</v>
      </c>
      <c r="B14925" t="s">
        <v>23713</v>
      </c>
      <c r="C14925" t="s">
        <v>142</v>
      </c>
      <c r="D14925" t="s">
        <v>4526</v>
      </c>
      <c r="E14925" t="s">
        <v>59</v>
      </c>
      <c r="F14925" t="b">
        <v>0</v>
      </c>
      <c r="G14925" t="s">
        <v>65</v>
      </c>
      <c r="H14925" s="1">
        <v>46183.418194444443</v>
      </c>
      <c r="I14925" t="b">
        <v>0</v>
      </c>
      <c r="J14925" t="b">
        <v>0</v>
      </c>
      <c r="K14925" t="s">
        <v>41</v>
      </c>
      <c r="L14925" t="s">
        <v>60</v>
      </c>
      <c r="M14925">
        <v>145000</v>
      </c>
      <c r="N14925"/>
      <c r="O14925" t="s">
        <v>4357</v>
      </c>
    </row>
    <row r="14926" spans="1:16" x14ac:dyDescent="0.25">
      <c r="A14926" t="s">
        <v>6</v>
      </c>
      <c r="B14926" t="s">
        <v>26478</v>
      </c>
      <c r="C14926" t="s">
        <v>2385</v>
      </c>
      <c r="D14926" t="s">
        <v>2360</v>
      </c>
      <c r="E14926" t="s">
        <v>59</v>
      </c>
      <c r="F14926" t="b">
        <v>0</v>
      </c>
      <c r="G14926" t="s">
        <v>65</v>
      </c>
      <c r="H14926" s="1">
        <v>46183.419340277767</v>
      </c>
      <c r="I14926" t="b">
        <v>0</v>
      </c>
      <c r="J14926" t="b">
        <v>1</v>
      </c>
      <c r="K14926" t="s">
        <v>41</v>
      </c>
      <c r="L14926" t="s">
        <v>60</v>
      </c>
      <c r="M14926">
        <v>179000</v>
      </c>
      <c r="N14926"/>
      <c r="O14926" t="s">
        <v>1155</v>
      </c>
    </row>
    <row r="14927" spans="1:16" x14ac:dyDescent="0.25">
      <c r="A14927" t="s">
        <v>2</v>
      </c>
      <c r="B14927" t="s">
        <v>26548</v>
      </c>
      <c r="C14927" t="s">
        <v>81</v>
      </c>
      <c r="D14927" t="s">
        <v>4346</v>
      </c>
      <c r="E14927" t="s">
        <v>59</v>
      </c>
      <c r="F14927" t="b">
        <v>0</v>
      </c>
      <c r="G14927" t="s">
        <v>77</v>
      </c>
      <c r="H14927" s="1">
        <v>46183.419363425928</v>
      </c>
      <c r="I14927" t="b">
        <v>0</v>
      </c>
      <c r="J14927" t="b">
        <v>1</v>
      </c>
      <c r="K14927" t="s">
        <v>41</v>
      </c>
      <c r="L14927" t="s">
        <v>60</v>
      </c>
      <c r="M14927">
        <v>140874</v>
      </c>
      <c r="N14927"/>
      <c r="O14927" t="s">
        <v>3271</v>
      </c>
      <c r="P14927" t="s">
        <v>26549</v>
      </c>
    </row>
    <row r="14928" spans="1:16" x14ac:dyDescent="0.25">
      <c r="A14928" t="s">
        <v>6</v>
      </c>
      <c r="B14928" t="s">
        <v>26586</v>
      </c>
      <c r="C14928" t="s">
        <v>92</v>
      </c>
      <c r="D14928" t="s">
        <v>2360</v>
      </c>
      <c r="E14928" t="s">
        <v>59</v>
      </c>
      <c r="F14928" t="b">
        <v>0</v>
      </c>
      <c r="G14928" t="s">
        <v>77</v>
      </c>
      <c r="H14928" s="1">
        <v>46183.419363425928</v>
      </c>
      <c r="I14928" t="b">
        <v>0</v>
      </c>
      <c r="J14928" t="b">
        <v>1</v>
      </c>
      <c r="K14928" t="s">
        <v>41</v>
      </c>
      <c r="L14928" t="s">
        <v>60</v>
      </c>
      <c r="M14928">
        <v>214500</v>
      </c>
      <c r="N14928"/>
      <c r="O14928" t="s">
        <v>424</v>
      </c>
      <c r="P14928" t="s">
        <v>26587</v>
      </c>
    </row>
    <row r="14929" spans="1:16" x14ac:dyDescent="0.25">
      <c r="A14929" t="s">
        <v>2</v>
      </c>
      <c r="B14929" t="s">
        <v>9895</v>
      </c>
      <c r="C14929" t="s">
        <v>157</v>
      </c>
      <c r="D14929" t="s">
        <v>2360</v>
      </c>
      <c r="E14929" t="s">
        <v>59</v>
      </c>
      <c r="F14929" t="b">
        <v>0</v>
      </c>
      <c r="G14929" t="s">
        <v>77</v>
      </c>
      <c r="H14929" s="1">
        <v>46183.419374999998</v>
      </c>
      <c r="I14929" t="b">
        <v>0</v>
      </c>
      <c r="J14929" t="b">
        <v>1</v>
      </c>
      <c r="K14929" t="s">
        <v>41</v>
      </c>
      <c r="L14929" t="s">
        <v>60</v>
      </c>
      <c r="M14929">
        <v>214500</v>
      </c>
      <c r="N14929"/>
      <c r="O14929" t="s">
        <v>424</v>
      </c>
      <c r="P14929" t="s">
        <v>4581</v>
      </c>
    </row>
    <row r="14930" spans="1:16" x14ac:dyDescent="0.25">
      <c r="A14930" t="s">
        <v>2</v>
      </c>
      <c r="B14930" t="s">
        <v>9722</v>
      </c>
      <c r="C14930" t="s">
        <v>1371</v>
      </c>
      <c r="D14930" t="s">
        <v>2360</v>
      </c>
      <c r="E14930" t="s">
        <v>59</v>
      </c>
      <c r="F14930" t="b">
        <v>0</v>
      </c>
      <c r="G14930" t="s">
        <v>77</v>
      </c>
      <c r="H14930" s="1">
        <v>46183.419374999998</v>
      </c>
      <c r="I14930" t="b">
        <v>0</v>
      </c>
      <c r="J14930" t="b">
        <v>1</v>
      </c>
      <c r="K14930" t="s">
        <v>41</v>
      </c>
      <c r="L14930" t="s">
        <v>60</v>
      </c>
      <c r="M14930">
        <v>175500</v>
      </c>
      <c r="N14930"/>
      <c r="O14930" t="s">
        <v>424</v>
      </c>
      <c r="P14930" t="s">
        <v>19623</v>
      </c>
    </row>
    <row r="14931" spans="1:16" x14ac:dyDescent="0.25">
      <c r="A14931" t="s">
        <v>1</v>
      </c>
      <c r="B14931" t="s">
        <v>390</v>
      </c>
      <c r="C14931" t="s">
        <v>198</v>
      </c>
      <c r="D14931" t="s">
        <v>2360</v>
      </c>
      <c r="E14931" t="s">
        <v>59</v>
      </c>
      <c r="F14931" t="b">
        <v>0</v>
      </c>
      <c r="G14931" t="s">
        <v>68</v>
      </c>
      <c r="H14931" s="1">
        <v>46183.420844907407</v>
      </c>
      <c r="I14931" t="b">
        <v>0</v>
      </c>
      <c r="J14931" t="b">
        <v>0</v>
      </c>
      <c r="K14931" t="s">
        <v>41</v>
      </c>
      <c r="L14931" t="s">
        <v>60</v>
      </c>
      <c r="M14931">
        <v>141000</v>
      </c>
      <c r="N14931"/>
      <c r="O14931" t="s">
        <v>26588</v>
      </c>
      <c r="P14931" t="s">
        <v>26589</v>
      </c>
    </row>
    <row r="14932" spans="1:16" x14ac:dyDescent="0.25">
      <c r="A14932" t="s">
        <v>1</v>
      </c>
      <c r="B14932" t="s">
        <v>9041</v>
      </c>
      <c r="C14932" t="s">
        <v>201</v>
      </c>
      <c r="D14932" t="s">
        <v>4526</v>
      </c>
      <c r="E14932" t="s">
        <v>59</v>
      </c>
      <c r="F14932" t="b">
        <v>0</v>
      </c>
      <c r="G14932" t="s">
        <v>77</v>
      </c>
      <c r="H14932" s="1">
        <v>46183.462476851862</v>
      </c>
      <c r="I14932" t="b">
        <v>0</v>
      </c>
      <c r="J14932" t="b">
        <v>1</v>
      </c>
      <c r="K14932" t="s">
        <v>41</v>
      </c>
      <c r="L14932" t="s">
        <v>60</v>
      </c>
      <c r="M14932">
        <v>179025</v>
      </c>
      <c r="N14932"/>
      <c r="O14932" t="s">
        <v>22125</v>
      </c>
      <c r="P14932" t="s">
        <v>26590</v>
      </c>
    </row>
    <row r="14933" spans="1:16" x14ac:dyDescent="0.25">
      <c r="A14933" t="s">
        <v>3</v>
      </c>
      <c r="B14933" t="s">
        <v>26591</v>
      </c>
      <c r="C14933" t="s">
        <v>2712</v>
      </c>
      <c r="D14933" t="s">
        <v>4526</v>
      </c>
      <c r="E14933" t="s">
        <v>59</v>
      </c>
      <c r="F14933" t="b">
        <v>0</v>
      </c>
      <c r="G14933" t="s">
        <v>68</v>
      </c>
      <c r="H14933" s="1">
        <v>46183.501250000001</v>
      </c>
      <c r="I14933" t="b">
        <v>0</v>
      </c>
      <c r="J14933" t="b">
        <v>0</v>
      </c>
      <c r="K14933" t="s">
        <v>41</v>
      </c>
      <c r="L14933" t="s">
        <v>60</v>
      </c>
      <c r="M14933">
        <v>102500</v>
      </c>
      <c r="N14933"/>
      <c r="O14933" t="s">
        <v>654</v>
      </c>
      <c r="P14933" t="s">
        <v>26592</v>
      </c>
    </row>
    <row r="14934" spans="1:16" x14ac:dyDescent="0.25">
      <c r="A14934" t="s">
        <v>7</v>
      </c>
      <c r="B14934" t="s">
        <v>26593</v>
      </c>
      <c r="C14934" t="s">
        <v>76</v>
      </c>
      <c r="D14934" t="s">
        <v>4526</v>
      </c>
      <c r="E14934" t="s">
        <v>59</v>
      </c>
      <c r="F14934" t="b">
        <v>1</v>
      </c>
      <c r="G14934" t="s">
        <v>40</v>
      </c>
      <c r="H14934" s="1">
        <v>46183.502511574072</v>
      </c>
      <c r="I14934" t="b">
        <v>1</v>
      </c>
      <c r="J14934" t="b">
        <v>0</v>
      </c>
      <c r="K14934" t="s">
        <v>40</v>
      </c>
      <c r="L14934" t="s">
        <v>60</v>
      </c>
      <c r="M14934">
        <v>55086</v>
      </c>
      <c r="N14934"/>
      <c r="O14934" t="s">
        <v>7321</v>
      </c>
      <c r="P14934" t="s">
        <v>8841</v>
      </c>
    </row>
    <row r="14935" spans="1:16" x14ac:dyDescent="0.25">
      <c r="A14935" t="s">
        <v>5</v>
      </c>
      <c r="B14935" t="s">
        <v>26594</v>
      </c>
      <c r="C14935" t="s">
        <v>81</v>
      </c>
      <c r="D14935" t="s">
        <v>4630</v>
      </c>
      <c r="E14935" t="s">
        <v>59</v>
      </c>
      <c r="F14935" t="b">
        <v>0</v>
      </c>
      <c r="G14935" t="s">
        <v>77</v>
      </c>
      <c r="H14935" s="1">
        <v>46183.504062499997</v>
      </c>
      <c r="I14935" t="b">
        <v>0</v>
      </c>
      <c r="J14935" t="b">
        <v>1</v>
      </c>
      <c r="K14935" t="s">
        <v>41</v>
      </c>
      <c r="L14935" t="s">
        <v>60</v>
      </c>
      <c r="M14935">
        <v>202500</v>
      </c>
      <c r="N14935"/>
      <c r="O14935" t="s">
        <v>2962</v>
      </c>
      <c r="P14935" t="s">
        <v>26595</v>
      </c>
    </row>
    <row r="14936" spans="1:16" x14ac:dyDescent="0.25">
      <c r="A14936" t="s">
        <v>4</v>
      </c>
      <c r="B14936" t="s">
        <v>10180</v>
      </c>
      <c r="C14936" t="s">
        <v>2334</v>
      </c>
      <c r="D14936" t="s">
        <v>4526</v>
      </c>
      <c r="E14936" t="s">
        <v>59</v>
      </c>
      <c r="F14936" t="b">
        <v>0</v>
      </c>
      <c r="G14936" t="s">
        <v>68</v>
      </c>
      <c r="H14936" s="1">
        <v>46183.542928240742</v>
      </c>
      <c r="I14936" t="b">
        <v>1</v>
      </c>
      <c r="J14936" t="b">
        <v>1</v>
      </c>
      <c r="K14936" t="s">
        <v>41</v>
      </c>
      <c r="L14936" t="s">
        <v>60</v>
      </c>
      <c r="M14936">
        <v>100000</v>
      </c>
      <c r="N14936"/>
      <c r="O14936" t="s">
        <v>155</v>
      </c>
      <c r="P14936" t="s">
        <v>4136</v>
      </c>
    </row>
    <row r="14937" spans="1:16" x14ac:dyDescent="0.25">
      <c r="A14937" t="s">
        <v>7</v>
      </c>
      <c r="B14937" t="s">
        <v>4705</v>
      </c>
      <c r="C14937" t="s">
        <v>162</v>
      </c>
      <c r="D14937" t="s">
        <v>4526</v>
      </c>
      <c r="E14937" t="s">
        <v>59</v>
      </c>
      <c r="F14937" t="b">
        <v>0</v>
      </c>
      <c r="G14937" t="s">
        <v>73</v>
      </c>
      <c r="H14937" s="1">
        <v>46183.543009259258</v>
      </c>
      <c r="I14937" t="b">
        <v>0</v>
      </c>
      <c r="J14937" t="b">
        <v>1</v>
      </c>
      <c r="K14937" t="s">
        <v>41</v>
      </c>
      <c r="L14937" t="s">
        <v>60</v>
      </c>
      <c r="M14937">
        <v>117500</v>
      </c>
      <c r="N14937"/>
      <c r="O14937" t="s">
        <v>424</v>
      </c>
      <c r="P14937" t="s">
        <v>718</v>
      </c>
    </row>
    <row r="14938" spans="1:16" x14ac:dyDescent="0.25">
      <c r="A14938" t="s">
        <v>3</v>
      </c>
      <c r="B14938" t="s">
        <v>26596</v>
      </c>
      <c r="C14938" t="s">
        <v>76</v>
      </c>
      <c r="D14938" t="s">
        <v>141</v>
      </c>
      <c r="E14938" t="s">
        <v>88</v>
      </c>
      <c r="F14938" t="b">
        <v>1</v>
      </c>
      <c r="G14938" t="s">
        <v>41</v>
      </c>
      <c r="H14938" s="1">
        <v>46183.544212962966</v>
      </c>
      <c r="I14938" t="b">
        <v>1</v>
      </c>
      <c r="J14938" t="b">
        <v>0</v>
      </c>
      <c r="K14938" t="s">
        <v>41</v>
      </c>
      <c r="L14938" t="s">
        <v>74</v>
      </c>
      <c r="M14938"/>
      <c r="N14938">
        <v>57.5</v>
      </c>
      <c r="O14938" t="s">
        <v>141</v>
      </c>
      <c r="P14938" t="s">
        <v>283</v>
      </c>
    </row>
    <row r="14939" spans="1:16" x14ac:dyDescent="0.25">
      <c r="A14939" t="s">
        <v>6</v>
      </c>
      <c r="B14939" t="s">
        <v>26597</v>
      </c>
      <c r="C14939" t="s">
        <v>79</v>
      </c>
      <c r="D14939" t="s">
        <v>24160</v>
      </c>
      <c r="E14939" t="s">
        <v>59</v>
      </c>
      <c r="F14939" t="b">
        <v>0</v>
      </c>
      <c r="G14939" t="s">
        <v>77</v>
      </c>
      <c r="H14939" s="1">
        <v>46183.544363425928</v>
      </c>
      <c r="I14939" t="b">
        <v>0</v>
      </c>
      <c r="J14939" t="b">
        <v>0</v>
      </c>
      <c r="K14939" t="s">
        <v>41</v>
      </c>
      <c r="L14939" t="s">
        <v>60</v>
      </c>
      <c r="M14939">
        <v>213500</v>
      </c>
      <c r="N14939"/>
      <c r="O14939" t="s">
        <v>1990</v>
      </c>
      <c r="P14939" t="s">
        <v>589</v>
      </c>
    </row>
    <row r="14940" spans="1:16" x14ac:dyDescent="0.25">
      <c r="A14940" t="s">
        <v>5</v>
      </c>
      <c r="B14940" t="s">
        <v>25763</v>
      </c>
      <c r="C14940" t="s">
        <v>5029</v>
      </c>
      <c r="D14940" t="s">
        <v>4562</v>
      </c>
      <c r="E14940" t="s">
        <v>232</v>
      </c>
      <c r="F14940" t="b">
        <v>0</v>
      </c>
      <c r="G14940" t="s">
        <v>40</v>
      </c>
      <c r="H14940" s="1">
        <v>46183.547615740739</v>
      </c>
      <c r="I14940" t="b">
        <v>1</v>
      </c>
      <c r="J14940" t="b">
        <v>0</v>
      </c>
      <c r="K14940" t="s">
        <v>40</v>
      </c>
      <c r="L14940" t="s">
        <v>60</v>
      </c>
      <c r="M14940">
        <v>100000</v>
      </c>
      <c r="N14940"/>
      <c r="O14940" t="s">
        <v>25764</v>
      </c>
      <c r="P14940" t="s">
        <v>25765</v>
      </c>
    </row>
    <row r="14941" spans="1:16" x14ac:dyDescent="0.25">
      <c r="A14941" t="s">
        <v>3</v>
      </c>
      <c r="B14941" t="s">
        <v>4349</v>
      </c>
      <c r="C14941" t="s">
        <v>172</v>
      </c>
      <c r="D14941" t="s">
        <v>4526</v>
      </c>
      <c r="E14941" t="s">
        <v>88</v>
      </c>
      <c r="F14941" t="b">
        <v>0</v>
      </c>
      <c r="G14941" t="s">
        <v>68</v>
      </c>
      <c r="H14941" s="1">
        <v>46183.584560185183</v>
      </c>
      <c r="I14941" t="b">
        <v>0</v>
      </c>
      <c r="J14941" t="b">
        <v>1</v>
      </c>
      <c r="K14941" t="s">
        <v>41</v>
      </c>
      <c r="L14941" t="s">
        <v>74</v>
      </c>
      <c r="M14941"/>
      <c r="N14941">
        <v>40.5</v>
      </c>
      <c r="O14941" t="s">
        <v>126</v>
      </c>
      <c r="P14941" t="s">
        <v>802</v>
      </c>
    </row>
    <row r="14942" spans="1:16" x14ac:dyDescent="0.25">
      <c r="A14942" t="s">
        <v>3</v>
      </c>
      <c r="B14942" t="s">
        <v>8876</v>
      </c>
      <c r="C14942" t="s">
        <v>1636</v>
      </c>
      <c r="D14942" t="s">
        <v>4526</v>
      </c>
      <c r="E14942" t="s">
        <v>59</v>
      </c>
      <c r="F14942" t="b">
        <v>0</v>
      </c>
      <c r="G14942" t="s">
        <v>77</v>
      </c>
      <c r="H14942" s="1">
        <v>46183.584629629629</v>
      </c>
      <c r="I14942" t="b">
        <v>0</v>
      </c>
      <c r="J14942" t="b">
        <v>1</v>
      </c>
      <c r="K14942" t="s">
        <v>41</v>
      </c>
      <c r="L14942" t="s">
        <v>60</v>
      </c>
      <c r="M14942">
        <v>72500</v>
      </c>
      <c r="N14942"/>
      <c r="O14942" t="s">
        <v>26598</v>
      </c>
    </row>
    <row r="14943" spans="1:16" x14ac:dyDescent="0.25">
      <c r="A14943" t="s">
        <v>0</v>
      </c>
      <c r="B14943" t="s">
        <v>1730</v>
      </c>
      <c r="C14943" t="s">
        <v>2928</v>
      </c>
      <c r="D14943" t="s">
        <v>4526</v>
      </c>
      <c r="E14943" t="s">
        <v>88</v>
      </c>
      <c r="F14943" t="b">
        <v>0</v>
      </c>
      <c r="G14943" t="s">
        <v>65</v>
      </c>
      <c r="H14943" s="1">
        <v>46183.584780092591</v>
      </c>
      <c r="I14943" t="b">
        <v>0</v>
      </c>
      <c r="J14943" t="b">
        <v>0</v>
      </c>
      <c r="K14943" t="s">
        <v>41</v>
      </c>
      <c r="L14943" t="s">
        <v>74</v>
      </c>
      <c r="M14943"/>
      <c r="N14943">
        <v>62.5</v>
      </c>
      <c r="O14943" t="s">
        <v>22527</v>
      </c>
      <c r="P14943" t="s">
        <v>325</v>
      </c>
    </row>
    <row r="14944" spans="1:16" x14ac:dyDescent="0.25">
      <c r="A14944" t="s">
        <v>0</v>
      </c>
      <c r="B14944" t="s">
        <v>26599</v>
      </c>
      <c r="C14944" t="s">
        <v>76</v>
      </c>
      <c r="D14944" t="s">
        <v>141</v>
      </c>
      <c r="E14944" t="s">
        <v>88</v>
      </c>
      <c r="F14944" t="b">
        <v>1</v>
      </c>
      <c r="G14944" t="s">
        <v>41</v>
      </c>
      <c r="H14944" s="1">
        <v>46183.585833333331</v>
      </c>
      <c r="I14944" t="b">
        <v>1</v>
      </c>
      <c r="J14944" t="b">
        <v>0</v>
      </c>
      <c r="K14944" t="s">
        <v>41</v>
      </c>
      <c r="L14944" t="s">
        <v>74</v>
      </c>
      <c r="M14944"/>
      <c r="N14944">
        <v>17.5</v>
      </c>
      <c r="O14944" t="s">
        <v>141</v>
      </c>
      <c r="P14944" t="s">
        <v>26600</v>
      </c>
    </row>
    <row r="14945" spans="1:16" x14ac:dyDescent="0.25">
      <c r="A14945" t="s">
        <v>8</v>
      </c>
      <c r="B14945" t="s">
        <v>26601</v>
      </c>
      <c r="C14945" t="s">
        <v>5067</v>
      </c>
      <c r="D14945" t="s">
        <v>4526</v>
      </c>
      <c r="E14945" t="s">
        <v>59</v>
      </c>
      <c r="F14945" t="b">
        <v>0</v>
      </c>
      <c r="G14945" t="s">
        <v>40</v>
      </c>
      <c r="H14945" s="1">
        <v>46183.587280092594</v>
      </c>
      <c r="I14945" t="b">
        <v>0</v>
      </c>
      <c r="J14945" t="b">
        <v>0</v>
      </c>
      <c r="K14945" t="s">
        <v>40</v>
      </c>
      <c r="L14945" t="s">
        <v>60</v>
      </c>
      <c r="M14945">
        <v>95000</v>
      </c>
      <c r="N14945"/>
      <c r="O14945" t="s">
        <v>101</v>
      </c>
    </row>
    <row r="14946" spans="1:16" x14ac:dyDescent="0.25">
      <c r="A14946" t="s">
        <v>2</v>
      </c>
      <c r="B14946" t="s">
        <v>4457</v>
      </c>
      <c r="C14946" t="s">
        <v>41</v>
      </c>
      <c r="D14946" t="s">
        <v>4526</v>
      </c>
      <c r="E14946" t="s">
        <v>59</v>
      </c>
      <c r="F14946" t="b">
        <v>0</v>
      </c>
      <c r="G14946" t="s">
        <v>41</v>
      </c>
      <c r="H14946" s="1">
        <v>46183.587291666663</v>
      </c>
      <c r="I14946" t="b">
        <v>0</v>
      </c>
      <c r="J14946" t="b">
        <v>0</v>
      </c>
      <c r="K14946" t="s">
        <v>41</v>
      </c>
      <c r="L14946" t="s">
        <v>74</v>
      </c>
      <c r="M14946"/>
      <c r="N14946">
        <v>45</v>
      </c>
      <c r="O14946" t="s">
        <v>26602</v>
      </c>
      <c r="P14946" t="s">
        <v>26603</v>
      </c>
    </row>
    <row r="14947" spans="1:16" x14ac:dyDescent="0.25">
      <c r="A14947" t="s">
        <v>1</v>
      </c>
      <c r="B14947" t="s">
        <v>26604</v>
      </c>
      <c r="C14947" t="s">
        <v>455</v>
      </c>
      <c r="D14947" t="s">
        <v>4526</v>
      </c>
      <c r="E14947" t="s">
        <v>88</v>
      </c>
      <c r="F14947" t="b">
        <v>0</v>
      </c>
      <c r="G14947" t="s">
        <v>68</v>
      </c>
      <c r="H14947" s="1">
        <v>46183.587581018517</v>
      </c>
      <c r="I14947" t="b">
        <v>1</v>
      </c>
      <c r="J14947" t="b">
        <v>1</v>
      </c>
      <c r="K14947" t="s">
        <v>41</v>
      </c>
      <c r="L14947" t="s">
        <v>74</v>
      </c>
      <c r="M14947"/>
      <c r="N14947">
        <v>70</v>
      </c>
      <c r="O14947" t="s">
        <v>110</v>
      </c>
      <c r="P14947" t="s">
        <v>26605</v>
      </c>
    </row>
    <row r="14948" spans="1:16" x14ac:dyDescent="0.25">
      <c r="A14948" t="s">
        <v>7</v>
      </c>
      <c r="B14948" t="s">
        <v>26606</v>
      </c>
      <c r="C14948" t="s">
        <v>1015</v>
      </c>
      <c r="D14948" t="s">
        <v>12583</v>
      </c>
      <c r="E14948" t="s">
        <v>59</v>
      </c>
      <c r="F14948" t="b">
        <v>0</v>
      </c>
      <c r="G14948" t="s">
        <v>41</v>
      </c>
      <c r="H14948" s="1">
        <v>46183.58934027778</v>
      </c>
      <c r="I14948" t="b">
        <v>0</v>
      </c>
      <c r="J14948" t="b">
        <v>1</v>
      </c>
      <c r="K14948" t="s">
        <v>41</v>
      </c>
      <c r="L14948" t="s">
        <v>74</v>
      </c>
      <c r="M14948"/>
      <c r="N14948">
        <v>75.804999999999993</v>
      </c>
      <c r="O14948" t="s">
        <v>2035</v>
      </c>
      <c r="P14948" t="s">
        <v>802</v>
      </c>
    </row>
    <row r="14949" spans="1:16" x14ac:dyDescent="0.25">
      <c r="A14949" t="s">
        <v>0</v>
      </c>
      <c r="B14949" t="s">
        <v>26607</v>
      </c>
      <c r="C14949" t="s">
        <v>1629</v>
      </c>
      <c r="D14949" t="s">
        <v>4346</v>
      </c>
      <c r="E14949" t="s">
        <v>59</v>
      </c>
      <c r="F14949" t="b">
        <v>0</v>
      </c>
      <c r="G14949" t="s">
        <v>89</v>
      </c>
      <c r="H14949" s="1">
        <v>46183.626226851848</v>
      </c>
      <c r="I14949" t="b">
        <v>1</v>
      </c>
      <c r="J14949" t="b">
        <v>1</v>
      </c>
      <c r="K14949" t="s">
        <v>41</v>
      </c>
      <c r="L14949" t="s">
        <v>74</v>
      </c>
      <c r="M14949"/>
      <c r="N14949">
        <v>37.599999999999987</v>
      </c>
      <c r="O14949" t="s">
        <v>26608</v>
      </c>
      <c r="P14949" t="s">
        <v>4154</v>
      </c>
    </row>
    <row r="14950" spans="1:16" x14ac:dyDescent="0.25">
      <c r="A14950" t="s">
        <v>0</v>
      </c>
      <c r="B14950" t="s">
        <v>4164</v>
      </c>
      <c r="C14950" t="s">
        <v>17957</v>
      </c>
      <c r="D14950" t="s">
        <v>4346</v>
      </c>
      <c r="E14950" t="s">
        <v>88</v>
      </c>
      <c r="F14950" t="b">
        <v>0</v>
      </c>
      <c r="G14950" t="s">
        <v>68</v>
      </c>
      <c r="H14950" s="1">
        <v>46183.626226851848</v>
      </c>
      <c r="I14950" t="b">
        <v>0</v>
      </c>
      <c r="J14950" t="b">
        <v>1</v>
      </c>
      <c r="K14950" t="s">
        <v>41</v>
      </c>
      <c r="L14950" t="s">
        <v>74</v>
      </c>
      <c r="M14950"/>
      <c r="N14950">
        <v>54.5</v>
      </c>
      <c r="O14950" t="s">
        <v>155</v>
      </c>
      <c r="P14950" t="s">
        <v>283</v>
      </c>
    </row>
    <row r="14951" spans="1:16" x14ac:dyDescent="0.25">
      <c r="A14951" t="s">
        <v>7</v>
      </c>
      <c r="B14951" t="s">
        <v>1478</v>
      </c>
      <c r="C14951" t="s">
        <v>162</v>
      </c>
      <c r="D14951" t="s">
        <v>4526</v>
      </c>
      <c r="E14951" t="s">
        <v>88</v>
      </c>
      <c r="F14951" t="b">
        <v>0</v>
      </c>
      <c r="G14951" t="s">
        <v>73</v>
      </c>
      <c r="H14951" s="1">
        <v>46183.626226851848</v>
      </c>
      <c r="I14951" t="b">
        <v>0</v>
      </c>
      <c r="J14951" t="b">
        <v>0</v>
      </c>
      <c r="K14951" t="s">
        <v>41</v>
      </c>
      <c r="L14951" t="s">
        <v>74</v>
      </c>
      <c r="M14951"/>
      <c r="N14951">
        <v>65</v>
      </c>
      <c r="O14951" t="s">
        <v>26609</v>
      </c>
      <c r="P14951" t="s">
        <v>714</v>
      </c>
    </row>
    <row r="14952" spans="1:16" x14ac:dyDescent="0.25">
      <c r="A14952" t="s">
        <v>3</v>
      </c>
      <c r="B14952" t="s">
        <v>3775</v>
      </c>
      <c r="C14952" t="s">
        <v>592</v>
      </c>
      <c r="D14952" t="s">
        <v>4526</v>
      </c>
      <c r="E14952" t="s">
        <v>88</v>
      </c>
      <c r="F14952" t="b">
        <v>0</v>
      </c>
      <c r="G14952" t="s">
        <v>73</v>
      </c>
      <c r="H14952" s="1">
        <v>46183.626342592594</v>
      </c>
      <c r="I14952" t="b">
        <v>0</v>
      </c>
      <c r="J14952" t="b">
        <v>0</v>
      </c>
      <c r="K14952" t="s">
        <v>41</v>
      </c>
      <c r="L14952" t="s">
        <v>74</v>
      </c>
      <c r="M14952"/>
      <c r="N14952">
        <v>25</v>
      </c>
      <c r="O14952" t="s">
        <v>2705</v>
      </c>
    </row>
    <row r="14953" spans="1:16" x14ac:dyDescent="0.25">
      <c r="A14953" t="s">
        <v>0</v>
      </c>
      <c r="B14953" t="s">
        <v>7033</v>
      </c>
      <c r="C14953" t="s">
        <v>930</v>
      </c>
      <c r="D14953" t="s">
        <v>26610</v>
      </c>
      <c r="E14953" t="s">
        <v>59</v>
      </c>
      <c r="F14953" t="b">
        <v>0</v>
      </c>
      <c r="G14953" t="s">
        <v>19</v>
      </c>
      <c r="H14953" s="1">
        <v>46183.626851851863</v>
      </c>
      <c r="I14953" t="b">
        <v>1</v>
      </c>
      <c r="J14953" t="b">
        <v>0</v>
      </c>
      <c r="K14953" t="s">
        <v>19</v>
      </c>
      <c r="L14953" t="s">
        <v>60</v>
      </c>
      <c r="M14953">
        <v>512500</v>
      </c>
      <c r="N14953"/>
      <c r="O14953" t="s">
        <v>26611</v>
      </c>
    </row>
    <row r="14954" spans="1:16" x14ac:dyDescent="0.25">
      <c r="A14954" t="s">
        <v>6</v>
      </c>
      <c r="B14954" t="s">
        <v>26612</v>
      </c>
      <c r="C14954" t="s">
        <v>79</v>
      </c>
      <c r="D14954" t="s">
        <v>24160</v>
      </c>
      <c r="E14954" t="s">
        <v>59</v>
      </c>
      <c r="F14954" t="b">
        <v>0</v>
      </c>
      <c r="G14954" t="s">
        <v>77</v>
      </c>
      <c r="H14954" s="1">
        <v>46183.627615740741</v>
      </c>
      <c r="I14954" t="b">
        <v>0</v>
      </c>
      <c r="J14954" t="b">
        <v>0</v>
      </c>
      <c r="K14954" t="s">
        <v>41</v>
      </c>
      <c r="L14954" t="s">
        <v>60</v>
      </c>
      <c r="M14954">
        <v>213500</v>
      </c>
      <c r="N14954"/>
      <c r="O14954" t="s">
        <v>1990</v>
      </c>
      <c r="P14954" t="s">
        <v>310</v>
      </c>
    </row>
    <row r="14955" spans="1:16" x14ac:dyDescent="0.25">
      <c r="A14955" t="s">
        <v>2</v>
      </c>
      <c r="B14955" t="s">
        <v>466</v>
      </c>
      <c r="C14955" t="s">
        <v>10969</v>
      </c>
      <c r="D14955" t="s">
        <v>4346</v>
      </c>
      <c r="E14955" t="s">
        <v>59</v>
      </c>
      <c r="F14955" t="b">
        <v>0</v>
      </c>
      <c r="G14955" t="s">
        <v>65</v>
      </c>
      <c r="H14955" s="1">
        <v>46183.627650462957</v>
      </c>
      <c r="I14955" t="b">
        <v>0</v>
      </c>
      <c r="J14955" t="b">
        <v>0</v>
      </c>
      <c r="K14955" t="s">
        <v>41</v>
      </c>
      <c r="L14955" t="s">
        <v>60</v>
      </c>
      <c r="M14955">
        <v>90000</v>
      </c>
      <c r="N14955"/>
      <c r="O14955" t="s">
        <v>26613</v>
      </c>
      <c r="P14955" t="s">
        <v>85</v>
      </c>
    </row>
    <row r="14956" spans="1:16" x14ac:dyDescent="0.25">
      <c r="A14956" t="s">
        <v>6</v>
      </c>
      <c r="B14956" t="s">
        <v>26614</v>
      </c>
      <c r="C14956" t="s">
        <v>40</v>
      </c>
      <c r="D14956" t="s">
        <v>4526</v>
      </c>
      <c r="E14956" t="s">
        <v>59</v>
      </c>
      <c r="F14956" t="b">
        <v>0</v>
      </c>
      <c r="G14956" t="s">
        <v>40</v>
      </c>
      <c r="H14956" s="1">
        <v>46183.628923611112</v>
      </c>
      <c r="I14956" t="b">
        <v>0</v>
      </c>
      <c r="J14956" t="b">
        <v>0</v>
      </c>
      <c r="K14956" t="s">
        <v>40</v>
      </c>
      <c r="L14956" t="s">
        <v>60</v>
      </c>
      <c r="M14956">
        <v>127500</v>
      </c>
      <c r="N14956"/>
      <c r="O14956" t="s">
        <v>101</v>
      </c>
      <c r="P14956" t="s">
        <v>85</v>
      </c>
    </row>
    <row r="14957" spans="1:16" x14ac:dyDescent="0.25">
      <c r="A14957" t="s">
        <v>2</v>
      </c>
      <c r="B14957" t="s">
        <v>3088</v>
      </c>
      <c r="C14957" t="s">
        <v>6862</v>
      </c>
      <c r="D14957" t="s">
        <v>4526</v>
      </c>
      <c r="E14957" t="s">
        <v>59</v>
      </c>
      <c r="F14957" t="b">
        <v>0</v>
      </c>
      <c r="G14957" t="s">
        <v>40</v>
      </c>
      <c r="H14957" s="1">
        <v>46183.628946759258</v>
      </c>
      <c r="I14957" t="b">
        <v>1</v>
      </c>
      <c r="J14957" t="b">
        <v>0</v>
      </c>
      <c r="K14957" t="s">
        <v>40</v>
      </c>
      <c r="L14957" t="s">
        <v>60</v>
      </c>
      <c r="M14957">
        <v>52500</v>
      </c>
      <c r="N14957"/>
      <c r="O14957" t="s">
        <v>101</v>
      </c>
      <c r="P14957" t="s">
        <v>146</v>
      </c>
    </row>
    <row r="14958" spans="1:16" x14ac:dyDescent="0.25">
      <c r="A14958" t="s">
        <v>1</v>
      </c>
      <c r="B14958" t="s">
        <v>26615</v>
      </c>
      <c r="C14958" t="s">
        <v>422</v>
      </c>
      <c r="D14958" t="s">
        <v>4526</v>
      </c>
      <c r="E14958" t="s">
        <v>88</v>
      </c>
      <c r="F14958" t="b">
        <v>0</v>
      </c>
      <c r="G14958" t="s">
        <v>89</v>
      </c>
      <c r="H14958" s="1">
        <v>46183.62909722222</v>
      </c>
      <c r="I14958" t="b">
        <v>1</v>
      </c>
      <c r="J14958" t="b">
        <v>0</v>
      </c>
      <c r="K14958" t="s">
        <v>41</v>
      </c>
      <c r="L14958" t="s">
        <v>74</v>
      </c>
      <c r="M14958"/>
      <c r="N14958">
        <v>41</v>
      </c>
      <c r="O14958" t="s">
        <v>26616</v>
      </c>
      <c r="P14958" t="s">
        <v>26617</v>
      </c>
    </row>
    <row r="14959" spans="1:16" x14ac:dyDescent="0.25">
      <c r="A14959" t="s">
        <v>1</v>
      </c>
      <c r="B14959" t="s">
        <v>8512</v>
      </c>
      <c r="C14959" t="s">
        <v>218</v>
      </c>
      <c r="D14959" t="s">
        <v>4526</v>
      </c>
      <c r="E14959" t="s">
        <v>88</v>
      </c>
      <c r="F14959" t="b">
        <v>0</v>
      </c>
      <c r="G14959" t="s">
        <v>89</v>
      </c>
      <c r="H14959" s="1">
        <v>46183.629143518519</v>
      </c>
      <c r="I14959" t="b">
        <v>1</v>
      </c>
      <c r="J14959" t="b">
        <v>0</v>
      </c>
      <c r="K14959" t="s">
        <v>41</v>
      </c>
      <c r="L14959" t="s">
        <v>74</v>
      </c>
      <c r="M14959"/>
      <c r="N14959">
        <v>77.5</v>
      </c>
      <c r="O14959" t="s">
        <v>4228</v>
      </c>
      <c r="P14959" t="s">
        <v>26618</v>
      </c>
    </row>
    <row r="14960" spans="1:16" x14ac:dyDescent="0.25">
      <c r="A14960" t="s">
        <v>1</v>
      </c>
      <c r="B14960" t="s">
        <v>17172</v>
      </c>
      <c r="C14960" t="s">
        <v>913</v>
      </c>
      <c r="D14960" t="s">
        <v>4346</v>
      </c>
      <c r="E14960" t="s">
        <v>59</v>
      </c>
      <c r="F14960" t="b">
        <v>0</v>
      </c>
      <c r="G14960" t="s">
        <v>20</v>
      </c>
      <c r="H14960" s="1">
        <v>46183.630104166667</v>
      </c>
      <c r="I14960" t="b">
        <v>1</v>
      </c>
      <c r="J14960" t="b">
        <v>0</v>
      </c>
      <c r="K14960" t="s">
        <v>20</v>
      </c>
      <c r="L14960" t="s">
        <v>60</v>
      </c>
      <c r="M14960">
        <v>57500</v>
      </c>
      <c r="N14960"/>
      <c r="O14960" t="s">
        <v>670</v>
      </c>
      <c r="P14960" t="s">
        <v>26619</v>
      </c>
    </row>
    <row r="14961" spans="1:16" x14ac:dyDescent="0.25">
      <c r="A14961" t="s">
        <v>3</v>
      </c>
      <c r="B14961" t="s">
        <v>3</v>
      </c>
      <c r="C14961" t="s">
        <v>454</v>
      </c>
      <c r="D14961" t="s">
        <v>4526</v>
      </c>
      <c r="E14961" t="s">
        <v>88</v>
      </c>
      <c r="F14961" t="b">
        <v>0</v>
      </c>
      <c r="G14961" t="s">
        <v>65</v>
      </c>
      <c r="H14961" s="1">
        <v>46183.668055555558</v>
      </c>
      <c r="I14961" t="b">
        <v>0</v>
      </c>
      <c r="J14961" t="b">
        <v>1</v>
      </c>
      <c r="K14961" t="s">
        <v>41</v>
      </c>
      <c r="L14961" t="s">
        <v>74</v>
      </c>
      <c r="M14961"/>
      <c r="N14961">
        <v>39</v>
      </c>
      <c r="O14961" t="s">
        <v>126</v>
      </c>
      <c r="P14961" t="s">
        <v>26620</v>
      </c>
    </row>
    <row r="14962" spans="1:16" x14ac:dyDescent="0.25">
      <c r="A14962" t="s">
        <v>0</v>
      </c>
      <c r="B14962" t="s">
        <v>2227</v>
      </c>
      <c r="C14962" t="s">
        <v>142</v>
      </c>
      <c r="D14962" t="s">
        <v>4346</v>
      </c>
      <c r="E14962" t="s">
        <v>59</v>
      </c>
      <c r="F14962" t="b">
        <v>0</v>
      </c>
      <c r="G14962" t="s">
        <v>65</v>
      </c>
      <c r="H14962" s="1">
        <v>46183.668067129627</v>
      </c>
      <c r="I14962" t="b">
        <v>0</v>
      </c>
      <c r="J14962" t="b">
        <v>1</v>
      </c>
      <c r="K14962" t="s">
        <v>41</v>
      </c>
      <c r="L14962" t="s">
        <v>60</v>
      </c>
      <c r="M14962">
        <v>81599.5</v>
      </c>
      <c r="N14962"/>
      <c r="O14962" t="s">
        <v>26621</v>
      </c>
      <c r="P14962" t="s">
        <v>26622</v>
      </c>
    </row>
    <row r="14963" spans="1:16" x14ac:dyDescent="0.25">
      <c r="A14963" t="s">
        <v>3</v>
      </c>
      <c r="B14963" t="s">
        <v>26623</v>
      </c>
      <c r="C14963" t="s">
        <v>559</v>
      </c>
      <c r="D14963" t="s">
        <v>4526</v>
      </c>
      <c r="E14963" t="s">
        <v>88</v>
      </c>
      <c r="F14963" t="b">
        <v>0</v>
      </c>
      <c r="G14963" t="s">
        <v>65</v>
      </c>
      <c r="H14963" s="1">
        <v>46183.668194444443</v>
      </c>
      <c r="I14963" t="b">
        <v>0</v>
      </c>
      <c r="J14963" t="b">
        <v>1</v>
      </c>
      <c r="K14963" t="s">
        <v>41</v>
      </c>
      <c r="L14963" t="s">
        <v>74</v>
      </c>
      <c r="M14963"/>
      <c r="N14963">
        <v>80</v>
      </c>
      <c r="O14963" t="s">
        <v>403</v>
      </c>
    </row>
    <row r="14964" spans="1:16" x14ac:dyDescent="0.25">
      <c r="A14964" t="s">
        <v>0</v>
      </c>
      <c r="B14964" t="s">
        <v>26624</v>
      </c>
      <c r="C14964" t="s">
        <v>13643</v>
      </c>
      <c r="D14964" t="s">
        <v>20103</v>
      </c>
      <c r="E14964" t="s">
        <v>621</v>
      </c>
      <c r="F14964" t="b">
        <v>0</v>
      </c>
      <c r="G14964" t="s">
        <v>20</v>
      </c>
      <c r="H14964" s="1">
        <v>46183.668680555558</v>
      </c>
      <c r="I14964" t="b">
        <v>0</v>
      </c>
      <c r="J14964" t="b">
        <v>0</v>
      </c>
      <c r="K14964" t="s">
        <v>20</v>
      </c>
      <c r="L14964" t="s">
        <v>74</v>
      </c>
      <c r="M14964"/>
      <c r="N14964">
        <v>14.15</v>
      </c>
      <c r="O14964" t="s">
        <v>13644</v>
      </c>
      <c r="P14964" t="s">
        <v>85</v>
      </c>
    </row>
    <row r="14965" spans="1:16" x14ac:dyDescent="0.25">
      <c r="A14965" t="s">
        <v>0</v>
      </c>
      <c r="B14965" t="s">
        <v>26625</v>
      </c>
      <c r="C14965" t="s">
        <v>330</v>
      </c>
      <c r="D14965" t="s">
        <v>4526</v>
      </c>
      <c r="E14965" t="s">
        <v>88</v>
      </c>
      <c r="F14965" t="b">
        <v>0</v>
      </c>
      <c r="G14965" t="s">
        <v>41</v>
      </c>
      <c r="H14965" s="1">
        <v>46183.669178240743</v>
      </c>
      <c r="I14965" t="b">
        <v>1</v>
      </c>
      <c r="J14965" t="b">
        <v>1</v>
      </c>
      <c r="K14965" t="s">
        <v>41</v>
      </c>
      <c r="L14965" t="s">
        <v>74</v>
      </c>
      <c r="M14965"/>
      <c r="N14965">
        <v>75</v>
      </c>
      <c r="O14965" t="s">
        <v>403</v>
      </c>
    </row>
    <row r="14966" spans="1:16" x14ac:dyDescent="0.25">
      <c r="A14966" t="s">
        <v>6</v>
      </c>
      <c r="B14966" t="s">
        <v>26626</v>
      </c>
      <c r="C14966" t="s">
        <v>246</v>
      </c>
      <c r="D14966" t="s">
        <v>4526</v>
      </c>
      <c r="E14966" t="s">
        <v>59</v>
      </c>
      <c r="F14966" t="b">
        <v>0</v>
      </c>
      <c r="G14966" t="s">
        <v>65</v>
      </c>
      <c r="H14966" s="1">
        <v>46183.669351851851</v>
      </c>
      <c r="I14966" t="b">
        <v>0</v>
      </c>
      <c r="J14966" t="b">
        <v>0</v>
      </c>
      <c r="K14966" t="s">
        <v>41</v>
      </c>
      <c r="L14966" t="s">
        <v>60</v>
      </c>
      <c r="M14966">
        <v>192000</v>
      </c>
      <c r="N14966"/>
      <c r="O14966" t="s">
        <v>26627</v>
      </c>
      <c r="P14966" t="s">
        <v>2245</v>
      </c>
    </row>
    <row r="14967" spans="1:16" x14ac:dyDescent="0.25">
      <c r="A14967" t="s">
        <v>1</v>
      </c>
      <c r="B14967" t="s">
        <v>1</v>
      </c>
      <c r="C14967" t="s">
        <v>76</v>
      </c>
      <c r="D14967" t="s">
        <v>4622</v>
      </c>
      <c r="E14967" t="s">
        <v>59</v>
      </c>
      <c r="F14967" t="b">
        <v>1</v>
      </c>
      <c r="G14967" t="s">
        <v>89</v>
      </c>
      <c r="H14967" s="1">
        <v>46183.670729166668</v>
      </c>
      <c r="I14967" t="b">
        <v>0</v>
      </c>
      <c r="J14967" t="b">
        <v>1</v>
      </c>
      <c r="K14967" t="s">
        <v>41</v>
      </c>
      <c r="L14967" t="s">
        <v>60</v>
      </c>
      <c r="M14967">
        <v>167000</v>
      </c>
      <c r="N14967"/>
      <c r="O14967" t="s">
        <v>4060</v>
      </c>
      <c r="P14967" t="s">
        <v>26628</v>
      </c>
    </row>
    <row r="14968" spans="1:16" x14ac:dyDescent="0.25">
      <c r="A14968" t="s">
        <v>5</v>
      </c>
      <c r="B14968" t="s">
        <v>26629</v>
      </c>
      <c r="C14968" t="s">
        <v>752</v>
      </c>
      <c r="D14968" t="s">
        <v>4526</v>
      </c>
      <c r="E14968" t="s">
        <v>88</v>
      </c>
      <c r="F14968" t="b">
        <v>0</v>
      </c>
      <c r="G14968" t="s">
        <v>68</v>
      </c>
      <c r="H14968" s="1">
        <v>46183.670891203707</v>
      </c>
      <c r="I14968" t="b">
        <v>0</v>
      </c>
      <c r="J14968" t="b">
        <v>1</v>
      </c>
      <c r="K14968" t="s">
        <v>41</v>
      </c>
      <c r="L14968" t="s">
        <v>74</v>
      </c>
      <c r="M14968"/>
      <c r="N14968">
        <v>57</v>
      </c>
      <c r="O14968" t="s">
        <v>403</v>
      </c>
      <c r="P14968" t="s">
        <v>1260</v>
      </c>
    </row>
    <row r="14969" spans="1:16" x14ac:dyDescent="0.25">
      <c r="A14969" t="s">
        <v>4</v>
      </c>
      <c r="B14969" t="s">
        <v>26630</v>
      </c>
      <c r="C14969" t="s">
        <v>451</v>
      </c>
      <c r="D14969" t="s">
        <v>4526</v>
      </c>
      <c r="E14969" t="s">
        <v>59</v>
      </c>
      <c r="F14969" t="b">
        <v>0</v>
      </c>
      <c r="G14969" t="s">
        <v>68</v>
      </c>
      <c r="H14969" s="1">
        <v>46183.670925925922</v>
      </c>
      <c r="I14969" t="b">
        <v>0</v>
      </c>
      <c r="J14969" t="b">
        <v>1</v>
      </c>
      <c r="K14969" t="s">
        <v>41</v>
      </c>
      <c r="L14969" t="s">
        <v>60</v>
      </c>
      <c r="M14969">
        <v>200000</v>
      </c>
      <c r="N14969"/>
      <c r="O14969" t="s">
        <v>1610</v>
      </c>
      <c r="P14969" t="s">
        <v>26631</v>
      </c>
    </row>
    <row r="14970" spans="1:16" x14ac:dyDescent="0.25">
      <c r="A14970" t="s">
        <v>1</v>
      </c>
      <c r="B14970" t="s">
        <v>26632</v>
      </c>
      <c r="C14970" t="s">
        <v>7647</v>
      </c>
      <c r="D14970" t="s">
        <v>4346</v>
      </c>
      <c r="E14970" t="s">
        <v>88</v>
      </c>
      <c r="F14970" t="b">
        <v>0</v>
      </c>
      <c r="G14970" t="s">
        <v>13</v>
      </c>
      <c r="H14970" s="1">
        <v>46183.671342592592</v>
      </c>
      <c r="I14970" t="b">
        <v>1</v>
      </c>
      <c r="J14970" t="b">
        <v>0</v>
      </c>
      <c r="K14970" t="s">
        <v>13</v>
      </c>
      <c r="L14970" t="s">
        <v>74</v>
      </c>
      <c r="M14970"/>
      <c r="N14970">
        <v>95</v>
      </c>
      <c r="O14970" t="s">
        <v>7813</v>
      </c>
      <c r="P14970" t="s">
        <v>20045</v>
      </c>
    </row>
    <row r="14971" spans="1:16" x14ac:dyDescent="0.25">
      <c r="A14971" t="s">
        <v>3</v>
      </c>
      <c r="B14971" t="s">
        <v>26633</v>
      </c>
      <c r="C14971" t="s">
        <v>1456</v>
      </c>
      <c r="D14971" t="s">
        <v>4526</v>
      </c>
      <c r="E14971" t="s">
        <v>59</v>
      </c>
      <c r="F14971" t="b">
        <v>0</v>
      </c>
      <c r="G14971" t="s">
        <v>89</v>
      </c>
      <c r="H14971" s="1">
        <v>46183.709722222222</v>
      </c>
      <c r="I14971" t="b">
        <v>0</v>
      </c>
      <c r="J14971" t="b">
        <v>0</v>
      </c>
      <c r="K14971" t="s">
        <v>41</v>
      </c>
      <c r="L14971" t="s">
        <v>60</v>
      </c>
      <c r="M14971">
        <v>85000</v>
      </c>
      <c r="N14971"/>
      <c r="O14971" t="s">
        <v>26634</v>
      </c>
    </row>
    <row r="14972" spans="1:16" x14ac:dyDescent="0.25">
      <c r="A14972" t="s">
        <v>6</v>
      </c>
      <c r="B14972" t="s">
        <v>26635</v>
      </c>
      <c r="C14972" t="s">
        <v>246</v>
      </c>
      <c r="D14972" t="s">
        <v>4346</v>
      </c>
      <c r="E14972" t="s">
        <v>59</v>
      </c>
      <c r="F14972" t="b">
        <v>0</v>
      </c>
      <c r="G14972" t="s">
        <v>65</v>
      </c>
      <c r="H14972" s="1">
        <v>46183.711006944453</v>
      </c>
      <c r="I14972" t="b">
        <v>0</v>
      </c>
      <c r="J14972" t="b">
        <v>1</v>
      </c>
      <c r="K14972" t="s">
        <v>41</v>
      </c>
      <c r="L14972" t="s">
        <v>60</v>
      </c>
      <c r="M14972">
        <v>187500</v>
      </c>
      <c r="N14972"/>
      <c r="O14972" t="s">
        <v>1452</v>
      </c>
      <c r="P14972" t="s">
        <v>235</v>
      </c>
    </row>
    <row r="14973" spans="1:16" x14ac:dyDescent="0.25">
      <c r="A14973" t="s">
        <v>1</v>
      </c>
      <c r="B14973" t="s">
        <v>26636</v>
      </c>
      <c r="C14973" t="s">
        <v>515</v>
      </c>
      <c r="D14973" t="s">
        <v>5349</v>
      </c>
      <c r="E14973" t="s">
        <v>59</v>
      </c>
      <c r="F14973" t="b">
        <v>0</v>
      </c>
      <c r="G14973" t="s">
        <v>68</v>
      </c>
      <c r="H14973" s="1">
        <v>46183.712430555563</v>
      </c>
      <c r="I14973" t="b">
        <v>0</v>
      </c>
      <c r="J14973" t="b">
        <v>1</v>
      </c>
      <c r="K14973" t="s">
        <v>41</v>
      </c>
      <c r="L14973" t="s">
        <v>60</v>
      </c>
      <c r="M14973">
        <v>128825</v>
      </c>
      <c r="N14973"/>
      <c r="O14973" t="s">
        <v>2599</v>
      </c>
      <c r="P14973" t="s">
        <v>26637</v>
      </c>
    </row>
    <row r="14974" spans="1:16" x14ac:dyDescent="0.25">
      <c r="A14974" t="s">
        <v>1</v>
      </c>
      <c r="B14974" t="s">
        <v>26638</v>
      </c>
      <c r="C14974" t="s">
        <v>145</v>
      </c>
      <c r="D14974" t="s">
        <v>367</v>
      </c>
      <c r="E14974" t="s">
        <v>59</v>
      </c>
      <c r="F14974" t="b">
        <v>0</v>
      </c>
      <c r="G14974" t="s">
        <v>89</v>
      </c>
      <c r="H14974" s="1">
        <v>46183.712442129632</v>
      </c>
      <c r="I14974" t="b">
        <v>0</v>
      </c>
      <c r="J14974" t="b">
        <v>1</v>
      </c>
      <c r="K14974" t="s">
        <v>41</v>
      </c>
      <c r="L14974" t="s">
        <v>60</v>
      </c>
      <c r="M14974">
        <v>144500</v>
      </c>
      <c r="N14974"/>
      <c r="O14974" t="s">
        <v>1721</v>
      </c>
      <c r="P14974" t="s">
        <v>26639</v>
      </c>
    </row>
    <row r="14975" spans="1:16" x14ac:dyDescent="0.25">
      <c r="A14975" t="s">
        <v>0</v>
      </c>
      <c r="B14975" t="s">
        <v>26640</v>
      </c>
      <c r="C14975" t="s">
        <v>76</v>
      </c>
      <c r="D14975" t="s">
        <v>4346</v>
      </c>
      <c r="E14975" t="s">
        <v>59</v>
      </c>
      <c r="F14975" t="b">
        <v>1</v>
      </c>
      <c r="G14975" t="s">
        <v>65</v>
      </c>
      <c r="H14975" s="1">
        <v>46183.751226851848</v>
      </c>
      <c r="I14975" t="b">
        <v>0</v>
      </c>
      <c r="J14975" t="b">
        <v>0</v>
      </c>
      <c r="K14975" t="s">
        <v>41</v>
      </c>
      <c r="L14975" t="s">
        <v>60</v>
      </c>
      <c r="M14975">
        <v>69451</v>
      </c>
      <c r="N14975"/>
      <c r="O14975" t="s">
        <v>26641</v>
      </c>
      <c r="P14975" t="s">
        <v>146</v>
      </c>
    </row>
    <row r="14976" spans="1:16" x14ac:dyDescent="0.25">
      <c r="A14976" t="s">
        <v>3</v>
      </c>
      <c r="B14976" t="s">
        <v>26642</v>
      </c>
      <c r="C14976" t="s">
        <v>148</v>
      </c>
      <c r="D14976" t="s">
        <v>2360</v>
      </c>
      <c r="E14976" t="s">
        <v>59</v>
      </c>
      <c r="F14976" t="b">
        <v>0</v>
      </c>
      <c r="G14976" t="s">
        <v>89</v>
      </c>
      <c r="H14976" s="1">
        <v>46183.75141203704</v>
      </c>
      <c r="I14976" t="b">
        <v>0</v>
      </c>
      <c r="J14976" t="b">
        <v>1</v>
      </c>
      <c r="K14976" t="s">
        <v>41</v>
      </c>
      <c r="L14976" t="s">
        <v>60</v>
      </c>
      <c r="M14976">
        <v>107675</v>
      </c>
      <c r="N14976"/>
      <c r="O14976" t="s">
        <v>1218</v>
      </c>
      <c r="P14976" t="s">
        <v>3118</v>
      </c>
    </row>
    <row r="14977" spans="1:16" x14ac:dyDescent="0.25">
      <c r="A14977" t="s">
        <v>2</v>
      </c>
      <c r="B14977" t="s">
        <v>26643</v>
      </c>
      <c r="C14977" t="s">
        <v>112</v>
      </c>
      <c r="D14977" t="s">
        <v>4526</v>
      </c>
      <c r="E14977" t="s">
        <v>59</v>
      </c>
      <c r="F14977" t="b">
        <v>0</v>
      </c>
      <c r="G14977" t="s">
        <v>65</v>
      </c>
      <c r="H14977" s="1">
        <v>46183.752650462957</v>
      </c>
      <c r="I14977" t="b">
        <v>0</v>
      </c>
      <c r="J14977" t="b">
        <v>0</v>
      </c>
      <c r="K14977" t="s">
        <v>41</v>
      </c>
      <c r="L14977" t="s">
        <v>60</v>
      </c>
      <c r="M14977">
        <v>97500</v>
      </c>
      <c r="N14977"/>
      <c r="O14977" t="s">
        <v>26644</v>
      </c>
      <c r="P14977" t="s">
        <v>26645</v>
      </c>
    </row>
    <row r="14978" spans="1:16" x14ac:dyDescent="0.25">
      <c r="A14978" t="s">
        <v>1</v>
      </c>
      <c r="B14978" t="s">
        <v>316</v>
      </c>
      <c r="C14978" t="s">
        <v>2328</v>
      </c>
      <c r="D14978" t="s">
        <v>4346</v>
      </c>
      <c r="E14978" t="s">
        <v>59</v>
      </c>
      <c r="F14978" t="b">
        <v>0</v>
      </c>
      <c r="G14978" t="s">
        <v>65</v>
      </c>
      <c r="H14978" s="1">
        <v>46183.75408564815</v>
      </c>
      <c r="I14978" t="b">
        <v>1</v>
      </c>
      <c r="J14978" t="b">
        <v>1</v>
      </c>
      <c r="K14978" t="s">
        <v>41</v>
      </c>
      <c r="L14978" t="s">
        <v>60</v>
      </c>
      <c r="M14978">
        <v>171500</v>
      </c>
      <c r="N14978"/>
      <c r="O14978" t="s">
        <v>1172</v>
      </c>
      <c r="P14978" t="s">
        <v>22873</v>
      </c>
    </row>
    <row r="14979" spans="1:16" x14ac:dyDescent="0.25">
      <c r="A14979" t="s">
        <v>0</v>
      </c>
      <c r="B14979" t="s">
        <v>2666</v>
      </c>
      <c r="C14979" t="s">
        <v>1384</v>
      </c>
      <c r="D14979" t="s">
        <v>4526</v>
      </c>
      <c r="E14979" t="s">
        <v>59</v>
      </c>
      <c r="F14979" t="b">
        <v>0</v>
      </c>
      <c r="G14979" t="s">
        <v>77</v>
      </c>
      <c r="H14979" s="1">
        <v>46183.792951388888</v>
      </c>
      <c r="I14979" t="b">
        <v>1</v>
      </c>
      <c r="J14979" t="b">
        <v>1</v>
      </c>
      <c r="K14979" t="s">
        <v>41</v>
      </c>
      <c r="L14979" t="s">
        <v>60</v>
      </c>
      <c r="M14979">
        <v>155000</v>
      </c>
      <c r="N14979"/>
      <c r="O14979" t="s">
        <v>215</v>
      </c>
      <c r="P14979" t="s">
        <v>1738</v>
      </c>
    </row>
    <row r="14980" spans="1:16" x14ac:dyDescent="0.25">
      <c r="A14980" t="s">
        <v>7</v>
      </c>
      <c r="B14980" t="s">
        <v>3838</v>
      </c>
      <c r="C14980" t="s">
        <v>79</v>
      </c>
      <c r="D14980" t="s">
        <v>4526</v>
      </c>
      <c r="E14980" t="s">
        <v>59</v>
      </c>
      <c r="F14980" t="b">
        <v>0</v>
      </c>
      <c r="G14980" t="s">
        <v>77</v>
      </c>
      <c r="H14980" s="1">
        <v>46183.792951388888</v>
      </c>
      <c r="I14980" t="b">
        <v>0</v>
      </c>
      <c r="J14980" t="b">
        <v>0</v>
      </c>
      <c r="K14980" t="s">
        <v>41</v>
      </c>
      <c r="L14980" t="s">
        <v>60</v>
      </c>
      <c r="M14980">
        <v>202000</v>
      </c>
      <c r="N14980"/>
      <c r="O14980" t="s">
        <v>26646</v>
      </c>
      <c r="P14980" t="s">
        <v>26647</v>
      </c>
    </row>
    <row r="14981" spans="1:16" x14ac:dyDescent="0.25">
      <c r="A14981" t="s">
        <v>2</v>
      </c>
      <c r="B14981" t="s">
        <v>1628</v>
      </c>
      <c r="C14981" t="s">
        <v>271</v>
      </c>
      <c r="D14981" t="s">
        <v>4346</v>
      </c>
      <c r="E14981" t="s">
        <v>88</v>
      </c>
      <c r="F14981" t="b">
        <v>0</v>
      </c>
      <c r="G14981" t="s">
        <v>77</v>
      </c>
      <c r="H14981" s="1">
        <v>46183.794282407413</v>
      </c>
      <c r="I14981" t="b">
        <v>0</v>
      </c>
      <c r="J14981" t="b">
        <v>1</v>
      </c>
      <c r="K14981" t="s">
        <v>41</v>
      </c>
      <c r="L14981" t="s">
        <v>74</v>
      </c>
      <c r="M14981"/>
      <c r="N14981">
        <v>79</v>
      </c>
      <c r="O14981" t="s">
        <v>1469</v>
      </c>
      <c r="P14981" t="s">
        <v>26648</v>
      </c>
    </row>
    <row r="14982" spans="1:16" x14ac:dyDescent="0.25">
      <c r="A14982" t="s">
        <v>6</v>
      </c>
      <c r="B14982" t="s">
        <v>26649</v>
      </c>
      <c r="C14982" t="s">
        <v>1943</v>
      </c>
      <c r="D14982" t="s">
        <v>4346</v>
      </c>
      <c r="E14982" t="s">
        <v>88</v>
      </c>
      <c r="F14982" t="b">
        <v>0</v>
      </c>
      <c r="G14982" t="s">
        <v>89</v>
      </c>
      <c r="H14982" s="1">
        <v>46183.794293981482</v>
      </c>
      <c r="I14982" t="b">
        <v>0</v>
      </c>
      <c r="J14982" t="b">
        <v>0</v>
      </c>
      <c r="K14982" t="s">
        <v>41</v>
      </c>
      <c r="L14982" t="s">
        <v>74</v>
      </c>
      <c r="M14982"/>
      <c r="N14982">
        <v>72.5</v>
      </c>
      <c r="O14982" t="s">
        <v>20224</v>
      </c>
      <c r="P14982" t="s">
        <v>26650</v>
      </c>
    </row>
    <row r="14983" spans="1:16" x14ac:dyDescent="0.25">
      <c r="A14983" t="s">
        <v>2</v>
      </c>
      <c r="B14983" t="s">
        <v>26651</v>
      </c>
      <c r="C14983" t="s">
        <v>181</v>
      </c>
      <c r="D14983" t="s">
        <v>4346</v>
      </c>
      <c r="E14983" t="s">
        <v>88</v>
      </c>
      <c r="F14983" t="b">
        <v>0</v>
      </c>
      <c r="G14983" t="s">
        <v>89</v>
      </c>
      <c r="H14983" s="1">
        <v>46183.794293981482</v>
      </c>
      <c r="I14983" t="b">
        <v>0</v>
      </c>
      <c r="J14983" t="b">
        <v>0</v>
      </c>
      <c r="K14983" t="s">
        <v>41</v>
      </c>
      <c r="L14983" t="s">
        <v>74</v>
      </c>
      <c r="M14983"/>
      <c r="N14983">
        <v>60.5</v>
      </c>
      <c r="O14983" t="s">
        <v>20224</v>
      </c>
      <c r="P14983" t="s">
        <v>954</v>
      </c>
    </row>
    <row r="14984" spans="1:16" x14ac:dyDescent="0.25">
      <c r="A14984" t="s">
        <v>5</v>
      </c>
      <c r="B14984" t="s">
        <v>471</v>
      </c>
      <c r="C14984" t="s">
        <v>1030</v>
      </c>
      <c r="D14984" t="s">
        <v>4346</v>
      </c>
      <c r="E14984" t="s">
        <v>88</v>
      </c>
      <c r="F14984" t="b">
        <v>0</v>
      </c>
      <c r="G14984" t="s">
        <v>68</v>
      </c>
      <c r="H14984" s="1">
        <v>46183.795752314807</v>
      </c>
      <c r="I14984" t="b">
        <v>1</v>
      </c>
      <c r="J14984" t="b">
        <v>0</v>
      </c>
      <c r="K14984" t="s">
        <v>41</v>
      </c>
      <c r="L14984" t="s">
        <v>74</v>
      </c>
      <c r="M14984"/>
      <c r="N14984">
        <v>57.5</v>
      </c>
      <c r="O14984" t="s">
        <v>3564</v>
      </c>
      <c r="P14984" t="s">
        <v>19179</v>
      </c>
    </row>
    <row r="14985" spans="1:16" x14ac:dyDescent="0.25">
      <c r="A14985" t="s">
        <v>1</v>
      </c>
      <c r="B14985" t="s">
        <v>439</v>
      </c>
      <c r="C14985" t="s">
        <v>189</v>
      </c>
      <c r="D14985" t="s">
        <v>4526</v>
      </c>
      <c r="E14985" t="s">
        <v>59</v>
      </c>
      <c r="F14985" t="b">
        <v>0</v>
      </c>
      <c r="G14985" t="s">
        <v>89</v>
      </c>
      <c r="H14985" s="1">
        <v>46183.795844907407</v>
      </c>
      <c r="I14985" t="b">
        <v>0</v>
      </c>
      <c r="J14985" t="b">
        <v>0</v>
      </c>
      <c r="K14985" t="s">
        <v>41</v>
      </c>
      <c r="L14985" t="s">
        <v>60</v>
      </c>
      <c r="M14985">
        <v>216000</v>
      </c>
      <c r="N14985"/>
      <c r="O14985" t="s">
        <v>26652</v>
      </c>
      <c r="P14985" t="s">
        <v>26653</v>
      </c>
    </row>
    <row r="14986" spans="1:16" x14ac:dyDescent="0.25">
      <c r="A14986" t="s">
        <v>0</v>
      </c>
      <c r="B14986" t="s">
        <v>228</v>
      </c>
      <c r="C14986" t="s">
        <v>880</v>
      </c>
      <c r="D14986" t="s">
        <v>4346</v>
      </c>
      <c r="E14986" t="s">
        <v>59</v>
      </c>
      <c r="F14986" t="b">
        <v>0</v>
      </c>
      <c r="G14986" t="s">
        <v>77</v>
      </c>
      <c r="H14986" s="1">
        <v>46183.834560185183</v>
      </c>
      <c r="I14986" t="b">
        <v>0</v>
      </c>
      <c r="J14986" t="b">
        <v>0</v>
      </c>
      <c r="K14986" t="s">
        <v>41</v>
      </c>
      <c r="L14986" t="s">
        <v>74</v>
      </c>
      <c r="M14986"/>
      <c r="N14986">
        <v>43</v>
      </c>
      <c r="O14986" t="s">
        <v>26654</v>
      </c>
      <c r="P14986" t="s">
        <v>26655</v>
      </c>
    </row>
    <row r="14987" spans="1:16" x14ac:dyDescent="0.25">
      <c r="A14987" t="s">
        <v>3</v>
      </c>
      <c r="B14987" t="s">
        <v>2267</v>
      </c>
      <c r="C14987" t="s">
        <v>2900</v>
      </c>
      <c r="D14987" t="s">
        <v>2360</v>
      </c>
      <c r="E14987" t="s">
        <v>59</v>
      </c>
      <c r="F14987" t="b">
        <v>0</v>
      </c>
      <c r="G14987" t="s">
        <v>73</v>
      </c>
      <c r="H14987" s="1">
        <v>46183.834652777783</v>
      </c>
      <c r="I14987" t="b">
        <v>0</v>
      </c>
      <c r="J14987" t="b">
        <v>1</v>
      </c>
      <c r="K14987" t="s">
        <v>41</v>
      </c>
      <c r="L14987" t="s">
        <v>60</v>
      </c>
      <c r="M14987">
        <v>131040</v>
      </c>
      <c r="N14987"/>
      <c r="O14987" t="s">
        <v>7772</v>
      </c>
      <c r="P14987" t="s">
        <v>26656</v>
      </c>
    </row>
    <row r="14988" spans="1:16" x14ac:dyDescent="0.25">
      <c r="A14988" t="s">
        <v>0</v>
      </c>
      <c r="B14988" t="s">
        <v>262</v>
      </c>
      <c r="C14988" t="s">
        <v>75</v>
      </c>
      <c r="D14988" t="s">
        <v>4526</v>
      </c>
      <c r="E14988" t="s">
        <v>88</v>
      </c>
      <c r="F14988" t="b">
        <v>0</v>
      </c>
      <c r="G14988" t="s">
        <v>65</v>
      </c>
      <c r="H14988" s="1">
        <v>46183.834733796299</v>
      </c>
      <c r="I14988" t="b">
        <v>1</v>
      </c>
      <c r="J14988" t="b">
        <v>0</v>
      </c>
      <c r="K14988" t="s">
        <v>41</v>
      </c>
      <c r="L14988" t="s">
        <v>74</v>
      </c>
      <c r="M14988"/>
      <c r="N14988">
        <v>65</v>
      </c>
      <c r="O14988" t="s">
        <v>17477</v>
      </c>
      <c r="P14988" t="s">
        <v>1009</v>
      </c>
    </row>
    <row r="14989" spans="1:16" x14ac:dyDescent="0.25">
      <c r="A14989" t="s">
        <v>2</v>
      </c>
      <c r="B14989" t="s">
        <v>26657</v>
      </c>
      <c r="C14989" t="s">
        <v>315</v>
      </c>
      <c r="D14989" t="s">
        <v>2360</v>
      </c>
      <c r="E14989" t="s">
        <v>59</v>
      </c>
      <c r="F14989" t="b">
        <v>0</v>
      </c>
      <c r="G14989" t="s">
        <v>65</v>
      </c>
      <c r="H14989" s="1">
        <v>46183.836018518523</v>
      </c>
      <c r="I14989" t="b">
        <v>0</v>
      </c>
      <c r="J14989" t="b">
        <v>0</v>
      </c>
      <c r="K14989" t="s">
        <v>41</v>
      </c>
      <c r="L14989" t="s">
        <v>74</v>
      </c>
      <c r="M14989"/>
      <c r="N14989">
        <v>67.5</v>
      </c>
      <c r="O14989" t="s">
        <v>5046</v>
      </c>
    </row>
    <row r="14990" spans="1:16" x14ac:dyDescent="0.25">
      <c r="A14990" t="s">
        <v>1</v>
      </c>
      <c r="B14990" t="s">
        <v>22657</v>
      </c>
      <c r="C14990" t="s">
        <v>81</v>
      </c>
      <c r="D14990" t="s">
        <v>4346</v>
      </c>
      <c r="E14990" t="s">
        <v>59</v>
      </c>
      <c r="F14990" t="b">
        <v>0</v>
      </c>
      <c r="G14990" t="s">
        <v>68</v>
      </c>
      <c r="H14990" s="1">
        <v>46183.837453703702</v>
      </c>
      <c r="I14990" t="b">
        <v>0</v>
      </c>
      <c r="J14990" t="b">
        <v>1</v>
      </c>
      <c r="K14990" t="s">
        <v>41</v>
      </c>
      <c r="L14990" t="s">
        <v>60</v>
      </c>
      <c r="M14990">
        <v>160297.5</v>
      </c>
      <c r="N14990"/>
      <c r="O14990" t="s">
        <v>8972</v>
      </c>
      <c r="P14990" t="s">
        <v>26658</v>
      </c>
    </row>
    <row r="14991" spans="1:16" x14ac:dyDescent="0.25">
      <c r="A14991" t="s">
        <v>1</v>
      </c>
      <c r="B14991" t="s">
        <v>26659</v>
      </c>
      <c r="C14991" t="s">
        <v>913</v>
      </c>
      <c r="D14991" t="s">
        <v>4346</v>
      </c>
      <c r="E14991" t="s">
        <v>59</v>
      </c>
      <c r="F14991" t="b">
        <v>0</v>
      </c>
      <c r="G14991" t="s">
        <v>20</v>
      </c>
      <c r="H14991" s="1">
        <v>46183.838518518518</v>
      </c>
      <c r="I14991" t="b">
        <v>0</v>
      </c>
      <c r="J14991" t="b">
        <v>0</v>
      </c>
      <c r="K14991" t="s">
        <v>20</v>
      </c>
      <c r="L14991" t="s">
        <v>60</v>
      </c>
      <c r="M14991">
        <v>107500</v>
      </c>
      <c r="N14991"/>
      <c r="O14991" t="s">
        <v>26660</v>
      </c>
    </row>
    <row r="14992" spans="1:16" x14ac:dyDescent="0.25">
      <c r="A14992" t="s">
        <v>1</v>
      </c>
      <c r="B14992" t="s">
        <v>26661</v>
      </c>
      <c r="C14992" t="s">
        <v>9681</v>
      </c>
      <c r="D14992" t="s">
        <v>4526</v>
      </c>
      <c r="E14992" t="s">
        <v>88</v>
      </c>
      <c r="F14992" t="b">
        <v>0</v>
      </c>
      <c r="G14992" t="s">
        <v>77</v>
      </c>
      <c r="H14992" s="1">
        <v>46183.876284722217</v>
      </c>
      <c r="I14992" t="b">
        <v>0</v>
      </c>
      <c r="J14992" t="b">
        <v>0</v>
      </c>
      <c r="K14992" t="s">
        <v>41</v>
      </c>
      <c r="L14992" t="s">
        <v>74</v>
      </c>
      <c r="M14992"/>
      <c r="N14992">
        <v>75</v>
      </c>
      <c r="O14992" t="s">
        <v>4103</v>
      </c>
      <c r="P14992" t="s">
        <v>310</v>
      </c>
    </row>
    <row r="14993" spans="1:16" x14ac:dyDescent="0.25">
      <c r="A14993" t="s">
        <v>0</v>
      </c>
      <c r="B14993" t="s">
        <v>26662</v>
      </c>
      <c r="C14993" t="s">
        <v>71</v>
      </c>
      <c r="D14993" t="s">
        <v>4526</v>
      </c>
      <c r="E14993" t="s">
        <v>59</v>
      </c>
      <c r="F14993" t="b">
        <v>0</v>
      </c>
      <c r="G14993" t="s">
        <v>73</v>
      </c>
      <c r="H14993" s="1">
        <v>46183.876296296286</v>
      </c>
      <c r="I14993" t="b">
        <v>0</v>
      </c>
      <c r="J14993" t="b">
        <v>0</v>
      </c>
      <c r="K14993" t="s">
        <v>41</v>
      </c>
      <c r="L14993" t="s">
        <v>60</v>
      </c>
      <c r="M14993">
        <v>80000</v>
      </c>
      <c r="N14993"/>
      <c r="O14993" t="s">
        <v>26663</v>
      </c>
      <c r="P14993" t="s">
        <v>288</v>
      </c>
    </row>
    <row r="14994" spans="1:16" x14ac:dyDescent="0.25">
      <c r="A14994" t="s">
        <v>0</v>
      </c>
      <c r="B14994" t="s">
        <v>262</v>
      </c>
      <c r="C14994" t="s">
        <v>3255</v>
      </c>
      <c r="D14994" t="s">
        <v>4526</v>
      </c>
      <c r="E14994" t="s">
        <v>88</v>
      </c>
      <c r="F14994" t="b">
        <v>0</v>
      </c>
      <c r="G14994" t="s">
        <v>77</v>
      </c>
      <c r="H14994" s="1">
        <v>46183.876296296286</v>
      </c>
      <c r="I14994" t="b">
        <v>0</v>
      </c>
      <c r="J14994" t="b">
        <v>0</v>
      </c>
      <c r="K14994" t="s">
        <v>41</v>
      </c>
      <c r="L14994" t="s">
        <v>74</v>
      </c>
      <c r="M14994"/>
      <c r="N14994">
        <v>41</v>
      </c>
      <c r="O14994" t="s">
        <v>2311</v>
      </c>
      <c r="P14994" t="s">
        <v>293</v>
      </c>
    </row>
    <row r="14995" spans="1:16" x14ac:dyDescent="0.25">
      <c r="A14995" t="s">
        <v>3</v>
      </c>
      <c r="B14995" t="s">
        <v>26664</v>
      </c>
      <c r="C14995" t="s">
        <v>162</v>
      </c>
      <c r="D14995" t="s">
        <v>4587</v>
      </c>
      <c r="E14995" t="s">
        <v>59</v>
      </c>
      <c r="F14995" t="b">
        <v>0</v>
      </c>
      <c r="G14995" t="s">
        <v>73</v>
      </c>
      <c r="H14995" s="1">
        <v>46183.876319444447</v>
      </c>
      <c r="I14995" t="b">
        <v>0</v>
      </c>
      <c r="J14995" t="b">
        <v>0</v>
      </c>
      <c r="K14995" t="s">
        <v>41</v>
      </c>
      <c r="L14995" t="s">
        <v>74</v>
      </c>
      <c r="M14995"/>
      <c r="N14995">
        <v>73.5</v>
      </c>
      <c r="O14995" t="s">
        <v>1912</v>
      </c>
      <c r="P14995" t="s">
        <v>714</v>
      </c>
    </row>
    <row r="14996" spans="1:16" x14ac:dyDescent="0.25">
      <c r="A14996" t="s">
        <v>1</v>
      </c>
      <c r="B14996" t="s">
        <v>26661</v>
      </c>
      <c r="C14996" t="s">
        <v>370</v>
      </c>
      <c r="D14996" t="s">
        <v>4526</v>
      </c>
      <c r="E14996" t="s">
        <v>88</v>
      </c>
      <c r="F14996" t="b">
        <v>0</v>
      </c>
      <c r="G14996" t="s">
        <v>65</v>
      </c>
      <c r="H14996" s="1">
        <v>46183.876388888893</v>
      </c>
      <c r="I14996" t="b">
        <v>0</v>
      </c>
      <c r="J14996" t="b">
        <v>0</v>
      </c>
      <c r="K14996" t="s">
        <v>41</v>
      </c>
      <c r="L14996" t="s">
        <v>74</v>
      </c>
      <c r="M14996"/>
      <c r="N14996">
        <v>75</v>
      </c>
      <c r="O14996" t="s">
        <v>4103</v>
      </c>
      <c r="P14996" t="s">
        <v>310</v>
      </c>
    </row>
    <row r="14997" spans="1:16" x14ac:dyDescent="0.25">
      <c r="A14997" t="s">
        <v>1</v>
      </c>
      <c r="B14997" t="s">
        <v>2233</v>
      </c>
      <c r="C14997" t="s">
        <v>26665</v>
      </c>
      <c r="D14997" t="s">
        <v>2471</v>
      </c>
      <c r="E14997" t="s">
        <v>59</v>
      </c>
      <c r="F14997" t="b">
        <v>0</v>
      </c>
      <c r="G14997" t="s">
        <v>68</v>
      </c>
      <c r="H14997" s="1">
        <v>46183.917916666673</v>
      </c>
      <c r="I14997" t="b">
        <v>0</v>
      </c>
      <c r="J14997" t="b">
        <v>1</v>
      </c>
      <c r="K14997" t="s">
        <v>41</v>
      </c>
      <c r="L14997" t="s">
        <v>74</v>
      </c>
      <c r="M14997"/>
      <c r="N14997">
        <v>27</v>
      </c>
      <c r="O14997" t="s">
        <v>26666</v>
      </c>
      <c r="P14997" t="s">
        <v>85</v>
      </c>
    </row>
    <row r="14998" spans="1:16" x14ac:dyDescent="0.25">
      <c r="A14998" t="s">
        <v>6</v>
      </c>
      <c r="B14998" t="s">
        <v>26667</v>
      </c>
      <c r="C14998" t="s">
        <v>801</v>
      </c>
      <c r="D14998" t="s">
        <v>111</v>
      </c>
      <c r="E14998" t="s">
        <v>59</v>
      </c>
      <c r="F14998" t="b">
        <v>0</v>
      </c>
      <c r="G14998" t="s">
        <v>77</v>
      </c>
      <c r="H14998" s="1">
        <v>46183.917939814812</v>
      </c>
      <c r="I14998" t="b">
        <v>0</v>
      </c>
      <c r="J14998" t="b">
        <v>1</v>
      </c>
      <c r="K14998" t="s">
        <v>41</v>
      </c>
      <c r="L14998" t="s">
        <v>60</v>
      </c>
      <c r="M14998">
        <v>145000</v>
      </c>
      <c r="N14998"/>
      <c r="O14998" t="s">
        <v>111</v>
      </c>
      <c r="P14998" t="s">
        <v>9769</v>
      </c>
    </row>
    <row r="14999" spans="1:16" x14ac:dyDescent="0.25">
      <c r="A14999" t="s">
        <v>1</v>
      </c>
      <c r="B14999" t="s">
        <v>26668</v>
      </c>
      <c r="C14999" t="s">
        <v>76</v>
      </c>
      <c r="D14999" t="s">
        <v>4526</v>
      </c>
      <c r="E14999" t="s">
        <v>88</v>
      </c>
      <c r="F14999" t="b">
        <v>1</v>
      </c>
      <c r="G14999" t="s">
        <v>77</v>
      </c>
      <c r="H14999" s="1">
        <v>46183.920914351853</v>
      </c>
      <c r="I14999" t="b">
        <v>0</v>
      </c>
      <c r="J14999" t="b">
        <v>0</v>
      </c>
      <c r="K14999" t="s">
        <v>41</v>
      </c>
      <c r="L14999" t="s">
        <v>74</v>
      </c>
      <c r="M14999"/>
      <c r="N14999">
        <v>62.5</v>
      </c>
      <c r="O14999" t="s">
        <v>2347</v>
      </c>
      <c r="P14999" t="s">
        <v>26669</v>
      </c>
    </row>
    <row r="15000" spans="1:16" x14ac:dyDescent="0.25">
      <c r="A15000" t="s">
        <v>5</v>
      </c>
      <c r="B15000" t="s">
        <v>26670</v>
      </c>
      <c r="C15000" t="s">
        <v>1554</v>
      </c>
      <c r="D15000" t="s">
        <v>4526</v>
      </c>
      <c r="E15000" t="s">
        <v>59</v>
      </c>
      <c r="F15000" t="b">
        <v>0</v>
      </c>
      <c r="G15000" t="s">
        <v>77</v>
      </c>
      <c r="H15000" s="1">
        <v>46183.920914351853</v>
      </c>
      <c r="I15000" t="b">
        <v>0</v>
      </c>
      <c r="J15000" t="b">
        <v>0</v>
      </c>
      <c r="K15000" t="s">
        <v>41</v>
      </c>
      <c r="L15000" t="s">
        <v>60</v>
      </c>
      <c r="M15000">
        <v>120000</v>
      </c>
      <c r="N15000"/>
      <c r="O15000" t="s">
        <v>21590</v>
      </c>
      <c r="P15000" t="s">
        <v>26671</v>
      </c>
    </row>
    <row r="15001" spans="1:16" x14ac:dyDescent="0.25">
      <c r="A15001" t="s">
        <v>5</v>
      </c>
      <c r="B15001" t="s">
        <v>26672</v>
      </c>
      <c r="C15001" t="s">
        <v>500</v>
      </c>
      <c r="D15001" t="s">
        <v>4346</v>
      </c>
      <c r="E15001" t="s">
        <v>88</v>
      </c>
      <c r="F15001" t="b">
        <v>0</v>
      </c>
      <c r="G15001" t="s">
        <v>13</v>
      </c>
      <c r="H15001" s="1">
        <v>46183.921342592592</v>
      </c>
      <c r="I15001" t="b">
        <v>1</v>
      </c>
      <c r="J15001" t="b">
        <v>0</v>
      </c>
      <c r="K15001" t="s">
        <v>13</v>
      </c>
      <c r="L15001" t="s">
        <v>74</v>
      </c>
      <c r="M15001"/>
      <c r="N15001">
        <v>47.5</v>
      </c>
      <c r="O15001" t="s">
        <v>5165</v>
      </c>
      <c r="P15001" t="s">
        <v>26673</v>
      </c>
    </row>
    <row r="15002" spans="1:16" x14ac:dyDescent="0.25">
      <c r="A15002" t="s">
        <v>1</v>
      </c>
      <c r="B15002" t="s">
        <v>15809</v>
      </c>
      <c r="C15002" t="s">
        <v>5029</v>
      </c>
      <c r="D15002" t="s">
        <v>7670</v>
      </c>
      <c r="E15002" t="s">
        <v>59</v>
      </c>
      <c r="F15002" t="b">
        <v>0</v>
      </c>
      <c r="G15002" t="s">
        <v>40</v>
      </c>
      <c r="H15002" s="1">
        <v>46183.964270833327</v>
      </c>
      <c r="I15002" t="b">
        <v>1</v>
      </c>
      <c r="J15002" t="b">
        <v>0</v>
      </c>
      <c r="K15002" t="s">
        <v>40</v>
      </c>
      <c r="L15002" t="s">
        <v>60</v>
      </c>
      <c r="M15002">
        <v>65000</v>
      </c>
      <c r="N15002"/>
      <c r="O15002" t="s">
        <v>5770</v>
      </c>
      <c r="P15002" t="s">
        <v>152</v>
      </c>
    </row>
    <row r="15003" spans="1:16" x14ac:dyDescent="0.25">
      <c r="A15003" t="s">
        <v>2</v>
      </c>
      <c r="B15003" t="s">
        <v>26674</v>
      </c>
      <c r="C15003" t="s">
        <v>1038</v>
      </c>
      <c r="D15003" t="s">
        <v>2360</v>
      </c>
      <c r="E15003" t="s">
        <v>59</v>
      </c>
      <c r="F15003" t="b">
        <v>0</v>
      </c>
      <c r="G15003" t="s">
        <v>73</v>
      </c>
      <c r="H15003" s="1">
        <v>46184.001296296286</v>
      </c>
      <c r="I15003" t="b">
        <v>0</v>
      </c>
      <c r="J15003" t="b">
        <v>1</v>
      </c>
      <c r="K15003" t="s">
        <v>41</v>
      </c>
      <c r="L15003" t="s">
        <v>60</v>
      </c>
      <c r="M15003">
        <v>45000</v>
      </c>
      <c r="N15003"/>
      <c r="O15003" t="s">
        <v>26675</v>
      </c>
      <c r="P15003" t="s">
        <v>26676</v>
      </c>
    </row>
    <row r="15004" spans="1:16" x14ac:dyDescent="0.25">
      <c r="A15004" t="s">
        <v>9</v>
      </c>
      <c r="B15004" t="s">
        <v>26677</v>
      </c>
      <c r="C15004" t="s">
        <v>181</v>
      </c>
      <c r="D15004" t="s">
        <v>4671</v>
      </c>
      <c r="E15004" t="s">
        <v>59</v>
      </c>
      <c r="F15004" t="b">
        <v>0</v>
      </c>
      <c r="G15004" t="s">
        <v>89</v>
      </c>
      <c r="H15004" s="1">
        <v>46184.001388888893</v>
      </c>
      <c r="I15004" t="b">
        <v>0</v>
      </c>
      <c r="J15004" t="b">
        <v>1</v>
      </c>
      <c r="K15004" t="s">
        <v>41</v>
      </c>
      <c r="L15004" t="s">
        <v>60</v>
      </c>
      <c r="M15004">
        <v>77123.5</v>
      </c>
      <c r="N15004"/>
      <c r="O15004" t="s">
        <v>17499</v>
      </c>
      <c r="P15004" t="s">
        <v>16810</v>
      </c>
    </row>
    <row r="15005" spans="1:16" x14ac:dyDescent="0.25">
      <c r="A15005" t="s">
        <v>0</v>
      </c>
      <c r="B15005" t="s">
        <v>19872</v>
      </c>
      <c r="C15005" t="s">
        <v>76</v>
      </c>
      <c r="D15005" t="s">
        <v>584</v>
      </c>
      <c r="E15005" t="s">
        <v>72</v>
      </c>
      <c r="F15005" t="b">
        <v>1</v>
      </c>
      <c r="G15005" t="s">
        <v>41</v>
      </c>
      <c r="H15005" s="1">
        <v>46184.002534722233</v>
      </c>
      <c r="I15005" t="b">
        <v>0</v>
      </c>
      <c r="J15005" t="b">
        <v>1</v>
      </c>
      <c r="K15005" t="s">
        <v>41</v>
      </c>
      <c r="L15005" t="s">
        <v>74</v>
      </c>
      <c r="M15005"/>
      <c r="N15005">
        <v>25</v>
      </c>
      <c r="O15005" t="s">
        <v>584</v>
      </c>
      <c r="P15005" t="s">
        <v>3201</v>
      </c>
    </row>
    <row r="15006" spans="1:16" x14ac:dyDescent="0.25">
      <c r="A15006" t="s">
        <v>6</v>
      </c>
      <c r="B15006" t="s">
        <v>26678</v>
      </c>
      <c r="C15006" t="s">
        <v>326</v>
      </c>
      <c r="D15006" t="s">
        <v>4756</v>
      </c>
      <c r="E15006" t="s">
        <v>59</v>
      </c>
      <c r="F15006" t="b">
        <v>0</v>
      </c>
      <c r="G15006" t="s">
        <v>77</v>
      </c>
      <c r="H15006" s="1">
        <v>46184.002615740741</v>
      </c>
      <c r="I15006" t="b">
        <v>0</v>
      </c>
      <c r="J15006" t="b">
        <v>1</v>
      </c>
      <c r="K15006" t="s">
        <v>41</v>
      </c>
      <c r="L15006" t="s">
        <v>60</v>
      </c>
      <c r="M15006">
        <v>214500</v>
      </c>
      <c r="N15006"/>
      <c r="O15006" t="s">
        <v>17508</v>
      </c>
      <c r="P15006" t="s">
        <v>26679</v>
      </c>
    </row>
    <row r="15007" spans="1:16" x14ac:dyDescent="0.25">
      <c r="A15007" t="s">
        <v>2</v>
      </c>
      <c r="B15007" t="s">
        <v>26680</v>
      </c>
      <c r="C15007" t="s">
        <v>336</v>
      </c>
      <c r="D15007" t="s">
        <v>26681</v>
      </c>
      <c r="E15007" t="s">
        <v>72</v>
      </c>
      <c r="F15007" t="b">
        <v>0</v>
      </c>
      <c r="G15007" t="s">
        <v>65</v>
      </c>
      <c r="H15007" s="1">
        <v>46184.002662037034</v>
      </c>
      <c r="I15007" t="b">
        <v>0</v>
      </c>
      <c r="J15007" t="b">
        <v>0</v>
      </c>
      <c r="K15007" t="s">
        <v>41</v>
      </c>
      <c r="L15007" t="s">
        <v>60</v>
      </c>
      <c r="M15007">
        <v>100000</v>
      </c>
      <c r="N15007"/>
      <c r="O15007" t="s">
        <v>26682</v>
      </c>
      <c r="P15007" t="s">
        <v>994</v>
      </c>
    </row>
    <row r="15008" spans="1:16" x14ac:dyDescent="0.25">
      <c r="A15008" t="s">
        <v>1</v>
      </c>
      <c r="B15008" t="s">
        <v>1</v>
      </c>
      <c r="C15008" t="s">
        <v>1281</v>
      </c>
      <c r="D15008" t="s">
        <v>4346</v>
      </c>
      <c r="E15008" t="s">
        <v>59</v>
      </c>
      <c r="F15008" t="b">
        <v>0</v>
      </c>
      <c r="G15008" t="s">
        <v>89</v>
      </c>
      <c r="H15008" s="1">
        <v>46184.004062499997</v>
      </c>
      <c r="I15008" t="b">
        <v>0</v>
      </c>
      <c r="J15008" t="b">
        <v>1</v>
      </c>
      <c r="K15008" t="s">
        <v>41</v>
      </c>
      <c r="L15008" t="s">
        <v>60</v>
      </c>
      <c r="M15008">
        <v>162500</v>
      </c>
      <c r="N15008"/>
      <c r="O15008" t="s">
        <v>26683</v>
      </c>
      <c r="P15008" t="s">
        <v>26684</v>
      </c>
    </row>
    <row r="15009" spans="1:16" x14ac:dyDescent="0.25">
      <c r="A15009" t="s">
        <v>1</v>
      </c>
      <c r="B15009" t="s">
        <v>26685</v>
      </c>
      <c r="C15009" t="s">
        <v>207</v>
      </c>
      <c r="D15009" t="s">
        <v>7397</v>
      </c>
      <c r="E15009" t="s">
        <v>88</v>
      </c>
      <c r="F15009" t="b">
        <v>0</v>
      </c>
      <c r="G15009" t="s">
        <v>77</v>
      </c>
      <c r="H15009" s="1">
        <v>46184.004143518519</v>
      </c>
      <c r="I15009" t="b">
        <v>0</v>
      </c>
      <c r="J15009" t="b">
        <v>1</v>
      </c>
      <c r="K15009" t="s">
        <v>41</v>
      </c>
      <c r="L15009" t="s">
        <v>74</v>
      </c>
      <c r="M15009"/>
      <c r="N15009">
        <v>32.5</v>
      </c>
      <c r="O15009" t="s">
        <v>299</v>
      </c>
    </row>
    <row r="15010" spans="1:16" x14ac:dyDescent="0.25">
      <c r="A15010" t="s">
        <v>1</v>
      </c>
      <c r="B15010" t="s">
        <v>26686</v>
      </c>
      <c r="C15010" t="s">
        <v>1667</v>
      </c>
      <c r="D15010" t="s">
        <v>4346</v>
      </c>
      <c r="E15010" t="s">
        <v>59</v>
      </c>
      <c r="F15010" t="b">
        <v>0</v>
      </c>
      <c r="G15010" t="s">
        <v>68</v>
      </c>
      <c r="H15010" s="1">
        <v>46184.004155092603</v>
      </c>
      <c r="I15010" t="b">
        <v>0</v>
      </c>
      <c r="J15010" t="b">
        <v>1</v>
      </c>
      <c r="K15010" t="s">
        <v>41</v>
      </c>
      <c r="L15010" t="s">
        <v>60</v>
      </c>
      <c r="M15010">
        <v>107500</v>
      </c>
      <c r="N15010"/>
      <c r="O15010" t="s">
        <v>21006</v>
      </c>
      <c r="P15010" t="s">
        <v>22874</v>
      </c>
    </row>
    <row r="15011" spans="1:16" x14ac:dyDescent="0.25">
      <c r="A15011" t="s">
        <v>1</v>
      </c>
      <c r="B15011" t="s">
        <v>647</v>
      </c>
      <c r="C15011" t="s">
        <v>2736</v>
      </c>
      <c r="D15011" t="s">
        <v>584</v>
      </c>
      <c r="E15011" t="s">
        <v>72</v>
      </c>
      <c r="F15011" t="b">
        <v>0</v>
      </c>
      <c r="G15011" t="s">
        <v>25</v>
      </c>
      <c r="H15011" s="1">
        <v>46184.005324074067</v>
      </c>
      <c r="I15011" t="b">
        <v>0</v>
      </c>
      <c r="J15011" t="b">
        <v>0</v>
      </c>
      <c r="K15011" t="s">
        <v>25</v>
      </c>
      <c r="L15011" t="s">
        <v>74</v>
      </c>
      <c r="M15011"/>
      <c r="N15011">
        <v>25</v>
      </c>
      <c r="O15011" t="s">
        <v>584</v>
      </c>
      <c r="P15011" t="s">
        <v>5004</v>
      </c>
    </row>
    <row r="15012" spans="1:16" x14ac:dyDescent="0.25">
      <c r="A15012" t="s">
        <v>5</v>
      </c>
      <c r="B15012" t="s">
        <v>26687</v>
      </c>
      <c r="C15012" t="s">
        <v>3861</v>
      </c>
      <c r="D15012" t="s">
        <v>4756</v>
      </c>
      <c r="E15012" t="s">
        <v>59</v>
      </c>
      <c r="F15012" t="b">
        <v>0</v>
      </c>
      <c r="G15012" t="s">
        <v>68</v>
      </c>
      <c r="H15012" s="1">
        <v>46184.045763888891</v>
      </c>
      <c r="I15012" t="b">
        <v>0</v>
      </c>
      <c r="J15012" t="b">
        <v>0</v>
      </c>
      <c r="K15012" t="s">
        <v>41</v>
      </c>
      <c r="L15012" t="s">
        <v>60</v>
      </c>
      <c r="M15012">
        <v>187000</v>
      </c>
      <c r="N15012"/>
      <c r="O15012" t="s">
        <v>1019</v>
      </c>
      <c r="P15012" t="s">
        <v>26688</v>
      </c>
    </row>
    <row r="15013" spans="1:16" x14ac:dyDescent="0.25">
      <c r="A15013" t="s">
        <v>6</v>
      </c>
      <c r="B15013" t="s">
        <v>26689</v>
      </c>
      <c r="C15013" t="s">
        <v>440</v>
      </c>
      <c r="D15013" t="s">
        <v>4756</v>
      </c>
      <c r="E15013" t="s">
        <v>59</v>
      </c>
      <c r="F15013" t="b">
        <v>0</v>
      </c>
      <c r="G15013" t="s">
        <v>65</v>
      </c>
      <c r="H15013" s="1">
        <v>46184.086006944453</v>
      </c>
      <c r="I15013" t="b">
        <v>0</v>
      </c>
      <c r="J15013" t="b">
        <v>1</v>
      </c>
      <c r="K15013" t="s">
        <v>41</v>
      </c>
      <c r="L15013" t="s">
        <v>60</v>
      </c>
      <c r="M15013">
        <v>159125</v>
      </c>
      <c r="N15013"/>
      <c r="O15013" t="s">
        <v>19713</v>
      </c>
      <c r="P15013" t="s">
        <v>26690</v>
      </c>
    </row>
    <row r="15014" spans="1:16" x14ac:dyDescent="0.25">
      <c r="A15014" t="s">
        <v>1</v>
      </c>
      <c r="B15014" t="s">
        <v>1</v>
      </c>
      <c r="C15014" t="s">
        <v>2275</v>
      </c>
      <c r="D15014" t="s">
        <v>2360</v>
      </c>
      <c r="E15014" t="s">
        <v>59</v>
      </c>
      <c r="F15014" t="b">
        <v>0</v>
      </c>
      <c r="G15014" t="s">
        <v>89</v>
      </c>
      <c r="H15014" s="1">
        <v>46184.087442129632</v>
      </c>
      <c r="I15014" t="b">
        <v>0</v>
      </c>
      <c r="J15014" t="b">
        <v>1</v>
      </c>
      <c r="K15014" t="s">
        <v>41</v>
      </c>
      <c r="L15014" t="s">
        <v>60</v>
      </c>
      <c r="M15014">
        <v>126800</v>
      </c>
      <c r="N15014"/>
      <c r="O15014" t="s">
        <v>195</v>
      </c>
      <c r="P15014" t="s">
        <v>26691</v>
      </c>
    </row>
    <row r="15015" spans="1:16" x14ac:dyDescent="0.25">
      <c r="A15015" t="s">
        <v>1</v>
      </c>
      <c r="B15015" t="s">
        <v>210</v>
      </c>
      <c r="C15015" t="s">
        <v>1030</v>
      </c>
      <c r="D15015" t="s">
        <v>4526</v>
      </c>
      <c r="E15015" t="s">
        <v>59</v>
      </c>
      <c r="F15015" t="b">
        <v>0</v>
      </c>
      <c r="G15015" t="s">
        <v>89</v>
      </c>
      <c r="H15015" s="1">
        <v>46184.213460648149</v>
      </c>
      <c r="I15015" t="b">
        <v>0</v>
      </c>
      <c r="J15015" t="b">
        <v>0</v>
      </c>
      <c r="K15015" t="s">
        <v>41</v>
      </c>
      <c r="L15015" t="s">
        <v>60</v>
      </c>
      <c r="M15015">
        <v>160000</v>
      </c>
      <c r="N15015"/>
      <c r="O15015" t="s">
        <v>26692</v>
      </c>
      <c r="P15015" t="s">
        <v>85</v>
      </c>
    </row>
    <row r="15016" spans="1:16" x14ac:dyDescent="0.25">
      <c r="A15016" t="s">
        <v>1</v>
      </c>
      <c r="B15016" t="s">
        <v>629</v>
      </c>
      <c r="C15016" t="s">
        <v>422</v>
      </c>
      <c r="D15016" t="s">
        <v>4526</v>
      </c>
      <c r="E15016" t="s">
        <v>59</v>
      </c>
      <c r="F15016" t="b">
        <v>0</v>
      </c>
      <c r="G15016" t="s">
        <v>68</v>
      </c>
      <c r="H15016" s="1">
        <v>46184.213495370372</v>
      </c>
      <c r="I15016" t="b">
        <v>1</v>
      </c>
      <c r="J15016" t="b">
        <v>1</v>
      </c>
      <c r="K15016" t="s">
        <v>41</v>
      </c>
      <c r="L15016" t="s">
        <v>60</v>
      </c>
      <c r="M15016">
        <v>119750</v>
      </c>
      <c r="N15016"/>
      <c r="O15016" t="s">
        <v>468</v>
      </c>
      <c r="P15016" t="s">
        <v>2395</v>
      </c>
    </row>
    <row r="15017" spans="1:16" x14ac:dyDescent="0.25">
      <c r="A15017" t="s">
        <v>1</v>
      </c>
      <c r="B15017" t="s">
        <v>26693</v>
      </c>
      <c r="C15017" t="s">
        <v>76</v>
      </c>
      <c r="D15017" t="s">
        <v>4346</v>
      </c>
      <c r="E15017" t="s">
        <v>59</v>
      </c>
      <c r="F15017" t="b">
        <v>1</v>
      </c>
      <c r="G15017" t="s">
        <v>19</v>
      </c>
      <c r="H15017" s="1">
        <v>46184.214201388888</v>
      </c>
      <c r="I15017" t="b">
        <v>1</v>
      </c>
      <c r="J15017" t="b">
        <v>0</v>
      </c>
      <c r="K15017" t="s">
        <v>19</v>
      </c>
      <c r="L15017" t="s">
        <v>60</v>
      </c>
      <c r="M15017">
        <v>1300000</v>
      </c>
      <c r="N15017"/>
      <c r="O15017" t="s">
        <v>26694</v>
      </c>
      <c r="P15017" t="s">
        <v>26695</v>
      </c>
    </row>
    <row r="15018" spans="1:16" x14ac:dyDescent="0.25">
      <c r="A15018" t="s">
        <v>0</v>
      </c>
      <c r="B15018" t="s">
        <v>26696</v>
      </c>
      <c r="C15018" t="s">
        <v>2874</v>
      </c>
      <c r="D15018" t="s">
        <v>4346</v>
      </c>
      <c r="E15018" t="s">
        <v>59</v>
      </c>
      <c r="F15018" t="b">
        <v>0</v>
      </c>
      <c r="G15018" t="s">
        <v>17</v>
      </c>
      <c r="H15018" s="1">
        <v>46184.252708333333</v>
      </c>
      <c r="I15018" t="b">
        <v>0</v>
      </c>
      <c r="J15018" t="b">
        <v>0</v>
      </c>
      <c r="K15018" t="s">
        <v>17</v>
      </c>
      <c r="L15018" t="s">
        <v>74</v>
      </c>
      <c r="M15018"/>
      <c r="N15018">
        <v>12</v>
      </c>
      <c r="O15018" t="s">
        <v>26697</v>
      </c>
      <c r="P15018" t="s">
        <v>26698</v>
      </c>
    </row>
    <row r="15019" spans="1:16" x14ac:dyDescent="0.25">
      <c r="A15019" t="s">
        <v>0</v>
      </c>
      <c r="B15019" t="s">
        <v>26699</v>
      </c>
      <c r="C15019" t="s">
        <v>76</v>
      </c>
      <c r="D15019" t="s">
        <v>141</v>
      </c>
      <c r="E15019" t="s">
        <v>88</v>
      </c>
      <c r="F15019" t="b">
        <v>1</v>
      </c>
      <c r="G15019" t="s">
        <v>41</v>
      </c>
      <c r="H15019" s="1">
        <v>46184.253541666672</v>
      </c>
      <c r="I15019" t="b">
        <v>1</v>
      </c>
      <c r="J15019" t="b">
        <v>0</v>
      </c>
      <c r="K15019" t="s">
        <v>41</v>
      </c>
      <c r="L15019" t="s">
        <v>74</v>
      </c>
      <c r="M15019"/>
      <c r="N15019">
        <v>32.5</v>
      </c>
      <c r="O15019" t="s">
        <v>141</v>
      </c>
    </row>
    <row r="15020" spans="1:16" x14ac:dyDescent="0.25">
      <c r="A15020" t="s">
        <v>2</v>
      </c>
      <c r="B15020" t="s">
        <v>26700</v>
      </c>
      <c r="C15020" t="s">
        <v>190</v>
      </c>
      <c r="D15020" t="s">
        <v>4346</v>
      </c>
      <c r="E15020" t="s">
        <v>59</v>
      </c>
      <c r="F15020" t="b">
        <v>0</v>
      </c>
      <c r="G15020" t="s">
        <v>73</v>
      </c>
      <c r="H15020" s="1">
        <v>46184.25371527778</v>
      </c>
      <c r="I15020" t="b">
        <v>0</v>
      </c>
      <c r="J15020" t="b">
        <v>0</v>
      </c>
      <c r="K15020" t="s">
        <v>41</v>
      </c>
      <c r="L15020" t="s">
        <v>60</v>
      </c>
      <c r="M15020">
        <v>180000</v>
      </c>
      <c r="N15020"/>
      <c r="O15020" t="s">
        <v>26701</v>
      </c>
      <c r="P15020" t="s">
        <v>26702</v>
      </c>
    </row>
    <row r="15021" spans="1:16" x14ac:dyDescent="0.25">
      <c r="A15021" t="s">
        <v>6</v>
      </c>
      <c r="B15021" t="s">
        <v>26703</v>
      </c>
      <c r="C15021" t="s">
        <v>113</v>
      </c>
      <c r="D15021" t="s">
        <v>4346</v>
      </c>
      <c r="E15021" t="s">
        <v>59</v>
      </c>
      <c r="F15021" t="b">
        <v>0</v>
      </c>
      <c r="G15021" t="s">
        <v>65</v>
      </c>
      <c r="H15021" s="1">
        <v>46184.253819444442</v>
      </c>
      <c r="I15021" t="b">
        <v>0</v>
      </c>
      <c r="J15021" t="b">
        <v>0</v>
      </c>
      <c r="K15021" t="s">
        <v>41</v>
      </c>
      <c r="L15021" t="s">
        <v>60</v>
      </c>
      <c r="M15021">
        <v>160000</v>
      </c>
      <c r="N15021"/>
      <c r="O15021" t="s">
        <v>22408</v>
      </c>
      <c r="P15021" t="s">
        <v>16193</v>
      </c>
    </row>
    <row r="15022" spans="1:16" x14ac:dyDescent="0.25">
      <c r="A15022" t="s">
        <v>2</v>
      </c>
      <c r="B15022" t="s">
        <v>6279</v>
      </c>
      <c r="C15022" t="s">
        <v>145</v>
      </c>
      <c r="D15022" t="s">
        <v>2360</v>
      </c>
      <c r="E15022" t="s">
        <v>59</v>
      </c>
      <c r="F15022" t="b">
        <v>0</v>
      </c>
      <c r="G15022" t="s">
        <v>65</v>
      </c>
      <c r="H15022" s="1">
        <v>46184.253831018519</v>
      </c>
      <c r="I15022" t="b">
        <v>0</v>
      </c>
      <c r="J15022" t="b">
        <v>1</v>
      </c>
      <c r="K15022" t="s">
        <v>41</v>
      </c>
      <c r="L15022" t="s">
        <v>60</v>
      </c>
      <c r="M15022">
        <v>165500</v>
      </c>
      <c r="N15022"/>
      <c r="O15022" t="s">
        <v>17001</v>
      </c>
      <c r="P15022" t="s">
        <v>26704</v>
      </c>
    </row>
    <row r="15023" spans="1:16" x14ac:dyDescent="0.25">
      <c r="A15023" t="s">
        <v>9</v>
      </c>
      <c r="B15023" t="s">
        <v>26677</v>
      </c>
      <c r="C15023" t="s">
        <v>181</v>
      </c>
      <c r="D15023" t="s">
        <v>2360</v>
      </c>
      <c r="E15023" t="s">
        <v>59</v>
      </c>
      <c r="F15023" t="b">
        <v>0</v>
      </c>
      <c r="G15023" t="s">
        <v>89</v>
      </c>
      <c r="H15023" s="1">
        <v>46184.293854166674</v>
      </c>
      <c r="I15023" t="b">
        <v>0</v>
      </c>
      <c r="J15023" t="b">
        <v>1</v>
      </c>
      <c r="K15023" t="s">
        <v>41</v>
      </c>
      <c r="L15023" t="s">
        <v>60</v>
      </c>
      <c r="M15023">
        <v>77123.489999999991</v>
      </c>
      <c r="N15023"/>
      <c r="O15023" t="s">
        <v>17499</v>
      </c>
      <c r="P15023" t="s">
        <v>16810</v>
      </c>
    </row>
    <row r="15024" spans="1:16" x14ac:dyDescent="0.25">
      <c r="A15024" t="s">
        <v>6</v>
      </c>
      <c r="B15024" t="s">
        <v>26705</v>
      </c>
      <c r="C15024" t="s">
        <v>3764</v>
      </c>
      <c r="D15024" t="s">
        <v>17626</v>
      </c>
      <c r="E15024" t="s">
        <v>59</v>
      </c>
      <c r="F15024" t="b">
        <v>0</v>
      </c>
      <c r="G15024" t="s">
        <v>65</v>
      </c>
      <c r="H15024" s="1">
        <v>46184.295381944437</v>
      </c>
      <c r="I15024" t="b">
        <v>0</v>
      </c>
      <c r="J15024" t="b">
        <v>1</v>
      </c>
      <c r="K15024" t="s">
        <v>41</v>
      </c>
      <c r="L15024" t="s">
        <v>60</v>
      </c>
      <c r="M15024">
        <v>142000</v>
      </c>
      <c r="N15024"/>
      <c r="O15024" t="s">
        <v>5052</v>
      </c>
      <c r="P15024" t="s">
        <v>22156</v>
      </c>
    </row>
    <row r="15025" spans="1:16" x14ac:dyDescent="0.25">
      <c r="A15025" t="s">
        <v>2</v>
      </c>
      <c r="B15025" t="s">
        <v>3160</v>
      </c>
      <c r="C15025" t="s">
        <v>4069</v>
      </c>
      <c r="D15025" t="s">
        <v>24507</v>
      </c>
      <c r="E15025" t="s">
        <v>59</v>
      </c>
      <c r="F15025" t="b">
        <v>0</v>
      </c>
      <c r="G15025" t="s">
        <v>19</v>
      </c>
      <c r="H15025" s="1">
        <v>46184.295949074083</v>
      </c>
      <c r="I15025" t="b">
        <v>0</v>
      </c>
      <c r="J15025" t="b">
        <v>0</v>
      </c>
      <c r="K15025" t="s">
        <v>19</v>
      </c>
      <c r="L15025" t="s">
        <v>60</v>
      </c>
      <c r="M15025">
        <v>210000</v>
      </c>
      <c r="N15025"/>
      <c r="O15025" t="s">
        <v>26706</v>
      </c>
      <c r="P15025" t="s">
        <v>26707</v>
      </c>
    </row>
    <row r="15026" spans="1:16" x14ac:dyDescent="0.25">
      <c r="A15026" t="s">
        <v>2</v>
      </c>
      <c r="B15026" t="s">
        <v>3160</v>
      </c>
      <c r="C15026" t="s">
        <v>13239</v>
      </c>
      <c r="D15026" t="s">
        <v>4346</v>
      </c>
      <c r="E15026" t="s">
        <v>59</v>
      </c>
      <c r="F15026" t="b">
        <v>0</v>
      </c>
      <c r="G15026" t="s">
        <v>19</v>
      </c>
      <c r="H15026" s="1">
        <v>46184.295949074083</v>
      </c>
      <c r="I15026" t="b">
        <v>0</v>
      </c>
      <c r="J15026" t="b">
        <v>0</v>
      </c>
      <c r="K15026" t="s">
        <v>19</v>
      </c>
      <c r="L15026" t="s">
        <v>60</v>
      </c>
      <c r="M15026">
        <v>210000</v>
      </c>
      <c r="N15026"/>
      <c r="O15026" t="s">
        <v>26706</v>
      </c>
      <c r="P15026" t="s">
        <v>26708</v>
      </c>
    </row>
    <row r="15027" spans="1:16" x14ac:dyDescent="0.25">
      <c r="A15027" t="s">
        <v>5</v>
      </c>
      <c r="B15027" t="s">
        <v>26709</v>
      </c>
      <c r="C15027" t="s">
        <v>7647</v>
      </c>
      <c r="D15027" t="s">
        <v>2360</v>
      </c>
      <c r="F15027" t="b">
        <v>0</v>
      </c>
      <c r="G15027" t="s">
        <v>13</v>
      </c>
      <c r="H15027" s="1">
        <v>46184.297233796293</v>
      </c>
      <c r="I15027" t="b">
        <v>1</v>
      </c>
      <c r="J15027" t="b">
        <v>0</v>
      </c>
      <c r="K15027" t="s">
        <v>13</v>
      </c>
      <c r="L15027" t="s">
        <v>74</v>
      </c>
      <c r="M15027"/>
      <c r="N15027">
        <v>95</v>
      </c>
      <c r="O15027" t="s">
        <v>7813</v>
      </c>
      <c r="P15027" t="s">
        <v>20045</v>
      </c>
    </row>
    <row r="15028" spans="1:16" x14ac:dyDescent="0.25">
      <c r="A15028" t="s">
        <v>6</v>
      </c>
      <c r="B15028" t="s">
        <v>26710</v>
      </c>
      <c r="C15028" t="s">
        <v>26711</v>
      </c>
      <c r="D15028" t="s">
        <v>17626</v>
      </c>
      <c r="E15028" t="s">
        <v>59</v>
      </c>
      <c r="F15028" t="b">
        <v>0</v>
      </c>
      <c r="G15028" t="s">
        <v>89</v>
      </c>
      <c r="H15028" s="1">
        <v>46184.337013888893</v>
      </c>
      <c r="I15028" t="b">
        <v>0</v>
      </c>
      <c r="J15028" t="b">
        <v>0</v>
      </c>
      <c r="K15028" t="s">
        <v>41</v>
      </c>
      <c r="L15028" t="s">
        <v>60</v>
      </c>
      <c r="M15028">
        <v>157500</v>
      </c>
      <c r="N15028"/>
      <c r="O15028" t="s">
        <v>9758</v>
      </c>
      <c r="P15028" t="s">
        <v>208</v>
      </c>
    </row>
    <row r="15029" spans="1:16" x14ac:dyDescent="0.25">
      <c r="A15029" t="s">
        <v>6</v>
      </c>
      <c r="B15029" t="s">
        <v>26712</v>
      </c>
      <c r="C15029" t="s">
        <v>112</v>
      </c>
      <c r="D15029" t="s">
        <v>4526</v>
      </c>
      <c r="E15029" t="s">
        <v>59</v>
      </c>
      <c r="F15029" t="b">
        <v>0</v>
      </c>
      <c r="G15029" t="s">
        <v>65</v>
      </c>
      <c r="H15029" s="1">
        <v>46184.337037037039</v>
      </c>
      <c r="I15029" t="b">
        <v>0</v>
      </c>
      <c r="J15029" t="b">
        <v>1</v>
      </c>
      <c r="K15029" t="s">
        <v>41</v>
      </c>
      <c r="L15029" t="s">
        <v>60</v>
      </c>
      <c r="M15029">
        <v>146000</v>
      </c>
      <c r="N15029"/>
      <c r="O15029" t="s">
        <v>26713</v>
      </c>
      <c r="P15029" t="s">
        <v>26714</v>
      </c>
    </row>
    <row r="15030" spans="1:16" x14ac:dyDescent="0.25">
      <c r="A15030" t="s">
        <v>2</v>
      </c>
      <c r="B15030" t="s">
        <v>8957</v>
      </c>
      <c r="C15030" t="s">
        <v>76</v>
      </c>
      <c r="D15030" t="s">
        <v>4526</v>
      </c>
      <c r="E15030" t="s">
        <v>59</v>
      </c>
      <c r="F15030" t="b">
        <v>1</v>
      </c>
      <c r="G15030" t="s">
        <v>40</v>
      </c>
      <c r="H15030" s="1">
        <v>46184.33829861111</v>
      </c>
      <c r="I15030" t="b">
        <v>0</v>
      </c>
      <c r="J15030" t="b">
        <v>0</v>
      </c>
      <c r="K15030" t="s">
        <v>40</v>
      </c>
      <c r="L15030" t="s">
        <v>60</v>
      </c>
      <c r="M15030">
        <v>87500</v>
      </c>
      <c r="N15030"/>
      <c r="O15030" t="s">
        <v>7872</v>
      </c>
      <c r="P15030" t="s">
        <v>208</v>
      </c>
    </row>
    <row r="15031" spans="1:16" x14ac:dyDescent="0.25">
      <c r="A15031" t="s">
        <v>0</v>
      </c>
      <c r="B15031" t="s">
        <v>0</v>
      </c>
      <c r="C15031" t="s">
        <v>15480</v>
      </c>
      <c r="D15031" t="s">
        <v>4346</v>
      </c>
      <c r="E15031" t="s">
        <v>59</v>
      </c>
      <c r="F15031" t="b">
        <v>0</v>
      </c>
      <c r="G15031" t="s">
        <v>40</v>
      </c>
      <c r="H15031" s="1">
        <v>46184.378541666672</v>
      </c>
      <c r="I15031" t="b">
        <v>1</v>
      </c>
      <c r="J15031" t="b">
        <v>0</v>
      </c>
      <c r="K15031" t="s">
        <v>40</v>
      </c>
      <c r="L15031" t="s">
        <v>60</v>
      </c>
      <c r="M15031">
        <v>35000</v>
      </c>
      <c r="N15031"/>
      <c r="O15031" t="s">
        <v>155</v>
      </c>
      <c r="P15031" t="s">
        <v>2363</v>
      </c>
    </row>
    <row r="15032" spans="1:16" x14ac:dyDescent="0.25">
      <c r="A15032" t="s">
        <v>2</v>
      </c>
      <c r="B15032" t="s">
        <v>851</v>
      </c>
      <c r="C15032" t="s">
        <v>1630</v>
      </c>
      <c r="D15032" t="s">
        <v>4526</v>
      </c>
      <c r="E15032" t="s">
        <v>59</v>
      </c>
      <c r="F15032" t="b">
        <v>0</v>
      </c>
      <c r="G15032" t="s">
        <v>77</v>
      </c>
      <c r="H15032" s="1">
        <v>46184.378668981481</v>
      </c>
      <c r="I15032" t="b">
        <v>0</v>
      </c>
      <c r="J15032" t="b">
        <v>1</v>
      </c>
      <c r="K15032" t="s">
        <v>41</v>
      </c>
      <c r="L15032" t="s">
        <v>60</v>
      </c>
      <c r="M15032">
        <v>146000</v>
      </c>
      <c r="N15032"/>
      <c r="O15032" t="s">
        <v>343</v>
      </c>
      <c r="P15032" t="s">
        <v>310</v>
      </c>
    </row>
    <row r="15033" spans="1:16" x14ac:dyDescent="0.25">
      <c r="A15033" t="s">
        <v>2</v>
      </c>
      <c r="B15033" t="s">
        <v>1442</v>
      </c>
      <c r="C15033" t="s">
        <v>40</v>
      </c>
      <c r="D15033" t="s">
        <v>4526</v>
      </c>
      <c r="E15033" t="s">
        <v>59</v>
      </c>
      <c r="F15033" t="b">
        <v>0</v>
      </c>
      <c r="G15033" t="s">
        <v>40</v>
      </c>
      <c r="H15033" s="1">
        <v>46184.379965277767</v>
      </c>
      <c r="I15033" t="b">
        <v>0</v>
      </c>
      <c r="J15033" t="b">
        <v>0</v>
      </c>
      <c r="K15033" t="s">
        <v>40</v>
      </c>
      <c r="L15033" t="s">
        <v>60</v>
      </c>
      <c r="M15033">
        <v>127500</v>
      </c>
      <c r="N15033"/>
      <c r="O15033" t="s">
        <v>101</v>
      </c>
      <c r="P15033" t="s">
        <v>85</v>
      </c>
    </row>
    <row r="15034" spans="1:16" x14ac:dyDescent="0.25">
      <c r="A15034" t="s">
        <v>1</v>
      </c>
      <c r="B15034" t="s">
        <v>26715</v>
      </c>
      <c r="C15034" t="s">
        <v>6081</v>
      </c>
      <c r="D15034" t="s">
        <v>7124</v>
      </c>
      <c r="E15034" t="s">
        <v>59</v>
      </c>
      <c r="F15034" t="b">
        <v>0</v>
      </c>
      <c r="G15034" t="s">
        <v>40</v>
      </c>
      <c r="H15034" s="1">
        <v>46184.381747685176</v>
      </c>
      <c r="I15034" t="b">
        <v>1</v>
      </c>
      <c r="J15034" t="b">
        <v>0</v>
      </c>
      <c r="K15034" t="s">
        <v>40</v>
      </c>
      <c r="L15034" t="s">
        <v>60</v>
      </c>
      <c r="M15034">
        <v>67500</v>
      </c>
      <c r="N15034"/>
      <c r="O15034" t="s">
        <v>26716</v>
      </c>
      <c r="P15034" t="s">
        <v>26717</v>
      </c>
    </row>
    <row r="15035" spans="1:16" x14ac:dyDescent="0.25">
      <c r="A15035" t="s">
        <v>0</v>
      </c>
      <c r="B15035" t="s">
        <v>26718</v>
      </c>
      <c r="C15035" t="s">
        <v>112</v>
      </c>
      <c r="D15035" t="s">
        <v>4526</v>
      </c>
      <c r="E15035" t="s">
        <v>59</v>
      </c>
      <c r="F15035" t="b">
        <v>0</v>
      </c>
      <c r="G15035" t="s">
        <v>65</v>
      </c>
      <c r="H15035" s="1">
        <v>46184.418854166674</v>
      </c>
      <c r="I15035" t="b">
        <v>0</v>
      </c>
      <c r="J15035" t="b">
        <v>1</v>
      </c>
      <c r="K15035" t="s">
        <v>41</v>
      </c>
      <c r="L15035" t="s">
        <v>60</v>
      </c>
      <c r="M15035">
        <v>68000</v>
      </c>
      <c r="N15035"/>
      <c r="O15035" t="s">
        <v>26719</v>
      </c>
      <c r="P15035" t="s">
        <v>2245</v>
      </c>
    </row>
    <row r="15036" spans="1:16" x14ac:dyDescent="0.25">
      <c r="A15036" t="s">
        <v>4</v>
      </c>
      <c r="B15036" t="s">
        <v>2973</v>
      </c>
      <c r="C15036" t="s">
        <v>97</v>
      </c>
      <c r="D15036" t="s">
        <v>4526</v>
      </c>
      <c r="E15036" t="s">
        <v>59</v>
      </c>
      <c r="F15036" t="b">
        <v>0</v>
      </c>
      <c r="G15036" t="s">
        <v>89</v>
      </c>
      <c r="H15036" s="1">
        <v>46184.418900462973</v>
      </c>
      <c r="I15036" t="b">
        <v>1</v>
      </c>
      <c r="J15036" t="b">
        <v>1</v>
      </c>
      <c r="K15036" t="s">
        <v>41</v>
      </c>
      <c r="L15036" t="s">
        <v>60</v>
      </c>
      <c r="M15036">
        <v>75000</v>
      </c>
      <c r="N15036"/>
      <c r="O15036" t="s">
        <v>4487</v>
      </c>
      <c r="P15036" t="s">
        <v>426</v>
      </c>
    </row>
    <row r="15037" spans="1:16" x14ac:dyDescent="0.25">
      <c r="A15037" t="s">
        <v>0</v>
      </c>
      <c r="B15037" t="s">
        <v>26720</v>
      </c>
      <c r="C15037" t="s">
        <v>5215</v>
      </c>
      <c r="D15037" t="s">
        <v>4346</v>
      </c>
      <c r="E15037" t="s">
        <v>59</v>
      </c>
      <c r="F15037" t="b">
        <v>0</v>
      </c>
      <c r="G15037" t="s">
        <v>19</v>
      </c>
      <c r="H15037" s="1">
        <v>46184.419456018521</v>
      </c>
      <c r="I15037" t="b">
        <v>1</v>
      </c>
      <c r="J15037" t="b">
        <v>0</v>
      </c>
      <c r="K15037" t="s">
        <v>19</v>
      </c>
      <c r="L15037" t="s">
        <v>60</v>
      </c>
      <c r="M15037">
        <v>650000</v>
      </c>
      <c r="N15037"/>
      <c r="O15037" t="s">
        <v>26721</v>
      </c>
      <c r="P15037" t="s">
        <v>3134</v>
      </c>
    </row>
    <row r="15038" spans="1:16" x14ac:dyDescent="0.25">
      <c r="A15038" t="s">
        <v>6</v>
      </c>
      <c r="B15038" t="s">
        <v>26722</v>
      </c>
      <c r="C15038" t="s">
        <v>79</v>
      </c>
      <c r="D15038" t="s">
        <v>24160</v>
      </c>
      <c r="E15038" t="s">
        <v>59</v>
      </c>
      <c r="F15038" t="b">
        <v>0</v>
      </c>
      <c r="G15038" t="s">
        <v>77</v>
      </c>
      <c r="H15038" s="1">
        <v>46184.420335648138</v>
      </c>
      <c r="I15038" t="b">
        <v>0</v>
      </c>
      <c r="J15038" t="b">
        <v>0</v>
      </c>
      <c r="K15038" t="s">
        <v>41</v>
      </c>
      <c r="L15038" t="s">
        <v>60</v>
      </c>
      <c r="M15038">
        <v>213500</v>
      </c>
      <c r="N15038"/>
      <c r="O15038" t="s">
        <v>1990</v>
      </c>
      <c r="P15038" t="s">
        <v>310</v>
      </c>
    </row>
    <row r="15039" spans="1:16" x14ac:dyDescent="0.25">
      <c r="A15039" t="s">
        <v>5</v>
      </c>
      <c r="B15039" t="s">
        <v>26723</v>
      </c>
      <c r="C15039" t="s">
        <v>1295</v>
      </c>
      <c r="D15039" t="s">
        <v>2360</v>
      </c>
      <c r="E15039" t="s">
        <v>59</v>
      </c>
      <c r="F15039" t="b">
        <v>0</v>
      </c>
      <c r="G15039" t="s">
        <v>65</v>
      </c>
      <c r="H15039" s="1">
        <v>46184.421793981477</v>
      </c>
      <c r="I15039" t="b">
        <v>0</v>
      </c>
      <c r="J15039" t="b">
        <v>1</v>
      </c>
      <c r="K15039" t="s">
        <v>41</v>
      </c>
      <c r="L15039" t="s">
        <v>60</v>
      </c>
      <c r="M15039">
        <v>124500</v>
      </c>
      <c r="N15039"/>
      <c r="O15039" t="s">
        <v>12498</v>
      </c>
      <c r="P15039" t="s">
        <v>26724</v>
      </c>
    </row>
    <row r="15040" spans="1:16" x14ac:dyDescent="0.25">
      <c r="A15040" t="s">
        <v>1</v>
      </c>
      <c r="B15040" t="s">
        <v>26725</v>
      </c>
      <c r="C15040" t="s">
        <v>21665</v>
      </c>
      <c r="D15040" t="s">
        <v>2360</v>
      </c>
      <c r="E15040" t="s">
        <v>59</v>
      </c>
      <c r="F15040" t="b">
        <v>0</v>
      </c>
      <c r="G15040" t="s">
        <v>77</v>
      </c>
      <c r="H15040" s="1">
        <v>46184.4218287037</v>
      </c>
      <c r="I15040" t="b">
        <v>0</v>
      </c>
      <c r="J15040" t="b">
        <v>1</v>
      </c>
      <c r="K15040" t="s">
        <v>41</v>
      </c>
      <c r="L15040" t="s">
        <v>60</v>
      </c>
      <c r="M15040">
        <v>165000</v>
      </c>
      <c r="N15040"/>
      <c r="O15040" t="s">
        <v>424</v>
      </c>
      <c r="P15040" t="s">
        <v>26726</v>
      </c>
    </row>
    <row r="15041" spans="1:16" x14ac:dyDescent="0.25">
      <c r="A15041" t="s">
        <v>1</v>
      </c>
      <c r="B15041" t="s">
        <v>1892</v>
      </c>
      <c r="C15041" t="s">
        <v>13767</v>
      </c>
      <c r="D15041" t="s">
        <v>4346</v>
      </c>
      <c r="E15041" t="s">
        <v>59</v>
      </c>
      <c r="F15041" t="b">
        <v>0</v>
      </c>
      <c r="G15041" t="s">
        <v>19</v>
      </c>
      <c r="H15041" s="1">
        <v>46184.422650462962</v>
      </c>
      <c r="I15041" t="b">
        <v>1</v>
      </c>
      <c r="J15041" t="b">
        <v>0</v>
      </c>
      <c r="K15041" t="s">
        <v>19</v>
      </c>
      <c r="L15041" t="s">
        <v>60</v>
      </c>
      <c r="M15041">
        <v>110800</v>
      </c>
      <c r="N15041"/>
      <c r="O15041" t="s">
        <v>23465</v>
      </c>
      <c r="P15041" t="s">
        <v>26727</v>
      </c>
    </row>
    <row r="15042" spans="1:16" x14ac:dyDescent="0.25">
      <c r="A15042" t="s">
        <v>1</v>
      </c>
      <c r="B15042" t="s">
        <v>1</v>
      </c>
      <c r="C15042" t="s">
        <v>26728</v>
      </c>
      <c r="D15042" t="s">
        <v>10413</v>
      </c>
      <c r="E15042" t="s">
        <v>59</v>
      </c>
      <c r="F15042" t="b">
        <v>0</v>
      </c>
      <c r="G15042" t="s">
        <v>40</v>
      </c>
      <c r="H15042" s="1">
        <v>46184.42328703704</v>
      </c>
      <c r="I15042" t="b">
        <v>1</v>
      </c>
      <c r="J15042" t="b">
        <v>0</v>
      </c>
      <c r="K15042" t="s">
        <v>40</v>
      </c>
      <c r="L15042" t="s">
        <v>60</v>
      </c>
      <c r="M15042">
        <v>27825</v>
      </c>
      <c r="N15042"/>
      <c r="O15042" t="s">
        <v>26729</v>
      </c>
      <c r="P15042" t="s">
        <v>1082</v>
      </c>
    </row>
    <row r="15043" spans="1:16" x14ac:dyDescent="0.25">
      <c r="A15043" t="s">
        <v>7</v>
      </c>
      <c r="B15043" t="s">
        <v>22925</v>
      </c>
      <c r="C15043" t="s">
        <v>326</v>
      </c>
      <c r="D15043" t="s">
        <v>4526</v>
      </c>
      <c r="E15043" t="s">
        <v>59</v>
      </c>
      <c r="F15043" t="b">
        <v>0</v>
      </c>
      <c r="G15043" t="s">
        <v>77</v>
      </c>
      <c r="H15043" s="1">
        <v>46184.460555555554</v>
      </c>
      <c r="I15043" t="b">
        <v>0</v>
      </c>
      <c r="J15043" t="b">
        <v>1</v>
      </c>
      <c r="K15043" t="s">
        <v>41</v>
      </c>
      <c r="L15043" t="s">
        <v>60</v>
      </c>
      <c r="M15043">
        <v>175500</v>
      </c>
      <c r="N15043"/>
      <c r="O15043" t="s">
        <v>424</v>
      </c>
      <c r="P15043" t="s">
        <v>1033</v>
      </c>
    </row>
    <row r="15044" spans="1:16" x14ac:dyDescent="0.25">
      <c r="A15044" t="s">
        <v>6</v>
      </c>
      <c r="B15044" t="s">
        <v>531</v>
      </c>
      <c r="C15044" t="s">
        <v>326</v>
      </c>
      <c r="D15044" t="s">
        <v>4526</v>
      </c>
      <c r="E15044" t="s">
        <v>59</v>
      </c>
      <c r="F15044" t="b">
        <v>0</v>
      </c>
      <c r="G15044" t="s">
        <v>77</v>
      </c>
      <c r="H15044" s="1">
        <v>46184.46056712963</v>
      </c>
      <c r="I15044" t="b">
        <v>0</v>
      </c>
      <c r="J15044" t="b">
        <v>1</v>
      </c>
      <c r="K15044" t="s">
        <v>41</v>
      </c>
      <c r="L15044" t="s">
        <v>60</v>
      </c>
      <c r="M15044">
        <v>214500</v>
      </c>
      <c r="N15044"/>
      <c r="O15044" t="s">
        <v>424</v>
      </c>
      <c r="P15044" t="s">
        <v>23677</v>
      </c>
    </row>
    <row r="15045" spans="1:16" x14ac:dyDescent="0.25">
      <c r="A15045" t="s">
        <v>3</v>
      </c>
      <c r="B15045" t="s">
        <v>2368</v>
      </c>
      <c r="C15045" t="s">
        <v>26730</v>
      </c>
      <c r="D15045" t="s">
        <v>4346</v>
      </c>
      <c r="E15045" t="s">
        <v>59</v>
      </c>
      <c r="F15045" t="b">
        <v>0</v>
      </c>
      <c r="G15045" t="s">
        <v>20</v>
      </c>
      <c r="H15045" s="1">
        <v>46184.461157407408</v>
      </c>
      <c r="I15045" t="b">
        <v>0</v>
      </c>
      <c r="J15045" t="b">
        <v>0</v>
      </c>
      <c r="K15045" t="s">
        <v>20</v>
      </c>
      <c r="L15045" t="s">
        <v>60</v>
      </c>
      <c r="M15045">
        <v>40000</v>
      </c>
      <c r="N15045"/>
      <c r="O15045" t="s">
        <v>26731</v>
      </c>
      <c r="P15045" t="s">
        <v>3201</v>
      </c>
    </row>
    <row r="15046" spans="1:16" x14ac:dyDescent="0.25">
      <c r="A15046" t="s">
        <v>0</v>
      </c>
      <c r="B15046" t="s">
        <v>26732</v>
      </c>
      <c r="C15046" t="s">
        <v>41</v>
      </c>
      <c r="D15046" t="s">
        <v>4526</v>
      </c>
      <c r="E15046" t="s">
        <v>59</v>
      </c>
      <c r="F15046" t="b">
        <v>0</v>
      </c>
      <c r="G15046" t="s">
        <v>41</v>
      </c>
      <c r="H15046" s="1">
        <v>46184.46193287037</v>
      </c>
      <c r="I15046" t="b">
        <v>0</v>
      </c>
      <c r="J15046" t="b">
        <v>1</v>
      </c>
      <c r="K15046" t="s">
        <v>41</v>
      </c>
      <c r="L15046" t="s">
        <v>74</v>
      </c>
      <c r="M15046"/>
      <c r="N15046">
        <v>49</v>
      </c>
      <c r="O15046" t="s">
        <v>12300</v>
      </c>
      <c r="P15046" t="s">
        <v>622</v>
      </c>
    </row>
    <row r="15047" spans="1:16" x14ac:dyDescent="0.25">
      <c r="A15047" t="s">
        <v>0</v>
      </c>
      <c r="B15047" t="s">
        <v>26733</v>
      </c>
      <c r="C15047" t="s">
        <v>330</v>
      </c>
      <c r="D15047" t="s">
        <v>4526</v>
      </c>
      <c r="E15047" t="s">
        <v>59</v>
      </c>
      <c r="F15047" t="b">
        <v>0</v>
      </c>
      <c r="G15047" t="s">
        <v>41</v>
      </c>
      <c r="H15047" s="1">
        <v>46184.46193287037</v>
      </c>
      <c r="I15047" t="b">
        <v>1</v>
      </c>
      <c r="J15047" t="b">
        <v>0</v>
      </c>
      <c r="K15047" t="s">
        <v>41</v>
      </c>
      <c r="L15047" t="s">
        <v>60</v>
      </c>
      <c r="M15047">
        <v>110000</v>
      </c>
      <c r="N15047"/>
      <c r="O15047" t="s">
        <v>23974</v>
      </c>
      <c r="P15047" t="s">
        <v>5000</v>
      </c>
    </row>
    <row r="15048" spans="1:16" x14ac:dyDescent="0.25">
      <c r="A15048" t="s">
        <v>2</v>
      </c>
      <c r="B15048" t="s">
        <v>26734</v>
      </c>
      <c r="C15048" t="s">
        <v>76</v>
      </c>
      <c r="D15048" t="s">
        <v>4346</v>
      </c>
      <c r="E15048" t="s">
        <v>132</v>
      </c>
      <c r="F15048" t="b">
        <v>1</v>
      </c>
      <c r="G15048" t="s">
        <v>34</v>
      </c>
      <c r="H15048" s="1">
        <v>46184.463136574072</v>
      </c>
      <c r="I15048" t="b">
        <v>0</v>
      </c>
      <c r="J15048" t="b">
        <v>0</v>
      </c>
      <c r="K15048" t="s">
        <v>34</v>
      </c>
      <c r="L15048" t="s">
        <v>74</v>
      </c>
      <c r="M15048"/>
      <c r="N15048">
        <v>1050</v>
      </c>
      <c r="O15048" t="s">
        <v>26735</v>
      </c>
    </row>
    <row r="15049" spans="1:16" x14ac:dyDescent="0.25">
      <c r="A15049" t="s">
        <v>1</v>
      </c>
      <c r="B15049" t="s">
        <v>26736</v>
      </c>
      <c r="C15049" t="s">
        <v>13664</v>
      </c>
      <c r="D15049" t="s">
        <v>4526</v>
      </c>
      <c r="E15049" t="s">
        <v>59</v>
      </c>
      <c r="F15049" t="b">
        <v>0</v>
      </c>
      <c r="G15049" t="s">
        <v>40</v>
      </c>
      <c r="H15049" s="1">
        <v>46184.465081018519</v>
      </c>
      <c r="I15049" t="b">
        <v>1</v>
      </c>
      <c r="J15049" t="b">
        <v>0</v>
      </c>
      <c r="K15049" t="s">
        <v>40</v>
      </c>
      <c r="L15049" t="s">
        <v>60</v>
      </c>
      <c r="M15049">
        <v>82500</v>
      </c>
      <c r="N15049"/>
      <c r="O15049" t="s">
        <v>26737</v>
      </c>
    </row>
    <row r="15050" spans="1:16" x14ac:dyDescent="0.25">
      <c r="A15050" t="s">
        <v>3</v>
      </c>
      <c r="B15050" t="s">
        <v>26738</v>
      </c>
      <c r="C15050" t="s">
        <v>984</v>
      </c>
      <c r="D15050" t="s">
        <v>4346</v>
      </c>
      <c r="E15050" t="s">
        <v>59</v>
      </c>
      <c r="F15050" t="b">
        <v>0</v>
      </c>
      <c r="G15050" t="s">
        <v>25</v>
      </c>
      <c r="H15050" s="1">
        <v>46184.502974537027</v>
      </c>
      <c r="I15050" t="b">
        <v>0</v>
      </c>
      <c r="J15050" t="b">
        <v>0</v>
      </c>
      <c r="K15050" t="s">
        <v>25</v>
      </c>
      <c r="L15050" t="s">
        <v>60</v>
      </c>
      <c r="M15050">
        <v>7500</v>
      </c>
      <c r="N15050"/>
      <c r="O15050" t="s">
        <v>26739</v>
      </c>
    </row>
    <row r="15051" spans="1:16" x14ac:dyDescent="0.25">
      <c r="A15051" t="s">
        <v>0</v>
      </c>
      <c r="B15051" t="s">
        <v>26740</v>
      </c>
      <c r="C15051" t="s">
        <v>40</v>
      </c>
      <c r="D15051" t="s">
        <v>4346</v>
      </c>
      <c r="E15051" t="s">
        <v>59</v>
      </c>
      <c r="F15051" t="b">
        <v>0</v>
      </c>
      <c r="G15051" t="s">
        <v>40</v>
      </c>
      <c r="H15051" s="1">
        <v>46184.503576388888</v>
      </c>
      <c r="I15051" t="b">
        <v>1</v>
      </c>
      <c r="J15051" t="b">
        <v>0</v>
      </c>
      <c r="K15051" t="s">
        <v>40</v>
      </c>
      <c r="L15051" t="s">
        <v>60</v>
      </c>
      <c r="M15051">
        <v>43105</v>
      </c>
      <c r="N15051"/>
      <c r="O15051" t="s">
        <v>23981</v>
      </c>
      <c r="P15051" t="s">
        <v>325</v>
      </c>
    </row>
    <row r="15052" spans="1:16" x14ac:dyDescent="0.25">
      <c r="A15052" t="s">
        <v>1</v>
      </c>
      <c r="B15052" t="s">
        <v>26741</v>
      </c>
      <c r="C15052" t="s">
        <v>3510</v>
      </c>
      <c r="D15052" t="s">
        <v>5102</v>
      </c>
      <c r="E15052" t="s">
        <v>59</v>
      </c>
      <c r="F15052" t="b">
        <v>0</v>
      </c>
      <c r="G15052" t="s">
        <v>13</v>
      </c>
      <c r="H15052" s="1">
        <v>46184.505590277768</v>
      </c>
      <c r="I15052" t="b">
        <v>0</v>
      </c>
      <c r="J15052" t="b">
        <v>0</v>
      </c>
      <c r="K15052" t="s">
        <v>13</v>
      </c>
      <c r="L15052" t="s">
        <v>60</v>
      </c>
      <c r="M15052">
        <v>196000</v>
      </c>
      <c r="N15052"/>
      <c r="O15052" t="s">
        <v>26742</v>
      </c>
      <c r="P15052" t="s">
        <v>26743</v>
      </c>
    </row>
    <row r="15053" spans="1:16" x14ac:dyDescent="0.25">
      <c r="A15053" t="s">
        <v>1</v>
      </c>
      <c r="B15053" t="s">
        <v>358</v>
      </c>
      <c r="C15053" t="s">
        <v>6956</v>
      </c>
      <c r="D15053" t="s">
        <v>4526</v>
      </c>
      <c r="E15053" t="s">
        <v>59</v>
      </c>
      <c r="F15053" t="b">
        <v>0</v>
      </c>
      <c r="G15053" t="s">
        <v>40</v>
      </c>
      <c r="H15053" s="1">
        <v>46184.506747685176</v>
      </c>
      <c r="I15053" t="b">
        <v>0</v>
      </c>
      <c r="J15053" t="b">
        <v>0</v>
      </c>
      <c r="K15053" t="s">
        <v>40</v>
      </c>
      <c r="L15053" t="s">
        <v>60</v>
      </c>
      <c r="M15053">
        <v>40000</v>
      </c>
      <c r="N15053"/>
      <c r="O15053" t="s">
        <v>101</v>
      </c>
      <c r="P15053" t="s">
        <v>26744</v>
      </c>
    </row>
    <row r="15054" spans="1:16" x14ac:dyDescent="0.25">
      <c r="A15054" t="s">
        <v>0</v>
      </c>
      <c r="B15054" t="s">
        <v>4164</v>
      </c>
      <c r="C15054" t="s">
        <v>76</v>
      </c>
      <c r="D15054" t="s">
        <v>4526</v>
      </c>
      <c r="F15054" t="b">
        <v>1</v>
      </c>
      <c r="G15054" t="s">
        <v>68</v>
      </c>
      <c r="H15054" s="1">
        <v>46184.543842592589</v>
      </c>
      <c r="I15054" t="b">
        <v>0</v>
      </c>
      <c r="J15054" t="b">
        <v>1</v>
      </c>
      <c r="K15054" t="s">
        <v>41</v>
      </c>
      <c r="L15054" t="s">
        <v>74</v>
      </c>
      <c r="M15054"/>
      <c r="N15054">
        <v>54.5</v>
      </c>
      <c r="O15054" t="s">
        <v>155</v>
      </c>
      <c r="P15054" t="s">
        <v>283</v>
      </c>
    </row>
    <row r="15055" spans="1:16" x14ac:dyDescent="0.25">
      <c r="A15055" t="s">
        <v>3</v>
      </c>
      <c r="B15055" t="s">
        <v>26745</v>
      </c>
      <c r="C15055" t="s">
        <v>2937</v>
      </c>
      <c r="D15055" t="s">
        <v>4526</v>
      </c>
      <c r="E15055" t="s">
        <v>59</v>
      </c>
      <c r="F15055" t="b">
        <v>0</v>
      </c>
      <c r="G15055" t="s">
        <v>65</v>
      </c>
      <c r="H15055" s="1">
        <v>46184.543865740743</v>
      </c>
      <c r="I15055" t="b">
        <v>1</v>
      </c>
      <c r="J15055" t="b">
        <v>0</v>
      </c>
      <c r="K15055" t="s">
        <v>41</v>
      </c>
      <c r="L15055" t="s">
        <v>60</v>
      </c>
      <c r="M15055">
        <v>75000</v>
      </c>
      <c r="N15055"/>
      <c r="O15055" t="s">
        <v>26746</v>
      </c>
      <c r="P15055" t="s">
        <v>6787</v>
      </c>
    </row>
    <row r="15056" spans="1:16" x14ac:dyDescent="0.25">
      <c r="A15056" t="s">
        <v>0</v>
      </c>
      <c r="B15056" t="s">
        <v>26747</v>
      </c>
      <c r="C15056" t="s">
        <v>1281</v>
      </c>
      <c r="D15056" t="s">
        <v>4526</v>
      </c>
      <c r="E15056" t="s">
        <v>59</v>
      </c>
      <c r="F15056" t="b">
        <v>0</v>
      </c>
      <c r="G15056" t="s">
        <v>89</v>
      </c>
      <c r="H15056" s="1">
        <v>46184.543877314813</v>
      </c>
      <c r="I15056" t="b">
        <v>1</v>
      </c>
      <c r="J15056" t="b">
        <v>1</v>
      </c>
      <c r="K15056" t="s">
        <v>41</v>
      </c>
      <c r="L15056" t="s">
        <v>74</v>
      </c>
      <c r="M15056"/>
      <c r="N15056">
        <v>23</v>
      </c>
      <c r="O15056" t="s">
        <v>19440</v>
      </c>
    </row>
    <row r="15057" spans="1:16" x14ac:dyDescent="0.25">
      <c r="A15057" t="s">
        <v>3</v>
      </c>
      <c r="B15057" t="s">
        <v>26748</v>
      </c>
      <c r="C15057" t="s">
        <v>913</v>
      </c>
      <c r="D15057" t="s">
        <v>4346</v>
      </c>
      <c r="E15057" t="s">
        <v>59</v>
      </c>
      <c r="F15057" t="b">
        <v>0</v>
      </c>
      <c r="G15057" t="s">
        <v>20</v>
      </c>
      <c r="H15057" s="1">
        <v>46184.544490740736</v>
      </c>
      <c r="I15057" t="b">
        <v>0</v>
      </c>
      <c r="J15057" t="b">
        <v>0</v>
      </c>
      <c r="K15057" t="s">
        <v>20</v>
      </c>
      <c r="L15057" t="s">
        <v>60</v>
      </c>
      <c r="M15057">
        <v>128650</v>
      </c>
      <c r="N15057"/>
      <c r="O15057" t="s">
        <v>1386</v>
      </c>
      <c r="P15057" t="s">
        <v>26749</v>
      </c>
    </row>
    <row r="15058" spans="1:16" x14ac:dyDescent="0.25">
      <c r="A15058" t="s">
        <v>7</v>
      </c>
      <c r="B15058" t="s">
        <v>7</v>
      </c>
      <c r="C15058" t="s">
        <v>13860</v>
      </c>
      <c r="D15058" t="s">
        <v>4526</v>
      </c>
      <c r="E15058" t="s">
        <v>59</v>
      </c>
      <c r="F15058" t="b">
        <v>0</v>
      </c>
      <c r="G15058" t="s">
        <v>40</v>
      </c>
      <c r="H15058" s="1">
        <v>46184.545208333337</v>
      </c>
      <c r="I15058" t="b">
        <v>1</v>
      </c>
      <c r="J15058" t="b">
        <v>0</v>
      </c>
      <c r="K15058" t="s">
        <v>40</v>
      </c>
      <c r="L15058" t="s">
        <v>60</v>
      </c>
      <c r="M15058">
        <v>55000</v>
      </c>
      <c r="N15058"/>
      <c r="O15058" t="s">
        <v>26750</v>
      </c>
      <c r="P15058" t="s">
        <v>10168</v>
      </c>
    </row>
    <row r="15059" spans="1:16" x14ac:dyDescent="0.25">
      <c r="A15059" t="s">
        <v>2</v>
      </c>
      <c r="B15059" t="s">
        <v>26751</v>
      </c>
      <c r="C15059" t="s">
        <v>76</v>
      </c>
      <c r="D15059" t="s">
        <v>141</v>
      </c>
      <c r="E15059" t="s">
        <v>88</v>
      </c>
      <c r="F15059" t="b">
        <v>1</v>
      </c>
      <c r="G15059" t="s">
        <v>41</v>
      </c>
      <c r="H15059" s="1">
        <v>46184.546643518523</v>
      </c>
      <c r="I15059" t="b">
        <v>0</v>
      </c>
      <c r="J15059" t="b">
        <v>0</v>
      </c>
      <c r="K15059" t="s">
        <v>41</v>
      </c>
      <c r="L15059" t="s">
        <v>74</v>
      </c>
      <c r="M15059"/>
      <c r="N15059">
        <v>55</v>
      </c>
      <c r="O15059" t="s">
        <v>141</v>
      </c>
      <c r="P15059" t="s">
        <v>26752</v>
      </c>
    </row>
    <row r="15060" spans="1:16" x14ac:dyDescent="0.25">
      <c r="A15060" t="s">
        <v>1</v>
      </c>
      <c r="B15060" t="s">
        <v>1</v>
      </c>
      <c r="C15060" t="s">
        <v>26753</v>
      </c>
      <c r="D15060" t="s">
        <v>4587</v>
      </c>
      <c r="E15060" t="s">
        <v>59</v>
      </c>
      <c r="F15060" t="b">
        <v>0</v>
      </c>
      <c r="G15060" t="s">
        <v>40</v>
      </c>
      <c r="H15060" s="1">
        <v>46184.546643518523</v>
      </c>
      <c r="I15060" t="b">
        <v>1</v>
      </c>
      <c r="J15060" t="b">
        <v>0</v>
      </c>
      <c r="K15060" t="s">
        <v>40</v>
      </c>
      <c r="L15060" t="s">
        <v>60</v>
      </c>
      <c r="M15060">
        <v>55000</v>
      </c>
      <c r="N15060"/>
      <c r="O15060" t="s">
        <v>26754</v>
      </c>
      <c r="P15060" t="s">
        <v>26755</v>
      </c>
    </row>
    <row r="15061" spans="1:16" x14ac:dyDescent="0.25">
      <c r="A15061" t="s">
        <v>1</v>
      </c>
      <c r="B15061" t="s">
        <v>26756</v>
      </c>
      <c r="C15061" t="s">
        <v>112</v>
      </c>
      <c r="D15061" t="s">
        <v>4630</v>
      </c>
      <c r="E15061" t="s">
        <v>59</v>
      </c>
      <c r="F15061" t="b">
        <v>0</v>
      </c>
      <c r="G15061" t="s">
        <v>65</v>
      </c>
      <c r="H15061" s="1">
        <v>46184.546770833331</v>
      </c>
      <c r="I15061" t="b">
        <v>1</v>
      </c>
      <c r="J15061" t="b">
        <v>1</v>
      </c>
      <c r="K15061" t="s">
        <v>41</v>
      </c>
      <c r="L15061" t="s">
        <v>60</v>
      </c>
      <c r="M15061">
        <v>115000</v>
      </c>
      <c r="N15061"/>
      <c r="O15061" t="s">
        <v>1098</v>
      </c>
      <c r="P15061" t="s">
        <v>26757</v>
      </c>
    </row>
    <row r="15062" spans="1:16" x14ac:dyDescent="0.25">
      <c r="A15062" t="s">
        <v>1</v>
      </c>
      <c r="B15062" t="s">
        <v>26758</v>
      </c>
      <c r="C15062" t="s">
        <v>370</v>
      </c>
      <c r="D15062" t="s">
        <v>4526</v>
      </c>
      <c r="E15062" t="s">
        <v>59</v>
      </c>
      <c r="F15062" t="b">
        <v>0</v>
      </c>
      <c r="G15062" t="s">
        <v>65</v>
      </c>
      <c r="H15062" s="1">
        <v>46184.546782407408</v>
      </c>
      <c r="I15062" t="b">
        <v>0</v>
      </c>
      <c r="J15062" t="b">
        <v>1</v>
      </c>
      <c r="K15062" t="s">
        <v>41</v>
      </c>
      <c r="L15062" t="s">
        <v>60</v>
      </c>
      <c r="M15062">
        <v>100000</v>
      </c>
      <c r="N15062"/>
      <c r="O15062" t="s">
        <v>329</v>
      </c>
      <c r="P15062" t="s">
        <v>26759</v>
      </c>
    </row>
    <row r="15063" spans="1:16" x14ac:dyDescent="0.25">
      <c r="A15063" t="s">
        <v>1</v>
      </c>
      <c r="B15063" t="s">
        <v>1</v>
      </c>
      <c r="C15063" t="s">
        <v>26760</v>
      </c>
      <c r="D15063" t="s">
        <v>4526</v>
      </c>
      <c r="E15063" t="s">
        <v>59</v>
      </c>
      <c r="F15063" t="b">
        <v>0</v>
      </c>
      <c r="G15063" t="s">
        <v>89</v>
      </c>
      <c r="H15063" s="1">
        <v>46184.546840277777</v>
      </c>
      <c r="I15063" t="b">
        <v>0</v>
      </c>
      <c r="J15063" t="b">
        <v>0</v>
      </c>
      <c r="K15063" t="s">
        <v>41</v>
      </c>
      <c r="L15063" t="s">
        <v>60</v>
      </c>
      <c r="M15063">
        <v>162500</v>
      </c>
      <c r="N15063"/>
      <c r="O15063" t="s">
        <v>26683</v>
      </c>
      <c r="P15063" t="s">
        <v>26684</v>
      </c>
    </row>
    <row r="15064" spans="1:16" x14ac:dyDescent="0.25">
      <c r="A15064" t="s">
        <v>1</v>
      </c>
      <c r="B15064" t="s">
        <v>26761</v>
      </c>
      <c r="C15064" t="s">
        <v>76</v>
      </c>
      <c r="D15064" t="s">
        <v>4526</v>
      </c>
      <c r="E15064" t="s">
        <v>88</v>
      </c>
      <c r="F15064" t="b">
        <v>1</v>
      </c>
      <c r="G15064" t="s">
        <v>40</v>
      </c>
      <c r="H15064" s="1">
        <v>46184.54828703704</v>
      </c>
      <c r="I15064" t="b">
        <v>1</v>
      </c>
      <c r="J15064" t="b">
        <v>0</v>
      </c>
      <c r="K15064" t="s">
        <v>40</v>
      </c>
      <c r="L15064" t="s">
        <v>74</v>
      </c>
      <c r="M15064"/>
      <c r="N15064">
        <v>55</v>
      </c>
      <c r="O15064" t="s">
        <v>25965</v>
      </c>
      <c r="P15064" t="s">
        <v>2007</v>
      </c>
    </row>
    <row r="15065" spans="1:16" x14ac:dyDescent="0.25">
      <c r="A15065" t="s">
        <v>1</v>
      </c>
      <c r="B15065" t="s">
        <v>1</v>
      </c>
      <c r="C15065" t="s">
        <v>6315</v>
      </c>
      <c r="D15065" t="s">
        <v>8664</v>
      </c>
      <c r="E15065" t="s">
        <v>59</v>
      </c>
      <c r="F15065" t="b">
        <v>0</v>
      </c>
      <c r="G15065" t="s">
        <v>40</v>
      </c>
      <c r="H15065" s="1">
        <v>46184.548321759263</v>
      </c>
      <c r="I15065" t="b">
        <v>1</v>
      </c>
      <c r="J15065" t="b">
        <v>0</v>
      </c>
      <c r="K15065" t="s">
        <v>40</v>
      </c>
      <c r="L15065" t="s">
        <v>60</v>
      </c>
      <c r="M15065">
        <v>55000</v>
      </c>
      <c r="N15065"/>
      <c r="O15065" t="s">
        <v>26762</v>
      </c>
      <c r="P15065" t="s">
        <v>26755</v>
      </c>
    </row>
    <row r="15066" spans="1:16" x14ac:dyDescent="0.25">
      <c r="A15066" t="s">
        <v>5</v>
      </c>
      <c r="B15066" t="s">
        <v>26763</v>
      </c>
      <c r="C15066" t="s">
        <v>76</v>
      </c>
      <c r="D15066" t="s">
        <v>4562</v>
      </c>
      <c r="E15066" t="s">
        <v>59</v>
      </c>
      <c r="F15066" t="b">
        <v>1</v>
      </c>
      <c r="G15066" t="s">
        <v>40</v>
      </c>
      <c r="H15066" s="1">
        <v>46184.548321759263</v>
      </c>
      <c r="I15066" t="b">
        <v>1</v>
      </c>
      <c r="J15066" t="b">
        <v>0</v>
      </c>
      <c r="K15066" t="s">
        <v>40</v>
      </c>
      <c r="L15066" t="s">
        <v>60</v>
      </c>
      <c r="M15066">
        <v>75000</v>
      </c>
      <c r="N15066"/>
      <c r="O15066" t="s">
        <v>7339</v>
      </c>
      <c r="P15066" t="s">
        <v>26764</v>
      </c>
    </row>
    <row r="15067" spans="1:16" x14ac:dyDescent="0.25">
      <c r="A15067" t="s">
        <v>3</v>
      </c>
      <c r="B15067" t="s">
        <v>26765</v>
      </c>
      <c r="C15067" t="s">
        <v>165</v>
      </c>
      <c r="D15067" t="s">
        <v>4526</v>
      </c>
      <c r="E15067" t="s">
        <v>88</v>
      </c>
      <c r="F15067" t="b">
        <v>0</v>
      </c>
      <c r="G15067" t="s">
        <v>73</v>
      </c>
      <c r="H15067" s="1">
        <v>46184.585636574076</v>
      </c>
      <c r="I15067" t="b">
        <v>1</v>
      </c>
      <c r="J15067" t="b">
        <v>1</v>
      </c>
      <c r="K15067" t="s">
        <v>41</v>
      </c>
      <c r="L15067" t="s">
        <v>74</v>
      </c>
      <c r="M15067"/>
      <c r="N15067">
        <v>52.5</v>
      </c>
      <c r="O15067" t="s">
        <v>13294</v>
      </c>
      <c r="P15067" t="s">
        <v>21929</v>
      </c>
    </row>
    <row r="15068" spans="1:16" x14ac:dyDescent="0.25">
      <c r="A15068" t="s">
        <v>6</v>
      </c>
      <c r="B15068" t="s">
        <v>26766</v>
      </c>
      <c r="C15068" t="s">
        <v>114</v>
      </c>
      <c r="D15068" t="s">
        <v>4756</v>
      </c>
      <c r="E15068" t="s">
        <v>59</v>
      </c>
      <c r="F15068" t="b">
        <v>0</v>
      </c>
      <c r="G15068" t="s">
        <v>77</v>
      </c>
      <c r="H15068" s="1">
        <v>46184.587013888893</v>
      </c>
      <c r="I15068" t="b">
        <v>0</v>
      </c>
      <c r="J15068" t="b">
        <v>0</v>
      </c>
      <c r="K15068" t="s">
        <v>41</v>
      </c>
      <c r="L15068" t="s">
        <v>60</v>
      </c>
      <c r="M15068">
        <v>127500</v>
      </c>
      <c r="N15068"/>
      <c r="O15068" t="s">
        <v>10160</v>
      </c>
      <c r="P15068" t="s">
        <v>26767</v>
      </c>
    </row>
    <row r="15069" spans="1:16" x14ac:dyDescent="0.25">
      <c r="A15069" t="s">
        <v>2</v>
      </c>
      <c r="B15069" t="s">
        <v>213</v>
      </c>
      <c r="C15069" t="s">
        <v>162</v>
      </c>
      <c r="D15069" t="s">
        <v>4756</v>
      </c>
      <c r="E15069" t="s">
        <v>59</v>
      </c>
      <c r="F15069" t="b">
        <v>0</v>
      </c>
      <c r="G15069" t="s">
        <v>73</v>
      </c>
      <c r="H15069" s="1">
        <v>46184.587048611109</v>
      </c>
      <c r="I15069" t="b">
        <v>0</v>
      </c>
      <c r="J15069" t="b">
        <v>0</v>
      </c>
      <c r="K15069" t="s">
        <v>41</v>
      </c>
      <c r="L15069" t="s">
        <v>60</v>
      </c>
      <c r="M15069">
        <v>155000</v>
      </c>
      <c r="N15069"/>
      <c r="O15069" t="s">
        <v>26768</v>
      </c>
      <c r="P15069" t="s">
        <v>146</v>
      </c>
    </row>
    <row r="15070" spans="1:16" x14ac:dyDescent="0.25">
      <c r="A15070" t="s">
        <v>2</v>
      </c>
      <c r="B15070" t="s">
        <v>26769</v>
      </c>
      <c r="C15070" t="s">
        <v>76</v>
      </c>
      <c r="D15070" t="s">
        <v>141</v>
      </c>
      <c r="E15070" t="s">
        <v>88</v>
      </c>
      <c r="F15070" t="b">
        <v>1</v>
      </c>
      <c r="G15070" t="s">
        <v>41</v>
      </c>
      <c r="H15070" s="1">
        <v>46184.588310185187</v>
      </c>
      <c r="I15070" t="b">
        <v>0</v>
      </c>
      <c r="J15070" t="b">
        <v>0</v>
      </c>
      <c r="K15070" t="s">
        <v>41</v>
      </c>
      <c r="L15070" t="s">
        <v>74</v>
      </c>
      <c r="M15070"/>
      <c r="N15070">
        <v>55</v>
      </c>
      <c r="O15070" t="s">
        <v>141</v>
      </c>
      <c r="P15070" t="s">
        <v>26770</v>
      </c>
    </row>
    <row r="15071" spans="1:16" x14ac:dyDescent="0.25">
      <c r="A15071" t="s">
        <v>1</v>
      </c>
      <c r="B15071" t="s">
        <v>26771</v>
      </c>
      <c r="C15071" t="s">
        <v>93</v>
      </c>
      <c r="D15071" t="s">
        <v>5349</v>
      </c>
      <c r="E15071" t="s">
        <v>59</v>
      </c>
      <c r="F15071" t="b">
        <v>0</v>
      </c>
      <c r="G15071" t="s">
        <v>89</v>
      </c>
      <c r="H15071" s="1">
        <v>46184.588414351849</v>
      </c>
      <c r="I15071" t="b">
        <v>1</v>
      </c>
      <c r="J15071" t="b">
        <v>1</v>
      </c>
      <c r="K15071" t="s">
        <v>41</v>
      </c>
      <c r="L15071" t="s">
        <v>60</v>
      </c>
      <c r="M15071">
        <v>160000</v>
      </c>
      <c r="N15071"/>
      <c r="O15071" t="s">
        <v>15196</v>
      </c>
      <c r="P15071" t="s">
        <v>26772</v>
      </c>
    </row>
    <row r="15072" spans="1:16" x14ac:dyDescent="0.25">
      <c r="A15072" t="s">
        <v>1</v>
      </c>
      <c r="B15072" t="s">
        <v>26773</v>
      </c>
      <c r="C15072" t="s">
        <v>598</v>
      </c>
      <c r="D15072" t="s">
        <v>4526</v>
      </c>
      <c r="E15072" t="s">
        <v>59</v>
      </c>
      <c r="F15072" t="b">
        <v>0</v>
      </c>
      <c r="G15072" t="s">
        <v>65</v>
      </c>
      <c r="H15072" s="1">
        <v>46184.588449074072</v>
      </c>
      <c r="I15072" t="b">
        <v>0</v>
      </c>
      <c r="J15072" t="b">
        <v>0</v>
      </c>
      <c r="K15072" t="s">
        <v>41</v>
      </c>
      <c r="L15072" t="s">
        <v>60</v>
      </c>
      <c r="M15072">
        <v>160000</v>
      </c>
      <c r="N15072"/>
      <c r="O15072" t="s">
        <v>3467</v>
      </c>
      <c r="P15072" t="s">
        <v>26774</v>
      </c>
    </row>
    <row r="15073" spans="1:16" x14ac:dyDescent="0.25">
      <c r="A15073" t="s">
        <v>5</v>
      </c>
      <c r="B15073" t="s">
        <v>21276</v>
      </c>
      <c r="C15073" t="s">
        <v>76</v>
      </c>
      <c r="D15073" t="s">
        <v>4526</v>
      </c>
      <c r="E15073" t="s">
        <v>88</v>
      </c>
      <c r="F15073" t="b">
        <v>1</v>
      </c>
      <c r="G15073" t="s">
        <v>89</v>
      </c>
      <c r="H15073" s="1">
        <v>46184.588449074072</v>
      </c>
      <c r="I15073" t="b">
        <v>1</v>
      </c>
      <c r="J15073" t="b">
        <v>0</v>
      </c>
      <c r="K15073" t="s">
        <v>41</v>
      </c>
      <c r="L15073" t="s">
        <v>74</v>
      </c>
      <c r="M15073"/>
      <c r="N15073">
        <v>54</v>
      </c>
      <c r="O15073" t="s">
        <v>105</v>
      </c>
      <c r="P15073" t="s">
        <v>26775</v>
      </c>
    </row>
    <row r="15074" spans="1:16" x14ac:dyDescent="0.25">
      <c r="A15074" t="s">
        <v>5</v>
      </c>
      <c r="B15074" t="s">
        <v>5</v>
      </c>
      <c r="C15074" t="s">
        <v>1968</v>
      </c>
      <c r="D15074" t="s">
        <v>2360</v>
      </c>
      <c r="E15074" t="s">
        <v>59</v>
      </c>
      <c r="F15074" t="b">
        <v>0</v>
      </c>
      <c r="G15074" t="s">
        <v>77</v>
      </c>
      <c r="H15074" s="1">
        <v>46184.588460648149</v>
      </c>
      <c r="I15074" t="b">
        <v>0</v>
      </c>
      <c r="J15074" t="b">
        <v>1</v>
      </c>
      <c r="K15074" t="s">
        <v>41</v>
      </c>
      <c r="L15074" t="s">
        <v>60</v>
      </c>
      <c r="M15074">
        <v>131000</v>
      </c>
      <c r="N15074"/>
      <c r="O15074" t="s">
        <v>588</v>
      </c>
      <c r="P15074" t="s">
        <v>26776</v>
      </c>
    </row>
    <row r="15075" spans="1:16" x14ac:dyDescent="0.25">
      <c r="A15075" t="s">
        <v>2</v>
      </c>
      <c r="B15075" t="s">
        <v>26777</v>
      </c>
      <c r="C15075" t="s">
        <v>102</v>
      </c>
      <c r="D15075" t="s">
        <v>4526</v>
      </c>
      <c r="E15075" t="s">
        <v>59</v>
      </c>
      <c r="F15075" t="b">
        <v>0</v>
      </c>
      <c r="G15075" t="s">
        <v>89</v>
      </c>
      <c r="H15075" s="1">
        <v>46184.588495370372</v>
      </c>
      <c r="I15075" t="b">
        <v>1</v>
      </c>
      <c r="J15075" t="b">
        <v>0</v>
      </c>
      <c r="K15075" t="s">
        <v>41</v>
      </c>
      <c r="L15075" t="s">
        <v>60</v>
      </c>
      <c r="M15075">
        <v>130000</v>
      </c>
      <c r="N15075"/>
      <c r="O15075" t="s">
        <v>9859</v>
      </c>
      <c r="P15075" t="s">
        <v>26778</v>
      </c>
    </row>
    <row r="15076" spans="1:16" x14ac:dyDescent="0.25">
      <c r="A15076" t="s">
        <v>5</v>
      </c>
      <c r="B15076" t="s">
        <v>5286</v>
      </c>
      <c r="C15076" t="s">
        <v>164</v>
      </c>
      <c r="D15076" t="s">
        <v>4526</v>
      </c>
      <c r="E15076" t="s">
        <v>59</v>
      </c>
      <c r="F15076" t="b">
        <v>0</v>
      </c>
      <c r="G15076" t="s">
        <v>89</v>
      </c>
      <c r="H15076" s="1">
        <v>46184.588506944441</v>
      </c>
      <c r="I15076" t="b">
        <v>0</v>
      </c>
      <c r="J15076" t="b">
        <v>0</v>
      </c>
      <c r="K15076" t="s">
        <v>41</v>
      </c>
      <c r="L15076" t="s">
        <v>60</v>
      </c>
      <c r="M15076">
        <v>134500</v>
      </c>
      <c r="N15076"/>
      <c r="O15076" t="s">
        <v>24340</v>
      </c>
      <c r="P15076" t="s">
        <v>24341</v>
      </c>
    </row>
    <row r="15077" spans="1:16" x14ac:dyDescent="0.25">
      <c r="A15077" t="s">
        <v>5</v>
      </c>
      <c r="B15077" t="s">
        <v>26779</v>
      </c>
      <c r="C15077" t="s">
        <v>40</v>
      </c>
      <c r="D15077" t="s">
        <v>4526</v>
      </c>
      <c r="E15077" t="s">
        <v>59</v>
      </c>
      <c r="F15077" t="b">
        <v>0</v>
      </c>
      <c r="G15077" t="s">
        <v>40</v>
      </c>
      <c r="H15077" s="1">
        <v>46184.589953703697</v>
      </c>
      <c r="I15077" t="b">
        <v>1</v>
      </c>
      <c r="J15077" t="b">
        <v>0</v>
      </c>
      <c r="K15077" t="s">
        <v>40</v>
      </c>
      <c r="L15077" t="s">
        <v>60</v>
      </c>
      <c r="M15077">
        <v>147500</v>
      </c>
      <c r="N15077"/>
      <c r="O15077" t="s">
        <v>7589</v>
      </c>
      <c r="P15077" t="s">
        <v>1565</v>
      </c>
    </row>
    <row r="15078" spans="1:16" x14ac:dyDescent="0.25">
      <c r="A15078" t="s">
        <v>0</v>
      </c>
      <c r="B15078" t="s">
        <v>2009</v>
      </c>
      <c r="C15078" t="s">
        <v>114</v>
      </c>
      <c r="D15078" t="s">
        <v>4526</v>
      </c>
      <c r="E15078" t="s">
        <v>88</v>
      </c>
      <c r="F15078" t="b">
        <v>0</v>
      </c>
      <c r="G15078" t="s">
        <v>77</v>
      </c>
      <c r="H15078" s="1">
        <v>46184.627164351848</v>
      </c>
      <c r="I15078" t="b">
        <v>0</v>
      </c>
      <c r="J15078" t="b">
        <v>0</v>
      </c>
      <c r="K15078" t="s">
        <v>41</v>
      </c>
      <c r="L15078" t="s">
        <v>74</v>
      </c>
      <c r="M15078"/>
      <c r="N15078">
        <v>34</v>
      </c>
      <c r="O15078" t="s">
        <v>5092</v>
      </c>
      <c r="P15078" t="s">
        <v>26127</v>
      </c>
    </row>
    <row r="15079" spans="1:16" x14ac:dyDescent="0.25">
      <c r="A15079" t="s">
        <v>3</v>
      </c>
      <c r="B15079" t="s">
        <v>26780</v>
      </c>
      <c r="C15079" t="s">
        <v>91</v>
      </c>
      <c r="D15079" t="s">
        <v>4526</v>
      </c>
      <c r="E15079" t="s">
        <v>88</v>
      </c>
      <c r="F15079" t="b">
        <v>0</v>
      </c>
      <c r="G15079" t="s">
        <v>41</v>
      </c>
      <c r="H15079" s="1">
        <v>46184.628541666672</v>
      </c>
      <c r="I15079" t="b">
        <v>0</v>
      </c>
      <c r="J15079" t="b">
        <v>0</v>
      </c>
      <c r="K15079" t="s">
        <v>41</v>
      </c>
      <c r="L15079" t="s">
        <v>74</v>
      </c>
      <c r="M15079"/>
      <c r="N15079">
        <v>52.5</v>
      </c>
      <c r="O15079" t="s">
        <v>2510</v>
      </c>
      <c r="P15079" t="s">
        <v>4025</v>
      </c>
    </row>
    <row r="15080" spans="1:16" x14ac:dyDescent="0.25">
      <c r="A15080" t="s">
        <v>3</v>
      </c>
      <c r="B15080" t="s">
        <v>2264</v>
      </c>
      <c r="C15080" t="s">
        <v>26781</v>
      </c>
      <c r="D15080" t="s">
        <v>17553</v>
      </c>
      <c r="E15080" t="s">
        <v>59</v>
      </c>
      <c r="F15080" t="b">
        <v>0</v>
      </c>
      <c r="G15080" t="s">
        <v>40</v>
      </c>
      <c r="H15080" s="1">
        <v>46184.628599537027</v>
      </c>
      <c r="I15080" t="b">
        <v>0</v>
      </c>
      <c r="J15080" t="b">
        <v>0</v>
      </c>
      <c r="K15080" t="s">
        <v>40</v>
      </c>
      <c r="L15080" t="s">
        <v>60</v>
      </c>
      <c r="M15080">
        <v>35000</v>
      </c>
      <c r="N15080"/>
      <c r="O15080" t="s">
        <v>26754</v>
      </c>
      <c r="P15080" t="s">
        <v>728</v>
      </c>
    </row>
    <row r="15081" spans="1:16" x14ac:dyDescent="0.25">
      <c r="A15081" t="s">
        <v>2</v>
      </c>
      <c r="B15081" t="s">
        <v>26782</v>
      </c>
      <c r="C15081" t="s">
        <v>40</v>
      </c>
      <c r="D15081" t="s">
        <v>4526</v>
      </c>
      <c r="E15081" t="s">
        <v>59</v>
      </c>
      <c r="F15081" t="b">
        <v>0</v>
      </c>
      <c r="G15081" t="s">
        <v>40</v>
      </c>
      <c r="H15081" s="1">
        <v>46184.629965277767</v>
      </c>
      <c r="I15081" t="b">
        <v>0</v>
      </c>
      <c r="J15081" t="b">
        <v>0</v>
      </c>
      <c r="K15081" t="s">
        <v>40</v>
      </c>
      <c r="L15081" t="s">
        <v>60</v>
      </c>
      <c r="M15081">
        <v>100000</v>
      </c>
      <c r="N15081"/>
      <c r="O15081" t="s">
        <v>26783</v>
      </c>
      <c r="P15081" t="s">
        <v>26784</v>
      </c>
    </row>
    <row r="15082" spans="1:16" x14ac:dyDescent="0.25">
      <c r="A15082" t="s">
        <v>6</v>
      </c>
      <c r="B15082" t="s">
        <v>26785</v>
      </c>
      <c r="C15082" t="s">
        <v>41</v>
      </c>
      <c r="D15082" t="s">
        <v>4526</v>
      </c>
      <c r="E15082" t="s">
        <v>59</v>
      </c>
      <c r="F15082" t="b">
        <v>0</v>
      </c>
      <c r="G15082" t="s">
        <v>41</v>
      </c>
      <c r="H15082" s="1">
        <v>46184.629976851851</v>
      </c>
      <c r="I15082" t="b">
        <v>0</v>
      </c>
      <c r="J15082" t="b">
        <v>1</v>
      </c>
      <c r="K15082" t="s">
        <v>41</v>
      </c>
      <c r="L15082" t="s">
        <v>60</v>
      </c>
      <c r="M15082">
        <v>650000</v>
      </c>
      <c r="N15082"/>
      <c r="O15082" t="s">
        <v>3208</v>
      </c>
      <c r="P15082" t="s">
        <v>705</v>
      </c>
    </row>
    <row r="15083" spans="1:16" x14ac:dyDescent="0.25">
      <c r="A15083" t="s">
        <v>2</v>
      </c>
      <c r="B15083" t="s">
        <v>26786</v>
      </c>
      <c r="C15083" t="s">
        <v>76</v>
      </c>
      <c r="D15083" t="s">
        <v>141</v>
      </c>
      <c r="E15083" t="s">
        <v>88</v>
      </c>
      <c r="F15083" t="b">
        <v>1</v>
      </c>
      <c r="G15083" t="s">
        <v>41</v>
      </c>
      <c r="H15083" s="1">
        <v>46184.63</v>
      </c>
      <c r="I15083" t="b">
        <v>0</v>
      </c>
      <c r="J15083" t="b">
        <v>0</v>
      </c>
      <c r="K15083" t="s">
        <v>41</v>
      </c>
      <c r="L15083" t="s">
        <v>74</v>
      </c>
      <c r="M15083"/>
      <c r="N15083">
        <v>81.94</v>
      </c>
      <c r="O15083" t="s">
        <v>141</v>
      </c>
    </row>
    <row r="15084" spans="1:16" x14ac:dyDescent="0.25">
      <c r="A15084" t="s">
        <v>1</v>
      </c>
      <c r="B15084" t="s">
        <v>7756</v>
      </c>
      <c r="C15084" t="s">
        <v>145</v>
      </c>
      <c r="D15084" t="s">
        <v>4526</v>
      </c>
      <c r="E15084" t="s">
        <v>59</v>
      </c>
      <c r="F15084" t="b">
        <v>0</v>
      </c>
      <c r="G15084" t="s">
        <v>89</v>
      </c>
      <c r="H15084" s="1">
        <v>46184.630219907413</v>
      </c>
      <c r="I15084" t="b">
        <v>0</v>
      </c>
      <c r="J15084" t="b">
        <v>1</v>
      </c>
      <c r="K15084" t="s">
        <v>41</v>
      </c>
      <c r="L15084" t="s">
        <v>60</v>
      </c>
      <c r="M15084">
        <v>115000</v>
      </c>
      <c r="N15084"/>
      <c r="O15084" t="s">
        <v>10744</v>
      </c>
      <c r="P15084" t="s">
        <v>26787</v>
      </c>
    </row>
    <row r="15085" spans="1:16" x14ac:dyDescent="0.25">
      <c r="A15085" t="s">
        <v>5</v>
      </c>
      <c r="B15085" t="s">
        <v>26788</v>
      </c>
      <c r="C15085" t="s">
        <v>913</v>
      </c>
      <c r="D15085" t="s">
        <v>4346</v>
      </c>
      <c r="E15085" t="s">
        <v>59</v>
      </c>
      <c r="F15085" t="b">
        <v>0</v>
      </c>
      <c r="G15085" t="s">
        <v>20</v>
      </c>
      <c r="H15085" s="1">
        <v>46184.630891203713</v>
      </c>
      <c r="I15085" t="b">
        <v>0</v>
      </c>
      <c r="J15085" t="b">
        <v>0</v>
      </c>
      <c r="K15085" t="s">
        <v>20</v>
      </c>
      <c r="L15085" t="s">
        <v>60</v>
      </c>
      <c r="M15085">
        <v>105000</v>
      </c>
      <c r="N15085"/>
      <c r="O15085" t="s">
        <v>272</v>
      </c>
      <c r="P15085" t="s">
        <v>26789</v>
      </c>
    </row>
    <row r="15086" spans="1:16" x14ac:dyDescent="0.25">
      <c r="A15086" t="s">
        <v>0</v>
      </c>
      <c r="B15086" t="s">
        <v>2380</v>
      </c>
      <c r="C15086" t="s">
        <v>1384</v>
      </c>
      <c r="D15086" t="s">
        <v>2360</v>
      </c>
      <c r="E15086" t="s">
        <v>59</v>
      </c>
      <c r="F15086" t="b">
        <v>0</v>
      </c>
      <c r="G15086" t="s">
        <v>77</v>
      </c>
      <c r="H15086" s="1">
        <v>46184.66883101852</v>
      </c>
      <c r="I15086" t="b">
        <v>0</v>
      </c>
      <c r="J15086" t="b">
        <v>0</v>
      </c>
      <c r="K15086" t="s">
        <v>41</v>
      </c>
      <c r="L15086" t="s">
        <v>74</v>
      </c>
      <c r="M15086"/>
      <c r="N15086">
        <v>65</v>
      </c>
      <c r="O15086" t="s">
        <v>26790</v>
      </c>
      <c r="P15086" t="s">
        <v>26791</v>
      </c>
    </row>
    <row r="15087" spans="1:16" x14ac:dyDescent="0.25">
      <c r="A15087" t="s">
        <v>0</v>
      </c>
      <c r="B15087" t="s">
        <v>2227</v>
      </c>
      <c r="C15087" t="s">
        <v>320</v>
      </c>
      <c r="D15087" t="s">
        <v>4756</v>
      </c>
      <c r="E15087" t="s">
        <v>59</v>
      </c>
      <c r="F15087" t="b">
        <v>0</v>
      </c>
      <c r="G15087" t="s">
        <v>73</v>
      </c>
      <c r="H15087" s="1">
        <v>46184.66883101852</v>
      </c>
      <c r="I15087" t="b">
        <v>1</v>
      </c>
      <c r="J15087" t="b">
        <v>1</v>
      </c>
      <c r="K15087" t="s">
        <v>41</v>
      </c>
      <c r="L15087" t="s">
        <v>60</v>
      </c>
      <c r="M15087">
        <v>90000</v>
      </c>
      <c r="N15087"/>
      <c r="O15087" t="s">
        <v>26792</v>
      </c>
      <c r="P15087" t="s">
        <v>945</v>
      </c>
    </row>
    <row r="15088" spans="1:16" x14ac:dyDescent="0.25">
      <c r="A15088" t="s">
        <v>0</v>
      </c>
      <c r="B15088" t="s">
        <v>26793</v>
      </c>
      <c r="C15088" t="s">
        <v>162</v>
      </c>
      <c r="D15088" t="s">
        <v>4526</v>
      </c>
      <c r="E15088" t="s">
        <v>88</v>
      </c>
      <c r="F15088" t="b">
        <v>0</v>
      </c>
      <c r="G15088" t="s">
        <v>73</v>
      </c>
      <c r="H15088" s="1">
        <v>46184.66883101852</v>
      </c>
      <c r="I15088" t="b">
        <v>0</v>
      </c>
      <c r="J15088" t="b">
        <v>1</v>
      </c>
      <c r="K15088" t="s">
        <v>41</v>
      </c>
      <c r="L15088" t="s">
        <v>74</v>
      </c>
      <c r="M15088"/>
      <c r="N15088">
        <v>15</v>
      </c>
      <c r="O15088" t="s">
        <v>403</v>
      </c>
    </row>
    <row r="15089" spans="1:16" x14ac:dyDescent="0.25">
      <c r="A15089" t="s">
        <v>0</v>
      </c>
      <c r="B15089" t="s">
        <v>2522</v>
      </c>
      <c r="C15089" t="s">
        <v>2891</v>
      </c>
      <c r="D15089" t="s">
        <v>4526</v>
      </c>
      <c r="E15089" t="s">
        <v>59</v>
      </c>
      <c r="F15089" t="b">
        <v>0</v>
      </c>
      <c r="G15089" t="s">
        <v>68</v>
      </c>
      <c r="H15089" s="1">
        <v>46184.66883101852</v>
      </c>
      <c r="I15089" t="b">
        <v>1</v>
      </c>
      <c r="J15089" t="b">
        <v>0</v>
      </c>
      <c r="K15089" t="s">
        <v>41</v>
      </c>
      <c r="L15089" t="s">
        <v>60</v>
      </c>
      <c r="M15089">
        <v>132500</v>
      </c>
      <c r="N15089"/>
      <c r="O15089" t="s">
        <v>2692</v>
      </c>
      <c r="P15089" t="s">
        <v>2363</v>
      </c>
    </row>
    <row r="15090" spans="1:16" x14ac:dyDescent="0.25">
      <c r="A15090" t="s">
        <v>6</v>
      </c>
      <c r="B15090" t="s">
        <v>25646</v>
      </c>
      <c r="C15090" t="s">
        <v>76</v>
      </c>
      <c r="D15090" t="s">
        <v>4622</v>
      </c>
      <c r="E15090" t="s">
        <v>59</v>
      </c>
      <c r="F15090" t="b">
        <v>1</v>
      </c>
      <c r="G15090" t="s">
        <v>32</v>
      </c>
      <c r="H15090" s="1">
        <v>46184.66988425926</v>
      </c>
      <c r="I15090" t="b">
        <v>0</v>
      </c>
      <c r="J15090" t="b">
        <v>0</v>
      </c>
      <c r="K15090" t="s">
        <v>32</v>
      </c>
      <c r="L15090" t="s">
        <v>60</v>
      </c>
      <c r="M15090">
        <v>185000</v>
      </c>
      <c r="N15090"/>
      <c r="O15090" t="s">
        <v>3122</v>
      </c>
      <c r="P15090" t="s">
        <v>26794</v>
      </c>
    </row>
    <row r="15091" spans="1:16" x14ac:dyDescent="0.25">
      <c r="A15091" t="s">
        <v>0</v>
      </c>
      <c r="B15091" t="s">
        <v>26795</v>
      </c>
      <c r="C15091" t="s">
        <v>5115</v>
      </c>
      <c r="D15091" t="s">
        <v>4346</v>
      </c>
      <c r="E15091" t="s">
        <v>59</v>
      </c>
      <c r="F15091" t="b">
        <v>0</v>
      </c>
      <c r="G15091" t="s">
        <v>40</v>
      </c>
      <c r="H15091" s="1">
        <v>46184.670208333337</v>
      </c>
      <c r="I15091" t="b">
        <v>1</v>
      </c>
      <c r="J15091" t="b">
        <v>0</v>
      </c>
      <c r="K15091" t="s">
        <v>40</v>
      </c>
      <c r="L15091" t="s">
        <v>60</v>
      </c>
      <c r="M15091">
        <v>47000</v>
      </c>
      <c r="N15091"/>
      <c r="O15091" t="s">
        <v>26796</v>
      </c>
      <c r="P15091" t="s">
        <v>2671</v>
      </c>
    </row>
    <row r="15092" spans="1:16" x14ac:dyDescent="0.25">
      <c r="A15092" t="s">
        <v>6</v>
      </c>
      <c r="B15092" t="s">
        <v>26567</v>
      </c>
      <c r="C15092" t="s">
        <v>301</v>
      </c>
      <c r="D15092" t="s">
        <v>4756</v>
      </c>
      <c r="E15092" t="s">
        <v>59</v>
      </c>
      <c r="F15092" t="b">
        <v>0</v>
      </c>
      <c r="G15092" t="s">
        <v>68</v>
      </c>
      <c r="H15092" s="1">
        <v>46184.670370370368</v>
      </c>
      <c r="I15092" t="b">
        <v>0</v>
      </c>
      <c r="J15092" t="b">
        <v>1</v>
      </c>
      <c r="K15092" t="s">
        <v>41</v>
      </c>
      <c r="L15092" t="s">
        <v>60</v>
      </c>
      <c r="M15092">
        <v>153500</v>
      </c>
      <c r="N15092"/>
      <c r="O15092" t="s">
        <v>103</v>
      </c>
      <c r="P15092" t="s">
        <v>12028</v>
      </c>
    </row>
    <row r="15093" spans="1:16" x14ac:dyDescent="0.25">
      <c r="A15093" t="s">
        <v>5</v>
      </c>
      <c r="B15093" t="s">
        <v>26797</v>
      </c>
      <c r="C15093" t="s">
        <v>76</v>
      </c>
      <c r="D15093" t="s">
        <v>4630</v>
      </c>
      <c r="E15093" t="s">
        <v>59</v>
      </c>
      <c r="F15093" t="b">
        <v>1</v>
      </c>
      <c r="G15093" t="s">
        <v>65</v>
      </c>
      <c r="H15093" s="1">
        <v>46184.671782407408</v>
      </c>
      <c r="I15093" t="b">
        <v>1</v>
      </c>
      <c r="J15093" t="b">
        <v>1</v>
      </c>
      <c r="K15093" t="s">
        <v>41</v>
      </c>
      <c r="L15093" t="s">
        <v>60</v>
      </c>
      <c r="M15093">
        <v>188000</v>
      </c>
      <c r="N15093"/>
      <c r="O15093" t="s">
        <v>26798</v>
      </c>
      <c r="P15093" t="s">
        <v>26799</v>
      </c>
    </row>
    <row r="15094" spans="1:16" x14ac:dyDescent="0.25">
      <c r="A15094" t="s">
        <v>1</v>
      </c>
      <c r="B15094" t="s">
        <v>26800</v>
      </c>
      <c r="C15094" t="s">
        <v>211</v>
      </c>
      <c r="D15094" t="s">
        <v>4526</v>
      </c>
      <c r="E15094" t="s">
        <v>59</v>
      </c>
      <c r="F15094" t="b">
        <v>0</v>
      </c>
      <c r="G15094" t="s">
        <v>65</v>
      </c>
      <c r="H15094" s="1">
        <v>46184.671782407408</v>
      </c>
      <c r="I15094" t="b">
        <v>0</v>
      </c>
      <c r="J15094" t="b">
        <v>0</v>
      </c>
      <c r="K15094" t="s">
        <v>41</v>
      </c>
      <c r="L15094" t="s">
        <v>60</v>
      </c>
      <c r="M15094">
        <v>150000</v>
      </c>
      <c r="N15094"/>
      <c r="O15094" t="s">
        <v>105</v>
      </c>
      <c r="P15094" t="s">
        <v>26801</v>
      </c>
    </row>
    <row r="15095" spans="1:16" x14ac:dyDescent="0.25">
      <c r="A15095" t="s">
        <v>3</v>
      </c>
      <c r="B15095" t="s">
        <v>25679</v>
      </c>
      <c r="C15095" t="s">
        <v>162</v>
      </c>
      <c r="D15095" t="s">
        <v>4526</v>
      </c>
      <c r="E15095" t="s">
        <v>88</v>
      </c>
      <c r="F15095" t="b">
        <v>0</v>
      </c>
      <c r="G15095" t="s">
        <v>89</v>
      </c>
      <c r="H15095" s="1">
        <v>46184.6718287037</v>
      </c>
      <c r="I15095" t="b">
        <v>0</v>
      </c>
      <c r="J15095" t="b">
        <v>1</v>
      </c>
      <c r="K15095" t="s">
        <v>41</v>
      </c>
      <c r="L15095" t="s">
        <v>60</v>
      </c>
      <c r="M15095">
        <v>90000</v>
      </c>
      <c r="N15095"/>
      <c r="O15095" t="s">
        <v>403</v>
      </c>
      <c r="P15095" t="s">
        <v>26802</v>
      </c>
    </row>
    <row r="15096" spans="1:16" x14ac:dyDescent="0.25">
      <c r="A15096" t="s">
        <v>1</v>
      </c>
      <c r="B15096" t="s">
        <v>7159</v>
      </c>
      <c r="C15096" t="s">
        <v>336</v>
      </c>
      <c r="D15096" t="s">
        <v>4526</v>
      </c>
      <c r="E15096" t="s">
        <v>59</v>
      </c>
      <c r="F15096" t="b">
        <v>0</v>
      </c>
      <c r="G15096" t="s">
        <v>89</v>
      </c>
      <c r="H15096" s="1">
        <v>46184.671875</v>
      </c>
      <c r="I15096" t="b">
        <v>0</v>
      </c>
      <c r="J15096" t="b">
        <v>0</v>
      </c>
      <c r="K15096" t="s">
        <v>41</v>
      </c>
      <c r="L15096" t="s">
        <v>60</v>
      </c>
      <c r="M15096">
        <v>179000</v>
      </c>
      <c r="N15096"/>
      <c r="O15096" t="s">
        <v>135</v>
      </c>
      <c r="P15096" t="s">
        <v>26803</v>
      </c>
    </row>
    <row r="15097" spans="1:16" x14ac:dyDescent="0.25">
      <c r="A15097" t="s">
        <v>4</v>
      </c>
      <c r="B15097" t="s">
        <v>26804</v>
      </c>
      <c r="C15097" t="s">
        <v>76</v>
      </c>
      <c r="D15097" t="s">
        <v>4346</v>
      </c>
      <c r="E15097" t="s">
        <v>59</v>
      </c>
      <c r="F15097" t="b">
        <v>1</v>
      </c>
      <c r="G15097" t="s">
        <v>20</v>
      </c>
      <c r="H15097" s="1">
        <v>46184.67255787037</v>
      </c>
      <c r="I15097" t="b">
        <v>0</v>
      </c>
      <c r="J15097" t="b">
        <v>0</v>
      </c>
      <c r="K15097" t="s">
        <v>20</v>
      </c>
      <c r="L15097" t="s">
        <v>60</v>
      </c>
      <c r="M15097">
        <v>75000</v>
      </c>
      <c r="N15097"/>
      <c r="O15097" t="s">
        <v>26805</v>
      </c>
      <c r="P15097" t="s">
        <v>13223</v>
      </c>
    </row>
    <row r="15098" spans="1:16" x14ac:dyDescent="0.25">
      <c r="A15098" t="s">
        <v>1</v>
      </c>
      <c r="B15098" t="s">
        <v>26806</v>
      </c>
      <c r="C15098" t="s">
        <v>76</v>
      </c>
      <c r="D15098" t="s">
        <v>4622</v>
      </c>
      <c r="E15098" t="s">
        <v>59</v>
      </c>
      <c r="F15098" t="b">
        <v>1</v>
      </c>
      <c r="G15098" t="s">
        <v>21</v>
      </c>
      <c r="H15098" s="1">
        <v>46184.672581018523</v>
      </c>
      <c r="I15098" t="b">
        <v>1</v>
      </c>
      <c r="J15098" t="b">
        <v>0</v>
      </c>
      <c r="K15098" t="s">
        <v>21</v>
      </c>
      <c r="L15098" t="s">
        <v>60</v>
      </c>
      <c r="M15098">
        <v>120000</v>
      </c>
      <c r="N15098"/>
      <c r="O15098" t="s">
        <v>26807</v>
      </c>
      <c r="P15098" t="s">
        <v>26808</v>
      </c>
    </row>
    <row r="15099" spans="1:16" x14ac:dyDescent="0.25">
      <c r="A15099" t="s">
        <v>0</v>
      </c>
      <c r="B15099" t="s">
        <v>26809</v>
      </c>
      <c r="C15099" t="s">
        <v>336</v>
      </c>
      <c r="D15099" t="s">
        <v>4526</v>
      </c>
      <c r="E15099" t="s">
        <v>59</v>
      </c>
      <c r="F15099" t="b">
        <v>0</v>
      </c>
      <c r="G15099" t="s">
        <v>65</v>
      </c>
      <c r="H15099" s="1">
        <v>46184.710497685177</v>
      </c>
      <c r="I15099" t="b">
        <v>0</v>
      </c>
      <c r="J15099" t="b">
        <v>1</v>
      </c>
      <c r="K15099" t="s">
        <v>41</v>
      </c>
      <c r="L15099" t="s">
        <v>60</v>
      </c>
      <c r="M15099">
        <v>69451</v>
      </c>
      <c r="N15099"/>
      <c r="O15099" t="s">
        <v>1381</v>
      </c>
      <c r="P15099" t="s">
        <v>2159</v>
      </c>
    </row>
    <row r="15100" spans="1:16" x14ac:dyDescent="0.25">
      <c r="A15100" t="s">
        <v>2</v>
      </c>
      <c r="B15100" t="s">
        <v>26810</v>
      </c>
      <c r="C15100" t="s">
        <v>81</v>
      </c>
      <c r="D15100" t="s">
        <v>4526</v>
      </c>
      <c r="E15100" t="s">
        <v>59</v>
      </c>
      <c r="F15100" t="b">
        <v>0</v>
      </c>
      <c r="G15100" t="s">
        <v>77</v>
      </c>
      <c r="H15100" s="1">
        <v>46184.710520833331</v>
      </c>
      <c r="I15100" t="b">
        <v>0</v>
      </c>
      <c r="J15100" t="b">
        <v>0</v>
      </c>
      <c r="K15100" t="s">
        <v>41</v>
      </c>
      <c r="L15100" t="s">
        <v>60</v>
      </c>
      <c r="M15100">
        <v>478000</v>
      </c>
      <c r="N15100"/>
      <c r="O15100" t="s">
        <v>2960</v>
      </c>
      <c r="P15100" t="s">
        <v>1809</v>
      </c>
    </row>
    <row r="15101" spans="1:16" x14ac:dyDescent="0.25">
      <c r="A15101" t="s">
        <v>1</v>
      </c>
      <c r="B15101" t="s">
        <v>26811</v>
      </c>
      <c r="C15101" t="s">
        <v>304</v>
      </c>
      <c r="D15101" t="s">
        <v>24188</v>
      </c>
      <c r="F15101" t="b">
        <v>0</v>
      </c>
      <c r="G15101" t="s">
        <v>77</v>
      </c>
      <c r="H15101" s="1">
        <v>46184.713414351849</v>
      </c>
      <c r="I15101" t="b">
        <v>0</v>
      </c>
      <c r="J15101" t="b">
        <v>1</v>
      </c>
      <c r="K15101" t="s">
        <v>41</v>
      </c>
      <c r="L15101" t="s">
        <v>74</v>
      </c>
      <c r="M15101"/>
      <c r="N15101">
        <v>47.5</v>
      </c>
      <c r="O15101" t="s">
        <v>2254</v>
      </c>
      <c r="P15101" t="s">
        <v>26812</v>
      </c>
    </row>
    <row r="15102" spans="1:16" x14ac:dyDescent="0.25">
      <c r="A15102" t="s">
        <v>1</v>
      </c>
      <c r="B15102" t="s">
        <v>26813</v>
      </c>
      <c r="C15102" t="s">
        <v>76</v>
      </c>
      <c r="D15102" t="s">
        <v>4630</v>
      </c>
      <c r="E15102" t="s">
        <v>59</v>
      </c>
      <c r="F15102" t="b">
        <v>1</v>
      </c>
      <c r="G15102" t="s">
        <v>68</v>
      </c>
      <c r="H15102" s="1">
        <v>46184.713425925933</v>
      </c>
      <c r="I15102" t="b">
        <v>1</v>
      </c>
      <c r="J15102" t="b">
        <v>1</v>
      </c>
      <c r="K15102" t="s">
        <v>41</v>
      </c>
      <c r="L15102" t="s">
        <v>60</v>
      </c>
      <c r="M15102">
        <v>139000</v>
      </c>
      <c r="N15102"/>
      <c r="O15102" t="s">
        <v>26814</v>
      </c>
      <c r="P15102" t="s">
        <v>26815</v>
      </c>
    </row>
    <row r="15103" spans="1:16" x14ac:dyDescent="0.25">
      <c r="A15103" t="s">
        <v>1</v>
      </c>
      <c r="B15103" t="s">
        <v>26816</v>
      </c>
      <c r="C15103" t="s">
        <v>500</v>
      </c>
      <c r="D15103" t="s">
        <v>4346</v>
      </c>
      <c r="E15103" t="s">
        <v>59</v>
      </c>
      <c r="F15103" t="b">
        <v>0</v>
      </c>
      <c r="G15103" t="s">
        <v>13</v>
      </c>
      <c r="H15103" s="1">
        <v>46184.713900462957</v>
      </c>
      <c r="I15103" t="b">
        <v>1</v>
      </c>
      <c r="J15103" t="b">
        <v>0</v>
      </c>
      <c r="K15103" t="s">
        <v>13</v>
      </c>
      <c r="L15103" t="s">
        <v>60</v>
      </c>
      <c r="M15103">
        <v>105500</v>
      </c>
      <c r="N15103"/>
      <c r="O15103" t="s">
        <v>14008</v>
      </c>
      <c r="P15103" t="s">
        <v>14009</v>
      </c>
    </row>
    <row r="15104" spans="1:16" x14ac:dyDescent="0.25">
      <c r="A15104" t="s">
        <v>1</v>
      </c>
      <c r="B15104" t="s">
        <v>1</v>
      </c>
      <c r="C15104" t="s">
        <v>26817</v>
      </c>
      <c r="D15104" t="s">
        <v>20103</v>
      </c>
      <c r="E15104" t="s">
        <v>59</v>
      </c>
      <c r="F15104" t="b">
        <v>0</v>
      </c>
      <c r="G15104" t="s">
        <v>20</v>
      </c>
      <c r="H15104" s="1">
        <v>46184.714224537027</v>
      </c>
      <c r="I15104" t="b">
        <v>0</v>
      </c>
      <c r="J15104" t="b">
        <v>0</v>
      </c>
      <c r="K15104" t="s">
        <v>20</v>
      </c>
      <c r="L15104" t="s">
        <v>60</v>
      </c>
      <c r="M15104">
        <v>52500</v>
      </c>
      <c r="N15104"/>
      <c r="O15104" t="s">
        <v>26818</v>
      </c>
      <c r="P15104" t="s">
        <v>26819</v>
      </c>
    </row>
    <row r="15105" spans="1:16" x14ac:dyDescent="0.25">
      <c r="A15105" t="s">
        <v>1</v>
      </c>
      <c r="B15105" t="s">
        <v>26820</v>
      </c>
      <c r="C15105" t="s">
        <v>13767</v>
      </c>
      <c r="D15105" t="s">
        <v>4346</v>
      </c>
      <c r="E15105" t="s">
        <v>59</v>
      </c>
      <c r="F15105" t="b">
        <v>0</v>
      </c>
      <c r="G15105" t="s">
        <v>19</v>
      </c>
      <c r="H15105" s="1">
        <v>46184.714363425926</v>
      </c>
      <c r="I15105" t="b">
        <v>0</v>
      </c>
      <c r="J15105" t="b">
        <v>0</v>
      </c>
      <c r="K15105" t="s">
        <v>19</v>
      </c>
      <c r="L15105" t="s">
        <v>60</v>
      </c>
      <c r="M15105">
        <v>500000</v>
      </c>
      <c r="N15105"/>
      <c r="O15105" t="s">
        <v>250</v>
      </c>
      <c r="P15105" t="s">
        <v>26821</v>
      </c>
    </row>
    <row r="15106" spans="1:16" x14ac:dyDescent="0.25">
      <c r="A15106" t="s">
        <v>1</v>
      </c>
      <c r="B15106" t="s">
        <v>26822</v>
      </c>
      <c r="C15106" t="s">
        <v>76</v>
      </c>
      <c r="D15106" t="s">
        <v>4346</v>
      </c>
      <c r="E15106" t="s">
        <v>59</v>
      </c>
      <c r="F15106" t="b">
        <v>1</v>
      </c>
      <c r="G15106" t="s">
        <v>34</v>
      </c>
      <c r="H15106" s="1">
        <v>46184.714780092603</v>
      </c>
      <c r="I15106" t="b">
        <v>1</v>
      </c>
      <c r="J15106" t="b">
        <v>0</v>
      </c>
      <c r="K15106" t="s">
        <v>34</v>
      </c>
      <c r="L15106" t="s">
        <v>60</v>
      </c>
      <c r="M15106">
        <v>97500</v>
      </c>
      <c r="N15106"/>
      <c r="O15106" t="s">
        <v>26823</v>
      </c>
      <c r="P15106" t="s">
        <v>26824</v>
      </c>
    </row>
    <row r="15107" spans="1:16" x14ac:dyDescent="0.25">
      <c r="A15107" t="s">
        <v>1</v>
      </c>
      <c r="B15107" t="s">
        <v>26825</v>
      </c>
      <c r="C15107" t="s">
        <v>26826</v>
      </c>
      <c r="D15107" t="s">
        <v>7670</v>
      </c>
      <c r="E15107" t="s">
        <v>232</v>
      </c>
      <c r="F15107" t="b">
        <v>0</v>
      </c>
      <c r="G15107" t="s">
        <v>40</v>
      </c>
      <c r="H15107" s="1">
        <v>46184.715081018519</v>
      </c>
      <c r="I15107" t="b">
        <v>1</v>
      </c>
      <c r="J15107" t="b">
        <v>0</v>
      </c>
      <c r="K15107" t="s">
        <v>40</v>
      </c>
      <c r="L15107" t="s">
        <v>74</v>
      </c>
      <c r="M15107"/>
      <c r="N15107">
        <v>44.5</v>
      </c>
      <c r="O15107" t="s">
        <v>26827</v>
      </c>
      <c r="P15107" t="s">
        <v>4070</v>
      </c>
    </row>
    <row r="15108" spans="1:16" x14ac:dyDescent="0.25">
      <c r="A15108" t="s">
        <v>0</v>
      </c>
      <c r="B15108" t="s">
        <v>6565</v>
      </c>
      <c r="C15108" t="s">
        <v>998</v>
      </c>
      <c r="D15108" t="s">
        <v>4526</v>
      </c>
      <c r="E15108" t="s">
        <v>59</v>
      </c>
      <c r="F15108" t="b">
        <v>0</v>
      </c>
      <c r="G15108" t="s">
        <v>65</v>
      </c>
      <c r="H15108" s="1">
        <v>46184.752210648148</v>
      </c>
      <c r="I15108" t="b">
        <v>0</v>
      </c>
      <c r="J15108" t="b">
        <v>0</v>
      </c>
      <c r="K15108" t="s">
        <v>41</v>
      </c>
      <c r="L15108" t="s">
        <v>60</v>
      </c>
      <c r="M15108">
        <v>85000</v>
      </c>
      <c r="N15108"/>
      <c r="O15108" t="s">
        <v>1530</v>
      </c>
      <c r="P15108" t="s">
        <v>20389</v>
      </c>
    </row>
    <row r="15109" spans="1:16" x14ac:dyDescent="0.25">
      <c r="A15109" t="s">
        <v>7</v>
      </c>
      <c r="B15109" t="s">
        <v>26828</v>
      </c>
      <c r="C15109" t="s">
        <v>330</v>
      </c>
      <c r="D15109" t="s">
        <v>4526</v>
      </c>
      <c r="E15109" t="s">
        <v>59</v>
      </c>
      <c r="F15109" t="b">
        <v>0</v>
      </c>
      <c r="G15109" t="s">
        <v>41</v>
      </c>
      <c r="H15109" s="1">
        <v>46184.753541666672</v>
      </c>
      <c r="I15109" t="b">
        <v>0</v>
      </c>
      <c r="J15109" t="b">
        <v>1</v>
      </c>
      <c r="K15109" t="s">
        <v>41</v>
      </c>
      <c r="L15109" t="s">
        <v>60</v>
      </c>
      <c r="M15109">
        <v>107500</v>
      </c>
      <c r="N15109"/>
      <c r="O15109" t="s">
        <v>26829</v>
      </c>
      <c r="P15109" t="s">
        <v>2333</v>
      </c>
    </row>
    <row r="15110" spans="1:16" x14ac:dyDescent="0.25">
      <c r="A15110" t="s">
        <v>2</v>
      </c>
      <c r="B15110" t="s">
        <v>986</v>
      </c>
      <c r="C15110" t="s">
        <v>326</v>
      </c>
      <c r="D15110" t="s">
        <v>4346</v>
      </c>
      <c r="E15110" t="s">
        <v>59</v>
      </c>
      <c r="F15110" t="b">
        <v>0</v>
      </c>
      <c r="G15110" t="s">
        <v>77</v>
      </c>
      <c r="H15110" s="1">
        <v>46184.753668981481</v>
      </c>
      <c r="I15110" t="b">
        <v>0</v>
      </c>
      <c r="J15110" t="b">
        <v>1</v>
      </c>
      <c r="K15110" t="s">
        <v>41</v>
      </c>
      <c r="L15110" t="s">
        <v>60</v>
      </c>
      <c r="M15110">
        <v>177500</v>
      </c>
      <c r="N15110"/>
      <c r="O15110" t="s">
        <v>3464</v>
      </c>
      <c r="P15110" t="s">
        <v>26830</v>
      </c>
    </row>
    <row r="15111" spans="1:16" x14ac:dyDescent="0.25">
      <c r="A15111" t="s">
        <v>2</v>
      </c>
      <c r="B15111" t="s">
        <v>26831</v>
      </c>
      <c r="C15111" t="s">
        <v>5115</v>
      </c>
      <c r="D15111" t="s">
        <v>4346</v>
      </c>
      <c r="E15111" t="s">
        <v>59</v>
      </c>
      <c r="F15111" t="b">
        <v>0</v>
      </c>
      <c r="G15111" t="s">
        <v>40</v>
      </c>
      <c r="H15111" s="1">
        <v>46184.754965277767</v>
      </c>
      <c r="I15111" t="b">
        <v>0</v>
      </c>
      <c r="J15111" t="b">
        <v>0</v>
      </c>
      <c r="K15111" t="s">
        <v>40</v>
      </c>
      <c r="L15111" t="s">
        <v>60</v>
      </c>
      <c r="M15111">
        <v>52951</v>
      </c>
      <c r="N15111"/>
      <c r="O15111" t="s">
        <v>9985</v>
      </c>
    </row>
    <row r="15112" spans="1:16" x14ac:dyDescent="0.25">
      <c r="A15112" t="s">
        <v>2</v>
      </c>
      <c r="B15112" t="s">
        <v>26832</v>
      </c>
      <c r="C15112" t="s">
        <v>76</v>
      </c>
      <c r="D15112" t="s">
        <v>141</v>
      </c>
      <c r="E15112" t="s">
        <v>88</v>
      </c>
      <c r="F15112" t="b">
        <v>1</v>
      </c>
      <c r="G15112" t="s">
        <v>41</v>
      </c>
      <c r="H15112" s="1">
        <v>46184.754999999997</v>
      </c>
      <c r="I15112" t="b">
        <v>0</v>
      </c>
      <c r="J15112" t="b">
        <v>0</v>
      </c>
      <c r="K15112" t="s">
        <v>41</v>
      </c>
      <c r="L15112" t="s">
        <v>74</v>
      </c>
      <c r="M15112"/>
      <c r="N15112">
        <v>90</v>
      </c>
      <c r="O15112" t="s">
        <v>141</v>
      </c>
      <c r="P15112" t="s">
        <v>85</v>
      </c>
    </row>
    <row r="15113" spans="1:16" x14ac:dyDescent="0.25">
      <c r="A15113" t="s">
        <v>5</v>
      </c>
      <c r="B15113" t="s">
        <v>5</v>
      </c>
      <c r="C15113" t="s">
        <v>21453</v>
      </c>
      <c r="D15113" t="s">
        <v>4346</v>
      </c>
      <c r="E15113" t="s">
        <v>59</v>
      </c>
      <c r="F15113" t="b">
        <v>0</v>
      </c>
      <c r="G15113" t="s">
        <v>40</v>
      </c>
      <c r="H15113" s="1">
        <v>46184.756655092591</v>
      </c>
      <c r="I15113" t="b">
        <v>1</v>
      </c>
      <c r="J15113" t="b">
        <v>0</v>
      </c>
      <c r="K15113" t="s">
        <v>40</v>
      </c>
      <c r="L15113" t="s">
        <v>60</v>
      </c>
      <c r="M15113">
        <v>53747</v>
      </c>
      <c r="N15113"/>
      <c r="O15113" t="s">
        <v>21454</v>
      </c>
      <c r="P15113" t="s">
        <v>3513</v>
      </c>
    </row>
    <row r="15114" spans="1:16" x14ac:dyDescent="0.25">
      <c r="A15114" t="s">
        <v>0</v>
      </c>
      <c r="B15114" t="s">
        <v>3020</v>
      </c>
      <c r="C15114" t="s">
        <v>338</v>
      </c>
      <c r="D15114" t="s">
        <v>2360</v>
      </c>
      <c r="E15114" t="s">
        <v>59</v>
      </c>
      <c r="F15114" t="b">
        <v>0</v>
      </c>
      <c r="G15114" t="s">
        <v>68</v>
      </c>
      <c r="H15114" s="1">
        <v>46184.79383101852</v>
      </c>
      <c r="I15114" t="b">
        <v>1</v>
      </c>
      <c r="J15114" t="b">
        <v>0</v>
      </c>
      <c r="K15114" t="s">
        <v>41</v>
      </c>
      <c r="L15114" t="s">
        <v>74</v>
      </c>
      <c r="M15114"/>
      <c r="N15114">
        <v>29</v>
      </c>
      <c r="O15114" t="s">
        <v>1220</v>
      </c>
      <c r="P15114" t="s">
        <v>146</v>
      </c>
    </row>
    <row r="15115" spans="1:16" x14ac:dyDescent="0.25">
      <c r="A15115" t="s">
        <v>3</v>
      </c>
      <c r="B15115" t="s">
        <v>26833</v>
      </c>
      <c r="C15115" t="s">
        <v>978</v>
      </c>
      <c r="D15115" t="s">
        <v>4526</v>
      </c>
      <c r="E15115" t="s">
        <v>59</v>
      </c>
      <c r="F15115" t="b">
        <v>0</v>
      </c>
      <c r="G15115" t="s">
        <v>77</v>
      </c>
      <c r="H15115" s="1">
        <v>46184.793888888889</v>
      </c>
      <c r="I15115" t="b">
        <v>0</v>
      </c>
      <c r="J15115" t="b">
        <v>0</v>
      </c>
      <c r="K15115" t="s">
        <v>41</v>
      </c>
      <c r="L15115" t="s">
        <v>60</v>
      </c>
      <c r="M15115">
        <v>166000</v>
      </c>
      <c r="N15115"/>
      <c r="O15115" t="s">
        <v>3119</v>
      </c>
      <c r="P15115" t="s">
        <v>26834</v>
      </c>
    </row>
    <row r="15116" spans="1:16" x14ac:dyDescent="0.25">
      <c r="A15116" t="s">
        <v>0</v>
      </c>
      <c r="B15116" t="s">
        <v>2199</v>
      </c>
      <c r="C15116" t="s">
        <v>10523</v>
      </c>
      <c r="D15116" t="s">
        <v>4346</v>
      </c>
      <c r="E15116" t="s">
        <v>59</v>
      </c>
      <c r="F15116" t="b">
        <v>0</v>
      </c>
      <c r="G15116" t="s">
        <v>40</v>
      </c>
      <c r="H15116" s="1">
        <v>46184.795208333337</v>
      </c>
      <c r="I15116" t="b">
        <v>1</v>
      </c>
      <c r="J15116" t="b">
        <v>0</v>
      </c>
      <c r="K15116" t="s">
        <v>40</v>
      </c>
      <c r="L15116" t="s">
        <v>60</v>
      </c>
      <c r="M15116">
        <v>77500</v>
      </c>
      <c r="N15116"/>
      <c r="O15116" t="s">
        <v>26835</v>
      </c>
      <c r="P15116" t="s">
        <v>26836</v>
      </c>
    </row>
    <row r="15117" spans="1:16" x14ac:dyDescent="0.25">
      <c r="A15117" t="s">
        <v>0</v>
      </c>
      <c r="B15117" t="s">
        <v>0</v>
      </c>
      <c r="D15117" t="s">
        <v>7670</v>
      </c>
      <c r="E15117" t="s">
        <v>59</v>
      </c>
      <c r="F15117" t="b">
        <v>0</v>
      </c>
      <c r="G15117" t="s">
        <v>40</v>
      </c>
      <c r="H15117" s="1">
        <v>46184.795208333337</v>
      </c>
      <c r="I15117" t="b">
        <v>1</v>
      </c>
      <c r="J15117" t="b">
        <v>0</v>
      </c>
      <c r="K15117" t="s">
        <v>40</v>
      </c>
      <c r="L15117" t="s">
        <v>60</v>
      </c>
      <c r="M15117">
        <v>40000</v>
      </c>
      <c r="N15117"/>
      <c r="O15117" t="s">
        <v>26754</v>
      </c>
      <c r="P15117" t="s">
        <v>9942</v>
      </c>
    </row>
    <row r="15118" spans="1:16" x14ac:dyDescent="0.25">
      <c r="A15118" t="s">
        <v>2</v>
      </c>
      <c r="B15118" t="s">
        <v>14345</v>
      </c>
      <c r="C15118" t="s">
        <v>315</v>
      </c>
      <c r="D15118" t="s">
        <v>4526</v>
      </c>
      <c r="E15118" t="s">
        <v>59</v>
      </c>
      <c r="F15118" t="b">
        <v>0</v>
      </c>
      <c r="G15118" t="s">
        <v>65</v>
      </c>
      <c r="H15118" s="1">
        <v>46184.795497685183</v>
      </c>
      <c r="I15118" t="b">
        <v>0</v>
      </c>
      <c r="J15118" t="b">
        <v>0</v>
      </c>
      <c r="K15118" t="s">
        <v>41</v>
      </c>
      <c r="L15118" t="s">
        <v>60</v>
      </c>
      <c r="M15118">
        <v>153500</v>
      </c>
      <c r="N15118"/>
      <c r="O15118" t="s">
        <v>4014</v>
      </c>
    </row>
    <row r="15119" spans="1:16" x14ac:dyDescent="0.25">
      <c r="A15119" t="s">
        <v>5</v>
      </c>
      <c r="B15119" t="s">
        <v>26837</v>
      </c>
      <c r="C15119" t="s">
        <v>112</v>
      </c>
      <c r="D15119" t="s">
        <v>4526</v>
      </c>
      <c r="E15119" t="s">
        <v>59</v>
      </c>
      <c r="F15119" t="b">
        <v>0</v>
      </c>
      <c r="G15119" t="s">
        <v>89</v>
      </c>
      <c r="H15119" s="1">
        <v>46184.796747685177</v>
      </c>
      <c r="I15119" t="b">
        <v>0</v>
      </c>
      <c r="J15119" t="b">
        <v>1</v>
      </c>
      <c r="K15119" t="s">
        <v>41</v>
      </c>
      <c r="L15119" t="s">
        <v>60</v>
      </c>
      <c r="M15119">
        <v>150000</v>
      </c>
      <c r="N15119"/>
      <c r="O15119" t="s">
        <v>730</v>
      </c>
      <c r="P15119" t="s">
        <v>21286</v>
      </c>
    </row>
    <row r="15120" spans="1:16" x14ac:dyDescent="0.25">
      <c r="A15120" t="s">
        <v>1</v>
      </c>
      <c r="B15120" t="s">
        <v>1</v>
      </c>
      <c r="D15120" t="s">
        <v>7670</v>
      </c>
      <c r="E15120" t="s">
        <v>59</v>
      </c>
      <c r="F15120" t="b">
        <v>0</v>
      </c>
      <c r="G15120" t="s">
        <v>40</v>
      </c>
      <c r="H15120" s="1">
        <v>46184.798321759263</v>
      </c>
      <c r="I15120" t="b">
        <v>1</v>
      </c>
      <c r="J15120" t="b">
        <v>0</v>
      </c>
      <c r="K15120" t="s">
        <v>40</v>
      </c>
      <c r="L15120" t="s">
        <v>60</v>
      </c>
      <c r="M15120">
        <v>55000</v>
      </c>
      <c r="N15120"/>
      <c r="O15120" t="s">
        <v>26754</v>
      </c>
      <c r="P15120" t="s">
        <v>26755</v>
      </c>
    </row>
    <row r="15121" spans="1:16" x14ac:dyDescent="0.25">
      <c r="A15121" t="s">
        <v>0</v>
      </c>
      <c r="B15121" t="s">
        <v>26838</v>
      </c>
      <c r="C15121" t="s">
        <v>165</v>
      </c>
      <c r="D15121" t="s">
        <v>4756</v>
      </c>
      <c r="E15121" t="s">
        <v>59</v>
      </c>
      <c r="F15121" t="b">
        <v>0</v>
      </c>
      <c r="G15121" t="s">
        <v>73</v>
      </c>
      <c r="H15121" s="1">
        <v>46184.835520833331</v>
      </c>
      <c r="I15121" t="b">
        <v>0</v>
      </c>
      <c r="J15121" t="b">
        <v>0</v>
      </c>
      <c r="K15121" t="s">
        <v>41</v>
      </c>
      <c r="L15121" t="s">
        <v>60</v>
      </c>
      <c r="M15121">
        <v>224500</v>
      </c>
      <c r="N15121"/>
      <c r="O15121" t="s">
        <v>19861</v>
      </c>
      <c r="P15121" t="s">
        <v>832</v>
      </c>
    </row>
    <row r="15122" spans="1:16" x14ac:dyDescent="0.25">
      <c r="A15122" t="s">
        <v>7</v>
      </c>
      <c r="B15122" t="s">
        <v>26839</v>
      </c>
      <c r="C15122" t="s">
        <v>165</v>
      </c>
      <c r="D15122" t="s">
        <v>4756</v>
      </c>
      <c r="E15122" t="s">
        <v>59</v>
      </c>
      <c r="F15122" t="b">
        <v>0</v>
      </c>
      <c r="G15122" t="s">
        <v>73</v>
      </c>
      <c r="H15122" s="1">
        <v>46184.835532407407</v>
      </c>
      <c r="I15122" t="b">
        <v>1</v>
      </c>
      <c r="J15122" t="b">
        <v>0</v>
      </c>
      <c r="K15122" t="s">
        <v>41</v>
      </c>
      <c r="L15122" t="s">
        <v>60</v>
      </c>
      <c r="M15122">
        <v>262500</v>
      </c>
      <c r="N15122"/>
      <c r="O15122" t="s">
        <v>19861</v>
      </c>
    </row>
    <row r="15123" spans="1:16" x14ac:dyDescent="0.25">
      <c r="A15123" t="s">
        <v>8</v>
      </c>
      <c r="B15123" t="s">
        <v>26840</v>
      </c>
      <c r="C15123" t="s">
        <v>112</v>
      </c>
      <c r="D15123" t="s">
        <v>4526</v>
      </c>
      <c r="E15123" t="s">
        <v>59</v>
      </c>
      <c r="F15123" t="b">
        <v>0</v>
      </c>
      <c r="G15123" t="s">
        <v>65</v>
      </c>
      <c r="H15123" s="1">
        <v>46184.837037037039</v>
      </c>
      <c r="I15123" t="b">
        <v>0</v>
      </c>
      <c r="J15123" t="b">
        <v>1</v>
      </c>
      <c r="K15123" t="s">
        <v>41</v>
      </c>
      <c r="L15123" t="s">
        <v>60</v>
      </c>
      <c r="M15123">
        <v>225000</v>
      </c>
      <c r="N15123"/>
      <c r="O15123" t="s">
        <v>10934</v>
      </c>
      <c r="P15123" t="s">
        <v>3364</v>
      </c>
    </row>
    <row r="15124" spans="1:16" x14ac:dyDescent="0.25">
      <c r="A15124" t="s">
        <v>1</v>
      </c>
      <c r="B15124" t="s">
        <v>26841</v>
      </c>
      <c r="C15124" t="s">
        <v>86</v>
      </c>
      <c r="D15124" t="s">
        <v>4526</v>
      </c>
      <c r="E15124" t="s">
        <v>59</v>
      </c>
      <c r="F15124" t="b">
        <v>0</v>
      </c>
      <c r="G15124" t="s">
        <v>89</v>
      </c>
      <c r="H15124" s="1">
        <v>46184.838460648149</v>
      </c>
      <c r="I15124" t="b">
        <v>0</v>
      </c>
      <c r="J15124" t="b">
        <v>0</v>
      </c>
      <c r="K15124" t="s">
        <v>41</v>
      </c>
      <c r="L15124" t="s">
        <v>60</v>
      </c>
      <c r="M15124">
        <v>100000</v>
      </c>
      <c r="N15124"/>
      <c r="O15124" t="s">
        <v>26842</v>
      </c>
      <c r="P15124" t="s">
        <v>26843</v>
      </c>
    </row>
    <row r="15125" spans="1:16" x14ac:dyDescent="0.25">
      <c r="A15125" t="s">
        <v>1</v>
      </c>
      <c r="B15125" t="s">
        <v>316</v>
      </c>
      <c r="C15125" t="s">
        <v>440</v>
      </c>
      <c r="D15125" t="s">
        <v>4756</v>
      </c>
      <c r="E15125" t="s">
        <v>59</v>
      </c>
      <c r="F15125" t="b">
        <v>0</v>
      </c>
      <c r="G15125" t="s">
        <v>65</v>
      </c>
      <c r="H15125" s="1">
        <v>46184.838483796288</v>
      </c>
      <c r="I15125" t="b">
        <v>0</v>
      </c>
      <c r="J15125" t="b">
        <v>1</v>
      </c>
      <c r="K15125" t="s">
        <v>41</v>
      </c>
      <c r="L15125" t="s">
        <v>60</v>
      </c>
      <c r="M15125">
        <v>211000</v>
      </c>
      <c r="N15125"/>
      <c r="O15125" t="s">
        <v>965</v>
      </c>
      <c r="P15125" t="s">
        <v>4639</v>
      </c>
    </row>
    <row r="15126" spans="1:16" x14ac:dyDescent="0.25">
      <c r="A15126" t="s">
        <v>1</v>
      </c>
      <c r="B15126" t="s">
        <v>4276</v>
      </c>
      <c r="C15126" t="s">
        <v>913</v>
      </c>
      <c r="D15126" t="s">
        <v>4346</v>
      </c>
      <c r="E15126" t="s">
        <v>59</v>
      </c>
      <c r="F15126" t="b">
        <v>0</v>
      </c>
      <c r="G15126" t="s">
        <v>20</v>
      </c>
      <c r="H15126" s="1">
        <v>46184.839224537027</v>
      </c>
      <c r="I15126" t="b">
        <v>0</v>
      </c>
      <c r="J15126" t="b">
        <v>0</v>
      </c>
      <c r="K15126" t="s">
        <v>20</v>
      </c>
      <c r="L15126" t="s">
        <v>60</v>
      </c>
      <c r="M15126">
        <v>95655</v>
      </c>
      <c r="N15126"/>
      <c r="O15126" t="s">
        <v>2521</v>
      </c>
      <c r="P15126" t="s">
        <v>26844</v>
      </c>
    </row>
    <row r="15127" spans="1:16" x14ac:dyDescent="0.25">
      <c r="A15127" t="s">
        <v>0</v>
      </c>
      <c r="B15127" t="s">
        <v>26845</v>
      </c>
      <c r="C15127" t="s">
        <v>369</v>
      </c>
      <c r="D15127" t="s">
        <v>4346</v>
      </c>
      <c r="E15127" t="s">
        <v>59</v>
      </c>
      <c r="F15127" t="b">
        <v>0</v>
      </c>
      <c r="G15127" t="s">
        <v>65</v>
      </c>
      <c r="H15127" s="1">
        <v>46184.877199074072</v>
      </c>
      <c r="I15127" t="b">
        <v>1</v>
      </c>
      <c r="J15127" t="b">
        <v>1</v>
      </c>
      <c r="K15127" t="s">
        <v>41</v>
      </c>
      <c r="L15127" t="s">
        <v>60</v>
      </c>
      <c r="M15127">
        <v>147500</v>
      </c>
      <c r="N15127"/>
      <c r="O15127" t="s">
        <v>26846</v>
      </c>
      <c r="P15127" t="s">
        <v>718</v>
      </c>
    </row>
    <row r="15128" spans="1:16" x14ac:dyDescent="0.25">
      <c r="A15128" t="s">
        <v>3</v>
      </c>
      <c r="B15128" t="s">
        <v>2264</v>
      </c>
      <c r="C15128" t="s">
        <v>114</v>
      </c>
      <c r="D15128" t="s">
        <v>4526</v>
      </c>
      <c r="E15128" t="s">
        <v>88</v>
      </c>
      <c r="F15128" t="b">
        <v>0</v>
      </c>
      <c r="G15128" t="s">
        <v>77</v>
      </c>
      <c r="H15128" s="1">
        <v>46184.877222222232</v>
      </c>
      <c r="I15128" t="b">
        <v>0</v>
      </c>
      <c r="J15128" t="b">
        <v>0</v>
      </c>
      <c r="K15128" t="s">
        <v>41</v>
      </c>
      <c r="L15128" t="s">
        <v>74</v>
      </c>
      <c r="M15128"/>
      <c r="N15128">
        <v>32.5</v>
      </c>
      <c r="O15128" t="s">
        <v>1513</v>
      </c>
      <c r="P15128" t="s">
        <v>26127</v>
      </c>
    </row>
    <row r="15129" spans="1:16" x14ac:dyDescent="0.25">
      <c r="A15129" t="s">
        <v>1</v>
      </c>
      <c r="B15129" t="s">
        <v>277</v>
      </c>
      <c r="C15129" t="s">
        <v>507</v>
      </c>
      <c r="D15129" t="s">
        <v>4756</v>
      </c>
      <c r="E15129" t="s">
        <v>59</v>
      </c>
      <c r="F15129" t="b">
        <v>0</v>
      </c>
      <c r="G15129" t="s">
        <v>77</v>
      </c>
      <c r="H15129" s="1">
        <v>46184.880127314813</v>
      </c>
      <c r="I15129" t="b">
        <v>0</v>
      </c>
      <c r="J15129" t="b">
        <v>0</v>
      </c>
      <c r="K15129" t="s">
        <v>41</v>
      </c>
      <c r="L15129" t="s">
        <v>60</v>
      </c>
      <c r="M15129">
        <v>135000</v>
      </c>
      <c r="N15129"/>
      <c r="O15129" t="s">
        <v>26847</v>
      </c>
      <c r="P15129" t="s">
        <v>26848</v>
      </c>
    </row>
    <row r="15130" spans="1:16" x14ac:dyDescent="0.25">
      <c r="A15130" t="s">
        <v>1</v>
      </c>
      <c r="B15130" t="s">
        <v>26849</v>
      </c>
      <c r="C15130" t="s">
        <v>500</v>
      </c>
      <c r="D15130" t="s">
        <v>2027</v>
      </c>
      <c r="E15130" t="s">
        <v>88</v>
      </c>
      <c r="F15130" t="b">
        <v>0</v>
      </c>
      <c r="G15130" t="s">
        <v>13</v>
      </c>
      <c r="H15130" s="1">
        <v>46184.880567129629</v>
      </c>
      <c r="I15130" t="b">
        <v>1</v>
      </c>
      <c r="J15130" t="b">
        <v>0</v>
      </c>
      <c r="K15130" t="s">
        <v>13</v>
      </c>
      <c r="L15130" t="s">
        <v>74</v>
      </c>
      <c r="M15130"/>
      <c r="N15130">
        <v>85.34</v>
      </c>
      <c r="O15130" t="s">
        <v>2027</v>
      </c>
      <c r="P15130" t="s">
        <v>26850</v>
      </c>
    </row>
    <row r="15131" spans="1:16" x14ac:dyDescent="0.25">
      <c r="A15131" t="s">
        <v>7</v>
      </c>
      <c r="B15131" t="s">
        <v>26851</v>
      </c>
      <c r="C15131" t="s">
        <v>172</v>
      </c>
      <c r="D15131" t="s">
        <v>4346</v>
      </c>
      <c r="E15131" t="s">
        <v>88</v>
      </c>
      <c r="F15131" t="b">
        <v>0</v>
      </c>
      <c r="G15131" t="s">
        <v>68</v>
      </c>
      <c r="H15131" s="1">
        <v>46184.91883101852</v>
      </c>
      <c r="I15131" t="b">
        <v>1</v>
      </c>
      <c r="J15131" t="b">
        <v>1</v>
      </c>
      <c r="K15131" t="s">
        <v>41</v>
      </c>
      <c r="L15131" t="s">
        <v>74</v>
      </c>
      <c r="M15131"/>
      <c r="N15131">
        <v>51.5</v>
      </c>
      <c r="O15131" t="s">
        <v>129</v>
      </c>
      <c r="P15131" t="s">
        <v>26852</v>
      </c>
    </row>
    <row r="15132" spans="1:16" x14ac:dyDescent="0.25">
      <c r="A15132" t="s">
        <v>3</v>
      </c>
      <c r="B15132" t="s">
        <v>26853</v>
      </c>
      <c r="C15132" t="s">
        <v>162</v>
      </c>
      <c r="D15132" t="s">
        <v>2360</v>
      </c>
      <c r="E15132" t="s">
        <v>59</v>
      </c>
      <c r="F15132" t="b">
        <v>0</v>
      </c>
      <c r="G15132" t="s">
        <v>73</v>
      </c>
      <c r="H15132" s="1">
        <v>46184.91883101852</v>
      </c>
      <c r="I15132" t="b">
        <v>0</v>
      </c>
      <c r="J15132" t="b">
        <v>1</v>
      </c>
      <c r="K15132" t="s">
        <v>41</v>
      </c>
      <c r="L15132" t="s">
        <v>74</v>
      </c>
      <c r="M15132"/>
      <c r="N15132">
        <v>72.66</v>
      </c>
      <c r="O15132" t="s">
        <v>3142</v>
      </c>
      <c r="P15132" t="s">
        <v>146</v>
      </c>
    </row>
    <row r="15133" spans="1:16" x14ac:dyDescent="0.25">
      <c r="A15133" t="s">
        <v>1</v>
      </c>
      <c r="B15133" t="s">
        <v>2233</v>
      </c>
      <c r="C15133" t="s">
        <v>376</v>
      </c>
      <c r="D15133" t="s">
        <v>24507</v>
      </c>
      <c r="E15133" t="s">
        <v>88</v>
      </c>
      <c r="F15133" t="b">
        <v>0</v>
      </c>
      <c r="G15133" t="s">
        <v>89</v>
      </c>
      <c r="H15133" s="1">
        <v>46184.918854166674</v>
      </c>
      <c r="I15133" t="b">
        <v>0</v>
      </c>
      <c r="J15133" t="b">
        <v>0</v>
      </c>
      <c r="K15133" t="s">
        <v>41</v>
      </c>
      <c r="L15133" t="s">
        <v>60</v>
      </c>
      <c r="M15133">
        <v>64306.525000000001</v>
      </c>
      <c r="N15133"/>
      <c r="O15133" t="s">
        <v>26854</v>
      </c>
      <c r="P15133" t="s">
        <v>26855</v>
      </c>
    </row>
    <row r="15134" spans="1:16" x14ac:dyDescent="0.25">
      <c r="A15134" t="s">
        <v>2</v>
      </c>
      <c r="B15134" t="s">
        <v>26856</v>
      </c>
      <c r="C15134" t="s">
        <v>81</v>
      </c>
      <c r="D15134" t="s">
        <v>4526</v>
      </c>
      <c r="E15134" t="s">
        <v>88</v>
      </c>
      <c r="F15134" t="b">
        <v>0</v>
      </c>
      <c r="G15134" t="s">
        <v>77</v>
      </c>
      <c r="H15134" s="1">
        <v>46184.918865740743</v>
      </c>
      <c r="I15134" t="b">
        <v>0</v>
      </c>
      <c r="J15134" t="b">
        <v>0</v>
      </c>
      <c r="K15134" t="s">
        <v>41</v>
      </c>
      <c r="L15134" t="s">
        <v>74</v>
      </c>
      <c r="M15134"/>
      <c r="N15134">
        <v>32.5</v>
      </c>
      <c r="O15134" t="s">
        <v>26857</v>
      </c>
    </row>
    <row r="15135" spans="1:16" x14ac:dyDescent="0.25">
      <c r="A15135" t="s">
        <v>1</v>
      </c>
      <c r="B15135" t="s">
        <v>13977</v>
      </c>
      <c r="C15135" t="s">
        <v>190</v>
      </c>
      <c r="D15135" t="s">
        <v>4526</v>
      </c>
      <c r="E15135" t="s">
        <v>59</v>
      </c>
      <c r="F15135" t="b">
        <v>0</v>
      </c>
      <c r="G15135" t="s">
        <v>73</v>
      </c>
      <c r="H15135" s="1">
        <v>46184.921863425923</v>
      </c>
      <c r="I15135" t="b">
        <v>0</v>
      </c>
      <c r="J15135" t="b">
        <v>1</v>
      </c>
      <c r="K15135" t="s">
        <v>41</v>
      </c>
      <c r="L15135" t="s">
        <v>60</v>
      </c>
      <c r="M15135">
        <v>130000</v>
      </c>
      <c r="N15135"/>
      <c r="O15135" t="s">
        <v>10744</v>
      </c>
      <c r="P15135" t="s">
        <v>26858</v>
      </c>
    </row>
    <row r="15136" spans="1:16" x14ac:dyDescent="0.25">
      <c r="A15136" t="s">
        <v>1</v>
      </c>
      <c r="B15136" t="s">
        <v>2352</v>
      </c>
      <c r="C15136" t="s">
        <v>76</v>
      </c>
      <c r="D15136" t="s">
        <v>4346</v>
      </c>
      <c r="E15136" t="s">
        <v>88</v>
      </c>
      <c r="F15136" t="b">
        <v>1</v>
      </c>
      <c r="G15136" t="s">
        <v>89</v>
      </c>
      <c r="H15136" s="1">
        <v>46184.963414351849</v>
      </c>
      <c r="I15136" t="b">
        <v>1</v>
      </c>
      <c r="J15136" t="b">
        <v>0</v>
      </c>
      <c r="K15136" t="s">
        <v>41</v>
      </c>
      <c r="L15136" t="s">
        <v>74</v>
      </c>
      <c r="M15136"/>
      <c r="N15136">
        <v>55</v>
      </c>
      <c r="O15136" t="s">
        <v>2274</v>
      </c>
      <c r="P15136" t="s">
        <v>26859</v>
      </c>
    </row>
    <row r="15137" spans="1:16" x14ac:dyDescent="0.25">
      <c r="A15137" t="s">
        <v>4</v>
      </c>
      <c r="B15137" t="s">
        <v>26860</v>
      </c>
      <c r="C15137" t="s">
        <v>500</v>
      </c>
      <c r="D15137" t="s">
        <v>4346</v>
      </c>
      <c r="E15137" t="s">
        <v>59</v>
      </c>
      <c r="F15137" t="b">
        <v>0</v>
      </c>
      <c r="G15137" t="s">
        <v>13</v>
      </c>
      <c r="H15137" s="1">
        <v>46184.963923611111</v>
      </c>
      <c r="I15137" t="b">
        <v>0</v>
      </c>
      <c r="J15137" t="b">
        <v>0</v>
      </c>
      <c r="K15137" t="s">
        <v>13</v>
      </c>
      <c r="L15137" t="s">
        <v>60</v>
      </c>
      <c r="M15137">
        <v>140000</v>
      </c>
      <c r="N15137"/>
      <c r="O15137" t="s">
        <v>813</v>
      </c>
      <c r="P15137" t="s">
        <v>26861</v>
      </c>
    </row>
    <row r="15138" spans="1:16" x14ac:dyDescent="0.25">
      <c r="A15138" t="s">
        <v>2</v>
      </c>
      <c r="B15138" t="s">
        <v>26862</v>
      </c>
      <c r="C15138" t="s">
        <v>26863</v>
      </c>
      <c r="D15138" t="s">
        <v>4671</v>
      </c>
      <c r="E15138" t="s">
        <v>59</v>
      </c>
      <c r="F15138" t="b">
        <v>0</v>
      </c>
      <c r="G15138" t="s">
        <v>65</v>
      </c>
      <c r="H15138" s="1">
        <v>46185.003819444442</v>
      </c>
      <c r="I15138" t="b">
        <v>0</v>
      </c>
      <c r="J15138" t="b">
        <v>1</v>
      </c>
      <c r="K15138" t="s">
        <v>41</v>
      </c>
      <c r="L15138" t="s">
        <v>60</v>
      </c>
      <c r="M15138">
        <v>122833.5</v>
      </c>
      <c r="N15138"/>
      <c r="O15138" t="s">
        <v>2256</v>
      </c>
      <c r="P15138" t="s">
        <v>26864</v>
      </c>
    </row>
    <row r="15139" spans="1:16" x14ac:dyDescent="0.25">
      <c r="A15139" t="s">
        <v>0</v>
      </c>
      <c r="B15139" t="s">
        <v>26865</v>
      </c>
      <c r="C15139" t="s">
        <v>2998</v>
      </c>
      <c r="D15139" t="s">
        <v>4346</v>
      </c>
      <c r="E15139" t="s">
        <v>59</v>
      </c>
      <c r="F15139" t="b">
        <v>0</v>
      </c>
      <c r="G15139" t="s">
        <v>77</v>
      </c>
      <c r="H15139" s="1">
        <v>46185.043854166674</v>
      </c>
      <c r="I15139" t="b">
        <v>0</v>
      </c>
      <c r="J15139" t="b">
        <v>0</v>
      </c>
      <c r="K15139" t="s">
        <v>41</v>
      </c>
      <c r="L15139" t="s">
        <v>60</v>
      </c>
      <c r="M15139">
        <v>61176.75</v>
      </c>
      <c r="N15139"/>
      <c r="O15139" t="s">
        <v>26866</v>
      </c>
      <c r="P15139" t="s">
        <v>2364</v>
      </c>
    </row>
    <row r="15140" spans="1:16" x14ac:dyDescent="0.25">
      <c r="A15140" t="s">
        <v>5</v>
      </c>
      <c r="B15140" t="s">
        <v>12388</v>
      </c>
      <c r="C15140" t="s">
        <v>1286</v>
      </c>
      <c r="D15140" t="s">
        <v>4756</v>
      </c>
      <c r="E15140" t="s">
        <v>59</v>
      </c>
      <c r="F15140" t="b">
        <v>0</v>
      </c>
      <c r="G15140" t="s">
        <v>77</v>
      </c>
      <c r="H15140" s="1">
        <v>46185.212164351848</v>
      </c>
      <c r="I15140" t="b">
        <v>0</v>
      </c>
      <c r="J15140" t="b">
        <v>1</v>
      </c>
      <c r="K15140" t="s">
        <v>41</v>
      </c>
      <c r="L15140" t="s">
        <v>60</v>
      </c>
      <c r="M15140">
        <v>129882</v>
      </c>
      <c r="N15140"/>
      <c r="O15140" t="s">
        <v>26867</v>
      </c>
      <c r="P15140" t="s">
        <v>26868</v>
      </c>
    </row>
    <row r="15141" spans="1:16" x14ac:dyDescent="0.25">
      <c r="A15141" t="s">
        <v>0</v>
      </c>
      <c r="B15141" t="s">
        <v>26869</v>
      </c>
      <c r="C15141" t="s">
        <v>14261</v>
      </c>
      <c r="D15141" t="s">
        <v>2360</v>
      </c>
      <c r="E15141" t="s">
        <v>59</v>
      </c>
      <c r="F15141" t="b">
        <v>0</v>
      </c>
      <c r="G15141" t="s">
        <v>68</v>
      </c>
      <c r="H15141" s="1">
        <v>46185.25105324074</v>
      </c>
      <c r="I15141" t="b">
        <v>1</v>
      </c>
      <c r="J15141" t="b">
        <v>1</v>
      </c>
      <c r="K15141" t="s">
        <v>41</v>
      </c>
      <c r="L15141" t="s">
        <v>60</v>
      </c>
      <c r="M15141">
        <v>172000</v>
      </c>
      <c r="N15141"/>
      <c r="O15141" t="s">
        <v>1664</v>
      </c>
      <c r="P15141" t="s">
        <v>26870</v>
      </c>
    </row>
    <row r="15142" spans="1:16" x14ac:dyDescent="0.25">
      <c r="A15142" t="s">
        <v>2</v>
      </c>
      <c r="B15142" t="s">
        <v>26871</v>
      </c>
      <c r="C15142" t="s">
        <v>41</v>
      </c>
      <c r="D15142" t="s">
        <v>6234</v>
      </c>
      <c r="E15142" t="s">
        <v>59</v>
      </c>
      <c r="F15142" t="b">
        <v>0</v>
      </c>
      <c r="G15142" t="s">
        <v>41</v>
      </c>
      <c r="H15142" s="1">
        <v>46185.295358796298</v>
      </c>
      <c r="I15142" t="b">
        <v>0</v>
      </c>
      <c r="J15142" t="b">
        <v>1</v>
      </c>
      <c r="K15142" t="s">
        <v>41</v>
      </c>
      <c r="L15142" t="s">
        <v>60</v>
      </c>
      <c r="M15142">
        <v>196612</v>
      </c>
      <c r="N15142"/>
      <c r="O15142" t="s">
        <v>26872</v>
      </c>
      <c r="P15142" t="s">
        <v>5378</v>
      </c>
    </row>
    <row r="15143" spans="1:16" x14ac:dyDescent="0.25">
      <c r="A15143" t="s">
        <v>2</v>
      </c>
      <c r="B15143" t="s">
        <v>26873</v>
      </c>
      <c r="C15143" t="s">
        <v>336</v>
      </c>
      <c r="D15143" t="s">
        <v>11236</v>
      </c>
      <c r="E15143" t="s">
        <v>59</v>
      </c>
      <c r="F15143" t="b">
        <v>0</v>
      </c>
      <c r="G15143" t="s">
        <v>65</v>
      </c>
      <c r="H15143" s="1">
        <v>46185.335914351846</v>
      </c>
      <c r="I15143" t="b">
        <v>0</v>
      </c>
      <c r="J15143" t="b">
        <v>1</v>
      </c>
      <c r="K15143" t="s">
        <v>41</v>
      </c>
      <c r="L15143" t="s">
        <v>60</v>
      </c>
      <c r="M15143">
        <v>110000</v>
      </c>
      <c r="N15143"/>
      <c r="O15143" t="s">
        <v>6185</v>
      </c>
      <c r="P15143" t="s">
        <v>12855</v>
      </c>
    </row>
    <row r="15144" spans="1:16" x14ac:dyDescent="0.25">
      <c r="A15144" t="s">
        <v>1</v>
      </c>
      <c r="B15144" t="s">
        <v>26874</v>
      </c>
      <c r="C15144" t="s">
        <v>5215</v>
      </c>
      <c r="D15144" t="s">
        <v>4346</v>
      </c>
      <c r="E15144" t="s">
        <v>59</v>
      </c>
      <c r="F15144" t="b">
        <v>0</v>
      </c>
      <c r="G15144" t="s">
        <v>19</v>
      </c>
      <c r="H15144" s="1">
        <v>46185.338182870371</v>
      </c>
      <c r="I15144" t="b">
        <v>0</v>
      </c>
      <c r="J15144" t="b">
        <v>0</v>
      </c>
      <c r="K15144" t="s">
        <v>19</v>
      </c>
      <c r="L15144" t="s">
        <v>60</v>
      </c>
      <c r="M15144">
        <v>1800000</v>
      </c>
      <c r="N15144"/>
      <c r="O15144" t="s">
        <v>23625</v>
      </c>
      <c r="P15144" t="s">
        <v>26875</v>
      </c>
    </row>
    <row r="15145" spans="1:16" x14ac:dyDescent="0.25">
      <c r="A15145" t="s">
        <v>5</v>
      </c>
      <c r="B15145" t="s">
        <v>5</v>
      </c>
      <c r="C15145" t="s">
        <v>5258</v>
      </c>
      <c r="D15145" t="s">
        <v>4346</v>
      </c>
      <c r="E15145" t="s">
        <v>232</v>
      </c>
      <c r="F15145" t="b">
        <v>0</v>
      </c>
      <c r="G15145" t="s">
        <v>40</v>
      </c>
      <c r="H15145" s="1">
        <v>46185.338877314818</v>
      </c>
      <c r="I15145" t="b">
        <v>1</v>
      </c>
      <c r="J15145" t="b">
        <v>0</v>
      </c>
      <c r="K15145" t="s">
        <v>40</v>
      </c>
      <c r="L15145" t="s">
        <v>60</v>
      </c>
      <c r="M15145">
        <v>60715</v>
      </c>
      <c r="N15145"/>
      <c r="O15145" t="s">
        <v>14384</v>
      </c>
      <c r="P15145" t="s">
        <v>26876</v>
      </c>
    </row>
    <row r="15146" spans="1:16" x14ac:dyDescent="0.25">
      <c r="A15146" t="s">
        <v>3</v>
      </c>
      <c r="B15146" t="s">
        <v>3245</v>
      </c>
      <c r="C15146" t="s">
        <v>3921</v>
      </c>
      <c r="D15146" t="s">
        <v>4756</v>
      </c>
      <c r="E15146" t="s">
        <v>59</v>
      </c>
      <c r="F15146" t="b">
        <v>0</v>
      </c>
      <c r="G15146" t="s">
        <v>77</v>
      </c>
      <c r="H15146" s="1">
        <v>46185.376111111109</v>
      </c>
      <c r="I15146" t="b">
        <v>0</v>
      </c>
      <c r="J15146" t="b">
        <v>0</v>
      </c>
      <c r="K15146" t="s">
        <v>41</v>
      </c>
      <c r="L15146" t="s">
        <v>60</v>
      </c>
      <c r="M15146">
        <v>110000</v>
      </c>
      <c r="N15146"/>
      <c r="O15146" t="s">
        <v>26877</v>
      </c>
      <c r="P15146" t="s">
        <v>23507</v>
      </c>
    </row>
    <row r="15147" spans="1:16" x14ac:dyDescent="0.25">
      <c r="A15147" t="s">
        <v>8</v>
      </c>
      <c r="B15147" t="s">
        <v>26878</v>
      </c>
      <c r="C15147" t="s">
        <v>40</v>
      </c>
      <c r="D15147" t="s">
        <v>5018</v>
      </c>
      <c r="E15147" t="s">
        <v>59</v>
      </c>
      <c r="F15147" t="b">
        <v>0</v>
      </c>
      <c r="G15147" t="s">
        <v>40</v>
      </c>
      <c r="H15147" s="1">
        <v>46185.378750000003</v>
      </c>
      <c r="I15147" t="b">
        <v>0</v>
      </c>
      <c r="J15147" t="b">
        <v>0</v>
      </c>
      <c r="K15147" t="s">
        <v>40</v>
      </c>
      <c r="L15147" t="s">
        <v>60</v>
      </c>
      <c r="M15147">
        <v>180000</v>
      </c>
      <c r="N15147"/>
      <c r="O15147" t="s">
        <v>1933</v>
      </c>
      <c r="P15147" t="s">
        <v>26879</v>
      </c>
    </row>
    <row r="15148" spans="1:16" x14ac:dyDescent="0.25">
      <c r="A15148" t="s">
        <v>0</v>
      </c>
      <c r="B15148" t="s">
        <v>9181</v>
      </c>
      <c r="C15148" t="s">
        <v>479</v>
      </c>
      <c r="D15148" t="s">
        <v>2360</v>
      </c>
      <c r="E15148" t="s">
        <v>59</v>
      </c>
      <c r="F15148" t="b">
        <v>0</v>
      </c>
      <c r="G15148" t="s">
        <v>65</v>
      </c>
      <c r="H15148" s="1">
        <v>46185.417708333327</v>
      </c>
      <c r="I15148" t="b">
        <v>0</v>
      </c>
      <c r="J15148" t="b">
        <v>1</v>
      </c>
      <c r="K15148" t="s">
        <v>41</v>
      </c>
      <c r="L15148" t="s">
        <v>60</v>
      </c>
      <c r="M15148">
        <v>105000</v>
      </c>
      <c r="N15148"/>
      <c r="O15148" t="s">
        <v>26880</v>
      </c>
      <c r="P15148" t="s">
        <v>2671</v>
      </c>
    </row>
    <row r="15149" spans="1:16" x14ac:dyDescent="0.25">
      <c r="A15149" t="s">
        <v>1</v>
      </c>
      <c r="B15149" t="s">
        <v>439</v>
      </c>
      <c r="C15149" t="s">
        <v>3829</v>
      </c>
      <c r="D15149" t="s">
        <v>2360</v>
      </c>
      <c r="E15149" t="s">
        <v>59</v>
      </c>
      <c r="F15149" t="b">
        <v>0</v>
      </c>
      <c r="G15149" t="s">
        <v>77</v>
      </c>
      <c r="H15149" s="1">
        <v>46185.42046296296</v>
      </c>
      <c r="I15149" t="b">
        <v>1</v>
      </c>
      <c r="J15149" t="b">
        <v>0</v>
      </c>
      <c r="K15149" t="s">
        <v>41</v>
      </c>
      <c r="L15149" t="s">
        <v>60</v>
      </c>
      <c r="M15149">
        <v>270000</v>
      </c>
      <c r="N15149"/>
      <c r="O15149" t="s">
        <v>101</v>
      </c>
      <c r="P15149" t="s">
        <v>26881</v>
      </c>
    </row>
    <row r="15150" spans="1:16" x14ac:dyDescent="0.25">
      <c r="A15150" t="s">
        <v>5</v>
      </c>
      <c r="B15150" t="s">
        <v>26882</v>
      </c>
      <c r="C15150" t="s">
        <v>758</v>
      </c>
      <c r="D15150" t="s">
        <v>2360</v>
      </c>
      <c r="E15150" t="s">
        <v>59</v>
      </c>
      <c r="F15150" t="b">
        <v>0</v>
      </c>
      <c r="G15150" t="s">
        <v>89</v>
      </c>
      <c r="H15150" s="1">
        <v>46185.420474537037</v>
      </c>
      <c r="I15150" t="b">
        <v>1</v>
      </c>
      <c r="J15150" t="b">
        <v>1</v>
      </c>
      <c r="K15150" t="s">
        <v>41</v>
      </c>
      <c r="L15150" t="s">
        <v>60</v>
      </c>
      <c r="M15150">
        <v>182500</v>
      </c>
      <c r="N15150"/>
      <c r="O15150" t="s">
        <v>26883</v>
      </c>
      <c r="P15150" t="s">
        <v>26884</v>
      </c>
    </row>
    <row r="15151" spans="1:16" x14ac:dyDescent="0.25">
      <c r="A15151" t="s">
        <v>5</v>
      </c>
      <c r="B15151" t="s">
        <v>5</v>
      </c>
      <c r="C15151" t="s">
        <v>157</v>
      </c>
      <c r="D15151" t="s">
        <v>2360</v>
      </c>
      <c r="E15151" t="s">
        <v>59</v>
      </c>
      <c r="F15151" t="b">
        <v>0</v>
      </c>
      <c r="G15151" t="s">
        <v>73</v>
      </c>
      <c r="H15151" s="1">
        <v>46185.420671296299</v>
      </c>
      <c r="I15151" t="b">
        <v>1</v>
      </c>
      <c r="J15151" t="b">
        <v>0</v>
      </c>
      <c r="K15151" t="s">
        <v>41</v>
      </c>
      <c r="L15151" t="s">
        <v>74</v>
      </c>
      <c r="M15151"/>
      <c r="N15151">
        <v>180</v>
      </c>
      <c r="O15151" t="s">
        <v>101</v>
      </c>
      <c r="P15151" t="s">
        <v>26881</v>
      </c>
    </row>
    <row r="15152" spans="1:16" x14ac:dyDescent="0.25">
      <c r="A15152" t="s">
        <v>8</v>
      </c>
      <c r="B15152" t="s">
        <v>26885</v>
      </c>
      <c r="C15152" t="s">
        <v>21267</v>
      </c>
      <c r="D15152" t="s">
        <v>4550</v>
      </c>
      <c r="E15152" t="s">
        <v>59</v>
      </c>
      <c r="F15152" t="b">
        <v>0</v>
      </c>
      <c r="G15152" t="s">
        <v>13</v>
      </c>
      <c r="H15152" s="1">
        <v>46185.421215277784</v>
      </c>
      <c r="I15152" t="b">
        <v>0</v>
      </c>
      <c r="J15152" t="b">
        <v>1</v>
      </c>
      <c r="K15152" t="s">
        <v>13</v>
      </c>
      <c r="L15152" t="s">
        <v>60</v>
      </c>
      <c r="M15152">
        <v>157000</v>
      </c>
      <c r="N15152"/>
      <c r="O15152" t="s">
        <v>2244</v>
      </c>
      <c r="P15152" t="s">
        <v>21268</v>
      </c>
    </row>
    <row r="15153" spans="1:16" x14ac:dyDescent="0.25">
      <c r="A15153" t="s">
        <v>1</v>
      </c>
      <c r="B15153" t="s">
        <v>26886</v>
      </c>
      <c r="C15153" t="s">
        <v>76</v>
      </c>
      <c r="D15153" t="s">
        <v>4346</v>
      </c>
      <c r="E15153" t="s">
        <v>59</v>
      </c>
      <c r="F15153" t="b">
        <v>1</v>
      </c>
      <c r="G15153" t="s">
        <v>40</v>
      </c>
      <c r="H15153" s="1">
        <v>46185.422233796293</v>
      </c>
      <c r="I15153" t="b">
        <v>0</v>
      </c>
      <c r="J15153" t="b">
        <v>0</v>
      </c>
      <c r="K15153" t="s">
        <v>40</v>
      </c>
      <c r="L15153" t="s">
        <v>60</v>
      </c>
      <c r="M15153">
        <v>55000</v>
      </c>
      <c r="N15153"/>
      <c r="O15153" t="s">
        <v>22821</v>
      </c>
      <c r="P15153" t="s">
        <v>26887</v>
      </c>
    </row>
    <row r="15154" spans="1:16" x14ac:dyDescent="0.25">
      <c r="A15154" t="s">
        <v>2</v>
      </c>
      <c r="B15154" t="s">
        <v>26888</v>
      </c>
      <c r="C15154" t="s">
        <v>112</v>
      </c>
      <c r="D15154" t="s">
        <v>4526</v>
      </c>
      <c r="E15154" t="s">
        <v>59</v>
      </c>
      <c r="F15154" t="b">
        <v>0</v>
      </c>
      <c r="G15154" t="s">
        <v>65</v>
      </c>
      <c r="H15154" s="1">
        <v>46185.45952546296</v>
      </c>
      <c r="I15154" t="b">
        <v>0</v>
      </c>
      <c r="J15154" t="b">
        <v>1</v>
      </c>
      <c r="K15154" t="s">
        <v>41</v>
      </c>
      <c r="L15154" t="s">
        <v>74</v>
      </c>
      <c r="M15154"/>
      <c r="N15154">
        <v>67.5</v>
      </c>
      <c r="O15154" t="s">
        <v>1413</v>
      </c>
      <c r="P15154" t="s">
        <v>219</v>
      </c>
    </row>
    <row r="15155" spans="1:16" x14ac:dyDescent="0.25">
      <c r="A15155" t="s">
        <v>2</v>
      </c>
      <c r="B15155" t="s">
        <v>26889</v>
      </c>
      <c r="C15155" t="s">
        <v>112</v>
      </c>
      <c r="D15155" t="s">
        <v>4526</v>
      </c>
      <c r="E15155" t="s">
        <v>59</v>
      </c>
      <c r="F15155" t="b">
        <v>0</v>
      </c>
      <c r="G15155" t="s">
        <v>65</v>
      </c>
      <c r="H15155" s="1">
        <v>46185.460914351846</v>
      </c>
      <c r="I15155" t="b">
        <v>0</v>
      </c>
      <c r="J15155" t="b">
        <v>0</v>
      </c>
      <c r="K15155" t="s">
        <v>41</v>
      </c>
      <c r="L15155" t="s">
        <v>60</v>
      </c>
      <c r="M15155">
        <v>120000</v>
      </c>
      <c r="N15155"/>
      <c r="O15155" t="s">
        <v>2720</v>
      </c>
      <c r="P15155" t="s">
        <v>26890</v>
      </c>
    </row>
    <row r="15156" spans="1:16" x14ac:dyDescent="0.25">
      <c r="A15156" t="s">
        <v>6</v>
      </c>
      <c r="B15156" t="s">
        <v>26891</v>
      </c>
      <c r="C15156" t="s">
        <v>246</v>
      </c>
      <c r="D15156" t="s">
        <v>367</v>
      </c>
      <c r="E15156" t="s">
        <v>59</v>
      </c>
      <c r="F15156" t="b">
        <v>0</v>
      </c>
      <c r="G15156" t="s">
        <v>65</v>
      </c>
      <c r="H15156" s="1">
        <v>46185.460925925923</v>
      </c>
      <c r="I15156" t="b">
        <v>0</v>
      </c>
      <c r="J15156" t="b">
        <v>0</v>
      </c>
      <c r="K15156" t="s">
        <v>41</v>
      </c>
      <c r="L15156" t="s">
        <v>60</v>
      </c>
      <c r="M15156">
        <v>187500</v>
      </c>
      <c r="N15156"/>
      <c r="O15156" t="s">
        <v>1452</v>
      </c>
      <c r="P15156" t="s">
        <v>235</v>
      </c>
    </row>
    <row r="15157" spans="1:16" x14ac:dyDescent="0.25">
      <c r="A15157" t="s">
        <v>2</v>
      </c>
      <c r="B15157" t="s">
        <v>766</v>
      </c>
      <c r="C15157" t="s">
        <v>326</v>
      </c>
      <c r="D15157" t="s">
        <v>4526</v>
      </c>
      <c r="E15157" t="s">
        <v>59</v>
      </c>
      <c r="F15157" t="b">
        <v>0</v>
      </c>
      <c r="G15157" t="s">
        <v>77</v>
      </c>
      <c r="H15157" s="1">
        <v>46185.460925925923</v>
      </c>
      <c r="I15157" t="b">
        <v>0</v>
      </c>
      <c r="J15157" t="b">
        <v>1</v>
      </c>
      <c r="K15157" t="s">
        <v>41</v>
      </c>
      <c r="L15157" t="s">
        <v>60</v>
      </c>
      <c r="M15157">
        <v>253500</v>
      </c>
      <c r="N15157"/>
      <c r="O15157" t="s">
        <v>424</v>
      </c>
      <c r="P15157" t="s">
        <v>20926</v>
      </c>
    </row>
    <row r="15158" spans="1:16" x14ac:dyDescent="0.25">
      <c r="A15158" t="s">
        <v>2</v>
      </c>
      <c r="B15158" t="s">
        <v>26892</v>
      </c>
      <c r="C15158" t="s">
        <v>246</v>
      </c>
      <c r="D15158" t="s">
        <v>4526</v>
      </c>
      <c r="E15158" t="s">
        <v>59</v>
      </c>
      <c r="F15158" t="b">
        <v>0</v>
      </c>
      <c r="G15158" t="s">
        <v>65</v>
      </c>
      <c r="H15158" s="1">
        <v>46185.4609837963</v>
      </c>
      <c r="I15158" t="b">
        <v>0</v>
      </c>
      <c r="J15158" t="b">
        <v>0</v>
      </c>
      <c r="K15158" t="s">
        <v>41</v>
      </c>
      <c r="L15158" t="s">
        <v>60</v>
      </c>
      <c r="M15158">
        <v>150000</v>
      </c>
      <c r="N15158"/>
      <c r="O15158" t="s">
        <v>90</v>
      </c>
      <c r="P15158" t="s">
        <v>3854</v>
      </c>
    </row>
    <row r="15159" spans="1:16" x14ac:dyDescent="0.25">
      <c r="A15159" t="s">
        <v>5</v>
      </c>
      <c r="B15159" t="s">
        <v>26893</v>
      </c>
      <c r="C15159" t="s">
        <v>76</v>
      </c>
      <c r="D15159" t="s">
        <v>4630</v>
      </c>
      <c r="E15159" t="s">
        <v>59</v>
      </c>
      <c r="F15159" t="b">
        <v>1</v>
      </c>
      <c r="G15159" t="s">
        <v>77</v>
      </c>
      <c r="H15159" s="1">
        <v>46185.462141203701</v>
      </c>
      <c r="I15159" t="b">
        <v>1</v>
      </c>
      <c r="J15159" t="b">
        <v>1</v>
      </c>
      <c r="K15159" t="s">
        <v>41</v>
      </c>
      <c r="L15159" t="s">
        <v>60</v>
      </c>
      <c r="M15159">
        <v>191500</v>
      </c>
      <c r="N15159"/>
      <c r="O15159" t="s">
        <v>2356</v>
      </c>
      <c r="P15159" t="s">
        <v>5505</v>
      </c>
    </row>
    <row r="15160" spans="1:16" x14ac:dyDescent="0.25">
      <c r="A15160" t="s">
        <v>8</v>
      </c>
      <c r="B15160" t="s">
        <v>26894</v>
      </c>
      <c r="C15160" t="s">
        <v>26895</v>
      </c>
      <c r="D15160" t="s">
        <v>24119</v>
      </c>
      <c r="E15160" t="s">
        <v>88</v>
      </c>
      <c r="F15160" t="b">
        <v>0</v>
      </c>
      <c r="G15160" t="s">
        <v>40</v>
      </c>
      <c r="H15160" s="1">
        <v>46185.463969907411</v>
      </c>
      <c r="I15160" t="b">
        <v>0</v>
      </c>
      <c r="J15160" t="b">
        <v>0</v>
      </c>
      <c r="K15160" t="s">
        <v>40</v>
      </c>
      <c r="L15160" t="s">
        <v>60</v>
      </c>
      <c r="M15160">
        <v>36600</v>
      </c>
      <c r="N15160"/>
      <c r="O15160" t="s">
        <v>26896</v>
      </c>
      <c r="P15160" t="s">
        <v>26897</v>
      </c>
    </row>
    <row r="15161" spans="1:16" x14ac:dyDescent="0.25">
      <c r="A15161" t="s">
        <v>0</v>
      </c>
      <c r="B15161" t="s">
        <v>26898</v>
      </c>
      <c r="C15161" t="s">
        <v>810</v>
      </c>
      <c r="D15161" t="s">
        <v>4756</v>
      </c>
      <c r="E15161" t="s">
        <v>59</v>
      </c>
      <c r="F15161" t="b">
        <v>0</v>
      </c>
      <c r="G15161" t="s">
        <v>77</v>
      </c>
      <c r="H15161" s="1">
        <v>46185.501111111109</v>
      </c>
      <c r="I15161" t="b">
        <v>1</v>
      </c>
      <c r="J15161" t="b">
        <v>0</v>
      </c>
      <c r="K15161" t="s">
        <v>41</v>
      </c>
      <c r="L15161" t="s">
        <v>60</v>
      </c>
      <c r="M15161">
        <v>200000</v>
      </c>
      <c r="N15161"/>
      <c r="O15161" t="s">
        <v>12113</v>
      </c>
    </row>
    <row r="15162" spans="1:16" x14ac:dyDescent="0.25">
      <c r="A15162" t="s">
        <v>2</v>
      </c>
      <c r="B15162" t="s">
        <v>26810</v>
      </c>
      <c r="C15162" t="s">
        <v>13</v>
      </c>
      <c r="D15162" t="s">
        <v>26899</v>
      </c>
      <c r="E15162" t="s">
        <v>59</v>
      </c>
      <c r="F15162" t="b">
        <v>0</v>
      </c>
      <c r="G15162" t="s">
        <v>13</v>
      </c>
      <c r="H15162" s="1">
        <v>46185.502800925933</v>
      </c>
      <c r="I15162" t="b">
        <v>0</v>
      </c>
      <c r="J15162" t="b">
        <v>0</v>
      </c>
      <c r="K15162" t="s">
        <v>13</v>
      </c>
      <c r="L15162" t="s">
        <v>60</v>
      </c>
      <c r="M15162">
        <v>478000</v>
      </c>
      <c r="N15162"/>
      <c r="O15162" t="s">
        <v>2960</v>
      </c>
      <c r="P15162" t="s">
        <v>1809</v>
      </c>
    </row>
    <row r="15163" spans="1:16" x14ac:dyDescent="0.25">
      <c r="A15163" t="s">
        <v>2</v>
      </c>
      <c r="B15163" t="s">
        <v>26900</v>
      </c>
      <c r="C15163" t="s">
        <v>5717</v>
      </c>
      <c r="D15163" t="s">
        <v>4346</v>
      </c>
      <c r="E15163" t="s">
        <v>59</v>
      </c>
      <c r="F15163" t="b">
        <v>0</v>
      </c>
      <c r="G15163" t="s">
        <v>19</v>
      </c>
      <c r="H15163" s="1">
        <v>46185.503101851849</v>
      </c>
      <c r="I15163" t="b">
        <v>0</v>
      </c>
      <c r="J15163" t="b">
        <v>0</v>
      </c>
      <c r="K15163" t="s">
        <v>19</v>
      </c>
      <c r="L15163" t="s">
        <v>60</v>
      </c>
      <c r="M15163">
        <v>1050000</v>
      </c>
      <c r="N15163"/>
      <c r="O15163" t="s">
        <v>26901</v>
      </c>
      <c r="P15163" t="s">
        <v>208</v>
      </c>
    </row>
    <row r="15164" spans="1:16" x14ac:dyDescent="0.25">
      <c r="A15164" t="s">
        <v>2</v>
      </c>
      <c r="B15164" t="s">
        <v>2</v>
      </c>
      <c r="C15164" t="s">
        <v>26902</v>
      </c>
      <c r="D15164" t="s">
        <v>4346</v>
      </c>
      <c r="E15164" t="s">
        <v>59</v>
      </c>
      <c r="F15164" t="b">
        <v>0</v>
      </c>
      <c r="G15164" t="s">
        <v>40</v>
      </c>
      <c r="H15164" s="1">
        <v>46185.503692129627</v>
      </c>
      <c r="I15164" t="b">
        <v>0</v>
      </c>
      <c r="J15164" t="b">
        <v>0</v>
      </c>
      <c r="K15164" t="s">
        <v>40</v>
      </c>
      <c r="L15164" t="s">
        <v>60</v>
      </c>
      <c r="M15164">
        <v>67500</v>
      </c>
      <c r="N15164"/>
      <c r="O15164" t="s">
        <v>26903</v>
      </c>
      <c r="P15164" t="s">
        <v>26904</v>
      </c>
    </row>
    <row r="15165" spans="1:16" x14ac:dyDescent="0.25">
      <c r="A15165" t="s">
        <v>1</v>
      </c>
      <c r="B15165" t="s">
        <v>26905</v>
      </c>
      <c r="C15165" t="s">
        <v>4220</v>
      </c>
      <c r="D15165" t="s">
        <v>4756</v>
      </c>
      <c r="E15165" t="s">
        <v>59</v>
      </c>
      <c r="F15165" t="b">
        <v>0</v>
      </c>
      <c r="G15165" t="s">
        <v>89</v>
      </c>
      <c r="H15165" s="1">
        <v>46185.503807870373</v>
      </c>
      <c r="I15165" t="b">
        <v>0</v>
      </c>
      <c r="J15165" t="b">
        <v>1</v>
      </c>
      <c r="K15165" t="s">
        <v>41</v>
      </c>
      <c r="L15165" t="s">
        <v>60</v>
      </c>
      <c r="M15165">
        <v>105000</v>
      </c>
      <c r="N15165"/>
      <c r="O15165" t="s">
        <v>26906</v>
      </c>
      <c r="P15165" t="s">
        <v>25222</v>
      </c>
    </row>
    <row r="15166" spans="1:16" x14ac:dyDescent="0.25">
      <c r="A15166" t="s">
        <v>1</v>
      </c>
      <c r="B15166" t="s">
        <v>1083</v>
      </c>
      <c r="C15166" t="s">
        <v>5993</v>
      </c>
      <c r="D15166" t="s">
        <v>4526</v>
      </c>
      <c r="E15166" t="s">
        <v>59</v>
      </c>
      <c r="F15166" t="b">
        <v>0</v>
      </c>
      <c r="G15166" t="s">
        <v>77</v>
      </c>
      <c r="H15166" s="1">
        <v>46185.503831018519</v>
      </c>
      <c r="I15166" t="b">
        <v>0</v>
      </c>
      <c r="J15166" t="b">
        <v>1</v>
      </c>
      <c r="K15166" t="s">
        <v>41</v>
      </c>
      <c r="L15166" t="s">
        <v>74</v>
      </c>
      <c r="M15166"/>
      <c r="N15166">
        <v>33.5</v>
      </c>
      <c r="O15166" t="s">
        <v>222</v>
      </c>
      <c r="P15166" t="s">
        <v>26907</v>
      </c>
    </row>
    <row r="15167" spans="1:16" x14ac:dyDescent="0.25">
      <c r="A15167" t="s">
        <v>1</v>
      </c>
      <c r="B15167" t="s">
        <v>26908</v>
      </c>
      <c r="C15167" t="s">
        <v>162</v>
      </c>
      <c r="D15167" t="s">
        <v>4346</v>
      </c>
      <c r="E15167" t="s">
        <v>59</v>
      </c>
      <c r="F15167" t="b">
        <v>0</v>
      </c>
      <c r="G15167" t="s">
        <v>73</v>
      </c>
      <c r="H15167" s="1">
        <v>46185.503900462973</v>
      </c>
      <c r="I15167" t="b">
        <v>0</v>
      </c>
      <c r="J15167" t="b">
        <v>1</v>
      </c>
      <c r="K15167" t="s">
        <v>41</v>
      </c>
      <c r="L15167" t="s">
        <v>60</v>
      </c>
      <c r="M15167">
        <v>195000</v>
      </c>
      <c r="N15167"/>
      <c r="O15167" t="s">
        <v>402</v>
      </c>
      <c r="P15167" t="s">
        <v>26909</v>
      </c>
    </row>
    <row r="15168" spans="1:16" x14ac:dyDescent="0.25">
      <c r="A15168" t="s">
        <v>1</v>
      </c>
      <c r="B15168" t="s">
        <v>4150</v>
      </c>
      <c r="C15168" t="s">
        <v>145</v>
      </c>
      <c r="D15168" t="s">
        <v>4756</v>
      </c>
      <c r="E15168" t="s">
        <v>59</v>
      </c>
      <c r="F15168" t="b">
        <v>0</v>
      </c>
      <c r="G15168" t="s">
        <v>65</v>
      </c>
      <c r="H15168" s="1">
        <v>46185.503969907397</v>
      </c>
      <c r="I15168" t="b">
        <v>0</v>
      </c>
      <c r="J15168" t="b">
        <v>0</v>
      </c>
      <c r="K15168" t="s">
        <v>41</v>
      </c>
      <c r="L15168" t="s">
        <v>60</v>
      </c>
      <c r="M15168">
        <v>167244</v>
      </c>
      <c r="N15168"/>
      <c r="O15168" t="s">
        <v>321</v>
      </c>
      <c r="P15168" t="s">
        <v>26910</v>
      </c>
    </row>
    <row r="15169" spans="1:16" x14ac:dyDescent="0.25">
      <c r="A15169" t="s">
        <v>9</v>
      </c>
      <c r="B15169" t="s">
        <v>26911</v>
      </c>
      <c r="C15169" t="s">
        <v>500</v>
      </c>
      <c r="D15169" t="s">
        <v>5102</v>
      </c>
      <c r="E15169" t="s">
        <v>59</v>
      </c>
      <c r="F15169" t="b">
        <v>0</v>
      </c>
      <c r="G15169" t="s">
        <v>13</v>
      </c>
      <c r="H15169" s="1">
        <v>46185.504467592589</v>
      </c>
      <c r="I15169" t="b">
        <v>0</v>
      </c>
      <c r="J15169" t="b">
        <v>0</v>
      </c>
      <c r="K15169" t="s">
        <v>13</v>
      </c>
      <c r="L15169" t="s">
        <v>60</v>
      </c>
      <c r="M15169">
        <v>109000</v>
      </c>
      <c r="N15169"/>
      <c r="O15169" t="s">
        <v>26912</v>
      </c>
      <c r="P15169" t="s">
        <v>26913</v>
      </c>
    </row>
    <row r="15170" spans="1:16" x14ac:dyDescent="0.25">
      <c r="A15170" t="s">
        <v>3</v>
      </c>
      <c r="B15170" t="s">
        <v>26914</v>
      </c>
      <c r="C15170" t="s">
        <v>190</v>
      </c>
      <c r="D15170" t="s">
        <v>4756</v>
      </c>
      <c r="E15170" t="s">
        <v>59</v>
      </c>
      <c r="F15170" t="b">
        <v>0</v>
      </c>
      <c r="G15170" t="s">
        <v>73</v>
      </c>
      <c r="H15170" s="1">
        <v>46185.542731481481</v>
      </c>
      <c r="I15170" t="b">
        <v>0</v>
      </c>
      <c r="J15170" t="b">
        <v>0</v>
      </c>
      <c r="K15170" t="s">
        <v>41</v>
      </c>
      <c r="L15170" t="s">
        <v>60</v>
      </c>
      <c r="M15170">
        <v>115000</v>
      </c>
      <c r="N15170"/>
      <c r="O15170" t="s">
        <v>26915</v>
      </c>
      <c r="P15170" t="s">
        <v>26916</v>
      </c>
    </row>
    <row r="15171" spans="1:16" x14ac:dyDescent="0.25">
      <c r="A15171" t="s">
        <v>1</v>
      </c>
      <c r="B15171" t="s">
        <v>24332</v>
      </c>
      <c r="C15171" t="s">
        <v>26917</v>
      </c>
      <c r="D15171" t="s">
        <v>17626</v>
      </c>
      <c r="E15171" t="s">
        <v>59</v>
      </c>
      <c r="F15171" t="b">
        <v>0</v>
      </c>
      <c r="G15171" t="s">
        <v>89</v>
      </c>
      <c r="H15171" s="1">
        <v>46185.542731481481</v>
      </c>
      <c r="I15171" t="b">
        <v>0</v>
      </c>
      <c r="J15171" t="b">
        <v>0</v>
      </c>
      <c r="K15171" t="s">
        <v>41</v>
      </c>
      <c r="L15171" t="s">
        <v>74</v>
      </c>
      <c r="M15171"/>
      <c r="N15171">
        <v>40.229999999999997</v>
      </c>
      <c r="O15171" t="s">
        <v>26918</v>
      </c>
      <c r="P15171" t="s">
        <v>219</v>
      </c>
    </row>
    <row r="15172" spans="1:16" x14ac:dyDescent="0.25">
      <c r="A15172" t="s">
        <v>2</v>
      </c>
      <c r="B15172" t="s">
        <v>26919</v>
      </c>
      <c r="C15172" t="s">
        <v>148</v>
      </c>
      <c r="D15172" t="s">
        <v>16554</v>
      </c>
      <c r="E15172" t="s">
        <v>59</v>
      </c>
      <c r="F15172" t="b">
        <v>0</v>
      </c>
      <c r="G15172" t="s">
        <v>89</v>
      </c>
      <c r="H15172" s="1">
        <v>46185.544224537043</v>
      </c>
      <c r="I15172" t="b">
        <v>0</v>
      </c>
      <c r="J15172" t="b">
        <v>1</v>
      </c>
      <c r="K15172" t="s">
        <v>41</v>
      </c>
      <c r="L15172" t="s">
        <v>60</v>
      </c>
      <c r="M15172">
        <v>135000</v>
      </c>
      <c r="N15172"/>
      <c r="O15172" t="s">
        <v>23424</v>
      </c>
      <c r="P15172" t="s">
        <v>1791</v>
      </c>
    </row>
    <row r="15173" spans="1:16" x14ac:dyDescent="0.25">
      <c r="A15173" t="s">
        <v>1</v>
      </c>
      <c r="B15173" t="s">
        <v>26920</v>
      </c>
      <c r="C15173" t="s">
        <v>76</v>
      </c>
      <c r="D15173" t="s">
        <v>4630</v>
      </c>
      <c r="E15173" t="s">
        <v>59</v>
      </c>
      <c r="F15173" t="b">
        <v>1</v>
      </c>
      <c r="G15173" t="s">
        <v>77</v>
      </c>
      <c r="H15173" s="1">
        <v>46185.545474537037</v>
      </c>
      <c r="I15173" t="b">
        <v>1</v>
      </c>
      <c r="J15173" t="b">
        <v>0</v>
      </c>
      <c r="K15173" t="s">
        <v>41</v>
      </c>
      <c r="L15173" t="s">
        <v>60</v>
      </c>
      <c r="M15173">
        <v>192000</v>
      </c>
      <c r="N15173"/>
      <c r="O15173" t="s">
        <v>26921</v>
      </c>
      <c r="P15173" t="s">
        <v>9835</v>
      </c>
    </row>
    <row r="15174" spans="1:16" x14ac:dyDescent="0.25">
      <c r="A15174" t="s">
        <v>1</v>
      </c>
      <c r="B15174" t="s">
        <v>358</v>
      </c>
      <c r="C15174" t="s">
        <v>1614</v>
      </c>
      <c r="D15174" t="s">
        <v>4526</v>
      </c>
      <c r="E15174" t="s">
        <v>59</v>
      </c>
      <c r="F15174" t="b">
        <v>0</v>
      </c>
      <c r="G15174" t="s">
        <v>89</v>
      </c>
      <c r="H15174" s="1">
        <v>46185.545474537037</v>
      </c>
      <c r="I15174" t="b">
        <v>0</v>
      </c>
      <c r="J15174" t="b">
        <v>1</v>
      </c>
      <c r="K15174" t="s">
        <v>41</v>
      </c>
      <c r="L15174" t="s">
        <v>74</v>
      </c>
      <c r="M15174"/>
      <c r="N15174">
        <v>35</v>
      </c>
      <c r="O15174" t="s">
        <v>222</v>
      </c>
      <c r="P15174" t="s">
        <v>26922</v>
      </c>
    </row>
    <row r="15175" spans="1:16" x14ac:dyDescent="0.25">
      <c r="A15175" t="s">
        <v>1</v>
      </c>
      <c r="B15175" t="s">
        <v>358</v>
      </c>
      <c r="C15175" t="s">
        <v>112</v>
      </c>
      <c r="D15175" t="s">
        <v>4526</v>
      </c>
      <c r="E15175" t="s">
        <v>59</v>
      </c>
      <c r="F15175" t="b">
        <v>0</v>
      </c>
      <c r="G15175" t="s">
        <v>65</v>
      </c>
      <c r="H15175" s="1">
        <v>46185.545555555553</v>
      </c>
      <c r="I15175" t="b">
        <v>0</v>
      </c>
      <c r="J15175" t="b">
        <v>1</v>
      </c>
      <c r="K15175" t="s">
        <v>41</v>
      </c>
      <c r="L15175" t="s">
        <v>74</v>
      </c>
      <c r="M15175"/>
      <c r="N15175">
        <v>37.5</v>
      </c>
      <c r="O15175" t="s">
        <v>222</v>
      </c>
      <c r="P15175" t="s">
        <v>26922</v>
      </c>
    </row>
    <row r="15176" spans="1:16" x14ac:dyDescent="0.25">
      <c r="A15176" t="s">
        <v>0</v>
      </c>
      <c r="B15176" t="s">
        <v>26923</v>
      </c>
      <c r="C15176" t="s">
        <v>922</v>
      </c>
      <c r="D15176" t="s">
        <v>4346</v>
      </c>
      <c r="E15176" t="s">
        <v>59</v>
      </c>
      <c r="F15176" t="b">
        <v>0</v>
      </c>
      <c r="G15176" t="s">
        <v>68</v>
      </c>
      <c r="H15176" s="1">
        <v>46185.584386574083</v>
      </c>
      <c r="I15176" t="b">
        <v>0</v>
      </c>
      <c r="J15176" t="b">
        <v>1</v>
      </c>
      <c r="K15176" t="s">
        <v>41</v>
      </c>
      <c r="L15176" t="s">
        <v>60</v>
      </c>
      <c r="M15176">
        <v>100881</v>
      </c>
      <c r="N15176"/>
      <c r="O15176" t="s">
        <v>588</v>
      </c>
      <c r="P15176" t="s">
        <v>1409</v>
      </c>
    </row>
    <row r="15177" spans="1:16" x14ac:dyDescent="0.25">
      <c r="A15177" t="s">
        <v>0</v>
      </c>
      <c r="B15177" t="s">
        <v>26924</v>
      </c>
      <c r="C15177" t="s">
        <v>112</v>
      </c>
      <c r="D15177" t="s">
        <v>4526</v>
      </c>
      <c r="E15177" t="s">
        <v>59</v>
      </c>
      <c r="F15177" t="b">
        <v>0</v>
      </c>
      <c r="G15177" t="s">
        <v>65</v>
      </c>
      <c r="H15177" s="1">
        <v>46185.584398148138</v>
      </c>
      <c r="I15177" t="b">
        <v>0</v>
      </c>
      <c r="J15177" t="b">
        <v>0</v>
      </c>
      <c r="K15177" t="s">
        <v>41</v>
      </c>
      <c r="L15177" t="s">
        <v>60</v>
      </c>
      <c r="M15177">
        <v>132500</v>
      </c>
      <c r="N15177"/>
      <c r="O15177" t="s">
        <v>10087</v>
      </c>
      <c r="P15177" t="s">
        <v>26925</v>
      </c>
    </row>
    <row r="15178" spans="1:16" x14ac:dyDescent="0.25">
      <c r="A15178" t="s">
        <v>2</v>
      </c>
      <c r="B15178" t="s">
        <v>26926</v>
      </c>
      <c r="C15178" t="s">
        <v>86</v>
      </c>
      <c r="D15178" t="s">
        <v>4526</v>
      </c>
      <c r="E15178" t="s">
        <v>59</v>
      </c>
      <c r="F15178" t="b">
        <v>0</v>
      </c>
      <c r="G15178" t="s">
        <v>77</v>
      </c>
      <c r="H15178" s="1">
        <v>46185.584444444437</v>
      </c>
      <c r="I15178" t="b">
        <v>0</v>
      </c>
      <c r="J15178" t="b">
        <v>0</v>
      </c>
      <c r="K15178" t="s">
        <v>41</v>
      </c>
      <c r="L15178" t="s">
        <v>60</v>
      </c>
      <c r="M15178">
        <v>162500</v>
      </c>
      <c r="N15178"/>
      <c r="O15178" t="s">
        <v>26927</v>
      </c>
      <c r="P15178" t="s">
        <v>26928</v>
      </c>
    </row>
    <row r="15179" spans="1:16" x14ac:dyDescent="0.25">
      <c r="A15179" t="s">
        <v>0</v>
      </c>
      <c r="B15179" t="s">
        <v>26929</v>
      </c>
      <c r="C15179" t="s">
        <v>616</v>
      </c>
      <c r="D15179" t="s">
        <v>4526</v>
      </c>
      <c r="E15179" t="s">
        <v>59</v>
      </c>
      <c r="F15179" t="b">
        <v>0</v>
      </c>
      <c r="G15179" t="s">
        <v>73</v>
      </c>
      <c r="H15179" s="1">
        <v>46185.584479166668</v>
      </c>
      <c r="I15179" t="b">
        <v>0</v>
      </c>
      <c r="J15179" t="b">
        <v>1</v>
      </c>
      <c r="K15179" t="s">
        <v>41</v>
      </c>
      <c r="L15179" t="s">
        <v>60</v>
      </c>
      <c r="M15179">
        <v>184000</v>
      </c>
      <c r="N15179"/>
      <c r="O15179" t="s">
        <v>98</v>
      </c>
      <c r="P15179" t="s">
        <v>85</v>
      </c>
    </row>
    <row r="15180" spans="1:16" x14ac:dyDescent="0.25">
      <c r="A15180" t="s">
        <v>6</v>
      </c>
      <c r="B15180" t="s">
        <v>26930</v>
      </c>
      <c r="C15180" t="s">
        <v>913</v>
      </c>
      <c r="D15180" t="s">
        <v>4346</v>
      </c>
      <c r="E15180" t="s">
        <v>59</v>
      </c>
      <c r="F15180" t="b">
        <v>0</v>
      </c>
      <c r="G15180" t="s">
        <v>20</v>
      </c>
      <c r="H15180" s="1">
        <v>46185.586458333331</v>
      </c>
      <c r="I15180" t="b">
        <v>0</v>
      </c>
      <c r="J15180" t="b">
        <v>0</v>
      </c>
      <c r="K15180" t="s">
        <v>20</v>
      </c>
      <c r="L15180" t="s">
        <v>60</v>
      </c>
      <c r="M15180">
        <v>117500</v>
      </c>
      <c r="N15180"/>
      <c r="O15180" t="s">
        <v>1990</v>
      </c>
      <c r="P15180" t="s">
        <v>23754</v>
      </c>
    </row>
    <row r="15181" spans="1:16" x14ac:dyDescent="0.25">
      <c r="A15181" t="s">
        <v>1</v>
      </c>
      <c r="B15181" t="s">
        <v>26931</v>
      </c>
      <c r="C15181" t="s">
        <v>887</v>
      </c>
      <c r="D15181" t="s">
        <v>4526</v>
      </c>
      <c r="E15181" t="s">
        <v>59</v>
      </c>
      <c r="F15181" t="b">
        <v>0</v>
      </c>
      <c r="G15181" t="s">
        <v>77</v>
      </c>
      <c r="H15181" s="1">
        <v>46185.587152777778</v>
      </c>
      <c r="I15181" t="b">
        <v>0</v>
      </c>
      <c r="J15181" t="b">
        <v>0</v>
      </c>
      <c r="K15181" t="s">
        <v>41</v>
      </c>
      <c r="L15181" t="s">
        <v>60</v>
      </c>
      <c r="M15181">
        <v>75000</v>
      </c>
      <c r="N15181"/>
      <c r="O15181" t="s">
        <v>1324</v>
      </c>
      <c r="P15181" t="s">
        <v>26932</v>
      </c>
    </row>
    <row r="15182" spans="1:16" x14ac:dyDescent="0.25">
      <c r="A15182" t="s">
        <v>1</v>
      </c>
      <c r="B15182" t="s">
        <v>26933</v>
      </c>
      <c r="C15182" t="s">
        <v>887</v>
      </c>
      <c r="D15182" t="s">
        <v>4526</v>
      </c>
      <c r="E15182" t="s">
        <v>59</v>
      </c>
      <c r="F15182" t="b">
        <v>0</v>
      </c>
      <c r="G15182" t="s">
        <v>89</v>
      </c>
      <c r="H15182" s="1">
        <v>46185.587407407409</v>
      </c>
      <c r="I15182" t="b">
        <v>0</v>
      </c>
      <c r="J15182" t="b">
        <v>0</v>
      </c>
      <c r="K15182" t="s">
        <v>41</v>
      </c>
      <c r="L15182" t="s">
        <v>60</v>
      </c>
      <c r="M15182">
        <v>75000</v>
      </c>
      <c r="N15182"/>
      <c r="O15182" t="s">
        <v>1324</v>
      </c>
      <c r="P15182" t="s">
        <v>23102</v>
      </c>
    </row>
    <row r="15183" spans="1:16" x14ac:dyDescent="0.25">
      <c r="A15183" t="s">
        <v>1</v>
      </c>
      <c r="B15183" t="s">
        <v>1</v>
      </c>
      <c r="C15183" t="s">
        <v>7702</v>
      </c>
      <c r="D15183" t="s">
        <v>4526</v>
      </c>
      <c r="E15183" t="s">
        <v>59</v>
      </c>
      <c r="F15183" t="b">
        <v>0</v>
      </c>
      <c r="G15183" t="s">
        <v>40</v>
      </c>
      <c r="H15183" s="1">
        <v>46185.588877314818</v>
      </c>
      <c r="I15183" t="b">
        <v>1</v>
      </c>
      <c r="J15183" t="b">
        <v>0</v>
      </c>
      <c r="K15183" t="s">
        <v>40</v>
      </c>
      <c r="L15183" t="s">
        <v>60</v>
      </c>
      <c r="M15183">
        <v>65000</v>
      </c>
      <c r="N15183"/>
      <c r="O15183" t="s">
        <v>6840</v>
      </c>
      <c r="P15183" t="s">
        <v>16053</v>
      </c>
    </row>
    <row r="15184" spans="1:16" x14ac:dyDescent="0.25">
      <c r="A15184" t="s">
        <v>0</v>
      </c>
      <c r="B15184" t="s">
        <v>26934</v>
      </c>
      <c r="C15184" t="s">
        <v>567</v>
      </c>
      <c r="D15184" t="s">
        <v>4756</v>
      </c>
      <c r="E15184" t="s">
        <v>59</v>
      </c>
      <c r="F15184" t="b">
        <v>0</v>
      </c>
      <c r="G15184" t="s">
        <v>89</v>
      </c>
      <c r="H15184" s="1">
        <v>46185.626064814824</v>
      </c>
      <c r="I15184" t="b">
        <v>0</v>
      </c>
      <c r="J15184" t="b">
        <v>0</v>
      </c>
      <c r="K15184" t="s">
        <v>41</v>
      </c>
      <c r="L15184" t="s">
        <v>60</v>
      </c>
      <c r="M15184">
        <v>90000</v>
      </c>
      <c r="N15184"/>
      <c r="O15184" t="s">
        <v>468</v>
      </c>
      <c r="P15184" t="s">
        <v>26935</v>
      </c>
    </row>
    <row r="15185" spans="1:16" x14ac:dyDescent="0.25">
      <c r="A15185" t="s">
        <v>2</v>
      </c>
      <c r="B15185" t="s">
        <v>26777</v>
      </c>
      <c r="C15185" t="s">
        <v>71</v>
      </c>
      <c r="D15185" t="s">
        <v>4526</v>
      </c>
      <c r="E15185" t="s">
        <v>59</v>
      </c>
      <c r="F15185" t="b">
        <v>0</v>
      </c>
      <c r="G15185" t="s">
        <v>73</v>
      </c>
      <c r="H15185" s="1">
        <v>46185.626064814824</v>
      </c>
      <c r="I15185" t="b">
        <v>1</v>
      </c>
      <c r="J15185" t="b">
        <v>0</v>
      </c>
      <c r="K15185" t="s">
        <v>41</v>
      </c>
      <c r="L15185" t="s">
        <v>60</v>
      </c>
      <c r="M15185">
        <v>110000</v>
      </c>
      <c r="N15185"/>
      <c r="O15185" t="s">
        <v>9859</v>
      </c>
      <c r="P15185" t="s">
        <v>26936</v>
      </c>
    </row>
    <row r="15186" spans="1:16" x14ac:dyDescent="0.25">
      <c r="A15186" t="s">
        <v>0</v>
      </c>
      <c r="B15186" t="s">
        <v>26937</v>
      </c>
      <c r="C15186" t="s">
        <v>194</v>
      </c>
      <c r="D15186" t="s">
        <v>4526</v>
      </c>
      <c r="E15186" t="s">
        <v>59</v>
      </c>
      <c r="F15186" t="b">
        <v>0</v>
      </c>
      <c r="G15186" t="s">
        <v>65</v>
      </c>
      <c r="H15186" s="1">
        <v>46185.626192129632</v>
      </c>
      <c r="I15186" t="b">
        <v>1</v>
      </c>
      <c r="J15186" t="b">
        <v>1</v>
      </c>
      <c r="K15186" t="s">
        <v>41</v>
      </c>
      <c r="L15186" t="s">
        <v>60</v>
      </c>
      <c r="M15186">
        <v>120465.5</v>
      </c>
      <c r="N15186"/>
      <c r="O15186" t="s">
        <v>329</v>
      </c>
      <c r="P15186" t="s">
        <v>26938</v>
      </c>
    </row>
    <row r="15187" spans="1:16" x14ac:dyDescent="0.25">
      <c r="A15187" t="s">
        <v>0</v>
      </c>
      <c r="B15187" t="s">
        <v>26939</v>
      </c>
      <c r="C15187" t="s">
        <v>64</v>
      </c>
      <c r="D15187" t="s">
        <v>4526</v>
      </c>
      <c r="E15187" t="s">
        <v>59</v>
      </c>
      <c r="F15187" t="b">
        <v>0</v>
      </c>
      <c r="G15187" t="s">
        <v>65</v>
      </c>
      <c r="H15187" s="1">
        <v>46185.626192129632</v>
      </c>
      <c r="I15187" t="b">
        <v>0</v>
      </c>
      <c r="J15187" t="b">
        <v>1</v>
      </c>
      <c r="K15187" t="s">
        <v>41</v>
      </c>
      <c r="L15187" t="s">
        <v>60</v>
      </c>
      <c r="M15187">
        <v>107500</v>
      </c>
      <c r="N15187"/>
      <c r="O15187" t="s">
        <v>26940</v>
      </c>
      <c r="P15187" t="s">
        <v>26941</v>
      </c>
    </row>
    <row r="15188" spans="1:16" x14ac:dyDescent="0.25">
      <c r="A15188" t="s">
        <v>7</v>
      </c>
      <c r="B15188" t="s">
        <v>18592</v>
      </c>
      <c r="C15188" t="s">
        <v>913</v>
      </c>
      <c r="D15188" t="s">
        <v>20103</v>
      </c>
      <c r="E15188" t="s">
        <v>59</v>
      </c>
      <c r="F15188" t="b">
        <v>0</v>
      </c>
      <c r="G15188" t="s">
        <v>20</v>
      </c>
      <c r="H15188" s="1">
        <v>46185.626701388886</v>
      </c>
      <c r="I15188" t="b">
        <v>1</v>
      </c>
      <c r="J15188" t="b">
        <v>0</v>
      </c>
      <c r="K15188" t="s">
        <v>20</v>
      </c>
      <c r="L15188" t="s">
        <v>74</v>
      </c>
      <c r="M15188"/>
      <c r="N15188">
        <v>68.5</v>
      </c>
      <c r="O15188" t="s">
        <v>14249</v>
      </c>
      <c r="P15188" t="s">
        <v>461</v>
      </c>
    </row>
    <row r="15189" spans="1:16" x14ac:dyDescent="0.25">
      <c r="A15189" t="s">
        <v>0</v>
      </c>
      <c r="B15189" t="s">
        <v>26942</v>
      </c>
      <c r="C15189" t="s">
        <v>40</v>
      </c>
      <c r="D15189" t="s">
        <v>4526</v>
      </c>
      <c r="E15189" t="s">
        <v>59</v>
      </c>
      <c r="F15189" t="b">
        <v>0</v>
      </c>
      <c r="G15189" t="s">
        <v>40</v>
      </c>
      <c r="H15189" s="1">
        <v>46185.62740740741</v>
      </c>
      <c r="I15189" t="b">
        <v>0</v>
      </c>
      <c r="J15189" t="b">
        <v>0</v>
      </c>
      <c r="K15189" t="s">
        <v>40</v>
      </c>
      <c r="L15189" t="s">
        <v>60</v>
      </c>
      <c r="M15189">
        <v>85000</v>
      </c>
      <c r="N15189"/>
      <c r="O15189" t="s">
        <v>26943</v>
      </c>
      <c r="P15189" t="s">
        <v>26944</v>
      </c>
    </row>
    <row r="15190" spans="1:16" x14ac:dyDescent="0.25">
      <c r="A15190" t="s">
        <v>2</v>
      </c>
      <c r="B15190" t="s">
        <v>26945</v>
      </c>
      <c r="C15190" t="s">
        <v>190</v>
      </c>
      <c r="D15190" t="s">
        <v>4526</v>
      </c>
      <c r="E15190" t="s">
        <v>59</v>
      </c>
      <c r="F15190" t="b">
        <v>0</v>
      </c>
      <c r="G15190" t="s">
        <v>73</v>
      </c>
      <c r="H15190" s="1">
        <v>46185.627592592587</v>
      </c>
      <c r="I15190" t="b">
        <v>0</v>
      </c>
      <c r="J15190" t="b">
        <v>1</v>
      </c>
      <c r="K15190" t="s">
        <v>41</v>
      </c>
      <c r="L15190" t="s">
        <v>60</v>
      </c>
      <c r="M15190">
        <v>114107.5</v>
      </c>
      <c r="N15190"/>
      <c r="O15190" t="s">
        <v>10744</v>
      </c>
      <c r="P15190" t="s">
        <v>26946</v>
      </c>
    </row>
    <row r="15191" spans="1:16" x14ac:dyDescent="0.25">
      <c r="A15191" t="s">
        <v>1</v>
      </c>
      <c r="B15191" t="s">
        <v>26947</v>
      </c>
      <c r="C15191" t="s">
        <v>1458</v>
      </c>
      <c r="D15191" t="s">
        <v>4630</v>
      </c>
      <c r="E15191" t="s">
        <v>59</v>
      </c>
      <c r="F15191" t="b">
        <v>0</v>
      </c>
      <c r="G15191" t="s">
        <v>89</v>
      </c>
      <c r="H15191" s="1">
        <v>46185.628969907397</v>
      </c>
      <c r="I15191" t="b">
        <v>0</v>
      </c>
      <c r="J15191" t="b">
        <v>0</v>
      </c>
      <c r="K15191" t="s">
        <v>41</v>
      </c>
      <c r="L15191" t="s">
        <v>60</v>
      </c>
      <c r="M15191">
        <v>112000</v>
      </c>
      <c r="N15191"/>
      <c r="O15191" t="s">
        <v>487</v>
      </c>
      <c r="P15191" t="s">
        <v>26948</v>
      </c>
    </row>
    <row r="15192" spans="1:16" x14ac:dyDescent="0.25">
      <c r="A15192" t="s">
        <v>1</v>
      </c>
      <c r="B15192" t="s">
        <v>653</v>
      </c>
      <c r="C15192" t="s">
        <v>112</v>
      </c>
      <c r="D15192" t="s">
        <v>4526</v>
      </c>
      <c r="E15192" t="s">
        <v>59</v>
      </c>
      <c r="F15192" t="b">
        <v>0</v>
      </c>
      <c r="G15192" t="s">
        <v>68</v>
      </c>
      <c r="H15192" s="1">
        <v>46185.62909722222</v>
      </c>
      <c r="I15192" t="b">
        <v>0</v>
      </c>
      <c r="J15192" t="b">
        <v>0</v>
      </c>
      <c r="K15192" t="s">
        <v>41</v>
      </c>
      <c r="L15192" t="s">
        <v>60</v>
      </c>
      <c r="M15192">
        <v>225000</v>
      </c>
      <c r="N15192"/>
      <c r="O15192" t="s">
        <v>26949</v>
      </c>
      <c r="P15192" t="s">
        <v>26950</v>
      </c>
    </row>
    <row r="15193" spans="1:16" x14ac:dyDescent="0.25">
      <c r="A15193" t="s">
        <v>1</v>
      </c>
      <c r="B15193" t="s">
        <v>26951</v>
      </c>
      <c r="C15193" t="s">
        <v>76</v>
      </c>
      <c r="D15193" t="s">
        <v>4622</v>
      </c>
      <c r="E15193" t="s">
        <v>59</v>
      </c>
      <c r="F15193" t="b">
        <v>1</v>
      </c>
      <c r="G15193" t="s">
        <v>13048</v>
      </c>
      <c r="H15193" s="1">
        <v>46185.629247685189</v>
      </c>
      <c r="I15193" t="b">
        <v>0</v>
      </c>
      <c r="J15193" t="b">
        <v>0</v>
      </c>
      <c r="K15193" t="s">
        <v>13048</v>
      </c>
      <c r="L15193" t="s">
        <v>60</v>
      </c>
      <c r="M15193">
        <v>310000</v>
      </c>
      <c r="N15193"/>
      <c r="O15193" t="s">
        <v>4623</v>
      </c>
      <c r="P15193" t="s">
        <v>146</v>
      </c>
    </row>
    <row r="15194" spans="1:16" x14ac:dyDescent="0.25">
      <c r="A15194" t="s">
        <v>1</v>
      </c>
      <c r="B15194" t="s">
        <v>26952</v>
      </c>
      <c r="C15194" t="s">
        <v>76</v>
      </c>
      <c r="D15194" t="s">
        <v>4622</v>
      </c>
      <c r="E15194" t="s">
        <v>59</v>
      </c>
      <c r="F15194" t="b">
        <v>1</v>
      </c>
      <c r="G15194" t="s">
        <v>13048</v>
      </c>
      <c r="H15194" s="1">
        <v>46185.629247685189</v>
      </c>
      <c r="I15194" t="b">
        <v>0</v>
      </c>
      <c r="J15194" t="b">
        <v>0</v>
      </c>
      <c r="K15194" t="s">
        <v>13048</v>
      </c>
      <c r="L15194" t="s">
        <v>60</v>
      </c>
      <c r="M15194">
        <v>310000</v>
      </c>
      <c r="N15194"/>
      <c r="O15194" t="s">
        <v>4623</v>
      </c>
      <c r="P15194" t="s">
        <v>283</v>
      </c>
    </row>
    <row r="15195" spans="1:16" x14ac:dyDescent="0.25">
      <c r="A15195" t="s">
        <v>8</v>
      </c>
      <c r="B15195" t="s">
        <v>26953</v>
      </c>
      <c r="C15195" t="s">
        <v>76</v>
      </c>
      <c r="D15195" t="s">
        <v>4622</v>
      </c>
      <c r="E15195" t="s">
        <v>59</v>
      </c>
      <c r="F15195" t="b">
        <v>1</v>
      </c>
      <c r="G15195" t="s">
        <v>13048</v>
      </c>
      <c r="H15195" s="1">
        <v>46185.629247685189</v>
      </c>
      <c r="I15195" t="b">
        <v>1</v>
      </c>
      <c r="J15195" t="b">
        <v>0</v>
      </c>
      <c r="K15195" t="s">
        <v>13048</v>
      </c>
      <c r="L15195" t="s">
        <v>60</v>
      </c>
      <c r="M15195">
        <v>290000</v>
      </c>
      <c r="N15195"/>
      <c r="O15195" t="s">
        <v>4623</v>
      </c>
      <c r="P15195" t="s">
        <v>26954</v>
      </c>
    </row>
    <row r="15196" spans="1:16" x14ac:dyDescent="0.25">
      <c r="A15196" t="s">
        <v>7</v>
      </c>
      <c r="B15196" t="s">
        <v>26955</v>
      </c>
      <c r="C15196" t="s">
        <v>181</v>
      </c>
      <c r="D15196" t="s">
        <v>4526</v>
      </c>
      <c r="E15196" t="s">
        <v>59</v>
      </c>
      <c r="F15196" t="b">
        <v>0</v>
      </c>
      <c r="G15196" t="s">
        <v>89</v>
      </c>
      <c r="H15196" s="1">
        <v>46185.667708333327</v>
      </c>
      <c r="I15196" t="b">
        <v>1</v>
      </c>
      <c r="J15196" t="b">
        <v>1</v>
      </c>
      <c r="K15196" t="s">
        <v>41</v>
      </c>
      <c r="L15196" t="s">
        <v>60</v>
      </c>
      <c r="M15196">
        <v>125000</v>
      </c>
      <c r="N15196"/>
      <c r="O15196" t="s">
        <v>362</v>
      </c>
      <c r="P15196" t="s">
        <v>26956</v>
      </c>
    </row>
    <row r="15197" spans="1:16" x14ac:dyDescent="0.25">
      <c r="A15197" t="s">
        <v>3</v>
      </c>
      <c r="B15197" t="s">
        <v>26957</v>
      </c>
      <c r="C15197" t="s">
        <v>76</v>
      </c>
      <c r="D15197" t="s">
        <v>4526</v>
      </c>
      <c r="E15197" t="s">
        <v>59</v>
      </c>
      <c r="F15197" t="b">
        <v>1</v>
      </c>
      <c r="G15197" t="s">
        <v>77</v>
      </c>
      <c r="H15197" s="1">
        <v>46185.667800925927</v>
      </c>
      <c r="I15197" t="b">
        <v>0</v>
      </c>
      <c r="J15197" t="b">
        <v>0</v>
      </c>
      <c r="K15197" t="s">
        <v>41</v>
      </c>
      <c r="L15197" t="s">
        <v>60</v>
      </c>
      <c r="M15197">
        <v>142500</v>
      </c>
      <c r="N15197"/>
      <c r="O15197" t="s">
        <v>26958</v>
      </c>
      <c r="P15197" t="s">
        <v>26959</v>
      </c>
    </row>
    <row r="15198" spans="1:16" x14ac:dyDescent="0.25">
      <c r="A15198" t="s">
        <v>3</v>
      </c>
      <c r="B15198" t="s">
        <v>26960</v>
      </c>
      <c r="C15198" t="s">
        <v>165</v>
      </c>
      <c r="D15198" t="s">
        <v>4526</v>
      </c>
      <c r="E15198" t="s">
        <v>88</v>
      </c>
      <c r="F15198" t="b">
        <v>0</v>
      </c>
      <c r="G15198" t="s">
        <v>73</v>
      </c>
      <c r="H15198" s="1">
        <v>46185.667812500003</v>
      </c>
      <c r="I15198" t="b">
        <v>0</v>
      </c>
      <c r="J15198" t="b">
        <v>1</v>
      </c>
      <c r="K15198" t="s">
        <v>41</v>
      </c>
      <c r="L15198" t="s">
        <v>74</v>
      </c>
      <c r="M15198"/>
      <c r="N15198">
        <v>33</v>
      </c>
      <c r="O15198" t="s">
        <v>126</v>
      </c>
      <c r="P15198" t="s">
        <v>283</v>
      </c>
    </row>
    <row r="15199" spans="1:16" x14ac:dyDescent="0.25">
      <c r="A15199" t="s">
        <v>0</v>
      </c>
      <c r="B15199" t="s">
        <v>26961</v>
      </c>
      <c r="C15199" t="s">
        <v>1473</v>
      </c>
      <c r="D15199" t="s">
        <v>5349</v>
      </c>
      <c r="E15199" t="s">
        <v>59</v>
      </c>
      <c r="F15199" t="b">
        <v>0</v>
      </c>
      <c r="G15199" t="s">
        <v>22</v>
      </c>
      <c r="H15199" s="1">
        <v>46185.668402777781</v>
      </c>
      <c r="I15199" t="b">
        <v>0</v>
      </c>
      <c r="J15199" t="b">
        <v>0</v>
      </c>
      <c r="K15199" t="s">
        <v>22</v>
      </c>
      <c r="L15199" t="s">
        <v>60</v>
      </c>
      <c r="M15199">
        <v>82500</v>
      </c>
      <c r="N15199"/>
      <c r="O15199" t="s">
        <v>3415</v>
      </c>
      <c r="P15199" t="s">
        <v>26962</v>
      </c>
    </row>
    <row r="15200" spans="1:16" x14ac:dyDescent="0.25">
      <c r="A15200" t="s">
        <v>3</v>
      </c>
      <c r="B15200" t="s">
        <v>26963</v>
      </c>
      <c r="C15200" t="s">
        <v>12595</v>
      </c>
      <c r="D15200" t="s">
        <v>4526</v>
      </c>
      <c r="E15200" t="s">
        <v>88</v>
      </c>
      <c r="F15200" t="b">
        <v>0</v>
      </c>
      <c r="G15200" t="s">
        <v>40</v>
      </c>
      <c r="H15200" s="1">
        <v>46185.66909722222</v>
      </c>
      <c r="I15200" t="b">
        <v>0</v>
      </c>
      <c r="J15200" t="b">
        <v>0</v>
      </c>
      <c r="K15200" t="s">
        <v>40</v>
      </c>
      <c r="L15200" t="s">
        <v>74</v>
      </c>
      <c r="M15200"/>
      <c r="N15200">
        <v>47.5</v>
      </c>
      <c r="O15200" t="s">
        <v>9604</v>
      </c>
      <c r="P15200" t="s">
        <v>216</v>
      </c>
    </row>
    <row r="15201" spans="1:16" x14ac:dyDescent="0.25">
      <c r="A15201" t="s">
        <v>3</v>
      </c>
      <c r="B15201" t="s">
        <v>26964</v>
      </c>
      <c r="C15201" t="s">
        <v>41</v>
      </c>
      <c r="D15201" t="s">
        <v>4526</v>
      </c>
      <c r="E15201" t="s">
        <v>59</v>
      </c>
      <c r="F15201" t="b">
        <v>0</v>
      </c>
      <c r="G15201" t="s">
        <v>41</v>
      </c>
      <c r="H15201" s="1">
        <v>46185.669120370367</v>
      </c>
      <c r="I15201" t="b">
        <v>0</v>
      </c>
      <c r="J15201" t="b">
        <v>1</v>
      </c>
      <c r="K15201" t="s">
        <v>41</v>
      </c>
      <c r="L15201" t="s">
        <v>60</v>
      </c>
      <c r="M15201">
        <v>240000</v>
      </c>
      <c r="N15201"/>
      <c r="O15201" t="s">
        <v>8095</v>
      </c>
    </row>
    <row r="15202" spans="1:16" x14ac:dyDescent="0.25">
      <c r="A15202" t="s">
        <v>6</v>
      </c>
      <c r="B15202" t="s">
        <v>19597</v>
      </c>
      <c r="C15202" t="s">
        <v>346</v>
      </c>
      <c r="D15202" t="s">
        <v>4346</v>
      </c>
      <c r="E15202" t="s">
        <v>59</v>
      </c>
      <c r="F15202" t="b">
        <v>0</v>
      </c>
      <c r="G15202" t="s">
        <v>68</v>
      </c>
      <c r="H15202" s="1">
        <v>46185.669236111113</v>
      </c>
      <c r="I15202" t="b">
        <v>0</v>
      </c>
      <c r="J15202" t="b">
        <v>1</v>
      </c>
      <c r="K15202" t="s">
        <v>41</v>
      </c>
      <c r="L15202" t="s">
        <v>60</v>
      </c>
      <c r="M15202">
        <v>162500</v>
      </c>
      <c r="N15202"/>
      <c r="O15202" t="s">
        <v>1172</v>
      </c>
      <c r="P15202" t="s">
        <v>3459</v>
      </c>
    </row>
    <row r="15203" spans="1:16" x14ac:dyDescent="0.25">
      <c r="A15203" t="s">
        <v>1</v>
      </c>
      <c r="B15203" t="s">
        <v>210</v>
      </c>
      <c r="C15203" t="s">
        <v>93</v>
      </c>
      <c r="D15203" t="s">
        <v>4526</v>
      </c>
      <c r="E15203" t="s">
        <v>59</v>
      </c>
      <c r="F15203" t="b">
        <v>0</v>
      </c>
      <c r="G15203" t="s">
        <v>77</v>
      </c>
      <c r="H15203" s="1">
        <v>46185.670682870368</v>
      </c>
      <c r="I15203" t="b">
        <v>0</v>
      </c>
      <c r="J15203" t="b">
        <v>1</v>
      </c>
      <c r="K15203" t="s">
        <v>41</v>
      </c>
      <c r="L15203" t="s">
        <v>60</v>
      </c>
      <c r="M15203">
        <v>190000</v>
      </c>
      <c r="N15203"/>
      <c r="O15203" t="s">
        <v>7766</v>
      </c>
      <c r="P15203" t="s">
        <v>5505</v>
      </c>
    </row>
    <row r="15204" spans="1:16" x14ac:dyDescent="0.25">
      <c r="A15204" t="s">
        <v>7</v>
      </c>
      <c r="B15204" t="s">
        <v>26965</v>
      </c>
      <c r="C15204" t="s">
        <v>598</v>
      </c>
      <c r="D15204" t="s">
        <v>4526</v>
      </c>
      <c r="E15204" t="s">
        <v>88</v>
      </c>
      <c r="F15204" t="b">
        <v>0</v>
      </c>
      <c r="G15204" t="s">
        <v>65</v>
      </c>
      <c r="H15204" s="1">
        <v>46185.709374999999</v>
      </c>
      <c r="I15204" t="b">
        <v>1</v>
      </c>
      <c r="J15204" t="b">
        <v>1</v>
      </c>
      <c r="K15204" t="s">
        <v>41</v>
      </c>
      <c r="L15204" t="s">
        <v>74</v>
      </c>
      <c r="M15204"/>
      <c r="N15204">
        <v>68.114999999999995</v>
      </c>
      <c r="O15204" t="s">
        <v>13294</v>
      </c>
      <c r="P15204" t="s">
        <v>3903</v>
      </c>
    </row>
    <row r="15205" spans="1:16" x14ac:dyDescent="0.25">
      <c r="A15205" t="s">
        <v>0</v>
      </c>
      <c r="B15205" t="s">
        <v>26966</v>
      </c>
      <c r="C15205" t="s">
        <v>5026</v>
      </c>
      <c r="D15205" t="s">
        <v>7670</v>
      </c>
      <c r="E15205" t="s">
        <v>59</v>
      </c>
      <c r="F15205" t="b">
        <v>0</v>
      </c>
      <c r="G15205" t="s">
        <v>40</v>
      </c>
      <c r="H15205" s="1">
        <v>46185.710740740738</v>
      </c>
      <c r="I15205" t="b">
        <v>0</v>
      </c>
      <c r="J15205" t="b">
        <v>0</v>
      </c>
      <c r="K15205" t="s">
        <v>40</v>
      </c>
      <c r="L15205" t="s">
        <v>60</v>
      </c>
      <c r="M15205">
        <v>46000</v>
      </c>
      <c r="N15205"/>
      <c r="O15205" t="s">
        <v>26967</v>
      </c>
      <c r="P15205" t="s">
        <v>219</v>
      </c>
    </row>
    <row r="15206" spans="1:16" x14ac:dyDescent="0.25">
      <c r="A15206" t="s">
        <v>7</v>
      </c>
      <c r="B15206" t="s">
        <v>26968</v>
      </c>
      <c r="C15206" t="s">
        <v>330</v>
      </c>
      <c r="D15206" t="s">
        <v>4526</v>
      </c>
      <c r="E15206" t="s">
        <v>59</v>
      </c>
      <c r="F15206" t="b">
        <v>0</v>
      </c>
      <c r="G15206" t="s">
        <v>41</v>
      </c>
      <c r="H15206" s="1">
        <v>46185.710752314822</v>
      </c>
      <c r="I15206" t="b">
        <v>0</v>
      </c>
      <c r="J15206" t="b">
        <v>0</v>
      </c>
      <c r="K15206" t="s">
        <v>41</v>
      </c>
      <c r="L15206" t="s">
        <v>60</v>
      </c>
      <c r="M15206">
        <v>115000</v>
      </c>
      <c r="N15206"/>
      <c r="O15206" t="s">
        <v>26969</v>
      </c>
      <c r="P15206" t="s">
        <v>2995</v>
      </c>
    </row>
    <row r="15207" spans="1:16" x14ac:dyDescent="0.25">
      <c r="A15207" t="s">
        <v>5</v>
      </c>
      <c r="B15207" t="s">
        <v>26970</v>
      </c>
      <c r="C15207" t="s">
        <v>26971</v>
      </c>
      <c r="D15207" t="s">
        <v>4346</v>
      </c>
      <c r="E15207" t="s">
        <v>88</v>
      </c>
      <c r="F15207" t="b">
        <v>0</v>
      </c>
      <c r="G15207" t="s">
        <v>77</v>
      </c>
      <c r="H15207" s="1">
        <v>46185.712164351848</v>
      </c>
      <c r="I15207" t="b">
        <v>0</v>
      </c>
      <c r="J15207" t="b">
        <v>1</v>
      </c>
      <c r="K15207" t="s">
        <v>41</v>
      </c>
      <c r="L15207" t="s">
        <v>74</v>
      </c>
      <c r="M15207"/>
      <c r="N15207">
        <v>34.134999999999998</v>
      </c>
      <c r="O15207" t="s">
        <v>3677</v>
      </c>
      <c r="P15207" t="s">
        <v>26972</v>
      </c>
    </row>
    <row r="15208" spans="1:16" x14ac:dyDescent="0.25">
      <c r="A15208" t="s">
        <v>1</v>
      </c>
      <c r="B15208" t="s">
        <v>26973</v>
      </c>
      <c r="C15208" t="s">
        <v>76</v>
      </c>
      <c r="D15208" t="s">
        <v>4526</v>
      </c>
      <c r="E15208" t="s">
        <v>59</v>
      </c>
      <c r="F15208" t="b">
        <v>1</v>
      </c>
      <c r="G15208" t="s">
        <v>73</v>
      </c>
      <c r="H15208" s="1">
        <v>46185.712453703702</v>
      </c>
      <c r="I15208" t="b">
        <v>0</v>
      </c>
      <c r="J15208" t="b">
        <v>1</v>
      </c>
      <c r="K15208" t="s">
        <v>41</v>
      </c>
      <c r="L15208" t="s">
        <v>60</v>
      </c>
      <c r="M15208">
        <v>62000</v>
      </c>
      <c r="N15208"/>
      <c r="O15208" t="s">
        <v>8859</v>
      </c>
      <c r="P15208" t="s">
        <v>26974</v>
      </c>
    </row>
    <row r="15209" spans="1:16" x14ac:dyDescent="0.25">
      <c r="A15209" t="s">
        <v>4</v>
      </c>
      <c r="B15209" t="s">
        <v>26975</v>
      </c>
      <c r="C15209" t="s">
        <v>500</v>
      </c>
      <c r="D15209" t="s">
        <v>4346</v>
      </c>
      <c r="E15209" t="s">
        <v>88</v>
      </c>
      <c r="F15209" t="b">
        <v>0</v>
      </c>
      <c r="G15209" t="s">
        <v>13</v>
      </c>
      <c r="H15209" s="1">
        <v>46185.712800925918</v>
      </c>
      <c r="I15209" t="b">
        <v>1</v>
      </c>
      <c r="J15209" t="b">
        <v>0</v>
      </c>
      <c r="K15209" t="s">
        <v>13</v>
      </c>
      <c r="L15209" t="s">
        <v>74</v>
      </c>
      <c r="M15209"/>
      <c r="N15209">
        <v>33.5</v>
      </c>
      <c r="O15209" t="s">
        <v>3564</v>
      </c>
      <c r="P15209" t="s">
        <v>146</v>
      </c>
    </row>
    <row r="15210" spans="1:16" x14ac:dyDescent="0.25">
      <c r="A15210" t="s">
        <v>1</v>
      </c>
      <c r="B15210" t="s">
        <v>26976</v>
      </c>
      <c r="C15210" t="s">
        <v>9560</v>
      </c>
      <c r="D15210" t="s">
        <v>4346</v>
      </c>
      <c r="E15210" t="s">
        <v>59</v>
      </c>
      <c r="F15210" t="b">
        <v>0</v>
      </c>
      <c r="G15210" t="s">
        <v>19</v>
      </c>
      <c r="H15210" s="1">
        <v>46185.713194444441</v>
      </c>
      <c r="I15210" t="b">
        <v>1</v>
      </c>
      <c r="J15210" t="b">
        <v>0</v>
      </c>
      <c r="K15210" t="s">
        <v>19</v>
      </c>
      <c r="L15210" t="s">
        <v>60</v>
      </c>
      <c r="M15210">
        <v>475000</v>
      </c>
      <c r="N15210"/>
      <c r="O15210" t="s">
        <v>26977</v>
      </c>
      <c r="P15210" t="s">
        <v>26978</v>
      </c>
    </row>
    <row r="15211" spans="1:16" x14ac:dyDescent="0.25">
      <c r="A15211" t="s">
        <v>7</v>
      </c>
      <c r="B15211" t="s">
        <v>26979</v>
      </c>
      <c r="C15211" t="s">
        <v>181</v>
      </c>
      <c r="D15211" t="s">
        <v>4526</v>
      </c>
      <c r="E15211" t="s">
        <v>88</v>
      </c>
      <c r="F15211" t="b">
        <v>0</v>
      </c>
      <c r="G15211" t="s">
        <v>89</v>
      </c>
      <c r="H15211" s="1">
        <v>46185.75104166667</v>
      </c>
      <c r="I15211" t="b">
        <v>0</v>
      </c>
      <c r="J15211" t="b">
        <v>0</v>
      </c>
      <c r="K15211" t="s">
        <v>41</v>
      </c>
      <c r="L15211" t="s">
        <v>74</v>
      </c>
      <c r="M15211"/>
      <c r="N15211">
        <v>42.5</v>
      </c>
      <c r="O15211" t="s">
        <v>7261</v>
      </c>
      <c r="P15211" t="s">
        <v>26980</v>
      </c>
    </row>
    <row r="15212" spans="1:16" x14ac:dyDescent="0.25">
      <c r="A15212" t="s">
        <v>0</v>
      </c>
      <c r="B15212" t="s">
        <v>26981</v>
      </c>
      <c r="C15212" t="s">
        <v>668</v>
      </c>
      <c r="D15212" t="s">
        <v>111</v>
      </c>
      <c r="E15212" t="s">
        <v>88</v>
      </c>
      <c r="F15212" t="b">
        <v>0</v>
      </c>
      <c r="G15212" t="s">
        <v>65</v>
      </c>
      <c r="H15212" s="1">
        <v>46185.751064814824</v>
      </c>
      <c r="I15212" t="b">
        <v>1</v>
      </c>
      <c r="J15212" t="b">
        <v>0</v>
      </c>
      <c r="K15212" t="s">
        <v>41</v>
      </c>
      <c r="L15212" t="s">
        <v>74</v>
      </c>
      <c r="M15212"/>
      <c r="N15212">
        <v>60</v>
      </c>
      <c r="O15212" t="s">
        <v>111</v>
      </c>
      <c r="P15212" t="s">
        <v>714</v>
      </c>
    </row>
    <row r="15213" spans="1:16" x14ac:dyDescent="0.25">
      <c r="A15213" t="s">
        <v>0</v>
      </c>
      <c r="B15213" t="s">
        <v>16409</v>
      </c>
      <c r="C15213" t="s">
        <v>336</v>
      </c>
      <c r="D15213" t="s">
        <v>4526</v>
      </c>
      <c r="E15213" t="s">
        <v>59</v>
      </c>
      <c r="F15213" t="b">
        <v>0</v>
      </c>
      <c r="G15213" t="s">
        <v>65</v>
      </c>
      <c r="H15213" s="1">
        <v>46185.751064814824</v>
      </c>
      <c r="I15213" t="b">
        <v>0</v>
      </c>
      <c r="J15213" t="b">
        <v>1</v>
      </c>
      <c r="K15213" t="s">
        <v>41</v>
      </c>
      <c r="L15213" t="s">
        <v>60</v>
      </c>
      <c r="M15213">
        <v>69451</v>
      </c>
      <c r="N15213"/>
      <c r="O15213" t="s">
        <v>16410</v>
      </c>
      <c r="P15213" t="s">
        <v>10261</v>
      </c>
    </row>
    <row r="15214" spans="1:16" x14ac:dyDescent="0.25">
      <c r="A15214" t="s">
        <v>0</v>
      </c>
      <c r="B15214" t="s">
        <v>26982</v>
      </c>
      <c r="C15214" t="s">
        <v>190</v>
      </c>
      <c r="D15214" t="s">
        <v>4526</v>
      </c>
      <c r="E15214" t="s">
        <v>59</v>
      </c>
      <c r="F15214" t="b">
        <v>0</v>
      </c>
      <c r="G15214" t="s">
        <v>73</v>
      </c>
      <c r="H15214" s="1">
        <v>46185.751145833332</v>
      </c>
      <c r="I15214" t="b">
        <v>0</v>
      </c>
      <c r="J15214" t="b">
        <v>1</v>
      </c>
      <c r="K15214" t="s">
        <v>41</v>
      </c>
      <c r="L15214" t="s">
        <v>60</v>
      </c>
      <c r="M15214">
        <v>89000</v>
      </c>
      <c r="N15214"/>
      <c r="O15214" t="s">
        <v>26983</v>
      </c>
    </row>
    <row r="15215" spans="1:16" x14ac:dyDescent="0.25">
      <c r="A15215" t="s">
        <v>2</v>
      </c>
      <c r="B15215" t="s">
        <v>158</v>
      </c>
      <c r="C15215" t="s">
        <v>21196</v>
      </c>
      <c r="D15215" t="s">
        <v>4526</v>
      </c>
      <c r="E15215" t="s">
        <v>88</v>
      </c>
      <c r="F15215" t="b">
        <v>0</v>
      </c>
      <c r="G15215" t="s">
        <v>65</v>
      </c>
      <c r="H15215" s="1">
        <v>46185.752581018518</v>
      </c>
      <c r="I15215" t="b">
        <v>0</v>
      </c>
      <c r="J15215" t="b">
        <v>0</v>
      </c>
      <c r="K15215" t="s">
        <v>41</v>
      </c>
      <c r="L15215" t="s">
        <v>74</v>
      </c>
      <c r="M15215"/>
      <c r="N15215">
        <v>90</v>
      </c>
      <c r="O15215" t="s">
        <v>2347</v>
      </c>
      <c r="P15215" t="s">
        <v>85</v>
      </c>
    </row>
    <row r="15216" spans="1:16" x14ac:dyDescent="0.25">
      <c r="A15216" t="s">
        <v>1</v>
      </c>
      <c r="B15216" t="s">
        <v>26984</v>
      </c>
      <c r="C15216" t="s">
        <v>2187</v>
      </c>
      <c r="D15216" t="s">
        <v>4526</v>
      </c>
      <c r="E15216" t="s">
        <v>88</v>
      </c>
      <c r="F15216" t="b">
        <v>0</v>
      </c>
      <c r="G15216" t="s">
        <v>68</v>
      </c>
      <c r="H15216" s="1">
        <v>46185.75409722222</v>
      </c>
      <c r="I15216" t="b">
        <v>0</v>
      </c>
      <c r="J15216" t="b">
        <v>0</v>
      </c>
      <c r="K15216" t="s">
        <v>41</v>
      </c>
      <c r="L15216" t="s">
        <v>74</v>
      </c>
      <c r="M15216"/>
      <c r="N15216">
        <v>27.5</v>
      </c>
      <c r="O15216" t="s">
        <v>744</v>
      </c>
      <c r="P15216" t="s">
        <v>26985</v>
      </c>
    </row>
    <row r="15217" spans="1:16" x14ac:dyDescent="0.25">
      <c r="A15217" t="s">
        <v>0</v>
      </c>
      <c r="B15217" t="s">
        <v>26986</v>
      </c>
      <c r="C15217" t="s">
        <v>202</v>
      </c>
      <c r="D15217" t="s">
        <v>4346</v>
      </c>
      <c r="E15217" t="s">
        <v>132</v>
      </c>
      <c r="F15217" t="b">
        <v>0</v>
      </c>
      <c r="G15217" t="s">
        <v>77</v>
      </c>
      <c r="H15217" s="1">
        <v>46185.792708333327</v>
      </c>
      <c r="I15217" t="b">
        <v>0</v>
      </c>
      <c r="J15217" t="b">
        <v>0</v>
      </c>
      <c r="K15217" t="s">
        <v>41</v>
      </c>
      <c r="L15217" t="s">
        <v>74</v>
      </c>
      <c r="M15217"/>
      <c r="N15217">
        <v>36.5</v>
      </c>
      <c r="O15217" t="s">
        <v>26987</v>
      </c>
      <c r="P15217" t="s">
        <v>219</v>
      </c>
    </row>
    <row r="15218" spans="1:16" x14ac:dyDescent="0.25">
      <c r="A15218" t="s">
        <v>7</v>
      </c>
      <c r="B15218" t="s">
        <v>16786</v>
      </c>
      <c r="C15218" t="s">
        <v>201</v>
      </c>
      <c r="D15218" t="s">
        <v>2360</v>
      </c>
      <c r="E15218" t="s">
        <v>59</v>
      </c>
      <c r="F15218" t="b">
        <v>0</v>
      </c>
      <c r="G15218" t="s">
        <v>77</v>
      </c>
      <c r="H15218" s="1">
        <v>46185.792800925927</v>
      </c>
      <c r="I15218" t="b">
        <v>0</v>
      </c>
      <c r="J15218" t="b">
        <v>1</v>
      </c>
      <c r="K15218" t="s">
        <v>41</v>
      </c>
      <c r="L15218" t="s">
        <v>60</v>
      </c>
      <c r="M15218">
        <v>75000</v>
      </c>
      <c r="N15218"/>
      <c r="O15218" t="s">
        <v>1684</v>
      </c>
      <c r="P15218" t="s">
        <v>219</v>
      </c>
    </row>
    <row r="15219" spans="1:16" x14ac:dyDescent="0.25">
      <c r="A15219" t="s">
        <v>2</v>
      </c>
      <c r="B15219" t="s">
        <v>26988</v>
      </c>
      <c r="C15219" t="s">
        <v>112</v>
      </c>
      <c r="D15219" t="s">
        <v>4526</v>
      </c>
      <c r="E15219" t="s">
        <v>59</v>
      </c>
      <c r="F15219" t="b">
        <v>0</v>
      </c>
      <c r="G15219" t="s">
        <v>65</v>
      </c>
      <c r="H15219" s="1">
        <v>46185.834374999999</v>
      </c>
      <c r="I15219" t="b">
        <v>1</v>
      </c>
      <c r="J15219" t="b">
        <v>1</v>
      </c>
      <c r="K15219" t="s">
        <v>41</v>
      </c>
      <c r="L15219" t="s">
        <v>60</v>
      </c>
      <c r="M15219">
        <v>175000</v>
      </c>
      <c r="N15219"/>
      <c r="O15219" t="s">
        <v>26989</v>
      </c>
      <c r="P15219" t="s">
        <v>626</v>
      </c>
    </row>
    <row r="15220" spans="1:16" x14ac:dyDescent="0.25">
      <c r="A15220" t="s">
        <v>0</v>
      </c>
      <c r="B15220" t="s">
        <v>4028</v>
      </c>
      <c r="C15220" t="s">
        <v>5258</v>
      </c>
      <c r="D15220" t="s">
        <v>7670</v>
      </c>
      <c r="E15220" t="s">
        <v>232</v>
      </c>
      <c r="F15220" t="b">
        <v>0</v>
      </c>
      <c r="G15220" t="s">
        <v>40</v>
      </c>
      <c r="H15220" s="1">
        <v>46185.835740740738</v>
      </c>
      <c r="I15220" t="b">
        <v>1</v>
      </c>
      <c r="J15220" t="b">
        <v>0</v>
      </c>
      <c r="K15220" t="s">
        <v>40</v>
      </c>
      <c r="L15220" t="s">
        <v>60</v>
      </c>
      <c r="M15220">
        <v>47500</v>
      </c>
      <c r="N15220"/>
      <c r="O15220" t="s">
        <v>26990</v>
      </c>
      <c r="P15220" t="s">
        <v>26991</v>
      </c>
    </row>
    <row r="15221" spans="1:16" x14ac:dyDescent="0.25">
      <c r="A15221" t="s">
        <v>0</v>
      </c>
      <c r="B15221" t="s">
        <v>26992</v>
      </c>
      <c r="C15221" t="s">
        <v>76</v>
      </c>
      <c r="D15221" t="s">
        <v>7670</v>
      </c>
      <c r="E15221" t="s">
        <v>72</v>
      </c>
      <c r="F15221" t="b">
        <v>1</v>
      </c>
      <c r="G15221" t="s">
        <v>40</v>
      </c>
      <c r="H15221" s="1">
        <v>46185.835740740738</v>
      </c>
      <c r="I15221" t="b">
        <v>0</v>
      </c>
      <c r="J15221" t="b">
        <v>0</v>
      </c>
      <c r="K15221" t="s">
        <v>40</v>
      </c>
      <c r="L15221" t="s">
        <v>60</v>
      </c>
      <c r="M15221">
        <v>31000</v>
      </c>
      <c r="N15221"/>
      <c r="O15221" t="s">
        <v>8369</v>
      </c>
      <c r="P15221" t="s">
        <v>3903</v>
      </c>
    </row>
    <row r="15222" spans="1:16" x14ac:dyDescent="0.25">
      <c r="A15222" t="s">
        <v>6</v>
      </c>
      <c r="B15222" t="s">
        <v>26993</v>
      </c>
      <c r="C15222" t="s">
        <v>810</v>
      </c>
      <c r="D15222" t="s">
        <v>4526</v>
      </c>
      <c r="E15222" t="s">
        <v>59</v>
      </c>
      <c r="F15222" t="b">
        <v>0</v>
      </c>
      <c r="G15222" t="s">
        <v>77</v>
      </c>
      <c r="H15222" s="1">
        <v>46185.835879629631</v>
      </c>
      <c r="I15222" t="b">
        <v>0</v>
      </c>
      <c r="J15222" t="b">
        <v>1</v>
      </c>
      <c r="K15222" t="s">
        <v>41</v>
      </c>
      <c r="L15222" t="s">
        <v>60</v>
      </c>
      <c r="M15222">
        <v>147500</v>
      </c>
      <c r="N15222"/>
      <c r="O15222" t="s">
        <v>26994</v>
      </c>
      <c r="P15222" t="s">
        <v>763</v>
      </c>
    </row>
    <row r="15223" spans="1:16" x14ac:dyDescent="0.25">
      <c r="A15223" t="s">
        <v>1</v>
      </c>
      <c r="B15223" t="s">
        <v>26995</v>
      </c>
      <c r="C15223" t="s">
        <v>246</v>
      </c>
      <c r="D15223" t="s">
        <v>111</v>
      </c>
      <c r="E15223" t="s">
        <v>59</v>
      </c>
      <c r="F15223" t="b">
        <v>0</v>
      </c>
      <c r="G15223" t="s">
        <v>77</v>
      </c>
      <c r="H15223" s="1">
        <v>46185.837152777778</v>
      </c>
      <c r="I15223" t="b">
        <v>1</v>
      </c>
      <c r="J15223" t="b">
        <v>0</v>
      </c>
      <c r="K15223" t="s">
        <v>41</v>
      </c>
      <c r="L15223" t="s">
        <v>60</v>
      </c>
      <c r="M15223">
        <v>120000</v>
      </c>
      <c r="N15223"/>
      <c r="O15223" t="s">
        <v>111</v>
      </c>
      <c r="P15223" t="s">
        <v>26996</v>
      </c>
    </row>
    <row r="15224" spans="1:16" x14ac:dyDescent="0.25">
      <c r="A15224" t="s">
        <v>1</v>
      </c>
      <c r="B15224" t="s">
        <v>439</v>
      </c>
      <c r="C15224" t="s">
        <v>489</v>
      </c>
      <c r="D15224" t="s">
        <v>4346</v>
      </c>
      <c r="E15224" t="s">
        <v>59</v>
      </c>
      <c r="F15224" t="b">
        <v>0</v>
      </c>
      <c r="G15224" t="s">
        <v>89</v>
      </c>
      <c r="H15224" s="1">
        <v>46185.837291666663</v>
      </c>
      <c r="I15224" t="b">
        <v>0</v>
      </c>
      <c r="J15224" t="b">
        <v>1</v>
      </c>
      <c r="K15224" t="s">
        <v>41</v>
      </c>
      <c r="L15224" t="s">
        <v>60</v>
      </c>
      <c r="M15224">
        <v>220000</v>
      </c>
      <c r="N15224"/>
      <c r="O15224" t="s">
        <v>4413</v>
      </c>
      <c r="P15224" t="s">
        <v>26997</v>
      </c>
    </row>
    <row r="15225" spans="1:16" x14ac:dyDescent="0.25">
      <c r="A15225" t="s">
        <v>1</v>
      </c>
      <c r="B15225" t="s">
        <v>26998</v>
      </c>
      <c r="C15225" t="s">
        <v>102</v>
      </c>
      <c r="D15225" t="s">
        <v>2360</v>
      </c>
      <c r="E15225" t="s">
        <v>59</v>
      </c>
      <c r="F15225" t="b">
        <v>0</v>
      </c>
      <c r="G15225" t="s">
        <v>68</v>
      </c>
      <c r="H15225" s="1">
        <v>46185.83734953704</v>
      </c>
      <c r="I15225" t="b">
        <v>1</v>
      </c>
      <c r="J15225" t="b">
        <v>1</v>
      </c>
      <c r="K15225" t="s">
        <v>41</v>
      </c>
      <c r="L15225" t="s">
        <v>60</v>
      </c>
      <c r="M15225">
        <v>142500</v>
      </c>
      <c r="N15225"/>
      <c r="O15225" t="s">
        <v>26999</v>
      </c>
      <c r="P15225" t="s">
        <v>1697</v>
      </c>
    </row>
    <row r="15226" spans="1:16" x14ac:dyDescent="0.25">
      <c r="A15226" t="s">
        <v>1</v>
      </c>
      <c r="B15226" t="s">
        <v>27000</v>
      </c>
      <c r="C15226" t="s">
        <v>165</v>
      </c>
      <c r="D15226" t="s">
        <v>4526</v>
      </c>
      <c r="E15226" t="s">
        <v>59</v>
      </c>
      <c r="F15226" t="b">
        <v>0</v>
      </c>
      <c r="G15226" t="s">
        <v>77</v>
      </c>
      <c r="H15226" s="1">
        <v>46185.837476851862</v>
      </c>
      <c r="I15226" t="b">
        <v>1</v>
      </c>
      <c r="J15226" t="b">
        <v>0</v>
      </c>
      <c r="K15226" t="s">
        <v>41</v>
      </c>
      <c r="L15226" t="s">
        <v>60</v>
      </c>
      <c r="M15226">
        <v>95000</v>
      </c>
      <c r="N15226"/>
      <c r="O15226" t="s">
        <v>20536</v>
      </c>
      <c r="P15226" t="s">
        <v>27001</v>
      </c>
    </row>
    <row r="15227" spans="1:16" x14ac:dyDescent="0.25">
      <c r="A15227" t="s">
        <v>0</v>
      </c>
      <c r="B15227" t="s">
        <v>27002</v>
      </c>
      <c r="C15227" t="s">
        <v>201</v>
      </c>
      <c r="D15227" t="s">
        <v>2360</v>
      </c>
      <c r="E15227" t="s">
        <v>59</v>
      </c>
      <c r="F15227" t="b">
        <v>0</v>
      </c>
      <c r="G15227" t="s">
        <v>77</v>
      </c>
      <c r="H15227" s="1">
        <v>46185.876134259262</v>
      </c>
      <c r="I15227" t="b">
        <v>1</v>
      </c>
      <c r="J15227" t="b">
        <v>1</v>
      </c>
      <c r="K15227" t="s">
        <v>41</v>
      </c>
      <c r="L15227" t="s">
        <v>60</v>
      </c>
      <c r="M15227">
        <v>84000</v>
      </c>
      <c r="N15227"/>
      <c r="O15227" t="s">
        <v>27003</v>
      </c>
      <c r="P15227" t="s">
        <v>219</v>
      </c>
    </row>
    <row r="15228" spans="1:16" x14ac:dyDescent="0.25">
      <c r="A15228" t="s">
        <v>7</v>
      </c>
      <c r="B15228" t="s">
        <v>27004</v>
      </c>
      <c r="C15228" t="s">
        <v>246</v>
      </c>
      <c r="D15228" t="s">
        <v>2360</v>
      </c>
      <c r="E15228" t="s">
        <v>59</v>
      </c>
      <c r="F15228" t="b">
        <v>0</v>
      </c>
      <c r="G15228" t="s">
        <v>65</v>
      </c>
      <c r="H15228" s="1">
        <v>46185.876157407409</v>
      </c>
      <c r="I15228" t="b">
        <v>0</v>
      </c>
      <c r="J15228" t="b">
        <v>1</v>
      </c>
      <c r="K15228" t="s">
        <v>41</v>
      </c>
      <c r="L15228" t="s">
        <v>60</v>
      </c>
      <c r="M15228">
        <v>128500</v>
      </c>
      <c r="N15228"/>
      <c r="O15228" t="s">
        <v>1355</v>
      </c>
      <c r="P15228" t="s">
        <v>27005</v>
      </c>
    </row>
    <row r="15229" spans="1:16" x14ac:dyDescent="0.25">
      <c r="A15229" t="s">
        <v>2</v>
      </c>
      <c r="B15229" t="s">
        <v>27006</v>
      </c>
      <c r="C15229" t="s">
        <v>41</v>
      </c>
      <c r="D15229" t="s">
        <v>4346</v>
      </c>
      <c r="E15229" t="s">
        <v>59</v>
      </c>
      <c r="F15229" t="b">
        <v>0</v>
      </c>
      <c r="G15229" t="s">
        <v>41</v>
      </c>
      <c r="H15229" s="1">
        <v>46185.878692129627</v>
      </c>
      <c r="I15229" t="b">
        <v>0</v>
      </c>
      <c r="J15229" t="b">
        <v>1</v>
      </c>
      <c r="K15229" t="s">
        <v>41</v>
      </c>
      <c r="L15229" t="s">
        <v>60</v>
      </c>
      <c r="M15229">
        <v>129119.02499999999</v>
      </c>
      <c r="N15229"/>
      <c r="O15229" t="s">
        <v>27007</v>
      </c>
      <c r="P15229" t="s">
        <v>6737</v>
      </c>
    </row>
    <row r="15230" spans="1:16" x14ac:dyDescent="0.25">
      <c r="A15230" t="s">
        <v>5</v>
      </c>
      <c r="B15230" t="s">
        <v>5</v>
      </c>
      <c r="C15230" t="s">
        <v>2840</v>
      </c>
      <c r="D15230" t="s">
        <v>4526</v>
      </c>
      <c r="E15230" t="s">
        <v>59</v>
      </c>
      <c r="F15230" t="b">
        <v>0</v>
      </c>
      <c r="G15230" t="s">
        <v>77</v>
      </c>
      <c r="H15230" s="1">
        <v>46185.878796296303</v>
      </c>
      <c r="I15230" t="b">
        <v>0</v>
      </c>
      <c r="J15230" t="b">
        <v>1</v>
      </c>
      <c r="K15230" t="s">
        <v>41</v>
      </c>
      <c r="L15230" t="s">
        <v>60</v>
      </c>
      <c r="M15230">
        <v>172500</v>
      </c>
      <c r="N15230"/>
      <c r="O15230" t="s">
        <v>27008</v>
      </c>
      <c r="P15230" t="s">
        <v>26500</v>
      </c>
    </row>
    <row r="15231" spans="1:16" x14ac:dyDescent="0.25">
      <c r="A15231" t="s">
        <v>0</v>
      </c>
      <c r="B15231" t="s">
        <v>27009</v>
      </c>
      <c r="C15231" t="s">
        <v>392</v>
      </c>
      <c r="D15231" t="s">
        <v>4526</v>
      </c>
      <c r="E15231" t="s">
        <v>59</v>
      </c>
      <c r="F15231" t="b">
        <v>0</v>
      </c>
      <c r="G15231" t="s">
        <v>73</v>
      </c>
      <c r="H15231" s="1">
        <v>46185.917731481481</v>
      </c>
      <c r="I15231" t="b">
        <v>1</v>
      </c>
      <c r="J15231" t="b">
        <v>1</v>
      </c>
      <c r="K15231" t="s">
        <v>41</v>
      </c>
      <c r="L15231" t="s">
        <v>60</v>
      </c>
      <c r="M15231">
        <v>142500</v>
      </c>
      <c r="N15231"/>
      <c r="O15231" t="s">
        <v>1315</v>
      </c>
      <c r="P15231" t="s">
        <v>538</v>
      </c>
    </row>
    <row r="15232" spans="1:16" x14ac:dyDescent="0.25">
      <c r="A15232" t="s">
        <v>0</v>
      </c>
      <c r="B15232" t="s">
        <v>27010</v>
      </c>
      <c r="C15232" t="s">
        <v>41</v>
      </c>
      <c r="D15232" t="s">
        <v>4526</v>
      </c>
      <c r="E15232" t="s">
        <v>88</v>
      </c>
      <c r="F15232" t="b">
        <v>0</v>
      </c>
      <c r="G15232" t="s">
        <v>41</v>
      </c>
      <c r="H15232" s="1">
        <v>46185.919085648151</v>
      </c>
      <c r="I15232" t="b">
        <v>0</v>
      </c>
      <c r="J15232" t="b">
        <v>0</v>
      </c>
      <c r="K15232" t="s">
        <v>41</v>
      </c>
      <c r="L15232" t="s">
        <v>74</v>
      </c>
      <c r="M15232"/>
      <c r="N15232">
        <v>47.5</v>
      </c>
      <c r="O15232" t="s">
        <v>2022</v>
      </c>
      <c r="P15232" t="s">
        <v>21525</v>
      </c>
    </row>
    <row r="15233" spans="1:16" x14ac:dyDescent="0.25">
      <c r="A15233" t="s">
        <v>0</v>
      </c>
      <c r="B15233" t="s">
        <v>27011</v>
      </c>
      <c r="C15233" t="s">
        <v>41</v>
      </c>
      <c r="D15233" t="s">
        <v>4526</v>
      </c>
      <c r="E15233" t="s">
        <v>59</v>
      </c>
      <c r="F15233" t="b">
        <v>0</v>
      </c>
      <c r="G15233" t="s">
        <v>41</v>
      </c>
      <c r="H15233" s="1">
        <v>46185.919085648151</v>
      </c>
      <c r="I15233" t="b">
        <v>0</v>
      </c>
      <c r="J15233" t="b">
        <v>0</v>
      </c>
      <c r="K15233" t="s">
        <v>41</v>
      </c>
      <c r="L15233" t="s">
        <v>74</v>
      </c>
      <c r="M15233"/>
      <c r="N15233">
        <v>35</v>
      </c>
      <c r="O15233" t="s">
        <v>25739</v>
      </c>
      <c r="P15233" t="s">
        <v>27012</v>
      </c>
    </row>
    <row r="15234" spans="1:16" x14ac:dyDescent="0.25">
      <c r="A15234" t="s">
        <v>6</v>
      </c>
      <c r="B15234" t="s">
        <v>27013</v>
      </c>
      <c r="C15234" t="s">
        <v>1423</v>
      </c>
      <c r="D15234" t="s">
        <v>26394</v>
      </c>
      <c r="E15234" t="s">
        <v>59</v>
      </c>
      <c r="F15234" t="b">
        <v>0</v>
      </c>
      <c r="G15234" t="s">
        <v>89</v>
      </c>
      <c r="H15234" s="1">
        <v>46185.919224537043</v>
      </c>
      <c r="I15234" t="b">
        <v>1</v>
      </c>
      <c r="J15234" t="b">
        <v>0</v>
      </c>
      <c r="K15234" t="s">
        <v>41</v>
      </c>
      <c r="L15234" t="s">
        <v>60</v>
      </c>
      <c r="M15234">
        <v>154680</v>
      </c>
      <c r="N15234"/>
      <c r="O15234" t="s">
        <v>27014</v>
      </c>
      <c r="P15234" t="s">
        <v>27015</v>
      </c>
    </row>
    <row r="15235" spans="1:16" x14ac:dyDescent="0.25">
      <c r="A15235" t="s">
        <v>1</v>
      </c>
      <c r="B15235" t="s">
        <v>512</v>
      </c>
      <c r="C15235" t="s">
        <v>207</v>
      </c>
      <c r="D15235" t="s">
        <v>4526</v>
      </c>
      <c r="E15235" t="s">
        <v>88</v>
      </c>
      <c r="F15235" t="b">
        <v>0</v>
      </c>
      <c r="G15235" t="s">
        <v>89</v>
      </c>
      <c r="H15235" s="1">
        <v>46185.920624999999</v>
      </c>
      <c r="I15235" t="b">
        <v>0</v>
      </c>
      <c r="J15235" t="b">
        <v>0</v>
      </c>
      <c r="K15235" t="s">
        <v>41</v>
      </c>
      <c r="L15235" t="s">
        <v>74</v>
      </c>
      <c r="M15235"/>
      <c r="N15235">
        <v>76</v>
      </c>
      <c r="O15235" t="s">
        <v>1200</v>
      </c>
      <c r="P15235" t="s">
        <v>27016</v>
      </c>
    </row>
    <row r="15236" spans="1:16" x14ac:dyDescent="0.25">
      <c r="A15236" t="s">
        <v>5</v>
      </c>
      <c r="B15236" t="s">
        <v>27017</v>
      </c>
      <c r="C15236" t="s">
        <v>1351</v>
      </c>
      <c r="D15236" t="s">
        <v>4526</v>
      </c>
      <c r="E15236" t="s">
        <v>59</v>
      </c>
      <c r="F15236" t="b">
        <v>0</v>
      </c>
      <c r="G15236" t="s">
        <v>65</v>
      </c>
      <c r="H15236" s="1">
        <v>46185.920624999999</v>
      </c>
      <c r="I15236" t="b">
        <v>0</v>
      </c>
      <c r="J15236" t="b">
        <v>0</v>
      </c>
      <c r="K15236" t="s">
        <v>41</v>
      </c>
      <c r="L15236" t="s">
        <v>60</v>
      </c>
      <c r="M15236">
        <v>135000</v>
      </c>
      <c r="N15236"/>
      <c r="O15236" t="s">
        <v>27018</v>
      </c>
      <c r="P15236" t="s">
        <v>27019</v>
      </c>
    </row>
    <row r="15237" spans="1:16" x14ac:dyDescent="0.25">
      <c r="A15237" t="s">
        <v>0</v>
      </c>
      <c r="B15237" t="s">
        <v>0</v>
      </c>
      <c r="C15237" t="s">
        <v>353</v>
      </c>
      <c r="D15237" t="s">
        <v>4526</v>
      </c>
      <c r="E15237" t="s">
        <v>88</v>
      </c>
      <c r="F15237" t="b">
        <v>0</v>
      </c>
      <c r="G15237" t="s">
        <v>77</v>
      </c>
      <c r="H15237" s="1">
        <v>46185.959374999999</v>
      </c>
      <c r="I15237" t="b">
        <v>0</v>
      </c>
      <c r="J15237" t="b">
        <v>0</v>
      </c>
      <c r="K15237" t="s">
        <v>41</v>
      </c>
      <c r="L15237" t="s">
        <v>74</v>
      </c>
      <c r="M15237"/>
      <c r="N15237">
        <v>51.5</v>
      </c>
      <c r="O15237" t="s">
        <v>1200</v>
      </c>
      <c r="P15237" t="s">
        <v>27020</v>
      </c>
    </row>
    <row r="15238" spans="1:16" x14ac:dyDescent="0.25">
      <c r="A15238" t="s">
        <v>6</v>
      </c>
      <c r="B15238" t="s">
        <v>27021</v>
      </c>
      <c r="C15238" t="s">
        <v>353</v>
      </c>
      <c r="D15238" t="s">
        <v>4526</v>
      </c>
      <c r="E15238" t="s">
        <v>59</v>
      </c>
      <c r="F15238" t="b">
        <v>0</v>
      </c>
      <c r="G15238" t="s">
        <v>77</v>
      </c>
      <c r="H15238" s="1">
        <v>46185.960879629631</v>
      </c>
      <c r="I15238" t="b">
        <v>0</v>
      </c>
      <c r="J15238" t="b">
        <v>0</v>
      </c>
      <c r="K15238" t="s">
        <v>41</v>
      </c>
      <c r="L15238" t="s">
        <v>60</v>
      </c>
      <c r="M15238">
        <v>215000</v>
      </c>
      <c r="N15238"/>
      <c r="O15238" t="s">
        <v>2166</v>
      </c>
      <c r="P15238" t="s">
        <v>27022</v>
      </c>
    </row>
    <row r="15239" spans="1:16" x14ac:dyDescent="0.25">
      <c r="A15239" t="s">
        <v>3</v>
      </c>
      <c r="B15239" t="s">
        <v>27023</v>
      </c>
      <c r="C15239" t="s">
        <v>201</v>
      </c>
      <c r="D15239" t="s">
        <v>3761</v>
      </c>
      <c r="E15239" t="s">
        <v>59</v>
      </c>
      <c r="F15239" t="b">
        <v>0</v>
      </c>
      <c r="G15239" t="s">
        <v>77</v>
      </c>
      <c r="H15239" s="1">
        <v>46186.001111111109</v>
      </c>
      <c r="I15239" t="b">
        <v>0</v>
      </c>
      <c r="J15239" t="b">
        <v>1</v>
      </c>
      <c r="K15239" t="s">
        <v>41</v>
      </c>
      <c r="L15239" t="s">
        <v>60</v>
      </c>
      <c r="M15239">
        <v>118000</v>
      </c>
      <c r="N15239"/>
      <c r="O15239" t="s">
        <v>25043</v>
      </c>
      <c r="P15239" t="s">
        <v>27024</v>
      </c>
    </row>
    <row r="15240" spans="1:16" x14ac:dyDescent="0.25">
      <c r="A15240" t="s">
        <v>2</v>
      </c>
      <c r="B15240" t="s">
        <v>6706</v>
      </c>
      <c r="C15240" t="s">
        <v>13742</v>
      </c>
      <c r="D15240" t="s">
        <v>4346</v>
      </c>
      <c r="E15240" t="s">
        <v>59</v>
      </c>
      <c r="F15240" t="b">
        <v>0</v>
      </c>
      <c r="G15240" t="s">
        <v>77</v>
      </c>
      <c r="H15240" s="1">
        <v>46186.001111111109</v>
      </c>
      <c r="I15240" t="b">
        <v>0</v>
      </c>
      <c r="J15240" t="b">
        <v>0</v>
      </c>
      <c r="K15240" t="s">
        <v>41</v>
      </c>
      <c r="L15240" t="s">
        <v>60</v>
      </c>
      <c r="M15240">
        <v>73000</v>
      </c>
      <c r="N15240"/>
      <c r="O15240" t="s">
        <v>13743</v>
      </c>
      <c r="P15240" t="s">
        <v>3471</v>
      </c>
    </row>
    <row r="15241" spans="1:16" x14ac:dyDescent="0.25">
      <c r="A15241" t="s">
        <v>0</v>
      </c>
      <c r="B15241" t="s">
        <v>27025</v>
      </c>
      <c r="C15241" t="s">
        <v>76</v>
      </c>
      <c r="D15241" t="s">
        <v>4673</v>
      </c>
      <c r="E15241" t="s">
        <v>59</v>
      </c>
      <c r="F15241" t="b">
        <v>1</v>
      </c>
      <c r="G15241" t="s">
        <v>41</v>
      </c>
      <c r="H15241" s="1">
        <v>46186.002430555563</v>
      </c>
      <c r="I15241" t="b">
        <v>1</v>
      </c>
      <c r="J15241" t="b">
        <v>1</v>
      </c>
      <c r="K15241" t="s">
        <v>41</v>
      </c>
      <c r="L15241" t="s">
        <v>60</v>
      </c>
      <c r="M15241">
        <v>170000</v>
      </c>
      <c r="N15241"/>
      <c r="O15241" t="s">
        <v>27026</v>
      </c>
      <c r="P15241" t="s">
        <v>2430</v>
      </c>
    </row>
    <row r="15242" spans="1:16" x14ac:dyDescent="0.25">
      <c r="A15242" t="s">
        <v>5</v>
      </c>
      <c r="B15242" t="s">
        <v>27027</v>
      </c>
      <c r="C15242" t="s">
        <v>76</v>
      </c>
      <c r="D15242" t="s">
        <v>4673</v>
      </c>
      <c r="E15242" t="s">
        <v>59</v>
      </c>
      <c r="F15242" t="b">
        <v>1</v>
      </c>
      <c r="G15242" t="s">
        <v>65</v>
      </c>
      <c r="H15242" s="1">
        <v>46186.003958333327</v>
      </c>
      <c r="I15242" t="b">
        <v>1</v>
      </c>
      <c r="J15242" t="b">
        <v>0</v>
      </c>
      <c r="K15242" t="s">
        <v>41</v>
      </c>
      <c r="L15242" t="s">
        <v>60</v>
      </c>
      <c r="M15242">
        <v>200000</v>
      </c>
      <c r="N15242"/>
      <c r="O15242" t="s">
        <v>27028</v>
      </c>
      <c r="P15242" t="s">
        <v>27029</v>
      </c>
    </row>
    <row r="15243" spans="1:16" x14ac:dyDescent="0.25">
      <c r="A15243" t="s">
        <v>1</v>
      </c>
      <c r="B15243" t="s">
        <v>1320</v>
      </c>
      <c r="C15243" t="s">
        <v>112</v>
      </c>
      <c r="D15243" t="s">
        <v>6176</v>
      </c>
      <c r="E15243" t="s">
        <v>59</v>
      </c>
      <c r="F15243" t="b">
        <v>0</v>
      </c>
      <c r="G15243" t="s">
        <v>89</v>
      </c>
      <c r="H15243" s="1">
        <v>46186.003993055558</v>
      </c>
      <c r="I15243" t="b">
        <v>0</v>
      </c>
      <c r="J15243" t="b">
        <v>1</v>
      </c>
      <c r="K15243" t="s">
        <v>41</v>
      </c>
      <c r="L15243" t="s">
        <v>60</v>
      </c>
      <c r="M15243">
        <v>250000</v>
      </c>
      <c r="N15243"/>
      <c r="O15243" t="s">
        <v>723</v>
      </c>
      <c r="P15243" t="s">
        <v>27030</v>
      </c>
    </row>
    <row r="15244" spans="1:16" x14ac:dyDescent="0.25">
      <c r="A15244" t="s">
        <v>3</v>
      </c>
      <c r="B15244" t="s">
        <v>1104</v>
      </c>
      <c r="C15244" t="s">
        <v>81</v>
      </c>
      <c r="D15244" t="s">
        <v>4526</v>
      </c>
      <c r="E15244" t="s">
        <v>59</v>
      </c>
      <c r="F15244" t="b">
        <v>0</v>
      </c>
      <c r="G15244" t="s">
        <v>73</v>
      </c>
      <c r="H15244" s="1">
        <v>46186.087407407409</v>
      </c>
      <c r="I15244" t="b">
        <v>0</v>
      </c>
      <c r="J15244" t="b">
        <v>1</v>
      </c>
      <c r="K15244" t="s">
        <v>41</v>
      </c>
      <c r="L15244" t="s">
        <v>60</v>
      </c>
      <c r="M15244">
        <v>190000</v>
      </c>
      <c r="N15244"/>
      <c r="O15244" t="s">
        <v>3988</v>
      </c>
      <c r="P15244" t="s">
        <v>27031</v>
      </c>
    </row>
    <row r="15245" spans="1:16" x14ac:dyDescent="0.25">
      <c r="A15245" t="s">
        <v>7</v>
      </c>
      <c r="B15245" t="s">
        <v>27032</v>
      </c>
      <c r="C15245" t="s">
        <v>370</v>
      </c>
      <c r="D15245" t="s">
        <v>4526</v>
      </c>
      <c r="E15245" t="s">
        <v>59</v>
      </c>
      <c r="F15245" t="b">
        <v>0</v>
      </c>
      <c r="G15245" t="s">
        <v>65</v>
      </c>
      <c r="H15245" s="1">
        <v>46186.12604166667</v>
      </c>
      <c r="I15245" t="b">
        <v>1</v>
      </c>
      <c r="J15245" t="b">
        <v>1</v>
      </c>
      <c r="K15245" t="s">
        <v>41</v>
      </c>
      <c r="L15245" t="s">
        <v>60</v>
      </c>
      <c r="M15245">
        <v>134500</v>
      </c>
      <c r="N15245"/>
      <c r="O15245" t="s">
        <v>7675</v>
      </c>
    </row>
    <row r="15246" spans="1:16" x14ac:dyDescent="0.25">
      <c r="A15246" t="s">
        <v>7</v>
      </c>
      <c r="B15246" t="s">
        <v>27033</v>
      </c>
      <c r="C15246" t="s">
        <v>3945</v>
      </c>
      <c r="D15246" t="s">
        <v>4587</v>
      </c>
      <c r="E15246" t="s">
        <v>59</v>
      </c>
      <c r="F15246" t="b">
        <v>0</v>
      </c>
      <c r="G15246" t="s">
        <v>73</v>
      </c>
      <c r="H15246" s="1">
        <v>46186.209687499999</v>
      </c>
      <c r="I15246" t="b">
        <v>0</v>
      </c>
      <c r="J15246" t="b">
        <v>1</v>
      </c>
      <c r="K15246" t="s">
        <v>41</v>
      </c>
      <c r="L15246" t="s">
        <v>60</v>
      </c>
      <c r="M15246">
        <v>107522</v>
      </c>
      <c r="N15246"/>
      <c r="O15246" t="s">
        <v>27034</v>
      </c>
      <c r="P15246" t="s">
        <v>27035</v>
      </c>
    </row>
    <row r="15247" spans="1:16" x14ac:dyDescent="0.25">
      <c r="A15247" t="s">
        <v>2</v>
      </c>
      <c r="B15247" t="s">
        <v>2547</v>
      </c>
      <c r="C15247" t="s">
        <v>27036</v>
      </c>
      <c r="D15247" t="s">
        <v>4587</v>
      </c>
      <c r="E15247" t="s">
        <v>59</v>
      </c>
      <c r="F15247" t="b">
        <v>0</v>
      </c>
      <c r="G15247" t="s">
        <v>41</v>
      </c>
      <c r="H15247" s="1">
        <v>46186.212106481478</v>
      </c>
      <c r="I15247" t="b">
        <v>0</v>
      </c>
      <c r="J15247" t="b">
        <v>1</v>
      </c>
      <c r="K15247" t="s">
        <v>41</v>
      </c>
      <c r="L15247" t="s">
        <v>60</v>
      </c>
      <c r="M15247">
        <v>118000</v>
      </c>
      <c r="N15247"/>
      <c r="O15247" t="s">
        <v>27037</v>
      </c>
    </row>
    <row r="15248" spans="1:16" x14ac:dyDescent="0.25">
      <c r="A15248" t="s">
        <v>3</v>
      </c>
      <c r="B15248" t="s">
        <v>27038</v>
      </c>
      <c r="C15248" t="s">
        <v>237</v>
      </c>
      <c r="D15248" t="s">
        <v>2360</v>
      </c>
      <c r="E15248" t="s">
        <v>59</v>
      </c>
      <c r="F15248" t="b">
        <v>0</v>
      </c>
      <c r="G15248" t="s">
        <v>89</v>
      </c>
      <c r="H15248" s="1">
        <v>46186.251354166663</v>
      </c>
      <c r="I15248" t="b">
        <v>0</v>
      </c>
      <c r="J15248" t="b">
        <v>0</v>
      </c>
      <c r="K15248" t="s">
        <v>41</v>
      </c>
      <c r="L15248" t="s">
        <v>60</v>
      </c>
      <c r="M15248">
        <v>99800</v>
      </c>
      <c r="N15248"/>
      <c r="O15248" t="s">
        <v>27039</v>
      </c>
      <c r="P15248" t="s">
        <v>27040</v>
      </c>
    </row>
    <row r="15249" spans="1:16" x14ac:dyDescent="0.25">
      <c r="A15249" t="s">
        <v>1</v>
      </c>
      <c r="B15249" t="s">
        <v>27041</v>
      </c>
      <c r="C15249" t="s">
        <v>207</v>
      </c>
      <c r="D15249" t="s">
        <v>2360</v>
      </c>
      <c r="E15249" t="s">
        <v>59</v>
      </c>
      <c r="F15249" t="b">
        <v>0</v>
      </c>
      <c r="G15249" t="s">
        <v>77</v>
      </c>
      <c r="H15249" s="1">
        <v>46186.253935185188</v>
      </c>
      <c r="I15249" t="b">
        <v>0</v>
      </c>
      <c r="J15249" t="b">
        <v>1</v>
      </c>
      <c r="K15249" t="s">
        <v>41</v>
      </c>
      <c r="L15249" t="s">
        <v>60</v>
      </c>
      <c r="M15249">
        <v>103000</v>
      </c>
      <c r="N15249"/>
      <c r="O15249" t="s">
        <v>982</v>
      </c>
      <c r="P15249" t="s">
        <v>27042</v>
      </c>
    </row>
    <row r="15250" spans="1:16" x14ac:dyDescent="0.25">
      <c r="A15250" t="s">
        <v>2</v>
      </c>
      <c r="B15250" t="s">
        <v>27043</v>
      </c>
      <c r="C15250" t="s">
        <v>112</v>
      </c>
      <c r="D15250" t="s">
        <v>2360</v>
      </c>
      <c r="E15250" t="s">
        <v>59</v>
      </c>
      <c r="F15250" t="b">
        <v>0</v>
      </c>
      <c r="G15250" t="s">
        <v>65</v>
      </c>
      <c r="H15250" s="1">
        <v>46186.294409722221</v>
      </c>
      <c r="I15250" t="b">
        <v>0</v>
      </c>
      <c r="J15250" t="b">
        <v>0</v>
      </c>
      <c r="K15250" t="s">
        <v>41</v>
      </c>
      <c r="L15250" t="s">
        <v>74</v>
      </c>
      <c r="M15250"/>
      <c r="N15250">
        <v>85</v>
      </c>
      <c r="O15250" t="s">
        <v>5046</v>
      </c>
      <c r="P15250" t="s">
        <v>27044</v>
      </c>
    </row>
    <row r="15251" spans="1:16" x14ac:dyDescent="0.25">
      <c r="A15251" t="s">
        <v>3</v>
      </c>
      <c r="B15251" t="s">
        <v>27045</v>
      </c>
      <c r="C15251" t="s">
        <v>319</v>
      </c>
      <c r="D15251" t="s">
        <v>11236</v>
      </c>
      <c r="E15251" t="s">
        <v>59</v>
      </c>
      <c r="F15251" t="b">
        <v>0</v>
      </c>
      <c r="G15251" t="s">
        <v>65</v>
      </c>
      <c r="H15251" s="1">
        <v>46186.334756944438</v>
      </c>
      <c r="I15251" t="b">
        <v>0</v>
      </c>
      <c r="J15251" t="b">
        <v>1</v>
      </c>
      <c r="K15251" t="s">
        <v>41</v>
      </c>
      <c r="L15251" t="s">
        <v>60</v>
      </c>
      <c r="M15251">
        <v>118500</v>
      </c>
      <c r="N15251"/>
      <c r="O15251" t="s">
        <v>965</v>
      </c>
      <c r="P15251" t="s">
        <v>1009</v>
      </c>
    </row>
    <row r="15252" spans="1:16" x14ac:dyDescent="0.25">
      <c r="A15252" t="s">
        <v>3</v>
      </c>
      <c r="B15252" t="s">
        <v>11366</v>
      </c>
      <c r="C15252" t="s">
        <v>164</v>
      </c>
      <c r="D15252" t="s">
        <v>4526</v>
      </c>
      <c r="E15252" t="s">
        <v>59</v>
      </c>
      <c r="F15252" t="b">
        <v>0</v>
      </c>
      <c r="G15252" t="s">
        <v>65</v>
      </c>
      <c r="H15252" s="1">
        <v>46186.334872685176</v>
      </c>
      <c r="I15252" t="b">
        <v>0</v>
      </c>
      <c r="J15252" t="b">
        <v>0</v>
      </c>
      <c r="K15252" t="s">
        <v>41</v>
      </c>
      <c r="L15252" t="s">
        <v>60</v>
      </c>
      <c r="M15252">
        <v>100632.38</v>
      </c>
      <c r="N15252"/>
      <c r="O15252" t="s">
        <v>2803</v>
      </c>
      <c r="P15252" t="s">
        <v>27046</v>
      </c>
    </row>
    <row r="15253" spans="1:16" x14ac:dyDescent="0.25">
      <c r="A15253" t="s">
        <v>0</v>
      </c>
      <c r="B15253" t="s">
        <v>27047</v>
      </c>
      <c r="C15253" t="s">
        <v>41</v>
      </c>
      <c r="D15253" t="s">
        <v>4346</v>
      </c>
      <c r="E15253" t="s">
        <v>59</v>
      </c>
      <c r="F15253" t="b">
        <v>0</v>
      </c>
      <c r="G15253" t="s">
        <v>41</v>
      </c>
      <c r="H15253" s="1">
        <v>46186.335960648154</v>
      </c>
      <c r="I15253" t="b">
        <v>0</v>
      </c>
      <c r="J15253" t="b">
        <v>1</v>
      </c>
      <c r="K15253" t="s">
        <v>41</v>
      </c>
      <c r="L15253" t="s">
        <v>60</v>
      </c>
      <c r="M15253">
        <v>76500</v>
      </c>
      <c r="N15253"/>
      <c r="O15253" t="s">
        <v>27048</v>
      </c>
      <c r="P15253" t="s">
        <v>1833</v>
      </c>
    </row>
    <row r="15254" spans="1:16" x14ac:dyDescent="0.25">
      <c r="A15254" t="s">
        <v>7</v>
      </c>
      <c r="B15254" t="s">
        <v>15812</v>
      </c>
      <c r="C15254" t="s">
        <v>41</v>
      </c>
      <c r="D15254" t="s">
        <v>4346</v>
      </c>
      <c r="E15254" t="s">
        <v>59</v>
      </c>
      <c r="F15254" t="b">
        <v>0</v>
      </c>
      <c r="G15254" t="s">
        <v>41</v>
      </c>
      <c r="H15254" s="1">
        <v>46186.335960648154</v>
      </c>
      <c r="I15254" t="b">
        <v>0</v>
      </c>
      <c r="J15254" t="b">
        <v>1</v>
      </c>
      <c r="K15254" t="s">
        <v>41</v>
      </c>
      <c r="L15254" t="s">
        <v>60</v>
      </c>
      <c r="M15254">
        <v>84900</v>
      </c>
      <c r="N15254"/>
      <c r="O15254" t="s">
        <v>27049</v>
      </c>
      <c r="P15254" t="s">
        <v>2319</v>
      </c>
    </row>
    <row r="15255" spans="1:16" x14ac:dyDescent="0.25">
      <c r="A15255" t="s">
        <v>5</v>
      </c>
      <c r="B15255" t="s">
        <v>27050</v>
      </c>
      <c r="C15255" t="s">
        <v>164</v>
      </c>
      <c r="D15255" t="s">
        <v>11236</v>
      </c>
      <c r="E15255" t="s">
        <v>59</v>
      </c>
      <c r="F15255" t="b">
        <v>0</v>
      </c>
      <c r="G15255" t="s">
        <v>77</v>
      </c>
      <c r="H15255" s="1">
        <v>46186.337245370371</v>
      </c>
      <c r="I15255" t="b">
        <v>0</v>
      </c>
      <c r="J15255" t="b">
        <v>0</v>
      </c>
      <c r="K15255" t="s">
        <v>41</v>
      </c>
      <c r="L15255" t="s">
        <v>60</v>
      </c>
      <c r="M15255">
        <v>132500</v>
      </c>
      <c r="N15255"/>
      <c r="O15255" t="s">
        <v>23207</v>
      </c>
      <c r="P15255" t="s">
        <v>27051</v>
      </c>
    </row>
    <row r="15256" spans="1:16" x14ac:dyDescent="0.25">
      <c r="A15256" t="s">
        <v>1</v>
      </c>
      <c r="B15256" t="s">
        <v>27052</v>
      </c>
      <c r="C15256" t="s">
        <v>1679</v>
      </c>
      <c r="D15256" t="s">
        <v>4346</v>
      </c>
      <c r="E15256" t="s">
        <v>59</v>
      </c>
      <c r="F15256" t="b">
        <v>0</v>
      </c>
      <c r="G15256" t="s">
        <v>65</v>
      </c>
      <c r="H15256" s="1">
        <v>46186.337268518517</v>
      </c>
      <c r="I15256" t="b">
        <v>1</v>
      </c>
      <c r="J15256" t="b">
        <v>0</v>
      </c>
      <c r="K15256" t="s">
        <v>41</v>
      </c>
      <c r="L15256" t="s">
        <v>74</v>
      </c>
      <c r="M15256"/>
      <c r="N15256">
        <v>24.47</v>
      </c>
      <c r="O15256" t="s">
        <v>27053</v>
      </c>
      <c r="P15256" t="s">
        <v>288</v>
      </c>
    </row>
    <row r="15257" spans="1:16" x14ac:dyDescent="0.25">
      <c r="A15257" t="s">
        <v>1</v>
      </c>
      <c r="B15257" t="s">
        <v>27054</v>
      </c>
      <c r="C15257" t="s">
        <v>1748</v>
      </c>
      <c r="D15257" t="s">
        <v>4526</v>
      </c>
      <c r="E15257" t="s">
        <v>59</v>
      </c>
      <c r="F15257" t="b">
        <v>0</v>
      </c>
      <c r="G15257" t="s">
        <v>77</v>
      </c>
      <c r="H15257" s="1">
        <v>46186.337280092594</v>
      </c>
      <c r="I15257" t="b">
        <v>1</v>
      </c>
      <c r="J15257" t="b">
        <v>1</v>
      </c>
      <c r="K15257" t="s">
        <v>41</v>
      </c>
      <c r="L15257" t="s">
        <v>60</v>
      </c>
      <c r="M15257">
        <v>161000</v>
      </c>
      <c r="N15257"/>
      <c r="O15257" t="s">
        <v>26555</v>
      </c>
      <c r="P15257" t="s">
        <v>27055</v>
      </c>
    </row>
    <row r="15258" spans="1:16" x14ac:dyDescent="0.25">
      <c r="A15258" t="s">
        <v>0</v>
      </c>
      <c r="B15258" t="s">
        <v>298</v>
      </c>
      <c r="C15258" t="s">
        <v>27056</v>
      </c>
      <c r="D15258" t="s">
        <v>5475</v>
      </c>
      <c r="E15258" t="s">
        <v>59</v>
      </c>
      <c r="F15258" t="b">
        <v>0</v>
      </c>
      <c r="G15258" t="s">
        <v>65</v>
      </c>
      <c r="H15258" s="1">
        <v>46186.376423611109</v>
      </c>
      <c r="I15258" t="b">
        <v>0</v>
      </c>
      <c r="J15258" t="b">
        <v>1</v>
      </c>
      <c r="K15258" t="s">
        <v>41</v>
      </c>
      <c r="L15258" t="s">
        <v>60</v>
      </c>
      <c r="M15258">
        <v>76154</v>
      </c>
      <c r="N15258"/>
      <c r="O15258" t="s">
        <v>588</v>
      </c>
      <c r="P15258" t="s">
        <v>5120</v>
      </c>
    </row>
    <row r="15259" spans="1:16" x14ac:dyDescent="0.25">
      <c r="A15259" t="s">
        <v>0</v>
      </c>
      <c r="B15259" t="s">
        <v>27057</v>
      </c>
      <c r="C15259" t="s">
        <v>1943</v>
      </c>
      <c r="D15259" t="s">
        <v>4526</v>
      </c>
      <c r="E15259" t="s">
        <v>88</v>
      </c>
      <c r="F15259" t="b">
        <v>0</v>
      </c>
      <c r="G15259" t="s">
        <v>89</v>
      </c>
      <c r="H15259" s="1">
        <v>46186.418020833327</v>
      </c>
      <c r="I15259" t="b">
        <v>1</v>
      </c>
      <c r="J15259" t="b">
        <v>1</v>
      </c>
      <c r="K15259" t="s">
        <v>41</v>
      </c>
      <c r="L15259" t="s">
        <v>74</v>
      </c>
      <c r="M15259"/>
      <c r="N15259">
        <v>55</v>
      </c>
      <c r="O15259" t="s">
        <v>4487</v>
      </c>
      <c r="P15259" t="s">
        <v>2994</v>
      </c>
    </row>
    <row r="15260" spans="1:16" x14ac:dyDescent="0.25">
      <c r="A15260" t="s">
        <v>0</v>
      </c>
      <c r="B15260" t="s">
        <v>0</v>
      </c>
      <c r="C15260" t="s">
        <v>1748</v>
      </c>
      <c r="D15260" t="s">
        <v>4526</v>
      </c>
      <c r="E15260" t="s">
        <v>88</v>
      </c>
      <c r="F15260" t="b">
        <v>0</v>
      </c>
      <c r="G15260" t="s">
        <v>65</v>
      </c>
      <c r="H15260" s="1">
        <v>46186.418090277781</v>
      </c>
      <c r="I15260" t="b">
        <v>1</v>
      </c>
      <c r="J15260" t="b">
        <v>0</v>
      </c>
      <c r="K15260" t="s">
        <v>41</v>
      </c>
      <c r="L15260" t="s">
        <v>74</v>
      </c>
      <c r="M15260"/>
      <c r="N15260">
        <v>55</v>
      </c>
      <c r="O15260" t="s">
        <v>9851</v>
      </c>
      <c r="P15260" t="s">
        <v>6492</v>
      </c>
    </row>
    <row r="15261" spans="1:16" x14ac:dyDescent="0.25">
      <c r="A15261" t="s">
        <v>5</v>
      </c>
      <c r="B15261" t="s">
        <v>5</v>
      </c>
      <c r="C15261" t="s">
        <v>200</v>
      </c>
      <c r="D15261" t="s">
        <v>2360</v>
      </c>
      <c r="E15261" t="s">
        <v>59</v>
      </c>
      <c r="F15261" t="b">
        <v>0</v>
      </c>
      <c r="G15261" t="s">
        <v>89</v>
      </c>
      <c r="H15261" s="1">
        <v>46186.420717592591</v>
      </c>
      <c r="I15261" t="b">
        <v>0</v>
      </c>
      <c r="J15261" t="b">
        <v>1</v>
      </c>
      <c r="K15261" t="s">
        <v>41</v>
      </c>
      <c r="L15261" t="s">
        <v>60</v>
      </c>
      <c r="M15261">
        <v>152175</v>
      </c>
      <c r="N15261"/>
      <c r="O15261" t="s">
        <v>27058</v>
      </c>
      <c r="P15261" t="s">
        <v>27059</v>
      </c>
    </row>
    <row r="15262" spans="1:16" x14ac:dyDescent="0.25">
      <c r="A15262" t="s">
        <v>0</v>
      </c>
      <c r="B15262" t="s">
        <v>27002</v>
      </c>
      <c r="C15262" t="s">
        <v>201</v>
      </c>
      <c r="D15262" t="s">
        <v>4526</v>
      </c>
      <c r="E15262" t="s">
        <v>59</v>
      </c>
      <c r="F15262" t="b">
        <v>0</v>
      </c>
      <c r="G15262" t="s">
        <v>77</v>
      </c>
      <c r="H15262" s="1">
        <v>46186.459791666668</v>
      </c>
      <c r="I15262" t="b">
        <v>1</v>
      </c>
      <c r="J15262" t="b">
        <v>1</v>
      </c>
      <c r="K15262" t="s">
        <v>41</v>
      </c>
      <c r="L15262" t="s">
        <v>60</v>
      </c>
      <c r="M15262">
        <v>84000</v>
      </c>
      <c r="N15262"/>
      <c r="O15262" t="s">
        <v>27060</v>
      </c>
      <c r="P15262" t="s">
        <v>219</v>
      </c>
    </row>
    <row r="15263" spans="1:16" x14ac:dyDescent="0.25">
      <c r="A15263" t="s">
        <v>0</v>
      </c>
      <c r="B15263" t="s">
        <v>27061</v>
      </c>
      <c r="C15263" t="s">
        <v>690</v>
      </c>
      <c r="D15263" t="s">
        <v>4526</v>
      </c>
      <c r="E15263" t="s">
        <v>59</v>
      </c>
      <c r="F15263" t="b">
        <v>0</v>
      </c>
      <c r="G15263" t="s">
        <v>77</v>
      </c>
      <c r="H15263" s="1">
        <v>46186.501354166663</v>
      </c>
      <c r="I15263" t="b">
        <v>0</v>
      </c>
      <c r="J15263" t="b">
        <v>1</v>
      </c>
      <c r="K15263" t="s">
        <v>41</v>
      </c>
      <c r="L15263" t="s">
        <v>60</v>
      </c>
      <c r="M15263">
        <v>149218.5</v>
      </c>
      <c r="N15263"/>
      <c r="O15263" t="s">
        <v>20119</v>
      </c>
      <c r="P15263" t="s">
        <v>7858</v>
      </c>
    </row>
    <row r="15264" spans="1:16" x14ac:dyDescent="0.25">
      <c r="A15264" t="s">
        <v>7</v>
      </c>
      <c r="B15264" t="s">
        <v>27062</v>
      </c>
      <c r="C15264" t="s">
        <v>2622</v>
      </c>
      <c r="D15264" t="s">
        <v>4756</v>
      </c>
      <c r="E15264" t="s">
        <v>59</v>
      </c>
      <c r="F15264" t="b">
        <v>0</v>
      </c>
      <c r="G15264" t="s">
        <v>65</v>
      </c>
      <c r="H15264" s="1">
        <v>46186.501423611109</v>
      </c>
      <c r="I15264" t="b">
        <v>0</v>
      </c>
      <c r="J15264" t="b">
        <v>1</v>
      </c>
      <c r="K15264" t="s">
        <v>41</v>
      </c>
      <c r="L15264" t="s">
        <v>60</v>
      </c>
      <c r="M15264">
        <v>97300</v>
      </c>
      <c r="N15264"/>
      <c r="O15264" t="s">
        <v>27063</v>
      </c>
      <c r="P15264" t="s">
        <v>1818</v>
      </c>
    </row>
    <row r="15265" spans="1:16" x14ac:dyDescent="0.25">
      <c r="A15265" t="s">
        <v>2</v>
      </c>
      <c r="B15265" t="s">
        <v>27064</v>
      </c>
      <c r="C15265" t="s">
        <v>271</v>
      </c>
      <c r="D15265" t="s">
        <v>4526</v>
      </c>
      <c r="E15265" t="s">
        <v>59</v>
      </c>
      <c r="F15265" t="b">
        <v>0</v>
      </c>
      <c r="G15265" t="s">
        <v>77</v>
      </c>
      <c r="H15265" s="1">
        <v>46186.501469907409</v>
      </c>
      <c r="I15265" t="b">
        <v>0</v>
      </c>
      <c r="J15265" t="b">
        <v>0</v>
      </c>
      <c r="K15265" t="s">
        <v>41</v>
      </c>
      <c r="L15265" t="s">
        <v>60</v>
      </c>
      <c r="M15265">
        <v>122000</v>
      </c>
      <c r="N15265"/>
      <c r="O15265" t="s">
        <v>26317</v>
      </c>
      <c r="P15265" t="s">
        <v>27065</v>
      </c>
    </row>
    <row r="15266" spans="1:16" x14ac:dyDescent="0.25">
      <c r="A15266" t="s">
        <v>0</v>
      </c>
      <c r="B15266" t="s">
        <v>27066</v>
      </c>
      <c r="C15266" t="s">
        <v>960</v>
      </c>
      <c r="D15266" t="s">
        <v>4526</v>
      </c>
      <c r="E15266" t="s">
        <v>59</v>
      </c>
      <c r="F15266" t="b">
        <v>0</v>
      </c>
      <c r="G15266" t="s">
        <v>65</v>
      </c>
      <c r="H15266" s="1">
        <v>46186.501516203702</v>
      </c>
      <c r="I15266" t="b">
        <v>0</v>
      </c>
      <c r="J15266" t="b">
        <v>1</v>
      </c>
      <c r="K15266" t="s">
        <v>41</v>
      </c>
      <c r="L15266" t="s">
        <v>60</v>
      </c>
      <c r="M15266">
        <v>141000</v>
      </c>
      <c r="N15266"/>
      <c r="O15266" t="s">
        <v>1157</v>
      </c>
      <c r="P15266" t="s">
        <v>27067</v>
      </c>
    </row>
    <row r="15267" spans="1:16" x14ac:dyDescent="0.25">
      <c r="A15267" t="s">
        <v>1</v>
      </c>
      <c r="B15267" t="s">
        <v>27068</v>
      </c>
      <c r="C15267" t="s">
        <v>142</v>
      </c>
      <c r="D15267" t="s">
        <v>4346</v>
      </c>
      <c r="E15267" t="s">
        <v>59</v>
      </c>
      <c r="F15267" t="b">
        <v>0</v>
      </c>
      <c r="G15267" t="s">
        <v>68</v>
      </c>
      <c r="H15267" s="1">
        <v>46186.503946759258</v>
      </c>
      <c r="I15267" t="b">
        <v>0</v>
      </c>
      <c r="J15267" t="b">
        <v>1</v>
      </c>
      <c r="K15267" t="s">
        <v>41</v>
      </c>
      <c r="L15267" t="s">
        <v>60</v>
      </c>
      <c r="M15267">
        <v>108000</v>
      </c>
      <c r="N15267"/>
      <c r="O15267" t="s">
        <v>6280</v>
      </c>
      <c r="P15267" t="s">
        <v>14630</v>
      </c>
    </row>
    <row r="15268" spans="1:16" x14ac:dyDescent="0.25">
      <c r="A15268" t="s">
        <v>0</v>
      </c>
      <c r="B15268" t="s">
        <v>27069</v>
      </c>
      <c r="C15268" t="s">
        <v>112</v>
      </c>
      <c r="D15268" t="s">
        <v>4756</v>
      </c>
      <c r="E15268" t="s">
        <v>59</v>
      </c>
      <c r="F15268" t="b">
        <v>0</v>
      </c>
      <c r="G15268" t="s">
        <v>65</v>
      </c>
      <c r="H15268" s="1">
        <v>46186.543020833327</v>
      </c>
      <c r="I15268" t="b">
        <v>0</v>
      </c>
      <c r="J15268" t="b">
        <v>1</v>
      </c>
      <c r="K15268" t="s">
        <v>41</v>
      </c>
      <c r="L15268" t="s">
        <v>60</v>
      </c>
      <c r="M15268">
        <v>154000</v>
      </c>
      <c r="N15268"/>
      <c r="O15268" t="s">
        <v>643</v>
      </c>
      <c r="P15268" t="s">
        <v>8711</v>
      </c>
    </row>
    <row r="15269" spans="1:16" x14ac:dyDescent="0.25">
      <c r="A15269" t="s">
        <v>3</v>
      </c>
      <c r="B15269" t="s">
        <v>27070</v>
      </c>
      <c r="C15269" t="s">
        <v>370</v>
      </c>
      <c r="D15269" t="s">
        <v>4526</v>
      </c>
      <c r="E15269" t="s">
        <v>88</v>
      </c>
      <c r="F15269" t="b">
        <v>0</v>
      </c>
      <c r="G15269" t="s">
        <v>65</v>
      </c>
      <c r="H15269" s="1">
        <v>46186.543020833327</v>
      </c>
      <c r="I15269" t="b">
        <v>0</v>
      </c>
      <c r="J15269" t="b">
        <v>0</v>
      </c>
      <c r="K15269" t="s">
        <v>41</v>
      </c>
      <c r="L15269" t="s">
        <v>74</v>
      </c>
      <c r="M15269"/>
      <c r="N15269">
        <v>50</v>
      </c>
      <c r="O15269" t="s">
        <v>27071</v>
      </c>
      <c r="P15269" t="s">
        <v>27072</v>
      </c>
    </row>
    <row r="15270" spans="1:16" x14ac:dyDescent="0.25">
      <c r="A15270" t="s">
        <v>5</v>
      </c>
      <c r="B15270" t="s">
        <v>27073</v>
      </c>
      <c r="C15270" t="s">
        <v>4290</v>
      </c>
      <c r="D15270" t="s">
        <v>2360</v>
      </c>
      <c r="E15270" t="s">
        <v>59</v>
      </c>
      <c r="F15270" t="b">
        <v>0</v>
      </c>
      <c r="G15270" t="s">
        <v>77</v>
      </c>
      <c r="H15270" s="1">
        <v>46186.545578703714</v>
      </c>
      <c r="I15270" t="b">
        <v>0</v>
      </c>
      <c r="J15270" t="b">
        <v>1</v>
      </c>
      <c r="K15270" t="s">
        <v>41</v>
      </c>
      <c r="L15270" t="s">
        <v>60</v>
      </c>
      <c r="M15270">
        <v>145000</v>
      </c>
      <c r="N15270"/>
      <c r="O15270" t="s">
        <v>27074</v>
      </c>
      <c r="P15270" t="s">
        <v>27075</v>
      </c>
    </row>
    <row r="15271" spans="1:16" x14ac:dyDescent="0.25">
      <c r="A15271" t="s">
        <v>1</v>
      </c>
      <c r="B15271" t="s">
        <v>20770</v>
      </c>
      <c r="C15271" t="s">
        <v>27076</v>
      </c>
      <c r="D15271" t="s">
        <v>17626</v>
      </c>
      <c r="E15271" t="s">
        <v>59</v>
      </c>
      <c r="F15271" t="b">
        <v>0</v>
      </c>
      <c r="G15271" t="s">
        <v>77</v>
      </c>
      <c r="H15271" s="1">
        <v>46186.545601851853</v>
      </c>
      <c r="I15271" t="b">
        <v>0</v>
      </c>
      <c r="J15271" t="b">
        <v>1</v>
      </c>
      <c r="K15271" t="s">
        <v>41</v>
      </c>
      <c r="L15271" t="s">
        <v>60</v>
      </c>
      <c r="M15271">
        <v>140000</v>
      </c>
      <c r="N15271"/>
      <c r="O15271" t="s">
        <v>588</v>
      </c>
      <c r="P15271" t="s">
        <v>27077</v>
      </c>
    </row>
    <row r="15272" spans="1:16" x14ac:dyDescent="0.25">
      <c r="A15272" t="s">
        <v>3</v>
      </c>
      <c r="B15272" t="s">
        <v>27078</v>
      </c>
      <c r="C15272" t="s">
        <v>304</v>
      </c>
      <c r="D15272" t="s">
        <v>4630</v>
      </c>
      <c r="E15272" t="s">
        <v>59</v>
      </c>
      <c r="F15272" t="b">
        <v>0</v>
      </c>
      <c r="G15272" t="s">
        <v>77</v>
      </c>
      <c r="H15272" s="1">
        <v>46186.584791666668</v>
      </c>
      <c r="I15272" t="b">
        <v>0</v>
      </c>
      <c r="J15272" t="b">
        <v>1</v>
      </c>
      <c r="K15272" t="s">
        <v>41</v>
      </c>
      <c r="L15272" t="s">
        <v>60</v>
      </c>
      <c r="M15272">
        <v>160500</v>
      </c>
      <c r="N15272"/>
      <c r="O15272" t="s">
        <v>3517</v>
      </c>
      <c r="P15272" t="s">
        <v>219</v>
      </c>
    </row>
    <row r="15273" spans="1:16" x14ac:dyDescent="0.25">
      <c r="A15273" t="s">
        <v>3</v>
      </c>
      <c r="B15273" t="s">
        <v>27079</v>
      </c>
      <c r="C15273" t="s">
        <v>304</v>
      </c>
      <c r="D15273" t="s">
        <v>4526</v>
      </c>
      <c r="E15273" t="s">
        <v>59</v>
      </c>
      <c r="F15273" t="b">
        <v>0</v>
      </c>
      <c r="G15273" t="s">
        <v>77</v>
      </c>
      <c r="H15273" s="1">
        <v>46186.584803240738</v>
      </c>
      <c r="I15273" t="b">
        <v>0</v>
      </c>
      <c r="J15273" t="b">
        <v>0</v>
      </c>
      <c r="K15273" t="s">
        <v>41</v>
      </c>
      <c r="L15273" t="s">
        <v>74</v>
      </c>
      <c r="M15273"/>
      <c r="N15273">
        <v>49</v>
      </c>
      <c r="O15273" t="s">
        <v>8043</v>
      </c>
      <c r="P15273" t="s">
        <v>2313</v>
      </c>
    </row>
    <row r="15274" spans="1:16" x14ac:dyDescent="0.25">
      <c r="A15274" t="s">
        <v>1</v>
      </c>
      <c r="B15274" t="s">
        <v>27080</v>
      </c>
      <c r="C15274" t="s">
        <v>16931</v>
      </c>
      <c r="D15274" t="s">
        <v>4756</v>
      </c>
      <c r="E15274" t="s">
        <v>59</v>
      </c>
      <c r="F15274" t="b">
        <v>0</v>
      </c>
      <c r="G15274" t="s">
        <v>77</v>
      </c>
      <c r="H15274" s="1">
        <v>46186.587268518517</v>
      </c>
      <c r="I15274" t="b">
        <v>1</v>
      </c>
      <c r="J15274" t="b">
        <v>0</v>
      </c>
      <c r="K15274" t="s">
        <v>41</v>
      </c>
      <c r="L15274" t="s">
        <v>60</v>
      </c>
      <c r="M15274">
        <v>105000</v>
      </c>
      <c r="N15274"/>
      <c r="O15274" t="s">
        <v>27081</v>
      </c>
      <c r="P15274" t="s">
        <v>27082</v>
      </c>
    </row>
    <row r="15275" spans="1:16" x14ac:dyDescent="0.25">
      <c r="A15275" t="s">
        <v>1</v>
      </c>
      <c r="B15275" t="s">
        <v>27083</v>
      </c>
      <c r="C15275" t="s">
        <v>172</v>
      </c>
      <c r="D15275" t="s">
        <v>4550</v>
      </c>
      <c r="E15275" t="s">
        <v>59</v>
      </c>
      <c r="F15275" t="b">
        <v>0</v>
      </c>
      <c r="G15275" t="s">
        <v>89</v>
      </c>
      <c r="H15275" s="1">
        <v>46186.587384259263</v>
      </c>
      <c r="I15275" t="b">
        <v>0</v>
      </c>
      <c r="J15275" t="b">
        <v>1</v>
      </c>
      <c r="K15275" t="s">
        <v>41</v>
      </c>
      <c r="L15275" t="s">
        <v>60</v>
      </c>
      <c r="M15275">
        <v>110240</v>
      </c>
      <c r="N15275"/>
      <c r="O15275" t="s">
        <v>27084</v>
      </c>
      <c r="P15275" t="s">
        <v>27085</v>
      </c>
    </row>
    <row r="15276" spans="1:16" x14ac:dyDescent="0.25">
      <c r="A15276" t="s">
        <v>6</v>
      </c>
      <c r="B15276" t="s">
        <v>19967</v>
      </c>
      <c r="C15276" t="s">
        <v>19968</v>
      </c>
      <c r="D15276" t="s">
        <v>4550</v>
      </c>
      <c r="E15276" t="s">
        <v>59</v>
      </c>
      <c r="F15276" t="b">
        <v>0</v>
      </c>
      <c r="G15276" t="s">
        <v>65</v>
      </c>
      <c r="H15276" s="1">
        <v>46186.627743055556</v>
      </c>
      <c r="I15276" t="b">
        <v>0</v>
      </c>
      <c r="J15276" t="b">
        <v>1</v>
      </c>
      <c r="K15276" t="s">
        <v>41</v>
      </c>
      <c r="L15276" t="s">
        <v>60</v>
      </c>
      <c r="M15276">
        <v>162000</v>
      </c>
      <c r="N15276"/>
      <c r="O15276" t="s">
        <v>1362</v>
      </c>
      <c r="P15276" t="s">
        <v>8606</v>
      </c>
    </row>
    <row r="15277" spans="1:16" x14ac:dyDescent="0.25">
      <c r="A15277" t="s">
        <v>2</v>
      </c>
      <c r="B15277" t="s">
        <v>128</v>
      </c>
      <c r="C15277" t="s">
        <v>246</v>
      </c>
      <c r="D15277" t="s">
        <v>4756</v>
      </c>
      <c r="E15277" t="s">
        <v>59</v>
      </c>
      <c r="F15277" t="b">
        <v>0</v>
      </c>
      <c r="G15277" t="s">
        <v>65</v>
      </c>
      <c r="H15277" s="1">
        <v>46186.627812500003</v>
      </c>
      <c r="I15277" t="b">
        <v>0</v>
      </c>
      <c r="J15277" t="b">
        <v>1</v>
      </c>
      <c r="K15277" t="s">
        <v>41</v>
      </c>
      <c r="L15277" t="s">
        <v>60</v>
      </c>
      <c r="M15277">
        <v>95000</v>
      </c>
      <c r="N15277"/>
      <c r="O15277" t="s">
        <v>15603</v>
      </c>
      <c r="P15277" t="s">
        <v>27086</v>
      </c>
    </row>
    <row r="15278" spans="1:16" x14ac:dyDescent="0.25">
      <c r="A15278" t="s">
        <v>1</v>
      </c>
      <c r="B15278" t="s">
        <v>961</v>
      </c>
      <c r="C15278" t="s">
        <v>181</v>
      </c>
      <c r="D15278" t="s">
        <v>4526</v>
      </c>
      <c r="E15278" t="s">
        <v>59</v>
      </c>
      <c r="F15278" t="b">
        <v>0</v>
      </c>
      <c r="G15278" t="s">
        <v>89</v>
      </c>
      <c r="H15278" s="1">
        <v>46186.628912037027</v>
      </c>
      <c r="I15278" t="b">
        <v>0</v>
      </c>
      <c r="J15278" t="b">
        <v>1</v>
      </c>
      <c r="K15278" t="s">
        <v>41</v>
      </c>
      <c r="L15278" t="s">
        <v>60</v>
      </c>
      <c r="M15278">
        <v>147900</v>
      </c>
      <c r="N15278"/>
      <c r="O15278" t="s">
        <v>487</v>
      </c>
      <c r="P15278" t="s">
        <v>27087</v>
      </c>
    </row>
    <row r="15279" spans="1:16" x14ac:dyDescent="0.25">
      <c r="A15279" t="s">
        <v>6</v>
      </c>
      <c r="B15279" t="s">
        <v>27088</v>
      </c>
      <c r="C15279" t="s">
        <v>112</v>
      </c>
      <c r="D15279" t="s">
        <v>4756</v>
      </c>
      <c r="E15279" t="s">
        <v>59</v>
      </c>
      <c r="F15279" t="b">
        <v>0</v>
      </c>
      <c r="G15279" t="s">
        <v>65</v>
      </c>
      <c r="H15279" s="1">
        <v>46186.669409722221</v>
      </c>
      <c r="I15279" t="b">
        <v>0</v>
      </c>
      <c r="J15279" t="b">
        <v>1</v>
      </c>
      <c r="K15279" t="s">
        <v>41</v>
      </c>
      <c r="L15279" t="s">
        <v>60</v>
      </c>
      <c r="M15279">
        <v>236000</v>
      </c>
      <c r="N15279"/>
      <c r="O15279" t="s">
        <v>354</v>
      </c>
      <c r="P15279" t="s">
        <v>891</v>
      </c>
    </row>
    <row r="15280" spans="1:16" x14ac:dyDescent="0.25">
      <c r="A15280" t="s">
        <v>1</v>
      </c>
      <c r="B15280" t="s">
        <v>27089</v>
      </c>
      <c r="C15280" t="s">
        <v>81</v>
      </c>
      <c r="D15280" t="s">
        <v>4526</v>
      </c>
      <c r="E15280" t="s">
        <v>59</v>
      </c>
      <c r="F15280" t="b">
        <v>0</v>
      </c>
      <c r="G15280" t="s">
        <v>77</v>
      </c>
      <c r="H15280" s="1">
        <v>46186.670567129629</v>
      </c>
      <c r="I15280" t="b">
        <v>1</v>
      </c>
      <c r="J15280" t="b">
        <v>0</v>
      </c>
      <c r="K15280" t="s">
        <v>41</v>
      </c>
      <c r="L15280" t="s">
        <v>60</v>
      </c>
      <c r="M15280">
        <v>165000</v>
      </c>
      <c r="N15280"/>
      <c r="O15280" t="s">
        <v>12689</v>
      </c>
      <c r="P15280" t="s">
        <v>27090</v>
      </c>
    </row>
    <row r="15281" spans="1:16" x14ac:dyDescent="0.25">
      <c r="A15281" t="s">
        <v>0</v>
      </c>
      <c r="B15281" t="s">
        <v>27091</v>
      </c>
      <c r="C15281" t="s">
        <v>436</v>
      </c>
      <c r="D15281" t="s">
        <v>5349</v>
      </c>
      <c r="E15281" t="s">
        <v>59</v>
      </c>
      <c r="F15281" t="b">
        <v>0</v>
      </c>
      <c r="G15281" t="s">
        <v>41</v>
      </c>
      <c r="H15281" s="1">
        <v>46186.710960648154</v>
      </c>
      <c r="I15281" t="b">
        <v>0</v>
      </c>
      <c r="J15281" t="b">
        <v>1</v>
      </c>
      <c r="K15281" t="s">
        <v>41</v>
      </c>
      <c r="L15281" t="s">
        <v>60</v>
      </c>
      <c r="M15281">
        <v>161500</v>
      </c>
      <c r="N15281"/>
      <c r="O15281" t="s">
        <v>116</v>
      </c>
      <c r="P15281" t="s">
        <v>2567</v>
      </c>
    </row>
    <row r="15282" spans="1:16" x14ac:dyDescent="0.25">
      <c r="A15282" t="s">
        <v>5</v>
      </c>
      <c r="B15282" t="s">
        <v>27092</v>
      </c>
      <c r="C15282" t="s">
        <v>1894</v>
      </c>
      <c r="D15282" t="s">
        <v>4756</v>
      </c>
      <c r="E15282" t="s">
        <v>59</v>
      </c>
      <c r="F15282" t="b">
        <v>0</v>
      </c>
      <c r="G15282" t="s">
        <v>89</v>
      </c>
      <c r="H15282" s="1">
        <v>46186.712245370371</v>
      </c>
      <c r="I15282" t="b">
        <v>0</v>
      </c>
      <c r="J15282" t="b">
        <v>0</v>
      </c>
      <c r="K15282" t="s">
        <v>41</v>
      </c>
      <c r="L15282" t="s">
        <v>60</v>
      </c>
      <c r="M15282">
        <v>168800</v>
      </c>
      <c r="N15282"/>
      <c r="O15282" t="s">
        <v>321</v>
      </c>
      <c r="P15282" t="s">
        <v>27093</v>
      </c>
    </row>
    <row r="15283" spans="1:16" x14ac:dyDescent="0.25">
      <c r="A15283" t="s">
        <v>5</v>
      </c>
      <c r="B15283" t="s">
        <v>27094</v>
      </c>
      <c r="C15283" t="s">
        <v>422</v>
      </c>
      <c r="D15283" t="s">
        <v>4756</v>
      </c>
      <c r="E15283" t="s">
        <v>59</v>
      </c>
      <c r="F15283" t="b">
        <v>0</v>
      </c>
      <c r="G15283" t="s">
        <v>77</v>
      </c>
      <c r="H15283" s="1">
        <v>46186.712245370371</v>
      </c>
      <c r="I15283" t="b">
        <v>0</v>
      </c>
      <c r="J15283" t="b">
        <v>1</v>
      </c>
      <c r="K15283" t="s">
        <v>41</v>
      </c>
      <c r="L15283" t="s">
        <v>60</v>
      </c>
      <c r="M15283">
        <v>120000</v>
      </c>
      <c r="N15283"/>
      <c r="O15283" t="s">
        <v>27095</v>
      </c>
      <c r="P15283" t="s">
        <v>27096</v>
      </c>
    </row>
    <row r="15284" spans="1:16" x14ac:dyDescent="0.25">
      <c r="A15284" t="s">
        <v>1</v>
      </c>
      <c r="B15284" t="s">
        <v>27097</v>
      </c>
      <c r="C15284" t="s">
        <v>3180</v>
      </c>
      <c r="D15284" t="s">
        <v>4526</v>
      </c>
      <c r="E15284" t="s">
        <v>59</v>
      </c>
      <c r="F15284" t="b">
        <v>0</v>
      </c>
      <c r="G15284" t="s">
        <v>68</v>
      </c>
      <c r="H15284" s="1">
        <v>46186.795729166668</v>
      </c>
      <c r="I15284" t="b">
        <v>0</v>
      </c>
      <c r="J15284" t="b">
        <v>1</v>
      </c>
      <c r="K15284" t="s">
        <v>41</v>
      </c>
      <c r="L15284" t="s">
        <v>60</v>
      </c>
      <c r="M15284">
        <v>241000</v>
      </c>
      <c r="N15284"/>
      <c r="O15284" t="s">
        <v>27098</v>
      </c>
      <c r="P15284" t="s">
        <v>27099</v>
      </c>
    </row>
    <row r="15285" spans="1:16" x14ac:dyDescent="0.25">
      <c r="A15285" t="s">
        <v>0</v>
      </c>
      <c r="B15285" t="s">
        <v>0</v>
      </c>
      <c r="C15285" t="s">
        <v>13875</v>
      </c>
      <c r="D15285" t="s">
        <v>2360</v>
      </c>
      <c r="E15285" t="s">
        <v>59</v>
      </c>
      <c r="F15285" t="b">
        <v>0</v>
      </c>
      <c r="G15285" t="s">
        <v>89</v>
      </c>
      <c r="H15285" s="1">
        <v>46186.834687499999</v>
      </c>
      <c r="I15285" t="b">
        <v>1</v>
      </c>
      <c r="J15285" t="b">
        <v>1</v>
      </c>
      <c r="K15285" t="s">
        <v>41</v>
      </c>
      <c r="L15285" t="s">
        <v>74</v>
      </c>
      <c r="M15285"/>
      <c r="N15285">
        <v>21.5</v>
      </c>
      <c r="O15285" t="s">
        <v>27100</v>
      </c>
      <c r="P15285" t="s">
        <v>288</v>
      </c>
    </row>
    <row r="15286" spans="1:16" x14ac:dyDescent="0.25">
      <c r="A15286" t="s">
        <v>0</v>
      </c>
      <c r="B15286" t="s">
        <v>27101</v>
      </c>
      <c r="C15286" t="s">
        <v>612</v>
      </c>
      <c r="D15286" t="s">
        <v>4595</v>
      </c>
      <c r="E15286" t="s">
        <v>88</v>
      </c>
      <c r="F15286" t="b">
        <v>0</v>
      </c>
      <c r="G15286" t="s">
        <v>73</v>
      </c>
      <c r="H15286" s="1">
        <v>46187.001388888893</v>
      </c>
      <c r="I15286" t="b">
        <v>0</v>
      </c>
      <c r="J15286" t="b">
        <v>0</v>
      </c>
      <c r="K15286" t="s">
        <v>41</v>
      </c>
      <c r="L15286" t="s">
        <v>74</v>
      </c>
      <c r="M15286"/>
      <c r="N15286">
        <v>55</v>
      </c>
      <c r="O15286" t="s">
        <v>3715</v>
      </c>
    </row>
    <row r="15287" spans="1:16" x14ac:dyDescent="0.25">
      <c r="A15287" t="s">
        <v>3</v>
      </c>
      <c r="B15287" t="s">
        <v>27102</v>
      </c>
      <c r="C15287" t="s">
        <v>13</v>
      </c>
      <c r="D15287" t="s">
        <v>3761</v>
      </c>
      <c r="E15287" t="s">
        <v>59</v>
      </c>
      <c r="F15287" t="b">
        <v>0</v>
      </c>
      <c r="G15287" t="s">
        <v>13</v>
      </c>
      <c r="H15287" s="1">
        <v>46187.001655092587</v>
      </c>
      <c r="I15287" t="b">
        <v>1</v>
      </c>
      <c r="J15287" t="b">
        <v>0</v>
      </c>
      <c r="K15287" t="s">
        <v>13</v>
      </c>
      <c r="L15287" t="s">
        <v>60</v>
      </c>
      <c r="M15287">
        <v>72500</v>
      </c>
      <c r="N15287"/>
      <c r="O15287" t="s">
        <v>27103</v>
      </c>
      <c r="P15287" t="s">
        <v>3004</v>
      </c>
    </row>
    <row r="15288" spans="1:16" x14ac:dyDescent="0.25">
      <c r="A15288" t="s">
        <v>0</v>
      </c>
      <c r="B15288" t="s">
        <v>27104</v>
      </c>
      <c r="C15288" t="s">
        <v>172</v>
      </c>
      <c r="D15288" t="s">
        <v>27105</v>
      </c>
      <c r="E15288" t="s">
        <v>59</v>
      </c>
      <c r="F15288" t="b">
        <v>0</v>
      </c>
      <c r="G15288" t="s">
        <v>68</v>
      </c>
      <c r="H15288" s="1">
        <v>46187.00273148148</v>
      </c>
      <c r="I15288" t="b">
        <v>1</v>
      </c>
      <c r="J15288" t="b">
        <v>0</v>
      </c>
      <c r="K15288" t="s">
        <v>41</v>
      </c>
      <c r="L15288" t="s">
        <v>60</v>
      </c>
      <c r="M15288">
        <v>100000</v>
      </c>
      <c r="N15288"/>
      <c r="O15288" t="s">
        <v>27105</v>
      </c>
    </row>
    <row r="15289" spans="1:16" x14ac:dyDescent="0.25">
      <c r="A15289" t="s">
        <v>2</v>
      </c>
      <c r="B15289" t="s">
        <v>27106</v>
      </c>
      <c r="C15289" t="s">
        <v>41</v>
      </c>
      <c r="D15289" t="s">
        <v>27107</v>
      </c>
      <c r="E15289" t="s">
        <v>59</v>
      </c>
      <c r="F15289" t="b">
        <v>0</v>
      </c>
      <c r="G15289" t="s">
        <v>41</v>
      </c>
      <c r="H15289" s="1">
        <v>46187.003784722219</v>
      </c>
      <c r="I15289" t="b">
        <v>0</v>
      </c>
      <c r="J15289" t="b">
        <v>0</v>
      </c>
      <c r="K15289" t="s">
        <v>41</v>
      </c>
      <c r="L15289" t="s">
        <v>74</v>
      </c>
      <c r="M15289"/>
      <c r="N15289">
        <v>65</v>
      </c>
      <c r="O15289" t="s">
        <v>21393</v>
      </c>
      <c r="P15289" t="s">
        <v>3309</v>
      </c>
    </row>
    <row r="15290" spans="1:16" x14ac:dyDescent="0.25">
      <c r="A15290" t="s">
        <v>1</v>
      </c>
      <c r="B15290" t="s">
        <v>24458</v>
      </c>
      <c r="C15290" t="s">
        <v>249</v>
      </c>
      <c r="D15290" t="s">
        <v>4673</v>
      </c>
      <c r="E15290" t="s">
        <v>59</v>
      </c>
      <c r="F15290" t="b">
        <v>0</v>
      </c>
      <c r="G15290" t="s">
        <v>77</v>
      </c>
      <c r="H15290" s="1">
        <v>46187.003969907397</v>
      </c>
      <c r="I15290" t="b">
        <v>0</v>
      </c>
      <c r="J15290" t="b">
        <v>0</v>
      </c>
      <c r="K15290" t="s">
        <v>41</v>
      </c>
      <c r="L15290" t="s">
        <v>60</v>
      </c>
      <c r="M15290">
        <v>114400</v>
      </c>
      <c r="N15290"/>
      <c r="O15290" t="s">
        <v>8873</v>
      </c>
      <c r="P15290" t="s">
        <v>24459</v>
      </c>
    </row>
    <row r="15291" spans="1:16" x14ac:dyDescent="0.25">
      <c r="A15291" t="s">
        <v>2</v>
      </c>
      <c r="B15291" t="s">
        <v>27108</v>
      </c>
      <c r="C15291" t="s">
        <v>76</v>
      </c>
      <c r="D15291" t="s">
        <v>4526</v>
      </c>
      <c r="E15291" t="s">
        <v>59</v>
      </c>
      <c r="F15291" t="b">
        <v>1</v>
      </c>
      <c r="G15291" t="s">
        <v>65</v>
      </c>
      <c r="H15291" s="1">
        <v>46187.044409722221</v>
      </c>
      <c r="I15291" t="b">
        <v>0</v>
      </c>
      <c r="J15291" t="b">
        <v>0</v>
      </c>
      <c r="K15291" t="s">
        <v>41</v>
      </c>
      <c r="L15291" t="s">
        <v>60</v>
      </c>
      <c r="M15291">
        <v>103000</v>
      </c>
      <c r="N15291"/>
      <c r="O15291" t="s">
        <v>371</v>
      </c>
      <c r="P15291" t="s">
        <v>1462</v>
      </c>
    </row>
    <row r="15292" spans="1:16" x14ac:dyDescent="0.25">
      <c r="A15292" t="s">
        <v>1</v>
      </c>
      <c r="B15292" t="s">
        <v>1272</v>
      </c>
      <c r="C15292" t="s">
        <v>27109</v>
      </c>
      <c r="D15292" t="s">
        <v>4756</v>
      </c>
      <c r="E15292" t="s">
        <v>59</v>
      </c>
      <c r="F15292" t="b">
        <v>0</v>
      </c>
      <c r="G15292" t="s">
        <v>89</v>
      </c>
      <c r="H15292" s="1">
        <v>46187.129004629627</v>
      </c>
      <c r="I15292" t="b">
        <v>1</v>
      </c>
      <c r="J15292" t="b">
        <v>1</v>
      </c>
      <c r="K15292" t="s">
        <v>41</v>
      </c>
      <c r="L15292" t="s">
        <v>60</v>
      </c>
      <c r="M15292">
        <v>88400</v>
      </c>
      <c r="N15292"/>
      <c r="O15292" t="s">
        <v>2979</v>
      </c>
      <c r="P15292" t="s">
        <v>14496</v>
      </c>
    </row>
    <row r="15293" spans="1:16" x14ac:dyDescent="0.25">
      <c r="A15293" t="s">
        <v>1</v>
      </c>
      <c r="B15293" t="s">
        <v>27110</v>
      </c>
      <c r="C15293" t="s">
        <v>19273</v>
      </c>
      <c r="D15293" t="s">
        <v>4587</v>
      </c>
      <c r="E15293" t="s">
        <v>59</v>
      </c>
      <c r="F15293" t="b">
        <v>0</v>
      </c>
      <c r="G15293" t="s">
        <v>65</v>
      </c>
      <c r="H15293" s="1">
        <v>46187.213472222233</v>
      </c>
      <c r="I15293" t="b">
        <v>0</v>
      </c>
      <c r="J15293" t="b">
        <v>1</v>
      </c>
      <c r="K15293" t="s">
        <v>41</v>
      </c>
      <c r="L15293" t="s">
        <v>60</v>
      </c>
      <c r="M15293">
        <v>294000</v>
      </c>
      <c r="N15293"/>
      <c r="O15293" t="s">
        <v>8175</v>
      </c>
      <c r="P15293" t="s">
        <v>27111</v>
      </c>
    </row>
    <row r="15294" spans="1:16" x14ac:dyDescent="0.25">
      <c r="A15294" t="s">
        <v>0</v>
      </c>
      <c r="B15294" t="s">
        <v>2380</v>
      </c>
      <c r="C15294" t="s">
        <v>304</v>
      </c>
      <c r="D15294" t="s">
        <v>4526</v>
      </c>
      <c r="E15294" t="s">
        <v>59</v>
      </c>
      <c r="F15294" t="b">
        <v>0</v>
      </c>
      <c r="G15294" t="s">
        <v>77</v>
      </c>
      <c r="H15294" s="1">
        <v>46187.252141203702</v>
      </c>
      <c r="I15294" t="b">
        <v>0</v>
      </c>
      <c r="J15294" t="b">
        <v>1</v>
      </c>
      <c r="K15294" t="s">
        <v>41</v>
      </c>
      <c r="L15294" t="s">
        <v>60</v>
      </c>
      <c r="M15294">
        <v>72800</v>
      </c>
      <c r="N15294"/>
      <c r="O15294" t="s">
        <v>3481</v>
      </c>
      <c r="P15294" t="s">
        <v>27112</v>
      </c>
    </row>
    <row r="15295" spans="1:16" x14ac:dyDescent="0.25">
      <c r="A15295" t="s">
        <v>4</v>
      </c>
      <c r="B15295" t="s">
        <v>3430</v>
      </c>
      <c r="C15295" t="s">
        <v>3253</v>
      </c>
      <c r="D15295" t="s">
        <v>4526</v>
      </c>
      <c r="E15295" t="s">
        <v>59</v>
      </c>
      <c r="F15295" t="b">
        <v>0</v>
      </c>
      <c r="G15295" t="s">
        <v>65</v>
      </c>
      <c r="H15295" s="1">
        <v>46187.252141203702</v>
      </c>
      <c r="I15295" t="b">
        <v>0</v>
      </c>
      <c r="J15295" t="b">
        <v>0</v>
      </c>
      <c r="K15295" t="s">
        <v>41</v>
      </c>
      <c r="L15295" t="s">
        <v>60</v>
      </c>
      <c r="M15295">
        <v>85000</v>
      </c>
      <c r="N15295"/>
      <c r="O15295" t="s">
        <v>15554</v>
      </c>
      <c r="P15295" t="s">
        <v>27113</v>
      </c>
    </row>
    <row r="15296" spans="1:16" x14ac:dyDescent="0.25">
      <c r="A15296" t="s">
        <v>2</v>
      </c>
      <c r="B15296" t="s">
        <v>27114</v>
      </c>
      <c r="C15296" t="s">
        <v>1265</v>
      </c>
      <c r="D15296" t="s">
        <v>16554</v>
      </c>
      <c r="E15296" t="s">
        <v>59</v>
      </c>
      <c r="F15296" t="b">
        <v>0</v>
      </c>
      <c r="G15296" t="s">
        <v>31</v>
      </c>
      <c r="H15296" s="1">
        <v>46187.254629629628</v>
      </c>
      <c r="I15296" t="b">
        <v>0</v>
      </c>
      <c r="J15296" t="b">
        <v>0</v>
      </c>
      <c r="K15296" t="s">
        <v>31</v>
      </c>
      <c r="L15296" t="s">
        <v>60</v>
      </c>
      <c r="M15296">
        <v>1</v>
      </c>
      <c r="N15296"/>
      <c r="O15296" t="s">
        <v>27115</v>
      </c>
    </row>
    <row r="15297" spans="1:16" x14ac:dyDescent="0.25">
      <c r="A15297" t="s">
        <v>0</v>
      </c>
      <c r="B15297" t="s">
        <v>27116</v>
      </c>
      <c r="C15297" t="s">
        <v>1384</v>
      </c>
      <c r="D15297" t="s">
        <v>4526</v>
      </c>
      <c r="E15297" t="s">
        <v>59</v>
      </c>
      <c r="F15297" t="b">
        <v>0</v>
      </c>
      <c r="G15297" t="s">
        <v>77</v>
      </c>
      <c r="H15297" s="1">
        <v>46187.335474537038</v>
      </c>
      <c r="I15297" t="b">
        <v>0</v>
      </c>
      <c r="J15297" t="b">
        <v>0</v>
      </c>
      <c r="K15297" t="s">
        <v>41</v>
      </c>
      <c r="L15297" t="s">
        <v>74</v>
      </c>
      <c r="M15297"/>
      <c r="N15297">
        <v>56.935000000000002</v>
      </c>
      <c r="O15297" t="s">
        <v>27117</v>
      </c>
    </row>
    <row r="15298" spans="1:16" x14ac:dyDescent="0.25">
      <c r="A15298" t="s">
        <v>1</v>
      </c>
      <c r="B15298" t="s">
        <v>905</v>
      </c>
      <c r="C15298" t="s">
        <v>543</v>
      </c>
      <c r="D15298" t="s">
        <v>4346</v>
      </c>
      <c r="E15298" t="s">
        <v>59</v>
      </c>
      <c r="F15298" t="b">
        <v>0</v>
      </c>
      <c r="G15298" t="s">
        <v>77</v>
      </c>
      <c r="H15298" s="1">
        <v>46187.338460648149</v>
      </c>
      <c r="I15298" t="b">
        <v>1</v>
      </c>
      <c r="J15298" t="b">
        <v>0</v>
      </c>
      <c r="K15298" t="s">
        <v>41</v>
      </c>
      <c r="L15298" t="s">
        <v>60</v>
      </c>
      <c r="M15298">
        <v>125000</v>
      </c>
      <c r="N15298"/>
      <c r="O15298" t="s">
        <v>2309</v>
      </c>
      <c r="P15298" t="s">
        <v>6545</v>
      </c>
    </row>
    <row r="15299" spans="1:16" x14ac:dyDescent="0.25">
      <c r="A15299" t="s">
        <v>2</v>
      </c>
      <c r="B15299" t="s">
        <v>851</v>
      </c>
      <c r="C15299" t="s">
        <v>427</v>
      </c>
      <c r="D15299" t="s">
        <v>4756</v>
      </c>
      <c r="E15299" t="s">
        <v>59</v>
      </c>
      <c r="F15299" t="b">
        <v>0</v>
      </c>
      <c r="G15299" t="s">
        <v>65</v>
      </c>
      <c r="H15299" s="1">
        <v>46187.377141203702</v>
      </c>
      <c r="I15299" t="b">
        <v>0</v>
      </c>
      <c r="J15299" t="b">
        <v>1</v>
      </c>
      <c r="K15299" t="s">
        <v>41</v>
      </c>
      <c r="L15299" t="s">
        <v>60</v>
      </c>
      <c r="M15299">
        <v>142000</v>
      </c>
      <c r="N15299"/>
      <c r="O15299" t="s">
        <v>1199</v>
      </c>
      <c r="P15299" t="s">
        <v>2392</v>
      </c>
    </row>
    <row r="15300" spans="1:16" x14ac:dyDescent="0.25">
      <c r="A15300" t="s">
        <v>6</v>
      </c>
      <c r="B15300" t="s">
        <v>6</v>
      </c>
      <c r="C15300" t="s">
        <v>690</v>
      </c>
      <c r="D15300" t="s">
        <v>2360</v>
      </c>
      <c r="E15300" t="s">
        <v>72</v>
      </c>
      <c r="F15300" t="b">
        <v>0</v>
      </c>
      <c r="G15300" t="s">
        <v>77</v>
      </c>
      <c r="H15300" s="1">
        <v>46187.420439814807</v>
      </c>
      <c r="I15300" t="b">
        <v>0</v>
      </c>
      <c r="J15300" t="b">
        <v>1</v>
      </c>
      <c r="K15300" t="s">
        <v>41</v>
      </c>
      <c r="L15300" t="s">
        <v>60</v>
      </c>
      <c r="M15300">
        <v>175500</v>
      </c>
      <c r="N15300"/>
      <c r="O15300" t="s">
        <v>424</v>
      </c>
      <c r="P15300" t="s">
        <v>4581</v>
      </c>
    </row>
    <row r="15301" spans="1:16" x14ac:dyDescent="0.25">
      <c r="A15301" t="s">
        <v>1</v>
      </c>
      <c r="B15301" t="s">
        <v>3069</v>
      </c>
      <c r="C15301" t="s">
        <v>1379</v>
      </c>
      <c r="D15301" t="s">
        <v>2360</v>
      </c>
      <c r="E15301" t="s">
        <v>59</v>
      </c>
      <c r="F15301" t="b">
        <v>0</v>
      </c>
      <c r="G15301" t="s">
        <v>77</v>
      </c>
      <c r="H15301" s="1">
        <v>46187.4218287037</v>
      </c>
      <c r="I15301" t="b">
        <v>0</v>
      </c>
      <c r="J15301" t="b">
        <v>0</v>
      </c>
      <c r="K15301" t="s">
        <v>41</v>
      </c>
      <c r="L15301" t="s">
        <v>60</v>
      </c>
      <c r="M15301">
        <v>84050</v>
      </c>
      <c r="N15301"/>
      <c r="O15301" t="s">
        <v>2795</v>
      </c>
      <c r="P15301" t="s">
        <v>27118</v>
      </c>
    </row>
    <row r="15302" spans="1:16" x14ac:dyDescent="0.25">
      <c r="A15302" t="s">
        <v>1</v>
      </c>
      <c r="B15302" t="s">
        <v>16898</v>
      </c>
      <c r="C15302" t="s">
        <v>76</v>
      </c>
      <c r="D15302" t="s">
        <v>4630</v>
      </c>
      <c r="E15302" t="s">
        <v>59</v>
      </c>
      <c r="F15302" t="b">
        <v>1</v>
      </c>
      <c r="G15302" t="s">
        <v>68</v>
      </c>
      <c r="H15302" s="1">
        <v>46187.4218287037</v>
      </c>
      <c r="I15302" t="b">
        <v>0</v>
      </c>
      <c r="J15302" t="b">
        <v>1</v>
      </c>
      <c r="K15302" t="s">
        <v>41</v>
      </c>
      <c r="L15302" t="s">
        <v>60</v>
      </c>
      <c r="M15302">
        <v>193000</v>
      </c>
      <c r="N15302"/>
      <c r="O15302" t="s">
        <v>3893</v>
      </c>
      <c r="P15302" t="s">
        <v>18835</v>
      </c>
    </row>
    <row r="15303" spans="1:16" x14ac:dyDescent="0.25">
      <c r="A15303" t="s">
        <v>8</v>
      </c>
      <c r="B15303" t="s">
        <v>27119</v>
      </c>
      <c r="C15303" t="s">
        <v>5258</v>
      </c>
      <c r="D15303" t="s">
        <v>4587</v>
      </c>
      <c r="E15303" t="s">
        <v>59</v>
      </c>
      <c r="F15303" t="b">
        <v>0</v>
      </c>
      <c r="G15303" t="s">
        <v>40</v>
      </c>
      <c r="H15303" s="1">
        <v>46187.548333333332</v>
      </c>
      <c r="I15303" t="b">
        <v>0</v>
      </c>
      <c r="J15303" t="b">
        <v>0</v>
      </c>
      <c r="K15303" t="s">
        <v>40</v>
      </c>
      <c r="L15303" t="s">
        <v>60</v>
      </c>
      <c r="M15303">
        <v>48405</v>
      </c>
      <c r="N15303"/>
      <c r="O15303" t="s">
        <v>27120</v>
      </c>
    </row>
    <row r="15304" spans="1:16" x14ac:dyDescent="0.25">
      <c r="A15304" t="s">
        <v>1</v>
      </c>
      <c r="B15304" t="s">
        <v>27121</v>
      </c>
      <c r="C15304" t="s">
        <v>76</v>
      </c>
      <c r="D15304" t="s">
        <v>4346</v>
      </c>
      <c r="E15304" t="s">
        <v>132</v>
      </c>
      <c r="F15304" t="b">
        <v>1</v>
      </c>
      <c r="G15304" t="s">
        <v>77</v>
      </c>
      <c r="H15304" s="1">
        <v>46187.588460648149</v>
      </c>
      <c r="I15304" t="b">
        <v>1</v>
      </c>
      <c r="J15304" t="b">
        <v>1</v>
      </c>
      <c r="K15304" t="s">
        <v>41</v>
      </c>
      <c r="L15304" t="s">
        <v>74</v>
      </c>
      <c r="M15304"/>
      <c r="N15304">
        <v>60</v>
      </c>
      <c r="O15304" t="s">
        <v>2075</v>
      </c>
      <c r="P15304" t="s">
        <v>3531</v>
      </c>
    </row>
    <row r="15305" spans="1:16" x14ac:dyDescent="0.25">
      <c r="A15305" t="s">
        <v>5</v>
      </c>
      <c r="B15305" t="s">
        <v>27122</v>
      </c>
      <c r="C15305" t="s">
        <v>5258</v>
      </c>
      <c r="D15305" t="s">
        <v>4587</v>
      </c>
      <c r="E15305" t="s">
        <v>59</v>
      </c>
      <c r="F15305" t="b">
        <v>0</v>
      </c>
      <c r="G15305" t="s">
        <v>40</v>
      </c>
      <c r="H15305" s="1">
        <v>46187.589965277781</v>
      </c>
      <c r="I15305" t="b">
        <v>1</v>
      </c>
      <c r="J15305" t="b">
        <v>0</v>
      </c>
      <c r="K15305" t="s">
        <v>40</v>
      </c>
      <c r="L15305" t="s">
        <v>60</v>
      </c>
      <c r="M15305">
        <v>60715</v>
      </c>
      <c r="N15305"/>
      <c r="O15305" t="s">
        <v>27120</v>
      </c>
    </row>
    <row r="15306" spans="1:16" x14ac:dyDescent="0.25">
      <c r="A15306" t="s">
        <v>2</v>
      </c>
      <c r="B15306" t="s">
        <v>27123</v>
      </c>
      <c r="C15306" t="s">
        <v>76</v>
      </c>
      <c r="D15306" t="s">
        <v>4346</v>
      </c>
      <c r="E15306" t="s">
        <v>59</v>
      </c>
      <c r="F15306" t="b">
        <v>1</v>
      </c>
      <c r="G15306" t="s">
        <v>41</v>
      </c>
      <c r="H15306" s="1">
        <v>46187.63</v>
      </c>
      <c r="I15306" t="b">
        <v>0</v>
      </c>
      <c r="J15306" t="b">
        <v>0</v>
      </c>
      <c r="K15306" t="s">
        <v>41</v>
      </c>
      <c r="L15306" t="s">
        <v>60</v>
      </c>
      <c r="M15306">
        <v>80000</v>
      </c>
      <c r="N15306"/>
      <c r="O15306" t="s">
        <v>27124</v>
      </c>
      <c r="P15306" t="s">
        <v>27125</v>
      </c>
    </row>
    <row r="15307" spans="1:16" x14ac:dyDescent="0.25">
      <c r="A15307" t="s">
        <v>0</v>
      </c>
      <c r="B15307" t="s">
        <v>3980</v>
      </c>
      <c r="C15307" t="s">
        <v>998</v>
      </c>
      <c r="D15307" t="s">
        <v>4526</v>
      </c>
      <c r="E15307" t="s">
        <v>59</v>
      </c>
      <c r="F15307" t="b">
        <v>0</v>
      </c>
      <c r="G15307" t="s">
        <v>65</v>
      </c>
      <c r="H15307" s="1">
        <v>46187.668807870366</v>
      </c>
      <c r="I15307" t="b">
        <v>0</v>
      </c>
      <c r="J15307" t="b">
        <v>0</v>
      </c>
      <c r="K15307" t="s">
        <v>41</v>
      </c>
      <c r="L15307" t="s">
        <v>60</v>
      </c>
      <c r="M15307">
        <v>90000</v>
      </c>
      <c r="N15307"/>
      <c r="O15307" t="s">
        <v>27126</v>
      </c>
      <c r="P15307" t="s">
        <v>11470</v>
      </c>
    </row>
    <row r="15308" spans="1:16" x14ac:dyDescent="0.25">
      <c r="A15308" t="s">
        <v>6</v>
      </c>
      <c r="B15308" t="s">
        <v>27127</v>
      </c>
      <c r="C15308" t="s">
        <v>27128</v>
      </c>
      <c r="D15308" t="s">
        <v>16554</v>
      </c>
      <c r="E15308" t="s">
        <v>59</v>
      </c>
      <c r="F15308" t="b">
        <v>0</v>
      </c>
      <c r="G15308" t="s">
        <v>31</v>
      </c>
      <c r="H15308" s="1">
        <v>46187.671296296299</v>
      </c>
      <c r="I15308" t="b">
        <v>0</v>
      </c>
      <c r="J15308" t="b">
        <v>0</v>
      </c>
      <c r="K15308" t="s">
        <v>31</v>
      </c>
      <c r="L15308" t="s">
        <v>60</v>
      </c>
      <c r="M15308">
        <v>1</v>
      </c>
      <c r="N15308"/>
      <c r="O15308" t="s">
        <v>27129</v>
      </c>
      <c r="P15308" t="s">
        <v>85</v>
      </c>
    </row>
    <row r="15309" spans="1:16" x14ac:dyDescent="0.25">
      <c r="A15309" t="s">
        <v>7</v>
      </c>
      <c r="B15309" t="s">
        <v>4205</v>
      </c>
      <c r="C15309" t="s">
        <v>413</v>
      </c>
      <c r="D15309" t="s">
        <v>16554</v>
      </c>
      <c r="E15309" t="s">
        <v>59</v>
      </c>
      <c r="F15309" t="b">
        <v>0</v>
      </c>
      <c r="G15309" t="s">
        <v>31</v>
      </c>
      <c r="H15309" s="1">
        <v>46187.671296296299</v>
      </c>
      <c r="I15309" t="b">
        <v>0</v>
      </c>
      <c r="J15309" t="b">
        <v>0</v>
      </c>
      <c r="K15309" t="s">
        <v>31</v>
      </c>
      <c r="L15309" t="s">
        <v>60</v>
      </c>
      <c r="M15309">
        <v>800000</v>
      </c>
      <c r="N15309"/>
      <c r="O15309" t="s">
        <v>27130</v>
      </c>
      <c r="P15309" t="s">
        <v>85</v>
      </c>
    </row>
    <row r="15310" spans="1:16" x14ac:dyDescent="0.25">
      <c r="A15310" t="s">
        <v>4</v>
      </c>
      <c r="B15310" t="s">
        <v>27131</v>
      </c>
      <c r="C15310" t="s">
        <v>1488</v>
      </c>
      <c r="D15310" t="s">
        <v>16554</v>
      </c>
      <c r="E15310" t="s">
        <v>59</v>
      </c>
      <c r="F15310" t="b">
        <v>0</v>
      </c>
      <c r="G15310" t="s">
        <v>31</v>
      </c>
      <c r="H15310" s="1">
        <v>46187.671296296299</v>
      </c>
      <c r="I15310" t="b">
        <v>1</v>
      </c>
      <c r="J15310" t="b">
        <v>0</v>
      </c>
      <c r="K15310" t="s">
        <v>31</v>
      </c>
      <c r="L15310" t="s">
        <v>60</v>
      </c>
      <c r="M15310">
        <v>600000</v>
      </c>
      <c r="N15310"/>
      <c r="O15310" t="s">
        <v>27132</v>
      </c>
    </row>
    <row r="15311" spans="1:16" x14ac:dyDescent="0.25">
      <c r="A15311" t="s">
        <v>2</v>
      </c>
      <c r="B15311" t="s">
        <v>191</v>
      </c>
      <c r="C15311" t="s">
        <v>22469</v>
      </c>
      <c r="D15311" t="s">
        <v>16554</v>
      </c>
      <c r="E15311" t="s">
        <v>59</v>
      </c>
      <c r="F15311" t="b">
        <v>0</v>
      </c>
      <c r="G15311" t="s">
        <v>31</v>
      </c>
      <c r="H15311" s="1">
        <v>46187.671296296299</v>
      </c>
      <c r="I15311" t="b">
        <v>0</v>
      </c>
      <c r="J15311" t="b">
        <v>0</v>
      </c>
      <c r="K15311" t="s">
        <v>31</v>
      </c>
      <c r="L15311" t="s">
        <v>60</v>
      </c>
      <c r="M15311">
        <v>1</v>
      </c>
      <c r="N15311"/>
      <c r="O15311" t="s">
        <v>27133</v>
      </c>
      <c r="P15311" t="s">
        <v>27134</v>
      </c>
    </row>
    <row r="15312" spans="1:16" x14ac:dyDescent="0.25">
      <c r="A15312" t="s">
        <v>1</v>
      </c>
      <c r="B15312" t="s">
        <v>27135</v>
      </c>
      <c r="C15312" t="s">
        <v>583</v>
      </c>
      <c r="D15312" t="s">
        <v>4526</v>
      </c>
      <c r="E15312" t="s">
        <v>59</v>
      </c>
      <c r="F15312" t="b">
        <v>0</v>
      </c>
      <c r="G15312" t="s">
        <v>77</v>
      </c>
      <c r="H15312" s="1">
        <v>46187.6718287037</v>
      </c>
      <c r="I15312" t="b">
        <v>0</v>
      </c>
      <c r="J15312" t="b">
        <v>1</v>
      </c>
      <c r="K15312" t="s">
        <v>41</v>
      </c>
      <c r="L15312" t="s">
        <v>60</v>
      </c>
      <c r="M15312">
        <v>158000</v>
      </c>
      <c r="N15312"/>
      <c r="O15312" t="s">
        <v>4052</v>
      </c>
    </row>
    <row r="15313" spans="1:16" x14ac:dyDescent="0.25">
      <c r="A15313" t="s">
        <v>1</v>
      </c>
      <c r="B15313" t="s">
        <v>27136</v>
      </c>
      <c r="C15313" t="s">
        <v>1070</v>
      </c>
      <c r="D15313" t="s">
        <v>4526</v>
      </c>
      <c r="E15313" t="s">
        <v>59</v>
      </c>
      <c r="F15313" t="b">
        <v>0</v>
      </c>
      <c r="G15313" t="s">
        <v>73</v>
      </c>
      <c r="H15313" s="1">
        <v>46187.672037037039</v>
      </c>
      <c r="I15313" t="b">
        <v>0</v>
      </c>
      <c r="J15313" t="b">
        <v>1</v>
      </c>
      <c r="K15313" t="s">
        <v>41</v>
      </c>
      <c r="L15313" t="s">
        <v>60</v>
      </c>
      <c r="M15313">
        <v>153675</v>
      </c>
      <c r="N15313"/>
      <c r="O15313" t="s">
        <v>4052</v>
      </c>
    </row>
    <row r="15314" spans="1:16" x14ac:dyDescent="0.25">
      <c r="A15314" t="s">
        <v>0</v>
      </c>
      <c r="B15314" t="s">
        <v>27137</v>
      </c>
      <c r="C15314" t="s">
        <v>4666</v>
      </c>
      <c r="D15314" t="s">
        <v>27138</v>
      </c>
      <c r="E15314" t="s">
        <v>59</v>
      </c>
      <c r="F15314" t="b">
        <v>0</v>
      </c>
      <c r="G15314" t="s">
        <v>4666</v>
      </c>
      <c r="H15314" s="1">
        <v>46187.711574074077</v>
      </c>
      <c r="I15314" t="b">
        <v>0</v>
      </c>
      <c r="J15314" t="b">
        <v>0</v>
      </c>
      <c r="K15314" t="s">
        <v>4666</v>
      </c>
      <c r="L15314" t="s">
        <v>60</v>
      </c>
      <c r="M15314">
        <v>105000</v>
      </c>
      <c r="N15314"/>
      <c r="O15314" t="s">
        <v>27139</v>
      </c>
    </row>
    <row r="15315" spans="1:16" x14ac:dyDescent="0.25">
      <c r="A15315" t="s">
        <v>0</v>
      </c>
      <c r="B15315" t="s">
        <v>4159</v>
      </c>
      <c r="C15315" t="s">
        <v>27140</v>
      </c>
      <c r="D15315" t="s">
        <v>4569</v>
      </c>
      <c r="E15315" t="s">
        <v>59</v>
      </c>
      <c r="F15315" t="b">
        <v>0</v>
      </c>
      <c r="G15315" t="s">
        <v>77</v>
      </c>
      <c r="H15315" s="1">
        <v>46187.793807870366</v>
      </c>
      <c r="I15315" t="b">
        <v>1</v>
      </c>
      <c r="J15315" t="b">
        <v>1</v>
      </c>
      <c r="K15315" t="s">
        <v>41</v>
      </c>
      <c r="L15315" t="s">
        <v>74</v>
      </c>
      <c r="M15315"/>
      <c r="N15315">
        <v>28</v>
      </c>
      <c r="O15315" t="s">
        <v>299</v>
      </c>
      <c r="P15315" t="s">
        <v>146</v>
      </c>
    </row>
    <row r="15316" spans="1:16" x14ac:dyDescent="0.25">
      <c r="A15316" t="s">
        <v>1</v>
      </c>
      <c r="B15316" t="s">
        <v>27141</v>
      </c>
      <c r="C15316" t="s">
        <v>1445</v>
      </c>
      <c r="D15316" t="s">
        <v>4630</v>
      </c>
      <c r="E15316" t="s">
        <v>59</v>
      </c>
      <c r="F15316" t="b">
        <v>0</v>
      </c>
      <c r="G15316" t="s">
        <v>77</v>
      </c>
      <c r="H15316" s="1">
        <v>46187.880127314813</v>
      </c>
      <c r="I15316" t="b">
        <v>0</v>
      </c>
      <c r="J15316" t="b">
        <v>0</v>
      </c>
      <c r="K15316" t="s">
        <v>41</v>
      </c>
      <c r="L15316" t="s">
        <v>60</v>
      </c>
      <c r="M15316">
        <v>111000</v>
      </c>
      <c r="N15316"/>
      <c r="O15316" t="s">
        <v>18691</v>
      </c>
      <c r="P15316" t="s">
        <v>18692</v>
      </c>
    </row>
    <row r="15317" spans="1:16" x14ac:dyDescent="0.25">
      <c r="A15317" t="s">
        <v>0</v>
      </c>
      <c r="B15317" t="s">
        <v>27142</v>
      </c>
      <c r="C15317" t="s">
        <v>190</v>
      </c>
      <c r="D15317" t="s">
        <v>4526</v>
      </c>
      <c r="E15317" t="s">
        <v>59</v>
      </c>
      <c r="F15317" t="b">
        <v>0</v>
      </c>
      <c r="G15317" t="s">
        <v>73</v>
      </c>
      <c r="H15317" s="1">
        <v>46188.002164351848</v>
      </c>
      <c r="I15317" t="b">
        <v>0</v>
      </c>
      <c r="J15317" t="b">
        <v>0</v>
      </c>
      <c r="K15317" t="s">
        <v>41</v>
      </c>
      <c r="L15317" t="s">
        <v>60</v>
      </c>
      <c r="M15317">
        <v>90000</v>
      </c>
      <c r="N15317"/>
      <c r="O15317" t="s">
        <v>362</v>
      </c>
      <c r="P15317" t="s">
        <v>325</v>
      </c>
    </row>
    <row r="15318" spans="1:16" x14ac:dyDescent="0.25">
      <c r="A15318" t="s">
        <v>6</v>
      </c>
      <c r="B15318" t="s">
        <v>27143</v>
      </c>
      <c r="C15318" t="s">
        <v>76</v>
      </c>
      <c r="D15318" t="s">
        <v>4526</v>
      </c>
      <c r="E15318" t="s">
        <v>59</v>
      </c>
      <c r="F15318" t="b">
        <v>1</v>
      </c>
      <c r="G15318" t="s">
        <v>68</v>
      </c>
      <c r="H15318" s="1">
        <v>46188.00377314815</v>
      </c>
      <c r="I15318" t="b">
        <v>0</v>
      </c>
      <c r="J15318" t="b">
        <v>1</v>
      </c>
      <c r="K15318" t="s">
        <v>41</v>
      </c>
      <c r="L15318" t="s">
        <v>60</v>
      </c>
      <c r="M15318">
        <v>165000</v>
      </c>
      <c r="N15318"/>
      <c r="O15318" t="s">
        <v>25239</v>
      </c>
      <c r="P15318" t="s">
        <v>27144</v>
      </c>
    </row>
    <row r="15319" spans="1:16" x14ac:dyDescent="0.25">
      <c r="A15319" t="s">
        <v>8</v>
      </c>
      <c r="B15319" t="s">
        <v>27145</v>
      </c>
      <c r="C15319" t="s">
        <v>190</v>
      </c>
      <c r="D15319" t="s">
        <v>2360</v>
      </c>
      <c r="E15319" t="s">
        <v>59</v>
      </c>
      <c r="F15319" t="b">
        <v>0</v>
      </c>
      <c r="G15319" t="s">
        <v>68</v>
      </c>
      <c r="H15319" s="1">
        <v>46188.130196759259</v>
      </c>
      <c r="I15319" t="b">
        <v>0</v>
      </c>
      <c r="J15319" t="b">
        <v>1</v>
      </c>
      <c r="K15319" t="s">
        <v>41</v>
      </c>
      <c r="L15319" t="s">
        <v>60</v>
      </c>
      <c r="M15319">
        <v>172500</v>
      </c>
      <c r="N15319"/>
      <c r="O15319" t="s">
        <v>27146</v>
      </c>
      <c r="P15319" t="s">
        <v>27147</v>
      </c>
    </row>
    <row r="15320" spans="1:16" x14ac:dyDescent="0.25">
      <c r="A15320" t="s">
        <v>5</v>
      </c>
      <c r="B15320" t="s">
        <v>27148</v>
      </c>
      <c r="C15320" t="s">
        <v>27149</v>
      </c>
      <c r="D15320" t="s">
        <v>9016</v>
      </c>
      <c r="E15320" t="s">
        <v>59</v>
      </c>
      <c r="F15320" t="b">
        <v>0</v>
      </c>
      <c r="G15320" t="s">
        <v>89</v>
      </c>
      <c r="H15320" s="1">
        <v>46188.254745370366</v>
      </c>
      <c r="I15320" t="b">
        <v>0</v>
      </c>
      <c r="J15320" t="b">
        <v>0</v>
      </c>
      <c r="K15320" t="s">
        <v>41</v>
      </c>
      <c r="L15320" t="s">
        <v>60</v>
      </c>
      <c r="M15320">
        <v>135000</v>
      </c>
      <c r="N15320"/>
      <c r="O15320" t="s">
        <v>3660</v>
      </c>
      <c r="P15320" t="s">
        <v>1405</v>
      </c>
    </row>
    <row r="15321" spans="1:16" x14ac:dyDescent="0.25">
      <c r="A15321" t="s">
        <v>1</v>
      </c>
      <c r="B15321" t="s">
        <v>27150</v>
      </c>
      <c r="C15321" t="s">
        <v>13767</v>
      </c>
      <c r="D15321" t="s">
        <v>4346</v>
      </c>
      <c r="E15321" t="s">
        <v>59</v>
      </c>
      <c r="F15321" t="b">
        <v>0</v>
      </c>
      <c r="G15321" t="s">
        <v>19</v>
      </c>
      <c r="H15321" s="1">
        <v>46188.255671296298</v>
      </c>
      <c r="I15321" t="b">
        <v>1</v>
      </c>
      <c r="J15321" t="b">
        <v>0</v>
      </c>
      <c r="K15321" t="s">
        <v>19</v>
      </c>
      <c r="L15321" t="s">
        <v>60</v>
      </c>
      <c r="M15321">
        <v>1250000</v>
      </c>
      <c r="N15321"/>
      <c r="O15321" t="s">
        <v>27151</v>
      </c>
      <c r="P15321" t="s">
        <v>27152</v>
      </c>
    </row>
    <row r="15322" spans="1:16" x14ac:dyDescent="0.25">
      <c r="A15322" t="s">
        <v>1</v>
      </c>
      <c r="B15322" t="s">
        <v>27153</v>
      </c>
      <c r="C15322" t="s">
        <v>930</v>
      </c>
      <c r="D15322" t="s">
        <v>24507</v>
      </c>
      <c r="E15322" t="s">
        <v>59</v>
      </c>
      <c r="F15322" t="b">
        <v>0</v>
      </c>
      <c r="G15322" t="s">
        <v>19</v>
      </c>
      <c r="H15322" s="1">
        <v>46188.29724537037</v>
      </c>
      <c r="I15322" t="b">
        <v>1</v>
      </c>
      <c r="J15322" t="b">
        <v>0</v>
      </c>
      <c r="K15322" t="s">
        <v>19</v>
      </c>
      <c r="L15322" t="s">
        <v>60</v>
      </c>
      <c r="M15322">
        <v>1250000</v>
      </c>
      <c r="N15322"/>
      <c r="O15322" t="s">
        <v>27151</v>
      </c>
      <c r="P15322" t="s">
        <v>1299</v>
      </c>
    </row>
    <row r="15323" spans="1:16" x14ac:dyDescent="0.25">
      <c r="A15323" t="s">
        <v>1</v>
      </c>
      <c r="B15323" t="s">
        <v>27153</v>
      </c>
      <c r="C15323" t="s">
        <v>5215</v>
      </c>
      <c r="D15323" t="s">
        <v>4346</v>
      </c>
      <c r="E15323" t="s">
        <v>59</v>
      </c>
      <c r="F15323" t="b">
        <v>0</v>
      </c>
      <c r="G15323" t="s">
        <v>19</v>
      </c>
      <c r="H15323" s="1">
        <v>46188.29724537037</v>
      </c>
      <c r="I15323" t="b">
        <v>1</v>
      </c>
      <c r="J15323" t="b">
        <v>0</v>
      </c>
      <c r="K15323" t="s">
        <v>19</v>
      </c>
      <c r="L15323" t="s">
        <v>60</v>
      </c>
      <c r="M15323">
        <v>1250000</v>
      </c>
      <c r="N15323"/>
      <c r="O15323" t="s">
        <v>27151</v>
      </c>
      <c r="P15323" t="s">
        <v>27154</v>
      </c>
    </row>
    <row r="15324" spans="1:16" x14ac:dyDescent="0.25">
      <c r="A15324" t="s">
        <v>1</v>
      </c>
      <c r="B15324" t="s">
        <v>27155</v>
      </c>
      <c r="C15324" t="s">
        <v>185</v>
      </c>
      <c r="D15324" t="s">
        <v>24507</v>
      </c>
      <c r="E15324" t="s">
        <v>59</v>
      </c>
      <c r="F15324" t="b">
        <v>0</v>
      </c>
      <c r="G15324" t="s">
        <v>19</v>
      </c>
      <c r="H15324" s="1">
        <v>46188.29724537037</v>
      </c>
      <c r="I15324" t="b">
        <v>1</v>
      </c>
      <c r="J15324" t="b">
        <v>0</v>
      </c>
      <c r="K15324" t="s">
        <v>19</v>
      </c>
      <c r="L15324" t="s">
        <v>60</v>
      </c>
      <c r="M15324">
        <v>1250000</v>
      </c>
      <c r="N15324"/>
      <c r="O15324" t="s">
        <v>27151</v>
      </c>
      <c r="P15324" t="s">
        <v>1153</v>
      </c>
    </row>
    <row r="15325" spans="1:16" x14ac:dyDescent="0.25">
      <c r="A15325" t="s">
        <v>1</v>
      </c>
      <c r="B15325" t="s">
        <v>27156</v>
      </c>
      <c r="C15325" t="s">
        <v>5215</v>
      </c>
      <c r="D15325" t="s">
        <v>4346</v>
      </c>
      <c r="E15325" t="s">
        <v>59</v>
      </c>
      <c r="F15325" t="b">
        <v>0</v>
      </c>
      <c r="G15325" t="s">
        <v>19</v>
      </c>
      <c r="H15325" s="1">
        <v>46188.297361111108</v>
      </c>
      <c r="I15325" t="b">
        <v>1</v>
      </c>
      <c r="J15325" t="b">
        <v>0</v>
      </c>
      <c r="K15325" t="s">
        <v>19</v>
      </c>
      <c r="L15325" t="s">
        <v>60</v>
      </c>
      <c r="M15325">
        <v>1250000</v>
      </c>
      <c r="N15325"/>
      <c r="O15325" t="s">
        <v>27151</v>
      </c>
      <c r="P15325" t="s">
        <v>27157</v>
      </c>
    </row>
    <row r="15326" spans="1:16" x14ac:dyDescent="0.25">
      <c r="A15326" t="s">
        <v>0</v>
      </c>
      <c r="B15326" t="s">
        <v>27158</v>
      </c>
      <c r="C15326" t="s">
        <v>27159</v>
      </c>
      <c r="D15326" t="s">
        <v>24507</v>
      </c>
      <c r="E15326" t="s">
        <v>59</v>
      </c>
      <c r="F15326" t="b">
        <v>0</v>
      </c>
      <c r="G15326" t="s">
        <v>40</v>
      </c>
      <c r="H15326" s="1">
        <v>46188.336365740739</v>
      </c>
      <c r="I15326" t="b">
        <v>1</v>
      </c>
      <c r="J15326" t="b">
        <v>0</v>
      </c>
      <c r="K15326" t="s">
        <v>40</v>
      </c>
      <c r="L15326" t="s">
        <v>60</v>
      </c>
      <c r="M15326">
        <v>44505</v>
      </c>
      <c r="N15326"/>
      <c r="O15326" t="s">
        <v>27160</v>
      </c>
      <c r="P15326" t="s">
        <v>1738</v>
      </c>
    </row>
    <row r="15327" spans="1:16" x14ac:dyDescent="0.25">
      <c r="A15327" t="s">
        <v>8</v>
      </c>
      <c r="B15327" t="s">
        <v>27161</v>
      </c>
      <c r="C15327" t="s">
        <v>76</v>
      </c>
      <c r="D15327" t="s">
        <v>141</v>
      </c>
      <c r="E15327" t="s">
        <v>88</v>
      </c>
      <c r="F15327" t="b">
        <v>1</v>
      </c>
      <c r="G15327" t="s">
        <v>41</v>
      </c>
      <c r="H15327" s="1">
        <v>46188.337916666656</v>
      </c>
      <c r="I15327" t="b">
        <v>0</v>
      </c>
      <c r="J15327" t="b">
        <v>0</v>
      </c>
      <c r="K15327" t="s">
        <v>41</v>
      </c>
      <c r="L15327" t="s">
        <v>74</v>
      </c>
      <c r="M15327"/>
      <c r="N15327">
        <v>32</v>
      </c>
      <c r="O15327" t="s">
        <v>141</v>
      </c>
    </row>
    <row r="15328" spans="1:16" x14ac:dyDescent="0.25">
      <c r="A15328" t="s">
        <v>5</v>
      </c>
      <c r="B15328" t="s">
        <v>27162</v>
      </c>
      <c r="C15328" t="s">
        <v>913</v>
      </c>
      <c r="D15328" t="s">
        <v>20103</v>
      </c>
      <c r="E15328" t="s">
        <v>59</v>
      </c>
      <c r="F15328" t="b">
        <v>0</v>
      </c>
      <c r="G15328" t="s">
        <v>20</v>
      </c>
      <c r="H15328" s="1">
        <v>46188.377268518518</v>
      </c>
      <c r="I15328" t="b">
        <v>0</v>
      </c>
      <c r="J15328" t="b">
        <v>0</v>
      </c>
      <c r="K15328" t="s">
        <v>20</v>
      </c>
      <c r="L15328" t="s">
        <v>60</v>
      </c>
      <c r="M15328">
        <v>87500</v>
      </c>
      <c r="N15328"/>
      <c r="O15328" t="s">
        <v>8149</v>
      </c>
      <c r="P15328" t="s">
        <v>27163</v>
      </c>
    </row>
    <row r="15329" spans="1:16" x14ac:dyDescent="0.25">
      <c r="A15329" t="s">
        <v>0</v>
      </c>
      <c r="B15329" t="s">
        <v>3086</v>
      </c>
      <c r="C15329" t="s">
        <v>27164</v>
      </c>
      <c r="D15329" t="s">
        <v>4346</v>
      </c>
      <c r="E15329" t="s">
        <v>59</v>
      </c>
      <c r="F15329" t="b">
        <v>0</v>
      </c>
      <c r="G15329" t="s">
        <v>40</v>
      </c>
      <c r="H15329" s="1">
        <v>46188.378032407411</v>
      </c>
      <c r="I15329" t="b">
        <v>1</v>
      </c>
      <c r="J15329" t="b">
        <v>0</v>
      </c>
      <c r="K15329" t="s">
        <v>40</v>
      </c>
      <c r="L15329" t="s">
        <v>60</v>
      </c>
      <c r="M15329">
        <v>30000</v>
      </c>
      <c r="N15329"/>
      <c r="O15329" t="s">
        <v>27165</v>
      </c>
      <c r="P15329" t="s">
        <v>495</v>
      </c>
    </row>
    <row r="15330" spans="1:16" x14ac:dyDescent="0.25">
      <c r="A15330" t="s">
        <v>1</v>
      </c>
      <c r="B15330" t="s">
        <v>27166</v>
      </c>
      <c r="C15330" t="s">
        <v>178</v>
      </c>
      <c r="D15330" t="s">
        <v>5976</v>
      </c>
      <c r="E15330" t="s">
        <v>59</v>
      </c>
      <c r="F15330" t="b">
        <v>0</v>
      </c>
      <c r="G15330" t="s">
        <v>19</v>
      </c>
      <c r="H15330" s="1">
        <v>46188.380671296298</v>
      </c>
      <c r="I15330" t="b">
        <v>1</v>
      </c>
      <c r="J15330" t="b">
        <v>0</v>
      </c>
      <c r="K15330" t="s">
        <v>19</v>
      </c>
      <c r="L15330" t="s">
        <v>60</v>
      </c>
      <c r="M15330">
        <v>3000000</v>
      </c>
      <c r="N15330"/>
      <c r="O15330" t="s">
        <v>2372</v>
      </c>
      <c r="P15330" t="s">
        <v>27167</v>
      </c>
    </row>
    <row r="15331" spans="1:16" x14ac:dyDescent="0.25">
      <c r="A15331" t="s">
        <v>1</v>
      </c>
      <c r="B15331" t="s">
        <v>27168</v>
      </c>
      <c r="C15331" t="s">
        <v>6081</v>
      </c>
      <c r="D15331" t="s">
        <v>4526</v>
      </c>
      <c r="E15331" t="s">
        <v>59</v>
      </c>
      <c r="F15331" t="b">
        <v>0</v>
      </c>
      <c r="G15331" t="s">
        <v>40</v>
      </c>
      <c r="H15331" s="1">
        <v>46188.381377314807</v>
      </c>
      <c r="I15331" t="b">
        <v>0</v>
      </c>
      <c r="J15331" t="b">
        <v>0</v>
      </c>
      <c r="K15331" t="s">
        <v>40</v>
      </c>
      <c r="L15331" t="s">
        <v>60</v>
      </c>
      <c r="M15331">
        <v>75000</v>
      </c>
      <c r="N15331"/>
      <c r="O15331" t="s">
        <v>18931</v>
      </c>
      <c r="P15331" t="s">
        <v>27169</v>
      </c>
    </row>
    <row r="15332" spans="1:16" x14ac:dyDescent="0.25">
      <c r="A15332" t="s">
        <v>2</v>
      </c>
      <c r="B15332" t="s">
        <v>4944</v>
      </c>
      <c r="C15332" t="s">
        <v>1266</v>
      </c>
      <c r="D15332" t="s">
        <v>2360</v>
      </c>
      <c r="E15332" t="s">
        <v>59</v>
      </c>
      <c r="F15332" t="b">
        <v>0</v>
      </c>
      <c r="G15332" t="s">
        <v>77</v>
      </c>
      <c r="H15332" s="1">
        <v>46188.418275462973</v>
      </c>
      <c r="I15332" t="b">
        <v>0</v>
      </c>
      <c r="J15332" t="b">
        <v>1</v>
      </c>
      <c r="K15332" t="s">
        <v>41</v>
      </c>
      <c r="L15332" t="s">
        <v>60</v>
      </c>
      <c r="M15332">
        <v>214500</v>
      </c>
      <c r="N15332"/>
      <c r="O15332" t="s">
        <v>3622</v>
      </c>
      <c r="P15332" t="s">
        <v>27170</v>
      </c>
    </row>
    <row r="15333" spans="1:16" x14ac:dyDescent="0.25">
      <c r="A15333" t="s">
        <v>8</v>
      </c>
      <c r="B15333" t="s">
        <v>27171</v>
      </c>
      <c r="C15333" t="s">
        <v>81</v>
      </c>
      <c r="D15333" t="s">
        <v>4756</v>
      </c>
      <c r="E15333" t="s">
        <v>59</v>
      </c>
      <c r="F15333" t="b">
        <v>0</v>
      </c>
      <c r="G15333" t="s">
        <v>77</v>
      </c>
      <c r="H15333" s="1">
        <v>46188.418333333328</v>
      </c>
      <c r="I15333" t="b">
        <v>0</v>
      </c>
      <c r="J15333" t="b">
        <v>0</v>
      </c>
      <c r="K15333" t="s">
        <v>41</v>
      </c>
      <c r="L15333" t="s">
        <v>60</v>
      </c>
      <c r="M15333">
        <v>110000</v>
      </c>
      <c r="N15333"/>
      <c r="O15333" t="s">
        <v>768</v>
      </c>
      <c r="P15333" t="s">
        <v>208</v>
      </c>
    </row>
    <row r="15334" spans="1:16" x14ac:dyDescent="0.25">
      <c r="A15334" t="s">
        <v>7</v>
      </c>
      <c r="B15334" t="s">
        <v>27172</v>
      </c>
      <c r="C15334" t="s">
        <v>514</v>
      </c>
      <c r="D15334" t="s">
        <v>2360</v>
      </c>
      <c r="E15334" t="s">
        <v>59</v>
      </c>
      <c r="F15334" t="b">
        <v>0</v>
      </c>
      <c r="G15334" t="s">
        <v>77</v>
      </c>
      <c r="H15334" s="1">
        <v>46188.418344907397</v>
      </c>
      <c r="I15334" t="b">
        <v>0</v>
      </c>
      <c r="J15334" t="b">
        <v>1</v>
      </c>
      <c r="K15334" t="s">
        <v>41</v>
      </c>
      <c r="L15334" t="s">
        <v>60</v>
      </c>
      <c r="M15334">
        <v>153000</v>
      </c>
      <c r="N15334"/>
      <c r="O15334" t="s">
        <v>424</v>
      </c>
      <c r="P15334" t="s">
        <v>27067</v>
      </c>
    </row>
    <row r="15335" spans="1:16" x14ac:dyDescent="0.25">
      <c r="A15335" t="s">
        <v>0</v>
      </c>
      <c r="B15335" t="s">
        <v>27173</v>
      </c>
      <c r="C15335" t="s">
        <v>13239</v>
      </c>
      <c r="D15335" t="s">
        <v>4346</v>
      </c>
      <c r="E15335" t="s">
        <v>59</v>
      </c>
      <c r="F15335" t="b">
        <v>0</v>
      </c>
      <c r="G15335" t="s">
        <v>19</v>
      </c>
      <c r="H15335" s="1">
        <v>46188.418912037043</v>
      </c>
      <c r="I15335" t="b">
        <v>0</v>
      </c>
      <c r="J15335" t="b">
        <v>0</v>
      </c>
      <c r="K15335" t="s">
        <v>19</v>
      </c>
      <c r="L15335" t="s">
        <v>60</v>
      </c>
      <c r="M15335">
        <v>400000</v>
      </c>
      <c r="N15335"/>
      <c r="O15335" t="s">
        <v>27174</v>
      </c>
      <c r="P15335" t="s">
        <v>27175</v>
      </c>
    </row>
    <row r="15336" spans="1:16" x14ac:dyDescent="0.25">
      <c r="A15336" t="s">
        <v>0</v>
      </c>
      <c r="B15336" t="s">
        <v>27176</v>
      </c>
      <c r="C15336" t="s">
        <v>39</v>
      </c>
      <c r="D15336" t="s">
        <v>4346</v>
      </c>
      <c r="E15336" t="s">
        <v>88</v>
      </c>
      <c r="F15336" t="b">
        <v>0</v>
      </c>
      <c r="G15336" t="s">
        <v>39</v>
      </c>
      <c r="H15336" s="1">
        <v>46188.419687499998</v>
      </c>
      <c r="I15336" t="b">
        <v>0</v>
      </c>
      <c r="J15336" t="b">
        <v>0</v>
      </c>
      <c r="K15336" t="s">
        <v>39</v>
      </c>
      <c r="L15336" t="s">
        <v>60</v>
      </c>
      <c r="M15336">
        <v>4000</v>
      </c>
      <c r="N15336"/>
      <c r="O15336" t="s">
        <v>27177</v>
      </c>
      <c r="P15336" t="s">
        <v>27178</v>
      </c>
    </row>
    <row r="15337" spans="1:16" x14ac:dyDescent="0.25">
      <c r="A15337" t="s">
        <v>6</v>
      </c>
      <c r="B15337" t="s">
        <v>27179</v>
      </c>
      <c r="C15337" t="s">
        <v>162</v>
      </c>
      <c r="D15337" t="s">
        <v>4346</v>
      </c>
      <c r="E15337" t="s">
        <v>59</v>
      </c>
      <c r="F15337" t="b">
        <v>0</v>
      </c>
      <c r="G15337" t="s">
        <v>73</v>
      </c>
      <c r="H15337" s="1">
        <v>46188.419918981483</v>
      </c>
      <c r="I15337" t="b">
        <v>0</v>
      </c>
      <c r="J15337" t="b">
        <v>1</v>
      </c>
      <c r="K15337" t="s">
        <v>41</v>
      </c>
      <c r="L15337" t="s">
        <v>60</v>
      </c>
      <c r="M15337">
        <v>209500</v>
      </c>
      <c r="N15337"/>
      <c r="O15337" t="s">
        <v>402</v>
      </c>
      <c r="P15337" t="s">
        <v>85</v>
      </c>
    </row>
    <row r="15338" spans="1:16" x14ac:dyDescent="0.25">
      <c r="A15338" t="s">
        <v>6</v>
      </c>
      <c r="B15338" t="s">
        <v>27180</v>
      </c>
      <c r="C15338" t="s">
        <v>304</v>
      </c>
      <c r="D15338" t="s">
        <v>2360</v>
      </c>
      <c r="E15338" t="s">
        <v>59</v>
      </c>
      <c r="F15338" t="b">
        <v>0</v>
      </c>
      <c r="G15338" t="s">
        <v>77</v>
      </c>
      <c r="H15338" s="1">
        <v>46188.419942129629</v>
      </c>
      <c r="I15338" t="b">
        <v>0</v>
      </c>
      <c r="J15338" t="b">
        <v>1</v>
      </c>
      <c r="K15338" t="s">
        <v>41</v>
      </c>
      <c r="L15338" t="s">
        <v>60</v>
      </c>
      <c r="M15338">
        <v>214500</v>
      </c>
      <c r="N15338"/>
      <c r="O15338" t="s">
        <v>424</v>
      </c>
      <c r="P15338" t="s">
        <v>4581</v>
      </c>
    </row>
    <row r="15339" spans="1:16" x14ac:dyDescent="0.25">
      <c r="A15339" t="s">
        <v>5</v>
      </c>
      <c r="B15339" t="s">
        <v>27181</v>
      </c>
      <c r="C15339" t="s">
        <v>1417</v>
      </c>
      <c r="D15339" t="s">
        <v>27182</v>
      </c>
      <c r="E15339" t="s">
        <v>59</v>
      </c>
      <c r="F15339" t="b">
        <v>0</v>
      </c>
      <c r="G15339" t="s">
        <v>39</v>
      </c>
      <c r="H15339" s="1">
        <v>46188.422962962963</v>
      </c>
      <c r="I15339" t="b">
        <v>0</v>
      </c>
      <c r="J15339" t="b">
        <v>0</v>
      </c>
      <c r="K15339" t="s">
        <v>39</v>
      </c>
      <c r="L15339" t="s">
        <v>60</v>
      </c>
      <c r="M15339">
        <v>115000</v>
      </c>
      <c r="N15339"/>
      <c r="O15339" t="s">
        <v>27183</v>
      </c>
      <c r="P15339" t="s">
        <v>14841</v>
      </c>
    </row>
    <row r="15340" spans="1:16" x14ac:dyDescent="0.25">
      <c r="A15340" t="s">
        <v>2</v>
      </c>
      <c r="B15340" t="s">
        <v>27184</v>
      </c>
      <c r="C15340" t="s">
        <v>5717</v>
      </c>
      <c r="D15340" t="s">
        <v>4346</v>
      </c>
      <c r="E15340" t="s">
        <v>59</v>
      </c>
      <c r="F15340" t="b">
        <v>0</v>
      </c>
      <c r="G15340" t="s">
        <v>19</v>
      </c>
      <c r="H15340" s="1">
        <v>46188.4606712963</v>
      </c>
      <c r="I15340" t="b">
        <v>0</v>
      </c>
      <c r="J15340" t="b">
        <v>0</v>
      </c>
      <c r="K15340" t="s">
        <v>19</v>
      </c>
      <c r="L15340" t="s">
        <v>60</v>
      </c>
      <c r="M15340">
        <v>864000</v>
      </c>
      <c r="N15340"/>
      <c r="O15340" t="s">
        <v>745</v>
      </c>
      <c r="P15340" t="s">
        <v>1588</v>
      </c>
    </row>
    <row r="15341" spans="1:16" x14ac:dyDescent="0.25">
      <c r="A15341" t="s">
        <v>1</v>
      </c>
      <c r="B15341" t="s">
        <v>27185</v>
      </c>
      <c r="C15341" t="s">
        <v>913</v>
      </c>
      <c r="D15341" t="s">
        <v>4346</v>
      </c>
      <c r="E15341" t="s">
        <v>59</v>
      </c>
      <c r="F15341" t="b">
        <v>0</v>
      </c>
      <c r="G15341" t="s">
        <v>20</v>
      </c>
      <c r="H15341" s="1">
        <v>46188.463946759257</v>
      </c>
      <c r="I15341" t="b">
        <v>1</v>
      </c>
      <c r="J15341" t="b">
        <v>0</v>
      </c>
      <c r="K15341" t="s">
        <v>20</v>
      </c>
      <c r="L15341" t="s">
        <v>60</v>
      </c>
      <c r="M15341">
        <v>81030</v>
      </c>
      <c r="N15341"/>
      <c r="O15341" t="s">
        <v>3387</v>
      </c>
      <c r="P15341" t="s">
        <v>27186</v>
      </c>
    </row>
    <row r="15342" spans="1:16" x14ac:dyDescent="0.25">
      <c r="A15342" t="s">
        <v>3</v>
      </c>
      <c r="B15342" t="s">
        <v>1257</v>
      </c>
      <c r="C15342" t="s">
        <v>4034</v>
      </c>
      <c r="D15342" t="s">
        <v>2360</v>
      </c>
      <c r="E15342" t="s">
        <v>59</v>
      </c>
      <c r="F15342" t="b">
        <v>0</v>
      </c>
      <c r="G15342" t="s">
        <v>68</v>
      </c>
      <c r="H15342" s="1">
        <v>46188.501597222217</v>
      </c>
      <c r="I15342" t="b">
        <v>0</v>
      </c>
      <c r="J15342" t="b">
        <v>0</v>
      </c>
      <c r="K15342" t="s">
        <v>41</v>
      </c>
      <c r="L15342" t="s">
        <v>60</v>
      </c>
      <c r="M15342">
        <v>130000</v>
      </c>
      <c r="N15342"/>
      <c r="O15342" t="s">
        <v>27187</v>
      </c>
      <c r="P15342" t="s">
        <v>1818</v>
      </c>
    </row>
    <row r="15343" spans="1:16" x14ac:dyDescent="0.25">
      <c r="A15343" t="s">
        <v>0</v>
      </c>
      <c r="B15343" t="s">
        <v>27188</v>
      </c>
      <c r="C15343" t="s">
        <v>363</v>
      </c>
      <c r="D15343" t="s">
        <v>4756</v>
      </c>
      <c r="E15343" t="s">
        <v>59</v>
      </c>
      <c r="F15343" t="b">
        <v>0</v>
      </c>
      <c r="G15343" t="s">
        <v>65</v>
      </c>
      <c r="H15343" s="1">
        <v>46188.501655092587</v>
      </c>
      <c r="I15343" t="b">
        <v>0</v>
      </c>
      <c r="J15343" t="b">
        <v>0</v>
      </c>
      <c r="K15343" t="s">
        <v>41</v>
      </c>
      <c r="L15343" t="s">
        <v>60</v>
      </c>
      <c r="M15343">
        <v>175000</v>
      </c>
      <c r="N15343"/>
      <c r="O15343" t="s">
        <v>8460</v>
      </c>
      <c r="P15343" t="s">
        <v>3466</v>
      </c>
    </row>
    <row r="15344" spans="1:16" x14ac:dyDescent="0.25">
      <c r="A15344" t="s">
        <v>0</v>
      </c>
      <c r="B15344" t="s">
        <v>27189</v>
      </c>
      <c r="C15344" t="s">
        <v>913</v>
      </c>
      <c r="D15344" t="s">
        <v>20103</v>
      </c>
      <c r="E15344" t="s">
        <v>132</v>
      </c>
      <c r="F15344" t="b">
        <v>0</v>
      </c>
      <c r="G15344" t="s">
        <v>20</v>
      </c>
      <c r="H15344" s="1">
        <v>46188.502268518518</v>
      </c>
      <c r="I15344" t="b">
        <v>0</v>
      </c>
      <c r="J15344" t="b">
        <v>0</v>
      </c>
      <c r="K15344" t="s">
        <v>20</v>
      </c>
      <c r="L15344" t="s">
        <v>74</v>
      </c>
      <c r="M15344"/>
      <c r="N15344">
        <v>45</v>
      </c>
      <c r="O15344" t="s">
        <v>5339</v>
      </c>
      <c r="P15344" t="s">
        <v>27190</v>
      </c>
    </row>
    <row r="15345" spans="1:16" x14ac:dyDescent="0.25">
      <c r="A15345" t="s">
        <v>1</v>
      </c>
      <c r="B15345" t="s">
        <v>27191</v>
      </c>
      <c r="C15345" t="s">
        <v>27192</v>
      </c>
      <c r="D15345" t="s">
        <v>24119</v>
      </c>
      <c r="E15345" t="s">
        <v>59</v>
      </c>
      <c r="F15345" t="b">
        <v>0</v>
      </c>
      <c r="G15345" t="s">
        <v>40</v>
      </c>
      <c r="H15345" s="1">
        <v>46188.506319444437</v>
      </c>
      <c r="I15345" t="b">
        <v>1</v>
      </c>
      <c r="J15345" t="b">
        <v>0</v>
      </c>
      <c r="K15345" t="s">
        <v>40</v>
      </c>
      <c r="L15345" t="s">
        <v>60</v>
      </c>
      <c r="M15345">
        <v>50000</v>
      </c>
      <c r="N15345"/>
      <c r="O15345" t="s">
        <v>27193</v>
      </c>
      <c r="P15345" t="s">
        <v>1060</v>
      </c>
    </row>
    <row r="15346" spans="1:16" x14ac:dyDescent="0.25">
      <c r="A15346" t="s">
        <v>1</v>
      </c>
      <c r="B15346" t="s">
        <v>694</v>
      </c>
      <c r="C15346" t="s">
        <v>97</v>
      </c>
      <c r="D15346" t="s">
        <v>4526</v>
      </c>
      <c r="E15346" t="s">
        <v>88</v>
      </c>
      <c r="F15346" t="b">
        <v>0</v>
      </c>
      <c r="G15346" t="s">
        <v>89</v>
      </c>
      <c r="H15346" s="1">
        <v>46188.543263888889</v>
      </c>
      <c r="I15346" t="b">
        <v>1</v>
      </c>
      <c r="J15346" t="b">
        <v>0</v>
      </c>
      <c r="K15346" t="s">
        <v>41</v>
      </c>
      <c r="L15346" t="s">
        <v>74</v>
      </c>
      <c r="M15346"/>
      <c r="N15346">
        <v>38</v>
      </c>
      <c r="O15346" t="s">
        <v>105</v>
      </c>
    </row>
    <row r="15347" spans="1:16" x14ac:dyDescent="0.25">
      <c r="A15347" t="s">
        <v>2</v>
      </c>
      <c r="B15347" t="s">
        <v>27194</v>
      </c>
      <c r="C15347" t="s">
        <v>24013</v>
      </c>
      <c r="D15347" t="s">
        <v>4526</v>
      </c>
      <c r="E15347" t="s">
        <v>59</v>
      </c>
      <c r="F15347" t="b">
        <v>0</v>
      </c>
      <c r="G15347" t="s">
        <v>40</v>
      </c>
      <c r="H15347" s="1">
        <v>46188.544710648152</v>
      </c>
      <c r="I15347" t="b">
        <v>0</v>
      </c>
      <c r="J15347" t="b">
        <v>0</v>
      </c>
      <c r="K15347" t="s">
        <v>40</v>
      </c>
      <c r="L15347" t="s">
        <v>60</v>
      </c>
      <c r="M15347">
        <v>47500</v>
      </c>
      <c r="N15347"/>
      <c r="O15347" t="s">
        <v>101</v>
      </c>
      <c r="P15347" t="s">
        <v>2711</v>
      </c>
    </row>
    <row r="15348" spans="1:16" x14ac:dyDescent="0.25">
      <c r="A15348" t="s">
        <v>8</v>
      </c>
      <c r="B15348" t="s">
        <v>27195</v>
      </c>
      <c r="C15348" t="s">
        <v>76</v>
      </c>
      <c r="D15348" t="s">
        <v>4526</v>
      </c>
      <c r="E15348" t="s">
        <v>88</v>
      </c>
      <c r="F15348" t="b">
        <v>1</v>
      </c>
      <c r="G15348" t="s">
        <v>13</v>
      </c>
      <c r="H15348" s="1">
        <v>46188.547013888892</v>
      </c>
      <c r="I15348" t="b">
        <v>0</v>
      </c>
      <c r="J15348" t="b">
        <v>0</v>
      </c>
      <c r="K15348" t="s">
        <v>13</v>
      </c>
      <c r="L15348" t="s">
        <v>74</v>
      </c>
      <c r="M15348"/>
      <c r="N15348">
        <v>62.5</v>
      </c>
      <c r="O15348" t="s">
        <v>5271</v>
      </c>
      <c r="P15348" t="s">
        <v>208</v>
      </c>
    </row>
    <row r="15349" spans="1:16" x14ac:dyDescent="0.25">
      <c r="A15349" t="s">
        <v>3</v>
      </c>
      <c r="B15349" t="s">
        <v>286</v>
      </c>
      <c r="C15349" t="s">
        <v>1903</v>
      </c>
      <c r="D15349" t="s">
        <v>4526</v>
      </c>
      <c r="E15349" t="s">
        <v>59</v>
      </c>
      <c r="F15349" t="b">
        <v>0</v>
      </c>
      <c r="G15349" t="s">
        <v>89</v>
      </c>
      <c r="H15349" s="1">
        <v>46188.584930555553</v>
      </c>
      <c r="I15349" t="b">
        <v>0</v>
      </c>
      <c r="J15349" t="b">
        <v>0</v>
      </c>
      <c r="K15349" t="s">
        <v>41</v>
      </c>
      <c r="L15349" t="s">
        <v>60</v>
      </c>
      <c r="M15349">
        <v>90000</v>
      </c>
      <c r="N15349"/>
      <c r="O15349" t="s">
        <v>22227</v>
      </c>
      <c r="P15349" t="s">
        <v>3201</v>
      </c>
    </row>
    <row r="15350" spans="1:16" x14ac:dyDescent="0.25">
      <c r="A15350" t="s">
        <v>0</v>
      </c>
      <c r="B15350" t="s">
        <v>27196</v>
      </c>
      <c r="C15350" t="s">
        <v>223</v>
      </c>
      <c r="D15350" t="s">
        <v>4526</v>
      </c>
      <c r="E15350" t="s">
        <v>59</v>
      </c>
      <c r="F15350" t="b">
        <v>0</v>
      </c>
      <c r="G15350" t="s">
        <v>73</v>
      </c>
      <c r="H15350" s="1">
        <v>46188.584965277783</v>
      </c>
      <c r="I15350" t="b">
        <v>0</v>
      </c>
      <c r="J15350" t="b">
        <v>0</v>
      </c>
      <c r="K15350" t="s">
        <v>41</v>
      </c>
      <c r="L15350" t="s">
        <v>60</v>
      </c>
      <c r="M15350">
        <v>82500</v>
      </c>
      <c r="N15350"/>
      <c r="O15350" t="s">
        <v>27197</v>
      </c>
      <c r="P15350" t="s">
        <v>325</v>
      </c>
    </row>
    <row r="15351" spans="1:16" x14ac:dyDescent="0.25">
      <c r="A15351" t="s">
        <v>0</v>
      </c>
      <c r="B15351" t="s">
        <v>27198</v>
      </c>
      <c r="C15351" t="s">
        <v>315</v>
      </c>
      <c r="D15351" t="s">
        <v>11236</v>
      </c>
      <c r="E15351" t="s">
        <v>59</v>
      </c>
      <c r="F15351" t="b">
        <v>0</v>
      </c>
      <c r="G15351" t="s">
        <v>65</v>
      </c>
      <c r="H15351" s="1">
        <v>46188.584976851853</v>
      </c>
      <c r="I15351" t="b">
        <v>1</v>
      </c>
      <c r="J15351" t="b">
        <v>0</v>
      </c>
      <c r="K15351" t="s">
        <v>41</v>
      </c>
      <c r="L15351" t="s">
        <v>60</v>
      </c>
      <c r="M15351">
        <v>200000</v>
      </c>
      <c r="N15351"/>
      <c r="O15351" t="s">
        <v>534</v>
      </c>
      <c r="P15351" t="s">
        <v>802</v>
      </c>
    </row>
    <row r="15352" spans="1:16" x14ac:dyDescent="0.25">
      <c r="A15352" t="s">
        <v>0</v>
      </c>
      <c r="B15352" t="s">
        <v>27199</v>
      </c>
      <c r="C15352" t="s">
        <v>543</v>
      </c>
      <c r="D15352" t="s">
        <v>4526</v>
      </c>
      <c r="E15352" t="s">
        <v>88</v>
      </c>
      <c r="F15352" t="b">
        <v>0</v>
      </c>
      <c r="G15352" t="s">
        <v>65</v>
      </c>
      <c r="H15352" s="1">
        <v>46188.584988425922</v>
      </c>
      <c r="I15352" t="b">
        <v>0</v>
      </c>
      <c r="J15352" t="b">
        <v>0</v>
      </c>
      <c r="K15352" t="s">
        <v>41</v>
      </c>
      <c r="L15352" t="s">
        <v>60</v>
      </c>
      <c r="M15352">
        <v>75000</v>
      </c>
      <c r="N15352"/>
      <c r="O15352" t="s">
        <v>17859</v>
      </c>
      <c r="P15352" t="s">
        <v>1181</v>
      </c>
    </row>
    <row r="15353" spans="1:16" x14ac:dyDescent="0.25">
      <c r="A15353" t="s">
        <v>4</v>
      </c>
      <c r="B15353" t="s">
        <v>27200</v>
      </c>
      <c r="C15353" t="s">
        <v>165</v>
      </c>
      <c r="D15353" t="s">
        <v>4526</v>
      </c>
      <c r="E15353" t="s">
        <v>59</v>
      </c>
      <c r="F15353" t="b">
        <v>0</v>
      </c>
      <c r="G15353" t="s">
        <v>73</v>
      </c>
      <c r="H15353" s="1">
        <v>46188.585023148153</v>
      </c>
      <c r="I15353" t="b">
        <v>1</v>
      </c>
      <c r="J15353" t="b">
        <v>1</v>
      </c>
      <c r="K15353" t="s">
        <v>41</v>
      </c>
      <c r="L15353" t="s">
        <v>74</v>
      </c>
      <c r="M15353"/>
      <c r="N15353">
        <v>57.5</v>
      </c>
      <c r="O15353" t="s">
        <v>105</v>
      </c>
      <c r="P15353" t="s">
        <v>27201</v>
      </c>
    </row>
    <row r="15354" spans="1:16" x14ac:dyDescent="0.25">
      <c r="A15354" t="s">
        <v>0</v>
      </c>
      <c r="B15354" t="s">
        <v>1638</v>
      </c>
      <c r="C15354" t="s">
        <v>40</v>
      </c>
      <c r="D15354" t="s">
        <v>4526</v>
      </c>
      <c r="E15354" t="s">
        <v>59</v>
      </c>
      <c r="F15354" t="b">
        <v>0</v>
      </c>
      <c r="G15354" t="s">
        <v>40</v>
      </c>
      <c r="H15354" s="1">
        <v>46188.586365740739</v>
      </c>
      <c r="I15354" t="b">
        <v>1</v>
      </c>
      <c r="J15354" t="b">
        <v>0</v>
      </c>
      <c r="K15354" t="s">
        <v>40</v>
      </c>
      <c r="L15354" t="s">
        <v>60</v>
      </c>
      <c r="M15354">
        <v>45500</v>
      </c>
      <c r="N15354"/>
      <c r="O15354" t="s">
        <v>27202</v>
      </c>
      <c r="P15354" t="s">
        <v>219</v>
      </c>
    </row>
    <row r="15355" spans="1:16" x14ac:dyDescent="0.25">
      <c r="A15355" t="s">
        <v>2</v>
      </c>
      <c r="B15355" t="s">
        <v>3093</v>
      </c>
      <c r="C15355" t="s">
        <v>440</v>
      </c>
      <c r="D15355" t="s">
        <v>4346</v>
      </c>
      <c r="E15355" t="s">
        <v>232</v>
      </c>
      <c r="F15355" t="b">
        <v>0</v>
      </c>
      <c r="G15355" t="s">
        <v>65</v>
      </c>
      <c r="H15355" s="1">
        <v>46188.586597222216</v>
      </c>
      <c r="I15355" t="b">
        <v>0</v>
      </c>
      <c r="J15355" t="b">
        <v>1</v>
      </c>
      <c r="K15355" t="s">
        <v>41</v>
      </c>
      <c r="L15355" t="s">
        <v>74</v>
      </c>
      <c r="M15355"/>
      <c r="N15355">
        <v>40</v>
      </c>
      <c r="O15355" t="s">
        <v>9452</v>
      </c>
      <c r="P15355" t="s">
        <v>27203</v>
      </c>
    </row>
    <row r="15356" spans="1:16" x14ac:dyDescent="0.25">
      <c r="A15356" t="s">
        <v>1</v>
      </c>
      <c r="B15356" t="s">
        <v>27204</v>
      </c>
      <c r="C15356" t="s">
        <v>356</v>
      </c>
      <c r="D15356" t="s">
        <v>4526</v>
      </c>
      <c r="E15356" t="s">
        <v>88</v>
      </c>
      <c r="F15356" t="b">
        <v>0</v>
      </c>
      <c r="G15356" t="s">
        <v>65</v>
      </c>
      <c r="H15356" s="1">
        <v>46188.588194444441</v>
      </c>
      <c r="I15356" t="b">
        <v>1</v>
      </c>
      <c r="J15356" t="b">
        <v>0</v>
      </c>
      <c r="K15356" t="s">
        <v>41</v>
      </c>
      <c r="L15356" t="s">
        <v>74</v>
      </c>
      <c r="M15356"/>
      <c r="N15356">
        <v>70</v>
      </c>
      <c r="O15356" t="s">
        <v>1059</v>
      </c>
      <c r="P15356" t="s">
        <v>1841</v>
      </c>
    </row>
    <row r="15357" spans="1:16" x14ac:dyDescent="0.25">
      <c r="A15357" t="s">
        <v>1</v>
      </c>
      <c r="B15357" t="s">
        <v>210</v>
      </c>
      <c r="C15357" t="s">
        <v>27205</v>
      </c>
      <c r="D15357" t="s">
        <v>24507</v>
      </c>
      <c r="E15357" t="s">
        <v>59</v>
      </c>
      <c r="F15357" t="b">
        <v>0</v>
      </c>
      <c r="G15357" t="s">
        <v>19</v>
      </c>
      <c r="H15357" s="1">
        <v>46188.589004629634</v>
      </c>
      <c r="I15357" t="b">
        <v>1</v>
      </c>
      <c r="J15357" t="b">
        <v>0</v>
      </c>
      <c r="K15357" t="s">
        <v>19</v>
      </c>
      <c r="L15357" t="s">
        <v>60</v>
      </c>
      <c r="M15357">
        <v>1000000</v>
      </c>
      <c r="N15357"/>
      <c r="O15357" t="s">
        <v>27206</v>
      </c>
      <c r="P15357" t="s">
        <v>27207</v>
      </c>
    </row>
    <row r="15358" spans="1:16" x14ac:dyDescent="0.25">
      <c r="A15358" t="s">
        <v>0</v>
      </c>
      <c r="B15358" t="s">
        <v>23361</v>
      </c>
      <c r="C15358" t="s">
        <v>382</v>
      </c>
      <c r="D15358" t="s">
        <v>4526</v>
      </c>
      <c r="E15358" t="s">
        <v>59</v>
      </c>
      <c r="F15358" t="b">
        <v>0</v>
      </c>
      <c r="G15358" t="s">
        <v>77</v>
      </c>
      <c r="H15358" s="1">
        <v>46188.626597222217</v>
      </c>
      <c r="I15358" t="b">
        <v>0</v>
      </c>
      <c r="J15358" t="b">
        <v>1</v>
      </c>
      <c r="K15358" t="s">
        <v>41</v>
      </c>
      <c r="L15358" t="s">
        <v>60</v>
      </c>
      <c r="M15358">
        <v>77500</v>
      </c>
      <c r="N15358"/>
      <c r="O15358" t="s">
        <v>383</v>
      </c>
      <c r="P15358" t="s">
        <v>23362</v>
      </c>
    </row>
    <row r="15359" spans="1:16" x14ac:dyDescent="0.25">
      <c r="A15359" t="s">
        <v>0</v>
      </c>
      <c r="B15359" t="s">
        <v>2073</v>
      </c>
      <c r="C15359" t="s">
        <v>6315</v>
      </c>
      <c r="D15359" t="s">
        <v>4346</v>
      </c>
      <c r="E15359" t="s">
        <v>59</v>
      </c>
      <c r="F15359" t="b">
        <v>0</v>
      </c>
      <c r="G15359" t="s">
        <v>40</v>
      </c>
      <c r="H15359" s="1">
        <v>46188.628032407411</v>
      </c>
      <c r="I15359" t="b">
        <v>1</v>
      </c>
      <c r="J15359" t="b">
        <v>0</v>
      </c>
      <c r="K15359" t="s">
        <v>40</v>
      </c>
      <c r="L15359" t="s">
        <v>60</v>
      </c>
      <c r="M15359">
        <v>60000</v>
      </c>
      <c r="N15359"/>
      <c r="O15359" t="s">
        <v>27208</v>
      </c>
      <c r="P15359" t="s">
        <v>18391</v>
      </c>
    </row>
    <row r="15360" spans="1:16" x14ac:dyDescent="0.25">
      <c r="A15360" t="s">
        <v>2</v>
      </c>
      <c r="B15360" t="s">
        <v>27209</v>
      </c>
      <c r="C15360" t="s">
        <v>142</v>
      </c>
      <c r="D15360" t="s">
        <v>4526</v>
      </c>
      <c r="E15360" t="s">
        <v>59</v>
      </c>
      <c r="F15360" t="b">
        <v>0</v>
      </c>
      <c r="G15360" t="s">
        <v>65</v>
      </c>
      <c r="H15360" s="1">
        <v>46188.628263888888</v>
      </c>
      <c r="I15360" t="b">
        <v>0</v>
      </c>
      <c r="J15360" t="b">
        <v>0</v>
      </c>
      <c r="K15360" t="s">
        <v>41</v>
      </c>
      <c r="L15360" t="s">
        <v>60</v>
      </c>
      <c r="M15360">
        <v>172000</v>
      </c>
      <c r="N15360"/>
      <c r="O15360" t="s">
        <v>521</v>
      </c>
      <c r="P15360" t="s">
        <v>27210</v>
      </c>
    </row>
    <row r="15361" spans="1:16" x14ac:dyDescent="0.25">
      <c r="A15361" t="s">
        <v>6</v>
      </c>
      <c r="B15361" t="s">
        <v>27211</v>
      </c>
      <c r="C15361" t="s">
        <v>165</v>
      </c>
      <c r="D15361" t="s">
        <v>4346</v>
      </c>
      <c r="E15361" t="s">
        <v>59</v>
      </c>
      <c r="F15361" t="b">
        <v>0</v>
      </c>
      <c r="G15361" t="s">
        <v>73</v>
      </c>
      <c r="H15361" s="1">
        <v>46188.628263888888</v>
      </c>
      <c r="I15361" t="b">
        <v>0</v>
      </c>
      <c r="J15361" t="b">
        <v>1</v>
      </c>
      <c r="K15361" t="s">
        <v>41</v>
      </c>
      <c r="L15361" t="s">
        <v>60</v>
      </c>
      <c r="M15361">
        <v>165500</v>
      </c>
      <c r="N15361"/>
      <c r="O15361" t="s">
        <v>1355</v>
      </c>
      <c r="P15361" t="s">
        <v>283</v>
      </c>
    </row>
    <row r="15362" spans="1:16" x14ac:dyDescent="0.25">
      <c r="A15362" t="s">
        <v>1</v>
      </c>
      <c r="B15362" t="s">
        <v>4285</v>
      </c>
      <c r="C15362" t="s">
        <v>41</v>
      </c>
      <c r="D15362" t="s">
        <v>4526</v>
      </c>
      <c r="E15362" t="s">
        <v>88</v>
      </c>
      <c r="F15362" t="b">
        <v>0</v>
      </c>
      <c r="G15362" t="s">
        <v>77</v>
      </c>
      <c r="H15362" s="1">
        <v>46188.629837962973</v>
      </c>
      <c r="I15362" t="b">
        <v>0</v>
      </c>
      <c r="J15362" t="b">
        <v>0</v>
      </c>
      <c r="K15362" t="s">
        <v>41</v>
      </c>
      <c r="L15362" t="s">
        <v>74</v>
      </c>
      <c r="M15362"/>
      <c r="N15362">
        <v>87.5</v>
      </c>
      <c r="O15362" t="s">
        <v>7261</v>
      </c>
      <c r="P15362" t="s">
        <v>27212</v>
      </c>
    </row>
    <row r="15363" spans="1:16" x14ac:dyDescent="0.25">
      <c r="A15363" t="s">
        <v>1</v>
      </c>
      <c r="B15363" t="s">
        <v>27213</v>
      </c>
      <c r="C15363" t="s">
        <v>17053</v>
      </c>
      <c r="D15363" t="s">
        <v>4526</v>
      </c>
      <c r="E15363" t="s">
        <v>59</v>
      </c>
      <c r="F15363" t="b">
        <v>0</v>
      </c>
      <c r="G15363" t="s">
        <v>77</v>
      </c>
      <c r="H15363" s="1">
        <v>46188.629872685182</v>
      </c>
      <c r="I15363" t="b">
        <v>0</v>
      </c>
      <c r="J15363" t="b">
        <v>0</v>
      </c>
      <c r="K15363" t="s">
        <v>41</v>
      </c>
      <c r="L15363" t="s">
        <v>60</v>
      </c>
      <c r="M15363">
        <v>166000</v>
      </c>
      <c r="N15363"/>
      <c r="O15363" t="s">
        <v>521</v>
      </c>
      <c r="P15363" t="s">
        <v>85</v>
      </c>
    </row>
    <row r="15364" spans="1:16" x14ac:dyDescent="0.25">
      <c r="A15364" t="s">
        <v>1</v>
      </c>
      <c r="B15364" t="s">
        <v>27214</v>
      </c>
      <c r="C15364" t="s">
        <v>716</v>
      </c>
      <c r="D15364" t="s">
        <v>4526</v>
      </c>
      <c r="E15364" t="s">
        <v>59</v>
      </c>
      <c r="F15364" t="b">
        <v>0</v>
      </c>
      <c r="G15364" t="s">
        <v>77</v>
      </c>
      <c r="H15364" s="1">
        <v>46188.629872685182</v>
      </c>
      <c r="I15364" t="b">
        <v>0</v>
      </c>
      <c r="J15364" t="b">
        <v>0</v>
      </c>
      <c r="K15364" t="s">
        <v>41</v>
      </c>
      <c r="L15364" t="s">
        <v>74</v>
      </c>
      <c r="M15364"/>
      <c r="N15364">
        <v>87.5</v>
      </c>
      <c r="O15364" t="s">
        <v>611</v>
      </c>
      <c r="P15364" t="s">
        <v>27215</v>
      </c>
    </row>
    <row r="15365" spans="1:16" x14ac:dyDescent="0.25">
      <c r="A15365" t="s">
        <v>0</v>
      </c>
      <c r="B15365" t="s">
        <v>27216</v>
      </c>
      <c r="C15365" t="s">
        <v>97</v>
      </c>
      <c r="D15365" t="s">
        <v>4346</v>
      </c>
      <c r="E15365" t="s">
        <v>59</v>
      </c>
      <c r="F15365" t="b">
        <v>0</v>
      </c>
      <c r="G15365" t="s">
        <v>89</v>
      </c>
      <c r="H15365" s="1">
        <v>46188.668263888889</v>
      </c>
      <c r="I15365" t="b">
        <v>0</v>
      </c>
      <c r="J15365" t="b">
        <v>0</v>
      </c>
      <c r="K15365" t="s">
        <v>41</v>
      </c>
      <c r="L15365" t="s">
        <v>60</v>
      </c>
      <c r="M15365">
        <v>72300</v>
      </c>
      <c r="N15365"/>
      <c r="O15365" t="s">
        <v>16306</v>
      </c>
      <c r="P15365" t="s">
        <v>7933</v>
      </c>
    </row>
    <row r="15366" spans="1:16" x14ac:dyDescent="0.25">
      <c r="A15366" t="s">
        <v>0</v>
      </c>
      <c r="B15366" t="s">
        <v>27217</v>
      </c>
      <c r="C15366" t="s">
        <v>1263</v>
      </c>
      <c r="D15366" t="s">
        <v>4526</v>
      </c>
      <c r="E15366" t="s">
        <v>59</v>
      </c>
      <c r="F15366" t="b">
        <v>0</v>
      </c>
      <c r="G15366" t="s">
        <v>65</v>
      </c>
      <c r="H15366" s="1">
        <v>46188.668344907397</v>
      </c>
      <c r="I15366" t="b">
        <v>0</v>
      </c>
      <c r="J15366" t="b">
        <v>1</v>
      </c>
      <c r="K15366" t="s">
        <v>41</v>
      </c>
      <c r="L15366" t="s">
        <v>60</v>
      </c>
      <c r="M15366">
        <v>88608</v>
      </c>
      <c r="N15366"/>
      <c r="O15366" t="s">
        <v>27218</v>
      </c>
      <c r="P15366" t="s">
        <v>6811</v>
      </c>
    </row>
    <row r="15367" spans="1:16" x14ac:dyDescent="0.25">
      <c r="A15367" t="s">
        <v>0</v>
      </c>
      <c r="B15367" t="s">
        <v>27219</v>
      </c>
      <c r="C15367" t="s">
        <v>112</v>
      </c>
      <c r="D15367" t="s">
        <v>4526</v>
      </c>
      <c r="E15367" t="s">
        <v>59</v>
      </c>
      <c r="F15367" t="b">
        <v>0</v>
      </c>
      <c r="G15367" t="s">
        <v>77</v>
      </c>
      <c r="H15367" s="1">
        <v>46188.67150462963</v>
      </c>
      <c r="I15367" t="b">
        <v>0</v>
      </c>
      <c r="J15367" t="b">
        <v>0</v>
      </c>
      <c r="K15367" t="s">
        <v>41</v>
      </c>
      <c r="L15367" t="s">
        <v>60</v>
      </c>
      <c r="M15367">
        <v>85000</v>
      </c>
      <c r="N15367"/>
      <c r="O15367" t="s">
        <v>1965</v>
      </c>
      <c r="P15367" t="s">
        <v>13591</v>
      </c>
    </row>
    <row r="15368" spans="1:16" x14ac:dyDescent="0.25">
      <c r="A15368" t="s">
        <v>1</v>
      </c>
      <c r="B15368" t="s">
        <v>27220</v>
      </c>
      <c r="C15368" t="s">
        <v>13767</v>
      </c>
      <c r="D15368" t="s">
        <v>4346</v>
      </c>
      <c r="E15368" t="s">
        <v>59</v>
      </c>
      <c r="F15368" t="b">
        <v>0</v>
      </c>
      <c r="G15368" t="s">
        <v>19</v>
      </c>
      <c r="H15368" s="1">
        <v>46188.672349537039</v>
      </c>
      <c r="I15368" t="b">
        <v>1</v>
      </c>
      <c r="J15368" t="b">
        <v>0</v>
      </c>
      <c r="K15368" t="s">
        <v>19</v>
      </c>
      <c r="L15368" t="s">
        <v>60</v>
      </c>
      <c r="M15368">
        <v>1250000</v>
      </c>
      <c r="N15368"/>
      <c r="O15368" t="s">
        <v>27151</v>
      </c>
      <c r="P15368" t="s">
        <v>3570</v>
      </c>
    </row>
    <row r="15369" spans="1:16" x14ac:dyDescent="0.25">
      <c r="A15369" t="s">
        <v>1</v>
      </c>
      <c r="B15369" t="s">
        <v>1892</v>
      </c>
      <c r="C15369" t="s">
        <v>9560</v>
      </c>
      <c r="D15369" t="s">
        <v>4346</v>
      </c>
      <c r="E15369" t="s">
        <v>59</v>
      </c>
      <c r="F15369" t="b">
        <v>0</v>
      </c>
      <c r="G15369" t="s">
        <v>19</v>
      </c>
      <c r="H15369" s="1">
        <v>46188.672361111108</v>
      </c>
      <c r="I15369" t="b">
        <v>1</v>
      </c>
      <c r="J15369" t="b">
        <v>0</v>
      </c>
      <c r="K15369" t="s">
        <v>19</v>
      </c>
      <c r="L15369" t="s">
        <v>60</v>
      </c>
      <c r="M15369">
        <v>28475</v>
      </c>
      <c r="N15369"/>
      <c r="O15369" t="s">
        <v>23465</v>
      </c>
      <c r="P15369" t="s">
        <v>27221</v>
      </c>
    </row>
    <row r="15370" spans="1:16" x14ac:dyDescent="0.25">
      <c r="A15370" t="s">
        <v>1</v>
      </c>
      <c r="B15370" t="s">
        <v>27222</v>
      </c>
      <c r="C15370" t="s">
        <v>14540</v>
      </c>
      <c r="D15370" t="s">
        <v>4346</v>
      </c>
      <c r="E15370" t="s">
        <v>59</v>
      </c>
      <c r="F15370" t="b">
        <v>0</v>
      </c>
      <c r="G15370" t="s">
        <v>19</v>
      </c>
      <c r="H15370" s="1">
        <v>46188.672372685192</v>
      </c>
      <c r="I15370" t="b">
        <v>1</v>
      </c>
      <c r="J15370" t="b">
        <v>0</v>
      </c>
      <c r="K15370" t="s">
        <v>19</v>
      </c>
      <c r="L15370" t="s">
        <v>60</v>
      </c>
      <c r="M15370">
        <v>83900</v>
      </c>
      <c r="N15370"/>
      <c r="O15370" t="s">
        <v>23465</v>
      </c>
      <c r="P15370" t="s">
        <v>27223</v>
      </c>
    </row>
    <row r="15371" spans="1:16" x14ac:dyDescent="0.25">
      <c r="A15371" t="s">
        <v>5</v>
      </c>
      <c r="B15371" t="s">
        <v>27224</v>
      </c>
      <c r="C15371" t="s">
        <v>40</v>
      </c>
      <c r="D15371" t="s">
        <v>4526</v>
      </c>
      <c r="E15371" t="s">
        <v>59</v>
      </c>
      <c r="F15371" t="b">
        <v>0</v>
      </c>
      <c r="G15371" t="s">
        <v>40</v>
      </c>
      <c r="H15371" s="1">
        <v>46188.672986111109</v>
      </c>
      <c r="I15371" t="b">
        <v>1</v>
      </c>
      <c r="J15371" t="b">
        <v>0</v>
      </c>
      <c r="K15371" t="s">
        <v>40</v>
      </c>
      <c r="L15371" t="s">
        <v>60</v>
      </c>
      <c r="M15371">
        <v>80000</v>
      </c>
      <c r="N15371"/>
      <c r="O15371" t="s">
        <v>7872</v>
      </c>
      <c r="P15371" t="s">
        <v>714</v>
      </c>
    </row>
    <row r="15372" spans="1:16" x14ac:dyDescent="0.25">
      <c r="A15372" t="s">
        <v>7</v>
      </c>
      <c r="B15372" t="s">
        <v>21567</v>
      </c>
      <c r="C15372" t="s">
        <v>86</v>
      </c>
      <c r="D15372" t="s">
        <v>4526</v>
      </c>
      <c r="E15372" t="s">
        <v>59</v>
      </c>
      <c r="F15372" t="b">
        <v>0</v>
      </c>
      <c r="G15372" t="s">
        <v>77</v>
      </c>
      <c r="H15372" s="1">
        <v>46188.70994212963</v>
      </c>
      <c r="I15372" t="b">
        <v>1</v>
      </c>
      <c r="J15372" t="b">
        <v>0</v>
      </c>
      <c r="K15372" t="s">
        <v>41</v>
      </c>
      <c r="L15372" t="s">
        <v>60</v>
      </c>
      <c r="M15372">
        <v>175000</v>
      </c>
      <c r="N15372"/>
      <c r="O15372" t="s">
        <v>155</v>
      </c>
      <c r="P15372" t="s">
        <v>2392</v>
      </c>
    </row>
    <row r="15373" spans="1:16" x14ac:dyDescent="0.25">
      <c r="A15373" t="s">
        <v>6</v>
      </c>
      <c r="B15373" t="s">
        <v>27225</v>
      </c>
      <c r="C15373" t="s">
        <v>165</v>
      </c>
      <c r="D15373" t="s">
        <v>4526</v>
      </c>
      <c r="E15373" t="s">
        <v>59</v>
      </c>
      <c r="F15373" t="b">
        <v>0</v>
      </c>
      <c r="G15373" t="s">
        <v>73</v>
      </c>
      <c r="H15373" s="1">
        <v>46188.709965277783</v>
      </c>
      <c r="I15373" t="b">
        <v>0</v>
      </c>
      <c r="J15373" t="b">
        <v>1</v>
      </c>
      <c r="K15373" t="s">
        <v>41</v>
      </c>
      <c r="L15373" t="s">
        <v>60</v>
      </c>
      <c r="M15373">
        <v>188500</v>
      </c>
      <c r="N15373"/>
      <c r="O15373" t="s">
        <v>1155</v>
      </c>
      <c r="P15373" t="s">
        <v>27226</v>
      </c>
    </row>
    <row r="15374" spans="1:16" x14ac:dyDescent="0.25">
      <c r="A15374" t="s">
        <v>0</v>
      </c>
      <c r="B15374" t="s">
        <v>27227</v>
      </c>
      <c r="C15374" t="s">
        <v>86</v>
      </c>
      <c r="D15374" t="s">
        <v>4526</v>
      </c>
      <c r="F15374" t="b">
        <v>0</v>
      </c>
      <c r="G15374" t="s">
        <v>77</v>
      </c>
      <c r="H15374" s="1">
        <v>46188.710034722222</v>
      </c>
      <c r="I15374" t="b">
        <v>0</v>
      </c>
      <c r="J15374" t="b">
        <v>0</v>
      </c>
      <c r="K15374" t="s">
        <v>41</v>
      </c>
      <c r="L15374" t="s">
        <v>74</v>
      </c>
      <c r="M15374"/>
      <c r="N15374">
        <v>32.234999999999999</v>
      </c>
      <c r="O15374" t="s">
        <v>27228</v>
      </c>
      <c r="P15374" t="s">
        <v>219</v>
      </c>
    </row>
    <row r="15375" spans="1:16" x14ac:dyDescent="0.25">
      <c r="A15375" t="s">
        <v>2</v>
      </c>
      <c r="B15375" t="s">
        <v>27229</v>
      </c>
      <c r="C15375" t="s">
        <v>81</v>
      </c>
      <c r="D15375" t="s">
        <v>4526</v>
      </c>
      <c r="E15375" t="s">
        <v>59</v>
      </c>
      <c r="F15375" t="b">
        <v>0</v>
      </c>
      <c r="G15375" t="s">
        <v>77</v>
      </c>
      <c r="H15375" s="1">
        <v>46188.711527777778</v>
      </c>
      <c r="I15375" t="b">
        <v>0</v>
      </c>
      <c r="J15375" t="b">
        <v>0</v>
      </c>
      <c r="K15375" t="s">
        <v>41</v>
      </c>
      <c r="L15375" t="s">
        <v>60</v>
      </c>
      <c r="M15375">
        <v>209000</v>
      </c>
      <c r="N15375"/>
      <c r="O15375" t="s">
        <v>2960</v>
      </c>
      <c r="P15375" t="s">
        <v>310</v>
      </c>
    </row>
    <row r="15376" spans="1:16" x14ac:dyDescent="0.25">
      <c r="A15376" t="s">
        <v>6</v>
      </c>
      <c r="B15376" t="s">
        <v>27211</v>
      </c>
      <c r="C15376" t="s">
        <v>246</v>
      </c>
      <c r="D15376" t="s">
        <v>4526</v>
      </c>
      <c r="E15376" t="s">
        <v>59</v>
      </c>
      <c r="F15376" t="b">
        <v>0</v>
      </c>
      <c r="G15376" t="s">
        <v>65</v>
      </c>
      <c r="H15376" s="1">
        <v>46188.71162037037</v>
      </c>
      <c r="I15376" t="b">
        <v>0</v>
      </c>
      <c r="J15376" t="b">
        <v>1</v>
      </c>
      <c r="K15376" t="s">
        <v>41</v>
      </c>
      <c r="L15376" t="s">
        <v>60</v>
      </c>
      <c r="M15376">
        <v>165500</v>
      </c>
      <c r="N15376"/>
      <c r="O15376" t="s">
        <v>1155</v>
      </c>
      <c r="P15376" t="s">
        <v>283</v>
      </c>
    </row>
    <row r="15377" spans="1:16" x14ac:dyDescent="0.25">
      <c r="A15377" t="s">
        <v>5</v>
      </c>
      <c r="B15377" t="s">
        <v>27230</v>
      </c>
      <c r="C15377" t="s">
        <v>172</v>
      </c>
      <c r="D15377" t="s">
        <v>4346</v>
      </c>
      <c r="E15377" t="s">
        <v>59</v>
      </c>
      <c r="F15377" t="b">
        <v>0</v>
      </c>
      <c r="G15377" t="s">
        <v>68</v>
      </c>
      <c r="H15377" s="1">
        <v>46188.713055555563</v>
      </c>
      <c r="I15377" t="b">
        <v>1</v>
      </c>
      <c r="J15377" t="b">
        <v>0</v>
      </c>
      <c r="K15377" t="s">
        <v>41</v>
      </c>
      <c r="L15377" t="s">
        <v>60</v>
      </c>
      <c r="M15377">
        <v>167500</v>
      </c>
      <c r="N15377"/>
      <c r="O15377" t="s">
        <v>27231</v>
      </c>
      <c r="P15377" t="s">
        <v>27232</v>
      </c>
    </row>
    <row r="15378" spans="1:16" x14ac:dyDescent="0.25">
      <c r="A15378" t="s">
        <v>1</v>
      </c>
      <c r="B15378" t="s">
        <v>27233</v>
      </c>
      <c r="C15378" t="s">
        <v>81</v>
      </c>
      <c r="D15378" t="s">
        <v>4526</v>
      </c>
      <c r="E15378" t="s">
        <v>59</v>
      </c>
      <c r="F15378" t="b">
        <v>0</v>
      </c>
      <c r="G15378" t="s">
        <v>77</v>
      </c>
      <c r="H15378" s="1">
        <v>46188.713055555563</v>
      </c>
      <c r="I15378" t="b">
        <v>1</v>
      </c>
      <c r="J15378" t="b">
        <v>0</v>
      </c>
      <c r="K15378" t="s">
        <v>41</v>
      </c>
      <c r="L15378" t="s">
        <v>60</v>
      </c>
      <c r="M15378">
        <v>165000</v>
      </c>
      <c r="N15378"/>
      <c r="O15378" t="s">
        <v>12689</v>
      </c>
      <c r="P15378" t="s">
        <v>27090</v>
      </c>
    </row>
    <row r="15379" spans="1:16" x14ac:dyDescent="0.25">
      <c r="A15379" t="s">
        <v>1</v>
      </c>
      <c r="B15379" t="s">
        <v>27234</v>
      </c>
      <c r="C15379" t="s">
        <v>167</v>
      </c>
      <c r="D15379" t="s">
        <v>4346</v>
      </c>
      <c r="E15379" t="s">
        <v>59</v>
      </c>
      <c r="F15379" t="b">
        <v>0</v>
      </c>
      <c r="G15379" t="s">
        <v>89</v>
      </c>
      <c r="H15379" s="1">
        <v>46188.713078703702</v>
      </c>
      <c r="I15379" t="b">
        <v>0</v>
      </c>
      <c r="J15379" t="b">
        <v>1</v>
      </c>
      <c r="K15379" t="s">
        <v>41</v>
      </c>
      <c r="L15379" t="s">
        <v>60</v>
      </c>
      <c r="M15379">
        <v>247500</v>
      </c>
      <c r="N15379"/>
      <c r="O15379" t="s">
        <v>27235</v>
      </c>
    </row>
    <row r="15380" spans="1:16" x14ac:dyDescent="0.25">
      <c r="A15380" t="s">
        <v>3</v>
      </c>
      <c r="B15380" t="s">
        <v>27236</v>
      </c>
      <c r="C15380" t="s">
        <v>652</v>
      </c>
      <c r="D15380" t="s">
        <v>4526</v>
      </c>
      <c r="E15380" t="s">
        <v>59</v>
      </c>
      <c r="F15380" t="b">
        <v>0</v>
      </c>
      <c r="G15380" t="s">
        <v>77</v>
      </c>
      <c r="H15380" s="1">
        <v>46188.75167824074</v>
      </c>
      <c r="I15380" t="b">
        <v>0</v>
      </c>
      <c r="J15380" t="b">
        <v>0</v>
      </c>
      <c r="K15380" t="s">
        <v>41</v>
      </c>
      <c r="L15380" t="s">
        <v>60</v>
      </c>
      <c r="M15380">
        <v>92500</v>
      </c>
      <c r="N15380"/>
      <c r="O15380" t="s">
        <v>3207</v>
      </c>
      <c r="P15380" t="s">
        <v>27237</v>
      </c>
    </row>
    <row r="15381" spans="1:16" x14ac:dyDescent="0.25">
      <c r="A15381" t="s">
        <v>1</v>
      </c>
      <c r="B15381" t="s">
        <v>27238</v>
      </c>
      <c r="C15381" t="s">
        <v>76</v>
      </c>
      <c r="D15381" t="s">
        <v>4346</v>
      </c>
      <c r="E15381" t="s">
        <v>88</v>
      </c>
      <c r="F15381" t="b">
        <v>1</v>
      </c>
      <c r="G15381" t="s">
        <v>89</v>
      </c>
      <c r="H15381" s="1">
        <v>46188.75472222222</v>
      </c>
      <c r="I15381" t="b">
        <v>1</v>
      </c>
      <c r="J15381" t="b">
        <v>0</v>
      </c>
      <c r="K15381" t="s">
        <v>41</v>
      </c>
      <c r="L15381" t="s">
        <v>74</v>
      </c>
      <c r="M15381"/>
      <c r="N15381">
        <v>67.5</v>
      </c>
      <c r="O15381" t="s">
        <v>27239</v>
      </c>
      <c r="P15381" t="s">
        <v>27240</v>
      </c>
    </row>
    <row r="15382" spans="1:16" x14ac:dyDescent="0.25">
      <c r="A15382" t="s">
        <v>1</v>
      </c>
      <c r="B15382" t="s">
        <v>439</v>
      </c>
      <c r="C15382" t="s">
        <v>4125</v>
      </c>
      <c r="D15382" t="s">
        <v>17626</v>
      </c>
      <c r="E15382" t="s">
        <v>59</v>
      </c>
      <c r="F15382" t="b">
        <v>0</v>
      </c>
      <c r="G15382" t="s">
        <v>89</v>
      </c>
      <c r="H15382" s="1">
        <v>46188.754756944443</v>
      </c>
      <c r="I15382" t="b">
        <v>0</v>
      </c>
      <c r="J15382" t="b">
        <v>1</v>
      </c>
      <c r="K15382" t="s">
        <v>41</v>
      </c>
      <c r="L15382" t="s">
        <v>60</v>
      </c>
      <c r="M15382">
        <v>160000</v>
      </c>
      <c r="N15382"/>
      <c r="O15382" t="s">
        <v>16647</v>
      </c>
      <c r="P15382" t="s">
        <v>6597</v>
      </c>
    </row>
    <row r="15383" spans="1:16" x14ac:dyDescent="0.25">
      <c r="A15383" t="s">
        <v>1</v>
      </c>
      <c r="B15383" t="s">
        <v>27241</v>
      </c>
      <c r="C15383" t="s">
        <v>76</v>
      </c>
      <c r="D15383" t="s">
        <v>4526</v>
      </c>
      <c r="E15383" t="s">
        <v>59</v>
      </c>
      <c r="F15383" t="b">
        <v>1</v>
      </c>
      <c r="G15383" t="s">
        <v>77</v>
      </c>
      <c r="H15383" s="1">
        <v>46188.754837962973</v>
      </c>
      <c r="I15383" t="b">
        <v>0</v>
      </c>
      <c r="J15383" t="b">
        <v>1</v>
      </c>
      <c r="K15383" t="s">
        <v>41</v>
      </c>
      <c r="L15383" t="s">
        <v>60</v>
      </c>
      <c r="M15383">
        <v>77500</v>
      </c>
      <c r="N15383"/>
      <c r="O15383" t="s">
        <v>27242</v>
      </c>
      <c r="P15383" t="s">
        <v>27243</v>
      </c>
    </row>
    <row r="15384" spans="1:16" x14ac:dyDescent="0.25">
      <c r="A15384" t="s">
        <v>2</v>
      </c>
      <c r="B15384" t="s">
        <v>2</v>
      </c>
      <c r="C15384" t="s">
        <v>27244</v>
      </c>
      <c r="D15384" t="s">
        <v>4346</v>
      </c>
      <c r="E15384" t="s">
        <v>59</v>
      </c>
      <c r="F15384" t="b">
        <v>0</v>
      </c>
      <c r="G15384" t="s">
        <v>40</v>
      </c>
      <c r="H15384" s="1">
        <v>46188.796238425923</v>
      </c>
      <c r="I15384" t="b">
        <v>0</v>
      </c>
      <c r="J15384" t="b">
        <v>0</v>
      </c>
      <c r="K15384" t="s">
        <v>40</v>
      </c>
      <c r="L15384" t="s">
        <v>60</v>
      </c>
      <c r="M15384">
        <v>45000</v>
      </c>
      <c r="N15384"/>
      <c r="O15384" t="s">
        <v>101</v>
      </c>
      <c r="P15384" t="s">
        <v>2711</v>
      </c>
    </row>
    <row r="15385" spans="1:16" x14ac:dyDescent="0.25">
      <c r="A15385" t="s">
        <v>2</v>
      </c>
      <c r="B15385" t="s">
        <v>2</v>
      </c>
      <c r="C15385" t="s">
        <v>24013</v>
      </c>
      <c r="D15385" t="s">
        <v>4346</v>
      </c>
      <c r="E15385" t="s">
        <v>59</v>
      </c>
      <c r="F15385" t="b">
        <v>0</v>
      </c>
      <c r="G15385" t="s">
        <v>40</v>
      </c>
      <c r="H15385" s="1">
        <v>46188.796238425923</v>
      </c>
      <c r="I15385" t="b">
        <v>0</v>
      </c>
      <c r="J15385" t="b">
        <v>0</v>
      </c>
      <c r="K15385" t="s">
        <v>40</v>
      </c>
      <c r="L15385" t="s">
        <v>60</v>
      </c>
      <c r="M15385">
        <v>45000</v>
      </c>
      <c r="N15385"/>
      <c r="O15385" t="s">
        <v>101</v>
      </c>
      <c r="P15385" t="s">
        <v>85</v>
      </c>
    </row>
    <row r="15386" spans="1:16" x14ac:dyDescent="0.25">
      <c r="A15386" t="s">
        <v>1</v>
      </c>
      <c r="B15386" t="s">
        <v>1</v>
      </c>
      <c r="C15386" t="s">
        <v>16805</v>
      </c>
      <c r="D15386" t="s">
        <v>4526</v>
      </c>
      <c r="E15386" t="s">
        <v>59</v>
      </c>
      <c r="F15386" t="b">
        <v>0</v>
      </c>
      <c r="G15386" t="s">
        <v>89</v>
      </c>
      <c r="H15386" s="1">
        <v>46188.796388888892</v>
      </c>
      <c r="I15386" t="b">
        <v>0</v>
      </c>
      <c r="J15386" t="b">
        <v>1</v>
      </c>
      <c r="K15386" t="s">
        <v>41</v>
      </c>
      <c r="L15386" t="s">
        <v>60</v>
      </c>
      <c r="M15386">
        <v>107500</v>
      </c>
      <c r="N15386"/>
      <c r="O15386" t="s">
        <v>21006</v>
      </c>
      <c r="P15386" t="s">
        <v>2257</v>
      </c>
    </row>
    <row r="15387" spans="1:16" x14ac:dyDescent="0.25">
      <c r="A15387" t="s">
        <v>1</v>
      </c>
      <c r="B15387" t="s">
        <v>27245</v>
      </c>
      <c r="C15387" t="s">
        <v>112</v>
      </c>
      <c r="D15387" t="s">
        <v>2360</v>
      </c>
      <c r="E15387" t="s">
        <v>59</v>
      </c>
      <c r="F15387" t="b">
        <v>0</v>
      </c>
      <c r="G15387" t="s">
        <v>77</v>
      </c>
      <c r="H15387" s="1">
        <v>46188.796469907407</v>
      </c>
      <c r="I15387" t="b">
        <v>0</v>
      </c>
      <c r="J15387" t="b">
        <v>1</v>
      </c>
      <c r="K15387" t="s">
        <v>41</v>
      </c>
      <c r="L15387" t="s">
        <v>60</v>
      </c>
      <c r="M15387">
        <v>215000</v>
      </c>
      <c r="N15387"/>
      <c r="O15387" t="s">
        <v>27246</v>
      </c>
      <c r="P15387" t="s">
        <v>27247</v>
      </c>
    </row>
    <row r="15388" spans="1:16" x14ac:dyDescent="0.25">
      <c r="A15388" t="s">
        <v>1</v>
      </c>
      <c r="B15388" t="s">
        <v>1742</v>
      </c>
      <c r="C15388" t="s">
        <v>246</v>
      </c>
      <c r="D15388" t="s">
        <v>111</v>
      </c>
      <c r="E15388" t="s">
        <v>88</v>
      </c>
      <c r="F15388" t="b">
        <v>0</v>
      </c>
      <c r="G15388" t="s">
        <v>65</v>
      </c>
      <c r="H15388" s="1">
        <v>46188.796481481477</v>
      </c>
      <c r="I15388" t="b">
        <v>1</v>
      </c>
      <c r="J15388" t="b">
        <v>0</v>
      </c>
      <c r="K15388" t="s">
        <v>41</v>
      </c>
      <c r="L15388" t="s">
        <v>74</v>
      </c>
      <c r="M15388"/>
      <c r="N15388">
        <v>52.5</v>
      </c>
      <c r="O15388" t="s">
        <v>111</v>
      </c>
      <c r="P15388" t="s">
        <v>2084</v>
      </c>
    </row>
    <row r="15389" spans="1:16" x14ac:dyDescent="0.25">
      <c r="A15389" t="s">
        <v>0</v>
      </c>
      <c r="B15389" t="s">
        <v>27248</v>
      </c>
      <c r="C15389" t="s">
        <v>3349</v>
      </c>
      <c r="D15389" t="s">
        <v>4346</v>
      </c>
      <c r="E15389" t="s">
        <v>59</v>
      </c>
      <c r="F15389" t="b">
        <v>0</v>
      </c>
      <c r="G15389" t="s">
        <v>77</v>
      </c>
      <c r="H15389" s="1">
        <v>46188.834930555553</v>
      </c>
      <c r="I15389" t="b">
        <v>1</v>
      </c>
      <c r="J15389" t="b">
        <v>0</v>
      </c>
      <c r="K15389" t="s">
        <v>41</v>
      </c>
      <c r="L15389" t="s">
        <v>74</v>
      </c>
      <c r="M15389"/>
      <c r="N15389">
        <v>41.045000000000002</v>
      </c>
      <c r="O15389" t="s">
        <v>27249</v>
      </c>
    </row>
    <row r="15390" spans="1:16" x14ac:dyDescent="0.25">
      <c r="A15390" t="s">
        <v>2</v>
      </c>
      <c r="B15390" t="s">
        <v>27250</v>
      </c>
      <c r="C15390" t="s">
        <v>190</v>
      </c>
      <c r="D15390" t="s">
        <v>4526</v>
      </c>
      <c r="E15390" t="s">
        <v>59</v>
      </c>
      <c r="F15390" t="b">
        <v>0</v>
      </c>
      <c r="G15390" t="s">
        <v>73</v>
      </c>
      <c r="H15390" s="1">
        <v>46188.834930555553</v>
      </c>
      <c r="I15390" t="b">
        <v>0</v>
      </c>
      <c r="J15390" t="b">
        <v>0</v>
      </c>
      <c r="K15390" t="s">
        <v>41</v>
      </c>
      <c r="L15390" t="s">
        <v>60</v>
      </c>
      <c r="M15390">
        <v>111147.5</v>
      </c>
      <c r="N15390"/>
      <c r="O15390" t="s">
        <v>27251</v>
      </c>
      <c r="P15390" t="s">
        <v>27252</v>
      </c>
    </row>
    <row r="15391" spans="1:16" x14ac:dyDescent="0.25">
      <c r="A15391" t="s">
        <v>7</v>
      </c>
      <c r="B15391" t="s">
        <v>7</v>
      </c>
      <c r="C15391" t="s">
        <v>3698</v>
      </c>
      <c r="D15391" t="s">
        <v>4526</v>
      </c>
      <c r="E15391" t="s">
        <v>59</v>
      </c>
      <c r="F15391" t="b">
        <v>0</v>
      </c>
      <c r="G15391" t="s">
        <v>65</v>
      </c>
      <c r="H15391" s="1">
        <v>46188.834976851853</v>
      </c>
      <c r="I15391" t="b">
        <v>1</v>
      </c>
      <c r="J15391" t="b">
        <v>0</v>
      </c>
      <c r="K15391" t="s">
        <v>41</v>
      </c>
      <c r="L15391" t="s">
        <v>60</v>
      </c>
      <c r="M15391">
        <v>97500</v>
      </c>
      <c r="N15391"/>
      <c r="O15391" t="s">
        <v>27253</v>
      </c>
      <c r="P15391" t="s">
        <v>27254</v>
      </c>
    </row>
    <row r="15392" spans="1:16" x14ac:dyDescent="0.25">
      <c r="A15392" t="s">
        <v>2</v>
      </c>
      <c r="B15392" t="s">
        <v>3124</v>
      </c>
      <c r="C15392" t="s">
        <v>336</v>
      </c>
      <c r="D15392" t="s">
        <v>4526</v>
      </c>
      <c r="E15392" t="s">
        <v>59</v>
      </c>
      <c r="F15392" t="b">
        <v>0</v>
      </c>
      <c r="G15392" t="s">
        <v>65</v>
      </c>
      <c r="H15392" s="1">
        <v>46188.836608796293</v>
      </c>
      <c r="I15392" t="b">
        <v>0</v>
      </c>
      <c r="J15392" t="b">
        <v>0</v>
      </c>
      <c r="K15392" t="s">
        <v>41</v>
      </c>
      <c r="L15392" t="s">
        <v>60</v>
      </c>
      <c r="M15392">
        <v>120000</v>
      </c>
      <c r="N15392"/>
      <c r="O15392" t="s">
        <v>27255</v>
      </c>
      <c r="P15392" t="s">
        <v>1678</v>
      </c>
    </row>
    <row r="15393" spans="1:16" x14ac:dyDescent="0.25">
      <c r="A15393" t="s">
        <v>5</v>
      </c>
      <c r="B15393" t="s">
        <v>27256</v>
      </c>
      <c r="C15393" t="s">
        <v>2293</v>
      </c>
      <c r="D15393" t="s">
        <v>4526</v>
      </c>
      <c r="E15393" t="s">
        <v>59</v>
      </c>
      <c r="F15393" t="b">
        <v>0</v>
      </c>
      <c r="G15393" t="s">
        <v>77</v>
      </c>
      <c r="H15393" s="1">
        <v>46188.838194444441</v>
      </c>
      <c r="I15393" t="b">
        <v>1</v>
      </c>
      <c r="J15393" t="b">
        <v>1</v>
      </c>
      <c r="K15393" t="s">
        <v>41</v>
      </c>
      <c r="L15393" t="s">
        <v>60</v>
      </c>
      <c r="M15393">
        <v>165000</v>
      </c>
      <c r="N15393"/>
      <c r="O15393" t="s">
        <v>480</v>
      </c>
      <c r="P15393" t="s">
        <v>27257</v>
      </c>
    </row>
    <row r="15394" spans="1:16" x14ac:dyDescent="0.25">
      <c r="A15394" t="s">
        <v>5</v>
      </c>
      <c r="B15394" t="s">
        <v>27258</v>
      </c>
      <c r="C15394" t="s">
        <v>5273</v>
      </c>
      <c r="D15394" t="s">
        <v>4526</v>
      </c>
      <c r="E15394" t="s">
        <v>59</v>
      </c>
      <c r="F15394" t="b">
        <v>0</v>
      </c>
      <c r="G15394" t="s">
        <v>40</v>
      </c>
      <c r="H15394" s="1">
        <v>46188.83965277778</v>
      </c>
      <c r="I15394" t="b">
        <v>1</v>
      </c>
      <c r="J15394" t="b">
        <v>0</v>
      </c>
      <c r="K15394" t="s">
        <v>40</v>
      </c>
      <c r="L15394" t="s">
        <v>60</v>
      </c>
      <c r="M15394">
        <v>82500</v>
      </c>
      <c r="N15394"/>
      <c r="O15394" t="s">
        <v>27259</v>
      </c>
      <c r="P15394" t="s">
        <v>27260</v>
      </c>
    </row>
    <row r="15395" spans="1:16" x14ac:dyDescent="0.25">
      <c r="A15395" t="s">
        <v>1</v>
      </c>
      <c r="B15395" t="s">
        <v>27261</v>
      </c>
      <c r="C15395" t="s">
        <v>76</v>
      </c>
      <c r="D15395" t="s">
        <v>7670</v>
      </c>
      <c r="E15395" t="s">
        <v>59</v>
      </c>
      <c r="F15395" t="b">
        <v>1</v>
      </c>
      <c r="G15395" t="s">
        <v>40</v>
      </c>
      <c r="H15395" s="1">
        <v>46188.83971064815</v>
      </c>
      <c r="I15395" t="b">
        <v>1</v>
      </c>
      <c r="J15395" t="b">
        <v>0</v>
      </c>
      <c r="K15395" t="s">
        <v>40</v>
      </c>
      <c r="L15395" t="s">
        <v>60</v>
      </c>
      <c r="M15395">
        <v>65000</v>
      </c>
      <c r="N15395"/>
      <c r="O15395" t="s">
        <v>27262</v>
      </c>
      <c r="P15395" t="s">
        <v>1060</v>
      </c>
    </row>
    <row r="15396" spans="1:16" x14ac:dyDescent="0.25">
      <c r="A15396" t="s">
        <v>0</v>
      </c>
      <c r="B15396" t="s">
        <v>27263</v>
      </c>
      <c r="C15396" t="s">
        <v>81</v>
      </c>
      <c r="D15396" t="s">
        <v>4346</v>
      </c>
      <c r="E15396" t="s">
        <v>59</v>
      </c>
      <c r="F15396" t="b">
        <v>0</v>
      </c>
      <c r="G15396" t="s">
        <v>77</v>
      </c>
      <c r="H15396" s="1">
        <v>46188.876597222217</v>
      </c>
      <c r="I15396" t="b">
        <v>1</v>
      </c>
      <c r="J15396" t="b">
        <v>1</v>
      </c>
      <c r="K15396" t="s">
        <v>41</v>
      </c>
      <c r="L15396" t="s">
        <v>60</v>
      </c>
      <c r="M15396">
        <v>140000</v>
      </c>
      <c r="N15396"/>
      <c r="O15396" t="s">
        <v>27264</v>
      </c>
      <c r="P15396" t="s">
        <v>2436</v>
      </c>
    </row>
    <row r="15397" spans="1:16" x14ac:dyDescent="0.25">
      <c r="A15397" t="s">
        <v>0</v>
      </c>
      <c r="B15397" t="s">
        <v>27265</v>
      </c>
      <c r="C15397" t="s">
        <v>86</v>
      </c>
      <c r="D15397" t="s">
        <v>2360</v>
      </c>
      <c r="E15397" t="s">
        <v>59</v>
      </c>
      <c r="F15397" t="b">
        <v>0</v>
      </c>
      <c r="G15397" t="s">
        <v>77</v>
      </c>
      <c r="H15397" s="1">
        <v>46188.87667824074</v>
      </c>
      <c r="I15397" t="b">
        <v>0</v>
      </c>
      <c r="J15397" t="b">
        <v>1</v>
      </c>
      <c r="K15397" t="s">
        <v>41</v>
      </c>
      <c r="L15397" t="s">
        <v>60</v>
      </c>
      <c r="M15397">
        <v>95858</v>
      </c>
      <c r="N15397"/>
      <c r="O15397" t="s">
        <v>2518</v>
      </c>
      <c r="P15397" t="s">
        <v>27266</v>
      </c>
    </row>
    <row r="15398" spans="1:16" x14ac:dyDescent="0.25">
      <c r="A15398" t="s">
        <v>4</v>
      </c>
      <c r="B15398" t="s">
        <v>27267</v>
      </c>
      <c r="C15398" t="s">
        <v>3619</v>
      </c>
      <c r="D15398" t="s">
        <v>4526</v>
      </c>
      <c r="E15398" t="s">
        <v>88</v>
      </c>
      <c r="F15398" t="b">
        <v>0</v>
      </c>
      <c r="G15398" t="s">
        <v>65</v>
      </c>
      <c r="H15398" s="1">
        <v>46188.87976851852</v>
      </c>
      <c r="I15398" t="b">
        <v>0</v>
      </c>
      <c r="J15398" t="b">
        <v>0</v>
      </c>
      <c r="K15398" t="s">
        <v>41</v>
      </c>
      <c r="L15398" t="s">
        <v>74</v>
      </c>
      <c r="M15398"/>
      <c r="N15398">
        <v>79</v>
      </c>
      <c r="O15398" t="s">
        <v>611</v>
      </c>
      <c r="P15398" t="s">
        <v>27268</v>
      </c>
    </row>
    <row r="15399" spans="1:16" x14ac:dyDescent="0.25">
      <c r="A15399" t="s">
        <v>3</v>
      </c>
      <c r="B15399" t="s">
        <v>3</v>
      </c>
      <c r="C15399" t="s">
        <v>11792</v>
      </c>
      <c r="D15399" t="s">
        <v>4346</v>
      </c>
      <c r="E15399" t="s">
        <v>59</v>
      </c>
      <c r="F15399" t="b">
        <v>0</v>
      </c>
      <c r="G15399" t="s">
        <v>89</v>
      </c>
      <c r="H15399" s="1">
        <v>46188.918263888889</v>
      </c>
      <c r="I15399" t="b">
        <v>0</v>
      </c>
      <c r="J15399" t="b">
        <v>0</v>
      </c>
      <c r="K15399" t="s">
        <v>41</v>
      </c>
      <c r="L15399" t="s">
        <v>60</v>
      </c>
      <c r="M15399">
        <v>47100</v>
      </c>
      <c r="N15399"/>
      <c r="O15399" t="s">
        <v>12632</v>
      </c>
      <c r="P15399" t="s">
        <v>7933</v>
      </c>
    </row>
    <row r="15400" spans="1:16" x14ac:dyDescent="0.25">
      <c r="A15400" t="s">
        <v>4</v>
      </c>
      <c r="B15400" t="s">
        <v>2973</v>
      </c>
      <c r="C15400" t="s">
        <v>2005</v>
      </c>
      <c r="D15400" t="s">
        <v>4526</v>
      </c>
      <c r="E15400" t="s">
        <v>88</v>
      </c>
      <c r="F15400" t="b">
        <v>0</v>
      </c>
      <c r="G15400" t="s">
        <v>77</v>
      </c>
      <c r="H15400" s="1">
        <v>46188.918275462973</v>
      </c>
      <c r="I15400" t="b">
        <v>1</v>
      </c>
      <c r="J15400" t="b">
        <v>1</v>
      </c>
      <c r="K15400" t="s">
        <v>41</v>
      </c>
      <c r="L15400" t="s">
        <v>74</v>
      </c>
      <c r="M15400"/>
      <c r="N15400">
        <v>55</v>
      </c>
      <c r="O15400" t="s">
        <v>403</v>
      </c>
    </row>
    <row r="15401" spans="1:16" x14ac:dyDescent="0.25">
      <c r="A15401" t="s">
        <v>0</v>
      </c>
      <c r="B15401" t="s">
        <v>27269</v>
      </c>
      <c r="C15401" t="s">
        <v>27270</v>
      </c>
      <c r="D15401" t="s">
        <v>24507</v>
      </c>
      <c r="E15401" t="s">
        <v>59</v>
      </c>
      <c r="F15401" t="b">
        <v>0</v>
      </c>
      <c r="G15401" t="s">
        <v>77</v>
      </c>
      <c r="H15401" s="1">
        <v>46188.918275462973</v>
      </c>
      <c r="I15401" t="b">
        <v>0</v>
      </c>
      <c r="J15401" t="b">
        <v>1</v>
      </c>
      <c r="K15401" t="s">
        <v>41</v>
      </c>
      <c r="L15401" t="s">
        <v>60</v>
      </c>
      <c r="M15401">
        <v>137500</v>
      </c>
      <c r="N15401"/>
      <c r="O15401" t="s">
        <v>27271</v>
      </c>
      <c r="P15401" t="s">
        <v>27272</v>
      </c>
    </row>
    <row r="15402" spans="1:16" x14ac:dyDescent="0.25">
      <c r="A15402" t="s">
        <v>1</v>
      </c>
      <c r="B15402" t="s">
        <v>316</v>
      </c>
      <c r="C15402" t="s">
        <v>2553</v>
      </c>
      <c r="D15402" t="s">
        <v>4526</v>
      </c>
      <c r="E15402" t="s">
        <v>59</v>
      </c>
      <c r="F15402" t="b">
        <v>0</v>
      </c>
      <c r="G15402" t="s">
        <v>68</v>
      </c>
      <c r="H15402" s="1">
        <v>46188.921388888892</v>
      </c>
      <c r="I15402" t="b">
        <v>0</v>
      </c>
      <c r="J15402" t="b">
        <v>1</v>
      </c>
      <c r="K15402" t="s">
        <v>41</v>
      </c>
      <c r="L15402" t="s">
        <v>60</v>
      </c>
      <c r="M15402">
        <v>137000</v>
      </c>
      <c r="N15402"/>
      <c r="O15402" t="s">
        <v>25879</v>
      </c>
      <c r="P15402" t="s">
        <v>27273</v>
      </c>
    </row>
    <row r="15403" spans="1:16" x14ac:dyDescent="0.25">
      <c r="A15403" t="s">
        <v>1</v>
      </c>
      <c r="B15403" t="s">
        <v>1977</v>
      </c>
      <c r="C15403" t="s">
        <v>148</v>
      </c>
      <c r="D15403" t="s">
        <v>4526</v>
      </c>
      <c r="E15403" t="s">
        <v>88</v>
      </c>
      <c r="F15403" t="b">
        <v>0</v>
      </c>
      <c r="G15403" t="s">
        <v>65</v>
      </c>
      <c r="H15403" s="1">
        <v>46188.921585648153</v>
      </c>
      <c r="I15403" t="b">
        <v>1</v>
      </c>
      <c r="J15403" t="b">
        <v>1</v>
      </c>
      <c r="K15403" t="s">
        <v>41</v>
      </c>
      <c r="L15403" t="s">
        <v>74</v>
      </c>
      <c r="M15403"/>
      <c r="N15403">
        <v>65</v>
      </c>
      <c r="O15403" t="s">
        <v>403</v>
      </c>
      <c r="P15403" t="s">
        <v>27274</v>
      </c>
    </row>
    <row r="15404" spans="1:16" x14ac:dyDescent="0.25">
      <c r="A15404" t="s">
        <v>2</v>
      </c>
      <c r="B15404" t="s">
        <v>4944</v>
      </c>
      <c r="C15404" t="s">
        <v>1156</v>
      </c>
      <c r="D15404" t="s">
        <v>4346</v>
      </c>
      <c r="E15404" t="s">
        <v>72</v>
      </c>
      <c r="F15404" t="b">
        <v>0</v>
      </c>
      <c r="G15404" t="s">
        <v>77</v>
      </c>
      <c r="H15404" s="1">
        <v>46188.961527777778</v>
      </c>
      <c r="I15404" t="b">
        <v>0</v>
      </c>
      <c r="J15404" t="b">
        <v>1</v>
      </c>
      <c r="K15404" t="s">
        <v>41</v>
      </c>
      <c r="L15404" t="s">
        <v>60</v>
      </c>
      <c r="M15404">
        <v>214500</v>
      </c>
      <c r="N15404"/>
      <c r="O15404" t="s">
        <v>3622</v>
      </c>
      <c r="P15404" t="s">
        <v>27170</v>
      </c>
    </row>
    <row r="15405" spans="1:16" x14ac:dyDescent="0.25">
      <c r="A15405" t="s">
        <v>1</v>
      </c>
      <c r="B15405" t="s">
        <v>1525</v>
      </c>
      <c r="C15405" t="s">
        <v>201</v>
      </c>
      <c r="D15405" t="s">
        <v>2360</v>
      </c>
      <c r="E15405" t="s">
        <v>59</v>
      </c>
      <c r="F15405" t="b">
        <v>0</v>
      </c>
      <c r="G15405" t="s">
        <v>77</v>
      </c>
      <c r="H15405" s="1">
        <v>46188.963055555563</v>
      </c>
      <c r="I15405" t="b">
        <v>0</v>
      </c>
      <c r="J15405" t="b">
        <v>0</v>
      </c>
      <c r="K15405" t="s">
        <v>41</v>
      </c>
      <c r="L15405" t="s">
        <v>60</v>
      </c>
      <c r="M15405">
        <v>140000</v>
      </c>
      <c r="N15405"/>
      <c r="O15405" t="s">
        <v>3711</v>
      </c>
      <c r="P15405" t="s">
        <v>27275</v>
      </c>
    </row>
    <row r="15406" spans="1:16" x14ac:dyDescent="0.25">
      <c r="A15406" t="s">
        <v>0</v>
      </c>
      <c r="B15406" t="s">
        <v>27276</v>
      </c>
      <c r="C15406" t="s">
        <v>3253</v>
      </c>
      <c r="D15406" t="s">
        <v>4346</v>
      </c>
      <c r="E15406" t="s">
        <v>59</v>
      </c>
      <c r="F15406" t="b">
        <v>0</v>
      </c>
      <c r="G15406" t="s">
        <v>65</v>
      </c>
      <c r="H15406" s="1">
        <v>46189.001597222217</v>
      </c>
      <c r="I15406" t="b">
        <v>0</v>
      </c>
      <c r="J15406" t="b">
        <v>0</v>
      </c>
      <c r="K15406" t="s">
        <v>41</v>
      </c>
      <c r="L15406" t="s">
        <v>60</v>
      </c>
      <c r="M15406">
        <v>95000</v>
      </c>
      <c r="N15406"/>
      <c r="O15406" t="s">
        <v>27277</v>
      </c>
      <c r="P15406" t="s">
        <v>11109</v>
      </c>
    </row>
    <row r="15407" spans="1:16" x14ac:dyDescent="0.25">
      <c r="A15407" t="s">
        <v>0</v>
      </c>
      <c r="B15407" t="s">
        <v>27278</v>
      </c>
      <c r="C15407" t="s">
        <v>27279</v>
      </c>
      <c r="D15407" t="s">
        <v>4756</v>
      </c>
      <c r="E15407" t="s">
        <v>59</v>
      </c>
      <c r="F15407" t="b">
        <v>0</v>
      </c>
      <c r="G15407" t="s">
        <v>65</v>
      </c>
      <c r="H15407" s="1">
        <v>46189.001643518517</v>
      </c>
      <c r="I15407" t="b">
        <v>1</v>
      </c>
      <c r="J15407" t="b">
        <v>1</v>
      </c>
      <c r="K15407" t="s">
        <v>41</v>
      </c>
      <c r="L15407" t="s">
        <v>60</v>
      </c>
      <c r="M15407">
        <v>181900</v>
      </c>
      <c r="N15407"/>
      <c r="O15407" t="s">
        <v>1664</v>
      </c>
      <c r="P15407" t="s">
        <v>27280</v>
      </c>
    </row>
    <row r="15408" spans="1:16" x14ac:dyDescent="0.25">
      <c r="A15408" t="s">
        <v>3</v>
      </c>
      <c r="B15408" t="s">
        <v>4079</v>
      </c>
      <c r="C15408" t="s">
        <v>330</v>
      </c>
      <c r="D15408" t="s">
        <v>2360</v>
      </c>
      <c r="E15408" t="s">
        <v>59</v>
      </c>
      <c r="F15408" t="b">
        <v>0</v>
      </c>
      <c r="G15408" t="s">
        <v>41</v>
      </c>
      <c r="H15408" s="1">
        <v>46189.003182870372</v>
      </c>
      <c r="I15408" t="b">
        <v>0</v>
      </c>
      <c r="J15408" t="b">
        <v>0</v>
      </c>
      <c r="K15408" t="s">
        <v>41</v>
      </c>
      <c r="L15408" t="s">
        <v>74</v>
      </c>
      <c r="M15408"/>
      <c r="N15408">
        <v>40</v>
      </c>
      <c r="O15408" t="s">
        <v>27281</v>
      </c>
    </row>
    <row r="15409" spans="1:16" x14ac:dyDescent="0.25">
      <c r="A15409" t="s">
        <v>6</v>
      </c>
      <c r="B15409" t="s">
        <v>27282</v>
      </c>
      <c r="C15409" t="s">
        <v>76</v>
      </c>
      <c r="D15409" t="s">
        <v>27283</v>
      </c>
      <c r="E15409" t="s">
        <v>59</v>
      </c>
      <c r="F15409" t="b">
        <v>1</v>
      </c>
      <c r="G15409" t="s">
        <v>25</v>
      </c>
      <c r="H15409" s="1">
        <v>46189.004050925927</v>
      </c>
      <c r="I15409" t="b">
        <v>0</v>
      </c>
      <c r="J15409" t="b">
        <v>0</v>
      </c>
      <c r="K15409" t="s">
        <v>25</v>
      </c>
      <c r="L15409" t="s">
        <v>74</v>
      </c>
      <c r="M15409"/>
      <c r="N15409">
        <v>22</v>
      </c>
      <c r="O15409" t="s">
        <v>27284</v>
      </c>
      <c r="P15409" t="s">
        <v>2149</v>
      </c>
    </row>
    <row r="15410" spans="1:16" x14ac:dyDescent="0.25">
      <c r="A15410" t="s">
        <v>1</v>
      </c>
      <c r="B15410" t="s">
        <v>512</v>
      </c>
      <c r="C15410" t="s">
        <v>650</v>
      </c>
      <c r="D15410" t="s">
        <v>2360</v>
      </c>
      <c r="E15410" t="s">
        <v>59</v>
      </c>
      <c r="F15410" t="b">
        <v>0</v>
      </c>
      <c r="G15410" t="s">
        <v>77</v>
      </c>
      <c r="H15410" s="1">
        <v>46189.00476851852</v>
      </c>
      <c r="I15410" t="b">
        <v>0</v>
      </c>
      <c r="J15410" t="b">
        <v>1</v>
      </c>
      <c r="K15410" t="s">
        <v>41</v>
      </c>
      <c r="L15410" t="s">
        <v>60</v>
      </c>
      <c r="M15410">
        <v>157500</v>
      </c>
      <c r="N15410"/>
      <c r="O15410" t="s">
        <v>27285</v>
      </c>
      <c r="P15410" t="s">
        <v>27286</v>
      </c>
    </row>
    <row r="15411" spans="1:16" x14ac:dyDescent="0.25">
      <c r="A15411" t="s">
        <v>3</v>
      </c>
      <c r="B15411" t="s">
        <v>27287</v>
      </c>
      <c r="C15411" t="s">
        <v>41</v>
      </c>
      <c r="D15411" t="s">
        <v>4550</v>
      </c>
      <c r="E15411" t="s">
        <v>59</v>
      </c>
      <c r="F15411" t="b">
        <v>0</v>
      </c>
      <c r="G15411" t="s">
        <v>41</v>
      </c>
      <c r="H15411" s="1">
        <v>46189.21130787037</v>
      </c>
      <c r="I15411" t="b">
        <v>0</v>
      </c>
      <c r="J15411" t="b">
        <v>0</v>
      </c>
      <c r="K15411" t="s">
        <v>41</v>
      </c>
      <c r="L15411" t="s">
        <v>60</v>
      </c>
      <c r="M15411">
        <v>134000</v>
      </c>
      <c r="N15411"/>
      <c r="O15411" t="s">
        <v>27288</v>
      </c>
    </row>
    <row r="15412" spans="1:16" x14ac:dyDescent="0.25">
      <c r="A15412" t="s">
        <v>0</v>
      </c>
      <c r="B15412" t="s">
        <v>27289</v>
      </c>
      <c r="C15412" t="s">
        <v>2034</v>
      </c>
      <c r="D15412" t="s">
        <v>2360</v>
      </c>
      <c r="E15412" t="s">
        <v>59</v>
      </c>
      <c r="F15412" t="b">
        <v>0</v>
      </c>
      <c r="G15412" t="s">
        <v>77</v>
      </c>
      <c r="H15412" s="1">
        <v>46189.251550925917</v>
      </c>
      <c r="I15412" t="b">
        <v>0</v>
      </c>
      <c r="J15412" t="b">
        <v>1</v>
      </c>
      <c r="K15412" t="s">
        <v>41</v>
      </c>
      <c r="L15412" t="s">
        <v>74</v>
      </c>
      <c r="M15412"/>
      <c r="N15412">
        <v>22</v>
      </c>
      <c r="O15412" t="s">
        <v>27290</v>
      </c>
      <c r="P15412" t="s">
        <v>27291</v>
      </c>
    </row>
    <row r="15413" spans="1:16" x14ac:dyDescent="0.25">
      <c r="A15413" t="s">
        <v>1</v>
      </c>
      <c r="B15413" t="s">
        <v>27292</v>
      </c>
      <c r="C15413" t="s">
        <v>19</v>
      </c>
      <c r="D15413" t="s">
        <v>4526</v>
      </c>
      <c r="E15413" t="s">
        <v>59</v>
      </c>
      <c r="F15413" t="b">
        <v>0</v>
      </c>
      <c r="G15413" t="s">
        <v>19</v>
      </c>
      <c r="H15413" s="1">
        <v>46189.252175925933</v>
      </c>
      <c r="I15413" t="b">
        <v>0</v>
      </c>
      <c r="J15413" t="b">
        <v>0</v>
      </c>
      <c r="K15413" t="s">
        <v>19</v>
      </c>
      <c r="L15413" t="s">
        <v>60</v>
      </c>
      <c r="M15413">
        <v>1400000</v>
      </c>
      <c r="N15413"/>
      <c r="O15413" t="s">
        <v>7059</v>
      </c>
      <c r="P15413" t="s">
        <v>27293</v>
      </c>
    </row>
    <row r="15414" spans="1:16" x14ac:dyDescent="0.25">
      <c r="A15414" t="s">
        <v>7</v>
      </c>
      <c r="B15414" t="s">
        <v>27294</v>
      </c>
      <c r="C15414" t="s">
        <v>76</v>
      </c>
      <c r="D15414" t="s">
        <v>8612</v>
      </c>
      <c r="E15414" t="s">
        <v>59</v>
      </c>
      <c r="F15414" t="b">
        <v>1</v>
      </c>
      <c r="G15414" t="s">
        <v>41</v>
      </c>
      <c r="H15414" s="1">
        <v>46189.252928240741</v>
      </c>
      <c r="I15414" t="b">
        <v>0</v>
      </c>
      <c r="J15414" t="b">
        <v>0</v>
      </c>
      <c r="K15414" t="s">
        <v>41</v>
      </c>
      <c r="L15414" t="s">
        <v>74</v>
      </c>
      <c r="M15414"/>
      <c r="N15414">
        <v>34.5</v>
      </c>
      <c r="O15414" t="s">
        <v>27295</v>
      </c>
      <c r="P15414" t="s">
        <v>5358</v>
      </c>
    </row>
    <row r="15415" spans="1:16" x14ac:dyDescent="0.25">
      <c r="A15415" t="s">
        <v>2</v>
      </c>
      <c r="B15415" t="s">
        <v>3771</v>
      </c>
      <c r="C15415" t="s">
        <v>142</v>
      </c>
      <c r="D15415" t="s">
        <v>4756</v>
      </c>
      <c r="E15415" t="s">
        <v>59</v>
      </c>
      <c r="F15415" t="b">
        <v>0</v>
      </c>
      <c r="G15415" t="s">
        <v>65</v>
      </c>
      <c r="H15415" s="1">
        <v>46189.253101851849</v>
      </c>
      <c r="I15415" t="b">
        <v>0</v>
      </c>
      <c r="J15415" t="b">
        <v>1</v>
      </c>
      <c r="K15415" t="s">
        <v>41</v>
      </c>
      <c r="L15415" t="s">
        <v>60</v>
      </c>
      <c r="M15415">
        <v>160500</v>
      </c>
      <c r="N15415"/>
      <c r="O15415" t="s">
        <v>27296</v>
      </c>
      <c r="P15415" t="s">
        <v>27297</v>
      </c>
    </row>
    <row r="15416" spans="1:16" x14ac:dyDescent="0.25">
      <c r="A15416" t="s">
        <v>5</v>
      </c>
      <c r="B15416" t="s">
        <v>15172</v>
      </c>
      <c r="C15416" t="s">
        <v>2064</v>
      </c>
      <c r="D15416" t="s">
        <v>4756</v>
      </c>
      <c r="E15416" t="s">
        <v>59</v>
      </c>
      <c r="F15416" t="b">
        <v>0</v>
      </c>
      <c r="G15416" t="s">
        <v>13</v>
      </c>
      <c r="H15416" s="1">
        <v>46189.255231481482</v>
      </c>
      <c r="I15416" t="b">
        <v>1</v>
      </c>
      <c r="J15416" t="b">
        <v>0</v>
      </c>
      <c r="K15416" t="s">
        <v>13</v>
      </c>
      <c r="L15416" t="s">
        <v>60</v>
      </c>
      <c r="M15416">
        <v>115000</v>
      </c>
      <c r="N15416"/>
      <c r="O15416" t="s">
        <v>27298</v>
      </c>
      <c r="P15416" t="s">
        <v>27299</v>
      </c>
    </row>
    <row r="15417" spans="1:16" x14ac:dyDescent="0.25">
      <c r="A15417" t="s">
        <v>1</v>
      </c>
      <c r="B15417" t="s">
        <v>27300</v>
      </c>
      <c r="C15417" t="s">
        <v>209</v>
      </c>
      <c r="D15417" t="s">
        <v>4526</v>
      </c>
      <c r="E15417" t="s">
        <v>59</v>
      </c>
      <c r="F15417" t="b">
        <v>0</v>
      </c>
      <c r="G15417" t="s">
        <v>19</v>
      </c>
      <c r="H15417" s="1">
        <v>46189.255682870367</v>
      </c>
      <c r="I15417" t="b">
        <v>0</v>
      </c>
      <c r="J15417" t="b">
        <v>0</v>
      </c>
      <c r="K15417" t="s">
        <v>19</v>
      </c>
      <c r="L15417" t="s">
        <v>60</v>
      </c>
      <c r="M15417">
        <v>1550000</v>
      </c>
      <c r="N15417"/>
      <c r="O15417" t="s">
        <v>7059</v>
      </c>
      <c r="P15417" t="s">
        <v>27301</v>
      </c>
    </row>
    <row r="15418" spans="1:16" x14ac:dyDescent="0.25">
      <c r="A15418" t="s">
        <v>5</v>
      </c>
      <c r="B15418" t="s">
        <v>27302</v>
      </c>
      <c r="C15418" t="s">
        <v>5236</v>
      </c>
      <c r="D15418" t="s">
        <v>4346</v>
      </c>
      <c r="E15418" t="s">
        <v>59</v>
      </c>
      <c r="F15418" t="b">
        <v>0</v>
      </c>
      <c r="G15418" t="s">
        <v>40</v>
      </c>
      <c r="H15418" s="1">
        <v>46189.256516203714</v>
      </c>
      <c r="I15418" t="b">
        <v>1</v>
      </c>
      <c r="J15418" t="b">
        <v>0</v>
      </c>
      <c r="K15418" t="s">
        <v>40</v>
      </c>
      <c r="L15418" t="s">
        <v>60</v>
      </c>
      <c r="M15418">
        <v>98500</v>
      </c>
      <c r="N15418"/>
      <c r="O15418" t="s">
        <v>27303</v>
      </c>
      <c r="P15418" t="s">
        <v>27304</v>
      </c>
    </row>
    <row r="15419" spans="1:16" x14ac:dyDescent="0.25">
      <c r="A15419" t="s">
        <v>5</v>
      </c>
      <c r="B15419" t="s">
        <v>27305</v>
      </c>
      <c r="C15419" t="s">
        <v>5236</v>
      </c>
      <c r="D15419" t="s">
        <v>4346</v>
      </c>
      <c r="E15419" t="s">
        <v>59</v>
      </c>
      <c r="F15419" t="b">
        <v>0</v>
      </c>
      <c r="G15419" t="s">
        <v>40</v>
      </c>
      <c r="H15419" s="1">
        <v>46189.256539351853</v>
      </c>
      <c r="I15419" t="b">
        <v>1</v>
      </c>
      <c r="J15419" t="b">
        <v>0</v>
      </c>
      <c r="K15419" t="s">
        <v>40</v>
      </c>
      <c r="L15419" t="s">
        <v>60</v>
      </c>
      <c r="M15419">
        <v>98500</v>
      </c>
      <c r="N15419"/>
      <c r="O15419" t="s">
        <v>27303</v>
      </c>
      <c r="P15419" t="s">
        <v>27306</v>
      </c>
    </row>
    <row r="15420" spans="1:16" x14ac:dyDescent="0.25">
      <c r="A15420" t="s">
        <v>0</v>
      </c>
      <c r="B15420" t="s">
        <v>4260</v>
      </c>
      <c r="C15420" t="s">
        <v>27307</v>
      </c>
      <c r="D15420" t="s">
        <v>19182</v>
      </c>
      <c r="E15420" t="s">
        <v>59</v>
      </c>
      <c r="F15420" t="b">
        <v>0</v>
      </c>
      <c r="G15420" t="s">
        <v>68</v>
      </c>
      <c r="H15420" s="1">
        <v>46189.29310185185</v>
      </c>
      <c r="I15420" t="b">
        <v>0</v>
      </c>
      <c r="J15420" t="b">
        <v>0</v>
      </c>
      <c r="K15420" t="s">
        <v>41</v>
      </c>
      <c r="L15420" t="s">
        <v>60</v>
      </c>
      <c r="M15420">
        <v>150000</v>
      </c>
      <c r="N15420"/>
      <c r="O15420" t="s">
        <v>528</v>
      </c>
    </row>
    <row r="15421" spans="1:16" x14ac:dyDescent="0.25">
      <c r="A15421" t="s">
        <v>0</v>
      </c>
      <c r="B15421" t="s">
        <v>27308</v>
      </c>
      <c r="C15421" t="s">
        <v>76</v>
      </c>
      <c r="D15421" t="s">
        <v>141</v>
      </c>
      <c r="E15421" t="s">
        <v>88</v>
      </c>
      <c r="F15421" t="b">
        <v>1</v>
      </c>
      <c r="G15421" t="s">
        <v>41</v>
      </c>
      <c r="H15421" s="1">
        <v>46189.294641203713</v>
      </c>
      <c r="I15421" t="b">
        <v>1</v>
      </c>
      <c r="J15421" t="b">
        <v>0</v>
      </c>
      <c r="K15421" t="s">
        <v>41</v>
      </c>
      <c r="L15421" t="s">
        <v>74</v>
      </c>
      <c r="M15421"/>
      <c r="N15421">
        <v>32.5</v>
      </c>
      <c r="O15421" t="s">
        <v>141</v>
      </c>
      <c r="P15421" t="s">
        <v>4841</v>
      </c>
    </row>
    <row r="15422" spans="1:16" x14ac:dyDescent="0.25">
      <c r="A15422" t="s">
        <v>1</v>
      </c>
      <c r="B15422" t="s">
        <v>27309</v>
      </c>
      <c r="C15422" t="s">
        <v>13767</v>
      </c>
      <c r="D15422" t="s">
        <v>4346</v>
      </c>
      <c r="E15422" t="s">
        <v>59</v>
      </c>
      <c r="F15422" t="b">
        <v>0</v>
      </c>
      <c r="G15422" t="s">
        <v>19</v>
      </c>
      <c r="H15422" s="1">
        <v>46189.297326388893</v>
      </c>
      <c r="I15422" t="b">
        <v>1</v>
      </c>
      <c r="J15422" t="b">
        <v>0</v>
      </c>
      <c r="K15422" t="s">
        <v>19</v>
      </c>
      <c r="L15422" t="s">
        <v>60</v>
      </c>
      <c r="M15422">
        <v>1100000</v>
      </c>
      <c r="N15422"/>
      <c r="O15422" t="s">
        <v>27151</v>
      </c>
      <c r="P15422" t="s">
        <v>875</v>
      </c>
    </row>
    <row r="15423" spans="1:16" x14ac:dyDescent="0.25">
      <c r="A15423" t="s">
        <v>0</v>
      </c>
      <c r="B15423" t="s">
        <v>27310</v>
      </c>
      <c r="C15423" t="s">
        <v>76</v>
      </c>
      <c r="D15423" t="s">
        <v>4346</v>
      </c>
      <c r="E15423" t="s">
        <v>59</v>
      </c>
      <c r="F15423" t="b">
        <v>1</v>
      </c>
      <c r="G15423" t="s">
        <v>77</v>
      </c>
      <c r="H15423" s="1">
        <v>46189.334768518522</v>
      </c>
      <c r="I15423" t="b">
        <v>0</v>
      </c>
      <c r="J15423" t="b">
        <v>1</v>
      </c>
      <c r="K15423" t="s">
        <v>41</v>
      </c>
      <c r="L15423" t="s">
        <v>60</v>
      </c>
      <c r="M15423">
        <v>134368</v>
      </c>
      <c r="N15423"/>
      <c r="O15423" t="s">
        <v>3774</v>
      </c>
      <c r="P15423" t="s">
        <v>27311</v>
      </c>
    </row>
    <row r="15424" spans="1:16" x14ac:dyDescent="0.25">
      <c r="A15424" t="s">
        <v>0</v>
      </c>
      <c r="B15424" t="s">
        <v>0</v>
      </c>
      <c r="C15424" t="s">
        <v>200</v>
      </c>
      <c r="D15424" t="s">
        <v>4526</v>
      </c>
      <c r="E15424" t="s">
        <v>59</v>
      </c>
      <c r="F15424" t="b">
        <v>0</v>
      </c>
      <c r="G15424" t="s">
        <v>65</v>
      </c>
      <c r="H15424" s="1">
        <v>46189.33488425926</v>
      </c>
      <c r="I15424" t="b">
        <v>0</v>
      </c>
      <c r="J15424" t="b">
        <v>1</v>
      </c>
      <c r="K15424" t="s">
        <v>41</v>
      </c>
      <c r="L15424" t="s">
        <v>60</v>
      </c>
      <c r="M15424">
        <v>85028</v>
      </c>
      <c r="N15424"/>
      <c r="O15424" t="s">
        <v>5786</v>
      </c>
      <c r="P15424" t="s">
        <v>728</v>
      </c>
    </row>
    <row r="15425" spans="1:16" x14ac:dyDescent="0.25">
      <c r="A15425" t="s">
        <v>0</v>
      </c>
      <c r="B15425" t="s">
        <v>8630</v>
      </c>
      <c r="C15425" t="s">
        <v>190</v>
      </c>
      <c r="D15425" t="s">
        <v>17626</v>
      </c>
      <c r="E15425" t="s">
        <v>59</v>
      </c>
      <c r="F15425" t="b">
        <v>0</v>
      </c>
      <c r="G15425" t="s">
        <v>73</v>
      </c>
      <c r="H15425" s="1">
        <v>46189.376458333332</v>
      </c>
      <c r="I15425" t="b">
        <v>1</v>
      </c>
      <c r="J15425" t="b">
        <v>1</v>
      </c>
      <c r="K15425" t="s">
        <v>41</v>
      </c>
      <c r="L15425" t="s">
        <v>60</v>
      </c>
      <c r="M15425">
        <v>135000</v>
      </c>
      <c r="N15425"/>
      <c r="O15425" t="s">
        <v>8621</v>
      </c>
      <c r="P15425" t="s">
        <v>2903</v>
      </c>
    </row>
    <row r="15426" spans="1:16" x14ac:dyDescent="0.25">
      <c r="A15426" t="s">
        <v>3</v>
      </c>
      <c r="B15426" t="s">
        <v>27312</v>
      </c>
      <c r="C15426" t="s">
        <v>489</v>
      </c>
      <c r="D15426" t="s">
        <v>4550</v>
      </c>
      <c r="E15426" t="s">
        <v>59</v>
      </c>
      <c r="F15426" t="b">
        <v>0</v>
      </c>
      <c r="G15426" t="s">
        <v>77</v>
      </c>
      <c r="H15426" s="1">
        <v>46189.376550925917</v>
      </c>
      <c r="I15426" t="b">
        <v>0</v>
      </c>
      <c r="J15426" t="b">
        <v>1</v>
      </c>
      <c r="K15426" t="s">
        <v>41</v>
      </c>
      <c r="L15426" t="s">
        <v>74</v>
      </c>
      <c r="M15426"/>
      <c r="N15426">
        <v>65</v>
      </c>
      <c r="O15426" t="s">
        <v>27313</v>
      </c>
      <c r="P15426" t="s">
        <v>27314</v>
      </c>
    </row>
    <row r="15427" spans="1:16" x14ac:dyDescent="0.25">
      <c r="A15427" t="s">
        <v>2</v>
      </c>
      <c r="B15427" t="s">
        <v>27315</v>
      </c>
      <c r="C15427" t="s">
        <v>246</v>
      </c>
      <c r="D15427" t="s">
        <v>17626</v>
      </c>
      <c r="E15427" t="s">
        <v>59</v>
      </c>
      <c r="F15427" t="b">
        <v>0</v>
      </c>
      <c r="G15427" t="s">
        <v>65</v>
      </c>
      <c r="H15427" s="1">
        <v>46189.378136574072</v>
      </c>
      <c r="I15427" t="b">
        <v>0</v>
      </c>
      <c r="J15427" t="b">
        <v>1</v>
      </c>
      <c r="K15427" t="s">
        <v>41</v>
      </c>
      <c r="L15427" t="s">
        <v>60</v>
      </c>
      <c r="M15427">
        <v>105000</v>
      </c>
      <c r="N15427"/>
      <c r="O15427" t="s">
        <v>1356</v>
      </c>
      <c r="P15427" t="s">
        <v>27316</v>
      </c>
    </row>
    <row r="15428" spans="1:16" x14ac:dyDescent="0.25">
      <c r="A15428" t="s">
        <v>1</v>
      </c>
      <c r="B15428" t="s">
        <v>27317</v>
      </c>
      <c r="C15428" t="s">
        <v>27318</v>
      </c>
      <c r="D15428" t="s">
        <v>5018</v>
      </c>
      <c r="E15428" t="s">
        <v>59</v>
      </c>
      <c r="F15428" t="b">
        <v>0</v>
      </c>
      <c r="G15428" t="s">
        <v>13</v>
      </c>
      <c r="H15428" s="1">
        <v>46189.380231481482</v>
      </c>
      <c r="I15428" t="b">
        <v>0</v>
      </c>
      <c r="J15428" t="b">
        <v>0</v>
      </c>
      <c r="K15428" t="s">
        <v>13</v>
      </c>
      <c r="L15428" t="s">
        <v>74</v>
      </c>
      <c r="M15428"/>
      <c r="N15428">
        <v>92.58</v>
      </c>
      <c r="O15428" t="s">
        <v>7887</v>
      </c>
      <c r="P15428" t="s">
        <v>27319</v>
      </c>
    </row>
    <row r="15429" spans="1:16" x14ac:dyDescent="0.25">
      <c r="A15429" t="s">
        <v>5</v>
      </c>
      <c r="B15429" t="s">
        <v>27320</v>
      </c>
      <c r="C15429" t="s">
        <v>76</v>
      </c>
      <c r="D15429" t="s">
        <v>4346</v>
      </c>
      <c r="E15429" t="s">
        <v>59</v>
      </c>
      <c r="F15429" t="b">
        <v>1</v>
      </c>
      <c r="G15429" t="s">
        <v>25</v>
      </c>
      <c r="H15429" s="1">
        <v>46189.380902777782</v>
      </c>
      <c r="I15429" t="b">
        <v>1</v>
      </c>
      <c r="J15429" t="b">
        <v>0</v>
      </c>
      <c r="K15429" t="s">
        <v>25</v>
      </c>
      <c r="L15429" t="s">
        <v>60</v>
      </c>
      <c r="M15429">
        <v>100000</v>
      </c>
      <c r="N15429"/>
      <c r="O15429" t="s">
        <v>27321</v>
      </c>
      <c r="P15429" t="s">
        <v>4833</v>
      </c>
    </row>
    <row r="15430" spans="1:16" x14ac:dyDescent="0.25">
      <c r="A15430" t="s">
        <v>0</v>
      </c>
      <c r="B15430" t="s">
        <v>883</v>
      </c>
      <c r="C15430" t="s">
        <v>86</v>
      </c>
      <c r="D15430" t="s">
        <v>2360</v>
      </c>
      <c r="E15430" t="s">
        <v>621</v>
      </c>
      <c r="F15430" t="b">
        <v>0</v>
      </c>
      <c r="G15430" t="s">
        <v>77</v>
      </c>
      <c r="H15430" s="1">
        <v>46189.418206018519</v>
      </c>
      <c r="I15430" t="b">
        <v>0</v>
      </c>
      <c r="J15430" t="b">
        <v>0</v>
      </c>
      <c r="K15430" t="s">
        <v>41</v>
      </c>
      <c r="L15430" t="s">
        <v>74</v>
      </c>
      <c r="M15430"/>
      <c r="N15430">
        <v>22.5</v>
      </c>
      <c r="O15430" t="s">
        <v>27322</v>
      </c>
      <c r="P15430" t="s">
        <v>1809</v>
      </c>
    </row>
    <row r="15431" spans="1:16" x14ac:dyDescent="0.25">
      <c r="A15431" t="s">
        <v>2</v>
      </c>
      <c r="B15431" t="s">
        <v>27323</v>
      </c>
      <c r="C15431" t="s">
        <v>81</v>
      </c>
      <c r="D15431" t="s">
        <v>5440</v>
      </c>
      <c r="E15431" t="s">
        <v>59</v>
      </c>
      <c r="F15431" t="b">
        <v>0</v>
      </c>
      <c r="G15431" t="s">
        <v>77</v>
      </c>
      <c r="H15431" s="1">
        <v>46189.419745370367</v>
      </c>
      <c r="I15431" t="b">
        <v>0</v>
      </c>
      <c r="J15431" t="b">
        <v>0</v>
      </c>
      <c r="K15431" t="s">
        <v>41</v>
      </c>
      <c r="L15431" t="s">
        <v>60</v>
      </c>
      <c r="M15431">
        <v>198000</v>
      </c>
      <c r="N15431"/>
      <c r="O15431" t="s">
        <v>2960</v>
      </c>
      <c r="P15431" t="s">
        <v>310</v>
      </c>
    </row>
    <row r="15432" spans="1:16" x14ac:dyDescent="0.25">
      <c r="A15432" t="s">
        <v>1</v>
      </c>
      <c r="B15432" t="s">
        <v>27324</v>
      </c>
      <c r="C15432" t="s">
        <v>952</v>
      </c>
      <c r="D15432" t="s">
        <v>2360</v>
      </c>
      <c r="E15432" t="s">
        <v>59</v>
      </c>
      <c r="F15432" t="b">
        <v>0</v>
      </c>
      <c r="G15432" t="s">
        <v>65</v>
      </c>
      <c r="H15432" s="1">
        <v>46189.421481481477</v>
      </c>
      <c r="I15432" t="b">
        <v>0</v>
      </c>
      <c r="J15432" t="b">
        <v>1</v>
      </c>
      <c r="K15432" t="s">
        <v>41</v>
      </c>
      <c r="L15432" t="s">
        <v>60</v>
      </c>
      <c r="M15432">
        <v>102505.5</v>
      </c>
      <c r="N15432"/>
      <c r="O15432" t="s">
        <v>7070</v>
      </c>
      <c r="P15432" t="s">
        <v>27325</v>
      </c>
    </row>
    <row r="15433" spans="1:16" x14ac:dyDescent="0.25">
      <c r="A15433" t="s">
        <v>0</v>
      </c>
      <c r="B15433" t="s">
        <v>27326</v>
      </c>
      <c r="C15433" t="s">
        <v>913</v>
      </c>
      <c r="D15433" t="s">
        <v>4346</v>
      </c>
      <c r="E15433" t="s">
        <v>59</v>
      </c>
      <c r="F15433" t="b">
        <v>0</v>
      </c>
      <c r="G15433" t="s">
        <v>20</v>
      </c>
      <c r="H15433" s="1">
        <v>46189.460428240738</v>
      </c>
      <c r="I15433" t="b">
        <v>1</v>
      </c>
      <c r="J15433" t="b">
        <v>0</v>
      </c>
      <c r="K15433" t="s">
        <v>20</v>
      </c>
      <c r="L15433" t="s">
        <v>60</v>
      </c>
      <c r="M15433">
        <v>61551</v>
      </c>
      <c r="N15433"/>
      <c r="O15433" t="s">
        <v>27327</v>
      </c>
    </row>
    <row r="15434" spans="1:16" x14ac:dyDescent="0.25">
      <c r="A15434" t="s">
        <v>0</v>
      </c>
      <c r="B15434" t="s">
        <v>27328</v>
      </c>
      <c r="C15434" t="s">
        <v>40</v>
      </c>
      <c r="D15434" t="s">
        <v>4526</v>
      </c>
      <c r="E15434" t="s">
        <v>59</v>
      </c>
      <c r="F15434" t="b">
        <v>0</v>
      </c>
      <c r="G15434" t="s">
        <v>40</v>
      </c>
      <c r="H15434" s="1">
        <v>46189.461342592593</v>
      </c>
      <c r="I15434" t="b">
        <v>0</v>
      </c>
      <c r="J15434" t="b">
        <v>0</v>
      </c>
      <c r="K15434" t="s">
        <v>40</v>
      </c>
      <c r="L15434" t="s">
        <v>60</v>
      </c>
      <c r="M15434">
        <v>60000</v>
      </c>
      <c r="N15434"/>
      <c r="O15434" t="s">
        <v>6833</v>
      </c>
      <c r="P15434" t="s">
        <v>133</v>
      </c>
    </row>
    <row r="15435" spans="1:16" x14ac:dyDescent="0.25">
      <c r="A15435" t="s">
        <v>8</v>
      </c>
      <c r="B15435" t="s">
        <v>27329</v>
      </c>
      <c r="C15435" t="s">
        <v>81</v>
      </c>
      <c r="D15435" t="s">
        <v>2360</v>
      </c>
      <c r="E15435" t="s">
        <v>59</v>
      </c>
      <c r="F15435" t="b">
        <v>0</v>
      </c>
      <c r="G15435" t="s">
        <v>77</v>
      </c>
      <c r="H15435" s="1">
        <v>46189.461435185192</v>
      </c>
      <c r="I15435" t="b">
        <v>0</v>
      </c>
      <c r="J15435" t="b">
        <v>1</v>
      </c>
      <c r="K15435" t="s">
        <v>41</v>
      </c>
      <c r="L15435" t="s">
        <v>60</v>
      </c>
      <c r="M15435">
        <v>229900</v>
      </c>
      <c r="N15435"/>
      <c r="O15435" t="s">
        <v>3717</v>
      </c>
      <c r="P15435" t="s">
        <v>1929</v>
      </c>
    </row>
    <row r="15436" spans="1:16" x14ac:dyDescent="0.25">
      <c r="A15436" t="s">
        <v>0</v>
      </c>
      <c r="B15436" t="s">
        <v>2073</v>
      </c>
      <c r="C15436" t="s">
        <v>5026</v>
      </c>
      <c r="D15436" t="s">
        <v>24119</v>
      </c>
      <c r="E15436" t="s">
        <v>232</v>
      </c>
      <c r="F15436" t="b">
        <v>0</v>
      </c>
      <c r="G15436" t="s">
        <v>40</v>
      </c>
      <c r="H15436" s="1">
        <v>46189.502928240741</v>
      </c>
      <c r="I15436" t="b">
        <v>1</v>
      </c>
      <c r="J15436" t="b">
        <v>0</v>
      </c>
      <c r="K15436" t="s">
        <v>40</v>
      </c>
      <c r="L15436" t="s">
        <v>60</v>
      </c>
      <c r="M15436">
        <v>30000</v>
      </c>
      <c r="N15436"/>
      <c r="O15436" t="s">
        <v>16192</v>
      </c>
      <c r="P15436" t="s">
        <v>27330</v>
      </c>
    </row>
    <row r="15437" spans="1:16" x14ac:dyDescent="0.25">
      <c r="A15437" t="s">
        <v>1</v>
      </c>
      <c r="B15437" t="s">
        <v>27331</v>
      </c>
      <c r="C15437" t="s">
        <v>13767</v>
      </c>
      <c r="D15437" t="s">
        <v>4346</v>
      </c>
      <c r="E15437" t="s">
        <v>59</v>
      </c>
      <c r="F15437" t="b">
        <v>0</v>
      </c>
      <c r="G15437" t="s">
        <v>19</v>
      </c>
      <c r="H15437" s="1">
        <v>46189.505706018521</v>
      </c>
      <c r="I15437" t="b">
        <v>1</v>
      </c>
      <c r="J15437" t="b">
        <v>0</v>
      </c>
      <c r="K15437" t="s">
        <v>19</v>
      </c>
      <c r="L15437" t="s">
        <v>60</v>
      </c>
      <c r="M15437">
        <v>1190441.1000000001</v>
      </c>
      <c r="N15437"/>
      <c r="O15437" t="s">
        <v>27332</v>
      </c>
      <c r="P15437" t="s">
        <v>27333</v>
      </c>
    </row>
    <row r="15438" spans="1:16" x14ac:dyDescent="0.25">
      <c r="A15438" t="s">
        <v>1</v>
      </c>
      <c r="B15438" t="s">
        <v>27334</v>
      </c>
      <c r="C15438" t="s">
        <v>14540</v>
      </c>
      <c r="D15438" t="s">
        <v>4346</v>
      </c>
      <c r="E15438" t="s">
        <v>88</v>
      </c>
      <c r="F15438" t="b">
        <v>0</v>
      </c>
      <c r="G15438" t="s">
        <v>19</v>
      </c>
      <c r="H15438" s="1">
        <v>46189.505706018521</v>
      </c>
      <c r="I15438" t="b">
        <v>1</v>
      </c>
      <c r="J15438" t="b">
        <v>0</v>
      </c>
      <c r="K15438" t="s">
        <v>19</v>
      </c>
      <c r="L15438" t="s">
        <v>60</v>
      </c>
      <c r="M15438">
        <v>2500000</v>
      </c>
      <c r="N15438"/>
      <c r="O15438" t="s">
        <v>27335</v>
      </c>
      <c r="P15438" t="s">
        <v>27336</v>
      </c>
    </row>
    <row r="15439" spans="1:16" x14ac:dyDescent="0.25">
      <c r="A15439" t="s">
        <v>0</v>
      </c>
      <c r="B15439" t="s">
        <v>4164</v>
      </c>
      <c r="C15439" t="s">
        <v>76</v>
      </c>
      <c r="D15439" t="s">
        <v>4526</v>
      </c>
      <c r="F15439" t="b">
        <v>1</v>
      </c>
      <c r="G15439" t="s">
        <v>68</v>
      </c>
      <c r="H15439" s="1">
        <v>46189.543136574073</v>
      </c>
      <c r="I15439" t="b">
        <v>0</v>
      </c>
      <c r="J15439" t="b">
        <v>1</v>
      </c>
      <c r="K15439" t="s">
        <v>41</v>
      </c>
      <c r="L15439" t="s">
        <v>74</v>
      </c>
      <c r="M15439"/>
      <c r="N15439">
        <v>57</v>
      </c>
      <c r="O15439" t="s">
        <v>155</v>
      </c>
      <c r="P15439" t="s">
        <v>283</v>
      </c>
    </row>
    <row r="15440" spans="1:16" x14ac:dyDescent="0.25">
      <c r="A15440" t="s">
        <v>0</v>
      </c>
      <c r="B15440" t="s">
        <v>130</v>
      </c>
      <c r="C15440" t="s">
        <v>13</v>
      </c>
      <c r="D15440" t="s">
        <v>4526</v>
      </c>
      <c r="E15440" t="s">
        <v>88</v>
      </c>
      <c r="F15440" t="b">
        <v>0</v>
      </c>
      <c r="G15440" t="s">
        <v>13</v>
      </c>
      <c r="H15440" s="1">
        <v>46189.543414351851</v>
      </c>
      <c r="I15440" t="b">
        <v>0</v>
      </c>
      <c r="J15440" t="b">
        <v>0</v>
      </c>
      <c r="K15440" t="s">
        <v>13</v>
      </c>
      <c r="L15440" t="s">
        <v>74</v>
      </c>
      <c r="M15440"/>
      <c r="N15440">
        <v>24.5</v>
      </c>
      <c r="O15440" t="s">
        <v>105</v>
      </c>
      <c r="P15440" t="s">
        <v>7933</v>
      </c>
    </row>
    <row r="15441" spans="1:16" x14ac:dyDescent="0.25">
      <c r="A15441" t="s">
        <v>0</v>
      </c>
      <c r="B15441" t="s">
        <v>27337</v>
      </c>
      <c r="C15441" t="s">
        <v>14022</v>
      </c>
      <c r="D15441" t="s">
        <v>4526</v>
      </c>
      <c r="E15441" t="s">
        <v>59</v>
      </c>
      <c r="F15441" t="b">
        <v>0</v>
      </c>
      <c r="G15441" t="s">
        <v>40</v>
      </c>
      <c r="H15441" s="1">
        <v>46189.544675925928</v>
      </c>
      <c r="I15441" t="b">
        <v>1</v>
      </c>
      <c r="J15441" t="b">
        <v>0</v>
      </c>
      <c r="K15441" t="s">
        <v>40</v>
      </c>
      <c r="L15441" t="s">
        <v>60</v>
      </c>
      <c r="M15441">
        <v>50000</v>
      </c>
      <c r="N15441"/>
      <c r="O15441" t="s">
        <v>101</v>
      </c>
      <c r="P15441" t="s">
        <v>1009</v>
      </c>
    </row>
    <row r="15442" spans="1:16" x14ac:dyDescent="0.25">
      <c r="A15442" t="s">
        <v>2</v>
      </c>
      <c r="B15442" t="s">
        <v>986</v>
      </c>
      <c r="C15442" t="s">
        <v>1250</v>
      </c>
      <c r="D15442" t="s">
        <v>4526</v>
      </c>
      <c r="E15442" t="s">
        <v>88</v>
      </c>
      <c r="F15442" t="b">
        <v>0</v>
      </c>
      <c r="G15442" t="s">
        <v>89</v>
      </c>
      <c r="H15442" s="1">
        <v>46189.544745370367</v>
      </c>
      <c r="I15442" t="b">
        <v>0</v>
      </c>
      <c r="J15442" t="b">
        <v>1</v>
      </c>
      <c r="K15442" t="s">
        <v>41</v>
      </c>
      <c r="L15442" t="s">
        <v>74</v>
      </c>
      <c r="M15442"/>
      <c r="N15442">
        <v>90</v>
      </c>
      <c r="O15442" t="s">
        <v>7887</v>
      </c>
      <c r="P15442" t="s">
        <v>18933</v>
      </c>
    </row>
    <row r="15443" spans="1:16" x14ac:dyDescent="0.25">
      <c r="A15443" t="s">
        <v>2</v>
      </c>
      <c r="B15443" t="s">
        <v>27338</v>
      </c>
      <c r="C15443" t="s">
        <v>71</v>
      </c>
      <c r="D15443" t="s">
        <v>17626</v>
      </c>
      <c r="E15443" t="s">
        <v>59</v>
      </c>
      <c r="F15443" t="b">
        <v>0</v>
      </c>
      <c r="G15443" t="s">
        <v>73</v>
      </c>
      <c r="H15443" s="1">
        <v>46189.544803240737</v>
      </c>
      <c r="I15443" t="b">
        <v>0</v>
      </c>
      <c r="J15443" t="b">
        <v>1</v>
      </c>
      <c r="K15443" t="s">
        <v>41</v>
      </c>
      <c r="L15443" t="s">
        <v>60</v>
      </c>
      <c r="M15443">
        <v>82500</v>
      </c>
      <c r="N15443"/>
      <c r="O15443" t="s">
        <v>25047</v>
      </c>
      <c r="P15443" t="s">
        <v>27339</v>
      </c>
    </row>
    <row r="15444" spans="1:16" x14ac:dyDescent="0.25">
      <c r="A15444" t="s">
        <v>1</v>
      </c>
      <c r="B15444" t="s">
        <v>27340</v>
      </c>
      <c r="C15444" t="s">
        <v>1903</v>
      </c>
      <c r="D15444" t="s">
        <v>4526</v>
      </c>
      <c r="E15444" t="s">
        <v>59</v>
      </c>
      <c r="F15444" t="b">
        <v>0</v>
      </c>
      <c r="G15444" t="s">
        <v>89</v>
      </c>
      <c r="H15444" s="1">
        <v>46189.5465625</v>
      </c>
      <c r="I15444" t="b">
        <v>0</v>
      </c>
      <c r="J15444" t="b">
        <v>1</v>
      </c>
      <c r="K15444" t="s">
        <v>41</v>
      </c>
      <c r="L15444" t="s">
        <v>60</v>
      </c>
      <c r="M15444">
        <v>153675</v>
      </c>
      <c r="N15444"/>
      <c r="O15444" t="s">
        <v>4052</v>
      </c>
    </row>
    <row r="15445" spans="1:16" x14ac:dyDescent="0.25">
      <c r="A15445" t="s">
        <v>0</v>
      </c>
      <c r="B15445" t="s">
        <v>3932</v>
      </c>
      <c r="C15445" t="s">
        <v>1456</v>
      </c>
      <c r="D15445" t="s">
        <v>4526</v>
      </c>
      <c r="E15445" t="s">
        <v>88</v>
      </c>
      <c r="F15445" t="b">
        <v>0</v>
      </c>
      <c r="G15445" t="s">
        <v>89</v>
      </c>
      <c r="H15445" s="1">
        <v>46189.584768518522</v>
      </c>
      <c r="I15445" t="b">
        <v>0</v>
      </c>
      <c r="J15445" t="b">
        <v>0</v>
      </c>
      <c r="K15445" t="s">
        <v>41</v>
      </c>
      <c r="L15445" t="s">
        <v>74</v>
      </c>
      <c r="M15445"/>
      <c r="N15445">
        <v>24</v>
      </c>
      <c r="O15445" t="s">
        <v>13522</v>
      </c>
      <c r="P15445" t="s">
        <v>27341</v>
      </c>
    </row>
    <row r="15446" spans="1:16" x14ac:dyDescent="0.25">
      <c r="A15446" t="s">
        <v>0</v>
      </c>
      <c r="B15446" t="s">
        <v>27342</v>
      </c>
      <c r="C15446" t="s">
        <v>112</v>
      </c>
      <c r="D15446" t="s">
        <v>4526</v>
      </c>
      <c r="E15446" t="s">
        <v>59</v>
      </c>
      <c r="F15446" t="b">
        <v>0</v>
      </c>
      <c r="G15446" t="s">
        <v>65</v>
      </c>
      <c r="H15446" s="1">
        <v>46189.584768518522</v>
      </c>
      <c r="I15446" t="b">
        <v>1</v>
      </c>
      <c r="J15446" t="b">
        <v>1</v>
      </c>
      <c r="K15446" t="s">
        <v>41</v>
      </c>
      <c r="L15446" t="s">
        <v>60</v>
      </c>
      <c r="M15446">
        <v>94500</v>
      </c>
      <c r="N15446"/>
      <c r="O15446" t="s">
        <v>8556</v>
      </c>
      <c r="P15446" t="s">
        <v>18101</v>
      </c>
    </row>
    <row r="15447" spans="1:16" x14ac:dyDescent="0.25">
      <c r="A15447" t="s">
        <v>0</v>
      </c>
      <c r="B15447" t="s">
        <v>27343</v>
      </c>
      <c r="C15447" t="s">
        <v>165</v>
      </c>
      <c r="D15447" t="s">
        <v>4526</v>
      </c>
      <c r="E15447" t="s">
        <v>59</v>
      </c>
      <c r="F15447" t="b">
        <v>0</v>
      </c>
      <c r="G15447" t="s">
        <v>73</v>
      </c>
      <c r="H15447" s="1">
        <v>46189.584768518522</v>
      </c>
      <c r="I15447" t="b">
        <v>1</v>
      </c>
      <c r="J15447" t="b">
        <v>1</v>
      </c>
      <c r="K15447" t="s">
        <v>41</v>
      </c>
      <c r="L15447" t="s">
        <v>60</v>
      </c>
      <c r="M15447">
        <v>94500</v>
      </c>
      <c r="N15447"/>
      <c r="O15447" t="s">
        <v>8556</v>
      </c>
      <c r="P15447" t="s">
        <v>18101</v>
      </c>
    </row>
    <row r="15448" spans="1:16" x14ac:dyDescent="0.25">
      <c r="A15448" t="s">
        <v>0</v>
      </c>
      <c r="B15448" t="s">
        <v>18091</v>
      </c>
      <c r="C15448" t="s">
        <v>112</v>
      </c>
      <c r="D15448" t="s">
        <v>4526</v>
      </c>
      <c r="E15448" t="s">
        <v>59</v>
      </c>
      <c r="F15448" t="b">
        <v>0</v>
      </c>
      <c r="G15448" t="s">
        <v>65</v>
      </c>
      <c r="H15448" s="1">
        <v>46189.584780092591</v>
      </c>
      <c r="I15448" t="b">
        <v>1</v>
      </c>
      <c r="J15448" t="b">
        <v>1</v>
      </c>
      <c r="K15448" t="s">
        <v>41</v>
      </c>
      <c r="L15448" t="s">
        <v>60</v>
      </c>
      <c r="M15448">
        <v>161625</v>
      </c>
      <c r="N15448"/>
      <c r="O15448" t="s">
        <v>8556</v>
      </c>
      <c r="P15448" t="s">
        <v>3000</v>
      </c>
    </row>
    <row r="15449" spans="1:16" x14ac:dyDescent="0.25">
      <c r="A15449" t="s">
        <v>3</v>
      </c>
      <c r="B15449" t="s">
        <v>2606</v>
      </c>
      <c r="C15449" t="s">
        <v>3524</v>
      </c>
      <c r="D15449" t="s">
        <v>4526</v>
      </c>
      <c r="E15449" t="s">
        <v>88</v>
      </c>
      <c r="F15449" t="b">
        <v>0</v>
      </c>
      <c r="G15449" t="s">
        <v>65</v>
      </c>
      <c r="H15449" s="1">
        <v>46189.58488425926</v>
      </c>
      <c r="I15449" t="b">
        <v>1</v>
      </c>
      <c r="J15449" t="b">
        <v>0</v>
      </c>
      <c r="K15449" t="s">
        <v>41</v>
      </c>
      <c r="L15449" t="s">
        <v>74</v>
      </c>
      <c r="M15449"/>
      <c r="N15449">
        <v>42.5</v>
      </c>
      <c r="O15449" t="s">
        <v>2510</v>
      </c>
      <c r="P15449" t="s">
        <v>3612</v>
      </c>
    </row>
    <row r="15450" spans="1:16" x14ac:dyDescent="0.25">
      <c r="A15450" t="s">
        <v>3</v>
      </c>
      <c r="B15450" t="s">
        <v>27344</v>
      </c>
      <c r="C15450" t="s">
        <v>13</v>
      </c>
      <c r="D15450" t="s">
        <v>4526</v>
      </c>
      <c r="F15450" t="b">
        <v>0</v>
      </c>
      <c r="G15450" t="s">
        <v>13</v>
      </c>
      <c r="H15450" s="1">
        <v>46189.585092592592</v>
      </c>
      <c r="I15450" t="b">
        <v>0</v>
      </c>
      <c r="J15450" t="b">
        <v>0</v>
      </c>
      <c r="K15450" t="s">
        <v>13</v>
      </c>
      <c r="L15450" t="s">
        <v>60</v>
      </c>
      <c r="M15450">
        <v>108535.7</v>
      </c>
      <c r="N15450"/>
      <c r="O15450" t="s">
        <v>27345</v>
      </c>
      <c r="P15450" t="s">
        <v>1103</v>
      </c>
    </row>
    <row r="15451" spans="1:16" x14ac:dyDescent="0.25">
      <c r="A15451" t="s">
        <v>0</v>
      </c>
      <c r="B15451" t="s">
        <v>27346</v>
      </c>
      <c r="C15451" t="s">
        <v>41</v>
      </c>
      <c r="D15451" t="s">
        <v>4526</v>
      </c>
      <c r="E15451" t="s">
        <v>88</v>
      </c>
      <c r="F15451" t="b">
        <v>0</v>
      </c>
      <c r="G15451" t="s">
        <v>41</v>
      </c>
      <c r="H15451" s="1">
        <v>46189.586261574077</v>
      </c>
      <c r="I15451" t="b">
        <v>1</v>
      </c>
      <c r="J15451" t="b">
        <v>0</v>
      </c>
      <c r="K15451" t="s">
        <v>41</v>
      </c>
      <c r="L15451" t="s">
        <v>74</v>
      </c>
      <c r="M15451"/>
      <c r="N15451">
        <v>70</v>
      </c>
      <c r="O15451" t="s">
        <v>15690</v>
      </c>
      <c r="P15451" t="s">
        <v>27347</v>
      </c>
    </row>
    <row r="15452" spans="1:16" x14ac:dyDescent="0.25">
      <c r="A15452" t="s">
        <v>3</v>
      </c>
      <c r="B15452" t="s">
        <v>27348</v>
      </c>
      <c r="C15452" t="s">
        <v>330</v>
      </c>
      <c r="D15452" t="s">
        <v>4526</v>
      </c>
      <c r="E15452" t="s">
        <v>59</v>
      </c>
      <c r="F15452" t="b">
        <v>0</v>
      </c>
      <c r="G15452" t="s">
        <v>41</v>
      </c>
      <c r="H15452" s="1">
        <v>46189.586296296293</v>
      </c>
      <c r="I15452" t="b">
        <v>0</v>
      </c>
      <c r="J15452" t="b">
        <v>0</v>
      </c>
      <c r="K15452" t="s">
        <v>41</v>
      </c>
      <c r="L15452" t="s">
        <v>74</v>
      </c>
      <c r="M15452"/>
      <c r="N15452">
        <v>47.5</v>
      </c>
      <c r="O15452" t="s">
        <v>14744</v>
      </c>
    </row>
    <row r="15453" spans="1:16" x14ac:dyDescent="0.25">
      <c r="A15453" t="s">
        <v>3</v>
      </c>
      <c r="B15453" t="s">
        <v>25996</v>
      </c>
      <c r="C15453" t="s">
        <v>40</v>
      </c>
      <c r="D15453" t="s">
        <v>4526</v>
      </c>
      <c r="E15453" t="s">
        <v>59</v>
      </c>
      <c r="F15453" t="b">
        <v>0</v>
      </c>
      <c r="G15453" t="s">
        <v>40</v>
      </c>
      <c r="H15453" s="1">
        <v>46189.586342592593</v>
      </c>
      <c r="I15453" t="b">
        <v>0</v>
      </c>
      <c r="J15453" t="b">
        <v>0</v>
      </c>
      <c r="K15453" t="s">
        <v>40</v>
      </c>
      <c r="L15453" t="s">
        <v>60</v>
      </c>
      <c r="M15453">
        <v>40000</v>
      </c>
      <c r="N15453"/>
      <c r="O15453" t="s">
        <v>16219</v>
      </c>
      <c r="P15453" t="s">
        <v>219</v>
      </c>
    </row>
    <row r="15454" spans="1:16" x14ac:dyDescent="0.25">
      <c r="A15454" t="s">
        <v>6</v>
      </c>
      <c r="B15454" t="s">
        <v>6</v>
      </c>
      <c r="C15454" t="s">
        <v>1122</v>
      </c>
      <c r="D15454" t="s">
        <v>4526</v>
      </c>
      <c r="E15454" t="s">
        <v>59</v>
      </c>
      <c r="F15454" t="b">
        <v>0</v>
      </c>
      <c r="G15454" t="s">
        <v>65</v>
      </c>
      <c r="H15454" s="1">
        <v>46189.586423611108</v>
      </c>
      <c r="I15454" t="b">
        <v>0</v>
      </c>
      <c r="J15454" t="b">
        <v>0</v>
      </c>
      <c r="K15454" t="s">
        <v>41</v>
      </c>
      <c r="L15454" t="s">
        <v>60</v>
      </c>
      <c r="M15454">
        <v>190000</v>
      </c>
      <c r="N15454"/>
      <c r="O15454" t="s">
        <v>309</v>
      </c>
      <c r="P15454" t="s">
        <v>27349</v>
      </c>
    </row>
    <row r="15455" spans="1:16" x14ac:dyDescent="0.25">
      <c r="A15455" t="s">
        <v>1</v>
      </c>
      <c r="B15455" t="s">
        <v>27350</v>
      </c>
      <c r="C15455" t="s">
        <v>76</v>
      </c>
      <c r="D15455" t="s">
        <v>4346</v>
      </c>
      <c r="E15455" t="s">
        <v>59</v>
      </c>
      <c r="F15455" t="b">
        <v>1</v>
      </c>
      <c r="G15455" t="s">
        <v>40</v>
      </c>
      <c r="H15455" s="1">
        <v>46189.589826388888</v>
      </c>
      <c r="I15455" t="b">
        <v>1</v>
      </c>
      <c r="J15455" t="b">
        <v>0</v>
      </c>
      <c r="K15455" t="s">
        <v>40</v>
      </c>
      <c r="L15455" t="s">
        <v>60</v>
      </c>
      <c r="M15455">
        <v>65000</v>
      </c>
      <c r="N15455"/>
      <c r="O15455" t="s">
        <v>27351</v>
      </c>
      <c r="P15455" t="s">
        <v>2461</v>
      </c>
    </row>
    <row r="15456" spans="1:16" x14ac:dyDescent="0.25">
      <c r="A15456" t="s">
        <v>1</v>
      </c>
      <c r="B15456" t="s">
        <v>1</v>
      </c>
      <c r="C15456" t="s">
        <v>27352</v>
      </c>
      <c r="D15456" t="s">
        <v>22383</v>
      </c>
      <c r="E15456" t="s">
        <v>59</v>
      </c>
      <c r="F15456" t="b">
        <v>0</v>
      </c>
      <c r="G15456" t="s">
        <v>40</v>
      </c>
      <c r="H15456" s="1">
        <v>46189.589849537027</v>
      </c>
      <c r="I15456" t="b">
        <v>1</v>
      </c>
      <c r="J15456" t="b">
        <v>0</v>
      </c>
      <c r="K15456" t="s">
        <v>40</v>
      </c>
      <c r="L15456" t="s">
        <v>60</v>
      </c>
      <c r="M15456">
        <v>57500</v>
      </c>
      <c r="N15456"/>
      <c r="O15456" t="s">
        <v>25959</v>
      </c>
      <c r="P15456" t="s">
        <v>27353</v>
      </c>
    </row>
    <row r="15457" spans="1:16" x14ac:dyDescent="0.25">
      <c r="A15457" t="s">
        <v>3</v>
      </c>
      <c r="B15457" t="s">
        <v>3881</v>
      </c>
      <c r="C15457" t="s">
        <v>359</v>
      </c>
      <c r="D15457" t="s">
        <v>4526</v>
      </c>
      <c r="E15457" t="s">
        <v>88</v>
      </c>
      <c r="F15457" t="b">
        <v>0</v>
      </c>
      <c r="G15457" t="s">
        <v>65</v>
      </c>
      <c r="H15457" s="1">
        <v>46189.626550925917</v>
      </c>
      <c r="I15457" t="b">
        <v>1</v>
      </c>
      <c r="J15457" t="b">
        <v>1</v>
      </c>
      <c r="K15457" t="s">
        <v>41</v>
      </c>
      <c r="L15457" t="s">
        <v>74</v>
      </c>
      <c r="M15457"/>
      <c r="N15457">
        <v>54</v>
      </c>
      <c r="O15457" t="s">
        <v>105</v>
      </c>
      <c r="P15457" t="s">
        <v>26378</v>
      </c>
    </row>
    <row r="15458" spans="1:16" x14ac:dyDescent="0.25">
      <c r="A15458" t="s">
        <v>1</v>
      </c>
      <c r="B15458" t="s">
        <v>27354</v>
      </c>
      <c r="C15458" t="s">
        <v>370</v>
      </c>
      <c r="D15458" t="s">
        <v>4526</v>
      </c>
      <c r="E15458" t="s">
        <v>59</v>
      </c>
      <c r="F15458" t="b">
        <v>0</v>
      </c>
      <c r="G15458" t="s">
        <v>65</v>
      </c>
      <c r="H15458" s="1">
        <v>46189.629699074067</v>
      </c>
      <c r="I15458" t="b">
        <v>0</v>
      </c>
      <c r="J15458" t="b">
        <v>0</v>
      </c>
      <c r="K15458" t="s">
        <v>41</v>
      </c>
      <c r="L15458" t="s">
        <v>60</v>
      </c>
      <c r="M15458">
        <v>170000</v>
      </c>
      <c r="N15458"/>
      <c r="O15458" t="s">
        <v>4450</v>
      </c>
      <c r="P15458" t="s">
        <v>27355</v>
      </c>
    </row>
    <row r="15459" spans="1:16" x14ac:dyDescent="0.25">
      <c r="A15459" t="s">
        <v>1</v>
      </c>
      <c r="B15459" t="s">
        <v>27356</v>
      </c>
      <c r="C15459" t="s">
        <v>190</v>
      </c>
      <c r="D15459" t="s">
        <v>4526</v>
      </c>
      <c r="E15459" t="s">
        <v>88</v>
      </c>
      <c r="F15459" t="b">
        <v>0</v>
      </c>
      <c r="G15459" t="s">
        <v>73</v>
      </c>
      <c r="H15459" s="1">
        <v>46189.62972222222</v>
      </c>
      <c r="I15459" t="b">
        <v>1</v>
      </c>
      <c r="J15459" t="b">
        <v>0</v>
      </c>
      <c r="K15459" t="s">
        <v>41</v>
      </c>
      <c r="L15459" t="s">
        <v>74</v>
      </c>
      <c r="M15459"/>
      <c r="N15459">
        <v>55</v>
      </c>
      <c r="O15459" t="s">
        <v>24325</v>
      </c>
      <c r="P15459" t="s">
        <v>27357</v>
      </c>
    </row>
    <row r="15460" spans="1:16" x14ac:dyDescent="0.25">
      <c r="A15460" t="s">
        <v>1</v>
      </c>
      <c r="B15460" t="s">
        <v>1</v>
      </c>
      <c r="C15460" t="s">
        <v>434</v>
      </c>
      <c r="D15460" t="s">
        <v>4346</v>
      </c>
      <c r="E15460" t="s">
        <v>59</v>
      </c>
      <c r="F15460" t="b">
        <v>0</v>
      </c>
      <c r="G15460" t="s">
        <v>68</v>
      </c>
      <c r="H15460" s="1">
        <v>46189.62972222222</v>
      </c>
      <c r="I15460" t="b">
        <v>0</v>
      </c>
      <c r="J15460" t="b">
        <v>0</v>
      </c>
      <c r="K15460" t="s">
        <v>41</v>
      </c>
      <c r="L15460" t="s">
        <v>60</v>
      </c>
      <c r="M15460">
        <v>132500</v>
      </c>
      <c r="N15460"/>
      <c r="O15460" t="s">
        <v>27358</v>
      </c>
      <c r="P15460" t="s">
        <v>27359</v>
      </c>
    </row>
    <row r="15461" spans="1:16" x14ac:dyDescent="0.25">
      <c r="A15461" t="s">
        <v>1</v>
      </c>
      <c r="B15461" t="s">
        <v>27360</v>
      </c>
      <c r="C15461" t="s">
        <v>164</v>
      </c>
      <c r="D15461" t="s">
        <v>4526</v>
      </c>
      <c r="E15461" t="s">
        <v>88</v>
      </c>
      <c r="F15461" t="b">
        <v>0</v>
      </c>
      <c r="G15461" t="s">
        <v>77</v>
      </c>
      <c r="H15461" s="1">
        <v>46189.629872685182</v>
      </c>
      <c r="I15461" t="b">
        <v>1</v>
      </c>
      <c r="J15461" t="b">
        <v>0</v>
      </c>
      <c r="K15461" t="s">
        <v>41</v>
      </c>
      <c r="L15461" t="s">
        <v>74</v>
      </c>
      <c r="M15461"/>
      <c r="N15461">
        <v>49.5</v>
      </c>
      <c r="O15461" t="s">
        <v>23204</v>
      </c>
      <c r="P15461" t="s">
        <v>26322</v>
      </c>
    </row>
    <row r="15462" spans="1:16" x14ac:dyDescent="0.25">
      <c r="A15462" t="s">
        <v>1</v>
      </c>
      <c r="B15462" t="s">
        <v>316</v>
      </c>
      <c r="C15462" t="s">
        <v>20569</v>
      </c>
      <c r="D15462" t="s">
        <v>24119</v>
      </c>
      <c r="E15462" t="s">
        <v>59</v>
      </c>
      <c r="F15462" t="b">
        <v>0</v>
      </c>
      <c r="G15462" t="s">
        <v>40</v>
      </c>
      <c r="H15462" s="1">
        <v>46189.631516203714</v>
      </c>
      <c r="I15462" t="b">
        <v>1</v>
      </c>
      <c r="J15462" t="b">
        <v>0</v>
      </c>
      <c r="K15462" t="s">
        <v>40</v>
      </c>
      <c r="L15462" t="s">
        <v>60</v>
      </c>
      <c r="M15462">
        <v>80000</v>
      </c>
      <c r="N15462"/>
      <c r="O15462" t="s">
        <v>27361</v>
      </c>
      <c r="P15462" t="s">
        <v>897</v>
      </c>
    </row>
    <row r="15463" spans="1:16" x14ac:dyDescent="0.25">
      <c r="A15463" t="s">
        <v>7</v>
      </c>
      <c r="B15463" t="s">
        <v>3577</v>
      </c>
      <c r="C15463" t="s">
        <v>112</v>
      </c>
      <c r="D15463" t="s">
        <v>4526</v>
      </c>
      <c r="E15463" t="s">
        <v>59</v>
      </c>
      <c r="F15463" t="b">
        <v>0</v>
      </c>
      <c r="G15463" t="s">
        <v>65</v>
      </c>
      <c r="H15463" s="1">
        <v>46189.66810185185</v>
      </c>
      <c r="I15463" t="b">
        <v>0</v>
      </c>
      <c r="J15463" t="b">
        <v>0</v>
      </c>
      <c r="K15463" t="s">
        <v>41</v>
      </c>
      <c r="L15463" t="s">
        <v>60</v>
      </c>
      <c r="M15463">
        <v>87305.5</v>
      </c>
      <c r="N15463"/>
      <c r="O15463" t="s">
        <v>135</v>
      </c>
    </row>
    <row r="15464" spans="1:16" x14ac:dyDescent="0.25">
      <c r="A15464" t="s">
        <v>0</v>
      </c>
      <c r="B15464" t="s">
        <v>27362</v>
      </c>
      <c r="C15464" t="s">
        <v>336</v>
      </c>
      <c r="D15464" t="s">
        <v>4526</v>
      </c>
      <c r="E15464" t="s">
        <v>59</v>
      </c>
      <c r="F15464" t="b">
        <v>0</v>
      </c>
      <c r="G15464" t="s">
        <v>65</v>
      </c>
      <c r="H15464" s="1">
        <v>46189.668136574073</v>
      </c>
      <c r="I15464" t="b">
        <v>0</v>
      </c>
      <c r="J15464" t="b">
        <v>0</v>
      </c>
      <c r="K15464" t="s">
        <v>41</v>
      </c>
      <c r="L15464" t="s">
        <v>60</v>
      </c>
      <c r="M15464">
        <v>116155</v>
      </c>
      <c r="N15464"/>
      <c r="O15464" t="s">
        <v>135</v>
      </c>
    </row>
    <row r="15465" spans="1:16" x14ac:dyDescent="0.25">
      <c r="A15465" t="s">
        <v>7</v>
      </c>
      <c r="B15465" t="s">
        <v>27363</v>
      </c>
      <c r="C15465" t="s">
        <v>2798</v>
      </c>
      <c r="D15465" t="s">
        <v>4526</v>
      </c>
      <c r="E15465" t="s">
        <v>59</v>
      </c>
      <c r="F15465" t="b">
        <v>0</v>
      </c>
      <c r="G15465" t="s">
        <v>65</v>
      </c>
      <c r="H15465" s="1">
        <v>46189.668136574073</v>
      </c>
      <c r="I15465" t="b">
        <v>1</v>
      </c>
      <c r="J15465" t="b">
        <v>0</v>
      </c>
      <c r="K15465" t="s">
        <v>41</v>
      </c>
      <c r="L15465" t="s">
        <v>60</v>
      </c>
      <c r="M15465">
        <v>140000</v>
      </c>
      <c r="N15465"/>
      <c r="O15465" t="s">
        <v>155</v>
      </c>
      <c r="P15465" t="s">
        <v>27364</v>
      </c>
    </row>
    <row r="15466" spans="1:16" x14ac:dyDescent="0.25">
      <c r="A15466" t="s">
        <v>0</v>
      </c>
      <c r="B15466" t="s">
        <v>27365</v>
      </c>
      <c r="C15466" t="s">
        <v>81</v>
      </c>
      <c r="D15466" t="s">
        <v>2360</v>
      </c>
      <c r="E15466" t="s">
        <v>59</v>
      </c>
      <c r="F15466" t="b">
        <v>0</v>
      </c>
      <c r="G15466" t="s">
        <v>77</v>
      </c>
      <c r="H15466" s="1">
        <v>46189.668171296304</v>
      </c>
      <c r="I15466" t="b">
        <v>0</v>
      </c>
      <c r="J15466" t="b">
        <v>1</v>
      </c>
      <c r="K15466" t="s">
        <v>41</v>
      </c>
      <c r="L15466" t="s">
        <v>60</v>
      </c>
      <c r="M15466">
        <v>140000</v>
      </c>
      <c r="N15466"/>
      <c r="O15466" t="s">
        <v>27366</v>
      </c>
      <c r="P15466" t="s">
        <v>13448</v>
      </c>
    </row>
    <row r="15467" spans="1:16" x14ac:dyDescent="0.25">
      <c r="A15467" t="s">
        <v>0</v>
      </c>
      <c r="B15467" t="s">
        <v>27367</v>
      </c>
      <c r="C15467" t="s">
        <v>1189</v>
      </c>
      <c r="D15467" t="s">
        <v>4526</v>
      </c>
      <c r="E15467" t="s">
        <v>88</v>
      </c>
      <c r="F15467" t="b">
        <v>0</v>
      </c>
      <c r="G15467" t="s">
        <v>77</v>
      </c>
      <c r="H15467" s="1">
        <v>46189.668240740742</v>
      </c>
      <c r="I15467" t="b">
        <v>0</v>
      </c>
      <c r="J15467" t="b">
        <v>0</v>
      </c>
      <c r="K15467" t="s">
        <v>41</v>
      </c>
      <c r="L15467" t="s">
        <v>74</v>
      </c>
      <c r="M15467"/>
      <c r="N15467">
        <v>75</v>
      </c>
      <c r="O15467" t="s">
        <v>669</v>
      </c>
      <c r="P15467" t="s">
        <v>27368</v>
      </c>
    </row>
    <row r="15468" spans="1:16" x14ac:dyDescent="0.25">
      <c r="A15468" t="s">
        <v>7</v>
      </c>
      <c r="B15468" t="s">
        <v>27369</v>
      </c>
      <c r="C15468" t="s">
        <v>76</v>
      </c>
      <c r="D15468" t="s">
        <v>4346</v>
      </c>
      <c r="E15468" t="s">
        <v>232</v>
      </c>
      <c r="F15468" t="b">
        <v>1</v>
      </c>
      <c r="G15468" t="s">
        <v>19</v>
      </c>
      <c r="H15468" s="1">
        <v>46189.668715277781</v>
      </c>
      <c r="I15468" t="b">
        <v>1</v>
      </c>
      <c r="J15468" t="b">
        <v>0</v>
      </c>
      <c r="K15468" t="s">
        <v>19</v>
      </c>
      <c r="L15468" t="s">
        <v>60</v>
      </c>
      <c r="M15468">
        <v>1500000</v>
      </c>
      <c r="N15468"/>
      <c r="O15468" t="s">
        <v>27370</v>
      </c>
      <c r="P15468" t="s">
        <v>2618</v>
      </c>
    </row>
    <row r="15469" spans="1:16" x14ac:dyDescent="0.25">
      <c r="A15469" t="s">
        <v>3</v>
      </c>
      <c r="B15469" t="s">
        <v>27371</v>
      </c>
      <c r="C15469" t="s">
        <v>913</v>
      </c>
      <c r="D15469" t="s">
        <v>20103</v>
      </c>
      <c r="E15469" t="s">
        <v>59</v>
      </c>
      <c r="F15469" t="b">
        <v>0</v>
      </c>
      <c r="G15469" t="s">
        <v>20</v>
      </c>
      <c r="H15469" s="1">
        <v>46189.668761574067</v>
      </c>
      <c r="I15469" t="b">
        <v>0</v>
      </c>
      <c r="J15469" t="b">
        <v>0</v>
      </c>
      <c r="K15469" t="s">
        <v>20</v>
      </c>
      <c r="L15469" t="s">
        <v>60</v>
      </c>
      <c r="M15469">
        <v>75000</v>
      </c>
      <c r="N15469"/>
      <c r="O15469" t="s">
        <v>5339</v>
      </c>
      <c r="P15469" t="s">
        <v>27372</v>
      </c>
    </row>
    <row r="15470" spans="1:16" x14ac:dyDescent="0.25">
      <c r="A15470" t="s">
        <v>3</v>
      </c>
      <c r="B15470" t="s">
        <v>1257</v>
      </c>
      <c r="C15470" t="s">
        <v>40</v>
      </c>
      <c r="D15470" t="s">
        <v>4526</v>
      </c>
      <c r="E15470" t="s">
        <v>59</v>
      </c>
      <c r="F15470" t="b">
        <v>0</v>
      </c>
      <c r="G15470" t="s">
        <v>40</v>
      </c>
      <c r="H15470" s="1">
        <v>46189.669652777768</v>
      </c>
      <c r="I15470" t="b">
        <v>1</v>
      </c>
      <c r="J15470" t="b">
        <v>0</v>
      </c>
      <c r="K15470" t="s">
        <v>40</v>
      </c>
      <c r="L15470" t="s">
        <v>60</v>
      </c>
      <c r="M15470">
        <v>47500</v>
      </c>
      <c r="N15470"/>
      <c r="O15470" t="s">
        <v>6753</v>
      </c>
      <c r="P15470" t="s">
        <v>27373</v>
      </c>
    </row>
    <row r="15471" spans="1:16" x14ac:dyDescent="0.25">
      <c r="A15471" t="s">
        <v>2</v>
      </c>
      <c r="B15471" t="s">
        <v>27374</v>
      </c>
      <c r="C15471" t="s">
        <v>23002</v>
      </c>
      <c r="D15471" t="s">
        <v>7886</v>
      </c>
      <c r="E15471" t="s">
        <v>59</v>
      </c>
      <c r="F15471" t="b">
        <v>0</v>
      </c>
      <c r="G15471" t="s">
        <v>32</v>
      </c>
      <c r="H15471" s="1">
        <v>46189.670925925922</v>
      </c>
      <c r="I15471" t="b">
        <v>0</v>
      </c>
      <c r="J15471" t="b">
        <v>0</v>
      </c>
      <c r="K15471" t="s">
        <v>32</v>
      </c>
      <c r="L15471" t="s">
        <v>74</v>
      </c>
      <c r="M15471"/>
      <c r="N15471">
        <v>48</v>
      </c>
      <c r="O15471" t="s">
        <v>775</v>
      </c>
      <c r="P15471" t="s">
        <v>27375</v>
      </c>
    </row>
    <row r="15472" spans="1:16" x14ac:dyDescent="0.25">
      <c r="A15472" t="s">
        <v>5</v>
      </c>
      <c r="B15472" t="s">
        <v>5</v>
      </c>
      <c r="C15472" t="s">
        <v>1131</v>
      </c>
      <c r="D15472" t="s">
        <v>4526</v>
      </c>
      <c r="E15472" t="s">
        <v>88</v>
      </c>
      <c r="F15472" t="b">
        <v>0</v>
      </c>
      <c r="G15472" t="s">
        <v>89</v>
      </c>
      <c r="H15472" s="1">
        <v>46189.671331018522</v>
      </c>
      <c r="I15472" t="b">
        <v>0</v>
      </c>
      <c r="J15472" t="b">
        <v>1</v>
      </c>
      <c r="K15472" t="s">
        <v>41</v>
      </c>
      <c r="L15472" t="s">
        <v>74</v>
      </c>
      <c r="M15472"/>
      <c r="N15472">
        <v>57.5</v>
      </c>
      <c r="O15472" t="s">
        <v>403</v>
      </c>
      <c r="P15472" t="s">
        <v>27376</v>
      </c>
    </row>
    <row r="15473" spans="1:16" x14ac:dyDescent="0.25">
      <c r="A15473" t="s">
        <v>1</v>
      </c>
      <c r="B15473" t="s">
        <v>1320</v>
      </c>
      <c r="C15473" t="s">
        <v>142</v>
      </c>
      <c r="D15473" t="s">
        <v>4346</v>
      </c>
      <c r="E15473" t="s">
        <v>59</v>
      </c>
      <c r="F15473" t="b">
        <v>0</v>
      </c>
      <c r="G15473" t="s">
        <v>77</v>
      </c>
      <c r="H15473" s="1">
        <v>46189.671388888892</v>
      </c>
      <c r="I15473" t="b">
        <v>0</v>
      </c>
      <c r="J15473" t="b">
        <v>1</v>
      </c>
      <c r="K15473" t="s">
        <v>41</v>
      </c>
      <c r="L15473" t="s">
        <v>60</v>
      </c>
      <c r="M15473">
        <v>146765</v>
      </c>
      <c r="N15473"/>
      <c r="O15473" t="s">
        <v>26621</v>
      </c>
      <c r="P15473" t="s">
        <v>4039</v>
      </c>
    </row>
    <row r="15474" spans="1:16" x14ac:dyDescent="0.25">
      <c r="A15474" t="s">
        <v>7</v>
      </c>
      <c r="B15474" t="s">
        <v>27377</v>
      </c>
      <c r="C15474" t="s">
        <v>112</v>
      </c>
      <c r="D15474" t="s">
        <v>4526</v>
      </c>
      <c r="E15474" t="s">
        <v>59</v>
      </c>
      <c r="F15474" t="b">
        <v>0</v>
      </c>
      <c r="G15474" t="s">
        <v>65</v>
      </c>
      <c r="H15474" s="1">
        <v>46189.709768518522</v>
      </c>
      <c r="I15474" t="b">
        <v>0</v>
      </c>
      <c r="J15474" t="b">
        <v>0</v>
      </c>
      <c r="K15474" t="s">
        <v>41</v>
      </c>
      <c r="L15474" t="s">
        <v>60</v>
      </c>
      <c r="M15474">
        <v>142500</v>
      </c>
      <c r="N15474"/>
      <c r="O15474" t="s">
        <v>307</v>
      </c>
      <c r="P15474" t="s">
        <v>27378</v>
      </c>
    </row>
    <row r="15475" spans="1:16" x14ac:dyDescent="0.25">
      <c r="A15475" t="s">
        <v>7</v>
      </c>
      <c r="B15475" t="s">
        <v>27379</v>
      </c>
      <c r="C15475" t="s">
        <v>370</v>
      </c>
      <c r="D15475" t="s">
        <v>4526</v>
      </c>
      <c r="E15475" t="s">
        <v>88</v>
      </c>
      <c r="F15475" t="b">
        <v>0</v>
      </c>
      <c r="G15475" t="s">
        <v>65</v>
      </c>
      <c r="H15475" s="1">
        <v>46189.709780092591</v>
      </c>
      <c r="I15475" t="b">
        <v>0</v>
      </c>
      <c r="J15475" t="b">
        <v>1</v>
      </c>
      <c r="K15475" t="s">
        <v>41</v>
      </c>
      <c r="L15475" t="s">
        <v>74</v>
      </c>
      <c r="M15475"/>
      <c r="N15475">
        <v>65.5</v>
      </c>
      <c r="O15475" t="s">
        <v>403</v>
      </c>
      <c r="P15475" t="s">
        <v>27380</v>
      </c>
    </row>
    <row r="15476" spans="1:16" x14ac:dyDescent="0.25">
      <c r="A15476" t="s">
        <v>0</v>
      </c>
      <c r="B15476" t="s">
        <v>2953</v>
      </c>
      <c r="C15476" t="s">
        <v>336</v>
      </c>
      <c r="D15476" t="s">
        <v>4526</v>
      </c>
      <c r="E15476" t="s">
        <v>59</v>
      </c>
      <c r="F15476" t="b">
        <v>0</v>
      </c>
      <c r="G15476" t="s">
        <v>65</v>
      </c>
      <c r="H15476" s="1">
        <v>46189.709803240738</v>
      </c>
      <c r="I15476" t="b">
        <v>0</v>
      </c>
      <c r="J15476" t="b">
        <v>1</v>
      </c>
      <c r="K15476" t="s">
        <v>41</v>
      </c>
      <c r="L15476" t="s">
        <v>60</v>
      </c>
      <c r="M15476">
        <v>98165.5</v>
      </c>
      <c r="N15476"/>
      <c r="O15476" t="s">
        <v>2954</v>
      </c>
      <c r="P15476" t="s">
        <v>27381</v>
      </c>
    </row>
    <row r="15477" spans="1:16" x14ac:dyDescent="0.25">
      <c r="A15477" t="s">
        <v>0</v>
      </c>
      <c r="B15477" t="s">
        <v>4482</v>
      </c>
      <c r="C15477" t="s">
        <v>76</v>
      </c>
      <c r="D15477" t="s">
        <v>4526</v>
      </c>
      <c r="E15477" t="s">
        <v>88</v>
      </c>
      <c r="F15477" t="b">
        <v>1</v>
      </c>
      <c r="G15477" t="s">
        <v>65</v>
      </c>
      <c r="H15477" s="1">
        <v>46189.709803240738</v>
      </c>
      <c r="I15477" t="b">
        <v>1</v>
      </c>
      <c r="J15477" t="b">
        <v>1</v>
      </c>
      <c r="K15477" t="s">
        <v>41</v>
      </c>
      <c r="L15477" t="s">
        <v>74</v>
      </c>
      <c r="M15477"/>
      <c r="N15477">
        <v>53</v>
      </c>
      <c r="O15477" t="s">
        <v>105</v>
      </c>
    </row>
    <row r="15478" spans="1:16" x14ac:dyDescent="0.25">
      <c r="A15478" t="s">
        <v>2</v>
      </c>
      <c r="B15478" t="s">
        <v>158</v>
      </c>
      <c r="C15478" t="s">
        <v>3269</v>
      </c>
      <c r="D15478" t="s">
        <v>4526</v>
      </c>
      <c r="E15478" t="s">
        <v>88</v>
      </c>
      <c r="F15478" t="b">
        <v>0</v>
      </c>
      <c r="G15478" t="s">
        <v>65</v>
      </c>
      <c r="H15478" s="1">
        <v>46189.70988425926</v>
      </c>
      <c r="I15478" t="b">
        <v>0</v>
      </c>
      <c r="J15478" t="b">
        <v>1</v>
      </c>
      <c r="K15478" t="s">
        <v>41</v>
      </c>
      <c r="L15478" t="s">
        <v>74</v>
      </c>
      <c r="M15478"/>
      <c r="N15478">
        <v>75</v>
      </c>
      <c r="O15478" t="s">
        <v>403</v>
      </c>
      <c r="P15478" t="s">
        <v>27382</v>
      </c>
    </row>
    <row r="15479" spans="1:16" x14ac:dyDescent="0.25">
      <c r="A15479" t="s">
        <v>3</v>
      </c>
      <c r="B15479" t="s">
        <v>27383</v>
      </c>
      <c r="C15479" t="s">
        <v>76</v>
      </c>
      <c r="D15479" t="s">
        <v>4346</v>
      </c>
      <c r="E15479" t="s">
        <v>59</v>
      </c>
      <c r="F15479" t="b">
        <v>1</v>
      </c>
      <c r="G15479" t="s">
        <v>41</v>
      </c>
      <c r="H15479" s="1">
        <v>46189.711261574077</v>
      </c>
      <c r="I15479" t="b">
        <v>1</v>
      </c>
      <c r="J15479" t="b">
        <v>0</v>
      </c>
      <c r="K15479" t="s">
        <v>41</v>
      </c>
      <c r="L15479" t="s">
        <v>60</v>
      </c>
      <c r="M15479">
        <v>94000</v>
      </c>
      <c r="N15479"/>
      <c r="O15479" t="s">
        <v>27384</v>
      </c>
      <c r="P15479" t="s">
        <v>27385</v>
      </c>
    </row>
    <row r="15480" spans="1:16" x14ac:dyDescent="0.25">
      <c r="A15480" t="s">
        <v>7</v>
      </c>
      <c r="B15480" t="s">
        <v>27386</v>
      </c>
      <c r="C15480" t="s">
        <v>14127</v>
      </c>
      <c r="D15480" t="s">
        <v>4526</v>
      </c>
      <c r="E15480" t="s">
        <v>59</v>
      </c>
      <c r="F15480" t="b">
        <v>0</v>
      </c>
      <c r="G15480" t="s">
        <v>40</v>
      </c>
      <c r="H15480" s="1">
        <v>46189.711342592593</v>
      </c>
      <c r="I15480" t="b">
        <v>0</v>
      </c>
      <c r="J15480" t="b">
        <v>0</v>
      </c>
      <c r="K15480" t="s">
        <v>40</v>
      </c>
      <c r="L15480" t="s">
        <v>60</v>
      </c>
      <c r="M15480">
        <v>50000</v>
      </c>
      <c r="N15480"/>
      <c r="O15480" t="s">
        <v>101</v>
      </c>
      <c r="P15480" t="s">
        <v>85</v>
      </c>
    </row>
    <row r="15481" spans="1:16" x14ac:dyDescent="0.25">
      <c r="A15481" t="s">
        <v>2</v>
      </c>
      <c r="B15481" t="s">
        <v>27387</v>
      </c>
      <c r="C15481" t="s">
        <v>112</v>
      </c>
      <c r="D15481" t="s">
        <v>4526</v>
      </c>
      <c r="E15481" t="s">
        <v>59</v>
      </c>
      <c r="F15481" t="b">
        <v>0</v>
      </c>
      <c r="G15481" t="s">
        <v>65</v>
      </c>
      <c r="H15481" s="1">
        <v>46189.711423611108</v>
      </c>
      <c r="I15481" t="b">
        <v>0</v>
      </c>
      <c r="J15481" t="b">
        <v>0</v>
      </c>
      <c r="K15481" t="s">
        <v>41</v>
      </c>
      <c r="L15481" t="s">
        <v>60</v>
      </c>
      <c r="M15481">
        <v>177500</v>
      </c>
      <c r="N15481"/>
      <c r="O15481" t="s">
        <v>307</v>
      </c>
      <c r="P15481" t="s">
        <v>27388</v>
      </c>
    </row>
    <row r="15482" spans="1:16" x14ac:dyDescent="0.25">
      <c r="A15482" t="s">
        <v>2</v>
      </c>
      <c r="B15482" t="s">
        <v>27389</v>
      </c>
      <c r="C15482" t="s">
        <v>246</v>
      </c>
      <c r="D15482" t="s">
        <v>4526</v>
      </c>
      <c r="E15482" t="s">
        <v>59</v>
      </c>
      <c r="F15482" t="b">
        <v>0</v>
      </c>
      <c r="G15482" t="s">
        <v>65</v>
      </c>
      <c r="H15482" s="1">
        <v>46189.711469907408</v>
      </c>
      <c r="I15482" t="b">
        <v>0</v>
      </c>
      <c r="J15482" t="b">
        <v>1</v>
      </c>
      <c r="K15482" t="s">
        <v>41</v>
      </c>
      <c r="L15482" t="s">
        <v>60</v>
      </c>
      <c r="M15482">
        <v>153500</v>
      </c>
      <c r="N15482"/>
      <c r="O15482" t="s">
        <v>1155</v>
      </c>
    </row>
    <row r="15483" spans="1:16" x14ac:dyDescent="0.25">
      <c r="A15483" t="s">
        <v>8</v>
      </c>
      <c r="B15483" t="s">
        <v>27390</v>
      </c>
      <c r="C15483" t="s">
        <v>246</v>
      </c>
      <c r="D15483" t="s">
        <v>111</v>
      </c>
      <c r="E15483" t="s">
        <v>59</v>
      </c>
      <c r="F15483" t="b">
        <v>0</v>
      </c>
      <c r="G15483" t="s">
        <v>77</v>
      </c>
      <c r="H15483" s="1">
        <v>46189.713055555563</v>
      </c>
      <c r="I15483" t="b">
        <v>0</v>
      </c>
      <c r="J15483" t="b">
        <v>0</v>
      </c>
      <c r="K15483" t="s">
        <v>41</v>
      </c>
      <c r="L15483" t="s">
        <v>60</v>
      </c>
      <c r="M15483">
        <v>175000</v>
      </c>
      <c r="N15483"/>
      <c r="O15483" t="s">
        <v>111</v>
      </c>
      <c r="P15483" t="s">
        <v>14841</v>
      </c>
    </row>
    <row r="15484" spans="1:16" x14ac:dyDescent="0.25">
      <c r="A15484" t="s">
        <v>5</v>
      </c>
      <c r="B15484" t="s">
        <v>5</v>
      </c>
      <c r="C15484" t="s">
        <v>2983</v>
      </c>
      <c r="D15484" t="s">
        <v>4526</v>
      </c>
      <c r="E15484" t="s">
        <v>59</v>
      </c>
      <c r="F15484" t="b">
        <v>0</v>
      </c>
      <c r="G15484" t="s">
        <v>77</v>
      </c>
      <c r="H15484" s="1">
        <v>46189.713182870371</v>
      </c>
      <c r="I15484" t="b">
        <v>0</v>
      </c>
      <c r="J15484" t="b">
        <v>1</v>
      </c>
      <c r="K15484" t="s">
        <v>41</v>
      </c>
      <c r="L15484" t="s">
        <v>60</v>
      </c>
      <c r="M15484">
        <v>105000</v>
      </c>
      <c r="N15484"/>
      <c r="O15484" t="s">
        <v>10744</v>
      </c>
      <c r="P15484" t="s">
        <v>3204</v>
      </c>
    </row>
    <row r="15485" spans="1:16" x14ac:dyDescent="0.25">
      <c r="A15485" t="s">
        <v>5</v>
      </c>
      <c r="B15485" t="s">
        <v>25548</v>
      </c>
      <c r="C15485" t="s">
        <v>112</v>
      </c>
      <c r="D15485" t="s">
        <v>4526</v>
      </c>
      <c r="E15485" t="s">
        <v>59</v>
      </c>
      <c r="F15485" t="b">
        <v>0</v>
      </c>
      <c r="G15485" t="s">
        <v>73</v>
      </c>
      <c r="H15485" s="1">
        <v>46189.713194444441</v>
      </c>
      <c r="I15485" t="b">
        <v>0</v>
      </c>
      <c r="J15485" t="b">
        <v>0</v>
      </c>
      <c r="K15485" t="s">
        <v>41</v>
      </c>
      <c r="L15485" t="s">
        <v>60</v>
      </c>
      <c r="M15485">
        <v>185000</v>
      </c>
      <c r="N15485"/>
      <c r="O15485" t="s">
        <v>307</v>
      </c>
      <c r="P15485" t="s">
        <v>27391</v>
      </c>
    </row>
    <row r="15486" spans="1:16" x14ac:dyDescent="0.25">
      <c r="A15486" t="s">
        <v>1</v>
      </c>
      <c r="B15486" t="s">
        <v>27392</v>
      </c>
      <c r="C15486" t="s">
        <v>5029</v>
      </c>
      <c r="D15486" t="s">
        <v>4346</v>
      </c>
      <c r="E15486" t="s">
        <v>59</v>
      </c>
      <c r="F15486" t="b">
        <v>0</v>
      </c>
      <c r="G15486" t="s">
        <v>40</v>
      </c>
      <c r="H15486" s="1">
        <v>46189.714895833327</v>
      </c>
      <c r="I15486" t="b">
        <v>1</v>
      </c>
      <c r="J15486" t="b">
        <v>0</v>
      </c>
      <c r="K15486" t="s">
        <v>40</v>
      </c>
      <c r="L15486" t="s">
        <v>60</v>
      </c>
      <c r="M15486">
        <v>100000</v>
      </c>
      <c r="N15486"/>
      <c r="O15486" t="s">
        <v>16080</v>
      </c>
      <c r="P15486" t="s">
        <v>1152</v>
      </c>
    </row>
    <row r="15487" spans="1:16" x14ac:dyDescent="0.25">
      <c r="A15487" t="s">
        <v>0</v>
      </c>
      <c r="B15487" t="s">
        <v>27393</v>
      </c>
      <c r="C15487" t="s">
        <v>320</v>
      </c>
      <c r="D15487" t="s">
        <v>2360</v>
      </c>
      <c r="E15487" t="s">
        <v>59</v>
      </c>
      <c r="F15487" t="b">
        <v>0</v>
      </c>
      <c r="G15487" t="s">
        <v>73</v>
      </c>
      <c r="H15487" s="1">
        <v>46189.751469907409</v>
      </c>
      <c r="I15487" t="b">
        <v>1</v>
      </c>
      <c r="J15487" t="b">
        <v>1</v>
      </c>
      <c r="K15487" t="s">
        <v>41</v>
      </c>
      <c r="L15487" t="s">
        <v>60</v>
      </c>
      <c r="M15487">
        <v>146750</v>
      </c>
      <c r="N15487"/>
      <c r="O15487" t="s">
        <v>1664</v>
      </c>
      <c r="P15487" t="s">
        <v>27394</v>
      </c>
    </row>
    <row r="15488" spans="1:16" x14ac:dyDescent="0.25">
      <c r="A15488" t="s">
        <v>0</v>
      </c>
      <c r="B15488" t="s">
        <v>27395</v>
      </c>
      <c r="C15488" t="s">
        <v>10969</v>
      </c>
      <c r="D15488" t="s">
        <v>4346</v>
      </c>
      <c r="E15488" t="s">
        <v>59</v>
      </c>
      <c r="F15488" t="b">
        <v>0</v>
      </c>
      <c r="G15488" t="s">
        <v>65</v>
      </c>
      <c r="H15488" s="1">
        <v>46189.751469907409</v>
      </c>
      <c r="I15488" t="b">
        <v>0</v>
      </c>
      <c r="J15488" t="b">
        <v>1</v>
      </c>
      <c r="K15488" t="s">
        <v>41</v>
      </c>
      <c r="L15488" t="s">
        <v>60</v>
      </c>
      <c r="M15488">
        <v>119281.5</v>
      </c>
      <c r="N15488"/>
      <c r="O15488" t="s">
        <v>27396</v>
      </c>
      <c r="P15488" t="s">
        <v>1527</v>
      </c>
    </row>
    <row r="15489" spans="1:16" x14ac:dyDescent="0.25">
      <c r="A15489" t="s">
        <v>3</v>
      </c>
      <c r="B15489" t="s">
        <v>27397</v>
      </c>
      <c r="C15489" t="s">
        <v>201</v>
      </c>
      <c r="D15489" t="s">
        <v>4526</v>
      </c>
      <c r="E15489" t="s">
        <v>59</v>
      </c>
      <c r="F15489" t="b">
        <v>0</v>
      </c>
      <c r="G15489" t="s">
        <v>77</v>
      </c>
      <c r="H15489" s="1">
        <v>46189.751550925917</v>
      </c>
      <c r="I15489" t="b">
        <v>0</v>
      </c>
      <c r="J15489" t="b">
        <v>0</v>
      </c>
      <c r="K15489" t="s">
        <v>41</v>
      </c>
      <c r="L15489" t="s">
        <v>60</v>
      </c>
      <c r="M15489">
        <v>167500</v>
      </c>
      <c r="N15489"/>
      <c r="O15489" t="s">
        <v>4784</v>
      </c>
      <c r="P15489" t="s">
        <v>27398</v>
      </c>
    </row>
    <row r="15490" spans="1:16" x14ac:dyDescent="0.25">
      <c r="A15490" t="s">
        <v>2</v>
      </c>
      <c r="B15490" t="s">
        <v>27399</v>
      </c>
      <c r="C15490" t="s">
        <v>115</v>
      </c>
      <c r="D15490" t="s">
        <v>4526</v>
      </c>
      <c r="E15490" t="s">
        <v>59</v>
      </c>
      <c r="F15490" t="b">
        <v>0</v>
      </c>
      <c r="G15490" t="s">
        <v>65</v>
      </c>
      <c r="H15490" s="1">
        <v>46189.753136574072</v>
      </c>
      <c r="I15490" t="b">
        <v>0</v>
      </c>
      <c r="J15490" t="b">
        <v>1</v>
      </c>
      <c r="K15490" t="s">
        <v>41</v>
      </c>
      <c r="L15490" t="s">
        <v>60</v>
      </c>
      <c r="M15490">
        <v>115000</v>
      </c>
      <c r="N15490"/>
      <c r="O15490" t="s">
        <v>27400</v>
      </c>
      <c r="P15490" t="s">
        <v>27401</v>
      </c>
    </row>
    <row r="15491" spans="1:16" x14ac:dyDescent="0.25">
      <c r="A15491" t="s">
        <v>0</v>
      </c>
      <c r="B15491" t="s">
        <v>27402</v>
      </c>
      <c r="C15491" t="s">
        <v>112</v>
      </c>
      <c r="D15491" t="s">
        <v>4346</v>
      </c>
      <c r="E15491" t="s">
        <v>88</v>
      </c>
      <c r="F15491" t="b">
        <v>0</v>
      </c>
      <c r="G15491" t="s">
        <v>65</v>
      </c>
      <c r="H15491" s="1">
        <v>46189.79310185185</v>
      </c>
      <c r="I15491" t="b">
        <v>1</v>
      </c>
      <c r="J15491" t="b">
        <v>0</v>
      </c>
      <c r="K15491" t="s">
        <v>41</v>
      </c>
      <c r="L15491" t="s">
        <v>74</v>
      </c>
      <c r="M15491"/>
      <c r="N15491">
        <v>45</v>
      </c>
      <c r="O15491" t="s">
        <v>2274</v>
      </c>
      <c r="P15491" t="s">
        <v>99</v>
      </c>
    </row>
    <row r="15492" spans="1:16" x14ac:dyDescent="0.25">
      <c r="A15492" t="s">
        <v>0</v>
      </c>
      <c r="B15492" t="s">
        <v>27403</v>
      </c>
      <c r="C15492" t="s">
        <v>86</v>
      </c>
      <c r="D15492" t="s">
        <v>4346</v>
      </c>
      <c r="E15492" t="s">
        <v>59</v>
      </c>
      <c r="F15492" t="b">
        <v>0</v>
      </c>
      <c r="G15492" t="s">
        <v>77</v>
      </c>
      <c r="H15492" s="1">
        <v>46189.79310185185</v>
      </c>
      <c r="I15492" t="b">
        <v>0</v>
      </c>
      <c r="J15492" t="b">
        <v>0</v>
      </c>
      <c r="K15492" t="s">
        <v>41</v>
      </c>
      <c r="L15492" t="s">
        <v>60</v>
      </c>
      <c r="M15492">
        <v>74652</v>
      </c>
      <c r="N15492"/>
      <c r="O15492" t="s">
        <v>12206</v>
      </c>
      <c r="P15492" t="s">
        <v>689</v>
      </c>
    </row>
    <row r="15493" spans="1:16" x14ac:dyDescent="0.25">
      <c r="A15493" t="s">
        <v>2</v>
      </c>
      <c r="B15493" t="s">
        <v>1133</v>
      </c>
      <c r="C15493" t="s">
        <v>1630</v>
      </c>
      <c r="D15493" t="s">
        <v>4526</v>
      </c>
      <c r="E15493" t="s">
        <v>88</v>
      </c>
      <c r="F15493" t="b">
        <v>0</v>
      </c>
      <c r="G15493" t="s">
        <v>77</v>
      </c>
      <c r="H15493" s="1">
        <v>46189.793171296304</v>
      </c>
      <c r="I15493" t="b">
        <v>1</v>
      </c>
      <c r="J15493" t="b">
        <v>0</v>
      </c>
      <c r="K15493" t="s">
        <v>41</v>
      </c>
      <c r="L15493" t="s">
        <v>74</v>
      </c>
      <c r="M15493"/>
      <c r="N15493">
        <v>29</v>
      </c>
      <c r="O15493" t="s">
        <v>3605</v>
      </c>
      <c r="P15493" t="s">
        <v>1248</v>
      </c>
    </row>
    <row r="15494" spans="1:16" x14ac:dyDescent="0.25">
      <c r="A15494" t="s">
        <v>0</v>
      </c>
      <c r="B15494" t="s">
        <v>27404</v>
      </c>
      <c r="C15494" t="s">
        <v>330</v>
      </c>
      <c r="D15494" t="s">
        <v>4526</v>
      </c>
      <c r="E15494" t="s">
        <v>59</v>
      </c>
      <c r="F15494" t="b">
        <v>0</v>
      </c>
      <c r="G15494" t="s">
        <v>41</v>
      </c>
      <c r="H15494" s="1">
        <v>46189.794594907413</v>
      </c>
      <c r="I15494" t="b">
        <v>1</v>
      </c>
      <c r="J15494" t="b">
        <v>1</v>
      </c>
      <c r="K15494" t="s">
        <v>41</v>
      </c>
      <c r="L15494" t="s">
        <v>60</v>
      </c>
      <c r="M15494">
        <v>85000</v>
      </c>
      <c r="N15494"/>
      <c r="O15494" t="s">
        <v>27405</v>
      </c>
      <c r="P15494" t="s">
        <v>1637</v>
      </c>
    </row>
    <row r="15495" spans="1:16" x14ac:dyDescent="0.25">
      <c r="A15495" t="s">
        <v>5</v>
      </c>
      <c r="B15495" t="s">
        <v>5</v>
      </c>
      <c r="C15495" t="s">
        <v>3787</v>
      </c>
      <c r="D15495" t="s">
        <v>2360</v>
      </c>
      <c r="E15495" t="s">
        <v>59</v>
      </c>
      <c r="F15495" t="b">
        <v>0</v>
      </c>
      <c r="G15495" t="s">
        <v>73</v>
      </c>
      <c r="H15495" s="1">
        <v>46189.796469907407</v>
      </c>
      <c r="I15495" t="b">
        <v>1</v>
      </c>
      <c r="J15495" t="b">
        <v>1</v>
      </c>
      <c r="K15495" t="s">
        <v>41</v>
      </c>
      <c r="L15495" t="s">
        <v>60</v>
      </c>
      <c r="M15495">
        <v>180000</v>
      </c>
      <c r="N15495"/>
      <c r="O15495" t="s">
        <v>27406</v>
      </c>
      <c r="P15495" t="s">
        <v>27407</v>
      </c>
    </row>
    <row r="15496" spans="1:16" x14ac:dyDescent="0.25">
      <c r="A15496" t="s">
        <v>1</v>
      </c>
      <c r="B15496" t="s">
        <v>1256</v>
      </c>
      <c r="C15496" t="s">
        <v>27408</v>
      </c>
      <c r="D15496" t="s">
        <v>4346</v>
      </c>
      <c r="E15496" t="s">
        <v>59</v>
      </c>
      <c r="F15496" t="b">
        <v>0</v>
      </c>
      <c r="G15496" t="s">
        <v>40</v>
      </c>
      <c r="H15496" s="1">
        <v>46189.798182870371</v>
      </c>
      <c r="I15496" t="b">
        <v>1</v>
      </c>
      <c r="J15496" t="b">
        <v>0</v>
      </c>
      <c r="K15496" t="s">
        <v>40</v>
      </c>
      <c r="L15496" t="s">
        <v>60</v>
      </c>
      <c r="M15496">
        <v>48901</v>
      </c>
      <c r="N15496"/>
      <c r="O15496" t="s">
        <v>27409</v>
      </c>
      <c r="P15496" t="s">
        <v>406</v>
      </c>
    </row>
    <row r="15497" spans="1:16" x14ac:dyDescent="0.25">
      <c r="A15497" t="s">
        <v>3</v>
      </c>
      <c r="B15497" t="s">
        <v>27410</v>
      </c>
      <c r="C15497" t="s">
        <v>472</v>
      </c>
      <c r="D15497" t="s">
        <v>4526</v>
      </c>
      <c r="E15497" t="s">
        <v>88</v>
      </c>
      <c r="F15497" t="b">
        <v>0</v>
      </c>
      <c r="G15497" t="s">
        <v>65</v>
      </c>
      <c r="H15497" s="1">
        <v>46189.83488425926</v>
      </c>
      <c r="I15497" t="b">
        <v>1</v>
      </c>
      <c r="J15497" t="b">
        <v>1</v>
      </c>
      <c r="K15497" t="s">
        <v>41</v>
      </c>
      <c r="L15497" t="s">
        <v>74</v>
      </c>
      <c r="M15497"/>
      <c r="N15497">
        <v>72.5</v>
      </c>
      <c r="O15497" t="s">
        <v>2776</v>
      </c>
      <c r="P15497" t="s">
        <v>27411</v>
      </c>
    </row>
    <row r="15498" spans="1:16" x14ac:dyDescent="0.25">
      <c r="A15498" t="s">
        <v>3</v>
      </c>
      <c r="B15498" t="s">
        <v>3</v>
      </c>
      <c r="C15498" t="s">
        <v>529</v>
      </c>
      <c r="D15498" t="s">
        <v>4526</v>
      </c>
      <c r="E15498" t="s">
        <v>88</v>
      </c>
      <c r="F15498" t="b">
        <v>0</v>
      </c>
      <c r="G15498" t="s">
        <v>77</v>
      </c>
      <c r="H15498" s="1">
        <v>46189.834907407407</v>
      </c>
      <c r="I15498" t="b">
        <v>0</v>
      </c>
      <c r="J15498" t="b">
        <v>0</v>
      </c>
      <c r="K15498" t="s">
        <v>41</v>
      </c>
      <c r="L15498" t="s">
        <v>74</v>
      </c>
      <c r="M15498"/>
      <c r="N15498">
        <v>57.5</v>
      </c>
      <c r="O15498" t="s">
        <v>2857</v>
      </c>
      <c r="P15498" t="s">
        <v>770</v>
      </c>
    </row>
    <row r="15499" spans="1:16" x14ac:dyDescent="0.25">
      <c r="A15499" t="s">
        <v>2</v>
      </c>
      <c r="B15499" t="s">
        <v>27412</v>
      </c>
      <c r="C15499" t="s">
        <v>76</v>
      </c>
      <c r="D15499" t="s">
        <v>4550</v>
      </c>
      <c r="E15499" t="s">
        <v>59</v>
      </c>
      <c r="F15499" t="b">
        <v>1</v>
      </c>
      <c r="G15499" t="s">
        <v>41</v>
      </c>
      <c r="H15499" s="1">
        <v>46189.83630787037</v>
      </c>
      <c r="I15499" t="b">
        <v>0</v>
      </c>
      <c r="J15499" t="b">
        <v>1</v>
      </c>
      <c r="K15499" t="s">
        <v>41</v>
      </c>
      <c r="L15499" t="s">
        <v>60</v>
      </c>
      <c r="M15499">
        <v>72000</v>
      </c>
      <c r="N15499"/>
      <c r="O15499" t="s">
        <v>17896</v>
      </c>
      <c r="P15499" t="s">
        <v>1759</v>
      </c>
    </row>
    <row r="15500" spans="1:16" x14ac:dyDescent="0.25">
      <c r="A15500" t="s">
        <v>6</v>
      </c>
      <c r="B15500" t="s">
        <v>6</v>
      </c>
      <c r="C15500" t="s">
        <v>2811</v>
      </c>
      <c r="D15500" t="s">
        <v>4346</v>
      </c>
      <c r="E15500" t="s">
        <v>59</v>
      </c>
      <c r="F15500" t="b">
        <v>0</v>
      </c>
      <c r="G15500" t="s">
        <v>77</v>
      </c>
      <c r="H15500" s="1">
        <v>46189.836412037039</v>
      </c>
      <c r="I15500" t="b">
        <v>0</v>
      </c>
      <c r="J15500" t="b">
        <v>1</v>
      </c>
      <c r="K15500" t="s">
        <v>41</v>
      </c>
      <c r="L15500" t="s">
        <v>60</v>
      </c>
      <c r="M15500">
        <v>129600</v>
      </c>
      <c r="N15500"/>
      <c r="O15500" t="s">
        <v>4385</v>
      </c>
      <c r="P15500" t="s">
        <v>27413</v>
      </c>
    </row>
    <row r="15501" spans="1:16" x14ac:dyDescent="0.25">
      <c r="A15501" t="s">
        <v>1</v>
      </c>
      <c r="B15501" t="s">
        <v>210</v>
      </c>
      <c r="C15501" t="s">
        <v>860</v>
      </c>
      <c r="D15501" t="s">
        <v>4346</v>
      </c>
      <c r="E15501" t="s">
        <v>59</v>
      </c>
      <c r="F15501" t="b">
        <v>0</v>
      </c>
      <c r="G15501" t="s">
        <v>65</v>
      </c>
      <c r="H15501" s="1">
        <v>46189.838078703702</v>
      </c>
      <c r="I15501" t="b">
        <v>1</v>
      </c>
      <c r="J15501" t="b">
        <v>1</v>
      </c>
      <c r="K15501" t="s">
        <v>41</v>
      </c>
      <c r="L15501" t="s">
        <v>60</v>
      </c>
      <c r="M15501">
        <v>123331</v>
      </c>
      <c r="N15501"/>
      <c r="O15501" t="s">
        <v>2688</v>
      </c>
      <c r="P15501" t="s">
        <v>27414</v>
      </c>
    </row>
    <row r="15502" spans="1:16" x14ac:dyDescent="0.25">
      <c r="A15502" t="s">
        <v>1</v>
      </c>
      <c r="B15502" t="s">
        <v>27415</v>
      </c>
      <c r="C15502" t="s">
        <v>423</v>
      </c>
      <c r="D15502" t="s">
        <v>4526</v>
      </c>
      <c r="E15502" t="s">
        <v>88</v>
      </c>
      <c r="F15502" t="b">
        <v>0</v>
      </c>
      <c r="G15502" t="s">
        <v>68</v>
      </c>
      <c r="H15502" s="1">
        <v>46189.838171296287</v>
      </c>
      <c r="I15502" t="b">
        <v>0</v>
      </c>
      <c r="J15502" t="b">
        <v>0</v>
      </c>
      <c r="K15502" t="s">
        <v>41</v>
      </c>
      <c r="L15502" t="s">
        <v>74</v>
      </c>
      <c r="M15502"/>
      <c r="N15502">
        <v>62.5</v>
      </c>
      <c r="O15502" t="s">
        <v>7261</v>
      </c>
      <c r="P15502" t="s">
        <v>27416</v>
      </c>
    </row>
    <row r="15503" spans="1:16" x14ac:dyDescent="0.25">
      <c r="A15503" t="s">
        <v>5</v>
      </c>
      <c r="B15503" t="s">
        <v>27417</v>
      </c>
      <c r="C15503" t="s">
        <v>27418</v>
      </c>
      <c r="D15503" t="s">
        <v>4346</v>
      </c>
      <c r="E15503" t="s">
        <v>59</v>
      </c>
      <c r="F15503" t="b">
        <v>0</v>
      </c>
      <c r="G15503" t="s">
        <v>13</v>
      </c>
      <c r="H15503" s="1">
        <v>46189.838564814818</v>
      </c>
      <c r="I15503" t="b">
        <v>0</v>
      </c>
      <c r="J15503" t="b">
        <v>0</v>
      </c>
      <c r="K15503" t="s">
        <v>13</v>
      </c>
      <c r="L15503" t="s">
        <v>60</v>
      </c>
      <c r="M15503">
        <v>81350</v>
      </c>
      <c r="N15503"/>
      <c r="O15503" t="s">
        <v>15681</v>
      </c>
      <c r="P15503" t="s">
        <v>27419</v>
      </c>
    </row>
    <row r="15504" spans="1:16" x14ac:dyDescent="0.25">
      <c r="A15504" t="s">
        <v>0</v>
      </c>
      <c r="B15504" t="s">
        <v>883</v>
      </c>
      <c r="C15504" t="s">
        <v>690</v>
      </c>
      <c r="D15504" t="s">
        <v>4526</v>
      </c>
      <c r="E15504" t="s">
        <v>621</v>
      </c>
      <c r="F15504" t="b">
        <v>0</v>
      </c>
      <c r="G15504" t="s">
        <v>77</v>
      </c>
      <c r="H15504" s="1">
        <v>46189.876435185193</v>
      </c>
      <c r="I15504" t="b">
        <v>0</v>
      </c>
      <c r="J15504" t="b">
        <v>1</v>
      </c>
      <c r="K15504" t="s">
        <v>41</v>
      </c>
      <c r="L15504" t="s">
        <v>74</v>
      </c>
      <c r="M15504"/>
      <c r="N15504">
        <v>22</v>
      </c>
      <c r="O15504" t="s">
        <v>27420</v>
      </c>
      <c r="P15504" t="s">
        <v>27421</v>
      </c>
    </row>
    <row r="15505" spans="1:16" x14ac:dyDescent="0.25">
      <c r="A15505" t="s">
        <v>1</v>
      </c>
      <c r="B15505" t="s">
        <v>27422</v>
      </c>
      <c r="C15505" t="s">
        <v>259</v>
      </c>
      <c r="D15505" t="s">
        <v>4526</v>
      </c>
      <c r="E15505" t="s">
        <v>59</v>
      </c>
      <c r="F15505" t="b">
        <v>0</v>
      </c>
      <c r="G15505" t="s">
        <v>68</v>
      </c>
      <c r="H15505" s="1">
        <v>46189.879803240743</v>
      </c>
      <c r="I15505" t="b">
        <v>0</v>
      </c>
      <c r="J15505" t="b">
        <v>1</v>
      </c>
      <c r="K15505" t="s">
        <v>41</v>
      </c>
      <c r="L15505" t="s">
        <v>60</v>
      </c>
      <c r="M15505">
        <v>93500</v>
      </c>
      <c r="N15505"/>
      <c r="O15505" t="s">
        <v>15166</v>
      </c>
      <c r="P15505" t="s">
        <v>15167</v>
      </c>
    </row>
    <row r="15506" spans="1:16" x14ac:dyDescent="0.25">
      <c r="A15506" t="s">
        <v>4</v>
      </c>
      <c r="B15506" t="s">
        <v>10791</v>
      </c>
      <c r="C15506" t="s">
        <v>1068</v>
      </c>
      <c r="D15506" t="s">
        <v>4526</v>
      </c>
      <c r="E15506" t="s">
        <v>59</v>
      </c>
      <c r="F15506" t="b">
        <v>0</v>
      </c>
      <c r="G15506" t="s">
        <v>77</v>
      </c>
      <c r="H15506" s="1">
        <v>46189.918217592603</v>
      </c>
      <c r="I15506" t="b">
        <v>0</v>
      </c>
      <c r="J15506" t="b">
        <v>1</v>
      </c>
      <c r="K15506" t="s">
        <v>41</v>
      </c>
      <c r="L15506" t="s">
        <v>60</v>
      </c>
      <c r="M15506">
        <v>97500</v>
      </c>
      <c r="N15506"/>
      <c r="O15506" t="s">
        <v>155</v>
      </c>
    </row>
    <row r="15507" spans="1:16" x14ac:dyDescent="0.25">
      <c r="A15507" t="s">
        <v>2</v>
      </c>
      <c r="B15507" t="s">
        <v>27423</v>
      </c>
      <c r="C15507" t="s">
        <v>2293</v>
      </c>
      <c r="D15507" t="s">
        <v>4756</v>
      </c>
      <c r="E15507" t="s">
        <v>59</v>
      </c>
      <c r="F15507" t="b">
        <v>0</v>
      </c>
      <c r="G15507" t="s">
        <v>65</v>
      </c>
      <c r="H15507" s="1">
        <v>46189.919768518521</v>
      </c>
      <c r="I15507" t="b">
        <v>0</v>
      </c>
      <c r="J15507" t="b">
        <v>1</v>
      </c>
      <c r="K15507" t="s">
        <v>41</v>
      </c>
      <c r="L15507" t="s">
        <v>60</v>
      </c>
      <c r="M15507">
        <v>297000</v>
      </c>
      <c r="N15507"/>
      <c r="O15507" t="s">
        <v>379</v>
      </c>
      <c r="P15507" t="s">
        <v>261</v>
      </c>
    </row>
    <row r="15508" spans="1:16" x14ac:dyDescent="0.25">
      <c r="A15508" t="s">
        <v>1</v>
      </c>
      <c r="B15508" t="s">
        <v>1</v>
      </c>
      <c r="C15508" t="s">
        <v>1336</v>
      </c>
      <c r="D15508" t="s">
        <v>4526</v>
      </c>
      <c r="E15508" t="s">
        <v>88</v>
      </c>
      <c r="F15508" t="b">
        <v>0</v>
      </c>
      <c r="G15508" t="s">
        <v>77</v>
      </c>
      <c r="H15508" s="1">
        <v>46189.921331018522</v>
      </c>
      <c r="I15508" t="b">
        <v>0</v>
      </c>
      <c r="J15508" t="b">
        <v>0</v>
      </c>
      <c r="K15508" t="s">
        <v>41</v>
      </c>
      <c r="L15508" t="s">
        <v>74</v>
      </c>
      <c r="M15508"/>
      <c r="N15508">
        <v>77.5</v>
      </c>
      <c r="O15508" t="s">
        <v>4779</v>
      </c>
      <c r="P15508" t="s">
        <v>27424</v>
      </c>
    </row>
    <row r="15509" spans="1:16" x14ac:dyDescent="0.25">
      <c r="A15509" t="s">
        <v>1</v>
      </c>
      <c r="B15509" t="s">
        <v>2255</v>
      </c>
      <c r="C15509" t="s">
        <v>1336</v>
      </c>
      <c r="D15509" t="s">
        <v>4526</v>
      </c>
      <c r="E15509" t="s">
        <v>88</v>
      </c>
      <c r="F15509" t="b">
        <v>0</v>
      </c>
      <c r="G15509" t="s">
        <v>77</v>
      </c>
      <c r="H15509" s="1">
        <v>46189.921331018522</v>
      </c>
      <c r="I15509" t="b">
        <v>0</v>
      </c>
      <c r="J15509" t="b">
        <v>0</v>
      </c>
      <c r="K15509" t="s">
        <v>41</v>
      </c>
      <c r="L15509" t="s">
        <v>74</v>
      </c>
      <c r="M15509"/>
      <c r="N15509">
        <v>90</v>
      </c>
      <c r="O15509" t="s">
        <v>4779</v>
      </c>
      <c r="P15509" t="s">
        <v>27425</v>
      </c>
    </row>
    <row r="15510" spans="1:16" x14ac:dyDescent="0.25">
      <c r="A15510" t="s">
        <v>1</v>
      </c>
      <c r="B15510" t="s">
        <v>27426</v>
      </c>
      <c r="C15510" t="s">
        <v>76</v>
      </c>
      <c r="D15510" t="s">
        <v>4346</v>
      </c>
      <c r="E15510" t="s">
        <v>88</v>
      </c>
      <c r="F15510" t="b">
        <v>1</v>
      </c>
      <c r="G15510" t="s">
        <v>65</v>
      </c>
      <c r="H15510" s="1">
        <v>46189.921377314808</v>
      </c>
      <c r="I15510" t="b">
        <v>1</v>
      </c>
      <c r="J15510" t="b">
        <v>0</v>
      </c>
      <c r="K15510" t="s">
        <v>41</v>
      </c>
      <c r="L15510" t="s">
        <v>74</v>
      </c>
      <c r="M15510"/>
      <c r="N15510">
        <v>55</v>
      </c>
      <c r="O15510" t="s">
        <v>27427</v>
      </c>
      <c r="P15510" t="s">
        <v>2585</v>
      </c>
    </row>
    <row r="15511" spans="1:16" x14ac:dyDescent="0.25">
      <c r="A15511" t="s">
        <v>1</v>
      </c>
      <c r="B15511" t="s">
        <v>27428</v>
      </c>
      <c r="C15511" t="s">
        <v>1286</v>
      </c>
      <c r="D15511" t="s">
        <v>4756</v>
      </c>
      <c r="E15511" t="s">
        <v>59</v>
      </c>
      <c r="F15511" t="b">
        <v>0</v>
      </c>
      <c r="G15511" t="s">
        <v>73</v>
      </c>
      <c r="H15511" s="1">
        <v>46189.921446759261</v>
      </c>
      <c r="I15511" t="b">
        <v>1</v>
      </c>
      <c r="J15511" t="b">
        <v>1</v>
      </c>
      <c r="K15511" t="s">
        <v>41</v>
      </c>
      <c r="L15511" t="s">
        <v>60</v>
      </c>
      <c r="M15511">
        <v>115000</v>
      </c>
      <c r="N15511"/>
      <c r="O15511" t="s">
        <v>27429</v>
      </c>
      <c r="P15511" t="s">
        <v>1332</v>
      </c>
    </row>
    <row r="15512" spans="1:16" x14ac:dyDescent="0.25">
      <c r="A15512" t="s">
        <v>1</v>
      </c>
      <c r="B15512" t="s">
        <v>27430</v>
      </c>
      <c r="C15512" t="s">
        <v>3797</v>
      </c>
      <c r="D15512" t="s">
        <v>4346</v>
      </c>
      <c r="E15512" t="s">
        <v>59</v>
      </c>
      <c r="F15512" t="b">
        <v>0</v>
      </c>
      <c r="G15512" t="s">
        <v>13</v>
      </c>
      <c r="H15512" s="1">
        <v>46189.921898148154</v>
      </c>
      <c r="I15512" t="b">
        <v>0</v>
      </c>
      <c r="J15512" t="b">
        <v>0</v>
      </c>
      <c r="K15512" t="s">
        <v>13</v>
      </c>
      <c r="L15512" t="s">
        <v>74</v>
      </c>
      <c r="M15512"/>
      <c r="N15512">
        <v>26</v>
      </c>
      <c r="O15512" t="s">
        <v>27431</v>
      </c>
      <c r="P15512" t="s">
        <v>27432</v>
      </c>
    </row>
    <row r="15513" spans="1:16" x14ac:dyDescent="0.25">
      <c r="A15513" t="s">
        <v>0</v>
      </c>
      <c r="B15513" t="s">
        <v>2459</v>
      </c>
      <c r="C15513" t="s">
        <v>978</v>
      </c>
      <c r="D15513" t="s">
        <v>4526</v>
      </c>
      <c r="E15513" t="s">
        <v>59</v>
      </c>
      <c r="F15513" t="b">
        <v>0</v>
      </c>
      <c r="G15513" t="s">
        <v>77</v>
      </c>
      <c r="H15513" s="1">
        <v>46189.959768518522</v>
      </c>
      <c r="I15513" t="b">
        <v>0</v>
      </c>
      <c r="J15513" t="b">
        <v>0</v>
      </c>
      <c r="K15513" t="s">
        <v>41</v>
      </c>
      <c r="L15513" t="s">
        <v>60</v>
      </c>
      <c r="M15513">
        <v>167500</v>
      </c>
      <c r="N15513"/>
      <c r="O15513" t="s">
        <v>215</v>
      </c>
      <c r="P15513" t="s">
        <v>27433</v>
      </c>
    </row>
    <row r="15514" spans="1:16" x14ac:dyDescent="0.25">
      <c r="A15514" t="s">
        <v>1</v>
      </c>
      <c r="B15514" t="s">
        <v>27434</v>
      </c>
      <c r="C15514" t="s">
        <v>27435</v>
      </c>
      <c r="D15514" t="s">
        <v>4526</v>
      </c>
      <c r="F15514" t="b">
        <v>0</v>
      </c>
      <c r="G15514" t="s">
        <v>77</v>
      </c>
      <c r="H15514" s="1">
        <v>46189.959872685176</v>
      </c>
      <c r="I15514" t="b">
        <v>1</v>
      </c>
      <c r="J15514" t="b">
        <v>1</v>
      </c>
      <c r="K15514" t="s">
        <v>41</v>
      </c>
      <c r="L15514" t="s">
        <v>60</v>
      </c>
      <c r="M15514">
        <v>162500</v>
      </c>
      <c r="N15514"/>
      <c r="O15514" t="s">
        <v>307</v>
      </c>
      <c r="P15514" t="s">
        <v>152</v>
      </c>
    </row>
    <row r="15515" spans="1:16" x14ac:dyDescent="0.25">
      <c r="A15515" t="s">
        <v>2</v>
      </c>
      <c r="B15515" t="s">
        <v>27436</v>
      </c>
      <c r="C15515" t="s">
        <v>440</v>
      </c>
      <c r="D15515" t="s">
        <v>4756</v>
      </c>
      <c r="E15515" t="s">
        <v>59</v>
      </c>
      <c r="F15515" t="b">
        <v>0</v>
      </c>
      <c r="G15515" t="s">
        <v>65</v>
      </c>
      <c r="H15515" s="1">
        <v>46189.961458333331</v>
      </c>
      <c r="I15515" t="b">
        <v>0</v>
      </c>
      <c r="J15515" t="b">
        <v>0</v>
      </c>
      <c r="K15515" t="s">
        <v>41</v>
      </c>
      <c r="L15515" t="s">
        <v>60</v>
      </c>
      <c r="M15515">
        <v>159125</v>
      </c>
      <c r="N15515"/>
      <c r="O15515" t="s">
        <v>2521</v>
      </c>
      <c r="P15515" t="s">
        <v>2134</v>
      </c>
    </row>
    <row r="15516" spans="1:16" x14ac:dyDescent="0.25">
      <c r="A15516" t="s">
        <v>4</v>
      </c>
      <c r="B15516" t="s">
        <v>27437</v>
      </c>
      <c r="C15516" t="s">
        <v>172</v>
      </c>
      <c r="D15516" t="s">
        <v>4526</v>
      </c>
      <c r="E15516" t="s">
        <v>59</v>
      </c>
      <c r="F15516" t="b">
        <v>0</v>
      </c>
      <c r="G15516" t="s">
        <v>68</v>
      </c>
      <c r="H15516" s="1">
        <v>46189.963009259263</v>
      </c>
      <c r="I15516" t="b">
        <v>1</v>
      </c>
      <c r="J15516" t="b">
        <v>1</v>
      </c>
      <c r="K15516" t="s">
        <v>41</v>
      </c>
      <c r="L15516" t="s">
        <v>60</v>
      </c>
      <c r="M15516">
        <v>127500</v>
      </c>
      <c r="N15516"/>
      <c r="O15516" t="s">
        <v>4487</v>
      </c>
      <c r="P15516" t="s">
        <v>27438</v>
      </c>
    </row>
    <row r="15517" spans="1:16" x14ac:dyDescent="0.25">
      <c r="A15517" t="s">
        <v>5</v>
      </c>
      <c r="B15517" t="s">
        <v>27439</v>
      </c>
      <c r="C15517" t="s">
        <v>422</v>
      </c>
      <c r="D15517" t="s">
        <v>4526</v>
      </c>
      <c r="E15517" t="s">
        <v>59</v>
      </c>
      <c r="F15517" t="b">
        <v>0</v>
      </c>
      <c r="G15517" t="s">
        <v>68</v>
      </c>
      <c r="H15517" s="1">
        <v>46189.96303240741</v>
      </c>
      <c r="I15517" t="b">
        <v>0</v>
      </c>
      <c r="J15517" t="b">
        <v>1</v>
      </c>
      <c r="K15517" t="s">
        <v>41</v>
      </c>
      <c r="L15517" t="s">
        <v>60</v>
      </c>
      <c r="M15517">
        <v>169125</v>
      </c>
      <c r="N15517"/>
      <c r="O15517" t="s">
        <v>468</v>
      </c>
      <c r="P15517" t="s">
        <v>27440</v>
      </c>
    </row>
    <row r="15518" spans="1:16" x14ac:dyDescent="0.25">
      <c r="A15518" t="s">
        <v>1</v>
      </c>
      <c r="B15518" t="s">
        <v>385</v>
      </c>
      <c r="C15518" t="s">
        <v>246</v>
      </c>
      <c r="D15518" t="s">
        <v>4526</v>
      </c>
      <c r="E15518" t="s">
        <v>88</v>
      </c>
      <c r="F15518" t="b">
        <v>0</v>
      </c>
      <c r="G15518" t="s">
        <v>65</v>
      </c>
      <c r="H15518" s="1">
        <v>46189.963078703702</v>
      </c>
      <c r="I15518" t="b">
        <v>0</v>
      </c>
      <c r="J15518" t="b">
        <v>1</v>
      </c>
      <c r="K15518" t="s">
        <v>41</v>
      </c>
      <c r="L15518" t="s">
        <v>74</v>
      </c>
      <c r="M15518"/>
      <c r="N15518">
        <v>70</v>
      </c>
      <c r="O15518" t="s">
        <v>4487</v>
      </c>
      <c r="P15518" t="s">
        <v>20512</v>
      </c>
    </row>
    <row r="15519" spans="1:16" x14ac:dyDescent="0.25">
      <c r="A15519" t="s">
        <v>0</v>
      </c>
      <c r="B15519" t="s">
        <v>27441</v>
      </c>
      <c r="C15519" t="s">
        <v>71</v>
      </c>
      <c r="D15519" t="s">
        <v>4526</v>
      </c>
      <c r="E15519" t="s">
        <v>88</v>
      </c>
      <c r="F15519" t="b">
        <v>0</v>
      </c>
      <c r="G15519" t="s">
        <v>73</v>
      </c>
      <c r="H15519" s="1">
        <v>46190.001458333332</v>
      </c>
      <c r="I15519" t="b">
        <v>0</v>
      </c>
      <c r="J15519" t="b">
        <v>1</v>
      </c>
      <c r="K15519" t="s">
        <v>41</v>
      </c>
      <c r="L15519" t="s">
        <v>74</v>
      </c>
      <c r="M15519"/>
      <c r="N15519">
        <v>22</v>
      </c>
      <c r="O15519" t="s">
        <v>111</v>
      </c>
      <c r="P15519" t="s">
        <v>219</v>
      </c>
    </row>
    <row r="15520" spans="1:16" x14ac:dyDescent="0.25">
      <c r="A15520" t="s">
        <v>3</v>
      </c>
      <c r="B15520" t="s">
        <v>27442</v>
      </c>
      <c r="C15520" t="s">
        <v>76</v>
      </c>
      <c r="D15520" t="s">
        <v>27443</v>
      </c>
      <c r="E15520" t="s">
        <v>59</v>
      </c>
      <c r="F15520" t="b">
        <v>1</v>
      </c>
      <c r="G15520" t="s">
        <v>25</v>
      </c>
      <c r="H15520" s="1">
        <v>46190.002326388887</v>
      </c>
      <c r="I15520" t="b">
        <v>0</v>
      </c>
      <c r="J15520" t="b">
        <v>0</v>
      </c>
      <c r="K15520" t="s">
        <v>25</v>
      </c>
      <c r="L15520" t="s">
        <v>74</v>
      </c>
      <c r="M15520"/>
      <c r="N15520">
        <v>29.5</v>
      </c>
      <c r="O15520" t="s">
        <v>1026</v>
      </c>
    </row>
    <row r="15521" spans="1:16" x14ac:dyDescent="0.25">
      <c r="A15521" t="s">
        <v>1</v>
      </c>
      <c r="B15521" t="s">
        <v>316</v>
      </c>
      <c r="C15521" t="s">
        <v>1004</v>
      </c>
      <c r="D15521" t="s">
        <v>4673</v>
      </c>
      <c r="E15521" t="s">
        <v>59</v>
      </c>
      <c r="F15521" t="b">
        <v>0</v>
      </c>
      <c r="G15521" t="s">
        <v>73</v>
      </c>
      <c r="H15521" s="1">
        <v>46190.004803240743</v>
      </c>
      <c r="I15521" t="b">
        <v>1</v>
      </c>
      <c r="J15521" t="b">
        <v>1</v>
      </c>
      <c r="K15521" t="s">
        <v>41</v>
      </c>
      <c r="L15521" t="s">
        <v>60</v>
      </c>
      <c r="M15521">
        <v>148000</v>
      </c>
      <c r="N15521"/>
      <c r="O15521" t="s">
        <v>9996</v>
      </c>
      <c r="P15521" t="s">
        <v>27444</v>
      </c>
    </row>
    <row r="15522" spans="1:16" x14ac:dyDescent="0.25">
      <c r="A15522" t="s">
        <v>1</v>
      </c>
      <c r="B15522" t="s">
        <v>27445</v>
      </c>
      <c r="C15522" t="s">
        <v>1297</v>
      </c>
      <c r="D15522" t="s">
        <v>4595</v>
      </c>
      <c r="E15522" t="s">
        <v>59</v>
      </c>
      <c r="F15522" t="b">
        <v>0</v>
      </c>
      <c r="G15522" t="s">
        <v>30</v>
      </c>
      <c r="H15522" s="1">
        <v>46190.006099537037</v>
      </c>
      <c r="I15522" t="b">
        <v>1</v>
      </c>
      <c r="J15522" t="b">
        <v>0</v>
      </c>
      <c r="K15522" t="s">
        <v>30</v>
      </c>
      <c r="L15522" t="s">
        <v>60</v>
      </c>
      <c r="M15522">
        <v>24000</v>
      </c>
      <c r="N15522"/>
      <c r="O15522" t="s">
        <v>20156</v>
      </c>
      <c r="P15522" t="s">
        <v>27446</v>
      </c>
    </row>
    <row r="15523" spans="1:16" x14ac:dyDescent="0.25">
      <c r="A15523" t="s">
        <v>6</v>
      </c>
      <c r="B15523" t="s">
        <v>27447</v>
      </c>
      <c r="C15523" t="s">
        <v>1038</v>
      </c>
      <c r="D15523" t="s">
        <v>4346</v>
      </c>
      <c r="E15523" t="s">
        <v>59</v>
      </c>
      <c r="F15523" t="b">
        <v>0</v>
      </c>
      <c r="G15523" t="s">
        <v>73</v>
      </c>
      <c r="H15523" s="1">
        <v>46190.044756944437</v>
      </c>
      <c r="I15523" t="b">
        <v>0</v>
      </c>
      <c r="J15523" t="b">
        <v>1</v>
      </c>
      <c r="K15523" t="s">
        <v>41</v>
      </c>
      <c r="L15523" t="s">
        <v>60</v>
      </c>
      <c r="M15523">
        <v>117500</v>
      </c>
      <c r="N15523"/>
      <c r="O15523" t="s">
        <v>2850</v>
      </c>
      <c r="P15523" t="s">
        <v>2881</v>
      </c>
    </row>
    <row r="15524" spans="1:16" x14ac:dyDescent="0.25">
      <c r="A15524" t="s">
        <v>0</v>
      </c>
      <c r="B15524" t="s">
        <v>17719</v>
      </c>
      <c r="C15524" t="s">
        <v>76</v>
      </c>
      <c r="D15524" t="s">
        <v>20103</v>
      </c>
      <c r="E15524" t="s">
        <v>88</v>
      </c>
      <c r="F15524" t="b">
        <v>1</v>
      </c>
      <c r="G15524" t="s">
        <v>20</v>
      </c>
      <c r="H15524" s="1">
        <v>46190.045393518521</v>
      </c>
      <c r="I15524" t="b">
        <v>0</v>
      </c>
      <c r="J15524" t="b">
        <v>0</v>
      </c>
      <c r="K15524" t="s">
        <v>20</v>
      </c>
      <c r="L15524" t="s">
        <v>74</v>
      </c>
      <c r="M15524"/>
      <c r="N15524">
        <v>82.5</v>
      </c>
      <c r="O15524" t="s">
        <v>5271</v>
      </c>
      <c r="P15524" t="s">
        <v>1407</v>
      </c>
    </row>
    <row r="15525" spans="1:16" x14ac:dyDescent="0.25">
      <c r="A15525" t="s">
        <v>1</v>
      </c>
      <c r="B15525" t="s">
        <v>27448</v>
      </c>
      <c r="C15525" t="s">
        <v>5026</v>
      </c>
      <c r="D15525" t="s">
        <v>7670</v>
      </c>
      <c r="E15525" t="s">
        <v>59</v>
      </c>
      <c r="F15525" t="b">
        <v>0</v>
      </c>
      <c r="G15525" t="s">
        <v>40</v>
      </c>
      <c r="H15525" s="1">
        <v>46190.048159722217</v>
      </c>
      <c r="I15525" t="b">
        <v>1</v>
      </c>
      <c r="J15525" t="b">
        <v>0</v>
      </c>
      <c r="K15525" t="s">
        <v>40</v>
      </c>
      <c r="L15525" t="s">
        <v>60</v>
      </c>
      <c r="M15525">
        <v>52500</v>
      </c>
      <c r="N15525"/>
      <c r="O15525" t="s">
        <v>11433</v>
      </c>
      <c r="P15525" t="s">
        <v>85</v>
      </c>
    </row>
    <row r="15526" spans="1:16" x14ac:dyDescent="0.25">
      <c r="A15526" t="s">
        <v>7</v>
      </c>
      <c r="B15526" t="s">
        <v>3577</v>
      </c>
      <c r="C15526" t="s">
        <v>81</v>
      </c>
      <c r="D15526" t="s">
        <v>4346</v>
      </c>
      <c r="E15526" t="s">
        <v>59</v>
      </c>
      <c r="F15526" t="b">
        <v>0</v>
      </c>
      <c r="G15526" t="s">
        <v>77</v>
      </c>
      <c r="H15526" s="1">
        <v>46190.084768518522</v>
      </c>
      <c r="I15526" t="b">
        <v>1</v>
      </c>
      <c r="J15526" t="b">
        <v>0</v>
      </c>
      <c r="K15526" t="s">
        <v>41</v>
      </c>
      <c r="L15526" t="s">
        <v>60</v>
      </c>
      <c r="M15526">
        <v>149140.5</v>
      </c>
      <c r="N15526"/>
      <c r="O15526" t="s">
        <v>27449</v>
      </c>
      <c r="P15526" t="s">
        <v>13103</v>
      </c>
    </row>
    <row r="15527" spans="1:16" x14ac:dyDescent="0.25">
      <c r="A15527" t="s">
        <v>0</v>
      </c>
      <c r="B15527" t="s">
        <v>27450</v>
      </c>
      <c r="C15527" t="s">
        <v>1336</v>
      </c>
      <c r="D15527" t="s">
        <v>2360</v>
      </c>
      <c r="E15527" t="s">
        <v>59</v>
      </c>
      <c r="F15527" t="b">
        <v>0</v>
      </c>
      <c r="G15527" t="s">
        <v>77</v>
      </c>
      <c r="H15527" s="1">
        <v>46190.084768518522</v>
      </c>
      <c r="I15527" t="b">
        <v>0</v>
      </c>
      <c r="J15527" t="b">
        <v>0</v>
      </c>
      <c r="K15527" t="s">
        <v>41</v>
      </c>
      <c r="L15527" t="s">
        <v>60</v>
      </c>
      <c r="M15527">
        <v>100000</v>
      </c>
      <c r="N15527"/>
      <c r="O15527" t="s">
        <v>27451</v>
      </c>
      <c r="P15527" t="s">
        <v>4661</v>
      </c>
    </row>
    <row r="15528" spans="1:16" x14ac:dyDescent="0.25">
      <c r="A15528" t="s">
        <v>0</v>
      </c>
      <c r="B15528" t="s">
        <v>27452</v>
      </c>
      <c r="C15528" t="s">
        <v>246</v>
      </c>
      <c r="D15528" t="s">
        <v>4526</v>
      </c>
      <c r="E15528" t="s">
        <v>59</v>
      </c>
      <c r="F15528" t="b">
        <v>0</v>
      </c>
      <c r="G15528" t="s">
        <v>65</v>
      </c>
      <c r="H15528" s="1">
        <v>46190.084953703707</v>
      </c>
      <c r="I15528" t="b">
        <v>0</v>
      </c>
      <c r="J15528" t="b">
        <v>1</v>
      </c>
      <c r="K15528" t="s">
        <v>41</v>
      </c>
      <c r="L15528" t="s">
        <v>60</v>
      </c>
      <c r="M15528">
        <v>88000</v>
      </c>
      <c r="N15528"/>
      <c r="O15528" t="s">
        <v>27453</v>
      </c>
      <c r="P15528" t="s">
        <v>27454</v>
      </c>
    </row>
    <row r="15529" spans="1:16" x14ac:dyDescent="0.25">
      <c r="A15529" t="s">
        <v>1</v>
      </c>
      <c r="B15529" t="s">
        <v>27455</v>
      </c>
      <c r="C15529" t="s">
        <v>71</v>
      </c>
      <c r="D15529" t="s">
        <v>4526</v>
      </c>
      <c r="E15529" t="s">
        <v>88</v>
      </c>
      <c r="F15529" t="b">
        <v>0</v>
      </c>
      <c r="G15529" t="s">
        <v>89</v>
      </c>
      <c r="H15529" s="1">
        <v>46190.129895833343</v>
      </c>
      <c r="I15529" t="b">
        <v>0</v>
      </c>
      <c r="J15529" t="b">
        <v>0</v>
      </c>
      <c r="K15529" t="s">
        <v>41</v>
      </c>
      <c r="L15529" t="s">
        <v>74</v>
      </c>
      <c r="M15529"/>
      <c r="N15529">
        <v>65</v>
      </c>
      <c r="O15529" t="s">
        <v>26234</v>
      </c>
      <c r="P15529" t="s">
        <v>8730</v>
      </c>
    </row>
    <row r="15530" spans="1:16" x14ac:dyDescent="0.25">
      <c r="A15530" t="s">
        <v>7</v>
      </c>
      <c r="B15530" t="s">
        <v>27456</v>
      </c>
      <c r="C15530" t="s">
        <v>1423</v>
      </c>
      <c r="D15530" t="s">
        <v>4346</v>
      </c>
      <c r="E15530" t="s">
        <v>59</v>
      </c>
      <c r="F15530" t="b">
        <v>0</v>
      </c>
      <c r="G15530" t="s">
        <v>89</v>
      </c>
      <c r="H15530" s="1">
        <v>46190.209826388891</v>
      </c>
      <c r="I15530" t="b">
        <v>0</v>
      </c>
      <c r="J15530" t="b">
        <v>1</v>
      </c>
      <c r="K15530" t="s">
        <v>41</v>
      </c>
      <c r="L15530" t="s">
        <v>60</v>
      </c>
      <c r="M15530">
        <v>89315.6</v>
      </c>
      <c r="N15530"/>
      <c r="O15530" t="s">
        <v>3409</v>
      </c>
      <c r="P15530" t="s">
        <v>875</v>
      </c>
    </row>
    <row r="15531" spans="1:16" x14ac:dyDescent="0.25">
      <c r="A15531" t="s">
        <v>2</v>
      </c>
      <c r="B15531" t="s">
        <v>27250</v>
      </c>
      <c r="C15531" t="s">
        <v>508</v>
      </c>
      <c r="D15531" t="s">
        <v>4587</v>
      </c>
      <c r="E15531" t="s">
        <v>59</v>
      </c>
      <c r="F15531" t="b">
        <v>0</v>
      </c>
      <c r="G15531" t="s">
        <v>73</v>
      </c>
      <c r="H15531" s="1">
        <v>46190.251493055563</v>
      </c>
      <c r="I15531" t="b">
        <v>0</v>
      </c>
      <c r="J15531" t="b">
        <v>0</v>
      </c>
      <c r="K15531" t="s">
        <v>41</v>
      </c>
      <c r="L15531" t="s">
        <v>60</v>
      </c>
      <c r="M15531">
        <v>111147.5</v>
      </c>
      <c r="N15531"/>
      <c r="O15531" t="s">
        <v>27251</v>
      </c>
      <c r="P15531" t="s">
        <v>27252</v>
      </c>
    </row>
    <row r="15532" spans="1:16" x14ac:dyDescent="0.25">
      <c r="A15532" t="s">
        <v>0</v>
      </c>
      <c r="B15532" t="s">
        <v>27457</v>
      </c>
      <c r="C15532" t="s">
        <v>4665</v>
      </c>
      <c r="D15532" t="s">
        <v>4346</v>
      </c>
      <c r="E15532" t="s">
        <v>88</v>
      </c>
      <c r="F15532" t="b">
        <v>0</v>
      </c>
      <c r="G15532" t="s">
        <v>4666</v>
      </c>
      <c r="H15532" s="1">
        <v>46190.252442129633</v>
      </c>
      <c r="I15532" t="b">
        <v>0</v>
      </c>
      <c r="J15532" t="b">
        <v>0</v>
      </c>
      <c r="K15532" t="s">
        <v>4666</v>
      </c>
      <c r="L15532" t="s">
        <v>74</v>
      </c>
      <c r="M15532"/>
      <c r="N15532">
        <v>11000</v>
      </c>
      <c r="O15532" t="s">
        <v>22792</v>
      </c>
      <c r="P15532" t="s">
        <v>713</v>
      </c>
    </row>
    <row r="15533" spans="1:16" x14ac:dyDescent="0.25">
      <c r="A15533" t="s">
        <v>0</v>
      </c>
      <c r="B15533" t="s">
        <v>27458</v>
      </c>
      <c r="C15533" t="s">
        <v>41</v>
      </c>
      <c r="D15533" t="s">
        <v>4587</v>
      </c>
      <c r="E15533" t="s">
        <v>59</v>
      </c>
      <c r="F15533" t="b">
        <v>0</v>
      </c>
      <c r="G15533" t="s">
        <v>41</v>
      </c>
      <c r="H15533" s="1">
        <v>46190.25271990741</v>
      </c>
      <c r="I15533" t="b">
        <v>0</v>
      </c>
      <c r="J15533" t="b">
        <v>0</v>
      </c>
      <c r="K15533" t="s">
        <v>41</v>
      </c>
      <c r="L15533" t="s">
        <v>60</v>
      </c>
      <c r="M15533">
        <v>53529</v>
      </c>
      <c r="N15533"/>
      <c r="O15533" t="s">
        <v>27459</v>
      </c>
    </row>
    <row r="15534" spans="1:16" x14ac:dyDescent="0.25">
      <c r="A15534" t="s">
        <v>6</v>
      </c>
      <c r="B15534" t="s">
        <v>27460</v>
      </c>
      <c r="C15534" t="s">
        <v>114</v>
      </c>
      <c r="D15534" t="s">
        <v>4346</v>
      </c>
      <c r="E15534" t="s">
        <v>59</v>
      </c>
      <c r="F15534" t="b">
        <v>0</v>
      </c>
      <c r="G15534" t="s">
        <v>77</v>
      </c>
      <c r="H15534" s="1">
        <v>46190.252824074072</v>
      </c>
      <c r="I15534" t="b">
        <v>0</v>
      </c>
      <c r="J15534" t="b">
        <v>0</v>
      </c>
      <c r="K15534" t="s">
        <v>41</v>
      </c>
      <c r="L15534" t="s">
        <v>60</v>
      </c>
      <c r="M15534">
        <v>127500</v>
      </c>
      <c r="N15534"/>
      <c r="O15534" t="s">
        <v>10160</v>
      </c>
      <c r="P15534" t="s">
        <v>2590</v>
      </c>
    </row>
    <row r="15535" spans="1:16" x14ac:dyDescent="0.25">
      <c r="A15535" t="s">
        <v>2</v>
      </c>
      <c r="B15535" t="s">
        <v>27461</v>
      </c>
      <c r="C15535" t="s">
        <v>19</v>
      </c>
      <c r="D15535" t="s">
        <v>4346</v>
      </c>
      <c r="E15535" t="s">
        <v>59</v>
      </c>
      <c r="F15535" t="b">
        <v>0</v>
      </c>
      <c r="G15535" t="s">
        <v>19</v>
      </c>
      <c r="H15535" s="1">
        <v>46190.253449074073</v>
      </c>
      <c r="I15535" t="b">
        <v>0</v>
      </c>
      <c r="J15535" t="b">
        <v>0</v>
      </c>
      <c r="K15535" t="s">
        <v>19</v>
      </c>
      <c r="L15535" t="s">
        <v>60</v>
      </c>
      <c r="M15535">
        <v>1400000</v>
      </c>
      <c r="N15535"/>
      <c r="O15535" t="s">
        <v>27462</v>
      </c>
      <c r="P15535" t="s">
        <v>27463</v>
      </c>
    </row>
    <row r="15536" spans="1:16" x14ac:dyDescent="0.25">
      <c r="A15536" t="s">
        <v>4</v>
      </c>
      <c r="B15536" t="s">
        <v>27464</v>
      </c>
      <c r="C15536" t="s">
        <v>1417</v>
      </c>
      <c r="D15536" t="s">
        <v>16554</v>
      </c>
      <c r="E15536" t="s">
        <v>59</v>
      </c>
      <c r="F15536" t="b">
        <v>0</v>
      </c>
      <c r="G15536" t="s">
        <v>39</v>
      </c>
      <c r="H15536" s="1">
        <v>46190.256018518521</v>
      </c>
      <c r="I15536" t="b">
        <v>1</v>
      </c>
      <c r="J15536" t="b">
        <v>0</v>
      </c>
      <c r="K15536" t="s">
        <v>39</v>
      </c>
      <c r="L15536" t="s">
        <v>60</v>
      </c>
      <c r="M15536">
        <v>11500</v>
      </c>
      <c r="N15536"/>
      <c r="O15536" t="s">
        <v>27465</v>
      </c>
      <c r="P15536" t="s">
        <v>881</v>
      </c>
    </row>
    <row r="15537" spans="1:16" x14ac:dyDescent="0.25">
      <c r="A15537" t="s">
        <v>0</v>
      </c>
      <c r="B15537" t="s">
        <v>27466</v>
      </c>
      <c r="C15537" t="s">
        <v>76</v>
      </c>
      <c r="D15537" t="s">
        <v>141</v>
      </c>
      <c r="E15537" t="s">
        <v>88</v>
      </c>
      <c r="F15537" t="b">
        <v>1</v>
      </c>
      <c r="G15537" t="s">
        <v>41</v>
      </c>
      <c r="H15537" s="1">
        <v>46190.294386574067</v>
      </c>
      <c r="I15537" t="b">
        <v>1</v>
      </c>
      <c r="J15537" t="b">
        <v>0</v>
      </c>
      <c r="K15537" t="s">
        <v>41</v>
      </c>
      <c r="L15537" t="s">
        <v>74</v>
      </c>
      <c r="M15537"/>
      <c r="N15537">
        <v>32.5</v>
      </c>
      <c r="O15537" t="s">
        <v>141</v>
      </c>
    </row>
    <row r="15538" spans="1:16" x14ac:dyDescent="0.25">
      <c r="A15538" t="s">
        <v>1</v>
      </c>
      <c r="B15538" t="s">
        <v>27467</v>
      </c>
      <c r="C15538" t="s">
        <v>7567</v>
      </c>
      <c r="D15538" t="s">
        <v>4346</v>
      </c>
      <c r="E15538" t="s">
        <v>59</v>
      </c>
      <c r="F15538" t="b">
        <v>0</v>
      </c>
      <c r="G15538" t="s">
        <v>19</v>
      </c>
      <c r="H15538" s="1">
        <v>46190.2968287037</v>
      </c>
      <c r="I15538" t="b">
        <v>1</v>
      </c>
      <c r="J15538" t="b">
        <v>0</v>
      </c>
      <c r="K15538" t="s">
        <v>19</v>
      </c>
      <c r="L15538" t="s">
        <v>60</v>
      </c>
      <c r="M15538">
        <v>3750000</v>
      </c>
      <c r="N15538"/>
      <c r="O15538" t="s">
        <v>27468</v>
      </c>
      <c r="P15538" t="s">
        <v>27469</v>
      </c>
    </row>
    <row r="15539" spans="1:16" x14ac:dyDescent="0.25">
      <c r="A15539" t="s">
        <v>5</v>
      </c>
      <c r="B15539" t="s">
        <v>27470</v>
      </c>
      <c r="C15539" t="s">
        <v>319</v>
      </c>
      <c r="D15539" t="s">
        <v>11236</v>
      </c>
      <c r="E15539" t="s">
        <v>59</v>
      </c>
      <c r="F15539" t="b">
        <v>0</v>
      </c>
      <c r="G15539" t="s">
        <v>65</v>
      </c>
      <c r="H15539" s="1">
        <v>46190.337604166663</v>
      </c>
      <c r="I15539" t="b">
        <v>0</v>
      </c>
      <c r="J15539" t="b">
        <v>1</v>
      </c>
      <c r="K15539" t="s">
        <v>41</v>
      </c>
      <c r="L15539" t="s">
        <v>60</v>
      </c>
      <c r="M15539">
        <v>245500</v>
      </c>
      <c r="N15539"/>
      <c r="O15539" t="s">
        <v>965</v>
      </c>
      <c r="P15539" t="s">
        <v>4639</v>
      </c>
    </row>
    <row r="15540" spans="1:16" x14ac:dyDescent="0.25">
      <c r="A15540" t="s">
        <v>0</v>
      </c>
      <c r="B15540" t="s">
        <v>27450</v>
      </c>
      <c r="C15540" t="s">
        <v>1336</v>
      </c>
      <c r="D15540" t="s">
        <v>4346</v>
      </c>
      <c r="E15540" t="s">
        <v>59</v>
      </c>
      <c r="F15540" t="b">
        <v>0</v>
      </c>
      <c r="G15540" t="s">
        <v>77</v>
      </c>
      <c r="H15540" s="1">
        <v>46190.376493055563</v>
      </c>
      <c r="I15540" t="b">
        <v>0</v>
      </c>
      <c r="J15540" t="b">
        <v>0</v>
      </c>
      <c r="K15540" t="s">
        <v>41</v>
      </c>
      <c r="L15540" t="s">
        <v>60</v>
      </c>
      <c r="M15540">
        <v>100000</v>
      </c>
      <c r="N15540"/>
      <c r="O15540" t="s">
        <v>27451</v>
      </c>
      <c r="P15540" t="s">
        <v>4661</v>
      </c>
    </row>
    <row r="15541" spans="1:16" x14ac:dyDescent="0.25">
      <c r="A15541" t="s">
        <v>0</v>
      </c>
      <c r="B15541" t="s">
        <v>3599</v>
      </c>
      <c r="C15541" t="s">
        <v>23420</v>
      </c>
      <c r="D15541" t="s">
        <v>17626</v>
      </c>
      <c r="E15541" t="s">
        <v>59</v>
      </c>
      <c r="F15541" t="b">
        <v>0</v>
      </c>
      <c r="G15541" t="s">
        <v>65</v>
      </c>
      <c r="H15541" s="1">
        <v>46190.376493055563</v>
      </c>
      <c r="I15541" t="b">
        <v>1</v>
      </c>
      <c r="J15541" t="b">
        <v>1</v>
      </c>
      <c r="K15541" t="s">
        <v>41</v>
      </c>
      <c r="L15541" t="s">
        <v>60</v>
      </c>
      <c r="M15541">
        <v>82500</v>
      </c>
      <c r="N15541"/>
      <c r="O15541" t="s">
        <v>16238</v>
      </c>
      <c r="P15541" t="s">
        <v>24899</v>
      </c>
    </row>
    <row r="15542" spans="1:16" x14ac:dyDescent="0.25">
      <c r="A15542" t="s">
        <v>1</v>
      </c>
      <c r="B15542" t="s">
        <v>27471</v>
      </c>
      <c r="C15542" t="s">
        <v>112</v>
      </c>
      <c r="D15542" t="s">
        <v>4526</v>
      </c>
      <c r="E15542" t="s">
        <v>59</v>
      </c>
      <c r="F15542" t="b">
        <v>0</v>
      </c>
      <c r="G15542" t="s">
        <v>65</v>
      </c>
      <c r="H15542" s="1">
        <v>46190.379259259258</v>
      </c>
      <c r="I15542" t="b">
        <v>0</v>
      </c>
      <c r="J15542" t="b">
        <v>0</v>
      </c>
      <c r="K15542" t="s">
        <v>41</v>
      </c>
      <c r="L15542" t="s">
        <v>60</v>
      </c>
      <c r="M15542">
        <v>100000</v>
      </c>
      <c r="N15542"/>
      <c r="O15542" t="s">
        <v>776</v>
      </c>
    </row>
    <row r="15543" spans="1:16" x14ac:dyDescent="0.25">
      <c r="A15543" t="s">
        <v>0</v>
      </c>
      <c r="B15543" t="s">
        <v>27472</v>
      </c>
      <c r="C15543" t="s">
        <v>1735</v>
      </c>
      <c r="D15543" t="s">
        <v>4346</v>
      </c>
      <c r="E15543" t="s">
        <v>59</v>
      </c>
      <c r="F15543" t="b">
        <v>0</v>
      </c>
      <c r="G15543" t="s">
        <v>65</v>
      </c>
      <c r="H15543" s="1">
        <v>46190.41815972222</v>
      </c>
      <c r="I15543" t="b">
        <v>0</v>
      </c>
      <c r="J15543" t="b">
        <v>1</v>
      </c>
      <c r="K15543" t="s">
        <v>41</v>
      </c>
      <c r="L15543" t="s">
        <v>60</v>
      </c>
      <c r="M15543">
        <v>73150</v>
      </c>
      <c r="N15543"/>
      <c r="O15543" t="s">
        <v>337</v>
      </c>
      <c r="P15543" t="s">
        <v>27473</v>
      </c>
    </row>
    <row r="15544" spans="1:16" x14ac:dyDescent="0.25">
      <c r="A15544" t="s">
        <v>2</v>
      </c>
      <c r="B15544" t="s">
        <v>1133</v>
      </c>
      <c r="C15544" t="s">
        <v>5815</v>
      </c>
      <c r="D15544" t="s">
        <v>20103</v>
      </c>
      <c r="E15544" t="s">
        <v>59</v>
      </c>
      <c r="F15544" t="b">
        <v>0</v>
      </c>
      <c r="G15544" t="s">
        <v>20</v>
      </c>
      <c r="H15544" s="1">
        <v>46190.418726851851</v>
      </c>
      <c r="I15544" t="b">
        <v>0</v>
      </c>
      <c r="J15544" t="b">
        <v>0</v>
      </c>
      <c r="K15544" t="s">
        <v>20</v>
      </c>
      <c r="L15544" t="s">
        <v>60</v>
      </c>
      <c r="M15544">
        <v>52500</v>
      </c>
      <c r="N15544"/>
      <c r="O15544" t="s">
        <v>27474</v>
      </c>
      <c r="P15544" t="s">
        <v>27475</v>
      </c>
    </row>
    <row r="15545" spans="1:16" x14ac:dyDescent="0.25">
      <c r="A15545" t="s">
        <v>0</v>
      </c>
      <c r="B15545" t="s">
        <v>19248</v>
      </c>
      <c r="C15545" t="s">
        <v>913</v>
      </c>
      <c r="D15545" t="s">
        <v>20103</v>
      </c>
      <c r="E15545" t="s">
        <v>59</v>
      </c>
      <c r="F15545" t="b">
        <v>0</v>
      </c>
      <c r="G15545" t="s">
        <v>20</v>
      </c>
      <c r="H15545" s="1">
        <v>46190.418726851851</v>
      </c>
      <c r="I15545" t="b">
        <v>1</v>
      </c>
      <c r="J15545" t="b">
        <v>0</v>
      </c>
      <c r="K15545" t="s">
        <v>20</v>
      </c>
      <c r="L15545" t="s">
        <v>74</v>
      </c>
      <c r="M15545"/>
      <c r="N15545">
        <v>47.5</v>
      </c>
      <c r="O15545" t="s">
        <v>27476</v>
      </c>
      <c r="P15545" t="s">
        <v>27477</v>
      </c>
    </row>
    <row r="15546" spans="1:16" x14ac:dyDescent="0.25">
      <c r="A15546" t="s">
        <v>0</v>
      </c>
      <c r="B15546" t="s">
        <v>27478</v>
      </c>
      <c r="C15546" t="s">
        <v>23454</v>
      </c>
      <c r="D15546" t="s">
        <v>4346</v>
      </c>
      <c r="E15546" t="s">
        <v>59</v>
      </c>
      <c r="F15546" t="b">
        <v>0</v>
      </c>
      <c r="G15546" t="s">
        <v>40</v>
      </c>
      <c r="H15546" s="1">
        <v>46190.419386574067</v>
      </c>
      <c r="I15546" t="b">
        <v>0</v>
      </c>
      <c r="J15546" t="b">
        <v>0</v>
      </c>
      <c r="K15546" t="s">
        <v>40</v>
      </c>
      <c r="L15546" t="s">
        <v>60</v>
      </c>
      <c r="M15546">
        <v>30000</v>
      </c>
      <c r="N15546"/>
      <c r="O15546" t="s">
        <v>27479</v>
      </c>
    </row>
    <row r="15547" spans="1:16" x14ac:dyDescent="0.25">
      <c r="A15547" t="s">
        <v>7</v>
      </c>
      <c r="B15547" t="s">
        <v>27480</v>
      </c>
      <c r="C15547" t="s">
        <v>7090</v>
      </c>
      <c r="D15547" t="s">
        <v>4346</v>
      </c>
      <c r="E15547" t="s">
        <v>232</v>
      </c>
      <c r="F15547" t="b">
        <v>0</v>
      </c>
      <c r="G15547" t="s">
        <v>40</v>
      </c>
      <c r="H15547" s="1">
        <v>46190.419409722221</v>
      </c>
      <c r="I15547" t="b">
        <v>1</v>
      </c>
      <c r="J15547" t="b">
        <v>0</v>
      </c>
      <c r="K15547" t="s">
        <v>40</v>
      </c>
      <c r="L15547" t="s">
        <v>60</v>
      </c>
      <c r="M15547">
        <v>37196</v>
      </c>
      <c r="N15547"/>
      <c r="O15547" t="s">
        <v>27481</v>
      </c>
      <c r="P15547" t="s">
        <v>8019</v>
      </c>
    </row>
    <row r="15548" spans="1:16" x14ac:dyDescent="0.25">
      <c r="A15548" t="s">
        <v>2</v>
      </c>
      <c r="B15548" t="s">
        <v>16633</v>
      </c>
      <c r="C15548" t="s">
        <v>71</v>
      </c>
      <c r="D15548" t="s">
        <v>4526</v>
      </c>
      <c r="E15548" t="s">
        <v>59</v>
      </c>
      <c r="F15548" t="b">
        <v>0</v>
      </c>
      <c r="G15548" t="s">
        <v>73</v>
      </c>
      <c r="H15548" s="1">
        <v>46190.419548611113</v>
      </c>
      <c r="I15548" t="b">
        <v>0</v>
      </c>
      <c r="J15548" t="b">
        <v>1</v>
      </c>
      <c r="K15548" t="s">
        <v>41</v>
      </c>
      <c r="L15548" t="s">
        <v>60</v>
      </c>
      <c r="M15548">
        <v>107500</v>
      </c>
      <c r="N15548"/>
      <c r="O15548" t="s">
        <v>10744</v>
      </c>
      <c r="P15548" t="s">
        <v>27482</v>
      </c>
    </row>
    <row r="15549" spans="1:16" x14ac:dyDescent="0.25">
      <c r="A15549" t="s">
        <v>8</v>
      </c>
      <c r="B15549" t="s">
        <v>27483</v>
      </c>
      <c r="C15549" t="s">
        <v>97</v>
      </c>
      <c r="D15549" t="s">
        <v>4526</v>
      </c>
      <c r="E15549" t="s">
        <v>59</v>
      </c>
      <c r="F15549" t="b">
        <v>0</v>
      </c>
      <c r="G15549" t="s">
        <v>73</v>
      </c>
      <c r="H15549" s="1">
        <v>46190.421180555553</v>
      </c>
      <c r="I15549" t="b">
        <v>0</v>
      </c>
      <c r="J15549" t="b">
        <v>1</v>
      </c>
      <c r="K15549" t="s">
        <v>41</v>
      </c>
      <c r="L15549" t="s">
        <v>60</v>
      </c>
      <c r="M15549">
        <v>212175</v>
      </c>
      <c r="N15549"/>
      <c r="O15549" t="s">
        <v>7675</v>
      </c>
      <c r="P15549" t="s">
        <v>9082</v>
      </c>
    </row>
    <row r="15550" spans="1:16" x14ac:dyDescent="0.25">
      <c r="A15550" t="s">
        <v>0</v>
      </c>
      <c r="B15550" t="s">
        <v>1891</v>
      </c>
      <c r="C15550" t="s">
        <v>5815</v>
      </c>
      <c r="D15550" t="s">
        <v>20103</v>
      </c>
      <c r="E15550" t="s">
        <v>59</v>
      </c>
      <c r="F15550" t="b">
        <v>0</v>
      </c>
      <c r="G15550" t="s">
        <v>20</v>
      </c>
      <c r="H15550" s="1">
        <v>46190.421793981477</v>
      </c>
      <c r="I15550" t="b">
        <v>0</v>
      </c>
      <c r="J15550" t="b">
        <v>0</v>
      </c>
      <c r="K15550" t="s">
        <v>20</v>
      </c>
      <c r="L15550" t="s">
        <v>60</v>
      </c>
      <c r="M15550">
        <v>52500</v>
      </c>
      <c r="N15550"/>
      <c r="O15550" t="s">
        <v>27474</v>
      </c>
      <c r="P15550" t="s">
        <v>27475</v>
      </c>
    </row>
    <row r="15551" spans="1:16" x14ac:dyDescent="0.25">
      <c r="A15551" t="s">
        <v>2</v>
      </c>
      <c r="B15551" t="s">
        <v>2852</v>
      </c>
      <c r="C15551" t="s">
        <v>489</v>
      </c>
      <c r="D15551" t="s">
        <v>4526</v>
      </c>
      <c r="E15551" t="s">
        <v>88</v>
      </c>
      <c r="F15551" t="b">
        <v>0</v>
      </c>
      <c r="G15551" t="s">
        <v>77</v>
      </c>
      <c r="H15551" s="1">
        <v>46190.46261574074</v>
      </c>
      <c r="I15551" t="b">
        <v>1</v>
      </c>
      <c r="J15551" t="b">
        <v>0</v>
      </c>
      <c r="K15551" t="s">
        <v>41</v>
      </c>
      <c r="L15551" t="s">
        <v>74</v>
      </c>
      <c r="M15551"/>
      <c r="N15551">
        <v>84.14</v>
      </c>
      <c r="O15551" t="s">
        <v>9851</v>
      </c>
      <c r="P15551" t="s">
        <v>9852</v>
      </c>
    </row>
    <row r="15552" spans="1:16" x14ac:dyDescent="0.25">
      <c r="A15552" t="s">
        <v>6</v>
      </c>
      <c r="B15552" t="s">
        <v>15747</v>
      </c>
      <c r="C15552" t="s">
        <v>326</v>
      </c>
      <c r="D15552" t="s">
        <v>4526</v>
      </c>
      <c r="E15552" t="s">
        <v>59</v>
      </c>
      <c r="F15552" t="b">
        <v>0</v>
      </c>
      <c r="G15552" t="s">
        <v>77</v>
      </c>
      <c r="H15552" s="1">
        <v>46190.502835648149</v>
      </c>
      <c r="I15552" t="b">
        <v>0</v>
      </c>
      <c r="J15552" t="b">
        <v>1</v>
      </c>
      <c r="K15552" t="s">
        <v>41</v>
      </c>
      <c r="L15552" t="s">
        <v>60</v>
      </c>
      <c r="M15552">
        <v>175500</v>
      </c>
      <c r="N15552"/>
      <c r="O15552" t="s">
        <v>424</v>
      </c>
      <c r="P15552" t="s">
        <v>15748</v>
      </c>
    </row>
    <row r="15553" spans="1:16" x14ac:dyDescent="0.25">
      <c r="A15553" t="s">
        <v>1</v>
      </c>
      <c r="B15553" t="s">
        <v>358</v>
      </c>
      <c r="C15553" t="s">
        <v>3514</v>
      </c>
      <c r="D15553" t="s">
        <v>4526</v>
      </c>
      <c r="E15553" t="s">
        <v>59</v>
      </c>
      <c r="F15553" t="b">
        <v>0</v>
      </c>
      <c r="G15553" t="s">
        <v>77</v>
      </c>
      <c r="H15553" s="1">
        <v>46190.504282407397</v>
      </c>
      <c r="I15553" t="b">
        <v>0</v>
      </c>
      <c r="J15553" t="b">
        <v>1</v>
      </c>
      <c r="K15553" t="s">
        <v>41</v>
      </c>
      <c r="L15553" t="s">
        <v>74</v>
      </c>
      <c r="M15553"/>
      <c r="N15553">
        <v>37.5</v>
      </c>
      <c r="O15553" t="s">
        <v>222</v>
      </c>
      <c r="P15553" t="s">
        <v>18189</v>
      </c>
    </row>
    <row r="15554" spans="1:16" x14ac:dyDescent="0.25">
      <c r="A15554" t="s">
        <v>1</v>
      </c>
      <c r="B15554" t="s">
        <v>27484</v>
      </c>
      <c r="C15554" t="s">
        <v>162</v>
      </c>
      <c r="D15554" t="s">
        <v>4526</v>
      </c>
      <c r="E15554" t="s">
        <v>59</v>
      </c>
      <c r="F15554" t="b">
        <v>0</v>
      </c>
      <c r="G15554" t="s">
        <v>73</v>
      </c>
      <c r="H15554" s="1">
        <v>46190.504328703697</v>
      </c>
      <c r="I15554" t="b">
        <v>1</v>
      </c>
      <c r="J15554" t="b">
        <v>1</v>
      </c>
      <c r="K15554" t="s">
        <v>41</v>
      </c>
      <c r="L15554" t="s">
        <v>60</v>
      </c>
      <c r="M15554">
        <v>225000</v>
      </c>
      <c r="N15554"/>
      <c r="O15554" t="s">
        <v>15597</v>
      </c>
    </row>
    <row r="15555" spans="1:16" x14ac:dyDescent="0.25">
      <c r="A15555" t="s">
        <v>1</v>
      </c>
      <c r="B15555" t="s">
        <v>27485</v>
      </c>
      <c r="C15555" t="s">
        <v>13767</v>
      </c>
      <c r="D15555" t="s">
        <v>4346</v>
      </c>
      <c r="E15555" t="s">
        <v>59</v>
      </c>
      <c r="F15555" t="b">
        <v>0</v>
      </c>
      <c r="G15555" t="s">
        <v>19</v>
      </c>
      <c r="H15555" s="1">
        <v>46190.505104166667</v>
      </c>
      <c r="I15555" t="b">
        <v>0</v>
      </c>
      <c r="J15555" t="b">
        <v>0</v>
      </c>
      <c r="K15555" t="s">
        <v>19</v>
      </c>
      <c r="L15555" t="s">
        <v>60</v>
      </c>
      <c r="M15555">
        <v>1850000</v>
      </c>
      <c r="N15555"/>
      <c r="O15555" t="s">
        <v>27486</v>
      </c>
      <c r="P15555" t="s">
        <v>27487</v>
      </c>
    </row>
    <row r="15556" spans="1:16" x14ac:dyDescent="0.25">
      <c r="A15556" t="s">
        <v>7</v>
      </c>
      <c r="B15556" t="s">
        <v>27488</v>
      </c>
      <c r="C15556" t="s">
        <v>76</v>
      </c>
      <c r="D15556" t="s">
        <v>4346</v>
      </c>
      <c r="E15556" t="s">
        <v>59</v>
      </c>
      <c r="F15556" t="b">
        <v>1</v>
      </c>
      <c r="G15556" t="s">
        <v>41</v>
      </c>
      <c r="H15556" s="1">
        <v>46190.544421296298</v>
      </c>
      <c r="I15556" t="b">
        <v>0</v>
      </c>
      <c r="J15556" t="b">
        <v>1</v>
      </c>
      <c r="K15556" t="s">
        <v>41</v>
      </c>
      <c r="L15556" t="s">
        <v>60</v>
      </c>
      <c r="M15556">
        <v>122816</v>
      </c>
      <c r="N15556"/>
      <c r="O15556" t="s">
        <v>236</v>
      </c>
      <c r="P15556" t="s">
        <v>27489</v>
      </c>
    </row>
    <row r="15557" spans="1:16" x14ac:dyDescent="0.25">
      <c r="A15557" t="s">
        <v>1</v>
      </c>
      <c r="B15557" t="s">
        <v>868</v>
      </c>
      <c r="C15557" t="s">
        <v>13</v>
      </c>
      <c r="D15557" t="s">
        <v>4526</v>
      </c>
      <c r="E15557" t="s">
        <v>88</v>
      </c>
      <c r="F15557" t="b">
        <v>0</v>
      </c>
      <c r="G15557" t="s">
        <v>13</v>
      </c>
      <c r="H15557" s="1">
        <v>46190.546412037038</v>
      </c>
      <c r="I15557" t="b">
        <v>0</v>
      </c>
      <c r="J15557" t="b">
        <v>0</v>
      </c>
      <c r="K15557" t="s">
        <v>13</v>
      </c>
      <c r="L15557" t="s">
        <v>74</v>
      </c>
      <c r="M15557"/>
      <c r="N15557">
        <v>90</v>
      </c>
      <c r="O15557" t="s">
        <v>27490</v>
      </c>
    </row>
    <row r="15558" spans="1:16" x14ac:dyDescent="0.25">
      <c r="A15558" t="s">
        <v>3</v>
      </c>
      <c r="B15558" t="s">
        <v>27491</v>
      </c>
      <c r="C15558" t="s">
        <v>41</v>
      </c>
      <c r="D15558" t="s">
        <v>4526</v>
      </c>
      <c r="E15558" t="s">
        <v>59</v>
      </c>
      <c r="F15558" t="b">
        <v>0</v>
      </c>
      <c r="G15558" t="s">
        <v>41</v>
      </c>
      <c r="H15558" s="1">
        <v>46190.586111111108</v>
      </c>
      <c r="I15558" t="b">
        <v>0</v>
      </c>
      <c r="J15558" t="b">
        <v>1</v>
      </c>
      <c r="K15558" t="s">
        <v>41</v>
      </c>
      <c r="L15558" t="s">
        <v>60</v>
      </c>
      <c r="M15558">
        <v>135000</v>
      </c>
      <c r="N15558"/>
      <c r="O15558" t="s">
        <v>27492</v>
      </c>
      <c r="P15558" t="s">
        <v>208</v>
      </c>
    </row>
    <row r="15559" spans="1:16" x14ac:dyDescent="0.25">
      <c r="A15559" t="s">
        <v>1</v>
      </c>
      <c r="B15559" t="s">
        <v>27493</v>
      </c>
      <c r="C15559" t="s">
        <v>1240</v>
      </c>
      <c r="D15559" t="s">
        <v>4526</v>
      </c>
      <c r="E15559" t="s">
        <v>59</v>
      </c>
      <c r="F15559" t="b">
        <v>0</v>
      </c>
      <c r="G15559" t="s">
        <v>68</v>
      </c>
      <c r="H15559" s="1">
        <v>46190.587592592587</v>
      </c>
      <c r="I15559" t="b">
        <v>1</v>
      </c>
      <c r="J15559" t="b">
        <v>0</v>
      </c>
      <c r="K15559" t="s">
        <v>41</v>
      </c>
      <c r="L15559" t="s">
        <v>60</v>
      </c>
      <c r="M15559">
        <v>165000</v>
      </c>
      <c r="N15559"/>
      <c r="O15559" t="s">
        <v>1280</v>
      </c>
      <c r="P15559" t="s">
        <v>27494</v>
      </c>
    </row>
    <row r="15560" spans="1:16" x14ac:dyDescent="0.25">
      <c r="A15560" t="s">
        <v>0</v>
      </c>
      <c r="B15560" t="s">
        <v>27495</v>
      </c>
      <c r="C15560" t="s">
        <v>71</v>
      </c>
      <c r="D15560" t="s">
        <v>4526</v>
      </c>
      <c r="E15560" t="s">
        <v>88</v>
      </c>
      <c r="F15560" t="b">
        <v>0</v>
      </c>
      <c r="G15560" t="s">
        <v>73</v>
      </c>
      <c r="H15560" s="1">
        <v>46190.626493055563</v>
      </c>
      <c r="I15560" t="b">
        <v>1</v>
      </c>
      <c r="J15560" t="b">
        <v>0</v>
      </c>
      <c r="K15560" t="s">
        <v>41</v>
      </c>
      <c r="L15560" t="s">
        <v>74</v>
      </c>
      <c r="M15560"/>
      <c r="N15560">
        <v>32.5</v>
      </c>
      <c r="O15560" t="s">
        <v>3149</v>
      </c>
      <c r="P15560" t="s">
        <v>1314</v>
      </c>
    </row>
    <row r="15561" spans="1:16" x14ac:dyDescent="0.25">
      <c r="A15561" t="s">
        <v>2</v>
      </c>
      <c r="B15561" t="s">
        <v>27338</v>
      </c>
      <c r="C15561" t="s">
        <v>71</v>
      </c>
      <c r="D15561" t="s">
        <v>4756</v>
      </c>
      <c r="E15561" t="s">
        <v>59</v>
      </c>
      <c r="F15561" t="b">
        <v>0</v>
      </c>
      <c r="G15561" t="s">
        <v>73</v>
      </c>
      <c r="H15561" s="1">
        <v>46190.626516203702</v>
      </c>
      <c r="I15561" t="b">
        <v>0</v>
      </c>
      <c r="J15561" t="b">
        <v>1</v>
      </c>
      <c r="K15561" t="s">
        <v>41</v>
      </c>
      <c r="L15561" t="s">
        <v>60</v>
      </c>
      <c r="M15561">
        <v>82500</v>
      </c>
      <c r="N15561"/>
      <c r="O15561" t="s">
        <v>25047</v>
      </c>
      <c r="P15561" t="s">
        <v>27339</v>
      </c>
    </row>
    <row r="15562" spans="1:16" x14ac:dyDescent="0.25">
      <c r="A15562" t="s">
        <v>0</v>
      </c>
      <c r="B15562" t="s">
        <v>27496</v>
      </c>
      <c r="C15562" t="s">
        <v>913</v>
      </c>
      <c r="D15562" t="s">
        <v>20103</v>
      </c>
      <c r="E15562" t="s">
        <v>59</v>
      </c>
      <c r="F15562" t="b">
        <v>0</v>
      </c>
      <c r="G15562" t="s">
        <v>20</v>
      </c>
      <c r="H15562" s="1">
        <v>46190.627060185187</v>
      </c>
      <c r="I15562" t="b">
        <v>0</v>
      </c>
      <c r="J15562" t="b">
        <v>0</v>
      </c>
      <c r="K15562" t="s">
        <v>20</v>
      </c>
      <c r="L15562" t="s">
        <v>60</v>
      </c>
      <c r="M15562">
        <v>37500</v>
      </c>
      <c r="N15562"/>
      <c r="O15562" t="s">
        <v>27497</v>
      </c>
      <c r="P15562" t="s">
        <v>13490</v>
      </c>
    </row>
    <row r="15563" spans="1:16" x14ac:dyDescent="0.25">
      <c r="A15563" t="s">
        <v>0</v>
      </c>
      <c r="B15563" t="s">
        <v>27498</v>
      </c>
      <c r="C15563" t="s">
        <v>76</v>
      </c>
      <c r="D15563" t="s">
        <v>4346</v>
      </c>
      <c r="E15563" t="s">
        <v>232</v>
      </c>
      <c r="F15563" t="b">
        <v>1</v>
      </c>
      <c r="G15563" t="s">
        <v>41</v>
      </c>
      <c r="H15563" s="1">
        <v>46190.62771990741</v>
      </c>
      <c r="I15563" t="b">
        <v>1</v>
      </c>
      <c r="J15563" t="b">
        <v>0</v>
      </c>
      <c r="K15563" t="s">
        <v>41</v>
      </c>
      <c r="L15563" t="s">
        <v>74</v>
      </c>
      <c r="M15563"/>
      <c r="N15563">
        <v>60</v>
      </c>
      <c r="O15563" t="s">
        <v>27499</v>
      </c>
      <c r="P15563" t="s">
        <v>27500</v>
      </c>
    </row>
    <row r="15564" spans="1:16" x14ac:dyDescent="0.25">
      <c r="A15564" t="s">
        <v>6</v>
      </c>
      <c r="B15564" t="s">
        <v>27501</v>
      </c>
      <c r="C15564" t="s">
        <v>41</v>
      </c>
      <c r="D15564" t="s">
        <v>4526</v>
      </c>
      <c r="E15564" t="s">
        <v>59</v>
      </c>
      <c r="F15564" t="b">
        <v>0</v>
      </c>
      <c r="G15564" t="s">
        <v>41</v>
      </c>
      <c r="H15564" s="1">
        <v>46190.627766203703</v>
      </c>
      <c r="I15564" t="b">
        <v>0</v>
      </c>
      <c r="J15564" t="b">
        <v>0</v>
      </c>
      <c r="K15564" t="s">
        <v>41</v>
      </c>
      <c r="L15564" t="s">
        <v>60</v>
      </c>
      <c r="M15564">
        <v>200000</v>
      </c>
      <c r="N15564"/>
      <c r="O15564" t="s">
        <v>27502</v>
      </c>
      <c r="P15564" t="s">
        <v>221</v>
      </c>
    </row>
    <row r="15565" spans="1:16" x14ac:dyDescent="0.25">
      <c r="A15565" t="s">
        <v>2</v>
      </c>
      <c r="B15565" t="s">
        <v>191</v>
      </c>
      <c r="C15565" t="s">
        <v>541</v>
      </c>
      <c r="D15565" t="s">
        <v>4526</v>
      </c>
      <c r="E15565" t="s">
        <v>59</v>
      </c>
      <c r="F15565" t="b">
        <v>0</v>
      </c>
      <c r="G15565" t="s">
        <v>73</v>
      </c>
      <c r="H15565" s="1">
        <v>46190.627881944441</v>
      </c>
      <c r="I15565" t="b">
        <v>0</v>
      </c>
      <c r="J15565" t="b">
        <v>1</v>
      </c>
      <c r="K15565" t="s">
        <v>41</v>
      </c>
      <c r="L15565" t="s">
        <v>60</v>
      </c>
      <c r="M15565">
        <v>175000</v>
      </c>
      <c r="N15565"/>
      <c r="O15565" t="s">
        <v>487</v>
      </c>
      <c r="P15565" t="s">
        <v>14841</v>
      </c>
    </row>
    <row r="15566" spans="1:16" x14ac:dyDescent="0.25">
      <c r="A15566" t="s">
        <v>1</v>
      </c>
      <c r="B15566" t="s">
        <v>27503</v>
      </c>
      <c r="C15566" t="s">
        <v>76</v>
      </c>
      <c r="D15566" t="s">
        <v>4346</v>
      </c>
      <c r="E15566" t="s">
        <v>59</v>
      </c>
      <c r="F15566" t="b">
        <v>1</v>
      </c>
      <c r="G15566" t="s">
        <v>89</v>
      </c>
      <c r="H15566" s="1">
        <v>46190.629247685189</v>
      </c>
      <c r="I15566" t="b">
        <v>0</v>
      </c>
      <c r="J15566" t="b">
        <v>1</v>
      </c>
      <c r="K15566" t="s">
        <v>41</v>
      </c>
      <c r="L15566" t="s">
        <v>60</v>
      </c>
      <c r="M15566">
        <v>190000</v>
      </c>
      <c r="N15566"/>
      <c r="O15566" t="s">
        <v>1430</v>
      </c>
      <c r="P15566" t="s">
        <v>27504</v>
      </c>
    </row>
    <row r="15567" spans="1:16" x14ac:dyDescent="0.25">
      <c r="A15567" t="s">
        <v>1</v>
      </c>
      <c r="B15567" t="s">
        <v>27505</v>
      </c>
      <c r="C15567" t="s">
        <v>1097</v>
      </c>
      <c r="D15567" t="s">
        <v>4756</v>
      </c>
      <c r="E15567" t="s">
        <v>59</v>
      </c>
      <c r="F15567" t="b">
        <v>0</v>
      </c>
      <c r="G15567" t="s">
        <v>73</v>
      </c>
      <c r="H15567" s="1">
        <v>46190.629282407397</v>
      </c>
      <c r="I15567" t="b">
        <v>0</v>
      </c>
      <c r="J15567" t="b">
        <v>1</v>
      </c>
      <c r="K15567" t="s">
        <v>41</v>
      </c>
      <c r="L15567" t="s">
        <v>60</v>
      </c>
      <c r="M15567">
        <v>168000</v>
      </c>
      <c r="N15567"/>
      <c r="O15567" t="s">
        <v>3331</v>
      </c>
      <c r="P15567" t="s">
        <v>27506</v>
      </c>
    </row>
    <row r="15568" spans="1:16" x14ac:dyDescent="0.25">
      <c r="A15568" t="s">
        <v>1</v>
      </c>
      <c r="B15568" t="s">
        <v>1320</v>
      </c>
      <c r="C15568" t="s">
        <v>1621</v>
      </c>
      <c r="D15568" t="s">
        <v>4526</v>
      </c>
      <c r="E15568" t="s">
        <v>88</v>
      </c>
      <c r="F15568" t="b">
        <v>0</v>
      </c>
      <c r="G15568" t="s">
        <v>77</v>
      </c>
      <c r="H15568" s="1">
        <v>46190.629374999997</v>
      </c>
      <c r="I15568" t="b">
        <v>0</v>
      </c>
      <c r="J15568" t="b">
        <v>0</v>
      </c>
      <c r="K15568" t="s">
        <v>41</v>
      </c>
      <c r="L15568" t="s">
        <v>74</v>
      </c>
      <c r="M15568"/>
      <c r="N15568">
        <v>62.5</v>
      </c>
      <c r="O15568" t="s">
        <v>1668</v>
      </c>
      <c r="P15568" t="s">
        <v>85</v>
      </c>
    </row>
    <row r="15569" spans="1:16" x14ac:dyDescent="0.25">
      <c r="A15569" t="s">
        <v>1</v>
      </c>
      <c r="B15569" t="s">
        <v>27507</v>
      </c>
      <c r="C15569" t="s">
        <v>1150</v>
      </c>
      <c r="D15569" t="s">
        <v>4526</v>
      </c>
      <c r="E15569" t="s">
        <v>88</v>
      </c>
      <c r="F15569" t="b">
        <v>0</v>
      </c>
      <c r="G15569" t="s">
        <v>77</v>
      </c>
      <c r="H15569" s="1">
        <v>46190.629386574074</v>
      </c>
      <c r="I15569" t="b">
        <v>1</v>
      </c>
      <c r="J15569" t="b">
        <v>0</v>
      </c>
      <c r="K15569" t="s">
        <v>41</v>
      </c>
      <c r="L15569" t="s">
        <v>74</v>
      </c>
      <c r="M15569"/>
      <c r="N15569">
        <v>60</v>
      </c>
      <c r="O15569" t="s">
        <v>24325</v>
      </c>
      <c r="P15569" t="s">
        <v>27508</v>
      </c>
    </row>
    <row r="15570" spans="1:16" x14ac:dyDescent="0.25">
      <c r="A15570" t="s">
        <v>1</v>
      </c>
      <c r="B15570" t="s">
        <v>27509</v>
      </c>
      <c r="C15570" t="s">
        <v>131</v>
      </c>
      <c r="D15570" t="s">
        <v>4346</v>
      </c>
      <c r="E15570" t="s">
        <v>88</v>
      </c>
      <c r="F15570" t="b">
        <v>0</v>
      </c>
      <c r="G15570" t="s">
        <v>13</v>
      </c>
      <c r="H15570" s="1">
        <v>46190.629745370366</v>
      </c>
      <c r="I15570" t="b">
        <v>0</v>
      </c>
      <c r="J15570" t="b">
        <v>0</v>
      </c>
      <c r="K15570" t="s">
        <v>13</v>
      </c>
      <c r="L15570" t="s">
        <v>74</v>
      </c>
      <c r="M15570"/>
      <c r="N15570">
        <v>55</v>
      </c>
      <c r="O15570" t="s">
        <v>27510</v>
      </c>
      <c r="P15570" t="s">
        <v>27511</v>
      </c>
    </row>
    <row r="15571" spans="1:16" x14ac:dyDescent="0.25">
      <c r="A15571" t="s">
        <v>1</v>
      </c>
      <c r="B15571" t="s">
        <v>27512</v>
      </c>
      <c r="C15571" t="s">
        <v>913</v>
      </c>
      <c r="D15571" t="s">
        <v>4346</v>
      </c>
      <c r="E15571" t="s">
        <v>59</v>
      </c>
      <c r="F15571" t="b">
        <v>0</v>
      </c>
      <c r="G15571" t="s">
        <v>20</v>
      </c>
      <c r="H15571" s="1">
        <v>46190.630127314813</v>
      </c>
      <c r="I15571" t="b">
        <v>1</v>
      </c>
      <c r="J15571" t="b">
        <v>0</v>
      </c>
      <c r="K15571" t="s">
        <v>20</v>
      </c>
      <c r="L15571" t="s">
        <v>60</v>
      </c>
      <c r="M15571">
        <v>135000</v>
      </c>
      <c r="N15571"/>
      <c r="O15571" t="s">
        <v>27513</v>
      </c>
    </row>
    <row r="15572" spans="1:16" x14ac:dyDescent="0.25">
      <c r="A15572" t="s">
        <v>1</v>
      </c>
      <c r="B15572" t="s">
        <v>27514</v>
      </c>
      <c r="C15572" t="s">
        <v>190</v>
      </c>
      <c r="D15572" t="s">
        <v>4526</v>
      </c>
      <c r="E15572" t="s">
        <v>88</v>
      </c>
      <c r="F15572" t="b">
        <v>0</v>
      </c>
      <c r="G15572" t="s">
        <v>73</v>
      </c>
      <c r="H15572" s="1">
        <v>46190.668206018519</v>
      </c>
      <c r="I15572" t="b">
        <v>1</v>
      </c>
      <c r="J15572" t="b">
        <v>1</v>
      </c>
      <c r="K15572" t="s">
        <v>41</v>
      </c>
      <c r="L15572" t="s">
        <v>74</v>
      </c>
      <c r="M15572"/>
      <c r="N15572">
        <v>75.5</v>
      </c>
      <c r="O15572" t="s">
        <v>403</v>
      </c>
      <c r="P15572" t="s">
        <v>3389</v>
      </c>
    </row>
    <row r="15573" spans="1:16" x14ac:dyDescent="0.25">
      <c r="A15573" t="s">
        <v>0</v>
      </c>
      <c r="B15573" t="s">
        <v>0</v>
      </c>
      <c r="C15573" t="s">
        <v>837</v>
      </c>
      <c r="D15573" t="s">
        <v>4346</v>
      </c>
      <c r="E15573" t="s">
        <v>59</v>
      </c>
      <c r="F15573" t="b">
        <v>0</v>
      </c>
      <c r="G15573" t="s">
        <v>65</v>
      </c>
      <c r="H15573" s="1">
        <v>46190.668252314812</v>
      </c>
      <c r="I15573" t="b">
        <v>0</v>
      </c>
      <c r="J15573" t="b">
        <v>1</v>
      </c>
      <c r="K15573" t="s">
        <v>41</v>
      </c>
      <c r="L15573" t="s">
        <v>60</v>
      </c>
      <c r="M15573">
        <v>68428</v>
      </c>
      <c r="N15573"/>
      <c r="O15573" t="s">
        <v>27515</v>
      </c>
      <c r="P15573" t="s">
        <v>718</v>
      </c>
    </row>
    <row r="15574" spans="1:16" x14ac:dyDescent="0.25">
      <c r="A15574" t="s">
        <v>0</v>
      </c>
      <c r="B15574" t="s">
        <v>2073</v>
      </c>
      <c r="C15574" t="s">
        <v>194</v>
      </c>
      <c r="D15574" t="s">
        <v>4756</v>
      </c>
      <c r="E15574" t="s">
        <v>59</v>
      </c>
      <c r="F15574" t="b">
        <v>0</v>
      </c>
      <c r="G15574" t="s">
        <v>65</v>
      </c>
      <c r="H15574" s="1">
        <v>46190.668263888889</v>
      </c>
      <c r="I15574" t="b">
        <v>0</v>
      </c>
      <c r="J15574" t="b">
        <v>1</v>
      </c>
      <c r="K15574" t="s">
        <v>41</v>
      </c>
      <c r="L15574" t="s">
        <v>60</v>
      </c>
      <c r="M15574">
        <v>109000</v>
      </c>
      <c r="N15574"/>
      <c r="O15574" t="s">
        <v>27516</v>
      </c>
      <c r="P15574" t="s">
        <v>219</v>
      </c>
    </row>
    <row r="15575" spans="1:16" x14ac:dyDescent="0.25">
      <c r="A15575" t="s">
        <v>1</v>
      </c>
      <c r="B15575" t="s">
        <v>1185</v>
      </c>
      <c r="C15575" t="s">
        <v>1097</v>
      </c>
      <c r="D15575" t="s">
        <v>4526</v>
      </c>
      <c r="E15575" t="s">
        <v>88</v>
      </c>
      <c r="F15575" t="b">
        <v>0</v>
      </c>
      <c r="G15575" t="s">
        <v>73</v>
      </c>
      <c r="H15575" s="1">
        <v>46190.670949074083</v>
      </c>
      <c r="I15575" t="b">
        <v>1</v>
      </c>
      <c r="J15575" t="b">
        <v>1</v>
      </c>
      <c r="K15575" t="s">
        <v>41</v>
      </c>
      <c r="L15575" t="s">
        <v>74</v>
      </c>
      <c r="M15575"/>
      <c r="N15575">
        <v>70</v>
      </c>
      <c r="O15575" t="s">
        <v>403</v>
      </c>
      <c r="P15575" t="s">
        <v>27517</v>
      </c>
    </row>
    <row r="15576" spans="1:16" x14ac:dyDescent="0.25">
      <c r="A15576" t="s">
        <v>1</v>
      </c>
      <c r="B15576" t="s">
        <v>27518</v>
      </c>
      <c r="C15576" t="s">
        <v>1205</v>
      </c>
      <c r="D15576" t="s">
        <v>4630</v>
      </c>
      <c r="E15576" t="s">
        <v>59</v>
      </c>
      <c r="F15576" t="b">
        <v>0</v>
      </c>
      <c r="G15576" t="s">
        <v>77</v>
      </c>
      <c r="H15576" s="1">
        <v>46190.671030092592</v>
      </c>
      <c r="I15576" t="b">
        <v>1</v>
      </c>
      <c r="J15576" t="b">
        <v>0</v>
      </c>
      <c r="K15576" t="s">
        <v>41</v>
      </c>
      <c r="L15576" t="s">
        <v>60</v>
      </c>
      <c r="M15576">
        <v>142000</v>
      </c>
      <c r="N15576"/>
      <c r="O15576" t="s">
        <v>1853</v>
      </c>
      <c r="P15576" t="s">
        <v>27519</v>
      </c>
    </row>
    <row r="15577" spans="1:16" x14ac:dyDescent="0.25">
      <c r="A15577" t="s">
        <v>3</v>
      </c>
      <c r="B15577" t="s">
        <v>2264</v>
      </c>
      <c r="C15577" t="s">
        <v>885</v>
      </c>
      <c r="D15577" t="s">
        <v>4526</v>
      </c>
      <c r="E15577" t="s">
        <v>59</v>
      </c>
      <c r="F15577" t="b">
        <v>0</v>
      </c>
      <c r="G15577" t="s">
        <v>89</v>
      </c>
      <c r="H15577" s="1">
        <v>46190.709861111107</v>
      </c>
      <c r="I15577" t="b">
        <v>0</v>
      </c>
      <c r="J15577" t="b">
        <v>0</v>
      </c>
      <c r="K15577" t="s">
        <v>41</v>
      </c>
      <c r="L15577" t="s">
        <v>60</v>
      </c>
      <c r="M15577">
        <v>62500</v>
      </c>
      <c r="N15577"/>
      <c r="O15577" t="s">
        <v>17407</v>
      </c>
      <c r="P15577" t="s">
        <v>219</v>
      </c>
    </row>
    <row r="15578" spans="1:16" x14ac:dyDescent="0.25">
      <c r="A15578" t="s">
        <v>2</v>
      </c>
      <c r="B15578" t="s">
        <v>2</v>
      </c>
      <c r="C15578" t="s">
        <v>1629</v>
      </c>
      <c r="D15578" t="s">
        <v>4526</v>
      </c>
      <c r="E15578" t="s">
        <v>88</v>
      </c>
      <c r="F15578" t="b">
        <v>0</v>
      </c>
      <c r="G15578" t="s">
        <v>89</v>
      </c>
      <c r="H15578" s="1">
        <v>46190.709861111107</v>
      </c>
      <c r="I15578" t="b">
        <v>0</v>
      </c>
      <c r="J15578" t="b">
        <v>1</v>
      </c>
      <c r="K15578" t="s">
        <v>41</v>
      </c>
      <c r="L15578" t="s">
        <v>74</v>
      </c>
      <c r="M15578"/>
      <c r="N15578">
        <v>75</v>
      </c>
      <c r="O15578" t="s">
        <v>4487</v>
      </c>
      <c r="P15578" t="s">
        <v>27520</v>
      </c>
    </row>
    <row r="15579" spans="1:16" x14ac:dyDescent="0.25">
      <c r="A15579" t="s">
        <v>0</v>
      </c>
      <c r="B15579" t="s">
        <v>27521</v>
      </c>
      <c r="C15579" t="s">
        <v>41</v>
      </c>
      <c r="D15579" t="s">
        <v>4526</v>
      </c>
      <c r="E15579" t="s">
        <v>59</v>
      </c>
      <c r="F15579" t="b">
        <v>0</v>
      </c>
      <c r="G15579" t="s">
        <v>41</v>
      </c>
      <c r="H15579" s="1">
        <v>46190.711087962962</v>
      </c>
      <c r="I15579" t="b">
        <v>0</v>
      </c>
      <c r="J15579" t="b">
        <v>1</v>
      </c>
      <c r="K15579" t="s">
        <v>41</v>
      </c>
      <c r="L15579" t="s">
        <v>60</v>
      </c>
      <c r="M15579">
        <v>90000</v>
      </c>
      <c r="N15579"/>
      <c r="O15579" t="s">
        <v>90</v>
      </c>
      <c r="P15579" t="s">
        <v>1995</v>
      </c>
    </row>
    <row r="15580" spans="1:16" x14ac:dyDescent="0.25">
      <c r="A15580" t="s">
        <v>6</v>
      </c>
      <c r="B15580" t="s">
        <v>17452</v>
      </c>
      <c r="C15580" t="s">
        <v>17980</v>
      </c>
      <c r="D15580" t="s">
        <v>4562</v>
      </c>
      <c r="E15580" t="s">
        <v>59</v>
      </c>
      <c r="F15580" t="b">
        <v>0</v>
      </c>
      <c r="G15580" t="s">
        <v>68</v>
      </c>
      <c r="H15580" s="1">
        <v>46190.711192129631</v>
      </c>
      <c r="I15580" t="b">
        <v>0</v>
      </c>
      <c r="J15580" t="b">
        <v>0</v>
      </c>
      <c r="K15580" t="s">
        <v>41</v>
      </c>
      <c r="L15580" t="s">
        <v>74</v>
      </c>
      <c r="M15580"/>
      <c r="N15580">
        <v>40</v>
      </c>
      <c r="O15580" t="s">
        <v>7363</v>
      </c>
      <c r="P15580" t="s">
        <v>8217</v>
      </c>
    </row>
    <row r="15581" spans="1:16" x14ac:dyDescent="0.25">
      <c r="A15581" t="s">
        <v>6</v>
      </c>
      <c r="B15581" t="s">
        <v>22557</v>
      </c>
      <c r="C15581" t="s">
        <v>2624</v>
      </c>
      <c r="D15581" t="s">
        <v>4562</v>
      </c>
      <c r="E15581" t="s">
        <v>59</v>
      </c>
      <c r="F15581" t="b">
        <v>0</v>
      </c>
      <c r="G15581" t="s">
        <v>68</v>
      </c>
      <c r="H15581" s="1">
        <v>46190.711238425924</v>
      </c>
      <c r="I15581" t="b">
        <v>0</v>
      </c>
      <c r="J15581" t="b">
        <v>1</v>
      </c>
      <c r="K15581" t="s">
        <v>41</v>
      </c>
      <c r="L15581" t="s">
        <v>60</v>
      </c>
      <c r="M15581">
        <v>275000</v>
      </c>
      <c r="N15581"/>
      <c r="O15581" t="s">
        <v>24115</v>
      </c>
      <c r="P15581" t="s">
        <v>663</v>
      </c>
    </row>
    <row r="15582" spans="1:16" x14ac:dyDescent="0.25">
      <c r="A15582" t="s">
        <v>6</v>
      </c>
      <c r="B15582" t="s">
        <v>22602</v>
      </c>
      <c r="C15582" t="s">
        <v>2624</v>
      </c>
      <c r="D15582" t="s">
        <v>4562</v>
      </c>
      <c r="E15582" t="s">
        <v>59</v>
      </c>
      <c r="F15582" t="b">
        <v>0</v>
      </c>
      <c r="G15582" t="s">
        <v>68</v>
      </c>
      <c r="H15582" s="1">
        <v>46190.711238425924</v>
      </c>
      <c r="I15582" t="b">
        <v>0</v>
      </c>
      <c r="J15582" t="b">
        <v>1</v>
      </c>
      <c r="K15582" t="s">
        <v>41</v>
      </c>
      <c r="L15582" t="s">
        <v>60</v>
      </c>
      <c r="M15582">
        <v>275000</v>
      </c>
      <c r="N15582"/>
      <c r="O15582" t="s">
        <v>24115</v>
      </c>
      <c r="P15582" t="s">
        <v>22603</v>
      </c>
    </row>
    <row r="15583" spans="1:16" x14ac:dyDescent="0.25">
      <c r="A15583" t="s">
        <v>2</v>
      </c>
      <c r="B15583" t="s">
        <v>27522</v>
      </c>
      <c r="C15583" t="s">
        <v>27523</v>
      </c>
      <c r="D15583" t="s">
        <v>4562</v>
      </c>
      <c r="E15583" t="s">
        <v>59</v>
      </c>
      <c r="F15583" t="b">
        <v>0</v>
      </c>
      <c r="G15583" t="s">
        <v>65</v>
      </c>
      <c r="H15583" s="1">
        <v>46190.711319444446</v>
      </c>
      <c r="I15583" t="b">
        <v>0</v>
      </c>
      <c r="J15583" t="b">
        <v>0</v>
      </c>
      <c r="K15583" t="s">
        <v>41</v>
      </c>
      <c r="L15583" t="s">
        <v>60</v>
      </c>
      <c r="M15583">
        <v>210457</v>
      </c>
      <c r="N15583"/>
      <c r="O15583" t="s">
        <v>1594</v>
      </c>
      <c r="P15583" t="s">
        <v>15517</v>
      </c>
    </row>
    <row r="15584" spans="1:16" x14ac:dyDescent="0.25">
      <c r="A15584" t="s">
        <v>6</v>
      </c>
      <c r="B15584" t="s">
        <v>17452</v>
      </c>
      <c r="C15584" t="s">
        <v>27524</v>
      </c>
      <c r="D15584" t="s">
        <v>4562</v>
      </c>
      <c r="E15584" t="s">
        <v>59</v>
      </c>
      <c r="F15584" t="b">
        <v>0</v>
      </c>
      <c r="G15584" t="s">
        <v>65</v>
      </c>
      <c r="H15584" s="1">
        <v>46190.711319444446</v>
      </c>
      <c r="I15584" t="b">
        <v>0</v>
      </c>
      <c r="J15584" t="b">
        <v>0</v>
      </c>
      <c r="K15584" t="s">
        <v>41</v>
      </c>
      <c r="L15584" t="s">
        <v>74</v>
      </c>
      <c r="M15584"/>
      <c r="N15584">
        <v>40</v>
      </c>
      <c r="O15584" t="s">
        <v>7363</v>
      </c>
      <c r="P15584" t="s">
        <v>8217</v>
      </c>
    </row>
    <row r="15585" spans="1:16" x14ac:dyDescent="0.25">
      <c r="A15585" t="s">
        <v>6</v>
      </c>
      <c r="B15585" t="s">
        <v>27525</v>
      </c>
      <c r="C15585" t="s">
        <v>40</v>
      </c>
      <c r="D15585" t="s">
        <v>4346</v>
      </c>
      <c r="E15585" t="s">
        <v>59</v>
      </c>
      <c r="F15585" t="b">
        <v>0</v>
      </c>
      <c r="G15585" t="s">
        <v>40</v>
      </c>
      <c r="H15585" s="1">
        <v>46190.712465277778</v>
      </c>
      <c r="I15585" t="b">
        <v>0</v>
      </c>
      <c r="J15585" t="b">
        <v>0</v>
      </c>
      <c r="K15585" t="s">
        <v>40</v>
      </c>
      <c r="L15585" t="s">
        <v>60</v>
      </c>
      <c r="M15585">
        <v>97500</v>
      </c>
      <c r="N15585"/>
      <c r="O15585" t="s">
        <v>24510</v>
      </c>
      <c r="P15585" t="s">
        <v>27526</v>
      </c>
    </row>
    <row r="15586" spans="1:16" x14ac:dyDescent="0.25">
      <c r="A15586" t="s">
        <v>0</v>
      </c>
      <c r="B15586" t="s">
        <v>27527</v>
      </c>
      <c r="C15586" t="s">
        <v>76</v>
      </c>
      <c r="D15586" t="s">
        <v>4526</v>
      </c>
      <c r="E15586" t="s">
        <v>88</v>
      </c>
      <c r="F15586" t="b">
        <v>1</v>
      </c>
      <c r="G15586" t="s">
        <v>13</v>
      </c>
      <c r="H15586" s="1">
        <v>46190.713101851848</v>
      </c>
      <c r="I15586" t="b">
        <v>1</v>
      </c>
      <c r="J15586" t="b">
        <v>0</v>
      </c>
      <c r="K15586" t="s">
        <v>13</v>
      </c>
      <c r="L15586" t="s">
        <v>74</v>
      </c>
      <c r="M15586"/>
      <c r="N15586">
        <v>62.5</v>
      </c>
      <c r="O15586" t="s">
        <v>27528</v>
      </c>
      <c r="P15586" t="s">
        <v>171</v>
      </c>
    </row>
    <row r="15587" spans="1:16" x14ac:dyDescent="0.25">
      <c r="A15587" t="s">
        <v>0</v>
      </c>
      <c r="B15587" t="s">
        <v>2729</v>
      </c>
      <c r="C15587" t="s">
        <v>457</v>
      </c>
      <c r="D15587" t="s">
        <v>4346</v>
      </c>
      <c r="E15587" t="s">
        <v>59</v>
      </c>
      <c r="F15587" t="b">
        <v>0</v>
      </c>
      <c r="G15587" t="s">
        <v>77</v>
      </c>
      <c r="H15587" s="1">
        <v>46190.751493055563</v>
      </c>
      <c r="I15587" t="b">
        <v>0</v>
      </c>
      <c r="J15587" t="b">
        <v>1</v>
      </c>
      <c r="K15587" t="s">
        <v>41</v>
      </c>
      <c r="L15587" t="s">
        <v>60</v>
      </c>
      <c r="M15587">
        <v>162500</v>
      </c>
      <c r="N15587"/>
      <c r="O15587" t="s">
        <v>27529</v>
      </c>
      <c r="P15587" t="s">
        <v>11568</v>
      </c>
    </row>
    <row r="15588" spans="1:16" x14ac:dyDescent="0.25">
      <c r="A15588" t="s">
        <v>3</v>
      </c>
      <c r="B15588" t="s">
        <v>27530</v>
      </c>
      <c r="C15588" t="s">
        <v>204</v>
      </c>
      <c r="D15588" t="s">
        <v>4526</v>
      </c>
      <c r="E15588" t="s">
        <v>59</v>
      </c>
      <c r="F15588" t="b">
        <v>0</v>
      </c>
      <c r="G15588" t="s">
        <v>65</v>
      </c>
      <c r="H15588" s="1">
        <v>46190.751631944448</v>
      </c>
      <c r="I15588" t="b">
        <v>0</v>
      </c>
      <c r="J15588" t="b">
        <v>1</v>
      </c>
      <c r="K15588" t="s">
        <v>41</v>
      </c>
      <c r="L15588" t="s">
        <v>74</v>
      </c>
      <c r="M15588"/>
      <c r="N15588">
        <v>66.25</v>
      </c>
      <c r="O15588" t="s">
        <v>10452</v>
      </c>
      <c r="P15588" t="s">
        <v>1314</v>
      </c>
    </row>
    <row r="15589" spans="1:16" x14ac:dyDescent="0.25">
      <c r="A15589" t="s">
        <v>2</v>
      </c>
      <c r="B15589" t="s">
        <v>3558</v>
      </c>
      <c r="C15589" t="s">
        <v>64</v>
      </c>
      <c r="D15589" t="s">
        <v>4346</v>
      </c>
      <c r="E15589" t="s">
        <v>59</v>
      </c>
      <c r="F15589" t="b">
        <v>0</v>
      </c>
      <c r="G15589" t="s">
        <v>65</v>
      </c>
      <c r="H15589" s="1">
        <v>46190.752916666657</v>
      </c>
      <c r="I15589" t="b">
        <v>0</v>
      </c>
      <c r="J15589" t="b">
        <v>1</v>
      </c>
      <c r="K15589" t="s">
        <v>41</v>
      </c>
      <c r="L15589" t="s">
        <v>60</v>
      </c>
      <c r="M15589">
        <v>127500</v>
      </c>
      <c r="N15589"/>
      <c r="O15589" t="s">
        <v>2768</v>
      </c>
      <c r="P15589" t="s">
        <v>27531</v>
      </c>
    </row>
    <row r="15590" spans="1:16" x14ac:dyDescent="0.25">
      <c r="A15590" t="s">
        <v>2</v>
      </c>
      <c r="B15590" t="s">
        <v>27532</v>
      </c>
      <c r="C15590" t="s">
        <v>4530</v>
      </c>
      <c r="D15590" t="s">
        <v>4346</v>
      </c>
      <c r="E15590" t="s">
        <v>59</v>
      </c>
      <c r="F15590" t="b">
        <v>0</v>
      </c>
      <c r="G15590" t="s">
        <v>40</v>
      </c>
      <c r="H15590" s="1">
        <v>46190.754131944443</v>
      </c>
      <c r="I15590" t="b">
        <v>0</v>
      </c>
      <c r="J15590" t="b">
        <v>0</v>
      </c>
      <c r="K15590" t="s">
        <v>40</v>
      </c>
      <c r="L15590" t="s">
        <v>60</v>
      </c>
      <c r="M15590">
        <v>42977.5</v>
      </c>
      <c r="N15590"/>
      <c r="O15590" t="s">
        <v>27533</v>
      </c>
    </row>
    <row r="15591" spans="1:16" x14ac:dyDescent="0.25">
      <c r="A15591" t="s">
        <v>2</v>
      </c>
      <c r="B15591" t="s">
        <v>1522</v>
      </c>
      <c r="C15591" t="s">
        <v>697</v>
      </c>
      <c r="D15591" t="s">
        <v>5349</v>
      </c>
      <c r="E15591" t="s">
        <v>59</v>
      </c>
      <c r="F15591" t="b">
        <v>0</v>
      </c>
      <c r="G15591" t="s">
        <v>41</v>
      </c>
      <c r="H15591" s="1">
        <v>46190.754131944443</v>
      </c>
      <c r="I15591" t="b">
        <v>0</v>
      </c>
      <c r="J15591" t="b">
        <v>1</v>
      </c>
      <c r="K15591" t="s">
        <v>41</v>
      </c>
      <c r="L15591" t="s">
        <v>60</v>
      </c>
      <c r="M15591">
        <v>192500</v>
      </c>
      <c r="N15591"/>
      <c r="O15591" t="s">
        <v>27534</v>
      </c>
      <c r="P15591" t="s">
        <v>27535</v>
      </c>
    </row>
    <row r="15592" spans="1:16" x14ac:dyDescent="0.25">
      <c r="A15592" t="s">
        <v>0</v>
      </c>
      <c r="B15592" t="s">
        <v>27536</v>
      </c>
      <c r="C15592" t="s">
        <v>194</v>
      </c>
      <c r="D15592" t="s">
        <v>2360</v>
      </c>
      <c r="E15592" t="s">
        <v>621</v>
      </c>
      <c r="F15592" t="b">
        <v>0</v>
      </c>
      <c r="G15592" t="s">
        <v>65</v>
      </c>
      <c r="H15592" s="1">
        <v>46190.793252314812</v>
      </c>
      <c r="I15592" t="b">
        <v>0</v>
      </c>
      <c r="J15592" t="b">
        <v>0</v>
      </c>
      <c r="K15592" t="s">
        <v>41</v>
      </c>
      <c r="L15592" t="s">
        <v>74</v>
      </c>
      <c r="M15592"/>
      <c r="N15592">
        <v>25</v>
      </c>
      <c r="O15592" t="s">
        <v>27537</v>
      </c>
    </row>
    <row r="15593" spans="1:16" x14ac:dyDescent="0.25">
      <c r="A15593" t="s">
        <v>0</v>
      </c>
      <c r="B15593" t="s">
        <v>27116</v>
      </c>
      <c r="C15593" t="s">
        <v>1384</v>
      </c>
      <c r="D15593" t="s">
        <v>4526</v>
      </c>
      <c r="E15593" t="s">
        <v>59</v>
      </c>
      <c r="F15593" t="b">
        <v>0</v>
      </c>
      <c r="G15593" t="s">
        <v>77</v>
      </c>
      <c r="H15593" s="1">
        <v>46190.793310185189</v>
      </c>
      <c r="I15593" t="b">
        <v>0</v>
      </c>
      <c r="J15593" t="b">
        <v>0</v>
      </c>
      <c r="K15593" t="s">
        <v>41</v>
      </c>
      <c r="L15593" t="s">
        <v>74</v>
      </c>
      <c r="M15593"/>
      <c r="N15593">
        <v>56.935000000000002</v>
      </c>
      <c r="O15593" t="s">
        <v>27117</v>
      </c>
    </row>
    <row r="15594" spans="1:16" x14ac:dyDescent="0.25">
      <c r="A15594" t="s">
        <v>2</v>
      </c>
      <c r="B15594" t="s">
        <v>27538</v>
      </c>
      <c r="C15594" t="s">
        <v>319</v>
      </c>
      <c r="D15594" t="s">
        <v>4346</v>
      </c>
      <c r="E15594" t="s">
        <v>59</v>
      </c>
      <c r="F15594" t="b">
        <v>0</v>
      </c>
      <c r="G15594" t="s">
        <v>65</v>
      </c>
      <c r="H15594" s="1">
        <v>46190.794560185182</v>
      </c>
      <c r="I15594" t="b">
        <v>0</v>
      </c>
      <c r="J15594" t="b">
        <v>1</v>
      </c>
      <c r="K15594" t="s">
        <v>41</v>
      </c>
      <c r="L15594" t="s">
        <v>60</v>
      </c>
      <c r="M15594">
        <v>126800</v>
      </c>
      <c r="N15594"/>
      <c r="O15594" t="s">
        <v>195</v>
      </c>
      <c r="P15594" t="s">
        <v>27539</v>
      </c>
    </row>
    <row r="15595" spans="1:16" x14ac:dyDescent="0.25">
      <c r="A15595" t="s">
        <v>5</v>
      </c>
      <c r="B15595" t="s">
        <v>27540</v>
      </c>
      <c r="C15595" t="s">
        <v>200</v>
      </c>
      <c r="D15595" t="s">
        <v>4346</v>
      </c>
      <c r="E15595" t="s">
        <v>59</v>
      </c>
      <c r="F15595" t="b">
        <v>0</v>
      </c>
      <c r="G15595" t="s">
        <v>65</v>
      </c>
      <c r="H15595" s="1">
        <v>46190.795983796299</v>
      </c>
      <c r="I15595" t="b">
        <v>0</v>
      </c>
      <c r="J15595" t="b">
        <v>1</v>
      </c>
      <c r="K15595" t="s">
        <v>41</v>
      </c>
      <c r="L15595" t="s">
        <v>60</v>
      </c>
      <c r="M15595">
        <v>152000</v>
      </c>
      <c r="N15595"/>
      <c r="O15595" t="s">
        <v>27541</v>
      </c>
      <c r="P15595" t="s">
        <v>11207</v>
      </c>
    </row>
    <row r="15596" spans="1:16" x14ac:dyDescent="0.25">
      <c r="A15596" t="s">
        <v>1</v>
      </c>
      <c r="B15596" t="s">
        <v>27542</v>
      </c>
      <c r="C15596" t="s">
        <v>5029</v>
      </c>
      <c r="D15596" t="s">
        <v>5532</v>
      </c>
      <c r="E15596" t="s">
        <v>59</v>
      </c>
      <c r="F15596" t="b">
        <v>0</v>
      </c>
      <c r="G15596" t="s">
        <v>40</v>
      </c>
      <c r="H15596" s="1">
        <v>46190.797673611109</v>
      </c>
      <c r="I15596" t="b">
        <v>1</v>
      </c>
      <c r="J15596" t="b">
        <v>0</v>
      </c>
      <c r="K15596" t="s">
        <v>40</v>
      </c>
      <c r="L15596" t="s">
        <v>60</v>
      </c>
      <c r="M15596">
        <v>115000</v>
      </c>
      <c r="N15596"/>
      <c r="O15596" t="s">
        <v>8517</v>
      </c>
      <c r="P15596" t="s">
        <v>27543</v>
      </c>
    </row>
    <row r="15597" spans="1:16" x14ac:dyDescent="0.25">
      <c r="A15597" t="s">
        <v>3</v>
      </c>
      <c r="B15597" t="s">
        <v>3</v>
      </c>
      <c r="C15597" t="s">
        <v>1986</v>
      </c>
      <c r="D15597" t="s">
        <v>4526</v>
      </c>
      <c r="E15597" t="s">
        <v>88</v>
      </c>
      <c r="F15597" t="b">
        <v>0</v>
      </c>
      <c r="G15597" t="s">
        <v>68</v>
      </c>
      <c r="H15597" s="1">
        <v>46190.834826388891</v>
      </c>
      <c r="I15597" t="b">
        <v>0</v>
      </c>
      <c r="J15597" t="b">
        <v>1</v>
      </c>
      <c r="K15597" t="s">
        <v>41</v>
      </c>
      <c r="L15597" t="s">
        <v>74</v>
      </c>
      <c r="M15597"/>
      <c r="N15597">
        <v>22.5</v>
      </c>
      <c r="O15597" t="s">
        <v>126</v>
      </c>
      <c r="P15597" t="s">
        <v>1759</v>
      </c>
    </row>
    <row r="15598" spans="1:16" x14ac:dyDescent="0.25">
      <c r="A15598" t="s">
        <v>0</v>
      </c>
      <c r="B15598" t="s">
        <v>262</v>
      </c>
      <c r="C15598" t="s">
        <v>2553</v>
      </c>
      <c r="D15598" t="s">
        <v>4346</v>
      </c>
      <c r="E15598" t="s">
        <v>232</v>
      </c>
      <c r="F15598" t="b">
        <v>0</v>
      </c>
      <c r="G15598" t="s">
        <v>68</v>
      </c>
      <c r="H15598" s="1">
        <v>46190.834826388891</v>
      </c>
      <c r="I15598" t="b">
        <v>0</v>
      </c>
      <c r="J15598" t="b">
        <v>0</v>
      </c>
      <c r="K15598" t="s">
        <v>41</v>
      </c>
      <c r="L15598" t="s">
        <v>74</v>
      </c>
      <c r="M15598"/>
      <c r="N15598">
        <v>33</v>
      </c>
      <c r="O15598" t="s">
        <v>1874</v>
      </c>
      <c r="P15598" t="s">
        <v>1314</v>
      </c>
    </row>
    <row r="15599" spans="1:16" x14ac:dyDescent="0.25">
      <c r="A15599" t="s">
        <v>7</v>
      </c>
      <c r="B15599" t="s">
        <v>7</v>
      </c>
      <c r="C15599" t="s">
        <v>1785</v>
      </c>
      <c r="D15599" t="s">
        <v>4346</v>
      </c>
      <c r="E15599" t="s">
        <v>59</v>
      </c>
      <c r="F15599" t="b">
        <v>0</v>
      </c>
      <c r="G15599" t="s">
        <v>73</v>
      </c>
      <c r="H15599" s="1">
        <v>46190.834826388891</v>
      </c>
      <c r="I15599" t="b">
        <v>1</v>
      </c>
      <c r="J15599" t="b">
        <v>0</v>
      </c>
      <c r="K15599" t="s">
        <v>41</v>
      </c>
      <c r="L15599" t="s">
        <v>60</v>
      </c>
      <c r="M15599">
        <v>70000</v>
      </c>
      <c r="N15599"/>
      <c r="O15599" t="s">
        <v>27544</v>
      </c>
      <c r="P15599" t="s">
        <v>85</v>
      </c>
    </row>
    <row r="15600" spans="1:16" x14ac:dyDescent="0.25">
      <c r="A15600" t="s">
        <v>3</v>
      </c>
      <c r="B15600" t="s">
        <v>27545</v>
      </c>
      <c r="C15600" t="s">
        <v>1986</v>
      </c>
      <c r="D15600" t="s">
        <v>4526</v>
      </c>
      <c r="E15600" t="s">
        <v>88</v>
      </c>
      <c r="F15600" t="b">
        <v>0</v>
      </c>
      <c r="G15600" t="s">
        <v>68</v>
      </c>
      <c r="H15600" s="1">
        <v>46190.834837962961</v>
      </c>
      <c r="I15600" t="b">
        <v>0</v>
      </c>
      <c r="J15600" t="b">
        <v>0</v>
      </c>
      <c r="K15600" t="s">
        <v>41</v>
      </c>
      <c r="L15600" t="s">
        <v>74</v>
      </c>
      <c r="M15600"/>
      <c r="N15600">
        <v>21.5</v>
      </c>
      <c r="O15600" t="s">
        <v>1874</v>
      </c>
      <c r="P15600" t="s">
        <v>1759</v>
      </c>
    </row>
    <row r="15601" spans="1:16" x14ac:dyDescent="0.25">
      <c r="A15601" t="s">
        <v>0</v>
      </c>
      <c r="B15601" t="s">
        <v>3362</v>
      </c>
      <c r="C15601" t="s">
        <v>332</v>
      </c>
      <c r="D15601" t="s">
        <v>5349</v>
      </c>
      <c r="E15601" t="s">
        <v>59</v>
      </c>
      <c r="F15601" t="b">
        <v>0</v>
      </c>
      <c r="G15601" t="s">
        <v>65</v>
      </c>
      <c r="H15601" s="1">
        <v>46190.834918981483</v>
      </c>
      <c r="I15601" t="b">
        <v>0</v>
      </c>
      <c r="J15601" t="b">
        <v>0</v>
      </c>
      <c r="K15601" t="s">
        <v>41</v>
      </c>
      <c r="L15601" t="s">
        <v>60</v>
      </c>
      <c r="M15601">
        <v>140500</v>
      </c>
      <c r="N15601"/>
      <c r="O15601" t="s">
        <v>15196</v>
      </c>
      <c r="P15601" t="s">
        <v>9448</v>
      </c>
    </row>
    <row r="15602" spans="1:16" x14ac:dyDescent="0.25">
      <c r="A15602" t="s">
        <v>5</v>
      </c>
      <c r="B15602" t="s">
        <v>27546</v>
      </c>
      <c r="C15602" t="s">
        <v>76</v>
      </c>
      <c r="D15602" t="s">
        <v>4346</v>
      </c>
      <c r="E15602" t="s">
        <v>384</v>
      </c>
      <c r="F15602" t="b">
        <v>1</v>
      </c>
      <c r="G15602" t="s">
        <v>89</v>
      </c>
      <c r="H15602" s="1">
        <v>46190.837581018517</v>
      </c>
      <c r="I15602" t="b">
        <v>1</v>
      </c>
      <c r="J15602" t="b">
        <v>1</v>
      </c>
      <c r="K15602" t="s">
        <v>41</v>
      </c>
      <c r="L15602" t="s">
        <v>74</v>
      </c>
      <c r="M15602"/>
      <c r="N15602">
        <v>70</v>
      </c>
      <c r="O15602" t="s">
        <v>27547</v>
      </c>
      <c r="P15602" t="s">
        <v>27548</v>
      </c>
    </row>
    <row r="15603" spans="1:16" x14ac:dyDescent="0.25">
      <c r="A15603" t="s">
        <v>4</v>
      </c>
      <c r="B15603" t="s">
        <v>1881</v>
      </c>
      <c r="C15603" t="s">
        <v>712</v>
      </c>
      <c r="D15603" t="s">
        <v>4346</v>
      </c>
      <c r="E15603" t="s">
        <v>59</v>
      </c>
      <c r="F15603" t="b">
        <v>0</v>
      </c>
      <c r="G15603" t="s">
        <v>13</v>
      </c>
      <c r="H15603" s="1">
        <v>46190.838182870371</v>
      </c>
      <c r="I15603" t="b">
        <v>1</v>
      </c>
      <c r="J15603" t="b">
        <v>0</v>
      </c>
      <c r="K15603" t="s">
        <v>13</v>
      </c>
      <c r="L15603" t="s">
        <v>60</v>
      </c>
      <c r="M15603">
        <v>242500</v>
      </c>
      <c r="N15603"/>
      <c r="O15603" t="s">
        <v>3381</v>
      </c>
      <c r="P15603" t="s">
        <v>27549</v>
      </c>
    </row>
    <row r="15604" spans="1:16" x14ac:dyDescent="0.25">
      <c r="A15604" t="s">
        <v>0</v>
      </c>
      <c r="B15604" t="s">
        <v>27550</v>
      </c>
      <c r="C15604" t="s">
        <v>76</v>
      </c>
      <c r="D15604" t="s">
        <v>4526</v>
      </c>
      <c r="E15604" t="s">
        <v>59</v>
      </c>
      <c r="F15604" t="b">
        <v>1</v>
      </c>
      <c r="G15604" t="s">
        <v>65</v>
      </c>
      <c r="H15604" s="1">
        <v>46190.876631944448</v>
      </c>
      <c r="I15604" t="b">
        <v>1</v>
      </c>
      <c r="J15604" t="b">
        <v>1</v>
      </c>
      <c r="K15604" t="s">
        <v>41</v>
      </c>
      <c r="L15604" t="s">
        <v>74</v>
      </c>
      <c r="M15604"/>
      <c r="N15604">
        <v>32.5</v>
      </c>
      <c r="O15604" t="s">
        <v>27551</v>
      </c>
      <c r="P15604" t="s">
        <v>219</v>
      </c>
    </row>
    <row r="15605" spans="1:16" x14ac:dyDescent="0.25">
      <c r="A15605" t="s">
        <v>1</v>
      </c>
      <c r="B15605" t="s">
        <v>16436</v>
      </c>
      <c r="C15605" t="s">
        <v>81</v>
      </c>
      <c r="D15605" t="s">
        <v>4868</v>
      </c>
      <c r="E15605" t="s">
        <v>59</v>
      </c>
      <c r="F15605" t="b">
        <v>0</v>
      </c>
      <c r="G15605" t="s">
        <v>73</v>
      </c>
      <c r="H15605" s="1">
        <v>46190.879328703697</v>
      </c>
      <c r="I15605" t="b">
        <v>1</v>
      </c>
      <c r="J15605" t="b">
        <v>0</v>
      </c>
      <c r="K15605" t="s">
        <v>41</v>
      </c>
      <c r="L15605" t="s">
        <v>60</v>
      </c>
      <c r="M15605">
        <v>340000</v>
      </c>
      <c r="N15605"/>
      <c r="O15605" t="s">
        <v>16437</v>
      </c>
      <c r="P15605" t="s">
        <v>25538</v>
      </c>
    </row>
    <row r="15606" spans="1:16" x14ac:dyDescent="0.25">
      <c r="A15606" t="s">
        <v>3</v>
      </c>
      <c r="B15606" t="s">
        <v>27552</v>
      </c>
      <c r="C15606" t="s">
        <v>320</v>
      </c>
      <c r="D15606" t="s">
        <v>4526</v>
      </c>
      <c r="E15606" t="s">
        <v>59</v>
      </c>
      <c r="F15606" t="b">
        <v>0</v>
      </c>
      <c r="G15606" t="s">
        <v>73</v>
      </c>
      <c r="H15606" s="1">
        <v>46190.918206018519</v>
      </c>
      <c r="I15606" t="b">
        <v>0</v>
      </c>
      <c r="J15606" t="b">
        <v>1</v>
      </c>
      <c r="K15606" t="s">
        <v>41</v>
      </c>
      <c r="L15606" t="s">
        <v>74</v>
      </c>
      <c r="M15606"/>
      <c r="N15606">
        <v>69</v>
      </c>
      <c r="O15606" t="s">
        <v>403</v>
      </c>
      <c r="P15606" t="s">
        <v>27553</v>
      </c>
    </row>
    <row r="15607" spans="1:16" x14ac:dyDescent="0.25">
      <c r="A15607" t="s">
        <v>3</v>
      </c>
      <c r="B15607" t="s">
        <v>27554</v>
      </c>
      <c r="C15607" t="s">
        <v>522</v>
      </c>
      <c r="D15607" t="s">
        <v>4526</v>
      </c>
      <c r="E15607" t="s">
        <v>59</v>
      </c>
      <c r="F15607" t="b">
        <v>0</v>
      </c>
      <c r="G15607" t="s">
        <v>77</v>
      </c>
      <c r="H15607" s="1">
        <v>46190.918310185189</v>
      </c>
      <c r="I15607" t="b">
        <v>0</v>
      </c>
      <c r="J15607" t="b">
        <v>1</v>
      </c>
      <c r="K15607" t="s">
        <v>41</v>
      </c>
      <c r="L15607" t="s">
        <v>74</v>
      </c>
      <c r="M15607"/>
      <c r="N15607">
        <v>66.5</v>
      </c>
      <c r="O15607" t="s">
        <v>7085</v>
      </c>
      <c r="P15607" t="s">
        <v>3812</v>
      </c>
    </row>
    <row r="15608" spans="1:16" x14ac:dyDescent="0.25">
      <c r="A15608" t="s">
        <v>6</v>
      </c>
      <c r="B15608" t="s">
        <v>27555</v>
      </c>
      <c r="C15608" t="s">
        <v>20</v>
      </c>
      <c r="D15608" t="s">
        <v>4346</v>
      </c>
      <c r="E15608" t="s">
        <v>59</v>
      </c>
      <c r="F15608" t="b">
        <v>0</v>
      </c>
      <c r="G15608" t="s">
        <v>20</v>
      </c>
      <c r="H15608" s="1">
        <v>46190.920127314806</v>
      </c>
      <c r="I15608" t="b">
        <v>0</v>
      </c>
      <c r="J15608" t="b">
        <v>0</v>
      </c>
      <c r="K15608" t="s">
        <v>20</v>
      </c>
      <c r="L15608" t="s">
        <v>60</v>
      </c>
      <c r="M15608">
        <v>105000</v>
      </c>
      <c r="N15608"/>
      <c r="O15608" t="s">
        <v>3079</v>
      </c>
      <c r="P15608" t="s">
        <v>27556</v>
      </c>
    </row>
    <row r="15609" spans="1:16" x14ac:dyDescent="0.25">
      <c r="A15609" t="s">
        <v>5</v>
      </c>
      <c r="B15609" t="s">
        <v>27557</v>
      </c>
      <c r="C15609" t="s">
        <v>86</v>
      </c>
      <c r="D15609" t="s">
        <v>4526</v>
      </c>
      <c r="E15609" t="s">
        <v>88</v>
      </c>
      <c r="F15609" t="b">
        <v>0</v>
      </c>
      <c r="G15609" t="s">
        <v>77</v>
      </c>
      <c r="H15609" s="1">
        <v>46190.920902777783</v>
      </c>
      <c r="I15609" t="b">
        <v>1</v>
      </c>
      <c r="J15609" t="b">
        <v>0</v>
      </c>
      <c r="K15609" t="s">
        <v>41</v>
      </c>
      <c r="L15609" t="s">
        <v>74</v>
      </c>
      <c r="M15609"/>
      <c r="N15609">
        <v>92.5</v>
      </c>
      <c r="O15609" t="s">
        <v>20577</v>
      </c>
      <c r="P15609" t="s">
        <v>17939</v>
      </c>
    </row>
    <row r="15610" spans="1:16" x14ac:dyDescent="0.25">
      <c r="A15610" t="s">
        <v>1</v>
      </c>
      <c r="B15610" t="s">
        <v>358</v>
      </c>
      <c r="C15610" t="s">
        <v>4068</v>
      </c>
      <c r="D15610" t="s">
        <v>4346</v>
      </c>
      <c r="E15610" t="s">
        <v>59</v>
      </c>
      <c r="F15610" t="b">
        <v>0</v>
      </c>
      <c r="G15610" t="s">
        <v>77</v>
      </c>
      <c r="H15610" s="1">
        <v>46190.920902777783</v>
      </c>
      <c r="I15610" t="b">
        <v>0</v>
      </c>
      <c r="J15610" t="b">
        <v>1</v>
      </c>
      <c r="K15610" t="s">
        <v>41</v>
      </c>
      <c r="L15610" t="s">
        <v>60</v>
      </c>
      <c r="M15610">
        <v>110000</v>
      </c>
      <c r="N15610"/>
      <c r="O15610" t="s">
        <v>27558</v>
      </c>
      <c r="P15610" t="s">
        <v>27559</v>
      </c>
    </row>
    <row r="15611" spans="1:16" x14ac:dyDescent="0.25">
      <c r="A15611" t="s">
        <v>0</v>
      </c>
      <c r="B15611" t="s">
        <v>27560</v>
      </c>
      <c r="C15611" t="s">
        <v>41</v>
      </c>
      <c r="D15611" t="s">
        <v>4346</v>
      </c>
      <c r="E15611" t="s">
        <v>59</v>
      </c>
      <c r="F15611" t="b">
        <v>0</v>
      </c>
      <c r="G15611" t="s">
        <v>41</v>
      </c>
      <c r="H15611" s="1">
        <v>46190.961053240739</v>
      </c>
      <c r="I15611" t="b">
        <v>1</v>
      </c>
      <c r="J15611" t="b">
        <v>0</v>
      </c>
      <c r="K15611" t="s">
        <v>41</v>
      </c>
      <c r="L15611" t="s">
        <v>60</v>
      </c>
      <c r="M15611">
        <v>65000</v>
      </c>
      <c r="N15611"/>
      <c r="O15611" t="s">
        <v>27561</v>
      </c>
    </row>
    <row r="15612" spans="1:16" x14ac:dyDescent="0.25">
      <c r="A15612" t="s">
        <v>1</v>
      </c>
      <c r="B15612" t="s">
        <v>629</v>
      </c>
      <c r="C15612" t="s">
        <v>335</v>
      </c>
      <c r="D15612" t="s">
        <v>2471</v>
      </c>
      <c r="E15612" t="s">
        <v>59</v>
      </c>
      <c r="F15612" t="b">
        <v>0</v>
      </c>
      <c r="G15612" t="s">
        <v>89</v>
      </c>
      <c r="H15612" s="1">
        <v>46190.962581018517</v>
      </c>
      <c r="I15612" t="b">
        <v>0</v>
      </c>
      <c r="J15612" t="b">
        <v>1</v>
      </c>
      <c r="K15612" t="s">
        <v>41</v>
      </c>
      <c r="L15612" t="s">
        <v>60</v>
      </c>
      <c r="M15612">
        <v>96650</v>
      </c>
      <c r="N15612"/>
      <c r="O15612" t="s">
        <v>9428</v>
      </c>
      <c r="P15612" t="s">
        <v>27562</v>
      </c>
    </row>
    <row r="15613" spans="1:16" x14ac:dyDescent="0.25">
      <c r="A15613" t="s">
        <v>3</v>
      </c>
      <c r="B15613" t="s">
        <v>27563</v>
      </c>
      <c r="C15613" t="s">
        <v>201</v>
      </c>
      <c r="D15613" t="s">
        <v>4526</v>
      </c>
      <c r="E15613" t="s">
        <v>88</v>
      </c>
      <c r="F15613" t="b">
        <v>0</v>
      </c>
      <c r="G15613" t="s">
        <v>77</v>
      </c>
      <c r="H15613" s="1">
        <v>46191.001493055563</v>
      </c>
      <c r="I15613" t="b">
        <v>0</v>
      </c>
      <c r="J15613" t="b">
        <v>0</v>
      </c>
      <c r="K15613" t="s">
        <v>41</v>
      </c>
      <c r="L15613" t="s">
        <v>74</v>
      </c>
      <c r="M15613"/>
      <c r="N15613">
        <v>45</v>
      </c>
      <c r="O15613" t="s">
        <v>19683</v>
      </c>
      <c r="P15613" t="s">
        <v>3897</v>
      </c>
    </row>
    <row r="15614" spans="1:16" x14ac:dyDescent="0.25">
      <c r="A15614" t="s">
        <v>0</v>
      </c>
      <c r="B15614" t="s">
        <v>17684</v>
      </c>
      <c r="C15614" t="s">
        <v>76</v>
      </c>
      <c r="D15614" t="s">
        <v>584</v>
      </c>
      <c r="E15614" t="s">
        <v>72</v>
      </c>
      <c r="F15614" t="b">
        <v>1</v>
      </c>
      <c r="G15614" t="s">
        <v>13</v>
      </c>
      <c r="H15614" s="1">
        <v>46191.001782407409</v>
      </c>
      <c r="I15614" t="b">
        <v>0</v>
      </c>
      <c r="J15614" t="b">
        <v>0</v>
      </c>
      <c r="K15614" t="s">
        <v>13</v>
      </c>
      <c r="L15614" t="s">
        <v>74</v>
      </c>
      <c r="M15614"/>
      <c r="N15614">
        <v>25</v>
      </c>
      <c r="O15614" t="s">
        <v>4814</v>
      </c>
      <c r="P15614" t="s">
        <v>10027</v>
      </c>
    </row>
    <row r="15615" spans="1:16" x14ac:dyDescent="0.25">
      <c r="A15615" t="s">
        <v>0</v>
      </c>
      <c r="B15615" t="s">
        <v>27564</v>
      </c>
      <c r="C15615" t="s">
        <v>76</v>
      </c>
      <c r="D15615" t="s">
        <v>4346</v>
      </c>
      <c r="E15615" t="s">
        <v>621</v>
      </c>
      <c r="F15615" t="b">
        <v>1</v>
      </c>
      <c r="G15615" t="s">
        <v>32</v>
      </c>
      <c r="H15615" s="1">
        <v>46191.002430555563</v>
      </c>
      <c r="I15615" t="b">
        <v>0</v>
      </c>
      <c r="J15615" t="b">
        <v>0</v>
      </c>
      <c r="K15615" t="s">
        <v>32</v>
      </c>
      <c r="L15615" t="s">
        <v>60</v>
      </c>
      <c r="M15615">
        <v>92500</v>
      </c>
      <c r="N15615"/>
      <c r="O15615" t="s">
        <v>2002</v>
      </c>
      <c r="P15615" t="s">
        <v>27565</v>
      </c>
    </row>
    <row r="15616" spans="1:16" x14ac:dyDescent="0.25">
      <c r="A15616" t="s">
        <v>2</v>
      </c>
      <c r="B15616" t="s">
        <v>27566</v>
      </c>
      <c r="C15616" t="s">
        <v>172</v>
      </c>
      <c r="D15616" t="s">
        <v>4346</v>
      </c>
      <c r="E15616" t="s">
        <v>59</v>
      </c>
      <c r="F15616" t="b">
        <v>0</v>
      </c>
      <c r="G15616" t="s">
        <v>68</v>
      </c>
      <c r="H15616" s="1">
        <v>46191.002858796302</v>
      </c>
      <c r="I15616" t="b">
        <v>0</v>
      </c>
      <c r="J15616" t="b">
        <v>0</v>
      </c>
      <c r="K15616" t="s">
        <v>41</v>
      </c>
      <c r="L15616" t="s">
        <v>60</v>
      </c>
      <c r="M15616">
        <v>162500</v>
      </c>
      <c r="N15616"/>
      <c r="O15616" t="s">
        <v>27567</v>
      </c>
      <c r="P15616" t="s">
        <v>27568</v>
      </c>
    </row>
    <row r="15617" spans="1:16" x14ac:dyDescent="0.25">
      <c r="A15617" t="s">
        <v>8</v>
      </c>
      <c r="B15617" t="s">
        <v>27569</v>
      </c>
      <c r="C15617" t="s">
        <v>124</v>
      </c>
      <c r="D15617" t="s">
        <v>4515</v>
      </c>
      <c r="E15617" t="s">
        <v>59</v>
      </c>
      <c r="F15617" t="b">
        <v>0</v>
      </c>
      <c r="G15617" t="s">
        <v>68</v>
      </c>
      <c r="H15617" s="1">
        <v>46191.002905092602</v>
      </c>
      <c r="I15617" t="b">
        <v>0</v>
      </c>
      <c r="J15617" t="b">
        <v>0</v>
      </c>
      <c r="K15617" t="s">
        <v>41</v>
      </c>
      <c r="L15617" t="s">
        <v>60</v>
      </c>
      <c r="M15617">
        <v>115000</v>
      </c>
      <c r="N15617"/>
      <c r="O15617" t="s">
        <v>12772</v>
      </c>
      <c r="P15617" t="s">
        <v>27570</v>
      </c>
    </row>
    <row r="15618" spans="1:16" x14ac:dyDescent="0.25">
      <c r="A15618" t="s">
        <v>2</v>
      </c>
      <c r="B15618" t="s">
        <v>2</v>
      </c>
      <c r="C15618" t="s">
        <v>25012</v>
      </c>
      <c r="D15618" t="s">
        <v>14373</v>
      </c>
      <c r="E15618" t="s">
        <v>59</v>
      </c>
      <c r="F15618" t="b">
        <v>0</v>
      </c>
      <c r="G15618" t="s">
        <v>40</v>
      </c>
      <c r="H15618" s="1">
        <v>46191.004131944443</v>
      </c>
      <c r="I15618" t="b">
        <v>0</v>
      </c>
      <c r="J15618" t="b">
        <v>0</v>
      </c>
      <c r="K15618" t="s">
        <v>40</v>
      </c>
      <c r="L15618" t="s">
        <v>60</v>
      </c>
      <c r="M15618">
        <v>63249.5</v>
      </c>
      <c r="N15618"/>
      <c r="O15618" t="s">
        <v>27571</v>
      </c>
      <c r="P15618" t="s">
        <v>27572</v>
      </c>
    </row>
    <row r="15619" spans="1:16" x14ac:dyDescent="0.25">
      <c r="A15619" t="s">
        <v>1</v>
      </c>
      <c r="B15619" t="s">
        <v>27573</v>
      </c>
      <c r="C15619" t="s">
        <v>172</v>
      </c>
      <c r="D15619" t="s">
        <v>3761</v>
      </c>
      <c r="E15619" t="s">
        <v>59</v>
      </c>
      <c r="F15619" t="b">
        <v>0</v>
      </c>
      <c r="G15619" t="s">
        <v>77</v>
      </c>
      <c r="H15619" s="1">
        <v>46191.004317129627</v>
      </c>
      <c r="I15619" t="b">
        <v>0</v>
      </c>
      <c r="J15619" t="b">
        <v>0</v>
      </c>
      <c r="K15619" t="s">
        <v>41</v>
      </c>
      <c r="L15619" t="s">
        <v>60</v>
      </c>
      <c r="M15619">
        <v>212000</v>
      </c>
      <c r="N15619"/>
      <c r="O15619" t="s">
        <v>305</v>
      </c>
      <c r="P15619" t="s">
        <v>27574</v>
      </c>
    </row>
    <row r="15620" spans="1:16" x14ac:dyDescent="0.25">
      <c r="A15620" t="s">
        <v>1</v>
      </c>
      <c r="B15620" t="s">
        <v>27573</v>
      </c>
      <c r="C15620" t="s">
        <v>207</v>
      </c>
      <c r="D15620" t="s">
        <v>3761</v>
      </c>
      <c r="E15620" t="s">
        <v>59</v>
      </c>
      <c r="F15620" t="b">
        <v>0</v>
      </c>
      <c r="G15620" t="s">
        <v>77</v>
      </c>
      <c r="H15620" s="1">
        <v>46191.004363425927</v>
      </c>
      <c r="I15620" t="b">
        <v>0</v>
      </c>
      <c r="J15620" t="b">
        <v>0</v>
      </c>
      <c r="K15620" t="s">
        <v>41</v>
      </c>
      <c r="L15620" t="s">
        <v>60</v>
      </c>
      <c r="M15620">
        <v>212000</v>
      </c>
      <c r="N15620"/>
      <c r="O15620" t="s">
        <v>305</v>
      </c>
      <c r="P15620" t="s">
        <v>27574</v>
      </c>
    </row>
    <row r="15621" spans="1:16" x14ac:dyDescent="0.25">
      <c r="A15621" t="s">
        <v>1</v>
      </c>
      <c r="B15621" t="s">
        <v>1560</v>
      </c>
      <c r="C15621" t="s">
        <v>76</v>
      </c>
      <c r="D15621" t="s">
        <v>4346</v>
      </c>
      <c r="E15621" t="s">
        <v>88</v>
      </c>
      <c r="F15621" t="b">
        <v>1</v>
      </c>
      <c r="G15621" t="s">
        <v>65</v>
      </c>
      <c r="H15621" s="1">
        <v>46191.045949074083</v>
      </c>
      <c r="I15621" t="b">
        <v>0</v>
      </c>
      <c r="J15621" t="b">
        <v>1</v>
      </c>
      <c r="K15621" t="s">
        <v>41</v>
      </c>
      <c r="L15621" t="s">
        <v>60</v>
      </c>
      <c r="M15621">
        <v>190000</v>
      </c>
      <c r="N15621"/>
      <c r="O15621" t="s">
        <v>9968</v>
      </c>
      <c r="P15621" t="s">
        <v>27575</v>
      </c>
    </row>
    <row r="15622" spans="1:16" x14ac:dyDescent="0.25">
      <c r="A15622" t="s">
        <v>1</v>
      </c>
      <c r="B15622" t="s">
        <v>27573</v>
      </c>
      <c r="C15622" t="s">
        <v>162</v>
      </c>
      <c r="D15622" t="s">
        <v>4346</v>
      </c>
      <c r="E15622" t="s">
        <v>59</v>
      </c>
      <c r="F15622" t="b">
        <v>0</v>
      </c>
      <c r="G15622" t="s">
        <v>89</v>
      </c>
      <c r="H15622" s="1">
        <v>46191.046053240738</v>
      </c>
      <c r="I15622" t="b">
        <v>0</v>
      </c>
      <c r="J15622" t="b">
        <v>0</v>
      </c>
      <c r="K15622" t="s">
        <v>41</v>
      </c>
      <c r="L15622" t="s">
        <v>60</v>
      </c>
      <c r="M15622">
        <v>212000</v>
      </c>
      <c r="N15622"/>
      <c r="O15622" t="s">
        <v>305</v>
      </c>
      <c r="P15622" t="s">
        <v>27574</v>
      </c>
    </row>
    <row r="15623" spans="1:16" x14ac:dyDescent="0.25">
      <c r="A15623" t="s">
        <v>0</v>
      </c>
      <c r="B15623" t="s">
        <v>2116</v>
      </c>
      <c r="C15623" t="s">
        <v>1361</v>
      </c>
      <c r="D15623" t="s">
        <v>4526</v>
      </c>
      <c r="E15623" t="s">
        <v>59</v>
      </c>
      <c r="F15623" t="b">
        <v>0</v>
      </c>
      <c r="G15623" t="s">
        <v>77</v>
      </c>
      <c r="H15623" s="1">
        <v>46191.084826388891</v>
      </c>
      <c r="I15623" t="b">
        <v>0</v>
      </c>
      <c r="J15623" t="b">
        <v>0</v>
      </c>
      <c r="K15623" t="s">
        <v>41</v>
      </c>
      <c r="L15623" t="s">
        <v>74</v>
      </c>
      <c r="M15623"/>
      <c r="N15623">
        <v>40.364999999999988</v>
      </c>
      <c r="O15623" t="s">
        <v>27576</v>
      </c>
    </row>
    <row r="15624" spans="1:16" x14ac:dyDescent="0.25">
      <c r="A15624" t="s">
        <v>0</v>
      </c>
      <c r="B15624" t="s">
        <v>27577</v>
      </c>
      <c r="C15624" t="s">
        <v>1250</v>
      </c>
      <c r="D15624" t="s">
        <v>4346</v>
      </c>
      <c r="E15624" t="s">
        <v>59</v>
      </c>
      <c r="F15624" t="b">
        <v>0</v>
      </c>
      <c r="G15624" t="s">
        <v>89</v>
      </c>
      <c r="H15624" s="1">
        <v>46191.210023148153</v>
      </c>
      <c r="I15624" t="b">
        <v>1</v>
      </c>
      <c r="J15624" t="b">
        <v>1</v>
      </c>
      <c r="K15624" t="s">
        <v>41</v>
      </c>
      <c r="L15624" t="s">
        <v>74</v>
      </c>
      <c r="M15624"/>
      <c r="N15624">
        <v>69.394999999999996</v>
      </c>
      <c r="O15624" t="s">
        <v>9913</v>
      </c>
    </row>
    <row r="15625" spans="1:16" x14ac:dyDescent="0.25">
      <c r="A15625" t="s">
        <v>0</v>
      </c>
      <c r="B15625" t="s">
        <v>1550</v>
      </c>
      <c r="C15625" t="s">
        <v>271</v>
      </c>
      <c r="D15625" t="s">
        <v>4526</v>
      </c>
      <c r="E15625" t="s">
        <v>59</v>
      </c>
      <c r="F15625" t="b">
        <v>0</v>
      </c>
      <c r="G15625" t="s">
        <v>77</v>
      </c>
      <c r="H15625" s="1">
        <v>46191.251689814817</v>
      </c>
      <c r="I15625" t="b">
        <v>0</v>
      </c>
      <c r="J15625" t="b">
        <v>1</v>
      </c>
      <c r="K15625" t="s">
        <v>41</v>
      </c>
      <c r="L15625" t="s">
        <v>60</v>
      </c>
      <c r="M15625">
        <v>80000</v>
      </c>
      <c r="N15625"/>
      <c r="O15625" t="s">
        <v>27578</v>
      </c>
      <c r="P15625" t="s">
        <v>3307</v>
      </c>
    </row>
    <row r="15626" spans="1:16" x14ac:dyDescent="0.25">
      <c r="A15626" t="s">
        <v>0</v>
      </c>
      <c r="B15626" t="s">
        <v>27579</v>
      </c>
      <c r="C15626" t="s">
        <v>520</v>
      </c>
      <c r="D15626" t="s">
        <v>4346</v>
      </c>
      <c r="E15626" t="s">
        <v>59</v>
      </c>
      <c r="F15626" t="b">
        <v>0</v>
      </c>
      <c r="G15626" t="s">
        <v>41</v>
      </c>
      <c r="H15626" s="1">
        <v>46191.294537037043</v>
      </c>
      <c r="I15626" t="b">
        <v>0</v>
      </c>
      <c r="J15626" t="b">
        <v>0</v>
      </c>
      <c r="K15626" t="s">
        <v>41</v>
      </c>
      <c r="L15626" t="s">
        <v>60</v>
      </c>
      <c r="M15626">
        <v>83067.600000000006</v>
      </c>
      <c r="N15626"/>
      <c r="O15626" t="s">
        <v>9904</v>
      </c>
      <c r="P15626" t="s">
        <v>219</v>
      </c>
    </row>
    <row r="15627" spans="1:16" x14ac:dyDescent="0.25">
      <c r="A15627" t="s">
        <v>7</v>
      </c>
      <c r="B15627" t="s">
        <v>27580</v>
      </c>
      <c r="C15627" t="s">
        <v>246</v>
      </c>
      <c r="D15627" t="s">
        <v>2360</v>
      </c>
      <c r="E15627" t="s">
        <v>59</v>
      </c>
      <c r="F15627" t="b">
        <v>0</v>
      </c>
      <c r="G15627" t="s">
        <v>65</v>
      </c>
      <c r="H15627" s="1">
        <v>46191.294768518521</v>
      </c>
      <c r="I15627" t="b">
        <v>0</v>
      </c>
      <c r="J15627" t="b">
        <v>0</v>
      </c>
      <c r="K15627" t="s">
        <v>41</v>
      </c>
      <c r="L15627" t="s">
        <v>60</v>
      </c>
      <c r="M15627">
        <v>133000</v>
      </c>
      <c r="N15627"/>
      <c r="O15627" t="s">
        <v>1292</v>
      </c>
      <c r="P15627" t="s">
        <v>27581</v>
      </c>
    </row>
    <row r="15628" spans="1:16" x14ac:dyDescent="0.25">
      <c r="A15628" t="s">
        <v>5</v>
      </c>
      <c r="B15628" t="s">
        <v>27582</v>
      </c>
      <c r="C15628" t="s">
        <v>2204</v>
      </c>
      <c r="D15628" t="s">
        <v>4526</v>
      </c>
      <c r="E15628" t="s">
        <v>59</v>
      </c>
      <c r="F15628" t="b">
        <v>0</v>
      </c>
      <c r="G15628" t="s">
        <v>19</v>
      </c>
      <c r="H15628" s="1">
        <v>46191.296493055554</v>
      </c>
      <c r="I15628" t="b">
        <v>0</v>
      </c>
      <c r="J15628" t="b">
        <v>0</v>
      </c>
      <c r="K15628" t="s">
        <v>19</v>
      </c>
      <c r="L15628" t="s">
        <v>60</v>
      </c>
      <c r="M15628">
        <v>1950000</v>
      </c>
      <c r="N15628"/>
      <c r="O15628" t="s">
        <v>8637</v>
      </c>
      <c r="P15628" t="s">
        <v>13433</v>
      </c>
    </row>
    <row r="15629" spans="1:16" x14ac:dyDescent="0.25">
      <c r="A15629" t="s">
        <v>0</v>
      </c>
      <c r="B15629" t="s">
        <v>27583</v>
      </c>
      <c r="C15629" t="s">
        <v>246</v>
      </c>
      <c r="D15629" t="s">
        <v>5349</v>
      </c>
      <c r="E15629" t="s">
        <v>59</v>
      </c>
      <c r="F15629" t="b">
        <v>0</v>
      </c>
      <c r="G15629" t="s">
        <v>65</v>
      </c>
      <c r="H15629" s="1">
        <v>46191.335046296299</v>
      </c>
      <c r="I15629" t="b">
        <v>0</v>
      </c>
      <c r="J15629" t="b">
        <v>1</v>
      </c>
      <c r="K15629" t="s">
        <v>41</v>
      </c>
      <c r="L15629" t="s">
        <v>60</v>
      </c>
      <c r="M15629">
        <v>130500</v>
      </c>
      <c r="N15629"/>
      <c r="O15629" t="s">
        <v>1885</v>
      </c>
      <c r="P15629" t="s">
        <v>27584</v>
      </c>
    </row>
    <row r="15630" spans="1:16" x14ac:dyDescent="0.25">
      <c r="A15630" t="s">
        <v>1</v>
      </c>
      <c r="B15630" t="s">
        <v>27585</v>
      </c>
      <c r="C15630" t="s">
        <v>330</v>
      </c>
      <c r="D15630" t="s">
        <v>4346</v>
      </c>
      <c r="E15630" t="s">
        <v>59</v>
      </c>
      <c r="F15630" t="b">
        <v>0</v>
      </c>
      <c r="G15630" t="s">
        <v>41</v>
      </c>
      <c r="H15630" s="1">
        <v>46191.3362037037</v>
      </c>
      <c r="I15630" t="b">
        <v>0</v>
      </c>
      <c r="J15630" t="b">
        <v>0</v>
      </c>
      <c r="K15630" t="s">
        <v>41</v>
      </c>
      <c r="L15630" t="s">
        <v>60</v>
      </c>
      <c r="M15630">
        <v>90000</v>
      </c>
      <c r="N15630"/>
      <c r="O15630" t="s">
        <v>20096</v>
      </c>
      <c r="P15630" t="s">
        <v>20097</v>
      </c>
    </row>
    <row r="15631" spans="1:16" x14ac:dyDescent="0.25">
      <c r="A15631" t="s">
        <v>2</v>
      </c>
      <c r="B15631" t="s">
        <v>27586</v>
      </c>
      <c r="C15631" t="s">
        <v>960</v>
      </c>
      <c r="D15631" t="s">
        <v>11236</v>
      </c>
      <c r="E15631" t="s">
        <v>59</v>
      </c>
      <c r="F15631" t="b">
        <v>0</v>
      </c>
      <c r="G15631" t="s">
        <v>65</v>
      </c>
      <c r="H15631" s="1">
        <v>46191.336342592593</v>
      </c>
      <c r="I15631" t="b">
        <v>0</v>
      </c>
      <c r="J15631" t="b">
        <v>1</v>
      </c>
      <c r="K15631" t="s">
        <v>41</v>
      </c>
      <c r="L15631" t="s">
        <v>60</v>
      </c>
      <c r="M15631">
        <v>158500</v>
      </c>
      <c r="N15631"/>
      <c r="O15631" t="s">
        <v>8460</v>
      </c>
      <c r="P15631" t="s">
        <v>27587</v>
      </c>
    </row>
    <row r="15632" spans="1:16" x14ac:dyDescent="0.25">
      <c r="A15632" t="s">
        <v>2</v>
      </c>
      <c r="B15632" t="s">
        <v>27588</v>
      </c>
      <c r="C15632" t="s">
        <v>315</v>
      </c>
      <c r="D15632" t="s">
        <v>5440</v>
      </c>
      <c r="E15632" t="s">
        <v>59</v>
      </c>
      <c r="F15632" t="b">
        <v>0</v>
      </c>
      <c r="G15632" t="s">
        <v>65</v>
      </c>
      <c r="H15632" s="1">
        <v>46191.336342592593</v>
      </c>
      <c r="I15632" t="b">
        <v>0</v>
      </c>
      <c r="J15632" t="b">
        <v>1</v>
      </c>
      <c r="K15632" t="s">
        <v>41</v>
      </c>
      <c r="L15632" t="s">
        <v>60</v>
      </c>
      <c r="M15632">
        <v>99000</v>
      </c>
      <c r="N15632"/>
      <c r="O15632" t="s">
        <v>3028</v>
      </c>
      <c r="P15632" t="s">
        <v>261</v>
      </c>
    </row>
    <row r="15633" spans="1:16" x14ac:dyDescent="0.25">
      <c r="A15633" t="s">
        <v>1</v>
      </c>
      <c r="B15633" t="s">
        <v>27589</v>
      </c>
      <c r="C15633" t="s">
        <v>20</v>
      </c>
      <c r="D15633" t="s">
        <v>4346</v>
      </c>
      <c r="E15633" t="s">
        <v>59</v>
      </c>
      <c r="F15633" t="b">
        <v>0</v>
      </c>
      <c r="G15633" t="s">
        <v>20</v>
      </c>
      <c r="H15633" s="1">
        <v>46191.338171296287</v>
      </c>
      <c r="I15633" t="b">
        <v>0</v>
      </c>
      <c r="J15633" t="b">
        <v>0</v>
      </c>
      <c r="K15633" t="s">
        <v>20</v>
      </c>
      <c r="L15633" t="s">
        <v>60</v>
      </c>
      <c r="M15633">
        <v>77500</v>
      </c>
      <c r="N15633"/>
      <c r="O15633" t="s">
        <v>27590</v>
      </c>
    </row>
    <row r="15634" spans="1:16" x14ac:dyDescent="0.25">
      <c r="A15634" t="s">
        <v>1</v>
      </c>
      <c r="B15634" t="s">
        <v>1302</v>
      </c>
      <c r="C15634" t="s">
        <v>13767</v>
      </c>
      <c r="D15634" t="s">
        <v>4346</v>
      </c>
      <c r="E15634" t="s">
        <v>59</v>
      </c>
      <c r="F15634" t="b">
        <v>0</v>
      </c>
      <c r="G15634" t="s">
        <v>19</v>
      </c>
      <c r="H15634" s="1">
        <v>46191.338182870371</v>
      </c>
      <c r="I15634" t="b">
        <v>0</v>
      </c>
      <c r="J15634" t="b">
        <v>0</v>
      </c>
      <c r="K15634" t="s">
        <v>19</v>
      </c>
      <c r="L15634" t="s">
        <v>60</v>
      </c>
      <c r="M15634">
        <v>2500000</v>
      </c>
      <c r="N15634"/>
      <c r="O15634" t="s">
        <v>27591</v>
      </c>
      <c r="P15634" t="s">
        <v>27592</v>
      </c>
    </row>
    <row r="15635" spans="1:16" x14ac:dyDescent="0.25">
      <c r="A15635" t="s">
        <v>1</v>
      </c>
      <c r="B15635" t="s">
        <v>27593</v>
      </c>
      <c r="C15635" t="s">
        <v>930</v>
      </c>
      <c r="D15635" t="s">
        <v>4526</v>
      </c>
      <c r="E15635" t="s">
        <v>59</v>
      </c>
      <c r="F15635" t="b">
        <v>0</v>
      </c>
      <c r="G15635" t="s">
        <v>19</v>
      </c>
      <c r="H15635" s="1">
        <v>46191.338182870371</v>
      </c>
      <c r="I15635" t="b">
        <v>1</v>
      </c>
      <c r="J15635" t="b">
        <v>0</v>
      </c>
      <c r="K15635" t="s">
        <v>19</v>
      </c>
      <c r="L15635" t="s">
        <v>60</v>
      </c>
      <c r="M15635">
        <v>1550000</v>
      </c>
      <c r="N15635"/>
      <c r="O15635" t="s">
        <v>7059</v>
      </c>
      <c r="P15635" t="s">
        <v>27594</v>
      </c>
    </row>
    <row r="15636" spans="1:16" x14ac:dyDescent="0.25">
      <c r="A15636" t="s">
        <v>4</v>
      </c>
      <c r="B15636" t="s">
        <v>27595</v>
      </c>
      <c r="C15636" t="s">
        <v>175</v>
      </c>
      <c r="D15636" t="s">
        <v>4526</v>
      </c>
      <c r="E15636" t="s">
        <v>59</v>
      </c>
      <c r="F15636" t="b">
        <v>0</v>
      </c>
      <c r="G15636" t="s">
        <v>68</v>
      </c>
      <c r="H15636" s="1">
        <v>46191.379236111112</v>
      </c>
      <c r="I15636" t="b">
        <v>0</v>
      </c>
      <c r="J15636" t="b">
        <v>1</v>
      </c>
      <c r="K15636" t="s">
        <v>41</v>
      </c>
      <c r="L15636" t="s">
        <v>60</v>
      </c>
      <c r="M15636">
        <v>183500</v>
      </c>
      <c r="N15636"/>
      <c r="O15636" t="s">
        <v>7675</v>
      </c>
      <c r="P15636" t="s">
        <v>171</v>
      </c>
    </row>
    <row r="15637" spans="1:16" x14ac:dyDescent="0.25">
      <c r="A15637" t="s">
        <v>1</v>
      </c>
      <c r="B15637" t="s">
        <v>27596</v>
      </c>
      <c r="C15637" t="s">
        <v>930</v>
      </c>
      <c r="D15637" t="s">
        <v>4526</v>
      </c>
      <c r="E15637" t="s">
        <v>59</v>
      </c>
      <c r="F15637" t="b">
        <v>0</v>
      </c>
      <c r="G15637" t="s">
        <v>19</v>
      </c>
      <c r="H15637" s="1">
        <v>46191.379826388889</v>
      </c>
      <c r="I15637" t="b">
        <v>1</v>
      </c>
      <c r="J15637" t="b">
        <v>0</v>
      </c>
      <c r="K15637" t="s">
        <v>19</v>
      </c>
      <c r="L15637" t="s">
        <v>60</v>
      </c>
      <c r="M15637">
        <v>2500000</v>
      </c>
      <c r="N15637"/>
      <c r="O15637" t="s">
        <v>8139</v>
      </c>
      <c r="P15637" t="s">
        <v>27597</v>
      </c>
    </row>
    <row r="15638" spans="1:16" x14ac:dyDescent="0.25">
      <c r="A15638" t="s">
        <v>5</v>
      </c>
      <c r="B15638" t="s">
        <v>614</v>
      </c>
      <c r="C15638" t="s">
        <v>810</v>
      </c>
      <c r="D15638" t="s">
        <v>4526</v>
      </c>
      <c r="E15638" t="s">
        <v>59</v>
      </c>
      <c r="F15638" t="b">
        <v>0</v>
      </c>
      <c r="G15638" t="s">
        <v>77</v>
      </c>
      <c r="H15638" s="1">
        <v>46191.420763888891</v>
      </c>
      <c r="I15638" t="b">
        <v>0</v>
      </c>
      <c r="J15638" t="b">
        <v>1</v>
      </c>
      <c r="K15638" t="s">
        <v>41</v>
      </c>
      <c r="L15638" t="s">
        <v>60</v>
      </c>
      <c r="M15638">
        <v>225000</v>
      </c>
      <c r="N15638"/>
      <c r="O15638" t="s">
        <v>444</v>
      </c>
      <c r="P15638" t="s">
        <v>27598</v>
      </c>
    </row>
    <row r="15639" spans="1:16" x14ac:dyDescent="0.25">
      <c r="A15639" t="s">
        <v>7</v>
      </c>
      <c r="B15639" t="s">
        <v>27599</v>
      </c>
      <c r="C15639" t="s">
        <v>181</v>
      </c>
      <c r="D15639" t="s">
        <v>4526</v>
      </c>
      <c r="E15639" t="s">
        <v>88</v>
      </c>
      <c r="F15639" t="b">
        <v>0</v>
      </c>
      <c r="G15639" t="s">
        <v>89</v>
      </c>
      <c r="H15639" s="1">
        <v>46191.501689814817</v>
      </c>
      <c r="I15639" t="b">
        <v>0</v>
      </c>
      <c r="J15639" t="b">
        <v>0</v>
      </c>
      <c r="K15639" t="s">
        <v>41</v>
      </c>
      <c r="L15639" t="s">
        <v>74</v>
      </c>
      <c r="M15639"/>
      <c r="N15639">
        <v>47.5</v>
      </c>
      <c r="O15639" t="s">
        <v>3909</v>
      </c>
      <c r="P15639" t="s">
        <v>3832</v>
      </c>
    </row>
    <row r="15640" spans="1:16" x14ac:dyDescent="0.25">
      <c r="A15640" t="s">
        <v>0</v>
      </c>
      <c r="B15640" t="s">
        <v>27600</v>
      </c>
      <c r="C15640" t="s">
        <v>165</v>
      </c>
      <c r="D15640" t="s">
        <v>4756</v>
      </c>
      <c r="E15640" t="s">
        <v>59</v>
      </c>
      <c r="F15640" t="b">
        <v>0</v>
      </c>
      <c r="G15640" t="s">
        <v>73</v>
      </c>
      <c r="H15640" s="1">
        <v>46191.50172453704</v>
      </c>
      <c r="I15640" t="b">
        <v>1</v>
      </c>
      <c r="J15640" t="b">
        <v>0</v>
      </c>
      <c r="K15640" t="s">
        <v>41</v>
      </c>
      <c r="L15640" t="s">
        <v>60</v>
      </c>
      <c r="M15640">
        <v>155000</v>
      </c>
      <c r="N15640"/>
      <c r="O15640" t="s">
        <v>8460</v>
      </c>
    </row>
    <row r="15641" spans="1:16" x14ac:dyDescent="0.25">
      <c r="A15641" t="s">
        <v>0</v>
      </c>
      <c r="B15641" t="s">
        <v>27601</v>
      </c>
      <c r="C15641" t="s">
        <v>165</v>
      </c>
      <c r="D15641" t="s">
        <v>4756</v>
      </c>
      <c r="E15641" t="s">
        <v>59</v>
      </c>
      <c r="F15641" t="b">
        <v>0</v>
      </c>
      <c r="G15641" t="s">
        <v>73</v>
      </c>
      <c r="H15641" s="1">
        <v>46191.501805555563</v>
      </c>
      <c r="I15641" t="b">
        <v>0</v>
      </c>
      <c r="J15641" t="b">
        <v>0</v>
      </c>
      <c r="K15641" t="s">
        <v>41</v>
      </c>
      <c r="L15641" t="s">
        <v>60</v>
      </c>
      <c r="M15641">
        <v>175000</v>
      </c>
      <c r="N15641"/>
      <c r="O15641" t="s">
        <v>8460</v>
      </c>
    </row>
    <row r="15642" spans="1:16" x14ac:dyDescent="0.25">
      <c r="A15642" t="s">
        <v>2</v>
      </c>
      <c r="B15642" t="s">
        <v>27602</v>
      </c>
      <c r="C15642" t="s">
        <v>774</v>
      </c>
      <c r="D15642" t="s">
        <v>4562</v>
      </c>
      <c r="E15642" t="s">
        <v>836</v>
      </c>
      <c r="F15642" t="b">
        <v>0</v>
      </c>
      <c r="G15642" t="s">
        <v>77</v>
      </c>
      <c r="H15642" s="1">
        <v>46191.502974537027</v>
      </c>
      <c r="I15642" t="b">
        <v>0</v>
      </c>
      <c r="J15642" t="b">
        <v>1</v>
      </c>
      <c r="K15642" t="s">
        <v>41</v>
      </c>
      <c r="L15642" t="s">
        <v>60</v>
      </c>
      <c r="M15642">
        <v>102478.5</v>
      </c>
      <c r="N15642"/>
      <c r="O15642" t="s">
        <v>17479</v>
      </c>
      <c r="P15642" t="s">
        <v>27603</v>
      </c>
    </row>
    <row r="15643" spans="1:16" x14ac:dyDescent="0.25">
      <c r="A15643" t="s">
        <v>2</v>
      </c>
      <c r="B15643" t="s">
        <v>986</v>
      </c>
      <c r="C15643" t="s">
        <v>27604</v>
      </c>
      <c r="D15643" t="s">
        <v>4756</v>
      </c>
      <c r="E15643" t="s">
        <v>59</v>
      </c>
      <c r="F15643" t="b">
        <v>0</v>
      </c>
      <c r="G15643" t="s">
        <v>68</v>
      </c>
      <c r="H15643" s="1">
        <v>46191.502997685187</v>
      </c>
      <c r="I15643" t="b">
        <v>0</v>
      </c>
      <c r="J15643" t="b">
        <v>1</v>
      </c>
      <c r="K15643" t="s">
        <v>41</v>
      </c>
      <c r="L15643" t="s">
        <v>60</v>
      </c>
      <c r="M15643">
        <v>224310.5</v>
      </c>
      <c r="N15643"/>
      <c r="O15643" t="s">
        <v>27605</v>
      </c>
      <c r="P15643" t="s">
        <v>27606</v>
      </c>
    </row>
    <row r="15644" spans="1:16" x14ac:dyDescent="0.25">
      <c r="A15644" t="s">
        <v>1</v>
      </c>
      <c r="B15644" t="s">
        <v>1</v>
      </c>
      <c r="C15644" t="s">
        <v>20666</v>
      </c>
      <c r="D15644" t="s">
        <v>4346</v>
      </c>
      <c r="E15644" t="s">
        <v>59</v>
      </c>
      <c r="F15644" t="b">
        <v>0</v>
      </c>
      <c r="G15644" t="s">
        <v>68</v>
      </c>
      <c r="H15644" s="1">
        <v>46191.504178240742</v>
      </c>
      <c r="I15644" t="b">
        <v>0</v>
      </c>
      <c r="J15644" t="b">
        <v>1</v>
      </c>
      <c r="K15644" t="s">
        <v>41</v>
      </c>
      <c r="L15644" t="s">
        <v>60</v>
      </c>
      <c r="M15644">
        <v>95600</v>
      </c>
      <c r="N15644"/>
      <c r="O15644" t="s">
        <v>2357</v>
      </c>
      <c r="P15644" t="s">
        <v>27607</v>
      </c>
    </row>
    <row r="15645" spans="1:16" x14ac:dyDescent="0.25">
      <c r="A15645" t="s">
        <v>0</v>
      </c>
      <c r="B15645" t="s">
        <v>3932</v>
      </c>
      <c r="C15645" t="s">
        <v>1679</v>
      </c>
      <c r="D15645" t="s">
        <v>4526</v>
      </c>
      <c r="E15645" t="s">
        <v>88</v>
      </c>
      <c r="F15645" t="b">
        <v>0</v>
      </c>
      <c r="G15645" t="s">
        <v>65</v>
      </c>
      <c r="H15645" s="1">
        <v>46191.543356481481</v>
      </c>
      <c r="I15645" t="b">
        <v>1</v>
      </c>
      <c r="J15645" t="b">
        <v>0</v>
      </c>
      <c r="K15645" t="s">
        <v>41</v>
      </c>
      <c r="L15645" t="s">
        <v>74</v>
      </c>
      <c r="M15645"/>
      <c r="N15645">
        <v>58</v>
      </c>
      <c r="O15645" t="s">
        <v>3049</v>
      </c>
      <c r="P15645" t="s">
        <v>4073</v>
      </c>
    </row>
    <row r="15646" spans="1:16" x14ac:dyDescent="0.25">
      <c r="A15646" t="s">
        <v>7</v>
      </c>
      <c r="B15646" t="s">
        <v>27608</v>
      </c>
      <c r="C15646" t="s">
        <v>952</v>
      </c>
      <c r="D15646" t="s">
        <v>4346</v>
      </c>
      <c r="E15646" t="s">
        <v>59</v>
      </c>
      <c r="F15646" t="b">
        <v>0</v>
      </c>
      <c r="G15646" t="s">
        <v>68</v>
      </c>
      <c r="H15646" s="1">
        <v>46191.543356481481</v>
      </c>
      <c r="I15646" t="b">
        <v>1</v>
      </c>
      <c r="J15646" t="b">
        <v>1</v>
      </c>
      <c r="K15646" t="s">
        <v>41</v>
      </c>
      <c r="L15646" t="s">
        <v>60</v>
      </c>
      <c r="M15646">
        <v>84300</v>
      </c>
      <c r="N15646"/>
      <c r="O15646" t="s">
        <v>2979</v>
      </c>
      <c r="P15646" t="s">
        <v>146</v>
      </c>
    </row>
    <row r="15647" spans="1:16" x14ac:dyDescent="0.25">
      <c r="A15647" t="s">
        <v>7</v>
      </c>
      <c r="B15647" t="s">
        <v>21567</v>
      </c>
      <c r="C15647" t="s">
        <v>190</v>
      </c>
      <c r="D15647" t="s">
        <v>4526</v>
      </c>
      <c r="E15647" t="s">
        <v>88</v>
      </c>
      <c r="F15647" t="b">
        <v>0</v>
      </c>
      <c r="G15647" t="s">
        <v>73</v>
      </c>
      <c r="H15647" s="1">
        <v>46191.543391203697</v>
      </c>
      <c r="I15647" t="b">
        <v>0</v>
      </c>
      <c r="J15647" t="b">
        <v>0</v>
      </c>
      <c r="K15647" t="s">
        <v>41</v>
      </c>
      <c r="L15647" t="s">
        <v>74</v>
      </c>
      <c r="M15647"/>
      <c r="N15647">
        <v>40.69</v>
      </c>
      <c r="O15647" t="s">
        <v>3576</v>
      </c>
      <c r="P15647" t="s">
        <v>352</v>
      </c>
    </row>
    <row r="15648" spans="1:16" x14ac:dyDescent="0.25">
      <c r="A15648" t="s">
        <v>5</v>
      </c>
      <c r="B15648" t="s">
        <v>27609</v>
      </c>
      <c r="C15648" t="s">
        <v>27610</v>
      </c>
      <c r="D15648" t="s">
        <v>17626</v>
      </c>
      <c r="E15648" t="s">
        <v>59</v>
      </c>
      <c r="F15648" t="b">
        <v>0</v>
      </c>
      <c r="G15648" t="s">
        <v>65</v>
      </c>
      <c r="H15648" s="1">
        <v>46191.545798611107</v>
      </c>
      <c r="I15648" t="b">
        <v>0</v>
      </c>
      <c r="J15648" t="b">
        <v>1</v>
      </c>
      <c r="K15648" t="s">
        <v>41</v>
      </c>
      <c r="L15648" t="s">
        <v>60</v>
      </c>
      <c r="M15648">
        <v>170000</v>
      </c>
      <c r="N15648"/>
      <c r="O15648" t="s">
        <v>588</v>
      </c>
      <c r="P15648" t="s">
        <v>27611</v>
      </c>
    </row>
    <row r="15649" spans="1:16" x14ac:dyDescent="0.25">
      <c r="A15649" t="s">
        <v>5</v>
      </c>
      <c r="B15649" t="s">
        <v>27612</v>
      </c>
      <c r="C15649" t="s">
        <v>1286</v>
      </c>
      <c r="D15649" t="s">
        <v>4526</v>
      </c>
      <c r="E15649" t="s">
        <v>59</v>
      </c>
      <c r="F15649" t="b">
        <v>0</v>
      </c>
      <c r="G15649" t="s">
        <v>68</v>
      </c>
      <c r="H15649" s="1">
        <v>46191.54587962963</v>
      </c>
      <c r="I15649" t="b">
        <v>0</v>
      </c>
      <c r="J15649" t="b">
        <v>1</v>
      </c>
      <c r="K15649" t="s">
        <v>41</v>
      </c>
      <c r="L15649" t="s">
        <v>60</v>
      </c>
      <c r="M15649">
        <v>160500</v>
      </c>
      <c r="N15649"/>
      <c r="O15649" t="s">
        <v>5415</v>
      </c>
      <c r="P15649" t="s">
        <v>27613</v>
      </c>
    </row>
    <row r="15650" spans="1:16" x14ac:dyDescent="0.25">
      <c r="A15650" t="s">
        <v>1</v>
      </c>
      <c r="B15650" t="s">
        <v>27614</v>
      </c>
      <c r="C15650" t="s">
        <v>2408</v>
      </c>
      <c r="D15650" t="s">
        <v>4587</v>
      </c>
      <c r="E15650" t="s">
        <v>59</v>
      </c>
      <c r="F15650" t="b">
        <v>0</v>
      </c>
      <c r="G15650" t="s">
        <v>13</v>
      </c>
      <c r="H15650" s="1">
        <v>46191.54619212963</v>
      </c>
      <c r="I15650" t="b">
        <v>0</v>
      </c>
      <c r="J15650" t="b">
        <v>0</v>
      </c>
      <c r="K15650" t="s">
        <v>13</v>
      </c>
      <c r="L15650" t="s">
        <v>74</v>
      </c>
      <c r="M15650"/>
      <c r="N15650">
        <v>62.5</v>
      </c>
      <c r="O15650" t="s">
        <v>1139</v>
      </c>
      <c r="P15650" t="s">
        <v>9338</v>
      </c>
    </row>
    <row r="15651" spans="1:16" x14ac:dyDescent="0.25">
      <c r="A15651" t="s">
        <v>1</v>
      </c>
      <c r="B15651" t="s">
        <v>27615</v>
      </c>
      <c r="C15651" t="s">
        <v>185</v>
      </c>
      <c r="D15651" t="s">
        <v>24507</v>
      </c>
      <c r="E15651" t="s">
        <v>59</v>
      </c>
      <c r="F15651" t="b">
        <v>0</v>
      </c>
      <c r="G15651" t="s">
        <v>19</v>
      </c>
      <c r="H15651" s="1">
        <v>46191.546493055554</v>
      </c>
      <c r="I15651" t="b">
        <v>1</v>
      </c>
      <c r="J15651" t="b">
        <v>0</v>
      </c>
      <c r="K15651" t="s">
        <v>19</v>
      </c>
      <c r="L15651" t="s">
        <v>60</v>
      </c>
      <c r="M15651">
        <v>1080000</v>
      </c>
      <c r="N15651"/>
      <c r="O15651" t="s">
        <v>27616</v>
      </c>
      <c r="P15651" t="s">
        <v>11704</v>
      </c>
    </row>
    <row r="15652" spans="1:16" x14ac:dyDescent="0.25">
      <c r="A15652" t="s">
        <v>3</v>
      </c>
      <c r="B15652" t="s">
        <v>27617</v>
      </c>
      <c r="C15652" t="s">
        <v>998</v>
      </c>
      <c r="D15652" t="s">
        <v>4526</v>
      </c>
      <c r="E15652" t="s">
        <v>88</v>
      </c>
      <c r="F15652" t="b">
        <v>0</v>
      </c>
      <c r="G15652" t="s">
        <v>65</v>
      </c>
      <c r="H15652" s="1">
        <v>46191.585046296299</v>
      </c>
      <c r="I15652" t="b">
        <v>0</v>
      </c>
      <c r="J15652" t="b">
        <v>0</v>
      </c>
      <c r="K15652" t="s">
        <v>41</v>
      </c>
      <c r="L15652" t="s">
        <v>74</v>
      </c>
      <c r="M15652"/>
      <c r="N15652">
        <v>75</v>
      </c>
      <c r="O15652" t="s">
        <v>1622</v>
      </c>
      <c r="P15652" t="s">
        <v>689</v>
      </c>
    </row>
    <row r="15653" spans="1:16" x14ac:dyDescent="0.25">
      <c r="A15653" t="s">
        <v>0</v>
      </c>
      <c r="B15653" t="s">
        <v>0</v>
      </c>
      <c r="C15653" t="s">
        <v>27618</v>
      </c>
      <c r="D15653" t="s">
        <v>10911</v>
      </c>
      <c r="E15653" t="s">
        <v>59</v>
      </c>
      <c r="F15653" t="b">
        <v>0</v>
      </c>
      <c r="G15653" t="s">
        <v>40</v>
      </c>
      <c r="H15653" s="1">
        <v>46191.5862037037</v>
      </c>
      <c r="I15653" t="b">
        <v>1</v>
      </c>
      <c r="J15653" t="b">
        <v>0</v>
      </c>
      <c r="K15653" t="s">
        <v>40</v>
      </c>
      <c r="L15653" t="s">
        <v>60</v>
      </c>
      <c r="M15653">
        <v>35000</v>
      </c>
      <c r="N15653"/>
      <c r="O15653" t="s">
        <v>27619</v>
      </c>
    </row>
    <row r="15654" spans="1:16" x14ac:dyDescent="0.25">
      <c r="A15654" t="s">
        <v>8</v>
      </c>
      <c r="B15654" t="s">
        <v>27620</v>
      </c>
      <c r="C15654" t="s">
        <v>112</v>
      </c>
      <c r="D15654" t="s">
        <v>4526</v>
      </c>
      <c r="E15654" t="s">
        <v>59</v>
      </c>
      <c r="F15654" t="b">
        <v>0</v>
      </c>
      <c r="G15654" t="s">
        <v>65</v>
      </c>
      <c r="H15654" s="1">
        <v>46191.586342592593</v>
      </c>
      <c r="I15654" t="b">
        <v>0</v>
      </c>
      <c r="J15654" t="b">
        <v>0</v>
      </c>
      <c r="K15654" t="s">
        <v>41</v>
      </c>
      <c r="L15654" t="s">
        <v>60</v>
      </c>
      <c r="M15654">
        <v>175000</v>
      </c>
      <c r="N15654"/>
      <c r="O15654" t="s">
        <v>10063</v>
      </c>
      <c r="P15654" t="s">
        <v>85</v>
      </c>
    </row>
    <row r="15655" spans="1:16" x14ac:dyDescent="0.25">
      <c r="A15655" t="s">
        <v>2</v>
      </c>
      <c r="B15655" t="s">
        <v>27621</v>
      </c>
      <c r="C15655" t="s">
        <v>7249</v>
      </c>
      <c r="D15655" t="s">
        <v>4756</v>
      </c>
      <c r="E15655" t="s">
        <v>59</v>
      </c>
      <c r="F15655" t="b">
        <v>0</v>
      </c>
      <c r="G15655" t="s">
        <v>65</v>
      </c>
      <c r="H15655" s="1">
        <v>46191.586412037039</v>
      </c>
      <c r="I15655" t="b">
        <v>0</v>
      </c>
      <c r="J15655" t="b">
        <v>1</v>
      </c>
      <c r="K15655" t="s">
        <v>41</v>
      </c>
      <c r="L15655" t="s">
        <v>60</v>
      </c>
      <c r="M15655">
        <v>159125</v>
      </c>
      <c r="N15655"/>
      <c r="O15655" t="s">
        <v>19713</v>
      </c>
      <c r="P15655" t="s">
        <v>7259</v>
      </c>
    </row>
    <row r="15656" spans="1:16" x14ac:dyDescent="0.25">
      <c r="A15656" t="s">
        <v>2</v>
      </c>
      <c r="B15656" t="s">
        <v>2852</v>
      </c>
      <c r="C15656" t="s">
        <v>86</v>
      </c>
      <c r="D15656" t="s">
        <v>4526</v>
      </c>
      <c r="E15656" t="s">
        <v>59</v>
      </c>
      <c r="F15656" t="b">
        <v>0</v>
      </c>
      <c r="G15656" t="s">
        <v>77</v>
      </c>
      <c r="H15656" s="1">
        <v>46191.587430555563</v>
      </c>
      <c r="I15656" t="b">
        <v>0</v>
      </c>
      <c r="J15656" t="b">
        <v>1</v>
      </c>
      <c r="K15656" t="s">
        <v>41</v>
      </c>
      <c r="L15656" t="s">
        <v>74</v>
      </c>
      <c r="M15656"/>
      <c r="N15656">
        <v>66.424999999999997</v>
      </c>
      <c r="O15656" t="s">
        <v>16670</v>
      </c>
      <c r="P15656" t="s">
        <v>1246</v>
      </c>
    </row>
    <row r="15657" spans="1:16" x14ac:dyDescent="0.25">
      <c r="A15657" t="s">
        <v>1</v>
      </c>
      <c r="B15657" t="s">
        <v>27622</v>
      </c>
      <c r="C15657" t="s">
        <v>2109</v>
      </c>
      <c r="D15657" t="s">
        <v>4756</v>
      </c>
      <c r="E15657" t="s">
        <v>59</v>
      </c>
      <c r="F15657" t="b">
        <v>0</v>
      </c>
      <c r="G15657" t="s">
        <v>89</v>
      </c>
      <c r="H15657" s="1">
        <v>46191.587442129632</v>
      </c>
      <c r="I15657" t="b">
        <v>0</v>
      </c>
      <c r="J15657" t="b">
        <v>0</v>
      </c>
      <c r="K15657" t="s">
        <v>41</v>
      </c>
      <c r="L15657" t="s">
        <v>60</v>
      </c>
      <c r="M15657">
        <v>110000</v>
      </c>
      <c r="N15657"/>
      <c r="O15657" t="s">
        <v>27623</v>
      </c>
      <c r="P15657" t="s">
        <v>27624</v>
      </c>
    </row>
    <row r="15658" spans="1:16" x14ac:dyDescent="0.25">
      <c r="A15658" t="s">
        <v>5</v>
      </c>
      <c r="B15658" t="s">
        <v>27625</v>
      </c>
      <c r="C15658" t="s">
        <v>190</v>
      </c>
      <c r="D15658" t="s">
        <v>111</v>
      </c>
      <c r="E15658" t="s">
        <v>59</v>
      </c>
      <c r="F15658" t="b">
        <v>0</v>
      </c>
      <c r="G15658" t="s">
        <v>89</v>
      </c>
      <c r="H15658" s="1">
        <v>46191.587442129632</v>
      </c>
      <c r="I15658" t="b">
        <v>1</v>
      </c>
      <c r="J15658" t="b">
        <v>1</v>
      </c>
      <c r="K15658" t="s">
        <v>41</v>
      </c>
      <c r="L15658" t="s">
        <v>60</v>
      </c>
      <c r="M15658">
        <v>170000</v>
      </c>
      <c r="N15658"/>
      <c r="O15658" t="s">
        <v>111</v>
      </c>
      <c r="P15658" t="s">
        <v>3082</v>
      </c>
    </row>
    <row r="15659" spans="1:16" x14ac:dyDescent="0.25">
      <c r="A15659" t="s">
        <v>1</v>
      </c>
      <c r="B15659" t="s">
        <v>933</v>
      </c>
      <c r="C15659" t="s">
        <v>112</v>
      </c>
      <c r="D15659" t="s">
        <v>4526</v>
      </c>
      <c r="E15659" t="s">
        <v>88</v>
      </c>
      <c r="F15659" t="b">
        <v>0</v>
      </c>
      <c r="G15659" t="s">
        <v>65</v>
      </c>
      <c r="H15659" s="1">
        <v>46191.587453703702</v>
      </c>
      <c r="I15659" t="b">
        <v>0</v>
      </c>
      <c r="J15659" t="b">
        <v>1</v>
      </c>
      <c r="K15659" t="s">
        <v>41</v>
      </c>
      <c r="L15659" t="s">
        <v>74</v>
      </c>
      <c r="M15659"/>
      <c r="N15659">
        <v>92.5</v>
      </c>
      <c r="O15659" t="s">
        <v>166</v>
      </c>
      <c r="P15659" t="s">
        <v>1392</v>
      </c>
    </row>
    <row r="15660" spans="1:16" x14ac:dyDescent="0.25">
      <c r="A15660" t="s">
        <v>9</v>
      </c>
      <c r="B15660" t="s">
        <v>27626</v>
      </c>
      <c r="C15660" t="s">
        <v>112</v>
      </c>
      <c r="D15660" t="s">
        <v>4526</v>
      </c>
      <c r="E15660" t="s">
        <v>59</v>
      </c>
      <c r="F15660" t="b">
        <v>0</v>
      </c>
      <c r="G15660" t="s">
        <v>65</v>
      </c>
      <c r="H15660" s="1">
        <v>46191.587465277778</v>
      </c>
      <c r="I15660" t="b">
        <v>0</v>
      </c>
      <c r="J15660" t="b">
        <v>0</v>
      </c>
      <c r="K15660" t="s">
        <v>41</v>
      </c>
      <c r="L15660" t="s">
        <v>60</v>
      </c>
      <c r="M15660">
        <v>137500</v>
      </c>
      <c r="N15660"/>
      <c r="O15660" t="s">
        <v>10087</v>
      </c>
      <c r="P15660" t="s">
        <v>27627</v>
      </c>
    </row>
    <row r="15661" spans="1:16" x14ac:dyDescent="0.25">
      <c r="A15661" t="s">
        <v>5</v>
      </c>
      <c r="B15661" t="s">
        <v>27609</v>
      </c>
      <c r="C15661" t="s">
        <v>41</v>
      </c>
      <c r="D15661" t="s">
        <v>4346</v>
      </c>
      <c r="E15661" t="s">
        <v>59</v>
      </c>
      <c r="F15661" t="b">
        <v>0</v>
      </c>
      <c r="G15661" t="s">
        <v>68</v>
      </c>
      <c r="H15661" s="1">
        <v>46191.587465277778</v>
      </c>
      <c r="I15661" t="b">
        <v>0</v>
      </c>
      <c r="J15661" t="b">
        <v>1</v>
      </c>
      <c r="K15661" t="s">
        <v>41</v>
      </c>
      <c r="L15661" t="s">
        <v>60</v>
      </c>
      <c r="M15661">
        <v>170000</v>
      </c>
      <c r="N15661"/>
      <c r="O15661" t="s">
        <v>588</v>
      </c>
      <c r="P15661" t="s">
        <v>27611</v>
      </c>
    </row>
    <row r="15662" spans="1:16" x14ac:dyDescent="0.25">
      <c r="A15662" t="s">
        <v>1</v>
      </c>
      <c r="B15662" t="s">
        <v>385</v>
      </c>
      <c r="C15662" t="s">
        <v>3914</v>
      </c>
      <c r="D15662" t="s">
        <v>4756</v>
      </c>
      <c r="E15662" t="s">
        <v>59</v>
      </c>
      <c r="F15662" t="b">
        <v>0</v>
      </c>
      <c r="G15662" t="s">
        <v>68</v>
      </c>
      <c r="H15662" s="1">
        <v>46191.587500000001</v>
      </c>
      <c r="I15662" t="b">
        <v>0</v>
      </c>
      <c r="J15662" t="b">
        <v>0</v>
      </c>
      <c r="K15662" t="s">
        <v>41</v>
      </c>
      <c r="L15662" t="s">
        <v>60</v>
      </c>
      <c r="M15662">
        <v>97500</v>
      </c>
      <c r="N15662"/>
      <c r="O15662" t="s">
        <v>27628</v>
      </c>
      <c r="P15662" t="s">
        <v>6485</v>
      </c>
    </row>
    <row r="15663" spans="1:16" x14ac:dyDescent="0.25">
      <c r="A15663" t="s">
        <v>1</v>
      </c>
      <c r="B15663" t="s">
        <v>613</v>
      </c>
      <c r="C15663" t="s">
        <v>75</v>
      </c>
      <c r="D15663" t="s">
        <v>4526</v>
      </c>
      <c r="E15663" t="s">
        <v>59</v>
      </c>
      <c r="F15663" t="b">
        <v>0</v>
      </c>
      <c r="G15663" t="s">
        <v>68</v>
      </c>
      <c r="H15663" s="1">
        <v>46191.587523148148</v>
      </c>
      <c r="I15663" t="b">
        <v>0</v>
      </c>
      <c r="J15663" t="b">
        <v>0</v>
      </c>
      <c r="K15663" t="s">
        <v>41</v>
      </c>
      <c r="L15663" t="s">
        <v>74</v>
      </c>
      <c r="M15663"/>
      <c r="N15663">
        <v>55.5</v>
      </c>
      <c r="O15663" t="s">
        <v>3196</v>
      </c>
      <c r="P15663" t="s">
        <v>27629</v>
      </c>
    </row>
    <row r="15664" spans="1:16" x14ac:dyDescent="0.25">
      <c r="A15664" t="s">
        <v>0</v>
      </c>
      <c r="B15664" t="s">
        <v>27630</v>
      </c>
      <c r="C15664" t="s">
        <v>1725</v>
      </c>
      <c r="D15664" t="s">
        <v>4346</v>
      </c>
      <c r="E15664" t="s">
        <v>59</v>
      </c>
      <c r="F15664" t="b">
        <v>0</v>
      </c>
      <c r="G15664" t="s">
        <v>73</v>
      </c>
      <c r="H15664" s="1">
        <v>46191.626689814817</v>
      </c>
      <c r="I15664" t="b">
        <v>0</v>
      </c>
      <c r="J15664" t="b">
        <v>0</v>
      </c>
      <c r="K15664" t="s">
        <v>41</v>
      </c>
      <c r="L15664" t="s">
        <v>74</v>
      </c>
      <c r="M15664"/>
      <c r="N15664">
        <v>32.5</v>
      </c>
      <c r="O15664" t="s">
        <v>20712</v>
      </c>
      <c r="P15664" t="s">
        <v>9084</v>
      </c>
    </row>
    <row r="15665" spans="1:16" x14ac:dyDescent="0.25">
      <c r="A15665" t="s">
        <v>0</v>
      </c>
      <c r="B15665" t="s">
        <v>27631</v>
      </c>
      <c r="C15665" t="s">
        <v>174</v>
      </c>
      <c r="D15665" t="s">
        <v>5349</v>
      </c>
      <c r="E15665" t="s">
        <v>59</v>
      </c>
      <c r="F15665" t="b">
        <v>0</v>
      </c>
      <c r="G15665" t="s">
        <v>65</v>
      </c>
      <c r="H15665" s="1">
        <v>46191.626712962963</v>
      </c>
      <c r="I15665" t="b">
        <v>0</v>
      </c>
      <c r="J15665" t="b">
        <v>1</v>
      </c>
      <c r="K15665" t="s">
        <v>41</v>
      </c>
      <c r="L15665" t="s">
        <v>60</v>
      </c>
      <c r="M15665">
        <v>173000</v>
      </c>
      <c r="N15665"/>
      <c r="O15665" t="s">
        <v>27632</v>
      </c>
      <c r="P15665" t="s">
        <v>27633</v>
      </c>
    </row>
    <row r="15666" spans="1:16" x14ac:dyDescent="0.25">
      <c r="A15666" t="s">
        <v>0</v>
      </c>
      <c r="B15666" t="s">
        <v>0</v>
      </c>
      <c r="C15666" t="s">
        <v>27634</v>
      </c>
      <c r="D15666" t="s">
        <v>4346</v>
      </c>
      <c r="E15666" t="s">
        <v>59</v>
      </c>
      <c r="F15666" t="b">
        <v>0</v>
      </c>
      <c r="G15666" t="s">
        <v>40</v>
      </c>
      <c r="H15666" s="1">
        <v>46191.627870370372</v>
      </c>
      <c r="I15666" t="b">
        <v>1</v>
      </c>
      <c r="J15666" t="b">
        <v>0</v>
      </c>
      <c r="K15666" t="s">
        <v>40</v>
      </c>
      <c r="L15666" t="s">
        <v>60</v>
      </c>
      <c r="M15666">
        <v>33332</v>
      </c>
      <c r="N15666"/>
      <c r="O15666" t="s">
        <v>27635</v>
      </c>
      <c r="P15666" t="s">
        <v>27636</v>
      </c>
    </row>
    <row r="15667" spans="1:16" x14ac:dyDescent="0.25">
      <c r="A15667" t="s">
        <v>2</v>
      </c>
      <c r="B15667" t="s">
        <v>2</v>
      </c>
      <c r="C15667" t="s">
        <v>1080</v>
      </c>
      <c r="D15667" t="s">
        <v>4630</v>
      </c>
      <c r="E15667" t="s">
        <v>59</v>
      </c>
      <c r="F15667" t="b">
        <v>0</v>
      </c>
      <c r="G15667" t="s">
        <v>68</v>
      </c>
      <c r="H15667" s="1">
        <v>46191.627997685187</v>
      </c>
      <c r="I15667" t="b">
        <v>0</v>
      </c>
      <c r="J15667" t="b">
        <v>1</v>
      </c>
      <c r="K15667" t="s">
        <v>41</v>
      </c>
      <c r="L15667" t="s">
        <v>60</v>
      </c>
      <c r="M15667">
        <v>100000</v>
      </c>
      <c r="N15667"/>
      <c r="O15667" t="s">
        <v>27637</v>
      </c>
      <c r="P15667" t="s">
        <v>27638</v>
      </c>
    </row>
    <row r="15668" spans="1:16" x14ac:dyDescent="0.25">
      <c r="A15668" t="s">
        <v>8</v>
      </c>
      <c r="B15668" t="s">
        <v>27639</v>
      </c>
      <c r="C15668" t="s">
        <v>218</v>
      </c>
      <c r="D15668" t="s">
        <v>4526</v>
      </c>
      <c r="E15668" t="s">
        <v>59</v>
      </c>
      <c r="F15668" t="b">
        <v>0</v>
      </c>
      <c r="G15668" t="s">
        <v>68</v>
      </c>
      <c r="H15668" s="1">
        <v>46191.629247685189</v>
      </c>
      <c r="I15668" t="b">
        <v>0</v>
      </c>
      <c r="J15668" t="b">
        <v>1</v>
      </c>
      <c r="K15668" t="s">
        <v>41</v>
      </c>
      <c r="L15668" t="s">
        <v>60</v>
      </c>
      <c r="M15668">
        <v>97042</v>
      </c>
      <c r="N15668"/>
      <c r="O15668" t="s">
        <v>1098</v>
      </c>
      <c r="P15668" t="s">
        <v>27640</v>
      </c>
    </row>
    <row r="15669" spans="1:16" x14ac:dyDescent="0.25">
      <c r="A15669" t="s">
        <v>0</v>
      </c>
      <c r="B15669" t="s">
        <v>27641</v>
      </c>
      <c r="C15669" t="s">
        <v>508</v>
      </c>
      <c r="D15669" t="s">
        <v>4526</v>
      </c>
      <c r="E15669" t="s">
        <v>88</v>
      </c>
      <c r="F15669" t="b">
        <v>0</v>
      </c>
      <c r="G15669" t="s">
        <v>73</v>
      </c>
      <c r="H15669" s="1">
        <v>46191.668356481481</v>
      </c>
      <c r="I15669" t="b">
        <v>1</v>
      </c>
      <c r="J15669" t="b">
        <v>1</v>
      </c>
      <c r="K15669" t="s">
        <v>41</v>
      </c>
      <c r="L15669" t="s">
        <v>74</v>
      </c>
      <c r="M15669"/>
      <c r="N15669">
        <v>39</v>
      </c>
      <c r="O15669" t="s">
        <v>403</v>
      </c>
    </row>
    <row r="15670" spans="1:16" x14ac:dyDescent="0.25">
      <c r="A15670" t="s">
        <v>0</v>
      </c>
      <c r="B15670" t="s">
        <v>27642</v>
      </c>
      <c r="C15670" t="s">
        <v>508</v>
      </c>
      <c r="D15670" t="s">
        <v>4346</v>
      </c>
      <c r="E15670" t="s">
        <v>232</v>
      </c>
      <c r="F15670" t="b">
        <v>0</v>
      </c>
      <c r="G15670" t="s">
        <v>73</v>
      </c>
      <c r="H15670" s="1">
        <v>46191.668356481481</v>
      </c>
      <c r="I15670" t="b">
        <v>1</v>
      </c>
      <c r="J15670" t="b">
        <v>0</v>
      </c>
      <c r="K15670" t="s">
        <v>41</v>
      </c>
      <c r="L15670" t="s">
        <v>74</v>
      </c>
      <c r="M15670"/>
      <c r="N15670">
        <v>44</v>
      </c>
      <c r="O15670" t="s">
        <v>3657</v>
      </c>
      <c r="P15670" t="s">
        <v>288</v>
      </c>
    </row>
    <row r="15671" spans="1:16" x14ac:dyDescent="0.25">
      <c r="A15671" t="s">
        <v>1</v>
      </c>
      <c r="B15671" t="s">
        <v>15996</v>
      </c>
      <c r="C15671" t="s">
        <v>124</v>
      </c>
      <c r="D15671" t="s">
        <v>4756</v>
      </c>
      <c r="E15671" t="s">
        <v>59</v>
      </c>
      <c r="F15671" t="b">
        <v>0</v>
      </c>
      <c r="G15671" t="s">
        <v>68</v>
      </c>
      <c r="H15671" s="1">
        <v>46191.668368055558</v>
      </c>
      <c r="I15671" t="b">
        <v>0</v>
      </c>
      <c r="J15671" t="b">
        <v>0</v>
      </c>
      <c r="K15671" t="s">
        <v>41</v>
      </c>
      <c r="L15671" t="s">
        <v>60</v>
      </c>
      <c r="M15671">
        <v>120000</v>
      </c>
      <c r="N15671"/>
      <c r="O15671" t="s">
        <v>15997</v>
      </c>
      <c r="P15671" t="s">
        <v>15998</v>
      </c>
    </row>
    <row r="15672" spans="1:16" x14ac:dyDescent="0.25">
      <c r="A15672" t="s">
        <v>0</v>
      </c>
      <c r="B15672" t="s">
        <v>27643</v>
      </c>
      <c r="C15672" t="s">
        <v>2818</v>
      </c>
      <c r="D15672" t="s">
        <v>4346</v>
      </c>
      <c r="E15672" t="s">
        <v>59</v>
      </c>
      <c r="F15672" t="b">
        <v>0</v>
      </c>
      <c r="G15672" t="s">
        <v>65</v>
      </c>
      <c r="H15672" s="1">
        <v>46191.668391203697</v>
      </c>
      <c r="I15672" t="b">
        <v>0</v>
      </c>
      <c r="J15672" t="b">
        <v>1</v>
      </c>
      <c r="K15672" t="s">
        <v>41</v>
      </c>
      <c r="L15672" t="s">
        <v>60</v>
      </c>
      <c r="M15672">
        <v>80000</v>
      </c>
      <c r="N15672"/>
      <c r="O15672" t="s">
        <v>27644</v>
      </c>
      <c r="P15672" t="s">
        <v>27645</v>
      </c>
    </row>
    <row r="15673" spans="1:16" x14ac:dyDescent="0.25">
      <c r="A15673" t="s">
        <v>7</v>
      </c>
      <c r="B15673" t="s">
        <v>27646</v>
      </c>
      <c r="C15673" t="s">
        <v>3648</v>
      </c>
      <c r="D15673" t="s">
        <v>4756</v>
      </c>
      <c r="E15673" t="s">
        <v>59</v>
      </c>
      <c r="F15673" t="b">
        <v>0</v>
      </c>
      <c r="G15673" t="s">
        <v>65</v>
      </c>
      <c r="H15673" s="1">
        <v>46191.668391203697</v>
      </c>
      <c r="I15673" t="b">
        <v>0</v>
      </c>
      <c r="J15673" t="b">
        <v>0</v>
      </c>
      <c r="K15673" t="s">
        <v>41</v>
      </c>
      <c r="L15673" t="s">
        <v>60</v>
      </c>
      <c r="M15673">
        <v>115000</v>
      </c>
      <c r="N15673"/>
      <c r="O15673" t="s">
        <v>27647</v>
      </c>
      <c r="P15673" t="s">
        <v>27648</v>
      </c>
    </row>
    <row r="15674" spans="1:16" x14ac:dyDescent="0.25">
      <c r="A15674" t="s">
        <v>0</v>
      </c>
      <c r="B15674" t="s">
        <v>27649</v>
      </c>
      <c r="C15674" t="s">
        <v>479</v>
      </c>
      <c r="D15674" t="s">
        <v>4526</v>
      </c>
      <c r="E15674" t="s">
        <v>59</v>
      </c>
      <c r="F15674" t="b">
        <v>0</v>
      </c>
      <c r="G15674" t="s">
        <v>65</v>
      </c>
      <c r="H15674" s="1">
        <v>46191.668391203697</v>
      </c>
      <c r="I15674" t="b">
        <v>0</v>
      </c>
      <c r="J15674" t="b">
        <v>1</v>
      </c>
      <c r="K15674" t="s">
        <v>41</v>
      </c>
      <c r="L15674" t="s">
        <v>60</v>
      </c>
      <c r="M15674">
        <v>87500</v>
      </c>
      <c r="N15674"/>
      <c r="O15674" t="s">
        <v>27650</v>
      </c>
      <c r="P15674" t="s">
        <v>146</v>
      </c>
    </row>
    <row r="15675" spans="1:16" x14ac:dyDescent="0.25">
      <c r="A15675" t="s">
        <v>0</v>
      </c>
      <c r="B15675" t="s">
        <v>27651</v>
      </c>
      <c r="C15675" t="s">
        <v>124</v>
      </c>
      <c r="D15675" t="s">
        <v>4526</v>
      </c>
      <c r="E15675" t="s">
        <v>88</v>
      </c>
      <c r="F15675" t="b">
        <v>0</v>
      </c>
      <c r="G15675" t="s">
        <v>68</v>
      </c>
      <c r="H15675" s="1">
        <v>46191.668391203697</v>
      </c>
      <c r="I15675" t="b">
        <v>0</v>
      </c>
      <c r="J15675" t="b">
        <v>0</v>
      </c>
      <c r="K15675" t="s">
        <v>41</v>
      </c>
      <c r="L15675" t="s">
        <v>74</v>
      </c>
      <c r="M15675"/>
      <c r="N15675">
        <v>23</v>
      </c>
      <c r="O15675" t="s">
        <v>27652</v>
      </c>
    </row>
    <row r="15676" spans="1:16" x14ac:dyDescent="0.25">
      <c r="A15676" t="s">
        <v>2</v>
      </c>
      <c r="B15676" t="s">
        <v>27653</v>
      </c>
      <c r="C15676" t="s">
        <v>1569</v>
      </c>
      <c r="D15676" t="s">
        <v>4346</v>
      </c>
      <c r="E15676" t="s">
        <v>59</v>
      </c>
      <c r="F15676" t="b">
        <v>0</v>
      </c>
      <c r="G15676" t="s">
        <v>89</v>
      </c>
      <c r="H15676" s="1">
        <v>46191.669641203713</v>
      </c>
      <c r="I15676" t="b">
        <v>0</v>
      </c>
      <c r="J15676" t="b">
        <v>1</v>
      </c>
      <c r="K15676" t="s">
        <v>41</v>
      </c>
      <c r="L15676" t="s">
        <v>60</v>
      </c>
      <c r="M15676">
        <v>95000</v>
      </c>
      <c r="N15676"/>
      <c r="O15676" t="s">
        <v>1595</v>
      </c>
      <c r="P15676" t="s">
        <v>85</v>
      </c>
    </row>
    <row r="15677" spans="1:16" x14ac:dyDescent="0.25">
      <c r="A15677" t="s">
        <v>2</v>
      </c>
      <c r="B15677" t="s">
        <v>27654</v>
      </c>
      <c r="C15677" t="s">
        <v>41</v>
      </c>
      <c r="D15677" t="s">
        <v>4526</v>
      </c>
      <c r="E15677" t="s">
        <v>88</v>
      </c>
      <c r="F15677" t="b">
        <v>0</v>
      </c>
      <c r="G15677" t="s">
        <v>41</v>
      </c>
      <c r="H15677" s="1">
        <v>46191.670694444438</v>
      </c>
      <c r="I15677" t="b">
        <v>0</v>
      </c>
      <c r="J15677" t="b">
        <v>0</v>
      </c>
      <c r="K15677" t="s">
        <v>41</v>
      </c>
      <c r="L15677" t="s">
        <v>74</v>
      </c>
      <c r="M15677"/>
      <c r="N15677">
        <v>77.5</v>
      </c>
      <c r="O15677" t="s">
        <v>1784</v>
      </c>
      <c r="P15677" t="s">
        <v>763</v>
      </c>
    </row>
    <row r="15678" spans="1:16" x14ac:dyDescent="0.25">
      <c r="A15678" t="s">
        <v>1</v>
      </c>
      <c r="B15678" t="s">
        <v>27655</v>
      </c>
      <c r="C15678" t="s">
        <v>1447</v>
      </c>
      <c r="D15678" t="s">
        <v>4526</v>
      </c>
      <c r="E15678" t="s">
        <v>59</v>
      </c>
      <c r="F15678" t="b">
        <v>0</v>
      </c>
      <c r="G15678" t="s">
        <v>65</v>
      </c>
      <c r="H15678" s="1">
        <v>46191.67087962963</v>
      </c>
      <c r="I15678" t="b">
        <v>0</v>
      </c>
      <c r="J15678" t="b">
        <v>0</v>
      </c>
      <c r="K15678" t="s">
        <v>41</v>
      </c>
      <c r="L15678" t="s">
        <v>74</v>
      </c>
      <c r="M15678"/>
      <c r="N15678">
        <v>60</v>
      </c>
      <c r="O15678" t="s">
        <v>23204</v>
      </c>
      <c r="P15678" t="s">
        <v>27656</v>
      </c>
    </row>
    <row r="15679" spans="1:16" x14ac:dyDescent="0.25">
      <c r="A15679" t="s">
        <v>5</v>
      </c>
      <c r="B15679" t="s">
        <v>3423</v>
      </c>
      <c r="C15679" t="s">
        <v>86</v>
      </c>
      <c r="D15679" t="s">
        <v>4526</v>
      </c>
      <c r="E15679" t="s">
        <v>88</v>
      </c>
      <c r="F15679" t="b">
        <v>0</v>
      </c>
      <c r="G15679" t="s">
        <v>68</v>
      </c>
      <c r="H15679" s="1">
        <v>46191.67087962963</v>
      </c>
      <c r="I15679" t="b">
        <v>0</v>
      </c>
      <c r="J15679" t="b">
        <v>1</v>
      </c>
      <c r="K15679" t="s">
        <v>41</v>
      </c>
      <c r="L15679" t="s">
        <v>74</v>
      </c>
      <c r="M15679"/>
      <c r="N15679">
        <v>66</v>
      </c>
      <c r="O15679" t="s">
        <v>808</v>
      </c>
      <c r="P15679" t="s">
        <v>27657</v>
      </c>
    </row>
    <row r="15680" spans="1:16" x14ac:dyDescent="0.25">
      <c r="A15680" t="s">
        <v>1</v>
      </c>
      <c r="B15680" t="s">
        <v>740</v>
      </c>
      <c r="C15680" t="s">
        <v>650</v>
      </c>
      <c r="D15680" t="s">
        <v>4526</v>
      </c>
      <c r="E15680" t="s">
        <v>59</v>
      </c>
      <c r="F15680" t="b">
        <v>0</v>
      </c>
      <c r="G15680" t="s">
        <v>68</v>
      </c>
      <c r="H15680" s="1">
        <v>46191.67087962963</v>
      </c>
      <c r="I15680" t="b">
        <v>1</v>
      </c>
      <c r="J15680" t="b">
        <v>0</v>
      </c>
      <c r="K15680" t="s">
        <v>41</v>
      </c>
      <c r="L15680" t="s">
        <v>74</v>
      </c>
      <c r="M15680"/>
      <c r="N15680">
        <v>75</v>
      </c>
      <c r="O15680" t="s">
        <v>23204</v>
      </c>
      <c r="P15680" t="s">
        <v>27658</v>
      </c>
    </row>
    <row r="15681" spans="1:16" x14ac:dyDescent="0.25">
      <c r="A15681" t="s">
        <v>5</v>
      </c>
      <c r="B15681" t="s">
        <v>27659</v>
      </c>
      <c r="C15681" t="s">
        <v>913</v>
      </c>
      <c r="D15681" t="s">
        <v>20103</v>
      </c>
      <c r="E15681" t="s">
        <v>59</v>
      </c>
      <c r="F15681" t="b">
        <v>0</v>
      </c>
      <c r="G15681" t="s">
        <v>20</v>
      </c>
      <c r="H15681" s="1">
        <v>46191.67150462963</v>
      </c>
      <c r="I15681" t="b">
        <v>1</v>
      </c>
      <c r="J15681" t="b">
        <v>0</v>
      </c>
      <c r="K15681" t="s">
        <v>20</v>
      </c>
      <c r="L15681" t="s">
        <v>60</v>
      </c>
      <c r="M15681">
        <v>85000</v>
      </c>
      <c r="N15681"/>
      <c r="O15681" t="s">
        <v>6054</v>
      </c>
      <c r="P15681" t="s">
        <v>27660</v>
      </c>
    </row>
    <row r="15682" spans="1:16" x14ac:dyDescent="0.25">
      <c r="A15682" t="s">
        <v>2</v>
      </c>
      <c r="B15682" t="s">
        <v>27661</v>
      </c>
      <c r="C15682" t="s">
        <v>913</v>
      </c>
      <c r="D15682" t="s">
        <v>20103</v>
      </c>
      <c r="E15682" t="s">
        <v>59</v>
      </c>
      <c r="F15682" t="b">
        <v>0</v>
      </c>
      <c r="G15682" t="s">
        <v>20</v>
      </c>
      <c r="H15682" s="1">
        <v>46191.67150462963</v>
      </c>
      <c r="I15682" t="b">
        <v>0</v>
      </c>
      <c r="J15682" t="b">
        <v>0</v>
      </c>
      <c r="K15682" t="s">
        <v>20</v>
      </c>
      <c r="L15682" t="s">
        <v>60</v>
      </c>
      <c r="M15682">
        <v>85000</v>
      </c>
      <c r="N15682"/>
      <c r="O15682" t="s">
        <v>6054</v>
      </c>
      <c r="P15682" t="s">
        <v>27662</v>
      </c>
    </row>
    <row r="15683" spans="1:16" x14ac:dyDescent="0.25">
      <c r="A15683" t="s">
        <v>5</v>
      </c>
      <c r="B15683" t="s">
        <v>27663</v>
      </c>
      <c r="C15683" t="s">
        <v>81</v>
      </c>
      <c r="D15683" t="s">
        <v>4756</v>
      </c>
      <c r="E15683" t="s">
        <v>59</v>
      </c>
      <c r="F15683" t="b">
        <v>0</v>
      </c>
      <c r="G15683" t="s">
        <v>77</v>
      </c>
      <c r="H15683" s="1">
        <v>46191.710023148153</v>
      </c>
      <c r="I15683" t="b">
        <v>1</v>
      </c>
      <c r="J15683" t="b">
        <v>1</v>
      </c>
      <c r="K15683" t="s">
        <v>41</v>
      </c>
      <c r="L15683" t="s">
        <v>60</v>
      </c>
      <c r="M15683">
        <v>155000</v>
      </c>
      <c r="N15683"/>
      <c r="O15683" t="s">
        <v>27664</v>
      </c>
      <c r="P15683" t="s">
        <v>27665</v>
      </c>
    </row>
    <row r="15684" spans="1:16" x14ac:dyDescent="0.25">
      <c r="A15684" t="s">
        <v>3</v>
      </c>
      <c r="B15684" t="s">
        <v>27666</v>
      </c>
      <c r="C15684" t="s">
        <v>14264</v>
      </c>
      <c r="D15684" t="s">
        <v>24160</v>
      </c>
      <c r="E15684" t="s">
        <v>59</v>
      </c>
      <c r="F15684" t="b">
        <v>0</v>
      </c>
      <c r="G15684" t="s">
        <v>68</v>
      </c>
      <c r="H15684" s="1">
        <v>46191.710034722222</v>
      </c>
      <c r="I15684" t="b">
        <v>0</v>
      </c>
      <c r="J15684" t="b">
        <v>0</v>
      </c>
      <c r="K15684" t="s">
        <v>41</v>
      </c>
      <c r="L15684" t="s">
        <v>60</v>
      </c>
      <c r="M15684">
        <v>107500</v>
      </c>
      <c r="N15684"/>
      <c r="O15684" t="s">
        <v>27667</v>
      </c>
      <c r="P15684" t="s">
        <v>9816</v>
      </c>
    </row>
    <row r="15685" spans="1:16" x14ac:dyDescent="0.25">
      <c r="A15685" t="s">
        <v>5</v>
      </c>
      <c r="B15685" t="s">
        <v>27668</v>
      </c>
      <c r="C15685" t="s">
        <v>190</v>
      </c>
      <c r="D15685" t="s">
        <v>4526</v>
      </c>
      <c r="E15685" t="s">
        <v>59</v>
      </c>
      <c r="F15685" t="b">
        <v>0</v>
      </c>
      <c r="G15685" t="s">
        <v>73</v>
      </c>
      <c r="H15685" s="1">
        <v>46191.710150462961</v>
      </c>
      <c r="I15685" t="b">
        <v>0</v>
      </c>
      <c r="J15685" t="b">
        <v>1</v>
      </c>
      <c r="K15685" t="s">
        <v>41</v>
      </c>
      <c r="L15685" t="s">
        <v>60</v>
      </c>
      <c r="M15685">
        <v>83000</v>
      </c>
      <c r="N15685"/>
      <c r="O15685" t="s">
        <v>1315</v>
      </c>
      <c r="P15685" t="s">
        <v>2626</v>
      </c>
    </row>
    <row r="15686" spans="1:16" x14ac:dyDescent="0.25">
      <c r="A15686" t="s">
        <v>3</v>
      </c>
      <c r="B15686" t="s">
        <v>27669</v>
      </c>
      <c r="C15686" t="s">
        <v>5717</v>
      </c>
      <c r="D15686" t="s">
        <v>4346</v>
      </c>
      <c r="E15686" t="s">
        <v>59</v>
      </c>
      <c r="F15686" t="b">
        <v>0</v>
      </c>
      <c r="G15686" t="s">
        <v>19</v>
      </c>
      <c r="H15686" s="1">
        <v>46191.710601851853</v>
      </c>
      <c r="I15686" t="b">
        <v>0</v>
      </c>
      <c r="J15686" t="b">
        <v>0</v>
      </c>
      <c r="K15686" t="s">
        <v>19</v>
      </c>
      <c r="L15686" t="s">
        <v>60</v>
      </c>
      <c r="M15686">
        <v>500000</v>
      </c>
      <c r="N15686"/>
      <c r="O15686" t="s">
        <v>27670</v>
      </c>
      <c r="P15686" t="s">
        <v>406</v>
      </c>
    </row>
    <row r="15687" spans="1:16" x14ac:dyDescent="0.25">
      <c r="A15687" t="s">
        <v>3</v>
      </c>
      <c r="B15687" t="s">
        <v>27671</v>
      </c>
      <c r="C15687" t="s">
        <v>5215</v>
      </c>
      <c r="D15687" t="s">
        <v>4346</v>
      </c>
      <c r="E15687" t="s">
        <v>59</v>
      </c>
      <c r="F15687" t="b">
        <v>0</v>
      </c>
      <c r="G15687" t="s">
        <v>19</v>
      </c>
      <c r="H15687" s="1">
        <v>46191.710601851853</v>
      </c>
      <c r="I15687" t="b">
        <v>0</v>
      </c>
      <c r="J15687" t="b">
        <v>0</v>
      </c>
      <c r="K15687" t="s">
        <v>19</v>
      </c>
      <c r="L15687" t="s">
        <v>60</v>
      </c>
      <c r="M15687">
        <v>450000</v>
      </c>
      <c r="N15687"/>
      <c r="O15687" t="s">
        <v>2256</v>
      </c>
      <c r="P15687" t="s">
        <v>27672</v>
      </c>
    </row>
    <row r="15688" spans="1:16" x14ac:dyDescent="0.25">
      <c r="A15688" t="s">
        <v>5</v>
      </c>
      <c r="B15688" t="s">
        <v>21696</v>
      </c>
      <c r="C15688" t="s">
        <v>172</v>
      </c>
      <c r="D15688" t="s">
        <v>4756</v>
      </c>
      <c r="E15688" t="s">
        <v>59</v>
      </c>
      <c r="F15688" t="b">
        <v>0</v>
      </c>
      <c r="G15688" t="s">
        <v>68</v>
      </c>
      <c r="H15688" s="1">
        <v>46191.712453703702</v>
      </c>
      <c r="I15688" t="b">
        <v>1</v>
      </c>
      <c r="J15688" t="b">
        <v>1</v>
      </c>
      <c r="K15688" t="s">
        <v>41</v>
      </c>
      <c r="L15688" t="s">
        <v>60</v>
      </c>
      <c r="M15688">
        <v>169000</v>
      </c>
      <c r="N15688"/>
      <c r="O15688" t="s">
        <v>7458</v>
      </c>
      <c r="P15688" t="s">
        <v>21697</v>
      </c>
    </row>
    <row r="15689" spans="1:16" x14ac:dyDescent="0.25">
      <c r="A15689" t="s">
        <v>1</v>
      </c>
      <c r="B15689" t="s">
        <v>27673</v>
      </c>
      <c r="C15689" t="s">
        <v>353</v>
      </c>
      <c r="D15689" t="s">
        <v>4526</v>
      </c>
      <c r="E15689" t="s">
        <v>59</v>
      </c>
      <c r="F15689" t="b">
        <v>0</v>
      </c>
      <c r="G15689" t="s">
        <v>77</v>
      </c>
      <c r="H15689" s="1">
        <v>46191.712476851862</v>
      </c>
      <c r="I15689" t="b">
        <v>0</v>
      </c>
      <c r="J15689" t="b">
        <v>1</v>
      </c>
      <c r="K15689" t="s">
        <v>41</v>
      </c>
      <c r="L15689" t="s">
        <v>60</v>
      </c>
      <c r="M15689">
        <v>116000</v>
      </c>
      <c r="N15689"/>
      <c r="O15689" t="s">
        <v>18994</v>
      </c>
      <c r="P15689" t="s">
        <v>208</v>
      </c>
    </row>
    <row r="15690" spans="1:16" x14ac:dyDescent="0.25">
      <c r="A15690" t="s">
        <v>1</v>
      </c>
      <c r="B15690" t="s">
        <v>1320</v>
      </c>
      <c r="C15690" t="s">
        <v>2449</v>
      </c>
      <c r="D15690" t="s">
        <v>4756</v>
      </c>
      <c r="E15690" t="s">
        <v>59</v>
      </c>
      <c r="F15690" t="b">
        <v>0</v>
      </c>
      <c r="G15690" t="s">
        <v>68</v>
      </c>
      <c r="H15690" s="1">
        <v>46191.712523148148</v>
      </c>
      <c r="I15690" t="b">
        <v>0</v>
      </c>
      <c r="J15690" t="b">
        <v>1</v>
      </c>
      <c r="K15690" t="s">
        <v>41</v>
      </c>
      <c r="L15690" t="s">
        <v>60</v>
      </c>
      <c r="M15690">
        <v>105000</v>
      </c>
      <c r="N15690"/>
      <c r="O15690" t="s">
        <v>26792</v>
      </c>
    </row>
    <row r="15691" spans="1:16" x14ac:dyDescent="0.25">
      <c r="A15691" t="s">
        <v>4</v>
      </c>
      <c r="B15691" t="s">
        <v>3538</v>
      </c>
      <c r="C15691" t="s">
        <v>102</v>
      </c>
      <c r="D15691" t="s">
        <v>4526</v>
      </c>
      <c r="E15691" t="s">
        <v>88</v>
      </c>
      <c r="F15691" t="b">
        <v>0</v>
      </c>
      <c r="G15691" t="s">
        <v>68</v>
      </c>
      <c r="H15691" s="1">
        <v>46191.712546296287</v>
      </c>
      <c r="I15691" t="b">
        <v>0</v>
      </c>
      <c r="J15691" t="b">
        <v>0</v>
      </c>
      <c r="K15691" t="s">
        <v>41</v>
      </c>
      <c r="L15691" t="s">
        <v>60</v>
      </c>
      <c r="M15691">
        <v>145000</v>
      </c>
      <c r="N15691"/>
      <c r="O15691" t="s">
        <v>18709</v>
      </c>
      <c r="P15691" t="s">
        <v>8294</v>
      </c>
    </row>
    <row r="15692" spans="1:16" x14ac:dyDescent="0.25">
      <c r="A15692" t="s">
        <v>1</v>
      </c>
      <c r="B15692" t="s">
        <v>27674</v>
      </c>
      <c r="C15692" t="s">
        <v>17516</v>
      </c>
      <c r="D15692" t="s">
        <v>4346</v>
      </c>
      <c r="E15692" t="s">
        <v>59</v>
      </c>
      <c r="F15692" t="b">
        <v>0</v>
      </c>
      <c r="G15692" t="s">
        <v>19</v>
      </c>
      <c r="H15692" s="1">
        <v>46191.713159722232</v>
      </c>
      <c r="I15692" t="b">
        <v>1</v>
      </c>
      <c r="J15692" t="b">
        <v>0</v>
      </c>
      <c r="K15692" t="s">
        <v>19</v>
      </c>
      <c r="L15692" t="s">
        <v>60</v>
      </c>
      <c r="M15692">
        <v>450000</v>
      </c>
      <c r="N15692"/>
      <c r="O15692" t="s">
        <v>27675</v>
      </c>
      <c r="P15692" t="s">
        <v>27676</v>
      </c>
    </row>
    <row r="15693" spans="1:16" x14ac:dyDescent="0.25">
      <c r="A15693" t="s">
        <v>1</v>
      </c>
      <c r="B15693" t="s">
        <v>27677</v>
      </c>
      <c r="C15693" t="s">
        <v>13767</v>
      </c>
      <c r="D15693" t="s">
        <v>4346</v>
      </c>
      <c r="E15693" t="s">
        <v>59</v>
      </c>
      <c r="F15693" t="b">
        <v>0</v>
      </c>
      <c r="G15693" t="s">
        <v>19</v>
      </c>
      <c r="H15693" s="1">
        <v>46191.713182870371</v>
      </c>
      <c r="I15693" t="b">
        <v>1</v>
      </c>
      <c r="J15693" t="b">
        <v>0</v>
      </c>
      <c r="K15693" t="s">
        <v>19</v>
      </c>
      <c r="L15693" t="s">
        <v>60</v>
      </c>
      <c r="M15693">
        <v>650000</v>
      </c>
      <c r="N15693"/>
      <c r="O15693" t="s">
        <v>27678</v>
      </c>
      <c r="P15693" t="s">
        <v>27679</v>
      </c>
    </row>
    <row r="15694" spans="1:16" x14ac:dyDescent="0.25">
      <c r="A15694" t="s">
        <v>0</v>
      </c>
      <c r="B15694" t="s">
        <v>27680</v>
      </c>
      <c r="C15694" t="s">
        <v>13767</v>
      </c>
      <c r="D15694" t="s">
        <v>4346</v>
      </c>
      <c r="E15694" t="s">
        <v>59</v>
      </c>
      <c r="F15694" t="b">
        <v>0</v>
      </c>
      <c r="G15694" t="s">
        <v>19</v>
      </c>
      <c r="H15694" s="1">
        <v>46191.713206018518</v>
      </c>
      <c r="I15694" t="b">
        <v>0</v>
      </c>
      <c r="J15694" t="b">
        <v>0</v>
      </c>
      <c r="K15694" t="s">
        <v>19</v>
      </c>
      <c r="L15694" t="s">
        <v>60</v>
      </c>
      <c r="M15694">
        <v>625000</v>
      </c>
      <c r="N15694"/>
      <c r="O15694" t="s">
        <v>27681</v>
      </c>
      <c r="P15694" t="s">
        <v>27682</v>
      </c>
    </row>
    <row r="15695" spans="1:16" x14ac:dyDescent="0.25">
      <c r="A15695" t="s">
        <v>1</v>
      </c>
      <c r="B15695" t="s">
        <v>27683</v>
      </c>
      <c r="C15695" t="s">
        <v>13767</v>
      </c>
      <c r="D15695" t="s">
        <v>4346</v>
      </c>
      <c r="E15695" t="s">
        <v>59</v>
      </c>
      <c r="F15695" t="b">
        <v>0</v>
      </c>
      <c r="G15695" t="s">
        <v>19</v>
      </c>
      <c r="H15695" s="1">
        <v>46191.713206018518</v>
      </c>
      <c r="I15695" t="b">
        <v>1</v>
      </c>
      <c r="J15695" t="b">
        <v>0</v>
      </c>
      <c r="K15695" t="s">
        <v>19</v>
      </c>
      <c r="L15695" t="s">
        <v>60</v>
      </c>
      <c r="M15695">
        <v>850000</v>
      </c>
      <c r="N15695"/>
      <c r="O15695" t="s">
        <v>27675</v>
      </c>
      <c r="P15695" t="s">
        <v>27676</v>
      </c>
    </row>
    <row r="15696" spans="1:16" x14ac:dyDescent="0.25">
      <c r="A15696" t="s">
        <v>3</v>
      </c>
      <c r="B15696" t="s">
        <v>27684</v>
      </c>
      <c r="C15696" t="s">
        <v>1336</v>
      </c>
      <c r="D15696" t="s">
        <v>4526</v>
      </c>
      <c r="E15696" t="s">
        <v>88</v>
      </c>
      <c r="F15696" t="b">
        <v>0</v>
      </c>
      <c r="G15696" t="s">
        <v>77</v>
      </c>
      <c r="H15696" s="1">
        <v>46191.751747685194</v>
      </c>
      <c r="I15696" t="b">
        <v>1</v>
      </c>
      <c r="J15696" t="b">
        <v>0</v>
      </c>
      <c r="K15696" t="s">
        <v>41</v>
      </c>
      <c r="L15696" t="s">
        <v>74</v>
      </c>
      <c r="M15696"/>
      <c r="N15696">
        <v>62.5</v>
      </c>
      <c r="O15696" t="s">
        <v>4779</v>
      </c>
      <c r="P15696" t="s">
        <v>21547</v>
      </c>
    </row>
    <row r="15697" spans="1:16" x14ac:dyDescent="0.25">
      <c r="A15697" t="s">
        <v>0</v>
      </c>
      <c r="B15697" t="s">
        <v>27685</v>
      </c>
      <c r="C15697" t="s">
        <v>114</v>
      </c>
      <c r="D15697" t="s">
        <v>4526</v>
      </c>
      <c r="E15697" t="s">
        <v>88</v>
      </c>
      <c r="F15697" t="b">
        <v>0</v>
      </c>
      <c r="G15697" t="s">
        <v>77</v>
      </c>
      <c r="H15697" s="1">
        <v>46191.751770833333</v>
      </c>
      <c r="I15697" t="b">
        <v>0</v>
      </c>
      <c r="J15697" t="b">
        <v>1</v>
      </c>
      <c r="K15697" t="s">
        <v>41</v>
      </c>
      <c r="L15697" t="s">
        <v>74</v>
      </c>
      <c r="M15697"/>
      <c r="N15697">
        <v>25.5</v>
      </c>
      <c r="O15697" t="s">
        <v>7085</v>
      </c>
      <c r="P15697" t="s">
        <v>26127</v>
      </c>
    </row>
    <row r="15698" spans="1:16" x14ac:dyDescent="0.25">
      <c r="A15698" t="s">
        <v>0</v>
      </c>
      <c r="B15698" t="s">
        <v>27686</v>
      </c>
      <c r="C15698" t="s">
        <v>41</v>
      </c>
      <c r="D15698" t="s">
        <v>4526</v>
      </c>
      <c r="E15698" t="s">
        <v>88</v>
      </c>
      <c r="F15698" t="b">
        <v>0</v>
      </c>
      <c r="G15698" t="s">
        <v>41</v>
      </c>
      <c r="H15698" s="1">
        <v>46191.752974537027</v>
      </c>
      <c r="I15698" t="b">
        <v>0</v>
      </c>
      <c r="J15698" t="b">
        <v>0</v>
      </c>
      <c r="K15698" t="s">
        <v>41</v>
      </c>
      <c r="L15698" t="s">
        <v>74</v>
      </c>
      <c r="M15698"/>
      <c r="N15698">
        <v>57.5</v>
      </c>
      <c r="O15698" t="s">
        <v>129</v>
      </c>
      <c r="P15698" t="s">
        <v>27687</v>
      </c>
    </row>
    <row r="15699" spans="1:16" x14ac:dyDescent="0.25">
      <c r="A15699" t="s">
        <v>3</v>
      </c>
      <c r="B15699" t="s">
        <v>27688</v>
      </c>
      <c r="C15699" t="s">
        <v>172</v>
      </c>
      <c r="D15699" t="s">
        <v>4526</v>
      </c>
      <c r="E15699" t="s">
        <v>59</v>
      </c>
      <c r="F15699" t="b">
        <v>0</v>
      </c>
      <c r="G15699" t="s">
        <v>68</v>
      </c>
      <c r="H15699" s="1">
        <v>46191.754120370373</v>
      </c>
      <c r="I15699" t="b">
        <v>1</v>
      </c>
      <c r="J15699" t="b">
        <v>0</v>
      </c>
      <c r="K15699" t="s">
        <v>41</v>
      </c>
      <c r="L15699" t="s">
        <v>74</v>
      </c>
      <c r="M15699"/>
      <c r="N15699">
        <v>55.5</v>
      </c>
      <c r="O15699" t="s">
        <v>393</v>
      </c>
      <c r="P15699" t="s">
        <v>16966</v>
      </c>
    </row>
    <row r="15700" spans="1:16" x14ac:dyDescent="0.25">
      <c r="A15700" t="s">
        <v>3</v>
      </c>
      <c r="B15700" t="s">
        <v>27689</v>
      </c>
      <c r="C15700" t="s">
        <v>1336</v>
      </c>
      <c r="D15700" t="s">
        <v>4526</v>
      </c>
      <c r="E15700" t="s">
        <v>88</v>
      </c>
      <c r="F15700" t="b">
        <v>0</v>
      </c>
      <c r="G15700" t="s">
        <v>77</v>
      </c>
      <c r="H15700" s="1">
        <v>46191.754143518519</v>
      </c>
      <c r="I15700" t="b">
        <v>1</v>
      </c>
      <c r="J15700" t="b">
        <v>0</v>
      </c>
      <c r="K15700" t="s">
        <v>41</v>
      </c>
      <c r="L15700" t="s">
        <v>74</v>
      </c>
      <c r="M15700"/>
      <c r="N15700">
        <v>82.5</v>
      </c>
      <c r="O15700" t="s">
        <v>4779</v>
      </c>
      <c r="P15700" t="s">
        <v>27690</v>
      </c>
    </row>
    <row r="15701" spans="1:16" x14ac:dyDescent="0.25">
      <c r="A15701" t="s">
        <v>0</v>
      </c>
      <c r="B15701" t="s">
        <v>27691</v>
      </c>
      <c r="C15701" t="s">
        <v>81</v>
      </c>
      <c r="D15701" t="s">
        <v>4526</v>
      </c>
      <c r="E15701" t="s">
        <v>59</v>
      </c>
      <c r="F15701" t="b">
        <v>0</v>
      </c>
      <c r="G15701" t="s">
        <v>77</v>
      </c>
      <c r="H15701" s="1">
        <v>46191.793356481481</v>
      </c>
      <c r="I15701" t="b">
        <v>0</v>
      </c>
      <c r="J15701" t="b">
        <v>0</v>
      </c>
      <c r="K15701" t="s">
        <v>41</v>
      </c>
      <c r="L15701" t="s">
        <v>60</v>
      </c>
      <c r="M15701">
        <v>105000</v>
      </c>
      <c r="N15701"/>
      <c r="O15701" t="s">
        <v>27692</v>
      </c>
      <c r="P15701" t="s">
        <v>27693</v>
      </c>
    </row>
    <row r="15702" spans="1:16" x14ac:dyDescent="0.25">
      <c r="A15702" t="s">
        <v>0</v>
      </c>
      <c r="B15702" t="s">
        <v>27694</v>
      </c>
      <c r="C15702" t="s">
        <v>76</v>
      </c>
      <c r="D15702" t="s">
        <v>4526</v>
      </c>
      <c r="E15702" t="s">
        <v>59</v>
      </c>
      <c r="F15702" t="b">
        <v>1</v>
      </c>
      <c r="G15702" t="s">
        <v>73</v>
      </c>
      <c r="H15702" s="1">
        <v>46191.79347222222</v>
      </c>
      <c r="I15702" t="b">
        <v>1</v>
      </c>
      <c r="J15702" t="b">
        <v>1</v>
      </c>
      <c r="K15702" t="s">
        <v>41</v>
      </c>
      <c r="L15702" t="s">
        <v>74</v>
      </c>
      <c r="M15702"/>
      <c r="N15702">
        <v>19</v>
      </c>
      <c r="O15702" t="s">
        <v>7887</v>
      </c>
      <c r="P15702" t="s">
        <v>1514</v>
      </c>
    </row>
    <row r="15703" spans="1:16" x14ac:dyDescent="0.25">
      <c r="A15703" t="s">
        <v>0</v>
      </c>
      <c r="B15703" t="s">
        <v>0</v>
      </c>
      <c r="C15703" t="s">
        <v>2032</v>
      </c>
      <c r="D15703" t="s">
        <v>4526</v>
      </c>
      <c r="E15703" t="s">
        <v>59</v>
      </c>
      <c r="F15703" t="b">
        <v>0</v>
      </c>
      <c r="G15703" t="s">
        <v>65</v>
      </c>
      <c r="H15703" s="1">
        <v>46191.79478009259</v>
      </c>
      <c r="I15703" t="b">
        <v>1</v>
      </c>
      <c r="J15703" t="b">
        <v>1</v>
      </c>
      <c r="K15703" t="s">
        <v>41</v>
      </c>
      <c r="L15703" t="s">
        <v>74</v>
      </c>
      <c r="M15703"/>
      <c r="N15703">
        <v>34</v>
      </c>
      <c r="O15703" t="s">
        <v>1993</v>
      </c>
      <c r="P15703" t="s">
        <v>27695</v>
      </c>
    </row>
    <row r="15704" spans="1:16" x14ac:dyDescent="0.25">
      <c r="A15704" t="s">
        <v>0</v>
      </c>
      <c r="B15704" t="s">
        <v>1006</v>
      </c>
      <c r="C15704" t="s">
        <v>71</v>
      </c>
      <c r="D15704" t="s">
        <v>4346</v>
      </c>
      <c r="E15704" t="s">
        <v>59</v>
      </c>
      <c r="F15704" t="b">
        <v>0</v>
      </c>
      <c r="G15704" t="s">
        <v>73</v>
      </c>
      <c r="H15704" s="1">
        <v>46191.835023148153</v>
      </c>
      <c r="I15704" t="b">
        <v>0</v>
      </c>
      <c r="J15704" t="b">
        <v>1</v>
      </c>
      <c r="K15704" t="s">
        <v>41</v>
      </c>
      <c r="L15704" t="s">
        <v>60</v>
      </c>
      <c r="M15704">
        <v>81500</v>
      </c>
      <c r="N15704"/>
      <c r="O15704" t="s">
        <v>3858</v>
      </c>
      <c r="P15704" t="s">
        <v>11109</v>
      </c>
    </row>
    <row r="15705" spans="1:16" x14ac:dyDescent="0.25">
      <c r="A15705" t="s">
        <v>3</v>
      </c>
      <c r="B15705" t="s">
        <v>27696</v>
      </c>
      <c r="C15705" t="s">
        <v>308</v>
      </c>
      <c r="D15705" t="s">
        <v>4526</v>
      </c>
      <c r="E15705" t="s">
        <v>88</v>
      </c>
      <c r="F15705" t="b">
        <v>0</v>
      </c>
      <c r="G15705" t="s">
        <v>65</v>
      </c>
      <c r="H15705" s="1">
        <v>46191.835046296299</v>
      </c>
      <c r="I15705" t="b">
        <v>0</v>
      </c>
      <c r="J15705" t="b">
        <v>0</v>
      </c>
      <c r="K15705" t="s">
        <v>41</v>
      </c>
      <c r="L15705" t="s">
        <v>74</v>
      </c>
      <c r="M15705"/>
      <c r="N15705">
        <v>57.5</v>
      </c>
      <c r="O15705" t="s">
        <v>27697</v>
      </c>
      <c r="P15705" t="s">
        <v>27698</v>
      </c>
    </row>
    <row r="15706" spans="1:16" x14ac:dyDescent="0.25">
      <c r="A15706" t="s">
        <v>0</v>
      </c>
      <c r="B15706" t="s">
        <v>27699</v>
      </c>
      <c r="C15706" t="s">
        <v>246</v>
      </c>
      <c r="D15706" t="s">
        <v>4526</v>
      </c>
      <c r="E15706" t="s">
        <v>88</v>
      </c>
      <c r="F15706" t="b">
        <v>0</v>
      </c>
      <c r="G15706" t="s">
        <v>65</v>
      </c>
      <c r="H15706" s="1">
        <v>46191.836458333331</v>
      </c>
      <c r="I15706" t="b">
        <v>1</v>
      </c>
      <c r="J15706" t="b">
        <v>0</v>
      </c>
      <c r="K15706" t="s">
        <v>41</v>
      </c>
      <c r="L15706" t="s">
        <v>74</v>
      </c>
      <c r="M15706"/>
      <c r="N15706">
        <v>33.5</v>
      </c>
      <c r="O15706" t="s">
        <v>27700</v>
      </c>
      <c r="P15706" t="s">
        <v>2363</v>
      </c>
    </row>
    <row r="15707" spans="1:16" x14ac:dyDescent="0.25">
      <c r="A15707" t="s">
        <v>1</v>
      </c>
      <c r="B15707" t="s">
        <v>277</v>
      </c>
      <c r="C15707" t="s">
        <v>901</v>
      </c>
      <c r="D15707" t="s">
        <v>4526</v>
      </c>
      <c r="E15707" t="s">
        <v>59</v>
      </c>
      <c r="F15707" t="b">
        <v>0</v>
      </c>
      <c r="G15707" t="s">
        <v>77</v>
      </c>
      <c r="H15707" s="1">
        <v>46191.87909722222</v>
      </c>
      <c r="I15707" t="b">
        <v>0</v>
      </c>
      <c r="J15707" t="b">
        <v>1</v>
      </c>
      <c r="K15707" t="s">
        <v>41</v>
      </c>
      <c r="L15707" t="s">
        <v>74</v>
      </c>
      <c r="M15707"/>
      <c r="N15707">
        <v>95</v>
      </c>
      <c r="O15707" t="s">
        <v>24287</v>
      </c>
    </row>
    <row r="15708" spans="1:16" x14ac:dyDescent="0.25">
      <c r="A15708" t="s">
        <v>1</v>
      </c>
      <c r="B15708" t="s">
        <v>2255</v>
      </c>
      <c r="C15708" t="s">
        <v>934</v>
      </c>
      <c r="D15708" t="s">
        <v>4526</v>
      </c>
      <c r="E15708" t="s">
        <v>59</v>
      </c>
      <c r="F15708" t="b">
        <v>0</v>
      </c>
      <c r="G15708" t="s">
        <v>68</v>
      </c>
      <c r="H15708" s="1">
        <v>46191.879212962973</v>
      </c>
      <c r="I15708" t="b">
        <v>0</v>
      </c>
      <c r="J15708" t="b">
        <v>0</v>
      </c>
      <c r="K15708" t="s">
        <v>41</v>
      </c>
      <c r="L15708" t="s">
        <v>60</v>
      </c>
      <c r="M15708">
        <v>113500</v>
      </c>
      <c r="N15708"/>
      <c r="O15708" t="s">
        <v>27701</v>
      </c>
      <c r="P15708" t="s">
        <v>27702</v>
      </c>
    </row>
    <row r="15709" spans="1:16" x14ac:dyDescent="0.25">
      <c r="A15709" t="s">
        <v>1</v>
      </c>
      <c r="B15709" t="s">
        <v>27703</v>
      </c>
      <c r="C15709" t="s">
        <v>113</v>
      </c>
      <c r="D15709" t="s">
        <v>4526</v>
      </c>
      <c r="E15709" t="s">
        <v>59</v>
      </c>
      <c r="F15709" t="b">
        <v>0</v>
      </c>
      <c r="G15709" t="s">
        <v>68</v>
      </c>
      <c r="H15709" s="1">
        <v>46191.879247685189</v>
      </c>
      <c r="I15709" t="b">
        <v>0</v>
      </c>
      <c r="J15709" t="b">
        <v>1</v>
      </c>
      <c r="K15709" t="s">
        <v>41</v>
      </c>
      <c r="L15709" t="s">
        <v>74</v>
      </c>
      <c r="M15709"/>
      <c r="N15709">
        <v>58.83</v>
      </c>
      <c r="O15709" t="s">
        <v>7800</v>
      </c>
      <c r="P15709" t="s">
        <v>27704</v>
      </c>
    </row>
    <row r="15710" spans="1:16" x14ac:dyDescent="0.25">
      <c r="A15710" t="s">
        <v>6</v>
      </c>
      <c r="B15710" t="s">
        <v>27705</v>
      </c>
      <c r="C15710" t="s">
        <v>201</v>
      </c>
      <c r="D15710" t="s">
        <v>4671</v>
      </c>
      <c r="E15710" t="s">
        <v>88</v>
      </c>
      <c r="F15710" t="b">
        <v>0</v>
      </c>
      <c r="G15710" t="s">
        <v>77</v>
      </c>
      <c r="H15710" s="1">
        <v>46192.002974537027</v>
      </c>
      <c r="I15710" t="b">
        <v>0</v>
      </c>
      <c r="J15710" t="b">
        <v>1</v>
      </c>
      <c r="K15710" t="s">
        <v>41</v>
      </c>
      <c r="L15710" t="s">
        <v>60</v>
      </c>
      <c r="M15710">
        <v>221280</v>
      </c>
      <c r="N15710"/>
      <c r="O15710" t="s">
        <v>3095</v>
      </c>
    </row>
    <row r="15711" spans="1:16" x14ac:dyDescent="0.25">
      <c r="A15711" t="s">
        <v>2</v>
      </c>
      <c r="B15711" t="s">
        <v>27538</v>
      </c>
      <c r="C15711" t="s">
        <v>5932</v>
      </c>
      <c r="D15711" t="s">
        <v>4671</v>
      </c>
      <c r="E15711" t="s">
        <v>59</v>
      </c>
      <c r="F15711" t="b">
        <v>0</v>
      </c>
      <c r="G15711" t="s">
        <v>68</v>
      </c>
      <c r="H15711" s="1">
        <v>46192.002997685187</v>
      </c>
      <c r="I15711" t="b">
        <v>0</v>
      </c>
      <c r="J15711" t="b">
        <v>1</v>
      </c>
      <c r="K15711" t="s">
        <v>41</v>
      </c>
      <c r="L15711" t="s">
        <v>60</v>
      </c>
      <c r="M15711">
        <v>126800</v>
      </c>
      <c r="N15711"/>
      <c r="O15711" t="s">
        <v>195</v>
      </c>
      <c r="P15711" t="s">
        <v>27706</v>
      </c>
    </row>
    <row r="15712" spans="1:16" x14ac:dyDescent="0.25">
      <c r="A15712" t="s">
        <v>0</v>
      </c>
      <c r="B15712" t="s">
        <v>0</v>
      </c>
      <c r="C15712" t="s">
        <v>2605</v>
      </c>
      <c r="D15712" t="s">
        <v>4526</v>
      </c>
      <c r="E15712" t="s">
        <v>132</v>
      </c>
      <c r="F15712" t="b">
        <v>0</v>
      </c>
      <c r="G15712" t="s">
        <v>65</v>
      </c>
      <c r="H15712" s="1">
        <v>46192.25172453704</v>
      </c>
      <c r="I15712" t="b">
        <v>1</v>
      </c>
      <c r="J15712" t="b">
        <v>0</v>
      </c>
      <c r="K15712" t="s">
        <v>41</v>
      </c>
      <c r="L15712" t="s">
        <v>74</v>
      </c>
      <c r="M15712"/>
      <c r="N15712">
        <v>25</v>
      </c>
      <c r="O15712" t="s">
        <v>4707</v>
      </c>
      <c r="P15712" t="s">
        <v>219</v>
      </c>
    </row>
    <row r="15713" spans="1:16" x14ac:dyDescent="0.25">
      <c r="A15713" t="s">
        <v>2</v>
      </c>
      <c r="B15713" t="s">
        <v>22919</v>
      </c>
      <c r="C15713" t="s">
        <v>5215</v>
      </c>
      <c r="D15713" t="s">
        <v>4346</v>
      </c>
      <c r="E15713" t="s">
        <v>72</v>
      </c>
      <c r="F15713" t="b">
        <v>0</v>
      </c>
      <c r="G15713" t="s">
        <v>19</v>
      </c>
      <c r="H15713" s="1">
        <v>46192.29546296296</v>
      </c>
      <c r="I15713" t="b">
        <v>0</v>
      </c>
      <c r="J15713" t="b">
        <v>0</v>
      </c>
      <c r="K15713" t="s">
        <v>19</v>
      </c>
      <c r="L15713" t="s">
        <v>60</v>
      </c>
      <c r="M15713">
        <v>1287788.98</v>
      </c>
      <c r="N15713"/>
      <c r="O15713" t="s">
        <v>16046</v>
      </c>
      <c r="P15713" t="s">
        <v>208</v>
      </c>
    </row>
    <row r="15714" spans="1:16" x14ac:dyDescent="0.25">
      <c r="A15714" t="s">
        <v>5</v>
      </c>
      <c r="B15714" t="s">
        <v>27707</v>
      </c>
      <c r="C15714" t="s">
        <v>76</v>
      </c>
      <c r="D15714" t="s">
        <v>4622</v>
      </c>
      <c r="E15714" t="s">
        <v>59</v>
      </c>
      <c r="F15714" t="b">
        <v>1</v>
      </c>
      <c r="G15714" t="s">
        <v>77</v>
      </c>
      <c r="H15714" s="1">
        <v>46192.296273148153</v>
      </c>
      <c r="I15714" t="b">
        <v>1</v>
      </c>
      <c r="J15714" t="b">
        <v>1</v>
      </c>
      <c r="K15714" t="s">
        <v>41</v>
      </c>
      <c r="L15714" t="s">
        <v>60</v>
      </c>
      <c r="M15714">
        <v>10000</v>
      </c>
      <c r="N15714"/>
      <c r="O15714" t="s">
        <v>20264</v>
      </c>
      <c r="P15714" t="s">
        <v>20265</v>
      </c>
    </row>
    <row r="15715" spans="1:16" x14ac:dyDescent="0.25">
      <c r="A15715" t="s">
        <v>8</v>
      </c>
      <c r="B15715" t="s">
        <v>27708</v>
      </c>
      <c r="C15715" t="s">
        <v>185</v>
      </c>
      <c r="D15715" t="s">
        <v>4526</v>
      </c>
      <c r="E15715" t="s">
        <v>59</v>
      </c>
      <c r="F15715" t="b">
        <v>0</v>
      </c>
      <c r="G15715" t="s">
        <v>19</v>
      </c>
      <c r="H15715" s="1">
        <v>46192.29724537037</v>
      </c>
      <c r="I15715" t="b">
        <v>0</v>
      </c>
      <c r="J15715" t="b">
        <v>0</v>
      </c>
      <c r="K15715" t="s">
        <v>19</v>
      </c>
      <c r="L15715" t="s">
        <v>60</v>
      </c>
      <c r="M15715">
        <v>1550000</v>
      </c>
      <c r="N15715"/>
      <c r="O15715" t="s">
        <v>7059</v>
      </c>
      <c r="P15715" t="s">
        <v>27709</v>
      </c>
    </row>
    <row r="15716" spans="1:16" x14ac:dyDescent="0.25">
      <c r="A15716" t="s">
        <v>0</v>
      </c>
      <c r="B15716" t="s">
        <v>27710</v>
      </c>
      <c r="C15716" t="s">
        <v>941</v>
      </c>
      <c r="D15716" t="s">
        <v>11236</v>
      </c>
      <c r="E15716" t="s">
        <v>59</v>
      </c>
      <c r="F15716" t="b">
        <v>0</v>
      </c>
      <c r="G15716" t="s">
        <v>65</v>
      </c>
      <c r="H15716" s="1">
        <v>46192.335046296299</v>
      </c>
      <c r="I15716" t="b">
        <v>0</v>
      </c>
      <c r="J15716" t="b">
        <v>1</v>
      </c>
      <c r="K15716" t="s">
        <v>41</v>
      </c>
      <c r="L15716" t="s">
        <v>60</v>
      </c>
      <c r="M15716">
        <v>94000</v>
      </c>
      <c r="N15716"/>
      <c r="O15716" t="s">
        <v>3782</v>
      </c>
      <c r="P15716" t="s">
        <v>1321</v>
      </c>
    </row>
    <row r="15717" spans="1:16" x14ac:dyDescent="0.25">
      <c r="A15717" t="s">
        <v>0</v>
      </c>
      <c r="B15717" t="s">
        <v>27711</v>
      </c>
      <c r="C15717" t="s">
        <v>3755</v>
      </c>
      <c r="D15717" t="s">
        <v>5030</v>
      </c>
      <c r="E15717" t="s">
        <v>59</v>
      </c>
      <c r="F15717" t="b">
        <v>0</v>
      </c>
      <c r="G15717" t="s">
        <v>38</v>
      </c>
      <c r="H15717" s="1">
        <v>46192.336388888893</v>
      </c>
      <c r="I15717" t="b">
        <v>0</v>
      </c>
      <c r="J15717" t="b">
        <v>0</v>
      </c>
      <c r="K15717" t="s">
        <v>38</v>
      </c>
      <c r="L15717" t="s">
        <v>60</v>
      </c>
      <c r="M15717">
        <v>17500</v>
      </c>
      <c r="N15717"/>
      <c r="O15717" t="s">
        <v>27712</v>
      </c>
      <c r="P15717" t="s">
        <v>27713</v>
      </c>
    </row>
    <row r="15718" spans="1:16" x14ac:dyDescent="0.25">
      <c r="A15718" t="s">
        <v>9</v>
      </c>
      <c r="B15718" t="s">
        <v>27714</v>
      </c>
      <c r="C15718" t="s">
        <v>1032</v>
      </c>
      <c r="D15718" t="s">
        <v>4346</v>
      </c>
      <c r="E15718" t="s">
        <v>59</v>
      </c>
      <c r="F15718" t="b">
        <v>0</v>
      </c>
      <c r="G15718" t="s">
        <v>13</v>
      </c>
      <c r="H15718" s="1">
        <v>46192.338472222233</v>
      </c>
      <c r="I15718" t="b">
        <v>0</v>
      </c>
      <c r="J15718" t="b">
        <v>0</v>
      </c>
      <c r="K15718" t="s">
        <v>13</v>
      </c>
      <c r="L15718" t="s">
        <v>60</v>
      </c>
      <c r="M15718">
        <v>120500</v>
      </c>
      <c r="N15718"/>
      <c r="O15718" t="s">
        <v>27715</v>
      </c>
      <c r="P15718" t="s">
        <v>15487</v>
      </c>
    </row>
    <row r="15719" spans="1:16" x14ac:dyDescent="0.25">
      <c r="A15719" t="s">
        <v>7</v>
      </c>
      <c r="B15719" t="s">
        <v>27716</v>
      </c>
      <c r="C15719" t="s">
        <v>913</v>
      </c>
      <c r="D15719" t="s">
        <v>20103</v>
      </c>
      <c r="E15719" t="s">
        <v>59</v>
      </c>
      <c r="F15719" t="b">
        <v>0</v>
      </c>
      <c r="G15719" t="s">
        <v>20</v>
      </c>
      <c r="H15719" s="1">
        <v>46192.377303240741</v>
      </c>
      <c r="I15719" t="b">
        <v>1</v>
      </c>
      <c r="J15719" t="b">
        <v>0</v>
      </c>
      <c r="K15719" t="s">
        <v>20</v>
      </c>
      <c r="L15719" t="s">
        <v>60</v>
      </c>
      <c r="M15719">
        <v>90000</v>
      </c>
      <c r="N15719"/>
      <c r="O15719" t="s">
        <v>27717</v>
      </c>
      <c r="P15719" t="s">
        <v>626</v>
      </c>
    </row>
    <row r="15720" spans="1:16" x14ac:dyDescent="0.25">
      <c r="A15720" t="s">
        <v>4</v>
      </c>
      <c r="B15720" t="s">
        <v>27718</v>
      </c>
      <c r="C15720" t="s">
        <v>370</v>
      </c>
      <c r="D15720" t="s">
        <v>4526</v>
      </c>
      <c r="E15720" t="s">
        <v>59</v>
      </c>
      <c r="F15720" t="b">
        <v>0</v>
      </c>
      <c r="G15720" t="s">
        <v>65</v>
      </c>
      <c r="H15720" s="1">
        <v>46192.379733796297</v>
      </c>
      <c r="I15720" t="b">
        <v>1</v>
      </c>
      <c r="J15720" t="b">
        <v>1</v>
      </c>
      <c r="K15720" t="s">
        <v>41</v>
      </c>
      <c r="L15720" t="s">
        <v>60</v>
      </c>
      <c r="M15720">
        <v>183500</v>
      </c>
      <c r="N15720"/>
      <c r="O15720" t="s">
        <v>7675</v>
      </c>
      <c r="P15720" t="s">
        <v>27719</v>
      </c>
    </row>
    <row r="15721" spans="1:16" x14ac:dyDescent="0.25">
      <c r="A15721" t="s">
        <v>0</v>
      </c>
      <c r="B15721" t="s">
        <v>1249</v>
      </c>
      <c r="C15721" t="s">
        <v>1903</v>
      </c>
      <c r="D15721" t="s">
        <v>4526</v>
      </c>
      <c r="E15721" t="s">
        <v>88</v>
      </c>
      <c r="F15721" t="b">
        <v>0</v>
      </c>
      <c r="G15721" t="s">
        <v>89</v>
      </c>
      <c r="H15721" s="1">
        <v>46192.418379629627</v>
      </c>
      <c r="I15721" t="b">
        <v>0</v>
      </c>
      <c r="J15721" t="b">
        <v>1</v>
      </c>
      <c r="K15721" t="s">
        <v>41</v>
      </c>
      <c r="L15721" t="s">
        <v>74</v>
      </c>
      <c r="M15721"/>
      <c r="N15721">
        <v>57.5</v>
      </c>
      <c r="O15721" t="s">
        <v>4487</v>
      </c>
      <c r="P15721" t="s">
        <v>18490</v>
      </c>
    </row>
    <row r="15722" spans="1:16" x14ac:dyDescent="0.25">
      <c r="A15722" t="s">
        <v>0</v>
      </c>
      <c r="B15722" t="s">
        <v>24737</v>
      </c>
      <c r="C15722" t="s">
        <v>376</v>
      </c>
      <c r="D15722" t="s">
        <v>4526</v>
      </c>
      <c r="E15722" t="s">
        <v>59</v>
      </c>
      <c r="F15722" t="b">
        <v>0</v>
      </c>
      <c r="G15722" t="s">
        <v>89</v>
      </c>
      <c r="H15722" s="1">
        <v>46192.418379629627</v>
      </c>
      <c r="I15722" t="b">
        <v>0</v>
      </c>
      <c r="J15722" t="b">
        <v>1</v>
      </c>
      <c r="K15722" t="s">
        <v>41</v>
      </c>
      <c r="L15722" t="s">
        <v>60</v>
      </c>
      <c r="M15722">
        <v>110000</v>
      </c>
      <c r="N15722"/>
      <c r="O15722" t="s">
        <v>4487</v>
      </c>
    </row>
    <row r="15723" spans="1:16" x14ac:dyDescent="0.25">
      <c r="A15723" t="s">
        <v>3</v>
      </c>
      <c r="B15723" t="s">
        <v>12214</v>
      </c>
      <c r="C15723" t="s">
        <v>376</v>
      </c>
      <c r="D15723" t="s">
        <v>4526</v>
      </c>
      <c r="E15723" t="s">
        <v>88</v>
      </c>
      <c r="F15723" t="b">
        <v>0</v>
      </c>
      <c r="G15723" t="s">
        <v>89</v>
      </c>
      <c r="H15723" s="1">
        <v>46192.418391203697</v>
      </c>
      <c r="I15723" t="b">
        <v>0</v>
      </c>
      <c r="J15723" t="b">
        <v>1</v>
      </c>
      <c r="K15723" t="s">
        <v>41</v>
      </c>
      <c r="L15723" t="s">
        <v>74</v>
      </c>
      <c r="M15723"/>
      <c r="N15723">
        <v>55.75</v>
      </c>
      <c r="O15723" t="s">
        <v>4487</v>
      </c>
      <c r="P15723" t="s">
        <v>875</v>
      </c>
    </row>
    <row r="15724" spans="1:16" x14ac:dyDescent="0.25">
      <c r="A15724" t="s">
        <v>9</v>
      </c>
      <c r="B15724" t="s">
        <v>27720</v>
      </c>
      <c r="C15724" t="s">
        <v>251</v>
      </c>
      <c r="D15724" t="s">
        <v>4526</v>
      </c>
      <c r="E15724" t="s">
        <v>59</v>
      </c>
      <c r="F15724" t="b">
        <v>0</v>
      </c>
      <c r="G15724" t="s">
        <v>68</v>
      </c>
      <c r="H15724" s="1">
        <v>46192.418425925927</v>
      </c>
      <c r="I15724" t="b">
        <v>0</v>
      </c>
      <c r="J15724" t="b">
        <v>0</v>
      </c>
      <c r="K15724" t="s">
        <v>41</v>
      </c>
      <c r="L15724" t="s">
        <v>60</v>
      </c>
      <c r="M15724">
        <v>200000</v>
      </c>
      <c r="N15724"/>
      <c r="O15724" t="s">
        <v>27721</v>
      </c>
      <c r="P15724" t="s">
        <v>219</v>
      </c>
    </row>
    <row r="15725" spans="1:16" x14ac:dyDescent="0.25">
      <c r="A15725" t="s">
        <v>2</v>
      </c>
      <c r="B15725" t="s">
        <v>2821</v>
      </c>
      <c r="C15725" t="s">
        <v>363</v>
      </c>
      <c r="D15725" t="s">
        <v>4526</v>
      </c>
      <c r="E15725" t="s">
        <v>59</v>
      </c>
      <c r="F15725" t="b">
        <v>0</v>
      </c>
      <c r="G15725" t="s">
        <v>65</v>
      </c>
      <c r="H15725" s="1">
        <v>46192.418506944443</v>
      </c>
      <c r="I15725" t="b">
        <v>0</v>
      </c>
      <c r="J15725" t="b">
        <v>1</v>
      </c>
      <c r="K15725" t="s">
        <v>41</v>
      </c>
      <c r="L15725" t="s">
        <v>60</v>
      </c>
      <c r="M15725">
        <v>176000</v>
      </c>
      <c r="N15725"/>
      <c r="O15725" t="s">
        <v>7675</v>
      </c>
      <c r="P15725" t="s">
        <v>579</v>
      </c>
    </row>
    <row r="15726" spans="1:16" x14ac:dyDescent="0.25">
      <c r="A15726" t="s">
        <v>6</v>
      </c>
      <c r="B15726" t="s">
        <v>27722</v>
      </c>
      <c r="C15726" t="s">
        <v>194</v>
      </c>
      <c r="D15726" t="s">
        <v>19182</v>
      </c>
      <c r="E15726" t="s">
        <v>59</v>
      </c>
      <c r="F15726" t="b">
        <v>0</v>
      </c>
      <c r="G15726" t="s">
        <v>65</v>
      </c>
      <c r="H15726" s="1">
        <v>46192.419918981483</v>
      </c>
      <c r="I15726" t="b">
        <v>0</v>
      </c>
      <c r="J15726" t="b">
        <v>0</v>
      </c>
      <c r="K15726" t="s">
        <v>41</v>
      </c>
      <c r="L15726" t="s">
        <v>60</v>
      </c>
      <c r="M15726">
        <v>150000</v>
      </c>
      <c r="N15726"/>
      <c r="O15726" t="s">
        <v>528</v>
      </c>
    </row>
    <row r="15727" spans="1:16" x14ac:dyDescent="0.25">
      <c r="A15727" t="s">
        <v>1</v>
      </c>
      <c r="B15727" t="s">
        <v>4857</v>
      </c>
      <c r="C15727" t="s">
        <v>3647</v>
      </c>
      <c r="D15727" t="s">
        <v>2360</v>
      </c>
      <c r="E15727" t="s">
        <v>59</v>
      </c>
      <c r="F15727" t="b">
        <v>0</v>
      </c>
      <c r="G15727" t="s">
        <v>77</v>
      </c>
      <c r="H15727" s="1">
        <v>46192.421342592592</v>
      </c>
      <c r="I15727" t="b">
        <v>0</v>
      </c>
      <c r="J15727" t="b">
        <v>1</v>
      </c>
      <c r="K15727" t="s">
        <v>41</v>
      </c>
      <c r="L15727" t="s">
        <v>60</v>
      </c>
      <c r="M15727">
        <v>135000</v>
      </c>
      <c r="N15727"/>
      <c r="O15727" t="s">
        <v>9723</v>
      </c>
      <c r="P15727" t="s">
        <v>9727</v>
      </c>
    </row>
    <row r="15728" spans="1:16" x14ac:dyDescent="0.25">
      <c r="A15728" t="s">
        <v>1</v>
      </c>
      <c r="B15728" t="s">
        <v>27723</v>
      </c>
      <c r="C15728" t="s">
        <v>76</v>
      </c>
      <c r="D15728" t="s">
        <v>4346</v>
      </c>
      <c r="E15728" t="s">
        <v>88</v>
      </c>
      <c r="F15728" t="b">
        <v>1</v>
      </c>
      <c r="G15728" t="s">
        <v>19</v>
      </c>
      <c r="H15728" s="1">
        <v>46192.422210648147</v>
      </c>
      <c r="I15728" t="b">
        <v>0</v>
      </c>
      <c r="J15728" t="b">
        <v>0</v>
      </c>
      <c r="K15728" t="s">
        <v>19</v>
      </c>
      <c r="L15728" t="s">
        <v>60</v>
      </c>
      <c r="M15728">
        <v>105000</v>
      </c>
      <c r="N15728"/>
      <c r="O15728" t="s">
        <v>27724</v>
      </c>
      <c r="P15728" t="s">
        <v>14841</v>
      </c>
    </row>
    <row r="15729" spans="1:16" x14ac:dyDescent="0.25">
      <c r="A15729" t="s">
        <v>1</v>
      </c>
      <c r="B15729" t="s">
        <v>27723</v>
      </c>
      <c r="C15729" t="s">
        <v>5980</v>
      </c>
      <c r="D15729" t="s">
        <v>24507</v>
      </c>
      <c r="E15729" t="s">
        <v>88</v>
      </c>
      <c r="F15729" t="b">
        <v>0</v>
      </c>
      <c r="G15729" t="s">
        <v>19</v>
      </c>
      <c r="H15729" s="1">
        <v>46192.422222222223</v>
      </c>
      <c r="I15729" t="b">
        <v>0</v>
      </c>
      <c r="J15729" t="b">
        <v>0</v>
      </c>
      <c r="K15729" t="s">
        <v>19</v>
      </c>
      <c r="L15729" t="s">
        <v>60</v>
      </c>
      <c r="M15729">
        <v>105000</v>
      </c>
      <c r="N15729"/>
      <c r="O15729" t="s">
        <v>27724</v>
      </c>
      <c r="P15729" t="s">
        <v>14841</v>
      </c>
    </row>
    <row r="15730" spans="1:16" x14ac:dyDescent="0.25">
      <c r="A15730" t="s">
        <v>5</v>
      </c>
      <c r="B15730" t="s">
        <v>27725</v>
      </c>
      <c r="C15730" t="s">
        <v>5258</v>
      </c>
      <c r="D15730" t="s">
        <v>4526</v>
      </c>
      <c r="E15730" t="s">
        <v>59</v>
      </c>
      <c r="F15730" t="b">
        <v>0</v>
      </c>
      <c r="G15730" t="s">
        <v>40</v>
      </c>
      <c r="H15730" s="1">
        <v>46192.423148148147</v>
      </c>
      <c r="I15730" t="b">
        <v>1</v>
      </c>
      <c r="J15730" t="b">
        <v>0</v>
      </c>
      <c r="K15730" t="s">
        <v>40</v>
      </c>
      <c r="L15730" t="s">
        <v>60</v>
      </c>
      <c r="M15730">
        <v>73000</v>
      </c>
      <c r="N15730"/>
      <c r="O15730" t="s">
        <v>312</v>
      </c>
      <c r="P15730" t="s">
        <v>27726</v>
      </c>
    </row>
    <row r="15731" spans="1:16" x14ac:dyDescent="0.25">
      <c r="A15731" t="s">
        <v>0</v>
      </c>
      <c r="B15731" t="s">
        <v>2073</v>
      </c>
      <c r="C15731" t="s">
        <v>112</v>
      </c>
      <c r="D15731" t="s">
        <v>4346</v>
      </c>
      <c r="E15731" t="s">
        <v>88</v>
      </c>
      <c r="F15731" t="b">
        <v>0</v>
      </c>
      <c r="G15731" t="s">
        <v>65</v>
      </c>
      <c r="H15731" s="1">
        <v>46192.460046296299</v>
      </c>
      <c r="I15731" t="b">
        <v>1</v>
      </c>
      <c r="J15731" t="b">
        <v>0</v>
      </c>
      <c r="K15731" t="s">
        <v>41</v>
      </c>
      <c r="L15731" t="s">
        <v>74</v>
      </c>
      <c r="M15731"/>
      <c r="N15731">
        <v>67.5</v>
      </c>
      <c r="O15731" t="s">
        <v>27727</v>
      </c>
      <c r="P15731" t="s">
        <v>666</v>
      </c>
    </row>
    <row r="15732" spans="1:16" x14ac:dyDescent="0.25">
      <c r="A15732" t="s">
        <v>1</v>
      </c>
      <c r="B15732" t="s">
        <v>553</v>
      </c>
      <c r="C15732" t="s">
        <v>353</v>
      </c>
      <c r="D15732" t="s">
        <v>4526</v>
      </c>
      <c r="E15732" t="s">
        <v>59</v>
      </c>
      <c r="F15732" t="b">
        <v>0</v>
      </c>
      <c r="G15732" t="s">
        <v>77</v>
      </c>
      <c r="H15732" s="1">
        <v>46192.460138888891</v>
      </c>
      <c r="I15732" t="b">
        <v>0</v>
      </c>
      <c r="J15732" t="b">
        <v>1</v>
      </c>
      <c r="K15732" t="s">
        <v>41</v>
      </c>
      <c r="L15732" t="s">
        <v>60</v>
      </c>
      <c r="M15732">
        <v>212000</v>
      </c>
      <c r="N15732"/>
      <c r="O15732" t="s">
        <v>343</v>
      </c>
      <c r="P15732" t="s">
        <v>19493</v>
      </c>
    </row>
    <row r="15733" spans="1:16" x14ac:dyDescent="0.25">
      <c r="A15733" t="s">
        <v>6</v>
      </c>
      <c r="B15733" t="s">
        <v>27728</v>
      </c>
      <c r="C15733" t="s">
        <v>76</v>
      </c>
      <c r="D15733" t="s">
        <v>141</v>
      </c>
      <c r="E15733" t="s">
        <v>88</v>
      </c>
      <c r="F15733" t="b">
        <v>1</v>
      </c>
      <c r="G15733" t="s">
        <v>41</v>
      </c>
      <c r="H15733" s="1">
        <v>46192.462858796287</v>
      </c>
      <c r="I15733" t="b">
        <v>0</v>
      </c>
      <c r="J15733" t="b">
        <v>0</v>
      </c>
      <c r="K15733" t="s">
        <v>41</v>
      </c>
      <c r="L15733" t="s">
        <v>74</v>
      </c>
      <c r="M15733"/>
      <c r="N15733">
        <v>45</v>
      </c>
      <c r="O15733" t="s">
        <v>141</v>
      </c>
      <c r="P15733" t="s">
        <v>27729</v>
      </c>
    </row>
    <row r="15734" spans="1:16" x14ac:dyDescent="0.25">
      <c r="A15734" t="s">
        <v>1</v>
      </c>
      <c r="B15734" t="s">
        <v>27730</v>
      </c>
      <c r="C15734" t="s">
        <v>2413</v>
      </c>
      <c r="D15734" t="s">
        <v>4526</v>
      </c>
      <c r="E15734" t="s">
        <v>59</v>
      </c>
      <c r="F15734" t="b">
        <v>0</v>
      </c>
      <c r="G15734" t="s">
        <v>89</v>
      </c>
      <c r="H15734" s="1">
        <v>46192.504780092589</v>
      </c>
      <c r="I15734" t="b">
        <v>0</v>
      </c>
      <c r="J15734" t="b">
        <v>1</v>
      </c>
      <c r="K15734" t="s">
        <v>41</v>
      </c>
      <c r="L15734" t="s">
        <v>60</v>
      </c>
      <c r="M15734">
        <v>95300</v>
      </c>
      <c r="N15734"/>
      <c r="O15734" t="s">
        <v>329</v>
      </c>
      <c r="P15734" t="s">
        <v>27731</v>
      </c>
    </row>
    <row r="15735" spans="1:16" x14ac:dyDescent="0.25">
      <c r="A15735" t="s">
        <v>1</v>
      </c>
      <c r="B15735" t="s">
        <v>27732</v>
      </c>
      <c r="C15735" t="s">
        <v>500</v>
      </c>
      <c r="D15735" t="s">
        <v>5102</v>
      </c>
      <c r="E15735" t="s">
        <v>59</v>
      </c>
      <c r="F15735" t="b">
        <v>0</v>
      </c>
      <c r="G15735" t="s">
        <v>13</v>
      </c>
      <c r="H15735" s="1">
        <v>46192.505104166667</v>
      </c>
      <c r="I15735" t="b">
        <v>1</v>
      </c>
      <c r="J15735" t="b">
        <v>0</v>
      </c>
      <c r="K15735" t="s">
        <v>13</v>
      </c>
      <c r="L15735" t="s">
        <v>60</v>
      </c>
      <c r="M15735">
        <v>99500</v>
      </c>
      <c r="N15735"/>
      <c r="O15735" t="s">
        <v>449</v>
      </c>
      <c r="P15735" t="s">
        <v>27733</v>
      </c>
    </row>
    <row r="15736" spans="1:16" x14ac:dyDescent="0.25">
      <c r="A15736" t="s">
        <v>0</v>
      </c>
      <c r="B15736" t="s">
        <v>27734</v>
      </c>
      <c r="C15736" t="s">
        <v>162</v>
      </c>
      <c r="D15736" t="s">
        <v>4756</v>
      </c>
      <c r="E15736" t="s">
        <v>59</v>
      </c>
      <c r="F15736" t="b">
        <v>0</v>
      </c>
      <c r="G15736" t="s">
        <v>73</v>
      </c>
      <c r="H15736" s="1">
        <v>46192.543379629627</v>
      </c>
      <c r="I15736" t="b">
        <v>0</v>
      </c>
      <c r="J15736" t="b">
        <v>0</v>
      </c>
      <c r="K15736" t="s">
        <v>41</v>
      </c>
      <c r="L15736" t="s">
        <v>60</v>
      </c>
      <c r="M15736">
        <v>82500</v>
      </c>
      <c r="N15736"/>
      <c r="O15736" t="s">
        <v>27735</v>
      </c>
      <c r="P15736" t="s">
        <v>16635</v>
      </c>
    </row>
    <row r="15737" spans="1:16" x14ac:dyDescent="0.25">
      <c r="A15737" t="s">
        <v>0</v>
      </c>
      <c r="B15737" t="s">
        <v>1550</v>
      </c>
      <c r="C15737" t="s">
        <v>1131</v>
      </c>
      <c r="D15737" t="s">
        <v>4526</v>
      </c>
      <c r="E15737" t="s">
        <v>88</v>
      </c>
      <c r="F15737" t="b">
        <v>0</v>
      </c>
      <c r="G15737" t="s">
        <v>89</v>
      </c>
      <c r="H15737" s="1">
        <v>46192.543379629627</v>
      </c>
      <c r="I15737" t="b">
        <v>1</v>
      </c>
      <c r="J15737" t="b">
        <v>0</v>
      </c>
      <c r="K15737" t="s">
        <v>41</v>
      </c>
      <c r="L15737" t="s">
        <v>74</v>
      </c>
      <c r="M15737"/>
      <c r="N15737">
        <v>45</v>
      </c>
      <c r="O15737" t="s">
        <v>105</v>
      </c>
      <c r="P15737" t="s">
        <v>3000</v>
      </c>
    </row>
    <row r="15738" spans="1:16" x14ac:dyDescent="0.25">
      <c r="A15738" t="s">
        <v>4</v>
      </c>
      <c r="B15738" t="s">
        <v>27736</v>
      </c>
      <c r="C15738" t="s">
        <v>94</v>
      </c>
      <c r="D15738" t="s">
        <v>4756</v>
      </c>
      <c r="E15738" t="s">
        <v>59</v>
      </c>
      <c r="F15738" t="b">
        <v>0</v>
      </c>
      <c r="G15738" t="s">
        <v>65</v>
      </c>
      <c r="H15738" s="1">
        <v>46192.543391203697</v>
      </c>
      <c r="I15738" t="b">
        <v>0</v>
      </c>
      <c r="J15738" t="b">
        <v>0</v>
      </c>
      <c r="K15738" t="s">
        <v>41</v>
      </c>
      <c r="L15738" t="s">
        <v>60</v>
      </c>
      <c r="M15738">
        <v>105000</v>
      </c>
      <c r="N15738"/>
      <c r="O15738" t="s">
        <v>27737</v>
      </c>
      <c r="P15738" t="s">
        <v>27738</v>
      </c>
    </row>
    <row r="15739" spans="1:16" x14ac:dyDescent="0.25">
      <c r="A15739" t="s">
        <v>5</v>
      </c>
      <c r="B15739" t="s">
        <v>1177</v>
      </c>
      <c r="C15739" t="s">
        <v>365</v>
      </c>
      <c r="D15739" t="s">
        <v>4756</v>
      </c>
      <c r="E15739" t="s">
        <v>59</v>
      </c>
      <c r="F15739" t="b">
        <v>0</v>
      </c>
      <c r="G15739" t="s">
        <v>65</v>
      </c>
      <c r="H15739" s="1">
        <v>46192.544930555552</v>
      </c>
      <c r="I15739" t="b">
        <v>0</v>
      </c>
      <c r="J15739" t="b">
        <v>1</v>
      </c>
      <c r="K15739" t="s">
        <v>41</v>
      </c>
      <c r="L15739" t="s">
        <v>60</v>
      </c>
      <c r="M15739">
        <v>200000</v>
      </c>
      <c r="N15739"/>
      <c r="O15739" t="s">
        <v>27739</v>
      </c>
      <c r="P15739" t="s">
        <v>26047</v>
      </c>
    </row>
    <row r="15740" spans="1:16" x14ac:dyDescent="0.25">
      <c r="A15740" t="s">
        <v>1</v>
      </c>
      <c r="B15740" t="s">
        <v>27740</v>
      </c>
      <c r="C15740" t="s">
        <v>500</v>
      </c>
      <c r="D15740" t="s">
        <v>4346</v>
      </c>
      <c r="E15740" t="s">
        <v>59</v>
      </c>
      <c r="F15740" t="b">
        <v>0</v>
      </c>
      <c r="G15740" t="s">
        <v>13</v>
      </c>
      <c r="H15740" s="1">
        <v>46192.546770833331</v>
      </c>
      <c r="I15740" t="b">
        <v>1</v>
      </c>
      <c r="J15740" t="b">
        <v>0</v>
      </c>
      <c r="K15740" t="s">
        <v>13</v>
      </c>
      <c r="L15740" t="s">
        <v>60</v>
      </c>
      <c r="M15740">
        <v>75000</v>
      </c>
      <c r="N15740"/>
      <c r="O15740" t="s">
        <v>27741</v>
      </c>
      <c r="P15740" t="s">
        <v>27742</v>
      </c>
    </row>
    <row r="15741" spans="1:16" x14ac:dyDescent="0.25">
      <c r="A15741" t="s">
        <v>1</v>
      </c>
      <c r="B15741" t="s">
        <v>27743</v>
      </c>
      <c r="C15741" t="s">
        <v>5236</v>
      </c>
      <c r="D15741" t="s">
        <v>24119</v>
      </c>
      <c r="E15741" t="s">
        <v>59</v>
      </c>
      <c r="F15741" t="b">
        <v>0</v>
      </c>
      <c r="G15741" t="s">
        <v>40</v>
      </c>
      <c r="H15741" s="1">
        <v>46192.548217592594</v>
      </c>
      <c r="I15741" t="b">
        <v>1</v>
      </c>
      <c r="J15741" t="b">
        <v>0</v>
      </c>
      <c r="K15741" t="s">
        <v>40</v>
      </c>
      <c r="L15741" t="s">
        <v>60</v>
      </c>
      <c r="M15741">
        <v>76000</v>
      </c>
      <c r="N15741"/>
      <c r="O15741" t="s">
        <v>8446</v>
      </c>
      <c r="P15741" t="s">
        <v>27744</v>
      </c>
    </row>
    <row r="15742" spans="1:16" x14ac:dyDescent="0.25">
      <c r="A15742" t="s">
        <v>7</v>
      </c>
      <c r="B15742" t="s">
        <v>7</v>
      </c>
      <c r="C15742" t="s">
        <v>201</v>
      </c>
      <c r="D15742" t="s">
        <v>4526</v>
      </c>
      <c r="E15742" t="s">
        <v>59</v>
      </c>
      <c r="F15742" t="b">
        <v>0</v>
      </c>
      <c r="G15742" t="s">
        <v>77</v>
      </c>
      <c r="H15742" s="1">
        <v>46192.585046296299</v>
      </c>
      <c r="I15742" t="b">
        <v>0</v>
      </c>
      <c r="J15742" t="b">
        <v>0</v>
      </c>
      <c r="K15742" t="s">
        <v>41</v>
      </c>
      <c r="L15742" t="s">
        <v>74</v>
      </c>
      <c r="M15742"/>
      <c r="N15742">
        <v>55</v>
      </c>
      <c r="O15742" t="s">
        <v>27745</v>
      </c>
      <c r="P15742" t="s">
        <v>3201</v>
      </c>
    </row>
    <row r="15743" spans="1:16" x14ac:dyDescent="0.25">
      <c r="A15743" t="s">
        <v>0</v>
      </c>
      <c r="B15743" t="s">
        <v>27746</v>
      </c>
      <c r="C15743" t="s">
        <v>13</v>
      </c>
      <c r="D15743" t="s">
        <v>4526</v>
      </c>
      <c r="E15743" t="s">
        <v>59</v>
      </c>
      <c r="F15743" t="b">
        <v>0</v>
      </c>
      <c r="G15743" t="s">
        <v>13</v>
      </c>
      <c r="H15743" s="1">
        <v>46192.585324074083</v>
      </c>
      <c r="I15743" t="b">
        <v>0</v>
      </c>
      <c r="J15743" t="b">
        <v>0</v>
      </c>
      <c r="K15743" t="s">
        <v>13</v>
      </c>
      <c r="L15743" t="s">
        <v>60</v>
      </c>
      <c r="M15743">
        <v>160625</v>
      </c>
      <c r="N15743"/>
      <c r="O15743" t="s">
        <v>18064</v>
      </c>
      <c r="P15743" t="s">
        <v>3195</v>
      </c>
    </row>
    <row r="15744" spans="1:16" x14ac:dyDescent="0.25">
      <c r="A15744" t="s">
        <v>0</v>
      </c>
      <c r="B15744" t="s">
        <v>27747</v>
      </c>
      <c r="C15744" t="s">
        <v>930</v>
      </c>
      <c r="D15744" t="s">
        <v>4526</v>
      </c>
      <c r="E15744" t="s">
        <v>59</v>
      </c>
      <c r="F15744" t="b">
        <v>0</v>
      </c>
      <c r="G15744" t="s">
        <v>19</v>
      </c>
      <c r="H15744" s="1">
        <v>46192.585613425923</v>
      </c>
      <c r="I15744" t="b">
        <v>0</v>
      </c>
      <c r="J15744" t="b">
        <v>0</v>
      </c>
      <c r="K15744" t="s">
        <v>19</v>
      </c>
      <c r="L15744" t="s">
        <v>60</v>
      </c>
      <c r="M15744">
        <v>1200000</v>
      </c>
      <c r="N15744"/>
      <c r="O15744" t="s">
        <v>7059</v>
      </c>
      <c r="P15744" t="s">
        <v>14056</v>
      </c>
    </row>
    <row r="15745" spans="1:16" x14ac:dyDescent="0.25">
      <c r="A15745" t="s">
        <v>6</v>
      </c>
      <c r="B15745" t="s">
        <v>11177</v>
      </c>
      <c r="C15745" t="s">
        <v>5795</v>
      </c>
      <c r="D15745" t="s">
        <v>4526</v>
      </c>
      <c r="E15745" t="s">
        <v>59</v>
      </c>
      <c r="F15745" t="b">
        <v>0</v>
      </c>
      <c r="G15745" t="s">
        <v>40</v>
      </c>
      <c r="H15745" s="1">
        <v>46192.587847222218</v>
      </c>
      <c r="I15745" t="b">
        <v>1</v>
      </c>
      <c r="J15745" t="b">
        <v>0</v>
      </c>
      <c r="K15745" t="s">
        <v>40</v>
      </c>
      <c r="L15745" t="s">
        <v>60</v>
      </c>
      <c r="M15745">
        <v>55000</v>
      </c>
      <c r="N15745"/>
      <c r="O15745" t="s">
        <v>27748</v>
      </c>
      <c r="P15745" t="s">
        <v>728</v>
      </c>
    </row>
    <row r="15746" spans="1:16" x14ac:dyDescent="0.25">
      <c r="A15746" t="s">
        <v>5</v>
      </c>
      <c r="B15746" t="s">
        <v>27749</v>
      </c>
      <c r="C15746" t="s">
        <v>41</v>
      </c>
      <c r="D15746" t="s">
        <v>4526</v>
      </c>
      <c r="E15746" t="s">
        <v>88</v>
      </c>
      <c r="F15746" t="b">
        <v>0</v>
      </c>
      <c r="G15746" t="s">
        <v>68</v>
      </c>
      <c r="H15746" s="1">
        <v>46192.587951388887</v>
      </c>
      <c r="I15746" t="b">
        <v>1</v>
      </c>
      <c r="J15746" t="b">
        <v>1</v>
      </c>
      <c r="K15746" t="s">
        <v>41</v>
      </c>
      <c r="L15746" t="s">
        <v>74</v>
      </c>
      <c r="M15746"/>
      <c r="N15746">
        <v>63.945</v>
      </c>
      <c r="O15746" t="s">
        <v>13294</v>
      </c>
      <c r="P15746" t="s">
        <v>26972</v>
      </c>
    </row>
    <row r="15747" spans="1:16" x14ac:dyDescent="0.25">
      <c r="A15747" t="s">
        <v>1</v>
      </c>
      <c r="B15747" t="s">
        <v>27750</v>
      </c>
      <c r="C15747" t="s">
        <v>84</v>
      </c>
      <c r="D15747" t="s">
        <v>4346</v>
      </c>
      <c r="E15747" t="s">
        <v>88</v>
      </c>
      <c r="F15747" t="b">
        <v>0</v>
      </c>
      <c r="G15747" t="s">
        <v>77</v>
      </c>
      <c r="H15747" s="1">
        <v>46192.587962962964</v>
      </c>
      <c r="I15747" t="b">
        <v>1</v>
      </c>
      <c r="J15747" t="b">
        <v>0</v>
      </c>
      <c r="K15747" t="s">
        <v>41</v>
      </c>
      <c r="L15747" t="s">
        <v>74</v>
      </c>
      <c r="M15747"/>
      <c r="N15747">
        <v>42.5</v>
      </c>
      <c r="O15747" t="s">
        <v>27751</v>
      </c>
      <c r="P15747" t="s">
        <v>23348</v>
      </c>
    </row>
    <row r="15748" spans="1:16" x14ac:dyDescent="0.25">
      <c r="A15748" t="s">
        <v>5</v>
      </c>
      <c r="B15748" t="s">
        <v>5</v>
      </c>
      <c r="C15748" t="s">
        <v>1735</v>
      </c>
      <c r="D15748" t="s">
        <v>4756</v>
      </c>
      <c r="E15748" t="s">
        <v>59</v>
      </c>
      <c r="F15748" t="b">
        <v>0</v>
      </c>
      <c r="G15748" t="s">
        <v>77</v>
      </c>
      <c r="H15748" s="1">
        <v>46192.587962962964</v>
      </c>
      <c r="I15748" t="b">
        <v>1</v>
      </c>
      <c r="J15748" t="b">
        <v>1</v>
      </c>
      <c r="K15748" t="s">
        <v>41</v>
      </c>
      <c r="L15748" t="s">
        <v>60</v>
      </c>
      <c r="M15748">
        <v>145000</v>
      </c>
      <c r="N15748"/>
      <c r="O15748" t="s">
        <v>27752</v>
      </c>
      <c r="P15748" t="s">
        <v>27753</v>
      </c>
    </row>
    <row r="15749" spans="1:16" x14ac:dyDescent="0.25">
      <c r="A15749" t="s">
        <v>8</v>
      </c>
      <c r="B15749" t="s">
        <v>27754</v>
      </c>
      <c r="C15749" t="s">
        <v>190</v>
      </c>
      <c r="D15749" t="s">
        <v>4526</v>
      </c>
      <c r="E15749" t="s">
        <v>88</v>
      </c>
      <c r="F15749" t="b">
        <v>0</v>
      </c>
      <c r="G15749" t="s">
        <v>73</v>
      </c>
      <c r="H15749" s="1">
        <v>46192.588009259263</v>
      </c>
      <c r="I15749" t="b">
        <v>0</v>
      </c>
      <c r="J15749" t="b">
        <v>0</v>
      </c>
      <c r="K15749" t="s">
        <v>41</v>
      </c>
      <c r="L15749" t="s">
        <v>74</v>
      </c>
      <c r="M15749"/>
      <c r="N15749">
        <v>55</v>
      </c>
      <c r="O15749" t="s">
        <v>6091</v>
      </c>
      <c r="P15749" t="s">
        <v>2503</v>
      </c>
    </row>
    <row r="15750" spans="1:16" x14ac:dyDescent="0.25">
      <c r="A15750" t="s">
        <v>1</v>
      </c>
      <c r="B15750" t="s">
        <v>27755</v>
      </c>
      <c r="C15750" t="s">
        <v>5115</v>
      </c>
      <c r="D15750" t="s">
        <v>4346</v>
      </c>
      <c r="E15750" t="s">
        <v>59</v>
      </c>
      <c r="F15750" t="b">
        <v>0</v>
      </c>
      <c r="G15750" t="s">
        <v>40</v>
      </c>
      <c r="H15750" s="1">
        <v>46192.589895833327</v>
      </c>
      <c r="I15750" t="b">
        <v>1</v>
      </c>
      <c r="J15750" t="b">
        <v>0</v>
      </c>
      <c r="K15750" t="s">
        <v>40</v>
      </c>
      <c r="L15750" t="s">
        <v>60</v>
      </c>
      <c r="M15750">
        <v>80000</v>
      </c>
      <c r="N15750"/>
      <c r="O15750" t="s">
        <v>27756</v>
      </c>
      <c r="P15750" t="s">
        <v>27757</v>
      </c>
    </row>
    <row r="15751" spans="1:16" x14ac:dyDescent="0.25">
      <c r="A15751" t="s">
        <v>5</v>
      </c>
      <c r="B15751" t="s">
        <v>27758</v>
      </c>
      <c r="C15751" t="s">
        <v>172</v>
      </c>
      <c r="D15751" t="s">
        <v>4526</v>
      </c>
      <c r="E15751" t="s">
        <v>88</v>
      </c>
      <c r="F15751" t="b">
        <v>0</v>
      </c>
      <c r="G15751" t="s">
        <v>68</v>
      </c>
      <c r="H15751" s="1">
        <v>46192.62672453704</v>
      </c>
      <c r="I15751" t="b">
        <v>1</v>
      </c>
      <c r="J15751" t="b">
        <v>0</v>
      </c>
      <c r="K15751" t="s">
        <v>41</v>
      </c>
      <c r="L15751" t="s">
        <v>74</v>
      </c>
      <c r="M15751"/>
      <c r="N15751">
        <v>85</v>
      </c>
      <c r="O15751" t="s">
        <v>21037</v>
      </c>
    </row>
    <row r="15752" spans="1:16" x14ac:dyDescent="0.25">
      <c r="A15752" t="s">
        <v>7</v>
      </c>
      <c r="B15752" t="s">
        <v>27759</v>
      </c>
      <c r="C15752" t="s">
        <v>162</v>
      </c>
      <c r="D15752" t="s">
        <v>4526</v>
      </c>
      <c r="E15752" t="s">
        <v>59</v>
      </c>
      <c r="F15752" t="b">
        <v>0</v>
      </c>
      <c r="G15752" t="s">
        <v>73</v>
      </c>
      <c r="H15752" s="1">
        <v>46192.626759259263</v>
      </c>
      <c r="I15752" t="b">
        <v>0</v>
      </c>
      <c r="J15752" t="b">
        <v>1</v>
      </c>
      <c r="K15752" t="s">
        <v>41</v>
      </c>
      <c r="L15752" t="s">
        <v>60</v>
      </c>
      <c r="M15752">
        <v>122500</v>
      </c>
      <c r="N15752"/>
      <c r="O15752" t="s">
        <v>487</v>
      </c>
      <c r="P15752" t="s">
        <v>1956</v>
      </c>
    </row>
    <row r="15753" spans="1:16" x14ac:dyDescent="0.25">
      <c r="A15753" t="s">
        <v>2</v>
      </c>
      <c r="B15753" t="s">
        <v>27760</v>
      </c>
      <c r="C15753" t="s">
        <v>86</v>
      </c>
      <c r="D15753" t="s">
        <v>4526</v>
      </c>
      <c r="E15753" t="s">
        <v>59</v>
      </c>
      <c r="F15753" t="b">
        <v>0</v>
      </c>
      <c r="G15753" t="s">
        <v>77</v>
      </c>
      <c r="H15753" s="1">
        <v>46192.626759259263</v>
      </c>
      <c r="I15753" t="b">
        <v>0</v>
      </c>
      <c r="J15753" t="b">
        <v>1</v>
      </c>
      <c r="K15753" t="s">
        <v>41</v>
      </c>
      <c r="L15753" t="s">
        <v>60</v>
      </c>
      <c r="M15753">
        <v>190000</v>
      </c>
      <c r="N15753"/>
      <c r="O15753" t="s">
        <v>866</v>
      </c>
      <c r="P15753" t="s">
        <v>27761</v>
      </c>
    </row>
    <row r="15754" spans="1:16" x14ac:dyDescent="0.25">
      <c r="A15754" t="s">
        <v>0</v>
      </c>
      <c r="B15754" t="s">
        <v>27762</v>
      </c>
      <c r="C15754" t="s">
        <v>162</v>
      </c>
      <c r="D15754" t="s">
        <v>4526</v>
      </c>
      <c r="E15754" t="s">
        <v>59</v>
      </c>
      <c r="F15754" t="b">
        <v>0</v>
      </c>
      <c r="G15754" t="s">
        <v>73</v>
      </c>
      <c r="H15754" s="1">
        <v>46192.626770833333</v>
      </c>
      <c r="I15754" t="b">
        <v>0</v>
      </c>
      <c r="J15754" t="b">
        <v>1</v>
      </c>
      <c r="K15754" t="s">
        <v>41</v>
      </c>
      <c r="L15754" t="s">
        <v>60</v>
      </c>
      <c r="M15754">
        <v>145000</v>
      </c>
      <c r="N15754"/>
      <c r="O15754" t="s">
        <v>487</v>
      </c>
      <c r="P15754" t="s">
        <v>1956</v>
      </c>
    </row>
    <row r="15755" spans="1:16" x14ac:dyDescent="0.25">
      <c r="A15755" t="s">
        <v>0</v>
      </c>
      <c r="B15755" t="s">
        <v>2061</v>
      </c>
      <c r="C15755" t="s">
        <v>27763</v>
      </c>
      <c r="D15755" t="s">
        <v>4587</v>
      </c>
      <c r="E15755" t="s">
        <v>59</v>
      </c>
      <c r="F15755" t="b">
        <v>0</v>
      </c>
      <c r="G15755" t="s">
        <v>40</v>
      </c>
      <c r="H15755" s="1">
        <v>46192.62809027778</v>
      </c>
      <c r="I15755" t="b">
        <v>1</v>
      </c>
      <c r="J15755" t="b">
        <v>0</v>
      </c>
      <c r="K15755" t="s">
        <v>40</v>
      </c>
      <c r="L15755" t="s">
        <v>60</v>
      </c>
      <c r="M15755">
        <v>50000</v>
      </c>
      <c r="N15755"/>
      <c r="O15755" t="s">
        <v>27764</v>
      </c>
      <c r="P15755" t="s">
        <v>325</v>
      </c>
    </row>
    <row r="15756" spans="1:16" x14ac:dyDescent="0.25">
      <c r="A15756" t="s">
        <v>9</v>
      </c>
      <c r="B15756" t="s">
        <v>14195</v>
      </c>
      <c r="C15756" t="s">
        <v>5026</v>
      </c>
      <c r="D15756" t="s">
        <v>4526</v>
      </c>
      <c r="E15756" t="s">
        <v>59</v>
      </c>
      <c r="F15756" t="b">
        <v>0</v>
      </c>
      <c r="G15756" t="s">
        <v>40</v>
      </c>
      <c r="H15756" s="1">
        <v>46192.62809027778</v>
      </c>
      <c r="I15756" t="b">
        <v>1</v>
      </c>
      <c r="J15756" t="b">
        <v>0</v>
      </c>
      <c r="K15756" t="s">
        <v>40</v>
      </c>
      <c r="L15756" t="s">
        <v>60</v>
      </c>
      <c r="M15756">
        <v>62500</v>
      </c>
      <c r="N15756"/>
      <c r="O15756" t="s">
        <v>26408</v>
      </c>
    </row>
    <row r="15757" spans="1:16" x14ac:dyDescent="0.25">
      <c r="A15757" t="s">
        <v>7</v>
      </c>
      <c r="B15757" t="s">
        <v>27765</v>
      </c>
      <c r="C15757" t="s">
        <v>11229</v>
      </c>
      <c r="D15757" t="s">
        <v>4346</v>
      </c>
      <c r="E15757" t="s">
        <v>59</v>
      </c>
      <c r="F15757" t="b">
        <v>0</v>
      </c>
      <c r="G15757" t="s">
        <v>40</v>
      </c>
      <c r="H15757" s="1">
        <v>46192.628136574072</v>
      </c>
      <c r="I15757" t="b">
        <v>0</v>
      </c>
      <c r="J15757" t="b">
        <v>0</v>
      </c>
      <c r="K15757" t="s">
        <v>40</v>
      </c>
      <c r="L15757" t="s">
        <v>60</v>
      </c>
      <c r="M15757">
        <v>34422.5</v>
      </c>
      <c r="N15757"/>
      <c r="O15757" t="s">
        <v>12439</v>
      </c>
    </row>
    <row r="15758" spans="1:16" x14ac:dyDescent="0.25">
      <c r="A15758" t="s">
        <v>2</v>
      </c>
      <c r="B15758" t="s">
        <v>27766</v>
      </c>
      <c r="C15758" t="s">
        <v>541</v>
      </c>
      <c r="D15758" t="s">
        <v>4526</v>
      </c>
      <c r="E15758" t="s">
        <v>59</v>
      </c>
      <c r="F15758" t="b">
        <v>0</v>
      </c>
      <c r="G15758" t="s">
        <v>73</v>
      </c>
      <c r="H15758" s="1">
        <v>46192.628240740742</v>
      </c>
      <c r="I15758" t="b">
        <v>0</v>
      </c>
      <c r="J15758" t="b">
        <v>1</v>
      </c>
      <c r="K15758" t="s">
        <v>41</v>
      </c>
      <c r="L15758" t="s">
        <v>60</v>
      </c>
      <c r="M15758">
        <v>120000</v>
      </c>
      <c r="N15758"/>
      <c r="O15758" t="s">
        <v>487</v>
      </c>
      <c r="P15758" t="s">
        <v>7770</v>
      </c>
    </row>
    <row r="15759" spans="1:16" x14ac:dyDescent="0.25">
      <c r="A15759" t="s">
        <v>2</v>
      </c>
      <c r="B15759" t="s">
        <v>766</v>
      </c>
      <c r="C15759" t="s">
        <v>81</v>
      </c>
      <c r="D15759" t="s">
        <v>4526</v>
      </c>
      <c r="E15759" t="s">
        <v>59</v>
      </c>
      <c r="F15759" t="b">
        <v>0</v>
      </c>
      <c r="G15759" t="s">
        <v>77</v>
      </c>
      <c r="H15759" s="1">
        <v>46192.628321759257</v>
      </c>
      <c r="I15759" t="b">
        <v>0</v>
      </c>
      <c r="J15759" t="b">
        <v>1</v>
      </c>
      <c r="K15759" t="s">
        <v>41</v>
      </c>
      <c r="L15759" t="s">
        <v>60</v>
      </c>
      <c r="M15759">
        <v>378000</v>
      </c>
      <c r="N15759"/>
      <c r="O15759" t="s">
        <v>27767</v>
      </c>
      <c r="P15759" t="s">
        <v>3293</v>
      </c>
    </row>
    <row r="15760" spans="1:16" x14ac:dyDescent="0.25">
      <c r="A15760" t="s">
        <v>5</v>
      </c>
      <c r="B15760" t="s">
        <v>27768</v>
      </c>
      <c r="C15760" t="s">
        <v>162</v>
      </c>
      <c r="D15760" t="s">
        <v>4526</v>
      </c>
      <c r="E15760" t="s">
        <v>59</v>
      </c>
      <c r="F15760" t="b">
        <v>0</v>
      </c>
      <c r="G15760" t="s">
        <v>73</v>
      </c>
      <c r="H15760" s="1">
        <v>46192.629664351851</v>
      </c>
      <c r="I15760" t="b">
        <v>0</v>
      </c>
      <c r="J15760" t="b">
        <v>1</v>
      </c>
      <c r="K15760" t="s">
        <v>41</v>
      </c>
      <c r="L15760" t="s">
        <v>60</v>
      </c>
      <c r="M15760">
        <v>175000</v>
      </c>
      <c r="N15760"/>
      <c r="O15760" t="s">
        <v>487</v>
      </c>
      <c r="P15760" t="s">
        <v>27769</v>
      </c>
    </row>
    <row r="15761" spans="1:16" x14ac:dyDescent="0.25">
      <c r="A15761" t="s">
        <v>1</v>
      </c>
      <c r="B15761" t="s">
        <v>8138</v>
      </c>
      <c r="C15761" t="s">
        <v>218</v>
      </c>
      <c r="D15761" t="s">
        <v>4526</v>
      </c>
      <c r="E15761" t="s">
        <v>88</v>
      </c>
      <c r="F15761" t="b">
        <v>0</v>
      </c>
      <c r="G15761" t="s">
        <v>77</v>
      </c>
      <c r="H15761" s="1">
        <v>46192.629756944443</v>
      </c>
      <c r="I15761" t="b">
        <v>1</v>
      </c>
      <c r="J15761" t="b">
        <v>0</v>
      </c>
      <c r="K15761" t="s">
        <v>41</v>
      </c>
      <c r="L15761" t="s">
        <v>74</v>
      </c>
      <c r="M15761"/>
      <c r="N15761">
        <v>72.5</v>
      </c>
      <c r="O15761" t="s">
        <v>4228</v>
      </c>
      <c r="P15761" t="s">
        <v>27770</v>
      </c>
    </row>
    <row r="15762" spans="1:16" x14ac:dyDescent="0.25">
      <c r="A15762" t="s">
        <v>0</v>
      </c>
      <c r="B15762" t="s">
        <v>26227</v>
      </c>
      <c r="C15762" t="s">
        <v>112</v>
      </c>
      <c r="D15762" t="s">
        <v>4526</v>
      </c>
      <c r="E15762" t="s">
        <v>59</v>
      </c>
      <c r="F15762" t="b">
        <v>0</v>
      </c>
      <c r="G15762" t="s">
        <v>65</v>
      </c>
      <c r="H15762" s="1">
        <v>46192.668379629627</v>
      </c>
      <c r="I15762" t="b">
        <v>0</v>
      </c>
      <c r="J15762" t="b">
        <v>1</v>
      </c>
      <c r="K15762" t="s">
        <v>41</v>
      </c>
      <c r="L15762" t="s">
        <v>74</v>
      </c>
      <c r="M15762"/>
      <c r="N15762">
        <v>31.01</v>
      </c>
      <c r="O15762" t="s">
        <v>26228</v>
      </c>
      <c r="P15762" t="s">
        <v>219</v>
      </c>
    </row>
    <row r="15763" spans="1:16" x14ac:dyDescent="0.25">
      <c r="A15763" t="s">
        <v>5</v>
      </c>
      <c r="B15763" t="s">
        <v>27771</v>
      </c>
      <c r="C15763" t="s">
        <v>112</v>
      </c>
      <c r="D15763" t="s">
        <v>4526</v>
      </c>
      <c r="E15763" t="s">
        <v>59</v>
      </c>
      <c r="F15763" t="b">
        <v>0</v>
      </c>
      <c r="G15763" t="s">
        <v>65</v>
      </c>
      <c r="H15763" s="1">
        <v>46192.668391203697</v>
      </c>
      <c r="I15763" t="b">
        <v>0</v>
      </c>
      <c r="J15763" t="b">
        <v>0</v>
      </c>
      <c r="K15763" t="s">
        <v>41</v>
      </c>
      <c r="L15763" t="s">
        <v>60</v>
      </c>
      <c r="M15763">
        <v>120000</v>
      </c>
      <c r="N15763"/>
      <c r="O15763" t="s">
        <v>10087</v>
      </c>
      <c r="P15763" t="s">
        <v>27772</v>
      </c>
    </row>
    <row r="15764" spans="1:16" x14ac:dyDescent="0.25">
      <c r="A15764" t="s">
        <v>3</v>
      </c>
      <c r="B15764" t="s">
        <v>3</v>
      </c>
      <c r="C15764" t="s">
        <v>2432</v>
      </c>
      <c r="D15764" t="s">
        <v>4756</v>
      </c>
      <c r="E15764" t="s">
        <v>59</v>
      </c>
      <c r="F15764" t="b">
        <v>0</v>
      </c>
      <c r="G15764" t="s">
        <v>89</v>
      </c>
      <c r="H15764" s="1">
        <v>46192.668391203697</v>
      </c>
      <c r="I15764" t="b">
        <v>0</v>
      </c>
      <c r="J15764" t="b">
        <v>0</v>
      </c>
      <c r="K15764" t="s">
        <v>41</v>
      </c>
      <c r="L15764" t="s">
        <v>60</v>
      </c>
      <c r="M15764">
        <v>82500</v>
      </c>
      <c r="N15764"/>
      <c r="O15764" t="s">
        <v>27773</v>
      </c>
      <c r="P15764" t="s">
        <v>27774</v>
      </c>
    </row>
    <row r="15765" spans="1:16" x14ac:dyDescent="0.25">
      <c r="A15765" t="s">
        <v>0</v>
      </c>
      <c r="B15765" t="s">
        <v>996</v>
      </c>
      <c r="C15765" t="s">
        <v>41</v>
      </c>
      <c r="D15765" t="s">
        <v>4526</v>
      </c>
      <c r="E15765" t="s">
        <v>59</v>
      </c>
      <c r="F15765" t="b">
        <v>0</v>
      </c>
      <c r="G15765" t="s">
        <v>41</v>
      </c>
      <c r="H15765" s="1">
        <v>46192.669768518521</v>
      </c>
      <c r="I15765" t="b">
        <v>0</v>
      </c>
      <c r="J15765" t="b">
        <v>1</v>
      </c>
      <c r="K15765" t="s">
        <v>41</v>
      </c>
      <c r="L15765" t="s">
        <v>60</v>
      </c>
      <c r="M15765">
        <v>81500</v>
      </c>
      <c r="N15765"/>
      <c r="O15765" t="s">
        <v>27775</v>
      </c>
      <c r="P15765" t="s">
        <v>7933</v>
      </c>
    </row>
    <row r="15766" spans="1:16" x14ac:dyDescent="0.25">
      <c r="A15766" t="s">
        <v>2</v>
      </c>
      <c r="B15766" t="s">
        <v>26945</v>
      </c>
      <c r="C15766" t="s">
        <v>148</v>
      </c>
      <c r="D15766" t="s">
        <v>4526</v>
      </c>
      <c r="E15766" t="s">
        <v>59</v>
      </c>
      <c r="F15766" t="b">
        <v>0</v>
      </c>
      <c r="G15766" t="s">
        <v>89</v>
      </c>
      <c r="H15766" s="1">
        <v>46192.669895833344</v>
      </c>
      <c r="I15766" t="b">
        <v>0</v>
      </c>
      <c r="J15766" t="b">
        <v>1</v>
      </c>
      <c r="K15766" t="s">
        <v>41</v>
      </c>
      <c r="L15766" t="s">
        <v>60</v>
      </c>
      <c r="M15766">
        <v>116607.5</v>
      </c>
      <c r="N15766"/>
      <c r="O15766" t="s">
        <v>10744</v>
      </c>
      <c r="P15766" t="s">
        <v>763</v>
      </c>
    </row>
    <row r="15767" spans="1:16" x14ac:dyDescent="0.25">
      <c r="A15767" t="s">
        <v>4</v>
      </c>
      <c r="B15767" t="s">
        <v>27776</v>
      </c>
      <c r="C15767" t="s">
        <v>190</v>
      </c>
      <c r="D15767" t="s">
        <v>4526</v>
      </c>
      <c r="E15767" t="s">
        <v>59</v>
      </c>
      <c r="F15767" t="b">
        <v>0</v>
      </c>
      <c r="G15767" t="s">
        <v>68</v>
      </c>
      <c r="H15767" s="1">
        <v>46192.671365740738</v>
      </c>
      <c r="I15767" t="b">
        <v>1</v>
      </c>
      <c r="J15767" t="b">
        <v>0</v>
      </c>
      <c r="K15767" t="s">
        <v>41</v>
      </c>
      <c r="L15767" t="s">
        <v>74</v>
      </c>
      <c r="M15767"/>
      <c r="N15767">
        <v>64.5</v>
      </c>
      <c r="O15767" t="s">
        <v>27777</v>
      </c>
      <c r="P15767" t="s">
        <v>27778</v>
      </c>
    </row>
    <row r="15768" spans="1:16" x14ac:dyDescent="0.25">
      <c r="A15768" t="s">
        <v>5</v>
      </c>
      <c r="B15768" t="s">
        <v>27779</v>
      </c>
      <c r="C15768" t="s">
        <v>1621</v>
      </c>
      <c r="D15768" t="s">
        <v>4526</v>
      </c>
      <c r="E15768" t="s">
        <v>88</v>
      </c>
      <c r="F15768" t="b">
        <v>0</v>
      </c>
      <c r="G15768" t="s">
        <v>68</v>
      </c>
      <c r="H15768" s="1">
        <v>46192.671388888892</v>
      </c>
      <c r="I15768" t="b">
        <v>0</v>
      </c>
      <c r="J15768" t="b">
        <v>1</v>
      </c>
      <c r="K15768" t="s">
        <v>41</v>
      </c>
      <c r="L15768" t="s">
        <v>74</v>
      </c>
      <c r="M15768"/>
      <c r="N15768">
        <v>44.5</v>
      </c>
      <c r="O15768" t="s">
        <v>403</v>
      </c>
    </row>
    <row r="15769" spans="1:16" x14ac:dyDescent="0.25">
      <c r="A15769" t="s">
        <v>0</v>
      </c>
      <c r="B15769" t="s">
        <v>27780</v>
      </c>
      <c r="C15769" t="s">
        <v>1765</v>
      </c>
      <c r="D15769" t="s">
        <v>4756</v>
      </c>
      <c r="E15769" t="s">
        <v>59</v>
      </c>
      <c r="F15769" t="b">
        <v>0</v>
      </c>
      <c r="G15769" t="s">
        <v>89</v>
      </c>
      <c r="H15769" s="1">
        <v>46192.710057870368</v>
      </c>
      <c r="I15769" t="b">
        <v>0</v>
      </c>
      <c r="J15769" t="b">
        <v>0</v>
      </c>
      <c r="K15769" t="s">
        <v>41</v>
      </c>
      <c r="L15769" t="s">
        <v>60</v>
      </c>
      <c r="M15769">
        <v>105000</v>
      </c>
      <c r="N15769"/>
      <c r="O15769" t="s">
        <v>593</v>
      </c>
      <c r="P15769" t="s">
        <v>1321</v>
      </c>
    </row>
    <row r="15770" spans="1:16" x14ac:dyDescent="0.25">
      <c r="A15770" t="s">
        <v>5</v>
      </c>
      <c r="B15770" t="s">
        <v>2722</v>
      </c>
      <c r="C15770" t="s">
        <v>201</v>
      </c>
      <c r="D15770" t="s">
        <v>4526</v>
      </c>
      <c r="E15770" t="s">
        <v>88</v>
      </c>
      <c r="F15770" t="b">
        <v>0</v>
      </c>
      <c r="G15770" t="s">
        <v>77</v>
      </c>
      <c r="H15770" s="1">
        <v>46192.712939814817</v>
      </c>
      <c r="I15770" t="b">
        <v>1</v>
      </c>
      <c r="J15770" t="b">
        <v>0</v>
      </c>
      <c r="K15770" t="s">
        <v>41</v>
      </c>
      <c r="L15770" t="s">
        <v>74</v>
      </c>
      <c r="M15770"/>
      <c r="N15770">
        <v>65</v>
      </c>
      <c r="O15770" t="s">
        <v>26609</v>
      </c>
      <c r="P15770" t="s">
        <v>27781</v>
      </c>
    </row>
    <row r="15771" spans="1:16" x14ac:dyDescent="0.25">
      <c r="A15771" t="s">
        <v>1</v>
      </c>
      <c r="B15771" t="s">
        <v>27782</v>
      </c>
      <c r="C15771" t="s">
        <v>27783</v>
      </c>
      <c r="D15771" t="s">
        <v>4756</v>
      </c>
      <c r="E15771" t="s">
        <v>59</v>
      </c>
      <c r="F15771" t="b">
        <v>0</v>
      </c>
      <c r="G15771" t="s">
        <v>77</v>
      </c>
      <c r="H15771" s="1">
        <v>46192.71297453704</v>
      </c>
      <c r="I15771" t="b">
        <v>0</v>
      </c>
      <c r="J15771" t="b">
        <v>0</v>
      </c>
      <c r="K15771" t="s">
        <v>41</v>
      </c>
      <c r="L15771" t="s">
        <v>60</v>
      </c>
      <c r="M15771">
        <v>115000</v>
      </c>
      <c r="N15771"/>
      <c r="O15771" t="s">
        <v>973</v>
      </c>
      <c r="P15771" t="s">
        <v>27784</v>
      </c>
    </row>
    <row r="15772" spans="1:16" x14ac:dyDescent="0.25">
      <c r="A15772" t="s">
        <v>0</v>
      </c>
      <c r="B15772" t="s">
        <v>27785</v>
      </c>
      <c r="C15772" t="s">
        <v>237</v>
      </c>
      <c r="D15772" t="s">
        <v>4526</v>
      </c>
      <c r="E15772" t="s">
        <v>59</v>
      </c>
      <c r="F15772" t="b">
        <v>0</v>
      </c>
      <c r="G15772" t="s">
        <v>89</v>
      </c>
      <c r="H15772" s="1">
        <v>46192.751712962963</v>
      </c>
      <c r="I15772" t="b">
        <v>0</v>
      </c>
      <c r="J15772" t="b">
        <v>0</v>
      </c>
      <c r="K15772" t="s">
        <v>41</v>
      </c>
      <c r="L15772" t="s">
        <v>60</v>
      </c>
      <c r="M15772">
        <v>175000</v>
      </c>
      <c r="N15772"/>
      <c r="O15772" t="s">
        <v>27786</v>
      </c>
      <c r="P15772" t="s">
        <v>208</v>
      </c>
    </row>
    <row r="15773" spans="1:16" x14ac:dyDescent="0.25">
      <c r="A15773" t="s">
        <v>3</v>
      </c>
      <c r="B15773" t="s">
        <v>2264</v>
      </c>
      <c r="C15773" t="s">
        <v>522</v>
      </c>
      <c r="D15773" t="s">
        <v>4526</v>
      </c>
      <c r="E15773" t="s">
        <v>88</v>
      </c>
      <c r="F15773" t="b">
        <v>0</v>
      </c>
      <c r="G15773" t="s">
        <v>77</v>
      </c>
      <c r="H15773" s="1">
        <v>46192.751712962963</v>
      </c>
      <c r="I15773" t="b">
        <v>0</v>
      </c>
      <c r="J15773" t="b">
        <v>1</v>
      </c>
      <c r="K15773" t="s">
        <v>41</v>
      </c>
      <c r="L15773" t="s">
        <v>74</v>
      </c>
      <c r="M15773"/>
      <c r="N15773">
        <v>45</v>
      </c>
      <c r="O15773" t="s">
        <v>166</v>
      </c>
      <c r="P15773" t="s">
        <v>146</v>
      </c>
    </row>
    <row r="15774" spans="1:16" x14ac:dyDescent="0.25">
      <c r="A15774" t="s">
        <v>6</v>
      </c>
      <c r="B15774" t="s">
        <v>27787</v>
      </c>
      <c r="C15774" t="s">
        <v>148</v>
      </c>
      <c r="D15774" t="s">
        <v>4346</v>
      </c>
      <c r="E15774" t="s">
        <v>59</v>
      </c>
      <c r="F15774" t="b">
        <v>0</v>
      </c>
      <c r="G15774" t="s">
        <v>89</v>
      </c>
      <c r="H15774" s="1">
        <v>46192.753229166658</v>
      </c>
      <c r="I15774" t="b">
        <v>0</v>
      </c>
      <c r="J15774" t="b">
        <v>1</v>
      </c>
      <c r="K15774" t="s">
        <v>41</v>
      </c>
      <c r="L15774" t="s">
        <v>60</v>
      </c>
      <c r="M15774">
        <v>215000</v>
      </c>
      <c r="N15774"/>
      <c r="O15774" t="s">
        <v>27788</v>
      </c>
      <c r="P15774" t="s">
        <v>27789</v>
      </c>
    </row>
    <row r="15775" spans="1:16" x14ac:dyDescent="0.25">
      <c r="A15775" t="s">
        <v>2</v>
      </c>
      <c r="B15775" t="s">
        <v>27790</v>
      </c>
      <c r="C15775" t="s">
        <v>515</v>
      </c>
      <c r="D15775" t="s">
        <v>27791</v>
      </c>
      <c r="E15775" t="s">
        <v>621</v>
      </c>
      <c r="F15775" t="b">
        <v>0</v>
      </c>
      <c r="G15775" t="s">
        <v>73</v>
      </c>
      <c r="H15775" s="1">
        <v>46192.753263888888</v>
      </c>
      <c r="I15775" t="b">
        <v>0</v>
      </c>
      <c r="J15775" t="b">
        <v>0</v>
      </c>
      <c r="K15775" t="s">
        <v>41</v>
      </c>
      <c r="L15775" t="s">
        <v>74</v>
      </c>
      <c r="M15775"/>
      <c r="N15775">
        <v>24</v>
      </c>
      <c r="O15775" t="s">
        <v>27792</v>
      </c>
      <c r="P15775" t="s">
        <v>27793</v>
      </c>
    </row>
    <row r="15776" spans="1:16" x14ac:dyDescent="0.25">
      <c r="A15776" t="s">
        <v>5</v>
      </c>
      <c r="B15776" t="s">
        <v>27794</v>
      </c>
      <c r="C15776" t="s">
        <v>369</v>
      </c>
      <c r="D15776" t="s">
        <v>4346</v>
      </c>
      <c r="E15776" t="s">
        <v>59</v>
      </c>
      <c r="F15776" t="b">
        <v>0</v>
      </c>
      <c r="G15776" t="s">
        <v>77</v>
      </c>
      <c r="H15776" s="1">
        <v>46192.754629629628</v>
      </c>
      <c r="I15776" t="b">
        <v>0</v>
      </c>
      <c r="J15776" t="b">
        <v>1</v>
      </c>
      <c r="K15776" t="s">
        <v>41</v>
      </c>
      <c r="L15776" t="s">
        <v>60</v>
      </c>
      <c r="M15776">
        <v>165000</v>
      </c>
      <c r="N15776"/>
      <c r="O15776" t="s">
        <v>27795</v>
      </c>
      <c r="P15776" t="s">
        <v>27796</v>
      </c>
    </row>
    <row r="15777" spans="1:16" x14ac:dyDescent="0.25">
      <c r="A15777" t="s">
        <v>1</v>
      </c>
      <c r="B15777" t="s">
        <v>1</v>
      </c>
      <c r="C15777" t="s">
        <v>4107</v>
      </c>
      <c r="D15777" t="s">
        <v>4346</v>
      </c>
      <c r="E15777" t="s">
        <v>59</v>
      </c>
      <c r="F15777" t="b">
        <v>0</v>
      </c>
      <c r="G15777" t="s">
        <v>68</v>
      </c>
      <c r="H15777" s="1">
        <v>46192.796331018522</v>
      </c>
      <c r="I15777" t="b">
        <v>0</v>
      </c>
      <c r="J15777" t="b">
        <v>1</v>
      </c>
      <c r="K15777" t="s">
        <v>41</v>
      </c>
      <c r="L15777" t="s">
        <v>60</v>
      </c>
      <c r="M15777">
        <v>112500</v>
      </c>
      <c r="N15777"/>
      <c r="O15777" t="s">
        <v>3552</v>
      </c>
      <c r="P15777" t="s">
        <v>2257</v>
      </c>
    </row>
    <row r="15778" spans="1:16" x14ac:dyDescent="0.25">
      <c r="A15778" t="s">
        <v>4</v>
      </c>
      <c r="B15778" t="s">
        <v>3545</v>
      </c>
      <c r="C15778" t="s">
        <v>165</v>
      </c>
      <c r="D15778" t="s">
        <v>4526</v>
      </c>
      <c r="E15778" t="s">
        <v>88</v>
      </c>
      <c r="F15778" t="b">
        <v>0</v>
      </c>
      <c r="G15778" t="s">
        <v>73</v>
      </c>
      <c r="H15778" s="1">
        <v>46192.835127314807</v>
      </c>
      <c r="I15778" t="b">
        <v>1</v>
      </c>
      <c r="J15778" t="b">
        <v>0</v>
      </c>
      <c r="K15778" t="s">
        <v>41</v>
      </c>
      <c r="L15778" t="s">
        <v>74</v>
      </c>
      <c r="M15778"/>
      <c r="N15778">
        <v>47.5</v>
      </c>
      <c r="O15778" t="s">
        <v>155</v>
      </c>
      <c r="P15778" t="s">
        <v>27797</v>
      </c>
    </row>
    <row r="15779" spans="1:16" x14ac:dyDescent="0.25">
      <c r="A15779" t="s">
        <v>1</v>
      </c>
      <c r="B15779" t="s">
        <v>1</v>
      </c>
      <c r="C15779" t="s">
        <v>2983</v>
      </c>
      <c r="D15779" t="s">
        <v>4526</v>
      </c>
      <c r="E15779" t="s">
        <v>59</v>
      </c>
      <c r="F15779" t="b">
        <v>0</v>
      </c>
      <c r="G15779" t="s">
        <v>68</v>
      </c>
      <c r="H15779" s="1">
        <v>46192.838020833333</v>
      </c>
      <c r="I15779" t="b">
        <v>0</v>
      </c>
      <c r="J15779" t="b">
        <v>1</v>
      </c>
      <c r="K15779" t="s">
        <v>41</v>
      </c>
      <c r="L15779" t="s">
        <v>60</v>
      </c>
      <c r="M15779">
        <v>100000</v>
      </c>
      <c r="N15779"/>
      <c r="O15779" t="s">
        <v>10744</v>
      </c>
      <c r="P15779" t="s">
        <v>3204</v>
      </c>
    </row>
    <row r="15780" spans="1:16" x14ac:dyDescent="0.25">
      <c r="A15780" t="s">
        <v>1</v>
      </c>
      <c r="B15780" t="s">
        <v>512</v>
      </c>
      <c r="C15780" t="s">
        <v>698</v>
      </c>
      <c r="D15780" t="s">
        <v>4346</v>
      </c>
      <c r="E15780" t="s">
        <v>59</v>
      </c>
      <c r="F15780" t="b">
        <v>0</v>
      </c>
      <c r="G15780" t="s">
        <v>65</v>
      </c>
      <c r="H15780" s="1">
        <v>46192.838113425933</v>
      </c>
      <c r="I15780" t="b">
        <v>1</v>
      </c>
      <c r="J15780" t="b">
        <v>1</v>
      </c>
      <c r="K15780" t="s">
        <v>41</v>
      </c>
      <c r="L15780" t="s">
        <v>60</v>
      </c>
      <c r="M15780">
        <v>139000</v>
      </c>
      <c r="N15780"/>
      <c r="O15780" t="s">
        <v>27798</v>
      </c>
      <c r="P15780" t="s">
        <v>27799</v>
      </c>
    </row>
    <row r="15781" spans="1:16" x14ac:dyDescent="0.25">
      <c r="A15781" t="s">
        <v>1</v>
      </c>
      <c r="B15781" t="s">
        <v>27800</v>
      </c>
      <c r="C15781" t="s">
        <v>913</v>
      </c>
      <c r="D15781" t="s">
        <v>20103</v>
      </c>
      <c r="E15781" t="s">
        <v>59</v>
      </c>
      <c r="F15781" t="b">
        <v>0</v>
      </c>
      <c r="G15781" t="s">
        <v>20</v>
      </c>
      <c r="H15781" s="1">
        <v>46192.838831018518</v>
      </c>
      <c r="I15781" t="b">
        <v>0</v>
      </c>
      <c r="J15781" t="b">
        <v>0</v>
      </c>
      <c r="K15781" t="s">
        <v>20</v>
      </c>
      <c r="L15781" t="s">
        <v>60</v>
      </c>
      <c r="M15781">
        <v>105000</v>
      </c>
      <c r="N15781"/>
      <c r="O15781" t="s">
        <v>27801</v>
      </c>
    </row>
    <row r="15782" spans="1:16" x14ac:dyDescent="0.25">
      <c r="A15782" t="s">
        <v>0</v>
      </c>
      <c r="B15782" t="s">
        <v>27802</v>
      </c>
      <c r="C15782" t="s">
        <v>190</v>
      </c>
      <c r="D15782" t="s">
        <v>4346</v>
      </c>
      <c r="E15782" t="s">
        <v>88</v>
      </c>
      <c r="F15782" t="b">
        <v>0</v>
      </c>
      <c r="G15782" t="s">
        <v>73</v>
      </c>
      <c r="H15782" s="1">
        <v>46192.876712962963</v>
      </c>
      <c r="I15782" t="b">
        <v>1</v>
      </c>
      <c r="J15782" t="b">
        <v>1</v>
      </c>
      <c r="K15782" t="s">
        <v>41</v>
      </c>
      <c r="L15782" t="s">
        <v>74</v>
      </c>
      <c r="M15782"/>
      <c r="N15782">
        <v>36</v>
      </c>
      <c r="O15782" t="s">
        <v>27803</v>
      </c>
      <c r="P15782" t="s">
        <v>27804</v>
      </c>
    </row>
    <row r="15783" spans="1:16" x14ac:dyDescent="0.25">
      <c r="A15783" t="s">
        <v>0</v>
      </c>
      <c r="B15783" t="s">
        <v>1690</v>
      </c>
      <c r="C15783" t="s">
        <v>114</v>
      </c>
      <c r="D15783" t="s">
        <v>4526</v>
      </c>
      <c r="E15783" t="s">
        <v>88</v>
      </c>
      <c r="F15783" t="b">
        <v>0</v>
      </c>
      <c r="G15783" t="s">
        <v>77</v>
      </c>
      <c r="H15783" s="1">
        <v>46192.876712962963</v>
      </c>
      <c r="I15783" t="b">
        <v>0</v>
      </c>
      <c r="J15783" t="b">
        <v>0</v>
      </c>
      <c r="K15783" t="s">
        <v>41</v>
      </c>
      <c r="L15783" t="s">
        <v>74</v>
      </c>
      <c r="M15783"/>
      <c r="N15783">
        <v>62</v>
      </c>
      <c r="O15783" t="s">
        <v>730</v>
      </c>
      <c r="P15783" t="s">
        <v>27805</v>
      </c>
    </row>
    <row r="15784" spans="1:16" x14ac:dyDescent="0.25">
      <c r="A15784" t="s">
        <v>0</v>
      </c>
      <c r="B15784" t="s">
        <v>27806</v>
      </c>
      <c r="C15784" t="s">
        <v>2252</v>
      </c>
      <c r="D15784" t="s">
        <v>4526</v>
      </c>
      <c r="E15784" t="s">
        <v>59</v>
      </c>
      <c r="F15784" t="b">
        <v>0</v>
      </c>
      <c r="G15784" t="s">
        <v>65</v>
      </c>
      <c r="H15784" s="1">
        <v>46192.876736111109</v>
      </c>
      <c r="I15784" t="b">
        <v>0</v>
      </c>
      <c r="J15784" t="b">
        <v>1</v>
      </c>
      <c r="K15784" t="s">
        <v>41</v>
      </c>
      <c r="L15784" t="s">
        <v>74</v>
      </c>
      <c r="M15784"/>
      <c r="N15784">
        <v>19.5</v>
      </c>
      <c r="O15784" t="s">
        <v>11346</v>
      </c>
      <c r="P15784" t="s">
        <v>219</v>
      </c>
    </row>
    <row r="15785" spans="1:16" x14ac:dyDescent="0.25">
      <c r="A15785" t="s">
        <v>3</v>
      </c>
      <c r="B15785" t="s">
        <v>27807</v>
      </c>
      <c r="C15785" t="s">
        <v>930</v>
      </c>
      <c r="D15785" t="s">
        <v>4526</v>
      </c>
      <c r="E15785" t="s">
        <v>59</v>
      </c>
      <c r="F15785" t="b">
        <v>0</v>
      </c>
      <c r="G15785" t="s">
        <v>19</v>
      </c>
      <c r="H15785" s="1">
        <v>46192.877349537041</v>
      </c>
      <c r="I15785" t="b">
        <v>1</v>
      </c>
      <c r="J15785" t="b">
        <v>0</v>
      </c>
      <c r="K15785" t="s">
        <v>19</v>
      </c>
      <c r="L15785" t="s">
        <v>60</v>
      </c>
      <c r="M15785">
        <v>1900000</v>
      </c>
      <c r="N15785"/>
      <c r="O15785" t="s">
        <v>27808</v>
      </c>
      <c r="P15785" t="s">
        <v>2583</v>
      </c>
    </row>
    <row r="15786" spans="1:16" x14ac:dyDescent="0.25">
      <c r="A15786" t="s">
        <v>2</v>
      </c>
      <c r="B15786" t="s">
        <v>6516</v>
      </c>
      <c r="C15786" t="s">
        <v>2797</v>
      </c>
      <c r="D15786" t="s">
        <v>4346</v>
      </c>
      <c r="E15786" t="s">
        <v>59</v>
      </c>
      <c r="F15786" t="b">
        <v>0</v>
      </c>
      <c r="G15786" t="s">
        <v>68</v>
      </c>
      <c r="H15786" s="1">
        <v>46192.878229166658</v>
      </c>
      <c r="I15786" t="b">
        <v>0</v>
      </c>
      <c r="J15786" t="b">
        <v>1</v>
      </c>
      <c r="K15786" t="s">
        <v>41</v>
      </c>
      <c r="L15786" t="s">
        <v>60</v>
      </c>
      <c r="M15786">
        <v>132500</v>
      </c>
      <c r="N15786"/>
      <c r="O15786" t="s">
        <v>6517</v>
      </c>
      <c r="P15786" t="s">
        <v>27809</v>
      </c>
    </row>
    <row r="15787" spans="1:16" x14ac:dyDescent="0.25">
      <c r="A15787" t="s">
        <v>1</v>
      </c>
      <c r="B15787" t="s">
        <v>2249</v>
      </c>
      <c r="C15787" t="s">
        <v>3524</v>
      </c>
      <c r="D15787" t="s">
        <v>4526</v>
      </c>
      <c r="E15787" t="s">
        <v>59</v>
      </c>
      <c r="F15787" t="b">
        <v>0</v>
      </c>
      <c r="G15787" t="s">
        <v>89</v>
      </c>
      <c r="H15787" s="1">
        <v>46192.879675925928</v>
      </c>
      <c r="I15787" t="b">
        <v>0</v>
      </c>
      <c r="J15787" t="b">
        <v>0</v>
      </c>
      <c r="K15787" t="s">
        <v>41</v>
      </c>
      <c r="L15787" t="s">
        <v>60</v>
      </c>
      <c r="M15787">
        <v>120000</v>
      </c>
      <c r="N15787"/>
      <c r="O15787" t="s">
        <v>105</v>
      </c>
      <c r="P15787" t="s">
        <v>208</v>
      </c>
    </row>
    <row r="15788" spans="1:16" x14ac:dyDescent="0.25">
      <c r="A15788" t="s">
        <v>1</v>
      </c>
      <c r="B15788" t="s">
        <v>27810</v>
      </c>
      <c r="C15788" t="s">
        <v>36</v>
      </c>
      <c r="D15788" t="s">
        <v>27811</v>
      </c>
      <c r="E15788" t="s">
        <v>59</v>
      </c>
      <c r="F15788" t="b">
        <v>0</v>
      </c>
      <c r="G15788" t="s">
        <v>36</v>
      </c>
      <c r="H15788" s="1">
        <v>46192.881435185183</v>
      </c>
      <c r="I15788" t="b">
        <v>0</v>
      </c>
      <c r="J15788" t="b">
        <v>0</v>
      </c>
      <c r="K15788" t="s">
        <v>36</v>
      </c>
      <c r="L15788" t="s">
        <v>60</v>
      </c>
      <c r="M15788">
        <v>128000</v>
      </c>
      <c r="N15788"/>
      <c r="O15788" t="s">
        <v>27812</v>
      </c>
      <c r="P15788" t="s">
        <v>27813</v>
      </c>
    </row>
    <row r="15789" spans="1:16" x14ac:dyDescent="0.25">
      <c r="A15789" t="s">
        <v>0</v>
      </c>
      <c r="B15789" t="s">
        <v>1242</v>
      </c>
      <c r="C15789" t="s">
        <v>1088</v>
      </c>
      <c r="D15789" t="s">
        <v>4346</v>
      </c>
      <c r="E15789" t="s">
        <v>232</v>
      </c>
      <c r="F15789" t="b">
        <v>0</v>
      </c>
      <c r="G15789" t="s">
        <v>77</v>
      </c>
      <c r="H15789" s="1">
        <v>46192.918379629627</v>
      </c>
      <c r="I15789" t="b">
        <v>0</v>
      </c>
      <c r="J15789" t="b">
        <v>0</v>
      </c>
      <c r="K15789" t="s">
        <v>41</v>
      </c>
      <c r="L15789" t="s">
        <v>74</v>
      </c>
      <c r="M15789"/>
      <c r="N15789">
        <v>56</v>
      </c>
      <c r="O15789" t="s">
        <v>2765</v>
      </c>
      <c r="P15789" t="s">
        <v>4647</v>
      </c>
    </row>
    <row r="15790" spans="1:16" x14ac:dyDescent="0.25">
      <c r="A15790" t="s">
        <v>0</v>
      </c>
      <c r="B15790" t="s">
        <v>2009</v>
      </c>
      <c r="C15790" t="s">
        <v>112</v>
      </c>
      <c r="D15790" t="s">
        <v>4526</v>
      </c>
      <c r="E15790" t="s">
        <v>88</v>
      </c>
      <c r="F15790" t="b">
        <v>0</v>
      </c>
      <c r="G15790" t="s">
        <v>65</v>
      </c>
      <c r="H15790" s="1">
        <v>46192.918379629627</v>
      </c>
      <c r="I15790" t="b">
        <v>0</v>
      </c>
      <c r="J15790" t="b">
        <v>0</v>
      </c>
      <c r="K15790" t="s">
        <v>41</v>
      </c>
      <c r="L15790" t="s">
        <v>74</v>
      </c>
      <c r="M15790"/>
      <c r="N15790">
        <v>50</v>
      </c>
      <c r="O15790" t="s">
        <v>5092</v>
      </c>
      <c r="P15790" t="s">
        <v>146</v>
      </c>
    </row>
    <row r="15791" spans="1:16" x14ac:dyDescent="0.25">
      <c r="A15791" t="s">
        <v>0</v>
      </c>
      <c r="B15791" t="s">
        <v>27814</v>
      </c>
      <c r="C15791" t="s">
        <v>13</v>
      </c>
      <c r="D15791" t="s">
        <v>4346</v>
      </c>
      <c r="E15791" t="s">
        <v>59</v>
      </c>
      <c r="F15791" t="b">
        <v>0</v>
      </c>
      <c r="G15791" t="s">
        <v>13</v>
      </c>
      <c r="H15791" s="1">
        <v>46192.918657407397</v>
      </c>
      <c r="I15791" t="b">
        <v>0</v>
      </c>
      <c r="J15791" t="b">
        <v>0</v>
      </c>
      <c r="K15791" t="s">
        <v>13</v>
      </c>
      <c r="L15791" t="s">
        <v>60</v>
      </c>
      <c r="M15791">
        <v>58286.5</v>
      </c>
      <c r="N15791"/>
      <c r="O15791" t="s">
        <v>27815</v>
      </c>
      <c r="P15791" t="s">
        <v>12421</v>
      </c>
    </row>
    <row r="15792" spans="1:16" x14ac:dyDescent="0.25">
      <c r="A15792" t="s">
        <v>1</v>
      </c>
      <c r="B15792" t="s">
        <v>27816</v>
      </c>
      <c r="C15792" t="s">
        <v>23866</v>
      </c>
      <c r="D15792" t="s">
        <v>4526</v>
      </c>
      <c r="E15792" t="s">
        <v>59</v>
      </c>
      <c r="F15792" t="b">
        <v>0</v>
      </c>
      <c r="G15792" t="s">
        <v>77</v>
      </c>
      <c r="H15792" s="1">
        <v>46192.96292824074</v>
      </c>
      <c r="I15792" t="b">
        <v>1</v>
      </c>
      <c r="J15792" t="b">
        <v>0</v>
      </c>
      <c r="K15792" t="s">
        <v>41</v>
      </c>
      <c r="L15792" t="s">
        <v>60</v>
      </c>
      <c r="M15792">
        <v>115000</v>
      </c>
      <c r="N15792"/>
      <c r="O15792" t="s">
        <v>215</v>
      </c>
      <c r="P15792" t="s">
        <v>23867</v>
      </c>
    </row>
    <row r="15793" spans="1:16" x14ac:dyDescent="0.25">
      <c r="A15793" t="s">
        <v>1</v>
      </c>
      <c r="B15793" t="s">
        <v>27817</v>
      </c>
      <c r="C15793" t="s">
        <v>112</v>
      </c>
      <c r="D15793" t="s">
        <v>4526</v>
      </c>
      <c r="E15793" t="s">
        <v>59</v>
      </c>
      <c r="F15793" t="b">
        <v>0</v>
      </c>
      <c r="G15793" t="s">
        <v>65</v>
      </c>
      <c r="H15793" s="1">
        <v>46192.962962962964</v>
      </c>
      <c r="I15793" t="b">
        <v>0</v>
      </c>
      <c r="J15793" t="b">
        <v>1</v>
      </c>
      <c r="K15793" t="s">
        <v>41</v>
      </c>
      <c r="L15793" t="s">
        <v>60</v>
      </c>
      <c r="M15793">
        <v>160000</v>
      </c>
      <c r="N15793"/>
      <c r="O15793" t="s">
        <v>4487</v>
      </c>
      <c r="P15793" t="s">
        <v>27818</v>
      </c>
    </row>
    <row r="15794" spans="1:16" x14ac:dyDescent="0.25">
      <c r="A15794" t="s">
        <v>1</v>
      </c>
      <c r="B15794" t="s">
        <v>27819</v>
      </c>
      <c r="C15794" t="s">
        <v>1020</v>
      </c>
      <c r="D15794" t="s">
        <v>4526</v>
      </c>
      <c r="E15794" t="s">
        <v>88</v>
      </c>
      <c r="F15794" t="b">
        <v>0</v>
      </c>
      <c r="G15794" t="s">
        <v>73</v>
      </c>
      <c r="H15794" s="1">
        <v>46192.962997685187</v>
      </c>
      <c r="I15794" t="b">
        <v>0</v>
      </c>
      <c r="J15794" t="b">
        <v>1</v>
      </c>
      <c r="K15794" t="s">
        <v>41</v>
      </c>
      <c r="L15794" t="s">
        <v>74</v>
      </c>
      <c r="M15794"/>
      <c r="N15794">
        <v>70</v>
      </c>
      <c r="O15794" t="s">
        <v>4487</v>
      </c>
      <c r="P15794" t="s">
        <v>27820</v>
      </c>
    </row>
    <row r="15795" spans="1:16" x14ac:dyDescent="0.25">
      <c r="A15795" t="s">
        <v>1</v>
      </c>
      <c r="B15795" t="s">
        <v>27817</v>
      </c>
      <c r="C15795" t="s">
        <v>246</v>
      </c>
      <c r="D15795" t="s">
        <v>4526</v>
      </c>
      <c r="E15795" t="s">
        <v>59</v>
      </c>
      <c r="F15795" t="b">
        <v>0</v>
      </c>
      <c r="G15795" t="s">
        <v>89</v>
      </c>
      <c r="H15795" s="1">
        <v>46192.963043981479</v>
      </c>
      <c r="I15795" t="b">
        <v>0</v>
      </c>
      <c r="J15795" t="b">
        <v>1</v>
      </c>
      <c r="K15795" t="s">
        <v>41</v>
      </c>
      <c r="L15795" t="s">
        <v>60</v>
      </c>
      <c r="M15795">
        <v>160000</v>
      </c>
      <c r="N15795"/>
      <c r="O15795" t="s">
        <v>4487</v>
      </c>
      <c r="P15795" t="s">
        <v>27818</v>
      </c>
    </row>
    <row r="15796" spans="1:16" x14ac:dyDescent="0.25">
      <c r="A15796" t="s">
        <v>0</v>
      </c>
      <c r="B15796" t="s">
        <v>27821</v>
      </c>
      <c r="C15796" t="s">
        <v>326</v>
      </c>
      <c r="D15796" t="s">
        <v>27822</v>
      </c>
      <c r="E15796" t="s">
        <v>59</v>
      </c>
      <c r="F15796" t="b">
        <v>0</v>
      </c>
      <c r="G15796" t="s">
        <v>77</v>
      </c>
      <c r="H15796" s="1">
        <v>46193.001747685194</v>
      </c>
      <c r="I15796" t="b">
        <v>1</v>
      </c>
      <c r="J15796" t="b">
        <v>1</v>
      </c>
      <c r="K15796" t="s">
        <v>41</v>
      </c>
      <c r="L15796" t="s">
        <v>74</v>
      </c>
      <c r="M15796"/>
      <c r="N15796">
        <v>65</v>
      </c>
      <c r="O15796" t="s">
        <v>6497</v>
      </c>
      <c r="P15796" t="s">
        <v>597</v>
      </c>
    </row>
    <row r="15797" spans="1:16" x14ac:dyDescent="0.25">
      <c r="A15797" t="s">
        <v>3</v>
      </c>
      <c r="B15797" t="s">
        <v>27823</v>
      </c>
      <c r="C15797" t="s">
        <v>320</v>
      </c>
      <c r="D15797" t="s">
        <v>26681</v>
      </c>
      <c r="E15797" t="s">
        <v>72</v>
      </c>
      <c r="F15797" t="b">
        <v>0</v>
      </c>
      <c r="G15797" t="s">
        <v>73</v>
      </c>
      <c r="H15797" s="1">
        <v>46193.001770833333</v>
      </c>
      <c r="I15797" t="b">
        <v>0</v>
      </c>
      <c r="J15797" t="b">
        <v>0</v>
      </c>
      <c r="K15797" t="s">
        <v>41</v>
      </c>
      <c r="L15797" t="s">
        <v>60</v>
      </c>
      <c r="M15797">
        <v>74433.5</v>
      </c>
      <c r="N15797"/>
      <c r="O15797" t="s">
        <v>27824</v>
      </c>
      <c r="P15797" t="s">
        <v>673</v>
      </c>
    </row>
    <row r="15798" spans="1:16" x14ac:dyDescent="0.25">
      <c r="A15798" t="s">
        <v>0</v>
      </c>
      <c r="B15798" t="s">
        <v>27825</v>
      </c>
      <c r="C15798" t="s">
        <v>27826</v>
      </c>
      <c r="D15798" t="s">
        <v>4671</v>
      </c>
      <c r="E15798" t="s">
        <v>88</v>
      </c>
      <c r="F15798" t="b">
        <v>0</v>
      </c>
      <c r="G15798" t="s">
        <v>77</v>
      </c>
      <c r="H15798" s="1">
        <v>46193.001782407409</v>
      </c>
      <c r="I15798" t="b">
        <v>0</v>
      </c>
      <c r="J15798" t="b">
        <v>1</v>
      </c>
      <c r="K15798" t="s">
        <v>41</v>
      </c>
      <c r="L15798" t="s">
        <v>60</v>
      </c>
      <c r="M15798">
        <v>58445</v>
      </c>
      <c r="N15798"/>
      <c r="O15798" t="s">
        <v>588</v>
      </c>
      <c r="P15798" t="s">
        <v>219</v>
      </c>
    </row>
    <row r="15799" spans="1:16" x14ac:dyDescent="0.25">
      <c r="A15799" t="s">
        <v>0</v>
      </c>
      <c r="B15799" t="s">
        <v>7275</v>
      </c>
      <c r="C15799" t="s">
        <v>76</v>
      </c>
      <c r="D15799" t="s">
        <v>584</v>
      </c>
      <c r="E15799" t="s">
        <v>72</v>
      </c>
      <c r="F15799" t="b">
        <v>1</v>
      </c>
      <c r="G15799" t="s">
        <v>19</v>
      </c>
      <c r="H15799" s="1">
        <v>46193.002337962957</v>
      </c>
      <c r="I15799" t="b">
        <v>0</v>
      </c>
      <c r="J15799" t="b">
        <v>0</v>
      </c>
      <c r="K15799" t="s">
        <v>19</v>
      </c>
      <c r="L15799" t="s">
        <v>74</v>
      </c>
      <c r="M15799"/>
      <c r="N15799">
        <v>25</v>
      </c>
      <c r="O15799" t="s">
        <v>584</v>
      </c>
    </row>
    <row r="15800" spans="1:16" x14ac:dyDescent="0.25">
      <c r="A15800" t="s">
        <v>1</v>
      </c>
      <c r="B15800" t="s">
        <v>27827</v>
      </c>
      <c r="C15800" t="s">
        <v>162</v>
      </c>
      <c r="D15800" t="s">
        <v>4756</v>
      </c>
      <c r="E15800" t="s">
        <v>59</v>
      </c>
      <c r="F15800" t="b">
        <v>0</v>
      </c>
      <c r="G15800" t="s">
        <v>73</v>
      </c>
      <c r="H15800" s="1">
        <v>46193.043437499997</v>
      </c>
      <c r="I15800" t="b">
        <v>0</v>
      </c>
      <c r="J15800" t="b">
        <v>0</v>
      </c>
      <c r="K15800" t="s">
        <v>41</v>
      </c>
      <c r="L15800" t="s">
        <v>60</v>
      </c>
      <c r="M15800">
        <v>111091</v>
      </c>
      <c r="N15800"/>
      <c r="O15800" t="s">
        <v>27828</v>
      </c>
      <c r="P15800" t="s">
        <v>27829</v>
      </c>
    </row>
    <row r="15801" spans="1:16" x14ac:dyDescent="0.25">
      <c r="A15801" t="s">
        <v>7</v>
      </c>
      <c r="B15801" t="s">
        <v>2607</v>
      </c>
      <c r="C15801" t="s">
        <v>3648</v>
      </c>
      <c r="D15801" t="s">
        <v>4526</v>
      </c>
      <c r="E15801" t="s">
        <v>59</v>
      </c>
      <c r="F15801" t="b">
        <v>0</v>
      </c>
      <c r="G15801" t="s">
        <v>65</v>
      </c>
      <c r="H15801" s="1">
        <v>46193.043495370373</v>
      </c>
      <c r="I15801" t="b">
        <v>0</v>
      </c>
      <c r="J15801" t="b">
        <v>1</v>
      </c>
      <c r="K15801" t="s">
        <v>41</v>
      </c>
      <c r="L15801" t="s">
        <v>60</v>
      </c>
      <c r="M15801">
        <v>162500</v>
      </c>
      <c r="N15801"/>
      <c r="O15801" t="s">
        <v>27830</v>
      </c>
      <c r="P15801" t="s">
        <v>27805</v>
      </c>
    </row>
    <row r="15802" spans="1:16" x14ac:dyDescent="0.25">
      <c r="A15802" t="s">
        <v>2</v>
      </c>
      <c r="B15802" t="s">
        <v>4123</v>
      </c>
      <c r="C15802" t="s">
        <v>2553</v>
      </c>
      <c r="D15802" t="s">
        <v>4346</v>
      </c>
      <c r="E15802" t="s">
        <v>59</v>
      </c>
      <c r="F15802" t="b">
        <v>0</v>
      </c>
      <c r="G15802" t="s">
        <v>68</v>
      </c>
      <c r="H15802" s="1">
        <v>46193.044895833344</v>
      </c>
      <c r="I15802" t="b">
        <v>0</v>
      </c>
      <c r="J15802" t="b">
        <v>1</v>
      </c>
      <c r="K15802" t="s">
        <v>41</v>
      </c>
      <c r="L15802" t="s">
        <v>60</v>
      </c>
      <c r="M15802">
        <v>162000</v>
      </c>
      <c r="N15802"/>
      <c r="O15802" t="s">
        <v>23921</v>
      </c>
      <c r="P15802" t="s">
        <v>27831</v>
      </c>
    </row>
    <row r="15803" spans="1:16" x14ac:dyDescent="0.25">
      <c r="A15803" t="s">
        <v>0</v>
      </c>
      <c r="B15803" t="s">
        <v>1271</v>
      </c>
      <c r="C15803" t="s">
        <v>1250</v>
      </c>
      <c r="D15803" t="s">
        <v>4346</v>
      </c>
      <c r="E15803" t="s">
        <v>59</v>
      </c>
      <c r="F15803" t="b">
        <v>0</v>
      </c>
      <c r="G15803" t="s">
        <v>89</v>
      </c>
      <c r="H15803" s="1">
        <v>46193.209108796298</v>
      </c>
      <c r="I15803" t="b">
        <v>1</v>
      </c>
      <c r="J15803" t="b">
        <v>1</v>
      </c>
      <c r="K15803" t="s">
        <v>41</v>
      </c>
      <c r="L15803" t="s">
        <v>60</v>
      </c>
      <c r="M15803">
        <v>100000</v>
      </c>
      <c r="N15803"/>
      <c r="O15803" t="s">
        <v>27832</v>
      </c>
      <c r="P15803" t="s">
        <v>1314</v>
      </c>
    </row>
    <row r="15804" spans="1:16" x14ac:dyDescent="0.25">
      <c r="A15804" t="s">
        <v>2</v>
      </c>
      <c r="B15804" t="s">
        <v>2</v>
      </c>
      <c r="C15804" t="s">
        <v>2482</v>
      </c>
      <c r="D15804" t="s">
        <v>4756</v>
      </c>
      <c r="E15804" t="s">
        <v>59</v>
      </c>
      <c r="F15804" t="b">
        <v>0</v>
      </c>
      <c r="G15804" t="s">
        <v>77</v>
      </c>
      <c r="H15804" s="1">
        <v>46193.21056712963</v>
      </c>
      <c r="I15804" t="b">
        <v>0</v>
      </c>
      <c r="J15804" t="b">
        <v>1</v>
      </c>
      <c r="K15804" t="s">
        <v>41</v>
      </c>
      <c r="L15804" t="s">
        <v>60</v>
      </c>
      <c r="M15804">
        <v>127500</v>
      </c>
      <c r="N15804"/>
      <c r="O15804" t="s">
        <v>27833</v>
      </c>
    </row>
    <row r="15805" spans="1:16" x14ac:dyDescent="0.25">
      <c r="A15805" t="s">
        <v>1</v>
      </c>
      <c r="B15805" t="s">
        <v>3515</v>
      </c>
      <c r="C15805" t="s">
        <v>650</v>
      </c>
      <c r="D15805" t="s">
        <v>4756</v>
      </c>
      <c r="E15805" t="s">
        <v>59</v>
      </c>
      <c r="F15805" t="b">
        <v>0</v>
      </c>
      <c r="G15805" t="s">
        <v>89</v>
      </c>
      <c r="H15805" s="1">
        <v>46193.21197916667</v>
      </c>
      <c r="I15805" t="b">
        <v>0</v>
      </c>
      <c r="J15805" t="b">
        <v>1</v>
      </c>
      <c r="K15805" t="s">
        <v>41</v>
      </c>
      <c r="L15805" t="s">
        <v>60</v>
      </c>
      <c r="M15805">
        <v>112500</v>
      </c>
      <c r="N15805"/>
      <c r="O15805" t="s">
        <v>27834</v>
      </c>
      <c r="P15805" t="s">
        <v>27835</v>
      </c>
    </row>
    <row r="15806" spans="1:16" x14ac:dyDescent="0.25">
      <c r="A15806" t="s">
        <v>1</v>
      </c>
      <c r="B15806" t="s">
        <v>316</v>
      </c>
      <c r="C15806" t="s">
        <v>16274</v>
      </c>
      <c r="D15806" t="s">
        <v>4756</v>
      </c>
      <c r="E15806" t="s">
        <v>59</v>
      </c>
      <c r="F15806" t="b">
        <v>0</v>
      </c>
      <c r="G15806" t="s">
        <v>65</v>
      </c>
      <c r="H15806" s="1">
        <v>46193.253692129627</v>
      </c>
      <c r="I15806" t="b">
        <v>0</v>
      </c>
      <c r="J15806" t="b">
        <v>1</v>
      </c>
      <c r="K15806" t="s">
        <v>41</v>
      </c>
      <c r="L15806" t="s">
        <v>60</v>
      </c>
      <c r="M15806">
        <v>160000</v>
      </c>
      <c r="N15806"/>
      <c r="O15806" t="s">
        <v>27836</v>
      </c>
      <c r="P15806" t="s">
        <v>27837</v>
      </c>
    </row>
    <row r="15807" spans="1:16" x14ac:dyDescent="0.25">
      <c r="A15807" t="s">
        <v>2</v>
      </c>
      <c r="B15807" t="s">
        <v>27838</v>
      </c>
      <c r="C15807" t="s">
        <v>887</v>
      </c>
      <c r="D15807" t="s">
        <v>11236</v>
      </c>
      <c r="E15807" t="s">
        <v>59</v>
      </c>
      <c r="F15807" t="b">
        <v>0</v>
      </c>
      <c r="G15807" t="s">
        <v>65</v>
      </c>
      <c r="H15807" s="1">
        <v>46193.335613425923</v>
      </c>
      <c r="I15807" t="b">
        <v>0</v>
      </c>
      <c r="J15807" t="b">
        <v>1</v>
      </c>
      <c r="K15807" t="s">
        <v>41</v>
      </c>
      <c r="L15807" t="s">
        <v>60</v>
      </c>
      <c r="M15807">
        <v>148000</v>
      </c>
      <c r="N15807"/>
      <c r="O15807" t="s">
        <v>22682</v>
      </c>
      <c r="P15807" t="s">
        <v>27839</v>
      </c>
    </row>
    <row r="15808" spans="1:16" x14ac:dyDescent="0.25">
      <c r="A15808" t="s">
        <v>8</v>
      </c>
      <c r="B15808" t="s">
        <v>27840</v>
      </c>
      <c r="C15808" t="s">
        <v>112</v>
      </c>
      <c r="D15808" t="s">
        <v>4526</v>
      </c>
      <c r="E15808" t="s">
        <v>59</v>
      </c>
      <c r="F15808" t="b">
        <v>0</v>
      </c>
      <c r="G15808" t="s">
        <v>65</v>
      </c>
      <c r="H15808" s="1">
        <v>46193.377280092587</v>
      </c>
      <c r="I15808" t="b">
        <v>0</v>
      </c>
      <c r="J15808" t="b">
        <v>1</v>
      </c>
      <c r="K15808" t="s">
        <v>41</v>
      </c>
      <c r="L15808" t="s">
        <v>60</v>
      </c>
      <c r="M15808">
        <v>161625</v>
      </c>
      <c r="N15808"/>
      <c r="O15808" t="s">
        <v>7675</v>
      </c>
      <c r="P15808" t="s">
        <v>9379</v>
      </c>
    </row>
    <row r="15809" spans="1:16" x14ac:dyDescent="0.25">
      <c r="A15809" t="s">
        <v>0</v>
      </c>
      <c r="B15809" t="s">
        <v>27841</v>
      </c>
      <c r="C15809" t="s">
        <v>3947</v>
      </c>
      <c r="D15809" t="s">
        <v>18981</v>
      </c>
      <c r="E15809" t="s">
        <v>132</v>
      </c>
      <c r="F15809" t="b">
        <v>0</v>
      </c>
      <c r="G15809" t="s">
        <v>89</v>
      </c>
      <c r="H15809" s="1">
        <v>46193.41747685185</v>
      </c>
      <c r="I15809" t="b">
        <v>0</v>
      </c>
      <c r="J15809" t="b">
        <v>0</v>
      </c>
      <c r="K15809" t="s">
        <v>41</v>
      </c>
      <c r="L15809" t="s">
        <v>74</v>
      </c>
      <c r="M15809"/>
      <c r="N15809">
        <v>25</v>
      </c>
      <c r="O15809" t="s">
        <v>18981</v>
      </c>
    </row>
    <row r="15810" spans="1:16" x14ac:dyDescent="0.25">
      <c r="A15810" t="s">
        <v>1</v>
      </c>
      <c r="B15810" t="s">
        <v>1</v>
      </c>
      <c r="C15810" t="s">
        <v>3130</v>
      </c>
      <c r="D15810" t="s">
        <v>4526</v>
      </c>
      <c r="E15810" t="s">
        <v>88</v>
      </c>
      <c r="F15810" t="b">
        <v>0</v>
      </c>
      <c r="G15810" t="s">
        <v>89</v>
      </c>
      <c r="H15810" s="1">
        <v>46193.41747685185</v>
      </c>
      <c r="I15810" t="b">
        <v>1</v>
      </c>
      <c r="J15810" t="b">
        <v>1</v>
      </c>
      <c r="K15810" t="s">
        <v>41</v>
      </c>
      <c r="L15810" t="s">
        <v>74</v>
      </c>
      <c r="M15810"/>
      <c r="N15810">
        <v>51.75</v>
      </c>
      <c r="O15810" t="s">
        <v>4487</v>
      </c>
      <c r="P15810" t="s">
        <v>27842</v>
      </c>
    </row>
    <row r="15811" spans="1:16" x14ac:dyDescent="0.25">
      <c r="A15811" t="s">
        <v>3</v>
      </c>
      <c r="B15811" t="s">
        <v>27843</v>
      </c>
      <c r="C15811" t="s">
        <v>586</v>
      </c>
      <c r="D15811" t="s">
        <v>4526</v>
      </c>
      <c r="E15811" t="s">
        <v>59</v>
      </c>
      <c r="F15811" t="b">
        <v>0</v>
      </c>
      <c r="G15811" t="s">
        <v>41</v>
      </c>
      <c r="H15811" s="1">
        <v>46193.418819444443</v>
      </c>
      <c r="I15811" t="b">
        <v>1</v>
      </c>
      <c r="J15811" t="b">
        <v>0</v>
      </c>
      <c r="K15811" t="s">
        <v>41</v>
      </c>
      <c r="L15811" t="s">
        <v>60</v>
      </c>
      <c r="M15811">
        <v>118517.5</v>
      </c>
      <c r="N15811"/>
      <c r="O15811" t="s">
        <v>27844</v>
      </c>
    </row>
    <row r="15812" spans="1:16" x14ac:dyDescent="0.25">
      <c r="A15812" t="s">
        <v>2</v>
      </c>
      <c r="B15812" t="s">
        <v>4123</v>
      </c>
      <c r="C15812" t="s">
        <v>2553</v>
      </c>
      <c r="D15812" t="s">
        <v>4526</v>
      </c>
      <c r="E15812" t="s">
        <v>59</v>
      </c>
      <c r="F15812" t="b">
        <v>0</v>
      </c>
      <c r="G15812" t="s">
        <v>68</v>
      </c>
      <c r="H15812" s="1">
        <v>46193.418935185182</v>
      </c>
      <c r="I15812" t="b">
        <v>0</v>
      </c>
      <c r="J15812" t="b">
        <v>1</v>
      </c>
      <c r="K15812" t="s">
        <v>41</v>
      </c>
      <c r="L15812" t="s">
        <v>60</v>
      </c>
      <c r="M15812">
        <v>162000</v>
      </c>
      <c r="N15812"/>
      <c r="O15812" t="s">
        <v>25879</v>
      </c>
      <c r="P15812" t="s">
        <v>2319</v>
      </c>
    </row>
    <row r="15813" spans="1:16" x14ac:dyDescent="0.25">
      <c r="A15813" t="s">
        <v>1</v>
      </c>
      <c r="B15813" t="s">
        <v>27845</v>
      </c>
      <c r="C15813" t="s">
        <v>27846</v>
      </c>
      <c r="D15813" t="s">
        <v>4550</v>
      </c>
      <c r="E15813" t="s">
        <v>59</v>
      </c>
      <c r="F15813" t="b">
        <v>0</v>
      </c>
      <c r="G15813" t="s">
        <v>89</v>
      </c>
      <c r="H15813" s="1">
        <v>46193.420393518521</v>
      </c>
      <c r="I15813" t="b">
        <v>0</v>
      </c>
      <c r="J15813" t="b">
        <v>1</v>
      </c>
      <c r="K15813" t="s">
        <v>41</v>
      </c>
      <c r="L15813" t="s">
        <v>60</v>
      </c>
      <c r="M15813">
        <v>144500</v>
      </c>
      <c r="N15813"/>
      <c r="O15813" t="s">
        <v>1721</v>
      </c>
      <c r="P15813" t="s">
        <v>27847</v>
      </c>
    </row>
    <row r="15814" spans="1:16" x14ac:dyDescent="0.25">
      <c r="A15814" t="s">
        <v>2</v>
      </c>
      <c r="B15814" t="s">
        <v>368</v>
      </c>
      <c r="C15814" t="s">
        <v>3879</v>
      </c>
      <c r="D15814" t="s">
        <v>4550</v>
      </c>
      <c r="E15814" t="s">
        <v>59</v>
      </c>
      <c r="F15814" t="b">
        <v>0</v>
      </c>
      <c r="G15814" t="s">
        <v>65</v>
      </c>
      <c r="H15814" s="1">
        <v>46193.460729166669</v>
      </c>
      <c r="I15814" t="b">
        <v>0</v>
      </c>
      <c r="J15814" t="b">
        <v>1</v>
      </c>
      <c r="K15814" t="s">
        <v>41</v>
      </c>
      <c r="L15814" t="s">
        <v>60</v>
      </c>
      <c r="M15814">
        <v>126800</v>
      </c>
      <c r="N15814"/>
      <c r="O15814" t="s">
        <v>1362</v>
      </c>
      <c r="P15814" t="s">
        <v>8834</v>
      </c>
    </row>
    <row r="15815" spans="1:16" x14ac:dyDescent="0.25">
      <c r="A15815" t="s">
        <v>2</v>
      </c>
      <c r="B15815" t="s">
        <v>24989</v>
      </c>
      <c r="C15815" t="s">
        <v>81</v>
      </c>
      <c r="D15815" t="s">
        <v>4526</v>
      </c>
      <c r="E15815" t="s">
        <v>59</v>
      </c>
      <c r="F15815" t="b">
        <v>0</v>
      </c>
      <c r="G15815" t="s">
        <v>77</v>
      </c>
      <c r="H15815" s="1">
        <v>46193.542453703703</v>
      </c>
      <c r="I15815" t="b">
        <v>0</v>
      </c>
      <c r="J15815" t="b">
        <v>1</v>
      </c>
      <c r="K15815" t="s">
        <v>41</v>
      </c>
      <c r="L15815" t="s">
        <v>60</v>
      </c>
      <c r="M15815">
        <v>245500</v>
      </c>
      <c r="N15815"/>
      <c r="O15815" t="s">
        <v>343</v>
      </c>
      <c r="P15815" t="s">
        <v>12956</v>
      </c>
    </row>
    <row r="15816" spans="1:16" x14ac:dyDescent="0.25">
      <c r="A15816" t="s">
        <v>4</v>
      </c>
      <c r="B15816" t="s">
        <v>7403</v>
      </c>
      <c r="C15816" t="s">
        <v>520</v>
      </c>
      <c r="D15816" t="s">
        <v>4756</v>
      </c>
      <c r="E15816" t="s">
        <v>59</v>
      </c>
      <c r="F15816" t="b">
        <v>0</v>
      </c>
      <c r="G15816" t="s">
        <v>41</v>
      </c>
      <c r="H15816" s="1">
        <v>46193.543796296297</v>
      </c>
      <c r="I15816" t="b">
        <v>0</v>
      </c>
      <c r="J15816" t="b">
        <v>0</v>
      </c>
      <c r="K15816" t="s">
        <v>41</v>
      </c>
      <c r="L15816" t="s">
        <v>60</v>
      </c>
      <c r="M15816">
        <v>115000</v>
      </c>
      <c r="N15816"/>
      <c r="O15816" t="s">
        <v>27848</v>
      </c>
    </row>
    <row r="15817" spans="1:16" x14ac:dyDescent="0.25">
      <c r="A15817" t="s">
        <v>1</v>
      </c>
      <c r="B15817" t="s">
        <v>27849</v>
      </c>
      <c r="C15817" t="s">
        <v>76</v>
      </c>
      <c r="D15817" t="s">
        <v>141</v>
      </c>
      <c r="E15817" t="s">
        <v>88</v>
      </c>
      <c r="F15817" t="b">
        <v>1</v>
      </c>
      <c r="G15817" t="s">
        <v>89</v>
      </c>
      <c r="H15817" s="1">
        <v>46193.545277777783</v>
      </c>
      <c r="I15817" t="b">
        <v>0</v>
      </c>
      <c r="J15817" t="b">
        <v>0</v>
      </c>
      <c r="K15817" t="s">
        <v>41</v>
      </c>
      <c r="L15817" t="s">
        <v>74</v>
      </c>
      <c r="M15817"/>
      <c r="N15817">
        <v>100</v>
      </c>
      <c r="O15817" t="s">
        <v>141</v>
      </c>
      <c r="P15817" t="s">
        <v>2401</v>
      </c>
    </row>
    <row r="15818" spans="1:16" x14ac:dyDescent="0.25">
      <c r="A15818" t="s">
        <v>7</v>
      </c>
      <c r="B15818" t="s">
        <v>27850</v>
      </c>
      <c r="C15818" t="s">
        <v>616</v>
      </c>
      <c r="D15818" t="s">
        <v>4756</v>
      </c>
      <c r="E15818" t="s">
        <v>59</v>
      </c>
      <c r="F15818" t="b">
        <v>0</v>
      </c>
      <c r="G15818" t="s">
        <v>73</v>
      </c>
      <c r="H15818" s="1">
        <v>46193.584108796298</v>
      </c>
      <c r="I15818" t="b">
        <v>0</v>
      </c>
      <c r="J15818" t="b">
        <v>1</v>
      </c>
      <c r="K15818" t="s">
        <v>41</v>
      </c>
      <c r="L15818" t="s">
        <v>60</v>
      </c>
      <c r="M15818">
        <v>223530</v>
      </c>
      <c r="N15818"/>
      <c r="O15818" t="s">
        <v>20087</v>
      </c>
      <c r="P15818" t="s">
        <v>27851</v>
      </c>
    </row>
    <row r="15819" spans="1:16" x14ac:dyDescent="0.25">
      <c r="A15819" t="s">
        <v>1</v>
      </c>
      <c r="B15819" t="s">
        <v>316</v>
      </c>
      <c r="C15819" t="s">
        <v>3092</v>
      </c>
      <c r="D15819" t="s">
        <v>4756</v>
      </c>
      <c r="E15819" t="s">
        <v>59</v>
      </c>
      <c r="F15819" t="b">
        <v>0</v>
      </c>
      <c r="G15819" t="s">
        <v>89</v>
      </c>
      <c r="H15819" s="1">
        <v>46193.586944444447</v>
      </c>
      <c r="I15819" t="b">
        <v>1</v>
      </c>
      <c r="J15819" t="b">
        <v>0</v>
      </c>
      <c r="K15819" t="s">
        <v>41</v>
      </c>
      <c r="L15819" t="s">
        <v>60</v>
      </c>
      <c r="M15819">
        <v>120000</v>
      </c>
      <c r="N15819"/>
      <c r="O15819" t="s">
        <v>27852</v>
      </c>
      <c r="P15819" t="s">
        <v>27853</v>
      </c>
    </row>
    <row r="15820" spans="1:16" x14ac:dyDescent="0.25">
      <c r="A15820" t="s">
        <v>1</v>
      </c>
      <c r="B15820" t="s">
        <v>316</v>
      </c>
      <c r="C15820" t="s">
        <v>148</v>
      </c>
      <c r="D15820" t="s">
        <v>4756</v>
      </c>
      <c r="E15820" t="s">
        <v>59</v>
      </c>
      <c r="F15820" t="b">
        <v>0</v>
      </c>
      <c r="G15820" t="s">
        <v>89</v>
      </c>
      <c r="H15820" s="1">
        <v>46193.586944444447</v>
      </c>
      <c r="I15820" t="b">
        <v>1</v>
      </c>
      <c r="J15820" t="b">
        <v>0</v>
      </c>
      <c r="K15820" t="s">
        <v>41</v>
      </c>
      <c r="L15820" t="s">
        <v>60</v>
      </c>
      <c r="M15820">
        <v>115000</v>
      </c>
      <c r="N15820"/>
      <c r="O15820" t="s">
        <v>27852</v>
      </c>
      <c r="P15820" t="s">
        <v>27853</v>
      </c>
    </row>
    <row r="15821" spans="1:16" x14ac:dyDescent="0.25">
      <c r="A15821" t="s">
        <v>5</v>
      </c>
      <c r="B15821" t="s">
        <v>27854</v>
      </c>
      <c r="C15821" t="s">
        <v>10969</v>
      </c>
      <c r="D15821" t="s">
        <v>4756</v>
      </c>
      <c r="E15821" t="s">
        <v>59</v>
      </c>
      <c r="F15821" t="b">
        <v>0</v>
      </c>
      <c r="G15821" t="s">
        <v>65</v>
      </c>
      <c r="H15821" s="1">
        <v>46193.58697916667</v>
      </c>
      <c r="I15821" t="b">
        <v>0</v>
      </c>
      <c r="J15821" t="b">
        <v>1</v>
      </c>
      <c r="K15821" t="s">
        <v>41</v>
      </c>
      <c r="L15821" t="s">
        <v>60</v>
      </c>
      <c r="M15821">
        <v>165500</v>
      </c>
      <c r="N15821"/>
      <c r="O15821" t="s">
        <v>8175</v>
      </c>
      <c r="P15821" t="s">
        <v>27855</v>
      </c>
    </row>
    <row r="15822" spans="1:16" x14ac:dyDescent="0.25">
      <c r="A15822" t="s">
        <v>1</v>
      </c>
      <c r="B15822" t="s">
        <v>581</v>
      </c>
      <c r="C15822" t="s">
        <v>1184</v>
      </c>
      <c r="D15822" t="s">
        <v>4756</v>
      </c>
      <c r="E15822" t="s">
        <v>59</v>
      </c>
      <c r="F15822" t="b">
        <v>0</v>
      </c>
      <c r="G15822" t="s">
        <v>89</v>
      </c>
      <c r="H15822" s="1">
        <v>46193.587002314824</v>
      </c>
      <c r="I15822" t="b">
        <v>0</v>
      </c>
      <c r="J15822" t="b">
        <v>0</v>
      </c>
      <c r="K15822" t="s">
        <v>41</v>
      </c>
      <c r="L15822" t="s">
        <v>60</v>
      </c>
      <c r="M15822">
        <v>115000</v>
      </c>
      <c r="N15822"/>
      <c r="O15822" t="s">
        <v>27856</v>
      </c>
      <c r="P15822" t="s">
        <v>20339</v>
      </c>
    </row>
    <row r="15823" spans="1:16" x14ac:dyDescent="0.25">
      <c r="A15823" t="s">
        <v>1</v>
      </c>
      <c r="B15823" t="s">
        <v>280</v>
      </c>
      <c r="C15823" t="s">
        <v>382</v>
      </c>
      <c r="D15823" t="s">
        <v>4630</v>
      </c>
      <c r="E15823" t="s">
        <v>59</v>
      </c>
      <c r="F15823" t="b">
        <v>0</v>
      </c>
      <c r="G15823" t="s">
        <v>89</v>
      </c>
      <c r="H15823" s="1">
        <v>46193.587060185193</v>
      </c>
      <c r="I15823" t="b">
        <v>0</v>
      </c>
      <c r="J15823" t="b">
        <v>1</v>
      </c>
      <c r="K15823" t="s">
        <v>41</v>
      </c>
      <c r="L15823" t="s">
        <v>60</v>
      </c>
      <c r="M15823">
        <v>130000</v>
      </c>
      <c r="N15823"/>
      <c r="O15823" t="s">
        <v>27857</v>
      </c>
      <c r="P15823" t="s">
        <v>27858</v>
      </c>
    </row>
    <row r="15824" spans="1:16" x14ac:dyDescent="0.25">
      <c r="A15824" t="s">
        <v>3</v>
      </c>
      <c r="B15824" t="s">
        <v>27859</v>
      </c>
      <c r="C15824" t="s">
        <v>952</v>
      </c>
      <c r="D15824" t="s">
        <v>4526</v>
      </c>
      <c r="E15824" t="s">
        <v>59</v>
      </c>
      <c r="F15824" t="b">
        <v>0</v>
      </c>
      <c r="G15824" t="s">
        <v>68</v>
      </c>
      <c r="H15824" s="1">
        <v>46193.625810185193</v>
      </c>
      <c r="I15824" t="b">
        <v>0</v>
      </c>
      <c r="J15824" t="b">
        <v>1</v>
      </c>
      <c r="K15824" t="s">
        <v>41</v>
      </c>
      <c r="L15824" t="s">
        <v>60</v>
      </c>
      <c r="M15824">
        <v>128300</v>
      </c>
      <c r="N15824"/>
      <c r="O15824" t="s">
        <v>831</v>
      </c>
      <c r="P15824" t="s">
        <v>673</v>
      </c>
    </row>
    <row r="15825" spans="1:16" x14ac:dyDescent="0.25">
      <c r="A15825" t="s">
        <v>4</v>
      </c>
      <c r="B15825" t="s">
        <v>27860</v>
      </c>
      <c r="C15825" t="s">
        <v>76</v>
      </c>
      <c r="D15825" t="s">
        <v>4622</v>
      </c>
      <c r="E15825" t="s">
        <v>59</v>
      </c>
      <c r="F15825" t="b">
        <v>1</v>
      </c>
      <c r="G15825" t="s">
        <v>10</v>
      </c>
      <c r="H15825" s="1">
        <v>46193.628935185188</v>
      </c>
      <c r="I15825" t="b">
        <v>1</v>
      </c>
      <c r="J15825" t="b">
        <v>0</v>
      </c>
      <c r="K15825" t="s">
        <v>10</v>
      </c>
      <c r="L15825" t="s">
        <v>60</v>
      </c>
      <c r="M15825">
        <v>110000</v>
      </c>
      <c r="N15825"/>
      <c r="O15825" t="s">
        <v>27861</v>
      </c>
      <c r="P15825" t="s">
        <v>27862</v>
      </c>
    </row>
    <row r="15826" spans="1:16" x14ac:dyDescent="0.25">
      <c r="A15826" t="s">
        <v>0</v>
      </c>
      <c r="B15826" t="s">
        <v>4399</v>
      </c>
      <c r="C15826" t="s">
        <v>237</v>
      </c>
      <c r="D15826" t="s">
        <v>4756</v>
      </c>
      <c r="E15826" t="s">
        <v>59</v>
      </c>
      <c r="F15826" t="b">
        <v>0</v>
      </c>
      <c r="G15826" t="s">
        <v>89</v>
      </c>
      <c r="H15826" s="1">
        <v>46193.667442129627</v>
      </c>
      <c r="I15826" t="b">
        <v>0</v>
      </c>
      <c r="J15826" t="b">
        <v>1</v>
      </c>
      <c r="K15826" t="s">
        <v>41</v>
      </c>
      <c r="L15826" t="s">
        <v>60</v>
      </c>
      <c r="M15826">
        <v>159700</v>
      </c>
      <c r="N15826"/>
      <c r="O15826" t="s">
        <v>27863</v>
      </c>
      <c r="P15826" t="s">
        <v>27864</v>
      </c>
    </row>
    <row r="15827" spans="1:16" x14ac:dyDescent="0.25">
      <c r="A15827" t="s">
        <v>0</v>
      </c>
      <c r="B15827" t="s">
        <v>27865</v>
      </c>
      <c r="C15827" t="s">
        <v>190</v>
      </c>
      <c r="D15827" t="s">
        <v>4526</v>
      </c>
      <c r="E15827" t="s">
        <v>59</v>
      </c>
      <c r="F15827" t="b">
        <v>0</v>
      </c>
      <c r="G15827" t="s">
        <v>73</v>
      </c>
      <c r="H15827" s="1">
        <v>46193.667442129627</v>
      </c>
      <c r="I15827" t="b">
        <v>1</v>
      </c>
      <c r="J15827" t="b">
        <v>1</v>
      </c>
      <c r="K15827" t="s">
        <v>41</v>
      </c>
      <c r="L15827" t="s">
        <v>60</v>
      </c>
      <c r="M15827">
        <v>90000</v>
      </c>
      <c r="N15827"/>
      <c r="O15827" t="s">
        <v>27866</v>
      </c>
      <c r="P15827" t="s">
        <v>3612</v>
      </c>
    </row>
    <row r="15828" spans="1:16" x14ac:dyDescent="0.25">
      <c r="A15828" t="s">
        <v>1</v>
      </c>
      <c r="B15828" t="s">
        <v>27867</v>
      </c>
      <c r="C15828" t="s">
        <v>27868</v>
      </c>
      <c r="D15828" t="s">
        <v>4756</v>
      </c>
      <c r="E15828" t="s">
        <v>59</v>
      </c>
      <c r="F15828" t="b">
        <v>0</v>
      </c>
      <c r="G15828" t="s">
        <v>73</v>
      </c>
      <c r="H15828" s="1">
        <v>46193.670335648138</v>
      </c>
      <c r="I15828" t="b">
        <v>0</v>
      </c>
      <c r="J15828" t="b">
        <v>0</v>
      </c>
      <c r="K15828" t="s">
        <v>41</v>
      </c>
      <c r="L15828" t="s">
        <v>60</v>
      </c>
      <c r="M15828">
        <v>85000</v>
      </c>
      <c r="N15828"/>
      <c r="O15828" t="s">
        <v>27869</v>
      </c>
      <c r="P15828" t="s">
        <v>27870</v>
      </c>
    </row>
    <row r="15829" spans="1:16" x14ac:dyDescent="0.25">
      <c r="A15829" t="s">
        <v>5</v>
      </c>
      <c r="B15829" t="s">
        <v>27871</v>
      </c>
      <c r="C15829" t="s">
        <v>489</v>
      </c>
      <c r="D15829" t="s">
        <v>4756</v>
      </c>
      <c r="E15829" t="s">
        <v>59</v>
      </c>
      <c r="F15829" t="b">
        <v>0</v>
      </c>
      <c r="G15829" t="s">
        <v>77</v>
      </c>
      <c r="H15829" s="1">
        <v>46193.709166666667</v>
      </c>
      <c r="I15829" t="b">
        <v>0</v>
      </c>
      <c r="J15829" t="b">
        <v>0</v>
      </c>
      <c r="K15829" t="s">
        <v>41</v>
      </c>
      <c r="L15829" t="s">
        <v>60</v>
      </c>
      <c r="M15829">
        <v>135000</v>
      </c>
      <c r="N15829"/>
      <c r="O15829" t="s">
        <v>3776</v>
      </c>
      <c r="P15829" t="s">
        <v>27872</v>
      </c>
    </row>
    <row r="15830" spans="1:16" x14ac:dyDescent="0.25">
      <c r="A15830" t="s">
        <v>5</v>
      </c>
      <c r="B15830" t="s">
        <v>5</v>
      </c>
      <c r="C15830" t="s">
        <v>27873</v>
      </c>
      <c r="D15830" t="s">
        <v>4587</v>
      </c>
      <c r="E15830" t="s">
        <v>59</v>
      </c>
      <c r="F15830" t="b">
        <v>0</v>
      </c>
      <c r="G15830" t="s">
        <v>40</v>
      </c>
      <c r="H15830" s="1">
        <v>46193.71365740741</v>
      </c>
      <c r="I15830" t="b">
        <v>1</v>
      </c>
      <c r="J15830" t="b">
        <v>0</v>
      </c>
      <c r="K15830" t="s">
        <v>40</v>
      </c>
      <c r="L15830" t="s">
        <v>60</v>
      </c>
      <c r="M15830">
        <v>53766</v>
      </c>
      <c r="N15830"/>
      <c r="O15830" t="s">
        <v>4274</v>
      </c>
      <c r="P15830" t="s">
        <v>27874</v>
      </c>
    </row>
    <row r="15831" spans="1:16" x14ac:dyDescent="0.25">
      <c r="A15831" t="s">
        <v>1</v>
      </c>
      <c r="B15831" t="s">
        <v>27875</v>
      </c>
      <c r="C15831" t="s">
        <v>162</v>
      </c>
      <c r="D15831" t="s">
        <v>4756</v>
      </c>
      <c r="E15831" t="s">
        <v>59</v>
      </c>
      <c r="F15831" t="b">
        <v>0</v>
      </c>
      <c r="G15831" t="s">
        <v>73</v>
      </c>
      <c r="H15831" s="1">
        <v>46193.752291666657</v>
      </c>
      <c r="I15831" t="b">
        <v>0</v>
      </c>
      <c r="J15831" t="b">
        <v>1</v>
      </c>
      <c r="K15831" t="s">
        <v>41</v>
      </c>
      <c r="L15831" t="s">
        <v>60</v>
      </c>
      <c r="M15831">
        <v>185975</v>
      </c>
      <c r="N15831"/>
      <c r="O15831" t="s">
        <v>3258</v>
      </c>
      <c r="P15831" t="s">
        <v>27876</v>
      </c>
    </row>
    <row r="15832" spans="1:16" x14ac:dyDescent="0.25">
      <c r="A15832" t="s">
        <v>1</v>
      </c>
      <c r="B15832" t="s">
        <v>156</v>
      </c>
      <c r="C15832" t="s">
        <v>498</v>
      </c>
      <c r="D15832" t="s">
        <v>4756</v>
      </c>
      <c r="E15832" t="s">
        <v>59</v>
      </c>
      <c r="F15832" t="b">
        <v>0</v>
      </c>
      <c r="G15832" t="s">
        <v>77</v>
      </c>
      <c r="H15832" s="1">
        <v>46193.75372685185</v>
      </c>
      <c r="I15832" t="b">
        <v>0</v>
      </c>
      <c r="J15832" t="b">
        <v>1</v>
      </c>
      <c r="K15832" t="s">
        <v>41</v>
      </c>
      <c r="L15832" t="s">
        <v>60</v>
      </c>
      <c r="M15832">
        <v>126800</v>
      </c>
      <c r="N15832"/>
      <c r="O15832" t="s">
        <v>418</v>
      </c>
      <c r="P15832" t="s">
        <v>27877</v>
      </c>
    </row>
    <row r="15833" spans="1:16" x14ac:dyDescent="0.25">
      <c r="A15833" t="s">
        <v>1</v>
      </c>
      <c r="B15833" t="s">
        <v>7756</v>
      </c>
      <c r="C15833" t="s">
        <v>71</v>
      </c>
      <c r="D15833" t="s">
        <v>4526</v>
      </c>
      <c r="E15833" t="s">
        <v>59</v>
      </c>
      <c r="F15833" t="b">
        <v>0</v>
      </c>
      <c r="G15833" t="s">
        <v>73</v>
      </c>
      <c r="H15833" s="1">
        <v>46193.795335648138</v>
      </c>
      <c r="I15833" t="b">
        <v>0</v>
      </c>
      <c r="J15833" t="b">
        <v>1</v>
      </c>
      <c r="K15833" t="s">
        <v>41</v>
      </c>
      <c r="L15833" t="s">
        <v>60</v>
      </c>
      <c r="M15833">
        <v>118107.5</v>
      </c>
      <c r="N15833"/>
      <c r="O15833" t="s">
        <v>10744</v>
      </c>
      <c r="P15833" t="s">
        <v>1377</v>
      </c>
    </row>
    <row r="15834" spans="1:16" x14ac:dyDescent="0.25">
      <c r="A15834" t="s">
        <v>2</v>
      </c>
      <c r="B15834" t="s">
        <v>27878</v>
      </c>
      <c r="C15834" t="s">
        <v>76</v>
      </c>
      <c r="D15834" t="s">
        <v>4526</v>
      </c>
      <c r="E15834" t="s">
        <v>59</v>
      </c>
      <c r="F15834" t="b">
        <v>1</v>
      </c>
      <c r="G15834" t="s">
        <v>77</v>
      </c>
      <c r="H15834" s="1">
        <v>46193.877233796287</v>
      </c>
      <c r="I15834" t="b">
        <v>1</v>
      </c>
      <c r="J15834" t="b">
        <v>0</v>
      </c>
      <c r="K15834" t="s">
        <v>41</v>
      </c>
      <c r="L15834" t="s">
        <v>60</v>
      </c>
      <c r="M15834">
        <v>103000</v>
      </c>
      <c r="N15834"/>
      <c r="O15834" t="s">
        <v>371</v>
      </c>
      <c r="P15834" t="s">
        <v>1462</v>
      </c>
    </row>
    <row r="15835" spans="1:16" x14ac:dyDescent="0.25">
      <c r="A15835" t="s">
        <v>0</v>
      </c>
      <c r="B15835" t="s">
        <v>27879</v>
      </c>
      <c r="C15835" t="s">
        <v>190</v>
      </c>
      <c r="D15835" t="s">
        <v>4756</v>
      </c>
      <c r="E15835" t="s">
        <v>59</v>
      </c>
      <c r="F15835" t="b">
        <v>0</v>
      </c>
      <c r="G15835" t="s">
        <v>73</v>
      </c>
      <c r="H15835" s="1">
        <v>46194.000775462962</v>
      </c>
      <c r="I15835" t="b">
        <v>1</v>
      </c>
      <c r="J15835" t="b">
        <v>0</v>
      </c>
      <c r="K15835" t="s">
        <v>41</v>
      </c>
      <c r="L15835" t="s">
        <v>60</v>
      </c>
      <c r="M15835">
        <v>82500</v>
      </c>
      <c r="N15835"/>
      <c r="O15835" t="s">
        <v>19909</v>
      </c>
    </row>
    <row r="15836" spans="1:16" x14ac:dyDescent="0.25">
      <c r="A15836" t="s">
        <v>0</v>
      </c>
      <c r="B15836" t="s">
        <v>1805</v>
      </c>
      <c r="C15836" t="s">
        <v>81</v>
      </c>
      <c r="D15836" t="s">
        <v>4673</v>
      </c>
      <c r="E15836" t="s">
        <v>59</v>
      </c>
      <c r="F15836" t="b">
        <v>0</v>
      </c>
      <c r="G15836" t="s">
        <v>77</v>
      </c>
      <c r="H15836" s="1">
        <v>46194.000775462962</v>
      </c>
      <c r="I15836" t="b">
        <v>0</v>
      </c>
      <c r="J15836" t="b">
        <v>0</v>
      </c>
      <c r="K15836" t="s">
        <v>41</v>
      </c>
      <c r="L15836" t="s">
        <v>60</v>
      </c>
      <c r="M15836">
        <v>72500</v>
      </c>
      <c r="N15836"/>
      <c r="O15836" t="s">
        <v>27880</v>
      </c>
      <c r="P15836" t="s">
        <v>219</v>
      </c>
    </row>
    <row r="15837" spans="1:16" x14ac:dyDescent="0.25">
      <c r="A15837" t="s">
        <v>6</v>
      </c>
      <c r="B15837" t="s">
        <v>27881</v>
      </c>
      <c r="C15837" t="s">
        <v>922</v>
      </c>
      <c r="D15837" t="s">
        <v>4671</v>
      </c>
      <c r="E15837" t="s">
        <v>59</v>
      </c>
      <c r="F15837" t="b">
        <v>0</v>
      </c>
      <c r="G15837" t="s">
        <v>68</v>
      </c>
      <c r="H15837" s="1">
        <v>46194.002268518518</v>
      </c>
      <c r="I15837" t="b">
        <v>0</v>
      </c>
      <c r="J15837" t="b">
        <v>1</v>
      </c>
      <c r="K15837" t="s">
        <v>41</v>
      </c>
      <c r="L15837" t="s">
        <v>60</v>
      </c>
      <c r="M15837">
        <v>142000</v>
      </c>
      <c r="N15837"/>
      <c r="O15837" t="s">
        <v>2521</v>
      </c>
      <c r="P15837" t="s">
        <v>27882</v>
      </c>
    </row>
    <row r="15838" spans="1:16" x14ac:dyDescent="0.25">
      <c r="A15838" t="s">
        <v>2</v>
      </c>
      <c r="B15838" t="s">
        <v>766</v>
      </c>
      <c r="C15838" t="s">
        <v>999</v>
      </c>
      <c r="D15838" t="s">
        <v>4756</v>
      </c>
      <c r="E15838" t="s">
        <v>59</v>
      </c>
      <c r="F15838" t="b">
        <v>0</v>
      </c>
      <c r="G15838" t="s">
        <v>77</v>
      </c>
      <c r="H15838" s="1">
        <v>46194.002291666657</v>
      </c>
      <c r="I15838" t="b">
        <v>0</v>
      </c>
      <c r="J15838" t="b">
        <v>1</v>
      </c>
      <c r="K15838" t="s">
        <v>41</v>
      </c>
      <c r="L15838" t="s">
        <v>60</v>
      </c>
      <c r="M15838">
        <v>330000</v>
      </c>
      <c r="N15838"/>
      <c r="O15838" t="s">
        <v>3075</v>
      </c>
      <c r="P15838" t="s">
        <v>85</v>
      </c>
    </row>
    <row r="15839" spans="1:16" x14ac:dyDescent="0.25">
      <c r="A15839" t="s">
        <v>0</v>
      </c>
      <c r="B15839" t="s">
        <v>2026</v>
      </c>
      <c r="C15839" t="s">
        <v>112</v>
      </c>
      <c r="D15839" t="s">
        <v>4756</v>
      </c>
      <c r="E15839" t="s">
        <v>59</v>
      </c>
      <c r="F15839" t="b">
        <v>0</v>
      </c>
      <c r="G15839" t="s">
        <v>65</v>
      </c>
      <c r="H15839" s="1">
        <v>46194.042442129627</v>
      </c>
      <c r="I15839" t="b">
        <v>0</v>
      </c>
      <c r="J15839" t="b">
        <v>1</v>
      </c>
      <c r="K15839" t="s">
        <v>41</v>
      </c>
      <c r="L15839" t="s">
        <v>60</v>
      </c>
      <c r="M15839">
        <v>120000</v>
      </c>
      <c r="N15839"/>
      <c r="O15839" t="s">
        <v>27883</v>
      </c>
      <c r="P15839" t="s">
        <v>27884</v>
      </c>
    </row>
    <row r="15840" spans="1:16" x14ac:dyDescent="0.25">
      <c r="A15840" t="s">
        <v>4</v>
      </c>
      <c r="B15840" t="s">
        <v>27885</v>
      </c>
      <c r="C15840" t="s">
        <v>76</v>
      </c>
      <c r="D15840" t="s">
        <v>4346</v>
      </c>
      <c r="E15840" t="s">
        <v>59</v>
      </c>
      <c r="F15840" t="b">
        <v>1</v>
      </c>
      <c r="G15840" t="s">
        <v>20</v>
      </c>
      <c r="H15840" s="1">
        <v>46194.087916666656</v>
      </c>
      <c r="I15840" t="b">
        <v>0</v>
      </c>
      <c r="J15840" t="b">
        <v>0</v>
      </c>
      <c r="K15840" t="s">
        <v>20</v>
      </c>
      <c r="L15840" t="s">
        <v>60</v>
      </c>
      <c r="M15840">
        <v>75000</v>
      </c>
      <c r="N15840"/>
      <c r="O15840" t="s">
        <v>26805</v>
      </c>
      <c r="P15840" t="s">
        <v>13223</v>
      </c>
    </row>
    <row r="15841" spans="1:16" x14ac:dyDescent="0.25">
      <c r="A15841" t="s">
        <v>0</v>
      </c>
      <c r="B15841" t="s">
        <v>27886</v>
      </c>
      <c r="C15841" t="s">
        <v>112</v>
      </c>
      <c r="D15841" t="s">
        <v>4756</v>
      </c>
      <c r="E15841" t="s">
        <v>59</v>
      </c>
      <c r="F15841" t="b">
        <v>0</v>
      </c>
      <c r="G15841" t="s">
        <v>65</v>
      </c>
      <c r="H15841" s="1">
        <v>46194.251273148147</v>
      </c>
      <c r="I15841" t="b">
        <v>1</v>
      </c>
      <c r="J15841" t="b">
        <v>0</v>
      </c>
      <c r="K15841" t="s">
        <v>41</v>
      </c>
      <c r="L15841" t="s">
        <v>60</v>
      </c>
      <c r="M15841">
        <v>115000</v>
      </c>
      <c r="N15841"/>
      <c r="O15841" t="s">
        <v>10441</v>
      </c>
      <c r="P15841" t="s">
        <v>881</v>
      </c>
    </row>
    <row r="15842" spans="1:16" x14ac:dyDescent="0.25">
      <c r="A15842" t="s">
        <v>3</v>
      </c>
      <c r="B15842" t="s">
        <v>25500</v>
      </c>
      <c r="C15842" t="s">
        <v>2055</v>
      </c>
      <c r="D15842" t="s">
        <v>4587</v>
      </c>
      <c r="E15842" t="s">
        <v>59</v>
      </c>
      <c r="F15842" t="b">
        <v>0</v>
      </c>
      <c r="G15842" t="s">
        <v>65</v>
      </c>
      <c r="H15842" s="1">
        <v>46194.251284722217</v>
      </c>
      <c r="I15842" t="b">
        <v>0</v>
      </c>
      <c r="J15842" t="b">
        <v>1</v>
      </c>
      <c r="K15842" t="s">
        <v>41</v>
      </c>
      <c r="L15842" t="s">
        <v>60</v>
      </c>
      <c r="M15842">
        <v>95250</v>
      </c>
      <c r="N15842"/>
      <c r="O15842" t="s">
        <v>4005</v>
      </c>
      <c r="P15842" t="s">
        <v>27887</v>
      </c>
    </row>
    <row r="15843" spans="1:16" x14ac:dyDescent="0.25">
      <c r="A15843" t="s">
        <v>0</v>
      </c>
      <c r="B15843" t="s">
        <v>2380</v>
      </c>
      <c r="C15843" t="s">
        <v>27888</v>
      </c>
      <c r="D15843" t="s">
        <v>4587</v>
      </c>
      <c r="E15843" t="s">
        <v>59</v>
      </c>
      <c r="F15843" t="b">
        <v>0</v>
      </c>
      <c r="G15843" t="s">
        <v>65</v>
      </c>
      <c r="H15843" s="1">
        <v>46194.251296296286</v>
      </c>
      <c r="I15843" t="b">
        <v>0</v>
      </c>
      <c r="J15843" t="b">
        <v>1</v>
      </c>
      <c r="K15843" t="s">
        <v>41</v>
      </c>
      <c r="L15843" t="s">
        <v>60</v>
      </c>
      <c r="M15843">
        <v>132500</v>
      </c>
      <c r="N15843"/>
      <c r="O15843" t="s">
        <v>27889</v>
      </c>
      <c r="P15843" t="s">
        <v>27805</v>
      </c>
    </row>
    <row r="15844" spans="1:16" x14ac:dyDescent="0.25">
      <c r="A15844" t="s">
        <v>2</v>
      </c>
      <c r="B15844" t="s">
        <v>27890</v>
      </c>
      <c r="C15844" t="s">
        <v>922</v>
      </c>
      <c r="D15844" t="s">
        <v>16554</v>
      </c>
      <c r="E15844" t="s">
        <v>59</v>
      </c>
      <c r="F15844" t="b">
        <v>0</v>
      </c>
      <c r="G15844" t="s">
        <v>68</v>
      </c>
      <c r="H15844" s="1">
        <v>46194.336099537039</v>
      </c>
      <c r="I15844" t="b">
        <v>0</v>
      </c>
      <c r="J15844" t="b">
        <v>0</v>
      </c>
      <c r="K15844" t="s">
        <v>41</v>
      </c>
      <c r="L15844" t="s">
        <v>60</v>
      </c>
      <c r="M15844">
        <v>67500</v>
      </c>
      <c r="N15844"/>
      <c r="O15844" t="s">
        <v>27891</v>
      </c>
    </row>
    <row r="15845" spans="1:16" x14ac:dyDescent="0.25">
      <c r="A15845" t="s">
        <v>5</v>
      </c>
      <c r="B15845" t="s">
        <v>27892</v>
      </c>
      <c r="C15845" t="s">
        <v>955</v>
      </c>
      <c r="D15845" t="s">
        <v>5440</v>
      </c>
      <c r="E15845" t="s">
        <v>59</v>
      </c>
      <c r="F15845" t="b">
        <v>0</v>
      </c>
      <c r="G15845" t="s">
        <v>13</v>
      </c>
      <c r="H15845" s="1">
        <v>46194.337743055563</v>
      </c>
      <c r="I15845" t="b">
        <v>1</v>
      </c>
      <c r="J15845" t="b">
        <v>0</v>
      </c>
      <c r="K15845" t="s">
        <v>13</v>
      </c>
      <c r="L15845" t="s">
        <v>60</v>
      </c>
      <c r="M15845">
        <v>100000</v>
      </c>
      <c r="N15845"/>
      <c r="O15845" t="s">
        <v>3615</v>
      </c>
      <c r="P15845" t="s">
        <v>27893</v>
      </c>
    </row>
    <row r="15846" spans="1:16" x14ac:dyDescent="0.25">
      <c r="A15846" t="s">
        <v>1</v>
      </c>
      <c r="B15846" t="s">
        <v>22691</v>
      </c>
      <c r="C15846" t="s">
        <v>201</v>
      </c>
      <c r="D15846" t="s">
        <v>4526</v>
      </c>
      <c r="E15846" t="s">
        <v>59</v>
      </c>
      <c r="F15846" t="b">
        <v>0</v>
      </c>
      <c r="G15846" t="s">
        <v>77</v>
      </c>
      <c r="H15846" s="1">
        <v>46194.378981481481</v>
      </c>
      <c r="I15846" t="b">
        <v>1</v>
      </c>
      <c r="J15846" t="b">
        <v>1</v>
      </c>
      <c r="K15846" t="s">
        <v>41</v>
      </c>
      <c r="L15846" t="s">
        <v>60</v>
      </c>
      <c r="M15846">
        <v>159000</v>
      </c>
      <c r="N15846"/>
      <c r="O15846" t="s">
        <v>7675</v>
      </c>
      <c r="P15846" t="s">
        <v>22692</v>
      </c>
    </row>
    <row r="15847" spans="1:16" x14ac:dyDescent="0.25">
      <c r="A15847" t="s">
        <v>7</v>
      </c>
      <c r="B15847" t="s">
        <v>2894</v>
      </c>
      <c r="C15847" t="s">
        <v>145</v>
      </c>
      <c r="D15847" t="s">
        <v>10876</v>
      </c>
      <c r="E15847" t="s">
        <v>88</v>
      </c>
      <c r="F15847" t="b">
        <v>0</v>
      </c>
      <c r="G15847" t="s">
        <v>65</v>
      </c>
      <c r="H15847" s="1">
        <v>46194.417951388888</v>
      </c>
      <c r="I15847" t="b">
        <v>0</v>
      </c>
      <c r="J15847" t="b">
        <v>1</v>
      </c>
      <c r="K15847" t="s">
        <v>41</v>
      </c>
      <c r="L15847" t="s">
        <v>74</v>
      </c>
      <c r="M15847"/>
      <c r="N15847">
        <v>65</v>
      </c>
      <c r="O15847" t="s">
        <v>4387</v>
      </c>
      <c r="P15847" t="s">
        <v>24859</v>
      </c>
    </row>
    <row r="15848" spans="1:16" x14ac:dyDescent="0.25">
      <c r="A15848" t="s">
        <v>0</v>
      </c>
      <c r="B15848" t="s">
        <v>27066</v>
      </c>
      <c r="C15848" t="s">
        <v>4418</v>
      </c>
      <c r="D15848" t="s">
        <v>2360</v>
      </c>
      <c r="E15848" t="s">
        <v>59</v>
      </c>
      <c r="F15848" t="b">
        <v>0</v>
      </c>
      <c r="G15848" t="s">
        <v>65</v>
      </c>
      <c r="H15848" s="1">
        <v>46194.417951388888</v>
      </c>
      <c r="I15848" t="b">
        <v>0</v>
      </c>
      <c r="J15848" t="b">
        <v>1</v>
      </c>
      <c r="K15848" t="s">
        <v>41</v>
      </c>
      <c r="L15848" t="s">
        <v>60</v>
      </c>
      <c r="M15848">
        <v>141000</v>
      </c>
      <c r="N15848"/>
      <c r="O15848" t="s">
        <v>424</v>
      </c>
      <c r="P15848" t="s">
        <v>27067</v>
      </c>
    </row>
    <row r="15849" spans="1:16" x14ac:dyDescent="0.25">
      <c r="A15849" t="s">
        <v>0</v>
      </c>
      <c r="B15849" t="s">
        <v>27894</v>
      </c>
      <c r="C15849" t="s">
        <v>3678</v>
      </c>
      <c r="D15849" t="s">
        <v>4526</v>
      </c>
      <c r="E15849" t="s">
        <v>59</v>
      </c>
      <c r="F15849" t="b">
        <v>0</v>
      </c>
      <c r="G15849" t="s">
        <v>65</v>
      </c>
      <c r="H15849" s="1">
        <v>46194.417997685188</v>
      </c>
      <c r="I15849" t="b">
        <v>0</v>
      </c>
      <c r="J15849" t="b">
        <v>1</v>
      </c>
      <c r="K15849" t="s">
        <v>41</v>
      </c>
      <c r="L15849" t="s">
        <v>60</v>
      </c>
      <c r="M15849">
        <v>252083.33</v>
      </c>
      <c r="N15849"/>
      <c r="O15849" t="s">
        <v>2256</v>
      </c>
      <c r="P15849" t="s">
        <v>2128</v>
      </c>
    </row>
    <row r="15850" spans="1:16" x14ac:dyDescent="0.25">
      <c r="A15850" t="s">
        <v>0</v>
      </c>
      <c r="B15850" t="s">
        <v>27895</v>
      </c>
      <c r="C15850" t="s">
        <v>81</v>
      </c>
      <c r="D15850" t="s">
        <v>4526</v>
      </c>
      <c r="E15850" t="s">
        <v>59</v>
      </c>
      <c r="F15850" t="b">
        <v>0</v>
      </c>
      <c r="G15850" t="s">
        <v>77</v>
      </c>
      <c r="H15850" s="1">
        <v>46194.459618055553</v>
      </c>
      <c r="I15850" t="b">
        <v>1</v>
      </c>
      <c r="J15850" t="b">
        <v>1</v>
      </c>
      <c r="K15850" t="s">
        <v>41</v>
      </c>
      <c r="L15850" t="s">
        <v>60</v>
      </c>
      <c r="M15850">
        <v>147500</v>
      </c>
      <c r="N15850"/>
      <c r="O15850" t="s">
        <v>27896</v>
      </c>
      <c r="P15850" t="s">
        <v>27897</v>
      </c>
    </row>
    <row r="15851" spans="1:16" x14ac:dyDescent="0.25">
      <c r="A15851" t="s">
        <v>7</v>
      </c>
      <c r="B15851" t="s">
        <v>27898</v>
      </c>
      <c r="C15851" t="s">
        <v>121</v>
      </c>
      <c r="D15851" t="s">
        <v>4756</v>
      </c>
      <c r="E15851" t="s">
        <v>59</v>
      </c>
      <c r="F15851" t="b">
        <v>0</v>
      </c>
      <c r="G15851" t="s">
        <v>68</v>
      </c>
      <c r="H15851" s="1">
        <v>46194.584606481483</v>
      </c>
      <c r="I15851" t="b">
        <v>1</v>
      </c>
      <c r="J15851" t="b">
        <v>1</v>
      </c>
      <c r="K15851" t="s">
        <v>41</v>
      </c>
      <c r="L15851" t="s">
        <v>60</v>
      </c>
      <c r="M15851">
        <v>119000</v>
      </c>
      <c r="N15851"/>
      <c r="O15851" t="s">
        <v>9113</v>
      </c>
      <c r="P15851" t="s">
        <v>11283</v>
      </c>
    </row>
    <row r="15852" spans="1:16" x14ac:dyDescent="0.25">
      <c r="A15852" t="s">
        <v>7</v>
      </c>
      <c r="B15852" t="s">
        <v>27898</v>
      </c>
      <c r="C15852" t="s">
        <v>204</v>
      </c>
      <c r="D15852" t="s">
        <v>4756</v>
      </c>
      <c r="E15852" t="s">
        <v>59</v>
      </c>
      <c r="F15852" t="b">
        <v>0</v>
      </c>
      <c r="G15852" t="s">
        <v>65</v>
      </c>
      <c r="H15852" s="1">
        <v>46194.584606481483</v>
      </c>
      <c r="I15852" t="b">
        <v>1</v>
      </c>
      <c r="J15852" t="b">
        <v>1</v>
      </c>
      <c r="K15852" t="s">
        <v>41</v>
      </c>
      <c r="L15852" t="s">
        <v>60</v>
      </c>
      <c r="M15852">
        <v>119000</v>
      </c>
      <c r="N15852"/>
      <c r="O15852" t="s">
        <v>9113</v>
      </c>
      <c r="P15852" t="s">
        <v>11283</v>
      </c>
    </row>
    <row r="15853" spans="1:16" x14ac:dyDescent="0.25">
      <c r="A15853" t="s">
        <v>3</v>
      </c>
      <c r="B15853" t="s">
        <v>27899</v>
      </c>
      <c r="C15853" t="s">
        <v>14316</v>
      </c>
      <c r="D15853" t="s">
        <v>4756</v>
      </c>
      <c r="E15853" t="s">
        <v>59</v>
      </c>
      <c r="F15853" t="b">
        <v>0</v>
      </c>
      <c r="G15853" t="s">
        <v>65</v>
      </c>
      <c r="H15853" s="1">
        <v>46194.584652777783</v>
      </c>
      <c r="I15853" t="b">
        <v>0</v>
      </c>
      <c r="J15853" t="b">
        <v>0</v>
      </c>
      <c r="K15853" t="s">
        <v>41</v>
      </c>
      <c r="L15853" t="s">
        <v>60</v>
      </c>
      <c r="M15853">
        <v>82500</v>
      </c>
      <c r="N15853"/>
      <c r="O15853" t="s">
        <v>593</v>
      </c>
      <c r="P15853" t="s">
        <v>838</v>
      </c>
    </row>
    <row r="15854" spans="1:16" x14ac:dyDescent="0.25">
      <c r="A15854" t="s">
        <v>1</v>
      </c>
      <c r="B15854" t="s">
        <v>19025</v>
      </c>
      <c r="C15854" t="s">
        <v>207</v>
      </c>
      <c r="D15854" t="s">
        <v>4756</v>
      </c>
      <c r="E15854" t="s">
        <v>59</v>
      </c>
      <c r="F15854" t="b">
        <v>0</v>
      </c>
      <c r="G15854" t="s">
        <v>77</v>
      </c>
      <c r="H15854" s="1">
        <v>46194.628993055558</v>
      </c>
      <c r="I15854" t="b">
        <v>1</v>
      </c>
      <c r="J15854" t="b">
        <v>0</v>
      </c>
      <c r="K15854" t="s">
        <v>41</v>
      </c>
      <c r="L15854" t="s">
        <v>60</v>
      </c>
      <c r="M15854">
        <v>95000</v>
      </c>
      <c r="N15854"/>
      <c r="O15854" t="s">
        <v>27900</v>
      </c>
      <c r="P15854" t="s">
        <v>27901</v>
      </c>
    </row>
    <row r="15855" spans="1:16" x14ac:dyDescent="0.25">
      <c r="A15855" t="s">
        <v>1</v>
      </c>
      <c r="B15855" t="s">
        <v>1185</v>
      </c>
      <c r="C15855" t="s">
        <v>4397</v>
      </c>
      <c r="D15855" t="s">
        <v>4346</v>
      </c>
      <c r="E15855" t="s">
        <v>384</v>
      </c>
      <c r="F15855" t="b">
        <v>0</v>
      </c>
      <c r="G15855" t="s">
        <v>77</v>
      </c>
      <c r="H15855" s="1">
        <v>46194.670648148152</v>
      </c>
      <c r="I15855" t="b">
        <v>0</v>
      </c>
      <c r="J15855" t="b">
        <v>1</v>
      </c>
      <c r="K15855" t="s">
        <v>41</v>
      </c>
      <c r="L15855" t="s">
        <v>60</v>
      </c>
      <c r="M15855">
        <v>150000</v>
      </c>
      <c r="N15855"/>
      <c r="O15855" t="s">
        <v>27902</v>
      </c>
      <c r="P15855" t="s">
        <v>27903</v>
      </c>
    </row>
    <row r="15856" spans="1:16" x14ac:dyDescent="0.25">
      <c r="A15856" t="s">
        <v>0</v>
      </c>
      <c r="B15856" t="s">
        <v>27904</v>
      </c>
      <c r="C15856" t="s">
        <v>848</v>
      </c>
      <c r="D15856" t="s">
        <v>5349</v>
      </c>
      <c r="E15856" t="s">
        <v>59</v>
      </c>
      <c r="F15856" t="b">
        <v>0</v>
      </c>
      <c r="G15856" t="s">
        <v>68</v>
      </c>
      <c r="H15856" s="1">
        <v>46194.709606481483</v>
      </c>
      <c r="I15856" t="b">
        <v>0</v>
      </c>
      <c r="J15856" t="b">
        <v>1</v>
      </c>
      <c r="K15856" t="s">
        <v>41</v>
      </c>
      <c r="L15856" t="s">
        <v>60</v>
      </c>
      <c r="M15856">
        <v>88300</v>
      </c>
      <c r="N15856"/>
      <c r="O15856" t="s">
        <v>116</v>
      </c>
      <c r="P15856" t="s">
        <v>1759</v>
      </c>
    </row>
    <row r="15857" spans="1:16" x14ac:dyDescent="0.25">
      <c r="A15857" t="s">
        <v>3</v>
      </c>
      <c r="B15857" t="s">
        <v>27905</v>
      </c>
      <c r="C15857" t="s">
        <v>848</v>
      </c>
      <c r="D15857" t="s">
        <v>5349</v>
      </c>
      <c r="E15857" t="s">
        <v>59</v>
      </c>
      <c r="F15857" t="b">
        <v>0</v>
      </c>
      <c r="G15857" t="s">
        <v>68</v>
      </c>
      <c r="H15857" s="1">
        <v>46194.709606481483</v>
      </c>
      <c r="I15857" t="b">
        <v>0</v>
      </c>
      <c r="J15857" t="b">
        <v>1</v>
      </c>
      <c r="K15857" t="s">
        <v>41</v>
      </c>
      <c r="L15857" t="s">
        <v>60</v>
      </c>
      <c r="M15857">
        <v>90700</v>
      </c>
      <c r="N15857"/>
      <c r="O15857" t="s">
        <v>116</v>
      </c>
      <c r="P15857" t="s">
        <v>4219</v>
      </c>
    </row>
    <row r="15858" spans="1:16" x14ac:dyDescent="0.25">
      <c r="A15858" t="s">
        <v>7</v>
      </c>
      <c r="B15858" t="s">
        <v>27906</v>
      </c>
      <c r="C15858" t="s">
        <v>440</v>
      </c>
      <c r="D15858" t="s">
        <v>4756</v>
      </c>
      <c r="E15858" t="s">
        <v>59</v>
      </c>
      <c r="F15858" t="b">
        <v>0</v>
      </c>
      <c r="G15858" t="s">
        <v>65</v>
      </c>
      <c r="H15858" s="1">
        <v>46194.751307870371</v>
      </c>
      <c r="I15858" t="b">
        <v>0</v>
      </c>
      <c r="J15858" t="b">
        <v>1</v>
      </c>
      <c r="K15858" t="s">
        <v>41</v>
      </c>
      <c r="L15858" t="s">
        <v>60</v>
      </c>
      <c r="M15858">
        <v>166000</v>
      </c>
      <c r="N15858"/>
      <c r="O15858" t="s">
        <v>656</v>
      </c>
      <c r="P15858" t="s">
        <v>27907</v>
      </c>
    </row>
    <row r="15859" spans="1:16" x14ac:dyDescent="0.25">
      <c r="A15859" t="s">
        <v>3</v>
      </c>
      <c r="B15859" t="s">
        <v>27908</v>
      </c>
      <c r="C15859" t="s">
        <v>19</v>
      </c>
      <c r="D15859" t="s">
        <v>4346</v>
      </c>
      <c r="E15859" t="s">
        <v>59</v>
      </c>
      <c r="F15859" t="b">
        <v>0</v>
      </c>
      <c r="G15859" t="s">
        <v>19</v>
      </c>
      <c r="H15859" s="1">
        <v>46194.751944444448</v>
      </c>
      <c r="I15859" t="b">
        <v>0</v>
      </c>
      <c r="J15859" t="b">
        <v>0</v>
      </c>
      <c r="K15859" t="s">
        <v>19</v>
      </c>
      <c r="L15859" t="s">
        <v>60</v>
      </c>
      <c r="M15859">
        <v>300000</v>
      </c>
      <c r="N15859"/>
      <c r="O15859" t="s">
        <v>27909</v>
      </c>
      <c r="P15859" t="s">
        <v>27910</v>
      </c>
    </row>
    <row r="15860" spans="1:16" x14ac:dyDescent="0.25">
      <c r="A15860" t="s">
        <v>2</v>
      </c>
      <c r="B15860" t="s">
        <v>2</v>
      </c>
      <c r="C15860" t="s">
        <v>486</v>
      </c>
      <c r="D15860" t="s">
        <v>4756</v>
      </c>
      <c r="E15860" t="s">
        <v>59</v>
      </c>
      <c r="F15860" t="b">
        <v>0</v>
      </c>
      <c r="G15860" t="s">
        <v>65</v>
      </c>
      <c r="H15860" s="1">
        <v>46194.834629629629</v>
      </c>
      <c r="I15860" t="b">
        <v>0</v>
      </c>
      <c r="J15860" t="b">
        <v>0</v>
      </c>
      <c r="K15860" t="s">
        <v>41</v>
      </c>
      <c r="L15860" t="s">
        <v>60</v>
      </c>
      <c r="M15860">
        <v>99000</v>
      </c>
      <c r="N15860"/>
      <c r="O15860" t="s">
        <v>27911</v>
      </c>
      <c r="P15860" t="s">
        <v>1738</v>
      </c>
    </row>
    <row r="15861" spans="1:16" x14ac:dyDescent="0.25">
      <c r="A15861" t="s">
        <v>5</v>
      </c>
      <c r="B15861" t="s">
        <v>27912</v>
      </c>
      <c r="C15861" t="s">
        <v>190</v>
      </c>
      <c r="D15861" t="s">
        <v>4756</v>
      </c>
      <c r="E15861" t="s">
        <v>59</v>
      </c>
      <c r="F15861" t="b">
        <v>0</v>
      </c>
      <c r="G15861" t="s">
        <v>89</v>
      </c>
      <c r="H15861" s="1">
        <v>46194.837326388893</v>
      </c>
      <c r="I15861" t="b">
        <v>0</v>
      </c>
      <c r="J15861" t="b">
        <v>1</v>
      </c>
      <c r="K15861" t="s">
        <v>41</v>
      </c>
      <c r="L15861" t="s">
        <v>60</v>
      </c>
      <c r="M15861">
        <v>126500</v>
      </c>
      <c r="N15861"/>
      <c r="O15861" t="s">
        <v>27911</v>
      </c>
      <c r="P15861" t="s">
        <v>27913</v>
      </c>
    </row>
    <row r="15862" spans="1:16" x14ac:dyDescent="0.25">
      <c r="A15862" t="s">
        <v>7</v>
      </c>
      <c r="B15862" t="s">
        <v>27914</v>
      </c>
      <c r="C15862" t="s">
        <v>112</v>
      </c>
      <c r="D15862" t="s">
        <v>4756</v>
      </c>
      <c r="E15862" t="s">
        <v>59</v>
      </c>
      <c r="F15862" t="b">
        <v>0</v>
      </c>
      <c r="G15862" t="s">
        <v>65</v>
      </c>
      <c r="H15862" s="1">
        <v>46194.876273148147</v>
      </c>
      <c r="I15862" t="b">
        <v>0</v>
      </c>
      <c r="J15862" t="b">
        <v>0</v>
      </c>
      <c r="K15862" t="s">
        <v>41</v>
      </c>
      <c r="L15862" t="s">
        <v>60</v>
      </c>
      <c r="M15862">
        <v>182500</v>
      </c>
      <c r="N15862"/>
      <c r="O15862" t="s">
        <v>1457</v>
      </c>
      <c r="P15862" t="s">
        <v>27915</v>
      </c>
    </row>
    <row r="15863" spans="1:16" x14ac:dyDescent="0.25">
      <c r="A15863" t="s">
        <v>0</v>
      </c>
      <c r="B15863" t="s">
        <v>27916</v>
      </c>
      <c r="C15863" t="s">
        <v>142</v>
      </c>
      <c r="D15863" t="s">
        <v>4756</v>
      </c>
      <c r="E15863" t="s">
        <v>59</v>
      </c>
      <c r="F15863" t="b">
        <v>0</v>
      </c>
      <c r="G15863" t="s">
        <v>65</v>
      </c>
      <c r="H15863" s="1">
        <v>46194.876307870371</v>
      </c>
      <c r="I15863" t="b">
        <v>0</v>
      </c>
      <c r="J15863" t="b">
        <v>0</v>
      </c>
      <c r="K15863" t="s">
        <v>41</v>
      </c>
      <c r="L15863" t="s">
        <v>60</v>
      </c>
      <c r="M15863">
        <v>157500</v>
      </c>
      <c r="N15863"/>
      <c r="O15863" t="s">
        <v>1457</v>
      </c>
      <c r="P15863" t="s">
        <v>27917</v>
      </c>
    </row>
    <row r="15864" spans="1:16" x14ac:dyDescent="0.25">
      <c r="A15864" t="s">
        <v>1</v>
      </c>
      <c r="B15864" t="s">
        <v>13178</v>
      </c>
      <c r="C15864" t="s">
        <v>76</v>
      </c>
      <c r="D15864" t="s">
        <v>4526</v>
      </c>
      <c r="E15864" t="s">
        <v>59</v>
      </c>
      <c r="F15864" t="b">
        <v>1</v>
      </c>
      <c r="G15864" t="s">
        <v>13</v>
      </c>
      <c r="H15864" s="1">
        <v>46194.87940972222</v>
      </c>
      <c r="I15864" t="b">
        <v>1</v>
      </c>
      <c r="J15864" t="b">
        <v>0</v>
      </c>
      <c r="K15864" t="s">
        <v>13</v>
      </c>
      <c r="L15864" t="s">
        <v>60</v>
      </c>
      <c r="M15864">
        <v>135500</v>
      </c>
      <c r="N15864"/>
      <c r="O15864" t="s">
        <v>13179</v>
      </c>
      <c r="P15864" t="s">
        <v>13180</v>
      </c>
    </row>
    <row r="15865" spans="1:16" x14ac:dyDescent="0.25">
      <c r="A15865" t="s">
        <v>0</v>
      </c>
      <c r="B15865" t="s">
        <v>27918</v>
      </c>
      <c r="C15865" t="s">
        <v>112</v>
      </c>
      <c r="D15865" t="s">
        <v>584</v>
      </c>
      <c r="E15865" t="s">
        <v>72</v>
      </c>
      <c r="F15865" t="b">
        <v>0</v>
      </c>
      <c r="G15865" t="s">
        <v>65</v>
      </c>
      <c r="H15865" s="1">
        <v>46195.001273148147</v>
      </c>
      <c r="I15865" t="b">
        <v>0</v>
      </c>
      <c r="J15865" t="b">
        <v>1</v>
      </c>
      <c r="K15865" t="s">
        <v>41</v>
      </c>
      <c r="L15865" t="s">
        <v>74</v>
      </c>
      <c r="M15865"/>
      <c r="N15865">
        <v>25</v>
      </c>
      <c r="O15865" t="s">
        <v>584</v>
      </c>
      <c r="P15865" t="s">
        <v>4661</v>
      </c>
    </row>
    <row r="15866" spans="1:16" x14ac:dyDescent="0.25">
      <c r="A15866" t="s">
        <v>2</v>
      </c>
      <c r="B15866" t="s">
        <v>27919</v>
      </c>
      <c r="C15866" t="s">
        <v>339</v>
      </c>
      <c r="D15866" t="s">
        <v>5175</v>
      </c>
      <c r="E15866" t="s">
        <v>59</v>
      </c>
      <c r="F15866" t="b">
        <v>0</v>
      </c>
      <c r="G15866" t="s">
        <v>77</v>
      </c>
      <c r="H15866" s="1">
        <v>46195.00273148148</v>
      </c>
      <c r="I15866" t="b">
        <v>0</v>
      </c>
      <c r="J15866" t="b">
        <v>1</v>
      </c>
      <c r="K15866" t="s">
        <v>41</v>
      </c>
      <c r="L15866" t="s">
        <v>60</v>
      </c>
      <c r="M15866">
        <v>120000</v>
      </c>
      <c r="N15866"/>
      <c r="O15866" t="s">
        <v>5176</v>
      </c>
      <c r="P15866" t="s">
        <v>27920</v>
      </c>
    </row>
    <row r="15867" spans="1:16" x14ac:dyDescent="0.25">
      <c r="A15867" t="s">
        <v>5</v>
      </c>
      <c r="B15867" t="s">
        <v>27921</v>
      </c>
      <c r="C15867" t="s">
        <v>27922</v>
      </c>
      <c r="D15867" t="s">
        <v>4526</v>
      </c>
      <c r="E15867" t="s">
        <v>59</v>
      </c>
      <c r="F15867" t="b">
        <v>0</v>
      </c>
      <c r="G15867" t="s">
        <v>68</v>
      </c>
      <c r="H15867" s="1">
        <v>46195.00408564815</v>
      </c>
      <c r="I15867" t="b">
        <v>0</v>
      </c>
      <c r="J15867" t="b">
        <v>0</v>
      </c>
      <c r="K15867" t="s">
        <v>41</v>
      </c>
      <c r="L15867" t="s">
        <v>60</v>
      </c>
      <c r="M15867">
        <v>110000</v>
      </c>
      <c r="N15867"/>
      <c r="O15867" t="s">
        <v>25239</v>
      </c>
      <c r="P15867" t="s">
        <v>27923</v>
      </c>
    </row>
    <row r="15868" spans="1:16" x14ac:dyDescent="0.25">
      <c r="A15868" t="s">
        <v>3</v>
      </c>
      <c r="B15868" t="s">
        <v>27924</v>
      </c>
      <c r="C15868" t="s">
        <v>545</v>
      </c>
      <c r="D15868" t="s">
        <v>4756</v>
      </c>
      <c r="E15868" t="s">
        <v>59</v>
      </c>
      <c r="F15868" t="b">
        <v>0</v>
      </c>
      <c r="G15868" t="s">
        <v>77</v>
      </c>
      <c r="H15868" s="1">
        <v>46195.251817129632</v>
      </c>
      <c r="I15868" t="b">
        <v>0</v>
      </c>
      <c r="J15868" t="b">
        <v>1</v>
      </c>
      <c r="K15868" t="s">
        <v>41</v>
      </c>
      <c r="L15868" t="s">
        <v>60</v>
      </c>
      <c r="M15868">
        <v>87250</v>
      </c>
      <c r="N15868"/>
      <c r="O15868" t="s">
        <v>3701</v>
      </c>
      <c r="P15868" t="s">
        <v>1519</v>
      </c>
    </row>
    <row r="15869" spans="1:16" x14ac:dyDescent="0.25">
      <c r="A15869" t="s">
        <v>0</v>
      </c>
      <c r="B15869" t="s">
        <v>27925</v>
      </c>
      <c r="C15869" t="s">
        <v>76</v>
      </c>
      <c r="D15869" t="s">
        <v>584</v>
      </c>
      <c r="E15869" t="s">
        <v>59</v>
      </c>
      <c r="F15869" t="b">
        <v>1</v>
      </c>
      <c r="G15869" t="s">
        <v>19</v>
      </c>
      <c r="H15869" s="1">
        <v>46195.335833333331</v>
      </c>
      <c r="I15869" t="b">
        <v>0</v>
      </c>
      <c r="J15869" t="b">
        <v>0</v>
      </c>
      <c r="K15869" t="s">
        <v>19</v>
      </c>
      <c r="L15869" t="s">
        <v>74</v>
      </c>
      <c r="M15869"/>
      <c r="N15869">
        <v>15</v>
      </c>
      <c r="O15869" t="s">
        <v>4293</v>
      </c>
      <c r="P15869" t="s">
        <v>3201</v>
      </c>
    </row>
    <row r="15870" spans="1:16" x14ac:dyDescent="0.25">
      <c r="A15870" t="s">
        <v>5</v>
      </c>
      <c r="B15870" t="s">
        <v>27926</v>
      </c>
      <c r="C15870" t="s">
        <v>655</v>
      </c>
      <c r="D15870" t="s">
        <v>11236</v>
      </c>
      <c r="E15870" t="s">
        <v>59</v>
      </c>
      <c r="F15870" t="b">
        <v>0</v>
      </c>
      <c r="G15870" t="s">
        <v>68</v>
      </c>
      <c r="H15870" s="1">
        <v>46195.33803240741</v>
      </c>
      <c r="I15870" t="b">
        <v>0</v>
      </c>
      <c r="J15870" t="b">
        <v>0</v>
      </c>
      <c r="K15870" t="s">
        <v>41</v>
      </c>
      <c r="L15870" t="s">
        <v>60</v>
      </c>
      <c r="M15870">
        <v>122500</v>
      </c>
      <c r="N15870"/>
      <c r="O15870" t="s">
        <v>305</v>
      </c>
      <c r="P15870" t="s">
        <v>27927</v>
      </c>
    </row>
    <row r="15871" spans="1:16" x14ac:dyDescent="0.25">
      <c r="A15871" t="s">
        <v>5</v>
      </c>
      <c r="B15871" t="s">
        <v>27928</v>
      </c>
      <c r="C15871" t="s">
        <v>13767</v>
      </c>
      <c r="D15871" t="s">
        <v>24507</v>
      </c>
      <c r="E15871" t="s">
        <v>59</v>
      </c>
      <c r="F15871" t="b">
        <v>0</v>
      </c>
      <c r="G15871" t="s">
        <v>19</v>
      </c>
      <c r="H15871" s="1">
        <v>46195.338831018518</v>
      </c>
      <c r="I15871" t="b">
        <v>1</v>
      </c>
      <c r="J15871" t="b">
        <v>0</v>
      </c>
      <c r="K15871" t="s">
        <v>19</v>
      </c>
      <c r="L15871" t="s">
        <v>60</v>
      </c>
      <c r="M15871">
        <v>1400000</v>
      </c>
      <c r="N15871"/>
      <c r="O15871" t="s">
        <v>27929</v>
      </c>
      <c r="P15871" t="s">
        <v>27930</v>
      </c>
    </row>
    <row r="15872" spans="1:16" x14ac:dyDescent="0.25">
      <c r="A15872" t="s">
        <v>5</v>
      </c>
      <c r="B15872" t="s">
        <v>27931</v>
      </c>
      <c r="C15872" t="s">
        <v>14540</v>
      </c>
      <c r="D15872" t="s">
        <v>4346</v>
      </c>
      <c r="E15872" t="s">
        <v>59</v>
      </c>
      <c r="F15872" t="b">
        <v>0</v>
      </c>
      <c r="G15872" t="s">
        <v>19</v>
      </c>
      <c r="H15872" s="1">
        <v>46195.380543981482</v>
      </c>
      <c r="I15872" t="b">
        <v>1</v>
      </c>
      <c r="J15872" t="b">
        <v>0</v>
      </c>
      <c r="K15872" t="s">
        <v>19</v>
      </c>
      <c r="L15872" t="s">
        <v>60</v>
      </c>
      <c r="M15872">
        <v>1650000</v>
      </c>
      <c r="N15872"/>
      <c r="O15872" t="s">
        <v>23253</v>
      </c>
      <c r="P15872" t="s">
        <v>23254</v>
      </c>
    </row>
    <row r="15873" spans="1:16" x14ac:dyDescent="0.25">
      <c r="A15873" t="s">
        <v>0</v>
      </c>
      <c r="B15873" t="s">
        <v>27932</v>
      </c>
      <c r="C15873" t="s">
        <v>165</v>
      </c>
      <c r="D15873" t="s">
        <v>4756</v>
      </c>
      <c r="E15873" t="s">
        <v>59</v>
      </c>
      <c r="F15873" t="b">
        <v>0</v>
      </c>
      <c r="G15873" t="s">
        <v>73</v>
      </c>
      <c r="H15873" s="1">
        <v>46195.418506944443</v>
      </c>
      <c r="I15873" t="b">
        <v>0</v>
      </c>
      <c r="J15873" t="b">
        <v>1</v>
      </c>
      <c r="K15873" t="s">
        <v>41</v>
      </c>
      <c r="L15873" t="s">
        <v>60</v>
      </c>
      <c r="M15873">
        <v>208625</v>
      </c>
      <c r="N15873"/>
      <c r="O15873" t="s">
        <v>762</v>
      </c>
      <c r="P15873" t="s">
        <v>27933</v>
      </c>
    </row>
    <row r="15874" spans="1:16" x14ac:dyDescent="0.25">
      <c r="A15874" t="s">
        <v>2</v>
      </c>
      <c r="B15874" t="s">
        <v>275</v>
      </c>
      <c r="C15874" t="s">
        <v>27934</v>
      </c>
      <c r="D15874" t="s">
        <v>2360</v>
      </c>
      <c r="E15874" t="s">
        <v>59</v>
      </c>
      <c r="F15874" t="b">
        <v>0</v>
      </c>
      <c r="G15874" t="s">
        <v>73</v>
      </c>
      <c r="H15874" s="1">
        <v>46195.421458333331</v>
      </c>
      <c r="I15874" t="b">
        <v>0</v>
      </c>
      <c r="J15874" t="b">
        <v>0</v>
      </c>
      <c r="K15874" t="s">
        <v>41</v>
      </c>
      <c r="L15874" t="s">
        <v>60</v>
      </c>
      <c r="M15874">
        <v>135500</v>
      </c>
      <c r="N15874"/>
      <c r="O15874" t="s">
        <v>2795</v>
      </c>
      <c r="P15874" t="s">
        <v>27935</v>
      </c>
    </row>
    <row r="15875" spans="1:16" x14ac:dyDescent="0.25">
      <c r="A15875" t="s">
        <v>1</v>
      </c>
      <c r="B15875" t="s">
        <v>27936</v>
      </c>
      <c r="C15875" t="s">
        <v>930</v>
      </c>
      <c r="D15875" t="s">
        <v>12671</v>
      </c>
      <c r="E15875" t="s">
        <v>59</v>
      </c>
      <c r="F15875" t="b">
        <v>0</v>
      </c>
      <c r="G15875" t="s">
        <v>19</v>
      </c>
      <c r="H15875" s="1">
        <v>46195.422175925924</v>
      </c>
      <c r="I15875" t="b">
        <v>1</v>
      </c>
      <c r="J15875" t="b">
        <v>0</v>
      </c>
      <c r="K15875" t="s">
        <v>19</v>
      </c>
      <c r="L15875" t="s">
        <v>60</v>
      </c>
      <c r="M15875">
        <v>1350000</v>
      </c>
      <c r="N15875"/>
      <c r="O15875" t="s">
        <v>120</v>
      </c>
    </row>
    <row r="15876" spans="1:16" x14ac:dyDescent="0.25">
      <c r="A15876" t="s">
        <v>5</v>
      </c>
      <c r="B15876" t="s">
        <v>27937</v>
      </c>
      <c r="C15876" t="s">
        <v>40</v>
      </c>
      <c r="D15876" t="s">
        <v>4526</v>
      </c>
      <c r="E15876" t="s">
        <v>59</v>
      </c>
      <c r="F15876" t="b">
        <v>0</v>
      </c>
      <c r="G15876" t="s">
        <v>40</v>
      </c>
      <c r="H15876" s="1">
        <v>46195.422986111109</v>
      </c>
      <c r="I15876" t="b">
        <v>1</v>
      </c>
      <c r="J15876" t="b">
        <v>0</v>
      </c>
      <c r="K15876" t="s">
        <v>40</v>
      </c>
      <c r="L15876" t="s">
        <v>74</v>
      </c>
      <c r="M15876"/>
      <c r="N15876">
        <v>95</v>
      </c>
      <c r="O15876" t="s">
        <v>6510</v>
      </c>
      <c r="P15876" t="s">
        <v>27938</v>
      </c>
    </row>
    <row r="15877" spans="1:16" x14ac:dyDescent="0.25">
      <c r="A15877" t="s">
        <v>0</v>
      </c>
      <c r="B15877" t="s">
        <v>27939</v>
      </c>
      <c r="C15877" t="s">
        <v>81</v>
      </c>
      <c r="D15877" t="s">
        <v>4526</v>
      </c>
      <c r="E15877" t="s">
        <v>59</v>
      </c>
      <c r="F15877" t="b">
        <v>0</v>
      </c>
      <c r="G15877" t="s">
        <v>77</v>
      </c>
      <c r="H15877" s="1">
        <v>46195.460173611107</v>
      </c>
      <c r="I15877" t="b">
        <v>0</v>
      </c>
      <c r="J15877" t="b">
        <v>1</v>
      </c>
      <c r="K15877" t="s">
        <v>41</v>
      </c>
      <c r="L15877" t="s">
        <v>74</v>
      </c>
      <c r="M15877"/>
      <c r="N15877">
        <v>27</v>
      </c>
      <c r="O15877" t="s">
        <v>768</v>
      </c>
    </row>
    <row r="15878" spans="1:16" x14ac:dyDescent="0.25">
      <c r="A15878" t="s">
        <v>0</v>
      </c>
      <c r="B15878" t="s">
        <v>27940</v>
      </c>
      <c r="C15878" t="s">
        <v>326</v>
      </c>
      <c r="D15878" t="s">
        <v>4526</v>
      </c>
      <c r="E15878" t="s">
        <v>59</v>
      </c>
      <c r="F15878" t="b">
        <v>0</v>
      </c>
      <c r="G15878" t="s">
        <v>77</v>
      </c>
      <c r="H15878" s="1">
        <v>46195.460173611107</v>
      </c>
      <c r="I15878" t="b">
        <v>0</v>
      </c>
      <c r="J15878" t="b">
        <v>1</v>
      </c>
      <c r="K15878" t="s">
        <v>41</v>
      </c>
      <c r="L15878" t="s">
        <v>74</v>
      </c>
      <c r="M15878"/>
      <c r="N15878">
        <v>27</v>
      </c>
      <c r="O15878" t="s">
        <v>768</v>
      </c>
    </row>
    <row r="15879" spans="1:16" x14ac:dyDescent="0.25">
      <c r="A15879" t="s">
        <v>3</v>
      </c>
      <c r="B15879" t="s">
        <v>27941</v>
      </c>
      <c r="C15879" t="s">
        <v>76</v>
      </c>
      <c r="D15879" t="s">
        <v>584</v>
      </c>
      <c r="E15879" t="s">
        <v>59</v>
      </c>
      <c r="F15879" t="b">
        <v>1</v>
      </c>
      <c r="G15879" t="s">
        <v>19</v>
      </c>
      <c r="H15879" s="1">
        <v>46195.460821759261</v>
      </c>
      <c r="I15879" t="b">
        <v>0</v>
      </c>
      <c r="J15879" t="b">
        <v>0</v>
      </c>
      <c r="K15879" t="s">
        <v>19</v>
      </c>
      <c r="L15879" t="s">
        <v>74</v>
      </c>
      <c r="M15879"/>
      <c r="N15879">
        <v>15</v>
      </c>
      <c r="O15879" t="s">
        <v>1990</v>
      </c>
      <c r="P15879" t="s">
        <v>235</v>
      </c>
    </row>
    <row r="15880" spans="1:16" x14ac:dyDescent="0.25">
      <c r="A15880" t="s">
        <v>2</v>
      </c>
      <c r="B15880" t="s">
        <v>27942</v>
      </c>
      <c r="C15880" t="s">
        <v>27943</v>
      </c>
      <c r="D15880" t="s">
        <v>17626</v>
      </c>
      <c r="E15880" t="s">
        <v>59</v>
      </c>
      <c r="F15880" t="b">
        <v>0</v>
      </c>
      <c r="G15880" t="s">
        <v>65</v>
      </c>
      <c r="H15880" s="1">
        <v>46195.503344907411</v>
      </c>
      <c r="I15880" t="b">
        <v>0</v>
      </c>
      <c r="J15880" t="b">
        <v>1</v>
      </c>
      <c r="K15880" t="s">
        <v>41</v>
      </c>
      <c r="L15880" t="s">
        <v>60</v>
      </c>
      <c r="M15880">
        <v>117000</v>
      </c>
      <c r="N15880"/>
      <c r="O15880" t="s">
        <v>3383</v>
      </c>
      <c r="P15880" t="s">
        <v>27944</v>
      </c>
    </row>
    <row r="15881" spans="1:16" x14ac:dyDescent="0.25">
      <c r="A15881" t="s">
        <v>1</v>
      </c>
      <c r="B15881" t="s">
        <v>27945</v>
      </c>
      <c r="C15881" t="s">
        <v>76</v>
      </c>
      <c r="D15881" t="s">
        <v>4346</v>
      </c>
      <c r="E15881" t="s">
        <v>59</v>
      </c>
      <c r="F15881" t="b">
        <v>1</v>
      </c>
      <c r="G15881" t="s">
        <v>89</v>
      </c>
      <c r="H15881" s="1">
        <v>46195.504687499997</v>
      </c>
      <c r="I15881" t="b">
        <v>0</v>
      </c>
      <c r="J15881" t="b">
        <v>1</v>
      </c>
      <c r="K15881" t="s">
        <v>41</v>
      </c>
      <c r="L15881" t="s">
        <v>60</v>
      </c>
      <c r="M15881">
        <v>177000</v>
      </c>
      <c r="N15881"/>
      <c r="O15881" t="s">
        <v>27946</v>
      </c>
      <c r="P15881" t="s">
        <v>27947</v>
      </c>
    </row>
    <row r="15882" spans="1:16" x14ac:dyDescent="0.25">
      <c r="A15882" t="s">
        <v>5</v>
      </c>
      <c r="B15882" t="s">
        <v>27948</v>
      </c>
      <c r="C15882" t="s">
        <v>172</v>
      </c>
      <c r="D15882" t="s">
        <v>4526</v>
      </c>
      <c r="E15882" t="s">
        <v>59</v>
      </c>
      <c r="F15882" t="b">
        <v>0</v>
      </c>
      <c r="G15882" t="s">
        <v>68</v>
      </c>
      <c r="H15882" s="1">
        <v>46195.546365740738</v>
      </c>
      <c r="I15882" t="b">
        <v>0</v>
      </c>
      <c r="J15882" t="b">
        <v>1</v>
      </c>
      <c r="K15882" t="s">
        <v>41</v>
      </c>
      <c r="L15882" t="s">
        <v>60</v>
      </c>
      <c r="M15882">
        <v>140500</v>
      </c>
      <c r="N15882"/>
      <c r="O15882" t="s">
        <v>11346</v>
      </c>
      <c r="P15882" t="s">
        <v>10604</v>
      </c>
    </row>
    <row r="15883" spans="1:16" x14ac:dyDescent="0.25">
      <c r="A15883" t="s">
        <v>0</v>
      </c>
      <c r="B15883" t="s">
        <v>27949</v>
      </c>
      <c r="C15883" t="s">
        <v>76</v>
      </c>
      <c r="D15883" t="s">
        <v>4346</v>
      </c>
      <c r="E15883" t="s">
        <v>59</v>
      </c>
      <c r="F15883" t="b">
        <v>1</v>
      </c>
      <c r="G15883" t="s">
        <v>19</v>
      </c>
      <c r="H15883" s="1">
        <v>46195.585787037038</v>
      </c>
      <c r="I15883" t="b">
        <v>1</v>
      </c>
      <c r="J15883" t="b">
        <v>0</v>
      </c>
      <c r="K15883" t="s">
        <v>19</v>
      </c>
      <c r="L15883" t="s">
        <v>60</v>
      </c>
      <c r="M15883">
        <v>900000</v>
      </c>
      <c r="N15883"/>
      <c r="O15883" t="s">
        <v>27950</v>
      </c>
      <c r="P15883" t="s">
        <v>27951</v>
      </c>
    </row>
    <row r="15884" spans="1:16" x14ac:dyDescent="0.25">
      <c r="A15884" t="s">
        <v>7</v>
      </c>
      <c r="B15884" t="s">
        <v>27952</v>
      </c>
      <c r="C15884" t="s">
        <v>40</v>
      </c>
      <c r="D15884" t="s">
        <v>4526</v>
      </c>
      <c r="E15884" t="s">
        <v>59</v>
      </c>
      <c r="F15884" t="b">
        <v>0</v>
      </c>
      <c r="G15884" t="s">
        <v>40</v>
      </c>
      <c r="H15884" s="1">
        <v>46195.586516203701</v>
      </c>
      <c r="I15884" t="b">
        <v>0</v>
      </c>
      <c r="J15884" t="b">
        <v>0</v>
      </c>
      <c r="K15884" t="s">
        <v>40</v>
      </c>
      <c r="L15884" t="s">
        <v>60</v>
      </c>
      <c r="M15884">
        <v>72500</v>
      </c>
      <c r="N15884"/>
      <c r="O15884" t="s">
        <v>2404</v>
      </c>
      <c r="P15884" t="s">
        <v>2369</v>
      </c>
    </row>
    <row r="15885" spans="1:16" x14ac:dyDescent="0.25">
      <c r="A15885" t="s">
        <v>0</v>
      </c>
      <c r="B15885" t="s">
        <v>2131</v>
      </c>
      <c r="C15885" t="s">
        <v>5115</v>
      </c>
      <c r="D15885" t="s">
        <v>4526</v>
      </c>
      <c r="E15885" t="s">
        <v>59</v>
      </c>
      <c r="F15885" t="b">
        <v>0</v>
      </c>
      <c r="G15885" t="s">
        <v>40</v>
      </c>
      <c r="H15885" s="1">
        <v>46195.586516203701</v>
      </c>
      <c r="I15885" t="b">
        <v>0</v>
      </c>
      <c r="J15885" t="b">
        <v>0</v>
      </c>
      <c r="K15885" t="s">
        <v>40</v>
      </c>
      <c r="L15885" t="s">
        <v>60</v>
      </c>
      <c r="M15885">
        <v>47500</v>
      </c>
      <c r="N15885"/>
      <c r="O15885" t="s">
        <v>6833</v>
      </c>
      <c r="P15885" t="s">
        <v>146</v>
      </c>
    </row>
    <row r="15886" spans="1:16" x14ac:dyDescent="0.25">
      <c r="A15886" t="s">
        <v>2</v>
      </c>
      <c r="B15886" t="s">
        <v>27953</v>
      </c>
      <c r="C15886" t="s">
        <v>637</v>
      </c>
      <c r="D15886" t="s">
        <v>4346</v>
      </c>
      <c r="E15886" t="s">
        <v>59</v>
      </c>
      <c r="F15886" t="b">
        <v>0</v>
      </c>
      <c r="G15886" t="s">
        <v>77</v>
      </c>
      <c r="H15886" s="1">
        <v>46195.586631944447</v>
      </c>
      <c r="I15886" t="b">
        <v>0</v>
      </c>
      <c r="J15886" t="b">
        <v>1</v>
      </c>
      <c r="K15886" t="s">
        <v>41</v>
      </c>
      <c r="L15886" t="s">
        <v>60</v>
      </c>
      <c r="M15886">
        <v>180000</v>
      </c>
      <c r="N15886"/>
      <c r="O15886" t="s">
        <v>27954</v>
      </c>
      <c r="P15886" t="s">
        <v>27955</v>
      </c>
    </row>
    <row r="15887" spans="1:16" x14ac:dyDescent="0.25">
      <c r="A15887" t="s">
        <v>8</v>
      </c>
      <c r="B15887" t="s">
        <v>27956</v>
      </c>
      <c r="C15887" t="s">
        <v>2208</v>
      </c>
      <c r="D15887" t="s">
        <v>4526</v>
      </c>
      <c r="E15887" t="s">
        <v>88</v>
      </c>
      <c r="F15887" t="b">
        <v>0</v>
      </c>
      <c r="G15887" t="s">
        <v>65</v>
      </c>
      <c r="H15887" s="1">
        <v>46195.586678240739</v>
      </c>
      <c r="I15887" t="b">
        <v>0</v>
      </c>
      <c r="J15887" t="b">
        <v>0</v>
      </c>
      <c r="K15887" t="s">
        <v>41</v>
      </c>
      <c r="L15887" t="s">
        <v>74</v>
      </c>
      <c r="M15887"/>
      <c r="N15887">
        <v>52.5</v>
      </c>
      <c r="O15887" t="s">
        <v>3703</v>
      </c>
      <c r="P15887" t="s">
        <v>208</v>
      </c>
    </row>
    <row r="15888" spans="1:16" x14ac:dyDescent="0.25">
      <c r="A15888" t="s">
        <v>2</v>
      </c>
      <c r="B15888" t="s">
        <v>11516</v>
      </c>
      <c r="C15888" t="s">
        <v>148</v>
      </c>
      <c r="D15888" t="s">
        <v>4526</v>
      </c>
      <c r="E15888" t="s">
        <v>59</v>
      </c>
      <c r="F15888" t="b">
        <v>0</v>
      </c>
      <c r="G15888" t="s">
        <v>89</v>
      </c>
      <c r="H15888" s="1">
        <v>46195.626817129632</v>
      </c>
      <c r="I15888" t="b">
        <v>0</v>
      </c>
      <c r="J15888" t="b">
        <v>0</v>
      </c>
      <c r="K15888" t="s">
        <v>41</v>
      </c>
      <c r="L15888" t="s">
        <v>60</v>
      </c>
      <c r="M15888">
        <v>145000</v>
      </c>
      <c r="N15888"/>
      <c r="O15888" t="s">
        <v>2316</v>
      </c>
      <c r="P15888" t="s">
        <v>152</v>
      </c>
    </row>
    <row r="15889" spans="1:16" x14ac:dyDescent="0.25">
      <c r="A15889" t="s">
        <v>2</v>
      </c>
      <c r="B15889" t="s">
        <v>27957</v>
      </c>
      <c r="C15889" t="s">
        <v>810</v>
      </c>
      <c r="D15889" t="s">
        <v>4526</v>
      </c>
      <c r="E15889" t="s">
        <v>59</v>
      </c>
      <c r="F15889" t="b">
        <v>0</v>
      </c>
      <c r="G15889" t="s">
        <v>77</v>
      </c>
      <c r="H15889" s="1">
        <v>46195.628298611111</v>
      </c>
      <c r="I15889" t="b">
        <v>0</v>
      </c>
      <c r="J15889" t="b">
        <v>0</v>
      </c>
      <c r="K15889" t="s">
        <v>41</v>
      </c>
      <c r="L15889" t="s">
        <v>60</v>
      </c>
      <c r="M15889">
        <v>300000</v>
      </c>
      <c r="N15889"/>
      <c r="O15889" t="s">
        <v>839</v>
      </c>
    </row>
    <row r="15890" spans="1:16" x14ac:dyDescent="0.25">
      <c r="A15890" t="s">
        <v>6</v>
      </c>
      <c r="B15890" t="s">
        <v>27958</v>
      </c>
      <c r="C15890" t="s">
        <v>810</v>
      </c>
      <c r="D15890" t="s">
        <v>4526</v>
      </c>
      <c r="E15890" t="s">
        <v>59</v>
      </c>
      <c r="F15890" t="b">
        <v>0</v>
      </c>
      <c r="G15890" t="s">
        <v>77</v>
      </c>
      <c r="H15890" s="1">
        <v>46195.628333333327</v>
      </c>
      <c r="I15890" t="b">
        <v>0</v>
      </c>
      <c r="J15890" t="b">
        <v>0</v>
      </c>
      <c r="K15890" t="s">
        <v>41</v>
      </c>
      <c r="L15890" t="s">
        <v>60</v>
      </c>
      <c r="M15890">
        <v>300000</v>
      </c>
      <c r="N15890"/>
      <c r="O15890" t="s">
        <v>839</v>
      </c>
    </row>
    <row r="15891" spans="1:16" x14ac:dyDescent="0.25">
      <c r="A15891" t="s">
        <v>1</v>
      </c>
      <c r="B15891" t="s">
        <v>27959</v>
      </c>
      <c r="C15891" t="s">
        <v>76</v>
      </c>
      <c r="D15891" t="s">
        <v>141</v>
      </c>
      <c r="E15891" t="s">
        <v>88</v>
      </c>
      <c r="F15891" t="b">
        <v>1</v>
      </c>
      <c r="G15891" t="s">
        <v>77</v>
      </c>
      <c r="H15891" s="1">
        <v>46195.629687499997</v>
      </c>
      <c r="I15891" t="b">
        <v>1</v>
      </c>
      <c r="J15891" t="b">
        <v>0</v>
      </c>
      <c r="K15891" t="s">
        <v>41</v>
      </c>
      <c r="L15891" t="s">
        <v>74</v>
      </c>
      <c r="M15891"/>
      <c r="N15891">
        <v>12.5</v>
      </c>
      <c r="O15891" t="s">
        <v>141</v>
      </c>
      <c r="P15891" t="s">
        <v>2995</v>
      </c>
    </row>
    <row r="15892" spans="1:16" x14ac:dyDescent="0.25">
      <c r="A15892" t="s">
        <v>4</v>
      </c>
      <c r="B15892" t="s">
        <v>27960</v>
      </c>
      <c r="C15892" t="s">
        <v>5815</v>
      </c>
      <c r="D15892" t="s">
        <v>4346</v>
      </c>
      <c r="E15892" t="s">
        <v>59</v>
      </c>
      <c r="F15892" t="b">
        <v>0</v>
      </c>
      <c r="G15892" t="s">
        <v>20</v>
      </c>
      <c r="H15892" s="1">
        <v>46195.630520833343</v>
      </c>
      <c r="I15892" t="b">
        <v>1</v>
      </c>
      <c r="J15892" t="b">
        <v>0</v>
      </c>
      <c r="K15892" t="s">
        <v>20</v>
      </c>
      <c r="L15892" t="s">
        <v>60</v>
      </c>
      <c r="M15892">
        <v>85000</v>
      </c>
      <c r="N15892"/>
      <c r="O15892" t="s">
        <v>15394</v>
      </c>
    </row>
    <row r="15893" spans="1:16" x14ac:dyDescent="0.25">
      <c r="A15893" t="s">
        <v>1</v>
      </c>
      <c r="B15893" t="s">
        <v>358</v>
      </c>
      <c r="C15893" t="s">
        <v>16585</v>
      </c>
      <c r="D15893" t="s">
        <v>4346</v>
      </c>
      <c r="E15893" t="s">
        <v>59</v>
      </c>
      <c r="F15893" t="b">
        <v>0</v>
      </c>
      <c r="G15893" t="s">
        <v>40</v>
      </c>
      <c r="H15893" s="1">
        <v>46195.631319444437</v>
      </c>
      <c r="I15893" t="b">
        <v>0</v>
      </c>
      <c r="J15893" t="b">
        <v>0</v>
      </c>
      <c r="K15893" t="s">
        <v>40</v>
      </c>
      <c r="L15893" t="s">
        <v>60</v>
      </c>
      <c r="M15893">
        <v>29000</v>
      </c>
      <c r="N15893"/>
      <c r="O15893" t="s">
        <v>27961</v>
      </c>
      <c r="P15893" t="s">
        <v>27962</v>
      </c>
    </row>
    <row r="15894" spans="1:16" x14ac:dyDescent="0.25">
      <c r="A15894" t="s">
        <v>0</v>
      </c>
      <c r="B15894" t="s">
        <v>27963</v>
      </c>
      <c r="C15894" t="s">
        <v>190</v>
      </c>
      <c r="D15894" t="s">
        <v>4346</v>
      </c>
      <c r="E15894" t="s">
        <v>88</v>
      </c>
      <c r="F15894" t="b">
        <v>0</v>
      </c>
      <c r="G15894" t="s">
        <v>73</v>
      </c>
      <c r="H15894" s="1">
        <v>46195.668483796297</v>
      </c>
      <c r="I15894" t="b">
        <v>0</v>
      </c>
      <c r="J15894" t="b">
        <v>0</v>
      </c>
      <c r="K15894" t="s">
        <v>41</v>
      </c>
      <c r="L15894" t="s">
        <v>74</v>
      </c>
      <c r="M15894"/>
      <c r="N15894">
        <v>28.44</v>
      </c>
      <c r="O15894" t="s">
        <v>8563</v>
      </c>
    </row>
    <row r="15895" spans="1:16" x14ac:dyDescent="0.25">
      <c r="A15895" t="s">
        <v>3</v>
      </c>
      <c r="B15895" t="s">
        <v>27964</v>
      </c>
      <c r="C15895" t="s">
        <v>913</v>
      </c>
      <c r="D15895" t="s">
        <v>20103</v>
      </c>
      <c r="E15895" t="s">
        <v>59</v>
      </c>
      <c r="F15895" t="b">
        <v>0</v>
      </c>
      <c r="G15895" t="s">
        <v>20</v>
      </c>
      <c r="H15895" s="1">
        <v>46195.66914351852</v>
      </c>
      <c r="I15895" t="b">
        <v>0</v>
      </c>
      <c r="J15895" t="b">
        <v>0</v>
      </c>
      <c r="K15895" t="s">
        <v>20</v>
      </c>
      <c r="L15895" t="s">
        <v>60</v>
      </c>
      <c r="M15895">
        <v>70000</v>
      </c>
      <c r="N15895"/>
      <c r="O15895" t="s">
        <v>19477</v>
      </c>
      <c r="P15895" t="s">
        <v>802</v>
      </c>
    </row>
    <row r="15896" spans="1:16" x14ac:dyDescent="0.25">
      <c r="A15896" t="s">
        <v>2</v>
      </c>
      <c r="B15896" t="s">
        <v>27965</v>
      </c>
      <c r="C15896" t="s">
        <v>224</v>
      </c>
      <c r="D15896" t="s">
        <v>5349</v>
      </c>
      <c r="E15896" t="s">
        <v>59</v>
      </c>
      <c r="F15896" t="b">
        <v>0</v>
      </c>
      <c r="G15896" t="s">
        <v>65</v>
      </c>
      <c r="H15896" s="1">
        <v>46195.67</v>
      </c>
      <c r="I15896" t="b">
        <v>0</v>
      </c>
      <c r="J15896" t="b">
        <v>0</v>
      </c>
      <c r="K15896" t="s">
        <v>41</v>
      </c>
      <c r="L15896" t="s">
        <v>60</v>
      </c>
      <c r="M15896">
        <v>135000</v>
      </c>
      <c r="N15896"/>
      <c r="O15896" t="s">
        <v>27966</v>
      </c>
      <c r="P15896" t="s">
        <v>27967</v>
      </c>
    </row>
    <row r="15897" spans="1:16" x14ac:dyDescent="0.25">
      <c r="A15897" t="s">
        <v>1</v>
      </c>
      <c r="B15897" t="s">
        <v>27968</v>
      </c>
      <c r="C15897" t="s">
        <v>240</v>
      </c>
      <c r="D15897" t="s">
        <v>4526</v>
      </c>
      <c r="E15897" t="s">
        <v>59</v>
      </c>
      <c r="F15897" t="b">
        <v>0</v>
      </c>
      <c r="G15897" t="s">
        <v>68</v>
      </c>
      <c r="H15897" s="1">
        <v>46195.671516203707</v>
      </c>
      <c r="I15897" t="b">
        <v>1</v>
      </c>
      <c r="J15897" t="b">
        <v>0</v>
      </c>
      <c r="K15897" t="s">
        <v>41</v>
      </c>
      <c r="L15897" t="s">
        <v>74</v>
      </c>
      <c r="M15897"/>
      <c r="N15897">
        <v>52.5</v>
      </c>
      <c r="O15897" t="s">
        <v>23204</v>
      </c>
      <c r="P15897" t="s">
        <v>27969</v>
      </c>
    </row>
    <row r="15898" spans="1:16" x14ac:dyDescent="0.25">
      <c r="A15898" t="s">
        <v>2</v>
      </c>
      <c r="B15898" t="s">
        <v>4055</v>
      </c>
      <c r="C15898" t="s">
        <v>112</v>
      </c>
      <c r="D15898" t="s">
        <v>4526</v>
      </c>
      <c r="E15898" t="s">
        <v>59</v>
      </c>
      <c r="F15898" t="b">
        <v>0</v>
      </c>
      <c r="G15898" t="s">
        <v>65</v>
      </c>
      <c r="H15898" s="1">
        <v>46195.710150462961</v>
      </c>
      <c r="I15898" t="b">
        <v>0</v>
      </c>
      <c r="J15898" t="b">
        <v>1</v>
      </c>
      <c r="K15898" t="s">
        <v>41</v>
      </c>
      <c r="L15898" t="s">
        <v>60</v>
      </c>
      <c r="M15898">
        <v>139250</v>
      </c>
      <c r="N15898"/>
      <c r="O15898" t="s">
        <v>468</v>
      </c>
      <c r="P15898" t="s">
        <v>27970</v>
      </c>
    </row>
    <row r="15899" spans="1:16" x14ac:dyDescent="0.25">
      <c r="A15899" t="s">
        <v>0</v>
      </c>
      <c r="B15899" t="s">
        <v>27971</v>
      </c>
      <c r="C15899" t="s">
        <v>19968</v>
      </c>
      <c r="D15899" t="s">
        <v>25630</v>
      </c>
      <c r="E15899" t="s">
        <v>59</v>
      </c>
      <c r="F15899" t="b">
        <v>0</v>
      </c>
      <c r="G15899" t="s">
        <v>65</v>
      </c>
      <c r="H15899" s="1">
        <v>46195.710173611107</v>
      </c>
      <c r="I15899" t="b">
        <v>1</v>
      </c>
      <c r="J15899" t="b">
        <v>1</v>
      </c>
      <c r="K15899" t="s">
        <v>41</v>
      </c>
      <c r="L15899" t="s">
        <v>60</v>
      </c>
      <c r="M15899">
        <v>193000</v>
      </c>
      <c r="N15899"/>
      <c r="O15899" t="s">
        <v>14325</v>
      </c>
      <c r="P15899" t="s">
        <v>27972</v>
      </c>
    </row>
    <row r="15900" spans="1:16" x14ac:dyDescent="0.25">
      <c r="A15900" t="s">
        <v>2</v>
      </c>
      <c r="B15900" t="s">
        <v>20850</v>
      </c>
      <c r="C15900" t="s">
        <v>81</v>
      </c>
      <c r="D15900" t="s">
        <v>4526</v>
      </c>
      <c r="E15900" t="s">
        <v>59</v>
      </c>
      <c r="F15900" t="b">
        <v>0</v>
      </c>
      <c r="G15900" t="s">
        <v>77</v>
      </c>
      <c r="H15900" s="1">
        <v>46195.71166666667</v>
      </c>
      <c r="I15900" t="b">
        <v>0</v>
      </c>
      <c r="J15900" t="b">
        <v>0</v>
      </c>
      <c r="K15900" t="s">
        <v>41</v>
      </c>
      <c r="L15900" t="s">
        <v>60</v>
      </c>
      <c r="M15900">
        <v>260000</v>
      </c>
      <c r="N15900"/>
      <c r="O15900" t="s">
        <v>20851</v>
      </c>
      <c r="P15900" t="s">
        <v>891</v>
      </c>
    </row>
    <row r="15901" spans="1:16" x14ac:dyDescent="0.25">
      <c r="A15901" t="s">
        <v>1</v>
      </c>
      <c r="B15901" t="s">
        <v>27973</v>
      </c>
      <c r="C15901" t="s">
        <v>1162</v>
      </c>
      <c r="D15901" t="s">
        <v>4526</v>
      </c>
      <c r="E15901" t="s">
        <v>88</v>
      </c>
      <c r="F15901" t="b">
        <v>0</v>
      </c>
      <c r="G15901" t="s">
        <v>65</v>
      </c>
      <c r="H15901" s="1">
        <v>46195.713078703702</v>
      </c>
      <c r="I15901" t="b">
        <v>1</v>
      </c>
      <c r="J15901" t="b">
        <v>1</v>
      </c>
      <c r="K15901" t="s">
        <v>41</v>
      </c>
      <c r="L15901" t="s">
        <v>74</v>
      </c>
      <c r="M15901"/>
      <c r="N15901">
        <v>71.044999999999987</v>
      </c>
      <c r="O15901" t="s">
        <v>13294</v>
      </c>
      <c r="P15901" t="s">
        <v>747</v>
      </c>
    </row>
    <row r="15902" spans="1:16" x14ac:dyDescent="0.25">
      <c r="A15902" t="s">
        <v>1</v>
      </c>
      <c r="B15902" t="s">
        <v>27974</v>
      </c>
      <c r="C15902" t="s">
        <v>218</v>
      </c>
      <c r="D15902" t="s">
        <v>4526</v>
      </c>
      <c r="E15902" t="s">
        <v>88</v>
      </c>
      <c r="F15902" t="b">
        <v>0</v>
      </c>
      <c r="G15902" t="s">
        <v>68</v>
      </c>
      <c r="H15902" s="1">
        <v>46195.713101851848</v>
      </c>
      <c r="I15902" t="b">
        <v>0</v>
      </c>
      <c r="J15902" t="b">
        <v>0</v>
      </c>
      <c r="K15902" t="s">
        <v>41</v>
      </c>
      <c r="L15902" t="s">
        <v>74</v>
      </c>
      <c r="M15902"/>
      <c r="N15902">
        <v>60</v>
      </c>
      <c r="O15902" t="s">
        <v>27975</v>
      </c>
      <c r="P15902" t="s">
        <v>2178</v>
      </c>
    </row>
    <row r="15903" spans="1:16" x14ac:dyDescent="0.25">
      <c r="A15903" t="s">
        <v>4</v>
      </c>
      <c r="B15903" t="s">
        <v>27960</v>
      </c>
      <c r="C15903" t="s">
        <v>27976</v>
      </c>
      <c r="D15903" t="s">
        <v>27977</v>
      </c>
      <c r="E15903" t="s">
        <v>59</v>
      </c>
      <c r="F15903" t="b">
        <v>0</v>
      </c>
      <c r="G15903" t="s">
        <v>20</v>
      </c>
      <c r="H15903" s="1">
        <v>46195.713854166657</v>
      </c>
      <c r="I15903" t="b">
        <v>1</v>
      </c>
      <c r="J15903" t="b">
        <v>0</v>
      </c>
      <c r="K15903" t="s">
        <v>20</v>
      </c>
      <c r="L15903" t="s">
        <v>60</v>
      </c>
      <c r="M15903">
        <v>73375.5</v>
      </c>
      <c r="N15903"/>
      <c r="O15903" t="s">
        <v>15394</v>
      </c>
    </row>
    <row r="15904" spans="1:16" x14ac:dyDescent="0.25">
      <c r="A15904" t="s">
        <v>7</v>
      </c>
      <c r="B15904" t="s">
        <v>27978</v>
      </c>
      <c r="C15904" t="s">
        <v>190</v>
      </c>
      <c r="D15904" t="s">
        <v>4346</v>
      </c>
      <c r="E15904" t="s">
        <v>59</v>
      </c>
      <c r="F15904" t="b">
        <v>0</v>
      </c>
      <c r="G15904" t="s">
        <v>73</v>
      </c>
      <c r="H15904" s="1">
        <v>46195.751817129632</v>
      </c>
      <c r="I15904" t="b">
        <v>0</v>
      </c>
      <c r="J15904" t="b">
        <v>1</v>
      </c>
      <c r="K15904" t="s">
        <v>41</v>
      </c>
      <c r="L15904" t="s">
        <v>60</v>
      </c>
      <c r="M15904">
        <v>118500</v>
      </c>
      <c r="N15904"/>
      <c r="O15904" t="s">
        <v>27979</v>
      </c>
      <c r="P15904" t="s">
        <v>27980</v>
      </c>
    </row>
    <row r="15905" spans="1:16" x14ac:dyDescent="0.25">
      <c r="A15905" t="s">
        <v>7</v>
      </c>
      <c r="B15905" t="s">
        <v>27981</v>
      </c>
      <c r="C15905" t="s">
        <v>27982</v>
      </c>
      <c r="D15905" t="s">
        <v>27983</v>
      </c>
      <c r="E15905" t="s">
        <v>59</v>
      </c>
      <c r="F15905" t="b">
        <v>0</v>
      </c>
      <c r="G15905" t="s">
        <v>77</v>
      </c>
      <c r="H15905" s="1">
        <v>46195.751828703702</v>
      </c>
      <c r="I15905" t="b">
        <v>0</v>
      </c>
      <c r="J15905" t="b">
        <v>0</v>
      </c>
      <c r="K15905" t="s">
        <v>41</v>
      </c>
      <c r="L15905" t="s">
        <v>60</v>
      </c>
      <c r="M15905">
        <v>179500</v>
      </c>
      <c r="N15905"/>
      <c r="O15905" t="s">
        <v>503</v>
      </c>
    </row>
    <row r="15906" spans="1:16" x14ac:dyDescent="0.25">
      <c r="A15906" t="s">
        <v>0</v>
      </c>
      <c r="B15906" t="s">
        <v>27984</v>
      </c>
      <c r="C15906" t="s">
        <v>1384</v>
      </c>
      <c r="D15906" t="s">
        <v>4526</v>
      </c>
      <c r="E15906" t="s">
        <v>59</v>
      </c>
      <c r="F15906" t="b">
        <v>0</v>
      </c>
      <c r="G15906" t="s">
        <v>77</v>
      </c>
      <c r="H15906" s="1">
        <v>46195.751851851863</v>
      </c>
      <c r="I15906" t="b">
        <v>0</v>
      </c>
      <c r="J15906" t="b">
        <v>1</v>
      </c>
      <c r="K15906" t="s">
        <v>41</v>
      </c>
      <c r="L15906" t="s">
        <v>60</v>
      </c>
      <c r="M15906">
        <v>61528.5</v>
      </c>
      <c r="N15906"/>
      <c r="O15906" t="s">
        <v>27985</v>
      </c>
    </row>
    <row r="15907" spans="1:16" x14ac:dyDescent="0.25">
      <c r="A15907" t="s">
        <v>0</v>
      </c>
      <c r="B15907" t="s">
        <v>27986</v>
      </c>
      <c r="C15907" t="s">
        <v>27987</v>
      </c>
      <c r="D15907" t="s">
        <v>8443</v>
      </c>
      <c r="E15907" t="s">
        <v>59</v>
      </c>
      <c r="F15907" t="b">
        <v>0</v>
      </c>
      <c r="G15907" t="s">
        <v>40</v>
      </c>
      <c r="H15907" s="1">
        <v>46195.753206018519</v>
      </c>
      <c r="I15907" t="b">
        <v>1</v>
      </c>
      <c r="J15907" t="b">
        <v>0</v>
      </c>
      <c r="K15907" t="s">
        <v>40</v>
      </c>
      <c r="L15907" t="s">
        <v>60</v>
      </c>
      <c r="M15907">
        <v>26000</v>
      </c>
      <c r="N15907"/>
      <c r="O15907" t="s">
        <v>27988</v>
      </c>
    </row>
    <row r="15908" spans="1:16" x14ac:dyDescent="0.25">
      <c r="A15908" t="s">
        <v>0</v>
      </c>
      <c r="B15908" t="s">
        <v>27989</v>
      </c>
      <c r="C15908" t="s">
        <v>6862</v>
      </c>
      <c r="D15908" t="s">
        <v>8443</v>
      </c>
      <c r="E15908" t="s">
        <v>59</v>
      </c>
      <c r="F15908" t="b">
        <v>0</v>
      </c>
      <c r="G15908" t="s">
        <v>40</v>
      </c>
      <c r="H15908" s="1">
        <v>46195.753217592603</v>
      </c>
      <c r="I15908" t="b">
        <v>1</v>
      </c>
      <c r="J15908" t="b">
        <v>0</v>
      </c>
      <c r="K15908" t="s">
        <v>40</v>
      </c>
      <c r="L15908" t="s">
        <v>60</v>
      </c>
      <c r="M15908">
        <v>27000</v>
      </c>
      <c r="N15908"/>
      <c r="O15908" t="s">
        <v>27990</v>
      </c>
      <c r="P15908" t="s">
        <v>219</v>
      </c>
    </row>
    <row r="15909" spans="1:16" x14ac:dyDescent="0.25">
      <c r="A15909" t="s">
        <v>0</v>
      </c>
      <c r="B15909" t="s">
        <v>27991</v>
      </c>
      <c r="C15909" t="s">
        <v>5026</v>
      </c>
      <c r="D15909" t="s">
        <v>8443</v>
      </c>
      <c r="E15909" t="s">
        <v>59</v>
      </c>
      <c r="F15909" t="b">
        <v>0</v>
      </c>
      <c r="G15909" t="s">
        <v>40</v>
      </c>
      <c r="H15909" s="1">
        <v>46195.753217592603</v>
      </c>
      <c r="I15909" t="b">
        <v>0</v>
      </c>
      <c r="J15909" t="b">
        <v>0</v>
      </c>
      <c r="K15909" t="s">
        <v>40</v>
      </c>
      <c r="L15909" t="s">
        <v>60</v>
      </c>
      <c r="M15909">
        <v>35000</v>
      </c>
      <c r="N15909"/>
      <c r="O15909" t="s">
        <v>27992</v>
      </c>
      <c r="P15909" t="s">
        <v>325</v>
      </c>
    </row>
    <row r="15910" spans="1:16" x14ac:dyDescent="0.25">
      <c r="A15910" t="s">
        <v>1</v>
      </c>
      <c r="B15910" t="s">
        <v>316</v>
      </c>
      <c r="C15910" t="s">
        <v>8663</v>
      </c>
      <c r="D15910" t="s">
        <v>7670</v>
      </c>
      <c r="E15910" t="s">
        <v>59</v>
      </c>
      <c r="F15910" t="b">
        <v>0</v>
      </c>
      <c r="G15910" t="s">
        <v>40</v>
      </c>
      <c r="H15910" s="1">
        <v>46195.756319444437</v>
      </c>
      <c r="I15910" t="b">
        <v>1</v>
      </c>
      <c r="J15910" t="b">
        <v>0</v>
      </c>
      <c r="K15910" t="s">
        <v>40</v>
      </c>
      <c r="L15910" t="s">
        <v>60</v>
      </c>
      <c r="M15910">
        <v>75000</v>
      </c>
      <c r="N15910"/>
      <c r="O15910" t="s">
        <v>27993</v>
      </c>
      <c r="P15910" t="s">
        <v>152</v>
      </c>
    </row>
    <row r="15911" spans="1:16" x14ac:dyDescent="0.25">
      <c r="A15911" t="s">
        <v>0</v>
      </c>
      <c r="B15911" t="s">
        <v>27994</v>
      </c>
      <c r="C15911" t="s">
        <v>320</v>
      </c>
      <c r="D15911" t="s">
        <v>4526</v>
      </c>
      <c r="E15911" t="s">
        <v>59</v>
      </c>
      <c r="F15911" t="b">
        <v>0</v>
      </c>
      <c r="G15911" t="s">
        <v>73</v>
      </c>
      <c r="H15911" s="1">
        <v>46195.793483796297</v>
      </c>
      <c r="I15911" t="b">
        <v>0</v>
      </c>
      <c r="J15911" t="b">
        <v>0</v>
      </c>
      <c r="K15911" t="s">
        <v>41</v>
      </c>
      <c r="L15911" t="s">
        <v>60</v>
      </c>
      <c r="M15911">
        <v>115000</v>
      </c>
      <c r="N15911"/>
      <c r="O15911" t="s">
        <v>323</v>
      </c>
      <c r="P15911" t="s">
        <v>27995</v>
      </c>
    </row>
    <row r="15912" spans="1:16" x14ac:dyDescent="0.25">
      <c r="A15912" t="s">
        <v>0</v>
      </c>
      <c r="B15912" t="s">
        <v>27996</v>
      </c>
      <c r="C15912" t="s">
        <v>901</v>
      </c>
      <c r="D15912" t="s">
        <v>4526</v>
      </c>
      <c r="E15912" t="s">
        <v>88</v>
      </c>
      <c r="F15912" t="b">
        <v>0</v>
      </c>
      <c r="G15912" t="s">
        <v>77</v>
      </c>
      <c r="H15912" s="1">
        <v>46195.793495370373</v>
      </c>
      <c r="I15912" t="b">
        <v>0</v>
      </c>
      <c r="J15912" t="b">
        <v>0</v>
      </c>
      <c r="K15912" t="s">
        <v>41</v>
      </c>
      <c r="L15912" t="s">
        <v>74</v>
      </c>
      <c r="M15912"/>
      <c r="N15912">
        <v>52</v>
      </c>
      <c r="O15912" t="s">
        <v>22478</v>
      </c>
      <c r="P15912" t="s">
        <v>4333</v>
      </c>
    </row>
    <row r="15913" spans="1:16" x14ac:dyDescent="0.25">
      <c r="A15913" t="s">
        <v>2</v>
      </c>
      <c r="B15913" t="s">
        <v>22213</v>
      </c>
      <c r="C15913" t="s">
        <v>148</v>
      </c>
      <c r="D15913" t="s">
        <v>4526</v>
      </c>
      <c r="E15913" t="s">
        <v>59</v>
      </c>
      <c r="F15913" t="b">
        <v>0</v>
      </c>
      <c r="G15913" t="s">
        <v>89</v>
      </c>
      <c r="H15913" s="1">
        <v>46195.794965277782</v>
      </c>
      <c r="I15913" t="b">
        <v>0</v>
      </c>
      <c r="J15913" t="b">
        <v>1</v>
      </c>
      <c r="K15913" t="s">
        <v>41</v>
      </c>
      <c r="L15913" t="s">
        <v>60</v>
      </c>
      <c r="M15913">
        <v>139215</v>
      </c>
      <c r="N15913"/>
      <c r="O15913" t="s">
        <v>10744</v>
      </c>
      <c r="P15913" t="s">
        <v>763</v>
      </c>
    </row>
    <row r="15914" spans="1:16" x14ac:dyDescent="0.25">
      <c r="A15914" t="s">
        <v>1</v>
      </c>
      <c r="B15914" t="s">
        <v>27997</v>
      </c>
      <c r="C15914" t="s">
        <v>237</v>
      </c>
      <c r="D15914" t="s">
        <v>4526</v>
      </c>
      <c r="E15914" t="s">
        <v>59</v>
      </c>
      <c r="F15914" t="b">
        <v>0</v>
      </c>
      <c r="G15914" t="s">
        <v>89</v>
      </c>
      <c r="H15914" s="1">
        <v>46195.796354166669</v>
      </c>
      <c r="I15914" t="b">
        <v>0</v>
      </c>
      <c r="J15914" t="b">
        <v>1</v>
      </c>
      <c r="K15914" t="s">
        <v>41</v>
      </c>
      <c r="L15914" t="s">
        <v>60</v>
      </c>
      <c r="M15914">
        <v>68500</v>
      </c>
      <c r="N15914"/>
      <c r="O15914" t="s">
        <v>1315</v>
      </c>
      <c r="P15914" t="s">
        <v>27998</v>
      </c>
    </row>
    <row r="15915" spans="1:16" x14ac:dyDescent="0.25">
      <c r="A15915" t="s">
        <v>1</v>
      </c>
      <c r="B15915" t="s">
        <v>27999</v>
      </c>
      <c r="C15915" t="s">
        <v>142</v>
      </c>
      <c r="D15915" t="s">
        <v>4526</v>
      </c>
      <c r="E15915" t="s">
        <v>59</v>
      </c>
      <c r="F15915" t="b">
        <v>0</v>
      </c>
      <c r="G15915" t="s">
        <v>89</v>
      </c>
      <c r="H15915" s="1">
        <v>46195.796655092592</v>
      </c>
      <c r="I15915" t="b">
        <v>0</v>
      </c>
      <c r="J15915" t="b">
        <v>0</v>
      </c>
      <c r="K15915" t="s">
        <v>41</v>
      </c>
      <c r="L15915" t="s">
        <v>60</v>
      </c>
      <c r="M15915">
        <v>142500</v>
      </c>
      <c r="N15915"/>
      <c r="O15915" t="s">
        <v>19234</v>
      </c>
      <c r="P15915" t="s">
        <v>7094</v>
      </c>
    </row>
    <row r="15916" spans="1:16" x14ac:dyDescent="0.25">
      <c r="A15916" t="s">
        <v>0</v>
      </c>
      <c r="B15916" t="s">
        <v>3225</v>
      </c>
      <c r="C15916" t="s">
        <v>190</v>
      </c>
      <c r="D15916" t="s">
        <v>4526</v>
      </c>
      <c r="E15916" t="s">
        <v>59</v>
      </c>
      <c r="F15916" t="b">
        <v>0</v>
      </c>
      <c r="G15916" t="s">
        <v>73</v>
      </c>
      <c r="H15916" s="1">
        <v>46195.835173611107</v>
      </c>
      <c r="I15916" t="b">
        <v>0</v>
      </c>
      <c r="J15916" t="b">
        <v>0</v>
      </c>
      <c r="K15916" t="s">
        <v>41</v>
      </c>
      <c r="L15916" t="s">
        <v>60</v>
      </c>
      <c r="M15916">
        <v>85000</v>
      </c>
      <c r="N15916"/>
      <c r="O15916" t="s">
        <v>28000</v>
      </c>
      <c r="P15916" t="s">
        <v>3201</v>
      </c>
    </row>
    <row r="15917" spans="1:16" x14ac:dyDescent="0.25">
      <c r="A15917" t="s">
        <v>0</v>
      </c>
      <c r="B15917" t="s">
        <v>28001</v>
      </c>
      <c r="C15917" t="s">
        <v>901</v>
      </c>
      <c r="D15917" t="s">
        <v>4526</v>
      </c>
      <c r="E15917" t="s">
        <v>88</v>
      </c>
      <c r="F15917" t="b">
        <v>0</v>
      </c>
      <c r="G15917" t="s">
        <v>77</v>
      </c>
      <c r="H15917" s="1">
        <v>46195.835185185177</v>
      </c>
      <c r="I15917" t="b">
        <v>0</v>
      </c>
      <c r="J15917" t="b">
        <v>0</v>
      </c>
      <c r="K15917" t="s">
        <v>41</v>
      </c>
      <c r="L15917" t="s">
        <v>60</v>
      </c>
      <c r="M15917">
        <v>130000</v>
      </c>
      <c r="N15917"/>
      <c r="O15917" t="s">
        <v>1264</v>
      </c>
      <c r="P15917" t="s">
        <v>28002</v>
      </c>
    </row>
    <row r="15918" spans="1:16" x14ac:dyDescent="0.25">
      <c r="A15918" t="s">
        <v>3</v>
      </c>
      <c r="B15918" t="s">
        <v>28003</v>
      </c>
      <c r="C15918" t="s">
        <v>76</v>
      </c>
      <c r="D15918" t="s">
        <v>4526</v>
      </c>
      <c r="E15918" t="s">
        <v>88</v>
      </c>
      <c r="F15918" t="b">
        <v>1</v>
      </c>
      <c r="G15918" t="s">
        <v>41</v>
      </c>
      <c r="H15918" s="1">
        <v>46195.836527777778</v>
      </c>
      <c r="I15918" t="b">
        <v>1</v>
      </c>
      <c r="J15918" t="b">
        <v>1</v>
      </c>
      <c r="K15918" t="s">
        <v>41</v>
      </c>
      <c r="L15918" t="s">
        <v>74</v>
      </c>
      <c r="M15918"/>
      <c r="N15918">
        <v>97</v>
      </c>
      <c r="O15918" t="s">
        <v>28004</v>
      </c>
      <c r="P15918" t="s">
        <v>881</v>
      </c>
    </row>
    <row r="15919" spans="1:16" x14ac:dyDescent="0.25">
      <c r="A15919" t="s">
        <v>0</v>
      </c>
      <c r="B15919" t="s">
        <v>28005</v>
      </c>
      <c r="C15919" t="s">
        <v>28006</v>
      </c>
      <c r="D15919" t="s">
        <v>8443</v>
      </c>
      <c r="E15919" t="s">
        <v>59</v>
      </c>
      <c r="F15919" t="b">
        <v>0</v>
      </c>
      <c r="G15919" t="s">
        <v>40</v>
      </c>
      <c r="H15919" s="1">
        <v>46195.836539351847</v>
      </c>
      <c r="I15919" t="b">
        <v>1</v>
      </c>
      <c r="J15919" t="b">
        <v>0</v>
      </c>
      <c r="K15919" t="s">
        <v>40</v>
      </c>
      <c r="L15919" t="s">
        <v>60</v>
      </c>
      <c r="M15919">
        <v>37500</v>
      </c>
      <c r="N15919"/>
      <c r="O15919" t="s">
        <v>28007</v>
      </c>
    </row>
    <row r="15920" spans="1:16" x14ac:dyDescent="0.25">
      <c r="A15920" t="s">
        <v>0</v>
      </c>
      <c r="B15920" t="s">
        <v>28008</v>
      </c>
      <c r="C15920" t="s">
        <v>28009</v>
      </c>
      <c r="D15920" t="s">
        <v>8443</v>
      </c>
      <c r="E15920" t="s">
        <v>59</v>
      </c>
      <c r="F15920" t="b">
        <v>0</v>
      </c>
      <c r="G15920" t="s">
        <v>40</v>
      </c>
      <c r="H15920" s="1">
        <v>46195.836539351847</v>
      </c>
      <c r="I15920" t="b">
        <v>1</v>
      </c>
      <c r="J15920" t="b">
        <v>0</v>
      </c>
      <c r="K15920" t="s">
        <v>40</v>
      </c>
      <c r="L15920" t="s">
        <v>60</v>
      </c>
      <c r="M15920">
        <v>30000</v>
      </c>
      <c r="N15920"/>
      <c r="O15920" t="s">
        <v>28010</v>
      </c>
      <c r="P15920" t="s">
        <v>288</v>
      </c>
    </row>
    <row r="15921" spans="1:16" x14ac:dyDescent="0.25">
      <c r="A15921" t="s">
        <v>0</v>
      </c>
      <c r="B15921" t="s">
        <v>28011</v>
      </c>
      <c r="C15921" t="s">
        <v>5273</v>
      </c>
      <c r="D15921" t="s">
        <v>8443</v>
      </c>
      <c r="E15921" t="s">
        <v>59</v>
      </c>
      <c r="F15921" t="b">
        <v>0</v>
      </c>
      <c r="G15921" t="s">
        <v>40</v>
      </c>
      <c r="H15921" s="1">
        <v>46195.836539351847</v>
      </c>
      <c r="I15921" t="b">
        <v>1</v>
      </c>
      <c r="J15921" t="b">
        <v>0</v>
      </c>
      <c r="K15921" t="s">
        <v>40</v>
      </c>
      <c r="L15921" t="s">
        <v>60</v>
      </c>
      <c r="M15921">
        <v>65000</v>
      </c>
      <c r="N15921"/>
      <c r="O15921" t="s">
        <v>27988</v>
      </c>
      <c r="P15921" t="s">
        <v>3903</v>
      </c>
    </row>
    <row r="15922" spans="1:16" x14ac:dyDescent="0.25">
      <c r="A15922" t="s">
        <v>0</v>
      </c>
      <c r="B15922" t="s">
        <v>28012</v>
      </c>
      <c r="C15922" t="s">
        <v>5795</v>
      </c>
      <c r="D15922" t="s">
        <v>8443</v>
      </c>
      <c r="E15922" t="s">
        <v>59</v>
      </c>
      <c r="F15922" t="b">
        <v>0</v>
      </c>
      <c r="G15922" t="s">
        <v>40</v>
      </c>
      <c r="H15922" s="1">
        <v>46195.836550925917</v>
      </c>
      <c r="I15922" t="b">
        <v>1</v>
      </c>
      <c r="J15922" t="b">
        <v>0</v>
      </c>
      <c r="K15922" t="s">
        <v>40</v>
      </c>
      <c r="L15922" t="s">
        <v>60</v>
      </c>
      <c r="M15922">
        <v>40000</v>
      </c>
      <c r="N15922"/>
      <c r="O15922" t="s">
        <v>28013</v>
      </c>
      <c r="P15922" t="s">
        <v>85</v>
      </c>
    </row>
    <row r="15923" spans="1:16" x14ac:dyDescent="0.25">
      <c r="A15923" t="s">
        <v>2</v>
      </c>
      <c r="B15923" t="s">
        <v>28014</v>
      </c>
      <c r="C15923" t="s">
        <v>162</v>
      </c>
      <c r="D15923" t="s">
        <v>4346</v>
      </c>
      <c r="E15923" t="s">
        <v>72</v>
      </c>
      <c r="F15923" t="b">
        <v>0</v>
      </c>
      <c r="G15923" t="s">
        <v>73</v>
      </c>
      <c r="H15923" s="1">
        <v>46195.836655092593</v>
      </c>
      <c r="I15923" t="b">
        <v>0</v>
      </c>
      <c r="J15923" t="b">
        <v>1</v>
      </c>
      <c r="K15923" t="s">
        <v>41</v>
      </c>
      <c r="L15923" t="s">
        <v>74</v>
      </c>
      <c r="M15923"/>
      <c r="N15923">
        <v>27.5</v>
      </c>
      <c r="O15923" t="s">
        <v>3022</v>
      </c>
      <c r="P15923" t="s">
        <v>28015</v>
      </c>
    </row>
    <row r="15924" spans="1:16" x14ac:dyDescent="0.25">
      <c r="A15924" t="s">
        <v>5</v>
      </c>
      <c r="B15924" t="s">
        <v>28016</v>
      </c>
      <c r="C15924" t="s">
        <v>41</v>
      </c>
      <c r="D15924" t="s">
        <v>4526</v>
      </c>
      <c r="E15924" t="s">
        <v>88</v>
      </c>
      <c r="F15924" t="b">
        <v>0</v>
      </c>
      <c r="G15924" t="s">
        <v>65</v>
      </c>
      <c r="H15924" s="1">
        <v>46195.838171296287</v>
      </c>
      <c r="I15924" t="b">
        <v>1</v>
      </c>
      <c r="J15924" t="b">
        <v>0</v>
      </c>
      <c r="K15924" t="s">
        <v>41</v>
      </c>
      <c r="L15924" t="s">
        <v>74</v>
      </c>
      <c r="M15924"/>
      <c r="N15924">
        <v>81</v>
      </c>
      <c r="O15924" t="s">
        <v>23484</v>
      </c>
      <c r="P15924" t="s">
        <v>28017</v>
      </c>
    </row>
    <row r="15925" spans="1:16" x14ac:dyDescent="0.25">
      <c r="A15925" t="s">
        <v>9</v>
      </c>
      <c r="B15925" t="s">
        <v>28018</v>
      </c>
      <c r="C15925" t="s">
        <v>41</v>
      </c>
      <c r="D15925" t="s">
        <v>4526</v>
      </c>
      <c r="E15925" t="s">
        <v>88</v>
      </c>
      <c r="F15925" t="b">
        <v>0</v>
      </c>
      <c r="G15925" t="s">
        <v>68</v>
      </c>
      <c r="H15925" s="1">
        <v>46195.838182870371</v>
      </c>
      <c r="I15925" t="b">
        <v>1</v>
      </c>
      <c r="J15925" t="b">
        <v>0</v>
      </c>
      <c r="K15925" t="s">
        <v>41</v>
      </c>
      <c r="L15925" t="s">
        <v>74</v>
      </c>
      <c r="M15925"/>
      <c r="N15925">
        <v>85</v>
      </c>
      <c r="O15925" t="s">
        <v>6114</v>
      </c>
      <c r="P15925" t="s">
        <v>25991</v>
      </c>
    </row>
    <row r="15926" spans="1:16" x14ac:dyDescent="0.25">
      <c r="A15926" t="s">
        <v>8</v>
      </c>
      <c r="B15926" t="s">
        <v>28019</v>
      </c>
      <c r="C15926" t="s">
        <v>304</v>
      </c>
      <c r="D15926" t="s">
        <v>4526</v>
      </c>
      <c r="E15926" t="s">
        <v>59</v>
      </c>
      <c r="F15926" t="b">
        <v>0</v>
      </c>
      <c r="G15926" t="s">
        <v>77</v>
      </c>
      <c r="H15926" s="1">
        <v>46195.876840277779</v>
      </c>
      <c r="I15926" t="b">
        <v>0</v>
      </c>
      <c r="J15926" t="b">
        <v>0</v>
      </c>
      <c r="K15926" t="s">
        <v>41</v>
      </c>
      <c r="L15926" t="s">
        <v>60</v>
      </c>
      <c r="M15926">
        <v>130000</v>
      </c>
      <c r="N15926"/>
      <c r="O15926" t="s">
        <v>701</v>
      </c>
      <c r="P15926" t="s">
        <v>28020</v>
      </c>
    </row>
    <row r="15927" spans="1:16" x14ac:dyDescent="0.25">
      <c r="A15927" t="s">
        <v>3</v>
      </c>
      <c r="B15927" t="s">
        <v>28021</v>
      </c>
      <c r="C15927" t="s">
        <v>246</v>
      </c>
      <c r="D15927" t="s">
        <v>4526</v>
      </c>
      <c r="E15927" t="s">
        <v>59</v>
      </c>
      <c r="F15927" t="b">
        <v>0</v>
      </c>
      <c r="G15927" t="s">
        <v>65</v>
      </c>
      <c r="H15927" s="1">
        <v>46195.876898148148</v>
      </c>
      <c r="I15927" t="b">
        <v>0</v>
      </c>
      <c r="J15927" t="b">
        <v>1</v>
      </c>
      <c r="K15927" t="s">
        <v>41</v>
      </c>
      <c r="L15927" t="s">
        <v>60</v>
      </c>
      <c r="M15927">
        <v>187500</v>
      </c>
      <c r="N15927"/>
      <c r="O15927" t="s">
        <v>1652</v>
      </c>
      <c r="P15927" t="s">
        <v>310</v>
      </c>
    </row>
    <row r="15928" spans="1:16" x14ac:dyDescent="0.25">
      <c r="A15928" t="s">
        <v>1</v>
      </c>
      <c r="B15928" t="s">
        <v>390</v>
      </c>
      <c r="C15928" t="s">
        <v>1020</v>
      </c>
      <c r="D15928" t="s">
        <v>4526</v>
      </c>
      <c r="E15928" t="s">
        <v>59</v>
      </c>
      <c r="F15928" t="b">
        <v>0</v>
      </c>
      <c r="G15928" t="s">
        <v>73</v>
      </c>
      <c r="H15928" s="1">
        <v>46195.879756944443</v>
      </c>
      <c r="I15928" t="b">
        <v>0</v>
      </c>
      <c r="J15928" t="b">
        <v>1</v>
      </c>
      <c r="K15928" t="s">
        <v>41</v>
      </c>
      <c r="L15928" t="s">
        <v>74</v>
      </c>
      <c r="M15928"/>
      <c r="N15928">
        <v>71.5</v>
      </c>
      <c r="O15928" t="s">
        <v>7800</v>
      </c>
      <c r="P15928" t="s">
        <v>28022</v>
      </c>
    </row>
    <row r="15929" spans="1:16" x14ac:dyDescent="0.25">
      <c r="A15929" t="s">
        <v>3</v>
      </c>
      <c r="B15929" t="s">
        <v>1983</v>
      </c>
      <c r="C15929" t="s">
        <v>326</v>
      </c>
      <c r="D15929" t="s">
        <v>4526</v>
      </c>
      <c r="E15929" t="s">
        <v>59</v>
      </c>
      <c r="F15929" t="b">
        <v>0</v>
      </c>
      <c r="G15929" t="s">
        <v>77</v>
      </c>
      <c r="H15929" s="1">
        <v>46195.91851851852</v>
      </c>
      <c r="I15929" t="b">
        <v>0</v>
      </c>
      <c r="J15929" t="b">
        <v>0</v>
      </c>
      <c r="K15929" t="s">
        <v>41</v>
      </c>
      <c r="L15929" t="s">
        <v>60</v>
      </c>
      <c r="M15929">
        <v>100000</v>
      </c>
      <c r="N15929"/>
      <c r="O15929" t="s">
        <v>28023</v>
      </c>
      <c r="P15929" t="s">
        <v>28024</v>
      </c>
    </row>
    <row r="15930" spans="1:16" x14ac:dyDescent="0.25">
      <c r="A15930" t="s">
        <v>2</v>
      </c>
      <c r="B15930" t="s">
        <v>3359</v>
      </c>
      <c r="C15930" t="s">
        <v>165</v>
      </c>
      <c r="D15930" t="s">
        <v>4526</v>
      </c>
      <c r="E15930" t="s">
        <v>88</v>
      </c>
      <c r="F15930" t="b">
        <v>0</v>
      </c>
      <c r="G15930" t="s">
        <v>73</v>
      </c>
      <c r="H15930" s="1">
        <v>46195.918553240743</v>
      </c>
      <c r="I15930" t="b">
        <v>1</v>
      </c>
      <c r="J15930" t="b">
        <v>0</v>
      </c>
      <c r="K15930" t="s">
        <v>41</v>
      </c>
      <c r="L15930" t="s">
        <v>74</v>
      </c>
      <c r="M15930"/>
      <c r="N15930">
        <v>50.5</v>
      </c>
      <c r="O15930" t="s">
        <v>155</v>
      </c>
      <c r="P15930" t="s">
        <v>28025</v>
      </c>
    </row>
    <row r="15931" spans="1:16" x14ac:dyDescent="0.25">
      <c r="A15931" t="s">
        <v>5</v>
      </c>
      <c r="B15931" t="s">
        <v>28026</v>
      </c>
      <c r="C15931" t="s">
        <v>947</v>
      </c>
      <c r="D15931" t="s">
        <v>4526</v>
      </c>
      <c r="E15931" t="s">
        <v>59</v>
      </c>
      <c r="F15931" t="b">
        <v>0</v>
      </c>
      <c r="G15931" t="s">
        <v>68</v>
      </c>
      <c r="H15931" s="1">
        <v>46195.921365740738</v>
      </c>
      <c r="I15931" t="b">
        <v>1</v>
      </c>
      <c r="J15931" t="b">
        <v>0</v>
      </c>
      <c r="K15931" t="s">
        <v>41</v>
      </c>
      <c r="L15931" t="s">
        <v>60</v>
      </c>
      <c r="M15931">
        <v>137500</v>
      </c>
      <c r="N15931"/>
      <c r="O15931" t="s">
        <v>1280</v>
      </c>
      <c r="P15931" t="s">
        <v>28027</v>
      </c>
    </row>
    <row r="15932" spans="1:16" x14ac:dyDescent="0.25">
      <c r="A15932" t="s">
        <v>1</v>
      </c>
      <c r="B15932" t="s">
        <v>1087</v>
      </c>
      <c r="C15932" t="s">
        <v>423</v>
      </c>
      <c r="D15932" t="s">
        <v>4526</v>
      </c>
      <c r="E15932" t="s">
        <v>59</v>
      </c>
      <c r="F15932" t="b">
        <v>0</v>
      </c>
      <c r="G15932" t="s">
        <v>68</v>
      </c>
      <c r="H15932" s="1">
        <v>46195.921423611107</v>
      </c>
      <c r="I15932" t="b">
        <v>0</v>
      </c>
      <c r="J15932" t="b">
        <v>1</v>
      </c>
      <c r="K15932" t="s">
        <v>41</v>
      </c>
      <c r="L15932" t="s">
        <v>60</v>
      </c>
      <c r="M15932">
        <v>135000</v>
      </c>
      <c r="N15932"/>
      <c r="O15932" t="s">
        <v>424</v>
      </c>
      <c r="P15932" t="s">
        <v>28028</v>
      </c>
    </row>
    <row r="15933" spans="1:16" x14ac:dyDescent="0.25">
      <c r="A15933" t="s">
        <v>1</v>
      </c>
      <c r="B15933" t="s">
        <v>1</v>
      </c>
      <c r="C15933" t="s">
        <v>28029</v>
      </c>
      <c r="D15933" t="s">
        <v>4550</v>
      </c>
      <c r="E15933" t="s">
        <v>59</v>
      </c>
      <c r="F15933" t="b">
        <v>0</v>
      </c>
      <c r="G15933" t="s">
        <v>65</v>
      </c>
      <c r="H15933" s="1">
        <v>46195.921469907407</v>
      </c>
      <c r="I15933" t="b">
        <v>1</v>
      </c>
      <c r="J15933" t="b">
        <v>0</v>
      </c>
      <c r="K15933" t="s">
        <v>41</v>
      </c>
      <c r="L15933" t="s">
        <v>60</v>
      </c>
      <c r="M15933">
        <v>144000</v>
      </c>
      <c r="N15933"/>
      <c r="O15933" t="s">
        <v>699</v>
      </c>
      <c r="P15933" t="s">
        <v>28030</v>
      </c>
    </row>
    <row r="15934" spans="1:16" x14ac:dyDescent="0.25">
      <c r="A15934" t="s">
        <v>2</v>
      </c>
      <c r="B15934" t="s">
        <v>2282</v>
      </c>
      <c r="C15934" t="s">
        <v>271</v>
      </c>
      <c r="D15934" t="s">
        <v>4756</v>
      </c>
      <c r="E15934" t="s">
        <v>59</v>
      </c>
      <c r="F15934" t="b">
        <v>0</v>
      </c>
      <c r="G15934" t="s">
        <v>77</v>
      </c>
      <c r="H15934" s="1">
        <v>46195.961631944447</v>
      </c>
      <c r="I15934" t="b">
        <v>0</v>
      </c>
      <c r="J15934" t="b">
        <v>0</v>
      </c>
      <c r="K15934" t="s">
        <v>41</v>
      </c>
      <c r="L15934" t="s">
        <v>60</v>
      </c>
      <c r="M15934">
        <v>219500</v>
      </c>
      <c r="N15934"/>
      <c r="O15934" t="s">
        <v>272</v>
      </c>
      <c r="P15934" t="s">
        <v>9490</v>
      </c>
    </row>
    <row r="15935" spans="1:16" x14ac:dyDescent="0.25">
      <c r="A15935" t="s">
        <v>5</v>
      </c>
      <c r="B15935" t="s">
        <v>5</v>
      </c>
      <c r="C15935" t="s">
        <v>1020</v>
      </c>
      <c r="D15935" t="s">
        <v>4526</v>
      </c>
      <c r="E15935" t="s">
        <v>88</v>
      </c>
      <c r="F15935" t="b">
        <v>0</v>
      </c>
      <c r="G15935" t="s">
        <v>73</v>
      </c>
      <c r="H15935" s="1">
        <v>46195.963067129633</v>
      </c>
      <c r="I15935" t="b">
        <v>0</v>
      </c>
      <c r="J15935" t="b">
        <v>1</v>
      </c>
      <c r="K15935" t="s">
        <v>41</v>
      </c>
      <c r="L15935" t="s">
        <v>74</v>
      </c>
      <c r="M15935"/>
      <c r="N15935">
        <v>70</v>
      </c>
      <c r="O15935" t="s">
        <v>4487</v>
      </c>
      <c r="P15935" t="s">
        <v>28022</v>
      </c>
    </row>
    <row r="15936" spans="1:16" x14ac:dyDescent="0.25">
      <c r="A15936" t="s">
        <v>5</v>
      </c>
      <c r="B15936" t="s">
        <v>28031</v>
      </c>
      <c r="C15936" t="s">
        <v>71</v>
      </c>
      <c r="D15936" t="s">
        <v>4526</v>
      </c>
      <c r="E15936" t="s">
        <v>88</v>
      </c>
      <c r="F15936" t="b">
        <v>0</v>
      </c>
      <c r="G15936" t="s">
        <v>73</v>
      </c>
      <c r="H15936" s="1">
        <v>46195.963067129633</v>
      </c>
      <c r="I15936" t="b">
        <v>1</v>
      </c>
      <c r="J15936" t="b">
        <v>1</v>
      </c>
      <c r="K15936" t="s">
        <v>41</v>
      </c>
      <c r="L15936" t="s">
        <v>74</v>
      </c>
      <c r="M15936"/>
      <c r="N15936">
        <v>72.5</v>
      </c>
      <c r="O15936" t="s">
        <v>2776</v>
      </c>
      <c r="P15936" t="s">
        <v>28032</v>
      </c>
    </row>
    <row r="15937" spans="1:16" x14ac:dyDescent="0.25">
      <c r="A15937" t="s">
        <v>5</v>
      </c>
      <c r="B15937" t="s">
        <v>28033</v>
      </c>
      <c r="C15937" t="s">
        <v>71</v>
      </c>
      <c r="D15937" t="s">
        <v>4526</v>
      </c>
      <c r="E15937" t="s">
        <v>88</v>
      </c>
      <c r="F15937" t="b">
        <v>0</v>
      </c>
      <c r="G15937" t="s">
        <v>65</v>
      </c>
      <c r="H15937" s="1">
        <v>46195.963136574072</v>
      </c>
      <c r="I15937" t="b">
        <v>1</v>
      </c>
      <c r="J15937" t="b">
        <v>1</v>
      </c>
      <c r="K15937" t="s">
        <v>41</v>
      </c>
      <c r="L15937" t="s">
        <v>74</v>
      </c>
      <c r="M15937"/>
      <c r="N15937">
        <v>72.5</v>
      </c>
      <c r="O15937" t="s">
        <v>2776</v>
      </c>
      <c r="P15937" t="s">
        <v>28032</v>
      </c>
    </row>
    <row r="15938" spans="1:16" x14ac:dyDescent="0.25">
      <c r="A15938" t="s">
        <v>0</v>
      </c>
      <c r="B15938" t="s">
        <v>547</v>
      </c>
      <c r="C15938" t="s">
        <v>1045</v>
      </c>
      <c r="D15938" t="s">
        <v>4526</v>
      </c>
      <c r="E15938" t="s">
        <v>59</v>
      </c>
      <c r="F15938" t="b">
        <v>0</v>
      </c>
      <c r="G15938" t="s">
        <v>68</v>
      </c>
      <c r="H15938" s="1">
        <v>46195.963159722232</v>
      </c>
      <c r="I15938" t="b">
        <v>0</v>
      </c>
      <c r="J15938" t="b">
        <v>1</v>
      </c>
      <c r="K15938" t="s">
        <v>41</v>
      </c>
      <c r="L15938" t="s">
        <v>60</v>
      </c>
      <c r="M15938">
        <v>145000</v>
      </c>
      <c r="N15938"/>
      <c r="O15938" t="s">
        <v>28034</v>
      </c>
      <c r="P15938" t="s">
        <v>666</v>
      </c>
    </row>
    <row r="15939" spans="1:16" x14ac:dyDescent="0.25">
      <c r="A15939" t="s">
        <v>0</v>
      </c>
      <c r="B15939" t="s">
        <v>28035</v>
      </c>
      <c r="C15939" t="s">
        <v>86</v>
      </c>
      <c r="D15939" t="s">
        <v>4346</v>
      </c>
      <c r="E15939" t="s">
        <v>59</v>
      </c>
      <c r="F15939" t="b">
        <v>0</v>
      </c>
      <c r="G15939" t="s">
        <v>77</v>
      </c>
      <c r="H15939" s="1">
        <v>46196.001817129632</v>
      </c>
      <c r="I15939" t="b">
        <v>1</v>
      </c>
      <c r="J15939" t="b">
        <v>1</v>
      </c>
      <c r="K15939" t="s">
        <v>41</v>
      </c>
      <c r="L15939" t="s">
        <v>74</v>
      </c>
      <c r="M15939"/>
      <c r="N15939">
        <v>28.5</v>
      </c>
      <c r="O15939" t="s">
        <v>4020</v>
      </c>
      <c r="P15939" t="s">
        <v>28036</v>
      </c>
    </row>
    <row r="15940" spans="1:16" x14ac:dyDescent="0.25">
      <c r="A15940" t="s">
        <v>3</v>
      </c>
      <c r="B15940" t="s">
        <v>28037</v>
      </c>
      <c r="C15940" t="s">
        <v>13</v>
      </c>
      <c r="D15940" t="s">
        <v>4346</v>
      </c>
      <c r="E15940" t="s">
        <v>59</v>
      </c>
      <c r="F15940" t="b">
        <v>0</v>
      </c>
      <c r="G15940" t="s">
        <v>13</v>
      </c>
      <c r="H15940" s="1">
        <v>46196.002141203702</v>
      </c>
      <c r="I15940" t="b">
        <v>0</v>
      </c>
      <c r="J15940" t="b">
        <v>0</v>
      </c>
      <c r="K15940" t="s">
        <v>13</v>
      </c>
      <c r="L15940" t="s">
        <v>60</v>
      </c>
      <c r="M15940">
        <v>89650</v>
      </c>
      <c r="N15940"/>
      <c r="O15940" t="s">
        <v>22087</v>
      </c>
      <c r="P15940" t="s">
        <v>28038</v>
      </c>
    </row>
    <row r="15941" spans="1:16" x14ac:dyDescent="0.25">
      <c r="A15941" t="s">
        <v>2</v>
      </c>
      <c r="B15941" t="s">
        <v>158</v>
      </c>
      <c r="C15941" t="s">
        <v>76</v>
      </c>
      <c r="D15941" t="s">
        <v>4515</v>
      </c>
      <c r="E15941" t="s">
        <v>59</v>
      </c>
      <c r="F15941" t="b">
        <v>1</v>
      </c>
      <c r="G15941" t="s">
        <v>37</v>
      </c>
      <c r="H15941" s="1">
        <v>46196.004560185182</v>
      </c>
      <c r="I15941" t="b">
        <v>0</v>
      </c>
      <c r="J15941" t="b">
        <v>0</v>
      </c>
      <c r="K15941" t="s">
        <v>37</v>
      </c>
      <c r="L15941" t="s">
        <v>60</v>
      </c>
      <c r="M15941">
        <v>115000</v>
      </c>
      <c r="N15941"/>
      <c r="O15941" t="s">
        <v>28039</v>
      </c>
    </row>
    <row r="15942" spans="1:16" x14ac:dyDescent="0.25">
      <c r="A15942" t="s">
        <v>1</v>
      </c>
      <c r="B15942" t="s">
        <v>4857</v>
      </c>
      <c r="C15942" t="s">
        <v>1156</v>
      </c>
      <c r="D15942" t="s">
        <v>4346</v>
      </c>
      <c r="E15942" t="s">
        <v>72</v>
      </c>
      <c r="F15942" t="b">
        <v>0</v>
      </c>
      <c r="G15942" t="s">
        <v>89</v>
      </c>
      <c r="H15942" s="1">
        <v>46196.004907407398</v>
      </c>
      <c r="I15942" t="b">
        <v>0</v>
      </c>
      <c r="J15942" t="b">
        <v>1</v>
      </c>
      <c r="K15942" t="s">
        <v>41</v>
      </c>
      <c r="L15942" t="s">
        <v>60</v>
      </c>
      <c r="M15942">
        <v>175500</v>
      </c>
      <c r="N15942"/>
      <c r="O15942" t="s">
        <v>424</v>
      </c>
      <c r="P15942" t="s">
        <v>28040</v>
      </c>
    </row>
    <row r="15943" spans="1:16" x14ac:dyDescent="0.25">
      <c r="A15943" t="s">
        <v>0</v>
      </c>
      <c r="B15943" t="s">
        <v>28041</v>
      </c>
      <c r="C15943" t="s">
        <v>71</v>
      </c>
      <c r="D15943" t="s">
        <v>4526</v>
      </c>
      <c r="E15943" t="s">
        <v>59</v>
      </c>
      <c r="F15943" t="b">
        <v>0</v>
      </c>
      <c r="G15943" t="s">
        <v>73</v>
      </c>
      <c r="H15943" s="1">
        <v>46196.043483796297</v>
      </c>
      <c r="I15943" t="b">
        <v>0</v>
      </c>
      <c r="J15943" t="b">
        <v>1</v>
      </c>
      <c r="K15943" t="s">
        <v>41</v>
      </c>
      <c r="L15943" t="s">
        <v>60</v>
      </c>
      <c r="M15943">
        <v>95000</v>
      </c>
      <c r="N15943"/>
      <c r="O15943" t="s">
        <v>28042</v>
      </c>
      <c r="P15943" t="s">
        <v>1482</v>
      </c>
    </row>
    <row r="15944" spans="1:16" x14ac:dyDescent="0.25">
      <c r="A15944" t="s">
        <v>2</v>
      </c>
      <c r="B15944" t="s">
        <v>2</v>
      </c>
      <c r="C15944" t="s">
        <v>134</v>
      </c>
      <c r="D15944" t="s">
        <v>4346</v>
      </c>
      <c r="E15944" t="s">
        <v>59</v>
      </c>
      <c r="F15944" t="b">
        <v>0</v>
      </c>
      <c r="G15944" t="s">
        <v>65</v>
      </c>
      <c r="H15944" s="1">
        <v>46196.044988425929</v>
      </c>
      <c r="I15944" t="b">
        <v>0</v>
      </c>
      <c r="J15944" t="b">
        <v>1</v>
      </c>
      <c r="K15944" t="s">
        <v>41</v>
      </c>
      <c r="L15944" t="s">
        <v>60</v>
      </c>
      <c r="M15944">
        <v>86535</v>
      </c>
      <c r="N15944"/>
      <c r="O15944" t="s">
        <v>1497</v>
      </c>
      <c r="P15944" t="s">
        <v>28043</v>
      </c>
    </row>
    <row r="15945" spans="1:16" x14ac:dyDescent="0.25">
      <c r="A15945" t="s">
        <v>4</v>
      </c>
      <c r="B15945" t="s">
        <v>28044</v>
      </c>
      <c r="C15945" t="s">
        <v>3678</v>
      </c>
      <c r="D15945" t="s">
        <v>4526</v>
      </c>
      <c r="E15945" t="s">
        <v>59</v>
      </c>
      <c r="F15945" t="b">
        <v>0</v>
      </c>
      <c r="G15945" t="s">
        <v>68</v>
      </c>
      <c r="H15945" s="1">
        <v>46196.046423611107</v>
      </c>
      <c r="I15945" t="b">
        <v>1</v>
      </c>
      <c r="J15945" t="b">
        <v>1</v>
      </c>
      <c r="K15945" t="s">
        <v>41</v>
      </c>
      <c r="L15945" t="s">
        <v>60</v>
      </c>
      <c r="M15945">
        <v>126000</v>
      </c>
      <c r="N15945"/>
      <c r="O15945" t="s">
        <v>24260</v>
      </c>
    </row>
    <row r="15946" spans="1:16" x14ac:dyDescent="0.25">
      <c r="A15946" t="s">
        <v>0</v>
      </c>
      <c r="B15946" t="s">
        <v>8268</v>
      </c>
      <c r="C15946" t="s">
        <v>697</v>
      </c>
      <c r="D15946" t="s">
        <v>4346</v>
      </c>
      <c r="E15946" t="s">
        <v>59</v>
      </c>
      <c r="F15946" t="b">
        <v>0</v>
      </c>
      <c r="G15946" t="s">
        <v>41</v>
      </c>
      <c r="H15946" s="1">
        <v>46196.252465277779</v>
      </c>
      <c r="I15946" t="b">
        <v>1</v>
      </c>
      <c r="J15946" t="b">
        <v>1</v>
      </c>
      <c r="K15946" t="s">
        <v>41</v>
      </c>
      <c r="L15946" t="s">
        <v>60</v>
      </c>
      <c r="M15946">
        <v>103650</v>
      </c>
      <c r="N15946"/>
      <c r="O15946" t="s">
        <v>2357</v>
      </c>
      <c r="P15946" t="s">
        <v>146</v>
      </c>
    </row>
    <row r="15947" spans="1:16" x14ac:dyDescent="0.25">
      <c r="A15947" t="s">
        <v>7</v>
      </c>
      <c r="B15947" t="s">
        <v>28045</v>
      </c>
      <c r="C15947" t="s">
        <v>3921</v>
      </c>
      <c r="D15947" t="s">
        <v>4346</v>
      </c>
      <c r="E15947" t="s">
        <v>59</v>
      </c>
      <c r="F15947" t="b">
        <v>0</v>
      </c>
      <c r="G15947" t="s">
        <v>77</v>
      </c>
      <c r="H15947" s="1">
        <v>46196.292592592603</v>
      </c>
      <c r="I15947" t="b">
        <v>1</v>
      </c>
      <c r="J15947" t="b">
        <v>1</v>
      </c>
      <c r="K15947" t="s">
        <v>41</v>
      </c>
      <c r="L15947" t="s">
        <v>60</v>
      </c>
      <c r="M15947">
        <v>122500</v>
      </c>
      <c r="N15947"/>
      <c r="O15947" t="s">
        <v>1186</v>
      </c>
      <c r="P15947" t="s">
        <v>28046</v>
      </c>
    </row>
    <row r="15948" spans="1:16" x14ac:dyDescent="0.25">
      <c r="A15948" t="s">
        <v>0</v>
      </c>
      <c r="B15948" t="s">
        <v>0</v>
      </c>
      <c r="C15948" t="s">
        <v>28047</v>
      </c>
      <c r="D15948" t="s">
        <v>4346</v>
      </c>
      <c r="E15948" t="s">
        <v>59</v>
      </c>
      <c r="F15948" t="b">
        <v>0</v>
      </c>
      <c r="G15948" t="s">
        <v>40</v>
      </c>
      <c r="H15948" s="1">
        <v>46196.294120370367</v>
      </c>
      <c r="I15948" t="b">
        <v>0</v>
      </c>
      <c r="J15948" t="b">
        <v>0</v>
      </c>
      <c r="K15948" t="s">
        <v>40</v>
      </c>
      <c r="L15948" t="s">
        <v>60</v>
      </c>
      <c r="M15948">
        <v>35000</v>
      </c>
      <c r="N15948"/>
      <c r="O15948" t="s">
        <v>28048</v>
      </c>
      <c r="P15948" t="s">
        <v>2363</v>
      </c>
    </row>
    <row r="15949" spans="1:16" x14ac:dyDescent="0.25">
      <c r="A15949" t="s">
        <v>2</v>
      </c>
      <c r="B15949" t="s">
        <v>28049</v>
      </c>
      <c r="C15949" t="s">
        <v>2005</v>
      </c>
      <c r="D15949" t="s">
        <v>4346</v>
      </c>
      <c r="E15949" t="s">
        <v>88</v>
      </c>
      <c r="F15949" t="b">
        <v>0</v>
      </c>
      <c r="G15949" t="s">
        <v>77</v>
      </c>
      <c r="H15949" s="1">
        <v>46196.335868055547</v>
      </c>
      <c r="I15949" t="b">
        <v>0</v>
      </c>
      <c r="J15949" t="b">
        <v>0</v>
      </c>
      <c r="K15949" t="s">
        <v>41</v>
      </c>
      <c r="L15949" t="s">
        <v>74</v>
      </c>
      <c r="M15949"/>
      <c r="N15949">
        <v>105</v>
      </c>
      <c r="O15949" t="s">
        <v>13556</v>
      </c>
      <c r="P15949" t="s">
        <v>28050</v>
      </c>
    </row>
    <row r="15950" spans="1:16" x14ac:dyDescent="0.25">
      <c r="A15950" t="s">
        <v>2</v>
      </c>
      <c r="B15950" t="s">
        <v>28051</v>
      </c>
      <c r="C15950" t="s">
        <v>76</v>
      </c>
      <c r="D15950" t="s">
        <v>584</v>
      </c>
      <c r="E15950" t="s">
        <v>59</v>
      </c>
      <c r="F15950" t="b">
        <v>1</v>
      </c>
      <c r="G15950" t="s">
        <v>19</v>
      </c>
      <c r="H15950" s="1">
        <v>46196.336643518523</v>
      </c>
      <c r="I15950" t="b">
        <v>0</v>
      </c>
      <c r="J15950" t="b">
        <v>0</v>
      </c>
      <c r="K15950" t="s">
        <v>19</v>
      </c>
      <c r="L15950" t="s">
        <v>74</v>
      </c>
      <c r="M15950"/>
      <c r="N15950">
        <v>15</v>
      </c>
      <c r="O15950" t="s">
        <v>3640</v>
      </c>
      <c r="P15950" t="s">
        <v>13504</v>
      </c>
    </row>
    <row r="15951" spans="1:16" x14ac:dyDescent="0.25">
      <c r="A15951" t="s">
        <v>5</v>
      </c>
      <c r="B15951" t="s">
        <v>28052</v>
      </c>
      <c r="C15951" t="s">
        <v>955</v>
      </c>
      <c r="D15951" t="s">
        <v>4526</v>
      </c>
      <c r="E15951" t="s">
        <v>59</v>
      </c>
      <c r="F15951" t="b">
        <v>0</v>
      </c>
      <c r="G15951" t="s">
        <v>13</v>
      </c>
      <c r="H15951" s="1">
        <v>46196.337997685187</v>
      </c>
      <c r="I15951" t="b">
        <v>1</v>
      </c>
      <c r="J15951" t="b">
        <v>0</v>
      </c>
      <c r="K15951" t="s">
        <v>13</v>
      </c>
      <c r="L15951" t="s">
        <v>60</v>
      </c>
      <c r="M15951">
        <v>130000</v>
      </c>
      <c r="N15951"/>
      <c r="O15951" t="s">
        <v>3127</v>
      </c>
      <c r="P15951" t="s">
        <v>927</v>
      </c>
    </row>
    <row r="15952" spans="1:16" x14ac:dyDescent="0.25">
      <c r="A15952" t="s">
        <v>7</v>
      </c>
      <c r="B15952" t="s">
        <v>28053</v>
      </c>
      <c r="C15952" t="s">
        <v>370</v>
      </c>
      <c r="D15952" t="s">
        <v>4526</v>
      </c>
      <c r="E15952" t="s">
        <v>59</v>
      </c>
      <c r="F15952" t="b">
        <v>0</v>
      </c>
      <c r="G15952" t="s">
        <v>65</v>
      </c>
      <c r="H15952" s="1">
        <v>46196.375925925917</v>
      </c>
      <c r="I15952" t="b">
        <v>0</v>
      </c>
      <c r="J15952" t="b">
        <v>1</v>
      </c>
      <c r="K15952" t="s">
        <v>41</v>
      </c>
      <c r="L15952" t="s">
        <v>60</v>
      </c>
      <c r="M15952">
        <v>108700</v>
      </c>
      <c r="N15952"/>
      <c r="O15952" t="s">
        <v>7675</v>
      </c>
      <c r="P15952" t="s">
        <v>3897</v>
      </c>
    </row>
    <row r="15953" spans="1:16" x14ac:dyDescent="0.25">
      <c r="A15953" t="s">
        <v>1</v>
      </c>
      <c r="B15953" t="s">
        <v>28054</v>
      </c>
      <c r="C15953" t="s">
        <v>185</v>
      </c>
      <c r="D15953" t="s">
        <v>4526</v>
      </c>
      <c r="E15953" t="s">
        <v>59</v>
      </c>
      <c r="F15953" t="b">
        <v>0</v>
      </c>
      <c r="G15953" t="s">
        <v>19</v>
      </c>
      <c r="H15953" s="1">
        <v>46196.379953703698</v>
      </c>
      <c r="I15953" t="b">
        <v>0</v>
      </c>
      <c r="J15953" t="b">
        <v>0</v>
      </c>
      <c r="K15953" t="s">
        <v>19</v>
      </c>
      <c r="L15953" t="s">
        <v>60</v>
      </c>
      <c r="M15953">
        <v>1350000</v>
      </c>
      <c r="N15953"/>
      <c r="O15953" t="s">
        <v>7059</v>
      </c>
      <c r="P15953" t="s">
        <v>18789</v>
      </c>
    </row>
    <row r="15954" spans="1:16" x14ac:dyDescent="0.25">
      <c r="A15954" t="s">
        <v>0</v>
      </c>
      <c r="B15954" t="s">
        <v>28055</v>
      </c>
      <c r="C15954" t="s">
        <v>1903</v>
      </c>
      <c r="D15954" t="s">
        <v>4526</v>
      </c>
      <c r="E15954" t="s">
        <v>88</v>
      </c>
      <c r="F15954" t="b">
        <v>0</v>
      </c>
      <c r="G15954" t="s">
        <v>89</v>
      </c>
      <c r="H15954" s="1">
        <v>46196.417638888888</v>
      </c>
      <c r="I15954" t="b">
        <v>0</v>
      </c>
      <c r="J15954" t="b">
        <v>1</v>
      </c>
      <c r="K15954" t="s">
        <v>41</v>
      </c>
      <c r="L15954" t="s">
        <v>74</v>
      </c>
      <c r="M15954"/>
      <c r="N15954">
        <v>57.5</v>
      </c>
      <c r="O15954" t="s">
        <v>4487</v>
      </c>
      <c r="P15954" t="s">
        <v>875</v>
      </c>
    </row>
    <row r="15955" spans="1:16" x14ac:dyDescent="0.25">
      <c r="A15955" t="s">
        <v>0</v>
      </c>
      <c r="B15955" t="s">
        <v>2731</v>
      </c>
      <c r="C15955" t="s">
        <v>9772</v>
      </c>
      <c r="D15955" t="s">
        <v>17626</v>
      </c>
      <c r="E15955" t="s">
        <v>59</v>
      </c>
      <c r="F15955" t="b">
        <v>0</v>
      </c>
      <c r="G15955" t="s">
        <v>65</v>
      </c>
      <c r="H15955" s="1">
        <v>46196.459328703713</v>
      </c>
      <c r="I15955" t="b">
        <v>1</v>
      </c>
      <c r="J15955" t="b">
        <v>0</v>
      </c>
      <c r="K15955" t="s">
        <v>41</v>
      </c>
      <c r="L15955" t="s">
        <v>60</v>
      </c>
      <c r="M15955">
        <v>53025</v>
      </c>
      <c r="N15955"/>
      <c r="O15955" t="s">
        <v>28056</v>
      </c>
      <c r="P15955" t="s">
        <v>556</v>
      </c>
    </row>
    <row r="15956" spans="1:16" x14ac:dyDescent="0.25">
      <c r="A15956" t="s">
        <v>2</v>
      </c>
      <c r="B15956" t="s">
        <v>2554</v>
      </c>
      <c r="C15956" t="s">
        <v>41</v>
      </c>
      <c r="D15956" t="s">
        <v>4526</v>
      </c>
      <c r="E15956" t="s">
        <v>59</v>
      </c>
      <c r="F15956" t="b">
        <v>0</v>
      </c>
      <c r="G15956" t="s">
        <v>41</v>
      </c>
      <c r="H15956" s="1">
        <v>46196.502511574072</v>
      </c>
      <c r="I15956" t="b">
        <v>0</v>
      </c>
      <c r="J15956" t="b">
        <v>0</v>
      </c>
      <c r="K15956" t="s">
        <v>41</v>
      </c>
      <c r="L15956" t="s">
        <v>74</v>
      </c>
      <c r="M15956"/>
      <c r="N15956">
        <v>36</v>
      </c>
      <c r="O15956" t="s">
        <v>222</v>
      </c>
      <c r="P15956" t="s">
        <v>28057</v>
      </c>
    </row>
    <row r="15957" spans="1:16" x14ac:dyDescent="0.25">
      <c r="A15957" t="s">
        <v>2</v>
      </c>
      <c r="B15957" t="s">
        <v>2</v>
      </c>
      <c r="C15957" t="s">
        <v>690</v>
      </c>
      <c r="D15957" t="s">
        <v>4346</v>
      </c>
      <c r="E15957" t="s">
        <v>59</v>
      </c>
      <c r="F15957" t="b">
        <v>0</v>
      </c>
      <c r="G15957" t="s">
        <v>77</v>
      </c>
      <c r="H15957" s="1">
        <v>46196.502534722233</v>
      </c>
      <c r="I15957" t="b">
        <v>0</v>
      </c>
      <c r="J15957" t="b">
        <v>1</v>
      </c>
      <c r="K15957" t="s">
        <v>41</v>
      </c>
      <c r="L15957" t="s">
        <v>60</v>
      </c>
      <c r="M15957">
        <v>125000</v>
      </c>
      <c r="N15957"/>
      <c r="O15957" t="s">
        <v>28058</v>
      </c>
      <c r="P15957" t="s">
        <v>28059</v>
      </c>
    </row>
    <row r="15958" spans="1:16" x14ac:dyDescent="0.25">
      <c r="A15958" t="s">
        <v>8</v>
      </c>
      <c r="B15958" t="s">
        <v>28060</v>
      </c>
      <c r="C15958" t="s">
        <v>76</v>
      </c>
      <c r="D15958" t="s">
        <v>4526</v>
      </c>
      <c r="E15958" t="s">
        <v>88</v>
      </c>
      <c r="F15958" t="b">
        <v>1</v>
      </c>
      <c r="G15958" t="s">
        <v>65</v>
      </c>
      <c r="H15958" s="1">
        <v>46196.502592592587</v>
      </c>
      <c r="I15958" t="b">
        <v>0</v>
      </c>
      <c r="J15958" t="b">
        <v>0</v>
      </c>
      <c r="K15958" t="s">
        <v>41</v>
      </c>
      <c r="L15958" t="s">
        <v>74</v>
      </c>
      <c r="M15958"/>
      <c r="N15958">
        <v>90</v>
      </c>
      <c r="O15958" t="s">
        <v>28061</v>
      </c>
      <c r="P15958" t="s">
        <v>208</v>
      </c>
    </row>
    <row r="15959" spans="1:16" x14ac:dyDescent="0.25">
      <c r="A15959" t="s">
        <v>6</v>
      </c>
      <c r="B15959" t="s">
        <v>28062</v>
      </c>
      <c r="C15959" t="s">
        <v>41</v>
      </c>
      <c r="D15959" t="s">
        <v>6645</v>
      </c>
      <c r="E15959" t="s">
        <v>59</v>
      </c>
      <c r="F15959" t="b">
        <v>0</v>
      </c>
      <c r="G15959" t="s">
        <v>41</v>
      </c>
      <c r="H15959" s="1">
        <v>46196.50403935185</v>
      </c>
      <c r="I15959" t="b">
        <v>0</v>
      </c>
      <c r="J15959" t="b">
        <v>1</v>
      </c>
      <c r="K15959" t="s">
        <v>41</v>
      </c>
      <c r="L15959" t="s">
        <v>60</v>
      </c>
      <c r="M15959">
        <v>194500</v>
      </c>
      <c r="N15959"/>
      <c r="O15959" t="s">
        <v>708</v>
      </c>
      <c r="P15959" t="s">
        <v>538</v>
      </c>
    </row>
    <row r="15960" spans="1:16" x14ac:dyDescent="0.25">
      <c r="A15960" t="s">
        <v>2</v>
      </c>
      <c r="B15960" t="s">
        <v>28063</v>
      </c>
      <c r="C15960" t="s">
        <v>194</v>
      </c>
      <c r="D15960" t="s">
        <v>4526</v>
      </c>
      <c r="E15960" t="s">
        <v>59</v>
      </c>
      <c r="F15960" t="b">
        <v>0</v>
      </c>
      <c r="G15960" t="s">
        <v>68</v>
      </c>
      <c r="H15960" s="1">
        <v>46196.504212962973</v>
      </c>
      <c r="I15960" t="b">
        <v>1</v>
      </c>
      <c r="J15960" t="b">
        <v>0</v>
      </c>
      <c r="K15960" t="s">
        <v>41</v>
      </c>
      <c r="L15960" t="s">
        <v>74</v>
      </c>
      <c r="M15960"/>
      <c r="N15960">
        <v>75</v>
      </c>
      <c r="O15960" t="s">
        <v>2141</v>
      </c>
      <c r="P15960" t="s">
        <v>22314</v>
      </c>
    </row>
    <row r="15961" spans="1:16" x14ac:dyDescent="0.25">
      <c r="A15961" t="s">
        <v>0</v>
      </c>
      <c r="B15961" t="s">
        <v>883</v>
      </c>
      <c r="C15961" t="s">
        <v>3495</v>
      </c>
      <c r="D15961" t="s">
        <v>4346</v>
      </c>
      <c r="E15961" t="s">
        <v>59</v>
      </c>
      <c r="F15961" t="b">
        <v>0</v>
      </c>
      <c r="G15961" t="s">
        <v>68</v>
      </c>
      <c r="H15961" s="1">
        <v>46196.542592592603</v>
      </c>
      <c r="I15961" t="b">
        <v>0</v>
      </c>
      <c r="J15961" t="b">
        <v>1</v>
      </c>
      <c r="K15961" t="s">
        <v>41</v>
      </c>
      <c r="L15961" t="s">
        <v>74</v>
      </c>
      <c r="M15961"/>
      <c r="N15961">
        <v>23</v>
      </c>
      <c r="O15961" t="s">
        <v>28064</v>
      </c>
      <c r="P15961" t="s">
        <v>462</v>
      </c>
    </row>
    <row r="15962" spans="1:16" x14ac:dyDescent="0.25">
      <c r="A15962" t="s">
        <v>0</v>
      </c>
      <c r="B15962" t="s">
        <v>27466</v>
      </c>
      <c r="C15962" t="s">
        <v>76</v>
      </c>
      <c r="D15962" t="s">
        <v>141</v>
      </c>
      <c r="E15962" t="s">
        <v>88</v>
      </c>
      <c r="F15962" t="b">
        <v>1</v>
      </c>
      <c r="G15962" t="s">
        <v>41</v>
      </c>
      <c r="H15962" s="1">
        <v>46196.544131944444</v>
      </c>
      <c r="I15962" t="b">
        <v>1</v>
      </c>
      <c r="J15962" t="b">
        <v>0</v>
      </c>
      <c r="K15962" t="s">
        <v>41</v>
      </c>
      <c r="L15962" t="s">
        <v>74</v>
      </c>
      <c r="M15962"/>
      <c r="N15962">
        <v>26.5</v>
      </c>
      <c r="O15962" t="s">
        <v>141</v>
      </c>
    </row>
    <row r="15963" spans="1:16" x14ac:dyDescent="0.25">
      <c r="A15963" t="s">
        <v>2</v>
      </c>
      <c r="B15963" t="s">
        <v>4339</v>
      </c>
      <c r="C15963" t="s">
        <v>353</v>
      </c>
      <c r="D15963" t="s">
        <v>4526</v>
      </c>
      <c r="E15963" t="s">
        <v>59</v>
      </c>
      <c r="F15963" t="b">
        <v>0</v>
      </c>
      <c r="G15963" t="s">
        <v>77</v>
      </c>
      <c r="H15963" s="1">
        <v>46196.544236111113</v>
      </c>
      <c r="I15963" t="b">
        <v>0</v>
      </c>
      <c r="J15963" t="b">
        <v>1</v>
      </c>
      <c r="K15963" t="s">
        <v>41</v>
      </c>
      <c r="L15963" t="s">
        <v>60</v>
      </c>
      <c r="M15963">
        <v>283500</v>
      </c>
      <c r="N15963"/>
      <c r="O15963" t="s">
        <v>343</v>
      </c>
      <c r="P15963" t="s">
        <v>310</v>
      </c>
    </row>
    <row r="15964" spans="1:16" x14ac:dyDescent="0.25">
      <c r="A15964" t="s">
        <v>1</v>
      </c>
      <c r="B15964" t="s">
        <v>210</v>
      </c>
      <c r="C15964" t="s">
        <v>28065</v>
      </c>
      <c r="D15964" t="s">
        <v>4756</v>
      </c>
      <c r="E15964" t="s">
        <v>59</v>
      </c>
      <c r="F15964" t="b">
        <v>0</v>
      </c>
      <c r="G15964" t="s">
        <v>77</v>
      </c>
      <c r="H15964" s="1">
        <v>46196.54583333333</v>
      </c>
      <c r="I15964" t="b">
        <v>0</v>
      </c>
      <c r="J15964" t="b">
        <v>1</v>
      </c>
      <c r="K15964" t="s">
        <v>41</v>
      </c>
      <c r="L15964" t="s">
        <v>60</v>
      </c>
      <c r="M15964">
        <v>158587.5</v>
      </c>
      <c r="N15964"/>
      <c r="O15964" t="s">
        <v>265</v>
      </c>
      <c r="P15964" t="s">
        <v>28066</v>
      </c>
    </row>
    <row r="15965" spans="1:16" x14ac:dyDescent="0.25">
      <c r="A15965" t="s">
        <v>1</v>
      </c>
      <c r="B15965" t="s">
        <v>28067</v>
      </c>
      <c r="C15965" t="s">
        <v>2408</v>
      </c>
      <c r="D15965" t="s">
        <v>4526</v>
      </c>
      <c r="E15965" t="s">
        <v>59</v>
      </c>
      <c r="F15965" t="b">
        <v>0</v>
      </c>
      <c r="G15965" t="s">
        <v>13</v>
      </c>
      <c r="H15965" s="1">
        <v>46196.546331018522</v>
      </c>
      <c r="I15965" t="b">
        <v>1</v>
      </c>
      <c r="J15965" t="b">
        <v>0</v>
      </c>
      <c r="K15965" t="s">
        <v>13</v>
      </c>
      <c r="L15965" t="s">
        <v>60</v>
      </c>
      <c r="M15965">
        <v>127500</v>
      </c>
      <c r="N15965"/>
      <c r="O15965" t="s">
        <v>1876</v>
      </c>
      <c r="P15965" t="s">
        <v>18120</v>
      </c>
    </row>
    <row r="15966" spans="1:16" x14ac:dyDescent="0.25">
      <c r="A15966" t="s">
        <v>1</v>
      </c>
      <c r="B15966" t="s">
        <v>28068</v>
      </c>
      <c r="C15966" t="s">
        <v>913</v>
      </c>
      <c r="D15966" t="s">
        <v>4346</v>
      </c>
      <c r="E15966" t="s">
        <v>59</v>
      </c>
      <c r="F15966" t="b">
        <v>0</v>
      </c>
      <c r="G15966" t="s">
        <v>20</v>
      </c>
      <c r="H15966" s="1">
        <v>46196.546643518523</v>
      </c>
      <c r="I15966" t="b">
        <v>1</v>
      </c>
      <c r="J15966" t="b">
        <v>0</v>
      </c>
      <c r="K15966" t="s">
        <v>20</v>
      </c>
      <c r="L15966" t="s">
        <v>60</v>
      </c>
      <c r="M15966">
        <v>43750</v>
      </c>
      <c r="N15966"/>
      <c r="O15966" t="s">
        <v>410</v>
      </c>
      <c r="P15966" t="s">
        <v>261</v>
      </c>
    </row>
    <row r="15967" spans="1:16" x14ac:dyDescent="0.25">
      <c r="A15967" t="s">
        <v>0</v>
      </c>
      <c r="B15967" t="s">
        <v>28069</v>
      </c>
      <c r="C15967" t="s">
        <v>112</v>
      </c>
      <c r="D15967" t="s">
        <v>4346</v>
      </c>
      <c r="E15967" t="s">
        <v>232</v>
      </c>
      <c r="F15967" t="b">
        <v>0</v>
      </c>
      <c r="G15967" t="s">
        <v>65</v>
      </c>
      <c r="H15967" s="1">
        <v>46196.58425925926</v>
      </c>
      <c r="I15967" t="b">
        <v>0</v>
      </c>
      <c r="J15967" t="b">
        <v>1</v>
      </c>
      <c r="K15967" t="s">
        <v>41</v>
      </c>
      <c r="L15967" t="s">
        <v>74</v>
      </c>
      <c r="M15967"/>
      <c r="N15967">
        <v>80</v>
      </c>
      <c r="O15967" t="s">
        <v>28070</v>
      </c>
      <c r="P15967" t="s">
        <v>28071</v>
      </c>
    </row>
    <row r="15968" spans="1:16" x14ac:dyDescent="0.25">
      <c r="A15968" t="s">
        <v>3</v>
      </c>
      <c r="B15968" t="s">
        <v>28072</v>
      </c>
      <c r="C15968" t="s">
        <v>121</v>
      </c>
      <c r="D15968" t="s">
        <v>4526</v>
      </c>
      <c r="E15968" t="s">
        <v>59</v>
      </c>
      <c r="F15968" t="b">
        <v>0</v>
      </c>
      <c r="G15968" t="s">
        <v>68</v>
      </c>
      <c r="H15968" s="1">
        <v>46196.584340277783</v>
      </c>
      <c r="I15968" t="b">
        <v>0</v>
      </c>
      <c r="J15968" t="b">
        <v>1</v>
      </c>
      <c r="K15968" t="s">
        <v>41</v>
      </c>
      <c r="L15968" t="s">
        <v>60</v>
      </c>
      <c r="M15968">
        <v>116650</v>
      </c>
      <c r="N15968"/>
      <c r="O15968" t="s">
        <v>1270</v>
      </c>
      <c r="P15968" t="s">
        <v>5801</v>
      </c>
    </row>
    <row r="15969" spans="1:16" x14ac:dyDescent="0.25">
      <c r="A15969" t="s">
        <v>2</v>
      </c>
      <c r="B15969" t="s">
        <v>12330</v>
      </c>
      <c r="C15969" t="s">
        <v>882</v>
      </c>
      <c r="D15969" t="s">
        <v>4526</v>
      </c>
      <c r="E15969" t="s">
        <v>59</v>
      </c>
      <c r="F15969" t="b">
        <v>0</v>
      </c>
      <c r="G15969" t="s">
        <v>65</v>
      </c>
      <c r="H15969" s="1">
        <v>46196.584363425929</v>
      </c>
      <c r="I15969" t="b">
        <v>0</v>
      </c>
      <c r="J15969" t="b">
        <v>0</v>
      </c>
      <c r="K15969" t="s">
        <v>41</v>
      </c>
      <c r="L15969" t="s">
        <v>60</v>
      </c>
      <c r="M15969">
        <v>85800</v>
      </c>
      <c r="N15969"/>
      <c r="O15969" t="s">
        <v>28073</v>
      </c>
      <c r="P15969" t="s">
        <v>728</v>
      </c>
    </row>
    <row r="15970" spans="1:16" x14ac:dyDescent="0.25">
      <c r="A15970" t="s">
        <v>3</v>
      </c>
      <c r="B15970" t="s">
        <v>2996</v>
      </c>
      <c r="C15970" t="s">
        <v>172</v>
      </c>
      <c r="D15970" t="s">
        <v>4526</v>
      </c>
      <c r="E15970" t="s">
        <v>59</v>
      </c>
      <c r="F15970" t="b">
        <v>0</v>
      </c>
      <c r="G15970" t="s">
        <v>68</v>
      </c>
      <c r="H15970" s="1">
        <v>46196.584363425929</v>
      </c>
      <c r="I15970" t="b">
        <v>0</v>
      </c>
      <c r="J15970" t="b">
        <v>0</v>
      </c>
      <c r="K15970" t="s">
        <v>41</v>
      </c>
      <c r="L15970" t="s">
        <v>60</v>
      </c>
      <c r="M15970">
        <v>135000</v>
      </c>
      <c r="N15970"/>
      <c r="O15970" t="s">
        <v>28074</v>
      </c>
      <c r="P15970" t="s">
        <v>713</v>
      </c>
    </row>
    <row r="15971" spans="1:16" x14ac:dyDescent="0.25">
      <c r="A15971" t="s">
        <v>7</v>
      </c>
      <c r="B15971" t="s">
        <v>28075</v>
      </c>
      <c r="C15971" t="s">
        <v>40</v>
      </c>
      <c r="D15971" t="s">
        <v>4526</v>
      </c>
      <c r="E15971" t="s">
        <v>88</v>
      </c>
      <c r="F15971" t="b">
        <v>0</v>
      </c>
      <c r="G15971" t="s">
        <v>40</v>
      </c>
      <c r="H15971" s="1">
        <v>46196.585787037038</v>
      </c>
      <c r="I15971" t="b">
        <v>1</v>
      </c>
      <c r="J15971" t="b">
        <v>0</v>
      </c>
      <c r="K15971" t="s">
        <v>40</v>
      </c>
      <c r="L15971" t="s">
        <v>74</v>
      </c>
      <c r="M15971"/>
      <c r="N15971">
        <v>68.5</v>
      </c>
      <c r="O15971" t="s">
        <v>18317</v>
      </c>
      <c r="P15971" t="s">
        <v>13668</v>
      </c>
    </row>
    <row r="15972" spans="1:16" x14ac:dyDescent="0.25">
      <c r="A15972" t="s">
        <v>5</v>
      </c>
      <c r="B15972" t="s">
        <v>28076</v>
      </c>
      <c r="C15972" t="s">
        <v>998</v>
      </c>
      <c r="D15972" t="s">
        <v>4526</v>
      </c>
      <c r="E15972" t="s">
        <v>59</v>
      </c>
      <c r="F15972" t="b">
        <v>0</v>
      </c>
      <c r="G15972" t="s">
        <v>65</v>
      </c>
      <c r="H15972" s="1">
        <v>46196.587511574071</v>
      </c>
      <c r="I15972" t="b">
        <v>1</v>
      </c>
      <c r="J15972" t="b">
        <v>0</v>
      </c>
      <c r="K15972" t="s">
        <v>41</v>
      </c>
      <c r="L15972" t="s">
        <v>60</v>
      </c>
      <c r="M15972">
        <v>147500</v>
      </c>
      <c r="N15972"/>
      <c r="O15972" t="s">
        <v>5551</v>
      </c>
      <c r="P15972" t="s">
        <v>5552</v>
      </c>
    </row>
    <row r="15973" spans="1:16" x14ac:dyDescent="0.25">
      <c r="A15973" t="s">
        <v>0</v>
      </c>
      <c r="B15973" t="s">
        <v>2223</v>
      </c>
      <c r="C15973" t="s">
        <v>21368</v>
      </c>
      <c r="D15973" t="s">
        <v>4526</v>
      </c>
      <c r="E15973" t="s">
        <v>59</v>
      </c>
      <c r="F15973" t="b">
        <v>0</v>
      </c>
      <c r="G15973" t="s">
        <v>89</v>
      </c>
      <c r="H15973" s="1">
        <v>46196.625925925917</v>
      </c>
      <c r="I15973" t="b">
        <v>0</v>
      </c>
      <c r="J15973" t="b">
        <v>1</v>
      </c>
      <c r="K15973" t="s">
        <v>41</v>
      </c>
      <c r="L15973" t="s">
        <v>60</v>
      </c>
      <c r="M15973">
        <v>100000</v>
      </c>
      <c r="N15973"/>
      <c r="O15973" t="s">
        <v>362</v>
      </c>
      <c r="P15973" t="s">
        <v>1482</v>
      </c>
    </row>
    <row r="15974" spans="1:16" x14ac:dyDescent="0.25">
      <c r="A15974" t="s">
        <v>0</v>
      </c>
      <c r="B15974" t="s">
        <v>9163</v>
      </c>
      <c r="C15974" t="s">
        <v>112</v>
      </c>
      <c r="D15974" t="s">
        <v>4526</v>
      </c>
      <c r="E15974" t="s">
        <v>88</v>
      </c>
      <c r="F15974" t="b">
        <v>0</v>
      </c>
      <c r="G15974" t="s">
        <v>65</v>
      </c>
      <c r="H15974" s="1">
        <v>46196.625925925917</v>
      </c>
      <c r="I15974" t="b">
        <v>0</v>
      </c>
      <c r="J15974" t="b">
        <v>0</v>
      </c>
      <c r="K15974" t="s">
        <v>41</v>
      </c>
      <c r="L15974" t="s">
        <v>74</v>
      </c>
      <c r="M15974"/>
      <c r="N15974">
        <v>29</v>
      </c>
      <c r="O15974" t="s">
        <v>3274</v>
      </c>
    </row>
    <row r="15975" spans="1:16" x14ac:dyDescent="0.25">
      <c r="A15975" t="s">
        <v>0</v>
      </c>
      <c r="B15975" t="s">
        <v>19126</v>
      </c>
      <c r="C15975" t="s">
        <v>1669</v>
      </c>
      <c r="D15975" t="s">
        <v>4526</v>
      </c>
      <c r="E15975" t="s">
        <v>59</v>
      </c>
      <c r="F15975" t="b">
        <v>0</v>
      </c>
      <c r="G15975" t="s">
        <v>65</v>
      </c>
      <c r="H15975" s="1">
        <v>46196.626099537039</v>
      </c>
      <c r="I15975" t="b">
        <v>0</v>
      </c>
      <c r="J15975" t="b">
        <v>1</v>
      </c>
      <c r="K15975" t="s">
        <v>41</v>
      </c>
      <c r="L15975" t="s">
        <v>74</v>
      </c>
      <c r="M15975"/>
      <c r="N15975">
        <v>47.5</v>
      </c>
      <c r="O15975" t="s">
        <v>1874</v>
      </c>
      <c r="P15975" t="s">
        <v>1182</v>
      </c>
    </row>
    <row r="15976" spans="1:16" x14ac:dyDescent="0.25">
      <c r="A15976" t="s">
        <v>3</v>
      </c>
      <c r="B15976" t="s">
        <v>28077</v>
      </c>
      <c r="C15976" t="s">
        <v>7535</v>
      </c>
      <c r="D15976" t="s">
        <v>4346</v>
      </c>
      <c r="E15976" t="s">
        <v>88</v>
      </c>
      <c r="F15976" t="b">
        <v>0</v>
      </c>
      <c r="G15976" t="s">
        <v>20</v>
      </c>
      <c r="H15976" s="1">
        <v>46196.626655092587</v>
      </c>
      <c r="I15976" t="b">
        <v>0</v>
      </c>
      <c r="J15976" t="b">
        <v>0</v>
      </c>
      <c r="K15976" t="s">
        <v>20</v>
      </c>
      <c r="L15976" t="s">
        <v>74</v>
      </c>
      <c r="M15976"/>
      <c r="N15976">
        <v>23.5</v>
      </c>
      <c r="O15976" t="s">
        <v>28078</v>
      </c>
      <c r="P15976" t="s">
        <v>28079</v>
      </c>
    </row>
    <row r="15977" spans="1:16" x14ac:dyDescent="0.25">
      <c r="A15977" t="s">
        <v>0</v>
      </c>
      <c r="B15977" t="s">
        <v>4310</v>
      </c>
      <c r="C15977" t="s">
        <v>5236</v>
      </c>
      <c r="D15977" t="s">
        <v>4346</v>
      </c>
      <c r="E15977" t="s">
        <v>59</v>
      </c>
      <c r="F15977" t="b">
        <v>0</v>
      </c>
      <c r="G15977" t="s">
        <v>40</v>
      </c>
      <c r="H15977" s="1">
        <v>46196.627453703702</v>
      </c>
      <c r="I15977" t="b">
        <v>0</v>
      </c>
      <c r="J15977" t="b">
        <v>0</v>
      </c>
      <c r="K15977" t="s">
        <v>40</v>
      </c>
      <c r="L15977" t="s">
        <v>60</v>
      </c>
      <c r="M15977">
        <v>28750</v>
      </c>
      <c r="N15977"/>
      <c r="O15977" t="s">
        <v>28080</v>
      </c>
      <c r="P15977" t="s">
        <v>288</v>
      </c>
    </row>
    <row r="15978" spans="1:16" x14ac:dyDescent="0.25">
      <c r="A15978" t="s">
        <v>7</v>
      </c>
      <c r="B15978" t="s">
        <v>28081</v>
      </c>
      <c r="C15978" t="s">
        <v>40</v>
      </c>
      <c r="D15978" t="s">
        <v>4526</v>
      </c>
      <c r="E15978" t="s">
        <v>88</v>
      </c>
      <c r="F15978" t="b">
        <v>0</v>
      </c>
      <c r="G15978" t="s">
        <v>40</v>
      </c>
      <c r="H15978" s="1">
        <v>46196.627453703702</v>
      </c>
      <c r="I15978" t="b">
        <v>1</v>
      </c>
      <c r="J15978" t="b">
        <v>0</v>
      </c>
      <c r="K15978" t="s">
        <v>40</v>
      </c>
      <c r="L15978" t="s">
        <v>74</v>
      </c>
      <c r="M15978"/>
      <c r="N15978">
        <v>57.5</v>
      </c>
      <c r="O15978" t="s">
        <v>730</v>
      </c>
      <c r="P15978" t="s">
        <v>28082</v>
      </c>
    </row>
    <row r="15979" spans="1:16" x14ac:dyDescent="0.25">
      <c r="A15979" t="s">
        <v>2</v>
      </c>
      <c r="B15979" t="s">
        <v>28083</v>
      </c>
      <c r="C15979" t="s">
        <v>41</v>
      </c>
      <c r="D15979" t="s">
        <v>4526</v>
      </c>
      <c r="E15979" t="s">
        <v>88</v>
      </c>
      <c r="F15979" t="b">
        <v>0</v>
      </c>
      <c r="G15979" t="s">
        <v>41</v>
      </c>
      <c r="H15979" s="1">
        <v>46196.627465277779</v>
      </c>
      <c r="I15979" t="b">
        <v>0</v>
      </c>
      <c r="J15979" t="b">
        <v>0</v>
      </c>
      <c r="K15979" t="s">
        <v>41</v>
      </c>
      <c r="L15979" t="s">
        <v>74</v>
      </c>
      <c r="M15979"/>
      <c r="N15979">
        <v>80</v>
      </c>
      <c r="O15979" t="s">
        <v>1970</v>
      </c>
      <c r="P15979" t="s">
        <v>1540</v>
      </c>
    </row>
    <row r="15980" spans="1:16" x14ac:dyDescent="0.25">
      <c r="A15980" t="s">
        <v>0</v>
      </c>
      <c r="B15980" t="s">
        <v>2666</v>
      </c>
      <c r="C15980" t="s">
        <v>3744</v>
      </c>
      <c r="D15980" t="s">
        <v>4526</v>
      </c>
      <c r="E15980" t="s">
        <v>59</v>
      </c>
      <c r="F15980" t="b">
        <v>0</v>
      </c>
      <c r="G15980" t="s">
        <v>77</v>
      </c>
      <c r="H15980" s="1">
        <v>46196.627569444441</v>
      </c>
      <c r="I15980" t="b">
        <v>0</v>
      </c>
      <c r="J15980" t="b">
        <v>0</v>
      </c>
      <c r="K15980" t="s">
        <v>41</v>
      </c>
      <c r="L15980" t="s">
        <v>60</v>
      </c>
      <c r="M15980">
        <v>160000</v>
      </c>
      <c r="N15980"/>
      <c r="O15980" t="s">
        <v>215</v>
      </c>
      <c r="P15980" t="s">
        <v>20597</v>
      </c>
    </row>
    <row r="15981" spans="1:16" x14ac:dyDescent="0.25">
      <c r="A15981" t="s">
        <v>2</v>
      </c>
      <c r="B15981" t="s">
        <v>28084</v>
      </c>
      <c r="C15981" t="s">
        <v>952</v>
      </c>
      <c r="D15981" t="s">
        <v>28085</v>
      </c>
      <c r="E15981" t="s">
        <v>59</v>
      </c>
      <c r="F15981" t="b">
        <v>0</v>
      </c>
      <c r="G15981" t="s">
        <v>68</v>
      </c>
      <c r="H15981" s="1">
        <v>46196.669236111113</v>
      </c>
      <c r="I15981" t="b">
        <v>0</v>
      </c>
      <c r="J15981" t="b">
        <v>1</v>
      </c>
      <c r="K15981" t="s">
        <v>41</v>
      </c>
      <c r="L15981" t="s">
        <v>60</v>
      </c>
      <c r="M15981">
        <v>157500</v>
      </c>
      <c r="N15981"/>
      <c r="O15981" t="s">
        <v>95</v>
      </c>
      <c r="P15981" t="s">
        <v>9005</v>
      </c>
    </row>
    <row r="15982" spans="1:16" x14ac:dyDescent="0.25">
      <c r="A15982" t="s">
        <v>5</v>
      </c>
      <c r="B15982" t="s">
        <v>28086</v>
      </c>
      <c r="C15982" t="s">
        <v>690</v>
      </c>
      <c r="D15982" t="s">
        <v>4526</v>
      </c>
      <c r="E15982" t="s">
        <v>59</v>
      </c>
      <c r="F15982" t="b">
        <v>0</v>
      </c>
      <c r="G15982" t="s">
        <v>77</v>
      </c>
      <c r="H15982" s="1">
        <v>46196.670787037037</v>
      </c>
      <c r="I15982" t="b">
        <v>0</v>
      </c>
      <c r="J15982" t="b">
        <v>0</v>
      </c>
      <c r="K15982" t="s">
        <v>41</v>
      </c>
      <c r="L15982" t="s">
        <v>60</v>
      </c>
      <c r="M15982">
        <v>150000</v>
      </c>
      <c r="N15982"/>
      <c r="O15982" t="s">
        <v>15828</v>
      </c>
      <c r="P15982" t="s">
        <v>28087</v>
      </c>
    </row>
    <row r="15983" spans="1:16" x14ac:dyDescent="0.25">
      <c r="A15983" t="s">
        <v>5</v>
      </c>
      <c r="B15983" t="s">
        <v>28088</v>
      </c>
      <c r="C15983" t="s">
        <v>147</v>
      </c>
      <c r="D15983" t="s">
        <v>4526</v>
      </c>
      <c r="E15983" t="s">
        <v>59</v>
      </c>
      <c r="F15983" t="b">
        <v>0</v>
      </c>
      <c r="G15983" t="s">
        <v>77</v>
      </c>
      <c r="H15983" s="1">
        <v>46196.67087962963</v>
      </c>
      <c r="I15983" t="b">
        <v>0</v>
      </c>
      <c r="J15983" t="b">
        <v>0</v>
      </c>
      <c r="K15983" t="s">
        <v>41</v>
      </c>
      <c r="L15983" t="s">
        <v>60</v>
      </c>
      <c r="M15983">
        <v>135000</v>
      </c>
      <c r="N15983"/>
      <c r="O15983" t="s">
        <v>23530</v>
      </c>
      <c r="P15983" t="s">
        <v>28089</v>
      </c>
    </row>
    <row r="15984" spans="1:16" x14ac:dyDescent="0.25">
      <c r="A15984" t="s">
        <v>1</v>
      </c>
      <c r="B15984" t="s">
        <v>28090</v>
      </c>
      <c r="C15984" t="s">
        <v>41</v>
      </c>
      <c r="D15984" t="s">
        <v>4526</v>
      </c>
      <c r="E15984" t="s">
        <v>59</v>
      </c>
      <c r="F15984" t="b">
        <v>0</v>
      </c>
      <c r="G15984" t="s">
        <v>65</v>
      </c>
      <c r="H15984" s="1">
        <v>46196.670937499999</v>
      </c>
      <c r="I15984" t="b">
        <v>0</v>
      </c>
      <c r="J15984" t="b">
        <v>0</v>
      </c>
      <c r="K15984" t="s">
        <v>41</v>
      </c>
      <c r="L15984" t="s">
        <v>60</v>
      </c>
      <c r="M15984">
        <v>172500</v>
      </c>
      <c r="N15984"/>
      <c r="O15984" t="s">
        <v>523</v>
      </c>
      <c r="P15984" t="s">
        <v>208</v>
      </c>
    </row>
    <row r="15985" spans="1:16" x14ac:dyDescent="0.25">
      <c r="A15985" t="s">
        <v>1</v>
      </c>
      <c r="B15985" t="s">
        <v>24721</v>
      </c>
      <c r="C15985" t="s">
        <v>246</v>
      </c>
      <c r="D15985" t="s">
        <v>4526</v>
      </c>
      <c r="E15985" t="s">
        <v>59</v>
      </c>
      <c r="F15985" t="b">
        <v>0</v>
      </c>
      <c r="G15985" t="s">
        <v>77</v>
      </c>
      <c r="H15985" s="1">
        <v>46196.670995370368</v>
      </c>
      <c r="I15985" t="b">
        <v>1</v>
      </c>
      <c r="J15985" t="b">
        <v>1</v>
      </c>
      <c r="K15985" t="s">
        <v>41</v>
      </c>
      <c r="L15985" t="s">
        <v>60</v>
      </c>
      <c r="M15985">
        <v>197500</v>
      </c>
      <c r="N15985"/>
      <c r="O15985" t="s">
        <v>14106</v>
      </c>
      <c r="P15985" t="s">
        <v>24722</v>
      </c>
    </row>
    <row r="15986" spans="1:16" x14ac:dyDescent="0.25">
      <c r="A15986" t="s">
        <v>1</v>
      </c>
      <c r="B15986" t="s">
        <v>1</v>
      </c>
      <c r="C15986" t="s">
        <v>10627</v>
      </c>
      <c r="D15986" t="s">
        <v>4526</v>
      </c>
      <c r="E15986" t="s">
        <v>88</v>
      </c>
      <c r="F15986" t="b">
        <v>0</v>
      </c>
      <c r="G15986" t="s">
        <v>40</v>
      </c>
      <c r="H15986" s="1">
        <v>46196.672523148147</v>
      </c>
      <c r="I15986" t="b">
        <v>0</v>
      </c>
      <c r="J15986" t="b">
        <v>0</v>
      </c>
      <c r="K15986" t="s">
        <v>40</v>
      </c>
      <c r="L15986" t="s">
        <v>74</v>
      </c>
      <c r="M15986"/>
      <c r="N15986">
        <v>75</v>
      </c>
      <c r="O15986" t="s">
        <v>28091</v>
      </c>
      <c r="P15986" t="s">
        <v>714</v>
      </c>
    </row>
    <row r="15987" spans="1:16" x14ac:dyDescent="0.25">
      <c r="A15987" t="s">
        <v>7</v>
      </c>
      <c r="B15987" t="s">
        <v>28092</v>
      </c>
      <c r="C15987" t="s">
        <v>567</v>
      </c>
      <c r="D15987" t="s">
        <v>4346</v>
      </c>
      <c r="E15987" t="s">
        <v>59</v>
      </c>
      <c r="F15987" t="b">
        <v>0</v>
      </c>
      <c r="G15987" t="s">
        <v>89</v>
      </c>
      <c r="H15987" s="1">
        <v>46196.70925925926</v>
      </c>
      <c r="I15987" t="b">
        <v>1</v>
      </c>
      <c r="J15987" t="b">
        <v>1</v>
      </c>
      <c r="K15987" t="s">
        <v>41</v>
      </c>
      <c r="L15987" t="s">
        <v>60</v>
      </c>
      <c r="M15987">
        <v>150000</v>
      </c>
      <c r="N15987"/>
      <c r="O15987" t="s">
        <v>28093</v>
      </c>
      <c r="P15987" t="s">
        <v>28094</v>
      </c>
    </row>
    <row r="15988" spans="1:16" x14ac:dyDescent="0.25">
      <c r="A15988" t="s">
        <v>0</v>
      </c>
      <c r="B15988" t="s">
        <v>0</v>
      </c>
      <c r="C15988" t="s">
        <v>376</v>
      </c>
      <c r="D15988" t="s">
        <v>4526</v>
      </c>
      <c r="E15988" t="s">
        <v>59</v>
      </c>
      <c r="F15988" t="b">
        <v>0</v>
      </c>
      <c r="G15988" t="s">
        <v>89</v>
      </c>
      <c r="H15988" s="1">
        <v>46196.70925925926</v>
      </c>
      <c r="I15988" t="b">
        <v>1</v>
      </c>
      <c r="J15988" t="b">
        <v>0</v>
      </c>
      <c r="K15988" t="s">
        <v>41</v>
      </c>
      <c r="L15988" t="s">
        <v>60</v>
      </c>
      <c r="M15988">
        <v>72500</v>
      </c>
      <c r="N15988"/>
      <c r="O15988" t="s">
        <v>136</v>
      </c>
      <c r="P15988" t="s">
        <v>28095</v>
      </c>
    </row>
    <row r="15989" spans="1:16" x14ac:dyDescent="0.25">
      <c r="A15989" t="s">
        <v>3</v>
      </c>
      <c r="B15989" t="s">
        <v>286</v>
      </c>
      <c r="C15989" t="s">
        <v>114</v>
      </c>
      <c r="D15989" t="s">
        <v>4526</v>
      </c>
      <c r="E15989" t="s">
        <v>88</v>
      </c>
      <c r="F15989" t="b">
        <v>0</v>
      </c>
      <c r="G15989" t="s">
        <v>77</v>
      </c>
      <c r="H15989" s="1">
        <v>46196.70925925926</v>
      </c>
      <c r="I15989" t="b">
        <v>1</v>
      </c>
      <c r="J15989" t="b">
        <v>0</v>
      </c>
      <c r="K15989" t="s">
        <v>41</v>
      </c>
      <c r="L15989" t="s">
        <v>74</v>
      </c>
      <c r="M15989"/>
      <c r="N15989">
        <v>54</v>
      </c>
      <c r="O15989" t="s">
        <v>5092</v>
      </c>
      <c r="P15989" t="s">
        <v>28096</v>
      </c>
    </row>
    <row r="15990" spans="1:16" x14ac:dyDescent="0.25">
      <c r="A15990" t="s">
        <v>3</v>
      </c>
      <c r="B15990" t="s">
        <v>28097</v>
      </c>
      <c r="C15990" t="s">
        <v>1343</v>
      </c>
      <c r="D15990" t="s">
        <v>4526</v>
      </c>
      <c r="E15990" t="s">
        <v>59</v>
      </c>
      <c r="F15990" t="b">
        <v>0</v>
      </c>
      <c r="G15990" t="s">
        <v>77</v>
      </c>
      <c r="H15990" s="1">
        <v>46196.709282407413</v>
      </c>
      <c r="I15990" t="b">
        <v>1</v>
      </c>
      <c r="J15990" t="b">
        <v>1</v>
      </c>
      <c r="K15990" t="s">
        <v>41</v>
      </c>
      <c r="L15990" t="s">
        <v>60</v>
      </c>
      <c r="M15990">
        <v>150000</v>
      </c>
      <c r="N15990"/>
      <c r="O15990" t="s">
        <v>11107</v>
      </c>
      <c r="P15990" t="s">
        <v>556</v>
      </c>
    </row>
    <row r="15991" spans="1:16" x14ac:dyDescent="0.25">
      <c r="A15991" t="s">
        <v>1</v>
      </c>
      <c r="B15991" t="s">
        <v>28098</v>
      </c>
      <c r="C15991" t="s">
        <v>370</v>
      </c>
      <c r="D15991" t="s">
        <v>4526</v>
      </c>
      <c r="E15991" t="s">
        <v>88</v>
      </c>
      <c r="F15991" t="b">
        <v>0</v>
      </c>
      <c r="G15991" t="s">
        <v>65</v>
      </c>
      <c r="H15991" s="1">
        <v>46196.709328703713</v>
      </c>
      <c r="I15991" t="b">
        <v>0</v>
      </c>
      <c r="J15991" t="b">
        <v>1</v>
      </c>
      <c r="K15991" t="s">
        <v>41</v>
      </c>
      <c r="L15991" t="s">
        <v>74</v>
      </c>
      <c r="M15991"/>
      <c r="N15991">
        <v>66.5</v>
      </c>
      <c r="O15991" t="s">
        <v>403</v>
      </c>
      <c r="P15991" t="s">
        <v>27380</v>
      </c>
    </row>
    <row r="15992" spans="1:16" x14ac:dyDescent="0.25">
      <c r="A15992" t="s">
        <v>6</v>
      </c>
      <c r="B15992" t="s">
        <v>28099</v>
      </c>
      <c r="C15992" t="s">
        <v>76</v>
      </c>
      <c r="D15992" t="s">
        <v>4526</v>
      </c>
      <c r="E15992" t="s">
        <v>59</v>
      </c>
      <c r="F15992" t="b">
        <v>1</v>
      </c>
      <c r="G15992" t="s">
        <v>65</v>
      </c>
      <c r="H15992" s="1">
        <v>46196.709363425929</v>
      </c>
      <c r="I15992" t="b">
        <v>0</v>
      </c>
      <c r="J15992" t="b">
        <v>1</v>
      </c>
      <c r="K15992" t="s">
        <v>41</v>
      </c>
      <c r="L15992" t="s">
        <v>60</v>
      </c>
      <c r="M15992">
        <v>105000</v>
      </c>
      <c r="N15992"/>
      <c r="O15992" t="s">
        <v>22229</v>
      </c>
      <c r="P15992" t="s">
        <v>22230</v>
      </c>
    </row>
    <row r="15993" spans="1:16" x14ac:dyDescent="0.25">
      <c r="A15993" t="s">
        <v>3</v>
      </c>
      <c r="B15993" t="s">
        <v>3324</v>
      </c>
      <c r="C15993" t="s">
        <v>520</v>
      </c>
      <c r="D15993" t="s">
        <v>4526</v>
      </c>
      <c r="E15993" t="s">
        <v>59</v>
      </c>
      <c r="F15993" t="b">
        <v>0</v>
      </c>
      <c r="G15993" t="s">
        <v>41</v>
      </c>
      <c r="H15993" s="1">
        <v>46196.710844907408</v>
      </c>
      <c r="I15993" t="b">
        <v>0</v>
      </c>
      <c r="J15993" t="b">
        <v>0</v>
      </c>
      <c r="K15993" t="s">
        <v>41</v>
      </c>
      <c r="L15993" t="s">
        <v>74</v>
      </c>
      <c r="M15993"/>
      <c r="N15993">
        <v>52.5</v>
      </c>
      <c r="O15993" t="s">
        <v>105</v>
      </c>
      <c r="P15993" t="s">
        <v>146</v>
      </c>
    </row>
    <row r="15994" spans="1:16" x14ac:dyDescent="0.25">
      <c r="A15994" t="s">
        <v>0</v>
      </c>
      <c r="B15994" t="s">
        <v>28100</v>
      </c>
      <c r="C15994" t="s">
        <v>76</v>
      </c>
      <c r="D15994" t="s">
        <v>141</v>
      </c>
      <c r="E15994" t="s">
        <v>88</v>
      </c>
      <c r="F15994" t="b">
        <v>1</v>
      </c>
      <c r="G15994" t="s">
        <v>41</v>
      </c>
      <c r="H15994" s="1">
        <v>46196.710844907408</v>
      </c>
      <c r="I15994" t="b">
        <v>1</v>
      </c>
      <c r="J15994" t="b">
        <v>0</v>
      </c>
      <c r="K15994" t="s">
        <v>41</v>
      </c>
      <c r="L15994" t="s">
        <v>74</v>
      </c>
      <c r="M15994"/>
      <c r="N15994">
        <v>16</v>
      </c>
      <c r="O15994" t="s">
        <v>141</v>
      </c>
    </row>
    <row r="15995" spans="1:16" x14ac:dyDescent="0.25">
      <c r="A15995" t="s">
        <v>8</v>
      </c>
      <c r="B15995" t="s">
        <v>28101</v>
      </c>
      <c r="C15995" t="s">
        <v>112</v>
      </c>
      <c r="D15995" t="s">
        <v>4526</v>
      </c>
      <c r="E15995" t="s">
        <v>88</v>
      </c>
      <c r="F15995" t="b">
        <v>0</v>
      </c>
      <c r="G15995" t="s">
        <v>65</v>
      </c>
      <c r="H15995" s="1">
        <v>46196.710914351846</v>
      </c>
      <c r="I15995" t="b">
        <v>0</v>
      </c>
      <c r="J15995" t="b">
        <v>0</v>
      </c>
      <c r="K15995" t="s">
        <v>41</v>
      </c>
      <c r="L15995" t="s">
        <v>74</v>
      </c>
      <c r="M15995"/>
      <c r="N15995">
        <v>80</v>
      </c>
      <c r="O15995" t="s">
        <v>2222</v>
      </c>
      <c r="P15995" t="s">
        <v>28071</v>
      </c>
    </row>
    <row r="15996" spans="1:16" x14ac:dyDescent="0.25">
      <c r="A15996" t="s">
        <v>3</v>
      </c>
      <c r="B15996" t="s">
        <v>28102</v>
      </c>
      <c r="C15996" t="s">
        <v>112</v>
      </c>
      <c r="D15996" t="s">
        <v>4526</v>
      </c>
      <c r="E15996" t="s">
        <v>59</v>
      </c>
      <c r="F15996" t="b">
        <v>0</v>
      </c>
      <c r="G15996" t="s">
        <v>65</v>
      </c>
      <c r="H15996" s="1">
        <v>46196.710914351846</v>
      </c>
      <c r="I15996" t="b">
        <v>1</v>
      </c>
      <c r="J15996" t="b">
        <v>0</v>
      </c>
      <c r="K15996" t="s">
        <v>41</v>
      </c>
      <c r="L15996" t="s">
        <v>60</v>
      </c>
      <c r="M15996">
        <v>214000</v>
      </c>
      <c r="N15996"/>
      <c r="O15996" t="s">
        <v>2960</v>
      </c>
      <c r="P15996" t="s">
        <v>3293</v>
      </c>
    </row>
    <row r="15997" spans="1:16" x14ac:dyDescent="0.25">
      <c r="A15997" t="s">
        <v>6</v>
      </c>
      <c r="B15997" t="s">
        <v>6</v>
      </c>
      <c r="C15997" t="s">
        <v>10022</v>
      </c>
      <c r="D15997" t="s">
        <v>4526</v>
      </c>
      <c r="E15997" t="s">
        <v>59</v>
      </c>
      <c r="F15997" t="b">
        <v>0</v>
      </c>
      <c r="G15997" t="s">
        <v>40</v>
      </c>
      <c r="H15997" s="1">
        <v>46196.712280092594</v>
      </c>
      <c r="I15997" t="b">
        <v>0</v>
      </c>
      <c r="J15997" t="b">
        <v>0</v>
      </c>
      <c r="K15997" t="s">
        <v>40</v>
      </c>
      <c r="L15997" t="s">
        <v>60</v>
      </c>
      <c r="M15997">
        <v>67500</v>
      </c>
      <c r="N15997"/>
      <c r="O15997" t="s">
        <v>101</v>
      </c>
      <c r="P15997" t="s">
        <v>85</v>
      </c>
    </row>
    <row r="15998" spans="1:16" x14ac:dyDescent="0.25">
      <c r="A15998" t="s">
        <v>1</v>
      </c>
      <c r="B15998" t="s">
        <v>117</v>
      </c>
      <c r="C15998" t="s">
        <v>172</v>
      </c>
      <c r="D15998" t="s">
        <v>4526</v>
      </c>
      <c r="E15998" t="s">
        <v>59</v>
      </c>
      <c r="F15998" t="b">
        <v>0</v>
      </c>
      <c r="G15998" t="s">
        <v>68</v>
      </c>
      <c r="H15998" s="1">
        <v>46196.712465277778</v>
      </c>
      <c r="I15998" t="b">
        <v>0</v>
      </c>
      <c r="J15998" t="b">
        <v>1</v>
      </c>
      <c r="K15998" t="s">
        <v>41</v>
      </c>
      <c r="L15998" t="s">
        <v>60</v>
      </c>
      <c r="M15998">
        <v>97500</v>
      </c>
      <c r="N15998"/>
      <c r="O15998" t="s">
        <v>19681</v>
      </c>
      <c r="P15998" t="s">
        <v>20732</v>
      </c>
    </row>
    <row r="15999" spans="1:16" x14ac:dyDescent="0.25">
      <c r="A15999" t="s">
        <v>0</v>
      </c>
      <c r="B15999" t="s">
        <v>28103</v>
      </c>
      <c r="C15999" t="s">
        <v>4971</v>
      </c>
      <c r="D15999" t="s">
        <v>4526</v>
      </c>
      <c r="E15999" t="s">
        <v>59</v>
      </c>
      <c r="F15999" t="b">
        <v>0</v>
      </c>
      <c r="G15999" t="s">
        <v>65</v>
      </c>
      <c r="H15999" s="1">
        <v>46196.750925925917</v>
      </c>
      <c r="I15999" t="b">
        <v>0</v>
      </c>
      <c r="J15999" t="b">
        <v>0</v>
      </c>
      <c r="K15999" t="s">
        <v>41</v>
      </c>
      <c r="L15999" t="s">
        <v>60</v>
      </c>
      <c r="M15999">
        <v>65250</v>
      </c>
      <c r="N15999"/>
      <c r="O15999" t="s">
        <v>1011</v>
      </c>
      <c r="P15999" t="s">
        <v>219</v>
      </c>
    </row>
    <row r="16000" spans="1:16" x14ac:dyDescent="0.25">
      <c r="A16000" t="s">
        <v>0</v>
      </c>
      <c r="B16000" t="s">
        <v>1706</v>
      </c>
      <c r="C16000" t="s">
        <v>336</v>
      </c>
      <c r="D16000" t="s">
        <v>4526</v>
      </c>
      <c r="E16000" t="s">
        <v>59</v>
      </c>
      <c r="F16000" t="b">
        <v>0</v>
      </c>
      <c r="G16000" t="s">
        <v>65</v>
      </c>
      <c r="H16000" s="1">
        <v>46196.751018518517</v>
      </c>
      <c r="I16000" t="b">
        <v>0</v>
      </c>
      <c r="J16000" t="b">
        <v>1</v>
      </c>
      <c r="K16000" t="s">
        <v>41</v>
      </c>
      <c r="L16000" t="s">
        <v>60</v>
      </c>
      <c r="M16000">
        <v>101500</v>
      </c>
      <c r="N16000"/>
      <c r="O16000" t="s">
        <v>3504</v>
      </c>
      <c r="P16000" t="s">
        <v>85</v>
      </c>
    </row>
    <row r="16001" spans="1:16" x14ac:dyDescent="0.25">
      <c r="A16001" t="s">
        <v>0</v>
      </c>
      <c r="B16001" t="s">
        <v>883</v>
      </c>
      <c r="C16001" t="s">
        <v>4074</v>
      </c>
      <c r="D16001" t="s">
        <v>17626</v>
      </c>
      <c r="E16001" t="s">
        <v>59</v>
      </c>
      <c r="F16001" t="b">
        <v>0</v>
      </c>
      <c r="G16001" t="s">
        <v>68</v>
      </c>
      <c r="H16001" s="1">
        <v>46196.792592592603</v>
      </c>
      <c r="I16001" t="b">
        <v>0</v>
      </c>
      <c r="J16001" t="b">
        <v>1</v>
      </c>
      <c r="K16001" t="s">
        <v>41</v>
      </c>
      <c r="L16001" t="s">
        <v>74</v>
      </c>
      <c r="M16001"/>
      <c r="N16001">
        <v>23</v>
      </c>
      <c r="O16001" t="s">
        <v>28104</v>
      </c>
      <c r="P16001" t="s">
        <v>462</v>
      </c>
    </row>
    <row r="16002" spans="1:16" x14ac:dyDescent="0.25">
      <c r="A16002" t="s">
        <v>7</v>
      </c>
      <c r="B16002" t="s">
        <v>2894</v>
      </c>
      <c r="C16002" t="s">
        <v>112</v>
      </c>
      <c r="D16002" t="s">
        <v>4526</v>
      </c>
      <c r="E16002" t="s">
        <v>88</v>
      </c>
      <c r="F16002" t="b">
        <v>0</v>
      </c>
      <c r="G16002" t="s">
        <v>65</v>
      </c>
      <c r="H16002" s="1">
        <v>46196.792592592603</v>
      </c>
      <c r="I16002" t="b">
        <v>1</v>
      </c>
      <c r="J16002" t="b">
        <v>0</v>
      </c>
      <c r="K16002" t="s">
        <v>41</v>
      </c>
      <c r="L16002" t="s">
        <v>74</v>
      </c>
      <c r="M16002"/>
      <c r="N16002">
        <v>61.5</v>
      </c>
      <c r="O16002" t="s">
        <v>806</v>
      </c>
      <c r="P16002" t="s">
        <v>26023</v>
      </c>
    </row>
    <row r="16003" spans="1:16" x14ac:dyDescent="0.25">
      <c r="A16003" t="s">
        <v>0</v>
      </c>
      <c r="B16003" t="s">
        <v>2165</v>
      </c>
      <c r="C16003" t="s">
        <v>5795</v>
      </c>
      <c r="D16003" t="s">
        <v>4346</v>
      </c>
      <c r="E16003" t="s">
        <v>59</v>
      </c>
      <c r="F16003" t="b">
        <v>0</v>
      </c>
      <c r="G16003" t="s">
        <v>40</v>
      </c>
      <c r="H16003" s="1">
        <v>46196.79414351852</v>
      </c>
      <c r="I16003" t="b">
        <v>1</v>
      </c>
      <c r="J16003" t="b">
        <v>0</v>
      </c>
      <c r="K16003" t="s">
        <v>40</v>
      </c>
      <c r="L16003" t="s">
        <v>60</v>
      </c>
      <c r="M16003">
        <v>35348</v>
      </c>
      <c r="N16003"/>
      <c r="O16003" t="s">
        <v>28105</v>
      </c>
      <c r="P16003" t="s">
        <v>219</v>
      </c>
    </row>
    <row r="16004" spans="1:16" x14ac:dyDescent="0.25">
      <c r="A16004" t="s">
        <v>2</v>
      </c>
      <c r="B16004" t="s">
        <v>28106</v>
      </c>
      <c r="C16004" t="s">
        <v>328</v>
      </c>
      <c r="D16004" t="s">
        <v>4526</v>
      </c>
      <c r="E16004" t="s">
        <v>88</v>
      </c>
      <c r="F16004" t="b">
        <v>0</v>
      </c>
      <c r="G16004" t="s">
        <v>65</v>
      </c>
      <c r="H16004" s="1">
        <v>46196.794282407413</v>
      </c>
      <c r="I16004" t="b">
        <v>0</v>
      </c>
      <c r="J16004" t="b">
        <v>1</v>
      </c>
      <c r="K16004" t="s">
        <v>41</v>
      </c>
      <c r="L16004" t="s">
        <v>74</v>
      </c>
      <c r="M16004"/>
      <c r="N16004">
        <v>67.5</v>
      </c>
      <c r="O16004" t="s">
        <v>482</v>
      </c>
      <c r="P16004" t="s">
        <v>28107</v>
      </c>
    </row>
    <row r="16005" spans="1:16" x14ac:dyDescent="0.25">
      <c r="A16005" t="s">
        <v>0</v>
      </c>
      <c r="B16005" t="s">
        <v>28108</v>
      </c>
      <c r="C16005" t="s">
        <v>112</v>
      </c>
      <c r="D16005" t="s">
        <v>4526</v>
      </c>
      <c r="E16005" t="s">
        <v>59</v>
      </c>
      <c r="F16005" t="b">
        <v>0</v>
      </c>
      <c r="G16005" t="s">
        <v>65</v>
      </c>
      <c r="H16005" s="1">
        <v>46196.83425925926</v>
      </c>
      <c r="I16005" t="b">
        <v>0</v>
      </c>
      <c r="J16005" t="b">
        <v>0</v>
      </c>
      <c r="K16005" t="s">
        <v>41</v>
      </c>
      <c r="L16005" t="s">
        <v>60</v>
      </c>
      <c r="M16005">
        <v>102165.5</v>
      </c>
      <c r="N16005"/>
      <c r="O16005" t="s">
        <v>8936</v>
      </c>
    </row>
    <row r="16006" spans="1:16" x14ac:dyDescent="0.25">
      <c r="A16006" t="s">
        <v>0</v>
      </c>
      <c r="B16006" t="s">
        <v>298</v>
      </c>
      <c r="C16006" t="s">
        <v>4180</v>
      </c>
      <c r="D16006" t="s">
        <v>4526</v>
      </c>
      <c r="E16006" t="s">
        <v>59</v>
      </c>
      <c r="F16006" t="b">
        <v>0</v>
      </c>
      <c r="G16006" t="s">
        <v>73</v>
      </c>
      <c r="H16006" s="1">
        <v>46196.834293981483</v>
      </c>
      <c r="I16006" t="b">
        <v>0</v>
      </c>
      <c r="J16006" t="b">
        <v>0</v>
      </c>
      <c r="K16006" t="s">
        <v>41</v>
      </c>
      <c r="L16006" t="s">
        <v>60</v>
      </c>
      <c r="M16006">
        <v>82500</v>
      </c>
      <c r="N16006"/>
      <c r="O16006" t="s">
        <v>4408</v>
      </c>
      <c r="P16006" t="s">
        <v>4219</v>
      </c>
    </row>
    <row r="16007" spans="1:16" x14ac:dyDescent="0.25">
      <c r="A16007" t="s">
        <v>7</v>
      </c>
      <c r="B16007" t="s">
        <v>28109</v>
      </c>
      <c r="C16007" t="s">
        <v>1422</v>
      </c>
      <c r="D16007" t="s">
        <v>4346</v>
      </c>
      <c r="E16007" t="s">
        <v>59</v>
      </c>
      <c r="F16007" t="b">
        <v>0</v>
      </c>
      <c r="G16007" t="s">
        <v>65</v>
      </c>
      <c r="H16007" s="1">
        <v>46196.834328703713</v>
      </c>
      <c r="I16007" t="b">
        <v>0</v>
      </c>
      <c r="J16007" t="b">
        <v>1</v>
      </c>
      <c r="K16007" t="s">
        <v>41</v>
      </c>
      <c r="L16007" t="s">
        <v>60</v>
      </c>
      <c r="M16007">
        <v>99750</v>
      </c>
      <c r="N16007"/>
      <c r="O16007" t="s">
        <v>4225</v>
      </c>
      <c r="P16007" t="s">
        <v>5936</v>
      </c>
    </row>
    <row r="16008" spans="1:16" x14ac:dyDescent="0.25">
      <c r="A16008" t="s">
        <v>0</v>
      </c>
      <c r="B16008" t="s">
        <v>28110</v>
      </c>
      <c r="C16008" t="s">
        <v>491</v>
      </c>
      <c r="D16008" t="s">
        <v>4526</v>
      </c>
      <c r="E16008" t="s">
        <v>59</v>
      </c>
      <c r="F16008" t="b">
        <v>0</v>
      </c>
      <c r="G16008" t="s">
        <v>65</v>
      </c>
      <c r="H16008" s="1">
        <v>46196.834351851852</v>
      </c>
      <c r="I16008" t="b">
        <v>0</v>
      </c>
      <c r="J16008" t="b">
        <v>1</v>
      </c>
      <c r="K16008" t="s">
        <v>41</v>
      </c>
      <c r="L16008" t="s">
        <v>60</v>
      </c>
      <c r="M16008">
        <v>106500</v>
      </c>
      <c r="N16008"/>
      <c r="O16008" t="s">
        <v>28111</v>
      </c>
      <c r="P16008" t="s">
        <v>325</v>
      </c>
    </row>
    <row r="16009" spans="1:16" x14ac:dyDescent="0.25">
      <c r="A16009" t="s">
        <v>6</v>
      </c>
      <c r="B16009" t="s">
        <v>28112</v>
      </c>
      <c r="C16009" t="s">
        <v>369</v>
      </c>
      <c r="D16009" t="s">
        <v>4526</v>
      </c>
      <c r="E16009" t="s">
        <v>59</v>
      </c>
      <c r="F16009" t="b">
        <v>0</v>
      </c>
      <c r="G16009" t="s">
        <v>65</v>
      </c>
      <c r="H16009" s="1">
        <v>46196.834363425929</v>
      </c>
      <c r="I16009" t="b">
        <v>0</v>
      </c>
      <c r="J16009" t="b">
        <v>0</v>
      </c>
      <c r="K16009" t="s">
        <v>41</v>
      </c>
      <c r="L16009" t="s">
        <v>60</v>
      </c>
      <c r="M16009">
        <v>145882</v>
      </c>
      <c r="N16009"/>
      <c r="O16009" t="s">
        <v>23585</v>
      </c>
    </row>
    <row r="16010" spans="1:16" x14ac:dyDescent="0.25">
      <c r="A16010" t="s">
        <v>0</v>
      </c>
      <c r="B16010" t="s">
        <v>28113</v>
      </c>
      <c r="C16010" t="s">
        <v>76</v>
      </c>
      <c r="D16010" t="s">
        <v>4526</v>
      </c>
      <c r="E16010" t="s">
        <v>132</v>
      </c>
      <c r="F16010" t="b">
        <v>1</v>
      </c>
      <c r="G16010" t="s">
        <v>13</v>
      </c>
      <c r="H16010" s="1">
        <v>46196.834652777783</v>
      </c>
      <c r="I16010" t="b">
        <v>0</v>
      </c>
      <c r="J16010" t="b">
        <v>0</v>
      </c>
      <c r="K16010" t="s">
        <v>13</v>
      </c>
      <c r="L16010" t="s">
        <v>74</v>
      </c>
      <c r="M16010"/>
      <c r="N16010">
        <v>65</v>
      </c>
      <c r="O16010" t="s">
        <v>5046</v>
      </c>
      <c r="P16010" t="s">
        <v>2245</v>
      </c>
    </row>
    <row r="16011" spans="1:16" x14ac:dyDescent="0.25">
      <c r="A16011" t="s">
        <v>3</v>
      </c>
      <c r="B16011" t="s">
        <v>28114</v>
      </c>
      <c r="C16011" t="s">
        <v>913</v>
      </c>
      <c r="D16011" t="s">
        <v>28115</v>
      </c>
      <c r="E16011" t="s">
        <v>59</v>
      </c>
      <c r="F16011" t="b">
        <v>0</v>
      </c>
      <c r="G16011" t="s">
        <v>20</v>
      </c>
      <c r="H16011" s="1">
        <v>46196.835011574083</v>
      </c>
      <c r="I16011" t="b">
        <v>0</v>
      </c>
      <c r="J16011" t="b">
        <v>0</v>
      </c>
      <c r="K16011" t="s">
        <v>20</v>
      </c>
      <c r="L16011" t="s">
        <v>60</v>
      </c>
      <c r="M16011">
        <v>90000</v>
      </c>
      <c r="N16011"/>
      <c r="O16011" t="s">
        <v>404</v>
      </c>
      <c r="P16011" t="s">
        <v>146</v>
      </c>
    </row>
    <row r="16012" spans="1:16" x14ac:dyDescent="0.25">
      <c r="A16012" t="s">
        <v>0</v>
      </c>
      <c r="B16012" t="s">
        <v>28116</v>
      </c>
      <c r="C16012" t="s">
        <v>76</v>
      </c>
      <c r="D16012" t="s">
        <v>4346</v>
      </c>
      <c r="E16012" t="s">
        <v>59</v>
      </c>
      <c r="F16012" t="b">
        <v>1</v>
      </c>
      <c r="G16012" t="s">
        <v>41</v>
      </c>
      <c r="H16012" s="1">
        <v>46196.835798611108</v>
      </c>
      <c r="I16012" t="b">
        <v>1</v>
      </c>
      <c r="J16012" t="b">
        <v>0</v>
      </c>
      <c r="K16012" t="s">
        <v>41</v>
      </c>
      <c r="L16012" t="s">
        <v>60</v>
      </c>
      <c r="M16012">
        <v>50000</v>
      </c>
      <c r="N16012"/>
      <c r="O16012" t="s">
        <v>28117</v>
      </c>
      <c r="P16012" t="s">
        <v>28118</v>
      </c>
    </row>
    <row r="16013" spans="1:16" x14ac:dyDescent="0.25">
      <c r="A16013" t="s">
        <v>2</v>
      </c>
      <c r="B16013" t="s">
        <v>28119</v>
      </c>
      <c r="C16013" t="s">
        <v>369</v>
      </c>
      <c r="D16013" t="s">
        <v>4526</v>
      </c>
      <c r="E16013" t="s">
        <v>59</v>
      </c>
      <c r="F16013" t="b">
        <v>0</v>
      </c>
      <c r="G16013" t="s">
        <v>65</v>
      </c>
      <c r="H16013" s="1">
        <v>46196.836030092592</v>
      </c>
      <c r="I16013" t="b">
        <v>0</v>
      </c>
      <c r="J16013" t="b">
        <v>0</v>
      </c>
      <c r="K16013" t="s">
        <v>41</v>
      </c>
      <c r="L16013" t="s">
        <v>60</v>
      </c>
      <c r="M16013">
        <v>136469</v>
      </c>
      <c r="N16013"/>
      <c r="O16013" t="s">
        <v>23585</v>
      </c>
    </row>
    <row r="16014" spans="1:16" x14ac:dyDescent="0.25">
      <c r="A16014" t="s">
        <v>2</v>
      </c>
      <c r="B16014" t="s">
        <v>28120</v>
      </c>
      <c r="C16014" t="s">
        <v>76</v>
      </c>
      <c r="D16014" t="s">
        <v>141</v>
      </c>
      <c r="E16014" t="s">
        <v>88</v>
      </c>
      <c r="F16014" t="b">
        <v>1</v>
      </c>
      <c r="G16014" t="s">
        <v>41</v>
      </c>
      <c r="H16014" s="1">
        <v>46196.83730324074</v>
      </c>
      <c r="I16014" t="b">
        <v>0</v>
      </c>
      <c r="J16014" t="b">
        <v>0</v>
      </c>
      <c r="K16014" t="s">
        <v>41</v>
      </c>
      <c r="L16014" t="s">
        <v>74</v>
      </c>
      <c r="M16014"/>
      <c r="N16014">
        <v>32.5</v>
      </c>
      <c r="O16014" t="s">
        <v>141</v>
      </c>
    </row>
    <row r="16015" spans="1:16" x14ac:dyDescent="0.25">
      <c r="A16015" t="s">
        <v>1</v>
      </c>
      <c r="B16015" t="s">
        <v>23817</v>
      </c>
      <c r="C16015" t="s">
        <v>3704</v>
      </c>
      <c r="D16015" t="s">
        <v>4346</v>
      </c>
      <c r="E16015" t="s">
        <v>59</v>
      </c>
      <c r="F16015" t="b">
        <v>0</v>
      </c>
      <c r="G16015" t="s">
        <v>77</v>
      </c>
      <c r="H16015" s="1">
        <v>46196.837453703702</v>
      </c>
      <c r="I16015" t="b">
        <v>0</v>
      </c>
      <c r="J16015" t="b">
        <v>0</v>
      </c>
      <c r="K16015" t="s">
        <v>41</v>
      </c>
      <c r="L16015" t="s">
        <v>60</v>
      </c>
      <c r="M16015">
        <v>80000</v>
      </c>
      <c r="N16015"/>
      <c r="O16015" t="s">
        <v>28121</v>
      </c>
      <c r="P16015" t="s">
        <v>28122</v>
      </c>
    </row>
    <row r="16016" spans="1:16" x14ac:dyDescent="0.25">
      <c r="A16016" t="s">
        <v>1</v>
      </c>
      <c r="B16016" t="s">
        <v>28123</v>
      </c>
      <c r="C16016" t="s">
        <v>121</v>
      </c>
      <c r="D16016" t="s">
        <v>4346</v>
      </c>
      <c r="E16016" t="s">
        <v>59</v>
      </c>
      <c r="F16016" t="b">
        <v>0</v>
      </c>
      <c r="G16016" t="s">
        <v>77</v>
      </c>
      <c r="H16016" s="1">
        <v>46196.837557870371</v>
      </c>
      <c r="I16016" t="b">
        <v>0</v>
      </c>
      <c r="J16016" t="b">
        <v>0</v>
      </c>
      <c r="K16016" t="s">
        <v>41</v>
      </c>
      <c r="L16016" t="s">
        <v>60</v>
      </c>
      <c r="M16016">
        <v>159120</v>
      </c>
      <c r="N16016"/>
      <c r="O16016" t="s">
        <v>8305</v>
      </c>
      <c r="P16016" t="s">
        <v>12720</v>
      </c>
    </row>
    <row r="16017" spans="1:16" x14ac:dyDescent="0.25">
      <c r="A16017" t="s">
        <v>5</v>
      </c>
      <c r="B16017" t="s">
        <v>2202</v>
      </c>
      <c r="C16017" t="s">
        <v>2526</v>
      </c>
      <c r="D16017" t="s">
        <v>4526</v>
      </c>
      <c r="E16017" t="s">
        <v>59</v>
      </c>
      <c r="F16017" t="b">
        <v>0</v>
      </c>
      <c r="G16017" t="s">
        <v>89</v>
      </c>
      <c r="H16017" s="1">
        <v>46196.837592592587</v>
      </c>
      <c r="I16017" t="b">
        <v>0</v>
      </c>
      <c r="J16017" t="b">
        <v>1</v>
      </c>
      <c r="K16017" t="s">
        <v>41</v>
      </c>
      <c r="L16017" t="s">
        <v>60</v>
      </c>
      <c r="M16017">
        <v>160000</v>
      </c>
      <c r="N16017"/>
      <c r="O16017" t="s">
        <v>28124</v>
      </c>
      <c r="P16017" t="s">
        <v>28125</v>
      </c>
    </row>
    <row r="16018" spans="1:16" x14ac:dyDescent="0.25">
      <c r="A16018" t="s">
        <v>0</v>
      </c>
      <c r="B16018" t="s">
        <v>28126</v>
      </c>
      <c r="C16018" t="s">
        <v>3249</v>
      </c>
      <c r="D16018" t="s">
        <v>4526</v>
      </c>
      <c r="E16018" t="s">
        <v>59</v>
      </c>
      <c r="F16018" t="b">
        <v>0</v>
      </c>
      <c r="G16018" t="s">
        <v>89</v>
      </c>
      <c r="H16018" s="1">
        <v>46196.875925925917</v>
      </c>
      <c r="I16018" t="b">
        <v>1</v>
      </c>
      <c r="J16018" t="b">
        <v>0</v>
      </c>
      <c r="K16018" t="s">
        <v>41</v>
      </c>
      <c r="L16018" t="s">
        <v>60</v>
      </c>
      <c r="M16018">
        <v>200000</v>
      </c>
      <c r="N16018"/>
      <c r="O16018" t="s">
        <v>28127</v>
      </c>
      <c r="P16018" t="s">
        <v>219</v>
      </c>
    </row>
    <row r="16019" spans="1:16" x14ac:dyDescent="0.25">
      <c r="A16019" t="s">
        <v>2</v>
      </c>
      <c r="B16019" t="s">
        <v>26988</v>
      </c>
      <c r="C16019" t="s">
        <v>121</v>
      </c>
      <c r="D16019" t="s">
        <v>4526</v>
      </c>
      <c r="E16019" t="s">
        <v>59</v>
      </c>
      <c r="F16019" t="b">
        <v>0</v>
      </c>
      <c r="G16019" t="s">
        <v>68</v>
      </c>
      <c r="H16019" s="1">
        <v>46196.875925925917</v>
      </c>
      <c r="I16019" t="b">
        <v>1</v>
      </c>
      <c r="J16019" t="b">
        <v>0</v>
      </c>
      <c r="K16019" t="s">
        <v>41</v>
      </c>
      <c r="L16019" t="s">
        <v>60</v>
      </c>
      <c r="M16019">
        <v>112500</v>
      </c>
      <c r="N16019"/>
      <c r="O16019" t="s">
        <v>28128</v>
      </c>
      <c r="P16019" t="s">
        <v>28129</v>
      </c>
    </row>
    <row r="16020" spans="1:16" x14ac:dyDescent="0.25">
      <c r="A16020" t="s">
        <v>0</v>
      </c>
      <c r="B16020" t="s">
        <v>262</v>
      </c>
      <c r="C16020" t="s">
        <v>1134</v>
      </c>
      <c r="D16020" t="s">
        <v>4526</v>
      </c>
      <c r="E16020" t="s">
        <v>88</v>
      </c>
      <c r="F16020" t="b">
        <v>0</v>
      </c>
      <c r="G16020" t="s">
        <v>65</v>
      </c>
      <c r="H16020" s="1">
        <v>46196.875925925917</v>
      </c>
      <c r="I16020" t="b">
        <v>0</v>
      </c>
      <c r="J16020" t="b">
        <v>0</v>
      </c>
      <c r="K16020" t="s">
        <v>41</v>
      </c>
      <c r="L16020" t="s">
        <v>74</v>
      </c>
      <c r="M16020"/>
      <c r="N16020">
        <v>85</v>
      </c>
      <c r="O16020" t="s">
        <v>1874</v>
      </c>
      <c r="P16020" t="s">
        <v>464</v>
      </c>
    </row>
    <row r="16021" spans="1:16" x14ac:dyDescent="0.25">
      <c r="A16021" t="s">
        <v>0</v>
      </c>
      <c r="B16021" t="s">
        <v>28130</v>
      </c>
      <c r="C16021" t="s">
        <v>81</v>
      </c>
      <c r="D16021" t="s">
        <v>4526</v>
      </c>
      <c r="E16021" t="s">
        <v>59</v>
      </c>
      <c r="F16021" t="b">
        <v>0</v>
      </c>
      <c r="G16021" t="s">
        <v>77</v>
      </c>
      <c r="H16021" s="1">
        <v>46196.875949074078</v>
      </c>
      <c r="I16021" t="b">
        <v>0</v>
      </c>
      <c r="J16021" t="b">
        <v>0</v>
      </c>
      <c r="K16021" t="s">
        <v>41</v>
      </c>
      <c r="L16021" t="s">
        <v>60</v>
      </c>
      <c r="M16021">
        <v>142500</v>
      </c>
      <c r="N16021"/>
      <c r="O16021" t="s">
        <v>28131</v>
      </c>
      <c r="P16021" t="s">
        <v>1740</v>
      </c>
    </row>
    <row r="16022" spans="1:16" x14ac:dyDescent="0.25">
      <c r="A16022" t="s">
        <v>2</v>
      </c>
      <c r="B16022" t="s">
        <v>2</v>
      </c>
      <c r="C16022" t="s">
        <v>333</v>
      </c>
      <c r="D16022" t="s">
        <v>4526</v>
      </c>
      <c r="E16022" t="s">
        <v>88</v>
      </c>
      <c r="F16022" t="b">
        <v>0</v>
      </c>
      <c r="G16022" t="s">
        <v>77</v>
      </c>
      <c r="H16022" s="1">
        <v>46196.877534722233</v>
      </c>
      <c r="I16022" t="b">
        <v>0</v>
      </c>
      <c r="J16022" t="b">
        <v>1</v>
      </c>
      <c r="K16022" t="s">
        <v>41</v>
      </c>
      <c r="L16022" t="s">
        <v>74</v>
      </c>
      <c r="M16022"/>
      <c r="N16022">
        <v>69.5</v>
      </c>
      <c r="O16022" t="s">
        <v>1789</v>
      </c>
      <c r="P16022" t="s">
        <v>310</v>
      </c>
    </row>
    <row r="16023" spans="1:16" x14ac:dyDescent="0.25">
      <c r="A16023" t="s">
        <v>2</v>
      </c>
      <c r="B16023" t="s">
        <v>28132</v>
      </c>
      <c r="C16023" t="s">
        <v>76</v>
      </c>
      <c r="D16023" t="s">
        <v>4346</v>
      </c>
      <c r="E16023" t="s">
        <v>59</v>
      </c>
      <c r="F16023" t="b">
        <v>1</v>
      </c>
      <c r="G16023" t="s">
        <v>65</v>
      </c>
      <c r="H16023" s="1">
        <v>46196.877615740741</v>
      </c>
      <c r="I16023" t="b">
        <v>0</v>
      </c>
      <c r="J16023" t="b">
        <v>1</v>
      </c>
      <c r="K16023" t="s">
        <v>41</v>
      </c>
      <c r="L16023" t="s">
        <v>60</v>
      </c>
      <c r="M16023">
        <v>197000</v>
      </c>
      <c r="N16023"/>
      <c r="O16023" t="s">
        <v>1355</v>
      </c>
      <c r="P16023" t="s">
        <v>2159</v>
      </c>
    </row>
    <row r="16024" spans="1:16" x14ac:dyDescent="0.25">
      <c r="A16024" t="s">
        <v>6</v>
      </c>
      <c r="B16024" t="s">
        <v>28133</v>
      </c>
      <c r="C16024" t="s">
        <v>913</v>
      </c>
      <c r="D16024" t="s">
        <v>4346</v>
      </c>
      <c r="E16024" t="s">
        <v>59</v>
      </c>
      <c r="F16024" t="b">
        <v>0</v>
      </c>
      <c r="G16024" t="s">
        <v>20</v>
      </c>
      <c r="H16024" s="1">
        <v>46196.878275462957</v>
      </c>
      <c r="I16024" t="b">
        <v>0</v>
      </c>
      <c r="J16024" t="b">
        <v>0</v>
      </c>
      <c r="K16024" t="s">
        <v>20</v>
      </c>
      <c r="L16024" t="s">
        <v>60</v>
      </c>
      <c r="M16024">
        <v>100100</v>
      </c>
      <c r="N16024"/>
      <c r="O16024" t="s">
        <v>272</v>
      </c>
      <c r="P16024" t="s">
        <v>28134</v>
      </c>
    </row>
    <row r="16025" spans="1:16" x14ac:dyDescent="0.25">
      <c r="A16025" t="s">
        <v>1</v>
      </c>
      <c r="B16025" t="s">
        <v>28135</v>
      </c>
      <c r="C16025" t="s">
        <v>81</v>
      </c>
      <c r="D16025" t="s">
        <v>4346</v>
      </c>
      <c r="E16025" t="s">
        <v>59</v>
      </c>
      <c r="F16025" t="b">
        <v>0</v>
      </c>
      <c r="G16025" t="s">
        <v>68</v>
      </c>
      <c r="H16025" s="1">
        <v>46196.879189814812</v>
      </c>
      <c r="I16025" t="b">
        <v>0</v>
      </c>
      <c r="J16025" t="b">
        <v>1</v>
      </c>
      <c r="K16025" t="s">
        <v>41</v>
      </c>
      <c r="L16025" t="s">
        <v>60</v>
      </c>
      <c r="M16025">
        <v>136500</v>
      </c>
      <c r="N16025"/>
      <c r="O16025" t="s">
        <v>2097</v>
      </c>
      <c r="P16025" t="s">
        <v>28136</v>
      </c>
    </row>
    <row r="16026" spans="1:16" x14ac:dyDescent="0.25">
      <c r="A16026" t="s">
        <v>1</v>
      </c>
      <c r="B16026" t="s">
        <v>156</v>
      </c>
      <c r="C16026" t="s">
        <v>17137</v>
      </c>
      <c r="D16026" t="s">
        <v>7670</v>
      </c>
      <c r="E16026" t="s">
        <v>59</v>
      </c>
      <c r="F16026" t="b">
        <v>0</v>
      </c>
      <c r="G16026" t="s">
        <v>40</v>
      </c>
      <c r="H16026" s="1">
        <v>46196.922523148147</v>
      </c>
      <c r="I16026" t="b">
        <v>1</v>
      </c>
      <c r="J16026" t="b">
        <v>0</v>
      </c>
      <c r="K16026" t="s">
        <v>40</v>
      </c>
      <c r="L16026" t="s">
        <v>60</v>
      </c>
      <c r="M16026">
        <v>60000</v>
      </c>
      <c r="N16026"/>
      <c r="O16026" t="s">
        <v>4539</v>
      </c>
      <c r="P16026" t="s">
        <v>28137</v>
      </c>
    </row>
    <row r="16027" spans="1:16" x14ac:dyDescent="0.25">
      <c r="A16027" t="s">
        <v>7</v>
      </c>
      <c r="B16027" t="s">
        <v>28138</v>
      </c>
      <c r="C16027" t="s">
        <v>165</v>
      </c>
      <c r="D16027" t="s">
        <v>28085</v>
      </c>
      <c r="E16027" t="s">
        <v>59</v>
      </c>
      <c r="F16027" t="b">
        <v>0</v>
      </c>
      <c r="G16027" t="s">
        <v>73</v>
      </c>
      <c r="H16027" s="1">
        <v>46196.959282407413</v>
      </c>
      <c r="I16027" t="b">
        <v>0</v>
      </c>
      <c r="J16027" t="b">
        <v>1</v>
      </c>
      <c r="K16027" t="s">
        <v>41</v>
      </c>
      <c r="L16027" t="s">
        <v>60</v>
      </c>
      <c r="M16027">
        <v>195000</v>
      </c>
      <c r="N16027"/>
      <c r="O16027" t="s">
        <v>95</v>
      </c>
    </row>
    <row r="16028" spans="1:16" x14ac:dyDescent="0.25">
      <c r="A16028" t="s">
        <v>0</v>
      </c>
      <c r="B16028" t="s">
        <v>28139</v>
      </c>
      <c r="C16028" t="s">
        <v>28140</v>
      </c>
      <c r="D16028" t="s">
        <v>4346</v>
      </c>
      <c r="E16028" t="s">
        <v>59</v>
      </c>
      <c r="F16028" t="b">
        <v>0</v>
      </c>
      <c r="G16028" t="s">
        <v>40</v>
      </c>
      <c r="H16028" s="1">
        <v>46196.960810185177</v>
      </c>
      <c r="I16028" t="b">
        <v>1</v>
      </c>
      <c r="J16028" t="b">
        <v>0</v>
      </c>
      <c r="K16028" t="s">
        <v>40</v>
      </c>
      <c r="L16028" t="s">
        <v>74</v>
      </c>
      <c r="M16028"/>
      <c r="N16028">
        <v>14</v>
      </c>
      <c r="O16028" t="s">
        <v>28141</v>
      </c>
      <c r="P16028" t="s">
        <v>3177</v>
      </c>
    </row>
    <row r="16029" spans="1:16" x14ac:dyDescent="0.25">
      <c r="A16029" t="s">
        <v>2</v>
      </c>
      <c r="B16029" t="s">
        <v>28132</v>
      </c>
      <c r="C16029" t="s">
        <v>812</v>
      </c>
      <c r="D16029" t="s">
        <v>4526</v>
      </c>
      <c r="E16029" t="s">
        <v>59</v>
      </c>
      <c r="F16029" t="b">
        <v>0</v>
      </c>
      <c r="G16029" t="s">
        <v>65</v>
      </c>
      <c r="H16029" s="1">
        <v>46196.961030092592</v>
      </c>
      <c r="I16029" t="b">
        <v>0</v>
      </c>
      <c r="J16029" t="b">
        <v>1</v>
      </c>
      <c r="K16029" t="s">
        <v>41</v>
      </c>
      <c r="L16029" t="s">
        <v>60</v>
      </c>
      <c r="M16029">
        <v>197000</v>
      </c>
      <c r="N16029"/>
      <c r="O16029" t="s">
        <v>1155</v>
      </c>
      <c r="P16029" t="s">
        <v>2159</v>
      </c>
    </row>
    <row r="16030" spans="1:16" x14ac:dyDescent="0.25">
      <c r="A16030" t="s">
        <v>2</v>
      </c>
      <c r="B16030" t="s">
        <v>1628</v>
      </c>
      <c r="C16030" t="s">
        <v>2576</v>
      </c>
      <c r="D16030" t="s">
        <v>4671</v>
      </c>
      <c r="E16030" t="s">
        <v>59</v>
      </c>
      <c r="F16030" t="b">
        <v>0</v>
      </c>
      <c r="G16030" t="s">
        <v>89</v>
      </c>
      <c r="H16030" s="1">
        <v>46197.000972222217</v>
      </c>
      <c r="I16030" t="b">
        <v>0</v>
      </c>
      <c r="J16030" t="b">
        <v>1</v>
      </c>
      <c r="K16030" t="s">
        <v>41</v>
      </c>
      <c r="L16030" t="s">
        <v>60</v>
      </c>
      <c r="M16030">
        <v>95850</v>
      </c>
      <c r="N16030"/>
      <c r="O16030" t="s">
        <v>23828</v>
      </c>
      <c r="P16030" t="s">
        <v>28142</v>
      </c>
    </row>
    <row r="16031" spans="1:16" x14ac:dyDescent="0.25">
      <c r="A16031" t="s">
        <v>7</v>
      </c>
      <c r="B16031" t="s">
        <v>28143</v>
      </c>
      <c r="C16031" t="s">
        <v>5932</v>
      </c>
      <c r="D16031" t="s">
        <v>4671</v>
      </c>
      <c r="E16031" t="s">
        <v>59</v>
      </c>
      <c r="F16031" t="b">
        <v>0</v>
      </c>
      <c r="G16031" t="s">
        <v>68</v>
      </c>
      <c r="H16031" s="1">
        <v>46197.001006944447</v>
      </c>
      <c r="I16031" t="b">
        <v>0</v>
      </c>
      <c r="J16031" t="b">
        <v>1</v>
      </c>
      <c r="K16031" t="s">
        <v>41</v>
      </c>
      <c r="L16031" t="s">
        <v>60</v>
      </c>
      <c r="M16031">
        <v>114000</v>
      </c>
      <c r="N16031"/>
      <c r="O16031" t="s">
        <v>95</v>
      </c>
      <c r="P16031" t="s">
        <v>17377</v>
      </c>
    </row>
    <row r="16032" spans="1:16" x14ac:dyDescent="0.25">
      <c r="A16032" t="s">
        <v>3</v>
      </c>
      <c r="B16032" t="s">
        <v>28144</v>
      </c>
      <c r="C16032" t="s">
        <v>148</v>
      </c>
      <c r="D16032" t="s">
        <v>4526</v>
      </c>
      <c r="E16032" t="s">
        <v>59</v>
      </c>
      <c r="F16032" t="b">
        <v>0</v>
      </c>
      <c r="G16032" t="s">
        <v>89</v>
      </c>
      <c r="H16032" s="1">
        <v>46197.001018518517</v>
      </c>
      <c r="I16032" t="b">
        <v>0</v>
      </c>
      <c r="J16032" t="b">
        <v>0</v>
      </c>
      <c r="K16032" t="s">
        <v>41</v>
      </c>
      <c r="L16032" t="s">
        <v>60</v>
      </c>
      <c r="M16032">
        <v>77500</v>
      </c>
      <c r="N16032"/>
      <c r="O16032" t="s">
        <v>2347</v>
      </c>
      <c r="P16032" t="s">
        <v>325</v>
      </c>
    </row>
    <row r="16033" spans="1:16" x14ac:dyDescent="0.25">
      <c r="A16033" t="s">
        <v>5</v>
      </c>
      <c r="B16033" t="s">
        <v>9439</v>
      </c>
      <c r="C16033" t="s">
        <v>13749</v>
      </c>
      <c r="D16033" t="s">
        <v>10103</v>
      </c>
      <c r="E16033" t="s">
        <v>59</v>
      </c>
      <c r="F16033" t="b">
        <v>0</v>
      </c>
      <c r="G16033" t="s">
        <v>77</v>
      </c>
      <c r="H16033" s="1">
        <v>46197.004120370373</v>
      </c>
      <c r="I16033" t="b">
        <v>1</v>
      </c>
      <c r="J16033" t="b">
        <v>1</v>
      </c>
      <c r="K16033" t="s">
        <v>41</v>
      </c>
      <c r="L16033" t="s">
        <v>60</v>
      </c>
      <c r="M16033">
        <v>135000</v>
      </c>
      <c r="N16033"/>
      <c r="O16033" t="s">
        <v>487</v>
      </c>
      <c r="P16033" t="s">
        <v>28145</v>
      </c>
    </row>
    <row r="16034" spans="1:16" x14ac:dyDescent="0.25">
      <c r="A16034" t="s">
        <v>1</v>
      </c>
      <c r="B16034" t="s">
        <v>11408</v>
      </c>
      <c r="C16034" t="s">
        <v>336</v>
      </c>
      <c r="D16034" t="s">
        <v>3761</v>
      </c>
      <c r="E16034" t="s">
        <v>59</v>
      </c>
      <c r="F16034" t="b">
        <v>0</v>
      </c>
      <c r="G16034" t="s">
        <v>73</v>
      </c>
      <c r="H16034" s="1">
        <v>46197.004317129627</v>
      </c>
      <c r="I16034" t="b">
        <v>1</v>
      </c>
      <c r="J16034" t="b">
        <v>1</v>
      </c>
      <c r="K16034" t="s">
        <v>41</v>
      </c>
      <c r="L16034" t="s">
        <v>60</v>
      </c>
      <c r="M16034">
        <v>210000</v>
      </c>
      <c r="N16034"/>
      <c r="O16034" t="s">
        <v>28146</v>
      </c>
      <c r="P16034" t="s">
        <v>28147</v>
      </c>
    </row>
    <row r="16035" spans="1:16" x14ac:dyDescent="0.25">
      <c r="A16035" t="s">
        <v>7</v>
      </c>
      <c r="B16035" t="s">
        <v>7</v>
      </c>
      <c r="C16035" t="s">
        <v>3764</v>
      </c>
      <c r="D16035" t="s">
        <v>17626</v>
      </c>
      <c r="E16035" t="s">
        <v>59</v>
      </c>
      <c r="F16035" t="b">
        <v>0</v>
      </c>
      <c r="G16035" t="s">
        <v>65</v>
      </c>
      <c r="H16035" s="1">
        <v>46197.042662037027</v>
      </c>
      <c r="I16035" t="b">
        <v>0</v>
      </c>
      <c r="J16035" t="b">
        <v>1</v>
      </c>
      <c r="K16035" t="s">
        <v>41</v>
      </c>
      <c r="L16035" t="s">
        <v>60</v>
      </c>
      <c r="M16035">
        <v>113500</v>
      </c>
      <c r="N16035"/>
      <c r="O16035" t="s">
        <v>5052</v>
      </c>
      <c r="P16035" t="s">
        <v>283</v>
      </c>
    </row>
    <row r="16036" spans="1:16" x14ac:dyDescent="0.25">
      <c r="A16036" t="s">
        <v>3</v>
      </c>
      <c r="B16036" t="s">
        <v>1839</v>
      </c>
      <c r="C16036" t="s">
        <v>4091</v>
      </c>
      <c r="D16036" t="s">
        <v>4346</v>
      </c>
      <c r="E16036" t="s">
        <v>59</v>
      </c>
      <c r="F16036" t="b">
        <v>0</v>
      </c>
      <c r="G16036" t="s">
        <v>32</v>
      </c>
      <c r="H16036" s="1">
        <v>46197.043761574067</v>
      </c>
      <c r="I16036" t="b">
        <v>0</v>
      </c>
      <c r="J16036" t="b">
        <v>0</v>
      </c>
      <c r="K16036" t="s">
        <v>32</v>
      </c>
      <c r="L16036" t="s">
        <v>60</v>
      </c>
      <c r="M16036">
        <v>40000</v>
      </c>
      <c r="N16036"/>
      <c r="O16036" t="s">
        <v>1239</v>
      </c>
    </row>
    <row r="16037" spans="1:16" x14ac:dyDescent="0.25">
      <c r="A16037" t="s">
        <v>1</v>
      </c>
      <c r="B16037" t="s">
        <v>28148</v>
      </c>
      <c r="C16037" t="s">
        <v>1384</v>
      </c>
      <c r="D16037" t="s">
        <v>4346</v>
      </c>
      <c r="E16037" t="s">
        <v>59</v>
      </c>
      <c r="F16037" t="b">
        <v>0</v>
      </c>
      <c r="G16037" t="s">
        <v>77</v>
      </c>
      <c r="H16037" s="1">
        <v>46197.045787037037</v>
      </c>
      <c r="I16037" t="b">
        <v>1</v>
      </c>
      <c r="J16037" t="b">
        <v>0</v>
      </c>
      <c r="K16037" t="s">
        <v>41</v>
      </c>
      <c r="L16037" t="s">
        <v>60</v>
      </c>
      <c r="M16037">
        <v>76400</v>
      </c>
      <c r="N16037"/>
      <c r="O16037" t="s">
        <v>305</v>
      </c>
      <c r="P16037" t="s">
        <v>16511</v>
      </c>
    </row>
    <row r="16038" spans="1:16" x14ac:dyDescent="0.25">
      <c r="A16038" t="s">
        <v>5</v>
      </c>
      <c r="B16038" t="s">
        <v>28149</v>
      </c>
      <c r="C16038" t="s">
        <v>28150</v>
      </c>
      <c r="D16038" t="s">
        <v>4346</v>
      </c>
      <c r="E16038" t="s">
        <v>59</v>
      </c>
      <c r="F16038" t="b">
        <v>0</v>
      </c>
      <c r="G16038" t="s">
        <v>68</v>
      </c>
      <c r="H16038" s="1">
        <v>46197.045798611107</v>
      </c>
      <c r="I16038" t="b">
        <v>0</v>
      </c>
      <c r="J16038" t="b">
        <v>1</v>
      </c>
      <c r="K16038" t="s">
        <v>41</v>
      </c>
      <c r="L16038" t="s">
        <v>60</v>
      </c>
      <c r="M16038">
        <v>125000</v>
      </c>
      <c r="N16038"/>
      <c r="O16038" t="s">
        <v>28151</v>
      </c>
      <c r="P16038" t="s">
        <v>28152</v>
      </c>
    </row>
    <row r="16039" spans="1:16" x14ac:dyDescent="0.25">
      <c r="A16039" t="s">
        <v>5</v>
      </c>
      <c r="B16039" t="s">
        <v>28153</v>
      </c>
      <c r="C16039" t="s">
        <v>76</v>
      </c>
      <c r="D16039" t="s">
        <v>4526</v>
      </c>
      <c r="E16039" t="s">
        <v>59</v>
      </c>
      <c r="F16039" t="b">
        <v>1</v>
      </c>
      <c r="G16039" t="s">
        <v>68</v>
      </c>
      <c r="H16039" s="1">
        <v>46197.045810185176</v>
      </c>
      <c r="I16039" t="b">
        <v>1</v>
      </c>
      <c r="J16039" t="b">
        <v>0</v>
      </c>
      <c r="K16039" t="s">
        <v>41</v>
      </c>
      <c r="L16039" t="s">
        <v>60</v>
      </c>
      <c r="M16039">
        <v>135000</v>
      </c>
      <c r="N16039"/>
      <c r="O16039" t="s">
        <v>28154</v>
      </c>
      <c r="P16039" t="s">
        <v>28155</v>
      </c>
    </row>
    <row r="16040" spans="1:16" x14ac:dyDescent="0.25">
      <c r="A16040" t="s">
        <v>1</v>
      </c>
      <c r="B16040" t="s">
        <v>7415</v>
      </c>
      <c r="C16040" t="s">
        <v>112</v>
      </c>
      <c r="D16040" t="s">
        <v>4346</v>
      </c>
      <c r="E16040" t="s">
        <v>59</v>
      </c>
      <c r="F16040" t="b">
        <v>0</v>
      </c>
      <c r="G16040" t="s">
        <v>68</v>
      </c>
      <c r="H16040" s="1">
        <v>46197.04587962963</v>
      </c>
      <c r="I16040" t="b">
        <v>1</v>
      </c>
      <c r="J16040" t="b">
        <v>1</v>
      </c>
      <c r="K16040" t="s">
        <v>41</v>
      </c>
      <c r="L16040" t="s">
        <v>60</v>
      </c>
      <c r="M16040">
        <v>161438</v>
      </c>
      <c r="N16040"/>
      <c r="O16040" t="s">
        <v>1822</v>
      </c>
      <c r="P16040" t="s">
        <v>7416</v>
      </c>
    </row>
    <row r="16041" spans="1:16" x14ac:dyDescent="0.25">
      <c r="A16041" t="s">
        <v>7</v>
      </c>
      <c r="B16041" t="s">
        <v>3577</v>
      </c>
      <c r="C16041" t="s">
        <v>3489</v>
      </c>
      <c r="D16041" t="s">
        <v>2360</v>
      </c>
      <c r="E16041" t="s">
        <v>59</v>
      </c>
      <c r="F16041" t="b">
        <v>0</v>
      </c>
      <c r="G16041" t="s">
        <v>65</v>
      </c>
      <c r="H16041" s="1">
        <v>46197.210520833331</v>
      </c>
      <c r="I16041" t="b">
        <v>1</v>
      </c>
      <c r="J16041" t="b">
        <v>0</v>
      </c>
      <c r="K16041" t="s">
        <v>41</v>
      </c>
      <c r="L16041" t="s">
        <v>60</v>
      </c>
      <c r="M16041">
        <v>149140.5</v>
      </c>
      <c r="N16041"/>
      <c r="O16041" t="s">
        <v>28156</v>
      </c>
      <c r="P16041" t="s">
        <v>13103</v>
      </c>
    </row>
    <row r="16042" spans="1:16" x14ac:dyDescent="0.25">
      <c r="A16042" t="s">
        <v>1</v>
      </c>
      <c r="B16042" t="s">
        <v>28157</v>
      </c>
      <c r="C16042" t="s">
        <v>7567</v>
      </c>
      <c r="D16042" t="s">
        <v>4346</v>
      </c>
      <c r="E16042" t="s">
        <v>59</v>
      </c>
      <c r="F16042" t="b">
        <v>0</v>
      </c>
      <c r="G16042" t="s">
        <v>19</v>
      </c>
      <c r="H16042" s="1">
        <v>46197.256319444437</v>
      </c>
      <c r="I16042" t="b">
        <v>0</v>
      </c>
      <c r="J16042" t="b">
        <v>0</v>
      </c>
      <c r="K16042" t="s">
        <v>19</v>
      </c>
      <c r="L16042" t="s">
        <v>60</v>
      </c>
      <c r="M16042">
        <v>1250000</v>
      </c>
      <c r="N16042"/>
      <c r="O16042" t="s">
        <v>27929</v>
      </c>
      <c r="P16042" t="s">
        <v>28158</v>
      </c>
    </row>
    <row r="16043" spans="1:16" x14ac:dyDescent="0.25">
      <c r="A16043" t="s">
        <v>7</v>
      </c>
      <c r="B16043" t="s">
        <v>28159</v>
      </c>
      <c r="C16043" t="s">
        <v>360</v>
      </c>
      <c r="D16043" t="s">
        <v>4346</v>
      </c>
      <c r="E16043" t="s">
        <v>59</v>
      </c>
      <c r="F16043" t="b">
        <v>0</v>
      </c>
      <c r="G16043" t="s">
        <v>41</v>
      </c>
      <c r="H16043" s="1">
        <v>46197.295266203713</v>
      </c>
      <c r="I16043" t="b">
        <v>1</v>
      </c>
      <c r="J16043" t="b">
        <v>1</v>
      </c>
      <c r="K16043" t="s">
        <v>41</v>
      </c>
      <c r="L16043" t="s">
        <v>74</v>
      </c>
      <c r="M16043"/>
      <c r="N16043">
        <v>44.209999999999987</v>
      </c>
      <c r="O16043" t="s">
        <v>2595</v>
      </c>
      <c r="P16043" t="s">
        <v>2149</v>
      </c>
    </row>
    <row r="16044" spans="1:16" x14ac:dyDescent="0.25">
      <c r="A16044" t="s">
        <v>2</v>
      </c>
      <c r="B16044" t="s">
        <v>3153</v>
      </c>
      <c r="C16044" t="s">
        <v>2712</v>
      </c>
      <c r="D16044" t="s">
        <v>4346</v>
      </c>
      <c r="E16044" t="s">
        <v>59</v>
      </c>
      <c r="F16044" t="b">
        <v>0</v>
      </c>
      <c r="G16044" t="s">
        <v>68</v>
      </c>
      <c r="H16044" s="1">
        <v>46197.295416666668</v>
      </c>
      <c r="I16044" t="b">
        <v>0</v>
      </c>
      <c r="J16044" t="b">
        <v>0</v>
      </c>
      <c r="K16044" t="s">
        <v>41</v>
      </c>
      <c r="L16044" t="s">
        <v>60</v>
      </c>
      <c r="M16044">
        <v>100000</v>
      </c>
      <c r="N16044"/>
      <c r="O16044" t="s">
        <v>28160</v>
      </c>
      <c r="P16044" t="s">
        <v>235</v>
      </c>
    </row>
    <row r="16045" spans="1:16" x14ac:dyDescent="0.25">
      <c r="A16045" t="s">
        <v>5</v>
      </c>
      <c r="B16045" t="s">
        <v>28161</v>
      </c>
      <c r="C16045" t="s">
        <v>978</v>
      </c>
      <c r="D16045" t="s">
        <v>4526</v>
      </c>
      <c r="E16045" t="s">
        <v>88</v>
      </c>
      <c r="F16045" t="b">
        <v>0</v>
      </c>
      <c r="G16045" t="s">
        <v>77</v>
      </c>
      <c r="H16045" s="1">
        <v>46197.296886574077</v>
      </c>
      <c r="I16045" t="b">
        <v>0</v>
      </c>
      <c r="J16045" t="b">
        <v>0</v>
      </c>
      <c r="K16045" t="s">
        <v>41</v>
      </c>
      <c r="L16045" t="s">
        <v>74</v>
      </c>
      <c r="M16045"/>
      <c r="N16045">
        <v>67.5</v>
      </c>
      <c r="O16045" t="s">
        <v>25262</v>
      </c>
      <c r="P16045" t="s">
        <v>28162</v>
      </c>
    </row>
    <row r="16046" spans="1:16" x14ac:dyDescent="0.25">
      <c r="A16046" t="s">
        <v>4</v>
      </c>
      <c r="B16046" t="s">
        <v>28163</v>
      </c>
      <c r="C16046" t="s">
        <v>76</v>
      </c>
      <c r="D16046" t="s">
        <v>6234</v>
      </c>
      <c r="E16046" t="s">
        <v>59</v>
      </c>
      <c r="F16046" t="b">
        <v>1</v>
      </c>
      <c r="G16046" t="s">
        <v>13</v>
      </c>
      <c r="H16046" s="1">
        <v>46197.297581018523</v>
      </c>
      <c r="I16046" t="b">
        <v>0</v>
      </c>
      <c r="J16046" t="b">
        <v>0</v>
      </c>
      <c r="K16046" t="s">
        <v>13</v>
      </c>
      <c r="L16046" t="s">
        <v>60</v>
      </c>
      <c r="M16046">
        <v>154000</v>
      </c>
      <c r="N16046"/>
      <c r="O16046" t="s">
        <v>14559</v>
      </c>
      <c r="P16046" t="s">
        <v>28164</v>
      </c>
    </row>
    <row r="16047" spans="1:16" x14ac:dyDescent="0.25">
      <c r="A16047" t="s">
        <v>1</v>
      </c>
      <c r="B16047" t="s">
        <v>28165</v>
      </c>
      <c r="C16047" t="s">
        <v>5717</v>
      </c>
      <c r="D16047" t="s">
        <v>4346</v>
      </c>
      <c r="E16047" t="s">
        <v>59</v>
      </c>
      <c r="F16047" t="b">
        <v>0</v>
      </c>
      <c r="G16047" t="s">
        <v>19</v>
      </c>
      <c r="H16047" s="1">
        <v>46197.297962962963</v>
      </c>
      <c r="I16047" t="b">
        <v>1</v>
      </c>
      <c r="J16047" t="b">
        <v>0</v>
      </c>
      <c r="K16047" t="s">
        <v>19</v>
      </c>
      <c r="L16047" t="s">
        <v>60</v>
      </c>
      <c r="M16047">
        <v>1147546.375</v>
      </c>
      <c r="N16047"/>
      <c r="O16047" t="s">
        <v>26411</v>
      </c>
      <c r="P16047" t="s">
        <v>28166</v>
      </c>
    </row>
    <row r="16048" spans="1:16" x14ac:dyDescent="0.25">
      <c r="A16048" t="s">
        <v>0</v>
      </c>
      <c r="B16048" t="s">
        <v>4396</v>
      </c>
      <c r="C16048" t="s">
        <v>18</v>
      </c>
      <c r="D16048" t="s">
        <v>4346</v>
      </c>
      <c r="E16048" t="s">
        <v>59</v>
      </c>
      <c r="F16048" t="b">
        <v>0</v>
      </c>
      <c r="G16048" t="s">
        <v>18</v>
      </c>
      <c r="H16048" s="1">
        <v>46197.336157407408</v>
      </c>
      <c r="I16048" t="b">
        <v>1</v>
      </c>
      <c r="J16048" t="b">
        <v>0</v>
      </c>
      <c r="K16048" t="s">
        <v>18</v>
      </c>
      <c r="L16048" t="s">
        <v>74</v>
      </c>
      <c r="M16048"/>
      <c r="N16048">
        <v>31000</v>
      </c>
      <c r="O16048" t="s">
        <v>28167</v>
      </c>
    </row>
    <row r="16049" spans="1:16" x14ac:dyDescent="0.25">
      <c r="A16049" t="s">
        <v>5</v>
      </c>
      <c r="B16049" t="s">
        <v>28168</v>
      </c>
      <c r="C16049" t="s">
        <v>319</v>
      </c>
      <c r="D16049" t="s">
        <v>11236</v>
      </c>
      <c r="E16049" t="s">
        <v>59</v>
      </c>
      <c r="F16049" t="b">
        <v>0</v>
      </c>
      <c r="G16049" t="s">
        <v>89</v>
      </c>
      <c r="H16049" s="1">
        <v>46197.338553240741</v>
      </c>
      <c r="I16049" t="b">
        <v>0</v>
      </c>
      <c r="J16049" t="b">
        <v>1</v>
      </c>
      <c r="K16049" t="s">
        <v>41</v>
      </c>
      <c r="L16049" t="s">
        <v>60</v>
      </c>
      <c r="M16049">
        <v>245500</v>
      </c>
      <c r="N16049"/>
      <c r="O16049" t="s">
        <v>965</v>
      </c>
      <c r="P16049" t="s">
        <v>28169</v>
      </c>
    </row>
    <row r="16050" spans="1:16" x14ac:dyDescent="0.25">
      <c r="A16050" t="s">
        <v>1</v>
      </c>
      <c r="B16050" t="s">
        <v>28170</v>
      </c>
      <c r="C16050" t="s">
        <v>164</v>
      </c>
      <c r="D16050" t="s">
        <v>11236</v>
      </c>
      <c r="E16050" t="s">
        <v>59</v>
      </c>
      <c r="F16050" t="b">
        <v>0</v>
      </c>
      <c r="G16050" t="s">
        <v>77</v>
      </c>
      <c r="H16050" s="1">
        <v>46197.338622685187</v>
      </c>
      <c r="I16050" t="b">
        <v>0</v>
      </c>
      <c r="J16050" t="b">
        <v>0</v>
      </c>
      <c r="K16050" t="s">
        <v>41</v>
      </c>
      <c r="L16050" t="s">
        <v>60</v>
      </c>
      <c r="M16050">
        <v>132500</v>
      </c>
      <c r="N16050"/>
      <c r="O16050" t="s">
        <v>23207</v>
      </c>
      <c r="P16050" t="s">
        <v>28171</v>
      </c>
    </row>
    <row r="16051" spans="1:16" x14ac:dyDescent="0.25">
      <c r="A16051" t="s">
        <v>3</v>
      </c>
      <c r="B16051" t="s">
        <v>28172</v>
      </c>
      <c r="C16051" t="s">
        <v>457</v>
      </c>
      <c r="D16051" t="s">
        <v>5018</v>
      </c>
      <c r="E16051" t="s">
        <v>59</v>
      </c>
      <c r="F16051" t="b">
        <v>0</v>
      </c>
      <c r="G16051" t="s">
        <v>77</v>
      </c>
      <c r="H16051" s="1">
        <v>46197.37704861111</v>
      </c>
      <c r="I16051" t="b">
        <v>0</v>
      </c>
      <c r="J16051" t="b">
        <v>1</v>
      </c>
      <c r="K16051" t="s">
        <v>41</v>
      </c>
      <c r="L16051" t="s">
        <v>60</v>
      </c>
      <c r="M16051">
        <v>84947.199999999997</v>
      </c>
      <c r="N16051"/>
      <c r="O16051" t="s">
        <v>20438</v>
      </c>
      <c r="P16051" t="s">
        <v>219</v>
      </c>
    </row>
    <row r="16052" spans="1:16" x14ac:dyDescent="0.25">
      <c r="A16052" t="s">
        <v>3</v>
      </c>
      <c r="B16052" t="s">
        <v>28173</v>
      </c>
      <c r="C16052" t="s">
        <v>190</v>
      </c>
      <c r="D16052" t="s">
        <v>17626</v>
      </c>
      <c r="E16052" t="s">
        <v>59</v>
      </c>
      <c r="F16052" t="b">
        <v>0</v>
      </c>
      <c r="G16052" t="s">
        <v>73</v>
      </c>
      <c r="H16052" s="1">
        <v>46197.377106481479</v>
      </c>
      <c r="I16052" t="b">
        <v>0</v>
      </c>
      <c r="J16052" t="b">
        <v>1</v>
      </c>
      <c r="K16052" t="s">
        <v>41</v>
      </c>
      <c r="L16052" t="s">
        <v>60</v>
      </c>
      <c r="M16052">
        <v>80000</v>
      </c>
      <c r="N16052"/>
      <c r="O16052" t="s">
        <v>28174</v>
      </c>
      <c r="P16052" t="s">
        <v>17312</v>
      </c>
    </row>
    <row r="16053" spans="1:16" x14ac:dyDescent="0.25">
      <c r="A16053" t="s">
        <v>0</v>
      </c>
      <c r="B16053" t="s">
        <v>28175</v>
      </c>
      <c r="C16053" t="s">
        <v>41</v>
      </c>
      <c r="D16053" t="s">
        <v>4526</v>
      </c>
      <c r="E16053" t="s">
        <v>59</v>
      </c>
      <c r="F16053" t="b">
        <v>0</v>
      </c>
      <c r="G16053" t="s">
        <v>41</v>
      </c>
      <c r="H16053" s="1">
        <v>46197.378703703696</v>
      </c>
      <c r="I16053" t="b">
        <v>1</v>
      </c>
      <c r="J16053" t="b">
        <v>0</v>
      </c>
      <c r="K16053" t="s">
        <v>41</v>
      </c>
      <c r="L16053" t="s">
        <v>60</v>
      </c>
      <c r="M16053">
        <v>237500</v>
      </c>
      <c r="N16053"/>
      <c r="O16053" t="s">
        <v>9926</v>
      </c>
    </row>
    <row r="16054" spans="1:16" x14ac:dyDescent="0.25">
      <c r="A16054" t="s">
        <v>1</v>
      </c>
      <c r="B16054" t="s">
        <v>1</v>
      </c>
      <c r="C16054" t="s">
        <v>600</v>
      </c>
      <c r="D16054" t="s">
        <v>4526</v>
      </c>
      <c r="E16054" t="s">
        <v>59</v>
      </c>
      <c r="F16054" t="b">
        <v>0</v>
      </c>
      <c r="G16054" t="s">
        <v>65</v>
      </c>
      <c r="H16054" s="1">
        <v>46197.380428240736</v>
      </c>
      <c r="I16054" t="b">
        <v>0</v>
      </c>
      <c r="J16054" t="b">
        <v>1</v>
      </c>
      <c r="K16054" t="s">
        <v>41</v>
      </c>
      <c r="L16054" t="s">
        <v>60</v>
      </c>
      <c r="M16054">
        <v>137500</v>
      </c>
      <c r="N16054"/>
      <c r="O16054" t="s">
        <v>28176</v>
      </c>
      <c r="P16054" t="s">
        <v>28177</v>
      </c>
    </row>
    <row r="16055" spans="1:16" x14ac:dyDescent="0.25">
      <c r="A16055" t="s">
        <v>5</v>
      </c>
      <c r="B16055" t="s">
        <v>2202</v>
      </c>
      <c r="C16055" t="s">
        <v>5067</v>
      </c>
      <c r="D16055" t="s">
        <v>4526</v>
      </c>
      <c r="E16055" t="s">
        <v>59</v>
      </c>
      <c r="F16055" t="b">
        <v>0</v>
      </c>
      <c r="G16055" t="s">
        <v>40</v>
      </c>
      <c r="H16055" s="1">
        <v>46197.382187499999</v>
      </c>
      <c r="I16055" t="b">
        <v>0</v>
      </c>
      <c r="J16055" t="b">
        <v>0</v>
      </c>
      <c r="K16055" t="s">
        <v>40</v>
      </c>
      <c r="L16055" t="s">
        <v>60</v>
      </c>
      <c r="M16055">
        <v>87500</v>
      </c>
      <c r="N16055"/>
      <c r="O16055" t="s">
        <v>28178</v>
      </c>
      <c r="P16055" t="s">
        <v>28179</v>
      </c>
    </row>
    <row r="16056" spans="1:16" x14ac:dyDescent="0.25">
      <c r="A16056" t="s">
        <v>8</v>
      </c>
      <c r="B16056" t="s">
        <v>28180</v>
      </c>
      <c r="C16056" t="s">
        <v>810</v>
      </c>
      <c r="D16056" t="s">
        <v>4526</v>
      </c>
      <c r="E16056" t="s">
        <v>59</v>
      </c>
      <c r="F16056" t="b">
        <v>0</v>
      </c>
      <c r="G16056" t="s">
        <v>77</v>
      </c>
      <c r="H16056" s="1">
        <v>46197.420416666668</v>
      </c>
      <c r="I16056" t="b">
        <v>0</v>
      </c>
      <c r="J16056" t="b">
        <v>1</v>
      </c>
      <c r="K16056" t="s">
        <v>41</v>
      </c>
      <c r="L16056" t="s">
        <v>60</v>
      </c>
      <c r="M16056">
        <v>212175</v>
      </c>
      <c r="N16056"/>
      <c r="O16056" t="s">
        <v>7675</v>
      </c>
      <c r="P16056" t="s">
        <v>26205</v>
      </c>
    </row>
    <row r="16057" spans="1:16" x14ac:dyDescent="0.25">
      <c r="A16057" t="s">
        <v>1</v>
      </c>
      <c r="B16057" t="s">
        <v>1</v>
      </c>
      <c r="C16057" t="s">
        <v>20044</v>
      </c>
      <c r="D16057" t="s">
        <v>4550</v>
      </c>
      <c r="E16057" t="s">
        <v>59</v>
      </c>
      <c r="F16057" t="b">
        <v>0</v>
      </c>
      <c r="G16057" t="s">
        <v>89</v>
      </c>
      <c r="H16057" s="1">
        <v>46197.422060185178</v>
      </c>
      <c r="I16057" t="b">
        <v>0</v>
      </c>
      <c r="J16057" t="b">
        <v>0</v>
      </c>
      <c r="K16057" t="s">
        <v>41</v>
      </c>
      <c r="L16057" t="s">
        <v>60</v>
      </c>
      <c r="M16057">
        <v>90766</v>
      </c>
      <c r="N16057"/>
      <c r="O16057" t="s">
        <v>28181</v>
      </c>
      <c r="P16057" t="s">
        <v>1958</v>
      </c>
    </row>
    <row r="16058" spans="1:16" x14ac:dyDescent="0.25">
      <c r="A16058" t="s">
        <v>4</v>
      </c>
      <c r="B16058" t="s">
        <v>28182</v>
      </c>
      <c r="C16058" t="s">
        <v>5215</v>
      </c>
      <c r="D16058" t="s">
        <v>4346</v>
      </c>
      <c r="E16058" t="s">
        <v>59</v>
      </c>
      <c r="F16058" t="b">
        <v>0</v>
      </c>
      <c r="G16058" t="s">
        <v>19</v>
      </c>
      <c r="H16058" s="1">
        <v>46197.423055555562</v>
      </c>
      <c r="I16058" t="b">
        <v>1</v>
      </c>
      <c r="J16058" t="b">
        <v>0</v>
      </c>
      <c r="K16058" t="s">
        <v>19</v>
      </c>
      <c r="L16058" t="s">
        <v>60</v>
      </c>
      <c r="M16058">
        <v>1600000</v>
      </c>
      <c r="N16058"/>
      <c r="O16058" t="s">
        <v>26075</v>
      </c>
      <c r="P16058" t="s">
        <v>28183</v>
      </c>
    </row>
    <row r="16059" spans="1:16" x14ac:dyDescent="0.25">
      <c r="A16059" t="s">
        <v>0</v>
      </c>
      <c r="B16059" t="s">
        <v>28184</v>
      </c>
      <c r="C16059" t="s">
        <v>7165</v>
      </c>
      <c r="D16059" t="s">
        <v>4550</v>
      </c>
      <c r="E16059" t="s">
        <v>59</v>
      </c>
      <c r="F16059" t="b">
        <v>0</v>
      </c>
      <c r="G16059" t="s">
        <v>41</v>
      </c>
      <c r="H16059" s="1">
        <v>46197.462025462963</v>
      </c>
      <c r="I16059" t="b">
        <v>0</v>
      </c>
      <c r="J16059" t="b">
        <v>0</v>
      </c>
      <c r="K16059" t="s">
        <v>41</v>
      </c>
      <c r="L16059" t="s">
        <v>60</v>
      </c>
      <c r="M16059">
        <v>86000</v>
      </c>
      <c r="N16059"/>
      <c r="O16059" t="s">
        <v>226</v>
      </c>
    </row>
    <row r="16060" spans="1:16" x14ac:dyDescent="0.25">
      <c r="A16060" t="s">
        <v>4</v>
      </c>
      <c r="B16060" t="s">
        <v>28185</v>
      </c>
      <c r="C16060" t="s">
        <v>955</v>
      </c>
      <c r="D16060" t="s">
        <v>5102</v>
      </c>
      <c r="E16060" t="s">
        <v>59</v>
      </c>
      <c r="F16060" t="b">
        <v>0</v>
      </c>
      <c r="G16060" t="s">
        <v>13</v>
      </c>
      <c r="H16060" s="1">
        <v>46197.464236111111</v>
      </c>
      <c r="I16060" t="b">
        <v>0</v>
      </c>
      <c r="J16060" t="b">
        <v>0</v>
      </c>
      <c r="K16060" t="s">
        <v>13</v>
      </c>
      <c r="L16060" t="s">
        <v>60</v>
      </c>
      <c r="M16060">
        <v>127400</v>
      </c>
      <c r="N16060"/>
      <c r="O16060" t="s">
        <v>13572</v>
      </c>
      <c r="P16060" t="s">
        <v>28186</v>
      </c>
    </row>
    <row r="16061" spans="1:16" x14ac:dyDescent="0.25">
      <c r="A16061" t="s">
        <v>4</v>
      </c>
      <c r="B16061" t="s">
        <v>28187</v>
      </c>
      <c r="C16061" t="s">
        <v>22041</v>
      </c>
      <c r="D16061" t="s">
        <v>4550</v>
      </c>
      <c r="E16061" t="s">
        <v>59</v>
      </c>
      <c r="F16061" t="b">
        <v>0</v>
      </c>
      <c r="G16061" t="s">
        <v>13</v>
      </c>
      <c r="H16061" s="1">
        <v>46197.464247685188</v>
      </c>
      <c r="I16061" t="b">
        <v>1</v>
      </c>
      <c r="J16061" t="b">
        <v>0</v>
      </c>
      <c r="K16061" t="s">
        <v>13</v>
      </c>
      <c r="L16061" t="s">
        <v>60</v>
      </c>
      <c r="M16061">
        <v>175000</v>
      </c>
      <c r="N16061"/>
      <c r="O16061" t="s">
        <v>272</v>
      </c>
      <c r="P16061" t="s">
        <v>28188</v>
      </c>
    </row>
    <row r="16062" spans="1:16" x14ac:dyDescent="0.25">
      <c r="A16062" t="s">
        <v>1</v>
      </c>
      <c r="B16062" t="s">
        <v>28189</v>
      </c>
      <c r="C16062" t="s">
        <v>913</v>
      </c>
      <c r="D16062" t="s">
        <v>20103</v>
      </c>
      <c r="E16062" t="s">
        <v>59</v>
      </c>
      <c r="F16062" t="b">
        <v>0</v>
      </c>
      <c r="G16062" t="s">
        <v>20</v>
      </c>
      <c r="H16062" s="1">
        <v>46197.46465277778</v>
      </c>
      <c r="I16062" t="b">
        <v>0</v>
      </c>
      <c r="J16062" t="b">
        <v>0</v>
      </c>
      <c r="K16062" t="s">
        <v>20</v>
      </c>
      <c r="L16062" t="s">
        <v>60</v>
      </c>
      <c r="M16062">
        <v>105000</v>
      </c>
      <c r="N16062"/>
      <c r="O16062" t="s">
        <v>27801</v>
      </c>
    </row>
    <row r="16063" spans="1:16" x14ac:dyDescent="0.25">
      <c r="A16063" t="s">
        <v>2</v>
      </c>
      <c r="B16063" t="s">
        <v>2</v>
      </c>
      <c r="C16063" t="s">
        <v>25533</v>
      </c>
      <c r="D16063" t="s">
        <v>28190</v>
      </c>
      <c r="E16063" t="s">
        <v>59</v>
      </c>
      <c r="F16063" t="b">
        <v>0</v>
      </c>
      <c r="G16063" t="s">
        <v>65</v>
      </c>
      <c r="H16063" s="1">
        <v>46197.503854166673</v>
      </c>
      <c r="I16063" t="b">
        <v>0</v>
      </c>
      <c r="J16063" t="b">
        <v>1</v>
      </c>
      <c r="K16063" t="s">
        <v>41</v>
      </c>
      <c r="L16063" t="s">
        <v>60</v>
      </c>
      <c r="M16063">
        <v>100000</v>
      </c>
      <c r="N16063"/>
      <c r="O16063" t="s">
        <v>28191</v>
      </c>
      <c r="P16063" t="s">
        <v>28192</v>
      </c>
    </row>
    <row r="16064" spans="1:16" x14ac:dyDescent="0.25">
      <c r="A16064" t="s">
        <v>1</v>
      </c>
      <c r="B16064" t="s">
        <v>144</v>
      </c>
      <c r="C16064" t="s">
        <v>28193</v>
      </c>
      <c r="D16064" t="s">
        <v>4756</v>
      </c>
      <c r="E16064" t="s">
        <v>59</v>
      </c>
      <c r="F16064" t="b">
        <v>0</v>
      </c>
      <c r="G16064" t="s">
        <v>68</v>
      </c>
      <c r="H16064" s="1">
        <v>46197.505289351851</v>
      </c>
      <c r="I16064" t="b">
        <v>0</v>
      </c>
      <c r="J16064" t="b">
        <v>0</v>
      </c>
      <c r="K16064" t="s">
        <v>41</v>
      </c>
      <c r="L16064" t="s">
        <v>60</v>
      </c>
      <c r="M16064">
        <v>135000</v>
      </c>
      <c r="N16064"/>
      <c r="O16064" t="s">
        <v>28194</v>
      </c>
      <c r="P16064" t="s">
        <v>28195</v>
      </c>
    </row>
    <row r="16065" spans="1:16" x14ac:dyDescent="0.25">
      <c r="A16065" t="s">
        <v>1</v>
      </c>
      <c r="B16065" t="s">
        <v>28196</v>
      </c>
      <c r="C16065" t="s">
        <v>1205</v>
      </c>
      <c r="D16065" t="s">
        <v>20164</v>
      </c>
      <c r="E16065" t="s">
        <v>59</v>
      </c>
      <c r="F16065" t="b">
        <v>0</v>
      </c>
      <c r="G16065" t="s">
        <v>68</v>
      </c>
      <c r="H16065" s="1">
        <v>46197.505335648151</v>
      </c>
      <c r="I16065" t="b">
        <v>0</v>
      </c>
      <c r="J16065" t="b">
        <v>0</v>
      </c>
      <c r="K16065" t="s">
        <v>41</v>
      </c>
      <c r="L16065" t="s">
        <v>60</v>
      </c>
      <c r="M16065">
        <v>112000</v>
      </c>
      <c r="N16065"/>
      <c r="O16065" t="s">
        <v>226</v>
      </c>
      <c r="P16065" t="s">
        <v>20725</v>
      </c>
    </row>
    <row r="16066" spans="1:16" x14ac:dyDescent="0.25">
      <c r="A16066" t="s">
        <v>6</v>
      </c>
      <c r="B16066" t="s">
        <v>1289</v>
      </c>
      <c r="C16066" t="s">
        <v>175</v>
      </c>
      <c r="D16066" t="s">
        <v>4526</v>
      </c>
      <c r="E16066" t="s">
        <v>59</v>
      </c>
      <c r="F16066" t="b">
        <v>0</v>
      </c>
      <c r="G16066" t="s">
        <v>89</v>
      </c>
      <c r="H16066" s="1">
        <v>46197.505474537043</v>
      </c>
      <c r="I16066" t="b">
        <v>0</v>
      </c>
      <c r="J16066" t="b">
        <v>0</v>
      </c>
      <c r="K16066" t="s">
        <v>41</v>
      </c>
      <c r="L16066" t="s">
        <v>60</v>
      </c>
      <c r="M16066">
        <v>175000</v>
      </c>
      <c r="N16066"/>
      <c r="O16066" t="s">
        <v>101</v>
      </c>
      <c r="P16066" t="s">
        <v>3424</v>
      </c>
    </row>
    <row r="16067" spans="1:16" x14ac:dyDescent="0.25">
      <c r="A16067" t="s">
        <v>4</v>
      </c>
      <c r="B16067" t="s">
        <v>28197</v>
      </c>
      <c r="C16067" t="s">
        <v>2528</v>
      </c>
      <c r="D16067" t="s">
        <v>4526</v>
      </c>
      <c r="E16067" t="s">
        <v>59</v>
      </c>
      <c r="F16067" t="b">
        <v>0</v>
      </c>
      <c r="G16067" t="s">
        <v>77</v>
      </c>
      <c r="H16067" s="1">
        <v>46197.585416666669</v>
      </c>
      <c r="I16067" t="b">
        <v>0</v>
      </c>
      <c r="J16067" t="b">
        <v>0</v>
      </c>
      <c r="K16067" t="s">
        <v>41</v>
      </c>
      <c r="L16067" t="s">
        <v>60</v>
      </c>
      <c r="M16067">
        <v>147000</v>
      </c>
      <c r="N16067"/>
      <c r="O16067" t="s">
        <v>28198</v>
      </c>
    </row>
    <row r="16068" spans="1:16" x14ac:dyDescent="0.25">
      <c r="A16068" t="s">
        <v>0</v>
      </c>
      <c r="B16068" t="s">
        <v>28199</v>
      </c>
      <c r="C16068" t="s">
        <v>376</v>
      </c>
      <c r="D16068" t="s">
        <v>4526</v>
      </c>
      <c r="E16068" t="s">
        <v>88</v>
      </c>
      <c r="F16068" t="b">
        <v>0</v>
      </c>
      <c r="G16068" t="s">
        <v>89</v>
      </c>
      <c r="H16068" s="1">
        <v>46197.585439814808</v>
      </c>
      <c r="I16068" t="b">
        <v>1</v>
      </c>
      <c r="J16068" t="b">
        <v>0</v>
      </c>
      <c r="K16068" t="s">
        <v>41</v>
      </c>
      <c r="L16068" t="s">
        <v>74</v>
      </c>
      <c r="M16068"/>
      <c r="N16068">
        <v>40</v>
      </c>
      <c r="O16068" t="s">
        <v>24325</v>
      </c>
      <c r="P16068" t="s">
        <v>161</v>
      </c>
    </row>
    <row r="16069" spans="1:16" x14ac:dyDescent="0.25">
      <c r="A16069" t="s">
        <v>0</v>
      </c>
      <c r="B16069" t="s">
        <v>28200</v>
      </c>
      <c r="C16069" t="s">
        <v>112</v>
      </c>
      <c r="D16069" t="s">
        <v>4526</v>
      </c>
      <c r="E16069" t="s">
        <v>59</v>
      </c>
      <c r="F16069" t="b">
        <v>0</v>
      </c>
      <c r="G16069" t="s">
        <v>65</v>
      </c>
      <c r="H16069" s="1">
        <v>46197.585462962961</v>
      </c>
      <c r="I16069" t="b">
        <v>0</v>
      </c>
      <c r="J16069" t="b">
        <v>0</v>
      </c>
      <c r="K16069" t="s">
        <v>41</v>
      </c>
      <c r="L16069" t="s">
        <v>60</v>
      </c>
      <c r="M16069">
        <v>85000</v>
      </c>
      <c r="N16069"/>
      <c r="O16069" t="s">
        <v>28201</v>
      </c>
      <c r="P16069" t="s">
        <v>28202</v>
      </c>
    </row>
    <row r="16070" spans="1:16" x14ac:dyDescent="0.25">
      <c r="A16070" t="s">
        <v>0</v>
      </c>
      <c r="B16070" t="s">
        <v>2073</v>
      </c>
      <c r="C16070" t="s">
        <v>11315</v>
      </c>
      <c r="D16070" t="s">
        <v>24119</v>
      </c>
      <c r="E16070" t="s">
        <v>926</v>
      </c>
      <c r="F16070" t="b">
        <v>0</v>
      </c>
      <c r="G16070" t="s">
        <v>40</v>
      </c>
      <c r="H16070" s="1">
        <v>46197.586921296293</v>
      </c>
      <c r="I16070" t="b">
        <v>1</v>
      </c>
      <c r="J16070" t="b">
        <v>0</v>
      </c>
      <c r="K16070" t="s">
        <v>40</v>
      </c>
      <c r="L16070" t="s">
        <v>74</v>
      </c>
      <c r="M16070"/>
      <c r="N16070">
        <v>20</v>
      </c>
      <c r="O16070" t="s">
        <v>8674</v>
      </c>
      <c r="P16070" t="s">
        <v>28203</v>
      </c>
    </row>
    <row r="16071" spans="1:16" x14ac:dyDescent="0.25">
      <c r="A16071" t="s">
        <v>2</v>
      </c>
      <c r="B16071" t="s">
        <v>123</v>
      </c>
      <c r="C16071" t="s">
        <v>172</v>
      </c>
      <c r="D16071" t="s">
        <v>4346</v>
      </c>
      <c r="E16071" t="s">
        <v>59</v>
      </c>
      <c r="F16071" t="b">
        <v>0</v>
      </c>
      <c r="G16071" t="s">
        <v>68</v>
      </c>
      <c r="H16071" s="1">
        <v>46197.587071759262</v>
      </c>
      <c r="I16071" t="b">
        <v>0</v>
      </c>
      <c r="J16071" t="b">
        <v>1</v>
      </c>
      <c r="K16071" t="s">
        <v>41</v>
      </c>
      <c r="L16071" t="s">
        <v>60</v>
      </c>
      <c r="M16071">
        <v>124875</v>
      </c>
      <c r="N16071"/>
      <c r="O16071" t="s">
        <v>1684</v>
      </c>
      <c r="P16071" t="s">
        <v>28204</v>
      </c>
    </row>
    <row r="16072" spans="1:16" x14ac:dyDescent="0.25">
      <c r="A16072" t="s">
        <v>6</v>
      </c>
      <c r="B16072" t="s">
        <v>6</v>
      </c>
      <c r="C16072" t="s">
        <v>359</v>
      </c>
      <c r="D16072" t="s">
        <v>4526</v>
      </c>
      <c r="E16072" t="s">
        <v>59</v>
      </c>
      <c r="F16072" t="b">
        <v>0</v>
      </c>
      <c r="G16072" t="s">
        <v>65</v>
      </c>
      <c r="H16072" s="1">
        <v>46197.587094907409</v>
      </c>
      <c r="I16072" t="b">
        <v>0</v>
      </c>
      <c r="J16072" t="b">
        <v>0</v>
      </c>
      <c r="K16072" t="s">
        <v>41</v>
      </c>
      <c r="L16072" t="s">
        <v>74</v>
      </c>
      <c r="M16072"/>
      <c r="N16072">
        <v>72.5</v>
      </c>
      <c r="O16072" t="s">
        <v>1069</v>
      </c>
      <c r="P16072" t="s">
        <v>28205</v>
      </c>
    </row>
    <row r="16073" spans="1:16" x14ac:dyDescent="0.25">
      <c r="A16073" t="s">
        <v>5</v>
      </c>
      <c r="B16073" t="s">
        <v>28206</v>
      </c>
      <c r="C16073" t="s">
        <v>326</v>
      </c>
      <c r="D16073" t="s">
        <v>4526</v>
      </c>
      <c r="E16073" t="s">
        <v>88</v>
      </c>
      <c r="F16073" t="b">
        <v>0</v>
      </c>
      <c r="G16073" t="s">
        <v>77</v>
      </c>
      <c r="H16073" s="1">
        <v>46197.588622685187</v>
      </c>
      <c r="I16073" t="b">
        <v>1</v>
      </c>
      <c r="J16073" t="b">
        <v>1</v>
      </c>
      <c r="K16073" t="s">
        <v>41</v>
      </c>
      <c r="L16073" t="s">
        <v>74</v>
      </c>
      <c r="M16073"/>
      <c r="N16073">
        <v>62.174999999999997</v>
      </c>
      <c r="O16073" t="s">
        <v>13294</v>
      </c>
      <c r="P16073" t="s">
        <v>711</v>
      </c>
    </row>
    <row r="16074" spans="1:16" x14ac:dyDescent="0.25">
      <c r="A16074" t="s">
        <v>1</v>
      </c>
      <c r="B16074" t="s">
        <v>28207</v>
      </c>
      <c r="C16074" t="s">
        <v>13</v>
      </c>
      <c r="D16074" t="s">
        <v>4526</v>
      </c>
      <c r="E16074" t="s">
        <v>59</v>
      </c>
      <c r="F16074" t="b">
        <v>0</v>
      </c>
      <c r="G16074" t="s">
        <v>13</v>
      </c>
      <c r="H16074" s="1">
        <v>46197.589236111111</v>
      </c>
      <c r="I16074" t="b">
        <v>0</v>
      </c>
      <c r="J16074" t="b">
        <v>0</v>
      </c>
      <c r="K16074" t="s">
        <v>13</v>
      </c>
      <c r="L16074" t="s">
        <v>60</v>
      </c>
      <c r="M16074">
        <v>140000</v>
      </c>
      <c r="N16074"/>
      <c r="O16074" t="s">
        <v>28208</v>
      </c>
      <c r="P16074" t="s">
        <v>28209</v>
      </c>
    </row>
    <row r="16075" spans="1:16" x14ac:dyDescent="0.25">
      <c r="A16075" t="s">
        <v>0</v>
      </c>
      <c r="B16075" t="s">
        <v>28210</v>
      </c>
      <c r="C16075" t="s">
        <v>71</v>
      </c>
      <c r="D16075" t="s">
        <v>4526</v>
      </c>
      <c r="E16075" t="s">
        <v>59</v>
      </c>
      <c r="F16075" t="b">
        <v>0</v>
      </c>
      <c r="G16075" t="s">
        <v>73</v>
      </c>
      <c r="H16075" s="1">
        <v>46197.627025462964</v>
      </c>
      <c r="I16075" t="b">
        <v>0</v>
      </c>
      <c r="J16075" t="b">
        <v>1</v>
      </c>
      <c r="K16075" t="s">
        <v>41</v>
      </c>
      <c r="L16075" t="s">
        <v>60</v>
      </c>
      <c r="M16075">
        <v>105996</v>
      </c>
      <c r="N16075"/>
      <c r="O16075" t="s">
        <v>10744</v>
      </c>
      <c r="P16075" t="s">
        <v>28211</v>
      </c>
    </row>
    <row r="16076" spans="1:16" x14ac:dyDescent="0.25">
      <c r="A16076" t="s">
        <v>0</v>
      </c>
      <c r="B16076" t="s">
        <v>28212</v>
      </c>
      <c r="C16076" t="s">
        <v>3017</v>
      </c>
      <c r="D16076" t="s">
        <v>5667</v>
      </c>
      <c r="E16076" t="s">
        <v>59</v>
      </c>
      <c r="F16076" t="b">
        <v>0</v>
      </c>
      <c r="G16076" t="s">
        <v>65</v>
      </c>
      <c r="H16076" s="1">
        <v>46197.627129629633</v>
      </c>
      <c r="I16076" t="b">
        <v>0</v>
      </c>
      <c r="J16076" t="b">
        <v>0</v>
      </c>
      <c r="K16076" t="s">
        <v>41</v>
      </c>
      <c r="L16076" t="s">
        <v>60</v>
      </c>
      <c r="M16076">
        <v>95000</v>
      </c>
      <c r="N16076"/>
      <c r="O16076" t="s">
        <v>28213</v>
      </c>
      <c r="P16076" t="s">
        <v>3177</v>
      </c>
    </row>
    <row r="16077" spans="1:16" x14ac:dyDescent="0.25">
      <c r="A16077" t="s">
        <v>8</v>
      </c>
      <c r="B16077" t="s">
        <v>28214</v>
      </c>
      <c r="C16077" t="s">
        <v>28215</v>
      </c>
      <c r="D16077" t="s">
        <v>4526</v>
      </c>
      <c r="E16077" t="s">
        <v>59</v>
      </c>
      <c r="F16077" t="b">
        <v>0</v>
      </c>
      <c r="G16077" t="s">
        <v>65</v>
      </c>
      <c r="H16077" s="1">
        <v>46197.627187500002</v>
      </c>
      <c r="I16077" t="b">
        <v>0</v>
      </c>
      <c r="J16077" t="b">
        <v>0</v>
      </c>
      <c r="K16077" t="s">
        <v>41</v>
      </c>
      <c r="L16077" t="s">
        <v>60</v>
      </c>
      <c r="M16077">
        <v>85550</v>
      </c>
      <c r="N16077"/>
      <c r="O16077" t="s">
        <v>28216</v>
      </c>
      <c r="P16077" t="s">
        <v>28217</v>
      </c>
    </row>
    <row r="16078" spans="1:16" x14ac:dyDescent="0.25">
      <c r="A16078" t="s">
        <v>2</v>
      </c>
      <c r="B16078" t="s">
        <v>17243</v>
      </c>
      <c r="C16078" t="s">
        <v>10022</v>
      </c>
      <c r="D16078" t="s">
        <v>4526</v>
      </c>
      <c r="E16078" t="s">
        <v>59</v>
      </c>
      <c r="F16078" t="b">
        <v>0</v>
      </c>
      <c r="G16078" t="s">
        <v>40</v>
      </c>
      <c r="H16078" s="1">
        <v>46197.63013888889</v>
      </c>
      <c r="I16078" t="b">
        <v>0</v>
      </c>
      <c r="J16078" t="b">
        <v>0</v>
      </c>
      <c r="K16078" t="s">
        <v>40</v>
      </c>
      <c r="L16078" t="s">
        <v>60</v>
      </c>
      <c r="M16078">
        <v>80000</v>
      </c>
      <c r="N16078"/>
      <c r="O16078" t="s">
        <v>101</v>
      </c>
      <c r="P16078" t="s">
        <v>310</v>
      </c>
    </row>
    <row r="16079" spans="1:16" x14ac:dyDescent="0.25">
      <c r="A16079" t="s">
        <v>1</v>
      </c>
      <c r="B16079" t="s">
        <v>28218</v>
      </c>
      <c r="C16079" t="s">
        <v>1359</v>
      </c>
      <c r="D16079" t="s">
        <v>4526</v>
      </c>
      <c r="E16079" t="s">
        <v>88</v>
      </c>
      <c r="F16079" t="b">
        <v>0</v>
      </c>
      <c r="G16079" t="s">
        <v>89</v>
      </c>
      <c r="H16079" s="1">
        <v>46197.630219907413</v>
      </c>
      <c r="I16079" t="b">
        <v>1</v>
      </c>
      <c r="J16079" t="b">
        <v>0</v>
      </c>
      <c r="K16079" t="s">
        <v>41</v>
      </c>
      <c r="L16079" t="s">
        <v>74</v>
      </c>
      <c r="M16079"/>
      <c r="N16079">
        <v>80</v>
      </c>
      <c r="O16079" t="s">
        <v>7261</v>
      </c>
      <c r="P16079" t="s">
        <v>875</v>
      </c>
    </row>
    <row r="16080" spans="1:16" x14ac:dyDescent="0.25">
      <c r="A16080" t="s">
        <v>1</v>
      </c>
      <c r="B16080" t="s">
        <v>1</v>
      </c>
      <c r="C16080" t="s">
        <v>4107</v>
      </c>
      <c r="D16080" t="s">
        <v>28219</v>
      </c>
      <c r="E16080" t="s">
        <v>59</v>
      </c>
      <c r="F16080" t="b">
        <v>0</v>
      </c>
      <c r="G16080" t="s">
        <v>68</v>
      </c>
      <c r="H16080" s="1">
        <v>46197.630254629628</v>
      </c>
      <c r="I16080" t="b">
        <v>0</v>
      </c>
      <c r="J16080" t="b">
        <v>1</v>
      </c>
      <c r="K16080" t="s">
        <v>41</v>
      </c>
      <c r="L16080" t="s">
        <v>60</v>
      </c>
      <c r="M16080">
        <v>95000</v>
      </c>
      <c r="N16080"/>
      <c r="O16080" t="s">
        <v>3552</v>
      </c>
      <c r="P16080" t="s">
        <v>2257</v>
      </c>
    </row>
    <row r="16081" spans="1:16" x14ac:dyDescent="0.25">
      <c r="A16081" t="s">
        <v>5</v>
      </c>
      <c r="B16081" t="s">
        <v>28220</v>
      </c>
      <c r="C16081" t="s">
        <v>147</v>
      </c>
      <c r="D16081" t="s">
        <v>4346</v>
      </c>
      <c r="F16081" t="b">
        <v>0</v>
      </c>
      <c r="G16081" t="s">
        <v>77</v>
      </c>
      <c r="H16081" s="1">
        <v>46197.630312499998</v>
      </c>
      <c r="I16081" t="b">
        <v>1</v>
      </c>
      <c r="J16081" t="b">
        <v>1</v>
      </c>
      <c r="K16081" t="s">
        <v>41</v>
      </c>
      <c r="L16081" t="s">
        <v>60</v>
      </c>
      <c r="M16081">
        <v>145000</v>
      </c>
      <c r="N16081"/>
      <c r="O16081" t="s">
        <v>28221</v>
      </c>
      <c r="P16081" t="s">
        <v>28222</v>
      </c>
    </row>
    <row r="16082" spans="1:16" x14ac:dyDescent="0.25">
      <c r="A16082" t="s">
        <v>1</v>
      </c>
      <c r="B16082" t="s">
        <v>1083</v>
      </c>
      <c r="C16082" t="s">
        <v>67</v>
      </c>
      <c r="D16082" t="s">
        <v>4526</v>
      </c>
      <c r="E16082" t="s">
        <v>59</v>
      </c>
      <c r="F16082" t="b">
        <v>0</v>
      </c>
      <c r="G16082" t="s">
        <v>89</v>
      </c>
      <c r="H16082" s="1">
        <v>46197.63045138889</v>
      </c>
      <c r="I16082" t="b">
        <v>0</v>
      </c>
      <c r="J16082" t="b">
        <v>0</v>
      </c>
      <c r="K16082" t="s">
        <v>41</v>
      </c>
      <c r="L16082" t="s">
        <v>60</v>
      </c>
      <c r="M16082">
        <v>95000</v>
      </c>
      <c r="N16082"/>
      <c r="O16082" t="s">
        <v>28223</v>
      </c>
      <c r="P16082" t="s">
        <v>28224</v>
      </c>
    </row>
    <row r="16083" spans="1:16" x14ac:dyDescent="0.25">
      <c r="A16083" t="s">
        <v>8</v>
      </c>
      <c r="B16083" t="s">
        <v>28225</v>
      </c>
      <c r="C16083" t="s">
        <v>218</v>
      </c>
      <c r="D16083" t="s">
        <v>4526</v>
      </c>
      <c r="E16083" t="s">
        <v>88</v>
      </c>
      <c r="F16083" t="b">
        <v>0</v>
      </c>
      <c r="G16083" t="s">
        <v>77</v>
      </c>
      <c r="H16083" s="1">
        <v>46197.630509259259</v>
      </c>
      <c r="I16083" t="b">
        <v>0</v>
      </c>
      <c r="J16083" t="b">
        <v>0</v>
      </c>
      <c r="K16083" t="s">
        <v>41</v>
      </c>
      <c r="L16083" t="s">
        <v>74</v>
      </c>
      <c r="M16083"/>
      <c r="N16083">
        <v>82.5</v>
      </c>
      <c r="O16083" t="s">
        <v>4228</v>
      </c>
      <c r="P16083" t="s">
        <v>28226</v>
      </c>
    </row>
    <row r="16084" spans="1:16" x14ac:dyDescent="0.25">
      <c r="A16084" t="s">
        <v>1</v>
      </c>
      <c r="B16084" t="s">
        <v>1757</v>
      </c>
      <c r="C16084" t="s">
        <v>8795</v>
      </c>
      <c r="D16084" t="s">
        <v>4526</v>
      </c>
      <c r="E16084" t="s">
        <v>59</v>
      </c>
      <c r="F16084" t="b">
        <v>0</v>
      </c>
      <c r="G16084" t="s">
        <v>40</v>
      </c>
      <c r="H16084" s="1">
        <v>46197.632233796299</v>
      </c>
      <c r="I16084" t="b">
        <v>0</v>
      </c>
      <c r="J16084" t="b">
        <v>0</v>
      </c>
      <c r="K16084" t="s">
        <v>40</v>
      </c>
      <c r="L16084" t="s">
        <v>60</v>
      </c>
      <c r="M16084">
        <v>68500</v>
      </c>
      <c r="N16084"/>
      <c r="O16084" t="s">
        <v>28227</v>
      </c>
      <c r="P16084" t="s">
        <v>2319</v>
      </c>
    </row>
    <row r="16085" spans="1:16" x14ac:dyDescent="0.25">
      <c r="A16085" t="s">
        <v>0</v>
      </c>
      <c r="B16085" t="s">
        <v>0</v>
      </c>
      <c r="C16085" t="s">
        <v>202</v>
      </c>
      <c r="D16085" t="s">
        <v>4526</v>
      </c>
      <c r="E16085" t="s">
        <v>59</v>
      </c>
      <c r="F16085" t="b">
        <v>0</v>
      </c>
      <c r="G16085" t="s">
        <v>77</v>
      </c>
      <c r="H16085" s="1">
        <v>46197.668692129628</v>
      </c>
      <c r="I16085" t="b">
        <v>0</v>
      </c>
      <c r="J16085" t="b">
        <v>0</v>
      </c>
      <c r="K16085" t="s">
        <v>41</v>
      </c>
      <c r="L16085" t="s">
        <v>60</v>
      </c>
      <c r="M16085">
        <v>102500</v>
      </c>
      <c r="N16085"/>
      <c r="O16085" t="s">
        <v>155</v>
      </c>
      <c r="P16085" t="s">
        <v>28228</v>
      </c>
    </row>
    <row r="16086" spans="1:16" x14ac:dyDescent="0.25">
      <c r="A16086" t="s">
        <v>3</v>
      </c>
      <c r="B16086" t="s">
        <v>27530</v>
      </c>
      <c r="C16086" t="s">
        <v>13</v>
      </c>
      <c r="D16086" t="s">
        <v>4526</v>
      </c>
      <c r="E16086" t="s">
        <v>88</v>
      </c>
      <c r="F16086" t="b">
        <v>0</v>
      </c>
      <c r="G16086" t="s">
        <v>13</v>
      </c>
      <c r="H16086" s="1">
        <v>46197.669108796297</v>
      </c>
      <c r="I16086" t="b">
        <v>1</v>
      </c>
      <c r="J16086" t="b">
        <v>0</v>
      </c>
      <c r="K16086" t="s">
        <v>13</v>
      </c>
      <c r="L16086" t="s">
        <v>74</v>
      </c>
      <c r="M16086"/>
      <c r="N16086">
        <v>102.5</v>
      </c>
      <c r="O16086" t="s">
        <v>28229</v>
      </c>
    </row>
    <row r="16087" spans="1:16" x14ac:dyDescent="0.25">
      <c r="A16087" t="s">
        <v>0</v>
      </c>
      <c r="B16087" t="s">
        <v>28230</v>
      </c>
      <c r="C16087" t="s">
        <v>40</v>
      </c>
      <c r="D16087" t="s">
        <v>4526</v>
      </c>
      <c r="E16087" t="s">
        <v>59</v>
      </c>
      <c r="F16087" t="b">
        <v>0</v>
      </c>
      <c r="G16087" t="s">
        <v>40</v>
      </c>
      <c r="H16087" s="1">
        <v>46197.670254629629</v>
      </c>
      <c r="I16087" t="b">
        <v>1</v>
      </c>
      <c r="J16087" t="b">
        <v>0</v>
      </c>
      <c r="K16087" t="s">
        <v>40</v>
      </c>
      <c r="L16087" t="s">
        <v>60</v>
      </c>
      <c r="M16087">
        <v>85000</v>
      </c>
      <c r="N16087"/>
      <c r="O16087" t="s">
        <v>28231</v>
      </c>
      <c r="P16087" t="s">
        <v>21612</v>
      </c>
    </row>
    <row r="16088" spans="1:16" x14ac:dyDescent="0.25">
      <c r="A16088" t="s">
        <v>2</v>
      </c>
      <c r="B16088" t="s">
        <v>28232</v>
      </c>
      <c r="C16088" t="s">
        <v>615</v>
      </c>
      <c r="D16088" t="s">
        <v>4346</v>
      </c>
      <c r="E16088" t="s">
        <v>88</v>
      </c>
      <c r="F16088" t="b">
        <v>0</v>
      </c>
      <c r="G16088" t="s">
        <v>65</v>
      </c>
      <c r="H16088" s="1">
        <v>46197.670532407406</v>
      </c>
      <c r="I16088" t="b">
        <v>0</v>
      </c>
      <c r="J16088" t="b">
        <v>0</v>
      </c>
      <c r="K16088" t="s">
        <v>41</v>
      </c>
      <c r="L16088" t="s">
        <v>74</v>
      </c>
      <c r="M16088"/>
      <c r="N16088">
        <v>75</v>
      </c>
      <c r="O16088" t="s">
        <v>1163</v>
      </c>
      <c r="P16088" t="s">
        <v>28233</v>
      </c>
    </row>
    <row r="16089" spans="1:16" x14ac:dyDescent="0.25">
      <c r="A16089" t="s">
        <v>1</v>
      </c>
      <c r="B16089" t="s">
        <v>390</v>
      </c>
      <c r="C16089" t="s">
        <v>67</v>
      </c>
      <c r="D16089" t="s">
        <v>4526</v>
      </c>
      <c r="E16089" t="s">
        <v>59</v>
      </c>
      <c r="F16089" t="b">
        <v>0</v>
      </c>
      <c r="G16089" t="s">
        <v>77</v>
      </c>
      <c r="H16089" s="1">
        <v>46197.672071759262</v>
      </c>
      <c r="I16089" t="b">
        <v>0</v>
      </c>
      <c r="J16089" t="b">
        <v>0</v>
      </c>
      <c r="K16089" t="s">
        <v>41</v>
      </c>
      <c r="L16089" t="s">
        <v>60</v>
      </c>
      <c r="M16089">
        <v>125000</v>
      </c>
      <c r="N16089"/>
      <c r="O16089" t="s">
        <v>28223</v>
      </c>
      <c r="P16089" t="s">
        <v>28234</v>
      </c>
    </row>
    <row r="16090" spans="1:16" x14ac:dyDescent="0.25">
      <c r="A16090" t="s">
        <v>4</v>
      </c>
      <c r="B16090" t="s">
        <v>28235</v>
      </c>
      <c r="C16090" t="s">
        <v>567</v>
      </c>
      <c r="D16090" t="s">
        <v>4526</v>
      </c>
      <c r="E16090" t="s">
        <v>59</v>
      </c>
      <c r="F16090" t="b">
        <v>0</v>
      </c>
      <c r="G16090" t="s">
        <v>77</v>
      </c>
      <c r="H16090" s="1">
        <v>46197.672164351847</v>
      </c>
      <c r="I16090" t="b">
        <v>0</v>
      </c>
      <c r="J16090" t="b">
        <v>0</v>
      </c>
      <c r="K16090" t="s">
        <v>41</v>
      </c>
      <c r="L16090" t="s">
        <v>60</v>
      </c>
      <c r="M16090">
        <v>135000</v>
      </c>
      <c r="N16090"/>
      <c r="O16090" t="s">
        <v>1874</v>
      </c>
    </row>
    <row r="16091" spans="1:16" x14ac:dyDescent="0.25">
      <c r="A16091" t="s">
        <v>5</v>
      </c>
      <c r="B16091" t="s">
        <v>28236</v>
      </c>
      <c r="C16091" t="s">
        <v>978</v>
      </c>
      <c r="D16091" t="s">
        <v>4526</v>
      </c>
      <c r="E16091" t="s">
        <v>88</v>
      </c>
      <c r="F16091" t="b">
        <v>0</v>
      </c>
      <c r="G16091" t="s">
        <v>89</v>
      </c>
      <c r="H16091" s="1">
        <v>46197.672175925924</v>
      </c>
      <c r="I16091" t="b">
        <v>0</v>
      </c>
      <c r="J16091" t="b">
        <v>0</v>
      </c>
      <c r="K16091" t="s">
        <v>41</v>
      </c>
      <c r="L16091" t="s">
        <v>74</v>
      </c>
      <c r="M16091"/>
      <c r="N16091">
        <v>97.5</v>
      </c>
      <c r="O16091" t="s">
        <v>28237</v>
      </c>
      <c r="P16091" t="s">
        <v>28162</v>
      </c>
    </row>
    <row r="16092" spans="1:16" x14ac:dyDescent="0.25">
      <c r="A16092" t="s">
        <v>4</v>
      </c>
      <c r="B16092" t="s">
        <v>28238</v>
      </c>
      <c r="C16092" t="s">
        <v>27</v>
      </c>
      <c r="D16092" t="s">
        <v>23670</v>
      </c>
      <c r="E16092" t="s">
        <v>59</v>
      </c>
      <c r="F16092" t="b">
        <v>0</v>
      </c>
      <c r="G16092" t="s">
        <v>27</v>
      </c>
      <c r="H16092" s="1">
        <v>46197.673321759263</v>
      </c>
      <c r="I16092" t="b">
        <v>1</v>
      </c>
      <c r="J16092" t="b">
        <v>0</v>
      </c>
      <c r="K16092" t="s">
        <v>27</v>
      </c>
      <c r="L16092" t="s">
        <v>60</v>
      </c>
      <c r="M16092">
        <v>244000</v>
      </c>
      <c r="N16092"/>
      <c r="O16092" t="s">
        <v>2704</v>
      </c>
      <c r="P16092" t="s">
        <v>28239</v>
      </c>
    </row>
    <row r="16093" spans="1:16" x14ac:dyDescent="0.25">
      <c r="A16093" t="s">
        <v>0</v>
      </c>
      <c r="B16093" t="s">
        <v>28240</v>
      </c>
      <c r="C16093" t="s">
        <v>41</v>
      </c>
      <c r="D16093" t="s">
        <v>4526</v>
      </c>
      <c r="E16093" t="s">
        <v>59</v>
      </c>
      <c r="F16093" t="b">
        <v>0</v>
      </c>
      <c r="G16093" t="s">
        <v>41</v>
      </c>
      <c r="H16093" s="1">
        <v>46197.712025462963</v>
      </c>
      <c r="I16093" t="b">
        <v>0</v>
      </c>
      <c r="J16093" t="b">
        <v>1</v>
      </c>
      <c r="K16093" t="s">
        <v>41</v>
      </c>
      <c r="L16093" t="s">
        <v>60</v>
      </c>
      <c r="M16093">
        <v>50000</v>
      </c>
      <c r="N16093"/>
      <c r="O16093" t="s">
        <v>28241</v>
      </c>
      <c r="P16093" t="s">
        <v>219</v>
      </c>
    </row>
    <row r="16094" spans="1:16" x14ac:dyDescent="0.25">
      <c r="A16094" t="s">
        <v>2</v>
      </c>
      <c r="B16094" t="s">
        <v>1522</v>
      </c>
      <c r="C16094" t="s">
        <v>2797</v>
      </c>
      <c r="D16094" t="s">
        <v>5349</v>
      </c>
      <c r="E16094" t="s">
        <v>59</v>
      </c>
      <c r="F16094" t="b">
        <v>0</v>
      </c>
      <c r="G16094" t="s">
        <v>68</v>
      </c>
      <c r="H16094" s="1">
        <v>46197.712071759262</v>
      </c>
      <c r="I16094" t="b">
        <v>0</v>
      </c>
      <c r="J16094" t="b">
        <v>0</v>
      </c>
      <c r="K16094" t="s">
        <v>41</v>
      </c>
      <c r="L16094" t="s">
        <v>60</v>
      </c>
      <c r="M16094">
        <v>155000</v>
      </c>
      <c r="N16094"/>
      <c r="O16094" t="s">
        <v>20892</v>
      </c>
      <c r="P16094" t="s">
        <v>28242</v>
      </c>
    </row>
    <row r="16095" spans="1:16" x14ac:dyDescent="0.25">
      <c r="A16095" t="s">
        <v>2</v>
      </c>
      <c r="B16095" t="s">
        <v>28243</v>
      </c>
      <c r="C16095" t="s">
        <v>40</v>
      </c>
      <c r="D16095" t="s">
        <v>4526</v>
      </c>
      <c r="E16095" t="s">
        <v>59</v>
      </c>
      <c r="F16095" t="b">
        <v>0</v>
      </c>
      <c r="G16095" t="s">
        <v>40</v>
      </c>
      <c r="H16095" s="1">
        <v>46197.713472222233</v>
      </c>
      <c r="I16095" t="b">
        <v>0</v>
      </c>
      <c r="J16095" t="b">
        <v>0</v>
      </c>
      <c r="K16095" t="s">
        <v>40</v>
      </c>
      <c r="L16095" t="s">
        <v>60</v>
      </c>
      <c r="M16095">
        <v>95000</v>
      </c>
      <c r="N16095"/>
      <c r="O16095" t="s">
        <v>5319</v>
      </c>
    </row>
    <row r="16096" spans="1:16" x14ac:dyDescent="0.25">
      <c r="A16096" t="s">
        <v>1</v>
      </c>
      <c r="B16096" t="s">
        <v>28244</v>
      </c>
      <c r="C16096" t="s">
        <v>10455</v>
      </c>
      <c r="D16096" t="s">
        <v>4346</v>
      </c>
      <c r="E16096" t="s">
        <v>59</v>
      </c>
      <c r="F16096" t="b">
        <v>0</v>
      </c>
      <c r="G16096" t="s">
        <v>13</v>
      </c>
      <c r="H16096" s="1">
        <v>46197.714224537027</v>
      </c>
      <c r="I16096" t="b">
        <v>0</v>
      </c>
      <c r="J16096" t="b">
        <v>0</v>
      </c>
      <c r="K16096" t="s">
        <v>13</v>
      </c>
      <c r="L16096" t="s">
        <v>60</v>
      </c>
      <c r="M16096">
        <v>108000</v>
      </c>
      <c r="N16096"/>
      <c r="O16096" t="s">
        <v>28245</v>
      </c>
      <c r="P16096" t="s">
        <v>28246</v>
      </c>
    </row>
    <row r="16097" spans="1:16" x14ac:dyDescent="0.25">
      <c r="A16097" t="s">
        <v>4</v>
      </c>
      <c r="B16097" t="s">
        <v>28247</v>
      </c>
      <c r="C16097" t="s">
        <v>27</v>
      </c>
      <c r="D16097" t="s">
        <v>23670</v>
      </c>
      <c r="E16097" t="s">
        <v>59</v>
      </c>
      <c r="F16097" t="b">
        <v>0</v>
      </c>
      <c r="G16097" t="s">
        <v>27</v>
      </c>
      <c r="H16097" s="1">
        <v>46197.714988425927</v>
      </c>
      <c r="I16097" t="b">
        <v>1</v>
      </c>
      <c r="J16097" t="b">
        <v>0</v>
      </c>
      <c r="K16097" t="s">
        <v>27</v>
      </c>
      <c r="L16097" t="s">
        <v>60</v>
      </c>
      <c r="M16097">
        <v>148000</v>
      </c>
      <c r="N16097"/>
      <c r="O16097" t="s">
        <v>2704</v>
      </c>
      <c r="P16097" t="s">
        <v>28248</v>
      </c>
    </row>
    <row r="16098" spans="1:16" x14ac:dyDescent="0.25">
      <c r="A16098" t="s">
        <v>3</v>
      </c>
      <c r="B16098" t="s">
        <v>28249</v>
      </c>
      <c r="C16098" t="s">
        <v>567</v>
      </c>
      <c r="D16098" t="s">
        <v>4526</v>
      </c>
      <c r="E16098" t="s">
        <v>88</v>
      </c>
      <c r="F16098" t="b">
        <v>0</v>
      </c>
      <c r="G16098" t="s">
        <v>89</v>
      </c>
      <c r="H16098" s="1">
        <v>46197.75204861111</v>
      </c>
      <c r="I16098" t="b">
        <v>0</v>
      </c>
      <c r="J16098" t="b">
        <v>1</v>
      </c>
      <c r="K16098" t="s">
        <v>41</v>
      </c>
      <c r="L16098" t="s">
        <v>74</v>
      </c>
      <c r="M16098"/>
      <c r="N16098">
        <v>30</v>
      </c>
      <c r="O16098" t="s">
        <v>8155</v>
      </c>
      <c r="P16098" t="s">
        <v>2890</v>
      </c>
    </row>
    <row r="16099" spans="1:16" x14ac:dyDescent="0.25">
      <c r="A16099" t="s">
        <v>0</v>
      </c>
      <c r="B16099" t="s">
        <v>28250</v>
      </c>
      <c r="C16099" t="s">
        <v>25009</v>
      </c>
      <c r="D16099" t="s">
        <v>4346</v>
      </c>
      <c r="E16099" t="s">
        <v>59</v>
      </c>
      <c r="F16099" t="b">
        <v>0</v>
      </c>
      <c r="G16099" t="s">
        <v>65</v>
      </c>
      <c r="H16099" s="1">
        <v>46197.752129629633</v>
      </c>
      <c r="I16099" t="b">
        <v>0</v>
      </c>
      <c r="J16099" t="b">
        <v>1</v>
      </c>
      <c r="K16099" t="s">
        <v>41</v>
      </c>
      <c r="L16099" t="s">
        <v>60</v>
      </c>
      <c r="M16099">
        <v>92500</v>
      </c>
      <c r="N16099"/>
      <c r="O16099" t="s">
        <v>27126</v>
      </c>
      <c r="P16099" t="s">
        <v>11470</v>
      </c>
    </row>
    <row r="16100" spans="1:16" x14ac:dyDescent="0.25">
      <c r="A16100" t="s">
        <v>0</v>
      </c>
      <c r="B16100" t="s">
        <v>28251</v>
      </c>
      <c r="C16100" t="s">
        <v>662</v>
      </c>
      <c r="D16100" t="s">
        <v>4346</v>
      </c>
      <c r="E16100" t="s">
        <v>59</v>
      </c>
      <c r="F16100" t="b">
        <v>0</v>
      </c>
      <c r="G16100" t="s">
        <v>65</v>
      </c>
      <c r="H16100" s="1">
        <v>46197.752152777779</v>
      </c>
      <c r="I16100" t="b">
        <v>0</v>
      </c>
      <c r="J16100" t="b">
        <v>1</v>
      </c>
      <c r="K16100" t="s">
        <v>41</v>
      </c>
      <c r="L16100" t="s">
        <v>60</v>
      </c>
      <c r="M16100">
        <v>64000</v>
      </c>
      <c r="N16100"/>
      <c r="O16100" t="s">
        <v>1443</v>
      </c>
      <c r="P16100" t="s">
        <v>13557</v>
      </c>
    </row>
    <row r="16101" spans="1:16" x14ac:dyDescent="0.25">
      <c r="A16101" t="s">
        <v>0</v>
      </c>
      <c r="B16101" t="s">
        <v>28252</v>
      </c>
      <c r="C16101" t="s">
        <v>365</v>
      </c>
      <c r="D16101" t="s">
        <v>4346</v>
      </c>
      <c r="E16101" t="s">
        <v>926</v>
      </c>
      <c r="F16101" t="b">
        <v>0</v>
      </c>
      <c r="G16101" t="s">
        <v>65</v>
      </c>
      <c r="H16101" s="1">
        <v>46197.752152777779</v>
      </c>
      <c r="I16101" t="b">
        <v>0</v>
      </c>
      <c r="J16101" t="b">
        <v>0</v>
      </c>
      <c r="K16101" t="s">
        <v>41</v>
      </c>
      <c r="L16101" t="s">
        <v>74</v>
      </c>
      <c r="M16101"/>
      <c r="N16101">
        <v>55</v>
      </c>
      <c r="O16101" t="s">
        <v>10805</v>
      </c>
      <c r="P16101" t="s">
        <v>28253</v>
      </c>
    </row>
    <row r="16102" spans="1:16" x14ac:dyDescent="0.25">
      <c r="A16102" t="s">
        <v>0</v>
      </c>
      <c r="B16102" t="s">
        <v>0</v>
      </c>
      <c r="C16102" t="s">
        <v>11315</v>
      </c>
      <c r="D16102" t="s">
        <v>7670</v>
      </c>
      <c r="E16102" t="s">
        <v>926</v>
      </c>
      <c r="F16102" t="b">
        <v>0</v>
      </c>
      <c r="G16102" t="s">
        <v>40</v>
      </c>
      <c r="H16102" s="1">
        <v>46197.753599537027</v>
      </c>
      <c r="I16102" t="b">
        <v>1</v>
      </c>
      <c r="J16102" t="b">
        <v>0</v>
      </c>
      <c r="K16102" t="s">
        <v>40</v>
      </c>
      <c r="L16102" t="s">
        <v>74</v>
      </c>
      <c r="M16102"/>
      <c r="N16102">
        <v>20</v>
      </c>
      <c r="O16102" t="s">
        <v>10533</v>
      </c>
      <c r="P16102" t="s">
        <v>219</v>
      </c>
    </row>
    <row r="16103" spans="1:16" x14ac:dyDescent="0.25">
      <c r="A16103" t="s">
        <v>5</v>
      </c>
      <c r="B16103" t="s">
        <v>28254</v>
      </c>
      <c r="C16103" t="s">
        <v>41</v>
      </c>
      <c r="D16103" t="s">
        <v>4526</v>
      </c>
      <c r="E16103" t="s">
        <v>88</v>
      </c>
      <c r="F16103" t="b">
        <v>0</v>
      </c>
      <c r="G16103" t="s">
        <v>68</v>
      </c>
      <c r="H16103" s="1">
        <v>46197.755254629628</v>
      </c>
      <c r="I16103" t="b">
        <v>0</v>
      </c>
      <c r="J16103" t="b">
        <v>0</v>
      </c>
      <c r="K16103" t="s">
        <v>41</v>
      </c>
      <c r="L16103" t="s">
        <v>74</v>
      </c>
      <c r="M16103"/>
      <c r="N16103">
        <v>47.5</v>
      </c>
      <c r="O16103" t="s">
        <v>1784</v>
      </c>
      <c r="P16103" t="s">
        <v>28255</v>
      </c>
    </row>
    <row r="16104" spans="1:16" x14ac:dyDescent="0.25">
      <c r="A16104" t="s">
        <v>4</v>
      </c>
      <c r="B16104" t="s">
        <v>28256</v>
      </c>
      <c r="C16104" t="s">
        <v>15833</v>
      </c>
      <c r="D16104" t="s">
        <v>4526</v>
      </c>
      <c r="E16104" t="s">
        <v>59</v>
      </c>
      <c r="F16104" t="b">
        <v>0</v>
      </c>
      <c r="G16104" t="s">
        <v>89</v>
      </c>
      <c r="H16104" s="1">
        <v>46197.755532407413</v>
      </c>
      <c r="I16104" t="b">
        <v>1</v>
      </c>
      <c r="J16104" t="b">
        <v>1</v>
      </c>
      <c r="K16104" t="s">
        <v>41</v>
      </c>
      <c r="L16104" t="s">
        <v>60</v>
      </c>
      <c r="M16104">
        <v>92500</v>
      </c>
      <c r="N16104"/>
      <c r="O16104" t="s">
        <v>15834</v>
      </c>
      <c r="P16104" t="s">
        <v>28257</v>
      </c>
    </row>
    <row r="16105" spans="1:16" x14ac:dyDescent="0.25">
      <c r="A16105" t="s">
        <v>4</v>
      </c>
      <c r="B16105" t="s">
        <v>1577</v>
      </c>
      <c r="C16105" t="s">
        <v>201</v>
      </c>
      <c r="D16105" t="s">
        <v>4526</v>
      </c>
      <c r="E16105" t="s">
        <v>59</v>
      </c>
      <c r="F16105" t="b">
        <v>0</v>
      </c>
      <c r="G16105" t="s">
        <v>77</v>
      </c>
      <c r="H16105" s="1">
        <v>46197.793703703697</v>
      </c>
      <c r="I16105" t="b">
        <v>1</v>
      </c>
      <c r="J16105" t="b">
        <v>0</v>
      </c>
      <c r="K16105" t="s">
        <v>41</v>
      </c>
      <c r="L16105" t="s">
        <v>60</v>
      </c>
      <c r="M16105">
        <v>135000</v>
      </c>
      <c r="N16105"/>
      <c r="O16105" t="s">
        <v>155</v>
      </c>
      <c r="P16105" t="s">
        <v>28258</v>
      </c>
    </row>
    <row r="16106" spans="1:16" x14ac:dyDescent="0.25">
      <c r="A16106" t="s">
        <v>0</v>
      </c>
      <c r="B16106" t="s">
        <v>1730</v>
      </c>
      <c r="C16106" t="s">
        <v>4156</v>
      </c>
      <c r="D16106" t="s">
        <v>4346</v>
      </c>
      <c r="E16106" t="s">
        <v>59</v>
      </c>
      <c r="F16106" t="b">
        <v>0</v>
      </c>
      <c r="G16106" t="s">
        <v>65</v>
      </c>
      <c r="H16106" s="1">
        <v>46197.79383101852</v>
      </c>
      <c r="I16106" t="b">
        <v>0</v>
      </c>
      <c r="J16106" t="b">
        <v>1</v>
      </c>
      <c r="K16106" t="s">
        <v>41</v>
      </c>
      <c r="L16106" t="s">
        <v>60</v>
      </c>
      <c r="M16106">
        <v>83000</v>
      </c>
      <c r="N16106"/>
      <c r="O16106" t="s">
        <v>28259</v>
      </c>
      <c r="P16106" t="s">
        <v>28260</v>
      </c>
    </row>
    <row r="16107" spans="1:16" x14ac:dyDescent="0.25">
      <c r="A16107" t="s">
        <v>2</v>
      </c>
      <c r="B16107" t="s">
        <v>2961</v>
      </c>
      <c r="C16107" t="s">
        <v>5508</v>
      </c>
      <c r="D16107" t="s">
        <v>4346</v>
      </c>
      <c r="E16107" t="s">
        <v>59</v>
      </c>
      <c r="F16107" t="b">
        <v>0</v>
      </c>
      <c r="G16107" t="s">
        <v>40</v>
      </c>
      <c r="H16107" s="1">
        <v>46197.796805555547</v>
      </c>
      <c r="I16107" t="b">
        <v>0</v>
      </c>
      <c r="J16107" t="b">
        <v>0</v>
      </c>
      <c r="K16107" t="s">
        <v>40</v>
      </c>
      <c r="L16107" t="s">
        <v>60</v>
      </c>
      <c r="M16107">
        <v>54000</v>
      </c>
      <c r="N16107"/>
      <c r="O16107" t="s">
        <v>3595</v>
      </c>
      <c r="P16107" t="s">
        <v>28261</v>
      </c>
    </row>
    <row r="16108" spans="1:16" x14ac:dyDescent="0.25">
      <c r="A16108" t="s">
        <v>2</v>
      </c>
      <c r="B16108" t="s">
        <v>28262</v>
      </c>
      <c r="C16108" t="s">
        <v>304</v>
      </c>
      <c r="D16108" t="s">
        <v>4526</v>
      </c>
      <c r="E16108" t="s">
        <v>88</v>
      </c>
      <c r="F16108" t="b">
        <v>0</v>
      </c>
      <c r="G16108" t="s">
        <v>68</v>
      </c>
      <c r="H16108" s="1">
        <v>46197.796932870369</v>
      </c>
      <c r="I16108" t="b">
        <v>0</v>
      </c>
      <c r="J16108" t="b">
        <v>0</v>
      </c>
      <c r="K16108" t="s">
        <v>41</v>
      </c>
      <c r="L16108" t="s">
        <v>74</v>
      </c>
      <c r="M16108"/>
      <c r="N16108">
        <v>55</v>
      </c>
      <c r="O16108" t="s">
        <v>3867</v>
      </c>
      <c r="P16108" t="s">
        <v>597</v>
      </c>
    </row>
    <row r="16109" spans="1:16" x14ac:dyDescent="0.25">
      <c r="A16109" t="s">
        <v>0</v>
      </c>
      <c r="B16109" t="s">
        <v>268</v>
      </c>
      <c r="C16109" t="s">
        <v>75</v>
      </c>
      <c r="D16109" t="s">
        <v>4526</v>
      </c>
      <c r="E16109" t="s">
        <v>59</v>
      </c>
      <c r="F16109" t="b">
        <v>0</v>
      </c>
      <c r="G16109" t="s">
        <v>65</v>
      </c>
      <c r="H16109" s="1">
        <v>46197.835555555554</v>
      </c>
      <c r="I16109" t="b">
        <v>1</v>
      </c>
      <c r="J16109" t="b">
        <v>0</v>
      </c>
      <c r="K16109" t="s">
        <v>41</v>
      </c>
      <c r="L16109" t="s">
        <v>74</v>
      </c>
      <c r="M16109"/>
      <c r="N16109">
        <v>32.5</v>
      </c>
      <c r="O16109" t="s">
        <v>28263</v>
      </c>
      <c r="P16109" t="s">
        <v>219</v>
      </c>
    </row>
    <row r="16110" spans="1:16" x14ac:dyDescent="0.25">
      <c r="A16110" t="s">
        <v>0</v>
      </c>
      <c r="B16110" t="s">
        <v>3020</v>
      </c>
      <c r="C16110" t="s">
        <v>13</v>
      </c>
      <c r="D16110" t="s">
        <v>4526</v>
      </c>
      <c r="E16110" t="s">
        <v>59</v>
      </c>
      <c r="F16110" t="b">
        <v>0</v>
      </c>
      <c r="G16110" t="s">
        <v>13</v>
      </c>
      <c r="H16110" s="1">
        <v>46197.835775462961</v>
      </c>
      <c r="I16110" t="b">
        <v>0</v>
      </c>
      <c r="J16110" t="b">
        <v>0</v>
      </c>
      <c r="K16110" t="s">
        <v>13</v>
      </c>
      <c r="L16110" t="s">
        <v>60</v>
      </c>
      <c r="M16110">
        <v>80000</v>
      </c>
      <c r="N16110"/>
      <c r="O16110" t="s">
        <v>11145</v>
      </c>
      <c r="P16110" t="s">
        <v>1482</v>
      </c>
    </row>
    <row r="16111" spans="1:16" x14ac:dyDescent="0.25">
      <c r="A16111" t="s">
        <v>2</v>
      </c>
      <c r="B16111" t="s">
        <v>158</v>
      </c>
      <c r="C16111" t="s">
        <v>457</v>
      </c>
      <c r="D16111" t="s">
        <v>4346</v>
      </c>
      <c r="E16111" t="s">
        <v>59</v>
      </c>
      <c r="F16111" t="b">
        <v>0</v>
      </c>
      <c r="G16111" t="s">
        <v>77</v>
      </c>
      <c r="H16111" s="1">
        <v>46197.837071759262</v>
      </c>
      <c r="I16111" t="b">
        <v>0</v>
      </c>
      <c r="J16111" t="b">
        <v>1</v>
      </c>
      <c r="K16111" t="s">
        <v>41</v>
      </c>
      <c r="L16111" t="s">
        <v>60</v>
      </c>
      <c r="M16111">
        <v>190000</v>
      </c>
      <c r="N16111"/>
      <c r="O16111" t="s">
        <v>28264</v>
      </c>
      <c r="P16111" t="s">
        <v>28265</v>
      </c>
    </row>
    <row r="16112" spans="1:16" x14ac:dyDescent="0.25">
      <c r="A16112" t="s">
        <v>7</v>
      </c>
      <c r="B16112" t="s">
        <v>28266</v>
      </c>
      <c r="C16112" t="s">
        <v>201</v>
      </c>
      <c r="D16112" t="s">
        <v>4526</v>
      </c>
      <c r="E16112" t="s">
        <v>88</v>
      </c>
      <c r="F16112" t="b">
        <v>0</v>
      </c>
      <c r="G16112" t="s">
        <v>77</v>
      </c>
      <c r="H16112" s="1">
        <v>46197.83861111111</v>
      </c>
      <c r="I16112" t="b">
        <v>1</v>
      </c>
      <c r="J16112" t="b">
        <v>0</v>
      </c>
      <c r="K16112" t="s">
        <v>41</v>
      </c>
      <c r="L16112" t="s">
        <v>74</v>
      </c>
      <c r="M16112"/>
      <c r="N16112">
        <v>65</v>
      </c>
      <c r="O16112" t="s">
        <v>26609</v>
      </c>
      <c r="P16112" t="s">
        <v>2737</v>
      </c>
    </row>
    <row r="16113" spans="1:16" x14ac:dyDescent="0.25">
      <c r="A16113" t="s">
        <v>1</v>
      </c>
      <c r="B16113" t="s">
        <v>4857</v>
      </c>
      <c r="C16113" t="s">
        <v>326</v>
      </c>
      <c r="D16113" t="s">
        <v>4346</v>
      </c>
      <c r="E16113" t="s">
        <v>72</v>
      </c>
      <c r="F16113" t="b">
        <v>0</v>
      </c>
      <c r="G16113" t="s">
        <v>73</v>
      </c>
      <c r="H16113" s="1">
        <v>46197.838796296302</v>
      </c>
      <c r="I16113" t="b">
        <v>0</v>
      </c>
      <c r="J16113" t="b">
        <v>1</v>
      </c>
      <c r="K16113" t="s">
        <v>41</v>
      </c>
      <c r="L16113" t="s">
        <v>60</v>
      </c>
      <c r="M16113">
        <v>175500</v>
      </c>
      <c r="N16113"/>
      <c r="O16113" t="s">
        <v>424</v>
      </c>
      <c r="P16113" t="s">
        <v>28267</v>
      </c>
    </row>
    <row r="16114" spans="1:16" x14ac:dyDescent="0.25">
      <c r="A16114" t="s">
        <v>8</v>
      </c>
      <c r="B16114" t="s">
        <v>4047</v>
      </c>
      <c r="C16114" t="s">
        <v>15470</v>
      </c>
      <c r="D16114" t="s">
        <v>4526</v>
      </c>
      <c r="E16114" t="s">
        <v>59</v>
      </c>
      <c r="F16114" t="b">
        <v>0</v>
      </c>
      <c r="G16114" t="s">
        <v>13</v>
      </c>
      <c r="H16114" s="1">
        <v>46197.839247685188</v>
      </c>
      <c r="I16114" t="b">
        <v>0</v>
      </c>
      <c r="J16114" t="b">
        <v>0</v>
      </c>
      <c r="K16114" t="s">
        <v>13</v>
      </c>
      <c r="L16114" t="s">
        <v>60</v>
      </c>
      <c r="M16114">
        <v>100000</v>
      </c>
      <c r="N16114"/>
      <c r="O16114" t="s">
        <v>28268</v>
      </c>
      <c r="P16114" t="s">
        <v>28269</v>
      </c>
    </row>
    <row r="16115" spans="1:16" x14ac:dyDescent="0.25">
      <c r="A16115" t="s">
        <v>4</v>
      </c>
      <c r="B16115" t="s">
        <v>28270</v>
      </c>
      <c r="C16115" t="s">
        <v>20</v>
      </c>
      <c r="D16115" t="s">
        <v>7670</v>
      </c>
      <c r="E16115" t="s">
        <v>59</v>
      </c>
      <c r="F16115" t="b">
        <v>0</v>
      </c>
      <c r="G16115" t="s">
        <v>20</v>
      </c>
      <c r="H16115" s="1">
        <v>46197.83965277778</v>
      </c>
      <c r="I16115" t="b">
        <v>1</v>
      </c>
      <c r="J16115" t="b">
        <v>0</v>
      </c>
      <c r="K16115" t="s">
        <v>20</v>
      </c>
      <c r="L16115" t="s">
        <v>60</v>
      </c>
      <c r="M16115">
        <v>33000</v>
      </c>
      <c r="N16115"/>
      <c r="O16115" t="s">
        <v>28271</v>
      </c>
      <c r="P16115" t="s">
        <v>261</v>
      </c>
    </row>
    <row r="16116" spans="1:16" x14ac:dyDescent="0.25">
      <c r="A16116" t="s">
        <v>2</v>
      </c>
      <c r="B16116" t="s">
        <v>28272</v>
      </c>
      <c r="C16116" t="s">
        <v>41</v>
      </c>
      <c r="D16116" t="s">
        <v>4526</v>
      </c>
      <c r="E16116" t="s">
        <v>59</v>
      </c>
      <c r="F16116" t="b">
        <v>0</v>
      </c>
      <c r="G16116" t="s">
        <v>41</v>
      </c>
      <c r="H16116" s="1">
        <v>46197.878599537027</v>
      </c>
      <c r="I16116" t="b">
        <v>0</v>
      </c>
      <c r="J16116" t="b">
        <v>0</v>
      </c>
      <c r="K16116" t="s">
        <v>41</v>
      </c>
      <c r="L16116" t="s">
        <v>60</v>
      </c>
      <c r="M16116">
        <v>82500</v>
      </c>
      <c r="N16116"/>
      <c r="O16116" t="s">
        <v>4386</v>
      </c>
      <c r="P16116" t="s">
        <v>28273</v>
      </c>
    </row>
    <row r="16117" spans="1:16" x14ac:dyDescent="0.25">
      <c r="A16117" t="s">
        <v>1</v>
      </c>
      <c r="B16117" t="s">
        <v>28274</v>
      </c>
      <c r="C16117" t="s">
        <v>1169</v>
      </c>
      <c r="D16117" t="s">
        <v>4756</v>
      </c>
      <c r="E16117" t="s">
        <v>59</v>
      </c>
      <c r="F16117" t="b">
        <v>0</v>
      </c>
      <c r="G16117" t="s">
        <v>77</v>
      </c>
      <c r="H16117" s="1">
        <v>46197.880277777767</v>
      </c>
      <c r="I16117" t="b">
        <v>0</v>
      </c>
      <c r="J16117" t="b">
        <v>0</v>
      </c>
      <c r="K16117" t="s">
        <v>41</v>
      </c>
      <c r="L16117" t="s">
        <v>60</v>
      </c>
      <c r="M16117">
        <v>105000</v>
      </c>
      <c r="N16117"/>
      <c r="O16117" t="s">
        <v>3140</v>
      </c>
      <c r="P16117" t="s">
        <v>12987</v>
      </c>
    </row>
    <row r="16118" spans="1:16" x14ac:dyDescent="0.25">
      <c r="A16118" t="s">
        <v>0</v>
      </c>
      <c r="B16118" t="s">
        <v>28275</v>
      </c>
      <c r="C16118" t="s">
        <v>1367</v>
      </c>
      <c r="D16118" t="s">
        <v>4346</v>
      </c>
      <c r="E16118" t="s">
        <v>59</v>
      </c>
      <c r="F16118" t="b">
        <v>0</v>
      </c>
      <c r="G16118" t="s">
        <v>65</v>
      </c>
      <c r="H16118" s="1">
        <v>46197.918680555558</v>
      </c>
      <c r="I16118" t="b">
        <v>1</v>
      </c>
      <c r="J16118" t="b">
        <v>0</v>
      </c>
      <c r="K16118" t="s">
        <v>41</v>
      </c>
      <c r="L16118" t="s">
        <v>60</v>
      </c>
      <c r="M16118">
        <v>67500</v>
      </c>
      <c r="N16118"/>
      <c r="O16118" t="s">
        <v>19254</v>
      </c>
      <c r="P16118" t="s">
        <v>1182</v>
      </c>
    </row>
    <row r="16119" spans="1:16" x14ac:dyDescent="0.25">
      <c r="A16119" t="s">
        <v>2</v>
      </c>
      <c r="B16119" t="s">
        <v>2</v>
      </c>
      <c r="C16119" t="s">
        <v>2907</v>
      </c>
      <c r="D16119" t="s">
        <v>4346</v>
      </c>
      <c r="E16119" t="s">
        <v>59</v>
      </c>
      <c r="F16119" t="b">
        <v>0</v>
      </c>
      <c r="G16119" t="s">
        <v>68</v>
      </c>
      <c r="H16119" s="1">
        <v>46197.920416666668</v>
      </c>
      <c r="I16119" t="b">
        <v>0</v>
      </c>
      <c r="J16119" t="b">
        <v>1</v>
      </c>
      <c r="K16119" t="s">
        <v>41</v>
      </c>
      <c r="L16119" t="s">
        <v>60</v>
      </c>
      <c r="M16119">
        <v>94600</v>
      </c>
      <c r="N16119"/>
      <c r="O16119" t="s">
        <v>2454</v>
      </c>
      <c r="P16119" t="s">
        <v>22061</v>
      </c>
    </row>
    <row r="16120" spans="1:16" x14ac:dyDescent="0.25">
      <c r="A16120" t="s">
        <v>1</v>
      </c>
      <c r="B16120" t="s">
        <v>358</v>
      </c>
      <c r="C16120" t="s">
        <v>112</v>
      </c>
      <c r="D16120" t="s">
        <v>4526</v>
      </c>
      <c r="E16120" t="s">
        <v>59</v>
      </c>
      <c r="F16120" t="b">
        <v>0</v>
      </c>
      <c r="G16120" t="s">
        <v>89</v>
      </c>
      <c r="H16120" s="1">
        <v>46197.921990740739</v>
      </c>
      <c r="I16120" t="b">
        <v>0</v>
      </c>
      <c r="J16120" t="b">
        <v>0</v>
      </c>
      <c r="K16120" t="s">
        <v>41</v>
      </c>
      <c r="L16120" t="s">
        <v>60</v>
      </c>
      <c r="M16120">
        <v>72500</v>
      </c>
      <c r="N16120"/>
      <c r="O16120" t="s">
        <v>28276</v>
      </c>
      <c r="P16120" t="s">
        <v>28277</v>
      </c>
    </row>
    <row r="16121" spans="1:16" x14ac:dyDescent="0.25">
      <c r="A16121" t="s">
        <v>4</v>
      </c>
      <c r="B16121" t="s">
        <v>3538</v>
      </c>
      <c r="C16121" t="s">
        <v>28278</v>
      </c>
      <c r="D16121" t="s">
        <v>4526</v>
      </c>
      <c r="E16121" t="s">
        <v>88</v>
      </c>
      <c r="F16121" t="b">
        <v>0</v>
      </c>
      <c r="G16121" t="s">
        <v>77</v>
      </c>
      <c r="H16121" s="1">
        <v>46197.922094907408</v>
      </c>
      <c r="I16121" t="b">
        <v>0</v>
      </c>
      <c r="J16121" t="b">
        <v>0</v>
      </c>
      <c r="K16121" t="s">
        <v>41</v>
      </c>
      <c r="L16121" t="s">
        <v>74</v>
      </c>
      <c r="M16121"/>
      <c r="N16121">
        <v>50</v>
      </c>
      <c r="O16121" t="s">
        <v>28279</v>
      </c>
      <c r="P16121" t="s">
        <v>2268</v>
      </c>
    </row>
    <row r="16122" spans="1:16" x14ac:dyDescent="0.25">
      <c r="A16122" t="s">
        <v>5</v>
      </c>
      <c r="B16122" t="s">
        <v>28280</v>
      </c>
      <c r="C16122" t="s">
        <v>955</v>
      </c>
      <c r="D16122" t="s">
        <v>4526</v>
      </c>
      <c r="E16122" t="s">
        <v>88</v>
      </c>
      <c r="F16122" t="b">
        <v>0</v>
      </c>
      <c r="G16122" t="s">
        <v>13</v>
      </c>
      <c r="H16122" s="1">
        <v>46197.92255787037</v>
      </c>
      <c r="I16122" t="b">
        <v>0</v>
      </c>
      <c r="J16122" t="b">
        <v>0</v>
      </c>
      <c r="K16122" t="s">
        <v>13</v>
      </c>
      <c r="L16122" t="s">
        <v>60</v>
      </c>
      <c r="M16122">
        <v>106708.5</v>
      </c>
      <c r="N16122"/>
      <c r="O16122" t="s">
        <v>19748</v>
      </c>
      <c r="P16122" t="s">
        <v>28281</v>
      </c>
    </row>
    <row r="16123" spans="1:16" x14ac:dyDescent="0.25">
      <c r="A16123" t="s">
        <v>1</v>
      </c>
      <c r="B16123" t="s">
        <v>28282</v>
      </c>
      <c r="C16123" t="s">
        <v>9074</v>
      </c>
      <c r="D16123" t="s">
        <v>9075</v>
      </c>
      <c r="E16123" t="s">
        <v>59</v>
      </c>
      <c r="F16123" t="b">
        <v>0</v>
      </c>
      <c r="G16123" t="s">
        <v>40</v>
      </c>
      <c r="H16123" s="1">
        <v>46197.923900462964</v>
      </c>
      <c r="I16123" t="b">
        <v>1</v>
      </c>
      <c r="J16123" t="b">
        <v>0</v>
      </c>
      <c r="K16123" t="s">
        <v>40</v>
      </c>
      <c r="L16123" t="s">
        <v>60</v>
      </c>
      <c r="M16123">
        <v>47997.5</v>
      </c>
      <c r="N16123"/>
      <c r="O16123" t="s">
        <v>9076</v>
      </c>
      <c r="P16123" t="s">
        <v>28283</v>
      </c>
    </row>
    <row r="16124" spans="1:16" x14ac:dyDescent="0.25">
      <c r="A16124" t="s">
        <v>0</v>
      </c>
      <c r="B16124" t="s">
        <v>28284</v>
      </c>
      <c r="C16124" t="s">
        <v>28285</v>
      </c>
      <c r="D16124" t="s">
        <v>4526</v>
      </c>
      <c r="E16124" t="s">
        <v>59</v>
      </c>
      <c r="F16124" t="b">
        <v>0</v>
      </c>
      <c r="G16124" t="s">
        <v>89</v>
      </c>
      <c r="H16124" s="1">
        <v>46197.960358796299</v>
      </c>
      <c r="I16124" t="b">
        <v>1</v>
      </c>
      <c r="J16124" t="b">
        <v>1</v>
      </c>
      <c r="K16124" t="s">
        <v>41</v>
      </c>
      <c r="L16124" t="s">
        <v>60</v>
      </c>
      <c r="M16124">
        <v>90000</v>
      </c>
      <c r="N16124"/>
      <c r="O16124" t="s">
        <v>1874</v>
      </c>
      <c r="P16124" t="s">
        <v>28286</v>
      </c>
    </row>
    <row r="16125" spans="1:16" x14ac:dyDescent="0.25">
      <c r="A16125" t="s">
        <v>0</v>
      </c>
      <c r="B16125" t="s">
        <v>28287</v>
      </c>
      <c r="C16125" t="s">
        <v>172</v>
      </c>
      <c r="D16125" t="s">
        <v>4526</v>
      </c>
      <c r="E16125" t="s">
        <v>59</v>
      </c>
      <c r="F16125" t="b">
        <v>0</v>
      </c>
      <c r="G16125" t="s">
        <v>68</v>
      </c>
      <c r="H16125" s="1">
        <v>46197.960358796299</v>
      </c>
      <c r="I16125" t="b">
        <v>0</v>
      </c>
      <c r="J16125" t="b">
        <v>1</v>
      </c>
      <c r="K16125" t="s">
        <v>41</v>
      </c>
      <c r="L16125" t="s">
        <v>60</v>
      </c>
      <c r="M16125">
        <v>96500</v>
      </c>
      <c r="N16125"/>
      <c r="O16125" t="s">
        <v>1155</v>
      </c>
      <c r="P16125" t="s">
        <v>1747</v>
      </c>
    </row>
    <row r="16126" spans="1:16" x14ac:dyDescent="0.25">
      <c r="A16126" t="s">
        <v>1</v>
      </c>
      <c r="B16126" t="s">
        <v>156</v>
      </c>
      <c r="D16126" t="s">
        <v>7670</v>
      </c>
      <c r="E16126" t="s">
        <v>59</v>
      </c>
      <c r="F16126" t="b">
        <v>0</v>
      </c>
      <c r="G16126" t="s">
        <v>40</v>
      </c>
      <c r="H16126" s="1">
        <v>46197.965520833342</v>
      </c>
      <c r="I16126" t="b">
        <v>1</v>
      </c>
      <c r="J16126" t="b">
        <v>0</v>
      </c>
      <c r="K16126" t="s">
        <v>40</v>
      </c>
      <c r="L16126" t="s">
        <v>60</v>
      </c>
      <c r="M16126">
        <v>75000</v>
      </c>
      <c r="N16126"/>
      <c r="O16126" t="s">
        <v>19878</v>
      </c>
      <c r="P16126" t="s">
        <v>4437</v>
      </c>
    </row>
    <row r="16127" spans="1:16" x14ac:dyDescent="0.25">
      <c r="A16127" t="s">
        <v>7</v>
      </c>
      <c r="B16127" t="s">
        <v>1991</v>
      </c>
      <c r="C16127" t="s">
        <v>359</v>
      </c>
      <c r="D16127" t="s">
        <v>4346</v>
      </c>
      <c r="E16127" t="s">
        <v>59</v>
      </c>
      <c r="F16127" t="b">
        <v>0</v>
      </c>
      <c r="G16127" t="s">
        <v>65</v>
      </c>
      <c r="H16127" s="1">
        <v>46198.002164351848</v>
      </c>
      <c r="I16127" t="b">
        <v>0</v>
      </c>
      <c r="J16127" t="b">
        <v>1</v>
      </c>
      <c r="K16127" t="s">
        <v>41</v>
      </c>
      <c r="L16127" t="s">
        <v>60</v>
      </c>
      <c r="M16127">
        <v>129675.52</v>
      </c>
      <c r="N16127"/>
      <c r="O16127" t="s">
        <v>25096</v>
      </c>
      <c r="P16127" t="s">
        <v>28288</v>
      </c>
    </row>
    <row r="16128" spans="1:16" x14ac:dyDescent="0.25">
      <c r="A16128" t="s">
        <v>5</v>
      </c>
      <c r="B16128" t="s">
        <v>28289</v>
      </c>
      <c r="C16128" t="s">
        <v>913</v>
      </c>
      <c r="D16128" t="s">
        <v>4515</v>
      </c>
      <c r="E16128" t="s">
        <v>59</v>
      </c>
      <c r="F16128" t="b">
        <v>0</v>
      </c>
      <c r="G16128" t="s">
        <v>20</v>
      </c>
      <c r="H16128" s="1">
        <v>46198.002893518518</v>
      </c>
      <c r="I16128" t="b">
        <v>1</v>
      </c>
      <c r="J16128" t="b">
        <v>0</v>
      </c>
      <c r="K16128" t="s">
        <v>20</v>
      </c>
      <c r="L16128" t="s">
        <v>60</v>
      </c>
      <c r="M16128">
        <v>80000</v>
      </c>
      <c r="N16128"/>
      <c r="O16128" t="s">
        <v>8149</v>
      </c>
      <c r="P16128" t="s">
        <v>1738</v>
      </c>
    </row>
    <row r="16129" spans="1:16" x14ac:dyDescent="0.25">
      <c r="A16129" t="s">
        <v>2</v>
      </c>
      <c r="B16129" t="s">
        <v>28290</v>
      </c>
      <c r="C16129" t="s">
        <v>336</v>
      </c>
      <c r="D16129" t="s">
        <v>3761</v>
      </c>
      <c r="E16129" t="s">
        <v>59</v>
      </c>
      <c r="F16129" t="b">
        <v>0</v>
      </c>
      <c r="G16129" t="s">
        <v>65</v>
      </c>
      <c r="H16129" s="1">
        <v>46198.003750000003</v>
      </c>
      <c r="I16129" t="b">
        <v>0</v>
      </c>
      <c r="J16129" t="b">
        <v>1</v>
      </c>
      <c r="K16129" t="s">
        <v>41</v>
      </c>
      <c r="L16129" t="s">
        <v>60</v>
      </c>
      <c r="M16129">
        <v>83800</v>
      </c>
      <c r="N16129"/>
      <c r="O16129" t="s">
        <v>3781</v>
      </c>
      <c r="P16129" t="s">
        <v>208</v>
      </c>
    </row>
    <row r="16130" spans="1:16" x14ac:dyDescent="0.25">
      <c r="A16130" t="s">
        <v>0</v>
      </c>
      <c r="B16130" t="s">
        <v>28291</v>
      </c>
      <c r="C16130" t="s">
        <v>112</v>
      </c>
      <c r="D16130" t="s">
        <v>2360</v>
      </c>
      <c r="F16130" t="b">
        <v>0</v>
      </c>
      <c r="G16130" t="s">
        <v>65</v>
      </c>
      <c r="H16130" s="1">
        <v>46198.209386574083</v>
      </c>
      <c r="I16130" t="b">
        <v>0</v>
      </c>
      <c r="J16130" t="b">
        <v>0</v>
      </c>
      <c r="K16130" t="s">
        <v>41</v>
      </c>
      <c r="L16130" t="s">
        <v>74</v>
      </c>
      <c r="M16130"/>
      <c r="N16130">
        <v>63</v>
      </c>
      <c r="O16130" t="s">
        <v>28292</v>
      </c>
      <c r="P16130" t="s">
        <v>219</v>
      </c>
    </row>
    <row r="16131" spans="1:16" x14ac:dyDescent="0.25">
      <c r="A16131" t="s">
        <v>0</v>
      </c>
      <c r="B16131" t="s">
        <v>28293</v>
      </c>
      <c r="C16131" t="s">
        <v>1569</v>
      </c>
      <c r="D16131" t="s">
        <v>2360</v>
      </c>
      <c r="E16131" t="s">
        <v>59</v>
      </c>
      <c r="F16131" t="b">
        <v>0</v>
      </c>
      <c r="G16131" t="s">
        <v>89</v>
      </c>
      <c r="H16131" s="1">
        <v>46198.209467592591</v>
      </c>
      <c r="I16131" t="b">
        <v>0</v>
      </c>
      <c r="J16131" t="b">
        <v>0</v>
      </c>
      <c r="K16131" t="s">
        <v>41</v>
      </c>
      <c r="L16131" t="s">
        <v>60</v>
      </c>
      <c r="M16131">
        <v>182464</v>
      </c>
      <c r="N16131"/>
      <c r="O16131" t="s">
        <v>28294</v>
      </c>
      <c r="P16131" t="s">
        <v>1514</v>
      </c>
    </row>
    <row r="16132" spans="1:16" x14ac:dyDescent="0.25">
      <c r="A16132" t="s">
        <v>2</v>
      </c>
      <c r="B16132" t="s">
        <v>28295</v>
      </c>
      <c r="C16132" t="s">
        <v>543</v>
      </c>
      <c r="D16132" t="s">
        <v>4587</v>
      </c>
      <c r="E16132" t="s">
        <v>59</v>
      </c>
      <c r="F16132" t="b">
        <v>0</v>
      </c>
      <c r="G16132" t="s">
        <v>65</v>
      </c>
      <c r="H16132" s="1">
        <v>46198.211331018523</v>
      </c>
      <c r="I16132" t="b">
        <v>0</v>
      </c>
      <c r="J16132" t="b">
        <v>0</v>
      </c>
      <c r="K16132" t="s">
        <v>41</v>
      </c>
      <c r="L16132" t="s">
        <v>60</v>
      </c>
      <c r="M16132">
        <v>185500</v>
      </c>
      <c r="N16132"/>
      <c r="O16132" t="s">
        <v>7744</v>
      </c>
      <c r="P16132" t="s">
        <v>28296</v>
      </c>
    </row>
    <row r="16133" spans="1:16" x14ac:dyDescent="0.25">
      <c r="A16133" t="s">
        <v>3</v>
      </c>
      <c r="B16133" t="s">
        <v>28297</v>
      </c>
      <c r="C16133" t="s">
        <v>25</v>
      </c>
      <c r="D16133" t="s">
        <v>4526</v>
      </c>
      <c r="F16133" t="b">
        <v>0</v>
      </c>
      <c r="G16133" t="s">
        <v>25</v>
      </c>
      <c r="H16133" s="1">
        <v>46198.252071759263</v>
      </c>
      <c r="I16133" t="b">
        <v>0</v>
      </c>
      <c r="J16133" t="b">
        <v>0</v>
      </c>
      <c r="K16133" t="s">
        <v>25</v>
      </c>
      <c r="L16133" t="s">
        <v>60</v>
      </c>
      <c r="M16133">
        <v>8000</v>
      </c>
      <c r="N16133"/>
      <c r="O16133" t="s">
        <v>23655</v>
      </c>
      <c r="P16133" t="s">
        <v>28298</v>
      </c>
    </row>
    <row r="16134" spans="1:16" x14ac:dyDescent="0.25">
      <c r="A16134" t="s">
        <v>6</v>
      </c>
      <c r="B16134" t="s">
        <v>24438</v>
      </c>
      <c r="C16134" t="s">
        <v>237</v>
      </c>
      <c r="D16134" t="s">
        <v>4756</v>
      </c>
      <c r="E16134" t="s">
        <v>59</v>
      </c>
      <c r="F16134" t="b">
        <v>0</v>
      </c>
      <c r="G16134" t="s">
        <v>89</v>
      </c>
      <c r="H16134" s="1">
        <v>46198.252835648149</v>
      </c>
      <c r="I16134" t="b">
        <v>0</v>
      </c>
      <c r="J16134" t="b">
        <v>1</v>
      </c>
      <c r="K16134" t="s">
        <v>41</v>
      </c>
      <c r="L16134" t="s">
        <v>60</v>
      </c>
      <c r="M16134">
        <v>157000</v>
      </c>
      <c r="N16134"/>
      <c r="O16134" t="s">
        <v>24439</v>
      </c>
      <c r="P16134" t="s">
        <v>24440</v>
      </c>
    </row>
    <row r="16135" spans="1:16" x14ac:dyDescent="0.25">
      <c r="A16135" t="s">
        <v>7</v>
      </c>
      <c r="B16135" t="s">
        <v>28299</v>
      </c>
      <c r="C16135" t="s">
        <v>382</v>
      </c>
      <c r="D16135" t="s">
        <v>6234</v>
      </c>
      <c r="E16135" t="s">
        <v>59</v>
      </c>
      <c r="F16135" t="b">
        <v>0</v>
      </c>
      <c r="G16135" t="s">
        <v>77</v>
      </c>
      <c r="H16135" s="1">
        <v>46198.292719907397</v>
      </c>
      <c r="I16135" t="b">
        <v>0</v>
      </c>
      <c r="J16135" t="b">
        <v>1</v>
      </c>
      <c r="K16135" t="s">
        <v>41</v>
      </c>
      <c r="L16135" t="s">
        <v>60</v>
      </c>
      <c r="M16135">
        <v>127907.5</v>
      </c>
      <c r="N16135"/>
      <c r="O16135" t="s">
        <v>2599</v>
      </c>
      <c r="P16135" t="s">
        <v>28300</v>
      </c>
    </row>
    <row r="16136" spans="1:16" x14ac:dyDescent="0.25">
      <c r="A16136" t="s">
        <v>0</v>
      </c>
      <c r="B16136" t="s">
        <v>130</v>
      </c>
      <c r="C16136" t="s">
        <v>2324</v>
      </c>
      <c r="D16136" t="s">
        <v>4346</v>
      </c>
      <c r="E16136" t="s">
        <v>59</v>
      </c>
      <c r="F16136" t="b">
        <v>0</v>
      </c>
      <c r="G16136" t="s">
        <v>77</v>
      </c>
      <c r="H16136" s="1">
        <v>46198.292719907397</v>
      </c>
      <c r="I16136" t="b">
        <v>1</v>
      </c>
      <c r="J16136" t="b">
        <v>1</v>
      </c>
      <c r="K16136" t="s">
        <v>41</v>
      </c>
      <c r="L16136" t="s">
        <v>74</v>
      </c>
      <c r="M16136"/>
      <c r="N16136">
        <v>24</v>
      </c>
      <c r="O16136" t="s">
        <v>28301</v>
      </c>
      <c r="P16136" t="s">
        <v>8781</v>
      </c>
    </row>
    <row r="16137" spans="1:16" x14ac:dyDescent="0.25">
      <c r="A16137" t="s">
        <v>0</v>
      </c>
      <c r="B16137" t="s">
        <v>0</v>
      </c>
      <c r="C16137" t="s">
        <v>28302</v>
      </c>
      <c r="D16137" t="s">
        <v>17626</v>
      </c>
      <c r="E16137" t="s">
        <v>59</v>
      </c>
      <c r="F16137" t="b">
        <v>0</v>
      </c>
      <c r="G16137" t="s">
        <v>65</v>
      </c>
      <c r="H16137" s="1">
        <v>46198.292743055557</v>
      </c>
      <c r="I16137" t="b">
        <v>0</v>
      </c>
      <c r="J16137" t="b">
        <v>1</v>
      </c>
      <c r="K16137" t="s">
        <v>41</v>
      </c>
      <c r="L16137" t="s">
        <v>60</v>
      </c>
      <c r="M16137">
        <v>98150</v>
      </c>
      <c r="N16137"/>
      <c r="O16137" t="s">
        <v>28303</v>
      </c>
      <c r="P16137" t="s">
        <v>3709</v>
      </c>
    </row>
    <row r="16138" spans="1:16" x14ac:dyDescent="0.25">
      <c r="A16138" t="s">
        <v>2</v>
      </c>
      <c r="B16138" t="s">
        <v>248</v>
      </c>
      <c r="C16138" t="s">
        <v>2907</v>
      </c>
      <c r="D16138" t="s">
        <v>5349</v>
      </c>
      <c r="E16138" t="s">
        <v>59</v>
      </c>
      <c r="F16138" t="b">
        <v>0</v>
      </c>
      <c r="G16138" t="s">
        <v>68</v>
      </c>
      <c r="H16138" s="1">
        <v>46198.294525462959</v>
      </c>
      <c r="I16138" t="b">
        <v>0</v>
      </c>
      <c r="J16138" t="b">
        <v>1</v>
      </c>
      <c r="K16138" t="s">
        <v>41</v>
      </c>
      <c r="L16138" t="s">
        <v>60</v>
      </c>
      <c r="M16138">
        <v>94600</v>
      </c>
      <c r="N16138"/>
      <c r="O16138" t="s">
        <v>2454</v>
      </c>
      <c r="P16138" t="s">
        <v>22061</v>
      </c>
    </row>
    <row r="16139" spans="1:16" x14ac:dyDescent="0.25">
      <c r="A16139" t="s">
        <v>2</v>
      </c>
      <c r="B16139" t="s">
        <v>28304</v>
      </c>
      <c r="C16139" t="s">
        <v>2859</v>
      </c>
      <c r="D16139" t="s">
        <v>17626</v>
      </c>
      <c r="E16139" t="s">
        <v>59</v>
      </c>
      <c r="F16139" t="b">
        <v>0</v>
      </c>
      <c r="G16139" t="s">
        <v>65</v>
      </c>
      <c r="H16139" s="1">
        <v>46198.294664351852</v>
      </c>
      <c r="I16139" t="b">
        <v>0</v>
      </c>
      <c r="J16139" t="b">
        <v>0</v>
      </c>
      <c r="K16139" t="s">
        <v>41</v>
      </c>
      <c r="L16139" t="s">
        <v>60</v>
      </c>
      <c r="M16139">
        <v>132277.5</v>
      </c>
      <c r="N16139"/>
      <c r="O16139" t="s">
        <v>28305</v>
      </c>
      <c r="P16139" t="s">
        <v>28306</v>
      </c>
    </row>
    <row r="16140" spans="1:16" x14ac:dyDescent="0.25">
      <c r="A16140" t="s">
        <v>8</v>
      </c>
      <c r="B16140" t="s">
        <v>28307</v>
      </c>
      <c r="C16140" t="s">
        <v>32</v>
      </c>
      <c r="D16140" t="s">
        <v>28308</v>
      </c>
      <c r="E16140" t="s">
        <v>59</v>
      </c>
      <c r="F16140" t="b">
        <v>0</v>
      </c>
      <c r="G16140" t="s">
        <v>32</v>
      </c>
      <c r="H16140" s="1">
        <v>46198.297592592593</v>
      </c>
      <c r="I16140" t="b">
        <v>0</v>
      </c>
      <c r="J16140" t="b">
        <v>0</v>
      </c>
      <c r="K16140" t="s">
        <v>32</v>
      </c>
      <c r="L16140" t="s">
        <v>60</v>
      </c>
      <c r="M16140">
        <v>100000</v>
      </c>
      <c r="N16140"/>
      <c r="O16140" t="s">
        <v>521</v>
      </c>
      <c r="P16140" t="s">
        <v>28309</v>
      </c>
    </row>
    <row r="16141" spans="1:16" x14ac:dyDescent="0.25">
      <c r="A16141" t="s">
        <v>0</v>
      </c>
      <c r="B16141" t="s">
        <v>28310</v>
      </c>
      <c r="C16141" t="s">
        <v>76</v>
      </c>
      <c r="D16141" t="s">
        <v>4526</v>
      </c>
      <c r="E16141" t="s">
        <v>132</v>
      </c>
      <c r="F16141" t="b">
        <v>1</v>
      </c>
      <c r="G16141" t="s">
        <v>13</v>
      </c>
      <c r="H16141" s="1">
        <v>46198.334733796299</v>
      </c>
      <c r="I16141" t="b">
        <v>1</v>
      </c>
      <c r="J16141" t="b">
        <v>0</v>
      </c>
      <c r="K16141" t="s">
        <v>13</v>
      </c>
      <c r="L16141" t="s">
        <v>74</v>
      </c>
      <c r="M16141"/>
      <c r="N16141">
        <v>50</v>
      </c>
      <c r="O16141" t="s">
        <v>5046</v>
      </c>
    </row>
    <row r="16142" spans="1:16" x14ac:dyDescent="0.25">
      <c r="A16142" t="s">
        <v>0</v>
      </c>
      <c r="B16142" t="s">
        <v>564</v>
      </c>
      <c r="C16142" t="s">
        <v>10022</v>
      </c>
      <c r="D16142" t="s">
        <v>4526</v>
      </c>
      <c r="E16142" t="s">
        <v>59</v>
      </c>
      <c r="F16142" t="b">
        <v>0</v>
      </c>
      <c r="G16142" t="s">
        <v>40</v>
      </c>
      <c r="H16142" s="1">
        <v>46198.336053240739</v>
      </c>
      <c r="I16142" t="b">
        <v>1</v>
      </c>
      <c r="J16142" t="b">
        <v>0</v>
      </c>
      <c r="K16142" t="s">
        <v>40</v>
      </c>
      <c r="L16142" t="s">
        <v>60</v>
      </c>
      <c r="M16142">
        <v>80000</v>
      </c>
      <c r="N16142"/>
      <c r="O16142" t="s">
        <v>101</v>
      </c>
      <c r="P16142" t="s">
        <v>1580</v>
      </c>
    </row>
    <row r="16143" spans="1:16" x14ac:dyDescent="0.25">
      <c r="A16143" t="s">
        <v>0</v>
      </c>
      <c r="B16143" t="s">
        <v>28311</v>
      </c>
      <c r="C16143" t="s">
        <v>6744</v>
      </c>
      <c r="D16143" t="s">
        <v>4526</v>
      </c>
      <c r="E16143" t="s">
        <v>59</v>
      </c>
      <c r="F16143" t="b">
        <v>0</v>
      </c>
      <c r="G16143" t="s">
        <v>40</v>
      </c>
      <c r="H16143" s="1">
        <v>46198.336053240739</v>
      </c>
      <c r="I16143" t="b">
        <v>0</v>
      </c>
      <c r="J16143" t="b">
        <v>0</v>
      </c>
      <c r="K16143" t="s">
        <v>40</v>
      </c>
      <c r="L16143" t="s">
        <v>60</v>
      </c>
      <c r="M16143">
        <v>45000</v>
      </c>
      <c r="N16143"/>
      <c r="O16143" t="s">
        <v>13842</v>
      </c>
      <c r="P16143" t="s">
        <v>85</v>
      </c>
    </row>
    <row r="16144" spans="1:16" x14ac:dyDescent="0.25">
      <c r="A16144" t="s">
        <v>2</v>
      </c>
      <c r="B16144" t="s">
        <v>28312</v>
      </c>
      <c r="C16144" t="s">
        <v>97</v>
      </c>
      <c r="D16144" t="s">
        <v>11236</v>
      </c>
      <c r="E16144" t="s">
        <v>59</v>
      </c>
      <c r="F16144" t="b">
        <v>0</v>
      </c>
      <c r="G16144" t="s">
        <v>89</v>
      </c>
      <c r="H16144" s="1">
        <v>46198.376064814824</v>
      </c>
      <c r="I16144" t="b">
        <v>0</v>
      </c>
      <c r="J16144" t="b">
        <v>1</v>
      </c>
      <c r="K16144" t="s">
        <v>41</v>
      </c>
      <c r="L16144" t="s">
        <v>60</v>
      </c>
      <c r="M16144">
        <v>212000</v>
      </c>
      <c r="N16144"/>
      <c r="O16144" t="s">
        <v>8460</v>
      </c>
      <c r="P16144" t="s">
        <v>9082</v>
      </c>
    </row>
    <row r="16145" spans="1:16" x14ac:dyDescent="0.25">
      <c r="A16145" t="s">
        <v>0</v>
      </c>
      <c r="B16145" t="s">
        <v>28313</v>
      </c>
      <c r="C16145" t="s">
        <v>330</v>
      </c>
      <c r="D16145" t="s">
        <v>11236</v>
      </c>
      <c r="E16145" t="s">
        <v>59</v>
      </c>
      <c r="F16145" t="b">
        <v>0</v>
      </c>
      <c r="G16145" t="s">
        <v>41</v>
      </c>
      <c r="H16145" s="1">
        <v>46198.419432870367</v>
      </c>
      <c r="I16145" t="b">
        <v>0</v>
      </c>
      <c r="J16145" t="b">
        <v>1</v>
      </c>
      <c r="K16145" t="s">
        <v>41</v>
      </c>
      <c r="L16145" t="s">
        <v>60</v>
      </c>
      <c r="M16145">
        <v>165000</v>
      </c>
      <c r="N16145"/>
      <c r="O16145" t="s">
        <v>22745</v>
      </c>
      <c r="P16145" t="s">
        <v>28314</v>
      </c>
    </row>
    <row r="16146" spans="1:16" x14ac:dyDescent="0.25">
      <c r="A16146" t="s">
        <v>4</v>
      </c>
      <c r="B16146" t="s">
        <v>28315</v>
      </c>
      <c r="C16146" t="s">
        <v>81</v>
      </c>
      <c r="D16146" t="s">
        <v>4526</v>
      </c>
      <c r="E16146" t="s">
        <v>59</v>
      </c>
      <c r="F16146" t="b">
        <v>0</v>
      </c>
      <c r="G16146" t="s">
        <v>65</v>
      </c>
      <c r="H16146" s="1">
        <v>46198.42119212963</v>
      </c>
      <c r="I16146" t="b">
        <v>0</v>
      </c>
      <c r="J16146" t="b">
        <v>0</v>
      </c>
      <c r="K16146" t="s">
        <v>41</v>
      </c>
      <c r="L16146" t="s">
        <v>60</v>
      </c>
      <c r="M16146">
        <v>319023</v>
      </c>
      <c r="N16146"/>
      <c r="O16146" t="s">
        <v>4756</v>
      </c>
      <c r="P16146" t="s">
        <v>15944</v>
      </c>
    </row>
    <row r="16147" spans="1:16" x14ac:dyDescent="0.25">
      <c r="A16147" t="s">
        <v>5</v>
      </c>
      <c r="B16147" t="s">
        <v>28316</v>
      </c>
      <c r="C16147" t="s">
        <v>913</v>
      </c>
      <c r="D16147" t="s">
        <v>20103</v>
      </c>
      <c r="E16147" t="s">
        <v>88</v>
      </c>
      <c r="F16147" t="b">
        <v>0</v>
      </c>
      <c r="G16147" t="s">
        <v>20</v>
      </c>
      <c r="H16147" s="1">
        <v>46198.422083333331</v>
      </c>
      <c r="I16147" t="b">
        <v>1</v>
      </c>
      <c r="J16147" t="b">
        <v>0</v>
      </c>
      <c r="K16147" t="s">
        <v>20</v>
      </c>
      <c r="L16147" t="s">
        <v>60</v>
      </c>
      <c r="M16147">
        <v>550</v>
      </c>
      <c r="N16147"/>
      <c r="O16147" t="s">
        <v>7093</v>
      </c>
      <c r="P16147" t="s">
        <v>897</v>
      </c>
    </row>
    <row r="16148" spans="1:16" x14ac:dyDescent="0.25">
      <c r="A16148" t="s">
        <v>6</v>
      </c>
      <c r="B16148" t="s">
        <v>28317</v>
      </c>
      <c r="C16148" t="s">
        <v>76</v>
      </c>
      <c r="D16148" t="s">
        <v>4587</v>
      </c>
      <c r="E16148" t="s">
        <v>59</v>
      </c>
      <c r="F16148" t="b">
        <v>1</v>
      </c>
      <c r="G16148" t="s">
        <v>40</v>
      </c>
      <c r="H16148" s="1">
        <v>46198.462569444448</v>
      </c>
      <c r="I16148" t="b">
        <v>0</v>
      </c>
      <c r="J16148" t="b">
        <v>0</v>
      </c>
      <c r="K16148" t="s">
        <v>40</v>
      </c>
      <c r="L16148" t="s">
        <v>60</v>
      </c>
      <c r="M16148">
        <v>69530</v>
      </c>
      <c r="N16148"/>
      <c r="O16148" t="s">
        <v>28318</v>
      </c>
      <c r="P16148" t="s">
        <v>28319</v>
      </c>
    </row>
    <row r="16149" spans="1:16" x14ac:dyDescent="0.25">
      <c r="A16149" t="s">
        <v>7</v>
      </c>
      <c r="B16149" t="s">
        <v>7</v>
      </c>
      <c r="C16149" t="s">
        <v>7249</v>
      </c>
      <c r="D16149" t="s">
        <v>4756</v>
      </c>
      <c r="E16149" t="s">
        <v>59</v>
      </c>
      <c r="F16149" t="b">
        <v>0</v>
      </c>
      <c r="G16149" t="s">
        <v>65</v>
      </c>
      <c r="H16149" s="1">
        <v>46198.501064814824</v>
      </c>
      <c r="I16149" t="b">
        <v>0</v>
      </c>
      <c r="J16149" t="b">
        <v>1</v>
      </c>
      <c r="K16149" t="s">
        <v>41</v>
      </c>
      <c r="L16149" t="s">
        <v>60</v>
      </c>
      <c r="M16149">
        <v>113500</v>
      </c>
      <c r="N16149"/>
      <c r="O16149" t="s">
        <v>19713</v>
      </c>
      <c r="P16149" t="s">
        <v>283</v>
      </c>
    </row>
    <row r="16150" spans="1:16" x14ac:dyDescent="0.25">
      <c r="A16150" t="s">
        <v>5</v>
      </c>
      <c r="B16150" t="s">
        <v>5</v>
      </c>
      <c r="C16150" t="s">
        <v>427</v>
      </c>
      <c r="D16150" t="s">
        <v>2360</v>
      </c>
      <c r="E16150" t="s">
        <v>59</v>
      </c>
      <c r="F16150" t="b">
        <v>0</v>
      </c>
      <c r="G16150" t="s">
        <v>77</v>
      </c>
      <c r="H16150" s="1">
        <v>46198.504374999997</v>
      </c>
      <c r="I16150" t="b">
        <v>0</v>
      </c>
      <c r="J16150" t="b">
        <v>0</v>
      </c>
      <c r="K16150" t="s">
        <v>41</v>
      </c>
      <c r="L16150" t="s">
        <v>60</v>
      </c>
      <c r="M16150">
        <v>132500</v>
      </c>
      <c r="N16150"/>
      <c r="O16150" t="s">
        <v>1211</v>
      </c>
      <c r="P16150" t="s">
        <v>28320</v>
      </c>
    </row>
    <row r="16151" spans="1:16" x14ac:dyDescent="0.25">
      <c r="A16151" t="s">
        <v>7</v>
      </c>
      <c r="B16151" t="s">
        <v>7</v>
      </c>
      <c r="C16151" t="s">
        <v>10277</v>
      </c>
      <c r="D16151" t="s">
        <v>24507</v>
      </c>
      <c r="E16151" t="s">
        <v>59</v>
      </c>
      <c r="F16151" t="b">
        <v>0</v>
      </c>
      <c r="G16151" t="s">
        <v>40</v>
      </c>
      <c r="H16151" s="1">
        <v>46198.544386574067</v>
      </c>
      <c r="I16151" t="b">
        <v>1</v>
      </c>
      <c r="J16151" t="b">
        <v>0</v>
      </c>
      <c r="K16151" t="s">
        <v>40</v>
      </c>
      <c r="L16151" t="s">
        <v>60</v>
      </c>
      <c r="M16151">
        <v>40000</v>
      </c>
      <c r="N16151"/>
      <c r="O16151" t="s">
        <v>28321</v>
      </c>
      <c r="P16151" t="s">
        <v>28322</v>
      </c>
    </row>
    <row r="16152" spans="1:16" x14ac:dyDescent="0.25">
      <c r="A16152" t="s">
        <v>0</v>
      </c>
      <c r="B16152" t="s">
        <v>0</v>
      </c>
      <c r="C16152" t="s">
        <v>28323</v>
      </c>
      <c r="D16152" t="s">
        <v>4346</v>
      </c>
      <c r="E16152" t="s">
        <v>926</v>
      </c>
      <c r="F16152" t="b">
        <v>0</v>
      </c>
      <c r="G16152" t="s">
        <v>40</v>
      </c>
      <c r="H16152" s="1">
        <v>46198.54446759259</v>
      </c>
      <c r="I16152" t="b">
        <v>1</v>
      </c>
      <c r="J16152" t="b">
        <v>0</v>
      </c>
      <c r="K16152" t="s">
        <v>40</v>
      </c>
      <c r="L16152" t="s">
        <v>60</v>
      </c>
      <c r="M16152">
        <v>34445.43</v>
      </c>
      <c r="N16152"/>
      <c r="O16152" t="s">
        <v>28324</v>
      </c>
      <c r="P16152" t="s">
        <v>219</v>
      </c>
    </row>
    <row r="16153" spans="1:16" x14ac:dyDescent="0.25">
      <c r="A16153" t="s">
        <v>0</v>
      </c>
      <c r="B16153" t="s">
        <v>28325</v>
      </c>
      <c r="C16153" t="s">
        <v>27159</v>
      </c>
      <c r="D16153" t="s">
        <v>4346</v>
      </c>
      <c r="E16153" t="s">
        <v>59</v>
      </c>
      <c r="F16153" t="b">
        <v>0</v>
      </c>
      <c r="G16153" t="s">
        <v>40</v>
      </c>
      <c r="H16153" s="1">
        <v>46198.544479166667</v>
      </c>
      <c r="I16153" t="b">
        <v>1</v>
      </c>
      <c r="J16153" t="b">
        <v>0</v>
      </c>
      <c r="K16153" t="s">
        <v>40</v>
      </c>
      <c r="L16153" t="s">
        <v>60</v>
      </c>
      <c r="M16153">
        <v>25949</v>
      </c>
      <c r="N16153"/>
      <c r="O16153" t="s">
        <v>12851</v>
      </c>
    </row>
    <row r="16154" spans="1:16" x14ac:dyDescent="0.25">
      <c r="A16154" t="s">
        <v>2</v>
      </c>
      <c r="B16154" t="s">
        <v>28326</v>
      </c>
      <c r="C16154" t="s">
        <v>5026</v>
      </c>
      <c r="D16154" t="s">
        <v>24507</v>
      </c>
      <c r="E16154" t="s">
        <v>59</v>
      </c>
      <c r="F16154" t="b">
        <v>0</v>
      </c>
      <c r="G16154" t="s">
        <v>40</v>
      </c>
      <c r="H16154" s="1">
        <v>46198.545902777783</v>
      </c>
      <c r="I16154" t="b">
        <v>0</v>
      </c>
      <c r="J16154" t="b">
        <v>0</v>
      </c>
      <c r="K16154" t="s">
        <v>40</v>
      </c>
      <c r="L16154" t="s">
        <v>60</v>
      </c>
      <c r="M16154">
        <v>62500</v>
      </c>
      <c r="N16154"/>
      <c r="O16154" t="s">
        <v>28327</v>
      </c>
    </row>
    <row r="16155" spans="1:16" x14ac:dyDescent="0.25">
      <c r="A16155" t="s">
        <v>1</v>
      </c>
      <c r="B16155" t="s">
        <v>546</v>
      </c>
      <c r="C16155" t="s">
        <v>989</v>
      </c>
      <c r="D16155" t="s">
        <v>4346</v>
      </c>
      <c r="E16155" t="s">
        <v>59</v>
      </c>
      <c r="F16155" t="b">
        <v>0</v>
      </c>
      <c r="G16155" t="s">
        <v>77</v>
      </c>
      <c r="H16155" s="1">
        <v>46198.546041666668</v>
      </c>
      <c r="I16155" t="b">
        <v>1</v>
      </c>
      <c r="J16155" t="b">
        <v>0</v>
      </c>
      <c r="K16155" t="s">
        <v>41</v>
      </c>
      <c r="L16155" t="s">
        <v>74</v>
      </c>
      <c r="M16155"/>
      <c r="N16155">
        <v>40</v>
      </c>
      <c r="O16155" t="s">
        <v>28328</v>
      </c>
      <c r="P16155" t="s">
        <v>28329</v>
      </c>
    </row>
    <row r="16156" spans="1:16" x14ac:dyDescent="0.25">
      <c r="A16156" t="s">
        <v>1</v>
      </c>
      <c r="B16156" t="s">
        <v>9408</v>
      </c>
      <c r="C16156" t="s">
        <v>423</v>
      </c>
      <c r="D16156" t="s">
        <v>4526</v>
      </c>
      <c r="E16156" t="s">
        <v>59</v>
      </c>
      <c r="F16156" t="b">
        <v>0</v>
      </c>
      <c r="G16156" t="s">
        <v>89</v>
      </c>
      <c r="H16156" s="1">
        <v>46198.546238425923</v>
      </c>
      <c r="I16156" t="b">
        <v>0</v>
      </c>
      <c r="J16156" t="b">
        <v>1</v>
      </c>
      <c r="K16156" t="s">
        <v>41</v>
      </c>
      <c r="L16156" t="s">
        <v>60</v>
      </c>
      <c r="M16156">
        <v>165000</v>
      </c>
      <c r="N16156"/>
      <c r="O16156" t="s">
        <v>28330</v>
      </c>
      <c r="P16156" t="s">
        <v>28331</v>
      </c>
    </row>
    <row r="16157" spans="1:16" x14ac:dyDescent="0.25">
      <c r="A16157" t="s">
        <v>2</v>
      </c>
      <c r="B16157" t="s">
        <v>28332</v>
      </c>
      <c r="C16157" t="s">
        <v>12241</v>
      </c>
      <c r="D16157" t="s">
        <v>2360</v>
      </c>
      <c r="E16157" t="s">
        <v>59</v>
      </c>
      <c r="F16157" t="b">
        <v>0</v>
      </c>
      <c r="G16157" t="s">
        <v>68</v>
      </c>
      <c r="H16157" s="1">
        <v>46198.584421296298</v>
      </c>
      <c r="I16157" t="b">
        <v>0</v>
      </c>
      <c r="J16157" t="b">
        <v>1</v>
      </c>
      <c r="K16157" t="s">
        <v>41</v>
      </c>
      <c r="L16157" t="s">
        <v>60</v>
      </c>
      <c r="M16157">
        <v>110750</v>
      </c>
      <c r="N16157"/>
      <c r="O16157" t="s">
        <v>2384</v>
      </c>
      <c r="P16157" t="s">
        <v>28094</v>
      </c>
    </row>
    <row r="16158" spans="1:16" x14ac:dyDescent="0.25">
      <c r="A16158" t="s">
        <v>3</v>
      </c>
      <c r="B16158" t="s">
        <v>28333</v>
      </c>
      <c r="C16158" t="s">
        <v>41</v>
      </c>
      <c r="D16158" t="s">
        <v>4526</v>
      </c>
      <c r="E16158" t="s">
        <v>88</v>
      </c>
      <c r="F16158" t="b">
        <v>0</v>
      </c>
      <c r="G16158" t="s">
        <v>41</v>
      </c>
      <c r="H16158" s="1">
        <v>46198.586099537039</v>
      </c>
      <c r="I16158" t="b">
        <v>0</v>
      </c>
      <c r="J16158" t="b">
        <v>0</v>
      </c>
      <c r="K16158" t="s">
        <v>41</v>
      </c>
      <c r="L16158" t="s">
        <v>74</v>
      </c>
      <c r="M16158"/>
      <c r="N16158">
        <v>37.5</v>
      </c>
      <c r="O16158" t="s">
        <v>1059</v>
      </c>
      <c r="P16158" t="s">
        <v>17312</v>
      </c>
    </row>
    <row r="16159" spans="1:16" x14ac:dyDescent="0.25">
      <c r="A16159" t="s">
        <v>2</v>
      </c>
      <c r="B16159" t="s">
        <v>28334</v>
      </c>
      <c r="C16159" t="s">
        <v>253</v>
      </c>
      <c r="D16159" t="s">
        <v>4346</v>
      </c>
      <c r="E16159" t="s">
        <v>59</v>
      </c>
      <c r="F16159" t="b">
        <v>0</v>
      </c>
      <c r="G16159" t="s">
        <v>73</v>
      </c>
      <c r="H16159" s="1">
        <v>46198.5862037037</v>
      </c>
      <c r="I16159" t="b">
        <v>0</v>
      </c>
      <c r="J16159" t="b">
        <v>0</v>
      </c>
      <c r="K16159" t="s">
        <v>41</v>
      </c>
      <c r="L16159" t="s">
        <v>60</v>
      </c>
      <c r="M16159">
        <v>154500</v>
      </c>
      <c r="N16159"/>
      <c r="O16159" t="s">
        <v>2673</v>
      </c>
      <c r="P16159" t="s">
        <v>2737</v>
      </c>
    </row>
    <row r="16160" spans="1:16" x14ac:dyDescent="0.25">
      <c r="A16160" t="s">
        <v>1</v>
      </c>
      <c r="B16160" t="s">
        <v>28335</v>
      </c>
      <c r="C16160" t="s">
        <v>828</v>
      </c>
      <c r="D16160" t="s">
        <v>4756</v>
      </c>
      <c r="E16160" t="s">
        <v>59</v>
      </c>
      <c r="F16160" t="b">
        <v>0</v>
      </c>
      <c r="G16160" t="s">
        <v>77</v>
      </c>
      <c r="H16160" s="1">
        <v>46198.587673611109</v>
      </c>
      <c r="I16160" t="b">
        <v>1</v>
      </c>
      <c r="J16160" t="b">
        <v>1</v>
      </c>
      <c r="K16160" t="s">
        <v>41</v>
      </c>
      <c r="L16160" t="s">
        <v>60</v>
      </c>
      <c r="M16160">
        <v>175000</v>
      </c>
      <c r="N16160"/>
      <c r="O16160" t="s">
        <v>2610</v>
      </c>
      <c r="P16160" t="s">
        <v>28336</v>
      </c>
    </row>
    <row r="16161" spans="1:16" x14ac:dyDescent="0.25">
      <c r="A16161" t="s">
        <v>5</v>
      </c>
      <c r="B16161" t="s">
        <v>5</v>
      </c>
      <c r="C16161" t="s">
        <v>566</v>
      </c>
      <c r="D16161" t="s">
        <v>4526</v>
      </c>
      <c r="E16161" t="s">
        <v>59</v>
      </c>
      <c r="F16161" t="b">
        <v>0</v>
      </c>
      <c r="G16161" t="s">
        <v>77</v>
      </c>
      <c r="H16161" s="1">
        <v>46198.587708333333</v>
      </c>
      <c r="I16161" t="b">
        <v>1</v>
      </c>
      <c r="J16161" t="b">
        <v>0</v>
      </c>
      <c r="K16161" t="s">
        <v>41</v>
      </c>
      <c r="L16161" t="s">
        <v>60</v>
      </c>
      <c r="M16161">
        <v>110000</v>
      </c>
      <c r="N16161"/>
      <c r="O16161" t="s">
        <v>28337</v>
      </c>
      <c r="P16161" t="s">
        <v>948</v>
      </c>
    </row>
    <row r="16162" spans="1:16" x14ac:dyDescent="0.25">
      <c r="A16162" t="s">
        <v>0</v>
      </c>
      <c r="B16162" t="s">
        <v>28338</v>
      </c>
      <c r="C16162" t="s">
        <v>336</v>
      </c>
      <c r="D16162" t="s">
        <v>24507</v>
      </c>
      <c r="E16162" t="s">
        <v>59</v>
      </c>
      <c r="F16162" t="b">
        <v>0</v>
      </c>
      <c r="G16162" t="s">
        <v>65</v>
      </c>
      <c r="H16162" s="1">
        <v>46198.62605324074</v>
      </c>
      <c r="I16162" t="b">
        <v>0</v>
      </c>
      <c r="J16162" t="b">
        <v>1</v>
      </c>
      <c r="K16162" t="s">
        <v>41</v>
      </c>
      <c r="L16162" t="s">
        <v>60</v>
      </c>
      <c r="M16162">
        <v>67500</v>
      </c>
      <c r="N16162"/>
      <c r="O16162" t="s">
        <v>28339</v>
      </c>
      <c r="P16162" t="s">
        <v>28340</v>
      </c>
    </row>
    <row r="16163" spans="1:16" x14ac:dyDescent="0.25">
      <c r="A16163" t="s">
        <v>7</v>
      </c>
      <c r="B16163" t="s">
        <v>28341</v>
      </c>
      <c r="C16163" t="s">
        <v>162</v>
      </c>
      <c r="D16163" t="s">
        <v>4526</v>
      </c>
      <c r="E16163" t="s">
        <v>59</v>
      </c>
      <c r="F16163" t="b">
        <v>0</v>
      </c>
      <c r="G16163" t="s">
        <v>73</v>
      </c>
      <c r="H16163" s="1">
        <v>46198.62605324074</v>
      </c>
      <c r="I16163" t="b">
        <v>1</v>
      </c>
      <c r="J16163" t="b">
        <v>0</v>
      </c>
      <c r="K16163" t="s">
        <v>41</v>
      </c>
      <c r="L16163" t="s">
        <v>60</v>
      </c>
      <c r="M16163">
        <v>130000</v>
      </c>
      <c r="N16163"/>
      <c r="O16163" t="s">
        <v>7708</v>
      </c>
      <c r="P16163" t="s">
        <v>2598</v>
      </c>
    </row>
    <row r="16164" spans="1:16" x14ac:dyDescent="0.25">
      <c r="A16164" t="s">
        <v>0</v>
      </c>
      <c r="B16164" t="s">
        <v>1891</v>
      </c>
      <c r="C16164" t="s">
        <v>2740</v>
      </c>
      <c r="D16164" t="s">
        <v>4526</v>
      </c>
      <c r="E16164" t="s">
        <v>59</v>
      </c>
      <c r="F16164" t="b">
        <v>0</v>
      </c>
      <c r="G16164" t="s">
        <v>89</v>
      </c>
      <c r="H16164" s="1">
        <v>46198.626064814824</v>
      </c>
      <c r="I16164" t="b">
        <v>0</v>
      </c>
      <c r="J16164" t="b">
        <v>1</v>
      </c>
      <c r="K16164" t="s">
        <v>41</v>
      </c>
      <c r="L16164" t="s">
        <v>60</v>
      </c>
      <c r="M16164">
        <v>75000</v>
      </c>
      <c r="N16164"/>
      <c r="O16164" t="s">
        <v>28342</v>
      </c>
      <c r="P16164" t="s">
        <v>28343</v>
      </c>
    </row>
    <row r="16165" spans="1:16" x14ac:dyDescent="0.25">
      <c r="A16165" t="s">
        <v>7</v>
      </c>
      <c r="B16165" t="s">
        <v>28344</v>
      </c>
      <c r="C16165" t="s">
        <v>28345</v>
      </c>
      <c r="D16165" t="s">
        <v>4526</v>
      </c>
      <c r="E16165" t="s">
        <v>59</v>
      </c>
      <c r="F16165" t="b">
        <v>0</v>
      </c>
      <c r="G16165" t="s">
        <v>65</v>
      </c>
      <c r="H16165" s="1">
        <v>46198.626087962963</v>
      </c>
      <c r="I16165" t="b">
        <v>0</v>
      </c>
      <c r="J16165" t="b">
        <v>0</v>
      </c>
      <c r="K16165" t="s">
        <v>41</v>
      </c>
      <c r="L16165" t="s">
        <v>60</v>
      </c>
      <c r="M16165">
        <v>97500</v>
      </c>
      <c r="N16165"/>
      <c r="O16165" t="s">
        <v>1788</v>
      </c>
      <c r="P16165" t="s">
        <v>28346</v>
      </c>
    </row>
    <row r="16166" spans="1:16" x14ac:dyDescent="0.25">
      <c r="A16166" t="s">
        <v>3</v>
      </c>
      <c r="B16166" t="s">
        <v>286</v>
      </c>
      <c r="C16166" t="s">
        <v>4199</v>
      </c>
      <c r="D16166" t="s">
        <v>24507</v>
      </c>
      <c r="E16166" t="s">
        <v>59</v>
      </c>
      <c r="F16166" t="b">
        <v>0</v>
      </c>
      <c r="G16166" t="s">
        <v>68</v>
      </c>
      <c r="H16166" s="1">
        <v>46198.626087962963</v>
      </c>
      <c r="I16166" t="b">
        <v>0</v>
      </c>
      <c r="J16166" t="b">
        <v>0</v>
      </c>
      <c r="K16166" t="s">
        <v>41</v>
      </c>
      <c r="L16166" t="s">
        <v>60</v>
      </c>
      <c r="M16166">
        <v>94037</v>
      </c>
      <c r="N16166"/>
      <c r="O16166" t="s">
        <v>28347</v>
      </c>
    </row>
    <row r="16167" spans="1:16" x14ac:dyDescent="0.25">
      <c r="A16167" t="s">
        <v>2</v>
      </c>
      <c r="B16167" t="s">
        <v>191</v>
      </c>
      <c r="C16167" t="s">
        <v>810</v>
      </c>
      <c r="D16167" t="s">
        <v>4526</v>
      </c>
      <c r="E16167" t="s">
        <v>59</v>
      </c>
      <c r="F16167" t="b">
        <v>0</v>
      </c>
      <c r="G16167" t="s">
        <v>77</v>
      </c>
      <c r="H16167" s="1">
        <v>46198.627835648149</v>
      </c>
      <c r="I16167" t="b">
        <v>0</v>
      </c>
      <c r="J16167" t="b">
        <v>1</v>
      </c>
      <c r="K16167" t="s">
        <v>41</v>
      </c>
      <c r="L16167" t="s">
        <v>60</v>
      </c>
      <c r="M16167">
        <v>200000</v>
      </c>
      <c r="N16167"/>
      <c r="O16167" t="s">
        <v>866</v>
      </c>
      <c r="P16167" t="s">
        <v>28348</v>
      </c>
    </row>
    <row r="16168" spans="1:16" x14ac:dyDescent="0.25">
      <c r="A16168" t="s">
        <v>0</v>
      </c>
      <c r="B16168" t="s">
        <v>14900</v>
      </c>
      <c r="C16168" t="s">
        <v>3678</v>
      </c>
      <c r="D16168" t="s">
        <v>4526</v>
      </c>
      <c r="E16168" t="s">
        <v>88</v>
      </c>
      <c r="F16168" t="b">
        <v>0</v>
      </c>
      <c r="G16168" t="s">
        <v>65</v>
      </c>
      <c r="H16168" s="1">
        <v>46198.628032407411</v>
      </c>
      <c r="I16168" t="b">
        <v>0</v>
      </c>
      <c r="J16168" t="b">
        <v>0</v>
      </c>
      <c r="K16168" t="s">
        <v>41</v>
      </c>
      <c r="L16168" t="s">
        <v>74</v>
      </c>
      <c r="M16168"/>
      <c r="N16168">
        <v>63</v>
      </c>
      <c r="O16168" t="s">
        <v>1597</v>
      </c>
      <c r="P16168" t="s">
        <v>28349</v>
      </c>
    </row>
    <row r="16169" spans="1:16" x14ac:dyDescent="0.25">
      <c r="A16169" t="s">
        <v>1</v>
      </c>
      <c r="B16169" t="s">
        <v>2917</v>
      </c>
      <c r="C16169" t="s">
        <v>2054</v>
      </c>
      <c r="D16169" t="s">
        <v>4526</v>
      </c>
      <c r="E16169" t="s">
        <v>59</v>
      </c>
      <c r="F16169" t="b">
        <v>0</v>
      </c>
      <c r="G16169" t="s">
        <v>68</v>
      </c>
      <c r="H16169" s="1">
        <v>46198.629363425927</v>
      </c>
      <c r="I16169" t="b">
        <v>0</v>
      </c>
      <c r="J16169" t="b">
        <v>0</v>
      </c>
      <c r="K16169" t="s">
        <v>41</v>
      </c>
      <c r="L16169" t="s">
        <v>60</v>
      </c>
      <c r="M16169">
        <v>125000</v>
      </c>
      <c r="N16169"/>
      <c r="O16169" t="s">
        <v>28350</v>
      </c>
      <c r="P16169" t="s">
        <v>23336</v>
      </c>
    </row>
    <row r="16170" spans="1:16" x14ac:dyDescent="0.25">
      <c r="A16170" t="s">
        <v>1</v>
      </c>
      <c r="B16170" t="s">
        <v>7464</v>
      </c>
      <c r="C16170" t="s">
        <v>860</v>
      </c>
      <c r="D16170" t="s">
        <v>20164</v>
      </c>
      <c r="E16170" t="s">
        <v>59</v>
      </c>
      <c r="F16170" t="b">
        <v>0</v>
      </c>
      <c r="G16170" t="s">
        <v>77</v>
      </c>
      <c r="H16170" s="1">
        <v>46198.629386574074</v>
      </c>
      <c r="I16170" t="b">
        <v>0</v>
      </c>
      <c r="J16170" t="b">
        <v>1</v>
      </c>
      <c r="K16170" t="s">
        <v>41</v>
      </c>
      <c r="L16170" t="s">
        <v>60</v>
      </c>
      <c r="M16170">
        <v>145500</v>
      </c>
      <c r="N16170"/>
      <c r="O16170" t="s">
        <v>226</v>
      </c>
    </row>
    <row r="16171" spans="1:16" x14ac:dyDescent="0.25">
      <c r="A16171" t="s">
        <v>1</v>
      </c>
      <c r="B16171" t="s">
        <v>1</v>
      </c>
      <c r="C16171" t="s">
        <v>253</v>
      </c>
      <c r="D16171" t="s">
        <v>4526</v>
      </c>
      <c r="E16171" t="s">
        <v>59</v>
      </c>
      <c r="F16171" t="b">
        <v>0</v>
      </c>
      <c r="G16171" t="s">
        <v>77</v>
      </c>
      <c r="H16171" s="1">
        <v>46198.629537037043</v>
      </c>
      <c r="I16171" t="b">
        <v>0</v>
      </c>
      <c r="J16171" t="b">
        <v>0</v>
      </c>
      <c r="K16171" t="s">
        <v>41</v>
      </c>
      <c r="L16171" t="s">
        <v>60</v>
      </c>
      <c r="M16171">
        <v>72500</v>
      </c>
      <c r="N16171"/>
      <c r="O16171" t="s">
        <v>28276</v>
      </c>
      <c r="P16171" t="s">
        <v>28277</v>
      </c>
    </row>
    <row r="16172" spans="1:16" x14ac:dyDescent="0.25">
      <c r="A16172" t="s">
        <v>0</v>
      </c>
      <c r="B16172" t="s">
        <v>28351</v>
      </c>
      <c r="C16172" t="s">
        <v>200</v>
      </c>
      <c r="D16172" t="s">
        <v>4346</v>
      </c>
      <c r="E16172" t="s">
        <v>59</v>
      </c>
      <c r="F16172" t="b">
        <v>0</v>
      </c>
      <c r="G16172" t="s">
        <v>65</v>
      </c>
      <c r="H16172" s="1">
        <v>46198.667754629627</v>
      </c>
      <c r="I16172" t="b">
        <v>1</v>
      </c>
      <c r="J16172" t="b">
        <v>0</v>
      </c>
      <c r="K16172" t="s">
        <v>41</v>
      </c>
      <c r="L16172" t="s">
        <v>60</v>
      </c>
      <c r="M16172">
        <v>80545.5</v>
      </c>
      <c r="N16172"/>
      <c r="O16172" t="s">
        <v>28352</v>
      </c>
      <c r="P16172" t="s">
        <v>219</v>
      </c>
    </row>
    <row r="16173" spans="1:16" x14ac:dyDescent="0.25">
      <c r="A16173" t="s">
        <v>0</v>
      </c>
      <c r="B16173" t="s">
        <v>28353</v>
      </c>
      <c r="C16173" t="s">
        <v>5067</v>
      </c>
      <c r="D16173" t="s">
        <v>4346</v>
      </c>
      <c r="E16173" t="s">
        <v>59</v>
      </c>
      <c r="F16173" t="b">
        <v>0</v>
      </c>
      <c r="G16173" t="s">
        <v>40</v>
      </c>
      <c r="H16173" s="1">
        <v>46198.66946759259</v>
      </c>
      <c r="I16173" t="b">
        <v>1</v>
      </c>
      <c r="J16173" t="b">
        <v>0</v>
      </c>
      <c r="K16173" t="s">
        <v>40</v>
      </c>
      <c r="L16173" t="s">
        <v>60</v>
      </c>
      <c r="M16173">
        <v>41090.5</v>
      </c>
      <c r="N16173"/>
      <c r="O16173" t="s">
        <v>28354</v>
      </c>
      <c r="P16173" t="s">
        <v>2629</v>
      </c>
    </row>
    <row r="16174" spans="1:16" x14ac:dyDescent="0.25">
      <c r="A16174" t="s">
        <v>0</v>
      </c>
      <c r="B16174" t="s">
        <v>11453</v>
      </c>
      <c r="C16174" t="s">
        <v>6744</v>
      </c>
      <c r="D16174" t="s">
        <v>7670</v>
      </c>
      <c r="E16174" t="s">
        <v>59</v>
      </c>
      <c r="F16174" t="b">
        <v>0</v>
      </c>
      <c r="G16174" t="s">
        <v>40</v>
      </c>
      <c r="H16174" s="1">
        <v>46198.66946759259</v>
      </c>
      <c r="I16174" t="b">
        <v>0</v>
      </c>
      <c r="J16174" t="b">
        <v>0</v>
      </c>
      <c r="K16174" t="s">
        <v>40</v>
      </c>
      <c r="L16174" t="s">
        <v>60</v>
      </c>
      <c r="M16174">
        <v>22000</v>
      </c>
      <c r="N16174"/>
      <c r="O16174" t="s">
        <v>21156</v>
      </c>
      <c r="P16174" t="s">
        <v>23369</v>
      </c>
    </row>
    <row r="16175" spans="1:16" x14ac:dyDescent="0.25">
      <c r="A16175" t="s">
        <v>0</v>
      </c>
      <c r="B16175" t="s">
        <v>4310</v>
      </c>
      <c r="C16175" t="s">
        <v>9757</v>
      </c>
      <c r="D16175" t="s">
        <v>4346</v>
      </c>
      <c r="E16175" t="s">
        <v>59</v>
      </c>
      <c r="F16175" t="b">
        <v>0</v>
      </c>
      <c r="G16175" t="s">
        <v>40</v>
      </c>
      <c r="H16175" s="1">
        <v>46198.66946759259</v>
      </c>
      <c r="I16175" t="b">
        <v>1</v>
      </c>
      <c r="J16175" t="b">
        <v>0</v>
      </c>
      <c r="K16175" t="s">
        <v>40</v>
      </c>
      <c r="L16175" t="s">
        <v>60</v>
      </c>
      <c r="M16175">
        <v>26750</v>
      </c>
      <c r="N16175"/>
      <c r="O16175" t="s">
        <v>28355</v>
      </c>
      <c r="P16175" t="s">
        <v>219</v>
      </c>
    </row>
    <row r="16176" spans="1:16" x14ac:dyDescent="0.25">
      <c r="A16176" t="s">
        <v>2</v>
      </c>
      <c r="B16176" t="s">
        <v>28356</v>
      </c>
      <c r="C16176" t="s">
        <v>457</v>
      </c>
      <c r="D16176" t="s">
        <v>4346</v>
      </c>
      <c r="E16176" t="s">
        <v>88</v>
      </c>
      <c r="F16176" t="b">
        <v>0</v>
      </c>
      <c r="G16176" t="s">
        <v>77</v>
      </c>
      <c r="H16176" s="1">
        <v>46198.669502314813</v>
      </c>
      <c r="I16176" t="b">
        <v>1</v>
      </c>
      <c r="J16176" t="b">
        <v>0</v>
      </c>
      <c r="K16176" t="s">
        <v>41</v>
      </c>
      <c r="L16176" t="s">
        <v>74</v>
      </c>
      <c r="M16176"/>
      <c r="N16176">
        <v>61.25</v>
      </c>
      <c r="O16176" t="s">
        <v>2027</v>
      </c>
      <c r="P16176" t="s">
        <v>8981</v>
      </c>
    </row>
    <row r="16177" spans="1:16" x14ac:dyDescent="0.25">
      <c r="A16177" t="s">
        <v>2</v>
      </c>
      <c r="B16177" t="s">
        <v>2</v>
      </c>
      <c r="C16177" t="s">
        <v>1294</v>
      </c>
      <c r="D16177" t="s">
        <v>4756</v>
      </c>
      <c r="E16177" t="s">
        <v>59</v>
      </c>
      <c r="F16177" t="b">
        <v>0</v>
      </c>
      <c r="G16177" t="s">
        <v>68</v>
      </c>
      <c r="H16177" s="1">
        <v>46198.669548611113</v>
      </c>
      <c r="I16177" t="b">
        <v>0</v>
      </c>
      <c r="J16177" t="b">
        <v>1</v>
      </c>
      <c r="K16177" t="s">
        <v>41</v>
      </c>
      <c r="L16177" t="s">
        <v>60</v>
      </c>
      <c r="M16177">
        <v>82500</v>
      </c>
      <c r="N16177"/>
      <c r="O16177" t="s">
        <v>28357</v>
      </c>
      <c r="P16177" t="s">
        <v>28358</v>
      </c>
    </row>
    <row r="16178" spans="1:16" x14ac:dyDescent="0.25">
      <c r="A16178" t="s">
        <v>2</v>
      </c>
      <c r="B16178" t="s">
        <v>28359</v>
      </c>
      <c r="C16178" t="s">
        <v>76</v>
      </c>
      <c r="D16178" t="s">
        <v>4622</v>
      </c>
      <c r="E16178" t="s">
        <v>59</v>
      </c>
      <c r="F16178" t="b">
        <v>1</v>
      </c>
      <c r="G16178" t="s">
        <v>41</v>
      </c>
      <c r="H16178" s="1">
        <v>46198.670902777783</v>
      </c>
      <c r="I16178" t="b">
        <v>0</v>
      </c>
      <c r="J16178" t="b">
        <v>1</v>
      </c>
      <c r="K16178" t="s">
        <v>41</v>
      </c>
      <c r="L16178" t="s">
        <v>60</v>
      </c>
      <c r="M16178">
        <v>150000</v>
      </c>
      <c r="N16178"/>
      <c r="O16178" t="s">
        <v>28360</v>
      </c>
    </row>
    <row r="16179" spans="1:16" x14ac:dyDescent="0.25">
      <c r="A16179" t="s">
        <v>1</v>
      </c>
      <c r="B16179" t="s">
        <v>1171</v>
      </c>
      <c r="C16179" t="s">
        <v>290</v>
      </c>
      <c r="D16179" t="s">
        <v>4526</v>
      </c>
      <c r="E16179" t="s">
        <v>88</v>
      </c>
      <c r="F16179" t="b">
        <v>0</v>
      </c>
      <c r="G16179" t="s">
        <v>77</v>
      </c>
      <c r="H16179" s="1">
        <v>46198.671006944453</v>
      </c>
      <c r="I16179" t="b">
        <v>1</v>
      </c>
      <c r="J16179" t="b">
        <v>0</v>
      </c>
      <c r="K16179" t="s">
        <v>41</v>
      </c>
      <c r="L16179" t="s">
        <v>74</v>
      </c>
      <c r="M16179"/>
      <c r="N16179">
        <v>77.5</v>
      </c>
      <c r="O16179" t="s">
        <v>176</v>
      </c>
      <c r="P16179" t="s">
        <v>24216</v>
      </c>
    </row>
    <row r="16180" spans="1:16" x14ac:dyDescent="0.25">
      <c r="A16180" t="s">
        <v>5</v>
      </c>
      <c r="B16180" t="s">
        <v>28361</v>
      </c>
      <c r="C16180" t="s">
        <v>172</v>
      </c>
      <c r="D16180" t="s">
        <v>4526</v>
      </c>
      <c r="E16180" t="s">
        <v>59</v>
      </c>
      <c r="F16180" t="b">
        <v>0</v>
      </c>
      <c r="G16180" t="s">
        <v>68</v>
      </c>
      <c r="H16180" s="1">
        <v>46198.671030092592</v>
      </c>
      <c r="I16180" t="b">
        <v>1</v>
      </c>
      <c r="J16180" t="b">
        <v>0</v>
      </c>
      <c r="K16180" t="s">
        <v>41</v>
      </c>
      <c r="L16180" t="s">
        <v>60</v>
      </c>
      <c r="M16180">
        <v>172500</v>
      </c>
      <c r="N16180"/>
      <c r="O16180" t="s">
        <v>7708</v>
      </c>
      <c r="P16180" t="s">
        <v>28362</v>
      </c>
    </row>
    <row r="16181" spans="1:16" x14ac:dyDescent="0.25">
      <c r="A16181" t="s">
        <v>1</v>
      </c>
      <c r="B16181" t="s">
        <v>1</v>
      </c>
      <c r="C16181" t="s">
        <v>1676</v>
      </c>
      <c r="D16181" t="s">
        <v>4346</v>
      </c>
      <c r="E16181" t="s">
        <v>384</v>
      </c>
      <c r="F16181" t="b">
        <v>0</v>
      </c>
      <c r="G16181" t="s">
        <v>77</v>
      </c>
      <c r="H16181" s="1">
        <v>46198.671030092592</v>
      </c>
      <c r="I16181" t="b">
        <v>1</v>
      </c>
      <c r="J16181" t="b">
        <v>1</v>
      </c>
      <c r="K16181" t="s">
        <v>41</v>
      </c>
      <c r="L16181" t="s">
        <v>60</v>
      </c>
      <c r="M16181">
        <v>113567.61500000001</v>
      </c>
      <c r="N16181"/>
      <c r="O16181" t="s">
        <v>27902</v>
      </c>
      <c r="P16181" t="s">
        <v>28363</v>
      </c>
    </row>
    <row r="16182" spans="1:16" x14ac:dyDescent="0.25">
      <c r="A16182" t="s">
        <v>5</v>
      </c>
      <c r="B16182" t="s">
        <v>28364</v>
      </c>
      <c r="C16182" t="s">
        <v>218</v>
      </c>
      <c r="D16182" t="s">
        <v>4526</v>
      </c>
      <c r="E16182" t="s">
        <v>88</v>
      </c>
      <c r="F16182" t="b">
        <v>0</v>
      </c>
      <c r="G16182" t="s">
        <v>77</v>
      </c>
      <c r="H16182" s="1">
        <v>46198.671053240738</v>
      </c>
      <c r="I16182" t="b">
        <v>0</v>
      </c>
      <c r="J16182" t="b">
        <v>1</v>
      </c>
      <c r="K16182" t="s">
        <v>41</v>
      </c>
      <c r="L16182" t="s">
        <v>74</v>
      </c>
      <c r="M16182"/>
      <c r="N16182">
        <v>68.125</v>
      </c>
      <c r="O16182" t="s">
        <v>3605</v>
      </c>
      <c r="P16182" t="s">
        <v>28365</v>
      </c>
    </row>
    <row r="16183" spans="1:16" x14ac:dyDescent="0.25">
      <c r="A16183" t="s">
        <v>1</v>
      </c>
      <c r="B16183" t="s">
        <v>7903</v>
      </c>
      <c r="C16183" t="s">
        <v>40</v>
      </c>
      <c r="D16183" t="s">
        <v>4526</v>
      </c>
      <c r="E16183" t="s">
        <v>88</v>
      </c>
      <c r="F16183" t="b">
        <v>0</v>
      </c>
      <c r="G16183" t="s">
        <v>40</v>
      </c>
      <c r="H16183" s="1">
        <v>46198.67291666667</v>
      </c>
      <c r="I16183" t="b">
        <v>1</v>
      </c>
      <c r="J16183" t="b">
        <v>0</v>
      </c>
      <c r="K16183" t="s">
        <v>40</v>
      </c>
      <c r="L16183" t="s">
        <v>60</v>
      </c>
      <c r="M16183">
        <v>95000</v>
      </c>
      <c r="N16183"/>
      <c r="O16183" t="s">
        <v>28366</v>
      </c>
      <c r="P16183" t="s">
        <v>4780</v>
      </c>
    </row>
    <row r="16184" spans="1:16" x14ac:dyDescent="0.25">
      <c r="A16184" t="s">
        <v>5</v>
      </c>
      <c r="B16184" t="s">
        <v>5</v>
      </c>
      <c r="C16184" t="s">
        <v>12438</v>
      </c>
      <c r="D16184" t="s">
        <v>4526</v>
      </c>
      <c r="E16184" t="s">
        <v>59</v>
      </c>
      <c r="F16184" t="b">
        <v>0</v>
      </c>
      <c r="G16184" t="s">
        <v>40</v>
      </c>
      <c r="H16184" s="1">
        <v>46198.67291666667</v>
      </c>
      <c r="I16184" t="b">
        <v>0</v>
      </c>
      <c r="J16184" t="b">
        <v>0</v>
      </c>
      <c r="K16184" t="s">
        <v>40</v>
      </c>
      <c r="L16184" t="s">
        <v>60</v>
      </c>
      <c r="M16184">
        <v>90000</v>
      </c>
      <c r="N16184"/>
      <c r="O16184" t="s">
        <v>17865</v>
      </c>
      <c r="P16184" t="s">
        <v>4769</v>
      </c>
    </row>
    <row r="16185" spans="1:16" x14ac:dyDescent="0.25">
      <c r="A16185" t="s">
        <v>0</v>
      </c>
      <c r="B16185" t="s">
        <v>16519</v>
      </c>
      <c r="C16185" t="s">
        <v>336</v>
      </c>
      <c r="D16185" t="s">
        <v>4526</v>
      </c>
      <c r="E16185" t="s">
        <v>59</v>
      </c>
      <c r="F16185" t="b">
        <v>0</v>
      </c>
      <c r="G16185" t="s">
        <v>65</v>
      </c>
      <c r="H16185" s="1">
        <v>46198.709409722222</v>
      </c>
      <c r="I16185" t="b">
        <v>0</v>
      </c>
      <c r="J16185" t="b">
        <v>1</v>
      </c>
      <c r="K16185" t="s">
        <v>41</v>
      </c>
      <c r="L16185" t="s">
        <v>74</v>
      </c>
      <c r="M16185"/>
      <c r="N16185">
        <v>36</v>
      </c>
      <c r="O16185" t="s">
        <v>2954</v>
      </c>
      <c r="P16185" t="s">
        <v>16520</v>
      </c>
    </row>
    <row r="16186" spans="1:16" x14ac:dyDescent="0.25">
      <c r="A16186" t="s">
        <v>2</v>
      </c>
      <c r="B16186" t="s">
        <v>2</v>
      </c>
      <c r="C16186" t="s">
        <v>2906</v>
      </c>
      <c r="D16186" t="s">
        <v>4526</v>
      </c>
      <c r="E16186" t="s">
        <v>88</v>
      </c>
      <c r="F16186" t="b">
        <v>0</v>
      </c>
      <c r="G16186" t="s">
        <v>68</v>
      </c>
      <c r="H16186" s="1">
        <v>46198.709409722222</v>
      </c>
      <c r="I16186" t="b">
        <v>0</v>
      </c>
      <c r="J16186" t="b">
        <v>1</v>
      </c>
      <c r="K16186" t="s">
        <v>41</v>
      </c>
      <c r="L16186" t="s">
        <v>74</v>
      </c>
      <c r="M16186"/>
      <c r="N16186">
        <v>60.5</v>
      </c>
      <c r="O16186" t="s">
        <v>126</v>
      </c>
      <c r="P16186" t="s">
        <v>28367</v>
      </c>
    </row>
    <row r="16187" spans="1:16" x14ac:dyDescent="0.25">
      <c r="A16187" t="s">
        <v>0</v>
      </c>
      <c r="B16187" t="s">
        <v>28368</v>
      </c>
      <c r="C16187" t="s">
        <v>5082</v>
      </c>
      <c r="D16187" t="s">
        <v>4346</v>
      </c>
      <c r="E16187" t="s">
        <v>59</v>
      </c>
      <c r="F16187" t="b">
        <v>0</v>
      </c>
      <c r="G16187" t="s">
        <v>65</v>
      </c>
      <c r="H16187" s="1">
        <v>46198.709409722222</v>
      </c>
      <c r="I16187" t="b">
        <v>0</v>
      </c>
      <c r="J16187" t="b">
        <v>0</v>
      </c>
      <c r="K16187" t="s">
        <v>41</v>
      </c>
      <c r="L16187" t="s">
        <v>74</v>
      </c>
      <c r="M16187"/>
      <c r="N16187">
        <v>30</v>
      </c>
      <c r="O16187" t="s">
        <v>28369</v>
      </c>
      <c r="P16187" t="s">
        <v>2480</v>
      </c>
    </row>
    <row r="16188" spans="1:16" x14ac:dyDescent="0.25">
      <c r="A16188" t="s">
        <v>1</v>
      </c>
      <c r="B16188" t="s">
        <v>210</v>
      </c>
      <c r="C16188" t="s">
        <v>84</v>
      </c>
      <c r="D16188" t="s">
        <v>4526</v>
      </c>
      <c r="E16188" t="s">
        <v>88</v>
      </c>
      <c r="F16188" t="b">
        <v>0</v>
      </c>
      <c r="G16188" t="s">
        <v>77</v>
      </c>
      <c r="H16188" s="1">
        <v>46198.712708333333</v>
      </c>
      <c r="I16188" t="b">
        <v>0</v>
      </c>
      <c r="J16188" t="b">
        <v>0</v>
      </c>
      <c r="K16188" t="s">
        <v>41</v>
      </c>
      <c r="L16188" t="s">
        <v>74</v>
      </c>
      <c r="M16188"/>
      <c r="N16188">
        <v>64.5</v>
      </c>
      <c r="O16188" t="s">
        <v>1784</v>
      </c>
      <c r="P16188" t="s">
        <v>28370</v>
      </c>
    </row>
    <row r="16189" spans="1:16" x14ac:dyDescent="0.25">
      <c r="A16189" t="s">
        <v>1</v>
      </c>
      <c r="B16189" t="s">
        <v>15376</v>
      </c>
      <c r="C16189" t="s">
        <v>423</v>
      </c>
      <c r="D16189" t="s">
        <v>4526</v>
      </c>
      <c r="E16189" t="s">
        <v>88</v>
      </c>
      <c r="F16189" t="b">
        <v>0</v>
      </c>
      <c r="G16189" t="s">
        <v>77</v>
      </c>
      <c r="H16189" s="1">
        <v>46198.712754629632</v>
      </c>
      <c r="I16189" t="b">
        <v>0</v>
      </c>
      <c r="J16189" t="b">
        <v>0</v>
      </c>
      <c r="K16189" t="s">
        <v>41</v>
      </c>
      <c r="L16189" t="s">
        <v>74</v>
      </c>
      <c r="M16189"/>
      <c r="N16189">
        <v>52.5</v>
      </c>
      <c r="O16189" t="s">
        <v>20563</v>
      </c>
      <c r="P16189" t="s">
        <v>28371</v>
      </c>
    </row>
    <row r="16190" spans="1:16" x14ac:dyDescent="0.25">
      <c r="A16190" t="s">
        <v>1</v>
      </c>
      <c r="B16190" t="s">
        <v>10041</v>
      </c>
      <c r="C16190" t="s">
        <v>3989</v>
      </c>
      <c r="D16190" t="s">
        <v>2360</v>
      </c>
      <c r="E16190" t="s">
        <v>59</v>
      </c>
      <c r="F16190" t="b">
        <v>0</v>
      </c>
      <c r="G16190" t="s">
        <v>77</v>
      </c>
      <c r="H16190" s="1">
        <v>46198.712766203702</v>
      </c>
      <c r="I16190" t="b">
        <v>0</v>
      </c>
      <c r="J16190" t="b">
        <v>1</v>
      </c>
      <c r="K16190" t="s">
        <v>41</v>
      </c>
      <c r="L16190" t="s">
        <v>60</v>
      </c>
      <c r="M16190">
        <v>165500</v>
      </c>
      <c r="N16190"/>
      <c r="O16190" t="s">
        <v>17001</v>
      </c>
      <c r="P16190" t="s">
        <v>23338</v>
      </c>
    </row>
    <row r="16191" spans="1:16" x14ac:dyDescent="0.25">
      <c r="A16191" t="s">
        <v>4</v>
      </c>
      <c r="B16191" t="s">
        <v>28372</v>
      </c>
      <c r="C16191" t="s">
        <v>125</v>
      </c>
      <c r="D16191" t="s">
        <v>4526</v>
      </c>
      <c r="E16191" t="s">
        <v>59</v>
      </c>
      <c r="F16191" t="b">
        <v>0</v>
      </c>
      <c r="G16191" t="s">
        <v>77</v>
      </c>
      <c r="H16191" s="1">
        <v>46198.712766203702</v>
      </c>
      <c r="I16191" t="b">
        <v>0</v>
      </c>
      <c r="J16191" t="b">
        <v>1</v>
      </c>
      <c r="K16191" t="s">
        <v>41</v>
      </c>
      <c r="L16191" t="s">
        <v>60</v>
      </c>
      <c r="M16191">
        <v>100500</v>
      </c>
      <c r="N16191"/>
      <c r="O16191" t="s">
        <v>25047</v>
      </c>
      <c r="P16191" t="s">
        <v>28373</v>
      </c>
    </row>
    <row r="16192" spans="1:16" x14ac:dyDescent="0.25">
      <c r="A16192" t="s">
        <v>2</v>
      </c>
      <c r="B16192" t="s">
        <v>28374</v>
      </c>
      <c r="C16192" t="s">
        <v>3216</v>
      </c>
      <c r="D16192" t="s">
        <v>4346</v>
      </c>
      <c r="E16192" t="s">
        <v>88</v>
      </c>
      <c r="F16192" t="b">
        <v>0</v>
      </c>
      <c r="G16192" t="s">
        <v>13</v>
      </c>
      <c r="H16192" s="1">
        <v>46198.713356481479</v>
      </c>
      <c r="I16192" t="b">
        <v>0</v>
      </c>
      <c r="J16192" t="b">
        <v>0</v>
      </c>
      <c r="K16192" t="s">
        <v>13</v>
      </c>
      <c r="L16192" t="s">
        <v>74</v>
      </c>
      <c r="M16192"/>
      <c r="N16192">
        <v>86.5</v>
      </c>
      <c r="O16192" t="s">
        <v>3677</v>
      </c>
      <c r="P16192" t="s">
        <v>28375</v>
      </c>
    </row>
    <row r="16193" spans="1:16" x14ac:dyDescent="0.25">
      <c r="A16193" t="s">
        <v>5</v>
      </c>
      <c r="B16193" t="s">
        <v>28376</v>
      </c>
      <c r="C16193" t="s">
        <v>500</v>
      </c>
      <c r="D16193" t="s">
        <v>4526</v>
      </c>
      <c r="E16193" t="s">
        <v>88</v>
      </c>
      <c r="F16193" t="b">
        <v>0</v>
      </c>
      <c r="G16193" t="s">
        <v>13</v>
      </c>
      <c r="H16193" s="1">
        <v>46198.713356481479</v>
      </c>
      <c r="I16193" t="b">
        <v>1</v>
      </c>
      <c r="J16193" t="b">
        <v>0</v>
      </c>
      <c r="K16193" t="s">
        <v>13</v>
      </c>
      <c r="L16193" t="s">
        <v>74</v>
      </c>
      <c r="M16193"/>
      <c r="N16193">
        <v>68.5</v>
      </c>
      <c r="O16193" t="s">
        <v>28377</v>
      </c>
      <c r="P16193" t="s">
        <v>28378</v>
      </c>
    </row>
    <row r="16194" spans="1:16" x14ac:dyDescent="0.25">
      <c r="A16194" t="s">
        <v>0</v>
      </c>
      <c r="B16194" t="s">
        <v>16519</v>
      </c>
      <c r="C16194" t="s">
        <v>557</v>
      </c>
      <c r="D16194" t="s">
        <v>4346</v>
      </c>
      <c r="E16194" t="s">
        <v>59</v>
      </c>
      <c r="F16194" t="b">
        <v>0</v>
      </c>
      <c r="G16194" t="s">
        <v>65</v>
      </c>
      <c r="H16194" s="1">
        <v>46198.751064814824</v>
      </c>
      <c r="I16194" t="b">
        <v>0</v>
      </c>
      <c r="J16194" t="b">
        <v>1</v>
      </c>
      <c r="K16194" t="s">
        <v>41</v>
      </c>
      <c r="L16194" t="s">
        <v>74</v>
      </c>
      <c r="M16194"/>
      <c r="N16194">
        <v>36.415000000000013</v>
      </c>
      <c r="O16194" t="s">
        <v>24076</v>
      </c>
      <c r="P16194" t="s">
        <v>16520</v>
      </c>
    </row>
    <row r="16195" spans="1:16" x14ac:dyDescent="0.25">
      <c r="A16195" t="s">
        <v>0</v>
      </c>
      <c r="B16195" t="s">
        <v>28379</v>
      </c>
      <c r="C16195" t="s">
        <v>457</v>
      </c>
      <c r="D16195" t="s">
        <v>4526</v>
      </c>
      <c r="E16195" t="s">
        <v>59</v>
      </c>
      <c r="F16195" t="b">
        <v>0</v>
      </c>
      <c r="G16195" t="s">
        <v>77</v>
      </c>
      <c r="H16195" s="1">
        <v>46198.751122685193</v>
      </c>
      <c r="I16195" t="b">
        <v>0</v>
      </c>
      <c r="J16195" t="b">
        <v>1</v>
      </c>
      <c r="K16195" t="s">
        <v>41</v>
      </c>
      <c r="L16195" t="s">
        <v>74</v>
      </c>
      <c r="M16195"/>
      <c r="N16195">
        <v>29</v>
      </c>
      <c r="O16195" t="s">
        <v>11567</v>
      </c>
      <c r="P16195" t="s">
        <v>28380</v>
      </c>
    </row>
    <row r="16196" spans="1:16" x14ac:dyDescent="0.25">
      <c r="A16196" t="s">
        <v>0</v>
      </c>
      <c r="B16196" t="s">
        <v>28381</v>
      </c>
      <c r="C16196" t="s">
        <v>76</v>
      </c>
      <c r="D16196" t="s">
        <v>141</v>
      </c>
      <c r="E16196" t="s">
        <v>88</v>
      </c>
      <c r="F16196" t="b">
        <v>1</v>
      </c>
      <c r="G16196" t="s">
        <v>41</v>
      </c>
      <c r="H16196" s="1">
        <v>46198.75273148148</v>
      </c>
      <c r="I16196" t="b">
        <v>1</v>
      </c>
      <c r="J16196" t="b">
        <v>0</v>
      </c>
      <c r="K16196" t="s">
        <v>41</v>
      </c>
      <c r="L16196" t="s">
        <v>74</v>
      </c>
      <c r="M16196"/>
      <c r="N16196">
        <v>45</v>
      </c>
      <c r="O16196" t="s">
        <v>141</v>
      </c>
      <c r="P16196" t="s">
        <v>28382</v>
      </c>
    </row>
    <row r="16197" spans="1:16" x14ac:dyDescent="0.25">
      <c r="A16197" t="s">
        <v>8</v>
      </c>
      <c r="B16197" t="s">
        <v>28383</v>
      </c>
      <c r="C16197" t="s">
        <v>172</v>
      </c>
      <c r="D16197" t="s">
        <v>11755</v>
      </c>
      <c r="E16197" t="s">
        <v>59</v>
      </c>
      <c r="F16197" t="b">
        <v>0</v>
      </c>
      <c r="G16197" t="s">
        <v>68</v>
      </c>
      <c r="H16197" s="1">
        <v>46198.752881944441</v>
      </c>
      <c r="I16197" t="b">
        <v>0</v>
      </c>
      <c r="J16197" t="b">
        <v>1</v>
      </c>
      <c r="K16197" t="s">
        <v>41</v>
      </c>
      <c r="L16197" t="s">
        <v>60</v>
      </c>
      <c r="M16197">
        <v>275000</v>
      </c>
      <c r="N16197"/>
      <c r="O16197" t="s">
        <v>11756</v>
      </c>
      <c r="P16197" t="s">
        <v>221</v>
      </c>
    </row>
    <row r="16198" spans="1:16" x14ac:dyDescent="0.25">
      <c r="A16198" t="s">
        <v>6</v>
      </c>
      <c r="B16198" t="s">
        <v>28384</v>
      </c>
      <c r="C16198" t="s">
        <v>246</v>
      </c>
      <c r="D16198" t="s">
        <v>4526</v>
      </c>
      <c r="E16198" t="s">
        <v>132</v>
      </c>
      <c r="F16198" t="b">
        <v>0</v>
      </c>
      <c r="G16198" t="s">
        <v>65</v>
      </c>
      <c r="H16198" s="1">
        <v>46198.753020833326</v>
      </c>
      <c r="I16198" t="b">
        <v>0</v>
      </c>
      <c r="J16198" t="b">
        <v>1</v>
      </c>
      <c r="K16198" t="s">
        <v>41</v>
      </c>
      <c r="L16198" t="s">
        <v>60</v>
      </c>
      <c r="M16198">
        <v>332701.5</v>
      </c>
      <c r="N16198"/>
      <c r="O16198" t="s">
        <v>28385</v>
      </c>
      <c r="P16198" t="s">
        <v>1299</v>
      </c>
    </row>
    <row r="16199" spans="1:16" x14ac:dyDescent="0.25">
      <c r="A16199" t="s">
        <v>1</v>
      </c>
      <c r="B16199" t="s">
        <v>28386</v>
      </c>
      <c r="C16199" t="s">
        <v>472</v>
      </c>
      <c r="D16199" t="s">
        <v>4756</v>
      </c>
      <c r="E16199" t="s">
        <v>59</v>
      </c>
      <c r="F16199" t="b">
        <v>0</v>
      </c>
      <c r="G16199" t="s">
        <v>77</v>
      </c>
      <c r="H16199" s="1">
        <v>46198.75439814815</v>
      </c>
      <c r="I16199" t="b">
        <v>0</v>
      </c>
      <c r="J16199" t="b">
        <v>1</v>
      </c>
      <c r="K16199" t="s">
        <v>41</v>
      </c>
      <c r="L16199" t="s">
        <v>60</v>
      </c>
      <c r="M16199">
        <v>159120</v>
      </c>
      <c r="N16199"/>
      <c r="O16199" t="s">
        <v>8305</v>
      </c>
      <c r="P16199" t="s">
        <v>28387</v>
      </c>
    </row>
    <row r="16200" spans="1:16" x14ac:dyDescent="0.25">
      <c r="A16200" t="s">
        <v>1</v>
      </c>
      <c r="B16200" t="s">
        <v>316</v>
      </c>
      <c r="C16200" t="s">
        <v>15704</v>
      </c>
      <c r="D16200" t="s">
        <v>4526</v>
      </c>
      <c r="E16200" t="s">
        <v>59</v>
      </c>
      <c r="F16200" t="b">
        <v>0</v>
      </c>
      <c r="G16200" t="s">
        <v>77</v>
      </c>
      <c r="H16200" s="1">
        <v>46198.754444444443</v>
      </c>
      <c r="I16200" t="b">
        <v>0</v>
      </c>
      <c r="J16200" t="b">
        <v>1</v>
      </c>
      <c r="K16200" t="s">
        <v>41</v>
      </c>
      <c r="L16200" t="s">
        <v>60</v>
      </c>
      <c r="M16200">
        <v>135000</v>
      </c>
      <c r="N16200"/>
      <c r="O16200" t="s">
        <v>1932</v>
      </c>
      <c r="P16200" t="s">
        <v>28388</v>
      </c>
    </row>
    <row r="16201" spans="1:16" x14ac:dyDescent="0.25">
      <c r="A16201" t="s">
        <v>6</v>
      </c>
      <c r="B16201" t="s">
        <v>5732</v>
      </c>
      <c r="C16201" t="s">
        <v>76</v>
      </c>
      <c r="D16201" t="s">
        <v>4526</v>
      </c>
      <c r="E16201" t="s">
        <v>59</v>
      </c>
      <c r="F16201" t="b">
        <v>1</v>
      </c>
      <c r="G16201" t="s">
        <v>68</v>
      </c>
      <c r="H16201" s="1">
        <v>46198.792719907397</v>
      </c>
      <c r="I16201" t="b">
        <v>0</v>
      </c>
      <c r="J16201" t="b">
        <v>0</v>
      </c>
      <c r="K16201" t="s">
        <v>41</v>
      </c>
      <c r="L16201" t="s">
        <v>60</v>
      </c>
      <c r="M16201">
        <v>130000</v>
      </c>
      <c r="N16201"/>
      <c r="O16201" t="s">
        <v>20536</v>
      </c>
      <c r="P16201" t="s">
        <v>5733</v>
      </c>
    </row>
    <row r="16202" spans="1:16" x14ac:dyDescent="0.25">
      <c r="A16202" t="s">
        <v>0</v>
      </c>
      <c r="B16202" t="s">
        <v>28389</v>
      </c>
      <c r="C16202" t="s">
        <v>112</v>
      </c>
      <c r="D16202" t="s">
        <v>4526</v>
      </c>
      <c r="E16202" t="s">
        <v>59</v>
      </c>
      <c r="F16202" t="b">
        <v>0</v>
      </c>
      <c r="G16202" t="s">
        <v>65</v>
      </c>
      <c r="H16202" s="1">
        <v>46198.792719907397</v>
      </c>
      <c r="I16202" t="b">
        <v>1</v>
      </c>
      <c r="J16202" t="b">
        <v>0</v>
      </c>
      <c r="K16202" t="s">
        <v>41</v>
      </c>
      <c r="L16202" t="s">
        <v>60</v>
      </c>
      <c r="M16202">
        <v>150000</v>
      </c>
      <c r="N16202"/>
      <c r="O16202" t="s">
        <v>534</v>
      </c>
      <c r="P16202" t="s">
        <v>85</v>
      </c>
    </row>
    <row r="16203" spans="1:16" x14ac:dyDescent="0.25">
      <c r="A16203" t="s">
        <v>6</v>
      </c>
      <c r="B16203" t="s">
        <v>6</v>
      </c>
      <c r="C16203" t="s">
        <v>9362</v>
      </c>
      <c r="D16203" t="s">
        <v>17626</v>
      </c>
      <c r="E16203" t="s">
        <v>59</v>
      </c>
      <c r="F16203" t="b">
        <v>0</v>
      </c>
      <c r="G16203" t="s">
        <v>65</v>
      </c>
      <c r="H16203" s="1">
        <v>46198.794652777768</v>
      </c>
      <c r="I16203" t="b">
        <v>0</v>
      </c>
      <c r="J16203" t="b">
        <v>1</v>
      </c>
      <c r="K16203" t="s">
        <v>41</v>
      </c>
      <c r="L16203" t="s">
        <v>60</v>
      </c>
      <c r="M16203">
        <v>92500</v>
      </c>
      <c r="N16203"/>
      <c r="O16203" t="s">
        <v>28390</v>
      </c>
      <c r="P16203" t="s">
        <v>28391</v>
      </c>
    </row>
    <row r="16204" spans="1:16" x14ac:dyDescent="0.25">
      <c r="A16204" t="s">
        <v>1</v>
      </c>
      <c r="B16204" t="s">
        <v>6093</v>
      </c>
      <c r="C16204" t="s">
        <v>500</v>
      </c>
      <c r="D16204" t="s">
        <v>4526</v>
      </c>
      <c r="E16204" t="s">
        <v>59</v>
      </c>
      <c r="F16204" t="b">
        <v>0</v>
      </c>
      <c r="G16204" t="s">
        <v>13</v>
      </c>
      <c r="H16204" s="1">
        <v>46198.796689814822</v>
      </c>
      <c r="I16204" t="b">
        <v>1</v>
      </c>
      <c r="J16204" t="b">
        <v>0</v>
      </c>
      <c r="K16204" t="s">
        <v>13</v>
      </c>
      <c r="L16204" t="s">
        <v>60</v>
      </c>
      <c r="M16204">
        <v>110000</v>
      </c>
      <c r="N16204"/>
      <c r="O16204" t="s">
        <v>480</v>
      </c>
      <c r="P16204" t="s">
        <v>450</v>
      </c>
    </row>
    <row r="16205" spans="1:16" x14ac:dyDescent="0.25">
      <c r="A16205" t="s">
        <v>1</v>
      </c>
      <c r="B16205" t="s">
        <v>28392</v>
      </c>
      <c r="C16205" t="s">
        <v>10455</v>
      </c>
      <c r="D16205" t="s">
        <v>4346</v>
      </c>
      <c r="E16205" t="s">
        <v>88</v>
      </c>
      <c r="F16205" t="b">
        <v>0</v>
      </c>
      <c r="G16205" t="s">
        <v>13</v>
      </c>
      <c r="H16205" s="1">
        <v>46198.796747685177</v>
      </c>
      <c r="I16205" t="b">
        <v>0</v>
      </c>
      <c r="J16205" t="b">
        <v>0</v>
      </c>
      <c r="K16205" t="s">
        <v>13</v>
      </c>
      <c r="L16205" t="s">
        <v>74</v>
      </c>
      <c r="M16205"/>
      <c r="N16205">
        <v>55</v>
      </c>
      <c r="O16205" t="s">
        <v>7813</v>
      </c>
      <c r="P16205" t="s">
        <v>673</v>
      </c>
    </row>
    <row r="16206" spans="1:16" x14ac:dyDescent="0.25">
      <c r="A16206" t="s">
        <v>0</v>
      </c>
      <c r="B16206" t="s">
        <v>2679</v>
      </c>
      <c r="C16206" t="s">
        <v>201</v>
      </c>
      <c r="D16206" t="s">
        <v>4526</v>
      </c>
      <c r="E16206" t="s">
        <v>88</v>
      </c>
      <c r="F16206" t="b">
        <v>0</v>
      </c>
      <c r="G16206" t="s">
        <v>77</v>
      </c>
      <c r="H16206" s="1">
        <v>46198.834386574083</v>
      </c>
      <c r="I16206" t="b">
        <v>1</v>
      </c>
      <c r="J16206" t="b">
        <v>0</v>
      </c>
      <c r="K16206" t="s">
        <v>41</v>
      </c>
      <c r="L16206" t="s">
        <v>74</v>
      </c>
      <c r="M16206"/>
      <c r="N16206">
        <v>58</v>
      </c>
      <c r="O16206" t="s">
        <v>5092</v>
      </c>
      <c r="P16206" t="s">
        <v>28096</v>
      </c>
    </row>
    <row r="16207" spans="1:16" x14ac:dyDescent="0.25">
      <c r="A16207" t="s">
        <v>2</v>
      </c>
      <c r="B16207" t="s">
        <v>28393</v>
      </c>
      <c r="C16207" t="s">
        <v>333</v>
      </c>
      <c r="D16207" t="s">
        <v>2360</v>
      </c>
      <c r="E16207" t="s">
        <v>59</v>
      </c>
      <c r="F16207" t="b">
        <v>0</v>
      </c>
      <c r="G16207" t="s">
        <v>77</v>
      </c>
      <c r="H16207" s="1">
        <v>46198.836180555547</v>
      </c>
      <c r="I16207" t="b">
        <v>0</v>
      </c>
      <c r="J16207" t="b">
        <v>1</v>
      </c>
      <c r="K16207" t="s">
        <v>41</v>
      </c>
      <c r="L16207" t="s">
        <v>74</v>
      </c>
      <c r="M16207"/>
      <c r="N16207">
        <v>63</v>
      </c>
      <c r="O16207" t="s">
        <v>28394</v>
      </c>
      <c r="P16207" t="s">
        <v>28395</v>
      </c>
    </row>
    <row r="16208" spans="1:16" x14ac:dyDescent="0.25">
      <c r="A16208" t="s">
        <v>1</v>
      </c>
      <c r="B16208" t="s">
        <v>28396</v>
      </c>
      <c r="C16208" t="s">
        <v>6599</v>
      </c>
      <c r="D16208" t="s">
        <v>4346</v>
      </c>
      <c r="E16208" t="s">
        <v>59</v>
      </c>
      <c r="F16208" t="b">
        <v>0</v>
      </c>
      <c r="G16208" t="s">
        <v>77</v>
      </c>
      <c r="H16208" s="1">
        <v>46198.837731481479</v>
      </c>
      <c r="I16208" t="b">
        <v>0</v>
      </c>
      <c r="J16208" t="b">
        <v>0</v>
      </c>
      <c r="K16208" t="s">
        <v>41</v>
      </c>
      <c r="L16208" t="s">
        <v>60</v>
      </c>
      <c r="M16208">
        <v>140000</v>
      </c>
      <c r="N16208"/>
      <c r="O16208" t="s">
        <v>11999</v>
      </c>
      <c r="P16208" t="s">
        <v>8577</v>
      </c>
    </row>
    <row r="16209" spans="1:16" x14ac:dyDescent="0.25">
      <c r="A16209" t="s">
        <v>4</v>
      </c>
      <c r="B16209" t="s">
        <v>28397</v>
      </c>
      <c r="C16209" t="s">
        <v>218</v>
      </c>
      <c r="D16209" t="s">
        <v>4526</v>
      </c>
      <c r="E16209" t="s">
        <v>59</v>
      </c>
      <c r="F16209" t="b">
        <v>0</v>
      </c>
      <c r="G16209" t="s">
        <v>77</v>
      </c>
      <c r="H16209" s="1">
        <v>46198.837800925918</v>
      </c>
      <c r="I16209" t="b">
        <v>1</v>
      </c>
      <c r="J16209" t="b">
        <v>0</v>
      </c>
      <c r="K16209" t="s">
        <v>41</v>
      </c>
      <c r="L16209" t="s">
        <v>74</v>
      </c>
      <c r="M16209"/>
      <c r="N16209">
        <v>67.5</v>
      </c>
      <c r="O16209" t="s">
        <v>27777</v>
      </c>
      <c r="P16209" t="s">
        <v>28398</v>
      </c>
    </row>
    <row r="16210" spans="1:16" x14ac:dyDescent="0.25">
      <c r="A16210" t="s">
        <v>1</v>
      </c>
      <c r="B16210" t="s">
        <v>28399</v>
      </c>
      <c r="C16210" t="s">
        <v>10455</v>
      </c>
      <c r="D16210" t="s">
        <v>4346</v>
      </c>
      <c r="E16210" t="s">
        <v>88</v>
      </c>
      <c r="F16210" t="b">
        <v>0</v>
      </c>
      <c r="G16210" t="s">
        <v>13</v>
      </c>
      <c r="H16210" s="1">
        <v>46198.838414351849</v>
      </c>
      <c r="I16210" t="b">
        <v>0</v>
      </c>
      <c r="J16210" t="b">
        <v>0</v>
      </c>
      <c r="K16210" t="s">
        <v>13</v>
      </c>
      <c r="L16210" t="s">
        <v>74</v>
      </c>
      <c r="M16210"/>
      <c r="N16210">
        <v>52.5</v>
      </c>
      <c r="O16210" t="s">
        <v>28400</v>
      </c>
      <c r="P16210" t="s">
        <v>673</v>
      </c>
    </row>
    <row r="16211" spans="1:16" x14ac:dyDescent="0.25">
      <c r="A16211" t="s">
        <v>0</v>
      </c>
      <c r="B16211" t="s">
        <v>28401</v>
      </c>
      <c r="C16211" t="s">
        <v>181</v>
      </c>
      <c r="D16211" t="s">
        <v>24507</v>
      </c>
      <c r="E16211" t="s">
        <v>59</v>
      </c>
      <c r="F16211" t="b">
        <v>0</v>
      </c>
      <c r="G16211" t="s">
        <v>89</v>
      </c>
      <c r="H16211" s="1">
        <v>46198.87605324074</v>
      </c>
      <c r="I16211" t="b">
        <v>0</v>
      </c>
      <c r="J16211" t="b">
        <v>1</v>
      </c>
      <c r="K16211" t="s">
        <v>41</v>
      </c>
      <c r="L16211" t="s">
        <v>74</v>
      </c>
      <c r="M16211"/>
      <c r="N16211">
        <v>22</v>
      </c>
      <c r="O16211" t="s">
        <v>28402</v>
      </c>
      <c r="P16211" t="s">
        <v>5075</v>
      </c>
    </row>
    <row r="16212" spans="1:16" x14ac:dyDescent="0.25">
      <c r="A16212" t="s">
        <v>0</v>
      </c>
      <c r="B16212" t="s">
        <v>28403</v>
      </c>
      <c r="C16212" t="s">
        <v>181</v>
      </c>
      <c r="D16212" t="s">
        <v>24507</v>
      </c>
      <c r="E16212" t="s">
        <v>59</v>
      </c>
      <c r="F16212" t="b">
        <v>0</v>
      </c>
      <c r="G16212" t="s">
        <v>89</v>
      </c>
      <c r="H16212" s="1">
        <v>46198.876134259262</v>
      </c>
      <c r="I16212" t="b">
        <v>0</v>
      </c>
      <c r="J16212" t="b">
        <v>1</v>
      </c>
      <c r="K16212" t="s">
        <v>41</v>
      </c>
      <c r="L16212" t="s">
        <v>74</v>
      </c>
      <c r="M16212"/>
      <c r="N16212">
        <v>24</v>
      </c>
      <c r="O16212" t="s">
        <v>28402</v>
      </c>
      <c r="P16212" t="s">
        <v>261</v>
      </c>
    </row>
    <row r="16213" spans="1:16" x14ac:dyDescent="0.25">
      <c r="A16213" t="s">
        <v>2</v>
      </c>
      <c r="B16213" t="s">
        <v>2554</v>
      </c>
      <c r="C16213" t="s">
        <v>112</v>
      </c>
      <c r="D16213" t="s">
        <v>24507</v>
      </c>
      <c r="E16213" t="s">
        <v>59</v>
      </c>
      <c r="F16213" t="b">
        <v>0</v>
      </c>
      <c r="G16213" t="s">
        <v>65</v>
      </c>
      <c r="H16213" s="1">
        <v>46198.877870370372</v>
      </c>
      <c r="I16213" t="b">
        <v>0</v>
      </c>
      <c r="J16213" t="b">
        <v>1</v>
      </c>
      <c r="K16213" t="s">
        <v>41</v>
      </c>
      <c r="L16213" t="s">
        <v>60</v>
      </c>
      <c r="M16213">
        <v>80000</v>
      </c>
      <c r="N16213"/>
      <c r="O16213" t="s">
        <v>28404</v>
      </c>
      <c r="P16213" t="s">
        <v>28405</v>
      </c>
    </row>
    <row r="16214" spans="1:16" x14ac:dyDescent="0.25">
      <c r="A16214" t="s">
        <v>2</v>
      </c>
      <c r="B16214" t="s">
        <v>760</v>
      </c>
      <c r="C16214" t="s">
        <v>112</v>
      </c>
      <c r="D16214" t="s">
        <v>4526</v>
      </c>
      <c r="E16214" t="s">
        <v>59</v>
      </c>
      <c r="F16214" t="b">
        <v>0</v>
      </c>
      <c r="G16214" t="s">
        <v>65</v>
      </c>
      <c r="H16214" s="1">
        <v>46198.877870370372</v>
      </c>
      <c r="I16214" t="b">
        <v>0</v>
      </c>
      <c r="J16214" t="b">
        <v>1</v>
      </c>
      <c r="K16214" t="s">
        <v>41</v>
      </c>
      <c r="L16214" t="s">
        <v>60</v>
      </c>
      <c r="M16214">
        <v>80000</v>
      </c>
      <c r="N16214"/>
      <c r="O16214" t="s">
        <v>28404</v>
      </c>
      <c r="P16214" t="s">
        <v>28406</v>
      </c>
    </row>
    <row r="16215" spans="1:16" x14ac:dyDescent="0.25">
      <c r="A16215" t="s">
        <v>2</v>
      </c>
      <c r="B16215" t="s">
        <v>3380</v>
      </c>
      <c r="C16215" t="s">
        <v>610</v>
      </c>
      <c r="D16215" t="s">
        <v>4526</v>
      </c>
      <c r="E16215" t="s">
        <v>59</v>
      </c>
      <c r="F16215" t="b">
        <v>0</v>
      </c>
      <c r="G16215" t="s">
        <v>65</v>
      </c>
      <c r="H16215" s="1">
        <v>46198.878020833326</v>
      </c>
      <c r="I16215" t="b">
        <v>0</v>
      </c>
      <c r="J16215" t="b">
        <v>0</v>
      </c>
      <c r="K16215" t="s">
        <v>41</v>
      </c>
      <c r="L16215" t="s">
        <v>60</v>
      </c>
      <c r="M16215">
        <v>75000</v>
      </c>
      <c r="N16215"/>
      <c r="O16215" t="s">
        <v>28407</v>
      </c>
      <c r="P16215" t="s">
        <v>28408</v>
      </c>
    </row>
    <row r="16216" spans="1:16" x14ac:dyDescent="0.25">
      <c r="A16216" t="s">
        <v>1</v>
      </c>
      <c r="B16216" t="s">
        <v>28409</v>
      </c>
      <c r="C16216" t="s">
        <v>1621</v>
      </c>
      <c r="D16216" t="s">
        <v>4587</v>
      </c>
      <c r="E16216" t="s">
        <v>59</v>
      </c>
      <c r="F16216" t="b">
        <v>0</v>
      </c>
      <c r="G16216" t="s">
        <v>68</v>
      </c>
      <c r="H16216" s="1">
        <v>46198.879502314812</v>
      </c>
      <c r="I16216" t="b">
        <v>0</v>
      </c>
      <c r="J16216" t="b">
        <v>0</v>
      </c>
      <c r="K16216" t="s">
        <v>41</v>
      </c>
      <c r="L16216" t="s">
        <v>74</v>
      </c>
      <c r="M16216"/>
      <c r="N16216">
        <v>52.5</v>
      </c>
      <c r="O16216" t="s">
        <v>6724</v>
      </c>
      <c r="P16216" t="s">
        <v>28410</v>
      </c>
    </row>
    <row r="16217" spans="1:16" x14ac:dyDescent="0.25">
      <c r="A16217" t="s">
        <v>1</v>
      </c>
      <c r="B16217" t="s">
        <v>28411</v>
      </c>
      <c r="C16217" t="s">
        <v>175</v>
      </c>
      <c r="D16217" t="s">
        <v>4526</v>
      </c>
      <c r="E16217" t="s">
        <v>59</v>
      </c>
      <c r="F16217" t="b">
        <v>0</v>
      </c>
      <c r="G16217" t="s">
        <v>77</v>
      </c>
      <c r="H16217" s="1">
        <v>46198.879537037043</v>
      </c>
      <c r="I16217" t="b">
        <v>1</v>
      </c>
      <c r="J16217" t="b">
        <v>0</v>
      </c>
      <c r="K16217" t="s">
        <v>41</v>
      </c>
      <c r="L16217" t="s">
        <v>74</v>
      </c>
      <c r="M16217"/>
      <c r="N16217">
        <v>61</v>
      </c>
      <c r="O16217" t="s">
        <v>26634</v>
      </c>
    </row>
    <row r="16218" spans="1:16" x14ac:dyDescent="0.25">
      <c r="A16218" t="s">
        <v>1</v>
      </c>
      <c r="B16218" t="s">
        <v>1496</v>
      </c>
      <c r="C16218" t="s">
        <v>162</v>
      </c>
      <c r="D16218" t="s">
        <v>4526</v>
      </c>
      <c r="E16218" t="s">
        <v>88</v>
      </c>
      <c r="F16218" t="b">
        <v>0</v>
      </c>
      <c r="G16218" t="s">
        <v>89</v>
      </c>
      <c r="H16218" s="1">
        <v>46198.921203703707</v>
      </c>
      <c r="I16218" t="b">
        <v>1</v>
      </c>
      <c r="J16218" t="b">
        <v>1</v>
      </c>
      <c r="K16218" t="s">
        <v>41</v>
      </c>
      <c r="L16218" t="s">
        <v>74</v>
      </c>
      <c r="M16218"/>
      <c r="N16218">
        <v>75</v>
      </c>
      <c r="O16218" t="s">
        <v>403</v>
      </c>
      <c r="P16218" t="s">
        <v>28412</v>
      </c>
    </row>
    <row r="16219" spans="1:16" x14ac:dyDescent="0.25">
      <c r="A16219" t="s">
        <v>0</v>
      </c>
      <c r="B16219" t="s">
        <v>28413</v>
      </c>
      <c r="C16219" t="s">
        <v>142</v>
      </c>
      <c r="D16219" t="s">
        <v>4526</v>
      </c>
      <c r="E16219" t="s">
        <v>88</v>
      </c>
      <c r="F16219" t="b">
        <v>0</v>
      </c>
      <c r="G16219" t="s">
        <v>65</v>
      </c>
      <c r="H16219" s="1">
        <v>46198.959432870368</v>
      </c>
      <c r="I16219" t="b">
        <v>0</v>
      </c>
      <c r="J16219" t="b">
        <v>1</v>
      </c>
      <c r="K16219" t="s">
        <v>41</v>
      </c>
      <c r="L16219" t="s">
        <v>74</v>
      </c>
      <c r="M16219"/>
      <c r="N16219">
        <v>51.5</v>
      </c>
      <c r="O16219" t="s">
        <v>403</v>
      </c>
      <c r="P16219" t="s">
        <v>28414</v>
      </c>
    </row>
    <row r="16220" spans="1:16" x14ac:dyDescent="0.25">
      <c r="A16220" t="s">
        <v>5</v>
      </c>
      <c r="B16220" t="s">
        <v>28415</v>
      </c>
      <c r="C16220" t="s">
        <v>320</v>
      </c>
      <c r="D16220" t="s">
        <v>4346</v>
      </c>
      <c r="E16220" t="s">
        <v>88</v>
      </c>
      <c r="F16220" t="b">
        <v>0</v>
      </c>
      <c r="G16220" t="s">
        <v>77</v>
      </c>
      <c r="H16220" s="1">
        <v>46198.962754629632</v>
      </c>
      <c r="I16220" t="b">
        <v>1</v>
      </c>
      <c r="J16220" t="b">
        <v>1</v>
      </c>
      <c r="K16220" t="s">
        <v>41</v>
      </c>
      <c r="L16220" t="s">
        <v>74</v>
      </c>
      <c r="M16220"/>
      <c r="N16220">
        <v>56.5</v>
      </c>
      <c r="O16220" t="s">
        <v>2274</v>
      </c>
      <c r="P16220" t="s">
        <v>28416</v>
      </c>
    </row>
    <row r="16221" spans="1:16" x14ac:dyDescent="0.25">
      <c r="A16221" t="s">
        <v>0</v>
      </c>
      <c r="B16221" t="s">
        <v>28417</v>
      </c>
      <c r="C16221" t="s">
        <v>28418</v>
      </c>
      <c r="D16221" t="s">
        <v>4346</v>
      </c>
      <c r="E16221" t="s">
        <v>59</v>
      </c>
      <c r="F16221" t="b">
        <v>0</v>
      </c>
      <c r="G16221" t="s">
        <v>68</v>
      </c>
      <c r="H16221" s="1">
        <v>46199.00105324074</v>
      </c>
      <c r="I16221" t="b">
        <v>1</v>
      </c>
      <c r="J16221" t="b">
        <v>1</v>
      </c>
      <c r="K16221" t="s">
        <v>41</v>
      </c>
      <c r="L16221" t="s">
        <v>60</v>
      </c>
      <c r="M16221">
        <v>60003</v>
      </c>
      <c r="N16221"/>
      <c r="O16221" t="s">
        <v>28419</v>
      </c>
      <c r="P16221" t="s">
        <v>28420</v>
      </c>
    </row>
    <row r="16222" spans="1:16" x14ac:dyDescent="0.25">
      <c r="A16222" t="s">
        <v>0</v>
      </c>
      <c r="B16222" t="s">
        <v>28421</v>
      </c>
      <c r="C16222" t="s">
        <v>3100</v>
      </c>
      <c r="D16222" t="s">
        <v>4346</v>
      </c>
      <c r="E16222" t="s">
        <v>59</v>
      </c>
      <c r="F16222" t="b">
        <v>0</v>
      </c>
      <c r="G16222" t="s">
        <v>77</v>
      </c>
      <c r="H16222" s="1">
        <v>46199.00105324074</v>
      </c>
      <c r="I16222" t="b">
        <v>0</v>
      </c>
      <c r="J16222" t="b">
        <v>0</v>
      </c>
      <c r="K16222" t="s">
        <v>41</v>
      </c>
      <c r="L16222" t="s">
        <v>60</v>
      </c>
      <c r="M16222">
        <v>91520</v>
      </c>
      <c r="N16222"/>
      <c r="O16222" t="s">
        <v>7789</v>
      </c>
      <c r="P16222" t="s">
        <v>28422</v>
      </c>
    </row>
    <row r="16223" spans="1:16" x14ac:dyDescent="0.25">
      <c r="A16223" t="s">
        <v>3</v>
      </c>
      <c r="B16223" t="s">
        <v>28423</v>
      </c>
      <c r="C16223" t="s">
        <v>164</v>
      </c>
      <c r="D16223" t="s">
        <v>2360</v>
      </c>
      <c r="E16223" t="s">
        <v>59</v>
      </c>
      <c r="F16223" t="b">
        <v>0</v>
      </c>
      <c r="G16223" t="s">
        <v>65</v>
      </c>
      <c r="H16223" s="1">
        <v>46199.001087962963</v>
      </c>
      <c r="I16223" t="b">
        <v>0</v>
      </c>
      <c r="J16223" t="b">
        <v>0</v>
      </c>
      <c r="K16223" t="s">
        <v>41</v>
      </c>
      <c r="L16223" t="s">
        <v>60</v>
      </c>
      <c r="M16223">
        <v>135970.9</v>
      </c>
      <c r="N16223"/>
      <c r="O16223" t="s">
        <v>28424</v>
      </c>
      <c r="P16223" t="s">
        <v>28425</v>
      </c>
    </row>
    <row r="16224" spans="1:16" x14ac:dyDescent="0.25">
      <c r="A16224" t="s">
        <v>0</v>
      </c>
      <c r="B16224" t="s">
        <v>3246</v>
      </c>
      <c r="C16224" t="s">
        <v>28426</v>
      </c>
      <c r="D16224" t="s">
        <v>4346</v>
      </c>
      <c r="E16224" t="s">
        <v>59</v>
      </c>
      <c r="F16224" t="b">
        <v>0</v>
      </c>
      <c r="G16224" t="s">
        <v>40</v>
      </c>
      <c r="H16224" s="1">
        <v>46199.002800925933</v>
      </c>
      <c r="I16224" t="b">
        <v>1</v>
      </c>
      <c r="J16224" t="b">
        <v>0</v>
      </c>
      <c r="K16224" t="s">
        <v>40</v>
      </c>
      <c r="L16224" t="s">
        <v>60</v>
      </c>
      <c r="M16224">
        <v>29774.5</v>
      </c>
      <c r="N16224"/>
      <c r="O16224" t="s">
        <v>8486</v>
      </c>
    </row>
    <row r="16225" spans="1:16" x14ac:dyDescent="0.25">
      <c r="A16225" t="s">
        <v>2</v>
      </c>
      <c r="B16225" t="s">
        <v>28427</v>
      </c>
      <c r="C16225" t="s">
        <v>28428</v>
      </c>
      <c r="D16225" t="s">
        <v>28429</v>
      </c>
      <c r="E16225" t="s">
        <v>59</v>
      </c>
      <c r="F16225" t="b">
        <v>0</v>
      </c>
      <c r="G16225" t="s">
        <v>68</v>
      </c>
      <c r="H16225" s="1">
        <v>46199.002881944441</v>
      </c>
      <c r="I16225" t="b">
        <v>0</v>
      </c>
      <c r="J16225" t="b">
        <v>0</v>
      </c>
      <c r="K16225" t="s">
        <v>41</v>
      </c>
      <c r="L16225" t="s">
        <v>74</v>
      </c>
      <c r="M16225"/>
      <c r="N16225">
        <v>25</v>
      </c>
      <c r="O16225" t="s">
        <v>428</v>
      </c>
    </row>
    <row r="16226" spans="1:16" x14ac:dyDescent="0.25">
      <c r="A16226" t="s">
        <v>2</v>
      </c>
      <c r="B16226" t="s">
        <v>28430</v>
      </c>
      <c r="C16226" t="s">
        <v>76</v>
      </c>
      <c r="D16226" t="s">
        <v>4346</v>
      </c>
      <c r="E16226" t="s">
        <v>59</v>
      </c>
      <c r="F16226" t="b">
        <v>1</v>
      </c>
      <c r="G16226" t="s">
        <v>13</v>
      </c>
      <c r="H16226" s="1">
        <v>46199.04483796296</v>
      </c>
      <c r="I16226" t="b">
        <v>0</v>
      </c>
      <c r="J16226" t="b">
        <v>0</v>
      </c>
      <c r="K16226" t="s">
        <v>13</v>
      </c>
      <c r="L16226" t="s">
        <v>60</v>
      </c>
      <c r="M16226">
        <v>144000</v>
      </c>
      <c r="N16226"/>
      <c r="O16226" t="s">
        <v>4215</v>
      </c>
      <c r="P16226" t="s">
        <v>28431</v>
      </c>
    </row>
    <row r="16227" spans="1:16" x14ac:dyDescent="0.25">
      <c r="A16227" t="s">
        <v>5</v>
      </c>
      <c r="B16227" t="s">
        <v>28432</v>
      </c>
      <c r="C16227" t="s">
        <v>190</v>
      </c>
      <c r="D16227" t="s">
        <v>4346</v>
      </c>
      <c r="E16227" t="s">
        <v>59</v>
      </c>
      <c r="F16227" t="b">
        <v>0</v>
      </c>
      <c r="G16227" t="s">
        <v>89</v>
      </c>
      <c r="H16227" s="1">
        <v>46199.129421296297</v>
      </c>
      <c r="I16227" t="b">
        <v>1</v>
      </c>
      <c r="J16227" t="b">
        <v>1</v>
      </c>
      <c r="K16227" t="s">
        <v>41</v>
      </c>
      <c r="L16227" t="s">
        <v>60</v>
      </c>
      <c r="M16227">
        <v>109300</v>
      </c>
      <c r="N16227"/>
      <c r="O16227" t="s">
        <v>625</v>
      </c>
      <c r="P16227" t="s">
        <v>28433</v>
      </c>
    </row>
    <row r="16228" spans="1:16" x14ac:dyDescent="0.25">
      <c r="A16228" t="s">
        <v>7</v>
      </c>
      <c r="B16228" t="s">
        <v>28434</v>
      </c>
      <c r="C16228" t="s">
        <v>190</v>
      </c>
      <c r="D16228" t="s">
        <v>4756</v>
      </c>
      <c r="E16228" t="s">
        <v>59</v>
      </c>
      <c r="F16228" t="b">
        <v>0</v>
      </c>
      <c r="G16228" t="s">
        <v>73</v>
      </c>
      <c r="H16228" s="1">
        <v>46199.210127314807</v>
      </c>
      <c r="I16228" t="b">
        <v>0</v>
      </c>
      <c r="J16228" t="b">
        <v>0</v>
      </c>
      <c r="K16228" t="s">
        <v>41</v>
      </c>
      <c r="L16228" t="s">
        <v>60</v>
      </c>
      <c r="M16228">
        <v>110000</v>
      </c>
      <c r="N16228"/>
      <c r="O16228" t="s">
        <v>28435</v>
      </c>
      <c r="P16228" t="s">
        <v>3277</v>
      </c>
    </row>
    <row r="16229" spans="1:16" x14ac:dyDescent="0.25">
      <c r="A16229" t="s">
        <v>0</v>
      </c>
      <c r="B16229" t="s">
        <v>28436</v>
      </c>
      <c r="C16229" t="s">
        <v>26112</v>
      </c>
      <c r="D16229" t="s">
        <v>2360</v>
      </c>
      <c r="E16229" t="s">
        <v>72</v>
      </c>
      <c r="F16229" t="b">
        <v>0</v>
      </c>
      <c r="G16229" t="s">
        <v>73</v>
      </c>
      <c r="H16229" s="1">
        <v>46199.25172453704</v>
      </c>
      <c r="I16229" t="b">
        <v>0</v>
      </c>
      <c r="J16229" t="b">
        <v>1</v>
      </c>
      <c r="K16229" t="s">
        <v>41</v>
      </c>
      <c r="L16229" t="s">
        <v>60</v>
      </c>
      <c r="M16229">
        <v>141000</v>
      </c>
      <c r="N16229"/>
      <c r="O16229" t="s">
        <v>5742</v>
      </c>
      <c r="P16229" t="s">
        <v>28437</v>
      </c>
    </row>
    <row r="16230" spans="1:16" x14ac:dyDescent="0.25">
      <c r="A16230" t="s">
        <v>0</v>
      </c>
      <c r="B16230" t="s">
        <v>28438</v>
      </c>
      <c r="C16230" t="s">
        <v>39</v>
      </c>
      <c r="D16230" t="s">
        <v>5790</v>
      </c>
      <c r="E16230" t="s">
        <v>59</v>
      </c>
      <c r="F16230" t="b">
        <v>0</v>
      </c>
      <c r="G16230" t="s">
        <v>39</v>
      </c>
      <c r="H16230" s="1">
        <v>46199.254861111112</v>
      </c>
      <c r="I16230" t="b">
        <v>1</v>
      </c>
      <c r="J16230" t="b">
        <v>0</v>
      </c>
      <c r="K16230" t="s">
        <v>39</v>
      </c>
      <c r="L16230" t="s">
        <v>60</v>
      </c>
      <c r="M16230">
        <v>348000</v>
      </c>
      <c r="N16230"/>
      <c r="O16230" t="s">
        <v>28439</v>
      </c>
    </row>
    <row r="16231" spans="1:16" x14ac:dyDescent="0.25">
      <c r="A16231" t="s">
        <v>7</v>
      </c>
      <c r="B16231" t="s">
        <v>28440</v>
      </c>
      <c r="C16231" t="s">
        <v>360</v>
      </c>
      <c r="D16231" t="s">
        <v>4346</v>
      </c>
      <c r="E16231" t="s">
        <v>59</v>
      </c>
      <c r="F16231" t="b">
        <v>0</v>
      </c>
      <c r="G16231" t="s">
        <v>41</v>
      </c>
      <c r="H16231" s="1">
        <v>46199.296597222223</v>
      </c>
      <c r="I16231" t="b">
        <v>1</v>
      </c>
      <c r="J16231" t="b">
        <v>0</v>
      </c>
      <c r="K16231" t="s">
        <v>41</v>
      </c>
      <c r="L16231" t="s">
        <v>74</v>
      </c>
      <c r="M16231"/>
      <c r="N16231">
        <v>50.844999999999999</v>
      </c>
      <c r="O16231" t="s">
        <v>2595</v>
      </c>
      <c r="P16231" t="s">
        <v>2149</v>
      </c>
    </row>
    <row r="16232" spans="1:16" x14ac:dyDescent="0.25">
      <c r="A16232" t="s">
        <v>4</v>
      </c>
      <c r="B16232" t="s">
        <v>28441</v>
      </c>
      <c r="C16232" t="s">
        <v>27</v>
      </c>
      <c r="D16232" t="s">
        <v>23670</v>
      </c>
      <c r="E16232" t="s">
        <v>59</v>
      </c>
      <c r="F16232" t="b">
        <v>0</v>
      </c>
      <c r="G16232" t="s">
        <v>27</v>
      </c>
      <c r="H16232" s="1">
        <v>46199.30395833333</v>
      </c>
      <c r="I16232" t="b">
        <v>0</v>
      </c>
      <c r="J16232" t="b">
        <v>0</v>
      </c>
      <c r="K16232" t="s">
        <v>27</v>
      </c>
      <c r="L16232" t="s">
        <v>60</v>
      </c>
      <c r="M16232">
        <v>148000</v>
      </c>
      <c r="N16232"/>
      <c r="O16232" t="s">
        <v>2704</v>
      </c>
      <c r="P16232" t="s">
        <v>28442</v>
      </c>
    </row>
    <row r="16233" spans="1:16" x14ac:dyDescent="0.25">
      <c r="A16233" t="s">
        <v>1</v>
      </c>
      <c r="B16233" t="s">
        <v>277</v>
      </c>
      <c r="C16233" t="s">
        <v>1468</v>
      </c>
      <c r="D16233" t="s">
        <v>4526</v>
      </c>
      <c r="E16233" t="s">
        <v>59</v>
      </c>
      <c r="F16233" t="b">
        <v>0</v>
      </c>
      <c r="G16233" t="s">
        <v>89</v>
      </c>
      <c r="H16233" s="1">
        <v>46199.380347222221</v>
      </c>
      <c r="I16233" t="b">
        <v>0</v>
      </c>
      <c r="J16233" t="b">
        <v>0</v>
      </c>
      <c r="K16233" t="s">
        <v>41</v>
      </c>
      <c r="L16233" t="s">
        <v>60</v>
      </c>
      <c r="M16233">
        <v>155000</v>
      </c>
      <c r="N16233"/>
      <c r="O16233" t="s">
        <v>307</v>
      </c>
      <c r="P16233" t="s">
        <v>25898</v>
      </c>
    </row>
    <row r="16234" spans="1:16" x14ac:dyDescent="0.25">
      <c r="A16234" t="s">
        <v>1</v>
      </c>
      <c r="B16234" t="s">
        <v>28443</v>
      </c>
      <c r="C16234" t="s">
        <v>370</v>
      </c>
      <c r="D16234" t="s">
        <v>4526</v>
      </c>
      <c r="E16234" t="s">
        <v>59</v>
      </c>
      <c r="F16234" t="b">
        <v>0</v>
      </c>
      <c r="G16234" t="s">
        <v>89</v>
      </c>
      <c r="H16234" s="1">
        <v>46199.384328703702</v>
      </c>
      <c r="I16234" t="b">
        <v>1</v>
      </c>
      <c r="J16234" t="b">
        <v>1</v>
      </c>
      <c r="K16234" t="s">
        <v>41</v>
      </c>
      <c r="L16234" t="s">
        <v>60</v>
      </c>
      <c r="M16234">
        <v>183500</v>
      </c>
      <c r="N16234"/>
      <c r="O16234" t="s">
        <v>7675</v>
      </c>
      <c r="P16234" t="s">
        <v>28444</v>
      </c>
    </row>
    <row r="16235" spans="1:16" x14ac:dyDescent="0.25">
      <c r="A16235" t="s">
        <v>5</v>
      </c>
      <c r="B16235" t="s">
        <v>28445</v>
      </c>
      <c r="C16235" t="s">
        <v>20</v>
      </c>
      <c r="D16235" t="s">
        <v>20103</v>
      </c>
      <c r="E16235" t="s">
        <v>88</v>
      </c>
      <c r="F16235" t="b">
        <v>0</v>
      </c>
      <c r="G16235" t="s">
        <v>20</v>
      </c>
      <c r="H16235" s="1">
        <v>46199.386481481481</v>
      </c>
      <c r="I16235" t="b">
        <v>1</v>
      </c>
      <c r="J16235" t="b">
        <v>0</v>
      </c>
      <c r="K16235" t="s">
        <v>20</v>
      </c>
      <c r="L16235" t="s">
        <v>60</v>
      </c>
      <c r="M16235">
        <v>600</v>
      </c>
      <c r="N16235"/>
      <c r="O16235" t="s">
        <v>7093</v>
      </c>
      <c r="P16235" t="s">
        <v>579</v>
      </c>
    </row>
    <row r="16236" spans="1:16" x14ac:dyDescent="0.25">
      <c r="A16236" t="s">
        <v>9</v>
      </c>
      <c r="B16236" t="s">
        <v>28446</v>
      </c>
      <c r="C16236" t="s">
        <v>27976</v>
      </c>
      <c r="D16236" t="s">
        <v>4599</v>
      </c>
      <c r="E16236" t="s">
        <v>59</v>
      </c>
      <c r="F16236" t="b">
        <v>0</v>
      </c>
      <c r="G16236" t="s">
        <v>20</v>
      </c>
      <c r="H16236" s="1">
        <v>46199.386481481481</v>
      </c>
      <c r="I16236" t="b">
        <v>0</v>
      </c>
      <c r="J16236" t="b">
        <v>0</v>
      </c>
      <c r="K16236" t="s">
        <v>20</v>
      </c>
      <c r="L16236" t="s">
        <v>60</v>
      </c>
      <c r="M16236">
        <v>62584.5</v>
      </c>
      <c r="N16236"/>
      <c r="O16236" t="s">
        <v>28447</v>
      </c>
      <c r="P16236" t="s">
        <v>3154</v>
      </c>
    </row>
    <row r="16237" spans="1:16" x14ac:dyDescent="0.25">
      <c r="A16237" t="s">
        <v>7</v>
      </c>
      <c r="B16237" t="s">
        <v>28448</v>
      </c>
      <c r="C16237" t="s">
        <v>326</v>
      </c>
      <c r="D16237" t="s">
        <v>2360</v>
      </c>
      <c r="E16237" t="s">
        <v>59</v>
      </c>
      <c r="F16237" t="b">
        <v>0</v>
      </c>
      <c r="G16237" t="s">
        <v>77</v>
      </c>
      <c r="H16237" s="1">
        <v>46199.418449074074</v>
      </c>
      <c r="I16237" t="b">
        <v>1</v>
      </c>
      <c r="J16237" t="b">
        <v>0</v>
      </c>
      <c r="K16237" t="s">
        <v>41</v>
      </c>
      <c r="L16237" t="s">
        <v>60</v>
      </c>
      <c r="M16237">
        <v>153500</v>
      </c>
      <c r="N16237"/>
      <c r="O16237" t="s">
        <v>1652</v>
      </c>
      <c r="P16237" t="s">
        <v>728</v>
      </c>
    </row>
    <row r="16238" spans="1:16" x14ac:dyDescent="0.25">
      <c r="A16238" t="s">
        <v>7</v>
      </c>
      <c r="B16238" t="s">
        <v>28449</v>
      </c>
      <c r="C16238" t="s">
        <v>246</v>
      </c>
      <c r="D16238" t="s">
        <v>2360</v>
      </c>
      <c r="E16238" t="s">
        <v>59</v>
      </c>
      <c r="F16238" t="b">
        <v>0</v>
      </c>
      <c r="G16238" t="s">
        <v>65</v>
      </c>
      <c r="H16238" s="1">
        <v>46199.418587962973</v>
      </c>
      <c r="I16238" t="b">
        <v>1</v>
      </c>
      <c r="J16238" t="b">
        <v>1</v>
      </c>
      <c r="K16238" t="s">
        <v>41</v>
      </c>
      <c r="L16238" t="s">
        <v>74</v>
      </c>
      <c r="M16238"/>
      <c r="N16238">
        <v>80</v>
      </c>
      <c r="O16238" t="s">
        <v>904</v>
      </c>
      <c r="P16238" t="s">
        <v>85</v>
      </c>
    </row>
    <row r="16239" spans="1:16" x14ac:dyDescent="0.25">
      <c r="A16239" t="s">
        <v>5</v>
      </c>
      <c r="B16239" t="s">
        <v>28450</v>
      </c>
      <c r="C16239" t="s">
        <v>423</v>
      </c>
      <c r="D16239" t="s">
        <v>4526</v>
      </c>
      <c r="E16239" t="s">
        <v>59</v>
      </c>
      <c r="F16239" t="b">
        <v>0</v>
      </c>
      <c r="G16239" t="s">
        <v>77</v>
      </c>
      <c r="H16239" s="1">
        <v>46199.425798611112</v>
      </c>
      <c r="I16239" t="b">
        <v>0</v>
      </c>
      <c r="J16239" t="b">
        <v>1</v>
      </c>
      <c r="K16239" t="s">
        <v>41</v>
      </c>
      <c r="L16239" t="s">
        <v>60</v>
      </c>
      <c r="M16239">
        <v>135000</v>
      </c>
      <c r="N16239"/>
      <c r="O16239" t="s">
        <v>424</v>
      </c>
      <c r="P16239" t="s">
        <v>146</v>
      </c>
    </row>
    <row r="16240" spans="1:16" x14ac:dyDescent="0.25">
      <c r="A16240" t="s">
        <v>1</v>
      </c>
      <c r="B16240" t="s">
        <v>28451</v>
      </c>
      <c r="C16240" t="s">
        <v>194</v>
      </c>
      <c r="D16240" t="s">
        <v>2360</v>
      </c>
      <c r="E16240" t="s">
        <v>59</v>
      </c>
      <c r="F16240" t="b">
        <v>0</v>
      </c>
      <c r="G16240" t="s">
        <v>77</v>
      </c>
      <c r="H16240" s="1">
        <v>46199.425810185188</v>
      </c>
      <c r="I16240" t="b">
        <v>1</v>
      </c>
      <c r="J16240" t="b">
        <v>0</v>
      </c>
      <c r="K16240" t="s">
        <v>41</v>
      </c>
      <c r="L16240" t="s">
        <v>60</v>
      </c>
      <c r="M16240">
        <v>243000</v>
      </c>
      <c r="N16240"/>
      <c r="O16240" t="s">
        <v>1948</v>
      </c>
      <c r="P16240" t="s">
        <v>28452</v>
      </c>
    </row>
    <row r="16241" spans="1:16" x14ac:dyDescent="0.25">
      <c r="A16241" t="s">
        <v>5</v>
      </c>
      <c r="B16241" t="s">
        <v>28450</v>
      </c>
      <c r="C16241" t="s">
        <v>8808</v>
      </c>
      <c r="D16241" t="s">
        <v>2360</v>
      </c>
      <c r="E16241" t="s">
        <v>59</v>
      </c>
      <c r="F16241" t="b">
        <v>0</v>
      </c>
      <c r="G16241" t="s">
        <v>89</v>
      </c>
      <c r="H16241" s="1">
        <v>46199.425810185188</v>
      </c>
      <c r="I16241" t="b">
        <v>0</v>
      </c>
      <c r="J16241" t="b">
        <v>1</v>
      </c>
      <c r="K16241" t="s">
        <v>41</v>
      </c>
      <c r="L16241" t="s">
        <v>60</v>
      </c>
      <c r="M16241">
        <v>135000</v>
      </c>
      <c r="N16241"/>
      <c r="O16241" t="s">
        <v>424</v>
      </c>
      <c r="P16241" t="s">
        <v>146</v>
      </c>
    </row>
    <row r="16242" spans="1:16" x14ac:dyDescent="0.25">
      <c r="A16242" t="s">
        <v>8</v>
      </c>
      <c r="B16242" t="s">
        <v>28453</v>
      </c>
      <c r="C16242" t="s">
        <v>1111</v>
      </c>
      <c r="D16242" t="s">
        <v>24507</v>
      </c>
      <c r="E16242" t="s">
        <v>59</v>
      </c>
      <c r="F16242" t="b">
        <v>0</v>
      </c>
      <c r="G16242" t="s">
        <v>19</v>
      </c>
      <c r="H16242" s="1">
        <v>46199.428310185183</v>
      </c>
      <c r="I16242" t="b">
        <v>0</v>
      </c>
      <c r="J16242" t="b">
        <v>0</v>
      </c>
      <c r="K16242" t="s">
        <v>19</v>
      </c>
      <c r="L16242" t="s">
        <v>60</v>
      </c>
      <c r="M16242">
        <v>1936274.415</v>
      </c>
      <c r="N16242"/>
      <c r="O16242" t="s">
        <v>28454</v>
      </c>
      <c r="P16242" t="s">
        <v>28455</v>
      </c>
    </row>
    <row r="16243" spans="1:16" x14ac:dyDescent="0.25">
      <c r="A16243" t="s">
        <v>0</v>
      </c>
      <c r="B16243" t="s">
        <v>16519</v>
      </c>
      <c r="C16243" t="s">
        <v>557</v>
      </c>
      <c r="D16243" t="s">
        <v>2360</v>
      </c>
      <c r="E16243" t="s">
        <v>59</v>
      </c>
      <c r="F16243" t="b">
        <v>0</v>
      </c>
      <c r="G16243" t="s">
        <v>65</v>
      </c>
      <c r="H16243" s="1">
        <v>46199.460266203707</v>
      </c>
      <c r="I16243" t="b">
        <v>0</v>
      </c>
      <c r="J16243" t="b">
        <v>1</v>
      </c>
      <c r="K16243" t="s">
        <v>41</v>
      </c>
      <c r="L16243" t="s">
        <v>74</v>
      </c>
      <c r="M16243"/>
      <c r="N16243">
        <v>36.415000000000013</v>
      </c>
      <c r="O16243" t="s">
        <v>5140</v>
      </c>
      <c r="P16243" t="s">
        <v>16520</v>
      </c>
    </row>
    <row r="16244" spans="1:16" x14ac:dyDescent="0.25">
      <c r="A16244" t="s">
        <v>3</v>
      </c>
      <c r="B16244" t="s">
        <v>28456</v>
      </c>
      <c r="C16244" t="s">
        <v>1108</v>
      </c>
      <c r="D16244" t="s">
        <v>2360</v>
      </c>
      <c r="E16244" t="s">
        <v>59</v>
      </c>
      <c r="F16244" t="b">
        <v>0</v>
      </c>
      <c r="G16244" t="s">
        <v>68</v>
      </c>
      <c r="H16244" s="1">
        <v>46199.501793981479</v>
      </c>
      <c r="I16244" t="b">
        <v>0</v>
      </c>
      <c r="J16244" t="b">
        <v>1</v>
      </c>
      <c r="K16244" t="s">
        <v>41</v>
      </c>
      <c r="L16244" t="s">
        <v>60</v>
      </c>
      <c r="M16244">
        <v>75000</v>
      </c>
      <c r="N16244"/>
      <c r="O16244" t="s">
        <v>7256</v>
      </c>
      <c r="P16244" t="s">
        <v>28457</v>
      </c>
    </row>
    <row r="16245" spans="1:16" x14ac:dyDescent="0.25">
      <c r="A16245" t="s">
        <v>7</v>
      </c>
      <c r="B16245" t="s">
        <v>1991</v>
      </c>
      <c r="C16245" t="s">
        <v>359</v>
      </c>
      <c r="D16245" t="s">
        <v>4756</v>
      </c>
      <c r="E16245" t="s">
        <v>59</v>
      </c>
      <c r="F16245" t="b">
        <v>0</v>
      </c>
      <c r="G16245" t="s">
        <v>65</v>
      </c>
      <c r="H16245" s="1">
        <v>46199.501932870371</v>
      </c>
      <c r="I16245" t="b">
        <v>0</v>
      </c>
      <c r="J16245" t="b">
        <v>1</v>
      </c>
      <c r="K16245" t="s">
        <v>41</v>
      </c>
      <c r="L16245" t="s">
        <v>60</v>
      </c>
      <c r="M16245">
        <v>95000</v>
      </c>
      <c r="N16245"/>
      <c r="O16245" t="s">
        <v>28458</v>
      </c>
      <c r="P16245" t="s">
        <v>233</v>
      </c>
    </row>
    <row r="16246" spans="1:16" x14ac:dyDescent="0.25">
      <c r="A16246" t="s">
        <v>0</v>
      </c>
      <c r="B16246" t="s">
        <v>1690</v>
      </c>
      <c r="C16246" t="s">
        <v>543</v>
      </c>
      <c r="D16246" t="s">
        <v>2360</v>
      </c>
      <c r="E16246" t="s">
        <v>59</v>
      </c>
      <c r="F16246" t="b">
        <v>0</v>
      </c>
      <c r="G16246" t="s">
        <v>65</v>
      </c>
      <c r="H16246" s="1">
        <v>46199.50209490741</v>
      </c>
      <c r="I16246" t="b">
        <v>1</v>
      </c>
      <c r="J16246" t="b">
        <v>1</v>
      </c>
      <c r="K16246" t="s">
        <v>41</v>
      </c>
      <c r="L16246" t="s">
        <v>60</v>
      </c>
      <c r="M16246">
        <v>58500</v>
      </c>
      <c r="N16246"/>
      <c r="O16246" t="s">
        <v>28459</v>
      </c>
      <c r="P16246" t="s">
        <v>219</v>
      </c>
    </row>
    <row r="16247" spans="1:16" x14ac:dyDescent="0.25">
      <c r="A16247" t="s">
        <v>2</v>
      </c>
      <c r="B16247" t="s">
        <v>15278</v>
      </c>
      <c r="C16247" t="s">
        <v>326</v>
      </c>
      <c r="D16247" t="s">
        <v>4526</v>
      </c>
      <c r="E16247" t="s">
        <v>59</v>
      </c>
      <c r="F16247" t="b">
        <v>0</v>
      </c>
      <c r="G16247" t="s">
        <v>77</v>
      </c>
      <c r="H16247" s="1">
        <v>46199.505312499998</v>
      </c>
      <c r="I16247" t="b">
        <v>0</v>
      </c>
      <c r="J16247" t="b">
        <v>1</v>
      </c>
      <c r="K16247" t="s">
        <v>41</v>
      </c>
      <c r="L16247" t="s">
        <v>60</v>
      </c>
      <c r="M16247">
        <v>214500</v>
      </c>
      <c r="N16247"/>
      <c r="O16247" t="s">
        <v>424</v>
      </c>
      <c r="P16247" t="s">
        <v>15279</v>
      </c>
    </row>
    <row r="16248" spans="1:16" x14ac:dyDescent="0.25">
      <c r="A16248" t="s">
        <v>1</v>
      </c>
      <c r="B16248" t="s">
        <v>28460</v>
      </c>
      <c r="C16248" t="s">
        <v>112</v>
      </c>
      <c r="D16248" t="s">
        <v>4526</v>
      </c>
      <c r="E16248" t="s">
        <v>59</v>
      </c>
      <c r="F16248" t="b">
        <v>0</v>
      </c>
      <c r="G16248" t="s">
        <v>77</v>
      </c>
      <c r="H16248" s="1">
        <v>46199.509131944447</v>
      </c>
      <c r="I16248" t="b">
        <v>1</v>
      </c>
      <c r="J16248" t="b">
        <v>0</v>
      </c>
      <c r="K16248" t="s">
        <v>41</v>
      </c>
      <c r="L16248" t="s">
        <v>60</v>
      </c>
      <c r="M16248">
        <v>217500</v>
      </c>
      <c r="N16248"/>
      <c r="O16248" t="s">
        <v>28461</v>
      </c>
      <c r="P16248" t="s">
        <v>28462</v>
      </c>
    </row>
    <row r="16249" spans="1:16" x14ac:dyDescent="0.25">
      <c r="A16249" t="s">
        <v>5</v>
      </c>
      <c r="B16249" t="s">
        <v>28463</v>
      </c>
      <c r="C16249" t="s">
        <v>4383</v>
      </c>
      <c r="D16249" t="s">
        <v>4756</v>
      </c>
      <c r="E16249" t="s">
        <v>59</v>
      </c>
      <c r="F16249" t="b">
        <v>0</v>
      </c>
      <c r="G16249" t="s">
        <v>77</v>
      </c>
      <c r="H16249" s="1">
        <v>46199.509143518517</v>
      </c>
      <c r="I16249" t="b">
        <v>0</v>
      </c>
      <c r="J16249" t="b">
        <v>0</v>
      </c>
      <c r="K16249" t="s">
        <v>41</v>
      </c>
      <c r="L16249" t="s">
        <v>60</v>
      </c>
      <c r="M16249">
        <v>125000</v>
      </c>
      <c r="N16249"/>
      <c r="O16249" t="s">
        <v>26146</v>
      </c>
      <c r="P16249" t="s">
        <v>28464</v>
      </c>
    </row>
    <row r="16250" spans="1:16" x14ac:dyDescent="0.25">
      <c r="A16250" t="s">
        <v>5</v>
      </c>
      <c r="B16250" t="s">
        <v>16840</v>
      </c>
      <c r="C16250" t="s">
        <v>326</v>
      </c>
      <c r="D16250" t="s">
        <v>4526</v>
      </c>
      <c r="E16250" t="s">
        <v>59</v>
      </c>
      <c r="F16250" t="b">
        <v>0</v>
      </c>
      <c r="G16250" t="s">
        <v>89</v>
      </c>
      <c r="H16250" s="1">
        <v>46199.509305555563</v>
      </c>
      <c r="I16250" t="b">
        <v>0</v>
      </c>
      <c r="J16250" t="b">
        <v>1</v>
      </c>
      <c r="K16250" t="s">
        <v>41</v>
      </c>
      <c r="L16250" t="s">
        <v>60</v>
      </c>
      <c r="M16250">
        <v>175500</v>
      </c>
      <c r="N16250"/>
      <c r="O16250" t="s">
        <v>3622</v>
      </c>
      <c r="P16250" t="s">
        <v>11933</v>
      </c>
    </row>
    <row r="16251" spans="1:16" x14ac:dyDescent="0.25">
      <c r="A16251" t="s">
        <v>0</v>
      </c>
      <c r="B16251" t="s">
        <v>28465</v>
      </c>
      <c r="C16251" t="s">
        <v>304</v>
      </c>
      <c r="D16251" t="s">
        <v>4756</v>
      </c>
      <c r="E16251" t="s">
        <v>59</v>
      </c>
      <c r="F16251" t="b">
        <v>0</v>
      </c>
      <c r="G16251" t="s">
        <v>77</v>
      </c>
      <c r="H16251" s="1">
        <v>46199.54346064815</v>
      </c>
      <c r="I16251" t="b">
        <v>0</v>
      </c>
      <c r="J16251" t="b">
        <v>1</v>
      </c>
      <c r="K16251" t="s">
        <v>41</v>
      </c>
      <c r="L16251" t="s">
        <v>60</v>
      </c>
      <c r="M16251">
        <v>95000</v>
      </c>
      <c r="N16251"/>
      <c r="O16251" t="s">
        <v>28466</v>
      </c>
      <c r="P16251" t="s">
        <v>219</v>
      </c>
    </row>
    <row r="16252" spans="1:16" x14ac:dyDescent="0.25">
      <c r="A16252" t="s">
        <v>0</v>
      </c>
      <c r="B16252" t="s">
        <v>28467</v>
      </c>
      <c r="C16252" t="s">
        <v>14127</v>
      </c>
      <c r="D16252" t="s">
        <v>4346</v>
      </c>
      <c r="E16252" t="s">
        <v>59</v>
      </c>
      <c r="F16252" t="b">
        <v>0</v>
      </c>
      <c r="G16252" t="s">
        <v>40</v>
      </c>
      <c r="H16252" s="1">
        <v>46199.5465625</v>
      </c>
      <c r="I16252" t="b">
        <v>1</v>
      </c>
      <c r="J16252" t="b">
        <v>0</v>
      </c>
      <c r="K16252" t="s">
        <v>40</v>
      </c>
      <c r="L16252" t="s">
        <v>60</v>
      </c>
      <c r="M16252">
        <v>30000</v>
      </c>
      <c r="N16252"/>
      <c r="O16252" t="s">
        <v>10487</v>
      </c>
      <c r="P16252" t="s">
        <v>1149</v>
      </c>
    </row>
    <row r="16253" spans="1:16" x14ac:dyDescent="0.25">
      <c r="A16253" t="s">
        <v>5</v>
      </c>
      <c r="B16253" t="s">
        <v>28468</v>
      </c>
      <c r="C16253" t="s">
        <v>650</v>
      </c>
      <c r="D16253" t="s">
        <v>4346</v>
      </c>
      <c r="E16253" t="s">
        <v>88</v>
      </c>
      <c r="F16253" t="b">
        <v>0</v>
      </c>
      <c r="G16253" t="s">
        <v>77</v>
      </c>
      <c r="H16253" s="1">
        <v>46199.550798611112</v>
      </c>
      <c r="I16253" t="b">
        <v>1</v>
      </c>
      <c r="J16253" t="b">
        <v>1</v>
      </c>
      <c r="K16253" t="s">
        <v>41</v>
      </c>
      <c r="L16253" t="s">
        <v>74</v>
      </c>
      <c r="M16253"/>
      <c r="N16253">
        <v>63.53</v>
      </c>
      <c r="O16253" t="s">
        <v>170</v>
      </c>
    </row>
    <row r="16254" spans="1:16" x14ac:dyDescent="0.25">
      <c r="A16254" t="s">
        <v>1</v>
      </c>
      <c r="B16254" t="s">
        <v>28469</v>
      </c>
      <c r="C16254" t="s">
        <v>76</v>
      </c>
      <c r="D16254" t="s">
        <v>141</v>
      </c>
      <c r="E16254" t="s">
        <v>88</v>
      </c>
      <c r="F16254" t="b">
        <v>1</v>
      </c>
      <c r="G16254" t="s">
        <v>65</v>
      </c>
      <c r="H16254" s="1">
        <v>46199.551041666673</v>
      </c>
      <c r="I16254" t="b">
        <v>1</v>
      </c>
      <c r="J16254" t="b">
        <v>0</v>
      </c>
      <c r="K16254" t="s">
        <v>41</v>
      </c>
      <c r="L16254" t="s">
        <v>74</v>
      </c>
      <c r="M16254"/>
      <c r="N16254">
        <v>115</v>
      </c>
      <c r="O16254" t="s">
        <v>141</v>
      </c>
    </row>
    <row r="16255" spans="1:16" x14ac:dyDescent="0.25">
      <c r="A16255" t="s">
        <v>7</v>
      </c>
      <c r="B16255" t="s">
        <v>28470</v>
      </c>
      <c r="C16255" t="s">
        <v>545</v>
      </c>
      <c r="D16255" t="s">
        <v>4756</v>
      </c>
      <c r="E16255" t="s">
        <v>59</v>
      </c>
      <c r="F16255" t="b">
        <v>0</v>
      </c>
      <c r="G16255" t="s">
        <v>77</v>
      </c>
      <c r="H16255" s="1">
        <v>46199.585057870368</v>
      </c>
      <c r="I16255" t="b">
        <v>0</v>
      </c>
      <c r="J16255" t="b">
        <v>1</v>
      </c>
      <c r="K16255" t="s">
        <v>41</v>
      </c>
      <c r="L16255" t="s">
        <v>60</v>
      </c>
      <c r="M16255">
        <v>108000</v>
      </c>
      <c r="N16255"/>
      <c r="O16255" t="s">
        <v>3701</v>
      </c>
    </row>
    <row r="16256" spans="1:16" x14ac:dyDescent="0.25">
      <c r="A16256" t="s">
        <v>1</v>
      </c>
      <c r="B16256" t="s">
        <v>28471</v>
      </c>
      <c r="C16256" t="s">
        <v>121</v>
      </c>
      <c r="D16256" t="s">
        <v>4526</v>
      </c>
      <c r="E16256" t="s">
        <v>88</v>
      </c>
      <c r="F16256" t="b">
        <v>0</v>
      </c>
      <c r="G16256" t="s">
        <v>68</v>
      </c>
      <c r="H16256" s="1">
        <v>46199.592511574083</v>
      </c>
      <c r="I16256" t="b">
        <v>1</v>
      </c>
      <c r="J16256" t="b">
        <v>0</v>
      </c>
      <c r="K16256" t="s">
        <v>41</v>
      </c>
      <c r="L16256" t="s">
        <v>74</v>
      </c>
      <c r="M16256"/>
      <c r="N16256">
        <v>60</v>
      </c>
      <c r="O16256" t="s">
        <v>24325</v>
      </c>
      <c r="P16256" t="s">
        <v>28472</v>
      </c>
    </row>
    <row r="16257" spans="1:16" x14ac:dyDescent="0.25">
      <c r="A16257" t="s">
        <v>1</v>
      </c>
      <c r="B16257" t="s">
        <v>28473</v>
      </c>
      <c r="C16257" t="s">
        <v>142</v>
      </c>
      <c r="D16257" t="s">
        <v>4526</v>
      </c>
      <c r="E16257" t="s">
        <v>88</v>
      </c>
      <c r="F16257" t="b">
        <v>0</v>
      </c>
      <c r="G16257" t="s">
        <v>77</v>
      </c>
      <c r="H16257" s="1">
        <v>46199.592627314807</v>
      </c>
      <c r="I16257" t="b">
        <v>0</v>
      </c>
      <c r="J16257" t="b">
        <v>0</v>
      </c>
      <c r="K16257" t="s">
        <v>41</v>
      </c>
      <c r="L16257" t="s">
        <v>74</v>
      </c>
      <c r="M16257"/>
      <c r="N16257">
        <v>62.5</v>
      </c>
      <c r="O16257" t="s">
        <v>744</v>
      </c>
      <c r="P16257" t="s">
        <v>28474</v>
      </c>
    </row>
    <row r="16258" spans="1:16" x14ac:dyDescent="0.25">
      <c r="A16258" t="s">
        <v>1</v>
      </c>
      <c r="B16258" t="s">
        <v>28475</v>
      </c>
      <c r="C16258" t="s">
        <v>6489</v>
      </c>
      <c r="D16258" t="s">
        <v>4346</v>
      </c>
      <c r="E16258" t="s">
        <v>59</v>
      </c>
      <c r="F16258" t="b">
        <v>0</v>
      </c>
      <c r="G16258" t="s">
        <v>20</v>
      </c>
      <c r="H16258" s="1">
        <v>46199.594814814824</v>
      </c>
      <c r="I16258" t="b">
        <v>0</v>
      </c>
      <c r="J16258" t="b">
        <v>0</v>
      </c>
      <c r="K16258" t="s">
        <v>20</v>
      </c>
      <c r="L16258" t="s">
        <v>60</v>
      </c>
      <c r="M16258">
        <v>103935</v>
      </c>
      <c r="N16258"/>
      <c r="O16258" t="s">
        <v>2521</v>
      </c>
      <c r="P16258" t="s">
        <v>28476</v>
      </c>
    </row>
    <row r="16259" spans="1:16" x14ac:dyDescent="0.25">
      <c r="A16259" t="s">
        <v>0</v>
      </c>
      <c r="B16259" t="s">
        <v>0</v>
      </c>
      <c r="C16259" t="s">
        <v>1503</v>
      </c>
      <c r="D16259" t="s">
        <v>4346</v>
      </c>
      <c r="E16259" t="s">
        <v>59</v>
      </c>
      <c r="F16259" t="b">
        <v>0</v>
      </c>
      <c r="G16259" t="s">
        <v>77</v>
      </c>
      <c r="H16259" s="1">
        <v>46199.62672453704</v>
      </c>
      <c r="I16259" t="b">
        <v>0</v>
      </c>
      <c r="J16259" t="b">
        <v>1</v>
      </c>
      <c r="K16259" t="s">
        <v>41</v>
      </c>
      <c r="L16259" t="s">
        <v>74</v>
      </c>
      <c r="M16259"/>
      <c r="N16259">
        <v>40</v>
      </c>
      <c r="O16259" t="s">
        <v>1170</v>
      </c>
      <c r="P16259" t="s">
        <v>28477</v>
      </c>
    </row>
    <row r="16260" spans="1:16" x14ac:dyDescent="0.25">
      <c r="A16260" t="s">
        <v>0</v>
      </c>
      <c r="B16260" t="s">
        <v>28478</v>
      </c>
      <c r="C16260" t="s">
        <v>2829</v>
      </c>
      <c r="D16260" t="s">
        <v>4346</v>
      </c>
      <c r="E16260" t="s">
        <v>88</v>
      </c>
      <c r="F16260" t="b">
        <v>0</v>
      </c>
      <c r="G16260" t="s">
        <v>89</v>
      </c>
      <c r="H16260" s="1">
        <v>46199.62672453704</v>
      </c>
      <c r="I16260" t="b">
        <v>0</v>
      </c>
      <c r="J16260" t="b">
        <v>1</v>
      </c>
      <c r="K16260" t="s">
        <v>41</v>
      </c>
      <c r="L16260" t="s">
        <v>74</v>
      </c>
      <c r="M16260"/>
      <c r="N16260">
        <v>44</v>
      </c>
      <c r="O16260" t="s">
        <v>1094</v>
      </c>
      <c r="P16260" t="s">
        <v>464</v>
      </c>
    </row>
    <row r="16261" spans="1:16" x14ac:dyDescent="0.25">
      <c r="A16261" t="s">
        <v>3</v>
      </c>
      <c r="B16261" t="s">
        <v>28479</v>
      </c>
      <c r="C16261" t="s">
        <v>190</v>
      </c>
      <c r="D16261" t="s">
        <v>4756</v>
      </c>
      <c r="E16261" t="s">
        <v>59</v>
      </c>
      <c r="F16261" t="b">
        <v>0</v>
      </c>
      <c r="G16261" t="s">
        <v>73</v>
      </c>
      <c r="H16261" s="1">
        <v>46199.626793981479</v>
      </c>
      <c r="I16261" t="b">
        <v>0</v>
      </c>
      <c r="J16261" t="b">
        <v>1</v>
      </c>
      <c r="K16261" t="s">
        <v>41</v>
      </c>
      <c r="L16261" t="s">
        <v>60</v>
      </c>
      <c r="M16261">
        <v>90312.5</v>
      </c>
      <c r="N16261"/>
      <c r="O16261" t="s">
        <v>13043</v>
      </c>
      <c r="P16261" t="s">
        <v>2313</v>
      </c>
    </row>
    <row r="16262" spans="1:16" x14ac:dyDescent="0.25">
      <c r="A16262" t="s">
        <v>0</v>
      </c>
      <c r="B16262" t="s">
        <v>19041</v>
      </c>
      <c r="C16262" t="s">
        <v>315</v>
      </c>
      <c r="D16262" t="s">
        <v>4526</v>
      </c>
      <c r="E16262" t="s">
        <v>59</v>
      </c>
      <c r="F16262" t="b">
        <v>0</v>
      </c>
      <c r="G16262" t="s">
        <v>65</v>
      </c>
      <c r="H16262" s="1">
        <v>46199.626921296287</v>
      </c>
      <c r="I16262" t="b">
        <v>0</v>
      </c>
      <c r="J16262" t="b">
        <v>1</v>
      </c>
      <c r="K16262" t="s">
        <v>41</v>
      </c>
      <c r="L16262" t="s">
        <v>60</v>
      </c>
      <c r="M16262">
        <v>131500</v>
      </c>
      <c r="N16262"/>
      <c r="O16262" t="s">
        <v>1098</v>
      </c>
      <c r="P16262" t="s">
        <v>19042</v>
      </c>
    </row>
    <row r="16263" spans="1:16" x14ac:dyDescent="0.25">
      <c r="A16263" t="s">
        <v>0</v>
      </c>
      <c r="B16263" t="s">
        <v>28480</v>
      </c>
      <c r="C16263" t="s">
        <v>315</v>
      </c>
      <c r="D16263" t="s">
        <v>2360</v>
      </c>
      <c r="E16263" t="s">
        <v>59</v>
      </c>
      <c r="F16263" t="b">
        <v>0</v>
      </c>
      <c r="G16263" t="s">
        <v>65</v>
      </c>
      <c r="H16263" s="1">
        <v>46199.62704861111</v>
      </c>
      <c r="I16263" t="b">
        <v>0</v>
      </c>
      <c r="J16263" t="b">
        <v>1</v>
      </c>
      <c r="K16263" t="s">
        <v>41</v>
      </c>
      <c r="L16263" t="s">
        <v>60</v>
      </c>
      <c r="M16263">
        <v>118500</v>
      </c>
      <c r="N16263"/>
      <c r="O16263" t="s">
        <v>982</v>
      </c>
      <c r="P16263" t="s">
        <v>1809</v>
      </c>
    </row>
    <row r="16264" spans="1:16" x14ac:dyDescent="0.25">
      <c r="A16264" t="s">
        <v>2</v>
      </c>
      <c r="B16264" t="s">
        <v>28481</v>
      </c>
      <c r="C16264" t="s">
        <v>1310</v>
      </c>
      <c r="D16264" t="s">
        <v>4346</v>
      </c>
      <c r="E16264" t="s">
        <v>59</v>
      </c>
      <c r="F16264" t="b">
        <v>0</v>
      </c>
      <c r="G16264" t="s">
        <v>32</v>
      </c>
      <c r="H16264" s="1">
        <v>46199.62908564815</v>
      </c>
      <c r="I16264" t="b">
        <v>1</v>
      </c>
      <c r="J16264" t="b">
        <v>0</v>
      </c>
      <c r="K16264" t="s">
        <v>32</v>
      </c>
      <c r="L16264" t="s">
        <v>60</v>
      </c>
      <c r="M16264">
        <v>40000</v>
      </c>
      <c r="N16264"/>
      <c r="O16264" t="s">
        <v>1443</v>
      </c>
    </row>
    <row r="16265" spans="1:16" x14ac:dyDescent="0.25">
      <c r="A16265" t="s">
        <v>2</v>
      </c>
      <c r="B16265" t="s">
        <v>28481</v>
      </c>
      <c r="C16265" t="s">
        <v>32</v>
      </c>
      <c r="D16265" t="s">
        <v>24507</v>
      </c>
      <c r="E16265" t="s">
        <v>59</v>
      </c>
      <c r="F16265" t="b">
        <v>0</v>
      </c>
      <c r="G16265" t="s">
        <v>32</v>
      </c>
      <c r="H16265" s="1">
        <v>46199.62908564815</v>
      </c>
      <c r="I16265" t="b">
        <v>1</v>
      </c>
      <c r="J16265" t="b">
        <v>0</v>
      </c>
      <c r="K16265" t="s">
        <v>32</v>
      </c>
      <c r="L16265" t="s">
        <v>60</v>
      </c>
      <c r="M16265">
        <v>40000</v>
      </c>
      <c r="N16265"/>
      <c r="O16265" t="s">
        <v>1443</v>
      </c>
    </row>
    <row r="16266" spans="1:16" x14ac:dyDescent="0.25">
      <c r="A16266" t="s">
        <v>7</v>
      </c>
      <c r="B16266" t="s">
        <v>2894</v>
      </c>
      <c r="C16266" t="s">
        <v>40</v>
      </c>
      <c r="D16266" t="s">
        <v>4526</v>
      </c>
      <c r="F16266" t="b">
        <v>0</v>
      </c>
      <c r="G16266" t="s">
        <v>40</v>
      </c>
      <c r="H16266" s="1">
        <v>46199.629895833343</v>
      </c>
      <c r="I16266" t="b">
        <v>1</v>
      </c>
      <c r="J16266" t="b">
        <v>0</v>
      </c>
      <c r="K16266" t="s">
        <v>40</v>
      </c>
      <c r="L16266" t="s">
        <v>60</v>
      </c>
      <c r="M16266">
        <v>75000</v>
      </c>
      <c r="N16266"/>
      <c r="O16266" t="s">
        <v>101</v>
      </c>
      <c r="P16266" t="s">
        <v>146</v>
      </c>
    </row>
    <row r="16267" spans="1:16" x14ac:dyDescent="0.25">
      <c r="A16267" t="s">
        <v>2</v>
      </c>
      <c r="B16267" t="s">
        <v>28482</v>
      </c>
      <c r="C16267" t="s">
        <v>370</v>
      </c>
      <c r="D16267" t="s">
        <v>4526</v>
      </c>
      <c r="E16267" t="s">
        <v>59</v>
      </c>
      <c r="F16267" t="b">
        <v>0</v>
      </c>
      <c r="G16267" t="s">
        <v>65</v>
      </c>
      <c r="H16267" s="1">
        <v>46199.630266203712</v>
      </c>
      <c r="I16267" t="b">
        <v>0</v>
      </c>
      <c r="J16267" t="b">
        <v>1</v>
      </c>
      <c r="K16267" t="s">
        <v>41</v>
      </c>
      <c r="L16267" t="s">
        <v>60</v>
      </c>
      <c r="M16267">
        <v>212175</v>
      </c>
      <c r="N16267"/>
      <c r="O16267" t="s">
        <v>7675</v>
      </c>
      <c r="P16267" t="s">
        <v>28483</v>
      </c>
    </row>
    <row r="16268" spans="1:16" x14ac:dyDescent="0.25">
      <c r="A16268" t="s">
        <v>2</v>
      </c>
      <c r="B16268" t="s">
        <v>28484</v>
      </c>
      <c r="C16268" t="s">
        <v>76</v>
      </c>
      <c r="D16268" t="s">
        <v>4622</v>
      </c>
      <c r="E16268" t="s">
        <v>59</v>
      </c>
      <c r="F16268" t="b">
        <v>1</v>
      </c>
      <c r="G16268" t="s">
        <v>13048</v>
      </c>
      <c r="H16268" s="1">
        <v>46199.630416666667</v>
      </c>
      <c r="I16268" t="b">
        <v>0</v>
      </c>
      <c r="J16268" t="b">
        <v>0</v>
      </c>
      <c r="K16268" t="s">
        <v>13048</v>
      </c>
      <c r="L16268" t="s">
        <v>60</v>
      </c>
      <c r="M16268">
        <v>180000</v>
      </c>
      <c r="N16268"/>
      <c r="O16268" t="s">
        <v>4623</v>
      </c>
      <c r="P16268" t="s">
        <v>28485</v>
      </c>
    </row>
    <row r="16269" spans="1:16" x14ac:dyDescent="0.25">
      <c r="A16269" t="s">
        <v>2</v>
      </c>
      <c r="B16269" t="s">
        <v>2852</v>
      </c>
      <c r="C16269" t="s">
        <v>815</v>
      </c>
      <c r="D16269" t="s">
        <v>4526</v>
      </c>
      <c r="E16269" t="s">
        <v>59</v>
      </c>
      <c r="F16269" t="b">
        <v>0</v>
      </c>
      <c r="G16269" t="s">
        <v>89</v>
      </c>
      <c r="H16269" s="1">
        <v>46199.634270833332</v>
      </c>
      <c r="I16269" t="b">
        <v>0</v>
      </c>
      <c r="J16269" t="b">
        <v>0</v>
      </c>
      <c r="K16269" t="s">
        <v>41</v>
      </c>
      <c r="L16269" t="s">
        <v>60</v>
      </c>
      <c r="M16269">
        <v>122500</v>
      </c>
      <c r="N16269"/>
      <c r="O16269" t="s">
        <v>215</v>
      </c>
      <c r="P16269" t="s">
        <v>964</v>
      </c>
    </row>
    <row r="16270" spans="1:16" x14ac:dyDescent="0.25">
      <c r="A16270" t="s">
        <v>1</v>
      </c>
      <c r="B16270" t="s">
        <v>1873</v>
      </c>
      <c r="C16270" t="s">
        <v>6956</v>
      </c>
      <c r="D16270" t="s">
        <v>4526</v>
      </c>
      <c r="E16270" t="s">
        <v>59</v>
      </c>
      <c r="F16270" t="b">
        <v>0</v>
      </c>
      <c r="G16270" t="s">
        <v>40</v>
      </c>
      <c r="H16270" s="1">
        <v>46199.639027777783</v>
      </c>
      <c r="I16270" t="b">
        <v>0</v>
      </c>
      <c r="J16270" t="b">
        <v>0</v>
      </c>
      <c r="K16270" t="s">
        <v>40</v>
      </c>
      <c r="L16270" t="s">
        <v>60</v>
      </c>
      <c r="M16270">
        <v>150000</v>
      </c>
      <c r="N16270"/>
      <c r="O16270" t="s">
        <v>28486</v>
      </c>
      <c r="P16270" t="s">
        <v>666</v>
      </c>
    </row>
    <row r="16271" spans="1:16" x14ac:dyDescent="0.25">
      <c r="A16271" t="s">
        <v>0</v>
      </c>
      <c r="B16271" t="s">
        <v>1271</v>
      </c>
      <c r="C16271" t="s">
        <v>237</v>
      </c>
      <c r="D16271" t="s">
        <v>4756</v>
      </c>
      <c r="E16271" t="s">
        <v>59</v>
      </c>
      <c r="F16271" t="b">
        <v>0</v>
      </c>
      <c r="G16271" t="s">
        <v>89</v>
      </c>
      <c r="H16271" s="1">
        <v>46199.668391203697</v>
      </c>
      <c r="I16271" t="b">
        <v>0</v>
      </c>
      <c r="J16271" t="b">
        <v>0</v>
      </c>
      <c r="K16271" t="s">
        <v>41</v>
      </c>
      <c r="L16271" t="s">
        <v>60</v>
      </c>
      <c r="M16271">
        <v>85000</v>
      </c>
      <c r="N16271"/>
      <c r="O16271" t="s">
        <v>3270</v>
      </c>
      <c r="P16271" t="s">
        <v>28487</v>
      </c>
    </row>
    <row r="16272" spans="1:16" x14ac:dyDescent="0.25">
      <c r="A16272" t="s">
        <v>2</v>
      </c>
      <c r="B16272" t="s">
        <v>28488</v>
      </c>
      <c r="C16272" t="s">
        <v>172</v>
      </c>
      <c r="D16272" t="s">
        <v>4526</v>
      </c>
      <c r="E16272" t="s">
        <v>88</v>
      </c>
      <c r="F16272" t="b">
        <v>0</v>
      </c>
      <c r="G16272" t="s">
        <v>68</v>
      </c>
      <c r="H16272" s="1">
        <v>46199.668391203697</v>
      </c>
      <c r="I16272" t="b">
        <v>1</v>
      </c>
      <c r="J16272" t="b">
        <v>1</v>
      </c>
      <c r="K16272" t="s">
        <v>41</v>
      </c>
      <c r="L16272" t="s">
        <v>74</v>
      </c>
      <c r="M16272"/>
      <c r="N16272">
        <v>77.254999999999995</v>
      </c>
      <c r="O16272" t="s">
        <v>13294</v>
      </c>
      <c r="P16272" t="s">
        <v>28489</v>
      </c>
    </row>
    <row r="16273" spans="1:16" x14ac:dyDescent="0.25">
      <c r="A16273" t="s">
        <v>0</v>
      </c>
      <c r="B16273" t="s">
        <v>27047</v>
      </c>
      <c r="C16273" t="s">
        <v>165</v>
      </c>
      <c r="D16273" t="s">
        <v>2360</v>
      </c>
      <c r="E16273" t="s">
        <v>59</v>
      </c>
      <c r="F16273" t="b">
        <v>0</v>
      </c>
      <c r="G16273" t="s">
        <v>73</v>
      </c>
      <c r="H16273" s="1">
        <v>46199.66846064815</v>
      </c>
      <c r="I16273" t="b">
        <v>0</v>
      </c>
      <c r="J16273" t="b">
        <v>0</v>
      </c>
      <c r="K16273" t="s">
        <v>41</v>
      </c>
      <c r="L16273" t="s">
        <v>60</v>
      </c>
      <c r="M16273">
        <v>105000</v>
      </c>
      <c r="N16273"/>
      <c r="O16273" t="s">
        <v>28490</v>
      </c>
      <c r="P16273" t="s">
        <v>3830</v>
      </c>
    </row>
    <row r="16274" spans="1:16" x14ac:dyDescent="0.25">
      <c r="A16274" t="s">
        <v>2</v>
      </c>
      <c r="B16274" t="s">
        <v>2</v>
      </c>
      <c r="C16274" t="s">
        <v>1045</v>
      </c>
      <c r="D16274" t="s">
        <v>4526</v>
      </c>
      <c r="E16274" t="s">
        <v>88</v>
      </c>
      <c r="F16274" t="b">
        <v>0</v>
      </c>
      <c r="G16274" t="s">
        <v>68</v>
      </c>
      <c r="H16274" s="1">
        <v>46199.668483796297</v>
      </c>
      <c r="I16274" t="b">
        <v>0</v>
      </c>
      <c r="J16274" t="b">
        <v>1</v>
      </c>
      <c r="K16274" t="s">
        <v>41</v>
      </c>
      <c r="L16274" t="s">
        <v>74</v>
      </c>
      <c r="M16274"/>
      <c r="N16274">
        <v>60</v>
      </c>
      <c r="O16274" t="s">
        <v>403</v>
      </c>
      <c r="P16274" t="s">
        <v>28491</v>
      </c>
    </row>
    <row r="16275" spans="1:16" x14ac:dyDescent="0.25">
      <c r="A16275" t="s">
        <v>5</v>
      </c>
      <c r="B16275" t="s">
        <v>28492</v>
      </c>
      <c r="C16275" t="s">
        <v>121</v>
      </c>
      <c r="D16275" t="s">
        <v>4526</v>
      </c>
      <c r="E16275" t="s">
        <v>59</v>
      </c>
      <c r="F16275" t="b">
        <v>0</v>
      </c>
      <c r="G16275" t="s">
        <v>77</v>
      </c>
      <c r="H16275" s="1">
        <v>46199.675925925927</v>
      </c>
      <c r="I16275" t="b">
        <v>1</v>
      </c>
      <c r="J16275" t="b">
        <v>0</v>
      </c>
      <c r="K16275" t="s">
        <v>41</v>
      </c>
      <c r="L16275" t="s">
        <v>60</v>
      </c>
      <c r="M16275">
        <v>127500</v>
      </c>
      <c r="N16275"/>
      <c r="O16275" t="s">
        <v>10160</v>
      </c>
      <c r="P16275" t="s">
        <v>28493</v>
      </c>
    </row>
    <row r="16276" spans="1:16" x14ac:dyDescent="0.25">
      <c r="A16276" t="s">
        <v>0</v>
      </c>
      <c r="B16276" t="s">
        <v>28494</v>
      </c>
      <c r="C16276" t="s">
        <v>147</v>
      </c>
      <c r="D16276" t="s">
        <v>4526</v>
      </c>
      <c r="E16276" t="s">
        <v>59</v>
      </c>
      <c r="F16276" t="b">
        <v>0</v>
      </c>
      <c r="G16276" t="s">
        <v>89</v>
      </c>
      <c r="H16276" s="1">
        <v>46199.675937499997</v>
      </c>
      <c r="I16276" t="b">
        <v>0</v>
      </c>
      <c r="J16276" t="b">
        <v>0</v>
      </c>
      <c r="K16276" t="s">
        <v>41</v>
      </c>
      <c r="L16276" t="s">
        <v>60</v>
      </c>
      <c r="M16276">
        <v>87500</v>
      </c>
      <c r="N16276"/>
      <c r="O16276" t="s">
        <v>28223</v>
      </c>
      <c r="P16276" t="s">
        <v>28495</v>
      </c>
    </row>
    <row r="16277" spans="1:16" x14ac:dyDescent="0.25">
      <c r="A16277" t="s">
        <v>1</v>
      </c>
      <c r="B16277" t="s">
        <v>28496</v>
      </c>
      <c r="C16277" t="s">
        <v>76</v>
      </c>
      <c r="D16277" t="s">
        <v>4622</v>
      </c>
      <c r="E16277" t="s">
        <v>59</v>
      </c>
      <c r="F16277" t="b">
        <v>1</v>
      </c>
      <c r="G16277" t="s">
        <v>10</v>
      </c>
      <c r="H16277" s="1">
        <v>46199.676180555558</v>
      </c>
      <c r="I16277" t="b">
        <v>0</v>
      </c>
      <c r="J16277" t="b">
        <v>0</v>
      </c>
      <c r="K16277" t="s">
        <v>10</v>
      </c>
      <c r="L16277" t="s">
        <v>60</v>
      </c>
      <c r="M16277">
        <v>210000</v>
      </c>
      <c r="N16277"/>
      <c r="O16277" t="s">
        <v>28497</v>
      </c>
    </row>
    <row r="16278" spans="1:16" x14ac:dyDescent="0.25">
      <c r="A16278" t="s">
        <v>4</v>
      </c>
      <c r="B16278" t="s">
        <v>28498</v>
      </c>
      <c r="C16278" t="s">
        <v>76</v>
      </c>
      <c r="D16278" t="s">
        <v>4622</v>
      </c>
      <c r="E16278" t="s">
        <v>59</v>
      </c>
      <c r="F16278" t="b">
        <v>1</v>
      </c>
      <c r="G16278" t="s">
        <v>13048</v>
      </c>
      <c r="H16278" s="1">
        <v>46199.676215277781</v>
      </c>
      <c r="I16278" t="b">
        <v>1</v>
      </c>
      <c r="J16278" t="b">
        <v>0</v>
      </c>
      <c r="K16278" t="s">
        <v>13048</v>
      </c>
      <c r="L16278" t="s">
        <v>60</v>
      </c>
      <c r="M16278">
        <v>170000</v>
      </c>
      <c r="N16278"/>
      <c r="O16278" t="s">
        <v>4993</v>
      </c>
      <c r="P16278" t="s">
        <v>28499</v>
      </c>
    </row>
    <row r="16279" spans="1:16" x14ac:dyDescent="0.25">
      <c r="A16279" t="s">
        <v>1</v>
      </c>
      <c r="B16279" t="s">
        <v>28500</v>
      </c>
      <c r="C16279" t="s">
        <v>955</v>
      </c>
      <c r="D16279" t="s">
        <v>4346</v>
      </c>
      <c r="E16279" t="s">
        <v>59</v>
      </c>
      <c r="F16279" t="b">
        <v>0</v>
      </c>
      <c r="G16279" t="s">
        <v>13</v>
      </c>
      <c r="H16279" s="1">
        <v>46199.676840277767</v>
      </c>
      <c r="I16279" t="b">
        <v>1</v>
      </c>
      <c r="J16279" t="b">
        <v>0</v>
      </c>
      <c r="K16279" t="s">
        <v>13</v>
      </c>
      <c r="L16279" t="s">
        <v>60</v>
      </c>
      <c r="M16279">
        <v>115000</v>
      </c>
      <c r="N16279"/>
      <c r="O16279" t="s">
        <v>28501</v>
      </c>
      <c r="P16279" t="s">
        <v>28502</v>
      </c>
    </row>
    <row r="16280" spans="1:16" x14ac:dyDescent="0.25">
      <c r="A16280" t="s">
        <v>4</v>
      </c>
      <c r="B16280" t="s">
        <v>935</v>
      </c>
      <c r="C16280" t="s">
        <v>76</v>
      </c>
      <c r="D16280" t="s">
        <v>4622</v>
      </c>
      <c r="E16280" t="s">
        <v>59</v>
      </c>
      <c r="F16280" t="b">
        <v>1</v>
      </c>
      <c r="G16280" t="s">
        <v>13</v>
      </c>
      <c r="H16280" s="1">
        <v>46199.677037037043</v>
      </c>
      <c r="I16280" t="b">
        <v>1</v>
      </c>
      <c r="J16280" t="b">
        <v>0</v>
      </c>
      <c r="K16280" t="s">
        <v>13</v>
      </c>
      <c r="L16280" t="s">
        <v>60</v>
      </c>
      <c r="M16280">
        <v>170000</v>
      </c>
      <c r="N16280"/>
      <c r="O16280" t="s">
        <v>4993</v>
      </c>
      <c r="P16280" t="s">
        <v>28503</v>
      </c>
    </row>
    <row r="16281" spans="1:16" x14ac:dyDescent="0.25">
      <c r="A16281" t="s">
        <v>1</v>
      </c>
      <c r="B16281" t="s">
        <v>28504</v>
      </c>
      <c r="C16281" t="s">
        <v>76</v>
      </c>
      <c r="D16281" t="s">
        <v>4622</v>
      </c>
      <c r="E16281" t="s">
        <v>59</v>
      </c>
      <c r="F16281" t="b">
        <v>1</v>
      </c>
      <c r="G16281" t="s">
        <v>14</v>
      </c>
      <c r="H16281" s="1">
        <v>46199.677361111113</v>
      </c>
      <c r="I16281" t="b">
        <v>0</v>
      </c>
      <c r="J16281" t="b">
        <v>0</v>
      </c>
      <c r="K16281" t="s">
        <v>14</v>
      </c>
      <c r="L16281" t="s">
        <v>60</v>
      </c>
      <c r="M16281">
        <v>215000</v>
      </c>
      <c r="N16281"/>
      <c r="O16281" t="s">
        <v>28497</v>
      </c>
    </row>
    <row r="16282" spans="1:16" x14ac:dyDescent="0.25">
      <c r="A16282" t="s">
        <v>0</v>
      </c>
      <c r="B16282" t="s">
        <v>28505</v>
      </c>
      <c r="C16282" t="s">
        <v>2829</v>
      </c>
      <c r="D16282" t="s">
        <v>4346</v>
      </c>
      <c r="E16282" t="s">
        <v>59</v>
      </c>
      <c r="F16282" t="b">
        <v>0</v>
      </c>
      <c r="G16282" t="s">
        <v>89</v>
      </c>
      <c r="H16282" s="1">
        <v>46199.710057870368</v>
      </c>
      <c r="I16282" t="b">
        <v>0</v>
      </c>
      <c r="J16282" t="b">
        <v>1</v>
      </c>
      <c r="K16282" t="s">
        <v>41</v>
      </c>
      <c r="L16282" t="s">
        <v>74</v>
      </c>
      <c r="M16282"/>
      <c r="N16282">
        <v>44</v>
      </c>
      <c r="O16282" t="s">
        <v>1094</v>
      </c>
      <c r="P16282" t="s">
        <v>28506</v>
      </c>
    </row>
    <row r="16283" spans="1:16" x14ac:dyDescent="0.25">
      <c r="A16283" t="s">
        <v>0</v>
      </c>
      <c r="B16283" t="s">
        <v>11397</v>
      </c>
      <c r="C16283" t="s">
        <v>28507</v>
      </c>
      <c r="D16283" t="s">
        <v>4346</v>
      </c>
      <c r="E16283" t="s">
        <v>59</v>
      </c>
      <c r="F16283" t="b">
        <v>0</v>
      </c>
      <c r="G16283" t="s">
        <v>68</v>
      </c>
      <c r="H16283" s="1">
        <v>46199.710057870368</v>
      </c>
      <c r="I16283" t="b">
        <v>0</v>
      </c>
      <c r="J16283" t="b">
        <v>1</v>
      </c>
      <c r="K16283" t="s">
        <v>41</v>
      </c>
      <c r="L16283" t="s">
        <v>60</v>
      </c>
      <c r="M16283">
        <v>82500</v>
      </c>
      <c r="N16283"/>
      <c r="O16283" t="s">
        <v>28508</v>
      </c>
      <c r="P16283" t="s">
        <v>219</v>
      </c>
    </row>
    <row r="16284" spans="1:16" x14ac:dyDescent="0.25">
      <c r="A16284" t="s">
        <v>0</v>
      </c>
      <c r="B16284" t="s">
        <v>28509</v>
      </c>
      <c r="C16284" t="s">
        <v>107</v>
      </c>
      <c r="D16284" t="s">
        <v>4526</v>
      </c>
      <c r="E16284" t="s">
        <v>59</v>
      </c>
      <c r="F16284" t="b">
        <v>0</v>
      </c>
      <c r="G16284" t="s">
        <v>77</v>
      </c>
      <c r="H16284" s="1">
        <v>46199.710127314807</v>
      </c>
      <c r="I16284" t="b">
        <v>0</v>
      </c>
      <c r="J16284" t="b">
        <v>1</v>
      </c>
      <c r="K16284" t="s">
        <v>41</v>
      </c>
      <c r="L16284" t="s">
        <v>74</v>
      </c>
      <c r="M16284"/>
      <c r="N16284">
        <v>21</v>
      </c>
      <c r="O16284" t="s">
        <v>7887</v>
      </c>
      <c r="P16284" t="s">
        <v>1514</v>
      </c>
    </row>
    <row r="16285" spans="1:16" x14ac:dyDescent="0.25">
      <c r="A16285" t="s">
        <v>0</v>
      </c>
      <c r="B16285" t="s">
        <v>28510</v>
      </c>
      <c r="C16285" t="s">
        <v>14267</v>
      </c>
      <c r="D16285" t="s">
        <v>4526</v>
      </c>
      <c r="E16285" t="s">
        <v>59</v>
      </c>
      <c r="F16285" t="b">
        <v>0</v>
      </c>
      <c r="G16285" t="s">
        <v>65</v>
      </c>
      <c r="H16285" s="1">
        <v>46199.710428240738</v>
      </c>
      <c r="I16285" t="b">
        <v>0</v>
      </c>
      <c r="J16285" t="b">
        <v>1</v>
      </c>
      <c r="K16285" t="s">
        <v>41</v>
      </c>
      <c r="L16285" t="s">
        <v>60</v>
      </c>
      <c r="M16285">
        <v>50000</v>
      </c>
      <c r="N16285"/>
      <c r="O16285" t="s">
        <v>28511</v>
      </c>
    </row>
    <row r="16286" spans="1:16" x14ac:dyDescent="0.25">
      <c r="A16286" t="s">
        <v>2</v>
      </c>
      <c r="B16286" t="s">
        <v>2831</v>
      </c>
      <c r="C16286" t="s">
        <v>112</v>
      </c>
      <c r="D16286" t="s">
        <v>4526</v>
      </c>
      <c r="E16286" t="s">
        <v>59</v>
      </c>
      <c r="F16286" t="b">
        <v>0</v>
      </c>
      <c r="G16286" t="s">
        <v>65</v>
      </c>
      <c r="H16286" s="1">
        <v>46199.713599537034</v>
      </c>
      <c r="I16286" t="b">
        <v>0</v>
      </c>
      <c r="J16286" t="b">
        <v>1</v>
      </c>
      <c r="K16286" t="s">
        <v>41</v>
      </c>
      <c r="L16286" t="s">
        <v>60</v>
      </c>
      <c r="M16286">
        <v>139250</v>
      </c>
      <c r="N16286"/>
      <c r="O16286" t="s">
        <v>468</v>
      </c>
      <c r="P16286" t="s">
        <v>28512</v>
      </c>
    </row>
    <row r="16287" spans="1:16" x14ac:dyDescent="0.25">
      <c r="A16287" t="s">
        <v>6</v>
      </c>
      <c r="B16287" t="s">
        <v>6</v>
      </c>
      <c r="C16287" t="s">
        <v>2896</v>
      </c>
      <c r="D16287" t="s">
        <v>2360</v>
      </c>
      <c r="E16287" t="s">
        <v>59</v>
      </c>
      <c r="F16287" t="b">
        <v>0</v>
      </c>
      <c r="G16287" t="s">
        <v>68</v>
      </c>
      <c r="H16287" s="1">
        <v>46199.713599537034</v>
      </c>
      <c r="I16287" t="b">
        <v>0</v>
      </c>
      <c r="J16287" t="b">
        <v>1</v>
      </c>
      <c r="K16287" t="s">
        <v>41</v>
      </c>
      <c r="L16287" t="s">
        <v>60</v>
      </c>
      <c r="M16287">
        <v>124500</v>
      </c>
      <c r="N16287"/>
      <c r="O16287" t="s">
        <v>17148</v>
      </c>
      <c r="P16287" t="s">
        <v>897</v>
      </c>
    </row>
    <row r="16288" spans="1:16" x14ac:dyDescent="0.25">
      <c r="A16288" t="s">
        <v>2</v>
      </c>
      <c r="B16288" t="s">
        <v>28513</v>
      </c>
      <c r="C16288" t="s">
        <v>5717</v>
      </c>
      <c r="D16288" t="s">
        <v>4346</v>
      </c>
      <c r="E16288" t="s">
        <v>59</v>
      </c>
      <c r="F16288" t="b">
        <v>0</v>
      </c>
      <c r="G16288" t="s">
        <v>19</v>
      </c>
      <c r="H16288" s="1">
        <v>46199.715046296304</v>
      </c>
      <c r="I16288" t="b">
        <v>0</v>
      </c>
      <c r="J16288" t="b">
        <v>0</v>
      </c>
      <c r="K16288" t="s">
        <v>19</v>
      </c>
      <c r="L16288" t="s">
        <v>60</v>
      </c>
      <c r="M16288">
        <v>500000</v>
      </c>
      <c r="N16288"/>
      <c r="O16288" t="s">
        <v>28514</v>
      </c>
      <c r="P16288" t="s">
        <v>28515</v>
      </c>
    </row>
    <row r="16289" spans="1:16" x14ac:dyDescent="0.25">
      <c r="A16289" t="s">
        <v>2</v>
      </c>
      <c r="B16289" t="s">
        <v>28516</v>
      </c>
      <c r="C16289" t="s">
        <v>5717</v>
      </c>
      <c r="D16289" t="s">
        <v>4346</v>
      </c>
      <c r="E16289" t="s">
        <v>59</v>
      </c>
      <c r="F16289" t="b">
        <v>0</v>
      </c>
      <c r="G16289" t="s">
        <v>19</v>
      </c>
      <c r="H16289" s="1">
        <v>46199.715046296304</v>
      </c>
      <c r="I16289" t="b">
        <v>0</v>
      </c>
      <c r="J16289" t="b">
        <v>0</v>
      </c>
      <c r="K16289" t="s">
        <v>19</v>
      </c>
      <c r="L16289" t="s">
        <v>60</v>
      </c>
      <c r="M16289">
        <v>625000</v>
      </c>
      <c r="N16289"/>
      <c r="O16289" t="s">
        <v>28517</v>
      </c>
      <c r="P16289" t="s">
        <v>14841</v>
      </c>
    </row>
    <row r="16290" spans="1:16" x14ac:dyDescent="0.25">
      <c r="A16290" t="s">
        <v>0</v>
      </c>
      <c r="B16290" t="s">
        <v>1891</v>
      </c>
      <c r="C16290" t="s">
        <v>1129</v>
      </c>
      <c r="D16290" t="s">
        <v>4526</v>
      </c>
      <c r="E16290" t="s">
        <v>59</v>
      </c>
      <c r="F16290" t="b">
        <v>0</v>
      </c>
      <c r="G16290" t="s">
        <v>77</v>
      </c>
      <c r="H16290" s="1">
        <v>46199.717453703714</v>
      </c>
      <c r="I16290" t="b">
        <v>0</v>
      </c>
      <c r="J16290" t="b">
        <v>1</v>
      </c>
      <c r="K16290" t="s">
        <v>41</v>
      </c>
      <c r="L16290" t="s">
        <v>60</v>
      </c>
      <c r="M16290">
        <v>112500</v>
      </c>
      <c r="N16290"/>
      <c r="O16290" t="s">
        <v>28518</v>
      </c>
      <c r="P16290" t="s">
        <v>28519</v>
      </c>
    </row>
    <row r="16291" spans="1:16" x14ac:dyDescent="0.25">
      <c r="A16291" t="s">
        <v>1</v>
      </c>
      <c r="B16291" t="s">
        <v>28520</v>
      </c>
      <c r="C16291" t="s">
        <v>5215</v>
      </c>
      <c r="D16291" t="s">
        <v>4346</v>
      </c>
      <c r="E16291" t="s">
        <v>59</v>
      </c>
      <c r="F16291" t="b">
        <v>0</v>
      </c>
      <c r="G16291" t="s">
        <v>19</v>
      </c>
      <c r="H16291" s="1">
        <v>46199.719722222217</v>
      </c>
      <c r="I16291" t="b">
        <v>1</v>
      </c>
      <c r="J16291" t="b">
        <v>0</v>
      </c>
      <c r="K16291" t="s">
        <v>19</v>
      </c>
      <c r="L16291" t="s">
        <v>60</v>
      </c>
      <c r="M16291">
        <v>175000</v>
      </c>
      <c r="N16291"/>
      <c r="O16291" t="s">
        <v>28521</v>
      </c>
      <c r="P16291" t="s">
        <v>25765</v>
      </c>
    </row>
    <row r="16292" spans="1:16" x14ac:dyDescent="0.25">
      <c r="A16292" t="s">
        <v>2</v>
      </c>
      <c r="B16292" t="s">
        <v>158</v>
      </c>
      <c r="C16292" t="s">
        <v>3953</v>
      </c>
      <c r="D16292" t="s">
        <v>4526</v>
      </c>
      <c r="E16292" t="s">
        <v>59</v>
      </c>
      <c r="F16292" t="b">
        <v>0</v>
      </c>
      <c r="G16292" t="s">
        <v>89</v>
      </c>
      <c r="H16292" s="1">
        <v>46199.75172453704</v>
      </c>
      <c r="I16292" t="b">
        <v>0</v>
      </c>
      <c r="J16292" t="b">
        <v>1</v>
      </c>
      <c r="K16292" t="s">
        <v>41</v>
      </c>
      <c r="L16292" t="s">
        <v>60</v>
      </c>
      <c r="M16292">
        <v>171000</v>
      </c>
      <c r="N16292"/>
      <c r="O16292" t="s">
        <v>28522</v>
      </c>
      <c r="P16292" t="s">
        <v>28523</v>
      </c>
    </row>
    <row r="16293" spans="1:16" x14ac:dyDescent="0.25">
      <c r="A16293" t="s">
        <v>0</v>
      </c>
      <c r="B16293" t="s">
        <v>28510</v>
      </c>
      <c r="C16293" t="s">
        <v>455</v>
      </c>
      <c r="D16293" t="s">
        <v>2360</v>
      </c>
      <c r="E16293" t="s">
        <v>59</v>
      </c>
      <c r="F16293" t="b">
        <v>0</v>
      </c>
      <c r="G16293" t="s">
        <v>65</v>
      </c>
      <c r="H16293" s="1">
        <v>46199.751967592587</v>
      </c>
      <c r="I16293" t="b">
        <v>0</v>
      </c>
      <c r="J16293" t="b">
        <v>1</v>
      </c>
      <c r="K16293" t="s">
        <v>41</v>
      </c>
      <c r="L16293" t="s">
        <v>60</v>
      </c>
      <c r="M16293">
        <v>50000</v>
      </c>
      <c r="N16293"/>
      <c r="O16293" t="s">
        <v>28511</v>
      </c>
      <c r="P16293" t="s">
        <v>219</v>
      </c>
    </row>
    <row r="16294" spans="1:16" x14ac:dyDescent="0.25">
      <c r="A16294" t="s">
        <v>0</v>
      </c>
      <c r="B16294" t="s">
        <v>1268</v>
      </c>
      <c r="C16294" t="s">
        <v>5273</v>
      </c>
      <c r="D16294" t="s">
        <v>4346</v>
      </c>
      <c r="E16294" t="s">
        <v>384</v>
      </c>
      <c r="F16294" t="b">
        <v>0</v>
      </c>
      <c r="G16294" t="s">
        <v>40</v>
      </c>
      <c r="H16294" s="1">
        <v>46199.754895833343</v>
      </c>
      <c r="I16294" t="b">
        <v>1</v>
      </c>
      <c r="J16294" t="b">
        <v>0</v>
      </c>
      <c r="K16294" t="s">
        <v>40</v>
      </c>
      <c r="L16294" t="s">
        <v>60</v>
      </c>
      <c r="M16294">
        <v>36961</v>
      </c>
      <c r="N16294"/>
      <c r="O16294" t="s">
        <v>28524</v>
      </c>
      <c r="P16294" t="s">
        <v>28525</v>
      </c>
    </row>
    <row r="16295" spans="1:16" x14ac:dyDescent="0.25">
      <c r="A16295" t="s">
        <v>6</v>
      </c>
      <c r="B16295" t="s">
        <v>28526</v>
      </c>
      <c r="C16295" t="s">
        <v>79</v>
      </c>
      <c r="D16295" t="s">
        <v>4562</v>
      </c>
      <c r="E16295" t="s">
        <v>59</v>
      </c>
      <c r="F16295" t="b">
        <v>0</v>
      </c>
      <c r="G16295" t="s">
        <v>77</v>
      </c>
      <c r="H16295" s="1">
        <v>46199.755196759259</v>
      </c>
      <c r="I16295" t="b">
        <v>0</v>
      </c>
      <c r="J16295" t="b">
        <v>1</v>
      </c>
      <c r="K16295" t="s">
        <v>41</v>
      </c>
      <c r="L16295" t="s">
        <v>60</v>
      </c>
      <c r="M16295">
        <v>234500</v>
      </c>
      <c r="N16295"/>
      <c r="O16295" t="s">
        <v>596</v>
      </c>
      <c r="P16295" t="s">
        <v>28527</v>
      </c>
    </row>
    <row r="16296" spans="1:16" x14ac:dyDescent="0.25">
      <c r="A16296" t="s">
        <v>1</v>
      </c>
      <c r="B16296" t="s">
        <v>28528</v>
      </c>
      <c r="C16296" t="s">
        <v>165</v>
      </c>
      <c r="D16296" t="s">
        <v>4526</v>
      </c>
      <c r="E16296" t="s">
        <v>88</v>
      </c>
      <c r="F16296" t="b">
        <v>0</v>
      </c>
      <c r="G16296" t="s">
        <v>73</v>
      </c>
      <c r="H16296" s="1">
        <v>46199.755370370367</v>
      </c>
      <c r="I16296" t="b">
        <v>0</v>
      </c>
      <c r="J16296" t="b">
        <v>1</v>
      </c>
      <c r="K16296" t="s">
        <v>41</v>
      </c>
      <c r="L16296" t="s">
        <v>74</v>
      </c>
      <c r="M16296"/>
      <c r="N16296">
        <v>57.5</v>
      </c>
      <c r="O16296" t="s">
        <v>166</v>
      </c>
      <c r="P16296" t="s">
        <v>28529</v>
      </c>
    </row>
    <row r="16297" spans="1:16" x14ac:dyDescent="0.25">
      <c r="A16297" t="s">
        <v>1</v>
      </c>
      <c r="B16297" t="s">
        <v>28530</v>
      </c>
      <c r="C16297" t="s">
        <v>207</v>
      </c>
      <c r="D16297" t="s">
        <v>4526</v>
      </c>
      <c r="E16297" t="s">
        <v>59</v>
      </c>
      <c r="F16297" t="b">
        <v>0</v>
      </c>
      <c r="G16297" t="s">
        <v>65</v>
      </c>
      <c r="H16297" s="1">
        <v>46199.759456018517</v>
      </c>
      <c r="I16297" t="b">
        <v>0</v>
      </c>
      <c r="J16297" t="b">
        <v>0</v>
      </c>
      <c r="K16297" t="s">
        <v>41</v>
      </c>
      <c r="L16297" t="s">
        <v>74</v>
      </c>
      <c r="M16297"/>
      <c r="N16297">
        <v>57.5</v>
      </c>
      <c r="O16297" t="s">
        <v>611</v>
      </c>
      <c r="P16297" t="s">
        <v>28531</v>
      </c>
    </row>
    <row r="16298" spans="1:16" x14ac:dyDescent="0.25">
      <c r="A16298" t="s">
        <v>1</v>
      </c>
      <c r="B16298" t="s">
        <v>28532</v>
      </c>
      <c r="C16298" t="s">
        <v>20</v>
      </c>
      <c r="D16298" t="s">
        <v>4346</v>
      </c>
      <c r="E16298" t="s">
        <v>59</v>
      </c>
      <c r="F16298" t="b">
        <v>0</v>
      </c>
      <c r="G16298" t="s">
        <v>20</v>
      </c>
      <c r="H16298" s="1">
        <v>46199.761481481481</v>
      </c>
      <c r="I16298" t="b">
        <v>0</v>
      </c>
      <c r="J16298" t="b">
        <v>0</v>
      </c>
      <c r="K16298" t="s">
        <v>20</v>
      </c>
      <c r="L16298" t="s">
        <v>60</v>
      </c>
      <c r="M16298">
        <v>85000</v>
      </c>
      <c r="N16298"/>
      <c r="O16298" t="s">
        <v>3702</v>
      </c>
      <c r="P16298" t="s">
        <v>2568</v>
      </c>
    </row>
    <row r="16299" spans="1:16" x14ac:dyDescent="0.25">
      <c r="A16299" t="s">
        <v>3</v>
      </c>
      <c r="B16299" t="s">
        <v>28533</v>
      </c>
      <c r="C16299" t="s">
        <v>112</v>
      </c>
      <c r="D16299" t="s">
        <v>4526</v>
      </c>
      <c r="E16299" t="s">
        <v>59</v>
      </c>
      <c r="F16299" t="b">
        <v>0</v>
      </c>
      <c r="G16299" t="s">
        <v>65</v>
      </c>
      <c r="H16299" s="1">
        <v>46199.793391203697</v>
      </c>
      <c r="I16299" t="b">
        <v>1</v>
      </c>
      <c r="J16299" t="b">
        <v>1</v>
      </c>
      <c r="K16299" t="s">
        <v>41</v>
      </c>
      <c r="L16299" t="s">
        <v>60</v>
      </c>
      <c r="M16299">
        <v>145000</v>
      </c>
      <c r="N16299"/>
      <c r="O16299" t="s">
        <v>1921</v>
      </c>
    </row>
    <row r="16300" spans="1:16" x14ac:dyDescent="0.25">
      <c r="A16300" t="s">
        <v>0</v>
      </c>
      <c r="B16300" t="s">
        <v>0</v>
      </c>
      <c r="C16300" t="s">
        <v>618</v>
      </c>
      <c r="D16300" t="s">
        <v>4346</v>
      </c>
      <c r="E16300" t="s">
        <v>232</v>
      </c>
      <c r="F16300" t="b">
        <v>0</v>
      </c>
      <c r="G16300" t="s">
        <v>65</v>
      </c>
      <c r="H16300" s="1">
        <v>46199.793391203697</v>
      </c>
      <c r="I16300" t="b">
        <v>1</v>
      </c>
      <c r="J16300" t="b">
        <v>0</v>
      </c>
      <c r="K16300" t="s">
        <v>41</v>
      </c>
      <c r="L16300" t="s">
        <v>60</v>
      </c>
      <c r="M16300">
        <v>70000</v>
      </c>
      <c r="N16300"/>
      <c r="O16300" t="s">
        <v>28534</v>
      </c>
      <c r="P16300" t="s">
        <v>7575</v>
      </c>
    </row>
    <row r="16301" spans="1:16" x14ac:dyDescent="0.25">
      <c r="A16301" t="s">
        <v>3</v>
      </c>
      <c r="B16301" t="s">
        <v>3981</v>
      </c>
      <c r="C16301" t="s">
        <v>28535</v>
      </c>
      <c r="D16301" t="s">
        <v>4526</v>
      </c>
      <c r="E16301" t="s">
        <v>59</v>
      </c>
      <c r="F16301" t="b">
        <v>0</v>
      </c>
      <c r="G16301" t="s">
        <v>68</v>
      </c>
      <c r="H16301" s="1">
        <v>46199.793391203697</v>
      </c>
      <c r="I16301" t="b">
        <v>0</v>
      </c>
      <c r="J16301" t="b">
        <v>0</v>
      </c>
      <c r="K16301" t="s">
        <v>41</v>
      </c>
      <c r="L16301" t="s">
        <v>60</v>
      </c>
      <c r="M16301">
        <v>105000</v>
      </c>
      <c r="N16301"/>
      <c r="O16301" t="s">
        <v>28536</v>
      </c>
      <c r="P16301" t="s">
        <v>28537</v>
      </c>
    </row>
    <row r="16302" spans="1:16" x14ac:dyDescent="0.25">
      <c r="A16302" t="s">
        <v>2</v>
      </c>
      <c r="B16302" t="s">
        <v>28538</v>
      </c>
      <c r="C16302" t="s">
        <v>142</v>
      </c>
      <c r="D16302" t="s">
        <v>4346</v>
      </c>
      <c r="E16302" t="s">
        <v>59</v>
      </c>
      <c r="F16302" t="b">
        <v>0</v>
      </c>
      <c r="G16302" t="s">
        <v>65</v>
      </c>
      <c r="H16302" s="1">
        <v>46199.797118055547</v>
      </c>
      <c r="I16302" t="b">
        <v>0</v>
      </c>
      <c r="J16302" t="b">
        <v>1</v>
      </c>
      <c r="K16302" t="s">
        <v>41</v>
      </c>
      <c r="L16302" t="s">
        <v>60</v>
      </c>
      <c r="M16302">
        <v>180000</v>
      </c>
      <c r="N16302"/>
      <c r="O16302" t="s">
        <v>20362</v>
      </c>
      <c r="P16302" t="s">
        <v>20059</v>
      </c>
    </row>
    <row r="16303" spans="1:16" x14ac:dyDescent="0.25">
      <c r="A16303" t="s">
        <v>4</v>
      </c>
      <c r="B16303" t="s">
        <v>4000</v>
      </c>
      <c r="C16303" t="s">
        <v>376</v>
      </c>
      <c r="D16303" t="s">
        <v>2360</v>
      </c>
      <c r="E16303" t="s">
        <v>59</v>
      </c>
      <c r="F16303" t="b">
        <v>0</v>
      </c>
      <c r="G16303" t="s">
        <v>89</v>
      </c>
      <c r="H16303" s="1">
        <v>46199.835081018522</v>
      </c>
      <c r="I16303" t="b">
        <v>1</v>
      </c>
      <c r="J16303" t="b">
        <v>0</v>
      </c>
      <c r="K16303" t="s">
        <v>41</v>
      </c>
      <c r="L16303" t="s">
        <v>60</v>
      </c>
      <c r="M16303">
        <v>70000</v>
      </c>
      <c r="N16303"/>
      <c r="O16303" t="s">
        <v>28539</v>
      </c>
      <c r="P16303" t="s">
        <v>8542</v>
      </c>
    </row>
    <row r="16304" spans="1:16" x14ac:dyDescent="0.25">
      <c r="A16304" t="s">
        <v>0</v>
      </c>
      <c r="B16304" t="s">
        <v>0</v>
      </c>
      <c r="C16304" t="s">
        <v>4134</v>
      </c>
      <c r="D16304" t="s">
        <v>4526</v>
      </c>
      <c r="E16304" t="s">
        <v>88</v>
      </c>
      <c r="F16304" t="b">
        <v>0</v>
      </c>
      <c r="G16304" t="s">
        <v>65</v>
      </c>
      <c r="H16304" s="1">
        <v>46199.835300925923</v>
      </c>
      <c r="I16304" t="b">
        <v>0</v>
      </c>
      <c r="J16304" t="b">
        <v>1</v>
      </c>
      <c r="K16304" t="s">
        <v>41</v>
      </c>
      <c r="L16304" t="s">
        <v>74</v>
      </c>
      <c r="M16304"/>
      <c r="N16304">
        <v>27</v>
      </c>
      <c r="O16304" t="s">
        <v>808</v>
      </c>
      <c r="P16304" t="s">
        <v>622</v>
      </c>
    </row>
    <row r="16305" spans="1:16" x14ac:dyDescent="0.25">
      <c r="A16305" t="s">
        <v>2</v>
      </c>
      <c r="B16305" t="s">
        <v>158</v>
      </c>
      <c r="C16305" t="s">
        <v>28540</v>
      </c>
      <c r="D16305" t="s">
        <v>2360</v>
      </c>
      <c r="E16305" t="s">
        <v>59</v>
      </c>
      <c r="F16305" t="b">
        <v>0</v>
      </c>
      <c r="G16305" t="s">
        <v>65</v>
      </c>
      <c r="H16305" s="1">
        <v>46199.838599537034</v>
      </c>
      <c r="I16305" t="b">
        <v>0</v>
      </c>
      <c r="J16305" t="b">
        <v>1</v>
      </c>
      <c r="K16305" t="s">
        <v>41</v>
      </c>
      <c r="L16305" t="s">
        <v>60</v>
      </c>
      <c r="M16305">
        <v>171000</v>
      </c>
      <c r="N16305"/>
      <c r="O16305" t="s">
        <v>28522</v>
      </c>
      <c r="P16305" t="s">
        <v>28523</v>
      </c>
    </row>
    <row r="16306" spans="1:16" x14ac:dyDescent="0.25">
      <c r="A16306" t="s">
        <v>1</v>
      </c>
      <c r="B16306" t="s">
        <v>28541</v>
      </c>
      <c r="C16306" t="s">
        <v>218</v>
      </c>
      <c r="D16306" t="s">
        <v>2360</v>
      </c>
      <c r="E16306" t="s">
        <v>59</v>
      </c>
      <c r="F16306" t="b">
        <v>0</v>
      </c>
      <c r="G16306" t="s">
        <v>89</v>
      </c>
      <c r="H16306" s="1">
        <v>46199.842511574083</v>
      </c>
      <c r="I16306" t="b">
        <v>1</v>
      </c>
      <c r="J16306" t="b">
        <v>0</v>
      </c>
      <c r="K16306" t="s">
        <v>41</v>
      </c>
      <c r="L16306" t="s">
        <v>74</v>
      </c>
      <c r="M16306"/>
      <c r="N16306">
        <v>62.5</v>
      </c>
      <c r="O16306" t="s">
        <v>22270</v>
      </c>
      <c r="P16306" t="s">
        <v>22271</v>
      </c>
    </row>
    <row r="16307" spans="1:16" x14ac:dyDescent="0.25">
      <c r="A16307" t="s">
        <v>0</v>
      </c>
      <c r="B16307" t="s">
        <v>28542</v>
      </c>
      <c r="C16307" t="s">
        <v>107</v>
      </c>
      <c r="D16307" t="s">
        <v>2360</v>
      </c>
      <c r="E16307" t="s">
        <v>59</v>
      </c>
      <c r="F16307" t="b">
        <v>0</v>
      </c>
      <c r="G16307" t="s">
        <v>77</v>
      </c>
      <c r="H16307" s="1">
        <v>46199.87672453704</v>
      </c>
      <c r="I16307" t="b">
        <v>1</v>
      </c>
      <c r="J16307" t="b">
        <v>1</v>
      </c>
      <c r="K16307" t="s">
        <v>41</v>
      </c>
      <c r="L16307" t="s">
        <v>74</v>
      </c>
      <c r="M16307"/>
      <c r="N16307">
        <v>24</v>
      </c>
      <c r="O16307" t="s">
        <v>28543</v>
      </c>
      <c r="P16307" t="s">
        <v>2839</v>
      </c>
    </row>
    <row r="16308" spans="1:16" x14ac:dyDescent="0.25">
      <c r="A16308" t="s">
        <v>2</v>
      </c>
      <c r="B16308" t="s">
        <v>18067</v>
      </c>
      <c r="C16308" t="s">
        <v>14267</v>
      </c>
      <c r="D16308" t="s">
        <v>4526</v>
      </c>
      <c r="E16308" t="s">
        <v>59</v>
      </c>
      <c r="F16308" t="b">
        <v>0</v>
      </c>
      <c r="G16308" t="s">
        <v>65</v>
      </c>
      <c r="H16308" s="1">
        <v>46199.880462962959</v>
      </c>
      <c r="I16308" t="b">
        <v>0</v>
      </c>
      <c r="J16308" t="b">
        <v>1</v>
      </c>
      <c r="K16308" t="s">
        <v>41</v>
      </c>
      <c r="L16308" t="s">
        <v>60</v>
      </c>
      <c r="M16308">
        <v>62000</v>
      </c>
      <c r="N16308"/>
      <c r="O16308" t="s">
        <v>28544</v>
      </c>
      <c r="P16308" t="s">
        <v>219</v>
      </c>
    </row>
    <row r="16309" spans="1:16" x14ac:dyDescent="0.25">
      <c r="A16309" t="s">
        <v>7</v>
      </c>
      <c r="B16309" t="s">
        <v>27978</v>
      </c>
      <c r="C16309" t="s">
        <v>97</v>
      </c>
      <c r="D16309" t="s">
        <v>4346</v>
      </c>
      <c r="E16309" t="s">
        <v>59</v>
      </c>
      <c r="F16309" t="b">
        <v>0</v>
      </c>
      <c r="G16309" t="s">
        <v>89</v>
      </c>
      <c r="H16309" s="1">
        <v>46199.918391203697</v>
      </c>
      <c r="I16309" t="b">
        <v>0</v>
      </c>
      <c r="J16309" t="b">
        <v>1</v>
      </c>
      <c r="K16309" t="s">
        <v>41</v>
      </c>
      <c r="L16309" t="s">
        <v>60</v>
      </c>
      <c r="M16309">
        <v>118500</v>
      </c>
      <c r="N16309"/>
      <c r="O16309" t="s">
        <v>27979</v>
      </c>
      <c r="P16309" t="s">
        <v>27980</v>
      </c>
    </row>
    <row r="16310" spans="1:16" x14ac:dyDescent="0.25">
      <c r="A16310" t="s">
        <v>2</v>
      </c>
      <c r="B16310" t="s">
        <v>276</v>
      </c>
      <c r="C16310" t="s">
        <v>4125</v>
      </c>
      <c r="D16310" t="s">
        <v>4346</v>
      </c>
      <c r="E16310" t="s">
        <v>59</v>
      </c>
      <c r="F16310" t="b">
        <v>0</v>
      </c>
      <c r="G16310" t="s">
        <v>65</v>
      </c>
      <c r="H16310" s="1">
        <v>46199.922118055547</v>
      </c>
      <c r="I16310" t="b">
        <v>0</v>
      </c>
      <c r="J16310" t="b">
        <v>1</v>
      </c>
      <c r="K16310" t="s">
        <v>41</v>
      </c>
      <c r="L16310" t="s">
        <v>60</v>
      </c>
      <c r="M16310">
        <v>157840.5</v>
      </c>
      <c r="N16310"/>
      <c r="O16310" t="s">
        <v>3474</v>
      </c>
      <c r="P16310" t="s">
        <v>28545</v>
      </c>
    </row>
    <row r="16311" spans="1:16" x14ac:dyDescent="0.25">
      <c r="A16311" t="s">
        <v>1</v>
      </c>
      <c r="B16311" t="s">
        <v>1</v>
      </c>
      <c r="C16311" t="s">
        <v>1068</v>
      </c>
      <c r="D16311" t="s">
        <v>7397</v>
      </c>
      <c r="E16311" t="s">
        <v>88</v>
      </c>
      <c r="F16311" t="b">
        <v>0</v>
      </c>
      <c r="G16311" t="s">
        <v>77</v>
      </c>
      <c r="H16311" s="1">
        <v>46200.009108796286</v>
      </c>
      <c r="I16311" t="b">
        <v>1</v>
      </c>
      <c r="J16311" t="b">
        <v>1</v>
      </c>
      <c r="K16311" t="s">
        <v>41</v>
      </c>
      <c r="L16311" t="s">
        <v>74</v>
      </c>
      <c r="M16311"/>
      <c r="N16311">
        <v>82</v>
      </c>
      <c r="O16311" t="s">
        <v>299</v>
      </c>
      <c r="P16311" t="s">
        <v>1307</v>
      </c>
    </row>
    <row r="16312" spans="1:16" x14ac:dyDescent="0.25">
      <c r="A16312" t="s">
        <v>0</v>
      </c>
      <c r="B16312" t="s">
        <v>1891</v>
      </c>
      <c r="C16312" t="s">
        <v>24631</v>
      </c>
      <c r="D16312" t="s">
        <v>4671</v>
      </c>
      <c r="E16312" t="s">
        <v>59</v>
      </c>
      <c r="F16312" t="b">
        <v>0</v>
      </c>
      <c r="G16312" t="s">
        <v>13</v>
      </c>
      <c r="H16312" s="1">
        <v>46200.010370370372</v>
      </c>
      <c r="I16312" t="b">
        <v>0</v>
      </c>
      <c r="J16312" t="b">
        <v>0</v>
      </c>
      <c r="K16312" t="s">
        <v>13</v>
      </c>
      <c r="L16312" t="s">
        <v>60</v>
      </c>
      <c r="M16312">
        <v>95000</v>
      </c>
      <c r="N16312"/>
      <c r="O16312" t="s">
        <v>28546</v>
      </c>
      <c r="P16312" t="s">
        <v>28547</v>
      </c>
    </row>
    <row r="16313" spans="1:16" x14ac:dyDescent="0.25">
      <c r="A16313" t="s">
        <v>3</v>
      </c>
      <c r="B16313" t="s">
        <v>28548</v>
      </c>
      <c r="C16313" t="s">
        <v>330</v>
      </c>
      <c r="D16313" t="s">
        <v>17626</v>
      </c>
      <c r="E16313" t="s">
        <v>59</v>
      </c>
      <c r="F16313" t="b">
        <v>0</v>
      </c>
      <c r="G16313" t="s">
        <v>41</v>
      </c>
      <c r="H16313" s="1">
        <v>46200.046724537038</v>
      </c>
      <c r="I16313" t="b">
        <v>0</v>
      </c>
      <c r="J16313" t="b">
        <v>1</v>
      </c>
      <c r="K16313" t="s">
        <v>41</v>
      </c>
      <c r="L16313" t="s">
        <v>60</v>
      </c>
      <c r="M16313">
        <v>105000</v>
      </c>
      <c r="N16313"/>
      <c r="O16313" t="s">
        <v>1035</v>
      </c>
      <c r="P16313" t="s">
        <v>87</v>
      </c>
    </row>
    <row r="16314" spans="1:16" x14ac:dyDescent="0.25">
      <c r="A16314" t="s">
        <v>5</v>
      </c>
      <c r="B16314" t="s">
        <v>28549</v>
      </c>
      <c r="C16314" t="s">
        <v>81</v>
      </c>
      <c r="D16314" t="s">
        <v>4526</v>
      </c>
      <c r="E16314" t="s">
        <v>59</v>
      </c>
      <c r="F16314" t="b">
        <v>0</v>
      </c>
      <c r="G16314" t="s">
        <v>89</v>
      </c>
      <c r="H16314" s="1">
        <v>46200.050949074073</v>
      </c>
      <c r="I16314" t="b">
        <v>0</v>
      </c>
      <c r="J16314" t="b">
        <v>0</v>
      </c>
      <c r="K16314" t="s">
        <v>41</v>
      </c>
      <c r="L16314" t="s">
        <v>60</v>
      </c>
      <c r="M16314">
        <v>142500</v>
      </c>
      <c r="N16314"/>
      <c r="O16314" t="s">
        <v>17928</v>
      </c>
      <c r="P16314" t="s">
        <v>28550</v>
      </c>
    </row>
    <row r="16315" spans="1:16" x14ac:dyDescent="0.25">
      <c r="A16315" t="s">
        <v>3</v>
      </c>
      <c r="B16315" t="s">
        <v>1257</v>
      </c>
      <c r="C16315" t="s">
        <v>472</v>
      </c>
      <c r="D16315" t="s">
        <v>4526</v>
      </c>
      <c r="E16315" t="s">
        <v>59</v>
      </c>
      <c r="F16315" t="b">
        <v>0</v>
      </c>
      <c r="G16315" t="s">
        <v>65</v>
      </c>
      <c r="H16315" s="1">
        <v>46200.085300925923</v>
      </c>
      <c r="I16315" t="b">
        <v>0</v>
      </c>
      <c r="J16315" t="b">
        <v>1</v>
      </c>
      <c r="K16315" t="s">
        <v>41</v>
      </c>
      <c r="L16315" t="s">
        <v>60</v>
      </c>
      <c r="M16315">
        <v>119450</v>
      </c>
      <c r="N16315"/>
      <c r="O16315" t="s">
        <v>446</v>
      </c>
      <c r="P16315" t="s">
        <v>464</v>
      </c>
    </row>
    <row r="16316" spans="1:16" x14ac:dyDescent="0.25">
      <c r="A16316" t="s">
        <v>1</v>
      </c>
      <c r="B16316" t="s">
        <v>19825</v>
      </c>
      <c r="C16316" t="s">
        <v>164</v>
      </c>
      <c r="D16316" t="s">
        <v>4526</v>
      </c>
      <c r="E16316" t="s">
        <v>59</v>
      </c>
      <c r="F16316" t="b">
        <v>0</v>
      </c>
      <c r="G16316" t="s">
        <v>65</v>
      </c>
      <c r="H16316" s="1">
        <v>46200.334444444437</v>
      </c>
      <c r="I16316" t="b">
        <v>0</v>
      </c>
      <c r="J16316" t="b">
        <v>0</v>
      </c>
      <c r="K16316" t="s">
        <v>41</v>
      </c>
      <c r="L16316" t="s">
        <v>60</v>
      </c>
      <c r="M16316">
        <v>124096.65</v>
      </c>
      <c r="N16316"/>
      <c r="O16316" t="s">
        <v>2803</v>
      </c>
      <c r="P16316" t="s">
        <v>19826</v>
      </c>
    </row>
    <row r="16317" spans="1:16" x14ac:dyDescent="0.25">
      <c r="A16317" t="s">
        <v>6</v>
      </c>
      <c r="B16317" t="s">
        <v>28551</v>
      </c>
      <c r="C16317" t="s">
        <v>319</v>
      </c>
      <c r="D16317" t="s">
        <v>11236</v>
      </c>
      <c r="E16317" t="s">
        <v>59</v>
      </c>
      <c r="F16317" t="b">
        <v>0</v>
      </c>
      <c r="G16317" t="s">
        <v>65</v>
      </c>
      <c r="H16317" s="1">
        <v>46200.336238425924</v>
      </c>
      <c r="I16317" t="b">
        <v>0</v>
      </c>
      <c r="J16317" t="b">
        <v>1</v>
      </c>
      <c r="K16317" t="s">
        <v>41</v>
      </c>
      <c r="L16317" t="s">
        <v>60</v>
      </c>
      <c r="M16317">
        <v>172500</v>
      </c>
      <c r="N16317"/>
      <c r="O16317" t="s">
        <v>965</v>
      </c>
      <c r="P16317" t="s">
        <v>28552</v>
      </c>
    </row>
    <row r="16318" spans="1:16" x14ac:dyDescent="0.25">
      <c r="A16318" t="s">
        <v>0</v>
      </c>
      <c r="B16318" t="s">
        <v>28553</v>
      </c>
      <c r="C16318" t="s">
        <v>370</v>
      </c>
      <c r="D16318" t="s">
        <v>4526</v>
      </c>
      <c r="E16318" t="s">
        <v>59</v>
      </c>
      <c r="F16318" t="b">
        <v>0</v>
      </c>
      <c r="G16318" t="s">
        <v>65</v>
      </c>
      <c r="H16318" s="1">
        <v>46200.375902777778</v>
      </c>
      <c r="I16318" t="b">
        <v>0</v>
      </c>
      <c r="J16318" t="b">
        <v>1</v>
      </c>
      <c r="K16318" t="s">
        <v>41</v>
      </c>
      <c r="L16318" t="s">
        <v>60</v>
      </c>
      <c r="M16318">
        <v>127375</v>
      </c>
      <c r="N16318"/>
      <c r="O16318" t="s">
        <v>7675</v>
      </c>
      <c r="P16318" t="s">
        <v>683</v>
      </c>
    </row>
    <row r="16319" spans="1:16" x14ac:dyDescent="0.25">
      <c r="A16319" t="s">
        <v>0</v>
      </c>
      <c r="B16319" t="s">
        <v>28554</v>
      </c>
      <c r="C16319" t="s">
        <v>273</v>
      </c>
      <c r="D16319" t="s">
        <v>4550</v>
      </c>
      <c r="E16319" t="s">
        <v>59</v>
      </c>
      <c r="F16319" t="b">
        <v>0</v>
      </c>
      <c r="G16319" t="s">
        <v>41</v>
      </c>
      <c r="H16319" s="1">
        <v>46200.377708333333</v>
      </c>
      <c r="I16319" t="b">
        <v>0</v>
      </c>
      <c r="J16319" t="b">
        <v>1</v>
      </c>
      <c r="K16319" t="s">
        <v>41</v>
      </c>
      <c r="L16319" t="s">
        <v>60</v>
      </c>
      <c r="M16319">
        <v>107500</v>
      </c>
      <c r="N16319"/>
      <c r="O16319" t="s">
        <v>2338</v>
      </c>
      <c r="P16319" t="s">
        <v>17806</v>
      </c>
    </row>
    <row r="16320" spans="1:16" x14ac:dyDescent="0.25">
      <c r="A16320" t="s">
        <v>2</v>
      </c>
      <c r="B16320" t="s">
        <v>28555</v>
      </c>
      <c r="C16320" t="s">
        <v>326</v>
      </c>
      <c r="D16320" t="s">
        <v>4526</v>
      </c>
      <c r="E16320" t="s">
        <v>59</v>
      </c>
      <c r="F16320" t="b">
        <v>0</v>
      </c>
      <c r="G16320" t="s">
        <v>77</v>
      </c>
      <c r="H16320" s="1">
        <v>46200.377858796302</v>
      </c>
      <c r="I16320" t="b">
        <v>0</v>
      </c>
      <c r="J16320" t="b">
        <v>1</v>
      </c>
      <c r="K16320" t="s">
        <v>41</v>
      </c>
      <c r="L16320" t="s">
        <v>60</v>
      </c>
      <c r="M16320">
        <v>245500</v>
      </c>
      <c r="N16320"/>
      <c r="O16320" t="s">
        <v>343</v>
      </c>
    </row>
    <row r="16321" spans="1:16" x14ac:dyDescent="0.25">
      <c r="A16321" t="s">
        <v>2</v>
      </c>
      <c r="B16321" t="s">
        <v>28556</v>
      </c>
      <c r="C16321" t="s">
        <v>370</v>
      </c>
      <c r="D16321" t="s">
        <v>4526</v>
      </c>
      <c r="E16321" t="s">
        <v>59</v>
      </c>
      <c r="F16321" t="b">
        <v>0</v>
      </c>
      <c r="G16321" t="s">
        <v>65</v>
      </c>
      <c r="H16321" s="1">
        <v>46200.377905092602</v>
      </c>
      <c r="I16321" t="b">
        <v>0</v>
      </c>
      <c r="J16321" t="b">
        <v>1</v>
      </c>
      <c r="K16321" t="s">
        <v>41</v>
      </c>
      <c r="L16321" t="s">
        <v>60</v>
      </c>
      <c r="M16321">
        <v>142000</v>
      </c>
      <c r="N16321"/>
      <c r="O16321" t="s">
        <v>7675</v>
      </c>
      <c r="P16321" t="s">
        <v>28557</v>
      </c>
    </row>
    <row r="16322" spans="1:16" x14ac:dyDescent="0.25">
      <c r="A16322" t="s">
        <v>2</v>
      </c>
      <c r="B16322" t="s">
        <v>28558</v>
      </c>
      <c r="C16322" t="s">
        <v>76</v>
      </c>
      <c r="D16322" t="s">
        <v>4526</v>
      </c>
      <c r="E16322" t="s">
        <v>59</v>
      </c>
      <c r="F16322" t="b">
        <v>1</v>
      </c>
      <c r="G16322" t="s">
        <v>41</v>
      </c>
      <c r="H16322" s="1">
        <v>46200.379525462973</v>
      </c>
      <c r="I16322" t="b">
        <v>0</v>
      </c>
      <c r="J16322" t="b">
        <v>0</v>
      </c>
      <c r="K16322" t="s">
        <v>41</v>
      </c>
      <c r="L16322" t="s">
        <v>60</v>
      </c>
      <c r="M16322">
        <v>156000</v>
      </c>
      <c r="N16322"/>
      <c r="O16322" t="s">
        <v>343</v>
      </c>
      <c r="P16322" t="s">
        <v>310</v>
      </c>
    </row>
    <row r="16323" spans="1:16" x14ac:dyDescent="0.25">
      <c r="A16323" t="s">
        <v>0</v>
      </c>
      <c r="B16323" t="s">
        <v>28559</v>
      </c>
      <c r="C16323" t="s">
        <v>162</v>
      </c>
      <c r="D16323" t="s">
        <v>4526</v>
      </c>
      <c r="E16323" t="s">
        <v>59</v>
      </c>
      <c r="F16323" t="b">
        <v>0</v>
      </c>
      <c r="G16323" t="s">
        <v>73</v>
      </c>
      <c r="H16323" s="1">
        <v>46200.417604166672</v>
      </c>
      <c r="I16323" t="b">
        <v>0</v>
      </c>
      <c r="J16323" t="b">
        <v>0</v>
      </c>
      <c r="K16323" t="s">
        <v>41</v>
      </c>
      <c r="L16323" t="s">
        <v>60</v>
      </c>
      <c r="M16323">
        <v>88600</v>
      </c>
      <c r="N16323"/>
      <c r="O16323" t="s">
        <v>759</v>
      </c>
      <c r="P16323" t="s">
        <v>875</v>
      </c>
    </row>
    <row r="16324" spans="1:16" x14ac:dyDescent="0.25">
      <c r="A16324" t="s">
        <v>0</v>
      </c>
      <c r="B16324" t="s">
        <v>28560</v>
      </c>
      <c r="C16324" t="s">
        <v>2767</v>
      </c>
      <c r="D16324" t="s">
        <v>4526</v>
      </c>
      <c r="E16324" t="s">
        <v>88</v>
      </c>
      <c r="F16324" t="b">
        <v>0</v>
      </c>
      <c r="G16324" t="s">
        <v>89</v>
      </c>
      <c r="H16324" s="1">
        <v>46200.417662037027</v>
      </c>
      <c r="I16324" t="b">
        <v>1</v>
      </c>
      <c r="J16324" t="b">
        <v>1</v>
      </c>
      <c r="K16324" t="s">
        <v>41</v>
      </c>
      <c r="L16324" t="s">
        <v>74</v>
      </c>
      <c r="M16324"/>
      <c r="N16324">
        <v>52.5</v>
      </c>
      <c r="O16324" t="s">
        <v>4487</v>
      </c>
    </row>
    <row r="16325" spans="1:16" x14ac:dyDescent="0.25">
      <c r="A16325" t="s">
        <v>6</v>
      </c>
      <c r="B16325" t="s">
        <v>531</v>
      </c>
      <c r="C16325" t="s">
        <v>13939</v>
      </c>
      <c r="D16325" t="s">
        <v>2360</v>
      </c>
      <c r="E16325" t="s">
        <v>59</v>
      </c>
      <c r="F16325" t="b">
        <v>0</v>
      </c>
      <c r="G16325" t="s">
        <v>77</v>
      </c>
      <c r="H16325" s="1">
        <v>46200.419525462959</v>
      </c>
      <c r="I16325" t="b">
        <v>0</v>
      </c>
      <c r="J16325" t="b">
        <v>1</v>
      </c>
      <c r="K16325" t="s">
        <v>41</v>
      </c>
      <c r="L16325" t="s">
        <v>60</v>
      </c>
      <c r="M16325">
        <v>198000</v>
      </c>
      <c r="N16325"/>
      <c r="O16325" t="s">
        <v>424</v>
      </c>
      <c r="P16325" t="s">
        <v>28561</v>
      </c>
    </row>
    <row r="16326" spans="1:16" x14ac:dyDescent="0.25">
      <c r="A16326" t="s">
        <v>2</v>
      </c>
      <c r="B16326" t="s">
        <v>28562</v>
      </c>
      <c r="C16326" t="s">
        <v>5215</v>
      </c>
      <c r="D16326" t="s">
        <v>4346</v>
      </c>
      <c r="E16326" t="s">
        <v>59</v>
      </c>
      <c r="F16326" t="b">
        <v>0</v>
      </c>
      <c r="G16326" t="s">
        <v>19</v>
      </c>
      <c r="H16326" s="1">
        <v>46200.461909722217</v>
      </c>
      <c r="I16326" t="b">
        <v>0</v>
      </c>
      <c r="J16326" t="b">
        <v>0</v>
      </c>
      <c r="K16326" t="s">
        <v>19</v>
      </c>
      <c r="L16326" t="s">
        <v>60</v>
      </c>
      <c r="M16326">
        <v>1350000</v>
      </c>
      <c r="N16326"/>
      <c r="O16326" t="s">
        <v>28563</v>
      </c>
      <c r="P16326" t="s">
        <v>28564</v>
      </c>
    </row>
    <row r="16327" spans="1:16" x14ac:dyDescent="0.25">
      <c r="A16327" t="s">
        <v>2</v>
      </c>
      <c r="B16327" t="s">
        <v>851</v>
      </c>
      <c r="C16327" t="s">
        <v>81</v>
      </c>
      <c r="D16327" t="s">
        <v>4526</v>
      </c>
      <c r="E16327" t="s">
        <v>59</v>
      </c>
      <c r="F16327" t="b">
        <v>0</v>
      </c>
      <c r="G16327" t="s">
        <v>77</v>
      </c>
      <c r="H16327" s="1">
        <v>46200.500902777778</v>
      </c>
      <c r="I16327" t="b">
        <v>0</v>
      </c>
      <c r="J16327" t="b">
        <v>1</v>
      </c>
      <c r="K16327" t="s">
        <v>41</v>
      </c>
      <c r="L16327" t="s">
        <v>60</v>
      </c>
      <c r="M16327">
        <v>212000</v>
      </c>
      <c r="N16327"/>
      <c r="O16327" t="s">
        <v>343</v>
      </c>
      <c r="P16327" t="s">
        <v>310</v>
      </c>
    </row>
    <row r="16328" spans="1:16" x14ac:dyDescent="0.25">
      <c r="A16328" t="s">
        <v>0</v>
      </c>
      <c r="B16328" t="s">
        <v>28565</v>
      </c>
      <c r="C16328" t="s">
        <v>204</v>
      </c>
      <c r="D16328" t="s">
        <v>4526</v>
      </c>
      <c r="E16328" t="s">
        <v>59</v>
      </c>
      <c r="F16328" t="b">
        <v>0</v>
      </c>
      <c r="G16328" t="s">
        <v>65</v>
      </c>
      <c r="H16328" s="1">
        <v>46200.501111111109</v>
      </c>
      <c r="I16328" t="b">
        <v>0</v>
      </c>
      <c r="J16328" t="b">
        <v>0</v>
      </c>
      <c r="K16328" t="s">
        <v>41</v>
      </c>
      <c r="L16328" t="s">
        <v>60</v>
      </c>
      <c r="M16328">
        <v>102500</v>
      </c>
      <c r="N16328"/>
      <c r="O16328" t="s">
        <v>28566</v>
      </c>
      <c r="P16328" t="s">
        <v>28567</v>
      </c>
    </row>
    <row r="16329" spans="1:16" x14ac:dyDescent="0.25">
      <c r="A16329" t="s">
        <v>2</v>
      </c>
      <c r="B16329" t="s">
        <v>13850</v>
      </c>
      <c r="C16329" t="s">
        <v>12018</v>
      </c>
      <c r="D16329" t="s">
        <v>4526</v>
      </c>
      <c r="E16329" t="s">
        <v>59</v>
      </c>
      <c r="F16329" t="b">
        <v>0</v>
      </c>
      <c r="G16329" t="s">
        <v>65</v>
      </c>
      <c r="H16329" s="1">
        <v>46200.502951388888</v>
      </c>
      <c r="I16329" t="b">
        <v>0</v>
      </c>
      <c r="J16329" t="b">
        <v>1</v>
      </c>
      <c r="K16329" t="s">
        <v>41</v>
      </c>
      <c r="L16329" t="s">
        <v>60</v>
      </c>
      <c r="M16329">
        <v>140000</v>
      </c>
      <c r="N16329"/>
      <c r="O16329" t="s">
        <v>12019</v>
      </c>
      <c r="P16329" t="s">
        <v>13851</v>
      </c>
    </row>
    <row r="16330" spans="1:16" x14ac:dyDescent="0.25">
      <c r="A16330" t="s">
        <v>5</v>
      </c>
      <c r="B16330" t="s">
        <v>28568</v>
      </c>
      <c r="C16330" t="s">
        <v>157</v>
      </c>
      <c r="D16330" t="s">
        <v>4756</v>
      </c>
      <c r="E16330" t="s">
        <v>59</v>
      </c>
      <c r="F16330" t="b">
        <v>0</v>
      </c>
      <c r="G16330" t="s">
        <v>77</v>
      </c>
      <c r="H16330" s="1">
        <v>46200.504652777781</v>
      </c>
      <c r="I16330" t="b">
        <v>0</v>
      </c>
      <c r="J16330" t="b">
        <v>0</v>
      </c>
      <c r="K16330" t="s">
        <v>41</v>
      </c>
      <c r="L16330" t="s">
        <v>60</v>
      </c>
      <c r="M16330">
        <v>135000</v>
      </c>
      <c r="N16330"/>
      <c r="O16330" t="s">
        <v>28569</v>
      </c>
      <c r="P16330" t="s">
        <v>28570</v>
      </c>
    </row>
    <row r="16331" spans="1:16" x14ac:dyDescent="0.25">
      <c r="A16331" t="s">
        <v>1</v>
      </c>
      <c r="B16331" t="s">
        <v>439</v>
      </c>
      <c r="C16331" t="s">
        <v>427</v>
      </c>
      <c r="D16331" t="s">
        <v>4756</v>
      </c>
      <c r="E16331" t="s">
        <v>59</v>
      </c>
      <c r="F16331" t="b">
        <v>0</v>
      </c>
      <c r="G16331" t="s">
        <v>68</v>
      </c>
      <c r="H16331" s="1">
        <v>46200.504675925928</v>
      </c>
      <c r="I16331" t="b">
        <v>0</v>
      </c>
      <c r="J16331" t="b">
        <v>0</v>
      </c>
      <c r="K16331" t="s">
        <v>41</v>
      </c>
      <c r="L16331" t="s">
        <v>60</v>
      </c>
      <c r="M16331">
        <v>176000</v>
      </c>
      <c r="N16331"/>
      <c r="O16331" t="s">
        <v>1211</v>
      </c>
      <c r="P16331" t="s">
        <v>28320</v>
      </c>
    </row>
    <row r="16332" spans="1:16" x14ac:dyDescent="0.25">
      <c r="A16332" t="s">
        <v>1</v>
      </c>
      <c r="B16332" t="s">
        <v>28571</v>
      </c>
      <c r="C16332" t="s">
        <v>543</v>
      </c>
      <c r="D16332" t="s">
        <v>4526</v>
      </c>
      <c r="E16332" t="s">
        <v>59</v>
      </c>
      <c r="F16332" t="b">
        <v>0</v>
      </c>
      <c r="G16332" t="s">
        <v>89</v>
      </c>
      <c r="H16332" s="1">
        <v>46200.504837962973</v>
      </c>
      <c r="I16332" t="b">
        <v>0</v>
      </c>
      <c r="J16332" t="b">
        <v>1</v>
      </c>
      <c r="K16332" t="s">
        <v>41</v>
      </c>
      <c r="L16332" t="s">
        <v>60</v>
      </c>
      <c r="M16332">
        <v>198000</v>
      </c>
      <c r="N16332"/>
      <c r="O16332" t="s">
        <v>424</v>
      </c>
    </row>
    <row r="16333" spans="1:16" x14ac:dyDescent="0.25">
      <c r="A16333" t="s">
        <v>3</v>
      </c>
      <c r="B16333" t="s">
        <v>28572</v>
      </c>
      <c r="C16333" t="s">
        <v>25203</v>
      </c>
      <c r="D16333" t="s">
        <v>4756</v>
      </c>
      <c r="E16333" t="s">
        <v>59</v>
      </c>
      <c r="F16333" t="b">
        <v>0</v>
      </c>
      <c r="G16333" t="s">
        <v>89</v>
      </c>
      <c r="H16333" s="1">
        <v>46200.542569444442</v>
      </c>
      <c r="I16333" t="b">
        <v>0</v>
      </c>
      <c r="J16333" t="b">
        <v>1</v>
      </c>
      <c r="K16333" t="s">
        <v>41</v>
      </c>
      <c r="L16333" t="s">
        <v>60</v>
      </c>
      <c r="M16333">
        <v>95000</v>
      </c>
      <c r="N16333"/>
      <c r="O16333" t="s">
        <v>28573</v>
      </c>
      <c r="P16333" t="s">
        <v>464</v>
      </c>
    </row>
    <row r="16334" spans="1:16" x14ac:dyDescent="0.25">
      <c r="A16334" t="s">
        <v>0</v>
      </c>
      <c r="B16334" t="s">
        <v>20281</v>
      </c>
      <c r="C16334" t="s">
        <v>28574</v>
      </c>
      <c r="D16334" t="s">
        <v>4526</v>
      </c>
      <c r="E16334" t="s">
        <v>59</v>
      </c>
      <c r="F16334" t="b">
        <v>0</v>
      </c>
      <c r="G16334" t="s">
        <v>65</v>
      </c>
      <c r="H16334" s="1">
        <v>46200.542800925927</v>
      </c>
      <c r="I16334" t="b">
        <v>0</v>
      </c>
      <c r="J16334" t="b">
        <v>1</v>
      </c>
      <c r="K16334" t="s">
        <v>41</v>
      </c>
      <c r="L16334" t="s">
        <v>60</v>
      </c>
      <c r="M16334">
        <v>129500</v>
      </c>
      <c r="N16334"/>
      <c r="O16334" t="s">
        <v>424</v>
      </c>
      <c r="P16334" t="s">
        <v>20282</v>
      </c>
    </row>
    <row r="16335" spans="1:16" x14ac:dyDescent="0.25">
      <c r="A16335" t="s">
        <v>1</v>
      </c>
      <c r="B16335" t="s">
        <v>512</v>
      </c>
      <c r="C16335" t="s">
        <v>17507</v>
      </c>
      <c r="D16335" t="s">
        <v>4756</v>
      </c>
      <c r="E16335" t="s">
        <v>59</v>
      </c>
      <c r="F16335" t="b">
        <v>0</v>
      </c>
      <c r="G16335" t="s">
        <v>68</v>
      </c>
      <c r="H16335" s="1">
        <v>46200.546377314808</v>
      </c>
      <c r="I16335" t="b">
        <v>0</v>
      </c>
      <c r="J16335" t="b">
        <v>1</v>
      </c>
      <c r="K16335" t="s">
        <v>41</v>
      </c>
      <c r="L16335" t="s">
        <v>60</v>
      </c>
      <c r="M16335">
        <v>135000</v>
      </c>
      <c r="N16335"/>
      <c r="O16335" t="s">
        <v>17508</v>
      </c>
      <c r="P16335" t="s">
        <v>28575</v>
      </c>
    </row>
    <row r="16336" spans="1:16" x14ac:dyDescent="0.25">
      <c r="A16336" t="s">
        <v>7</v>
      </c>
      <c r="B16336" t="s">
        <v>28576</v>
      </c>
      <c r="C16336" t="s">
        <v>81</v>
      </c>
      <c r="D16336" t="s">
        <v>4756</v>
      </c>
      <c r="E16336" t="s">
        <v>59</v>
      </c>
      <c r="F16336" t="b">
        <v>0</v>
      </c>
      <c r="G16336" t="s">
        <v>77</v>
      </c>
      <c r="H16336" s="1">
        <v>46200.584236111114</v>
      </c>
      <c r="I16336" t="b">
        <v>0</v>
      </c>
      <c r="J16336" t="b">
        <v>0</v>
      </c>
      <c r="K16336" t="s">
        <v>41</v>
      </c>
      <c r="L16336" t="s">
        <v>60</v>
      </c>
      <c r="M16336">
        <v>167500</v>
      </c>
      <c r="N16336"/>
      <c r="O16336" t="s">
        <v>4860</v>
      </c>
      <c r="P16336" t="s">
        <v>5548</v>
      </c>
    </row>
    <row r="16337" spans="1:16" x14ac:dyDescent="0.25">
      <c r="A16337" t="s">
        <v>0</v>
      </c>
      <c r="B16337" t="s">
        <v>549</v>
      </c>
      <c r="C16337" t="s">
        <v>71</v>
      </c>
      <c r="D16337" t="s">
        <v>4756</v>
      </c>
      <c r="E16337" t="s">
        <v>59</v>
      </c>
      <c r="F16337" t="b">
        <v>0</v>
      </c>
      <c r="G16337" t="s">
        <v>73</v>
      </c>
      <c r="H16337" s="1">
        <v>46200.584236111114</v>
      </c>
      <c r="I16337" t="b">
        <v>0</v>
      </c>
      <c r="J16337" t="b">
        <v>1</v>
      </c>
      <c r="K16337" t="s">
        <v>41</v>
      </c>
      <c r="L16337" t="s">
        <v>60</v>
      </c>
      <c r="M16337">
        <v>105000</v>
      </c>
      <c r="N16337"/>
      <c r="O16337" t="s">
        <v>28577</v>
      </c>
      <c r="P16337" t="s">
        <v>233</v>
      </c>
    </row>
    <row r="16338" spans="1:16" x14ac:dyDescent="0.25">
      <c r="A16338" t="s">
        <v>3</v>
      </c>
      <c r="B16338" t="s">
        <v>1257</v>
      </c>
      <c r="C16338" t="s">
        <v>567</v>
      </c>
      <c r="D16338" t="s">
        <v>4756</v>
      </c>
      <c r="E16338" t="s">
        <v>59</v>
      </c>
      <c r="F16338" t="b">
        <v>0</v>
      </c>
      <c r="G16338" t="s">
        <v>89</v>
      </c>
      <c r="H16338" s="1">
        <v>46200.584236111114</v>
      </c>
      <c r="I16338" t="b">
        <v>0</v>
      </c>
      <c r="J16338" t="b">
        <v>0</v>
      </c>
      <c r="K16338" t="s">
        <v>41</v>
      </c>
      <c r="L16338" t="s">
        <v>60</v>
      </c>
      <c r="M16338">
        <v>97500</v>
      </c>
      <c r="N16338"/>
      <c r="O16338" t="s">
        <v>28578</v>
      </c>
      <c r="P16338" t="s">
        <v>146</v>
      </c>
    </row>
    <row r="16339" spans="1:16" x14ac:dyDescent="0.25">
      <c r="A16339" t="s">
        <v>6</v>
      </c>
      <c r="B16339" t="s">
        <v>28579</v>
      </c>
      <c r="C16339" t="s">
        <v>751</v>
      </c>
      <c r="D16339" t="s">
        <v>4756</v>
      </c>
      <c r="E16339" t="s">
        <v>59</v>
      </c>
      <c r="F16339" t="b">
        <v>0</v>
      </c>
      <c r="G16339" t="s">
        <v>68</v>
      </c>
      <c r="H16339" s="1">
        <v>46200.586215277777</v>
      </c>
      <c r="I16339" t="b">
        <v>0</v>
      </c>
      <c r="J16339" t="b">
        <v>1</v>
      </c>
      <c r="K16339" t="s">
        <v>41</v>
      </c>
      <c r="L16339" t="s">
        <v>60</v>
      </c>
      <c r="M16339">
        <v>168620</v>
      </c>
      <c r="N16339"/>
      <c r="O16339" t="s">
        <v>3595</v>
      </c>
      <c r="P16339" t="s">
        <v>28580</v>
      </c>
    </row>
    <row r="16340" spans="1:16" x14ac:dyDescent="0.25">
      <c r="A16340" t="s">
        <v>6</v>
      </c>
      <c r="B16340" t="s">
        <v>2508</v>
      </c>
      <c r="C16340" t="s">
        <v>4125</v>
      </c>
      <c r="D16340" t="s">
        <v>4526</v>
      </c>
      <c r="E16340" t="s">
        <v>59</v>
      </c>
      <c r="F16340" t="b">
        <v>0</v>
      </c>
      <c r="G16340" t="s">
        <v>65</v>
      </c>
      <c r="H16340" s="1">
        <v>46200.586284722223</v>
      </c>
      <c r="I16340" t="b">
        <v>0</v>
      </c>
      <c r="J16340" t="b">
        <v>0</v>
      </c>
      <c r="K16340" t="s">
        <v>41</v>
      </c>
      <c r="L16340" t="s">
        <v>60</v>
      </c>
      <c r="M16340">
        <v>102500</v>
      </c>
      <c r="N16340"/>
      <c r="O16340" t="s">
        <v>17792</v>
      </c>
      <c r="P16340" t="s">
        <v>17793</v>
      </c>
    </row>
    <row r="16341" spans="1:16" x14ac:dyDescent="0.25">
      <c r="A16341" t="s">
        <v>8</v>
      </c>
      <c r="B16341" t="s">
        <v>28581</v>
      </c>
      <c r="C16341" t="s">
        <v>76</v>
      </c>
      <c r="D16341" t="s">
        <v>4346</v>
      </c>
      <c r="E16341" t="s">
        <v>88</v>
      </c>
      <c r="F16341" t="b">
        <v>1</v>
      </c>
      <c r="G16341" t="s">
        <v>41</v>
      </c>
      <c r="H16341" s="1">
        <v>46200.587858796287</v>
      </c>
      <c r="I16341" t="b">
        <v>0</v>
      </c>
      <c r="J16341" t="b">
        <v>0</v>
      </c>
      <c r="K16341" t="s">
        <v>41</v>
      </c>
      <c r="L16341" t="s">
        <v>74</v>
      </c>
      <c r="M16341"/>
      <c r="N16341">
        <v>50</v>
      </c>
      <c r="O16341" t="s">
        <v>28582</v>
      </c>
      <c r="P16341" t="s">
        <v>28583</v>
      </c>
    </row>
    <row r="16342" spans="1:16" x14ac:dyDescent="0.25">
      <c r="A16342" t="s">
        <v>7</v>
      </c>
      <c r="B16342" t="s">
        <v>28584</v>
      </c>
      <c r="C16342" t="s">
        <v>37</v>
      </c>
      <c r="D16342" t="s">
        <v>28585</v>
      </c>
      <c r="E16342" t="s">
        <v>59</v>
      </c>
      <c r="F16342" t="b">
        <v>0</v>
      </c>
      <c r="G16342" t="s">
        <v>37</v>
      </c>
      <c r="H16342" s="1">
        <v>46200.627627314818</v>
      </c>
      <c r="I16342" t="b">
        <v>0</v>
      </c>
      <c r="J16342" t="b">
        <v>0</v>
      </c>
      <c r="K16342" t="s">
        <v>37</v>
      </c>
      <c r="L16342" t="s">
        <v>60</v>
      </c>
      <c r="M16342">
        <v>44427.16</v>
      </c>
      <c r="N16342"/>
      <c r="O16342" t="s">
        <v>28586</v>
      </c>
      <c r="P16342" t="s">
        <v>2149</v>
      </c>
    </row>
    <row r="16343" spans="1:16" x14ac:dyDescent="0.25">
      <c r="A16343" t="s">
        <v>6</v>
      </c>
      <c r="B16343" t="s">
        <v>531</v>
      </c>
      <c r="C16343" t="s">
        <v>7249</v>
      </c>
      <c r="D16343" t="s">
        <v>4756</v>
      </c>
      <c r="E16343" t="s">
        <v>59</v>
      </c>
      <c r="F16343" t="b">
        <v>0</v>
      </c>
      <c r="G16343" t="s">
        <v>65</v>
      </c>
      <c r="H16343" s="1">
        <v>46200.627939814818</v>
      </c>
      <c r="I16343" t="b">
        <v>0</v>
      </c>
      <c r="J16343" t="b">
        <v>1</v>
      </c>
      <c r="K16343" t="s">
        <v>41</v>
      </c>
      <c r="L16343" t="s">
        <v>60</v>
      </c>
      <c r="M16343">
        <v>186375</v>
      </c>
      <c r="N16343"/>
      <c r="O16343" t="s">
        <v>19713</v>
      </c>
      <c r="P16343" t="s">
        <v>28587</v>
      </c>
    </row>
    <row r="16344" spans="1:16" x14ac:dyDescent="0.25">
      <c r="A16344" t="s">
        <v>5</v>
      </c>
      <c r="B16344" t="s">
        <v>896</v>
      </c>
      <c r="C16344" t="s">
        <v>157</v>
      </c>
      <c r="D16344" t="s">
        <v>4756</v>
      </c>
      <c r="E16344" t="s">
        <v>59</v>
      </c>
      <c r="F16344" t="b">
        <v>0</v>
      </c>
      <c r="G16344" t="s">
        <v>77</v>
      </c>
      <c r="H16344" s="1">
        <v>46200.629652777781</v>
      </c>
      <c r="I16344" t="b">
        <v>1</v>
      </c>
      <c r="J16344" t="b">
        <v>0</v>
      </c>
      <c r="K16344" t="s">
        <v>41</v>
      </c>
      <c r="L16344" t="s">
        <v>60</v>
      </c>
      <c r="M16344">
        <v>135000</v>
      </c>
      <c r="N16344"/>
      <c r="O16344" t="s">
        <v>28569</v>
      </c>
      <c r="P16344" t="s">
        <v>1405</v>
      </c>
    </row>
    <row r="16345" spans="1:16" x14ac:dyDescent="0.25">
      <c r="A16345" t="s">
        <v>5</v>
      </c>
      <c r="B16345" t="s">
        <v>28588</v>
      </c>
      <c r="C16345" t="s">
        <v>157</v>
      </c>
      <c r="D16345" t="s">
        <v>4756</v>
      </c>
      <c r="E16345" t="s">
        <v>59</v>
      </c>
      <c r="F16345" t="b">
        <v>0</v>
      </c>
      <c r="G16345" t="s">
        <v>77</v>
      </c>
      <c r="H16345" s="1">
        <v>46200.629652777781</v>
      </c>
      <c r="I16345" t="b">
        <v>1</v>
      </c>
      <c r="J16345" t="b">
        <v>0</v>
      </c>
      <c r="K16345" t="s">
        <v>41</v>
      </c>
      <c r="L16345" t="s">
        <v>60</v>
      </c>
      <c r="M16345">
        <v>135000</v>
      </c>
      <c r="N16345"/>
      <c r="O16345" t="s">
        <v>28569</v>
      </c>
      <c r="P16345" t="s">
        <v>28589</v>
      </c>
    </row>
    <row r="16346" spans="1:16" x14ac:dyDescent="0.25">
      <c r="A16346" t="s">
        <v>1</v>
      </c>
      <c r="B16346" t="s">
        <v>19640</v>
      </c>
      <c r="C16346" t="s">
        <v>157</v>
      </c>
      <c r="D16346" t="s">
        <v>4756</v>
      </c>
      <c r="E16346" t="s">
        <v>59</v>
      </c>
      <c r="F16346" t="b">
        <v>0</v>
      </c>
      <c r="G16346" t="s">
        <v>77</v>
      </c>
      <c r="H16346" s="1">
        <v>46200.629652777781</v>
      </c>
      <c r="I16346" t="b">
        <v>1</v>
      </c>
      <c r="J16346" t="b">
        <v>0</v>
      </c>
      <c r="K16346" t="s">
        <v>41</v>
      </c>
      <c r="L16346" t="s">
        <v>60</v>
      </c>
      <c r="M16346">
        <v>120000</v>
      </c>
      <c r="N16346"/>
      <c r="O16346" t="s">
        <v>28569</v>
      </c>
      <c r="P16346" t="s">
        <v>27240</v>
      </c>
    </row>
    <row r="16347" spans="1:16" x14ac:dyDescent="0.25">
      <c r="A16347" t="s">
        <v>5</v>
      </c>
      <c r="B16347" t="s">
        <v>28590</v>
      </c>
      <c r="C16347" t="s">
        <v>486</v>
      </c>
      <c r="D16347" t="s">
        <v>4756</v>
      </c>
      <c r="E16347" t="s">
        <v>59</v>
      </c>
      <c r="F16347" t="b">
        <v>0</v>
      </c>
      <c r="G16347" t="s">
        <v>68</v>
      </c>
      <c r="H16347" s="1">
        <v>46200.629675925928</v>
      </c>
      <c r="I16347" t="b">
        <v>0</v>
      </c>
      <c r="J16347" t="b">
        <v>1</v>
      </c>
      <c r="K16347" t="s">
        <v>41</v>
      </c>
      <c r="L16347" t="s">
        <v>60</v>
      </c>
      <c r="M16347">
        <v>118000</v>
      </c>
      <c r="N16347"/>
      <c r="O16347" t="s">
        <v>13043</v>
      </c>
      <c r="P16347" t="s">
        <v>28591</v>
      </c>
    </row>
    <row r="16348" spans="1:16" x14ac:dyDescent="0.25">
      <c r="A16348" t="s">
        <v>5</v>
      </c>
      <c r="B16348" t="s">
        <v>5</v>
      </c>
      <c r="C16348" t="s">
        <v>427</v>
      </c>
      <c r="D16348" t="s">
        <v>4756</v>
      </c>
      <c r="E16348" t="s">
        <v>59</v>
      </c>
      <c r="F16348" t="b">
        <v>0</v>
      </c>
      <c r="G16348" t="s">
        <v>77</v>
      </c>
      <c r="H16348" s="1">
        <v>46200.629699074067</v>
      </c>
      <c r="I16348" t="b">
        <v>0</v>
      </c>
      <c r="J16348" t="b">
        <v>0</v>
      </c>
      <c r="K16348" t="s">
        <v>41</v>
      </c>
      <c r="L16348" t="s">
        <v>60</v>
      </c>
      <c r="M16348">
        <v>132500</v>
      </c>
      <c r="N16348"/>
      <c r="O16348" t="s">
        <v>1211</v>
      </c>
      <c r="P16348" t="s">
        <v>28320</v>
      </c>
    </row>
    <row r="16349" spans="1:16" x14ac:dyDescent="0.25">
      <c r="A16349" t="s">
        <v>1</v>
      </c>
      <c r="B16349" t="s">
        <v>28592</v>
      </c>
      <c r="C16349" t="s">
        <v>1379</v>
      </c>
      <c r="D16349" t="s">
        <v>4526</v>
      </c>
      <c r="E16349" t="s">
        <v>88</v>
      </c>
      <c r="F16349" t="b">
        <v>0</v>
      </c>
      <c r="G16349" t="s">
        <v>65</v>
      </c>
      <c r="H16349" s="1">
        <v>46200.671458333331</v>
      </c>
      <c r="I16349" t="b">
        <v>0</v>
      </c>
      <c r="J16349" t="b">
        <v>1</v>
      </c>
      <c r="K16349" t="s">
        <v>41</v>
      </c>
      <c r="L16349" t="s">
        <v>74</v>
      </c>
      <c r="M16349"/>
      <c r="N16349">
        <v>75</v>
      </c>
      <c r="O16349" t="s">
        <v>403</v>
      </c>
      <c r="P16349" t="s">
        <v>27543</v>
      </c>
    </row>
    <row r="16350" spans="1:16" x14ac:dyDescent="0.25">
      <c r="A16350" t="s">
        <v>0</v>
      </c>
      <c r="B16350" t="s">
        <v>1891</v>
      </c>
      <c r="C16350" t="s">
        <v>28593</v>
      </c>
      <c r="D16350" t="s">
        <v>4756</v>
      </c>
      <c r="E16350" t="s">
        <v>59</v>
      </c>
      <c r="F16350" t="b">
        <v>0</v>
      </c>
      <c r="G16350" t="s">
        <v>13</v>
      </c>
      <c r="H16350" s="1">
        <v>46200.671817129631</v>
      </c>
      <c r="I16350" t="b">
        <v>0</v>
      </c>
      <c r="J16350" t="b">
        <v>0</v>
      </c>
      <c r="K16350" t="s">
        <v>13</v>
      </c>
      <c r="L16350" t="s">
        <v>60</v>
      </c>
      <c r="M16350">
        <v>95000</v>
      </c>
      <c r="N16350"/>
      <c r="O16350" t="s">
        <v>28594</v>
      </c>
      <c r="P16350" t="s">
        <v>28595</v>
      </c>
    </row>
    <row r="16351" spans="1:16" x14ac:dyDescent="0.25">
      <c r="A16351" t="s">
        <v>5</v>
      </c>
      <c r="B16351" t="s">
        <v>5</v>
      </c>
      <c r="C16351" t="s">
        <v>6077</v>
      </c>
      <c r="D16351" t="s">
        <v>4756</v>
      </c>
      <c r="E16351" t="s">
        <v>59</v>
      </c>
      <c r="F16351" t="b">
        <v>0</v>
      </c>
      <c r="G16351" t="s">
        <v>77</v>
      </c>
      <c r="H16351" s="1">
        <v>46200.879687499997</v>
      </c>
      <c r="I16351" t="b">
        <v>0</v>
      </c>
      <c r="J16351" t="b">
        <v>1</v>
      </c>
      <c r="K16351" t="s">
        <v>41</v>
      </c>
      <c r="L16351" t="s">
        <v>60</v>
      </c>
      <c r="M16351">
        <v>168000</v>
      </c>
      <c r="N16351"/>
      <c r="O16351" t="s">
        <v>944</v>
      </c>
      <c r="P16351" t="s">
        <v>597</v>
      </c>
    </row>
    <row r="16352" spans="1:16" x14ac:dyDescent="0.25">
      <c r="A16352" t="s">
        <v>1</v>
      </c>
      <c r="B16352" t="s">
        <v>28596</v>
      </c>
      <c r="C16352" t="s">
        <v>194</v>
      </c>
      <c r="D16352" t="s">
        <v>4526</v>
      </c>
      <c r="E16352" t="s">
        <v>59</v>
      </c>
      <c r="F16352" t="b">
        <v>0</v>
      </c>
      <c r="G16352" t="s">
        <v>77</v>
      </c>
      <c r="H16352" s="1">
        <v>46200.879699074067</v>
      </c>
      <c r="I16352" t="b">
        <v>0</v>
      </c>
      <c r="J16352" t="b">
        <v>1</v>
      </c>
      <c r="K16352" t="s">
        <v>41</v>
      </c>
      <c r="L16352" t="s">
        <v>60</v>
      </c>
      <c r="M16352">
        <v>160000</v>
      </c>
      <c r="N16352"/>
      <c r="O16352" t="s">
        <v>329</v>
      </c>
      <c r="P16352" t="s">
        <v>28597</v>
      </c>
    </row>
    <row r="16353" spans="1:16" x14ac:dyDescent="0.25">
      <c r="A16353" t="s">
        <v>3</v>
      </c>
      <c r="B16353" t="s">
        <v>28598</v>
      </c>
      <c r="C16353" t="s">
        <v>7249</v>
      </c>
      <c r="D16353" t="s">
        <v>4756</v>
      </c>
      <c r="E16353" t="s">
        <v>59</v>
      </c>
      <c r="F16353" t="b">
        <v>0</v>
      </c>
      <c r="G16353" t="s">
        <v>65</v>
      </c>
      <c r="H16353" s="1">
        <v>46200.959444444437</v>
      </c>
      <c r="I16353" t="b">
        <v>0</v>
      </c>
      <c r="J16353" t="b">
        <v>1</v>
      </c>
      <c r="K16353" t="s">
        <v>41</v>
      </c>
      <c r="L16353" t="s">
        <v>60</v>
      </c>
      <c r="M16353">
        <v>123000</v>
      </c>
      <c r="N16353"/>
      <c r="O16353" t="s">
        <v>2521</v>
      </c>
      <c r="P16353" t="s">
        <v>990</v>
      </c>
    </row>
    <row r="16354" spans="1:16" x14ac:dyDescent="0.25">
      <c r="A16354" t="s">
        <v>3</v>
      </c>
      <c r="B16354" t="s">
        <v>28599</v>
      </c>
      <c r="C16354" t="s">
        <v>998</v>
      </c>
      <c r="D16354" t="s">
        <v>3761</v>
      </c>
      <c r="E16354" t="s">
        <v>59</v>
      </c>
      <c r="F16354" t="b">
        <v>0</v>
      </c>
      <c r="G16354" t="s">
        <v>65</v>
      </c>
      <c r="H16354" s="1">
        <v>46201.001087962963</v>
      </c>
      <c r="I16354" t="b">
        <v>0</v>
      </c>
      <c r="J16354" t="b">
        <v>0</v>
      </c>
      <c r="K16354" t="s">
        <v>41</v>
      </c>
      <c r="L16354" t="s">
        <v>60</v>
      </c>
      <c r="M16354">
        <v>111966</v>
      </c>
      <c r="N16354"/>
      <c r="O16354" t="s">
        <v>28600</v>
      </c>
      <c r="P16354" t="s">
        <v>28601</v>
      </c>
    </row>
    <row r="16355" spans="1:16" x14ac:dyDescent="0.25">
      <c r="A16355" t="s">
        <v>0</v>
      </c>
      <c r="B16355" t="s">
        <v>883</v>
      </c>
      <c r="C16355" t="s">
        <v>14351</v>
      </c>
      <c r="D16355" t="s">
        <v>4673</v>
      </c>
      <c r="E16355" t="s">
        <v>621</v>
      </c>
      <c r="F16355" t="b">
        <v>0</v>
      </c>
      <c r="G16355" t="s">
        <v>65</v>
      </c>
      <c r="H16355" s="1">
        <v>46201.002939814818</v>
      </c>
      <c r="I16355" t="b">
        <v>0</v>
      </c>
      <c r="J16355" t="b">
        <v>1</v>
      </c>
      <c r="K16355" t="s">
        <v>41</v>
      </c>
      <c r="L16355" t="s">
        <v>74</v>
      </c>
      <c r="M16355"/>
      <c r="N16355">
        <v>27</v>
      </c>
      <c r="O16355" t="s">
        <v>1019</v>
      </c>
      <c r="P16355" t="s">
        <v>4661</v>
      </c>
    </row>
    <row r="16356" spans="1:16" x14ac:dyDescent="0.25">
      <c r="A16356" t="s">
        <v>1</v>
      </c>
      <c r="B16356" t="s">
        <v>28602</v>
      </c>
      <c r="C16356" t="s">
        <v>33</v>
      </c>
      <c r="D16356" t="s">
        <v>3761</v>
      </c>
      <c r="E16356" t="s">
        <v>59</v>
      </c>
      <c r="F16356" t="b">
        <v>0</v>
      </c>
      <c r="G16356" t="s">
        <v>33</v>
      </c>
      <c r="H16356" s="1">
        <v>46201.006168981483</v>
      </c>
      <c r="I16356" t="b">
        <v>1</v>
      </c>
      <c r="J16356" t="b">
        <v>0</v>
      </c>
      <c r="K16356" t="s">
        <v>33</v>
      </c>
      <c r="L16356" t="s">
        <v>74</v>
      </c>
      <c r="M16356"/>
      <c r="N16356">
        <v>5</v>
      </c>
      <c r="O16356" t="s">
        <v>1130</v>
      </c>
      <c r="P16356" t="s">
        <v>28603</v>
      </c>
    </row>
    <row r="16357" spans="1:16" x14ac:dyDescent="0.25">
      <c r="A16357" t="s">
        <v>6</v>
      </c>
      <c r="B16357" t="s">
        <v>6</v>
      </c>
      <c r="C16357" t="s">
        <v>2896</v>
      </c>
      <c r="D16357" t="s">
        <v>4756</v>
      </c>
      <c r="E16357" t="s">
        <v>59</v>
      </c>
      <c r="F16357" t="b">
        <v>0</v>
      </c>
      <c r="G16357" t="s">
        <v>68</v>
      </c>
      <c r="H16357" s="1">
        <v>46201.044548611113</v>
      </c>
      <c r="I16357" t="b">
        <v>0</v>
      </c>
      <c r="J16357" t="b">
        <v>1</v>
      </c>
      <c r="K16357" t="s">
        <v>41</v>
      </c>
      <c r="L16357" t="s">
        <v>60</v>
      </c>
      <c r="M16357">
        <v>124500</v>
      </c>
      <c r="N16357"/>
      <c r="O16357" t="s">
        <v>19067</v>
      </c>
      <c r="P16357" t="s">
        <v>897</v>
      </c>
    </row>
    <row r="16358" spans="1:16" x14ac:dyDescent="0.25">
      <c r="A16358" t="s">
        <v>1</v>
      </c>
      <c r="B16358" t="s">
        <v>28604</v>
      </c>
      <c r="C16358" t="s">
        <v>16280</v>
      </c>
      <c r="D16358" t="s">
        <v>24119</v>
      </c>
      <c r="E16358" t="s">
        <v>88</v>
      </c>
      <c r="F16358" t="b">
        <v>0</v>
      </c>
      <c r="G16358" t="s">
        <v>40</v>
      </c>
      <c r="H16358" s="1">
        <v>46201.299525462957</v>
      </c>
      <c r="I16358" t="b">
        <v>1</v>
      </c>
      <c r="J16358" t="b">
        <v>0</v>
      </c>
      <c r="K16358" t="s">
        <v>40</v>
      </c>
      <c r="L16358" t="s">
        <v>60</v>
      </c>
      <c r="M16358">
        <v>45000</v>
      </c>
      <c r="N16358"/>
      <c r="O16358" t="s">
        <v>639</v>
      </c>
      <c r="P16358" t="s">
        <v>28605</v>
      </c>
    </row>
    <row r="16359" spans="1:16" x14ac:dyDescent="0.25">
      <c r="A16359" t="s">
        <v>9</v>
      </c>
      <c r="B16359" t="s">
        <v>28606</v>
      </c>
      <c r="C16359" t="s">
        <v>194</v>
      </c>
      <c r="D16359" t="s">
        <v>11236</v>
      </c>
      <c r="E16359" t="s">
        <v>59</v>
      </c>
      <c r="F16359" t="b">
        <v>0</v>
      </c>
      <c r="G16359" t="s">
        <v>65</v>
      </c>
      <c r="H16359" s="1">
        <v>46201.334768518522</v>
      </c>
      <c r="I16359" t="b">
        <v>0</v>
      </c>
      <c r="J16359" t="b">
        <v>0</v>
      </c>
      <c r="K16359" t="s">
        <v>41</v>
      </c>
      <c r="L16359" t="s">
        <v>60</v>
      </c>
      <c r="M16359">
        <v>172500</v>
      </c>
      <c r="N16359"/>
      <c r="O16359" t="s">
        <v>305</v>
      </c>
      <c r="P16359" t="s">
        <v>28607</v>
      </c>
    </row>
    <row r="16360" spans="1:16" x14ac:dyDescent="0.25">
      <c r="A16360" t="s">
        <v>5</v>
      </c>
      <c r="B16360" t="s">
        <v>28608</v>
      </c>
      <c r="C16360" t="s">
        <v>207</v>
      </c>
      <c r="D16360" t="s">
        <v>11236</v>
      </c>
      <c r="E16360" t="s">
        <v>59</v>
      </c>
      <c r="F16360" t="b">
        <v>0</v>
      </c>
      <c r="G16360" t="s">
        <v>68</v>
      </c>
      <c r="H16360" s="1">
        <v>46201.339074074072</v>
      </c>
      <c r="I16360" t="b">
        <v>0</v>
      </c>
      <c r="J16360" t="b">
        <v>0</v>
      </c>
      <c r="K16360" t="s">
        <v>41</v>
      </c>
      <c r="L16360" t="s">
        <v>60</v>
      </c>
      <c r="M16360">
        <v>212000</v>
      </c>
      <c r="N16360"/>
      <c r="O16360" t="s">
        <v>305</v>
      </c>
      <c r="P16360" t="s">
        <v>27574</v>
      </c>
    </row>
    <row r="16361" spans="1:16" x14ac:dyDescent="0.25">
      <c r="A16361" t="s">
        <v>1</v>
      </c>
      <c r="B16361" t="s">
        <v>28609</v>
      </c>
      <c r="C16361" t="s">
        <v>112</v>
      </c>
      <c r="D16361" t="s">
        <v>4526</v>
      </c>
      <c r="E16361" t="s">
        <v>59</v>
      </c>
      <c r="F16361" t="b">
        <v>0</v>
      </c>
      <c r="G16361" t="s">
        <v>65</v>
      </c>
      <c r="H16361" s="1">
        <v>46201.380740740737</v>
      </c>
      <c r="I16361" t="b">
        <v>0</v>
      </c>
      <c r="J16361" t="b">
        <v>1</v>
      </c>
      <c r="K16361" t="s">
        <v>41</v>
      </c>
      <c r="L16361" t="s">
        <v>60</v>
      </c>
      <c r="M16361">
        <v>154000</v>
      </c>
      <c r="N16361"/>
      <c r="O16361" t="s">
        <v>2975</v>
      </c>
      <c r="P16361" t="s">
        <v>28610</v>
      </c>
    </row>
    <row r="16362" spans="1:16" x14ac:dyDescent="0.25">
      <c r="A16362" t="s">
        <v>1</v>
      </c>
      <c r="B16362" t="s">
        <v>9408</v>
      </c>
      <c r="C16362" t="s">
        <v>304</v>
      </c>
      <c r="D16362" t="s">
        <v>2360</v>
      </c>
      <c r="E16362" t="s">
        <v>59</v>
      </c>
      <c r="F16362" t="b">
        <v>0</v>
      </c>
      <c r="G16362" t="s">
        <v>65</v>
      </c>
      <c r="H16362" s="1">
        <v>46201.380787037036</v>
      </c>
      <c r="I16362" t="b">
        <v>0</v>
      </c>
      <c r="J16362" t="b">
        <v>1</v>
      </c>
      <c r="K16362" t="s">
        <v>41</v>
      </c>
      <c r="L16362" t="s">
        <v>60</v>
      </c>
      <c r="M16362">
        <v>214500</v>
      </c>
      <c r="N16362"/>
      <c r="O16362" t="s">
        <v>424</v>
      </c>
      <c r="P16362" t="s">
        <v>17942</v>
      </c>
    </row>
    <row r="16363" spans="1:16" x14ac:dyDescent="0.25">
      <c r="A16363" t="s">
        <v>3</v>
      </c>
      <c r="B16363" t="s">
        <v>3010</v>
      </c>
      <c r="C16363" t="s">
        <v>28611</v>
      </c>
      <c r="D16363" t="s">
        <v>2360</v>
      </c>
      <c r="E16363" t="s">
        <v>59</v>
      </c>
      <c r="F16363" t="b">
        <v>0</v>
      </c>
      <c r="G16363" t="s">
        <v>73</v>
      </c>
      <c r="H16363" s="1">
        <v>46201.417986111112</v>
      </c>
      <c r="I16363" t="b">
        <v>0</v>
      </c>
      <c r="J16363" t="b">
        <v>0</v>
      </c>
      <c r="K16363" t="s">
        <v>41</v>
      </c>
      <c r="L16363" t="s">
        <v>60</v>
      </c>
      <c r="M16363">
        <v>92500</v>
      </c>
      <c r="N16363"/>
      <c r="O16363" t="s">
        <v>2795</v>
      </c>
      <c r="P16363" t="s">
        <v>28612</v>
      </c>
    </row>
    <row r="16364" spans="1:16" x14ac:dyDescent="0.25">
      <c r="A16364" t="s">
        <v>6</v>
      </c>
      <c r="B16364" t="s">
        <v>28613</v>
      </c>
      <c r="C16364" t="s">
        <v>420</v>
      </c>
      <c r="D16364" t="s">
        <v>4756</v>
      </c>
      <c r="E16364" t="s">
        <v>59</v>
      </c>
      <c r="F16364" t="b">
        <v>0</v>
      </c>
      <c r="G16364" t="s">
        <v>65</v>
      </c>
      <c r="H16364" s="1">
        <v>46201.420300925929</v>
      </c>
      <c r="I16364" t="b">
        <v>0</v>
      </c>
      <c r="J16364" t="b">
        <v>0</v>
      </c>
      <c r="K16364" t="s">
        <v>41</v>
      </c>
      <c r="L16364" t="s">
        <v>60</v>
      </c>
      <c r="M16364">
        <v>135000</v>
      </c>
      <c r="N16364"/>
      <c r="O16364" t="s">
        <v>18841</v>
      </c>
    </row>
    <row r="16365" spans="1:16" x14ac:dyDescent="0.25">
      <c r="A16365" t="s">
        <v>1</v>
      </c>
      <c r="B16365" t="s">
        <v>9408</v>
      </c>
      <c r="C16365" t="s">
        <v>25466</v>
      </c>
      <c r="D16365" t="s">
        <v>2360</v>
      </c>
      <c r="E16365" t="s">
        <v>59</v>
      </c>
      <c r="F16365" t="b">
        <v>0</v>
      </c>
      <c r="G16365" t="s">
        <v>65</v>
      </c>
      <c r="H16365" s="1">
        <v>46201.422453703701</v>
      </c>
      <c r="I16365" t="b">
        <v>0</v>
      </c>
      <c r="J16365" t="b">
        <v>1</v>
      </c>
      <c r="K16365" t="s">
        <v>41</v>
      </c>
      <c r="L16365" t="s">
        <v>60</v>
      </c>
      <c r="M16365">
        <v>165000</v>
      </c>
      <c r="N16365"/>
      <c r="O16365" t="s">
        <v>424</v>
      </c>
      <c r="P16365" t="s">
        <v>28331</v>
      </c>
    </row>
    <row r="16366" spans="1:16" x14ac:dyDescent="0.25">
      <c r="A16366" t="s">
        <v>1</v>
      </c>
      <c r="B16366" t="s">
        <v>28614</v>
      </c>
      <c r="C16366" t="s">
        <v>28615</v>
      </c>
      <c r="D16366" t="s">
        <v>2360</v>
      </c>
      <c r="E16366" t="s">
        <v>59</v>
      </c>
      <c r="F16366" t="b">
        <v>0</v>
      </c>
      <c r="G16366" t="s">
        <v>65</v>
      </c>
      <c r="H16366" s="1">
        <v>46201.464120370372</v>
      </c>
      <c r="I16366" t="b">
        <v>0</v>
      </c>
      <c r="J16366" t="b">
        <v>0</v>
      </c>
      <c r="K16366" t="s">
        <v>41</v>
      </c>
      <c r="L16366" t="s">
        <v>60</v>
      </c>
      <c r="M16366">
        <v>127000</v>
      </c>
      <c r="N16366"/>
      <c r="O16366" t="s">
        <v>28616</v>
      </c>
      <c r="P16366" t="s">
        <v>28617</v>
      </c>
    </row>
    <row r="16367" spans="1:16" x14ac:dyDescent="0.25">
      <c r="A16367" t="s">
        <v>7</v>
      </c>
      <c r="B16367" t="s">
        <v>1606</v>
      </c>
      <c r="C16367" t="s">
        <v>76</v>
      </c>
      <c r="D16367" t="s">
        <v>4346</v>
      </c>
      <c r="E16367" t="s">
        <v>59</v>
      </c>
      <c r="F16367" t="b">
        <v>1</v>
      </c>
      <c r="G16367" t="s">
        <v>41</v>
      </c>
      <c r="H16367" s="1">
        <v>46201.545185185183</v>
      </c>
      <c r="I16367" t="b">
        <v>0</v>
      </c>
      <c r="J16367" t="b">
        <v>1</v>
      </c>
      <c r="K16367" t="s">
        <v>41</v>
      </c>
      <c r="L16367" t="s">
        <v>60</v>
      </c>
      <c r="M16367">
        <v>145000</v>
      </c>
      <c r="N16367"/>
      <c r="O16367" t="s">
        <v>3743</v>
      </c>
      <c r="P16367" t="s">
        <v>2193</v>
      </c>
    </row>
    <row r="16368" spans="1:16" x14ac:dyDescent="0.25">
      <c r="A16368" t="s">
        <v>5</v>
      </c>
      <c r="B16368" t="s">
        <v>5</v>
      </c>
      <c r="C16368" t="s">
        <v>16007</v>
      </c>
      <c r="D16368" t="s">
        <v>4756</v>
      </c>
      <c r="E16368" t="s">
        <v>59</v>
      </c>
      <c r="F16368" t="b">
        <v>0</v>
      </c>
      <c r="G16368" t="s">
        <v>89</v>
      </c>
      <c r="H16368" s="1">
        <v>46201.547384259262</v>
      </c>
      <c r="I16368" t="b">
        <v>0</v>
      </c>
      <c r="J16368" t="b">
        <v>1</v>
      </c>
      <c r="K16368" t="s">
        <v>41</v>
      </c>
      <c r="L16368" t="s">
        <v>60</v>
      </c>
      <c r="M16368">
        <v>115000</v>
      </c>
      <c r="N16368"/>
      <c r="O16368" t="s">
        <v>28618</v>
      </c>
    </row>
    <row r="16369" spans="1:16" x14ac:dyDescent="0.25">
      <c r="A16369" t="s">
        <v>6</v>
      </c>
      <c r="B16369" t="s">
        <v>28619</v>
      </c>
      <c r="C16369" t="s">
        <v>315</v>
      </c>
      <c r="D16369" t="s">
        <v>4756</v>
      </c>
      <c r="E16369" t="s">
        <v>59</v>
      </c>
      <c r="F16369" t="b">
        <v>0</v>
      </c>
      <c r="G16369" t="s">
        <v>65</v>
      </c>
      <c r="H16369" s="1">
        <v>46201.586944444447</v>
      </c>
      <c r="I16369" t="b">
        <v>0</v>
      </c>
      <c r="J16369" t="b">
        <v>1</v>
      </c>
      <c r="K16369" t="s">
        <v>41</v>
      </c>
      <c r="L16369" t="s">
        <v>60</v>
      </c>
      <c r="M16369">
        <v>157844.5</v>
      </c>
      <c r="N16369"/>
      <c r="O16369" t="s">
        <v>19685</v>
      </c>
      <c r="P16369" t="s">
        <v>28620</v>
      </c>
    </row>
    <row r="16370" spans="1:16" x14ac:dyDescent="0.25">
      <c r="A16370" t="s">
        <v>6</v>
      </c>
      <c r="B16370" t="s">
        <v>28619</v>
      </c>
      <c r="C16370" t="s">
        <v>440</v>
      </c>
      <c r="D16370" t="s">
        <v>4756</v>
      </c>
      <c r="E16370" t="s">
        <v>59</v>
      </c>
      <c r="F16370" t="b">
        <v>0</v>
      </c>
      <c r="G16370" t="s">
        <v>65</v>
      </c>
      <c r="H16370" s="1">
        <v>46201.586967592593</v>
      </c>
      <c r="I16370" t="b">
        <v>0</v>
      </c>
      <c r="J16370" t="b">
        <v>1</v>
      </c>
      <c r="K16370" t="s">
        <v>41</v>
      </c>
      <c r="L16370" t="s">
        <v>60</v>
      </c>
      <c r="M16370">
        <v>157844.5</v>
      </c>
      <c r="N16370"/>
      <c r="O16370" t="s">
        <v>19685</v>
      </c>
      <c r="P16370" t="s">
        <v>28620</v>
      </c>
    </row>
    <row r="16371" spans="1:16" x14ac:dyDescent="0.25">
      <c r="A16371" t="s">
        <v>1</v>
      </c>
      <c r="B16371" t="s">
        <v>1973</v>
      </c>
      <c r="C16371" t="s">
        <v>162</v>
      </c>
      <c r="D16371" t="s">
        <v>4756</v>
      </c>
      <c r="E16371" t="s">
        <v>59</v>
      </c>
      <c r="F16371" t="b">
        <v>0</v>
      </c>
      <c r="G16371" t="s">
        <v>68</v>
      </c>
      <c r="H16371" s="1">
        <v>46201.589097222219</v>
      </c>
      <c r="I16371" t="b">
        <v>0</v>
      </c>
      <c r="J16371" t="b">
        <v>1</v>
      </c>
      <c r="K16371" t="s">
        <v>41</v>
      </c>
      <c r="L16371" t="s">
        <v>60</v>
      </c>
      <c r="M16371">
        <v>125000</v>
      </c>
      <c r="N16371"/>
      <c r="O16371" t="s">
        <v>3614</v>
      </c>
      <c r="P16371" t="s">
        <v>666</v>
      </c>
    </row>
    <row r="16372" spans="1:16" x14ac:dyDescent="0.25">
      <c r="A16372" t="s">
        <v>5</v>
      </c>
      <c r="B16372" t="s">
        <v>28621</v>
      </c>
      <c r="C16372" t="s">
        <v>1310</v>
      </c>
      <c r="D16372" t="s">
        <v>4756</v>
      </c>
      <c r="E16372" t="s">
        <v>59</v>
      </c>
      <c r="F16372" t="b">
        <v>0</v>
      </c>
      <c r="G16372" t="s">
        <v>32</v>
      </c>
      <c r="H16372" s="1">
        <v>46201.590717592589</v>
      </c>
      <c r="I16372" t="b">
        <v>1</v>
      </c>
      <c r="J16372" t="b">
        <v>0</v>
      </c>
      <c r="K16372" t="s">
        <v>32</v>
      </c>
      <c r="L16372" t="s">
        <v>60</v>
      </c>
      <c r="M16372">
        <v>115000</v>
      </c>
      <c r="N16372"/>
      <c r="O16372" t="s">
        <v>3272</v>
      </c>
      <c r="P16372" t="s">
        <v>28622</v>
      </c>
    </row>
    <row r="16373" spans="1:16" x14ac:dyDescent="0.25">
      <c r="A16373" t="s">
        <v>0</v>
      </c>
      <c r="B16373" t="s">
        <v>28623</v>
      </c>
      <c r="C16373" t="s">
        <v>3648</v>
      </c>
      <c r="D16373" t="s">
        <v>4756</v>
      </c>
      <c r="E16373" t="s">
        <v>59</v>
      </c>
      <c r="F16373" t="b">
        <v>0</v>
      </c>
      <c r="G16373" t="s">
        <v>65</v>
      </c>
      <c r="H16373" s="1">
        <v>46201.626458333332</v>
      </c>
      <c r="I16373" t="b">
        <v>0</v>
      </c>
      <c r="J16373" t="b">
        <v>1</v>
      </c>
      <c r="K16373" t="s">
        <v>41</v>
      </c>
      <c r="L16373" t="s">
        <v>60</v>
      </c>
      <c r="M16373">
        <v>110637.5</v>
      </c>
      <c r="N16373"/>
      <c r="O16373" t="s">
        <v>28624</v>
      </c>
      <c r="P16373" t="s">
        <v>8934</v>
      </c>
    </row>
    <row r="16374" spans="1:16" x14ac:dyDescent="0.25">
      <c r="A16374" t="s">
        <v>2</v>
      </c>
      <c r="B16374" t="s">
        <v>28625</v>
      </c>
      <c r="C16374" t="s">
        <v>94</v>
      </c>
      <c r="D16374" t="s">
        <v>4756</v>
      </c>
      <c r="E16374" t="s">
        <v>59</v>
      </c>
      <c r="F16374" t="b">
        <v>0</v>
      </c>
      <c r="G16374" t="s">
        <v>65</v>
      </c>
      <c r="H16374" s="1">
        <v>46201.628634259258</v>
      </c>
      <c r="I16374" t="b">
        <v>0</v>
      </c>
      <c r="J16374" t="b">
        <v>0</v>
      </c>
      <c r="K16374" t="s">
        <v>41</v>
      </c>
      <c r="L16374" t="s">
        <v>60</v>
      </c>
      <c r="M16374">
        <v>110000</v>
      </c>
      <c r="N16374"/>
      <c r="O16374" t="s">
        <v>5535</v>
      </c>
      <c r="P16374" t="s">
        <v>28626</v>
      </c>
    </row>
    <row r="16375" spans="1:16" x14ac:dyDescent="0.25">
      <c r="A16375" t="s">
        <v>2</v>
      </c>
      <c r="B16375" t="s">
        <v>28627</v>
      </c>
      <c r="C16375" t="s">
        <v>76</v>
      </c>
      <c r="D16375" t="s">
        <v>141</v>
      </c>
      <c r="E16375" t="s">
        <v>88</v>
      </c>
      <c r="F16375" t="b">
        <v>1</v>
      </c>
      <c r="G16375" t="s">
        <v>41</v>
      </c>
      <c r="H16375" s="1">
        <v>46201.630590277768</v>
      </c>
      <c r="I16375" t="b">
        <v>0</v>
      </c>
      <c r="J16375" t="b">
        <v>0</v>
      </c>
      <c r="K16375" t="s">
        <v>41</v>
      </c>
      <c r="L16375" t="s">
        <v>74</v>
      </c>
      <c r="M16375"/>
      <c r="N16375">
        <v>45</v>
      </c>
      <c r="O16375" t="s">
        <v>141</v>
      </c>
      <c r="P16375" t="s">
        <v>85</v>
      </c>
    </row>
    <row r="16376" spans="1:16" x14ac:dyDescent="0.25">
      <c r="A16376" t="s">
        <v>0</v>
      </c>
      <c r="B16376" t="s">
        <v>1079</v>
      </c>
      <c r="C16376" t="s">
        <v>2818</v>
      </c>
      <c r="D16376" t="s">
        <v>4756</v>
      </c>
      <c r="E16376" t="s">
        <v>59</v>
      </c>
      <c r="F16376" t="b">
        <v>0</v>
      </c>
      <c r="G16376" t="s">
        <v>65</v>
      </c>
      <c r="H16376" s="1">
        <v>46201.667986111112</v>
      </c>
      <c r="I16376" t="b">
        <v>0</v>
      </c>
      <c r="J16376" t="b">
        <v>0</v>
      </c>
      <c r="K16376" t="s">
        <v>41</v>
      </c>
      <c r="L16376" t="s">
        <v>60</v>
      </c>
      <c r="M16376">
        <v>123400</v>
      </c>
      <c r="N16376"/>
      <c r="O16376" t="s">
        <v>4445</v>
      </c>
      <c r="P16376" t="s">
        <v>28628</v>
      </c>
    </row>
    <row r="16377" spans="1:16" x14ac:dyDescent="0.25">
      <c r="A16377" t="s">
        <v>2</v>
      </c>
      <c r="B16377" t="s">
        <v>28629</v>
      </c>
      <c r="C16377" t="s">
        <v>76</v>
      </c>
      <c r="D16377" t="s">
        <v>141</v>
      </c>
      <c r="E16377" t="s">
        <v>88</v>
      </c>
      <c r="F16377" t="b">
        <v>1</v>
      </c>
      <c r="G16377" t="s">
        <v>41</v>
      </c>
      <c r="H16377" s="1">
        <v>46201.672256944446</v>
      </c>
      <c r="I16377" t="b">
        <v>0</v>
      </c>
      <c r="J16377" t="b">
        <v>0</v>
      </c>
      <c r="K16377" t="s">
        <v>41</v>
      </c>
      <c r="L16377" t="s">
        <v>74</v>
      </c>
      <c r="M16377"/>
      <c r="N16377">
        <v>37.5</v>
      </c>
      <c r="O16377" t="s">
        <v>141</v>
      </c>
      <c r="P16377" t="s">
        <v>3397</v>
      </c>
    </row>
    <row r="16378" spans="1:16" x14ac:dyDescent="0.25">
      <c r="A16378" t="s">
        <v>1</v>
      </c>
      <c r="B16378" t="s">
        <v>9408</v>
      </c>
      <c r="C16378" t="s">
        <v>326</v>
      </c>
      <c r="D16378" t="s">
        <v>4526</v>
      </c>
      <c r="E16378" t="s">
        <v>59</v>
      </c>
      <c r="F16378" t="b">
        <v>0</v>
      </c>
      <c r="G16378" t="s">
        <v>77</v>
      </c>
      <c r="H16378" s="1">
        <v>46201.672372685192</v>
      </c>
      <c r="I16378" t="b">
        <v>0</v>
      </c>
      <c r="J16378" t="b">
        <v>1</v>
      </c>
      <c r="K16378" t="s">
        <v>41</v>
      </c>
      <c r="L16378" t="s">
        <v>60</v>
      </c>
      <c r="M16378">
        <v>214500</v>
      </c>
      <c r="N16378"/>
      <c r="O16378" t="s">
        <v>424</v>
      </c>
      <c r="P16378" t="s">
        <v>17942</v>
      </c>
    </row>
    <row r="16379" spans="1:16" x14ac:dyDescent="0.25">
      <c r="A16379" t="s">
        <v>0</v>
      </c>
      <c r="B16379" t="s">
        <v>28630</v>
      </c>
      <c r="C16379" t="s">
        <v>246</v>
      </c>
      <c r="D16379" t="s">
        <v>4756</v>
      </c>
      <c r="E16379" t="s">
        <v>59</v>
      </c>
      <c r="F16379" t="b">
        <v>0</v>
      </c>
      <c r="G16379" t="s">
        <v>65</v>
      </c>
      <c r="H16379" s="1">
        <v>46201.709652777783</v>
      </c>
      <c r="I16379" t="b">
        <v>0</v>
      </c>
      <c r="J16379" t="b">
        <v>1</v>
      </c>
      <c r="K16379" t="s">
        <v>41</v>
      </c>
      <c r="L16379" t="s">
        <v>60</v>
      </c>
      <c r="M16379">
        <v>130500</v>
      </c>
      <c r="N16379"/>
      <c r="O16379" t="s">
        <v>3902</v>
      </c>
    </row>
    <row r="16380" spans="1:16" x14ac:dyDescent="0.25">
      <c r="A16380" t="s">
        <v>2</v>
      </c>
      <c r="B16380" t="s">
        <v>158</v>
      </c>
      <c r="C16380" t="s">
        <v>28631</v>
      </c>
      <c r="D16380" t="s">
        <v>24507</v>
      </c>
      <c r="E16380" t="s">
        <v>59</v>
      </c>
      <c r="F16380" t="b">
        <v>0</v>
      </c>
      <c r="G16380" t="s">
        <v>40</v>
      </c>
      <c r="H16380" s="1">
        <v>46201.713854166657</v>
      </c>
      <c r="I16380" t="b">
        <v>0</v>
      </c>
      <c r="J16380" t="b">
        <v>0</v>
      </c>
      <c r="K16380" t="s">
        <v>40</v>
      </c>
      <c r="L16380" t="s">
        <v>60</v>
      </c>
      <c r="M16380">
        <v>100000</v>
      </c>
      <c r="N16380"/>
      <c r="O16380" t="s">
        <v>28632</v>
      </c>
      <c r="P16380" t="s">
        <v>28633</v>
      </c>
    </row>
    <row r="16381" spans="1:16" x14ac:dyDescent="0.25">
      <c r="A16381" t="s">
        <v>6</v>
      </c>
      <c r="B16381" t="s">
        <v>28634</v>
      </c>
      <c r="C16381" t="s">
        <v>94</v>
      </c>
      <c r="D16381" t="s">
        <v>4756</v>
      </c>
      <c r="E16381" t="s">
        <v>59</v>
      </c>
      <c r="F16381" t="b">
        <v>0</v>
      </c>
      <c r="G16381" t="s">
        <v>65</v>
      </c>
      <c r="H16381" s="1">
        <v>46201.753611111111</v>
      </c>
      <c r="I16381" t="b">
        <v>0</v>
      </c>
      <c r="J16381" t="b">
        <v>0</v>
      </c>
      <c r="K16381" t="s">
        <v>41</v>
      </c>
      <c r="L16381" t="s">
        <v>60</v>
      </c>
      <c r="M16381">
        <v>135000</v>
      </c>
      <c r="N16381"/>
      <c r="O16381" t="s">
        <v>5535</v>
      </c>
      <c r="P16381" t="s">
        <v>28635</v>
      </c>
    </row>
    <row r="16382" spans="1:16" x14ac:dyDescent="0.25">
      <c r="A16382" t="s">
        <v>1</v>
      </c>
      <c r="B16382" t="s">
        <v>28636</v>
      </c>
      <c r="C16382" t="s">
        <v>28637</v>
      </c>
      <c r="D16382" t="s">
        <v>4346</v>
      </c>
      <c r="E16382" t="s">
        <v>59</v>
      </c>
      <c r="F16382" t="b">
        <v>0</v>
      </c>
      <c r="G16382" t="s">
        <v>40</v>
      </c>
      <c r="H16382" s="1">
        <v>46201.799525462957</v>
      </c>
      <c r="I16382" t="b">
        <v>1</v>
      </c>
      <c r="J16382" t="b">
        <v>0</v>
      </c>
      <c r="K16382" t="s">
        <v>40</v>
      </c>
      <c r="L16382" t="s">
        <v>74</v>
      </c>
      <c r="M16382"/>
      <c r="N16382">
        <v>20</v>
      </c>
      <c r="O16382" t="s">
        <v>28638</v>
      </c>
    </row>
    <row r="16383" spans="1:16" x14ac:dyDescent="0.25">
      <c r="A16383" t="s">
        <v>0</v>
      </c>
      <c r="B16383" t="s">
        <v>28639</v>
      </c>
      <c r="C16383" t="s">
        <v>198</v>
      </c>
      <c r="D16383" t="s">
        <v>4346</v>
      </c>
      <c r="F16383" t="b">
        <v>0</v>
      </c>
      <c r="G16383" t="s">
        <v>41</v>
      </c>
      <c r="H16383" s="1">
        <v>46201.836851851847</v>
      </c>
      <c r="I16383" t="b">
        <v>1</v>
      </c>
      <c r="J16383" t="b">
        <v>1</v>
      </c>
      <c r="K16383" t="s">
        <v>41</v>
      </c>
      <c r="L16383" t="s">
        <v>74</v>
      </c>
      <c r="M16383"/>
      <c r="N16383">
        <v>38.5</v>
      </c>
      <c r="O16383" t="s">
        <v>28640</v>
      </c>
      <c r="P16383" t="s">
        <v>325</v>
      </c>
    </row>
    <row r="16384" spans="1:16" x14ac:dyDescent="0.25">
      <c r="A16384" t="s">
        <v>2</v>
      </c>
      <c r="B16384" t="s">
        <v>27108</v>
      </c>
      <c r="C16384" t="s">
        <v>76</v>
      </c>
      <c r="D16384" t="s">
        <v>4526</v>
      </c>
      <c r="E16384" t="s">
        <v>59</v>
      </c>
      <c r="F16384" t="b">
        <v>1</v>
      </c>
      <c r="G16384" t="s">
        <v>65</v>
      </c>
      <c r="H16384" s="1">
        <v>46201.961944444447</v>
      </c>
      <c r="I16384" t="b">
        <v>0</v>
      </c>
      <c r="J16384" t="b">
        <v>0</v>
      </c>
      <c r="K16384" t="s">
        <v>41</v>
      </c>
      <c r="L16384" t="s">
        <v>60</v>
      </c>
      <c r="M16384">
        <v>109000</v>
      </c>
      <c r="N16384"/>
      <c r="O16384" t="s">
        <v>371</v>
      </c>
      <c r="P16384" t="s">
        <v>2284</v>
      </c>
    </row>
    <row r="16385" spans="1:16" x14ac:dyDescent="0.25">
      <c r="A16385" t="s">
        <v>1</v>
      </c>
      <c r="B16385" t="s">
        <v>28641</v>
      </c>
      <c r="C16385" t="s">
        <v>11517</v>
      </c>
      <c r="D16385" t="s">
        <v>4595</v>
      </c>
      <c r="E16385" t="s">
        <v>59</v>
      </c>
      <c r="F16385" t="b">
        <v>0</v>
      </c>
      <c r="G16385" t="s">
        <v>19</v>
      </c>
      <c r="H16385" s="1">
        <v>46202.006701388891</v>
      </c>
      <c r="I16385" t="b">
        <v>1</v>
      </c>
      <c r="J16385" t="b">
        <v>0</v>
      </c>
      <c r="K16385" t="s">
        <v>19</v>
      </c>
      <c r="L16385" t="s">
        <v>60</v>
      </c>
      <c r="M16385">
        <v>2100000</v>
      </c>
      <c r="N16385"/>
      <c r="O16385" t="s">
        <v>28642</v>
      </c>
      <c r="P16385" t="s">
        <v>28643</v>
      </c>
    </row>
    <row r="16386" spans="1:16" x14ac:dyDescent="0.25">
      <c r="A16386" t="s">
        <v>0</v>
      </c>
      <c r="B16386" t="s">
        <v>28644</v>
      </c>
      <c r="C16386" t="s">
        <v>76</v>
      </c>
      <c r="D16386" t="s">
        <v>141</v>
      </c>
      <c r="E16386" t="s">
        <v>88</v>
      </c>
      <c r="F16386" t="b">
        <v>1</v>
      </c>
      <c r="G16386" t="s">
        <v>41</v>
      </c>
      <c r="H16386" s="1">
        <v>46202.212777777779</v>
      </c>
      <c r="I16386" t="b">
        <v>1</v>
      </c>
      <c r="J16386" t="b">
        <v>0</v>
      </c>
      <c r="K16386" t="s">
        <v>41</v>
      </c>
      <c r="L16386" t="s">
        <v>74</v>
      </c>
      <c r="M16386"/>
      <c r="N16386">
        <v>30</v>
      </c>
      <c r="O16386" t="s">
        <v>141</v>
      </c>
    </row>
    <row r="16387" spans="1:16" x14ac:dyDescent="0.25">
      <c r="A16387" t="s">
        <v>8</v>
      </c>
      <c r="B16387" t="s">
        <v>26878</v>
      </c>
      <c r="C16387" t="s">
        <v>40</v>
      </c>
      <c r="D16387" t="s">
        <v>5018</v>
      </c>
      <c r="E16387" t="s">
        <v>59</v>
      </c>
      <c r="F16387" t="b">
        <v>0</v>
      </c>
      <c r="G16387" t="s">
        <v>40</v>
      </c>
      <c r="H16387" s="1">
        <v>46202.216724537036</v>
      </c>
      <c r="I16387" t="b">
        <v>0</v>
      </c>
      <c r="J16387" t="b">
        <v>0</v>
      </c>
      <c r="K16387" t="s">
        <v>40</v>
      </c>
      <c r="L16387" t="s">
        <v>60</v>
      </c>
      <c r="M16387">
        <v>180000</v>
      </c>
      <c r="N16387"/>
      <c r="O16387" t="s">
        <v>1933</v>
      </c>
      <c r="P16387" t="s">
        <v>26879</v>
      </c>
    </row>
    <row r="16388" spans="1:16" x14ac:dyDescent="0.25">
      <c r="A16388" t="s">
        <v>1</v>
      </c>
      <c r="B16388" t="s">
        <v>1</v>
      </c>
      <c r="C16388" t="s">
        <v>28645</v>
      </c>
      <c r="D16388" t="s">
        <v>24507</v>
      </c>
      <c r="E16388" t="s">
        <v>59</v>
      </c>
      <c r="F16388" t="b">
        <v>0</v>
      </c>
      <c r="G16388" t="s">
        <v>68</v>
      </c>
      <c r="H16388" s="1">
        <v>46202.258703703701</v>
      </c>
      <c r="I16388" t="b">
        <v>0</v>
      </c>
      <c r="J16388" t="b">
        <v>0</v>
      </c>
      <c r="K16388" t="s">
        <v>41</v>
      </c>
      <c r="L16388" t="s">
        <v>60</v>
      </c>
      <c r="M16388">
        <v>147841.5</v>
      </c>
      <c r="N16388"/>
      <c r="O16388" t="s">
        <v>28646</v>
      </c>
      <c r="P16388" t="s">
        <v>28647</v>
      </c>
    </row>
    <row r="16389" spans="1:16" x14ac:dyDescent="0.25">
      <c r="A16389" t="s">
        <v>1</v>
      </c>
      <c r="B16389" t="s">
        <v>28648</v>
      </c>
      <c r="C16389" t="s">
        <v>4069</v>
      </c>
      <c r="D16389" t="s">
        <v>4526</v>
      </c>
      <c r="E16389" t="s">
        <v>59</v>
      </c>
      <c r="F16389" t="b">
        <v>0</v>
      </c>
      <c r="G16389" t="s">
        <v>19</v>
      </c>
      <c r="H16389" s="1">
        <v>46202.260451388887</v>
      </c>
      <c r="I16389" t="b">
        <v>0</v>
      </c>
      <c r="J16389" t="b">
        <v>0</v>
      </c>
      <c r="K16389" t="s">
        <v>19</v>
      </c>
      <c r="L16389" t="s">
        <v>60</v>
      </c>
      <c r="M16389">
        <v>1500000</v>
      </c>
      <c r="N16389"/>
      <c r="O16389" t="s">
        <v>7059</v>
      </c>
      <c r="P16389" t="s">
        <v>28649</v>
      </c>
    </row>
    <row r="16390" spans="1:16" x14ac:dyDescent="0.25">
      <c r="A16390" t="s">
        <v>5</v>
      </c>
      <c r="B16390" t="s">
        <v>28650</v>
      </c>
      <c r="C16390" t="s">
        <v>76</v>
      </c>
      <c r="D16390" t="s">
        <v>4346</v>
      </c>
      <c r="E16390" t="s">
        <v>59</v>
      </c>
      <c r="F16390" t="b">
        <v>1</v>
      </c>
      <c r="G16390" t="s">
        <v>89</v>
      </c>
      <c r="H16390" s="1">
        <v>46202.300243055557</v>
      </c>
      <c r="I16390" t="b">
        <v>1</v>
      </c>
      <c r="J16390" t="b">
        <v>1</v>
      </c>
      <c r="K16390" t="s">
        <v>41</v>
      </c>
      <c r="L16390" t="s">
        <v>60</v>
      </c>
      <c r="M16390">
        <v>187500</v>
      </c>
      <c r="N16390"/>
      <c r="O16390" t="s">
        <v>28651</v>
      </c>
      <c r="P16390" t="s">
        <v>28652</v>
      </c>
    </row>
    <row r="16391" spans="1:16" x14ac:dyDescent="0.25">
      <c r="A16391" t="s">
        <v>1</v>
      </c>
      <c r="B16391" t="s">
        <v>3069</v>
      </c>
      <c r="C16391" t="s">
        <v>28653</v>
      </c>
      <c r="D16391" t="s">
        <v>2360</v>
      </c>
      <c r="E16391" t="s">
        <v>59</v>
      </c>
      <c r="F16391" t="b">
        <v>0</v>
      </c>
      <c r="G16391" t="s">
        <v>77</v>
      </c>
      <c r="H16391" s="1">
        <v>46202.300393518519</v>
      </c>
      <c r="I16391" t="b">
        <v>0</v>
      </c>
      <c r="J16391" t="b">
        <v>0</v>
      </c>
      <c r="K16391" t="s">
        <v>41</v>
      </c>
      <c r="L16391" t="s">
        <v>60</v>
      </c>
      <c r="M16391">
        <v>84050</v>
      </c>
      <c r="N16391"/>
      <c r="O16391" t="s">
        <v>2795</v>
      </c>
      <c r="P16391" t="s">
        <v>27118</v>
      </c>
    </row>
    <row r="16392" spans="1:16" x14ac:dyDescent="0.25">
      <c r="A16392" t="s">
        <v>1</v>
      </c>
      <c r="B16392" t="s">
        <v>1776</v>
      </c>
      <c r="C16392" t="s">
        <v>913</v>
      </c>
      <c r="D16392" t="s">
        <v>20103</v>
      </c>
      <c r="E16392" t="s">
        <v>88</v>
      </c>
      <c r="F16392" t="b">
        <v>0</v>
      </c>
      <c r="G16392" t="s">
        <v>20</v>
      </c>
      <c r="H16392" s="1">
        <v>46202.335902777777</v>
      </c>
      <c r="I16392" t="b">
        <v>0</v>
      </c>
      <c r="J16392" t="b">
        <v>0</v>
      </c>
      <c r="K16392" t="s">
        <v>20</v>
      </c>
      <c r="L16392" t="s">
        <v>60</v>
      </c>
      <c r="M16392">
        <v>98200</v>
      </c>
      <c r="N16392"/>
      <c r="O16392" t="s">
        <v>8149</v>
      </c>
      <c r="P16392" t="s">
        <v>1405</v>
      </c>
    </row>
    <row r="16393" spans="1:16" x14ac:dyDescent="0.25">
      <c r="A16393" t="s">
        <v>7</v>
      </c>
      <c r="B16393" t="s">
        <v>28654</v>
      </c>
      <c r="C16393" t="s">
        <v>76</v>
      </c>
      <c r="D16393" t="s">
        <v>4346</v>
      </c>
      <c r="E16393" t="s">
        <v>59</v>
      </c>
      <c r="F16393" t="b">
        <v>1</v>
      </c>
      <c r="G16393" t="s">
        <v>41</v>
      </c>
      <c r="H16393" s="1">
        <v>46202.337766203702</v>
      </c>
      <c r="I16393" t="b">
        <v>1</v>
      </c>
      <c r="J16393" t="b">
        <v>1</v>
      </c>
      <c r="K16393" t="s">
        <v>41</v>
      </c>
      <c r="L16393" t="s">
        <v>60</v>
      </c>
      <c r="M16393">
        <v>86091.014999999999</v>
      </c>
      <c r="N16393"/>
      <c r="O16393" t="s">
        <v>22253</v>
      </c>
      <c r="P16393" t="s">
        <v>28655</v>
      </c>
    </row>
    <row r="16394" spans="1:16" x14ac:dyDescent="0.25">
      <c r="A16394" t="s">
        <v>5</v>
      </c>
      <c r="B16394" t="s">
        <v>28656</v>
      </c>
      <c r="C16394" t="s">
        <v>40</v>
      </c>
      <c r="D16394" t="s">
        <v>4526</v>
      </c>
      <c r="E16394" t="s">
        <v>59</v>
      </c>
      <c r="F16394" t="b">
        <v>0</v>
      </c>
      <c r="G16394" t="s">
        <v>40</v>
      </c>
      <c r="H16394" s="1">
        <v>46202.34547453704</v>
      </c>
      <c r="I16394" t="b">
        <v>1</v>
      </c>
      <c r="J16394" t="b">
        <v>0</v>
      </c>
      <c r="K16394" t="s">
        <v>40</v>
      </c>
      <c r="L16394" t="s">
        <v>74</v>
      </c>
      <c r="M16394"/>
      <c r="N16394">
        <v>85</v>
      </c>
      <c r="O16394" t="s">
        <v>6510</v>
      </c>
      <c r="P16394" t="s">
        <v>27938</v>
      </c>
    </row>
    <row r="16395" spans="1:16" x14ac:dyDescent="0.25">
      <c r="A16395" t="s">
        <v>0</v>
      </c>
      <c r="B16395" t="s">
        <v>3086</v>
      </c>
      <c r="C16395" t="s">
        <v>1088</v>
      </c>
      <c r="D16395" t="s">
        <v>4526</v>
      </c>
      <c r="E16395" t="s">
        <v>59</v>
      </c>
      <c r="F16395" t="b">
        <v>0</v>
      </c>
      <c r="G16395" t="s">
        <v>77</v>
      </c>
      <c r="H16395" s="1">
        <v>46202.376192129632</v>
      </c>
      <c r="I16395" t="b">
        <v>0</v>
      </c>
      <c r="J16395" t="b">
        <v>1</v>
      </c>
      <c r="K16395" t="s">
        <v>41</v>
      </c>
      <c r="L16395" t="s">
        <v>60</v>
      </c>
      <c r="M16395">
        <v>75000</v>
      </c>
      <c r="N16395"/>
      <c r="O16395" t="s">
        <v>28657</v>
      </c>
      <c r="P16395" t="s">
        <v>219</v>
      </c>
    </row>
    <row r="16396" spans="1:16" x14ac:dyDescent="0.25">
      <c r="A16396" t="s">
        <v>1</v>
      </c>
      <c r="B16396" t="s">
        <v>28658</v>
      </c>
      <c r="C16396" t="s">
        <v>16450</v>
      </c>
      <c r="D16396" t="s">
        <v>28659</v>
      </c>
      <c r="E16396" t="s">
        <v>59</v>
      </c>
      <c r="F16396" t="b">
        <v>0</v>
      </c>
      <c r="G16396" t="s">
        <v>77</v>
      </c>
      <c r="H16396" s="1">
        <v>46202.383553240739</v>
      </c>
      <c r="I16396" t="b">
        <v>1</v>
      </c>
      <c r="J16396" t="b">
        <v>1</v>
      </c>
      <c r="K16396" t="s">
        <v>41</v>
      </c>
      <c r="L16396" t="s">
        <v>60</v>
      </c>
      <c r="M16396">
        <v>110500</v>
      </c>
      <c r="N16396"/>
      <c r="O16396" t="s">
        <v>28660</v>
      </c>
      <c r="P16396" t="s">
        <v>9061</v>
      </c>
    </row>
    <row r="16397" spans="1:16" x14ac:dyDescent="0.25">
      <c r="A16397" t="s">
        <v>3</v>
      </c>
      <c r="B16397" t="s">
        <v>28661</v>
      </c>
      <c r="C16397" t="s">
        <v>616</v>
      </c>
      <c r="D16397" t="s">
        <v>4756</v>
      </c>
      <c r="E16397" t="s">
        <v>59</v>
      </c>
      <c r="F16397" t="b">
        <v>0</v>
      </c>
      <c r="G16397" t="s">
        <v>73</v>
      </c>
      <c r="H16397" s="1">
        <v>46202.418067129627</v>
      </c>
      <c r="I16397" t="b">
        <v>0</v>
      </c>
      <c r="J16397" t="b">
        <v>1</v>
      </c>
      <c r="K16397" t="s">
        <v>41</v>
      </c>
      <c r="L16397" t="s">
        <v>60</v>
      </c>
      <c r="M16397">
        <v>108950</v>
      </c>
      <c r="N16397"/>
      <c r="O16397" t="s">
        <v>1594</v>
      </c>
      <c r="P16397" t="s">
        <v>4070</v>
      </c>
    </row>
    <row r="16398" spans="1:16" x14ac:dyDescent="0.25">
      <c r="A16398" t="s">
        <v>2</v>
      </c>
      <c r="B16398" t="s">
        <v>28662</v>
      </c>
      <c r="C16398" t="s">
        <v>81</v>
      </c>
      <c r="D16398" t="s">
        <v>2360</v>
      </c>
      <c r="E16398" t="s">
        <v>59</v>
      </c>
      <c r="F16398" t="b">
        <v>0</v>
      </c>
      <c r="G16398" t="s">
        <v>77</v>
      </c>
      <c r="H16398" s="1">
        <v>46202.421365740738</v>
      </c>
      <c r="I16398" t="b">
        <v>0</v>
      </c>
      <c r="J16398" t="b">
        <v>1</v>
      </c>
      <c r="K16398" t="s">
        <v>41</v>
      </c>
      <c r="L16398" t="s">
        <v>60</v>
      </c>
      <c r="M16398">
        <v>200000</v>
      </c>
      <c r="N16398"/>
      <c r="O16398" t="s">
        <v>28663</v>
      </c>
    </row>
    <row r="16399" spans="1:16" x14ac:dyDescent="0.25">
      <c r="A16399" t="s">
        <v>0</v>
      </c>
      <c r="B16399" t="s">
        <v>28664</v>
      </c>
      <c r="C16399" t="s">
        <v>5239</v>
      </c>
      <c r="D16399" t="s">
        <v>4346</v>
      </c>
      <c r="E16399" t="s">
        <v>59</v>
      </c>
      <c r="F16399" t="b">
        <v>0</v>
      </c>
      <c r="G16399" t="s">
        <v>40</v>
      </c>
      <c r="H16399" s="1">
        <v>46202.42150462963</v>
      </c>
      <c r="I16399" t="b">
        <v>1</v>
      </c>
      <c r="J16399" t="b">
        <v>0</v>
      </c>
      <c r="K16399" t="s">
        <v>40</v>
      </c>
      <c r="L16399" t="s">
        <v>60</v>
      </c>
      <c r="M16399">
        <v>47500</v>
      </c>
      <c r="N16399"/>
      <c r="O16399" t="s">
        <v>11826</v>
      </c>
      <c r="P16399" t="s">
        <v>28665</v>
      </c>
    </row>
    <row r="16400" spans="1:16" x14ac:dyDescent="0.25">
      <c r="A16400" t="s">
        <v>1</v>
      </c>
      <c r="B16400" t="s">
        <v>9235</v>
      </c>
      <c r="C16400" t="s">
        <v>5029</v>
      </c>
      <c r="D16400" t="s">
        <v>4346</v>
      </c>
      <c r="E16400" t="s">
        <v>59</v>
      </c>
      <c r="F16400" t="b">
        <v>0</v>
      </c>
      <c r="G16400" t="s">
        <v>40</v>
      </c>
      <c r="H16400" s="1">
        <v>46202.428807870368</v>
      </c>
      <c r="I16400" t="b">
        <v>0</v>
      </c>
      <c r="J16400" t="b">
        <v>0</v>
      </c>
      <c r="K16400" t="s">
        <v>40</v>
      </c>
      <c r="L16400" t="s">
        <v>60</v>
      </c>
      <c r="M16400">
        <v>37500</v>
      </c>
      <c r="N16400"/>
      <c r="O16400" t="s">
        <v>15041</v>
      </c>
      <c r="P16400" t="s">
        <v>24527</v>
      </c>
    </row>
    <row r="16401" spans="1:16" x14ac:dyDescent="0.25">
      <c r="A16401" t="s">
        <v>5</v>
      </c>
      <c r="B16401" t="s">
        <v>28666</v>
      </c>
      <c r="C16401" t="s">
        <v>5058</v>
      </c>
      <c r="D16401" t="s">
        <v>4526</v>
      </c>
      <c r="E16401" t="s">
        <v>88</v>
      </c>
      <c r="F16401" t="b">
        <v>0</v>
      </c>
      <c r="G16401" t="s">
        <v>40</v>
      </c>
      <c r="H16401" s="1">
        <v>46202.428807870368</v>
      </c>
      <c r="I16401" t="b">
        <v>1</v>
      </c>
      <c r="J16401" t="b">
        <v>0</v>
      </c>
      <c r="K16401" t="s">
        <v>40</v>
      </c>
      <c r="L16401" t="s">
        <v>60</v>
      </c>
      <c r="M16401">
        <v>73.33</v>
      </c>
      <c r="N16401"/>
      <c r="O16401" t="s">
        <v>28667</v>
      </c>
      <c r="P16401" t="s">
        <v>1392</v>
      </c>
    </row>
    <row r="16402" spans="1:16" x14ac:dyDescent="0.25">
      <c r="A16402" t="s">
        <v>0</v>
      </c>
      <c r="B16402" t="s">
        <v>28668</v>
      </c>
      <c r="C16402" t="s">
        <v>330</v>
      </c>
      <c r="D16402" t="s">
        <v>4526</v>
      </c>
      <c r="E16402" t="s">
        <v>621</v>
      </c>
      <c r="F16402" t="b">
        <v>0</v>
      </c>
      <c r="G16402" t="s">
        <v>41</v>
      </c>
      <c r="H16402" s="1">
        <v>46202.504444444443</v>
      </c>
      <c r="I16402" t="b">
        <v>0</v>
      </c>
      <c r="J16402" t="b">
        <v>0</v>
      </c>
      <c r="K16402" t="s">
        <v>41</v>
      </c>
      <c r="L16402" t="s">
        <v>74</v>
      </c>
      <c r="M16402"/>
      <c r="N16402">
        <v>19.5</v>
      </c>
      <c r="O16402" t="s">
        <v>28669</v>
      </c>
      <c r="P16402" t="s">
        <v>3990</v>
      </c>
    </row>
    <row r="16403" spans="1:16" x14ac:dyDescent="0.25">
      <c r="A16403" t="s">
        <v>2</v>
      </c>
      <c r="B16403" t="s">
        <v>28670</v>
      </c>
      <c r="C16403" t="s">
        <v>142</v>
      </c>
      <c r="D16403" t="s">
        <v>4756</v>
      </c>
      <c r="E16403" t="s">
        <v>59</v>
      </c>
      <c r="F16403" t="b">
        <v>0</v>
      </c>
      <c r="G16403" t="s">
        <v>65</v>
      </c>
      <c r="H16403" s="1">
        <v>46202.504814814813</v>
      </c>
      <c r="I16403" t="b">
        <v>0</v>
      </c>
      <c r="J16403" t="b">
        <v>1</v>
      </c>
      <c r="K16403" t="s">
        <v>41</v>
      </c>
      <c r="L16403" t="s">
        <v>60</v>
      </c>
      <c r="M16403">
        <v>129375</v>
      </c>
      <c r="N16403"/>
      <c r="O16403" t="s">
        <v>27911</v>
      </c>
      <c r="P16403" t="s">
        <v>28671</v>
      </c>
    </row>
    <row r="16404" spans="1:16" x14ac:dyDescent="0.25">
      <c r="A16404" t="s">
        <v>5</v>
      </c>
      <c r="B16404" t="s">
        <v>28590</v>
      </c>
      <c r="C16404" t="s">
        <v>422</v>
      </c>
      <c r="D16404" t="s">
        <v>4756</v>
      </c>
      <c r="E16404" t="s">
        <v>59</v>
      </c>
      <c r="F16404" t="b">
        <v>0</v>
      </c>
      <c r="G16404" t="s">
        <v>77</v>
      </c>
      <c r="H16404" s="1">
        <v>46202.508680555547</v>
      </c>
      <c r="I16404" t="b">
        <v>0</v>
      </c>
      <c r="J16404" t="b">
        <v>1</v>
      </c>
      <c r="K16404" t="s">
        <v>41</v>
      </c>
      <c r="L16404" t="s">
        <v>60</v>
      </c>
      <c r="M16404">
        <v>118000</v>
      </c>
      <c r="N16404"/>
      <c r="O16404" t="s">
        <v>27911</v>
      </c>
      <c r="P16404" t="s">
        <v>28591</v>
      </c>
    </row>
    <row r="16405" spans="1:16" x14ac:dyDescent="0.25">
      <c r="A16405" t="s">
        <v>1</v>
      </c>
      <c r="B16405" t="s">
        <v>1</v>
      </c>
      <c r="C16405" t="s">
        <v>678</v>
      </c>
      <c r="D16405" t="s">
        <v>4526</v>
      </c>
      <c r="E16405" t="s">
        <v>59</v>
      </c>
      <c r="F16405" t="b">
        <v>0</v>
      </c>
      <c r="G16405" t="s">
        <v>89</v>
      </c>
      <c r="H16405" s="1">
        <v>46202.508761574078</v>
      </c>
      <c r="I16405" t="b">
        <v>0</v>
      </c>
      <c r="J16405" t="b">
        <v>1</v>
      </c>
      <c r="K16405" t="s">
        <v>41</v>
      </c>
      <c r="L16405" t="s">
        <v>74</v>
      </c>
      <c r="M16405"/>
      <c r="N16405">
        <v>32.5</v>
      </c>
      <c r="O16405" t="s">
        <v>6980</v>
      </c>
      <c r="P16405" t="s">
        <v>28672</v>
      </c>
    </row>
    <row r="16406" spans="1:16" x14ac:dyDescent="0.25">
      <c r="A16406" t="s">
        <v>0</v>
      </c>
      <c r="B16406" t="s">
        <v>28673</v>
      </c>
      <c r="C16406" t="s">
        <v>218</v>
      </c>
      <c r="D16406" t="s">
        <v>4526</v>
      </c>
      <c r="E16406" t="s">
        <v>88</v>
      </c>
      <c r="F16406" t="b">
        <v>0</v>
      </c>
      <c r="G16406" t="s">
        <v>77</v>
      </c>
      <c r="H16406" s="1">
        <v>46202.508784722217</v>
      </c>
      <c r="I16406" t="b">
        <v>1</v>
      </c>
      <c r="J16406" t="b">
        <v>0</v>
      </c>
      <c r="K16406" t="s">
        <v>41</v>
      </c>
      <c r="L16406" t="s">
        <v>74</v>
      </c>
      <c r="M16406"/>
      <c r="N16406">
        <v>65</v>
      </c>
      <c r="O16406" t="s">
        <v>105</v>
      </c>
      <c r="P16406" t="s">
        <v>28674</v>
      </c>
    </row>
    <row r="16407" spans="1:16" x14ac:dyDescent="0.25">
      <c r="A16407" t="s">
        <v>1</v>
      </c>
      <c r="B16407" t="s">
        <v>1955</v>
      </c>
      <c r="C16407" t="s">
        <v>28675</v>
      </c>
      <c r="D16407" t="s">
        <v>4526</v>
      </c>
      <c r="E16407" t="s">
        <v>59</v>
      </c>
      <c r="F16407" t="b">
        <v>0</v>
      </c>
      <c r="G16407" t="s">
        <v>40</v>
      </c>
      <c r="H16407" s="1">
        <v>46202.51226851852</v>
      </c>
      <c r="I16407" t="b">
        <v>0</v>
      </c>
      <c r="J16407" t="b">
        <v>0</v>
      </c>
      <c r="K16407" t="s">
        <v>40</v>
      </c>
      <c r="L16407" t="s">
        <v>60</v>
      </c>
      <c r="M16407">
        <v>28500</v>
      </c>
      <c r="N16407"/>
      <c r="O16407" t="s">
        <v>28676</v>
      </c>
      <c r="P16407" t="s">
        <v>28677</v>
      </c>
    </row>
    <row r="16408" spans="1:16" x14ac:dyDescent="0.25">
      <c r="A16408" t="s">
        <v>0</v>
      </c>
      <c r="B16408" t="s">
        <v>28678</v>
      </c>
      <c r="C16408" t="s">
        <v>28679</v>
      </c>
      <c r="D16408" t="s">
        <v>4526</v>
      </c>
      <c r="E16408" t="s">
        <v>59</v>
      </c>
      <c r="F16408" t="b">
        <v>0</v>
      </c>
      <c r="G16408" t="s">
        <v>65</v>
      </c>
      <c r="H16408" s="1">
        <v>46202.543009259258</v>
      </c>
      <c r="I16408" t="b">
        <v>0</v>
      </c>
      <c r="J16408" t="b">
        <v>0</v>
      </c>
      <c r="K16408" t="s">
        <v>41</v>
      </c>
      <c r="L16408" t="s">
        <v>60</v>
      </c>
      <c r="M16408">
        <v>73500</v>
      </c>
      <c r="N16408"/>
      <c r="O16408" t="s">
        <v>28680</v>
      </c>
      <c r="P16408" t="s">
        <v>426</v>
      </c>
    </row>
    <row r="16409" spans="1:16" x14ac:dyDescent="0.25">
      <c r="A16409" t="s">
        <v>0</v>
      </c>
      <c r="B16409" t="s">
        <v>1835</v>
      </c>
      <c r="C16409" t="s">
        <v>9778</v>
      </c>
      <c r="D16409" t="s">
        <v>24119</v>
      </c>
      <c r="E16409" t="s">
        <v>59</v>
      </c>
      <c r="F16409" t="b">
        <v>0</v>
      </c>
      <c r="G16409" t="s">
        <v>40</v>
      </c>
      <c r="H16409" s="1">
        <v>46202.546076388891</v>
      </c>
      <c r="I16409" t="b">
        <v>1</v>
      </c>
      <c r="J16409" t="b">
        <v>0</v>
      </c>
      <c r="K16409" t="s">
        <v>40</v>
      </c>
      <c r="L16409" t="s">
        <v>74</v>
      </c>
      <c r="M16409"/>
      <c r="N16409">
        <v>9</v>
      </c>
      <c r="O16409" t="s">
        <v>24120</v>
      </c>
      <c r="P16409" t="s">
        <v>28681</v>
      </c>
    </row>
    <row r="16410" spans="1:16" x14ac:dyDescent="0.25">
      <c r="A16410" t="s">
        <v>6</v>
      </c>
      <c r="B16410" t="s">
        <v>28682</v>
      </c>
      <c r="C16410" t="s">
        <v>76</v>
      </c>
      <c r="D16410" t="s">
        <v>4346</v>
      </c>
      <c r="E16410" t="s">
        <v>59</v>
      </c>
      <c r="F16410" t="b">
        <v>1</v>
      </c>
      <c r="G16410" t="s">
        <v>19</v>
      </c>
      <c r="H16410" s="1">
        <v>46202.547893518517</v>
      </c>
      <c r="I16410" t="b">
        <v>0</v>
      </c>
      <c r="J16410" t="b">
        <v>0</v>
      </c>
      <c r="K16410" t="s">
        <v>19</v>
      </c>
      <c r="L16410" t="s">
        <v>60</v>
      </c>
      <c r="M16410">
        <v>3750000</v>
      </c>
      <c r="N16410"/>
      <c r="O16410" t="s">
        <v>28683</v>
      </c>
      <c r="P16410" t="s">
        <v>28684</v>
      </c>
    </row>
    <row r="16411" spans="1:16" x14ac:dyDescent="0.25">
      <c r="A16411" t="s">
        <v>4</v>
      </c>
      <c r="B16411" t="s">
        <v>28685</v>
      </c>
      <c r="C16411" t="s">
        <v>76</v>
      </c>
      <c r="D16411" t="s">
        <v>23621</v>
      </c>
      <c r="E16411" t="s">
        <v>88</v>
      </c>
      <c r="F16411" t="b">
        <v>1</v>
      </c>
      <c r="G16411" t="s">
        <v>13</v>
      </c>
      <c r="H16411" s="1">
        <v>46202.551180555558</v>
      </c>
      <c r="I16411" t="b">
        <v>1</v>
      </c>
      <c r="J16411" t="b">
        <v>0</v>
      </c>
      <c r="K16411" t="s">
        <v>13</v>
      </c>
      <c r="L16411" t="s">
        <v>60</v>
      </c>
      <c r="M16411">
        <v>150000</v>
      </c>
      <c r="N16411"/>
      <c r="O16411" t="s">
        <v>1626</v>
      </c>
    </row>
    <row r="16412" spans="1:16" x14ac:dyDescent="0.25">
      <c r="A16412" t="s">
        <v>0</v>
      </c>
      <c r="B16412" t="s">
        <v>28686</v>
      </c>
      <c r="C16412" t="s">
        <v>3169</v>
      </c>
      <c r="D16412" t="s">
        <v>4346</v>
      </c>
      <c r="E16412" t="s">
        <v>59</v>
      </c>
      <c r="F16412" t="b">
        <v>0</v>
      </c>
      <c r="G16412" t="s">
        <v>68</v>
      </c>
      <c r="H16412" s="1">
        <v>46202.58452546296</v>
      </c>
      <c r="I16412" t="b">
        <v>1</v>
      </c>
      <c r="J16412" t="b">
        <v>1</v>
      </c>
      <c r="K16412" t="s">
        <v>41</v>
      </c>
      <c r="L16412" t="s">
        <v>60</v>
      </c>
      <c r="M16412">
        <v>55000</v>
      </c>
      <c r="N16412"/>
      <c r="O16412" t="s">
        <v>28687</v>
      </c>
      <c r="P16412" t="s">
        <v>802</v>
      </c>
    </row>
    <row r="16413" spans="1:16" x14ac:dyDescent="0.25">
      <c r="A16413" t="s">
        <v>2</v>
      </c>
      <c r="B16413" t="s">
        <v>1444</v>
      </c>
      <c r="C16413" t="s">
        <v>922</v>
      </c>
      <c r="D16413" t="s">
        <v>4346</v>
      </c>
      <c r="E16413" t="s">
        <v>59</v>
      </c>
      <c r="F16413" t="b">
        <v>0</v>
      </c>
      <c r="G16413" t="s">
        <v>68</v>
      </c>
      <c r="H16413" s="1">
        <v>46202.588148148148</v>
      </c>
      <c r="I16413" t="b">
        <v>0</v>
      </c>
      <c r="J16413" t="b">
        <v>1</v>
      </c>
      <c r="K16413" t="s">
        <v>41</v>
      </c>
      <c r="L16413" t="s">
        <v>60</v>
      </c>
      <c r="M16413">
        <v>148856.5</v>
      </c>
      <c r="N16413"/>
      <c r="O16413" t="s">
        <v>588</v>
      </c>
      <c r="P16413" t="s">
        <v>28688</v>
      </c>
    </row>
    <row r="16414" spans="1:16" x14ac:dyDescent="0.25">
      <c r="A16414" t="s">
        <v>6</v>
      </c>
      <c r="B16414" t="s">
        <v>28689</v>
      </c>
      <c r="C16414" t="s">
        <v>1969</v>
      </c>
      <c r="D16414" t="s">
        <v>4756</v>
      </c>
      <c r="E16414" t="s">
        <v>59</v>
      </c>
      <c r="F16414" t="b">
        <v>0</v>
      </c>
      <c r="G16414" t="s">
        <v>65</v>
      </c>
      <c r="H16414" s="1">
        <v>46202.588148148148</v>
      </c>
      <c r="I16414" t="b">
        <v>0</v>
      </c>
      <c r="J16414" t="b">
        <v>1</v>
      </c>
      <c r="K16414" t="s">
        <v>41</v>
      </c>
      <c r="L16414" t="s">
        <v>60</v>
      </c>
      <c r="M16414">
        <v>223500</v>
      </c>
      <c r="N16414"/>
      <c r="O16414" t="s">
        <v>19713</v>
      </c>
      <c r="P16414" t="s">
        <v>7259</v>
      </c>
    </row>
    <row r="16415" spans="1:16" x14ac:dyDescent="0.25">
      <c r="A16415" t="s">
        <v>0</v>
      </c>
      <c r="B16415" t="s">
        <v>1042</v>
      </c>
      <c r="C16415" t="s">
        <v>5067</v>
      </c>
      <c r="D16415" t="s">
        <v>4346</v>
      </c>
      <c r="E16415" t="s">
        <v>59</v>
      </c>
      <c r="F16415" t="b">
        <v>0</v>
      </c>
      <c r="G16415" t="s">
        <v>40</v>
      </c>
      <c r="H16415" s="1">
        <v>46202.588159722232</v>
      </c>
      <c r="I16415" t="b">
        <v>1</v>
      </c>
      <c r="J16415" t="b">
        <v>0</v>
      </c>
      <c r="K16415" t="s">
        <v>40</v>
      </c>
      <c r="L16415" t="s">
        <v>60</v>
      </c>
      <c r="M16415">
        <v>34375</v>
      </c>
      <c r="N16415"/>
      <c r="O16415" t="s">
        <v>28690</v>
      </c>
      <c r="P16415" t="s">
        <v>28691</v>
      </c>
    </row>
    <row r="16416" spans="1:16" x14ac:dyDescent="0.25">
      <c r="A16416" t="s">
        <v>8</v>
      </c>
      <c r="B16416" t="s">
        <v>28692</v>
      </c>
      <c r="C16416" t="s">
        <v>287</v>
      </c>
      <c r="D16416" t="s">
        <v>4526</v>
      </c>
      <c r="E16416" t="s">
        <v>59</v>
      </c>
      <c r="F16416" t="b">
        <v>0</v>
      </c>
      <c r="G16416" t="s">
        <v>68</v>
      </c>
      <c r="H16416" s="1">
        <v>46202.592037037037</v>
      </c>
      <c r="I16416" t="b">
        <v>0</v>
      </c>
      <c r="J16416" t="b">
        <v>0</v>
      </c>
      <c r="K16416" t="s">
        <v>41</v>
      </c>
      <c r="L16416" t="s">
        <v>60</v>
      </c>
      <c r="M16416">
        <v>152500</v>
      </c>
      <c r="N16416"/>
      <c r="O16416" t="s">
        <v>28693</v>
      </c>
      <c r="P16416" t="s">
        <v>4780</v>
      </c>
    </row>
    <row r="16417" spans="1:16" x14ac:dyDescent="0.25">
      <c r="A16417" t="s">
        <v>1</v>
      </c>
      <c r="B16417" t="s">
        <v>1171</v>
      </c>
      <c r="C16417" t="s">
        <v>491</v>
      </c>
      <c r="D16417" t="s">
        <v>4526</v>
      </c>
      <c r="E16417" t="s">
        <v>59</v>
      </c>
      <c r="F16417" t="b">
        <v>0</v>
      </c>
      <c r="G16417" t="s">
        <v>68</v>
      </c>
      <c r="H16417" s="1">
        <v>46202.592037037037</v>
      </c>
      <c r="I16417" t="b">
        <v>0</v>
      </c>
      <c r="J16417" t="b">
        <v>0</v>
      </c>
      <c r="K16417" t="s">
        <v>41</v>
      </c>
      <c r="L16417" t="s">
        <v>60</v>
      </c>
      <c r="M16417">
        <v>90000</v>
      </c>
      <c r="N16417"/>
      <c r="O16417" t="s">
        <v>155</v>
      </c>
      <c r="P16417" t="s">
        <v>28694</v>
      </c>
    </row>
    <row r="16418" spans="1:16" x14ac:dyDescent="0.25">
      <c r="A16418" t="s">
        <v>5</v>
      </c>
      <c r="B16418" t="s">
        <v>3423</v>
      </c>
      <c r="C16418" t="s">
        <v>112</v>
      </c>
      <c r="D16418" t="s">
        <v>4526</v>
      </c>
      <c r="E16418" t="s">
        <v>59</v>
      </c>
      <c r="F16418" t="b">
        <v>0</v>
      </c>
      <c r="G16418" t="s">
        <v>65</v>
      </c>
      <c r="H16418" s="1">
        <v>46202.592060185183</v>
      </c>
      <c r="I16418" t="b">
        <v>0</v>
      </c>
      <c r="J16418" t="b">
        <v>0</v>
      </c>
      <c r="K16418" t="s">
        <v>41</v>
      </c>
      <c r="L16418" t="s">
        <v>60</v>
      </c>
      <c r="M16418">
        <v>210000</v>
      </c>
      <c r="N16418"/>
      <c r="O16418" t="s">
        <v>28695</v>
      </c>
      <c r="P16418" t="s">
        <v>28696</v>
      </c>
    </row>
    <row r="16419" spans="1:16" x14ac:dyDescent="0.25">
      <c r="A16419" t="s">
        <v>5</v>
      </c>
      <c r="B16419" t="s">
        <v>9521</v>
      </c>
      <c r="C16419" t="s">
        <v>147</v>
      </c>
      <c r="D16419" t="s">
        <v>4526</v>
      </c>
      <c r="E16419" t="s">
        <v>59</v>
      </c>
      <c r="F16419" t="b">
        <v>0</v>
      </c>
      <c r="G16419" t="s">
        <v>77</v>
      </c>
      <c r="H16419" s="1">
        <v>46202.592141203713</v>
      </c>
      <c r="I16419" t="b">
        <v>0</v>
      </c>
      <c r="J16419" t="b">
        <v>0</v>
      </c>
      <c r="K16419" t="s">
        <v>41</v>
      </c>
      <c r="L16419" t="s">
        <v>60</v>
      </c>
      <c r="M16419">
        <v>180000</v>
      </c>
      <c r="N16419"/>
      <c r="O16419" t="s">
        <v>28697</v>
      </c>
      <c r="P16419" t="s">
        <v>28698</v>
      </c>
    </row>
    <row r="16420" spans="1:16" x14ac:dyDescent="0.25">
      <c r="A16420" t="s">
        <v>7</v>
      </c>
      <c r="B16420" t="s">
        <v>28699</v>
      </c>
      <c r="C16420" t="s">
        <v>382</v>
      </c>
      <c r="D16420" t="s">
        <v>4346</v>
      </c>
      <c r="E16420" t="s">
        <v>59</v>
      </c>
      <c r="F16420" t="b">
        <v>0</v>
      </c>
      <c r="G16420" t="s">
        <v>77</v>
      </c>
      <c r="H16420" s="1">
        <v>46202.626192129632</v>
      </c>
      <c r="I16420" t="b">
        <v>0</v>
      </c>
      <c r="J16420" t="b">
        <v>0</v>
      </c>
      <c r="K16420" t="s">
        <v>41</v>
      </c>
      <c r="L16420" t="s">
        <v>60</v>
      </c>
      <c r="M16420">
        <v>169574</v>
      </c>
      <c r="N16420"/>
      <c r="O16420" t="s">
        <v>428</v>
      </c>
    </row>
    <row r="16421" spans="1:16" x14ac:dyDescent="0.25">
      <c r="A16421" t="s">
        <v>0</v>
      </c>
      <c r="B16421" t="s">
        <v>28700</v>
      </c>
      <c r="C16421" t="s">
        <v>1216</v>
      </c>
      <c r="D16421" t="s">
        <v>2360</v>
      </c>
      <c r="E16421" t="s">
        <v>59</v>
      </c>
      <c r="F16421" t="b">
        <v>0</v>
      </c>
      <c r="G16421" t="s">
        <v>65</v>
      </c>
      <c r="H16421" s="1">
        <v>46202.626192129632</v>
      </c>
      <c r="I16421" t="b">
        <v>0</v>
      </c>
      <c r="J16421" t="b">
        <v>0</v>
      </c>
      <c r="K16421" t="s">
        <v>41</v>
      </c>
      <c r="L16421" t="s">
        <v>74</v>
      </c>
      <c r="M16421"/>
      <c r="N16421">
        <v>67.5</v>
      </c>
      <c r="O16421" t="s">
        <v>737</v>
      </c>
      <c r="P16421" t="s">
        <v>133</v>
      </c>
    </row>
    <row r="16422" spans="1:16" x14ac:dyDescent="0.25">
      <c r="A16422" t="s">
        <v>3</v>
      </c>
      <c r="B16422" t="s">
        <v>28701</v>
      </c>
      <c r="C16422" t="s">
        <v>978</v>
      </c>
      <c r="D16422" t="s">
        <v>4526</v>
      </c>
      <c r="E16422" t="s">
        <v>59</v>
      </c>
      <c r="F16422" t="b">
        <v>0</v>
      </c>
      <c r="G16422" t="s">
        <v>77</v>
      </c>
      <c r="H16422" s="1">
        <v>46202.626388888893</v>
      </c>
      <c r="I16422" t="b">
        <v>0</v>
      </c>
      <c r="J16422" t="b">
        <v>0</v>
      </c>
      <c r="K16422" t="s">
        <v>41</v>
      </c>
      <c r="L16422" t="s">
        <v>60</v>
      </c>
      <c r="M16422">
        <v>166000</v>
      </c>
      <c r="N16422"/>
      <c r="O16422" t="s">
        <v>3119</v>
      </c>
      <c r="P16422" t="s">
        <v>28702</v>
      </c>
    </row>
    <row r="16423" spans="1:16" x14ac:dyDescent="0.25">
      <c r="A16423" t="s">
        <v>0</v>
      </c>
      <c r="B16423" t="s">
        <v>28703</v>
      </c>
      <c r="C16423" t="s">
        <v>81</v>
      </c>
      <c r="D16423" t="s">
        <v>6368</v>
      </c>
      <c r="E16423" t="s">
        <v>59</v>
      </c>
      <c r="F16423" t="b">
        <v>0</v>
      </c>
      <c r="G16423" t="s">
        <v>77</v>
      </c>
      <c r="H16423" s="1">
        <v>46202.630011574067</v>
      </c>
      <c r="I16423" t="b">
        <v>1</v>
      </c>
      <c r="J16423" t="b">
        <v>1</v>
      </c>
      <c r="K16423" t="s">
        <v>41</v>
      </c>
      <c r="L16423" t="s">
        <v>60</v>
      </c>
      <c r="M16423">
        <v>125500</v>
      </c>
      <c r="N16423"/>
      <c r="O16423" t="s">
        <v>138</v>
      </c>
    </row>
    <row r="16424" spans="1:16" x14ac:dyDescent="0.25">
      <c r="A16424" t="s">
        <v>1</v>
      </c>
      <c r="B16424" t="s">
        <v>153</v>
      </c>
      <c r="C16424" t="s">
        <v>370</v>
      </c>
      <c r="D16424" t="s">
        <v>4526</v>
      </c>
      <c r="E16424" t="s">
        <v>59</v>
      </c>
      <c r="F16424" t="b">
        <v>0</v>
      </c>
      <c r="G16424" t="s">
        <v>89</v>
      </c>
      <c r="H16424" s="1">
        <v>46202.633726851847</v>
      </c>
      <c r="I16424" t="b">
        <v>0</v>
      </c>
      <c r="J16424" t="b">
        <v>0</v>
      </c>
      <c r="K16424" t="s">
        <v>41</v>
      </c>
      <c r="L16424" t="s">
        <v>74</v>
      </c>
      <c r="M16424"/>
      <c r="N16424">
        <v>82.5</v>
      </c>
      <c r="O16424" t="s">
        <v>8043</v>
      </c>
      <c r="P16424" t="s">
        <v>28704</v>
      </c>
    </row>
    <row r="16425" spans="1:16" x14ac:dyDescent="0.25">
      <c r="A16425" t="s">
        <v>1</v>
      </c>
      <c r="B16425" t="s">
        <v>1</v>
      </c>
      <c r="C16425" t="s">
        <v>24007</v>
      </c>
      <c r="D16425" t="s">
        <v>2360</v>
      </c>
      <c r="E16425" t="s">
        <v>59</v>
      </c>
      <c r="F16425" t="b">
        <v>0</v>
      </c>
      <c r="G16425" t="s">
        <v>77</v>
      </c>
      <c r="H16425" s="1">
        <v>46202.633738425917</v>
      </c>
      <c r="I16425" t="b">
        <v>0</v>
      </c>
      <c r="J16425" t="b">
        <v>1</v>
      </c>
      <c r="K16425" t="s">
        <v>41</v>
      </c>
      <c r="L16425" t="s">
        <v>60</v>
      </c>
      <c r="M16425">
        <v>100967.5</v>
      </c>
      <c r="N16425"/>
      <c r="O16425" t="s">
        <v>24008</v>
      </c>
      <c r="P16425" t="s">
        <v>6548</v>
      </c>
    </row>
    <row r="16426" spans="1:16" x14ac:dyDescent="0.25">
      <c r="A16426" t="s">
        <v>1</v>
      </c>
      <c r="B16426" t="s">
        <v>28705</v>
      </c>
      <c r="C16426" t="s">
        <v>76</v>
      </c>
      <c r="D16426" t="s">
        <v>4346</v>
      </c>
      <c r="E16426" t="s">
        <v>88</v>
      </c>
      <c r="F16426" t="b">
        <v>1</v>
      </c>
      <c r="G16426" t="s">
        <v>13</v>
      </c>
      <c r="H16426" s="1">
        <v>46202.634421296287</v>
      </c>
      <c r="I16426" t="b">
        <v>1</v>
      </c>
      <c r="J16426" t="b">
        <v>0</v>
      </c>
      <c r="K16426" t="s">
        <v>13</v>
      </c>
      <c r="L16426" t="s">
        <v>74</v>
      </c>
      <c r="M16426"/>
      <c r="N16426">
        <v>49.71</v>
      </c>
      <c r="O16426" t="s">
        <v>28706</v>
      </c>
      <c r="P16426" t="s">
        <v>171</v>
      </c>
    </row>
    <row r="16427" spans="1:16" x14ac:dyDescent="0.25">
      <c r="A16427" t="s">
        <v>1</v>
      </c>
      <c r="B16427" t="s">
        <v>1</v>
      </c>
      <c r="C16427" t="s">
        <v>8663</v>
      </c>
      <c r="D16427" t="s">
        <v>4346</v>
      </c>
      <c r="E16427" t="s">
        <v>59</v>
      </c>
      <c r="F16427" t="b">
        <v>0</v>
      </c>
      <c r="G16427" t="s">
        <v>40</v>
      </c>
      <c r="H16427" s="1">
        <v>46202.637291666673</v>
      </c>
      <c r="I16427" t="b">
        <v>1</v>
      </c>
      <c r="J16427" t="b">
        <v>0</v>
      </c>
      <c r="K16427" t="s">
        <v>40</v>
      </c>
      <c r="L16427" t="s">
        <v>60</v>
      </c>
      <c r="M16427">
        <v>65000</v>
      </c>
      <c r="N16427"/>
      <c r="O16427" t="s">
        <v>21686</v>
      </c>
      <c r="P16427" t="s">
        <v>28707</v>
      </c>
    </row>
    <row r="16428" spans="1:16" x14ac:dyDescent="0.25">
      <c r="A16428" t="s">
        <v>7</v>
      </c>
      <c r="B16428" t="s">
        <v>27978</v>
      </c>
      <c r="C16428" t="s">
        <v>320</v>
      </c>
      <c r="D16428" t="s">
        <v>4346</v>
      </c>
      <c r="E16428" t="s">
        <v>59</v>
      </c>
      <c r="F16428" t="b">
        <v>0</v>
      </c>
      <c r="G16428" t="s">
        <v>73</v>
      </c>
      <c r="H16428" s="1">
        <v>46202.667858796303</v>
      </c>
      <c r="I16428" t="b">
        <v>0</v>
      </c>
      <c r="J16428" t="b">
        <v>1</v>
      </c>
      <c r="K16428" t="s">
        <v>41</v>
      </c>
      <c r="L16428" t="s">
        <v>60</v>
      </c>
      <c r="M16428">
        <v>118500</v>
      </c>
      <c r="N16428"/>
      <c r="O16428" t="s">
        <v>27979</v>
      </c>
      <c r="P16428" t="s">
        <v>27980</v>
      </c>
    </row>
    <row r="16429" spans="1:16" x14ac:dyDescent="0.25">
      <c r="A16429" t="s">
        <v>7</v>
      </c>
      <c r="B16429" t="s">
        <v>28708</v>
      </c>
      <c r="C16429" t="s">
        <v>246</v>
      </c>
      <c r="D16429" t="s">
        <v>7523</v>
      </c>
      <c r="E16429" t="s">
        <v>59</v>
      </c>
      <c r="F16429" t="b">
        <v>0</v>
      </c>
      <c r="G16429" t="s">
        <v>65</v>
      </c>
      <c r="H16429" s="1">
        <v>46202.668020833327</v>
      </c>
      <c r="I16429" t="b">
        <v>0</v>
      </c>
      <c r="J16429" t="b">
        <v>0</v>
      </c>
      <c r="K16429" t="s">
        <v>41</v>
      </c>
      <c r="L16429" t="s">
        <v>60</v>
      </c>
      <c r="M16429">
        <v>122546.5</v>
      </c>
      <c r="N16429"/>
      <c r="O16429" t="s">
        <v>16283</v>
      </c>
      <c r="P16429" t="s">
        <v>28709</v>
      </c>
    </row>
    <row r="16430" spans="1:16" x14ac:dyDescent="0.25">
      <c r="A16430" t="s">
        <v>3</v>
      </c>
      <c r="B16430" t="s">
        <v>28710</v>
      </c>
      <c r="C16430" t="s">
        <v>1138</v>
      </c>
      <c r="D16430" t="s">
        <v>4526</v>
      </c>
      <c r="E16430" t="s">
        <v>59</v>
      </c>
      <c r="F16430" t="b">
        <v>0</v>
      </c>
      <c r="G16430" t="s">
        <v>77</v>
      </c>
      <c r="H16430" s="1">
        <v>46202.668055555558</v>
      </c>
      <c r="I16430" t="b">
        <v>0</v>
      </c>
      <c r="J16430" t="b">
        <v>1</v>
      </c>
      <c r="K16430" t="s">
        <v>41</v>
      </c>
      <c r="L16430" t="s">
        <v>60</v>
      </c>
      <c r="M16430">
        <v>80000</v>
      </c>
      <c r="N16430"/>
      <c r="O16430" t="s">
        <v>28711</v>
      </c>
      <c r="P16430" t="s">
        <v>2193</v>
      </c>
    </row>
    <row r="16431" spans="1:16" x14ac:dyDescent="0.25">
      <c r="A16431" t="s">
        <v>0</v>
      </c>
      <c r="B16431" t="s">
        <v>28712</v>
      </c>
      <c r="C16431" t="s">
        <v>32</v>
      </c>
      <c r="D16431" t="s">
        <v>4346</v>
      </c>
      <c r="E16431" t="s">
        <v>59</v>
      </c>
      <c r="F16431" t="b">
        <v>0</v>
      </c>
      <c r="G16431" t="s">
        <v>32</v>
      </c>
      <c r="H16431" s="1">
        <v>46202.67019675926</v>
      </c>
      <c r="I16431" t="b">
        <v>0</v>
      </c>
      <c r="J16431" t="b">
        <v>0</v>
      </c>
      <c r="K16431" t="s">
        <v>32</v>
      </c>
      <c r="L16431" t="s">
        <v>60</v>
      </c>
      <c r="M16431">
        <v>100000</v>
      </c>
      <c r="N16431"/>
      <c r="O16431" t="s">
        <v>28713</v>
      </c>
      <c r="P16431" t="s">
        <v>28714</v>
      </c>
    </row>
    <row r="16432" spans="1:16" x14ac:dyDescent="0.25">
      <c r="A16432" t="s">
        <v>3</v>
      </c>
      <c r="B16432" t="s">
        <v>28715</v>
      </c>
      <c r="C16432" t="s">
        <v>41</v>
      </c>
      <c r="D16432" t="s">
        <v>4526</v>
      </c>
      <c r="E16432" t="s">
        <v>88</v>
      </c>
      <c r="F16432" t="b">
        <v>0</v>
      </c>
      <c r="G16432" t="s">
        <v>41</v>
      </c>
      <c r="H16432" s="1">
        <v>46202.671111111107</v>
      </c>
      <c r="I16432" t="b">
        <v>0</v>
      </c>
      <c r="J16432" t="b">
        <v>0</v>
      </c>
      <c r="K16432" t="s">
        <v>41</v>
      </c>
      <c r="L16432" t="s">
        <v>74</v>
      </c>
      <c r="M16432"/>
      <c r="N16432">
        <v>56</v>
      </c>
      <c r="O16432" t="s">
        <v>19405</v>
      </c>
      <c r="P16432" t="s">
        <v>219</v>
      </c>
    </row>
    <row r="16433" spans="1:16" x14ac:dyDescent="0.25">
      <c r="A16433" t="s">
        <v>2</v>
      </c>
      <c r="B16433" t="s">
        <v>1393</v>
      </c>
      <c r="C16433" t="s">
        <v>76</v>
      </c>
      <c r="D16433" t="s">
        <v>4526</v>
      </c>
      <c r="E16433" t="s">
        <v>59</v>
      </c>
      <c r="F16433" t="b">
        <v>1</v>
      </c>
      <c r="G16433" t="s">
        <v>77</v>
      </c>
      <c r="H16433" s="1">
        <v>46202.671678240738</v>
      </c>
      <c r="I16433" t="b">
        <v>0</v>
      </c>
      <c r="J16433" t="b">
        <v>1</v>
      </c>
      <c r="K16433" t="s">
        <v>41</v>
      </c>
      <c r="L16433" t="s">
        <v>60</v>
      </c>
      <c r="M16433">
        <v>270500</v>
      </c>
      <c r="N16433"/>
      <c r="O16433" t="s">
        <v>21489</v>
      </c>
      <c r="P16433" t="s">
        <v>3375</v>
      </c>
    </row>
    <row r="16434" spans="1:16" x14ac:dyDescent="0.25">
      <c r="A16434" t="s">
        <v>1</v>
      </c>
      <c r="B16434" t="s">
        <v>629</v>
      </c>
      <c r="C16434" t="s">
        <v>218</v>
      </c>
      <c r="D16434" t="s">
        <v>4526</v>
      </c>
      <c r="E16434" t="s">
        <v>88</v>
      </c>
      <c r="F16434" t="b">
        <v>0</v>
      </c>
      <c r="G16434" t="s">
        <v>68</v>
      </c>
      <c r="H16434" s="1">
        <v>46202.675358796303</v>
      </c>
      <c r="I16434" t="b">
        <v>1</v>
      </c>
      <c r="J16434" t="b">
        <v>0</v>
      </c>
      <c r="K16434" t="s">
        <v>41</v>
      </c>
      <c r="L16434" t="s">
        <v>74</v>
      </c>
      <c r="M16434"/>
      <c r="N16434">
        <v>60</v>
      </c>
      <c r="O16434" t="s">
        <v>2251</v>
      </c>
      <c r="P16434" t="s">
        <v>28716</v>
      </c>
    </row>
    <row r="16435" spans="1:16" x14ac:dyDescent="0.25">
      <c r="A16435" t="s">
        <v>1</v>
      </c>
      <c r="B16435" t="s">
        <v>28717</v>
      </c>
      <c r="C16435" t="s">
        <v>672</v>
      </c>
      <c r="D16435" t="s">
        <v>2360</v>
      </c>
      <c r="E16435" t="s">
        <v>59</v>
      </c>
      <c r="F16435" t="b">
        <v>0</v>
      </c>
      <c r="G16435" t="s">
        <v>77</v>
      </c>
      <c r="H16435" s="1">
        <v>46202.675393518519</v>
      </c>
      <c r="I16435" t="b">
        <v>0</v>
      </c>
      <c r="J16435" t="b">
        <v>1</v>
      </c>
      <c r="K16435" t="s">
        <v>41</v>
      </c>
      <c r="L16435" t="s">
        <v>60</v>
      </c>
      <c r="M16435">
        <v>116710</v>
      </c>
      <c r="N16435"/>
      <c r="O16435" t="s">
        <v>28718</v>
      </c>
      <c r="P16435" t="s">
        <v>18041</v>
      </c>
    </row>
    <row r="16436" spans="1:16" x14ac:dyDescent="0.25">
      <c r="A16436" t="s">
        <v>1</v>
      </c>
      <c r="B16436" t="s">
        <v>905</v>
      </c>
      <c r="C16436" t="s">
        <v>1621</v>
      </c>
      <c r="D16436" t="s">
        <v>4526</v>
      </c>
      <c r="E16436" t="s">
        <v>59</v>
      </c>
      <c r="F16436" t="b">
        <v>0</v>
      </c>
      <c r="G16436" t="s">
        <v>77</v>
      </c>
      <c r="H16436" s="1">
        <v>46202.675416666672</v>
      </c>
      <c r="I16436" t="b">
        <v>1</v>
      </c>
      <c r="J16436" t="b">
        <v>0</v>
      </c>
      <c r="K16436" t="s">
        <v>41</v>
      </c>
      <c r="L16436" t="s">
        <v>74</v>
      </c>
      <c r="M16436"/>
      <c r="N16436">
        <v>61</v>
      </c>
      <c r="O16436" t="s">
        <v>27777</v>
      </c>
      <c r="P16436" t="s">
        <v>28719</v>
      </c>
    </row>
    <row r="16437" spans="1:16" x14ac:dyDescent="0.25">
      <c r="A16437" t="s">
        <v>1</v>
      </c>
      <c r="B16437" t="s">
        <v>28720</v>
      </c>
      <c r="C16437" t="s">
        <v>672</v>
      </c>
      <c r="D16437" t="s">
        <v>4526</v>
      </c>
      <c r="E16437" t="s">
        <v>88</v>
      </c>
      <c r="F16437" t="b">
        <v>0</v>
      </c>
      <c r="G16437" t="s">
        <v>77</v>
      </c>
      <c r="H16437" s="1">
        <v>46202.675474537027</v>
      </c>
      <c r="I16437" t="b">
        <v>0</v>
      </c>
      <c r="J16437" t="b">
        <v>1</v>
      </c>
      <c r="K16437" t="s">
        <v>41</v>
      </c>
      <c r="L16437" t="s">
        <v>74</v>
      </c>
      <c r="M16437"/>
      <c r="N16437">
        <v>32</v>
      </c>
      <c r="O16437" t="s">
        <v>403</v>
      </c>
      <c r="P16437" t="s">
        <v>28721</v>
      </c>
    </row>
    <row r="16438" spans="1:16" x14ac:dyDescent="0.25">
      <c r="A16438" t="s">
        <v>1</v>
      </c>
      <c r="B16438" t="s">
        <v>905</v>
      </c>
      <c r="C16438" t="s">
        <v>218</v>
      </c>
      <c r="D16438" t="s">
        <v>4526</v>
      </c>
      <c r="E16438" t="s">
        <v>88</v>
      </c>
      <c r="F16438" t="b">
        <v>0</v>
      </c>
      <c r="G16438" t="s">
        <v>77</v>
      </c>
      <c r="H16438" s="1">
        <v>46202.675509259258</v>
      </c>
      <c r="I16438" t="b">
        <v>1</v>
      </c>
      <c r="J16438" t="b">
        <v>1</v>
      </c>
      <c r="K16438" t="s">
        <v>41</v>
      </c>
      <c r="L16438" t="s">
        <v>74</v>
      </c>
      <c r="M16438"/>
      <c r="N16438">
        <v>62.5</v>
      </c>
      <c r="O16438" t="s">
        <v>403</v>
      </c>
      <c r="P16438" t="s">
        <v>28722</v>
      </c>
    </row>
    <row r="16439" spans="1:16" x14ac:dyDescent="0.25">
      <c r="A16439" t="s">
        <v>1</v>
      </c>
      <c r="B16439" t="s">
        <v>28723</v>
      </c>
      <c r="C16439" t="s">
        <v>1621</v>
      </c>
      <c r="D16439" t="s">
        <v>4526</v>
      </c>
      <c r="E16439" t="s">
        <v>88</v>
      </c>
      <c r="F16439" t="b">
        <v>0</v>
      </c>
      <c r="G16439" t="s">
        <v>68</v>
      </c>
      <c r="H16439" s="1">
        <v>46202.675532407397</v>
      </c>
      <c r="I16439" t="b">
        <v>0</v>
      </c>
      <c r="J16439" t="b">
        <v>1</v>
      </c>
      <c r="K16439" t="s">
        <v>41</v>
      </c>
      <c r="L16439" t="s">
        <v>74</v>
      </c>
      <c r="M16439"/>
      <c r="N16439">
        <v>67.5</v>
      </c>
      <c r="O16439" t="s">
        <v>403</v>
      </c>
      <c r="P16439" t="s">
        <v>28724</v>
      </c>
    </row>
    <row r="16440" spans="1:16" x14ac:dyDescent="0.25">
      <c r="A16440" t="s">
        <v>1</v>
      </c>
      <c r="B16440" t="s">
        <v>28725</v>
      </c>
      <c r="C16440" t="s">
        <v>913</v>
      </c>
      <c r="D16440" t="s">
        <v>20103</v>
      </c>
      <c r="E16440" t="s">
        <v>59</v>
      </c>
      <c r="F16440" t="b">
        <v>0</v>
      </c>
      <c r="G16440" t="s">
        <v>20</v>
      </c>
      <c r="H16440" s="1">
        <v>46202.677037037043</v>
      </c>
      <c r="I16440" t="b">
        <v>0</v>
      </c>
      <c r="J16440" t="b">
        <v>0</v>
      </c>
      <c r="K16440" t="s">
        <v>20</v>
      </c>
      <c r="L16440" t="s">
        <v>60</v>
      </c>
      <c r="M16440">
        <v>87500</v>
      </c>
      <c r="N16440"/>
      <c r="O16440" t="s">
        <v>8149</v>
      </c>
      <c r="P16440" t="s">
        <v>3941</v>
      </c>
    </row>
    <row r="16441" spans="1:16" x14ac:dyDescent="0.25">
      <c r="A16441" t="s">
        <v>1</v>
      </c>
      <c r="B16441" t="s">
        <v>1955</v>
      </c>
      <c r="C16441" t="s">
        <v>6081</v>
      </c>
      <c r="D16441" t="s">
        <v>5854</v>
      </c>
      <c r="E16441" t="s">
        <v>59</v>
      </c>
      <c r="F16441" t="b">
        <v>0</v>
      </c>
      <c r="G16441" t="s">
        <v>40</v>
      </c>
      <c r="H16441" s="1">
        <v>46202.67895833333</v>
      </c>
      <c r="I16441" t="b">
        <v>0</v>
      </c>
      <c r="J16441" t="b">
        <v>0</v>
      </c>
      <c r="K16441" t="s">
        <v>40</v>
      </c>
      <c r="L16441" t="s">
        <v>60</v>
      </c>
      <c r="M16441">
        <v>28500</v>
      </c>
      <c r="N16441"/>
      <c r="O16441" t="s">
        <v>28676</v>
      </c>
      <c r="P16441" t="s">
        <v>28677</v>
      </c>
    </row>
    <row r="16442" spans="1:16" x14ac:dyDescent="0.25">
      <c r="A16442" t="s">
        <v>0</v>
      </c>
      <c r="B16442" t="s">
        <v>28726</v>
      </c>
      <c r="C16442" t="s">
        <v>998</v>
      </c>
      <c r="D16442" t="s">
        <v>4526</v>
      </c>
      <c r="E16442" t="s">
        <v>59</v>
      </c>
      <c r="F16442" t="b">
        <v>0</v>
      </c>
      <c r="G16442" t="s">
        <v>65</v>
      </c>
      <c r="H16442" s="1">
        <v>46202.70952546296</v>
      </c>
      <c r="I16442" t="b">
        <v>0</v>
      </c>
      <c r="J16442" t="b">
        <v>0</v>
      </c>
      <c r="K16442" t="s">
        <v>41</v>
      </c>
      <c r="L16442" t="s">
        <v>60</v>
      </c>
      <c r="M16442">
        <v>76500</v>
      </c>
      <c r="N16442"/>
      <c r="O16442" t="s">
        <v>2336</v>
      </c>
      <c r="P16442" t="s">
        <v>3201</v>
      </c>
    </row>
    <row r="16443" spans="1:16" x14ac:dyDescent="0.25">
      <c r="A16443" t="s">
        <v>6</v>
      </c>
      <c r="B16443" t="s">
        <v>28727</v>
      </c>
      <c r="C16443" t="s">
        <v>112</v>
      </c>
      <c r="D16443" t="s">
        <v>4526</v>
      </c>
      <c r="E16443" t="s">
        <v>59</v>
      </c>
      <c r="F16443" t="b">
        <v>0</v>
      </c>
      <c r="G16443" t="s">
        <v>65</v>
      </c>
      <c r="H16443" s="1">
        <v>46202.713136574072</v>
      </c>
      <c r="I16443" t="b">
        <v>0</v>
      </c>
      <c r="J16443" t="b">
        <v>1</v>
      </c>
      <c r="K16443" t="s">
        <v>41</v>
      </c>
      <c r="L16443" t="s">
        <v>60</v>
      </c>
      <c r="M16443">
        <v>169125</v>
      </c>
      <c r="N16443"/>
      <c r="O16443" t="s">
        <v>468</v>
      </c>
      <c r="P16443" t="s">
        <v>28728</v>
      </c>
    </row>
    <row r="16444" spans="1:16" x14ac:dyDescent="0.25">
      <c r="A16444" t="s">
        <v>8</v>
      </c>
      <c r="B16444" t="s">
        <v>28729</v>
      </c>
      <c r="C16444" t="s">
        <v>971</v>
      </c>
      <c r="D16444" t="s">
        <v>4526</v>
      </c>
      <c r="E16444" t="s">
        <v>88</v>
      </c>
      <c r="F16444" t="b">
        <v>0</v>
      </c>
      <c r="G16444" t="s">
        <v>68</v>
      </c>
      <c r="H16444" s="1">
        <v>46202.717013888891</v>
      </c>
      <c r="I16444" t="b">
        <v>1</v>
      </c>
      <c r="J16444" t="b">
        <v>0</v>
      </c>
      <c r="K16444" t="s">
        <v>41</v>
      </c>
      <c r="L16444" t="s">
        <v>74</v>
      </c>
      <c r="M16444"/>
      <c r="N16444">
        <v>55</v>
      </c>
      <c r="O16444" t="s">
        <v>28730</v>
      </c>
    </row>
    <row r="16445" spans="1:16" x14ac:dyDescent="0.25">
      <c r="A16445" t="s">
        <v>1</v>
      </c>
      <c r="B16445" t="s">
        <v>26018</v>
      </c>
      <c r="C16445" t="s">
        <v>28731</v>
      </c>
      <c r="D16445" t="s">
        <v>4587</v>
      </c>
      <c r="E16445" t="s">
        <v>59</v>
      </c>
      <c r="F16445" t="b">
        <v>0</v>
      </c>
      <c r="G16445" t="s">
        <v>68</v>
      </c>
      <c r="H16445" s="1">
        <v>46202.717037037037</v>
      </c>
      <c r="I16445" t="b">
        <v>1</v>
      </c>
      <c r="J16445" t="b">
        <v>1</v>
      </c>
      <c r="K16445" t="s">
        <v>41</v>
      </c>
      <c r="L16445" t="s">
        <v>60</v>
      </c>
      <c r="M16445">
        <v>150000</v>
      </c>
      <c r="N16445"/>
      <c r="O16445" t="s">
        <v>28732</v>
      </c>
      <c r="P16445" t="s">
        <v>14841</v>
      </c>
    </row>
    <row r="16446" spans="1:16" x14ac:dyDescent="0.25">
      <c r="A16446" t="s">
        <v>0</v>
      </c>
      <c r="B16446" t="s">
        <v>547</v>
      </c>
      <c r="C16446" t="s">
        <v>21341</v>
      </c>
      <c r="D16446" t="s">
        <v>4526</v>
      </c>
      <c r="E16446" t="s">
        <v>59</v>
      </c>
      <c r="F16446" t="b">
        <v>0</v>
      </c>
      <c r="G16446" t="s">
        <v>40</v>
      </c>
      <c r="H16446" s="1">
        <v>46202.72074074074</v>
      </c>
      <c r="I16446" t="b">
        <v>1</v>
      </c>
      <c r="J16446" t="b">
        <v>0</v>
      </c>
      <c r="K16446" t="s">
        <v>40</v>
      </c>
      <c r="L16446" t="s">
        <v>60</v>
      </c>
      <c r="M16446">
        <v>82500</v>
      </c>
      <c r="N16446"/>
      <c r="O16446" t="s">
        <v>6953</v>
      </c>
      <c r="P16446" t="s">
        <v>1476</v>
      </c>
    </row>
    <row r="16447" spans="1:16" x14ac:dyDescent="0.25">
      <c r="A16447" t="s">
        <v>3</v>
      </c>
      <c r="B16447" t="s">
        <v>3</v>
      </c>
      <c r="C16447" t="s">
        <v>28733</v>
      </c>
      <c r="D16447" t="s">
        <v>4526</v>
      </c>
      <c r="E16447" t="s">
        <v>59</v>
      </c>
      <c r="F16447" t="b">
        <v>0</v>
      </c>
      <c r="G16447" t="s">
        <v>68</v>
      </c>
      <c r="H16447" s="1">
        <v>46202.751342592594</v>
      </c>
      <c r="I16447" t="b">
        <v>0</v>
      </c>
      <c r="J16447" t="b">
        <v>0</v>
      </c>
      <c r="K16447" t="s">
        <v>41</v>
      </c>
      <c r="L16447" t="s">
        <v>60</v>
      </c>
      <c r="M16447">
        <v>95000</v>
      </c>
      <c r="N16447"/>
      <c r="O16447" t="s">
        <v>28734</v>
      </c>
      <c r="P16447" t="s">
        <v>28735</v>
      </c>
    </row>
    <row r="16448" spans="1:16" x14ac:dyDescent="0.25">
      <c r="A16448" t="s">
        <v>1</v>
      </c>
      <c r="B16448" t="s">
        <v>28736</v>
      </c>
      <c r="C16448" t="s">
        <v>672</v>
      </c>
      <c r="D16448" t="s">
        <v>4526</v>
      </c>
      <c r="E16448" t="s">
        <v>88</v>
      </c>
      <c r="F16448" t="b">
        <v>0</v>
      </c>
      <c r="G16448" t="s">
        <v>77</v>
      </c>
      <c r="H16448" s="1">
        <v>46202.758680555547</v>
      </c>
      <c r="I16448" t="b">
        <v>0</v>
      </c>
      <c r="J16448" t="b">
        <v>0</v>
      </c>
      <c r="K16448" t="s">
        <v>41</v>
      </c>
      <c r="L16448" t="s">
        <v>74</v>
      </c>
      <c r="M16448"/>
      <c r="N16448">
        <v>36.5</v>
      </c>
      <c r="O16448" t="s">
        <v>2340</v>
      </c>
      <c r="P16448" t="s">
        <v>28721</v>
      </c>
    </row>
    <row r="16449" spans="1:16" x14ac:dyDescent="0.25">
      <c r="A16449" t="s">
        <v>5</v>
      </c>
      <c r="B16449" t="s">
        <v>28737</v>
      </c>
      <c r="C16449" t="s">
        <v>370</v>
      </c>
      <c r="D16449" t="s">
        <v>4526</v>
      </c>
      <c r="E16449" t="s">
        <v>88</v>
      </c>
      <c r="F16449" t="b">
        <v>0</v>
      </c>
      <c r="G16449" t="s">
        <v>65</v>
      </c>
      <c r="H16449" s="1">
        <v>46202.758726851847</v>
      </c>
      <c r="I16449" t="b">
        <v>1</v>
      </c>
      <c r="J16449" t="b">
        <v>0</v>
      </c>
      <c r="K16449" t="s">
        <v>41</v>
      </c>
      <c r="L16449" t="s">
        <v>74</v>
      </c>
      <c r="M16449"/>
      <c r="N16449">
        <v>85</v>
      </c>
      <c r="O16449" t="s">
        <v>28738</v>
      </c>
      <c r="P16449" t="s">
        <v>23804</v>
      </c>
    </row>
    <row r="16450" spans="1:16" x14ac:dyDescent="0.25">
      <c r="A16450" t="s">
        <v>1</v>
      </c>
      <c r="B16450" t="s">
        <v>28739</v>
      </c>
      <c r="C16450" t="s">
        <v>112</v>
      </c>
      <c r="D16450" t="s">
        <v>4526</v>
      </c>
      <c r="E16450" t="s">
        <v>88</v>
      </c>
      <c r="F16450" t="b">
        <v>0</v>
      </c>
      <c r="G16450" t="s">
        <v>65</v>
      </c>
      <c r="H16450" s="1">
        <v>46202.758726851847</v>
      </c>
      <c r="I16450" t="b">
        <v>0</v>
      </c>
      <c r="J16450" t="b">
        <v>0</v>
      </c>
      <c r="K16450" t="s">
        <v>41</v>
      </c>
      <c r="L16450" t="s">
        <v>74</v>
      </c>
      <c r="M16450"/>
      <c r="N16450">
        <v>67.5</v>
      </c>
      <c r="O16450" t="s">
        <v>28740</v>
      </c>
      <c r="P16450" t="s">
        <v>28741</v>
      </c>
    </row>
    <row r="16451" spans="1:16" x14ac:dyDescent="0.25">
      <c r="A16451" t="s">
        <v>1</v>
      </c>
      <c r="B16451" t="s">
        <v>28742</v>
      </c>
      <c r="C16451" t="s">
        <v>218</v>
      </c>
      <c r="D16451" t="s">
        <v>4526</v>
      </c>
      <c r="E16451" t="s">
        <v>88</v>
      </c>
      <c r="F16451" t="b">
        <v>0</v>
      </c>
      <c r="G16451" t="s">
        <v>89</v>
      </c>
      <c r="H16451" s="1">
        <v>46202.758796296293</v>
      </c>
      <c r="I16451" t="b">
        <v>1</v>
      </c>
      <c r="J16451" t="b">
        <v>0</v>
      </c>
      <c r="K16451" t="s">
        <v>41</v>
      </c>
      <c r="L16451" t="s">
        <v>74</v>
      </c>
      <c r="M16451"/>
      <c r="N16451">
        <v>67.5</v>
      </c>
      <c r="O16451" t="s">
        <v>111</v>
      </c>
      <c r="P16451" t="s">
        <v>28743</v>
      </c>
    </row>
    <row r="16452" spans="1:16" x14ac:dyDescent="0.25">
      <c r="A16452" t="s">
        <v>0</v>
      </c>
      <c r="B16452" t="s">
        <v>28744</v>
      </c>
      <c r="C16452" t="s">
        <v>11315</v>
      </c>
      <c r="D16452" t="s">
        <v>5018</v>
      </c>
      <c r="E16452" t="s">
        <v>132</v>
      </c>
      <c r="F16452" t="b">
        <v>0</v>
      </c>
      <c r="G16452" t="s">
        <v>40</v>
      </c>
      <c r="H16452" s="1">
        <v>46202.79650462963</v>
      </c>
      <c r="I16452" t="b">
        <v>1</v>
      </c>
      <c r="J16452" t="b">
        <v>0</v>
      </c>
      <c r="K16452" t="s">
        <v>40</v>
      </c>
      <c r="L16452" t="s">
        <v>60</v>
      </c>
      <c r="M16452">
        <v>33000</v>
      </c>
      <c r="N16452"/>
      <c r="O16452" t="s">
        <v>14128</v>
      </c>
      <c r="P16452" t="s">
        <v>2363</v>
      </c>
    </row>
    <row r="16453" spans="1:16" x14ac:dyDescent="0.25">
      <c r="A16453" t="s">
        <v>5</v>
      </c>
      <c r="B16453" t="s">
        <v>28745</v>
      </c>
      <c r="C16453" t="s">
        <v>3678</v>
      </c>
      <c r="D16453" t="s">
        <v>4526</v>
      </c>
      <c r="E16453" t="s">
        <v>59</v>
      </c>
      <c r="F16453" t="b">
        <v>0</v>
      </c>
      <c r="G16453" t="s">
        <v>68</v>
      </c>
      <c r="H16453" s="1">
        <v>46202.800347222219</v>
      </c>
      <c r="I16453" t="b">
        <v>0</v>
      </c>
      <c r="J16453" t="b">
        <v>1</v>
      </c>
      <c r="K16453" t="s">
        <v>41</v>
      </c>
      <c r="L16453" t="s">
        <v>60</v>
      </c>
      <c r="M16453">
        <v>95000</v>
      </c>
      <c r="N16453"/>
      <c r="O16453" t="s">
        <v>24260</v>
      </c>
      <c r="P16453" t="s">
        <v>28746</v>
      </c>
    </row>
    <row r="16454" spans="1:16" x14ac:dyDescent="0.25">
      <c r="A16454" t="s">
        <v>5</v>
      </c>
      <c r="B16454" t="s">
        <v>28747</v>
      </c>
      <c r="C16454" t="s">
        <v>124</v>
      </c>
      <c r="D16454" t="s">
        <v>4526</v>
      </c>
      <c r="E16454" t="s">
        <v>59</v>
      </c>
      <c r="F16454" t="b">
        <v>0</v>
      </c>
      <c r="G16454" t="s">
        <v>65</v>
      </c>
      <c r="H16454" s="1">
        <v>46202.800486111111</v>
      </c>
      <c r="I16454" t="b">
        <v>1</v>
      </c>
      <c r="J16454" t="b">
        <v>0</v>
      </c>
      <c r="K16454" t="s">
        <v>41</v>
      </c>
      <c r="L16454" t="s">
        <v>60</v>
      </c>
      <c r="M16454">
        <v>157500</v>
      </c>
      <c r="N16454"/>
      <c r="O16454" t="s">
        <v>28748</v>
      </c>
      <c r="P16454" t="s">
        <v>2988</v>
      </c>
    </row>
    <row r="16455" spans="1:16" x14ac:dyDescent="0.25">
      <c r="A16455" t="s">
        <v>0</v>
      </c>
      <c r="B16455" t="s">
        <v>28749</v>
      </c>
      <c r="C16455" t="s">
        <v>2221</v>
      </c>
      <c r="D16455" t="s">
        <v>4346</v>
      </c>
      <c r="E16455" t="s">
        <v>59</v>
      </c>
      <c r="F16455" t="b">
        <v>0</v>
      </c>
      <c r="G16455" t="s">
        <v>65</v>
      </c>
      <c r="H16455" s="1">
        <v>46202.83452546296</v>
      </c>
      <c r="I16455" t="b">
        <v>0</v>
      </c>
      <c r="J16455" t="b">
        <v>1</v>
      </c>
      <c r="K16455" t="s">
        <v>41</v>
      </c>
      <c r="L16455" t="s">
        <v>60</v>
      </c>
      <c r="M16455">
        <v>92500</v>
      </c>
      <c r="N16455"/>
      <c r="O16455" t="s">
        <v>4423</v>
      </c>
      <c r="P16455" t="s">
        <v>28750</v>
      </c>
    </row>
    <row r="16456" spans="1:16" x14ac:dyDescent="0.25">
      <c r="A16456" t="s">
        <v>0</v>
      </c>
      <c r="B16456" t="s">
        <v>28751</v>
      </c>
      <c r="C16456" t="s">
        <v>237</v>
      </c>
      <c r="D16456" t="s">
        <v>4346</v>
      </c>
      <c r="E16456" t="s">
        <v>59</v>
      </c>
      <c r="F16456" t="b">
        <v>0</v>
      </c>
      <c r="G16456" t="s">
        <v>89</v>
      </c>
      <c r="H16456" s="1">
        <v>46202.83452546296</v>
      </c>
      <c r="I16456" t="b">
        <v>0</v>
      </c>
      <c r="J16456" t="b">
        <v>1</v>
      </c>
      <c r="K16456" t="s">
        <v>41</v>
      </c>
      <c r="L16456" t="s">
        <v>60</v>
      </c>
      <c r="M16456">
        <v>62500</v>
      </c>
      <c r="N16456"/>
      <c r="O16456" t="s">
        <v>28752</v>
      </c>
      <c r="P16456" t="s">
        <v>28753</v>
      </c>
    </row>
    <row r="16457" spans="1:16" x14ac:dyDescent="0.25">
      <c r="A16457" t="s">
        <v>0</v>
      </c>
      <c r="B16457" t="s">
        <v>28754</v>
      </c>
      <c r="C16457" t="s">
        <v>1608</v>
      </c>
      <c r="D16457" t="s">
        <v>2360</v>
      </c>
      <c r="E16457" t="s">
        <v>59</v>
      </c>
      <c r="F16457" t="b">
        <v>0</v>
      </c>
      <c r="G16457" t="s">
        <v>65</v>
      </c>
      <c r="H16457" s="1">
        <v>46202.834687499999</v>
      </c>
      <c r="I16457" t="b">
        <v>0</v>
      </c>
      <c r="J16457" t="b">
        <v>1</v>
      </c>
      <c r="K16457" t="s">
        <v>41</v>
      </c>
      <c r="L16457" t="s">
        <v>60</v>
      </c>
      <c r="M16457">
        <v>57996</v>
      </c>
      <c r="N16457"/>
      <c r="O16457" t="s">
        <v>28755</v>
      </c>
      <c r="P16457" t="s">
        <v>288</v>
      </c>
    </row>
    <row r="16458" spans="1:16" x14ac:dyDescent="0.25">
      <c r="A16458" t="s">
        <v>0</v>
      </c>
      <c r="B16458" t="s">
        <v>28756</v>
      </c>
      <c r="C16458" t="s">
        <v>520</v>
      </c>
      <c r="D16458" t="s">
        <v>2360</v>
      </c>
      <c r="E16458" t="s">
        <v>59</v>
      </c>
      <c r="F16458" t="b">
        <v>0</v>
      </c>
      <c r="G16458" t="s">
        <v>41</v>
      </c>
      <c r="H16458" s="1">
        <v>46202.837766203702</v>
      </c>
      <c r="I16458" t="b">
        <v>0</v>
      </c>
      <c r="J16458" t="b">
        <v>0</v>
      </c>
      <c r="K16458" t="s">
        <v>41</v>
      </c>
      <c r="L16458" t="s">
        <v>60</v>
      </c>
      <c r="M16458">
        <v>84824.77</v>
      </c>
      <c r="N16458"/>
      <c r="O16458" t="s">
        <v>973</v>
      </c>
    </row>
    <row r="16459" spans="1:16" x14ac:dyDescent="0.25">
      <c r="A16459" t="s">
        <v>1</v>
      </c>
      <c r="B16459" t="s">
        <v>28757</v>
      </c>
      <c r="C16459" t="s">
        <v>672</v>
      </c>
      <c r="D16459" t="s">
        <v>4526</v>
      </c>
      <c r="E16459" t="s">
        <v>88</v>
      </c>
      <c r="F16459" t="b">
        <v>0</v>
      </c>
      <c r="G16459" t="s">
        <v>77</v>
      </c>
      <c r="H16459" s="1">
        <v>46202.842118055552</v>
      </c>
      <c r="I16459" t="b">
        <v>0</v>
      </c>
      <c r="J16459" t="b">
        <v>0</v>
      </c>
      <c r="K16459" t="s">
        <v>41</v>
      </c>
      <c r="L16459" t="s">
        <v>74</v>
      </c>
      <c r="M16459"/>
      <c r="N16459">
        <v>36.5</v>
      </c>
      <c r="O16459" t="s">
        <v>2340</v>
      </c>
      <c r="P16459" t="s">
        <v>28758</v>
      </c>
    </row>
    <row r="16460" spans="1:16" x14ac:dyDescent="0.25">
      <c r="A16460" t="s">
        <v>1</v>
      </c>
      <c r="B16460" t="s">
        <v>28759</v>
      </c>
      <c r="C16460" t="s">
        <v>142</v>
      </c>
      <c r="D16460" t="s">
        <v>4526</v>
      </c>
      <c r="E16460" t="s">
        <v>88</v>
      </c>
      <c r="F16460" t="b">
        <v>0</v>
      </c>
      <c r="G16460" t="s">
        <v>68</v>
      </c>
      <c r="H16460" s="1">
        <v>46202.842129629629</v>
      </c>
      <c r="I16460" t="b">
        <v>0</v>
      </c>
      <c r="J16460" t="b">
        <v>0</v>
      </c>
      <c r="K16460" t="s">
        <v>41</v>
      </c>
      <c r="L16460" t="s">
        <v>74</v>
      </c>
      <c r="M16460"/>
      <c r="N16460">
        <v>62.5</v>
      </c>
      <c r="O16460" t="s">
        <v>744</v>
      </c>
      <c r="P16460" t="s">
        <v>28760</v>
      </c>
    </row>
    <row r="16461" spans="1:16" x14ac:dyDescent="0.25">
      <c r="A16461" t="s">
        <v>1</v>
      </c>
      <c r="B16461" t="s">
        <v>28761</v>
      </c>
      <c r="C16461" t="s">
        <v>672</v>
      </c>
      <c r="D16461" t="s">
        <v>4526</v>
      </c>
      <c r="E16461" t="s">
        <v>88</v>
      </c>
      <c r="F16461" t="b">
        <v>0</v>
      </c>
      <c r="G16461" t="s">
        <v>65</v>
      </c>
      <c r="H16461" s="1">
        <v>46202.842291666668</v>
      </c>
      <c r="I16461" t="b">
        <v>1</v>
      </c>
      <c r="J16461" t="b">
        <v>0</v>
      </c>
      <c r="K16461" t="s">
        <v>41</v>
      </c>
      <c r="L16461" t="s">
        <v>74</v>
      </c>
      <c r="M16461"/>
      <c r="N16461">
        <v>34</v>
      </c>
      <c r="O16461" t="s">
        <v>2340</v>
      </c>
    </row>
    <row r="16462" spans="1:16" x14ac:dyDescent="0.25">
      <c r="A16462" t="s">
        <v>1</v>
      </c>
      <c r="B16462" t="s">
        <v>28762</v>
      </c>
      <c r="C16462" t="s">
        <v>672</v>
      </c>
      <c r="D16462" t="s">
        <v>2360</v>
      </c>
      <c r="E16462" t="s">
        <v>59</v>
      </c>
      <c r="F16462" t="b">
        <v>0</v>
      </c>
      <c r="G16462" t="s">
        <v>68</v>
      </c>
      <c r="H16462" s="1">
        <v>46202.883703703701</v>
      </c>
      <c r="I16462" t="b">
        <v>0</v>
      </c>
      <c r="J16462" t="b">
        <v>1</v>
      </c>
      <c r="K16462" t="s">
        <v>41</v>
      </c>
      <c r="L16462" t="s">
        <v>60</v>
      </c>
      <c r="M16462">
        <v>67692</v>
      </c>
      <c r="N16462"/>
      <c r="O16462" t="s">
        <v>28718</v>
      </c>
      <c r="P16462" t="s">
        <v>28721</v>
      </c>
    </row>
    <row r="16463" spans="1:16" x14ac:dyDescent="0.25">
      <c r="A16463" t="s">
        <v>1</v>
      </c>
      <c r="B16463" t="s">
        <v>28763</v>
      </c>
      <c r="C16463" t="s">
        <v>500</v>
      </c>
      <c r="D16463" t="s">
        <v>4526</v>
      </c>
      <c r="E16463" t="s">
        <v>88</v>
      </c>
      <c r="F16463" t="b">
        <v>0</v>
      </c>
      <c r="G16463" t="s">
        <v>13</v>
      </c>
      <c r="H16463" s="1">
        <v>46202.884502314817</v>
      </c>
      <c r="I16463" t="b">
        <v>1</v>
      </c>
      <c r="J16463" t="b">
        <v>0</v>
      </c>
      <c r="K16463" t="s">
        <v>13</v>
      </c>
      <c r="L16463" t="s">
        <v>74</v>
      </c>
      <c r="M16463"/>
      <c r="N16463">
        <v>61</v>
      </c>
      <c r="O16463" t="s">
        <v>13294</v>
      </c>
      <c r="P16463" t="s">
        <v>12800</v>
      </c>
    </row>
    <row r="16464" spans="1:16" x14ac:dyDescent="0.25">
      <c r="A16464" t="s">
        <v>0</v>
      </c>
      <c r="B16464" t="s">
        <v>28764</v>
      </c>
      <c r="C16464" t="s">
        <v>3251</v>
      </c>
      <c r="D16464" t="s">
        <v>2471</v>
      </c>
      <c r="E16464" t="s">
        <v>59</v>
      </c>
      <c r="F16464" t="b">
        <v>0</v>
      </c>
      <c r="G16464" t="s">
        <v>68</v>
      </c>
      <c r="H16464" s="1">
        <v>46202.918009259258</v>
      </c>
      <c r="I16464" t="b">
        <v>1</v>
      </c>
      <c r="J16464" t="b">
        <v>0</v>
      </c>
      <c r="K16464" t="s">
        <v>41</v>
      </c>
      <c r="L16464" t="s">
        <v>60</v>
      </c>
      <c r="M16464">
        <v>100000</v>
      </c>
      <c r="N16464"/>
      <c r="O16464" t="s">
        <v>28765</v>
      </c>
      <c r="P16464" t="s">
        <v>219</v>
      </c>
    </row>
    <row r="16465" spans="1:16" x14ac:dyDescent="0.25">
      <c r="A16465" t="s">
        <v>0</v>
      </c>
      <c r="B16465" t="s">
        <v>28766</v>
      </c>
      <c r="C16465" t="s">
        <v>157</v>
      </c>
      <c r="D16465" t="s">
        <v>4346</v>
      </c>
      <c r="E16465" t="s">
        <v>59</v>
      </c>
      <c r="F16465" t="b">
        <v>0</v>
      </c>
      <c r="G16465" t="s">
        <v>77</v>
      </c>
      <c r="H16465" s="1">
        <v>46202.918032407397</v>
      </c>
      <c r="I16465" t="b">
        <v>0</v>
      </c>
      <c r="J16465" t="b">
        <v>0</v>
      </c>
      <c r="K16465" t="s">
        <v>41</v>
      </c>
      <c r="L16465" t="s">
        <v>60</v>
      </c>
      <c r="M16465">
        <v>88050</v>
      </c>
      <c r="N16465"/>
      <c r="O16465" t="s">
        <v>1823</v>
      </c>
      <c r="P16465" t="s">
        <v>4661</v>
      </c>
    </row>
    <row r="16466" spans="1:16" x14ac:dyDescent="0.25">
      <c r="A16466" t="s">
        <v>0</v>
      </c>
      <c r="B16466" t="s">
        <v>28767</v>
      </c>
      <c r="C16466" t="s">
        <v>76</v>
      </c>
      <c r="D16466" t="s">
        <v>141</v>
      </c>
      <c r="E16466" t="s">
        <v>88</v>
      </c>
      <c r="F16466" t="b">
        <v>1</v>
      </c>
      <c r="G16466" t="s">
        <v>41</v>
      </c>
      <c r="H16466" s="1">
        <v>46202.921099537038</v>
      </c>
      <c r="I16466" t="b">
        <v>1</v>
      </c>
      <c r="J16466" t="b">
        <v>0</v>
      </c>
      <c r="K16466" t="s">
        <v>41</v>
      </c>
      <c r="L16466" t="s">
        <v>74</v>
      </c>
      <c r="M16466"/>
      <c r="N16466">
        <v>17.5</v>
      </c>
      <c r="O16466" t="s">
        <v>141</v>
      </c>
    </row>
    <row r="16467" spans="1:16" x14ac:dyDescent="0.25">
      <c r="A16467" t="s">
        <v>1</v>
      </c>
      <c r="B16467" t="s">
        <v>28768</v>
      </c>
      <c r="C16467" t="s">
        <v>3257</v>
      </c>
      <c r="D16467" t="s">
        <v>4526</v>
      </c>
      <c r="E16467" t="s">
        <v>88</v>
      </c>
      <c r="F16467" t="b">
        <v>0</v>
      </c>
      <c r="G16467" t="s">
        <v>68</v>
      </c>
      <c r="H16467" s="1">
        <v>46202.925324074073</v>
      </c>
      <c r="I16467" t="b">
        <v>0</v>
      </c>
      <c r="J16467" t="b">
        <v>1</v>
      </c>
      <c r="K16467" t="s">
        <v>41</v>
      </c>
      <c r="L16467" t="s">
        <v>74</v>
      </c>
      <c r="M16467"/>
      <c r="N16467">
        <v>60</v>
      </c>
      <c r="O16467" t="s">
        <v>403</v>
      </c>
      <c r="P16467" t="s">
        <v>28769</v>
      </c>
    </row>
    <row r="16468" spans="1:16" x14ac:dyDescent="0.25">
      <c r="A16468" t="s">
        <v>5</v>
      </c>
      <c r="B16468" t="s">
        <v>15740</v>
      </c>
      <c r="C16468" t="s">
        <v>1070</v>
      </c>
      <c r="D16468" t="s">
        <v>4526</v>
      </c>
      <c r="E16468" t="s">
        <v>59</v>
      </c>
      <c r="F16468" t="b">
        <v>0</v>
      </c>
      <c r="G16468" t="s">
        <v>68</v>
      </c>
      <c r="H16468" s="1">
        <v>46202.925358796303</v>
      </c>
      <c r="I16468" t="b">
        <v>0</v>
      </c>
      <c r="J16468" t="b">
        <v>1</v>
      </c>
      <c r="K16468" t="s">
        <v>41</v>
      </c>
      <c r="L16468" t="s">
        <v>60</v>
      </c>
      <c r="M16468">
        <v>127000</v>
      </c>
      <c r="N16468"/>
      <c r="O16468" t="s">
        <v>3716</v>
      </c>
      <c r="P16468" t="s">
        <v>28770</v>
      </c>
    </row>
    <row r="16469" spans="1:16" x14ac:dyDescent="0.25">
      <c r="A16469" t="s">
        <v>5</v>
      </c>
      <c r="B16469" t="s">
        <v>5</v>
      </c>
      <c r="C16469" t="s">
        <v>20044</v>
      </c>
      <c r="D16469" t="s">
        <v>4526</v>
      </c>
      <c r="E16469" t="s">
        <v>59</v>
      </c>
      <c r="F16469" t="b">
        <v>0</v>
      </c>
      <c r="G16469" t="s">
        <v>77</v>
      </c>
      <c r="H16469" s="1">
        <v>46202.925416666672</v>
      </c>
      <c r="I16469" t="b">
        <v>0</v>
      </c>
      <c r="J16469" t="b">
        <v>1</v>
      </c>
      <c r="K16469" t="s">
        <v>41</v>
      </c>
      <c r="L16469" t="s">
        <v>60</v>
      </c>
      <c r="M16469">
        <v>140000</v>
      </c>
      <c r="N16469"/>
      <c r="O16469" t="s">
        <v>9503</v>
      </c>
      <c r="P16469" t="s">
        <v>20045</v>
      </c>
    </row>
    <row r="16470" spans="1:16" x14ac:dyDescent="0.25">
      <c r="A16470" t="s">
        <v>0</v>
      </c>
      <c r="B16470" t="s">
        <v>1268</v>
      </c>
      <c r="C16470" t="s">
        <v>2005</v>
      </c>
      <c r="D16470" t="s">
        <v>2360</v>
      </c>
      <c r="E16470" t="s">
        <v>59</v>
      </c>
      <c r="F16470" t="b">
        <v>0</v>
      </c>
      <c r="G16470" t="s">
        <v>77</v>
      </c>
      <c r="H16470" s="1">
        <v>46202.95952546296</v>
      </c>
      <c r="I16470" t="b">
        <v>0</v>
      </c>
      <c r="J16470" t="b">
        <v>1</v>
      </c>
      <c r="K16470" t="s">
        <v>41</v>
      </c>
      <c r="L16470" t="s">
        <v>74</v>
      </c>
      <c r="M16470"/>
      <c r="N16470">
        <v>27</v>
      </c>
      <c r="O16470" t="s">
        <v>2006</v>
      </c>
    </row>
    <row r="16471" spans="1:16" x14ac:dyDescent="0.25">
      <c r="A16471" t="s">
        <v>1</v>
      </c>
      <c r="B16471" t="s">
        <v>28771</v>
      </c>
      <c r="C16471" t="s">
        <v>76</v>
      </c>
      <c r="D16471" t="s">
        <v>4526</v>
      </c>
      <c r="E16471" t="s">
        <v>88</v>
      </c>
      <c r="F16471" t="b">
        <v>1</v>
      </c>
      <c r="G16471" t="s">
        <v>89</v>
      </c>
      <c r="H16471" s="1">
        <v>46202.95952546296</v>
      </c>
      <c r="I16471" t="b">
        <v>0</v>
      </c>
      <c r="J16471" t="b">
        <v>1</v>
      </c>
      <c r="K16471" t="s">
        <v>41</v>
      </c>
      <c r="L16471" t="s">
        <v>74</v>
      </c>
      <c r="M16471"/>
      <c r="N16471">
        <v>66.5</v>
      </c>
      <c r="O16471" t="s">
        <v>4487</v>
      </c>
      <c r="P16471" t="s">
        <v>28772</v>
      </c>
    </row>
    <row r="16472" spans="1:16" x14ac:dyDescent="0.25">
      <c r="A16472" t="s">
        <v>0</v>
      </c>
      <c r="B16472" t="s">
        <v>4310</v>
      </c>
      <c r="C16472" t="s">
        <v>28675</v>
      </c>
      <c r="D16472" t="s">
        <v>7670</v>
      </c>
      <c r="E16472" t="s">
        <v>59</v>
      </c>
      <c r="F16472" t="b">
        <v>0</v>
      </c>
      <c r="G16472" t="s">
        <v>40</v>
      </c>
      <c r="H16472" s="1">
        <v>46202.962743055563</v>
      </c>
      <c r="I16472" t="b">
        <v>1</v>
      </c>
      <c r="J16472" t="b">
        <v>0</v>
      </c>
      <c r="K16472" t="s">
        <v>40</v>
      </c>
      <c r="L16472" t="s">
        <v>60</v>
      </c>
      <c r="M16472">
        <v>27500</v>
      </c>
      <c r="N16472"/>
      <c r="O16472" t="s">
        <v>28773</v>
      </c>
      <c r="P16472" t="s">
        <v>28774</v>
      </c>
    </row>
    <row r="16473" spans="1:16" x14ac:dyDescent="0.25">
      <c r="A16473" t="s">
        <v>1</v>
      </c>
      <c r="B16473" t="s">
        <v>28775</v>
      </c>
      <c r="C16473" t="s">
        <v>162</v>
      </c>
      <c r="D16473" t="s">
        <v>4526</v>
      </c>
      <c r="E16473" t="s">
        <v>59</v>
      </c>
      <c r="F16473" t="b">
        <v>0</v>
      </c>
      <c r="G16473" t="s">
        <v>77</v>
      </c>
      <c r="H16473" s="1">
        <v>46202.967083333337</v>
      </c>
      <c r="I16473" t="b">
        <v>1</v>
      </c>
      <c r="J16473" t="b">
        <v>0</v>
      </c>
      <c r="K16473" t="s">
        <v>41</v>
      </c>
      <c r="L16473" t="s">
        <v>60</v>
      </c>
      <c r="M16473">
        <v>105000</v>
      </c>
      <c r="N16473"/>
      <c r="O16473" t="s">
        <v>28776</v>
      </c>
      <c r="P16473" t="s">
        <v>28777</v>
      </c>
    </row>
    <row r="16474" spans="1:16" x14ac:dyDescent="0.25">
      <c r="A16474" t="s">
        <v>0</v>
      </c>
      <c r="B16474" t="s">
        <v>28778</v>
      </c>
      <c r="C16474" t="s">
        <v>28779</v>
      </c>
      <c r="D16474" t="s">
        <v>4526</v>
      </c>
      <c r="E16474" t="s">
        <v>59</v>
      </c>
      <c r="F16474" t="b">
        <v>0</v>
      </c>
      <c r="G16474" t="s">
        <v>65</v>
      </c>
      <c r="H16474" s="1">
        <v>46203.001377314817</v>
      </c>
      <c r="I16474" t="b">
        <v>0</v>
      </c>
      <c r="J16474" t="b">
        <v>0</v>
      </c>
      <c r="K16474" t="s">
        <v>41</v>
      </c>
      <c r="L16474" t="s">
        <v>74</v>
      </c>
      <c r="M16474"/>
      <c r="N16474">
        <v>25.234999999999999</v>
      </c>
      <c r="O16474" t="s">
        <v>28780</v>
      </c>
      <c r="P16474" t="s">
        <v>219</v>
      </c>
    </row>
    <row r="16475" spans="1:16" x14ac:dyDescent="0.25">
      <c r="A16475" t="s">
        <v>0</v>
      </c>
      <c r="B16475" t="s">
        <v>28781</v>
      </c>
      <c r="C16475" t="s">
        <v>86</v>
      </c>
      <c r="D16475" t="s">
        <v>2360</v>
      </c>
      <c r="E16475" t="s">
        <v>59</v>
      </c>
      <c r="F16475" t="b">
        <v>0</v>
      </c>
      <c r="G16475" t="s">
        <v>77</v>
      </c>
      <c r="H16475" s="1">
        <v>46203.001388888893</v>
      </c>
      <c r="I16475" t="b">
        <v>1</v>
      </c>
      <c r="J16475" t="b">
        <v>0</v>
      </c>
      <c r="K16475" t="s">
        <v>41</v>
      </c>
      <c r="L16475" t="s">
        <v>60</v>
      </c>
      <c r="M16475">
        <v>192500</v>
      </c>
      <c r="N16475"/>
      <c r="O16475" t="s">
        <v>28782</v>
      </c>
      <c r="P16475" t="s">
        <v>2271</v>
      </c>
    </row>
    <row r="16476" spans="1:16" x14ac:dyDescent="0.25">
      <c r="A16476" t="s">
        <v>3</v>
      </c>
      <c r="B16476" t="s">
        <v>28783</v>
      </c>
      <c r="C16476" t="s">
        <v>91</v>
      </c>
      <c r="D16476" t="s">
        <v>4671</v>
      </c>
      <c r="E16476" t="s">
        <v>59</v>
      </c>
      <c r="F16476" t="b">
        <v>0</v>
      </c>
      <c r="G16476" t="s">
        <v>41</v>
      </c>
      <c r="H16476" s="1">
        <v>46203.004444444443</v>
      </c>
      <c r="I16476" t="b">
        <v>0</v>
      </c>
      <c r="J16476" t="b">
        <v>1</v>
      </c>
      <c r="K16476" t="s">
        <v>41</v>
      </c>
      <c r="L16476" t="s">
        <v>60</v>
      </c>
      <c r="M16476">
        <v>53150</v>
      </c>
      <c r="N16476"/>
      <c r="O16476" t="s">
        <v>28784</v>
      </c>
      <c r="P16476" t="s">
        <v>28785</v>
      </c>
    </row>
    <row r="16477" spans="1:16" x14ac:dyDescent="0.25">
      <c r="A16477" t="s">
        <v>5</v>
      </c>
      <c r="B16477" t="s">
        <v>28786</v>
      </c>
      <c r="C16477" t="s">
        <v>76</v>
      </c>
      <c r="D16477" t="s">
        <v>4346</v>
      </c>
      <c r="E16477" t="s">
        <v>59</v>
      </c>
      <c r="F16477" t="b">
        <v>1</v>
      </c>
      <c r="G16477" t="s">
        <v>13</v>
      </c>
      <c r="H16477" s="1">
        <v>46203.009502314817</v>
      </c>
      <c r="I16477" t="b">
        <v>0</v>
      </c>
      <c r="J16477" t="b">
        <v>0</v>
      </c>
      <c r="K16477" t="s">
        <v>13</v>
      </c>
      <c r="L16477" t="s">
        <v>60</v>
      </c>
      <c r="M16477">
        <v>174000</v>
      </c>
      <c r="N16477"/>
      <c r="O16477" t="s">
        <v>28787</v>
      </c>
      <c r="P16477" t="s">
        <v>28788</v>
      </c>
    </row>
    <row r="16478" spans="1:16" x14ac:dyDescent="0.25">
      <c r="A16478" t="s">
        <v>4</v>
      </c>
      <c r="B16478" t="s">
        <v>28789</v>
      </c>
      <c r="C16478" t="s">
        <v>17447</v>
      </c>
      <c r="D16478" t="s">
        <v>4595</v>
      </c>
      <c r="E16478" t="s">
        <v>59</v>
      </c>
      <c r="F16478" t="b">
        <v>0</v>
      </c>
      <c r="G16478" t="s">
        <v>20</v>
      </c>
      <c r="H16478" s="1">
        <v>46203.010370370372</v>
      </c>
      <c r="I16478" t="b">
        <v>1</v>
      </c>
      <c r="J16478" t="b">
        <v>0</v>
      </c>
      <c r="K16478" t="s">
        <v>20</v>
      </c>
      <c r="L16478" t="s">
        <v>60</v>
      </c>
      <c r="M16478">
        <v>100000</v>
      </c>
      <c r="N16478"/>
      <c r="O16478" t="s">
        <v>1842</v>
      </c>
      <c r="P16478" t="s">
        <v>28790</v>
      </c>
    </row>
    <row r="16479" spans="1:16" x14ac:dyDescent="0.25">
      <c r="A16479" t="s">
        <v>1</v>
      </c>
      <c r="B16479" t="s">
        <v>28791</v>
      </c>
      <c r="C16479" t="s">
        <v>6924</v>
      </c>
      <c r="D16479" t="s">
        <v>28792</v>
      </c>
      <c r="E16479" t="s">
        <v>59</v>
      </c>
      <c r="F16479" t="b">
        <v>0</v>
      </c>
      <c r="G16479" t="s">
        <v>40</v>
      </c>
      <c r="H16479" s="1">
        <v>46203.012314814812</v>
      </c>
      <c r="I16479" t="b">
        <v>1</v>
      </c>
      <c r="J16479" t="b">
        <v>0</v>
      </c>
      <c r="K16479" t="s">
        <v>40</v>
      </c>
      <c r="L16479" t="s">
        <v>60</v>
      </c>
      <c r="M16479">
        <v>18000</v>
      </c>
      <c r="N16479"/>
      <c r="O16479" t="s">
        <v>28793</v>
      </c>
    </row>
    <row r="16480" spans="1:16" x14ac:dyDescent="0.25">
      <c r="A16480" t="s">
        <v>3</v>
      </c>
      <c r="B16480" t="s">
        <v>28794</v>
      </c>
      <c r="C16480" t="s">
        <v>190</v>
      </c>
      <c r="D16480" t="s">
        <v>4569</v>
      </c>
      <c r="E16480" t="s">
        <v>59</v>
      </c>
      <c r="F16480" t="b">
        <v>0</v>
      </c>
      <c r="G16480" t="s">
        <v>73</v>
      </c>
      <c r="H16480" s="1">
        <v>46203.043043981481</v>
      </c>
      <c r="I16480" t="b">
        <v>0</v>
      </c>
      <c r="J16480" t="b">
        <v>0</v>
      </c>
      <c r="K16480" t="s">
        <v>41</v>
      </c>
      <c r="L16480" t="s">
        <v>74</v>
      </c>
      <c r="M16480"/>
      <c r="N16480">
        <v>70</v>
      </c>
      <c r="O16480" t="s">
        <v>28795</v>
      </c>
      <c r="P16480" t="s">
        <v>5936</v>
      </c>
    </row>
    <row r="16481" spans="1:16" x14ac:dyDescent="0.25">
      <c r="A16481" t="s">
        <v>3</v>
      </c>
      <c r="B16481" t="s">
        <v>286</v>
      </c>
      <c r="C16481" t="s">
        <v>472</v>
      </c>
      <c r="D16481" t="s">
        <v>4526</v>
      </c>
      <c r="E16481" t="s">
        <v>59</v>
      </c>
      <c r="F16481" t="b">
        <v>0</v>
      </c>
      <c r="G16481" t="s">
        <v>65</v>
      </c>
      <c r="H16481" s="1">
        <v>46203.084710648152</v>
      </c>
      <c r="I16481" t="b">
        <v>0</v>
      </c>
      <c r="J16481" t="b">
        <v>1</v>
      </c>
      <c r="K16481" t="s">
        <v>41</v>
      </c>
      <c r="L16481" t="s">
        <v>74</v>
      </c>
      <c r="M16481"/>
      <c r="N16481">
        <v>41.5</v>
      </c>
      <c r="O16481" t="s">
        <v>446</v>
      </c>
      <c r="P16481" t="s">
        <v>85</v>
      </c>
    </row>
    <row r="16482" spans="1:16" x14ac:dyDescent="0.25">
      <c r="A16482" t="s">
        <v>0</v>
      </c>
      <c r="B16482" t="s">
        <v>28796</v>
      </c>
      <c r="C16482" t="s">
        <v>172</v>
      </c>
      <c r="D16482" t="s">
        <v>2360</v>
      </c>
      <c r="E16482" t="s">
        <v>59</v>
      </c>
      <c r="F16482" t="b">
        <v>0</v>
      </c>
      <c r="G16482" t="s">
        <v>68</v>
      </c>
      <c r="H16482" s="1">
        <v>46203.126342592594</v>
      </c>
      <c r="I16482" t="b">
        <v>0</v>
      </c>
      <c r="J16482" t="b">
        <v>0</v>
      </c>
      <c r="K16482" t="s">
        <v>41</v>
      </c>
      <c r="L16482" t="s">
        <v>74</v>
      </c>
      <c r="M16482"/>
      <c r="N16482">
        <v>21</v>
      </c>
      <c r="O16482" t="s">
        <v>28797</v>
      </c>
      <c r="P16482" t="s">
        <v>4780</v>
      </c>
    </row>
    <row r="16483" spans="1:16" x14ac:dyDescent="0.25">
      <c r="A16483" t="s">
        <v>0</v>
      </c>
      <c r="B16483" t="s">
        <v>28798</v>
      </c>
      <c r="C16483" t="s">
        <v>76</v>
      </c>
      <c r="D16483" t="s">
        <v>141</v>
      </c>
      <c r="E16483" t="s">
        <v>88</v>
      </c>
      <c r="F16483" t="b">
        <v>1</v>
      </c>
      <c r="G16483" t="s">
        <v>41</v>
      </c>
      <c r="H16483" s="1">
        <v>46203.21261574074</v>
      </c>
      <c r="I16483" t="b">
        <v>1</v>
      </c>
      <c r="J16483" t="b">
        <v>0</v>
      </c>
      <c r="K16483" t="s">
        <v>41</v>
      </c>
      <c r="L16483" t="s">
        <v>74</v>
      </c>
      <c r="M16483"/>
      <c r="N16483">
        <v>32.5</v>
      </c>
      <c r="O16483" t="s">
        <v>141</v>
      </c>
    </row>
    <row r="16484" spans="1:16" x14ac:dyDescent="0.25">
      <c r="A16484" t="s">
        <v>3</v>
      </c>
      <c r="B16484" t="s">
        <v>28783</v>
      </c>
      <c r="C16484" t="s">
        <v>330</v>
      </c>
      <c r="D16484" t="s">
        <v>4526</v>
      </c>
      <c r="E16484" t="s">
        <v>59</v>
      </c>
      <c r="F16484" t="b">
        <v>0</v>
      </c>
      <c r="G16484" t="s">
        <v>41</v>
      </c>
      <c r="H16484" s="1">
        <v>46203.212627314817</v>
      </c>
      <c r="I16484" t="b">
        <v>0</v>
      </c>
      <c r="J16484" t="b">
        <v>1</v>
      </c>
      <c r="K16484" t="s">
        <v>41</v>
      </c>
      <c r="L16484" t="s">
        <v>60</v>
      </c>
      <c r="M16484">
        <v>71392</v>
      </c>
      <c r="N16484"/>
      <c r="O16484" t="s">
        <v>4435</v>
      </c>
      <c r="P16484" t="s">
        <v>28785</v>
      </c>
    </row>
    <row r="16485" spans="1:16" x14ac:dyDescent="0.25">
      <c r="A16485" t="s">
        <v>1</v>
      </c>
      <c r="B16485" t="s">
        <v>390</v>
      </c>
      <c r="C16485" t="s">
        <v>1351</v>
      </c>
      <c r="D16485" t="s">
        <v>4346</v>
      </c>
      <c r="E16485" t="s">
        <v>59</v>
      </c>
      <c r="F16485" t="b">
        <v>0</v>
      </c>
      <c r="G16485" t="s">
        <v>65</v>
      </c>
      <c r="H16485" s="1">
        <v>46203.214907407397</v>
      </c>
      <c r="I16485" t="b">
        <v>0</v>
      </c>
      <c r="J16485" t="b">
        <v>0</v>
      </c>
      <c r="K16485" t="s">
        <v>41</v>
      </c>
      <c r="L16485" t="s">
        <v>60</v>
      </c>
      <c r="M16485">
        <v>115500</v>
      </c>
      <c r="N16485"/>
      <c r="O16485" t="s">
        <v>28799</v>
      </c>
      <c r="P16485" t="s">
        <v>28800</v>
      </c>
    </row>
    <row r="16486" spans="1:16" x14ac:dyDescent="0.25">
      <c r="A16486" t="s">
        <v>0</v>
      </c>
      <c r="B16486" t="s">
        <v>28801</v>
      </c>
      <c r="C16486" t="s">
        <v>81</v>
      </c>
      <c r="D16486" t="s">
        <v>28802</v>
      </c>
      <c r="E16486" t="s">
        <v>59</v>
      </c>
      <c r="F16486" t="b">
        <v>0</v>
      </c>
      <c r="G16486" t="s">
        <v>77</v>
      </c>
      <c r="H16486" s="1">
        <v>46203.252372685187</v>
      </c>
      <c r="I16486" t="b">
        <v>1</v>
      </c>
      <c r="J16486" t="b">
        <v>1</v>
      </c>
      <c r="K16486" t="s">
        <v>41</v>
      </c>
      <c r="L16486" t="s">
        <v>60</v>
      </c>
      <c r="M16486">
        <v>244000</v>
      </c>
      <c r="N16486"/>
      <c r="O16486" t="s">
        <v>1305</v>
      </c>
      <c r="P16486" t="s">
        <v>28803</v>
      </c>
    </row>
    <row r="16487" spans="1:16" x14ac:dyDescent="0.25">
      <c r="A16487" t="s">
        <v>2</v>
      </c>
      <c r="B16487" t="s">
        <v>6406</v>
      </c>
      <c r="C16487" t="s">
        <v>489</v>
      </c>
      <c r="D16487" t="s">
        <v>2360</v>
      </c>
      <c r="E16487" t="s">
        <v>59</v>
      </c>
      <c r="F16487" t="b">
        <v>0</v>
      </c>
      <c r="G16487" t="s">
        <v>77</v>
      </c>
      <c r="H16487" s="1">
        <v>46203.254432870373</v>
      </c>
      <c r="I16487" t="b">
        <v>0</v>
      </c>
      <c r="J16487" t="b">
        <v>1</v>
      </c>
      <c r="K16487" t="s">
        <v>41</v>
      </c>
      <c r="L16487" t="s">
        <v>60</v>
      </c>
      <c r="M16487">
        <v>175500</v>
      </c>
      <c r="N16487"/>
      <c r="O16487" t="s">
        <v>3622</v>
      </c>
      <c r="P16487" t="s">
        <v>4577</v>
      </c>
    </row>
    <row r="16488" spans="1:16" x14ac:dyDescent="0.25">
      <c r="A16488" t="s">
        <v>1</v>
      </c>
      <c r="B16488" t="s">
        <v>28804</v>
      </c>
      <c r="C16488" t="s">
        <v>76</v>
      </c>
      <c r="D16488" t="s">
        <v>4868</v>
      </c>
      <c r="E16488" t="s">
        <v>88</v>
      </c>
      <c r="F16488" t="b">
        <v>1</v>
      </c>
      <c r="G16488" t="s">
        <v>18</v>
      </c>
      <c r="H16488" s="1">
        <v>46203.257534722223</v>
      </c>
      <c r="I16488" t="b">
        <v>0</v>
      </c>
      <c r="J16488" t="b">
        <v>0</v>
      </c>
      <c r="K16488" t="s">
        <v>18</v>
      </c>
      <c r="L16488" t="s">
        <v>60</v>
      </c>
      <c r="M16488">
        <v>60000</v>
      </c>
      <c r="N16488"/>
      <c r="O16488" t="s">
        <v>28805</v>
      </c>
      <c r="P16488" t="s">
        <v>28806</v>
      </c>
    </row>
    <row r="16489" spans="1:16" x14ac:dyDescent="0.25">
      <c r="A16489" t="s">
        <v>7</v>
      </c>
      <c r="B16489" t="s">
        <v>28807</v>
      </c>
      <c r="C16489" t="s">
        <v>76</v>
      </c>
      <c r="D16489" t="s">
        <v>4346</v>
      </c>
      <c r="E16489" t="s">
        <v>59</v>
      </c>
      <c r="F16489" t="b">
        <v>1</v>
      </c>
      <c r="G16489" t="s">
        <v>41</v>
      </c>
      <c r="H16489" s="1">
        <v>46203.295891203707</v>
      </c>
      <c r="I16489" t="b">
        <v>0</v>
      </c>
      <c r="J16489" t="b">
        <v>1</v>
      </c>
      <c r="K16489" t="s">
        <v>41</v>
      </c>
      <c r="L16489" t="s">
        <v>60</v>
      </c>
      <c r="M16489">
        <v>105000</v>
      </c>
      <c r="N16489"/>
      <c r="O16489" t="s">
        <v>28808</v>
      </c>
      <c r="P16489" t="s">
        <v>28809</v>
      </c>
    </row>
    <row r="16490" spans="1:16" x14ac:dyDescent="0.25">
      <c r="A16490" t="s">
        <v>1</v>
      </c>
      <c r="B16490" t="s">
        <v>28810</v>
      </c>
      <c r="C16490" t="s">
        <v>185</v>
      </c>
      <c r="D16490" t="s">
        <v>5976</v>
      </c>
      <c r="E16490" t="s">
        <v>59</v>
      </c>
      <c r="F16490" t="b">
        <v>0</v>
      </c>
      <c r="G16490" t="s">
        <v>19</v>
      </c>
      <c r="H16490" s="1">
        <v>46203.299317129633</v>
      </c>
      <c r="I16490" t="b">
        <v>0</v>
      </c>
      <c r="J16490" t="b">
        <v>0</v>
      </c>
      <c r="K16490" t="s">
        <v>19</v>
      </c>
      <c r="L16490" t="s">
        <v>60</v>
      </c>
      <c r="M16490">
        <v>5500000</v>
      </c>
      <c r="N16490"/>
      <c r="O16490" t="s">
        <v>28811</v>
      </c>
      <c r="P16490" t="s">
        <v>28812</v>
      </c>
    </row>
    <row r="16491" spans="1:16" x14ac:dyDescent="0.25">
      <c r="A16491" t="s">
        <v>1</v>
      </c>
      <c r="B16491" t="s">
        <v>28813</v>
      </c>
      <c r="C16491" t="s">
        <v>451</v>
      </c>
      <c r="D16491" t="s">
        <v>11236</v>
      </c>
      <c r="E16491" t="s">
        <v>59</v>
      </c>
      <c r="F16491" t="b">
        <v>0</v>
      </c>
      <c r="G16491" t="s">
        <v>65</v>
      </c>
      <c r="H16491" s="1">
        <v>46203.339907407397</v>
      </c>
      <c r="I16491" t="b">
        <v>0</v>
      </c>
      <c r="J16491" t="b">
        <v>1</v>
      </c>
      <c r="K16491" t="s">
        <v>41</v>
      </c>
      <c r="L16491" t="s">
        <v>60</v>
      </c>
      <c r="M16491">
        <v>133500</v>
      </c>
      <c r="N16491"/>
      <c r="O16491" t="s">
        <v>3782</v>
      </c>
      <c r="P16491" t="s">
        <v>28814</v>
      </c>
    </row>
    <row r="16492" spans="1:16" x14ac:dyDescent="0.25">
      <c r="A16492" t="s">
        <v>1</v>
      </c>
      <c r="B16492" t="s">
        <v>28815</v>
      </c>
      <c r="C16492" t="s">
        <v>209</v>
      </c>
      <c r="D16492" t="s">
        <v>4526</v>
      </c>
      <c r="E16492" t="s">
        <v>59</v>
      </c>
      <c r="F16492" t="b">
        <v>0</v>
      </c>
      <c r="G16492" t="s">
        <v>19</v>
      </c>
      <c r="H16492" s="1">
        <v>46203.340983796297</v>
      </c>
      <c r="I16492" t="b">
        <v>1</v>
      </c>
      <c r="J16492" t="b">
        <v>0</v>
      </c>
      <c r="K16492" t="s">
        <v>19</v>
      </c>
      <c r="L16492" t="s">
        <v>60</v>
      </c>
      <c r="M16492">
        <v>1250000</v>
      </c>
      <c r="N16492"/>
      <c r="O16492" t="s">
        <v>28816</v>
      </c>
      <c r="P16492" t="s">
        <v>28817</v>
      </c>
    </row>
    <row r="16493" spans="1:16" x14ac:dyDescent="0.25">
      <c r="A16493" t="s">
        <v>2</v>
      </c>
      <c r="B16493" t="s">
        <v>28818</v>
      </c>
      <c r="C16493" t="s">
        <v>28819</v>
      </c>
      <c r="D16493" t="s">
        <v>4550</v>
      </c>
      <c r="E16493" t="s">
        <v>59</v>
      </c>
      <c r="F16493" t="b">
        <v>0</v>
      </c>
      <c r="G16493" t="s">
        <v>68</v>
      </c>
      <c r="H16493" s="1">
        <v>46203.377349537041</v>
      </c>
      <c r="I16493" t="b">
        <v>0</v>
      </c>
      <c r="J16493" t="b">
        <v>1</v>
      </c>
      <c r="K16493" t="s">
        <v>41</v>
      </c>
      <c r="L16493" t="s">
        <v>60</v>
      </c>
      <c r="M16493">
        <v>148012.5</v>
      </c>
      <c r="N16493"/>
      <c r="O16493" t="s">
        <v>3646</v>
      </c>
      <c r="P16493" t="s">
        <v>28820</v>
      </c>
    </row>
    <row r="16494" spans="1:16" x14ac:dyDescent="0.25">
      <c r="A16494" t="s">
        <v>2</v>
      </c>
      <c r="B16494" t="s">
        <v>128</v>
      </c>
      <c r="C16494" t="s">
        <v>326</v>
      </c>
      <c r="D16494" t="s">
        <v>28821</v>
      </c>
      <c r="E16494" t="s">
        <v>59</v>
      </c>
      <c r="F16494" t="b">
        <v>0</v>
      </c>
      <c r="G16494" t="s">
        <v>77</v>
      </c>
      <c r="H16494" s="1">
        <v>46203.37940972222</v>
      </c>
      <c r="I16494" t="b">
        <v>0</v>
      </c>
      <c r="J16494" t="b">
        <v>1</v>
      </c>
      <c r="K16494" t="s">
        <v>41</v>
      </c>
      <c r="L16494" t="s">
        <v>60</v>
      </c>
      <c r="M16494">
        <v>188402</v>
      </c>
      <c r="N16494"/>
      <c r="O16494" t="s">
        <v>13034</v>
      </c>
      <c r="P16494" t="s">
        <v>3293</v>
      </c>
    </row>
    <row r="16495" spans="1:16" x14ac:dyDescent="0.25">
      <c r="A16495" t="s">
        <v>1</v>
      </c>
      <c r="B16495" t="s">
        <v>553</v>
      </c>
      <c r="C16495" t="s">
        <v>86</v>
      </c>
      <c r="D16495" t="s">
        <v>4526</v>
      </c>
      <c r="E16495" t="s">
        <v>59</v>
      </c>
      <c r="F16495" t="b">
        <v>0</v>
      </c>
      <c r="G16495" t="s">
        <v>77</v>
      </c>
      <c r="H16495" s="1">
        <v>46203.381527777783</v>
      </c>
      <c r="I16495" t="b">
        <v>0</v>
      </c>
      <c r="J16495" t="b">
        <v>1</v>
      </c>
      <c r="K16495" t="s">
        <v>41</v>
      </c>
      <c r="L16495" t="s">
        <v>60</v>
      </c>
      <c r="M16495">
        <v>143500</v>
      </c>
      <c r="N16495"/>
      <c r="O16495" t="s">
        <v>343</v>
      </c>
      <c r="P16495" t="s">
        <v>19493</v>
      </c>
    </row>
    <row r="16496" spans="1:16" x14ac:dyDescent="0.25">
      <c r="A16496" t="s">
        <v>0</v>
      </c>
      <c r="B16496" t="s">
        <v>1006</v>
      </c>
      <c r="C16496" t="s">
        <v>17991</v>
      </c>
      <c r="D16496" t="s">
        <v>2360</v>
      </c>
      <c r="E16496" t="s">
        <v>59</v>
      </c>
      <c r="F16496" t="b">
        <v>0</v>
      </c>
      <c r="G16496" t="s">
        <v>73</v>
      </c>
      <c r="H16496" s="1">
        <v>46203.419004629628</v>
      </c>
      <c r="I16496" t="b">
        <v>0</v>
      </c>
      <c r="J16496" t="b">
        <v>1</v>
      </c>
      <c r="K16496" t="s">
        <v>41</v>
      </c>
      <c r="L16496" t="s">
        <v>60</v>
      </c>
      <c r="M16496">
        <v>87980</v>
      </c>
      <c r="N16496"/>
      <c r="O16496" t="s">
        <v>5244</v>
      </c>
      <c r="P16496" t="s">
        <v>1759</v>
      </c>
    </row>
    <row r="16497" spans="1:16" x14ac:dyDescent="0.25">
      <c r="A16497" t="s">
        <v>3</v>
      </c>
      <c r="B16497" t="s">
        <v>28822</v>
      </c>
      <c r="C16497" t="s">
        <v>76</v>
      </c>
      <c r="D16497" t="s">
        <v>141</v>
      </c>
      <c r="E16497" t="s">
        <v>88</v>
      </c>
      <c r="F16497" t="b">
        <v>1</v>
      </c>
      <c r="G16497" t="s">
        <v>41</v>
      </c>
      <c r="H16497" s="1">
        <v>46203.420960648153</v>
      </c>
      <c r="I16497" t="b">
        <v>0</v>
      </c>
      <c r="J16497" t="b">
        <v>0</v>
      </c>
      <c r="K16497" t="s">
        <v>41</v>
      </c>
      <c r="L16497" t="s">
        <v>74</v>
      </c>
      <c r="M16497"/>
      <c r="N16497">
        <v>45</v>
      </c>
      <c r="O16497" t="s">
        <v>141</v>
      </c>
      <c r="P16497" t="s">
        <v>2890</v>
      </c>
    </row>
    <row r="16498" spans="1:16" x14ac:dyDescent="0.25">
      <c r="A16498" t="s">
        <v>3</v>
      </c>
      <c r="B16498" t="s">
        <v>28823</v>
      </c>
      <c r="C16498" t="s">
        <v>41</v>
      </c>
      <c r="D16498" t="s">
        <v>4526</v>
      </c>
      <c r="E16498" t="s">
        <v>59</v>
      </c>
      <c r="F16498" t="b">
        <v>0</v>
      </c>
      <c r="G16498" t="s">
        <v>41</v>
      </c>
      <c r="H16498" s="1">
        <v>46203.420960648153</v>
      </c>
      <c r="I16498" t="b">
        <v>0</v>
      </c>
      <c r="J16498" t="b">
        <v>0</v>
      </c>
      <c r="K16498" t="s">
        <v>41</v>
      </c>
      <c r="L16498" t="s">
        <v>60</v>
      </c>
      <c r="M16498">
        <v>130000</v>
      </c>
      <c r="N16498"/>
      <c r="O16498" t="s">
        <v>701</v>
      </c>
    </row>
    <row r="16499" spans="1:16" x14ac:dyDescent="0.25">
      <c r="A16499" t="s">
        <v>2</v>
      </c>
      <c r="B16499" t="s">
        <v>28824</v>
      </c>
      <c r="C16499" t="s">
        <v>39</v>
      </c>
      <c r="D16499" t="s">
        <v>5790</v>
      </c>
      <c r="E16499" t="s">
        <v>59</v>
      </c>
      <c r="F16499" t="b">
        <v>0</v>
      </c>
      <c r="G16499" t="s">
        <v>39</v>
      </c>
      <c r="H16499" s="1">
        <v>46203.462511574071</v>
      </c>
      <c r="I16499" t="b">
        <v>0</v>
      </c>
      <c r="J16499" t="b">
        <v>0</v>
      </c>
      <c r="K16499" t="s">
        <v>39</v>
      </c>
      <c r="L16499" t="s">
        <v>60</v>
      </c>
      <c r="M16499">
        <v>138550</v>
      </c>
      <c r="N16499"/>
      <c r="O16499" t="s">
        <v>28825</v>
      </c>
      <c r="P16499" t="s">
        <v>1682</v>
      </c>
    </row>
    <row r="16500" spans="1:16" x14ac:dyDescent="0.25">
      <c r="A16500" t="s">
        <v>4</v>
      </c>
      <c r="B16500" t="s">
        <v>4000</v>
      </c>
      <c r="C16500" t="s">
        <v>28826</v>
      </c>
      <c r="D16500" t="s">
        <v>4526</v>
      </c>
      <c r="E16500" t="s">
        <v>59</v>
      </c>
      <c r="F16500" t="b">
        <v>0</v>
      </c>
      <c r="G16500" t="s">
        <v>40</v>
      </c>
      <c r="H16500" s="1">
        <v>46203.504421296297</v>
      </c>
      <c r="I16500" t="b">
        <v>1</v>
      </c>
      <c r="J16500" t="b">
        <v>0</v>
      </c>
      <c r="K16500" t="s">
        <v>40</v>
      </c>
      <c r="L16500" t="s">
        <v>60</v>
      </c>
      <c r="M16500">
        <v>50000</v>
      </c>
      <c r="N16500"/>
      <c r="O16500" t="s">
        <v>28827</v>
      </c>
      <c r="P16500" t="s">
        <v>3471</v>
      </c>
    </row>
    <row r="16501" spans="1:16" x14ac:dyDescent="0.25">
      <c r="A16501" t="s">
        <v>2</v>
      </c>
      <c r="B16501" t="s">
        <v>2</v>
      </c>
      <c r="C16501" t="s">
        <v>616</v>
      </c>
      <c r="D16501" t="s">
        <v>4526</v>
      </c>
      <c r="E16501" t="s">
        <v>59</v>
      </c>
      <c r="F16501" t="b">
        <v>0</v>
      </c>
      <c r="G16501" t="s">
        <v>73</v>
      </c>
      <c r="H16501" s="1">
        <v>46203.50445601852</v>
      </c>
      <c r="I16501" t="b">
        <v>0</v>
      </c>
      <c r="J16501" t="b">
        <v>0</v>
      </c>
      <c r="K16501" t="s">
        <v>41</v>
      </c>
      <c r="L16501" t="s">
        <v>74</v>
      </c>
      <c r="M16501"/>
      <c r="N16501">
        <v>57.5</v>
      </c>
      <c r="O16501" t="s">
        <v>23204</v>
      </c>
      <c r="P16501" t="s">
        <v>26340</v>
      </c>
    </row>
    <row r="16502" spans="1:16" x14ac:dyDescent="0.25">
      <c r="A16502" t="s">
        <v>1</v>
      </c>
      <c r="B16502" t="s">
        <v>22098</v>
      </c>
      <c r="C16502" t="s">
        <v>774</v>
      </c>
      <c r="D16502" t="s">
        <v>5349</v>
      </c>
      <c r="E16502" t="s">
        <v>59</v>
      </c>
      <c r="F16502" t="b">
        <v>0</v>
      </c>
      <c r="G16502" t="s">
        <v>77</v>
      </c>
      <c r="H16502" s="1">
        <v>46203.506527777783</v>
      </c>
      <c r="I16502" t="b">
        <v>0</v>
      </c>
      <c r="J16502" t="b">
        <v>1</v>
      </c>
      <c r="K16502" t="s">
        <v>41</v>
      </c>
      <c r="L16502" t="s">
        <v>60</v>
      </c>
      <c r="M16502">
        <v>170000</v>
      </c>
      <c r="N16502"/>
      <c r="O16502" t="s">
        <v>1885</v>
      </c>
      <c r="P16502" t="s">
        <v>28828</v>
      </c>
    </row>
    <row r="16503" spans="1:16" x14ac:dyDescent="0.25">
      <c r="A16503" t="s">
        <v>3</v>
      </c>
      <c r="B16503" t="s">
        <v>28829</v>
      </c>
      <c r="C16503" t="s">
        <v>76</v>
      </c>
      <c r="D16503" t="s">
        <v>4630</v>
      </c>
      <c r="E16503" t="s">
        <v>59</v>
      </c>
      <c r="F16503" t="b">
        <v>1</v>
      </c>
      <c r="G16503" t="s">
        <v>41</v>
      </c>
      <c r="H16503" s="1">
        <v>46203.545949074083</v>
      </c>
      <c r="I16503" t="b">
        <v>0</v>
      </c>
      <c r="J16503" t="b">
        <v>0</v>
      </c>
      <c r="K16503" t="s">
        <v>41</v>
      </c>
      <c r="L16503" t="s">
        <v>60</v>
      </c>
      <c r="M16503">
        <v>127500</v>
      </c>
      <c r="N16503"/>
      <c r="O16503" t="s">
        <v>28830</v>
      </c>
      <c r="P16503" t="s">
        <v>28831</v>
      </c>
    </row>
    <row r="16504" spans="1:16" x14ac:dyDescent="0.25">
      <c r="A16504" t="s">
        <v>0</v>
      </c>
      <c r="B16504" t="s">
        <v>28832</v>
      </c>
      <c r="C16504" t="s">
        <v>28833</v>
      </c>
      <c r="D16504" t="s">
        <v>4599</v>
      </c>
      <c r="E16504" t="s">
        <v>59</v>
      </c>
      <c r="F16504" t="b">
        <v>0</v>
      </c>
      <c r="G16504" t="s">
        <v>40</v>
      </c>
      <c r="H16504" s="1">
        <v>46203.546006944453</v>
      </c>
      <c r="I16504" t="b">
        <v>1</v>
      </c>
      <c r="J16504" t="b">
        <v>0</v>
      </c>
      <c r="K16504" t="s">
        <v>40</v>
      </c>
      <c r="L16504" t="s">
        <v>60</v>
      </c>
      <c r="M16504">
        <v>36511</v>
      </c>
      <c r="N16504"/>
      <c r="O16504" t="s">
        <v>16600</v>
      </c>
    </row>
    <row r="16505" spans="1:16" x14ac:dyDescent="0.25">
      <c r="A16505" t="s">
        <v>0</v>
      </c>
      <c r="B16505" t="s">
        <v>28832</v>
      </c>
      <c r="C16505" t="s">
        <v>23454</v>
      </c>
      <c r="D16505" t="s">
        <v>4346</v>
      </c>
      <c r="E16505" t="s">
        <v>59</v>
      </c>
      <c r="F16505" t="b">
        <v>0</v>
      </c>
      <c r="G16505" t="s">
        <v>40</v>
      </c>
      <c r="H16505" s="1">
        <v>46203.546006944453</v>
      </c>
      <c r="I16505" t="b">
        <v>1</v>
      </c>
      <c r="J16505" t="b">
        <v>0</v>
      </c>
      <c r="K16505" t="s">
        <v>40</v>
      </c>
      <c r="L16505" t="s">
        <v>60</v>
      </c>
      <c r="M16505">
        <v>36511</v>
      </c>
      <c r="N16505"/>
      <c r="O16505" t="s">
        <v>16600</v>
      </c>
    </row>
    <row r="16506" spans="1:16" x14ac:dyDescent="0.25">
      <c r="A16506" t="s">
        <v>0</v>
      </c>
      <c r="B16506" t="s">
        <v>0</v>
      </c>
      <c r="C16506" t="s">
        <v>999</v>
      </c>
      <c r="D16506" t="s">
        <v>4756</v>
      </c>
      <c r="E16506" t="s">
        <v>59</v>
      </c>
      <c r="F16506" t="b">
        <v>0</v>
      </c>
      <c r="G16506" t="s">
        <v>77</v>
      </c>
      <c r="H16506" s="1">
        <v>46203.546111111107</v>
      </c>
      <c r="I16506" t="b">
        <v>0</v>
      </c>
      <c r="J16506" t="b">
        <v>1</v>
      </c>
      <c r="K16506" t="s">
        <v>41</v>
      </c>
      <c r="L16506" t="s">
        <v>60</v>
      </c>
      <c r="M16506">
        <v>114250</v>
      </c>
      <c r="N16506"/>
      <c r="O16506" t="s">
        <v>1000</v>
      </c>
      <c r="P16506" t="s">
        <v>28834</v>
      </c>
    </row>
    <row r="16507" spans="1:16" x14ac:dyDescent="0.25">
      <c r="A16507" t="s">
        <v>2</v>
      </c>
      <c r="B16507" t="s">
        <v>28835</v>
      </c>
      <c r="C16507" t="s">
        <v>112</v>
      </c>
      <c r="D16507" t="s">
        <v>4526</v>
      </c>
      <c r="E16507" t="s">
        <v>59</v>
      </c>
      <c r="F16507" t="b">
        <v>0</v>
      </c>
      <c r="G16507" t="s">
        <v>65</v>
      </c>
      <c r="H16507" s="1">
        <v>46203.546122685177</v>
      </c>
      <c r="I16507" t="b">
        <v>0</v>
      </c>
      <c r="J16507" t="b">
        <v>0</v>
      </c>
      <c r="K16507" t="s">
        <v>41</v>
      </c>
      <c r="L16507" t="s">
        <v>60</v>
      </c>
      <c r="M16507">
        <v>190000</v>
      </c>
      <c r="N16507"/>
      <c r="O16507" t="s">
        <v>20931</v>
      </c>
      <c r="P16507" t="s">
        <v>28836</v>
      </c>
    </row>
    <row r="16508" spans="1:16" x14ac:dyDescent="0.25">
      <c r="A16508" t="s">
        <v>8</v>
      </c>
      <c r="B16508" t="s">
        <v>4047</v>
      </c>
      <c r="C16508" t="s">
        <v>620</v>
      </c>
      <c r="D16508" t="s">
        <v>4526</v>
      </c>
      <c r="E16508" t="s">
        <v>59</v>
      </c>
      <c r="F16508" t="b">
        <v>0</v>
      </c>
      <c r="G16508" t="s">
        <v>68</v>
      </c>
      <c r="H16508" s="1">
        <v>46203.548391203702</v>
      </c>
      <c r="I16508" t="b">
        <v>0</v>
      </c>
      <c r="J16508" t="b">
        <v>0</v>
      </c>
      <c r="K16508" t="s">
        <v>41</v>
      </c>
      <c r="L16508" t="s">
        <v>74</v>
      </c>
      <c r="M16508"/>
      <c r="N16508">
        <v>37.5</v>
      </c>
      <c r="O16508" t="s">
        <v>20947</v>
      </c>
      <c r="P16508" t="s">
        <v>24451</v>
      </c>
    </row>
    <row r="16509" spans="1:16" x14ac:dyDescent="0.25">
      <c r="A16509" t="s">
        <v>2</v>
      </c>
      <c r="B16509" t="s">
        <v>28837</v>
      </c>
      <c r="C16509" t="s">
        <v>41</v>
      </c>
      <c r="D16509" t="s">
        <v>4526</v>
      </c>
      <c r="E16509" t="s">
        <v>88</v>
      </c>
      <c r="F16509" t="b">
        <v>0</v>
      </c>
      <c r="G16509" t="s">
        <v>41</v>
      </c>
      <c r="H16509" s="1">
        <v>46203.587557870371</v>
      </c>
      <c r="I16509" t="b">
        <v>0</v>
      </c>
      <c r="J16509" t="b">
        <v>0</v>
      </c>
      <c r="K16509" t="s">
        <v>41</v>
      </c>
      <c r="L16509" t="s">
        <v>74</v>
      </c>
      <c r="M16509"/>
      <c r="N16509">
        <v>88.5</v>
      </c>
      <c r="O16509" t="s">
        <v>1778</v>
      </c>
      <c r="P16509" t="s">
        <v>208</v>
      </c>
    </row>
    <row r="16510" spans="1:16" x14ac:dyDescent="0.25">
      <c r="A16510" t="s">
        <v>0</v>
      </c>
      <c r="B16510" t="s">
        <v>28838</v>
      </c>
      <c r="C16510" t="s">
        <v>5067</v>
      </c>
      <c r="D16510" t="s">
        <v>5854</v>
      </c>
      <c r="E16510" t="s">
        <v>59</v>
      </c>
      <c r="F16510" t="b">
        <v>0</v>
      </c>
      <c r="G16510" t="s">
        <v>40</v>
      </c>
      <c r="H16510" s="1">
        <v>46203.587673611109</v>
      </c>
      <c r="I16510" t="b">
        <v>0</v>
      </c>
      <c r="J16510" t="b">
        <v>0</v>
      </c>
      <c r="K16510" t="s">
        <v>40</v>
      </c>
      <c r="L16510" t="s">
        <v>60</v>
      </c>
      <c r="M16510">
        <v>31000</v>
      </c>
      <c r="N16510"/>
      <c r="O16510" t="s">
        <v>8369</v>
      </c>
      <c r="P16510" t="s">
        <v>3903</v>
      </c>
    </row>
    <row r="16511" spans="1:16" x14ac:dyDescent="0.25">
      <c r="A16511" t="s">
        <v>2</v>
      </c>
      <c r="B16511" t="s">
        <v>28839</v>
      </c>
      <c r="C16511" t="s">
        <v>76</v>
      </c>
      <c r="D16511" t="s">
        <v>4526</v>
      </c>
      <c r="E16511" t="s">
        <v>88</v>
      </c>
      <c r="F16511" t="b">
        <v>1</v>
      </c>
      <c r="G16511" t="s">
        <v>73</v>
      </c>
      <c r="H16511" s="1">
        <v>46203.587789351863</v>
      </c>
      <c r="I16511" t="b">
        <v>0</v>
      </c>
      <c r="J16511" t="b">
        <v>0</v>
      </c>
      <c r="K16511" t="s">
        <v>41</v>
      </c>
      <c r="L16511" t="s">
        <v>74</v>
      </c>
      <c r="M16511"/>
      <c r="N16511">
        <v>72.5</v>
      </c>
      <c r="O16511" t="s">
        <v>7261</v>
      </c>
      <c r="P16511" t="s">
        <v>28840</v>
      </c>
    </row>
    <row r="16512" spans="1:16" x14ac:dyDescent="0.25">
      <c r="A16512" t="s">
        <v>2</v>
      </c>
      <c r="B16512" t="s">
        <v>2</v>
      </c>
      <c r="C16512" t="s">
        <v>15756</v>
      </c>
      <c r="D16512" t="s">
        <v>17553</v>
      </c>
      <c r="E16512" t="s">
        <v>59</v>
      </c>
      <c r="F16512" t="b">
        <v>0</v>
      </c>
      <c r="G16512" t="s">
        <v>40</v>
      </c>
      <c r="H16512" s="1">
        <v>46203.589722222219</v>
      </c>
      <c r="I16512" t="b">
        <v>0</v>
      </c>
      <c r="J16512" t="b">
        <v>0</v>
      </c>
      <c r="K16512" t="s">
        <v>40</v>
      </c>
      <c r="L16512" t="s">
        <v>60</v>
      </c>
      <c r="M16512">
        <v>45000</v>
      </c>
      <c r="N16512"/>
      <c r="O16512" t="s">
        <v>11433</v>
      </c>
      <c r="P16512" t="s">
        <v>146</v>
      </c>
    </row>
    <row r="16513" spans="1:16" x14ac:dyDescent="0.25">
      <c r="A16513" t="s">
        <v>1</v>
      </c>
      <c r="B16513" t="s">
        <v>28841</v>
      </c>
      <c r="C16513" t="s">
        <v>1894</v>
      </c>
      <c r="D16513" t="s">
        <v>4346</v>
      </c>
      <c r="E16513" t="s">
        <v>59</v>
      </c>
      <c r="F16513" t="b">
        <v>0</v>
      </c>
      <c r="G16513" t="s">
        <v>89</v>
      </c>
      <c r="H16513" s="1">
        <v>46203.589872685188</v>
      </c>
      <c r="I16513" t="b">
        <v>1</v>
      </c>
      <c r="J16513" t="b">
        <v>1</v>
      </c>
      <c r="K16513" t="s">
        <v>41</v>
      </c>
      <c r="L16513" t="s">
        <v>60</v>
      </c>
      <c r="M16513">
        <v>126750</v>
      </c>
      <c r="N16513"/>
      <c r="O16513" t="s">
        <v>195</v>
      </c>
      <c r="P16513" t="s">
        <v>28842</v>
      </c>
    </row>
    <row r="16514" spans="1:16" x14ac:dyDescent="0.25">
      <c r="A16514" t="s">
        <v>1</v>
      </c>
      <c r="B16514" t="s">
        <v>3069</v>
      </c>
      <c r="C16514" t="s">
        <v>112</v>
      </c>
      <c r="D16514" t="s">
        <v>4526</v>
      </c>
      <c r="E16514" t="s">
        <v>59</v>
      </c>
      <c r="F16514" t="b">
        <v>0</v>
      </c>
      <c r="G16514" t="s">
        <v>65</v>
      </c>
      <c r="H16514" s="1">
        <v>46203.589895833327</v>
      </c>
      <c r="I16514" t="b">
        <v>0</v>
      </c>
      <c r="J16514" t="b">
        <v>0</v>
      </c>
      <c r="K16514" t="s">
        <v>41</v>
      </c>
      <c r="L16514" t="s">
        <v>60</v>
      </c>
      <c r="M16514">
        <v>72500</v>
      </c>
      <c r="N16514"/>
      <c r="O16514" t="s">
        <v>28276</v>
      </c>
      <c r="P16514" t="s">
        <v>28277</v>
      </c>
    </row>
    <row r="16515" spans="1:16" x14ac:dyDescent="0.25">
      <c r="A16515" t="s">
        <v>9</v>
      </c>
      <c r="B16515" t="s">
        <v>28843</v>
      </c>
      <c r="C16515" t="s">
        <v>541</v>
      </c>
      <c r="D16515" t="s">
        <v>4526</v>
      </c>
      <c r="E16515" t="s">
        <v>59</v>
      </c>
      <c r="F16515" t="b">
        <v>0</v>
      </c>
      <c r="G16515" t="s">
        <v>73</v>
      </c>
      <c r="H16515" s="1">
        <v>46203.589918981481</v>
      </c>
      <c r="I16515" t="b">
        <v>0</v>
      </c>
      <c r="J16515" t="b">
        <v>1</v>
      </c>
      <c r="K16515" t="s">
        <v>41</v>
      </c>
      <c r="L16515" t="s">
        <v>74</v>
      </c>
      <c r="M16515"/>
      <c r="N16515">
        <v>61.295000000000002</v>
      </c>
      <c r="O16515" t="s">
        <v>487</v>
      </c>
      <c r="P16515" t="s">
        <v>28844</v>
      </c>
    </row>
    <row r="16516" spans="1:16" x14ac:dyDescent="0.25">
      <c r="A16516" t="s">
        <v>5</v>
      </c>
      <c r="B16516" t="s">
        <v>28845</v>
      </c>
      <c r="C16516" t="s">
        <v>657</v>
      </c>
      <c r="D16516" t="s">
        <v>4756</v>
      </c>
      <c r="E16516" t="s">
        <v>59</v>
      </c>
      <c r="F16516" t="b">
        <v>0</v>
      </c>
      <c r="G16516" t="s">
        <v>89</v>
      </c>
      <c r="H16516" s="1">
        <v>46203.58997685185</v>
      </c>
      <c r="I16516" t="b">
        <v>0</v>
      </c>
      <c r="J16516" t="b">
        <v>0</v>
      </c>
      <c r="K16516" t="s">
        <v>41</v>
      </c>
      <c r="L16516" t="s">
        <v>60</v>
      </c>
      <c r="M16516">
        <v>150000</v>
      </c>
      <c r="N16516"/>
      <c r="O16516" t="s">
        <v>9343</v>
      </c>
      <c r="P16516" t="s">
        <v>18991</v>
      </c>
    </row>
    <row r="16517" spans="1:16" x14ac:dyDescent="0.25">
      <c r="A16517" t="s">
        <v>1</v>
      </c>
      <c r="B16517" t="s">
        <v>28846</v>
      </c>
      <c r="C16517" t="s">
        <v>67</v>
      </c>
      <c r="D16517" t="s">
        <v>4526</v>
      </c>
      <c r="E16517" t="s">
        <v>59</v>
      </c>
      <c r="F16517" t="b">
        <v>0</v>
      </c>
      <c r="G16517" t="s">
        <v>65</v>
      </c>
      <c r="H16517" s="1">
        <v>46203.59002314815</v>
      </c>
      <c r="I16517" t="b">
        <v>1</v>
      </c>
      <c r="J16517" t="b">
        <v>1</v>
      </c>
      <c r="K16517" t="s">
        <v>41</v>
      </c>
      <c r="L16517" t="s">
        <v>60</v>
      </c>
      <c r="M16517">
        <v>110000</v>
      </c>
      <c r="N16517"/>
      <c r="O16517" t="s">
        <v>1876</v>
      </c>
      <c r="P16517" t="s">
        <v>881</v>
      </c>
    </row>
    <row r="16518" spans="1:16" x14ac:dyDescent="0.25">
      <c r="A16518" t="s">
        <v>1</v>
      </c>
      <c r="B16518" t="s">
        <v>28846</v>
      </c>
      <c r="C16518" t="s">
        <v>190</v>
      </c>
      <c r="D16518" t="s">
        <v>4526</v>
      </c>
      <c r="E16518" t="s">
        <v>59</v>
      </c>
      <c r="F16518" t="b">
        <v>0</v>
      </c>
      <c r="G16518" t="s">
        <v>65</v>
      </c>
      <c r="H16518" s="1">
        <v>46203.59002314815</v>
      </c>
      <c r="I16518" t="b">
        <v>1</v>
      </c>
      <c r="J16518" t="b">
        <v>1</v>
      </c>
      <c r="K16518" t="s">
        <v>41</v>
      </c>
      <c r="L16518" t="s">
        <v>60</v>
      </c>
      <c r="M16518">
        <v>110000</v>
      </c>
      <c r="N16518"/>
      <c r="O16518" t="s">
        <v>1876</v>
      </c>
      <c r="P16518" t="s">
        <v>881</v>
      </c>
    </row>
    <row r="16519" spans="1:16" x14ac:dyDescent="0.25">
      <c r="A16519" t="s">
        <v>7</v>
      </c>
      <c r="B16519" t="s">
        <v>28847</v>
      </c>
      <c r="C16519" t="s">
        <v>76</v>
      </c>
      <c r="D16519" t="s">
        <v>4526</v>
      </c>
      <c r="E16519" t="s">
        <v>88</v>
      </c>
      <c r="F16519" t="b">
        <v>1</v>
      </c>
      <c r="G16519" t="s">
        <v>13</v>
      </c>
      <c r="H16519" s="1">
        <v>46203.590451388889</v>
      </c>
      <c r="I16519" t="b">
        <v>1</v>
      </c>
      <c r="J16519" t="b">
        <v>0</v>
      </c>
      <c r="K16519" t="s">
        <v>13</v>
      </c>
      <c r="L16519" t="s">
        <v>74</v>
      </c>
      <c r="M16519"/>
      <c r="N16519">
        <v>65</v>
      </c>
      <c r="O16519" t="s">
        <v>8085</v>
      </c>
      <c r="P16519" t="s">
        <v>28848</v>
      </c>
    </row>
    <row r="16520" spans="1:16" x14ac:dyDescent="0.25">
      <c r="A16520" t="s">
        <v>0</v>
      </c>
      <c r="B16520" t="s">
        <v>28849</v>
      </c>
      <c r="C16520" t="s">
        <v>112</v>
      </c>
      <c r="D16520" t="s">
        <v>4526</v>
      </c>
      <c r="E16520" t="s">
        <v>59</v>
      </c>
      <c r="F16520" t="b">
        <v>0</v>
      </c>
      <c r="G16520" t="s">
        <v>65</v>
      </c>
      <c r="H16520" s="1">
        <v>46203.627337962957</v>
      </c>
      <c r="I16520" t="b">
        <v>0</v>
      </c>
      <c r="J16520" t="b">
        <v>0</v>
      </c>
      <c r="K16520" t="s">
        <v>41</v>
      </c>
      <c r="L16520" t="s">
        <v>60</v>
      </c>
      <c r="M16520">
        <v>85000.5</v>
      </c>
      <c r="N16520"/>
      <c r="O16520" t="s">
        <v>28850</v>
      </c>
      <c r="P16520" t="s">
        <v>28851</v>
      </c>
    </row>
    <row r="16521" spans="1:16" x14ac:dyDescent="0.25">
      <c r="A16521" t="s">
        <v>0</v>
      </c>
      <c r="B16521" t="s">
        <v>2009</v>
      </c>
      <c r="C16521" t="s">
        <v>2310</v>
      </c>
      <c r="D16521" t="s">
        <v>4346</v>
      </c>
      <c r="E16521" t="s">
        <v>232</v>
      </c>
      <c r="F16521" t="b">
        <v>0</v>
      </c>
      <c r="G16521" t="s">
        <v>65</v>
      </c>
      <c r="H16521" s="1">
        <v>46203.627395833333</v>
      </c>
      <c r="I16521" t="b">
        <v>0</v>
      </c>
      <c r="J16521" t="b">
        <v>0</v>
      </c>
      <c r="K16521" t="s">
        <v>41</v>
      </c>
      <c r="L16521" t="s">
        <v>74</v>
      </c>
      <c r="M16521"/>
      <c r="N16521">
        <v>29</v>
      </c>
      <c r="O16521" t="s">
        <v>28852</v>
      </c>
    </row>
    <row r="16522" spans="1:16" x14ac:dyDescent="0.25">
      <c r="A16522" t="s">
        <v>4</v>
      </c>
      <c r="B16522" t="s">
        <v>28853</v>
      </c>
      <c r="C16522" t="s">
        <v>172</v>
      </c>
      <c r="D16522" t="s">
        <v>4526</v>
      </c>
      <c r="E16522" t="s">
        <v>88</v>
      </c>
      <c r="F16522" t="b">
        <v>0</v>
      </c>
      <c r="G16522" t="s">
        <v>68</v>
      </c>
      <c r="H16522" s="1">
        <v>46203.627418981479</v>
      </c>
      <c r="I16522" t="b">
        <v>0</v>
      </c>
      <c r="J16522" t="b">
        <v>0</v>
      </c>
      <c r="K16522" t="s">
        <v>41</v>
      </c>
      <c r="L16522" t="s">
        <v>74</v>
      </c>
      <c r="M16522"/>
      <c r="N16522">
        <v>42.5</v>
      </c>
      <c r="O16522" t="s">
        <v>28854</v>
      </c>
      <c r="P16522" t="s">
        <v>28855</v>
      </c>
    </row>
    <row r="16523" spans="1:16" x14ac:dyDescent="0.25">
      <c r="A16523" t="s">
        <v>7</v>
      </c>
      <c r="B16523" t="s">
        <v>28856</v>
      </c>
      <c r="C16523" t="s">
        <v>363</v>
      </c>
      <c r="D16523" t="s">
        <v>4526</v>
      </c>
      <c r="E16523" t="s">
        <v>59</v>
      </c>
      <c r="F16523" t="b">
        <v>0</v>
      </c>
      <c r="G16523" t="s">
        <v>65</v>
      </c>
      <c r="H16523" s="1">
        <v>46203.627488425933</v>
      </c>
      <c r="I16523" t="b">
        <v>0</v>
      </c>
      <c r="J16523" t="b">
        <v>1</v>
      </c>
      <c r="K16523" t="s">
        <v>41</v>
      </c>
      <c r="L16523" t="s">
        <v>60</v>
      </c>
      <c r="M16523">
        <v>122500</v>
      </c>
      <c r="N16523"/>
      <c r="O16523" t="s">
        <v>7675</v>
      </c>
      <c r="P16523" t="s">
        <v>19804</v>
      </c>
    </row>
    <row r="16524" spans="1:16" x14ac:dyDescent="0.25">
      <c r="A16524" t="s">
        <v>2</v>
      </c>
      <c r="B16524" t="s">
        <v>28857</v>
      </c>
      <c r="C16524" t="s">
        <v>2712</v>
      </c>
      <c r="D16524" t="s">
        <v>4526</v>
      </c>
      <c r="E16524" t="s">
        <v>59</v>
      </c>
      <c r="F16524" t="b">
        <v>0</v>
      </c>
      <c r="G16524" t="s">
        <v>68</v>
      </c>
      <c r="H16524" s="1">
        <v>46203.629432870373</v>
      </c>
      <c r="I16524" t="b">
        <v>0</v>
      </c>
      <c r="J16524" t="b">
        <v>0</v>
      </c>
      <c r="K16524" t="s">
        <v>41</v>
      </c>
      <c r="L16524" t="s">
        <v>60</v>
      </c>
      <c r="M16524">
        <v>100000</v>
      </c>
      <c r="N16524"/>
      <c r="O16524" t="s">
        <v>90</v>
      </c>
      <c r="P16524" t="s">
        <v>85</v>
      </c>
    </row>
    <row r="16525" spans="1:16" x14ac:dyDescent="0.25">
      <c r="A16525" t="s">
        <v>8</v>
      </c>
      <c r="B16525" t="s">
        <v>28858</v>
      </c>
      <c r="C16525" t="s">
        <v>370</v>
      </c>
      <c r="D16525" t="s">
        <v>4526</v>
      </c>
      <c r="E16525" t="s">
        <v>59</v>
      </c>
      <c r="F16525" t="b">
        <v>0</v>
      </c>
      <c r="G16525" t="s">
        <v>65</v>
      </c>
      <c r="H16525" s="1">
        <v>46203.62945601852</v>
      </c>
      <c r="I16525" t="b">
        <v>0</v>
      </c>
      <c r="J16525" t="b">
        <v>1</v>
      </c>
      <c r="K16525" t="s">
        <v>41</v>
      </c>
      <c r="L16525" t="s">
        <v>60</v>
      </c>
      <c r="M16525">
        <v>161625</v>
      </c>
      <c r="N16525"/>
      <c r="O16525" t="s">
        <v>7675</v>
      </c>
      <c r="P16525" t="s">
        <v>28859</v>
      </c>
    </row>
    <row r="16526" spans="1:16" x14ac:dyDescent="0.25">
      <c r="A16526" t="s">
        <v>2</v>
      </c>
      <c r="B16526" t="s">
        <v>28860</v>
      </c>
      <c r="C16526" t="s">
        <v>112</v>
      </c>
      <c r="D16526" t="s">
        <v>4526</v>
      </c>
      <c r="E16526" t="s">
        <v>59</v>
      </c>
      <c r="F16526" t="b">
        <v>0</v>
      </c>
      <c r="G16526" t="s">
        <v>65</v>
      </c>
      <c r="H16526" s="1">
        <v>46203.62945601852</v>
      </c>
      <c r="I16526" t="b">
        <v>0</v>
      </c>
      <c r="J16526" t="b">
        <v>1</v>
      </c>
      <c r="K16526" t="s">
        <v>41</v>
      </c>
      <c r="L16526" t="s">
        <v>60</v>
      </c>
      <c r="M16526">
        <v>244625</v>
      </c>
      <c r="N16526"/>
      <c r="O16526" t="s">
        <v>7675</v>
      </c>
      <c r="P16526" t="s">
        <v>10091</v>
      </c>
    </row>
    <row r="16527" spans="1:16" x14ac:dyDescent="0.25">
      <c r="A16527" t="s">
        <v>6</v>
      </c>
      <c r="B16527" t="s">
        <v>22635</v>
      </c>
      <c r="C16527" t="s">
        <v>224</v>
      </c>
      <c r="D16527" t="s">
        <v>5667</v>
      </c>
      <c r="E16527" t="s">
        <v>59</v>
      </c>
      <c r="F16527" t="b">
        <v>0</v>
      </c>
      <c r="G16527" t="s">
        <v>65</v>
      </c>
      <c r="H16527" s="1">
        <v>46203.62945601852</v>
      </c>
      <c r="I16527" t="b">
        <v>0</v>
      </c>
      <c r="J16527" t="b">
        <v>1</v>
      </c>
      <c r="K16527" t="s">
        <v>41</v>
      </c>
      <c r="L16527" t="s">
        <v>60</v>
      </c>
      <c r="M16527">
        <v>160000</v>
      </c>
      <c r="N16527"/>
      <c r="O16527" t="s">
        <v>22636</v>
      </c>
      <c r="P16527" t="s">
        <v>28861</v>
      </c>
    </row>
    <row r="16528" spans="1:16" x14ac:dyDescent="0.25">
      <c r="A16528" t="s">
        <v>1</v>
      </c>
      <c r="B16528" t="s">
        <v>1</v>
      </c>
      <c r="C16528" t="s">
        <v>28862</v>
      </c>
      <c r="D16528" t="s">
        <v>4346</v>
      </c>
      <c r="E16528" t="s">
        <v>59</v>
      </c>
      <c r="F16528" t="b">
        <v>0</v>
      </c>
      <c r="G16528" t="s">
        <v>40</v>
      </c>
      <c r="H16528" s="1">
        <v>46203.633668981478</v>
      </c>
      <c r="I16528" t="b">
        <v>1</v>
      </c>
      <c r="J16528" t="b">
        <v>0</v>
      </c>
      <c r="K16528" t="s">
        <v>40</v>
      </c>
      <c r="L16528" t="s">
        <v>60</v>
      </c>
      <c r="M16528">
        <v>61500</v>
      </c>
      <c r="N16528"/>
      <c r="O16528" t="s">
        <v>28863</v>
      </c>
      <c r="P16528" t="s">
        <v>28864</v>
      </c>
    </row>
    <row r="16529" spans="1:16" x14ac:dyDescent="0.25">
      <c r="A16529" t="s">
        <v>0</v>
      </c>
      <c r="B16529" t="s">
        <v>28865</v>
      </c>
      <c r="C16529" t="s">
        <v>320</v>
      </c>
      <c r="D16529" t="s">
        <v>4526</v>
      </c>
      <c r="E16529" t="s">
        <v>88</v>
      </c>
      <c r="F16529" t="b">
        <v>0</v>
      </c>
      <c r="G16529" t="s">
        <v>73</v>
      </c>
      <c r="H16529" s="1">
        <v>46203.669004629628</v>
      </c>
      <c r="I16529" t="b">
        <v>1</v>
      </c>
      <c r="J16529" t="b">
        <v>0</v>
      </c>
      <c r="K16529" t="s">
        <v>41</v>
      </c>
      <c r="L16529" t="s">
        <v>74</v>
      </c>
      <c r="M16529"/>
      <c r="N16529">
        <v>17</v>
      </c>
      <c r="O16529" t="s">
        <v>105</v>
      </c>
      <c r="P16529" t="s">
        <v>3063</v>
      </c>
    </row>
    <row r="16530" spans="1:16" x14ac:dyDescent="0.25">
      <c r="A16530" t="s">
        <v>0</v>
      </c>
      <c r="B16530" t="s">
        <v>28866</v>
      </c>
      <c r="C16530" t="s">
        <v>76</v>
      </c>
      <c r="D16530" t="s">
        <v>4346</v>
      </c>
      <c r="E16530" t="s">
        <v>59</v>
      </c>
      <c r="F16530" t="b">
        <v>1</v>
      </c>
      <c r="G16530" t="s">
        <v>77</v>
      </c>
      <c r="H16530" s="1">
        <v>46203.669004629628</v>
      </c>
      <c r="I16530" t="b">
        <v>1</v>
      </c>
      <c r="J16530" t="b">
        <v>1</v>
      </c>
      <c r="K16530" t="s">
        <v>41</v>
      </c>
      <c r="L16530" t="s">
        <v>60</v>
      </c>
      <c r="M16530">
        <v>97850</v>
      </c>
      <c r="N16530"/>
      <c r="O16530" t="s">
        <v>28867</v>
      </c>
      <c r="P16530" t="s">
        <v>538</v>
      </c>
    </row>
    <row r="16531" spans="1:16" x14ac:dyDescent="0.25">
      <c r="A16531" t="s">
        <v>0</v>
      </c>
      <c r="B16531" t="s">
        <v>28868</v>
      </c>
      <c r="C16531" t="s">
        <v>71</v>
      </c>
      <c r="D16531" t="s">
        <v>4526</v>
      </c>
      <c r="E16531" t="s">
        <v>88</v>
      </c>
      <c r="F16531" t="b">
        <v>0</v>
      </c>
      <c r="G16531" t="s">
        <v>73</v>
      </c>
      <c r="H16531" s="1">
        <v>46203.669004629628</v>
      </c>
      <c r="I16531" t="b">
        <v>1</v>
      </c>
      <c r="J16531" t="b">
        <v>1</v>
      </c>
      <c r="K16531" t="s">
        <v>41</v>
      </c>
      <c r="L16531" t="s">
        <v>74</v>
      </c>
      <c r="M16531"/>
      <c r="N16531">
        <v>60</v>
      </c>
      <c r="O16531" t="s">
        <v>403</v>
      </c>
      <c r="P16531" t="s">
        <v>841</v>
      </c>
    </row>
    <row r="16532" spans="1:16" x14ac:dyDescent="0.25">
      <c r="A16532" t="s">
        <v>9</v>
      </c>
      <c r="B16532" t="s">
        <v>28869</v>
      </c>
      <c r="C16532" t="s">
        <v>28870</v>
      </c>
      <c r="D16532" t="s">
        <v>4526</v>
      </c>
      <c r="E16532" t="s">
        <v>88</v>
      </c>
      <c r="F16532" t="b">
        <v>0</v>
      </c>
      <c r="G16532" t="s">
        <v>73</v>
      </c>
      <c r="H16532" s="1">
        <v>46203.669108796297</v>
      </c>
      <c r="I16532" t="b">
        <v>1</v>
      </c>
      <c r="J16532" t="b">
        <v>1</v>
      </c>
      <c r="K16532" t="s">
        <v>41</v>
      </c>
      <c r="L16532" t="s">
        <v>74</v>
      </c>
      <c r="M16532"/>
      <c r="N16532">
        <v>57</v>
      </c>
      <c r="O16532" t="s">
        <v>2833</v>
      </c>
      <c r="P16532" t="s">
        <v>683</v>
      </c>
    </row>
    <row r="16533" spans="1:16" x14ac:dyDescent="0.25">
      <c r="A16533" t="s">
        <v>0</v>
      </c>
      <c r="B16533" t="s">
        <v>28871</v>
      </c>
      <c r="C16533" t="s">
        <v>31</v>
      </c>
      <c r="D16533" t="s">
        <v>28872</v>
      </c>
      <c r="E16533" t="s">
        <v>59</v>
      </c>
      <c r="F16533" t="b">
        <v>0</v>
      </c>
      <c r="G16533" t="s">
        <v>31</v>
      </c>
      <c r="H16533" s="1">
        <v>46203.670486111107</v>
      </c>
      <c r="I16533" t="b">
        <v>1</v>
      </c>
      <c r="J16533" t="b">
        <v>0</v>
      </c>
      <c r="K16533" t="s">
        <v>31</v>
      </c>
      <c r="L16533" t="s">
        <v>74</v>
      </c>
      <c r="M16533"/>
      <c r="N16533">
        <v>77500</v>
      </c>
      <c r="O16533" t="s">
        <v>28873</v>
      </c>
      <c r="P16533" t="s">
        <v>1325</v>
      </c>
    </row>
    <row r="16534" spans="1:16" x14ac:dyDescent="0.25">
      <c r="A16534" t="s">
        <v>5</v>
      </c>
      <c r="B16534" t="s">
        <v>28874</v>
      </c>
      <c r="C16534" t="s">
        <v>75</v>
      </c>
      <c r="D16534" t="s">
        <v>5349</v>
      </c>
      <c r="E16534" t="s">
        <v>59</v>
      </c>
      <c r="F16534" t="b">
        <v>0</v>
      </c>
      <c r="G16534" t="s">
        <v>65</v>
      </c>
      <c r="H16534" s="1">
        <v>46203.673275462963</v>
      </c>
      <c r="I16534" t="b">
        <v>0</v>
      </c>
      <c r="J16534" t="b">
        <v>1</v>
      </c>
      <c r="K16534" t="s">
        <v>41</v>
      </c>
      <c r="L16534" t="s">
        <v>60</v>
      </c>
      <c r="M16534">
        <v>170000</v>
      </c>
      <c r="N16534"/>
      <c r="O16534" t="s">
        <v>6947</v>
      </c>
      <c r="P16534" t="s">
        <v>5590</v>
      </c>
    </row>
    <row r="16535" spans="1:16" x14ac:dyDescent="0.25">
      <c r="A16535" t="s">
        <v>5</v>
      </c>
      <c r="B16535" t="s">
        <v>28875</v>
      </c>
      <c r="C16535" t="s">
        <v>28876</v>
      </c>
      <c r="D16535" t="s">
        <v>2360</v>
      </c>
      <c r="E16535" t="s">
        <v>59</v>
      </c>
      <c r="F16535" t="b">
        <v>0</v>
      </c>
      <c r="G16535" t="s">
        <v>65</v>
      </c>
      <c r="H16535" s="1">
        <v>46203.67328703704</v>
      </c>
      <c r="I16535" t="b">
        <v>0</v>
      </c>
      <c r="J16535" t="b">
        <v>1</v>
      </c>
      <c r="K16535" t="s">
        <v>41</v>
      </c>
      <c r="L16535" t="s">
        <v>60</v>
      </c>
      <c r="M16535">
        <v>127000</v>
      </c>
      <c r="N16535"/>
      <c r="O16535" t="s">
        <v>28877</v>
      </c>
    </row>
    <row r="16536" spans="1:16" x14ac:dyDescent="0.25">
      <c r="A16536" t="s">
        <v>0</v>
      </c>
      <c r="B16536" t="s">
        <v>262</v>
      </c>
      <c r="C16536" t="s">
        <v>190</v>
      </c>
      <c r="D16536" t="s">
        <v>4526</v>
      </c>
      <c r="E16536" t="s">
        <v>59</v>
      </c>
      <c r="F16536" t="b">
        <v>0</v>
      </c>
      <c r="G16536" t="s">
        <v>73</v>
      </c>
      <c r="H16536" s="1">
        <v>46203.7106712963</v>
      </c>
      <c r="I16536" t="b">
        <v>0</v>
      </c>
      <c r="J16536" t="b">
        <v>1</v>
      </c>
      <c r="K16536" t="s">
        <v>41</v>
      </c>
      <c r="L16536" t="s">
        <v>60</v>
      </c>
      <c r="M16536">
        <v>85000</v>
      </c>
      <c r="N16536"/>
      <c r="O16536" t="s">
        <v>1876</v>
      </c>
    </row>
    <row r="16537" spans="1:16" x14ac:dyDescent="0.25">
      <c r="A16537" t="s">
        <v>0</v>
      </c>
      <c r="B16537" t="s">
        <v>28878</v>
      </c>
      <c r="C16537" t="s">
        <v>3678</v>
      </c>
      <c r="D16537" t="s">
        <v>4526</v>
      </c>
      <c r="E16537" t="s">
        <v>59</v>
      </c>
      <c r="F16537" t="b">
        <v>0</v>
      </c>
      <c r="G16537" t="s">
        <v>65</v>
      </c>
      <c r="H16537" s="1">
        <v>46203.710798611108</v>
      </c>
      <c r="I16537" t="b">
        <v>0</v>
      </c>
      <c r="J16537" t="b">
        <v>1</v>
      </c>
      <c r="K16537" t="s">
        <v>41</v>
      </c>
      <c r="L16537" t="s">
        <v>60</v>
      </c>
      <c r="M16537">
        <v>133095</v>
      </c>
      <c r="N16537"/>
      <c r="O16537" t="s">
        <v>3327</v>
      </c>
      <c r="P16537" t="s">
        <v>28879</v>
      </c>
    </row>
    <row r="16538" spans="1:16" x14ac:dyDescent="0.25">
      <c r="A16538" t="s">
        <v>0</v>
      </c>
      <c r="B16538" t="s">
        <v>28880</v>
      </c>
      <c r="C16538" t="s">
        <v>76</v>
      </c>
      <c r="D16538" t="s">
        <v>141</v>
      </c>
      <c r="E16538" t="s">
        <v>88</v>
      </c>
      <c r="F16538" t="b">
        <v>1</v>
      </c>
      <c r="G16538" t="s">
        <v>41</v>
      </c>
      <c r="H16538" s="1">
        <v>46203.712557870371</v>
      </c>
      <c r="I16538" t="b">
        <v>1</v>
      </c>
      <c r="J16538" t="b">
        <v>0</v>
      </c>
      <c r="K16538" t="s">
        <v>41</v>
      </c>
      <c r="L16538" t="s">
        <v>74</v>
      </c>
      <c r="M16538"/>
      <c r="N16538">
        <v>42.5</v>
      </c>
      <c r="O16538" t="s">
        <v>141</v>
      </c>
      <c r="P16538" t="s">
        <v>28881</v>
      </c>
    </row>
    <row r="16539" spans="1:16" x14ac:dyDescent="0.25">
      <c r="A16539" t="s">
        <v>1</v>
      </c>
      <c r="B16539" t="s">
        <v>316</v>
      </c>
      <c r="C16539" t="s">
        <v>2328</v>
      </c>
      <c r="D16539" t="s">
        <v>4346</v>
      </c>
      <c r="E16539" t="s">
        <v>59</v>
      </c>
      <c r="F16539" t="b">
        <v>0</v>
      </c>
      <c r="G16539" t="s">
        <v>65</v>
      </c>
      <c r="H16539" s="1">
        <v>46203.714895833327</v>
      </c>
      <c r="I16539" t="b">
        <v>1</v>
      </c>
      <c r="J16539" t="b">
        <v>1</v>
      </c>
      <c r="K16539" t="s">
        <v>41</v>
      </c>
      <c r="L16539" t="s">
        <v>60</v>
      </c>
      <c r="M16539">
        <v>171500</v>
      </c>
      <c r="N16539"/>
      <c r="O16539" t="s">
        <v>1172</v>
      </c>
      <c r="P16539" t="s">
        <v>22873</v>
      </c>
    </row>
    <row r="16540" spans="1:16" x14ac:dyDescent="0.25">
      <c r="A16540" t="s">
        <v>1</v>
      </c>
      <c r="B16540" t="s">
        <v>28882</v>
      </c>
      <c r="C16540" t="s">
        <v>194</v>
      </c>
      <c r="D16540" t="s">
        <v>4526</v>
      </c>
      <c r="E16540" t="s">
        <v>59</v>
      </c>
      <c r="F16540" t="b">
        <v>0</v>
      </c>
      <c r="G16540" t="s">
        <v>65</v>
      </c>
      <c r="H16540" s="1">
        <v>46203.715046296304</v>
      </c>
      <c r="I16540" t="b">
        <v>0</v>
      </c>
      <c r="J16540" t="b">
        <v>0</v>
      </c>
      <c r="K16540" t="s">
        <v>41</v>
      </c>
      <c r="L16540" t="s">
        <v>60</v>
      </c>
      <c r="M16540">
        <v>180000</v>
      </c>
      <c r="N16540"/>
      <c r="O16540" t="s">
        <v>28883</v>
      </c>
      <c r="P16540" t="s">
        <v>208</v>
      </c>
    </row>
    <row r="16541" spans="1:16" x14ac:dyDescent="0.25">
      <c r="A16541" t="s">
        <v>5</v>
      </c>
      <c r="B16541" t="s">
        <v>28884</v>
      </c>
      <c r="C16541" t="s">
        <v>500</v>
      </c>
      <c r="D16541" t="s">
        <v>4346</v>
      </c>
      <c r="E16541" t="s">
        <v>59</v>
      </c>
      <c r="F16541" t="b">
        <v>0</v>
      </c>
      <c r="G16541" t="s">
        <v>13</v>
      </c>
      <c r="H16541" s="1">
        <v>46203.715451388889</v>
      </c>
      <c r="I16541" t="b">
        <v>1</v>
      </c>
      <c r="J16541" t="b">
        <v>0</v>
      </c>
      <c r="K16541" t="s">
        <v>13</v>
      </c>
      <c r="L16541" t="s">
        <v>60</v>
      </c>
      <c r="M16541">
        <v>140000</v>
      </c>
      <c r="N16541"/>
      <c r="O16541" t="s">
        <v>28885</v>
      </c>
      <c r="P16541" t="s">
        <v>28886</v>
      </c>
    </row>
    <row r="16542" spans="1:16" x14ac:dyDescent="0.25">
      <c r="A16542" t="s">
        <v>0</v>
      </c>
      <c r="B16542" t="s">
        <v>28887</v>
      </c>
      <c r="C16542" t="s">
        <v>86</v>
      </c>
      <c r="D16542" t="s">
        <v>4526</v>
      </c>
      <c r="F16542" t="b">
        <v>0</v>
      </c>
      <c r="G16542" t="s">
        <v>77</v>
      </c>
      <c r="H16542" s="1">
        <v>46203.752337962957</v>
      </c>
      <c r="I16542" t="b">
        <v>1</v>
      </c>
      <c r="J16542" t="b">
        <v>1</v>
      </c>
      <c r="K16542" t="s">
        <v>41</v>
      </c>
      <c r="L16542" t="s">
        <v>74</v>
      </c>
      <c r="M16542"/>
      <c r="N16542">
        <v>85</v>
      </c>
      <c r="O16542" t="s">
        <v>1505</v>
      </c>
      <c r="P16542" t="s">
        <v>754</v>
      </c>
    </row>
    <row r="16543" spans="1:16" x14ac:dyDescent="0.25">
      <c r="A16543" t="s">
        <v>0</v>
      </c>
      <c r="B16543" t="s">
        <v>28888</v>
      </c>
      <c r="C16543" t="s">
        <v>557</v>
      </c>
      <c r="D16543" t="s">
        <v>4346</v>
      </c>
      <c r="E16543" t="s">
        <v>59</v>
      </c>
      <c r="F16543" t="b">
        <v>0</v>
      </c>
      <c r="G16543" t="s">
        <v>65</v>
      </c>
      <c r="H16543" s="1">
        <v>46203.752337962957</v>
      </c>
      <c r="I16543" t="b">
        <v>0</v>
      </c>
      <c r="J16543" t="b">
        <v>0</v>
      </c>
      <c r="K16543" t="s">
        <v>41</v>
      </c>
      <c r="L16543" t="s">
        <v>60</v>
      </c>
      <c r="M16543">
        <v>98165.5</v>
      </c>
      <c r="N16543"/>
      <c r="O16543" t="s">
        <v>28889</v>
      </c>
      <c r="P16543" t="s">
        <v>1321</v>
      </c>
    </row>
    <row r="16544" spans="1:16" x14ac:dyDescent="0.25">
      <c r="A16544" t="s">
        <v>3</v>
      </c>
      <c r="B16544" t="s">
        <v>28890</v>
      </c>
      <c r="C16544" t="s">
        <v>124</v>
      </c>
      <c r="D16544" t="s">
        <v>2360</v>
      </c>
      <c r="E16544" t="s">
        <v>59</v>
      </c>
      <c r="F16544" t="b">
        <v>0</v>
      </c>
      <c r="G16544" t="s">
        <v>68</v>
      </c>
      <c r="H16544" s="1">
        <v>46203.752384259264</v>
      </c>
      <c r="I16544" t="b">
        <v>0</v>
      </c>
      <c r="J16544" t="b">
        <v>1</v>
      </c>
      <c r="K16544" t="s">
        <v>41</v>
      </c>
      <c r="L16544" t="s">
        <v>60</v>
      </c>
      <c r="M16544">
        <v>107500</v>
      </c>
      <c r="N16544"/>
      <c r="O16544" t="s">
        <v>7284</v>
      </c>
      <c r="P16544" t="s">
        <v>325</v>
      </c>
    </row>
    <row r="16545" spans="1:16" x14ac:dyDescent="0.25">
      <c r="A16545" t="s">
        <v>0</v>
      </c>
      <c r="B16545" t="s">
        <v>28891</v>
      </c>
      <c r="C16545" t="s">
        <v>162</v>
      </c>
      <c r="D16545" t="s">
        <v>4526</v>
      </c>
      <c r="E16545" t="s">
        <v>59</v>
      </c>
      <c r="F16545" t="b">
        <v>0</v>
      </c>
      <c r="G16545" t="s">
        <v>73</v>
      </c>
      <c r="H16545" s="1">
        <v>46203.752442129633</v>
      </c>
      <c r="I16545" t="b">
        <v>1</v>
      </c>
      <c r="J16545" t="b">
        <v>0</v>
      </c>
      <c r="K16545" t="s">
        <v>41</v>
      </c>
      <c r="L16545" t="s">
        <v>60</v>
      </c>
      <c r="M16545">
        <v>212500</v>
      </c>
      <c r="N16545"/>
      <c r="O16545" t="s">
        <v>340</v>
      </c>
      <c r="P16545" t="s">
        <v>28892</v>
      </c>
    </row>
    <row r="16546" spans="1:16" x14ac:dyDescent="0.25">
      <c r="A16546" t="s">
        <v>7</v>
      </c>
      <c r="B16546" t="s">
        <v>4705</v>
      </c>
      <c r="C16546" t="s">
        <v>246</v>
      </c>
      <c r="D16546" t="s">
        <v>4526</v>
      </c>
      <c r="E16546" t="s">
        <v>59</v>
      </c>
      <c r="F16546" t="b">
        <v>0</v>
      </c>
      <c r="G16546" t="s">
        <v>65</v>
      </c>
      <c r="H16546" s="1">
        <v>46203.752465277779</v>
      </c>
      <c r="I16546" t="b">
        <v>0</v>
      </c>
      <c r="J16546" t="b">
        <v>0</v>
      </c>
      <c r="K16546" t="s">
        <v>41</v>
      </c>
      <c r="L16546" t="s">
        <v>60</v>
      </c>
      <c r="M16546">
        <v>138500</v>
      </c>
      <c r="N16546"/>
      <c r="O16546" t="s">
        <v>28893</v>
      </c>
    </row>
    <row r="16547" spans="1:16" x14ac:dyDescent="0.25">
      <c r="A16547" t="s">
        <v>2</v>
      </c>
      <c r="B16547" t="s">
        <v>28894</v>
      </c>
      <c r="C16547" t="s">
        <v>901</v>
      </c>
      <c r="D16547" t="s">
        <v>4526</v>
      </c>
      <c r="E16547" t="s">
        <v>88</v>
      </c>
      <c r="F16547" t="b">
        <v>0</v>
      </c>
      <c r="G16547" t="s">
        <v>77</v>
      </c>
      <c r="H16547" s="1">
        <v>46203.75440972222</v>
      </c>
      <c r="I16547" t="b">
        <v>0</v>
      </c>
      <c r="J16547" t="b">
        <v>0</v>
      </c>
      <c r="K16547" t="s">
        <v>41</v>
      </c>
      <c r="L16547" t="s">
        <v>74</v>
      </c>
      <c r="M16547"/>
      <c r="N16547">
        <v>37</v>
      </c>
      <c r="O16547" t="s">
        <v>166</v>
      </c>
      <c r="P16547" t="s">
        <v>28895</v>
      </c>
    </row>
    <row r="16548" spans="1:16" x14ac:dyDescent="0.25">
      <c r="A16548" t="s">
        <v>0</v>
      </c>
      <c r="B16548" t="s">
        <v>28896</v>
      </c>
      <c r="C16548" t="s">
        <v>363</v>
      </c>
      <c r="D16548" t="s">
        <v>4526</v>
      </c>
      <c r="E16548" t="s">
        <v>88</v>
      </c>
      <c r="F16548" t="b">
        <v>0</v>
      </c>
      <c r="G16548" t="s">
        <v>65</v>
      </c>
      <c r="H16548" s="1">
        <v>46203.754548611112</v>
      </c>
      <c r="I16548" t="b">
        <v>0</v>
      </c>
      <c r="J16548" t="b">
        <v>0</v>
      </c>
      <c r="K16548" t="s">
        <v>41</v>
      </c>
      <c r="L16548" t="s">
        <v>74</v>
      </c>
      <c r="M16548"/>
      <c r="N16548">
        <v>52.5</v>
      </c>
      <c r="O16548" t="s">
        <v>7261</v>
      </c>
      <c r="P16548" t="s">
        <v>28897</v>
      </c>
    </row>
    <row r="16549" spans="1:16" x14ac:dyDescent="0.25">
      <c r="A16549" t="s">
        <v>3</v>
      </c>
      <c r="B16549" t="s">
        <v>28898</v>
      </c>
      <c r="C16549" t="s">
        <v>172</v>
      </c>
      <c r="D16549" t="s">
        <v>4526</v>
      </c>
      <c r="E16549" t="s">
        <v>88</v>
      </c>
      <c r="F16549" t="b">
        <v>0</v>
      </c>
      <c r="G16549" t="s">
        <v>68</v>
      </c>
      <c r="H16549" s="1">
        <v>46203.794027777767</v>
      </c>
      <c r="I16549" t="b">
        <v>1</v>
      </c>
      <c r="J16549" t="b">
        <v>0</v>
      </c>
      <c r="K16549" t="s">
        <v>41</v>
      </c>
      <c r="L16549" t="s">
        <v>74</v>
      </c>
      <c r="M16549"/>
      <c r="N16549">
        <v>37</v>
      </c>
      <c r="O16549" t="s">
        <v>7742</v>
      </c>
      <c r="P16549" t="s">
        <v>219</v>
      </c>
    </row>
    <row r="16550" spans="1:16" x14ac:dyDescent="0.25">
      <c r="A16550" t="s">
        <v>0</v>
      </c>
      <c r="B16550" t="s">
        <v>23296</v>
      </c>
      <c r="C16550" t="s">
        <v>315</v>
      </c>
      <c r="D16550" t="s">
        <v>4526</v>
      </c>
      <c r="E16550" t="s">
        <v>59</v>
      </c>
      <c r="F16550" t="b">
        <v>0</v>
      </c>
      <c r="G16550" t="s">
        <v>65</v>
      </c>
      <c r="H16550" s="1">
        <v>46203.794039351851</v>
      </c>
      <c r="I16550" t="b">
        <v>0</v>
      </c>
      <c r="J16550" t="b">
        <v>0</v>
      </c>
      <c r="K16550" t="s">
        <v>41</v>
      </c>
      <c r="L16550" t="s">
        <v>60</v>
      </c>
      <c r="M16550">
        <v>110000</v>
      </c>
      <c r="N16550"/>
      <c r="O16550" t="s">
        <v>15090</v>
      </c>
      <c r="P16550" t="s">
        <v>15091</v>
      </c>
    </row>
    <row r="16551" spans="1:16" x14ac:dyDescent="0.25">
      <c r="A16551" t="s">
        <v>8</v>
      </c>
      <c r="B16551" t="s">
        <v>28899</v>
      </c>
      <c r="C16551" t="s">
        <v>81</v>
      </c>
      <c r="D16551" t="s">
        <v>4526</v>
      </c>
      <c r="E16551" t="s">
        <v>59</v>
      </c>
      <c r="F16551" t="b">
        <v>0</v>
      </c>
      <c r="G16551" t="s">
        <v>77</v>
      </c>
      <c r="H16551" s="1">
        <v>46203.796076388891</v>
      </c>
      <c r="I16551" t="b">
        <v>0</v>
      </c>
      <c r="J16551" t="b">
        <v>0</v>
      </c>
      <c r="K16551" t="s">
        <v>41</v>
      </c>
      <c r="L16551" t="s">
        <v>60</v>
      </c>
      <c r="M16551">
        <v>160000</v>
      </c>
      <c r="N16551"/>
      <c r="O16551" t="s">
        <v>17359</v>
      </c>
      <c r="P16551" t="s">
        <v>208</v>
      </c>
    </row>
    <row r="16552" spans="1:16" x14ac:dyDescent="0.25">
      <c r="A16552" t="s">
        <v>1</v>
      </c>
      <c r="B16552" t="s">
        <v>1</v>
      </c>
      <c r="C16552" t="s">
        <v>2482</v>
      </c>
      <c r="D16552" t="s">
        <v>4526</v>
      </c>
      <c r="E16552" t="s">
        <v>59</v>
      </c>
      <c r="F16552" t="b">
        <v>0</v>
      </c>
      <c r="G16552" t="s">
        <v>77</v>
      </c>
      <c r="H16552" s="1">
        <v>46203.798194444447</v>
      </c>
      <c r="I16552" t="b">
        <v>0</v>
      </c>
      <c r="J16552" t="b">
        <v>1</v>
      </c>
      <c r="K16552" t="s">
        <v>41</v>
      </c>
      <c r="L16552" t="s">
        <v>60</v>
      </c>
      <c r="M16552">
        <v>105000</v>
      </c>
      <c r="N16552"/>
      <c r="O16552" t="s">
        <v>28900</v>
      </c>
      <c r="P16552" t="s">
        <v>28901</v>
      </c>
    </row>
    <row r="16553" spans="1:16" x14ac:dyDescent="0.25">
      <c r="A16553" t="s">
        <v>5</v>
      </c>
      <c r="B16553" t="s">
        <v>28902</v>
      </c>
      <c r="C16553" t="s">
        <v>102</v>
      </c>
      <c r="D16553" t="s">
        <v>4526</v>
      </c>
      <c r="E16553" t="s">
        <v>88</v>
      </c>
      <c r="F16553" t="b">
        <v>0</v>
      </c>
      <c r="G16553" t="s">
        <v>68</v>
      </c>
      <c r="H16553" s="1">
        <v>46203.798275462963</v>
      </c>
      <c r="I16553" t="b">
        <v>0</v>
      </c>
      <c r="J16553" t="b">
        <v>0</v>
      </c>
      <c r="K16553" t="s">
        <v>41</v>
      </c>
      <c r="L16553" t="s">
        <v>74</v>
      </c>
      <c r="M16553"/>
      <c r="N16553">
        <v>72.5</v>
      </c>
      <c r="O16553" t="s">
        <v>7261</v>
      </c>
      <c r="P16553" t="s">
        <v>28903</v>
      </c>
    </row>
    <row r="16554" spans="1:16" x14ac:dyDescent="0.25">
      <c r="A16554" t="s">
        <v>3</v>
      </c>
      <c r="B16554" t="s">
        <v>28904</v>
      </c>
      <c r="C16554" t="s">
        <v>13</v>
      </c>
      <c r="D16554" t="s">
        <v>4526</v>
      </c>
      <c r="E16554" t="s">
        <v>88</v>
      </c>
      <c r="F16554" t="b">
        <v>0</v>
      </c>
      <c r="G16554" t="s">
        <v>13</v>
      </c>
      <c r="H16554" s="1">
        <v>46203.836064814823</v>
      </c>
      <c r="I16554" t="b">
        <v>0</v>
      </c>
      <c r="J16554" t="b">
        <v>0</v>
      </c>
      <c r="K16554" t="s">
        <v>13</v>
      </c>
      <c r="L16554" t="s">
        <v>74</v>
      </c>
      <c r="M16554"/>
      <c r="N16554">
        <v>85</v>
      </c>
      <c r="O16554" t="s">
        <v>1874</v>
      </c>
      <c r="P16554" t="s">
        <v>2664</v>
      </c>
    </row>
    <row r="16555" spans="1:16" x14ac:dyDescent="0.25">
      <c r="A16555" t="s">
        <v>2</v>
      </c>
      <c r="B16555" t="s">
        <v>28905</v>
      </c>
      <c r="C16555" t="s">
        <v>3859</v>
      </c>
      <c r="D16555" t="s">
        <v>4346</v>
      </c>
      <c r="E16555" t="s">
        <v>59</v>
      </c>
      <c r="F16555" t="b">
        <v>0</v>
      </c>
      <c r="G16555" t="s">
        <v>65</v>
      </c>
      <c r="H16555" s="1">
        <v>46203.837812500002</v>
      </c>
      <c r="I16555" t="b">
        <v>0</v>
      </c>
      <c r="J16555" t="b">
        <v>1</v>
      </c>
      <c r="K16555" t="s">
        <v>41</v>
      </c>
      <c r="L16555" t="s">
        <v>60</v>
      </c>
      <c r="M16555">
        <v>159960</v>
      </c>
      <c r="N16555"/>
      <c r="O16555" t="s">
        <v>28906</v>
      </c>
      <c r="P16555" t="s">
        <v>28907</v>
      </c>
    </row>
    <row r="16556" spans="1:16" x14ac:dyDescent="0.25">
      <c r="A16556" t="s">
        <v>1</v>
      </c>
      <c r="B16556" t="s">
        <v>2917</v>
      </c>
      <c r="C16556" t="s">
        <v>194</v>
      </c>
      <c r="D16556" t="s">
        <v>4526</v>
      </c>
      <c r="E16556" t="s">
        <v>59</v>
      </c>
      <c r="F16556" t="b">
        <v>0</v>
      </c>
      <c r="G16556" t="s">
        <v>65</v>
      </c>
      <c r="H16556" s="1">
        <v>46203.839953703697</v>
      </c>
      <c r="I16556" t="b">
        <v>1</v>
      </c>
      <c r="J16556" t="b">
        <v>0</v>
      </c>
      <c r="K16556" t="s">
        <v>41</v>
      </c>
      <c r="L16556" t="s">
        <v>74</v>
      </c>
      <c r="M16556"/>
      <c r="N16556">
        <v>66</v>
      </c>
      <c r="O16556" t="s">
        <v>3073</v>
      </c>
      <c r="P16556" t="s">
        <v>28908</v>
      </c>
    </row>
    <row r="16557" spans="1:16" x14ac:dyDescent="0.25">
      <c r="A16557" t="s">
        <v>2</v>
      </c>
      <c r="B16557" t="s">
        <v>2343</v>
      </c>
      <c r="C16557" t="s">
        <v>500</v>
      </c>
      <c r="D16557" t="s">
        <v>4526</v>
      </c>
      <c r="E16557" t="s">
        <v>88</v>
      </c>
      <c r="F16557" t="b">
        <v>0</v>
      </c>
      <c r="G16557" t="s">
        <v>13</v>
      </c>
      <c r="H16557" s="1">
        <v>46203.840520833342</v>
      </c>
      <c r="I16557" t="b">
        <v>1</v>
      </c>
      <c r="J16557" t="b">
        <v>0</v>
      </c>
      <c r="K16557" t="s">
        <v>13</v>
      </c>
      <c r="L16557" t="s">
        <v>74</v>
      </c>
      <c r="M16557"/>
      <c r="N16557">
        <v>67.5</v>
      </c>
      <c r="O16557" t="s">
        <v>105</v>
      </c>
      <c r="P16557" t="s">
        <v>3960</v>
      </c>
    </row>
    <row r="16558" spans="1:16" x14ac:dyDescent="0.25">
      <c r="A16558" t="s">
        <v>0</v>
      </c>
      <c r="B16558" t="s">
        <v>2199</v>
      </c>
      <c r="C16558" t="s">
        <v>181</v>
      </c>
      <c r="D16558" t="s">
        <v>4526</v>
      </c>
      <c r="E16558" t="s">
        <v>59</v>
      </c>
      <c r="F16558" t="b">
        <v>0</v>
      </c>
      <c r="G16558" t="s">
        <v>89</v>
      </c>
      <c r="H16558" s="1">
        <v>46203.877337962957</v>
      </c>
      <c r="I16558" t="b">
        <v>1</v>
      </c>
      <c r="J16558" t="b">
        <v>0</v>
      </c>
      <c r="K16558" t="s">
        <v>41</v>
      </c>
      <c r="L16558" t="s">
        <v>60</v>
      </c>
      <c r="M16558">
        <v>110000</v>
      </c>
      <c r="N16558"/>
      <c r="O16558" t="s">
        <v>105</v>
      </c>
      <c r="P16558" t="s">
        <v>2981</v>
      </c>
    </row>
    <row r="16559" spans="1:16" x14ac:dyDescent="0.25">
      <c r="A16559" t="s">
        <v>0</v>
      </c>
      <c r="B16559" t="s">
        <v>28909</v>
      </c>
      <c r="C16559" t="s">
        <v>76</v>
      </c>
      <c r="D16559" t="s">
        <v>4346</v>
      </c>
      <c r="E16559" t="s">
        <v>59</v>
      </c>
      <c r="F16559" t="b">
        <v>1</v>
      </c>
      <c r="G16559" t="s">
        <v>73</v>
      </c>
      <c r="H16559" s="1">
        <v>46203.877337962957</v>
      </c>
      <c r="I16559" t="b">
        <v>1</v>
      </c>
      <c r="J16559" t="b">
        <v>1</v>
      </c>
      <c r="K16559" t="s">
        <v>41</v>
      </c>
      <c r="L16559" t="s">
        <v>60</v>
      </c>
      <c r="M16559">
        <v>123500</v>
      </c>
      <c r="N16559"/>
      <c r="O16559" t="s">
        <v>28910</v>
      </c>
      <c r="P16559" t="s">
        <v>28911</v>
      </c>
    </row>
    <row r="16560" spans="1:16" x14ac:dyDescent="0.25">
      <c r="A16560" t="s">
        <v>0</v>
      </c>
      <c r="B16560" t="s">
        <v>28888</v>
      </c>
      <c r="C16560" t="s">
        <v>336</v>
      </c>
      <c r="D16560" t="s">
        <v>4526</v>
      </c>
      <c r="E16560" t="s">
        <v>59</v>
      </c>
      <c r="F16560" t="b">
        <v>0</v>
      </c>
      <c r="G16560" t="s">
        <v>65</v>
      </c>
      <c r="H16560" s="1">
        <v>46203.877372685187</v>
      </c>
      <c r="I16560" t="b">
        <v>0</v>
      </c>
      <c r="J16560" t="b">
        <v>0</v>
      </c>
      <c r="K16560" t="s">
        <v>41</v>
      </c>
      <c r="L16560" t="s">
        <v>60</v>
      </c>
      <c r="M16560">
        <v>98165.5</v>
      </c>
      <c r="N16560"/>
      <c r="O16560" t="s">
        <v>2440</v>
      </c>
      <c r="P16560" t="s">
        <v>1321</v>
      </c>
    </row>
    <row r="16561" spans="1:16" x14ac:dyDescent="0.25">
      <c r="A16561" t="s">
        <v>1</v>
      </c>
      <c r="B16561" t="s">
        <v>28912</v>
      </c>
      <c r="C16561" t="s">
        <v>807</v>
      </c>
      <c r="D16561" t="s">
        <v>4346</v>
      </c>
      <c r="E16561" t="s">
        <v>59</v>
      </c>
      <c r="F16561" t="b">
        <v>0</v>
      </c>
      <c r="G16561" t="s">
        <v>65</v>
      </c>
      <c r="H16561" s="1">
        <v>46203.881620370368</v>
      </c>
      <c r="I16561" t="b">
        <v>0</v>
      </c>
      <c r="J16561" t="b">
        <v>1</v>
      </c>
      <c r="K16561" t="s">
        <v>41</v>
      </c>
      <c r="L16561" t="s">
        <v>60</v>
      </c>
      <c r="M16561">
        <v>170000</v>
      </c>
      <c r="N16561"/>
      <c r="O16561" t="s">
        <v>28913</v>
      </c>
      <c r="P16561" t="s">
        <v>28914</v>
      </c>
    </row>
    <row r="16562" spans="1:16" x14ac:dyDescent="0.25">
      <c r="A16562" t="s">
        <v>2</v>
      </c>
      <c r="B16562" t="s">
        <v>2852</v>
      </c>
      <c r="C16562" t="s">
        <v>1621</v>
      </c>
      <c r="D16562" t="s">
        <v>4526</v>
      </c>
      <c r="E16562" t="s">
        <v>88</v>
      </c>
      <c r="F16562" t="b">
        <v>0</v>
      </c>
      <c r="G16562" t="s">
        <v>65</v>
      </c>
      <c r="H16562" s="1">
        <v>46203.881689814807</v>
      </c>
      <c r="I16562" t="b">
        <v>0</v>
      </c>
      <c r="J16562" t="b">
        <v>0</v>
      </c>
      <c r="K16562" t="s">
        <v>41</v>
      </c>
      <c r="L16562" t="s">
        <v>74</v>
      </c>
      <c r="M16562"/>
      <c r="N16562">
        <v>67</v>
      </c>
      <c r="O16562" t="s">
        <v>111</v>
      </c>
      <c r="P16562" t="s">
        <v>28915</v>
      </c>
    </row>
    <row r="16563" spans="1:16" x14ac:dyDescent="0.25">
      <c r="A16563" t="s">
        <v>1</v>
      </c>
      <c r="B16563" t="s">
        <v>28916</v>
      </c>
      <c r="C16563" t="s">
        <v>500</v>
      </c>
      <c r="D16563" t="s">
        <v>4346</v>
      </c>
      <c r="E16563" t="s">
        <v>59</v>
      </c>
      <c r="F16563" t="b">
        <v>0</v>
      </c>
      <c r="G16563" t="s">
        <v>13</v>
      </c>
      <c r="H16563" s="1">
        <v>46203.882118055553</v>
      </c>
      <c r="I16563" t="b">
        <v>1</v>
      </c>
      <c r="J16563" t="b">
        <v>0</v>
      </c>
      <c r="K16563" t="s">
        <v>13</v>
      </c>
      <c r="L16563" t="s">
        <v>60</v>
      </c>
      <c r="M16563">
        <v>85000</v>
      </c>
      <c r="N16563"/>
      <c r="O16563" t="s">
        <v>1941</v>
      </c>
      <c r="P16563" t="s">
        <v>28917</v>
      </c>
    </row>
    <row r="16564" spans="1:16" x14ac:dyDescent="0.25">
      <c r="A16564" t="s">
        <v>0</v>
      </c>
      <c r="B16564" t="s">
        <v>28918</v>
      </c>
      <c r="C16564" t="s">
        <v>13682</v>
      </c>
      <c r="D16564" t="s">
        <v>2360</v>
      </c>
      <c r="E16564" t="s">
        <v>59</v>
      </c>
      <c r="F16564" t="b">
        <v>0</v>
      </c>
      <c r="G16564" t="s">
        <v>77</v>
      </c>
      <c r="H16564" s="1">
        <v>46203.919004629628</v>
      </c>
      <c r="I16564" t="b">
        <v>0</v>
      </c>
      <c r="J16564" t="b">
        <v>0</v>
      </c>
      <c r="K16564" t="s">
        <v>41</v>
      </c>
      <c r="L16564" t="s">
        <v>74</v>
      </c>
      <c r="M16564"/>
      <c r="N16564">
        <v>36.5</v>
      </c>
      <c r="O16564" t="s">
        <v>28919</v>
      </c>
      <c r="P16564" t="s">
        <v>3990</v>
      </c>
    </row>
    <row r="16565" spans="1:16" x14ac:dyDescent="0.25">
      <c r="A16565" t="s">
        <v>0</v>
      </c>
      <c r="B16565" t="s">
        <v>28920</v>
      </c>
      <c r="C16565" t="s">
        <v>107</v>
      </c>
      <c r="D16565" t="s">
        <v>4526</v>
      </c>
      <c r="E16565" t="s">
        <v>59</v>
      </c>
      <c r="F16565" t="b">
        <v>0</v>
      </c>
      <c r="G16565" t="s">
        <v>77</v>
      </c>
      <c r="H16565" s="1">
        <v>46203.919074074067</v>
      </c>
      <c r="I16565" t="b">
        <v>0</v>
      </c>
      <c r="J16565" t="b">
        <v>1</v>
      </c>
      <c r="K16565" t="s">
        <v>41</v>
      </c>
      <c r="L16565" t="s">
        <v>74</v>
      </c>
      <c r="M16565"/>
      <c r="N16565">
        <v>24</v>
      </c>
      <c r="O16565" t="s">
        <v>28543</v>
      </c>
      <c r="P16565" t="s">
        <v>2839</v>
      </c>
    </row>
    <row r="16566" spans="1:16" x14ac:dyDescent="0.25">
      <c r="A16566" t="s">
        <v>1</v>
      </c>
      <c r="B16566" t="s">
        <v>21325</v>
      </c>
      <c r="C16566" t="s">
        <v>194</v>
      </c>
      <c r="D16566" t="s">
        <v>4526</v>
      </c>
      <c r="E16566" t="s">
        <v>59</v>
      </c>
      <c r="F16566" t="b">
        <v>0</v>
      </c>
      <c r="G16566" t="s">
        <v>65</v>
      </c>
      <c r="H16566" s="1">
        <v>46203.919131944444</v>
      </c>
      <c r="I16566" t="b">
        <v>0</v>
      </c>
      <c r="J16566" t="b">
        <v>0</v>
      </c>
      <c r="K16566" t="s">
        <v>41</v>
      </c>
      <c r="L16566" t="s">
        <v>60</v>
      </c>
      <c r="M16566">
        <v>180000</v>
      </c>
      <c r="N16566"/>
      <c r="O16566" t="s">
        <v>761</v>
      </c>
      <c r="P16566" t="s">
        <v>28921</v>
      </c>
    </row>
    <row r="16567" spans="1:16" x14ac:dyDescent="0.25">
      <c r="A16567" t="s">
        <v>0</v>
      </c>
      <c r="B16567" t="s">
        <v>28922</v>
      </c>
      <c r="C16567" t="s">
        <v>41</v>
      </c>
      <c r="D16567" t="s">
        <v>4346</v>
      </c>
      <c r="E16567" t="s">
        <v>59</v>
      </c>
      <c r="F16567" t="b">
        <v>0</v>
      </c>
      <c r="G16567" t="s">
        <v>41</v>
      </c>
      <c r="H16567" s="1">
        <v>46203.920891203707</v>
      </c>
      <c r="I16567" t="b">
        <v>1</v>
      </c>
      <c r="J16567" t="b">
        <v>0</v>
      </c>
      <c r="K16567" t="s">
        <v>41</v>
      </c>
      <c r="L16567" t="s">
        <v>60</v>
      </c>
      <c r="M16567">
        <v>69600</v>
      </c>
      <c r="N16567"/>
      <c r="O16567" t="s">
        <v>28923</v>
      </c>
      <c r="P16567" t="s">
        <v>28924</v>
      </c>
    </row>
    <row r="16568" spans="1:16" x14ac:dyDescent="0.25">
      <c r="A16568" t="s">
        <v>1</v>
      </c>
      <c r="B16568" t="s">
        <v>28925</v>
      </c>
      <c r="C16568" t="s">
        <v>612</v>
      </c>
      <c r="D16568" t="s">
        <v>4756</v>
      </c>
      <c r="E16568" t="s">
        <v>59</v>
      </c>
      <c r="F16568" t="b">
        <v>0</v>
      </c>
      <c r="G16568" t="s">
        <v>68</v>
      </c>
      <c r="H16568" s="1">
        <v>46203.923263888893</v>
      </c>
      <c r="I16568" t="b">
        <v>0</v>
      </c>
      <c r="J16568" t="b">
        <v>1</v>
      </c>
      <c r="K16568" t="s">
        <v>41</v>
      </c>
      <c r="L16568" t="s">
        <v>60</v>
      </c>
      <c r="M16568">
        <v>144500</v>
      </c>
      <c r="N16568"/>
      <c r="O16568" t="s">
        <v>631</v>
      </c>
      <c r="P16568" t="s">
        <v>28926</v>
      </c>
    </row>
    <row r="16569" spans="1:16" x14ac:dyDescent="0.25">
      <c r="A16569" t="s">
        <v>7</v>
      </c>
      <c r="B16569" t="s">
        <v>28927</v>
      </c>
      <c r="C16569" t="s">
        <v>409</v>
      </c>
      <c r="D16569" t="s">
        <v>4526</v>
      </c>
      <c r="E16569" t="s">
        <v>88</v>
      </c>
      <c r="F16569" t="b">
        <v>0</v>
      </c>
      <c r="G16569" t="s">
        <v>68</v>
      </c>
      <c r="H16569" s="1">
        <v>46203.9606712963</v>
      </c>
      <c r="I16569" t="b">
        <v>1</v>
      </c>
      <c r="J16569" t="b">
        <v>1</v>
      </c>
      <c r="K16569" t="s">
        <v>41</v>
      </c>
      <c r="L16569" t="s">
        <v>74</v>
      </c>
      <c r="M16569"/>
      <c r="N16569">
        <v>60</v>
      </c>
      <c r="O16569" t="s">
        <v>4487</v>
      </c>
      <c r="P16569" t="s">
        <v>875</v>
      </c>
    </row>
    <row r="16570" spans="1:16" x14ac:dyDescent="0.25">
      <c r="A16570" t="s">
        <v>1</v>
      </c>
      <c r="B16570" t="s">
        <v>28928</v>
      </c>
      <c r="C16570" t="s">
        <v>172</v>
      </c>
      <c r="D16570" t="s">
        <v>4526</v>
      </c>
      <c r="E16570" t="s">
        <v>88</v>
      </c>
      <c r="F16570" t="b">
        <v>0</v>
      </c>
      <c r="G16570" t="s">
        <v>68</v>
      </c>
      <c r="H16570" s="1">
        <v>46203.960717592592</v>
      </c>
      <c r="I16570" t="b">
        <v>0</v>
      </c>
      <c r="J16570" t="b">
        <v>0</v>
      </c>
      <c r="K16570" t="s">
        <v>41</v>
      </c>
      <c r="L16570" t="s">
        <v>74</v>
      </c>
      <c r="M16570"/>
      <c r="N16570">
        <v>69.5</v>
      </c>
      <c r="O16570" t="s">
        <v>1874</v>
      </c>
      <c r="P16570" t="s">
        <v>28929</v>
      </c>
    </row>
    <row r="16571" spans="1:16" x14ac:dyDescent="0.25">
      <c r="A16571" t="s">
        <v>2</v>
      </c>
      <c r="B16571" t="s">
        <v>28930</v>
      </c>
      <c r="C16571" t="s">
        <v>246</v>
      </c>
      <c r="D16571" t="s">
        <v>4526</v>
      </c>
      <c r="E16571" t="s">
        <v>59</v>
      </c>
      <c r="F16571" t="b">
        <v>0</v>
      </c>
      <c r="G16571" t="s">
        <v>65</v>
      </c>
      <c r="H16571" s="1">
        <v>46203.962881944448</v>
      </c>
      <c r="I16571" t="b">
        <v>0</v>
      </c>
      <c r="J16571" t="b">
        <v>1</v>
      </c>
      <c r="K16571" t="s">
        <v>41</v>
      </c>
      <c r="L16571" t="s">
        <v>60</v>
      </c>
      <c r="M16571">
        <v>165500</v>
      </c>
      <c r="N16571"/>
      <c r="O16571" t="s">
        <v>1155</v>
      </c>
      <c r="P16571" t="s">
        <v>28931</v>
      </c>
    </row>
    <row r="16572" spans="1:16" x14ac:dyDescent="0.25">
      <c r="A16572" t="s">
        <v>0</v>
      </c>
      <c r="B16572" t="s">
        <v>28932</v>
      </c>
      <c r="C16572" t="s">
        <v>86</v>
      </c>
      <c r="D16572" t="s">
        <v>2360</v>
      </c>
      <c r="E16572" t="s">
        <v>59</v>
      </c>
      <c r="F16572" t="b">
        <v>0</v>
      </c>
      <c r="G16572" t="s">
        <v>77</v>
      </c>
      <c r="H16572" s="1">
        <v>46204.002337962957</v>
      </c>
      <c r="I16572" t="b">
        <v>1</v>
      </c>
      <c r="J16572" t="b">
        <v>0</v>
      </c>
      <c r="K16572" t="s">
        <v>41</v>
      </c>
      <c r="L16572" t="s">
        <v>74</v>
      </c>
      <c r="M16572"/>
      <c r="N16572">
        <v>53</v>
      </c>
      <c r="O16572" t="s">
        <v>2842</v>
      </c>
      <c r="P16572" t="s">
        <v>146</v>
      </c>
    </row>
    <row r="16573" spans="1:16" x14ac:dyDescent="0.25">
      <c r="A16573" t="s">
        <v>0</v>
      </c>
      <c r="B16573" t="s">
        <v>28933</v>
      </c>
      <c r="C16573" t="s">
        <v>1844</v>
      </c>
      <c r="D16573" t="s">
        <v>4515</v>
      </c>
      <c r="E16573" t="s">
        <v>59</v>
      </c>
      <c r="F16573" t="b">
        <v>0</v>
      </c>
      <c r="G16573" t="s">
        <v>68</v>
      </c>
      <c r="H16573" s="1">
        <v>46204.002349537041</v>
      </c>
      <c r="I16573" t="b">
        <v>1</v>
      </c>
      <c r="J16573" t="b">
        <v>0</v>
      </c>
      <c r="K16573" t="s">
        <v>41</v>
      </c>
      <c r="L16573" t="s">
        <v>60</v>
      </c>
      <c r="M16573">
        <v>111500</v>
      </c>
      <c r="N16573"/>
      <c r="O16573" t="s">
        <v>3595</v>
      </c>
      <c r="P16573" t="s">
        <v>4654</v>
      </c>
    </row>
    <row r="16574" spans="1:16" x14ac:dyDescent="0.25">
      <c r="A16574" t="s">
        <v>0</v>
      </c>
      <c r="B16574" t="s">
        <v>28934</v>
      </c>
      <c r="C16574" t="s">
        <v>2406</v>
      </c>
      <c r="D16574" t="s">
        <v>4515</v>
      </c>
      <c r="E16574" t="s">
        <v>59</v>
      </c>
      <c r="F16574" t="b">
        <v>0</v>
      </c>
      <c r="G16574" t="s">
        <v>68</v>
      </c>
      <c r="H16574" s="1">
        <v>46204.00236111111</v>
      </c>
      <c r="I16574" t="b">
        <v>1</v>
      </c>
      <c r="J16574" t="b">
        <v>0</v>
      </c>
      <c r="K16574" t="s">
        <v>41</v>
      </c>
      <c r="L16574" t="s">
        <v>60</v>
      </c>
      <c r="M16574">
        <v>70000</v>
      </c>
      <c r="N16574"/>
      <c r="O16574" t="s">
        <v>3627</v>
      </c>
      <c r="P16574" t="s">
        <v>219</v>
      </c>
    </row>
    <row r="16575" spans="1:16" x14ac:dyDescent="0.25">
      <c r="A16575" t="s">
        <v>0</v>
      </c>
      <c r="B16575" t="s">
        <v>28935</v>
      </c>
      <c r="C16575" t="s">
        <v>999</v>
      </c>
      <c r="D16575" t="s">
        <v>4526</v>
      </c>
      <c r="E16575" t="s">
        <v>59</v>
      </c>
      <c r="F16575" t="b">
        <v>0</v>
      </c>
      <c r="G16575" t="s">
        <v>77</v>
      </c>
      <c r="H16575" s="1">
        <v>46204.002372685187</v>
      </c>
      <c r="I16575" t="b">
        <v>0</v>
      </c>
      <c r="J16575" t="b">
        <v>1</v>
      </c>
      <c r="K16575" t="s">
        <v>41</v>
      </c>
      <c r="L16575" t="s">
        <v>60</v>
      </c>
      <c r="M16575">
        <v>98250</v>
      </c>
      <c r="N16575"/>
      <c r="O16575" t="s">
        <v>19183</v>
      </c>
    </row>
    <row r="16576" spans="1:16" x14ac:dyDescent="0.25">
      <c r="A16576" t="s">
        <v>1</v>
      </c>
      <c r="B16576" t="s">
        <v>28936</v>
      </c>
      <c r="C16576" t="s">
        <v>2624</v>
      </c>
      <c r="D16576" t="s">
        <v>4515</v>
      </c>
      <c r="E16576" t="s">
        <v>59</v>
      </c>
      <c r="F16576" t="b">
        <v>0</v>
      </c>
      <c r="G16576" t="s">
        <v>68</v>
      </c>
      <c r="H16576" s="1">
        <v>46204.002384259264</v>
      </c>
      <c r="I16576" t="b">
        <v>0</v>
      </c>
      <c r="J16576" t="b">
        <v>0</v>
      </c>
      <c r="K16576" t="s">
        <v>41</v>
      </c>
      <c r="L16576" t="s">
        <v>60</v>
      </c>
      <c r="M16576">
        <v>80000</v>
      </c>
      <c r="N16576"/>
      <c r="O16576" t="s">
        <v>383</v>
      </c>
      <c r="P16576" t="s">
        <v>288</v>
      </c>
    </row>
    <row r="16577" spans="1:16" x14ac:dyDescent="0.25">
      <c r="A16577" t="s">
        <v>0</v>
      </c>
      <c r="B16577" t="s">
        <v>28937</v>
      </c>
      <c r="C16577" t="s">
        <v>2385</v>
      </c>
      <c r="D16577" t="s">
        <v>4515</v>
      </c>
      <c r="E16577" t="s">
        <v>59</v>
      </c>
      <c r="F16577" t="b">
        <v>0</v>
      </c>
      <c r="G16577" t="s">
        <v>65</v>
      </c>
      <c r="H16577" s="1">
        <v>46204.002395833333</v>
      </c>
      <c r="I16577" t="b">
        <v>0</v>
      </c>
      <c r="J16577" t="b">
        <v>0</v>
      </c>
      <c r="K16577" t="s">
        <v>41</v>
      </c>
      <c r="L16577" t="s">
        <v>60</v>
      </c>
      <c r="M16577">
        <v>80000</v>
      </c>
      <c r="N16577"/>
      <c r="O16577" t="s">
        <v>28938</v>
      </c>
      <c r="P16577" t="s">
        <v>1831</v>
      </c>
    </row>
    <row r="16578" spans="1:16" x14ac:dyDescent="0.25">
      <c r="A16578" t="s">
        <v>3</v>
      </c>
      <c r="B16578" t="s">
        <v>2368</v>
      </c>
      <c r="C16578" t="s">
        <v>3569</v>
      </c>
      <c r="D16578" t="s">
        <v>3173</v>
      </c>
      <c r="E16578" t="s">
        <v>59</v>
      </c>
      <c r="F16578" t="b">
        <v>0</v>
      </c>
      <c r="G16578" t="s">
        <v>77</v>
      </c>
      <c r="H16578" s="1">
        <v>46204.00240740741</v>
      </c>
      <c r="I16578" t="b">
        <v>1</v>
      </c>
      <c r="J16578" t="b">
        <v>0</v>
      </c>
      <c r="K16578" t="s">
        <v>41</v>
      </c>
      <c r="L16578" t="s">
        <v>60</v>
      </c>
      <c r="M16578">
        <v>82500</v>
      </c>
      <c r="N16578"/>
      <c r="O16578" t="s">
        <v>24628</v>
      </c>
      <c r="P16578" t="s">
        <v>673</v>
      </c>
    </row>
    <row r="16579" spans="1:16" x14ac:dyDescent="0.25">
      <c r="A16579" t="s">
        <v>0</v>
      </c>
      <c r="B16579" t="s">
        <v>28939</v>
      </c>
      <c r="C16579" t="s">
        <v>2412</v>
      </c>
      <c r="D16579" t="s">
        <v>4526</v>
      </c>
      <c r="E16579" t="s">
        <v>59</v>
      </c>
      <c r="F16579" t="b">
        <v>0</v>
      </c>
      <c r="G16579" t="s">
        <v>73</v>
      </c>
      <c r="H16579" s="1">
        <v>46204.002418981479</v>
      </c>
      <c r="I16579" t="b">
        <v>0</v>
      </c>
      <c r="J16579" t="b">
        <v>1</v>
      </c>
      <c r="K16579" t="s">
        <v>41</v>
      </c>
      <c r="L16579" t="s">
        <v>60</v>
      </c>
      <c r="M16579">
        <v>70000</v>
      </c>
      <c r="N16579"/>
      <c r="O16579" t="s">
        <v>28940</v>
      </c>
      <c r="P16579" t="s">
        <v>219</v>
      </c>
    </row>
    <row r="16580" spans="1:16" x14ac:dyDescent="0.25">
      <c r="A16580" t="s">
        <v>4</v>
      </c>
      <c r="B16580" t="s">
        <v>3037</v>
      </c>
      <c r="C16580" t="s">
        <v>1587</v>
      </c>
      <c r="D16580" t="s">
        <v>4515</v>
      </c>
      <c r="E16580" t="s">
        <v>59</v>
      </c>
      <c r="F16580" t="b">
        <v>0</v>
      </c>
      <c r="G16580" t="s">
        <v>65</v>
      </c>
      <c r="H16580" s="1">
        <v>46204.002465277779</v>
      </c>
      <c r="I16580" t="b">
        <v>1</v>
      </c>
      <c r="J16580" t="b">
        <v>0</v>
      </c>
      <c r="K16580" t="s">
        <v>41</v>
      </c>
      <c r="L16580" t="s">
        <v>60</v>
      </c>
      <c r="M16580">
        <v>105000</v>
      </c>
      <c r="N16580"/>
      <c r="O16580" t="s">
        <v>28941</v>
      </c>
      <c r="P16580" t="s">
        <v>28942</v>
      </c>
    </row>
    <row r="16581" spans="1:16" x14ac:dyDescent="0.25">
      <c r="A16581" t="s">
        <v>3</v>
      </c>
      <c r="B16581" t="s">
        <v>28943</v>
      </c>
      <c r="C16581" t="s">
        <v>2874</v>
      </c>
      <c r="D16581" t="s">
        <v>4515</v>
      </c>
      <c r="E16581" t="s">
        <v>59</v>
      </c>
      <c r="F16581" t="b">
        <v>0</v>
      </c>
      <c r="G16581" t="s">
        <v>17</v>
      </c>
      <c r="H16581" s="1">
        <v>46204.003055555557</v>
      </c>
      <c r="I16581" t="b">
        <v>0</v>
      </c>
      <c r="J16581" t="b">
        <v>0</v>
      </c>
      <c r="K16581" t="s">
        <v>17</v>
      </c>
      <c r="L16581" t="s">
        <v>60</v>
      </c>
      <c r="M16581">
        <v>115000</v>
      </c>
      <c r="N16581"/>
      <c r="O16581" t="s">
        <v>28944</v>
      </c>
      <c r="P16581" t="s">
        <v>28945</v>
      </c>
    </row>
    <row r="16582" spans="1:16" x14ac:dyDescent="0.25">
      <c r="A16582" t="s">
        <v>7</v>
      </c>
      <c r="B16582" t="s">
        <v>28946</v>
      </c>
      <c r="C16582" t="s">
        <v>18</v>
      </c>
      <c r="D16582" t="s">
        <v>4515</v>
      </c>
      <c r="E16582" t="s">
        <v>59</v>
      </c>
      <c r="F16582" t="b">
        <v>0</v>
      </c>
      <c r="G16582" t="s">
        <v>18</v>
      </c>
      <c r="H16582" s="1">
        <v>46204.003101851849</v>
      </c>
      <c r="I16582" t="b">
        <v>1</v>
      </c>
      <c r="J16582" t="b">
        <v>0</v>
      </c>
      <c r="K16582" t="s">
        <v>18</v>
      </c>
      <c r="L16582" t="s">
        <v>60</v>
      </c>
      <c r="M16582">
        <v>500000</v>
      </c>
      <c r="N16582"/>
      <c r="O16582" t="s">
        <v>19764</v>
      </c>
      <c r="P16582" t="s">
        <v>3459</v>
      </c>
    </row>
    <row r="16583" spans="1:16" x14ac:dyDescent="0.25">
      <c r="A16583" t="s">
        <v>6</v>
      </c>
      <c r="B16583" t="s">
        <v>28947</v>
      </c>
      <c r="C16583" t="s">
        <v>5717</v>
      </c>
      <c r="D16583" t="s">
        <v>4515</v>
      </c>
      <c r="E16583" t="s">
        <v>59</v>
      </c>
      <c r="F16583" t="b">
        <v>0</v>
      </c>
      <c r="G16583" t="s">
        <v>19</v>
      </c>
      <c r="H16583" s="1">
        <v>46204.003217592603</v>
      </c>
      <c r="I16583" t="b">
        <v>0</v>
      </c>
      <c r="J16583" t="b">
        <v>0</v>
      </c>
      <c r="K16583" t="s">
        <v>19</v>
      </c>
      <c r="L16583" t="s">
        <v>60</v>
      </c>
      <c r="M16583">
        <v>2000000</v>
      </c>
      <c r="N16583"/>
      <c r="O16583" t="s">
        <v>28948</v>
      </c>
      <c r="P16583" t="s">
        <v>28949</v>
      </c>
    </row>
    <row r="16584" spans="1:16" x14ac:dyDescent="0.25">
      <c r="A16584" t="s">
        <v>3</v>
      </c>
      <c r="B16584" t="s">
        <v>28950</v>
      </c>
      <c r="C16584" t="s">
        <v>5717</v>
      </c>
      <c r="D16584" t="s">
        <v>4515</v>
      </c>
      <c r="E16584" t="s">
        <v>59</v>
      </c>
      <c r="F16584" t="b">
        <v>0</v>
      </c>
      <c r="G16584" t="s">
        <v>19</v>
      </c>
      <c r="H16584" s="1">
        <v>46204.003275462957</v>
      </c>
      <c r="I16584" t="b">
        <v>0</v>
      </c>
      <c r="J16584" t="b">
        <v>0</v>
      </c>
      <c r="K16584" t="s">
        <v>19</v>
      </c>
      <c r="L16584" t="s">
        <v>60</v>
      </c>
      <c r="M16584">
        <v>1350000</v>
      </c>
      <c r="N16584"/>
      <c r="O16584" t="s">
        <v>28951</v>
      </c>
      <c r="P16584" t="s">
        <v>219</v>
      </c>
    </row>
    <row r="16585" spans="1:16" x14ac:dyDescent="0.25">
      <c r="A16585" t="s">
        <v>0</v>
      </c>
      <c r="B16585" t="s">
        <v>28952</v>
      </c>
      <c r="C16585" t="s">
        <v>22469</v>
      </c>
      <c r="D16585" t="s">
        <v>4515</v>
      </c>
      <c r="E16585" t="s">
        <v>59</v>
      </c>
      <c r="F16585" t="b">
        <v>0</v>
      </c>
      <c r="G16585" t="s">
        <v>31</v>
      </c>
      <c r="H16585" s="1">
        <v>46204.003819444442</v>
      </c>
      <c r="I16585" t="b">
        <v>0</v>
      </c>
      <c r="J16585" t="b">
        <v>0</v>
      </c>
      <c r="K16585" t="s">
        <v>31</v>
      </c>
      <c r="L16585" t="s">
        <v>60</v>
      </c>
      <c r="M16585">
        <v>700000</v>
      </c>
      <c r="N16585"/>
      <c r="O16585" t="s">
        <v>28953</v>
      </c>
      <c r="P16585" t="s">
        <v>28954</v>
      </c>
    </row>
    <row r="16586" spans="1:16" x14ac:dyDescent="0.25">
      <c r="A16586" t="s">
        <v>7</v>
      </c>
      <c r="B16586" t="s">
        <v>3443</v>
      </c>
      <c r="C16586" t="s">
        <v>91</v>
      </c>
      <c r="D16586" t="s">
        <v>4515</v>
      </c>
      <c r="E16586" t="s">
        <v>59</v>
      </c>
      <c r="F16586" t="b">
        <v>0</v>
      </c>
      <c r="G16586" t="s">
        <v>41</v>
      </c>
      <c r="H16586" s="1">
        <v>46204.004282407397</v>
      </c>
      <c r="I16586" t="b">
        <v>1</v>
      </c>
      <c r="J16586" t="b">
        <v>1</v>
      </c>
      <c r="K16586" t="s">
        <v>41</v>
      </c>
      <c r="L16586" t="s">
        <v>60</v>
      </c>
      <c r="M16586">
        <v>109500</v>
      </c>
      <c r="N16586"/>
      <c r="O16586" t="s">
        <v>16795</v>
      </c>
      <c r="P16586" t="s">
        <v>28955</v>
      </c>
    </row>
    <row r="16587" spans="1:16" x14ac:dyDescent="0.25">
      <c r="A16587" t="s">
        <v>0</v>
      </c>
      <c r="B16587" t="s">
        <v>28956</v>
      </c>
      <c r="C16587" t="s">
        <v>330</v>
      </c>
      <c r="D16587" t="s">
        <v>4515</v>
      </c>
      <c r="E16587" t="s">
        <v>59</v>
      </c>
      <c r="F16587" t="b">
        <v>0</v>
      </c>
      <c r="G16587" t="s">
        <v>41</v>
      </c>
      <c r="H16587" s="1">
        <v>46204.004293981481</v>
      </c>
      <c r="I16587" t="b">
        <v>1</v>
      </c>
      <c r="J16587" t="b">
        <v>0</v>
      </c>
      <c r="K16587" t="s">
        <v>41</v>
      </c>
      <c r="L16587" t="s">
        <v>60</v>
      </c>
      <c r="M16587">
        <v>70000</v>
      </c>
      <c r="N16587"/>
      <c r="O16587" t="s">
        <v>11468</v>
      </c>
      <c r="P16587" t="s">
        <v>325</v>
      </c>
    </row>
    <row r="16588" spans="1:16" x14ac:dyDescent="0.25">
      <c r="A16588" t="s">
        <v>1</v>
      </c>
      <c r="B16588" t="s">
        <v>28957</v>
      </c>
      <c r="C16588" t="s">
        <v>41</v>
      </c>
      <c r="D16588" t="s">
        <v>4515</v>
      </c>
      <c r="E16588" t="s">
        <v>59</v>
      </c>
      <c r="F16588" t="b">
        <v>0</v>
      </c>
      <c r="G16588" t="s">
        <v>41</v>
      </c>
      <c r="H16588" s="1">
        <v>46204.004305555558</v>
      </c>
      <c r="I16588" t="b">
        <v>0</v>
      </c>
      <c r="J16588" t="b">
        <v>0</v>
      </c>
      <c r="K16588" t="s">
        <v>41</v>
      </c>
      <c r="L16588" t="s">
        <v>60</v>
      </c>
      <c r="M16588">
        <v>105000</v>
      </c>
      <c r="N16588"/>
      <c r="O16588" t="s">
        <v>699</v>
      </c>
      <c r="P16588" t="s">
        <v>28958</v>
      </c>
    </row>
    <row r="16589" spans="1:16" x14ac:dyDescent="0.25">
      <c r="A16589" t="s">
        <v>2</v>
      </c>
      <c r="B16589" t="s">
        <v>28959</v>
      </c>
      <c r="C16589" t="s">
        <v>304</v>
      </c>
      <c r="D16589" t="s">
        <v>4515</v>
      </c>
      <c r="E16589" t="s">
        <v>59</v>
      </c>
      <c r="F16589" t="b">
        <v>0</v>
      </c>
      <c r="G16589" t="s">
        <v>77</v>
      </c>
      <c r="H16589" s="1">
        <v>46204.004432870373</v>
      </c>
      <c r="I16589" t="b">
        <v>0</v>
      </c>
      <c r="J16589" t="b">
        <v>1</v>
      </c>
      <c r="K16589" t="s">
        <v>41</v>
      </c>
      <c r="L16589" t="s">
        <v>60</v>
      </c>
      <c r="M16589">
        <v>237000</v>
      </c>
      <c r="N16589"/>
      <c r="O16589" t="s">
        <v>28960</v>
      </c>
      <c r="P16589" t="s">
        <v>28961</v>
      </c>
    </row>
    <row r="16590" spans="1:16" x14ac:dyDescent="0.25">
      <c r="A16590" t="s">
        <v>2</v>
      </c>
      <c r="B16590" t="s">
        <v>28962</v>
      </c>
      <c r="C16590" t="s">
        <v>121</v>
      </c>
      <c r="D16590" t="s">
        <v>4515</v>
      </c>
      <c r="E16590" t="s">
        <v>59</v>
      </c>
      <c r="F16590" t="b">
        <v>0</v>
      </c>
      <c r="G16590" t="s">
        <v>68</v>
      </c>
      <c r="H16590" s="1">
        <v>46204.004502314812</v>
      </c>
      <c r="I16590" t="b">
        <v>0</v>
      </c>
      <c r="J16590" t="b">
        <v>0</v>
      </c>
      <c r="K16590" t="s">
        <v>41</v>
      </c>
      <c r="L16590" t="s">
        <v>60</v>
      </c>
      <c r="M16590">
        <v>100000</v>
      </c>
      <c r="N16590"/>
      <c r="O16590" t="s">
        <v>28963</v>
      </c>
    </row>
    <row r="16591" spans="1:16" x14ac:dyDescent="0.25">
      <c r="A16591" t="s">
        <v>6</v>
      </c>
      <c r="B16591" t="s">
        <v>28964</v>
      </c>
      <c r="C16591" t="s">
        <v>1593</v>
      </c>
      <c r="D16591" t="s">
        <v>9527</v>
      </c>
      <c r="E16591" t="s">
        <v>59</v>
      </c>
      <c r="F16591" t="b">
        <v>0</v>
      </c>
      <c r="G16591" t="s">
        <v>65</v>
      </c>
      <c r="H16591" s="1">
        <v>46204.004513888889</v>
      </c>
      <c r="I16591" t="b">
        <v>0</v>
      </c>
      <c r="J16591" t="b">
        <v>1</v>
      </c>
      <c r="K16591" t="s">
        <v>41</v>
      </c>
      <c r="L16591" t="s">
        <v>60</v>
      </c>
      <c r="M16591">
        <v>121700</v>
      </c>
      <c r="N16591"/>
      <c r="O16591" t="s">
        <v>28965</v>
      </c>
      <c r="P16591" t="s">
        <v>85</v>
      </c>
    </row>
    <row r="16592" spans="1:16" x14ac:dyDescent="0.25">
      <c r="A16592" t="s">
        <v>2</v>
      </c>
      <c r="B16592" t="s">
        <v>28966</v>
      </c>
      <c r="C16592" t="s">
        <v>76</v>
      </c>
      <c r="D16592" t="s">
        <v>4515</v>
      </c>
      <c r="E16592" t="s">
        <v>59</v>
      </c>
      <c r="F16592" t="b">
        <v>1</v>
      </c>
      <c r="G16592" t="s">
        <v>20</v>
      </c>
      <c r="H16592" s="1">
        <v>46204.005347222221</v>
      </c>
      <c r="I16592" t="b">
        <v>0</v>
      </c>
      <c r="J16592" t="b">
        <v>0</v>
      </c>
      <c r="K16592" t="s">
        <v>20</v>
      </c>
      <c r="L16592" t="s">
        <v>60</v>
      </c>
      <c r="M16592">
        <v>50000</v>
      </c>
      <c r="N16592"/>
      <c r="O16592" t="s">
        <v>7363</v>
      </c>
      <c r="P16592" t="s">
        <v>8217</v>
      </c>
    </row>
    <row r="16593" spans="1:16" x14ac:dyDescent="0.25">
      <c r="A16593" t="s">
        <v>3</v>
      </c>
      <c r="B16593" t="s">
        <v>28967</v>
      </c>
      <c r="C16593" t="s">
        <v>24017</v>
      </c>
      <c r="D16593" t="s">
        <v>4515</v>
      </c>
      <c r="E16593" t="s">
        <v>59</v>
      </c>
      <c r="F16593" t="b">
        <v>0</v>
      </c>
      <c r="G16593" t="s">
        <v>37</v>
      </c>
      <c r="H16593" s="1">
        <v>46204.006354166668</v>
      </c>
      <c r="I16593" t="b">
        <v>0</v>
      </c>
      <c r="J16593" t="b">
        <v>0</v>
      </c>
      <c r="K16593" t="s">
        <v>37</v>
      </c>
      <c r="L16593" t="s">
        <v>60</v>
      </c>
      <c r="M16593">
        <v>121500</v>
      </c>
      <c r="N16593"/>
      <c r="O16593" t="s">
        <v>14181</v>
      </c>
      <c r="P16593" t="s">
        <v>28968</v>
      </c>
    </row>
    <row r="16594" spans="1:16" x14ac:dyDescent="0.25">
      <c r="A16594" t="s">
        <v>1</v>
      </c>
      <c r="B16594" t="s">
        <v>390</v>
      </c>
      <c r="C16594" t="s">
        <v>28969</v>
      </c>
      <c r="D16594" t="s">
        <v>4756</v>
      </c>
      <c r="E16594" t="s">
        <v>59</v>
      </c>
      <c r="F16594" t="b">
        <v>0</v>
      </c>
      <c r="G16594" t="s">
        <v>77</v>
      </c>
      <c r="H16594" s="1">
        <v>46204.006527777783</v>
      </c>
      <c r="I16594" t="b">
        <v>1</v>
      </c>
      <c r="J16594" t="b">
        <v>0</v>
      </c>
      <c r="K16594" t="s">
        <v>41</v>
      </c>
      <c r="L16594" t="s">
        <v>60</v>
      </c>
      <c r="M16594">
        <v>135000</v>
      </c>
      <c r="N16594"/>
      <c r="O16594" t="s">
        <v>28970</v>
      </c>
      <c r="P16594" t="s">
        <v>28971</v>
      </c>
    </row>
    <row r="16595" spans="1:16" x14ac:dyDescent="0.25">
      <c r="A16595" t="s">
        <v>5</v>
      </c>
      <c r="B16595" t="s">
        <v>28972</v>
      </c>
      <c r="C16595" t="s">
        <v>4095</v>
      </c>
      <c r="D16595" t="s">
        <v>4515</v>
      </c>
      <c r="E16595" t="s">
        <v>59</v>
      </c>
      <c r="F16595" t="b">
        <v>0</v>
      </c>
      <c r="G16595" t="s">
        <v>65</v>
      </c>
      <c r="H16595" s="1">
        <v>46204.006597222222</v>
      </c>
      <c r="I16595" t="b">
        <v>0</v>
      </c>
      <c r="J16595" t="b">
        <v>0</v>
      </c>
      <c r="K16595" t="s">
        <v>41</v>
      </c>
      <c r="L16595" t="s">
        <v>60</v>
      </c>
      <c r="M16595">
        <v>105000</v>
      </c>
      <c r="N16595"/>
      <c r="O16595" t="s">
        <v>28973</v>
      </c>
      <c r="P16595" t="s">
        <v>152</v>
      </c>
    </row>
    <row r="16596" spans="1:16" x14ac:dyDescent="0.25">
      <c r="A16596" t="s">
        <v>5</v>
      </c>
      <c r="B16596" t="s">
        <v>28974</v>
      </c>
      <c r="C16596" t="s">
        <v>165</v>
      </c>
      <c r="D16596" t="s">
        <v>4515</v>
      </c>
      <c r="E16596" t="s">
        <v>59</v>
      </c>
      <c r="F16596" t="b">
        <v>0</v>
      </c>
      <c r="G16596" t="s">
        <v>65</v>
      </c>
      <c r="H16596" s="1">
        <v>46204.006620370368</v>
      </c>
      <c r="I16596" t="b">
        <v>0</v>
      </c>
      <c r="J16596" t="b">
        <v>0</v>
      </c>
      <c r="K16596" t="s">
        <v>41</v>
      </c>
      <c r="L16596" t="s">
        <v>60</v>
      </c>
      <c r="M16596">
        <v>149500</v>
      </c>
      <c r="N16596"/>
      <c r="O16596" t="s">
        <v>3733</v>
      </c>
      <c r="P16596" t="s">
        <v>85</v>
      </c>
    </row>
    <row r="16597" spans="1:16" x14ac:dyDescent="0.25">
      <c r="A16597" t="s">
        <v>5</v>
      </c>
      <c r="B16597" t="s">
        <v>28975</v>
      </c>
      <c r="C16597" t="s">
        <v>64</v>
      </c>
      <c r="D16597" t="s">
        <v>4515</v>
      </c>
      <c r="E16597" t="s">
        <v>59</v>
      </c>
      <c r="F16597" t="b">
        <v>0</v>
      </c>
      <c r="G16597" t="s">
        <v>65</v>
      </c>
      <c r="H16597" s="1">
        <v>46204.006631944438</v>
      </c>
      <c r="I16597" t="b">
        <v>1</v>
      </c>
      <c r="J16597" t="b">
        <v>0</v>
      </c>
      <c r="K16597" t="s">
        <v>41</v>
      </c>
      <c r="L16597" t="s">
        <v>60</v>
      </c>
      <c r="M16597">
        <v>129500</v>
      </c>
      <c r="N16597"/>
      <c r="O16597" t="s">
        <v>28976</v>
      </c>
    </row>
    <row r="16598" spans="1:16" x14ac:dyDescent="0.25">
      <c r="A16598" t="s">
        <v>1</v>
      </c>
      <c r="B16598" t="s">
        <v>28977</v>
      </c>
      <c r="C16598" t="s">
        <v>2359</v>
      </c>
      <c r="D16598" t="s">
        <v>4515</v>
      </c>
      <c r="E16598" t="s">
        <v>59</v>
      </c>
      <c r="F16598" t="b">
        <v>0</v>
      </c>
      <c r="G16598" t="s">
        <v>34</v>
      </c>
      <c r="H16598" s="1">
        <v>46204.008402777778</v>
      </c>
      <c r="I16598" t="b">
        <v>0</v>
      </c>
      <c r="J16598" t="b">
        <v>0</v>
      </c>
      <c r="K16598" t="s">
        <v>34</v>
      </c>
      <c r="L16598" t="s">
        <v>60</v>
      </c>
      <c r="M16598">
        <v>750000</v>
      </c>
      <c r="N16598"/>
      <c r="O16598" t="s">
        <v>28978</v>
      </c>
    </row>
    <row r="16599" spans="1:16" x14ac:dyDescent="0.25">
      <c r="A16599" t="s">
        <v>1</v>
      </c>
      <c r="B16599" t="s">
        <v>28979</v>
      </c>
      <c r="C16599" t="s">
        <v>6315</v>
      </c>
      <c r="D16599" t="s">
        <v>28792</v>
      </c>
      <c r="E16599" t="s">
        <v>59</v>
      </c>
      <c r="F16599" t="b">
        <v>0</v>
      </c>
      <c r="G16599" t="s">
        <v>40</v>
      </c>
      <c r="H16599" s="1">
        <v>46204.008715277778</v>
      </c>
      <c r="I16599" t="b">
        <v>1</v>
      </c>
      <c r="J16599" t="b">
        <v>0</v>
      </c>
      <c r="K16599" t="s">
        <v>40</v>
      </c>
      <c r="L16599" t="s">
        <v>60</v>
      </c>
      <c r="M16599">
        <v>30485</v>
      </c>
      <c r="N16599"/>
      <c r="O16599" t="s">
        <v>28980</v>
      </c>
    </row>
    <row r="16600" spans="1:16" x14ac:dyDescent="0.25">
      <c r="A16600" t="s">
        <v>3</v>
      </c>
      <c r="B16600" t="s">
        <v>28981</v>
      </c>
      <c r="C16600" t="s">
        <v>4825</v>
      </c>
      <c r="D16600" t="s">
        <v>4526</v>
      </c>
      <c r="E16600" t="s">
        <v>59</v>
      </c>
      <c r="F16600" t="b">
        <v>0</v>
      </c>
      <c r="G16600" t="s">
        <v>68</v>
      </c>
      <c r="H16600" s="1">
        <v>46204.044085648151</v>
      </c>
      <c r="I16600" t="b">
        <v>0</v>
      </c>
      <c r="J16600" t="b">
        <v>0</v>
      </c>
      <c r="K16600" t="s">
        <v>41</v>
      </c>
      <c r="L16600" t="s">
        <v>74</v>
      </c>
      <c r="M16600"/>
      <c r="N16600">
        <v>55.2</v>
      </c>
      <c r="O16600" t="s">
        <v>4826</v>
      </c>
    </row>
    <row r="16601" spans="1:16" x14ac:dyDescent="0.25">
      <c r="A16601" t="s">
        <v>0</v>
      </c>
      <c r="B16601" t="s">
        <v>1318</v>
      </c>
      <c r="C16601" t="s">
        <v>3053</v>
      </c>
      <c r="D16601" t="s">
        <v>4756</v>
      </c>
      <c r="E16601" t="s">
        <v>59</v>
      </c>
      <c r="F16601" t="b">
        <v>0</v>
      </c>
      <c r="G16601" t="s">
        <v>68</v>
      </c>
      <c r="H16601" s="1">
        <v>46204.085717592592</v>
      </c>
      <c r="I16601" t="b">
        <v>1</v>
      </c>
      <c r="J16601" t="b">
        <v>0</v>
      </c>
      <c r="K16601" t="s">
        <v>41</v>
      </c>
      <c r="L16601" t="s">
        <v>60</v>
      </c>
      <c r="M16601">
        <v>87500</v>
      </c>
      <c r="N16601"/>
      <c r="O16601" t="s">
        <v>28982</v>
      </c>
      <c r="P16601" t="s">
        <v>1738</v>
      </c>
    </row>
    <row r="16602" spans="1:16" x14ac:dyDescent="0.25">
      <c r="A16602" t="s">
        <v>0</v>
      </c>
      <c r="B16602" t="s">
        <v>28983</v>
      </c>
      <c r="C16602" t="s">
        <v>81</v>
      </c>
      <c r="D16602" t="s">
        <v>2360</v>
      </c>
      <c r="E16602" t="s">
        <v>59</v>
      </c>
      <c r="F16602" t="b">
        <v>0</v>
      </c>
      <c r="G16602" t="s">
        <v>77</v>
      </c>
      <c r="H16602" s="1">
        <v>46204.210578703707</v>
      </c>
      <c r="I16602" t="b">
        <v>1</v>
      </c>
      <c r="J16602" t="b">
        <v>0</v>
      </c>
      <c r="K16602" t="s">
        <v>41</v>
      </c>
      <c r="L16602" t="s">
        <v>60</v>
      </c>
      <c r="M16602">
        <v>103750</v>
      </c>
      <c r="N16602"/>
      <c r="O16602" t="s">
        <v>1948</v>
      </c>
      <c r="P16602" t="s">
        <v>1929</v>
      </c>
    </row>
    <row r="16603" spans="1:16" x14ac:dyDescent="0.25">
      <c r="A16603" t="s">
        <v>0</v>
      </c>
      <c r="B16603" t="s">
        <v>28984</v>
      </c>
      <c r="C16603" t="s">
        <v>76</v>
      </c>
      <c r="D16603" t="s">
        <v>8612</v>
      </c>
      <c r="E16603" t="s">
        <v>88</v>
      </c>
      <c r="F16603" t="b">
        <v>1</v>
      </c>
      <c r="G16603" t="s">
        <v>77</v>
      </c>
      <c r="H16603" s="1">
        <v>46204.252245370371</v>
      </c>
      <c r="I16603" t="b">
        <v>0</v>
      </c>
      <c r="J16603" t="b">
        <v>1</v>
      </c>
      <c r="K16603" t="s">
        <v>41</v>
      </c>
      <c r="L16603" t="s">
        <v>74</v>
      </c>
      <c r="M16603"/>
      <c r="N16603">
        <v>37.5</v>
      </c>
      <c r="O16603" t="s">
        <v>1041</v>
      </c>
      <c r="P16603" t="s">
        <v>28985</v>
      </c>
    </row>
    <row r="16604" spans="1:16" x14ac:dyDescent="0.25">
      <c r="A16604" t="s">
        <v>3</v>
      </c>
      <c r="B16604" t="s">
        <v>28986</v>
      </c>
      <c r="C16604" t="s">
        <v>320</v>
      </c>
      <c r="D16604" t="s">
        <v>2360</v>
      </c>
      <c r="E16604" t="s">
        <v>59</v>
      </c>
      <c r="F16604" t="b">
        <v>0</v>
      </c>
      <c r="G16604" t="s">
        <v>73</v>
      </c>
      <c r="H16604" s="1">
        <v>46204.252256944441</v>
      </c>
      <c r="I16604" t="b">
        <v>0</v>
      </c>
      <c r="J16604" t="b">
        <v>1</v>
      </c>
      <c r="K16604" t="s">
        <v>41</v>
      </c>
      <c r="L16604" t="s">
        <v>60</v>
      </c>
      <c r="M16604">
        <v>72984.5</v>
      </c>
      <c r="N16604"/>
      <c r="O16604" t="s">
        <v>265</v>
      </c>
    </row>
    <row r="16605" spans="1:16" x14ac:dyDescent="0.25">
      <c r="A16605" t="s">
        <v>0</v>
      </c>
      <c r="B16605" t="s">
        <v>28987</v>
      </c>
      <c r="C16605" t="s">
        <v>28</v>
      </c>
      <c r="D16605" t="s">
        <v>2544</v>
      </c>
      <c r="E16605" t="s">
        <v>59</v>
      </c>
      <c r="F16605" t="b">
        <v>0</v>
      </c>
      <c r="G16605" t="s">
        <v>28</v>
      </c>
      <c r="H16605" s="1">
        <v>46204.253587962958</v>
      </c>
      <c r="I16605" t="b">
        <v>0</v>
      </c>
      <c r="J16605" t="b">
        <v>0</v>
      </c>
      <c r="K16605" t="s">
        <v>28</v>
      </c>
      <c r="L16605" t="s">
        <v>60</v>
      </c>
      <c r="M16605">
        <v>1200000</v>
      </c>
      <c r="N16605"/>
      <c r="O16605" t="s">
        <v>2544</v>
      </c>
      <c r="P16605" t="s">
        <v>28988</v>
      </c>
    </row>
    <row r="16606" spans="1:16" x14ac:dyDescent="0.25">
      <c r="A16606" t="s">
        <v>0</v>
      </c>
      <c r="B16606" t="s">
        <v>28668</v>
      </c>
      <c r="C16606" t="s">
        <v>574</v>
      </c>
      <c r="D16606" t="s">
        <v>4587</v>
      </c>
      <c r="E16606" t="s">
        <v>9123</v>
      </c>
      <c r="F16606" t="b">
        <v>0</v>
      </c>
      <c r="G16606" t="s">
        <v>41</v>
      </c>
      <c r="H16606" s="1">
        <v>46204.254155092603</v>
      </c>
      <c r="I16606" t="b">
        <v>0</v>
      </c>
      <c r="J16606" t="b">
        <v>0</v>
      </c>
      <c r="K16606" t="s">
        <v>41</v>
      </c>
      <c r="L16606" t="s">
        <v>74</v>
      </c>
      <c r="M16606"/>
      <c r="N16606">
        <v>19.5</v>
      </c>
      <c r="O16606" t="s">
        <v>28989</v>
      </c>
      <c r="P16606" t="s">
        <v>3990</v>
      </c>
    </row>
    <row r="16607" spans="1:16" x14ac:dyDescent="0.25">
      <c r="A16607" t="s">
        <v>6</v>
      </c>
      <c r="B16607" t="s">
        <v>28990</v>
      </c>
      <c r="C16607" t="s">
        <v>97</v>
      </c>
      <c r="D16607" t="s">
        <v>5440</v>
      </c>
      <c r="E16607" t="s">
        <v>59</v>
      </c>
      <c r="F16607" t="b">
        <v>0</v>
      </c>
      <c r="G16607" t="s">
        <v>89</v>
      </c>
      <c r="H16607" s="1">
        <v>46204.254270833328</v>
      </c>
      <c r="I16607" t="b">
        <v>0</v>
      </c>
      <c r="J16607" t="b">
        <v>0</v>
      </c>
      <c r="K16607" t="s">
        <v>41</v>
      </c>
      <c r="L16607" t="s">
        <v>60</v>
      </c>
      <c r="M16607">
        <v>125776</v>
      </c>
      <c r="N16607"/>
      <c r="O16607" t="s">
        <v>28991</v>
      </c>
      <c r="P16607" t="s">
        <v>1409</v>
      </c>
    </row>
    <row r="16608" spans="1:16" x14ac:dyDescent="0.25">
      <c r="A16608" t="s">
        <v>6</v>
      </c>
      <c r="B16608" t="s">
        <v>28990</v>
      </c>
      <c r="C16608" t="s">
        <v>1506</v>
      </c>
      <c r="D16608" t="s">
        <v>5440</v>
      </c>
      <c r="E16608" t="s">
        <v>59</v>
      </c>
      <c r="F16608" t="b">
        <v>0</v>
      </c>
      <c r="G16608" t="s">
        <v>73</v>
      </c>
      <c r="H16608" s="1">
        <v>46204.254328703697</v>
      </c>
      <c r="I16608" t="b">
        <v>0</v>
      </c>
      <c r="J16608" t="b">
        <v>0</v>
      </c>
      <c r="K16608" t="s">
        <v>41</v>
      </c>
      <c r="L16608" t="s">
        <v>60</v>
      </c>
      <c r="M16608">
        <v>125776</v>
      </c>
      <c r="N16608"/>
      <c r="O16608" t="s">
        <v>28991</v>
      </c>
      <c r="P16608" t="s">
        <v>283</v>
      </c>
    </row>
    <row r="16609" spans="1:16" x14ac:dyDescent="0.25">
      <c r="A16609" t="s">
        <v>4</v>
      </c>
      <c r="B16609" t="s">
        <v>28992</v>
      </c>
      <c r="C16609" t="s">
        <v>9560</v>
      </c>
      <c r="D16609" t="s">
        <v>4346</v>
      </c>
      <c r="E16609" t="s">
        <v>59</v>
      </c>
      <c r="F16609" t="b">
        <v>0</v>
      </c>
      <c r="G16609" t="s">
        <v>19</v>
      </c>
      <c r="H16609" s="1">
        <v>46204.25712962963</v>
      </c>
      <c r="I16609" t="b">
        <v>0</v>
      </c>
      <c r="J16609" t="b">
        <v>0</v>
      </c>
      <c r="K16609" t="s">
        <v>19</v>
      </c>
      <c r="L16609" t="s">
        <v>60</v>
      </c>
      <c r="M16609">
        <v>1000000</v>
      </c>
      <c r="N16609"/>
      <c r="O16609" t="s">
        <v>28993</v>
      </c>
      <c r="P16609" t="s">
        <v>28994</v>
      </c>
    </row>
    <row r="16610" spans="1:16" x14ac:dyDescent="0.25">
      <c r="A16610" t="s">
        <v>0</v>
      </c>
      <c r="B16610" t="s">
        <v>28995</v>
      </c>
      <c r="C16610" t="s">
        <v>330</v>
      </c>
      <c r="D16610" t="s">
        <v>2360</v>
      </c>
      <c r="E16610" t="s">
        <v>59</v>
      </c>
      <c r="F16610" t="b">
        <v>0</v>
      </c>
      <c r="G16610" t="s">
        <v>41</v>
      </c>
      <c r="H16610" s="1">
        <v>46204.295844907407</v>
      </c>
      <c r="I16610" t="b">
        <v>0</v>
      </c>
      <c r="J16610" t="b">
        <v>1</v>
      </c>
      <c r="K16610" t="s">
        <v>41</v>
      </c>
      <c r="L16610" t="s">
        <v>60</v>
      </c>
      <c r="M16610">
        <v>99640</v>
      </c>
      <c r="N16610"/>
      <c r="O16610" t="s">
        <v>28996</v>
      </c>
      <c r="P16610" t="s">
        <v>28997</v>
      </c>
    </row>
    <row r="16611" spans="1:16" x14ac:dyDescent="0.25">
      <c r="A16611" t="s">
        <v>6</v>
      </c>
      <c r="B16611" t="s">
        <v>28998</v>
      </c>
      <c r="C16611" t="s">
        <v>998</v>
      </c>
      <c r="D16611" t="s">
        <v>28999</v>
      </c>
      <c r="E16611" t="s">
        <v>59</v>
      </c>
      <c r="F16611" t="b">
        <v>0</v>
      </c>
      <c r="G16611" t="s">
        <v>65</v>
      </c>
      <c r="H16611" s="1">
        <v>46204.337685185194</v>
      </c>
      <c r="I16611" t="b">
        <v>0</v>
      </c>
      <c r="J16611" t="b">
        <v>0</v>
      </c>
      <c r="K16611" t="s">
        <v>41</v>
      </c>
      <c r="L16611" t="s">
        <v>60</v>
      </c>
      <c r="M16611">
        <v>142000</v>
      </c>
      <c r="N16611"/>
      <c r="O16611" t="s">
        <v>2521</v>
      </c>
      <c r="P16611" t="s">
        <v>208</v>
      </c>
    </row>
    <row r="16612" spans="1:16" x14ac:dyDescent="0.25">
      <c r="A16612" t="s">
        <v>5</v>
      </c>
      <c r="B16612" t="s">
        <v>29000</v>
      </c>
      <c r="C16612" t="s">
        <v>5795</v>
      </c>
      <c r="D16612" t="s">
        <v>4526</v>
      </c>
      <c r="E16612" t="s">
        <v>88</v>
      </c>
      <c r="F16612" t="b">
        <v>0</v>
      </c>
      <c r="G16612" t="s">
        <v>40</v>
      </c>
      <c r="H16612" s="1">
        <v>46204.341493055559</v>
      </c>
      <c r="I16612" t="b">
        <v>1</v>
      </c>
      <c r="J16612" t="b">
        <v>0</v>
      </c>
      <c r="K16612" t="s">
        <v>40</v>
      </c>
      <c r="L16612" t="s">
        <v>74</v>
      </c>
      <c r="M16612"/>
      <c r="N16612">
        <v>47.5</v>
      </c>
      <c r="O16612" t="s">
        <v>9604</v>
      </c>
      <c r="P16612" t="s">
        <v>29001</v>
      </c>
    </row>
    <row r="16613" spans="1:16" x14ac:dyDescent="0.25">
      <c r="A16613" t="s">
        <v>3</v>
      </c>
      <c r="B16613" t="s">
        <v>29002</v>
      </c>
      <c r="C16613" t="s">
        <v>112</v>
      </c>
      <c r="D16613" t="s">
        <v>4526</v>
      </c>
      <c r="E16613" t="s">
        <v>59</v>
      </c>
      <c r="F16613" t="b">
        <v>0</v>
      </c>
      <c r="G16613" t="s">
        <v>65</v>
      </c>
      <c r="H16613" s="1">
        <v>46204.377210648148</v>
      </c>
      <c r="I16613" t="b">
        <v>1</v>
      </c>
      <c r="J16613" t="b">
        <v>1</v>
      </c>
      <c r="K16613" t="s">
        <v>41</v>
      </c>
      <c r="L16613" t="s">
        <v>60</v>
      </c>
      <c r="M16613">
        <v>160000</v>
      </c>
      <c r="N16613"/>
      <c r="O16613" t="s">
        <v>343</v>
      </c>
      <c r="P16613" t="s">
        <v>85</v>
      </c>
    </row>
    <row r="16614" spans="1:16" x14ac:dyDescent="0.25">
      <c r="A16614" t="s">
        <v>0</v>
      </c>
      <c r="B16614" t="s">
        <v>29003</v>
      </c>
      <c r="C16614" t="s">
        <v>162</v>
      </c>
      <c r="D16614" t="s">
        <v>4526</v>
      </c>
      <c r="E16614" t="s">
        <v>59</v>
      </c>
      <c r="F16614" t="b">
        <v>0</v>
      </c>
      <c r="G16614" t="s">
        <v>73</v>
      </c>
      <c r="H16614" s="1">
        <v>46204.377268518518</v>
      </c>
      <c r="I16614" t="b">
        <v>0</v>
      </c>
      <c r="J16614" t="b">
        <v>1</v>
      </c>
      <c r="K16614" t="s">
        <v>41</v>
      </c>
      <c r="L16614" t="s">
        <v>60</v>
      </c>
      <c r="M16614">
        <v>129500</v>
      </c>
      <c r="N16614"/>
      <c r="O16614" t="s">
        <v>343</v>
      </c>
    </row>
    <row r="16615" spans="1:16" x14ac:dyDescent="0.25">
      <c r="A16615" t="s">
        <v>0</v>
      </c>
      <c r="B16615" t="s">
        <v>29003</v>
      </c>
      <c r="C16615" t="s">
        <v>353</v>
      </c>
      <c r="D16615" t="s">
        <v>4526</v>
      </c>
      <c r="E16615" t="s">
        <v>59</v>
      </c>
      <c r="F16615" t="b">
        <v>0</v>
      </c>
      <c r="G16615" t="s">
        <v>77</v>
      </c>
      <c r="H16615" s="1">
        <v>46204.377291666657</v>
      </c>
      <c r="I16615" t="b">
        <v>0</v>
      </c>
      <c r="J16615" t="b">
        <v>1</v>
      </c>
      <c r="K16615" t="s">
        <v>41</v>
      </c>
      <c r="L16615" t="s">
        <v>60</v>
      </c>
      <c r="M16615">
        <v>129500</v>
      </c>
      <c r="N16615"/>
      <c r="O16615" t="s">
        <v>343</v>
      </c>
    </row>
    <row r="16616" spans="1:16" x14ac:dyDescent="0.25">
      <c r="A16616" t="s">
        <v>4</v>
      </c>
      <c r="B16616" t="s">
        <v>29004</v>
      </c>
      <c r="C16616" t="s">
        <v>5115</v>
      </c>
      <c r="D16616" t="s">
        <v>4526</v>
      </c>
      <c r="E16616" t="s">
        <v>59</v>
      </c>
      <c r="F16616" t="b">
        <v>0</v>
      </c>
      <c r="G16616" t="s">
        <v>40</v>
      </c>
      <c r="H16616" s="1">
        <v>46204.379143518519</v>
      </c>
      <c r="I16616" t="b">
        <v>1</v>
      </c>
      <c r="J16616" t="b">
        <v>0</v>
      </c>
      <c r="K16616" t="s">
        <v>40</v>
      </c>
      <c r="L16616" t="s">
        <v>60</v>
      </c>
      <c r="M16616">
        <v>47500</v>
      </c>
      <c r="N16616"/>
      <c r="O16616" t="s">
        <v>8522</v>
      </c>
      <c r="P16616" t="s">
        <v>8523</v>
      </c>
    </row>
    <row r="16617" spans="1:16" x14ac:dyDescent="0.25">
      <c r="A16617" t="s">
        <v>1</v>
      </c>
      <c r="B16617" t="s">
        <v>210</v>
      </c>
      <c r="C16617" t="s">
        <v>10221</v>
      </c>
      <c r="D16617" t="s">
        <v>4346</v>
      </c>
      <c r="E16617" t="s">
        <v>59</v>
      </c>
      <c r="F16617" t="b">
        <v>0</v>
      </c>
      <c r="G16617" t="s">
        <v>19</v>
      </c>
      <c r="H16617" s="1">
        <v>46204.38208333333</v>
      </c>
      <c r="I16617" t="b">
        <v>1</v>
      </c>
      <c r="J16617" t="b">
        <v>0</v>
      </c>
      <c r="K16617" t="s">
        <v>19</v>
      </c>
      <c r="L16617" t="s">
        <v>60</v>
      </c>
      <c r="M16617">
        <v>1350000</v>
      </c>
      <c r="N16617"/>
      <c r="O16617" t="s">
        <v>29005</v>
      </c>
      <c r="P16617" t="s">
        <v>29006</v>
      </c>
    </row>
    <row r="16618" spans="1:16" x14ac:dyDescent="0.25">
      <c r="A16618" t="s">
        <v>7</v>
      </c>
      <c r="B16618" t="s">
        <v>29007</v>
      </c>
      <c r="C16618" t="s">
        <v>678</v>
      </c>
      <c r="D16618" t="s">
        <v>2360</v>
      </c>
      <c r="E16618" t="s">
        <v>59</v>
      </c>
      <c r="F16618" t="b">
        <v>0</v>
      </c>
      <c r="G16618" t="s">
        <v>65</v>
      </c>
      <c r="H16618" s="1">
        <v>46204.418935185182</v>
      </c>
      <c r="I16618" t="b">
        <v>1</v>
      </c>
      <c r="J16618" t="b">
        <v>1</v>
      </c>
      <c r="K16618" t="s">
        <v>41</v>
      </c>
      <c r="L16618" t="s">
        <v>74</v>
      </c>
      <c r="M16618"/>
      <c r="N16618">
        <v>85</v>
      </c>
      <c r="O16618" t="s">
        <v>904</v>
      </c>
      <c r="P16618" t="s">
        <v>85</v>
      </c>
    </row>
    <row r="16619" spans="1:16" x14ac:dyDescent="0.25">
      <c r="A16619" t="s">
        <v>3</v>
      </c>
      <c r="B16619" t="s">
        <v>29008</v>
      </c>
      <c r="C16619" t="s">
        <v>86</v>
      </c>
      <c r="D16619" t="s">
        <v>4526</v>
      </c>
      <c r="E16619" t="s">
        <v>59</v>
      </c>
      <c r="F16619" t="b">
        <v>0</v>
      </c>
      <c r="G16619" t="s">
        <v>77</v>
      </c>
      <c r="H16619" s="1">
        <v>46204.418958333343</v>
      </c>
      <c r="I16619" t="b">
        <v>0</v>
      </c>
      <c r="J16619" t="b">
        <v>0</v>
      </c>
      <c r="K16619" t="s">
        <v>41</v>
      </c>
      <c r="L16619" t="s">
        <v>60</v>
      </c>
      <c r="M16619">
        <v>87500</v>
      </c>
      <c r="N16619"/>
      <c r="O16619" t="s">
        <v>29009</v>
      </c>
      <c r="P16619" t="s">
        <v>352</v>
      </c>
    </row>
    <row r="16620" spans="1:16" x14ac:dyDescent="0.25">
      <c r="A16620" t="s">
        <v>0</v>
      </c>
      <c r="B16620" t="s">
        <v>23288</v>
      </c>
      <c r="C16620" t="s">
        <v>566</v>
      </c>
      <c r="D16620" t="s">
        <v>2360</v>
      </c>
      <c r="E16620" t="s">
        <v>59</v>
      </c>
      <c r="F16620" t="b">
        <v>0</v>
      </c>
      <c r="G16620" t="s">
        <v>65</v>
      </c>
      <c r="H16620" s="1">
        <v>46204.418969907398</v>
      </c>
      <c r="I16620" t="b">
        <v>0</v>
      </c>
      <c r="J16620" t="b">
        <v>1</v>
      </c>
      <c r="K16620" t="s">
        <v>41</v>
      </c>
      <c r="L16620" t="s">
        <v>60</v>
      </c>
      <c r="M16620">
        <v>91800</v>
      </c>
      <c r="N16620"/>
      <c r="O16620" t="s">
        <v>29010</v>
      </c>
      <c r="P16620" t="s">
        <v>23290</v>
      </c>
    </row>
    <row r="16621" spans="1:16" x14ac:dyDescent="0.25">
      <c r="A16621" t="s">
        <v>0</v>
      </c>
      <c r="B16621" t="s">
        <v>1706</v>
      </c>
      <c r="C16621" t="s">
        <v>1122</v>
      </c>
      <c r="D16621" t="s">
        <v>4526</v>
      </c>
      <c r="E16621" t="s">
        <v>59</v>
      </c>
      <c r="F16621" t="b">
        <v>0</v>
      </c>
      <c r="G16621" t="s">
        <v>65</v>
      </c>
      <c r="H16621" s="1">
        <v>46204.460543981477</v>
      </c>
      <c r="I16621" t="b">
        <v>0</v>
      </c>
      <c r="J16621" t="b">
        <v>1</v>
      </c>
      <c r="K16621" t="s">
        <v>41</v>
      </c>
      <c r="L16621" t="s">
        <v>60</v>
      </c>
      <c r="M16621">
        <v>106400</v>
      </c>
      <c r="N16621"/>
      <c r="O16621" t="s">
        <v>516</v>
      </c>
      <c r="P16621" t="s">
        <v>85</v>
      </c>
    </row>
    <row r="16622" spans="1:16" x14ac:dyDescent="0.25">
      <c r="A16622" t="s">
        <v>3</v>
      </c>
      <c r="B16622" t="s">
        <v>29011</v>
      </c>
      <c r="C16622" t="s">
        <v>81</v>
      </c>
      <c r="D16622" t="s">
        <v>4526</v>
      </c>
      <c r="E16622" t="s">
        <v>59</v>
      </c>
      <c r="F16622" t="b">
        <v>0</v>
      </c>
      <c r="G16622" t="s">
        <v>77</v>
      </c>
      <c r="H16622" s="1">
        <v>46204.460625</v>
      </c>
      <c r="I16622" t="b">
        <v>0</v>
      </c>
      <c r="J16622" t="b">
        <v>1</v>
      </c>
      <c r="K16622" t="s">
        <v>41</v>
      </c>
      <c r="L16622" t="s">
        <v>60</v>
      </c>
      <c r="M16622">
        <v>257500</v>
      </c>
      <c r="N16622"/>
      <c r="O16622" t="s">
        <v>3519</v>
      </c>
      <c r="P16622" t="s">
        <v>1409</v>
      </c>
    </row>
    <row r="16623" spans="1:16" x14ac:dyDescent="0.25">
      <c r="A16623" t="s">
        <v>0</v>
      </c>
      <c r="B16623" t="s">
        <v>29012</v>
      </c>
      <c r="C16623" t="s">
        <v>913</v>
      </c>
      <c r="D16623" t="s">
        <v>4526</v>
      </c>
      <c r="E16623" t="s">
        <v>88</v>
      </c>
      <c r="F16623" t="b">
        <v>0</v>
      </c>
      <c r="G16623" t="s">
        <v>20</v>
      </c>
      <c r="H16623" s="1">
        <v>46204.461469907408</v>
      </c>
      <c r="I16623" t="b">
        <v>1</v>
      </c>
      <c r="J16623" t="b">
        <v>0</v>
      </c>
      <c r="K16623" t="s">
        <v>20</v>
      </c>
      <c r="L16623" t="s">
        <v>74</v>
      </c>
      <c r="M16623"/>
      <c r="N16623">
        <v>52.5</v>
      </c>
      <c r="O16623" t="s">
        <v>5339</v>
      </c>
    </row>
    <row r="16624" spans="1:16" x14ac:dyDescent="0.25">
      <c r="A16624" t="s">
        <v>0</v>
      </c>
      <c r="B16624" t="s">
        <v>29013</v>
      </c>
      <c r="C16624" t="s">
        <v>2413</v>
      </c>
      <c r="D16624" t="s">
        <v>2360</v>
      </c>
      <c r="E16624" t="s">
        <v>59</v>
      </c>
      <c r="F16624" t="b">
        <v>0</v>
      </c>
      <c r="G16624" t="s">
        <v>65</v>
      </c>
      <c r="H16624" s="1">
        <v>46204.502268518518</v>
      </c>
      <c r="I16624" t="b">
        <v>0</v>
      </c>
      <c r="J16624" t="b">
        <v>1</v>
      </c>
      <c r="K16624" t="s">
        <v>41</v>
      </c>
      <c r="L16624" t="s">
        <v>60</v>
      </c>
      <c r="M16624">
        <v>114500</v>
      </c>
      <c r="N16624"/>
      <c r="O16624" t="s">
        <v>5986</v>
      </c>
      <c r="P16624" t="s">
        <v>29014</v>
      </c>
    </row>
    <row r="16625" spans="1:16" x14ac:dyDescent="0.25">
      <c r="A16625" t="s">
        <v>0</v>
      </c>
      <c r="B16625" t="s">
        <v>29015</v>
      </c>
      <c r="C16625" t="s">
        <v>12269</v>
      </c>
      <c r="D16625" t="s">
        <v>4526</v>
      </c>
      <c r="E16625" t="s">
        <v>59</v>
      </c>
      <c r="F16625" t="b">
        <v>0</v>
      </c>
      <c r="G16625" t="s">
        <v>77</v>
      </c>
      <c r="H16625" s="1">
        <v>46204.543935185182</v>
      </c>
      <c r="I16625" t="b">
        <v>1</v>
      </c>
      <c r="J16625" t="b">
        <v>0</v>
      </c>
      <c r="K16625" t="s">
        <v>41</v>
      </c>
      <c r="L16625" t="s">
        <v>74</v>
      </c>
      <c r="M16625"/>
      <c r="N16625">
        <v>43</v>
      </c>
      <c r="O16625" t="s">
        <v>105</v>
      </c>
    </row>
    <row r="16626" spans="1:16" x14ac:dyDescent="0.25">
      <c r="A16626" t="s">
        <v>0</v>
      </c>
      <c r="B16626" t="s">
        <v>2686</v>
      </c>
      <c r="C16626" t="s">
        <v>172</v>
      </c>
      <c r="D16626" t="s">
        <v>4526</v>
      </c>
      <c r="E16626" t="s">
        <v>88</v>
      </c>
      <c r="F16626" t="b">
        <v>0</v>
      </c>
      <c r="G16626" t="s">
        <v>68</v>
      </c>
      <c r="H16626" s="1">
        <v>46204.544027777767</v>
      </c>
      <c r="I16626" t="b">
        <v>1</v>
      </c>
      <c r="J16626" t="b">
        <v>1</v>
      </c>
      <c r="K16626" t="s">
        <v>41</v>
      </c>
      <c r="L16626" t="s">
        <v>74</v>
      </c>
      <c r="M16626"/>
      <c r="N16626">
        <v>62.5</v>
      </c>
      <c r="O16626" t="s">
        <v>730</v>
      </c>
      <c r="P16626" t="s">
        <v>8909</v>
      </c>
    </row>
    <row r="16627" spans="1:16" x14ac:dyDescent="0.25">
      <c r="A16627" t="s">
        <v>3</v>
      </c>
      <c r="B16627" t="s">
        <v>29016</v>
      </c>
      <c r="C16627" t="s">
        <v>41</v>
      </c>
      <c r="D16627" t="s">
        <v>4526</v>
      </c>
      <c r="E16627" t="s">
        <v>88</v>
      </c>
      <c r="F16627" t="b">
        <v>0</v>
      </c>
      <c r="G16627" t="s">
        <v>41</v>
      </c>
      <c r="H16627" s="1">
        <v>46204.54582175926</v>
      </c>
      <c r="I16627" t="b">
        <v>0</v>
      </c>
      <c r="J16627" t="b">
        <v>0</v>
      </c>
      <c r="K16627" t="s">
        <v>41</v>
      </c>
      <c r="L16627" t="s">
        <v>74</v>
      </c>
      <c r="M16627"/>
      <c r="N16627">
        <v>55</v>
      </c>
      <c r="O16627" t="s">
        <v>105</v>
      </c>
    </row>
    <row r="16628" spans="1:16" x14ac:dyDescent="0.25">
      <c r="A16628" t="s">
        <v>6</v>
      </c>
      <c r="B16628" t="s">
        <v>531</v>
      </c>
      <c r="C16628" t="s">
        <v>1156</v>
      </c>
      <c r="D16628" t="s">
        <v>4526</v>
      </c>
      <c r="E16628" t="s">
        <v>59</v>
      </c>
      <c r="F16628" t="b">
        <v>0</v>
      </c>
      <c r="G16628" t="s">
        <v>77</v>
      </c>
      <c r="H16628" s="1">
        <v>46204.545949074083</v>
      </c>
      <c r="I16628" t="b">
        <v>0</v>
      </c>
      <c r="J16628" t="b">
        <v>1</v>
      </c>
      <c r="K16628" t="s">
        <v>41</v>
      </c>
      <c r="L16628" t="s">
        <v>60</v>
      </c>
      <c r="M16628">
        <v>198000</v>
      </c>
      <c r="N16628"/>
      <c r="O16628" t="s">
        <v>424</v>
      </c>
      <c r="P16628" t="s">
        <v>28561</v>
      </c>
    </row>
    <row r="16629" spans="1:16" x14ac:dyDescent="0.25">
      <c r="A16629" t="s">
        <v>2</v>
      </c>
      <c r="B16629" t="s">
        <v>29017</v>
      </c>
      <c r="C16629" t="s">
        <v>5717</v>
      </c>
      <c r="D16629" t="s">
        <v>4346</v>
      </c>
      <c r="E16629" t="s">
        <v>59</v>
      </c>
      <c r="F16629" t="b">
        <v>0</v>
      </c>
      <c r="G16629" t="s">
        <v>19</v>
      </c>
      <c r="H16629" s="1">
        <v>46204.546689814822</v>
      </c>
      <c r="I16629" t="b">
        <v>0</v>
      </c>
      <c r="J16629" t="b">
        <v>0</v>
      </c>
      <c r="K16629" t="s">
        <v>19</v>
      </c>
      <c r="L16629" t="s">
        <v>60</v>
      </c>
      <c r="M16629">
        <v>750000</v>
      </c>
      <c r="N16629"/>
      <c r="O16629" t="s">
        <v>29018</v>
      </c>
      <c r="P16629" t="s">
        <v>29019</v>
      </c>
    </row>
    <row r="16630" spans="1:16" x14ac:dyDescent="0.25">
      <c r="A16630" t="s">
        <v>6</v>
      </c>
      <c r="B16630" t="s">
        <v>29020</v>
      </c>
      <c r="C16630" t="s">
        <v>41</v>
      </c>
      <c r="D16630" t="s">
        <v>4346</v>
      </c>
      <c r="E16630" t="s">
        <v>59</v>
      </c>
      <c r="F16630" t="b">
        <v>0</v>
      </c>
      <c r="G16630" t="s">
        <v>41</v>
      </c>
      <c r="H16630" s="1">
        <v>46204.547627314823</v>
      </c>
      <c r="I16630" t="b">
        <v>0</v>
      </c>
      <c r="J16630" t="b">
        <v>1</v>
      </c>
      <c r="K16630" t="s">
        <v>41</v>
      </c>
      <c r="L16630" t="s">
        <v>60</v>
      </c>
      <c r="M16630">
        <v>142500</v>
      </c>
      <c r="N16630"/>
      <c r="O16630" t="s">
        <v>11565</v>
      </c>
      <c r="P16630" t="s">
        <v>29021</v>
      </c>
    </row>
    <row r="16631" spans="1:16" x14ac:dyDescent="0.25">
      <c r="A16631" t="s">
        <v>1</v>
      </c>
      <c r="B16631" t="s">
        <v>29022</v>
      </c>
      <c r="C16631" t="s">
        <v>76</v>
      </c>
      <c r="D16631" t="s">
        <v>4526</v>
      </c>
      <c r="E16631" t="s">
        <v>59</v>
      </c>
      <c r="F16631" t="b">
        <v>1</v>
      </c>
      <c r="G16631" t="s">
        <v>89</v>
      </c>
      <c r="H16631" s="1">
        <v>46204.547696759262</v>
      </c>
      <c r="I16631" t="b">
        <v>1</v>
      </c>
      <c r="J16631" t="b">
        <v>1</v>
      </c>
      <c r="K16631" t="s">
        <v>41</v>
      </c>
      <c r="L16631" t="s">
        <v>74</v>
      </c>
      <c r="M16631"/>
      <c r="N16631">
        <v>55</v>
      </c>
      <c r="O16631" t="s">
        <v>7766</v>
      </c>
      <c r="P16631" t="s">
        <v>29023</v>
      </c>
    </row>
    <row r="16632" spans="1:16" x14ac:dyDescent="0.25">
      <c r="A16632" t="s">
        <v>1</v>
      </c>
      <c r="B16632" t="s">
        <v>29024</v>
      </c>
      <c r="C16632" t="s">
        <v>71</v>
      </c>
      <c r="D16632" t="s">
        <v>4526</v>
      </c>
      <c r="E16632" t="s">
        <v>88</v>
      </c>
      <c r="F16632" t="b">
        <v>0</v>
      </c>
      <c r="G16632" t="s">
        <v>68</v>
      </c>
      <c r="H16632" s="1">
        <v>46204.547731481478</v>
      </c>
      <c r="I16632" t="b">
        <v>1</v>
      </c>
      <c r="J16632" t="b">
        <v>0</v>
      </c>
      <c r="K16632" t="s">
        <v>41</v>
      </c>
      <c r="L16632" t="s">
        <v>74</v>
      </c>
      <c r="M16632"/>
      <c r="N16632">
        <v>80</v>
      </c>
      <c r="O16632" t="s">
        <v>3149</v>
      </c>
      <c r="P16632" t="s">
        <v>2319</v>
      </c>
    </row>
    <row r="16633" spans="1:16" x14ac:dyDescent="0.25">
      <c r="A16633" t="s">
        <v>1</v>
      </c>
      <c r="B16633" t="s">
        <v>1873</v>
      </c>
      <c r="C16633" t="s">
        <v>218</v>
      </c>
      <c r="D16633" t="s">
        <v>4526</v>
      </c>
      <c r="E16633" t="s">
        <v>59</v>
      </c>
      <c r="F16633" t="b">
        <v>0</v>
      </c>
      <c r="G16633" t="s">
        <v>68</v>
      </c>
      <c r="H16633" s="1">
        <v>46204.547905092593</v>
      </c>
      <c r="I16633" t="b">
        <v>0</v>
      </c>
      <c r="J16633" t="b">
        <v>1</v>
      </c>
      <c r="K16633" t="s">
        <v>41</v>
      </c>
      <c r="L16633" t="s">
        <v>60</v>
      </c>
      <c r="M16633">
        <v>227500</v>
      </c>
      <c r="N16633"/>
      <c r="O16633" t="s">
        <v>7887</v>
      </c>
      <c r="P16633" t="s">
        <v>29025</v>
      </c>
    </row>
    <row r="16634" spans="1:16" x14ac:dyDescent="0.25">
      <c r="A16634" t="s">
        <v>1</v>
      </c>
      <c r="B16634" t="s">
        <v>15042</v>
      </c>
      <c r="C16634" t="s">
        <v>4530</v>
      </c>
      <c r="D16634" t="s">
        <v>4346</v>
      </c>
      <c r="E16634" t="s">
        <v>88</v>
      </c>
      <c r="F16634" t="b">
        <v>0</v>
      </c>
      <c r="G16634" t="s">
        <v>40</v>
      </c>
      <c r="H16634" s="1">
        <v>46204.549722222233</v>
      </c>
      <c r="I16634" t="b">
        <v>0</v>
      </c>
      <c r="J16634" t="b">
        <v>0</v>
      </c>
      <c r="K16634" t="s">
        <v>40</v>
      </c>
      <c r="L16634" t="s">
        <v>60</v>
      </c>
      <c r="M16634">
        <v>36367.5</v>
      </c>
      <c r="N16634"/>
      <c r="O16634" t="s">
        <v>15043</v>
      </c>
      <c r="P16634" t="s">
        <v>208</v>
      </c>
    </row>
    <row r="16635" spans="1:16" x14ac:dyDescent="0.25">
      <c r="A16635" t="s">
        <v>0</v>
      </c>
      <c r="B16635" t="s">
        <v>10177</v>
      </c>
      <c r="C16635" t="s">
        <v>76</v>
      </c>
      <c r="D16635" t="s">
        <v>4526</v>
      </c>
      <c r="E16635" t="s">
        <v>621</v>
      </c>
      <c r="F16635" t="b">
        <v>1</v>
      </c>
      <c r="G16635" t="s">
        <v>68</v>
      </c>
      <c r="H16635" s="1">
        <v>46204.585543981477</v>
      </c>
      <c r="I16635" t="b">
        <v>0</v>
      </c>
      <c r="J16635" t="b">
        <v>0</v>
      </c>
      <c r="K16635" t="s">
        <v>41</v>
      </c>
      <c r="L16635" t="s">
        <v>74</v>
      </c>
      <c r="M16635"/>
      <c r="N16635">
        <v>22.5</v>
      </c>
      <c r="O16635" t="s">
        <v>29026</v>
      </c>
      <c r="P16635" t="s">
        <v>235</v>
      </c>
    </row>
    <row r="16636" spans="1:16" x14ac:dyDescent="0.25">
      <c r="A16636" t="s">
        <v>0</v>
      </c>
      <c r="B16636" t="s">
        <v>4114</v>
      </c>
      <c r="C16636" t="s">
        <v>81</v>
      </c>
      <c r="D16636" t="s">
        <v>4526</v>
      </c>
      <c r="E16636" t="s">
        <v>59</v>
      </c>
      <c r="F16636" t="b">
        <v>0</v>
      </c>
      <c r="G16636" t="s">
        <v>77</v>
      </c>
      <c r="H16636" s="1">
        <v>46204.585601851853</v>
      </c>
      <c r="I16636" t="b">
        <v>1</v>
      </c>
      <c r="J16636" t="b">
        <v>1</v>
      </c>
      <c r="K16636" t="s">
        <v>41</v>
      </c>
      <c r="L16636" t="s">
        <v>60</v>
      </c>
      <c r="M16636">
        <v>134500</v>
      </c>
      <c r="N16636"/>
      <c r="O16636" t="s">
        <v>590</v>
      </c>
      <c r="P16636" t="s">
        <v>29027</v>
      </c>
    </row>
    <row r="16637" spans="1:16" x14ac:dyDescent="0.25">
      <c r="A16637" t="s">
        <v>0</v>
      </c>
      <c r="B16637" t="s">
        <v>29028</v>
      </c>
      <c r="C16637" t="s">
        <v>359</v>
      </c>
      <c r="D16637" t="s">
        <v>4526</v>
      </c>
      <c r="E16637" t="s">
        <v>88</v>
      </c>
      <c r="F16637" t="b">
        <v>0</v>
      </c>
      <c r="G16637" t="s">
        <v>65</v>
      </c>
      <c r="H16637" s="1">
        <v>46204.585625</v>
      </c>
      <c r="I16637" t="b">
        <v>0</v>
      </c>
      <c r="J16637" t="b">
        <v>0</v>
      </c>
      <c r="K16637" t="s">
        <v>41</v>
      </c>
      <c r="L16637" t="s">
        <v>74</v>
      </c>
      <c r="M16637"/>
      <c r="N16637">
        <v>57.5</v>
      </c>
      <c r="O16637" t="s">
        <v>7261</v>
      </c>
      <c r="P16637" t="s">
        <v>29029</v>
      </c>
    </row>
    <row r="16638" spans="1:16" x14ac:dyDescent="0.25">
      <c r="A16638" t="s">
        <v>2</v>
      </c>
      <c r="B16638" t="s">
        <v>29030</v>
      </c>
      <c r="C16638" t="s">
        <v>81</v>
      </c>
      <c r="D16638" t="s">
        <v>4526</v>
      </c>
      <c r="E16638" t="s">
        <v>59</v>
      </c>
      <c r="F16638" t="b">
        <v>0</v>
      </c>
      <c r="G16638" t="s">
        <v>77</v>
      </c>
      <c r="H16638" s="1">
        <v>46204.587638888886</v>
      </c>
      <c r="I16638" t="b">
        <v>0</v>
      </c>
      <c r="J16638" t="b">
        <v>0</v>
      </c>
      <c r="K16638" t="s">
        <v>41</v>
      </c>
      <c r="L16638" t="s">
        <v>60</v>
      </c>
      <c r="M16638">
        <v>225000</v>
      </c>
      <c r="N16638"/>
      <c r="O16638" t="s">
        <v>29031</v>
      </c>
      <c r="P16638" t="s">
        <v>29032</v>
      </c>
    </row>
    <row r="16639" spans="1:16" x14ac:dyDescent="0.25">
      <c r="A16639" t="s">
        <v>2</v>
      </c>
      <c r="B16639" t="s">
        <v>3928</v>
      </c>
      <c r="C16639" t="s">
        <v>224</v>
      </c>
      <c r="D16639" t="s">
        <v>4346</v>
      </c>
      <c r="E16639" t="s">
        <v>59</v>
      </c>
      <c r="F16639" t="b">
        <v>0</v>
      </c>
      <c r="G16639" t="s">
        <v>65</v>
      </c>
      <c r="H16639" s="1">
        <v>46204.587685185194</v>
      </c>
      <c r="I16639" t="b">
        <v>0</v>
      </c>
      <c r="J16639" t="b">
        <v>1</v>
      </c>
      <c r="K16639" t="s">
        <v>41</v>
      </c>
      <c r="L16639" t="s">
        <v>60</v>
      </c>
      <c r="M16639">
        <v>172000</v>
      </c>
      <c r="N16639"/>
      <c r="O16639" t="s">
        <v>21910</v>
      </c>
      <c r="P16639" t="s">
        <v>763</v>
      </c>
    </row>
    <row r="16640" spans="1:16" x14ac:dyDescent="0.25">
      <c r="A16640" t="s">
        <v>2</v>
      </c>
      <c r="B16640" t="s">
        <v>3604</v>
      </c>
      <c r="C16640" t="s">
        <v>76</v>
      </c>
      <c r="D16640" t="s">
        <v>4526</v>
      </c>
      <c r="E16640" t="s">
        <v>88</v>
      </c>
      <c r="F16640" t="b">
        <v>1</v>
      </c>
      <c r="G16640" t="s">
        <v>41</v>
      </c>
      <c r="H16640" s="1">
        <v>46204.58929398148</v>
      </c>
      <c r="I16640" t="b">
        <v>0</v>
      </c>
      <c r="J16640" t="b">
        <v>0</v>
      </c>
      <c r="K16640" t="s">
        <v>41</v>
      </c>
      <c r="L16640" t="s">
        <v>74</v>
      </c>
      <c r="M16640"/>
      <c r="N16640">
        <v>95</v>
      </c>
      <c r="O16640" t="s">
        <v>808</v>
      </c>
      <c r="P16640" t="s">
        <v>85</v>
      </c>
    </row>
    <row r="16641" spans="1:16" x14ac:dyDescent="0.25">
      <c r="A16641" t="s">
        <v>6</v>
      </c>
      <c r="B16641" t="s">
        <v>29033</v>
      </c>
      <c r="C16641" t="s">
        <v>76</v>
      </c>
      <c r="D16641" t="s">
        <v>141</v>
      </c>
      <c r="E16641" t="s">
        <v>88</v>
      </c>
      <c r="F16641" t="b">
        <v>1</v>
      </c>
      <c r="G16641" t="s">
        <v>41</v>
      </c>
      <c r="H16641" s="1">
        <v>46204.58929398148</v>
      </c>
      <c r="I16641" t="b">
        <v>0</v>
      </c>
      <c r="J16641" t="b">
        <v>0</v>
      </c>
      <c r="K16641" t="s">
        <v>41</v>
      </c>
      <c r="L16641" t="s">
        <v>74</v>
      </c>
      <c r="M16641"/>
      <c r="N16641">
        <v>20.5</v>
      </c>
      <c r="O16641" t="s">
        <v>141</v>
      </c>
    </row>
    <row r="16642" spans="1:16" x14ac:dyDescent="0.25">
      <c r="A16642" t="s">
        <v>1</v>
      </c>
      <c r="B16642" t="s">
        <v>29034</v>
      </c>
      <c r="C16642" t="s">
        <v>3469</v>
      </c>
      <c r="D16642" t="s">
        <v>4526</v>
      </c>
      <c r="E16642" t="s">
        <v>88</v>
      </c>
      <c r="F16642" t="b">
        <v>0</v>
      </c>
      <c r="G16642" t="s">
        <v>77</v>
      </c>
      <c r="H16642" s="1">
        <v>46204.58935185185</v>
      </c>
      <c r="I16642" t="b">
        <v>0</v>
      </c>
      <c r="J16642" t="b">
        <v>0</v>
      </c>
      <c r="K16642" t="s">
        <v>41</v>
      </c>
      <c r="L16642" t="s">
        <v>74</v>
      </c>
      <c r="M16642"/>
      <c r="N16642">
        <v>85</v>
      </c>
      <c r="O16642" t="s">
        <v>29035</v>
      </c>
      <c r="P16642" t="s">
        <v>29036</v>
      </c>
    </row>
    <row r="16643" spans="1:16" x14ac:dyDescent="0.25">
      <c r="A16643" t="s">
        <v>5</v>
      </c>
      <c r="B16643" t="s">
        <v>29037</v>
      </c>
      <c r="C16643" t="s">
        <v>104</v>
      </c>
      <c r="D16643" t="s">
        <v>4526</v>
      </c>
      <c r="E16643" t="s">
        <v>88</v>
      </c>
      <c r="F16643" t="b">
        <v>0</v>
      </c>
      <c r="G16643" t="s">
        <v>68</v>
      </c>
      <c r="H16643" s="1">
        <v>46204.589583333327</v>
      </c>
      <c r="I16643" t="b">
        <v>0</v>
      </c>
      <c r="J16643" t="b">
        <v>0</v>
      </c>
      <c r="K16643" t="s">
        <v>41</v>
      </c>
      <c r="L16643" t="s">
        <v>74</v>
      </c>
      <c r="M16643"/>
      <c r="N16643">
        <v>62.5</v>
      </c>
      <c r="O16643" t="s">
        <v>6091</v>
      </c>
      <c r="P16643" t="s">
        <v>216</v>
      </c>
    </row>
    <row r="16644" spans="1:16" x14ac:dyDescent="0.25">
      <c r="A16644" t="s">
        <v>5</v>
      </c>
      <c r="B16644" t="s">
        <v>19149</v>
      </c>
      <c r="C16644" t="s">
        <v>76</v>
      </c>
      <c r="D16644" t="s">
        <v>4526</v>
      </c>
      <c r="E16644" t="s">
        <v>88</v>
      </c>
      <c r="F16644" t="b">
        <v>1</v>
      </c>
      <c r="G16644" t="s">
        <v>68</v>
      </c>
      <c r="H16644" s="1">
        <v>46204.589594907397</v>
      </c>
      <c r="I16644" t="b">
        <v>1</v>
      </c>
      <c r="J16644" t="b">
        <v>0</v>
      </c>
      <c r="K16644" t="s">
        <v>41</v>
      </c>
      <c r="L16644" t="s">
        <v>74</v>
      </c>
      <c r="M16644"/>
      <c r="N16644">
        <v>80</v>
      </c>
      <c r="O16644" t="s">
        <v>29038</v>
      </c>
      <c r="P16644" t="s">
        <v>20732</v>
      </c>
    </row>
    <row r="16645" spans="1:16" x14ac:dyDescent="0.25">
      <c r="A16645" t="s">
        <v>5</v>
      </c>
      <c r="B16645" t="s">
        <v>29039</v>
      </c>
      <c r="C16645" t="s">
        <v>3510</v>
      </c>
      <c r="D16645" t="s">
        <v>4526</v>
      </c>
      <c r="E16645" t="s">
        <v>59</v>
      </c>
      <c r="F16645" t="b">
        <v>0</v>
      </c>
      <c r="G16645" t="s">
        <v>13</v>
      </c>
      <c r="H16645" s="1">
        <v>46204.59002314815</v>
      </c>
      <c r="I16645" t="b">
        <v>1</v>
      </c>
      <c r="J16645" t="b">
        <v>0</v>
      </c>
      <c r="K16645" t="s">
        <v>13</v>
      </c>
      <c r="L16645" t="s">
        <v>74</v>
      </c>
      <c r="M16645"/>
      <c r="N16645">
        <v>65</v>
      </c>
      <c r="O16645" t="s">
        <v>28377</v>
      </c>
      <c r="P16645" t="s">
        <v>29040</v>
      </c>
    </row>
    <row r="16646" spans="1:16" x14ac:dyDescent="0.25">
      <c r="A16646" t="s">
        <v>1</v>
      </c>
      <c r="B16646" t="s">
        <v>29041</v>
      </c>
      <c r="C16646" t="s">
        <v>29042</v>
      </c>
      <c r="D16646" t="s">
        <v>4346</v>
      </c>
      <c r="E16646" t="s">
        <v>59</v>
      </c>
      <c r="F16646" t="b">
        <v>0</v>
      </c>
      <c r="G16646" t="s">
        <v>13</v>
      </c>
      <c r="H16646" s="1">
        <v>46204.590069444443</v>
      </c>
      <c r="I16646" t="b">
        <v>0</v>
      </c>
      <c r="J16646" t="b">
        <v>0</v>
      </c>
      <c r="K16646" t="s">
        <v>13</v>
      </c>
      <c r="L16646" t="s">
        <v>60</v>
      </c>
      <c r="M16646">
        <v>65492.59</v>
      </c>
      <c r="N16646"/>
      <c r="O16646" t="s">
        <v>29043</v>
      </c>
      <c r="P16646" t="s">
        <v>29044</v>
      </c>
    </row>
    <row r="16647" spans="1:16" x14ac:dyDescent="0.25">
      <c r="A16647" t="s">
        <v>1</v>
      </c>
      <c r="B16647" t="s">
        <v>358</v>
      </c>
      <c r="C16647" t="s">
        <v>2474</v>
      </c>
      <c r="D16647" t="s">
        <v>29045</v>
      </c>
      <c r="E16647" t="s">
        <v>59</v>
      </c>
      <c r="F16647" t="b">
        <v>0</v>
      </c>
      <c r="G16647" t="s">
        <v>19</v>
      </c>
      <c r="H16647" s="1">
        <v>46204.590416666673</v>
      </c>
      <c r="I16647" t="b">
        <v>0</v>
      </c>
      <c r="J16647" t="b">
        <v>0</v>
      </c>
      <c r="K16647" t="s">
        <v>19</v>
      </c>
      <c r="L16647" t="s">
        <v>60</v>
      </c>
      <c r="M16647">
        <v>300000</v>
      </c>
      <c r="N16647"/>
      <c r="O16647" t="s">
        <v>29046</v>
      </c>
      <c r="P16647" t="s">
        <v>85</v>
      </c>
    </row>
    <row r="16648" spans="1:16" x14ac:dyDescent="0.25">
      <c r="A16648" t="s">
        <v>4</v>
      </c>
      <c r="B16648" t="s">
        <v>29047</v>
      </c>
      <c r="C16648" t="s">
        <v>24357</v>
      </c>
      <c r="D16648" t="s">
        <v>4526</v>
      </c>
      <c r="E16648" t="s">
        <v>59</v>
      </c>
      <c r="F16648" t="b">
        <v>0</v>
      </c>
      <c r="G16648" t="s">
        <v>40</v>
      </c>
      <c r="H16648" s="1">
        <v>46204.591539351852</v>
      </c>
      <c r="I16648" t="b">
        <v>0</v>
      </c>
      <c r="J16648" t="b">
        <v>0</v>
      </c>
      <c r="K16648" t="s">
        <v>40</v>
      </c>
      <c r="L16648" t="s">
        <v>60</v>
      </c>
      <c r="M16648">
        <v>155000</v>
      </c>
      <c r="N16648"/>
      <c r="O16648" t="s">
        <v>521</v>
      </c>
      <c r="P16648" t="s">
        <v>29048</v>
      </c>
    </row>
    <row r="16649" spans="1:16" x14ac:dyDescent="0.25">
      <c r="A16649" t="s">
        <v>0</v>
      </c>
      <c r="B16649" t="s">
        <v>29049</v>
      </c>
      <c r="C16649" t="s">
        <v>2563</v>
      </c>
      <c r="D16649" t="s">
        <v>4526</v>
      </c>
      <c r="E16649" t="s">
        <v>59</v>
      </c>
      <c r="F16649" t="b">
        <v>0</v>
      </c>
      <c r="G16649" t="s">
        <v>68</v>
      </c>
      <c r="H16649" s="1">
        <v>46204.627210648148</v>
      </c>
      <c r="I16649" t="b">
        <v>0</v>
      </c>
      <c r="J16649" t="b">
        <v>1</v>
      </c>
      <c r="K16649" t="s">
        <v>41</v>
      </c>
      <c r="L16649" t="s">
        <v>60</v>
      </c>
      <c r="M16649">
        <v>88000</v>
      </c>
      <c r="N16649"/>
      <c r="O16649" t="s">
        <v>15166</v>
      </c>
      <c r="P16649" t="s">
        <v>29050</v>
      </c>
    </row>
    <row r="16650" spans="1:16" x14ac:dyDescent="0.25">
      <c r="A16650" t="s">
        <v>2</v>
      </c>
      <c r="B16650" t="s">
        <v>466</v>
      </c>
      <c r="C16650" t="s">
        <v>201</v>
      </c>
      <c r="D16650" t="s">
        <v>4526</v>
      </c>
      <c r="E16650" t="s">
        <v>59</v>
      </c>
      <c r="F16650" t="b">
        <v>0</v>
      </c>
      <c r="G16650" t="s">
        <v>77</v>
      </c>
      <c r="H16650" s="1">
        <v>46204.629270833328</v>
      </c>
      <c r="I16650" t="b">
        <v>0</v>
      </c>
      <c r="J16650" t="b">
        <v>1</v>
      </c>
      <c r="K16650" t="s">
        <v>41</v>
      </c>
      <c r="L16650" t="s">
        <v>74</v>
      </c>
      <c r="M16650"/>
      <c r="N16650">
        <v>35</v>
      </c>
      <c r="O16650" t="s">
        <v>7800</v>
      </c>
      <c r="P16650" t="s">
        <v>4354</v>
      </c>
    </row>
    <row r="16651" spans="1:16" x14ac:dyDescent="0.25">
      <c r="A16651" t="s">
        <v>1</v>
      </c>
      <c r="B16651" t="s">
        <v>29051</v>
      </c>
      <c r="C16651" t="s">
        <v>436</v>
      </c>
      <c r="D16651" t="s">
        <v>4526</v>
      </c>
      <c r="E16651" t="s">
        <v>59</v>
      </c>
      <c r="F16651" t="b">
        <v>0</v>
      </c>
      <c r="G16651" t="s">
        <v>41</v>
      </c>
      <c r="H16651" s="1">
        <v>46204.630960648137</v>
      </c>
      <c r="I16651" t="b">
        <v>0</v>
      </c>
      <c r="J16651" t="b">
        <v>0</v>
      </c>
      <c r="K16651" t="s">
        <v>41</v>
      </c>
      <c r="L16651" t="s">
        <v>60</v>
      </c>
      <c r="M16651">
        <v>160000</v>
      </c>
      <c r="N16651"/>
      <c r="O16651" t="s">
        <v>26683</v>
      </c>
      <c r="P16651" t="s">
        <v>29052</v>
      </c>
    </row>
    <row r="16652" spans="1:16" x14ac:dyDescent="0.25">
      <c r="A16652" t="s">
        <v>1</v>
      </c>
      <c r="B16652" t="s">
        <v>1</v>
      </c>
      <c r="C16652" t="s">
        <v>29053</v>
      </c>
      <c r="D16652" t="s">
        <v>4346</v>
      </c>
      <c r="E16652" t="s">
        <v>59</v>
      </c>
      <c r="F16652" t="b">
        <v>0</v>
      </c>
      <c r="G16652" t="s">
        <v>40</v>
      </c>
      <c r="H16652" s="1">
        <v>46204.633148148147</v>
      </c>
      <c r="I16652" t="b">
        <v>1</v>
      </c>
      <c r="J16652" t="b">
        <v>0</v>
      </c>
      <c r="K16652" t="s">
        <v>40</v>
      </c>
      <c r="L16652" t="s">
        <v>60</v>
      </c>
      <c r="M16652">
        <v>50000</v>
      </c>
      <c r="N16652"/>
      <c r="O16652" t="s">
        <v>29054</v>
      </c>
      <c r="P16652" t="s">
        <v>29055</v>
      </c>
    </row>
    <row r="16653" spans="1:16" x14ac:dyDescent="0.25">
      <c r="A16653" t="s">
        <v>0</v>
      </c>
      <c r="B16653" t="s">
        <v>1891</v>
      </c>
      <c r="C16653" t="s">
        <v>21341</v>
      </c>
      <c r="D16653" t="s">
        <v>4526</v>
      </c>
      <c r="E16653" t="s">
        <v>59</v>
      </c>
      <c r="F16653" t="b">
        <v>0</v>
      </c>
      <c r="G16653" t="s">
        <v>40</v>
      </c>
      <c r="H16653" s="1">
        <v>46204.633206018523</v>
      </c>
      <c r="I16653" t="b">
        <v>0</v>
      </c>
      <c r="J16653" t="b">
        <v>0</v>
      </c>
      <c r="K16653" t="s">
        <v>40</v>
      </c>
      <c r="L16653" t="s">
        <v>60</v>
      </c>
      <c r="M16653">
        <v>47500</v>
      </c>
      <c r="N16653"/>
      <c r="O16653" t="s">
        <v>6753</v>
      </c>
      <c r="P16653" t="s">
        <v>22881</v>
      </c>
    </row>
    <row r="16654" spans="1:16" x14ac:dyDescent="0.25">
      <c r="A16654" t="s">
        <v>2</v>
      </c>
      <c r="B16654" t="s">
        <v>29056</v>
      </c>
      <c r="C16654" t="s">
        <v>246</v>
      </c>
      <c r="D16654" t="s">
        <v>4346</v>
      </c>
      <c r="E16654" t="s">
        <v>59</v>
      </c>
      <c r="F16654" t="b">
        <v>0</v>
      </c>
      <c r="G16654" t="s">
        <v>65</v>
      </c>
      <c r="H16654" s="1">
        <v>46204.671053240738</v>
      </c>
      <c r="I16654" t="b">
        <v>0</v>
      </c>
      <c r="J16654" t="b">
        <v>0</v>
      </c>
      <c r="K16654" t="s">
        <v>41</v>
      </c>
      <c r="L16654" t="s">
        <v>60</v>
      </c>
      <c r="M16654">
        <v>147500</v>
      </c>
      <c r="N16654"/>
      <c r="O16654" t="s">
        <v>1044</v>
      </c>
      <c r="P16654" t="s">
        <v>29057</v>
      </c>
    </row>
    <row r="16655" spans="1:16" x14ac:dyDescent="0.25">
      <c r="A16655" t="s">
        <v>1</v>
      </c>
      <c r="B16655" t="s">
        <v>29058</v>
      </c>
      <c r="C16655" t="s">
        <v>249</v>
      </c>
      <c r="D16655" t="s">
        <v>4346</v>
      </c>
      <c r="E16655" t="s">
        <v>59</v>
      </c>
      <c r="F16655" t="b">
        <v>0</v>
      </c>
      <c r="G16655" t="s">
        <v>65</v>
      </c>
      <c r="H16655" s="1">
        <v>46204.672708333332</v>
      </c>
      <c r="I16655" t="b">
        <v>1</v>
      </c>
      <c r="J16655" t="b">
        <v>1</v>
      </c>
      <c r="K16655" t="s">
        <v>41</v>
      </c>
      <c r="L16655" t="s">
        <v>60</v>
      </c>
      <c r="M16655">
        <v>126000</v>
      </c>
      <c r="N16655"/>
      <c r="O16655" t="s">
        <v>2597</v>
      </c>
      <c r="P16655" t="s">
        <v>29059</v>
      </c>
    </row>
    <row r="16656" spans="1:16" x14ac:dyDescent="0.25">
      <c r="A16656" t="s">
        <v>5</v>
      </c>
      <c r="B16656" t="s">
        <v>29060</v>
      </c>
      <c r="C16656" t="s">
        <v>81</v>
      </c>
      <c r="D16656" t="s">
        <v>4526</v>
      </c>
      <c r="E16656" t="s">
        <v>59</v>
      </c>
      <c r="F16656" t="b">
        <v>0</v>
      </c>
      <c r="G16656" t="s">
        <v>77</v>
      </c>
      <c r="H16656" s="1">
        <v>46204.672719907408</v>
      </c>
      <c r="I16656" t="b">
        <v>1</v>
      </c>
      <c r="J16656" t="b">
        <v>1</v>
      </c>
      <c r="K16656" t="s">
        <v>41</v>
      </c>
      <c r="L16656" t="s">
        <v>60</v>
      </c>
      <c r="M16656">
        <v>187500</v>
      </c>
      <c r="N16656"/>
      <c r="O16656" t="s">
        <v>4283</v>
      </c>
      <c r="P16656" t="s">
        <v>29061</v>
      </c>
    </row>
    <row r="16657" spans="1:16" x14ac:dyDescent="0.25">
      <c r="A16657" t="s">
        <v>1</v>
      </c>
      <c r="B16657" t="s">
        <v>29062</v>
      </c>
      <c r="C16657" t="s">
        <v>6956</v>
      </c>
      <c r="D16657" t="s">
        <v>4346</v>
      </c>
      <c r="E16657" t="s">
        <v>59</v>
      </c>
      <c r="F16657" t="b">
        <v>0</v>
      </c>
      <c r="G16657" t="s">
        <v>40</v>
      </c>
      <c r="H16657" s="1">
        <v>46204.674872685187</v>
      </c>
      <c r="I16657" t="b">
        <v>1</v>
      </c>
      <c r="J16657" t="b">
        <v>0</v>
      </c>
      <c r="K16657" t="s">
        <v>40</v>
      </c>
      <c r="L16657" t="s">
        <v>60</v>
      </c>
      <c r="M16657">
        <v>52000</v>
      </c>
      <c r="N16657"/>
      <c r="O16657" t="s">
        <v>8161</v>
      </c>
      <c r="P16657" t="s">
        <v>1662</v>
      </c>
    </row>
    <row r="16658" spans="1:16" x14ac:dyDescent="0.25">
      <c r="A16658" t="s">
        <v>0</v>
      </c>
      <c r="B16658" t="s">
        <v>29063</v>
      </c>
      <c r="C16658" t="s">
        <v>13682</v>
      </c>
      <c r="D16658" t="s">
        <v>4346</v>
      </c>
      <c r="E16658" t="s">
        <v>59</v>
      </c>
      <c r="F16658" t="b">
        <v>0</v>
      </c>
      <c r="G16658" t="s">
        <v>77</v>
      </c>
      <c r="H16658" s="1">
        <v>46204.710543981477</v>
      </c>
      <c r="I16658" t="b">
        <v>1</v>
      </c>
      <c r="J16658" t="b">
        <v>1</v>
      </c>
      <c r="K16658" t="s">
        <v>41</v>
      </c>
      <c r="L16658" t="s">
        <v>74</v>
      </c>
      <c r="M16658"/>
      <c r="N16658">
        <v>36.5</v>
      </c>
      <c r="O16658" t="s">
        <v>28919</v>
      </c>
      <c r="P16658" t="s">
        <v>3990</v>
      </c>
    </row>
    <row r="16659" spans="1:16" x14ac:dyDescent="0.25">
      <c r="A16659" t="s">
        <v>0</v>
      </c>
      <c r="B16659" t="s">
        <v>4482</v>
      </c>
      <c r="C16659" t="s">
        <v>81</v>
      </c>
      <c r="D16659" t="s">
        <v>29064</v>
      </c>
      <c r="E16659" t="s">
        <v>232</v>
      </c>
      <c r="F16659" t="b">
        <v>0</v>
      </c>
      <c r="G16659" t="s">
        <v>77</v>
      </c>
      <c r="H16659" s="1">
        <v>46204.710543981477</v>
      </c>
      <c r="I16659" t="b">
        <v>0</v>
      </c>
      <c r="J16659" t="b">
        <v>1</v>
      </c>
      <c r="K16659" t="s">
        <v>41</v>
      </c>
      <c r="L16659" t="s">
        <v>74</v>
      </c>
      <c r="M16659"/>
      <c r="N16659">
        <v>50</v>
      </c>
      <c r="O16659" t="s">
        <v>2342</v>
      </c>
      <c r="P16659" t="s">
        <v>219</v>
      </c>
    </row>
    <row r="16660" spans="1:16" x14ac:dyDescent="0.25">
      <c r="A16660" t="s">
        <v>0</v>
      </c>
      <c r="B16660" t="s">
        <v>29065</v>
      </c>
      <c r="C16660" t="s">
        <v>81</v>
      </c>
      <c r="D16660" t="s">
        <v>4526</v>
      </c>
      <c r="E16660" t="s">
        <v>88</v>
      </c>
      <c r="F16660" t="b">
        <v>0</v>
      </c>
      <c r="G16660" t="s">
        <v>77</v>
      </c>
      <c r="H16660" s="1">
        <v>46204.710543981477</v>
      </c>
      <c r="I16660" t="b">
        <v>0</v>
      </c>
      <c r="J16660" t="b">
        <v>0</v>
      </c>
      <c r="K16660" t="s">
        <v>41</v>
      </c>
      <c r="L16660" t="s">
        <v>74</v>
      </c>
      <c r="M16660"/>
      <c r="N16660">
        <v>51</v>
      </c>
      <c r="O16660" t="s">
        <v>2541</v>
      </c>
    </row>
    <row r="16661" spans="1:16" x14ac:dyDescent="0.25">
      <c r="A16661" t="s">
        <v>3</v>
      </c>
      <c r="B16661" t="s">
        <v>4378</v>
      </c>
      <c r="C16661" t="s">
        <v>29066</v>
      </c>
      <c r="D16661" t="s">
        <v>4526</v>
      </c>
      <c r="E16661" t="s">
        <v>59</v>
      </c>
      <c r="F16661" t="b">
        <v>0</v>
      </c>
      <c r="G16661" t="s">
        <v>77</v>
      </c>
      <c r="H16661" s="1">
        <v>46204.710625</v>
      </c>
      <c r="I16661" t="b">
        <v>1</v>
      </c>
      <c r="J16661" t="b">
        <v>0</v>
      </c>
      <c r="K16661" t="s">
        <v>41</v>
      </c>
      <c r="L16661" t="s">
        <v>60</v>
      </c>
      <c r="M16661">
        <v>87500</v>
      </c>
      <c r="N16661"/>
      <c r="O16661" t="s">
        <v>4063</v>
      </c>
      <c r="P16661" t="s">
        <v>29067</v>
      </c>
    </row>
    <row r="16662" spans="1:16" x14ac:dyDescent="0.25">
      <c r="A16662" t="s">
        <v>7</v>
      </c>
      <c r="B16662" t="s">
        <v>25575</v>
      </c>
      <c r="C16662" t="s">
        <v>142</v>
      </c>
      <c r="D16662" t="s">
        <v>2360</v>
      </c>
      <c r="E16662" t="s">
        <v>72</v>
      </c>
      <c r="F16662" t="b">
        <v>0</v>
      </c>
      <c r="G16662" t="s">
        <v>65</v>
      </c>
      <c r="H16662" s="1">
        <v>46204.710636574076</v>
      </c>
      <c r="I16662" t="b">
        <v>0</v>
      </c>
      <c r="J16662" t="b">
        <v>1</v>
      </c>
      <c r="K16662" t="s">
        <v>41</v>
      </c>
      <c r="L16662" t="s">
        <v>60</v>
      </c>
      <c r="M16662">
        <v>176000</v>
      </c>
      <c r="N16662"/>
      <c r="O16662" t="s">
        <v>5742</v>
      </c>
    </row>
    <row r="16663" spans="1:16" x14ac:dyDescent="0.25">
      <c r="A16663" t="s">
        <v>0</v>
      </c>
      <c r="B16663" t="s">
        <v>29068</v>
      </c>
      <c r="C16663" t="s">
        <v>64</v>
      </c>
      <c r="D16663" t="s">
        <v>2360</v>
      </c>
      <c r="E16663" t="s">
        <v>72</v>
      </c>
      <c r="F16663" t="b">
        <v>0</v>
      </c>
      <c r="G16663" t="s">
        <v>65</v>
      </c>
      <c r="H16663" s="1">
        <v>46204.710648148153</v>
      </c>
      <c r="I16663" t="b">
        <v>0</v>
      </c>
      <c r="J16663" t="b">
        <v>1</v>
      </c>
      <c r="K16663" t="s">
        <v>41</v>
      </c>
      <c r="L16663" t="s">
        <v>60</v>
      </c>
      <c r="M16663">
        <v>176000</v>
      </c>
      <c r="N16663"/>
      <c r="O16663" t="s">
        <v>5742</v>
      </c>
    </row>
    <row r="16664" spans="1:16" x14ac:dyDescent="0.25">
      <c r="A16664" t="s">
        <v>0</v>
      </c>
      <c r="B16664" t="s">
        <v>29069</v>
      </c>
      <c r="C16664" t="s">
        <v>76</v>
      </c>
      <c r="D16664" t="s">
        <v>4630</v>
      </c>
      <c r="E16664" t="s">
        <v>59</v>
      </c>
      <c r="F16664" t="b">
        <v>1</v>
      </c>
      <c r="G16664" t="s">
        <v>41</v>
      </c>
      <c r="H16664" s="1">
        <v>46204.712488425917</v>
      </c>
      <c r="I16664" t="b">
        <v>0</v>
      </c>
      <c r="J16664" t="b">
        <v>1</v>
      </c>
      <c r="K16664" t="s">
        <v>41</v>
      </c>
      <c r="L16664" t="s">
        <v>60</v>
      </c>
      <c r="M16664">
        <v>98500</v>
      </c>
      <c r="N16664"/>
      <c r="O16664" t="s">
        <v>2250</v>
      </c>
      <c r="P16664" t="s">
        <v>4328</v>
      </c>
    </row>
    <row r="16665" spans="1:16" x14ac:dyDescent="0.25">
      <c r="A16665" t="s">
        <v>0</v>
      </c>
      <c r="B16665" t="s">
        <v>29070</v>
      </c>
      <c r="C16665" t="s">
        <v>76</v>
      </c>
      <c r="D16665" t="s">
        <v>4346</v>
      </c>
      <c r="E16665" t="s">
        <v>59</v>
      </c>
      <c r="F16665" t="b">
        <v>1</v>
      </c>
      <c r="G16665" t="s">
        <v>41</v>
      </c>
      <c r="H16665" s="1">
        <v>46204.712488425917</v>
      </c>
      <c r="I16665" t="b">
        <v>0</v>
      </c>
      <c r="J16665" t="b">
        <v>1</v>
      </c>
      <c r="K16665" t="s">
        <v>41</v>
      </c>
      <c r="L16665" t="s">
        <v>60</v>
      </c>
      <c r="M16665">
        <v>90000</v>
      </c>
      <c r="N16665"/>
      <c r="O16665" t="s">
        <v>29071</v>
      </c>
      <c r="P16665" t="s">
        <v>29072</v>
      </c>
    </row>
    <row r="16666" spans="1:16" x14ac:dyDescent="0.25">
      <c r="A16666" t="s">
        <v>2</v>
      </c>
      <c r="B16666" t="s">
        <v>29073</v>
      </c>
      <c r="C16666" t="s">
        <v>949</v>
      </c>
      <c r="D16666" t="s">
        <v>4756</v>
      </c>
      <c r="E16666" t="s">
        <v>59</v>
      </c>
      <c r="F16666" t="b">
        <v>0</v>
      </c>
      <c r="G16666" t="s">
        <v>65</v>
      </c>
      <c r="H16666" s="1">
        <v>46204.712696759263</v>
      </c>
      <c r="I16666" t="b">
        <v>0</v>
      </c>
      <c r="J16666" t="b">
        <v>0</v>
      </c>
      <c r="K16666" t="s">
        <v>41</v>
      </c>
      <c r="L16666" t="s">
        <v>60</v>
      </c>
      <c r="M16666">
        <v>100000.5</v>
      </c>
      <c r="N16666"/>
      <c r="O16666" t="s">
        <v>29074</v>
      </c>
      <c r="P16666" t="s">
        <v>29075</v>
      </c>
    </row>
    <row r="16667" spans="1:16" x14ac:dyDescent="0.25">
      <c r="A16667" t="s">
        <v>1</v>
      </c>
      <c r="B16667" t="s">
        <v>29076</v>
      </c>
      <c r="C16667" t="s">
        <v>112</v>
      </c>
      <c r="D16667" t="s">
        <v>4526</v>
      </c>
      <c r="E16667" t="s">
        <v>88</v>
      </c>
      <c r="F16667" t="b">
        <v>0</v>
      </c>
      <c r="G16667" t="s">
        <v>68</v>
      </c>
      <c r="H16667" s="1">
        <v>46204.714594907397</v>
      </c>
      <c r="I16667" t="b">
        <v>0</v>
      </c>
      <c r="J16667" t="b">
        <v>1</v>
      </c>
      <c r="K16667" t="s">
        <v>41</v>
      </c>
      <c r="L16667" t="s">
        <v>74</v>
      </c>
      <c r="M16667"/>
      <c r="N16667">
        <v>55</v>
      </c>
      <c r="O16667" t="s">
        <v>4487</v>
      </c>
      <c r="P16667" t="s">
        <v>208</v>
      </c>
    </row>
    <row r="16668" spans="1:16" x14ac:dyDescent="0.25">
      <c r="A16668" t="s">
        <v>3</v>
      </c>
      <c r="B16668" t="s">
        <v>29077</v>
      </c>
      <c r="C16668" t="s">
        <v>190</v>
      </c>
      <c r="D16668" t="s">
        <v>4756</v>
      </c>
      <c r="E16668" t="s">
        <v>59</v>
      </c>
      <c r="F16668" t="b">
        <v>0</v>
      </c>
      <c r="G16668" t="s">
        <v>73</v>
      </c>
      <c r="H16668" s="1">
        <v>46204.752268518518</v>
      </c>
      <c r="I16668" t="b">
        <v>1</v>
      </c>
      <c r="J16668" t="b">
        <v>0</v>
      </c>
      <c r="K16668" t="s">
        <v>41</v>
      </c>
      <c r="L16668" t="s">
        <v>60</v>
      </c>
      <c r="M16668">
        <v>82500</v>
      </c>
      <c r="N16668"/>
      <c r="O16668" t="s">
        <v>1718</v>
      </c>
      <c r="P16668" t="s">
        <v>146</v>
      </c>
    </row>
    <row r="16669" spans="1:16" x14ac:dyDescent="0.25">
      <c r="A16669" t="s">
        <v>2</v>
      </c>
      <c r="B16669" t="s">
        <v>158</v>
      </c>
      <c r="C16669" t="s">
        <v>845</v>
      </c>
      <c r="D16669" t="s">
        <v>2360</v>
      </c>
      <c r="E16669" t="s">
        <v>59</v>
      </c>
      <c r="F16669" t="b">
        <v>0</v>
      </c>
      <c r="G16669" t="s">
        <v>65</v>
      </c>
      <c r="H16669" s="1">
        <v>46204.754317129627</v>
      </c>
      <c r="I16669" t="b">
        <v>0</v>
      </c>
      <c r="J16669" t="b">
        <v>0</v>
      </c>
      <c r="K16669" t="s">
        <v>41</v>
      </c>
      <c r="L16669" t="s">
        <v>60</v>
      </c>
      <c r="M16669">
        <v>148000</v>
      </c>
      <c r="N16669"/>
      <c r="O16669" t="s">
        <v>1211</v>
      </c>
      <c r="P16669" t="s">
        <v>462</v>
      </c>
    </row>
    <row r="16670" spans="1:16" x14ac:dyDescent="0.25">
      <c r="A16670" t="s">
        <v>2</v>
      </c>
      <c r="B16670" t="s">
        <v>29078</v>
      </c>
      <c r="C16670" t="s">
        <v>246</v>
      </c>
      <c r="D16670" t="s">
        <v>4346</v>
      </c>
      <c r="E16670" t="s">
        <v>59</v>
      </c>
      <c r="F16670" t="b">
        <v>0</v>
      </c>
      <c r="G16670" t="s">
        <v>65</v>
      </c>
      <c r="H16670" s="1">
        <v>46204.754351851851</v>
      </c>
      <c r="I16670" t="b">
        <v>0</v>
      </c>
      <c r="J16670" t="b">
        <v>1</v>
      </c>
      <c r="K16670" t="s">
        <v>41</v>
      </c>
      <c r="L16670" t="s">
        <v>60</v>
      </c>
      <c r="M16670">
        <v>87500</v>
      </c>
      <c r="N16670"/>
      <c r="O16670" t="s">
        <v>29079</v>
      </c>
      <c r="P16670" t="s">
        <v>3293</v>
      </c>
    </row>
    <row r="16671" spans="1:16" x14ac:dyDescent="0.25">
      <c r="A16671" t="s">
        <v>2</v>
      </c>
      <c r="B16671" t="s">
        <v>275</v>
      </c>
      <c r="C16671" t="s">
        <v>586</v>
      </c>
      <c r="D16671" t="s">
        <v>4526</v>
      </c>
      <c r="E16671" t="s">
        <v>59</v>
      </c>
      <c r="F16671" t="b">
        <v>0</v>
      </c>
      <c r="G16671" t="s">
        <v>41</v>
      </c>
      <c r="H16671" s="1">
        <v>46204.755960648137</v>
      </c>
      <c r="I16671" t="b">
        <v>1</v>
      </c>
      <c r="J16671" t="b">
        <v>1</v>
      </c>
      <c r="K16671" t="s">
        <v>41</v>
      </c>
      <c r="L16671" t="s">
        <v>60</v>
      </c>
      <c r="M16671">
        <v>86500</v>
      </c>
      <c r="N16671"/>
      <c r="O16671" t="s">
        <v>29080</v>
      </c>
      <c r="P16671" t="s">
        <v>29081</v>
      </c>
    </row>
    <row r="16672" spans="1:16" x14ac:dyDescent="0.25">
      <c r="A16672" t="s">
        <v>8</v>
      </c>
      <c r="B16672" t="s">
        <v>29082</v>
      </c>
      <c r="C16672" t="s">
        <v>112</v>
      </c>
      <c r="D16672" t="s">
        <v>4526</v>
      </c>
      <c r="E16672" t="s">
        <v>88</v>
      </c>
      <c r="F16672" t="b">
        <v>0</v>
      </c>
      <c r="G16672" t="s">
        <v>65</v>
      </c>
      <c r="H16672" s="1">
        <v>46204.756041666667</v>
      </c>
      <c r="I16672" t="b">
        <v>0</v>
      </c>
      <c r="J16672" t="b">
        <v>0</v>
      </c>
      <c r="K16672" t="s">
        <v>41</v>
      </c>
      <c r="L16672" t="s">
        <v>74</v>
      </c>
      <c r="M16672"/>
      <c r="N16672">
        <v>67.5</v>
      </c>
      <c r="O16672" t="s">
        <v>20536</v>
      </c>
      <c r="P16672" t="s">
        <v>29083</v>
      </c>
    </row>
    <row r="16673" spans="1:16" x14ac:dyDescent="0.25">
      <c r="A16673" t="s">
        <v>5</v>
      </c>
      <c r="B16673" t="s">
        <v>29084</v>
      </c>
      <c r="C16673" t="s">
        <v>315</v>
      </c>
      <c r="D16673" t="s">
        <v>4526</v>
      </c>
      <c r="E16673" t="s">
        <v>88</v>
      </c>
      <c r="F16673" t="b">
        <v>0</v>
      </c>
      <c r="G16673" t="s">
        <v>68</v>
      </c>
      <c r="H16673" s="1">
        <v>46204.756284722222</v>
      </c>
      <c r="I16673" t="b">
        <v>1</v>
      </c>
      <c r="J16673" t="b">
        <v>0</v>
      </c>
      <c r="K16673" t="s">
        <v>41</v>
      </c>
      <c r="L16673" t="s">
        <v>74</v>
      </c>
      <c r="M16673"/>
      <c r="N16673">
        <v>52.5</v>
      </c>
      <c r="O16673" t="s">
        <v>29085</v>
      </c>
      <c r="P16673" t="s">
        <v>29086</v>
      </c>
    </row>
    <row r="16674" spans="1:16" x14ac:dyDescent="0.25">
      <c r="A16674" t="s">
        <v>4</v>
      </c>
      <c r="B16674" t="s">
        <v>29087</v>
      </c>
      <c r="C16674" t="s">
        <v>451</v>
      </c>
      <c r="D16674" t="s">
        <v>4526</v>
      </c>
      <c r="E16674" t="s">
        <v>59</v>
      </c>
      <c r="F16674" t="b">
        <v>0</v>
      </c>
      <c r="G16674" t="s">
        <v>68</v>
      </c>
      <c r="H16674" s="1">
        <v>46204.756296296298</v>
      </c>
      <c r="I16674" t="b">
        <v>0</v>
      </c>
      <c r="J16674" t="b">
        <v>1</v>
      </c>
      <c r="K16674" t="s">
        <v>41</v>
      </c>
      <c r="L16674" t="s">
        <v>60</v>
      </c>
      <c r="M16674">
        <v>200000</v>
      </c>
      <c r="N16674"/>
      <c r="O16674" t="s">
        <v>1610</v>
      </c>
      <c r="P16674" t="s">
        <v>29088</v>
      </c>
    </row>
    <row r="16675" spans="1:16" x14ac:dyDescent="0.25">
      <c r="A16675" t="s">
        <v>6</v>
      </c>
      <c r="B16675" t="s">
        <v>29089</v>
      </c>
      <c r="C16675" t="s">
        <v>3269</v>
      </c>
      <c r="D16675" t="s">
        <v>4526</v>
      </c>
      <c r="E16675" t="s">
        <v>88</v>
      </c>
      <c r="F16675" t="b">
        <v>0</v>
      </c>
      <c r="G16675" t="s">
        <v>65</v>
      </c>
      <c r="H16675" s="1">
        <v>46204.796030092592</v>
      </c>
      <c r="I16675" t="b">
        <v>0</v>
      </c>
      <c r="J16675" t="b">
        <v>0</v>
      </c>
      <c r="K16675" t="s">
        <v>41</v>
      </c>
      <c r="L16675" t="s">
        <v>74</v>
      </c>
      <c r="M16675"/>
      <c r="N16675">
        <v>80</v>
      </c>
      <c r="O16675" t="s">
        <v>7261</v>
      </c>
      <c r="P16675" t="s">
        <v>29090</v>
      </c>
    </row>
    <row r="16676" spans="1:16" x14ac:dyDescent="0.25">
      <c r="A16676" t="s">
        <v>1</v>
      </c>
      <c r="B16676" t="s">
        <v>29091</v>
      </c>
      <c r="C16676" t="s">
        <v>76</v>
      </c>
      <c r="D16676" t="s">
        <v>4526</v>
      </c>
      <c r="E16676" t="s">
        <v>59</v>
      </c>
      <c r="F16676" t="b">
        <v>1</v>
      </c>
      <c r="G16676" t="s">
        <v>89</v>
      </c>
      <c r="H16676" s="1">
        <v>46204.797847222217</v>
      </c>
      <c r="I16676" t="b">
        <v>0</v>
      </c>
      <c r="J16676" t="b">
        <v>0</v>
      </c>
      <c r="K16676" t="s">
        <v>41</v>
      </c>
      <c r="L16676" t="s">
        <v>74</v>
      </c>
      <c r="M16676"/>
      <c r="N16676">
        <v>52.5</v>
      </c>
      <c r="O16676" t="s">
        <v>25720</v>
      </c>
      <c r="P16676" t="s">
        <v>29092</v>
      </c>
    </row>
    <row r="16677" spans="1:16" x14ac:dyDescent="0.25">
      <c r="A16677" t="s">
        <v>1</v>
      </c>
      <c r="B16677" t="s">
        <v>29093</v>
      </c>
      <c r="C16677" t="s">
        <v>695</v>
      </c>
      <c r="D16677" t="s">
        <v>4526</v>
      </c>
      <c r="E16677" t="s">
        <v>59</v>
      </c>
      <c r="F16677" t="b">
        <v>0</v>
      </c>
      <c r="G16677" t="s">
        <v>68</v>
      </c>
      <c r="H16677" s="1">
        <v>46204.797858796293</v>
      </c>
      <c r="I16677" t="b">
        <v>0</v>
      </c>
      <c r="J16677" t="b">
        <v>0</v>
      </c>
      <c r="K16677" t="s">
        <v>41</v>
      </c>
      <c r="L16677" t="s">
        <v>74</v>
      </c>
      <c r="M16677"/>
      <c r="N16677">
        <v>65</v>
      </c>
      <c r="O16677" t="s">
        <v>611</v>
      </c>
      <c r="P16677" t="s">
        <v>10846</v>
      </c>
    </row>
    <row r="16678" spans="1:16" x14ac:dyDescent="0.25">
      <c r="A16678" t="s">
        <v>1</v>
      </c>
      <c r="B16678" t="s">
        <v>1</v>
      </c>
      <c r="C16678" t="s">
        <v>17480</v>
      </c>
      <c r="D16678" t="s">
        <v>7670</v>
      </c>
      <c r="E16678" t="s">
        <v>59</v>
      </c>
      <c r="F16678" t="b">
        <v>0</v>
      </c>
      <c r="G16678" t="s">
        <v>40</v>
      </c>
      <c r="H16678" s="1">
        <v>46204.799814814818</v>
      </c>
      <c r="I16678" t="b">
        <v>0</v>
      </c>
      <c r="J16678" t="b">
        <v>0</v>
      </c>
      <c r="K16678" t="s">
        <v>40</v>
      </c>
      <c r="L16678" t="s">
        <v>60</v>
      </c>
      <c r="M16678">
        <v>59000</v>
      </c>
      <c r="N16678"/>
      <c r="O16678" t="s">
        <v>29094</v>
      </c>
      <c r="P16678" t="s">
        <v>23227</v>
      </c>
    </row>
    <row r="16679" spans="1:16" x14ac:dyDescent="0.25">
      <c r="A16679" t="s">
        <v>0</v>
      </c>
      <c r="B16679" t="s">
        <v>29095</v>
      </c>
      <c r="C16679" t="s">
        <v>359</v>
      </c>
      <c r="D16679" t="s">
        <v>2360</v>
      </c>
      <c r="E16679" t="s">
        <v>59</v>
      </c>
      <c r="F16679" t="b">
        <v>0</v>
      </c>
      <c r="G16679" t="s">
        <v>65</v>
      </c>
      <c r="H16679" s="1">
        <v>46204.835625</v>
      </c>
      <c r="I16679" t="b">
        <v>0</v>
      </c>
      <c r="J16679" t="b">
        <v>0</v>
      </c>
      <c r="K16679" t="s">
        <v>41</v>
      </c>
      <c r="L16679" t="s">
        <v>74</v>
      </c>
      <c r="M16679"/>
      <c r="N16679">
        <v>65.5</v>
      </c>
      <c r="O16679" t="s">
        <v>29096</v>
      </c>
      <c r="P16679" t="s">
        <v>29029</v>
      </c>
    </row>
    <row r="16680" spans="1:16" x14ac:dyDescent="0.25">
      <c r="A16680" t="s">
        <v>3</v>
      </c>
      <c r="B16680" t="s">
        <v>243</v>
      </c>
      <c r="C16680" t="s">
        <v>586</v>
      </c>
      <c r="D16680" t="s">
        <v>4526</v>
      </c>
      <c r="E16680" t="s">
        <v>88</v>
      </c>
      <c r="F16680" t="b">
        <v>0</v>
      </c>
      <c r="G16680" t="s">
        <v>41</v>
      </c>
      <c r="H16680" s="1">
        <v>46204.837511574071</v>
      </c>
      <c r="I16680" t="b">
        <v>0</v>
      </c>
      <c r="J16680" t="b">
        <v>1</v>
      </c>
      <c r="K16680" t="s">
        <v>41</v>
      </c>
      <c r="L16680" t="s">
        <v>74</v>
      </c>
      <c r="M16680"/>
      <c r="N16680">
        <v>34</v>
      </c>
      <c r="O16680" t="s">
        <v>808</v>
      </c>
      <c r="P16680" t="s">
        <v>29097</v>
      </c>
    </row>
    <row r="16681" spans="1:16" x14ac:dyDescent="0.25">
      <c r="A16681" t="s">
        <v>2</v>
      </c>
      <c r="B16681" t="s">
        <v>28839</v>
      </c>
      <c r="C16681" t="s">
        <v>922</v>
      </c>
      <c r="D16681" t="s">
        <v>4346</v>
      </c>
      <c r="E16681" t="s">
        <v>59</v>
      </c>
      <c r="F16681" t="b">
        <v>0</v>
      </c>
      <c r="G16681" t="s">
        <v>68</v>
      </c>
      <c r="H16681" s="1">
        <v>46204.837731481479</v>
      </c>
      <c r="I16681" t="b">
        <v>0</v>
      </c>
      <c r="J16681" t="b">
        <v>1</v>
      </c>
      <c r="K16681" t="s">
        <v>41</v>
      </c>
      <c r="L16681" t="s">
        <v>60</v>
      </c>
      <c r="M16681">
        <v>150634</v>
      </c>
      <c r="N16681"/>
      <c r="O16681" t="s">
        <v>588</v>
      </c>
      <c r="P16681" t="s">
        <v>28840</v>
      </c>
    </row>
    <row r="16682" spans="1:16" x14ac:dyDescent="0.25">
      <c r="A16682" t="s">
        <v>1</v>
      </c>
      <c r="B16682" t="s">
        <v>29098</v>
      </c>
      <c r="D16682" t="s">
        <v>7670</v>
      </c>
      <c r="E16682" t="s">
        <v>59</v>
      </c>
      <c r="F16682" t="b">
        <v>0</v>
      </c>
      <c r="G16682" t="s">
        <v>40</v>
      </c>
      <c r="H16682" s="1">
        <v>46204.84138888889</v>
      </c>
      <c r="I16682" t="b">
        <v>1</v>
      </c>
      <c r="J16682" t="b">
        <v>0</v>
      </c>
      <c r="K16682" t="s">
        <v>40</v>
      </c>
      <c r="L16682" t="s">
        <v>60</v>
      </c>
      <c r="M16682">
        <v>55000</v>
      </c>
      <c r="N16682"/>
      <c r="O16682" t="s">
        <v>25905</v>
      </c>
      <c r="P16682" t="s">
        <v>29099</v>
      </c>
    </row>
    <row r="16683" spans="1:16" x14ac:dyDescent="0.25">
      <c r="A16683" t="s">
        <v>1</v>
      </c>
      <c r="B16683" t="s">
        <v>29100</v>
      </c>
      <c r="C16683" t="s">
        <v>190</v>
      </c>
      <c r="D16683" t="s">
        <v>4346</v>
      </c>
      <c r="E16683" t="s">
        <v>59</v>
      </c>
      <c r="F16683" t="b">
        <v>0</v>
      </c>
      <c r="G16683" t="s">
        <v>73</v>
      </c>
      <c r="H16683" s="1">
        <v>46204.881099537037</v>
      </c>
      <c r="I16683" t="b">
        <v>1</v>
      </c>
      <c r="J16683" t="b">
        <v>1</v>
      </c>
      <c r="K16683" t="s">
        <v>41</v>
      </c>
      <c r="L16683" t="s">
        <v>60</v>
      </c>
      <c r="M16683">
        <v>129375</v>
      </c>
      <c r="N16683"/>
      <c r="O16683" t="s">
        <v>1501</v>
      </c>
      <c r="P16683" t="s">
        <v>29101</v>
      </c>
    </row>
    <row r="16684" spans="1:16" x14ac:dyDescent="0.25">
      <c r="A16684" t="s">
        <v>1</v>
      </c>
      <c r="B16684" t="s">
        <v>29102</v>
      </c>
      <c r="C16684" t="s">
        <v>190</v>
      </c>
      <c r="D16684" t="s">
        <v>4756</v>
      </c>
      <c r="E16684" t="s">
        <v>59</v>
      </c>
      <c r="F16684" t="b">
        <v>0</v>
      </c>
      <c r="G16684" t="s">
        <v>73</v>
      </c>
      <c r="H16684" s="1">
        <v>46204.881099537037</v>
      </c>
      <c r="I16684" t="b">
        <v>1</v>
      </c>
      <c r="J16684" t="b">
        <v>1</v>
      </c>
      <c r="K16684" t="s">
        <v>41</v>
      </c>
      <c r="L16684" t="s">
        <v>60</v>
      </c>
      <c r="M16684">
        <v>106050</v>
      </c>
      <c r="N16684"/>
      <c r="O16684" t="s">
        <v>29103</v>
      </c>
      <c r="P16684" t="s">
        <v>29104</v>
      </c>
    </row>
    <row r="16685" spans="1:16" x14ac:dyDescent="0.25">
      <c r="A16685" t="s">
        <v>0</v>
      </c>
      <c r="B16685" t="s">
        <v>21735</v>
      </c>
      <c r="C16685" t="s">
        <v>40</v>
      </c>
      <c r="D16685" t="s">
        <v>7670</v>
      </c>
      <c r="E16685" t="s">
        <v>59</v>
      </c>
      <c r="F16685" t="b">
        <v>0</v>
      </c>
      <c r="G16685" t="s">
        <v>40</v>
      </c>
      <c r="H16685" s="1">
        <v>46204.920810185176</v>
      </c>
      <c r="I16685" t="b">
        <v>1</v>
      </c>
      <c r="J16685" t="b">
        <v>0</v>
      </c>
      <c r="K16685" t="s">
        <v>40</v>
      </c>
      <c r="L16685" t="s">
        <v>60</v>
      </c>
      <c r="M16685">
        <v>51500</v>
      </c>
      <c r="N16685"/>
      <c r="O16685" t="s">
        <v>4798</v>
      </c>
      <c r="P16685" t="s">
        <v>4799</v>
      </c>
    </row>
    <row r="16686" spans="1:16" x14ac:dyDescent="0.25">
      <c r="A16686" t="s">
        <v>2</v>
      </c>
      <c r="B16686" t="s">
        <v>123</v>
      </c>
      <c r="C16686" t="s">
        <v>40</v>
      </c>
      <c r="D16686" t="s">
        <v>7670</v>
      </c>
      <c r="E16686" t="s">
        <v>59</v>
      </c>
      <c r="F16686" t="b">
        <v>0</v>
      </c>
      <c r="G16686" t="s">
        <v>40</v>
      </c>
      <c r="H16686" s="1">
        <v>46204.92260416667</v>
      </c>
      <c r="I16686" t="b">
        <v>0</v>
      </c>
      <c r="J16686" t="b">
        <v>0</v>
      </c>
      <c r="K16686" t="s">
        <v>40</v>
      </c>
      <c r="L16686" t="s">
        <v>60</v>
      </c>
      <c r="M16686">
        <v>51500</v>
      </c>
      <c r="N16686"/>
      <c r="O16686" t="s">
        <v>4798</v>
      </c>
      <c r="P16686" t="s">
        <v>4799</v>
      </c>
    </row>
    <row r="16687" spans="1:16" x14ac:dyDescent="0.25">
      <c r="A16687" t="s">
        <v>1</v>
      </c>
      <c r="B16687" t="s">
        <v>29105</v>
      </c>
      <c r="C16687" t="s">
        <v>285</v>
      </c>
      <c r="D16687" t="s">
        <v>111</v>
      </c>
      <c r="E16687" t="s">
        <v>88</v>
      </c>
      <c r="F16687" t="b">
        <v>0</v>
      </c>
      <c r="G16687" t="s">
        <v>77</v>
      </c>
      <c r="H16687" s="1">
        <v>46204.922685185193</v>
      </c>
      <c r="I16687" t="b">
        <v>1</v>
      </c>
      <c r="J16687" t="b">
        <v>1</v>
      </c>
      <c r="K16687" t="s">
        <v>41</v>
      </c>
      <c r="L16687" t="s">
        <v>74</v>
      </c>
      <c r="M16687"/>
      <c r="N16687">
        <v>70</v>
      </c>
      <c r="O16687" t="s">
        <v>111</v>
      </c>
      <c r="P16687" t="s">
        <v>29106</v>
      </c>
    </row>
    <row r="16688" spans="1:16" x14ac:dyDescent="0.25">
      <c r="A16688" t="s">
        <v>1</v>
      </c>
      <c r="B16688" t="s">
        <v>29107</v>
      </c>
      <c r="C16688" t="s">
        <v>40</v>
      </c>
      <c r="D16688" t="s">
        <v>7670</v>
      </c>
      <c r="E16688" t="s">
        <v>59</v>
      </c>
      <c r="F16688" t="b">
        <v>0</v>
      </c>
      <c r="G16688" t="s">
        <v>40</v>
      </c>
      <c r="H16688" s="1">
        <v>46204.924814814818</v>
      </c>
      <c r="I16688" t="b">
        <v>1</v>
      </c>
      <c r="J16688" t="b">
        <v>0</v>
      </c>
      <c r="K16688" t="s">
        <v>40</v>
      </c>
      <c r="L16688" t="s">
        <v>60</v>
      </c>
      <c r="M16688">
        <v>51500</v>
      </c>
      <c r="N16688"/>
      <c r="O16688" t="s">
        <v>4798</v>
      </c>
      <c r="P16688" t="s">
        <v>4799</v>
      </c>
    </row>
    <row r="16689" spans="1:16" x14ac:dyDescent="0.25">
      <c r="A16689" t="s">
        <v>0</v>
      </c>
      <c r="B16689" t="s">
        <v>29108</v>
      </c>
      <c r="C16689" t="s">
        <v>413</v>
      </c>
      <c r="D16689" t="s">
        <v>4595</v>
      </c>
      <c r="F16689" t="b">
        <v>0</v>
      </c>
      <c r="G16689" t="s">
        <v>31</v>
      </c>
      <c r="H16689" s="1">
        <v>46205.003796296303</v>
      </c>
      <c r="I16689" t="b">
        <v>1</v>
      </c>
      <c r="J16689" t="b">
        <v>0</v>
      </c>
      <c r="K16689" t="s">
        <v>31</v>
      </c>
      <c r="L16689" t="s">
        <v>60</v>
      </c>
      <c r="M16689">
        <v>70000</v>
      </c>
      <c r="N16689"/>
      <c r="O16689" t="s">
        <v>29109</v>
      </c>
      <c r="P16689" t="s">
        <v>3201</v>
      </c>
    </row>
    <row r="16690" spans="1:16" x14ac:dyDescent="0.25">
      <c r="A16690" t="s">
        <v>2</v>
      </c>
      <c r="B16690" t="s">
        <v>8311</v>
      </c>
      <c r="C16690" t="s">
        <v>19410</v>
      </c>
      <c r="D16690" t="s">
        <v>4671</v>
      </c>
      <c r="E16690" t="s">
        <v>59</v>
      </c>
      <c r="F16690" t="b">
        <v>0</v>
      </c>
      <c r="G16690" t="s">
        <v>89</v>
      </c>
      <c r="H16690" s="1">
        <v>46205.004270833328</v>
      </c>
      <c r="I16690" t="b">
        <v>0</v>
      </c>
      <c r="J16690" t="b">
        <v>1</v>
      </c>
      <c r="K16690" t="s">
        <v>41</v>
      </c>
      <c r="L16690" t="s">
        <v>60</v>
      </c>
      <c r="M16690">
        <v>127775</v>
      </c>
      <c r="N16690"/>
      <c r="O16690" t="s">
        <v>2521</v>
      </c>
      <c r="P16690" t="s">
        <v>29110</v>
      </c>
    </row>
    <row r="16691" spans="1:16" x14ac:dyDescent="0.25">
      <c r="A16691" t="s">
        <v>1</v>
      </c>
      <c r="B16691" t="s">
        <v>29111</v>
      </c>
      <c r="C16691" t="s">
        <v>24631</v>
      </c>
      <c r="D16691" t="s">
        <v>4671</v>
      </c>
      <c r="E16691" t="s">
        <v>59</v>
      </c>
      <c r="F16691" t="b">
        <v>0</v>
      </c>
      <c r="G16691" t="s">
        <v>13</v>
      </c>
      <c r="H16691" s="1">
        <v>46205.006736111107</v>
      </c>
      <c r="I16691" t="b">
        <v>0</v>
      </c>
      <c r="J16691" t="b">
        <v>0</v>
      </c>
      <c r="K16691" t="s">
        <v>13</v>
      </c>
      <c r="L16691" t="s">
        <v>60</v>
      </c>
      <c r="M16691">
        <v>113200</v>
      </c>
      <c r="N16691"/>
      <c r="O16691" t="s">
        <v>16174</v>
      </c>
      <c r="P16691" t="s">
        <v>5738</v>
      </c>
    </row>
    <row r="16692" spans="1:16" x14ac:dyDescent="0.25">
      <c r="A16692" t="s">
        <v>0</v>
      </c>
      <c r="B16692" t="s">
        <v>29112</v>
      </c>
      <c r="C16692" t="s">
        <v>201</v>
      </c>
      <c r="D16692" t="s">
        <v>4756</v>
      </c>
      <c r="E16692" t="s">
        <v>59</v>
      </c>
      <c r="F16692" t="b">
        <v>0</v>
      </c>
      <c r="G16692" t="s">
        <v>77</v>
      </c>
      <c r="H16692" s="1">
        <v>46205.085578703707</v>
      </c>
      <c r="I16692" t="b">
        <v>0</v>
      </c>
      <c r="J16692" t="b">
        <v>0</v>
      </c>
      <c r="K16692" t="s">
        <v>41</v>
      </c>
      <c r="L16692" t="s">
        <v>60</v>
      </c>
      <c r="M16692">
        <v>289000</v>
      </c>
      <c r="N16692"/>
      <c r="O16692" t="s">
        <v>29113</v>
      </c>
      <c r="P16692" t="s">
        <v>29114</v>
      </c>
    </row>
    <row r="16693" spans="1:16" x14ac:dyDescent="0.25">
      <c r="A16693" t="s">
        <v>2</v>
      </c>
      <c r="B16693" t="s">
        <v>29115</v>
      </c>
      <c r="C16693" t="s">
        <v>81</v>
      </c>
      <c r="D16693" t="s">
        <v>2360</v>
      </c>
      <c r="E16693" t="s">
        <v>59</v>
      </c>
      <c r="F16693" t="b">
        <v>0</v>
      </c>
      <c r="G16693" t="s">
        <v>77</v>
      </c>
      <c r="H16693" s="1">
        <v>46205.129270833328</v>
      </c>
      <c r="I16693" t="b">
        <v>0</v>
      </c>
      <c r="J16693" t="b">
        <v>0</v>
      </c>
      <c r="K16693" t="s">
        <v>41</v>
      </c>
      <c r="L16693" t="s">
        <v>74</v>
      </c>
      <c r="M16693"/>
      <c r="N16693">
        <v>75</v>
      </c>
      <c r="O16693" t="s">
        <v>5046</v>
      </c>
    </row>
    <row r="16694" spans="1:16" x14ac:dyDescent="0.25">
      <c r="A16694" t="s">
        <v>0</v>
      </c>
      <c r="B16694" t="s">
        <v>0</v>
      </c>
      <c r="C16694" t="s">
        <v>1729</v>
      </c>
      <c r="D16694" t="s">
        <v>4587</v>
      </c>
      <c r="E16694" t="s">
        <v>59</v>
      </c>
      <c r="F16694" t="b">
        <v>0</v>
      </c>
      <c r="G16694" t="s">
        <v>65</v>
      </c>
      <c r="H16694" s="1">
        <v>46205.209432870368</v>
      </c>
      <c r="I16694" t="b">
        <v>0</v>
      </c>
      <c r="J16694" t="b">
        <v>1</v>
      </c>
      <c r="K16694" t="s">
        <v>41</v>
      </c>
      <c r="L16694" t="s">
        <v>60</v>
      </c>
      <c r="M16694">
        <v>102500</v>
      </c>
      <c r="N16694"/>
      <c r="O16694" t="s">
        <v>29116</v>
      </c>
      <c r="P16694" t="s">
        <v>29117</v>
      </c>
    </row>
    <row r="16695" spans="1:16" x14ac:dyDescent="0.25">
      <c r="A16695" t="s">
        <v>3</v>
      </c>
      <c r="B16695" t="s">
        <v>29118</v>
      </c>
      <c r="C16695" t="s">
        <v>29119</v>
      </c>
      <c r="D16695" t="s">
        <v>4756</v>
      </c>
      <c r="E16695" t="s">
        <v>59</v>
      </c>
      <c r="F16695" t="b">
        <v>0</v>
      </c>
      <c r="G16695" t="s">
        <v>41</v>
      </c>
      <c r="H16695" s="1">
        <v>46205.211423611108</v>
      </c>
      <c r="I16695" t="b">
        <v>0</v>
      </c>
      <c r="J16695" t="b">
        <v>1</v>
      </c>
      <c r="K16695" t="s">
        <v>41</v>
      </c>
      <c r="L16695" t="s">
        <v>60</v>
      </c>
      <c r="M16695">
        <v>105000</v>
      </c>
      <c r="N16695"/>
      <c r="O16695" t="s">
        <v>13043</v>
      </c>
    </row>
    <row r="16696" spans="1:16" x14ac:dyDescent="0.25">
      <c r="A16696" t="s">
        <v>5</v>
      </c>
      <c r="B16696" t="s">
        <v>29120</v>
      </c>
      <c r="C16696" t="s">
        <v>124</v>
      </c>
      <c r="D16696" t="s">
        <v>4756</v>
      </c>
      <c r="E16696" t="s">
        <v>59</v>
      </c>
      <c r="F16696" t="b">
        <v>0</v>
      </c>
      <c r="G16696" t="s">
        <v>68</v>
      </c>
      <c r="H16696" s="1">
        <v>46205.213831018518</v>
      </c>
      <c r="I16696" t="b">
        <v>0</v>
      </c>
      <c r="J16696" t="b">
        <v>0</v>
      </c>
      <c r="K16696" t="s">
        <v>41</v>
      </c>
      <c r="L16696" t="s">
        <v>60</v>
      </c>
      <c r="M16696">
        <v>107500</v>
      </c>
      <c r="N16696"/>
      <c r="O16696" t="s">
        <v>29121</v>
      </c>
      <c r="P16696" t="s">
        <v>29122</v>
      </c>
    </row>
    <row r="16697" spans="1:16" x14ac:dyDescent="0.25">
      <c r="A16697" t="s">
        <v>0</v>
      </c>
      <c r="B16697" t="s">
        <v>0</v>
      </c>
      <c r="C16697" t="s">
        <v>14749</v>
      </c>
      <c r="D16697" t="s">
        <v>4346</v>
      </c>
      <c r="E16697" t="s">
        <v>59</v>
      </c>
      <c r="F16697" t="b">
        <v>0</v>
      </c>
      <c r="G16697" t="s">
        <v>40</v>
      </c>
      <c r="H16697" s="1">
        <v>46205.25304398148</v>
      </c>
      <c r="I16697" t="b">
        <v>1</v>
      </c>
      <c r="J16697" t="b">
        <v>0</v>
      </c>
      <c r="K16697" t="s">
        <v>40</v>
      </c>
      <c r="L16697" t="s">
        <v>60</v>
      </c>
      <c r="M16697">
        <v>44066.5</v>
      </c>
      <c r="N16697"/>
      <c r="O16697" t="s">
        <v>29123</v>
      </c>
      <c r="P16697" t="s">
        <v>3903</v>
      </c>
    </row>
    <row r="16698" spans="1:16" x14ac:dyDescent="0.25">
      <c r="A16698" t="s">
        <v>1</v>
      </c>
      <c r="B16698" t="s">
        <v>29124</v>
      </c>
      <c r="C16698" t="s">
        <v>209</v>
      </c>
      <c r="D16698" t="s">
        <v>4526</v>
      </c>
      <c r="E16698" t="s">
        <v>59</v>
      </c>
      <c r="F16698" t="b">
        <v>0</v>
      </c>
      <c r="G16698" t="s">
        <v>19</v>
      </c>
      <c r="H16698" s="1">
        <v>46205.25677083333</v>
      </c>
      <c r="I16698" t="b">
        <v>0</v>
      </c>
      <c r="J16698" t="b">
        <v>0</v>
      </c>
      <c r="K16698" t="s">
        <v>19</v>
      </c>
      <c r="L16698" t="s">
        <v>60</v>
      </c>
      <c r="M16698">
        <v>1500000</v>
      </c>
      <c r="N16698"/>
      <c r="O16698" t="s">
        <v>7059</v>
      </c>
      <c r="P16698" t="s">
        <v>239</v>
      </c>
    </row>
    <row r="16699" spans="1:16" x14ac:dyDescent="0.25">
      <c r="A16699" t="s">
        <v>2</v>
      </c>
      <c r="B16699" t="s">
        <v>275</v>
      </c>
      <c r="C16699" t="s">
        <v>4211</v>
      </c>
      <c r="D16699" t="s">
        <v>2360</v>
      </c>
      <c r="E16699" t="s">
        <v>59</v>
      </c>
      <c r="F16699" t="b">
        <v>0</v>
      </c>
      <c r="G16699" t="s">
        <v>65</v>
      </c>
      <c r="H16699" s="1">
        <v>46205.297337962962</v>
      </c>
      <c r="I16699" t="b">
        <v>0</v>
      </c>
      <c r="J16699" t="b">
        <v>0</v>
      </c>
      <c r="K16699" t="s">
        <v>41</v>
      </c>
      <c r="L16699" t="s">
        <v>60</v>
      </c>
      <c r="M16699">
        <v>135500</v>
      </c>
      <c r="N16699"/>
      <c r="O16699" t="s">
        <v>2795</v>
      </c>
      <c r="P16699" t="s">
        <v>27935</v>
      </c>
    </row>
    <row r="16700" spans="1:16" x14ac:dyDescent="0.25">
      <c r="A16700" t="s">
        <v>0</v>
      </c>
      <c r="B16700" t="s">
        <v>0</v>
      </c>
      <c r="C16700" t="s">
        <v>949</v>
      </c>
      <c r="D16700" t="s">
        <v>4346</v>
      </c>
      <c r="E16700" t="s">
        <v>59</v>
      </c>
      <c r="F16700" t="b">
        <v>0</v>
      </c>
      <c r="G16700" t="s">
        <v>65</v>
      </c>
      <c r="H16700" s="1">
        <v>46205.334513888891</v>
      </c>
      <c r="I16700" t="b">
        <v>0</v>
      </c>
      <c r="J16700" t="b">
        <v>0</v>
      </c>
      <c r="K16700" t="s">
        <v>41</v>
      </c>
      <c r="L16700" t="s">
        <v>60</v>
      </c>
      <c r="M16700">
        <v>116000</v>
      </c>
      <c r="N16700"/>
      <c r="O16700" t="s">
        <v>29125</v>
      </c>
      <c r="P16700" t="s">
        <v>29126</v>
      </c>
    </row>
    <row r="16701" spans="1:16" x14ac:dyDescent="0.25">
      <c r="A16701" t="s">
        <v>2</v>
      </c>
      <c r="B16701" t="s">
        <v>29127</v>
      </c>
      <c r="C16701" t="s">
        <v>353</v>
      </c>
      <c r="D16701" t="s">
        <v>11236</v>
      </c>
      <c r="E16701" t="s">
        <v>59</v>
      </c>
      <c r="F16701" t="b">
        <v>0</v>
      </c>
      <c r="G16701" t="s">
        <v>77</v>
      </c>
      <c r="H16701" s="1">
        <v>46205.336527777778</v>
      </c>
      <c r="I16701" t="b">
        <v>0</v>
      </c>
      <c r="J16701" t="b">
        <v>1</v>
      </c>
      <c r="K16701" t="s">
        <v>41</v>
      </c>
      <c r="L16701" t="s">
        <v>60</v>
      </c>
      <c r="M16701">
        <v>236000</v>
      </c>
      <c r="N16701"/>
      <c r="O16701" t="s">
        <v>354</v>
      </c>
      <c r="P16701" t="s">
        <v>891</v>
      </c>
    </row>
    <row r="16702" spans="1:16" x14ac:dyDescent="0.25">
      <c r="A16702" t="s">
        <v>6</v>
      </c>
      <c r="B16702" t="s">
        <v>29128</v>
      </c>
      <c r="C16702" t="s">
        <v>359</v>
      </c>
      <c r="D16702" t="s">
        <v>11236</v>
      </c>
      <c r="E16702" t="s">
        <v>59</v>
      </c>
      <c r="F16702" t="b">
        <v>0</v>
      </c>
      <c r="G16702" t="s">
        <v>65</v>
      </c>
      <c r="H16702" s="1">
        <v>46205.33662037037</v>
      </c>
      <c r="I16702" t="b">
        <v>0</v>
      </c>
      <c r="J16702" t="b">
        <v>1</v>
      </c>
      <c r="K16702" t="s">
        <v>41</v>
      </c>
      <c r="L16702" t="s">
        <v>60</v>
      </c>
      <c r="M16702">
        <v>161000</v>
      </c>
      <c r="N16702"/>
      <c r="O16702" t="s">
        <v>3782</v>
      </c>
      <c r="P16702" t="s">
        <v>7112</v>
      </c>
    </row>
    <row r="16703" spans="1:16" x14ac:dyDescent="0.25">
      <c r="A16703" t="s">
        <v>6</v>
      </c>
      <c r="B16703" t="s">
        <v>29129</v>
      </c>
      <c r="C16703" t="s">
        <v>5073</v>
      </c>
      <c r="D16703" t="s">
        <v>4526</v>
      </c>
      <c r="E16703" t="s">
        <v>59</v>
      </c>
      <c r="F16703" t="b">
        <v>0</v>
      </c>
      <c r="G16703" t="s">
        <v>40</v>
      </c>
      <c r="H16703" s="1">
        <v>46205.338645833333</v>
      </c>
      <c r="I16703" t="b">
        <v>0</v>
      </c>
      <c r="J16703" t="b">
        <v>0</v>
      </c>
      <c r="K16703" t="s">
        <v>40</v>
      </c>
      <c r="L16703" t="s">
        <v>60</v>
      </c>
      <c r="M16703">
        <v>55000</v>
      </c>
      <c r="N16703"/>
      <c r="O16703" t="s">
        <v>3442</v>
      </c>
      <c r="P16703" t="s">
        <v>4420</v>
      </c>
    </row>
    <row r="16704" spans="1:16" x14ac:dyDescent="0.25">
      <c r="A16704" t="s">
        <v>1</v>
      </c>
      <c r="B16704" t="s">
        <v>28157</v>
      </c>
      <c r="C16704" t="s">
        <v>14724</v>
      </c>
      <c r="D16704" t="s">
        <v>4346</v>
      </c>
      <c r="E16704" t="s">
        <v>59</v>
      </c>
      <c r="F16704" t="b">
        <v>0</v>
      </c>
      <c r="G16704" t="s">
        <v>19</v>
      </c>
      <c r="H16704" s="1">
        <v>46205.340104166673</v>
      </c>
      <c r="I16704" t="b">
        <v>0</v>
      </c>
      <c r="J16704" t="b">
        <v>0</v>
      </c>
      <c r="K16704" t="s">
        <v>19</v>
      </c>
      <c r="L16704" t="s">
        <v>60</v>
      </c>
      <c r="M16704">
        <v>1189929</v>
      </c>
      <c r="N16704"/>
      <c r="O16704" t="s">
        <v>29130</v>
      </c>
      <c r="P16704" t="s">
        <v>28158</v>
      </c>
    </row>
    <row r="16705" spans="1:16" x14ac:dyDescent="0.25">
      <c r="A16705" t="s">
        <v>1</v>
      </c>
      <c r="B16705" t="s">
        <v>28157</v>
      </c>
      <c r="C16705" t="s">
        <v>29131</v>
      </c>
      <c r="D16705" t="s">
        <v>24507</v>
      </c>
      <c r="E16705" t="s">
        <v>59</v>
      </c>
      <c r="F16705" t="b">
        <v>0</v>
      </c>
      <c r="G16705" t="s">
        <v>19</v>
      </c>
      <c r="H16705" s="1">
        <v>46205.340162037042</v>
      </c>
      <c r="I16705" t="b">
        <v>0</v>
      </c>
      <c r="J16705" t="b">
        <v>0</v>
      </c>
      <c r="K16705" t="s">
        <v>19</v>
      </c>
      <c r="L16705" t="s">
        <v>60</v>
      </c>
      <c r="M16705">
        <v>1189929.04</v>
      </c>
      <c r="N16705"/>
      <c r="O16705" t="s">
        <v>29130</v>
      </c>
      <c r="P16705" t="s">
        <v>28158</v>
      </c>
    </row>
    <row r="16706" spans="1:16" x14ac:dyDescent="0.25">
      <c r="A16706" t="s">
        <v>1</v>
      </c>
      <c r="B16706" t="s">
        <v>29132</v>
      </c>
      <c r="C16706" t="s">
        <v>29133</v>
      </c>
      <c r="D16706" t="s">
        <v>4526</v>
      </c>
      <c r="E16706" t="s">
        <v>59</v>
      </c>
      <c r="F16706" t="b">
        <v>0</v>
      </c>
      <c r="G16706" t="s">
        <v>40</v>
      </c>
      <c r="H16706" s="1">
        <v>46205.341481481482</v>
      </c>
      <c r="I16706" t="b">
        <v>1</v>
      </c>
      <c r="J16706" t="b">
        <v>0</v>
      </c>
      <c r="K16706" t="s">
        <v>40</v>
      </c>
      <c r="L16706" t="s">
        <v>60</v>
      </c>
      <c r="M16706">
        <v>70000</v>
      </c>
      <c r="N16706"/>
      <c r="O16706" t="s">
        <v>26405</v>
      </c>
      <c r="P16706" t="s">
        <v>29134</v>
      </c>
    </row>
    <row r="16707" spans="1:16" x14ac:dyDescent="0.25">
      <c r="A16707" t="s">
        <v>2</v>
      </c>
      <c r="B16707" t="s">
        <v>29135</v>
      </c>
      <c r="C16707" t="s">
        <v>733</v>
      </c>
      <c r="D16707" t="s">
        <v>11236</v>
      </c>
      <c r="E16707" t="s">
        <v>59</v>
      </c>
      <c r="F16707" t="b">
        <v>0</v>
      </c>
      <c r="G16707" t="s">
        <v>77</v>
      </c>
      <c r="H16707" s="1">
        <v>46205.378194444442</v>
      </c>
      <c r="I16707" t="b">
        <v>0</v>
      </c>
      <c r="J16707" t="b">
        <v>0</v>
      </c>
      <c r="K16707" t="s">
        <v>41</v>
      </c>
      <c r="L16707" t="s">
        <v>60</v>
      </c>
      <c r="M16707">
        <v>170000</v>
      </c>
      <c r="N16707"/>
      <c r="O16707" t="s">
        <v>17540</v>
      </c>
      <c r="P16707" t="s">
        <v>25633</v>
      </c>
    </row>
    <row r="16708" spans="1:16" x14ac:dyDescent="0.25">
      <c r="A16708" t="s">
        <v>2</v>
      </c>
      <c r="B16708" t="s">
        <v>27586</v>
      </c>
      <c r="C16708" t="s">
        <v>960</v>
      </c>
      <c r="D16708" t="s">
        <v>11236</v>
      </c>
      <c r="E16708" t="s">
        <v>59</v>
      </c>
      <c r="F16708" t="b">
        <v>0</v>
      </c>
      <c r="G16708" t="s">
        <v>65</v>
      </c>
      <c r="H16708" s="1">
        <v>46205.378252314818</v>
      </c>
      <c r="I16708" t="b">
        <v>0</v>
      </c>
      <c r="J16708" t="b">
        <v>1</v>
      </c>
      <c r="K16708" t="s">
        <v>41</v>
      </c>
      <c r="L16708" t="s">
        <v>60</v>
      </c>
      <c r="M16708">
        <v>156000</v>
      </c>
      <c r="N16708"/>
      <c r="O16708" t="s">
        <v>8460</v>
      </c>
      <c r="P16708" t="s">
        <v>29136</v>
      </c>
    </row>
    <row r="16709" spans="1:16" x14ac:dyDescent="0.25">
      <c r="A16709" t="s">
        <v>1</v>
      </c>
      <c r="B16709" t="s">
        <v>7610</v>
      </c>
      <c r="C16709" t="s">
        <v>5239</v>
      </c>
      <c r="D16709" t="s">
        <v>4346</v>
      </c>
      <c r="E16709" t="s">
        <v>59</v>
      </c>
      <c r="F16709" t="b">
        <v>0</v>
      </c>
      <c r="G16709" t="s">
        <v>40</v>
      </c>
      <c r="H16709" s="1">
        <v>46205.383159722223</v>
      </c>
      <c r="I16709" t="b">
        <v>1</v>
      </c>
      <c r="J16709" t="b">
        <v>0</v>
      </c>
      <c r="K16709" t="s">
        <v>40</v>
      </c>
      <c r="L16709" t="s">
        <v>60</v>
      </c>
      <c r="M16709">
        <v>28500</v>
      </c>
      <c r="N16709"/>
      <c r="O16709" t="s">
        <v>24611</v>
      </c>
    </row>
    <row r="16710" spans="1:16" x14ac:dyDescent="0.25">
      <c r="A16710" t="s">
        <v>1</v>
      </c>
      <c r="B16710" t="s">
        <v>1087</v>
      </c>
      <c r="C16710" t="s">
        <v>29137</v>
      </c>
      <c r="D16710" t="s">
        <v>2360</v>
      </c>
      <c r="E16710" t="s">
        <v>59</v>
      </c>
      <c r="F16710" t="b">
        <v>0</v>
      </c>
      <c r="G16710" t="s">
        <v>73</v>
      </c>
      <c r="H16710" s="1">
        <v>46205.422199074077</v>
      </c>
      <c r="I16710" t="b">
        <v>0</v>
      </c>
      <c r="J16710" t="b">
        <v>1</v>
      </c>
      <c r="K16710" t="s">
        <v>41</v>
      </c>
      <c r="L16710" t="s">
        <v>60</v>
      </c>
      <c r="M16710">
        <v>135000</v>
      </c>
      <c r="N16710"/>
      <c r="O16710" t="s">
        <v>424</v>
      </c>
      <c r="P16710" t="s">
        <v>28028</v>
      </c>
    </row>
    <row r="16711" spans="1:16" x14ac:dyDescent="0.25">
      <c r="A16711" t="s">
        <v>3</v>
      </c>
      <c r="B16711" t="s">
        <v>29138</v>
      </c>
      <c r="C16711" t="s">
        <v>19</v>
      </c>
      <c r="D16711" t="s">
        <v>4346</v>
      </c>
      <c r="E16711" t="s">
        <v>59</v>
      </c>
      <c r="F16711" t="b">
        <v>0</v>
      </c>
      <c r="G16711" t="s">
        <v>19</v>
      </c>
      <c r="H16711" s="1">
        <v>46205.460370370369</v>
      </c>
      <c r="I16711" t="b">
        <v>0</v>
      </c>
      <c r="J16711" t="b">
        <v>0</v>
      </c>
      <c r="K16711" t="s">
        <v>19</v>
      </c>
      <c r="L16711" t="s">
        <v>60</v>
      </c>
      <c r="M16711">
        <v>700000</v>
      </c>
      <c r="N16711"/>
      <c r="O16711" t="s">
        <v>29139</v>
      </c>
      <c r="P16711" t="s">
        <v>3813</v>
      </c>
    </row>
    <row r="16712" spans="1:16" x14ac:dyDescent="0.25">
      <c r="A16712" t="s">
        <v>0</v>
      </c>
      <c r="B16712" t="s">
        <v>5069</v>
      </c>
      <c r="C16712" t="s">
        <v>9237</v>
      </c>
      <c r="D16712" t="s">
        <v>4599</v>
      </c>
      <c r="E16712" t="s">
        <v>59</v>
      </c>
      <c r="F16712" t="b">
        <v>0</v>
      </c>
      <c r="G16712" t="s">
        <v>40</v>
      </c>
      <c r="H16712" s="1">
        <v>46205.461377314823</v>
      </c>
      <c r="I16712" t="b">
        <v>1</v>
      </c>
      <c r="J16712" t="b">
        <v>0</v>
      </c>
      <c r="K16712" t="s">
        <v>40</v>
      </c>
      <c r="L16712" t="s">
        <v>60</v>
      </c>
      <c r="M16712">
        <v>34000</v>
      </c>
      <c r="N16712"/>
      <c r="O16712" t="s">
        <v>21136</v>
      </c>
      <c r="P16712" t="s">
        <v>2583</v>
      </c>
    </row>
    <row r="16713" spans="1:16" x14ac:dyDescent="0.25">
      <c r="A16713" t="s">
        <v>2</v>
      </c>
      <c r="B16713" t="s">
        <v>29140</v>
      </c>
      <c r="C16713" t="s">
        <v>142</v>
      </c>
      <c r="D16713" t="s">
        <v>4526</v>
      </c>
      <c r="E16713" t="s">
        <v>59</v>
      </c>
      <c r="F16713" t="b">
        <v>0</v>
      </c>
      <c r="G16713" t="s">
        <v>65</v>
      </c>
      <c r="H16713" s="1">
        <v>46205.461655092593</v>
      </c>
      <c r="I16713" t="b">
        <v>0</v>
      </c>
      <c r="J16713" t="b">
        <v>1</v>
      </c>
      <c r="K16713" t="s">
        <v>41</v>
      </c>
      <c r="L16713" t="s">
        <v>60</v>
      </c>
      <c r="M16713">
        <v>245500</v>
      </c>
      <c r="N16713"/>
      <c r="O16713" t="s">
        <v>343</v>
      </c>
      <c r="P16713" t="s">
        <v>29141</v>
      </c>
    </row>
    <row r="16714" spans="1:16" x14ac:dyDescent="0.25">
      <c r="A16714" t="s">
        <v>2</v>
      </c>
      <c r="B16714" t="s">
        <v>29142</v>
      </c>
      <c r="C16714" t="s">
        <v>12438</v>
      </c>
      <c r="D16714" t="s">
        <v>29143</v>
      </c>
      <c r="E16714" t="s">
        <v>59</v>
      </c>
      <c r="F16714" t="b">
        <v>0</v>
      </c>
      <c r="G16714" t="s">
        <v>40</v>
      </c>
      <c r="H16714" s="1">
        <v>46205.463645833333</v>
      </c>
      <c r="I16714" t="b">
        <v>0</v>
      </c>
      <c r="J16714" t="b">
        <v>0</v>
      </c>
      <c r="K16714" t="s">
        <v>40</v>
      </c>
      <c r="L16714" t="s">
        <v>60</v>
      </c>
      <c r="M16714">
        <v>60000</v>
      </c>
      <c r="N16714"/>
      <c r="O16714" t="s">
        <v>29143</v>
      </c>
      <c r="P16714" t="s">
        <v>29144</v>
      </c>
    </row>
    <row r="16715" spans="1:16" x14ac:dyDescent="0.25">
      <c r="A16715" t="s">
        <v>2</v>
      </c>
      <c r="B16715" t="s">
        <v>2</v>
      </c>
      <c r="C16715" t="s">
        <v>8146</v>
      </c>
      <c r="D16715" t="s">
        <v>9075</v>
      </c>
      <c r="E16715" t="s">
        <v>59</v>
      </c>
      <c r="F16715" t="b">
        <v>0</v>
      </c>
      <c r="G16715" t="s">
        <v>40</v>
      </c>
      <c r="H16715" s="1">
        <v>46205.463726851849</v>
      </c>
      <c r="I16715" t="b">
        <v>0</v>
      </c>
      <c r="J16715" t="b">
        <v>0</v>
      </c>
      <c r="K16715" t="s">
        <v>40</v>
      </c>
      <c r="L16715" t="s">
        <v>60</v>
      </c>
      <c r="M16715">
        <v>52951</v>
      </c>
      <c r="N16715"/>
      <c r="O16715" t="s">
        <v>13356</v>
      </c>
      <c r="P16715" t="s">
        <v>29145</v>
      </c>
    </row>
    <row r="16716" spans="1:16" x14ac:dyDescent="0.25">
      <c r="A16716" t="s">
        <v>4</v>
      </c>
      <c r="B16716" t="s">
        <v>29146</v>
      </c>
      <c r="C16716" t="s">
        <v>339</v>
      </c>
      <c r="D16716" t="s">
        <v>4526</v>
      </c>
      <c r="E16716" t="s">
        <v>59</v>
      </c>
      <c r="F16716" t="b">
        <v>0</v>
      </c>
      <c r="G16716" t="s">
        <v>77</v>
      </c>
      <c r="H16716" s="1">
        <v>46205.46398148148</v>
      </c>
      <c r="I16716" t="b">
        <v>0</v>
      </c>
      <c r="J16716" t="b">
        <v>0</v>
      </c>
      <c r="K16716" t="s">
        <v>41</v>
      </c>
      <c r="L16716" t="s">
        <v>60</v>
      </c>
      <c r="M16716">
        <v>225000</v>
      </c>
      <c r="N16716"/>
      <c r="O16716" t="s">
        <v>29147</v>
      </c>
      <c r="P16716" t="s">
        <v>208</v>
      </c>
    </row>
    <row r="16717" spans="1:16" x14ac:dyDescent="0.25">
      <c r="A16717" t="s">
        <v>1</v>
      </c>
      <c r="B16717" t="s">
        <v>29148</v>
      </c>
      <c r="C16717" t="s">
        <v>930</v>
      </c>
      <c r="D16717" t="s">
        <v>4526</v>
      </c>
      <c r="E16717" t="s">
        <v>59</v>
      </c>
      <c r="F16717" t="b">
        <v>0</v>
      </c>
      <c r="G16717" t="s">
        <v>19</v>
      </c>
      <c r="H16717" s="1">
        <v>46205.465196759258</v>
      </c>
      <c r="I16717" t="b">
        <v>1</v>
      </c>
      <c r="J16717" t="b">
        <v>0</v>
      </c>
      <c r="K16717" t="s">
        <v>19</v>
      </c>
      <c r="L16717" t="s">
        <v>60</v>
      </c>
      <c r="M16717">
        <v>1</v>
      </c>
      <c r="N16717"/>
      <c r="O16717" t="s">
        <v>1098</v>
      </c>
      <c r="P16717" t="s">
        <v>13784</v>
      </c>
    </row>
    <row r="16718" spans="1:16" x14ac:dyDescent="0.25">
      <c r="A16718" t="s">
        <v>1</v>
      </c>
      <c r="B16718" t="s">
        <v>1256</v>
      </c>
      <c r="C16718" t="s">
        <v>16280</v>
      </c>
      <c r="D16718" t="s">
        <v>4526</v>
      </c>
      <c r="E16718" t="s">
        <v>59</v>
      </c>
      <c r="F16718" t="b">
        <v>0</v>
      </c>
      <c r="G16718" t="s">
        <v>40</v>
      </c>
      <c r="H16718" s="1">
        <v>46205.466423611113</v>
      </c>
      <c r="I16718" t="b">
        <v>0</v>
      </c>
      <c r="J16718" t="b">
        <v>0</v>
      </c>
      <c r="K16718" t="s">
        <v>40</v>
      </c>
      <c r="L16718" t="s">
        <v>60</v>
      </c>
      <c r="M16718">
        <v>80000</v>
      </c>
      <c r="N16718"/>
      <c r="O16718" t="s">
        <v>29149</v>
      </c>
      <c r="P16718" t="s">
        <v>29150</v>
      </c>
    </row>
    <row r="16719" spans="1:16" x14ac:dyDescent="0.25">
      <c r="A16719" t="s">
        <v>0</v>
      </c>
      <c r="B16719" t="s">
        <v>29151</v>
      </c>
      <c r="C16719" t="s">
        <v>76</v>
      </c>
      <c r="D16719" t="s">
        <v>141</v>
      </c>
      <c r="E16719" t="s">
        <v>88</v>
      </c>
      <c r="F16719" t="b">
        <v>1</v>
      </c>
      <c r="G16719" t="s">
        <v>41</v>
      </c>
      <c r="H16719" s="1">
        <v>46205.50309027778</v>
      </c>
      <c r="I16719" t="b">
        <v>1</v>
      </c>
      <c r="J16719" t="b">
        <v>0</v>
      </c>
      <c r="K16719" t="s">
        <v>41</v>
      </c>
      <c r="L16719" t="s">
        <v>74</v>
      </c>
      <c r="M16719"/>
      <c r="N16719">
        <v>27.5</v>
      </c>
      <c r="O16719" t="s">
        <v>141</v>
      </c>
      <c r="P16719" t="s">
        <v>29152</v>
      </c>
    </row>
    <row r="16720" spans="1:16" x14ac:dyDescent="0.25">
      <c r="A16720" t="s">
        <v>6</v>
      </c>
      <c r="B16720" t="s">
        <v>6</v>
      </c>
      <c r="C16720" t="s">
        <v>6081</v>
      </c>
      <c r="D16720" t="s">
        <v>4346</v>
      </c>
      <c r="E16720" t="s">
        <v>72</v>
      </c>
      <c r="F16720" t="b">
        <v>0</v>
      </c>
      <c r="G16720" t="s">
        <v>40</v>
      </c>
      <c r="H16720" s="1">
        <v>46205.505312499998</v>
      </c>
      <c r="I16720" t="b">
        <v>0</v>
      </c>
      <c r="J16720" t="b">
        <v>0</v>
      </c>
      <c r="K16720" t="s">
        <v>40</v>
      </c>
      <c r="L16720" t="s">
        <v>60</v>
      </c>
      <c r="M16720">
        <v>46580</v>
      </c>
      <c r="N16720"/>
      <c r="O16720" t="s">
        <v>29153</v>
      </c>
      <c r="P16720" t="s">
        <v>29154</v>
      </c>
    </row>
    <row r="16721" spans="1:16" x14ac:dyDescent="0.25">
      <c r="A16721" t="s">
        <v>6</v>
      </c>
      <c r="B16721" t="s">
        <v>6</v>
      </c>
      <c r="C16721" t="s">
        <v>330</v>
      </c>
      <c r="D16721" t="s">
        <v>4526</v>
      </c>
      <c r="E16721" t="s">
        <v>59</v>
      </c>
      <c r="F16721" t="b">
        <v>0</v>
      </c>
      <c r="G16721" t="s">
        <v>41</v>
      </c>
      <c r="H16721" s="1">
        <v>46205.505324074067</v>
      </c>
      <c r="I16721" t="b">
        <v>0</v>
      </c>
      <c r="J16721" t="b">
        <v>0</v>
      </c>
      <c r="K16721" t="s">
        <v>41</v>
      </c>
      <c r="L16721" t="s">
        <v>60</v>
      </c>
      <c r="M16721">
        <v>142500</v>
      </c>
      <c r="N16721"/>
      <c r="O16721" t="s">
        <v>26969</v>
      </c>
      <c r="P16721" t="s">
        <v>29155</v>
      </c>
    </row>
    <row r="16722" spans="1:16" x14ac:dyDescent="0.25">
      <c r="A16722" t="s">
        <v>2</v>
      </c>
      <c r="B16722" t="s">
        <v>29156</v>
      </c>
      <c r="C16722" t="s">
        <v>40</v>
      </c>
      <c r="D16722" t="s">
        <v>4587</v>
      </c>
      <c r="E16722" t="s">
        <v>232</v>
      </c>
      <c r="F16722" t="b">
        <v>0</v>
      </c>
      <c r="G16722" t="s">
        <v>40</v>
      </c>
      <c r="H16722" s="1">
        <v>46205.505381944437</v>
      </c>
      <c r="I16722" t="b">
        <v>0</v>
      </c>
      <c r="J16722" t="b">
        <v>0</v>
      </c>
      <c r="K16722" t="s">
        <v>40</v>
      </c>
      <c r="L16722" t="s">
        <v>60</v>
      </c>
      <c r="M16722">
        <v>59941</v>
      </c>
      <c r="N16722"/>
      <c r="O16722" t="s">
        <v>23428</v>
      </c>
      <c r="P16722" t="s">
        <v>29157</v>
      </c>
    </row>
    <row r="16723" spans="1:16" x14ac:dyDescent="0.25">
      <c r="A16723" t="s">
        <v>2</v>
      </c>
      <c r="B16723" t="s">
        <v>23972</v>
      </c>
      <c r="C16723" t="s">
        <v>40</v>
      </c>
      <c r="D16723" t="s">
        <v>5786</v>
      </c>
      <c r="E16723" t="s">
        <v>59</v>
      </c>
      <c r="F16723" t="b">
        <v>0</v>
      </c>
      <c r="G16723" t="s">
        <v>40</v>
      </c>
      <c r="H16723" s="1">
        <v>46205.508090277777</v>
      </c>
      <c r="I16723" t="b">
        <v>1</v>
      </c>
      <c r="J16723" t="b">
        <v>0</v>
      </c>
      <c r="K16723" t="s">
        <v>40</v>
      </c>
      <c r="L16723" t="s">
        <v>60</v>
      </c>
      <c r="M16723">
        <v>90000</v>
      </c>
      <c r="N16723"/>
      <c r="O16723" t="s">
        <v>14378</v>
      </c>
      <c r="P16723" t="s">
        <v>23973</v>
      </c>
    </row>
    <row r="16724" spans="1:16" x14ac:dyDescent="0.25">
      <c r="A16724" t="s">
        <v>1</v>
      </c>
      <c r="B16724" t="s">
        <v>316</v>
      </c>
      <c r="C16724" t="s">
        <v>5026</v>
      </c>
      <c r="D16724" t="s">
        <v>4587</v>
      </c>
      <c r="E16724" t="s">
        <v>59</v>
      </c>
      <c r="F16724" t="b">
        <v>0</v>
      </c>
      <c r="G16724" t="s">
        <v>40</v>
      </c>
      <c r="H16724" s="1">
        <v>46205.508148148147</v>
      </c>
      <c r="I16724" t="b">
        <v>1</v>
      </c>
      <c r="J16724" t="b">
        <v>0</v>
      </c>
      <c r="K16724" t="s">
        <v>40</v>
      </c>
      <c r="L16724" t="s">
        <v>60</v>
      </c>
      <c r="M16724">
        <v>73250</v>
      </c>
      <c r="N16724"/>
      <c r="O16724" t="s">
        <v>29158</v>
      </c>
      <c r="P16724" t="s">
        <v>29159</v>
      </c>
    </row>
    <row r="16725" spans="1:16" x14ac:dyDescent="0.25">
      <c r="A16725" t="s">
        <v>5</v>
      </c>
      <c r="B16725" t="s">
        <v>21486</v>
      </c>
      <c r="C16725" t="s">
        <v>5115</v>
      </c>
      <c r="D16725" t="s">
        <v>4587</v>
      </c>
      <c r="E16725" t="s">
        <v>59</v>
      </c>
      <c r="F16725" t="b">
        <v>0</v>
      </c>
      <c r="G16725" t="s">
        <v>40</v>
      </c>
      <c r="H16725" s="1">
        <v>46205.508159722223</v>
      </c>
      <c r="I16725" t="b">
        <v>1</v>
      </c>
      <c r="J16725" t="b">
        <v>0</v>
      </c>
      <c r="K16725" t="s">
        <v>40</v>
      </c>
      <c r="L16725" t="s">
        <v>60</v>
      </c>
      <c r="M16725">
        <v>61750</v>
      </c>
      <c r="N16725"/>
      <c r="O16725" t="s">
        <v>29158</v>
      </c>
      <c r="P16725" t="s">
        <v>21488</v>
      </c>
    </row>
    <row r="16726" spans="1:16" x14ac:dyDescent="0.25">
      <c r="A16726" t="s">
        <v>3</v>
      </c>
      <c r="B16726" t="s">
        <v>29160</v>
      </c>
      <c r="C16726" t="s">
        <v>148</v>
      </c>
      <c r="D16726" t="s">
        <v>4756</v>
      </c>
      <c r="E16726" t="s">
        <v>59</v>
      </c>
      <c r="F16726" t="b">
        <v>0</v>
      </c>
      <c r="G16726" t="s">
        <v>89</v>
      </c>
      <c r="H16726" s="1">
        <v>46205.542708333327</v>
      </c>
      <c r="I16726" t="b">
        <v>0</v>
      </c>
      <c r="J16726" t="b">
        <v>0</v>
      </c>
      <c r="K16726" t="s">
        <v>41</v>
      </c>
      <c r="L16726" t="s">
        <v>60</v>
      </c>
      <c r="M16726">
        <v>82500</v>
      </c>
      <c r="N16726"/>
      <c r="O16726" t="s">
        <v>10744</v>
      </c>
      <c r="P16726" t="s">
        <v>714</v>
      </c>
    </row>
    <row r="16727" spans="1:16" x14ac:dyDescent="0.25">
      <c r="A16727" t="s">
        <v>3</v>
      </c>
      <c r="B16727" t="s">
        <v>3</v>
      </c>
      <c r="C16727" t="s">
        <v>504</v>
      </c>
      <c r="D16727" t="s">
        <v>4526</v>
      </c>
      <c r="E16727" t="s">
        <v>59</v>
      </c>
      <c r="F16727" t="b">
        <v>0</v>
      </c>
      <c r="G16727" t="s">
        <v>65</v>
      </c>
      <c r="H16727" s="1">
        <v>46205.542881944442</v>
      </c>
      <c r="I16727" t="b">
        <v>0</v>
      </c>
      <c r="J16727" t="b">
        <v>0</v>
      </c>
      <c r="K16727" t="s">
        <v>41</v>
      </c>
      <c r="L16727" t="s">
        <v>60</v>
      </c>
      <c r="M16727">
        <v>112500</v>
      </c>
      <c r="N16727"/>
      <c r="O16727" t="s">
        <v>29161</v>
      </c>
      <c r="P16727" t="s">
        <v>219</v>
      </c>
    </row>
    <row r="16728" spans="1:16" x14ac:dyDescent="0.25">
      <c r="A16728" t="s">
        <v>3</v>
      </c>
      <c r="B16728" t="s">
        <v>29162</v>
      </c>
      <c r="C16728" t="s">
        <v>76</v>
      </c>
      <c r="D16728" t="s">
        <v>4346</v>
      </c>
      <c r="E16728" t="s">
        <v>88</v>
      </c>
      <c r="F16728" t="b">
        <v>1</v>
      </c>
      <c r="G16728" t="s">
        <v>19</v>
      </c>
      <c r="H16728" s="1">
        <v>46205.543703703697</v>
      </c>
      <c r="I16728" t="b">
        <v>0</v>
      </c>
      <c r="J16728" t="b">
        <v>0</v>
      </c>
      <c r="K16728" t="s">
        <v>19</v>
      </c>
      <c r="L16728" t="s">
        <v>74</v>
      </c>
      <c r="M16728"/>
      <c r="N16728">
        <v>1150</v>
      </c>
      <c r="O16728" t="s">
        <v>29163</v>
      </c>
      <c r="P16728" t="s">
        <v>2503</v>
      </c>
    </row>
    <row r="16729" spans="1:16" x14ac:dyDescent="0.25">
      <c r="A16729" t="s">
        <v>3</v>
      </c>
      <c r="B16729" t="s">
        <v>27843</v>
      </c>
      <c r="C16729" t="s">
        <v>41</v>
      </c>
      <c r="D16729" t="s">
        <v>4526</v>
      </c>
      <c r="E16729" t="s">
        <v>59</v>
      </c>
      <c r="F16729" t="b">
        <v>0</v>
      </c>
      <c r="G16729" t="s">
        <v>41</v>
      </c>
      <c r="H16729" s="1">
        <v>46205.544791666667</v>
      </c>
      <c r="I16729" t="b">
        <v>0</v>
      </c>
      <c r="J16729" t="b">
        <v>0</v>
      </c>
      <c r="K16729" t="s">
        <v>41</v>
      </c>
      <c r="L16729" t="s">
        <v>60</v>
      </c>
      <c r="M16729">
        <v>125000</v>
      </c>
      <c r="N16729"/>
      <c r="O16729" t="s">
        <v>481</v>
      </c>
      <c r="P16729" t="s">
        <v>728</v>
      </c>
    </row>
    <row r="16730" spans="1:16" x14ac:dyDescent="0.25">
      <c r="A16730" t="s">
        <v>2</v>
      </c>
      <c r="B16730" t="s">
        <v>29164</v>
      </c>
      <c r="C16730" t="s">
        <v>2859</v>
      </c>
      <c r="D16730" t="s">
        <v>4756</v>
      </c>
      <c r="E16730" t="s">
        <v>59</v>
      </c>
      <c r="F16730" t="b">
        <v>0</v>
      </c>
      <c r="G16730" t="s">
        <v>65</v>
      </c>
      <c r="H16730" s="1">
        <v>46205.544918981483</v>
      </c>
      <c r="I16730" t="b">
        <v>0</v>
      </c>
      <c r="J16730" t="b">
        <v>0</v>
      </c>
      <c r="K16730" t="s">
        <v>41</v>
      </c>
      <c r="L16730" t="s">
        <v>60</v>
      </c>
      <c r="M16730">
        <v>153500</v>
      </c>
      <c r="N16730"/>
      <c r="O16730" t="s">
        <v>19076</v>
      </c>
      <c r="P16730" t="s">
        <v>29165</v>
      </c>
    </row>
    <row r="16731" spans="1:16" x14ac:dyDescent="0.25">
      <c r="A16731" t="s">
        <v>2</v>
      </c>
      <c r="B16731" t="s">
        <v>29166</v>
      </c>
      <c r="C16731" t="s">
        <v>12058</v>
      </c>
      <c r="D16731" t="s">
        <v>4756</v>
      </c>
      <c r="E16731" t="s">
        <v>59</v>
      </c>
      <c r="F16731" t="b">
        <v>0</v>
      </c>
      <c r="G16731" t="s">
        <v>65</v>
      </c>
      <c r="H16731" s="1">
        <v>46205.544965277782</v>
      </c>
      <c r="I16731" t="b">
        <v>0</v>
      </c>
      <c r="J16731" t="b">
        <v>1</v>
      </c>
      <c r="K16731" t="s">
        <v>41</v>
      </c>
      <c r="L16731" t="s">
        <v>60</v>
      </c>
      <c r="M16731">
        <v>125000</v>
      </c>
      <c r="N16731"/>
      <c r="O16731" t="s">
        <v>29167</v>
      </c>
    </row>
    <row r="16732" spans="1:16" x14ac:dyDescent="0.25">
      <c r="A16732" t="s">
        <v>1</v>
      </c>
      <c r="B16732" t="s">
        <v>29168</v>
      </c>
      <c r="C16732" t="s">
        <v>610</v>
      </c>
      <c r="D16732" t="s">
        <v>4756</v>
      </c>
      <c r="E16732" t="s">
        <v>59</v>
      </c>
      <c r="F16732" t="b">
        <v>0</v>
      </c>
      <c r="G16732" t="s">
        <v>65</v>
      </c>
      <c r="H16732" s="1">
        <v>46205.547199074077</v>
      </c>
      <c r="I16732" t="b">
        <v>0</v>
      </c>
      <c r="J16732" t="b">
        <v>1</v>
      </c>
      <c r="K16732" t="s">
        <v>41</v>
      </c>
      <c r="L16732" t="s">
        <v>60</v>
      </c>
      <c r="M16732">
        <v>115000</v>
      </c>
      <c r="N16732"/>
      <c r="O16732" t="s">
        <v>29169</v>
      </c>
      <c r="P16732" t="s">
        <v>29170</v>
      </c>
    </row>
    <row r="16733" spans="1:16" x14ac:dyDescent="0.25">
      <c r="A16733" t="s">
        <v>1</v>
      </c>
      <c r="B16733" t="s">
        <v>439</v>
      </c>
      <c r="C16733" t="s">
        <v>189</v>
      </c>
      <c r="D16733" t="s">
        <v>4526</v>
      </c>
      <c r="E16733" t="s">
        <v>59</v>
      </c>
      <c r="F16733" t="b">
        <v>0</v>
      </c>
      <c r="G16733" t="s">
        <v>65</v>
      </c>
      <c r="H16733" s="1">
        <v>46205.547407407408</v>
      </c>
      <c r="I16733" t="b">
        <v>1</v>
      </c>
      <c r="J16733" t="b">
        <v>0</v>
      </c>
      <c r="K16733" t="s">
        <v>41</v>
      </c>
      <c r="L16733" t="s">
        <v>60</v>
      </c>
      <c r="M16733">
        <v>216000</v>
      </c>
      <c r="N16733"/>
      <c r="O16733" t="s">
        <v>26652</v>
      </c>
      <c r="P16733" t="s">
        <v>26653</v>
      </c>
    </row>
    <row r="16734" spans="1:16" x14ac:dyDescent="0.25">
      <c r="A16734" t="s">
        <v>1</v>
      </c>
      <c r="B16734" t="s">
        <v>1</v>
      </c>
      <c r="C16734" t="s">
        <v>1614</v>
      </c>
      <c r="D16734" t="s">
        <v>4526</v>
      </c>
      <c r="E16734" t="s">
        <v>59</v>
      </c>
      <c r="F16734" t="b">
        <v>0</v>
      </c>
      <c r="G16734" t="s">
        <v>77</v>
      </c>
      <c r="H16734" s="1">
        <v>46205.547673611109</v>
      </c>
      <c r="I16734" t="b">
        <v>0</v>
      </c>
      <c r="J16734" t="b">
        <v>0</v>
      </c>
      <c r="K16734" t="s">
        <v>41</v>
      </c>
      <c r="L16734" t="s">
        <v>60</v>
      </c>
      <c r="M16734">
        <v>72500</v>
      </c>
      <c r="N16734"/>
      <c r="O16734" t="s">
        <v>28276</v>
      </c>
      <c r="P16734" t="s">
        <v>28277</v>
      </c>
    </row>
    <row r="16735" spans="1:16" x14ac:dyDescent="0.25">
      <c r="A16735" t="s">
        <v>1</v>
      </c>
      <c r="B16735" t="s">
        <v>29171</v>
      </c>
      <c r="C16735" t="s">
        <v>3768</v>
      </c>
      <c r="D16735" t="s">
        <v>4346</v>
      </c>
      <c r="E16735" t="s">
        <v>88</v>
      </c>
      <c r="F16735" t="b">
        <v>0</v>
      </c>
      <c r="G16735" t="s">
        <v>13</v>
      </c>
      <c r="H16735" s="1">
        <v>46205.547858796293</v>
      </c>
      <c r="I16735" t="b">
        <v>1</v>
      </c>
      <c r="J16735" t="b">
        <v>0</v>
      </c>
      <c r="K16735" t="s">
        <v>13</v>
      </c>
      <c r="L16735" t="s">
        <v>74</v>
      </c>
      <c r="M16735"/>
      <c r="N16735">
        <v>50</v>
      </c>
      <c r="O16735" t="s">
        <v>29172</v>
      </c>
    </row>
    <row r="16736" spans="1:16" x14ac:dyDescent="0.25">
      <c r="A16736" t="s">
        <v>0</v>
      </c>
      <c r="B16736" t="s">
        <v>29173</v>
      </c>
      <c r="C16736" t="s">
        <v>10236</v>
      </c>
      <c r="D16736" t="s">
        <v>4526</v>
      </c>
      <c r="E16736" t="s">
        <v>59</v>
      </c>
      <c r="F16736" t="b">
        <v>0</v>
      </c>
      <c r="G16736" t="s">
        <v>40</v>
      </c>
      <c r="H16736" s="1">
        <v>46205.586377314823</v>
      </c>
      <c r="I16736" t="b">
        <v>0</v>
      </c>
      <c r="J16736" t="b">
        <v>0</v>
      </c>
      <c r="K16736" t="s">
        <v>40</v>
      </c>
      <c r="L16736" t="s">
        <v>60</v>
      </c>
      <c r="M16736">
        <v>41059</v>
      </c>
      <c r="N16736"/>
      <c r="O16736" t="s">
        <v>28827</v>
      </c>
      <c r="P16736" t="s">
        <v>8981</v>
      </c>
    </row>
    <row r="16737" spans="1:16" x14ac:dyDescent="0.25">
      <c r="A16737" t="s">
        <v>0</v>
      </c>
      <c r="B16737" t="s">
        <v>21908</v>
      </c>
      <c r="C16737" t="s">
        <v>76</v>
      </c>
      <c r="D16737" t="s">
        <v>4630</v>
      </c>
      <c r="E16737" t="s">
        <v>59</v>
      </c>
      <c r="F16737" t="b">
        <v>1</v>
      </c>
      <c r="G16737" t="s">
        <v>41</v>
      </c>
      <c r="H16737" s="1">
        <v>46205.586400462962</v>
      </c>
      <c r="I16737" t="b">
        <v>0</v>
      </c>
      <c r="J16737" t="b">
        <v>0</v>
      </c>
      <c r="K16737" t="s">
        <v>41</v>
      </c>
      <c r="L16737" t="s">
        <v>60</v>
      </c>
      <c r="M16737">
        <v>85000</v>
      </c>
      <c r="N16737"/>
      <c r="O16737" t="s">
        <v>17479</v>
      </c>
      <c r="P16737" t="s">
        <v>310</v>
      </c>
    </row>
    <row r="16738" spans="1:16" x14ac:dyDescent="0.25">
      <c r="A16738" t="s">
        <v>0</v>
      </c>
      <c r="B16738" t="s">
        <v>29174</v>
      </c>
      <c r="C16738" t="s">
        <v>29175</v>
      </c>
      <c r="D16738" t="s">
        <v>4346</v>
      </c>
      <c r="E16738" t="s">
        <v>59</v>
      </c>
      <c r="F16738" t="b">
        <v>0</v>
      </c>
      <c r="G16738" t="s">
        <v>40</v>
      </c>
      <c r="H16738" s="1">
        <v>46205.586412037039</v>
      </c>
      <c r="I16738" t="b">
        <v>1</v>
      </c>
      <c r="J16738" t="b">
        <v>0</v>
      </c>
      <c r="K16738" t="s">
        <v>40</v>
      </c>
      <c r="L16738" t="s">
        <v>60</v>
      </c>
      <c r="M16738">
        <v>33500</v>
      </c>
      <c r="N16738"/>
      <c r="O16738" t="s">
        <v>29176</v>
      </c>
      <c r="P16738" t="s">
        <v>1314</v>
      </c>
    </row>
    <row r="16739" spans="1:16" x14ac:dyDescent="0.25">
      <c r="A16739" t="s">
        <v>0</v>
      </c>
      <c r="B16739" t="s">
        <v>29177</v>
      </c>
      <c r="C16739" t="s">
        <v>520</v>
      </c>
      <c r="D16739" t="s">
        <v>4756</v>
      </c>
      <c r="E16739" t="s">
        <v>59</v>
      </c>
      <c r="F16739" t="b">
        <v>0</v>
      </c>
      <c r="G16739" t="s">
        <v>41</v>
      </c>
      <c r="H16739" s="1">
        <v>46205.586446759262</v>
      </c>
      <c r="I16739" t="b">
        <v>0</v>
      </c>
      <c r="J16739" t="b">
        <v>0</v>
      </c>
      <c r="K16739" t="s">
        <v>41</v>
      </c>
      <c r="L16739" t="s">
        <v>60</v>
      </c>
      <c r="M16739">
        <v>108927</v>
      </c>
      <c r="N16739"/>
      <c r="O16739" t="s">
        <v>773</v>
      </c>
      <c r="P16739" t="s">
        <v>29178</v>
      </c>
    </row>
    <row r="16740" spans="1:16" x14ac:dyDescent="0.25">
      <c r="A16740" t="s">
        <v>2</v>
      </c>
      <c r="B16740" t="s">
        <v>29179</v>
      </c>
      <c r="C16740" t="s">
        <v>440</v>
      </c>
      <c r="D16740" t="s">
        <v>4756</v>
      </c>
      <c r="E16740" t="s">
        <v>59</v>
      </c>
      <c r="F16740" t="b">
        <v>0</v>
      </c>
      <c r="G16740" t="s">
        <v>65</v>
      </c>
      <c r="H16740" s="1">
        <v>46205.58662037037</v>
      </c>
      <c r="I16740" t="b">
        <v>0</v>
      </c>
      <c r="J16740" t="b">
        <v>1</v>
      </c>
      <c r="K16740" t="s">
        <v>41</v>
      </c>
      <c r="L16740" t="s">
        <v>60</v>
      </c>
      <c r="M16740">
        <v>164500</v>
      </c>
      <c r="N16740"/>
      <c r="O16740" t="s">
        <v>1167</v>
      </c>
      <c r="P16740" t="s">
        <v>29180</v>
      </c>
    </row>
    <row r="16741" spans="1:16" x14ac:dyDescent="0.25">
      <c r="A16741" t="s">
        <v>1</v>
      </c>
      <c r="B16741" t="s">
        <v>29181</v>
      </c>
      <c r="C16741" t="s">
        <v>376</v>
      </c>
      <c r="D16741" t="s">
        <v>4526</v>
      </c>
      <c r="E16741" t="s">
        <v>88</v>
      </c>
      <c r="F16741" t="b">
        <v>0</v>
      </c>
      <c r="G16741" t="s">
        <v>89</v>
      </c>
      <c r="H16741" s="1">
        <v>46205.588819444441</v>
      </c>
      <c r="I16741" t="b">
        <v>0</v>
      </c>
      <c r="J16741" t="b">
        <v>0</v>
      </c>
      <c r="K16741" t="s">
        <v>41</v>
      </c>
      <c r="L16741" t="s">
        <v>74</v>
      </c>
      <c r="M16741"/>
      <c r="N16741">
        <v>73.5</v>
      </c>
      <c r="O16741" t="s">
        <v>3394</v>
      </c>
      <c r="P16741" t="s">
        <v>29182</v>
      </c>
    </row>
    <row r="16742" spans="1:16" x14ac:dyDescent="0.25">
      <c r="A16742" t="s">
        <v>1</v>
      </c>
      <c r="B16742" t="s">
        <v>2211</v>
      </c>
      <c r="C16742" t="s">
        <v>112</v>
      </c>
      <c r="D16742" t="s">
        <v>2360</v>
      </c>
      <c r="E16742" t="s">
        <v>59</v>
      </c>
      <c r="F16742" t="b">
        <v>0</v>
      </c>
      <c r="G16742" t="s">
        <v>65</v>
      </c>
      <c r="H16742" s="1">
        <v>46205.588842592602</v>
      </c>
      <c r="I16742" t="b">
        <v>1</v>
      </c>
      <c r="J16742" t="b">
        <v>0</v>
      </c>
      <c r="K16742" t="s">
        <v>41</v>
      </c>
      <c r="L16742" t="s">
        <v>74</v>
      </c>
      <c r="M16742"/>
      <c r="N16742">
        <v>67.5</v>
      </c>
      <c r="O16742" t="s">
        <v>3167</v>
      </c>
      <c r="P16742" t="s">
        <v>29183</v>
      </c>
    </row>
    <row r="16743" spans="1:16" x14ac:dyDescent="0.25">
      <c r="A16743" t="s">
        <v>0</v>
      </c>
      <c r="B16743" t="s">
        <v>289</v>
      </c>
      <c r="C16743" t="s">
        <v>3115</v>
      </c>
      <c r="D16743" t="s">
        <v>4526</v>
      </c>
      <c r="E16743" t="s">
        <v>59</v>
      </c>
      <c r="F16743" t="b">
        <v>0</v>
      </c>
      <c r="G16743" t="s">
        <v>77</v>
      </c>
      <c r="H16743" s="1">
        <v>46205.626006944447</v>
      </c>
      <c r="I16743" t="b">
        <v>0</v>
      </c>
      <c r="J16743" t="b">
        <v>0</v>
      </c>
      <c r="K16743" t="s">
        <v>41</v>
      </c>
      <c r="L16743" t="s">
        <v>60</v>
      </c>
      <c r="M16743">
        <v>135000</v>
      </c>
      <c r="N16743"/>
      <c r="O16743" t="s">
        <v>105</v>
      </c>
      <c r="P16743" t="s">
        <v>29184</v>
      </c>
    </row>
    <row r="16744" spans="1:16" x14ac:dyDescent="0.25">
      <c r="A16744" t="s">
        <v>0</v>
      </c>
      <c r="B16744" t="s">
        <v>0</v>
      </c>
      <c r="C16744" t="s">
        <v>493</v>
      </c>
      <c r="D16744" t="s">
        <v>4346</v>
      </c>
      <c r="E16744" t="s">
        <v>59</v>
      </c>
      <c r="F16744" t="b">
        <v>0</v>
      </c>
      <c r="G16744" t="s">
        <v>65</v>
      </c>
      <c r="H16744" s="1">
        <v>46205.626099537039</v>
      </c>
      <c r="I16744" t="b">
        <v>1</v>
      </c>
      <c r="J16744" t="b">
        <v>1</v>
      </c>
      <c r="K16744" t="s">
        <v>41</v>
      </c>
      <c r="L16744" t="s">
        <v>60</v>
      </c>
      <c r="M16744">
        <v>85000</v>
      </c>
      <c r="N16744"/>
      <c r="O16744" t="s">
        <v>29185</v>
      </c>
      <c r="P16744" t="s">
        <v>29186</v>
      </c>
    </row>
    <row r="16745" spans="1:16" x14ac:dyDescent="0.25">
      <c r="A16745" t="s">
        <v>5</v>
      </c>
      <c r="B16745" t="s">
        <v>29187</v>
      </c>
      <c r="C16745" t="s">
        <v>1099</v>
      </c>
      <c r="D16745" t="s">
        <v>4526</v>
      </c>
      <c r="E16745" t="s">
        <v>88</v>
      </c>
      <c r="F16745" t="b">
        <v>0</v>
      </c>
      <c r="G16745" t="s">
        <v>73</v>
      </c>
      <c r="H16745" s="1">
        <v>46205.630520833343</v>
      </c>
      <c r="I16745" t="b">
        <v>0</v>
      </c>
      <c r="J16745" t="b">
        <v>0</v>
      </c>
      <c r="K16745" t="s">
        <v>41</v>
      </c>
      <c r="L16745" t="s">
        <v>74</v>
      </c>
      <c r="M16745"/>
      <c r="N16745">
        <v>53</v>
      </c>
      <c r="O16745" t="s">
        <v>29188</v>
      </c>
      <c r="P16745" t="s">
        <v>29189</v>
      </c>
    </row>
    <row r="16746" spans="1:16" x14ac:dyDescent="0.25">
      <c r="A16746" t="s">
        <v>5</v>
      </c>
      <c r="B16746" t="s">
        <v>29190</v>
      </c>
      <c r="C16746" t="s">
        <v>315</v>
      </c>
      <c r="D16746" t="s">
        <v>4526</v>
      </c>
      <c r="F16746" t="b">
        <v>0</v>
      </c>
      <c r="G16746" t="s">
        <v>65</v>
      </c>
      <c r="H16746" s="1">
        <v>46205.630520833343</v>
      </c>
      <c r="I16746" t="b">
        <v>0</v>
      </c>
      <c r="J16746" t="b">
        <v>1</v>
      </c>
      <c r="K16746" t="s">
        <v>41</v>
      </c>
      <c r="L16746" t="s">
        <v>60</v>
      </c>
      <c r="M16746">
        <v>143668.5</v>
      </c>
      <c r="N16746"/>
      <c r="O16746" t="s">
        <v>29191</v>
      </c>
      <c r="P16746" t="s">
        <v>29192</v>
      </c>
    </row>
    <row r="16747" spans="1:16" x14ac:dyDescent="0.25">
      <c r="A16747" t="s">
        <v>1</v>
      </c>
      <c r="B16747" t="s">
        <v>1</v>
      </c>
      <c r="C16747" t="s">
        <v>193</v>
      </c>
      <c r="D16747" t="s">
        <v>4526</v>
      </c>
      <c r="E16747" t="s">
        <v>88</v>
      </c>
      <c r="F16747" t="b">
        <v>0</v>
      </c>
      <c r="G16747" t="s">
        <v>89</v>
      </c>
      <c r="H16747" s="1">
        <v>46205.630682870367</v>
      </c>
      <c r="I16747" t="b">
        <v>0</v>
      </c>
      <c r="J16747" t="b">
        <v>1</v>
      </c>
      <c r="K16747" t="s">
        <v>41</v>
      </c>
      <c r="L16747" t="s">
        <v>74</v>
      </c>
      <c r="M16747"/>
      <c r="N16747">
        <v>72.5</v>
      </c>
      <c r="O16747" t="s">
        <v>129</v>
      </c>
      <c r="P16747" t="s">
        <v>29193</v>
      </c>
    </row>
    <row r="16748" spans="1:16" x14ac:dyDescent="0.25">
      <c r="A16748" t="s">
        <v>1</v>
      </c>
      <c r="B16748" t="s">
        <v>29194</v>
      </c>
      <c r="C16748" t="s">
        <v>320</v>
      </c>
      <c r="D16748" t="s">
        <v>4526</v>
      </c>
      <c r="E16748" t="s">
        <v>59</v>
      </c>
      <c r="F16748" t="b">
        <v>0</v>
      </c>
      <c r="G16748" t="s">
        <v>77</v>
      </c>
      <c r="H16748" s="1">
        <v>46205.630937499998</v>
      </c>
      <c r="I16748" t="b">
        <v>1</v>
      </c>
      <c r="J16748" t="b">
        <v>0</v>
      </c>
      <c r="K16748" t="s">
        <v>41</v>
      </c>
      <c r="L16748" t="s">
        <v>74</v>
      </c>
      <c r="M16748"/>
      <c r="N16748">
        <v>45.5</v>
      </c>
      <c r="O16748" t="s">
        <v>393</v>
      </c>
      <c r="P16748" t="s">
        <v>1662</v>
      </c>
    </row>
    <row r="16749" spans="1:16" x14ac:dyDescent="0.25">
      <c r="A16749" t="s">
        <v>4</v>
      </c>
      <c r="B16749" t="s">
        <v>29195</v>
      </c>
      <c r="C16749" t="s">
        <v>76</v>
      </c>
      <c r="D16749" t="s">
        <v>4346</v>
      </c>
      <c r="E16749" t="s">
        <v>59</v>
      </c>
      <c r="F16749" t="b">
        <v>1</v>
      </c>
      <c r="G16749" t="s">
        <v>20</v>
      </c>
      <c r="H16749" s="1">
        <v>46205.631793981483</v>
      </c>
      <c r="I16749" t="b">
        <v>1</v>
      </c>
      <c r="J16749" t="b">
        <v>0</v>
      </c>
      <c r="K16749" t="s">
        <v>20</v>
      </c>
      <c r="L16749" t="s">
        <v>60</v>
      </c>
      <c r="M16749">
        <v>129360</v>
      </c>
      <c r="N16749"/>
      <c r="O16749" t="s">
        <v>9300</v>
      </c>
      <c r="P16749" t="s">
        <v>29196</v>
      </c>
    </row>
    <row r="16750" spans="1:16" x14ac:dyDescent="0.25">
      <c r="A16750" t="s">
        <v>1</v>
      </c>
      <c r="B16750" t="s">
        <v>6113</v>
      </c>
      <c r="C16750" t="s">
        <v>913</v>
      </c>
      <c r="D16750" t="s">
        <v>22383</v>
      </c>
      <c r="E16750" t="s">
        <v>88</v>
      </c>
      <c r="F16750" t="b">
        <v>0</v>
      </c>
      <c r="G16750" t="s">
        <v>20</v>
      </c>
      <c r="H16750" s="1">
        <v>46205.631793981483</v>
      </c>
      <c r="I16750" t="b">
        <v>1</v>
      </c>
      <c r="J16750" t="b">
        <v>0</v>
      </c>
      <c r="K16750" t="s">
        <v>20</v>
      </c>
      <c r="L16750" t="s">
        <v>60</v>
      </c>
      <c r="M16750">
        <v>800</v>
      </c>
      <c r="N16750"/>
      <c r="O16750" t="s">
        <v>2347</v>
      </c>
      <c r="P16750" t="s">
        <v>14056</v>
      </c>
    </row>
    <row r="16751" spans="1:16" x14ac:dyDescent="0.25">
      <c r="A16751" t="s">
        <v>1</v>
      </c>
      <c r="B16751" t="s">
        <v>28810</v>
      </c>
      <c r="C16751" t="s">
        <v>1111</v>
      </c>
      <c r="D16751" t="s">
        <v>4526</v>
      </c>
      <c r="E16751" t="s">
        <v>59</v>
      </c>
      <c r="F16751" t="b">
        <v>0</v>
      </c>
      <c r="G16751" t="s">
        <v>19</v>
      </c>
      <c r="H16751" s="1">
        <v>46205.631863425922</v>
      </c>
      <c r="I16751" t="b">
        <v>0</v>
      </c>
      <c r="J16751" t="b">
        <v>0</v>
      </c>
      <c r="K16751" t="s">
        <v>19</v>
      </c>
      <c r="L16751" t="s">
        <v>60</v>
      </c>
      <c r="M16751">
        <v>5500000</v>
      </c>
      <c r="N16751"/>
      <c r="O16751" t="s">
        <v>29197</v>
      </c>
      <c r="P16751" t="s">
        <v>28812</v>
      </c>
    </row>
    <row r="16752" spans="1:16" x14ac:dyDescent="0.25">
      <c r="A16752" t="s">
        <v>0</v>
      </c>
      <c r="B16752" t="s">
        <v>268</v>
      </c>
      <c r="C16752" t="s">
        <v>326</v>
      </c>
      <c r="D16752" t="s">
        <v>4526</v>
      </c>
      <c r="E16752" t="s">
        <v>88</v>
      </c>
      <c r="F16752" t="b">
        <v>0</v>
      </c>
      <c r="G16752" t="s">
        <v>77</v>
      </c>
      <c r="H16752" s="1">
        <v>46205.667673611111</v>
      </c>
      <c r="I16752" t="b">
        <v>0</v>
      </c>
      <c r="J16752" t="b">
        <v>0</v>
      </c>
      <c r="K16752" t="s">
        <v>41</v>
      </c>
      <c r="L16752" t="s">
        <v>74</v>
      </c>
      <c r="M16752"/>
      <c r="N16752">
        <v>47</v>
      </c>
      <c r="O16752" t="s">
        <v>111</v>
      </c>
    </row>
    <row r="16753" spans="1:16" x14ac:dyDescent="0.25">
      <c r="A16753" t="s">
        <v>4</v>
      </c>
      <c r="B16753" t="s">
        <v>29198</v>
      </c>
      <c r="C16753" t="s">
        <v>2906</v>
      </c>
      <c r="D16753" t="s">
        <v>4526</v>
      </c>
      <c r="E16753" t="s">
        <v>88</v>
      </c>
      <c r="F16753" t="b">
        <v>0</v>
      </c>
      <c r="G16753" t="s">
        <v>68</v>
      </c>
      <c r="H16753" s="1">
        <v>46205.66778935185</v>
      </c>
      <c r="I16753" t="b">
        <v>0</v>
      </c>
      <c r="J16753" t="b">
        <v>1</v>
      </c>
      <c r="K16753" t="s">
        <v>41</v>
      </c>
      <c r="L16753" t="s">
        <v>74</v>
      </c>
      <c r="M16753"/>
      <c r="N16753">
        <v>51.5</v>
      </c>
      <c r="O16753" t="s">
        <v>126</v>
      </c>
      <c r="P16753" t="s">
        <v>29199</v>
      </c>
    </row>
    <row r="16754" spans="1:16" x14ac:dyDescent="0.25">
      <c r="A16754" t="s">
        <v>0</v>
      </c>
      <c r="B16754" t="s">
        <v>29200</v>
      </c>
      <c r="C16754" t="s">
        <v>1266</v>
      </c>
      <c r="D16754" t="s">
        <v>4526</v>
      </c>
      <c r="E16754" t="s">
        <v>88</v>
      </c>
      <c r="F16754" t="b">
        <v>0</v>
      </c>
      <c r="G16754" t="s">
        <v>77</v>
      </c>
      <c r="H16754" s="1">
        <v>46205.667824074073</v>
      </c>
      <c r="I16754" t="b">
        <v>0</v>
      </c>
      <c r="J16754" t="b">
        <v>1</v>
      </c>
      <c r="K16754" t="s">
        <v>41</v>
      </c>
      <c r="L16754" t="s">
        <v>74</v>
      </c>
      <c r="M16754"/>
      <c r="N16754">
        <v>55</v>
      </c>
      <c r="O16754" t="s">
        <v>21727</v>
      </c>
      <c r="P16754" t="s">
        <v>233</v>
      </c>
    </row>
    <row r="16755" spans="1:16" x14ac:dyDescent="0.25">
      <c r="A16755" t="s">
        <v>0</v>
      </c>
      <c r="B16755" t="s">
        <v>29201</v>
      </c>
      <c r="C16755" t="s">
        <v>64</v>
      </c>
      <c r="D16755" t="s">
        <v>2360</v>
      </c>
      <c r="E16755" t="s">
        <v>59</v>
      </c>
      <c r="F16755" t="b">
        <v>0</v>
      </c>
      <c r="G16755" t="s">
        <v>65</v>
      </c>
      <c r="H16755" s="1">
        <v>46205.667847222219</v>
      </c>
      <c r="I16755" t="b">
        <v>0</v>
      </c>
      <c r="J16755" t="b">
        <v>0</v>
      </c>
      <c r="K16755" t="s">
        <v>41</v>
      </c>
      <c r="L16755" t="s">
        <v>60</v>
      </c>
      <c r="M16755">
        <v>72500</v>
      </c>
      <c r="N16755"/>
      <c r="O16755" t="s">
        <v>29202</v>
      </c>
      <c r="P16755" t="s">
        <v>3201</v>
      </c>
    </row>
    <row r="16756" spans="1:16" x14ac:dyDescent="0.25">
      <c r="A16756" t="s">
        <v>6</v>
      </c>
      <c r="B16756" t="s">
        <v>29203</v>
      </c>
      <c r="C16756" t="s">
        <v>172</v>
      </c>
      <c r="D16756" t="s">
        <v>4756</v>
      </c>
      <c r="E16756" t="s">
        <v>59</v>
      </c>
      <c r="F16756" t="b">
        <v>0</v>
      </c>
      <c r="G16756" t="s">
        <v>68</v>
      </c>
      <c r="H16756" s="1">
        <v>46205.669895833344</v>
      </c>
      <c r="I16756" t="b">
        <v>0</v>
      </c>
      <c r="J16756" t="b">
        <v>1</v>
      </c>
      <c r="K16756" t="s">
        <v>41</v>
      </c>
      <c r="L16756" t="s">
        <v>60</v>
      </c>
      <c r="M16756">
        <v>137500</v>
      </c>
      <c r="N16756"/>
      <c r="O16756" t="s">
        <v>29204</v>
      </c>
      <c r="P16756" t="s">
        <v>29205</v>
      </c>
    </row>
    <row r="16757" spans="1:16" x14ac:dyDescent="0.25">
      <c r="A16757" t="s">
        <v>2</v>
      </c>
      <c r="B16757" t="s">
        <v>2554</v>
      </c>
      <c r="C16757" t="s">
        <v>142</v>
      </c>
      <c r="D16757" t="s">
        <v>4526</v>
      </c>
      <c r="E16757" t="s">
        <v>59</v>
      </c>
      <c r="F16757" t="b">
        <v>0</v>
      </c>
      <c r="G16757" t="s">
        <v>65</v>
      </c>
      <c r="H16757" s="1">
        <v>46205.669953703713</v>
      </c>
      <c r="I16757" t="b">
        <v>0</v>
      </c>
      <c r="J16757" t="b">
        <v>1</v>
      </c>
      <c r="K16757" t="s">
        <v>41</v>
      </c>
      <c r="L16757" t="s">
        <v>74</v>
      </c>
      <c r="M16757"/>
      <c r="N16757">
        <v>37.5</v>
      </c>
      <c r="O16757" t="s">
        <v>222</v>
      </c>
      <c r="P16757" t="s">
        <v>29206</v>
      </c>
    </row>
    <row r="16758" spans="1:16" x14ac:dyDescent="0.25">
      <c r="A16758" t="s">
        <v>2</v>
      </c>
      <c r="B16758" t="s">
        <v>29207</v>
      </c>
      <c r="C16758" t="s">
        <v>64</v>
      </c>
      <c r="D16758" t="s">
        <v>2360</v>
      </c>
      <c r="E16758" t="s">
        <v>59</v>
      </c>
      <c r="F16758" t="b">
        <v>0</v>
      </c>
      <c r="G16758" t="s">
        <v>65</v>
      </c>
      <c r="H16758" s="1">
        <v>46205.669976851852</v>
      </c>
      <c r="I16758" t="b">
        <v>0</v>
      </c>
      <c r="J16758" t="b">
        <v>0</v>
      </c>
      <c r="K16758" t="s">
        <v>41</v>
      </c>
      <c r="L16758" t="s">
        <v>60</v>
      </c>
      <c r="M16758">
        <v>115000</v>
      </c>
      <c r="N16758"/>
      <c r="O16758" t="s">
        <v>29202</v>
      </c>
      <c r="P16758" t="s">
        <v>3060</v>
      </c>
    </row>
    <row r="16759" spans="1:16" x14ac:dyDescent="0.25">
      <c r="A16759" t="s">
        <v>6</v>
      </c>
      <c r="B16759" t="s">
        <v>29208</v>
      </c>
      <c r="C16759" t="s">
        <v>5115</v>
      </c>
      <c r="D16759" t="s">
        <v>4526</v>
      </c>
      <c r="E16759" t="s">
        <v>59</v>
      </c>
      <c r="F16759" t="b">
        <v>0</v>
      </c>
      <c r="G16759" t="s">
        <v>40</v>
      </c>
      <c r="H16759" s="1">
        <v>46205.672048611108</v>
      </c>
      <c r="I16759" t="b">
        <v>0</v>
      </c>
      <c r="J16759" t="b">
        <v>0</v>
      </c>
      <c r="K16759" t="s">
        <v>40</v>
      </c>
      <c r="L16759" t="s">
        <v>60</v>
      </c>
      <c r="M16759">
        <v>52500</v>
      </c>
      <c r="N16759"/>
      <c r="O16759" t="s">
        <v>25259</v>
      </c>
      <c r="P16759" t="s">
        <v>2318</v>
      </c>
    </row>
    <row r="16760" spans="1:16" x14ac:dyDescent="0.25">
      <c r="A16760" t="s">
        <v>1</v>
      </c>
      <c r="B16760" t="s">
        <v>1</v>
      </c>
      <c r="C16760" t="s">
        <v>29209</v>
      </c>
      <c r="D16760" t="s">
        <v>4756</v>
      </c>
      <c r="E16760" t="s">
        <v>59</v>
      </c>
      <c r="F16760" t="b">
        <v>0</v>
      </c>
      <c r="G16760" t="s">
        <v>65</v>
      </c>
      <c r="H16760" s="1">
        <v>46205.672175925924</v>
      </c>
      <c r="I16760" t="b">
        <v>1</v>
      </c>
      <c r="J16760" t="b">
        <v>1</v>
      </c>
      <c r="K16760" t="s">
        <v>41</v>
      </c>
      <c r="L16760" t="s">
        <v>60</v>
      </c>
      <c r="M16760">
        <v>166500</v>
      </c>
      <c r="N16760"/>
      <c r="O16760" t="s">
        <v>699</v>
      </c>
      <c r="P16760" t="s">
        <v>85</v>
      </c>
    </row>
    <row r="16761" spans="1:16" x14ac:dyDescent="0.25">
      <c r="A16761" t="s">
        <v>1</v>
      </c>
      <c r="B16761" t="s">
        <v>29210</v>
      </c>
      <c r="C16761" t="s">
        <v>64</v>
      </c>
      <c r="D16761" t="s">
        <v>2360</v>
      </c>
      <c r="E16761" t="s">
        <v>59</v>
      </c>
      <c r="F16761" t="b">
        <v>0</v>
      </c>
      <c r="G16761" t="s">
        <v>65</v>
      </c>
      <c r="H16761" s="1">
        <v>46205.672233796293</v>
      </c>
      <c r="I16761" t="b">
        <v>0</v>
      </c>
      <c r="J16761" t="b">
        <v>0</v>
      </c>
      <c r="K16761" t="s">
        <v>41</v>
      </c>
      <c r="L16761" t="s">
        <v>60</v>
      </c>
      <c r="M16761">
        <v>130000</v>
      </c>
      <c r="N16761"/>
      <c r="O16761" t="s">
        <v>29202</v>
      </c>
      <c r="P16761" t="s">
        <v>29211</v>
      </c>
    </row>
    <row r="16762" spans="1:16" x14ac:dyDescent="0.25">
      <c r="A16762" t="s">
        <v>1</v>
      </c>
      <c r="B16762" t="s">
        <v>29212</v>
      </c>
      <c r="C16762" t="s">
        <v>3015</v>
      </c>
      <c r="D16762" t="s">
        <v>4526</v>
      </c>
      <c r="E16762" t="s">
        <v>88</v>
      </c>
      <c r="F16762" t="b">
        <v>0</v>
      </c>
      <c r="G16762" t="s">
        <v>73</v>
      </c>
      <c r="H16762" s="1">
        <v>46205.672326388893</v>
      </c>
      <c r="I16762" t="b">
        <v>1</v>
      </c>
      <c r="J16762" t="b">
        <v>1</v>
      </c>
      <c r="K16762" t="s">
        <v>41</v>
      </c>
      <c r="L16762" t="s">
        <v>74</v>
      </c>
      <c r="M16762"/>
      <c r="N16762">
        <v>90</v>
      </c>
      <c r="O16762" t="s">
        <v>403</v>
      </c>
    </row>
    <row r="16763" spans="1:16" x14ac:dyDescent="0.25">
      <c r="A16763" t="s">
        <v>1</v>
      </c>
      <c r="B16763" t="s">
        <v>277</v>
      </c>
      <c r="C16763" t="s">
        <v>11315</v>
      </c>
      <c r="D16763" t="s">
        <v>7670</v>
      </c>
      <c r="E16763" t="s">
        <v>59</v>
      </c>
      <c r="F16763" t="b">
        <v>0</v>
      </c>
      <c r="G16763" t="s">
        <v>40</v>
      </c>
      <c r="H16763" s="1">
        <v>46205.674756944441</v>
      </c>
      <c r="I16763" t="b">
        <v>1</v>
      </c>
      <c r="J16763" t="b">
        <v>0</v>
      </c>
      <c r="K16763" t="s">
        <v>40</v>
      </c>
      <c r="L16763" t="s">
        <v>60</v>
      </c>
      <c r="M16763">
        <v>88500</v>
      </c>
      <c r="N16763"/>
      <c r="O16763" t="s">
        <v>23769</v>
      </c>
      <c r="P16763" t="s">
        <v>9715</v>
      </c>
    </row>
    <row r="16764" spans="1:16" x14ac:dyDescent="0.25">
      <c r="A16764" t="s">
        <v>1</v>
      </c>
      <c r="B16764" t="s">
        <v>29213</v>
      </c>
      <c r="C16764" t="s">
        <v>5029</v>
      </c>
      <c r="D16764" t="s">
        <v>4526</v>
      </c>
      <c r="E16764" t="s">
        <v>59</v>
      </c>
      <c r="F16764" t="b">
        <v>0</v>
      </c>
      <c r="G16764" t="s">
        <v>40</v>
      </c>
      <c r="H16764" s="1">
        <v>46205.674826388888</v>
      </c>
      <c r="I16764" t="b">
        <v>0</v>
      </c>
      <c r="J16764" t="b">
        <v>0</v>
      </c>
      <c r="K16764" t="s">
        <v>40</v>
      </c>
      <c r="L16764" t="s">
        <v>60</v>
      </c>
      <c r="M16764">
        <v>135000</v>
      </c>
      <c r="N16764"/>
      <c r="O16764" t="s">
        <v>101</v>
      </c>
    </row>
    <row r="16765" spans="1:16" x14ac:dyDescent="0.25">
      <c r="A16765" t="s">
        <v>0</v>
      </c>
      <c r="B16765" t="s">
        <v>1573</v>
      </c>
      <c r="C16765" t="s">
        <v>1068</v>
      </c>
      <c r="D16765" t="s">
        <v>4526</v>
      </c>
      <c r="E16765" t="s">
        <v>88</v>
      </c>
      <c r="F16765" t="b">
        <v>0</v>
      </c>
      <c r="G16765" t="s">
        <v>77</v>
      </c>
      <c r="H16765" s="1">
        <v>46205.709340277783</v>
      </c>
      <c r="I16765" t="b">
        <v>0</v>
      </c>
      <c r="J16765" t="b">
        <v>1</v>
      </c>
      <c r="K16765" t="s">
        <v>41</v>
      </c>
      <c r="L16765" t="s">
        <v>74</v>
      </c>
      <c r="M16765"/>
      <c r="N16765">
        <v>81.5</v>
      </c>
      <c r="O16765" t="s">
        <v>403</v>
      </c>
    </row>
    <row r="16766" spans="1:16" x14ac:dyDescent="0.25">
      <c r="A16766" t="s">
        <v>0</v>
      </c>
      <c r="B16766" t="s">
        <v>29214</v>
      </c>
      <c r="C16766" t="s">
        <v>1748</v>
      </c>
      <c r="D16766" t="s">
        <v>4756</v>
      </c>
      <c r="E16766" t="s">
        <v>59</v>
      </c>
      <c r="F16766" t="b">
        <v>0</v>
      </c>
      <c r="G16766" t="s">
        <v>65</v>
      </c>
      <c r="H16766" s="1">
        <v>46205.709421296298</v>
      </c>
      <c r="I16766" t="b">
        <v>1</v>
      </c>
      <c r="J16766" t="b">
        <v>0</v>
      </c>
      <c r="K16766" t="s">
        <v>41</v>
      </c>
      <c r="L16766" t="s">
        <v>60</v>
      </c>
      <c r="M16766">
        <v>150000</v>
      </c>
      <c r="N16766"/>
      <c r="O16766" t="s">
        <v>21758</v>
      </c>
      <c r="P16766" t="s">
        <v>219</v>
      </c>
    </row>
    <row r="16767" spans="1:16" x14ac:dyDescent="0.25">
      <c r="A16767" t="s">
        <v>7</v>
      </c>
      <c r="B16767" t="s">
        <v>29215</v>
      </c>
      <c r="C16767" t="s">
        <v>29216</v>
      </c>
      <c r="D16767" t="s">
        <v>4756</v>
      </c>
      <c r="E16767" t="s">
        <v>59</v>
      </c>
      <c r="F16767" t="b">
        <v>0</v>
      </c>
      <c r="G16767" t="s">
        <v>65</v>
      </c>
      <c r="H16767" s="1">
        <v>46205.709432870368</v>
      </c>
      <c r="I16767" t="b">
        <v>0</v>
      </c>
      <c r="J16767" t="b">
        <v>1</v>
      </c>
      <c r="K16767" t="s">
        <v>41</v>
      </c>
      <c r="L16767" t="s">
        <v>60</v>
      </c>
      <c r="M16767">
        <v>101500</v>
      </c>
      <c r="N16767"/>
      <c r="O16767" t="s">
        <v>29217</v>
      </c>
      <c r="P16767" t="s">
        <v>3613</v>
      </c>
    </row>
    <row r="16768" spans="1:16" x14ac:dyDescent="0.25">
      <c r="A16768" t="s">
        <v>7</v>
      </c>
      <c r="B16768" t="s">
        <v>29218</v>
      </c>
      <c r="C16768" t="s">
        <v>172</v>
      </c>
      <c r="D16768" t="s">
        <v>4526</v>
      </c>
      <c r="E16768" t="s">
        <v>59</v>
      </c>
      <c r="F16768" t="b">
        <v>0</v>
      </c>
      <c r="G16768" t="s">
        <v>68</v>
      </c>
      <c r="H16768" s="1">
        <v>46205.709456018521</v>
      </c>
      <c r="I16768" t="b">
        <v>0</v>
      </c>
      <c r="J16768" t="b">
        <v>1</v>
      </c>
      <c r="K16768" t="s">
        <v>41</v>
      </c>
      <c r="L16768" t="s">
        <v>60</v>
      </c>
      <c r="M16768">
        <v>108000</v>
      </c>
      <c r="N16768"/>
      <c r="O16768" t="s">
        <v>11346</v>
      </c>
      <c r="P16768" t="s">
        <v>29219</v>
      </c>
    </row>
    <row r="16769" spans="1:16" x14ac:dyDescent="0.25">
      <c r="A16769" t="s">
        <v>0</v>
      </c>
      <c r="B16769" t="s">
        <v>29220</v>
      </c>
      <c r="C16769" t="s">
        <v>1068</v>
      </c>
      <c r="D16769" t="s">
        <v>4526</v>
      </c>
      <c r="E16769" t="s">
        <v>59</v>
      </c>
      <c r="F16769" t="b">
        <v>0</v>
      </c>
      <c r="G16769" t="s">
        <v>77</v>
      </c>
      <c r="H16769" s="1">
        <v>46205.709479166668</v>
      </c>
      <c r="I16769" t="b">
        <v>0</v>
      </c>
      <c r="J16769" t="b">
        <v>0</v>
      </c>
      <c r="K16769" t="s">
        <v>41</v>
      </c>
      <c r="L16769" t="s">
        <v>60</v>
      </c>
      <c r="M16769">
        <v>65250</v>
      </c>
      <c r="N16769"/>
      <c r="O16769" t="s">
        <v>29221</v>
      </c>
      <c r="P16769" t="s">
        <v>14792</v>
      </c>
    </row>
    <row r="16770" spans="1:16" x14ac:dyDescent="0.25">
      <c r="A16770" t="s">
        <v>3</v>
      </c>
      <c r="B16770" t="s">
        <v>243</v>
      </c>
      <c r="C16770" t="s">
        <v>290</v>
      </c>
      <c r="D16770" t="s">
        <v>4526</v>
      </c>
      <c r="E16770" t="s">
        <v>88</v>
      </c>
      <c r="F16770" t="b">
        <v>0</v>
      </c>
      <c r="G16770" t="s">
        <v>77</v>
      </c>
      <c r="H16770" s="1">
        <v>46205.709479166668</v>
      </c>
      <c r="I16770" t="b">
        <v>0</v>
      </c>
      <c r="J16770" t="b">
        <v>0</v>
      </c>
      <c r="K16770" t="s">
        <v>41</v>
      </c>
      <c r="L16770" t="s">
        <v>74</v>
      </c>
      <c r="M16770"/>
      <c r="N16770">
        <v>52.5</v>
      </c>
      <c r="O16770" t="s">
        <v>12548</v>
      </c>
      <c r="P16770" t="s">
        <v>29222</v>
      </c>
    </row>
    <row r="16771" spans="1:16" x14ac:dyDescent="0.25">
      <c r="A16771" t="s">
        <v>8</v>
      </c>
      <c r="B16771" t="s">
        <v>29223</v>
      </c>
      <c r="C16771" t="s">
        <v>3585</v>
      </c>
      <c r="D16771" t="s">
        <v>4346</v>
      </c>
      <c r="E16771" t="s">
        <v>59</v>
      </c>
      <c r="F16771" t="b">
        <v>0</v>
      </c>
      <c r="G16771" t="s">
        <v>77</v>
      </c>
      <c r="H16771" s="1">
        <v>46205.711631944447</v>
      </c>
      <c r="I16771" t="b">
        <v>0</v>
      </c>
      <c r="J16771" t="b">
        <v>0</v>
      </c>
      <c r="K16771" t="s">
        <v>41</v>
      </c>
      <c r="L16771" t="s">
        <v>60</v>
      </c>
      <c r="M16771">
        <v>126464</v>
      </c>
      <c r="N16771"/>
      <c r="O16771" t="s">
        <v>8305</v>
      </c>
      <c r="P16771" t="s">
        <v>29224</v>
      </c>
    </row>
    <row r="16772" spans="1:16" x14ac:dyDescent="0.25">
      <c r="A16772" t="s">
        <v>5</v>
      </c>
      <c r="B16772" t="s">
        <v>29225</v>
      </c>
      <c r="C16772" t="s">
        <v>1412</v>
      </c>
      <c r="D16772" t="s">
        <v>4346</v>
      </c>
      <c r="E16772" t="s">
        <v>59</v>
      </c>
      <c r="F16772" t="b">
        <v>0</v>
      </c>
      <c r="G16772" t="s">
        <v>65</v>
      </c>
      <c r="H16772" s="1">
        <v>46205.713935185187</v>
      </c>
      <c r="I16772" t="b">
        <v>0</v>
      </c>
      <c r="J16772" t="b">
        <v>1</v>
      </c>
      <c r="K16772" t="s">
        <v>41</v>
      </c>
      <c r="L16772" t="s">
        <v>60</v>
      </c>
      <c r="M16772">
        <v>133078.39999999999</v>
      </c>
      <c r="N16772"/>
      <c r="O16772" t="s">
        <v>29226</v>
      </c>
      <c r="P16772" t="s">
        <v>29227</v>
      </c>
    </row>
    <row r="16773" spans="1:16" x14ac:dyDescent="0.25">
      <c r="A16773" t="s">
        <v>3</v>
      </c>
      <c r="B16773" t="s">
        <v>29228</v>
      </c>
      <c r="C16773" t="s">
        <v>29229</v>
      </c>
      <c r="D16773" t="s">
        <v>4526</v>
      </c>
      <c r="E16773" t="s">
        <v>59</v>
      </c>
      <c r="F16773" t="b">
        <v>0</v>
      </c>
      <c r="G16773" t="s">
        <v>73</v>
      </c>
      <c r="H16773" s="1">
        <v>46205.75104166667</v>
      </c>
      <c r="I16773" t="b">
        <v>0</v>
      </c>
      <c r="J16773" t="b">
        <v>0</v>
      </c>
      <c r="K16773" t="s">
        <v>41</v>
      </c>
      <c r="L16773" t="s">
        <v>74</v>
      </c>
      <c r="M16773"/>
      <c r="N16773">
        <v>43</v>
      </c>
      <c r="O16773" t="s">
        <v>1874</v>
      </c>
      <c r="P16773" t="s">
        <v>29230</v>
      </c>
    </row>
    <row r="16774" spans="1:16" x14ac:dyDescent="0.25">
      <c r="A16774" t="s">
        <v>3</v>
      </c>
      <c r="B16774" t="s">
        <v>29231</v>
      </c>
      <c r="C16774" t="s">
        <v>330</v>
      </c>
      <c r="D16774" t="s">
        <v>4526</v>
      </c>
      <c r="E16774" t="s">
        <v>59</v>
      </c>
      <c r="F16774" t="b">
        <v>0</v>
      </c>
      <c r="G16774" t="s">
        <v>41</v>
      </c>
      <c r="H16774" s="1">
        <v>46205.753067129634</v>
      </c>
      <c r="I16774" t="b">
        <v>0</v>
      </c>
      <c r="J16774" t="b">
        <v>0</v>
      </c>
      <c r="K16774" t="s">
        <v>41</v>
      </c>
      <c r="L16774" t="s">
        <v>60</v>
      </c>
      <c r="M16774">
        <v>180000</v>
      </c>
      <c r="N16774"/>
      <c r="O16774" t="s">
        <v>29232</v>
      </c>
      <c r="P16774" t="s">
        <v>293</v>
      </c>
    </row>
    <row r="16775" spans="1:16" x14ac:dyDescent="0.25">
      <c r="A16775" t="s">
        <v>3</v>
      </c>
      <c r="B16775" t="s">
        <v>29233</v>
      </c>
      <c r="C16775" t="s">
        <v>41</v>
      </c>
      <c r="D16775" t="s">
        <v>4526</v>
      </c>
      <c r="E16775" t="s">
        <v>59</v>
      </c>
      <c r="F16775" t="b">
        <v>0</v>
      </c>
      <c r="G16775" t="s">
        <v>41</v>
      </c>
      <c r="H16775" s="1">
        <v>46205.75309027778</v>
      </c>
      <c r="I16775" t="b">
        <v>0</v>
      </c>
      <c r="J16775" t="b">
        <v>0</v>
      </c>
      <c r="K16775" t="s">
        <v>41</v>
      </c>
      <c r="L16775" t="s">
        <v>60</v>
      </c>
      <c r="M16775">
        <v>187500</v>
      </c>
      <c r="N16775"/>
      <c r="O16775" t="s">
        <v>29234</v>
      </c>
      <c r="P16775" t="s">
        <v>3620</v>
      </c>
    </row>
    <row r="16776" spans="1:16" x14ac:dyDescent="0.25">
      <c r="A16776" t="s">
        <v>6</v>
      </c>
      <c r="B16776" t="s">
        <v>29235</v>
      </c>
      <c r="C16776" t="s">
        <v>999</v>
      </c>
      <c r="D16776" t="s">
        <v>4526</v>
      </c>
      <c r="E16776" t="s">
        <v>59</v>
      </c>
      <c r="F16776" t="b">
        <v>0</v>
      </c>
      <c r="G16776" t="s">
        <v>77</v>
      </c>
      <c r="H16776" s="1">
        <v>46205.753194444442</v>
      </c>
      <c r="I16776" t="b">
        <v>0</v>
      </c>
      <c r="J16776" t="b">
        <v>0</v>
      </c>
      <c r="K16776" t="s">
        <v>41</v>
      </c>
      <c r="L16776" t="s">
        <v>60</v>
      </c>
      <c r="M16776">
        <v>137500</v>
      </c>
      <c r="N16776"/>
      <c r="O16776" t="s">
        <v>23530</v>
      </c>
      <c r="P16776" t="s">
        <v>29236</v>
      </c>
    </row>
    <row r="16777" spans="1:16" x14ac:dyDescent="0.25">
      <c r="A16777" t="s">
        <v>0</v>
      </c>
      <c r="B16777" t="s">
        <v>29174</v>
      </c>
      <c r="C16777" t="s">
        <v>10022</v>
      </c>
      <c r="D16777" t="s">
        <v>7670</v>
      </c>
      <c r="E16777" t="s">
        <v>59</v>
      </c>
      <c r="F16777" t="b">
        <v>0</v>
      </c>
      <c r="G16777" t="s">
        <v>40</v>
      </c>
      <c r="H16777" s="1">
        <v>46205.794710648152</v>
      </c>
      <c r="I16777" t="b">
        <v>1</v>
      </c>
      <c r="J16777" t="b">
        <v>0</v>
      </c>
      <c r="K16777" t="s">
        <v>40</v>
      </c>
      <c r="L16777" t="s">
        <v>60</v>
      </c>
      <c r="M16777">
        <v>33500</v>
      </c>
      <c r="N16777"/>
      <c r="O16777" t="s">
        <v>29176</v>
      </c>
      <c r="P16777" t="s">
        <v>1314</v>
      </c>
    </row>
    <row r="16778" spans="1:16" x14ac:dyDescent="0.25">
      <c r="A16778" t="s">
        <v>3</v>
      </c>
      <c r="B16778" t="s">
        <v>17404</v>
      </c>
      <c r="C16778" t="s">
        <v>41</v>
      </c>
      <c r="D16778" t="s">
        <v>4526</v>
      </c>
      <c r="E16778" t="s">
        <v>59</v>
      </c>
      <c r="F16778" t="b">
        <v>0</v>
      </c>
      <c r="G16778" t="s">
        <v>41</v>
      </c>
      <c r="H16778" s="1">
        <v>46205.794791666667</v>
      </c>
      <c r="I16778" t="b">
        <v>0</v>
      </c>
      <c r="J16778" t="b">
        <v>1</v>
      </c>
      <c r="K16778" t="s">
        <v>41</v>
      </c>
      <c r="L16778" t="s">
        <v>60</v>
      </c>
      <c r="M16778">
        <v>75000</v>
      </c>
      <c r="N16778"/>
      <c r="O16778" t="s">
        <v>29237</v>
      </c>
      <c r="P16778" t="s">
        <v>1671</v>
      </c>
    </row>
    <row r="16779" spans="1:16" x14ac:dyDescent="0.25">
      <c r="A16779" t="s">
        <v>6</v>
      </c>
      <c r="B16779" t="s">
        <v>25986</v>
      </c>
      <c r="C16779" t="s">
        <v>41</v>
      </c>
      <c r="D16779" t="s">
        <v>4526</v>
      </c>
      <c r="F16779" t="b">
        <v>0</v>
      </c>
      <c r="G16779" t="s">
        <v>41</v>
      </c>
      <c r="H16779" s="1">
        <v>46205.796990740739</v>
      </c>
      <c r="I16779" t="b">
        <v>0</v>
      </c>
      <c r="J16779" t="b">
        <v>0</v>
      </c>
      <c r="K16779" t="s">
        <v>41</v>
      </c>
      <c r="L16779" t="s">
        <v>60</v>
      </c>
      <c r="M16779">
        <v>116136.8</v>
      </c>
      <c r="N16779"/>
      <c r="O16779" t="s">
        <v>25987</v>
      </c>
      <c r="P16779" t="s">
        <v>25988</v>
      </c>
    </row>
    <row r="16780" spans="1:16" x14ac:dyDescent="0.25">
      <c r="A16780" t="s">
        <v>3</v>
      </c>
      <c r="B16780" t="s">
        <v>29238</v>
      </c>
      <c r="C16780" t="s">
        <v>1134</v>
      </c>
      <c r="D16780" t="s">
        <v>4526</v>
      </c>
      <c r="E16780" t="s">
        <v>88</v>
      </c>
      <c r="F16780" t="b">
        <v>0</v>
      </c>
      <c r="G16780" t="s">
        <v>65</v>
      </c>
      <c r="H16780" s="1">
        <v>46205.834340277783</v>
      </c>
      <c r="I16780" t="b">
        <v>0</v>
      </c>
      <c r="J16780" t="b">
        <v>0</v>
      </c>
      <c r="K16780" t="s">
        <v>41</v>
      </c>
      <c r="L16780" t="s">
        <v>74</v>
      </c>
      <c r="M16780"/>
      <c r="N16780">
        <v>85</v>
      </c>
      <c r="O16780" t="s">
        <v>1874</v>
      </c>
    </row>
    <row r="16781" spans="1:16" x14ac:dyDescent="0.25">
      <c r="A16781" t="s">
        <v>0</v>
      </c>
      <c r="B16781" t="s">
        <v>29239</v>
      </c>
      <c r="C16781" t="s">
        <v>1423</v>
      </c>
      <c r="D16781" t="s">
        <v>4346</v>
      </c>
      <c r="E16781" t="s">
        <v>59</v>
      </c>
      <c r="F16781" t="b">
        <v>0</v>
      </c>
      <c r="G16781" t="s">
        <v>89</v>
      </c>
      <c r="H16781" s="1">
        <v>46205.834340277783</v>
      </c>
      <c r="I16781" t="b">
        <v>1</v>
      </c>
      <c r="J16781" t="b">
        <v>0</v>
      </c>
      <c r="K16781" t="s">
        <v>41</v>
      </c>
      <c r="L16781" t="s">
        <v>60</v>
      </c>
      <c r="M16781">
        <v>71850</v>
      </c>
      <c r="N16781"/>
      <c r="O16781" t="s">
        <v>7385</v>
      </c>
      <c r="P16781" t="s">
        <v>29240</v>
      </c>
    </row>
    <row r="16782" spans="1:16" x14ac:dyDescent="0.25">
      <c r="A16782" t="s">
        <v>0</v>
      </c>
      <c r="B16782" t="s">
        <v>29239</v>
      </c>
      <c r="C16782" t="s">
        <v>1614</v>
      </c>
      <c r="D16782" t="s">
        <v>4526</v>
      </c>
      <c r="E16782" t="s">
        <v>59</v>
      </c>
      <c r="F16782" t="b">
        <v>0</v>
      </c>
      <c r="G16782" t="s">
        <v>89</v>
      </c>
      <c r="H16782" s="1">
        <v>46205.834340277783</v>
      </c>
      <c r="I16782" t="b">
        <v>0</v>
      </c>
      <c r="J16782" t="b">
        <v>0</v>
      </c>
      <c r="K16782" t="s">
        <v>41</v>
      </c>
      <c r="L16782" t="s">
        <v>60</v>
      </c>
      <c r="M16782">
        <v>71850</v>
      </c>
      <c r="N16782"/>
      <c r="O16782" t="s">
        <v>4014</v>
      </c>
      <c r="P16782" t="s">
        <v>29240</v>
      </c>
    </row>
    <row r="16783" spans="1:16" x14ac:dyDescent="0.25">
      <c r="A16783" t="s">
        <v>7</v>
      </c>
      <c r="B16783" t="s">
        <v>29241</v>
      </c>
      <c r="C16783" t="s">
        <v>290</v>
      </c>
      <c r="D16783" t="s">
        <v>4526</v>
      </c>
      <c r="E16783" t="s">
        <v>88</v>
      </c>
      <c r="F16783" t="b">
        <v>0</v>
      </c>
      <c r="G16783" t="s">
        <v>77</v>
      </c>
      <c r="H16783" s="1">
        <v>46205.834340277783</v>
      </c>
      <c r="I16783" t="b">
        <v>0</v>
      </c>
      <c r="J16783" t="b">
        <v>1</v>
      </c>
      <c r="K16783" t="s">
        <v>41</v>
      </c>
      <c r="L16783" t="s">
        <v>74</v>
      </c>
      <c r="M16783"/>
      <c r="N16783">
        <v>70</v>
      </c>
      <c r="O16783" t="s">
        <v>1076</v>
      </c>
      <c r="P16783" t="s">
        <v>29242</v>
      </c>
    </row>
    <row r="16784" spans="1:16" x14ac:dyDescent="0.25">
      <c r="A16784" t="s">
        <v>0</v>
      </c>
      <c r="B16784" t="s">
        <v>29243</v>
      </c>
      <c r="C16784" t="s">
        <v>4120</v>
      </c>
      <c r="D16784" t="s">
        <v>4526</v>
      </c>
      <c r="E16784" t="s">
        <v>59</v>
      </c>
      <c r="F16784" t="b">
        <v>0</v>
      </c>
      <c r="G16784" t="s">
        <v>77</v>
      </c>
      <c r="H16784" s="1">
        <v>46205.834479166668</v>
      </c>
      <c r="I16784" t="b">
        <v>0</v>
      </c>
      <c r="J16784" t="b">
        <v>1</v>
      </c>
      <c r="K16784" t="s">
        <v>41</v>
      </c>
      <c r="L16784" t="s">
        <v>60</v>
      </c>
      <c r="M16784">
        <v>158500</v>
      </c>
      <c r="N16784"/>
      <c r="O16784" t="s">
        <v>5670</v>
      </c>
    </row>
    <row r="16785" spans="1:16" x14ac:dyDescent="0.25">
      <c r="A16785" t="s">
        <v>0</v>
      </c>
      <c r="B16785" t="s">
        <v>29244</v>
      </c>
      <c r="C16785" t="s">
        <v>319</v>
      </c>
      <c r="D16785" t="s">
        <v>4756</v>
      </c>
      <c r="E16785" t="s">
        <v>59</v>
      </c>
      <c r="F16785" t="b">
        <v>0</v>
      </c>
      <c r="G16785" t="s">
        <v>65</v>
      </c>
      <c r="H16785" s="1">
        <v>46205.834513888891</v>
      </c>
      <c r="I16785" t="b">
        <v>0</v>
      </c>
      <c r="J16785" t="b">
        <v>1</v>
      </c>
      <c r="K16785" t="s">
        <v>41</v>
      </c>
      <c r="L16785" t="s">
        <v>60</v>
      </c>
      <c r="M16785">
        <v>176500</v>
      </c>
      <c r="N16785"/>
      <c r="O16785" t="s">
        <v>965</v>
      </c>
      <c r="P16785" t="s">
        <v>5108</v>
      </c>
    </row>
    <row r="16786" spans="1:16" x14ac:dyDescent="0.25">
      <c r="A16786" t="s">
        <v>6</v>
      </c>
      <c r="B16786" t="s">
        <v>29245</v>
      </c>
      <c r="C16786" t="s">
        <v>81</v>
      </c>
      <c r="D16786" t="s">
        <v>4346</v>
      </c>
      <c r="E16786" t="s">
        <v>59</v>
      </c>
      <c r="F16786" t="b">
        <v>0</v>
      </c>
      <c r="G16786" t="s">
        <v>77</v>
      </c>
      <c r="H16786" s="1">
        <v>46205.836527777778</v>
      </c>
      <c r="I16786" t="b">
        <v>0</v>
      </c>
      <c r="J16786" t="b">
        <v>0</v>
      </c>
      <c r="K16786" t="s">
        <v>41</v>
      </c>
      <c r="L16786" t="s">
        <v>60</v>
      </c>
      <c r="M16786">
        <v>205000</v>
      </c>
      <c r="N16786"/>
      <c r="O16786" t="s">
        <v>2117</v>
      </c>
      <c r="P16786" t="s">
        <v>3832</v>
      </c>
    </row>
    <row r="16787" spans="1:16" x14ac:dyDescent="0.25">
      <c r="A16787" t="s">
        <v>2</v>
      </c>
      <c r="B16787" t="s">
        <v>1680</v>
      </c>
      <c r="C16787" t="s">
        <v>952</v>
      </c>
      <c r="D16787" t="s">
        <v>4346</v>
      </c>
      <c r="E16787" t="s">
        <v>59</v>
      </c>
      <c r="F16787" t="b">
        <v>0</v>
      </c>
      <c r="G16787" t="s">
        <v>68</v>
      </c>
      <c r="H16787" s="1">
        <v>46205.836562500001</v>
      </c>
      <c r="I16787" t="b">
        <v>0</v>
      </c>
      <c r="J16787" t="b">
        <v>0</v>
      </c>
      <c r="K16787" t="s">
        <v>41</v>
      </c>
      <c r="L16787" t="s">
        <v>60</v>
      </c>
      <c r="M16787">
        <v>151000</v>
      </c>
      <c r="N16787"/>
      <c r="O16787" t="s">
        <v>19076</v>
      </c>
      <c r="P16787" t="s">
        <v>29246</v>
      </c>
    </row>
    <row r="16788" spans="1:16" x14ac:dyDescent="0.25">
      <c r="A16788" t="s">
        <v>2</v>
      </c>
      <c r="B16788" t="s">
        <v>29247</v>
      </c>
      <c r="C16788" t="s">
        <v>190</v>
      </c>
      <c r="D16788" t="s">
        <v>4526</v>
      </c>
      <c r="E16788" t="s">
        <v>59</v>
      </c>
      <c r="F16788" t="b">
        <v>0</v>
      </c>
      <c r="G16788" t="s">
        <v>73</v>
      </c>
      <c r="H16788" s="1">
        <v>46205.838865740741</v>
      </c>
      <c r="I16788" t="b">
        <v>0</v>
      </c>
      <c r="J16788" t="b">
        <v>0</v>
      </c>
      <c r="K16788" t="s">
        <v>41</v>
      </c>
      <c r="L16788" t="s">
        <v>60</v>
      </c>
      <c r="M16788">
        <v>132500</v>
      </c>
      <c r="N16788"/>
      <c r="O16788" t="s">
        <v>29248</v>
      </c>
      <c r="P16788" t="s">
        <v>29249</v>
      </c>
    </row>
    <row r="16789" spans="1:16" x14ac:dyDescent="0.25">
      <c r="A16789" t="s">
        <v>0</v>
      </c>
      <c r="B16789" t="s">
        <v>29250</v>
      </c>
      <c r="C16789" t="s">
        <v>190</v>
      </c>
      <c r="D16789" t="s">
        <v>4346</v>
      </c>
      <c r="E16789" t="s">
        <v>59</v>
      </c>
      <c r="F16789" t="b">
        <v>0</v>
      </c>
      <c r="G16789" t="s">
        <v>73</v>
      </c>
      <c r="H16789" s="1">
        <v>46205.876006944447</v>
      </c>
      <c r="I16789" t="b">
        <v>1</v>
      </c>
      <c r="J16789" t="b">
        <v>1</v>
      </c>
      <c r="K16789" t="s">
        <v>41</v>
      </c>
      <c r="L16789" t="s">
        <v>60</v>
      </c>
      <c r="M16789">
        <v>77182.5</v>
      </c>
      <c r="N16789"/>
      <c r="O16789" t="s">
        <v>1501</v>
      </c>
      <c r="P16789" t="s">
        <v>29251</v>
      </c>
    </row>
    <row r="16790" spans="1:16" x14ac:dyDescent="0.25">
      <c r="A16790" t="s">
        <v>1</v>
      </c>
      <c r="B16790" t="s">
        <v>29252</v>
      </c>
      <c r="C16790" t="s">
        <v>41</v>
      </c>
      <c r="D16790" t="s">
        <v>4526</v>
      </c>
      <c r="E16790" t="s">
        <v>59</v>
      </c>
      <c r="F16790" t="b">
        <v>0</v>
      </c>
      <c r="G16790" t="s">
        <v>41</v>
      </c>
      <c r="H16790" s="1">
        <v>46205.878067129634</v>
      </c>
      <c r="I16790" t="b">
        <v>0</v>
      </c>
      <c r="J16790" t="b">
        <v>0</v>
      </c>
      <c r="K16790" t="s">
        <v>41</v>
      </c>
      <c r="L16790" t="s">
        <v>60</v>
      </c>
      <c r="M16790">
        <v>115159.645</v>
      </c>
      <c r="N16790"/>
      <c r="O16790" t="s">
        <v>29253</v>
      </c>
      <c r="P16790" t="s">
        <v>29254</v>
      </c>
    </row>
    <row r="16791" spans="1:16" x14ac:dyDescent="0.25">
      <c r="A16791" t="s">
        <v>1</v>
      </c>
      <c r="B16791" t="s">
        <v>29255</v>
      </c>
      <c r="C16791" t="s">
        <v>887</v>
      </c>
      <c r="D16791" t="s">
        <v>4526</v>
      </c>
      <c r="E16791" t="s">
        <v>88</v>
      </c>
      <c r="F16791" t="b">
        <v>0</v>
      </c>
      <c r="G16791" t="s">
        <v>89</v>
      </c>
      <c r="H16791" s="1">
        <v>46205.880486111113</v>
      </c>
      <c r="I16791" t="b">
        <v>0</v>
      </c>
      <c r="J16791" t="b">
        <v>0</v>
      </c>
      <c r="K16791" t="s">
        <v>41</v>
      </c>
      <c r="L16791" t="s">
        <v>74</v>
      </c>
      <c r="M16791"/>
      <c r="N16791">
        <v>50</v>
      </c>
      <c r="O16791" t="s">
        <v>23101</v>
      </c>
      <c r="P16791" t="s">
        <v>26932</v>
      </c>
    </row>
    <row r="16792" spans="1:16" x14ac:dyDescent="0.25">
      <c r="A16792" t="s">
        <v>1</v>
      </c>
      <c r="B16792" t="s">
        <v>4778</v>
      </c>
      <c r="C16792" t="s">
        <v>112</v>
      </c>
      <c r="D16792" t="s">
        <v>4526</v>
      </c>
      <c r="E16792" t="s">
        <v>59</v>
      </c>
      <c r="F16792" t="b">
        <v>0</v>
      </c>
      <c r="G16792" t="s">
        <v>65</v>
      </c>
      <c r="H16792" s="1">
        <v>46205.880509259259</v>
      </c>
      <c r="I16792" t="b">
        <v>1</v>
      </c>
      <c r="J16792" t="b">
        <v>1</v>
      </c>
      <c r="K16792" t="s">
        <v>41</v>
      </c>
      <c r="L16792" t="s">
        <v>60</v>
      </c>
      <c r="M16792">
        <v>165000</v>
      </c>
      <c r="N16792"/>
      <c r="O16792" t="s">
        <v>29256</v>
      </c>
      <c r="P16792" t="s">
        <v>2376</v>
      </c>
    </row>
    <row r="16793" spans="1:16" x14ac:dyDescent="0.25">
      <c r="A16793" t="s">
        <v>1</v>
      </c>
      <c r="B16793" t="s">
        <v>29257</v>
      </c>
      <c r="C16793" t="s">
        <v>12517</v>
      </c>
      <c r="D16793" t="s">
        <v>4526</v>
      </c>
      <c r="E16793" t="s">
        <v>59</v>
      </c>
      <c r="F16793" t="b">
        <v>0</v>
      </c>
      <c r="G16793" t="s">
        <v>89</v>
      </c>
      <c r="H16793" s="1">
        <v>46205.880682870367</v>
      </c>
      <c r="I16793" t="b">
        <v>0</v>
      </c>
      <c r="J16793" t="b">
        <v>0</v>
      </c>
      <c r="K16793" t="s">
        <v>41</v>
      </c>
      <c r="L16793" t="s">
        <v>60</v>
      </c>
      <c r="M16793">
        <v>102500</v>
      </c>
      <c r="N16793"/>
      <c r="O16793" t="s">
        <v>29258</v>
      </c>
      <c r="P16793" t="s">
        <v>29259</v>
      </c>
    </row>
    <row r="16794" spans="1:16" x14ac:dyDescent="0.25">
      <c r="A16794" t="s">
        <v>1</v>
      </c>
      <c r="B16794" t="s">
        <v>277</v>
      </c>
      <c r="C16794" t="s">
        <v>29260</v>
      </c>
      <c r="D16794" t="s">
        <v>4346</v>
      </c>
      <c r="E16794" t="s">
        <v>59</v>
      </c>
      <c r="F16794" t="b">
        <v>0</v>
      </c>
      <c r="G16794" t="s">
        <v>20</v>
      </c>
      <c r="H16794" s="1">
        <v>46205.881793981483</v>
      </c>
      <c r="I16794" t="b">
        <v>0</v>
      </c>
      <c r="J16794" t="b">
        <v>0</v>
      </c>
      <c r="K16794" t="s">
        <v>20</v>
      </c>
      <c r="L16794" t="s">
        <v>60</v>
      </c>
      <c r="M16794">
        <v>90650</v>
      </c>
      <c r="N16794"/>
      <c r="O16794" t="s">
        <v>29261</v>
      </c>
      <c r="P16794" t="s">
        <v>29262</v>
      </c>
    </row>
    <row r="16795" spans="1:16" x14ac:dyDescent="0.25">
      <c r="A16795" t="s">
        <v>0</v>
      </c>
      <c r="B16795" t="s">
        <v>13715</v>
      </c>
      <c r="C16795" t="s">
        <v>901</v>
      </c>
      <c r="D16795" t="s">
        <v>4526</v>
      </c>
      <c r="E16795" t="s">
        <v>88</v>
      </c>
      <c r="F16795" t="b">
        <v>0</v>
      </c>
      <c r="G16795" t="s">
        <v>77</v>
      </c>
      <c r="H16795" s="1">
        <v>46205.917673611111</v>
      </c>
      <c r="I16795" t="b">
        <v>0</v>
      </c>
      <c r="J16795" t="b">
        <v>0</v>
      </c>
      <c r="K16795" t="s">
        <v>41</v>
      </c>
      <c r="L16795" t="s">
        <v>74</v>
      </c>
      <c r="M16795"/>
      <c r="N16795">
        <v>82</v>
      </c>
      <c r="O16795" t="s">
        <v>22478</v>
      </c>
      <c r="P16795" t="s">
        <v>13928</v>
      </c>
    </row>
    <row r="16796" spans="1:16" x14ac:dyDescent="0.25">
      <c r="A16796" t="s">
        <v>0</v>
      </c>
      <c r="B16796" t="s">
        <v>29263</v>
      </c>
      <c r="C16796" t="s">
        <v>29264</v>
      </c>
      <c r="D16796" t="s">
        <v>4756</v>
      </c>
      <c r="E16796" t="s">
        <v>59</v>
      </c>
      <c r="F16796" t="b">
        <v>0</v>
      </c>
      <c r="G16796" t="s">
        <v>41</v>
      </c>
      <c r="H16796" s="1">
        <v>46205.919733796298</v>
      </c>
      <c r="I16796" t="b">
        <v>0</v>
      </c>
      <c r="J16796" t="b">
        <v>1</v>
      </c>
      <c r="K16796" t="s">
        <v>41</v>
      </c>
      <c r="L16796" t="s">
        <v>60</v>
      </c>
      <c r="M16796">
        <v>102733</v>
      </c>
      <c r="N16796"/>
      <c r="O16796" t="s">
        <v>835</v>
      </c>
      <c r="P16796" t="s">
        <v>29265</v>
      </c>
    </row>
    <row r="16797" spans="1:16" x14ac:dyDescent="0.25">
      <c r="A16797" t="s">
        <v>2</v>
      </c>
      <c r="B16797" t="s">
        <v>29266</v>
      </c>
      <c r="C16797" t="s">
        <v>142</v>
      </c>
      <c r="D16797" t="s">
        <v>4346</v>
      </c>
      <c r="E16797" t="s">
        <v>59</v>
      </c>
      <c r="F16797" t="b">
        <v>0</v>
      </c>
      <c r="G16797" t="s">
        <v>65</v>
      </c>
      <c r="H16797" s="1">
        <v>46205.919965277782</v>
      </c>
      <c r="I16797" t="b">
        <v>0</v>
      </c>
      <c r="J16797" t="b">
        <v>1</v>
      </c>
      <c r="K16797" t="s">
        <v>41</v>
      </c>
      <c r="L16797" t="s">
        <v>60</v>
      </c>
      <c r="M16797">
        <v>161993.5</v>
      </c>
      <c r="N16797"/>
      <c r="O16797" t="s">
        <v>1744</v>
      </c>
    </row>
    <row r="16798" spans="1:16" x14ac:dyDescent="0.25">
      <c r="A16798" t="s">
        <v>6</v>
      </c>
      <c r="B16798" t="s">
        <v>29267</v>
      </c>
      <c r="C16798" t="s">
        <v>9074</v>
      </c>
      <c r="D16798" t="s">
        <v>9075</v>
      </c>
      <c r="E16798" t="s">
        <v>132</v>
      </c>
      <c r="F16798" t="b">
        <v>0</v>
      </c>
      <c r="G16798" t="s">
        <v>40</v>
      </c>
      <c r="H16798" s="1">
        <v>46205.921979166669</v>
      </c>
      <c r="I16798" t="b">
        <v>0</v>
      </c>
      <c r="J16798" t="b">
        <v>0</v>
      </c>
      <c r="K16798" t="s">
        <v>40</v>
      </c>
      <c r="L16798" t="s">
        <v>60</v>
      </c>
      <c r="M16798">
        <v>64618</v>
      </c>
      <c r="N16798"/>
      <c r="O16798" t="s">
        <v>9076</v>
      </c>
      <c r="P16798" t="s">
        <v>705</v>
      </c>
    </row>
    <row r="16799" spans="1:16" x14ac:dyDescent="0.25">
      <c r="A16799" t="s">
        <v>1</v>
      </c>
      <c r="B16799" t="s">
        <v>2394</v>
      </c>
      <c r="C16799" t="s">
        <v>201</v>
      </c>
      <c r="D16799" t="s">
        <v>4526</v>
      </c>
      <c r="E16799" t="s">
        <v>88</v>
      </c>
      <c r="F16799" t="b">
        <v>0</v>
      </c>
      <c r="G16799" t="s">
        <v>77</v>
      </c>
      <c r="H16799" s="1">
        <v>46205.922152777777</v>
      </c>
      <c r="I16799" t="b">
        <v>0</v>
      </c>
      <c r="J16799" t="b">
        <v>1</v>
      </c>
      <c r="K16799" t="s">
        <v>41</v>
      </c>
      <c r="L16799" t="s">
        <v>74</v>
      </c>
      <c r="M16799"/>
      <c r="N16799">
        <v>55</v>
      </c>
      <c r="O16799" t="s">
        <v>2059</v>
      </c>
      <c r="P16799" t="s">
        <v>29268</v>
      </c>
    </row>
    <row r="16800" spans="1:16" x14ac:dyDescent="0.25">
      <c r="A16800" t="s">
        <v>0</v>
      </c>
      <c r="B16800" t="s">
        <v>289</v>
      </c>
      <c r="C16800" t="s">
        <v>150</v>
      </c>
      <c r="D16800" t="s">
        <v>4346</v>
      </c>
      <c r="E16800" t="s">
        <v>72</v>
      </c>
      <c r="F16800" t="b">
        <v>0</v>
      </c>
      <c r="G16800" t="s">
        <v>68</v>
      </c>
      <c r="H16800" s="1">
        <v>46205.959340277783</v>
      </c>
      <c r="I16800" t="b">
        <v>1</v>
      </c>
      <c r="J16800" t="b">
        <v>1</v>
      </c>
      <c r="K16800" t="s">
        <v>41</v>
      </c>
      <c r="L16800" t="s">
        <v>60</v>
      </c>
      <c r="M16800">
        <v>61698.055</v>
      </c>
      <c r="N16800"/>
      <c r="O16800" t="s">
        <v>29269</v>
      </c>
      <c r="P16800" t="s">
        <v>29270</v>
      </c>
    </row>
    <row r="16801" spans="1:16" x14ac:dyDescent="0.25">
      <c r="A16801" t="s">
        <v>0</v>
      </c>
      <c r="B16801" t="s">
        <v>2669</v>
      </c>
      <c r="C16801" t="s">
        <v>246</v>
      </c>
      <c r="D16801" t="s">
        <v>2360</v>
      </c>
      <c r="E16801" t="s">
        <v>59</v>
      </c>
      <c r="F16801" t="b">
        <v>0</v>
      </c>
      <c r="G16801" t="s">
        <v>65</v>
      </c>
      <c r="H16801" s="1">
        <v>46205.959432870368</v>
      </c>
      <c r="I16801" t="b">
        <v>1</v>
      </c>
      <c r="J16801" t="b">
        <v>0</v>
      </c>
      <c r="K16801" t="s">
        <v>41</v>
      </c>
      <c r="L16801" t="s">
        <v>74</v>
      </c>
      <c r="M16801"/>
      <c r="N16801">
        <v>44.52</v>
      </c>
      <c r="O16801" t="s">
        <v>1980</v>
      </c>
      <c r="P16801" t="s">
        <v>22516</v>
      </c>
    </row>
    <row r="16802" spans="1:16" x14ac:dyDescent="0.25">
      <c r="A16802" t="s">
        <v>4</v>
      </c>
      <c r="B16802" t="s">
        <v>2973</v>
      </c>
      <c r="C16802" t="s">
        <v>2928</v>
      </c>
      <c r="D16802" t="s">
        <v>4526</v>
      </c>
      <c r="E16802" t="s">
        <v>88</v>
      </c>
      <c r="F16802" t="b">
        <v>0</v>
      </c>
      <c r="G16802" t="s">
        <v>65</v>
      </c>
      <c r="H16802" s="1">
        <v>46205.959537037037</v>
      </c>
      <c r="I16802" t="b">
        <v>0</v>
      </c>
      <c r="J16802" t="b">
        <v>1</v>
      </c>
      <c r="K16802" t="s">
        <v>41</v>
      </c>
      <c r="L16802" t="s">
        <v>74</v>
      </c>
      <c r="M16802"/>
      <c r="N16802">
        <v>47</v>
      </c>
      <c r="O16802" t="s">
        <v>403</v>
      </c>
      <c r="P16802" t="s">
        <v>29271</v>
      </c>
    </row>
    <row r="16803" spans="1:16" x14ac:dyDescent="0.25">
      <c r="A16803" t="s">
        <v>3</v>
      </c>
      <c r="B16803" t="s">
        <v>29272</v>
      </c>
      <c r="C16803" t="s">
        <v>76</v>
      </c>
      <c r="D16803" t="s">
        <v>141</v>
      </c>
      <c r="E16803" t="s">
        <v>88</v>
      </c>
      <c r="F16803" t="b">
        <v>1</v>
      </c>
      <c r="G16803" t="s">
        <v>41</v>
      </c>
      <c r="H16803" s="1">
        <v>46205.961400462962</v>
      </c>
      <c r="I16803" t="b">
        <v>1</v>
      </c>
      <c r="J16803" t="b">
        <v>0</v>
      </c>
      <c r="K16803" t="s">
        <v>41</v>
      </c>
      <c r="L16803" t="s">
        <v>74</v>
      </c>
      <c r="M16803"/>
      <c r="N16803">
        <v>30</v>
      </c>
      <c r="O16803" t="s">
        <v>141</v>
      </c>
    </row>
    <row r="16804" spans="1:16" x14ac:dyDescent="0.25">
      <c r="A16804" t="s">
        <v>8</v>
      </c>
      <c r="B16804" t="s">
        <v>29273</v>
      </c>
      <c r="C16804" t="s">
        <v>118</v>
      </c>
      <c r="D16804" t="s">
        <v>4526</v>
      </c>
      <c r="E16804" t="s">
        <v>59</v>
      </c>
      <c r="F16804" t="b">
        <v>0</v>
      </c>
      <c r="G16804" t="s">
        <v>89</v>
      </c>
      <c r="H16804" s="1">
        <v>46205.964062500003</v>
      </c>
      <c r="I16804" t="b">
        <v>0</v>
      </c>
      <c r="J16804" t="b">
        <v>1</v>
      </c>
      <c r="K16804" t="s">
        <v>41</v>
      </c>
      <c r="L16804" t="s">
        <v>60</v>
      </c>
      <c r="M16804">
        <v>145000</v>
      </c>
      <c r="N16804"/>
      <c r="O16804" t="s">
        <v>29274</v>
      </c>
      <c r="P16804" t="s">
        <v>29275</v>
      </c>
    </row>
    <row r="16805" spans="1:16" x14ac:dyDescent="0.25">
      <c r="A16805" t="s">
        <v>0</v>
      </c>
      <c r="B16805" t="s">
        <v>29276</v>
      </c>
      <c r="C16805" t="s">
        <v>3056</v>
      </c>
      <c r="D16805" t="s">
        <v>29277</v>
      </c>
      <c r="E16805" t="s">
        <v>59</v>
      </c>
      <c r="F16805" t="b">
        <v>0</v>
      </c>
      <c r="G16805" t="s">
        <v>65</v>
      </c>
      <c r="H16805" s="1">
        <v>46206.001203703701</v>
      </c>
      <c r="I16805" t="b">
        <v>0</v>
      </c>
      <c r="J16805" t="b">
        <v>1</v>
      </c>
      <c r="K16805" t="s">
        <v>41</v>
      </c>
      <c r="L16805" t="s">
        <v>74</v>
      </c>
      <c r="M16805"/>
      <c r="N16805">
        <v>23</v>
      </c>
      <c r="O16805" t="s">
        <v>29278</v>
      </c>
      <c r="P16805" t="s">
        <v>3903</v>
      </c>
    </row>
    <row r="16806" spans="1:16" x14ac:dyDescent="0.25">
      <c r="A16806" t="s">
        <v>0</v>
      </c>
      <c r="B16806" t="s">
        <v>29279</v>
      </c>
      <c r="C16806" t="s">
        <v>76</v>
      </c>
      <c r="D16806" t="s">
        <v>29280</v>
      </c>
      <c r="E16806" t="s">
        <v>88</v>
      </c>
      <c r="F16806" t="b">
        <v>1</v>
      </c>
      <c r="G16806" t="s">
        <v>41</v>
      </c>
      <c r="H16806" s="1">
        <v>46206.00309027778</v>
      </c>
      <c r="I16806" t="b">
        <v>0</v>
      </c>
      <c r="J16806" t="b">
        <v>0</v>
      </c>
      <c r="K16806" t="s">
        <v>41</v>
      </c>
      <c r="L16806" t="s">
        <v>74</v>
      </c>
      <c r="M16806"/>
      <c r="N16806">
        <v>14.5</v>
      </c>
      <c r="O16806" t="s">
        <v>272</v>
      </c>
      <c r="P16806" t="s">
        <v>29281</v>
      </c>
    </row>
    <row r="16807" spans="1:16" x14ac:dyDescent="0.25">
      <c r="A16807" t="s">
        <v>1</v>
      </c>
      <c r="B16807" t="s">
        <v>1</v>
      </c>
      <c r="C16807" t="s">
        <v>537</v>
      </c>
      <c r="D16807" t="s">
        <v>4756</v>
      </c>
      <c r="E16807" t="s">
        <v>59</v>
      </c>
      <c r="F16807" t="b">
        <v>0</v>
      </c>
      <c r="G16807" t="s">
        <v>65</v>
      </c>
      <c r="H16807" s="1">
        <v>46206.005520833343</v>
      </c>
      <c r="I16807" t="b">
        <v>1</v>
      </c>
      <c r="J16807" t="b">
        <v>1</v>
      </c>
      <c r="K16807" t="s">
        <v>41</v>
      </c>
      <c r="L16807" t="s">
        <v>60</v>
      </c>
      <c r="M16807">
        <v>105000</v>
      </c>
      <c r="N16807"/>
      <c r="O16807" t="s">
        <v>6623</v>
      </c>
      <c r="P16807" t="s">
        <v>1662</v>
      </c>
    </row>
    <row r="16808" spans="1:16" x14ac:dyDescent="0.25">
      <c r="A16808" t="s">
        <v>5</v>
      </c>
      <c r="B16808" t="s">
        <v>5</v>
      </c>
      <c r="C16808" t="s">
        <v>537</v>
      </c>
      <c r="D16808" t="s">
        <v>4756</v>
      </c>
      <c r="E16808" t="s">
        <v>59</v>
      </c>
      <c r="F16808" t="b">
        <v>0</v>
      </c>
      <c r="G16808" t="s">
        <v>73</v>
      </c>
      <c r="H16808" s="1">
        <v>46206.005624999998</v>
      </c>
      <c r="I16808" t="b">
        <v>1</v>
      </c>
      <c r="J16808" t="b">
        <v>1</v>
      </c>
      <c r="K16808" t="s">
        <v>41</v>
      </c>
      <c r="L16808" t="s">
        <v>60</v>
      </c>
      <c r="M16808">
        <v>115000</v>
      </c>
      <c r="N16808"/>
      <c r="O16808" t="s">
        <v>6623</v>
      </c>
      <c r="P16808" t="s">
        <v>1662</v>
      </c>
    </row>
    <row r="16809" spans="1:16" x14ac:dyDescent="0.25">
      <c r="A16809" t="s">
        <v>5</v>
      </c>
      <c r="B16809" t="s">
        <v>1878</v>
      </c>
      <c r="C16809" t="s">
        <v>955</v>
      </c>
      <c r="D16809" t="s">
        <v>4346</v>
      </c>
      <c r="E16809" t="s">
        <v>59</v>
      </c>
      <c r="F16809" t="b">
        <v>0</v>
      </c>
      <c r="G16809" t="s">
        <v>13</v>
      </c>
      <c r="H16809" s="1">
        <v>46206.006192129629</v>
      </c>
      <c r="I16809" t="b">
        <v>1</v>
      </c>
      <c r="J16809" t="b">
        <v>0</v>
      </c>
      <c r="K16809" t="s">
        <v>13</v>
      </c>
      <c r="L16809" t="s">
        <v>60</v>
      </c>
      <c r="M16809">
        <v>209500</v>
      </c>
      <c r="N16809"/>
      <c r="O16809" t="s">
        <v>16795</v>
      </c>
      <c r="P16809" t="s">
        <v>29282</v>
      </c>
    </row>
    <row r="16810" spans="1:16" x14ac:dyDescent="0.25">
      <c r="A16810" t="s">
        <v>5</v>
      </c>
      <c r="B16810" t="s">
        <v>1878</v>
      </c>
      <c r="C16810" t="s">
        <v>2064</v>
      </c>
      <c r="D16810" t="s">
        <v>3761</v>
      </c>
      <c r="E16810" t="s">
        <v>59</v>
      </c>
      <c r="F16810" t="b">
        <v>0</v>
      </c>
      <c r="G16810" t="s">
        <v>13</v>
      </c>
      <c r="H16810" s="1">
        <v>46206.006192129629</v>
      </c>
      <c r="I16810" t="b">
        <v>1</v>
      </c>
      <c r="J16810" t="b">
        <v>0</v>
      </c>
      <c r="K16810" t="s">
        <v>13</v>
      </c>
      <c r="L16810" t="s">
        <v>60</v>
      </c>
      <c r="M16810">
        <v>209500</v>
      </c>
      <c r="N16810"/>
      <c r="O16810" t="s">
        <v>16795</v>
      </c>
      <c r="P16810" t="s">
        <v>29282</v>
      </c>
    </row>
    <row r="16811" spans="1:16" x14ac:dyDescent="0.25">
      <c r="A16811" t="s">
        <v>2</v>
      </c>
      <c r="B16811" t="s">
        <v>2</v>
      </c>
      <c r="C16811" t="s">
        <v>29283</v>
      </c>
      <c r="D16811" t="s">
        <v>4756</v>
      </c>
      <c r="E16811" t="s">
        <v>59</v>
      </c>
      <c r="F16811" t="b">
        <v>0</v>
      </c>
      <c r="G16811" t="s">
        <v>68</v>
      </c>
      <c r="H16811" s="1">
        <v>46206.084456018521</v>
      </c>
      <c r="I16811" t="b">
        <v>0</v>
      </c>
      <c r="J16811" t="b">
        <v>0</v>
      </c>
      <c r="K16811" t="s">
        <v>41</v>
      </c>
      <c r="L16811" t="s">
        <v>60</v>
      </c>
      <c r="M16811">
        <v>110000</v>
      </c>
      <c r="N16811"/>
      <c r="O16811" t="s">
        <v>29284</v>
      </c>
      <c r="P16811" t="s">
        <v>29285</v>
      </c>
    </row>
    <row r="16812" spans="1:16" x14ac:dyDescent="0.25">
      <c r="A16812" t="s">
        <v>7</v>
      </c>
      <c r="B16812" t="s">
        <v>29286</v>
      </c>
      <c r="C16812" t="s">
        <v>41</v>
      </c>
      <c r="D16812" t="s">
        <v>4346</v>
      </c>
      <c r="E16812" t="s">
        <v>59</v>
      </c>
      <c r="F16812" t="b">
        <v>0</v>
      </c>
      <c r="G16812" t="s">
        <v>41</v>
      </c>
      <c r="H16812" s="1">
        <v>46206.212418981479</v>
      </c>
      <c r="I16812" t="b">
        <v>1</v>
      </c>
      <c r="J16812" t="b">
        <v>1</v>
      </c>
      <c r="K16812" t="s">
        <v>41</v>
      </c>
      <c r="L16812" t="s">
        <v>60</v>
      </c>
      <c r="M16812">
        <v>130000</v>
      </c>
      <c r="N16812"/>
      <c r="O16812" t="s">
        <v>569</v>
      </c>
      <c r="P16812" t="s">
        <v>146</v>
      </c>
    </row>
    <row r="16813" spans="1:16" x14ac:dyDescent="0.25">
      <c r="A16813" t="s">
        <v>1</v>
      </c>
      <c r="B16813" t="s">
        <v>1320</v>
      </c>
      <c r="C16813" t="s">
        <v>845</v>
      </c>
      <c r="D16813" t="s">
        <v>5475</v>
      </c>
      <c r="E16813" t="s">
        <v>59</v>
      </c>
      <c r="F16813" t="b">
        <v>0</v>
      </c>
      <c r="G16813" t="s">
        <v>73</v>
      </c>
      <c r="H16813" s="1">
        <v>46206.215046296304</v>
      </c>
      <c r="I16813" t="b">
        <v>0</v>
      </c>
      <c r="J16813" t="b">
        <v>1</v>
      </c>
      <c r="K16813" t="s">
        <v>41</v>
      </c>
      <c r="L16813" t="s">
        <v>60</v>
      </c>
      <c r="M16813">
        <v>125000</v>
      </c>
      <c r="N16813"/>
      <c r="O16813" t="s">
        <v>24410</v>
      </c>
      <c r="P16813" t="s">
        <v>1377</v>
      </c>
    </row>
    <row r="16814" spans="1:16" x14ac:dyDescent="0.25">
      <c r="A16814" t="s">
        <v>5</v>
      </c>
      <c r="B16814" t="s">
        <v>29287</v>
      </c>
      <c r="C16814" t="s">
        <v>2895</v>
      </c>
      <c r="D16814" t="s">
        <v>5102</v>
      </c>
      <c r="E16814" t="s">
        <v>59</v>
      </c>
      <c r="F16814" t="b">
        <v>0</v>
      </c>
      <c r="G16814" t="s">
        <v>13</v>
      </c>
      <c r="H16814" s="1">
        <v>46206.257326388892</v>
      </c>
      <c r="I16814" t="b">
        <v>0</v>
      </c>
      <c r="J16814" t="b">
        <v>0</v>
      </c>
      <c r="K16814" t="s">
        <v>13</v>
      </c>
      <c r="L16814" t="s">
        <v>60</v>
      </c>
      <c r="M16814">
        <v>190000</v>
      </c>
      <c r="N16814"/>
      <c r="O16814" t="s">
        <v>29288</v>
      </c>
      <c r="P16814" t="s">
        <v>29289</v>
      </c>
    </row>
    <row r="16815" spans="1:16" x14ac:dyDescent="0.25">
      <c r="A16815" t="s">
        <v>1</v>
      </c>
      <c r="B16815" t="s">
        <v>29290</v>
      </c>
      <c r="C16815" t="s">
        <v>185</v>
      </c>
      <c r="D16815" t="s">
        <v>4526</v>
      </c>
      <c r="E16815" t="s">
        <v>59</v>
      </c>
      <c r="F16815" t="b">
        <v>0</v>
      </c>
      <c r="G16815" t="s">
        <v>19</v>
      </c>
      <c r="H16815" s="1">
        <v>46206.258136574077</v>
      </c>
      <c r="I16815" t="b">
        <v>1</v>
      </c>
      <c r="J16815" t="b">
        <v>0</v>
      </c>
      <c r="K16815" t="s">
        <v>19</v>
      </c>
      <c r="L16815" t="s">
        <v>60</v>
      </c>
      <c r="M16815">
        <v>1350000</v>
      </c>
      <c r="N16815"/>
      <c r="O16815" t="s">
        <v>24816</v>
      </c>
      <c r="P16815" t="s">
        <v>6585</v>
      </c>
    </row>
    <row r="16816" spans="1:16" x14ac:dyDescent="0.25">
      <c r="A16816" t="s">
        <v>1</v>
      </c>
      <c r="B16816" t="s">
        <v>1596</v>
      </c>
      <c r="C16816" t="s">
        <v>6181</v>
      </c>
      <c r="D16816" t="s">
        <v>4756</v>
      </c>
      <c r="E16816" t="s">
        <v>59</v>
      </c>
      <c r="F16816" t="b">
        <v>0</v>
      </c>
      <c r="G16816" t="s">
        <v>68</v>
      </c>
      <c r="H16816" s="1">
        <v>46206.298333333332</v>
      </c>
      <c r="I16816" t="b">
        <v>0</v>
      </c>
      <c r="J16816" t="b">
        <v>0</v>
      </c>
      <c r="K16816" t="s">
        <v>41</v>
      </c>
      <c r="L16816" t="s">
        <v>60</v>
      </c>
      <c r="M16816">
        <v>148700</v>
      </c>
      <c r="N16816"/>
      <c r="O16816" t="s">
        <v>5635</v>
      </c>
      <c r="P16816" t="s">
        <v>9748</v>
      </c>
    </row>
    <row r="16817" spans="1:16" x14ac:dyDescent="0.25">
      <c r="A16817" t="s">
        <v>1</v>
      </c>
      <c r="B16817" t="s">
        <v>1596</v>
      </c>
      <c r="C16817" t="s">
        <v>5634</v>
      </c>
      <c r="D16817" t="s">
        <v>4756</v>
      </c>
      <c r="E16817" t="s">
        <v>59</v>
      </c>
      <c r="F16817" t="b">
        <v>0</v>
      </c>
      <c r="G16817" t="s">
        <v>73</v>
      </c>
      <c r="H16817" s="1">
        <v>46206.298391203702</v>
      </c>
      <c r="I16817" t="b">
        <v>1</v>
      </c>
      <c r="J16817" t="b">
        <v>0</v>
      </c>
      <c r="K16817" t="s">
        <v>41</v>
      </c>
      <c r="L16817" t="s">
        <v>60</v>
      </c>
      <c r="M16817">
        <v>148700</v>
      </c>
      <c r="N16817"/>
      <c r="O16817" t="s">
        <v>5635</v>
      </c>
    </row>
    <row r="16818" spans="1:16" x14ac:dyDescent="0.25">
      <c r="A16818" t="s">
        <v>1</v>
      </c>
      <c r="B16818" t="s">
        <v>29291</v>
      </c>
      <c r="C16818" t="s">
        <v>33</v>
      </c>
      <c r="D16818" t="s">
        <v>4346</v>
      </c>
      <c r="E16818" t="s">
        <v>59</v>
      </c>
      <c r="F16818" t="b">
        <v>0</v>
      </c>
      <c r="G16818" t="s">
        <v>33</v>
      </c>
      <c r="H16818" s="1">
        <v>46206.300717592603</v>
      </c>
      <c r="I16818" t="b">
        <v>1</v>
      </c>
      <c r="J16818" t="b">
        <v>0</v>
      </c>
      <c r="K16818" t="s">
        <v>33</v>
      </c>
      <c r="L16818" t="s">
        <v>60</v>
      </c>
      <c r="M16818">
        <v>65000</v>
      </c>
      <c r="N16818"/>
      <c r="O16818" t="s">
        <v>26739</v>
      </c>
      <c r="P16818" t="s">
        <v>29292</v>
      </c>
    </row>
    <row r="16819" spans="1:16" x14ac:dyDescent="0.25">
      <c r="A16819" t="s">
        <v>7</v>
      </c>
      <c r="B16819" t="s">
        <v>29293</v>
      </c>
      <c r="C16819" t="s">
        <v>40</v>
      </c>
      <c r="D16819" t="s">
        <v>4526</v>
      </c>
      <c r="E16819" t="s">
        <v>59</v>
      </c>
      <c r="F16819" t="b">
        <v>0</v>
      </c>
      <c r="G16819" t="s">
        <v>40</v>
      </c>
      <c r="H16819" s="1">
        <v>46206.337407407409</v>
      </c>
      <c r="I16819" t="b">
        <v>0</v>
      </c>
      <c r="J16819" t="b">
        <v>0</v>
      </c>
      <c r="K16819" t="s">
        <v>40</v>
      </c>
      <c r="L16819" t="s">
        <v>60</v>
      </c>
      <c r="M16819">
        <v>57500</v>
      </c>
      <c r="N16819"/>
      <c r="O16819" t="s">
        <v>25259</v>
      </c>
      <c r="P16819" t="s">
        <v>2318</v>
      </c>
    </row>
    <row r="16820" spans="1:16" x14ac:dyDescent="0.25">
      <c r="A16820" t="s">
        <v>1</v>
      </c>
      <c r="B16820" t="s">
        <v>29294</v>
      </c>
      <c r="C16820" t="s">
        <v>207</v>
      </c>
      <c r="D16820" t="s">
        <v>2360</v>
      </c>
      <c r="E16820" t="s">
        <v>59</v>
      </c>
      <c r="F16820" t="b">
        <v>0</v>
      </c>
      <c r="G16820" t="s">
        <v>65</v>
      </c>
      <c r="H16820" s="1">
        <v>46206.340127314812</v>
      </c>
      <c r="I16820" t="b">
        <v>0</v>
      </c>
      <c r="J16820" t="b">
        <v>1</v>
      </c>
      <c r="K16820" t="s">
        <v>41</v>
      </c>
      <c r="L16820" t="s">
        <v>60</v>
      </c>
      <c r="M16820">
        <v>167500</v>
      </c>
      <c r="N16820"/>
      <c r="O16820" t="s">
        <v>6224</v>
      </c>
      <c r="P16820" t="s">
        <v>2041</v>
      </c>
    </row>
    <row r="16821" spans="1:16" x14ac:dyDescent="0.25">
      <c r="A16821" t="s">
        <v>4</v>
      </c>
      <c r="B16821" t="s">
        <v>29295</v>
      </c>
      <c r="C16821" t="s">
        <v>2649</v>
      </c>
      <c r="D16821" t="s">
        <v>5349</v>
      </c>
      <c r="E16821" t="s">
        <v>59</v>
      </c>
      <c r="F16821" t="b">
        <v>0</v>
      </c>
      <c r="G16821" t="s">
        <v>39</v>
      </c>
      <c r="H16821" s="1">
        <v>46206.342719907407</v>
      </c>
      <c r="I16821" t="b">
        <v>0</v>
      </c>
      <c r="J16821" t="b">
        <v>0</v>
      </c>
      <c r="K16821" t="s">
        <v>39</v>
      </c>
      <c r="L16821" t="s">
        <v>60</v>
      </c>
      <c r="M16821">
        <v>256000</v>
      </c>
      <c r="N16821"/>
      <c r="O16821" t="s">
        <v>1885</v>
      </c>
      <c r="P16821" t="s">
        <v>29296</v>
      </c>
    </row>
    <row r="16822" spans="1:16" x14ac:dyDescent="0.25">
      <c r="A16822" t="s">
        <v>2</v>
      </c>
      <c r="B16822" t="s">
        <v>29297</v>
      </c>
      <c r="C16822" t="s">
        <v>76</v>
      </c>
      <c r="D16822" t="s">
        <v>4346</v>
      </c>
      <c r="E16822" t="s">
        <v>59</v>
      </c>
      <c r="F16822" t="b">
        <v>1</v>
      </c>
      <c r="G16822" t="s">
        <v>77</v>
      </c>
      <c r="H16822" s="1">
        <v>46206.379236111112</v>
      </c>
      <c r="I16822" t="b">
        <v>0</v>
      </c>
      <c r="J16822" t="b">
        <v>1</v>
      </c>
      <c r="K16822" t="s">
        <v>41</v>
      </c>
      <c r="L16822" t="s">
        <v>60</v>
      </c>
      <c r="M16822">
        <v>107190</v>
      </c>
      <c r="N16822"/>
      <c r="O16822" t="s">
        <v>29298</v>
      </c>
    </row>
    <row r="16823" spans="1:16" x14ac:dyDescent="0.25">
      <c r="A16823" t="s">
        <v>6</v>
      </c>
      <c r="B16823" t="s">
        <v>24038</v>
      </c>
      <c r="C16823" t="s">
        <v>194</v>
      </c>
      <c r="D16823" t="s">
        <v>4526</v>
      </c>
      <c r="E16823" t="s">
        <v>59</v>
      </c>
      <c r="F16823" t="b">
        <v>0</v>
      </c>
      <c r="G16823" t="s">
        <v>65</v>
      </c>
      <c r="H16823" s="1">
        <v>46206.379328703697</v>
      </c>
      <c r="I16823" t="b">
        <v>0</v>
      </c>
      <c r="J16823" t="b">
        <v>1</v>
      </c>
      <c r="K16823" t="s">
        <v>41</v>
      </c>
      <c r="L16823" t="s">
        <v>60</v>
      </c>
      <c r="M16823">
        <v>207500</v>
      </c>
      <c r="N16823"/>
      <c r="O16823" t="s">
        <v>307</v>
      </c>
      <c r="P16823" t="s">
        <v>7770</v>
      </c>
    </row>
    <row r="16824" spans="1:16" x14ac:dyDescent="0.25">
      <c r="A16824" t="s">
        <v>2</v>
      </c>
      <c r="B16824" t="s">
        <v>29299</v>
      </c>
      <c r="C16824" t="s">
        <v>3879</v>
      </c>
      <c r="D16824" t="s">
        <v>4550</v>
      </c>
      <c r="E16824" t="s">
        <v>59</v>
      </c>
      <c r="F16824" t="b">
        <v>0</v>
      </c>
      <c r="G16824" t="s">
        <v>65</v>
      </c>
      <c r="H16824" s="1">
        <v>46206.379328703697</v>
      </c>
      <c r="I16824" t="b">
        <v>0</v>
      </c>
      <c r="J16824" t="b">
        <v>1</v>
      </c>
      <c r="K16824" t="s">
        <v>41</v>
      </c>
      <c r="L16824" t="s">
        <v>60</v>
      </c>
      <c r="M16824">
        <v>157500</v>
      </c>
      <c r="N16824"/>
      <c r="O16824" t="s">
        <v>14035</v>
      </c>
      <c r="P16824" t="s">
        <v>29300</v>
      </c>
    </row>
    <row r="16825" spans="1:16" x14ac:dyDescent="0.25">
      <c r="A16825" t="s">
        <v>1</v>
      </c>
      <c r="B16825" t="s">
        <v>29301</v>
      </c>
      <c r="C16825" t="s">
        <v>370</v>
      </c>
      <c r="D16825" t="s">
        <v>4526</v>
      </c>
      <c r="E16825" t="s">
        <v>59</v>
      </c>
      <c r="F16825" t="b">
        <v>0</v>
      </c>
      <c r="G16825" t="s">
        <v>89</v>
      </c>
      <c r="H16825" s="1">
        <v>46206.381678240738</v>
      </c>
      <c r="I16825" t="b">
        <v>0</v>
      </c>
      <c r="J16825" t="b">
        <v>1</v>
      </c>
      <c r="K16825" t="s">
        <v>41</v>
      </c>
      <c r="L16825" t="s">
        <v>60</v>
      </c>
      <c r="M16825">
        <v>183500</v>
      </c>
      <c r="N16825"/>
      <c r="O16825" t="s">
        <v>7675</v>
      </c>
      <c r="P16825" t="s">
        <v>29302</v>
      </c>
    </row>
    <row r="16826" spans="1:16" x14ac:dyDescent="0.25">
      <c r="A16826" t="s">
        <v>5</v>
      </c>
      <c r="B16826" t="s">
        <v>29303</v>
      </c>
      <c r="C16826" t="s">
        <v>9560</v>
      </c>
      <c r="D16826" t="s">
        <v>4346</v>
      </c>
      <c r="E16826" t="s">
        <v>59</v>
      </c>
      <c r="F16826" t="b">
        <v>0</v>
      </c>
      <c r="G16826" t="s">
        <v>19</v>
      </c>
      <c r="H16826" s="1">
        <v>46206.383090277777</v>
      </c>
      <c r="I16826" t="b">
        <v>1</v>
      </c>
      <c r="J16826" t="b">
        <v>0</v>
      </c>
      <c r="K16826" t="s">
        <v>19</v>
      </c>
      <c r="L16826" t="s">
        <v>60</v>
      </c>
      <c r="M16826">
        <v>2000000</v>
      </c>
      <c r="N16826"/>
      <c r="O16826" t="s">
        <v>29304</v>
      </c>
      <c r="P16826" t="s">
        <v>29305</v>
      </c>
    </row>
    <row r="16827" spans="1:16" x14ac:dyDescent="0.25">
      <c r="A16827" t="s">
        <v>2</v>
      </c>
      <c r="B16827" t="s">
        <v>29306</v>
      </c>
      <c r="C16827" t="s">
        <v>201</v>
      </c>
      <c r="D16827" t="s">
        <v>2360</v>
      </c>
      <c r="E16827" t="s">
        <v>59</v>
      </c>
      <c r="F16827" t="b">
        <v>0</v>
      </c>
      <c r="G16827" t="s">
        <v>77</v>
      </c>
      <c r="H16827" s="1">
        <v>46206.41847222222</v>
      </c>
      <c r="I16827" t="b">
        <v>0</v>
      </c>
      <c r="J16827" t="b">
        <v>0</v>
      </c>
      <c r="K16827" t="s">
        <v>41</v>
      </c>
      <c r="L16827" t="s">
        <v>60</v>
      </c>
      <c r="M16827">
        <v>144500</v>
      </c>
      <c r="N16827"/>
      <c r="O16827" t="s">
        <v>13713</v>
      </c>
      <c r="P16827" t="s">
        <v>29307</v>
      </c>
    </row>
    <row r="16828" spans="1:16" x14ac:dyDescent="0.25">
      <c r="A16828" t="s">
        <v>2</v>
      </c>
      <c r="B16828" t="s">
        <v>24883</v>
      </c>
      <c r="C16828" t="s">
        <v>5026</v>
      </c>
      <c r="D16828" t="s">
        <v>4526</v>
      </c>
      <c r="E16828" t="s">
        <v>59</v>
      </c>
      <c r="F16828" t="b">
        <v>0</v>
      </c>
      <c r="G16828" t="s">
        <v>40</v>
      </c>
      <c r="H16828" s="1">
        <v>46206.420925925922</v>
      </c>
      <c r="I16828" t="b">
        <v>0</v>
      </c>
      <c r="J16828" t="b">
        <v>0</v>
      </c>
      <c r="K16828" t="s">
        <v>40</v>
      </c>
      <c r="L16828" t="s">
        <v>60</v>
      </c>
      <c r="M16828">
        <v>26300</v>
      </c>
      <c r="N16828"/>
      <c r="O16828" t="s">
        <v>24884</v>
      </c>
      <c r="P16828" t="s">
        <v>24885</v>
      </c>
    </row>
    <row r="16829" spans="1:16" x14ac:dyDescent="0.25">
      <c r="A16829" t="s">
        <v>2</v>
      </c>
      <c r="B16829" t="s">
        <v>862</v>
      </c>
      <c r="C16829" t="s">
        <v>5154</v>
      </c>
      <c r="D16829" t="s">
        <v>4526</v>
      </c>
      <c r="E16829" t="s">
        <v>59</v>
      </c>
      <c r="F16829" t="b">
        <v>0</v>
      </c>
      <c r="G16829" t="s">
        <v>40</v>
      </c>
      <c r="H16829" s="1">
        <v>46206.423171296286</v>
      </c>
      <c r="I16829" t="b">
        <v>0</v>
      </c>
      <c r="J16829" t="b">
        <v>0</v>
      </c>
      <c r="K16829" t="s">
        <v>40</v>
      </c>
      <c r="L16829" t="s">
        <v>60</v>
      </c>
      <c r="M16829">
        <v>67500</v>
      </c>
      <c r="N16829"/>
      <c r="O16829" t="s">
        <v>6925</v>
      </c>
      <c r="P16829" t="s">
        <v>310</v>
      </c>
    </row>
    <row r="16830" spans="1:16" x14ac:dyDescent="0.25">
      <c r="A16830" t="s">
        <v>1</v>
      </c>
      <c r="B16830" t="s">
        <v>23464</v>
      </c>
      <c r="C16830" t="s">
        <v>13767</v>
      </c>
      <c r="D16830" t="s">
        <v>4346</v>
      </c>
      <c r="E16830" t="s">
        <v>59</v>
      </c>
      <c r="F16830" t="b">
        <v>0</v>
      </c>
      <c r="G16830" t="s">
        <v>19</v>
      </c>
      <c r="H16830" s="1">
        <v>46206.424768518518</v>
      </c>
      <c r="I16830" t="b">
        <v>1</v>
      </c>
      <c r="J16830" t="b">
        <v>0</v>
      </c>
      <c r="K16830" t="s">
        <v>19</v>
      </c>
      <c r="L16830" t="s">
        <v>60</v>
      </c>
      <c r="M16830">
        <v>27090</v>
      </c>
      <c r="N16830"/>
      <c r="O16830" t="s">
        <v>23465</v>
      </c>
      <c r="P16830" t="s">
        <v>29308</v>
      </c>
    </row>
    <row r="16831" spans="1:16" x14ac:dyDescent="0.25">
      <c r="A16831" t="s">
        <v>1</v>
      </c>
      <c r="B16831" t="s">
        <v>23464</v>
      </c>
      <c r="C16831" t="s">
        <v>14540</v>
      </c>
      <c r="D16831" t="s">
        <v>4346</v>
      </c>
      <c r="E16831" t="s">
        <v>59</v>
      </c>
      <c r="F16831" t="b">
        <v>0</v>
      </c>
      <c r="G16831" t="s">
        <v>19</v>
      </c>
      <c r="H16831" s="1">
        <v>46206.424791666657</v>
      </c>
      <c r="I16831" t="b">
        <v>1</v>
      </c>
      <c r="J16831" t="b">
        <v>0</v>
      </c>
      <c r="K16831" t="s">
        <v>19</v>
      </c>
      <c r="L16831" t="s">
        <v>60</v>
      </c>
      <c r="M16831">
        <v>27090</v>
      </c>
      <c r="N16831"/>
      <c r="O16831" t="s">
        <v>23465</v>
      </c>
      <c r="P16831" t="s">
        <v>29308</v>
      </c>
    </row>
    <row r="16832" spans="1:16" x14ac:dyDescent="0.25">
      <c r="A16832" t="s">
        <v>1</v>
      </c>
      <c r="B16832" t="s">
        <v>29309</v>
      </c>
      <c r="C16832" t="s">
        <v>19</v>
      </c>
      <c r="D16832" t="s">
        <v>4526</v>
      </c>
      <c r="E16832" t="s">
        <v>59</v>
      </c>
      <c r="F16832" t="b">
        <v>0</v>
      </c>
      <c r="G16832" t="s">
        <v>19</v>
      </c>
      <c r="H16832" s="1">
        <v>46206.424826388888</v>
      </c>
      <c r="I16832" t="b">
        <v>0</v>
      </c>
      <c r="J16832" t="b">
        <v>0</v>
      </c>
      <c r="K16832" t="s">
        <v>19</v>
      </c>
      <c r="L16832" t="s">
        <v>60</v>
      </c>
      <c r="M16832">
        <v>2250000</v>
      </c>
      <c r="N16832"/>
      <c r="O16832" t="s">
        <v>24816</v>
      </c>
      <c r="P16832" t="s">
        <v>29310</v>
      </c>
    </row>
    <row r="16833" spans="1:16" x14ac:dyDescent="0.25">
      <c r="A16833" t="s">
        <v>7</v>
      </c>
      <c r="B16833" t="s">
        <v>7</v>
      </c>
      <c r="C16833" t="s">
        <v>5154</v>
      </c>
      <c r="D16833" t="s">
        <v>4526</v>
      </c>
      <c r="E16833" t="s">
        <v>59</v>
      </c>
      <c r="F16833" t="b">
        <v>0</v>
      </c>
      <c r="G16833" t="s">
        <v>40</v>
      </c>
      <c r="H16833" s="1">
        <v>46206.462407407409</v>
      </c>
      <c r="I16833" t="b">
        <v>1</v>
      </c>
      <c r="J16833" t="b">
        <v>0</v>
      </c>
      <c r="K16833" t="s">
        <v>40</v>
      </c>
      <c r="L16833" t="s">
        <v>60</v>
      </c>
      <c r="M16833">
        <v>57500</v>
      </c>
      <c r="N16833"/>
      <c r="O16833" t="s">
        <v>6925</v>
      </c>
      <c r="P16833" t="s">
        <v>196</v>
      </c>
    </row>
    <row r="16834" spans="1:16" x14ac:dyDescent="0.25">
      <c r="A16834" t="s">
        <v>2</v>
      </c>
      <c r="B16834" t="s">
        <v>29311</v>
      </c>
      <c r="C16834" t="s">
        <v>9736</v>
      </c>
      <c r="D16834" t="s">
        <v>4526</v>
      </c>
      <c r="E16834" t="s">
        <v>59</v>
      </c>
      <c r="F16834" t="b">
        <v>0</v>
      </c>
      <c r="G16834" t="s">
        <v>73</v>
      </c>
      <c r="H16834" s="1">
        <v>46206.462638888886</v>
      </c>
      <c r="I16834" t="b">
        <v>0</v>
      </c>
      <c r="J16834" t="b">
        <v>0</v>
      </c>
      <c r="K16834" t="s">
        <v>41</v>
      </c>
      <c r="L16834" t="s">
        <v>74</v>
      </c>
      <c r="M16834"/>
      <c r="N16834">
        <v>62.5</v>
      </c>
      <c r="O16834" t="s">
        <v>29312</v>
      </c>
      <c r="P16834" t="s">
        <v>29313</v>
      </c>
    </row>
    <row r="16835" spans="1:16" x14ac:dyDescent="0.25">
      <c r="A16835" t="s">
        <v>2</v>
      </c>
      <c r="B16835" t="s">
        <v>29314</v>
      </c>
      <c r="C16835" t="s">
        <v>19</v>
      </c>
      <c r="D16835" t="s">
        <v>26562</v>
      </c>
      <c r="E16835" t="s">
        <v>59</v>
      </c>
      <c r="F16835" t="b">
        <v>0</v>
      </c>
      <c r="G16835" t="s">
        <v>19</v>
      </c>
      <c r="H16835" s="1">
        <v>46206.463564814818</v>
      </c>
      <c r="I16835" t="b">
        <v>0</v>
      </c>
      <c r="J16835" t="b">
        <v>0</v>
      </c>
      <c r="K16835" t="s">
        <v>19</v>
      </c>
      <c r="L16835" t="s">
        <v>60</v>
      </c>
      <c r="M16835">
        <v>4000000</v>
      </c>
      <c r="N16835"/>
      <c r="O16835" t="s">
        <v>29315</v>
      </c>
    </row>
    <row r="16836" spans="1:16" x14ac:dyDescent="0.25">
      <c r="A16836" t="s">
        <v>1</v>
      </c>
      <c r="B16836" t="s">
        <v>553</v>
      </c>
      <c r="C16836" t="s">
        <v>162</v>
      </c>
      <c r="D16836" t="s">
        <v>4526</v>
      </c>
      <c r="E16836" t="s">
        <v>59</v>
      </c>
      <c r="F16836" t="b">
        <v>0</v>
      </c>
      <c r="G16836" t="s">
        <v>73</v>
      </c>
      <c r="H16836" s="1">
        <v>46206.46502314815</v>
      </c>
      <c r="I16836" t="b">
        <v>0</v>
      </c>
      <c r="J16836" t="b">
        <v>1</v>
      </c>
      <c r="K16836" t="s">
        <v>41</v>
      </c>
      <c r="L16836" t="s">
        <v>60</v>
      </c>
      <c r="M16836">
        <v>177500</v>
      </c>
      <c r="N16836"/>
      <c r="O16836" t="s">
        <v>343</v>
      </c>
      <c r="P16836" t="s">
        <v>19493</v>
      </c>
    </row>
    <row r="16837" spans="1:16" x14ac:dyDescent="0.25">
      <c r="A16837" t="s">
        <v>1</v>
      </c>
      <c r="B16837" t="s">
        <v>358</v>
      </c>
      <c r="C16837" t="s">
        <v>29316</v>
      </c>
      <c r="D16837" t="s">
        <v>4346</v>
      </c>
      <c r="E16837" t="s">
        <v>59</v>
      </c>
      <c r="F16837" t="b">
        <v>0</v>
      </c>
      <c r="G16837" t="s">
        <v>40</v>
      </c>
      <c r="H16837" s="1">
        <v>46206.467743055553</v>
      </c>
      <c r="I16837" t="b">
        <v>1</v>
      </c>
      <c r="J16837" t="b">
        <v>0</v>
      </c>
      <c r="K16837" t="s">
        <v>40</v>
      </c>
      <c r="L16837" t="s">
        <v>60</v>
      </c>
      <c r="M16837">
        <v>30000</v>
      </c>
      <c r="N16837"/>
      <c r="O16837" t="s">
        <v>29317</v>
      </c>
      <c r="P16837" t="s">
        <v>85</v>
      </c>
    </row>
    <row r="16838" spans="1:16" x14ac:dyDescent="0.25">
      <c r="A16838" t="s">
        <v>1</v>
      </c>
      <c r="B16838" t="s">
        <v>2761</v>
      </c>
      <c r="C16838" t="s">
        <v>21656</v>
      </c>
      <c r="D16838" t="s">
        <v>4346</v>
      </c>
      <c r="E16838" t="s">
        <v>59</v>
      </c>
      <c r="F16838" t="b">
        <v>0</v>
      </c>
      <c r="G16838" t="s">
        <v>40</v>
      </c>
      <c r="H16838" s="1">
        <v>46206.467743055553</v>
      </c>
      <c r="I16838" t="b">
        <v>0</v>
      </c>
      <c r="J16838" t="b">
        <v>0</v>
      </c>
      <c r="K16838" t="s">
        <v>40</v>
      </c>
      <c r="L16838" t="s">
        <v>60</v>
      </c>
      <c r="M16838">
        <v>67166.559999999998</v>
      </c>
      <c r="N16838"/>
      <c r="O16838" t="s">
        <v>29318</v>
      </c>
      <c r="P16838" t="s">
        <v>26281</v>
      </c>
    </row>
    <row r="16839" spans="1:16" x14ac:dyDescent="0.25">
      <c r="A16839" t="s">
        <v>0</v>
      </c>
      <c r="B16839" t="s">
        <v>0</v>
      </c>
      <c r="C16839" t="s">
        <v>7144</v>
      </c>
      <c r="D16839" t="s">
        <v>4346</v>
      </c>
      <c r="E16839" t="s">
        <v>59</v>
      </c>
      <c r="F16839" t="b">
        <v>0</v>
      </c>
      <c r="G16839" t="s">
        <v>40</v>
      </c>
      <c r="H16839" s="1">
        <v>46206.504074074073</v>
      </c>
      <c r="I16839" t="b">
        <v>1</v>
      </c>
      <c r="J16839" t="b">
        <v>0</v>
      </c>
      <c r="K16839" t="s">
        <v>40</v>
      </c>
      <c r="L16839" t="s">
        <v>60</v>
      </c>
      <c r="M16839">
        <v>40000</v>
      </c>
      <c r="N16839"/>
      <c r="O16839" t="s">
        <v>11503</v>
      </c>
      <c r="P16839" t="s">
        <v>29319</v>
      </c>
    </row>
    <row r="16840" spans="1:16" x14ac:dyDescent="0.25">
      <c r="A16840" t="s">
        <v>2</v>
      </c>
      <c r="B16840" t="s">
        <v>29320</v>
      </c>
      <c r="C16840" t="s">
        <v>92</v>
      </c>
      <c r="D16840" t="s">
        <v>4346</v>
      </c>
      <c r="E16840" t="s">
        <v>59</v>
      </c>
      <c r="F16840" t="b">
        <v>0</v>
      </c>
      <c r="G16840" t="s">
        <v>77</v>
      </c>
      <c r="H16840" s="1">
        <v>46206.504236111112</v>
      </c>
      <c r="I16840" t="b">
        <v>0</v>
      </c>
      <c r="J16840" t="b">
        <v>1</v>
      </c>
      <c r="K16840" t="s">
        <v>41</v>
      </c>
      <c r="L16840" t="s">
        <v>60</v>
      </c>
      <c r="M16840">
        <v>286500</v>
      </c>
      <c r="N16840"/>
      <c r="O16840" t="s">
        <v>402</v>
      </c>
      <c r="P16840" t="s">
        <v>29321</v>
      </c>
    </row>
    <row r="16841" spans="1:16" x14ac:dyDescent="0.25">
      <c r="A16841" t="s">
        <v>1</v>
      </c>
      <c r="B16841" t="s">
        <v>29322</v>
      </c>
      <c r="C16841" t="s">
        <v>423</v>
      </c>
      <c r="D16841" t="s">
        <v>4526</v>
      </c>
      <c r="E16841" t="s">
        <v>59</v>
      </c>
      <c r="F16841" t="b">
        <v>0</v>
      </c>
      <c r="G16841" t="s">
        <v>65</v>
      </c>
      <c r="H16841" s="1">
        <v>46206.506805555553</v>
      </c>
      <c r="I16841" t="b">
        <v>0</v>
      </c>
      <c r="J16841" t="b">
        <v>1</v>
      </c>
      <c r="K16841" t="s">
        <v>41</v>
      </c>
      <c r="L16841" t="s">
        <v>60</v>
      </c>
      <c r="M16841">
        <v>165000</v>
      </c>
      <c r="N16841"/>
      <c r="O16841" t="s">
        <v>424</v>
      </c>
    </row>
    <row r="16842" spans="1:16" x14ac:dyDescent="0.25">
      <c r="A16842" t="s">
        <v>2</v>
      </c>
      <c r="B16842" t="s">
        <v>29323</v>
      </c>
      <c r="C16842" t="s">
        <v>315</v>
      </c>
      <c r="D16842" t="s">
        <v>4756</v>
      </c>
      <c r="E16842" t="s">
        <v>59</v>
      </c>
      <c r="F16842" t="b">
        <v>0</v>
      </c>
      <c r="G16842" t="s">
        <v>65</v>
      </c>
      <c r="H16842" s="1">
        <v>46206.543657407397</v>
      </c>
      <c r="I16842" t="b">
        <v>0</v>
      </c>
      <c r="J16842" t="b">
        <v>1</v>
      </c>
      <c r="K16842" t="s">
        <v>41</v>
      </c>
      <c r="L16842" t="s">
        <v>60</v>
      </c>
      <c r="M16842">
        <v>145500</v>
      </c>
      <c r="N16842"/>
      <c r="O16842" t="s">
        <v>843</v>
      </c>
      <c r="P16842" t="s">
        <v>29324</v>
      </c>
    </row>
    <row r="16843" spans="1:16" x14ac:dyDescent="0.25">
      <c r="A16843" t="s">
        <v>3</v>
      </c>
      <c r="B16843" t="s">
        <v>29325</v>
      </c>
      <c r="C16843" t="s">
        <v>537</v>
      </c>
      <c r="D16843" t="s">
        <v>2360</v>
      </c>
      <c r="E16843" t="s">
        <v>59</v>
      </c>
      <c r="F16843" t="b">
        <v>0</v>
      </c>
      <c r="G16843" t="s">
        <v>65</v>
      </c>
      <c r="H16843" s="1">
        <v>46206.543680555558</v>
      </c>
      <c r="I16843" t="b">
        <v>0</v>
      </c>
      <c r="J16843" t="b">
        <v>1</v>
      </c>
      <c r="K16843" t="s">
        <v>41</v>
      </c>
      <c r="L16843" t="s">
        <v>74</v>
      </c>
      <c r="M16843"/>
      <c r="N16843">
        <v>36.415000000000013</v>
      </c>
      <c r="O16843" t="s">
        <v>5140</v>
      </c>
      <c r="P16843" t="s">
        <v>261</v>
      </c>
    </row>
    <row r="16844" spans="1:16" x14ac:dyDescent="0.25">
      <c r="A16844" t="s">
        <v>6</v>
      </c>
      <c r="B16844" t="s">
        <v>27180</v>
      </c>
      <c r="C16844" t="s">
        <v>326</v>
      </c>
      <c r="D16844" t="s">
        <v>4526</v>
      </c>
      <c r="E16844" t="s">
        <v>59</v>
      </c>
      <c r="F16844" t="b">
        <v>0</v>
      </c>
      <c r="G16844" t="s">
        <v>77</v>
      </c>
      <c r="H16844" s="1">
        <v>46206.545902777783</v>
      </c>
      <c r="I16844" t="b">
        <v>0</v>
      </c>
      <c r="J16844" t="b">
        <v>1</v>
      </c>
      <c r="K16844" t="s">
        <v>41</v>
      </c>
      <c r="L16844" t="s">
        <v>60</v>
      </c>
      <c r="M16844">
        <v>214500</v>
      </c>
      <c r="N16844"/>
      <c r="O16844" t="s">
        <v>424</v>
      </c>
      <c r="P16844" t="s">
        <v>4581</v>
      </c>
    </row>
    <row r="16845" spans="1:16" x14ac:dyDescent="0.25">
      <c r="A16845" t="s">
        <v>2</v>
      </c>
      <c r="B16845" t="s">
        <v>29326</v>
      </c>
      <c r="C16845" t="s">
        <v>112</v>
      </c>
      <c r="D16845" t="s">
        <v>4526</v>
      </c>
      <c r="E16845" t="s">
        <v>59</v>
      </c>
      <c r="F16845" t="b">
        <v>0</v>
      </c>
      <c r="G16845" t="s">
        <v>65</v>
      </c>
      <c r="H16845" s="1">
        <v>46206.545960648153</v>
      </c>
      <c r="I16845" t="b">
        <v>0</v>
      </c>
      <c r="J16845" t="b">
        <v>0</v>
      </c>
      <c r="K16845" t="s">
        <v>41</v>
      </c>
      <c r="L16845" t="s">
        <v>60</v>
      </c>
      <c r="M16845">
        <v>339000</v>
      </c>
      <c r="N16845"/>
      <c r="O16845" t="s">
        <v>2960</v>
      </c>
      <c r="P16845" t="s">
        <v>310</v>
      </c>
    </row>
    <row r="16846" spans="1:16" x14ac:dyDescent="0.25">
      <c r="A16846" t="s">
        <v>2</v>
      </c>
      <c r="B16846" t="s">
        <v>29327</v>
      </c>
      <c r="C16846" t="s">
        <v>25479</v>
      </c>
      <c r="D16846" t="s">
        <v>4756</v>
      </c>
      <c r="E16846" t="s">
        <v>59</v>
      </c>
      <c r="F16846" t="b">
        <v>0</v>
      </c>
      <c r="G16846" t="s">
        <v>65</v>
      </c>
      <c r="H16846" s="1">
        <v>46206.545983796299</v>
      </c>
      <c r="I16846" t="b">
        <v>0</v>
      </c>
      <c r="J16846" t="b">
        <v>1</v>
      </c>
      <c r="K16846" t="s">
        <v>41</v>
      </c>
      <c r="L16846" t="s">
        <v>60</v>
      </c>
      <c r="M16846">
        <v>115000</v>
      </c>
      <c r="N16846"/>
      <c r="O16846" t="s">
        <v>861</v>
      </c>
    </row>
    <row r="16847" spans="1:16" x14ac:dyDescent="0.25">
      <c r="A16847" t="s">
        <v>1</v>
      </c>
      <c r="B16847" t="s">
        <v>29328</v>
      </c>
      <c r="C16847" t="s">
        <v>319</v>
      </c>
      <c r="D16847" t="s">
        <v>4756</v>
      </c>
      <c r="E16847" t="s">
        <v>59</v>
      </c>
      <c r="F16847" t="b">
        <v>0</v>
      </c>
      <c r="G16847" t="s">
        <v>89</v>
      </c>
      <c r="H16847" s="1">
        <v>46206.548333333332</v>
      </c>
      <c r="I16847" t="b">
        <v>0</v>
      </c>
      <c r="J16847" t="b">
        <v>1</v>
      </c>
      <c r="K16847" t="s">
        <v>41</v>
      </c>
      <c r="L16847" t="s">
        <v>60</v>
      </c>
      <c r="M16847">
        <v>110000</v>
      </c>
      <c r="N16847"/>
      <c r="O16847" t="s">
        <v>29329</v>
      </c>
      <c r="P16847" t="s">
        <v>29330</v>
      </c>
    </row>
    <row r="16848" spans="1:16" x14ac:dyDescent="0.25">
      <c r="A16848" t="s">
        <v>4</v>
      </c>
      <c r="B16848" t="s">
        <v>29331</v>
      </c>
      <c r="C16848" t="s">
        <v>102</v>
      </c>
      <c r="D16848" t="s">
        <v>4526</v>
      </c>
      <c r="E16848" t="s">
        <v>88</v>
      </c>
      <c r="F16848" t="b">
        <v>0</v>
      </c>
      <c r="G16848" t="s">
        <v>73</v>
      </c>
      <c r="H16848" s="1">
        <v>46206.548391203702</v>
      </c>
      <c r="I16848" t="b">
        <v>1</v>
      </c>
      <c r="J16848" t="b">
        <v>0</v>
      </c>
      <c r="K16848" t="s">
        <v>41</v>
      </c>
      <c r="L16848" t="s">
        <v>74</v>
      </c>
      <c r="M16848"/>
      <c r="N16848">
        <v>65</v>
      </c>
      <c r="O16848" t="s">
        <v>10582</v>
      </c>
      <c r="P16848" t="s">
        <v>29332</v>
      </c>
    </row>
    <row r="16849" spans="1:16" x14ac:dyDescent="0.25">
      <c r="A16849" t="s">
        <v>0</v>
      </c>
      <c r="B16849" t="s">
        <v>29333</v>
      </c>
      <c r="C16849" t="s">
        <v>112</v>
      </c>
      <c r="D16849" t="s">
        <v>4756</v>
      </c>
      <c r="E16849" t="s">
        <v>59</v>
      </c>
      <c r="F16849" t="b">
        <v>0</v>
      </c>
      <c r="G16849" t="s">
        <v>65</v>
      </c>
      <c r="H16849" s="1">
        <v>46206.585138888891</v>
      </c>
      <c r="I16849" t="b">
        <v>0</v>
      </c>
      <c r="J16849" t="b">
        <v>0</v>
      </c>
      <c r="K16849" t="s">
        <v>41</v>
      </c>
      <c r="L16849" t="s">
        <v>60</v>
      </c>
      <c r="M16849">
        <v>100000</v>
      </c>
      <c r="N16849"/>
      <c r="O16849" t="s">
        <v>29334</v>
      </c>
      <c r="P16849" t="s">
        <v>29335</v>
      </c>
    </row>
    <row r="16850" spans="1:16" x14ac:dyDescent="0.25">
      <c r="A16850" t="s">
        <v>0</v>
      </c>
      <c r="B16850" t="s">
        <v>29336</v>
      </c>
      <c r="C16850" t="s">
        <v>12954</v>
      </c>
      <c r="D16850" t="s">
        <v>4526</v>
      </c>
      <c r="E16850" t="s">
        <v>59</v>
      </c>
      <c r="F16850" t="b">
        <v>0</v>
      </c>
      <c r="G16850" t="s">
        <v>73</v>
      </c>
      <c r="H16850" s="1">
        <v>46206.585138888891</v>
      </c>
      <c r="I16850" t="b">
        <v>0</v>
      </c>
      <c r="J16850" t="b">
        <v>1</v>
      </c>
      <c r="K16850" t="s">
        <v>41</v>
      </c>
      <c r="L16850" t="s">
        <v>74</v>
      </c>
      <c r="M16850"/>
      <c r="N16850">
        <v>23.5</v>
      </c>
      <c r="O16850" t="s">
        <v>29337</v>
      </c>
      <c r="P16850" t="s">
        <v>219</v>
      </c>
    </row>
    <row r="16851" spans="1:16" x14ac:dyDescent="0.25">
      <c r="A16851" t="s">
        <v>0</v>
      </c>
      <c r="B16851" t="s">
        <v>29338</v>
      </c>
      <c r="C16851" t="s">
        <v>40</v>
      </c>
      <c r="D16851" t="s">
        <v>4526</v>
      </c>
      <c r="E16851" t="s">
        <v>88</v>
      </c>
      <c r="F16851" t="b">
        <v>0</v>
      </c>
      <c r="G16851" t="s">
        <v>40</v>
      </c>
      <c r="H16851" s="1">
        <v>46206.587407407409</v>
      </c>
      <c r="I16851" t="b">
        <v>0</v>
      </c>
      <c r="J16851" t="b">
        <v>0</v>
      </c>
      <c r="K16851" t="s">
        <v>40</v>
      </c>
      <c r="L16851" t="s">
        <v>60</v>
      </c>
      <c r="M16851">
        <v>42500</v>
      </c>
      <c r="N16851"/>
      <c r="O16851" t="s">
        <v>29339</v>
      </c>
      <c r="P16851" t="s">
        <v>11283</v>
      </c>
    </row>
    <row r="16852" spans="1:16" x14ac:dyDescent="0.25">
      <c r="A16852" t="s">
        <v>0</v>
      </c>
      <c r="B16852" t="s">
        <v>29340</v>
      </c>
      <c r="C16852" t="s">
        <v>16731</v>
      </c>
      <c r="D16852" t="s">
        <v>4526</v>
      </c>
      <c r="E16852" t="s">
        <v>59</v>
      </c>
      <c r="F16852" t="b">
        <v>0</v>
      </c>
      <c r="G16852" t="s">
        <v>40</v>
      </c>
      <c r="H16852" s="1">
        <v>46206.587592592587</v>
      </c>
      <c r="I16852" t="b">
        <v>0</v>
      </c>
      <c r="J16852" t="b">
        <v>0</v>
      </c>
      <c r="K16852" t="s">
        <v>40</v>
      </c>
      <c r="L16852" t="s">
        <v>60</v>
      </c>
      <c r="M16852">
        <v>42500</v>
      </c>
      <c r="N16852"/>
      <c r="O16852" t="s">
        <v>16732</v>
      </c>
      <c r="P16852" t="s">
        <v>29341</v>
      </c>
    </row>
    <row r="16853" spans="1:16" x14ac:dyDescent="0.25">
      <c r="A16853" t="s">
        <v>2</v>
      </c>
      <c r="B16853" t="s">
        <v>29342</v>
      </c>
      <c r="C16853" t="s">
        <v>112</v>
      </c>
      <c r="D16853" t="s">
        <v>4526</v>
      </c>
      <c r="E16853" t="s">
        <v>59</v>
      </c>
      <c r="F16853" t="b">
        <v>0</v>
      </c>
      <c r="G16853" t="s">
        <v>65</v>
      </c>
      <c r="H16853" s="1">
        <v>46206.587627314817</v>
      </c>
      <c r="I16853" t="b">
        <v>0</v>
      </c>
      <c r="J16853" t="b">
        <v>0</v>
      </c>
      <c r="K16853" t="s">
        <v>41</v>
      </c>
      <c r="L16853" t="s">
        <v>60</v>
      </c>
      <c r="M16853">
        <v>277500</v>
      </c>
      <c r="N16853"/>
      <c r="O16853" t="s">
        <v>2960</v>
      </c>
      <c r="P16853" t="s">
        <v>85</v>
      </c>
    </row>
    <row r="16854" spans="1:16" x14ac:dyDescent="0.25">
      <c r="A16854" t="s">
        <v>6</v>
      </c>
      <c r="B16854" t="s">
        <v>29343</v>
      </c>
      <c r="C16854" t="s">
        <v>40</v>
      </c>
      <c r="D16854" t="s">
        <v>4526</v>
      </c>
      <c r="E16854" t="s">
        <v>59</v>
      </c>
      <c r="F16854" t="b">
        <v>0</v>
      </c>
      <c r="G16854" t="s">
        <v>40</v>
      </c>
      <c r="H16854" s="1">
        <v>46206.589837962973</v>
      </c>
      <c r="I16854" t="b">
        <v>0</v>
      </c>
      <c r="J16854" t="b">
        <v>0</v>
      </c>
      <c r="K16854" t="s">
        <v>40</v>
      </c>
      <c r="L16854" t="s">
        <v>60</v>
      </c>
      <c r="M16854">
        <v>102500</v>
      </c>
      <c r="N16854"/>
      <c r="O16854" t="s">
        <v>5319</v>
      </c>
    </row>
    <row r="16855" spans="1:16" x14ac:dyDescent="0.25">
      <c r="A16855" t="s">
        <v>2</v>
      </c>
      <c r="B16855" t="s">
        <v>2343</v>
      </c>
      <c r="C16855" t="s">
        <v>13</v>
      </c>
      <c r="D16855" t="s">
        <v>4526</v>
      </c>
      <c r="E16855" t="s">
        <v>88</v>
      </c>
      <c r="F16855" t="b">
        <v>0</v>
      </c>
      <c r="G16855" t="s">
        <v>13</v>
      </c>
      <c r="H16855" s="1">
        <v>46206.590636574067</v>
      </c>
      <c r="I16855" t="b">
        <v>1</v>
      </c>
      <c r="J16855" t="b">
        <v>0</v>
      </c>
      <c r="K16855" t="s">
        <v>13</v>
      </c>
      <c r="L16855" t="s">
        <v>74</v>
      </c>
      <c r="M16855"/>
      <c r="N16855">
        <v>67</v>
      </c>
      <c r="O16855" t="s">
        <v>105</v>
      </c>
      <c r="P16855" t="s">
        <v>29344</v>
      </c>
    </row>
    <row r="16856" spans="1:16" x14ac:dyDescent="0.25">
      <c r="A16856" t="s">
        <v>4</v>
      </c>
      <c r="B16856" t="s">
        <v>3538</v>
      </c>
      <c r="C16856" t="s">
        <v>5067</v>
      </c>
      <c r="D16856" t="s">
        <v>4526</v>
      </c>
      <c r="E16856" t="s">
        <v>59</v>
      </c>
      <c r="F16856" t="b">
        <v>0</v>
      </c>
      <c r="G16856" t="s">
        <v>40</v>
      </c>
      <c r="H16856" s="1">
        <v>46206.592766203707</v>
      </c>
      <c r="I16856" t="b">
        <v>1</v>
      </c>
      <c r="J16856" t="b">
        <v>0</v>
      </c>
      <c r="K16856" t="s">
        <v>40</v>
      </c>
      <c r="L16856" t="s">
        <v>60</v>
      </c>
      <c r="M16856">
        <v>47500</v>
      </c>
      <c r="N16856"/>
      <c r="O16856" t="s">
        <v>11388</v>
      </c>
      <c r="P16856" t="s">
        <v>6018</v>
      </c>
    </row>
    <row r="16857" spans="1:16" x14ac:dyDescent="0.25">
      <c r="A16857" t="s">
        <v>7</v>
      </c>
      <c r="B16857" t="s">
        <v>29345</v>
      </c>
      <c r="C16857" t="s">
        <v>852</v>
      </c>
      <c r="D16857" t="s">
        <v>4526</v>
      </c>
      <c r="E16857" t="s">
        <v>88</v>
      </c>
      <c r="F16857" t="b">
        <v>0</v>
      </c>
      <c r="G16857" t="s">
        <v>65</v>
      </c>
      <c r="H16857" s="1">
        <v>46206.626805555563</v>
      </c>
      <c r="I16857" t="b">
        <v>1</v>
      </c>
      <c r="J16857" t="b">
        <v>0</v>
      </c>
      <c r="K16857" t="s">
        <v>41</v>
      </c>
      <c r="L16857" t="s">
        <v>74</v>
      </c>
      <c r="M16857"/>
      <c r="N16857">
        <v>50</v>
      </c>
      <c r="O16857" t="s">
        <v>24325</v>
      </c>
      <c r="P16857" t="s">
        <v>288</v>
      </c>
    </row>
    <row r="16858" spans="1:16" x14ac:dyDescent="0.25">
      <c r="A16858" t="s">
        <v>1</v>
      </c>
      <c r="B16858" t="s">
        <v>29346</v>
      </c>
      <c r="C16858" t="s">
        <v>5115</v>
      </c>
      <c r="D16858" t="s">
        <v>4346</v>
      </c>
      <c r="E16858" t="s">
        <v>88</v>
      </c>
      <c r="F16858" t="b">
        <v>0</v>
      </c>
      <c r="G16858" t="s">
        <v>40</v>
      </c>
      <c r="H16858" s="1">
        <v>46206.629201388889</v>
      </c>
      <c r="I16858" t="b">
        <v>1</v>
      </c>
      <c r="J16858" t="b">
        <v>0</v>
      </c>
      <c r="K16858" t="s">
        <v>40</v>
      </c>
      <c r="L16858" t="s">
        <v>60</v>
      </c>
      <c r="M16858">
        <v>49950</v>
      </c>
      <c r="N16858"/>
      <c r="O16858" t="s">
        <v>29347</v>
      </c>
      <c r="P16858" t="s">
        <v>29348</v>
      </c>
    </row>
    <row r="16859" spans="1:16" x14ac:dyDescent="0.25">
      <c r="A16859" t="s">
        <v>1</v>
      </c>
      <c r="B16859" t="s">
        <v>29349</v>
      </c>
      <c r="C16859" t="s">
        <v>1068</v>
      </c>
      <c r="D16859" t="s">
        <v>4526</v>
      </c>
      <c r="E16859" t="s">
        <v>88</v>
      </c>
      <c r="F16859" t="b">
        <v>0</v>
      </c>
      <c r="G16859" t="s">
        <v>73</v>
      </c>
      <c r="H16859" s="1">
        <v>46206.631805555553</v>
      </c>
      <c r="I16859" t="b">
        <v>0</v>
      </c>
      <c r="J16859" t="b">
        <v>1</v>
      </c>
      <c r="K16859" t="s">
        <v>41</v>
      </c>
      <c r="L16859" t="s">
        <v>74</v>
      </c>
      <c r="M16859"/>
      <c r="N16859">
        <v>79</v>
      </c>
      <c r="O16859" t="s">
        <v>1934</v>
      </c>
      <c r="P16859" t="s">
        <v>29350</v>
      </c>
    </row>
    <row r="16860" spans="1:16" x14ac:dyDescent="0.25">
      <c r="A16860" t="s">
        <v>5</v>
      </c>
      <c r="B16860" t="s">
        <v>29351</v>
      </c>
      <c r="C16860" t="s">
        <v>500</v>
      </c>
      <c r="D16860" t="s">
        <v>4346</v>
      </c>
      <c r="E16860" t="s">
        <v>59</v>
      </c>
      <c r="F16860" t="b">
        <v>0</v>
      </c>
      <c r="G16860" t="s">
        <v>13</v>
      </c>
      <c r="H16860" s="1">
        <v>46206.632303240738</v>
      </c>
      <c r="I16860" t="b">
        <v>1</v>
      </c>
      <c r="J16860" t="b">
        <v>0</v>
      </c>
      <c r="K16860" t="s">
        <v>13</v>
      </c>
      <c r="L16860" t="s">
        <v>60</v>
      </c>
      <c r="M16860">
        <v>80000</v>
      </c>
      <c r="N16860"/>
      <c r="O16860" t="s">
        <v>1306</v>
      </c>
      <c r="P16860" t="s">
        <v>29352</v>
      </c>
    </row>
    <row r="16861" spans="1:16" x14ac:dyDescent="0.25">
      <c r="A16861" t="s">
        <v>2</v>
      </c>
      <c r="B16861" t="s">
        <v>2852</v>
      </c>
      <c r="C16861" t="s">
        <v>8663</v>
      </c>
      <c r="D16861" t="s">
        <v>4526</v>
      </c>
      <c r="E16861" t="s">
        <v>59</v>
      </c>
      <c r="F16861" t="b">
        <v>0</v>
      </c>
      <c r="G16861" t="s">
        <v>40</v>
      </c>
      <c r="H16861" s="1">
        <v>46206.634409722217</v>
      </c>
      <c r="I16861" t="b">
        <v>0</v>
      </c>
      <c r="J16861" t="b">
        <v>0</v>
      </c>
      <c r="K16861" t="s">
        <v>40</v>
      </c>
      <c r="L16861" t="s">
        <v>60</v>
      </c>
      <c r="M16861">
        <v>47500</v>
      </c>
      <c r="N16861"/>
      <c r="O16861" t="s">
        <v>29353</v>
      </c>
      <c r="P16861" t="s">
        <v>29354</v>
      </c>
    </row>
    <row r="16862" spans="1:16" x14ac:dyDescent="0.25">
      <c r="A16862" t="s">
        <v>0</v>
      </c>
      <c r="B16862" t="s">
        <v>5628</v>
      </c>
      <c r="C16862" t="s">
        <v>3302</v>
      </c>
      <c r="D16862" t="s">
        <v>4526</v>
      </c>
      <c r="E16862" t="s">
        <v>59</v>
      </c>
      <c r="F16862" t="b">
        <v>0</v>
      </c>
      <c r="G16862" t="s">
        <v>65</v>
      </c>
      <c r="H16862" s="1">
        <v>46206.668668981481</v>
      </c>
      <c r="I16862" t="b">
        <v>0</v>
      </c>
      <c r="J16862" t="b">
        <v>0</v>
      </c>
      <c r="K16862" t="s">
        <v>41</v>
      </c>
      <c r="L16862" t="s">
        <v>60</v>
      </c>
      <c r="M16862">
        <v>90000</v>
      </c>
      <c r="N16862"/>
      <c r="O16862" t="s">
        <v>29355</v>
      </c>
      <c r="P16862" t="s">
        <v>219</v>
      </c>
    </row>
    <row r="16863" spans="1:16" x14ac:dyDescent="0.25">
      <c r="A16863" t="s">
        <v>5</v>
      </c>
      <c r="B16863" t="s">
        <v>5</v>
      </c>
      <c r="C16863" t="s">
        <v>29356</v>
      </c>
      <c r="D16863" t="s">
        <v>4756</v>
      </c>
      <c r="E16863" t="s">
        <v>59</v>
      </c>
      <c r="F16863" t="b">
        <v>0</v>
      </c>
      <c r="G16863" t="s">
        <v>89</v>
      </c>
      <c r="H16863" s="1">
        <v>46206.673344907409</v>
      </c>
      <c r="I16863" t="b">
        <v>0</v>
      </c>
      <c r="J16863" t="b">
        <v>1</v>
      </c>
      <c r="K16863" t="s">
        <v>41</v>
      </c>
      <c r="L16863" t="s">
        <v>60</v>
      </c>
      <c r="M16863">
        <v>115000</v>
      </c>
      <c r="N16863"/>
      <c r="O16863" t="s">
        <v>29357</v>
      </c>
      <c r="P16863" t="s">
        <v>5503</v>
      </c>
    </row>
    <row r="16864" spans="1:16" x14ac:dyDescent="0.25">
      <c r="A16864" t="s">
        <v>0</v>
      </c>
      <c r="B16864" t="s">
        <v>29358</v>
      </c>
      <c r="C16864" t="s">
        <v>901</v>
      </c>
      <c r="D16864" t="s">
        <v>4526</v>
      </c>
      <c r="E16864" t="s">
        <v>88</v>
      </c>
      <c r="F16864" t="b">
        <v>0</v>
      </c>
      <c r="G16864" t="s">
        <v>77</v>
      </c>
      <c r="H16864" s="1">
        <v>46206.710138888891</v>
      </c>
      <c r="I16864" t="b">
        <v>0</v>
      </c>
      <c r="J16864" t="b">
        <v>0</v>
      </c>
      <c r="K16864" t="s">
        <v>41</v>
      </c>
      <c r="L16864" t="s">
        <v>74</v>
      </c>
      <c r="M16864"/>
      <c r="N16864">
        <v>70</v>
      </c>
      <c r="O16864" t="s">
        <v>969</v>
      </c>
      <c r="P16864" t="s">
        <v>13928</v>
      </c>
    </row>
    <row r="16865" spans="1:16" x14ac:dyDescent="0.25">
      <c r="A16865" t="s">
        <v>6</v>
      </c>
      <c r="B16865" t="s">
        <v>29359</v>
      </c>
      <c r="C16865" t="s">
        <v>810</v>
      </c>
      <c r="D16865" t="s">
        <v>4526</v>
      </c>
      <c r="E16865" t="s">
        <v>59</v>
      </c>
      <c r="F16865" t="b">
        <v>0</v>
      </c>
      <c r="G16865" t="s">
        <v>77</v>
      </c>
      <c r="H16865" s="1">
        <v>46206.712569444448</v>
      </c>
      <c r="I16865" t="b">
        <v>0</v>
      </c>
      <c r="J16865" t="b">
        <v>1</v>
      </c>
      <c r="K16865" t="s">
        <v>41</v>
      </c>
      <c r="L16865" t="s">
        <v>60</v>
      </c>
      <c r="M16865">
        <v>205000</v>
      </c>
      <c r="N16865"/>
      <c r="O16865" t="s">
        <v>29360</v>
      </c>
      <c r="P16865" t="s">
        <v>85</v>
      </c>
    </row>
    <row r="16866" spans="1:16" x14ac:dyDescent="0.25">
      <c r="A16866" t="s">
        <v>6</v>
      </c>
      <c r="B16866" t="s">
        <v>3931</v>
      </c>
      <c r="C16866" t="s">
        <v>810</v>
      </c>
      <c r="D16866" t="s">
        <v>4526</v>
      </c>
      <c r="E16866" t="s">
        <v>59</v>
      </c>
      <c r="F16866" t="b">
        <v>0</v>
      </c>
      <c r="G16866" t="s">
        <v>77</v>
      </c>
      <c r="H16866" s="1">
        <v>46206.712569444448</v>
      </c>
      <c r="I16866" t="b">
        <v>0</v>
      </c>
      <c r="J16866" t="b">
        <v>1</v>
      </c>
      <c r="K16866" t="s">
        <v>41</v>
      </c>
      <c r="L16866" t="s">
        <v>60</v>
      </c>
      <c r="M16866">
        <v>205000</v>
      </c>
      <c r="N16866"/>
      <c r="O16866" t="s">
        <v>29360</v>
      </c>
      <c r="P16866" t="s">
        <v>85</v>
      </c>
    </row>
    <row r="16867" spans="1:16" x14ac:dyDescent="0.25">
      <c r="A16867" t="s">
        <v>6</v>
      </c>
      <c r="B16867" t="s">
        <v>469</v>
      </c>
      <c r="C16867" t="s">
        <v>810</v>
      </c>
      <c r="D16867" t="s">
        <v>4526</v>
      </c>
      <c r="E16867" t="s">
        <v>59</v>
      </c>
      <c r="F16867" t="b">
        <v>0</v>
      </c>
      <c r="G16867" t="s">
        <v>77</v>
      </c>
      <c r="H16867" s="1">
        <v>46206.712569444448</v>
      </c>
      <c r="I16867" t="b">
        <v>0</v>
      </c>
      <c r="J16867" t="b">
        <v>1</v>
      </c>
      <c r="K16867" t="s">
        <v>41</v>
      </c>
      <c r="L16867" t="s">
        <v>60</v>
      </c>
      <c r="M16867">
        <v>205000</v>
      </c>
      <c r="N16867"/>
      <c r="O16867" t="s">
        <v>29360</v>
      </c>
      <c r="P16867" t="s">
        <v>85</v>
      </c>
    </row>
    <row r="16868" spans="1:16" x14ac:dyDescent="0.25">
      <c r="A16868" t="s">
        <v>1</v>
      </c>
      <c r="B16868" t="s">
        <v>1</v>
      </c>
      <c r="C16868" t="s">
        <v>29361</v>
      </c>
      <c r="D16868" t="s">
        <v>4346</v>
      </c>
      <c r="E16868" t="s">
        <v>59</v>
      </c>
      <c r="F16868" t="b">
        <v>0</v>
      </c>
      <c r="G16868" t="s">
        <v>89</v>
      </c>
      <c r="H16868" s="1">
        <v>46206.715011574073</v>
      </c>
      <c r="I16868" t="b">
        <v>0</v>
      </c>
      <c r="J16868" t="b">
        <v>1</v>
      </c>
      <c r="K16868" t="s">
        <v>41</v>
      </c>
      <c r="L16868" t="s">
        <v>60</v>
      </c>
      <c r="M16868">
        <v>80000</v>
      </c>
      <c r="N16868"/>
      <c r="O16868" t="s">
        <v>29362</v>
      </c>
      <c r="P16868" t="s">
        <v>29363</v>
      </c>
    </row>
    <row r="16869" spans="1:16" x14ac:dyDescent="0.25">
      <c r="A16869" t="s">
        <v>1</v>
      </c>
      <c r="B16869" t="s">
        <v>29364</v>
      </c>
      <c r="C16869" t="s">
        <v>209</v>
      </c>
      <c r="D16869" t="s">
        <v>4526</v>
      </c>
      <c r="E16869" t="s">
        <v>59</v>
      </c>
      <c r="F16869" t="b">
        <v>0</v>
      </c>
      <c r="G16869" t="s">
        <v>19</v>
      </c>
      <c r="H16869" s="1">
        <v>46206.716412037043</v>
      </c>
      <c r="I16869" t="b">
        <v>0</v>
      </c>
      <c r="J16869" t="b">
        <v>0</v>
      </c>
      <c r="K16869" t="s">
        <v>19</v>
      </c>
      <c r="L16869" t="s">
        <v>60</v>
      </c>
      <c r="M16869">
        <v>1500000</v>
      </c>
      <c r="N16869"/>
      <c r="O16869" t="s">
        <v>7059</v>
      </c>
      <c r="P16869" t="s">
        <v>239</v>
      </c>
    </row>
    <row r="16870" spans="1:16" x14ac:dyDescent="0.25">
      <c r="A16870" t="s">
        <v>4</v>
      </c>
      <c r="B16870" t="s">
        <v>29365</v>
      </c>
      <c r="C16870" t="s">
        <v>40</v>
      </c>
      <c r="D16870" t="s">
        <v>4526</v>
      </c>
      <c r="E16870" t="s">
        <v>59</v>
      </c>
      <c r="F16870" t="b">
        <v>0</v>
      </c>
      <c r="G16870" t="s">
        <v>40</v>
      </c>
      <c r="H16870" s="1">
        <v>46206.71775462963</v>
      </c>
      <c r="I16870" t="b">
        <v>1</v>
      </c>
      <c r="J16870" t="b">
        <v>0</v>
      </c>
      <c r="K16870" t="s">
        <v>40</v>
      </c>
      <c r="L16870" t="s">
        <v>60</v>
      </c>
      <c r="M16870">
        <v>112500</v>
      </c>
      <c r="N16870"/>
      <c r="O16870" t="s">
        <v>2990</v>
      </c>
      <c r="P16870" t="s">
        <v>29366</v>
      </c>
    </row>
    <row r="16871" spans="1:16" x14ac:dyDescent="0.25">
      <c r="A16871" t="s">
        <v>1</v>
      </c>
      <c r="B16871" t="s">
        <v>29367</v>
      </c>
      <c r="C16871" t="s">
        <v>365</v>
      </c>
      <c r="D16871" t="s">
        <v>4630</v>
      </c>
      <c r="E16871" t="s">
        <v>59</v>
      </c>
      <c r="F16871" t="b">
        <v>0</v>
      </c>
      <c r="G16871" t="s">
        <v>41</v>
      </c>
      <c r="H16871" s="1">
        <v>46206.717847222222</v>
      </c>
      <c r="I16871" t="b">
        <v>0</v>
      </c>
      <c r="J16871" t="b">
        <v>1</v>
      </c>
      <c r="K16871" t="s">
        <v>41</v>
      </c>
      <c r="L16871" t="s">
        <v>60</v>
      </c>
      <c r="M16871">
        <v>170000</v>
      </c>
      <c r="N16871"/>
      <c r="O16871" t="s">
        <v>29368</v>
      </c>
      <c r="P16871" t="s">
        <v>4037</v>
      </c>
    </row>
    <row r="16872" spans="1:16" x14ac:dyDescent="0.25">
      <c r="A16872" t="s">
        <v>0</v>
      </c>
      <c r="B16872" t="s">
        <v>29369</v>
      </c>
      <c r="C16872" t="s">
        <v>76</v>
      </c>
      <c r="D16872" t="s">
        <v>141</v>
      </c>
      <c r="E16872" t="s">
        <v>88</v>
      </c>
      <c r="F16872" t="b">
        <v>1</v>
      </c>
      <c r="G16872" t="s">
        <v>41</v>
      </c>
      <c r="H16872" s="1">
        <v>46206.75408564815</v>
      </c>
      <c r="I16872" t="b">
        <v>0</v>
      </c>
      <c r="J16872" t="b">
        <v>1</v>
      </c>
      <c r="K16872" t="s">
        <v>41</v>
      </c>
      <c r="L16872" t="s">
        <v>74</v>
      </c>
      <c r="M16872"/>
      <c r="N16872">
        <v>45</v>
      </c>
      <c r="O16872" t="s">
        <v>141</v>
      </c>
      <c r="P16872" t="s">
        <v>29370</v>
      </c>
    </row>
    <row r="16873" spans="1:16" x14ac:dyDescent="0.25">
      <c r="A16873" t="s">
        <v>1</v>
      </c>
      <c r="B16873" t="s">
        <v>29371</v>
      </c>
      <c r="C16873" t="s">
        <v>162</v>
      </c>
      <c r="D16873" t="s">
        <v>4526</v>
      </c>
      <c r="E16873" t="s">
        <v>88</v>
      </c>
      <c r="F16873" t="b">
        <v>0</v>
      </c>
      <c r="G16873" t="s">
        <v>65</v>
      </c>
      <c r="H16873" s="1">
        <v>46206.756782407407</v>
      </c>
      <c r="I16873" t="b">
        <v>0</v>
      </c>
      <c r="J16873" t="b">
        <v>0</v>
      </c>
      <c r="K16873" t="s">
        <v>41</v>
      </c>
      <c r="L16873" t="s">
        <v>74</v>
      </c>
      <c r="M16873"/>
      <c r="N16873">
        <v>80</v>
      </c>
      <c r="O16873" t="s">
        <v>25530</v>
      </c>
      <c r="P16873" t="s">
        <v>230</v>
      </c>
    </row>
    <row r="16874" spans="1:16" x14ac:dyDescent="0.25">
      <c r="A16874" t="s">
        <v>5</v>
      </c>
      <c r="B16874" t="s">
        <v>5</v>
      </c>
      <c r="C16874" t="s">
        <v>29372</v>
      </c>
      <c r="D16874" t="s">
        <v>4346</v>
      </c>
      <c r="E16874" t="s">
        <v>59</v>
      </c>
      <c r="F16874" t="b">
        <v>0</v>
      </c>
      <c r="G16874" t="s">
        <v>40</v>
      </c>
      <c r="H16874" s="1">
        <v>46206.759409722217</v>
      </c>
      <c r="I16874" t="b">
        <v>1</v>
      </c>
      <c r="J16874" t="b">
        <v>0</v>
      </c>
      <c r="K16874" t="s">
        <v>40</v>
      </c>
      <c r="L16874" t="s">
        <v>60</v>
      </c>
      <c r="M16874">
        <v>52951</v>
      </c>
      <c r="N16874"/>
      <c r="O16874" t="s">
        <v>29373</v>
      </c>
      <c r="P16874" t="s">
        <v>29374</v>
      </c>
    </row>
    <row r="16875" spans="1:16" x14ac:dyDescent="0.25">
      <c r="A16875" t="s">
        <v>0</v>
      </c>
      <c r="B16875" t="s">
        <v>29375</v>
      </c>
      <c r="C16875" t="s">
        <v>142</v>
      </c>
      <c r="D16875" t="s">
        <v>4346</v>
      </c>
      <c r="E16875" t="s">
        <v>232</v>
      </c>
      <c r="F16875" t="b">
        <v>0</v>
      </c>
      <c r="G16875" t="s">
        <v>65</v>
      </c>
      <c r="H16875" s="1">
        <v>46206.79347222222</v>
      </c>
      <c r="I16875" t="b">
        <v>1</v>
      </c>
      <c r="J16875" t="b">
        <v>0</v>
      </c>
      <c r="K16875" t="s">
        <v>41</v>
      </c>
      <c r="L16875" t="s">
        <v>60</v>
      </c>
      <c r="M16875">
        <v>72500</v>
      </c>
      <c r="N16875"/>
      <c r="O16875" t="s">
        <v>29376</v>
      </c>
      <c r="P16875" t="s">
        <v>283</v>
      </c>
    </row>
    <row r="16876" spans="1:16" x14ac:dyDescent="0.25">
      <c r="A16876" t="s">
        <v>0</v>
      </c>
      <c r="B16876" t="s">
        <v>1271</v>
      </c>
      <c r="C16876" t="s">
        <v>3951</v>
      </c>
      <c r="D16876" t="s">
        <v>4346</v>
      </c>
      <c r="E16876" t="s">
        <v>59</v>
      </c>
      <c r="F16876" t="b">
        <v>0</v>
      </c>
      <c r="G16876" t="s">
        <v>65</v>
      </c>
      <c r="H16876" s="1">
        <v>46206.793657407397</v>
      </c>
      <c r="I16876" t="b">
        <v>1</v>
      </c>
      <c r="J16876" t="b">
        <v>0</v>
      </c>
      <c r="K16876" t="s">
        <v>41</v>
      </c>
      <c r="L16876" t="s">
        <v>74</v>
      </c>
      <c r="M16876"/>
      <c r="N16876">
        <v>61</v>
      </c>
      <c r="O16876" t="s">
        <v>29377</v>
      </c>
      <c r="P16876" t="s">
        <v>29378</v>
      </c>
    </row>
    <row r="16877" spans="1:16" x14ac:dyDescent="0.25">
      <c r="A16877" t="s">
        <v>3</v>
      </c>
      <c r="B16877" t="s">
        <v>3565</v>
      </c>
      <c r="C16877" t="s">
        <v>11351</v>
      </c>
      <c r="D16877" t="s">
        <v>7670</v>
      </c>
      <c r="E16877" t="s">
        <v>232</v>
      </c>
      <c r="F16877" t="b">
        <v>0</v>
      </c>
      <c r="G16877" t="s">
        <v>40</v>
      </c>
      <c r="H16877" s="1">
        <v>46206.879259259258</v>
      </c>
      <c r="I16877" t="b">
        <v>1</v>
      </c>
      <c r="J16877" t="b">
        <v>0</v>
      </c>
      <c r="K16877" t="s">
        <v>40</v>
      </c>
      <c r="L16877" t="s">
        <v>60</v>
      </c>
      <c r="M16877">
        <v>50000</v>
      </c>
      <c r="N16877"/>
      <c r="O16877" t="s">
        <v>13031</v>
      </c>
      <c r="P16877" t="s">
        <v>3432</v>
      </c>
    </row>
    <row r="16878" spans="1:16" x14ac:dyDescent="0.25">
      <c r="A16878" t="s">
        <v>2</v>
      </c>
      <c r="B16878" t="s">
        <v>19615</v>
      </c>
      <c r="C16878" t="s">
        <v>1162</v>
      </c>
      <c r="D16878" t="s">
        <v>2360</v>
      </c>
      <c r="E16878" t="s">
        <v>59</v>
      </c>
      <c r="F16878" t="b">
        <v>0</v>
      </c>
      <c r="G16878" t="s">
        <v>65</v>
      </c>
      <c r="H16878" s="1">
        <v>46206.879317129627</v>
      </c>
      <c r="I16878" t="b">
        <v>0</v>
      </c>
      <c r="J16878" t="b">
        <v>1</v>
      </c>
      <c r="K16878" t="s">
        <v>41</v>
      </c>
      <c r="L16878" t="s">
        <v>60</v>
      </c>
      <c r="M16878">
        <v>100775</v>
      </c>
      <c r="N16878"/>
      <c r="O16878" t="s">
        <v>8238</v>
      </c>
      <c r="P16878" t="s">
        <v>133</v>
      </c>
    </row>
    <row r="16879" spans="1:16" x14ac:dyDescent="0.25">
      <c r="A16879" t="s">
        <v>2</v>
      </c>
      <c r="B16879" t="s">
        <v>29379</v>
      </c>
      <c r="C16879" t="s">
        <v>2332</v>
      </c>
      <c r="D16879" t="s">
        <v>4346</v>
      </c>
      <c r="E16879" t="s">
        <v>59</v>
      </c>
      <c r="F16879" t="b">
        <v>0</v>
      </c>
      <c r="G16879" t="s">
        <v>65</v>
      </c>
      <c r="H16879" s="1">
        <v>46206.879317129627</v>
      </c>
      <c r="I16879" t="b">
        <v>0</v>
      </c>
      <c r="J16879" t="b">
        <v>1</v>
      </c>
      <c r="K16879" t="s">
        <v>41</v>
      </c>
      <c r="L16879" t="s">
        <v>60</v>
      </c>
      <c r="M16879">
        <v>164000</v>
      </c>
      <c r="N16879"/>
      <c r="O16879" t="s">
        <v>29380</v>
      </c>
      <c r="P16879" t="s">
        <v>29381</v>
      </c>
    </row>
    <row r="16880" spans="1:16" x14ac:dyDescent="0.25">
      <c r="A16880" t="s">
        <v>1</v>
      </c>
      <c r="B16880" t="s">
        <v>29382</v>
      </c>
      <c r="C16880" t="s">
        <v>500</v>
      </c>
      <c r="D16880" t="s">
        <v>4346</v>
      </c>
      <c r="E16880" t="s">
        <v>59</v>
      </c>
      <c r="F16880" t="b">
        <v>0</v>
      </c>
      <c r="G16880" t="s">
        <v>13</v>
      </c>
      <c r="H16880" s="1">
        <v>46206.882303240738</v>
      </c>
      <c r="I16880" t="b">
        <v>1</v>
      </c>
      <c r="J16880" t="b">
        <v>0</v>
      </c>
      <c r="K16880" t="s">
        <v>13</v>
      </c>
      <c r="L16880" t="s">
        <v>60</v>
      </c>
      <c r="M16880">
        <v>78625</v>
      </c>
      <c r="N16880"/>
      <c r="O16880" t="s">
        <v>29383</v>
      </c>
      <c r="P16880" t="s">
        <v>29384</v>
      </c>
    </row>
    <row r="16881" spans="1:16" x14ac:dyDescent="0.25">
      <c r="A16881" t="s">
        <v>7</v>
      </c>
      <c r="B16881" t="s">
        <v>7</v>
      </c>
      <c r="C16881" t="s">
        <v>901</v>
      </c>
      <c r="D16881" t="s">
        <v>4346</v>
      </c>
      <c r="E16881" t="s">
        <v>88</v>
      </c>
      <c r="F16881" t="b">
        <v>0</v>
      </c>
      <c r="G16881" t="s">
        <v>77</v>
      </c>
      <c r="H16881" s="1">
        <v>46206.960138888891</v>
      </c>
      <c r="I16881" t="b">
        <v>0</v>
      </c>
      <c r="J16881" t="b">
        <v>0</v>
      </c>
      <c r="K16881" t="s">
        <v>41</v>
      </c>
      <c r="L16881" t="s">
        <v>74</v>
      </c>
      <c r="M16881"/>
      <c r="N16881">
        <v>47.5</v>
      </c>
      <c r="O16881" t="s">
        <v>29385</v>
      </c>
      <c r="P16881" t="s">
        <v>13928</v>
      </c>
    </row>
    <row r="16882" spans="1:16" x14ac:dyDescent="0.25">
      <c r="A16882" t="s">
        <v>4</v>
      </c>
      <c r="B16882" t="s">
        <v>2756</v>
      </c>
      <c r="C16882" t="s">
        <v>41</v>
      </c>
      <c r="D16882" t="s">
        <v>2360</v>
      </c>
      <c r="E16882" t="s">
        <v>59</v>
      </c>
      <c r="F16882" t="b">
        <v>0</v>
      </c>
      <c r="G16882" t="s">
        <v>89</v>
      </c>
      <c r="H16882" s="1">
        <v>46206.964999999997</v>
      </c>
      <c r="I16882" t="b">
        <v>0</v>
      </c>
      <c r="J16882" t="b">
        <v>1</v>
      </c>
      <c r="K16882" t="s">
        <v>41</v>
      </c>
      <c r="L16882" t="s">
        <v>60</v>
      </c>
      <c r="M16882">
        <v>127500</v>
      </c>
      <c r="N16882"/>
      <c r="O16882" t="s">
        <v>4279</v>
      </c>
      <c r="P16882" t="s">
        <v>29386</v>
      </c>
    </row>
    <row r="16883" spans="1:16" x14ac:dyDescent="0.25">
      <c r="A16883" t="s">
        <v>0</v>
      </c>
      <c r="B16883" t="s">
        <v>29387</v>
      </c>
      <c r="C16883" t="s">
        <v>165</v>
      </c>
      <c r="D16883" t="s">
        <v>4756</v>
      </c>
      <c r="E16883" t="s">
        <v>59</v>
      </c>
      <c r="F16883" t="b">
        <v>0</v>
      </c>
      <c r="G16883" t="s">
        <v>73</v>
      </c>
      <c r="H16883" s="1">
        <v>46207.001805555563</v>
      </c>
      <c r="I16883" t="b">
        <v>0</v>
      </c>
      <c r="J16883" t="b">
        <v>1</v>
      </c>
      <c r="K16883" t="s">
        <v>41</v>
      </c>
      <c r="L16883" t="s">
        <v>60</v>
      </c>
      <c r="M16883">
        <v>83100</v>
      </c>
      <c r="N16883"/>
      <c r="O16883" t="s">
        <v>3751</v>
      </c>
    </row>
    <row r="16884" spans="1:16" x14ac:dyDescent="0.25">
      <c r="A16884" t="s">
        <v>5</v>
      </c>
      <c r="B16884" t="s">
        <v>29388</v>
      </c>
      <c r="C16884" t="s">
        <v>81</v>
      </c>
      <c r="D16884" t="s">
        <v>4756</v>
      </c>
      <c r="E16884" t="s">
        <v>59</v>
      </c>
      <c r="F16884" t="b">
        <v>0</v>
      </c>
      <c r="G16884" t="s">
        <v>77</v>
      </c>
      <c r="H16884" s="1">
        <v>46207.006655092591</v>
      </c>
      <c r="I16884" t="b">
        <v>0</v>
      </c>
      <c r="J16884" t="b">
        <v>1</v>
      </c>
      <c r="K16884" t="s">
        <v>41</v>
      </c>
      <c r="L16884" t="s">
        <v>60</v>
      </c>
      <c r="M16884">
        <v>247500</v>
      </c>
      <c r="N16884"/>
      <c r="O16884" t="s">
        <v>29389</v>
      </c>
      <c r="P16884" t="s">
        <v>29390</v>
      </c>
    </row>
    <row r="16885" spans="1:16" x14ac:dyDescent="0.25">
      <c r="A16885" t="s">
        <v>1</v>
      </c>
      <c r="B16885" t="s">
        <v>210</v>
      </c>
      <c r="C16885" t="s">
        <v>489</v>
      </c>
      <c r="D16885" t="s">
        <v>3173</v>
      </c>
      <c r="E16885" t="s">
        <v>59</v>
      </c>
      <c r="F16885" t="b">
        <v>0</v>
      </c>
      <c r="G16885" t="s">
        <v>77</v>
      </c>
      <c r="H16885" s="1">
        <v>46207.006655092591</v>
      </c>
      <c r="I16885" t="b">
        <v>0</v>
      </c>
      <c r="J16885" t="b">
        <v>1</v>
      </c>
      <c r="K16885" t="s">
        <v>41</v>
      </c>
      <c r="L16885" t="s">
        <v>60</v>
      </c>
      <c r="M16885">
        <v>157000</v>
      </c>
      <c r="N16885"/>
      <c r="O16885" t="s">
        <v>250</v>
      </c>
      <c r="P16885" t="s">
        <v>29391</v>
      </c>
    </row>
    <row r="16886" spans="1:16" x14ac:dyDescent="0.25">
      <c r="A16886" t="s">
        <v>1</v>
      </c>
      <c r="B16886" t="s">
        <v>3378</v>
      </c>
      <c r="C16886" t="s">
        <v>489</v>
      </c>
      <c r="D16886" t="s">
        <v>3173</v>
      </c>
      <c r="E16886" t="s">
        <v>59</v>
      </c>
      <c r="F16886" t="b">
        <v>0</v>
      </c>
      <c r="G16886" t="s">
        <v>77</v>
      </c>
      <c r="H16886" s="1">
        <v>46207.006655092591</v>
      </c>
      <c r="I16886" t="b">
        <v>0</v>
      </c>
      <c r="J16886" t="b">
        <v>1</v>
      </c>
      <c r="K16886" t="s">
        <v>41</v>
      </c>
      <c r="L16886" t="s">
        <v>60</v>
      </c>
      <c r="M16886">
        <v>220000</v>
      </c>
      <c r="N16886"/>
      <c r="O16886" t="s">
        <v>250</v>
      </c>
      <c r="P16886" t="s">
        <v>29392</v>
      </c>
    </row>
    <row r="16887" spans="1:16" x14ac:dyDescent="0.25">
      <c r="A16887" t="s">
        <v>5</v>
      </c>
      <c r="B16887" t="s">
        <v>29393</v>
      </c>
      <c r="C16887" t="s">
        <v>29394</v>
      </c>
      <c r="D16887" t="s">
        <v>11236</v>
      </c>
      <c r="E16887" t="s">
        <v>59</v>
      </c>
      <c r="F16887" t="b">
        <v>0</v>
      </c>
      <c r="G16887" t="s">
        <v>77</v>
      </c>
      <c r="H16887" s="1">
        <v>46207.337465277778</v>
      </c>
      <c r="I16887" t="b">
        <v>0</v>
      </c>
      <c r="J16887" t="b">
        <v>0</v>
      </c>
      <c r="K16887" t="s">
        <v>41</v>
      </c>
      <c r="L16887" t="s">
        <v>60</v>
      </c>
      <c r="M16887">
        <v>145500</v>
      </c>
      <c r="N16887"/>
      <c r="O16887" t="s">
        <v>305</v>
      </c>
      <c r="P16887" t="s">
        <v>29395</v>
      </c>
    </row>
    <row r="16888" spans="1:16" x14ac:dyDescent="0.25">
      <c r="A16888" t="s">
        <v>8</v>
      </c>
      <c r="B16888" t="s">
        <v>5396</v>
      </c>
      <c r="C16888" t="s">
        <v>304</v>
      </c>
      <c r="D16888" t="s">
        <v>4526</v>
      </c>
      <c r="E16888" t="s">
        <v>59</v>
      </c>
      <c r="F16888" t="b">
        <v>0</v>
      </c>
      <c r="G16888" t="s">
        <v>77</v>
      </c>
      <c r="H16888" s="1">
        <v>46207.377743055556</v>
      </c>
      <c r="I16888" t="b">
        <v>0</v>
      </c>
      <c r="J16888" t="b">
        <v>1</v>
      </c>
      <c r="K16888" t="s">
        <v>41</v>
      </c>
      <c r="L16888" t="s">
        <v>60</v>
      </c>
      <c r="M16888">
        <v>165000</v>
      </c>
      <c r="N16888"/>
      <c r="O16888" t="s">
        <v>1481</v>
      </c>
      <c r="P16888" t="s">
        <v>29396</v>
      </c>
    </row>
    <row r="16889" spans="1:16" x14ac:dyDescent="0.25">
      <c r="A16889" t="s">
        <v>0</v>
      </c>
      <c r="B16889" t="s">
        <v>0</v>
      </c>
      <c r="C16889" t="s">
        <v>29397</v>
      </c>
      <c r="D16889" t="s">
        <v>4346</v>
      </c>
      <c r="E16889" t="s">
        <v>59</v>
      </c>
      <c r="F16889" t="b">
        <v>0</v>
      </c>
      <c r="G16889" t="s">
        <v>41</v>
      </c>
      <c r="H16889" s="1">
        <v>46207.419305555559</v>
      </c>
      <c r="I16889" t="b">
        <v>0</v>
      </c>
      <c r="J16889" t="b">
        <v>1</v>
      </c>
      <c r="K16889" t="s">
        <v>41</v>
      </c>
      <c r="L16889" t="s">
        <v>60</v>
      </c>
      <c r="M16889">
        <v>63950</v>
      </c>
      <c r="N16889"/>
      <c r="O16889" t="s">
        <v>29398</v>
      </c>
      <c r="P16889" t="s">
        <v>29399</v>
      </c>
    </row>
    <row r="16890" spans="1:16" x14ac:dyDescent="0.25">
      <c r="A16890" t="s">
        <v>6</v>
      </c>
      <c r="B16890" t="s">
        <v>29400</v>
      </c>
      <c r="C16890" t="s">
        <v>304</v>
      </c>
      <c r="D16890" t="s">
        <v>4526</v>
      </c>
      <c r="E16890" t="s">
        <v>59</v>
      </c>
      <c r="F16890" t="b">
        <v>0</v>
      </c>
      <c r="G16890" t="s">
        <v>77</v>
      </c>
      <c r="H16890" s="1">
        <v>46207.419398148151</v>
      </c>
      <c r="I16890" t="b">
        <v>0</v>
      </c>
      <c r="J16890" t="b">
        <v>0</v>
      </c>
      <c r="K16890" t="s">
        <v>41</v>
      </c>
      <c r="L16890" t="s">
        <v>60</v>
      </c>
      <c r="M16890">
        <v>156000</v>
      </c>
      <c r="N16890"/>
      <c r="O16890" t="s">
        <v>759</v>
      </c>
      <c r="P16890" t="s">
        <v>2629</v>
      </c>
    </row>
    <row r="16891" spans="1:16" x14ac:dyDescent="0.25">
      <c r="A16891" t="s">
        <v>6</v>
      </c>
      <c r="B16891" t="s">
        <v>29401</v>
      </c>
      <c r="C16891" t="s">
        <v>420</v>
      </c>
      <c r="D16891" t="s">
        <v>4756</v>
      </c>
      <c r="E16891" t="s">
        <v>59</v>
      </c>
      <c r="F16891" t="b">
        <v>0</v>
      </c>
      <c r="G16891" t="s">
        <v>65</v>
      </c>
      <c r="H16891" s="1">
        <v>46207.419456018521</v>
      </c>
      <c r="I16891" t="b">
        <v>0</v>
      </c>
      <c r="J16891" t="b">
        <v>0</v>
      </c>
      <c r="K16891" t="s">
        <v>41</v>
      </c>
      <c r="L16891" t="s">
        <v>60</v>
      </c>
      <c r="M16891">
        <v>135000</v>
      </c>
      <c r="N16891"/>
      <c r="O16891" t="s">
        <v>18841</v>
      </c>
      <c r="P16891" t="s">
        <v>3204</v>
      </c>
    </row>
    <row r="16892" spans="1:16" x14ac:dyDescent="0.25">
      <c r="A16892" t="s">
        <v>1</v>
      </c>
      <c r="B16892" t="s">
        <v>29402</v>
      </c>
      <c r="C16892" t="s">
        <v>209</v>
      </c>
      <c r="D16892" t="s">
        <v>24507</v>
      </c>
      <c r="E16892" t="s">
        <v>59</v>
      </c>
      <c r="F16892" t="b">
        <v>0</v>
      </c>
      <c r="G16892" t="s">
        <v>19</v>
      </c>
      <c r="H16892" s="1">
        <v>46207.421365740738</v>
      </c>
      <c r="I16892" t="b">
        <v>0</v>
      </c>
      <c r="J16892" t="b">
        <v>0</v>
      </c>
      <c r="K16892" t="s">
        <v>19</v>
      </c>
      <c r="L16892" t="s">
        <v>60</v>
      </c>
      <c r="M16892">
        <v>270000</v>
      </c>
      <c r="N16892"/>
      <c r="O16892" t="s">
        <v>26434</v>
      </c>
      <c r="P16892" t="s">
        <v>29403</v>
      </c>
    </row>
    <row r="16893" spans="1:16" x14ac:dyDescent="0.25">
      <c r="A16893" t="s">
        <v>1</v>
      </c>
      <c r="B16893" t="s">
        <v>29402</v>
      </c>
      <c r="C16893" t="s">
        <v>9560</v>
      </c>
      <c r="D16893" t="s">
        <v>4346</v>
      </c>
      <c r="E16893" t="s">
        <v>59</v>
      </c>
      <c r="F16893" t="b">
        <v>0</v>
      </c>
      <c r="G16893" t="s">
        <v>19</v>
      </c>
      <c r="H16893" s="1">
        <v>46207.421365740738</v>
      </c>
      <c r="I16893" t="b">
        <v>1</v>
      </c>
      <c r="J16893" t="b">
        <v>0</v>
      </c>
      <c r="K16893" t="s">
        <v>19</v>
      </c>
      <c r="L16893" t="s">
        <v>60</v>
      </c>
      <c r="M16893">
        <v>270000</v>
      </c>
      <c r="N16893"/>
      <c r="O16893" t="s">
        <v>26434</v>
      </c>
      <c r="P16893" t="s">
        <v>29403</v>
      </c>
    </row>
    <row r="16894" spans="1:16" x14ac:dyDescent="0.25">
      <c r="A16894" t="s">
        <v>0</v>
      </c>
      <c r="B16894" t="s">
        <v>29404</v>
      </c>
      <c r="C16894" t="s">
        <v>40</v>
      </c>
      <c r="D16894" t="s">
        <v>4526</v>
      </c>
      <c r="E16894" t="s">
        <v>59</v>
      </c>
      <c r="F16894" t="b">
        <v>0</v>
      </c>
      <c r="G16894" t="s">
        <v>40</v>
      </c>
      <c r="H16894" s="1">
        <v>46207.460972222223</v>
      </c>
      <c r="I16894" t="b">
        <v>0</v>
      </c>
      <c r="J16894" t="b">
        <v>0</v>
      </c>
      <c r="K16894" t="s">
        <v>40</v>
      </c>
      <c r="L16894" t="s">
        <v>74</v>
      </c>
      <c r="M16894"/>
      <c r="N16894">
        <v>24</v>
      </c>
      <c r="O16894" t="s">
        <v>29405</v>
      </c>
    </row>
    <row r="16895" spans="1:16" x14ac:dyDescent="0.25">
      <c r="A16895" t="s">
        <v>1</v>
      </c>
      <c r="B16895" t="s">
        <v>29406</v>
      </c>
      <c r="C16895" t="s">
        <v>112</v>
      </c>
      <c r="D16895" t="s">
        <v>4550</v>
      </c>
      <c r="E16895" t="s">
        <v>59</v>
      </c>
      <c r="F16895" t="b">
        <v>0</v>
      </c>
      <c r="G16895" t="s">
        <v>89</v>
      </c>
      <c r="H16895" s="1">
        <v>46207.462488425917</v>
      </c>
      <c r="I16895" t="b">
        <v>0</v>
      </c>
      <c r="J16895" t="b">
        <v>0</v>
      </c>
      <c r="K16895" t="s">
        <v>41</v>
      </c>
      <c r="L16895" t="s">
        <v>60</v>
      </c>
      <c r="M16895">
        <v>155000</v>
      </c>
      <c r="N16895"/>
      <c r="O16895" t="s">
        <v>29407</v>
      </c>
      <c r="P16895" t="s">
        <v>29408</v>
      </c>
    </row>
    <row r="16896" spans="1:16" x14ac:dyDescent="0.25">
      <c r="A16896" t="s">
        <v>5</v>
      </c>
      <c r="B16896" t="s">
        <v>29409</v>
      </c>
      <c r="C16896" t="s">
        <v>86</v>
      </c>
      <c r="D16896" t="s">
        <v>4526</v>
      </c>
      <c r="E16896" t="s">
        <v>59</v>
      </c>
      <c r="F16896" t="b">
        <v>0</v>
      </c>
      <c r="G16896" t="s">
        <v>89</v>
      </c>
      <c r="H16896" s="1">
        <v>46207.462511574071</v>
      </c>
      <c r="I16896" t="b">
        <v>1</v>
      </c>
      <c r="J16896" t="b">
        <v>1</v>
      </c>
      <c r="K16896" t="s">
        <v>41</v>
      </c>
      <c r="L16896" t="s">
        <v>60</v>
      </c>
      <c r="M16896">
        <v>215000</v>
      </c>
      <c r="N16896"/>
      <c r="O16896" t="s">
        <v>20651</v>
      </c>
      <c r="P16896" t="s">
        <v>85</v>
      </c>
    </row>
    <row r="16897" spans="1:16" x14ac:dyDescent="0.25">
      <c r="A16897" t="s">
        <v>8</v>
      </c>
      <c r="B16897" t="s">
        <v>8</v>
      </c>
      <c r="C16897" t="s">
        <v>620</v>
      </c>
      <c r="D16897" t="s">
        <v>4526</v>
      </c>
      <c r="E16897" t="s">
        <v>59</v>
      </c>
      <c r="F16897" t="b">
        <v>0</v>
      </c>
      <c r="G16897" t="s">
        <v>73</v>
      </c>
      <c r="H16897" s="1">
        <v>46207.462523148148</v>
      </c>
      <c r="I16897" t="b">
        <v>0</v>
      </c>
      <c r="J16897" t="b">
        <v>0</v>
      </c>
      <c r="K16897" t="s">
        <v>41</v>
      </c>
      <c r="L16897" t="s">
        <v>74</v>
      </c>
      <c r="M16897"/>
      <c r="N16897">
        <v>35</v>
      </c>
      <c r="O16897" t="s">
        <v>6980</v>
      </c>
      <c r="P16897" t="s">
        <v>23162</v>
      </c>
    </row>
    <row r="16898" spans="1:16" x14ac:dyDescent="0.25">
      <c r="A16898" t="s">
        <v>3</v>
      </c>
      <c r="B16898" t="s">
        <v>29410</v>
      </c>
      <c r="C16898" t="s">
        <v>389</v>
      </c>
      <c r="D16898" t="s">
        <v>4526</v>
      </c>
      <c r="E16898" t="s">
        <v>59</v>
      </c>
      <c r="F16898" t="b">
        <v>0</v>
      </c>
      <c r="G16898" t="s">
        <v>65</v>
      </c>
      <c r="H16898" s="1">
        <v>46207.501354166663</v>
      </c>
      <c r="I16898" t="b">
        <v>0</v>
      </c>
      <c r="J16898" t="b">
        <v>0</v>
      </c>
      <c r="K16898" t="s">
        <v>41</v>
      </c>
      <c r="L16898" t="s">
        <v>60</v>
      </c>
      <c r="M16898">
        <v>102500</v>
      </c>
      <c r="N16898"/>
      <c r="O16898" t="s">
        <v>29411</v>
      </c>
      <c r="P16898" t="s">
        <v>10728</v>
      </c>
    </row>
    <row r="16899" spans="1:16" x14ac:dyDescent="0.25">
      <c r="A16899" t="s">
        <v>6</v>
      </c>
      <c r="B16899" t="s">
        <v>29412</v>
      </c>
      <c r="C16899" t="s">
        <v>194</v>
      </c>
      <c r="D16899" t="s">
        <v>4526</v>
      </c>
      <c r="E16899" t="s">
        <v>59</v>
      </c>
      <c r="F16899" t="b">
        <v>0</v>
      </c>
      <c r="G16899" t="s">
        <v>65</v>
      </c>
      <c r="H16899" s="1">
        <v>46207.50136574074</v>
      </c>
      <c r="I16899" t="b">
        <v>1</v>
      </c>
      <c r="J16899" t="b">
        <v>1</v>
      </c>
      <c r="K16899" t="s">
        <v>41</v>
      </c>
      <c r="L16899" t="s">
        <v>60</v>
      </c>
      <c r="M16899">
        <v>126062</v>
      </c>
      <c r="N16899"/>
      <c r="O16899" t="s">
        <v>329</v>
      </c>
      <c r="P16899" t="s">
        <v>29413</v>
      </c>
    </row>
    <row r="16900" spans="1:16" x14ac:dyDescent="0.25">
      <c r="A16900" t="s">
        <v>1</v>
      </c>
      <c r="B16900" t="s">
        <v>2056</v>
      </c>
      <c r="C16900" t="s">
        <v>13767</v>
      </c>
      <c r="D16900" t="s">
        <v>4346</v>
      </c>
      <c r="E16900" t="s">
        <v>59</v>
      </c>
      <c r="F16900" t="b">
        <v>0</v>
      </c>
      <c r="G16900" t="s">
        <v>19</v>
      </c>
      <c r="H16900" s="1">
        <v>46207.504733796297</v>
      </c>
      <c r="I16900" t="b">
        <v>0</v>
      </c>
      <c r="J16900" t="b">
        <v>0</v>
      </c>
      <c r="K16900" t="s">
        <v>19</v>
      </c>
      <c r="L16900" t="s">
        <v>60</v>
      </c>
      <c r="M16900">
        <v>4750000</v>
      </c>
      <c r="N16900"/>
      <c r="O16900" t="s">
        <v>26020</v>
      </c>
      <c r="P16900" t="s">
        <v>29414</v>
      </c>
    </row>
    <row r="16901" spans="1:16" x14ac:dyDescent="0.25">
      <c r="A16901" t="s">
        <v>0</v>
      </c>
      <c r="B16901" t="s">
        <v>268</v>
      </c>
      <c r="C16901" t="s">
        <v>237</v>
      </c>
      <c r="D16901" t="s">
        <v>4526</v>
      </c>
      <c r="E16901" t="s">
        <v>59</v>
      </c>
      <c r="F16901" t="b">
        <v>0</v>
      </c>
      <c r="G16901" t="s">
        <v>89</v>
      </c>
      <c r="H16901" s="1">
        <v>46207.584652777783</v>
      </c>
      <c r="I16901" t="b">
        <v>0</v>
      </c>
      <c r="J16901" t="b">
        <v>1</v>
      </c>
      <c r="K16901" t="s">
        <v>41</v>
      </c>
      <c r="L16901" t="s">
        <v>74</v>
      </c>
      <c r="M16901"/>
      <c r="N16901">
        <v>42.5</v>
      </c>
      <c r="O16901" t="s">
        <v>5786</v>
      </c>
      <c r="P16901" t="s">
        <v>4817</v>
      </c>
    </row>
    <row r="16902" spans="1:16" x14ac:dyDescent="0.25">
      <c r="A16902" t="s">
        <v>3</v>
      </c>
      <c r="B16902" t="s">
        <v>1769</v>
      </c>
      <c r="C16902" t="s">
        <v>64</v>
      </c>
      <c r="D16902" t="s">
        <v>4756</v>
      </c>
      <c r="E16902" t="s">
        <v>59</v>
      </c>
      <c r="F16902" t="b">
        <v>0</v>
      </c>
      <c r="G16902" t="s">
        <v>65</v>
      </c>
      <c r="H16902" s="1">
        <v>46207.584675925929</v>
      </c>
      <c r="I16902" t="b">
        <v>0</v>
      </c>
      <c r="J16902" t="b">
        <v>0</v>
      </c>
      <c r="K16902" t="s">
        <v>41</v>
      </c>
      <c r="L16902" t="s">
        <v>60</v>
      </c>
      <c r="M16902">
        <v>105000</v>
      </c>
      <c r="N16902"/>
      <c r="O16902" t="s">
        <v>29415</v>
      </c>
      <c r="P16902" t="s">
        <v>4075</v>
      </c>
    </row>
    <row r="16903" spans="1:16" x14ac:dyDescent="0.25">
      <c r="A16903" t="s">
        <v>2</v>
      </c>
      <c r="B16903" t="s">
        <v>1861</v>
      </c>
      <c r="C16903" t="s">
        <v>94</v>
      </c>
      <c r="D16903" t="s">
        <v>4756</v>
      </c>
      <c r="E16903" t="s">
        <v>59</v>
      </c>
      <c r="F16903" t="b">
        <v>0</v>
      </c>
      <c r="G16903" t="s">
        <v>65</v>
      </c>
      <c r="H16903" s="1">
        <v>46207.584687499999</v>
      </c>
      <c r="I16903" t="b">
        <v>0</v>
      </c>
      <c r="J16903" t="b">
        <v>0</v>
      </c>
      <c r="K16903" t="s">
        <v>41</v>
      </c>
      <c r="L16903" t="s">
        <v>60</v>
      </c>
      <c r="M16903">
        <v>127500</v>
      </c>
      <c r="N16903"/>
      <c r="O16903" t="s">
        <v>29416</v>
      </c>
      <c r="P16903" t="s">
        <v>29417</v>
      </c>
    </row>
    <row r="16904" spans="1:16" x14ac:dyDescent="0.25">
      <c r="A16904" t="s">
        <v>2</v>
      </c>
      <c r="B16904" t="s">
        <v>17478</v>
      </c>
      <c r="C16904" t="s">
        <v>76</v>
      </c>
      <c r="D16904" t="s">
        <v>4630</v>
      </c>
      <c r="E16904" t="s">
        <v>59</v>
      </c>
      <c r="F16904" t="b">
        <v>1</v>
      </c>
      <c r="G16904" t="s">
        <v>41</v>
      </c>
      <c r="H16904" s="1">
        <v>46207.587395833332</v>
      </c>
      <c r="I16904" t="b">
        <v>0</v>
      </c>
      <c r="J16904" t="b">
        <v>0</v>
      </c>
      <c r="K16904" t="s">
        <v>41</v>
      </c>
      <c r="L16904" t="s">
        <v>60</v>
      </c>
      <c r="M16904">
        <v>85000</v>
      </c>
      <c r="N16904"/>
      <c r="O16904" t="s">
        <v>17479</v>
      </c>
      <c r="P16904" t="s">
        <v>13541</v>
      </c>
    </row>
    <row r="16905" spans="1:16" x14ac:dyDescent="0.25">
      <c r="A16905" t="s">
        <v>4</v>
      </c>
      <c r="B16905" t="s">
        <v>7403</v>
      </c>
      <c r="C16905" t="s">
        <v>520</v>
      </c>
      <c r="D16905" t="s">
        <v>4756</v>
      </c>
      <c r="E16905" t="s">
        <v>59</v>
      </c>
      <c r="F16905" t="b">
        <v>0</v>
      </c>
      <c r="G16905" t="s">
        <v>41</v>
      </c>
      <c r="H16905" s="1">
        <v>46207.627638888887</v>
      </c>
      <c r="I16905" t="b">
        <v>0</v>
      </c>
      <c r="J16905" t="b">
        <v>0</v>
      </c>
      <c r="K16905" t="s">
        <v>41</v>
      </c>
      <c r="L16905" t="s">
        <v>60</v>
      </c>
      <c r="M16905">
        <v>115000</v>
      </c>
      <c r="N16905"/>
      <c r="O16905" t="s">
        <v>27848</v>
      </c>
    </row>
    <row r="16906" spans="1:16" x14ac:dyDescent="0.25">
      <c r="A16906" t="s">
        <v>1</v>
      </c>
      <c r="B16906" t="s">
        <v>646</v>
      </c>
      <c r="C16906" t="s">
        <v>6744</v>
      </c>
      <c r="D16906" t="s">
        <v>4599</v>
      </c>
      <c r="E16906" t="s">
        <v>59</v>
      </c>
      <c r="F16906" t="b">
        <v>0</v>
      </c>
      <c r="G16906" t="s">
        <v>40</v>
      </c>
      <c r="H16906" s="1">
        <v>46207.630462962959</v>
      </c>
      <c r="I16906" t="b">
        <v>0</v>
      </c>
      <c r="J16906" t="b">
        <v>0</v>
      </c>
      <c r="K16906" t="s">
        <v>40</v>
      </c>
      <c r="L16906" t="s">
        <v>60</v>
      </c>
      <c r="M16906">
        <v>45000</v>
      </c>
      <c r="N16906"/>
      <c r="O16906" t="s">
        <v>29418</v>
      </c>
      <c r="P16906" t="s">
        <v>219</v>
      </c>
    </row>
    <row r="16907" spans="1:16" x14ac:dyDescent="0.25">
      <c r="A16907" t="s">
        <v>0</v>
      </c>
      <c r="B16907" t="s">
        <v>29419</v>
      </c>
      <c r="C16907" t="s">
        <v>4530</v>
      </c>
      <c r="D16907" t="s">
        <v>4346</v>
      </c>
      <c r="E16907" t="s">
        <v>59</v>
      </c>
      <c r="F16907" t="b">
        <v>0</v>
      </c>
      <c r="G16907" t="s">
        <v>40</v>
      </c>
      <c r="H16907" s="1">
        <v>46207.669305555559</v>
      </c>
      <c r="I16907" t="b">
        <v>1</v>
      </c>
      <c r="J16907" t="b">
        <v>0</v>
      </c>
      <c r="K16907" t="s">
        <v>40</v>
      </c>
      <c r="L16907" t="s">
        <v>60</v>
      </c>
      <c r="M16907">
        <v>28000</v>
      </c>
      <c r="N16907"/>
      <c r="O16907" t="s">
        <v>15025</v>
      </c>
      <c r="P16907" t="s">
        <v>219</v>
      </c>
    </row>
    <row r="16908" spans="1:16" x14ac:dyDescent="0.25">
      <c r="A16908" t="s">
        <v>1</v>
      </c>
      <c r="B16908" t="s">
        <v>29420</v>
      </c>
      <c r="C16908" t="s">
        <v>76</v>
      </c>
      <c r="D16908" t="s">
        <v>4526</v>
      </c>
      <c r="E16908" t="s">
        <v>59</v>
      </c>
      <c r="F16908" t="b">
        <v>1</v>
      </c>
      <c r="G16908" t="s">
        <v>68</v>
      </c>
      <c r="H16908" s="1">
        <v>46207.712465277778</v>
      </c>
      <c r="I16908" t="b">
        <v>0</v>
      </c>
      <c r="J16908" t="b">
        <v>1</v>
      </c>
      <c r="K16908" t="s">
        <v>41</v>
      </c>
      <c r="L16908" t="s">
        <v>60</v>
      </c>
      <c r="M16908">
        <v>145250</v>
      </c>
      <c r="N16908"/>
      <c r="O16908" t="s">
        <v>8859</v>
      </c>
      <c r="P16908" t="s">
        <v>29421</v>
      </c>
    </row>
    <row r="16909" spans="1:16" x14ac:dyDescent="0.25">
      <c r="A16909" t="s">
        <v>0</v>
      </c>
      <c r="B16909" t="s">
        <v>547</v>
      </c>
      <c r="C16909" t="s">
        <v>15833</v>
      </c>
      <c r="D16909" t="s">
        <v>4526</v>
      </c>
      <c r="E16909" t="s">
        <v>59</v>
      </c>
      <c r="F16909" t="b">
        <v>0</v>
      </c>
      <c r="G16909" t="s">
        <v>65</v>
      </c>
      <c r="H16909" s="1">
        <v>46207.754189814812</v>
      </c>
      <c r="I16909" t="b">
        <v>0</v>
      </c>
      <c r="J16909" t="b">
        <v>1</v>
      </c>
      <c r="K16909" t="s">
        <v>41</v>
      </c>
      <c r="L16909" t="s">
        <v>60</v>
      </c>
      <c r="M16909">
        <v>110000</v>
      </c>
      <c r="N16909"/>
      <c r="O16909" t="s">
        <v>15834</v>
      </c>
      <c r="P16909" t="s">
        <v>29422</v>
      </c>
    </row>
    <row r="16910" spans="1:16" x14ac:dyDescent="0.25">
      <c r="A16910" t="s">
        <v>0</v>
      </c>
      <c r="B16910" t="s">
        <v>29423</v>
      </c>
      <c r="C16910" t="s">
        <v>5401</v>
      </c>
      <c r="D16910" t="s">
        <v>4526</v>
      </c>
      <c r="E16910" t="s">
        <v>88</v>
      </c>
      <c r="F16910" t="b">
        <v>0</v>
      </c>
      <c r="G16910" t="s">
        <v>13</v>
      </c>
      <c r="H16910" s="1">
        <v>46207.754432870373</v>
      </c>
      <c r="I16910" t="b">
        <v>0</v>
      </c>
      <c r="J16910" t="b">
        <v>0</v>
      </c>
      <c r="K16910" t="s">
        <v>13</v>
      </c>
      <c r="L16910" t="s">
        <v>74</v>
      </c>
      <c r="M16910"/>
      <c r="N16910">
        <v>54.5</v>
      </c>
      <c r="O16910" t="s">
        <v>2080</v>
      </c>
      <c r="P16910" t="s">
        <v>622</v>
      </c>
    </row>
    <row r="16911" spans="1:16" x14ac:dyDescent="0.25">
      <c r="A16911" t="s">
        <v>2</v>
      </c>
      <c r="B16911" t="s">
        <v>29424</v>
      </c>
      <c r="C16911" t="s">
        <v>112</v>
      </c>
      <c r="D16911" t="s">
        <v>4756</v>
      </c>
      <c r="E16911" t="s">
        <v>59</v>
      </c>
      <c r="F16911" t="b">
        <v>0</v>
      </c>
      <c r="G16911" t="s">
        <v>65</v>
      </c>
      <c r="H16911" s="1">
        <v>46207.794432870367</v>
      </c>
      <c r="I16911" t="b">
        <v>0</v>
      </c>
      <c r="J16911" t="b">
        <v>0</v>
      </c>
      <c r="K16911" t="s">
        <v>41</v>
      </c>
      <c r="L16911" t="s">
        <v>60</v>
      </c>
      <c r="M16911">
        <v>130500</v>
      </c>
      <c r="N16911"/>
      <c r="O16911" t="s">
        <v>3902</v>
      </c>
      <c r="P16911" t="s">
        <v>261</v>
      </c>
    </row>
    <row r="16912" spans="1:16" x14ac:dyDescent="0.25">
      <c r="A16912" t="s">
        <v>1</v>
      </c>
      <c r="B16912" t="s">
        <v>24332</v>
      </c>
      <c r="C16912" t="s">
        <v>612</v>
      </c>
      <c r="D16912" t="s">
        <v>4526</v>
      </c>
      <c r="E16912" t="s">
        <v>59</v>
      </c>
      <c r="F16912" t="b">
        <v>0</v>
      </c>
      <c r="G16912" t="s">
        <v>73</v>
      </c>
      <c r="H16912" s="1">
        <v>46207.834652777783</v>
      </c>
      <c r="I16912" t="b">
        <v>0</v>
      </c>
      <c r="J16912" t="b">
        <v>1</v>
      </c>
      <c r="K16912" t="s">
        <v>41</v>
      </c>
      <c r="L16912" t="s">
        <v>60</v>
      </c>
      <c r="M16912">
        <v>71500</v>
      </c>
      <c r="N16912"/>
      <c r="O16912" t="s">
        <v>16531</v>
      </c>
      <c r="P16912" t="s">
        <v>13490</v>
      </c>
    </row>
    <row r="16913" spans="1:16" x14ac:dyDescent="0.25">
      <c r="A16913" t="s">
        <v>2</v>
      </c>
      <c r="B16913" t="s">
        <v>29425</v>
      </c>
      <c r="C16913" t="s">
        <v>76</v>
      </c>
      <c r="D16913" t="s">
        <v>4526</v>
      </c>
      <c r="E16913" t="s">
        <v>59</v>
      </c>
      <c r="F16913" t="b">
        <v>1</v>
      </c>
      <c r="G16913" t="s">
        <v>77</v>
      </c>
      <c r="H16913" s="1">
        <v>46207.959652777783</v>
      </c>
      <c r="I16913" t="b">
        <v>0</v>
      </c>
      <c r="J16913" t="b">
        <v>0</v>
      </c>
      <c r="K16913" t="s">
        <v>41</v>
      </c>
      <c r="L16913" t="s">
        <v>60</v>
      </c>
      <c r="M16913">
        <v>109000</v>
      </c>
      <c r="N16913"/>
      <c r="O16913" t="s">
        <v>371</v>
      </c>
      <c r="P16913" t="s">
        <v>2284</v>
      </c>
    </row>
    <row r="16914" spans="1:16" x14ac:dyDescent="0.25">
      <c r="A16914" t="s">
        <v>1</v>
      </c>
      <c r="B16914" t="s">
        <v>19260</v>
      </c>
      <c r="C16914" t="s">
        <v>76</v>
      </c>
      <c r="D16914" t="s">
        <v>4526</v>
      </c>
      <c r="E16914" t="s">
        <v>59</v>
      </c>
      <c r="F16914" t="b">
        <v>1</v>
      </c>
      <c r="G16914" t="s">
        <v>73</v>
      </c>
      <c r="H16914" s="1">
        <v>46207.962488425917</v>
      </c>
      <c r="I16914" t="b">
        <v>0</v>
      </c>
      <c r="J16914" t="b">
        <v>0</v>
      </c>
      <c r="K16914" t="s">
        <v>41</v>
      </c>
      <c r="L16914" t="s">
        <v>60</v>
      </c>
      <c r="M16914">
        <v>109000</v>
      </c>
      <c r="N16914"/>
      <c r="O16914" t="s">
        <v>371</v>
      </c>
      <c r="P16914" t="s">
        <v>2284</v>
      </c>
    </row>
    <row r="16915" spans="1:16" x14ac:dyDescent="0.25">
      <c r="A16915" t="s">
        <v>1</v>
      </c>
      <c r="B16915" t="s">
        <v>29426</v>
      </c>
      <c r="C16915" t="s">
        <v>11517</v>
      </c>
      <c r="D16915" t="s">
        <v>4595</v>
      </c>
      <c r="E16915" t="s">
        <v>59</v>
      </c>
      <c r="F16915" t="b">
        <v>0</v>
      </c>
      <c r="G16915" t="s">
        <v>19</v>
      </c>
      <c r="H16915" s="1">
        <v>46208.001944444448</v>
      </c>
      <c r="I16915" t="b">
        <v>0</v>
      </c>
      <c r="J16915" t="b">
        <v>0</v>
      </c>
      <c r="K16915" t="s">
        <v>19</v>
      </c>
      <c r="L16915" t="s">
        <v>60</v>
      </c>
      <c r="M16915">
        <v>1400000</v>
      </c>
      <c r="N16915"/>
      <c r="O16915" t="s">
        <v>29427</v>
      </c>
      <c r="P16915" t="s">
        <v>2613</v>
      </c>
    </row>
    <row r="16916" spans="1:16" x14ac:dyDescent="0.25">
      <c r="A16916" t="s">
        <v>5</v>
      </c>
      <c r="B16916" t="s">
        <v>2235</v>
      </c>
      <c r="C16916" t="s">
        <v>29428</v>
      </c>
      <c r="D16916" t="s">
        <v>4756</v>
      </c>
      <c r="E16916" t="s">
        <v>59</v>
      </c>
      <c r="F16916" t="b">
        <v>0</v>
      </c>
      <c r="G16916" t="s">
        <v>13</v>
      </c>
      <c r="H16916" s="1">
        <v>46208.004421296297</v>
      </c>
      <c r="I16916" t="b">
        <v>0</v>
      </c>
      <c r="J16916" t="b">
        <v>0</v>
      </c>
      <c r="K16916" t="s">
        <v>13</v>
      </c>
      <c r="L16916" t="s">
        <v>60</v>
      </c>
      <c r="M16916">
        <v>111698.5</v>
      </c>
      <c r="N16916"/>
      <c r="O16916" t="s">
        <v>29429</v>
      </c>
      <c r="P16916" t="s">
        <v>29430</v>
      </c>
    </row>
    <row r="16917" spans="1:16" x14ac:dyDescent="0.25">
      <c r="A16917" t="s">
        <v>1</v>
      </c>
      <c r="B16917" t="s">
        <v>29431</v>
      </c>
      <c r="C16917" t="s">
        <v>23679</v>
      </c>
      <c r="D16917" t="s">
        <v>4756</v>
      </c>
      <c r="E16917" t="s">
        <v>59</v>
      </c>
      <c r="F16917" t="b">
        <v>0</v>
      </c>
      <c r="G16917" t="s">
        <v>13</v>
      </c>
      <c r="H16917" s="1">
        <v>46208.214004629634</v>
      </c>
      <c r="I16917" t="b">
        <v>1</v>
      </c>
      <c r="J16917" t="b">
        <v>0</v>
      </c>
      <c r="K16917" t="s">
        <v>13</v>
      </c>
      <c r="L16917" t="s">
        <v>60</v>
      </c>
      <c r="M16917">
        <v>135000</v>
      </c>
      <c r="N16917"/>
      <c r="O16917" t="s">
        <v>2713</v>
      </c>
      <c r="P16917" t="s">
        <v>152</v>
      </c>
    </row>
    <row r="16918" spans="1:16" x14ac:dyDescent="0.25">
      <c r="A16918" t="s">
        <v>0</v>
      </c>
      <c r="B16918" t="s">
        <v>29432</v>
      </c>
      <c r="C16918" t="s">
        <v>8682</v>
      </c>
      <c r="D16918" t="s">
        <v>4756</v>
      </c>
      <c r="E16918" t="s">
        <v>59</v>
      </c>
      <c r="F16918" t="b">
        <v>0</v>
      </c>
      <c r="G16918" t="s">
        <v>65</v>
      </c>
      <c r="H16918" s="1">
        <v>46208.250717592593</v>
      </c>
      <c r="I16918" t="b">
        <v>1</v>
      </c>
      <c r="J16918" t="b">
        <v>1</v>
      </c>
      <c r="K16918" t="s">
        <v>41</v>
      </c>
      <c r="L16918" t="s">
        <v>60</v>
      </c>
      <c r="M16918">
        <v>82500</v>
      </c>
      <c r="N16918"/>
      <c r="O16918" t="s">
        <v>29433</v>
      </c>
      <c r="P16918" t="s">
        <v>352</v>
      </c>
    </row>
    <row r="16919" spans="1:16" x14ac:dyDescent="0.25">
      <c r="A16919" t="s">
        <v>6</v>
      </c>
      <c r="B16919" t="s">
        <v>29434</v>
      </c>
      <c r="C16919" t="s">
        <v>16280</v>
      </c>
      <c r="D16919" t="s">
        <v>24119</v>
      </c>
      <c r="E16919" t="s">
        <v>88</v>
      </c>
      <c r="F16919" t="b">
        <v>0</v>
      </c>
      <c r="G16919" t="s">
        <v>40</v>
      </c>
      <c r="H16919" s="1">
        <v>46208.298831018517</v>
      </c>
      <c r="I16919" t="b">
        <v>1</v>
      </c>
      <c r="J16919" t="b">
        <v>0</v>
      </c>
      <c r="K16919" t="s">
        <v>40</v>
      </c>
      <c r="L16919" t="s">
        <v>60</v>
      </c>
      <c r="M16919">
        <v>60000</v>
      </c>
      <c r="N16919"/>
      <c r="O16919" t="s">
        <v>29435</v>
      </c>
      <c r="P16919" t="s">
        <v>29436</v>
      </c>
    </row>
    <row r="16920" spans="1:16" x14ac:dyDescent="0.25">
      <c r="A16920" t="s">
        <v>0</v>
      </c>
      <c r="B16920" t="s">
        <v>29437</v>
      </c>
      <c r="C16920" t="s">
        <v>97</v>
      </c>
      <c r="D16920" t="s">
        <v>4756</v>
      </c>
      <c r="E16920" t="s">
        <v>59</v>
      </c>
      <c r="F16920" t="b">
        <v>0</v>
      </c>
      <c r="G16920" t="s">
        <v>89</v>
      </c>
      <c r="H16920" s="1">
        <v>46208.334050925929</v>
      </c>
      <c r="I16920" t="b">
        <v>1</v>
      </c>
      <c r="J16920" t="b">
        <v>0</v>
      </c>
      <c r="K16920" t="s">
        <v>41</v>
      </c>
      <c r="L16920" t="s">
        <v>60</v>
      </c>
      <c r="M16920">
        <v>155000</v>
      </c>
      <c r="N16920"/>
      <c r="O16920" t="s">
        <v>386</v>
      </c>
      <c r="P16920" t="s">
        <v>997</v>
      </c>
    </row>
    <row r="16921" spans="1:16" x14ac:dyDescent="0.25">
      <c r="A16921" t="s">
        <v>0</v>
      </c>
      <c r="B16921" t="s">
        <v>0</v>
      </c>
      <c r="C16921" t="s">
        <v>1129</v>
      </c>
      <c r="D16921" t="s">
        <v>4526</v>
      </c>
      <c r="E16921" t="s">
        <v>59</v>
      </c>
      <c r="F16921" t="b">
        <v>0</v>
      </c>
      <c r="G16921" t="s">
        <v>77</v>
      </c>
      <c r="H16921" s="1">
        <v>46208.375717592593</v>
      </c>
      <c r="I16921" t="b">
        <v>0</v>
      </c>
      <c r="J16921" t="b">
        <v>1</v>
      </c>
      <c r="K16921" t="s">
        <v>41</v>
      </c>
      <c r="L16921" t="s">
        <v>60</v>
      </c>
      <c r="M16921">
        <v>105000</v>
      </c>
      <c r="N16921"/>
      <c r="O16921" t="s">
        <v>29438</v>
      </c>
      <c r="P16921" t="s">
        <v>29439</v>
      </c>
    </row>
    <row r="16922" spans="1:16" x14ac:dyDescent="0.25">
      <c r="A16922" t="s">
        <v>0</v>
      </c>
      <c r="B16922" t="s">
        <v>29440</v>
      </c>
      <c r="C16922" t="s">
        <v>278</v>
      </c>
      <c r="D16922" t="s">
        <v>4756</v>
      </c>
      <c r="E16922" t="s">
        <v>59</v>
      </c>
      <c r="F16922" t="b">
        <v>0</v>
      </c>
      <c r="G16922" t="s">
        <v>89</v>
      </c>
      <c r="H16922" s="1">
        <v>46208.375717592593</v>
      </c>
      <c r="I16922" t="b">
        <v>0</v>
      </c>
      <c r="J16922" t="b">
        <v>1</v>
      </c>
      <c r="K16922" t="s">
        <v>41</v>
      </c>
      <c r="L16922" t="s">
        <v>60</v>
      </c>
      <c r="M16922">
        <v>95000</v>
      </c>
      <c r="N16922"/>
      <c r="O16922" t="s">
        <v>4094</v>
      </c>
      <c r="P16922" t="s">
        <v>4341</v>
      </c>
    </row>
    <row r="16923" spans="1:16" x14ac:dyDescent="0.25">
      <c r="A16923" t="s">
        <v>1</v>
      </c>
      <c r="B16923" t="s">
        <v>29441</v>
      </c>
      <c r="C16923" t="s">
        <v>145</v>
      </c>
      <c r="D16923" t="s">
        <v>11236</v>
      </c>
      <c r="E16923" t="s">
        <v>59</v>
      </c>
      <c r="F16923" t="b">
        <v>0</v>
      </c>
      <c r="G16923" t="s">
        <v>89</v>
      </c>
      <c r="H16923" s="1">
        <v>46208.380196759259</v>
      </c>
      <c r="I16923" t="b">
        <v>0</v>
      </c>
      <c r="J16923" t="b">
        <v>1</v>
      </c>
      <c r="K16923" t="s">
        <v>41</v>
      </c>
      <c r="L16923" t="s">
        <v>60</v>
      </c>
      <c r="M16923">
        <v>213500</v>
      </c>
      <c r="N16923"/>
      <c r="O16923" t="s">
        <v>879</v>
      </c>
      <c r="P16923" t="s">
        <v>9082</v>
      </c>
    </row>
    <row r="16924" spans="1:16" x14ac:dyDescent="0.25">
      <c r="A16924" t="s">
        <v>1</v>
      </c>
      <c r="B16924" t="s">
        <v>29442</v>
      </c>
      <c r="C16924" t="s">
        <v>76</v>
      </c>
      <c r="D16924" t="s">
        <v>141</v>
      </c>
      <c r="E16924" t="s">
        <v>88</v>
      </c>
      <c r="F16924" t="b">
        <v>1</v>
      </c>
      <c r="G16924" t="s">
        <v>77</v>
      </c>
      <c r="H16924" s="1">
        <v>46208.380231481482</v>
      </c>
      <c r="I16924" t="b">
        <v>1</v>
      </c>
      <c r="J16924" t="b">
        <v>0</v>
      </c>
      <c r="K16924" t="s">
        <v>41</v>
      </c>
      <c r="L16924" t="s">
        <v>74</v>
      </c>
      <c r="M16924"/>
      <c r="N16924">
        <v>22.5</v>
      </c>
      <c r="O16924" t="s">
        <v>141</v>
      </c>
      <c r="P16924" t="s">
        <v>29443</v>
      </c>
    </row>
    <row r="16925" spans="1:16" x14ac:dyDescent="0.25">
      <c r="A16925" t="s">
        <v>0</v>
      </c>
      <c r="B16925" t="s">
        <v>29013</v>
      </c>
      <c r="C16925" t="s">
        <v>2413</v>
      </c>
      <c r="D16925" t="s">
        <v>2360</v>
      </c>
      <c r="E16925" t="s">
        <v>59</v>
      </c>
      <c r="F16925" t="b">
        <v>0</v>
      </c>
      <c r="G16925" t="s">
        <v>65</v>
      </c>
      <c r="H16925" s="1">
        <v>46208.41741898148</v>
      </c>
      <c r="I16925" t="b">
        <v>0</v>
      </c>
      <c r="J16925" t="b">
        <v>1</v>
      </c>
      <c r="K16925" t="s">
        <v>41</v>
      </c>
      <c r="L16925" t="s">
        <v>60</v>
      </c>
      <c r="M16925">
        <v>105000</v>
      </c>
      <c r="N16925"/>
      <c r="O16925" t="s">
        <v>3387</v>
      </c>
      <c r="P16925" t="s">
        <v>29014</v>
      </c>
    </row>
    <row r="16926" spans="1:16" x14ac:dyDescent="0.25">
      <c r="A16926" t="s">
        <v>5</v>
      </c>
      <c r="B16926" t="s">
        <v>29444</v>
      </c>
      <c r="C16926" t="s">
        <v>145</v>
      </c>
      <c r="D16926" t="s">
        <v>11236</v>
      </c>
      <c r="E16926" t="s">
        <v>59</v>
      </c>
      <c r="F16926" t="b">
        <v>0</v>
      </c>
      <c r="G16926" t="s">
        <v>77</v>
      </c>
      <c r="H16926" s="1">
        <v>46208.421851851846</v>
      </c>
      <c r="I16926" t="b">
        <v>0</v>
      </c>
      <c r="J16926" t="b">
        <v>1</v>
      </c>
      <c r="K16926" t="s">
        <v>41</v>
      </c>
      <c r="L16926" t="s">
        <v>60</v>
      </c>
      <c r="M16926">
        <v>184500</v>
      </c>
      <c r="N16926"/>
      <c r="O16926" t="s">
        <v>879</v>
      </c>
      <c r="P16926" t="s">
        <v>29445</v>
      </c>
    </row>
    <row r="16927" spans="1:16" x14ac:dyDescent="0.25">
      <c r="A16927" t="s">
        <v>1</v>
      </c>
      <c r="B16927" t="s">
        <v>28916</v>
      </c>
      <c r="C16927" t="s">
        <v>3797</v>
      </c>
      <c r="D16927" t="s">
        <v>4756</v>
      </c>
      <c r="E16927" t="s">
        <v>59</v>
      </c>
      <c r="F16927" t="b">
        <v>0</v>
      </c>
      <c r="G16927" t="s">
        <v>13</v>
      </c>
      <c r="H16927" s="1">
        <v>46208.422337962962</v>
      </c>
      <c r="I16927" t="b">
        <v>1</v>
      </c>
      <c r="J16927" t="b">
        <v>0</v>
      </c>
      <c r="K16927" t="s">
        <v>13</v>
      </c>
      <c r="L16927" t="s">
        <v>60</v>
      </c>
      <c r="M16927">
        <v>85000</v>
      </c>
      <c r="N16927"/>
      <c r="O16927" t="s">
        <v>28965</v>
      </c>
      <c r="P16927" t="s">
        <v>29446</v>
      </c>
    </row>
    <row r="16928" spans="1:16" x14ac:dyDescent="0.25">
      <c r="A16928" t="s">
        <v>4</v>
      </c>
      <c r="B16928" t="s">
        <v>29447</v>
      </c>
      <c r="C16928" t="s">
        <v>19</v>
      </c>
      <c r="D16928" t="s">
        <v>4526</v>
      </c>
      <c r="E16928" t="s">
        <v>59</v>
      </c>
      <c r="F16928" t="b">
        <v>0</v>
      </c>
      <c r="G16928" t="s">
        <v>19</v>
      </c>
      <c r="H16928" s="1">
        <v>46208.631273148138</v>
      </c>
      <c r="I16928" t="b">
        <v>0</v>
      </c>
      <c r="J16928" t="b">
        <v>0</v>
      </c>
      <c r="K16928" t="s">
        <v>19</v>
      </c>
      <c r="L16928" t="s">
        <v>60</v>
      </c>
      <c r="M16928">
        <v>1985000</v>
      </c>
      <c r="N16928"/>
      <c r="O16928" t="s">
        <v>745</v>
      </c>
      <c r="P16928" t="s">
        <v>29448</v>
      </c>
    </row>
    <row r="16929" spans="1:16" x14ac:dyDescent="0.25">
      <c r="A16929" t="s">
        <v>5</v>
      </c>
      <c r="B16929" t="s">
        <v>29449</v>
      </c>
      <c r="C16929" t="s">
        <v>76</v>
      </c>
      <c r="D16929" t="s">
        <v>141</v>
      </c>
      <c r="E16929" t="s">
        <v>88</v>
      </c>
      <c r="F16929" t="b">
        <v>1</v>
      </c>
      <c r="G16929" t="s">
        <v>73</v>
      </c>
      <c r="H16929" s="1">
        <v>46208.880312499998</v>
      </c>
      <c r="I16929" t="b">
        <v>0</v>
      </c>
      <c r="J16929" t="b">
        <v>0</v>
      </c>
      <c r="K16929" t="s">
        <v>41</v>
      </c>
      <c r="L16929" t="s">
        <v>74</v>
      </c>
      <c r="M16929"/>
      <c r="N16929">
        <v>20</v>
      </c>
      <c r="O16929" t="s">
        <v>141</v>
      </c>
    </row>
    <row r="16930" spans="1:16" x14ac:dyDescent="0.25">
      <c r="A16930" t="s">
        <v>3</v>
      </c>
      <c r="B16930" t="s">
        <v>29450</v>
      </c>
      <c r="C16930" t="s">
        <v>201</v>
      </c>
      <c r="D16930" t="s">
        <v>4346</v>
      </c>
      <c r="E16930" t="s">
        <v>59</v>
      </c>
      <c r="F16930" t="b">
        <v>0</v>
      </c>
      <c r="G16930" t="s">
        <v>77</v>
      </c>
      <c r="H16930" s="1">
        <v>46208.917384259257</v>
      </c>
      <c r="I16930" t="b">
        <v>0</v>
      </c>
      <c r="J16930" t="b">
        <v>1</v>
      </c>
      <c r="K16930" t="s">
        <v>41</v>
      </c>
      <c r="L16930" t="s">
        <v>74</v>
      </c>
      <c r="M16930"/>
      <c r="N16930">
        <v>25</v>
      </c>
      <c r="O16930" t="s">
        <v>29451</v>
      </c>
      <c r="P16930" t="s">
        <v>219</v>
      </c>
    </row>
    <row r="16931" spans="1:16" x14ac:dyDescent="0.25">
      <c r="A16931" t="s">
        <v>1</v>
      </c>
      <c r="B16931" t="s">
        <v>29452</v>
      </c>
      <c r="C16931" t="s">
        <v>214</v>
      </c>
      <c r="D16931" t="s">
        <v>4756</v>
      </c>
      <c r="E16931" t="s">
        <v>59</v>
      </c>
      <c r="F16931" t="b">
        <v>0</v>
      </c>
      <c r="G16931" t="s">
        <v>77</v>
      </c>
      <c r="H16931" s="1">
        <v>46208.921898148154</v>
      </c>
      <c r="I16931" t="b">
        <v>0</v>
      </c>
      <c r="J16931" t="b">
        <v>1</v>
      </c>
      <c r="K16931" t="s">
        <v>41</v>
      </c>
      <c r="L16931" t="s">
        <v>60</v>
      </c>
      <c r="M16931">
        <v>93200</v>
      </c>
      <c r="N16931"/>
      <c r="O16931" t="s">
        <v>631</v>
      </c>
    </row>
    <row r="16932" spans="1:16" x14ac:dyDescent="0.25">
      <c r="A16932" t="s">
        <v>1</v>
      </c>
      <c r="B16932" t="s">
        <v>26247</v>
      </c>
      <c r="C16932" t="s">
        <v>112</v>
      </c>
      <c r="D16932" t="s">
        <v>4526</v>
      </c>
      <c r="E16932" t="s">
        <v>59</v>
      </c>
      <c r="F16932" t="b">
        <v>0</v>
      </c>
      <c r="G16932" t="s">
        <v>65</v>
      </c>
      <c r="H16932" s="1">
        <v>46208.959050925929</v>
      </c>
      <c r="I16932" t="b">
        <v>0</v>
      </c>
      <c r="J16932" t="b">
        <v>0</v>
      </c>
      <c r="K16932" t="s">
        <v>41</v>
      </c>
      <c r="L16932" t="s">
        <v>60</v>
      </c>
      <c r="M16932">
        <v>155000</v>
      </c>
      <c r="N16932"/>
      <c r="O16932" t="s">
        <v>4326</v>
      </c>
      <c r="P16932" t="s">
        <v>29453</v>
      </c>
    </row>
    <row r="16933" spans="1:16" x14ac:dyDescent="0.25">
      <c r="A16933" t="s">
        <v>2</v>
      </c>
      <c r="B16933" t="s">
        <v>29454</v>
      </c>
      <c r="C16933" t="s">
        <v>76</v>
      </c>
      <c r="D16933" t="s">
        <v>4346</v>
      </c>
      <c r="E16933" t="s">
        <v>59</v>
      </c>
      <c r="F16933" t="b">
        <v>1</v>
      </c>
      <c r="G16933" t="s">
        <v>65</v>
      </c>
      <c r="H16933" s="1">
        <v>46208.961388888893</v>
      </c>
      <c r="I16933" t="b">
        <v>0</v>
      </c>
      <c r="J16933" t="b">
        <v>0</v>
      </c>
      <c r="K16933" t="s">
        <v>41</v>
      </c>
      <c r="L16933" t="s">
        <v>60</v>
      </c>
      <c r="M16933">
        <v>162500</v>
      </c>
      <c r="N16933"/>
      <c r="O16933" t="s">
        <v>29455</v>
      </c>
      <c r="P16933" t="s">
        <v>29456</v>
      </c>
    </row>
    <row r="16934" spans="1:16" x14ac:dyDescent="0.25">
      <c r="A16934" t="s">
        <v>3</v>
      </c>
      <c r="B16934" t="s">
        <v>29457</v>
      </c>
      <c r="C16934" t="s">
        <v>1107</v>
      </c>
      <c r="D16934" t="s">
        <v>2428</v>
      </c>
      <c r="E16934" t="s">
        <v>232</v>
      </c>
      <c r="F16934" t="b">
        <v>0</v>
      </c>
      <c r="G16934" t="s">
        <v>77</v>
      </c>
      <c r="H16934" s="1">
        <v>46209.000717592593</v>
      </c>
      <c r="I16934" t="b">
        <v>0</v>
      </c>
      <c r="J16934" t="b">
        <v>1</v>
      </c>
      <c r="K16934" t="s">
        <v>41</v>
      </c>
      <c r="L16934" t="s">
        <v>74</v>
      </c>
      <c r="M16934"/>
      <c r="N16934">
        <v>76</v>
      </c>
      <c r="O16934" t="s">
        <v>2428</v>
      </c>
    </row>
    <row r="16935" spans="1:16" x14ac:dyDescent="0.25">
      <c r="A16935" t="s">
        <v>1</v>
      </c>
      <c r="B16935" t="s">
        <v>1</v>
      </c>
      <c r="C16935" t="s">
        <v>29458</v>
      </c>
      <c r="D16935" t="s">
        <v>3761</v>
      </c>
      <c r="E16935" t="s">
        <v>59</v>
      </c>
      <c r="F16935" t="b">
        <v>0</v>
      </c>
      <c r="G16935" t="s">
        <v>68</v>
      </c>
      <c r="H16935" s="1">
        <v>46209.005254629628</v>
      </c>
      <c r="I16935" t="b">
        <v>0</v>
      </c>
      <c r="J16935" t="b">
        <v>1</v>
      </c>
      <c r="K16935" t="s">
        <v>41</v>
      </c>
      <c r="L16935" t="s">
        <v>60</v>
      </c>
      <c r="M16935">
        <v>90000</v>
      </c>
      <c r="N16935"/>
      <c r="O16935" t="s">
        <v>20213</v>
      </c>
      <c r="P16935" t="s">
        <v>29459</v>
      </c>
    </row>
    <row r="16936" spans="1:16" x14ac:dyDescent="0.25">
      <c r="A16936" t="s">
        <v>5</v>
      </c>
      <c r="B16936" t="s">
        <v>5</v>
      </c>
      <c r="C16936" t="s">
        <v>1156</v>
      </c>
      <c r="D16936" t="s">
        <v>4756</v>
      </c>
      <c r="E16936" t="s">
        <v>59</v>
      </c>
      <c r="F16936" t="b">
        <v>0</v>
      </c>
      <c r="G16936" t="s">
        <v>77</v>
      </c>
      <c r="H16936" s="1">
        <v>46209.046851851846</v>
      </c>
      <c r="I16936" t="b">
        <v>0</v>
      </c>
      <c r="J16936" t="b">
        <v>1</v>
      </c>
      <c r="K16936" t="s">
        <v>41</v>
      </c>
      <c r="L16936" t="s">
        <v>60</v>
      </c>
      <c r="M16936">
        <v>197818.5</v>
      </c>
      <c r="N16936"/>
      <c r="O16936" t="s">
        <v>17508</v>
      </c>
      <c r="P16936" t="s">
        <v>29460</v>
      </c>
    </row>
    <row r="16937" spans="1:16" x14ac:dyDescent="0.25">
      <c r="A16937" t="s">
        <v>3</v>
      </c>
      <c r="B16937" t="s">
        <v>1696</v>
      </c>
      <c r="C16937" t="s">
        <v>652</v>
      </c>
      <c r="D16937" t="s">
        <v>4526</v>
      </c>
      <c r="E16937" t="s">
        <v>59</v>
      </c>
      <c r="F16937" t="b">
        <v>0</v>
      </c>
      <c r="G16937" t="s">
        <v>77</v>
      </c>
      <c r="H16937" s="1">
        <v>46209.084050925929</v>
      </c>
      <c r="I16937" t="b">
        <v>0</v>
      </c>
      <c r="J16937" t="b">
        <v>0</v>
      </c>
      <c r="K16937" t="s">
        <v>41</v>
      </c>
      <c r="L16937" t="s">
        <v>60</v>
      </c>
      <c r="M16937">
        <v>107500</v>
      </c>
      <c r="N16937"/>
      <c r="O16937" t="s">
        <v>155</v>
      </c>
      <c r="P16937" t="s">
        <v>1482</v>
      </c>
    </row>
    <row r="16938" spans="1:16" x14ac:dyDescent="0.25">
      <c r="A16938" t="s">
        <v>2</v>
      </c>
      <c r="B16938" t="s">
        <v>29461</v>
      </c>
      <c r="C16938" t="s">
        <v>751</v>
      </c>
      <c r="D16938" t="s">
        <v>5440</v>
      </c>
      <c r="E16938" t="s">
        <v>59</v>
      </c>
      <c r="F16938" t="b">
        <v>0</v>
      </c>
      <c r="G16938" t="s">
        <v>68</v>
      </c>
      <c r="H16938" s="1">
        <v>46209.255335648151</v>
      </c>
      <c r="I16938" t="b">
        <v>0</v>
      </c>
      <c r="J16938" t="b">
        <v>0</v>
      </c>
      <c r="K16938" t="s">
        <v>41</v>
      </c>
      <c r="L16938" t="s">
        <v>60</v>
      </c>
      <c r="M16938">
        <v>74678</v>
      </c>
      <c r="N16938"/>
      <c r="O16938" t="s">
        <v>28991</v>
      </c>
      <c r="P16938" t="s">
        <v>283</v>
      </c>
    </row>
    <row r="16939" spans="1:16" x14ac:dyDescent="0.25">
      <c r="A16939" t="s">
        <v>1</v>
      </c>
      <c r="B16939" t="s">
        <v>26410</v>
      </c>
      <c r="C16939" t="s">
        <v>9560</v>
      </c>
      <c r="D16939" t="s">
        <v>4346</v>
      </c>
      <c r="E16939" t="s">
        <v>59</v>
      </c>
      <c r="F16939" t="b">
        <v>0</v>
      </c>
      <c r="G16939" t="s">
        <v>19</v>
      </c>
      <c r="H16939" s="1">
        <v>46209.261516203696</v>
      </c>
      <c r="I16939" t="b">
        <v>1</v>
      </c>
      <c r="J16939" t="b">
        <v>0</v>
      </c>
      <c r="K16939" t="s">
        <v>19</v>
      </c>
      <c r="L16939" t="s">
        <v>60</v>
      </c>
      <c r="M16939">
        <v>2500000</v>
      </c>
      <c r="N16939"/>
      <c r="O16939" t="s">
        <v>26411</v>
      </c>
      <c r="P16939" t="s">
        <v>29462</v>
      </c>
    </row>
    <row r="16940" spans="1:16" x14ac:dyDescent="0.25">
      <c r="A16940" t="s">
        <v>0</v>
      </c>
      <c r="B16940" t="s">
        <v>25400</v>
      </c>
      <c r="C16940" t="s">
        <v>326</v>
      </c>
      <c r="D16940" t="s">
        <v>24507</v>
      </c>
      <c r="E16940" t="s">
        <v>384</v>
      </c>
      <c r="F16940" t="b">
        <v>0</v>
      </c>
      <c r="G16940" t="s">
        <v>77</v>
      </c>
      <c r="H16940" s="1">
        <v>46209.293009259258</v>
      </c>
      <c r="I16940" t="b">
        <v>1</v>
      </c>
      <c r="J16940" t="b">
        <v>0</v>
      </c>
      <c r="K16940" t="s">
        <v>41</v>
      </c>
      <c r="L16940" t="s">
        <v>60</v>
      </c>
      <c r="M16940">
        <v>135000</v>
      </c>
      <c r="N16940"/>
      <c r="O16940" t="s">
        <v>15732</v>
      </c>
      <c r="P16940" t="s">
        <v>15733</v>
      </c>
    </row>
    <row r="16941" spans="1:16" x14ac:dyDescent="0.25">
      <c r="A16941" t="s">
        <v>2</v>
      </c>
      <c r="B16941" t="s">
        <v>29463</v>
      </c>
      <c r="C16941" t="s">
        <v>76</v>
      </c>
      <c r="D16941" t="s">
        <v>29464</v>
      </c>
      <c r="E16941" t="s">
        <v>59</v>
      </c>
      <c r="F16941" t="b">
        <v>1</v>
      </c>
      <c r="G16941" t="s">
        <v>41</v>
      </c>
      <c r="H16941" s="1">
        <v>46209.2968287037</v>
      </c>
      <c r="I16941" t="b">
        <v>0</v>
      </c>
      <c r="J16941" t="b">
        <v>0</v>
      </c>
      <c r="K16941" t="s">
        <v>41</v>
      </c>
      <c r="L16941" t="s">
        <v>60</v>
      </c>
      <c r="M16941">
        <v>80000</v>
      </c>
      <c r="N16941"/>
      <c r="O16941" t="s">
        <v>29465</v>
      </c>
      <c r="P16941" t="s">
        <v>29466</v>
      </c>
    </row>
    <row r="16942" spans="1:16" x14ac:dyDescent="0.25">
      <c r="A16942" t="s">
        <v>3</v>
      </c>
      <c r="B16942" t="s">
        <v>1696</v>
      </c>
      <c r="C16942" t="s">
        <v>124</v>
      </c>
      <c r="D16942" t="s">
        <v>4526</v>
      </c>
      <c r="E16942" t="s">
        <v>59</v>
      </c>
      <c r="F16942" t="b">
        <v>0</v>
      </c>
      <c r="G16942" t="s">
        <v>68</v>
      </c>
      <c r="H16942" s="1">
        <v>46209.334780092591</v>
      </c>
      <c r="I16942" t="b">
        <v>0</v>
      </c>
      <c r="J16942" t="b">
        <v>1</v>
      </c>
      <c r="K16942" t="s">
        <v>41</v>
      </c>
      <c r="L16942" t="s">
        <v>60</v>
      </c>
      <c r="M16942">
        <v>110000</v>
      </c>
      <c r="N16942"/>
      <c r="O16942" t="s">
        <v>5786</v>
      </c>
      <c r="P16942" t="s">
        <v>29467</v>
      </c>
    </row>
    <row r="16943" spans="1:16" x14ac:dyDescent="0.25">
      <c r="A16943" t="s">
        <v>2</v>
      </c>
      <c r="B16943" t="s">
        <v>24557</v>
      </c>
      <c r="C16943" t="s">
        <v>154</v>
      </c>
      <c r="D16943" t="s">
        <v>5349</v>
      </c>
      <c r="E16943" t="s">
        <v>59</v>
      </c>
      <c r="F16943" t="b">
        <v>0</v>
      </c>
      <c r="G16943" t="s">
        <v>65</v>
      </c>
      <c r="H16943" s="1">
        <v>46209.338726851849</v>
      </c>
      <c r="I16943" t="b">
        <v>0</v>
      </c>
      <c r="J16943" t="b">
        <v>0</v>
      </c>
      <c r="K16943" t="s">
        <v>41</v>
      </c>
      <c r="L16943" t="s">
        <v>60</v>
      </c>
      <c r="M16943">
        <v>225000</v>
      </c>
      <c r="N16943"/>
      <c r="O16943" t="s">
        <v>29468</v>
      </c>
      <c r="P16943" t="s">
        <v>29469</v>
      </c>
    </row>
    <row r="16944" spans="1:16" x14ac:dyDescent="0.25">
      <c r="A16944" t="s">
        <v>2</v>
      </c>
      <c r="B16944" t="s">
        <v>29470</v>
      </c>
      <c r="C16944" t="s">
        <v>363</v>
      </c>
      <c r="D16944" t="s">
        <v>4756</v>
      </c>
      <c r="E16944" t="s">
        <v>59</v>
      </c>
      <c r="F16944" t="b">
        <v>0</v>
      </c>
      <c r="G16944" t="s">
        <v>65</v>
      </c>
      <c r="H16944" s="1">
        <v>46209.338726851849</v>
      </c>
      <c r="I16944" t="b">
        <v>0</v>
      </c>
      <c r="J16944" t="b">
        <v>0</v>
      </c>
      <c r="K16944" t="s">
        <v>41</v>
      </c>
      <c r="L16944" t="s">
        <v>60</v>
      </c>
      <c r="M16944">
        <v>155000</v>
      </c>
      <c r="N16944"/>
      <c r="O16944" t="s">
        <v>386</v>
      </c>
      <c r="P16944" t="s">
        <v>5310</v>
      </c>
    </row>
    <row r="16945" spans="1:16" x14ac:dyDescent="0.25">
      <c r="A16945" t="s">
        <v>0</v>
      </c>
      <c r="B16945" t="s">
        <v>29471</v>
      </c>
      <c r="C16945" t="s">
        <v>76</v>
      </c>
      <c r="D16945" t="s">
        <v>4346</v>
      </c>
      <c r="E16945" t="s">
        <v>132</v>
      </c>
      <c r="F16945" t="b">
        <v>1</v>
      </c>
      <c r="G16945" t="s">
        <v>19</v>
      </c>
      <c r="H16945" s="1">
        <v>46209.377812500003</v>
      </c>
      <c r="I16945" t="b">
        <v>1</v>
      </c>
      <c r="J16945" t="b">
        <v>0</v>
      </c>
      <c r="K16945" t="s">
        <v>19</v>
      </c>
      <c r="L16945" t="s">
        <v>60</v>
      </c>
      <c r="M16945">
        <v>805573.54</v>
      </c>
      <c r="N16945"/>
      <c r="O16945" t="s">
        <v>29472</v>
      </c>
      <c r="P16945" t="s">
        <v>13291</v>
      </c>
    </row>
    <row r="16946" spans="1:16" x14ac:dyDescent="0.25">
      <c r="A16946" t="s">
        <v>2</v>
      </c>
      <c r="B16946" t="s">
        <v>29473</v>
      </c>
      <c r="C16946" t="s">
        <v>913</v>
      </c>
      <c r="D16946" t="s">
        <v>20103</v>
      </c>
      <c r="E16946" t="s">
        <v>59</v>
      </c>
      <c r="F16946" t="b">
        <v>0</v>
      </c>
      <c r="G16946" t="s">
        <v>20</v>
      </c>
      <c r="H16946" s="1">
        <v>46209.377870370372</v>
      </c>
      <c r="I16946" t="b">
        <v>0</v>
      </c>
      <c r="J16946" t="b">
        <v>0</v>
      </c>
      <c r="K16946" t="s">
        <v>20</v>
      </c>
      <c r="L16946" t="s">
        <v>60</v>
      </c>
      <c r="M16946">
        <v>60000</v>
      </c>
      <c r="N16946"/>
      <c r="O16946" t="s">
        <v>963</v>
      </c>
      <c r="P16946" t="s">
        <v>25677</v>
      </c>
    </row>
    <row r="16947" spans="1:16" x14ac:dyDescent="0.25">
      <c r="A16947" t="s">
        <v>0</v>
      </c>
      <c r="B16947" t="s">
        <v>29474</v>
      </c>
      <c r="C16947" t="s">
        <v>76</v>
      </c>
      <c r="D16947" t="s">
        <v>141</v>
      </c>
      <c r="E16947" t="s">
        <v>88</v>
      </c>
      <c r="F16947" t="b">
        <v>1</v>
      </c>
      <c r="G16947" t="s">
        <v>41</v>
      </c>
      <c r="H16947" s="1">
        <v>46209.380162037043</v>
      </c>
      <c r="I16947" t="b">
        <v>1</v>
      </c>
      <c r="J16947" t="b">
        <v>0</v>
      </c>
      <c r="K16947" t="s">
        <v>41</v>
      </c>
      <c r="L16947" t="s">
        <v>74</v>
      </c>
      <c r="M16947"/>
      <c r="N16947">
        <v>55</v>
      </c>
      <c r="O16947" t="s">
        <v>141</v>
      </c>
    </row>
    <row r="16948" spans="1:16" x14ac:dyDescent="0.25">
      <c r="A16948" t="s">
        <v>5</v>
      </c>
      <c r="B16948" t="s">
        <v>29475</v>
      </c>
      <c r="C16948" t="s">
        <v>672</v>
      </c>
      <c r="D16948" t="s">
        <v>4526</v>
      </c>
      <c r="E16948" t="s">
        <v>88</v>
      </c>
      <c r="F16948" t="b">
        <v>0</v>
      </c>
      <c r="G16948" t="s">
        <v>68</v>
      </c>
      <c r="H16948" s="1">
        <v>46209.426620370366</v>
      </c>
      <c r="I16948" t="b">
        <v>1</v>
      </c>
      <c r="J16948" t="b">
        <v>0</v>
      </c>
      <c r="K16948" t="s">
        <v>41</v>
      </c>
      <c r="L16948" t="s">
        <v>74</v>
      </c>
      <c r="M16948"/>
      <c r="N16948">
        <v>72.5</v>
      </c>
      <c r="O16948" t="s">
        <v>2340</v>
      </c>
      <c r="P16948" t="s">
        <v>29476</v>
      </c>
    </row>
    <row r="16949" spans="1:16" x14ac:dyDescent="0.25">
      <c r="A16949" t="s">
        <v>6</v>
      </c>
      <c r="B16949" t="s">
        <v>4489</v>
      </c>
      <c r="C16949" t="s">
        <v>545</v>
      </c>
      <c r="D16949" t="s">
        <v>4526</v>
      </c>
      <c r="E16949" t="s">
        <v>59</v>
      </c>
      <c r="F16949" t="b">
        <v>0</v>
      </c>
      <c r="G16949" t="s">
        <v>77</v>
      </c>
      <c r="H16949" s="1">
        <v>46209.46398148148</v>
      </c>
      <c r="I16949" t="b">
        <v>0</v>
      </c>
      <c r="J16949" t="b">
        <v>0</v>
      </c>
      <c r="K16949" t="s">
        <v>41</v>
      </c>
      <c r="L16949" t="s">
        <v>60</v>
      </c>
      <c r="M16949">
        <v>228500</v>
      </c>
      <c r="N16949"/>
      <c r="O16949" t="s">
        <v>29477</v>
      </c>
      <c r="P16949" t="s">
        <v>29478</v>
      </c>
    </row>
    <row r="16950" spans="1:16" x14ac:dyDescent="0.25">
      <c r="A16950" t="s">
        <v>3</v>
      </c>
      <c r="B16950" t="s">
        <v>29479</v>
      </c>
      <c r="C16950" t="s">
        <v>5115</v>
      </c>
      <c r="D16950" t="s">
        <v>4526</v>
      </c>
      <c r="E16950" t="s">
        <v>88</v>
      </c>
      <c r="F16950" t="b">
        <v>0</v>
      </c>
      <c r="G16950" t="s">
        <v>40</v>
      </c>
      <c r="H16950" s="1">
        <v>46209.505023148151</v>
      </c>
      <c r="I16950" t="b">
        <v>1</v>
      </c>
      <c r="J16950" t="b">
        <v>0</v>
      </c>
      <c r="K16950" t="s">
        <v>40</v>
      </c>
      <c r="L16950" t="s">
        <v>74</v>
      </c>
      <c r="M16950"/>
      <c r="N16950">
        <v>92.5</v>
      </c>
      <c r="O16950" t="s">
        <v>6918</v>
      </c>
      <c r="P16950" t="s">
        <v>29480</v>
      </c>
    </row>
    <row r="16951" spans="1:16" x14ac:dyDescent="0.25">
      <c r="A16951" t="s">
        <v>2</v>
      </c>
      <c r="B16951" t="s">
        <v>1861</v>
      </c>
      <c r="C16951" t="s">
        <v>86</v>
      </c>
      <c r="D16951" t="s">
        <v>4346</v>
      </c>
      <c r="E16951" t="s">
        <v>59</v>
      </c>
      <c r="F16951" t="b">
        <v>0</v>
      </c>
      <c r="G16951" t="s">
        <v>77</v>
      </c>
      <c r="H16951" s="1">
        <v>46209.546990740739</v>
      </c>
      <c r="I16951" t="b">
        <v>0</v>
      </c>
      <c r="J16951" t="b">
        <v>1</v>
      </c>
      <c r="K16951" t="s">
        <v>41</v>
      </c>
      <c r="L16951" t="s">
        <v>74</v>
      </c>
      <c r="M16951"/>
      <c r="N16951">
        <v>119.5</v>
      </c>
      <c r="O16951" t="s">
        <v>29481</v>
      </c>
      <c r="P16951" t="s">
        <v>85</v>
      </c>
    </row>
    <row r="16952" spans="1:16" x14ac:dyDescent="0.25">
      <c r="A16952" t="s">
        <v>7</v>
      </c>
      <c r="B16952" t="s">
        <v>29482</v>
      </c>
      <c r="C16952" t="s">
        <v>206</v>
      </c>
      <c r="D16952" t="s">
        <v>4526</v>
      </c>
      <c r="E16952" t="s">
        <v>59</v>
      </c>
      <c r="F16952" t="b">
        <v>0</v>
      </c>
      <c r="G16952" t="s">
        <v>89</v>
      </c>
      <c r="H16952" s="1">
        <v>46209.551504629628</v>
      </c>
      <c r="I16952" t="b">
        <v>0</v>
      </c>
      <c r="J16952" t="b">
        <v>1</v>
      </c>
      <c r="K16952" t="s">
        <v>41</v>
      </c>
      <c r="L16952" t="s">
        <v>60</v>
      </c>
      <c r="M16952">
        <v>125000</v>
      </c>
      <c r="N16952"/>
      <c r="O16952" t="s">
        <v>24895</v>
      </c>
      <c r="P16952" t="s">
        <v>11592</v>
      </c>
    </row>
    <row r="16953" spans="1:16" x14ac:dyDescent="0.25">
      <c r="A16953" t="s">
        <v>1</v>
      </c>
      <c r="B16953" t="s">
        <v>29483</v>
      </c>
      <c r="C16953" t="s">
        <v>422</v>
      </c>
      <c r="D16953" t="s">
        <v>4526</v>
      </c>
      <c r="E16953" t="s">
        <v>59</v>
      </c>
      <c r="F16953" t="b">
        <v>0</v>
      </c>
      <c r="G16953" t="s">
        <v>68</v>
      </c>
      <c r="H16953" s="1">
        <v>46209.551655092589</v>
      </c>
      <c r="I16953" t="b">
        <v>0</v>
      </c>
      <c r="J16953" t="b">
        <v>0</v>
      </c>
      <c r="K16953" t="s">
        <v>41</v>
      </c>
      <c r="L16953" t="s">
        <v>60</v>
      </c>
      <c r="M16953">
        <v>180000</v>
      </c>
      <c r="N16953"/>
      <c r="O16953" t="s">
        <v>2336</v>
      </c>
      <c r="P16953" t="s">
        <v>1007</v>
      </c>
    </row>
    <row r="16954" spans="1:16" x14ac:dyDescent="0.25">
      <c r="A16954" t="s">
        <v>4</v>
      </c>
      <c r="B16954" t="s">
        <v>29484</v>
      </c>
      <c r="C16954" t="s">
        <v>13767</v>
      </c>
      <c r="D16954" t="s">
        <v>4868</v>
      </c>
      <c r="E16954" t="s">
        <v>59</v>
      </c>
      <c r="F16954" t="b">
        <v>0</v>
      </c>
      <c r="G16954" t="s">
        <v>19</v>
      </c>
      <c r="H16954" s="1">
        <v>46209.553576388891</v>
      </c>
      <c r="I16954" t="b">
        <v>1</v>
      </c>
      <c r="J16954" t="b">
        <v>0</v>
      </c>
      <c r="K16954" t="s">
        <v>19</v>
      </c>
      <c r="L16954" t="s">
        <v>60</v>
      </c>
      <c r="M16954">
        <v>1050000</v>
      </c>
      <c r="N16954"/>
      <c r="O16954" t="s">
        <v>29485</v>
      </c>
      <c r="P16954" t="s">
        <v>29486</v>
      </c>
    </row>
    <row r="16955" spans="1:16" x14ac:dyDescent="0.25">
      <c r="A16955" t="s">
        <v>5</v>
      </c>
      <c r="B16955" t="s">
        <v>5</v>
      </c>
      <c r="C16955" t="s">
        <v>7688</v>
      </c>
      <c r="D16955" t="s">
        <v>4346</v>
      </c>
      <c r="E16955" t="s">
        <v>59</v>
      </c>
      <c r="F16955" t="b">
        <v>0</v>
      </c>
      <c r="G16955" t="s">
        <v>40</v>
      </c>
      <c r="H16955" s="1">
        <v>46209.555462962962</v>
      </c>
      <c r="I16955" t="b">
        <v>1</v>
      </c>
      <c r="J16955" t="b">
        <v>0</v>
      </c>
      <c r="K16955" t="s">
        <v>40</v>
      </c>
      <c r="L16955" t="s">
        <v>60</v>
      </c>
      <c r="M16955">
        <v>55000</v>
      </c>
      <c r="N16955"/>
      <c r="O16955" t="s">
        <v>29487</v>
      </c>
      <c r="P16955" t="s">
        <v>29488</v>
      </c>
    </row>
    <row r="16956" spans="1:16" x14ac:dyDescent="0.25">
      <c r="A16956" t="s">
        <v>0</v>
      </c>
      <c r="B16956" t="s">
        <v>29489</v>
      </c>
      <c r="C16956" t="s">
        <v>81</v>
      </c>
      <c r="D16956" t="s">
        <v>4526</v>
      </c>
      <c r="E16956" t="s">
        <v>88</v>
      </c>
      <c r="F16956" t="b">
        <v>0</v>
      </c>
      <c r="G16956" t="s">
        <v>77</v>
      </c>
      <c r="H16956" s="1">
        <v>46209.584675925929</v>
      </c>
      <c r="I16956" t="b">
        <v>0</v>
      </c>
      <c r="J16956" t="b">
        <v>0</v>
      </c>
      <c r="K16956" t="s">
        <v>41</v>
      </c>
      <c r="L16956" t="s">
        <v>74</v>
      </c>
      <c r="M16956"/>
      <c r="N16956">
        <v>51</v>
      </c>
      <c r="O16956" t="s">
        <v>11656</v>
      </c>
    </row>
    <row r="16957" spans="1:16" x14ac:dyDescent="0.25">
      <c r="A16957" t="s">
        <v>3</v>
      </c>
      <c r="B16957" t="s">
        <v>3</v>
      </c>
      <c r="C16957" t="s">
        <v>180</v>
      </c>
      <c r="D16957" t="s">
        <v>4526</v>
      </c>
      <c r="E16957" t="s">
        <v>88</v>
      </c>
      <c r="F16957" t="b">
        <v>0</v>
      </c>
      <c r="G16957" t="s">
        <v>68</v>
      </c>
      <c r="H16957" s="1">
        <v>46209.584780092591</v>
      </c>
      <c r="I16957" t="b">
        <v>0</v>
      </c>
      <c r="J16957" t="b">
        <v>1</v>
      </c>
      <c r="K16957" t="s">
        <v>41</v>
      </c>
      <c r="L16957" t="s">
        <v>74</v>
      </c>
      <c r="M16957"/>
      <c r="N16957">
        <v>26.35</v>
      </c>
      <c r="O16957" t="s">
        <v>126</v>
      </c>
      <c r="P16957" t="s">
        <v>875</v>
      </c>
    </row>
    <row r="16958" spans="1:16" x14ac:dyDescent="0.25">
      <c r="A16958" t="s">
        <v>0</v>
      </c>
      <c r="B16958" t="s">
        <v>0</v>
      </c>
      <c r="C16958" t="s">
        <v>29490</v>
      </c>
      <c r="D16958" t="s">
        <v>4346</v>
      </c>
      <c r="E16958" t="s">
        <v>59</v>
      </c>
      <c r="F16958" t="b">
        <v>0</v>
      </c>
      <c r="G16958" t="s">
        <v>20</v>
      </c>
      <c r="H16958" s="1">
        <v>46209.5862037037</v>
      </c>
      <c r="I16958" t="b">
        <v>0</v>
      </c>
      <c r="J16958" t="b">
        <v>0</v>
      </c>
      <c r="K16958" t="s">
        <v>20</v>
      </c>
      <c r="L16958" t="s">
        <v>60</v>
      </c>
      <c r="M16958">
        <v>1</v>
      </c>
      <c r="N16958"/>
      <c r="O16958" t="s">
        <v>29491</v>
      </c>
      <c r="P16958" t="s">
        <v>2363</v>
      </c>
    </row>
    <row r="16959" spans="1:16" x14ac:dyDescent="0.25">
      <c r="A16959" t="s">
        <v>0</v>
      </c>
      <c r="B16959" t="s">
        <v>29492</v>
      </c>
      <c r="C16959" t="s">
        <v>76</v>
      </c>
      <c r="D16959" t="s">
        <v>4346</v>
      </c>
      <c r="E16959" t="s">
        <v>59</v>
      </c>
      <c r="F16959" t="b">
        <v>1</v>
      </c>
      <c r="G16959" t="s">
        <v>41</v>
      </c>
      <c r="H16959" s="1">
        <v>46209.588379629633</v>
      </c>
      <c r="I16959" t="b">
        <v>1</v>
      </c>
      <c r="J16959" t="b">
        <v>1</v>
      </c>
      <c r="K16959" t="s">
        <v>41</v>
      </c>
      <c r="L16959" t="s">
        <v>60</v>
      </c>
      <c r="M16959">
        <v>75000</v>
      </c>
      <c r="N16959"/>
      <c r="O16959" t="s">
        <v>29493</v>
      </c>
      <c r="P16959" t="s">
        <v>1314</v>
      </c>
    </row>
    <row r="16960" spans="1:16" x14ac:dyDescent="0.25">
      <c r="A16960" t="s">
        <v>1</v>
      </c>
      <c r="B16960" t="s">
        <v>29494</v>
      </c>
      <c r="C16960" t="s">
        <v>1644</v>
      </c>
      <c r="D16960" t="s">
        <v>4526</v>
      </c>
      <c r="E16960" t="s">
        <v>59</v>
      </c>
      <c r="F16960" t="b">
        <v>0</v>
      </c>
      <c r="G16960" t="s">
        <v>68</v>
      </c>
      <c r="H16960" s="1">
        <v>46209.593252314808</v>
      </c>
      <c r="I16960" t="b">
        <v>0</v>
      </c>
      <c r="J16960" t="b">
        <v>1</v>
      </c>
      <c r="K16960" t="s">
        <v>41</v>
      </c>
      <c r="L16960" t="s">
        <v>60</v>
      </c>
      <c r="M16960">
        <v>111750</v>
      </c>
      <c r="N16960"/>
      <c r="O16960" t="s">
        <v>5091</v>
      </c>
      <c r="P16960" t="s">
        <v>19504</v>
      </c>
    </row>
    <row r="16961" spans="1:16" x14ac:dyDescent="0.25">
      <c r="A16961" t="s">
        <v>1</v>
      </c>
      <c r="B16961" t="s">
        <v>29495</v>
      </c>
      <c r="C16961" t="s">
        <v>913</v>
      </c>
      <c r="D16961" t="s">
        <v>20103</v>
      </c>
      <c r="E16961" t="s">
        <v>88</v>
      </c>
      <c r="F16961" t="b">
        <v>0</v>
      </c>
      <c r="G16961" t="s">
        <v>20</v>
      </c>
      <c r="H16961" s="1">
        <v>46209.594953703701</v>
      </c>
      <c r="I16961" t="b">
        <v>1</v>
      </c>
      <c r="J16961" t="b">
        <v>0</v>
      </c>
      <c r="K16961" t="s">
        <v>20</v>
      </c>
      <c r="L16961" t="s">
        <v>60</v>
      </c>
      <c r="M16961">
        <v>86675</v>
      </c>
      <c r="N16961"/>
      <c r="O16961" t="s">
        <v>8149</v>
      </c>
      <c r="P16961" t="s">
        <v>1405</v>
      </c>
    </row>
    <row r="16962" spans="1:16" x14ac:dyDescent="0.25">
      <c r="A16962" t="s">
        <v>3</v>
      </c>
      <c r="B16962" t="s">
        <v>29496</v>
      </c>
      <c r="C16962" t="s">
        <v>237</v>
      </c>
      <c r="D16962" t="s">
        <v>4346</v>
      </c>
      <c r="E16962" t="s">
        <v>88</v>
      </c>
      <c r="F16962" t="b">
        <v>0</v>
      </c>
      <c r="G16962" t="s">
        <v>89</v>
      </c>
      <c r="H16962" s="1">
        <v>46209.626342592594</v>
      </c>
      <c r="I16962" t="b">
        <v>0</v>
      </c>
      <c r="J16962" t="b">
        <v>1</v>
      </c>
      <c r="K16962" t="s">
        <v>41</v>
      </c>
      <c r="L16962" t="s">
        <v>74</v>
      </c>
      <c r="M16962"/>
      <c r="N16962">
        <v>46.5</v>
      </c>
      <c r="O16962" t="s">
        <v>29497</v>
      </c>
      <c r="P16962" t="s">
        <v>29498</v>
      </c>
    </row>
    <row r="16963" spans="1:16" x14ac:dyDescent="0.25">
      <c r="A16963" t="s">
        <v>3</v>
      </c>
      <c r="B16963" t="s">
        <v>29499</v>
      </c>
      <c r="C16963" t="s">
        <v>382</v>
      </c>
      <c r="D16963" t="s">
        <v>4526</v>
      </c>
      <c r="E16963" t="s">
        <v>88</v>
      </c>
      <c r="F16963" t="b">
        <v>0</v>
      </c>
      <c r="G16963" t="s">
        <v>77</v>
      </c>
      <c r="H16963" s="1">
        <v>46209.62636574074</v>
      </c>
      <c r="I16963" t="b">
        <v>0</v>
      </c>
      <c r="J16963" t="b">
        <v>1</v>
      </c>
      <c r="K16963" t="s">
        <v>41</v>
      </c>
      <c r="L16963" t="s">
        <v>74</v>
      </c>
      <c r="M16963"/>
      <c r="N16963">
        <v>73.5</v>
      </c>
      <c r="O16963" t="s">
        <v>29500</v>
      </c>
    </row>
    <row r="16964" spans="1:16" x14ac:dyDescent="0.25">
      <c r="A16964" t="s">
        <v>0</v>
      </c>
      <c r="B16964" t="s">
        <v>29501</v>
      </c>
      <c r="C16964" t="s">
        <v>330</v>
      </c>
      <c r="D16964" t="s">
        <v>2360</v>
      </c>
      <c r="E16964" t="s">
        <v>59</v>
      </c>
      <c r="F16964" t="b">
        <v>0</v>
      </c>
      <c r="G16964" t="s">
        <v>41</v>
      </c>
      <c r="H16964" s="1">
        <v>46209.63013888889</v>
      </c>
      <c r="I16964" t="b">
        <v>0</v>
      </c>
      <c r="J16964" t="b">
        <v>0</v>
      </c>
      <c r="K16964" t="s">
        <v>41</v>
      </c>
      <c r="L16964" t="s">
        <v>74</v>
      </c>
      <c r="M16964"/>
      <c r="N16964">
        <v>20</v>
      </c>
      <c r="O16964" t="s">
        <v>29502</v>
      </c>
    </row>
    <row r="16965" spans="1:16" x14ac:dyDescent="0.25">
      <c r="A16965" t="s">
        <v>4</v>
      </c>
      <c r="B16965" t="s">
        <v>29503</v>
      </c>
      <c r="C16965" t="s">
        <v>41</v>
      </c>
      <c r="D16965" t="s">
        <v>4346</v>
      </c>
      <c r="E16965" t="s">
        <v>88</v>
      </c>
      <c r="F16965" t="b">
        <v>0</v>
      </c>
      <c r="G16965" t="s">
        <v>41</v>
      </c>
      <c r="H16965" s="1">
        <v>46209.63013888889</v>
      </c>
      <c r="I16965" t="b">
        <v>1</v>
      </c>
      <c r="J16965" t="b">
        <v>1</v>
      </c>
      <c r="K16965" t="s">
        <v>41</v>
      </c>
      <c r="L16965" t="s">
        <v>60</v>
      </c>
      <c r="M16965">
        <v>130000</v>
      </c>
      <c r="N16965"/>
      <c r="O16965" t="s">
        <v>29504</v>
      </c>
      <c r="P16965" t="s">
        <v>29505</v>
      </c>
    </row>
    <row r="16966" spans="1:16" x14ac:dyDescent="0.25">
      <c r="A16966" t="s">
        <v>2</v>
      </c>
      <c r="B16966" t="s">
        <v>29506</v>
      </c>
      <c r="C16966" t="s">
        <v>29507</v>
      </c>
      <c r="D16966" t="s">
        <v>4587</v>
      </c>
      <c r="E16966" t="s">
        <v>59</v>
      </c>
      <c r="F16966" t="b">
        <v>0</v>
      </c>
      <c r="G16966" t="s">
        <v>65</v>
      </c>
      <c r="H16966" s="1">
        <v>46209.630555555559</v>
      </c>
      <c r="I16966" t="b">
        <v>0</v>
      </c>
      <c r="J16966" t="b">
        <v>1</v>
      </c>
      <c r="K16966" t="s">
        <v>41</v>
      </c>
      <c r="L16966" t="s">
        <v>60</v>
      </c>
      <c r="M16966">
        <v>164975.5</v>
      </c>
      <c r="N16966"/>
      <c r="O16966" t="s">
        <v>274</v>
      </c>
      <c r="P16966" t="s">
        <v>261</v>
      </c>
    </row>
    <row r="16967" spans="1:16" x14ac:dyDescent="0.25">
      <c r="A16967" t="s">
        <v>5</v>
      </c>
      <c r="B16967" t="s">
        <v>29508</v>
      </c>
      <c r="C16967" t="s">
        <v>1020</v>
      </c>
      <c r="D16967" t="s">
        <v>4526</v>
      </c>
      <c r="E16967" t="s">
        <v>59</v>
      </c>
      <c r="F16967" t="b">
        <v>0</v>
      </c>
      <c r="G16967" t="s">
        <v>73</v>
      </c>
      <c r="H16967" s="1">
        <v>46209.63490740741</v>
      </c>
      <c r="I16967" t="b">
        <v>0</v>
      </c>
      <c r="J16967" t="b">
        <v>1</v>
      </c>
      <c r="K16967" t="s">
        <v>41</v>
      </c>
      <c r="L16967" t="s">
        <v>74</v>
      </c>
      <c r="M16967"/>
      <c r="N16967">
        <v>70.5</v>
      </c>
      <c r="O16967" t="s">
        <v>7800</v>
      </c>
      <c r="P16967" t="s">
        <v>29509</v>
      </c>
    </row>
    <row r="16968" spans="1:16" x14ac:dyDescent="0.25">
      <c r="A16968" t="s">
        <v>4</v>
      </c>
      <c r="B16968" t="s">
        <v>29510</v>
      </c>
      <c r="C16968" t="s">
        <v>500</v>
      </c>
      <c r="D16968" t="s">
        <v>4526</v>
      </c>
      <c r="E16968" t="s">
        <v>59</v>
      </c>
      <c r="F16968" t="b">
        <v>0</v>
      </c>
      <c r="G16968" t="s">
        <v>13</v>
      </c>
      <c r="H16968" s="1">
        <v>46209.635775462957</v>
      </c>
      <c r="I16968" t="b">
        <v>1</v>
      </c>
      <c r="J16968" t="b">
        <v>0</v>
      </c>
      <c r="K16968" t="s">
        <v>13</v>
      </c>
      <c r="L16968" t="s">
        <v>74</v>
      </c>
      <c r="M16968"/>
      <c r="N16968">
        <v>88.66</v>
      </c>
      <c r="O16968" t="s">
        <v>808</v>
      </c>
      <c r="P16968" t="s">
        <v>29511</v>
      </c>
    </row>
    <row r="16969" spans="1:16" x14ac:dyDescent="0.25">
      <c r="A16969" t="s">
        <v>0</v>
      </c>
      <c r="B16969" t="s">
        <v>29512</v>
      </c>
      <c r="C16969" t="s">
        <v>112</v>
      </c>
      <c r="D16969" t="s">
        <v>4526</v>
      </c>
      <c r="E16969" t="s">
        <v>59</v>
      </c>
      <c r="F16969" t="b">
        <v>0</v>
      </c>
      <c r="G16969" t="s">
        <v>65</v>
      </c>
      <c r="H16969" s="1">
        <v>46209.668009259258</v>
      </c>
      <c r="I16969" t="b">
        <v>0</v>
      </c>
      <c r="J16969" t="b">
        <v>0</v>
      </c>
      <c r="K16969" t="s">
        <v>41</v>
      </c>
      <c r="L16969" t="s">
        <v>60</v>
      </c>
      <c r="M16969">
        <v>73000</v>
      </c>
      <c r="N16969"/>
      <c r="O16969" t="s">
        <v>7133</v>
      </c>
      <c r="P16969" t="s">
        <v>29513</v>
      </c>
    </row>
    <row r="16970" spans="1:16" x14ac:dyDescent="0.25">
      <c r="A16970" t="s">
        <v>7</v>
      </c>
      <c r="B16970" t="s">
        <v>29514</v>
      </c>
      <c r="C16970" t="s">
        <v>29515</v>
      </c>
      <c r="D16970" t="s">
        <v>4756</v>
      </c>
      <c r="E16970" t="s">
        <v>59</v>
      </c>
      <c r="F16970" t="b">
        <v>0</v>
      </c>
      <c r="G16970" t="s">
        <v>73</v>
      </c>
      <c r="H16970" s="1">
        <v>46209.668032407397</v>
      </c>
      <c r="I16970" t="b">
        <v>0</v>
      </c>
      <c r="J16970" t="b">
        <v>1</v>
      </c>
      <c r="K16970" t="s">
        <v>41</v>
      </c>
      <c r="L16970" t="s">
        <v>60</v>
      </c>
      <c r="M16970">
        <v>85000</v>
      </c>
      <c r="N16970"/>
      <c r="O16970" t="s">
        <v>29516</v>
      </c>
      <c r="P16970" t="s">
        <v>352</v>
      </c>
    </row>
    <row r="16971" spans="1:16" x14ac:dyDescent="0.25">
      <c r="A16971" t="s">
        <v>0</v>
      </c>
      <c r="B16971" t="s">
        <v>29517</v>
      </c>
      <c r="C16971" t="s">
        <v>40</v>
      </c>
      <c r="D16971" t="s">
        <v>4526</v>
      </c>
      <c r="E16971" t="s">
        <v>88</v>
      </c>
      <c r="F16971" t="b">
        <v>0</v>
      </c>
      <c r="G16971" t="s">
        <v>40</v>
      </c>
      <c r="H16971" s="1">
        <v>46209.671655092592</v>
      </c>
      <c r="I16971" t="b">
        <v>1</v>
      </c>
      <c r="J16971" t="b">
        <v>0</v>
      </c>
      <c r="K16971" t="s">
        <v>40</v>
      </c>
      <c r="L16971" t="s">
        <v>74</v>
      </c>
      <c r="M16971"/>
      <c r="N16971">
        <v>16</v>
      </c>
      <c r="O16971" t="s">
        <v>29518</v>
      </c>
      <c r="P16971" t="s">
        <v>219</v>
      </c>
    </row>
    <row r="16972" spans="1:16" x14ac:dyDescent="0.25">
      <c r="A16972" t="s">
        <v>0</v>
      </c>
      <c r="B16972" t="s">
        <v>29519</v>
      </c>
      <c r="C16972" t="s">
        <v>76</v>
      </c>
      <c r="D16972" t="s">
        <v>4346</v>
      </c>
      <c r="E16972" t="s">
        <v>59</v>
      </c>
      <c r="F16972" t="b">
        <v>1</v>
      </c>
      <c r="G16972" t="s">
        <v>41</v>
      </c>
      <c r="H16972" s="1">
        <v>46209.671712962961</v>
      </c>
      <c r="I16972" t="b">
        <v>0</v>
      </c>
      <c r="J16972" t="b">
        <v>1</v>
      </c>
      <c r="K16972" t="s">
        <v>41</v>
      </c>
      <c r="L16972" t="s">
        <v>60</v>
      </c>
      <c r="M16972">
        <v>80000</v>
      </c>
      <c r="N16972"/>
      <c r="O16972" t="s">
        <v>29520</v>
      </c>
      <c r="P16972" t="s">
        <v>1314</v>
      </c>
    </row>
    <row r="16973" spans="1:16" x14ac:dyDescent="0.25">
      <c r="A16973" t="s">
        <v>2</v>
      </c>
      <c r="B16973" t="s">
        <v>29521</v>
      </c>
      <c r="C16973" t="s">
        <v>40</v>
      </c>
      <c r="D16973" t="s">
        <v>4526</v>
      </c>
      <c r="E16973" t="s">
        <v>59</v>
      </c>
      <c r="F16973" t="b">
        <v>0</v>
      </c>
      <c r="G16973" t="s">
        <v>40</v>
      </c>
      <c r="H16973" s="1">
        <v>46209.676099537042</v>
      </c>
      <c r="I16973" t="b">
        <v>0</v>
      </c>
      <c r="J16973" t="b">
        <v>0</v>
      </c>
      <c r="K16973" t="s">
        <v>40</v>
      </c>
      <c r="L16973" t="s">
        <v>60</v>
      </c>
      <c r="M16973">
        <v>90000</v>
      </c>
      <c r="N16973"/>
      <c r="O16973" t="s">
        <v>5263</v>
      </c>
      <c r="P16973" t="s">
        <v>85</v>
      </c>
    </row>
    <row r="16974" spans="1:16" x14ac:dyDescent="0.25">
      <c r="A16974" t="s">
        <v>1</v>
      </c>
      <c r="B16974" t="s">
        <v>29522</v>
      </c>
      <c r="C16974" t="s">
        <v>500</v>
      </c>
      <c r="D16974" t="s">
        <v>4346</v>
      </c>
      <c r="E16974" t="s">
        <v>88</v>
      </c>
      <c r="F16974" t="b">
        <v>0</v>
      </c>
      <c r="G16974" t="s">
        <v>13</v>
      </c>
      <c r="H16974" s="1">
        <v>46209.677442129629</v>
      </c>
      <c r="I16974" t="b">
        <v>1</v>
      </c>
      <c r="J16974" t="b">
        <v>0</v>
      </c>
      <c r="K16974" t="s">
        <v>13</v>
      </c>
      <c r="L16974" t="s">
        <v>74</v>
      </c>
      <c r="M16974"/>
      <c r="N16974">
        <v>55.125</v>
      </c>
      <c r="O16974" t="s">
        <v>2027</v>
      </c>
      <c r="P16974" t="s">
        <v>25605</v>
      </c>
    </row>
    <row r="16975" spans="1:16" x14ac:dyDescent="0.25">
      <c r="A16975" t="s">
        <v>1</v>
      </c>
      <c r="B16975" t="s">
        <v>29523</v>
      </c>
      <c r="C16975" t="s">
        <v>8663</v>
      </c>
      <c r="D16975" t="s">
        <v>7670</v>
      </c>
      <c r="E16975" t="s">
        <v>59</v>
      </c>
      <c r="F16975" t="b">
        <v>0</v>
      </c>
      <c r="G16975" t="s">
        <v>40</v>
      </c>
      <c r="H16975" s="1">
        <v>46209.680277777778</v>
      </c>
      <c r="I16975" t="b">
        <v>1</v>
      </c>
      <c r="J16975" t="b">
        <v>0</v>
      </c>
      <c r="K16975" t="s">
        <v>40</v>
      </c>
      <c r="L16975" t="s">
        <v>60</v>
      </c>
      <c r="M16975">
        <v>65000</v>
      </c>
      <c r="N16975"/>
      <c r="O16975" t="s">
        <v>27993</v>
      </c>
      <c r="P16975" t="s">
        <v>897</v>
      </c>
    </row>
    <row r="16976" spans="1:16" x14ac:dyDescent="0.25">
      <c r="A16976" t="s">
        <v>3</v>
      </c>
      <c r="B16976" t="s">
        <v>29524</v>
      </c>
      <c r="C16976" t="s">
        <v>2231</v>
      </c>
      <c r="D16976" t="s">
        <v>4526</v>
      </c>
      <c r="E16976" t="s">
        <v>59</v>
      </c>
      <c r="F16976" t="b">
        <v>0</v>
      </c>
      <c r="G16976" t="s">
        <v>77</v>
      </c>
      <c r="H16976" s="1">
        <v>46209.709699074083</v>
      </c>
      <c r="I16976" t="b">
        <v>0</v>
      </c>
      <c r="J16976" t="b">
        <v>0</v>
      </c>
      <c r="K16976" t="s">
        <v>41</v>
      </c>
      <c r="L16976" t="s">
        <v>60</v>
      </c>
      <c r="M16976">
        <v>115000</v>
      </c>
      <c r="N16976"/>
      <c r="O16976" t="s">
        <v>1874</v>
      </c>
    </row>
    <row r="16977" spans="1:16" x14ac:dyDescent="0.25">
      <c r="A16977" t="s">
        <v>4</v>
      </c>
      <c r="B16977" t="s">
        <v>29525</v>
      </c>
      <c r="C16977" t="s">
        <v>320</v>
      </c>
      <c r="D16977" t="s">
        <v>4526</v>
      </c>
      <c r="E16977" t="s">
        <v>88</v>
      </c>
      <c r="F16977" t="b">
        <v>0</v>
      </c>
      <c r="G16977" t="s">
        <v>73</v>
      </c>
      <c r="H16977" s="1">
        <v>46209.709710648152</v>
      </c>
      <c r="I16977" t="b">
        <v>0</v>
      </c>
      <c r="J16977" t="b">
        <v>1</v>
      </c>
      <c r="K16977" t="s">
        <v>41</v>
      </c>
      <c r="L16977" t="s">
        <v>74</v>
      </c>
      <c r="M16977"/>
      <c r="N16977">
        <v>21</v>
      </c>
      <c r="O16977" t="s">
        <v>4487</v>
      </c>
      <c r="P16977" t="s">
        <v>11283</v>
      </c>
    </row>
    <row r="16978" spans="1:16" x14ac:dyDescent="0.25">
      <c r="A16978" t="s">
        <v>3</v>
      </c>
      <c r="B16978" t="s">
        <v>29526</v>
      </c>
      <c r="C16978" t="s">
        <v>1066</v>
      </c>
      <c r="D16978" t="s">
        <v>4526</v>
      </c>
      <c r="E16978" t="s">
        <v>88</v>
      </c>
      <c r="F16978" t="b">
        <v>0</v>
      </c>
      <c r="G16978" t="s">
        <v>89</v>
      </c>
      <c r="H16978" s="1">
        <v>46209.709988425922</v>
      </c>
      <c r="I16978" t="b">
        <v>0</v>
      </c>
      <c r="J16978" t="b">
        <v>1</v>
      </c>
      <c r="K16978" t="s">
        <v>41</v>
      </c>
      <c r="L16978" t="s">
        <v>74</v>
      </c>
      <c r="M16978"/>
      <c r="N16978">
        <v>40</v>
      </c>
      <c r="O16978" t="s">
        <v>4487</v>
      </c>
      <c r="P16978" t="s">
        <v>859</v>
      </c>
    </row>
    <row r="16979" spans="1:16" x14ac:dyDescent="0.25">
      <c r="A16979" t="s">
        <v>3</v>
      </c>
      <c r="B16979" t="s">
        <v>29527</v>
      </c>
      <c r="C16979" t="s">
        <v>13</v>
      </c>
      <c r="D16979" t="s">
        <v>4526</v>
      </c>
      <c r="E16979" t="s">
        <v>88</v>
      </c>
      <c r="F16979" t="b">
        <v>0</v>
      </c>
      <c r="G16979" t="s">
        <v>13</v>
      </c>
      <c r="H16979" s="1">
        <v>46209.710347222222</v>
      </c>
      <c r="I16979" t="b">
        <v>0</v>
      </c>
      <c r="J16979" t="b">
        <v>0</v>
      </c>
      <c r="K16979" t="s">
        <v>13</v>
      </c>
      <c r="L16979" t="s">
        <v>74</v>
      </c>
      <c r="M16979"/>
      <c r="N16979">
        <v>65</v>
      </c>
      <c r="O16979" t="s">
        <v>17477</v>
      </c>
      <c r="P16979" t="s">
        <v>219</v>
      </c>
    </row>
    <row r="16980" spans="1:16" x14ac:dyDescent="0.25">
      <c r="A16980" t="s">
        <v>3</v>
      </c>
      <c r="B16980" t="s">
        <v>29528</v>
      </c>
      <c r="C16980" t="s">
        <v>41</v>
      </c>
      <c r="D16980" t="s">
        <v>4526</v>
      </c>
      <c r="E16980" t="s">
        <v>59</v>
      </c>
      <c r="F16980" t="b">
        <v>0</v>
      </c>
      <c r="G16980" t="s">
        <v>41</v>
      </c>
      <c r="H16980" s="1">
        <v>46209.713506944441</v>
      </c>
      <c r="I16980" t="b">
        <v>0</v>
      </c>
      <c r="J16980" t="b">
        <v>0</v>
      </c>
      <c r="K16980" t="s">
        <v>41</v>
      </c>
      <c r="L16980" t="s">
        <v>60</v>
      </c>
      <c r="M16980">
        <v>62500</v>
      </c>
      <c r="N16980"/>
      <c r="O16980" t="s">
        <v>6114</v>
      </c>
      <c r="P16980" t="s">
        <v>325</v>
      </c>
    </row>
    <row r="16981" spans="1:16" x14ac:dyDescent="0.25">
      <c r="A16981" t="s">
        <v>5</v>
      </c>
      <c r="B16981" t="s">
        <v>29529</v>
      </c>
      <c r="C16981" t="s">
        <v>333</v>
      </c>
      <c r="D16981" t="s">
        <v>4526</v>
      </c>
      <c r="E16981" t="s">
        <v>88</v>
      </c>
      <c r="F16981" t="b">
        <v>0</v>
      </c>
      <c r="G16981" t="s">
        <v>77</v>
      </c>
      <c r="H16981" s="1">
        <v>46209.718090277784</v>
      </c>
      <c r="I16981" t="b">
        <v>0</v>
      </c>
      <c r="J16981" t="b">
        <v>1</v>
      </c>
      <c r="K16981" t="s">
        <v>41</v>
      </c>
      <c r="L16981" t="s">
        <v>74</v>
      </c>
      <c r="M16981"/>
      <c r="N16981">
        <v>94</v>
      </c>
      <c r="O16981" t="s">
        <v>1715</v>
      </c>
      <c r="P16981" t="s">
        <v>29530</v>
      </c>
    </row>
    <row r="16982" spans="1:16" x14ac:dyDescent="0.25">
      <c r="A16982" t="s">
        <v>1</v>
      </c>
      <c r="B16982" t="s">
        <v>29531</v>
      </c>
      <c r="C16982" t="s">
        <v>76</v>
      </c>
      <c r="D16982" t="s">
        <v>29532</v>
      </c>
      <c r="E16982" t="s">
        <v>59</v>
      </c>
      <c r="F16982" t="b">
        <v>1</v>
      </c>
      <c r="G16982" t="s">
        <v>68</v>
      </c>
      <c r="H16982" s="1">
        <v>46209.718113425923</v>
      </c>
      <c r="I16982" t="b">
        <v>0</v>
      </c>
      <c r="J16982" t="b">
        <v>0</v>
      </c>
      <c r="K16982" t="s">
        <v>41</v>
      </c>
      <c r="L16982" t="s">
        <v>74</v>
      </c>
      <c r="M16982"/>
      <c r="N16982">
        <v>49</v>
      </c>
      <c r="O16982" t="s">
        <v>29533</v>
      </c>
      <c r="P16982" t="s">
        <v>29534</v>
      </c>
    </row>
    <row r="16983" spans="1:16" x14ac:dyDescent="0.25">
      <c r="A16983" t="s">
        <v>0</v>
      </c>
      <c r="B16983" t="s">
        <v>29535</v>
      </c>
      <c r="C16983" t="s">
        <v>172</v>
      </c>
      <c r="D16983" t="s">
        <v>2360</v>
      </c>
      <c r="E16983" t="s">
        <v>59</v>
      </c>
      <c r="F16983" t="b">
        <v>0</v>
      </c>
      <c r="G16983" t="s">
        <v>68</v>
      </c>
      <c r="H16983" s="1">
        <v>46209.751342592594</v>
      </c>
      <c r="I16983" t="b">
        <v>0</v>
      </c>
      <c r="J16983" t="b">
        <v>0</v>
      </c>
      <c r="K16983" t="s">
        <v>41</v>
      </c>
      <c r="L16983" t="s">
        <v>74</v>
      </c>
      <c r="M16983"/>
      <c r="N16983">
        <v>22</v>
      </c>
      <c r="O16983" t="s">
        <v>29536</v>
      </c>
      <c r="P16983" t="s">
        <v>219</v>
      </c>
    </row>
    <row r="16984" spans="1:16" x14ac:dyDescent="0.25">
      <c r="A16984" t="s">
        <v>0</v>
      </c>
      <c r="B16984" t="s">
        <v>29537</v>
      </c>
      <c r="C16984" t="s">
        <v>1669</v>
      </c>
      <c r="D16984" t="s">
        <v>4346</v>
      </c>
      <c r="E16984" t="s">
        <v>59</v>
      </c>
      <c r="F16984" t="b">
        <v>0</v>
      </c>
      <c r="G16984" t="s">
        <v>65</v>
      </c>
      <c r="H16984" s="1">
        <v>46209.751446759263</v>
      </c>
      <c r="I16984" t="b">
        <v>1</v>
      </c>
      <c r="J16984" t="b">
        <v>1</v>
      </c>
      <c r="K16984" t="s">
        <v>41</v>
      </c>
      <c r="L16984" t="s">
        <v>60</v>
      </c>
      <c r="M16984">
        <v>88850</v>
      </c>
      <c r="N16984"/>
      <c r="O16984" t="s">
        <v>625</v>
      </c>
      <c r="P16984" t="s">
        <v>29538</v>
      </c>
    </row>
    <row r="16985" spans="1:16" x14ac:dyDescent="0.25">
      <c r="A16985" t="s">
        <v>2</v>
      </c>
      <c r="B16985" t="s">
        <v>3928</v>
      </c>
      <c r="C16985" t="s">
        <v>11706</v>
      </c>
      <c r="D16985" t="s">
        <v>2360</v>
      </c>
      <c r="E16985" t="s">
        <v>59</v>
      </c>
      <c r="F16985" t="b">
        <v>0</v>
      </c>
      <c r="G16985" t="s">
        <v>73</v>
      </c>
      <c r="H16985" s="1">
        <v>46209.755416666667</v>
      </c>
      <c r="I16985" t="b">
        <v>0</v>
      </c>
      <c r="J16985" t="b">
        <v>1</v>
      </c>
      <c r="K16985" t="s">
        <v>41</v>
      </c>
      <c r="L16985" t="s">
        <v>60</v>
      </c>
      <c r="M16985">
        <v>109000</v>
      </c>
      <c r="N16985"/>
      <c r="O16985" t="s">
        <v>29539</v>
      </c>
      <c r="P16985" t="s">
        <v>208</v>
      </c>
    </row>
    <row r="16986" spans="1:16" x14ac:dyDescent="0.25">
      <c r="A16986" t="s">
        <v>1</v>
      </c>
      <c r="B16986" t="s">
        <v>29540</v>
      </c>
      <c r="C16986" t="s">
        <v>1205</v>
      </c>
      <c r="D16986" t="s">
        <v>5349</v>
      </c>
      <c r="E16986" t="s">
        <v>59</v>
      </c>
      <c r="F16986" t="b">
        <v>0</v>
      </c>
      <c r="G16986" t="s">
        <v>77</v>
      </c>
      <c r="H16986" s="1">
        <v>46209.759756944448</v>
      </c>
      <c r="I16986" t="b">
        <v>0</v>
      </c>
      <c r="J16986" t="b">
        <v>0</v>
      </c>
      <c r="K16986" t="s">
        <v>41</v>
      </c>
      <c r="L16986" t="s">
        <v>60</v>
      </c>
      <c r="M16986">
        <v>135000</v>
      </c>
      <c r="N16986"/>
      <c r="O16986" t="s">
        <v>3506</v>
      </c>
      <c r="P16986" t="s">
        <v>29541</v>
      </c>
    </row>
    <row r="16987" spans="1:16" x14ac:dyDescent="0.25">
      <c r="A16987" t="s">
        <v>1</v>
      </c>
      <c r="B16987" t="s">
        <v>29542</v>
      </c>
      <c r="C16987" t="s">
        <v>190</v>
      </c>
      <c r="D16987" t="s">
        <v>4526</v>
      </c>
      <c r="E16987" t="s">
        <v>88</v>
      </c>
      <c r="F16987" t="b">
        <v>0</v>
      </c>
      <c r="G16987" t="s">
        <v>68</v>
      </c>
      <c r="H16987" s="1">
        <v>46209.759872685187</v>
      </c>
      <c r="I16987" t="b">
        <v>0</v>
      </c>
      <c r="J16987" t="b">
        <v>0</v>
      </c>
      <c r="K16987" t="s">
        <v>41</v>
      </c>
      <c r="L16987" t="s">
        <v>74</v>
      </c>
      <c r="M16987"/>
      <c r="N16987">
        <v>115</v>
      </c>
      <c r="O16987" t="s">
        <v>29543</v>
      </c>
      <c r="P16987" t="s">
        <v>23118</v>
      </c>
    </row>
    <row r="16988" spans="1:16" x14ac:dyDescent="0.25">
      <c r="A16988" t="s">
        <v>0</v>
      </c>
      <c r="B16988" t="s">
        <v>29544</v>
      </c>
      <c r="C16988" t="s">
        <v>370</v>
      </c>
      <c r="D16988" t="s">
        <v>2360</v>
      </c>
      <c r="F16988" t="b">
        <v>0</v>
      </c>
      <c r="G16988" t="s">
        <v>65</v>
      </c>
      <c r="H16988" s="1">
        <v>46209.793009259258</v>
      </c>
      <c r="I16988" t="b">
        <v>0</v>
      </c>
      <c r="J16988" t="b">
        <v>0</v>
      </c>
      <c r="K16988" t="s">
        <v>41</v>
      </c>
      <c r="L16988" t="s">
        <v>74</v>
      </c>
      <c r="M16988"/>
      <c r="N16988">
        <v>75</v>
      </c>
      <c r="O16988" t="s">
        <v>29545</v>
      </c>
      <c r="P16988" t="s">
        <v>7595</v>
      </c>
    </row>
    <row r="16989" spans="1:16" x14ac:dyDescent="0.25">
      <c r="A16989" t="s">
        <v>0</v>
      </c>
      <c r="B16989" t="s">
        <v>262</v>
      </c>
      <c r="C16989" t="s">
        <v>201</v>
      </c>
      <c r="D16989" t="s">
        <v>4526</v>
      </c>
      <c r="E16989" t="s">
        <v>59</v>
      </c>
      <c r="F16989" t="b">
        <v>0</v>
      </c>
      <c r="G16989" t="s">
        <v>77</v>
      </c>
      <c r="H16989" s="1">
        <v>46209.793009259258</v>
      </c>
      <c r="I16989" t="b">
        <v>1</v>
      </c>
      <c r="J16989" t="b">
        <v>0</v>
      </c>
      <c r="K16989" t="s">
        <v>41</v>
      </c>
      <c r="L16989" t="s">
        <v>60</v>
      </c>
      <c r="M16989">
        <v>115000</v>
      </c>
      <c r="N16989"/>
      <c r="O16989" t="s">
        <v>29546</v>
      </c>
      <c r="P16989" t="s">
        <v>146</v>
      </c>
    </row>
    <row r="16990" spans="1:16" x14ac:dyDescent="0.25">
      <c r="A16990" t="s">
        <v>0</v>
      </c>
      <c r="B16990" t="s">
        <v>4380</v>
      </c>
      <c r="C16990" t="s">
        <v>29547</v>
      </c>
      <c r="D16990" t="s">
        <v>111</v>
      </c>
      <c r="E16990" t="s">
        <v>59</v>
      </c>
      <c r="F16990" t="b">
        <v>0</v>
      </c>
      <c r="G16990" t="s">
        <v>65</v>
      </c>
      <c r="H16990" s="1">
        <v>46209.79310185185</v>
      </c>
      <c r="I16990" t="b">
        <v>0</v>
      </c>
      <c r="J16990" t="b">
        <v>1</v>
      </c>
      <c r="K16990" t="s">
        <v>41</v>
      </c>
      <c r="L16990" t="s">
        <v>60</v>
      </c>
      <c r="M16990">
        <v>82500</v>
      </c>
      <c r="N16990"/>
      <c r="O16990" t="s">
        <v>111</v>
      </c>
      <c r="P16990" t="s">
        <v>29548</v>
      </c>
    </row>
    <row r="16991" spans="1:16" x14ac:dyDescent="0.25">
      <c r="A16991" t="s">
        <v>7</v>
      </c>
      <c r="B16991" t="s">
        <v>29549</v>
      </c>
      <c r="C16991" t="s">
        <v>472</v>
      </c>
      <c r="D16991" t="s">
        <v>4526</v>
      </c>
      <c r="E16991" t="s">
        <v>88</v>
      </c>
      <c r="F16991" t="b">
        <v>0</v>
      </c>
      <c r="G16991" t="s">
        <v>65</v>
      </c>
      <c r="H16991" s="1">
        <v>46209.793113425927</v>
      </c>
      <c r="I16991" t="b">
        <v>0</v>
      </c>
      <c r="J16991" t="b">
        <v>1</v>
      </c>
      <c r="K16991" t="s">
        <v>41</v>
      </c>
      <c r="L16991" t="s">
        <v>74</v>
      </c>
      <c r="M16991"/>
      <c r="N16991">
        <v>72.5</v>
      </c>
      <c r="O16991" t="s">
        <v>2776</v>
      </c>
      <c r="P16991" t="s">
        <v>5998</v>
      </c>
    </row>
    <row r="16992" spans="1:16" x14ac:dyDescent="0.25">
      <c r="A16992" t="s">
        <v>6</v>
      </c>
      <c r="B16992" t="s">
        <v>6</v>
      </c>
      <c r="C16992" t="s">
        <v>445</v>
      </c>
      <c r="D16992" t="s">
        <v>4526</v>
      </c>
      <c r="E16992" t="s">
        <v>59</v>
      </c>
      <c r="F16992" t="b">
        <v>0</v>
      </c>
      <c r="G16992" t="s">
        <v>65</v>
      </c>
      <c r="H16992" s="1">
        <v>46209.797222222223</v>
      </c>
      <c r="I16992" t="b">
        <v>0</v>
      </c>
      <c r="J16992" t="b">
        <v>1</v>
      </c>
      <c r="K16992" t="s">
        <v>41</v>
      </c>
      <c r="L16992" t="s">
        <v>60</v>
      </c>
      <c r="M16992">
        <v>127625</v>
      </c>
      <c r="N16992"/>
      <c r="O16992" t="s">
        <v>446</v>
      </c>
      <c r="P16992" t="s">
        <v>29550</v>
      </c>
    </row>
    <row r="16993" spans="1:16" x14ac:dyDescent="0.25">
      <c r="A16993" t="s">
        <v>4</v>
      </c>
      <c r="B16993" t="s">
        <v>29551</v>
      </c>
      <c r="C16993" t="s">
        <v>955</v>
      </c>
      <c r="D16993" t="s">
        <v>4526</v>
      </c>
      <c r="E16993" t="s">
        <v>59</v>
      </c>
      <c r="F16993" t="b">
        <v>0</v>
      </c>
      <c r="G16993" t="s">
        <v>13</v>
      </c>
      <c r="H16993" s="1">
        <v>46209.802442129629</v>
      </c>
      <c r="I16993" t="b">
        <v>0</v>
      </c>
      <c r="J16993" t="b">
        <v>0</v>
      </c>
      <c r="K16993" t="s">
        <v>13</v>
      </c>
      <c r="L16993" t="s">
        <v>60</v>
      </c>
      <c r="M16993">
        <v>245000</v>
      </c>
      <c r="N16993"/>
      <c r="O16993" t="s">
        <v>29552</v>
      </c>
      <c r="P16993" t="s">
        <v>29553</v>
      </c>
    </row>
    <row r="16994" spans="1:16" x14ac:dyDescent="0.25">
      <c r="A16994" t="s">
        <v>7</v>
      </c>
      <c r="B16994" t="s">
        <v>29554</v>
      </c>
      <c r="C16994" t="s">
        <v>76</v>
      </c>
      <c r="D16994" t="s">
        <v>4526</v>
      </c>
      <c r="E16994" t="s">
        <v>59</v>
      </c>
      <c r="F16994" t="b">
        <v>1</v>
      </c>
      <c r="G16994" t="s">
        <v>41</v>
      </c>
      <c r="H16994" s="1">
        <v>46209.838379629633</v>
      </c>
      <c r="I16994" t="b">
        <v>1</v>
      </c>
      <c r="J16994" t="b">
        <v>0</v>
      </c>
      <c r="K16994" t="s">
        <v>41</v>
      </c>
      <c r="L16994" t="s">
        <v>74</v>
      </c>
      <c r="M16994"/>
      <c r="N16994">
        <v>95</v>
      </c>
      <c r="O16994" t="s">
        <v>611</v>
      </c>
      <c r="P16994" t="s">
        <v>802</v>
      </c>
    </row>
    <row r="16995" spans="1:16" x14ac:dyDescent="0.25">
      <c r="A16995" t="s">
        <v>3</v>
      </c>
      <c r="B16995" t="s">
        <v>29555</v>
      </c>
      <c r="C16995" t="s">
        <v>330</v>
      </c>
      <c r="D16995" t="s">
        <v>4526</v>
      </c>
      <c r="E16995" t="s">
        <v>59</v>
      </c>
      <c r="F16995" t="b">
        <v>0</v>
      </c>
      <c r="G16995" t="s">
        <v>41</v>
      </c>
      <c r="H16995" s="1">
        <v>46209.838495370372</v>
      </c>
      <c r="I16995" t="b">
        <v>0</v>
      </c>
      <c r="J16995" t="b">
        <v>1</v>
      </c>
      <c r="K16995" t="s">
        <v>41</v>
      </c>
      <c r="L16995" t="s">
        <v>60</v>
      </c>
      <c r="M16995">
        <v>125000</v>
      </c>
      <c r="N16995"/>
      <c r="O16995" t="s">
        <v>26829</v>
      </c>
      <c r="P16995" t="s">
        <v>3065</v>
      </c>
    </row>
    <row r="16996" spans="1:16" x14ac:dyDescent="0.25">
      <c r="A16996" t="s">
        <v>1</v>
      </c>
      <c r="B16996" t="s">
        <v>29556</v>
      </c>
      <c r="C16996" t="s">
        <v>2733</v>
      </c>
      <c r="D16996" t="s">
        <v>4346</v>
      </c>
      <c r="E16996" t="s">
        <v>59</v>
      </c>
      <c r="F16996" t="b">
        <v>0</v>
      </c>
      <c r="G16996" t="s">
        <v>89</v>
      </c>
      <c r="H16996" s="1">
        <v>46209.843113425923</v>
      </c>
      <c r="I16996" t="b">
        <v>0</v>
      </c>
      <c r="J16996" t="b">
        <v>1</v>
      </c>
      <c r="K16996" t="s">
        <v>41</v>
      </c>
      <c r="L16996" t="s">
        <v>60</v>
      </c>
      <c r="M16996">
        <v>145070.92499999999</v>
      </c>
      <c r="N16996"/>
      <c r="O16996" t="s">
        <v>1424</v>
      </c>
      <c r="P16996" t="s">
        <v>29557</v>
      </c>
    </row>
    <row r="16997" spans="1:16" x14ac:dyDescent="0.25">
      <c r="A16997" t="s">
        <v>1</v>
      </c>
      <c r="B16997" t="s">
        <v>29558</v>
      </c>
      <c r="C16997" t="s">
        <v>860</v>
      </c>
      <c r="D16997" t="s">
        <v>4346</v>
      </c>
      <c r="E16997" t="s">
        <v>59</v>
      </c>
      <c r="F16997" t="b">
        <v>0</v>
      </c>
      <c r="G16997" t="s">
        <v>68</v>
      </c>
      <c r="H16997" s="1">
        <v>46209.843194444453</v>
      </c>
      <c r="I16997" t="b">
        <v>0</v>
      </c>
      <c r="J16997" t="b">
        <v>0</v>
      </c>
      <c r="K16997" t="s">
        <v>41</v>
      </c>
      <c r="L16997" t="s">
        <v>60</v>
      </c>
      <c r="M16997">
        <v>137500</v>
      </c>
      <c r="N16997"/>
      <c r="O16997" t="s">
        <v>14181</v>
      </c>
      <c r="P16997" t="s">
        <v>29559</v>
      </c>
    </row>
    <row r="16998" spans="1:16" x14ac:dyDescent="0.25">
      <c r="A16998" t="s">
        <v>1</v>
      </c>
      <c r="B16998" t="s">
        <v>6158</v>
      </c>
      <c r="C16998" t="s">
        <v>167</v>
      </c>
      <c r="D16998" t="s">
        <v>2360</v>
      </c>
      <c r="E16998" t="s">
        <v>59</v>
      </c>
      <c r="F16998" t="b">
        <v>0</v>
      </c>
      <c r="G16998" t="s">
        <v>89</v>
      </c>
      <c r="H16998" s="1">
        <v>46209.843240740738</v>
      </c>
      <c r="I16998" t="b">
        <v>0</v>
      </c>
      <c r="J16998" t="b">
        <v>1</v>
      </c>
      <c r="K16998" t="s">
        <v>41</v>
      </c>
      <c r="L16998" t="s">
        <v>60</v>
      </c>
      <c r="M16998">
        <v>260000</v>
      </c>
      <c r="N16998"/>
      <c r="O16998" t="s">
        <v>588</v>
      </c>
      <c r="P16998" t="s">
        <v>29560</v>
      </c>
    </row>
    <row r="16999" spans="1:16" x14ac:dyDescent="0.25">
      <c r="A16999" t="s">
        <v>1</v>
      </c>
      <c r="B16999" t="s">
        <v>29561</v>
      </c>
      <c r="C16999" t="s">
        <v>112</v>
      </c>
      <c r="D16999" t="s">
        <v>4526</v>
      </c>
      <c r="E16999" t="s">
        <v>59</v>
      </c>
      <c r="F16999" t="b">
        <v>0</v>
      </c>
      <c r="G16999" t="s">
        <v>65</v>
      </c>
      <c r="H16999" s="1">
        <v>46209.843391203707</v>
      </c>
      <c r="I16999" t="b">
        <v>1</v>
      </c>
      <c r="J16999" t="b">
        <v>0</v>
      </c>
      <c r="K16999" t="s">
        <v>41</v>
      </c>
      <c r="L16999" t="s">
        <v>60</v>
      </c>
      <c r="M16999">
        <v>200000</v>
      </c>
      <c r="N16999"/>
      <c r="O16999" t="s">
        <v>127</v>
      </c>
      <c r="P16999" t="s">
        <v>1700</v>
      </c>
    </row>
    <row r="17000" spans="1:16" x14ac:dyDescent="0.25">
      <c r="A17000" t="s">
        <v>3</v>
      </c>
      <c r="B17000" t="s">
        <v>2337</v>
      </c>
      <c r="C17000" t="s">
        <v>162</v>
      </c>
      <c r="D17000" t="s">
        <v>4526</v>
      </c>
      <c r="E17000" t="s">
        <v>88</v>
      </c>
      <c r="F17000" t="b">
        <v>0</v>
      </c>
      <c r="G17000" t="s">
        <v>73</v>
      </c>
      <c r="H17000" s="1">
        <v>46209.876342592594</v>
      </c>
      <c r="I17000" t="b">
        <v>0</v>
      </c>
      <c r="J17000" t="b">
        <v>0</v>
      </c>
      <c r="K17000" t="s">
        <v>41</v>
      </c>
      <c r="L17000" t="s">
        <v>74</v>
      </c>
      <c r="M17000"/>
      <c r="N17000">
        <v>85</v>
      </c>
      <c r="O17000" t="s">
        <v>25530</v>
      </c>
      <c r="P17000" t="s">
        <v>464</v>
      </c>
    </row>
    <row r="17001" spans="1:16" x14ac:dyDescent="0.25">
      <c r="A17001" t="s">
        <v>0</v>
      </c>
      <c r="B17001" t="s">
        <v>29562</v>
      </c>
      <c r="C17001" t="s">
        <v>2460</v>
      </c>
      <c r="D17001" t="s">
        <v>4587</v>
      </c>
      <c r="E17001" t="s">
        <v>59</v>
      </c>
      <c r="F17001" t="b">
        <v>0</v>
      </c>
      <c r="G17001" t="s">
        <v>73</v>
      </c>
      <c r="H17001" s="1">
        <v>46209.876342592594</v>
      </c>
      <c r="I17001" t="b">
        <v>1</v>
      </c>
      <c r="J17001" t="b">
        <v>0</v>
      </c>
      <c r="K17001" t="s">
        <v>41</v>
      </c>
      <c r="L17001" t="s">
        <v>74</v>
      </c>
      <c r="M17001"/>
      <c r="N17001">
        <v>52.5</v>
      </c>
      <c r="O17001" t="s">
        <v>5382</v>
      </c>
      <c r="P17001" t="s">
        <v>29563</v>
      </c>
    </row>
    <row r="17002" spans="1:16" x14ac:dyDescent="0.25">
      <c r="A17002" t="s">
        <v>7</v>
      </c>
      <c r="B17002" t="s">
        <v>7</v>
      </c>
      <c r="C17002" t="s">
        <v>353</v>
      </c>
      <c r="D17002" t="s">
        <v>4526</v>
      </c>
      <c r="E17002" t="s">
        <v>88</v>
      </c>
      <c r="F17002" t="b">
        <v>0</v>
      </c>
      <c r="G17002" t="s">
        <v>77</v>
      </c>
      <c r="H17002" s="1">
        <v>46209.876342592594</v>
      </c>
      <c r="I17002" t="b">
        <v>0</v>
      </c>
      <c r="J17002" t="b">
        <v>0</v>
      </c>
      <c r="K17002" t="s">
        <v>41</v>
      </c>
      <c r="L17002" t="s">
        <v>74</v>
      </c>
      <c r="M17002"/>
      <c r="N17002">
        <v>87.5</v>
      </c>
      <c r="O17002" t="s">
        <v>1243</v>
      </c>
      <c r="P17002" t="s">
        <v>310</v>
      </c>
    </row>
    <row r="17003" spans="1:16" x14ac:dyDescent="0.25">
      <c r="A17003" t="s">
        <v>0</v>
      </c>
      <c r="B17003" t="s">
        <v>29564</v>
      </c>
      <c r="C17003" t="s">
        <v>1105</v>
      </c>
      <c r="D17003" t="s">
        <v>2360</v>
      </c>
      <c r="E17003" t="s">
        <v>59</v>
      </c>
      <c r="F17003" t="b">
        <v>0</v>
      </c>
      <c r="G17003" t="s">
        <v>65</v>
      </c>
      <c r="H17003" s="1">
        <v>46209.876446759263</v>
      </c>
      <c r="I17003" t="b">
        <v>0</v>
      </c>
      <c r="J17003" t="b">
        <v>1</v>
      </c>
      <c r="K17003" t="s">
        <v>41</v>
      </c>
      <c r="L17003" t="s">
        <v>60</v>
      </c>
      <c r="M17003">
        <v>71078.81</v>
      </c>
      <c r="N17003"/>
      <c r="O17003" t="s">
        <v>29565</v>
      </c>
    </row>
    <row r="17004" spans="1:16" x14ac:dyDescent="0.25">
      <c r="A17004" t="s">
        <v>0</v>
      </c>
      <c r="B17004" t="s">
        <v>29566</v>
      </c>
      <c r="C17004" t="s">
        <v>121</v>
      </c>
      <c r="D17004" t="s">
        <v>4526</v>
      </c>
      <c r="E17004" t="s">
        <v>88</v>
      </c>
      <c r="F17004" t="b">
        <v>0</v>
      </c>
      <c r="G17004" t="s">
        <v>68</v>
      </c>
      <c r="H17004" s="1">
        <v>46209.876446759263</v>
      </c>
      <c r="I17004" t="b">
        <v>1</v>
      </c>
      <c r="J17004" t="b">
        <v>0</v>
      </c>
      <c r="K17004" t="s">
        <v>41</v>
      </c>
      <c r="L17004" t="s">
        <v>74</v>
      </c>
      <c r="M17004"/>
      <c r="N17004">
        <v>62.5</v>
      </c>
      <c r="O17004" t="s">
        <v>3788</v>
      </c>
    </row>
    <row r="17005" spans="1:16" x14ac:dyDescent="0.25">
      <c r="A17005" t="s">
        <v>2</v>
      </c>
      <c r="B17005" t="s">
        <v>29567</v>
      </c>
      <c r="C17005" t="s">
        <v>41</v>
      </c>
      <c r="D17005" t="s">
        <v>4526</v>
      </c>
      <c r="E17005" t="s">
        <v>59</v>
      </c>
      <c r="F17005" t="b">
        <v>0</v>
      </c>
      <c r="G17005" t="s">
        <v>41</v>
      </c>
      <c r="H17005" s="1">
        <v>46209.884456018517</v>
      </c>
      <c r="I17005" t="b">
        <v>0</v>
      </c>
      <c r="J17005" t="b">
        <v>1</v>
      </c>
      <c r="K17005" t="s">
        <v>41</v>
      </c>
      <c r="L17005" t="s">
        <v>60</v>
      </c>
      <c r="M17005">
        <v>110000</v>
      </c>
      <c r="N17005"/>
      <c r="O17005" t="s">
        <v>29568</v>
      </c>
      <c r="P17005" t="s">
        <v>29569</v>
      </c>
    </row>
    <row r="17006" spans="1:16" x14ac:dyDescent="0.25">
      <c r="A17006" t="s">
        <v>1</v>
      </c>
      <c r="B17006" t="s">
        <v>10359</v>
      </c>
      <c r="C17006" t="s">
        <v>16992</v>
      </c>
      <c r="D17006" t="s">
        <v>5349</v>
      </c>
      <c r="E17006" t="s">
        <v>59</v>
      </c>
      <c r="F17006" t="b">
        <v>0</v>
      </c>
      <c r="G17006" t="s">
        <v>68</v>
      </c>
      <c r="H17006" s="1">
        <v>46209.884826388887</v>
      </c>
      <c r="I17006" t="b">
        <v>0</v>
      </c>
      <c r="J17006" t="b">
        <v>1</v>
      </c>
      <c r="K17006" t="s">
        <v>41</v>
      </c>
      <c r="L17006" t="s">
        <v>60</v>
      </c>
      <c r="M17006">
        <v>109300</v>
      </c>
      <c r="N17006"/>
      <c r="O17006" t="s">
        <v>7962</v>
      </c>
      <c r="P17006" t="s">
        <v>29570</v>
      </c>
    </row>
    <row r="17007" spans="1:16" x14ac:dyDescent="0.25">
      <c r="A17007" t="s">
        <v>1</v>
      </c>
      <c r="B17007" t="s">
        <v>29571</v>
      </c>
      <c r="C17007" t="s">
        <v>190</v>
      </c>
      <c r="D17007" t="s">
        <v>4346</v>
      </c>
      <c r="E17007" t="s">
        <v>59</v>
      </c>
      <c r="F17007" t="b">
        <v>0</v>
      </c>
      <c r="G17007" t="s">
        <v>68</v>
      </c>
      <c r="H17007" s="1">
        <v>46209.88484953704</v>
      </c>
      <c r="I17007" t="b">
        <v>1</v>
      </c>
      <c r="J17007" t="b">
        <v>0</v>
      </c>
      <c r="K17007" t="s">
        <v>41</v>
      </c>
      <c r="L17007" t="s">
        <v>60</v>
      </c>
      <c r="M17007">
        <v>125000</v>
      </c>
      <c r="N17007"/>
      <c r="O17007" t="s">
        <v>29572</v>
      </c>
      <c r="P17007" t="s">
        <v>29573</v>
      </c>
    </row>
    <row r="17008" spans="1:16" x14ac:dyDescent="0.25">
      <c r="A17008" t="s">
        <v>1</v>
      </c>
      <c r="B17008" t="s">
        <v>6230</v>
      </c>
      <c r="C17008" t="s">
        <v>3510</v>
      </c>
      <c r="D17008" t="s">
        <v>4346</v>
      </c>
      <c r="E17008" t="s">
        <v>59</v>
      </c>
      <c r="F17008" t="b">
        <v>0</v>
      </c>
      <c r="G17008" t="s">
        <v>13</v>
      </c>
      <c r="H17008" s="1">
        <v>46209.885775462957</v>
      </c>
      <c r="I17008" t="b">
        <v>0</v>
      </c>
      <c r="J17008" t="b">
        <v>0</v>
      </c>
      <c r="K17008" t="s">
        <v>13</v>
      </c>
      <c r="L17008" t="s">
        <v>60</v>
      </c>
      <c r="M17008">
        <v>112500</v>
      </c>
      <c r="N17008"/>
      <c r="O17008" t="s">
        <v>4051</v>
      </c>
      <c r="P17008" t="s">
        <v>29574</v>
      </c>
    </row>
    <row r="17009" spans="1:16" x14ac:dyDescent="0.25">
      <c r="A17009" t="s">
        <v>0</v>
      </c>
      <c r="B17009" t="s">
        <v>1318</v>
      </c>
      <c r="C17009" t="s">
        <v>330</v>
      </c>
      <c r="D17009" t="s">
        <v>4526</v>
      </c>
      <c r="E17009" t="s">
        <v>59</v>
      </c>
      <c r="F17009" t="b">
        <v>0</v>
      </c>
      <c r="G17009" t="s">
        <v>41</v>
      </c>
      <c r="H17009" s="1">
        <v>46209.921712962961</v>
      </c>
      <c r="I17009" t="b">
        <v>0</v>
      </c>
      <c r="J17009" t="b">
        <v>0</v>
      </c>
      <c r="K17009" t="s">
        <v>41</v>
      </c>
      <c r="L17009" t="s">
        <v>60</v>
      </c>
      <c r="M17009">
        <v>80000</v>
      </c>
      <c r="N17009"/>
      <c r="O17009" t="s">
        <v>16462</v>
      </c>
      <c r="P17009" t="s">
        <v>29575</v>
      </c>
    </row>
    <row r="17010" spans="1:16" x14ac:dyDescent="0.25">
      <c r="A17010" t="s">
        <v>1</v>
      </c>
      <c r="B17010" t="s">
        <v>29576</v>
      </c>
      <c r="C17010" t="s">
        <v>2482</v>
      </c>
      <c r="D17010" t="s">
        <v>4346</v>
      </c>
      <c r="E17010" t="s">
        <v>59</v>
      </c>
      <c r="F17010" t="b">
        <v>0</v>
      </c>
      <c r="G17010" t="s">
        <v>77</v>
      </c>
      <c r="H17010" s="1">
        <v>46209.926423611112</v>
      </c>
      <c r="I17010" t="b">
        <v>1</v>
      </c>
      <c r="J17010" t="b">
        <v>1</v>
      </c>
      <c r="K17010" t="s">
        <v>41</v>
      </c>
      <c r="L17010" t="s">
        <v>60</v>
      </c>
      <c r="M17010">
        <v>82500</v>
      </c>
      <c r="N17010"/>
      <c r="O17010" t="s">
        <v>26842</v>
      </c>
      <c r="P17010" t="s">
        <v>29577</v>
      </c>
    </row>
    <row r="17011" spans="1:16" x14ac:dyDescent="0.25">
      <c r="A17011" t="s">
        <v>5</v>
      </c>
      <c r="B17011" t="s">
        <v>5</v>
      </c>
      <c r="C17011" t="s">
        <v>20044</v>
      </c>
      <c r="D17011" t="s">
        <v>4526</v>
      </c>
      <c r="E17011" t="s">
        <v>59</v>
      </c>
      <c r="F17011" t="b">
        <v>0</v>
      </c>
      <c r="G17011" t="s">
        <v>68</v>
      </c>
      <c r="H17011" s="1">
        <v>46209.926620370366</v>
      </c>
      <c r="I17011" t="b">
        <v>1</v>
      </c>
      <c r="J17011" t="b">
        <v>1</v>
      </c>
      <c r="K17011" t="s">
        <v>41</v>
      </c>
      <c r="L17011" t="s">
        <v>60</v>
      </c>
      <c r="M17011">
        <v>140000</v>
      </c>
      <c r="N17011"/>
      <c r="O17011" t="s">
        <v>9503</v>
      </c>
      <c r="P17011" t="s">
        <v>20045</v>
      </c>
    </row>
    <row r="17012" spans="1:16" x14ac:dyDescent="0.25">
      <c r="A17012" t="s">
        <v>0</v>
      </c>
      <c r="B17012" t="s">
        <v>29578</v>
      </c>
      <c r="C17012" t="s">
        <v>2432</v>
      </c>
      <c r="D17012" t="s">
        <v>4526</v>
      </c>
      <c r="E17012" t="s">
        <v>59</v>
      </c>
      <c r="F17012" t="b">
        <v>0</v>
      </c>
      <c r="G17012" t="s">
        <v>89</v>
      </c>
      <c r="H17012" s="1">
        <v>46209.959675925929</v>
      </c>
      <c r="I17012" t="b">
        <v>0</v>
      </c>
      <c r="J17012" t="b">
        <v>1</v>
      </c>
      <c r="K17012" t="s">
        <v>41</v>
      </c>
      <c r="L17012" t="s">
        <v>60</v>
      </c>
      <c r="M17012">
        <v>55000</v>
      </c>
      <c r="N17012"/>
      <c r="O17012" t="s">
        <v>9503</v>
      </c>
      <c r="P17012" t="s">
        <v>29579</v>
      </c>
    </row>
    <row r="17013" spans="1:16" x14ac:dyDescent="0.25">
      <c r="A17013" t="s">
        <v>3</v>
      </c>
      <c r="B17013" t="s">
        <v>243</v>
      </c>
      <c r="C17013" t="s">
        <v>290</v>
      </c>
      <c r="D17013" t="s">
        <v>4526</v>
      </c>
      <c r="E17013" t="s">
        <v>88</v>
      </c>
      <c r="F17013" t="b">
        <v>0</v>
      </c>
      <c r="G17013" t="s">
        <v>77</v>
      </c>
      <c r="H17013" s="1">
        <v>46209.959699074083</v>
      </c>
      <c r="I17013" t="b">
        <v>0</v>
      </c>
      <c r="J17013" t="b">
        <v>0</v>
      </c>
      <c r="K17013" t="s">
        <v>41</v>
      </c>
      <c r="L17013" t="s">
        <v>74</v>
      </c>
      <c r="M17013"/>
      <c r="N17013">
        <v>94</v>
      </c>
      <c r="O17013" t="s">
        <v>7357</v>
      </c>
      <c r="P17013" t="s">
        <v>1998</v>
      </c>
    </row>
    <row r="17014" spans="1:16" x14ac:dyDescent="0.25">
      <c r="A17014" t="s">
        <v>7</v>
      </c>
      <c r="B17014" t="s">
        <v>29580</v>
      </c>
      <c r="C17014" t="s">
        <v>76</v>
      </c>
      <c r="D17014" t="s">
        <v>4526</v>
      </c>
      <c r="E17014" t="s">
        <v>59</v>
      </c>
      <c r="F17014" t="b">
        <v>1</v>
      </c>
      <c r="G17014" t="s">
        <v>65</v>
      </c>
      <c r="H17014" s="1">
        <v>46209.959803240738</v>
      </c>
      <c r="I17014" t="b">
        <v>0</v>
      </c>
      <c r="J17014" t="b">
        <v>0</v>
      </c>
      <c r="K17014" t="s">
        <v>41</v>
      </c>
      <c r="L17014" t="s">
        <v>60</v>
      </c>
      <c r="M17014">
        <v>175000</v>
      </c>
      <c r="N17014"/>
      <c r="O17014" t="s">
        <v>16312</v>
      </c>
      <c r="P17014" t="s">
        <v>26057</v>
      </c>
    </row>
    <row r="17015" spans="1:16" x14ac:dyDescent="0.25">
      <c r="A17015" t="s">
        <v>0</v>
      </c>
      <c r="B17015" t="s">
        <v>1974</v>
      </c>
      <c r="C17015" t="s">
        <v>41</v>
      </c>
      <c r="D17015" t="s">
        <v>4346</v>
      </c>
      <c r="E17015" t="s">
        <v>59</v>
      </c>
      <c r="F17015" t="b">
        <v>0</v>
      </c>
      <c r="G17015" t="s">
        <v>41</v>
      </c>
      <c r="H17015" s="1">
        <v>46209.963379629633</v>
      </c>
      <c r="I17015" t="b">
        <v>0</v>
      </c>
      <c r="J17015" t="b">
        <v>1</v>
      </c>
      <c r="K17015" t="s">
        <v>41</v>
      </c>
      <c r="L17015" t="s">
        <v>60</v>
      </c>
      <c r="M17015">
        <v>115250</v>
      </c>
      <c r="N17015"/>
      <c r="O17015" t="s">
        <v>569</v>
      </c>
      <c r="P17015" t="s">
        <v>29581</v>
      </c>
    </row>
    <row r="17016" spans="1:16" x14ac:dyDescent="0.25">
      <c r="A17016" t="s">
        <v>7</v>
      </c>
      <c r="B17016" t="s">
        <v>29582</v>
      </c>
      <c r="C17016" t="s">
        <v>76</v>
      </c>
      <c r="D17016" t="s">
        <v>4526</v>
      </c>
      <c r="E17016" t="s">
        <v>59</v>
      </c>
      <c r="F17016" t="b">
        <v>1</v>
      </c>
      <c r="G17016" t="s">
        <v>41</v>
      </c>
      <c r="H17016" s="1">
        <v>46209.963379629633</v>
      </c>
      <c r="I17016" t="b">
        <v>0</v>
      </c>
      <c r="J17016" t="b">
        <v>1</v>
      </c>
      <c r="K17016" t="s">
        <v>41</v>
      </c>
      <c r="L17016" t="s">
        <v>60</v>
      </c>
      <c r="M17016">
        <v>85427.5</v>
      </c>
      <c r="N17016"/>
      <c r="O17016" t="s">
        <v>29583</v>
      </c>
    </row>
    <row r="17017" spans="1:16" x14ac:dyDescent="0.25">
      <c r="A17017" t="s">
        <v>0</v>
      </c>
      <c r="B17017" t="s">
        <v>29584</v>
      </c>
      <c r="C17017" t="s">
        <v>971</v>
      </c>
      <c r="D17017" t="s">
        <v>4671</v>
      </c>
      <c r="E17017" t="s">
        <v>59</v>
      </c>
      <c r="F17017" t="b">
        <v>0</v>
      </c>
      <c r="G17017" t="s">
        <v>68</v>
      </c>
      <c r="H17017" s="1">
        <v>46210.001342592594</v>
      </c>
      <c r="I17017" t="b">
        <v>0</v>
      </c>
      <c r="J17017" t="b">
        <v>1</v>
      </c>
      <c r="K17017" t="s">
        <v>41</v>
      </c>
      <c r="L17017" t="s">
        <v>60</v>
      </c>
      <c r="M17017">
        <v>122850</v>
      </c>
      <c r="N17017"/>
      <c r="O17017" t="s">
        <v>2934</v>
      </c>
      <c r="P17017" t="s">
        <v>29585</v>
      </c>
    </row>
    <row r="17018" spans="1:16" x14ac:dyDescent="0.25">
      <c r="A17018" t="s">
        <v>0</v>
      </c>
      <c r="B17018" t="s">
        <v>29586</v>
      </c>
      <c r="C17018" t="s">
        <v>29587</v>
      </c>
      <c r="D17018" t="s">
        <v>7670</v>
      </c>
      <c r="E17018" t="s">
        <v>59</v>
      </c>
      <c r="F17018" t="b">
        <v>0</v>
      </c>
      <c r="G17018" t="s">
        <v>40</v>
      </c>
      <c r="H17018" s="1">
        <v>46210.004988425928</v>
      </c>
      <c r="I17018" t="b">
        <v>1</v>
      </c>
      <c r="J17018" t="b">
        <v>0</v>
      </c>
      <c r="K17018" t="s">
        <v>40</v>
      </c>
      <c r="L17018" t="s">
        <v>60</v>
      </c>
      <c r="M17018">
        <v>33000</v>
      </c>
      <c r="N17018"/>
      <c r="O17018" t="s">
        <v>26754</v>
      </c>
      <c r="P17018" t="s">
        <v>1738</v>
      </c>
    </row>
    <row r="17019" spans="1:16" x14ac:dyDescent="0.25">
      <c r="A17019" t="s">
        <v>7</v>
      </c>
      <c r="B17019" t="s">
        <v>29588</v>
      </c>
      <c r="C17019" t="s">
        <v>81</v>
      </c>
      <c r="D17019" t="s">
        <v>4346</v>
      </c>
      <c r="E17019" t="s">
        <v>59</v>
      </c>
      <c r="F17019" t="b">
        <v>0</v>
      </c>
      <c r="G17019" t="s">
        <v>77</v>
      </c>
      <c r="H17019" s="1">
        <v>46210.084675925929</v>
      </c>
      <c r="I17019" t="b">
        <v>0</v>
      </c>
      <c r="J17019" t="b">
        <v>1</v>
      </c>
      <c r="K17019" t="s">
        <v>41</v>
      </c>
      <c r="L17019" t="s">
        <v>60</v>
      </c>
      <c r="M17019">
        <v>185500</v>
      </c>
      <c r="N17019"/>
      <c r="O17019" t="s">
        <v>138</v>
      </c>
      <c r="P17019" t="s">
        <v>310</v>
      </c>
    </row>
    <row r="17020" spans="1:16" x14ac:dyDescent="0.25">
      <c r="A17020" t="s">
        <v>2</v>
      </c>
      <c r="B17020" t="s">
        <v>29589</v>
      </c>
      <c r="C17020" t="s">
        <v>76</v>
      </c>
      <c r="D17020" t="s">
        <v>141</v>
      </c>
      <c r="E17020" t="s">
        <v>88</v>
      </c>
      <c r="F17020" t="b">
        <v>1</v>
      </c>
      <c r="G17020" t="s">
        <v>41</v>
      </c>
      <c r="H17020" s="1">
        <v>46210.171805555547</v>
      </c>
      <c r="I17020" t="b">
        <v>0</v>
      </c>
      <c r="J17020" t="b">
        <v>0</v>
      </c>
      <c r="K17020" t="s">
        <v>41</v>
      </c>
      <c r="L17020" t="s">
        <v>74</v>
      </c>
      <c r="M17020"/>
      <c r="N17020">
        <v>25</v>
      </c>
      <c r="O17020" t="s">
        <v>141</v>
      </c>
      <c r="P17020" t="s">
        <v>219</v>
      </c>
    </row>
    <row r="17021" spans="1:16" x14ac:dyDescent="0.25">
      <c r="A17021" t="s">
        <v>3</v>
      </c>
      <c r="B17021" t="s">
        <v>29590</v>
      </c>
      <c r="C17021" t="s">
        <v>2120</v>
      </c>
      <c r="D17021" t="s">
        <v>4756</v>
      </c>
      <c r="E17021" t="s">
        <v>59</v>
      </c>
      <c r="F17021" t="b">
        <v>0</v>
      </c>
      <c r="G17021" t="s">
        <v>89</v>
      </c>
      <c r="H17021" s="1">
        <v>46210.210162037038</v>
      </c>
      <c r="I17021" t="b">
        <v>1</v>
      </c>
      <c r="J17021" t="b">
        <v>1</v>
      </c>
      <c r="K17021" t="s">
        <v>41</v>
      </c>
      <c r="L17021" t="s">
        <v>60</v>
      </c>
      <c r="M17021">
        <v>86000</v>
      </c>
      <c r="N17021"/>
      <c r="O17021" t="s">
        <v>16942</v>
      </c>
      <c r="P17021" t="s">
        <v>6029</v>
      </c>
    </row>
    <row r="17022" spans="1:16" x14ac:dyDescent="0.25">
      <c r="A17022" t="s">
        <v>0</v>
      </c>
      <c r="B17022" t="s">
        <v>29591</v>
      </c>
      <c r="C17022" t="s">
        <v>4337</v>
      </c>
      <c r="D17022" t="s">
        <v>4346</v>
      </c>
      <c r="E17022" t="s">
        <v>59</v>
      </c>
      <c r="F17022" t="b">
        <v>0</v>
      </c>
      <c r="G17022" t="s">
        <v>77</v>
      </c>
      <c r="H17022" s="1">
        <v>46210.251828703702</v>
      </c>
      <c r="I17022" t="b">
        <v>0</v>
      </c>
      <c r="J17022" t="b">
        <v>1</v>
      </c>
      <c r="K17022" t="s">
        <v>41</v>
      </c>
      <c r="L17022" t="s">
        <v>60</v>
      </c>
      <c r="M17022">
        <v>77500</v>
      </c>
      <c r="N17022"/>
      <c r="O17022" t="s">
        <v>29592</v>
      </c>
      <c r="P17022" t="s">
        <v>29593</v>
      </c>
    </row>
    <row r="17023" spans="1:16" x14ac:dyDescent="0.25">
      <c r="A17023" t="s">
        <v>0</v>
      </c>
      <c r="B17023" t="s">
        <v>130</v>
      </c>
      <c r="C17023" t="s">
        <v>8705</v>
      </c>
      <c r="D17023" t="s">
        <v>4346</v>
      </c>
      <c r="E17023" t="s">
        <v>59</v>
      </c>
      <c r="F17023" t="b">
        <v>0</v>
      </c>
      <c r="G17023" t="s">
        <v>40</v>
      </c>
      <c r="H17023" s="1">
        <v>46210.25377314815</v>
      </c>
      <c r="I17023" t="b">
        <v>1</v>
      </c>
      <c r="J17023" t="b">
        <v>0</v>
      </c>
      <c r="K17023" t="s">
        <v>40</v>
      </c>
      <c r="L17023" t="s">
        <v>60</v>
      </c>
      <c r="M17023">
        <v>34059.5</v>
      </c>
      <c r="N17023"/>
      <c r="O17023" t="s">
        <v>29594</v>
      </c>
      <c r="P17023" t="s">
        <v>16807</v>
      </c>
    </row>
    <row r="17024" spans="1:16" x14ac:dyDescent="0.25">
      <c r="A17024" t="s">
        <v>2</v>
      </c>
      <c r="B17024" t="s">
        <v>100</v>
      </c>
      <c r="C17024" t="s">
        <v>5717</v>
      </c>
      <c r="D17024" t="s">
        <v>4346</v>
      </c>
      <c r="E17024" t="s">
        <v>59</v>
      </c>
      <c r="F17024" t="b">
        <v>0</v>
      </c>
      <c r="G17024" t="s">
        <v>19</v>
      </c>
      <c r="H17024" s="1">
        <v>46210.296377314808</v>
      </c>
      <c r="I17024" t="b">
        <v>0</v>
      </c>
      <c r="J17024" t="b">
        <v>0</v>
      </c>
      <c r="K17024" t="s">
        <v>19</v>
      </c>
      <c r="L17024" t="s">
        <v>60</v>
      </c>
      <c r="M17024">
        <v>2150000</v>
      </c>
      <c r="N17024"/>
      <c r="O17024" t="s">
        <v>29595</v>
      </c>
      <c r="P17024" t="s">
        <v>29596</v>
      </c>
    </row>
    <row r="17025" spans="1:16" x14ac:dyDescent="0.25">
      <c r="A17025" t="s">
        <v>1</v>
      </c>
      <c r="B17025" t="s">
        <v>29597</v>
      </c>
      <c r="C17025" t="s">
        <v>413</v>
      </c>
      <c r="D17025" t="s">
        <v>4346</v>
      </c>
      <c r="E17025" t="s">
        <v>88</v>
      </c>
      <c r="F17025" t="b">
        <v>0</v>
      </c>
      <c r="G17025" t="s">
        <v>31</v>
      </c>
      <c r="H17025" s="1">
        <v>46210.299664351849</v>
      </c>
      <c r="I17025" t="b">
        <v>1</v>
      </c>
      <c r="J17025" t="b">
        <v>0</v>
      </c>
      <c r="K17025" t="s">
        <v>31</v>
      </c>
      <c r="L17025" t="s">
        <v>74</v>
      </c>
      <c r="M17025"/>
      <c r="N17025">
        <v>105000</v>
      </c>
      <c r="O17025" t="s">
        <v>29598</v>
      </c>
      <c r="P17025" t="s">
        <v>24380</v>
      </c>
    </row>
    <row r="17026" spans="1:16" x14ac:dyDescent="0.25">
      <c r="A17026" t="s">
        <v>1</v>
      </c>
      <c r="B17026" t="s">
        <v>29599</v>
      </c>
      <c r="C17026" t="s">
        <v>4530</v>
      </c>
      <c r="D17026" t="s">
        <v>6001</v>
      </c>
      <c r="E17026" t="s">
        <v>59</v>
      </c>
      <c r="F17026" t="b">
        <v>0</v>
      </c>
      <c r="G17026" t="s">
        <v>40</v>
      </c>
      <c r="H17026" s="1">
        <v>46210.300243055557</v>
      </c>
      <c r="I17026" t="b">
        <v>1</v>
      </c>
      <c r="J17026" t="b">
        <v>0</v>
      </c>
      <c r="K17026" t="s">
        <v>40</v>
      </c>
      <c r="L17026" t="s">
        <v>60</v>
      </c>
      <c r="M17026">
        <v>525</v>
      </c>
      <c r="N17026"/>
      <c r="O17026" t="s">
        <v>6001</v>
      </c>
      <c r="P17026" t="s">
        <v>1153</v>
      </c>
    </row>
    <row r="17027" spans="1:16" x14ac:dyDescent="0.25">
      <c r="A17027" t="s">
        <v>3</v>
      </c>
      <c r="B17027" t="s">
        <v>29600</v>
      </c>
      <c r="C17027" t="s">
        <v>29601</v>
      </c>
      <c r="D17027" t="s">
        <v>4756</v>
      </c>
      <c r="E17027" t="s">
        <v>59</v>
      </c>
      <c r="F17027" t="b">
        <v>0</v>
      </c>
      <c r="G17027" t="s">
        <v>89</v>
      </c>
      <c r="H17027" s="1">
        <v>46210.335173611107</v>
      </c>
      <c r="I17027" t="b">
        <v>0</v>
      </c>
      <c r="J17027" t="b">
        <v>1</v>
      </c>
      <c r="K17027" t="s">
        <v>41</v>
      </c>
      <c r="L17027" t="s">
        <v>60</v>
      </c>
      <c r="M17027">
        <v>88665.5</v>
      </c>
      <c r="N17027"/>
      <c r="O17027" t="s">
        <v>29602</v>
      </c>
    </row>
    <row r="17028" spans="1:16" x14ac:dyDescent="0.25">
      <c r="A17028" t="s">
        <v>0</v>
      </c>
      <c r="B17028" t="s">
        <v>29603</v>
      </c>
      <c r="C17028" t="s">
        <v>40</v>
      </c>
      <c r="D17028" t="s">
        <v>4526</v>
      </c>
      <c r="E17028" t="s">
        <v>59</v>
      </c>
      <c r="F17028" t="b">
        <v>0</v>
      </c>
      <c r="G17028" t="s">
        <v>40</v>
      </c>
      <c r="H17028" s="1">
        <v>46210.337071759262</v>
      </c>
      <c r="I17028" t="b">
        <v>1</v>
      </c>
      <c r="J17028" t="b">
        <v>0</v>
      </c>
      <c r="K17028" t="s">
        <v>40</v>
      </c>
      <c r="L17028" t="s">
        <v>60</v>
      </c>
      <c r="M17028">
        <v>47500</v>
      </c>
      <c r="N17028"/>
      <c r="O17028" t="s">
        <v>29604</v>
      </c>
    </row>
    <row r="17029" spans="1:16" x14ac:dyDescent="0.25">
      <c r="A17029" t="s">
        <v>6</v>
      </c>
      <c r="B17029" t="s">
        <v>29605</v>
      </c>
      <c r="C17029" t="s">
        <v>335</v>
      </c>
      <c r="D17029" t="s">
        <v>29606</v>
      </c>
      <c r="E17029" t="s">
        <v>59</v>
      </c>
      <c r="F17029" t="b">
        <v>0</v>
      </c>
      <c r="G17029" t="s">
        <v>65</v>
      </c>
      <c r="H17029" s="1">
        <v>46210.378912037027</v>
      </c>
      <c r="I17029" t="b">
        <v>0</v>
      </c>
      <c r="J17029" t="b">
        <v>0</v>
      </c>
      <c r="K17029" t="s">
        <v>41</v>
      </c>
      <c r="L17029" t="s">
        <v>60</v>
      </c>
      <c r="M17029">
        <v>240000</v>
      </c>
      <c r="N17029"/>
      <c r="O17029" t="s">
        <v>29607</v>
      </c>
      <c r="P17029" t="s">
        <v>22529</v>
      </c>
    </row>
    <row r="17030" spans="1:16" x14ac:dyDescent="0.25">
      <c r="A17030" t="s">
        <v>2</v>
      </c>
      <c r="B17030" t="s">
        <v>23198</v>
      </c>
      <c r="C17030" t="s">
        <v>76</v>
      </c>
      <c r="D17030" t="s">
        <v>4346</v>
      </c>
      <c r="E17030" t="s">
        <v>59</v>
      </c>
      <c r="F17030" t="b">
        <v>1</v>
      </c>
      <c r="G17030" t="s">
        <v>41</v>
      </c>
      <c r="H17030" s="1">
        <v>46210.380902777782</v>
      </c>
      <c r="I17030" t="b">
        <v>0</v>
      </c>
      <c r="J17030" t="b">
        <v>0</v>
      </c>
      <c r="K17030" t="s">
        <v>41</v>
      </c>
      <c r="L17030" t="s">
        <v>60</v>
      </c>
      <c r="M17030">
        <v>130713</v>
      </c>
      <c r="N17030"/>
      <c r="O17030" t="s">
        <v>2160</v>
      </c>
      <c r="P17030" t="s">
        <v>29608</v>
      </c>
    </row>
    <row r="17031" spans="1:16" x14ac:dyDescent="0.25">
      <c r="A17031" t="s">
        <v>7</v>
      </c>
      <c r="B17031" t="s">
        <v>16952</v>
      </c>
      <c r="C17031" t="s">
        <v>5067</v>
      </c>
      <c r="D17031" t="s">
        <v>4587</v>
      </c>
      <c r="E17031" t="s">
        <v>59</v>
      </c>
      <c r="F17031" t="b">
        <v>0</v>
      </c>
      <c r="G17031" t="s">
        <v>40</v>
      </c>
      <c r="H17031" s="1">
        <v>46210.380914351852</v>
      </c>
      <c r="I17031" t="b">
        <v>0</v>
      </c>
      <c r="J17031" t="b">
        <v>0</v>
      </c>
      <c r="K17031" t="s">
        <v>40</v>
      </c>
      <c r="L17031" t="s">
        <v>60</v>
      </c>
      <c r="M17031">
        <v>75000</v>
      </c>
      <c r="N17031"/>
      <c r="O17031" t="s">
        <v>16953</v>
      </c>
      <c r="P17031" t="s">
        <v>208</v>
      </c>
    </row>
    <row r="17032" spans="1:16" x14ac:dyDescent="0.25">
      <c r="A17032" t="s">
        <v>5</v>
      </c>
      <c r="B17032" t="s">
        <v>29609</v>
      </c>
      <c r="C17032" t="s">
        <v>76</v>
      </c>
      <c r="D17032" t="s">
        <v>4526</v>
      </c>
      <c r="E17032" t="s">
        <v>59</v>
      </c>
      <c r="F17032" t="b">
        <v>1</v>
      </c>
      <c r="G17032" t="s">
        <v>13</v>
      </c>
      <c r="H17032" s="1">
        <v>46210.381863425922</v>
      </c>
      <c r="I17032" t="b">
        <v>1</v>
      </c>
      <c r="J17032" t="b">
        <v>0</v>
      </c>
      <c r="K17032" t="s">
        <v>13</v>
      </c>
      <c r="L17032" t="s">
        <v>60</v>
      </c>
      <c r="M17032">
        <v>165000</v>
      </c>
      <c r="N17032"/>
      <c r="O17032" t="s">
        <v>1626</v>
      </c>
      <c r="P17032" t="s">
        <v>29610</v>
      </c>
    </row>
    <row r="17033" spans="1:16" x14ac:dyDescent="0.25">
      <c r="A17033" t="s">
        <v>3</v>
      </c>
      <c r="B17033" t="s">
        <v>29611</v>
      </c>
      <c r="C17033" t="s">
        <v>320</v>
      </c>
      <c r="D17033" t="s">
        <v>4346</v>
      </c>
      <c r="E17033" t="s">
        <v>59</v>
      </c>
      <c r="F17033" t="b">
        <v>0</v>
      </c>
      <c r="G17033" t="s">
        <v>73</v>
      </c>
      <c r="H17033" s="1">
        <v>46210.418495370373</v>
      </c>
      <c r="I17033" t="b">
        <v>1</v>
      </c>
      <c r="J17033" t="b">
        <v>0</v>
      </c>
      <c r="K17033" t="s">
        <v>41</v>
      </c>
      <c r="L17033" t="s">
        <v>60</v>
      </c>
      <c r="M17033">
        <v>151000</v>
      </c>
      <c r="N17033"/>
      <c r="O17033" t="s">
        <v>1315</v>
      </c>
      <c r="P17033" t="s">
        <v>22353</v>
      </c>
    </row>
    <row r="17034" spans="1:16" x14ac:dyDescent="0.25">
      <c r="A17034" t="s">
        <v>0</v>
      </c>
      <c r="B17034" t="s">
        <v>29612</v>
      </c>
      <c r="C17034" t="s">
        <v>1371</v>
      </c>
      <c r="D17034" t="s">
        <v>2360</v>
      </c>
      <c r="E17034" t="s">
        <v>59</v>
      </c>
      <c r="F17034" t="b">
        <v>0</v>
      </c>
      <c r="G17034" t="s">
        <v>77</v>
      </c>
      <c r="H17034" s="1">
        <v>46210.418680555558</v>
      </c>
      <c r="I17034" t="b">
        <v>0</v>
      </c>
      <c r="J17034" t="b">
        <v>1</v>
      </c>
      <c r="K17034" t="s">
        <v>41</v>
      </c>
      <c r="L17034" t="s">
        <v>60</v>
      </c>
      <c r="M17034">
        <v>175500</v>
      </c>
      <c r="N17034"/>
      <c r="O17034" t="s">
        <v>424</v>
      </c>
      <c r="P17034" t="s">
        <v>1033</v>
      </c>
    </row>
    <row r="17035" spans="1:16" x14ac:dyDescent="0.25">
      <c r="A17035" t="s">
        <v>0</v>
      </c>
      <c r="B17035" t="s">
        <v>1215</v>
      </c>
      <c r="C17035" t="s">
        <v>40</v>
      </c>
      <c r="D17035" t="s">
        <v>4526</v>
      </c>
      <c r="E17035" t="s">
        <v>59</v>
      </c>
      <c r="F17035" t="b">
        <v>0</v>
      </c>
      <c r="G17035" t="s">
        <v>40</v>
      </c>
      <c r="H17035" s="1">
        <v>46210.420405092591</v>
      </c>
      <c r="I17035" t="b">
        <v>0</v>
      </c>
      <c r="J17035" t="b">
        <v>0</v>
      </c>
      <c r="K17035" t="s">
        <v>40</v>
      </c>
      <c r="L17035" t="s">
        <v>60</v>
      </c>
      <c r="M17035">
        <v>90000</v>
      </c>
      <c r="N17035"/>
      <c r="O17035" t="s">
        <v>5873</v>
      </c>
    </row>
    <row r="17036" spans="1:16" x14ac:dyDescent="0.25">
      <c r="A17036" t="s">
        <v>2</v>
      </c>
      <c r="B17036" t="s">
        <v>29613</v>
      </c>
      <c r="C17036" t="s">
        <v>41</v>
      </c>
      <c r="D17036" t="s">
        <v>14154</v>
      </c>
      <c r="E17036" t="s">
        <v>59</v>
      </c>
      <c r="F17036" t="b">
        <v>0</v>
      </c>
      <c r="G17036" t="s">
        <v>41</v>
      </c>
      <c r="H17036" s="1">
        <v>46210.422569444447</v>
      </c>
      <c r="I17036" t="b">
        <v>0</v>
      </c>
      <c r="J17036" t="b">
        <v>1</v>
      </c>
      <c r="K17036" t="s">
        <v>41</v>
      </c>
      <c r="L17036" t="s">
        <v>60</v>
      </c>
      <c r="M17036">
        <v>110000</v>
      </c>
      <c r="N17036"/>
      <c r="O17036" t="s">
        <v>2256</v>
      </c>
    </row>
    <row r="17037" spans="1:16" x14ac:dyDescent="0.25">
      <c r="A17037" t="s">
        <v>5</v>
      </c>
      <c r="B17037" t="s">
        <v>29614</v>
      </c>
      <c r="C17037" t="s">
        <v>19</v>
      </c>
      <c r="D17037" t="s">
        <v>4526</v>
      </c>
      <c r="E17037" t="s">
        <v>59</v>
      </c>
      <c r="F17037" t="b">
        <v>0</v>
      </c>
      <c r="G17037" t="s">
        <v>19</v>
      </c>
      <c r="H17037" s="1">
        <v>46210.423958333333</v>
      </c>
      <c r="I17037" t="b">
        <v>1</v>
      </c>
      <c r="J17037" t="b">
        <v>0</v>
      </c>
      <c r="K17037" t="s">
        <v>19</v>
      </c>
      <c r="L17037" t="s">
        <v>60</v>
      </c>
      <c r="M17037">
        <v>2050000</v>
      </c>
      <c r="N17037"/>
      <c r="O17037" t="s">
        <v>29615</v>
      </c>
      <c r="P17037" t="s">
        <v>29616</v>
      </c>
    </row>
    <row r="17038" spans="1:16" x14ac:dyDescent="0.25">
      <c r="A17038" t="s">
        <v>4</v>
      </c>
      <c r="B17038" t="s">
        <v>29617</v>
      </c>
      <c r="C17038" t="s">
        <v>5980</v>
      </c>
      <c r="D17038" t="s">
        <v>4526</v>
      </c>
      <c r="E17038" t="s">
        <v>59</v>
      </c>
      <c r="F17038" t="b">
        <v>0</v>
      </c>
      <c r="G17038" t="s">
        <v>19</v>
      </c>
      <c r="H17038" s="1">
        <v>46210.424050925933</v>
      </c>
      <c r="I17038" t="b">
        <v>1</v>
      </c>
      <c r="J17038" t="b">
        <v>0</v>
      </c>
      <c r="K17038" t="s">
        <v>19</v>
      </c>
      <c r="L17038" t="s">
        <v>60</v>
      </c>
      <c r="M17038">
        <v>2000000</v>
      </c>
      <c r="N17038"/>
      <c r="O17038" t="s">
        <v>4703</v>
      </c>
      <c r="P17038" t="s">
        <v>29618</v>
      </c>
    </row>
    <row r="17039" spans="1:16" x14ac:dyDescent="0.25">
      <c r="A17039" t="s">
        <v>0</v>
      </c>
      <c r="B17039" t="s">
        <v>16349</v>
      </c>
      <c r="C17039" t="s">
        <v>336</v>
      </c>
      <c r="D17039" t="s">
        <v>4526</v>
      </c>
      <c r="E17039" t="s">
        <v>59</v>
      </c>
      <c r="F17039" t="b">
        <v>0</v>
      </c>
      <c r="G17039" t="s">
        <v>65</v>
      </c>
      <c r="H17039" s="1">
        <v>46210.460243055553</v>
      </c>
      <c r="I17039" t="b">
        <v>1</v>
      </c>
      <c r="J17039" t="b">
        <v>1</v>
      </c>
      <c r="K17039" t="s">
        <v>41</v>
      </c>
      <c r="L17039" t="s">
        <v>60</v>
      </c>
      <c r="M17039">
        <v>63000</v>
      </c>
      <c r="N17039"/>
      <c r="O17039" t="s">
        <v>29619</v>
      </c>
      <c r="P17039" t="s">
        <v>288</v>
      </c>
    </row>
    <row r="17040" spans="1:16" x14ac:dyDescent="0.25">
      <c r="A17040" t="s">
        <v>0</v>
      </c>
      <c r="B17040" t="s">
        <v>29620</v>
      </c>
      <c r="C17040" t="s">
        <v>330</v>
      </c>
      <c r="D17040" t="s">
        <v>4526</v>
      </c>
      <c r="E17040" t="s">
        <v>59</v>
      </c>
      <c r="F17040" t="b">
        <v>0</v>
      </c>
      <c r="G17040" t="s">
        <v>41</v>
      </c>
      <c r="H17040" s="1">
        <v>46210.462071759262</v>
      </c>
      <c r="I17040" t="b">
        <v>0</v>
      </c>
      <c r="J17040" t="b">
        <v>1</v>
      </c>
      <c r="K17040" t="s">
        <v>41</v>
      </c>
      <c r="L17040" t="s">
        <v>60</v>
      </c>
      <c r="M17040">
        <v>95000</v>
      </c>
      <c r="N17040"/>
      <c r="O17040" t="s">
        <v>29621</v>
      </c>
      <c r="P17040" t="s">
        <v>29622</v>
      </c>
    </row>
    <row r="17041" spans="1:16" x14ac:dyDescent="0.25">
      <c r="A17041" t="s">
        <v>6</v>
      </c>
      <c r="B17041" t="s">
        <v>6</v>
      </c>
      <c r="C17041" t="s">
        <v>837</v>
      </c>
      <c r="D17041" t="s">
        <v>5018</v>
      </c>
      <c r="E17041" t="s">
        <v>59</v>
      </c>
      <c r="F17041" t="b">
        <v>0</v>
      </c>
      <c r="G17041" t="s">
        <v>65</v>
      </c>
      <c r="H17041" s="1">
        <v>46210.462245370371</v>
      </c>
      <c r="I17041" t="b">
        <v>0</v>
      </c>
      <c r="J17041" t="b">
        <v>1</v>
      </c>
      <c r="K17041" t="s">
        <v>41</v>
      </c>
      <c r="L17041" t="s">
        <v>60</v>
      </c>
      <c r="M17041">
        <v>192500</v>
      </c>
      <c r="N17041"/>
      <c r="O17041" t="s">
        <v>29623</v>
      </c>
      <c r="P17041" t="s">
        <v>29624</v>
      </c>
    </row>
    <row r="17042" spans="1:16" x14ac:dyDescent="0.25">
      <c r="A17042" t="s">
        <v>1</v>
      </c>
      <c r="B17042" t="s">
        <v>29625</v>
      </c>
      <c r="C17042" t="s">
        <v>29626</v>
      </c>
      <c r="D17042" t="s">
        <v>5102</v>
      </c>
      <c r="E17042" t="s">
        <v>59</v>
      </c>
      <c r="F17042" t="b">
        <v>0</v>
      </c>
      <c r="G17042" t="s">
        <v>13</v>
      </c>
      <c r="H17042" s="1">
        <v>46210.465185185189</v>
      </c>
      <c r="I17042" t="b">
        <v>0</v>
      </c>
      <c r="J17042" t="b">
        <v>0</v>
      </c>
      <c r="K17042" t="s">
        <v>13</v>
      </c>
      <c r="L17042" t="s">
        <v>60</v>
      </c>
      <c r="M17042">
        <v>100000</v>
      </c>
      <c r="N17042"/>
      <c r="O17042" t="s">
        <v>29627</v>
      </c>
      <c r="P17042" t="s">
        <v>29628</v>
      </c>
    </row>
    <row r="17043" spans="1:16" x14ac:dyDescent="0.25">
      <c r="A17043" t="s">
        <v>7</v>
      </c>
      <c r="B17043" t="s">
        <v>27172</v>
      </c>
      <c r="C17043" t="s">
        <v>1156</v>
      </c>
      <c r="D17043" t="s">
        <v>4526</v>
      </c>
      <c r="E17043" t="s">
        <v>59</v>
      </c>
      <c r="F17043" t="b">
        <v>0</v>
      </c>
      <c r="G17043" t="s">
        <v>77</v>
      </c>
      <c r="H17043" s="1">
        <v>46210.50204861111</v>
      </c>
      <c r="I17043" t="b">
        <v>0</v>
      </c>
      <c r="J17043" t="b">
        <v>1</v>
      </c>
      <c r="K17043" t="s">
        <v>41</v>
      </c>
      <c r="L17043" t="s">
        <v>60</v>
      </c>
      <c r="M17043">
        <v>153000</v>
      </c>
      <c r="N17043"/>
      <c r="O17043" t="s">
        <v>1157</v>
      </c>
      <c r="P17043" t="s">
        <v>27067</v>
      </c>
    </row>
    <row r="17044" spans="1:16" x14ac:dyDescent="0.25">
      <c r="A17044" t="s">
        <v>6</v>
      </c>
      <c r="B17044" t="s">
        <v>29629</v>
      </c>
      <c r="C17044" t="s">
        <v>190</v>
      </c>
      <c r="D17044" t="s">
        <v>4346</v>
      </c>
      <c r="E17044" t="s">
        <v>232</v>
      </c>
      <c r="F17044" t="b">
        <v>0</v>
      </c>
      <c r="G17044" t="s">
        <v>73</v>
      </c>
      <c r="H17044" s="1">
        <v>46210.503888888888</v>
      </c>
      <c r="I17044" t="b">
        <v>0</v>
      </c>
      <c r="J17044" t="b">
        <v>0</v>
      </c>
      <c r="K17044" t="s">
        <v>41</v>
      </c>
      <c r="L17044" t="s">
        <v>74</v>
      </c>
      <c r="M17044"/>
      <c r="N17044">
        <v>55</v>
      </c>
      <c r="O17044" t="s">
        <v>29630</v>
      </c>
      <c r="P17044" t="s">
        <v>29631</v>
      </c>
    </row>
    <row r="17045" spans="1:16" x14ac:dyDescent="0.25">
      <c r="A17045" t="s">
        <v>2</v>
      </c>
      <c r="B17045" t="s">
        <v>29632</v>
      </c>
      <c r="C17045" t="s">
        <v>29633</v>
      </c>
      <c r="D17045" t="s">
        <v>24119</v>
      </c>
      <c r="E17045" t="s">
        <v>59</v>
      </c>
      <c r="F17045" t="b">
        <v>0</v>
      </c>
      <c r="G17045" t="s">
        <v>40</v>
      </c>
      <c r="H17045" s="1">
        <v>46210.505891203713</v>
      </c>
      <c r="I17045" t="b">
        <v>0</v>
      </c>
      <c r="J17045" t="b">
        <v>0</v>
      </c>
      <c r="K17045" t="s">
        <v>40</v>
      </c>
      <c r="L17045" t="s">
        <v>60</v>
      </c>
      <c r="M17045">
        <v>78000</v>
      </c>
      <c r="N17045"/>
      <c r="O17045" t="s">
        <v>25965</v>
      </c>
      <c r="P17045" t="s">
        <v>29634</v>
      </c>
    </row>
    <row r="17046" spans="1:16" x14ac:dyDescent="0.25">
      <c r="A17046" t="s">
        <v>1</v>
      </c>
      <c r="B17046" t="s">
        <v>7610</v>
      </c>
      <c r="C17046" t="s">
        <v>29635</v>
      </c>
      <c r="D17046" t="s">
        <v>24507</v>
      </c>
      <c r="E17046" t="s">
        <v>59</v>
      </c>
      <c r="F17046" t="b">
        <v>0</v>
      </c>
      <c r="G17046" t="s">
        <v>40</v>
      </c>
      <c r="H17046" s="1">
        <v>46210.508715277778</v>
      </c>
      <c r="I17046" t="b">
        <v>0</v>
      </c>
      <c r="J17046" t="b">
        <v>0</v>
      </c>
      <c r="K17046" t="s">
        <v>40</v>
      </c>
      <c r="L17046" t="s">
        <v>60</v>
      </c>
      <c r="M17046">
        <v>32250</v>
      </c>
      <c r="N17046"/>
      <c r="O17046" t="s">
        <v>29636</v>
      </c>
    </row>
    <row r="17047" spans="1:16" x14ac:dyDescent="0.25">
      <c r="A17047" t="s">
        <v>0</v>
      </c>
      <c r="B17047" t="s">
        <v>29637</v>
      </c>
      <c r="C17047" t="s">
        <v>180</v>
      </c>
      <c r="D17047" t="s">
        <v>4346</v>
      </c>
      <c r="E17047" t="s">
        <v>88</v>
      </c>
      <c r="F17047" t="b">
        <v>0</v>
      </c>
      <c r="G17047" t="s">
        <v>68</v>
      </c>
      <c r="H17047" s="1">
        <v>46210.543495370373</v>
      </c>
      <c r="I17047" t="b">
        <v>1</v>
      </c>
      <c r="J17047" t="b">
        <v>0</v>
      </c>
      <c r="K17047" t="s">
        <v>41</v>
      </c>
      <c r="L17047" t="s">
        <v>74</v>
      </c>
      <c r="M17047"/>
      <c r="N17047">
        <v>23.5</v>
      </c>
      <c r="O17047" t="s">
        <v>29638</v>
      </c>
      <c r="P17047" t="s">
        <v>875</v>
      </c>
    </row>
    <row r="17048" spans="1:16" x14ac:dyDescent="0.25">
      <c r="A17048" t="s">
        <v>0</v>
      </c>
      <c r="B17048" t="s">
        <v>1276</v>
      </c>
      <c r="C17048" t="s">
        <v>1425</v>
      </c>
      <c r="D17048" t="s">
        <v>5349</v>
      </c>
      <c r="E17048" t="s">
        <v>59</v>
      </c>
      <c r="F17048" t="b">
        <v>0</v>
      </c>
      <c r="G17048" t="s">
        <v>65</v>
      </c>
      <c r="H17048" s="1">
        <v>46210.543541666673</v>
      </c>
      <c r="I17048" t="b">
        <v>0</v>
      </c>
      <c r="J17048" t="b">
        <v>1</v>
      </c>
      <c r="K17048" t="s">
        <v>41</v>
      </c>
      <c r="L17048" t="s">
        <v>60</v>
      </c>
      <c r="M17048">
        <v>102500</v>
      </c>
      <c r="N17048"/>
      <c r="O17048" t="s">
        <v>29639</v>
      </c>
      <c r="P17048" t="s">
        <v>29117</v>
      </c>
    </row>
    <row r="17049" spans="1:16" x14ac:dyDescent="0.25">
      <c r="A17049" t="s">
        <v>0</v>
      </c>
      <c r="B17049" t="s">
        <v>29640</v>
      </c>
      <c r="C17049" t="s">
        <v>6924</v>
      </c>
      <c r="D17049" t="s">
        <v>8142</v>
      </c>
      <c r="E17049" t="s">
        <v>59</v>
      </c>
      <c r="F17049" t="b">
        <v>0</v>
      </c>
      <c r="G17049" t="s">
        <v>40</v>
      </c>
      <c r="H17049" s="1">
        <v>46210.545405092591</v>
      </c>
      <c r="I17049" t="b">
        <v>1</v>
      </c>
      <c r="J17049" t="b">
        <v>0</v>
      </c>
      <c r="K17049" t="s">
        <v>40</v>
      </c>
      <c r="L17049" t="s">
        <v>60</v>
      </c>
      <c r="M17049">
        <v>26300</v>
      </c>
      <c r="N17049"/>
      <c r="O17049" t="s">
        <v>10357</v>
      </c>
      <c r="P17049" t="s">
        <v>6873</v>
      </c>
    </row>
    <row r="17050" spans="1:16" x14ac:dyDescent="0.25">
      <c r="A17050" t="s">
        <v>6</v>
      </c>
      <c r="B17050" t="s">
        <v>29641</v>
      </c>
      <c r="C17050" t="s">
        <v>75</v>
      </c>
      <c r="D17050" t="s">
        <v>5349</v>
      </c>
      <c r="E17050" t="s">
        <v>59</v>
      </c>
      <c r="F17050" t="b">
        <v>0</v>
      </c>
      <c r="G17050" t="s">
        <v>65</v>
      </c>
      <c r="H17050" s="1">
        <v>46210.545543981483</v>
      </c>
      <c r="I17050" t="b">
        <v>0</v>
      </c>
      <c r="J17050" t="b">
        <v>1</v>
      </c>
      <c r="K17050" t="s">
        <v>41</v>
      </c>
      <c r="L17050" t="s">
        <v>60</v>
      </c>
      <c r="M17050">
        <v>170000</v>
      </c>
      <c r="N17050"/>
      <c r="O17050" t="s">
        <v>12605</v>
      </c>
      <c r="P17050" t="s">
        <v>1288</v>
      </c>
    </row>
    <row r="17051" spans="1:16" x14ac:dyDescent="0.25">
      <c r="A17051" t="s">
        <v>2</v>
      </c>
      <c r="B17051" t="s">
        <v>4944</v>
      </c>
      <c r="C17051" t="s">
        <v>1156</v>
      </c>
      <c r="D17051" t="s">
        <v>4526</v>
      </c>
      <c r="E17051" t="s">
        <v>59</v>
      </c>
      <c r="F17051" t="b">
        <v>0</v>
      </c>
      <c r="G17051" t="s">
        <v>77</v>
      </c>
      <c r="H17051" s="1">
        <v>46210.545543981483</v>
      </c>
      <c r="I17051" t="b">
        <v>0</v>
      </c>
      <c r="J17051" t="b">
        <v>1</v>
      </c>
      <c r="K17051" t="s">
        <v>41</v>
      </c>
      <c r="L17051" t="s">
        <v>60</v>
      </c>
      <c r="M17051">
        <v>214500</v>
      </c>
      <c r="N17051"/>
      <c r="O17051" t="s">
        <v>3622</v>
      </c>
      <c r="P17051" t="s">
        <v>27170</v>
      </c>
    </row>
    <row r="17052" spans="1:16" x14ac:dyDescent="0.25">
      <c r="A17052" t="s">
        <v>5</v>
      </c>
      <c r="B17052" t="s">
        <v>29642</v>
      </c>
      <c r="C17052" t="s">
        <v>5026</v>
      </c>
      <c r="D17052" t="s">
        <v>4526</v>
      </c>
      <c r="E17052" t="s">
        <v>59</v>
      </c>
      <c r="F17052" t="b">
        <v>0</v>
      </c>
      <c r="G17052" t="s">
        <v>40</v>
      </c>
      <c r="H17052" s="1">
        <v>46210.54755787037</v>
      </c>
      <c r="I17052" t="b">
        <v>0</v>
      </c>
      <c r="J17052" t="b">
        <v>0</v>
      </c>
      <c r="K17052" t="s">
        <v>40</v>
      </c>
      <c r="L17052" t="s">
        <v>60</v>
      </c>
      <c r="M17052">
        <v>52200</v>
      </c>
      <c r="N17052"/>
      <c r="O17052" t="s">
        <v>29643</v>
      </c>
      <c r="P17052" t="s">
        <v>219</v>
      </c>
    </row>
    <row r="17053" spans="1:16" x14ac:dyDescent="0.25">
      <c r="A17053" t="s">
        <v>7</v>
      </c>
      <c r="B17053" t="s">
        <v>29644</v>
      </c>
      <c r="C17053" t="s">
        <v>41</v>
      </c>
      <c r="D17053" t="s">
        <v>4526</v>
      </c>
      <c r="E17053" t="s">
        <v>59</v>
      </c>
      <c r="F17053" t="b">
        <v>0</v>
      </c>
      <c r="G17053" t="s">
        <v>41</v>
      </c>
      <c r="H17053" s="1">
        <v>46210.54760416667</v>
      </c>
      <c r="I17053" t="b">
        <v>0</v>
      </c>
      <c r="J17053" t="b">
        <v>0</v>
      </c>
      <c r="K17053" t="s">
        <v>41</v>
      </c>
      <c r="L17053" t="s">
        <v>60</v>
      </c>
      <c r="M17053">
        <v>145000</v>
      </c>
      <c r="N17053"/>
      <c r="O17053" t="s">
        <v>101</v>
      </c>
      <c r="P17053" t="s">
        <v>1153</v>
      </c>
    </row>
    <row r="17054" spans="1:16" x14ac:dyDescent="0.25">
      <c r="A17054" t="s">
        <v>1</v>
      </c>
      <c r="B17054" t="s">
        <v>19897</v>
      </c>
      <c r="C17054" t="s">
        <v>326</v>
      </c>
      <c r="D17054" t="s">
        <v>2360</v>
      </c>
      <c r="E17054" t="s">
        <v>59</v>
      </c>
      <c r="F17054" t="b">
        <v>0</v>
      </c>
      <c r="G17054" t="s">
        <v>77</v>
      </c>
      <c r="H17054" s="1">
        <v>46210.547696759262</v>
      </c>
      <c r="I17054" t="b">
        <v>0</v>
      </c>
      <c r="J17054" t="b">
        <v>0</v>
      </c>
      <c r="K17054" t="s">
        <v>41</v>
      </c>
      <c r="L17054" t="s">
        <v>74</v>
      </c>
      <c r="M17054"/>
      <c r="N17054">
        <v>56</v>
      </c>
      <c r="O17054" t="s">
        <v>3908</v>
      </c>
      <c r="P17054" t="s">
        <v>29645</v>
      </c>
    </row>
    <row r="17055" spans="1:16" x14ac:dyDescent="0.25">
      <c r="A17055" t="s">
        <v>1</v>
      </c>
      <c r="B17055" t="s">
        <v>29646</v>
      </c>
      <c r="C17055" t="s">
        <v>2937</v>
      </c>
      <c r="D17055" t="s">
        <v>4526</v>
      </c>
      <c r="E17055" t="s">
        <v>88</v>
      </c>
      <c r="F17055" t="b">
        <v>0</v>
      </c>
      <c r="G17055" t="s">
        <v>65</v>
      </c>
      <c r="H17055" s="1">
        <v>46210.547766203701</v>
      </c>
      <c r="I17055" t="b">
        <v>0</v>
      </c>
      <c r="J17055" t="b">
        <v>0</v>
      </c>
      <c r="K17055" t="s">
        <v>41</v>
      </c>
      <c r="L17055" t="s">
        <v>60</v>
      </c>
      <c r="M17055">
        <v>77500</v>
      </c>
      <c r="N17055"/>
      <c r="O17055" t="s">
        <v>1059</v>
      </c>
      <c r="P17055" t="s">
        <v>29647</v>
      </c>
    </row>
    <row r="17056" spans="1:16" x14ac:dyDescent="0.25">
      <c r="A17056" t="s">
        <v>4</v>
      </c>
      <c r="B17056" t="s">
        <v>29648</v>
      </c>
      <c r="C17056" t="s">
        <v>13</v>
      </c>
      <c r="D17056" t="s">
        <v>4526</v>
      </c>
      <c r="E17056" t="s">
        <v>59</v>
      </c>
      <c r="F17056" t="b">
        <v>0</v>
      </c>
      <c r="G17056" t="s">
        <v>13</v>
      </c>
      <c r="H17056" s="1">
        <v>46210.548564814817</v>
      </c>
      <c r="I17056" t="b">
        <v>1</v>
      </c>
      <c r="J17056" t="b">
        <v>0</v>
      </c>
      <c r="K17056" t="s">
        <v>13</v>
      </c>
      <c r="L17056" t="s">
        <v>60</v>
      </c>
      <c r="M17056">
        <v>85454.5</v>
      </c>
      <c r="N17056"/>
      <c r="O17056" t="s">
        <v>1098</v>
      </c>
      <c r="P17056" t="s">
        <v>146</v>
      </c>
    </row>
    <row r="17057" spans="1:16" x14ac:dyDescent="0.25">
      <c r="A17057" t="s">
        <v>0</v>
      </c>
      <c r="B17057" t="s">
        <v>29649</v>
      </c>
      <c r="C17057" t="s">
        <v>32</v>
      </c>
      <c r="D17057" t="s">
        <v>4346</v>
      </c>
      <c r="E17057" t="s">
        <v>59</v>
      </c>
      <c r="F17057" t="b">
        <v>0</v>
      </c>
      <c r="G17057" t="s">
        <v>32</v>
      </c>
      <c r="H17057" s="1">
        <v>46210.586516203701</v>
      </c>
      <c r="I17057" t="b">
        <v>0</v>
      </c>
      <c r="J17057" t="b">
        <v>0</v>
      </c>
      <c r="K17057" t="s">
        <v>32</v>
      </c>
      <c r="L17057" t="s">
        <v>60</v>
      </c>
      <c r="M17057">
        <v>92250</v>
      </c>
      <c r="N17057"/>
      <c r="O17057" t="s">
        <v>3550</v>
      </c>
      <c r="P17057" t="s">
        <v>29650</v>
      </c>
    </row>
    <row r="17058" spans="1:16" x14ac:dyDescent="0.25">
      <c r="A17058" t="s">
        <v>1</v>
      </c>
      <c r="B17058" t="s">
        <v>316</v>
      </c>
      <c r="C17058" t="s">
        <v>947</v>
      </c>
      <c r="D17058" t="s">
        <v>4526</v>
      </c>
      <c r="E17058" t="s">
        <v>59</v>
      </c>
      <c r="F17058" t="b">
        <v>0</v>
      </c>
      <c r="G17058" t="s">
        <v>68</v>
      </c>
      <c r="H17058" s="1">
        <v>46210.589375000003</v>
      </c>
      <c r="I17058" t="b">
        <v>1</v>
      </c>
      <c r="J17058" t="b">
        <v>0</v>
      </c>
      <c r="K17058" t="s">
        <v>41</v>
      </c>
      <c r="L17058" t="s">
        <v>60</v>
      </c>
      <c r="M17058">
        <v>135000</v>
      </c>
      <c r="N17058"/>
      <c r="O17058" t="s">
        <v>1280</v>
      </c>
      <c r="P17058" t="s">
        <v>29651</v>
      </c>
    </row>
    <row r="17059" spans="1:16" x14ac:dyDescent="0.25">
      <c r="A17059" t="s">
        <v>5</v>
      </c>
      <c r="B17059" t="s">
        <v>29652</v>
      </c>
      <c r="C17059" t="s">
        <v>201</v>
      </c>
      <c r="D17059" t="s">
        <v>4526</v>
      </c>
      <c r="E17059" t="s">
        <v>88</v>
      </c>
      <c r="F17059" t="b">
        <v>0</v>
      </c>
      <c r="G17059" t="s">
        <v>89</v>
      </c>
      <c r="H17059" s="1">
        <v>46210.589479166672</v>
      </c>
      <c r="I17059" t="b">
        <v>1</v>
      </c>
      <c r="J17059" t="b">
        <v>0</v>
      </c>
      <c r="K17059" t="s">
        <v>41</v>
      </c>
      <c r="L17059" t="s">
        <v>74</v>
      </c>
      <c r="M17059"/>
      <c r="N17059">
        <v>65</v>
      </c>
      <c r="O17059" t="s">
        <v>26609</v>
      </c>
      <c r="P17059" t="s">
        <v>27781</v>
      </c>
    </row>
    <row r="17060" spans="1:16" x14ac:dyDescent="0.25">
      <c r="A17060" t="s">
        <v>8</v>
      </c>
      <c r="B17060" t="s">
        <v>29653</v>
      </c>
      <c r="C17060" t="s">
        <v>695</v>
      </c>
      <c r="D17060" t="s">
        <v>4526</v>
      </c>
      <c r="E17060" t="s">
        <v>88</v>
      </c>
      <c r="F17060" t="b">
        <v>0</v>
      </c>
      <c r="G17060" t="s">
        <v>65</v>
      </c>
      <c r="H17060" s="1">
        <v>46210.589525462958</v>
      </c>
      <c r="I17060" t="b">
        <v>1</v>
      </c>
      <c r="J17060" t="b">
        <v>0</v>
      </c>
      <c r="K17060" t="s">
        <v>41</v>
      </c>
      <c r="L17060" t="s">
        <v>74</v>
      </c>
      <c r="M17060"/>
      <c r="N17060">
        <v>75</v>
      </c>
      <c r="O17060" t="s">
        <v>611</v>
      </c>
      <c r="P17060" t="s">
        <v>29654</v>
      </c>
    </row>
    <row r="17061" spans="1:16" x14ac:dyDescent="0.25">
      <c r="A17061" t="s">
        <v>1</v>
      </c>
      <c r="B17061" t="s">
        <v>8816</v>
      </c>
      <c r="C17061" t="s">
        <v>22818</v>
      </c>
      <c r="D17061" t="s">
        <v>4346</v>
      </c>
      <c r="E17061" t="s">
        <v>59</v>
      </c>
      <c r="F17061" t="b">
        <v>0</v>
      </c>
      <c r="G17061" t="s">
        <v>40</v>
      </c>
      <c r="H17061" s="1">
        <v>46210.59202546296</v>
      </c>
      <c r="I17061" t="b">
        <v>1</v>
      </c>
      <c r="J17061" t="b">
        <v>0</v>
      </c>
      <c r="K17061" t="s">
        <v>40</v>
      </c>
      <c r="L17061" t="s">
        <v>60</v>
      </c>
      <c r="M17061">
        <v>37000</v>
      </c>
      <c r="N17061"/>
      <c r="O17061" t="s">
        <v>29655</v>
      </c>
    </row>
    <row r="17062" spans="1:16" x14ac:dyDescent="0.25">
      <c r="A17062" t="s">
        <v>7</v>
      </c>
      <c r="B17062" t="s">
        <v>29656</v>
      </c>
      <c r="C17062" t="s">
        <v>181</v>
      </c>
      <c r="D17062" t="s">
        <v>2360</v>
      </c>
      <c r="E17062" t="s">
        <v>59</v>
      </c>
      <c r="F17062" t="b">
        <v>0</v>
      </c>
      <c r="G17062" t="s">
        <v>89</v>
      </c>
      <c r="H17062" s="1">
        <v>46210.626828703702</v>
      </c>
      <c r="I17062" t="b">
        <v>1</v>
      </c>
      <c r="J17062" t="b">
        <v>1</v>
      </c>
      <c r="K17062" t="s">
        <v>41</v>
      </c>
      <c r="L17062" t="s">
        <v>60</v>
      </c>
      <c r="M17062">
        <v>85000</v>
      </c>
      <c r="N17062"/>
      <c r="O17062" t="s">
        <v>3758</v>
      </c>
    </row>
    <row r="17063" spans="1:16" x14ac:dyDescent="0.25">
      <c r="A17063" t="s">
        <v>0</v>
      </c>
      <c r="B17063" t="s">
        <v>2090</v>
      </c>
      <c r="C17063" t="s">
        <v>886</v>
      </c>
      <c r="D17063" t="s">
        <v>4346</v>
      </c>
      <c r="E17063" t="s">
        <v>59</v>
      </c>
      <c r="F17063" t="b">
        <v>0</v>
      </c>
      <c r="G17063" t="s">
        <v>89</v>
      </c>
      <c r="H17063" s="1">
        <v>46210.626828703702</v>
      </c>
      <c r="I17063" t="b">
        <v>0</v>
      </c>
      <c r="J17063" t="b">
        <v>1</v>
      </c>
      <c r="K17063" t="s">
        <v>41</v>
      </c>
      <c r="L17063" t="s">
        <v>60</v>
      </c>
      <c r="M17063">
        <v>86437.88</v>
      </c>
      <c r="N17063"/>
      <c r="O17063" t="s">
        <v>5626</v>
      </c>
      <c r="P17063" t="s">
        <v>5627</v>
      </c>
    </row>
    <row r="17064" spans="1:16" x14ac:dyDescent="0.25">
      <c r="A17064" t="s">
        <v>3</v>
      </c>
      <c r="B17064" t="s">
        <v>29657</v>
      </c>
      <c r="C17064" t="s">
        <v>172</v>
      </c>
      <c r="D17064" t="s">
        <v>4526</v>
      </c>
      <c r="E17064" t="s">
        <v>59</v>
      </c>
      <c r="F17064" t="b">
        <v>0</v>
      </c>
      <c r="G17064" t="s">
        <v>68</v>
      </c>
      <c r="H17064" s="1">
        <v>46210.626828703702</v>
      </c>
      <c r="I17064" t="b">
        <v>0</v>
      </c>
      <c r="J17064" t="b">
        <v>0</v>
      </c>
      <c r="K17064" t="s">
        <v>41</v>
      </c>
      <c r="L17064" t="s">
        <v>60</v>
      </c>
      <c r="M17064">
        <v>105000</v>
      </c>
      <c r="N17064"/>
      <c r="O17064" t="s">
        <v>2072</v>
      </c>
      <c r="P17064" t="s">
        <v>29658</v>
      </c>
    </row>
    <row r="17065" spans="1:16" x14ac:dyDescent="0.25">
      <c r="A17065" t="s">
        <v>3</v>
      </c>
      <c r="B17065" t="s">
        <v>29659</v>
      </c>
      <c r="C17065" t="s">
        <v>370</v>
      </c>
      <c r="D17065" t="s">
        <v>4526</v>
      </c>
      <c r="E17065" t="s">
        <v>88</v>
      </c>
      <c r="F17065" t="b">
        <v>0</v>
      </c>
      <c r="G17065" t="s">
        <v>65</v>
      </c>
      <c r="H17065" s="1">
        <v>46210.626828703702</v>
      </c>
      <c r="I17065" t="b">
        <v>1</v>
      </c>
      <c r="J17065" t="b">
        <v>0</v>
      </c>
      <c r="K17065" t="s">
        <v>41</v>
      </c>
      <c r="L17065" t="s">
        <v>74</v>
      </c>
      <c r="M17065"/>
      <c r="N17065">
        <v>67.5</v>
      </c>
      <c r="O17065" t="s">
        <v>7261</v>
      </c>
      <c r="P17065" t="s">
        <v>3501</v>
      </c>
    </row>
    <row r="17066" spans="1:16" x14ac:dyDescent="0.25">
      <c r="A17066" t="s">
        <v>0</v>
      </c>
      <c r="B17066" t="s">
        <v>29660</v>
      </c>
      <c r="C17066" t="s">
        <v>11315</v>
      </c>
      <c r="D17066" t="s">
        <v>4346</v>
      </c>
      <c r="E17066" t="s">
        <v>59</v>
      </c>
      <c r="F17066" t="b">
        <v>0</v>
      </c>
      <c r="G17066" t="s">
        <v>40</v>
      </c>
      <c r="H17066" s="1">
        <v>46210.628738425927</v>
      </c>
      <c r="I17066" t="b">
        <v>1</v>
      </c>
      <c r="J17066" t="b">
        <v>0</v>
      </c>
      <c r="K17066" t="s">
        <v>40</v>
      </c>
      <c r="L17066" t="s">
        <v>60</v>
      </c>
      <c r="M17066">
        <v>24000</v>
      </c>
      <c r="N17066"/>
      <c r="O17066" t="s">
        <v>29661</v>
      </c>
      <c r="P17066" t="s">
        <v>325</v>
      </c>
    </row>
    <row r="17067" spans="1:16" x14ac:dyDescent="0.25">
      <c r="A17067" t="s">
        <v>6</v>
      </c>
      <c r="B17067" t="s">
        <v>29662</v>
      </c>
      <c r="C17067" t="s">
        <v>901</v>
      </c>
      <c r="D17067" t="s">
        <v>4526</v>
      </c>
      <c r="E17067" t="s">
        <v>88</v>
      </c>
      <c r="F17067" t="b">
        <v>0</v>
      </c>
      <c r="G17067" t="s">
        <v>77</v>
      </c>
      <c r="H17067" s="1">
        <v>46210.628831018519</v>
      </c>
      <c r="I17067" t="b">
        <v>0</v>
      </c>
      <c r="J17067" t="b">
        <v>0</v>
      </c>
      <c r="K17067" t="s">
        <v>41</v>
      </c>
      <c r="L17067" t="s">
        <v>74</v>
      </c>
      <c r="M17067"/>
      <c r="N17067">
        <v>92.5</v>
      </c>
      <c r="O17067" t="s">
        <v>1069</v>
      </c>
      <c r="P17067" t="s">
        <v>1121</v>
      </c>
    </row>
    <row r="17068" spans="1:16" x14ac:dyDescent="0.25">
      <c r="A17068" t="s">
        <v>2</v>
      </c>
      <c r="B17068" t="s">
        <v>29663</v>
      </c>
      <c r="C17068" t="s">
        <v>315</v>
      </c>
      <c r="D17068" t="s">
        <v>24507</v>
      </c>
      <c r="E17068" t="s">
        <v>59</v>
      </c>
      <c r="F17068" t="b">
        <v>0</v>
      </c>
      <c r="G17068" t="s">
        <v>65</v>
      </c>
      <c r="H17068" s="1">
        <v>46210.628912037027</v>
      </c>
      <c r="I17068" t="b">
        <v>0</v>
      </c>
      <c r="J17068" t="b">
        <v>1</v>
      </c>
      <c r="K17068" t="s">
        <v>41</v>
      </c>
      <c r="L17068" t="s">
        <v>60</v>
      </c>
      <c r="M17068">
        <v>80000</v>
      </c>
      <c r="N17068"/>
      <c r="O17068" t="s">
        <v>29664</v>
      </c>
      <c r="P17068" t="s">
        <v>29665</v>
      </c>
    </row>
    <row r="17069" spans="1:16" x14ac:dyDescent="0.25">
      <c r="A17069" t="s">
        <v>6</v>
      </c>
      <c r="B17069" t="s">
        <v>29666</v>
      </c>
      <c r="C17069" t="s">
        <v>5026</v>
      </c>
      <c r="D17069" t="s">
        <v>4346</v>
      </c>
      <c r="E17069" t="s">
        <v>59</v>
      </c>
      <c r="F17069" t="b">
        <v>0</v>
      </c>
      <c r="G17069" t="s">
        <v>40</v>
      </c>
      <c r="H17069" s="1">
        <v>46210.630891203713</v>
      </c>
      <c r="I17069" t="b">
        <v>0</v>
      </c>
      <c r="J17069" t="b">
        <v>0</v>
      </c>
      <c r="K17069" t="s">
        <v>40</v>
      </c>
      <c r="L17069" t="s">
        <v>60</v>
      </c>
      <c r="M17069">
        <v>52200</v>
      </c>
      <c r="N17069"/>
      <c r="O17069" t="s">
        <v>29643</v>
      </c>
    </row>
    <row r="17070" spans="1:16" x14ac:dyDescent="0.25">
      <c r="A17070" t="s">
        <v>5</v>
      </c>
      <c r="B17070" t="s">
        <v>29667</v>
      </c>
      <c r="C17070" t="s">
        <v>71</v>
      </c>
      <c r="D17070" t="s">
        <v>4526</v>
      </c>
      <c r="E17070" t="s">
        <v>88</v>
      </c>
      <c r="F17070" t="b">
        <v>0</v>
      </c>
      <c r="G17070" t="s">
        <v>73</v>
      </c>
      <c r="H17070" s="1">
        <v>46210.631180555552</v>
      </c>
      <c r="I17070" t="b">
        <v>0</v>
      </c>
      <c r="J17070" t="b">
        <v>0</v>
      </c>
      <c r="K17070" t="s">
        <v>41</v>
      </c>
      <c r="L17070" t="s">
        <v>74</v>
      </c>
      <c r="M17070"/>
      <c r="N17070">
        <v>80</v>
      </c>
      <c r="O17070" t="s">
        <v>6114</v>
      </c>
      <c r="P17070" t="s">
        <v>29668</v>
      </c>
    </row>
    <row r="17071" spans="1:16" x14ac:dyDescent="0.25">
      <c r="A17071" t="s">
        <v>1</v>
      </c>
      <c r="B17071" t="s">
        <v>29669</v>
      </c>
      <c r="C17071" t="s">
        <v>500</v>
      </c>
      <c r="D17071" t="s">
        <v>4526</v>
      </c>
      <c r="E17071" t="s">
        <v>88</v>
      </c>
      <c r="F17071" t="b">
        <v>0</v>
      </c>
      <c r="G17071" t="s">
        <v>13</v>
      </c>
      <c r="H17071" s="1">
        <v>46210.631898148153</v>
      </c>
      <c r="I17071" t="b">
        <v>1</v>
      </c>
      <c r="J17071" t="b">
        <v>0</v>
      </c>
      <c r="K17071" t="s">
        <v>13</v>
      </c>
      <c r="L17071" t="s">
        <v>74</v>
      </c>
      <c r="M17071"/>
      <c r="N17071">
        <v>57.5</v>
      </c>
      <c r="O17071" t="s">
        <v>8514</v>
      </c>
      <c r="P17071" t="s">
        <v>29670</v>
      </c>
    </row>
    <row r="17072" spans="1:16" x14ac:dyDescent="0.25">
      <c r="A17072" t="s">
        <v>3</v>
      </c>
      <c r="B17072" t="s">
        <v>29671</v>
      </c>
      <c r="C17072" t="s">
        <v>1847</v>
      </c>
      <c r="D17072" t="s">
        <v>4526</v>
      </c>
      <c r="E17072" t="s">
        <v>59</v>
      </c>
      <c r="F17072" t="b">
        <v>0</v>
      </c>
      <c r="G17072" t="s">
        <v>77</v>
      </c>
      <c r="H17072" s="1">
        <v>46210.668715277781</v>
      </c>
      <c r="I17072" t="b">
        <v>0</v>
      </c>
      <c r="J17072" t="b">
        <v>0</v>
      </c>
      <c r="K17072" t="s">
        <v>41</v>
      </c>
      <c r="L17072" t="s">
        <v>74</v>
      </c>
      <c r="M17072"/>
      <c r="N17072">
        <v>38.5</v>
      </c>
      <c r="O17072" t="s">
        <v>3196</v>
      </c>
      <c r="P17072" t="s">
        <v>29672</v>
      </c>
    </row>
    <row r="17073" spans="1:16" x14ac:dyDescent="0.25">
      <c r="A17073" t="s">
        <v>5</v>
      </c>
      <c r="B17073" t="s">
        <v>29673</v>
      </c>
      <c r="C17073" t="s">
        <v>607</v>
      </c>
      <c r="D17073" t="s">
        <v>4526</v>
      </c>
      <c r="E17073" t="s">
        <v>59</v>
      </c>
      <c r="F17073" t="b">
        <v>0</v>
      </c>
      <c r="G17073" t="s">
        <v>68</v>
      </c>
      <c r="H17073" s="1">
        <v>46210.67292824074</v>
      </c>
      <c r="I17073" t="b">
        <v>0</v>
      </c>
      <c r="J17073" t="b">
        <v>1</v>
      </c>
      <c r="K17073" t="s">
        <v>41</v>
      </c>
      <c r="L17073" t="s">
        <v>60</v>
      </c>
      <c r="M17073">
        <v>112949</v>
      </c>
      <c r="N17073"/>
      <c r="O17073" t="s">
        <v>3185</v>
      </c>
      <c r="P17073" t="s">
        <v>6792</v>
      </c>
    </row>
    <row r="17074" spans="1:16" x14ac:dyDescent="0.25">
      <c r="A17074" t="s">
        <v>0</v>
      </c>
      <c r="B17074" t="s">
        <v>547</v>
      </c>
      <c r="C17074" t="s">
        <v>2408</v>
      </c>
      <c r="D17074" t="s">
        <v>2360</v>
      </c>
      <c r="E17074" t="s">
        <v>59</v>
      </c>
      <c r="F17074" t="b">
        <v>0</v>
      </c>
      <c r="G17074" t="s">
        <v>13</v>
      </c>
      <c r="H17074" s="1">
        <v>46210.673541666663</v>
      </c>
      <c r="I17074" t="b">
        <v>0</v>
      </c>
      <c r="J17074" t="b">
        <v>0</v>
      </c>
      <c r="K17074" t="s">
        <v>13</v>
      </c>
      <c r="L17074" t="s">
        <v>60</v>
      </c>
      <c r="M17074">
        <v>119863</v>
      </c>
      <c r="N17074"/>
      <c r="O17074" t="s">
        <v>29674</v>
      </c>
      <c r="P17074" t="s">
        <v>29675</v>
      </c>
    </row>
    <row r="17075" spans="1:16" x14ac:dyDescent="0.25">
      <c r="A17075" t="s">
        <v>1</v>
      </c>
      <c r="B17075" t="s">
        <v>2826</v>
      </c>
      <c r="C17075" t="s">
        <v>5221</v>
      </c>
      <c r="D17075" t="s">
        <v>4526</v>
      </c>
      <c r="E17075" t="s">
        <v>88</v>
      </c>
      <c r="F17075" t="b">
        <v>0</v>
      </c>
      <c r="G17075" t="s">
        <v>40</v>
      </c>
      <c r="H17075" s="1">
        <v>46210.675381944442</v>
      </c>
      <c r="I17075" t="b">
        <v>1</v>
      </c>
      <c r="J17075" t="b">
        <v>0</v>
      </c>
      <c r="K17075" t="s">
        <v>40</v>
      </c>
      <c r="L17075" t="s">
        <v>60</v>
      </c>
      <c r="M17075">
        <v>22</v>
      </c>
      <c r="N17075"/>
      <c r="O17075" t="s">
        <v>29676</v>
      </c>
    </row>
    <row r="17076" spans="1:16" x14ac:dyDescent="0.25">
      <c r="A17076" t="s">
        <v>0</v>
      </c>
      <c r="B17076" t="s">
        <v>29677</v>
      </c>
      <c r="C17076" t="s">
        <v>237</v>
      </c>
      <c r="D17076" t="s">
        <v>4526</v>
      </c>
      <c r="E17076" t="s">
        <v>88</v>
      </c>
      <c r="F17076" t="b">
        <v>0</v>
      </c>
      <c r="G17076" t="s">
        <v>89</v>
      </c>
      <c r="H17076" s="1">
        <v>46210.710185185177</v>
      </c>
      <c r="I17076" t="b">
        <v>0</v>
      </c>
      <c r="J17076" t="b">
        <v>1</v>
      </c>
      <c r="K17076" t="s">
        <v>41</v>
      </c>
      <c r="L17076" t="s">
        <v>74</v>
      </c>
      <c r="M17076"/>
      <c r="N17076">
        <v>38.5</v>
      </c>
      <c r="O17076" t="s">
        <v>4487</v>
      </c>
      <c r="P17076" t="s">
        <v>2363</v>
      </c>
    </row>
    <row r="17077" spans="1:16" x14ac:dyDescent="0.25">
      <c r="A17077" t="s">
        <v>7</v>
      </c>
      <c r="B17077" t="s">
        <v>29678</v>
      </c>
      <c r="C17077" t="s">
        <v>304</v>
      </c>
      <c r="D17077" t="s">
        <v>4526</v>
      </c>
      <c r="E17077" t="s">
        <v>59</v>
      </c>
      <c r="F17077" t="b">
        <v>0</v>
      </c>
      <c r="G17077" t="s">
        <v>77</v>
      </c>
      <c r="H17077" s="1">
        <v>46210.710381944453</v>
      </c>
      <c r="I17077" t="b">
        <v>1</v>
      </c>
      <c r="J17077" t="b">
        <v>1</v>
      </c>
      <c r="K17077" t="s">
        <v>41</v>
      </c>
      <c r="L17077" t="s">
        <v>60</v>
      </c>
      <c r="M17077">
        <v>119500</v>
      </c>
      <c r="N17077"/>
      <c r="O17077" t="s">
        <v>29679</v>
      </c>
      <c r="P17077" t="s">
        <v>29680</v>
      </c>
    </row>
    <row r="17078" spans="1:16" x14ac:dyDescent="0.25">
      <c r="A17078" t="s">
        <v>2</v>
      </c>
      <c r="B17078" t="s">
        <v>29681</v>
      </c>
      <c r="C17078" t="s">
        <v>142</v>
      </c>
      <c r="D17078" t="s">
        <v>4756</v>
      </c>
      <c r="E17078" t="s">
        <v>59</v>
      </c>
      <c r="F17078" t="b">
        <v>0</v>
      </c>
      <c r="G17078" t="s">
        <v>65</v>
      </c>
      <c r="H17078" s="1">
        <v>46210.712268518517</v>
      </c>
      <c r="I17078" t="b">
        <v>0</v>
      </c>
      <c r="J17078" t="b">
        <v>0</v>
      </c>
      <c r="K17078" t="s">
        <v>41</v>
      </c>
      <c r="L17078" t="s">
        <v>60</v>
      </c>
      <c r="M17078">
        <v>110000</v>
      </c>
      <c r="N17078"/>
      <c r="O17078" t="s">
        <v>29682</v>
      </c>
      <c r="P17078" t="s">
        <v>219</v>
      </c>
    </row>
    <row r="17079" spans="1:16" x14ac:dyDescent="0.25">
      <c r="A17079" t="s">
        <v>4</v>
      </c>
      <c r="B17079" t="s">
        <v>2559</v>
      </c>
      <c r="C17079" t="s">
        <v>543</v>
      </c>
      <c r="D17079" t="s">
        <v>4526</v>
      </c>
      <c r="E17079" t="s">
        <v>59</v>
      </c>
      <c r="F17079" t="b">
        <v>0</v>
      </c>
      <c r="G17079" t="s">
        <v>89</v>
      </c>
      <c r="H17079" s="1">
        <v>46210.714479166672</v>
      </c>
      <c r="I17079" t="b">
        <v>0</v>
      </c>
      <c r="J17079" t="b">
        <v>1</v>
      </c>
      <c r="K17079" t="s">
        <v>41</v>
      </c>
      <c r="L17079" t="s">
        <v>60</v>
      </c>
      <c r="M17079">
        <v>200500</v>
      </c>
      <c r="N17079"/>
      <c r="O17079" t="s">
        <v>29683</v>
      </c>
      <c r="P17079" t="s">
        <v>29684</v>
      </c>
    </row>
    <row r="17080" spans="1:16" x14ac:dyDescent="0.25">
      <c r="A17080" t="s">
        <v>1</v>
      </c>
      <c r="B17080" t="s">
        <v>29685</v>
      </c>
      <c r="C17080" t="s">
        <v>40</v>
      </c>
      <c r="D17080" t="s">
        <v>4526</v>
      </c>
      <c r="E17080" t="s">
        <v>88</v>
      </c>
      <c r="F17080" t="b">
        <v>0</v>
      </c>
      <c r="G17080" t="s">
        <v>40</v>
      </c>
      <c r="H17080" s="1">
        <v>46210.716909722221</v>
      </c>
      <c r="I17080" t="b">
        <v>1</v>
      </c>
      <c r="J17080" t="b">
        <v>0</v>
      </c>
      <c r="K17080" t="s">
        <v>40</v>
      </c>
      <c r="L17080" t="s">
        <v>60</v>
      </c>
      <c r="M17080">
        <v>167500</v>
      </c>
      <c r="N17080"/>
      <c r="O17080" t="s">
        <v>5840</v>
      </c>
      <c r="P17080" t="s">
        <v>29686</v>
      </c>
    </row>
    <row r="17081" spans="1:16" x14ac:dyDescent="0.25">
      <c r="A17081" t="s">
        <v>0</v>
      </c>
      <c r="B17081" t="s">
        <v>0</v>
      </c>
      <c r="C17081" t="s">
        <v>29687</v>
      </c>
      <c r="D17081" t="s">
        <v>4346</v>
      </c>
      <c r="E17081" t="s">
        <v>59</v>
      </c>
      <c r="F17081" t="b">
        <v>0</v>
      </c>
      <c r="G17081" t="s">
        <v>89</v>
      </c>
      <c r="H17081" s="1">
        <v>46210.751828703702</v>
      </c>
      <c r="I17081" t="b">
        <v>1</v>
      </c>
      <c r="J17081" t="b">
        <v>0</v>
      </c>
      <c r="K17081" t="s">
        <v>41</v>
      </c>
      <c r="L17081" t="s">
        <v>60</v>
      </c>
      <c r="M17081">
        <v>60000</v>
      </c>
      <c r="N17081"/>
      <c r="O17081" t="s">
        <v>28539</v>
      </c>
      <c r="P17081" t="s">
        <v>2363</v>
      </c>
    </row>
    <row r="17082" spans="1:16" x14ac:dyDescent="0.25">
      <c r="A17082" t="s">
        <v>1</v>
      </c>
      <c r="B17082" t="s">
        <v>1</v>
      </c>
      <c r="C17082" t="s">
        <v>203</v>
      </c>
      <c r="D17082" t="s">
        <v>4346</v>
      </c>
      <c r="E17082" t="s">
        <v>88</v>
      </c>
      <c r="F17082" t="b">
        <v>0</v>
      </c>
      <c r="G17082" t="s">
        <v>89</v>
      </c>
      <c r="H17082" s="1">
        <v>46210.75608796296</v>
      </c>
      <c r="I17082" t="b">
        <v>1</v>
      </c>
      <c r="J17082" t="b">
        <v>0</v>
      </c>
      <c r="K17082" t="s">
        <v>41</v>
      </c>
      <c r="L17082" t="s">
        <v>74</v>
      </c>
      <c r="M17082"/>
      <c r="N17082">
        <v>35</v>
      </c>
      <c r="O17082" t="s">
        <v>20142</v>
      </c>
      <c r="P17082" t="s">
        <v>17754</v>
      </c>
    </row>
    <row r="17083" spans="1:16" x14ac:dyDescent="0.25">
      <c r="A17083" t="s">
        <v>4</v>
      </c>
      <c r="B17083" t="s">
        <v>29688</v>
      </c>
      <c r="C17083" t="s">
        <v>500</v>
      </c>
      <c r="D17083" t="s">
        <v>4868</v>
      </c>
      <c r="E17083" t="s">
        <v>59</v>
      </c>
      <c r="F17083" t="b">
        <v>0</v>
      </c>
      <c r="G17083" t="s">
        <v>13</v>
      </c>
      <c r="H17083" s="1">
        <v>46210.756874999999</v>
      </c>
      <c r="I17083" t="b">
        <v>0</v>
      </c>
      <c r="J17083" t="b">
        <v>0</v>
      </c>
      <c r="K17083" t="s">
        <v>13</v>
      </c>
      <c r="L17083" t="s">
        <v>60</v>
      </c>
      <c r="M17083">
        <v>115000</v>
      </c>
      <c r="N17083"/>
      <c r="O17083" t="s">
        <v>29689</v>
      </c>
      <c r="P17083" t="s">
        <v>29690</v>
      </c>
    </row>
    <row r="17084" spans="1:16" x14ac:dyDescent="0.25">
      <c r="A17084" t="s">
        <v>7</v>
      </c>
      <c r="B17084" t="s">
        <v>29691</v>
      </c>
      <c r="C17084" t="s">
        <v>463</v>
      </c>
      <c r="D17084" t="s">
        <v>5349</v>
      </c>
      <c r="E17084" t="s">
        <v>59</v>
      </c>
      <c r="F17084" t="b">
        <v>0</v>
      </c>
      <c r="G17084" t="s">
        <v>77</v>
      </c>
      <c r="H17084" s="1">
        <v>46210.793495370373</v>
      </c>
      <c r="I17084" t="b">
        <v>0</v>
      </c>
      <c r="J17084" t="b">
        <v>1</v>
      </c>
      <c r="K17084" t="s">
        <v>41</v>
      </c>
      <c r="L17084" t="s">
        <v>60</v>
      </c>
      <c r="M17084">
        <v>175500</v>
      </c>
      <c r="N17084"/>
      <c r="O17084" t="s">
        <v>2010</v>
      </c>
      <c r="P17084" t="s">
        <v>29692</v>
      </c>
    </row>
    <row r="17085" spans="1:16" x14ac:dyDescent="0.25">
      <c r="A17085" t="s">
        <v>0</v>
      </c>
      <c r="B17085" t="s">
        <v>29693</v>
      </c>
      <c r="C17085" t="s">
        <v>71</v>
      </c>
      <c r="D17085" t="s">
        <v>4526</v>
      </c>
      <c r="E17085" t="s">
        <v>59</v>
      </c>
      <c r="F17085" t="b">
        <v>0</v>
      </c>
      <c r="G17085" t="s">
        <v>73</v>
      </c>
      <c r="H17085" s="1">
        <v>46210.793495370373</v>
      </c>
      <c r="I17085" t="b">
        <v>0</v>
      </c>
      <c r="J17085" t="b">
        <v>1</v>
      </c>
      <c r="K17085" t="s">
        <v>41</v>
      </c>
      <c r="L17085" t="s">
        <v>60</v>
      </c>
      <c r="M17085">
        <v>95000</v>
      </c>
      <c r="N17085"/>
      <c r="O17085" t="s">
        <v>28042</v>
      </c>
      <c r="P17085" t="s">
        <v>1482</v>
      </c>
    </row>
    <row r="17086" spans="1:16" x14ac:dyDescent="0.25">
      <c r="A17086" t="s">
        <v>0</v>
      </c>
      <c r="B17086" t="s">
        <v>29694</v>
      </c>
      <c r="C17086" t="s">
        <v>1629</v>
      </c>
      <c r="D17086" t="s">
        <v>2360</v>
      </c>
      <c r="E17086" t="s">
        <v>59</v>
      </c>
      <c r="F17086" t="b">
        <v>0</v>
      </c>
      <c r="G17086" t="s">
        <v>89</v>
      </c>
      <c r="H17086" s="1">
        <v>46210.793530092589</v>
      </c>
      <c r="I17086" t="b">
        <v>0</v>
      </c>
      <c r="J17086" t="b">
        <v>0</v>
      </c>
      <c r="K17086" t="s">
        <v>41</v>
      </c>
      <c r="L17086" t="s">
        <v>74</v>
      </c>
      <c r="M17086"/>
      <c r="N17086">
        <v>28</v>
      </c>
      <c r="O17086" t="s">
        <v>3493</v>
      </c>
      <c r="P17086" t="s">
        <v>3990</v>
      </c>
    </row>
    <row r="17087" spans="1:16" x14ac:dyDescent="0.25">
      <c r="A17087" t="s">
        <v>0</v>
      </c>
      <c r="B17087" t="s">
        <v>26966</v>
      </c>
      <c r="C17087" t="s">
        <v>76</v>
      </c>
      <c r="D17087" t="s">
        <v>4562</v>
      </c>
      <c r="E17087" t="s">
        <v>59</v>
      </c>
      <c r="F17087" t="b">
        <v>1</v>
      </c>
      <c r="G17087" t="s">
        <v>40</v>
      </c>
      <c r="H17087" s="1">
        <v>46210.795451388891</v>
      </c>
      <c r="I17087" t="b">
        <v>0</v>
      </c>
      <c r="J17087" t="b">
        <v>0</v>
      </c>
      <c r="K17087" t="s">
        <v>40</v>
      </c>
      <c r="L17087" t="s">
        <v>60</v>
      </c>
      <c r="M17087">
        <v>46000</v>
      </c>
      <c r="N17087"/>
      <c r="O17087" t="s">
        <v>26967</v>
      </c>
      <c r="P17087" t="s">
        <v>219</v>
      </c>
    </row>
    <row r="17088" spans="1:16" x14ac:dyDescent="0.25">
      <c r="A17088" t="s">
        <v>1</v>
      </c>
      <c r="B17088" t="s">
        <v>29695</v>
      </c>
      <c r="C17088" t="s">
        <v>2843</v>
      </c>
      <c r="D17088" t="s">
        <v>5349</v>
      </c>
      <c r="E17088" t="s">
        <v>59</v>
      </c>
      <c r="F17088" t="b">
        <v>0</v>
      </c>
      <c r="G17088" t="s">
        <v>77</v>
      </c>
      <c r="H17088" s="1">
        <v>46210.797696759262</v>
      </c>
      <c r="I17088" t="b">
        <v>0</v>
      </c>
      <c r="J17088" t="b">
        <v>0</v>
      </c>
      <c r="K17088" t="s">
        <v>41</v>
      </c>
      <c r="L17088" t="s">
        <v>60</v>
      </c>
      <c r="M17088">
        <v>140000</v>
      </c>
      <c r="N17088"/>
      <c r="O17088" t="s">
        <v>15196</v>
      </c>
    </row>
    <row r="17089" spans="1:16" x14ac:dyDescent="0.25">
      <c r="A17089" t="s">
        <v>5</v>
      </c>
      <c r="B17089" t="s">
        <v>5</v>
      </c>
      <c r="C17089" t="s">
        <v>605</v>
      </c>
      <c r="D17089" t="s">
        <v>4526</v>
      </c>
      <c r="E17089" t="s">
        <v>88</v>
      </c>
      <c r="F17089" t="b">
        <v>0</v>
      </c>
      <c r="G17089" t="s">
        <v>77</v>
      </c>
      <c r="H17089" s="1">
        <v>46210.797696759262</v>
      </c>
      <c r="I17089" t="b">
        <v>1</v>
      </c>
      <c r="J17089" t="b">
        <v>0</v>
      </c>
      <c r="K17089" t="s">
        <v>41</v>
      </c>
      <c r="L17089" t="s">
        <v>74</v>
      </c>
      <c r="M17089"/>
      <c r="N17089">
        <v>77.5</v>
      </c>
      <c r="O17089" t="s">
        <v>29696</v>
      </c>
      <c r="P17089" t="s">
        <v>29697</v>
      </c>
    </row>
    <row r="17090" spans="1:16" x14ac:dyDescent="0.25">
      <c r="A17090" t="s">
        <v>5</v>
      </c>
      <c r="B17090" t="s">
        <v>5</v>
      </c>
      <c r="C17090" t="s">
        <v>1311</v>
      </c>
      <c r="D17090" t="s">
        <v>4346</v>
      </c>
      <c r="E17090" t="s">
        <v>59</v>
      </c>
      <c r="F17090" t="b">
        <v>0</v>
      </c>
      <c r="G17090" t="s">
        <v>89</v>
      </c>
      <c r="H17090" s="1">
        <v>46210.797766203701</v>
      </c>
      <c r="I17090" t="b">
        <v>1</v>
      </c>
      <c r="J17090" t="b">
        <v>1</v>
      </c>
      <c r="K17090" t="s">
        <v>41</v>
      </c>
      <c r="L17090" t="s">
        <v>60</v>
      </c>
      <c r="M17090">
        <v>122063.76</v>
      </c>
      <c r="N17090"/>
      <c r="O17090" t="s">
        <v>1552</v>
      </c>
      <c r="P17090" t="s">
        <v>29698</v>
      </c>
    </row>
    <row r="17091" spans="1:16" x14ac:dyDescent="0.25">
      <c r="A17091" t="s">
        <v>7</v>
      </c>
      <c r="B17091" t="s">
        <v>7</v>
      </c>
      <c r="C17091" t="s">
        <v>246</v>
      </c>
      <c r="D17091" t="s">
        <v>2360</v>
      </c>
      <c r="E17091" t="s">
        <v>59</v>
      </c>
      <c r="F17091" t="b">
        <v>0</v>
      </c>
      <c r="G17091" t="s">
        <v>65</v>
      </c>
      <c r="H17091" s="1">
        <v>46210.835243055553</v>
      </c>
      <c r="I17091" t="b">
        <v>0</v>
      </c>
      <c r="J17091" t="b">
        <v>1</v>
      </c>
      <c r="K17091" t="s">
        <v>41</v>
      </c>
      <c r="L17091" t="s">
        <v>60</v>
      </c>
      <c r="M17091">
        <v>97640.4</v>
      </c>
      <c r="N17091"/>
      <c r="O17091" t="s">
        <v>4832</v>
      </c>
      <c r="P17091" t="s">
        <v>3974</v>
      </c>
    </row>
    <row r="17092" spans="1:16" x14ac:dyDescent="0.25">
      <c r="A17092" t="s">
        <v>3</v>
      </c>
      <c r="B17092" t="s">
        <v>29699</v>
      </c>
      <c r="C17092" t="s">
        <v>1456</v>
      </c>
      <c r="D17092" t="s">
        <v>4526</v>
      </c>
      <c r="E17092" t="s">
        <v>59</v>
      </c>
      <c r="F17092" t="b">
        <v>0</v>
      </c>
      <c r="G17092" t="s">
        <v>89</v>
      </c>
      <c r="H17092" s="1">
        <v>46210.876828703702</v>
      </c>
      <c r="I17092" t="b">
        <v>0</v>
      </c>
      <c r="J17092" t="b">
        <v>0</v>
      </c>
      <c r="K17092" t="s">
        <v>41</v>
      </c>
      <c r="L17092" t="s">
        <v>60</v>
      </c>
      <c r="M17092">
        <v>52500</v>
      </c>
      <c r="N17092"/>
      <c r="O17092" t="s">
        <v>29700</v>
      </c>
      <c r="P17092" t="s">
        <v>133</v>
      </c>
    </row>
    <row r="17093" spans="1:16" x14ac:dyDescent="0.25">
      <c r="A17093" t="s">
        <v>0</v>
      </c>
      <c r="B17093" t="s">
        <v>29701</v>
      </c>
      <c r="C17093" t="s">
        <v>12164</v>
      </c>
      <c r="D17093" t="s">
        <v>4526</v>
      </c>
      <c r="E17093" t="s">
        <v>88</v>
      </c>
      <c r="F17093" t="b">
        <v>0</v>
      </c>
      <c r="G17093" t="s">
        <v>73</v>
      </c>
      <c r="H17093" s="1">
        <v>46210.876909722218</v>
      </c>
      <c r="I17093" t="b">
        <v>0</v>
      </c>
      <c r="J17093" t="b">
        <v>0</v>
      </c>
      <c r="K17093" t="s">
        <v>41</v>
      </c>
      <c r="L17093" t="s">
        <v>74</v>
      </c>
      <c r="M17093"/>
      <c r="N17093">
        <v>47.5</v>
      </c>
      <c r="O17093" t="s">
        <v>3394</v>
      </c>
      <c r="P17093" t="s">
        <v>3201</v>
      </c>
    </row>
    <row r="17094" spans="1:16" x14ac:dyDescent="0.25">
      <c r="A17094" t="s">
        <v>3</v>
      </c>
      <c r="B17094" t="s">
        <v>2267</v>
      </c>
      <c r="C17094" t="s">
        <v>2900</v>
      </c>
      <c r="D17094" t="s">
        <v>2360</v>
      </c>
      <c r="E17094" t="s">
        <v>59</v>
      </c>
      <c r="F17094" t="b">
        <v>0</v>
      </c>
      <c r="G17094" t="s">
        <v>73</v>
      </c>
      <c r="H17094" s="1">
        <v>46210.876921296287</v>
      </c>
      <c r="I17094" t="b">
        <v>0</v>
      </c>
      <c r="J17094" t="b">
        <v>1</v>
      </c>
      <c r="K17094" t="s">
        <v>41</v>
      </c>
      <c r="L17094" t="s">
        <v>74</v>
      </c>
      <c r="M17094"/>
      <c r="N17094">
        <v>63</v>
      </c>
      <c r="O17094" t="s">
        <v>7772</v>
      </c>
      <c r="P17094" t="s">
        <v>29702</v>
      </c>
    </row>
    <row r="17095" spans="1:16" x14ac:dyDescent="0.25">
      <c r="A17095" t="s">
        <v>0</v>
      </c>
      <c r="B17095" t="s">
        <v>29703</v>
      </c>
      <c r="C17095" t="s">
        <v>29704</v>
      </c>
      <c r="D17095" t="s">
        <v>5018</v>
      </c>
      <c r="E17095" t="s">
        <v>59</v>
      </c>
      <c r="F17095" t="b">
        <v>0</v>
      </c>
      <c r="G17095" t="s">
        <v>40</v>
      </c>
      <c r="H17095" s="1">
        <v>46210.878784722219</v>
      </c>
      <c r="I17095" t="b">
        <v>1</v>
      </c>
      <c r="J17095" t="b">
        <v>0</v>
      </c>
      <c r="K17095" t="s">
        <v>40</v>
      </c>
      <c r="L17095" t="s">
        <v>60</v>
      </c>
      <c r="M17095">
        <v>33000</v>
      </c>
      <c r="N17095"/>
      <c r="O17095" t="s">
        <v>14128</v>
      </c>
      <c r="P17095" t="s">
        <v>2363</v>
      </c>
    </row>
    <row r="17096" spans="1:16" x14ac:dyDescent="0.25">
      <c r="A17096" t="s">
        <v>2</v>
      </c>
      <c r="B17096" t="s">
        <v>29705</v>
      </c>
      <c r="C17096" t="s">
        <v>76</v>
      </c>
      <c r="D17096" t="s">
        <v>4346</v>
      </c>
      <c r="E17096" t="s">
        <v>59</v>
      </c>
      <c r="F17096" t="b">
        <v>1</v>
      </c>
      <c r="G17096" t="s">
        <v>41</v>
      </c>
      <c r="H17096" s="1">
        <v>46210.880902777782</v>
      </c>
      <c r="I17096" t="b">
        <v>0</v>
      </c>
      <c r="J17096" t="b">
        <v>0</v>
      </c>
      <c r="K17096" t="s">
        <v>41</v>
      </c>
      <c r="L17096" t="s">
        <v>60</v>
      </c>
      <c r="M17096">
        <v>160000</v>
      </c>
      <c r="N17096"/>
      <c r="O17096" t="s">
        <v>4163</v>
      </c>
      <c r="P17096" t="s">
        <v>29706</v>
      </c>
    </row>
    <row r="17097" spans="1:16" x14ac:dyDescent="0.25">
      <c r="A17097" t="s">
        <v>1</v>
      </c>
      <c r="B17097" t="s">
        <v>29707</v>
      </c>
      <c r="C17097" t="s">
        <v>76</v>
      </c>
      <c r="D17097" t="s">
        <v>4346</v>
      </c>
      <c r="E17097" t="s">
        <v>59</v>
      </c>
      <c r="F17097" t="b">
        <v>1</v>
      </c>
      <c r="G17097" t="s">
        <v>89</v>
      </c>
      <c r="H17097" s="1">
        <v>46210.881030092591</v>
      </c>
      <c r="I17097" t="b">
        <v>0</v>
      </c>
      <c r="J17097" t="b">
        <v>1</v>
      </c>
      <c r="K17097" t="s">
        <v>41</v>
      </c>
      <c r="L17097" t="s">
        <v>60</v>
      </c>
      <c r="M17097">
        <v>122500</v>
      </c>
      <c r="N17097"/>
      <c r="O17097" t="s">
        <v>4163</v>
      </c>
      <c r="P17097" t="s">
        <v>29708</v>
      </c>
    </row>
    <row r="17098" spans="1:16" x14ac:dyDescent="0.25">
      <c r="A17098" t="s">
        <v>1</v>
      </c>
      <c r="B17098" t="s">
        <v>29709</v>
      </c>
      <c r="C17098" t="s">
        <v>695</v>
      </c>
      <c r="D17098" t="s">
        <v>4526</v>
      </c>
      <c r="E17098" t="s">
        <v>59</v>
      </c>
      <c r="F17098" t="b">
        <v>0</v>
      </c>
      <c r="G17098" t="s">
        <v>89</v>
      </c>
      <c r="H17098" s="1">
        <v>46210.881041666667</v>
      </c>
      <c r="I17098" t="b">
        <v>1</v>
      </c>
      <c r="J17098" t="b">
        <v>1</v>
      </c>
      <c r="K17098" t="s">
        <v>41</v>
      </c>
      <c r="L17098" t="s">
        <v>60</v>
      </c>
      <c r="M17098">
        <v>160000</v>
      </c>
      <c r="N17098"/>
      <c r="O17098" t="s">
        <v>28360</v>
      </c>
      <c r="P17098" t="s">
        <v>29710</v>
      </c>
    </row>
    <row r="17099" spans="1:16" x14ac:dyDescent="0.25">
      <c r="A17099" t="s">
        <v>1</v>
      </c>
      <c r="B17099" t="s">
        <v>156</v>
      </c>
      <c r="C17099" t="s">
        <v>672</v>
      </c>
      <c r="D17099" t="s">
        <v>4526</v>
      </c>
      <c r="E17099" t="s">
        <v>88</v>
      </c>
      <c r="F17099" t="b">
        <v>0</v>
      </c>
      <c r="G17099" t="s">
        <v>68</v>
      </c>
      <c r="H17099" s="1">
        <v>46210.881226851852</v>
      </c>
      <c r="I17099" t="b">
        <v>1</v>
      </c>
      <c r="J17099" t="b">
        <v>1</v>
      </c>
      <c r="K17099" t="s">
        <v>41</v>
      </c>
      <c r="L17099" t="s">
        <v>74</v>
      </c>
      <c r="M17099"/>
      <c r="N17099">
        <v>82.5</v>
      </c>
      <c r="O17099" t="s">
        <v>4350</v>
      </c>
      <c r="P17099" t="s">
        <v>29711</v>
      </c>
    </row>
    <row r="17100" spans="1:16" x14ac:dyDescent="0.25">
      <c r="A17100" t="s">
        <v>1</v>
      </c>
      <c r="B17100" t="s">
        <v>29712</v>
      </c>
      <c r="C17100" t="s">
        <v>12911</v>
      </c>
      <c r="D17100" t="s">
        <v>5018</v>
      </c>
      <c r="E17100" t="s">
        <v>59</v>
      </c>
      <c r="F17100" t="b">
        <v>0</v>
      </c>
      <c r="G17100" t="s">
        <v>40</v>
      </c>
      <c r="H17100" s="1">
        <v>46210.883622685193</v>
      </c>
      <c r="I17100" t="b">
        <v>0</v>
      </c>
      <c r="J17100" t="b">
        <v>0</v>
      </c>
      <c r="K17100" t="s">
        <v>40</v>
      </c>
      <c r="L17100" t="s">
        <v>60</v>
      </c>
      <c r="M17100">
        <v>130000</v>
      </c>
      <c r="N17100"/>
      <c r="O17100" t="s">
        <v>29713</v>
      </c>
      <c r="P17100" t="s">
        <v>29714</v>
      </c>
    </row>
    <row r="17101" spans="1:16" x14ac:dyDescent="0.25">
      <c r="A17101" t="s">
        <v>0</v>
      </c>
      <c r="B17101" t="s">
        <v>298</v>
      </c>
      <c r="C17101" t="s">
        <v>960</v>
      </c>
      <c r="D17101" t="s">
        <v>4526</v>
      </c>
      <c r="E17101" t="s">
        <v>59</v>
      </c>
      <c r="F17101" t="b">
        <v>0</v>
      </c>
      <c r="G17101" t="s">
        <v>65</v>
      </c>
      <c r="H17101" s="1">
        <v>46210.918495370373</v>
      </c>
      <c r="I17101" t="b">
        <v>0</v>
      </c>
      <c r="J17101" t="b">
        <v>1</v>
      </c>
      <c r="K17101" t="s">
        <v>41</v>
      </c>
      <c r="L17101" t="s">
        <v>60</v>
      </c>
      <c r="M17101">
        <v>120000</v>
      </c>
      <c r="N17101"/>
      <c r="O17101" t="s">
        <v>424</v>
      </c>
      <c r="P17101" t="s">
        <v>7305</v>
      </c>
    </row>
    <row r="17102" spans="1:16" x14ac:dyDescent="0.25">
      <c r="A17102" t="s">
        <v>0</v>
      </c>
      <c r="B17102" t="s">
        <v>29715</v>
      </c>
      <c r="C17102" t="s">
        <v>810</v>
      </c>
      <c r="D17102" t="s">
        <v>4346</v>
      </c>
      <c r="E17102" t="s">
        <v>59</v>
      </c>
      <c r="F17102" t="b">
        <v>0</v>
      </c>
      <c r="G17102" t="s">
        <v>77</v>
      </c>
      <c r="H17102" s="1">
        <v>46210.918495370373</v>
      </c>
      <c r="I17102" t="b">
        <v>0</v>
      </c>
      <c r="J17102" t="b">
        <v>1</v>
      </c>
      <c r="K17102" t="s">
        <v>41</v>
      </c>
      <c r="L17102" t="s">
        <v>60</v>
      </c>
      <c r="M17102">
        <v>158000</v>
      </c>
      <c r="N17102"/>
      <c r="O17102" t="s">
        <v>2597</v>
      </c>
      <c r="P17102" t="s">
        <v>29716</v>
      </c>
    </row>
    <row r="17103" spans="1:16" x14ac:dyDescent="0.25">
      <c r="A17103" t="s">
        <v>7</v>
      </c>
      <c r="B17103" t="s">
        <v>29717</v>
      </c>
      <c r="C17103" t="s">
        <v>328</v>
      </c>
      <c r="D17103" t="s">
        <v>4346</v>
      </c>
      <c r="E17103" t="s">
        <v>59</v>
      </c>
      <c r="F17103" t="b">
        <v>0</v>
      </c>
      <c r="G17103" t="s">
        <v>65</v>
      </c>
      <c r="H17103" s="1">
        <v>46210.918541666673</v>
      </c>
      <c r="I17103" t="b">
        <v>1</v>
      </c>
      <c r="J17103" t="b">
        <v>0</v>
      </c>
      <c r="K17103" t="s">
        <v>41</v>
      </c>
      <c r="L17103" t="s">
        <v>60</v>
      </c>
      <c r="M17103">
        <v>151000</v>
      </c>
      <c r="N17103"/>
      <c r="O17103" t="s">
        <v>1211</v>
      </c>
    </row>
    <row r="17104" spans="1:16" x14ac:dyDescent="0.25">
      <c r="A17104" t="s">
        <v>0</v>
      </c>
      <c r="B17104" t="s">
        <v>29718</v>
      </c>
      <c r="C17104" t="s">
        <v>29719</v>
      </c>
      <c r="D17104" t="s">
        <v>2360</v>
      </c>
      <c r="E17104" t="s">
        <v>59</v>
      </c>
      <c r="F17104" t="b">
        <v>0</v>
      </c>
      <c r="G17104" t="s">
        <v>65</v>
      </c>
      <c r="H17104" s="1">
        <v>46210.918553240743</v>
      </c>
      <c r="I17104" t="b">
        <v>0</v>
      </c>
      <c r="J17104" t="b">
        <v>1</v>
      </c>
      <c r="K17104" t="s">
        <v>41</v>
      </c>
      <c r="L17104" t="s">
        <v>60</v>
      </c>
      <c r="M17104">
        <v>82500</v>
      </c>
      <c r="N17104"/>
      <c r="O17104" t="s">
        <v>4493</v>
      </c>
      <c r="P17104" t="s">
        <v>29720</v>
      </c>
    </row>
    <row r="17105" spans="1:16" x14ac:dyDescent="0.25">
      <c r="A17105" t="s">
        <v>2</v>
      </c>
      <c r="B17105" t="s">
        <v>4123</v>
      </c>
      <c r="C17105" t="s">
        <v>2553</v>
      </c>
      <c r="D17105" t="s">
        <v>4526</v>
      </c>
      <c r="E17105" t="s">
        <v>59</v>
      </c>
      <c r="F17105" t="b">
        <v>0</v>
      </c>
      <c r="G17105" t="s">
        <v>68</v>
      </c>
      <c r="H17105" s="1">
        <v>46210.920497685183</v>
      </c>
      <c r="I17105" t="b">
        <v>0</v>
      </c>
      <c r="J17105" t="b">
        <v>1</v>
      </c>
      <c r="K17105" t="s">
        <v>41</v>
      </c>
      <c r="L17105" t="s">
        <v>60</v>
      </c>
      <c r="M17105">
        <v>205000</v>
      </c>
      <c r="N17105"/>
      <c r="O17105" t="s">
        <v>25879</v>
      </c>
      <c r="P17105" t="s">
        <v>2319</v>
      </c>
    </row>
    <row r="17106" spans="1:16" x14ac:dyDescent="0.25">
      <c r="A17106" t="s">
        <v>6</v>
      </c>
      <c r="B17106" t="s">
        <v>29721</v>
      </c>
      <c r="C17106" t="s">
        <v>112</v>
      </c>
      <c r="D17106" t="s">
        <v>2360</v>
      </c>
      <c r="E17106" t="s">
        <v>59</v>
      </c>
      <c r="F17106" t="b">
        <v>0</v>
      </c>
      <c r="G17106" t="s">
        <v>65</v>
      </c>
      <c r="H17106" s="1">
        <v>46210.920543981483</v>
      </c>
      <c r="I17106" t="b">
        <v>0</v>
      </c>
      <c r="J17106" t="b">
        <v>1</v>
      </c>
      <c r="K17106" t="s">
        <v>41</v>
      </c>
      <c r="L17106" t="s">
        <v>60</v>
      </c>
      <c r="M17106">
        <v>198000</v>
      </c>
      <c r="N17106"/>
      <c r="O17106" t="s">
        <v>17001</v>
      </c>
      <c r="P17106" t="s">
        <v>208</v>
      </c>
    </row>
    <row r="17107" spans="1:16" x14ac:dyDescent="0.25">
      <c r="A17107" t="s">
        <v>8</v>
      </c>
      <c r="B17107" t="s">
        <v>29722</v>
      </c>
      <c r="C17107" t="s">
        <v>92</v>
      </c>
      <c r="D17107" t="s">
        <v>4526</v>
      </c>
      <c r="E17107" t="s">
        <v>88</v>
      </c>
      <c r="F17107" t="b">
        <v>0</v>
      </c>
      <c r="G17107" t="s">
        <v>89</v>
      </c>
      <c r="H17107" s="1">
        <v>46210.922835648147</v>
      </c>
      <c r="I17107" t="b">
        <v>0</v>
      </c>
      <c r="J17107" t="b">
        <v>0</v>
      </c>
      <c r="K17107" t="s">
        <v>41</v>
      </c>
      <c r="L17107" t="s">
        <v>74</v>
      </c>
      <c r="M17107"/>
      <c r="N17107">
        <v>80</v>
      </c>
      <c r="O17107" t="s">
        <v>3371</v>
      </c>
      <c r="P17107" t="s">
        <v>29723</v>
      </c>
    </row>
    <row r="17108" spans="1:16" x14ac:dyDescent="0.25">
      <c r="A17108" t="s">
        <v>6</v>
      </c>
      <c r="B17108" t="s">
        <v>29724</v>
      </c>
      <c r="C17108" t="s">
        <v>112</v>
      </c>
      <c r="D17108" t="s">
        <v>4526</v>
      </c>
      <c r="E17108" t="s">
        <v>59</v>
      </c>
      <c r="F17108" t="b">
        <v>0</v>
      </c>
      <c r="G17108" t="s">
        <v>65</v>
      </c>
      <c r="H17108" s="1">
        <v>46210.960219907407</v>
      </c>
      <c r="I17108" t="b">
        <v>0</v>
      </c>
      <c r="J17108" t="b">
        <v>0</v>
      </c>
      <c r="K17108" t="s">
        <v>41</v>
      </c>
      <c r="L17108" t="s">
        <v>60</v>
      </c>
      <c r="M17108">
        <v>270000</v>
      </c>
      <c r="N17108"/>
      <c r="O17108" t="s">
        <v>101</v>
      </c>
      <c r="P17108" t="s">
        <v>954</v>
      </c>
    </row>
    <row r="17109" spans="1:16" x14ac:dyDescent="0.25">
      <c r="A17109" t="s">
        <v>2</v>
      </c>
      <c r="B17109" t="s">
        <v>29725</v>
      </c>
      <c r="C17109" t="s">
        <v>436</v>
      </c>
      <c r="D17109" t="s">
        <v>2360</v>
      </c>
      <c r="E17109" t="s">
        <v>59</v>
      </c>
      <c r="F17109" t="b">
        <v>0</v>
      </c>
      <c r="G17109" t="s">
        <v>41</v>
      </c>
      <c r="H17109" s="1">
        <v>46211.005902777782</v>
      </c>
      <c r="I17109" t="b">
        <v>0</v>
      </c>
      <c r="J17109" t="b">
        <v>1</v>
      </c>
      <c r="K17109" t="s">
        <v>41</v>
      </c>
      <c r="L17109" t="s">
        <v>60</v>
      </c>
      <c r="M17109">
        <v>132500</v>
      </c>
      <c r="N17109"/>
      <c r="O17109" t="s">
        <v>26846</v>
      </c>
      <c r="P17109" t="s">
        <v>437</v>
      </c>
    </row>
    <row r="17110" spans="1:16" x14ac:dyDescent="0.25">
      <c r="A17110" t="s">
        <v>1</v>
      </c>
      <c r="B17110" t="s">
        <v>29726</v>
      </c>
      <c r="C17110" t="s">
        <v>500</v>
      </c>
      <c r="D17110" t="s">
        <v>29727</v>
      </c>
      <c r="E17110" t="s">
        <v>59</v>
      </c>
      <c r="F17110" t="b">
        <v>0</v>
      </c>
      <c r="G17110" t="s">
        <v>13</v>
      </c>
      <c r="H17110" s="1">
        <v>46211.048541666663</v>
      </c>
      <c r="I17110" t="b">
        <v>1</v>
      </c>
      <c r="J17110" t="b">
        <v>0</v>
      </c>
      <c r="K17110" t="s">
        <v>13</v>
      </c>
      <c r="L17110" t="s">
        <v>74</v>
      </c>
      <c r="M17110"/>
      <c r="N17110">
        <v>50</v>
      </c>
      <c r="O17110" t="s">
        <v>29728</v>
      </c>
    </row>
    <row r="17111" spans="1:16" x14ac:dyDescent="0.25">
      <c r="A17111" t="s">
        <v>5</v>
      </c>
      <c r="B17111" t="s">
        <v>29729</v>
      </c>
      <c r="C17111" t="s">
        <v>18003</v>
      </c>
      <c r="D17111" t="s">
        <v>2360</v>
      </c>
      <c r="E17111" t="s">
        <v>59</v>
      </c>
      <c r="F17111" t="b">
        <v>0</v>
      </c>
      <c r="G17111" t="s">
        <v>41</v>
      </c>
      <c r="H17111" s="1">
        <v>46211.05027777778</v>
      </c>
      <c r="I17111" t="b">
        <v>0</v>
      </c>
      <c r="J17111" t="b">
        <v>1</v>
      </c>
      <c r="K17111" t="s">
        <v>41</v>
      </c>
      <c r="L17111" t="s">
        <v>60</v>
      </c>
      <c r="M17111">
        <v>156000</v>
      </c>
      <c r="N17111"/>
      <c r="O17111" t="s">
        <v>12304</v>
      </c>
      <c r="P17111" t="s">
        <v>29730</v>
      </c>
    </row>
    <row r="17112" spans="1:16" x14ac:dyDescent="0.25">
      <c r="A17112" t="s">
        <v>3</v>
      </c>
      <c r="B17112" t="s">
        <v>29731</v>
      </c>
      <c r="C17112" t="s">
        <v>172</v>
      </c>
      <c r="D17112" t="s">
        <v>2360</v>
      </c>
      <c r="E17112" t="s">
        <v>59</v>
      </c>
      <c r="F17112" t="b">
        <v>0</v>
      </c>
      <c r="G17112" t="s">
        <v>68</v>
      </c>
      <c r="H17112" s="1">
        <v>46211.210335648153</v>
      </c>
      <c r="I17112" t="b">
        <v>0</v>
      </c>
      <c r="J17112" t="b">
        <v>1</v>
      </c>
      <c r="K17112" t="s">
        <v>41</v>
      </c>
      <c r="L17112" t="s">
        <v>60</v>
      </c>
      <c r="M17112">
        <v>145000</v>
      </c>
      <c r="N17112"/>
      <c r="O17112" t="s">
        <v>29732</v>
      </c>
      <c r="P17112" t="s">
        <v>1936</v>
      </c>
    </row>
    <row r="17113" spans="1:16" x14ac:dyDescent="0.25">
      <c r="A17113" t="s">
        <v>7</v>
      </c>
      <c r="B17113" t="s">
        <v>29733</v>
      </c>
      <c r="C17113" t="s">
        <v>97</v>
      </c>
      <c r="D17113" t="s">
        <v>4526</v>
      </c>
      <c r="E17113" t="s">
        <v>88</v>
      </c>
      <c r="F17113" t="b">
        <v>0</v>
      </c>
      <c r="G17113" t="s">
        <v>89</v>
      </c>
      <c r="H17113" s="1">
        <v>46211.210451388892</v>
      </c>
      <c r="I17113" t="b">
        <v>0</v>
      </c>
      <c r="J17113" t="b">
        <v>0</v>
      </c>
      <c r="K17113" t="s">
        <v>41</v>
      </c>
      <c r="L17113" t="s">
        <v>74</v>
      </c>
      <c r="M17113"/>
      <c r="N17113">
        <v>66.5</v>
      </c>
      <c r="O17113" t="s">
        <v>4494</v>
      </c>
      <c r="P17113" t="s">
        <v>3459</v>
      </c>
    </row>
    <row r="17114" spans="1:16" x14ac:dyDescent="0.25">
      <c r="A17114" t="s">
        <v>2</v>
      </c>
      <c r="B17114" t="s">
        <v>158</v>
      </c>
      <c r="C17114" t="s">
        <v>1593</v>
      </c>
      <c r="D17114" t="s">
        <v>4346</v>
      </c>
      <c r="E17114" t="s">
        <v>59</v>
      </c>
      <c r="F17114" t="b">
        <v>0</v>
      </c>
      <c r="G17114" t="s">
        <v>65</v>
      </c>
      <c r="H17114" s="1">
        <v>46211.212546296287</v>
      </c>
      <c r="I17114" t="b">
        <v>0</v>
      </c>
      <c r="J17114" t="b">
        <v>1</v>
      </c>
      <c r="K17114" t="s">
        <v>41</v>
      </c>
      <c r="L17114" t="s">
        <v>60</v>
      </c>
      <c r="M17114">
        <v>201365</v>
      </c>
      <c r="N17114"/>
      <c r="O17114" t="s">
        <v>265</v>
      </c>
      <c r="P17114" t="s">
        <v>29734</v>
      </c>
    </row>
    <row r="17115" spans="1:16" x14ac:dyDescent="0.25">
      <c r="A17115" t="s">
        <v>0</v>
      </c>
      <c r="B17115" t="s">
        <v>29735</v>
      </c>
      <c r="C17115" t="s">
        <v>76</v>
      </c>
      <c r="D17115" t="s">
        <v>8612</v>
      </c>
      <c r="E17115" t="s">
        <v>59</v>
      </c>
      <c r="F17115" t="b">
        <v>1</v>
      </c>
      <c r="G17115" t="s">
        <v>77</v>
      </c>
      <c r="H17115" s="1">
        <v>46211.252002314817</v>
      </c>
      <c r="I17115" t="b">
        <v>0</v>
      </c>
      <c r="J17115" t="b">
        <v>1</v>
      </c>
      <c r="K17115" t="s">
        <v>41</v>
      </c>
      <c r="L17115" t="s">
        <v>74</v>
      </c>
      <c r="M17115"/>
      <c r="N17115">
        <v>37</v>
      </c>
      <c r="O17115" t="s">
        <v>2154</v>
      </c>
      <c r="P17115" t="s">
        <v>1314</v>
      </c>
    </row>
    <row r="17116" spans="1:16" x14ac:dyDescent="0.25">
      <c r="A17116" t="s">
        <v>2</v>
      </c>
      <c r="B17116" t="s">
        <v>158</v>
      </c>
      <c r="C17116" t="s">
        <v>4229</v>
      </c>
      <c r="D17116" t="s">
        <v>2360</v>
      </c>
      <c r="E17116" t="s">
        <v>59</v>
      </c>
      <c r="F17116" t="b">
        <v>0</v>
      </c>
      <c r="G17116" t="s">
        <v>65</v>
      </c>
      <c r="H17116" s="1">
        <v>46211.254212962973</v>
      </c>
      <c r="I17116" t="b">
        <v>0</v>
      </c>
      <c r="J17116" t="b">
        <v>1</v>
      </c>
      <c r="K17116" t="s">
        <v>41</v>
      </c>
      <c r="L17116" t="s">
        <v>60</v>
      </c>
      <c r="M17116">
        <v>201365</v>
      </c>
      <c r="N17116"/>
      <c r="O17116" t="s">
        <v>265</v>
      </c>
      <c r="P17116" t="s">
        <v>29734</v>
      </c>
    </row>
    <row r="17117" spans="1:16" x14ac:dyDescent="0.25">
      <c r="A17117" t="s">
        <v>6</v>
      </c>
      <c r="B17117" t="s">
        <v>29736</v>
      </c>
      <c r="C17117" t="s">
        <v>336</v>
      </c>
      <c r="D17117" t="s">
        <v>2360</v>
      </c>
      <c r="E17117" t="s">
        <v>59</v>
      </c>
      <c r="F17117" t="b">
        <v>0</v>
      </c>
      <c r="G17117" t="s">
        <v>65</v>
      </c>
      <c r="H17117" s="1">
        <v>46211.254224537042</v>
      </c>
      <c r="I17117" t="b">
        <v>0</v>
      </c>
      <c r="J17117" t="b">
        <v>1</v>
      </c>
      <c r="K17117" t="s">
        <v>41</v>
      </c>
      <c r="L17117" t="s">
        <v>60</v>
      </c>
      <c r="M17117">
        <v>134500</v>
      </c>
      <c r="N17117"/>
      <c r="O17117" t="s">
        <v>29737</v>
      </c>
      <c r="P17117" t="s">
        <v>990</v>
      </c>
    </row>
    <row r="17118" spans="1:16" x14ac:dyDescent="0.25">
      <c r="A17118" t="s">
        <v>1</v>
      </c>
      <c r="B17118" t="s">
        <v>29738</v>
      </c>
      <c r="C17118" t="s">
        <v>76</v>
      </c>
      <c r="D17118" t="s">
        <v>4346</v>
      </c>
      <c r="E17118" t="s">
        <v>59</v>
      </c>
      <c r="F17118" t="b">
        <v>1</v>
      </c>
      <c r="G17118" t="s">
        <v>19</v>
      </c>
      <c r="H17118" s="1">
        <v>46211.257071759261</v>
      </c>
      <c r="I17118" t="b">
        <v>1</v>
      </c>
      <c r="J17118" t="b">
        <v>0</v>
      </c>
      <c r="K17118" t="s">
        <v>19</v>
      </c>
      <c r="L17118" t="s">
        <v>60</v>
      </c>
      <c r="M17118">
        <v>1000000</v>
      </c>
      <c r="N17118"/>
      <c r="O17118" t="s">
        <v>29739</v>
      </c>
      <c r="P17118" t="s">
        <v>29740</v>
      </c>
    </row>
    <row r="17119" spans="1:16" x14ac:dyDescent="0.25">
      <c r="A17119" t="s">
        <v>6</v>
      </c>
      <c r="B17119" t="s">
        <v>29741</v>
      </c>
      <c r="C17119" t="s">
        <v>1417</v>
      </c>
      <c r="D17119" t="s">
        <v>4346</v>
      </c>
      <c r="E17119" t="s">
        <v>59</v>
      </c>
      <c r="F17119" t="b">
        <v>0</v>
      </c>
      <c r="G17119" t="s">
        <v>39</v>
      </c>
      <c r="H17119" s="1">
        <v>46211.297465277778</v>
      </c>
      <c r="I17119" t="b">
        <v>0</v>
      </c>
      <c r="J17119" t="b">
        <v>0</v>
      </c>
      <c r="K17119" t="s">
        <v>39</v>
      </c>
      <c r="L17119" t="s">
        <v>74</v>
      </c>
      <c r="M17119"/>
      <c r="N17119">
        <v>19500</v>
      </c>
      <c r="O17119" t="s">
        <v>29742</v>
      </c>
    </row>
    <row r="17120" spans="1:16" x14ac:dyDescent="0.25">
      <c r="A17120" t="s">
        <v>5</v>
      </c>
      <c r="B17120" t="s">
        <v>5</v>
      </c>
      <c r="C17120" t="s">
        <v>1593</v>
      </c>
      <c r="D17120" t="s">
        <v>2360</v>
      </c>
      <c r="E17120" t="s">
        <v>59</v>
      </c>
      <c r="F17120" t="b">
        <v>0</v>
      </c>
      <c r="G17120" t="s">
        <v>68</v>
      </c>
      <c r="H17120" s="1">
        <v>46211.297696759262</v>
      </c>
      <c r="I17120" t="b">
        <v>0</v>
      </c>
      <c r="J17120" t="b">
        <v>1</v>
      </c>
      <c r="K17120" t="s">
        <v>41</v>
      </c>
      <c r="L17120" t="s">
        <v>60</v>
      </c>
      <c r="M17120">
        <v>157590</v>
      </c>
      <c r="N17120"/>
      <c r="O17120" t="s">
        <v>265</v>
      </c>
      <c r="P17120" t="s">
        <v>24317</v>
      </c>
    </row>
    <row r="17121" spans="1:16" x14ac:dyDescent="0.25">
      <c r="A17121" t="s">
        <v>0</v>
      </c>
      <c r="B17121" t="s">
        <v>10039</v>
      </c>
      <c r="C17121" t="s">
        <v>3547</v>
      </c>
      <c r="D17121" t="s">
        <v>4526</v>
      </c>
      <c r="E17121" t="s">
        <v>59</v>
      </c>
      <c r="F17121" t="b">
        <v>0</v>
      </c>
      <c r="G17121" t="s">
        <v>68</v>
      </c>
      <c r="H17121" s="1">
        <v>46211.335335648153</v>
      </c>
      <c r="I17121" t="b">
        <v>0</v>
      </c>
      <c r="J17121" t="b">
        <v>0</v>
      </c>
      <c r="K17121" t="s">
        <v>41</v>
      </c>
      <c r="L17121" t="s">
        <v>60</v>
      </c>
      <c r="M17121">
        <v>49500</v>
      </c>
      <c r="N17121"/>
      <c r="O17121" t="s">
        <v>10040</v>
      </c>
      <c r="P17121" t="s">
        <v>3739</v>
      </c>
    </row>
    <row r="17122" spans="1:16" x14ac:dyDescent="0.25">
      <c r="A17122" t="s">
        <v>3</v>
      </c>
      <c r="B17122" t="s">
        <v>29743</v>
      </c>
      <c r="C17122" t="s">
        <v>5795</v>
      </c>
      <c r="D17122" t="s">
        <v>4599</v>
      </c>
      <c r="E17122" t="s">
        <v>59</v>
      </c>
      <c r="F17122" t="b">
        <v>0</v>
      </c>
      <c r="G17122" t="s">
        <v>40</v>
      </c>
      <c r="H17122" s="1">
        <v>46211.337372685193</v>
      </c>
      <c r="I17122" t="b">
        <v>0</v>
      </c>
      <c r="J17122" t="b">
        <v>0</v>
      </c>
      <c r="K17122" t="s">
        <v>40</v>
      </c>
      <c r="L17122" t="s">
        <v>60</v>
      </c>
      <c r="M17122">
        <v>33500</v>
      </c>
      <c r="N17122"/>
      <c r="O17122" t="s">
        <v>29744</v>
      </c>
      <c r="P17122" t="s">
        <v>728</v>
      </c>
    </row>
    <row r="17123" spans="1:16" x14ac:dyDescent="0.25">
      <c r="A17123" t="s">
        <v>2</v>
      </c>
      <c r="B17123" t="s">
        <v>29297</v>
      </c>
      <c r="C17123" t="s">
        <v>76</v>
      </c>
      <c r="D17123" t="s">
        <v>4346</v>
      </c>
      <c r="E17123" t="s">
        <v>59</v>
      </c>
      <c r="F17123" t="b">
        <v>1</v>
      </c>
      <c r="G17123" t="s">
        <v>77</v>
      </c>
      <c r="H17123" s="1">
        <v>46211.379120370373</v>
      </c>
      <c r="I17123" t="b">
        <v>0</v>
      </c>
      <c r="J17123" t="b">
        <v>1</v>
      </c>
      <c r="K17123" t="s">
        <v>41</v>
      </c>
      <c r="L17123" t="s">
        <v>60</v>
      </c>
      <c r="M17123">
        <v>107190</v>
      </c>
      <c r="N17123"/>
      <c r="O17123" t="s">
        <v>29298</v>
      </c>
    </row>
    <row r="17124" spans="1:16" x14ac:dyDescent="0.25">
      <c r="A17124" t="s">
        <v>4</v>
      </c>
      <c r="B17124" t="s">
        <v>29745</v>
      </c>
      <c r="C17124" t="s">
        <v>76</v>
      </c>
      <c r="D17124" t="s">
        <v>29746</v>
      </c>
      <c r="E17124" t="s">
        <v>59</v>
      </c>
      <c r="F17124" t="b">
        <v>1</v>
      </c>
      <c r="G17124" t="s">
        <v>20</v>
      </c>
      <c r="H17124" s="1">
        <v>46211.382048611107</v>
      </c>
      <c r="I17124" t="b">
        <v>0</v>
      </c>
      <c r="J17124" t="b">
        <v>0</v>
      </c>
      <c r="K17124" t="s">
        <v>20</v>
      </c>
      <c r="L17124" t="s">
        <v>60</v>
      </c>
      <c r="M17124">
        <v>159000</v>
      </c>
      <c r="N17124"/>
      <c r="O17124" t="s">
        <v>1562</v>
      </c>
      <c r="P17124" t="s">
        <v>29747</v>
      </c>
    </row>
    <row r="17125" spans="1:16" x14ac:dyDescent="0.25">
      <c r="A17125" t="s">
        <v>1</v>
      </c>
      <c r="B17125" t="s">
        <v>29748</v>
      </c>
      <c r="C17125" t="s">
        <v>185</v>
      </c>
      <c r="D17125" t="s">
        <v>26562</v>
      </c>
      <c r="E17125" t="s">
        <v>59</v>
      </c>
      <c r="F17125" t="b">
        <v>0</v>
      </c>
      <c r="G17125" t="s">
        <v>19</v>
      </c>
      <c r="H17125" s="1">
        <v>46211.382071759261</v>
      </c>
      <c r="I17125" t="b">
        <v>1</v>
      </c>
      <c r="J17125" t="b">
        <v>0</v>
      </c>
      <c r="K17125" t="s">
        <v>19</v>
      </c>
      <c r="L17125" t="s">
        <v>60</v>
      </c>
      <c r="M17125">
        <v>1300000</v>
      </c>
      <c r="N17125"/>
      <c r="O17125" t="s">
        <v>29749</v>
      </c>
      <c r="P17125" t="s">
        <v>7814</v>
      </c>
    </row>
    <row r="17126" spans="1:16" x14ac:dyDescent="0.25">
      <c r="A17126" t="s">
        <v>1</v>
      </c>
      <c r="B17126" t="s">
        <v>29750</v>
      </c>
      <c r="C17126" t="s">
        <v>29751</v>
      </c>
      <c r="D17126" t="s">
        <v>29752</v>
      </c>
      <c r="E17126" t="s">
        <v>59</v>
      </c>
      <c r="F17126" t="b">
        <v>0</v>
      </c>
      <c r="G17126" t="s">
        <v>26</v>
      </c>
      <c r="H17126" s="1">
        <v>46211.382349537038</v>
      </c>
      <c r="I17126" t="b">
        <v>1</v>
      </c>
      <c r="J17126" t="b">
        <v>0</v>
      </c>
      <c r="K17126" t="s">
        <v>26</v>
      </c>
      <c r="L17126" t="s">
        <v>60</v>
      </c>
      <c r="M17126">
        <v>54000</v>
      </c>
      <c r="N17126"/>
      <c r="O17126" t="s">
        <v>29753</v>
      </c>
      <c r="P17126" t="s">
        <v>705</v>
      </c>
    </row>
    <row r="17127" spans="1:16" x14ac:dyDescent="0.25">
      <c r="A17127" t="s">
        <v>1</v>
      </c>
      <c r="B17127" t="s">
        <v>1</v>
      </c>
      <c r="C17127" t="s">
        <v>9778</v>
      </c>
      <c r="D17127" t="s">
        <v>4526</v>
      </c>
      <c r="E17127" t="s">
        <v>59</v>
      </c>
      <c r="F17127" t="b">
        <v>0</v>
      </c>
      <c r="G17127" t="s">
        <v>40</v>
      </c>
      <c r="H17127" s="1">
        <v>46211.383009259262</v>
      </c>
      <c r="I17127" t="b">
        <v>1</v>
      </c>
      <c r="J17127" t="b">
        <v>0</v>
      </c>
      <c r="K17127" t="s">
        <v>40</v>
      </c>
      <c r="L17127" t="s">
        <v>60</v>
      </c>
      <c r="M17127">
        <v>65000</v>
      </c>
      <c r="N17127"/>
      <c r="O17127" t="s">
        <v>21655</v>
      </c>
      <c r="P17127" t="s">
        <v>461</v>
      </c>
    </row>
    <row r="17128" spans="1:16" x14ac:dyDescent="0.25">
      <c r="A17128" t="s">
        <v>3</v>
      </c>
      <c r="B17128" t="s">
        <v>29754</v>
      </c>
      <c r="C17128" t="s">
        <v>29755</v>
      </c>
      <c r="D17128" t="s">
        <v>4550</v>
      </c>
      <c r="E17128" t="s">
        <v>59</v>
      </c>
      <c r="F17128" t="b">
        <v>0</v>
      </c>
      <c r="G17128" t="s">
        <v>68</v>
      </c>
      <c r="H17128" s="1">
        <v>46211.418888888889</v>
      </c>
      <c r="I17128" t="b">
        <v>0</v>
      </c>
      <c r="J17128" t="b">
        <v>1</v>
      </c>
      <c r="K17128" t="s">
        <v>41</v>
      </c>
      <c r="L17128" t="s">
        <v>60</v>
      </c>
      <c r="M17128">
        <v>101500</v>
      </c>
      <c r="N17128"/>
      <c r="O17128" t="s">
        <v>1790</v>
      </c>
      <c r="P17128" t="s">
        <v>2788</v>
      </c>
    </row>
    <row r="17129" spans="1:16" x14ac:dyDescent="0.25">
      <c r="A17129" t="s">
        <v>6</v>
      </c>
      <c r="B17129" t="s">
        <v>29756</v>
      </c>
      <c r="C17129" t="s">
        <v>112</v>
      </c>
      <c r="D17129" t="s">
        <v>4526</v>
      </c>
      <c r="E17129" t="s">
        <v>59</v>
      </c>
      <c r="F17129" t="b">
        <v>0</v>
      </c>
      <c r="G17129" t="s">
        <v>65</v>
      </c>
      <c r="H17129" s="1">
        <v>46211.42082175926</v>
      </c>
      <c r="I17129" t="b">
        <v>0</v>
      </c>
      <c r="J17129" t="b">
        <v>0</v>
      </c>
      <c r="K17129" t="s">
        <v>41</v>
      </c>
      <c r="L17129" t="s">
        <v>60</v>
      </c>
      <c r="M17129">
        <v>325000</v>
      </c>
      <c r="N17129"/>
      <c r="O17129" t="s">
        <v>2423</v>
      </c>
      <c r="P17129" t="s">
        <v>705</v>
      </c>
    </row>
    <row r="17130" spans="1:16" x14ac:dyDescent="0.25">
      <c r="A17130" t="s">
        <v>2</v>
      </c>
      <c r="B17130" t="s">
        <v>15278</v>
      </c>
      <c r="C17130" t="s">
        <v>690</v>
      </c>
      <c r="D17130" t="s">
        <v>2360</v>
      </c>
      <c r="E17130" t="s">
        <v>59</v>
      </c>
      <c r="F17130" t="b">
        <v>0</v>
      </c>
      <c r="G17130" t="s">
        <v>77</v>
      </c>
      <c r="H17130" s="1">
        <v>46211.420925925922</v>
      </c>
      <c r="I17130" t="b">
        <v>0</v>
      </c>
      <c r="J17130" t="b">
        <v>1</v>
      </c>
      <c r="K17130" t="s">
        <v>41</v>
      </c>
      <c r="L17130" t="s">
        <v>60</v>
      </c>
      <c r="M17130">
        <v>214500</v>
      </c>
      <c r="N17130"/>
      <c r="O17130" t="s">
        <v>424</v>
      </c>
      <c r="P17130" t="s">
        <v>29757</v>
      </c>
    </row>
    <row r="17131" spans="1:16" x14ac:dyDescent="0.25">
      <c r="A17131" t="s">
        <v>0</v>
      </c>
      <c r="B17131" t="s">
        <v>29758</v>
      </c>
      <c r="C17131" t="s">
        <v>29759</v>
      </c>
      <c r="D17131" t="s">
        <v>5018</v>
      </c>
      <c r="E17131" t="s">
        <v>59</v>
      </c>
      <c r="F17131" t="b">
        <v>0</v>
      </c>
      <c r="G17131" t="s">
        <v>40</v>
      </c>
      <c r="H17131" s="1">
        <v>46211.462314814817</v>
      </c>
      <c r="I17131" t="b">
        <v>1</v>
      </c>
      <c r="J17131" t="b">
        <v>0</v>
      </c>
      <c r="K17131" t="s">
        <v>40</v>
      </c>
      <c r="L17131" t="s">
        <v>60</v>
      </c>
      <c r="M17131">
        <v>47500</v>
      </c>
      <c r="N17131"/>
      <c r="O17131" t="s">
        <v>29760</v>
      </c>
    </row>
    <row r="17132" spans="1:16" x14ac:dyDescent="0.25">
      <c r="A17132" t="s">
        <v>0</v>
      </c>
      <c r="B17132" t="s">
        <v>29761</v>
      </c>
      <c r="C17132" t="s">
        <v>11315</v>
      </c>
      <c r="D17132" t="s">
        <v>5018</v>
      </c>
      <c r="E17132" t="s">
        <v>59</v>
      </c>
      <c r="F17132" t="b">
        <v>0</v>
      </c>
      <c r="G17132" t="s">
        <v>40</v>
      </c>
      <c r="H17132" s="1">
        <v>46211.46234953704</v>
      </c>
      <c r="I17132" t="b">
        <v>1</v>
      </c>
      <c r="J17132" t="b">
        <v>0</v>
      </c>
      <c r="K17132" t="s">
        <v>40</v>
      </c>
      <c r="L17132" t="s">
        <v>60</v>
      </c>
      <c r="M17132">
        <v>33000</v>
      </c>
      <c r="N17132"/>
      <c r="O17132" t="s">
        <v>14128</v>
      </c>
      <c r="P17132" t="s">
        <v>2363</v>
      </c>
    </row>
    <row r="17133" spans="1:16" x14ac:dyDescent="0.25">
      <c r="A17133" t="s">
        <v>2</v>
      </c>
      <c r="B17133" t="s">
        <v>29762</v>
      </c>
      <c r="C17133" t="s">
        <v>15069</v>
      </c>
      <c r="D17133" t="s">
        <v>5018</v>
      </c>
      <c r="E17133" t="s">
        <v>59</v>
      </c>
      <c r="F17133" t="b">
        <v>0</v>
      </c>
      <c r="G17133" t="s">
        <v>40</v>
      </c>
      <c r="H17133" s="1">
        <v>46211.464131944442</v>
      </c>
      <c r="I17133" t="b">
        <v>0</v>
      </c>
      <c r="J17133" t="b">
        <v>0</v>
      </c>
      <c r="K17133" t="s">
        <v>40</v>
      </c>
      <c r="L17133" t="s">
        <v>60</v>
      </c>
      <c r="M17133">
        <v>100000</v>
      </c>
      <c r="N17133"/>
      <c r="O17133" t="s">
        <v>29763</v>
      </c>
      <c r="P17133" t="s">
        <v>85</v>
      </c>
    </row>
    <row r="17134" spans="1:16" x14ac:dyDescent="0.25">
      <c r="A17134" t="s">
        <v>1</v>
      </c>
      <c r="B17134" t="s">
        <v>29764</v>
      </c>
      <c r="C17134" t="s">
        <v>29765</v>
      </c>
      <c r="D17134" t="s">
        <v>5018</v>
      </c>
      <c r="E17134" t="s">
        <v>59</v>
      </c>
      <c r="F17134" t="b">
        <v>0</v>
      </c>
      <c r="G17134" t="s">
        <v>40</v>
      </c>
      <c r="H17134" s="1">
        <v>46211.46634259259</v>
      </c>
      <c r="I17134" t="b">
        <v>1</v>
      </c>
      <c r="J17134" t="b">
        <v>0</v>
      </c>
      <c r="K17134" t="s">
        <v>40</v>
      </c>
      <c r="L17134" t="s">
        <v>74</v>
      </c>
      <c r="M17134"/>
      <c r="N17134">
        <v>43.5</v>
      </c>
      <c r="O17134" t="s">
        <v>10487</v>
      </c>
    </row>
    <row r="17135" spans="1:16" x14ac:dyDescent="0.25">
      <c r="A17135" t="s">
        <v>3</v>
      </c>
      <c r="B17135" t="s">
        <v>286</v>
      </c>
      <c r="C17135" t="s">
        <v>1384</v>
      </c>
      <c r="D17135" t="s">
        <v>4526</v>
      </c>
      <c r="E17135" t="s">
        <v>59</v>
      </c>
      <c r="F17135" t="b">
        <v>0</v>
      </c>
      <c r="G17135" t="s">
        <v>77</v>
      </c>
      <c r="H17135" s="1">
        <v>46211.50203703704</v>
      </c>
      <c r="I17135" t="b">
        <v>0</v>
      </c>
      <c r="J17135" t="b">
        <v>1</v>
      </c>
      <c r="K17135" t="s">
        <v>41</v>
      </c>
      <c r="L17135" t="s">
        <v>74</v>
      </c>
      <c r="M17135"/>
      <c r="N17135">
        <v>62.5</v>
      </c>
      <c r="O17135" t="s">
        <v>1985</v>
      </c>
      <c r="P17135" t="s">
        <v>802</v>
      </c>
    </row>
    <row r="17136" spans="1:16" x14ac:dyDescent="0.25">
      <c r="A17136" t="s">
        <v>3</v>
      </c>
      <c r="B17136" t="s">
        <v>29766</v>
      </c>
      <c r="C17136" t="s">
        <v>2014</v>
      </c>
      <c r="D17136" t="s">
        <v>4756</v>
      </c>
      <c r="E17136" t="s">
        <v>59</v>
      </c>
      <c r="F17136" t="b">
        <v>0</v>
      </c>
      <c r="G17136" t="s">
        <v>65</v>
      </c>
      <c r="H17136" s="1">
        <v>46211.502337962957</v>
      </c>
      <c r="I17136" t="b">
        <v>0</v>
      </c>
      <c r="J17136" t="b">
        <v>0</v>
      </c>
      <c r="K17136" t="s">
        <v>41</v>
      </c>
      <c r="L17136" t="s">
        <v>60</v>
      </c>
      <c r="M17136">
        <v>95000</v>
      </c>
      <c r="N17136"/>
      <c r="O17136" t="s">
        <v>29767</v>
      </c>
      <c r="P17136" t="s">
        <v>146</v>
      </c>
    </row>
    <row r="17137" spans="1:16" x14ac:dyDescent="0.25">
      <c r="A17137" t="s">
        <v>0</v>
      </c>
      <c r="B17137" t="s">
        <v>3440</v>
      </c>
      <c r="C17137" t="s">
        <v>142</v>
      </c>
      <c r="D17137" t="s">
        <v>4346</v>
      </c>
      <c r="E17137" t="s">
        <v>88</v>
      </c>
      <c r="F17137" t="b">
        <v>0</v>
      </c>
      <c r="G17137" t="s">
        <v>65</v>
      </c>
      <c r="H17137" s="1">
        <v>46211.502337962957</v>
      </c>
      <c r="I17137" t="b">
        <v>1</v>
      </c>
      <c r="J17137" t="b">
        <v>0</v>
      </c>
      <c r="K17137" t="s">
        <v>41</v>
      </c>
      <c r="L17137" t="s">
        <v>74</v>
      </c>
      <c r="M17137"/>
      <c r="N17137">
        <v>35</v>
      </c>
      <c r="O17137" t="s">
        <v>29768</v>
      </c>
      <c r="P17137" t="s">
        <v>6345</v>
      </c>
    </row>
    <row r="17138" spans="1:16" x14ac:dyDescent="0.25">
      <c r="A17138" t="s">
        <v>2</v>
      </c>
      <c r="B17138" t="s">
        <v>29769</v>
      </c>
      <c r="C17138" t="s">
        <v>76</v>
      </c>
      <c r="D17138" t="s">
        <v>141</v>
      </c>
      <c r="E17138" t="s">
        <v>88</v>
      </c>
      <c r="F17138" t="b">
        <v>1</v>
      </c>
      <c r="G17138" t="s">
        <v>41</v>
      </c>
      <c r="H17138" s="1">
        <v>46211.505798611113</v>
      </c>
      <c r="I17138" t="b">
        <v>0</v>
      </c>
      <c r="J17138" t="b">
        <v>0</v>
      </c>
      <c r="K17138" t="s">
        <v>41</v>
      </c>
      <c r="L17138" t="s">
        <v>74</v>
      </c>
      <c r="M17138"/>
      <c r="N17138">
        <v>75</v>
      </c>
      <c r="O17138" t="s">
        <v>141</v>
      </c>
    </row>
    <row r="17139" spans="1:16" x14ac:dyDescent="0.25">
      <c r="A17139" t="s">
        <v>1</v>
      </c>
      <c r="B17139" t="s">
        <v>553</v>
      </c>
      <c r="C17139" t="s">
        <v>102</v>
      </c>
      <c r="D17139" t="s">
        <v>4526</v>
      </c>
      <c r="E17139" t="s">
        <v>59</v>
      </c>
      <c r="F17139" t="b">
        <v>0</v>
      </c>
      <c r="G17139" t="s">
        <v>73</v>
      </c>
      <c r="H17139" s="1">
        <v>46211.506203703713</v>
      </c>
      <c r="I17139" t="b">
        <v>0</v>
      </c>
      <c r="J17139" t="b">
        <v>1</v>
      </c>
      <c r="K17139" t="s">
        <v>41</v>
      </c>
      <c r="L17139" t="s">
        <v>60</v>
      </c>
      <c r="M17139">
        <v>177500</v>
      </c>
      <c r="N17139"/>
      <c r="O17139" t="s">
        <v>343</v>
      </c>
      <c r="P17139" t="s">
        <v>19493</v>
      </c>
    </row>
    <row r="17140" spans="1:16" x14ac:dyDescent="0.25">
      <c r="A17140" t="s">
        <v>0</v>
      </c>
      <c r="B17140" t="s">
        <v>130</v>
      </c>
      <c r="C17140" t="s">
        <v>479</v>
      </c>
      <c r="D17140" t="s">
        <v>2360</v>
      </c>
      <c r="E17140" t="s">
        <v>59</v>
      </c>
      <c r="F17140" t="b">
        <v>0</v>
      </c>
      <c r="G17140" t="s">
        <v>65</v>
      </c>
      <c r="H17140" s="1">
        <v>46211.543993055559</v>
      </c>
      <c r="I17140" t="b">
        <v>0</v>
      </c>
      <c r="J17140" t="b">
        <v>0</v>
      </c>
      <c r="K17140" t="s">
        <v>41</v>
      </c>
      <c r="L17140" t="s">
        <v>74</v>
      </c>
      <c r="M17140"/>
      <c r="N17140">
        <v>32.5</v>
      </c>
      <c r="O17140" t="s">
        <v>222</v>
      </c>
      <c r="P17140" t="s">
        <v>29770</v>
      </c>
    </row>
    <row r="17141" spans="1:16" x14ac:dyDescent="0.25">
      <c r="A17141" t="s">
        <v>0</v>
      </c>
      <c r="B17141" t="s">
        <v>883</v>
      </c>
      <c r="C17141" t="s">
        <v>29771</v>
      </c>
      <c r="D17141" t="s">
        <v>4346</v>
      </c>
      <c r="E17141" t="s">
        <v>3824</v>
      </c>
      <c r="F17141" t="b">
        <v>0</v>
      </c>
      <c r="G17141" t="s">
        <v>65</v>
      </c>
      <c r="H17141" s="1">
        <v>46211.543993055559</v>
      </c>
      <c r="I17141" t="b">
        <v>0</v>
      </c>
      <c r="J17141" t="b">
        <v>1</v>
      </c>
      <c r="K17141" t="s">
        <v>41</v>
      </c>
      <c r="L17141" t="s">
        <v>60</v>
      </c>
      <c r="M17141">
        <v>69000</v>
      </c>
      <c r="N17141"/>
      <c r="O17141" t="s">
        <v>29772</v>
      </c>
      <c r="P17141" t="s">
        <v>29773</v>
      </c>
    </row>
    <row r="17142" spans="1:16" x14ac:dyDescent="0.25">
      <c r="A17142" t="s">
        <v>1</v>
      </c>
      <c r="B17142" t="s">
        <v>1</v>
      </c>
      <c r="C17142" t="s">
        <v>3313</v>
      </c>
      <c r="D17142" t="s">
        <v>4526</v>
      </c>
      <c r="F17142" t="b">
        <v>0</v>
      </c>
      <c r="G17142" t="s">
        <v>73</v>
      </c>
      <c r="H17142" s="1">
        <v>46211.547754629632</v>
      </c>
      <c r="I17142" t="b">
        <v>1</v>
      </c>
      <c r="J17142" t="b">
        <v>1</v>
      </c>
      <c r="K17142" t="s">
        <v>41</v>
      </c>
      <c r="L17142" t="s">
        <v>74</v>
      </c>
      <c r="M17142"/>
      <c r="N17142">
        <v>61.5</v>
      </c>
      <c r="O17142" t="s">
        <v>155</v>
      </c>
      <c r="P17142" t="s">
        <v>29774</v>
      </c>
    </row>
    <row r="17143" spans="1:16" x14ac:dyDescent="0.25">
      <c r="A17143" t="s">
        <v>1</v>
      </c>
      <c r="B17143" t="s">
        <v>29775</v>
      </c>
      <c r="C17143" t="s">
        <v>3797</v>
      </c>
      <c r="D17143" t="s">
        <v>4756</v>
      </c>
      <c r="E17143" t="s">
        <v>59</v>
      </c>
      <c r="F17143" t="b">
        <v>0</v>
      </c>
      <c r="G17143" t="s">
        <v>13</v>
      </c>
      <c r="H17143" s="1">
        <v>46211.548263888893</v>
      </c>
      <c r="I17143" t="b">
        <v>1</v>
      </c>
      <c r="J17143" t="b">
        <v>0</v>
      </c>
      <c r="K17143" t="s">
        <v>13</v>
      </c>
      <c r="L17143" t="s">
        <v>60</v>
      </c>
      <c r="M17143">
        <v>115000</v>
      </c>
      <c r="N17143"/>
      <c r="O17143" t="s">
        <v>28965</v>
      </c>
      <c r="P17143" t="s">
        <v>29776</v>
      </c>
    </row>
    <row r="17144" spans="1:16" x14ac:dyDescent="0.25">
      <c r="A17144" t="s">
        <v>5</v>
      </c>
      <c r="B17144" t="s">
        <v>29777</v>
      </c>
      <c r="C17144" t="s">
        <v>2825</v>
      </c>
      <c r="D17144" t="s">
        <v>4526</v>
      </c>
      <c r="E17144" t="s">
        <v>59</v>
      </c>
      <c r="F17144" t="b">
        <v>0</v>
      </c>
      <c r="G17144" t="s">
        <v>19</v>
      </c>
      <c r="H17144" s="1">
        <v>46211.548807870371</v>
      </c>
      <c r="I17144" t="b">
        <v>0</v>
      </c>
      <c r="J17144" t="b">
        <v>0</v>
      </c>
      <c r="K17144" t="s">
        <v>19</v>
      </c>
      <c r="L17144" t="s">
        <v>60</v>
      </c>
      <c r="M17144">
        <v>3650000</v>
      </c>
      <c r="N17144"/>
      <c r="O17144" t="s">
        <v>29778</v>
      </c>
      <c r="P17144" t="s">
        <v>29779</v>
      </c>
    </row>
    <row r="17145" spans="1:16" x14ac:dyDescent="0.25">
      <c r="A17145" t="s">
        <v>1</v>
      </c>
      <c r="B17145" t="s">
        <v>9434</v>
      </c>
      <c r="C17145" t="s">
        <v>7688</v>
      </c>
      <c r="D17145" t="s">
        <v>4346</v>
      </c>
      <c r="E17145" t="s">
        <v>59</v>
      </c>
      <c r="F17145" t="b">
        <v>0</v>
      </c>
      <c r="G17145" t="s">
        <v>40</v>
      </c>
      <c r="H17145" s="1">
        <v>46211.549756944441</v>
      </c>
      <c r="I17145" t="b">
        <v>1</v>
      </c>
      <c r="J17145" t="b">
        <v>0</v>
      </c>
      <c r="K17145" t="s">
        <v>40</v>
      </c>
      <c r="L17145" t="s">
        <v>60</v>
      </c>
      <c r="M17145">
        <v>50000</v>
      </c>
      <c r="N17145"/>
      <c r="O17145" t="s">
        <v>29780</v>
      </c>
      <c r="P17145" t="s">
        <v>29781</v>
      </c>
    </row>
    <row r="17146" spans="1:16" x14ac:dyDescent="0.25">
      <c r="A17146" t="s">
        <v>1</v>
      </c>
      <c r="B17146" t="s">
        <v>29782</v>
      </c>
      <c r="C17146" t="s">
        <v>4765</v>
      </c>
      <c r="D17146" t="s">
        <v>5018</v>
      </c>
      <c r="E17146" t="s">
        <v>59</v>
      </c>
      <c r="F17146" t="b">
        <v>0</v>
      </c>
      <c r="G17146" t="s">
        <v>40</v>
      </c>
      <c r="H17146" s="1">
        <v>46211.549826388888</v>
      </c>
      <c r="I17146" t="b">
        <v>0</v>
      </c>
      <c r="J17146" t="b">
        <v>0</v>
      </c>
      <c r="K17146" t="s">
        <v>40</v>
      </c>
      <c r="L17146" t="s">
        <v>60</v>
      </c>
      <c r="M17146">
        <v>38000</v>
      </c>
      <c r="N17146"/>
      <c r="O17146" t="s">
        <v>29783</v>
      </c>
      <c r="P17146" t="s">
        <v>29784</v>
      </c>
    </row>
    <row r="17147" spans="1:16" x14ac:dyDescent="0.25">
      <c r="A17147" t="s">
        <v>3</v>
      </c>
      <c r="B17147" t="s">
        <v>29785</v>
      </c>
      <c r="C17147" t="s">
        <v>172</v>
      </c>
      <c r="D17147" t="s">
        <v>4526</v>
      </c>
      <c r="F17147" t="b">
        <v>0</v>
      </c>
      <c r="G17147" t="s">
        <v>68</v>
      </c>
      <c r="H17147" s="1">
        <v>46211.585555555554</v>
      </c>
      <c r="I17147" t="b">
        <v>1</v>
      </c>
      <c r="J17147" t="b">
        <v>0</v>
      </c>
      <c r="K17147" t="s">
        <v>41</v>
      </c>
      <c r="L17147" t="s">
        <v>74</v>
      </c>
      <c r="M17147"/>
      <c r="N17147">
        <v>62.5</v>
      </c>
      <c r="O17147" t="s">
        <v>7261</v>
      </c>
    </row>
    <row r="17148" spans="1:16" x14ac:dyDescent="0.25">
      <c r="A17148" t="s">
        <v>0</v>
      </c>
      <c r="B17148" t="s">
        <v>3210</v>
      </c>
      <c r="C17148" t="s">
        <v>1447</v>
      </c>
      <c r="D17148" t="s">
        <v>4526</v>
      </c>
      <c r="E17148" t="s">
        <v>88</v>
      </c>
      <c r="F17148" t="b">
        <v>0</v>
      </c>
      <c r="G17148" t="s">
        <v>65</v>
      </c>
      <c r="H17148" s="1">
        <v>46211.585659722223</v>
      </c>
      <c r="I17148" t="b">
        <v>1</v>
      </c>
      <c r="J17148" t="b">
        <v>0</v>
      </c>
      <c r="K17148" t="s">
        <v>41</v>
      </c>
      <c r="L17148" t="s">
        <v>74</v>
      </c>
      <c r="M17148"/>
      <c r="N17148">
        <v>38</v>
      </c>
      <c r="O17148" t="s">
        <v>806</v>
      </c>
      <c r="P17148" t="s">
        <v>146</v>
      </c>
    </row>
    <row r="17149" spans="1:16" x14ac:dyDescent="0.25">
      <c r="A17149" t="s">
        <v>3</v>
      </c>
      <c r="B17149" t="s">
        <v>29786</v>
      </c>
      <c r="C17149" t="s">
        <v>40</v>
      </c>
      <c r="D17149" t="s">
        <v>4526</v>
      </c>
      <c r="E17149" t="s">
        <v>59</v>
      </c>
      <c r="F17149" t="b">
        <v>0</v>
      </c>
      <c r="G17149" t="s">
        <v>40</v>
      </c>
      <c r="H17149" s="1">
        <v>46211.587372685193</v>
      </c>
      <c r="I17149" t="b">
        <v>0</v>
      </c>
      <c r="J17149" t="b">
        <v>0</v>
      </c>
      <c r="K17149" t="s">
        <v>40</v>
      </c>
      <c r="L17149" t="s">
        <v>60</v>
      </c>
      <c r="M17149">
        <v>37500</v>
      </c>
      <c r="N17149"/>
      <c r="O17149" t="s">
        <v>17391</v>
      </c>
      <c r="P17149" t="s">
        <v>1314</v>
      </c>
    </row>
    <row r="17150" spans="1:16" x14ac:dyDescent="0.25">
      <c r="A17150" t="s">
        <v>3</v>
      </c>
      <c r="B17150" t="s">
        <v>2368</v>
      </c>
      <c r="C17150" t="s">
        <v>5926</v>
      </c>
      <c r="D17150" t="s">
        <v>4526</v>
      </c>
      <c r="E17150" t="s">
        <v>59</v>
      </c>
      <c r="F17150" t="b">
        <v>0</v>
      </c>
      <c r="G17150" t="s">
        <v>68</v>
      </c>
      <c r="H17150" s="1">
        <v>46211.627141203702</v>
      </c>
      <c r="I17150" t="b">
        <v>0</v>
      </c>
      <c r="J17150" t="b">
        <v>1</v>
      </c>
      <c r="K17150" t="s">
        <v>41</v>
      </c>
      <c r="L17150" t="s">
        <v>60</v>
      </c>
      <c r="M17150">
        <v>95750</v>
      </c>
      <c r="N17150"/>
      <c r="O17150" t="s">
        <v>106</v>
      </c>
      <c r="P17150" t="s">
        <v>29787</v>
      </c>
    </row>
    <row r="17151" spans="1:16" x14ac:dyDescent="0.25">
      <c r="A17151" t="s">
        <v>0</v>
      </c>
      <c r="B17151" t="s">
        <v>29788</v>
      </c>
      <c r="C17151" t="s">
        <v>3524</v>
      </c>
      <c r="D17151" t="s">
        <v>4526</v>
      </c>
      <c r="E17151" t="s">
        <v>88</v>
      </c>
      <c r="F17151" t="b">
        <v>0</v>
      </c>
      <c r="G17151" t="s">
        <v>65</v>
      </c>
      <c r="H17151" s="1">
        <v>46211.627488425933</v>
      </c>
      <c r="I17151" t="b">
        <v>1</v>
      </c>
      <c r="J17151" t="b">
        <v>0</v>
      </c>
      <c r="K17151" t="s">
        <v>41</v>
      </c>
      <c r="L17151" t="s">
        <v>74</v>
      </c>
      <c r="M17151"/>
      <c r="N17151">
        <v>40</v>
      </c>
      <c r="O17151" t="s">
        <v>2510</v>
      </c>
      <c r="P17151" t="s">
        <v>3612</v>
      </c>
    </row>
    <row r="17152" spans="1:16" x14ac:dyDescent="0.25">
      <c r="A17152" t="s">
        <v>0</v>
      </c>
      <c r="B17152" t="s">
        <v>29789</v>
      </c>
      <c r="C17152" t="s">
        <v>76</v>
      </c>
      <c r="D17152" t="s">
        <v>4526</v>
      </c>
      <c r="E17152" t="s">
        <v>88</v>
      </c>
      <c r="F17152" t="b">
        <v>1</v>
      </c>
      <c r="G17152" t="s">
        <v>13</v>
      </c>
      <c r="H17152" s="1">
        <v>46211.627557870372</v>
      </c>
      <c r="I17152" t="b">
        <v>0</v>
      </c>
      <c r="J17152" t="b">
        <v>0</v>
      </c>
      <c r="K17152" t="s">
        <v>13</v>
      </c>
      <c r="L17152" t="s">
        <v>74</v>
      </c>
      <c r="M17152"/>
      <c r="N17152">
        <v>49</v>
      </c>
      <c r="O17152" t="s">
        <v>27528</v>
      </c>
      <c r="P17152" t="s">
        <v>29790</v>
      </c>
    </row>
    <row r="17153" spans="1:16" x14ac:dyDescent="0.25">
      <c r="A17153" t="s">
        <v>2</v>
      </c>
      <c r="B17153" t="s">
        <v>28555</v>
      </c>
      <c r="C17153" t="s">
        <v>86</v>
      </c>
      <c r="D17153" t="s">
        <v>4526</v>
      </c>
      <c r="E17153" t="s">
        <v>59</v>
      </c>
      <c r="F17153" t="b">
        <v>0</v>
      </c>
      <c r="G17153" t="s">
        <v>77</v>
      </c>
      <c r="H17153" s="1">
        <v>46211.629120370373</v>
      </c>
      <c r="I17153" t="b">
        <v>0</v>
      </c>
      <c r="J17153" t="b">
        <v>1</v>
      </c>
      <c r="K17153" t="s">
        <v>41</v>
      </c>
      <c r="L17153" t="s">
        <v>60</v>
      </c>
      <c r="M17153">
        <v>245500</v>
      </c>
      <c r="N17153"/>
      <c r="O17153" t="s">
        <v>343</v>
      </c>
    </row>
    <row r="17154" spans="1:16" x14ac:dyDescent="0.25">
      <c r="A17154" t="s">
        <v>6</v>
      </c>
      <c r="B17154" t="s">
        <v>1399</v>
      </c>
      <c r="C17154" t="s">
        <v>929</v>
      </c>
      <c r="D17154" t="s">
        <v>4526</v>
      </c>
      <c r="E17154" t="s">
        <v>59</v>
      </c>
      <c r="F17154" t="b">
        <v>0</v>
      </c>
      <c r="G17154" t="s">
        <v>65</v>
      </c>
      <c r="H17154" s="1">
        <v>46211.629212962973</v>
      </c>
      <c r="I17154" t="b">
        <v>0</v>
      </c>
      <c r="J17154" t="b">
        <v>0</v>
      </c>
      <c r="K17154" t="s">
        <v>41</v>
      </c>
      <c r="L17154" t="s">
        <v>60</v>
      </c>
      <c r="M17154">
        <v>145000</v>
      </c>
      <c r="N17154"/>
      <c r="O17154" t="s">
        <v>29791</v>
      </c>
      <c r="P17154" t="s">
        <v>29792</v>
      </c>
    </row>
    <row r="17155" spans="1:16" x14ac:dyDescent="0.25">
      <c r="A17155" t="s">
        <v>8</v>
      </c>
      <c r="B17155" t="s">
        <v>29793</v>
      </c>
      <c r="C17155" t="s">
        <v>489</v>
      </c>
      <c r="D17155" t="s">
        <v>4526</v>
      </c>
      <c r="E17155" t="s">
        <v>88</v>
      </c>
      <c r="F17155" t="b">
        <v>0</v>
      </c>
      <c r="G17155" t="s">
        <v>77</v>
      </c>
      <c r="H17155" s="1">
        <v>46211.630914351852</v>
      </c>
      <c r="I17155" t="b">
        <v>0</v>
      </c>
      <c r="J17155" t="b">
        <v>0</v>
      </c>
      <c r="K17155" t="s">
        <v>41</v>
      </c>
      <c r="L17155" t="s">
        <v>74</v>
      </c>
      <c r="M17155"/>
      <c r="N17155">
        <v>73.5</v>
      </c>
      <c r="O17155" t="s">
        <v>111</v>
      </c>
      <c r="P17155" t="s">
        <v>29794</v>
      </c>
    </row>
    <row r="17156" spans="1:16" x14ac:dyDescent="0.25">
      <c r="A17156" t="s">
        <v>1</v>
      </c>
      <c r="B17156" t="s">
        <v>277</v>
      </c>
      <c r="C17156" t="s">
        <v>507</v>
      </c>
      <c r="D17156" t="s">
        <v>4526</v>
      </c>
      <c r="E17156" t="s">
        <v>59</v>
      </c>
      <c r="F17156" t="b">
        <v>0</v>
      </c>
      <c r="G17156" t="s">
        <v>77</v>
      </c>
      <c r="H17156" s="1">
        <v>46211.630995370368</v>
      </c>
      <c r="I17156" t="b">
        <v>1</v>
      </c>
      <c r="J17156" t="b">
        <v>0</v>
      </c>
      <c r="K17156" t="s">
        <v>41</v>
      </c>
      <c r="L17156" t="s">
        <v>60</v>
      </c>
      <c r="M17156">
        <v>180000</v>
      </c>
      <c r="N17156"/>
      <c r="O17156" t="s">
        <v>654</v>
      </c>
      <c r="P17156" t="s">
        <v>1210</v>
      </c>
    </row>
    <row r="17157" spans="1:16" x14ac:dyDescent="0.25">
      <c r="A17157" t="s">
        <v>0</v>
      </c>
      <c r="B17157" t="s">
        <v>29795</v>
      </c>
      <c r="C17157" t="s">
        <v>162</v>
      </c>
      <c r="D17157" t="s">
        <v>2360</v>
      </c>
      <c r="E17157" t="s">
        <v>59</v>
      </c>
      <c r="F17157" t="b">
        <v>0</v>
      </c>
      <c r="G17157" t="s">
        <v>73</v>
      </c>
      <c r="H17157" s="1">
        <v>46211.668668981481</v>
      </c>
      <c r="I17157" t="b">
        <v>0</v>
      </c>
      <c r="J17157" t="b">
        <v>1</v>
      </c>
      <c r="K17157" t="s">
        <v>41</v>
      </c>
      <c r="L17157" t="s">
        <v>74</v>
      </c>
      <c r="M17157"/>
      <c r="N17157">
        <v>33.5</v>
      </c>
      <c r="O17157" t="s">
        <v>699</v>
      </c>
    </row>
    <row r="17158" spans="1:16" x14ac:dyDescent="0.25">
      <c r="A17158" t="s">
        <v>3</v>
      </c>
      <c r="B17158" t="s">
        <v>29796</v>
      </c>
      <c r="C17158" t="s">
        <v>457</v>
      </c>
      <c r="D17158" t="s">
        <v>4526</v>
      </c>
      <c r="E17158" t="s">
        <v>59</v>
      </c>
      <c r="F17158" t="b">
        <v>0</v>
      </c>
      <c r="G17158" t="s">
        <v>77</v>
      </c>
      <c r="H17158" s="1">
        <v>46211.668703703697</v>
      </c>
      <c r="I17158" t="b">
        <v>0</v>
      </c>
      <c r="J17158" t="b">
        <v>0</v>
      </c>
      <c r="K17158" t="s">
        <v>41</v>
      </c>
      <c r="L17158" t="s">
        <v>74</v>
      </c>
      <c r="M17158"/>
      <c r="N17158">
        <v>42.56</v>
      </c>
      <c r="O17158" t="s">
        <v>24349</v>
      </c>
      <c r="P17158" t="s">
        <v>3456</v>
      </c>
    </row>
    <row r="17159" spans="1:16" x14ac:dyDescent="0.25">
      <c r="A17159" t="s">
        <v>3</v>
      </c>
      <c r="B17159" t="s">
        <v>1128</v>
      </c>
      <c r="C17159" t="s">
        <v>3540</v>
      </c>
      <c r="D17159" t="s">
        <v>24507</v>
      </c>
      <c r="E17159" t="s">
        <v>59</v>
      </c>
      <c r="F17159" t="b">
        <v>0</v>
      </c>
      <c r="G17159" t="s">
        <v>89</v>
      </c>
      <c r="H17159" s="1">
        <v>46211.668773148151</v>
      </c>
      <c r="I17159" t="b">
        <v>0</v>
      </c>
      <c r="J17159" t="b">
        <v>1</v>
      </c>
      <c r="K17159" t="s">
        <v>41</v>
      </c>
      <c r="L17159" t="s">
        <v>60</v>
      </c>
      <c r="M17159">
        <v>55000</v>
      </c>
      <c r="N17159"/>
      <c r="O17159" t="s">
        <v>29797</v>
      </c>
      <c r="P17159" t="s">
        <v>219</v>
      </c>
    </row>
    <row r="17160" spans="1:16" x14ac:dyDescent="0.25">
      <c r="A17160" t="s">
        <v>3</v>
      </c>
      <c r="B17160" t="s">
        <v>29798</v>
      </c>
      <c r="C17160" t="s">
        <v>14261</v>
      </c>
      <c r="D17160" t="s">
        <v>4526</v>
      </c>
      <c r="E17160" t="s">
        <v>88</v>
      </c>
      <c r="F17160" t="b">
        <v>0</v>
      </c>
      <c r="G17160" t="s">
        <v>68</v>
      </c>
      <c r="H17160" s="1">
        <v>46211.668807870366</v>
      </c>
      <c r="I17160" t="b">
        <v>0</v>
      </c>
      <c r="J17160" t="b">
        <v>0</v>
      </c>
      <c r="K17160" t="s">
        <v>41</v>
      </c>
      <c r="L17160" t="s">
        <v>74</v>
      </c>
      <c r="M17160"/>
      <c r="N17160">
        <v>41.5</v>
      </c>
      <c r="O17160" t="s">
        <v>1597</v>
      </c>
      <c r="P17160" t="s">
        <v>673</v>
      </c>
    </row>
    <row r="17161" spans="1:16" x14ac:dyDescent="0.25">
      <c r="A17161" t="s">
        <v>0</v>
      </c>
      <c r="B17161" t="s">
        <v>1276</v>
      </c>
      <c r="C17161" t="s">
        <v>3648</v>
      </c>
      <c r="D17161" t="s">
        <v>5349</v>
      </c>
      <c r="E17161" t="s">
        <v>59</v>
      </c>
      <c r="F17161" t="b">
        <v>0</v>
      </c>
      <c r="G17161" t="s">
        <v>65</v>
      </c>
      <c r="H17161" s="1">
        <v>46211.668993055559</v>
      </c>
      <c r="I17161" t="b">
        <v>0</v>
      </c>
      <c r="J17161" t="b">
        <v>0</v>
      </c>
      <c r="K17161" t="s">
        <v>41</v>
      </c>
      <c r="L17161" t="s">
        <v>60</v>
      </c>
      <c r="M17161">
        <v>92500</v>
      </c>
      <c r="N17161"/>
      <c r="O17161" t="s">
        <v>29799</v>
      </c>
      <c r="P17161" t="s">
        <v>29800</v>
      </c>
    </row>
    <row r="17162" spans="1:16" x14ac:dyDescent="0.25">
      <c r="A17162" t="s">
        <v>2</v>
      </c>
      <c r="B17162" t="s">
        <v>22453</v>
      </c>
      <c r="C17162" t="s">
        <v>304</v>
      </c>
      <c r="D17162" t="s">
        <v>4756</v>
      </c>
      <c r="E17162" t="s">
        <v>59</v>
      </c>
      <c r="F17162" t="b">
        <v>0</v>
      </c>
      <c r="G17162" t="s">
        <v>77</v>
      </c>
      <c r="H17162" s="1">
        <v>46211.670787037037</v>
      </c>
      <c r="I17162" t="b">
        <v>0</v>
      </c>
      <c r="J17162" t="b">
        <v>1</v>
      </c>
      <c r="K17162" t="s">
        <v>41</v>
      </c>
      <c r="L17162" t="s">
        <v>60</v>
      </c>
      <c r="M17162">
        <v>128220</v>
      </c>
      <c r="N17162"/>
      <c r="O17162" t="s">
        <v>8175</v>
      </c>
    </row>
    <row r="17163" spans="1:16" x14ac:dyDescent="0.25">
      <c r="A17163" t="s">
        <v>2</v>
      </c>
      <c r="B17163" t="s">
        <v>29801</v>
      </c>
      <c r="C17163" t="s">
        <v>333</v>
      </c>
      <c r="D17163" t="s">
        <v>2360</v>
      </c>
      <c r="E17163" t="s">
        <v>59</v>
      </c>
      <c r="F17163" t="b">
        <v>0</v>
      </c>
      <c r="G17163" t="s">
        <v>77</v>
      </c>
      <c r="H17163" s="1">
        <v>46211.670925925922</v>
      </c>
      <c r="I17163" t="b">
        <v>0</v>
      </c>
      <c r="J17163" t="b">
        <v>0</v>
      </c>
      <c r="K17163" t="s">
        <v>41</v>
      </c>
      <c r="L17163" t="s">
        <v>60</v>
      </c>
      <c r="M17163">
        <v>354000</v>
      </c>
      <c r="N17163"/>
      <c r="O17163" t="s">
        <v>9702</v>
      </c>
      <c r="P17163" t="s">
        <v>1756</v>
      </c>
    </row>
    <row r="17164" spans="1:16" x14ac:dyDescent="0.25">
      <c r="A17164" t="s">
        <v>2</v>
      </c>
      <c r="B17164" t="s">
        <v>29802</v>
      </c>
      <c r="C17164" t="s">
        <v>76</v>
      </c>
      <c r="D17164" t="s">
        <v>4526</v>
      </c>
      <c r="E17164" t="s">
        <v>132</v>
      </c>
      <c r="F17164" t="b">
        <v>1</v>
      </c>
      <c r="G17164" t="s">
        <v>13</v>
      </c>
      <c r="H17164" s="1">
        <v>46211.671134259261</v>
      </c>
      <c r="I17164" t="b">
        <v>0</v>
      </c>
      <c r="J17164" t="b">
        <v>0</v>
      </c>
      <c r="K17164" t="s">
        <v>13</v>
      </c>
      <c r="L17164" t="s">
        <v>74</v>
      </c>
      <c r="M17164"/>
      <c r="N17164">
        <v>110</v>
      </c>
      <c r="O17164" t="s">
        <v>5046</v>
      </c>
      <c r="P17164" t="s">
        <v>70</v>
      </c>
    </row>
    <row r="17165" spans="1:16" x14ac:dyDescent="0.25">
      <c r="A17165" t="s">
        <v>1</v>
      </c>
      <c r="B17165" t="s">
        <v>316</v>
      </c>
      <c r="C17165" t="s">
        <v>147</v>
      </c>
      <c r="D17165" t="s">
        <v>4526</v>
      </c>
      <c r="E17165" t="s">
        <v>59</v>
      </c>
      <c r="F17165" t="b">
        <v>0</v>
      </c>
      <c r="G17165" t="s">
        <v>73</v>
      </c>
      <c r="H17165" s="1">
        <v>46211.67260416667</v>
      </c>
      <c r="I17165" t="b">
        <v>0</v>
      </c>
      <c r="J17165" t="b">
        <v>1</v>
      </c>
      <c r="K17165" t="s">
        <v>41</v>
      </c>
      <c r="L17165" t="s">
        <v>60</v>
      </c>
      <c r="M17165">
        <v>170000</v>
      </c>
      <c r="N17165"/>
      <c r="O17165" t="s">
        <v>2080</v>
      </c>
      <c r="P17165" t="s">
        <v>29803</v>
      </c>
    </row>
    <row r="17166" spans="1:16" x14ac:dyDescent="0.25">
      <c r="A17166" t="s">
        <v>9</v>
      </c>
      <c r="B17166" t="s">
        <v>29804</v>
      </c>
      <c r="C17166" t="s">
        <v>17137</v>
      </c>
      <c r="D17166" t="s">
        <v>7670</v>
      </c>
      <c r="E17166" t="s">
        <v>59</v>
      </c>
      <c r="F17166" t="b">
        <v>0</v>
      </c>
      <c r="G17166" t="s">
        <v>40</v>
      </c>
      <c r="H17166" s="1">
        <v>46211.674861111111</v>
      </c>
      <c r="I17166" t="b">
        <v>1</v>
      </c>
      <c r="J17166" t="b">
        <v>0</v>
      </c>
      <c r="K17166" t="s">
        <v>40</v>
      </c>
      <c r="L17166" t="s">
        <v>60</v>
      </c>
      <c r="M17166">
        <v>75000</v>
      </c>
      <c r="N17166"/>
      <c r="O17166" t="s">
        <v>11433</v>
      </c>
      <c r="P17166" t="s">
        <v>29805</v>
      </c>
    </row>
    <row r="17167" spans="1:16" x14ac:dyDescent="0.25">
      <c r="A17167" t="s">
        <v>5</v>
      </c>
      <c r="B17167" t="s">
        <v>29806</v>
      </c>
      <c r="C17167" t="s">
        <v>451</v>
      </c>
      <c r="D17167" t="s">
        <v>4526</v>
      </c>
      <c r="E17167" t="s">
        <v>59</v>
      </c>
      <c r="F17167" t="b">
        <v>0</v>
      </c>
      <c r="G17167" t="s">
        <v>65</v>
      </c>
      <c r="H17167" s="1">
        <v>46211.7106712963</v>
      </c>
      <c r="I17167" t="b">
        <v>0</v>
      </c>
      <c r="J17167" t="b">
        <v>1</v>
      </c>
      <c r="K17167" t="s">
        <v>41</v>
      </c>
      <c r="L17167" t="s">
        <v>60</v>
      </c>
      <c r="M17167">
        <v>150000</v>
      </c>
      <c r="N17167"/>
      <c r="O17167" t="s">
        <v>1610</v>
      </c>
      <c r="P17167" t="s">
        <v>29807</v>
      </c>
    </row>
    <row r="17168" spans="1:16" x14ac:dyDescent="0.25">
      <c r="A17168" t="s">
        <v>0</v>
      </c>
      <c r="B17168" t="s">
        <v>0</v>
      </c>
      <c r="C17168" t="s">
        <v>27192</v>
      </c>
      <c r="D17168" t="s">
        <v>7670</v>
      </c>
      <c r="E17168" t="s">
        <v>232</v>
      </c>
      <c r="F17168" t="b">
        <v>0</v>
      </c>
      <c r="G17168" t="s">
        <v>40</v>
      </c>
      <c r="H17168" s="1">
        <v>46211.712314814817</v>
      </c>
      <c r="I17168" t="b">
        <v>1</v>
      </c>
      <c r="J17168" t="b">
        <v>0</v>
      </c>
      <c r="K17168" t="s">
        <v>40</v>
      </c>
      <c r="L17168" t="s">
        <v>60</v>
      </c>
      <c r="M17168">
        <v>46000</v>
      </c>
      <c r="N17168"/>
      <c r="O17168" t="s">
        <v>26990</v>
      </c>
      <c r="P17168" t="s">
        <v>219</v>
      </c>
    </row>
    <row r="17169" spans="1:16" x14ac:dyDescent="0.25">
      <c r="A17169" t="s">
        <v>2</v>
      </c>
      <c r="B17169" t="s">
        <v>29808</v>
      </c>
      <c r="C17169" t="s">
        <v>41</v>
      </c>
      <c r="D17169" t="s">
        <v>4526</v>
      </c>
      <c r="E17169" t="s">
        <v>59</v>
      </c>
      <c r="F17169" t="b">
        <v>0</v>
      </c>
      <c r="G17169" t="s">
        <v>41</v>
      </c>
      <c r="H17169" s="1">
        <v>46211.714143518519</v>
      </c>
      <c r="I17169" t="b">
        <v>0</v>
      </c>
      <c r="J17169" t="b">
        <v>0</v>
      </c>
      <c r="K17169" t="s">
        <v>41</v>
      </c>
      <c r="L17169" t="s">
        <v>60</v>
      </c>
      <c r="M17169">
        <v>230000</v>
      </c>
      <c r="N17169"/>
      <c r="O17169" t="s">
        <v>29809</v>
      </c>
      <c r="P17169" t="s">
        <v>29810</v>
      </c>
    </row>
    <row r="17170" spans="1:16" x14ac:dyDescent="0.25">
      <c r="A17170" t="s">
        <v>5</v>
      </c>
      <c r="B17170" t="s">
        <v>29811</v>
      </c>
      <c r="C17170" t="s">
        <v>113</v>
      </c>
      <c r="D17170" t="s">
        <v>4346</v>
      </c>
      <c r="E17170" t="s">
        <v>88</v>
      </c>
      <c r="F17170" t="b">
        <v>0</v>
      </c>
      <c r="G17170" t="s">
        <v>77</v>
      </c>
      <c r="H17170" s="1">
        <v>46211.71429398148</v>
      </c>
      <c r="I17170" t="b">
        <v>1</v>
      </c>
      <c r="J17170" t="b">
        <v>0</v>
      </c>
      <c r="K17170" t="s">
        <v>41</v>
      </c>
      <c r="L17170" t="s">
        <v>74</v>
      </c>
      <c r="M17170"/>
      <c r="N17170">
        <v>47.5</v>
      </c>
      <c r="O17170" t="s">
        <v>27751</v>
      </c>
      <c r="P17170" t="s">
        <v>29812</v>
      </c>
    </row>
    <row r="17171" spans="1:16" x14ac:dyDescent="0.25">
      <c r="A17171" t="s">
        <v>1</v>
      </c>
      <c r="B17171" t="s">
        <v>29813</v>
      </c>
      <c r="C17171" t="s">
        <v>2922</v>
      </c>
      <c r="D17171" t="s">
        <v>4587</v>
      </c>
      <c r="E17171" t="s">
        <v>59</v>
      </c>
      <c r="F17171" t="b">
        <v>0</v>
      </c>
      <c r="G17171" t="s">
        <v>68</v>
      </c>
      <c r="H17171" s="1">
        <v>46211.714363425926</v>
      </c>
      <c r="I17171" t="b">
        <v>0</v>
      </c>
      <c r="J17171" t="b">
        <v>0</v>
      </c>
      <c r="K17171" t="s">
        <v>41</v>
      </c>
      <c r="L17171" t="s">
        <v>60</v>
      </c>
      <c r="M17171">
        <v>102500</v>
      </c>
      <c r="N17171"/>
      <c r="O17171" t="s">
        <v>22238</v>
      </c>
      <c r="P17171" t="s">
        <v>310</v>
      </c>
    </row>
    <row r="17172" spans="1:16" x14ac:dyDescent="0.25">
      <c r="A17172" t="s">
        <v>1</v>
      </c>
      <c r="B17172" t="s">
        <v>29558</v>
      </c>
      <c r="C17172" t="s">
        <v>2332</v>
      </c>
      <c r="D17172" t="s">
        <v>4756</v>
      </c>
      <c r="E17172" t="s">
        <v>59</v>
      </c>
      <c r="F17172" t="b">
        <v>0</v>
      </c>
      <c r="G17172" t="s">
        <v>68</v>
      </c>
      <c r="H17172" s="1">
        <v>46211.714363425926</v>
      </c>
      <c r="I17172" t="b">
        <v>0</v>
      </c>
      <c r="J17172" t="b">
        <v>1</v>
      </c>
      <c r="K17172" t="s">
        <v>41</v>
      </c>
      <c r="L17172" t="s">
        <v>60</v>
      </c>
      <c r="M17172">
        <v>137500</v>
      </c>
      <c r="N17172"/>
      <c r="O17172" t="s">
        <v>14181</v>
      </c>
      <c r="P17172" t="s">
        <v>29559</v>
      </c>
    </row>
    <row r="17173" spans="1:16" x14ac:dyDescent="0.25">
      <c r="A17173" t="s">
        <v>1</v>
      </c>
      <c r="B17173" t="s">
        <v>29814</v>
      </c>
      <c r="C17173" t="s">
        <v>190</v>
      </c>
      <c r="D17173" t="s">
        <v>4526</v>
      </c>
      <c r="E17173" t="s">
        <v>88</v>
      </c>
      <c r="F17173" t="b">
        <v>0</v>
      </c>
      <c r="G17173" t="s">
        <v>77</v>
      </c>
      <c r="H17173" s="1">
        <v>46211.714525462958</v>
      </c>
      <c r="I17173" t="b">
        <v>1</v>
      </c>
      <c r="J17173" t="b">
        <v>0</v>
      </c>
      <c r="K17173" t="s">
        <v>41</v>
      </c>
      <c r="L17173" t="s">
        <v>74</v>
      </c>
      <c r="M17173"/>
      <c r="N17173">
        <v>60</v>
      </c>
      <c r="O17173" t="s">
        <v>29815</v>
      </c>
      <c r="P17173" t="s">
        <v>29816</v>
      </c>
    </row>
    <row r="17174" spans="1:16" x14ac:dyDescent="0.25">
      <c r="A17174" t="s">
        <v>6</v>
      </c>
      <c r="B17174" t="s">
        <v>29817</v>
      </c>
      <c r="C17174" t="s">
        <v>304</v>
      </c>
      <c r="D17174" t="s">
        <v>2360</v>
      </c>
      <c r="E17174" t="s">
        <v>59</v>
      </c>
      <c r="F17174" t="b">
        <v>0</v>
      </c>
      <c r="G17174" t="s">
        <v>77</v>
      </c>
      <c r="H17174" s="1">
        <v>46211.752002314817</v>
      </c>
      <c r="I17174" t="b">
        <v>0</v>
      </c>
      <c r="J17174" t="b">
        <v>1</v>
      </c>
      <c r="K17174" t="s">
        <v>41</v>
      </c>
      <c r="L17174" t="s">
        <v>60</v>
      </c>
      <c r="M17174">
        <v>130500</v>
      </c>
      <c r="N17174"/>
      <c r="O17174" t="s">
        <v>29818</v>
      </c>
      <c r="P17174" t="s">
        <v>29819</v>
      </c>
    </row>
    <row r="17175" spans="1:16" x14ac:dyDescent="0.25">
      <c r="A17175" t="s">
        <v>7</v>
      </c>
      <c r="B17175" t="s">
        <v>29820</v>
      </c>
      <c r="C17175" t="s">
        <v>8233</v>
      </c>
      <c r="D17175" t="s">
        <v>24507</v>
      </c>
      <c r="E17175" t="s">
        <v>59</v>
      </c>
      <c r="F17175" t="b">
        <v>0</v>
      </c>
      <c r="G17175" t="s">
        <v>65</v>
      </c>
      <c r="H17175" s="1">
        <v>46211.752337962957</v>
      </c>
      <c r="I17175" t="b">
        <v>0</v>
      </c>
      <c r="J17175" t="b">
        <v>0</v>
      </c>
      <c r="K17175" t="s">
        <v>41</v>
      </c>
      <c r="L17175" t="s">
        <v>60</v>
      </c>
      <c r="M17175">
        <v>102500</v>
      </c>
      <c r="N17175"/>
      <c r="O17175" t="s">
        <v>2548</v>
      </c>
      <c r="P17175" t="s">
        <v>24131</v>
      </c>
    </row>
    <row r="17176" spans="1:16" x14ac:dyDescent="0.25">
      <c r="A17176" t="s">
        <v>0</v>
      </c>
      <c r="B17176" t="s">
        <v>2013</v>
      </c>
      <c r="C17176" t="s">
        <v>566</v>
      </c>
      <c r="D17176" t="s">
        <v>4346</v>
      </c>
      <c r="E17176" t="s">
        <v>132</v>
      </c>
      <c r="F17176" t="b">
        <v>0</v>
      </c>
      <c r="G17176" t="s">
        <v>65</v>
      </c>
      <c r="H17176" s="1">
        <v>46211.752476851849</v>
      </c>
      <c r="I17176" t="b">
        <v>0</v>
      </c>
      <c r="J17176" t="b">
        <v>0</v>
      </c>
      <c r="K17176" t="s">
        <v>41</v>
      </c>
      <c r="L17176" t="s">
        <v>60</v>
      </c>
      <c r="M17176">
        <v>60000</v>
      </c>
      <c r="N17176"/>
      <c r="O17176" t="s">
        <v>29821</v>
      </c>
      <c r="P17176" t="s">
        <v>29822</v>
      </c>
    </row>
    <row r="17177" spans="1:16" x14ac:dyDescent="0.25">
      <c r="A17177" t="s">
        <v>6</v>
      </c>
      <c r="B17177" t="s">
        <v>29823</v>
      </c>
      <c r="C17177" t="s">
        <v>76</v>
      </c>
      <c r="D17177" t="s">
        <v>4622</v>
      </c>
      <c r="E17177" t="s">
        <v>59</v>
      </c>
      <c r="F17177" t="b">
        <v>1</v>
      </c>
      <c r="G17177" t="s">
        <v>41</v>
      </c>
      <c r="H17177" s="1">
        <v>46211.755798611113</v>
      </c>
      <c r="I17177" t="b">
        <v>0</v>
      </c>
      <c r="J17177" t="b">
        <v>1</v>
      </c>
      <c r="K17177" t="s">
        <v>41</v>
      </c>
      <c r="L17177" t="s">
        <v>60</v>
      </c>
      <c r="M17177">
        <v>10000</v>
      </c>
      <c r="N17177"/>
      <c r="O17177" t="s">
        <v>20264</v>
      </c>
      <c r="P17177" t="s">
        <v>29824</v>
      </c>
    </row>
    <row r="17178" spans="1:16" x14ac:dyDescent="0.25">
      <c r="A17178" t="s">
        <v>4</v>
      </c>
      <c r="B17178" t="s">
        <v>29825</v>
      </c>
      <c r="C17178" t="s">
        <v>148</v>
      </c>
      <c r="D17178" t="s">
        <v>4526</v>
      </c>
      <c r="E17178" t="s">
        <v>88</v>
      </c>
      <c r="F17178" t="b">
        <v>0</v>
      </c>
      <c r="G17178" t="s">
        <v>89</v>
      </c>
      <c r="H17178" s="1">
        <v>46211.755914351852</v>
      </c>
      <c r="I17178" t="b">
        <v>1</v>
      </c>
      <c r="J17178" t="b">
        <v>0</v>
      </c>
      <c r="K17178" t="s">
        <v>41</v>
      </c>
      <c r="L17178" t="s">
        <v>74</v>
      </c>
      <c r="M17178"/>
      <c r="N17178">
        <v>62.475000000000001</v>
      </c>
      <c r="O17178" t="s">
        <v>2336</v>
      </c>
      <c r="P17178" t="s">
        <v>29826</v>
      </c>
    </row>
    <row r="17179" spans="1:16" x14ac:dyDescent="0.25">
      <c r="A17179" t="s">
        <v>5</v>
      </c>
      <c r="B17179" t="s">
        <v>29827</v>
      </c>
      <c r="C17179" t="s">
        <v>148</v>
      </c>
      <c r="D17179" t="s">
        <v>4526</v>
      </c>
      <c r="E17179" t="s">
        <v>88</v>
      </c>
      <c r="F17179" t="b">
        <v>0</v>
      </c>
      <c r="G17179" t="s">
        <v>89</v>
      </c>
      <c r="H17179" s="1">
        <v>46211.755914351852</v>
      </c>
      <c r="I17179" t="b">
        <v>1</v>
      </c>
      <c r="J17179" t="b">
        <v>0</v>
      </c>
      <c r="K17179" t="s">
        <v>41</v>
      </c>
      <c r="L17179" t="s">
        <v>74</v>
      </c>
      <c r="M17179"/>
      <c r="N17179">
        <v>62.475000000000001</v>
      </c>
      <c r="O17179" t="s">
        <v>2336</v>
      </c>
      <c r="P17179" t="s">
        <v>597</v>
      </c>
    </row>
    <row r="17180" spans="1:16" x14ac:dyDescent="0.25">
      <c r="A17180" t="s">
        <v>1</v>
      </c>
      <c r="B17180" t="s">
        <v>29828</v>
      </c>
      <c r="C17180" t="s">
        <v>148</v>
      </c>
      <c r="D17180" t="s">
        <v>4526</v>
      </c>
      <c r="E17180" t="s">
        <v>59</v>
      </c>
      <c r="F17180" t="b">
        <v>0</v>
      </c>
      <c r="G17180" t="s">
        <v>89</v>
      </c>
      <c r="H17180" s="1">
        <v>46211.756018518521</v>
      </c>
      <c r="I17180" t="b">
        <v>1</v>
      </c>
      <c r="J17180" t="b">
        <v>0</v>
      </c>
      <c r="K17180" t="s">
        <v>41</v>
      </c>
      <c r="L17180" t="s">
        <v>74</v>
      </c>
      <c r="M17180"/>
      <c r="N17180">
        <v>56.524999999999999</v>
      </c>
      <c r="O17180" t="s">
        <v>2336</v>
      </c>
      <c r="P17180" t="s">
        <v>146</v>
      </c>
    </row>
    <row r="17181" spans="1:16" x14ac:dyDescent="0.25">
      <c r="A17181" t="s">
        <v>1</v>
      </c>
      <c r="B17181" t="s">
        <v>29829</v>
      </c>
      <c r="C17181" t="s">
        <v>148</v>
      </c>
      <c r="D17181" t="s">
        <v>4526</v>
      </c>
      <c r="E17181" t="s">
        <v>88</v>
      </c>
      <c r="F17181" t="b">
        <v>0</v>
      </c>
      <c r="G17181" t="s">
        <v>68</v>
      </c>
      <c r="H17181" s="1">
        <v>46211.756053240737</v>
      </c>
      <c r="I17181" t="b">
        <v>1</v>
      </c>
      <c r="J17181" t="b">
        <v>0</v>
      </c>
      <c r="K17181" t="s">
        <v>41</v>
      </c>
      <c r="L17181" t="s">
        <v>74</v>
      </c>
      <c r="M17181"/>
      <c r="N17181">
        <v>62.475000000000001</v>
      </c>
      <c r="O17181" t="s">
        <v>2336</v>
      </c>
      <c r="P17181" t="s">
        <v>597</v>
      </c>
    </row>
    <row r="17182" spans="1:16" x14ac:dyDescent="0.25">
      <c r="A17182" t="s">
        <v>1</v>
      </c>
      <c r="B17182" t="s">
        <v>29829</v>
      </c>
      <c r="C17182" t="s">
        <v>148</v>
      </c>
      <c r="D17182" t="s">
        <v>4526</v>
      </c>
      <c r="E17182" t="s">
        <v>88</v>
      </c>
      <c r="F17182" t="b">
        <v>0</v>
      </c>
      <c r="G17182" t="s">
        <v>73</v>
      </c>
      <c r="H17182" s="1">
        <v>46211.756064814806</v>
      </c>
      <c r="I17182" t="b">
        <v>1</v>
      </c>
      <c r="J17182" t="b">
        <v>0</v>
      </c>
      <c r="K17182" t="s">
        <v>41</v>
      </c>
      <c r="L17182" t="s">
        <v>74</v>
      </c>
      <c r="M17182"/>
      <c r="N17182">
        <v>62.475000000000001</v>
      </c>
      <c r="O17182" t="s">
        <v>2336</v>
      </c>
      <c r="P17182" t="s">
        <v>597</v>
      </c>
    </row>
    <row r="17183" spans="1:16" x14ac:dyDescent="0.25">
      <c r="A17183" t="s">
        <v>5</v>
      </c>
      <c r="B17183" t="s">
        <v>29830</v>
      </c>
      <c r="C17183" t="s">
        <v>148</v>
      </c>
      <c r="D17183" t="s">
        <v>4526</v>
      </c>
      <c r="E17183" t="s">
        <v>88</v>
      </c>
      <c r="F17183" t="b">
        <v>0</v>
      </c>
      <c r="G17183" t="s">
        <v>65</v>
      </c>
      <c r="H17183" s="1">
        <v>46211.756145833337</v>
      </c>
      <c r="I17183" t="b">
        <v>1</v>
      </c>
      <c r="J17183" t="b">
        <v>0</v>
      </c>
      <c r="K17183" t="s">
        <v>41</v>
      </c>
      <c r="L17183" t="s">
        <v>74</v>
      </c>
      <c r="M17183"/>
      <c r="N17183">
        <v>62.475000000000001</v>
      </c>
      <c r="O17183" t="s">
        <v>2336</v>
      </c>
      <c r="P17183" t="s">
        <v>29826</v>
      </c>
    </row>
    <row r="17184" spans="1:16" x14ac:dyDescent="0.25">
      <c r="A17184" t="s">
        <v>1</v>
      </c>
      <c r="B17184" t="s">
        <v>29831</v>
      </c>
      <c r="C17184" t="s">
        <v>2408</v>
      </c>
      <c r="D17184" t="s">
        <v>4526</v>
      </c>
      <c r="E17184" t="s">
        <v>59</v>
      </c>
      <c r="F17184" t="b">
        <v>0</v>
      </c>
      <c r="G17184" t="s">
        <v>13</v>
      </c>
      <c r="H17184" s="1">
        <v>46211.756574074083</v>
      </c>
      <c r="I17184" t="b">
        <v>0</v>
      </c>
      <c r="J17184" t="b">
        <v>0</v>
      </c>
      <c r="K17184" t="s">
        <v>13</v>
      </c>
      <c r="L17184" t="s">
        <v>60</v>
      </c>
      <c r="M17184">
        <v>115000</v>
      </c>
      <c r="N17184"/>
      <c r="O17184" t="s">
        <v>1876</v>
      </c>
      <c r="P17184" t="s">
        <v>29832</v>
      </c>
    </row>
    <row r="17185" spans="1:16" x14ac:dyDescent="0.25">
      <c r="A17185" t="s">
        <v>7</v>
      </c>
      <c r="B17185" t="s">
        <v>29833</v>
      </c>
      <c r="C17185" t="s">
        <v>29834</v>
      </c>
      <c r="D17185" t="s">
        <v>4346</v>
      </c>
      <c r="E17185" t="s">
        <v>59</v>
      </c>
      <c r="F17185" t="b">
        <v>0</v>
      </c>
      <c r="G17185" t="s">
        <v>41</v>
      </c>
      <c r="H17185" s="1">
        <v>46211.795648148152</v>
      </c>
      <c r="I17185" t="b">
        <v>0</v>
      </c>
      <c r="J17185" t="b">
        <v>1</v>
      </c>
      <c r="K17185" t="s">
        <v>41</v>
      </c>
      <c r="L17185" t="s">
        <v>60</v>
      </c>
      <c r="M17185">
        <v>98000</v>
      </c>
      <c r="N17185"/>
      <c r="O17185" t="s">
        <v>29835</v>
      </c>
    </row>
    <row r="17186" spans="1:16" x14ac:dyDescent="0.25">
      <c r="A17186" t="s">
        <v>1</v>
      </c>
      <c r="B17186" t="s">
        <v>29836</v>
      </c>
      <c r="C17186" t="s">
        <v>207</v>
      </c>
      <c r="D17186" t="s">
        <v>4526</v>
      </c>
      <c r="E17186" t="s">
        <v>59</v>
      </c>
      <c r="F17186" t="b">
        <v>0</v>
      </c>
      <c r="G17186" t="s">
        <v>73</v>
      </c>
      <c r="H17186" s="1">
        <v>46211.797800925917</v>
      </c>
      <c r="I17186" t="b">
        <v>1</v>
      </c>
      <c r="J17186" t="b">
        <v>0</v>
      </c>
      <c r="K17186" t="s">
        <v>41</v>
      </c>
      <c r="L17186" t="s">
        <v>60</v>
      </c>
      <c r="M17186">
        <v>120000</v>
      </c>
      <c r="N17186"/>
      <c r="O17186" t="s">
        <v>1967</v>
      </c>
      <c r="P17186" t="s">
        <v>208</v>
      </c>
    </row>
    <row r="17187" spans="1:16" x14ac:dyDescent="0.25">
      <c r="A17187" t="s">
        <v>1</v>
      </c>
      <c r="B17187" t="s">
        <v>23062</v>
      </c>
      <c r="C17187" t="s">
        <v>3662</v>
      </c>
      <c r="D17187" t="s">
        <v>5102</v>
      </c>
      <c r="E17187" t="s">
        <v>59</v>
      </c>
      <c r="F17187" t="b">
        <v>0</v>
      </c>
      <c r="G17187" t="s">
        <v>13</v>
      </c>
      <c r="H17187" s="1">
        <v>46211.79824074074</v>
      </c>
      <c r="I17187" t="b">
        <v>0</v>
      </c>
      <c r="J17187" t="b">
        <v>0</v>
      </c>
      <c r="K17187" t="s">
        <v>13</v>
      </c>
      <c r="L17187" t="s">
        <v>60</v>
      </c>
      <c r="M17187">
        <v>115000</v>
      </c>
      <c r="N17187"/>
      <c r="O17187" t="s">
        <v>2610</v>
      </c>
      <c r="P17187" t="s">
        <v>23063</v>
      </c>
    </row>
    <row r="17188" spans="1:16" x14ac:dyDescent="0.25">
      <c r="A17188" t="s">
        <v>0</v>
      </c>
      <c r="B17188" t="s">
        <v>1318</v>
      </c>
      <c r="C17188" t="s">
        <v>202</v>
      </c>
      <c r="D17188" t="s">
        <v>4526</v>
      </c>
      <c r="E17188" t="s">
        <v>59</v>
      </c>
      <c r="F17188" t="b">
        <v>0</v>
      </c>
      <c r="G17188" t="s">
        <v>77</v>
      </c>
      <c r="H17188" s="1">
        <v>46211.835335648153</v>
      </c>
      <c r="I17188" t="b">
        <v>0</v>
      </c>
      <c r="J17188" t="b">
        <v>0</v>
      </c>
      <c r="K17188" t="s">
        <v>41</v>
      </c>
      <c r="L17188" t="s">
        <v>60</v>
      </c>
      <c r="M17188">
        <v>102500</v>
      </c>
      <c r="N17188"/>
      <c r="O17188" t="s">
        <v>155</v>
      </c>
      <c r="P17188" t="s">
        <v>28228</v>
      </c>
    </row>
    <row r="17189" spans="1:16" x14ac:dyDescent="0.25">
      <c r="A17189" t="s">
        <v>0</v>
      </c>
      <c r="B17189" t="s">
        <v>14897</v>
      </c>
      <c r="C17189" t="s">
        <v>81</v>
      </c>
      <c r="D17189" t="s">
        <v>4526</v>
      </c>
      <c r="E17189" t="s">
        <v>88</v>
      </c>
      <c r="F17189" t="b">
        <v>0</v>
      </c>
      <c r="G17189" t="s">
        <v>77</v>
      </c>
      <c r="H17189" s="1">
        <v>46211.835439814808</v>
      </c>
      <c r="I17189" t="b">
        <v>0</v>
      </c>
      <c r="J17189" t="b">
        <v>0</v>
      </c>
      <c r="K17189" t="s">
        <v>41</v>
      </c>
      <c r="L17189" t="s">
        <v>74</v>
      </c>
      <c r="M17189"/>
      <c r="N17189">
        <v>75</v>
      </c>
      <c r="O17189" t="s">
        <v>1513</v>
      </c>
      <c r="P17189" t="s">
        <v>2104</v>
      </c>
    </row>
    <row r="17190" spans="1:16" x14ac:dyDescent="0.25">
      <c r="A17190" t="s">
        <v>3</v>
      </c>
      <c r="B17190" t="s">
        <v>286</v>
      </c>
      <c r="C17190" t="s">
        <v>5849</v>
      </c>
      <c r="D17190" t="s">
        <v>4526</v>
      </c>
      <c r="E17190" t="s">
        <v>59</v>
      </c>
      <c r="F17190" t="b">
        <v>0</v>
      </c>
      <c r="G17190" t="s">
        <v>65</v>
      </c>
      <c r="H17190" s="1">
        <v>46211.8356712963</v>
      </c>
      <c r="I17190" t="b">
        <v>0</v>
      </c>
      <c r="J17190" t="b">
        <v>0</v>
      </c>
      <c r="K17190" t="s">
        <v>41</v>
      </c>
      <c r="L17190" t="s">
        <v>60</v>
      </c>
      <c r="M17190">
        <v>87500</v>
      </c>
      <c r="N17190"/>
      <c r="O17190" t="s">
        <v>5850</v>
      </c>
      <c r="P17190" t="s">
        <v>29837</v>
      </c>
    </row>
    <row r="17191" spans="1:16" x14ac:dyDescent="0.25">
      <c r="A17191" t="s">
        <v>7</v>
      </c>
      <c r="B17191" t="s">
        <v>29838</v>
      </c>
      <c r="C17191" t="s">
        <v>115</v>
      </c>
      <c r="D17191" t="s">
        <v>4526</v>
      </c>
      <c r="E17191" t="s">
        <v>59</v>
      </c>
      <c r="F17191" t="b">
        <v>0</v>
      </c>
      <c r="G17191" t="s">
        <v>65</v>
      </c>
      <c r="H17191" s="1">
        <v>46211.835682870369</v>
      </c>
      <c r="I17191" t="b">
        <v>0</v>
      </c>
      <c r="J17191" t="b">
        <v>0</v>
      </c>
      <c r="K17191" t="s">
        <v>41</v>
      </c>
      <c r="L17191" t="s">
        <v>60</v>
      </c>
      <c r="M17191">
        <v>85000</v>
      </c>
      <c r="N17191"/>
      <c r="O17191" t="s">
        <v>29258</v>
      </c>
      <c r="P17191" t="s">
        <v>29839</v>
      </c>
    </row>
    <row r="17192" spans="1:16" x14ac:dyDescent="0.25">
      <c r="A17192" t="s">
        <v>2</v>
      </c>
      <c r="B17192" t="s">
        <v>29840</v>
      </c>
      <c r="C17192" t="s">
        <v>76</v>
      </c>
      <c r="D17192" t="s">
        <v>4346</v>
      </c>
      <c r="E17192" t="s">
        <v>59</v>
      </c>
      <c r="F17192" t="b">
        <v>1</v>
      </c>
      <c r="G17192" t="s">
        <v>41</v>
      </c>
      <c r="H17192" s="1">
        <v>46211.839131944442</v>
      </c>
      <c r="I17192" t="b">
        <v>0</v>
      </c>
      <c r="J17192" t="b">
        <v>1</v>
      </c>
      <c r="K17192" t="s">
        <v>41</v>
      </c>
      <c r="L17192" t="s">
        <v>60</v>
      </c>
      <c r="M17192">
        <v>140000</v>
      </c>
      <c r="N17192"/>
      <c r="O17192" t="s">
        <v>1428</v>
      </c>
      <c r="P17192" t="s">
        <v>29841</v>
      </c>
    </row>
    <row r="17193" spans="1:16" x14ac:dyDescent="0.25">
      <c r="A17193" t="s">
        <v>5</v>
      </c>
      <c r="B17193" t="s">
        <v>5</v>
      </c>
      <c r="C17193" t="s">
        <v>5849</v>
      </c>
      <c r="D17193" t="s">
        <v>4526</v>
      </c>
      <c r="E17193" t="s">
        <v>59</v>
      </c>
      <c r="F17193" t="b">
        <v>0</v>
      </c>
      <c r="G17193" t="s">
        <v>65</v>
      </c>
      <c r="H17193" s="1">
        <v>46211.83935185185</v>
      </c>
      <c r="I17193" t="b">
        <v>0</v>
      </c>
      <c r="J17193" t="b">
        <v>0</v>
      </c>
      <c r="K17193" t="s">
        <v>41</v>
      </c>
      <c r="L17193" t="s">
        <v>60</v>
      </c>
      <c r="M17193">
        <v>137500</v>
      </c>
      <c r="N17193"/>
      <c r="O17193" t="s">
        <v>5850</v>
      </c>
      <c r="P17193" t="s">
        <v>5851</v>
      </c>
    </row>
    <row r="17194" spans="1:16" x14ac:dyDescent="0.25">
      <c r="A17194" t="s">
        <v>0</v>
      </c>
      <c r="B17194" t="s">
        <v>0</v>
      </c>
      <c r="C17194" t="s">
        <v>3853</v>
      </c>
      <c r="D17194" t="s">
        <v>4346</v>
      </c>
      <c r="E17194" t="s">
        <v>59</v>
      </c>
      <c r="F17194" t="b">
        <v>0</v>
      </c>
      <c r="G17194" t="s">
        <v>77</v>
      </c>
      <c r="H17194" s="1">
        <v>46211.877002314817</v>
      </c>
      <c r="I17194" t="b">
        <v>0</v>
      </c>
      <c r="J17194" t="b">
        <v>1</v>
      </c>
      <c r="K17194" t="s">
        <v>41</v>
      </c>
      <c r="L17194" t="s">
        <v>60</v>
      </c>
      <c r="M17194">
        <v>82000</v>
      </c>
      <c r="N17194"/>
      <c r="O17194" t="s">
        <v>10948</v>
      </c>
      <c r="P17194" t="s">
        <v>10949</v>
      </c>
    </row>
    <row r="17195" spans="1:16" x14ac:dyDescent="0.25">
      <c r="A17195" t="s">
        <v>3</v>
      </c>
      <c r="B17195" t="s">
        <v>4138</v>
      </c>
      <c r="C17195" t="s">
        <v>41</v>
      </c>
      <c r="D17195" t="s">
        <v>4526</v>
      </c>
      <c r="E17195" t="s">
        <v>59</v>
      </c>
      <c r="F17195" t="b">
        <v>0</v>
      </c>
      <c r="G17195" t="s">
        <v>41</v>
      </c>
      <c r="H17195" s="1">
        <v>46211.879027777781</v>
      </c>
      <c r="I17195" t="b">
        <v>0</v>
      </c>
      <c r="J17195" t="b">
        <v>0</v>
      </c>
      <c r="K17195" t="s">
        <v>41</v>
      </c>
      <c r="L17195" t="s">
        <v>60</v>
      </c>
      <c r="M17195">
        <v>70000</v>
      </c>
      <c r="N17195"/>
      <c r="O17195" t="s">
        <v>2307</v>
      </c>
      <c r="P17195" t="s">
        <v>29842</v>
      </c>
    </row>
    <row r="17196" spans="1:16" x14ac:dyDescent="0.25">
      <c r="A17196" t="s">
        <v>2</v>
      </c>
      <c r="B17196" t="s">
        <v>29843</v>
      </c>
      <c r="C17196" t="s">
        <v>382</v>
      </c>
      <c r="D17196" t="s">
        <v>4526</v>
      </c>
      <c r="E17196" t="s">
        <v>59</v>
      </c>
      <c r="F17196" t="b">
        <v>0</v>
      </c>
      <c r="G17196" t="s">
        <v>77</v>
      </c>
      <c r="H17196" s="1">
        <v>46211.879120370373</v>
      </c>
      <c r="I17196" t="b">
        <v>0</v>
      </c>
      <c r="J17196" t="b">
        <v>1</v>
      </c>
      <c r="K17196" t="s">
        <v>41</v>
      </c>
      <c r="L17196" t="s">
        <v>60</v>
      </c>
      <c r="M17196">
        <v>77500</v>
      </c>
      <c r="N17196"/>
      <c r="O17196" t="s">
        <v>383</v>
      </c>
      <c r="P17196" t="s">
        <v>16264</v>
      </c>
    </row>
    <row r="17197" spans="1:16" x14ac:dyDescent="0.25">
      <c r="A17197" t="s">
        <v>1</v>
      </c>
      <c r="B17197" t="s">
        <v>29844</v>
      </c>
      <c r="C17197" t="s">
        <v>76</v>
      </c>
      <c r="D17197" t="s">
        <v>4526</v>
      </c>
      <c r="E17197" t="s">
        <v>88</v>
      </c>
      <c r="F17197" t="b">
        <v>1</v>
      </c>
      <c r="G17197" t="s">
        <v>41</v>
      </c>
      <c r="H17197" s="1">
        <v>46211.880810185183</v>
      </c>
      <c r="I17197" t="b">
        <v>1</v>
      </c>
      <c r="J17197" t="b">
        <v>0</v>
      </c>
      <c r="K17197" t="s">
        <v>41</v>
      </c>
      <c r="L17197" t="s">
        <v>60</v>
      </c>
      <c r="M17197">
        <v>213000</v>
      </c>
      <c r="N17197"/>
      <c r="O17197" t="s">
        <v>29845</v>
      </c>
      <c r="P17197" t="s">
        <v>29846</v>
      </c>
    </row>
    <row r="17198" spans="1:16" x14ac:dyDescent="0.25">
      <c r="A17198" t="s">
        <v>2</v>
      </c>
      <c r="B17198" t="s">
        <v>29847</v>
      </c>
      <c r="C17198" t="s">
        <v>41</v>
      </c>
      <c r="D17198" t="s">
        <v>14154</v>
      </c>
      <c r="E17198" t="s">
        <v>59</v>
      </c>
      <c r="F17198" t="b">
        <v>0</v>
      </c>
      <c r="G17198" t="s">
        <v>41</v>
      </c>
      <c r="H17198" s="1">
        <v>46211.880810185183</v>
      </c>
      <c r="I17198" t="b">
        <v>0</v>
      </c>
      <c r="J17198" t="b">
        <v>0</v>
      </c>
      <c r="K17198" t="s">
        <v>41</v>
      </c>
      <c r="L17198" t="s">
        <v>60</v>
      </c>
      <c r="M17198">
        <v>67000</v>
      </c>
      <c r="N17198"/>
      <c r="O17198" t="s">
        <v>1989</v>
      </c>
    </row>
    <row r="17199" spans="1:16" x14ac:dyDescent="0.25">
      <c r="A17199" t="s">
        <v>1</v>
      </c>
      <c r="B17199" t="s">
        <v>29848</v>
      </c>
      <c r="C17199" t="s">
        <v>887</v>
      </c>
      <c r="D17199" t="s">
        <v>4526</v>
      </c>
      <c r="E17199" t="s">
        <v>88</v>
      </c>
      <c r="F17199" t="b">
        <v>0</v>
      </c>
      <c r="G17199" t="s">
        <v>65</v>
      </c>
      <c r="H17199" s="1">
        <v>46211.880925925929</v>
      </c>
      <c r="I17199" t="b">
        <v>0</v>
      </c>
      <c r="J17199" t="b">
        <v>0</v>
      </c>
      <c r="K17199" t="s">
        <v>41</v>
      </c>
      <c r="L17199" t="s">
        <v>74</v>
      </c>
      <c r="M17199"/>
      <c r="N17199">
        <v>52.5</v>
      </c>
      <c r="O17199" t="s">
        <v>23101</v>
      </c>
      <c r="P17199" t="s">
        <v>26932</v>
      </c>
    </row>
    <row r="17200" spans="1:16" x14ac:dyDescent="0.25">
      <c r="A17200" t="s">
        <v>1</v>
      </c>
      <c r="B17200" t="s">
        <v>1</v>
      </c>
      <c r="C17200" t="s">
        <v>2506</v>
      </c>
      <c r="D17200" t="s">
        <v>4526</v>
      </c>
      <c r="E17200" t="s">
        <v>59</v>
      </c>
      <c r="F17200" t="b">
        <v>0</v>
      </c>
      <c r="G17200" t="s">
        <v>89</v>
      </c>
      <c r="H17200" s="1">
        <v>46211.881018518521</v>
      </c>
      <c r="I17200" t="b">
        <v>0</v>
      </c>
      <c r="J17200" t="b">
        <v>0</v>
      </c>
      <c r="K17200" t="s">
        <v>41</v>
      </c>
      <c r="L17200" t="s">
        <v>60</v>
      </c>
      <c r="M17200">
        <v>127500</v>
      </c>
      <c r="N17200"/>
      <c r="O17200" t="s">
        <v>105</v>
      </c>
      <c r="P17200" t="s">
        <v>29849</v>
      </c>
    </row>
    <row r="17201" spans="1:16" x14ac:dyDescent="0.25">
      <c r="A17201" t="s">
        <v>1</v>
      </c>
      <c r="B17201" t="s">
        <v>1168</v>
      </c>
      <c r="C17201" t="s">
        <v>22823</v>
      </c>
      <c r="D17201" t="s">
        <v>5018</v>
      </c>
      <c r="E17201" t="s">
        <v>59</v>
      </c>
      <c r="F17201" t="b">
        <v>0</v>
      </c>
      <c r="G17201" t="s">
        <v>40</v>
      </c>
      <c r="H17201" s="1">
        <v>46211.883171296293</v>
      </c>
      <c r="I17201" t="b">
        <v>0</v>
      </c>
      <c r="J17201" t="b">
        <v>0</v>
      </c>
      <c r="K17201" t="s">
        <v>40</v>
      </c>
      <c r="L17201" t="s">
        <v>60</v>
      </c>
      <c r="M17201">
        <v>70000</v>
      </c>
      <c r="N17201"/>
      <c r="O17201" t="s">
        <v>10487</v>
      </c>
      <c r="P17201" t="s">
        <v>29850</v>
      </c>
    </row>
    <row r="17202" spans="1:16" x14ac:dyDescent="0.25">
      <c r="A17202" t="s">
        <v>0</v>
      </c>
      <c r="B17202" t="s">
        <v>228</v>
      </c>
      <c r="C17202" t="s">
        <v>472</v>
      </c>
      <c r="D17202" t="s">
        <v>4526</v>
      </c>
      <c r="E17202" t="s">
        <v>88</v>
      </c>
      <c r="F17202" t="b">
        <v>0</v>
      </c>
      <c r="G17202" t="s">
        <v>65</v>
      </c>
      <c r="H17202" s="1">
        <v>46211.919016203698</v>
      </c>
      <c r="I17202" t="b">
        <v>1</v>
      </c>
      <c r="J17202" t="b">
        <v>0</v>
      </c>
      <c r="K17202" t="s">
        <v>41</v>
      </c>
      <c r="L17202" t="s">
        <v>74</v>
      </c>
      <c r="M17202"/>
      <c r="N17202">
        <v>50</v>
      </c>
      <c r="O17202" t="s">
        <v>29851</v>
      </c>
      <c r="P17202" t="s">
        <v>1329</v>
      </c>
    </row>
    <row r="17203" spans="1:16" x14ac:dyDescent="0.25">
      <c r="A17203" t="s">
        <v>5</v>
      </c>
      <c r="B17203" t="s">
        <v>3624</v>
      </c>
      <c r="C17203" t="s">
        <v>2385</v>
      </c>
      <c r="D17203" t="s">
        <v>2360</v>
      </c>
      <c r="E17203" t="s">
        <v>59</v>
      </c>
      <c r="F17203" t="b">
        <v>0</v>
      </c>
      <c r="G17203" t="s">
        <v>65</v>
      </c>
      <c r="H17203" s="1">
        <v>46211.91914351852</v>
      </c>
      <c r="I17203" t="b">
        <v>0</v>
      </c>
      <c r="J17203" t="b">
        <v>1</v>
      </c>
      <c r="K17203" t="s">
        <v>41</v>
      </c>
      <c r="L17203" t="s">
        <v>60</v>
      </c>
      <c r="M17203">
        <v>106000</v>
      </c>
      <c r="N17203"/>
      <c r="O17203" t="s">
        <v>1155</v>
      </c>
      <c r="P17203" t="s">
        <v>29852</v>
      </c>
    </row>
    <row r="17204" spans="1:16" x14ac:dyDescent="0.25">
      <c r="A17204" t="s">
        <v>5</v>
      </c>
      <c r="B17204" t="s">
        <v>29853</v>
      </c>
      <c r="C17204" t="s">
        <v>285</v>
      </c>
      <c r="D17204" t="s">
        <v>111</v>
      </c>
      <c r="E17204" t="s">
        <v>88</v>
      </c>
      <c r="F17204" t="b">
        <v>0</v>
      </c>
      <c r="G17204" t="s">
        <v>68</v>
      </c>
      <c r="H17204" s="1">
        <v>46211.922592592593</v>
      </c>
      <c r="I17204" t="b">
        <v>1</v>
      </c>
      <c r="J17204" t="b">
        <v>1</v>
      </c>
      <c r="K17204" t="s">
        <v>41</v>
      </c>
      <c r="L17204" t="s">
        <v>74</v>
      </c>
      <c r="M17204"/>
      <c r="N17204">
        <v>55</v>
      </c>
      <c r="O17204" t="s">
        <v>111</v>
      </c>
      <c r="P17204" t="s">
        <v>29854</v>
      </c>
    </row>
    <row r="17205" spans="1:16" x14ac:dyDescent="0.25">
      <c r="A17205" t="s">
        <v>1</v>
      </c>
      <c r="B17205" t="s">
        <v>29855</v>
      </c>
      <c r="C17205" t="s">
        <v>695</v>
      </c>
      <c r="D17205" t="s">
        <v>4526</v>
      </c>
      <c r="E17205" t="s">
        <v>59</v>
      </c>
      <c r="F17205" t="b">
        <v>0</v>
      </c>
      <c r="G17205" t="s">
        <v>77</v>
      </c>
      <c r="H17205" s="1">
        <v>46211.922685185193</v>
      </c>
      <c r="I17205" t="b">
        <v>0</v>
      </c>
      <c r="J17205" t="b">
        <v>1</v>
      </c>
      <c r="K17205" t="s">
        <v>41</v>
      </c>
      <c r="L17205" t="s">
        <v>74</v>
      </c>
      <c r="M17205"/>
      <c r="N17205">
        <v>36.5</v>
      </c>
      <c r="O17205" t="s">
        <v>403</v>
      </c>
      <c r="P17205" t="s">
        <v>29856</v>
      </c>
    </row>
    <row r="17206" spans="1:16" x14ac:dyDescent="0.25">
      <c r="A17206" t="s">
        <v>0</v>
      </c>
      <c r="B17206" t="s">
        <v>29857</v>
      </c>
      <c r="C17206" t="s">
        <v>76</v>
      </c>
      <c r="D17206" t="s">
        <v>4526</v>
      </c>
      <c r="E17206" t="s">
        <v>59</v>
      </c>
      <c r="F17206" t="b">
        <v>1</v>
      </c>
      <c r="G17206" t="s">
        <v>13</v>
      </c>
      <c r="H17206" s="1">
        <v>46211.923263888893</v>
      </c>
      <c r="I17206" t="b">
        <v>1</v>
      </c>
      <c r="J17206" t="b">
        <v>0</v>
      </c>
      <c r="K17206" t="s">
        <v>13</v>
      </c>
      <c r="L17206" t="s">
        <v>60</v>
      </c>
      <c r="M17206">
        <v>117000</v>
      </c>
      <c r="N17206"/>
      <c r="O17206" t="s">
        <v>554</v>
      </c>
      <c r="P17206" t="s">
        <v>666</v>
      </c>
    </row>
    <row r="17207" spans="1:16" x14ac:dyDescent="0.25">
      <c r="A17207" t="s">
        <v>0</v>
      </c>
      <c r="B17207" t="s">
        <v>29858</v>
      </c>
      <c r="C17207" t="s">
        <v>1361</v>
      </c>
      <c r="D17207" t="s">
        <v>4526</v>
      </c>
      <c r="F17207" t="b">
        <v>0</v>
      </c>
      <c r="G17207" t="s">
        <v>77</v>
      </c>
      <c r="H17207" s="1">
        <v>46211.960335648153</v>
      </c>
      <c r="I17207" t="b">
        <v>0</v>
      </c>
      <c r="J17207" t="b">
        <v>1</v>
      </c>
      <c r="K17207" t="s">
        <v>41</v>
      </c>
      <c r="L17207" t="s">
        <v>74</v>
      </c>
      <c r="M17207"/>
      <c r="N17207">
        <v>50</v>
      </c>
      <c r="O17207" t="s">
        <v>1049</v>
      </c>
      <c r="P17207" t="s">
        <v>325</v>
      </c>
    </row>
    <row r="17208" spans="1:16" x14ac:dyDescent="0.25">
      <c r="A17208" t="s">
        <v>0</v>
      </c>
      <c r="B17208" t="s">
        <v>29859</v>
      </c>
      <c r="C17208" t="s">
        <v>984</v>
      </c>
      <c r="D17208" t="s">
        <v>4515</v>
      </c>
      <c r="E17208" t="s">
        <v>59</v>
      </c>
      <c r="F17208" t="b">
        <v>0</v>
      </c>
      <c r="G17208" t="s">
        <v>25</v>
      </c>
      <c r="H17208" s="1">
        <v>46212.003287037027</v>
      </c>
      <c r="I17208" t="b">
        <v>1</v>
      </c>
      <c r="J17208" t="b">
        <v>0</v>
      </c>
      <c r="K17208" t="s">
        <v>25</v>
      </c>
      <c r="L17208" t="s">
        <v>60</v>
      </c>
      <c r="M17208">
        <v>70000</v>
      </c>
      <c r="N17208"/>
      <c r="O17208" t="s">
        <v>480</v>
      </c>
    </row>
    <row r="17209" spans="1:16" x14ac:dyDescent="0.25">
      <c r="A17209" t="s">
        <v>1</v>
      </c>
      <c r="B17209" t="s">
        <v>29860</v>
      </c>
      <c r="C17209" t="s">
        <v>190</v>
      </c>
      <c r="D17209" t="s">
        <v>4756</v>
      </c>
      <c r="E17209" t="s">
        <v>59</v>
      </c>
      <c r="F17209" t="b">
        <v>0</v>
      </c>
      <c r="G17209" t="s">
        <v>73</v>
      </c>
      <c r="H17209" s="1">
        <v>46212.005937499998</v>
      </c>
      <c r="I17209" t="b">
        <v>0</v>
      </c>
      <c r="J17209" t="b">
        <v>1</v>
      </c>
      <c r="K17209" t="s">
        <v>41</v>
      </c>
      <c r="L17209" t="s">
        <v>60</v>
      </c>
      <c r="M17209">
        <v>101920</v>
      </c>
      <c r="N17209"/>
      <c r="O17209" t="s">
        <v>699</v>
      </c>
      <c r="P17209" t="s">
        <v>29861</v>
      </c>
    </row>
    <row r="17210" spans="1:16" x14ac:dyDescent="0.25">
      <c r="A17210" t="s">
        <v>2</v>
      </c>
      <c r="B17210" t="s">
        <v>967</v>
      </c>
      <c r="C17210" t="s">
        <v>20555</v>
      </c>
      <c r="D17210" t="s">
        <v>4756</v>
      </c>
      <c r="E17210" t="s">
        <v>59</v>
      </c>
      <c r="F17210" t="b">
        <v>0</v>
      </c>
      <c r="G17210" t="s">
        <v>65</v>
      </c>
      <c r="H17210" s="1">
        <v>46212.129212962973</v>
      </c>
      <c r="I17210" t="b">
        <v>0</v>
      </c>
      <c r="J17210" t="b">
        <v>1</v>
      </c>
      <c r="K17210" t="s">
        <v>41</v>
      </c>
      <c r="L17210" t="s">
        <v>60</v>
      </c>
      <c r="M17210">
        <v>171000</v>
      </c>
      <c r="N17210"/>
      <c r="O17210" t="s">
        <v>4119</v>
      </c>
    </row>
    <row r="17211" spans="1:16" x14ac:dyDescent="0.25">
      <c r="A17211" t="s">
        <v>1</v>
      </c>
      <c r="B17211" t="s">
        <v>210</v>
      </c>
      <c r="C17211" t="s">
        <v>227</v>
      </c>
      <c r="D17211" t="s">
        <v>4526</v>
      </c>
      <c r="E17211" t="s">
        <v>88</v>
      </c>
      <c r="F17211" t="b">
        <v>0</v>
      </c>
      <c r="G17211" t="s">
        <v>65</v>
      </c>
      <c r="H17211" s="1">
        <v>46212.13113425926</v>
      </c>
      <c r="I17211" t="b">
        <v>1</v>
      </c>
      <c r="J17211" t="b">
        <v>0</v>
      </c>
      <c r="K17211" t="s">
        <v>41</v>
      </c>
      <c r="L17211" t="s">
        <v>74</v>
      </c>
      <c r="M17211"/>
      <c r="N17211">
        <v>82.5</v>
      </c>
      <c r="O17211" t="s">
        <v>29862</v>
      </c>
      <c r="P17211" t="s">
        <v>29863</v>
      </c>
    </row>
    <row r="17212" spans="1:16" x14ac:dyDescent="0.25">
      <c r="A17212" t="s">
        <v>0</v>
      </c>
      <c r="B17212" t="s">
        <v>29864</v>
      </c>
      <c r="C17212" t="s">
        <v>502</v>
      </c>
      <c r="D17212" t="s">
        <v>4756</v>
      </c>
      <c r="E17212" t="s">
        <v>59</v>
      </c>
      <c r="F17212" t="b">
        <v>0</v>
      </c>
      <c r="G17212" t="s">
        <v>77</v>
      </c>
      <c r="H17212" s="1">
        <v>46212.168668981481</v>
      </c>
      <c r="I17212" t="b">
        <v>0</v>
      </c>
      <c r="J17212" t="b">
        <v>1</v>
      </c>
      <c r="K17212" t="s">
        <v>41</v>
      </c>
      <c r="L17212" t="s">
        <v>60</v>
      </c>
      <c r="M17212">
        <v>117580</v>
      </c>
      <c r="N17212"/>
      <c r="O17212" t="s">
        <v>4463</v>
      </c>
      <c r="P17212" t="s">
        <v>29865</v>
      </c>
    </row>
    <row r="17213" spans="1:16" x14ac:dyDescent="0.25">
      <c r="A17213" t="s">
        <v>7</v>
      </c>
      <c r="B17213" t="s">
        <v>29866</v>
      </c>
      <c r="C17213" t="s">
        <v>502</v>
      </c>
      <c r="D17213" t="s">
        <v>4756</v>
      </c>
      <c r="E17213" t="s">
        <v>59</v>
      </c>
      <c r="F17213" t="b">
        <v>0</v>
      </c>
      <c r="G17213" t="s">
        <v>77</v>
      </c>
      <c r="H17213" s="1">
        <v>46212.209560185183</v>
      </c>
      <c r="I17213" t="b">
        <v>0</v>
      </c>
      <c r="J17213" t="b">
        <v>1</v>
      </c>
      <c r="K17213" t="s">
        <v>41</v>
      </c>
      <c r="L17213" t="s">
        <v>60</v>
      </c>
      <c r="M17213">
        <v>135500</v>
      </c>
      <c r="N17213"/>
      <c r="O17213" t="s">
        <v>4463</v>
      </c>
      <c r="P17213" t="s">
        <v>29865</v>
      </c>
    </row>
    <row r="17214" spans="1:16" x14ac:dyDescent="0.25">
      <c r="A17214" t="s">
        <v>3</v>
      </c>
      <c r="B17214" t="s">
        <v>29867</v>
      </c>
      <c r="C17214" t="s">
        <v>162</v>
      </c>
      <c r="D17214" t="s">
        <v>4526</v>
      </c>
      <c r="E17214" t="s">
        <v>88</v>
      </c>
      <c r="F17214" t="b">
        <v>0</v>
      </c>
      <c r="G17214" t="s">
        <v>73</v>
      </c>
      <c r="H17214" s="1">
        <v>46212.251226851848</v>
      </c>
      <c r="I17214" t="b">
        <v>1</v>
      </c>
      <c r="J17214" t="b">
        <v>1</v>
      </c>
      <c r="K17214" t="s">
        <v>41</v>
      </c>
      <c r="L17214" t="s">
        <v>74</v>
      </c>
      <c r="M17214"/>
      <c r="N17214">
        <v>45</v>
      </c>
      <c r="O17214" t="s">
        <v>738</v>
      </c>
      <c r="P17214" t="s">
        <v>146</v>
      </c>
    </row>
    <row r="17215" spans="1:16" x14ac:dyDescent="0.25">
      <c r="A17215" t="s">
        <v>7</v>
      </c>
      <c r="B17215" t="s">
        <v>29868</v>
      </c>
      <c r="C17215" t="s">
        <v>240</v>
      </c>
      <c r="D17215" t="s">
        <v>367</v>
      </c>
      <c r="E17215" t="s">
        <v>59</v>
      </c>
      <c r="F17215" t="b">
        <v>0</v>
      </c>
      <c r="G17215" t="s">
        <v>65</v>
      </c>
      <c r="H17215" s="1">
        <v>46212.251250000001</v>
      </c>
      <c r="I17215" t="b">
        <v>0</v>
      </c>
      <c r="J17215" t="b">
        <v>1</v>
      </c>
      <c r="K17215" t="s">
        <v>41</v>
      </c>
      <c r="L17215" t="s">
        <v>60</v>
      </c>
      <c r="M17215">
        <v>121000</v>
      </c>
      <c r="N17215"/>
      <c r="O17215" t="s">
        <v>20613</v>
      </c>
      <c r="P17215" t="s">
        <v>29869</v>
      </c>
    </row>
    <row r="17216" spans="1:16" x14ac:dyDescent="0.25">
      <c r="A17216" t="s">
        <v>3</v>
      </c>
      <c r="B17216" t="s">
        <v>29870</v>
      </c>
      <c r="C17216" t="s">
        <v>17991</v>
      </c>
      <c r="D17216" t="s">
        <v>2360</v>
      </c>
      <c r="E17216" t="s">
        <v>59</v>
      </c>
      <c r="F17216" t="b">
        <v>0</v>
      </c>
      <c r="G17216" t="s">
        <v>73</v>
      </c>
      <c r="H17216" s="1">
        <v>46212.251261574071</v>
      </c>
      <c r="I17216" t="b">
        <v>0</v>
      </c>
      <c r="J17216" t="b">
        <v>1</v>
      </c>
      <c r="K17216" t="s">
        <v>41</v>
      </c>
      <c r="L17216" t="s">
        <v>60</v>
      </c>
      <c r="M17216">
        <v>111459.995</v>
      </c>
      <c r="N17216"/>
      <c r="O17216" t="s">
        <v>5244</v>
      </c>
      <c r="P17216" t="s">
        <v>3366</v>
      </c>
    </row>
    <row r="17217" spans="1:16" x14ac:dyDescent="0.25">
      <c r="A17217" t="s">
        <v>2</v>
      </c>
      <c r="B17217" t="s">
        <v>29871</v>
      </c>
      <c r="C17217" t="s">
        <v>751</v>
      </c>
      <c r="D17217" t="s">
        <v>5440</v>
      </c>
      <c r="E17217" t="s">
        <v>59</v>
      </c>
      <c r="F17217" t="b">
        <v>0</v>
      </c>
      <c r="G17217" t="s">
        <v>68</v>
      </c>
      <c r="H17217" s="1">
        <v>46212.252662037034</v>
      </c>
      <c r="I17217" t="b">
        <v>0</v>
      </c>
      <c r="J17217" t="b">
        <v>0</v>
      </c>
      <c r="K17217" t="s">
        <v>41</v>
      </c>
      <c r="L17217" t="s">
        <v>60</v>
      </c>
      <c r="M17217">
        <v>74678</v>
      </c>
      <c r="N17217"/>
      <c r="O17217" t="s">
        <v>28991</v>
      </c>
      <c r="P17217" t="s">
        <v>283</v>
      </c>
    </row>
    <row r="17218" spans="1:16" x14ac:dyDescent="0.25">
      <c r="A17218" t="s">
        <v>1</v>
      </c>
      <c r="B17218" t="s">
        <v>1003</v>
      </c>
      <c r="C17218" t="s">
        <v>1371</v>
      </c>
      <c r="D17218" t="s">
        <v>2360</v>
      </c>
      <c r="E17218" t="s">
        <v>59</v>
      </c>
      <c r="F17218" t="b">
        <v>0</v>
      </c>
      <c r="G17218" t="s">
        <v>77</v>
      </c>
      <c r="H17218" s="1">
        <v>46212.254317129627</v>
      </c>
      <c r="I17218" t="b">
        <v>0</v>
      </c>
      <c r="J17218" t="b">
        <v>1</v>
      </c>
      <c r="K17218" t="s">
        <v>41</v>
      </c>
      <c r="L17218" t="s">
        <v>60</v>
      </c>
      <c r="M17218">
        <v>175500</v>
      </c>
      <c r="N17218"/>
      <c r="O17218" t="s">
        <v>424</v>
      </c>
      <c r="P17218" t="s">
        <v>29872</v>
      </c>
    </row>
    <row r="17219" spans="1:16" x14ac:dyDescent="0.25">
      <c r="A17219" t="s">
        <v>1</v>
      </c>
      <c r="B17219" t="s">
        <v>18434</v>
      </c>
      <c r="C17219" t="s">
        <v>942</v>
      </c>
      <c r="D17219" t="s">
        <v>4526</v>
      </c>
      <c r="E17219" t="s">
        <v>59</v>
      </c>
      <c r="F17219" t="b">
        <v>0</v>
      </c>
      <c r="G17219" t="s">
        <v>19</v>
      </c>
      <c r="H17219" s="1">
        <v>46212.255150462966</v>
      </c>
      <c r="I17219" t="b">
        <v>0</v>
      </c>
      <c r="J17219" t="b">
        <v>0</v>
      </c>
      <c r="K17219" t="s">
        <v>19</v>
      </c>
      <c r="L17219" t="s">
        <v>60</v>
      </c>
      <c r="M17219">
        <v>1000000</v>
      </c>
      <c r="N17219"/>
      <c r="O17219" t="s">
        <v>7059</v>
      </c>
      <c r="P17219" t="s">
        <v>29873</v>
      </c>
    </row>
    <row r="17220" spans="1:16" x14ac:dyDescent="0.25">
      <c r="A17220" t="s">
        <v>7</v>
      </c>
      <c r="B17220" t="s">
        <v>29874</v>
      </c>
      <c r="C17220" t="s">
        <v>22351</v>
      </c>
      <c r="D17220" t="s">
        <v>5018</v>
      </c>
      <c r="E17220" t="s">
        <v>59</v>
      </c>
      <c r="F17220" t="b">
        <v>0</v>
      </c>
      <c r="G17220" t="s">
        <v>40</v>
      </c>
      <c r="H17220" s="1">
        <v>46212.294224537043</v>
      </c>
      <c r="I17220" t="b">
        <v>1</v>
      </c>
      <c r="J17220" t="b">
        <v>0</v>
      </c>
      <c r="K17220" t="s">
        <v>40</v>
      </c>
      <c r="L17220" t="s">
        <v>60</v>
      </c>
      <c r="M17220">
        <v>85500</v>
      </c>
      <c r="N17220"/>
      <c r="O17220" t="s">
        <v>29875</v>
      </c>
      <c r="P17220" t="s">
        <v>29876</v>
      </c>
    </row>
    <row r="17221" spans="1:16" x14ac:dyDescent="0.25">
      <c r="A17221" t="s">
        <v>2</v>
      </c>
      <c r="B17221" t="s">
        <v>1975</v>
      </c>
      <c r="C17221" t="s">
        <v>7144</v>
      </c>
      <c r="D17221" t="s">
        <v>4526</v>
      </c>
      <c r="E17221" t="s">
        <v>59</v>
      </c>
      <c r="F17221" t="b">
        <v>0</v>
      </c>
      <c r="G17221" t="s">
        <v>40</v>
      </c>
      <c r="H17221" s="1">
        <v>46212.294236111113</v>
      </c>
      <c r="I17221" t="b">
        <v>1</v>
      </c>
      <c r="J17221" t="b">
        <v>0</v>
      </c>
      <c r="K17221" t="s">
        <v>40</v>
      </c>
      <c r="L17221" t="s">
        <v>60</v>
      </c>
      <c r="M17221">
        <v>41000</v>
      </c>
      <c r="N17221"/>
      <c r="O17221" t="s">
        <v>29877</v>
      </c>
      <c r="P17221" t="s">
        <v>29878</v>
      </c>
    </row>
    <row r="17222" spans="1:16" x14ac:dyDescent="0.25">
      <c r="A17222" t="s">
        <v>5</v>
      </c>
      <c r="B17222" t="s">
        <v>5</v>
      </c>
      <c r="C17222" t="s">
        <v>91</v>
      </c>
      <c r="D17222" t="s">
        <v>6234</v>
      </c>
      <c r="E17222" t="s">
        <v>59</v>
      </c>
      <c r="F17222" t="b">
        <v>0</v>
      </c>
      <c r="G17222" t="s">
        <v>89</v>
      </c>
      <c r="H17222" s="1">
        <v>46212.295937499999</v>
      </c>
      <c r="I17222" t="b">
        <v>0</v>
      </c>
      <c r="J17222" t="b">
        <v>1</v>
      </c>
      <c r="K17222" t="s">
        <v>41</v>
      </c>
      <c r="L17222" t="s">
        <v>60</v>
      </c>
      <c r="M17222">
        <v>195000</v>
      </c>
      <c r="N17222"/>
      <c r="O17222" t="s">
        <v>14559</v>
      </c>
      <c r="P17222" t="s">
        <v>29879</v>
      </c>
    </row>
    <row r="17223" spans="1:16" x14ac:dyDescent="0.25">
      <c r="A17223" t="s">
        <v>5</v>
      </c>
      <c r="B17223" t="s">
        <v>16840</v>
      </c>
      <c r="C17223" t="s">
        <v>489</v>
      </c>
      <c r="D17223" t="s">
        <v>2360</v>
      </c>
      <c r="E17223" t="s">
        <v>59</v>
      </c>
      <c r="F17223" t="b">
        <v>0</v>
      </c>
      <c r="G17223" t="s">
        <v>77</v>
      </c>
      <c r="H17223" s="1">
        <v>46212.295983796299</v>
      </c>
      <c r="I17223" t="b">
        <v>0</v>
      </c>
      <c r="J17223" t="b">
        <v>1</v>
      </c>
      <c r="K17223" t="s">
        <v>41</v>
      </c>
      <c r="L17223" t="s">
        <v>60</v>
      </c>
      <c r="M17223">
        <v>175500</v>
      </c>
      <c r="N17223"/>
      <c r="O17223" t="s">
        <v>3622</v>
      </c>
      <c r="P17223" t="s">
        <v>11933</v>
      </c>
    </row>
    <row r="17224" spans="1:16" x14ac:dyDescent="0.25">
      <c r="A17224" t="s">
        <v>1</v>
      </c>
      <c r="B17224" t="s">
        <v>29880</v>
      </c>
      <c r="C17224" t="s">
        <v>6956</v>
      </c>
      <c r="D17224" t="s">
        <v>5018</v>
      </c>
      <c r="E17224" t="s">
        <v>59</v>
      </c>
      <c r="F17224" t="b">
        <v>0</v>
      </c>
      <c r="G17224" t="s">
        <v>40</v>
      </c>
      <c r="H17224" s="1">
        <v>46212.297719907408</v>
      </c>
      <c r="I17224" t="b">
        <v>1</v>
      </c>
      <c r="J17224" t="b">
        <v>0</v>
      </c>
      <c r="K17224" t="s">
        <v>40</v>
      </c>
      <c r="L17224" t="s">
        <v>60</v>
      </c>
      <c r="M17224">
        <v>47500</v>
      </c>
      <c r="N17224"/>
      <c r="O17224" t="s">
        <v>21379</v>
      </c>
      <c r="P17224" t="s">
        <v>29881</v>
      </c>
    </row>
    <row r="17225" spans="1:16" x14ac:dyDescent="0.25">
      <c r="A17225" t="s">
        <v>7</v>
      </c>
      <c r="B17225" t="s">
        <v>18946</v>
      </c>
      <c r="C17225" t="s">
        <v>112</v>
      </c>
      <c r="D17225" t="s">
        <v>16554</v>
      </c>
      <c r="E17225" t="s">
        <v>59</v>
      </c>
      <c r="F17225" t="b">
        <v>0</v>
      </c>
      <c r="G17225" t="s">
        <v>65</v>
      </c>
      <c r="H17225" s="1">
        <v>46212.334560185183</v>
      </c>
      <c r="I17225" t="b">
        <v>0</v>
      </c>
      <c r="J17225" t="b">
        <v>1</v>
      </c>
      <c r="K17225" t="s">
        <v>41</v>
      </c>
      <c r="L17225" t="s">
        <v>60</v>
      </c>
      <c r="M17225">
        <v>184000</v>
      </c>
      <c r="N17225"/>
      <c r="O17225" t="s">
        <v>29882</v>
      </c>
      <c r="P17225" t="s">
        <v>1565</v>
      </c>
    </row>
    <row r="17226" spans="1:16" x14ac:dyDescent="0.25">
      <c r="A17226" t="s">
        <v>2</v>
      </c>
      <c r="B17226" t="s">
        <v>2</v>
      </c>
      <c r="C17226" t="s">
        <v>1614</v>
      </c>
      <c r="D17226" t="s">
        <v>4526</v>
      </c>
      <c r="E17226" t="s">
        <v>59</v>
      </c>
      <c r="F17226" t="b">
        <v>0</v>
      </c>
      <c r="G17226" t="s">
        <v>89</v>
      </c>
      <c r="H17226" s="1">
        <v>46212.334560185183</v>
      </c>
      <c r="I17226" t="b">
        <v>0</v>
      </c>
      <c r="J17226" t="b">
        <v>0</v>
      </c>
      <c r="K17226" t="s">
        <v>41</v>
      </c>
      <c r="L17226" t="s">
        <v>60</v>
      </c>
      <c r="M17226">
        <v>122275</v>
      </c>
      <c r="N17226"/>
      <c r="O17226" t="s">
        <v>5786</v>
      </c>
      <c r="P17226" t="s">
        <v>310</v>
      </c>
    </row>
    <row r="17227" spans="1:16" x14ac:dyDescent="0.25">
      <c r="A17227" t="s">
        <v>6</v>
      </c>
      <c r="B17227" t="s">
        <v>24768</v>
      </c>
      <c r="C17227" t="s">
        <v>162</v>
      </c>
      <c r="D17227" t="s">
        <v>4526</v>
      </c>
      <c r="E17227" t="s">
        <v>59</v>
      </c>
      <c r="F17227" t="b">
        <v>0</v>
      </c>
      <c r="G17227" t="s">
        <v>73</v>
      </c>
      <c r="H17227" s="1">
        <v>46212.377696759257</v>
      </c>
      <c r="I17227" t="b">
        <v>0</v>
      </c>
      <c r="J17227" t="b">
        <v>0</v>
      </c>
      <c r="K17227" t="s">
        <v>41</v>
      </c>
      <c r="L17227" t="s">
        <v>60</v>
      </c>
      <c r="M17227">
        <v>114400</v>
      </c>
      <c r="N17227"/>
      <c r="O17227" t="s">
        <v>759</v>
      </c>
      <c r="P17227" t="s">
        <v>24769</v>
      </c>
    </row>
    <row r="17228" spans="1:16" x14ac:dyDescent="0.25">
      <c r="A17228" t="s">
        <v>1</v>
      </c>
      <c r="B17228" t="s">
        <v>2520</v>
      </c>
      <c r="C17228" t="s">
        <v>16518</v>
      </c>
      <c r="D17228" t="s">
        <v>4550</v>
      </c>
      <c r="E17228" t="s">
        <v>59</v>
      </c>
      <c r="F17228" t="b">
        <v>0</v>
      </c>
      <c r="G17228" t="s">
        <v>13</v>
      </c>
      <c r="H17228" s="1">
        <v>46212.379849537043</v>
      </c>
      <c r="I17228" t="b">
        <v>0</v>
      </c>
      <c r="J17228" t="b">
        <v>0</v>
      </c>
      <c r="K17228" t="s">
        <v>13</v>
      </c>
      <c r="L17228" t="s">
        <v>60</v>
      </c>
      <c r="M17228">
        <v>260000</v>
      </c>
      <c r="N17228"/>
      <c r="O17228" t="s">
        <v>4388</v>
      </c>
      <c r="P17228" t="s">
        <v>29883</v>
      </c>
    </row>
    <row r="17229" spans="1:16" x14ac:dyDescent="0.25">
      <c r="A17229" t="s">
        <v>0</v>
      </c>
      <c r="B17229" t="s">
        <v>1805</v>
      </c>
      <c r="C17229" t="s">
        <v>172</v>
      </c>
      <c r="D17229" t="s">
        <v>4526</v>
      </c>
      <c r="E17229" t="s">
        <v>59</v>
      </c>
      <c r="F17229" t="b">
        <v>0</v>
      </c>
      <c r="G17229" t="s">
        <v>68</v>
      </c>
      <c r="H17229" s="1">
        <v>46212.417893518519</v>
      </c>
      <c r="I17229" t="b">
        <v>0</v>
      </c>
      <c r="J17229" t="b">
        <v>0</v>
      </c>
      <c r="K17229" t="s">
        <v>41</v>
      </c>
      <c r="L17229" t="s">
        <v>60</v>
      </c>
      <c r="M17229">
        <v>75000</v>
      </c>
      <c r="N17229"/>
      <c r="O17229" t="s">
        <v>1464</v>
      </c>
      <c r="P17229" t="s">
        <v>29884</v>
      </c>
    </row>
    <row r="17230" spans="1:16" x14ac:dyDescent="0.25">
      <c r="A17230" t="s">
        <v>0</v>
      </c>
      <c r="B17230" t="s">
        <v>29885</v>
      </c>
      <c r="C17230" t="s">
        <v>253</v>
      </c>
      <c r="D17230" t="s">
        <v>4346</v>
      </c>
      <c r="E17230" t="s">
        <v>59</v>
      </c>
      <c r="F17230" t="b">
        <v>0</v>
      </c>
      <c r="G17230" t="s">
        <v>73</v>
      </c>
      <c r="H17230" s="1">
        <v>46212.417893518519</v>
      </c>
      <c r="I17230" t="b">
        <v>1</v>
      </c>
      <c r="J17230" t="b">
        <v>0</v>
      </c>
      <c r="K17230" t="s">
        <v>41</v>
      </c>
      <c r="L17230" t="s">
        <v>60</v>
      </c>
      <c r="M17230">
        <v>60000</v>
      </c>
      <c r="N17230"/>
      <c r="O17230" t="s">
        <v>29886</v>
      </c>
      <c r="P17230" t="s">
        <v>4687</v>
      </c>
    </row>
    <row r="17231" spans="1:16" x14ac:dyDescent="0.25">
      <c r="A17231" t="s">
        <v>6</v>
      </c>
      <c r="B17231" t="s">
        <v>6</v>
      </c>
      <c r="C17231" t="s">
        <v>971</v>
      </c>
      <c r="D17231" t="s">
        <v>4346</v>
      </c>
      <c r="E17231" t="s">
        <v>59</v>
      </c>
      <c r="F17231" t="b">
        <v>0</v>
      </c>
      <c r="G17231" t="s">
        <v>68</v>
      </c>
      <c r="H17231" s="1">
        <v>46212.419328703712</v>
      </c>
      <c r="I17231" t="b">
        <v>0</v>
      </c>
      <c r="J17231" t="b">
        <v>1</v>
      </c>
      <c r="K17231" t="s">
        <v>41</v>
      </c>
      <c r="L17231" t="s">
        <v>60</v>
      </c>
      <c r="M17231">
        <v>143685</v>
      </c>
      <c r="N17231"/>
      <c r="O17231" t="s">
        <v>265</v>
      </c>
      <c r="P17231" t="s">
        <v>29887</v>
      </c>
    </row>
    <row r="17232" spans="1:16" x14ac:dyDescent="0.25">
      <c r="A17232" t="s">
        <v>1</v>
      </c>
      <c r="B17232" t="s">
        <v>29888</v>
      </c>
      <c r="C17232" t="s">
        <v>1156</v>
      </c>
      <c r="D17232" t="s">
        <v>4550</v>
      </c>
      <c r="E17232" t="s">
        <v>59</v>
      </c>
      <c r="F17232" t="b">
        <v>0</v>
      </c>
      <c r="G17232" t="s">
        <v>77</v>
      </c>
      <c r="H17232" s="1">
        <v>46212.420983796299</v>
      </c>
      <c r="I17232" t="b">
        <v>0</v>
      </c>
      <c r="J17232" t="b">
        <v>0</v>
      </c>
      <c r="K17232" t="s">
        <v>41</v>
      </c>
      <c r="L17232" t="s">
        <v>60</v>
      </c>
      <c r="M17232">
        <v>193000</v>
      </c>
      <c r="N17232"/>
      <c r="O17232" t="s">
        <v>29889</v>
      </c>
      <c r="P17232" t="s">
        <v>29890</v>
      </c>
    </row>
    <row r="17233" spans="1:16" x14ac:dyDescent="0.25">
      <c r="A17233" t="s">
        <v>1</v>
      </c>
      <c r="B17233" t="s">
        <v>29891</v>
      </c>
      <c r="C17233" t="s">
        <v>13767</v>
      </c>
      <c r="D17233" t="s">
        <v>4346</v>
      </c>
      <c r="E17233" t="s">
        <v>59</v>
      </c>
      <c r="F17233" t="b">
        <v>0</v>
      </c>
      <c r="G17233" t="s">
        <v>19</v>
      </c>
      <c r="H17233" s="1">
        <v>46212.421782407408</v>
      </c>
      <c r="I17233" t="b">
        <v>1</v>
      </c>
      <c r="J17233" t="b">
        <v>0</v>
      </c>
      <c r="K17233" t="s">
        <v>19</v>
      </c>
      <c r="L17233" t="s">
        <v>60</v>
      </c>
      <c r="M17233">
        <v>755352.95</v>
      </c>
      <c r="N17233"/>
      <c r="O17233" t="s">
        <v>29892</v>
      </c>
      <c r="P17233" t="s">
        <v>29893</v>
      </c>
    </row>
    <row r="17234" spans="1:16" x14ac:dyDescent="0.25">
      <c r="A17234" t="s">
        <v>5</v>
      </c>
      <c r="B17234" t="s">
        <v>5</v>
      </c>
      <c r="C17234" t="s">
        <v>29894</v>
      </c>
      <c r="D17234" t="s">
        <v>6263</v>
      </c>
      <c r="E17234" t="s">
        <v>59</v>
      </c>
      <c r="F17234" t="b">
        <v>0</v>
      </c>
      <c r="G17234" t="s">
        <v>89</v>
      </c>
      <c r="H17234" s="1">
        <v>46212.462604166663</v>
      </c>
      <c r="I17234" t="b">
        <v>1</v>
      </c>
      <c r="J17234" t="b">
        <v>1</v>
      </c>
      <c r="K17234" t="s">
        <v>41</v>
      </c>
      <c r="L17234" t="s">
        <v>60</v>
      </c>
      <c r="M17234">
        <v>148000</v>
      </c>
      <c r="N17234"/>
      <c r="O17234" t="s">
        <v>1172</v>
      </c>
      <c r="P17234" t="s">
        <v>29895</v>
      </c>
    </row>
    <row r="17235" spans="1:16" x14ac:dyDescent="0.25">
      <c r="A17235" t="s">
        <v>1</v>
      </c>
      <c r="B17235" t="s">
        <v>1</v>
      </c>
      <c r="C17235" t="s">
        <v>14474</v>
      </c>
      <c r="D17235" t="s">
        <v>3725</v>
      </c>
      <c r="E17235" t="s">
        <v>59</v>
      </c>
      <c r="F17235" t="b">
        <v>0</v>
      </c>
      <c r="G17235" t="s">
        <v>40</v>
      </c>
      <c r="H17235" s="1">
        <v>46212.46429398148</v>
      </c>
      <c r="I17235" t="b">
        <v>1</v>
      </c>
      <c r="J17235" t="b">
        <v>0</v>
      </c>
      <c r="K17235" t="s">
        <v>40</v>
      </c>
      <c r="L17235" t="s">
        <v>60</v>
      </c>
      <c r="M17235">
        <v>50000</v>
      </c>
      <c r="N17235"/>
      <c r="O17235" t="s">
        <v>3725</v>
      </c>
      <c r="P17235" t="s">
        <v>29896</v>
      </c>
    </row>
    <row r="17236" spans="1:16" x14ac:dyDescent="0.25">
      <c r="A17236" t="s">
        <v>0</v>
      </c>
      <c r="B17236" t="s">
        <v>8049</v>
      </c>
      <c r="C17236" t="s">
        <v>11027</v>
      </c>
      <c r="D17236" t="s">
        <v>4526</v>
      </c>
      <c r="E17236" t="s">
        <v>59</v>
      </c>
      <c r="F17236" t="b">
        <v>0</v>
      </c>
      <c r="G17236" t="s">
        <v>40</v>
      </c>
      <c r="H17236" s="1">
        <v>46212.502557870372</v>
      </c>
      <c r="I17236" t="b">
        <v>1</v>
      </c>
      <c r="J17236" t="b">
        <v>0</v>
      </c>
      <c r="K17236" t="s">
        <v>40</v>
      </c>
      <c r="L17236" t="s">
        <v>60</v>
      </c>
      <c r="M17236">
        <v>35000</v>
      </c>
      <c r="N17236"/>
      <c r="O17236" t="s">
        <v>5530</v>
      </c>
      <c r="P17236" t="s">
        <v>29897</v>
      </c>
    </row>
    <row r="17237" spans="1:16" x14ac:dyDescent="0.25">
      <c r="A17237" t="s">
        <v>2</v>
      </c>
      <c r="B17237" t="s">
        <v>2554</v>
      </c>
      <c r="C17237" t="s">
        <v>142</v>
      </c>
      <c r="D17237" t="s">
        <v>29898</v>
      </c>
      <c r="E17237" t="s">
        <v>59</v>
      </c>
      <c r="F17237" t="b">
        <v>0</v>
      </c>
      <c r="G17237" t="s">
        <v>65</v>
      </c>
      <c r="H17237" s="1">
        <v>46212.50271990741</v>
      </c>
      <c r="I17237" t="b">
        <v>0</v>
      </c>
      <c r="J17237" t="b">
        <v>0</v>
      </c>
      <c r="K17237" t="s">
        <v>41</v>
      </c>
      <c r="L17237" t="s">
        <v>74</v>
      </c>
      <c r="M17237"/>
      <c r="N17237">
        <v>37.5</v>
      </c>
      <c r="O17237" t="s">
        <v>222</v>
      </c>
      <c r="P17237" t="s">
        <v>9769</v>
      </c>
    </row>
    <row r="17238" spans="1:16" x14ac:dyDescent="0.25">
      <c r="A17238" t="s">
        <v>0</v>
      </c>
      <c r="B17238" t="s">
        <v>29899</v>
      </c>
      <c r="C17238" t="s">
        <v>41</v>
      </c>
      <c r="D17238" t="s">
        <v>4346</v>
      </c>
      <c r="E17238" t="s">
        <v>59</v>
      </c>
      <c r="F17238" t="b">
        <v>0</v>
      </c>
      <c r="G17238" t="s">
        <v>41</v>
      </c>
      <c r="H17238" s="1">
        <v>46212.54420138889</v>
      </c>
      <c r="I17238" t="b">
        <v>1</v>
      </c>
      <c r="J17238" t="b">
        <v>1</v>
      </c>
      <c r="K17238" t="s">
        <v>41</v>
      </c>
      <c r="L17238" t="s">
        <v>60</v>
      </c>
      <c r="M17238">
        <v>87500</v>
      </c>
      <c r="N17238"/>
      <c r="O17238" t="s">
        <v>3638</v>
      </c>
      <c r="P17238" t="s">
        <v>352</v>
      </c>
    </row>
    <row r="17239" spans="1:16" x14ac:dyDescent="0.25">
      <c r="A17239" t="s">
        <v>1</v>
      </c>
      <c r="B17239" t="s">
        <v>29900</v>
      </c>
      <c r="C17239" t="s">
        <v>13767</v>
      </c>
      <c r="D17239" t="s">
        <v>4346</v>
      </c>
      <c r="E17239" t="s">
        <v>59</v>
      </c>
      <c r="F17239" t="b">
        <v>0</v>
      </c>
      <c r="G17239" t="s">
        <v>19</v>
      </c>
      <c r="H17239" s="1">
        <v>46212.546817129631</v>
      </c>
      <c r="I17239" t="b">
        <v>1</v>
      </c>
      <c r="J17239" t="b">
        <v>0</v>
      </c>
      <c r="K17239" t="s">
        <v>19</v>
      </c>
      <c r="L17239" t="s">
        <v>60</v>
      </c>
      <c r="M17239">
        <v>1750000</v>
      </c>
      <c r="N17239"/>
      <c r="O17239" t="s">
        <v>29901</v>
      </c>
      <c r="P17239" t="s">
        <v>29902</v>
      </c>
    </row>
    <row r="17240" spans="1:16" x14ac:dyDescent="0.25">
      <c r="A17240" t="s">
        <v>1</v>
      </c>
      <c r="B17240" t="s">
        <v>29903</v>
      </c>
      <c r="C17240" t="s">
        <v>5041</v>
      </c>
      <c r="D17240" t="s">
        <v>29904</v>
      </c>
      <c r="E17240" t="s">
        <v>59</v>
      </c>
      <c r="F17240" t="b">
        <v>0</v>
      </c>
      <c r="G17240" t="s">
        <v>4560</v>
      </c>
      <c r="H17240" s="1">
        <v>46212.547395833331</v>
      </c>
      <c r="I17240" t="b">
        <v>0</v>
      </c>
      <c r="J17240" t="b">
        <v>0</v>
      </c>
      <c r="K17240" t="s">
        <v>4560</v>
      </c>
      <c r="L17240" t="s">
        <v>74</v>
      </c>
      <c r="M17240"/>
      <c r="N17240">
        <v>7500</v>
      </c>
      <c r="O17240" t="s">
        <v>29905</v>
      </c>
    </row>
    <row r="17241" spans="1:16" x14ac:dyDescent="0.25">
      <c r="A17241" t="s">
        <v>2</v>
      </c>
      <c r="B17241" t="s">
        <v>29906</v>
      </c>
      <c r="C17241" t="s">
        <v>148</v>
      </c>
      <c r="D17241" t="s">
        <v>4756</v>
      </c>
      <c r="E17241" t="s">
        <v>59</v>
      </c>
      <c r="F17241" t="b">
        <v>0</v>
      </c>
      <c r="G17241" t="s">
        <v>89</v>
      </c>
      <c r="H17241" s="1">
        <v>46212.584560185183</v>
      </c>
      <c r="I17241" t="b">
        <v>0</v>
      </c>
      <c r="J17241" t="b">
        <v>1</v>
      </c>
      <c r="K17241" t="s">
        <v>41</v>
      </c>
      <c r="L17241" t="s">
        <v>60</v>
      </c>
      <c r="M17241">
        <v>95000</v>
      </c>
      <c r="N17241"/>
      <c r="O17241" t="s">
        <v>4281</v>
      </c>
      <c r="P17241" t="s">
        <v>875</v>
      </c>
    </row>
    <row r="17242" spans="1:16" x14ac:dyDescent="0.25">
      <c r="A17242" t="s">
        <v>7</v>
      </c>
      <c r="B17242" t="s">
        <v>4201</v>
      </c>
      <c r="C17242" t="s">
        <v>76</v>
      </c>
      <c r="D17242" t="s">
        <v>4526</v>
      </c>
      <c r="E17242" t="s">
        <v>59</v>
      </c>
      <c r="F17242" t="b">
        <v>1</v>
      </c>
      <c r="G17242" t="s">
        <v>65</v>
      </c>
      <c r="H17242" s="1">
        <v>46212.584664351853</v>
      </c>
      <c r="I17242" t="b">
        <v>0</v>
      </c>
      <c r="J17242" t="b">
        <v>1</v>
      </c>
      <c r="K17242" t="s">
        <v>41</v>
      </c>
      <c r="L17242" t="s">
        <v>60</v>
      </c>
      <c r="M17242">
        <v>124000</v>
      </c>
      <c r="N17242"/>
      <c r="O17242" t="s">
        <v>8859</v>
      </c>
    </row>
    <row r="17243" spans="1:16" x14ac:dyDescent="0.25">
      <c r="A17243" t="s">
        <v>3</v>
      </c>
      <c r="B17243" t="s">
        <v>243</v>
      </c>
      <c r="C17243" t="s">
        <v>520</v>
      </c>
      <c r="D17243" t="s">
        <v>4526</v>
      </c>
      <c r="E17243" t="s">
        <v>59</v>
      </c>
      <c r="F17243" t="b">
        <v>0</v>
      </c>
      <c r="G17243" t="s">
        <v>41</v>
      </c>
      <c r="H17243" s="1">
        <v>46212.585879629631</v>
      </c>
      <c r="I17243" t="b">
        <v>0</v>
      </c>
      <c r="J17243" t="b">
        <v>0</v>
      </c>
      <c r="K17243" t="s">
        <v>41</v>
      </c>
      <c r="L17243" t="s">
        <v>60</v>
      </c>
      <c r="M17243">
        <v>107500</v>
      </c>
      <c r="N17243"/>
      <c r="O17243" t="s">
        <v>29907</v>
      </c>
      <c r="P17243" t="s">
        <v>1738</v>
      </c>
    </row>
    <row r="17244" spans="1:16" x14ac:dyDescent="0.25">
      <c r="A17244" t="s">
        <v>2</v>
      </c>
      <c r="B17244" t="s">
        <v>29908</v>
      </c>
      <c r="C17244" t="s">
        <v>5115</v>
      </c>
      <c r="D17244" t="s">
        <v>4526</v>
      </c>
      <c r="E17244" t="s">
        <v>59</v>
      </c>
      <c r="F17244" t="b">
        <v>0</v>
      </c>
      <c r="G17244" t="s">
        <v>40</v>
      </c>
      <c r="H17244" s="1">
        <v>46212.587488425917</v>
      </c>
      <c r="I17244" t="b">
        <v>0</v>
      </c>
      <c r="J17244" t="b">
        <v>0</v>
      </c>
      <c r="K17244" t="s">
        <v>40</v>
      </c>
      <c r="L17244" t="s">
        <v>60</v>
      </c>
      <c r="M17244">
        <v>90000</v>
      </c>
      <c r="N17244"/>
      <c r="O17244" t="s">
        <v>5263</v>
      </c>
      <c r="P17244" t="s">
        <v>85</v>
      </c>
    </row>
    <row r="17245" spans="1:16" x14ac:dyDescent="0.25">
      <c r="A17245" t="s">
        <v>5</v>
      </c>
      <c r="B17245" t="s">
        <v>11020</v>
      </c>
      <c r="C17245" t="s">
        <v>112</v>
      </c>
      <c r="D17245" t="s">
        <v>534</v>
      </c>
      <c r="E17245" t="s">
        <v>59</v>
      </c>
      <c r="F17245" t="b">
        <v>0</v>
      </c>
      <c r="G17245" t="s">
        <v>89</v>
      </c>
      <c r="H17245" s="1">
        <v>46212.587650462963</v>
      </c>
      <c r="I17245" t="b">
        <v>0</v>
      </c>
      <c r="J17245" t="b">
        <v>0</v>
      </c>
      <c r="K17245" t="s">
        <v>41</v>
      </c>
      <c r="L17245" t="s">
        <v>60</v>
      </c>
      <c r="M17245">
        <v>400000</v>
      </c>
      <c r="N17245"/>
      <c r="O17245" t="s">
        <v>534</v>
      </c>
      <c r="P17245" t="s">
        <v>29909</v>
      </c>
    </row>
    <row r="17246" spans="1:16" x14ac:dyDescent="0.25">
      <c r="A17246" t="s">
        <v>1</v>
      </c>
      <c r="B17246" t="s">
        <v>358</v>
      </c>
      <c r="C17246" t="s">
        <v>218</v>
      </c>
      <c r="D17246" t="s">
        <v>4526</v>
      </c>
      <c r="E17246" t="s">
        <v>59</v>
      </c>
      <c r="F17246" t="b">
        <v>0</v>
      </c>
      <c r="G17246" t="s">
        <v>77</v>
      </c>
      <c r="H17246" s="1">
        <v>46212.587743055563</v>
      </c>
      <c r="I17246" t="b">
        <v>0</v>
      </c>
      <c r="J17246" t="b">
        <v>0</v>
      </c>
      <c r="K17246" t="s">
        <v>41</v>
      </c>
      <c r="L17246" t="s">
        <v>60</v>
      </c>
      <c r="M17246">
        <v>72500</v>
      </c>
      <c r="N17246"/>
      <c r="O17246" t="s">
        <v>28276</v>
      </c>
      <c r="P17246" t="s">
        <v>28277</v>
      </c>
    </row>
    <row r="17247" spans="1:16" x14ac:dyDescent="0.25">
      <c r="A17247" t="s">
        <v>5</v>
      </c>
      <c r="B17247" t="s">
        <v>29910</v>
      </c>
      <c r="C17247" t="s">
        <v>500</v>
      </c>
      <c r="D17247" t="s">
        <v>4526</v>
      </c>
      <c r="E17247" t="s">
        <v>59</v>
      </c>
      <c r="F17247" t="b">
        <v>0</v>
      </c>
      <c r="G17247" t="s">
        <v>13</v>
      </c>
      <c r="H17247" s="1">
        <v>46212.588148148148</v>
      </c>
      <c r="I17247" t="b">
        <v>0</v>
      </c>
      <c r="J17247" t="b">
        <v>0</v>
      </c>
      <c r="K17247" t="s">
        <v>13</v>
      </c>
      <c r="L17247" t="s">
        <v>74</v>
      </c>
      <c r="M17247"/>
      <c r="N17247">
        <v>65.290000000000006</v>
      </c>
      <c r="O17247" t="s">
        <v>808</v>
      </c>
      <c r="P17247" t="s">
        <v>29911</v>
      </c>
    </row>
    <row r="17248" spans="1:16" x14ac:dyDescent="0.25">
      <c r="A17248" t="s">
        <v>8</v>
      </c>
      <c r="B17248" t="s">
        <v>29912</v>
      </c>
      <c r="C17248" t="s">
        <v>3510</v>
      </c>
      <c r="D17248" t="s">
        <v>5102</v>
      </c>
      <c r="E17248" t="s">
        <v>59</v>
      </c>
      <c r="F17248" t="b">
        <v>0</v>
      </c>
      <c r="G17248" t="s">
        <v>13</v>
      </c>
      <c r="H17248" s="1">
        <v>46212.588194444441</v>
      </c>
      <c r="I17248" t="b">
        <v>0</v>
      </c>
      <c r="J17248" t="b">
        <v>0</v>
      </c>
      <c r="K17248" t="s">
        <v>13</v>
      </c>
      <c r="L17248" t="s">
        <v>60</v>
      </c>
      <c r="M17248">
        <v>141000</v>
      </c>
      <c r="N17248"/>
      <c r="O17248" t="s">
        <v>26742</v>
      </c>
      <c r="P17248" t="s">
        <v>29913</v>
      </c>
    </row>
    <row r="17249" spans="1:16" x14ac:dyDescent="0.25">
      <c r="A17249" t="s">
        <v>0</v>
      </c>
      <c r="B17249" t="s">
        <v>29914</v>
      </c>
      <c r="C17249" t="s">
        <v>956</v>
      </c>
      <c r="D17249" t="s">
        <v>4526</v>
      </c>
      <c r="E17249" t="s">
        <v>59</v>
      </c>
      <c r="F17249" t="b">
        <v>0</v>
      </c>
      <c r="G17249" t="s">
        <v>68</v>
      </c>
      <c r="H17249" s="1">
        <v>46212.626226851848</v>
      </c>
      <c r="I17249" t="b">
        <v>0</v>
      </c>
      <c r="J17249" t="b">
        <v>0</v>
      </c>
      <c r="K17249" t="s">
        <v>41</v>
      </c>
      <c r="L17249" t="s">
        <v>60</v>
      </c>
      <c r="M17249">
        <v>90000</v>
      </c>
      <c r="N17249"/>
      <c r="O17249" t="s">
        <v>4248</v>
      </c>
      <c r="P17249" t="s">
        <v>464</v>
      </c>
    </row>
    <row r="17250" spans="1:16" x14ac:dyDescent="0.25">
      <c r="A17250" t="s">
        <v>3</v>
      </c>
      <c r="B17250" t="s">
        <v>286</v>
      </c>
      <c r="C17250" t="s">
        <v>2900</v>
      </c>
      <c r="D17250" t="s">
        <v>4756</v>
      </c>
      <c r="E17250" t="s">
        <v>59</v>
      </c>
      <c r="F17250" t="b">
        <v>0</v>
      </c>
      <c r="G17250" t="s">
        <v>73</v>
      </c>
      <c r="H17250" s="1">
        <v>46212.626226851848</v>
      </c>
      <c r="I17250" t="b">
        <v>1</v>
      </c>
      <c r="J17250" t="b">
        <v>1</v>
      </c>
      <c r="K17250" t="s">
        <v>41</v>
      </c>
      <c r="L17250" t="s">
        <v>60</v>
      </c>
      <c r="M17250">
        <v>113360</v>
      </c>
      <c r="N17250"/>
      <c r="O17250" t="s">
        <v>7772</v>
      </c>
      <c r="P17250" t="s">
        <v>20597</v>
      </c>
    </row>
    <row r="17251" spans="1:16" x14ac:dyDescent="0.25">
      <c r="A17251" t="s">
        <v>0</v>
      </c>
      <c r="B17251" t="s">
        <v>1477</v>
      </c>
      <c r="C17251" t="s">
        <v>29915</v>
      </c>
      <c r="D17251" t="s">
        <v>4346</v>
      </c>
      <c r="E17251" t="s">
        <v>59</v>
      </c>
      <c r="F17251" t="b">
        <v>0</v>
      </c>
      <c r="G17251" t="s">
        <v>41</v>
      </c>
      <c r="H17251" s="1">
        <v>46212.627534722233</v>
      </c>
      <c r="I17251" t="b">
        <v>1</v>
      </c>
      <c r="J17251" t="b">
        <v>1</v>
      </c>
      <c r="K17251" t="s">
        <v>41</v>
      </c>
      <c r="L17251" t="s">
        <v>60</v>
      </c>
      <c r="M17251">
        <v>97000</v>
      </c>
      <c r="N17251"/>
      <c r="O17251" t="s">
        <v>29916</v>
      </c>
      <c r="P17251" t="s">
        <v>3242</v>
      </c>
    </row>
    <row r="17252" spans="1:16" x14ac:dyDescent="0.25">
      <c r="A17252" t="s">
        <v>2</v>
      </c>
      <c r="B17252" t="s">
        <v>29917</v>
      </c>
      <c r="C17252" t="s">
        <v>162</v>
      </c>
      <c r="D17252" t="s">
        <v>4526</v>
      </c>
      <c r="E17252" t="s">
        <v>59</v>
      </c>
      <c r="F17252" t="b">
        <v>0</v>
      </c>
      <c r="G17252" t="s">
        <v>73</v>
      </c>
      <c r="H17252" s="1">
        <v>46212.627696759257</v>
      </c>
      <c r="I17252" t="b">
        <v>0</v>
      </c>
      <c r="J17252" t="b">
        <v>1</v>
      </c>
      <c r="K17252" t="s">
        <v>41</v>
      </c>
      <c r="L17252" t="s">
        <v>60</v>
      </c>
      <c r="M17252">
        <v>167500</v>
      </c>
      <c r="N17252"/>
      <c r="O17252" t="s">
        <v>487</v>
      </c>
      <c r="P17252" t="s">
        <v>85</v>
      </c>
    </row>
    <row r="17253" spans="1:16" x14ac:dyDescent="0.25">
      <c r="A17253" t="s">
        <v>0</v>
      </c>
      <c r="B17253" t="s">
        <v>29918</v>
      </c>
      <c r="C17253" t="s">
        <v>81</v>
      </c>
      <c r="D17253" t="s">
        <v>4526</v>
      </c>
      <c r="E17253" t="s">
        <v>88</v>
      </c>
      <c r="F17253" t="b">
        <v>0</v>
      </c>
      <c r="G17253" t="s">
        <v>77</v>
      </c>
      <c r="H17253" s="1">
        <v>46212.667893518519</v>
      </c>
      <c r="I17253" t="b">
        <v>0</v>
      </c>
      <c r="J17253" t="b">
        <v>0</v>
      </c>
      <c r="K17253" t="s">
        <v>41</v>
      </c>
      <c r="L17253" t="s">
        <v>74</v>
      </c>
      <c r="M17253"/>
      <c r="N17253">
        <v>51</v>
      </c>
      <c r="O17253" t="s">
        <v>11656</v>
      </c>
    </row>
    <row r="17254" spans="1:16" x14ac:dyDescent="0.25">
      <c r="A17254" t="s">
        <v>0</v>
      </c>
      <c r="B17254" t="s">
        <v>268</v>
      </c>
      <c r="C17254" t="s">
        <v>1294</v>
      </c>
      <c r="D17254" t="s">
        <v>4526</v>
      </c>
      <c r="E17254" t="s">
        <v>59</v>
      </c>
      <c r="F17254" t="b">
        <v>0</v>
      </c>
      <c r="G17254" t="s">
        <v>68</v>
      </c>
      <c r="H17254" s="1">
        <v>46212.667928240742</v>
      </c>
      <c r="I17254" t="b">
        <v>0</v>
      </c>
      <c r="J17254" t="b">
        <v>1</v>
      </c>
      <c r="K17254" t="s">
        <v>41</v>
      </c>
      <c r="L17254" t="s">
        <v>60</v>
      </c>
      <c r="M17254">
        <v>45000</v>
      </c>
      <c r="N17254"/>
      <c r="O17254" t="s">
        <v>29919</v>
      </c>
      <c r="P17254" t="s">
        <v>13116</v>
      </c>
    </row>
    <row r="17255" spans="1:16" x14ac:dyDescent="0.25">
      <c r="A17255" t="s">
        <v>0</v>
      </c>
      <c r="B17255" t="s">
        <v>29920</v>
      </c>
      <c r="C17255" t="s">
        <v>13</v>
      </c>
      <c r="D17255" t="s">
        <v>4526</v>
      </c>
      <c r="E17255" t="s">
        <v>88</v>
      </c>
      <c r="F17255" t="b">
        <v>0</v>
      </c>
      <c r="G17255" t="s">
        <v>13</v>
      </c>
      <c r="H17255" s="1">
        <v>46212.668206018519</v>
      </c>
      <c r="I17255" t="b">
        <v>0</v>
      </c>
      <c r="J17255" t="b">
        <v>0</v>
      </c>
      <c r="K17255" t="s">
        <v>13</v>
      </c>
      <c r="L17255" t="s">
        <v>74</v>
      </c>
      <c r="M17255"/>
      <c r="N17255">
        <v>65</v>
      </c>
      <c r="O17255" t="s">
        <v>1192</v>
      </c>
      <c r="P17255" t="s">
        <v>29921</v>
      </c>
    </row>
    <row r="17256" spans="1:16" x14ac:dyDescent="0.25">
      <c r="A17256" t="s">
        <v>8</v>
      </c>
      <c r="B17256" t="s">
        <v>29922</v>
      </c>
      <c r="C17256" t="s">
        <v>913</v>
      </c>
      <c r="D17256" t="s">
        <v>20103</v>
      </c>
      <c r="E17256" t="s">
        <v>59</v>
      </c>
      <c r="F17256" t="b">
        <v>0</v>
      </c>
      <c r="G17256" t="s">
        <v>20</v>
      </c>
      <c r="H17256" s="1">
        <v>46212.66851851852</v>
      </c>
      <c r="I17256" t="b">
        <v>0</v>
      </c>
      <c r="J17256" t="b">
        <v>0</v>
      </c>
      <c r="K17256" t="s">
        <v>20</v>
      </c>
      <c r="L17256" t="s">
        <v>60</v>
      </c>
      <c r="M17256">
        <v>62500</v>
      </c>
      <c r="N17256"/>
      <c r="O17256" t="s">
        <v>29923</v>
      </c>
      <c r="P17256" t="s">
        <v>3177</v>
      </c>
    </row>
    <row r="17257" spans="1:16" x14ac:dyDescent="0.25">
      <c r="A17257" t="s">
        <v>0</v>
      </c>
      <c r="B17257" t="s">
        <v>29924</v>
      </c>
      <c r="C17257" t="s">
        <v>40</v>
      </c>
      <c r="D17257" t="s">
        <v>4526</v>
      </c>
      <c r="E17257" t="s">
        <v>59</v>
      </c>
      <c r="F17257" t="b">
        <v>0</v>
      </c>
      <c r="G17257" t="s">
        <v>40</v>
      </c>
      <c r="H17257" s="1">
        <v>46212.669189814813</v>
      </c>
      <c r="I17257" t="b">
        <v>1</v>
      </c>
      <c r="J17257" t="b">
        <v>0</v>
      </c>
      <c r="K17257" t="s">
        <v>40</v>
      </c>
      <c r="L17257" t="s">
        <v>60</v>
      </c>
      <c r="M17257">
        <v>75000</v>
      </c>
      <c r="N17257"/>
      <c r="O17257" t="s">
        <v>5263</v>
      </c>
      <c r="P17257" t="s">
        <v>325</v>
      </c>
    </row>
    <row r="17258" spans="1:16" x14ac:dyDescent="0.25">
      <c r="A17258" t="s">
        <v>0</v>
      </c>
      <c r="B17258" t="s">
        <v>29925</v>
      </c>
      <c r="C17258" t="s">
        <v>41</v>
      </c>
      <c r="D17258" t="s">
        <v>4526</v>
      </c>
      <c r="E17258" t="s">
        <v>59</v>
      </c>
      <c r="F17258" t="b">
        <v>0</v>
      </c>
      <c r="G17258" t="s">
        <v>41</v>
      </c>
      <c r="H17258" s="1">
        <v>46212.669224537043</v>
      </c>
      <c r="I17258" t="b">
        <v>1</v>
      </c>
      <c r="J17258" t="b">
        <v>1</v>
      </c>
      <c r="K17258" t="s">
        <v>41</v>
      </c>
      <c r="L17258" t="s">
        <v>60</v>
      </c>
      <c r="M17258">
        <v>140000</v>
      </c>
      <c r="N17258"/>
      <c r="O17258" t="s">
        <v>29926</v>
      </c>
      <c r="P17258" t="s">
        <v>146</v>
      </c>
    </row>
    <row r="17259" spans="1:16" x14ac:dyDescent="0.25">
      <c r="A17259" t="s">
        <v>2</v>
      </c>
      <c r="B17259" t="s">
        <v>29927</v>
      </c>
      <c r="C17259" t="s">
        <v>94</v>
      </c>
      <c r="D17259" t="s">
        <v>5349</v>
      </c>
      <c r="E17259" t="s">
        <v>59</v>
      </c>
      <c r="F17259" t="b">
        <v>0</v>
      </c>
      <c r="G17259" t="s">
        <v>65</v>
      </c>
      <c r="H17259" s="1">
        <v>46212.669363425928</v>
      </c>
      <c r="I17259" t="b">
        <v>0</v>
      </c>
      <c r="J17259" t="b">
        <v>1</v>
      </c>
      <c r="K17259" t="s">
        <v>41</v>
      </c>
      <c r="L17259" t="s">
        <v>60</v>
      </c>
      <c r="M17259">
        <v>180000</v>
      </c>
      <c r="N17259"/>
      <c r="O17259" t="s">
        <v>6806</v>
      </c>
      <c r="P17259" t="s">
        <v>29928</v>
      </c>
    </row>
    <row r="17260" spans="1:16" x14ac:dyDescent="0.25">
      <c r="A17260" t="s">
        <v>1</v>
      </c>
      <c r="B17260" t="s">
        <v>29929</v>
      </c>
      <c r="C17260" t="s">
        <v>76</v>
      </c>
      <c r="D17260" t="s">
        <v>141</v>
      </c>
      <c r="E17260" t="s">
        <v>88</v>
      </c>
      <c r="F17260" t="b">
        <v>1</v>
      </c>
      <c r="G17260" t="s">
        <v>89</v>
      </c>
      <c r="H17260" s="1">
        <v>46212.670937499999</v>
      </c>
      <c r="I17260" t="b">
        <v>1</v>
      </c>
      <c r="J17260" t="b">
        <v>0</v>
      </c>
      <c r="K17260" t="s">
        <v>41</v>
      </c>
      <c r="L17260" t="s">
        <v>74</v>
      </c>
      <c r="M17260"/>
      <c r="N17260">
        <v>37.5</v>
      </c>
      <c r="O17260" t="s">
        <v>141</v>
      </c>
    </row>
    <row r="17261" spans="1:16" x14ac:dyDescent="0.25">
      <c r="A17261" t="s">
        <v>1</v>
      </c>
      <c r="B17261" t="s">
        <v>24064</v>
      </c>
      <c r="C17261" t="s">
        <v>67</v>
      </c>
      <c r="D17261" t="s">
        <v>4526</v>
      </c>
      <c r="E17261" t="s">
        <v>59</v>
      </c>
      <c r="F17261" t="b">
        <v>0</v>
      </c>
      <c r="G17261" t="s">
        <v>89</v>
      </c>
      <c r="H17261" s="1">
        <v>46212.671087962961</v>
      </c>
      <c r="I17261" t="b">
        <v>1</v>
      </c>
      <c r="J17261" t="b">
        <v>1</v>
      </c>
      <c r="K17261" t="s">
        <v>41</v>
      </c>
      <c r="L17261" t="s">
        <v>60</v>
      </c>
      <c r="M17261">
        <v>150000</v>
      </c>
      <c r="N17261"/>
      <c r="O17261" t="s">
        <v>482</v>
      </c>
      <c r="P17261" t="s">
        <v>24065</v>
      </c>
    </row>
    <row r="17262" spans="1:16" x14ac:dyDescent="0.25">
      <c r="A17262" t="s">
        <v>1</v>
      </c>
      <c r="B17262" t="s">
        <v>29930</v>
      </c>
      <c r="C17262" t="s">
        <v>500</v>
      </c>
      <c r="D17262" t="s">
        <v>4526</v>
      </c>
      <c r="E17262" t="s">
        <v>88</v>
      </c>
      <c r="F17262" t="b">
        <v>0</v>
      </c>
      <c r="G17262" t="s">
        <v>13</v>
      </c>
      <c r="H17262" s="1">
        <v>46212.671516203707</v>
      </c>
      <c r="I17262" t="b">
        <v>1</v>
      </c>
      <c r="J17262" t="b">
        <v>0</v>
      </c>
      <c r="K17262" t="s">
        <v>13</v>
      </c>
      <c r="L17262" t="s">
        <v>60</v>
      </c>
      <c r="M17262">
        <v>105</v>
      </c>
      <c r="N17262"/>
      <c r="O17262" t="s">
        <v>16102</v>
      </c>
      <c r="P17262" t="s">
        <v>2134</v>
      </c>
    </row>
    <row r="17263" spans="1:16" x14ac:dyDescent="0.25">
      <c r="A17263" t="s">
        <v>8</v>
      </c>
      <c r="B17263" t="s">
        <v>29931</v>
      </c>
      <c r="C17263" t="s">
        <v>500</v>
      </c>
      <c r="D17263" t="s">
        <v>4526</v>
      </c>
      <c r="E17263" t="s">
        <v>88</v>
      </c>
      <c r="F17263" t="b">
        <v>0</v>
      </c>
      <c r="G17263" t="s">
        <v>13</v>
      </c>
      <c r="H17263" s="1">
        <v>46212.671527777777</v>
      </c>
      <c r="I17263" t="b">
        <v>1</v>
      </c>
      <c r="J17263" t="b">
        <v>0</v>
      </c>
      <c r="K17263" t="s">
        <v>13</v>
      </c>
      <c r="L17263" t="s">
        <v>74</v>
      </c>
      <c r="M17263"/>
      <c r="N17263">
        <v>40</v>
      </c>
      <c r="O17263" t="s">
        <v>29932</v>
      </c>
    </row>
    <row r="17264" spans="1:16" x14ac:dyDescent="0.25">
      <c r="A17264" t="s">
        <v>2</v>
      </c>
      <c r="B17264" t="s">
        <v>1442</v>
      </c>
      <c r="C17264" t="s">
        <v>3305</v>
      </c>
      <c r="D17264" t="s">
        <v>4526</v>
      </c>
      <c r="E17264" t="s">
        <v>59</v>
      </c>
      <c r="F17264" t="b">
        <v>0</v>
      </c>
      <c r="G17264" t="s">
        <v>77</v>
      </c>
      <c r="H17264" s="1">
        <v>46212.710972222223</v>
      </c>
      <c r="I17264" t="b">
        <v>0</v>
      </c>
      <c r="J17264" t="b">
        <v>0</v>
      </c>
      <c r="K17264" t="s">
        <v>41</v>
      </c>
      <c r="L17264" t="s">
        <v>60</v>
      </c>
      <c r="M17264">
        <v>162500</v>
      </c>
      <c r="N17264"/>
      <c r="O17264" t="s">
        <v>29933</v>
      </c>
      <c r="P17264" t="s">
        <v>1809</v>
      </c>
    </row>
    <row r="17265" spans="1:16" x14ac:dyDescent="0.25">
      <c r="A17265" t="s">
        <v>5</v>
      </c>
      <c r="B17265" t="s">
        <v>29934</v>
      </c>
      <c r="C17265" t="s">
        <v>1431</v>
      </c>
      <c r="D17265" t="s">
        <v>5976</v>
      </c>
      <c r="E17265" t="s">
        <v>59</v>
      </c>
      <c r="F17265" t="b">
        <v>0</v>
      </c>
      <c r="G17265" t="s">
        <v>19</v>
      </c>
      <c r="H17265" s="1">
        <v>46212.713483796288</v>
      </c>
      <c r="I17265" t="b">
        <v>1</v>
      </c>
      <c r="J17265" t="b">
        <v>0</v>
      </c>
      <c r="K17265" t="s">
        <v>19</v>
      </c>
      <c r="L17265" t="s">
        <v>60</v>
      </c>
      <c r="M17265">
        <v>1900000</v>
      </c>
      <c r="N17265"/>
      <c r="O17265" t="s">
        <v>29935</v>
      </c>
      <c r="P17265" t="s">
        <v>29936</v>
      </c>
    </row>
    <row r="17266" spans="1:16" x14ac:dyDescent="0.25">
      <c r="A17266" t="s">
        <v>1</v>
      </c>
      <c r="B17266" t="s">
        <v>29937</v>
      </c>
      <c r="C17266" t="s">
        <v>930</v>
      </c>
      <c r="D17266" t="s">
        <v>4526</v>
      </c>
      <c r="E17266" t="s">
        <v>59</v>
      </c>
      <c r="F17266" t="b">
        <v>0</v>
      </c>
      <c r="G17266" t="s">
        <v>19</v>
      </c>
      <c r="H17266" s="1">
        <v>46212.713553240741</v>
      </c>
      <c r="I17266" t="b">
        <v>0</v>
      </c>
      <c r="J17266" t="b">
        <v>0</v>
      </c>
      <c r="K17266" t="s">
        <v>19</v>
      </c>
      <c r="L17266" t="s">
        <v>60</v>
      </c>
      <c r="M17266">
        <v>1250000</v>
      </c>
      <c r="N17266"/>
      <c r="O17266" t="s">
        <v>7059</v>
      </c>
      <c r="P17266" t="s">
        <v>954</v>
      </c>
    </row>
    <row r="17267" spans="1:16" x14ac:dyDescent="0.25">
      <c r="A17267" t="s">
        <v>1</v>
      </c>
      <c r="B17267" t="s">
        <v>1</v>
      </c>
      <c r="D17267" t="s">
        <v>7670</v>
      </c>
      <c r="E17267" t="s">
        <v>59</v>
      </c>
      <c r="F17267" t="b">
        <v>0</v>
      </c>
      <c r="G17267" t="s">
        <v>40</v>
      </c>
      <c r="H17267" s="1">
        <v>46212.71435185185</v>
      </c>
      <c r="I17267" t="b">
        <v>1</v>
      </c>
      <c r="J17267" t="b">
        <v>0</v>
      </c>
      <c r="K17267" t="s">
        <v>40</v>
      </c>
      <c r="L17267" t="s">
        <v>60</v>
      </c>
      <c r="M17267">
        <v>47500</v>
      </c>
      <c r="N17267"/>
      <c r="O17267" t="s">
        <v>4539</v>
      </c>
      <c r="P17267" t="s">
        <v>29938</v>
      </c>
    </row>
    <row r="17268" spans="1:16" x14ac:dyDescent="0.25">
      <c r="A17268" t="s">
        <v>3</v>
      </c>
      <c r="B17268" t="s">
        <v>243</v>
      </c>
      <c r="C17268" t="s">
        <v>586</v>
      </c>
      <c r="D17268" t="s">
        <v>4526</v>
      </c>
      <c r="E17268" t="s">
        <v>88</v>
      </c>
      <c r="F17268" t="b">
        <v>0</v>
      </c>
      <c r="G17268" t="s">
        <v>41</v>
      </c>
      <c r="H17268" s="1">
        <v>46212.752557870372</v>
      </c>
      <c r="I17268" t="b">
        <v>1</v>
      </c>
      <c r="J17268" t="b">
        <v>0</v>
      </c>
      <c r="K17268" t="s">
        <v>41</v>
      </c>
      <c r="L17268" t="s">
        <v>74</v>
      </c>
      <c r="M17268"/>
      <c r="N17268">
        <v>31.5</v>
      </c>
      <c r="O17268" t="s">
        <v>3149</v>
      </c>
      <c r="P17268" t="s">
        <v>2175</v>
      </c>
    </row>
    <row r="17269" spans="1:16" x14ac:dyDescent="0.25">
      <c r="A17269" t="s">
        <v>0</v>
      </c>
      <c r="B17269" t="s">
        <v>29939</v>
      </c>
      <c r="C17269" t="s">
        <v>29940</v>
      </c>
      <c r="D17269" t="s">
        <v>4526</v>
      </c>
      <c r="E17269" t="s">
        <v>59</v>
      </c>
      <c r="F17269" t="b">
        <v>0</v>
      </c>
      <c r="G17269" t="s">
        <v>65</v>
      </c>
      <c r="H17269" s="1">
        <v>46212.792893518519</v>
      </c>
      <c r="I17269" t="b">
        <v>0</v>
      </c>
      <c r="J17269" t="b">
        <v>0</v>
      </c>
      <c r="K17269" t="s">
        <v>41</v>
      </c>
      <c r="L17269" t="s">
        <v>60</v>
      </c>
      <c r="M17269">
        <v>120000</v>
      </c>
      <c r="N17269"/>
      <c r="O17269" t="s">
        <v>29941</v>
      </c>
      <c r="P17269" t="s">
        <v>29942</v>
      </c>
    </row>
    <row r="17270" spans="1:16" x14ac:dyDescent="0.25">
      <c r="A17270" t="s">
        <v>6</v>
      </c>
      <c r="B17270" t="s">
        <v>29943</v>
      </c>
      <c r="C17270" t="s">
        <v>1765</v>
      </c>
      <c r="D17270" t="s">
        <v>4526</v>
      </c>
      <c r="E17270" t="s">
        <v>59</v>
      </c>
      <c r="F17270" t="b">
        <v>0</v>
      </c>
      <c r="G17270" t="s">
        <v>89</v>
      </c>
      <c r="H17270" s="1">
        <v>46212.792893518519</v>
      </c>
      <c r="I17270" t="b">
        <v>1</v>
      </c>
      <c r="J17270" t="b">
        <v>0</v>
      </c>
      <c r="K17270" t="s">
        <v>41</v>
      </c>
      <c r="L17270" t="s">
        <v>60</v>
      </c>
      <c r="M17270">
        <v>230000</v>
      </c>
      <c r="N17270"/>
      <c r="O17270" t="s">
        <v>29944</v>
      </c>
      <c r="P17270" t="s">
        <v>1348</v>
      </c>
    </row>
    <row r="17271" spans="1:16" x14ac:dyDescent="0.25">
      <c r="A17271" t="s">
        <v>0</v>
      </c>
      <c r="B17271" t="s">
        <v>0</v>
      </c>
      <c r="C17271" t="s">
        <v>12592</v>
      </c>
      <c r="D17271" t="s">
        <v>4346</v>
      </c>
      <c r="E17271" t="s">
        <v>59</v>
      </c>
      <c r="F17271" t="b">
        <v>0</v>
      </c>
      <c r="G17271" t="s">
        <v>40</v>
      </c>
      <c r="H17271" s="1">
        <v>46212.794189814813</v>
      </c>
      <c r="I17271" t="b">
        <v>1</v>
      </c>
      <c r="J17271" t="b">
        <v>0</v>
      </c>
      <c r="K17271" t="s">
        <v>40</v>
      </c>
      <c r="L17271" t="s">
        <v>60</v>
      </c>
      <c r="M17271">
        <v>37931.5</v>
      </c>
      <c r="N17271"/>
      <c r="O17271" t="s">
        <v>29945</v>
      </c>
      <c r="P17271" t="s">
        <v>13668</v>
      </c>
    </row>
    <row r="17272" spans="1:16" x14ac:dyDescent="0.25">
      <c r="A17272" t="s">
        <v>1</v>
      </c>
      <c r="B17272" t="s">
        <v>29946</v>
      </c>
      <c r="C17272" t="s">
        <v>75</v>
      </c>
      <c r="D17272" t="s">
        <v>4526</v>
      </c>
      <c r="E17272" t="s">
        <v>59</v>
      </c>
      <c r="F17272" t="b">
        <v>0</v>
      </c>
      <c r="G17272" t="s">
        <v>41</v>
      </c>
      <c r="H17272" s="1">
        <v>46212.797662037039</v>
      </c>
      <c r="I17272" t="b">
        <v>0</v>
      </c>
      <c r="J17272" t="b">
        <v>1</v>
      </c>
      <c r="K17272" t="s">
        <v>41</v>
      </c>
      <c r="L17272" t="s">
        <v>60</v>
      </c>
      <c r="M17272">
        <v>170000</v>
      </c>
      <c r="N17272"/>
      <c r="O17272" t="s">
        <v>29947</v>
      </c>
      <c r="P17272" t="s">
        <v>5590</v>
      </c>
    </row>
    <row r="17273" spans="1:16" x14ac:dyDescent="0.25">
      <c r="A17273" t="s">
        <v>4</v>
      </c>
      <c r="B17273" t="s">
        <v>29948</v>
      </c>
      <c r="C17273" t="s">
        <v>76</v>
      </c>
      <c r="D17273" t="s">
        <v>704</v>
      </c>
      <c r="E17273" t="s">
        <v>59</v>
      </c>
      <c r="F17273" t="b">
        <v>1</v>
      </c>
      <c r="G17273" t="s">
        <v>40</v>
      </c>
      <c r="H17273" s="1">
        <v>46212.797685185193</v>
      </c>
      <c r="I17273" t="b">
        <v>1</v>
      </c>
      <c r="J17273" t="b">
        <v>0</v>
      </c>
      <c r="K17273" t="s">
        <v>40</v>
      </c>
      <c r="L17273" t="s">
        <v>60</v>
      </c>
      <c r="M17273">
        <v>182500</v>
      </c>
      <c r="N17273"/>
      <c r="O17273" t="s">
        <v>29949</v>
      </c>
      <c r="P17273" t="s">
        <v>29950</v>
      </c>
    </row>
    <row r="17274" spans="1:16" x14ac:dyDescent="0.25">
      <c r="A17274" t="s">
        <v>1</v>
      </c>
      <c r="B17274" t="s">
        <v>29951</v>
      </c>
      <c r="C17274" t="s">
        <v>442</v>
      </c>
      <c r="D17274" t="s">
        <v>4526</v>
      </c>
      <c r="E17274" t="s">
        <v>59</v>
      </c>
      <c r="F17274" t="b">
        <v>0</v>
      </c>
      <c r="G17274" t="s">
        <v>65</v>
      </c>
      <c r="H17274" s="1">
        <v>46212.834606481483</v>
      </c>
      <c r="I17274" t="b">
        <v>0</v>
      </c>
      <c r="J17274" t="b">
        <v>0</v>
      </c>
      <c r="K17274" t="s">
        <v>41</v>
      </c>
      <c r="L17274" t="s">
        <v>60</v>
      </c>
      <c r="M17274">
        <v>72500</v>
      </c>
      <c r="N17274"/>
      <c r="O17274" t="s">
        <v>28276</v>
      </c>
      <c r="P17274" t="s">
        <v>28277</v>
      </c>
    </row>
    <row r="17275" spans="1:16" x14ac:dyDescent="0.25">
      <c r="A17275" t="s">
        <v>3</v>
      </c>
      <c r="B17275" t="s">
        <v>3857</v>
      </c>
      <c r="C17275" t="s">
        <v>41</v>
      </c>
      <c r="D17275" t="s">
        <v>4526</v>
      </c>
      <c r="E17275" t="s">
        <v>59</v>
      </c>
      <c r="F17275" t="b">
        <v>0</v>
      </c>
      <c r="G17275" t="s">
        <v>41</v>
      </c>
      <c r="H17275" s="1">
        <v>46212.835868055547</v>
      </c>
      <c r="I17275" t="b">
        <v>0</v>
      </c>
      <c r="J17275" t="b">
        <v>1</v>
      </c>
      <c r="K17275" t="s">
        <v>41</v>
      </c>
      <c r="L17275" t="s">
        <v>60</v>
      </c>
      <c r="M17275">
        <v>135000</v>
      </c>
      <c r="N17275"/>
      <c r="O17275" t="s">
        <v>2999</v>
      </c>
      <c r="P17275" t="s">
        <v>29952</v>
      </c>
    </row>
    <row r="17276" spans="1:16" x14ac:dyDescent="0.25">
      <c r="A17276" t="s">
        <v>5</v>
      </c>
      <c r="B17276" t="s">
        <v>5</v>
      </c>
      <c r="C17276" t="s">
        <v>1384</v>
      </c>
      <c r="D17276" t="s">
        <v>4526</v>
      </c>
      <c r="E17276" t="s">
        <v>88</v>
      </c>
      <c r="F17276" t="b">
        <v>0</v>
      </c>
      <c r="G17276" t="s">
        <v>77</v>
      </c>
      <c r="H17276" s="1">
        <v>46212.837650462963</v>
      </c>
      <c r="I17276" t="b">
        <v>0</v>
      </c>
      <c r="J17276" t="b">
        <v>1</v>
      </c>
      <c r="K17276" t="s">
        <v>41</v>
      </c>
      <c r="L17276" t="s">
        <v>74</v>
      </c>
      <c r="M17276"/>
      <c r="N17276">
        <v>62.5</v>
      </c>
      <c r="O17276" t="s">
        <v>7357</v>
      </c>
      <c r="P17276" t="s">
        <v>29953</v>
      </c>
    </row>
    <row r="17277" spans="1:16" x14ac:dyDescent="0.25">
      <c r="A17277" t="s">
        <v>0</v>
      </c>
      <c r="B17277" t="s">
        <v>1215</v>
      </c>
      <c r="C17277" t="s">
        <v>172</v>
      </c>
      <c r="D17277" t="s">
        <v>4526</v>
      </c>
      <c r="E17277" t="s">
        <v>59</v>
      </c>
      <c r="F17277" t="b">
        <v>0</v>
      </c>
      <c r="G17277" t="s">
        <v>68</v>
      </c>
      <c r="H17277" s="1">
        <v>46212.876226851848</v>
      </c>
      <c r="I17277" t="b">
        <v>1</v>
      </c>
      <c r="J17277" t="b">
        <v>1</v>
      </c>
      <c r="K17277" t="s">
        <v>41</v>
      </c>
      <c r="L17277" t="s">
        <v>60</v>
      </c>
      <c r="M17277">
        <v>95000</v>
      </c>
      <c r="N17277"/>
      <c r="O17277" t="s">
        <v>29954</v>
      </c>
      <c r="P17277" t="s">
        <v>15723</v>
      </c>
    </row>
    <row r="17278" spans="1:16" x14ac:dyDescent="0.25">
      <c r="A17278" t="s">
        <v>7</v>
      </c>
      <c r="B17278" t="s">
        <v>29955</v>
      </c>
      <c r="C17278" t="s">
        <v>172</v>
      </c>
      <c r="D17278" t="s">
        <v>4346</v>
      </c>
      <c r="E17278" t="s">
        <v>59</v>
      </c>
      <c r="F17278" t="b">
        <v>0</v>
      </c>
      <c r="G17278" t="s">
        <v>68</v>
      </c>
      <c r="H17278" s="1">
        <v>46212.876226851848</v>
      </c>
      <c r="I17278" t="b">
        <v>1</v>
      </c>
      <c r="J17278" t="b">
        <v>1</v>
      </c>
      <c r="K17278" t="s">
        <v>41</v>
      </c>
      <c r="L17278" t="s">
        <v>74</v>
      </c>
      <c r="M17278"/>
      <c r="N17278">
        <v>42.760000000000012</v>
      </c>
      <c r="O17278" t="s">
        <v>29956</v>
      </c>
      <c r="P17278" t="s">
        <v>802</v>
      </c>
    </row>
    <row r="17279" spans="1:16" x14ac:dyDescent="0.25">
      <c r="A17279" t="s">
        <v>2</v>
      </c>
      <c r="B17279" t="s">
        <v>1763</v>
      </c>
      <c r="C17279" t="s">
        <v>3092</v>
      </c>
      <c r="D17279" t="s">
        <v>4756</v>
      </c>
      <c r="E17279" t="s">
        <v>59</v>
      </c>
      <c r="F17279" t="b">
        <v>0</v>
      </c>
      <c r="G17279" t="s">
        <v>89</v>
      </c>
      <c r="H17279" s="1">
        <v>46212.876377314817</v>
      </c>
      <c r="I17279" t="b">
        <v>0</v>
      </c>
      <c r="J17279" t="b">
        <v>0</v>
      </c>
      <c r="K17279" t="s">
        <v>41</v>
      </c>
      <c r="L17279" t="s">
        <v>60</v>
      </c>
      <c r="M17279">
        <v>115000</v>
      </c>
      <c r="N17279"/>
      <c r="O17279" t="s">
        <v>29957</v>
      </c>
    </row>
    <row r="17280" spans="1:16" x14ac:dyDescent="0.25">
      <c r="A17280" t="s">
        <v>1</v>
      </c>
      <c r="B17280" t="s">
        <v>1</v>
      </c>
      <c r="C17280" t="s">
        <v>452</v>
      </c>
      <c r="D17280" t="s">
        <v>2360</v>
      </c>
      <c r="E17280" t="s">
        <v>59</v>
      </c>
      <c r="F17280" t="b">
        <v>0</v>
      </c>
      <c r="G17280" t="s">
        <v>77</v>
      </c>
      <c r="H17280" s="1">
        <v>46212.879374999997</v>
      </c>
      <c r="I17280" t="b">
        <v>1</v>
      </c>
      <c r="J17280" t="b">
        <v>1</v>
      </c>
      <c r="K17280" t="s">
        <v>41</v>
      </c>
      <c r="L17280" t="s">
        <v>60</v>
      </c>
      <c r="M17280">
        <v>119500</v>
      </c>
      <c r="N17280"/>
      <c r="O17280" t="s">
        <v>29958</v>
      </c>
    </row>
    <row r="17281" spans="1:16" x14ac:dyDescent="0.25">
      <c r="A17281" t="s">
        <v>5</v>
      </c>
      <c r="B17281" t="s">
        <v>2188</v>
      </c>
      <c r="C17281" t="s">
        <v>463</v>
      </c>
      <c r="D17281" t="s">
        <v>4526</v>
      </c>
      <c r="E17281" t="s">
        <v>59</v>
      </c>
      <c r="F17281" t="b">
        <v>0</v>
      </c>
      <c r="G17281" t="s">
        <v>68</v>
      </c>
      <c r="H17281" s="1">
        <v>46212.921064814807</v>
      </c>
      <c r="I17281" t="b">
        <v>0</v>
      </c>
      <c r="J17281" t="b">
        <v>0</v>
      </c>
      <c r="K17281" t="s">
        <v>41</v>
      </c>
      <c r="L17281" t="s">
        <v>60</v>
      </c>
      <c r="M17281">
        <v>180000</v>
      </c>
      <c r="N17281"/>
      <c r="O17281" t="s">
        <v>29959</v>
      </c>
      <c r="P17281" t="s">
        <v>29960</v>
      </c>
    </row>
    <row r="17282" spans="1:16" x14ac:dyDescent="0.25">
      <c r="A17282" t="s">
        <v>2</v>
      </c>
      <c r="B17282" t="s">
        <v>862</v>
      </c>
      <c r="C17282" t="s">
        <v>5785</v>
      </c>
      <c r="D17282" t="s">
        <v>7670</v>
      </c>
      <c r="E17282" t="s">
        <v>59</v>
      </c>
      <c r="F17282" t="b">
        <v>0</v>
      </c>
      <c r="G17282" t="s">
        <v>40</v>
      </c>
      <c r="H17282" s="1">
        <v>46212.962488425917</v>
      </c>
      <c r="I17282" t="b">
        <v>0</v>
      </c>
      <c r="J17282" t="b">
        <v>0</v>
      </c>
      <c r="K17282" t="s">
        <v>40</v>
      </c>
      <c r="L17282" t="s">
        <v>60</v>
      </c>
      <c r="M17282">
        <v>85000</v>
      </c>
      <c r="N17282"/>
      <c r="O17282" t="s">
        <v>482</v>
      </c>
      <c r="P17282" t="s">
        <v>85</v>
      </c>
    </row>
    <row r="17283" spans="1:16" x14ac:dyDescent="0.25">
      <c r="A17283" t="s">
        <v>1</v>
      </c>
      <c r="B17283" t="s">
        <v>29961</v>
      </c>
      <c r="C17283" t="s">
        <v>76</v>
      </c>
      <c r="D17283" t="s">
        <v>4526</v>
      </c>
      <c r="E17283" t="s">
        <v>88</v>
      </c>
      <c r="F17283" t="b">
        <v>1</v>
      </c>
      <c r="G17283" t="s">
        <v>68</v>
      </c>
      <c r="H17283" s="1">
        <v>46212.962627314817</v>
      </c>
      <c r="I17283" t="b">
        <v>0</v>
      </c>
      <c r="J17283" t="b">
        <v>1</v>
      </c>
      <c r="K17283" t="s">
        <v>41</v>
      </c>
      <c r="L17283" t="s">
        <v>74</v>
      </c>
      <c r="M17283"/>
      <c r="N17283">
        <v>53.5</v>
      </c>
      <c r="O17283" t="s">
        <v>4487</v>
      </c>
      <c r="P17283" t="s">
        <v>29962</v>
      </c>
    </row>
    <row r="17284" spans="1:16" x14ac:dyDescent="0.25">
      <c r="A17284" t="s">
        <v>1</v>
      </c>
      <c r="B17284" t="s">
        <v>277</v>
      </c>
      <c r="C17284" t="s">
        <v>616</v>
      </c>
      <c r="D17284" t="s">
        <v>4526</v>
      </c>
      <c r="E17284" t="s">
        <v>88</v>
      </c>
      <c r="F17284" t="b">
        <v>0</v>
      </c>
      <c r="G17284" t="s">
        <v>73</v>
      </c>
      <c r="H17284" s="1">
        <v>46212.962673611109</v>
      </c>
      <c r="I17284" t="b">
        <v>1</v>
      </c>
      <c r="J17284" t="b">
        <v>0</v>
      </c>
      <c r="K17284" t="s">
        <v>41</v>
      </c>
      <c r="L17284" t="s">
        <v>74</v>
      </c>
      <c r="M17284"/>
      <c r="N17284">
        <v>67.5</v>
      </c>
      <c r="O17284" t="s">
        <v>1784</v>
      </c>
      <c r="P17284" t="s">
        <v>29963</v>
      </c>
    </row>
    <row r="17285" spans="1:16" x14ac:dyDescent="0.25">
      <c r="A17285" t="s">
        <v>0</v>
      </c>
      <c r="B17285" t="s">
        <v>29964</v>
      </c>
      <c r="C17285" t="s">
        <v>112</v>
      </c>
      <c r="D17285" t="s">
        <v>4515</v>
      </c>
      <c r="E17285" t="s">
        <v>59</v>
      </c>
      <c r="F17285" t="b">
        <v>0</v>
      </c>
      <c r="G17285" t="s">
        <v>65</v>
      </c>
      <c r="H17285" s="1">
        <v>46213.001226851848</v>
      </c>
      <c r="I17285" t="b">
        <v>0</v>
      </c>
      <c r="J17285" t="b">
        <v>0</v>
      </c>
      <c r="K17285" t="s">
        <v>41</v>
      </c>
      <c r="L17285" t="s">
        <v>60</v>
      </c>
      <c r="M17285">
        <v>65000</v>
      </c>
      <c r="N17285"/>
      <c r="O17285" t="s">
        <v>1531</v>
      </c>
      <c r="P17285" t="s">
        <v>705</v>
      </c>
    </row>
    <row r="17286" spans="1:16" x14ac:dyDescent="0.25">
      <c r="A17286" t="s">
        <v>0</v>
      </c>
      <c r="B17286" t="s">
        <v>3599</v>
      </c>
      <c r="C17286" t="s">
        <v>16237</v>
      </c>
      <c r="D17286" t="s">
        <v>4346</v>
      </c>
      <c r="E17286" t="s">
        <v>59</v>
      </c>
      <c r="F17286" t="b">
        <v>0</v>
      </c>
      <c r="G17286" t="s">
        <v>65</v>
      </c>
      <c r="H17286" s="1">
        <v>46213.001226851848</v>
      </c>
      <c r="I17286" t="b">
        <v>1</v>
      </c>
      <c r="J17286" t="b">
        <v>1</v>
      </c>
      <c r="K17286" t="s">
        <v>41</v>
      </c>
      <c r="L17286" t="s">
        <v>60</v>
      </c>
      <c r="M17286">
        <v>82500</v>
      </c>
      <c r="N17286"/>
      <c r="O17286" t="s">
        <v>16238</v>
      </c>
      <c r="P17286" t="s">
        <v>24899</v>
      </c>
    </row>
    <row r="17287" spans="1:16" x14ac:dyDescent="0.25">
      <c r="A17287" t="s">
        <v>0</v>
      </c>
      <c r="B17287" t="s">
        <v>3599</v>
      </c>
      <c r="C17287" t="s">
        <v>23420</v>
      </c>
      <c r="D17287" t="s">
        <v>3761</v>
      </c>
      <c r="E17287" t="s">
        <v>59</v>
      </c>
      <c r="F17287" t="b">
        <v>0</v>
      </c>
      <c r="G17287" t="s">
        <v>65</v>
      </c>
      <c r="H17287" s="1">
        <v>46213.001226851848</v>
      </c>
      <c r="I17287" t="b">
        <v>1</v>
      </c>
      <c r="J17287" t="b">
        <v>1</v>
      </c>
      <c r="K17287" t="s">
        <v>41</v>
      </c>
      <c r="L17287" t="s">
        <v>60</v>
      </c>
      <c r="M17287">
        <v>82500</v>
      </c>
      <c r="N17287"/>
      <c r="O17287" t="s">
        <v>16238</v>
      </c>
      <c r="P17287" t="s">
        <v>24899</v>
      </c>
    </row>
    <row r="17288" spans="1:16" x14ac:dyDescent="0.25">
      <c r="A17288" t="s">
        <v>0</v>
      </c>
      <c r="B17288" t="s">
        <v>29965</v>
      </c>
      <c r="C17288" t="s">
        <v>165</v>
      </c>
      <c r="D17288" t="s">
        <v>4515</v>
      </c>
      <c r="E17288" t="s">
        <v>59</v>
      </c>
      <c r="F17288" t="b">
        <v>0</v>
      </c>
      <c r="G17288" t="s">
        <v>73</v>
      </c>
      <c r="H17288" s="1">
        <v>46213.001261574071</v>
      </c>
      <c r="I17288" t="b">
        <v>0</v>
      </c>
      <c r="J17288" t="b">
        <v>0</v>
      </c>
      <c r="K17288" t="s">
        <v>41</v>
      </c>
      <c r="L17288" t="s">
        <v>60</v>
      </c>
      <c r="M17288">
        <v>75000</v>
      </c>
      <c r="N17288"/>
      <c r="O17288" t="s">
        <v>29966</v>
      </c>
      <c r="P17288" t="s">
        <v>146</v>
      </c>
    </row>
    <row r="17289" spans="1:16" x14ac:dyDescent="0.25">
      <c r="A17289" t="s">
        <v>2</v>
      </c>
      <c r="B17289" t="s">
        <v>29967</v>
      </c>
      <c r="C17289" t="s">
        <v>86</v>
      </c>
      <c r="D17289" t="s">
        <v>4515</v>
      </c>
      <c r="E17289" t="s">
        <v>59</v>
      </c>
      <c r="F17289" t="b">
        <v>0</v>
      </c>
      <c r="G17289" t="s">
        <v>77</v>
      </c>
      <c r="H17289" s="1">
        <v>46213.002685185187</v>
      </c>
      <c r="I17289" t="b">
        <v>0</v>
      </c>
      <c r="J17289" t="b">
        <v>0</v>
      </c>
      <c r="K17289" t="s">
        <v>41</v>
      </c>
      <c r="L17289" t="s">
        <v>60</v>
      </c>
      <c r="M17289">
        <v>89500</v>
      </c>
      <c r="N17289"/>
      <c r="O17289" t="s">
        <v>13560</v>
      </c>
    </row>
    <row r="17290" spans="1:16" x14ac:dyDescent="0.25">
      <c r="A17290" t="s">
        <v>6</v>
      </c>
      <c r="B17290" t="s">
        <v>29968</v>
      </c>
      <c r="C17290" t="s">
        <v>112</v>
      </c>
      <c r="D17290" t="s">
        <v>4515</v>
      </c>
      <c r="E17290" t="s">
        <v>59</v>
      </c>
      <c r="F17290" t="b">
        <v>0</v>
      </c>
      <c r="G17290" t="s">
        <v>65</v>
      </c>
      <c r="H17290" s="1">
        <v>46213.002696759257</v>
      </c>
      <c r="I17290" t="b">
        <v>0</v>
      </c>
      <c r="J17290" t="b">
        <v>0</v>
      </c>
      <c r="K17290" t="s">
        <v>41</v>
      </c>
      <c r="L17290" t="s">
        <v>60</v>
      </c>
      <c r="M17290">
        <v>178000</v>
      </c>
      <c r="N17290"/>
      <c r="O17290" t="s">
        <v>676</v>
      </c>
      <c r="P17290" t="s">
        <v>208</v>
      </c>
    </row>
    <row r="17291" spans="1:16" x14ac:dyDescent="0.25">
      <c r="A17291" t="s">
        <v>6</v>
      </c>
      <c r="B17291" t="s">
        <v>29969</v>
      </c>
      <c r="C17291" t="s">
        <v>5815</v>
      </c>
      <c r="D17291" t="s">
        <v>4515</v>
      </c>
      <c r="E17291" t="s">
        <v>59</v>
      </c>
      <c r="F17291" t="b">
        <v>0</v>
      </c>
      <c r="G17291" t="s">
        <v>20</v>
      </c>
      <c r="H17291" s="1">
        <v>46213.003368055557</v>
      </c>
      <c r="I17291" t="b">
        <v>0</v>
      </c>
      <c r="J17291" t="b">
        <v>0</v>
      </c>
      <c r="K17291" t="s">
        <v>20</v>
      </c>
      <c r="L17291" t="s">
        <v>60</v>
      </c>
      <c r="M17291">
        <v>70000</v>
      </c>
      <c r="N17291"/>
      <c r="O17291" t="s">
        <v>2016</v>
      </c>
      <c r="P17291" t="s">
        <v>29970</v>
      </c>
    </row>
    <row r="17292" spans="1:16" x14ac:dyDescent="0.25">
      <c r="A17292" t="s">
        <v>1</v>
      </c>
      <c r="B17292" t="s">
        <v>316</v>
      </c>
      <c r="C17292" t="s">
        <v>246</v>
      </c>
      <c r="D17292" t="s">
        <v>9527</v>
      </c>
      <c r="E17292" t="s">
        <v>59</v>
      </c>
      <c r="F17292" t="b">
        <v>0</v>
      </c>
      <c r="G17292" t="s">
        <v>68</v>
      </c>
      <c r="H17292" s="1">
        <v>46213.004363425927</v>
      </c>
      <c r="I17292" t="b">
        <v>0</v>
      </c>
      <c r="J17292" t="b">
        <v>1</v>
      </c>
      <c r="K17292" t="s">
        <v>41</v>
      </c>
      <c r="L17292" t="s">
        <v>60</v>
      </c>
      <c r="M17292">
        <v>190000</v>
      </c>
      <c r="N17292"/>
      <c r="O17292" t="s">
        <v>29971</v>
      </c>
      <c r="P17292" t="s">
        <v>29972</v>
      </c>
    </row>
    <row r="17293" spans="1:16" x14ac:dyDescent="0.25">
      <c r="A17293" t="s">
        <v>8</v>
      </c>
      <c r="B17293" t="s">
        <v>29973</v>
      </c>
      <c r="C17293" t="s">
        <v>29974</v>
      </c>
      <c r="D17293" t="s">
        <v>4515</v>
      </c>
      <c r="E17293" t="s">
        <v>59</v>
      </c>
      <c r="F17293" t="b">
        <v>0</v>
      </c>
      <c r="G17293" t="s">
        <v>30</v>
      </c>
      <c r="H17293" s="1">
        <v>46213.005590277768</v>
      </c>
      <c r="I17293" t="b">
        <v>0</v>
      </c>
      <c r="J17293" t="b">
        <v>0</v>
      </c>
      <c r="K17293" t="s">
        <v>30</v>
      </c>
      <c r="L17293" t="s">
        <v>60</v>
      </c>
      <c r="M17293">
        <v>41750000</v>
      </c>
      <c r="N17293"/>
      <c r="O17293" t="s">
        <v>29975</v>
      </c>
      <c r="P17293" t="s">
        <v>499</v>
      </c>
    </row>
    <row r="17294" spans="1:16" x14ac:dyDescent="0.25">
      <c r="A17294" t="s">
        <v>2</v>
      </c>
      <c r="B17294" t="s">
        <v>29976</v>
      </c>
      <c r="C17294" t="s">
        <v>76</v>
      </c>
      <c r="D17294" t="s">
        <v>4526</v>
      </c>
      <c r="E17294" t="s">
        <v>132</v>
      </c>
      <c r="F17294" t="b">
        <v>1</v>
      </c>
      <c r="G17294" t="s">
        <v>13</v>
      </c>
      <c r="H17294" s="1">
        <v>46213.175891203697</v>
      </c>
      <c r="I17294" t="b">
        <v>0</v>
      </c>
      <c r="J17294" t="b">
        <v>0</v>
      </c>
      <c r="K17294" t="s">
        <v>13</v>
      </c>
      <c r="L17294" t="s">
        <v>74</v>
      </c>
      <c r="M17294"/>
      <c r="N17294">
        <v>72.5</v>
      </c>
      <c r="O17294" t="s">
        <v>5046</v>
      </c>
    </row>
    <row r="17295" spans="1:16" x14ac:dyDescent="0.25">
      <c r="A17295" t="s">
        <v>0</v>
      </c>
      <c r="B17295" t="s">
        <v>11453</v>
      </c>
      <c r="C17295" t="s">
        <v>9974</v>
      </c>
      <c r="D17295" t="s">
        <v>29977</v>
      </c>
      <c r="E17295" t="s">
        <v>59</v>
      </c>
      <c r="F17295" t="b">
        <v>0</v>
      </c>
      <c r="G17295" t="s">
        <v>40</v>
      </c>
      <c r="H17295" s="1">
        <v>46213.21361111111</v>
      </c>
      <c r="I17295" t="b">
        <v>1</v>
      </c>
      <c r="J17295" t="b">
        <v>0</v>
      </c>
      <c r="K17295" t="s">
        <v>40</v>
      </c>
      <c r="L17295" t="s">
        <v>60</v>
      </c>
      <c r="M17295">
        <v>24</v>
      </c>
      <c r="N17295"/>
      <c r="O17295" t="s">
        <v>5855</v>
      </c>
      <c r="P17295" t="s">
        <v>17894</v>
      </c>
    </row>
    <row r="17296" spans="1:16" x14ac:dyDescent="0.25">
      <c r="A17296" t="s">
        <v>0</v>
      </c>
      <c r="B17296" t="s">
        <v>29978</v>
      </c>
      <c r="C17296" t="s">
        <v>5717</v>
      </c>
      <c r="D17296" t="s">
        <v>4346</v>
      </c>
      <c r="E17296" t="s">
        <v>59</v>
      </c>
      <c r="F17296" t="b">
        <v>0</v>
      </c>
      <c r="G17296" t="s">
        <v>19</v>
      </c>
      <c r="H17296" s="1">
        <v>46213.252523148149</v>
      </c>
      <c r="I17296" t="b">
        <v>1</v>
      </c>
      <c r="J17296" t="b">
        <v>0</v>
      </c>
      <c r="K17296" t="s">
        <v>19</v>
      </c>
      <c r="L17296" t="s">
        <v>60</v>
      </c>
      <c r="M17296">
        <v>250000</v>
      </c>
      <c r="N17296"/>
      <c r="O17296" t="s">
        <v>29979</v>
      </c>
    </row>
    <row r="17297" spans="1:16" x14ac:dyDescent="0.25">
      <c r="A17297" t="s">
        <v>2</v>
      </c>
      <c r="B17297" t="s">
        <v>29980</v>
      </c>
      <c r="C17297" t="s">
        <v>112</v>
      </c>
      <c r="D17297" t="s">
        <v>4526</v>
      </c>
      <c r="E17297" t="s">
        <v>88</v>
      </c>
      <c r="F17297" t="b">
        <v>0</v>
      </c>
      <c r="G17297" t="s">
        <v>65</v>
      </c>
      <c r="H17297" s="1">
        <v>46213.253668981481</v>
      </c>
      <c r="I17297" t="b">
        <v>0</v>
      </c>
      <c r="J17297" t="b">
        <v>1</v>
      </c>
      <c r="K17297" t="s">
        <v>41</v>
      </c>
      <c r="L17297" t="s">
        <v>74</v>
      </c>
      <c r="M17297"/>
      <c r="N17297">
        <v>47.5</v>
      </c>
      <c r="O17297" t="s">
        <v>738</v>
      </c>
      <c r="P17297" t="s">
        <v>29981</v>
      </c>
    </row>
    <row r="17298" spans="1:16" x14ac:dyDescent="0.25">
      <c r="A17298" t="s">
        <v>1</v>
      </c>
      <c r="B17298" t="s">
        <v>29982</v>
      </c>
      <c r="C17298" t="s">
        <v>19</v>
      </c>
      <c r="D17298" t="s">
        <v>4526</v>
      </c>
      <c r="E17298" t="s">
        <v>59</v>
      </c>
      <c r="F17298" t="b">
        <v>0</v>
      </c>
      <c r="G17298" t="s">
        <v>19</v>
      </c>
      <c r="H17298" s="1">
        <v>46213.256331018521</v>
      </c>
      <c r="I17298" t="b">
        <v>0</v>
      </c>
      <c r="J17298" t="b">
        <v>0</v>
      </c>
      <c r="K17298" t="s">
        <v>19</v>
      </c>
      <c r="L17298" t="s">
        <v>60</v>
      </c>
      <c r="M17298">
        <v>102000</v>
      </c>
      <c r="N17298"/>
      <c r="O17298" t="s">
        <v>26739</v>
      </c>
      <c r="P17298" t="s">
        <v>29983</v>
      </c>
    </row>
    <row r="17299" spans="1:16" x14ac:dyDescent="0.25">
      <c r="A17299" t="s">
        <v>0</v>
      </c>
      <c r="B17299" t="s">
        <v>29984</v>
      </c>
      <c r="C17299" t="s">
        <v>165</v>
      </c>
      <c r="D17299" t="s">
        <v>29985</v>
      </c>
      <c r="E17299" t="s">
        <v>59</v>
      </c>
      <c r="F17299" t="b">
        <v>0</v>
      </c>
      <c r="G17299" t="s">
        <v>73</v>
      </c>
      <c r="H17299" s="1">
        <v>46213.293530092589</v>
      </c>
      <c r="I17299" t="b">
        <v>0</v>
      </c>
      <c r="J17299" t="b">
        <v>1</v>
      </c>
      <c r="K17299" t="s">
        <v>41</v>
      </c>
      <c r="L17299" t="s">
        <v>60</v>
      </c>
      <c r="M17299">
        <v>130000</v>
      </c>
      <c r="N17299"/>
      <c r="O17299" t="s">
        <v>7675</v>
      </c>
      <c r="P17299" t="s">
        <v>133</v>
      </c>
    </row>
    <row r="17300" spans="1:16" x14ac:dyDescent="0.25">
      <c r="A17300" t="s">
        <v>2</v>
      </c>
      <c r="B17300" t="s">
        <v>15278</v>
      </c>
      <c r="C17300" t="s">
        <v>489</v>
      </c>
      <c r="D17300" t="s">
        <v>2360</v>
      </c>
      <c r="E17300" t="s">
        <v>59</v>
      </c>
      <c r="F17300" t="b">
        <v>0</v>
      </c>
      <c r="G17300" t="s">
        <v>77</v>
      </c>
      <c r="H17300" s="1">
        <v>46213.295358796298</v>
      </c>
      <c r="I17300" t="b">
        <v>0</v>
      </c>
      <c r="J17300" t="b">
        <v>1</v>
      </c>
      <c r="K17300" t="s">
        <v>41</v>
      </c>
      <c r="L17300" t="s">
        <v>60</v>
      </c>
      <c r="M17300">
        <v>214500</v>
      </c>
      <c r="N17300"/>
      <c r="O17300" t="s">
        <v>424</v>
      </c>
      <c r="P17300" t="s">
        <v>29986</v>
      </c>
    </row>
    <row r="17301" spans="1:16" x14ac:dyDescent="0.25">
      <c r="A17301" t="s">
        <v>2</v>
      </c>
      <c r="B17301" t="s">
        <v>6406</v>
      </c>
      <c r="C17301" t="s">
        <v>92</v>
      </c>
      <c r="D17301" t="s">
        <v>2360</v>
      </c>
      <c r="E17301" t="s">
        <v>59</v>
      </c>
      <c r="F17301" t="b">
        <v>0</v>
      </c>
      <c r="G17301" t="s">
        <v>77</v>
      </c>
      <c r="H17301" s="1">
        <v>46213.295358796298</v>
      </c>
      <c r="I17301" t="b">
        <v>0</v>
      </c>
      <c r="J17301" t="b">
        <v>1</v>
      </c>
      <c r="K17301" t="s">
        <v>41</v>
      </c>
      <c r="L17301" t="s">
        <v>60</v>
      </c>
      <c r="M17301">
        <v>175500</v>
      </c>
      <c r="N17301"/>
      <c r="O17301" t="s">
        <v>424</v>
      </c>
      <c r="P17301" t="s">
        <v>4577</v>
      </c>
    </row>
    <row r="17302" spans="1:16" x14ac:dyDescent="0.25">
      <c r="A17302" t="s">
        <v>2</v>
      </c>
      <c r="B17302" t="s">
        <v>15278</v>
      </c>
      <c r="C17302" t="s">
        <v>157</v>
      </c>
      <c r="D17302" t="s">
        <v>2360</v>
      </c>
      <c r="E17302" t="s">
        <v>59</v>
      </c>
      <c r="F17302" t="b">
        <v>0</v>
      </c>
      <c r="G17302" t="s">
        <v>77</v>
      </c>
      <c r="H17302" s="1">
        <v>46213.295405092591</v>
      </c>
      <c r="I17302" t="b">
        <v>0</v>
      </c>
      <c r="J17302" t="b">
        <v>1</v>
      </c>
      <c r="K17302" t="s">
        <v>41</v>
      </c>
      <c r="L17302" t="s">
        <v>60</v>
      </c>
      <c r="M17302">
        <v>214500</v>
      </c>
      <c r="N17302"/>
      <c r="O17302" t="s">
        <v>424</v>
      </c>
      <c r="P17302" t="s">
        <v>29987</v>
      </c>
    </row>
    <row r="17303" spans="1:16" x14ac:dyDescent="0.25">
      <c r="A17303" t="s">
        <v>5</v>
      </c>
      <c r="B17303" t="s">
        <v>29988</v>
      </c>
      <c r="C17303" t="s">
        <v>3180</v>
      </c>
      <c r="D17303" t="s">
        <v>4526</v>
      </c>
      <c r="E17303" t="s">
        <v>59</v>
      </c>
      <c r="F17303" t="b">
        <v>0</v>
      </c>
      <c r="G17303" t="s">
        <v>89</v>
      </c>
      <c r="H17303" s="1">
        <v>46213.297118055547</v>
      </c>
      <c r="I17303" t="b">
        <v>0</v>
      </c>
      <c r="J17303" t="b">
        <v>1</v>
      </c>
      <c r="K17303" t="s">
        <v>41</v>
      </c>
      <c r="L17303" t="s">
        <v>60</v>
      </c>
      <c r="M17303">
        <v>173000</v>
      </c>
      <c r="N17303"/>
      <c r="O17303" t="s">
        <v>27098</v>
      </c>
    </row>
    <row r="17304" spans="1:16" x14ac:dyDescent="0.25">
      <c r="A17304" t="s">
        <v>1</v>
      </c>
      <c r="B17304" t="s">
        <v>29989</v>
      </c>
      <c r="C17304" t="s">
        <v>2474</v>
      </c>
      <c r="D17304" t="s">
        <v>4526</v>
      </c>
      <c r="E17304" t="s">
        <v>59</v>
      </c>
      <c r="F17304" t="b">
        <v>0</v>
      </c>
      <c r="G17304" t="s">
        <v>19</v>
      </c>
      <c r="H17304" s="1">
        <v>46213.297939814824</v>
      </c>
      <c r="I17304" t="b">
        <v>1</v>
      </c>
      <c r="J17304" t="b">
        <v>0</v>
      </c>
      <c r="K17304" t="s">
        <v>19</v>
      </c>
      <c r="L17304" t="s">
        <v>60</v>
      </c>
      <c r="M17304">
        <v>1450000</v>
      </c>
      <c r="N17304"/>
      <c r="O17304" t="s">
        <v>7059</v>
      </c>
      <c r="P17304" t="s">
        <v>7064</v>
      </c>
    </row>
    <row r="17305" spans="1:16" x14ac:dyDescent="0.25">
      <c r="A17305" t="s">
        <v>0</v>
      </c>
      <c r="B17305" t="s">
        <v>29990</v>
      </c>
      <c r="C17305" t="s">
        <v>112</v>
      </c>
      <c r="D17305" t="s">
        <v>5440</v>
      </c>
      <c r="E17305" t="s">
        <v>59</v>
      </c>
      <c r="F17305" t="b">
        <v>0</v>
      </c>
      <c r="G17305" t="s">
        <v>65</v>
      </c>
      <c r="H17305" s="1">
        <v>46213.335092592592</v>
      </c>
      <c r="I17305" t="b">
        <v>0</v>
      </c>
      <c r="J17305" t="b">
        <v>0</v>
      </c>
      <c r="K17305" t="s">
        <v>41</v>
      </c>
      <c r="L17305" t="s">
        <v>60</v>
      </c>
      <c r="M17305">
        <v>77059</v>
      </c>
      <c r="N17305"/>
      <c r="O17305" t="s">
        <v>29991</v>
      </c>
      <c r="P17305" t="s">
        <v>29992</v>
      </c>
    </row>
    <row r="17306" spans="1:16" x14ac:dyDescent="0.25">
      <c r="A17306" t="s">
        <v>6</v>
      </c>
      <c r="B17306" t="s">
        <v>29993</v>
      </c>
      <c r="C17306" t="s">
        <v>112</v>
      </c>
      <c r="D17306" t="s">
        <v>11236</v>
      </c>
      <c r="E17306" t="s">
        <v>59</v>
      </c>
      <c r="F17306" t="b">
        <v>0</v>
      </c>
      <c r="G17306" t="s">
        <v>65</v>
      </c>
      <c r="H17306" s="1">
        <v>46213.337002314824</v>
      </c>
      <c r="I17306" t="b">
        <v>0</v>
      </c>
      <c r="J17306" t="b">
        <v>1</v>
      </c>
      <c r="K17306" t="s">
        <v>41</v>
      </c>
      <c r="L17306" t="s">
        <v>60</v>
      </c>
      <c r="M17306">
        <v>211000</v>
      </c>
      <c r="N17306"/>
      <c r="O17306" t="s">
        <v>965</v>
      </c>
      <c r="P17306" t="s">
        <v>9005</v>
      </c>
    </row>
    <row r="17307" spans="1:16" x14ac:dyDescent="0.25">
      <c r="A17307" t="s">
        <v>7</v>
      </c>
      <c r="B17307" t="s">
        <v>29994</v>
      </c>
      <c r="C17307" t="s">
        <v>6315</v>
      </c>
      <c r="D17307" t="s">
        <v>4526</v>
      </c>
      <c r="E17307" t="s">
        <v>59</v>
      </c>
      <c r="F17307" t="b">
        <v>0</v>
      </c>
      <c r="G17307" t="s">
        <v>40</v>
      </c>
      <c r="H17307" s="1">
        <v>46213.338587962957</v>
      </c>
      <c r="I17307" t="b">
        <v>1</v>
      </c>
      <c r="J17307" t="b">
        <v>0</v>
      </c>
      <c r="K17307" t="s">
        <v>40</v>
      </c>
      <c r="L17307" t="s">
        <v>60</v>
      </c>
      <c r="M17307">
        <v>80000</v>
      </c>
      <c r="N17307"/>
      <c r="O17307" t="s">
        <v>101</v>
      </c>
      <c r="P17307" t="s">
        <v>9086</v>
      </c>
    </row>
    <row r="17308" spans="1:16" x14ac:dyDescent="0.25">
      <c r="A17308" t="s">
        <v>0</v>
      </c>
      <c r="B17308" t="s">
        <v>0</v>
      </c>
      <c r="C17308" t="s">
        <v>16824</v>
      </c>
      <c r="D17308" t="s">
        <v>2360</v>
      </c>
      <c r="E17308" t="s">
        <v>59</v>
      </c>
      <c r="F17308" t="b">
        <v>0</v>
      </c>
      <c r="G17308" t="s">
        <v>65</v>
      </c>
      <c r="H17308" s="1">
        <v>46213.376909722218</v>
      </c>
      <c r="I17308" t="b">
        <v>0</v>
      </c>
      <c r="J17308" t="b">
        <v>1</v>
      </c>
      <c r="K17308" t="s">
        <v>41</v>
      </c>
      <c r="L17308" t="s">
        <v>60</v>
      </c>
      <c r="M17308">
        <v>97500</v>
      </c>
      <c r="N17308"/>
      <c r="O17308" t="s">
        <v>4007</v>
      </c>
      <c r="P17308" t="s">
        <v>21260</v>
      </c>
    </row>
    <row r="17309" spans="1:16" x14ac:dyDescent="0.25">
      <c r="A17309" t="s">
        <v>2</v>
      </c>
      <c r="B17309" t="s">
        <v>29995</v>
      </c>
      <c r="C17309" t="s">
        <v>1107</v>
      </c>
      <c r="D17309" t="s">
        <v>11236</v>
      </c>
      <c r="E17309" t="s">
        <v>59</v>
      </c>
      <c r="F17309" t="b">
        <v>0</v>
      </c>
      <c r="G17309" t="s">
        <v>77</v>
      </c>
      <c r="H17309" s="1">
        <v>46213.378645833327</v>
      </c>
      <c r="I17309" t="b">
        <v>0</v>
      </c>
      <c r="J17309" t="b">
        <v>0</v>
      </c>
      <c r="K17309" t="s">
        <v>41</v>
      </c>
      <c r="L17309" t="s">
        <v>60</v>
      </c>
      <c r="M17309">
        <v>100000</v>
      </c>
      <c r="N17309"/>
      <c r="O17309" t="s">
        <v>3034</v>
      </c>
      <c r="P17309" t="s">
        <v>29996</v>
      </c>
    </row>
    <row r="17310" spans="1:16" x14ac:dyDescent="0.25">
      <c r="A17310" t="s">
        <v>5</v>
      </c>
      <c r="B17310" t="s">
        <v>29997</v>
      </c>
      <c r="C17310" t="s">
        <v>76</v>
      </c>
      <c r="D17310" t="s">
        <v>24119</v>
      </c>
      <c r="E17310" t="s">
        <v>59</v>
      </c>
      <c r="F17310" t="b">
        <v>1</v>
      </c>
      <c r="G17310" t="s">
        <v>40</v>
      </c>
      <c r="H17310" s="1">
        <v>46213.46539351852</v>
      </c>
      <c r="I17310" t="b">
        <v>0</v>
      </c>
      <c r="J17310" t="b">
        <v>0</v>
      </c>
      <c r="K17310" t="s">
        <v>40</v>
      </c>
      <c r="L17310" t="s">
        <v>60</v>
      </c>
      <c r="M17310">
        <v>38000</v>
      </c>
      <c r="N17310"/>
      <c r="O17310" t="s">
        <v>2060</v>
      </c>
      <c r="P17310" t="s">
        <v>29998</v>
      </c>
    </row>
    <row r="17311" spans="1:16" x14ac:dyDescent="0.25">
      <c r="A17311" t="s">
        <v>5</v>
      </c>
      <c r="B17311" t="s">
        <v>29999</v>
      </c>
      <c r="C17311" t="s">
        <v>9074</v>
      </c>
      <c r="D17311" t="s">
        <v>9075</v>
      </c>
      <c r="E17311" t="s">
        <v>132</v>
      </c>
      <c r="F17311" t="b">
        <v>0</v>
      </c>
      <c r="G17311" t="s">
        <v>40</v>
      </c>
      <c r="H17311" s="1">
        <v>46213.465451388889</v>
      </c>
      <c r="I17311" t="b">
        <v>1</v>
      </c>
      <c r="J17311" t="b">
        <v>0</v>
      </c>
      <c r="K17311" t="s">
        <v>40</v>
      </c>
      <c r="L17311" t="s">
        <v>60</v>
      </c>
      <c r="M17311">
        <v>47997.5</v>
      </c>
      <c r="N17311"/>
      <c r="O17311" t="s">
        <v>9076</v>
      </c>
      <c r="P17311" t="s">
        <v>30000</v>
      </c>
    </row>
    <row r="17312" spans="1:16" x14ac:dyDescent="0.25">
      <c r="A17312" t="s">
        <v>2</v>
      </c>
      <c r="B17312" t="s">
        <v>30001</v>
      </c>
      <c r="C17312" t="s">
        <v>30002</v>
      </c>
      <c r="D17312" t="s">
        <v>20103</v>
      </c>
      <c r="E17312" t="s">
        <v>88</v>
      </c>
      <c r="F17312" t="b">
        <v>0</v>
      </c>
      <c r="G17312" t="s">
        <v>20</v>
      </c>
      <c r="H17312" s="1">
        <v>46213.502557870372</v>
      </c>
      <c r="I17312" t="b">
        <v>1</v>
      </c>
      <c r="J17312" t="b">
        <v>0</v>
      </c>
      <c r="K17312" t="s">
        <v>20</v>
      </c>
      <c r="L17312" t="s">
        <v>60</v>
      </c>
      <c r="M17312">
        <v>37500</v>
      </c>
      <c r="N17312"/>
      <c r="O17312" t="s">
        <v>4770</v>
      </c>
      <c r="P17312" t="s">
        <v>1637</v>
      </c>
    </row>
    <row r="17313" spans="1:16" x14ac:dyDescent="0.25">
      <c r="A17313" t="s">
        <v>3</v>
      </c>
      <c r="B17313" t="s">
        <v>30003</v>
      </c>
      <c r="C17313" t="s">
        <v>41</v>
      </c>
      <c r="D17313" t="s">
        <v>4526</v>
      </c>
      <c r="E17313" t="s">
        <v>88</v>
      </c>
      <c r="F17313" t="b">
        <v>0</v>
      </c>
      <c r="G17313" t="s">
        <v>41</v>
      </c>
      <c r="H17313" s="1">
        <v>46213.503518518519</v>
      </c>
      <c r="I17313" t="b">
        <v>0</v>
      </c>
      <c r="J17313" t="b">
        <v>0</v>
      </c>
      <c r="K17313" t="s">
        <v>41</v>
      </c>
      <c r="L17313" t="s">
        <v>74</v>
      </c>
      <c r="M17313"/>
      <c r="N17313">
        <v>59</v>
      </c>
      <c r="O17313" t="s">
        <v>744</v>
      </c>
    </row>
    <row r="17314" spans="1:16" x14ac:dyDescent="0.25">
      <c r="A17314" t="s">
        <v>7</v>
      </c>
      <c r="B17314" t="s">
        <v>30004</v>
      </c>
      <c r="C17314" t="s">
        <v>2328</v>
      </c>
      <c r="D17314" t="s">
        <v>2360</v>
      </c>
      <c r="E17314" t="s">
        <v>59</v>
      </c>
      <c r="F17314" t="b">
        <v>0</v>
      </c>
      <c r="G17314" t="s">
        <v>65</v>
      </c>
      <c r="H17314" s="1">
        <v>46213.543425925927</v>
      </c>
      <c r="I17314" t="b">
        <v>0</v>
      </c>
      <c r="J17314" t="b">
        <v>1</v>
      </c>
      <c r="K17314" t="s">
        <v>41</v>
      </c>
      <c r="L17314" t="s">
        <v>60</v>
      </c>
      <c r="M17314">
        <v>100000</v>
      </c>
      <c r="N17314"/>
      <c r="O17314" t="s">
        <v>30005</v>
      </c>
      <c r="P17314" t="s">
        <v>30006</v>
      </c>
    </row>
    <row r="17315" spans="1:16" x14ac:dyDescent="0.25">
      <c r="A17315" t="s">
        <v>0</v>
      </c>
      <c r="B17315" t="s">
        <v>30007</v>
      </c>
      <c r="C17315" t="s">
        <v>326</v>
      </c>
      <c r="D17315" t="s">
        <v>4346</v>
      </c>
      <c r="E17315" t="s">
        <v>232</v>
      </c>
      <c r="F17315" t="b">
        <v>0</v>
      </c>
      <c r="G17315" t="s">
        <v>77</v>
      </c>
      <c r="H17315" s="1">
        <v>46213.543425925927</v>
      </c>
      <c r="I17315" t="b">
        <v>0</v>
      </c>
      <c r="J17315" t="b">
        <v>0</v>
      </c>
      <c r="K17315" t="s">
        <v>41</v>
      </c>
      <c r="L17315" t="s">
        <v>74</v>
      </c>
      <c r="M17315"/>
      <c r="N17315">
        <v>51</v>
      </c>
      <c r="O17315" t="s">
        <v>2541</v>
      </c>
    </row>
    <row r="17316" spans="1:16" x14ac:dyDescent="0.25">
      <c r="A17316" t="s">
        <v>2</v>
      </c>
      <c r="B17316" t="s">
        <v>851</v>
      </c>
      <c r="C17316" t="s">
        <v>86</v>
      </c>
      <c r="D17316" t="s">
        <v>4526</v>
      </c>
      <c r="E17316" t="s">
        <v>59</v>
      </c>
      <c r="F17316" t="b">
        <v>0</v>
      </c>
      <c r="G17316" t="s">
        <v>77</v>
      </c>
      <c r="H17316" s="1">
        <v>46213.543564814812</v>
      </c>
      <c r="I17316" t="b">
        <v>0</v>
      </c>
      <c r="J17316" t="b">
        <v>1</v>
      </c>
      <c r="K17316" t="s">
        <v>41</v>
      </c>
      <c r="L17316" t="s">
        <v>60</v>
      </c>
      <c r="M17316">
        <v>212000</v>
      </c>
      <c r="N17316"/>
      <c r="O17316" t="s">
        <v>343</v>
      </c>
      <c r="P17316" t="s">
        <v>310</v>
      </c>
    </row>
    <row r="17317" spans="1:16" x14ac:dyDescent="0.25">
      <c r="A17317" t="s">
        <v>3</v>
      </c>
      <c r="B17317" t="s">
        <v>3010</v>
      </c>
      <c r="C17317" t="s">
        <v>4846</v>
      </c>
      <c r="D17317" t="s">
        <v>4526</v>
      </c>
      <c r="E17317" t="s">
        <v>59</v>
      </c>
      <c r="F17317" t="b">
        <v>0</v>
      </c>
      <c r="G17317" t="s">
        <v>65</v>
      </c>
      <c r="H17317" s="1">
        <v>46213.543576388889</v>
      </c>
      <c r="I17317" t="b">
        <v>0</v>
      </c>
      <c r="J17317" t="b">
        <v>1</v>
      </c>
      <c r="K17317" t="s">
        <v>41</v>
      </c>
      <c r="L17317" t="s">
        <v>60</v>
      </c>
      <c r="M17317">
        <v>111350</v>
      </c>
      <c r="N17317"/>
      <c r="O17317" t="s">
        <v>30008</v>
      </c>
    </row>
    <row r="17318" spans="1:16" x14ac:dyDescent="0.25">
      <c r="A17318" t="s">
        <v>0</v>
      </c>
      <c r="B17318" t="s">
        <v>30009</v>
      </c>
      <c r="C17318" t="s">
        <v>330</v>
      </c>
      <c r="D17318" t="s">
        <v>4526</v>
      </c>
      <c r="E17318" t="s">
        <v>88</v>
      </c>
      <c r="F17318" t="b">
        <v>0</v>
      </c>
      <c r="G17318" t="s">
        <v>41</v>
      </c>
      <c r="H17318" s="1">
        <v>46213.545138888891</v>
      </c>
      <c r="I17318" t="b">
        <v>0</v>
      </c>
      <c r="J17318" t="b">
        <v>0</v>
      </c>
      <c r="K17318" t="s">
        <v>41</v>
      </c>
      <c r="L17318" t="s">
        <v>74</v>
      </c>
      <c r="M17318"/>
      <c r="N17318">
        <v>61.75</v>
      </c>
      <c r="O17318" t="s">
        <v>19586</v>
      </c>
      <c r="P17318" t="s">
        <v>30010</v>
      </c>
    </row>
    <row r="17319" spans="1:16" x14ac:dyDescent="0.25">
      <c r="A17319" t="s">
        <v>1</v>
      </c>
      <c r="B17319" t="s">
        <v>30011</v>
      </c>
      <c r="C17319" t="s">
        <v>30012</v>
      </c>
      <c r="D17319" t="s">
        <v>6095</v>
      </c>
      <c r="E17319" t="s">
        <v>88</v>
      </c>
      <c r="F17319" t="b">
        <v>0</v>
      </c>
      <c r="G17319" t="s">
        <v>40</v>
      </c>
      <c r="H17319" s="1">
        <v>46213.548726851863</v>
      </c>
      <c r="I17319" t="b">
        <v>1</v>
      </c>
      <c r="J17319" t="b">
        <v>0</v>
      </c>
      <c r="K17319" t="s">
        <v>40</v>
      </c>
      <c r="L17319" t="s">
        <v>74</v>
      </c>
      <c r="M17319"/>
      <c r="N17319">
        <v>70</v>
      </c>
      <c r="O17319" t="s">
        <v>26827</v>
      </c>
      <c r="P17319" t="s">
        <v>146</v>
      </c>
    </row>
    <row r="17320" spans="1:16" x14ac:dyDescent="0.25">
      <c r="A17320" t="s">
        <v>5</v>
      </c>
      <c r="B17320" t="s">
        <v>30013</v>
      </c>
      <c r="C17320" t="s">
        <v>40</v>
      </c>
      <c r="D17320" t="s">
        <v>4526</v>
      </c>
      <c r="E17320" t="s">
        <v>59</v>
      </c>
      <c r="F17320" t="b">
        <v>0</v>
      </c>
      <c r="G17320" t="s">
        <v>40</v>
      </c>
      <c r="H17320" s="1">
        <v>46213.548726851863</v>
      </c>
      <c r="I17320" t="b">
        <v>1</v>
      </c>
      <c r="J17320" t="b">
        <v>0</v>
      </c>
      <c r="K17320" t="s">
        <v>40</v>
      </c>
      <c r="L17320" t="s">
        <v>60</v>
      </c>
      <c r="M17320">
        <v>110000</v>
      </c>
      <c r="N17320"/>
      <c r="O17320" t="s">
        <v>6510</v>
      </c>
      <c r="P17320" t="s">
        <v>27597</v>
      </c>
    </row>
    <row r="17321" spans="1:16" x14ac:dyDescent="0.25">
      <c r="A17321" t="s">
        <v>0</v>
      </c>
      <c r="B17321" t="s">
        <v>430</v>
      </c>
      <c r="C17321" t="s">
        <v>382</v>
      </c>
      <c r="D17321" t="s">
        <v>4346</v>
      </c>
      <c r="E17321" t="s">
        <v>88</v>
      </c>
      <c r="F17321" t="b">
        <v>0</v>
      </c>
      <c r="G17321" t="s">
        <v>77</v>
      </c>
      <c r="H17321" s="1">
        <v>46213.585092592592</v>
      </c>
      <c r="I17321" t="b">
        <v>0</v>
      </c>
      <c r="J17321" t="b">
        <v>0</v>
      </c>
      <c r="K17321" t="s">
        <v>41</v>
      </c>
      <c r="L17321" t="s">
        <v>74</v>
      </c>
      <c r="M17321"/>
      <c r="N17321">
        <v>47.5</v>
      </c>
      <c r="O17321" t="s">
        <v>30014</v>
      </c>
      <c r="P17321" t="s">
        <v>4454</v>
      </c>
    </row>
    <row r="17322" spans="1:16" x14ac:dyDescent="0.25">
      <c r="A17322" t="s">
        <v>1</v>
      </c>
      <c r="B17322" t="s">
        <v>30015</v>
      </c>
      <c r="C17322" t="s">
        <v>304</v>
      </c>
      <c r="D17322" t="s">
        <v>4526</v>
      </c>
      <c r="E17322" t="s">
        <v>88</v>
      </c>
      <c r="F17322" t="b">
        <v>0</v>
      </c>
      <c r="G17322" t="s">
        <v>77</v>
      </c>
      <c r="H17322" s="1">
        <v>46213.585162037038</v>
      </c>
      <c r="I17322" t="b">
        <v>1</v>
      </c>
      <c r="J17322" t="b">
        <v>1</v>
      </c>
      <c r="K17322" t="s">
        <v>41</v>
      </c>
      <c r="L17322" t="s">
        <v>74</v>
      </c>
      <c r="M17322"/>
      <c r="N17322">
        <v>62.5</v>
      </c>
      <c r="O17322" t="s">
        <v>30016</v>
      </c>
      <c r="P17322" t="s">
        <v>1334</v>
      </c>
    </row>
    <row r="17323" spans="1:16" x14ac:dyDescent="0.25">
      <c r="A17323" t="s">
        <v>0</v>
      </c>
      <c r="B17323" t="s">
        <v>30017</v>
      </c>
      <c r="C17323" t="s">
        <v>420</v>
      </c>
      <c r="D17323" t="s">
        <v>4346</v>
      </c>
      <c r="E17323" t="s">
        <v>59</v>
      </c>
      <c r="F17323" t="b">
        <v>0</v>
      </c>
      <c r="G17323" t="s">
        <v>65</v>
      </c>
      <c r="H17323" s="1">
        <v>46213.585243055553</v>
      </c>
      <c r="I17323" t="b">
        <v>0</v>
      </c>
      <c r="J17323" t="b">
        <v>0</v>
      </c>
      <c r="K17323" t="s">
        <v>41</v>
      </c>
      <c r="L17323" t="s">
        <v>74</v>
      </c>
      <c r="M17323"/>
      <c r="N17323">
        <v>42.47</v>
      </c>
      <c r="O17323" t="s">
        <v>30018</v>
      </c>
    </row>
    <row r="17324" spans="1:16" x14ac:dyDescent="0.25">
      <c r="A17324" t="s">
        <v>0</v>
      </c>
      <c r="B17324" t="s">
        <v>30019</v>
      </c>
      <c r="C17324" t="s">
        <v>5026</v>
      </c>
      <c r="D17324" t="s">
        <v>4526</v>
      </c>
      <c r="E17324" t="s">
        <v>59</v>
      </c>
      <c r="F17324" t="b">
        <v>0</v>
      </c>
      <c r="G17324" t="s">
        <v>40</v>
      </c>
      <c r="H17324" s="1">
        <v>46213.586793981478</v>
      </c>
      <c r="I17324" t="b">
        <v>1</v>
      </c>
      <c r="J17324" t="b">
        <v>0</v>
      </c>
      <c r="K17324" t="s">
        <v>40</v>
      </c>
      <c r="L17324" t="s">
        <v>60</v>
      </c>
      <c r="M17324">
        <v>80000</v>
      </c>
      <c r="N17324"/>
      <c r="O17324" t="s">
        <v>17713</v>
      </c>
      <c r="P17324" t="s">
        <v>802</v>
      </c>
    </row>
    <row r="17325" spans="1:16" x14ac:dyDescent="0.25">
      <c r="A17325" t="s">
        <v>0</v>
      </c>
      <c r="B17325" t="s">
        <v>0</v>
      </c>
      <c r="C17325" t="s">
        <v>30020</v>
      </c>
      <c r="D17325" t="s">
        <v>4526</v>
      </c>
      <c r="F17325" t="b">
        <v>0</v>
      </c>
      <c r="G17325" t="s">
        <v>68</v>
      </c>
      <c r="H17325" s="1">
        <v>46213.587002314824</v>
      </c>
      <c r="I17325" t="b">
        <v>0</v>
      </c>
      <c r="J17325" t="b">
        <v>1</v>
      </c>
      <c r="K17325" t="s">
        <v>41</v>
      </c>
      <c r="L17325" t="s">
        <v>74</v>
      </c>
      <c r="M17325"/>
      <c r="N17325">
        <v>34.159999999999997</v>
      </c>
      <c r="O17325" t="s">
        <v>155</v>
      </c>
      <c r="P17325" t="s">
        <v>30021</v>
      </c>
    </row>
    <row r="17326" spans="1:16" x14ac:dyDescent="0.25">
      <c r="A17326" t="s">
        <v>2</v>
      </c>
      <c r="B17326" t="s">
        <v>30022</v>
      </c>
      <c r="C17326" t="s">
        <v>40</v>
      </c>
      <c r="D17326" t="s">
        <v>4526</v>
      </c>
      <c r="E17326" t="s">
        <v>59</v>
      </c>
      <c r="F17326" t="b">
        <v>0</v>
      </c>
      <c r="G17326" t="s">
        <v>40</v>
      </c>
      <c r="H17326" s="1">
        <v>46213.588483796288</v>
      </c>
      <c r="I17326" t="b">
        <v>1</v>
      </c>
      <c r="J17326" t="b">
        <v>0</v>
      </c>
      <c r="K17326" t="s">
        <v>40</v>
      </c>
      <c r="L17326" t="s">
        <v>60</v>
      </c>
      <c r="M17326">
        <v>102500</v>
      </c>
      <c r="N17326"/>
      <c r="O17326" t="s">
        <v>5319</v>
      </c>
    </row>
    <row r="17327" spans="1:16" x14ac:dyDescent="0.25">
      <c r="A17327" t="s">
        <v>9</v>
      </c>
      <c r="B17327" t="s">
        <v>30023</v>
      </c>
      <c r="C17327" t="s">
        <v>41</v>
      </c>
      <c r="D17327" t="s">
        <v>4526</v>
      </c>
      <c r="E17327" t="s">
        <v>59</v>
      </c>
      <c r="F17327" t="b">
        <v>0</v>
      </c>
      <c r="G17327" t="s">
        <v>77</v>
      </c>
      <c r="H17327" s="1">
        <v>46213.588935185187</v>
      </c>
      <c r="I17327" t="b">
        <v>1</v>
      </c>
      <c r="J17327" t="b">
        <v>1</v>
      </c>
      <c r="K17327" t="s">
        <v>41</v>
      </c>
      <c r="L17327" t="s">
        <v>60</v>
      </c>
      <c r="M17327">
        <v>120000</v>
      </c>
      <c r="N17327"/>
      <c r="O17327" t="s">
        <v>30024</v>
      </c>
      <c r="P17327" t="s">
        <v>152</v>
      </c>
    </row>
    <row r="17328" spans="1:16" x14ac:dyDescent="0.25">
      <c r="A17328" t="s">
        <v>2</v>
      </c>
      <c r="B17328" t="s">
        <v>1133</v>
      </c>
      <c r="C17328" t="s">
        <v>30025</v>
      </c>
      <c r="D17328" t="s">
        <v>4526</v>
      </c>
      <c r="E17328" t="s">
        <v>59</v>
      </c>
      <c r="F17328" t="b">
        <v>0</v>
      </c>
      <c r="G17328" t="s">
        <v>89</v>
      </c>
      <c r="H17328" s="1">
        <v>46213.626759259263</v>
      </c>
      <c r="I17328" t="b">
        <v>0</v>
      </c>
      <c r="J17328" t="b">
        <v>0</v>
      </c>
      <c r="K17328" t="s">
        <v>41</v>
      </c>
      <c r="L17328" t="s">
        <v>74</v>
      </c>
      <c r="M17328"/>
      <c r="N17328">
        <v>18.5</v>
      </c>
      <c r="O17328" t="s">
        <v>30026</v>
      </c>
    </row>
    <row r="17329" spans="1:16" x14ac:dyDescent="0.25">
      <c r="A17329" t="s">
        <v>3</v>
      </c>
      <c r="B17329" t="s">
        <v>30027</v>
      </c>
      <c r="C17329" t="s">
        <v>165</v>
      </c>
      <c r="D17329" t="s">
        <v>4526</v>
      </c>
      <c r="E17329" t="s">
        <v>59</v>
      </c>
      <c r="F17329" t="b">
        <v>0</v>
      </c>
      <c r="G17329" t="s">
        <v>73</v>
      </c>
      <c r="H17329" s="1">
        <v>46213.626863425918</v>
      </c>
      <c r="I17329" t="b">
        <v>0</v>
      </c>
      <c r="J17329" t="b">
        <v>1</v>
      </c>
      <c r="K17329" t="s">
        <v>41</v>
      </c>
      <c r="L17329" t="s">
        <v>60</v>
      </c>
      <c r="M17329">
        <v>140000</v>
      </c>
      <c r="N17329"/>
      <c r="O17329" t="s">
        <v>2999</v>
      </c>
      <c r="P17329" t="s">
        <v>146</v>
      </c>
    </row>
    <row r="17330" spans="1:16" x14ac:dyDescent="0.25">
      <c r="A17330" t="s">
        <v>0</v>
      </c>
      <c r="B17330" t="s">
        <v>30028</v>
      </c>
      <c r="C17330" t="s">
        <v>76</v>
      </c>
      <c r="D17330" t="s">
        <v>4346</v>
      </c>
      <c r="E17330" t="s">
        <v>232</v>
      </c>
      <c r="F17330" t="b">
        <v>1</v>
      </c>
      <c r="G17330" t="s">
        <v>41</v>
      </c>
      <c r="H17330" s="1">
        <v>46213.628472222219</v>
      </c>
      <c r="I17330" t="b">
        <v>0</v>
      </c>
      <c r="J17330" t="b">
        <v>1</v>
      </c>
      <c r="K17330" t="s">
        <v>41</v>
      </c>
      <c r="L17330" t="s">
        <v>74</v>
      </c>
      <c r="M17330"/>
      <c r="N17330">
        <v>60.5</v>
      </c>
      <c r="O17330" t="s">
        <v>1229</v>
      </c>
      <c r="P17330" t="s">
        <v>30029</v>
      </c>
    </row>
    <row r="17331" spans="1:16" x14ac:dyDescent="0.25">
      <c r="A17331" t="s">
        <v>2</v>
      </c>
      <c r="B17331" t="s">
        <v>27760</v>
      </c>
      <c r="C17331" t="s">
        <v>86</v>
      </c>
      <c r="D17331" t="s">
        <v>4526</v>
      </c>
      <c r="E17331" t="s">
        <v>59</v>
      </c>
      <c r="F17331" t="b">
        <v>0</v>
      </c>
      <c r="G17331" t="s">
        <v>77</v>
      </c>
      <c r="H17331" s="1">
        <v>46213.628738425927</v>
      </c>
      <c r="I17331" t="b">
        <v>0</v>
      </c>
      <c r="J17331" t="b">
        <v>1</v>
      </c>
      <c r="K17331" t="s">
        <v>41</v>
      </c>
      <c r="L17331" t="s">
        <v>60</v>
      </c>
      <c r="M17331">
        <v>190000</v>
      </c>
      <c r="N17331"/>
      <c r="O17331" t="s">
        <v>866</v>
      </c>
      <c r="P17331" t="s">
        <v>27761</v>
      </c>
    </row>
    <row r="17332" spans="1:16" x14ac:dyDescent="0.25">
      <c r="A17332" t="s">
        <v>5</v>
      </c>
      <c r="B17332" t="s">
        <v>5</v>
      </c>
      <c r="C17332" t="s">
        <v>181</v>
      </c>
      <c r="D17332" t="s">
        <v>4526</v>
      </c>
      <c r="E17332" t="s">
        <v>59</v>
      </c>
      <c r="F17332" t="b">
        <v>0</v>
      </c>
      <c r="G17332" t="s">
        <v>89</v>
      </c>
      <c r="H17332" s="1">
        <v>46213.630370370367</v>
      </c>
      <c r="I17332" t="b">
        <v>1</v>
      </c>
      <c r="J17332" t="b">
        <v>0</v>
      </c>
      <c r="K17332" t="s">
        <v>41</v>
      </c>
      <c r="L17332" t="s">
        <v>74</v>
      </c>
      <c r="M17332"/>
      <c r="N17332">
        <v>80</v>
      </c>
      <c r="O17332" t="s">
        <v>3073</v>
      </c>
      <c r="P17332" t="s">
        <v>30030</v>
      </c>
    </row>
    <row r="17333" spans="1:16" x14ac:dyDescent="0.25">
      <c r="A17333" t="s">
        <v>1</v>
      </c>
      <c r="B17333" t="s">
        <v>30031</v>
      </c>
      <c r="C17333" t="s">
        <v>97</v>
      </c>
      <c r="D17333" t="s">
        <v>4526</v>
      </c>
      <c r="E17333" t="s">
        <v>59</v>
      </c>
      <c r="F17333" t="b">
        <v>0</v>
      </c>
      <c r="G17333" t="s">
        <v>89</v>
      </c>
      <c r="H17333" s="1">
        <v>46213.630370370367</v>
      </c>
      <c r="I17333" t="b">
        <v>0</v>
      </c>
      <c r="J17333" t="b">
        <v>1</v>
      </c>
      <c r="K17333" t="s">
        <v>41</v>
      </c>
      <c r="L17333" t="s">
        <v>60</v>
      </c>
      <c r="M17333">
        <v>117500</v>
      </c>
      <c r="N17333"/>
      <c r="O17333" t="s">
        <v>24895</v>
      </c>
      <c r="P17333" t="s">
        <v>30032</v>
      </c>
    </row>
    <row r="17334" spans="1:16" x14ac:dyDescent="0.25">
      <c r="A17334" t="s">
        <v>1</v>
      </c>
      <c r="B17334" t="s">
        <v>1</v>
      </c>
      <c r="C17334" t="s">
        <v>327</v>
      </c>
      <c r="D17334" t="s">
        <v>4526</v>
      </c>
      <c r="E17334" t="s">
        <v>88</v>
      </c>
      <c r="F17334" t="b">
        <v>0</v>
      </c>
      <c r="G17334" t="s">
        <v>68</v>
      </c>
      <c r="H17334" s="1">
        <v>46213.63040509259</v>
      </c>
      <c r="I17334" t="b">
        <v>0</v>
      </c>
      <c r="J17334" t="b">
        <v>0</v>
      </c>
      <c r="K17334" t="s">
        <v>41</v>
      </c>
      <c r="L17334" t="s">
        <v>74</v>
      </c>
      <c r="M17334"/>
      <c r="N17334">
        <v>70</v>
      </c>
      <c r="O17334" t="s">
        <v>105</v>
      </c>
      <c r="P17334" t="s">
        <v>30033</v>
      </c>
    </row>
    <row r="17335" spans="1:16" x14ac:dyDescent="0.25">
      <c r="A17335" t="s">
        <v>5</v>
      </c>
      <c r="B17335" t="s">
        <v>30034</v>
      </c>
      <c r="C17335" t="s">
        <v>9919</v>
      </c>
      <c r="D17335" t="s">
        <v>4346</v>
      </c>
      <c r="E17335" t="s">
        <v>232</v>
      </c>
      <c r="F17335" t="b">
        <v>0</v>
      </c>
      <c r="G17335" t="s">
        <v>13</v>
      </c>
      <c r="H17335" s="1">
        <v>46213.630902777782</v>
      </c>
      <c r="I17335" t="b">
        <v>0</v>
      </c>
      <c r="J17335" t="b">
        <v>0</v>
      </c>
      <c r="K17335" t="s">
        <v>13</v>
      </c>
      <c r="L17335" t="s">
        <v>74</v>
      </c>
      <c r="M17335"/>
      <c r="N17335">
        <v>45</v>
      </c>
      <c r="O17335" t="s">
        <v>30035</v>
      </c>
      <c r="P17335" t="s">
        <v>30036</v>
      </c>
    </row>
    <row r="17336" spans="1:16" x14ac:dyDescent="0.25">
      <c r="A17336" t="s">
        <v>1</v>
      </c>
      <c r="B17336" t="s">
        <v>30037</v>
      </c>
      <c r="C17336" t="s">
        <v>40</v>
      </c>
      <c r="D17336" t="s">
        <v>4526</v>
      </c>
      <c r="E17336" t="s">
        <v>59</v>
      </c>
      <c r="F17336" t="b">
        <v>0</v>
      </c>
      <c r="G17336" t="s">
        <v>40</v>
      </c>
      <c r="H17336" s="1">
        <v>46213.632060185177</v>
      </c>
      <c r="I17336" t="b">
        <v>0</v>
      </c>
      <c r="J17336" t="b">
        <v>0</v>
      </c>
      <c r="K17336" t="s">
        <v>40</v>
      </c>
      <c r="L17336" t="s">
        <v>60</v>
      </c>
      <c r="M17336">
        <v>62500</v>
      </c>
      <c r="N17336"/>
      <c r="O17336" t="s">
        <v>5873</v>
      </c>
      <c r="P17336" t="s">
        <v>14619</v>
      </c>
    </row>
    <row r="17337" spans="1:16" x14ac:dyDescent="0.25">
      <c r="A17337" t="s">
        <v>6</v>
      </c>
      <c r="B17337" t="s">
        <v>2741</v>
      </c>
      <c r="C17337" t="s">
        <v>190</v>
      </c>
      <c r="D17337" t="s">
        <v>4526</v>
      </c>
      <c r="E17337" t="s">
        <v>59</v>
      </c>
      <c r="F17337" t="b">
        <v>0</v>
      </c>
      <c r="G17337" t="s">
        <v>73</v>
      </c>
      <c r="H17337" s="1">
        <v>46213.66851851852</v>
      </c>
      <c r="I17337" t="b">
        <v>1</v>
      </c>
      <c r="J17337" t="b">
        <v>1</v>
      </c>
      <c r="K17337" t="s">
        <v>41</v>
      </c>
      <c r="L17337" t="s">
        <v>60</v>
      </c>
      <c r="M17337">
        <v>165000</v>
      </c>
      <c r="N17337"/>
      <c r="O17337" t="s">
        <v>362</v>
      </c>
      <c r="P17337" t="s">
        <v>10168</v>
      </c>
    </row>
    <row r="17338" spans="1:16" x14ac:dyDescent="0.25">
      <c r="A17338" t="s">
        <v>6</v>
      </c>
      <c r="B17338" t="s">
        <v>8534</v>
      </c>
      <c r="C17338" t="s">
        <v>5115</v>
      </c>
      <c r="D17338" t="s">
        <v>4526</v>
      </c>
      <c r="E17338" t="s">
        <v>59</v>
      </c>
      <c r="F17338" t="b">
        <v>0</v>
      </c>
      <c r="G17338" t="s">
        <v>40</v>
      </c>
      <c r="H17338" s="1">
        <v>46213.671817129631</v>
      </c>
      <c r="I17338" t="b">
        <v>0</v>
      </c>
      <c r="J17338" t="b">
        <v>0</v>
      </c>
      <c r="K17338" t="s">
        <v>40</v>
      </c>
      <c r="L17338" t="s">
        <v>60</v>
      </c>
      <c r="M17338">
        <v>104040</v>
      </c>
      <c r="N17338"/>
      <c r="O17338" t="s">
        <v>10683</v>
      </c>
      <c r="P17338" t="s">
        <v>24748</v>
      </c>
    </row>
    <row r="17339" spans="1:16" x14ac:dyDescent="0.25">
      <c r="A17339" t="s">
        <v>5</v>
      </c>
      <c r="B17339" t="s">
        <v>30038</v>
      </c>
      <c r="C17339" t="s">
        <v>2798</v>
      </c>
      <c r="D17339" t="s">
        <v>4346</v>
      </c>
      <c r="E17339" t="s">
        <v>59</v>
      </c>
      <c r="F17339" t="b">
        <v>0</v>
      </c>
      <c r="G17339" t="s">
        <v>77</v>
      </c>
      <c r="H17339" s="1">
        <v>46213.672094907408</v>
      </c>
      <c r="I17339" t="b">
        <v>0</v>
      </c>
      <c r="J17339" t="b">
        <v>0</v>
      </c>
      <c r="K17339" t="s">
        <v>41</v>
      </c>
      <c r="L17339" t="s">
        <v>74</v>
      </c>
      <c r="M17339"/>
      <c r="N17339">
        <v>53.5</v>
      </c>
      <c r="O17339" t="s">
        <v>13479</v>
      </c>
      <c r="P17339" t="s">
        <v>30039</v>
      </c>
    </row>
    <row r="17340" spans="1:16" x14ac:dyDescent="0.25">
      <c r="A17340" t="s">
        <v>8</v>
      </c>
      <c r="B17340" t="s">
        <v>30040</v>
      </c>
      <c r="C17340" t="s">
        <v>610</v>
      </c>
      <c r="D17340" t="s">
        <v>4526</v>
      </c>
      <c r="E17340" t="s">
        <v>88</v>
      </c>
      <c r="F17340" t="b">
        <v>0</v>
      </c>
      <c r="G17340" t="s">
        <v>65</v>
      </c>
      <c r="H17340" s="1">
        <v>46213.672268518523</v>
      </c>
      <c r="I17340" t="b">
        <v>0</v>
      </c>
      <c r="J17340" t="b">
        <v>0</v>
      </c>
      <c r="K17340" t="s">
        <v>41</v>
      </c>
      <c r="L17340" t="s">
        <v>74</v>
      </c>
      <c r="M17340"/>
      <c r="N17340">
        <v>70</v>
      </c>
      <c r="O17340" t="s">
        <v>105</v>
      </c>
      <c r="P17340" t="s">
        <v>8981</v>
      </c>
    </row>
    <row r="17341" spans="1:16" x14ac:dyDescent="0.25">
      <c r="A17341" t="s">
        <v>3</v>
      </c>
      <c r="B17341" t="s">
        <v>30041</v>
      </c>
      <c r="C17341" t="s">
        <v>190</v>
      </c>
      <c r="D17341" t="s">
        <v>4526</v>
      </c>
      <c r="E17341" t="s">
        <v>59</v>
      </c>
      <c r="F17341" t="b">
        <v>0</v>
      </c>
      <c r="G17341" t="s">
        <v>73</v>
      </c>
      <c r="H17341" s="1">
        <v>46213.710092592592</v>
      </c>
      <c r="I17341" t="b">
        <v>0</v>
      </c>
      <c r="J17341" t="b">
        <v>1</v>
      </c>
      <c r="K17341" t="s">
        <v>41</v>
      </c>
      <c r="L17341" t="s">
        <v>60</v>
      </c>
      <c r="M17341">
        <v>142500</v>
      </c>
      <c r="N17341"/>
      <c r="O17341" t="s">
        <v>2999</v>
      </c>
      <c r="P17341" t="s">
        <v>29952</v>
      </c>
    </row>
    <row r="17342" spans="1:16" x14ac:dyDescent="0.25">
      <c r="A17342" t="s">
        <v>4</v>
      </c>
      <c r="B17342" t="s">
        <v>3430</v>
      </c>
      <c r="C17342" t="s">
        <v>484</v>
      </c>
      <c r="D17342" t="s">
        <v>4756</v>
      </c>
      <c r="E17342" t="s">
        <v>59</v>
      </c>
      <c r="F17342" t="b">
        <v>0</v>
      </c>
      <c r="G17342" t="s">
        <v>73</v>
      </c>
      <c r="H17342" s="1">
        <v>46213.710138888891</v>
      </c>
      <c r="I17342" t="b">
        <v>0</v>
      </c>
      <c r="J17342" t="b">
        <v>0</v>
      </c>
      <c r="K17342" t="s">
        <v>41</v>
      </c>
      <c r="L17342" t="s">
        <v>60</v>
      </c>
      <c r="M17342">
        <v>250000</v>
      </c>
      <c r="N17342"/>
      <c r="O17342" t="s">
        <v>30042</v>
      </c>
      <c r="P17342" t="s">
        <v>30043</v>
      </c>
    </row>
    <row r="17343" spans="1:16" x14ac:dyDescent="0.25">
      <c r="A17343" t="s">
        <v>0</v>
      </c>
      <c r="B17343" t="s">
        <v>30044</v>
      </c>
      <c r="C17343" t="s">
        <v>511</v>
      </c>
      <c r="D17343" t="s">
        <v>4346</v>
      </c>
      <c r="E17343" t="s">
        <v>59</v>
      </c>
      <c r="F17343" t="b">
        <v>0</v>
      </c>
      <c r="G17343" t="s">
        <v>65</v>
      </c>
      <c r="H17343" s="1">
        <v>46213.71025462963</v>
      </c>
      <c r="I17343" t="b">
        <v>1</v>
      </c>
      <c r="J17343" t="b">
        <v>1</v>
      </c>
      <c r="K17343" t="s">
        <v>41</v>
      </c>
      <c r="L17343" t="s">
        <v>60</v>
      </c>
      <c r="M17343">
        <v>65000</v>
      </c>
      <c r="N17343"/>
      <c r="O17343" t="s">
        <v>24260</v>
      </c>
      <c r="P17343" t="s">
        <v>30045</v>
      </c>
    </row>
    <row r="17344" spans="1:16" x14ac:dyDescent="0.25">
      <c r="A17344" t="s">
        <v>7</v>
      </c>
      <c r="B17344" t="s">
        <v>30046</v>
      </c>
      <c r="C17344" t="s">
        <v>76</v>
      </c>
      <c r="D17344" t="s">
        <v>4346</v>
      </c>
      <c r="E17344" t="s">
        <v>232</v>
      </c>
      <c r="F17344" t="b">
        <v>1</v>
      </c>
      <c r="G17344" t="s">
        <v>13</v>
      </c>
      <c r="H17344" s="1">
        <v>46213.710520833331</v>
      </c>
      <c r="I17344" t="b">
        <v>0</v>
      </c>
      <c r="J17344" t="b">
        <v>0</v>
      </c>
      <c r="K17344" t="s">
        <v>13</v>
      </c>
      <c r="L17344" t="s">
        <v>74</v>
      </c>
      <c r="M17344"/>
      <c r="N17344">
        <v>75</v>
      </c>
      <c r="O17344" t="s">
        <v>30047</v>
      </c>
      <c r="P17344" t="s">
        <v>288</v>
      </c>
    </row>
    <row r="17345" spans="1:16" x14ac:dyDescent="0.25">
      <c r="A17345" t="s">
        <v>0</v>
      </c>
      <c r="B17345" t="s">
        <v>30048</v>
      </c>
      <c r="C17345" t="s">
        <v>76</v>
      </c>
      <c r="D17345" t="s">
        <v>141</v>
      </c>
      <c r="E17345" t="s">
        <v>88</v>
      </c>
      <c r="F17345" t="b">
        <v>1</v>
      </c>
      <c r="G17345" t="s">
        <v>41</v>
      </c>
      <c r="H17345" s="1">
        <v>46213.711840277778</v>
      </c>
      <c r="I17345" t="b">
        <v>1</v>
      </c>
      <c r="J17345" t="b">
        <v>0</v>
      </c>
      <c r="K17345" t="s">
        <v>41</v>
      </c>
      <c r="L17345" t="s">
        <v>74</v>
      </c>
      <c r="M17345"/>
      <c r="N17345">
        <v>10</v>
      </c>
      <c r="O17345" t="s">
        <v>141</v>
      </c>
      <c r="P17345" t="s">
        <v>30049</v>
      </c>
    </row>
    <row r="17346" spans="1:16" x14ac:dyDescent="0.25">
      <c r="A17346" t="s">
        <v>2</v>
      </c>
      <c r="B17346" t="s">
        <v>30050</v>
      </c>
      <c r="C17346" t="s">
        <v>3678</v>
      </c>
      <c r="D17346" t="s">
        <v>4526</v>
      </c>
      <c r="E17346" t="s">
        <v>59</v>
      </c>
      <c r="F17346" t="b">
        <v>0</v>
      </c>
      <c r="G17346" t="s">
        <v>65</v>
      </c>
      <c r="H17346" s="1">
        <v>46213.712048611109</v>
      </c>
      <c r="I17346" t="b">
        <v>0</v>
      </c>
      <c r="J17346" t="b">
        <v>1</v>
      </c>
      <c r="K17346" t="s">
        <v>41</v>
      </c>
      <c r="L17346" t="s">
        <v>60</v>
      </c>
      <c r="M17346">
        <v>272595</v>
      </c>
      <c r="N17346"/>
      <c r="O17346" t="s">
        <v>3327</v>
      </c>
    </row>
    <row r="17347" spans="1:16" x14ac:dyDescent="0.25">
      <c r="A17347" t="s">
        <v>5</v>
      </c>
      <c r="B17347" t="s">
        <v>11270</v>
      </c>
      <c r="C17347" t="s">
        <v>810</v>
      </c>
      <c r="D17347" t="s">
        <v>4526</v>
      </c>
      <c r="E17347" t="s">
        <v>59</v>
      </c>
      <c r="F17347" t="b">
        <v>0</v>
      </c>
      <c r="G17347" t="s">
        <v>77</v>
      </c>
      <c r="H17347" s="1">
        <v>46213.713750000003</v>
      </c>
      <c r="I17347" t="b">
        <v>0</v>
      </c>
      <c r="J17347" t="b">
        <v>1</v>
      </c>
      <c r="K17347" t="s">
        <v>41</v>
      </c>
      <c r="L17347" t="s">
        <v>60</v>
      </c>
      <c r="M17347">
        <v>200000</v>
      </c>
      <c r="N17347"/>
      <c r="O17347" t="s">
        <v>29360</v>
      </c>
      <c r="P17347" t="s">
        <v>30051</v>
      </c>
    </row>
    <row r="17348" spans="1:16" x14ac:dyDescent="0.25">
      <c r="A17348" t="s">
        <v>1</v>
      </c>
      <c r="B17348" t="s">
        <v>30052</v>
      </c>
      <c r="C17348" t="s">
        <v>142</v>
      </c>
      <c r="D17348" t="s">
        <v>4526</v>
      </c>
      <c r="E17348" t="s">
        <v>59</v>
      </c>
      <c r="F17348" t="b">
        <v>0</v>
      </c>
      <c r="G17348" t="s">
        <v>65</v>
      </c>
      <c r="H17348" s="1">
        <v>46213.713854166657</v>
      </c>
      <c r="I17348" t="b">
        <v>0</v>
      </c>
      <c r="J17348" t="b">
        <v>1</v>
      </c>
      <c r="K17348" t="s">
        <v>41</v>
      </c>
      <c r="L17348" t="s">
        <v>60</v>
      </c>
      <c r="M17348">
        <v>102600</v>
      </c>
      <c r="N17348"/>
      <c r="O17348" t="s">
        <v>4214</v>
      </c>
      <c r="P17348" t="s">
        <v>30053</v>
      </c>
    </row>
    <row r="17349" spans="1:16" x14ac:dyDescent="0.25">
      <c r="A17349" t="s">
        <v>2</v>
      </c>
      <c r="B17349" t="s">
        <v>30054</v>
      </c>
      <c r="C17349" t="s">
        <v>4452</v>
      </c>
      <c r="D17349" t="s">
        <v>4526</v>
      </c>
      <c r="E17349" t="s">
        <v>88</v>
      </c>
      <c r="F17349" t="b">
        <v>0</v>
      </c>
      <c r="G17349" t="s">
        <v>40</v>
      </c>
      <c r="H17349" s="1">
        <v>46213.715405092589</v>
      </c>
      <c r="I17349" t="b">
        <v>0</v>
      </c>
      <c r="J17349" t="b">
        <v>0</v>
      </c>
      <c r="K17349" t="s">
        <v>40</v>
      </c>
      <c r="L17349" t="s">
        <v>74</v>
      </c>
      <c r="M17349"/>
      <c r="N17349">
        <v>40</v>
      </c>
      <c r="O17349" t="s">
        <v>2136</v>
      </c>
      <c r="P17349" t="s">
        <v>30055</v>
      </c>
    </row>
    <row r="17350" spans="1:16" x14ac:dyDescent="0.25">
      <c r="A17350" t="s">
        <v>3</v>
      </c>
      <c r="B17350" t="s">
        <v>30056</v>
      </c>
      <c r="C17350" t="s">
        <v>515</v>
      </c>
      <c r="D17350" t="s">
        <v>4526</v>
      </c>
      <c r="E17350" t="s">
        <v>59</v>
      </c>
      <c r="F17350" t="b">
        <v>0</v>
      </c>
      <c r="G17350" t="s">
        <v>73</v>
      </c>
      <c r="H17350" s="1">
        <v>46213.751863425918</v>
      </c>
      <c r="I17350" t="b">
        <v>1</v>
      </c>
      <c r="J17350" t="b">
        <v>0</v>
      </c>
      <c r="K17350" t="s">
        <v>41</v>
      </c>
      <c r="L17350" t="s">
        <v>60</v>
      </c>
      <c r="M17350">
        <v>137500</v>
      </c>
      <c r="N17350"/>
      <c r="O17350" t="s">
        <v>8514</v>
      </c>
      <c r="P17350" t="s">
        <v>29878</v>
      </c>
    </row>
    <row r="17351" spans="1:16" x14ac:dyDescent="0.25">
      <c r="A17351" t="s">
        <v>0</v>
      </c>
      <c r="B17351" t="s">
        <v>30057</v>
      </c>
      <c r="C17351" t="s">
        <v>246</v>
      </c>
      <c r="D17351" t="s">
        <v>28999</v>
      </c>
      <c r="E17351" t="s">
        <v>59</v>
      </c>
      <c r="F17351" t="b">
        <v>0</v>
      </c>
      <c r="G17351" t="s">
        <v>65</v>
      </c>
      <c r="H17351" s="1">
        <v>46213.751921296287</v>
      </c>
      <c r="I17351" t="b">
        <v>0</v>
      </c>
      <c r="J17351" t="b">
        <v>0</v>
      </c>
      <c r="K17351" t="s">
        <v>41</v>
      </c>
      <c r="L17351" t="s">
        <v>60</v>
      </c>
      <c r="M17351">
        <v>71850</v>
      </c>
      <c r="N17351"/>
      <c r="O17351" t="s">
        <v>9168</v>
      </c>
      <c r="P17351" t="s">
        <v>2699</v>
      </c>
    </row>
    <row r="17352" spans="1:16" x14ac:dyDescent="0.25">
      <c r="A17352" t="s">
        <v>0</v>
      </c>
      <c r="B17352" t="s">
        <v>3260</v>
      </c>
      <c r="C17352" t="s">
        <v>5795</v>
      </c>
      <c r="D17352" t="s">
        <v>4346</v>
      </c>
      <c r="E17352" t="s">
        <v>59</v>
      </c>
      <c r="F17352" t="b">
        <v>0</v>
      </c>
      <c r="G17352" t="s">
        <v>40</v>
      </c>
      <c r="H17352" s="1">
        <v>46213.753460648149</v>
      </c>
      <c r="I17352" t="b">
        <v>1</v>
      </c>
      <c r="J17352" t="b">
        <v>0</v>
      </c>
      <c r="K17352" t="s">
        <v>40</v>
      </c>
      <c r="L17352" t="s">
        <v>60</v>
      </c>
      <c r="M17352">
        <v>54223</v>
      </c>
      <c r="N17352"/>
      <c r="O17352" t="s">
        <v>30058</v>
      </c>
      <c r="P17352" t="s">
        <v>10402</v>
      </c>
    </row>
    <row r="17353" spans="1:16" x14ac:dyDescent="0.25">
      <c r="A17353" t="s">
        <v>2</v>
      </c>
      <c r="B17353" t="s">
        <v>30059</v>
      </c>
      <c r="C17353" t="s">
        <v>743</v>
      </c>
      <c r="D17353" t="s">
        <v>4346</v>
      </c>
      <c r="E17353" t="s">
        <v>59</v>
      </c>
      <c r="F17353" t="b">
        <v>0</v>
      </c>
      <c r="G17353" t="s">
        <v>77</v>
      </c>
      <c r="H17353" s="1">
        <v>46213.753645833327</v>
      </c>
      <c r="I17353" t="b">
        <v>0</v>
      </c>
      <c r="J17353" t="b">
        <v>1</v>
      </c>
      <c r="K17353" t="s">
        <v>41</v>
      </c>
      <c r="L17353" t="s">
        <v>60</v>
      </c>
      <c r="M17353">
        <v>180765</v>
      </c>
      <c r="N17353"/>
      <c r="O17353" t="s">
        <v>3887</v>
      </c>
      <c r="P17353" t="s">
        <v>30060</v>
      </c>
    </row>
    <row r="17354" spans="1:16" x14ac:dyDescent="0.25">
      <c r="A17354" t="s">
        <v>1</v>
      </c>
      <c r="B17354" t="s">
        <v>30061</v>
      </c>
      <c r="C17354" t="s">
        <v>695</v>
      </c>
      <c r="D17354" t="s">
        <v>4526</v>
      </c>
      <c r="E17354" t="s">
        <v>59</v>
      </c>
      <c r="F17354" t="b">
        <v>0</v>
      </c>
      <c r="G17354" t="s">
        <v>68</v>
      </c>
      <c r="H17354" s="1">
        <v>46213.755601851852</v>
      </c>
      <c r="I17354" t="b">
        <v>0</v>
      </c>
      <c r="J17354" t="b">
        <v>0</v>
      </c>
      <c r="K17354" t="s">
        <v>41</v>
      </c>
      <c r="L17354" t="s">
        <v>74</v>
      </c>
      <c r="M17354"/>
      <c r="N17354">
        <v>49.5</v>
      </c>
      <c r="O17354" t="s">
        <v>2158</v>
      </c>
      <c r="P17354" t="s">
        <v>1831</v>
      </c>
    </row>
    <row r="17355" spans="1:16" x14ac:dyDescent="0.25">
      <c r="A17355" t="s">
        <v>1</v>
      </c>
      <c r="B17355" t="s">
        <v>30062</v>
      </c>
      <c r="C17355" t="s">
        <v>30012</v>
      </c>
      <c r="D17355" t="s">
        <v>9019</v>
      </c>
      <c r="E17355" t="s">
        <v>88</v>
      </c>
      <c r="F17355" t="b">
        <v>0</v>
      </c>
      <c r="G17355" t="s">
        <v>40</v>
      </c>
      <c r="H17355" s="1">
        <v>46213.757071759261</v>
      </c>
      <c r="I17355" t="b">
        <v>1</v>
      </c>
      <c r="J17355" t="b">
        <v>0</v>
      </c>
      <c r="K17355" t="s">
        <v>40</v>
      </c>
      <c r="L17355" t="s">
        <v>74</v>
      </c>
      <c r="M17355"/>
      <c r="N17355">
        <v>70</v>
      </c>
      <c r="O17355" t="s">
        <v>26827</v>
      </c>
    </row>
    <row r="17356" spans="1:16" x14ac:dyDescent="0.25">
      <c r="A17356" t="s">
        <v>0</v>
      </c>
      <c r="B17356" t="s">
        <v>4240</v>
      </c>
      <c r="C17356" t="s">
        <v>81</v>
      </c>
      <c r="D17356" t="s">
        <v>4346</v>
      </c>
      <c r="E17356" t="s">
        <v>59</v>
      </c>
      <c r="F17356" t="b">
        <v>0</v>
      </c>
      <c r="G17356" t="s">
        <v>77</v>
      </c>
      <c r="H17356" s="1">
        <v>46213.793425925927</v>
      </c>
      <c r="I17356" t="b">
        <v>1</v>
      </c>
      <c r="J17356" t="b">
        <v>1</v>
      </c>
      <c r="K17356" t="s">
        <v>41</v>
      </c>
      <c r="L17356" t="s">
        <v>60</v>
      </c>
      <c r="M17356">
        <v>150000</v>
      </c>
      <c r="N17356"/>
      <c r="O17356" t="s">
        <v>30063</v>
      </c>
      <c r="P17356" t="s">
        <v>2175</v>
      </c>
    </row>
    <row r="17357" spans="1:16" x14ac:dyDescent="0.25">
      <c r="A17357" t="s">
        <v>0</v>
      </c>
      <c r="B17357" t="s">
        <v>1268</v>
      </c>
      <c r="C17357" t="s">
        <v>2341</v>
      </c>
      <c r="D17357" t="s">
        <v>4346</v>
      </c>
      <c r="E17357" t="s">
        <v>59</v>
      </c>
      <c r="F17357" t="b">
        <v>0</v>
      </c>
      <c r="G17357" t="s">
        <v>65</v>
      </c>
      <c r="H17357" s="1">
        <v>46213.793425925927</v>
      </c>
      <c r="I17357" t="b">
        <v>0</v>
      </c>
      <c r="J17357" t="b">
        <v>1</v>
      </c>
      <c r="K17357" t="s">
        <v>41</v>
      </c>
      <c r="L17357" t="s">
        <v>60</v>
      </c>
      <c r="M17357">
        <v>72500</v>
      </c>
      <c r="N17357"/>
      <c r="O17357" t="s">
        <v>30064</v>
      </c>
      <c r="P17357" t="s">
        <v>30065</v>
      </c>
    </row>
    <row r="17358" spans="1:16" x14ac:dyDescent="0.25">
      <c r="A17358" t="s">
        <v>0</v>
      </c>
      <c r="B17358" t="s">
        <v>30066</v>
      </c>
      <c r="C17358" t="s">
        <v>23454</v>
      </c>
      <c r="D17358" t="s">
        <v>5018</v>
      </c>
      <c r="E17358" t="s">
        <v>59</v>
      </c>
      <c r="F17358" t="b">
        <v>0</v>
      </c>
      <c r="G17358" t="s">
        <v>40</v>
      </c>
      <c r="H17358" s="1">
        <v>46213.795138888891</v>
      </c>
      <c r="I17358" t="b">
        <v>1</v>
      </c>
      <c r="J17358" t="b">
        <v>0</v>
      </c>
      <c r="K17358" t="s">
        <v>40</v>
      </c>
      <c r="L17358" t="s">
        <v>60</v>
      </c>
      <c r="M17358">
        <v>47500</v>
      </c>
      <c r="N17358"/>
      <c r="O17358" t="s">
        <v>21379</v>
      </c>
      <c r="P17358" t="s">
        <v>29881</v>
      </c>
    </row>
    <row r="17359" spans="1:16" x14ac:dyDescent="0.25">
      <c r="A17359" t="s">
        <v>2</v>
      </c>
      <c r="B17359" t="s">
        <v>30067</v>
      </c>
      <c r="C17359" t="s">
        <v>436</v>
      </c>
      <c r="D17359" t="s">
        <v>4346</v>
      </c>
      <c r="E17359" t="s">
        <v>232</v>
      </c>
      <c r="F17359" t="b">
        <v>0</v>
      </c>
      <c r="G17359" t="s">
        <v>41</v>
      </c>
      <c r="H17359" s="1">
        <v>46213.796863425923</v>
      </c>
      <c r="I17359" t="b">
        <v>0</v>
      </c>
      <c r="J17359" t="b">
        <v>1</v>
      </c>
      <c r="K17359" t="s">
        <v>41</v>
      </c>
      <c r="L17359" t="s">
        <v>60</v>
      </c>
      <c r="M17359">
        <v>170000</v>
      </c>
      <c r="N17359"/>
      <c r="O17359" t="s">
        <v>30068</v>
      </c>
      <c r="P17359" t="s">
        <v>437</v>
      </c>
    </row>
    <row r="17360" spans="1:16" x14ac:dyDescent="0.25">
      <c r="A17360" t="s">
        <v>1</v>
      </c>
      <c r="B17360" t="s">
        <v>29880</v>
      </c>
      <c r="C17360" t="s">
        <v>30069</v>
      </c>
      <c r="D17360" t="s">
        <v>5018</v>
      </c>
      <c r="E17360" t="s">
        <v>59</v>
      </c>
      <c r="F17360" t="b">
        <v>0</v>
      </c>
      <c r="G17360" t="s">
        <v>40</v>
      </c>
      <c r="H17360" s="1">
        <v>46213.798750000002</v>
      </c>
      <c r="I17360" t="b">
        <v>1</v>
      </c>
      <c r="J17360" t="b">
        <v>0</v>
      </c>
      <c r="K17360" t="s">
        <v>40</v>
      </c>
      <c r="L17360" t="s">
        <v>60</v>
      </c>
      <c r="M17360">
        <v>47500</v>
      </c>
      <c r="N17360"/>
      <c r="O17360" t="s">
        <v>21379</v>
      </c>
      <c r="P17360" t="s">
        <v>29881</v>
      </c>
    </row>
    <row r="17361" spans="1:16" x14ac:dyDescent="0.25">
      <c r="A17361" t="s">
        <v>0</v>
      </c>
      <c r="B17361" t="s">
        <v>549</v>
      </c>
      <c r="C17361" t="s">
        <v>181</v>
      </c>
      <c r="D17361" t="s">
        <v>4526</v>
      </c>
      <c r="E17361" t="s">
        <v>59</v>
      </c>
      <c r="F17361" t="b">
        <v>0</v>
      </c>
      <c r="G17361" t="s">
        <v>89</v>
      </c>
      <c r="H17361" s="1">
        <v>46213.835092592592</v>
      </c>
      <c r="I17361" t="b">
        <v>1</v>
      </c>
      <c r="J17361" t="b">
        <v>1</v>
      </c>
      <c r="K17361" t="s">
        <v>41</v>
      </c>
      <c r="L17361" t="s">
        <v>74</v>
      </c>
      <c r="M17361"/>
      <c r="N17361">
        <v>80</v>
      </c>
      <c r="O17361" t="s">
        <v>7766</v>
      </c>
      <c r="P17361" t="s">
        <v>437</v>
      </c>
    </row>
    <row r="17362" spans="1:16" x14ac:dyDescent="0.25">
      <c r="A17362" t="s">
        <v>3</v>
      </c>
      <c r="B17362" t="s">
        <v>30070</v>
      </c>
      <c r="C17362" t="s">
        <v>162</v>
      </c>
      <c r="D17362" t="s">
        <v>24507</v>
      </c>
      <c r="E17362" t="s">
        <v>59</v>
      </c>
      <c r="F17362" t="b">
        <v>0</v>
      </c>
      <c r="G17362" t="s">
        <v>73</v>
      </c>
      <c r="H17362" s="1">
        <v>46213.835138888891</v>
      </c>
      <c r="I17362" t="b">
        <v>0</v>
      </c>
      <c r="J17362" t="b">
        <v>1</v>
      </c>
      <c r="K17362" t="s">
        <v>41</v>
      </c>
      <c r="L17362" t="s">
        <v>60</v>
      </c>
      <c r="M17362">
        <v>135000</v>
      </c>
      <c r="N17362"/>
      <c r="O17362" t="s">
        <v>1376</v>
      </c>
      <c r="P17362" t="s">
        <v>18485</v>
      </c>
    </row>
    <row r="17363" spans="1:16" x14ac:dyDescent="0.25">
      <c r="A17363" t="s">
        <v>7</v>
      </c>
      <c r="B17363" t="s">
        <v>30071</v>
      </c>
      <c r="C17363" t="s">
        <v>30072</v>
      </c>
      <c r="D17363" t="s">
        <v>5440</v>
      </c>
      <c r="E17363" t="s">
        <v>59</v>
      </c>
      <c r="F17363" t="b">
        <v>0</v>
      </c>
      <c r="G17363" t="s">
        <v>65</v>
      </c>
      <c r="H17363" s="1">
        <v>46213.835231481477</v>
      </c>
      <c r="I17363" t="b">
        <v>0</v>
      </c>
      <c r="J17363" t="b">
        <v>0</v>
      </c>
      <c r="K17363" t="s">
        <v>41</v>
      </c>
      <c r="L17363" t="s">
        <v>60</v>
      </c>
      <c r="M17363">
        <v>84200</v>
      </c>
      <c r="N17363"/>
      <c r="O17363" t="s">
        <v>30073</v>
      </c>
      <c r="P17363" t="s">
        <v>1482</v>
      </c>
    </row>
    <row r="17364" spans="1:16" x14ac:dyDescent="0.25">
      <c r="A17364" t="s">
        <v>1</v>
      </c>
      <c r="B17364" t="s">
        <v>5698</v>
      </c>
      <c r="C17364" t="s">
        <v>901</v>
      </c>
      <c r="D17364" t="s">
        <v>4526</v>
      </c>
      <c r="E17364" t="s">
        <v>88</v>
      </c>
      <c r="F17364" t="b">
        <v>0</v>
      </c>
      <c r="G17364" t="s">
        <v>77</v>
      </c>
      <c r="H17364" s="1">
        <v>46213.838692129633</v>
      </c>
      <c r="I17364" t="b">
        <v>0</v>
      </c>
      <c r="J17364" t="b">
        <v>0</v>
      </c>
      <c r="K17364" t="s">
        <v>41</v>
      </c>
      <c r="L17364" t="s">
        <v>74</v>
      </c>
      <c r="M17364"/>
      <c r="N17364">
        <v>95</v>
      </c>
      <c r="O17364" t="s">
        <v>21921</v>
      </c>
      <c r="P17364" t="s">
        <v>30074</v>
      </c>
    </row>
    <row r="17365" spans="1:16" x14ac:dyDescent="0.25">
      <c r="A17365" t="s">
        <v>1</v>
      </c>
      <c r="B17365" t="s">
        <v>1</v>
      </c>
      <c r="C17365" t="s">
        <v>335</v>
      </c>
      <c r="D17365" t="s">
        <v>2471</v>
      </c>
      <c r="E17365" t="s">
        <v>59</v>
      </c>
      <c r="F17365" t="b">
        <v>0</v>
      </c>
      <c r="G17365" t="s">
        <v>89</v>
      </c>
      <c r="H17365" s="1">
        <v>46213.838703703703</v>
      </c>
      <c r="I17365" t="b">
        <v>0</v>
      </c>
      <c r="J17365" t="b">
        <v>1</v>
      </c>
      <c r="K17365" t="s">
        <v>41</v>
      </c>
      <c r="L17365" t="s">
        <v>60</v>
      </c>
      <c r="M17365">
        <v>114650</v>
      </c>
      <c r="N17365"/>
      <c r="O17365" t="s">
        <v>9428</v>
      </c>
      <c r="P17365" t="s">
        <v>30075</v>
      </c>
    </row>
    <row r="17366" spans="1:16" x14ac:dyDescent="0.25">
      <c r="A17366" t="s">
        <v>1</v>
      </c>
      <c r="B17366" t="s">
        <v>30076</v>
      </c>
      <c r="C17366" t="s">
        <v>112</v>
      </c>
      <c r="D17366" t="s">
        <v>4526</v>
      </c>
      <c r="E17366" t="s">
        <v>59</v>
      </c>
      <c r="F17366" t="b">
        <v>0</v>
      </c>
      <c r="G17366" t="s">
        <v>65</v>
      </c>
      <c r="H17366" s="1">
        <v>46213.838773148149</v>
      </c>
      <c r="I17366" t="b">
        <v>1</v>
      </c>
      <c r="J17366" t="b">
        <v>1</v>
      </c>
      <c r="K17366" t="s">
        <v>41</v>
      </c>
      <c r="L17366" t="s">
        <v>60</v>
      </c>
      <c r="M17366">
        <v>93164.5</v>
      </c>
      <c r="N17366"/>
      <c r="O17366" t="s">
        <v>1098</v>
      </c>
      <c r="P17366" t="s">
        <v>30077</v>
      </c>
    </row>
    <row r="17367" spans="1:16" x14ac:dyDescent="0.25">
      <c r="A17367" t="s">
        <v>1</v>
      </c>
      <c r="B17367" t="s">
        <v>30078</v>
      </c>
      <c r="C17367" t="s">
        <v>40</v>
      </c>
      <c r="D17367" t="s">
        <v>4526</v>
      </c>
      <c r="E17367" t="s">
        <v>88</v>
      </c>
      <c r="F17367" t="b">
        <v>0</v>
      </c>
      <c r="G17367" t="s">
        <v>40</v>
      </c>
      <c r="H17367" s="1">
        <v>46213.840439814812</v>
      </c>
      <c r="I17367" t="b">
        <v>1</v>
      </c>
      <c r="J17367" t="b">
        <v>0</v>
      </c>
      <c r="K17367" t="s">
        <v>40</v>
      </c>
      <c r="L17367" t="s">
        <v>74</v>
      </c>
      <c r="M17367"/>
      <c r="N17367">
        <v>61.25</v>
      </c>
      <c r="O17367" t="s">
        <v>30079</v>
      </c>
      <c r="P17367" t="s">
        <v>499</v>
      </c>
    </row>
    <row r="17368" spans="1:16" x14ac:dyDescent="0.25">
      <c r="A17368" t="s">
        <v>2</v>
      </c>
      <c r="B17368" t="s">
        <v>19503</v>
      </c>
      <c r="C17368" t="s">
        <v>541</v>
      </c>
      <c r="D17368" t="s">
        <v>4526</v>
      </c>
      <c r="E17368" t="s">
        <v>59</v>
      </c>
      <c r="F17368" t="b">
        <v>0</v>
      </c>
      <c r="G17368" t="s">
        <v>73</v>
      </c>
      <c r="H17368" s="1">
        <v>46213.876759259263</v>
      </c>
      <c r="I17368" t="b">
        <v>0</v>
      </c>
      <c r="J17368" t="b">
        <v>1</v>
      </c>
      <c r="K17368" t="s">
        <v>41</v>
      </c>
      <c r="L17368" t="s">
        <v>60</v>
      </c>
      <c r="M17368">
        <v>130500</v>
      </c>
      <c r="N17368"/>
      <c r="O17368" t="s">
        <v>487</v>
      </c>
      <c r="P17368" t="s">
        <v>30080</v>
      </c>
    </row>
    <row r="17369" spans="1:16" x14ac:dyDescent="0.25">
      <c r="A17369" t="s">
        <v>0</v>
      </c>
      <c r="B17369" t="s">
        <v>0</v>
      </c>
      <c r="C17369" t="s">
        <v>3918</v>
      </c>
      <c r="D17369" t="s">
        <v>4526</v>
      </c>
      <c r="E17369" t="s">
        <v>59</v>
      </c>
      <c r="F17369" t="b">
        <v>0</v>
      </c>
      <c r="G17369" t="s">
        <v>65</v>
      </c>
      <c r="H17369" s="1">
        <v>46213.876921296287</v>
      </c>
      <c r="I17369" t="b">
        <v>1</v>
      </c>
      <c r="J17369" t="b">
        <v>1</v>
      </c>
      <c r="K17369" t="s">
        <v>41</v>
      </c>
      <c r="L17369" t="s">
        <v>60</v>
      </c>
      <c r="M17369">
        <v>90000</v>
      </c>
      <c r="N17369"/>
      <c r="O17369" t="s">
        <v>2037</v>
      </c>
      <c r="P17369" t="s">
        <v>2363</v>
      </c>
    </row>
    <row r="17370" spans="1:16" x14ac:dyDescent="0.25">
      <c r="A17370" t="s">
        <v>2</v>
      </c>
      <c r="B17370" t="s">
        <v>30081</v>
      </c>
      <c r="C17370" t="s">
        <v>555</v>
      </c>
      <c r="D17370" t="s">
        <v>4526</v>
      </c>
      <c r="E17370" t="s">
        <v>59</v>
      </c>
      <c r="F17370" t="b">
        <v>0</v>
      </c>
      <c r="G17370" t="s">
        <v>68</v>
      </c>
      <c r="H17370" s="1">
        <v>46213.878657407397</v>
      </c>
      <c r="I17370" t="b">
        <v>0</v>
      </c>
      <c r="J17370" t="b">
        <v>1</v>
      </c>
      <c r="K17370" t="s">
        <v>41</v>
      </c>
      <c r="L17370" t="s">
        <v>60</v>
      </c>
      <c r="M17370">
        <v>109750</v>
      </c>
      <c r="N17370"/>
      <c r="O17370" t="s">
        <v>106</v>
      </c>
      <c r="P17370" t="s">
        <v>3570</v>
      </c>
    </row>
    <row r="17371" spans="1:16" x14ac:dyDescent="0.25">
      <c r="A17371" t="s">
        <v>2</v>
      </c>
      <c r="B17371" t="s">
        <v>30082</v>
      </c>
      <c r="C17371" t="s">
        <v>616</v>
      </c>
      <c r="D17371" t="s">
        <v>4526</v>
      </c>
      <c r="E17371" t="s">
        <v>59</v>
      </c>
      <c r="F17371" t="b">
        <v>0</v>
      </c>
      <c r="G17371" t="s">
        <v>73</v>
      </c>
      <c r="H17371" s="1">
        <v>46213.87872685185</v>
      </c>
      <c r="I17371" t="b">
        <v>0</v>
      </c>
      <c r="J17371" t="b">
        <v>1</v>
      </c>
      <c r="K17371" t="s">
        <v>41</v>
      </c>
      <c r="L17371" t="s">
        <v>60</v>
      </c>
      <c r="M17371">
        <v>209000</v>
      </c>
      <c r="N17371"/>
      <c r="O17371" t="s">
        <v>98</v>
      </c>
      <c r="P17371" t="s">
        <v>2118</v>
      </c>
    </row>
    <row r="17372" spans="1:16" x14ac:dyDescent="0.25">
      <c r="A17372" t="s">
        <v>1</v>
      </c>
      <c r="B17372" t="s">
        <v>30083</v>
      </c>
      <c r="C17372" t="s">
        <v>978</v>
      </c>
      <c r="D17372" t="s">
        <v>4526</v>
      </c>
      <c r="E17372" t="s">
        <v>88</v>
      </c>
      <c r="F17372" t="b">
        <v>0</v>
      </c>
      <c r="G17372" t="s">
        <v>77</v>
      </c>
      <c r="H17372" s="1">
        <v>46213.880358796298</v>
      </c>
      <c r="I17372" t="b">
        <v>1</v>
      </c>
      <c r="J17372" t="b">
        <v>0</v>
      </c>
      <c r="K17372" t="s">
        <v>41</v>
      </c>
      <c r="L17372" t="s">
        <v>74</v>
      </c>
      <c r="M17372"/>
      <c r="N17372">
        <v>60</v>
      </c>
      <c r="O17372" t="s">
        <v>3882</v>
      </c>
      <c r="P17372" t="s">
        <v>30084</v>
      </c>
    </row>
    <row r="17373" spans="1:16" x14ac:dyDescent="0.25">
      <c r="A17373" t="s">
        <v>5</v>
      </c>
      <c r="B17373" t="s">
        <v>5</v>
      </c>
      <c r="C17373" t="s">
        <v>12241</v>
      </c>
      <c r="D17373" t="s">
        <v>4526</v>
      </c>
      <c r="E17373" t="s">
        <v>88</v>
      </c>
      <c r="F17373" t="b">
        <v>0</v>
      </c>
      <c r="G17373" t="s">
        <v>68</v>
      </c>
      <c r="H17373" s="1">
        <v>46213.880370370367</v>
      </c>
      <c r="I17373" t="b">
        <v>0</v>
      </c>
      <c r="J17373" t="b">
        <v>0</v>
      </c>
      <c r="K17373" t="s">
        <v>41</v>
      </c>
      <c r="L17373" t="s">
        <v>74</v>
      </c>
      <c r="M17373"/>
      <c r="N17373">
        <v>80</v>
      </c>
      <c r="O17373" t="s">
        <v>393</v>
      </c>
      <c r="P17373" t="s">
        <v>30085</v>
      </c>
    </row>
    <row r="17374" spans="1:16" x14ac:dyDescent="0.25">
      <c r="A17374" t="s">
        <v>1</v>
      </c>
      <c r="B17374" t="s">
        <v>30086</v>
      </c>
      <c r="C17374" t="s">
        <v>30087</v>
      </c>
      <c r="D17374" t="s">
        <v>4587</v>
      </c>
      <c r="E17374" t="s">
        <v>59</v>
      </c>
      <c r="F17374" t="b">
        <v>0</v>
      </c>
      <c r="G17374" t="s">
        <v>77</v>
      </c>
      <c r="H17374" s="1">
        <v>46213.880439814813</v>
      </c>
      <c r="I17374" t="b">
        <v>0</v>
      </c>
      <c r="J17374" t="b">
        <v>0</v>
      </c>
      <c r="K17374" t="s">
        <v>41</v>
      </c>
      <c r="L17374" t="s">
        <v>74</v>
      </c>
      <c r="M17374"/>
      <c r="N17374">
        <v>49</v>
      </c>
      <c r="O17374" t="s">
        <v>6472</v>
      </c>
      <c r="P17374" t="s">
        <v>30088</v>
      </c>
    </row>
    <row r="17375" spans="1:16" x14ac:dyDescent="0.25">
      <c r="A17375" t="s">
        <v>7</v>
      </c>
      <c r="B17375" t="s">
        <v>30089</v>
      </c>
      <c r="C17375" t="s">
        <v>41</v>
      </c>
      <c r="D17375" t="s">
        <v>4346</v>
      </c>
      <c r="E17375" t="s">
        <v>59</v>
      </c>
      <c r="F17375" t="b">
        <v>0</v>
      </c>
      <c r="G17375" t="s">
        <v>41</v>
      </c>
      <c r="H17375" s="1">
        <v>46213.920138888891</v>
      </c>
      <c r="I17375" t="b">
        <v>0</v>
      </c>
      <c r="J17375" t="b">
        <v>1</v>
      </c>
      <c r="K17375" t="s">
        <v>41</v>
      </c>
      <c r="L17375" t="s">
        <v>60</v>
      </c>
      <c r="M17375">
        <v>113690.72</v>
      </c>
      <c r="N17375"/>
      <c r="O17375" t="s">
        <v>4244</v>
      </c>
      <c r="P17375" t="s">
        <v>4194</v>
      </c>
    </row>
    <row r="17376" spans="1:16" x14ac:dyDescent="0.25">
      <c r="A17376" t="s">
        <v>1</v>
      </c>
      <c r="B17376" t="s">
        <v>30090</v>
      </c>
      <c r="C17376" t="s">
        <v>929</v>
      </c>
      <c r="D17376" t="s">
        <v>4526</v>
      </c>
      <c r="E17376" t="s">
        <v>59</v>
      </c>
      <c r="F17376" t="b">
        <v>0</v>
      </c>
      <c r="G17376" t="s">
        <v>77</v>
      </c>
      <c r="H17376" s="1">
        <v>46213.922256944446</v>
      </c>
      <c r="I17376" t="b">
        <v>0</v>
      </c>
      <c r="J17376" t="b">
        <v>1</v>
      </c>
      <c r="K17376" t="s">
        <v>41</v>
      </c>
      <c r="L17376" t="s">
        <v>74</v>
      </c>
      <c r="M17376"/>
      <c r="N17376">
        <v>42</v>
      </c>
      <c r="O17376" t="s">
        <v>403</v>
      </c>
      <c r="P17376" t="s">
        <v>3508</v>
      </c>
    </row>
    <row r="17377" spans="1:16" x14ac:dyDescent="0.25">
      <c r="A17377" t="s">
        <v>3</v>
      </c>
      <c r="B17377" t="s">
        <v>30091</v>
      </c>
      <c r="C17377" t="s">
        <v>567</v>
      </c>
      <c r="D17377" t="s">
        <v>2360</v>
      </c>
      <c r="E17377" t="s">
        <v>59</v>
      </c>
      <c r="F17377" t="b">
        <v>0</v>
      </c>
      <c r="G17377" t="s">
        <v>89</v>
      </c>
      <c r="H17377" s="1">
        <v>46213.960092592592</v>
      </c>
      <c r="I17377" t="b">
        <v>0</v>
      </c>
      <c r="J17377" t="b">
        <v>1</v>
      </c>
      <c r="K17377" t="s">
        <v>41</v>
      </c>
      <c r="L17377" t="s">
        <v>60</v>
      </c>
      <c r="M17377">
        <v>100775</v>
      </c>
      <c r="N17377"/>
      <c r="O17377" t="s">
        <v>8238</v>
      </c>
      <c r="P17377" t="s">
        <v>1314</v>
      </c>
    </row>
    <row r="17378" spans="1:16" x14ac:dyDescent="0.25">
      <c r="A17378" t="s">
        <v>0</v>
      </c>
      <c r="B17378" t="s">
        <v>1006</v>
      </c>
      <c r="C17378" t="s">
        <v>810</v>
      </c>
      <c r="D17378" t="s">
        <v>4526</v>
      </c>
      <c r="E17378" t="s">
        <v>88</v>
      </c>
      <c r="F17378" t="b">
        <v>0</v>
      </c>
      <c r="G17378" t="s">
        <v>77</v>
      </c>
      <c r="H17378" s="1">
        <v>46213.960092592592</v>
      </c>
      <c r="I17378" t="b">
        <v>0</v>
      </c>
      <c r="J17378" t="b">
        <v>0</v>
      </c>
      <c r="K17378" t="s">
        <v>41</v>
      </c>
      <c r="L17378" t="s">
        <v>74</v>
      </c>
      <c r="M17378"/>
      <c r="N17378">
        <v>62</v>
      </c>
      <c r="O17378" t="s">
        <v>105</v>
      </c>
    </row>
    <row r="17379" spans="1:16" x14ac:dyDescent="0.25">
      <c r="A17379" t="s">
        <v>7</v>
      </c>
      <c r="B17379" t="s">
        <v>30092</v>
      </c>
      <c r="C17379" t="s">
        <v>76</v>
      </c>
      <c r="D17379" t="s">
        <v>4526</v>
      </c>
      <c r="E17379" t="s">
        <v>88</v>
      </c>
      <c r="F17379" t="b">
        <v>1</v>
      </c>
      <c r="G17379" t="s">
        <v>65</v>
      </c>
      <c r="H17379" s="1">
        <v>46213.962002314824</v>
      </c>
      <c r="I17379" t="b">
        <v>0</v>
      </c>
      <c r="J17379" t="b">
        <v>1</v>
      </c>
      <c r="K17379" t="s">
        <v>41</v>
      </c>
      <c r="L17379" t="s">
        <v>74</v>
      </c>
      <c r="M17379"/>
      <c r="N17379">
        <v>75</v>
      </c>
      <c r="O17379" t="s">
        <v>4487</v>
      </c>
      <c r="P17379" t="s">
        <v>2392</v>
      </c>
    </row>
    <row r="17380" spans="1:16" x14ac:dyDescent="0.25">
      <c r="A17380" t="s">
        <v>5</v>
      </c>
      <c r="B17380" t="s">
        <v>30093</v>
      </c>
      <c r="C17380" t="s">
        <v>3894</v>
      </c>
      <c r="D17380" t="s">
        <v>4526</v>
      </c>
      <c r="E17380" t="s">
        <v>88</v>
      </c>
      <c r="F17380" t="b">
        <v>0</v>
      </c>
      <c r="G17380" t="s">
        <v>89</v>
      </c>
      <c r="H17380" s="1">
        <v>46213.964016203703</v>
      </c>
      <c r="I17380" t="b">
        <v>0</v>
      </c>
      <c r="J17380" t="b">
        <v>1</v>
      </c>
      <c r="K17380" t="s">
        <v>41</v>
      </c>
      <c r="L17380" t="s">
        <v>74</v>
      </c>
      <c r="M17380"/>
      <c r="N17380">
        <v>58.5</v>
      </c>
      <c r="O17380" t="s">
        <v>4487</v>
      </c>
      <c r="P17380" t="s">
        <v>964</v>
      </c>
    </row>
    <row r="17381" spans="1:16" x14ac:dyDescent="0.25">
      <c r="A17381" t="s">
        <v>0</v>
      </c>
      <c r="B17381" t="s">
        <v>30094</v>
      </c>
      <c r="C17381" t="s">
        <v>162</v>
      </c>
      <c r="D17381" t="s">
        <v>4526</v>
      </c>
      <c r="E17381" t="s">
        <v>59</v>
      </c>
      <c r="F17381" t="b">
        <v>0</v>
      </c>
      <c r="G17381" t="s">
        <v>73</v>
      </c>
      <c r="H17381" s="1">
        <v>46214.001851851863</v>
      </c>
      <c r="I17381" t="b">
        <v>1</v>
      </c>
      <c r="J17381" t="b">
        <v>1</v>
      </c>
      <c r="K17381" t="s">
        <v>41</v>
      </c>
      <c r="L17381" t="s">
        <v>74</v>
      </c>
      <c r="M17381"/>
      <c r="N17381">
        <v>28</v>
      </c>
      <c r="O17381" t="s">
        <v>7766</v>
      </c>
      <c r="P17381" t="s">
        <v>30095</v>
      </c>
    </row>
    <row r="17382" spans="1:16" x14ac:dyDescent="0.25">
      <c r="A17382" t="s">
        <v>7</v>
      </c>
      <c r="B17382" t="s">
        <v>30096</v>
      </c>
      <c r="C17382" t="s">
        <v>3772</v>
      </c>
      <c r="D17382" t="s">
        <v>4595</v>
      </c>
      <c r="E17382" t="s">
        <v>59</v>
      </c>
      <c r="F17382" t="b">
        <v>0</v>
      </c>
      <c r="G17382" t="s">
        <v>31</v>
      </c>
      <c r="H17382" s="1">
        <v>46214.003055555557</v>
      </c>
      <c r="I17382" t="b">
        <v>0</v>
      </c>
      <c r="J17382" t="b">
        <v>0</v>
      </c>
      <c r="K17382" t="s">
        <v>31</v>
      </c>
      <c r="L17382" t="s">
        <v>60</v>
      </c>
      <c r="M17382">
        <v>140000</v>
      </c>
      <c r="N17382"/>
      <c r="O17382" t="s">
        <v>30097</v>
      </c>
      <c r="P17382" t="s">
        <v>2486</v>
      </c>
    </row>
    <row r="17383" spans="1:16" x14ac:dyDescent="0.25">
      <c r="A17383" t="s">
        <v>3</v>
      </c>
      <c r="B17383" t="s">
        <v>30098</v>
      </c>
      <c r="C17383" t="s">
        <v>198</v>
      </c>
      <c r="D17383" t="s">
        <v>4515</v>
      </c>
      <c r="E17383" t="s">
        <v>59</v>
      </c>
      <c r="F17383" t="b">
        <v>0</v>
      </c>
      <c r="G17383" t="s">
        <v>41</v>
      </c>
      <c r="H17383" s="1">
        <v>46214.003530092603</v>
      </c>
      <c r="I17383" t="b">
        <v>1</v>
      </c>
      <c r="J17383" t="b">
        <v>1</v>
      </c>
      <c r="K17383" t="s">
        <v>41</v>
      </c>
      <c r="L17383" t="s">
        <v>60</v>
      </c>
      <c r="M17383">
        <v>157500</v>
      </c>
      <c r="N17383"/>
      <c r="O17383" t="s">
        <v>30099</v>
      </c>
    </row>
    <row r="17384" spans="1:16" x14ac:dyDescent="0.25">
      <c r="A17384" t="s">
        <v>6</v>
      </c>
      <c r="B17384" t="s">
        <v>30100</v>
      </c>
      <c r="C17384" t="s">
        <v>86</v>
      </c>
      <c r="D17384" t="s">
        <v>4673</v>
      </c>
      <c r="E17384" t="s">
        <v>59</v>
      </c>
      <c r="F17384" t="b">
        <v>0</v>
      </c>
      <c r="G17384" t="s">
        <v>77</v>
      </c>
      <c r="H17384" s="1">
        <v>46214.003645833327</v>
      </c>
      <c r="I17384" t="b">
        <v>0</v>
      </c>
      <c r="J17384" t="b">
        <v>1</v>
      </c>
      <c r="K17384" t="s">
        <v>41</v>
      </c>
      <c r="L17384" t="s">
        <v>60</v>
      </c>
      <c r="M17384">
        <v>270000</v>
      </c>
      <c r="N17384"/>
      <c r="O17384" t="s">
        <v>19072</v>
      </c>
      <c r="P17384" t="s">
        <v>87</v>
      </c>
    </row>
    <row r="17385" spans="1:16" x14ac:dyDescent="0.25">
      <c r="A17385" t="s">
        <v>2</v>
      </c>
      <c r="B17385" t="s">
        <v>30101</v>
      </c>
      <c r="C17385" t="s">
        <v>1343</v>
      </c>
      <c r="D17385" t="s">
        <v>2360</v>
      </c>
      <c r="E17385" t="s">
        <v>59</v>
      </c>
      <c r="F17385" t="b">
        <v>0</v>
      </c>
      <c r="G17385" t="s">
        <v>77</v>
      </c>
      <c r="H17385" s="1">
        <v>46214.043425925927</v>
      </c>
      <c r="I17385" t="b">
        <v>0</v>
      </c>
      <c r="J17385" t="b">
        <v>0</v>
      </c>
      <c r="K17385" t="s">
        <v>41</v>
      </c>
      <c r="L17385" t="s">
        <v>74</v>
      </c>
      <c r="M17385"/>
      <c r="N17385">
        <v>27.5</v>
      </c>
      <c r="O17385" t="s">
        <v>30102</v>
      </c>
      <c r="P17385" t="s">
        <v>219</v>
      </c>
    </row>
    <row r="17386" spans="1:16" x14ac:dyDescent="0.25">
      <c r="A17386" t="s">
        <v>0</v>
      </c>
      <c r="B17386" t="s">
        <v>30103</v>
      </c>
      <c r="C17386" t="s">
        <v>92</v>
      </c>
      <c r="D17386" t="s">
        <v>4756</v>
      </c>
      <c r="E17386" t="s">
        <v>59</v>
      </c>
      <c r="F17386" t="b">
        <v>0</v>
      </c>
      <c r="G17386" t="s">
        <v>77</v>
      </c>
      <c r="H17386" s="1">
        <v>46214.043495370373</v>
      </c>
      <c r="I17386" t="b">
        <v>0</v>
      </c>
      <c r="J17386" t="b">
        <v>0</v>
      </c>
      <c r="K17386" t="s">
        <v>41</v>
      </c>
      <c r="L17386" t="s">
        <v>60</v>
      </c>
      <c r="M17386">
        <v>140000</v>
      </c>
      <c r="N17386"/>
      <c r="O17386" t="s">
        <v>402</v>
      </c>
      <c r="P17386" t="s">
        <v>30104</v>
      </c>
    </row>
    <row r="17387" spans="1:16" x14ac:dyDescent="0.25">
      <c r="A17387" t="s">
        <v>0</v>
      </c>
      <c r="B17387" t="s">
        <v>2686</v>
      </c>
      <c r="C17387" t="s">
        <v>86</v>
      </c>
      <c r="D17387" t="s">
        <v>4526</v>
      </c>
      <c r="E17387" t="s">
        <v>59</v>
      </c>
      <c r="F17387" t="b">
        <v>0</v>
      </c>
      <c r="G17387" t="s">
        <v>77</v>
      </c>
      <c r="H17387" s="1">
        <v>46214.043495370373</v>
      </c>
      <c r="I17387" t="b">
        <v>1</v>
      </c>
      <c r="J17387" t="b">
        <v>0</v>
      </c>
      <c r="K17387" t="s">
        <v>41</v>
      </c>
      <c r="L17387" t="s">
        <v>74</v>
      </c>
      <c r="M17387"/>
      <c r="N17387">
        <v>60</v>
      </c>
      <c r="O17387" t="s">
        <v>105</v>
      </c>
      <c r="P17387" t="s">
        <v>2315</v>
      </c>
    </row>
    <row r="17388" spans="1:16" x14ac:dyDescent="0.25">
      <c r="A17388" t="s">
        <v>0</v>
      </c>
      <c r="B17388" t="s">
        <v>30105</v>
      </c>
      <c r="C17388" t="s">
        <v>112</v>
      </c>
      <c r="D17388" t="s">
        <v>4756</v>
      </c>
      <c r="E17388" t="s">
        <v>59</v>
      </c>
      <c r="F17388" t="b">
        <v>0</v>
      </c>
      <c r="G17388" t="s">
        <v>65</v>
      </c>
      <c r="H17388" s="1">
        <v>46214.043564814812</v>
      </c>
      <c r="I17388" t="b">
        <v>0</v>
      </c>
      <c r="J17388" t="b">
        <v>1</v>
      </c>
      <c r="K17388" t="s">
        <v>41</v>
      </c>
      <c r="L17388" t="s">
        <v>60</v>
      </c>
      <c r="M17388">
        <v>121600</v>
      </c>
      <c r="N17388"/>
      <c r="O17388" t="s">
        <v>8406</v>
      </c>
      <c r="P17388" t="s">
        <v>21612</v>
      </c>
    </row>
    <row r="17389" spans="1:16" x14ac:dyDescent="0.25">
      <c r="A17389" t="s">
        <v>2</v>
      </c>
      <c r="B17389" t="s">
        <v>2946</v>
      </c>
      <c r="C17389" t="s">
        <v>30106</v>
      </c>
      <c r="D17389" t="s">
        <v>4346</v>
      </c>
      <c r="E17389" t="s">
        <v>59</v>
      </c>
      <c r="F17389" t="b">
        <v>0</v>
      </c>
      <c r="G17389" t="s">
        <v>77</v>
      </c>
      <c r="H17389" s="1">
        <v>46214.045312499999</v>
      </c>
      <c r="I17389" t="b">
        <v>0</v>
      </c>
      <c r="J17389" t="b">
        <v>1</v>
      </c>
      <c r="K17389" t="s">
        <v>41</v>
      </c>
      <c r="L17389" t="s">
        <v>60</v>
      </c>
      <c r="M17389">
        <v>152640</v>
      </c>
      <c r="N17389"/>
      <c r="O17389" t="s">
        <v>24596</v>
      </c>
      <c r="P17389" t="s">
        <v>30107</v>
      </c>
    </row>
    <row r="17390" spans="1:16" x14ac:dyDescent="0.25">
      <c r="A17390" t="s">
        <v>1</v>
      </c>
      <c r="B17390" t="s">
        <v>30108</v>
      </c>
      <c r="C17390" t="s">
        <v>498</v>
      </c>
      <c r="D17390" t="s">
        <v>5667</v>
      </c>
      <c r="E17390" t="s">
        <v>59</v>
      </c>
      <c r="F17390" t="b">
        <v>0</v>
      </c>
      <c r="G17390" t="s">
        <v>68</v>
      </c>
      <c r="H17390" s="1">
        <v>46214.088807870372</v>
      </c>
      <c r="I17390" t="b">
        <v>0</v>
      </c>
      <c r="J17390" t="b">
        <v>1</v>
      </c>
      <c r="K17390" t="s">
        <v>41</v>
      </c>
      <c r="L17390" t="s">
        <v>60</v>
      </c>
      <c r="M17390">
        <v>102627.2</v>
      </c>
      <c r="N17390"/>
      <c r="O17390" t="s">
        <v>2986</v>
      </c>
      <c r="P17390" t="s">
        <v>30109</v>
      </c>
    </row>
    <row r="17391" spans="1:16" x14ac:dyDescent="0.25">
      <c r="A17391" t="s">
        <v>0</v>
      </c>
      <c r="B17391" t="s">
        <v>30110</v>
      </c>
      <c r="C17391" t="s">
        <v>3489</v>
      </c>
      <c r="D17391" t="s">
        <v>2360</v>
      </c>
      <c r="E17391" t="s">
        <v>59</v>
      </c>
      <c r="F17391" t="b">
        <v>0</v>
      </c>
      <c r="G17391" t="s">
        <v>65</v>
      </c>
      <c r="H17391" s="1">
        <v>46214.25167824074</v>
      </c>
      <c r="I17391" t="b">
        <v>1</v>
      </c>
      <c r="J17391" t="b">
        <v>0</v>
      </c>
      <c r="K17391" t="s">
        <v>41</v>
      </c>
      <c r="L17391" t="s">
        <v>60</v>
      </c>
      <c r="M17391">
        <v>87553.5</v>
      </c>
      <c r="N17391"/>
      <c r="O17391" t="s">
        <v>30111</v>
      </c>
      <c r="P17391" t="s">
        <v>30112</v>
      </c>
    </row>
    <row r="17392" spans="1:16" x14ac:dyDescent="0.25">
      <c r="A17392" t="s">
        <v>2</v>
      </c>
      <c r="B17392" t="s">
        <v>30113</v>
      </c>
      <c r="C17392" t="s">
        <v>172</v>
      </c>
      <c r="D17392" t="s">
        <v>2360</v>
      </c>
      <c r="E17392" t="s">
        <v>59</v>
      </c>
      <c r="F17392" t="b">
        <v>0</v>
      </c>
      <c r="G17392" t="s">
        <v>68</v>
      </c>
      <c r="H17392" s="1">
        <v>46214.253391203703</v>
      </c>
      <c r="I17392" t="b">
        <v>0</v>
      </c>
      <c r="J17392" t="b">
        <v>1</v>
      </c>
      <c r="K17392" t="s">
        <v>41</v>
      </c>
      <c r="L17392" t="s">
        <v>60</v>
      </c>
      <c r="M17392">
        <v>118965</v>
      </c>
      <c r="N17392"/>
      <c r="O17392" t="s">
        <v>265</v>
      </c>
      <c r="P17392" t="s">
        <v>30114</v>
      </c>
    </row>
    <row r="17393" spans="1:16" x14ac:dyDescent="0.25">
      <c r="A17393" t="s">
        <v>2</v>
      </c>
      <c r="B17393" t="s">
        <v>30115</v>
      </c>
      <c r="C17393" t="s">
        <v>76</v>
      </c>
      <c r="D17393" t="s">
        <v>4630</v>
      </c>
      <c r="E17393" t="s">
        <v>59</v>
      </c>
      <c r="F17393" t="b">
        <v>1</v>
      </c>
      <c r="G17393" t="s">
        <v>41</v>
      </c>
      <c r="H17393" s="1">
        <v>46214.254791666674</v>
      </c>
      <c r="I17393" t="b">
        <v>0</v>
      </c>
      <c r="J17393" t="b">
        <v>1</v>
      </c>
      <c r="K17393" t="s">
        <v>41</v>
      </c>
      <c r="L17393" t="s">
        <v>60</v>
      </c>
      <c r="M17393">
        <v>119000</v>
      </c>
      <c r="N17393"/>
      <c r="O17393" t="s">
        <v>265</v>
      </c>
      <c r="P17393" t="s">
        <v>30116</v>
      </c>
    </row>
    <row r="17394" spans="1:16" x14ac:dyDescent="0.25">
      <c r="A17394" t="s">
        <v>1</v>
      </c>
      <c r="B17394" t="s">
        <v>30117</v>
      </c>
      <c r="C17394" t="s">
        <v>3216</v>
      </c>
      <c r="D17394" t="s">
        <v>4346</v>
      </c>
      <c r="E17394" t="s">
        <v>59</v>
      </c>
      <c r="F17394" t="b">
        <v>0</v>
      </c>
      <c r="G17394" t="s">
        <v>13</v>
      </c>
      <c r="H17394" s="1">
        <v>46214.25540509259</v>
      </c>
      <c r="I17394" t="b">
        <v>1</v>
      </c>
      <c r="J17394" t="b">
        <v>0</v>
      </c>
      <c r="K17394" t="s">
        <v>13</v>
      </c>
      <c r="L17394" t="s">
        <v>60</v>
      </c>
      <c r="M17394">
        <v>112500</v>
      </c>
      <c r="N17394"/>
      <c r="O17394" t="s">
        <v>1808</v>
      </c>
      <c r="P17394" t="s">
        <v>30118</v>
      </c>
    </row>
    <row r="17395" spans="1:16" x14ac:dyDescent="0.25">
      <c r="A17395" t="s">
        <v>6</v>
      </c>
      <c r="B17395" t="s">
        <v>30119</v>
      </c>
      <c r="C17395" t="s">
        <v>41</v>
      </c>
      <c r="D17395" t="s">
        <v>14154</v>
      </c>
      <c r="E17395" t="s">
        <v>59</v>
      </c>
      <c r="F17395" t="b">
        <v>0</v>
      </c>
      <c r="G17395" t="s">
        <v>41</v>
      </c>
      <c r="H17395" s="1">
        <v>46214.296458333331</v>
      </c>
      <c r="I17395" t="b">
        <v>0</v>
      </c>
      <c r="J17395" t="b">
        <v>0</v>
      </c>
      <c r="K17395" t="s">
        <v>41</v>
      </c>
      <c r="L17395" t="s">
        <v>60</v>
      </c>
      <c r="M17395">
        <v>204000</v>
      </c>
      <c r="N17395"/>
      <c r="O17395" t="s">
        <v>1044</v>
      </c>
      <c r="P17395" t="s">
        <v>30120</v>
      </c>
    </row>
    <row r="17396" spans="1:16" x14ac:dyDescent="0.25">
      <c r="A17396" t="s">
        <v>1</v>
      </c>
      <c r="B17396" t="s">
        <v>1</v>
      </c>
      <c r="C17396" t="s">
        <v>30121</v>
      </c>
      <c r="D17396" t="s">
        <v>4587</v>
      </c>
      <c r="E17396" t="s">
        <v>59</v>
      </c>
      <c r="F17396" t="b">
        <v>0</v>
      </c>
      <c r="G17396" t="s">
        <v>89</v>
      </c>
      <c r="H17396" s="1">
        <v>46214.338252314818</v>
      </c>
      <c r="I17396" t="b">
        <v>0</v>
      </c>
      <c r="J17396" t="b">
        <v>1</v>
      </c>
      <c r="K17396" t="s">
        <v>41</v>
      </c>
      <c r="L17396" t="s">
        <v>60</v>
      </c>
      <c r="M17396">
        <v>119000</v>
      </c>
      <c r="N17396"/>
      <c r="O17396" t="s">
        <v>1000</v>
      </c>
      <c r="P17396" t="s">
        <v>30122</v>
      </c>
    </row>
    <row r="17397" spans="1:16" x14ac:dyDescent="0.25">
      <c r="A17397" t="s">
        <v>0</v>
      </c>
      <c r="B17397" t="s">
        <v>1125</v>
      </c>
      <c r="C17397" t="s">
        <v>810</v>
      </c>
      <c r="D17397" t="s">
        <v>4868</v>
      </c>
      <c r="E17397" t="s">
        <v>59</v>
      </c>
      <c r="F17397" t="b">
        <v>0</v>
      </c>
      <c r="G17397" t="s">
        <v>77</v>
      </c>
      <c r="H17397" s="1">
        <v>46214.376666666663</v>
      </c>
      <c r="I17397" t="b">
        <v>1</v>
      </c>
      <c r="J17397" t="b">
        <v>1</v>
      </c>
      <c r="K17397" t="s">
        <v>41</v>
      </c>
      <c r="L17397" t="s">
        <v>60</v>
      </c>
      <c r="M17397">
        <v>178500</v>
      </c>
      <c r="N17397"/>
      <c r="O17397" t="s">
        <v>30123</v>
      </c>
      <c r="P17397" t="s">
        <v>714</v>
      </c>
    </row>
    <row r="17398" spans="1:16" x14ac:dyDescent="0.25">
      <c r="A17398" t="s">
        <v>2</v>
      </c>
      <c r="B17398" t="s">
        <v>158</v>
      </c>
      <c r="C17398" t="s">
        <v>28819</v>
      </c>
      <c r="D17398" t="s">
        <v>4550</v>
      </c>
      <c r="E17398" t="s">
        <v>59</v>
      </c>
      <c r="F17398" t="b">
        <v>0</v>
      </c>
      <c r="G17398" t="s">
        <v>68</v>
      </c>
      <c r="H17398" s="1">
        <v>46214.378391203703</v>
      </c>
      <c r="I17398" t="b">
        <v>0</v>
      </c>
      <c r="J17398" t="b">
        <v>1</v>
      </c>
      <c r="K17398" t="s">
        <v>41</v>
      </c>
      <c r="L17398" t="s">
        <v>60</v>
      </c>
      <c r="M17398">
        <v>148012.5</v>
      </c>
      <c r="N17398"/>
      <c r="O17398" t="s">
        <v>3646</v>
      </c>
      <c r="P17398" t="s">
        <v>2486</v>
      </c>
    </row>
    <row r="17399" spans="1:16" x14ac:dyDescent="0.25">
      <c r="A17399" t="s">
        <v>8</v>
      </c>
      <c r="B17399" t="s">
        <v>30124</v>
      </c>
      <c r="C17399" t="s">
        <v>370</v>
      </c>
      <c r="D17399" t="s">
        <v>4526</v>
      </c>
      <c r="E17399" t="s">
        <v>59</v>
      </c>
      <c r="F17399" t="b">
        <v>0</v>
      </c>
      <c r="G17399" t="s">
        <v>65</v>
      </c>
      <c r="H17399" s="1">
        <v>46214.37840277778</v>
      </c>
      <c r="I17399" t="b">
        <v>0</v>
      </c>
      <c r="J17399" t="b">
        <v>1</v>
      </c>
      <c r="K17399" t="s">
        <v>41</v>
      </c>
      <c r="L17399" t="s">
        <v>60</v>
      </c>
      <c r="M17399">
        <v>161625</v>
      </c>
      <c r="N17399"/>
      <c r="O17399" t="s">
        <v>7675</v>
      </c>
      <c r="P17399" t="s">
        <v>30125</v>
      </c>
    </row>
    <row r="17400" spans="1:16" x14ac:dyDescent="0.25">
      <c r="A17400" t="s">
        <v>5</v>
      </c>
      <c r="B17400" t="s">
        <v>1878</v>
      </c>
      <c r="C17400" t="s">
        <v>30126</v>
      </c>
      <c r="D17400" t="s">
        <v>4756</v>
      </c>
      <c r="E17400" t="s">
        <v>59</v>
      </c>
      <c r="F17400" t="b">
        <v>0</v>
      </c>
      <c r="G17400" t="s">
        <v>13</v>
      </c>
      <c r="H17400" s="1">
        <v>46214.38040509259</v>
      </c>
      <c r="I17400" t="b">
        <v>0</v>
      </c>
      <c r="J17400" t="b">
        <v>0</v>
      </c>
      <c r="K17400" t="s">
        <v>13</v>
      </c>
      <c r="L17400" t="s">
        <v>60</v>
      </c>
      <c r="M17400">
        <v>141000</v>
      </c>
      <c r="N17400"/>
      <c r="O17400" t="s">
        <v>30127</v>
      </c>
    </row>
    <row r="17401" spans="1:16" x14ac:dyDescent="0.25">
      <c r="A17401" t="s">
        <v>5</v>
      </c>
      <c r="B17401" t="s">
        <v>1878</v>
      </c>
      <c r="C17401" t="s">
        <v>30128</v>
      </c>
      <c r="D17401" t="s">
        <v>4756</v>
      </c>
      <c r="E17401" t="s">
        <v>59</v>
      </c>
      <c r="F17401" t="b">
        <v>0</v>
      </c>
      <c r="G17401" t="s">
        <v>13</v>
      </c>
      <c r="H17401" s="1">
        <v>46214.38040509259</v>
      </c>
      <c r="I17401" t="b">
        <v>0</v>
      </c>
      <c r="J17401" t="b">
        <v>0</v>
      </c>
      <c r="K17401" t="s">
        <v>13</v>
      </c>
      <c r="L17401" t="s">
        <v>60</v>
      </c>
      <c r="M17401">
        <v>141000</v>
      </c>
      <c r="N17401"/>
      <c r="O17401" t="s">
        <v>30127</v>
      </c>
    </row>
    <row r="17402" spans="1:16" x14ac:dyDescent="0.25">
      <c r="A17402" t="s">
        <v>8</v>
      </c>
      <c r="B17402" t="s">
        <v>30129</v>
      </c>
      <c r="C17402" t="s">
        <v>165</v>
      </c>
      <c r="D17402" t="s">
        <v>4756</v>
      </c>
      <c r="E17402" t="s">
        <v>59</v>
      </c>
      <c r="F17402" t="b">
        <v>0</v>
      </c>
      <c r="G17402" t="s">
        <v>73</v>
      </c>
      <c r="H17402" s="1">
        <v>46214.420069444437</v>
      </c>
      <c r="I17402" t="b">
        <v>0</v>
      </c>
      <c r="J17402" t="b">
        <v>0</v>
      </c>
      <c r="K17402" t="s">
        <v>41</v>
      </c>
      <c r="L17402" t="s">
        <v>60</v>
      </c>
      <c r="M17402">
        <v>155000</v>
      </c>
      <c r="N17402"/>
      <c r="O17402" t="s">
        <v>386</v>
      </c>
      <c r="P17402" t="s">
        <v>208</v>
      </c>
    </row>
    <row r="17403" spans="1:16" x14ac:dyDescent="0.25">
      <c r="A17403" t="s">
        <v>1</v>
      </c>
      <c r="B17403" t="s">
        <v>358</v>
      </c>
      <c r="C17403" t="s">
        <v>30130</v>
      </c>
      <c r="D17403" t="s">
        <v>4346</v>
      </c>
      <c r="E17403" t="s">
        <v>59</v>
      </c>
      <c r="F17403" t="b">
        <v>0</v>
      </c>
      <c r="G17403" t="s">
        <v>40</v>
      </c>
      <c r="H17403" s="1">
        <v>46214.423530092587</v>
      </c>
      <c r="I17403" t="b">
        <v>1</v>
      </c>
      <c r="J17403" t="b">
        <v>0</v>
      </c>
      <c r="K17403" t="s">
        <v>40</v>
      </c>
      <c r="L17403" t="s">
        <v>60</v>
      </c>
      <c r="M17403">
        <v>37500</v>
      </c>
      <c r="N17403"/>
      <c r="O17403" t="s">
        <v>30131</v>
      </c>
      <c r="P17403" t="s">
        <v>30132</v>
      </c>
    </row>
    <row r="17404" spans="1:16" x14ac:dyDescent="0.25">
      <c r="A17404" t="s">
        <v>1</v>
      </c>
      <c r="B17404" t="s">
        <v>30133</v>
      </c>
      <c r="C17404" t="s">
        <v>19</v>
      </c>
      <c r="D17404" t="s">
        <v>21234</v>
      </c>
      <c r="E17404" t="s">
        <v>59</v>
      </c>
      <c r="F17404" t="b">
        <v>0</v>
      </c>
      <c r="G17404" t="s">
        <v>19</v>
      </c>
      <c r="H17404" s="1">
        <v>46214.464166666658</v>
      </c>
      <c r="I17404" t="b">
        <v>1</v>
      </c>
      <c r="J17404" t="b">
        <v>0</v>
      </c>
      <c r="K17404" t="s">
        <v>19</v>
      </c>
      <c r="L17404" t="s">
        <v>60</v>
      </c>
      <c r="M17404">
        <v>8000000</v>
      </c>
      <c r="N17404"/>
      <c r="O17404" t="s">
        <v>30134</v>
      </c>
      <c r="P17404" t="s">
        <v>30135</v>
      </c>
    </row>
    <row r="17405" spans="1:16" x14ac:dyDescent="0.25">
      <c r="A17405" t="s">
        <v>2</v>
      </c>
      <c r="B17405" t="s">
        <v>851</v>
      </c>
      <c r="C17405" t="s">
        <v>1630</v>
      </c>
      <c r="D17405" t="s">
        <v>4526</v>
      </c>
      <c r="E17405" t="s">
        <v>59</v>
      </c>
      <c r="F17405" t="b">
        <v>0</v>
      </c>
      <c r="G17405" t="s">
        <v>77</v>
      </c>
      <c r="H17405" s="1">
        <v>46214.501701388886</v>
      </c>
      <c r="I17405" t="b">
        <v>0</v>
      </c>
      <c r="J17405" t="b">
        <v>1</v>
      </c>
      <c r="K17405" t="s">
        <v>41</v>
      </c>
      <c r="L17405" t="s">
        <v>60</v>
      </c>
      <c r="M17405">
        <v>177500</v>
      </c>
      <c r="N17405"/>
      <c r="O17405" t="s">
        <v>343</v>
      </c>
      <c r="P17405" t="s">
        <v>310</v>
      </c>
    </row>
    <row r="17406" spans="1:16" x14ac:dyDescent="0.25">
      <c r="A17406" t="s">
        <v>1</v>
      </c>
      <c r="B17406" t="s">
        <v>30136</v>
      </c>
      <c r="C17406" t="s">
        <v>218</v>
      </c>
      <c r="D17406" t="s">
        <v>4526</v>
      </c>
      <c r="E17406" t="s">
        <v>59</v>
      </c>
      <c r="F17406" t="b">
        <v>0</v>
      </c>
      <c r="G17406" t="s">
        <v>89</v>
      </c>
      <c r="H17406" s="1">
        <v>46214.504918981482</v>
      </c>
      <c r="I17406" t="b">
        <v>1</v>
      </c>
      <c r="J17406" t="b">
        <v>1</v>
      </c>
      <c r="K17406" t="s">
        <v>41</v>
      </c>
      <c r="L17406" t="s">
        <v>60</v>
      </c>
      <c r="M17406">
        <v>115000</v>
      </c>
      <c r="N17406"/>
      <c r="O17406" t="s">
        <v>3625</v>
      </c>
      <c r="P17406" t="s">
        <v>30137</v>
      </c>
    </row>
    <row r="17407" spans="1:16" x14ac:dyDescent="0.25">
      <c r="A17407" t="s">
        <v>1</v>
      </c>
      <c r="B17407" t="s">
        <v>30138</v>
      </c>
      <c r="C17407" t="s">
        <v>112</v>
      </c>
      <c r="D17407" t="s">
        <v>4526</v>
      </c>
      <c r="E17407" t="s">
        <v>59</v>
      </c>
      <c r="F17407" t="b">
        <v>0</v>
      </c>
      <c r="G17407" t="s">
        <v>65</v>
      </c>
      <c r="H17407" s="1">
        <v>46214.504930555559</v>
      </c>
      <c r="I17407" t="b">
        <v>0</v>
      </c>
      <c r="J17407" t="b">
        <v>1</v>
      </c>
      <c r="K17407" t="s">
        <v>41</v>
      </c>
      <c r="L17407" t="s">
        <v>60</v>
      </c>
      <c r="M17407">
        <v>245500</v>
      </c>
      <c r="N17407"/>
      <c r="O17407" t="s">
        <v>343</v>
      </c>
      <c r="P17407" t="s">
        <v>146</v>
      </c>
    </row>
    <row r="17408" spans="1:16" x14ac:dyDescent="0.25">
      <c r="A17408" t="s">
        <v>7</v>
      </c>
      <c r="B17408" t="s">
        <v>30004</v>
      </c>
      <c r="C17408" t="s">
        <v>2328</v>
      </c>
      <c r="D17408" t="s">
        <v>4756</v>
      </c>
      <c r="E17408" t="s">
        <v>59</v>
      </c>
      <c r="F17408" t="b">
        <v>0</v>
      </c>
      <c r="G17408" t="s">
        <v>65</v>
      </c>
      <c r="H17408" s="1">
        <v>46214.584999999999</v>
      </c>
      <c r="I17408" t="b">
        <v>0</v>
      </c>
      <c r="J17408" t="b">
        <v>1</v>
      </c>
      <c r="K17408" t="s">
        <v>41</v>
      </c>
      <c r="L17408" t="s">
        <v>60</v>
      </c>
      <c r="M17408">
        <v>100000</v>
      </c>
      <c r="N17408"/>
      <c r="O17408" t="s">
        <v>30005</v>
      </c>
      <c r="P17408" t="s">
        <v>30006</v>
      </c>
    </row>
    <row r="17409" spans="1:16" x14ac:dyDescent="0.25">
      <c r="A17409" t="s">
        <v>7</v>
      </c>
      <c r="B17409" t="s">
        <v>573</v>
      </c>
      <c r="C17409" t="s">
        <v>76</v>
      </c>
      <c r="D17409" t="s">
        <v>4526</v>
      </c>
      <c r="E17409" t="s">
        <v>59</v>
      </c>
      <c r="F17409" t="b">
        <v>1</v>
      </c>
      <c r="G17409" t="s">
        <v>68</v>
      </c>
      <c r="H17409" s="1">
        <v>46214.584999999999</v>
      </c>
      <c r="I17409" t="b">
        <v>0</v>
      </c>
      <c r="J17409" t="b">
        <v>1</v>
      </c>
      <c r="K17409" t="s">
        <v>41</v>
      </c>
      <c r="L17409" t="s">
        <v>60</v>
      </c>
      <c r="M17409">
        <v>130000</v>
      </c>
      <c r="N17409"/>
      <c r="O17409" t="s">
        <v>30139</v>
      </c>
      <c r="P17409" t="s">
        <v>30140</v>
      </c>
    </row>
    <row r="17410" spans="1:16" x14ac:dyDescent="0.25">
      <c r="A17410" t="s">
        <v>4</v>
      </c>
      <c r="B17410" t="s">
        <v>863</v>
      </c>
      <c r="C17410" t="s">
        <v>94</v>
      </c>
      <c r="D17410" t="s">
        <v>4756</v>
      </c>
      <c r="E17410" t="s">
        <v>59</v>
      </c>
      <c r="F17410" t="b">
        <v>0</v>
      </c>
      <c r="G17410" t="s">
        <v>65</v>
      </c>
      <c r="H17410" s="1">
        <v>46214.586759259262</v>
      </c>
      <c r="I17410" t="b">
        <v>0</v>
      </c>
      <c r="J17410" t="b">
        <v>1</v>
      </c>
      <c r="K17410" t="s">
        <v>41</v>
      </c>
      <c r="L17410" t="s">
        <v>60</v>
      </c>
      <c r="M17410">
        <v>170000.5</v>
      </c>
      <c r="N17410"/>
      <c r="O17410" t="s">
        <v>30141</v>
      </c>
      <c r="P17410" t="s">
        <v>30142</v>
      </c>
    </row>
    <row r="17411" spans="1:16" x14ac:dyDescent="0.25">
      <c r="A17411" t="s">
        <v>1</v>
      </c>
      <c r="B17411" t="s">
        <v>30143</v>
      </c>
      <c r="C17411" t="s">
        <v>2176</v>
      </c>
      <c r="D17411" t="s">
        <v>4550</v>
      </c>
      <c r="E17411" t="s">
        <v>59</v>
      </c>
      <c r="F17411" t="b">
        <v>0</v>
      </c>
      <c r="G17411" t="s">
        <v>77</v>
      </c>
      <c r="H17411" s="1">
        <v>46214.588321759264</v>
      </c>
      <c r="I17411" t="b">
        <v>0</v>
      </c>
      <c r="J17411" t="b">
        <v>0</v>
      </c>
      <c r="K17411" t="s">
        <v>41</v>
      </c>
      <c r="L17411" t="s">
        <v>60</v>
      </c>
      <c r="M17411">
        <v>60000</v>
      </c>
      <c r="N17411"/>
      <c r="O17411" t="s">
        <v>3915</v>
      </c>
      <c r="P17411" t="s">
        <v>1462</v>
      </c>
    </row>
    <row r="17412" spans="1:16" x14ac:dyDescent="0.25">
      <c r="A17412" t="s">
        <v>4</v>
      </c>
      <c r="B17412" t="s">
        <v>30144</v>
      </c>
      <c r="C17412" t="s">
        <v>194</v>
      </c>
      <c r="D17412" t="s">
        <v>4526</v>
      </c>
      <c r="E17412" t="s">
        <v>59</v>
      </c>
      <c r="F17412" t="b">
        <v>0</v>
      </c>
      <c r="G17412" t="s">
        <v>65</v>
      </c>
      <c r="H17412" s="1">
        <v>46214.58834490741</v>
      </c>
      <c r="I17412" t="b">
        <v>0</v>
      </c>
      <c r="J17412" t="b">
        <v>0</v>
      </c>
      <c r="K17412" t="s">
        <v>41</v>
      </c>
      <c r="L17412" t="s">
        <v>60</v>
      </c>
      <c r="M17412">
        <v>143558.5</v>
      </c>
      <c r="N17412"/>
      <c r="O17412" t="s">
        <v>30145</v>
      </c>
      <c r="P17412" t="s">
        <v>30146</v>
      </c>
    </row>
    <row r="17413" spans="1:16" x14ac:dyDescent="0.25">
      <c r="A17413" t="s">
        <v>2</v>
      </c>
      <c r="B17413" t="s">
        <v>30147</v>
      </c>
      <c r="C17413" t="s">
        <v>94</v>
      </c>
      <c r="D17413" t="s">
        <v>4756</v>
      </c>
      <c r="E17413" t="s">
        <v>59</v>
      </c>
      <c r="F17413" t="b">
        <v>0</v>
      </c>
      <c r="G17413" t="s">
        <v>65</v>
      </c>
      <c r="H17413" s="1">
        <v>46214.62840277778</v>
      </c>
      <c r="I17413" t="b">
        <v>0</v>
      </c>
      <c r="J17413" t="b">
        <v>1</v>
      </c>
      <c r="K17413" t="s">
        <v>41</v>
      </c>
      <c r="L17413" t="s">
        <v>60</v>
      </c>
      <c r="M17413">
        <v>180000</v>
      </c>
      <c r="N17413"/>
      <c r="O17413" t="s">
        <v>6806</v>
      </c>
      <c r="P17413" t="s">
        <v>28626</v>
      </c>
    </row>
    <row r="17414" spans="1:16" x14ac:dyDescent="0.25">
      <c r="A17414" t="s">
        <v>3</v>
      </c>
      <c r="B17414" t="s">
        <v>2727</v>
      </c>
      <c r="C17414" t="s">
        <v>1310</v>
      </c>
      <c r="D17414" t="s">
        <v>2360</v>
      </c>
      <c r="E17414" t="s">
        <v>59</v>
      </c>
      <c r="F17414" t="b">
        <v>0</v>
      </c>
      <c r="G17414" t="s">
        <v>32</v>
      </c>
      <c r="H17414" s="1">
        <v>46214.669560185182</v>
      </c>
      <c r="I17414" t="b">
        <v>0</v>
      </c>
      <c r="J17414" t="b">
        <v>0</v>
      </c>
      <c r="K17414" t="s">
        <v>32</v>
      </c>
      <c r="L17414" t="s">
        <v>74</v>
      </c>
      <c r="M17414"/>
      <c r="N17414">
        <v>14</v>
      </c>
      <c r="O17414" t="s">
        <v>30148</v>
      </c>
      <c r="P17414" t="s">
        <v>219</v>
      </c>
    </row>
    <row r="17415" spans="1:16" x14ac:dyDescent="0.25">
      <c r="A17415" t="s">
        <v>5</v>
      </c>
      <c r="B17415" t="s">
        <v>30149</v>
      </c>
      <c r="C17415" t="s">
        <v>1447</v>
      </c>
      <c r="D17415" t="s">
        <v>4526</v>
      </c>
      <c r="E17415" t="s">
        <v>59</v>
      </c>
      <c r="F17415" t="b">
        <v>0</v>
      </c>
      <c r="G17415" t="s">
        <v>89</v>
      </c>
      <c r="H17415" s="1">
        <v>46214.671585648153</v>
      </c>
      <c r="I17415" t="b">
        <v>0</v>
      </c>
      <c r="J17415" t="b">
        <v>1</v>
      </c>
      <c r="K17415" t="s">
        <v>41</v>
      </c>
      <c r="L17415" t="s">
        <v>60</v>
      </c>
      <c r="M17415">
        <v>120000</v>
      </c>
      <c r="N17415"/>
      <c r="O17415" t="s">
        <v>1876</v>
      </c>
      <c r="P17415" t="s">
        <v>30150</v>
      </c>
    </row>
    <row r="17416" spans="1:16" x14ac:dyDescent="0.25">
      <c r="A17416" t="s">
        <v>6</v>
      </c>
      <c r="B17416" t="s">
        <v>12032</v>
      </c>
      <c r="C17416" t="s">
        <v>697</v>
      </c>
      <c r="D17416" t="s">
        <v>4756</v>
      </c>
      <c r="E17416" t="s">
        <v>59</v>
      </c>
      <c r="F17416" t="b">
        <v>0</v>
      </c>
      <c r="G17416" t="s">
        <v>41</v>
      </c>
      <c r="H17416" s="1">
        <v>46214.711597222216</v>
      </c>
      <c r="I17416" t="b">
        <v>0</v>
      </c>
      <c r="J17416" t="b">
        <v>1</v>
      </c>
      <c r="K17416" t="s">
        <v>41</v>
      </c>
      <c r="L17416" t="s">
        <v>60</v>
      </c>
      <c r="M17416">
        <v>92250</v>
      </c>
      <c r="N17416"/>
      <c r="O17416" t="s">
        <v>1054</v>
      </c>
      <c r="P17416" t="s">
        <v>1777</v>
      </c>
    </row>
    <row r="17417" spans="1:16" x14ac:dyDescent="0.25">
      <c r="A17417" t="s">
        <v>2</v>
      </c>
      <c r="B17417" t="s">
        <v>1426</v>
      </c>
      <c r="C17417" t="s">
        <v>4077</v>
      </c>
      <c r="D17417" t="s">
        <v>4526</v>
      </c>
      <c r="E17417" t="s">
        <v>59</v>
      </c>
      <c r="F17417" t="b">
        <v>0</v>
      </c>
      <c r="G17417" t="s">
        <v>65</v>
      </c>
      <c r="H17417" s="1">
        <v>46214.711736111109</v>
      </c>
      <c r="I17417" t="b">
        <v>0</v>
      </c>
      <c r="J17417" t="b">
        <v>0</v>
      </c>
      <c r="K17417" t="s">
        <v>41</v>
      </c>
      <c r="L17417" t="s">
        <v>60</v>
      </c>
      <c r="M17417">
        <v>225000</v>
      </c>
      <c r="N17417"/>
      <c r="O17417" t="s">
        <v>1736</v>
      </c>
    </row>
    <row r="17418" spans="1:16" x14ac:dyDescent="0.25">
      <c r="A17418" t="s">
        <v>1</v>
      </c>
      <c r="B17418" t="s">
        <v>30151</v>
      </c>
      <c r="C17418" t="s">
        <v>86</v>
      </c>
      <c r="D17418" t="s">
        <v>4346</v>
      </c>
      <c r="E17418" t="s">
        <v>232</v>
      </c>
      <c r="F17418" t="b">
        <v>0</v>
      </c>
      <c r="G17418" t="s">
        <v>77</v>
      </c>
      <c r="H17418" s="1">
        <v>46214.796585648153</v>
      </c>
      <c r="I17418" t="b">
        <v>1</v>
      </c>
      <c r="J17418" t="b">
        <v>0</v>
      </c>
      <c r="K17418" t="s">
        <v>41</v>
      </c>
      <c r="L17418" t="s">
        <v>60</v>
      </c>
      <c r="M17418">
        <v>135899.26</v>
      </c>
      <c r="N17418"/>
      <c r="O17418" t="s">
        <v>30152</v>
      </c>
      <c r="P17418" t="s">
        <v>406</v>
      </c>
    </row>
    <row r="17419" spans="1:16" x14ac:dyDescent="0.25">
      <c r="A17419" t="s">
        <v>1</v>
      </c>
      <c r="B17419" t="s">
        <v>30153</v>
      </c>
      <c r="C17419" t="s">
        <v>76</v>
      </c>
      <c r="D17419" t="s">
        <v>4630</v>
      </c>
      <c r="E17419" t="s">
        <v>59</v>
      </c>
      <c r="F17419" t="b">
        <v>1</v>
      </c>
      <c r="G17419" t="s">
        <v>73</v>
      </c>
      <c r="H17419" s="1">
        <v>46214.921666666669</v>
      </c>
      <c r="I17419" t="b">
        <v>0</v>
      </c>
      <c r="J17419" t="b">
        <v>0</v>
      </c>
      <c r="K17419" t="s">
        <v>41</v>
      </c>
      <c r="L17419" t="s">
        <v>60</v>
      </c>
      <c r="M17419">
        <v>125000</v>
      </c>
      <c r="N17419"/>
      <c r="O17419" t="s">
        <v>17479</v>
      </c>
      <c r="P17419" t="s">
        <v>30154</v>
      </c>
    </row>
    <row r="17420" spans="1:16" x14ac:dyDescent="0.25">
      <c r="A17420" t="s">
        <v>6</v>
      </c>
      <c r="B17420" t="s">
        <v>30155</v>
      </c>
      <c r="C17420" t="s">
        <v>76</v>
      </c>
      <c r="D17420" t="s">
        <v>4630</v>
      </c>
      <c r="E17420" t="s">
        <v>59</v>
      </c>
      <c r="F17420" t="b">
        <v>1</v>
      </c>
      <c r="G17420" t="s">
        <v>41</v>
      </c>
      <c r="H17420" s="1">
        <v>46214.963125000002</v>
      </c>
      <c r="I17420" t="b">
        <v>0</v>
      </c>
      <c r="J17420" t="b">
        <v>1</v>
      </c>
      <c r="K17420" t="s">
        <v>41</v>
      </c>
      <c r="L17420" t="s">
        <v>60</v>
      </c>
      <c r="M17420">
        <v>190500</v>
      </c>
      <c r="N17420"/>
      <c r="O17420" t="s">
        <v>4017</v>
      </c>
      <c r="P17420" t="s">
        <v>310</v>
      </c>
    </row>
    <row r="17421" spans="1:16" x14ac:dyDescent="0.25">
      <c r="A17421" t="s">
        <v>0</v>
      </c>
      <c r="B17421" t="s">
        <v>130</v>
      </c>
      <c r="C17421" t="s">
        <v>30156</v>
      </c>
      <c r="D17421" t="s">
        <v>4673</v>
      </c>
      <c r="E17421" t="s">
        <v>59</v>
      </c>
      <c r="F17421" t="b">
        <v>0</v>
      </c>
      <c r="G17421" t="s">
        <v>65</v>
      </c>
      <c r="H17421" s="1">
        <v>46215.001666666663</v>
      </c>
      <c r="I17421" t="b">
        <v>0</v>
      </c>
      <c r="J17421" t="b">
        <v>1</v>
      </c>
      <c r="K17421" t="s">
        <v>41</v>
      </c>
      <c r="L17421" t="s">
        <v>60</v>
      </c>
      <c r="M17421">
        <v>70000</v>
      </c>
      <c r="N17421"/>
      <c r="O17421" t="s">
        <v>30157</v>
      </c>
      <c r="P17421" t="s">
        <v>12421</v>
      </c>
    </row>
    <row r="17422" spans="1:16" x14ac:dyDescent="0.25">
      <c r="A17422" t="s">
        <v>1</v>
      </c>
      <c r="B17422" t="s">
        <v>30158</v>
      </c>
      <c r="C17422" t="s">
        <v>81</v>
      </c>
      <c r="D17422" t="s">
        <v>3173</v>
      </c>
      <c r="E17422" t="s">
        <v>59</v>
      </c>
      <c r="F17422" t="b">
        <v>0</v>
      </c>
      <c r="G17422" t="s">
        <v>77</v>
      </c>
      <c r="H17422" s="1">
        <v>46215.004918981482</v>
      </c>
      <c r="I17422" t="b">
        <v>1</v>
      </c>
      <c r="J17422" t="b">
        <v>1</v>
      </c>
      <c r="K17422" t="s">
        <v>41</v>
      </c>
      <c r="L17422" t="s">
        <v>60</v>
      </c>
      <c r="M17422">
        <v>230000</v>
      </c>
      <c r="N17422"/>
      <c r="O17422" t="s">
        <v>30159</v>
      </c>
    </row>
    <row r="17423" spans="1:16" x14ac:dyDescent="0.25">
      <c r="A17423" t="s">
        <v>4</v>
      </c>
      <c r="B17423" t="s">
        <v>30160</v>
      </c>
      <c r="C17423" t="s">
        <v>304</v>
      </c>
      <c r="D17423" t="s">
        <v>5175</v>
      </c>
      <c r="E17423" t="s">
        <v>59</v>
      </c>
      <c r="F17423" t="b">
        <v>0</v>
      </c>
      <c r="G17423" t="s">
        <v>73</v>
      </c>
      <c r="H17423" s="1">
        <v>46215.004999999997</v>
      </c>
      <c r="I17423" t="b">
        <v>0</v>
      </c>
      <c r="J17423" t="b">
        <v>0</v>
      </c>
      <c r="K17423" t="s">
        <v>41</v>
      </c>
      <c r="L17423" t="s">
        <v>60</v>
      </c>
      <c r="M17423">
        <v>295000</v>
      </c>
      <c r="N17423"/>
      <c r="O17423" t="s">
        <v>30161</v>
      </c>
      <c r="P17423" t="s">
        <v>30162</v>
      </c>
    </row>
    <row r="17424" spans="1:16" x14ac:dyDescent="0.25">
      <c r="A17424" t="s">
        <v>0</v>
      </c>
      <c r="B17424" t="s">
        <v>30163</v>
      </c>
      <c r="C17424" t="s">
        <v>142</v>
      </c>
      <c r="D17424" t="s">
        <v>4756</v>
      </c>
      <c r="E17424" t="s">
        <v>59</v>
      </c>
      <c r="F17424" t="b">
        <v>0</v>
      </c>
      <c r="G17424" t="s">
        <v>65</v>
      </c>
      <c r="H17424" s="1">
        <v>46215.043344907397</v>
      </c>
      <c r="I17424" t="b">
        <v>0</v>
      </c>
      <c r="J17424" t="b">
        <v>1</v>
      </c>
      <c r="K17424" t="s">
        <v>41</v>
      </c>
      <c r="L17424" t="s">
        <v>60</v>
      </c>
      <c r="M17424">
        <v>100000</v>
      </c>
      <c r="N17424"/>
      <c r="O17424" t="s">
        <v>30164</v>
      </c>
      <c r="P17424" t="s">
        <v>30165</v>
      </c>
    </row>
    <row r="17425" spans="1:16" x14ac:dyDescent="0.25">
      <c r="A17425" t="s">
        <v>2</v>
      </c>
      <c r="B17425" t="s">
        <v>30166</v>
      </c>
      <c r="C17425" t="s">
        <v>194</v>
      </c>
      <c r="D17425" t="s">
        <v>4346</v>
      </c>
      <c r="E17425" t="s">
        <v>59</v>
      </c>
      <c r="F17425" t="b">
        <v>0</v>
      </c>
      <c r="G17425" t="s">
        <v>65</v>
      </c>
      <c r="H17425" s="1">
        <v>46215.045069444437</v>
      </c>
      <c r="I17425" t="b">
        <v>0</v>
      </c>
      <c r="J17425" t="b">
        <v>0</v>
      </c>
      <c r="K17425" t="s">
        <v>41</v>
      </c>
      <c r="L17425" t="s">
        <v>60</v>
      </c>
      <c r="M17425">
        <v>181000</v>
      </c>
      <c r="N17425"/>
      <c r="O17425" t="s">
        <v>305</v>
      </c>
      <c r="P17425" t="s">
        <v>2319</v>
      </c>
    </row>
    <row r="17426" spans="1:16" x14ac:dyDescent="0.25">
      <c r="A17426" t="s">
        <v>6</v>
      </c>
      <c r="B17426" t="s">
        <v>30167</v>
      </c>
      <c r="C17426" t="s">
        <v>76</v>
      </c>
      <c r="D17426" t="s">
        <v>4630</v>
      </c>
      <c r="E17426" t="s">
        <v>59</v>
      </c>
      <c r="F17426" t="b">
        <v>1</v>
      </c>
      <c r="G17426" t="s">
        <v>41</v>
      </c>
      <c r="H17426" s="1">
        <v>46215.213263888887</v>
      </c>
      <c r="I17426" t="b">
        <v>0</v>
      </c>
      <c r="J17426" t="b">
        <v>1</v>
      </c>
      <c r="K17426" t="s">
        <v>41</v>
      </c>
      <c r="L17426" t="s">
        <v>60</v>
      </c>
      <c r="M17426">
        <v>229000</v>
      </c>
      <c r="N17426"/>
      <c r="O17426" t="s">
        <v>9469</v>
      </c>
      <c r="P17426" t="s">
        <v>9061</v>
      </c>
    </row>
    <row r="17427" spans="1:16" x14ac:dyDescent="0.25">
      <c r="A17427" t="s">
        <v>6</v>
      </c>
      <c r="B17427" t="s">
        <v>4072</v>
      </c>
      <c r="C17427" t="s">
        <v>4250</v>
      </c>
      <c r="D17427" t="s">
        <v>2360</v>
      </c>
      <c r="E17427" t="s">
        <v>59</v>
      </c>
      <c r="F17427" t="b">
        <v>0</v>
      </c>
      <c r="G17427" t="s">
        <v>73</v>
      </c>
      <c r="H17427" s="1">
        <v>46215.293414351851</v>
      </c>
      <c r="I17427" t="b">
        <v>0</v>
      </c>
      <c r="J17427" t="b">
        <v>1</v>
      </c>
      <c r="K17427" t="s">
        <v>41</v>
      </c>
      <c r="L17427" t="s">
        <v>60</v>
      </c>
      <c r="M17427">
        <v>158696.655</v>
      </c>
      <c r="N17427"/>
      <c r="O17427" t="s">
        <v>5244</v>
      </c>
      <c r="P17427" t="s">
        <v>875</v>
      </c>
    </row>
    <row r="17428" spans="1:16" x14ac:dyDescent="0.25">
      <c r="A17428" t="s">
        <v>3</v>
      </c>
      <c r="B17428" t="s">
        <v>30168</v>
      </c>
      <c r="C17428" t="s">
        <v>998</v>
      </c>
      <c r="D17428" t="s">
        <v>11236</v>
      </c>
      <c r="E17428" t="s">
        <v>59</v>
      </c>
      <c r="F17428" t="b">
        <v>0</v>
      </c>
      <c r="G17428" t="s">
        <v>65</v>
      </c>
      <c r="H17428" s="1">
        <v>46215.335034722222</v>
      </c>
      <c r="I17428" t="b">
        <v>0</v>
      </c>
      <c r="J17428" t="b">
        <v>1</v>
      </c>
      <c r="K17428" t="s">
        <v>41</v>
      </c>
      <c r="L17428" t="s">
        <v>60</v>
      </c>
      <c r="M17428">
        <v>100500</v>
      </c>
      <c r="N17428"/>
      <c r="O17428" t="s">
        <v>6267</v>
      </c>
      <c r="P17428" t="s">
        <v>1314</v>
      </c>
    </row>
    <row r="17429" spans="1:16" x14ac:dyDescent="0.25">
      <c r="A17429" t="s">
        <v>1</v>
      </c>
      <c r="B17429" t="s">
        <v>470</v>
      </c>
      <c r="C17429" t="s">
        <v>4373</v>
      </c>
      <c r="D17429" t="s">
        <v>2360</v>
      </c>
      <c r="E17429" t="s">
        <v>59</v>
      </c>
      <c r="F17429" t="b">
        <v>0</v>
      </c>
      <c r="G17429" t="s">
        <v>77</v>
      </c>
      <c r="H17429" s="1">
        <v>46215.380057870367</v>
      </c>
      <c r="I17429" t="b">
        <v>0</v>
      </c>
      <c r="J17429" t="b">
        <v>1</v>
      </c>
      <c r="K17429" t="s">
        <v>41</v>
      </c>
      <c r="L17429" t="s">
        <v>60</v>
      </c>
      <c r="M17429">
        <v>83000</v>
      </c>
      <c r="N17429"/>
      <c r="O17429" t="s">
        <v>4007</v>
      </c>
      <c r="P17429" t="s">
        <v>30169</v>
      </c>
    </row>
    <row r="17430" spans="1:16" x14ac:dyDescent="0.25">
      <c r="A17430" t="s">
        <v>0</v>
      </c>
      <c r="B17430" t="s">
        <v>27895</v>
      </c>
      <c r="C17430" t="s">
        <v>81</v>
      </c>
      <c r="D17430" t="s">
        <v>4526</v>
      </c>
      <c r="E17430" t="s">
        <v>59</v>
      </c>
      <c r="F17430" t="b">
        <v>0</v>
      </c>
      <c r="G17430" t="s">
        <v>77</v>
      </c>
      <c r="H17430" s="1">
        <v>46215.501701388886</v>
      </c>
      <c r="I17430" t="b">
        <v>1</v>
      </c>
      <c r="J17430" t="b">
        <v>1</v>
      </c>
      <c r="K17430" t="s">
        <v>41</v>
      </c>
      <c r="L17430" t="s">
        <v>60</v>
      </c>
      <c r="M17430">
        <v>147500</v>
      </c>
      <c r="N17430"/>
      <c r="O17430" t="s">
        <v>27896</v>
      </c>
      <c r="P17430" t="s">
        <v>27897</v>
      </c>
    </row>
    <row r="17431" spans="1:16" x14ac:dyDescent="0.25">
      <c r="A17431" t="s">
        <v>3</v>
      </c>
      <c r="B17431" t="s">
        <v>30170</v>
      </c>
      <c r="C17431" t="s">
        <v>913</v>
      </c>
      <c r="D17431" t="s">
        <v>4550</v>
      </c>
      <c r="E17431" t="s">
        <v>59</v>
      </c>
      <c r="F17431" t="b">
        <v>0</v>
      </c>
      <c r="G17431" t="s">
        <v>20</v>
      </c>
      <c r="H17431" s="1">
        <v>46215.502395833333</v>
      </c>
      <c r="I17431" t="b">
        <v>1</v>
      </c>
      <c r="J17431" t="b">
        <v>0</v>
      </c>
      <c r="K17431" t="s">
        <v>20</v>
      </c>
      <c r="L17431" t="s">
        <v>60</v>
      </c>
      <c r="M17431">
        <v>315000</v>
      </c>
      <c r="N17431"/>
      <c r="O17431" t="s">
        <v>1804</v>
      </c>
      <c r="P17431" t="s">
        <v>30171</v>
      </c>
    </row>
    <row r="17432" spans="1:16" x14ac:dyDescent="0.25">
      <c r="A17432" t="s">
        <v>5</v>
      </c>
      <c r="B17432" t="s">
        <v>30172</v>
      </c>
      <c r="C17432" t="s">
        <v>172</v>
      </c>
      <c r="D17432" t="s">
        <v>6263</v>
      </c>
      <c r="E17432" t="s">
        <v>59</v>
      </c>
      <c r="F17432" t="b">
        <v>0</v>
      </c>
      <c r="G17432" t="s">
        <v>89</v>
      </c>
      <c r="H17432" s="1">
        <v>46215.546724537038</v>
      </c>
      <c r="I17432" t="b">
        <v>0</v>
      </c>
      <c r="J17432" t="b">
        <v>1</v>
      </c>
      <c r="K17432" t="s">
        <v>41</v>
      </c>
      <c r="L17432" t="s">
        <v>60</v>
      </c>
      <c r="M17432">
        <v>150500</v>
      </c>
      <c r="N17432"/>
      <c r="O17432" t="s">
        <v>27798</v>
      </c>
      <c r="P17432" t="s">
        <v>30173</v>
      </c>
    </row>
    <row r="17433" spans="1:16" x14ac:dyDescent="0.25">
      <c r="A17433" t="s">
        <v>1</v>
      </c>
      <c r="B17433" t="s">
        <v>144</v>
      </c>
      <c r="C17433" t="s">
        <v>454</v>
      </c>
      <c r="D17433" t="s">
        <v>24507</v>
      </c>
      <c r="E17433" t="s">
        <v>88</v>
      </c>
      <c r="F17433" t="b">
        <v>0</v>
      </c>
      <c r="G17433" t="s">
        <v>77</v>
      </c>
      <c r="H17433" s="1">
        <v>46215.546736111108</v>
      </c>
      <c r="I17433" t="b">
        <v>0</v>
      </c>
      <c r="J17433" t="b">
        <v>0</v>
      </c>
      <c r="K17433" t="s">
        <v>41</v>
      </c>
      <c r="L17433" t="s">
        <v>74</v>
      </c>
      <c r="M17433"/>
      <c r="N17433">
        <v>115</v>
      </c>
      <c r="O17433" t="s">
        <v>30174</v>
      </c>
      <c r="P17433" t="s">
        <v>499</v>
      </c>
    </row>
    <row r="17434" spans="1:16" x14ac:dyDescent="0.25">
      <c r="A17434" t="s">
        <v>1</v>
      </c>
      <c r="B17434" t="s">
        <v>25107</v>
      </c>
      <c r="C17434" t="s">
        <v>81</v>
      </c>
      <c r="D17434" t="s">
        <v>4526</v>
      </c>
      <c r="E17434" t="s">
        <v>59</v>
      </c>
      <c r="F17434" t="b">
        <v>0</v>
      </c>
      <c r="G17434" t="s">
        <v>77</v>
      </c>
      <c r="H17434" s="1">
        <v>46215.588391203702</v>
      </c>
      <c r="I17434" t="b">
        <v>1</v>
      </c>
      <c r="J17434" t="b">
        <v>0</v>
      </c>
      <c r="K17434" t="s">
        <v>41</v>
      </c>
      <c r="L17434" t="s">
        <v>60</v>
      </c>
      <c r="M17434">
        <v>339000</v>
      </c>
      <c r="N17434"/>
      <c r="O17434" t="s">
        <v>2960</v>
      </c>
      <c r="P17434" t="s">
        <v>25108</v>
      </c>
    </row>
    <row r="17435" spans="1:16" x14ac:dyDescent="0.25">
      <c r="A17435" t="s">
        <v>3</v>
      </c>
      <c r="B17435" t="s">
        <v>30175</v>
      </c>
      <c r="C17435" t="s">
        <v>4059</v>
      </c>
      <c r="D17435" t="s">
        <v>4756</v>
      </c>
      <c r="E17435" t="s">
        <v>59</v>
      </c>
      <c r="F17435" t="b">
        <v>0</v>
      </c>
      <c r="G17435" t="s">
        <v>89</v>
      </c>
      <c r="H17435" s="1">
        <v>46215.668368055558</v>
      </c>
      <c r="I17435" t="b">
        <v>0</v>
      </c>
      <c r="J17435" t="b">
        <v>1</v>
      </c>
      <c r="K17435" t="s">
        <v>41</v>
      </c>
      <c r="L17435" t="s">
        <v>60</v>
      </c>
      <c r="M17435">
        <v>93200</v>
      </c>
      <c r="N17435"/>
      <c r="O17435" t="s">
        <v>1594</v>
      </c>
      <c r="P17435" t="s">
        <v>146</v>
      </c>
    </row>
    <row r="17436" spans="1:16" x14ac:dyDescent="0.25">
      <c r="A17436" t="s">
        <v>3</v>
      </c>
      <c r="B17436" t="s">
        <v>30175</v>
      </c>
      <c r="C17436" t="s">
        <v>616</v>
      </c>
      <c r="D17436" t="s">
        <v>4756</v>
      </c>
      <c r="E17436" t="s">
        <v>59</v>
      </c>
      <c r="F17436" t="b">
        <v>0</v>
      </c>
      <c r="G17436" t="s">
        <v>73</v>
      </c>
      <c r="H17436" s="1">
        <v>46215.668368055558</v>
      </c>
      <c r="I17436" t="b">
        <v>0</v>
      </c>
      <c r="J17436" t="b">
        <v>1</v>
      </c>
      <c r="K17436" t="s">
        <v>41</v>
      </c>
      <c r="L17436" t="s">
        <v>60</v>
      </c>
      <c r="M17436">
        <v>93200</v>
      </c>
      <c r="N17436"/>
      <c r="O17436" t="s">
        <v>1594</v>
      </c>
      <c r="P17436" t="s">
        <v>146</v>
      </c>
    </row>
    <row r="17437" spans="1:16" x14ac:dyDescent="0.25">
      <c r="A17437" t="s">
        <v>2</v>
      </c>
      <c r="B17437" t="s">
        <v>30176</v>
      </c>
      <c r="C17437" t="s">
        <v>148</v>
      </c>
      <c r="D17437" t="s">
        <v>4630</v>
      </c>
      <c r="E17437" t="s">
        <v>59</v>
      </c>
      <c r="F17437" t="b">
        <v>0</v>
      </c>
      <c r="G17437" t="s">
        <v>89</v>
      </c>
      <c r="H17437" s="1">
        <v>46215.960034722222</v>
      </c>
      <c r="I17437" t="b">
        <v>0</v>
      </c>
      <c r="J17437" t="b">
        <v>0</v>
      </c>
      <c r="K17437" t="s">
        <v>41</v>
      </c>
      <c r="L17437" t="s">
        <v>60</v>
      </c>
      <c r="M17437">
        <v>124500</v>
      </c>
      <c r="N17437"/>
      <c r="O17437" t="s">
        <v>371</v>
      </c>
      <c r="P17437" t="s">
        <v>2284</v>
      </c>
    </row>
    <row r="17438" spans="1:16" x14ac:dyDescent="0.25">
      <c r="A17438" t="s">
        <v>1</v>
      </c>
      <c r="B17438" t="s">
        <v>30177</v>
      </c>
      <c r="C17438" t="s">
        <v>76</v>
      </c>
      <c r="D17438" t="s">
        <v>4526</v>
      </c>
      <c r="E17438" t="s">
        <v>59</v>
      </c>
      <c r="F17438" t="b">
        <v>1</v>
      </c>
      <c r="G17438" t="s">
        <v>65</v>
      </c>
      <c r="H17438" s="1">
        <v>46215.961759259262</v>
      </c>
      <c r="I17438" t="b">
        <v>0</v>
      </c>
      <c r="J17438" t="b">
        <v>0</v>
      </c>
      <c r="K17438" t="s">
        <v>41</v>
      </c>
      <c r="L17438" t="s">
        <v>60</v>
      </c>
      <c r="M17438">
        <v>112000</v>
      </c>
      <c r="N17438"/>
      <c r="O17438" t="s">
        <v>371</v>
      </c>
      <c r="P17438" t="s">
        <v>2284</v>
      </c>
    </row>
    <row r="17439" spans="1:16" x14ac:dyDescent="0.25">
      <c r="A17439" t="s">
        <v>7</v>
      </c>
      <c r="B17439" t="s">
        <v>24359</v>
      </c>
      <c r="C17439" t="s">
        <v>14351</v>
      </c>
      <c r="D17439" t="s">
        <v>4673</v>
      </c>
      <c r="E17439" t="s">
        <v>59</v>
      </c>
      <c r="F17439" t="b">
        <v>0</v>
      </c>
      <c r="G17439" t="s">
        <v>65</v>
      </c>
      <c r="H17439" s="1">
        <v>46216.001701388886</v>
      </c>
      <c r="I17439" t="b">
        <v>1</v>
      </c>
      <c r="J17439" t="b">
        <v>1</v>
      </c>
      <c r="K17439" t="s">
        <v>41</v>
      </c>
      <c r="L17439" t="s">
        <v>60</v>
      </c>
      <c r="M17439">
        <v>130000</v>
      </c>
      <c r="N17439"/>
      <c r="O17439" t="s">
        <v>24360</v>
      </c>
      <c r="P17439" t="s">
        <v>310</v>
      </c>
    </row>
    <row r="17440" spans="1:16" x14ac:dyDescent="0.25">
      <c r="A17440" t="s">
        <v>1</v>
      </c>
      <c r="B17440" t="s">
        <v>29888</v>
      </c>
      <c r="C17440" t="s">
        <v>637</v>
      </c>
      <c r="D17440" t="s">
        <v>5175</v>
      </c>
      <c r="E17440" t="s">
        <v>59</v>
      </c>
      <c r="F17440" t="b">
        <v>0</v>
      </c>
      <c r="G17440" t="s">
        <v>77</v>
      </c>
      <c r="H17440" s="1">
        <v>46216.005057870367</v>
      </c>
      <c r="I17440" t="b">
        <v>0</v>
      </c>
      <c r="J17440" t="b">
        <v>0</v>
      </c>
      <c r="K17440" t="s">
        <v>41</v>
      </c>
      <c r="L17440" t="s">
        <v>60</v>
      </c>
      <c r="M17440">
        <v>193000</v>
      </c>
      <c r="N17440"/>
      <c r="O17440" t="s">
        <v>30178</v>
      </c>
      <c r="P17440" t="s">
        <v>30179</v>
      </c>
    </row>
    <row r="17441" spans="1:16" x14ac:dyDescent="0.25">
      <c r="A17441" t="s">
        <v>1</v>
      </c>
      <c r="B17441" t="s">
        <v>30180</v>
      </c>
      <c r="C17441" t="s">
        <v>76</v>
      </c>
      <c r="D17441" t="s">
        <v>4673</v>
      </c>
      <c r="E17441" t="s">
        <v>59</v>
      </c>
      <c r="F17441" t="b">
        <v>1</v>
      </c>
      <c r="G17441" t="s">
        <v>89</v>
      </c>
      <c r="H17441" s="1">
        <v>46216.005069444444</v>
      </c>
      <c r="I17441" t="b">
        <v>1</v>
      </c>
      <c r="J17441" t="b">
        <v>1</v>
      </c>
      <c r="K17441" t="s">
        <v>41</v>
      </c>
      <c r="L17441" t="s">
        <v>60</v>
      </c>
      <c r="M17441">
        <v>185000</v>
      </c>
      <c r="N17441"/>
      <c r="O17441" t="s">
        <v>30181</v>
      </c>
      <c r="P17441" t="s">
        <v>30182</v>
      </c>
    </row>
    <row r="17442" spans="1:16" x14ac:dyDescent="0.25">
      <c r="A17442" t="s">
        <v>1</v>
      </c>
      <c r="B17442" t="s">
        <v>983</v>
      </c>
      <c r="C17442" t="s">
        <v>1286</v>
      </c>
      <c r="D17442" t="s">
        <v>4673</v>
      </c>
      <c r="E17442" t="s">
        <v>59</v>
      </c>
      <c r="F17442" t="b">
        <v>0</v>
      </c>
      <c r="G17442" t="s">
        <v>89</v>
      </c>
      <c r="H17442" s="1">
        <v>46216.00509259259</v>
      </c>
      <c r="I17442" t="b">
        <v>1</v>
      </c>
      <c r="J17442" t="b">
        <v>1</v>
      </c>
      <c r="K17442" t="s">
        <v>41</v>
      </c>
      <c r="L17442" t="s">
        <v>60</v>
      </c>
      <c r="M17442">
        <v>135000</v>
      </c>
      <c r="N17442"/>
      <c r="O17442" t="s">
        <v>7226</v>
      </c>
      <c r="P17442" t="s">
        <v>7227</v>
      </c>
    </row>
    <row r="17443" spans="1:16" x14ac:dyDescent="0.25">
      <c r="A17443" t="s">
        <v>1</v>
      </c>
      <c r="B17443" t="s">
        <v>30151</v>
      </c>
      <c r="C17443" t="s">
        <v>13767</v>
      </c>
      <c r="D17443" t="s">
        <v>4346</v>
      </c>
      <c r="E17443" t="s">
        <v>59</v>
      </c>
      <c r="F17443" t="b">
        <v>0</v>
      </c>
      <c r="G17443" t="s">
        <v>19</v>
      </c>
      <c r="H17443" s="1">
        <v>46216.214953703697</v>
      </c>
      <c r="I17443" t="b">
        <v>1</v>
      </c>
      <c r="J17443" t="b">
        <v>0</v>
      </c>
      <c r="K17443" t="s">
        <v>19</v>
      </c>
      <c r="L17443" t="s">
        <v>60</v>
      </c>
      <c r="M17443">
        <v>135899.26</v>
      </c>
      <c r="N17443"/>
      <c r="O17443" t="s">
        <v>30152</v>
      </c>
      <c r="P17443" t="s">
        <v>406</v>
      </c>
    </row>
    <row r="17444" spans="1:16" x14ac:dyDescent="0.25">
      <c r="A17444" t="s">
        <v>0</v>
      </c>
      <c r="B17444" t="s">
        <v>0</v>
      </c>
      <c r="C17444" t="s">
        <v>30183</v>
      </c>
      <c r="D17444" t="s">
        <v>4587</v>
      </c>
      <c r="E17444" t="s">
        <v>59</v>
      </c>
      <c r="F17444" t="b">
        <v>0</v>
      </c>
      <c r="G17444" t="s">
        <v>77</v>
      </c>
      <c r="H17444" s="1">
        <v>46216.251793981479</v>
      </c>
      <c r="I17444" t="b">
        <v>0</v>
      </c>
      <c r="J17444" t="b">
        <v>0</v>
      </c>
      <c r="K17444" t="s">
        <v>41</v>
      </c>
      <c r="L17444" t="s">
        <v>74</v>
      </c>
      <c r="M17444"/>
      <c r="N17444">
        <v>40</v>
      </c>
      <c r="O17444" t="s">
        <v>30184</v>
      </c>
      <c r="P17444" t="s">
        <v>4823</v>
      </c>
    </row>
    <row r="17445" spans="1:16" x14ac:dyDescent="0.25">
      <c r="A17445" t="s">
        <v>0</v>
      </c>
      <c r="B17445" t="s">
        <v>4018</v>
      </c>
      <c r="C17445" t="s">
        <v>112</v>
      </c>
      <c r="D17445" t="s">
        <v>4346</v>
      </c>
      <c r="E17445" t="s">
        <v>59</v>
      </c>
      <c r="F17445" t="b">
        <v>0</v>
      </c>
      <c r="G17445" t="s">
        <v>65</v>
      </c>
      <c r="H17445" s="1">
        <v>46216.251793981479</v>
      </c>
      <c r="I17445" t="b">
        <v>0</v>
      </c>
      <c r="J17445" t="b">
        <v>0</v>
      </c>
      <c r="K17445" t="s">
        <v>41</v>
      </c>
      <c r="L17445" t="s">
        <v>60</v>
      </c>
      <c r="M17445">
        <v>76089</v>
      </c>
      <c r="N17445"/>
      <c r="O17445" t="s">
        <v>23240</v>
      </c>
      <c r="P17445" t="s">
        <v>30185</v>
      </c>
    </row>
    <row r="17446" spans="1:16" x14ac:dyDescent="0.25">
      <c r="A17446" t="s">
        <v>1</v>
      </c>
      <c r="B17446" t="s">
        <v>18631</v>
      </c>
      <c r="C17446" t="s">
        <v>79</v>
      </c>
      <c r="D17446" t="s">
        <v>24160</v>
      </c>
      <c r="E17446" t="s">
        <v>59</v>
      </c>
      <c r="F17446" t="b">
        <v>0</v>
      </c>
      <c r="G17446" t="s">
        <v>89</v>
      </c>
      <c r="H17446" s="1">
        <v>46216.25571759259</v>
      </c>
      <c r="I17446" t="b">
        <v>0</v>
      </c>
      <c r="J17446" t="b">
        <v>0</v>
      </c>
      <c r="K17446" t="s">
        <v>41</v>
      </c>
      <c r="L17446" t="s">
        <v>60</v>
      </c>
      <c r="M17446">
        <v>191500</v>
      </c>
      <c r="N17446"/>
      <c r="O17446" t="s">
        <v>1990</v>
      </c>
      <c r="P17446" t="s">
        <v>18632</v>
      </c>
    </row>
    <row r="17447" spans="1:16" x14ac:dyDescent="0.25">
      <c r="A17447" t="s">
        <v>0</v>
      </c>
      <c r="B17447" t="s">
        <v>30186</v>
      </c>
      <c r="C17447" t="s">
        <v>79</v>
      </c>
      <c r="D17447" t="s">
        <v>2360</v>
      </c>
      <c r="E17447" t="s">
        <v>59</v>
      </c>
      <c r="F17447" t="b">
        <v>0</v>
      </c>
      <c r="G17447" t="s">
        <v>77</v>
      </c>
      <c r="H17447" s="1">
        <v>46216.29346064815</v>
      </c>
      <c r="I17447" t="b">
        <v>0</v>
      </c>
      <c r="J17447" t="b">
        <v>1</v>
      </c>
      <c r="K17447" t="s">
        <v>41</v>
      </c>
      <c r="L17447" t="s">
        <v>60</v>
      </c>
      <c r="M17447">
        <v>175500</v>
      </c>
      <c r="N17447"/>
      <c r="O17447" t="s">
        <v>424</v>
      </c>
      <c r="P17447" t="s">
        <v>30187</v>
      </c>
    </row>
    <row r="17448" spans="1:16" x14ac:dyDescent="0.25">
      <c r="A17448" t="s">
        <v>0</v>
      </c>
      <c r="B17448" t="s">
        <v>6995</v>
      </c>
      <c r="C17448" t="s">
        <v>30188</v>
      </c>
      <c r="D17448" t="s">
        <v>10413</v>
      </c>
      <c r="E17448" t="s">
        <v>59</v>
      </c>
      <c r="F17448" t="b">
        <v>0</v>
      </c>
      <c r="G17448" t="s">
        <v>40</v>
      </c>
      <c r="H17448" s="1">
        <v>46216.378645833327</v>
      </c>
      <c r="I17448" t="b">
        <v>1</v>
      </c>
      <c r="J17448" t="b">
        <v>0</v>
      </c>
      <c r="K17448" t="s">
        <v>40</v>
      </c>
      <c r="L17448" t="s">
        <v>60</v>
      </c>
      <c r="M17448">
        <v>28000</v>
      </c>
      <c r="N17448"/>
      <c r="O17448" t="s">
        <v>30189</v>
      </c>
      <c r="P17448" t="s">
        <v>325</v>
      </c>
    </row>
    <row r="17449" spans="1:16" x14ac:dyDescent="0.25">
      <c r="A17449" t="s">
        <v>0</v>
      </c>
      <c r="B17449" t="s">
        <v>30190</v>
      </c>
      <c r="C17449" t="s">
        <v>978</v>
      </c>
      <c r="D17449" t="s">
        <v>4346</v>
      </c>
      <c r="E17449" t="s">
        <v>59</v>
      </c>
      <c r="F17449" t="b">
        <v>0</v>
      </c>
      <c r="G17449" t="s">
        <v>77</v>
      </c>
      <c r="H17449" s="1">
        <v>46216.41846064815</v>
      </c>
      <c r="I17449" t="b">
        <v>0</v>
      </c>
      <c r="J17449" t="b">
        <v>1</v>
      </c>
      <c r="K17449" t="s">
        <v>41</v>
      </c>
      <c r="L17449" t="s">
        <v>60</v>
      </c>
      <c r="M17449">
        <v>115250</v>
      </c>
      <c r="N17449"/>
      <c r="O17449" t="s">
        <v>30191</v>
      </c>
    </row>
    <row r="17450" spans="1:16" x14ac:dyDescent="0.25">
      <c r="A17450" t="s">
        <v>6</v>
      </c>
      <c r="B17450" t="s">
        <v>30192</v>
      </c>
      <c r="C17450" t="s">
        <v>40</v>
      </c>
      <c r="D17450" t="s">
        <v>4526</v>
      </c>
      <c r="E17450" t="s">
        <v>59</v>
      </c>
      <c r="F17450" t="b">
        <v>0</v>
      </c>
      <c r="G17450" t="s">
        <v>40</v>
      </c>
      <c r="H17450" s="1">
        <v>46216.422199074077</v>
      </c>
      <c r="I17450" t="b">
        <v>1</v>
      </c>
      <c r="J17450" t="b">
        <v>0</v>
      </c>
      <c r="K17450" t="s">
        <v>40</v>
      </c>
      <c r="L17450" t="s">
        <v>60</v>
      </c>
      <c r="M17450">
        <v>91000</v>
      </c>
      <c r="N17450"/>
      <c r="O17450" t="s">
        <v>30193</v>
      </c>
      <c r="P17450" t="s">
        <v>897</v>
      </c>
    </row>
    <row r="17451" spans="1:16" x14ac:dyDescent="0.25">
      <c r="A17451" t="s">
        <v>1</v>
      </c>
      <c r="B17451" t="s">
        <v>30194</v>
      </c>
      <c r="C17451" t="s">
        <v>17709</v>
      </c>
      <c r="D17451" t="s">
        <v>20103</v>
      </c>
      <c r="E17451" t="s">
        <v>59</v>
      </c>
      <c r="F17451" t="b">
        <v>0</v>
      </c>
      <c r="G17451" t="s">
        <v>20</v>
      </c>
      <c r="H17451" s="1">
        <v>46216.423229166663</v>
      </c>
      <c r="I17451" t="b">
        <v>0</v>
      </c>
      <c r="J17451" t="b">
        <v>0</v>
      </c>
      <c r="K17451" t="s">
        <v>20</v>
      </c>
      <c r="L17451" t="s">
        <v>60</v>
      </c>
      <c r="M17451">
        <v>55000</v>
      </c>
      <c r="N17451"/>
      <c r="O17451" t="s">
        <v>30195</v>
      </c>
    </row>
    <row r="17452" spans="1:16" x14ac:dyDescent="0.25">
      <c r="A17452" t="s">
        <v>8</v>
      </c>
      <c r="B17452" t="s">
        <v>30196</v>
      </c>
      <c r="C17452" t="s">
        <v>13767</v>
      </c>
      <c r="D17452" t="s">
        <v>4868</v>
      </c>
      <c r="E17452" t="s">
        <v>621</v>
      </c>
      <c r="F17452" t="b">
        <v>0</v>
      </c>
      <c r="G17452" t="s">
        <v>19</v>
      </c>
      <c r="H17452" s="1">
        <v>46216.423310185193</v>
      </c>
      <c r="I17452" t="b">
        <v>0</v>
      </c>
      <c r="J17452" t="b">
        <v>0</v>
      </c>
      <c r="K17452" t="s">
        <v>19</v>
      </c>
      <c r="L17452" t="s">
        <v>60</v>
      </c>
      <c r="M17452">
        <v>330000</v>
      </c>
      <c r="N17452"/>
      <c r="O17452" t="s">
        <v>30197</v>
      </c>
      <c r="P17452" t="s">
        <v>30198</v>
      </c>
    </row>
    <row r="17453" spans="1:16" x14ac:dyDescent="0.25">
      <c r="A17453" t="s">
        <v>8</v>
      </c>
      <c r="B17453" t="s">
        <v>4047</v>
      </c>
      <c r="C17453" t="s">
        <v>13767</v>
      </c>
      <c r="D17453" t="s">
        <v>4868</v>
      </c>
      <c r="E17453" t="s">
        <v>59</v>
      </c>
      <c r="F17453" t="b">
        <v>0</v>
      </c>
      <c r="G17453" t="s">
        <v>19</v>
      </c>
      <c r="H17453" s="1">
        <v>46216.423310185193</v>
      </c>
      <c r="I17453" t="b">
        <v>0</v>
      </c>
      <c r="J17453" t="b">
        <v>0</v>
      </c>
      <c r="K17453" t="s">
        <v>19</v>
      </c>
      <c r="L17453" t="s">
        <v>60</v>
      </c>
      <c r="M17453">
        <v>1050000</v>
      </c>
      <c r="N17453"/>
      <c r="O17453" t="s">
        <v>30197</v>
      </c>
      <c r="P17453" t="s">
        <v>30198</v>
      </c>
    </row>
    <row r="17454" spans="1:16" x14ac:dyDescent="0.25">
      <c r="A17454" t="s">
        <v>5</v>
      </c>
      <c r="B17454" t="s">
        <v>30199</v>
      </c>
      <c r="C17454" t="s">
        <v>40</v>
      </c>
      <c r="D17454" t="s">
        <v>4526</v>
      </c>
      <c r="E17454" t="s">
        <v>59</v>
      </c>
      <c r="F17454" t="b">
        <v>0</v>
      </c>
      <c r="G17454" t="s">
        <v>40</v>
      </c>
      <c r="H17454" s="1">
        <v>46216.424340277779</v>
      </c>
      <c r="I17454" t="b">
        <v>1</v>
      </c>
      <c r="J17454" t="b">
        <v>0</v>
      </c>
      <c r="K17454" t="s">
        <v>40</v>
      </c>
      <c r="L17454" t="s">
        <v>60</v>
      </c>
      <c r="M17454">
        <v>110000</v>
      </c>
      <c r="N17454"/>
      <c r="O17454" t="s">
        <v>6510</v>
      </c>
      <c r="P17454" t="s">
        <v>30200</v>
      </c>
    </row>
    <row r="17455" spans="1:16" x14ac:dyDescent="0.25">
      <c r="A17455" t="s">
        <v>1</v>
      </c>
      <c r="B17455" t="s">
        <v>30201</v>
      </c>
      <c r="C17455" t="s">
        <v>1032</v>
      </c>
      <c r="D17455" t="s">
        <v>2360</v>
      </c>
      <c r="E17455" t="s">
        <v>59</v>
      </c>
      <c r="F17455" t="b">
        <v>0</v>
      </c>
      <c r="G17455" t="s">
        <v>13</v>
      </c>
      <c r="H17455" s="1">
        <v>46216.464537037027</v>
      </c>
      <c r="I17455" t="b">
        <v>0</v>
      </c>
      <c r="J17455" t="b">
        <v>0</v>
      </c>
      <c r="K17455" t="s">
        <v>13</v>
      </c>
      <c r="L17455" t="s">
        <v>60</v>
      </c>
      <c r="M17455">
        <v>165000</v>
      </c>
      <c r="N17455"/>
      <c r="O17455" t="s">
        <v>30202</v>
      </c>
      <c r="P17455" t="s">
        <v>3154</v>
      </c>
    </row>
    <row r="17456" spans="1:16" x14ac:dyDescent="0.25">
      <c r="A17456" t="s">
        <v>9</v>
      </c>
      <c r="B17456" t="s">
        <v>30203</v>
      </c>
      <c r="C17456" t="s">
        <v>5067</v>
      </c>
      <c r="D17456" t="s">
        <v>4526</v>
      </c>
      <c r="E17456" t="s">
        <v>59</v>
      </c>
      <c r="F17456" t="b">
        <v>0</v>
      </c>
      <c r="G17456" t="s">
        <v>40</v>
      </c>
      <c r="H17456" s="1">
        <v>46216.46601851852</v>
      </c>
      <c r="I17456" t="b">
        <v>1</v>
      </c>
      <c r="J17456" t="b">
        <v>0</v>
      </c>
      <c r="K17456" t="s">
        <v>40</v>
      </c>
      <c r="L17456" t="s">
        <v>60</v>
      </c>
      <c r="M17456">
        <v>85000</v>
      </c>
      <c r="N17456"/>
      <c r="O17456" t="s">
        <v>21657</v>
      </c>
      <c r="P17456" t="s">
        <v>30204</v>
      </c>
    </row>
    <row r="17457" spans="1:16" x14ac:dyDescent="0.25">
      <c r="A17457" t="s">
        <v>4</v>
      </c>
      <c r="B17457" t="s">
        <v>30205</v>
      </c>
      <c r="C17457" t="s">
        <v>3278</v>
      </c>
      <c r="D17457" t="s">
        <v>4526</v>
      </c>
      <c r="E17457" t="s">
        <v>59</v>
      </c>
      <c r="F17457" t="b">
        <v>0</v>
      </c>
      <c r="G17457" t="s">
        <v>89</v>
      </c>
      <c r="H17457" s="1">
        <v>46216.505798611113</v>
      </c>
      <c r="I17457" t="b">
        <v>1</v>
      </c>
      <c r="J17457" t="b">
        <v>0</v>
      </c>
      <c r="K17457" t="s">
        <v>41</v>
      </c>
      <c r="L17457" t="s">
        <v>74</v>
      </c>
      <c r="M17457"/>
      <c r="N17457">
        <v>57.5</v>
      </c>
      <c r="O17457" t="s">
        <v>611</v>
      </c>
      <c r="P17457" t="s">
        <v>9715</v>
      </c>
    </row>
    <row r="17458" spans="1:16" x14ac:dyDescent="0.25">
      <c r="A17458" t="s">
        <v>0</v>
      </c>
      <c r="B17458" t="s">
        <v>476</v>
      </c>
      <c r="C17458" t="s">
        <v>81</v>
      </c>
      <c r="D17458" t="s">
        <v>4756</v>
      </c>
      <c r="E17458" t="s">
        <v>59</v>
      </c>
      <c r="F17458" t="b">
        <v>0</v>
      </c>
      <c r="G17458" t="s">
        <v>77</v>
      </c>
      <c r="H17458" s="1">
        <v>46216.54346064815</v>
      </c>
      <c r="I17458" t="b">
        <v>0</v>
      </c>
      <c r="J17458" t="b">
        <v>0</v>
      </c>
      <c r="K17458" t="s">
        <v>41</v>
      </c>
      <c r="L17458" t="s">
        <v>60</v>
      </c>
      <c r="M17458">
        <v>105000</v>
      </c>
      <c r="N17458"/>
      <c r="O17458" t="s">
        <v>30206</v>
      </c>
      <c r="P17458" t="s">
        <v>146</v>
      </c>
    </row>
    <row r="17459" spans="1:16" x14ac:dyDescent="0.25">
      <c r="A17459" t="s">
        <v>2</v>
      </c>
      <c r="B17459" t="s">
        <v>30207</v>
      </c>
      <c r="C17459" t="s">
        <v>3680</v>
      </c>
      <c r="D17459" t="s">
        <v>4756</v>
      </c>
      <c r="E17459" t="s">
        <v>59</v>
      </c>
      <c r="F17459" t="b">
        <v>0</v>
      </c>
      <c r="G17459" t="s">
        <v>65</v>
      </c>
      <c r="H17459" s="1">
        <v>46216.545497685183</v>
      </c>
      <c r="I17459" t="b">
        <v>0</v>
      </c>
      <c r="J17459" t="b">
        <v>1</v>
      </c>
      <c r="K17459" t="s">
        <v>41</v>
      </c>
      <c r="L17459" t="s">
        <v>60</v>
      </c>
      <c r="M17459">
        <v>96900</v>
      </c>
      <c r="N17459"/>
      <c r="O17459" t="s">
        <v>30208</v>
      </c>
      <c r="P17459" t="s">
        <v>30209</v>
      </c>
    </row>
    <row r="17460" spans="1:16" x14ac:dyDescent="0.25">
      <c r="A17460" t="s">
        <v>5</v>
      </c>
      <c r="B17460" t="s">
        <v>1878</v>
      </c>
      <c r="C17460" t="s">
        <v>373</v>
      </c>
      <c r="D17460" t="s">
        <v>4756</v>
      </c>
      <c r="E17460" t="s">
        <v>59</v>
      </c>
      <c r="F17460" t="b">
        <v>0</v>
      </c>
      <c r="G17460" t="s">
        <v>89</v>
      </c>
      <c r="H17460" s="1">
        <v>46216.547326388893</v>
      </c>
      <c r="I17460" t="b">
        <v>0</v>
      </c>
      <c r="J17460" t="b">
        <v>0</v>
      </c>
      <c r="K17460" t="s">
        <v>41</v>
      </c>
      <c r="L17460" t="s">
        <v>60</v>
      </c>
      <c r="M17460">
        <v>147500</v>
      </c>
      <c r="N17460"/>
      <c r="O17460" t="s">
        <v>30210</v>
      </c>
      <c r="P17460" t="s">
        <v>293</v>
      </c>
    </row>
    <row r="17461" spans="1:16" x14ac:dyDescent="0.25">
      <c r="A17461" t="s">
        <v>1</v>
      </c>
      <c r="B17461" t="s">
        <v>30211</v>
      </c>
      <c r="C17461" t="s">
        <v>207</v>
      </c>
      <c r="D17461" t="s">
        <v>5349</v>
      </c>
      <c r="E17461" t="s">
        <v>59</v>
      </c>
      <c r="F17461" t="b">
        <v>0</v>
      </c>
      <c r="G17461" t="s">
        <v>89</v>
      </c>
      <c r="H17461" s="1">
        <v>46216.547384259262</v>
      </c>
      <c r="I17461" t="b">
        <v>0</v>
      </c>
      <c r="J17461" t="b">
        <v>1</v>
      </c>
      <c r="K17461" t="s">
        <v>41</v>
      </c>
      <c r="L17461" t="s">
        <v>60</v>
      </c>
      <c r="M17461">
        <v>103000</v>
      </c>
      <c r="N17461"/>
      <c r="O17461" t="s">
        <v>982</v>
      </c>
      <c r="P17461" t="s">
        <v>27042</v>
      </c>
    </row>
    <row r="17462" spans="1:16" x14ac:dyDescent="0.25">
      <c r="A17462" t="s">
        <v>1</v>
      </c>
      <c r="B17462" t="s">
        <v>2405</v>
      </c>
      <c r="C17462" t="s">
        <v>246</v>
      </c>
      <c r="D17462" t="s">
        <v>4526</v>
      </c>
      <c r="E17462" t="s">
        <v>59</v>
      </c>
      <c r="F17462" t="b">
        <v>0</v>
      </c>
      <c r="G17462" t="s">
        <v>89</v>
      </c>
      <c r="H17462" s="1">
        <v>46216.547500000001</v>
      </c>
      <c r="I17462" t="b">
        <v>0</v>
      </c>
      <c r="J17462" t="b">
        <v>1</v>
      </c>
      <c r="K17462" t="s">
        <v>41</v>
      </c>
      <c r="L17462" t="s">
        <v>60</v>
      </c>
      <c r="M17462">
        <v>160000</v>
      </c>
      <c r="N17462"/>
      <c r="O17462" t="s">
        <v>14106</v>
      </c>
      <c r="P17462" t="s">
        <v>788</v>
      </c>
    </row>
    <row r="17463" spans="1:16" x14ac:dyDescent="0.25">
      <c r="A17463" t="s">
        <v>1</v>
      </c>
      <c r="B17463" t="s">
        <v>30212</v>
      </c>
      <c r="C17463" t="s">
        <v>500</v>
      </c>
      <c r="D17463" t="s">
        <v>4526</v>
      </c>
      <c r="E17463" t="s">
        <v>88</v>
      </c>
      <c r="F17463" t="b">
        <v>0</v>
      </c>
      <c r="G17463" t="s">
        <v>13</v>
      </c>
      <c r="H17463" s="1">
        <v>46216.547812500001</v>
      </c>
      <c r="I17463" t="b">
        <v>0</v>
      </c>
      <c r="J17463" t="b">
        <v>0</v>
      </c>
      <c r="K17463" t="s">
        <v>13</v>
      </c>
      <c r="L17463" t="s">
        <v>74</v>
      </c>
      <c r="M17463"/>
      <c r="N17463">
        <v>62.5</v>
      </c>
      <c r="O17463" t="s">
        <v>105</v>
      </c>
      <c r="P17463" t="s">
        <v>30213</v>
      </c>
    </row>
    <row r="17464" spans="1:16" x14ac:dyDescent="0.25">
      <c r="A17464" t="s">
        <v>1</v>
      </c>
      <c r="B17464" t="s">
        <v>30214</v>
      </c>
      <c r="C17464" t="s">
        <v>500</v>
      </c>
      <c r="D17464" t="s">
        <v>4756</v>
      </c>
      <c r="E17464" t="s">
        <v>59</v>
      </c>
      <c r="F17464" t="b">
        <v>0</v>
      </c>
      <c r="G17464" t="s">
        <v>13</v>
      </c>
      <c r="H17464" s="1">
        <v>46216.547812500001</v>
      </c>
      <c r="I17464" t="b">
        <v>1</v>
      </c>
      <c r="J17464" t="b">
        <v>0</v>
      </c>
      <c r="K17464" t="s">
        <v>13</v>
      </c>
      <c r="L17464" t="s">
        <v>60</v>
      </c>
      <c r="M17464">
        <v>115000</v>
      </c>
      <c r="N17464"/>
      <c r="O17464" t="s">
        <v>30215</v>
      </c>
      <c r="P17464" t="s">
        <v>30216</v>
      </c>
    </row>
    <row r="17465" spans="1:16" x14ac:dyDescent="0.25">
      <c r="A17465" t="s">
        <v>3</v>
      </c>
      <c r="B17465" t="s">
        <v>30217</v>
      </c>
      <c r="C17465" t="s">
        <v>30218</v>
      </c>
      <c r="D17465" t="s">
        <v>24119</v>
      </c>
      <c r="E17465" t="s">
        <v>232</v>
      </c>
      <c r="F17465" t="b">
        <v>0</v>
      </c>
      <c r="G17465" t="s">
        <v>20</v>
      </c>
      <c r="H17465" s="1">
        <v>46216.548229166663</v>
      </c>
      <c r="I17465" t="b">
        <v>1</v>
      </c>
      <c r="J17465" t="b">
        <v>0</v>
      </c>
      <c r="K17465" t="s">
        <v>20</v>
      </c>
      <c r="L17465" t="s">
        <v>60</v>
      </c>
      <c r="M17465">
        <v>40000</v>
      </c>
      <c r="N17465"/>
      <c r="O17465" t="s">
        <v>30219</v>
      </c>
    </row>
    <row r="17466" spans="1:16" x14ac:dyDescent="0.25">
      <c r="A17466" t="s">
        <v>3</v>
      </c>
      <c r="B17466" t="s">
        <v>30220</v>
      </c>
      <c r="C17466" t="s">
        <v>112</v>
      </c>
      <c r="D17466" t="s">
        <v>4756</v>
      </c>
      <c r="E17466" t="s">
        <v>59</v>
      </c>
      <c r="F17466" t="b">
        <v>0</v>
      </c>
      <c r="G17466" t="s">
        <v>65</v>
      </c>
      <c r="H17466" s="1">
        <v>46216.585127314807</v>
      </c>
      <c r="I17466" t="b">
        <v>0</v>
      </c>
      <c r="J17466" t="b">
        <v>0</v>
      </c>
      <c r="K17466" t="s">
        <v>41</v>
      </c>
      <c r="L17466" t="s">
        <v>60</v>
      </c>
      <c r="M17466">
        <v>110000</v>
      </c>
      <c r="N17466"/>
      <c r="O17466" t="s">
        <v>30215</v>
      </c>
      <c r="P17466" t="s">
        <v>30221</v>
      </c>
    </row>
    <row r="17467" spans="1:16" x14ac:dyDescent="0.25">
      <c r="A17467" t="s">
        <v>0</v>
      </c>
      <c r="B17467" t="s">
        <v>228</v>
      </c>
      <c r="C17467" t="s">
        <v>409</v>
      </c>
      <c r="D17467" t="s">
        <v>2360</v>
      </c>
      <c r="E17467" t="s">
        <v>59</v>
      </c>
      <c r="F17467" t="b">
        <v>0</v>
      </c>
      <c r="G17467" t="s">
        <v>68</v>
      </c>
      <c r="H17467" s="1">
        <v>46216.585127314807</v>
      </c>
      <c r="I17467" t="b">
        <v>0</v>
      </c>
      <c r="J17467" t="b">
        <v>1</v>
      </c>
      <c r="K17467" t="s">
        <v>41</v>
      </c>
      <c r="L17467" t="s">
        <v>60</v>
      </c>
      <c r="M17467">
        <v>84250</v>
      </c>
      <c r="N17467"/>
      <c r="O17467" t="s">
        <v>30222</v>
      </c>
      <c r="P17467" t="s">
        <v>24175</v>
      </c>
    </row>
    <row r="17468" spans="1:16" x14ac:dyDescent="0.25">
      <c r="A17468" t="s">
        <v>0</v>
      </c>
      <c r="B17468" t="s">
        <v>30223</v>
      </c>
      <c r="C17468" t="s">
        <v>2209</v>
      </c>
      <c r="D17468" t="s">
        <v>4756</v>
      </c>
      <c r="E17468" t="s">
        <v>59</v>
      </c>
      <c r="F17468" t="b">
        <v>0</v>
      </c>
      <c r="G17468" t="s">
        <v>65</v>
      </c>
      <c r="H17468" s="1">
        <v>46216.585150462961</v>
      </c>
      <c r="I17468" t="b">
        <v>0</v>
      </c>
      <c r="J17468" t="b">
        <v>0</v>
      </c>
      <c r="K17468" t="s">
        <v>41</v>
      </c>
      <c r="L17468" t="s">
        <v>60</v>
      </c>
      <c r="M17468">
        <v>105000</v>
      </c>
      <c r="N17468"/>
      <c r="O17468" t="s">
        <v>30224</v>
      </c>
      <c r="P17468" t="s">
        <v>10336</v>
      </c>
    </row>
    <row r="17469" spans="1:16" x14ac:dyDescent="0.25">
      <c r="A17469" t="s">
        <v>1</v>
      </c>
      <c r="B17469" t="s">
        <v>30225</v>
      </c>
      <c r="C17469" t="s">
        <v>382</v>
      </c>
      <c r="D17469" t="s">
        <v>4526</v>
      </c>
      <c r="E17469" t="s">
        <v>59</v>
      </c>
      <c r="F17469" t="b">
        <v>0</v>
      </c>
      <c r="G17469" t="s">
        <v>77</v>
      </c>
      <c r="H17469" s="1">
        <v>46216.587094907409</v>
      </c>
      <c r="I17469" t="b">
        <v>0</v>
      </c>
      <c r="J17469" t="b">
        <v>0</v>
      </c>
      <c r="K17469" t="s">
        <v>41</v>
      </c>
      <c r="L17469" t="s">
        <v>60</v>
      </c>
      <c r="M17469">
        <v>210000</v>
      </c>
      <c r="N17469"/>
      <c r="O17469" t="s">
        <v>3789</v>
      </c>
      <c r="P17469" t="s">
        <v>30226</v>
      </c>
    </row>
    <row r="17470" spans="1:16" x14ac:dyDescent="0.25">
      <c r="A17470" t="s">
        <v>1</v>
      </c>
      <c r="B17470" t="s">
        <v>30227</v>
      </c>
      <c r="C17470" t="s">
        <v>30218</v>
      </c>
      <c r="D17470" t="s">
        <v>24119</v>
      </c>
      <c r="E17470" t="s">
        <v>232</v>
      </c>
      <c r="F17470" t="b">
        <v>0</v>
      </c>
      <c r="G17470" t="s">
        <v>20</v>
      </c>
      <c r="H17470" s="1">
        <v>46216.589895833327</v>
      </c>
      <c r="I17470" t="b">
        <v>0</v>
      </c>
      <c r="J17470" t="b">
        <v>0</v>
      </c>
      <c r="K17470" t="s">
        <v>20</v>
      </c>
      <c r="L17470" t="s">
        <v>60</v>
      </c>
      <c r="M17470">
        <v>60000</v>
      </c>
      <c r="N17470"/>
      <c r="O17470" t="s">
        <v>30219</v>
      </c>
    </row>
    <row r="17471" spans="1:16" x14ac:dyDescent="0.25">
      <c r="A17471" t="s">
        <v>6</v>
      </c>
      <c r="B17471" t="s">
        <v>30228</v>
      </c>
      <c r="C17471" t="s">
        <v>23423</v>
      </c>
      <c r="D17471" t="s">
        <v>4756</v>
      </c>
      <c r="E17471" t="s">
        <v>59</v>
      </c>
      <c r="F17471" t="b">
        <v>0</v>
      </c>
      <c r="G17471" t="s">
        <v>73</v>
      </c>
      <c r="H17471" s="1">
        <v>46216.626793981479</v>
      </c>
      <c r="I17471" t="b">
        <v>0</v>
      </c>
      <c r="J17471" t="b">
        <v>1</v>
      </c>
      <c r="K17471" t="s">
        <v>41</v>
      </c>
      <c r="L17471" t="s">
        <v>60</v>
      </c>
      <c r="M17471">
        <v>135000</v>
      </c>
      <c r="N17471"/>
      <c r="O17471" t="s">
        <v>23424</v>
      </c>
      <c r="P17471" t="s">
        <v>8535</v>
      </c>
    </row>
    <row r="17472" spans="1:16" x14ac:dyDescent="0.25">
      <c r="A17472" t="s">
        <v>0</v>
      </c>
      <c r="B17472" t="s">
        <v>12482</v>
      </c>
      <c r="C17472" t="s">
        <v>1629</v>
      </c>
      <c r="D17472" t="s">
        <v>4346</v>
      </c>
      <c r="E17472" t="s">
        <v>59</v>
      </c>
      <c r="F17472" t="b">
        <v>0</v>
      </c>
      <c r="G17472" t="s">
        <v>89</v>
      </c>
      <c r="H17472" s="1">
        <v>46216.626793981479</v>
      </c>
      <c r="I17472" t="b">
        <v>1</v>
      </c>
      <c r="J17472" t="b">
        <v>1</v>
      </c>
      <c r="K17472" t="s">
        <v>41</v>
      </c>
      <c r="L17472" t="s">
        <v>60</v>
      </c>
      <c r="M17472">
        <v>104086.05</v>
      </c>
      <c r="N17472"/>
      <c r="O17472" t="s">
        <v>12483</v>
      </c>
      <c r="P17472" t="s">
        <v>12484</v>
      </c>
    </row>
    <row r="17473" spans="1:16" x14ac:dyDescent="0.25">
      <c r="A17473" t="s">
        <v>0</v>
      </c>
      <c r="B17473" t="s">
        <v>549</v>
      </c>
      <c r="C17473" t="s">
        <v>612</v>
      </c>
      <c r="D17473" t="s">
        <v>4346</v>
      </c>
      <c r="E17473" t="s">
        <v>59</v>
      </c>
      <c r="F17473" t="b">
        <v>0</v>
      </c>
      <c r="G17473" t="s">
        <v>73</v>
      </c>
      <c r="H17473" s="1">
        <v>46216.626793981479</v>
      </c>
      <c r="I17473" t="b">
        <v>0</v>
      </c>
      <c r="J17473" t="b">
        <v>0</v>
      </c>
      <c r="K17473" t="s">
        <v>41</v>
      </c>
      <c r="L17473" t="s">
        <v>60</v>
      </c>
      <c r="M17473">
        <v>105000</v>
      </c>
      <c r="N17473"/>
      <c r="O17473" t="s">
        <v>30229</v>
      </c>
      <c r="P17473" t="s">
        <v>728</v>
      </c>
    </row>
    <row r="17474" spans="1:16" x14ac:dyDescent="0.25">
      <c r="A17474" t="s">
        <v>3</v>
      </c>
      <c r="B17474" t="s">
        <v>30230</v>
      </c>
      <c r="C17474" t="s">
        <v>162</v>
      </c>
      <c r="D17474" t="s">
        <v>2360</v>
      </c>
      <c r="E17474" t="s">
        <v>59</v>
      </c>
      <c r="F17474" t="b">
        <v>0</v>
      </c>
      <c r="G17474" t="s">
        <v>73</v>
      </c>
      <c r="H17474" s="1">
        <v>46216.626840277779</v>
      </c>
      <c r="I17474" t="b">
        <v>1</v>
      </c>
      <c r="J17474" t="b">
        <v>0</v>
      </c>
      <c r="K17474" t="s">
        <v>41</v>
      </c>
      <c r="L17474" t="s">
        <v>74</v>
      </c>
      <c r="M17474"/>
      <c r="N17474">
        <v>95</v>
      </c>
      <c r="O17474" t="s">
        <v>267</v>
      </c>
      <c r="P17474" t="s">
        <v>728</v>
      </c>
    </row>
    <row r="17475" spans="1:16" x14ac:dyDescent="0.25">
      <c r="A17475" t="s">
        <v>2</v>
      </c>
      <c r="B17475" t="s">
        <v>851</v>
      </c>
      <c r="C17475" t="s">
        <v>76</v>
      </c>
      <c r="D17475" t="s">
        <v>4526</v>
      </c>
      <c r="E17475" t="s">
        <v>59</v>
      </c>
      <c r="F17475" t="b">
        <v>1</v>
      </c>
      <c r="G17475" t="s">
        <v>77</v>
      </c>
      <c r="H17475" s="1">
        <v>46216.626886574071</v>
      </c>
      <c r="I17475" t="b">
        <v>0</v>
      </c>
      <c r="J17475" t="b">
        <v>1</v>
      </c>
      <c r="K17475" t="s">
        <v>41</v>
      </c>
      <c r="L17475" t="s">
        <v>60</v>
      </c>
      <c r="M17475">
        <v>227000</v>
      </c>
      <c r="N17475"/>
      <c r="O17475" t="s">
        <v>21489</v>
      </c>
      <c r="P17475" t="s">
        <v>25464</v>
      </c>
    </row>
    <row r="17476" spans="1:16" x14ac:dyDescent="0.25">
      <c r="A17476" t="s">
        <v>0</v>
      </c>
      <c r="B17476" t="s">
        <v>30231</v>
      </c>
      <c r="C17476" t="s">
        <v>19171</v>
      </c>
      <c r="D17476" t="s">
        <v>4526</v>
      </c>
      <c r="E17476" t="s">
        <v>59</v>
      </c>
      <c r="F17476" t="b">
        <v>0</v>
      </c>
      <c r="G17476" t="s">
        <v>40</v>
      </c>
      <c r="H17476" s="1">
        <v>46216.628645833327</v>
      </c>
      <c r="I17476" t="b">
        <v>1</v>
      </c>
      <c r="J17476" t="b">
        <v>0</v>
      </c>
      <c r="K17476" t="s">
        <v>40</v>
      </c>
      <c r="L17476" t="s">
        <v>60</v>
      </c>
      <c r="M17476">
        <v>40000</v>
      </c>
      <c r="N17476"/>
      <c r="O17476" t="s">
        <v>30232</v>
      </c>
      <c r="P17476" t="s">
        <v>728</v>
      </c>
    </row>
    <row r="17477" spans="1:16" x14ac:dyDescent="0.25">
      <c r="A17477" t="s">
        <v>0</v>
      </c>
      <c r="B17477" t="s">
        <v>30233</v>
      </c>
      <c r="C17477" t="s">
        <v>41</v>
      </c>
      <c r="D17477" t="s">
        <v>4526</v>
      </c>
      <c r="E17477" t="s">
        <v>59</v>
      </c>
      <c r="F17477" t="b">
        <v>0</v>
      </c>
      <c r="G17477" t="s">
        <v>41</v>
      </c>
      <c r="H17477" s="1">
        <v>46216.628692129627</v>
      </c>
      <c r="I17477" t="b">
        <v>0</v>
      </c>
      <c r="J17477" t="b">
        <v>1</v>
      </c>
      <c r="K17477" t="s">
        <v>41</v>
      </c>
      <c r="L17477" t="s">
        <v>60</v>
      </c>
      <c r="M17477">
        <v>112500</v>
      </c>
      <c r="N17477"/>
      <c r="O17477" t="s">
        <v>791</v>
      </c>
    </row>
    <row r="17478" spans="1:16" x14ac:dyDescent="0.25">
      <c r="A17478" t="s">
        <v>1</v>
      </c>
      <c r="B17478" t="s">
        <v>30234</v>
      </c>
      <c r="C17478" t="s">
        <v>16007</v>
      </c>
      <c r="D17478" t="s">
        <v>4756</v>
      </c>
      <c r="E17478" t="s">
        <v>59</v>
      </c>
      <c r="F17478" t="b">
        <v>0</v>
      </c>
      <c r="G17478" t="s">
        <v>89</v>
      </c>
      <c r="H17478" s="1">
        <v>46216.628784722219</v>
      </c>
      <c r="I17478" t="b">
        <v>1</v>
      </c>
      <c r="J17478" t="b">
        <v>1</v>
      </c>
      <c r="K17478" t="s">
        <v>41</v>
      </c>
      <c r="L17478" t="s">
        <v>60</v>
      </c>
      <c r="M17478">
        <v>105000</v>
      </c>
      <c r="N17478"/>
      <c r="O17478" t="s">
        <v>30235</v>
      </c>
      <c r="P17478" t="s">
        <v>30236</v>
      </c>
    </row>
    <row r="17479" spans="1:16" x14ac:dyDescent="0.25">
      <c r="A17479" t="s">
        <v>2</v>
      </c>
      <c r="B17479" t="s">
        <v>30237</v>
      </c>
      <c r="C17479" t="s">
        <v>10277</v>
      </c>
      <c r="D17479" t="s">
        <v>4526</v>
      </c>
      <c r="E17479" t="s">
        <v>59</v>
      </c>
      <c r="F17479" t="b">
        <v>0</v>
      </c>
      <c r="G17479" t="s">
        <v>40</v>
      </c>
      <c r="H17479" s="1">
        <v>46216.630532407413</v>
      </c>
      <c r="I17479" t="b">
        <v>0</v>
      </c>
      <c r="J17479" t="b">
        <v>0</v>
      </c>
      <c r="K17479" t="s">
        <v>40</v>
      </c>
      <c r="L17479" t="s">
        <v>60</v>
      </c>
      <c r="M17479">
        <v>75026</v>
      </c>
      <c r="N17479"/>
      <c r="O17479" t="s">
        <v>10912</v>
      </c>
    </row>
    <row r="17480" spans="1:16" x14ac:dyDescent="0.25">
      <c r="A17480" t="s">
        <v>4</v>
      </c>
      <c r="B17480" t="s">
        <v>30238</v>
      </c>
      <c r="C17480" t="s">
        <v>743</v>
      </c>
      <c r="D17480" t="s">
        <v>4526</v>
      </c>
      <c r="E17480" t="s">
        <v>88</v>
      </c>
      <c r="F17480" t="b">
        <v>0</v>
      </c>
      <c r="G17480" t="s">
        <v>89</v>
      </c>
      <c r="H17480" s="1">
        <v>46216.630798611113</v>
      </c>
      <c r="I17480" t="b">
        <v>0</v>
      </c>
      <c r="J17480" t="b">
        <v>0</v>
      </c>
      <c r="K17480" t="s">
        <v>41</v>
      </c>
      <c r="L17480" t="s">
        <v>74</v>
      </c>
      <c r="M17480"/>
      <c r="N17480">
        <v>97</v>
      </c>
      <c r="O17480" t="s">
        <v>2213</v>
      </c>
      <c r="P17480" t="s">
        <v>30239</v>
      </c>
    </row>
    <row r="17481" spans="1:16" x14ac:dyDescent="0.25">
      <c r="A17481" t="s">
        <v>1</v>
      </c>
      <c r="B17481" t="s">
        <v>1185</v>
      </c>
      <c r="C17481" t="s">
        <v>201</v>
      </c>
      <c r="D17481" t="s">
        <v>4526</v>
      </c>
      <c r="E17481" t="s">
        <v>59</v>
      </c>
      <c r="F17481" t="b">
        <v>0</v>
      </c>
      <c r="G17481" t="s">
        <v>68</v>
      </c>
      <c r="H17481" s="1">
        <v>46216.63082175926</v>
      </c>
      <c r="I17481" t="b">
        <v>0</v>
      </c>
      <c r="J17481" t="b">
        <v>0</v>
      </c>
      <c r="K17481" t="s">
        <v>41</v>
      </c>
      <c r="L17481" t="s">
        <v>60</v>
      </c>
      <c r="M17481">
        <v>145000</v>
      </c>
      <c r="N17481"/>
      <c r="O17481" t="s">
        <v>155</v>
      </c>
      <c r="P17481" t="s">
        <v>13498</v>
      </c>
    </row>
    <row r="17482" spans="1:16" x14ac:dyDescent="0.25">
      <c r="A17482" t="s">
        <v>5</v>
      </c>
      <c r="B17482" t="s">
        <v>30240</v>
      </c>
      <c r="C17482" t="s">
        <v>7647</v>
      </c>
      <c r="D17482" t="s">
        <v>4526</v>
      </c>
      <c r="E17482" t="s">
        <v>88</v>
      </c>
      <c r="F17482" t="b">
        <v>0</v>
      </c>
      <c r="G17482" t="s">
        <v>13</v>
      </c>
      <c r="H17482" s="1">
        <v>46216.631215277783</v>
      </c>
      <c r="I17482" t="b">
        <v>1</v>
      </c>
      <c r="J17482" t="b">
        <v>0</v>
      </c>
      <c r="K17482" t="s">
        <v>13</v>
      </c>
      <c r="L17482" t="s">
        <v>74</v>
      </c>
      <c r="M17482"/>
      <c r="N17482">
        <v>92.5</v>
      </c>
      <c r="O17482" t="s">
        <v>7648</v>
      </c>
      <c r="P17482" t="s">
        <v>10168</v>
      </c>
    </row>
    <row r="17483" spans="1:16" x14ac:dyDescent="0.25">
      <c r="A17483" t="s">
        <v>1</v>
      </c>
      <c r="B17483" t="s">
        <v>30241</v>
      </c>
      <c r="C17483" t="s">
        <v>913</v>
      </c>
      <c r="D17483" t="s">
        <v>4346</v>
      </c>
      <c r="E17483" t="s">
        <v>59</v>
      </c>
      <c r="F17483" t="b">
        <v>0</v>
      </c>
      <c r="G17483" t="s">
        <v>20</v>
      </c>
      <c r="H17483" s="1">
        <v>46216.631562499999</v>
      </c>
      <c r="I17483" t="b">
        <v>1</v>
      </c>
      <c r="J17483" t="b">
        <v>0</v>
      </c>
      <c r="K17483" t="s">
        <v>20</v>
      </c>
      <c r="L17483" t="s">
        <v>60</v>
      </c>
      <c r="M17483">
        <v>92500</v>
      </c>
      <c r="N17483"/>
      <c r="O17483" t="s">
        <v>3702</v>
      </c>
      <c r="P17483" t="s">
        <v>261</v>
      </c>
    </row>
    <row r="17484" spans="1:16" x14ac:dyDescent="0.25">
      <c r="A17484" t="s">
        <v>1</v>
      </c>
      <c r="B17484" t="s">
        <v>629</v>
      </c>
      <c r="C17484" t="s">
        <v>181</v>
      </c>
      <c r="D17484" t="s">
        <v>4526</v>
      </c>
      <c r="E17484" t="s">
        <v>88</v>
      </c>
      <c r="F17484" t="b">
        <v>0</v>
      </c>
      <c r="G17484" t="s">
        <v>89</v>
      </c>
      <c r="H17484" s="1">
        <v>46216.66847222222</v>
      </c>
      <c r="I17484" t="b">
        <v>0</v>
      </c>
      <c r="J17484" t="b">
        <v>0</v>
      </c>
      <c r="K17484" t="s">
        <v>41</v>
      </c>
      <c r="L17484" t="s">
        <v>74</v>
      </c>
      <c r="M17484"/>
      <c r="N17484">
        <v>57.5</v>
      </c>
      <c r="O17484" t="s">
        <v>1622</v>
      </c>
      <c r="P17484" t="s">
        <v>30242</v>
      </c>
    </row>
    <row r="17485" spans="1:16" x14ac:dyDescent="0.25">
      <c r="A17485" t="s">
        <v>0</v>
      </c>
      <c r="B17485" t="s">
        <v>30243</v>
      </c>
      <c r="C17485" t="s">
        <v>76</v>
      </c>
      <c r="D17485" t="s">
        <v>4526</v>
      </c>
      <c r="E17485" t="s">
        <v>59</v>
      </c>
      <c r="F17485" t="b">
        <v>1</v>
      </c>
      <c r="G17485" t="s">
        <v>40</v>
      </c>
      <c r="H17485" s="1">
        <v>46216.670358796298</v>
      </c>
      <c r="I17485" t="b">
        <v>1</v>
      </c>
      <c r="J17485" t="b">
        <v>0</v>
      </c>
      <c r="K17485" t="s">
        <v>40</v>
      </c>
      <c r="L17485" t="s">
        <v>60</v>
      </c>
      <c r="M17485">
        <v>45000</v>
      </c>
      <c r="N17485"/>
      <c r="O17485" t="s">
        <v>30244</v>
      </c>
      <c r="P17485" t="s">
        <v>30245</v>
      </c>
    </row>
    <row r="17486" spans="1:16" x14ac:dyDescent="0.25">
      <c r="A17486" t="s">
        <v>1</v>
      </c>
      <c r="B17486" t="s">
        <v>2514</v>
      </c>
      <c r="C17486" t="s">
        <v>3540</v>
      </c>
      <c r="D17486" t="s">
        <v>4526</v>
      </c>
      <c r="E17486" t="s">
        <v>59</v>
      </c>
      <c r="F17486" t="b">
        <v>0</v>
      </c>
      <c r="G17486" t="s">
        <v>89</v>
      </c>
      <c r="H17486" s="1">
        <v>46216.672326388893</v>
      </c>
      <c r="I17486" t="b">
        <v>0</v>
      </c>
      <c r="J17486" t="b">
        <v>1</v>
      </c>
      <c r="K17486" t="s">
        <v>41</v>
      </c>
      <c r="L17486" t="s">
        <v>60</v>
      </c>
      <c r="M17486">
        <v>212500</v>
      </c>
      <c r="N17486"/>
      <c r="O17486" t="s">
        <v>30246</v>
      </c>
      <c r="P17486" t="s">
        <v>689</v>
      </c>
    </row>
    <row r="17487" spans="1:16" x14ac:dyDescent="0.25">
      <c r="A17487" t="s">
        <v>1</v>
      </c>
      <c r="B17487" t="s">
        <v>30247</v>
      </c>
      <c r="C17487" t="s">
        <v>30248</v>
      </c>
      <c r="D17487" t="s">
        <v>4756</v>
      </c>
      <c r="E17487" t="s">
        <v>59</v>
      </c>
      <c r="F17487" t="b">
        <v>0</v>
      </c>
      <c r="G17487" t="s">
        <v>68</v>
      </c>
      <c r="H17487" s="1">
        <v>46216.672384259262</v>
      </c>
      <c r="I17487" t="b">
        <v>0</v>
      </c>
      <c r="J17487" t="b">
        <v>1</v>
      </c>
      <c r="K17487" t="s">
        <v>41</v>
      </c>
      <c r="L17487" t="s">
        <v>60</v>
      </c>
      <c r="M17487">
        <v>145000</v>
      </c>
      <c r="N17487"/>
      <c r="O17487" t="s">
        <v>30249</v>
      </c>
      <c r="P17487" t="s">
        <v>30250</v>
      </c>
    </row>
    <row r="17488" spans="1:16" x14ac:dyDescent="0.25">
      <c r="A17488" t="s">
        <v>1</v>
      </c>
      <c r="B17488" t="s">
        <v>30251</v>
      </c>
      <c r="C17488" t="s">
        <v>218</v>
      </c>
      <c r="D17488" t="s">
        <v>4526</v>
      </c>
      <c r="E17488" t="s">
        <v>59</v>
      </c>
      <c r="F17488" t="b">
        <v>0</v>
      </c>
      <c r="G17488" t="s">
        <v>68</v>
      </c>
      <c r="H17488" s="1">
        <v>46216.672418981478</v>
      </c>
      <c r="I17488" t="b">
        <v>0</v>
      </c>
      <c r="J17488" t="b">
        <v>0</v>
      </c>
      <c r="K17488" t="s">
        <v>41</v>
      </c>
      <c r="L17488" t="s">
        <v>60</v>
      </c>
      <c r="M17488">
        <v>130000</v>
      </c>
      <c r="N17488"/>
      <c r="O17488" t="s">
        <v>2336</v>
      </c>
      <c r="P17488" t="s">
        <v>216</v>
      </c>
    </row>
    <row r="17489" spans="1:16" x14ac:dyDescent="0.25">
      <c r="A17489" t="s">
        <v>1</v>
      </c>
      <c r="B17489" t="s">
        <v>30252</v>
      </c>
      <c r="C17489" t="s">
        <v>13</v>
      </c>
      <c r="D17489" t="s">
        <v>4526</v>
      </c>
      <c r="E17489" t="s">
        <v>88</v>
      </c>
      <c r="F17489" t="b">
        <v>0</v>
      </c>
      <c r="G17489" t="s">
        <v>13</v>
      </c>
      <c r="H17489" s="1">
        <v>46216.672881944447</v>
      </c>
      <c r="I17489" t="b">
        <v>0</v>
      </c>
      <c r="J17489" t="b">
        <v>0</v>
      </c>
      <c r="K17489" t="s">
        <v>13</v>
      </c>
      <c r="L17489" t="s">
        <v>74</v>
      </c>
      <c r="M17489"/>
      <c r="N17489">
        <v>90</v>
      </c>
      <c r="O17489" t="s">
        <v>27490</v>
      </c>
      <c r="P17489" t="s">
        <v>4430</v>
      </c>
    </row>
    <row r="17490" spans="1:16" x14ac:dyDescent="0.25">
      <c r="A17490" t="s">
        <v>3</v>
      </c>
      <c r="B17490" t="s">
        <v>2264</v>
      </c>
      <c r="C17490" t="s">
        <v>28733</v>
      </c>
      <c r="D17490" t="s">
        <v>4526</v>
      </c>
      <c r="E17490" t="s">
        <v>59</v>
      </c>
      <c r="F17490" t="b">
        <v>0</v>
      </c>
      <c r="G17490" t="s">
        <v>68</v>
      </c>
      <c r="H17490" s="1">
        <v>46216.710127314807</v>
      </c>
      <c r="I17490" t="b">
        <v>0</v>
      </c>
      <c r="J17490" t="b">
        <v>0</v>
      </c>
      <c r="K17490" t="s">
        <v>41</v>
      </c>
      <c r="L17490" t="s">
        <v>60</v>
      </c>
      <c r="M17490">
        <v>100000</v>
      </c>
      <c r="N17490"/>
      <c r="O17490" t="s">
        <v>28734</v>
      </c>
      <c r="P17490" t="s">
        <v>28735</v>
      </c>
    </row>
    <row r="17491" spans="1:16" x14ac:dyDescent="0.25">
      <c r="A17491" t="s">
        <v>7</v>
      </c>
      <c r="B17491" t="s">
        <v>7</v>
      </c>
      <c r="C17491" t="s">
        <v>504</v>
      </c>
      <c r="D17491" t="s">
        <v>4630</v>
      </c>
      <c r="E17491" t="s">
        <v>59</v>
      </c>
      <c r="F17491" t="b">
        <v>0</v>
      </c>
      <c r="G17491" t="s">
        <v>65</v>
      </c>
      <c r="H17491" s="1">
        <v>46216.710150462961</v>
      </c>
      <c r="I17491" t="b">
        <v>0</v>
      </c>
      <c r="J17491" t="b">
        <v>1</v>
      </c>
      <c r="K17491" t="s">
        <v>41</v>
      </c>
      <c r="L17491" t="s">
        <v>60</v>
      </c>
      <c r="M17491">
        <v>105000</v>
      </c>
      <c r="N17491"/>
      <c r="O17491" t="s">
        <v>24682</v>
      </c>
      <c r="P17491" t="s">
        <v>30253</v>
      </c>
    </row>
    <row r="17492" spans="1:16" x14ac:dyDescent="0.25">
      <c r="A17492" t="s">
        <v>7</v>
      </c>
      <c r="B17492" t="s">
        <v>7</v>
      </c>
      <c r="C17492" t="s">
        <v>504</v>
      </c>
      <c r="D17492" t="s">
        <v>4526</v>
      </c>
      <c r="E17492" t="s">
        <v>59</v>
      </c>
      <c r="F17492" t="b">
        <v>0</v>
      </c>
      <c r="G17492" t="s">
        <v>65</v>
      </c>
      <c r="H17492" s="1">
        <v>46216.710162037038</v>
      </c>
      <c r="I17492" t="b">
        <v>0</v>
      </c>
      <c r="J17492" t="b">
        <v>1</v>
      </c>
      <c r="K17492" t="s">
        <v>41</v>
      </c>
      <c r="L17492" t="s">
        <v>60</v>
      </c>
      <c r="M17492">
        <v>105000</v>
      </c>
      <c r="N17492"/>
      <c r="O17492" t="s">
        <v>24682</v>
      </c>
      <c r="P17492" t="s">
        <v>30254</v>
      </c>
    </row>
    <row r="17493" spans="1:16" x14ac:dyDescent="0.25">
      <c r="A17493" t="s">
        <v>2</v>
      </c>
      <c r="B17493" t="s">
        <v>4781</v>
      </c>
      <c r="C17493" t="s">
        <v>336</v>
      </c>
      <c r="D17493" t="s">
        <v>4526</v>
      </c>
      <c r="E17493" t="s">
        <v>59</v>
      </c>
      <c r="F17493" t="b">
        <v>0</v>
      </c>
      <c r="G17493" t="s">
        <v>65</v>
      </c>
      <c r="H17493" s="1">
        <v>46216.710162037038</v>
      </c>
      <c r="I17493" t="b">
        <v>0</v>
      </c>
      <c r="J17493" t="b">
        <v>0</v>
      </c>
      <c r="K17493" t="s">
        <v>41</v>
      </c>
      <c r="L17493" t="s">
        <v>60</v>
      </c>
      <c r="M17493">
        <v>102619.5</v>
      </c>
      <c r="N17493"/>
      <c r="O17493" t="s">
        <v>30255</v>
      </c>
    </row>
    <row r="17494" spans="1:16" x14ac:dyDescent="0.25">
      <c r="A17494" t="s">
        <v>0</v>
      </c>
      <c r="B17494" t="s">
        <v>30256</v>
      </c>
      <c r="C17494" t="s">
        <v>76</v>
      </c>
      <c r="D17494" t="s">
        <v>4346</v>
      </c>
      <c r="E17494" t="s">
        <v>384</v>
      </c>
      <c r="F17494" t="b">
        <v>1</v>
      </c>
      <c r="G17494" t="s">
        <v>41</v>
      </c>
      <c r="H17494" s="1">
        <v>46216.712013888893</v>
      </c>
      <c r="I17494" t="b">
        <v>0</v>
      </c>
      <c r="J17494" t="b">
        <v>0</v>
      </c>
      <c r="K17494" t="s">
        <v>41</v>
      </c>
      <c r="L17494" t="s">
        <v>74</v>
      </c>
      <c r="M17494"/>
      <c r="N17494">
        <v>39.674999999999997</v>
      </c>
      <c r="O17494" t="s">
        <v>30257</v>
      </c>
      <c r="P17494" t="s">
        <v>30258</v>
      </c>
    </row>
    <row r="17495" spans="1:16" x14ac:dyDescent="0.25">
      <c r="A17495" t="s">
        <v>2</v>
      </c>
      <c r="B17495" t="s">
        <v>30259</v>
      </c>
      <c r="C17495" t="s">
        <v>76</v>
      </c>
      <c r="D17495" t="s">
        <v>4346</v>
      </c>
      <c r="E17495" t="s">
        <v>384</v>
      </c>
      <c r="F17495" t="b">
        <v>1</v>
      </c>
      <c r="G17495" t="s">
        <v>65</v>
      </c>
      <c r="H17495" s="1">
        <v>46216.712175925917</v>
      </c>
      <c r="I17495" t="b">
        <v>0</v>
      </c>
      <c r="J17495" t="b">
        <v>0</v>
      </c>
      <c r="K17495" t="s">
        <v>41</v>
      </c>
      <c r="L17495" t="s">
        <v>74</v>
      </c>
      <c r="M17495"/>
      <c r="N17495">
        <v>75</v>
      </c>
      <c r="O17495" t="s">
        <v>7363</v>
      </c>
      <c r="P17495" t="s">
        <v>8217</v>
      </c>
    </row>
    <row r="17496" spans="1:16" x14ac:dyDescent="0.25">
      <c r="A17496" t="s">
        <v>2</v>
      </c>
      <c r="B17496" t="s">
        <v>2852</v>
      </c>
      <c r="C17496" t="s">
        <v>30260</v>
      </c>
      <c r="D17496" t="s">
        <v>4526</v>
      </c>
      <c r="E17496" t="s">
        <v>59</v>
      </c>
      <c r="F17496" t="b">
        <v>0</v>
      </c>
      <c r="G17496" t="s">
        <v>65</v>
      </c>
      <c r="H17496" s="1">
        <v>46216.714016203703</v>
      </c>
      <c r="I17496" t="b">
        <v>1</v>
      </c>
      <c r="J17496" t="b">
        <v>0</v>
      </c>
      <c r="K17496" t="s">
        <v>41</v>
      </c>
      <c r="L17496" t="s">
        <v>74</v>
      </c>
      <c r="M17496"/>
      <c r="N17496">
        <v>55</v>
      </c>
      <c r="O17496" t="s">
        <v>30261</v>
      </c>
      <c r="P17496" t="s">
        <v>30262</v>
      </c>
    </row>
    <row r="17497" spans="1:16" x14ac:dyDescent="0.25">
      <c r="A17497" t="s">
        <v>5</v>
      </c>
      <c r="B17497" t="s">
        <v>30263</v>
      </c>
      <c r="C17497" t="s">
        <v>743</v>
      </c>
      <c r="D17497" t="s">
        <v>2360</v>
      </c>
      <c r="E17497" t="s">
        <v>59</v>
      </c>
      <c r="F17497" t="b">
        <v>0</v>
      </c>
      <c r="G17497" t="s">
        <v>68</v>
      </c>
      <c r="H17497" s="1">
        <v>46216.714062500003</v>
      </c>
      <c r="I17497" t="b">
        <v>1</v>
      </c>
      <c r="J17497" t="b">
        <v>1</v>
      </c>
      <c r="K17497" t="s">
        <v>41</v>
      </c>
      <c r="L17497" t="s">
        <v>60</v>
      </c>
      <c r="M17497">
        <v>226500</v>
      </c>
      <c r="N17497"/>
      <c r="O17497" t="s">
        <v>2542</v>
      </c>
      <c r="P17497" t="s">
        <v>30264</v>
      </c>
    </row>
    <row r="17498" spans="1:16" x14ac:dyDescent="0.25">
      <c r="A17498" t="s">
        <v>0</v>
      </c>
      <c r="B17498" t="s">
        <v>547</v>
      </c>
      <c r="C17498" t="s">
        <v>3216</v>
      </c>
      <c r="D17498" t="s">
        <v>4526</v>
      </c>
      <c r="E17498" t="s">
        <v>59</v>
      </c>
      <c r="F17498" t="b">
        <v>0</v>
      </c>
      <c r="G17498" t="s">
        <v>13</v>
      </c>
      <c r="H17498" s="1">
        <v>46216.714548611111</v>
      </c>
      <c r="I17498" t="b">
        <v>1</v>
      </c>
      <c r="J17498" t="b">
        <v>0</v>
      </c>
      <c r="K17498" t="s">
        <v>13</v>
      </c>
      <c r="L17498" t="s">
        <v>60</v>
      </c>
      <c r="M17498">
        <v>150000</v>
      </c>
      <c r="N17498"/>
      <c r="O17498" t="s">
        <v>30265</v>
      </c>
      <c r="P17498" t="s">
        <v>30266</v>
      </c>
    </row>
    <row r="17499" spans="1:16" x14ac:dyDescent="0.25">
      <c r="A17499" t="s">
        <v>0</v>
      </c>
      <c r="B17499" t="s">
        <v>30267</v>
      </c>
      <c r="C17499" t="s">
        <v>557</v>
      </c>
      <c r="D17499" t="s">
        <v>4346</v>
      </c>
      <c r="E17499" t="s">
        <v>59</v>
      </c>
      <c r="F17499" t="b">
        <v>0</v>
      </c>
      <c r="G17499" t="s">
        <v>65</v>
      </c>
      <c r="H17499" s="1">
        <v>46216.751805555563</v>
      </c>
      <c r="I17499" t="b">
        <v>0</v>
      </c>
      <c r="J17499" t="b">
        <v>1</v>
      </c>
      <c r="K17499" t="s">
        <v>41</v>
      </c>
      <c r="L17499" t="s">
        <v>60</v>
      </c>
      <c r="M17499">
        <v>119281.5</v>
      </c>
      <c r="N17499"/>
      <c r="O17499" t="s">
        <v>30268</v>
      </c>
      <c r="P17499" t="s">
        <v>310</v>
      </c>
    </row>
    <row r="17500" spans="1:16" x14ac:dyDescent="0.25">
      <c r="A17500" t="s">
        <v>0</v>
      </c>
      <c r="B17500" t="s">
        <v>30267</v>
      </c>
      <c r="C17500" t="s">
        <v>336</v>
      </c>
      <c r="D17500" t="s">
        <v>4526</v>
      </c>
      <c r="E17500" t="s">
        <v>59</v>
      </c>
      <c r="F17500" t="b">
        <v>0</v>
      </c>
      <c r="G17500" t="s">
        <v>65</v>
      </c>
      <c r="H17500" s="1">
        <v>46216.751817129632</v>
      </c>
      <c r="I17500" t="b">
        <v>0</v>
      </c>
      <c r="J17500" t="b">
        <v>1</v>
      </c>
      <c r="K17500" t="s">
        <v>41</v>
      </c>
      <c r="L17500" t="s">
        <v>60</v>
      </c>
      <c r="M17500">
        <v>119281.5</v>
      </c>
      <c r="N17500"/>
      <c r="O17500" t="s">
        <v>16410</v>
      </c>
      <c r="P17500" t="s">
        <v>310</v>
      </c>
    </row>
    <row r="17501" spans="1:16" x14ac:dyDescent="0.25">
      <c r="A17501" t="s">
        <v>0</v>
      </c>
      <c r="B17501" t="s">
        <v>29512</v>
      </c>
      <c r="C17501" t="s">
        <v>315</v>
      </c>
      <c r="D17501" t="s">
        <v>2360</v>
      </c>
      <c r="E17501" t="s">
        <v>59</v>
      </c>
      <c r="F17501" t="b">
        <v>0</v>
      </c>
      <c r="G17501" t="s">
        <v>65</v>
      </c>
      <c r="H17501" s="1">
        <v>46216.751817129632</v>
      </c>
      <c r="I17501" t="b">
        <v>1</v>
      </c>
      <c r="J17501" t="b">
        <v>0</v>
      </c>
      <c r="K17501" t="s">
        <v>41</v>
      </c>
      <c r="L17501" t="s">
        <v>60</v>
      </c>
      <c r="M17501">
        <v>50000</v>
      </c>
      <c r="N17501"/>
      <c r="O17501" t="s">
        <v>30269</v>
      </c>
      <c r="P17501" t="s">
        <v>20391</v>
      </c>
    </row>
    <row r="17502" spans="1:16" x14ac:dyDescent="0.25">
      <c r="A17502" t="s">
        <v>5</v>
      </c>
      <c r="B17502" t="s">
        <v>5</v>
      </c>
      <c r="C17502" t="s">
        <v>1475</v>
      </c>
      <c r="D17502" t="s">
        <v>4346</v>
      </c>
      <c r="E17502" t="s">
        <v>59</v>
      </c>
      <c r="F17502" t="b">
        <v>0</v>
      </c>
      <c r="G17502" t="s">
        <v>68</v>
      </c>
      <c r="H17502" s="1">
        <v>46216.755729166667</v>
      </c>
      <c r="I17502" t="b">
        <v>1</v>
      </c>
      <c r="J17502" t="b">
        <v>0</v>
      </c>
      <c r="K17502" t="s">
        <v>41</v>
      </c>
      <c r="L17502" t="s">
        <v>60</v>
      </c>
      <c r="M17502">
        <v>152500</v>
      </c>
      <c r="N17502"/>
      <c r="O17502" t="s">
        <v>20491</v>
      </c>
      <c r="P17502" t="s">
        <v>30270</v>
      </c>
    </row>
    <row r="17503" spans="1:16" x14ac:dyDescent="0.25">
      <c r="A17503" t="s">
        <v>5</v>
      </c>
      <c r="B17503" t="s">
        <v>5</v>
      </c>
      <c r="C17503" t="s">
        <v>107</v>
      </c>
      <c r="D17503" t="s">
        <v>4526</v>
      </c>
      <c r="E17503" t="s">
        <v>59</v>
      </c>
      <c r="F17503" t="b">
        <v>0</v>
      </c>
      <c r="G17503" t="s">
        <v>68</v>
      </c>
      <c r="H17503" s="1">
        <v>46216.755844907413</v>
      </c>
      <c r="I17503" t="b">
        <v>0</v>
      </c>
      <c r="J17503" t="b">
        <v>1</v>
      </c>
      <c r="K17503" t="s">
        <v>41</v>
      </c>
      <c r="L17503" t="s">
        <v>60</v>
      </c>
      <c r="M17503">
        <v>140000</v>
      </c>
      <c r="N17503"/>
      <c r="O17503" t="s">
        <v>30271</v>
      </c>
      <c r="P17503" t="s">
        <v>30272</v>
      </c>
    </row>
    <row r="17504" spans="1:16" x14ac:dyDescent="0.25">
      <c r="A17504" t="s">
        <v>4</v>
      </c>
      <c r="B17504" t="s">
        <v>30273</v>
      </c>
      <c r="C17504" t="s">
        <v>30274</v>
      </c>
      <c r="D17504" t="s">
        <v>30275</v>
      </c>
      <c r="E17504" t="s">
        <v>59</v>
      </c>
      <c r="F17504" t="b">
        <v>0</v>
      </c>
      <c r="G17504" t="s">
        <v>30274</v>
      </c>
      <c r="H17504" s="1">
        <v>46216.756805555553</v>
      </c>
      <c r="I17504" t="b">
        <v>0</v>
      </c>
      <c r="J17504" t="b">
        <v>0</v>
      </c>
      <c r="K17504" t="s">
        <v>30274</v>
      </c>
      <c r="L17504" t="s">
        <v>60</v>
      </c>
      <c r="M17504">
        <v>191682.5</v>
      </c>
      <c r="N17504"/>
      <c r="O17504" t="s">
        <v>1928</v>
      </c>
      <c r="P17504" t="s">
        <v>30276</v>
      </c>
    </row>
    <row r="17505" spans="1:16" x14ac:dyDescent="0.25">
      <c r="A17505" t="s">
        <v>5</v>
      </c>
      <c r="B17505" t="s">
        <v>30277</v>
      </c>
      <c r="C17505" t="s">
        <v>743</v>
      </c>
      <c r="D17505" t="s">
        <v>4346</v>
      </c>
      <c r="E17505" t="s">
        <v>59</v>
      </c>
      <c r="F17505" t="b">
        <v>0</v>
      </c>
      <c r="G17505" t="s">
        <v>41</v>
      </c>
      <c r="H17505" s="1">
        <v>46216.757685185177</v>
      </c>
      <c r="I17505" t="b">
        <v>1</v>
      </c>
      <c r="J17505" t="b">
        <v>1</v>
      </c>
      <c r="K17505" t="s">
        <v>41</v>
      </c>
      <c r="L17505" t="s">
        <v>60</v>
      </c>
      <c r="M17505">
        <v>226500</v>
      </c>
      <c r="N17505"/>
      <c r="O17505" t="s">
        <v>2542</v>
      </c>
      <c r="P17505" t="s">
        <v>30264</v>
      </c>
    </row>
    <row r="17506" spans="1:16" x14ac:dyDescent="0.25">
      <c r="A17506" t="s">
        <v>0</v>
      </c>
      <c r="B17506" t="s">
        <v>2073</v>
      </c>
      <c r="C17506" t="s">
        <v>112</v>
      </c>
      <c r="D17506" t="s">
        <v>4526</v>
      </c>
      <c r="E17506" t="s">
        <v>88</v>
      </c>
      <c r="F17506" t="b">
        <v>0</v>
      </c>
      <c r="G17506" t="s">
        <v>65</v>
      </c>
      <c r="H17506" s="1">
        <v>46216.79346064815</v>
      </c>
      <c r="I17506" t="b">
        <v>0</v>
      </c>
      <c r="J17506" t="b">
        <v>0</v>
      </c>
      <c r="K17506" t="s">
        <v>41</v>
      </c>
      <c r="L17506" t="s">
        <v>74</v>
      </c>
      <c r="M17506"/>
      <c r="N17506">
        <v>30.5</v>
      </c>
      <c r="O17506" t="s">
        <v>1965</v>
      </c>
    </row>
    <row r="17507" spans="1:16" x14ac:dyDescent="0.25">
      <c r="A17507" t="s">
        <v>0</v>
      </c>
      <c r="B17507" t="s">
        <v>30278</v>
      </c>
      <c r="C17507" t="s">
        <v>978</v>
      </c>
      <c r="D17507" t="s">
        <v>4346</v>
      </c>
      <c r="E17507" t="s">
        <v>59</v>
      </c>
      <c r="F17507" t="b">
        <v>0</v>
      </c>
      <c r="G17507" t="s">
        <v>77</v>
      </c>
      <c r="H17507" s="1">
        <v>46216.79346064815</v>
      </c>
      <c r="I17507" t="b">
        <v>0</v>
      </c>
      <c r="J17507" t="b">
        <v>1</v>
      </c>
      <c r="K17507" t="s">
        <v>41</v>
      </c>
      <c r="L17507" t="s">
        <v>60</v>
      </c>
      <c r="M17507">
        <v>115250</v>
      </c>
      <c r="N17507"/>
      <c r="O17507" t="s">
        <v>30279</v>
      </c>
    </row>
    <row r="17508" spans="1:16" x14ac:dyDescent="0.25">
      <c r="A17508" t="s">
        <v>0</v>
      </c>
      <c r="B17508" t="s">
        <v>30280</v>
      </c>
      <c r="C17508" t="s">
        <v>336</v>
      </c>
      <c r="D17508" t="s">
        <v>4630</v>
      </c>
      <c r="E17508" t="s">
        <v>59</v>
      </c>
      <c r="F17508" t="b">
        <v>0</v>
      </c>
      <c r="G17508" t="s">
        <v>65</v>
      </c>
      <c r="H17508" s="1">
        <v>46216.793483796297</v>
      </c>
      <c r="I17508" t="b">
        <v>0</v>
      </c>
      <c r="J17508" t="b">
        <v>0</v>
      </c>
      <c r="K17508" t="s">
        <v>41</v>
      </c>
      <c r="L17508" t="s">
        <v>60</v>
      </c>
      <c r="M17508">
        <v>75000</v>
      </c>
      <c r="N17508"/>
      <c r="O17508" t="s">
        <v>30281</v>
      </c>
      <c r="P17508" t="s">
        <v>1738</v>
      </c>
    </row>
    <row r="17509" spans="1:16" x14ac:dyDescent="0.25">
      <c r="A17509" t="s">
        <v>6</v>
      </c>
      <c r="B17509" t="s">
        <v>1289</v>
      </c>
      <c r="C17509" t="s">
        <v>190</v>
      </c>
      <c r="D17509" t="s">
        <v>4526</v>
      </c>
      <c r="E17509" t="s">
        <v>59</v>
      </c>
      <c r="F17509" t="b">
        <v>0</v>
      </c>
      <c r="G17509" t="s">
        <v>73</v>
      </c>
      <c r="H17509" s="1">
        <v>46216.793506944443</v>
      </c>
      <c r="I17509" t="b">
        <v>1</v>
      </c>
      <c r="J17509" t="b">
        <v>0</v>
      </c>
      <c r="K17509" t="s">
        <v>41</v>
      </c>
      <c r="L17509" t="s">
        <v>60</v>
      </c>
      <c r="M17509">
        <v>152500</v>
      </c>
      <c r="N17509"/>
      <c r="O17509" t="s">
        <v>101</v>
      </c>
      <c r="P17509" t="s">
        <v>30282</v>
      </c>
    </row>
    <row r="17510" spans="1:16" x14ac:dyDescent="0.25">
      <c r="A17510" t="s">
        <v>0</v>
      </c>
      <c r="B17510" t="s">
        <v>1242</v>
      </c>
      <c r="C17510" t="s">
        <v>32</v>
      </c>
      <c r="D17510" t="s">
        <v>4346</v>
      </c>
      <c r="E17510" t="s">
        <v>59</v>
      </c>
      <c r="F17510" t="b">
        <v>0</v>
      </c>
      <c r="G17510" t="s">
        <v>32</v>
      </c>
      <c r="H17510" s="1">
        <v>46216.794907407413</v>
      </c>
      <c r="I17510" t="b">
        <v>1</v>
      </c>
      <c r="J17510" t="b">
        <v>0</v>
      </c>
      <c r="K17510" t="s">
        <v>32</v>
      </c>
      <c r="L17510" t="s">
        <v>60</v>
      </c>
      <c r="M17510">
        <v>100000</v>
      </c>
      <c r="N17510"/>
      <c r="O17510" t="s">
        <v>28713</v>
      </c>
      <c r="P17510" t="s">
        <v>30283</v>
      </c>
    </row>
    <row r="17511" spans="1:16" x14ac:dyDescent="0.25">
      <c r="A17511" t="s">
        <v>2</v>
      </c>
      <c r="B17511" t="s">
        <v>12733</v>
      </c>
      <c r="C17511" t="s">
        <v>76</v>
      </c>
      <c r="D17511" t="s">
        <v>4346</v>
      </c>
      <c r="E17511" t="s">
        <v>59</v>
      </c>
      <c r="F17511" t="b">
        <v>1</v>
      </c>
      <c r="G17511" t="s">
        <v>41</v>
      </c>
      <c r="H17511" s="1">
        <v>46216.797210648147</v>
      </c>
      <c r="I17511" t="b">
        <v>1</v>
      </c>
      <c r="J17511" t="b">
        <v>1</v>
      </c>
      <c r="K17511" t="s">
        <v>41</v>
      </c>
      <c r="L17511" t="s">
        <v>74</v>
      </c>
      <c r="M17511"/>
      <c r="N17511">
        <v>60</v>
      </c>
      <c r="O17511" t="s">
        <v>29882</v>
      </c>
      <c r="P17511" t="s">
        <v>30284</v>
      </c>
    </row>
    <row r="17512" spans="1:16" x14ac:dyDescent="0.25">
      <c r="A17512" t="s">
        <v>1</v>
      </c>
      <c r="B17512" t="s">
        <v>4857</v>
      </c>
      <c r="C17512" t="s">
        <v>423</v>
      </c>
      <c r="D17512" t="s">
        <v>2360</v>
      </c>
      <c r="E17512" t="s">
        <v>59</v>
      </c>
      <c r="F17512" t="b">
        <v>0</v>
      </c>
      <c r="G17512" t="s">
        <v>89</v>
      </c>
      <c r="H17512" s="1">
        <v>46216.797418981478</v>
      </c>
      <c r="I17512" t="b">
        <v>0</v>
      </c>
      <c r="J17512" t="b">
        <v>1</v>
      </c>
      <c r="K17512" t="s">
        <v>41</v>
      </c>
      <c r="L17512" t="s">
        <v>60</v>
      </c>
      <c r="M17512">
        <v>175500</v>
      </c>
      <c r="N17512"/>
      <c r="O17512" t="s">
        <v>424</v>
      </c>
      <c r="P17512" t="s">
        <v>28267</v>
      </c>
    </row>
    <row r="17513" spans="1:16" x14ac:dyDescent="0.25">
      <c r="A17513" t="s">
        <v>1</v>
      </c>
      <c r="B17513" t="s">
        <v>1171</v>
      </c>
      <c r="C17513" t="s">
        <v>190</v>
      </c>
      <c r="D17513" t="s">
        <v>111</v>
      </c>
      <c r="E17513" t="s">
        <v>59</v>
      </c>
      <c r="F17513" t="b">
        <v>0</v>
      </c>
      <c r="G17513" t="s">
        <v>65</v>
      </c>
      <c r="H17513" s="1">
        <v>46216.797442129631</v>
      </c>
      <c r="I17513" t="b">
        <v>1</v>
      </c>
      <c r="J17513" t="b">
        <v>0</v>
      </c>
      <c r="K17513" t="s">
        <v>41</v>
      </c>
      <c r="L17513" t="s">
        <v>60</v>
      </c>
      <c r="M17513">
        <v>125000</v>
      </c>
      <c r="N17513"/>
      <c r="O17513" t="s">
        <v>111</v>
      </c>
      <c r="P17513" t="s">
        <v>30285</v>
      </c>
    </row>
    <row r="17514" spans="1:16" x14ac:dyDescent="0.25">
      <c r="A17514" t="s">
        <v>0</v>
      </c>
      <c r="B17514" t="s">
        <v>30286</v>
      </c>
      <c r="C17514" t="s">
        <v>880</v>
      </c>
      <c r="D17514" t="s">
        <v>4526</v>
      </c>
      <c r="E17514" t="s">
        <v>88</v>
      </c>
      <c r="F17514" t="b">
        <v>0</v>
      </c>
      <c r="G17514" t="s">
        <v>77</v>
      </c>
      <c r="H17514" s="1">
        <v>46216.835127314807</v>
      </c>
      <c r="I17514" t="b">
        <v>0</v>
      </c>
      <c r="J17514" t="b">
        <v>0</v>
      </c>
      <c r="K17514" t="s">
        <v>41</v>
      </c>
      <c r="L17514" t="s">
        <v>74</v>
      </c>
      <c r="M17514"/>
      <c r="N17514">
        <v>37.5</v>
      </c>
      <c r="O17514" t="s">
        <v>30287</v>
      </c>
      <c r="P17514" t="s">
        <v>171</v>
      </c>
    </row>
    <row r="17515" spans="1:16" x14ac:dyDescent="0.25">
      <c r="A17515" t="s">
        <v>0</v>
      </c>
      <c r="B17515" t="s">
        <v>1006</v>
      </c>
      <c r="C17515" t="s">
        <v>2304</v>
      </c>
      <c r="D17515" t="s">
        <v>4526</v>
      </c>
      <c r="E17515" t="s">
        <v>59</v>
      </c>
      <c r="F17515" t="b">
        <v>0</v>
      </c>
      <c r="G17515" t="s">
        <v>68</v>
      </c>
      <c r="H17515" s="1">
        <v>46216.835127314807</v>
      </c>
      <c r="I17515" t="b">
        <v>0</v>
      </c>
      <c r="J17515" t="b">
        <v>0</v>
      </c>
      <c r="K17515" t="s">
        <v>41</v>
      </c>
      <c r="L17515" t="s">
        <v>60</v>
      </c>
      <c r="M17515">
        <v>120000</v>
      </c>
      <c r="N17515"/>
      <c r="O17515" t="s">
        <v>30288</v>
      </c>
      <c r="P17515" t="s">
        <v>30289</v>
      </c>
    </row>
    <row r="17516" spans="1:16" x14ac:dyDescent="0.25">
      <c r="A17516" t="s">
        <v>0</v>
      </c>
      <c r="B17516" t="s">
        <v>30290</v>
      </c>
      <c r="C17516" t="s">
        <v>86</v>
      </c>
      <c r="D17516" t="s">
        <v>4526</v>
      </c>
      <c r="E17516" t="s">
        <v>59</v>
      </c>
      <c r="F17516" t="b">
        <v>0</v>
      </c>
      <c r="G17516" t="s">
        <v>77</v>
      </c>
      <c r="H17516" s="1">
        <v>46216.835196759261</v>
      </c>
      <c r="I17516" t="b">
        <v>0</v>
      </c>
      <c r="J17516" t="b">
        <v>1</v>
      </c>
      <c r="K17516" t="s">
        <v>41</v>
      </c>
      <c r="L17516" t="s">
        <v>60</v>
      </c>
      <c r="M17516">
        <v>130000</v>
      </c>
      <c r="N17516"/>
      <c r="O17516" t="s">
        <v>30291</v>
      </c>
      <c r="P17516" t="s">
        <v>30292</v>
      </c>
    </row>
    <row r="17517" spans="1:16" x14ac:dyDescent="0.25">
      <c r="A17517" t="s">
        <v>6</v>
      </c>
      <c r="B17517" t="s">
        <v>30293</v>
      </c>
      <c r="C17517" t="s">
        <v>32</v>
      </c>
      <c r="D17517" t="s">
        <v>24507</v>
      </c>
      <c r="E17517" t="s">
        <v>88</v>
      </c>
      <c r="F17517" t="b">
        <v>0</v>
      </c>
      <c r="G17517" t="s">
        <v>32</v>
      </c>
      <c r="H17517" s="1">
        <v>46216.836574074077</v>
      </c>
      <c r="I17517" t="b">
        <v>0</v>
      </c>
      <c r="J17517" t="b">
        <v>0</v>
      </c>
      <c r="K17517" t="s">
        <v>32</v>
      </c>
      <c r="L17517" t="s">
        <v>74</v>
      </c>
      <c r="M17517"/>
      <c r="N17517">
        <v>51</v>
      </c>
      <c r="O17517" t="s">
        <v>30294</v>
      </c>
      <c r="P17517" t="s">
        <v>3243</v>
      </c>
    </row>
    <row r="17518" spans="1:16" x14ac:dyDescent="0.25">
      <c r="A17518" t="s">
        <v>0</v>
      </c>
      <c r="B17518" t="s">
        <v>30295</v>
      </c>
      <c r="C17518" t="s">
        <v>76</v>
      </c>
      <c r="D17518" t="s">
        <v>141</v>
      </c>
      <c r="E17518" t="s">
        <v>88</v>
      </c>
      <c r="F17518" t="b">
        <v>1</v>
      </c>
      <c r="G17518" t="s">
        <v>41</v>
      </c>
      <c r="H17518" s="1">
        <v>46216.837037037039</v>
      </c>
      <c r="I17518" t="b">
        <v>0</v>
      </c>
      <c r="J17518" t="b">
        <v>0</v>
      </c>
      <c r="K17518" t="s">
        <v>41</v>
      </c>
      <c r="L17518" t="s">
        <v>74</v>
      </c>
      <c r="M17518"/>
      <c r="N17518">
        <v>62.5</v>
      </c>
      <c r="O17518" t="s">
        <v>141</v>
      </c>
    </row>
    <row r="17519" spans="1:16" x14ac:dyDescent="0.25">
      <c r="A17519" t="s">
        <v>5</v>
      </c>
      <c r="B17519" t="s">
        <v>15825</v>
      </c>
      <c r="C17519" t="s">
        <v>330</v>
      </c>
      <c r="D17519" t="s">
        <v>4526</v>
      </c>
      <c r="E17519" t="s">
        <v>59</v>
      </c>
      <c r="F17519" t="b">
        <v>0</v>
      </c>
      <c r="G17519" t="s">
        <v>89</v>
      </c>
      <c r="H17519" s="1">
        <v>46216.839085648149</v>
      </c>
      <c r="I17519" t="b">
        <v>1</v>
      </c>
      <c r="J17519" t="b">
        <v>1</v>
      </c>
      <c r="K17519" t="s">
        <v>41</v>
      </c>
      <c r="L17519" t="s">
        <v>60</v>
      </c>
      <c r="M17519">
        <v>170000</v>
      </c>
      <c r="N17519"/>
      <c r="O17519" t="s">
        <v>30296</v>
      </c>
      <c r="P17519" t="s">
        <v>30297</v>
      </c>
    </row>
    <row r="17520" spans="1:16" x14ac:dyDescent="0.25">
      <c r="A17520" t="s">
        <v>1</v>
      </c>
      <c r="B17520" t="s">
        <v>5182</v>
      </c>
      <c r="C17520" t="s">
        <v>3603</v>
      </c>
      <c r="D17520" t="s">
        <v>4346</v>
      </c>
      <c r="F17520" t="b">
        <v>0</v>
      </c>
      <c r="G17520" t="s">
        <v>65</v>
      </c>
      <c r="H17520" s="1">
        <v>46216.839085648149</v>
      </c>
      <c r="I17520" t="b">
        <v>1</v>
      </c>
      <c r="J17520" t="b">
        <v>1</v>
      </c>
      <c r="K17520" t="s">
        <v>41</v>
      </c>
      <c r="L17520" t="s">
        <v>74</v>
      </c>
      <c r="M17520"/>
      <c r="N17520">
        <v>72.5</v>
      </c>
      <c r="O17520" t="s">
        <v>30298</v>
      </c>
    </row>
    <row r="17521" spans="1:16" x14ac:dyDescent="0.25">
      <c r="A17521" t="s">
        <v>4</v>
      </c>
      <c r="B17521" t="s">
        <v>30299</v>
      </c>
      <c r="C17521" t="s">
        <v>24357</v>
      </c>
      <c r="D17521" t="s">
        <v>4526</v>
      </c>
      <c r="E17521" t="s">
        <v>59</v>
      </c>
      <c r="F17521" t="b">
        <v>0</v>
      </c>
      <c r="G17521" t="s">
        <v>40</v>
      </c>
      <c r="H17521" s="1">
        <v>46216.84103009259</v>
      </c>
      <c r="I17521" t="b">
        <v>0</v>
      </c>
      <c r="J17521" t="b">
        <v>0</v>
      </c>
      <c r="K17521" t="s">
        <v>40</v>
      </c>
      <c r="L17521" t="s">
        <v>60</v>
      </c>
      <c r="M17521">
        <v>107600</v>
      </c>
      <c r="N17521"/>
      <c r="O17521" t="s">
        <v>521</v>
      </c>
      <c r="P17521" t="s">
        <v>30300</v>
      </c>
    </row>
    <row r="17522" spans="1:16" x14ac:dyDescent="0.25">
      <c r="A17522" t="s">
        <v>0</v>
      </c>
      <c r="B17522" t="s">
        <v>30301</v>
      </c>
      <c r="C17522" t="s">
        <v>165</v>
      </c>
      <c r="D17522" t="s">
        <v>4346</v>
      </c>
      <c r="E17522" t="s">
        <v>88</v>
      </c>
      <c r="F17522" t="b">
        <v>0</v>
      </c>
      <c r="G17522" t="s">
        <v>73</v>
      </c>
      <c r="H17522" s="1">
        <v>46216.876793981479</v>
      </c>
      <c r="I17522" t="b">
        <v>0</v>
      </c>
      <c r="J17522" t="b">
        <v>1</v>
      </c>
      <c r="K17522" t="s">
        <v>41</v>
      </c>
      <c r="L17522" t="s">
        <v>74</v>
      </c>
      <c r="M17522"/>
      <c r="N17522">
        <v>24</v>
      </c>
      <c r="O17522" t="s">
        <v>3675</v>
      </c>
      <c r="P17522" t="s">
        <v>219</v>
      </c>
    </row>
    <row r="17523" spans="1:16" x14ac:dyDescent="0.25">
      <c r="A17523" t="s">
        <v>3</v>
      </c>
      <c r="B17523" t="s">
        <v>30302</v>
      </c>
      <c r="C17523" t="s">
        <v>237</v>
      </c>
      <c r="D17523" t="s">
        <v>534</v>
      </c>
      <c r="E17523" t="s">
        <v>59</v>
      </c>
      <c r="F17523" t="b">
        <v>0</v>
      </c>
      <c r="G17523" t="s">
        <v>89</v>
      </c>
      <c r="H17523" s="1">
        <v>46216.876828703702</v>
      </c>
      <c r="I17523" t="b">
        <v>0</v>
      </c>
      <c r="J17523" t="b">
        <v>0</v>
      </c>
      <c r="K17523" t="s">
        <v>41</v>
      </c>
      <c r="L17523" t="s">
        <v>60</v>
      </c>
      <c r="M17523">
        <v>77500</v>
      </c>
      <c r="N17523"/>
      <c r="O17523" t="s">
        <v>534</v>
      </c>
      <c r="P17523" t="s">
        <v>325</v>
      </c>
    </row>
    <row r="17524" spans="1:16" x14ac:dyDescent="0.25">
      <c r="A17524" t="s">
        <v>0</v>
      </c>
      <c r="B17524" t="s">
        <v>20746</v>
      </c>
      <c r="C17524" t="s">
        <v>511</v>
      </c>
      <c r="D17524" t="s">
        <v>4526</v>
      </c>
      <c r="E17524" t="s">
        <v>59</v>
      </c>
      <c r="F17524" t="b">
        <v>0</v>
      </c>
      <c r="G17524" t="s">
        <v>65</v>
      </c>
      <c r="H17524" s="1">
        <v>46216.876828703702</v>
      </c>
      <c r="I17524" t="b">
        <v>0</v>
      </c>
      <c r="J17524" t="b">
        <v>1</v>
      </c>
      <c r="K17524" t="s">
        <v>41</v>
      </c>
      <c r="L17524" t="s">
        <v>60</v>
      </c>
      <c r="M17524">
        <v>95750</v>
      </c>
      <c r="N17524"/>
      <c r="O17524" t="s">
        <v>106</v>
      </c>
      <c r="P17524" t="s">
        <v>30303</v>
      </c>
    </row>
    <row r="17525" spans="1:16" x14ac:dyDescent="0.25">
      <c r="A17525" t="s">
        <v>7</v>
      </c>
      <c r="B17525" t="s">
        <v>30304</v>
      </c>
      <c r="C17525" t="s">
        <v>76</v>
      </c>
      <c r="D17525" t="s">
        <v>4346</v>
      </c>
      <c r="E17525" t="s">
        <v>59</v>
      </c>
      <c r="F17525" t="b">
        <v>1</v>
      </c>
      <c r="G17525" t="s">
        <v>41</v>
      </c>
      <c r="H17525" s="1">
        <v>46216.878680555557</v>
      </c>
      <c r="I17525" t="b">
        <v>0</v>
      </c>
      <c r="J17525" t="b">
        <v>1</v>
      </c>
      <c r="K17525" t="s">
        <v>41</v>
      </c>
      <c r="L17525" t="s">
        <v>60</v>
      </c>
      <c r="M17525">
        <v>129500</v>
      </c>
      <c r="N17525"/>
      <c r="O17525" t="s">
        <v>1355</v>
      </c>
      <c r="P17525" t="s">
        <v>30305</v>
      </c>
    </row>
    <row r="17526" spans="1:16" x14ac:dyDescent="0.25">
      <c r="A17526" t="s">
        <v>0</v>
      </c>
      <c r="B17526" t="s">
        <v>30306</v>
      </c>
      <c r="C17526" t="s">
        <v>76</v>
      </c>
      <c r="D17526" t="s">
        <v>141</v>
      </c>
      <c r="E17526" t="s">
        <v>88</v>
      </c>
      <c r="F17526" t="b">
        <v>1</v>
      </c>
      <c r="G17526" t="s">
        <v>41</v>
      </c>
      <c r="H17526" s="1">
        <v>46216.878692129627</v>
      </c>
      <c r="I17526" t="b">
        <v>1</v>
      </c>
      <c r="J17526" t="b">
        <v>0</v>
      </c>
      <c r="K17526" t="s">
        <v>41</v>
      </c>
      <c r="L17526" t="s">
        <v>74</v>
      </c>
      <c r="M17526"/>
      <c r="N17526">
        <v>24.5</v>
      </c>
      <c r="O17526" t="s">
        <v>141</v>
      </c>
    </row>
    <row r="17527" spans="1:16" x14ac:dyDescent="0.25">
      <c r="A17527" t="s">
        <v>2</v>
      </c>
      <c r="B17527" t="s">
        <v>30307</v>
      </c>
      <c r="C17527" t="s">
        <v>998</v>
      </c>
      <c r="D17527" t="s">
        <v>4526</v>
      </c>
      <c r="E17527" t="s">
        <v>88</v>
      </c>
      <c r="F17527" t="b">
        <v>0</v>
      </c>
      <c r="G17527" t="s">
        <v>65</v>
      </c>
      <c r="H17527" s="1">
        <v>46216.878819444442</v>
      </c>
      <c r="I17527" t="b">
        <v>0</v>
      </c>
      <c r="J17527" t="b">
        <v>0</v>
      </c>
      <c r="K17527" t="s">
        <v>41</v>
      </c>
      <c r="L17527" t="s">
        <v>74</v>
      </c>
      <c r="M17527"/>
      <c r="N17527">
        <v>71.5</v>
      </c>
      <c r="O17527" t="s">
        <v>27777</v>
      </c>
      <c r="P17527" t="s">
        <v>85</v>
      </c>
    </row>
    <row r="17528" spans="1:16" x14ac:dyDescent="0.25">
      <c r="A17528" t="s">
        <v>1</v>
      </c>
      <c r="B17528" t="s">
        <v>30308</v>
      </c>
      <c r="C17528" t="s">
        <v>598</v>
      </c>
      <c r="D17528" t="s">
        <v>4526</v>
      </c>
      <c r="E17528" t="s">
        <v>88</v>
      </c>
      <c r="F17528" t="b">
        <v>0</v>
      </c>
      <c r="G17528" t="s">
        <v>65</v>
      </c>
      <c r="H17528" s="1">
        <v>46216.880682870367</v>
      </c>
      <c r="I17528" t="b">
        <v>0</v>
      </c>
      <c r="J17528" t="b">
        <v>0</v>
      </c>
      <c r="K17528" t="s">
        <v>41</v>
      </c>
      <c r="L17528" t="s">
        <v>74</v>
      </c>
      <c r="M17528"/>
      <c r="N17528">
        <v>75</v>
      </c>
      <c r="O17528" t="s">
        <v>17477</v>
      </c>
      <c r="P17528" t="s">
        <v>30309</v>
      </c>
    </row>
    <row r="17529" spans="1:16" x14ac:dyDescent="0.25">
      <c r="A17529" t="s">
        <v>1</v>
      </c>
      <c r="B17529" t="s">
        <v>30310</v>
      </c>
      <c r="C17529" t="s">
        <v>333</v>
      </c>
      <c r="D17529" t="s">
        <v>4526</v>
      </c>
      <c r="E17529" t="s">
        <v>59</v>
      </c>
      <c r="F17529" t="b">
        <v>0</v>
      </c>
      <c r="G17529" t="s">
        <v>89</v>
      </c>
      <c r="H17529" s="1">
        <v>46216.880810185183</v>
      </c>
      <c r="I17529" t="b">
        <v>1</v>
      </c>
      <c r="J17529" t="b">
        <v>0</v>
      </c>
      <c r="K17529" t="s">
        <v>41</v>
      </c>
      <c r="L17529" t="s">
        <v>60</v>
      </c>
      <c r="M17529">
        <v>187500</v>
      </c>
      <c r="N17529"/>
      <c r="O17529" t="s">
        <v>28127</v>
      </c>
      <c r="P17529" t="s">
        <v>30311</v>
      </c>
    </row>
    <row r="17530" spans="1:16" x14ac:dyDescent="0.25">
      <c r="A17530" t="s">
        <v>1</v>
      </c>
      <c r="B17530" t="s">
        <v>1016</v>
      </c>
      <c r="C17530" t="s">
        <v>14932</v>
      </c>
      <c r="D17530" t="s">
        <v>4346</v>
      </c>
      <c r="E17530" t="s">
        <v>59</v>
      </c>
      <c r="F17530" t="b">
        <v>0</v>
      </c>
      <c r="G17530" t="s">
        <v>13</v>
      </c>
      <c r="H17530" s="1">
        <v>46216.881145833337</v>
      </c>
      <c r="I17530" t="b">
        <v>0</v>
      </c>
      <c r="J17530" t="b">
        <v>0</v>
      </c>
      <c r="K17530" t="s">
        <v>13</v>
      </c>
      <c r="L17530" t="s">
        <v>60</v>
      </c>
      <c r="M17530">
        <v>95695</v>
      </c>
      <c r="N17530"/>
      <c r="O17530" t="s">
        <v>14933</v>
      </c>
      <c r="P17530" t="s">
        <v>30312</v>
      </c>
    </row>
    <row r="17531" spans="1:16" x14ac:dyDescent="0.25">
      <c r="A17531" t="s">
        <v>5</v>
      </c>
      <c r="B17531" t="s">
        <v>30313</v>
      </c>
      <c r="C17531" t="s">
        <v>5026</v>
      </c>
      <c r="D17531" t="s">
        <v>4346</v>
      </c>
      <c r="E17531" t="s">
        <v>59</v>
      </c>
      <c r="F17531" t="b">
        <v>0</v>
      </c>
      <c r="G17531" t="s">
        <v>40</v>
      </c>
      <c r="H17531" s="1">
        <v>46216.882673611108</v>
      </c>
      <c r="I17531" t="b">
        <v>1</v>
      </c>
      <c r="J17531" t="b">
        <v>0</v>
      </c>
      <c r="K17531" t="s">
        <v>40</v>
      </c>
      <c r="L17531" t="s">
        <v>60</v>
      </c>
      <c r="M17531">
        <v>67500</v>
      </c>
      <c r="N17531"/>
      <c r="O17531" t="s">
        <v>21331</v>
      </c>
      <c r="P17531" t="s">
        <v>30314</v>
      </c>
    </row>
    <row r="17532" spans="1:16" x14ac:dyDescent="0.25">
      <c r="A17532" t="s">
        <v>0</v>
      </c>
      <c r="B17532" t="s">
        <v>30315</v>
      </c>
      <c r="C17532" t="s">
        <v>112</v>
      </c>
      <c r="D17532" t="s">
        <v>4526</v>
      </c>
      <c r="E17532" t="s">
        <v>59</v>
      </c>
      <c r="F17532" t="b">
        <v>0</v>
      </c>
      <c r="G17532" t="s">
        <v>65</v>
      </c>
      <c r="H17532" s="1">
        <v>46216.91846064815</v>
      </c>
      <c r="I17532" t="b">
        <v>0</v>
      </c>
      <c r="J17532" t="b">
        <v>1</v>
      </c>
      <c r="K17532" t="s">
        <v>41</v>
      </c>
      <c r="L17532" t="s">
        <v>60</v>
      </c>
      <c r="M17532">
        <v>84500</v>
      </c>
      <c r="N17532"/>
      <c r="O17532" t="s">
        <v>30316</v>
      </c>
      <c r="P17532" t="s">
        <v>30317</v>
      </c>
    </row>
    <row r="17533" spans="1:16" x14ac:dyDescent="0.25">
      <c r="A17533" t="s">
        <v>6</v>
      </c>
      <c r="B17533" t="s">
        <v>30318</v>
      </c>
      <c r="C17533" t="s">
        <v>165</v>
      </c>
      <c r="D17533" t="s">
        <v>4630</v>
      </c>
      <c r="E17533" t="s">
        <v>59</v>
      </c>
      <c r="F17533" t="b">
        <v>0</v>
      </c>
      <c r="G17533" t="s">
        <v>73</v>
      </c>
      <c r="H17533" s="1">
        <v>46216.920497685183</v>
      </c>
      <c r="I17533" t="b">
        <v>0</v>
      </c>
      <c r="J17533" t="b">
        <v>1</v>
      </c>
      <c r="K17533" t="s">
        <v>41</v>
      </c>
      <c r="L17533" t="s">
        <v>60</v>
      </c>
      <c r="M17533">
        <v>107000</v>
      </c>
      <c r="N17533"/>
      <c r="O17533" t="s">
        <v>3525</v>
      </c>
      <c r="P17533" t="s">
        <v>30319</v>
      </c>
    </row>
    <row r="17534" spans="1:16" x14ac:dyDescent="0.25">
      <c r="A17534" t="s">
        <v>1</v>
      </c>
      <c r="B17534" t="s">
        <v>30320</v>
      </c>
      <c r="C17534" t="s">
        <v>1375</v>
      </c>
      <c r="D17534" t="s">
        <v>4526</v>
      </c>
      <c r="E17534" t="s">
        <v>59</v>
      </c>
      <c r="F17534" t="b">
        <v>0</v>
      </c>
      <c r="G17534" t="s">
        <v>68</v>
      </c>
      <c r="H17534" s="1">
        <v>46216.922337962962</v>
      </c>
      <c r="I17534" t="b">
        <v>0</v>
      </c>
      <c r="J17534" t="b">
        <v>0</v>
      </c>
      <c r="K17534" t="s">
        <v>41</v>
      </c>
      <c r="L17534" t="s">
        <v>74</v>
      </c>
      <c r="M17534"/>
      <c r="N17534">
        <v>80</v>
      </c>
      <c r="O17534" t="s">
        <v>1164</v>
      </c>
      <c r="P17534" t="s">
        <v>3990</v>
      </c>
    </row>
    <row r="17535" spans="1:16" x14ac:dyDescent="0.25">
      <c r="A17535" t="s">
        <v>5</v>
      </c>
      <c r="B17535" t="s">
        <v>30321</v>
      </c>
      <c r="C17535" t="s">
        <v>165</v>
      </c>
      <c r="D17535" t="s">
        <v>4526</v>
      </c>
      <c r="E17535" t="s">
        <v>59</v>
      </c>
      <c r="F17535" t="b">
        <v>0</v>
      </c>
      <c r="G17535" t="s">
        <v>65</v>
      </c>
      <c r="H17535" s="1">
        <v>46216.922442129631</v>
      </c>
      <c r="I17535" t="b">
        <v>1</v>
      </c>
      <c r="J17535" t="b">
        <v>0</v>
      </c>
      <c r="K17535" t="s">
        <v>41</v>
      </c>
      <c r="L17535" t="s">
        <v>60</v>
      </c>
      <c r="M17535">
        <v>90000</v>
      </c>
      <c r="N17535"/>
      <c r="O17535" t="s">
        <v>30322</v>
      </c>
      <c r="P17535" t="s">
        <v>30323</v>
      </c>
    </row>
    <row r="17536" spans="1:16" x14ac:dyDescent="0.25">
      <c r="A17536" t="s">
        <v>7</v>
      </c>
      <c r="B17536" t="s">
        <v>30304</v>
      </c>
      <c r="C17536" t="s">
        <v>246</v>
      </c>
      <c r="D17536" t="s">
        <v>4526</v>
      </c>
      <c r="E17536" t="s">
        <v>59</v>
      </c>
      <c r="F17536" t="b">
        <v>0</v>
      </c>
      <c r="G17536" t="s">
        <v>65</v>
      </c>
      <c r="H17536" s="1">
        <v>46216.960162037038</v>
      </c>
      <c r="I17536" t="b">
        <v>0</v>
      </c>
      <c r="J17536" t="b">
        <v>1</v>
      </c>
      <c r="K17536" t="s">
        <v>41</v>
      </c>
      <c r="L17536" t="s">
        <v>60</v>
      </c>
      <c r="M17536">
        <v>129500</v>
      </c>
      <c r="N17536"/>
      <c r="O17536" t="s">
        <v>1155</v>
      </c>
      <c r="P17536" t="s">
        <v>30305</v>
      </c>
    </row>
    <row r="17537" spans="1:16" x14ac:dyDescent="0.25">
      <c r="A17537" t="s">
        <v>1</v>
      </c>
      <c r="B17537" t="s">
        <v>30324</v>
      </c>
      <c r="C17537" t="s">
        <v>165</v>
      </c>
      <c r="D17537" t="s">
        <v>4526</v>
      </c>
      <c r="E17537" t="s">
        <v>59</v>
      </c>
      <c r="F17537" t="b">
        <v>0</v>
      </c>
      <c r="G17537" t="s">
        <v>73</v>
      </c>
      <c r="H17537" s="1">
        <v>46216.962164351848</v>
      </c>
      <c r="I17537" t="b">
        <v>0</v>
      </c>
      <c r="J17537" t="b">
        <v>1</v>
      </c>
      <c r="K17537" t="s">
        <v>41</v>
      </c>
      <c r="L17537" t="s">
        <v>60</v>
      </c>
      <c r="M17537">
        <v>233500</v>
      </c>
      <c r="N17537"/>
      <c r="O17537" t="s">
        <v>1155</v>
      </c>
      <c r="P17537" t="s">
        <v>30325</v>
      </c>
    </row>
    <row r="17538" spans="1:16" x14ac:dyDescent="0.25">
      <c r="A17538" t="s">
        <v>3</v>
      </c>
      <c r="B17538" t="s">
        <v>30326</v>
      </c>
      <c r="C17538" t="s">
        <v>165</v>
      </c>
      <c r="D17538" t="s">
        <v>4346</v>
      </c>
      <c r="E17538" t="s">
        <v>59</v>
      </c>
      <c r="F17538" t="b">
        <v>0</v>
      </c>
      <c r="G17538" t="s">
        <v>73</v>
      </c>
      <c r="H17538" s="1">
        <v>46217.001793981479</v>
      </c>
      <c r="I17538" t="b">
        <v>0</v>
      </c>
      <c r="J17538" t="b">
        <v>0</v>
      </c>
      <c r="K17538" t="s">
        <v>41</v>
      </c>
      <c r="L17538" t="s">
        <v>60</v>
      </c>
      <c r="M17538">
        <v>60000</v>
      </c>
      <c r="N17538"/>
      <c r="O17538" t="s">
        <v>28117</v>
      </c>
      <c r="P17538" t="s">
        <v>30327</v>
      </c>
    </row>
    <row r="17539" spans="1:16" x14ac:dyDescent="0.25">
      <c r="A17539" t="s">
        <v>0</v>
      </c>
      <c r="B17539" t="s">
        <v>30328</v>
      </c>
      <c r="C17539" t="s">
        <v>271</v>
      </c>
      <c r="D17539" t="s">
        <v>4526</v>
      </c>
      <c r="E17539" t="s">
        <v>59</v>
      </c>
      <c r="F17539" t="b">
        <v>0</v>
      </c>
      <c r="G17539" t="s">
        <v>77</v>
      </c>
      <c r="H17539" s="1">
        <v>46217.001863425918</v>
      </c>
      <c r="I17539" t="b">
        <v>0</v>
      </c>
      <c r="J17539" t="b">
        <v>1</v>
      </c>
      <c r="K17539" t="s">
        <v>41</v>
      </c>
      <c r="L17539" t="s">
        <v>60</v>
      </c>
      <c r="M17539">
        <v>69000</v>
      </c>
      <c r="N17539"/>
      <c r="O17539" t="s">
        <v>27578</v>
      </c>
      <c r="P17539" t="s">
        <v>1009</v>
      </c>
    </row>
    <row r="17540" spans="1:16" x14ac:dyDescent="0.25">
      <c r="A17540" t="s">
        <v>3</v>
      </c>
      <c r="B17540" t="s">
        <v>30329</v>
      </c>
      <c r="C17540" t="s">
        <v>76</v>
      </c>
      <c r="D17540" t="s">
        <v>4526</v>
      </c>
      <c r="E17540" t="s">
        <v>132</v>
      </c>
      <c r="F17540" t="b">
        <v>1</v>
      </c>
      <c r="G17540" t="s">
        <v>13</v>
      </c>
      <c r="H17540" s="1">
        <v>46217.002106481479</v>
      </c>
      <c r="I17540" t="b">
        <v>0</v>
      </c>
      <c r="J17540" t="b">
        <v>0</v>
      </c>
      <c r="K17540" t="s">
        <v>13</v>
      </c>
      <c r="L17540" t="s">
        <v>74</v>
      </c>
      <c r="M17540"/>
      <c r="N17540">
        <v>317.5</v>
      </c>
      <c r="O17540" t="s">
        <v>5046</v>
      </c>
    </row>
    <row r="17541" spans="1:16" x14ac:dyDescent="0.25">
      <c r="A17541" t="s">
        <v>6</v>
      </c>
      <c r="B17541" t="s">
        <v>4247</v>
      </c>
      <c r="C17541" t="s">
        <v>142</v>
      </c>
      <c r="D17541" t="s">
        <v>4346</v>
      </c>
      <c r="E17541" t="s">
        <v>59</v>
      </c>
      <c r="F17541" t="b">
        <v>0</v>
      </c>
      <c r="G17541" t="s">
        <v>65</v>
      </c>
      <c r="H17541" s="1">
        <v>46217.003831018519</v>
      </c>
      <c r="I17541" t="b">
        <v>0</v>
      </c>
      <c r="J17541" t="b">
        <v>0</v>
      </c>
      <c r="K17541" t="s">
        <v>41</v>
      </c>
      <c r="L17541" t="s">
        <v>74</v>
      </c>
      <c r="M17541"/>
      <c r="N17541">
        <v>19.5</v>
      </c>
      <c r="O17541" t="s">
        <v>30330</v>
      </c>
      <c r="P17541" t="s">
        <v>30331</v>
      </c>
    </row>
    <row r="17542" spans="1:16" x14ac:dyDescent="0.25">
      <c r="A17542" t="s">
        <v>6</v>
      </c>
      <c r="B17542" t="s">
        <v>30332</v>
      </c>
      <c r="C17542" t="s">
        <v>5815</v>
      </c>
      <c r="D17542" t="s">
        <v>4595</v>
      </c>
      <c r="E17542" t="s">
        <v>59</v>
      </c>
      <c r="F17542" t="b">
        <v>0</v>
      </c>
      <c r="G17542" t="s">
        <v>20</v>
      </c>
      <c r="H17542" s="1">
        <v>46217.004641203697</v>
      </c>
      <c r="I17542" t="b">
        <v>0</v>
      </c>
      <c r="J17542" t="b">
        <v>0</v>
      </c>
      <c r="K17542" t="s">
        <v>20</v>
      </c>
      <c r="L17542" t="s">
        <v>60</v>
      </c>
      <c r="M17542">
        <v>100000</v>
      </c>
      <c r="N17542"/>
      <c r="O17542" t="s">
        <v>30333</v>
      </c>
    </row>
    <row r="17543" spans="1:16" x14ac:dyDescent="0.25">
      <c r="A17543" t="s">
        <v>3</v>
      </c>
      <c r="B17543" t="s">
        <v>30334</v>
      </c>
      <c r="C17543" t="s">
        <v>237</v>
      </c>
      <c r="D17543" t="s">
        <v>2360</v>
      </c>
      <c r="E17543" t="s">
        <v>59</v>
      </c>
      <c r="F17543" t="b">
        <v>0</v>
      </c>
      <c r="G17543" t="s">
        <v>89</v>
      </c>
      <c r="H17543" s="1">
        <v>46217.04347222222</v>
      </c>
      <c r="I17543" t="b">
        <v>0</v>
      </c>
      <c r="J17543" t="b">
        <v>1</v>
      </c>
      <c r="K17543" t="s">
        <v>41</v>
      </c>
      <c r="L17543" t="s">
        <v>60</v>
      </c>
      <c r="M17543">
        <v>165500</v>
      </c>
      <c r="N17543"/>
      <c r="O17543" t="s">
        <v>17001</v>
      </c>
      <c r="P17543" t="s">
        <v>2284</v>
      </c>
    </row>
    <row r="17544" spans="1:16" x14ac:dyDescent="0.25">
      <c r="A17544" t="s">
        <v>0</v>
      </c>
      <c r="B17544" t="s">
        <v>30335</v>
      </c>
      <c r="C17544" t="s">
        <v>30336</v>
      </c>
      <c r="D17544" t="s">
        <v>4526</v>
      </c>
      <c r="E17544" t="s">
        <v>59</v>
      </c>
      <c r="F17544" t="b">
        <v>0</v>
      </c>
      <c r="G17544" t="s">
        <v>77</v>
      </c>
      <c r="H17544" s="1">
        <v>46217.043530092589</v>
      </c>
      <c r="I17544" t="b">
        <v>0</v>
      </c>
      <c r="J17544" t="b">
        <v>1</v>
      </c>
      <c r="K17544" t="s">
        <v>41</v>
      </c>
      <c r="L17544" t="s">
        <v>60</v>
      </c>
      <c r="M17544">
        <v>120614.5</v>
      </c>
      <c r="N17544"/>
      <c r="O17544" t="s">
        <v>30337</v>
      </c>
      <c r="P17544" t="s">
        <v>30338</v>
      </c>
    </row>
    <row r="17545" spans="1:16" x14ac:dyDescent="0.25">
      <c r="A17545" t="s">
        <v>1</v>
      </c>
      <c r="B17545" t="s">
        <v>898</v>
      </c>
      <c r="C17545" t="s">
        <v>4220</v>
      </c>
      <c r="D17545" t="s">
        <v>4756</v>
      </c>
      <c r="E17545" t="s">
        <v>59</v>
      </c>
      <c r="F17545" t="b">
        <v>0</v>
      </c>
      <c r="G17545" t="s">
        <v>89</v>
      </c>
      <c r="H17545" s="1">
        <v>46217.045451388891</v>
      </c>
      <c r="I17545" t="b">
        <v>0</v>
      </c>
      <c r="J17545" t="b">
        <v>0</v>
      </c>
      <c r="K17545" t="s">
        <v>41</v>
      </c>
      <c r="L17545" t="s">
        <v>60</v>
      </c>
      <c r="M17545">
        <v>105000</v>
      </c>
      <c r="N17545"/>
      <c r="O17545" t="s">
        <v>14305</v>
      </c>
      <c r="P17545" t="s">
        <v>25222</v>
      </c>
    </row>
    <row r="17546" spans="1:16" x14ac:dyDescent="0.25">
      <c r="A17546" t="s">
        <v>2</v>
      </c>
      <c r="B17546" t="s">
        <v>24092</v>
      </c>
      <c r="C17546" t="s">
        <v>3263</v>
      </c>
      <c r="D17546" t="s">
        <v>4630</v>
      </c>
      <c r="E17546" t="s">
        <v>59</v>
      </c>
      <c r="F17546" t="b">
        <v>0</v>
      </c>
      <c r="G17546" t="s">
        <v>65</v>
      </c>
      <c r="H17546" s="1">
        <v>46217.045497685183</v>
      </c>
      <c r="I17546" t="b">
        <v>0</v>
      </c>
      <c r="J17546" t="b">
        <v>1</v>
      </c>
      <c r="K17546" t="s">
        <v>41</v>
      </c>
      <c r="L17546" t="s">
        <v>60</v>
      </c>
      <c r="M17546">
        <v>122500</v>
      </c>
      <c r="N17546"/>
      <c r="O17546" t="s">
        <v>30339</v>
      </c>
      <c r="P17546" t="s">
        <v>24094</v>
      </c>
    </row>
    <row r="17547" spans="1:16" x14ac:dyDescent="0.25">
      <c r="A17547" t="s">
        <v>5</v>
      </c>
      <c r="B17547" t="s">
        <v>5</v>
      </c>
      <c r="C17547" t="s">
        <v>27109</v>
      </c>
      <c r="D17547" t="s">
        <v>4756</v>
      </c>
      <c r="E17547" t="s">
        <v>59</v>
      </c>
      <c r="F17547" t="b">
        <v>0</v>
      </c>
      <c r="G17547" t="s">
        <v>68</v>
      </c>
      <c r="H17547" s="1">
        <v>46217.047349537039</v>
      </c>
      <c r="I17547" t="b">
        <v>1</v>
      </c>
      <c r="J17547" t="b">
        <v>1</v>
      </c>
      <c r="K17547" t="s">
        <v>41</v>
      </c>
      <c r="L17547" t="s">
        <v>60</v>
      </c>
      <c r="M17547">
        <v>84300</v>
      </c>
      <c r="N17547"/>
      <c r="O17547" t="s">
        <v>2979</v>
      </c>
      <c r="P17547" t="s">
        <v>30340</v>
      </c>
    </row>
    <row r="17548" spans="1:16" x14ac:dyDescent="0.25">
      <c r="A17548" t="s">
        <v>1</v>
      </c>
      <c r="B17548" t="s">
        <v>1083</v>
      </c>
      <c r="C17548" t="s">
        <v>41</v>
      </c>
      <c r="D17548" t="s">
        <v>4526</v>
      </c>
      <c r="E17548" t="s">
        <v>59</v>
      </c>
      <c r="F17548" t="b">
        <v>0</v>
      </c>
      <c r="G17548" t="s">
        <v>89</v>
      </c>
      <c r="H17548" s="1">
        <v>46217.047361111108</v>
      </c>
      <c r="I17548" t="b">
        <v>1</v>
      </c>
      <c r="J17548" t="b">
        <v>0</v>
      </c>
      <c r="K17548" t="s">
        <v>41</v>
      </c>
      <c r="L17548" t="s">
        <v>74</v>
      </c>
      <c r="M17548"/>
      <c r="N17548">
        <v>37.5</v>
      </c>
      <c r="O17548" t="s">
        <v>222</v>
      </c>
      <c r="P17548" t="s">
        <v>14841</v>
      </c>
    </row>
    <row r="17549" spans="1:16" x14ac:dyDescent="0.25">
      <c r="A17549" t="s">
        <v>1</v>
      </c>
      <c r="B17549" t="s">
        <v>30341</v>
      </c>
      <c r="C17549" t="s">
        <v>24488</v>
      </c>
      <c r="D17549" t="s">
        <v>4756</v>
      </c>
      <c r="E17549" t="s">
        <v>59</v>
      </c>
      <c r="F17549" t="b">
        <v>0</v>
      </c>
      <c r="G17549" t="s">
        <v>13</v>
      </c>
      <c r="H17549" s="1">
        <v>46217.131145833337</v>
      </c>
      <c r="I17549" t="b">
        <v>0</v>
      </c>
      <c r="J17549" t="b">
        <v>0</v>
      </c>
      <c r="K17549" t="s">
        <v>13</v>
      </c>
      <c r="L17549" t="s">
        <v>60</v>
      </c>
      <c r="M17549">
        <v>118025</v>
      </c>
      <c r="N17549"/>
      <c r="O17549" t="s">
        <v>30342</v>
      </c>
      <c r="P17549" t="s">
        <v>24489</v>
      </c>
    </row>
    <row r="17550" spans="1:16" x14ac:dyDescent="0.25">
      <c r="A17550" t="s">
        <v>5</v>
      </c>
      <c r="B17550" t="s">
        <v>30343</v>
      </c>
      <c r="C17550" t="s">
        <v>148</v>
      </c>
      <c r="D17550" t="s">
        <v>367</v>
      </c>
      <c r="E17550" t="s">
        <v>59</v>
      </c>
      <c r="F17550" t="b">
        <v>0</v>
      </c>
      <c r="G17550" t="s">
        <v>89</v>
      </c>
      <c r="H17550" s="1">
        <v>46217.210752314822</v>
      </c>
      <c r="I17550" t="b">
        <v>0</v>
      </c>
      <c r="J17550" t="b">
        <v>1</v>
      </c>
      <c r="K17550" t="s">
        <v>41</v>
      </c>
      <c r="L17550" t="s">
        <v>60</v>
      </c>
      <c r="M17550">
        <v>112500</v>
      </c>
      <c r="N17550"/>
      <c r="O17550" t="s">
        <v>30344</v>
      </c>
      <c r="P17550" t="s">
        <v>30345</v>
      </c>
    </row>
    <row r="17551" spans="1:16" x14ac:dyDescent="0.25">
      <c r="A17551" t="s">
        <v>6</v>
      </c>
      <c r="B17551" t="s">
        <v>30346</v>
      </c>
      <c r="C17551" t="s">
        <v>76</v>
      </c>
      <c r="D17551" t="s">
        <v>4346</v>
      </c>
      <c r="E17551" t="s">
        <v>88</v>
      </c>
      <c r="F17551" t="b">
        <v>1</v>
      </c>
      <c r="G17551" t="s">
        <v>13</v>
      </c>
      <c r="H17551" s="1">
        <v>46217.212731481479</v>
      </c>
      <c r="I17551" t="b">
        <v>0</v>
      </c>
      <c r="J17551" t="b">
        <v>0</v>
      </c>
      <c r="K17551" t="s">
        <v>13</v>
      </c>
      <c r="L17551" t="s">
        <v>74</v>
      </c>
      <c r="M17551"/>
      <c r="N17551">
        <v>70</v>
      </c>
      <c r="O17551" t="s">
        <v>30347</v>
      </c>
      <c r="P17551" t="s">
        <v>30348</v>
      </c>
    </row>
    <row r="17552" spans="1:16" x14ac:dyDescent="0.25">
      <c r="A17552" t="s">
        <v>2</v>
      </c>
      <c r="B17552" t="s">
        <v>30349</v>
      </c>
      <c r="C17552" t="s">
        <v>190</v>
      </c>
      <c r="D17552" t="s">
        <v>4526</v>
      </c>
      <c r="E17552" t="s">
        <v>88</v>
      </c>
      <c r="F17552" t="b">
        <v>0</v>
      </c>
      <c r="G17552" t="s">
        <v>73</v>
      </c>
      <c r="H17552" s="1">
        <v>46217.25409722222</v>
      </c>
      <c r="I17552" t="b">
        <v>0</v>
      </c>
      <c r="J17552" t="b">
        <v>1</v>
      </c>
      <c r="K17552" t="s">
        <v>41</v>
      </c>
      <c r="L17552" t="s">
        <v>74</v>
      </c>
      <c r="M17552"/>
      <c r="N17552">
        <v>44.5</v>
      </c>
      <c r="O17552" t="s">
        <v>738</v>
      </c>
      <c r="P17552" t="s">
        <v>30350</v>
      </c>
    </row>
    <row r="17553" spans="1:16" x14ac:dyDescent="0.25">
      <c r="A17553" t="s">
        <v>2</v>
      </c>
      <c r="B17553" t="s">
        <v>30349</v>
      </c>
      <c r="C17553" t="s">
        <v>2293</v>
      </c>
      <c r="D17553" t="s">
        <v>4526</v>
      </c>
      <c r="E17553" t="s">
        <v>88</v>
      </c>
      <c r="F17553" t="b">
        <v>0</v>
      </c>
      <c r="G17553" t="s">
        <v>65</v>
      </c>
      <c r="H17553" s="1">
        <v>46217.254201388889</v>
      </c>
      <c r="I17553" t="b">
        <v>0</v>
      </c>
      <c r="J17553" t="b">
        <v>1</v>
      </c>
      <c r="K17553" t="s">
        <v>41</v>
      </c>
      <c r="L17553" t="s">
        <v>74</v>
      </c>
      <c r="M17553"/>
      <c r="N17553">
        <v>44.5</v>
      </c>
      <c r="O17553" t="s">
        <v>738</v>
      </c>
      <c r="P17553" t="s">
        <v>30350</v>
      </c>
    </row>
    <row r="17554" spans="1:16" x14ac:dyDescent="0.25">
      <c r="A17554" t="s">
        <v>1</v>
      </c>
      <c r="B17554" t="s">
        <v>30351</v>
      </c>
      <c r="C17554" t="s">
        <v>13767</v>
      </c>
      <c r="D17554" t="s">
        <v>4868</v>
      </c>
      <c r="E17554" t="s">
        <v>621</v>
      </c>
      <c r="F17554" t="b">
        <v>0</v>
      </c>
      <c r="G17554" t="s">
        <v>19</v>
      </c>
      <c r="H17554" s="1">
        <v>46217.256979166668</v>
      </c>
      <c r="I17554" t="b">
        <v>0</v>
      </c>
      <c r="J17554" t="b">
        <v>0</v>
      </c>
      <c r="K17554" t="s">
        <v>19</v>
      </c>
      <c r="L17554" t="s">
        <v>60</v>
      </c>
      <c r="M17554">
        <v>330000</v>
      </c>
      <c r="N17554"/>
      <c r="O17554" t="s">
        <v>30197</v>
      </c>
      <c r="P17554" t="s">
        <v>30352</v>
      </c>
    </row>
    <row r="17555" spans="1:16" x14ac:dyDescent="0.25">
      <c r="A17555" t="s">
        <v>5</v>
      </c>
      <c r="B17555" t="s">
        <v>2396</v>
      </c>
      <c r="C17555" t="s">
        <v>3125</v>
      </c>
      <c r="D17555" t="s">
        <v>4630</v>
      </c>
      <c r="E17555" t="s">
        <v>59</v>
      </c>
      <c r="F17555" t="b">
        <v>0</v>
      </c>
      <c r="G17555" t="s">
        <v>77</v>
      </c>
      <c r="H17555" s="1">
        <v>46217.297581018523</v>
      </c>
      <c r="I17555" t="b">
        <v>0</v>
      </c>
      <c r="J17555" t="b">
        <v>0</v>
      </c>
      <c r="K17555" t="s">
        <v>41</v>
      </c>
      <c r="L17555" t="s">
        <v>60</v>
      </c>
      <c r="M17555">
        <v>176000</v>
      </c>
      <c r="N17555"/>
      <c r="O17555" t="s">
        <v>30353</v>
      </c>
      <c r="P17555" t="s">
        <v>30354</v>
      </c>
    </row>
    <row r="17556" spans="1:16" x14ac:dyDescent="0.25">
      <c r="A17556" t="s">
        <v>1</v>
      </c>
      <c r="B17556" t="s">
        <v>1003</v>
      </c>
      <c r="C17556" t="s">
        <v>21665</v>
      </c>
      <c r="D17556" t="s">
        <v>2360</v>
      </c>
      <c r="E17556" t="s">
        <v>59</v>
      </c>
      <c r="F17556" t="b">
        <v>0</v>
      </c>
      <c r="G17556" t="s">
        <v>73</v>
      </c>
      <c r="H17556" s="1">
        <v>46217.297696759262</v>
      </c>
      <c r="I17556" t="b">
        <v>0</v>
      </c>
      <c r="J17556" t="b">
        <v>1</v>
      </c>
      <c r="K17556" t="s">
        <v>41</v>
      </c>
      <c r="L17556" t="s">
        <v>60</v>
      </c>
      <c r="M17556">
        <v>135000</v>
      </c>
      <c r="N17556"/>
      <c r="O17556" t="s">
        <v>424</v>
      </c>
      <c r="P17556" t="s">
        <v>30355</v>
      </c>
    </row>
    <row r="17557" spans="1:16" x14ac:dyDescent="0.25">
      <c r="A17557" t="s">
        <v>1</v>
      </c>
      <c r="B17557" t="s">
        <v>1087</v>
      </c>
      <c r="C17557" t="s">
        <v>4714</v>
      </c>
      <c r="D17557" t="s">
        <v>2360</v>
      </c>
      <c r="E17557" t="s">
        <v>59</v>
      </c>
      <c r="F17557" t="b">
        <v>0</v>
      </c>
      <c r="G17557" t="s">
        <v>73</v>
      </c>
      <c r="H17557" s="1">
        <v>46217.297696759262</v>
      </c>
      <c r="I17557" t="b">
        <v>0</v>
      </c>
      <c r="J17557" t="b">
        <v>1</v>
      </c>
      <c r="K17557" t="s">
        <v>41</v>
      </c>
      <c r="L17557" t="s">
        <v>60</v>
      </c>
      <c r="M17557">
        <v>135000</v>
      </c>
      <c r="N17557"/>
      <c r="O17557" t="s">
        <v>424</v>
      </c>
      <c r="P17557" t="s">
        <v>30356</v>
      </c>
    </row>
    <row r="17558" spans="1:16" x14ac:dyDescent="0.25">
      <c r="A17558" t="s">
        <v>2</v>
      </c>
      <c r="B17558" t="s">
        <v>30357</v>
      </c>
      <c r="C17558" t="s">
        <v>76</v>
      </c>
      <c r="D17558" t="s">
        <v>4868</v>
      </c>
      <c r="E17558" t="s">
        <v>59</v>
      </c>
      <c r="F17558" t="b">
        <v>1</v>
      </c>
      <c r="G17558" t="s">
        <v>19</v>
      </c>
      <c r="H17558" s="1">
        <v>46217.298657407409</v>
      </c>
      <c r="I17558" t="b">
        <v>0</v>
      </c>
      <c r="J17558" t="b">
        <v>0</v>
      </c>
      <c r="K17558" t="s">
        <v>19</v>
      </c>
      <c r="L17558" t="s">
        <v>60</v>
      </c>
      <c r="M17558">
        <v>1100000</v>
      </c>
      <c r="N17558"/>
      <c r="O17558" t="s">
        <v>30358</v>
      </c>
      <c r="P17558" t="s">
        <v>188</v>
      </c>
    </row>
    <row r="17559" spans="1:16" x14ac:dyDescent="0.25">
      <c r="A17559" t="s">
        <v>0</v>
      </c>
      <c r="B17559" t="s">
        <v>30359</v>
      </c>
      <c r="C17559" t="s">
        <v>112</v>
      </c>
      <c r="D17559" t="s">
        <v>4630</v>
      </c>
      <c r="E17559" t="s">
        <v>59</v>
      </c>
      <c r="F17559" t="b">
        <v>0</v>
      </c>
      <c r="G17559" t="s">
        <v>65</v>
      </c>
      <c r="H17559" s="1">
        <v>46217.335752314822</v>
      </c>
      <c r="I17559" t="b">
        <v>1</v>
      </c>
      <c r="J17559" t="b">
        <v>1</v>
      </c>
      <c r="K17559" t="s">
        <v>41</v>
      </c>
      <c r="L17559" t="s">
        <v>60</v>
      </c>
      <c r="M17559">
        <v>68500</v>
      </c>
      <c r="N17559"/>
      <c r="O17559" t="s">
        <v>1098</v>
      </c>
    </row>
    <row r="17560" spans="1:16" x14ac:dyDescent="0.25">
      <c r="A17560" t="s">
        <v>0</v>
      </c>
      <c r="B17560" t="s">
        <v>30360</v>
      </c>
      <c r="C17560" t="s">
        <v>76</v>
      </c>
      <c r="D17560" t="s">
        <v>4630</v>
      </c>
      <c r="E17560" t="s">
        <v>59</v>
      </c>
      <c r="F17560" t="b">
        <v>1</v>
      </c>
      <c r="G17560" t="s">
        <v>41</v>
      </c>
      <c r="H17560" s="1">
        <v>46217.337291666663</v>
      </c>
      <c r="I17560" t="b">
        <v>0</v>
      </c>
      <c r="J17560" t="b">
        <v>0</v>
      </c>
      <c r="K17560" t="s">
        <v>41</v>
      </c>
      <c r="L17560" t="s">
        <v>60</v>
      </c>
      <c r="M17560">
        <v>150000</v>
      </c>
      <c r="N17560"/>
      <c r="O17560" t="s">
        <v>30361</v>
      </c>
      <c r="P17560" t="s">
        <v>1777</v>
      </c>
    </row>
    <row r="17561" spans="1:16" x14ac:dyDescent="0.25">
      <c r="A17561" t="s">
        <v>2</v>
      </c>
      <c r="B17561" t="s">
        <v>30362</v>
      </c>
      <c r="C17561" t="s">
        <v>5215</v>
      </c>
      <c r="D17561" t="s">
        <v>4346</v>
      </c>
      <c r="E17561" t="s">
        <v>72</v>
      </c>
      <c r="F17561" t="b">
        <v>0</v>
      </c>
      <c r="G17561" t="s">
        <v>19</v>
      </c>
      <c r="H17561" s="1">
        <v>46217.379803240743</v>
      </c>
      <c r="I17561" t="b">
        <v>0</v>
      </c>
      <c r="J17561" t="b">
        <v>0</v>
      </c>
      <c r="K17561" t="s">
        <v>19</v>
      </c>
      <c r="L17561" t="s">
        <v>60</v>
      </c>
      <c r="M17561">
        <v>1287978.95</v>
      </c>
      <c r="N17561"/>
      <c r="O17561" t="s">
        <v>16046</v>
      </c>
      <c r="P17561" t="s">
        <v>208</v>
      </c>
    </row>
    <row r="17562" spans="1:16" x14ac:dyDescent="0.25">
      <c r="A17562" t="s">
        <v>2</v>
      </c>
      <c r="B17562" t="s">
        <v>30362</v>
      </c>
      <c r="C17562" t="s">
        <v>930</v>
      </c>
      <c r="D17562" t="s">
        <v>24507</v>
      </c>
      <c r="E17562" t="s">
        <v>72</v>
      </c>
      <c r="F17562" t="b">
        <v>0</v>
      </c>
      <c r="G17562" t="s">
        <v>19</v>
      </c>
      <c r="H17562" s="1">
        <v>46217.379803240743</v>
      </c>
      <c r="I17562" t="b">
        <v>0</v>
      </c>
      <c r="J17562" t="b">
        <v>0</v>
      </c>
      <c r="K17562" t="s">
        <v>19</v>
      </c>
      <c r="L17562" t="s">
        <v>60</v>
      </c>
      <c r="M17562">
        <v>1287978.9450000001</v>
      </c>
      <c r="N17562"/>
      <c r="O17562" t="s">
        <v>16046</v>
      </c>
      <c r="P17562" t="s">
        <v>208</v>
      </c>
    </row>
    <row r="17563" spans="1:16" x14ac:dyDescent="0.25">
      <c r="A17563" t="s">
        <v>5</v>
      </c>
      <c r="B17563" t="s">
        <v>30363</v>
      </c>
      <c r="C17563" t="s">
        <v>4069</v>
      </c>
      <c r="D17563" t="s">
        <v>4526</v>
      </c>
      <c r="E17563" t="s">
        <v>59</v>
      </c>
      <c r="F17563" t="b">
        <v>0</v>
      </c>
      <c r="G17563" t="s">
        <v>19</v>
      </c>
      <c r="H17563" s="1">
        <v>46217.381990740738</v>
      </c>
      <c r="I17563" t="b">
        <v>1</v>
      </c>
      <c r="J17563" t="b">
        <v>0</v>
      </c>
      <c r="K17563" t="s">
        <v>19</v>
      </c>
      <c r="L17563" t="s">
        <v>60</v>
      </c>
      <c r="M17563">
        <v>1900000</v>
      </c>
      <c r="N17563"/>
      <c r="O17563" t="s">
        <v>29615</v>
      </c>
      <c r="P17563" t="s">
        <v>30364</v>
      </c>
    </row>
    <row r="17564" spans="1:16" x14ac:dyDescent="0.25">
      <c r="A17564" t="s">
        <v>4</v>
      </c>
      <c r="B17564" t="s">
        <v>30365</v>
      </c>
      <c r="C17564" t="s">
        <v>6956</v>
      </c>
      <c r="D17564" t="s">
        <v>4526</v>
      </c>
      <c r="E17564" t="s">
        <v>59</v>
      </c>
      <c r="F17564" t="b">
        <v>0</v>
      </c>
      <c r="G17564" t="s">
        <v>40</v>
      </c>
      <c r="H17564" s="1">
        <v>46217.383344907408</v>
      </c>
      <c r="I17564" t="b">
        <v>1</v>
      </c>
      <c r="J17564" t="b">
        <v>0</v>
      </c>
      <c r="K17564" t="s">
        <v>40</v>
      </c>
      <c r="L17564" t="s">
        <v>60</v>
      </c>
      <c r="M17564">
        <v>52500</v>
      </c>
      <c r="N17564"/>
      <c r="O17564" t="s">
        <v>19006</v>
      </c>
      <c r="P17564" t="s">
        <v>208</v>
      </c>
    </row>
    <row r="17565" spans="1:16" x14ac:dyDescent="0.25">
      <c r="A17565" t="s">
        <v>7</v>
      </c>
      <c r="B17565" t="s">
        <v>7</v>
      </c>
      <c r="C17565" t="s">
        <v>504</v>
      </c>
      <c r="D17565" t="s">
        <v>2360</v>
      </c>
      <c r="E17565" t="s">
        <v>59</v>
      </c>
      <c r="F17565" t="b">
        <v>0</v>
      </c>
      <c r="G17565" t="s">
        <v>65</v>
      </c>
      <c r="H17565" s="1">
        <v>46217.419166666667</v>
      </c>
      <c r="I17565" t="b">
        <v>0</v>
      </c>
      <c r="J17565" t="b">
        <v>1</v>
      </c>
      <c r="K17565" t="s">
        <v>41</v>
      </c>
      <c r="L17565" t="s">
        <v>60</v>
      </c>
      <c r="M17565">
        <v>105000</v>
      </c>
      <c r="N17565"/>
      <c r="O17565" t="s">
        <v>24682</v>
      </c>
      <c r="P17565" t="s">
        <v>30254</v>
      </c>
    </row>
    <row r="17566" spans="1:16" x14ac:dyDescent="0.25">
      <c r="A17566" t="s">
        <v>0</v>
      </c>
      <c r="B17566" t="s">
        <v>11453</v>
      </c>
      <c r="C17566" t="s">
        <v>30366</v>
      </c>
      <c r="D17566" t="s">
        <v>24119</v>
      </c>
      <c r="E17566" t="s">
        <v>59</v>
      </c>
      <c r="F17566" t="b">
        <v>0</v>
      </c>
      <c r="G17566" t="s">
        <v>40</v>
      </c>
      <c r="H17566" s="1">
        <v>46217.420613425929</v>
      </c>
      <c r="I17566" t="b">
        <v>1</v>
      </c>
      <c r="J17566" t="b">
        <v>0</v>
      </c>
      <c r="K17566" t="s">
        <v>40</v>
      </c>
      <c r="L17566" t="s">
        <v>74</v>
      </c>
      <c r="M17566"/>
      <c r="N17566">
        <v>8</v>
      </c>
      <c r="O17566" t="s">
        <v>24120</v>
      </c>
      <c r="P17566" t="s">
        <v>579</v>
      </c>
    </row>
    <row r="17567" spans="1:16" x14ac:dyDescent="0.25">
      <c r="A17567" t="s">
        <v>2</v>
      </c>
      <c r="B17567" t="s">
        <v>779</v>
      </c>
      <c r="C17567" t="s">
        <v>190</v>
      </c>
      <c r="D17567" t="s">
        <v>4550</v>
      </c>
      <c r="E17567" t="s">
        <v>621</v>
      </c>
      <c r="F17567" t="b">
        <v>0</v>
      </c>
      <c r="G17567" t="s">
        <v>73</v>
      </c>
      <c r="H17567" s="1">
        <v>46217.420763888891</v>
      </c>
      <c r="I17567" t="b">
        <v>0</v>
      </c>
      <c r="J17567" t="b">
        <v>1</v>
      </c>
      <c r="K17567" t="s">
        <v>41</v>
      </c>
      <c r="L17567" t="s">
        <v>74</v>
      </c>
      <c r="M17567"/>
      <c r="N17567">
        <v>23</v>
      </c>
      <c r="O17567" t="s">
        <v>872</v>
      </c>
      <c r="P17567" t="s">
        <v>30367</v>
      </c>
    </row>
    <row r="17568" spans="1:16" x14ac:dyDescent="0.25">
      <c r="A17568" t="s">
        <v>2</v>
      </c>
      <c r="B17568" t="s">
        <v>30368</v>
      </c>
      <c r="C17568" t="s">
        <v>30369</v>
      </c>
      <c r="D17568" t="s">
        <v>4346</v>
      </c>
      <c r="E17568" t="s">
        <v>59</v>
      </c>
      <c r="F17568" t="b">
        <v>0</v>
      </c>
      <c r="G17568" t="s">
        <v>20</v>
      </c>
      <c r="H17568" s="1">
        <v>46217.421516203707</v>
      </c>
      <c r="I17568" t="b">
        <v>0</v>
      </c>
      <c r="J17568" t="b">
        <v>0</v>
      </c>
      <c r="K17568" t="s">
        <v>20</v>
      </c>
      <c r="L17568" t="s">
        <v>60</v>
      </c>
      <c r="M17568">
        <v>68610</v>
      </c>
      <c r="N17568"/>
      <c r="O17568" t="s">
        <v>2322</v>
      </c>
      <c r="P17568" t="s">
        <v>1738</v>
      </c>
    </row>
    <row r="17569" spans="1:16" x14ac:dyDescent="0.25">
      <c r="A17569" t="s">
        <v>1</v>
      </c>
      <c r="B17569" t="s">
        <v>358</v>
      </c>
      <c r="C17569" t="s">
        <v>142</v>
      </c>
      <c r="D17569" t="s">
        <v>2360</v>
      </c>
      <c r="E17569" t="s">
        <v>59</v>
      </c>
      <c r="F17569" t="b">
        <v>0</v>
      </c>
      <c r="G17569" t="s">
        <v>77</v>
      </c>
      <c r="H17569" s="1">
        <v>46217.422615740739</v>
      </c>
      <c r="I17569" t="b">
        <v>0</v>
      </c>
      <c r="J17569" t="b">
        <v>1</v>
      </c>
      <c r="K17569" t="s">
        <v>41</v>
      </c>
      <c r="L17569" t="s">
        <v>60</v>
      </c>
      <c r="M17569">
        <v>95000</v>
      </c>
      <c r="N17569"/>
      <c r="O17569" t="s">
        <v>19569</v>
      </c>
      <c r="P17569" t="s">
        <v>19570</v>
      </c>
    </row>
    <row r="17570" spans="1:16" x14ac:dyDescent="0.25">
      <c r="A17570" t="s">
        <v>1</v>
      </c>
      <c r="B17570" t="s">
        <v>30370</v>
      </c>
      <c r="C17570" t="s">
        <v>76</v>
      </c>
      <c r="D17570" t="s">
        <v>4526</v>
      </c>
      <c r="E17570" t="s">
        <v>88</v>
      </c>
      <c r="F17570" t="b">
        <v>1</v>
      </c>
      <c r="G17570" t="s">
        <v>77</v>
      </c>
      <c r="H17570" s="1">
        <v>46217.422858796293</v>
      </c>
      <c r="I17570" t="b">
        <v>1</v>
      </c>
      <c r="J17570" t="b">
        <v>1</v>
      </c>
      <c r="K17570" t="s">
        <v>41</v>
      </c>
      <c r="L17570" t="s">
        <v>74</v>
      </c>
      <c r="M17570"/>
      <c r="N17570">
        <v>80</v>
      </c>
      <c r="O17570" t="s">
        <v>4487</v>
      </c>
      <c r="P17570" t="s">
        <v>30371</v>
      </c>
    </row>
    <row r="17571" spans="1:16" x14ac:dyDescent="0.25">
      <c r="A17571" t="s">
        <v>5</v>
      </c>
      <c r="B17571" t="s">
        <v>30372</v>
      </c>
      <c r="C17571" t="s">
        <v>185</v>
      </c>
      <c r="D17571" t="s">
        <v>24507</v>
      </c>
      <c r="E17571" t="s">
        <v>59</v>
      </c>
      <c r="F17571" t="b">
        <v>0</v>
      </c>
      <c r="G17571" t="s">
        <v>19</v>
      </c>
      <c r="H17571" s="1">
        <v>46217.423634259263</v>
      </c>
      <c r="I17571" t="b">
        <v>1</v>
      </c>
      <c r="J17571" t="b">
        <v>0</v>
      </c>
      <c r="K17571" t="s">
        <v>19</v>
      </c>
      <c r="L17571" t="s">
        <v>60</v>
      </c>
      <c r="M17571">
        <v>2524096.39</v>
      </c>
      <c r="N17571"/>
      <c r="O17571" t="s">
        <v>30373</v>
      </c>
      <c r="P17571" t="s">
        <v>21593</v>
      </c>
    </row>
    <row r="17572" spans="1:16" x14ac:dyDescent="0.25">
      <c r="A17572" t="s">
        <v>5</v>
      </c>
      <c r="B17572" t="s">
        <v>30372</v>
      </c>
      <c r="C17572" t="s">
        <v>13767</v>
      </c>
      <c r="D17572" t="s">
        <v>4346</v>
      </c>
      <c r="E17572" t="s">
        <v>59</v>
      </c>
      <c r="F17572" t="b">
        <v>0</v>
      </c>
      <c r="G17572" t="s">
        <v>19</v>
      </c>
      <c r="H17572" s="1">
        <v>46217.423634259263</v>
      </c>
      <c r="I17572" t="b">
        <v>1</v>
      </c>
      <c r="J17572" t="b">
        <v>0</v>
      </c>
      <c r="K17572" t="s">
        <v>19</v>
      </c>
      <c r="L17572" t="s">
        <v>60</v>
      </c>
      <c r="M17572">
        <v>2524096.35</v>
      </c>
      <c r="N17572"/>
      <c r="O17572" t="s">
        <v>30373</v>
      </c>
      <c r="P17572" t="s">
        <v>21593</v>
      </c>
    </row>
    <row r="17573" spans="1:16" x14ac:dyDescent="0.25">
      <c r="A17573" t="s">
        <v>0</v>
      </c>
      <c r="B17573" t="s">
        <v>30374</v>
      </c>
      <c r="C17573" t="s">
        <v>3103</v>
      </c>
      <c r="D17573" t="s">
        <v>4526</v>
      </c>
      <c r="E17573" t="s">
        <v>59</v>
      </c>
      <c r="F17573" t="b">
        <v>0</v>
      </c>
      <c r="G17573" t="s">
        <v>77</v>
      </c>
      <c r="H17573" s="1">
        <v>46217.460752314822</v>
      </c>
      <c r="I17573" t="b">
        <v>1</v>
      </c>
      <c r="J17573" t="b">
        <v>0</v>
      </c>
      <c r="K17573" t="s">
        <v>41</v>
      </c>
      <c r="L17573" t="s">
        <v>60</v>
      </c>
      <c r="M17573">
        <v>161500</v>
      </c>
      <c r="N17573"/>
      <c r="O17573" t="s">
        <v>29477</v>
      </c>
      <c r="P17573" t="s">
        <v>30375</v>
      </c>
    </row>
    <row r="17574" spans="1:16" x14ac:dyDescent="0.25">
      <c r="A17574" t="s">
        <v>0</v>
      </c>
      <c r="B17574" t="s">
        <v>30376</v>
      </c>
      <c r="C17574" t="s">
        <v>165</v>
      </c>
      <c r="D17574" t="s">
        <v>4346</v>
      </c>
      <c r="E17574" t="s">
        <v>59</v>
      </c>
      <c r="F17574" t="b">
        <v>0</v>
      </c>
      <c r="G17574" t="s">
        <v>73</v>
      </c>
      <c r="H17574" s="1">
        <v>46217.502418981479</v>
      </c>
      <c r="I17574" t="b">
        <v>1</v>
      </c>
      <c r="J17574" t="b">
        <v>1</v>
      </c>
      <c r="K17574" t="s">
        <v>41</v>
      </c>
      <c r="L17574" t="s">
        <v>60</v>
      </c>
      <c r="M17574">
        <v>62500</v>
      </c>
      <c r="N17574"/>
      <c r="O17574" t="s">
        <v>30377</v>
      </c>
      <c r="P17574" t="s">
        <v>219</v>
      </c>
    </row>
    <row r="17575" spans="1:16" x14ac:dyDescent="0.25">
      <c r="A17575" t="s">
        <v>0</v>
      </c>
      <c r="B17575" t="s">
        <v>30378</v>
      </c>
      <c r="C17575" t="s">
        <v>2920</v>
      </c>
      <c r="D17575" t="s">
        <v>4526</v>
      </c>
      <c r="E17575" t="s">
        <v>59</v>
      </c>
      <c r="F17575" t="b">
        <v>0</v>
      </c>
      <c r="G17575" t="s">
        <v>65</v>
      </c>
      <c r="H17575" s="1">
        <v>46217.502476851849</v>
      </c>
      <c r="I17575" t="b">
        <v>0</v>
      </c>
      <c r="J17575" t="b">
        <v>0</v>
      </c>
      <c r="K17575" t="s">
        <v>41</v>
      </c>
      <c r="L17575" t="s">
        <v>60</v>
      </c>
      <c r="M17575">
        <v>74376.5</v>
      </c>
      <c r="N17575"/>
      <c r="O17575" t="s">
        <v>30379</v>
      </c>
    </row>
    <row r="17576" spans="1:16" x14ac:dyDescent="0.25">
      <c r="A17576" t="s">
        <v>1</v>
      </c>
      <c r="B17576" t="s">
        <v>30380</v>
      </c>
      <c r="C17576" t="s">
        <v>12914</v>
      </c>
      <c r="D17576" t="s">
        <v>4526</v>
      </c>
      <c r="E17576" t="s">
        <v>59</v>
      </c>
      <c r="F17576" t="b">
        <v>0</v>
      </c>
      <c r="G17576" t="s">
        <v>40</v>
      </c>
      <c r="H17576" s="1">
        <v>46217.508344907408</v>
      </c>
      <c r="I17576" t="b">
        <v>1</v>
      </c>
      <c r="J17576" t="b">
        <v>0</v>
      </c>
      <c r="K17576" t="s">
        <v>40</v>
      </c>
      <c r="L17576" t="s">
        <v>60</v>
      </c>
      <c r="M17576">
        <v>70000</v>
      </c>
      <c r="N17576"/>
      <c r="O17576" t="s">
        <v>30381</v>
      </c>
      <c r="P17576" t="s">
        <v>30382</v>
      </c>
    </row>
    <row r="17577" spans="1:16" x14ac:dyDescent="0.25">
      <c r="A17577" t="s">
        <v>0</v>
      </c>
      <c r="B17577" t="s">
        <v>30383</v>
      </c>
      <c r="C17577" t="s">
        <v>637</v>
      </c>
      <c r="D17577" t="s">
        <v>4756</v>
      </c>
      <c r="E17577" t="s">
        <v>59</v>
      </c>
      <c r="F17577" t="b">
        <v>0</v>
      </c>
      <c r="G17577" t="s">
        <v>77</v>
      </c>
      <c r="H17577" s="1">
        <v>46217.544085648151</v>
      </c>
      <c r="I17577" t="b">
        <v>0</v>
      </c>
      <c r="J17577" t="b">
        <v>0</v>
      </c>
      <c r="K17577" t="s">
        <v>41</v>
      </c>
      <c r="L17577" t="s">
        <v>60</v>
      </c>
      <c r="M17577">
        <v>105000</v>
      </c>
      <c r="N17577"/>
      <c r="O17577" t="s">
        <v>30384</v>
      </c>
      <c r="P17577" t="s">
        <v>802</v>
      </c>
    </row>
    <row r="17578" spans="1:16" x14ac:dyDescent="0.25">
      <c r="A17578" t="s">
        <v>0</v>
      </c>
      <c r="B17578" t="s">
        <v>549</v>
      </c>
      <c r="C17578" t="s">
        <v>1375</v>
      </c>
      <c r="D17578" t="s">
        <v>4526</v>
      </c>
      <c r="E17578" t="s">
        <v>59</v>
      </c>
      <c r="F17578" t="b">
        <v>0</v>
      </c>
      <c r="G17578" t="s">
        <v>68</v>
      </c>
      <c r="H17578" s="1">
        <v>46217.544085648151</v>
      </c>
      <c r="I17578" t="b">
        <v>0</v>
      </c>
      <c r="J17578" t="b">
        <v>1</v>
      </c>
      <c r="K17578" t="s">
        <v>41</v>
      </c>
      <c r="L17578" t="s">
        <v>74</v>
      </c>
      <c r="M17578"/>
      <c r="N17578">
        <v>60</v>
      </c>
      <c r="O17578" t="s">
        <v>105</v>
      </c>
      <c r="P17578" t="s">
        <v>3990</v>
      </c>
    </row>
    <row r="17579" spans="1:16" x14ac:dyDescent="0.25">
      <c r="A17579" t="s">
        <v>2</v>
      </c>
      <c r="B17579" t="s">
        <v>30385</v>
      </c>
      <c r="C17579" t="s">
        <v>315</v>
      </c>
      <c r="D17579" t="s">
        <v>4526</v>
      </c>
      <c r="E17579" t="s">
        <v>59</v>
      </c>
      <c r="F17579" t="b">
        <v>0</v>
      </c>
      <c r="G17579" t="s">
        <v>65</v>
      </c>
      <c r="H17579" s="1">
        <v>46217.54420138889</v>
      </c>
      <c r="I17579" t="b">
        <v>0</v>
      </c>
      <c r="J17579" t="b">
        <v>1</v>
      </c>
      <c r="K17579" t="s">
        <v>41</v>
      </c>
      <c r="L17579" t="s">
        <v>60</v>
      </c>
      <c r="M17579">
        <v>85000</v>
      </c>
      <c r="N17579"/>
      <c r="O17579" t="s">
        <v>3580</v>
      </c>
      <c r="P17579" t="s">
        <v>30386</v>
      </c>
    </row>
    <row r="17580" spans="1:16" x14ac:dyDescent="0.25">
      <c r="A17580" t="s">
        <v>0</v>
      </c>
      <c r="B17580" t="s">
        <v>130</v>
      </c>
      <c r="C17580" t="s">
        <v>1310</v>
      </c>
      <c r="D17580" t="s">
        <v>4346</v>
      </c>
      <c r="E17580" t="s">
        <v>59</v>
      </c>
      <c r="F17580" t="b">
        <v>0</v>
      </c>
      <c r="G17580" t="s">
        <v>32</v>
      </c>
      <c r="H17580" s="1">
        <v>46217.545254629629</v>
      </c>
      <c r="I17580" t="b">
        <v>1</v>
      </c>
      <c r="J17580" t="b">
        <v>0</v>
      </c>
      <c r="K17580" t="s">
        <v>32</v>
      </c>
      <c r="L17580" t="s">
        <v>74</v>
      </c>
      <c r="M17580"/>
      <c r="N17580">
        <v>12.5</v>
      </c>
      <c r="O17580" t="s">
        <v>30387</v>
      </c>
      <c r="P17580" t="s">
        <v>30388</v>
      </c>
    </row>
    <row r="17581" spans="1:16" x14ac:dyDescent="0.25">
      <c r="A17581" t="s">
        <v>0</v>
      </c>
      <c r="B17581" t="s">
        <v>30389</v>
      </c>
      <c r="C17581" t="s">
        <v>41</v>
      </c>
      <c r="D17581" t="s">
        <v>4526</v>
      </c>
      <c r="E17581" t="s">
        <v>59</v>
      </c>
      <c r="F17581" t="b">
        <v>0</v>
      </c>
      <c r="G17581" t="s">
        <v>41</v>
      </c>
      <c r="H17581" s="1">
        <v>46217.545636574083</v>
      </c>
      <c r="I17581" t="b">
        <v>1</v>
      </c>
      <c r="J17581" t="b">
        <v>0</v>
      </c>
      <c r="K17581" t="s">
        <v>41</v>
      </c>
      <c r="L17581" t="s">
        <v>60</v>
      </c>
      <c r="M17581">
        <v>107500</v>
      </c>
      <c r="N17581"/>
      <c r="O17581" t="s">
        <v>19003</v>
      </c>
      <c r="P17581" t="s">
        <v>3709</v>
      </c>
    </row>
    <row r="17582" spans="1:16" x14ac:dyDescent="0.25">
      <c r="A17582" t="s">
        <v>2</v>
      </c>
      <c r="B17582" t="s">
        <v>30390</v>
      </c>
      <c r="C17582" t="s">
        <v>172</v>
      </c>
      <c r="D17582" t="s">
        <v>2360</v>
      </c>
      <c r="E17582" t="s">
        <v>59</v>
      </c>
      <c r="F17582" t="b">
        <v>0</v>
      </c>
      <c r="G17582" t="s">
        <v>68</v>
      </c>
      <c r="H17582" s="1">
        <v>46217.545752314807</v>
      </c>
      <c r="I17582" t="b">
        <v>0</v>
      </c>
      <c r="J17582" t="b">
        <v>1</v>
      </c>
      <c r="K17582" t="s">
        <v>41</v>
      </c>
      <c r="L17582" t="s">
        <v>60</v>
      </c>
      <c r="M17582">
        <v>167937</v>
      </c>
      <c r="N17582"/>
      <c r="O17582" t="s">
        <v>3414</v>
      </c>
      <c r="P17582" t="s">
        <v>30391</v>
      </c>
    </row>
    <row r="17583" spans="1:16" x14ac:dyDescent="0.25">
      <c r="A17583" t="s">
        <v>1</v>
      </c>
      <c r="B17583" t="s">
        <v>4857</v>
      </c>
      <c r="C17583" t="s">
        <v>1156</v>
      </c>
      <c r="D17583" t="s">
        <v>4526</v>
      </c>
      <c r="E17583" t="s">
        <v>59</v>
      </c>
      <c r="F17583" t="b">
        <v>0</v>
      </c>
      <c r="G17583" t="s">
        <v>77</v>
      </c>
      <c r="H17583" s="1">
        <v>46217.547581018523</v>
      </c>
      <c r="I17583" t="b">
        <v>0</v>
      </c>
      <c r="J17583" t="b">
        <v>1</v>
      </c>
      <c r="K17583" t="s">
        <v>41</v>
      </c>
      <c r="L17583" t="s">
        <v>60</v>
      </c>
      <c r="M17583">
        <v>175500</v>
      </c>
      <c r="N17583"/>
      <c r="O17583" t="s">
        <v>424</v>
      </c>
      <c r="P17583" t="s">
        <v>28040</v>
      </c>
    </row>
    <row r="17584" spans="1:16" x14ac:dyDescent="0.25">
      <c r="A17584" t="s">
        <v>5</v>
      </c>
      <c r="B17584" t="s">
        <v>30392</v>
      </c>
      <c r="C17584" t="s">
        <v>1456</v>
      </c>
      <c r="D17584" t="s">
        <v>4526</v>
      </c>
      <c r="E17584" t="s">
        <v>59</v>
      </c>
      <c r="F17584" t="b">
        <v>0</v>
      </c>
      <c r="G17584" t="s">
        <v>89</v>
      </c>
      <c r="H17584" s="1">
        <v>46217.547638888893</v>
      </c>
      <c r="I17584" t="b">
        <v>0</v>
      </c>
      <c r="J17584" t="b">
        <v>1</v>
      </c>
      <c r="K17584" t="s">
        <v>41</v>
      </c>
      <c r="L17584" t="s">
        <v>60</v>
      </c>
      <c r="M17584">
        <v>160000</v>
      </c>
      <c r="N17584"/>
      <c r="O17584" t="s">
        <v>12133</v>
      </c>
      <c r="P17584" t="s">
        <v>12017</v>
      </c>
    </row>
    <row r="17585" spans="1:16" x14ac:dyDescent="0.25">
      <c r="A17585" t="s">
        <v>8</v>
      </c>
      <c r="B17585" t="s">
        <v>30393</v>
      </c>
      <c r="C17585" t="s">
        <v>76</v>
      </c>
      <c r="D17585" t="s">
        <v>4526</v>
      </c>
      <c r="E17585" t="s">
        <v>88</v>
      </c>
      <c r="F17585" t="b">
        <v>1</v>
      </c>
      <c r="G17585" t="s">
        <v>68</v>
      </c>
      <c r="H17585" s="1">
        <v>46217.547708333332</v>
      </c>
      <c r="I17585" t="b">
        <v>1</v>
      </c>
      <c r="J17585" t="b">
        <v>0</v>
      </c>
      <c r="K17585" t="s">
        <v>41</v>
      </c>
      <c r="L17585" t="s">
        <v>74</v>
      </c>
      <c r="M17585"/>
      <c r="N17585">
        <v>45</v>
      </c>
      <c r="O17585" t="s">
        <v>1059</v>
      </c>
      <c r="P17585" t="s">
        <v>30394</v>
      </c>
    </row>
    <row r="17586" spans="1:16" x14ac:dyDescent="0.25">
      <c r="A17586" t="s">
        <v>2</v>
      </c>
      <c r="B17586" t="s">
        <v>4428</v>
      </c>
      <c r="C17586" t="s">
        <v>12164</v>
      </c>
      <c r="D17586" t="s">
        <v>4526</v>
      </c>
      <c r="E17586" t="s">
        <v>59</v>
      </c>
      <c r="F17586" t="b">
        <v>0</v>
      </c>
      <c r="G17586" t="s">
        <v>73</v>
      </c>
      <c r="H17586" s="1">
        <v>46217.585810185177</v>
      </c>
      <c r="I17586" t="b">
        <v>0</v>
      </c>
      <c r="J17586" t="b">
        <v>0</v>
      </c>
      <c r="K17586" t="s">
        <v>41</v>
      </c>
      <c r="L17586" t="s">
        <v>74</v>
      </c>
      <c r="M17586"/>
      <c r="N17586">
        <v>46.5</v>
      </c>
      <c r="O17586" t="s">
        <v>105</v>
      </c>
      <c r="P17586" t="s">
        <v>3201</v>
      </c>
    </row>
    <row r="17587" spans="1:16" x14ac:dyDescent="0.25">
      <c r="A17587" t="s">
        <v>2</v>
      </c>
      <c r="B17587" t="s">
        <v>30395</v>
      </c>
      <c r="C17587" t="s">
        <v>81</v>
      </c>
      <c r="D17587" t="s">
        <v>4526</v>
      </c>
      <c r="E17587" t="s">
        <v>59</v>
      </c>
      <c r="F17587" t="b">
        <v>0</v>
      </c>
      <c r="G17587" t="s">
        <v>77</v>
      </c>
      <c r="H17587" s="1">
        <v>46217.587442129632</v>
      </c>
      <c r="I17587" t="b">
        <v>0</v>
      </c>
      <c r="J17587" t="b">
        <v>0</v>
      </c>
      <c r="K17587" t="s">
        <v>41</v>
      </c>
      <c r="L17587" t="s">
        <v>60</v>
      </c>
      <c r="M17587">
        <v>404000</v>
      </c>
      <c r="N17587"/>
      <c r="O17587" t="s">
        <v>2960</v>
      </c>
      <c r="P17587" t="s">
        <v>1809</v>
      </c>
    </row>
    <row r="17588" spans="1:16" x14ac:dyDescent="0.25">
      <c r="A17588" t="s">
        <v>6</v>
      </c>
      <c r="B17588" t="s">
        <v>30396</v>
      </c>
      <c r="C17588" t="s">
        <v>23002</v>
      </c>
      <c r="D17588" t="s">
        <v>4346</v>
      </c>
      <c r="E17588" t="s">
        <v>232</v>
      </c>
      <c r="F17588" t="b">
        <v>0</v>
      </c>
      <c r="G17588" t="s">
        <v>32</v>
      </c>
      <c r="H17588" s="1">
        <v>46217.588703703703</v>
      </c>
      <c r="I17588" t="b">
        <v>0</v>
      </c>
      <c r="J17588" t="b">
        <v>0</v>
      </c>
      <c r="K17588" t="s">
        <v>32</v>
      </c>
      <c r="L17588" t="s">
        <v>74</v>
      </c>
      <c r="M17588"/>
      <c r="N17588">
        <v>52.5</v>
      </c>
      <c r="O17588" t="s">
        <v>23099</v>
      </c>
      <c r="P17588" t="s">
        <v>3243</v>
      </c>
    </row>
    <row r="17589" spans="1:16" x14ac:dyDescent="0.25">
      <c r="A17589" t="s">
        <v>2</v>
      </c>
      <c r="B17589" t="s">
        <v>30397</v>
      </c>
      <c r="C17589" t="s">
        <v>76</v>
      </c>
      <c r="D17589" t="s">
        <v>30398</v>
      </c>
      <c r="E17589" t="s">
        <v>59</v>
      </c>
      <c r="F17589" t="b">
        <v>1</v>
      </c>
      <c r="G17589" t="s">
        <v>41</v>
      </c>
      <c r="H17589" s="1">
        <v>46217.589085648149</v>
      </c>
      <c r="I17589" t="b">
        <v>0</v>
      </c>
      <c r="J17589" t="b">
        <v>0</v>
      </c>
      <c r="K17589" t="s">
        <v>41</v>
      </c>
      <c r="L17589" t="s">
        <v>60</v>
      </c>
      <c r="M17589">
        <v>640000</v>
      </c>
      <c r="N17589"/>
      <c r="O17589" t="s">
        <v>30399</v>
      </c>
    </row>
    <row r="17590" spans="1:16" x14ac:dyDescent="0.25">
      <c r="A17590" t="s">
        <v>1</v>
      </c>
      <c r="B17590" t="s">
        <v>13348</v>
      </c>
      <c r="C17590" t="s">
        <v>1250</v>
      </c>
      <c r="D17590" t="s">
        <v>4756</v>
      </c>
      <c r="E17590" t="s">
        <v>59</v>
      </c>
      <c r="F17590" t="b">
        <v>0</v>
      </c>
      <c r="G17590" t="s">
        <v>89</v>
      </c>
      <c r="H17590" s="1">
        <v>46217.589247685188</v>
      </c>
      <c r="I17590" t="b">
        <v>0</v>
      </c>
      <c r="J17590" t="b">
        <v>0</v>
      </c>
      <c r="K17590" t="s">
        <v>41</v>
      </c>
      <c r="L17590" t="s">
        <v>60</v>
      </c>
      <c r="M17590">
        <v>145000</v>
      </c>
      <c r="N17590"/>
      <c r="O17590" t="s">
        <v>30400</v>
      </c>
      <c r="P17590" t="s">
        <v>30401</v>
      </c>
    </row>
    <row r="17591" spans="1:16" x14ac:dyDescent="0.25">
      <c r="A17591" t="s">
        <v>1</v>
      </c>
      <c r="B17591" t="s">
        <v>28541</v>
      </c>
      <c r="C17591" t="s">
        <v>218</v>
      </c>
      <c r="D17591" t="s">
        <v>2360</v>
      </c>
      <c r="E17591" t="s">
        <v>59</v>
      </c>
      <c r="F17591" t="b">
        <v>0</v>
      </c>
      <c r="G17591" t="s">
        <v>77</v>
      </c>
      <c r="H17591" s="1">
        <v>46217.589305555557</v>
      </c>
      <c r="I17591" t="b">
        <v>1</v>
      </c>
      <c r="J17591" t="b">
        <v>0</v>
      </c>
      <c r="K17591" t="s">
        <v>41</v>
      </c>
      <c r="L17591" t="s">
        <v>74</v>
      </c>
      <c r="M17591"/>
      <c r="N17591">
        <v>62.5</v>
      </c>
      <c r="O17591" t="s">
        <v>22270</v>
      </c>
      <c r="P17591" t="s">
        <v>30402</v>
      </c>
    </row>
    <row r="17592" spans="1:16" x14ac:dyDescent="0.25">
      <c r="A17592" t="s">
        <v>1</v>
      </c>
      <c r="B17592" t="s">
        <v>28541</v>
      </c>
      <c r="C17592" t="s">
        <v>246</v>
      </c>
      <c r="D17592" t="s">
        <v>2360</v>
      </c>
      <c r="E17592" t="s">
        <v>59</v>
      </c>
      <c r="F17592" t="b">
        <v>0</v>
      </c>
      <c r="G17592" t="s">
        <v>77</v>
      </c>
      <c r="H17592" s="1">
        <v>46217.589305555557</v>
      </c>
      <c r="I17592" t="b">
        <v>1</v>
      </c>
      <c r="J17592" t="b">
        <v>0</v>
      </c>
      <c r="K17592" t="s">
        <v>41</v>
      </c>
      <c r="L17592" t="s">
        <v>74</v>
      </c>
      <c r="M17592"/>
      <c r="N17592">
        <v>62.5</v>
      </c>
      <c r="O17592" t="s">
        <v>22270</v>
      </c>
      <c r="P17592" t="s">
        <v>30402</v>
      </c>
    </row>
    <row r="17593" spans="1:16" x14ac:dyDescent="0.25">
      <c r="A17593" t="s">
        <v>1</v>
      </c>
      <c r="B17593" t="s">
        <v>30403</v>
      </c>
      <c r="C17593" t="s">
        <v>363</v>
      </c>
      <c r="D17593" t="s">
        <v>4526</v>
      </c>
      <c r="E17593" t="s">
        <v>88</v>
      </c>
      <c r="F17593" t="b">
        <v>0</v>
      </c>
      <c r="G17593" t="s">
        <v>77</v>
      </c>
      <c r="H17593" s="1">
        <v>46217.589456018519</v>
      </c>
      <c r="I17593" t="b">
        <v>1</v>
      </c>
      <c r="J17593" t="b">
        <v>0</v>
      </c>
      <c r="K17593" t="s">
        <v>41</v>
      </c>
      <c r="L17593" t="s">
        <v>74</v>
      </c>
      <c r="M17593"/>
      <c r="N17593">
        <v>55</v>
      </c>
      <c r="O17593" t="s">
        <v>21515</v>
      </c>
      <c r="P17593" t="s">
        <v>30404</v>
      </c>
    </row>
    <row r="17594" spans="1:16" x14ac:dyDescent="0.25">
      <c r="A17594" t="s">
        <v>1</v>
      </c>
      <c r="B17594" t="s">
        <v>30405</v>
      </c>
      <c r="C17594" t="s">
        <v>2408</v>
      </c>
      <c r="D17594" t="s">
        <v>4526</v>
      </c>
      <c r="E17594" t="s">
        <v>88</v>
      </c>
      <c r="F17594" t="b">
        <v>0</v>
      </c>
      <c r="G17594" t="s">
        <v>13</v>
      </c>
      <c r="H17594" s="1">
        <v>46217.589907407397</v>
      </c>
      <c r="I17594" t="b">
        <v>0</v>
      </c>
      <c r="J17594" t="b">
        <v>0</v>
      </c>
      <c r="K17594" t="s">
        <v>13</v>
      </c>
      <c r="L17594" t="s">
        <v>74</v>
      </c>
      <c r="M17594"/>
      <c r="N17594">
        <v>67.5</v>
      </c>
      <c r="O17594" t="s">
        <v>12281</v>
      </c>
      <c r="P17594" t="s">
        <v>30406</v>
      </c>
    </row>
    <row r="17595" spans="1:16" x14ac:dyDescent="0.25">
      <c r="A17595" t="s">
        <v>3</v>
      </c>
      <c r="B17595" t="s">
        <v>30407</v>
      </c>
      <c r="C17595" t="s">
        <v>11029</v>
      </c>
      <c r="D17595" t="s">
        <v>4346</v>
      </c>
      <c r="E17595" t="s">
        <v>59</v>
      </c>
      <c r="F17595" t="b">
        <v>0</v>
      </c>
      <c r="G17595" t="s">
        <v>20</v>
      </c>
      <c r="H17595" s="1">
        <v>46217.62809027778</v>
      </c>
      <c r="I17595" t="b">
        <v>0</v>
      </c>
      <c r="J17595" t="b">
        <v>0</v>
      </c>
      <c r="K17595" t="s">
        <v>20</v>
      </c>
      <c r="L17595" t="s">
        <v>60</v>
      </c>
      <c r="M17595">
        <v>52500</v>
      </c>
      <c r="N17595"/>
      <c r="O17595" t="s">
        <v>23439</v>
      </c>
      <c r="P17595" t="s">
        <v>1759</v>
      </c>
    </row>
    <row r="17596" spans="1:16" x14ac:dyDescent="0.25">
      <c r="A17596" t="s">
        <v>3</v>
      </c>
      <c r="B17596" t="s">
        <v>30408</v>
      </c>
      <c r="C17596" t="s">
        <v>520</v>
      </c>
      <c r="D17596" t="s">
        <v>2360</v>
      </c>
      <c r="E17596" t="s">
        <v>59</v>
      </c>
      <c r="F17596" t="b">
        <v>0</v>
      </c>
      <c r="G17596" t="s">
        <v>41</v>
      </c>
      <c r="H17596" s="1">
        <v>46217.628969907397</v>
      </c>
      <c r="I17596" t="b">
        <v>0</v>
      </c>
      <c r="J17596" t="b">
        <v>1</v>
      </c>
      <c r="K17596" t="s">
        <v>41</v>
      </c>
      <c r="L17596" t="s">
        <v>60</v>
      </c>
      <c r="M17596">
        <v>76575</v>
      </c>
      <c r="N17596"/>
      <c r="O17596" t="s">
        <v>11225</v>
      </c>
      <c r="P17596" t="s">
        <v>718</v>
      </c>
    </row>
    <row r="17597" spans="1:16" x14ac:dyDescent="0.25">
      <c r="A17597" t="s">
        <v>3</v>
      </c>
      <c r="B17597" t="s">
        <v>3565</v>
      </c>
      <c r="C17597" t="s">
        <v>1458</v>
      </c>
      <c r="D17597" t="s">
        <v>4526</v>
      </c>
      <c r="E17597" t="s">
        <v>59</v>
      </c>
      <c r="F17597" t="b">
        <v>0</v>
      </c>
      <c r="G17597" t="s">
        <v>41</v>
      </c>
      <c r="H17597" s="1">
        <v>46217.628969907397</v>
      </c>
      <c r="I17597" t="b">
        <v>0</v>
      </c>
      <c r="J17597" t="b">
        <v>1</v>
      </c>
      <c r="K17597" t="s">
        <v>41</v>
      </c>
      <c r="L17597" t="s">
        <v>60</v>
      </c>
      <c r="M17597">
        <v>120000</v>
      </c>
      <c r="N17597"/>
      <c r="O17597" t="s">
        <v>487</v>
      </c>
      <c r="P17597" t="s">
        <v>5266</v>
      </c>
    </row>
    <row r="17598" spans="1:16" x14ac:dyDescent="0.25">
      <c r="A17598" t="s">
        <v>2</v>
      </c>
      <c r="B17598" t="s">
        <v>1695</v>
      </c>
      <c r="C17598" t="s">
        <v>246</v>
      </c>
      <c r="D17598" t="s">
        <v>4756</v>
      </c>
      <c r="E17598" t="s">
        <v>59</v>
      </c>
      <c r="F17598" t="b">
        <v>0</v>
      </c>
      <c r="G17598" t="s">
        <v>65</v>
      </c>
      <c r="H17598" s="1">
        <v>46217.629201388889</v>
      </c>
      <c r="I17598" t="b">
        <v>0</v>
      </c>
      <c r="J17598" t="b">
        <v>0</v>
      </c>
      <c r="K17598" t="s">
        <v>41</v>
      </c>
      <c r="L17598" t="s">
        <v>60</v>
      </c>
      <c r="M17598">
        <v>155000</v>
      </c>
      <c r="N17598"/>
      <c r="O17598" t="s">
        <v>30409</v>
      </c>
      <c r="P17598" t="s">
        <v>85</v>
      </c>
    </row>
    <row r="17599" spans="1:16" x14ac:dyDescent="0.25">
      <c r="A17599" t="s">
        <v>2</v>
      </c>
      <c r="B17599" t="s">
        <v>388</v>
      </c>
      <c r="C17599" t="s">
        <v>369</v>
      </c>
      <c r="D17599" t="s">
        <v>4756</v>
      </c>
      <c r="E17599" t="s">
        <v>59</v>
      </c>
      <c r="F17599" t="b">
        <v>0</v>
      </c>
      <c r="G17599" t="s">
        <v>65</v>
      </c>
      <c r="H17599" s="1">
        <v>46217.629224537042</v>
      </c>
      <c r="I17599" t="b">
        <v>0</v>
      </c>
      <c r="J17599" t="b">
        <v>0</v>
      </c>
      <c r="K17599" t="s">
        <v>41</v>
      </c>
      <c r="L17599" t="s">
        <v>60</v>
      </c>
      <c r="M17599">
        <v>115000</v>
      </c>
      <c r="N17599"/>
      <c r="O17599" t="s">
        <v>2538</v>
      </c>
      <c r="P17599" t="s">
        <v>30410</v>
      </c>
    </row>
    <row r="17600" spans="1:16" x14ac:dyDescent="0.25">
      <c r="A17600" t="s">
        <v>5</v>
      </c>
      <c r="B17600" t="s">
        <v>3161</v>
      </c>
      <c r="C17600" t="s">
        <v>76</v>
      </c>
      <c r="D17600" t="s">
        <v>4346</v>
      </c>
      <c r="E17600" t="s">
        <v>132</v>
      </c>
      <c r="F17600" t="b">
        <v>1</v>
      </c>
      <c r="G17600" t="s">
        <v>89</v>
      </c>
      <c r="H17600" s="1">
        <v>46217.630937499998</v>
      </c>
      <c r="I17600" t="b">
        <v>0</v>
      </c>
      <c r="J17600" t="b">
        <v>1</v>
      </c>
      <c r="K17600" t="s">
        <v>41</v>
      </c>
      <c r="L17600" t="s">
        <v>74</v>
      </c>
      <c r="M17600"/>
      <c r="N17600">
        <v>100</v>
      </c>
      <c r="O17600" t="s">
        <v>30411</v>
      </c>
      <c r="P17600" t="s">
        <v>954</v>
      </c>
    </row>
    <row r="17601" spans="1:16" x14ac:dyDescent="0.25">
      <c r="A17601" t="s">
        <v>1</v>
      </c>
      <c r="B17601" t="s">
        <v>30412</v>
      </c>
      <c r="C17601" t="s">
        <v>124</v>
      </c>
      <c r="D17601" t="s">
        <v>4526</v>
      </c>
      <c r="E17601" t="s">
        <v>88</v>
      </c>
      <c r="F17601" t="b">
        <v>0</v>
      </c>
      <c r="G17601" t="s">
        <v>68</v>
      </c>
      <c r="H17601" s="1">
        <v>46217.631157407413</v>
      </c>
      <c r="I17601" t="b">
        <v>1</v>
      </c>
      <c r="J17601" t="b">
        <v>0</v>
      </c>
      <c r="K17601" t="s">
        <v>41</v>
      </c>
      <c r="L17601" t="s">
        <v>74</v>
      </c>
      <c r="M17601"/>
      <c r="N17601">
        <v>39</v>
      </c>
      <c r="O17601" t="s">
        <v>30413</v>
      </c>
      <c r="P17601" t="s">
        <v>7064</v>
      </c>
    </row>
    <row r="17602" spans="1:16" x14ac:dyDescent="0.25">
      <c r="A17602" t="s">
        <v>5</v>
      </c>
      <c r="B17602" t="s">
        <v>5869</v>
      </c>
      <c r="C17602" t="s">
        <v>500</v>
      </c>
      <c r="D17602" t="s">
        <v>4526</v>
      </c>
      <c r="E17602" t="s">
        <v>59</v>
      </c>
      <c r="F17602" t="b">
        <v>0</v>
      </c>
      <c r="G17602" t="s">
        <v>13</v>
      </c>
      <c r="H17602" s="1">
        <v>46217.631539351853</v>
      </c>
      <c r="I17602" t="b">
        <v>1</v>
      </c>
      <c r="J17602" t="b">
        <v>0</v>
      </c>
      <c r="K17602" t="s">
        <v>13</v>
      </c>
      <c r="L17602" t="s">
        <v>60</v>
      </c>
      <c r="M17602">
        <v>130000</v>
      </c>
      <c r="N17602"/>
      <c r="O17602" t="s">
        <v>1876</v>
      </c>
      <c r="P17602" t="s">
        <v>30414</v>
      </c>
    </row>
    <row r="17603" spans="1:16" x14ac:dyDescent="0.25">
      <c r="A17603" t="s">
        <v>6</v>
      </c>
      <c r="B17603" t="s">
        <v>1289</v>
      </c>
      <c r="C17603" t="s">
        <v>76</v>
      </c>
      <c r="D17603" t="s">
        <v>4622</v>
      </c>
      <c r="E17603" t="s">
        <v>59</v>
      </c>
      <c r="F17603" t="b">
        <v>1</v>
      </c>
      <c r="G17603" t="s">
        <v>15</v>
      </c>
      <c r="H17603" s="1">
        <v>46217.631840277783</v>
      </c>
      <c r="I17603" t="b">
        <v>1</v>
      </c>
      <c r="J17603" t="b">
        <v>0</v>
      </c>
      <c r="K17603" t="s">
        <v>15</v>
      </c>
      <c r="L17603" t="s">
        <v>60</v>
      </c>
      <c r="M17603">
        <v>150000</v>
      </c>
      <c r="N17603"/>
      <c r="O17603" t="s">
        <v>15453</v>
      </c>
      <c r="P17603" t="s">
        <v>15454</v>
      </c>
    </row>
    <row r="17604" spans="1:16" x14ac:dyDescent="0.25">
      <c r="A17604" t="s">
        <v>0</v>
      </c>
      <c r="B17604" t="s">
        <v>30415</v>
      </c>
      <c r="C17604" t="s">
        <v>30416</v>
      </c>
      <c r="D17604" t="s">
        <v>4526</v>
      </c>
      <c r="E17604" t="s">
        <v>59</v>
      </c>
      <c r="F17604" t="b">
        <v>0</v>
      </c>
      <c r="G17604" t="s">
        <v>68</v>
      </c>
      <c r="H17604" s="1">
        <v>46217.669085648151</v>
      </c>
      <c r="I17604" t="b">
        <v>0</v>
      </c>
      <c r="J17604" t="b">
        <v>1</v>
      </c>
      <c r="K17604" t="s">
        <v>41</v>
      </c>
      <c r="L17604" t="s">
        <v>60</v>
      </c>
      <c r="M17604">
        <v>69948.315000000002</v>
      </c>
      <c r="N17604"/>
      <c r="O17604" t="s">
        <v>3185</v>
      </c>
    </row>
    <row r="17605" spans="1:16" x14ac:dyDescent="0.25">
      <c r="A17605" t="s">
        <v>0</v>
      </c>
      <c r="B17605" t="s">
        <v>1242</v>
      </c>
      <c r="C17605" t="s">
        <v>637</v>
      </c>
      <c r="D17605" t="s">
        <v>4756</v>
      </c>
      <c r="E17605" t="s">
        <v>59</v>
      </c>
      <c r="F17605" t="b">
        <v>0</v>
      </c>
      <c r="G17605" t="s">
        <v>77</v>
      </c>
      <c r="H17605" s="1">
        <v>46217.669085648151</v>
      </c>
      <c r="I17605" t="b">
        <v>0</v>
      </c>
      <c r="J17605" t="b">
        <v>0</v>
      </c>
      <c r="K17605" t="s">
        <v>41</v>
      </c>
      <c r="L17605" t="s">
        <v>60</v>
      </c>
      <c r="M17605">
        <v>110000</v>
      </c>
      <c r="N17605"/>
      <c r="O17605" t="s">
        <v>30417</v>
      </c>
      <c r="P17605" t="s">
        <v>30418</v>
      </c>
    </row>
    <row r="17606" spans="1:16" x14ac:dyDescent="0.25">
      <c r="A17606" t="s">
        <v>0</v>
      </c>
      <c r="B17606" t="s">
        <v>0</v>
      </c>
      <c r="C17606" t="s">
        <v>16400</v>
      </c>
      <c r="D17606" t="s">
        <v>4756</v>
      </c>
      <c r="E17606" t="s">
        <v>59</v>
      </c>
      <c r="F17606" t="b">
        <v>0</v>
      </c>
      <c r="G17606" t="s">
        <v>65</v>
      </c>
      <c r="H17606" s="1">
        <v>46217.669085648151</v>
      </c>
      <c r="I17606" t="b">
        <v>0</v>
      </c>
      <c r="J17606" t="b">
        <v>1</v>
      </c>
      <c r="K17606" t="s">
        <v>41</v>
      </c>
      <c r="L17606" t="s">
        <v>60</v>
      </c>
      <c r="M17606">
        <v>82898.5</v>
      </c>
      <c r="N17606"/>
      <c r="O17606" t="s">
        <v>16058</v>
      </c>
      <c r="P17606" t="s">
        <v>556</v>
      </c>
    </row>
    <row r="17607" spans="1:16" x14ac:dyDescent="0.25">
      <c r="A17607" t="s">
        <v>0</v>
      </c>
      <c r="B17607" t="s">
        <v>30419</v>
      </c>
      <c r="C17607" t="s">
        <v>880</v>
      </c>
      <c r="D17607" t="s">
        <v>4526</v>
      </c>
      <c r="E17607" t="s">
        <v>59</v>
      </c>
      <c r="F17607" t="b">
        <v>0</v>
      </c>
      <c r="G17607" t="s">
        <v>77</v>
      </c>
      <c r="H17607" s="1">
        <v>46217.66909722222</v>
      </c>
      <c r="I17607" t="b">
        <v>1</v>
      </c>
      <c r="J17607" t="b">
        <v>0</v>
      </c>
      <c r="K17607" t="s">
        <v>41</v>
      </c>
      <c r="L17607" t="s">
        <v>74</v>
      </c>
      <c r="M17607"/>
      <c r="N17607">
        <v>35.465000000000003</v>
      </c>
      <c r="O17607" t="s">
        <v>611</v>
      </c>
    </row>
    <row r="17608" spans="1:16" x14ac:dyDescent="0.25">
      <c r="A17608" t="s">
        <v>0</v>
      </c>
      <c r="B17608" t="s">
        <v>2045</v>
      </c>
      <c r="C17608" t="s">
        <v>30420</v>
      </c>
      <c r="D17608" t="s">
        <v>4346</v>
      </c>
      <c r="E17608" t="s">
        <v>59</v>
      </c>
      <c r="F17608" t="b">
        <v>0</v>
      </c>
      <c r="G17608" t="s">
        <v>65</v>
      </c>
      <c r="H17608" s="1">
        <v>46217.66914351852</v>
      </c>
      <c r="I17608" t="b">
        <v>0</v>
      </c>
      <c r="J17608" t="b">
        <v>1</v>
      </c>
      <c r="K17608" t="s">
        <v>41</v>
      </c>
      <c r="L17608" t="s">
        <v>60</v>
      </c>
      <c r="M17608">
        <v>97000</v>
      </c>
      <c r="N17608"/>
      <c r="O17608" t="s">
        <v>30421</v>
      </c>
      <c r="P17608" t="s">
        <v>1831</v>
      </c>
    </row>
    <row r="17609" spans="1:16" x14ac:dyDescent="0.25">
      <c r="A17609" t="s">
        <v>5</v>
      </c>
      <c r="B17609" t="s">
        <v>30422</v>
      </c>
      <c r="C17609" t="s">
        <v>1205</v>
      </c>
      <c r="D17609" t="s">
        <v>5349</v>
      </c>
      <c r="E17609" t="s">
        <v>59</v>
      </c>
      <c r="F17609" t="b">
        <v>0</v>
      </c>
      <c r="G17609" t="s">
        <v>77</v>
      </c>
      <c r="H17609" s="1">
        <v>46217.672638888893</v>
      </c>
      <c r="I17609" t="b">
        <v>0</v>
      </c>
      <c r="J17609" t="b">
        <v>0</v>
      </c>
      <c r="K17609" t="s">
        <v>41</v>
      </c>
      <c r="L17609" t="s">
        <v>60</v>
      </c>
      <c r="M17609">
        <v>145000</v>
      </c>
      <c r="N17609"/>
      <c r="O17609" t="s">
        <v>1455</v>
      </c>
      <c r="P17609" t="s">
        <v>3392</v>
      </c>
    </row>
    <row r="17610" spans="1:16" x14ac:dyDescent="0.25">
      <c r="A17610" t="s">
        <v>1</v>
      </c>
      <c r="B17610" t="s">
        <v>30423</v>
      </c>
      <c r="C17610" t="s">
        <v>16882</v>
      </c>
      <c r="D17610" t="s">
        <v>4526</v>
      </c>
      <c r="E17610" t="s">
        <v>59</v>
      </c>
      <c r="F17610" t="b">
        <v>0</v>
      </c>
      <c r="G17610" t="s">
        <v>65</v>
      </c>
      <c r="H17610" s="1">
        <v>46217.672650462962</v>
      </c>
      <c r="I17610" t="b">
        <v>0</v>
      </c>
      <c r="J17610" t="b">
        <v>0</v>
      </c>
      <c r="K17610" t="s">
        <v>41</v>
      </c>
      <c r="L17610" t="s">
        <v>74</v>
      </c>
      <c r="M17610"/>
      <c r="N17610">
        <v>70</v>
      </c>
      <c r="O17610" t="s">
        <v>30424</v>
      </c>
    </row>
    <row r="17611" spans="1:16" x14ac:dyDescent="0.25">
      <c r="A17611" t="s">
        <v>2</v>
      </c>
      <c r="B17611" t="s">
        <v>3147</v>
      </c>
      <c r="C17611" t="s">
        <v>413</v>
      </c>
      <c r="D17611" t="s">
        <v>4526</v>
      </c>
      <c r="F17611" t="b">
        <v>0</v>
      </c>
      <c r="G17611" t="s">
        <v>31</v>
      </c>
      <c r="H17611" s="1">
        <v>46217.674641203703</v>
      </c>
      <c r="I17611" t="b">
        <v>0</v>
      </c>
      <c r="J17611" t="b">
        <v>0</v>
      </c>
      <c r="K17611" t="s">
        <v>31</v>
      </c>
      <c r="L17611" t="s">
        <v>60</v>
      </c>
      <c r="M17611">
        <v>1620000</v>
      </c>
      <c r="N17611"/>
      <c r="O17611" t="s">
        <v>2593</v>
      </c>
    </row>
    <row r="17612" spans="1:16" x14ac:dyDescent="0.25">
      <c r="A17612" t="s">
        <v>9</v>
      </c>
      <c r="B17612" t="s">
        <v>30425</v>
      </c>
      <c r="C17612" t="s">
        <v>40</v>
      </c>
      <c r="D17612" t="s">
        <v>4526</v>
      </c>
      <c r="E17612" t="s">
        <v>88</v>
      </c>
      <c r="F17612" t="b">
        <v>0</v>
      </c>
      <c r="G17612" t="s">
        <v>40</v>
      </c>
      <c r="H17612" s="1">
        <v>46217.674976851849</v>
      </c>
      <c r="I17612" t="b">
        <v>1</v>
      </c>
      <c r="J17612" t="b">
        <v>0</v>
      </c>
      <c r="K17612" t="s">
        <v>40</v>
      </c>
      <c r="L17612" t="s">
        <v>74</v>
      </c>
      <c r="M17612"/>
      <c r="N17612">
        <v>93.5</v>
      </c>
      <c r="O17612" t="s">
        <v>6833</v>
      </c>
      <c r="P17612" t="s">
        <v>579</v>
      </c>
    </row>
    <row r="17613" spans="1:16" x14ac:dyDescent="0.25">
      <c r="A17613" t="s">
        <v>6</v>
      </c>
      <c r="B17613" t="s">
        <v>1289</v>
      </c>
      <c r="C17613" t="s">
        <v>612</v>
      </c>
      <c r="D17613" t="s">
        <v>4526</v>
      </c>
      <c r="E17613" t="s">
        <v>59</v>
      </c>
      <c r="F17613" t="b">
        <v>0</v>
      </c>
      <c r="G17613" t="s">
        <v>73</v>
      </c>
      <c r="H17613" s="1">
        <v>46217.710752314822</v>
      </c>
      <c r="I17613" t="b">
        <v>0</v>
      </c>
      <c r="J17613" t="b">
        <v>0</v>
      </c>
      <c r="K17613" t="s">
        <v>41</v>
      </c>
      <c r="L17613" t="s">
        <v>60</v>
      </c>
      <c r="M17613">
        <v>152500</v>
      </c>
      <c r="N17613"/>
      <c r="O17613" t="s">
        <v>101</v>
      </c>
      <c r="P17613" t="s">
        <v>30426</v>
      </c>
    </row>
    <row r="17614" spans="1:16" x14ac:dyDescent="0.25">
      <c r="A17614" t="s">
        <v>0</v>
      </c>
      <c r="B17614" t="s">
        <v>3462</v>
      </c>
      <c r="C17614" t="s">
        <v>370</v>
      </c>
      <c r="D17614" t="s">
        <v>4526</v>
      </c>
      <c r="E17614" t="s">
        <v>59</v>
      </c>
      <c r="F17614" t="b">
        <v>0</v>
      </c>
      <c r="G17614" t="s">
        <v>65</v>
      </c>
      <c r="H17614" s="1">
        <v>46217.710752314822</v>
      </c>
      <c r="I17614" t="b">
        <v>0</v>
      </c>
      <c r="J17614" t="b">
        <v>0</v>
      </c>
      <c r="K17614" t="s">
        <v>41</v>
      </c>
      <c r="L17614" t="s">
        <v>60</v>
      </c>
      <c r="M17614">
        <v>114500</v>
      </c>
      <c r="N17614"/>
      <c r="O17614" t="s">
        <v>554</v>
      </c>
      <c r="P17614" t="s">
        <v>21916</v>
      </c>
    </row>
    <row r="17615" spans="1:16" x14ac:dyDescent="0.25">
      <c r="A17615" t="s">
        <v>0</v>
      </c>
      <c r="B17615" t="s">
        <v>2045</v>
      </c>
      <c r="C17615" t="s">
        <v>336</v>
      </c>
      <c r="D17615" t="s">
        <v>4526</v>
      </c>
      <c r="E17615" t="s">
        <v>59</v>
      </c>
      <c r="F17615" t="b">
        <v>0</v>
      </c>
      <c r="G17615" t="s">
        <v>65</v>
      </c>
      <c r="H17615" s="1">
        <v>46217.710810185177</v>
      </c>
      <c r="I17615" t="b">
        <v>0</v>
      </c>
      <c r="J17615" t="b">
        <v>1</v>
      </c>
      <c r="K17615" t="s">
        <v>41</v>
      </c>
      <c r="L17615" t="s">
        <v>60</v>
      </c>
      <c r="M17615">
        <v>97000</v>
      </c>
      <c r="N17615"/>
      <c r="O17615" t="s">
        <v>30427</v>
      </c>
      <c r="P17615" t="s">
        <v>1831</v>
      </c>
    </row>
    <row r="17616" spans="1:16" x14ac:dyDescent="0.25">
      <c r="A17616" t="s">
        <v>0</v>
      </c>
      <c r="B17616" t="s">
        <v>30428</v>
      </c>
      <c r="C17616" t="s">
        <v>142</v>
      </c>
      <c r="D17616" t="s">
        <v>4346</v>
      </c>
      <c r="E17616" t="s">
        <v>836</v>
      </c>
      <c r="F17616" t="b">
        <v>0</v>
      </c>
      <c r="G17616" t="s">
        <v>65</v>
      </c>
      <c r="H17616" s="1">
        <v>46217.710856481477</v>
      </c>
      <c r="I17616" t="b">
        <v>0</v>
      </c>
      <c r="J17616" t="b">
        <v>0</v>
      </c>
      <c r="K17616" t="s">
        <v>41</v>
      </c>
      <c r="L17616" t="s">
        <v>74</v>
      </c>
      <c r="M17616"/>
      <c r="N17616">
        <v>19.899999999999999</v>
      </c>
      <c r="O17616" t="s">
        <v>30429</v>
      </c>
      <c r="P17616" t="s">
        <v>30430</v>
      </c>
    </row>
    <row r="17617" spans="1:16" x14ac:dyDescent="0.25">
      <c r="A17617" t="s">
        <v>0</v>
      </c>
      <c r="B17617" t="s">
        <v>3630</v>
      </c>
      <c r="C17617" t="s">
        <v>76</v>
      </c>
      <c r="D17617" t="s">
        <v>4346</v>
      </c>
      <c r="E17617" t="s">
        <v>59</v>
      </c>
      <c r="F17617" t="b">
        <v>1</v>
      </c>
      <c r="G17617" t="s">
        <v>41</v>
      </c>
      <c r="H17617" s="1">
        <v>46217.712291666663</v>
      </c>
      <c r="I17617" t="b">
        <v>1</v>
      </c>
      <c r="J17617" t="b">
        <v>0</v>
      </c>
      <c r="K17617" t="s">
        <v>41</v>
      </c>
      <c r="L17617" t="s">
        <v>60</v>
      </c>
      <c r="M17617">
        <v>57500</v>
      </c>
      <c r="N17617"/>
      <c r="O17617" t="s">
        <v>30431</v>
      </c>
      <c r="P17617" t="s">
        <v>30432</v>
      </c>
    </row>
    <row r="17618" spans="1:16" x14ac:dyDescent="0.25">
      <c r="A17618" t="s">
        <v>0</v>
      </c>
      <c r="B17618" t="s">
        <v>0</v>
      </c>
      <c r="C17618" t="s">
        <v>30433</v>
      </c>
      <c r="D17618" t="s">
        <v>4526</v>
      </c>
      <c r="E17618" t="s">
        <v>59</v>
      </c>
      <c r="F17618" t="b">
        <v>0</v>
      </c>
      <c r="G17618" t="s">
        <v>65</v>
      </c>
      <c r="H17618" s="1">
        <v>46217.712534722217</v>
      </c>
      <c r="I17618" t="b">
        <v>0</v>
      </c>
      <c r="J17618" t="b">
        <v>0</v>
      </c>
      <c r="K17618" t="s">
        <v>41</v>
      </c>
      <c r="L17618" t="s">
        <v>74</v>
      </c>
      <c r="M17618"/>
      <c r="N17618">
        <v>37</v>
      </c>
      <c r="O17618" t="s">
        <v>24878</v>
      </c>
      <c r="P17618" t="s">
        <v>30434</v>
      </c>
    </row>
    <row r="17619" spans="1:16" x14ac:dyDescent="0.25">
      <c r="A17619" t="s">
        <v>1</v>
      </c>
      <c r="B17619" t="s">
        <v>30435</v>
      </c>
      <c r="C17619" t="s">
        <v>304</v>
      </c>
      <c r="D17619" t="s">
        <v>4526</v>
      </c>
      <c r="E17619" t="s">
        <v>88</v>
      </c>
      <c r="F17619" t="b">
        <v>0</v>
      </c>
      <c r="G17619" t="s">
        <v>77</v>
      </c>
      <c r="H17619" s="1">
        <v>46217.714270833327</v>
      </c>
      <c r="I17619" t="b">
        <v>1</v>
      </c>
      <c r="J17619" t="b">
        <v>0</v>
      </c>
      <c r="K17619" t="s">
        <v>41</v>
      </c>
      <c r="L17619" t="s">
        <v>74</v>
      </c>
      <c r="M17619"/>
      <c r="N17619">
        <v>66.5</v>
      </c>
      <c r="O17619" t="s">
        <v>12548</v>
      </c>
      <c r="P17619" t="s">
        <v>1334</v>
      </c>
    </row>
    <row r="17620" spans="1:16" x14ac:dyDescent="0.25">
      <c r="A17620" t="s">
        <v>0</v>
      </c>
      <c r="B17620" t="s">
        <v>30436</v>
      </c>
      <c r="C17620" t="s">
        <v>3692</v>
      </c>
      <c r="D17620" t="s">
        <v>4346</v>
      </c>
      <c r="E17620" t="s">
        <v>59</v>
      </c>
      <c r="F17620" t="b">
        <v>0</v>
      </c>
      <c r="G17620" t="s">
        <v>77</v>
      </c>
      <c r="H17620" s="1">
        <v>46217.752430555563</v>
      </c>
      <c r="I17620" t="b">
        <v>1</v>
      </c>
      <c r="J17620" t="b">
        <v>1</v>
      </c>
      <c r="K17620" t="s">
        <v>41</v>
      </c>
      <c r="L17620" t="s">
        <v>74</v>
      </c>
      <c r="M17620"/>
      <c r="N17620">
        <v>32</v>
      </c>
      <c r="O17620" t="s">
        <v>30437</v>
      </c>
      <c r="P17620" t="s">
        <v>1777</v>
      </c>
    </row>
    <row r="17621" spans="1:16" x14ac:dyDescent="0.25">
      <c r="A17621" t="s">
        <v>0</v>
      </c>
      <c r="B17621" t="s">
        <v>30438</v>
      </c>
      <c r="C17621" t="s">
        <v>94</v>
      </c>
      <c r="D17621" t="s">
        <v>4346</v>
      </c>
      <c r="E17621" t="s">
        <v>59</v>
      </c>
      <c r="F17621" t="b">
        <v>0</v>
      </c>
      <c r="G17621" t="s">
        <v>65</v>
      </c>
      <c r="H17621" s="1">
        <v>46217.752511574072</v>
      </c>
      <c r="I17621" t="b">
        <v>0</v>
      </c>
      <c r="J17621" t="b">
        <v>1</v>
      </c>
      <c r="K17621" t="s">
        <v>41</v>
      </c>
      <c r="L17621" t="s">
        <v>60</v>
      </c>
      <c r="M17621">
        <v>69550</v>
      </c>
      <c r="N17621"/>
      <c r="O17621" t="s">
        <v>30439</v>
      </c>
      <c r="P17621" t="s">
        <v>30440</v>
      </c>
    </row>
    <row r="17622" spans="1:16" x14ac:dyDescent="0.25">
      <c r="A17622" t="s">
        <v>3</v>
      </c>
      <c r="B17622" t="s">
        <v>30441</v>
      </c>
      <c r="C17622" t="s">
        <v>420</v>
      </c>
      <c r="D17622" t="s">
        <v>4526</v>
      </c>
      <c r="E17622" t="s">
        <v>88</v>
      </c>
      <c r="F17622" t="b">
        <v>0</v>
      </c>
      <c r="G17622" t="s">
        <v>65</v>
      </c>
      <c r="H17622" s="1">
        <v>46217.752534722233</v>
      </c>
      <c r="I17622" t="b">
        <v>0</v>
      </c>
      <c r="J17622" t="b">
        <v>0</v>
      </c>
      <c r="K17622" t="s">
        <v>41</v>
      </c>
      <c r="L17622" t="s">
        <v>74</v>
      </c>
      <c r="M17622"/>
      <c r="N17622">
        <v>66</v>
      </c>
      <c r="O17622" t="s">
        <v>19238</v>
      </c>
      <c r="P17622" t="s">
        <v>28273</v>
      </c>
    </row>
    <row r="17623" spans="1:16" x14ac:dyDescent="0.25">
      <c r="A17623" t="s">
        <v>0</v>
      </c>
      <c r="B17623" t="s">
        <v>0</v>
      </c>
      <c r="C17623" t="s">
        <v>330</v>
      </c>
      <c r="D17623" t="s">
        <v>4526</v>
      </c>
      <c r="E17623" t="s">
        <v>59</v>
      </c>
      <c r="F17623" t="b">
        <v>0</v>
      </c>
      <c r="G17623" t="s">
        <v>41</v>
      </c>
      <c r="H17623" s="1">
        <v>46217.753958333327</v>
      </c>
      <c r="I17623" t="b">
        <v>0</v>
      </c>
      <c r="J17623" t="b">
        <v>1</v>
      </c>
      <c r="K17623" t="s">
        <v>41</v>
      </c>
      <c r="L17623" t="s">
        <v>60</v>
      </c>
      <c r="M17623">
        <v>105000</v>
      </c>
      <c r="N17623"/>
      <c r="O17623" t="s">
        <v>129</v>
      </c>
      <c r="P17623" t="s">
        <v>30442</v>
      </c>
    </row>
    <row r="17624" spans="1:16" x14ac:dyDescent="0.25">
      <c r="A17624" t="s">
        <v>3</v>
      </c>
      <c r="B17624" t="s">
        <v>30443</v>
      </c>
      <c r="C17624" t="s">
        <v>41</v>
      </c>
      <c r="D17624" t="s">
        <v>4526</v>
      </c>
      <c r="E17624" t="s">
        <v>59</v>
      </c>
      <c r="F17624" t="b">
        <v>0</v>
      </c>
      <c r="G17624" t="s">
        <v>41</v>
      </c>
      <c r="H17624" s="1">
        <v>46217.753993055558</v>
      </c>
      <c r="I17624" t="b">
        <v>1</v>
      </c>
      <c r="J17624" t="b">
        <v>1</v>
      </c>
      <c r="K17624" t="s">
        <v>41</v>
      </c>
      <c r="L17624" t="s">
        <v>60</v>
      </c>
      <c r="M17624">
        <v>200000</v>
      </c>
      <c r="N17624"/>
      <c r="O17624" t="s">
        <v>1864</v>
      </c>
      <c r="P17624" t="s">
        <v>622</v>
      </c>
    </row>
    <row r="17625" spans="1:16" x14ac:dyDescent="0.25">
      <c r="A17625" t="s">
        <v>1</v>
      </c>
      <c r="B17625" t="s">
        <v>8387</v>
      </c>
      <c r="C17625" t="s">
        <v>142</v>
      </c>
      <c r="D17625" t="s">
        <v>4756</v>
      </c>
      <c r="E17625" t="s">
        <v>59</v>
      </c>
      <c r="F17625" t="b">
        <v>0</v>
      </c>
      <c r="G17625" t="s">
        <v>77</v>
      </c>
      <c r="H17625" s="1">
        <v>46217.755949074082</v>
      </c>
      <c r="I17625" t="b">
        <v>0</v>
      </c>
      <c r="J17625" t="b">
        <v>1</v>
      </c>
      <c r="K17625" t="s">
        <v>41</v>
      </c>
      <c r="L17625" t="s">
        <v>60</v>
      </c>
      <c r="M17625">
        <v>170000</v>
      </c>
      <c r="N17625"/>
      <c r="O17625" t="s">
        <v>2866</v>
      </c>
      <c r="P17625" t="s">
        <v>2410</v>
      </c>
    </row>
    <row r="17626" spans="1:16" x14ac:dyDescent="0.25">
      <c r="A17626" t="s">
        <v>1</v>
      </c>
      <c r="B17626" t="s">
        <v>30444</v>
      </c>
      <c r="C17626" t="s">
        <v>112</v>
      </c>
      <c r="D17626" t="s">
        <v>4526</v>
      </c>
      <c r="E17626" t="s">
        <v>59</v>
      </c>
      <c r="F17626" t="b">
        <v>0</v>
      </c>
      <c r="G17626" t="s">
        <v>65</v>
      </c>
      <c r="H17626" s="1">
        <v>46217.755983796298</v>
      </c>
      <c r="I17626" t="b">
        <v>1</v>
      </c>
      <c r="J17626" t="b">
        <v>0</v>
      </c>
      <c r="K17626" t="s">
        <v>41</v>
      </c>
      <c r="L17626" t="s">
        <v>60</v>
      </c>
      <c r="M17626">
        <v>205000</v>
      </c>
      <c r="N17626"/>
      <c r="O17626" t="s">
        <v>3548</v>
      </c>
      <c r="P17626" t="s">
        <v>30445</v>
      </c>
    </row>
    <row r="17627" spans="1:16" x14ac:dyDescent="0.25">
      <c r="A17627" t="s">
        <v>5</v>
      </c>
      <c r="B17627" t="s">
        <v>30446</v>
      </c>
      <c r="C17627" t="s">
        <v>190</v>
      </c>
      <c r="D17627" t="s">
        <v>4526</v>
      </c>
      <c r="E17627" t="s">
        <v>88</v>
      </c>
      <c r="F17627" t="b">
        <v>0</v>
      </c>
      <c r="G17627" t="s">
        <v>65</v>
      </c>
      <c r="H17627" s="1">
        <v>46217.756030092591</v>
      </c>
      <c r="I17627" t="b">
        <v>1</v>
      </c>
      <c r="J17627" t="b">
        <v>0</v>
      </c>
      <c r="K17627" t="s">
        <v>41</v>
      </c>
      <c r="L17627" t="s">
        <v>74</v>
      </c>
      <c r="M17627"/>
      <c r="N17627">
        <v>63.5</v>
      </c>
      <c r="O17627" t="s">
        <v>166</v>
      </c>
      <c r="P17627" t="s">
        <v>1462</v>
      </c>
    </row>
    <row r="17628" spans="1:16" x14ac:dyDescent="0.25">
      <c r="A17628" t="s">
        <v>1</v>
      </c>
      <c r="B17628" t="s">
        <v>30447</v>
      </c>
      <c r="C17628" t="s">
        <v>2332</v>
      </c>
      <c r="D17628" t="s">
        <v>4756</v>
      </c>
      <c r="E17628" t="s">
        <v>59</v>
      </c>
      <c r="F17628" t="b">
        <v>0</v>
      </c>
      <c r="G17628" t="s">
        <v>41</v>
      </c>
      <c r="H17628" s="1">
        <v>46217.758425925917</v>
      </c>
      <c r="I17628" t="b">
        <v>0</v>
      </c>
      <c r="J17628" t="b">
        <v>0</v>
      </c>
      <c r="K17628" t="s">
        <v>41</v>
      </c>
      <c r="L17628" t="s">
        <v>60</v>
      </c>
      <c r="M17628">
        <v>105000</v>
      </c>
      <c r="N17628"/>
      <c r="O17628" t="s">
        <v>30448</v>
      </c>
      <c r="P17628" t="s">
        <v>30449</v>
      </c>
    </row>
    <row r="17629" spans="1:16" x14ac:dyDescent="0.25">
      <c r="A17629" t="s">
        <v>0</v>
      </c>
      <c r="B17629" t="s">
        <v>30450</v>
      </c>
      <c r="C17629" t="s">
        <v>4825</v>
      </c>
      <c r="D17629" t="s">
        <v>4526</v>
      </c>
      <c r="E17629" t="s">
        <v>59</v>
      </c>
      <c r="F17629" t="b">
        <v>0</v>
      </c>
      <c r="G17629" t="s">
        <v>68</v>
      </c>
      <c r="H17629" s="1">
        <v>46217.79409722222</v>
      </c>
      <c r="I17629" t="b">
        <v>0</v>
      </c>
      <c r="J17629" t="b">
        <v>0</v>
      </c>
      <c r="K17629" t="s">
        <v>41</v>
      </c>
      <c r="L17629" t="s">
        <v>74</v>
      </c>
      <c r="M17629"/>
      <c r="N17629">
        <v>38.375</v>
      </c>
      <c r="O17629" t="s">
        <v>4826</v>
      </c>
    </row>
    <row r="17630" spans="1:16" x14ac:dyDescent="0.25">
      <c r="A17630" t="s">
        <v>0</v>
      </c>
      <c r="B17630" t="s">
        <v>29489</v>
      </c>
      <c r="C17630" t="s">
        <v>81</v>
      </c>
      <c r="D17630" t="s">
        <v>4526</v>
      </c>
      <c r="E17630" t="s">
        <v>88</v>
      </c>
      <c r="F17630" t="b">
        <v>0</v>
      </c>
      <c r="G17630" t="s">
        <v>77</v>
      </c>
      <c r="H17630" s="1">
        <v>46217.794120370367</v>
      </c>
      <c r="I17630" t="b">
        <v>0</v>
      </c>
      <c r="J17630" t="b">
        <v>0</v>
      </c>
      <c r="K17630" t="s">
        <v>41</v>
      </c>
      <c r="L17630" t="s">
        <v>74</v>
      </c>
      <c r="M17630"/>
      <c r="N17630">
        <v>51</v>
      </c>
      <c r="O17630" t="s">
        <v>11656</v>
      </c>
    </row>
    <row r="17631" spans="1:16" x14ac:dyDescent="0.25">
      <c r="A17631" t="s">
        <v>3</v>
      </c>
      <c r="B17631" t="s">
        <v>2533</v>
      </c>
      <c r="C17631" t="s">
        <v>1359</v>
      </c>
      <c r="D17631" t="s">
        <v>4526</v>
      </c>
      <c r="E17631" t="s">
        <v>88</v>
      </c>
      <c r="F17631" t="b">
        <v>0</v>
      </c>
      <c r="G17631" t="s">
        <v>89</v>
      </c>
      <c r="H17631" s="1">
        <v>46217.79414351852</v>
      </c>
      <c r="I17631" t="b">
        <v>0</v>
      </c>
      <c r="J17631" t="b">
        <v>1</v>
      </c>
      <c r="K17631" t="s">
        <v>41</v>
      </c>
      <c r="L17631" t="s">
        <v>74</v>
      </c>
      <c r="M17631"/>
      <c r="N17631">
        <v>57.5</v>
      </c>
      <c r="O17631" t="s">
        <v>129</v>
      </c>
      <c r="P17631" t="s">
        <v>30451</v>
      </c>
    </row>
    <row r="17632" spans="1:16" x14ac:dyDescent="0.25">
      <c r="A17632" t="s">
        <v>3</v>
      </c>
      <c r="B17632" t="s">
        <v>30452</v>
      </c>
      <c r="C17632" t="s">
        <v>508</v>
      </c>
      <c r="D17632" t="s">
        <v>4756</v>
      </c>
      <c r="E17632" t="s">
        <v>59</v>
      </c>
      <c r="F17632" t="b">
        <v>0</v>
      </c>
      <c r="G17632" t="s">
        <v>73</v>
      </c>
      <c r="H17632" s="1">
        <v>46217.79414351852</v>
      </c>
      <c r="I17632" t="b">
        <v>0</v>
      </c>
      <c r="J17632" t="b">
        <v>0</v>
      </c>
      <c r="K17632" t="s">
        <v>41</v>
      </c>
      <c r="L17632" t="s">
        <v>60</v>
      </c>
      <c r="M17632">
        <v>95000</v>
      </c>
      <c r="N17632"/>
      <c r="O17632" t="s">
        <v>10362</v>
      </c>
    </row>
    <row r="17633" spans="1:16" x14ac:dyDescent="0.25">
      <c r="A17633" t="s">
        <v>5</v>
      </c>
      <c r="B17633" t="s">
        <v>30453</v>
      </c>
      <c r="C17633" t="s">
        <v>246</v>
      </c>
      <c r="D17633" t="s">
        <v>4526</v>
      </c>
      <c r="E17633" t="s">
        <v>59</v>
      </c>
      <c r="F17633" t="b">
        <v>0</v>
      </c>
      <c r="G17633" t="s">
        <v>77</v>
      </c>
      <c r="H17633" s="1">
        <v>46217.797835648147</v>
      </c>
      <c r="I17633" t="b">
        <v>0</v>
      </c>
      <c r="J17633" t="b">
        <v>1</v>
      </c>
      <c r="K17633" t="s">
        <v>41</v>
      </c>
      <c r="L17633" t="s">
        <v>60</v>
      </c>
      <c r="M17633">
        <v>189500</v>
      </c>
      <c r="N17633"/>
      <c r="O17633" t="s">
        <v>30454</v>
      </c>
      <c r="P17633" t="s">
        <v>30455</v>
      </c>
    </row>
    <row r="17634" spans="1:16" x14ac:dyDescent="0.25">
      <c r="A17634" t="s">
        <v>0</v>
      </c>
      <c r="B17634" t="s">
        <v>3959</v>
      </c>
      <c r="C17634" t="s">
        <v>463</v>
      </c>
      <c r="D17634" t="s">
        <v>4346</v>
      </c>
      <c r="E17634" t="s">
        <v>232</v>
      </c>
      <c r="F17634" t="b">
        <v>0</v>
      </c>
      <c r="G17634" t="s">
        <v>77</v>
      </c>
      <c r="H17634" s="1">
        <v>46217.835752314822</v>
      </c>
      <c r="I17634" t="b">
        <v>0</v>
      </c>
      <c r="J17634" t="b">
        <v>0</v>
      </c>
      <c r="K17634" t="s">
        <v>41</v>
      </c>
      <c r="L17634" t="s">
        <v>74</v>
      </c>
      <c r="M17634"/>
      <c r="N17634">
        <v>50</v>
      </c>
      <c r="O17634" t="s">
        <v>30456</v>
      </c>
      <c r="P17634" t="s">
        <v>30457</v>
      </c>
    </row>
    <row r="17635" spans="1:16" x14ac:dyDescent="0.25">
      <c r="A17635" t="s">
        <v>0</v>
      </c>
      <c r="B17635" t="s">
        <v>30458</v>
      </c>
      <c r="C17635" t="s">
        <v>860</v>
      </c>
      <c r="D17635" t="s">
        <v>4346</v>
      </c>
      <c r="E17635" t="s">
        <v>59</v>
      </c>
      <c r="F17635" t="b">
        <v>0</v>
      </c>
      <c r="G17635" t="s">
        <v>65</v>
      </c>
      <c r="H17635" s="1">
        <v>46217.835844907408</v>
      </c>
      <c r="I17635" t="b">
        <v>0</v>
      </c>
      <c r="J17635" t="b">
        <v>1</v>
      </c>
      <c r="K17635" t="s">
        <v>41</v>
      </c>
      <c r="L17635" t="s">
        <v>60</v>
      </c>
      <c r="M17635">
        <v>102164</v>
      </c>
      <c r="N17635"/>
      <c r="O17635" t="s">
        <v>30459</v>
      </c>
    </row>
    <row r="17636" spans="1:16" x14ac:dyDescent="0.25">
      <c r="A17636" t="s">
        <v>8</v>
      </c>
      <c r="B17636" t="s">
        <v>30460</v>
      </c>
      <c r="C17636" t="s">
        <v>76</v>
      </c>
      <c r="D17636" t="s">
        <v>4346</v>
      </c>
      <c r="E17636" t="s">
        <v>59</v>
      </c>
      <c r="F17636" t="b">
        <v>1</v>
      </c>
      <c r="G17636" t="s">
        <v>41</v>
      </c>
      <c r="H17636" s="1">
        <v>46217.839062500003</v>
      </c>
      <c r="I17636" t="b">
        <v>0</v>
      </c>
      <c r="J17636" t="b">
        <v>1</v>
      </c>
      <c r="K17636" t="s">
        <v>41</v>
      </c>
      <c r="L17636" t="s">
        <v>60</v>
      </c>
      <c r="M17636">
        <v>298410</v>
      </c>
      <c r="N17636"/>
      <c r="O17636" t="s">
        <v>2536</v>
      </c>
      <c r="P17636" t="s">
        <v>763</v>
      </c>
    </row>
    <row r="17637" spans="1:16" x14ac:dyDescent="0.25">
      <c r="A17637" t="s">
        <v>5</v>
      </c>
      <c r="B17637" t="s">
        <v>30461</v>
      </c>
      <c r="C17637" t="s">
        <v>76</v>
      </c>
      <c r="D17637" t="s">
        <v>4346</v>
      </c>
      <c r="E17637" t="s">
        <v>88</v>
      </c>
      <c r="F17637" t="b">
        <v>1</v>
      </c>
      <c r="G17637" t="s">
        <v>65</v>
      </c>
      <c r="H17637" s="1">
        <v>46217.839328703703</v>
      </c>
      <c r="I17637" t="b">
        <v>0</v>
      </c>
      <c r="J17637" t="b">
        <v>1</v>
      </c>
      <c r="K17637" t="s">
        <v>41</v>
      </c>
      <c r="L17637" t="s">
        <v>74</v>
      </c>
      <c r="M17637"/>
      <c r="N17637">
        <v>102.5</v>
      </c>
      <c r="O17637" t="s">
        <v>2861</v>
      </c>
      <c r="P17637" t="s">
        <v>30462</v>
      </c>
    </row>
    <row r="17638" spans="1:16" x14ac:dyDescent="0.25">
      <c r="A17638" t="s">
        <v>5</v>
      </c>
      <c r="B17638" t="s">
        <v>30463</v>
      </c>
      <c r="C17638" t="s">
        <v>246</v>
      </c>
      <c r="D17638" t="s">
        <v>4526</v>
      </c>
      <c r="E17638" t="s">
        <v>59</v>
      </c>
      <c r="F17638" t="b">
        <v>0</v>
      </c>
      <c r="G17638" t="s">
        <v>73</v>
      </c>
      <c r="H17638" s="1">
        <v>46217.839409722219</v>
      </c>
      <c r="I17638" t="b">
        <v>0</v>
      </c>
      <c r="J17638" t="b">
        <v>1</v>
      </c>
      <c r="K17638" t="s">
        <v>41</v>
      </c>
      <c r="L17638" t="s">
        <v>60</v>
      </c>
      <c r="M17638">
        <v>155000</v>
      </c>
      <c r="N17638"/>
      <c r="O17638" t="s">
        <v>30464</v>
      </c>
      <c r="P17638" t="s">
        <v>30465</v>
      </c>
    </row>
    <row r="17639" spans="1:16" x14ac:dyDescent="0.25">
      <c r="A17639" t="s">
        <v>0</v>
      </c>
      <c r="B17639" t="s">
        <v>30466</v>
      </c>
      <c r="C17639" t="s">
        <v>190</v>
      </c>
      <c r="D17639" t="s">
        <v>4526</v>
      </c>
      <c r="E17639" t="s">
        <v>59</v>
      </c>
      <c r="F17639" t="b">
        <v>0</v>
      </c>
      <c r="G17639" t="s">
        <v>73</v>
      </c>
      <c r="H17639" s="1">
        <v>46217.877511574072</v>
      </c>
      <c r="I17639" t="b">
        <v>0</v>
      </c>
      <c r="J17639" t="b">
        <v>0</v>
      </c>
      <c r="K17639" t="s">
        <v>41</v>
      </c>
      <c r="L17639" t="s">
        <v>60</v>
      </c>
      <c r="M17639">
        <v>130000</v>
      </c>
      <c r="N17639"/>
      <c r="O17639" t="s">
        <v>20931</v>
      </c>
      <c r="P17639" t="s">
        <v>30467</v>
      </c>
    </row>
    <row r="17640" spans="1:16" x14ac:dyDescent="0.25">
      <c r="A17640" t="s">
        <v>0</v>
      </c>
      <c r="B17640" t="s">
        <v>0</v>
      </c>
      <c r="C17640" t="s">
        <v>94</v>
      </c>
      <c r="D17640" t="s">
        <v>4526</v>
      </c>
      <c r="E17640" t="s">
        <v>59</v>
      </c>
      <c r="F17640" t="b">
        <v>0</v>
      </c>
      <c r="G17640" t="s">
        <v>65</v>
      </c>
      <c r="H17640" s="1">
        <v>46217.877523148149</v>
      </c>
      <c r="I17640" t="b">
        <v>0</v>
      </c>
      <c r="J17640" t="b">
        <v>1</v>
      </c>
      <c r="K17640" t="s">
        <v>41</v>
      </c>
      <c r="L17640" t="s">
        <v>60</v>
      </c>
      <c r="M17640">
        <v>55000</v>
      </c>
      <c r="N17640"/>
      <c r="O17640" t="s">
        <v>30468</v>
      </c>
      <c r="P17640" t="s">
        <v>3990</v>
      </c>
    </row>
    <row r="17641" spans="1:16" x14ac:dyDescent="0.25">
      <c r="A17641" t="s">
        <v>3</v>
      </c>
      <c r="B17641" t="s">
        <v>30469</v>
      </c>
      <c r="C17641" t="s">
        <v>41</v>
      </c>
      <c r="D17641" t="s">
        <v>4526</v>
      </c>
      <c r="E17641" t="s">
        <v>59</v>
      </c>
      <c r="F17641" t="b">
        <v>0</v>
      </c>
      <c r="G17641" t="s">
        <v>41</v>
      </c>
      <c r="H17641" s="1">
        <v>46217.878993055558</v>
      </c>
      <c r="I17641" t="b">
        <v>0</v>
      </c>
      <c r="J17641" t="b">
        <v>1</v>
      </c>
      <c r="K17641" t="s">
        <v>41</v>
      </c>
      <c r="L17641" t="s">
        <v>60</v>
      </c>
      <c r="M17641">
        <v>140000</v>
      </c>
      <c r="N17641"/>
      <c r="O17641" t="s">
        <v>29926</v>
      </c>
      <c r="P17641" t="s">
        <v>3700</v>
      </c>
    </row>
    <row r="17642" spans="1:16" x14ac:dyDescent="0.25">
      <c r="A17642" t="s">
        <v>1</v>
      </c>
      <c r="B17642" t="s">
        <v>1058</v>
      </c>
      <c r="C17642" t="s">
        <v>998</v>
      </c>
      <c r="D17642" t="s">
        <v>4526</v>
      </c>
      <c r="E17642" t="s">
        <v>88</v>
      </c>
      <c r="F17642" t="b">
        <v>0</v>
      </c>
      <c r="G17642" t="s">
        <v>65</v>
      </c>
      <c r="H17642" s="1">
        <v>46217.880995370368</v>
      </c>
      <c r="I17642" t="b">
        <v>1</v>
      </c>
      <c r="J17642" t="b">
        <v>0</v>
      </c>
      <c r="K17642" t="s">
        <v>41</v>
      </c>
      <c r="L17642" t="s">
        <v>74</v>
      </c>
      <c r="M17642"/>
      <c r="N17642">
        <v>67.5</v>
      </c>
      <c r="O17642" t="s">
        <v>27777</v>
      </c>
      <c r="P17642" t="s">
        <v>30470</v>
      </c>
    </row>
    <row r="17643" spans="1:16" x14ac:dyDescent="0.25">
      <c r="A17643" t="s">
        <v>3</v>
      </c>
      <c r="B17643" t="s">
        <v>30471</v>
      </c>
      <c r="C17643" t="s">
        <v>121</v>
      </c>
      <c r="D17643" t="s">
        <v>2360</v>
      </c>
      <c r="E17643" t="s">
        <v>59</v>
      </c>
      <c r="F17643" t="b">
        <v>0</v>
      </c>
      <c r="G17643" t="s">
        <v>68</v>
      </c>
      <c r="H17643" s="1">
        <v>46217.919085648151</v>
      </c>
      <c r="I17643" t="b">
        <v>0</v>
      </c>
      <c r="J17643" t="b">
        <v>1</v>
      </c>
      <c r="K17643" t="s">
        <v>41</v>
      </c>
      <c r="L17643" t="s">
        <v>74</v>
      </c>
      <c r="M17643"/>
      <c r="N17643">
        <v>92</v>
      </c>
      <c r="O17643" t="s">
        <v>30472</v>
      </c>
      <c r="P17643" t="s">
        <v>689</v>
      </c>
    </row>
    <row r="17644" spans="1:16" x14ac:dyDescent="0.25">
      <c r="A17644" t="s">
        <v>0</v>
      </c>
      <c r="B17644" t="s">
        <v>30473</v>
      </c>
      <c r="C17644" t="s">
        <v>1384</v>
      </c>
      <c r="D17644" t="s">
        <v>4526</v>
      </c>
      <c r="E17644" t="s">
        <v>88</v>
      </c>
      <c r="F17644" t="b">
        <v>0</v>
      </c>
      <c r="G17644" t="s">
        <v>77</v>
      </c>
      <c r="H17644" s="1">
        <v>46217.919085648151</v>
      </c>
      <c r="I17644" t="b">
        <v>1</v>
      </c>
      <c r="J17644" t="b">
        <v>0</v>
      </c>
      <c r="K17644" t="s">
        <v>41</v>
      </c>
      <c r="L17644" t="s">
        <v>74</v>
      </c>
      <c r="M17644"/>
      <c r="N17644">
        <v>62.5</v>
      </c>
      <c r="O17644" t="s">
        <v>7357</v>
      </c>
      <c r="P17644" t="s">
        <v>30474</v>
      </c>
    </row>
    <row r="17645" spans="1:16" x14ac:dyDescent="0.25">
      <c r="A17645" t="s">
        <v>2</v>
      </c>
      <c r="B17645" t="s">
        <v>30475</v>
      </c>
      <c r="C17645" t="s">
        <v>810</v>
      </c>
      <c r="D17645" t="s">
        <v>2360</v>
      </c>
      <c r="E17645" t="s">
        <v>59</v>
      </c>
      <c r="F17645" t="b">
        <v>0</v>
      </c>
      <c r="G17645" t="s">
        <v>77</v>
      </c>
      <c r="H17645" s="1">
        <v>46217.920740740738</v>
      </c>
      <c r="I17645" t="b">
        <v>0</v>
      </c>
      <c r="J17645" t="b">
        <v>0</v>
      </c>
      <c r="K17645" t="s">
        <v>41</v>
      </c>
      <c r="L17645" t="s">
        <v>60</v>
      </c>
      <c r="M17645">
        <v>115000</v>
      </c>
      <c r="N17645"/>
      <c r="O17645" t="s">
        <v>30476</v>
      </c>
      <c r="P17645" t="s">
        <v>3364</v>
      </c>
    </row>
    <row r="17646" spans="1:16" x14ac:dyDescent="0.25">
      <c r="A17646" t="s">
        <v>5</v>
      </c>
      <c r="B17646" t="s">
        <v>30477</v>
      </c>
      <c r="C17646" t="s">
        <v>194</v>
      </c>
      <c r="D17646" t="s">
        <v>4346</v>
      </c>
      <c r="E17646" t="s">
        <v>59</v>
      </c>
      <c r="F17646" t="b">
        <v>0</v>
      </c>
      <c r="G17646" t="s">
        <v>77</v>
      </c>
      <c r="H17646" s="1">
        <v>46217.922638888893</v>
      </c>
      <c r="I17646" t="b">
        <v>0</v>
      </c>
      <c r="J17646" t="b">
        <v>1</v>
      </c>
      <c r="K17646" t="s">
        <v>41</v>
      </c>
      <c r="L17646" t="s">
        <v>60</v>
      </c>
      <c r="M17646">
        <v>121400</v>
      </c>
      <c r="N17646"/>
      <c r="O17646" t="s">
        <v>625</v>
      </c>
      <c r="P17646" t="s">
        <v>30478</v>
      </c>
    </row>
    <row r="17647" spans="1:16" x14ac:dyDescent="0.25">
      <c r="A17647" t="s">
        <v>1</v>
      </c>
      <c r="B17647" t="s">
        <v>470</v>
      </c>
      <c r="C17647" t="s">
        <v>3266</v>
      </c>
      <c r="D17647" t="s">
        <v>4526</v>
      </c>
      <c r="E17647" t="s">
        <v>88</v>
      </c>
      <c r="F17647" t="b">
        <v>0</v>
      </c>
      <c r="G17647" t="s">
        <v>77</v>
      </c>
      <c r="H17647" s="1">
        <v>46217.922777777778</v>
      </c>
      <c r="I17647" t="b">
        <v>0</v>
      </c>
      <c r="J17647" t="b">
        <v>1</v>
      </c>
      <c r="K17647" t="s">
        <v>41</v>
      </c>
      <c r="L17647" t="s">
        <v>74</v>
      </c>
      <c r="M17647"/>
      <c r="N17647">
        <v>66</v>
      </c>
      <c r="O17647" t="s">
        <v>403</v>
      </c>
      <c r="P17647" t="s">
        <v>30479</v>
      </c>
    </row>
    <row r="17648" spans="1:16" x14ac:dyDescent="0.25">
      <c r="A17648" t="s">
        <v>1</v>
      </c>
      <c r="B17648" t="s">
        <v>30480</v>
      </c>
      <c r="C17648" t="s">
        <v>218</v>
      </c>
      <c r="D17648" t="s">
        <v>4526</v>
      </c>
      <c r="E17648" t="s">
        <v>88</v>
      </c>
      <c r="F17648" t="b">
        <v>0</v>
      </c>
      <c r="G17648" t="s">
        <v>77</v>
      </c>
      <c r="H17648" s="1">
        <v>46217.922824074078</v>
      </c>
      <c r="I17648" t="b">
        <v>1</v>
      </c>
      <c r="J17648" t="b">
        <v>1</v>
      </c>
      <c r="K17648" t="s">
        <v>41</v>
      </c>
      <c r="L17648" t="s">
        <v>74</v>
      </c>
      <c r="M17648"/>
      <c r="N17648">
        <v>53.5</v>
      </c>
      <c r="O17648" t="s">
        <v>403</v>
      </c>
      <c r="P17648" t="s">
        <v>16651</v>
      </c>
    </row>
    <row r="17649" spans="1:16" x14ac:dyDescent="0.25">
      <c r="A17649" t="s">
        <v>0</v>
      </c>
      <c r="B17649" t="s">
        <v>1100</v>
      </c>
      <c r="C17649" t="s">
        <v>114</v>
      </c>
      <c r="D17649" t="s">
        <v>4346</v>
      </c>
      <c r="E17649" t="s">
        <v>59</v>
      </c>
      <c r="F17649" t="b">
        <v>0</v>
      </c>
      <c r="G17649" t="s">
        <v>77</v>
      </c>
      <c r="H17649" s="1">
        <v>46217.960752314822</v>
      </c>
      <c r="I17649" t="b">
        <v>1</v>
      </c>
      <c r="J17649" t="b">
        <v>1</v>
      </c>
      <c r="K17649" t="s">
        <v>41</v>
      </c>
      <c r="L17649" t="s">
        <v>60</v>
      </c>
      <c r="M17649">
        <v>88000</v>
      </c>
      <c r="N17649"/>
      <c r="O17649" t="s">
        <v>2620</v>
      </c>
      <c r="P17649" t="s">
        <v>21579</v>
      </c>
    </row>
    <row r="17650" spans="1:16" x14ac:dyDescent="0.25">
      <c r="A17650" t="s">
        <v>6</v>
      </c>
      <c r="B17650" t="s">
        <v>30481</v>
      </c>
      <c r="C17650" t="s">
        <v>145</v>
      </c>
      <c r="D17650" t="s">
        <v>6368</v>
      </c>
      <c r="E17650" t="s">
        <v>59</v>
      </c>
      <c r="F17650" t="b">
        <v>0</v>
      </c>
      <c r="G17650" t="s">
        <v>65</v>
      </c>
      <c r="H17650" s="1">
        <v>46217.962534722217</v>
      </c>
      <c r="I17650" t="b">
        <v>0</v>
      </c>
      <c r="J17650" t="b">
        <v>0</v>
      </c>
      <c r="K17650" t="s">
        <v>41</v>
      </c>
      <c r="L17650" t="s">
        <v>60</v>
      </c>
      <c r="M17650">
        <v>166000</v>
      </c>
      <c r="N17650"/>
      <c r="O17650" t="s">
        <v>1721</v>
      </c>
      <c r="P17650" t="s">
        <v>990</v>
      </c>
    </row>
    <row r="17651" spans="1:16" x14ac:dyDescent="0.25">
      <c r="A17651" t="s">
        <v>1</v>
      </c>
      <c r="B17651" t="s">
        <v>2820</v>
      </c>
      <c r="C17651" t="s">
        <v>76</v>
      </c>
      <c r="D17651" t="s">
        <v>4526</v>
      </c>
      <c r="E17651" t="s">
        <v>59</v>
      </c>
      <c r="F17651" t="b">
        <v>1</v>
      </c>
      <c r="G17651" t="s">
        <v>77</v>
      </c>
      <c r="H17651" s="1">
        <v>46217.964236111111</v>
      </c>
      <c r="I17651" t="b">
        <v>0</v>
      </c>
      <c r="J17651" t="b">
        <v>1</v>
      </c>
      <c r="K17651" t="s">
        <v>41</v>
      </c>
      <c r="L17651" t="s">
        <v>60</v>
      </c>
      <c r="M17651">
        <v>155000</v>
      </c>
      <c r="N17651"/>
      <c r="O17651" t="s">
        <v>4487</v>
      </c>
      <c r="P17651" t="s">
        <v>30482</v>
      </c>
    </row>
    <row r="17652" spans="1:16" x14ac:dyDescent="0.25">
      <c r="A17652" t="s">
        <v>5</v>
      </c>
      <c r="B17652" t="s">
        <v>30483</v>
      </c>
      <c r="C17652" t="s">
        <v>451</v>
      </c>
      <c r="D17652" t="s">
        <v>4526</v>
      </c>
      <c r="E17652" t="s">
        <v>59</v>
      </c>
      <c r="F17652" t="b">
        <v>0</v>
      </c>
      <c r="G17652" t="s">
        <v>89</v>
      </c>
      <c r="H17652" s="1">
        <v>46217.964305555557</v>
      </c>
      <c r="I17652" t="b">
        <v>0</v>
      </c>
      <c r="J17652" t="b">
        <v>1</v>
      </c>
      <c r="K17652" t="s">
        <v>41</v>
      </c>
      <c r="L17652" t="s">
        <v>60</v>
      </c>
      <c r="M17652">
        <v>150000</v>
      </c>
      <c r="N17652"/>
      <c r="O17652" t="s">
        <v>1610</v>
      </c>
      <c r="P17652" t="s">
        <v>597</v>
      </c>
    </row>
    <row r="17653" spans="1:16" x14ac:dyDescent="0.25">
      <c r="A17653" t="s">
        <v>5</v>
      </c>
      <c r="B17653" t="s">
        <v>30484</v>
      </c>
      <c r="C17653" t="s">
        <v>76</v>
      </c>
      <c r="D17653" t="s">
        <v>4526</v>
      </c>
      <c r="E17653" t="s">
        <v>88</v>
      </c>
      <c r="F17653" t="b">
        <v>1</v>
      </c>
      <c r="G17653" t="s">
        <v>65</v>
      </c>
      <c r="H17653" s="1">
        <v>46217.964363425926</v>
      </c>
      <c r="I17653" t="b">
        <v>1</v>
      </c>
      <c r="J17653" t="b">
        <v>1</v>
      </c>
      <c r="K17653" t="s">
        <v>41</v>
      </c>
      <c r="L17653" t="s">
        <v>74</v>
      </c>
      <c r="M17653"/>
      <c r="N17653">
        <v>70</v>
      </c>
      <c r="O17653" t="s">
        <v>4487</v>
      </c>
      <c r="P17653" t="s">
        <v>30485</v>
      </c>
    </row>
    <row r="17654" spans="1:16" x14ac:dyDescent="0.25">
      <c r="A17654" t="s">
        <v>0</v>
      </c>
      <c r="B17654" t="s">
        <v>298</v>
      </c>
      <c r="C17654" t="s">
        <v>124</v>
      </c>
      <c r="D17654" t="s">
        <v>4346</v>
      </c>
      <c r="E17654" t="s">
        <v>59</v>
      </c>
      <c r="F17654" t="b">
        <v>0</v>
      </c>
      <c r="G17654" t="s">
        <v>68</v>
      </c>
      <c r="H17654" s="1">
        <v>46218.002418981479</v>
      </c>
      <c r="I17654" t="b">
        <v>0</v>
      </c>
      <c r="J17654" t="b">
        <v>1</v>
      </c>
      <c r="K17654" t="s">
        <v>41</v>
      </c>
      <c r="L17654" t="s">
        <v>60</v>
      </c>
      <c r="M17654">
        <v>75000</v>
      </c>
      <c r="N17654"/>
      <c r="O17654" t="s">
        <v>30486</v>
      </c>
      <c r="P17654" t="s">
        <v>30487</v>
      </c>
    </row>
    <row r="17655" spans="1:16" x14ac:dyDescent="0.25">
      <c r="A17655" t="s">
        <v>0</v>
      </c>
      <c r="B17655" t="s">
        <v>0</v>
      </c>
      <c r="C17655" t="s">
        <v>1729</v>
      </c>
      <c r="D17655" t="s">
        <v>4756</v>
      </c>
      <c r="E17655" t="s">
        <v>59</v>
      </c>
      <c r="F17655" t="b">
        <v>0</v>
      </c>
      <c r="G17655" t="s">
        <v>65</v>
      </c>
      <c r="H17655" s="1">
        <v>46218.002476851849</v>
      </c>
      <c r="I17655" t="b">
        <v>0</v>
      </c>
      <c r="J17655" t="b">
        <v>1</v>
      </c>
      <c r="K17655" t="s">
        <v>41</v>
      </c>
      <c r="L17655" t="s">
        <v>60</v>
      </c>
      <c r="M17655">
        <v>102500</v>
      </c>
      <c r="N17655"/>
      <c r="O17655" t="s">
        <v>30488</v>
      </c>
      <c r="P17655" t="s">
        <v>29117</v>
      </c>
    </row>
    <row r="17656" spans="1:16" x14ac:dyDescent="0.25">
      <c r="A17656" t="s">
        <v>2</v>
      </c>
      <c r="B17656" t="s">
        <v>1555</v>
      </c>
      <c r="C17656" t="s">
        <v>901</v>
      </c>
      <c r="D17656" t="s">
        <v>3761</v>
      </c>
      <c r="E17656" t="s">
        <v>59</v>
      </c>
      <c r="F17656" t="b">
        <v>0</v>
      </c>
      <c r="G17656" t="s">
        <v>77</v>
      </c>
      <c r="H17656" s="1">
        <v>46218.004074074073</v>
      </c>
      <c r="I17656" t="b">
        <v>0</v>
      </c>
      <c r="J17656" t="b">
        <v>0</v>
      </c>
      <c r="K17656" t="s">
        <v>41</v>
      </c>
      <c r="L17656" t="s">
        <v>60</v>
      </c>
      <c r="M17656">
        <v>201500</v>
      </c>
      <c r="N17656"/>
      <c r="O17656" t="s">
        <v>648</v>
      </c>
      <c r="P17656" t="s">
        <v>30489</v>
      </c>
    </row>
    <row r="17657" spans="1:16" x14ac:dyDescent="0.25">
      <c r="A17657" t="s">
        <v>8</v>
      </c>
      <c r="B17657" t="s">
        <v>30490</v>
      </c>
      <c r="C17657" t="s">
        <v>76</v>
      </c>
      <c r="D17657" t="s">
        <v>9209</v>
      </c>
      <c r="E17657" t="s">
        <v>59</v>
      </c>
      <c r="F17657" t="b">
        <v>1</v>
      </c>
      <c r="G17657" t="s">
        <v>65</v>
      </c>
      <c r="H17657" s="1">
        <v>46218.00408564815</v>
      </c>
      <c r="I17657" t="b">
        <v>0</v>
      </c>
      <c r="J17657" t="b">
        <v>1</v>
      </c>
      <c r="K17657" t="s">
        <v>41</v>
      </c>
      <c r="L17657" t="s">
        <v>60</v>
      </c>
      <c r="M17657">
        <v>225000</v>
      </c>
      <c r="N17657"/>
      <c r="O17657" t="s">
        <v>30491</v>
      </c>
      <c r="P17657" t="s">
        <v>30492</v>
      </c>
    </row>
    <row r="17658" spans="1:16" x14ac:dyDescent="0.25">
      <c r="A17658" t="s">
        <v>8</v>
      </c>
      <c r="B17658" t="s">
        <v>30493</v>
      </c>
      <c r="C17658" t="s">
        <v>1417</v>
      </c>
      <c r="D17658" t="s">
        <v>4595</v>
      </c>
      <c r="E17658" t="s">
        <v>621</v>
      </c>
      <c r="F17658" t="b">
        <v>0</v>
      </c>
      <c r="G17658" t="s">
        <v>39</v>
      </c>
      <c r="H17658" s="1">
        <v>46218.005694444437</v>
      </c>
      <c r="I17658" t="b">
        <v>0</v>
      </c>
      <c r="J17658" t="b">
        <v>0</v>
      </c>
      <c r="K17658" t="s">
        <v>39</v>
      </c>
      <c r="L17658" t="s">
        <v>60</v>
      </c>
      <c r="M17658">
        <v>7030.7999999999993</v>
      </c>
      <c r="N17658"/>
      <c r="O17658" t="s">
        <v>30494</v>
      </c>
      <c r="P17658" t="s">
        <v>30495</v>
      </c>
    </row>
    <row r="17659" spans="1:16" x14ac:dyDescent="0.25">
      <c r="A17659" t="s">
        <v>1</v>
      </c>
      <c r="B17659" t="s">
        <v>30496</v>
      </c>
      <c r="C17659" t="s">
        <v>4825</v>
      </c>
      <c r="D17659" t="s">
        <v>4526</v>
      </c>
      <c r="E17659" t="s">
        <v>59</v>
      </c>
      <c r="F17659" t="b">
        <v>0</v>
      </c>
      <c r="G17659" t="s">
        <v>68</v>
      </c>
      <c r="H17659" s="1">
        <v>46218.04409722222</v>
      </c>
      <c r="I17659" t="b">
        <v>0</v>
      </c>
      <c r="J17659" t="b">
        <v>0</v>
      </c>
      <c r="K17659" t="s">
        <v>41</v>
      </c>
      <c r="L17659" t="s">
        <v>74</v>
      </c>
      <c r="M17659"/>
      <c r="N17659">
        <v>51.375</v>
      </c>
      <c r="O17659" t="s">
        <v>4826</v>
      </c>
      <c r="P17659" t="s">
        <v>30497</v>
      </c>
    </row>
    <row r="17660" spans="1:16" x14ac:dyDescent="0.25">
      <c r="A17660" t="s">
        <v>3</v>
      </c>
      <c r="B17660" t="s">
        <v>30498</v>
      </c>
      <c r="C17660" t="s">
        <v>5131</v>
      </c>
      <c r="D17660" t="s">
        <v>4526</v>
      </c>
      <c r="E17660" t="s">
        <v>59</v>
      </c>
      <c r="F17660" t="b">
        <v>0</v>
      </c>
      <c r="G17660" t="s">
        <v>65</v>
      </c>
      <c r="H17660" s="1">
        <v>46218.044189814813</v>
      </c>
      <c r="I17660" t="b">
        <v>0</v>
      </c>
      <c r="J17660" t="b">
        <v>1</v>
      </c>
      <c r="K17660" t="s">
        <v>41</v>
      </c>
      <c r="L17660" t="s">
        <v>60</v>
      </c>
      <c r="M17660">
        <v>83418.5</v>
      </c>
      <c r="N17660"/>
      <c r="O17660" t="s">
        <v>26598</v>
      </c>
    </row>
    <row r="17661" spans="1:16" x14ac:dyDescent="0.25">
      <c r="A17661" t="s">
        <v>1</v>
      </c>
      <c r="B17661" t="s">
        <v>316</v>
      </c>
      <c r="C17661" t="s">
        <v>978</v>
      </c>
      <c r="D17661" t="s">
        <v>2360</v>
      </c>
      <c r="E17661" t="s">
        <v>59</v>
      </c>
      <c r="F17661" t="b">
        <v>0</v>
      </c>
      <c r="G17661" t="s">
        <v>68</v>
      </c>
      <c r="H17661" s="1">
        <v>46218.047743055547</v>
      </c>
      <c r="I17661" t="b">
        <v>1</v>
      </c>
      <c r="J17661" t="b">
        <v>1</v>
      </c>
      <c r="K17661" t="s">
        <v>41</v>
      </c>
      <c r="L17661" t="s">
        <v>60</v>
      </c>
      <c r="M17661">
        <v>165000</v>
      </c>
      <c r="N17661"/>
      <c r="O17661" t="s">
        <v>30499</v>
      </c>
      <c r="P17661" t="s">
        <v>30500</v>
      </c>
    </row>
    <row r="17662" spans="1:16" x14ac:dyDescent="0.25">
      <c r="A17662" t="s">
        <v>9</v>
      </c>
      <c r="B17662" t="s">
        <v>9</v>
      </c>
      <c r="C17662" t="s">
        <v>4179</v>
      </c>
      <c r="D17662" t="s">
        <v>4526</v>
      </c>
      <c r="E17662" t="s">
        <v>88</v>
      </c>
      <c r="F17662" t="b">
        <v>0</v>
      </c>
      <c r="G17662" t="s">
        <v>13</v>
      </c>
      <c r="H17662" s="1">
        <v>46218.04824074074</v>
      </c>
      <c r="I17662" t="b">
        <v>1</v>
      </c>
      <c r="J17662" t="b">
        <v>0</v>
      </c>
      <c r="K17662" t="s">
        <v>13</v>
      </c>
      <c r="L17662" t="s">
        <v>74</v>
      </c>
      <c r="M17662"/>
      <c r="N17662">
        <v>57.5</v>
      </c>
      <c r="O17662" t="s">
        <v>105</v>
      </c>
      <c r="P17662" t="s">
        <v>30501</v>
      </c>
    </row>
    <row r="17663" spans="1:16" x14ac:dyDescent="0.25">
      <c r="A17663" t="s">
        <v>6</v>
      </c>
      <c r="B17663" t="s">
        <v>30502</v>
      </c>
      <c r="C17663" t="s">
        <v>13382</v>
      </c>
      <c r="D17663" t="s">
        <v>4756</v>
      </c>
      <c r="E17663" t="s">
        <v>59</v>
      </c>
      <c r="F17663" t="b">
        <v>0</v>
      </c>
      <c r="G17663" t="s">
        <v>65</v>
      </c>
      <c r="H17663" s="1">
        <v>46218.087534722217</v>
      </c>
      <c r="I17663" t="b">
        <v>0</v>
      </c>
      <c r="J17663" t="b">
        <v>0</v>
      </c>
      <c r="K17663" t="s">
        <v>41</v>
      </c>
      <c r="L17663" t="s">
        <v>60</v>
      </c>
      <c r="M17663">
        <v>291000</v>
      </c>
      <c r="N17663"/>
      <c r="O17663" t="s">
        <v>1019</v>
      </c>
      <c r="P17663" t="s">
        <v>997</v>
      </c>
    </row>
    <row r="17664" spans="1:16" x14ac:dyDescent="0.25">
      <c r="A17664" t="s">
        <v>7</v>
      </c>
      <c r="B17664" t="s">
        <v>29833</v>
      </c>
      <c r="C17664" t="s">
        <v>30503</v>
      </c>
      <c r="D17664" t="s">
        <v>4756</v>
      </c>
      <c r="E17664" t="s">
        <v>59</v>
      </c>
      <c r="F17664" t="b">
        <v>0</v>
      </c>
      <c r="G17664" t="s">
        <v>41</v>
      </c>
      <c r="H17664" s="1">
        <v>46218.128958333327</v>
      </c>
      <c r="I17664" t="b">
        <v>0</v>
      </c>
      <c r="J17664" t="b">
        <v>1</v>
      </c>
      <c r="K17664" t="s">
        <v>41</v>
      </c>
      <c r="L17664" t="s">
        <v>60</v>
      </c>
      <c r="M17664">
        <v>98000</v>
      </c>
      <c r="N17664"/>
      <c r="O17664" t="s">
        <v>26497</v>
      </c>
    </row>
    <row r="17665" spans="1:16" x14ac:dyDescent="0.25">
      <c r="A17665" t="s">
        <v>2</v>
      </c>
      <c r="B17665" t="s">
        <v>30504</v>
      </c>
      <c r="C17665" t="s">
        <v>336</v>
      </c>
      <c r="D17665" t="s">
        <v>4756</v>
      </c>
      <c r="E17665" t="s">
        <v>59</v>
      </c>
      <c r="F17665" t="b">
        <v>0</v>
      </c>
      <c r="G17665" t="s">
        <v>65</v>
      </c>
      <c r="H17665" s="1">
        <v>46218.212314814817</v>
      </c>
      <c r="I17665" t="b">
        <v>0</v>
      </c>
      <c r="J17665" t="b">
        <v>0</v>
      </c>
      <c r="K17665" t="s">
        <v>41</v>
      </c>
      <c r="L17665" t="s">
        <v>60</v>
      </c>
      <c r="M17665">
        <v>110000</v>
      </c>
      <c r="N17665"/>
      <c r="O17665" t="s">
        <v>30505</v>
      </c>
      <c r="P17665" t="s">
        <v>30506</v>
      </c>
    </row>
    <row r="17666" spans="1:16" x14ac:dyDescent="0.25">
      <c r="A17666" t="s">
        <v>7</v>
      </c>
      <c r="B17666" t="s">
        <v>4101</v>
      </c>
      <c r="C17666" t="s">
        <v>71</v>
      </c>
      <c r="D17666" t="s">
        <v>4756</v>
      </c>
      <c r="E17666" t="s">
        <v>59</v>
      </c>
      <c r="F17666" t="b">
        <v>0</v>
      </c>
      <c r="G17666" t="s">
        <v>73</v>
      </c>
      <c r="H17666" s="1">
        <v>46218.251550925917</v>
      </c>
      <c r="I17666" t="b">
        <v>0</v>
      </c>
      <c r="J17666" t="b">
        <v>0</v>
      </c>
      <c r="K17666" t="s">
        <v>41</v>
      </c>
      <c r="L17666" t="s">
        <v>60</v>
      </c>
      <c r="M17666">
        <v>125000</v>
      </c>
      <c r="N17666"/>
      <c r="O17666" t="s">
        <v>13336</v>
      </c>
      <c r="P17666" t="s">
        <v>22425</v>
      </c>
    </row>
    <row r="17667" spans="1:16" x14ac:dyDescent="0.25">
      <c r="A17667" t="s">
        <v>1</v>
      </c>
      <c r="B17667" t="s">
        <v>736</v>
      </c>
      <c r="C17667" t="s">
        <v>165</v>
      </c>
      <c r="D17667" t="s">
        <v>4756</v>
      </c>
      <c r="E17667" t="s">
        <v>59</v>
      </c>
      <c r="F17667" t="b">
        <v>0</v>
      </c>
      <c r="G17667" t="s">
        <v>89</v>
      </c>
      <c r="H17667" s="1">
        <v>46218.256273148138</v>
      </c>
      <c r="I17667" t="b">
        <v>1</v>
      </c>
      <c r="J17667" t="b">
        <v>0</v>
      </c>
      <c r="K17667" t="s">
        <v>41</v>
      </c>
      <c r="L17667" t="s">
        <v>60</v>
      </c>
      <c r="M17667">
        <v>110000</v>
      </c>
      <c r="N17667"/>
      <c r="O17667" t="s">
        <v>13336</v>
      </c>
      <c r="P17667" t="s">
        <v>30507</v>
      </c>
    </row>
    <row r="17668" spans="1:16" x14ac:dyDescent="0.25">
      <c r="A17668" t="s">
        <v>0</v>
      </c>
      <c r="B17668" t="s">
        <v>30508</v>
      </c>
      <c r="C17668" t="s">
        <v>148</v>
      </c>
      <c r="D17668" t="s">
        <v>4346</v>
      </c>
      <c r="E17668" t="s">
        <v>59</v>
      </c>
      <c r="F17668" t="b">
        <v>0</v>
      </c>
      <c r="G17668" t="s">
        <v>89</v>
      </c>
      <c r="H17668" s="1">
        <v>46218.293217592603</v>
      </c>
      <c r="I17668" t="b">
        <v>0</v>
      </c>
      <c r="J17668" t="b">
        <v>1</v>
      </c>
      <c r="K17668" t="s">
        <v>41</v>
      </c>
      <c r="L17668" t="s">
        <v>60</v>
      </c>
      <c r="M17668">
        <v>86700</v>
      </c>
      <c r="N17668"/>
      <c r="O17668" t="s">
        <v>3716</v>
      </c>
      <c r="P17668" t="s">
        <v>30509</v>
      </c>
    </row>
    <row r="17669" spans="1:16" x14ac:dyDescent="0.25">
      <c r="A17669" t="s">
        <v>0</v>
      </c>
      <c r="B17669" t="s">
        <v>30510</v>
      </c>
      <c r="C17669" t="s">
        <v>25203</v>
      </c>
      <c r="D17669" t="s">
        <v>4756</v>
      </c>
      <c r="E17669" t="s">
        <v>59</v>
      </c>
      <c r="F17669" t="b">
        <v>0</v>
      </c>
      <c r="G17669" t="s">
        <v>89</v>
      </c>
      <c r="H17669" s="1">
        <v>46218.33488425926</v>
      </c>
      <c r="I17669" t="b">
        <v>0</v>
      </c>
      <c r="J17669" t="b">
        <v>1</v>
      </c>
      <c r="K17669" t="s">
        <v>41</v>
      </c>
      <c r="L17669" t="s">
        <v>60</v>
      </c>
      <c r="M17669">
        <v>161320.5</v>
      </c>
      <c r="N17669"/>
      <c r="O17669" t="s">
        <v>28573</v>
      </c>
      <c r="P17669" t="s">
        <v>15774</v>
      </c>
    </row>
    <row r="17670" spans="1:16" x14ac:dyDescent="0.25">
      <c r="A17670" t="s">
        <v>1</v>
      </c>
      <c r="B17670" t="s">
        <v>512</v>
      </c>
      <c r="C17670" t="s">
        <v>5926</v>
      </c>
      <c r="D17670" t="s">
        <v>5440</v>
      </c>
      <c r="E17670" t="s">
        <v>59</v>
      </c>
      <c r="F17670" t="b">
        <v>0</v>
      </c>
      <c r="G17670" t="s">
        <v>68</v>
      </c>
      <c r="H17670" s="1">
        <v>46218.339641203696</v>
      </c>
      <c r="I17670" t="b">
        <v>0</v>
      </c>
      <c r="J17670" t="b">
        <v>1</v>
      </c>
      <c r="K17670" t="s">
        <v>41</v>
      </c>
      <c r="L17670" t="s">
        <v>60</v>
      </c>
      <c r="M17670">
        <v>104000</v>
      </c>
      <c r="N17670"/>
      <c r="O17670" t="s">
        <v>953</v>
      </c>
      <c r="P17670" t="s">
        <v>30511</v>
      </c>
    </row>
    <row r="17671" spans="1:16" x14ac:dyDescent="0.25">
      <c r="A17671" t="s">
        <v>7</v>
      </c>
      <c r="B17671" t="s">
        <v>30512</v>
      </c>
      <c r="C17671" t="s">
        <v>363</v>
      </c>
      <c r="D17671" t="s">
        <v>4526</v>
      </c>
      <c r="E17671" t="s">
        <v>59</v>
      </c>
      <c r="F17671" t="b">
        <v>0</v>
      </c>
      <c r="G17671" t="s">
        <v>65</v>
      </c>
      <c r="H17671" s="1">
        <v>46218.376666666663</v>
      </c>
      <c r="I17671" t="b">
        <v>1</v>
      </c>
      <c r="J17671" t="b">
        <v>1</v>
      </c>
      <c r="K17671" t="s">
        <v>41</v>
      </c>
      <c r="L17671" t="s">
        <v>60</v>
      </c>
      <c r="M17671">
        <v>134500</v>
      </c>
      <c r="N17671"/>
      <c r="O17671" t="s">
        <v>7675</v>
      </c>
      <c r="P17671" t="s">
        <v>30513</v>
      </c>
    </row>
    <row r="17672" spans="1:16" x14ac:dyDescent="0.25">
      <c r="A17672" t="s">
        <v>2</v>
      </c>
      <c r="B17672" t="s">
        <v>3736</v>
      </c>
      <c r="C17672" t="s">
        <v>5236</v>
      </c>
      <c r="D17672" t="s">
        <v>4526</v>
      </c>
      <c r="E17672" t="s">
        <v>59</v>
      </c>
      <c r="F17672" t="b">
        <v>0</v>
      </c>
      <c r="G17672" t="s">
        <v>40</v>
      </c>
      <c r="H17672" s="1">
        <v>46218.378854166673</v>
      </c>
      <c r="I17672" t="b">
        <v>1</v>
      </c>
      <c r="J17672" t="b">
        <v>0</v>
      </c>
      <c r="K17672" t="s">
        <v>40</v>
      </c>
      <c r="L17672" t="s">
        <v>60</v>
      </c>
      <c r="M17672">
        <v>40500</v>
      </c>
      <c r="N17672"/>
      <c r="O17672" t="s">
        <v>30514</v>
      </c>
      <c r="P17672" t="s">
        <v>1786</v>
      </c>
    </row>
    <row r="17673" spans="1:16" x14ac:dyDescent="0.25">
      <c r="A17673" t="s">
        <v>6</v>
      </c>
      <c r="B17673" t="s">
        <v>30515</v>
      </c>
      <c r="C17673" t="s">
        <v>1950</v>
      </c>
      <c r="D17673" t="s">
        <v>4756</v>
      </c>
      <c r="E17673" t="s">
        <v>59</v>
      </c>
      <c r="F17673" t="b">
        <v>0</v>
      </c>
      <c r="G17673" t="s">
        <v>65</v>
      </c>
      <c r="H17673" s="1">
        <v>46218.379016203697</v>
      </c>
      <c r="I17673" t="b">
        <v>1</v>
      </c>
      <c r="J17673" t="b">
        <v>1</v>
      </c>
      <c r="K17673" t="s">
        <v>41</v>
      </c>
      <c r="L17673" t="s">
        <v>60</v>
      </c>
      <c r="M17673">
        <v>175000</v>
      </c>
      <c r="N17673"/>
      <c r="O17673" t="s">
        <v>30516</v>
      </c>
      <c r="P17673" t="s">
        <v>2319</v>
      </c>
    </row>
    <row r="17674" spans="1:16" x14ac:dyDescent="0.25">
      <c r="A17674" t="s">
        <v>1</v>
      </c>
      <c r="B17674" t="s">
        <v>30517</v>
      </c>
      <c r="C17674" t="s">
        <v>185</v>
      </c>
      <c r="D17674" t="s">
        <v>4526</v>
      </c>
      <c r="E17674" t="s">
        <v>59</v>
      </c>
      <c r="F17674" t="b">
        <v>0</v>
      </c>
      <c r="G17674" t="s">
        <v>19</v>
      </c>
      <c r="H17674" s="1">
        <v>46218.382430555554</v>
      </c>
      <c r="I17674" t="b">
        <v>1</v>
      </c>
      <c r="J17674" t="b">
        <v>0</v>
      </c>
      <c r="K17674" t="s">
        <v>19</v>
      </c>
      <c r="L17674" t="s">
        <v>60</v>
      </c>
      <c r="M17674">
        <v>1450000</v>
      </c>
      <c r="N17674"/>
      <c r="O17674" t="s">
        <v>7059</v>
      </c>
      <c r="P17674" t="s">
        <v>21219</v>
      </c>
    </row>
    <row r="17675" spans="1:16" x14ac:dyDescent="0.25">
      <c r="A17675" t="s">
        <v>2</v>
      </c>
      <c r="B17675" t="s">
        <v>30518</v>
      </c>
      <c r="C17675" t="s">
        <v>2553</v>
      </c>
      <c r="D17675" t="s">
        <v>4526</v>
      </c>
      <c r="E17675" t="s">
        <v>59</v>
      </c>
      <c r="F17675" t="b">
        <v>0</v>
      </c>
      <c r="G17675" t="s">
        <v>68</v>
      </c>
      <c r="H17675" s="1">
        <v>46218.418217592603</v>
      </c>
      <c r="I17675" t="b">
        <v>0</v>
      </c>
      <c r="J17675" t="b">
        <v>1</v>
      </c>
      <c r="K17675" t="s">
        <v>41</v>
      </c>
      <c r="L17675" t="s">
        <v>60</v>
      </c>
      <c r="M17675">
        <v>95000</v>
      </c>
      <c r="N17675"/>
      <c r="O17675" t="s">
        <v>25879</v>
      </c>
      <c r="P17675" t="s">
        <v>4654</v>
      </c>
    </row>
    <row r="17676" spans="1:16" x14ac:dyDescent="0.25">
      <c r="A17676" t="s">
        <v>2</v>
      </c>
      <c r="B17676" t="s">
        <v>3098</v>
      </c>
      <c r="C17676" t="s">
        <v>320</v>
      </c>
      <c r="D17676" t="s">
        <v>4756</v>
      </c>
      <c r="E17676" t="s">
        <v>59</v>
      </c>
      <c r="F17676" t="b">
        <v>0</v>
      </c>
      <c r="G17676" t="s">
        <v>73</v>
      </c>
      <c r="H17676" s="1">
        <v>46218.420648148152</v>
      </c>
      <c r="I17676" t="b">
        <v>0</v>
      </c>
      <c r="J17676" t="b">
        <v>0</v>
      </c>
      <c r="K17676" t="s">
        <v>41</v>
      </c>
      <c r="L17676" t="s">
        <v>60</v>
      </c>
      <c r="M17676">
        <v>105000</v>
      </c>
      <c r="N17676"/>
      <c r="O17676" t="s">
        <v>13336</v>
      </c>
      <c r="P17676" t="s">
        <v>30519</v>
      </c>
    </row>
    <row r="17677" spans="1:16" x14ac:dyDescent="0.25">
      <c r="A17677" t="s">
        <v>3</v>
      </c>
      <c r="B17677" t="s">
        <v>26446</v>
      </c>
      <c r="C17677" t="s">
        <v>5815</v>
      </c>
      <c r="D17677" t="s">
        <v>4550</v>
      </c>
      <c r="E17677" t="s">
        <v>59</v>
      </c>
      <c r="F17677" t="b">
        <v>0</v>
      </c>
      <c r="G17677" t="s">
        <v>20</v>
      </c>
      <c r="H17677" s="1">
        <v>46218.4608912037</v>
      </c>
      <c r="I17677" t="b">
        <v>0</v>
      </c>
      <c r="J17677" t="b">
        <v>0</v>
      </c>
      <c r="K17677" t="s">
        <v>20</v>
      </c>
      <c r="L17677" t="s">
        <v>74</v>
      </c>
      <c r="M17677"/>
      <c r="N17677">
        <v>21.63</v>
      </c>
      <c r="O17677" t="s">
        <v>30520</v>
      </c>
    </row>
    <row r="17678" spans="1:16" x14ac:dyDescent="0.25">
      <c r="A17678" t="s">
        <v>1</v>
      </c>
      <c r="B17678" t="s">
        <v>12358</v>
      </c>
      <c r="C17678" t="s">
        <v>178</v>
      </c>
      <c r="D17678" t="s">
        <v>24507</v>
      </c>
      <c r="E17678" t="s">
        <v>59</v>
      </c>
      <c r="F17678" t="b">
        <v>0</v>
      </c>
      <c r="G17678" t="s">
        <v>19</v>
      </c>
      <c r="H17678" s="1">
        <v>46218.465752314813</v>
      </c>
      <c r="I17678" t="b">
        <v>1</v>
      </c>
      <c r="J17678" t="b">
        <v>0</v>
      </c>
      <c r="K17678" t="s">
        <v>19</v>
      </c>
      <c r="L17678" t="s">
        <v>60</v>
      </c>
      <c r="M17678">
        <v>1250000</v>
      </c>
      <c r="N17678"/>
      <c r="O17678" t="s">
        <v>30521</v>
      </c>
      <c r="P17678" t="s">
        <v>30522</v>
      </c>
    </row>
    <row r="17679" spans="1:16" x14ac:dyDescent="0.25">
      <c r="A17679" t="s">
        <v>1</v>
      </c>
      <c r="B17679" t="s">
        <v>12358</v>
      </c>
      <c r="C17679" t="s">
        <v>5717</v>
      </c>
      <c r="D17679" t="s">
        <v>4346</v>
      </c>
      <c r="E17679" t="s">
        <v>59</v>
      </c>
      <c r="F17679" t="b">
        <v>0</v>
      </c>
      <c r="G17679" t="s">
        <v>19</v>
      </c>
      <c r="H17679" s="1">
        <v>46218.465763888889</v>
      </c>
      <c r="I17679" t="b">
        <v>1</v>
      </c>
      <c r="J17679" t="b">
        <v>0</v>
      </c>
      <c r="K17679" t="s">
        <v>19</v>
      </c>
      <c r="L17679" t="s">
        <v>60</v>
      </c>
      <c r="M17679">
        <v>1250000</v>
      </c>
      <c r="N17679"/>
      <c r="O17679" t="s">
        <v>30521</v>
      </c>
      <c r="P17679" t="s">
        <v>30522</v>
      </c>
    </row>
    <row r="17680" spans="1:16" x14ac:dyDescent="0.25">
      <c r="A17680" t="s">
        <v>2</v>
      </c>
      <c r="B17680" t="s">
        <v>30523</v>
      </c>
      <c r="C17680" t="s">
        <v>304</v>
      </c>
      <c r="D17680" t="s">
        <v>4756</v>
      </c>
      <c r="E17680" t="s">
        <v>59</v>
      </c>
      <c r="F17680" t="b">
        <v>0</v>
      </c>
      <c r="G17680" t="s">
        <v>77</v>
      </c>
      <c r="H17680" s="1">
        <v>46218.501631944448</v>
      </c>
      <c r="I17680" t="b">
        <v>0</v>
      </c>
      <c r="J17680" t="b">
        <v>1</v>
      </c>
      <c r="K17680" t="s">
        <v>41</v>
      </c>
      <c r="L17680" t="s">
        <v>60</v>
      </c>
      <c r="M17680">
        <v>207152</v>
      </c>
      <c r="N17680"/>
      <c r="O17680" t="s">
        <v>80</v>
      </c>
      <c r="P17680" t="s">
        <v>30524</v>
      </c>
    </row>
    <row r="17681" spans="1:16" x14ac:dyDescent="0.25">
      <c r="A17681" t="s">
        <v>3</v>
      </c>
      <c r="B17681" t="s">
        <v>30525</v>
      </c>
      <c r="C17681" t="s">
        <v>40</v>
      </c>
      <c r="D17681" t="s">
        <v>4526</v>
      </c>
      <c r="E17681" t="s">
        <v>88</v>
      </c>
      <c r="F17681" t="b">
        <v>0</v>
      </c>
      <c r="G17681" t="s">
        <v>40</v>
      </c>
      <c r="H17681" s="1">
        <v>46218.503831018519</v>
      </c>
      <c r="I17681" t="b">
        <v>0</v>
      </c>
      <c r="J17681" t="b">
        <v>0</v>
      </c>
      <c r="K17681" t="s">
        <v>40</v>
      </c>
      <c r="L17681" t="s">
        <v>74</v>
      </c>
      <c r="M17681"/>
      <c r="N17681">
        <v>60</v>
      </c>
      <c r="O17681" t="s">
        <v>155</v>
      </c>
    </row>
    <row r="17682" spans="1:16" x14ac:dyDescent="0.25">
      <c r="A17682" t="s">
        <v>1</v>
      </c>
      <c r="B17682" t="s">
        <v>277</v>
      </c>
      <c r="C17682" t="s">
        <v>681</v>
      </c>
      <c r="D17682" t="s">
        <v>4346</v>
      </c>
      <c r="E17682" t="s">
        <v>59</v>
      </c>
      <c r="F17682" t="b">
        <v>0</v>
      </c>
      <c r="G17682" t="s">
        <v>77</v>
      </c>
      <c r="H17682" s="1">
        <v>46218.506249999999</v>
      </c>
      <c r="I17682" t="b">
        <v>0</v>
      </c>
      <c r="J17682" t="b">
        <v>1</v>
      </c>
      <c r="K17682" t="s">
        <v>41</v>
      </c>
      <c r="L17682" t="s">
        <v>60</v>
      </c>
      <c r="M17682">
        <v>158924.22</v>
      </c>
      <c r="N17682"/>
      <c r="O17682" t="s">
        <v>30526</v>
      </c>
      <c r="P17682" t="s">
        <v>30527</v>
      </c>
    </row>
    <row r="17683" spans="1:16" x14ac:dyDescent="0.25">
      <c r="A17683" t="s">
        <v>1</v>
      </c>
      <c r="B17683" t="s">
        <v>316</v>
      </c>
      <c r="C17683" t="s">
        <v>23137</v>
      </c>
      <c r="D17683" t="s">
        <v>4346</v>
      </c>
      <c r="E17683" t="s">
        <v>59</v>
      </c>
      <c r="F17683" t="b">
        <v>0</v>
      </c>
      <c r="G17683" t="s">
        <v>40</v>
      </c>
      <c r="H17683" s="1">
        <v>46218.508796296293</v>
      </c>
      <c r="I17683" t="b">
        <v>1</v>
      </c>
      <c r="J17683" t="b">
        <v>0</v>
      </c>
      <c r="K17683" t="s">
        <v>40</v>
      </c>
      <c r="L17683" t="s">
        <v>60</v>
      </c>
      <c r="M17683">
        <v>61139</v>
      </c>
      <c r="N17683"/>
      <c r="O17683" t="s">
        <v>23138</v>
      </c>
      <c r="P17683" t="s">
        <v>23139</v>
      </c>
    </row>
    <row r="17684" spans="1:16" x14ac:dyDescent="0.25">
      <c r="A17684" t="s">
        <v>0</v>
      </c>
      <c r="B17684" t="s">
        <v>0</v>
      </c>
      <c r="C17684" t="s">
        <v>618</v>
      </c>
      <c r="D17684" t="s">
        <v>4346</v>
      </c>
      <c r="E17684" t="s">
        <v>232</v>
      </c>
      <c r="F17684" t="b">
        <v>0</v>
      </c>
      <c r="G17684" t="s">
        <v>65</v>
      </c>
      <c r="H17684" s="1">
        <v>46218.543217592603</v>
      </c>
      <c r="I17684" t="b">
        <v>1</v>
      </c>
      <c r="J17684" t="b">
        <v>0</v>
      </c>
      <c r="K17684" t="s">
        <v>41</v>
      </c>
      <c r="L17684" t="s">
        <v>60</v>
      </c>
      <c r="M17684">
        <v>70000</v>
      </c>
      <c r="N17684"/>
      <c r="O17684" t="s">
        <v>28534</v>
      </c>
      <c r="P17684" t="s">
        <v>30528</v>
      </c>
    </row>
    <row r="17685" spans="1:16" x14ac:dyDescent="0.25">
      <c r="A17685" t="s">
        <v>0</v>
      </c>
      <c r="B17685" t="s">
        <v>30529</v>
      </c>
      <c r="C17685" t="s">
        <v>2031</v>
      </c>
      <c r="D17685" t="s">
        <v>4346</v>
      </c>
      <c r="E17685" t="s">
        <v>59</v>
      </c>
      <c r="F17685" t="b">
        <v>0</v>
      </c>
      <c r="G17685" t="s">
        <v>77</v>
      </c>
      <c r="H17685" s="1">
        <v>46218.543217592603</v>
      </c>
      <c r="I17685" t="b">
        <v>0</v>
      </c>
      <c r="J17685" t="b">
        <v>1</v>
      </c>
      <c r="K17685" t="s">
        <v>41</v>
      </c>
      <c r="L17685" t="s">
        <v>60</v>
      </c>
      <c r="M17685">
        <v>60500</v>
      </c>
      <c r="N17685"/>
      <c r="O17685" t="s">
        <v>30530</v>
      </c>
      <c r="P17685" t="s">
        <v>30531</v>
      </c>
    </row>
    <row r="17686" spans="1:16" x14ac:dyDescent="0.25">
      <c r="A17686" t="s">
        <v>7</v>
      </c>
      <c r="B17686" t="s">
        <v>30532</v>
      </c>
      <c r="C17686" t="s">
        <v>522</v>
      </c>
      <c r="D17686" t="s">
        <v>4526</v>
      </c>
      <c r="E17686" t="s">
        <v>59</v>
      </c>
      <c r="F17686" t="b">
        <v>0</v>
      </c>
      <c r="G17686" t="s">
        <v>77</v>
      </c>
      <c r="H17686" s="1">
        <v>46218.543333333328</v>
      </c>
      <c r="I17686" t="b">
        <v>0</v>
      </c>
      <c r="J17686" t="b">
        <v>1</v>
      </c>
      <c r="K17686" t="s">
        <v>41</v>
      </c>
      <c r="L17686" t="s">
        <v>60</v>
      </c>
      <c r="M17686">
        <v>95900</v>
      </c>
      <c r="N17686"/>
      <c r="O17686" t="s">
        <v>20747</v>
      </c>
      <c r="P17686" t="s">
        <v>219</v>
      </c>
    </row>
    <row r="17687" spans="1:16" x14ac:dyDescent="0.25">
      <c r="A17687" t="s">
        <v>2</v>
      </c>
      <c r="B17687" t="s">
        <v>30523</v>
      </c>
      <c r="C17687" t="s">
        <v>112</v>
      </c>
      <c r="D17687" t="s">
        <v>4756</v>
      </c>
      <c r="E17687" t="s">
        <v>59</v>
      </c>
      <c r="F17687" t="b">
        <v>0</v>
      </c>
      <c r="G17687" t="s">
        <v>65</v>
      </c>
      <c r="H17687" s="1">
        <v>46218.545648148152</v>
      </c>
      <c r="I17687" t="b">
        <v>0</v>
      </c>
      <c r="J17687" t="b">
        <v>1</v>
      </c>
      <c r="K17687" t="s">
        <v>41</v>
      </c>
      <c r="L17687" t="s">
        <v>60</v>
      </c>
      <c r="M17687">
        <v>204770.5</v>
      </c>
      <c r="N17687"/>
      <c r="O17687" t="s">
        <v>80</v>
      </c>
      <c r="P17687" t="s">
        <v>85</v>
      </c>
    </row>
    <row r="17688" spans="1:16" x14ac:dyDescent="0.25">
      <c r="A17688" t="s">
        <v>0</v>
      </c>
      <c r="B17688" t="s">
        <v>1477</v>
      </c>
      <c r="C17688" t="s">
        <v>370</v>
      </c>
      <c r="D17688" t="s">
        <v>4630</v>
      </c>
      <c r="E17688" t="s">
        <v>59</v>
      </c>
      <c r="F17688" t="b">
        <v>0</v>
      </c>
      <c r="G17688" t="s">
        <v>65</v>
      </c>
      <c r="H17688" s="1">
        <v>46218.58488425926</v>
      </c>
      <c r="I17688" t="b">
        <v>0</v>
      </c>
      <c r="J17688" t="b">
        <v>1</v>
      </c>
      <c r="K17688" t="s">
        <v>41</v>
      </c>
      <c r="L17688" t="s">
        <v>60</v>
      </c>
      <c r="M17688">
        <v>90000</v>
      </c>
      <c r="N17688"/>
      <c r="O17688" t="s">
        <v>30533</v>
      </c>
      <c r="P17688" t="s">
        <v>1161</v>
      </c>
    </row>
    <row r="17689" spans="1:16" x14ac:dyDescent="0.25">
      <c r="A17689" t="s">
        <v>0</v>
      </c>
      <c r="B17689" t="s">
        <v>30534</v>
      </c>
      <c r="C17689" t="s">
        <v>112</v>
      </c>
      <c r="D17689" t="s">
        <v>534</v>
      </c>
      <c r="E17689" t="s">
        <v>59</v>
      </c>
      <c r="F17689" t="b">
        <v>0</v>
      </c>
      <c r="G17689" t="s">
        <v>65</v>
      </c>
      <c r="H17689" s="1">
        <v>46218.58488425926</v>
      </c>
      <c r="I17689" t="b">
        <v>0</v>
      </c>
      <c r="J17689" t="b">
        <v>0</v>
      </c>
      <c r="K17689" t="s">
        <v>41</v>
      </c>
      <c r="L17689" t="s">
        <v>60</v>
      </c>
      <c r="M17689">
        <v>300000</v>
      </c>
      <c r="N17689"/>
      <c r="O17689" t="s">
        <v>534</v>
      </c>
      <c r="P17689" t="s">
        <v>30535</v>
      </c>
    </row>
    <row r="17690" spans="1:16" x14ac:dyDescent="0.25">
      <c r="A17690" t="s">
        <v>0</v>
      </c>
      <c r="B17690" t="s">
        <v>30536</v>
      </c>
      <c r="C17690" t="s">
        <v>28345</v>
      </c>
      <c r="D17690" t="s">
        <v>4526</v>
      </c>
      <c r="E17690" t="s">
        <v>59</v>
      </c>
      <c r="F17690" t="b">
        <v>0</v>
      </c>
      <c r="G17690" t="s">
        <v>65</v>
      </c>
      <c r="H17690" s="1">
        <v>46218.585011574083</v>
      </c>
      <c r="I17690" t="b">
        <v>0</v>
      </c>
      <c r="J17690" t="b">
        <v>0</v>
      </c>
      <c r="K17690" t="s">
        <v>41</v>
      </c>
      <c r="L17690" t="s">
        <v>60</v>
      </c>
      <c r="M17690">
        <v>97500</v>
      </c>
      <c r="N17690"/>
      <c r="O17690" t="s">
        <v>1788</v>
      </c>
      <c r="P17690" t="s">
        <v>28346</v>
      </c>
    </row>
    <row r="17691" spans="1:16" x14ac:dyDescent="0.25">
      <c r="A17691" t="s">
        <v>2</v>
      </c>
      <c r="B17691" t="s">
        <v>30537</v>
      </c>
      <c r="C17691" t="s">
        <v>212</v>
      </c>
      <c r="D17691" t="s">
        <v>4756</v>
      </c>
      <c r="E17691" t="s">
        <v>59</v>
      </c>
      <c r="F17691" t="b">
        <v>0</v>
      </c>
      <c r="G17691" t="s">
        <v>68</v>
      </c>
      <c r="H17691" s="1">
        <v>46218.58730324074</v>
      </c>
      <c r="I17691" t="b">
        <v>0</v>
      </c>
      <c r="J17691" t="b">
        <v>0</v>
      </c>
      <c r="K17691" t="s">
        <v>41</v>
      </c>
      <c r="L17691" t="s">
        <v>60</v>
      </c>
      <c r="M17691">
        <v>110000</v>
      </c>
      <c r="N17691"/>
      <c r="O17691" t="s">
        <v>30538</v>
      </c>
      <c r="P17691" t="s">
        <v>1929</v>
      </c>
    </row>
    <row r="17692" spans="1:16" x14ac:dyDescent="0.25">
      <c r="A17692" t="s">
        <v>8</v>
      </c>
      <c r="B17692" t="s">
        <v>30490</v>
      </c>
      <c r="C17692" t="s">
        <v>112</v>
      </c>
      <c r="D17692" t="s">
        <v>2360</v>
      </c>
      <c r="E17692" t="s">
        <v>59</v>
      </c>
      <c r="F17692" t="b">
        <v>0</v>
      </c>
      <c r="G17692" t="s">
        <v>65</v>
      </c>
      <c r="H17692" s="1">
        <v>46218.587314814817</v>
      </c>
      <c r="I17692" t="b">
        <v>0</v>
      </c>
      <c r="J17692" t="b">
        <v>1</v>
      </c>
      <c r="K17692" t="s">
        <v>41</v>
      </c>
      <c r="L17692" t="s">
        <v>60</v>
      </c>
      <c r="M17692">
        <v>225000</v>
      </c>
      <c r="N17692"/>
      <c r="O17692" t="s">
        <v>30491</v>
      </c>
      <c r="P17692" t="s">
        <v>30492</v>
      </c>
    </row>
    <row r="17693" spans="1:16" x14ac:dyDescent="0.25">
      <c r="A17693" t="s">
        <v>1</v>
      </c>
      <c r="B17693" t="s">
        <v>1</v>
      </c>
      <c r="C17693" t="s">
        <v>4266</v>
      </c>
      <c r="D17693" t="s">
        <v>4526</v>
      </c>
      <c r="E17693" t="s">
        <v>59</v>
      </c>
      <c r="F17693" t="b">
        <v>0</v>
      </c>
      <c r="G17693" t="s">
        <v>77</v>
      </c>
      <c r="H17693" s="1">
        <v>46218.58965277778</v>
      </c>
      <c r="I17693" t="b">
        <v>0</v>
      </c>
      <c r="J17693" t="b">
        <v>0</v>
      </c>
      <c r="K17693" t="s">
        <v>41</v>
      </c>
      <c r="L17693" t="s">
        <v>60</v>
      </c>
      <c r="M17693">
        <v>142500</v>
      </c>
      <c r="N17693"/>
      <c r="O17693" t="s">
        <v>30539</v>
      </c>
      <c r="P17693" t="s">
        <v>30540</v>
      </c>
    </row>
    <row r="17694" spans="1:16" x14ac:dyDescent="0.25">
      <c r="A17694" t="s">
        <v>5</v>
      </c>
      <c r="B17694" t="s">
        <v>30541</v>
      </c>
      <c r="C17694" t="s">
        <v>334</v>
      </c>
      <c r="D17694" t="s">
        <v>4756</v>
      </c>
      <c r="E17694" t="s">
        <v>59</v>
      </c>
      <c r="F17694" t="b">
        <v>0</v>
      </c>
      <c r="G17694" t="s">
        <v>89</v>
      </c>
      <c r="H17694" s="1">
        <v>46218.58966435185</v>
      </c>
      <c r="I17694" t="b">
        <v>1</v>
      </c>
      <c r="J17694" t="b">
        <v>0</v>
      </c>
      <c r="K17694" t="s">
        <v>41</v>
      </c>
      <c r="L17694" t="s">
        <v>60</v>
      </c>
      <c r="M17694">
        <v>190000</v>
      </c>
      <c r="N17694"/>
      <c r="O17694" t="s">
        <v>272</v>
      </c>
      <c r="P17694" t="s">
        <v>30542</v>
      </c>
    </row>
    <row r="17695" spans="1:16" x14ac:dyDescent="0.25">
      <c r="A17695" t="s">
        <v>1</v>
      </c>
      <c r="B17695" t="s">
        <v>30543</v>
      </c>
      <c r="C17695" t="s">
        <v>76</v>
      </c>
      <c r="D17695" t="s">
        <v>30544</v>
      </c>
      <c r="E17695" t="s">
        <v>59</v>
      </c>
      <c r="F17695" t="b">
        <v>1</v>
      </c>
      <c r="G17695" t="s">
        <v>11135</v>
      </c>
      <c r="H17695" s="1">
        <v>46218.591898148137</v>
      </c>
      <c r="I17695" t="b">
        <v>0</v>
      </c>
      <c r="J17695" t="b">
        <v>0</v>
      </c>
      <c r="K17695" t="s">
        <v>11135</v>
      </c>
      <c r="L17695" t="s">
        <v>60</v>
      </c>
      <c r="M17695">
        <v>125000</v>
      </c>
      <c r="N17695"/>
      <c r="O17695" t="s">
        <v>15238</v>
      </c>
      <c r="P17695" t="s">
        <v>30545</v>
      </c>
    </row>
    <row r="17696" spans="1:16" x14ac:dyDescent="0.25">
      <c r="A17696" t="s">
        <v>2</v>
      </c>
      <c r="B17696" t="s">
        <v>30546</v>
      </c>
      <c r="C17696" t="s">
        <v>71</v>
      </c>
      <c r="D17696" t="s">
        <v>4526</v>
      </c>
      <c r="E17696" t="s">
        <v>88</v>
      </c>
      <c r="F17696" t="b">
        <v>0</v>
      </c>
      <c r="G17696" t="s">
        <v>73</v>
      </c>
      <c r="H17696" s="1">
        <v>46218.626550925917</v>
      </c>
      <c r="I17696" t="b">
        <v>0</v>
      </c>
      <c r="J17696" t="b">
        <v>0</v>
      </c>
      <c r="K17696" t="s">
        <v>41</v>
      </c>
      <c r="L17696" t="s">
        <v>74</v>
      </c>
      <c r="M17696"/>
      <c r="N17696">
        <v>42.5</v>
      </c>
      <c r="O17696" t="s">
        <v>744</v>
      </c>
      <c r="P17696" t="s">
        <v>24282</v>
      </c>
    </row>
    <row r="17697" spans="1:16" x14ac:dyDescent="0.25">
      <c r="A17697" t="s">
        <v>7</v>
      </c>
      <c r="B17697" t="s">
        <v>30547</v>
      </c>
      <c r="C17697" t="s">
        <v>246</v>
      </c>
      <c r="D17697" t="s">
        <v>4756</v>
      </c>
      <c r="E17697" t="s">
        <v>59</v>
      </c>
      <c r="F17697" t="b">
        <v>0</v>
      </c>
      <c r="G17697" t="s">
        <v>65</v>
      </c>
      <c r="H17697" s="1">
        <v>46218.626666666663</v>
      </c>
      <c r="I17697" t="b">
        <v>0</v>
      </c>
      <c r="J17697" t="b">
        <v>0</v>
      </c>
      <c r="K17697" t="s">
        <v>41</v>
      </c>
      <c r="L17697" t="s">
        <v>60</v>
      </c>
      <c r="M17697">
        <v>105000</v>
      </c>
      <c r="N17697"/>
      <c r="O17697" t="s">
        <v>30548</v>
      </c>
    </row>
    <row r="17698" spans="1:16" x14ac:dyDescent="0.25">
      <c r="A17698" t="s">
        <v>0</v>
      </c>
      <c r="B17698" t="s">
        <v>24506</v>
      </c>
      <c r="C17698" t="s">
        <v>6081</v>
      </c>
      <c r="D17698" t="s">
        <v>4346</v>
      </c>
      <c r="E17698" t="s">
        <v>59</v>
      </c>
      <c r="F17698" t="b">
        <v>0</v>
      </c>
      <c r="G17698" t="s">
        <v>40</v>
      </c>
      <c r="H17698" s="1">
        <v>46218.628831018519</v>
      </c>
      <c r="I17698" t="b">
        <v>1</v>
      </c>
      <c r="J17698" t="b">
        <v>0</v>
      </c>
      <c r="K17698" t="s">
        <v>40</v>
      </c>
      <c r="L17698" t="s">
        <v>60</v>
      </c>
      <c r="M17698">
        <v>27250</v>
      </c>
      <c r="N17698"/>
      <c r="O17698" t="s">
        <v>24508</v>
      </c>
      <c r="P17698" t="s">
        <v>133</v>
      </c>
    </row>
    <row r="17699" spans="1:16" x14ac:dyDescent="0.25">
      <c r="A17699" t="s">
        <v>0</v>
      </c>
      <c r="B17699" t="s">
        <v>4260</v>
      </c>
      <c r="C17699" t="s">
        <v>5795</v>
      </c>
      <c r="D17699" t="s">
        <v>4346</v>
      </c>
      <c r="E17699" t="s">
        <v>59</v>
      </c>
      <c r="F17699" t="b">
        <v>0</v>
      </c>
      <c r="G17699" t="s">
        <v>40</v>
      </c>
      <c r="H17699" s="1">
        <v>46218.628831018519</v>
      </c>
      <c r="I17699" t="b">
        <v>1</v>
      </c>
      <c r="J17699" t="b">
        <v>0</v>
      </c>
      <c r="K17699" t="s">
        <v>40</v>
      </c>
      <c r="L17699" t="s">
        <v>60</v>
      </c>
      <c r="M17699">
        <v>51500</v>
      </c>
      <c r="N17699"/>
      <c r="O17699" t="s">
        <v>30549</v>
      </c>
    </row>
    <row r="17700" spans="1:16" x14ac:dyDescent="0.25">
      <c r="A17700" t="s">
        <v>0</v>
      </c>
      <c r="B17700" t="s">
        <v>30550</v>
      </c>
      <c r="C17700" t="s">
        <v>76</v>
      </c>
      <c r="D17700" t="s">
        <v>4346</v>
      </c>
      <c r="E17700" t="s">
        <v>59</v>
      </c>
      <c r="F17700" t="b">
        <v>1</v>
      </c>
      <c r="G17700" t="s">
        <v>41</v>
      </c>
      <c r="H17700" s="1">
        <v>46218.628854166673</v>
      </c>
      <c r="I17700" t="b">
        <v>0</v>
      </c>
      <c r="J17700" t="b">
        <v>1</v>
      </c>
      <c r="K17700" t="s">
        <v>41</v>
      </c>
      <c r="L17700" t="s">
        <v>60</v>
      </c>
      <c r="M17700">
        <v>75000</v>
      </c>
      <c r="N17700"/>
      <c r="O17700" t="s">
        <v>30551</v>
      </c>
      <c r="P17700" t="s">
        <v>1565</v>
      </c>
    </row>
    <row r="17701" spans="1:16" x14ac:dyDescent="0.25">
      <c r="A17701" t="s">
        <v>1</v>
      </c>
      <c r="B17701" t="s">
        <v>1171</v>
      </c>
      <c r="C17701" t="s">
        <v>165</v>
      </c>
      <c r="D17701" t="s">
        <v>4526</v>
      </c>
      <c r="E17701" t="s">
        <v>88</v>
      </c>
      <c r="F17701" t="b">
        <v>0</v>
      </c>
      <c r="G17701" t="s">
        <v>89</v>
      </c>
      <c r="H17701" s="1">
        <v>46218.631273148138</v>
      </c>
      <c r="I17701" t="b">
        <v>1</v>
      </c>
      <c r="J17701" t="b">
        <v>0</v>
      </c>
      <c r="K17701" t="s">
        <v>41</v>
      </c>
      <c r="L17701" t="s">
        <v>74</v>
      </c>
      <c r="M17701"/>
      <c r="N17701">
        <v>57.5</v>
      </c>
      <c r="O17701" t="s">
        <v>17115</v>
      </c>
      <c r="P17701" t="s">
        <v>30552</v>
      </c>
    </row>
    <row r="17702" spans="1:16" x14ac:dyDescent="0.25">
      <c r="A17702" t="s">
        <v>8</v>
      </c>
      <c r="B17702" t="s">
        <v>30553</v>
      </c>
      <c r="C17702" t="s">
        <v>112</v>
      </c>
      <c r="D17702" t="s">
        <v>4526</v>
      </c>
      <c r="E17702" t="s">
        <v>88</v>
      </c>
      <c r="F17702" t="b">
        <v>0</v>
      </c>
      <c r="G17702" t="s">
        <v>65</v>
      </c>
      <c r="H17702" s="1">
        <v>46218.631307870368</v>
      </c>
      <c r="I17702" t="b">
        <v>0</v>
      </c>
      <c r="J17702" t="b">
        <v>0</v>
      </c>
      <c r="K17702" t="s">
        <v>41</v>
      </c>
      <c r="L17702" t="s">
        <v>74</v>
      </c>
      <c r="M17702"/>
      <c r="N17702">
        <v>80.5</v>
      </c>
      <c r="O17702" t="s">
        <v>30554</v>
      </c>
      <c r="P17702" t="s">
        <v>28071</v>
      </c>
    </row>
    <row r="17703" spans="1:16" x14ac:dyDescent="0.25">
      <c r="A17703" t="s">
        <v>1</v>
      </c>
      <c r="B17703" t="s">
        <v>470</v>
      </c>
      <c r="C17703" t="s">
        <v>311</v>
      </c>
      <c r="D17703" t="s">
        <v>2360</v>
      </c>
      <c r="E17703" t="s">
        <v>88</v>
      </c>
      <c r="F17703" t="b">
        <v>0</v>
      </c>
      <c r="G17703" t="s">
        <v>89</v>
      </c>
      <c r="H17703" s="1">
        <v>46218.631331018521</v>
      </c>
      <c r="I17703" t="b">
        <v>0</v>
      </c>
      <c r="J17703" t="b">
        <v>0</v>
      </c>
      <c r="K17703" t="s">
        <v>41</v>
      </c>
      <c r="L17703" t="s">
        <v>74</v>
      </c>
      <c r="M17703"/>
      <c r="N17703">
        <v>77.5</v>
      </c>
      <c r="O17703" t="s">
        <v>3799</v>
      </c>
      <c r="P17703" t="s">
        <v>30555</v>
      </c>
    </row>
    <row r="17704" spans="1:16" x14ac:dyDescent="0.25">
      <c r="A17704" t="s">
        <v>1</v>
      </c>
      <c r="B17704" t="s">
        <v>30556</v>
      </c>
      <c r="C17704" t="s">
        <v>71</v>
      </c>
      <c r="D17704" t="s">
        <v>4526</v>
      </c>
      <c r="E17704" t="s">
        <v>88</v>
      </c>
      <c r="F17704" t="b">
        <v>0</v>
      </c>
      <c r="G17704" t="s">
        <v>73</v>
      </c>
      <c r="H17704" s="1">
        <v>46218.631331018521</v>
      </c>
      <c r="I17704" t="b">
        <v>1</v>
      </c>
      <c r="J17704" t="b">
        <v>0</v>
      </c>
      <c r="K17704" t="s">
        <v>41</v>
      </c>
      <c r="L17704" t="s">
        <v>74</v>
      </c>
      <c r="M17704"/>
      <c r="N17704">
        <v>72.5</v>
      </c>
      <c r="O17704" t="s">
        <v>7261</v>
      </c>
      <c r="P17704" t="s">
        <v>30557</v>
      </c>
    </row>
    <row r="17705" spans="1:16" x14ac:dyDescent="0.25">
      <c r="A17705" t="s">
        <v>1</v>
      </c>
      <c r="B17705" t="s">
        <v>30558</v>
      </c>
      <c r="C17705" t="s">
        <v>695</v>
      </c>
      <c r="D17705" t="s">
        <v>4526</v>
      </c>
      <c r="E17705" t="s">
        <v>88</v>
      </c>
      <c r="F17705" t="b">
        <v>0</v>
      </c>
      <c r="G17705" t="s">
        <v>89</v>
      </c>
      <c r="H17705" s="1">
        <v>46218.631342592591</v>
      </c>
      <c r="I17705" t="b">
        <v>1</v>
      </c>
      <c r="J17705" t="b">
        <v>1</v>
      </c>
      <c r="K17705" t="s">
        <v>41</v>
      </c>
      <c r="L17705" t="s">
        <v>74</v>
      </c>
      <c r="M17705"/>
      <c r="N17705">
        <v>82.5</v>
      </c>
      <c r="O17705" t="s">
        <v>2136</v>
      </c>
      <c r="P17705" t="s">
        <v>30559</v>
      </c>
    </row>
    <row r="17706" spans="1:16" x14ac:dyDescent="0.25">
      <c r="A17706" t="s">
        <v>4</v>
      </c>
      <c r="B17706" t="s">
        <v>30560</v>
      </c>
      <c r="C17706" t="s">
        <v>76</v>
      </c>
      <c r="D17706" t="s">
        <v>4622</v>
      </c>
      <c r="E17706" t="s">
        <v>59</v>
      </c>
      <c r="F17706" t="b">
        <v>1</v>
      </c>
      <c r="G17706" t="s">
        <v>10</v>
      </c>
      <c r="H17706" s="1">
        <v>46218.631585648152</v>
      </c>
      <c r="I17706" t="b">
        <v>1</v>
      </c>
      <c r="J17706" t="b">
        <v>0</v>
      </c>
      <c r="K17706" t="s">
        <v>10</v>
      </c>
      <c r="L17706" t="s">
        <v>60</v>
      </c>
      <c r="M17706">
        <v>223000</v>
      </c>
      <c r="N17706"/>
      <c r="O17706" t="s">
        <v>30561</v>
      </c>
      <c r="P17706" t="s">
        <v>30562</v>
      </c>
    </row>
    <row r="17707" spans="1:16" x14ac:dyDescent="0.25">
      <c r="A17707" t="s">
        <v>8</v>
      </c>
      <c r="B17707" t="s">
        <v>30563</v>
      </c>
      <c r="C17707" t="s">
        <v>40</v>
      </c>
      <c r="D17707" t="s">
        <v>4526</v>
      </c>
      <c r="E17707" t="s">
        <v>59</v>
      </c>
      <c r="F17707" t="b">
        <v>0</v>
      </c>
      <c r="G17707" t="s">
        <v>40</v>
      </c>
      <c r="H17707" s="1">
        <v>46218.633796296293</v>
      </c>
      <c r="I17707" t="b">
        <v>1</v>
      </c>
      <c r="J17707" t="b">
        <v>0</v>
      </c>
      <c r="K17707" t="s">
        <v>40</v>
      </c>
      <c r="L17707" t="s">
        <v>60</v>
      </c>
      <c r="M17707">
        <v>110000</v>
      </c>
      <c r="N17707"/>
      <c r="O17707" t="s">
        <v>16219</v>
      </c>
      <c r="P17707" t="s">
        <v>1348</v>
      </c>
    </row>
    <row r="17708" spans="1:16" x14ac:dyDescent="0.25">
      <c r="A17708" t="s">
        <v>1</v>
      </c>
      <c r="B17708" t="s">
        <v>30564</v>
      </c>
      <c r="C17708" t="s">
        <v>5029</v>
      </c>
      <c r="D17708" t="s">
        <v>4346</v>
      </c>
      <c r="E17708" t="s">
        <v>59</v>
      </c>
      <c r="F17708" t="b">
        <v>0</v>
      </c>
      <c r="G17708" t="s">
        <v>40</v>
      </c>
      <c r="H17708" s="1">
        <v>46218.633796296293</v>
      </c>
      <c r="I17708" t="b">
        <v>1</v>
      </c>
      <c r="J17708" t="b">
        <v>0</v>
      </c>
      <c r="K17708" t="s">
        <v>40</v>
      </c>
      <c r="L17708" t="s">
        <v>60</v>
      </c>
      <c r="M17708">
        <v>66537.5</v>
      </c>
      <c r="N17708"/>
      <c r="O17708" t="s">
        <v>7148</v>
      </c>
      <c r="P17708" t="s">
        <v>30565</v>
      </c>
    </row>
    <row r="17709" spans="1:16" x14ac:dyDescent="0.25">
      <c r="A17709" t="s">
        <v>0</v>
      </c>
      <c r="B17709" t="s">
        <v>30566</v>
      </c>
      <c r="C17709" t="s">
        <v>2648</v>
      </c>
      <c r="D17709" t="s">
        <v>5349</v>
      </c>
      <c r="E17709" t="s">
        <v>59</v>
      </c>
      <c r="F17709" t="b">
        <v>0</v>
      </c>
      <c r="G17709" t="s">
        <v>65</v>
      </c>
      <c r="H17709" s="1">
        <v>46218.668321759258</v>
      </c>
      <c r="I17709" t="b">
        <v>0</v>
      </c>
      <c r="J17709" t="b">
        <v>1</v>
      </c>
      <c r="K17709" t="s">
        <v>41</v>
      </c>
      <c r="L17709" t="s">
        <v>60</v>
      </c>
      <c r="M17709">
        <v>99950</v>
      </c>
      <c r="N17709"/>
      <c r="O17709" t="s">
        <v>5472</v>
      </c>
      <c r="P17709" t="s">
        <v>4219</v>
      </c>
    </row>
    <row r="17710" spans="1:16" x14ac:dyDescent="0.25">
      <c r="A17710" t="s">
        <v>2</v>
      </c>
      <c r="B17710" t="s">
        <v>26945</v>
      </c>
      <c r="C17710" t="s">
        <v>618</v>
      </c>
      <c r="D17710" t="s">
        <v>4526</v>
      </c>
      <c r="E17710" t="s">
        <v>59</v>
      </c>
      <c r="F17710" t="b">
        <v>0</v>
      </c>
      <c r="G17710" t="s">
        <v>65</v>
      </c>
      <c r="H17710" s="1">
        <v>46218.670648148152</v>
      </c>
      <c r="I17710" t="b">
        <v>0</v>
      </c>
      <c r="J17710" t="b">
        <v>1</v>
      </c>
      <c r="K17710" t="s">
        <v>41</v>
      </c>
      <c r="L17710" t="s">
        <v>60</v>
      </c>
      <c r="M17710">
        <v>117006.5</v>
      </c>
      <c r="N17710"/>
      <c r="O17710" t="s">
        <v>10744</v>
      </c>
      <c r="P17710" t="s">
        <v>30567</v>
      </c>
    </row>
    <row r="17711" spans="1:16" x14ac:dyDescent="0.25">
      <c r="A17711" t="s">
        <v>2</v>
      </c>
      <c r="B17711" t="s">
        <v>30568</v>
      </c>
      <c r="C17711" t="s">
        <v>76</v>
      </c>
      <c r="D17711" t="s">
        <v>141</v>
      </c>
      <c r="E17711" t="s">
        <v>88</v>
      </c>
      <c r="F17711" t="b">
        <v>1</v>
      </c>
      <c r="G17711" t="s">
        <v>41</v>
      </c>
      <c r="H17711" s="1">
        <v>46218.672824074078</v>
      </c>
      <c r="I17711" t="b">
        <v>0</v>
      </c>
      <c r="J17711" t="b">
        <v>0</v>
      </c>
      <c r="K17711" t="s">
        <v>41</v>
      </c>
      <c r="L17711" t="s">
        <v>74</v>
      </c>
      <c r="M17711"/>
      <c r="N17711">
        <v>75</v>
      </c>
      <c r="O17711" t="s">
        <v>141</v>
      </c>
      <c r="P17711" t="s">
        <v>30569</v>
      </c>
    </row>
    <row r="17712" spans="1:16" x14ac:dyDescent="0.25">
      <c r="A17712" t="s">
        <v>5</v>
      </c>
      <c r="B17712" t="s">
        <v>30570</v>
      </c>
      <c r="C17712" t="s">
        <v>190</v>
      </c>
      <c r="D17712" t="s">
        <v>4526</v>
      </c>
      <c r="E17712" t="s">
        <v>59</v>
      </c>
      <c r="F17712" t="b">
        <v>0</v>
      </c>
      <c r="G17712" t="s">
        <v>89</v>
      </c>
      <c r="H17712" s="1">
        <v>46218.672939814824</v>
      </c>
      <c r="I17712" t="b">
        <v>0</v>
      </c>
      <c r="J17712" t="b">
        <v>1</v>
      </c>
      <c r="K17712" t="s">
        <v>41</v>
      </c>
      <c r="L17712" t="s">
        <v>60</v>
      </c>
      <c r="M17712">
        <v>165000</v>
      </c>
      <c r="N17712"/>
      <c r="O17712" t="s">
        <v>362</v>
      </c>
      <c r="P17712" t="s">
        <v>152</v>
      </c>
    </row>
    <row r="17713" spans="1:16" x14ac:dyDescent="0.25">
      <c r="A17713" t="s">
        <v>1</v>
      </c>
      <c r="B17713" t="s">
        <v>470</v>
      </c>
      <c r="C17713" t="s">
        <v>2328</v>
      </c>
      <c r="D17713" t="s">
        <v>4346</v>
      </c>
      <c r="E17713" t="s">
        <v>232</v>
      </c>
      <c r="F17713" t="b">
        <v>0</v>
      </c>
      <c r="G17713" t="s">
        <v>65</v>
      </c>
      <c r="H17713" s="1">
        <v>46218.672974537039</v>
      </c>
      <c r="I17713" t="b">
        <v>1</v>
      </c>
      <c r="J17713" t="b">
        <v>0</v>
      </c>
      <c r="K17713" t="s">
        <v>41</v>
      </c>
      <c r="L17713" t="s">
        <v>74</v>
      </c>
      <c r="M17713"/>
      <c r="N17713">
        <v>60</v>
      </c>
      <c r="O17713" t="s">
        <v>30571</v>
      </c>
      <c r="P17713" t="s">
        <v>30572</v>
      </c>
    </row>
    <row r="17714" spans="1:16" x14ac:dyDescent="0.25">
      <c r="A17714" t="s">
        <v>4</v>
      </c>
      <c r="B17714" t="s">
        <v>30573</v>
      </c>
      <c r="C17714" t="s">
        <v>637</v>
      </c>
      <c r="D17714" t="s">
        <v>4526</v>
      </c>
      <c r="E17714" t="s">
        <v>88</v>
      </c>
      <c r="F17714" t="b">
        <v>0</v>
      </c>
      <c r="G17714" t="s">
        <v>77</v>
      </c>
      <c r="H17714" s="1">
        <v>46218.672974537039</v>
      </c>
      <c r="I17714" t="b">
        <v>1</v>
      </c>
      <c r="J17714" t="b">
        <v>0</v>
      </c>
      <c r="K17714" t="s">
        <v>41</v>
      </c>
      <c r="L17714" t="s">
        <v>74</v>
      </c>
      <c r="M17714"/>
      <c r="N17714">
        <v>77.5</v>
      </c>
      <c r="O17714" t="s">
        <v>1824</v>
      </c>
    </row>
    <row r="17715" spans="1:16" x14ac:dyDescent="0.25">
      <c r="A17715" t="s">
        <v>1</v>
      </c>
      <c r="B17715" t="s">
        <v>30574</v>
      </c>
      <c r="C17715" t="s">
        <v>998</v>
      </c>
      <c r="D17715" t="s">
        <v>4526</v>
      </c>
      <c r="E17715" t="s">
        <v>88</v>
      </c>
      <c r="F17715" t="b">
        <v>0</v>
      </c>
      <c r="G17715" t="s">
        <v>65</v>
      </c>
      <c r="H17715" s="1">
        <v>46218.673055555562</v>
      </c>
      <c r="I17715" t="b">
        <v>1</v>
      </c>
      <c r="J17715" t="b">
        <v>1</v>
      </c>
      <c r="K17715" t="s">
        <v>41</v>
      </c>
      <c r="L17715" t="s">
        <v>74</v>
      </c>
      <c r="M17715"/>
      <c r="N17715">
        <v>78.5</v>
      </c>
      <c r="O17715" t="s">
        <v>403</v>
      </c>
      <c r="P17715" t="s">
        <v>30575</v>
      </c>
    </row>
    <row r="17716" spans="1:16" x14ac:dyDescent="0.25">
      <c r="A17716" t="s">
        <v>5</v>
      </c>
      <c r="B17716" t="s">
        <v>30576</v>
      </c>
      <c r="C17716" t="s">
        <v>76</v>
      </c>
      <c r="D17716" t="s">
        <v>4526</v>
      </c>
      <c r="E17716" t="s">
        <v>88</v>
      </c>
      <c r="F17716" t="b">
        <v>1</v>
      </c>
      <c r="G17716" t="s">
        <v>13</v>
      </c>
      <c r="H17716" s="1">
        <v>46218.67359953704</v>
      </c>
      <c r="I17716" t="b">
        <v>1</v>
      </c>
      <c r="J17716" t="b">
        <v>0</v>
      </c>
      <c r="K17716" t="s">
        <v>13</v>
      </c>
      <c r="L17716" t="s">
        <v>74</v>
      </c>
      <c r="M17716"/>
      <c r="N17716">
        <v>55</v>
      </c>
      <c r="O17716" t="s">
        <v>30577</v>
      </c>
      <c r="P17716" t="s">
        <v>4319</v>
      </c>
    </row>
    <row r="17717" spans="1:16" x14ac:dyDescent="0.25">
      <c r="A17717" t="s">
        <v>8</v>
      </c>
      <c r="B17717" t="s">
        <v>30578</v>
      </c>
      <c r="C17717" t="s">
        <v>14540</v>
      </c>
      <c r="D17717" t="s">
        <v>4346</v>
      </c>
      <c r="E17717" t="s">
        <v>59</v>
      </c>
      <c r="F17717" t="b">
        <v>0</v>
      </c>
      <c r="G17717" t="s">
        <v>19</v>
      </c>
      <c r="H17717" s="1">
        <v>46218.674120370371</v>
      </c>
      <c r="I17717" t="b">
        <v>1</v>
      </c>
      <c r="J17717" t="b">
        <v>0</v>
      </c>
      <c r="K17717" t="s">
        <v>19</v>
      </c>
      <c r="L17717" t="s">
        <v>60</v>
      </c>
      <c r="M17717">
        <v>2650000</v>
      </c>
      <c r="N17717"/>
      <c r="O17717" t="s">
        <v>30579</v>
      </c>
      <c r="P17717" t="s">
        <v>30580</v>
      </c>
    </row>
    <row r="17718" spans="1:16" x14ac:dyDescent="0.25">
      <c r="A17718" t="s">
        <v>5</v>
      </c>
      <c r="B17718" t="s">
        <v>30581</v>
      </c>
      <c r="C17718" t="s">
        <v>498</v>
      </c>
      <c r="D17718" t="s">
        <v>5667</v>
      </c>
      <c r="E17718" t="s">
        <v>59</v>
      </c>
      <c r="F17718" t="b">
        <v>0</v>
      </c>
      <c r="G17718" t="s">
        <v>89</v>
      </c>
      <c r="H17718" s="1">
        <v>46218.712280092594</v>
      </c>
      <c r="I17718" t="b">
        <v>0</v>
      </c>
      <c r="J17718" t="b">
        <v>1</v>
      </c>
      <c r="K17718" t="s">
        <v>41</v>
      </c>
      <c r="L17718" t="s">
        <v>60</v>
      </c>
      <c r="M17718">
        <v>123200</v>
      </c>
      <c r="N17718"/>
      <c r="O17718" t="s">
        <v>116</v>
      </c>
      <c r="P17718" t="s">
        <v>30582</v>
      </c>
    </row>
    <row r="17719" spans="1:16" x14ac:dyDescent="0.25">
      <c r="A17719" t="s">
        <v>0</v>
      </c>
      <c r="B17719" t="s">
        <v>2731</v>
      </c>
      <c r="C17719" t="s">
        <v>557</v>
      </c>
      <c r="D17719" t="s">
        <v>4346</v>
      </c>
      <c r="E17719" t="s">
        <v>59</v>
      </c>
      <c r="F17719" t="b">
        <v>0</v>
      </c>
      <c r="G17719" t="s">
        <v>65</v>
      </c>
      <c r="H17719" s="1">
        <v>46218.751550925917</v>
      </c>
      <c r="I17719" t="b">
        <v>0</v>
      </c>
      <c r="J17719" t="b">
        <v>1</v>
      </c>
      <c r="K17719" t="s">
        <v>41</v>
      </c>
      <c r="L17719" t="s">
        <v>60</v>
      </c>
      <c r="M17719">
        <v>76044.5</v>
      </c>
      <c r="N17719"/>
      <c r="O17719" t="s">
        <v>24076</v>
      </c>
      <c r="P17719" t="s">
        <v>16520</v>
      </c>
    </row>
    <row r="17720" spans="1:16" x14ac:dyDescent="0.25">
      <c r="A17720" t="s">
        <v>0</v>
      </c>
      <c r="B17720" t="s">
        <v>30583</v>
      </c>
      <c r="C17720" t="s">
        <v>557</v>
      </c>
      <c r="D17720" t="s">
        <v>4346</v>
      </c>
      <c r="E17720" t="s">
        <v>59</v>
      </c>
      <c r="F17720" t="b">
        <v>0</v>
      </c>
      <c r="G17720" t="s">
        <v>65</v>
      </c>
      <c r="H17720" s="1">
        <v>46218.751550925917</v>
      </c>
      <c r="I17720" t="b">
        <v>0</v>
      </c>
      <c r="J17720" t="b">
        <v>1</v>
      </c>
      <c r="K17720" t="s">
        <v>41</v>
      </c>
      <c r="L17720" t="s">
        <v>60</v>
      </c>
      <c r="M17720">
        <v>119281.5</v>
      </c>
      <c r="N17720"/>
      <c r="O17720" t="s">
        <v>30268</v>
      </c>
      <c r="P17720" t="s">
        <v>310</v>
      </c>
    </row>
    <row r="17721" spans="1:16" x14ac:dyDescent="0.25">
      <c r="A17721" t="s">
        <v>0</v>
      </c>
      <c r="B17721" t="s">
        <v>564</v>
      </c>
      <c r="C17721" t="s">
        <v>5215</v>
      </c>
      <c r="D17721" t="s">
        <v>4346</v>
      </c>
      <c r="E17721" t="s">
        <v>59</v>
      </c>
      <c r="F17721" t="b">
        <v>0</v>
      </c>
      <c r="G17721" t="s">
        <v>19</v>
      </c>
      <c r="H17721" s="1">
        <v>46218.752511574072</v>
      </c>
      <c r="I17721" t="b">
        <v>1</v>
      </c>
      <c r="J17721" t="b">
        <v>0</v>
      </c>
      <c r="K17721" t="s">
        <v>19</v>
      </c>
      <c r="L17721" t="s">
        <v>60</v>
      </c>
      <c r="M17721">
        <v>2503809</v>
      </c>
      <c r="N17721"/>
      <c r="O17721" t="s">
        <v>30584</v>
      </c>
      <c r="P17721" t="s">
        <v>30585</v>
      </c>
    </row>
    <row r="17722" spans="1:16" x14ac:dyDescent="0.25">
      <c r="A17722" t="s">
        <v>7</v>
      </c>
      <c r="B17722" t="s">
        <v>7</v>
      </c>
      <c r="C17722" t="s">
        <v>22652</v>
      </c>
      <c r="D17722" t="s">
        <v>4346</v>
      </c>
      <c r="E17722" t="s">
        <v>59</v>
      </c>
      <c r="F17722" t="b">
        <v>0</v>
      </c>
      <c r="G17722" t="s">
        <v>40</v>
      </c>
      <c r="H17722" s="1">
        <v>46218.753831018519</v>
      </c>
      <c r="I17722" t="b">
        <v>1</v>
      </c>
      <c r="J17722" t="b">
        <v>0</v>
      </c>
      <c r="K17722" t="s">
        <v>40</v>
      </c>
      <c r="L17722" t="s">
        <v>60</v>
      </c>
      <c r="M17722">
        <v>38571</v>
      </c>
      <c r="N17722"/>
      <c r="O17722" t="s">
        <v>30586</v>
      </c>
      <c r="P17722" t="s">
        <v>3177</v>
      </c>
    </row>
    <row r="17723" spans="1:16" x14ac:dyDescent="0.25">
      <c r="A17723" t="s">
        <v>0</v>
      </c>
      <c r="B17723" t="s">
        <v>30587</v>
      </c>
      <c r="C17723" t="s">
        <v>76</v>
      </c>
      <c r="D17723" t="s">
        <v>141</v>
      </c>
      <c r="E17723" t="s">
        <v>88</v>
      </c>
      <c r="F17723" t="b">
        <v>1</v>
      </c>
      <c r="G17723" t="s">
        <v>41</v>
      </c>
      <c r="H17723" s="1">
        <v>46218.753854166673</v>
      </c>
      <c r="I17723" t="b">
        <v>1</v>
      </c>
      <c r="J17723" t="b">
        <v>0</v>
      </c>
      <c r="K17723" t="s">
        <v>41</v>
      </c>
      <c r="L17723" t="s">
        <v>74</v>
      </c>
      <c r="M17723"/>
      <c r="N17723">
        <v>22.5</v>
      </c>
      <c r="O17723" t="s">
        <v>141</v>
      </c>
      <c r="P17723" t="s">
        <v>219</v>
      </c>
    </row>
    <row r="17724" spans="1:16" x14ac:dyDescent="0.25">
      <c r="A17724" t="s">
        <v>0</v>
      </c>
      <c r="B17724" t="s">
        <v>30588</v>
      </c>
      <c r="C17724" t="s">
        <v>76</v>
      </c>
      <c r="D17724" t="s">
        <v>4630</v>
      </c>
      <c r="E17724" t="s">
        <v>59</v>
      </c>
      <c r="F17724" t="b">
        <v>1</v>
      </c>
      <c r="G17724" t="s">
        <v>41</v>
      </c>
      <c r="H17724" s="1">
        <v>46218.753854166673</v>
      </c>
      <c r="I17724" t="b">
        <v>0</v>
      </c>
      <c r="J17724" t="b">
        <v>0</v>
      </c>
      <c r="K17724" t="s">
        <v>41</v>
      </c>
      <c r="L17724" t="s">
        <v>60</v>
      </c>
      <c r="M17724">
        <v>105000</v>
      </c>
      <c r="N17724"/>
      <c r="O17724" t="s">
        <v>30589</v>
      </c>
      <c r="P17724" t="s">
        <v>714</v>
      </c>
    </row>
    <row r="17725" spans="1:16" x14ac:dyDescent="0.25">
      <c r="A17725" t="s">
        <v>5</v>
      </c>
      <c r="B17725" t="s">
        <v>30590</v>
      </c>
      <c r="C17725" t="s">
        <v>326</v>
      </c>
      <c r="D17725" t="s">
        <v>4526</v>
      </c>
      <c r="E17725" t="s">
        <v>59</v>
      </c>
      <c r="F17725" t="b">
        <v>0</v>
      </c>
      <c r="G17725" t="s">
        <v>77</v>
      </c>
      <c r="H17725" s="1">
        <v>46218.756249999999</v>
      </c>
      <c r="I17725" t="b">
        <v>0</v>
      </c>
      <c r="J17725" t="b">
        <v>1</v>
      </c>
      <c r="K17725" t="s">
        <v>41</v>
      </c>
      <c r="L17725" t="s">
        <v>60</v>
      </c>
      <c r="M17725">
        <v>172500</v>
      </c>
      <c r="N17725"/>
      <c r="O17725" t="s">
        <v>7480</v>
      </c>
      <c r="P17725" t="s">
        <v>30591</v>
      </c>
    </row>
    <row r="17726" spans="1:16" x14ac:dyDescent="0.25">
      <c r="A17726" t="s">
        <v>0</v>
      </c>
      <c r="B17726" t="s">
        <v>30592</v>
      </c>
      <c r="C17726" t="s">
        <v>637</v>
      </c>
      <c r="D17726" t="s">
        <v>4526</v>
      </c>
      <c r="E17726" t="s">
        <v>88</v>
      </c>
      <c r="F17726" t="b">
        <v>0</v>
      </c>
      <c r="G17726" t="s">
        <v>77</v>
      </c>
      <c r="H17726" s="1">
        <v>46218.793217592603</v>
      </c>
      <c r="I17726" t="b">
        <v>0</v>
      </c>
      <c r="J17726" t="b">
        <v>0</v>
      </c>
      <c r="K17726" t="s">
        <v>41</v>
      </c>
      <c r="L17726" t="s">
        <v>74</v>
      </c>
      <c r="M17726"/>
      <c r="N17726">
        <v>57.5</v>
      </c>
      <c r="O17726" t="s">
        <v>1715</v>
      </c>
      <c r="P17726" t="s">
        <v>30593</v>
      </c>
    </row>
    <row r="17727" spans="1:16" x14ac:dyDescent="0.25">
      <c r="A17727" t="s">
        <v>0</v>
      </c>
      <c r="B17727" t="s">
        <v>30594</v>
      </c>
      <c r="C17727" t="s">
        <v>420</v>
      </c>
      <c r="D17727" t="s">
        <v>2360</v>
      </c>
      <c r="E17727" t="s">
        <v>59</v>
      </c>
      <c r="F17727" t="b">
        <v>0</v>
      </c>
      <c r="G17727" t="s">
        <v>65</v>
      </c>
      <c r="H17727" s="1">
        <v>46218.793321759258</v>
      </c>
      <c r="I17727" t="b">
        <v>0</v>
      </c>
      <c r="J17727" t="b">
        <v>0</v>
      </c>
      <c r="K17727" t="s">
        <v>41</v>
      </c>
      <c r="L17727" t="s">
        <v>60</v>
      </c>
      <c r="M17727">
        <v>75000</v>
      </c>
      <c r="N17727"/>
      <c r="O17727" t="s">
        <v>3682</v>
      </c>
      <c r="P17727" t="s">
        <v>30595</v>
      </c>
    </row>
    <row r="17728" spans="1:16" x14ac:dyDescent="0.25">
      <c r="A17728" t="s">
        <v>3</v>
      </c>
      <c r="B17728" t="s">
        <v>30596</v>
      </c>
      <c r="C17728" t="s">
        <v>86</v>
      </c>
      <c r="D17728" t="s">
        <v>2360</v>
      </c>
      <c r="E17728" t="s">
        <v>59</v>
      </c>
      <c r="F17728" t="b">
        <v>0</v>
      </c>
      <c r="G17728" t="s">
        <v>77</v>
      </c>
      <c r="H17728" s="1">
        <v>46218.793333333328</v>
      </c>
      <c r="I17728" t="b">
        <v>0</v>
      </c>
      <c r="J17728" t="b">
        <v>0</v>
      </c>
      <c r="K17728" t="s">
        <v>41</v>
      </c>
      <c r="L17728" t="s">
        <v>60</v>
      </c>
      <c r="M17728">
        <v>121250</v>
      </c>
      <c r="N17728"/>
      <c r="O17728" t="s">
        <v>2609</v>
      </c>
      <c r="P17728" t="s">
        <v>30597</v>
      </c>
    </row>
    <row r="17729" spans="1:16" x14ac:dyDescent="0.25">
      <c r="A17729" t="s">
        <v>2</v>
      </c>
      <c r="B17729" t="s">
        <v>1522</v>
      </c>
      <c r="C17729" t="s">
        <v>121</v>
      </c>
      <c r="D17729" t="s">
        <v>5349</v>
      </c>
      <c r="E17729" t="s">
        <v>59</v>
      </c>
      <c r="F17729" t="b">
        <v>0</v>
      </c>
      <c r="G17729" t="s">
        <v>68</v>
      </c>
      <c r="H17729" s="1">
        <v>46218.795636574083</v>
      </c>
      <c r="I17729" t="b">
        <v>0</v>
      </c>
      <c r="J17729" t="b">
        <v>0</v>
      </c>
      <c r="K17729" t="s">
        <v>41</v>
      </c>
      <c r="L17729" t="s">
        <v>60</v>
      </c>
      <c r="M17729">
        <v>150000</v>
      </c>
      <c r="N17729"/>
      <c r="O17729" t="s">
        <v>20892</v>
      </c>
      <c r="P17729" t="s">
        <v>208</v>
      </c>
    </row>
    <row r="17730" spans="1:16" x14ac:dyDescent="0.25">
      <c r="A17730" t="s">
        <v>2</v>
      </c>
      <c r="B17730" t="s">
        <v>30598</v>
      </c>
      <c r="C17730" t="s">
        <v>445</v>
      </c>
      <c r="D17730" t="s">
        <v>4526</v>
      </c>
      <c r="E17730" t="s">
        <v>59</v>
      </c>
      <c r="F17730" t="b">
        <v>0</v>
      </c>
      <c r="G17730" t="s">
        <v>65</v>
      </c>
      <c r="H17730" s="1">
        <v>46218.795694444438</v>
      </c>
      <c r="I17730" t="b">
        <v>0</v>
      </c>
      <c r="J17730" t="b">
        <v>1</v>
      </c>
      <c r="K17730" t="s">
        <v>41</v>
      </c>
      <c r="L17730" t="s">
        <v>60</v>
      </c>
      <c r="M17730">
        <v>147000</v>
      </c>
      <c r="N17730"/>
      <c r="O17730" t="s">
        <v>446</v>
      </c>
      <c r="P17730" t="s">
        <v>30599</v>
      </c>
    </row>
    <row r="17731" spans="1:16" x14ac:dyDescent="0.25">
      <c r="A17731" t="s">
        <v>1</v>
      </c>
      <c r="B17731" t="s">
        <v>30600</v>
      </c>
      <c r="C17731" t="s">
        <v>423</v>
      </c>
      <c r="D17731" t="s">
        <v>4526</v>
      </c>
      <c r="E17731" t="s">
        <v>59</v>
      </c>
      <c r="F17731" t="b">
        <v>0</v>
      </c>
      <c r="G17731" t="s">
        <v>73</v>
      </c>
      <c r="H17731" s="1">
        <v>46218.797997685193</v>
      </c>
      <c r="I17731" t="b">
        <v>0</v>
      </c>
      <c r="J17731" t="b">
        <v>1</v>
      </c>
      <c r="K17731" t="s">
        <v>41</v>
      </c>
      <c r="L17731" t="s">
        <v>60</v>
      </c>
      <c r="M17731">
        <v>135000</v>
      </c>
      <c r="N17731"/>
      <c r="O17731" t="s">
        <v>424</v>
      </c>
      <c r="P17731" t="s">
        <v>11908</v>
      </c>
    </row>
    <row r="17732" spans="1:16" x14ac:dyDescent="0.25">
      <c r="A17732" t="s">
        <v>1</v>
      </c>
      <c r="B17732" t="s">
        <v>1</v>
      </c>
      <c r="C17732" t="s">
        <v>807</v>
      </c>
      <c r="D17732" t="s">
        <v>4346</v>
      </c>
      <c r="E17732" t="s">
        <v>88</v>
      </c>
      <c r="F17732" t="b">
        <v>0</v>
      </c>
      <c r="G17732" t="s">
        <v>89</v>
      </c>
      <c r="H17732" s="1">
        <v>46218.798009259262</v>
      </c>
      <c r="I17732" t="b">
        <v>1</v>
      </c>
      <c r="J17732" t="b">
        <v>0</v>
      </c>
      <c r="K17732" t="s">
        <v>41</v>
      </c>
      <c r="L17732" t="s">
        <v>74</v>
      </c>
      <c r="M17732"/>
      <c r="N17732">
        <v>40</v>
      </c>
      <c r="O17732" t="s">
        <v>30601</v>
      </c>
      <c r="P17732" t="s">
        <v>30602</v>
      </c>
    </row>
    <row r="17733" spans="1:16" x14ac:dyDescent="0.25">
      <c r="A17733" t="s">
        <v>1</v>
      </c>
      <c r="B17733" t="s">
        <v>1256</v>
      </c>
      <c r="C17733" t="s">
        <v>218</v>
      </c>
      <c r="D17733" t="s">
        <v>4526</v>
      </c>
      <c r="E17733" t="s">
        <v>59</v>
      </c>
      <c r="F17733" t="b">
        <v>0</v>
      </c>
      <c r="G17733" t="s">
        <v>89</v>
      </c>
      <c r="H17733" s="1">
        <v>46218.798101851848</v>
      </c>
      <c r="I17733" t="b">
        <v>0</v>
      </c>
      <c r="J17733" t="b">
        <v>1</v>
      </c>
      <c r="K17733" t="s">
        <v>41</v>
      </c>
      <c r="L17733" t="s">
        <v>60</v>
      </c>
      <c r="M17733">
        <v>115000</v>
      </c>
      <c r="N17733"/>
      <c r="O17733" t="s">
        <v>1876</v>
      </c>
      <c r="P17733" t="s">
        <v>30603</v>
      </c>
    </row>
    <row r="17734" spans="1:16" x14ac:dyDescent="0.25">
      <c r="A17734" t="s">
        <v>0</v>
      </c>
      <c r="B17734" t="s">
        <v>30604</v>
      </c>
      <c r="C17734" t="s">
        <v>2712</v>
      </c>
      <c r="D17734" t="s">
        <v>4346</v>
      </c>
      <c r="E17734" t="s">
        <v>59</v>
      </c>
      <c r="F17734" t="b">
        <v>0</v>
      </c>
      <c r="G17734" t="s">
        <v>68</v>
      </c>
      <c r="H17734" s="1">
        <v>46218.83488425926</v>
      </c>
      <c r="I17734" t="b">
        <v>1</v>
      </c>
      <c r="J17734" t="b">
        <v>1</v>
      </c>
      <c r="K17734" t="s">
        <v>41</v>
      </c>
      <c r="L17734" t="s">
        <v>60</v>
      </c>
      <c r="M17734">
        <v>80000</v>
      </c>
      <c r="N17734"/>
      <c r="O17734" t="s">
        <v>30605</v>
      </c>
      <c r="P17734" t="s">
        <v>235</v>
      </c>
    </row>
    <row r="17735" spans="1:16" x14ac:dyDescent="0.25">
      <c r="A17735" t="s">
        <v>1</v>
      </c>
      <c r="B17735" t="s">
        <v>1083</v>
      </c>
      <c r="C17735" t="s">
        <v>5993</v>
      </c>
      <c r="D17735" t="s">
        <v>4526</v>
      </c>
      <c r="E17735" t="s">
        <v>59</v>
      </c>
      <c r="F17735" t="b">
        <v>0</v>
      </c>
      <c r="G17735" t="s">
        <v>89</v>
      </c>
      <c r="H17735" s="1">
        <v>46218.839606481481</v>
      </c>
      <c r="I17735" t="b">
        <v>0</v>
      </c>
      <c r="J17735" t="b">
        <v>0</v>
      </c>
      <c r="K17735" t="s">
        <v>41</v>
      </c>
      <c r="L17735" t="s">
        <v>74</v>
      </c>
      <c r="M17735"/>
      <c r="N17735">
        <v>37.5</v>
      </c>
      <c r="O17735" t="s">
        <v>222</v>
      </c>
      <c r="P17735" t="s">
        <v>30606</v>
      </c>
    </row>
    <row r="17736" spans="1:16" x14ac:dyDescent="0.25">
      <c r="A17736" t="s">
        <v>5</v>
      </c>
      <c r="B17736" t="s">
        <v>2722</v>
      </c>
      <c r="C17736" t="s">
        <v>201</v>
      </c>
      <c r="D17736" t="s">
        <v>4526</v>
      </c>
      <c r="E17736" t="s">
        <v>88</v>
      </c>
      <c r="F17736" t="b">
        <v>0</v>
      </c>
      <c r="G17736" t="s">
        <v>77</v>
      </c>
      <c r="H17736" s="1">
        <v>46218.83965277778</v>
      </c>
      <c r="I17736" t="b">
        <v>1</v>
      </c>
      <c r="J17736" t="b">
        <v>0</v>
      </c>
      <c r="K17736" t="s">
        <v>41</v>
      </c>
      <c r="L17736" t="s">
        <v>74</v>
      </c>
      <c r="M17736"/>
      <c r="N17736">
        <v>72.5</v>
      </c>
      <c r="O17736" t="s">
        <v>26609</v>
      </c>
      <c r="P17736" t="s">
        <v>27781</v>
      </c>
    </row>
    <row r="17737" spans="1:16" x14ac:dyDescent="0.25">
      <c r="A17737" t="s">
        <v>3</v>
      </c>
      <c r="B17737" t="s">
        <v>30607</v>
      </c>
      <c r="C17737" t="s">
        <v>165</v>
      </c>
      <c r="D17737" t="s">
        <v>4526</v>
      </c>
      <c r="E17737" t="s">
        <v>88</v>
      </c>
      <c r="F17737" t="b">
        <v>0</v>
      </c>
      <c r="G17737" t="s">
        <v>73</v>
      </c>
      <c r="H17737" s="1">
        <v>46218.876689814817</v>
      </c>
      <c r="I17737" t="b">
        <v>0</v>
      </c>
      <c r="J17737" t="b">
        <v>0</v>
      </c>
      <c r="K17737" t="s">
        <v>41</v>
      </c>
      <c r="L17737" t="s">
        <v>74</v>
      </c>
      <c r="M17737"/>
      <c r="N17737">
        <v>41</v>
      </c>
      <c r="O17737" t="s">
        <v>2944</v>
      </c>
      <c r="P17737" t="s">
        <v>219</v>
      </c>
    </row>
    <row r="17738" spans="1:16" x14ac:dyDescent="0.25">
      <c r="A17738" t="s">
        <v>5</v>
      </c>
      <c r="B17738" t="s">
        <v>30608</v>
      </c>
      <c r="C17738" t="s">
        <v>650</v>
      </c>
      <c r="D17738" t="s">
        <v>4756</v>
      </c>
      <c r="E17738" t="s">
        <v>59</v>
      </c>
      <c r="F17738" t="b">
        <v>0</v>
      </c>
      <c r="G17738" t="s">
        <v>77</v>
      </c>
      <c r="H17738" s="1">
        <v>46218.881354166668</v>
      </c>
      <c r="I17738" t="b">
        <v>0</v>
      </c>
      <c r="J17738" t="b">
        <v>1</v>
      </c>
      <c r="K17738" t="s">
        <v>41</v>
      </c>
      <c r="L17738" t="s">
        <v>60</v>
      </c>
      <c r="M17738">
        <v>185000</v>
      </c>
      <c r="N17738"/>
      <c r="O17738" t="s">
        <v>24098</v>
      </c>
      <c r="P17738" t="s">
        <v>30609</v>
      </c>
    </row>
    <row r="17739" spans="1:16" x14ac:dyDescent="0.25">
      <c r="A17739" t="s">
        <v>1</v>
      </c>
      <c r="B17739" t="s">
        <v>30610</v>
      </c>
      <c r="C17739" t="s">
        <v>1180</v>
      </c>
      <c r="D17739" t="s">
        <v>4526</v>
      </c>
      <c r="E17739" t="s">
        <v>59</v>
      </c>
      <c r="F17739" t="b">
        <v>0</v>
      </c>
      <c r="G17739" t="s">
        <v>89</v>
      </c>
      <c r="H17739" s="1">
        <v>46218.881458333337</v>
      </c>
      <c r="I17739" t="b">
        <v>0</v>
      </c>
      <c r="J17739" t="b">
        <v>1</v>
      </c>
      <c r="K17739" t="s">
        <v>41</v>
      </c>
      <c r="L17739" t="s">
        <v>60</v>
      </c>
      <c r="M17739">
        <v>125000</v>
      </c>
      <c r="N17739"/>
      <c r="O17739" t="s">
        <v>7887</v>
      </c>
      <c r="P17739" t="s">
        <v>30611</v>
      </c>
    </row>
    <row r="17740" spans="1:16" x14ac:dyDescent="0.25">
      <c r="A17740" t="s">
        <v>2</v>
      </c>
      <c r="B17740" t="s">
        <v>30612</v>
      </c>
      <c r="C17740" t="s">
        <v>76</v>
      </c>
      <c r="D17740" t="s">
        <v>141</v>
      </c>
      <c r="E17740" t="s">
        <v>88</v>
      </c>
      <c r="F17740" t="b">
        <v>1</v>
      </c>
      <c r="G17740" t="s">
        <v>41</v>
      </c>
      <c r="H17740" s="1">
        <v>46218.922858796293</v>
      </c>
      <c r="I17740" t="b">
        <v>1</v>
      </c>
      <c r="J17740" t="b">
        <v>0</v>
      </c>
      <c r="K17740" t="s">
        <v>41</v>
      </c>
      <c r="L17740" t="s">
        <v>74</v>
      </c>
      <c r="M17740"/>
      <c r="N17740">
        <v>22.5</v>
      </c>
      <c r="O17740" t="s">
        <v>141</v>
      </c>
    </row>
    <row r="17741" spans="1:16" x14ac:dyDescent="0.25">
      <c r="A17741" t="s">
        <v>1</v>
      </c>
      <c r="B17741" t="s">
        <v>30613</v>
      </c>
      <c r="C17741" t="s">
        <v>41</v>
      </c>
      <c r="D17741" t="s">
        <v>4526</v>
      </c>
      <c r="E17741" t="s">
        <v>88</v>
      </c>
      <c r="F17741" t="b">
        <v>0</v>
      </c>
      <c r="G17741" t="s">
        <v>89</v>
      </c>
      <c r="H17741" s="1">
        <v>46218.92292824074</v>
      </c>
      <c r="I17741" t="b">
        <v>1</v>
      </c>
      <c r="J17741" t="b">
        <v>0</v>
      </c>
      <c r="K17741" t="s">
        <v>41</v>
      </c>
      <c r="L17741" t="s">
        <v>74</v>
      </c>
      <c r="M17741"/>
      <c r="N17741">
        <v>47.5</v>
      </c>
      <c r="O17741" t="s">
        <v>27697</v>
      </c>
      <c r="P17741" t="s">
        <v>9715</v>
      </c>
    </row>
    <row r="17742" spans="1:16" x14ac:dyDescent="0.25">
      <c r="A17742" t="s">
        <v>0</v>
      </c>
      <c r="B17742" t="s">
        <v>30614</v>
      </c>
      <c r="C17742" t="s">
        <v>3130</v>
      </c>
      <c r="D17742" t="s">
        <v>4526</v>
      </c>
      <c r="E17742" t="s">
        <v>88</v>
      </c>
      <c r="F17742" t="b">
        <v>0</v>
      </c>
      <c r="G17742" t="s">
        <v>89</v>
      </c>
      <c r="H17742" s="1">
        <v>46218.962280092594</v>
      </c>
      <c r="I17742" t="b">
        <v>0</v>
      </c>
      <c r="J17742" t="b">
        <v>1</v>
      </c>
      <c r="K17742" t="s">
        <v>41</v>
      </c>
      <c r="L17742" t="s">
        <v>74</v>
      </c>
      <c r="M17742"/>
      <c r="N17742">
        <v>57.5</v>
      </c>
      <c r="O17742" t="s">
        <v>4487</v>
      </c>
      <c r="P17742" t="s">
        <v>30615</v>
      </c>
    </row>
    <row r="17743" spans="1:16" x14ac:dyDescent="0.25">
      <c r="A17743" t="s">
        <v>2</v>
      </c>
      <c r="B17743" t="s">
        <v>30616</v>
      </c>
      <c r="C17743" t="s">
        <v>112</v>
      </c>
      <c r="D17743" t="s">
        <v>4526</v>
      </c>
      <c r="E17743" t="s">
        <v>59</v>
      </c>
      <c r="F17743" t="b">
        <v>0</v>
      </c>
      <c r="G17743" t="s">
        <v>65</v>
      </c>
      <c r="H17743" s="1">
        <v>46218.962314814817</v>
      </c>
      <c r="I17743" t="b">
        <v>0</v>
      </c>
      <c r="J17743" t="b">
        <v>0</v>
      </c>
      <c r="K17743" t="s">
        <v>41</v>
      </c>
      <c r="L17743" t="s">
        <v>60</v>
      </c>
      <c r="M17743">
        <v>360000</v>
      </c>
      <c r="N17743"/>
      <c r="O17743" t="s">
        <v>2960</v>
      </c>
      <c r="P17743" t="s">
        <v>283</v>
      </c>
    </row>
    <row r="17744" spans="1:16" x14ac:dyDescent="0.25">
      <c r="A17744" t="s">
        <v>6</v>
      </c>
      <c r="B17744" t="s">
        <v>30617</v>
      </c>
      <c r="C17744" t="s">
        <v>246</v>
      </c>
      <c r="D17744" t="s">
        <v>4526</v>
      </c>
      <c r="E17744" t="s">
        <v>59</v>
      </c>
      <c r="F17744" t="b">
        <v>0</v>
      </c>
      <c r="G17744" t="s">
        <v>65</v>
      </c>
      <c r="H17744" s="1">
        <v>46218.96234953704</v>
      </c>
      <c r="I17744" t="b">
        <v>0</v>
      </c>
      <c r="J17744" t="b">
        <v>1</v>
      </c>
      <c r="K17744" t="s">
        <v>41</v>
      </c>
      <c r="L17744" t="s">
        <v>60</v>
      </c>
      <c r="M17744">
        <v>197000</v>
      </c>
      <c r="N17744"/>
      <c r="O17744" t="s">
        <v>1155</v>
      </c>
      <c r="P17744" t="s">
        <v>30618</v>
      </c>
    </row>
    <row r="17745" spans="1:16" x14ac:dyDescent="0.25">
      <c r="A17745" t="s">
        <v>5</v>
      </c>
      <c r="B17745" t="s">
        <v>5</v>
      </c>
      <c r="C17745" t="s">
        <v>508</v>
      </c>
      <c r="D17745" t="s">
        <v>4526</v>
      </c>
      <c r="E17745" t="s">
        <v>59</v>
      </c>
      <c r="F17745" t="b">
        <v>0</v>
      </c>
      <c r="G17745" t="s">
        <v>73</v>
      </c>
      <c r="H17745" s="1">
        <v>46218.96465277778</v>
      </c>
      <c r="I17745" t="b">
        <v>0</v>
      </c>
      <c r="J17745" t="b">
        <v>0</v>
      </c>
      <c r="K17745" t="s">
        <v>41</v>
      </c>
      <c r="L17745" t="s">
        <v>60</v>
      </c>
      <c r="M17745">
        <v>150000</v>
      </c>
      <c r="N17745"/>
      <c r="O17745" t="s">
        <v>2340</v>
      </c>
      <c r="P17745" t="s">
        <v>23992</v>
      </c>
    </row>
    <row r="17746" spans="1:16" x14ac:dyDescent="0.25">
      <c r="A17746" t="s">
        <v>3</v>
      </c>
      <c r="B17746" t="s">
        <v>18186</v>
      </c>
      <c r="C17746" t="s">
        <v>76</v>
      </c>
      <c r="D17746" t="s">
        <v>4673</v>
      </c>
      <c r="E17746" t="s">
        <v>59</v>
      </c>
      <c r="F17746" t="b">
        <v>1</v>
      </c>
      <c r="G17746" t="s">
        <v>89</v>
      </c>
      <c r="H17746" s="1">
        <v>46219.001550925917</v>
      </c>
      <c r="I17746" t="b">
        <v>0</v>
      </c>
      <c r="J17746" t="b">
        <v>1</v>
      </c>
      <c r="K17746" t="s">
        <v>41</v>
      </c>
      <c r="L17746" t="s">
        <v>60</v>
      </c>
      <c r="M17746">
        <v>135000</v>
      </c>
      <c r="N17746"/>
      <c r="O17746" t="s">
        <v>30619</v>
      </c>
      <c r="P17746" t="s">
        <v>18187</v>
      </c>
    </row>
    <row r="17747" spans="1:16" x14ac:dyDescent="0.25">
      <c r="A17747" t="s">
        <v>5</v>
      </c>
      <c r="B17747" t="s">
        <v>30620</v>
      </c>
      <c r="C17747" t="s">
        <v>41</v>
      </c>
      <c r="D17747" t="s">
        <v>4526</v>
      </c>
      <c r="E17747" t="s">
        <v>59</v>
      </c>
      <c r="F17747" t="b">
        <v>0</v>
      </c>
      <c r="G17747" t="s">
        <v>77</v>
      </c>
      <c r="H17747" s="1">
        <v>46219.006342592591</v>
      </c>
      <c r="I17747" t="b">
        <v>1</v>
      </c>
      <c r="J17747" t="b">
        <v>0</v>
      </c>
      <c r="K17747" t="s">
        <v>41</v>
      </c>
      <c r="L17747" t="s">
        <v>74</v>
      </c>
      <c r="M17747"/>
      <c r="N17747">
        <v>70</v>
      </c>
      <c r="O17747" t="s">
        <v>2340</v>
      </c>
      <c r="P17747" t="s">
        <v>30621</v>
      </c>
    </row>
    <row r="17748" spans="1:16" x14ac:dyDescent="0.25">
      <c r="A17748" t="s">
        <v>5</v>
      </c>
      <c r="B17748" t="s">
        <v>5</v>
      </c>
      <c r="C17748" t="s">
        <v>30622</v>
      </c>
      <c r="D17748" t="s">
        <v>4346</v>
      </c>
      <c r="E17748" t="s">
        <v>59</v>
      </c>
      <c r="F17748" t="b">
        <v>0</v>
      </c>
      <c r="G17748" t="s">
        <v>77</v>
      </c>
      <c r="H17748" s="1">
        <v>46219.006354166668</v>
      </c>
      <c r="I17748" t="b">
        <v>1</v>
      </c>
      <c r="J17748" t="b">
        <v>1</v>
      </c>
      <c r="K17748" t="s">
        <v>41</v>
      </c>
      <c r="L17748" t="s">
        <v>60</v>
      </c>
      <c r="M17748">
        <v>132500</v>
      </c>
      <c r="N17748"/>
      <c r="O17748" t="s">
        <v>30623</v>
      </c>
      <c r="P17748" t="s">
        <v>161</v>
      </c>
    </row>
    <row r="17749" spans="1:16" x14ac:dyDescent="0.25">
      <c r="A17749" t="s">
        <v>5</v>
      </c>
      <c r="B17749" t="s">
        <v>30624</v>
      </c>
      <c r="C17749" t="s">
        <v>913</v>
      </c>
      <c r="D17749" t="s">
        <v>4595</v>
      </c>
      <c r="E17749" t="s">
        <v>59</v>
      </c>
      <c r="F17749" t="b">
        <v>0</v>
      </c>
      <c r="G17749" t="s">
        <v>20</v>
      </c>
      <c r="H17749" s="1">
        <v>46219.007476851853</v>
      </c>
      <c r="I17749" t="b">
        <v>1</v>
      </c>
      <c r="J17749" t="b">
        <v>0</v>
      </c>
      <c r="K17749" t="s">
        <v>20</v>
      </c>
      <c r="L17749" t="s">
        <v>60</v>
      </c>
      <c r="M17749">
        <v>120000</v>
      </c>
      <c r="N17749"/>
      <c r="O17749" t="s">
        <v>517</v>
      </c>
      <c r="P17749" t="s">
        <v>20339</v>
      </c>
    </row>
    <row r="17750" spans="1:16" x14ac:dyDescent="0.25">
      <c r="A17750" t="s">
        <v>0</v>
      </c>
      <c r="B17750" t="s">
        <v>30625</v>
      </c>
      <c r="C17750" t="s">
        <v>498</v>
      </c>
      <c r="D17750" t="s">
        <v>5349</v>
      </c>
      <c r="E17750" t="s">
        <v>59</v>
      </c>
      <c r="F17750" t="b">
        <v>0</v>
      </c>
      <c r="G17750" t="s">
        <v>89</v>
      </c>
      <c r="H17750" s="1">
        <v>46219.08488425926</v>
      </c>
      <c r="I17750" t="b">
        <v>0</v>
      </c>
      <c r="J17750" t="b">
        <v>1</v>
      </c>
      <c r="K17750" t="s">
        <v>41</v>
      </c>
      <c r="L17750" t="s">
        <v>60</v>
      </c>
      <c r="M17750">
        <v>86861</v>
      </c>
      <c r="N17750"/>
      <c r="O17750" t="s">
        <v>2986</v>
      </c>
      <c r="P17750" t="s">
        <v>30626</v>
      </c>
    </row>
    <row r="17751" spans="1:16" x14ac:dyDescent="0.25">
      <c r="A17751" t="s">
        <v>2</v>
      </c>
      <c r="B17751" t="s">
        <v>30523</v>
      </c>
      <c r="C17751" t="s">
        <v>86</v>
      </c>
      <c r="D17751" t="s">
        <v>4756</v>
      </c>
      <c r="E17751" t="s">
        <v>59</v>
      </c>
      <c r="F17751" t="b">
        <v>0</v>
      </c>
      <c r="G17751" t="s">
        <v>77</v>
      </c>
      <c r="H17751" s="1">
        <v>46219.170995370368</v>
      </c>
      <c r="I17751" t="b">
        <v>0</v>
      </c>
      <c r="J17751" t="b">
        <v>1</v>
      </c>
      <c r="K17751" t="s">
        <v>41</v>
      </c>
      <c r="L17751" t="s">
        <v>60</v>
      </c>
      <c r="M17751">
        <v>193404</v>
      </c>
      <c r="N17751"/>
      <c r="O17751" t="s">
        <v>80</v>
      </c>
      <c r="P17751" t="s">
        <v>85</v>
      </c>
    </row>
    <row r="17752" spans="1:16" x14ac:dyDescent="0.25">
      <c r="A17752" t="s">
        <v>1</v>
      </c>
      <c r="B17752" t="s">
        <v>7903</v>
      </c>
      <c r="C17752" t="s">
        <v>10221</v>
      </c>
      <c r="D17752" t="s">
        <v>4346</v>
      </c>
      <c r="E17752" t="s">
        <v>59</v>
      </c>
      <c r="F17752" t="b">
        <v>0</v>
      </c>
      <c r="G17752" t="s">
        <v>19</v>
      </c>
      <c r="H17752" s="1">
        <v>46219.213819444441</v>
      </c>
      <c r="I17752" t="b">
        <v>1</v>
      </c>
      <c r="J17752" t="b">
        <v>0</v>
      </c>
      <c r="K17752" t="s">
        <v>19</v>
      </c>
      <c r="L17752" t="s">
        <v>60</v>
      </c>
      <c r="M17752">
        <v>750000</v>
      </c>
      <c r="N17752"/>
      <c r="O17752" t="s">
        <v>26694</v>
      </c>
      <c r="P17752" t="s">
        <v>29305</v>
      </c>
    </row>
    <row r="17753" spans="1:16" x14ac:dyDescent="0.25">
      <c r="A17753" t="s">
        <v>2</v>
      </c>
      <c r="B17753" t="s">
        <v>30627</v>
      </c>
      <c r="C17753" t="s">
        <v>81</v>
      </c>
      <c r="D17753" t="s">
        <v>4526</v>
      </c>
      <c r="E17753" t="s">
        <v>59</v>
      </c>
      <c r="F17753" t="b">
        <v>0</v>
      </c>
      <c r="G17753" t="s">
        <v>77</v>
      </c>
      <c r="H17753" s="1">
        <v>46219.250983796293</v>
      </c>
      <c r="I17753" t="b">
        <v>0</v>
      </c>
      <c r="J17753" t="b">
        <v>0</v>
      </c>
      <c r="K17753" t="s">
        <v>41</v>
      </c>
      <c r="L17753" t="s">
        <v>60</v>
      </c>
      <c r="M17753">
        <v>155000</v>
      </c>
      <c r="N17753"/>
      <c r="O17753" t="s">
        <v>22172</v>
      </c>
      <c r="P17753" t="s">
        <v>30628</v>
      </c>
    </row>
    <row r="17754" spans="1:16" x14ac:dyDescent="0.25">
      <c r="A17754" t="s">
        <v>2</v>
      </c>
      <c r="B17754" t="s">
        <v>30629</v>
      </c>
      <c r="C17754" t="s">
        <v>237</v>
      </c>
      <c r="D17754" t="s">
        <v>4526</v>
      </c>
      <c r="E17754" t="s">
        <v>59</v>
      </c>
      <c r="F17754" t="b">
        <v>0</v>
      </c>
      <c r="G17754" t="s">
        <v>89</v>
      </c>
      <c r="H17754" s="1">
        <v>46219.252754629633</v>
      </c>
      <c r="I17754" t="b">
        <v>0</v>
      </c>
      <c r="J17754" t="b">
        <v>0</v>
      </c>
      <c r="K17754" t="s">
        <v>41</v>
      </c>
      <c r="L17754" t="s">
        <v>60</v>
      </c>
      <c r="M17754">
        <v>210500</v>
      </c>
      <c r="N17754"/>
      <c r="O17754" t="s">
        <v>22172</v>
      </c>
      <c r="P17754" t="s">
        <v>30630</v>
      </c>
    </row>
    <row r="17755" spans="1:16" x14ac:dyDescent="0.25">
      <c r="A17755" t="s">
        <v>2</v>
      </c>
      <c r="B17755" t="s">
        <v>30631</v>
      </c>
      <c r="C17755" t="s">
        <v>76</v>
      </c>
      <c r="D17755" t="s">
        <v>4346</v>
      </c>
      <c r="E17755" t="s">
        <v>59</v>
      </c>
      <c r="F17755" t="b">
        <v>1</v>
      </c>
      <c r="G17755" t="s">
        <v>41</v>
      </c>
      <c r="H17755" s="1">
        <v>46219.254363425927</v>
      </c>
      <c r="I17755" t="b">
        <v>0</v>
      </c>
      <c r="J17755" t="b">
        <v>0</v>
      </c>
      <c r="K17755" t="s">
        <v>41</v>
      </c>
      <c r="L17755" t="s">
        <v>60</v>
      </c>
      <c r="M17755">
        <v>117500</v>
      </c>
      <c r="N17755"/>
      <c r="O17755" t="s">
        <v>28782</v>
      </c>
      <c r="P17755" t="s">
        <v>763</v>
      </c>
    </row>
    <row r="17756" spans="1:16" x14ac:dyDescent="0.25">
      <c r="A17756" t="s">
        <v>5</v>
      </c>
      <c r="B17756" t="s">
        <v>30632</v>
      </c>
      <c r="C17756" t="s">
        <v>5717</v>
      </c>
      <c r="D17756" t="s">
        <v>4346</v>
      </c>
      <c r="E17756" t="s">
        <v>59</v>
      </c>
      <c r="F17756" t="b">
        <v>0</v>
      </c>
      <c r="G17756" t="s">
        <v>19</v>
      </c>
      <c r="H17756" s="1">
        <v>46219.255613425928</v>
      </c>
      <c r="I17756" t="b">
        <v>1</v>
      </c>
      <c r="J17756" t="b">
        <v>0</v>
      </c>
      <c r="K17756" t="s">
        <v>19</v>
      </c>
      <c r="L17756" t="s">
        <v>60</v>
      </c>
      <c r="M17756">
        <v>2800000</v>
      </c>
      <c r="N17756"/>
      <c r="O17756" t="s">
        <v>30633</v>
      </c>
      <c r="P17756" t="s">
        <v>30634</v>
      </c>
    </row>
    <row r="17757" spans="1:16" x14ac:dyDescent="0.25">
      <c r="A17757" t="s">
        <v>0</v>
      </c>
      <c r="B17757" t="s">
        <v>1271</v>
      </c>
      <c r="C17757" t="s">
        <v>33</v>
      </c>
      <c r="D17757" t="s">
        <v>16554</v>
      </c>
      <c r="E17757" t="s">
        <v>59</v>
      </c>
      <c r="F17757" t="b">
        <v>0</v>
      </c>
      <c r="G17757" t="s">
        <v>33</v>
      </c>
      <c r="H17757" s="1">
        <v>46219.294039351851</v>
      </c>
      <c r="I17757" t="b">
        <v>0</v>
      </c>
      <c r="J17757" t="b">
        <v>0</v>
      </c>
      <c r="K17757" t="s">
        <v>33</v>
      </c>
      <c r="L17757" t="s">
        <v>60</v>
      </c>
      <c r="M17757">
        <v>110000</v>
      </c>
      <c r="N17757"/>
      <c r="O17757" t="s">
        <v>30635</v>
      </c>
      <c r="P17757" t="s">
        <v>16264</v>
      </c>
    </row>
    <row r="17758" spans="1:16" x14ac:dyDescent="0.25">
      <c r="A17758" t="s">
        <v>0</v>
      </c>
      <c r="B17758" t="s">
        <v>30636</v>
      </c>
      <c r="C17758" t="s">
        <v>33</v>
      </c>
      <c r="D17758" t="s">
        <v>16554</v>
      </c>
      <c r="E17758" t="s">
        <v>59</v>
      </c>
      <c r="F17758" t="b">
        <v>0</v>
      </c>
      <c r="G17758" t="s">
        <v>33</v>
      </c>
      <c r="H17758" s="1">
        <v>46219.294050925928</v>
      </c>
      <c r="I17758" t="b">
        <v>1</v>
      </c>
      <c r="J17758" t="b">
        <v>0</v>
      </c>
      <c r="K17758" t="s">
        <v>33</v>
      </c>
      <c r="L17758" t="s">
        <v>60</v>
      </c>
      <c r="M17758">
        <v>90000</v>
      </c>
      <c r="N17758"/>
      <c r="O17758" t="s">
        <v>30637</v>
      </c>
      <c r="P17758" t="s">
        <v>754</v>
      </c>
    </row>
    <row r="17759" spans="1:16" x14ac:dyDescent="0.25">
      <c r="A17759" t="s">
        <v>7</v>
      </c>
      <c r="B17759" t="s">
        <v>30638</v>
      </c>
      <c r="C17759" t="s">
        <v>33</v>
      </c>
      <c r="D17759" t="s">
        <v>16554</v>
      </c>
      <c r="E17759" t="s">
        <v>59</v>
      </c>
      <c r="F17759" t="b">
        <v>0</v>
      </c>
      <c r="G17759" t="s">
        <v>33</v>
      </c>
      <c r="H17759" s="1">
        <v>46219.294108796297</v>
      </c>
      <c r="I17759" t="b">
        <v>0</v>
      </c>
      <c r="J17759" t="b">
        <v>0</v>
      </c>
      <c r="K17759" t="s">
        <v>33</v>
      </c>
      <c r="L17759" t="s">
        <v>60</v>
      </c>
      <c r="M17759">
        <v>110000</v>
      </c>
      <c r="N17759"/>
      <c r="O17759" t="s">
        <v>30635</v>
      </c>
      <c r="P17759" t="s">
        <v>146</v>
      </c>
    </row>
    <row r="17760" spans="1:16" x14ac:dyDescent="0.25">
      <c r="A17760" t="s">
        <v>2</v>
      </c>
      <c r="B17760" t="s">
        <v>4781</v>
      </c>
      <c r="C17760" t="s">
        <v>6315</v>
      </c>
      <c r="D17760" t="s">
        <v>7670</v>
      </c>
      <c r="E17760" t="s">
        <v>59</v>
      </c>
      <c r="F17760" t="b">
        <v>0</v>
      </c>
      <c r="G17760" t="s">
        <v>40</v>
      </c>
      <c r="H17760" s="1">
        <v>46219.294305555559</v>
      </c>
      <c r="I17760" t="b">
        <v>0</v>
      </c>
      <c r="J17760" t="b">
        <v>0</v>
      </c>
      <c r="K17760" t="s">
        <v>40</v>
      </c>
      <c r="L17760" t="s">
        <v>60</v>
      </c>
      <c r="M17760">
        <v>85000</v>
      </c>
      <c r="N17760"/>
      <c r="O17760" t="s">
        <v>11433</v>
      </c>
      <c r="P17760" t="s">
        <v>1738</v>
      </c>
    </row>
    <row r="17761" spans="1:16" x14ac:dyDescent="0.25">
      <c r="A17761" t="s">
        <v>2</v>
      </c>
      <c r="B17761" t="s">
        <v>15278</v>
      </c>
      <c r="C17761" t="s">
        <v>489</v>
      </c>
      <c r="D17761" t="s">
        <v>2360</v>
      </c>
      <c r="E17761" t="s">
        <v>59</v>
      </c>
      <c r="F17761" t="b">
        <v>0</v>
      </c>
      <c r="G17761" t="s">
        <v>77</v>
      </c>
      <c r="H17761" s="1">
        <v>46219.294432870367</v>
      </c>
      <c r="I17761" t="b">
        <v>0</v>
      </c>
      <c r="J17761" t="b">
        <v>1</v>
      </c>
      <c r="K17761" t="s">
        <v>41</v>
      </c>
      <c r="L17761" t="s">
        <v>60</v>
      </c>
      <c r="M17761">
        <v>214500</v>
      </c>
      <c r="N17761"/>
      <c r="O17761" t="s">
        <v>424</v>
      </c>
      <c r="P17761" t="s">
        <v>16535</v>
      </c>
    </row>
    <row r="17762" spans="1:16" x14ac:dyDescent="0.25">
      <c r="A17762" t="s">
        <v>3</v>
      </c>
      <c r="B17762" t="s">
        <v>30639</v>
      </c>
      <c r="C17762" t="s">
        <v>33</v>
      </c>
      <c r="D17762" t="s">
        <v>16554</v>
      </c>
      <c r="E17762" t="s">
        <v>59</v>
      </c>
      <c r="F17762" t="b">
        <v>0</v>
      </c>
      <c r="G17762" t="s">
        <v>33</v>
      </c>
      <c r="H17762" s="1">
        <v>46219.295902777783</v>
      </c>
      <c r="I17762" t="b">
        <v>1</v>
      </c>
      <c r="J17762" t="b">
        <v>0</v>
      </c>
      <c r="K17762" t="s">
        <v>33</v>
      </c>
      <c r="L17762" t="s">
        <v>60</v>
      </c>
      <c r="M17762">
        <v>140000</v>
      </c>
      <c r="N17762"/>
      <c r="O17762" t="s">
        <v>726</v>
      </c>
      <c r="P17762" t="s">
        <v>30640</v>
      </c>
    </row>
    <row r="17763" spans="1:16" x14ac:dyDescent="0.25">
      <c r="A17763" t="s">
        <v>6</v>
      </c>
      <c r="B17763" t="s">
        <v>30641</v>
      </c>
      <c r="C17763" t="s">
        <v>33</v>
      </c>
      <c r="D17763" t="s">
        <v>16554</v>
      </c>
      <c r="E17763" t="s">
        <v>59</v>
      </c>
      <c r="F17763" t="b">
        <v>0</v>
      </c>
      <c r="G17763" t="s">
        <v>33</v>
      </c>
      <c r="H17763" s="1">
        <v>46219.295902777783</v>
      </c>
      <c r="I17763" t="b">
        <v>0</v>
      </c>
      <c r="J17763" t="b">
        <v>0</v>
      </c>
      <c r="K17763" t="s">
        <v>33</v>
      </c>
      <c r="L17763" t="s">
        <v>60</v>
      </c>
      <c r="M17763">
        <v>140000</v>
      </c>
      <c r="N17763"/>
      <c r="O17763" t="s">
        <v>726</v>
      </c>
    </row>
    <row r="17764" spans="1:16" x14ac:dyDescent="0.25">
      <c r="A17764" t="s">
        <v>1</v>
      </c>
      <c r="B17764" t="s">
        <v>6328</v>
      </c>
      <c r="C17764" t="s">
        <v>4952</v>
      </c>
      <c r="D17764" t="s">
        <v>2360</v>
      </c>
      <c r="E17764" t="s">
        <v>59</v>
      </c>
      <c r="F17764" t="b">
        <v>0</v>
      </c>
      <c r="G17764" t="s">
        <v>77</v>
      </c>
      <c r="H17764" s="1">
        <v>46219.296226851853</v>
      </c>
      <c r="I17764" t="b">
        <v>0</v>
      </c>
      <c r="J17764" t="b">
        <v>1</v>
      </c>
      <c r="K17764" t="s">
        <v>41</v>
      </c>
      <c r="L17764" t="s">
        <v>60</v>
      </c>
      <c r="M17764">
        <v>135000</v>
      </c>
      <c r="N17764"/>
      <c r="O17764" t="s">
        <v>424</v>
      </c>
      <c r="P17764" t="s">
        <v>948</v>
      </c>
    </row>
    <row r="17765" spans="1:16" x14ac:dyDescent="0.25">
      <c r="A17765" t="s">
        <v>1</v>
      </c>
      <c r="B17765" t="s">
        <v>30642</v>
      </c>
      <c r="C17765" t="s">
        <v>2474</v>
      </c>
      <c r="D17765" t="s">
        <v>4526</v>
      </c>
      <c r="E17765" t="s">
        <v>59</v>
      </c>
      <c r="F17765" t="b">
        <v>0</v>
      </c>
      <c r="G17765" t="s">
        <v>19</v>
      </c>
      <c r="H17765" s="1">
        <v>46219.297152777777</v>
      </c>
      <c r="I17765" t="b">
        <v>1</v>
      </c>
      <c r="J17765" t="b">
        <v>0</v>
      </c>
      <c r="K17765" t="s">
        <v>19</v>
      </c>
      <c r="L17765" t="s">
        <v>60</v>
      </c>
      <c r="M17765">
        <v>1500000</v>
      </c>
      <c r="N17765"/>
      <c r="O17765" t="s">
        <v>7059</v>
      </c>
      <c r="P17765" t="s">
        <v>30643</v>
      </c>
    </row>
    <row r="17766" spans="1:16" x14ac:dyDescent="0.25">
      <c r="A17766" t="s">
        <v>1</v>
      </c>
      <c r="B17766" t="s">
        <v>470</v>
      </c>
      <c r="C17766" t="s">
        <v>7567</v>
      </c>
      <c r="D17766" t="s">
        <v>4346</v>
      </c>
      <c r="E17766" t="s">
        <v>59</v>
      </c>
      <c r="F17766" t="b">
        <v>0</v>
      </c>
      <c r="G17766" t="s">
        <v>19</v>
      </c>
      <c r="H17766" s="1">
        <v>46219.297233796293</v>
      </c>
      <c r="I17766" t="b">
        <v>0</v>
      </c>
      <c r="J17766" t="b">
        <v>0</v>
      </c>
      <c r="K17766" t="s">
        <v>19</v>
      </c>
      <c r="L17766" t="s">
        <v>60</v>
      </c>
      <c r="M17766">
        <v>991392.3</v>
      </c>
      <c r="N17766"/>
      <c r="O17766" t="s">
        <v>30644</v>
      </c>
      <c r="P17766" t="s">
        <v>27240</v>
      </c>
    </row>
    <row r="17767" spans="1:16" x14ac:dyDescent="0.25">
      <c r="A17767" t="s">
        <v>1</v>
      </c>
      <c r="B17767" t="s">
        <v>30645</v>
      </c>
      <c r="C17767" t="s">
        <v>3861</v>
      </c>
      <c r="D17767" t="s">
        <v>11236</v>
      </c>
      <c r="E17767" t="s">
        <v>59</v>
      </c>
      <c r="F17767" t="b">
        <v>0</v>
      </c>
      <c r="G17767" t="s">
        <v>77</v>
      </c>
      <c r="H17767" s="1">
        <v>46219.337800925918</v>
      </c>
      <c r="I17767" t="b">
        <v>1</v>
      </c>
      <c r="J17767" t="b">
        <v>1</v>
      </c>
      <c r="K17767" t="s">
        <v>41</v>
      </c>
      <c r="L17767" t="s">
        <v>60</v>
      </c>
      <c r="M17767">
        <v>269000</v>
      </c>
      <c r="N17767"/>
      <c r="O17767" t="s">
        <v>1019</v>
      </c>
      <c r="P17767" t="s">
        <v>261</v>
      </c>
    </row>
    <row r="17768" spans="1:16" x14ac:dyDescent="0.25">
      <c r="A17768" t="s">
        <v>1</v>
      </c>
      <c r="B17768" t="s">
        <v>1</v>
      </c>
      <c r="C17768" t="s">
        <v>28675</v>
      </c>
      <c r="D17768" t="s">
        <v>7670</v>
      </c>
      <c r="E17768" t="s">
        <v>59</v>
      </c>
      <c r="F17768" t="b">
        <v>0</v>
      </c>
      <c r="G17768" t="s">
        <v>40</v>
      </c>
      <c r="H17768" s="1">
        <v>46219.339861111112</v>
      </c>
      <c r="I17768" t="b">
        <v>1</v>
      </c>
      <c r="J17768" t="b">
        <v>0</v>
      </c>
      <c r="K17768" t="s">
        <v>40</v>
      </c>
      <c r="L17768" t="s">
        <v>60</v>
      </c>
      <c r="M17768">
        <v>105000</v>
      </c>
      <c r="N17768"/>
      <c r="O17768" t="s">
        <v>4539</v>
      </c>
      <c r="P17768" t="s">
        <v>4919</v>
      </c>
    </row>
    <row r="17769" spans="1:16" x14ac:dyDescent="0.25">
      <c r="A17769" t="s">
        <v>0</v>
      </c>
      <c r="B17769" t="s">
        <v>30646</v>
      </c>
      <c r="C17769" t="s">
        <v>5273</v>
      </c>
      <c r="D17769" t="s">
        <v>4526</v>
      </c>
      <c r="E17769" t="s">
        <v>59</v>
      </c>
      <c r="F17769" t="b">
        <v>0</v>
      </c>
      <c r="G17769" t="s">
        <v>40</v>
      </c>
      <c r="H17769" s="1">
        <v>46219.377604166657</v>
      </c>
      <c r="I17769" t="b">
        <v>1</v>
      </c>
      <c r="J17769" t="b">
        <v>0</v>
      </c>
      <c r="K17769" t="s">
        <v>40</v>
      </c>
      <c r="L17769" t="s">
        <v>60</v>
      </c>
      <c r="M17769">
        <v>47395.5</v>
      </c>
      <c r="N17769"/>
      <c r="O17769" t="s">
        <v>539</v>
      </c>
    </row>
    <row r="17770" spans="1:16" x14ac:dyDescent="0.25">
      <c r="A17770" t="s">
        <v>2</v>
      </c>
      <c r="B17770" t="s">
        <v>30629</v>
      </c>
      <c r="C17770" t="s">
        <v>3255</v>
      </c>
      <c r="D17770" t="s">
        <v>4346</v>
      </c>
      <c r="E17770" t="s">
        <v>59</v>
      </c>
      <c r="F17770" t="b">
        <v>0</v>
      </c>
      <c r="G17770" t="s">
        <v>77</v>
      </c>
      <c r="H17770" s="1">
        <v>46219.377766203703</v>
      </c>
      <c r="I17770" t="b">
        <v>0</v>
      </c>
      <c r="J17770" t="b">
        <v>0</v>
      </c>
      <c r="K17770" t="s">
        <v>41</v>
      </c>
      <c r="L17770" t="s">
        <v>60</v>
      </c>
      <c r="M17770">
        <v>210500</v>
      </c>
      <c r="N17770"/>
      <c r="O17770" t="s">
        <v>22172</v>
      </c>
      <c r="P17770" t="s">
        <v>30630</v>
      </c>
    </row>
    <row r="17771" spans="1:16" x14ac:dyDescent="0.25">
      <c r="A17771" t="s">
        <v>6</v>
      </c>
      <c r="B17771" t="s">
        <v>30647</v>
      </c>
      <c r="C17771" t="s">
        <v>40</v>
      </c>
      <c r="D17771" t="s">
        <v>4526</v>
      </c>
      <c r="E17771" t="s">
        <v>59</v>
      </c>
      <c r="F17771" t="b">
        <v>0</v>
      </c>
      <c r="G17771" t="s">
        <v>40</v>
      </c>
      <c r="H17771" s="1">
        <v>46219.379363425927</v>
      </c>
      <c r="I17771" t="b">
        <v>1</v>
      </c>
      <c r="J17771" t="b">
        <v>0</v>
      </c>
      <c r="K17771" t="s">
        <v>40</v>
      </c>
      <c r="L17771" t="s">
        <v>60</v>
      </c>
      <c r="M17771">
        <v>102500</v>
      </c>
      <c r="N17771"/>
      <c r="O17771" t="s">
        <v>101</v>
      </c>
      <c r="P17771" t="s">
        <v>30648</v>
      </c>
    </row>
    <row r="17772" spans="1:16" x14ac:dyDescent="0.25">
      <c r="A17772" t="s">
        <v>2</v>
      </c>
      <c r="B17772" t="s">
        <v>30649</v>
      </c>
      <c r="C17772" t="s">
        <v>40</v>
      </c>
      <c r="D17772" t="s">
        <v>4526</v>
      </c>
      <c r="E17772" t="s">
        <v>59</v>
      </c>
      <c r="F17772" t="b">
        <v>0</v>
      </c>
      <c r="G17772" t="s">
        <v>40</v>
      </c>
      <c r="H17772" s="1">
        <v>46219.379363425927</v>
      </c>
      <c r="I17772" t="b">
        <v>0</v>
      </c>
      <c r="J17772" t="b">
        <v>0</v>
      </c>
      <c r="K17772" t="s">
        <v>40</v>
      </c>
      <c r="L17772" t="s">
        <v>60</v>
      </c>
      <c r="M17772">
        <v>65000</v>
      </c>
      <c r="N17772"/>
      <c r="O17772" t="s">
        <v>101</v>
      </c>
      <c r="P17772" t="s">
        <v>579</v>
      </c>
    </row>
    <row r="17773" spans="1:16" x14ac:dyDescent="0.25">
      <c r="A17773" t="s">
        <v>0</v>
      </c>
      <c r="B17773" t="s">
        <v>2286</v>
      </c>
      <c r="C17773" t="s">
        <v>81</v>
      </c>
      <c r="D17773" t="s">
        <v>4526</v>
      </c>
      <c r="E17773" t="s">
        <v>59</v>
      </c>
      <c r="F17773" t="b">
        <v>0</v>
      </c>
      <c r="G17773" t="s">
        <v>77</v>
      </c>
      <c r="H17773" s="1">
        <v>46219.417650462958</v>
      </c>
      <c r="I17773" t="b">
        <v>1</v>
      </c>
      <c r="J17773" t="b">
        <v>1</v>
      </c>
      <c r="K17773" t="s">
        <v>41</v>
      </c>
      <c r="L17773" t="s">
        <v>60</v>
      </c>
      <c r="M17773">
        <v>225000</v>
      </c>
      <c r="N17773"/>
      <c r="O17773" t="s">
        <v>4756</v>
      </c>
      <c r="P17773" t="s">
        <v>2077</v>
      </c>
    </row>
    <row r="17774" spans="1:16" x14ac:dyDescent="0.25">
      <c r="A17774" t="s">
        <v>0</v>
      </c>
      <c r="B17774" t="s">
        <v>30650</v>
      </c>
      <c r="C17774" t="s">
        <v>5273</v>
      </c>
      <c r="D17774" t="s">
        <v>4526</v>
      </c>
      <c r="E17774" t="s">
        <v>59</v>
      </c>
      <c r="F17774" t="b">
        <v>0</v>
      </c>
      <c r="G17774" t="s">
        <v>40</v>
      </c>
      <c r="H17774" s="1">
        <v>46219.419293981482</v>
      </c>
      <c r="I17774" t="b">
        <v>0</v>
      </c>
      <c r="J17774" t="b">
        <v>0</v>
      </c>
      <c r="K17774" t="s">
        <v>40</v>
      </c>
      <c r="L17774" t="s">
        <v>60</v>
      </c>
      <c r="M17774">
        <v>38796</v>
      </c>
      <c r="N17774"/>
      <c r="O17774" t="s">
        <v>30651</v>
      </c>
      <c r="P17774" t="s">
        <v>7684</v>
      </c>
    </row>
    <row r="17775" spans="1:16" x14ac:dyDescent="0.25">
      <c r="A17775" t="s">
        <v>1</v>
      </c>
      <c r="B17775" t="s">
        <v>2211</v>
      </c>
      <c r="C17775" t="s">
        <v>1066</v>
      </c>
      <c r="D17775" t="s">
        <v>4526</v>
      </c>
      <c r="E17775" t="s">
        <v>88</v>
      </c>
      <c r="F17775" t="b">
        <v>0</v>
      </c>
      <c r="G17775" t="s">
        <v>89</v>
      </c>
      <c r="H17775" s="1">
        <v>46219.421122685177</v>
      </c>
      <c r="I17775" t="b">
        <v>1</v>
      </c>
      <c r="J17775" t="b">
        <v>1</v>
      </c>
      <c r="K17775" t="s">
        <v>41</v>
      </c>
      <c r="L17775" t="s">
        <v>74</v>
      </c>
      <c r="M17775"/>
      <c r="N17775">
        <v>90</v>
      </c>
      <c r="O17775" t="s">
        <v>4487</v>
      </c>
      <c r="P17775" t="s">
        <v>30652</v>
      </c>
    </row>
    <row r="17776" spans="1:16" x14ac:dyDescent="0.25">
      <c r="A17776" t="s">
        <v>1</v>
      </c>
      <c r="B17776" t="s">
        <v>30653</v>
      </c>
      <c r="C17776" t="s">
        <v>40</v>
      </c>
      <c r="D17776" t="s">
        <v>4526</v>
      </c>
      <c r="E17776" t="s">
        <v>59</v>
      </c>
      <c r="F17776" t="b">
        <v>0</v>
      </c>
      <c r="G17776" t="s">
        <v>40</v>
      </c>
      <c r="H17776" s="1">
        <v>46219.423194444447</v>
      </c>
      <c r="I17776" t="b">
        <v>1</v>
      </c>
      <c r="J17776" t="b">
        <v>0</v>
      </c>
      <c r="K17776" t="s">
        <v>40</v>
      </c>
      <c r="L17776" t="s">
        <v>60</v>
      </c>
      <c r="M17776">
        <v>67500</v>
      </c>
      <c r="N17776"/>
      <c r="O17776" t="s">
        <v>22989</v>
      </c>
      <c r="P17776" t="s">
        <v>4769</v>
      </c>
    </row>
    <row r="17777" spans="1:16" x14ac:dyDescent="0.25">
      <c r="A17777" t="s">
        <v>2</v>
      </c>
      <c r="B17777" t="s">
        <v>30654</v>
      </c>
      <c r="C17777" t="s">
        <v>76</v>
      </c>
      <c r="D17777" t="s">
        <v>141</v>
      </c>
      <c r="E17777" t="s">
        <v>88</v>
      </c>
      <c r="F17777" t="b">
        <v>1</v>
      </c>
      <c r="G17777" t="s">
        <v>41</v>
      </c>
      <c r="H17777" s="1">
        <v>46219.462696759263</v>
      </c>
      <c r="I17777" t="b">
        <v>0</v>
      </c>
      <c r="J17777" t="b">
        <v>0</v>
      </c>
      <c r="K17777" t="s">
        <v>41</v>
      </c>
      <c r="L17777" t="s">
        <v>74</v>
      </c>
      <c r="M17777"/>
      <c r="N17777">
        <v>30</v>
      </c>
      <c r="O17777" t="s">
        <v>141</v>
      </c>
      <c r="P17777" t="s">
        <v>30655</v>
      </c>
    </row>
    <row r="17778" spans="1:16" x14ac:dyDescent="0.25">
      <c r="A17778" t="s">
        <v>1</v>
      </c>
      <c r="B17778" t="s">
        <v>30656</v>
      </c>
      <c r="C17778" t="s">
        <v>76</v>
      </c>
      <c r="D17778" t="s">
        <v>4630</v>
      </c>
      <c r="E17778" t="s">
        <v>59</v>
      </c>
      <c r="F17778" t="b">
        <v>1</v>
      </c>
      <c r="G17778" t="s">
        <v>65</v>
      </c>
      <c r="H17778" s="1">
        <v>46219.462939814817</v>
      </c>
      <c r="I17778" t="b">
        <v>0</v>
      </c>
      <c r="J17778" t="b">
        <v>1</v>
      </c>
      <c r="K17778" t="s">
        <v>41</v>
      </c>
      <c r="L17778" t="s">
        <v>60</v>
      </c>
      <c r="M17778">
        <v>143500</v>
      </c>
      <c r="N17778"/>
      <c r="O17778" t="s">
        <v>30657</v>
      </c>
      <c r="P17778" t="s">
        <v>30658</v>
      </c>
    </row>
    <row r="17779" spans="1:16" x14ac:dyDescent="0.25">
      <c r="A17779" t="s">
        <v>0</v>
      </c>
      <c r="B17779" t="s">
        <v>0</v>
      </c>
      <c r="C17779" t="s">
        <v>5795</v>
      </c>
      <c r="D17779" t="s">
        <v>4587</v>
      </c>
      <c r="E17779" t="s">
        <v>59</v>
      </c>
      <c r="F17779" t="b">
        <v>0</v>
      </c>
      <c r="G17779" t="s">
        <v>40</v>
      </c>
      <c r="H17779" s="1">
        <v>46219.502604166657</v>
      </c>
      <c r="I17779" t="b">
        <v>1</v>
      </c>
      <c r="J17779" t="b">
        <v>0</v>
      </c>
      <c r="K17779" t="s">
        <v>40</v>
      </c>
      <c r="L17779" t="s">
        <v>60</v>
      </c>
      <c r="M17779">
        <v>5900000000</v>
      </c>
      <c r="N17779"/>
      <c r="O17779" t="s">
        <v>30659</v>
      </c>
      <c r="P17779" t="s">
        <v>24282</v>
      </c>
    </row>
    <row r="17780" spans="1:16" x14ac:dyDescent="0.25">
      <c r="A17780" t="s">
        <v>0</v>
      </c>
      <c r="B17780" t="s">
        <v>130</v>
      </c>
      <c r="C17780" t="s">
        <v>29175</v>
      </c>
      <c r="D17780" t="s">
        <v>4346</v>
      </c>
      <c r="E17780" t="s">
        <v>59</v>
      </c>
      <c r="F17780" t="b">
        <v>0</v>
      </c>
      <c r="G17780" t="s">
        <v>40</v>
      </c>
      <c r="H17780" s="1">
        <v>46219.502604166657</v>
      </c>
      <c r="I17780" t="b">
        <v>1</v>
      </c>
      <c r="J17780" t="b">
        <v>0</v>
      </c>
      <c r="K17780" t="s">
        <v>40</v>
      </c>
      <c r="L17780" t="s">
        <v>60</v>
      </c>
      <c r="M17780">
        <v>32500</v>
      </c>
      <c r="N17780"/>
      <c r="O17780" t="s">
        <v>30660</v>
      </c>
      <c r="P17780" t="s">
        <v>30661</v>
      </c>
    </row>
    <row r="17781" spans="1:16" x14ac:dyDescent="0.25">
      <c r="A17781" t="s">
        <v>0</v>
      </c>
      <c r="B17781" t="s">
        <v>1006</v>
      </c>
      <c r="C17781" t="s">
        <v>4765</v>
      </c>
      <c r="D17781" t="s">
        <v>4526</v>
      </c>
      <c r="E17781" t="s">
        <v>59</v>
      </c>
      <c r="F17781" t="b">
        <v>0</v>
      </c>
      <c r="G17781" t="s">
        <v>40</v>
      </c>
      <c r="H17781" s="1">
        <v>46219.502604166657</v>
      </c>
      <c r="I17781" t="b">
        <v>1</v>
      </c>
      <c r="J17781" t="b">
        <v>0</v>
      </c>
      <c r="K17781" t="s">
        <v>40</v>
      </c>
      <c r="L17781" t="s">
        <v>60</v>
      </c>
      <c r="M17781">
        <v>27000</v>
      </c>
      <c r="N17781"/>
      <c r="O17781" t="s">
        <v>7339</v>
      </c>
      <c r="P17781" t="s">
        <v>2828</v>
      </c>
    </row>
    <row r="17782" spans="1:16" x14ac:dyDescent="0.25">
      <c r="A17782" t="s">
        <v>1</v>
      </c>
      <c r="B17782" t="s">
        <v>30662</v>
      </c>
      <c r="C17782" t="s">
        <v>810</v>
      </c>
      <c r="D17782" t="s">
        <v>4526</v>
      </c>
      <c r="E17782" t="s">
        <v>621</v>
      </c>
      <c r="F17782" t="b">
        <v>0</v>
      </c>
      <c r="G17782" t="s">
        <v>77</v>
      </c>
      <c r="H17782" s="1">
        <v>46219.504467592589</v>
      </c>
      <c r="I17782" t="b">
        <v>0</v>
      </c>
      <c r="J17782" t="b">
        <v>1</v>
      </c>
      <c r="K17782" t="s">
        <v>41</v>
      </c>
      <c r="L17782" t="s">
        <v>74</v>
      </c>
      <c r="M17782"/>
      <c r="N17782">
        <v>48</v>
      </c>
      <c r="O17782" t="s">
        <v>22125</v>
      </c>
      <c r="P17782" t="s">
        <v>221</v>
      </c>
    </row>
    <row r="17783" spans="1:16" x14ac:dyDescent="0.25">
      <c r="A17783" t="s">
        <v>2</v>
      </c>
      <c r="B17783" t="s">
        <v>123</v>
      </c>
      <c r="C17783" t="s">
        <v>1286</v>
      </c>
      <c r="D17783" t="s">
        <v>4526</v>
      </c>
      <c r="E17783" t="s">
        <v>59</v>
      </c>
      <c r="F17783" t="b">
        <v>0</v>
      </c>
      <c r="G17783" t="s">
        <v>89</v>
      </c>
      <c r="H17783" s="1">
        <v>46219.504594907397</v>
      </c>
      <c r="I17783" t="b">
        <v>0</v>
      </c>
      <c r="J17783" t="b">
        <v>0</v>
      </c>
      <c r="K17783" t="s">
        <v>41</v>
      </c>
      <c r="L17783" t="s">
        <v>74</v>
      </c>
      <c r="M17783"/>
      <c r="N17783">
        <v>37.5</v>
      </c>
      <c r="O17783" t="s">
        <v>222</v>
      </c>
      <c r="P17783" t="s">
        <v>18189</v>
      </c>
    </row>
    <row r="17784" spans="1:16" x14ac:dyDescent="0.25">
      <c r="A17784" t="s">
        <v>0</v>
      </c>
      <c r="B17784" t="s">
        <v>1202</v>
      </c>
      <c r="C17784" t="s">
        <v>6685</v>
      </c>
      <c r="D17784" t="s">
        <v>4526</v>
      </c>
      <c r="E17784" t="s">
        <v>59</v>
      </c>
      <c r="F17784" t="b">
        <v>0</v>
      </c>
      <c r="G17784" t="s">
        <v>40</v>
      </c>
      <c r="H17784" s="1">
        <v>46219.544305555559</v>
      </c>
      <c r="I17784" t="b">
        <v>1</v>
      </c>
      <c r="J17784" t="b">
        <v>0</v>
      </c>
      <c r="K17784" t="s">
        <v>40</v>
      </c>
      <c r="L17784" t="s">
        <v>60</v>
      </c>
      <c r="M17784">
        <v>45000</v>
      </c>
      <c r="N17784"/>
      <c r="O17784" t="s">
        <v>24590</v>
      </c>
      <c r="P17784" t="s">
        <v>597</v>
      </c>
    </row>
    <row r="17785" spans="1:16" x14ac:dyDescent="0.25">
      <c r="A17785" t="s">
        <v>2</v>
      </c>
      <c r="B17785" t="s">
        <v>1555</v>
      </c>
      <c r="C17785" t="s">
        <v>828</v>
      </c>
      <c r="D17785" t="s">
        <v>4756</v>
      </c>
      <c r="E17785" t="s">
        <v>59</v>
      </c>
      <c r="F17785" t="b">
        <v>0</v>
      </c>
      <c r="G17785" t="s">
        <v>77</v>
      </c>
      <c r="H17785" s="1">
        <v>46219.544409722221</v>
      </c>
      <c r="I17785" t="b">
        <v>0</v>
      </c>
      <c r="J17785" t="b">
        <v>0</v>
      </c>
      <c r="K17785" t="s">
        <v>41</v>
      </c>
      <c r="L17785" t="s">
        <v>60</v>
      </c>
      <c r="M17785">
        <v>155000</v>
      </c>
      <c r="N17785"/>
      <c r="O17785" t="s">
        <v>648</v>
      </c>
      <c r="P17785" t="s">
        <v>30489</v>
      </c>
    </row>
    <row r="17786" spans="1:16" x14ac:dyDescent="0.25">
      <c r="A17786" t="s">
        <v>2</v>
      </c>
      <c r="B17786" t="s">
        <v>1555</v>
      </c>
      <c r="C17786" t="s">
        <v>460</v>
      </c>
      <c r="D17786" t="s">
        <v>4756</v>
      </c>
      <c r="E17786" t="s">
        <v>59</v>
      </c>
      <c r="F17786" t="b">
        <v>0</v>
      </c>
      <c r="G17786" t="s">
        <v>77</v>
      </c>
      <c r="H17786" s="1">
        <v>46219.544409722221</v>
      </c>
      <c r="I17786" t="b">
        <v>0</v>
      </c>
      <c r="J17786" t="b">
        <v>0</v>
      </c>
      <c r="K17786" t="s">
        <v>41</v>
      </c>
      <c r="L17786" t="s">
        <v>60</v>
      </c>
      <c r="M17786">
        <v>145000</v>
      </c>
      <c r="N17786"/>
      <c r="O17786" t="s">
        <v>648</v>
      </c>
      <c r="P17786" t="s">
        <v>30489</v>
      </c>
    </row>
    <row r="17787" spans="1:16" x14ac:dyDescent="0.25">
      <c r="A17787" t="s">
        <v>2</v>
      </c>
      <c r="B17787" t="s">
        <v>1555</v>
      </c>
      <c r="C17787" t="s">
        <v>605</v>
      </c>
      <c r="D17787" t="s">
        <v>4756</v>
      </c>
      <c r="E17787" t="s">
        <v>59</v>
      </c>
      <c r="F17787" t="b">
        <v>0</v>
      </c>
      <c r="G17787" t="s">
        <v>77</v>
      </c>
      <c r="H17787" s="1">
        <v>46219.544409722221</v>
      </c>
      <c r="I17787" t="b">
        <v>0</v>
      </c>
      <c r="J17787" t="b">
        <v>0</v>
      </c>
      <c r="K17787" t="s">
        <v>41</v>
      </c>
      <c r="L17787" t="s">
        <v>60</v>
      </c>
      <c r="M17787">
        <v>145000</v>
      </c>
      <c r="N17787"/>
      <c r="O17787" t="s">
        <v>648</v>
      </c>
      <c r="P17787" t="s">
        <v>30489</v>
      </c>
    </row>
    <row r="17788" spans="1:16" x14ac:dyDescent="0.25">
      <c r="A17788" t="s">
        <v>5</v>
      </c>
      <c r="B17788" t="s">
        <v>5</v>
      </c>
      <c r="C17788" t="s">
        <v>75</v>
      </c>
      <c r="D17788" t="s">
        <v>4526</v>
      </c>
      <c r="E17788" t="s">
        <v>59</v>
      </c>
      <c r="F17788" t="b">
        <v>0</v>
      </c>
      <c r="G17788" t="s">
        <v>89</v>
      </c>
      <c r="H17788" s="1">
        <v>46219.546215277784</v>
      </c>
      <c r="I17788" t="b">
        <v>1</v>
      </c>
      <c r="J17788" t="b">
        <v>0</v>
      </c>
      <c r="K17788" t="s">
        <v>41</v>
      </c>
      <c r="L17788" t="s">
        <v>74</v>
      </c>
      <c r="M17788"/>
      <c r="N17788">
        <v>76</v>
      </c>
      <c r="O17788" t="s">
        <v>3073</v>
      </c>
      <c r="P17788" t="s">
        <v>30663</v>
      </c>
    </row>
    <row r="17789" spans="1:16" x14ac:dyDescent="0.25">
      <c r="A17789" t="s">
        <v>0</v>
      </c>
      <c r="B17789" t="s">
        <v>30664</v>
      </c>
      <c r="C17789" t="s">
        <v>370</v>
      </c>
      <c r="D17789" t="s">
        <v>4346</v>
      </c>
      <c r="E17789" t="s">
        <v>88</v>
      </c>
      <c r="F17789" t="b">
        <v>0</v>
      </c>
      <c r="G17789" t="s">
        <v>65</v>
      </c>
      <c r="H17789" s="1">
        <v>46219.584282407413</v>
      </c>
      <c r="I17789" t="b">
        <v>1</v>
      </c>
      <c r="J17789" t="b">
        <v>0</v>
      </c>
      <c r="K17789" t="s">
        <v>41</v>
      </c>
      <c r="L17789" t="s">
        <v>74</v>
      </c>
      <c r="M17789"/>
      <c r="N17789">
        <v>67.5</v>
      </c>
      <c r="O17789" t="s">
        <v>244</v>
      </c>
      <c r="P17789" t="s">
        <v>30665</v>
      </c>
    </row>
    <row r="17790" spans="1:16" x14ac:dyDescent="0.25">
      <c r="A17790" t="s">
        <v>0</v>
      </c>
      <c r="B17790" t="s">
        <v>30664</v>
      </c>
      <c r="C17790" t="s">
        <v>76</v>
      </c>
      <c r="D17790" t="s">
        <v>24160</v>
      </c>
      <c r="E17790" t="s">
        <v>59</v>
      </c>
      <c r="F17790" t="b">
        <v>1</v>
      </c>
      <c r="G17790" t="s">
        <v>65</v>
      </c>
      <c r="H17790" s="1">
        <v>46219.584282407413</v>
      </c>
      <c r="I17790" t="b">
        <v>1</v>
      </c>
      <c r="J17790" t="b">
        <v>0</v>
      </c>
      <c r="K17790" t="s">
        <v>41</v>
      </c>
      <c r="L17790" t="s">
        <v>74</v>
      </c>
      <c r="M17790"/>
      <c r="N17790">
        <v>67.5</v>
      </c>
      <c r="O17790" t="s">
        <v>244</v>
      </c>
      <c r="P17790" t="s">
        <v>1582</v>
      </c>
    </row>
    <row r="17791" spans="1:16" x14ac:dyDescent="0.25">
      <c r="A17791" t="s">
        <v>0</v>
      </c>
      <c r="B17791" t="s">
        <v>2171</v>
      </c>
      <c r="C17791" t="s">
        <v>201</v>
      </c>
      <c r="D17791" t="s">
        <v>4346</v>
      </c>
      <c r="E17791" t="s">
        <v>59</v>
      </c>
      <c r="F17791" t="b">
        <v>0</v>
      </c>
      <c r="G17791" t="s">
        <v>77</v>
      </c>
      <c r="H17791" s="1">
        <v>46219.584282407413</v>
      </c>
      <c r="I17791" t="b">
        <v>0</v>
      </c>
      <c r="J17791" t="b">
        <v>1</v>
      </c>
      <c r="K17791" t="s">
        <v>41</v>
      </c>
      <c r="L17791" t="s">
        <v>60</v>
      </c>
      <c r="M17791">
        <v>78861</v>
      </c>
      <c r="N17791"/>
      <c r="O17791" t="s">
        <v>8972</v>
      </c>
      <c r="P17791" t="s">
        <v>30666</v>
      </c>
    </row>
    <row r="17792" spans="1:16" x14ac:dyDescent="0.25">
      <c r="A17792" t="s">
        <v>0</v>
      </c>
      <c r="B17792" t="s">
        <v>0</v>
      </c>
      <c r="C17792" t="s">
        <v>1660</v>
      </c>
      <c r="D17792" t="s">
        <v>4346</v>
      </c>
      <c r="E17792" t="s">
        <v>59</v>
      </c>
      <c r="F17792" t="b">
        <v>0</v>
      </c>
      <c r="G17792" t="s">
        <v>68</v>
      </c>
      <c r="H17792" s="1">
        <v>46219.584282407413</v>
      </c>
      <c r="I17792" t="b">
        <v>0</v>
      </c>
      <c r="J17792" t="b">
        <v>1</v>
      </c>
      <c r="K17792" t="s">
        <v>41</v>
      </c>
      <c r="L17792" t="s">
        <v>74</v>
      </c>
      <c r="M17792"/>
      <c r="N17792">
        <v>24</v>
      </c>
      <c r="O17792" t="s">
        <v>30667</v>
      </c>
      <c r="P17792" t="s">
        <v>219</v>
      </c>
    </row>
    <row r="17793" spans="1:16" x14ac:dyDescent="0.25">
      <c r="A17793" t="s">
        <v>0</v>
      </c>
      <c r="B17793" t="s">
        <v>30668</v>
      </c>
      <c r="C17793" t="s">
        <v>30669</v>
      </c>
      <c r="D17793" t="s">
        <v>4346</v>
      </c>
      <c r="E17793" t="s">
        <v>132</v>
      </c>
      <c r="F17793" t="b">
        <v>0</v>
      </c>
      <c r="G17793" t="s">
        <v>40</v>
      </c>
      <c r="H17793" s="1">
        <v>46219.585972222223</v>
      </c>
      <c r="I17793" t="b">
        <v>1</v>
      </c>
      <c r="J17793" t="b">
        <v>0</v>
      </c>
      <c r="K17793" t="s">
        <v>40</v>
      </c>
      <c r="L17793" t="s">
        <v>74</v>
      </c>
      <c r="M17793"/>
      <c r="N17793">
        <v>17.25</v>
      </c>
      <c r="O17793" t="s">
        <v>30670</v>
      </c>
    </row>
    <row r="17794" spans="1:16" x14ac:dyDescent="0.25">
      <c r="A17794" t="s">
        <v>0</v>
      </c>
      <c r="B17794" t="s">
        <v>11453</v>
      </c>
      <c r="C17794" t="s">
        <v>4530</v>
      </c>
      <c r="D17794" t="s">
        <v>24822</v>
      </c>
      <c r="E17794" t="s">
        <v>59</v>
      </c>
      <c r="F17794" t="b">
        <v>0</v>
      </c>
      <c r="G17794" t="s">
        <v>40</v>
      </c>
      <c r="H17794" s="1">
        <v>46219.585972222223</v>
      </c>
      <c r="I17794" t="b">
        <v>1</v>
      </c>
      <c r="J17794" t="b">
        <v>0</v>
      </c>
      <c r="K17794" t="s">
        <v>40</v>
      </c>
      <c r="L17794" t="s">
        <v>60</v>
      </c>
      <c r="M17794">
        <v>26000</v>
      </c>
      <c r="N17794"/>
      <c r="O17794" t="s">
        <v>15766</v>
      </c>
    </row>
    <row r="17795" spans="1:16" x14ac:dyDescent="0.25">
      <c r="A17795" t="s">
        <v>4</v>
      </c>
      <c r="B17795" t="s">
        <v>30671</v>
      </c>
      <c r="C17795" t="s">
        <v>41</v>
      </c>
      <c r="D17795" t="s">
        <v>4526</v>
      </c>
      <c r="E17795" t="s">
        <v>88</v>
      </c>
      <c r="F17795" t="b">
        <v>0</v>
      </c>
      <c r="G17795" t="s">
        <v>41</v>
      </c>
      <c r="H17795" s="1">
        <v>46219.585995370369</v>
      </c>
      <c r="I17795" t="b">
        <v>0</v>
      </c>
      <c r="J17795" t="b">
        <v>0</v>
      </c>
      <c r="K17795" t="s">
        <v>41</v>
      </c>
      <c r="L17795" t="s">
        <v>74</v>
      </c>
      <c r="M17795"/>
      <c r="N17795">
        <v>60.265000000000001</v>
      </c>
      <c r="O17795" t="s">
        <v>3866</v>
      </c>
      <c r="P17795" t="s">
        <v>875</v>
      </c>
    </row>
    <row r="17796" spans="1:16" x14ac:dyDescent="0.25">
      <c r="A17796" t="s">
        <v>1</v>
      </c>
      <c r="B17796" t="s">
        <v>30672</v>
      </c>
      <c r="C17796" t="s">
        <v>86</v>
      </c>
      <c r="D17796" t="s">
        <v>4526</v>
      </c>
      <c r="E17796" t="s">
        <v>59</v>
      </c>
      <c r="F17796" t="b">
        <v>0</v>
      </c>
      <c r="G17796" t="s">
        <v>77</v>
      </c>
      <c r="H17796" s="1">
        <v>46219.587789351863</v>
      </c>
      <c r="I17796" t="b">
        <v>0</v>
      </c>
      <c r="J17796" t="b">
        <v>0</v>
      </c>
      <c r="K17796" t="s">
        <v>41</v>
      </c>
      <c r="L17796" t="s">
        <v>74</v>
      </c>
      <c r="M17796"/>
      <c r="N17796">
        <v>66.5</v>
      </c>
      <c r="O17796" t="s">
        <v>1164</v>
      </c>
      <c r="P17796" t="s">
        <v>30673</v>
      </c>
    </row>
    <row r="17797" spans="1:16" x14ac:dyDescent="0.25">
      <c r="A17797" t="s">
        <v>4</v>
      </c>
      <c r="B17797" t="s">
        <v>30674</v>
      </c>
      <c r="C17797" t="s">
        <v>500</v>
      </c>
      <c r="D17797" t="s">
        <v>4526</v>
      </c>
      <c r="E17797" t="s">
        <v>88</v>
      </c>
      <c r="F17797" t="b">
        <v>0</v>
      </c>
      <c r="G17797" t="s">
        <v>13</v>
      </c>
      <c r="H17797" s="1">
        <v>46219.588495370372</v>
      </c>
      <c r="I17797" t="b">
        <v>0</v>
      </c>
      <c r="J17797" t="b">
        <v>0</v>
      </c>
      <c r="K17797" t="s">
        <v>13</v>
      </c>
      <c r="L17797" t="s">
        <v>74</v>
      </c>
      <c r="M17797"/>
      <c r="N17797">
        <v>81</v>
      </c>
      <c r="O17797" t="s">
        <v>1069</v>
      </c>
      <c r="P17797" t="s">
        <v>30675</v>
      </c>
    </row>
    <row r="17798" spans="1:16" x14ac:dyDescent="0.25">
      <c r="A17798" t="s">
        <v>5</v>
      </c>
      <c r="B17798" t="s">
        <v>30676</v>
      </c>
      <c r="C17798" t="s">
        <v>5795</v>
      </c>
      <c r="D17798" t="s">
        <v>4346</v>
      </c>
      <c r="E17798" t="s">
        <v>59</v>
      </c>
      <c r="F17798" t="b">
        <v>0</v>
      </c>
      <c r="G17798" t="s">
        <v>40</v>
      </c>
      <c r="H17798" s="1">
        <v>46219.589895833327</v>
      </c>
      <c r="I17798" t="b">
        <v>0</v>
      </c>
      <c r="J17798" t="b">
        <v>0</v>
      </c>
      <c r="K17798" t="s">
        <v>40</v>
      </c>
      <c r="L17798" t="s">
        <v>60</v>
      </c>
      <c r="M17798">
        <v>73200</v>
      </c>
      <c r="N17798"/>
      <c r="O17798" t="s">
        <v>30677</v>
      </c>
      <c r="P17798" t="s">
        <v>85</v>
      </c>
    </row>
    <row r="17799" spans="1:16" x14ac:dyDescent="0.25">
      <c r="A17799" t="s">
        <v>0</v>
      </c>
      <c r="B17799" t="s">
        <v>30678</v>
      </c>
      <c r="C17799" t="s">
        <v>952</v>
      </c>
      <c r="D17799" t="s">
        <v>4526</v>
      </c>
      <c r="E17799" t="s">
        <v>59</v>
      </c>
      <c r="F17799" t="b">
        <v>0</v>
      </c>
      <c r="G17799" t="s">
        <v>68</v>
      </c>
      <c r="H17799" s="1">
        <v>46219.625949074078</v>
      </c>
      <c r="I17799" t="b">
        <v>0</v>
      </c>
      <c r="J17799" t="b">
        <v>1</v>
      </c>
      <c r="K17799" t="s">
        <v>41</v>
      </c>
      <c r="L17799" t="s">
        <v>60</v>
      </c>
      <c r="M17799">
        <v>82050</v>
      </c>
      <c r="N17799"/>
      <c r="O17799" t="s">
        <v>831</v>
      </c>
      <c r="P17799" t="s">
        <v>1759</v>
      </c>
    </row>
    <row r="17800" spans="1:16" x14ac:dyDescent="0.25">
      <c r="A17800" t="s">
        <v>0</v>
      </c>
      <c r="B17800" t="s">
        <v>0</v>
      </c>
      <c r="C17800" t="s">
        <v>328</v>
      </c>
      <c r="D17800" t="s">
        <v>4569</v>
      </c>
      <c r="E17800" t="s">
        <v>132</v>
      </c>
      <c r="F17800" t="b">
        <v>0</v>
      </c>
      <c r="G17800" t="s">
        <v>65</v>
      </c>
      <c r="H17800" s="1">
        <v>46219.62599537037</v>
      </c>
      <c r="I17800" t="b">
        <v>0</v>
      </c>
      <c r="J17800" t="b">
        <v>0</v>
      </c>
      <c r="K17800" t="s">
        <v>41</v>
      </c>
      <c r="L17800" t="s">
        <v>74</v>
      </c>
      <c r="M17800"/>
      <c r="N17800">
        <v>22</v>
      </c>
      <c r="O17800" t="s">
        <v>1010</v>
      </c>
      <c r="P17800" t="s">
        <v>4661</v>
      </c>
    </row>
    <row r="17801" spans="1:16" x14ac:dyDescent="0.25">
      <c r="A17801" t="s">
        <v>0</v>
      </c>
      <c r="B17801" t="s">
        <v>30679</v>
      </c>
      <c r="C17801" t="s">
        <v>2298</v>
      </c>
      <c r="D17801" t="s">
        <v>4756</v>
      </c>
      <c r="E17801" t="s">
        <v>59</v>
      </c>
      <c r="F17801" t="b">
        <v>0</v>
      </c>
      <c r="G17801" t="s">
        <v>65</v>
      </c>
      <c r="H17801" s="1">
        <v>46219.626018518517</v>
      </c>
      <c r="I17801" t="b">
        <v>0</v>
      </c>
      <c r="J17801" t="b">
        <v>1</v>
      </c>
      <c r="K17801" t="s">
        <v>41</v>
      </c>
      <c r="L17801" t="s">
        <v>60</v>
      </c>
      <c r="M17801">
        <v>97000</v>
      </c>
      <c r="N17801"/>
      <c r="O17801" t="s">
        <v>1292</v>
      </c>
      <c r="P17801" t="s">
        <v>3709</v>
      </c>
    </row>
    <row r="17802" spans="1:16" x14ac:dyDescent="0.25">
      <c r="A17802" t="s">
        <v>4</v>
      </c>
      <c r="B17802" t="s">
        <v>2973</v>
      </c>
      <c r="C17802" t="s">
        <v>13990</v>
      </c>
      <c r="D17802" t="s">
        <v>4526</v>
      </c>
      <c r="E17802" t="s">
        <v>88</v>
      </c>
      <c r="F17802" t="b">
        <v>0</v>
      </c>
      <c r="G17802" t="s">
        <v>65</v>
      </c>
      <c r="H17802" s="1">
        <v>46219.62605324074</v>
      </c>
      <c r="I17802" t="b">
        <v>1</v>
      </c>
      <c r="J17802" t="b">
        <v>1</v>
      </c>
      <c r="K17802" t="s">
        <v>41</v>
      </c>
      <c r="L17802" t="s">
        <v>74</v>
      </c>
      <c r="M17802"/>
      <c r="N17802">
        <v>40.5</v>
      </c>
      <c r="O17802" t="s">
        <v>7766</v>
      </c>
    </row>
    <row r="17803" spans="1:16" x14ac:dyDescent="0.25">
      <c r="A17803" t="s">
        <v>2</v>
      </c>
      <c r="B17803" t="s">
        <v>30680</v>
      </c>
      <c r="C17803" t="s">
        <v>5717</v>
      </c>
      <c r="D17803" t="s">
        <v>4346</v>
      </c>
      <c r="E17803" t="s">
        <v>59</v>
      </c>
      <c r="F17803" t="b">
        <v>0</v>
      </c>
      <c r="G17803" t="s">
        <v>19</v>
      </c>
      <c r="H17803" s="1">
        <v>46219.626631944448</v>
      </c>
      <c r="I17803" t="b">
        <v>0</v>
      </c>
      <c r="J17803" t="b">
        <v>0</v>
      </c>
      <c r="K17803" t="s">
        <v>19</v>
      </c>
      <c r="L17803" t="s">
        <v>60</v>
      </c>
      <c r="M17803">
        <v>400000</v>
      </c>
      <c r="N17803"/>
      <c r="O17803" t="s">
        <v>30681</v>
      </c>
      <c r="P17803" t="s">
        <v>30682</v>
      </c>
    </row>
    <row r="17804" spans="1:16" x14ac:dyDescent="0.25">
      <c r="A17804" t="s">
        <v>0</v>
      </c>
      <c r="B17804" t="s">
        <v>30683</v>
      </c>
      <c r="C17804" t="s">
        <v>913</v>
      </c>
      <c r="D17804" t="s">
        <v>4346</v>
      </c>
      <c r="E17804" t="s">
        <v>59</v>
      </c>
      <c r="F17804" t="b">
        <v>0</v>
      </c>
      <c r="G17804" t="s">
        <v>20</v>
      </c>
      <c r="H17804" s="1">
        <v>46219.626655092587</v>
      </c>
      <c r="I17804" t="b">
        <v>1</v>
      </c>
      <c r="J17804" t="b">
        <v>0</v>
      </c>
      <c r="K17804" t="s">
        <v>20</v>
      </c>
      <c r="L17804" t="s">
        <v>74</v>
      </c>
      <c r="M17804"/>
      <c r="N17804">
        <v>35</v>
      </c>
      <c r="O17804" t="s">
        <v>3702</v>
      </c>
      <c r="P17804" t="s">
        <v>3177</v>
      </c>
    </row>
    <row r="17805" spans="1:16" x14ac:dyDescent="0.25">
      <c r="A17805" t="s">
        <v>4</v>
      </c>
      <c r="B17805" t="s">
        <v>30684</v>
      </c>
      <c r="C17805" t="s">
        <v>370</v>
      </c>
      <c r="D17805" t="s">
        <v>4526</v>
      </c>
      <c r="E17805" t="s">
        <v>59</v>
      </c>
      <c r="F17805" t="b">
        <v>0</v>
      </c>
      <c r="G17805" t="s">
        <v>65</v>
      </c>
      <c r="H17805" s="1">
        <v>46219.629560185182</v>
      </c>
      <c r="I17805" t="b">
        <v>1</v>
      </c>
      <c r="J17805" t="b">
        <v>1</v>
      </c>
      <c r="K17805" t="s">
        <v>41</v>
      </c>
      <c r="L17805" t="s">
        <v>60</v>
      </c>
      <c r="M17805">
        <v>134375</v>
      </c>
      <c r="N17805"/>
      <c r="O17805" t="s">
        <v>7675</v>
      </c>
      <c r="P17805" t="s">
        <v>30685</v>
      </c>
    </row>
    <row r="17806" spans="1:16" x14ac:dyDescent="0.25">
      <c r="A17806" t="s">
        <v>1</v>
      </c>
      <c r="B17806" t="s">
        <v>30686</v>
      </c>
      <c r="C17806" t="s">
        <v>112</v>
      </c>
      <c r="D17806" t="s">
        <v>4526</v>
      </c>
      <c r="E17806" t="s">
        <v>59</v>
      </c>
      <c r="F17806" t="b">
        <v>0</v>
      </c>
      <c r="G17806" t="s">
        <v>65</v>
      </c>
      <c r="H17806" s="1">
        <v>46219.629560185182</v>
      </c>
      <c r="I17806" t="b">
        <v>1</v>
      </c>
      <c r="J17806" t="b">
        <v>0</v>
      </c>
      <c r="K17806" t="s">
        <v>41</v>
      </c>
      <c r="L17806" t="s">
        <v>60</v>
      </c>
      <c r="M17806">
        <v>165000</v>
      </c>
      <c r="N17806"/>
      <c r="O17806" t="s">
        <v>1965</v>
      </c>
      <c r="P17806" t="s">
        <v>30687</v>
      </c>
    </row>
    <row r="17807" spans="1:16" x14ac:dyDescent="0.25">
      <c r="A17807" t="s">
        <v>8</v>
      </c>
      <c r="B17807" t="s">
        <v>30688</v>
      </c>
      <c r="C17807" t="s">
        <v>913</v>
      </c>
      <c r="D17807" t="s">
        <v>20103</v>
      </c>
      <c r="E17807" t="s">
        <v>88</v>
      </c>
      <c r="F17807" t="b">
        <v>0</v>
      </c>
      <c r="G17807" t="s">
        <v>20</v>
      </c>
      <c r="H17807" s="1">
        <v>46219.630532407413</v>
      </c>
      <c r="I17807" t="b">
        <v>0</v>
      </c>
      <c r="J17807" t="b">
        <v>0</v>
      </c>
      <c r="K17807" t="s">
        <v>20</v>
      </c>
      <c r="L17807" t="s">
        <v>74</v>
      </c>
      <c r="M17807"/>
      <c r="N17807">
        <v>87.5</v>
      </c>
      <c r="O17807" t="s">
        <v>7541</v>
      </c>
      <c r="P17807" t="s">
        <v>2121</v>
      </c>
    </row>
    <row r="17808" spans="1:16" x14ac:dyDescent="0.25">
      <c r="A17808" t="s">
        <v>7</v>
      </c>
      <c r="B17808" t="s">
        <v>30689</v>
      </c>
      <c r="C17808" t="s">
        <v>889</v>
      </c>
      <c r="D17808" t="s">
        <v>4346</v>
      </c>
      <c r="E17808" t="s">
        <v>59</v>
      </c>
      <c r="F17808" t="b">
        <v>0</v>
      </c>
      <c r="G17808" t="s">
        <v>68</v>
      </c>
      <c r="H17808" s="1">
        <v>46219.667673611111</v>
      </c>
      <c r="I17808" t="b">
        <v>1</v>
      </c>
      <c r="J17808" t="b">
        <v>1</v>
      </c>
      <c r="K17808" t="s">
        <v>41</v>
      </c>
      <c r="L17808" t="s">
        <v>60</v>
      </c>
      <c r="M17808">
        <v>62500</v>
      </c>
      <c r="N17808"/>
      <c r="O17808" t="s">
        <v>3426</v>
      </c>
      <c r="P17808" t="s">
        <v>352</v>
      </c>
    </row>
    <row r="17809" spans="1:16" x14ac:dyDescent="0.25">
      <c r="A17809" t="s">
        <v>1</v>
      </c>
      <c r="B17809" t="s">
        <v>30690</v>
      </c>
      <c r="C17809" t="s">
        <v>172</v>
      </c>
      <c r="D17809" t="s">
        <v>4526</v>
      </c>
      <c r="E17809" t="s">
        <v>88</v>
      </c>
      <c r="F17809" t="b">
        <v>0</v>
      </c>
      <c r="G17809" t="s">
        <v>68</v>
      </c>
      <c r="H17809" s="1">
        <v>46219.671134259261</v>
      </c>
      <c r="I17809" t="b">
        <v>1</v>
      </c>
      <c r="J17809" t="b">
        <v>0</v>
      </c>
      <c r="K17809" t="s">
        <v>41</v>
      </c>
      <c r="L17809" t="s">
        <v>74</v>
      </c>
      <c r="M17809"/>
      <c r="N17809">
        <v>55.5</v>
      </c>
      <c r="O17809" t="s">
        <v>3605</v>
      </c>
      <c r="P17809" t="s">
        <v>30691</v>
      </c>
    </row>
    <row r="17810" spans="1:16" x14ac:dyDescent="0.25">
      <c r="A17810" t="s">
        <v>5</v>
      </c>
      <c r="B17810" t="s">
        <v>30692</v>
      </c>
      <c r="C17810" t="s">
        <v>121</v>
      </c>
      <c r="D17810" t="s">
        <v>4526</v>
      </c>
      <c r="E17810" t="s">
        <v>59</v>
      </c>
      <c r="F17810" t="b">
        <v>0</v>
      </c>
      <c r="G17810" t="s">
        <v>68</v>
      </c>
      <c r="H17810" s="1">
        <v>46219.671134259261</v>
      </c>
      <c r="I17810" t="b">
        <v>0</v>
      </c>
      <c r="J17810" t="b">
        <v>0</v>
      </c>
      <c r="K17810" t="s">
        <v>41</v>
      </c>
      <c r="L17810" t="s">
        <v>74</v>
      </c>
      <c r="M17810"/>
      <c r="N17810">
        <v>90</v>
      </c>
      <c r="O17810" t="s">
        <v>1164</v>
      </c>
      <c r="P17810" t="s">
        <v>30693</v>
      </c>
    </row>
    <row r="17811" spans="1:16" x14ac:dyDescent="0.25">
      <c r="A17811" t="s">
        <v>1</v>
      </c>
      <c r="B17811" t="s">
        <v>30694</v>
      </c>
      <c r="C17811" t="s">
        <v>500</v>
      </c>
      <c r="D17811" t="s">
        <v>4346</v>
      </c>
      <c r="E17811" t="s">
        <v>88</v>
      </c>
      <c r="F17811" t="b">
        <v>0</v>
      </c>
      <c r="G17811" t="s">
        <v>13</v>
      </c>
      <c r="H17811" s="1">
        <v>46219.671770833331</v>
      </c>
      <c r="I17811" t="b">
        <v>1</v>
      </c>
      <c r="J17811" t="b">
        <v>0</v>
      </c>
      <c r="K17811" t="s">
        <v>13</v>
      </c>
      <c r="L17811" t="s">
        <v>74</v>
      </c>
      <c r="M17811"/>
      <c r="N17811">
        <v>86.625</v>
      </c>
      <c r="O17811" t="s">
        <v>2027</v>
      </c>
      <c r="P17811" t="s">
        <v>30695</v>
      </c>
    </row>
    <row r="17812" spans="1:16" x14ac:dyDescent="0.25">
      <c r="A17812" t="s">
        <v>0</v>
      </c>
      <c r="B17812" t="s">
        <v>268</v>
      </c>
      <c r="C17812" t="s">
        <v>1295</v>
      </c>
      <c r="D17812" t="s">
        <v>4346</v>
      </c>
      <c r="E17812" t="s">
        <v>59</v>
      </c>
      <c r="F17812" t="b">
        <v>0</v>
      </c>
      <c r="G17812" t="s">
        <v>68</v>
      </c>
      <c r="H17812" s="1">
        <v>46219.709282407413</v>
      </c>
      <c r="I17812" t="b">
        <v>1</v>
      </c>
      <c r="J17812" t="b">
        <v>1</v>
      </c>
      <c r="K17812" t="s">
        <v>41</v>
      </c>
      <c r="L17812" t="s">
        <v>60</v>
      </c>
      <c r="M17812">
        <v>72500</v>
      </c>
      <c r="N17812"/>
      <c r="O17812" t="s">
        <v>30696</v>
      </c>
      <c r="P17812" t="s">
        <v>219</v>
      </c>
    </row>
    <row r="17813" spans="1:16" x14ac:dyDescent="0.25">
      <c r="A17813" t="s">
        <v>0</v>
      </c>
      <c r="B17813" t="s">
        <v>30697</v>
      </c>
      <c r="C17813" t="s">
        <v>112</v>
      </c>
      <c r="D17813" t="s">
        <v>4526</v>
      </c>
      <c r="E17813" t="s">
        <v>59</v>
      </c>
      <c r="F17813" t="b">
        <v>0</v>
      </c>
      <c r="G17813" t="s">
        <v>65</v>
      </c>
      <c r="H17813" s="1">
        <v>46219.709282407413</v>
      </c>
      <c r="I17813" t="b">
        <v>0</v>
      </c>
      <c r="J17813" t="b">
        <v>0</v>
      </c>
      <c r="K17813" t="s">
        <v>41</v>
      </c>
      <c r="L17813" t="s">
        <v>60</v>
      </c>
      <c r="M17813">
        <v>95195</v>
      </c>
      <c r="N17813"/>
      <c r="O17813" t="s">
        <v>30698</v>
      </c>
      <c r="P17813" t="s">
        <v>556</v>
      </c>
    </row>
    <row r="17814" spans="1:16" x14ac:dyDescent="0.25">
      <c r="A17814" t="s">
        <v>0</v>
      </c>
      <c r="B17814" t="s">
        <v>30699</v>
      </c>
      <c r="C17814" t="s">
        <v>363</v>
      </c>
      <c r="D17814" t="s">
        <v>4346</v>
      </c>
      <c r="E17814" t="s">
        <v>59</v>
      </c>
      <c r="F17814" t="b">
        <v>0</v>
      </c>
      <c r="G17814" t="s">
        <v>65</v>
      </c>
      <c r="H17814" s="1">
        <v>46219.709328703713</v>
      </c>
      <c r="I17814" t="b">
        <v>0</v>
      </c>
      <c r="J17814" t="b">
        <v>1</v>
      </c>
      <c r="K17814" t="s">
        <v>41</v>
      </c>
      <c r="L17814" t="s">
        <v>60</v>
      </c>
      <c r="M17814">
        <v>107180</v>
      </c>
      <c r="N17814"/>
      <c r="O17814" t="s">
        <v>30700</v>
      </c>
      <c r="P17814" t="s">
        <v>30701</v>
      </c>
    </row>
    <row r="17815" spans="1:16" x14ac:dyDescent="0.25">
      <c r="A17815" t="s">
        <v>7</v>
      </c>
      <c r="B17815" t="s">
        <v>7</v>
      </c>
      <c r="C17815" t="s">
        <v>3764</v>
      </c>
      <c r="D17815" t="s">
        <v>4526</v>
      </c>
      <c r="E17815" t="s">
        <v>88</v>
      </c>
      <c r="F17815" t="b">
        <v>0</v>
      </c>
      <c r="G17815" t="s">
        <v>65</v>
      </c>
      <c r="H17815" s="1">
        <v>46219.709328703713</v>
      </c>
      <c r="I17815" t="b">
        <v>1</v>
      </c>
      <c r="J17815" t="b">
        <v>1</v>
      </c>
      <c r="K17815" t="s">
        <v>41</v>
      </c>
      <c r="L17815" t="s">
        <v>74</v>
      </c>
      <c r="M17815"/>
      <c r="N17815">
        <v>59</v>
      </c>
      <c r="O17815" t="s">
        <v>403</v>
      </c>
      <c r="P17815" t="s">
        <v>219</v>
      </c>
    </row>
    <row r="17816" spans="1:16" x14ac:dyDescent="0.25">
      <c r="A17816" t="s">
        <v>0</v>
      </c>
      <c r="B17816" t="s">
        <v>30702</v>
      </c>
      <c r="C17816" t="s">
        <v>330</v>
      </c>
      <c r="D17816" t="s">
        <v>4346</v>
      </c>
      <c r="E17816" t="s">
        <v>132</v>
      </c>
      <c r="F17816" t="b">
        <v>0</v>
      </c>
      <c r="G17816" t="s">
        <v>41</v>
      </c>
      <c r="H17816" s="1">
        <v>46219.710949074077</v>
      </c>
      <c r="I17816" t="b">
        <v>1</v>
      </c>
      <c r="J17816" t="b">
        <v>0</v>
      </c>
      <c r="K17816" t="s">
        <v>41</v>
      </c>
      <c r="L17816" t="s">
        <v>74</v>
      </c>
      <c r="M17816"/>
      <c r="N17816">
        <v>42.5</v>
      </c>
      <c r="O17816" t="s">
        <v>30703</v>
      </c>
      <c r="P17816" t="s">
        <v>3944</v>
      </c>
    </row>
    <row r="17817" spans="1:16" x14ac:dyDescent="0.25">
      <c r="A17817" t="s">
        <v>0</v>
      </c>
      <c r="B17817" t="s">
        <v>3346</v>
      </c>
      <c r="C17817" t="s">
        <v>5236</v>
      </c>
      <c r="D17817" t="s">
        <v>4346</v>
      </c>
      <c r="E17817" t="s">
        <v>59</v>
      </c>
      <c r="F17817" t="b">
        <v>0</v>
      </c>
      <c r="G17817" t="s">
        <v>40</v>
      </c>
      <c r="H17817" s="1">
        <v>46219.710972222223</v>
      </c>
      <c r="I17817" t="b">
        <v>1</v>
      </c>
      <c r="J17817" t="b">
        <v>0</v>
      </c>
      <c r="K17817" t="s">
        <v>40</v>
      </c>
      <c r="L17817" t="s">
        <v>60</v>
      </c>
      <c r="M17817">
        <v>37892</v>
      </c>
      <c r="N17817"/>
      <c r="O17817" t="s">
        <v>30704</v>
      </c>
      <c r="P17817" t="s">
        <v>1409</v>
      </c>
    </row>
    <row r="17818" spans="1:16" x14ac:dyDescent="0.25">
      <c r="A17818" t="s">
        <v>6</v>
      </c>
      <c r="B17818" t="s">
        <v>30705</v>
      </c>
      <c r="C17818" t="s">
        <v>326</v>
      </c>
      <c r="D17818" t="s">
        <v>4756</v>
      </c>
      <c r="E17818" t="s">
        <v>59</v>
      </c>
      <c r="F17818" t="b">
        <v>0</v>
      </c>
      <c r="G17818" t="s">
        <v>77</v>
      </c>
      <c r="H17818" s="1">
        <v>46219.711076388892</v>
      </c>
      <c r="I17818" t="b">
        <v>0</v>
      </c>
      <c r="J17818" t="b">
        <v>1</v>
      </c>
      <c r="K17818" t="s">
        <v>41</v>
      </c>
      <c r="L17818" t="s">
        <v>60</v>
      </c>
      <c r="M17818">
        <v>165000</v>
      </c>
      <c r="N17818"/>
      <c r="O17818" t="s">
        <v>4526</v>
      </c>
      <c r="P17818" t="s">
        <v>30706</v>
      </c>
    </row>
    <row r="17819" spans="1:16" x14ac:dyDescent="0.25">
      <c r="A17819" t="s">
        <v>2</v>
      </c>
      <c r="B17819" t="s">
        <v>30707</v>
      </c>
      <c r="C17819" t="s">
        <v>79</v>
      </c>
      <c r="D17819" t="s">
        <v>4526</v>
      </c>
      <c r="E17819" t="s">
        <v>59</v>
      </c>
      <c r="F17819" t="b">
        <v>0</v>
      </c>
      <c r="G17819" t="s">
        <v>77</v>
      </c>
      <c r="H17819" s="1">
        <v>46219.711099537039</v>
      </c>
      <c r="I17819" t="b">
        <v>0</v>
      </c>
      <c r="J17819" t="b">
        <v>0</v>
      </c>
      <c r="K17819" t="s">
        <v>41</v>
      </c>
      <c r="L17819" t="s">
        <v>60</v>
      </c>
      <c r="M17819">
        <v>250000</v>
      </c>
      <c r="N17819"/>
      <c r="O17819" t="s">
        <v>18061</v>
      </c>
      <c r="P17819" t="s">
        <v>3785</v>
      </c>
    </row>
    <row r="17820" spans="1:16" x14ac:dyDescent="0.25">
      <c r="A17820" t="s">
        <v>6</v>
      </c>
      <c r="B17820" t="s">
        <v>30708</v>
      </c>
      <c r="C17820" t="s">
        <v>998</v>
      </c>
      <c r="D17820" t="s">
        <v>4526</v>
      </c>
      <c r="E17820" t="s">
        <v>88</v>
      </c>
      <c r="F17820" t="b">
        <v>0</v>
      </c>
      <c r="G17820" t="s">
        <v>65</v>
      </c>
      <c r="H17820" s="1">
        <v>46219.711122685178</v>
      </c>
      <c r="I17820" t="b">
        <v>0</v>
      </c>
      <c r="J17820" t="b">
        <v>0</v>
      </c>
      <c r="K17820" t="s">
        <v>41</v>
      </c>
      <c r="L17820" t="s">
        <v>74</v>
      </c>
      <c r="M17820"/>
      <c r="N17820">
        <v>66</v>
      </c>
      <c r="O17820" t="s">
        <v>1970</v>
      </c>
      <c r="P17820" t="s">
        <v>30709</v>
      </c>
    </row>
    <row r="17821" spans="1:16" x14ac:dyDescent="0.25">
      <c r="A17821" t="s">
        <v>5</v>
      </c>
      <c r="B17821" t="s">
        <v>5</v>
      </c>
      <c r="C17821" t="s">
        <v>3043</v>
      </c>
      <c r="D17821" t="s">
        <v>4346</v>
      </c>
      <c r="E17821" t="s">
        <v>59</v>
      </c>
      <c r="F17821" t="b">
        <v>0</v>
      </c>
      <c r="G17821" t="s">
        <v>77</v>
      </c>
      <c r="H17821" s="1">
        <v>46219.712870370371</v>
      </c>
      <c r="I17821" t="b">
        <v>0</v>
      </c>
      <c r="J17821" t="b">
        <v>0</v>
      </c>
      <c r="K17821" t="s">
        <v>41</v>
      </c>
      <c r="L17821" t="s">
        <v>60</v>
      </c>
      <c r="M17821">
        <v>132052.845</v>
      </c>
      <c r="N17821"/>
      <c r="O17821" t="s">
        <v>30710</v>
      </c>
      <c r="P17821" t="s">
        <v>30711</v>
      </c>
    </row>
    <row r="17822" spans="1:16" x14ac:dyDescent="0.25">
      <c r="A17822" t="s">
        <v>4</v>
      </c>
      <c r="B17822" t="s">
        <v>2559</v>
      </c>
      <c r="C17822" t="s">
        <v>2283</v>
      </c>
      <c r="D17822" t="s">
        <v>4526</v>
      </c>
      <c r="E17822" t="s">
        <v>59</v>
      </c>
      <c r="F17822" t="b">
        <v>0</v>
      </c>
      <c r="G17822" t="s">
        <v>89</v>
      </c>
      <c r="H17822" s="1">
        <v>46219.71292824074</v>
      </c>
      <c r="I17822" t="b">
        <v>0</v>
      </c>
      <c r="J17822" t="b">
        <v>0</v>
      </c>
      <c r="K17822" t="s">
        <v>41</v>
      </c>
      <c r="L17822" t="s">
        <v>74</v>
      </c>
      <c r="M17822"/>
      <c r="N17822">
        <v>32.5</v>
      </c>
      <c r="O17822" t="s">
        <v>222</v>
      </c>
      <c r="P17822" t="s">
        <v>30712</v>
      </c>
    </row>
    <row r="17823" spans="1:16" x14ac:dyDescent="0.25">
      <c r="A17823" t="s">
        <v>1</v>
      </c>
      <c r="B17823" t="s">
        <v>30713</v>
      </c>
      <c r="C17823" t="s">
        <v>40</v>
      </c>
      <c r="D17823" t="s">
        <v>4526</v>
      </c>
      <c r="E17823" t="s">
        <v>59</v>
      </c>
      <c r="F17823" t="b">
        <v>0</v>
      </c>
      <c r="G17823" t="s">
        <v>40</v>
      </c>
      <c r="H17823" s="1">
        <v>46219.714907407397</v>
      </c>
      <c r="I17823" t="b">
        <v>1</v>
      </c>
      <c r="J17823" t="b">
        <v>0</v>
      </c>
      <c r="K17823" t="s">
        <v>40</v>
      </c>
      <c r="L17823" t="s">
        <v>60</v>
      </c>
      <c r="M17823">
        <v>53573</v>
      </c>
      <c r="N17823"/>
      <c r="O17823" t="s">
        <v>30714</v>
      </c>
      <c r="P17823" t="s">
        <v>4086</v>
      </c>
    </row>
    <row r="17824" spans="1:16" x14ac:dyDescent="0.25">
      <c r="A17824" t="s">
        <v>1</v>
      </c>
      <c r="B17824" t="s">
        <v>1</v>
      </c>
      <c r="C17824" t="s">
        <v>1375</v>
      </c>
      <c r="D17824" t="s">
        <v>4526</v>
      </c>
      <c r="E17824" t="s">
        <v>88</v>
      </c>
      <c r="F17824" t="b">
        <v>0</v>
      </c>
      <c r="G17824" t="s">
        <v>68</v>
      </c>
      <c r="H17824" s="1">
        <v>46219.754467592589</v>
      </c>
      <c r="I17824" t="b">
        <v>1</v>
      </c>
      <c r="J17824" t="b">
        <v>0</v>
      </c>
      <c r="K17824" t="s">
        <v>41</v>
      </c>
      <c r="L17824" t="s">
        <v>74</v>
      </c>
      <c r="M17824"/>
      <c r="N17824">
        <v>85</v>
      </c>
      <c r="O17824" t="s">
        <v>30715</v>
      </c>
      <c r="P17824" t="s">
        <v>3990</v>
      </c>
    </row>
    <row r="17825" spans="1:16" x14ac:dyDescent="0.25">
      <c r="A17825" t="s">
        <v>1</v>
      </c>
      <c r="B17825" t="s">
        <v>30716</v>
      </c>
      <c r="C17825" t="s">
        <v>326</v>
      </c>
      <c r="D17825" t="s">
        <v>4526</v>
      </c>
      <c r="E17825" t="s">
        <v>59</v>
      </c>
      <c r="F17825" t="b">
        <v>0</v>
      </c>
      <c r="G17825" t="s">
        <v>77</v>
      </c>
      <c r="H17825" s="1">
        <v>46219.754502314812</v>
      </c>
      <c r="I17825" t="b">
        <v>0</v>
      </c>
      <c r="J17825" t="b">
        <v>0</v>
      </c>
      <c r="K17825" t="s">
        <v>41</v>
      </c>
      <c r="L17825" t="s">
        <v>74</v>
      </c>
      <c r="M17825"/>
      <c r="N17825">
        <v>102.5</v>
      </c>
      <c r="O17825" t="s">
        <v>2510</v>
      </c>
      <c r="P17825" t="s">
        <v>30717</v>
      </c>
    </row>
    <row r="17826" spans="1:16" x14ac:dyDescent="0.25">
      <c r="A17826" t="s">
        <v>1</v>
      </c>
      <c r="B17826" t="s">
        <v>30718</v>
      </c>
      <c r="C17826" t="s">
        <v>511</v>
      </c>
      <c r="D17826" t="s">
        <v>4526</v>
      </c>
      <c r="E17826" t="s">
        <v>59</v>
      </c>
      <c r="F17826" t="b">
        <v>0</v>
      </c>
      <c r="G17826" t="s">
        <v>89</v>
      </c>
      <c r="H17826" s="1">
        <v>46219.754548611112</v>
      </c>
      <c r="I17826" t="b">
        <v>1</v>
      </c>
      <c r="J17826" t="b">
        <v>0</v>
      </c>
      <c r="K17826" t="s">
        <v>41</v>
      </c>
      <c r="L17826" t="s">
        <v>60</v>
      </c>
      <c r="M17826">
        <v>120000</v>
      </c>
      <c r="N17826"/>
      <c r="O17826" t="s">
        <v>15241</v>
      </c>
      <c r="P17826" t="s">
        <v>10168</v>
      </c>
    </row>
    <row r="17827" spans="1:16" x14ac:dyDescent="0.25">
      <c r="A17827" t="s">
        <v>1</v>
      </c>
      <c r="B17827" t="s">
        <v>30719</v>
      </c>
      <c r="C17827" t="s">
        <v>218</v>
      </c>
      <c r="D17827" t="s">
        <v>4526</v>
      </c>
      <c r="E17827" t="s">
        <v>88</v>
      </c>
      <c r="F17827" t="b">
        <v>0</v>
      </c>
      <c r="G17827" t="s">
        <v>73</v>
      </c>
      <c r="H17827" s="1">
        <v>46219.754675925928</v>
      </c>
      <c r="I17827" t="b">
        <v>1</v>
      </c>
      <c r="J17827" t="b">
        <v>0</v>
      </c>
      <c r="K17827" t="s">
        <v>41</v>
      </c>
      <c r="L17827" t="s">
        <v>74</v>
      </c>
      <c r="M17827"/>
      <c r="N17827">
        <v>57.5</v>
      </c>
      <c r="O17827" t="s">
        <v>7261</v>
      </c>
      <c r="P17827" t="s">
        <v>30720</v>
      </c>
    </row>
    <row r="17828" spans="1:16" x14ac:dyDescent="0.25">
      <c r="A17828" t="s">
        <v>2</v>
      </c>
      <c r="B17828" t="s">
        <v>30721</v>
      </c>
      <c r="C17828" t="s">
        <v>13</v>
      </c>
      <c r="D17828" t="s">
        <v>4526</v>
      </c>
      <c r="E17828" t="s">
        <v>88</v>
      </c>
      <c r="F17828" t="b">
        <v>0</v>
      </c>
      <c r="G17828" t="s">
        <v>13</v>
      </c>
      <c r="H17828" s="1">
        <v>46219.755150462966</v>
      </c>
      <c r="I17828" t="b">
        <v>1</v>
      </c>
      <c r="J17828" t="b">
        <v>0</v>
      </c>
      <c r="K17828" t="s">
        <v>13</v>
      </c>
      <c r="L17828" t="s">
        <v>74</v>
      </c>
      <c r="M17828"/>
      <c r="N17828">
        <v>68</v>
      </c>
      <c r="O17828" t="s">
        <v>105</v>
      </c>
      <c r="P17828" t="s">
        <v>2019</v>
      </c>
    </row>
    <row r="17829" spans="1:16" x14ac:dyDescent="0.25">
      <c r="A17829" t="s">
        <v>1</v>
      </c>
      <c r="B17829" t="s">
        <v>156</v>
      </c>
      <c r="C17829" t="s">
        <v>20296</v>
      </c>
      <c r="D17829" t="s">
        <v>4346</v>
      </c>
      <c r="E17829" t="s">
        <v>59</v>
      </c>
      <c r="F17829" t="b">
        <v>0</v>
      </c>
      <c r="G17829" t="s">
        <v>19</v>
      </c>
      <c r="H17829" s="1">
        <v>46219.755613425928</v>
      </c>
      <c r="I17829" t="b">
        <v>0</v>
      </c>
      <c r="J17829" t="b">
        <v>0</v>
      </c>
      <c r="K17829" t="s">
        <v>19</v>
      </c>
      <c r="L17829" t="s">
        <v>60</v>
      </c>
      <c r="M17829">
        <v>1400000</v>
      </c>
      <c r="N17829"/>
      <c r="O17829" t="s">
        <v>26020</v>
      </c>
      <c r="P17829" t="s">
        <v>30722</v>
      </c>
    </row>
    <row r="17830" spans="1:16" x14ac:dyDescent="0.25">
      <c r="A17830" t="s">
        <v>0</v>
      </c>
      <c r="B17830" t="s">
        <v>3959</v>
      </c>
      <c r="C17830" t="s">
        <v>30723</v>
      </c>
      <c r="D17830" t="s">
        <v>4346</v>
      </c>
      <c r="E17830" t="s">
        <v>59</v>
      </c>
      <c r="F17830" t="b">
        <v>0</v>
      </c>
      <c r="G17830" t="s">
        <v>77</v>
      </c>
      <c r="H17830" s="1">
        <v>46219.792615740742</v>
      </c>
      <c r="I17830" t="b">
        <v>0</v>
      </c>
      <c r="J17830" t="b">
        <v>0</v>
      </c>
      <c r="K17830" t="s">
        <v>41</v>
      </c>
      <c r="L17830" t="s">
        <v>60</v>
      </c>
      <c r="M17830">
        <v>74522</v>
      </c>
      <c r="N17830"/>
      <c r="O17830" t="s">
        <v>12206</v>
      </c>
      <c r="P17830" t="s">
        <v>30724</v>
      </c>
    </row>
    <row r="17831" spans="1:16" x14ac:dyDescent="0.25">
      <c r="A17831" t="s">
        <v>0</v>
      </c>
      <c r="B17831" t="s">
        <v>231</v>
      </c>
      <c r="C17831" t="s">
        <v>124</v>
      </c>
      <c r="D17831" t="s">
        <v>4526</v>
      </c>
      <c r="E17831" t="s">
        <v>88</v>
      </c>
      <c r="F17831" t="b">
        <v>0</v>
      </c>
      <c r="G17831" t="s">
        <v>68</v>
      </c>
      <c r="H17831" s="1">
        <v>46219.792673611111</v>
      </c>
      <c r="I17831" t="b">
        <v>0</v>
      </c>
      <c r="J17831" t="b">
        <v>0</v>
      </c>
      <c r="K17831" t="s">
        <v>41</v>
      </c>
      <c r="L17831" t="s">
        <v>74</v>
      </c>
      <c r="M17831"/>
      <c r="N17831">
        <v>29</v>
      </c>
      <c r="O17831" t="s">
        <v>671</v>
      </c>
      <c r="P17831" t="s">
        <v>219</v>
      </c>
    </row>
    <row r="17832" spans="1:16" x14ac:dyDescent="0.25">
      <c r="A17832" t="s">
        <v>1</v>
      </c>
      <c r="B17832" t="s">
        <v>30725</v>
      </c>
      <c r="C17832" t="s">
        <v>112</v>
      </c>
      <c r="D17832" t="s">
        <v>4526</v>
      </c>
      <c r="E17832" t="s">
        <v>59</v>
      </c>
      <c r="F17832" t="b">
        <v>0</v>
      </c>
      <c r="G17832" t="s">
        <v>65</v>
      </c>
      <c r="H17832" s="1">
        <v>46219.796180555553</v>
      </c>
      <c r="I17832" t="b">
        <v>1</v>
      </c>
      <c r="J17832" t="b">
        <v>0</v>
      </c>
      <c r="K17832" t="s">
        <v>41</v>
      </c>
      <c r="L17832" t="s">
        <v>60</v>
      </c>
      <c r="M17832">
        <v>237500</v>
      </c>
      <c r="N17832"/>
      <c r="O17832" t="s">
        <v>839</v>
      </c>
      <c r="P17832" t="s">
        <v>24105</v>
      </c>
    </row>
    <row r="17833" spans="1:16" x14ac:dyDescent="0.25">
      <c r="A17833" t="s">
        <v>1</v>
      </c>
      <c r="B17833" t="s">
        <v>1</v>
      </c>
      <c r="C17833" t="s">
        <v>30726</v>
      </c>
      <c r="D17833" t="s">
        <v>4526</v>
      </c>
      <c r="E17833" t="s">
        <v>59</v>
      </c>
      <c r="F17833" t="b">
        <v>0</v>
      </c>
      <c r="G17833" t="s">
        <v>89</v>
      </c>
      <c r="H17833" s="1">
        <v>46219.796226851853</v>
      </c>
      <c r="I17833" t="b">
        <v>0</v>
      </c>
      <c r="J17833" t="b">
        <v>0</v>
      </c>
      <c r="K17833" t="s">
        <v>41</v>
      </c>
      <c r="L17833" t="s">
        <v>60</v>
      </c>
      <c r="M17833">
        <v>112500</v>
      </c>
      <c r="N17833"/>
      <c r="O17833" t="s">
        <v>30727</v>
      </c>
      <c r="P17833" t="s">
        <v>30728</v>
      </c>
    </row>
    <row r="17834" spans="1:16" x14ac:dyDescent="0.25">
      <c r="A17834" t="s">
        <v>2</v>
      </c>
      <c r="B17834" t="s">
        <v>4457</v>
      </c>
      <c r="C17834" t="s">
        <v>76</v>
      </c>
      <c r="D17834" t="s">
        <v>4526</v>
      </c>
      <c r="E17834" t="s">
        <v>59</v>
      </c>
      <c r="F17834" t="b">
        <v>1</v>
      </c>
      <c r="G17834" t="s">
        <v>13</v>
      </c>
      <c r="H17834" s="1">
        <v>46219.836446759262</v>
      </c>
      <c r="I17834" t="b">
        <v>0</v>
      </c>
      <c r="J17834" t="b">
        <v>0</v>
      </c>
      <c r="K17834" t="s">
        <v>13</v>
      </c>
      <c r="L17834" t="s">
        <v>60</v>
      </c>
      <c r="M17834">
        <v>112500</v>
      </c>
      <c r="N17834"/>
      <c r="O17834" t="s">
        <v>30729</v>
      </c>
      <c r="P17834" t="s">
        <v>30730</v>
      </c>
    </row>
    <row r="17835" spans="1:16" x14ac:dyDescent="0.25">
      <c r="A17835" t="s">
        <v>1</v>
      </c>
      <c r="B17835" t="s">
        <v>30731</v>
      </c>
      <c r="C17835" t="s">
        <v>952</v>
      </c>
      <c r="D17835" t="s">
        <v>4526</v>
      </c>
      <c r="E17835" t="s">
        <v>59</v>
      </c>
      <c r="F17835" t="b">
        <v>0</v>
      </c>
      <c r="G17835" t="s">
        <v>68</v>
      </c>
      <c r="H17835" s="1">
        <v>46219.837800925918</v>
      </c>
      <c r="I17835" t="b">
        <v>1</v>
      </c>
      <c r="J17835" t="b">
        <v>1</v>
      </c>
      <c r="K17835" t="s">
        <v>41</v>
      </c>
      <c r="L17835" t="s">
        <v>60</v>
      </c>
      <c r="M17835">
        <v>115000</v>
      </c>
      <c r="N17835"/>
      <c r="O17835" t="s">
        <v>3631</v>
      </c>
      <c r="P17835" t="s">
        <v>461</v>
      </c>
    </row>
    <row r="17836" spans="1:16" x14ac:dyDescent="0.25">
      <c r="A17836" t="s">
        <v>0</v>
      </c>
      <c r="B17836" t="s">
        <v>30732</v>
      </c>
      <c r="C17836" t="s">
        <v>97</v>
      </c>
      <c r="D17836" t="s">
        <v>4346</v>
      </c>
      <c r="E17836" t="s">
        <v>59</v>
      </c>
      <c r="F17836" t="b">
        <v>0</v>
      </c>
      <c r="G17836" t="s">
        <v>89</v>
      </c>
      <c r="H17836" s="1">
        <v>46219.875949074078</v>
      </c>
      <c r="I17836" t="b">
        <v>1</v>
      </c>
      <c r="J17836" t="b">
        <v>1</v>
      </c>
      <c r="K17836" t="s">
        <v>41</v>
      </c>
      <c r="L17836" t="s">
        <v>60</v>
      </c>
      <c r="M17836">
        <v>120700</v>
      </c>
      <c r="N17836"/>
      <c r="O17836" t="s">
        <v>399</v>
      </c>
      <c r="P17836" t="s">
        <v>673</v>
      </c>
    </row>
    <row r="17837" spans="1:16" x14ac:dyDescent="0.25">
      <c r="A17837" t="s">
        <v>0</v>
      </c>
      <c r="B17837" t="s">
        <v>2666</v>
      </c>
      <c r="C17837" t="s">
        <v>328</v>
      </c>
      <c r="D17837" t="s">
        <v>2360</v>
      </c>
      <c r="E17837" t="s">
        <v>59</v>
      </c>
      <c r="F17837" t="b">
        <v>0</v>
      </c>
      <c r="G17837" t="s">
        <v>65</v>
      </c>
      <c r="H17837" s="1">
        <v>46219.87599537037</v>
      </c>
      <c r="I17837" t="b">
        <v>0</v>
      </c>
      <c r="J17837" t="b">
        <v>0</v>
      </c>
      <c r="K17837" t="s">
        <v>41</v>
      </c>
      <c r="L17837" t="s">
        <v>60</v>
      </c>
      <c r="M17837">
        <v>112500</v>
      </c>
      <c r="N17837"/>
      <c r="O17837" t="s">
        <v>30733</v>
      </c>
      <c r="P17837" t="s">
        <v>4780</v>
      </c>
    </row>
    <row r="17838" spans="1:16" x14ac:dyDescent="0.25">
      <c r="A17838" t="s">
        <v>1</v>
      </c>
      <c r="B17838" t="s">
        <v>1</v>
      </c>
      <c r="C17838" t="s">
        <v>10455</v>
      </c>
      <c r="D17838" t="s">
        <v>4346</v>
      </c>
      <c r="E17838" t="s">
        <v>59</v>
      </c>
      <c r="F17838" t="b">
        <v>0</v>
      </c>
      <c r="G17838" t="s">
        <v>13</v>
      </c>
      <c r="H17838" s="1">
        <v>46219.880115740743</v>
      </c>
      <c r="I17838" t="b">
        <v>0</v>
      </c>
      <c r="J17838" t="b">
        <v>0</v>
      </c>
      <c r="K17838" t="s">
        <v>13</v>
      </c>
      <c r="L17838" t="s">
        <v>60</v>
      </c>
      <c r="M17838">
        <v>132500</v>
      </c>
      <c r="N17838"/>
      <c r="O17838" t="s">
        <v>30734</v>
      </c>
      <c r="P17838" t="s">
        <v>2084</v>
      </c>
    </row>
    <row r="17839" spans="1:16" x14ac:dyDescent="0.25">
      <c r="A17839" t="s">
        <v>0</v>
      </c>
      <c r="B17839" t="s">
        <v>30735</v>
      </c>
      <c r="C17839" t="s">
        <v>201</v>
      </c>
      <c r="D17839" t="s">
        <v>4526</v>
      </c>
      <c r="E17839" t="s">
        <v>59</v>
      </c>
      <c r="F17839" t="b">
        <v>0</v>
      </c>
      <c r="G17839" t="s">
        <v>77</v>
      </c>
      <c r="H17839" s="1">
        <v>46219.917650462958</v>
      </c>
      <c r="I17839" t="b">
        <v>0</v>
      </c>
      <c r="J17839" t="b">
        <v>1</v>
      </c>
      <c r="K17839" t="s">
        <v>41</v>
      </c>
      <c r="L17839" t="s">
        <v>60</v>
      </c>
      <c r="M17839">
        <v>90000</v>
      </c>
      <c r="N17839"/>
      <c r="O17839" t="s">
        <v>25081</v>
      </c>
      <c r="P17839" t="s">
        <v>30736</v>
      </c>
    </row>
    <row r="17840" spans="1:16" x14ac:dyDescent="0.25">
      <c r="A17840" t="s">
        <v>1</v>
      </c>
      <c r="B17840" t="s">
        <v>30737</v>
      </c>
      <c r="C17840" t="s">
        <v>500</v>
      </c>
      <c r="D17840" t="s">
        <v>4526</v>
      </c>
      <c r="E17840" t="s">
        <v>59</v>
      </c>
      <c r="F17840" t="b">
        <v>0</v>
      </c>
      <c r="G17840" t="s">
        <v>13</v>
      </c>
      <c r="H17840" s="1">
        <v>46219.921782407408</v>
      </c>
      <c r="I17840" t="b">
        <v>1</v>
      </c>
      <c r="J17840" t="b">
        <v>0</v>
      </c>
      <c r="K17840" t="s">
        <v>13</v>
      </c>
      <c r="L17840" t="s">
        <v>60</v>
      </c>
      <c r="M17840">
        <v>115000</v>
      </c>
      <c r="N17840"/>
      <c r="O17840" t="s">
        <v>30738</v>
      </c>
      <c r="P17840" t="s">
        <v>30739</v>
      </c>
    </row>
    <row r="17841" spans="1:16" x14ac:dyDescent="0.25">
      <c r="A17841" t="s">
        <v>7</v>
      </c>
      <c r="B17841" t="s">
        <v>30740</v>
      </c>
      <c r="C17841" t="s">
        <v>1372</v>
      </c>
      <c r="D17841" t="s">
        <v>4756</v>
      </c>
      <c r="E17841" t="s">
        <v>59</v>
      </c>
      <c r="F17841" t="b">
        <v>0</v>
      </c>
      <c r="G17841" t="s">
        <v>73</v>
      </c>
      <c r="H17841" s="1">
        <v>46219.959282407413</v>
      </c>
      <c r="I17841" t="b">
        <v>0</v>
      </c>
      <c r="J17841" t="b">
        <v>0</v>
      </c>
      <c r="K17841" t="s">
        <v>41</v>
      </c>
      <c r="L17841" t="s">
        <v>60</v>
      </c>
      <c r="M17841">
        <v>85000</v>
      </c>
      <c r="N17841"/>
      <c r="O17841" t="s">
        <v>30741</v>
      </c>
      <c r="P17841" t="s">
        <v>30742</v>
      </c>
    </row>
    <row r="17842" spans="1:16" x14ac:dyDescent="0.25">
      <c r="A17842" t="s">
        <v>0</v>
      </c>
      <c r="B17842" t="s">
        <v>2684</v>
      </c>
      <c r="C17842" t="s">
        <v>320</v>
      </c>
      <c r="D17842" t="s">
        <v>4526</v>
      </c>
      <c r="E17842" t="s">
        <v>88</v>
      </c>
      <c r="F17842" t="b">
        <v>0</v>
      </c>
      <c r="G17842" t="s">
        <v>73</v>
      </c>
      <c r="H17842" s="1">
        <v>46219.959282407413</v>
      </c>
      <c r="I17842" t="b">
        <v>1</v>
      </c>
      <c r="J17842" t="b">
        <v>1</v>
      </c>
      <c r="K17842" t="s">
        <v>41</v>
      </c>
      <c r="L17842" t="s">
        <v>74</v>
      </c>
      <c r="M17842"/>
      <c r="N17842">
        <v>60</v>
      </c>
      <c r="O17842" t="s">
        <v>403</v>
      </c>
      <c r="P17842" t="s">
        <v>30743</v>
      </c>
    </row>
    <row r="17843" spans="1:16" x14ac:dyDescent="0.25">
      <c r="A17843" t="s">
        <v>0</v>
      </c>
      <c r="B17843" t="s">
        <v>1979</v>
      </c>
      <c r="C17843" t="s">
        <v>363</v>
      </c>
      <c r="D17843" t="s">
        <v>4346</v>
      </c>
      <c r="E17843" t="s">
        <v>59</v>
      </c>
      <c r="F17843" t="b">
        <v>0</v>
      </c>
      <c r="G17843" t="s">
        <v>65</v>
      </c>
      <c r="H17843" s="1">
        <v>46219.959351851852</v>
      </c>
      <c r="I17843" t="b">
        <v>0</v>
      </c>
      <c r="J17843" t="b">
        <v>1</v>
      </c>
      <c r="K17843" t="s">
        <v>41</v>
      </c>
      <c r="L17843" t="s">
        <v>60</v>
      </c>
      <c r="M17843">
        <v>107180</v>
      </c>
      <c r="N17843"/>
      <c r="O17843" t="s">
        <v>30700</v>
      </c>
      <c r="P17843" t="s">
        <v>30744</v>
      </c>
    </row>
    <row r="17844" spans="1:16" x14ac:dyDescent="0.25">
      <c r="A17844" t="s">
        <v>9</v>
      </c>
      <c r="B17844" t="s">
        <v>30745</v>
      </c>
      <c r="C17844" t="s">
        <v>218</v>
      </c>
      <c r="D17844" t="s">
        <v>4526</v>
      </c>
      <c r="E17844" t="s">
        <v>88</v>
      </c>
      <c r="F17844" t="b">
        <v>0</v>
      </c>
      <c r="G17844" t="s">
        <v>89</v>
      </c>
      <c r="H17844" s="1">
        <v>46219.962962962964</v>
      </c>
      <c r="I17844" t="b">
        <v>1</v>
      </c>
      <c r="J17844" t="b">
        <v>1</v>
      </c>
      <c r="K17844" t="s">
        <v>41</v>
      </c>
      <c r="L17844" t="s">
        <v>74</v>
      </c>
      <c r="M17844"/>
      <c r="N17844">
        <v>74.5</v>
      </c>
      <c r="O17844" t="s">
        <v>4487</v>
      </c>
      <c r="P17844" t="s">
        <v>30746</v>
      </c>
    </row>
    <row r="17845" spans="1:16" x14ac:dyDescent="0.25">
      <c r="A17845" t="s">
        <v>3</v>
      </c>
      <c r="B17845" t="s">
        <v>30747</v>
      </c>
      <c r="C17845" t="s">
        <v>201</v>
      </c>
      <c r="D17845" t="s">
        <v>4526</v>
      </c>
      <c r="E17845" t="s">
        <v>59</v>
      </c>
      <c r="F17845" t="b">
        <v>0</v>
      </c>
      <c r="G17845" t="s">
        <v>77</v>
      </c>
      <c r="H17845" s="1">
        <v>46220.000949074078</v>
      </c>
      <c r="I17845" t="b">
        <v>0</v>
      </c>
      <c r="J17845" t="b">
        <v>1</v>
      </c>
      <c r="K17845" t="s">
        <v>41</v>
      </c>
      <c r="L17845" t="s">
        <v>60</v>
      </c>
      <c r="M17845">
        <v>105000</v>
      </c>
      <c r="N17845"/>
      <c r="O17845" t="s">
        <v>25043</v>
      </c>
      <c r="P17845" t="s">
        <v>30748</v>
      </c>
    </row>
    <row r="17846" spans="1:16" x14ac:dyDescent="0.25">
      <c r="A17846" t="s">
        <v>0</v>
      </c>
      <c r="B17846" t="s">
        <v>30749</v>
      </c>
      <c r="C17846" t="s">
        <v>19</v>
      </c>
      <c r="D17846" t="s">
        <v>4595</v>
      </c>
      <c r="E17846" t="s">
        <v>59</v>
      </c>
      <c r="F17846" t="b">
        <v>0</v>
      </c>
      <c r="G17846" t="s">
        <v>19</v>
      </c>
      <c r="H17846" s="1">
        <v>46220.00167824074</v>
      </c>
      <c r="I17846" t="b">
        <v>1</v>
      </c>
      <c r="J17846" t="b">
        <v>0</v>
      </c>
      <c r="K17846" t="s">
        <v>19</v>
      </c>
      <c r="L17846" t="s">
        <v>60</v>
      </c>
      <c r="M17846">
        <v>900000</v>
      </c>
      <c r="N17846"/>
      <c r="O17846" t="s">
        <v>818</v>
      </c>
      <c r="P17846" t="s">
        <v>288</v>
      </c>
    </row>
    <row r="17847" spans="1:16" x14ac:dyDescent="0.25">
      <c r="A17847" t="s">
        <v>1</v>
      </c>
      <c r="B17847" t="s">
        <v>30750</v>
      </c>
      <c r="C17847" t="s">
        <v>9919</v>
      </c>
      <c r="D17847" t="s">
        <v>4756</v>
      </c>
      <c r="E17847" t="s">
        <v>59</v>
      </c>
      <c r="F17847" t="b">
        <v>0</v>
      </c>
      <c r="G17847" t="s">
        <v>13</v>
      </c>
      <c r="H17847" s="1">
        <v>46220.005104166667</v>
      </c>
      <c r="I17847" t="b">
        <v>1</v>
      </c>
      <c r="J17847" t="b">
        <v>0</v>
      </c>
      <c r="K17847" t="s">
        <v>13</v>
      </c>
      <c r="L17847" t="s">
        <v>60</v>
      </c>
      <c r="M17847">
        <v>105000</v>
      </c>
      <c r="N17847"/>
      <c r="O17847" t="s">
        <v>30751</v>
      </c>
    </row>
    <row r="17848" spans="1:16" x14ac:dyDescent="0.25">
      <c r="A17848" t="s">
        <v>3</v>
      </c>
      <c r="B17848" t="s">
        <v>30752</v>
      </c>
      <c r="C17848" t="s">
        <v>86</v>
      </c>
      <c r="D17848" t="s">
        <v>4756</v>
      </c>
      <c r="E17848" t="s">
        <v>59</v>
      </c>
      <c r="F17848" t="b">
        <v>0</v>
      </c>
      <c r="G17848" t="s">
        <v>77</v>
      </c>
      <c r="H17848" s="1">
        <v>46220.042650462958</v>
      </c>
      <c r="I17848" t="b">
        <v>0</v>
      </c>
      <c r="J17848" t="b">
        <v>1</v>
      </c>
      <c r="K17848" t="s">
        <v>41</v>
      </c>
      <c r="L17848" t="s">
        <v>60</v>
      </c>
      <c r="M17848">
        <v>91500</v>
      </c>
      <c r="N17848"/>
      <c r="O17848" t="s">
        <v>28466</v>
      </c>
      <c r="P17848" t="s">
        <v>415</v>
      </c>
    </row>
    <row r="17849" spans="1:16" x14ac:dyDescent="0.25">
      <c r="A17849" t="s">
        <v>1</v>
      </c>
      <c r="B17849" t="s">
        <v>30753</v>
      </c>
      <c r="C17849" t="s">
        <v>3269</v>
      </c>
      <c r="D17849" t="s">
        <v>4346</v>
      </c>
      <c r="E17849" t="s">
        <v>59</v>
      </c>
      <c r="F17849" t="b">
        <v>0</v>
      </c>
      <c r="G17849" t="s">
        <v>77</v>
      </c>
      <c r="H17849" s="1">
        <v>46220.046203703707</v>
      </c>
      <c r="I17849" t="b">
        <v>0</v>
      </c>
      <c r="J17849" t="b">
        <v>1</v>
      </c>
      <c r="K17849" t="s">
        <v>41</v>
      </c>
      <c r="L17849" t="s">
        <v>60</v>
      </c>
      <c r="M17849">
        <v>155000</v>
      </c>
      <c r="N17849"/>
      <c r="O17849" t="s">
        <v>23518</v>
      </c>
      <c r="P17849" t="s">
        <v>30754</v>
      </c>
    </row>
    <row r="17850" spans="1:16" x14ac:dyDescent="0.25">
      <c r="A17850" t="s">
        <v>1</v>
      </c>
      <c r="B17850" t="s">
        <v>30755</v>
      </c>
      <c r="C17850" t="s">
        <v>12058</v>
      </c>
      <c r="D17850" t="s">
        <v>4756</v>
      </c>
      <c r="E17850" t="s">
        <v>59</v>
      </c>
      <c r="F17850" t="b">
        <v>0</v>
      </c>
      <c r="G17850" t="s">
        <v>77</v>
      </c>
      <c r="H17850" s="1">
        <v>46220.129525462973</v>
      </c>
      <c r="I17850" t="b">
        <v>1</v>
      </c>
      <c r="J17850" t="b">
        <v>0</v>
      </c>
      <c r="K17850" t="s">
        <v>41</v>
      </c>
      <c r="L17850" t="s">
        <v>60</v>
      </c>
      <c r="M17850">
        <v>105000</v>
      </c>
      <c r="N17850"/>
      <c r="O17850" t="s">
        <v>1394</v>
      </c>
      <c r="P17850" t="s">
        <v>2565</v>
      </c>
    </row>
    <row r="17851" spans="1:16" x14ac:dyDescent="0.25">
      <c r="A17851" t="s">
        <v>2</v>
      </c>
      <c r="B17851" t="s">
        <v>29463</v>
      </c>
      <c r="C17851" t="s">
        <v>40</v>
      </c>
      <c r="D17851" t="s">
        <v>4526</v>
      </c>
      <c r="E17851" t="s">
        <v>88</v>
      </c>
      <c r="F17851" t="b">
        <v>0</v>
      </c>
      <c r="G17851" t="s">
        <v>40</v>
      </c>
      <c r="H17851" s="1">
        <v>46220.174861111111</v>
      </c>
      <c r="I17851" t="b">
        <v>0</v>
      </c>
      <c r="J17851" t="b">
        <v>0</v>
      </c>
      <c r="K17851" t="s">
        <v>40</v>
      </c>
      <c r="L17851" t="s">
        <v>60</v>
      </c>
      <c r="M17851">
        <v>80000</v>
      </c>
      <c r="N17851"/>
      <c r="O17851" t="s">
        <v>30756</v>
      </c>
      <c r="P17851" t="s">
        <v>29466</v>
      </c>
    </row>
    <row r="17852" spans="1:16" x14ac:dyDescent="0.25">
      <c r="A17852" t="s">
        <v>2</v>
      </c>
      <c r="B17852" t="s">
        <v>4055</v>
      </c>
      <c r="C17852" t="s">
        <v>112</v>
      </c>
      <c r="D17852" t="s">
        <v>4526</v>
      </c>
      <c r="E17852" t="s">
        <v>59</v>
      </c>
      <c r="F17852" t="b">
        <v>0</v>
      </c>
      <c r="G17852" t="s">
        <v>65</v>
      </c>
      <c r="H17852" s="1">
        <v>46220.211550925917</v>
      </c>
      <c r="I17852" t="b">
        <v>0</v>
      </c>
      <c r="J17852" t="b">
        <v>1</v>
      </c>
      <c r="K17852" t="s">
        <v>41</v>
      </c>
      <c r="L17852" t="s">
        <v>60</v>
      </c>
      <c r="M17852">
        <v>139250</v>
      </c>
      <c r="N17852"/>
      <c r="O17852" t="s">
        <v>468</v>
      </c>
      <c r="P17852" t="s">
        <v>87</v>
      </c>
    </row>
    <row r="17853" spans="1:16" x14ac:dyDescent="0.25">
      <c r="A17853" t="s">
        <v>6</v>
      </c>
      <c r="B17853" t="s">
        <v>30757</v>
      </c>
      <c r="C17853" t="s">
        <v>7249</v>
      </c>
      <c r="D17853" t="s">
        <v>4756</v>
      </c>
      <c r="E17853" t="s">
        <v>59</v>
      </c>
      <c r="F17853" t="b">
        <v>0</v>
      </c>
      <c r="G17853" t="s">
        <v>65</v>
      </c>
      <c r="H17853" s="1">
        <v>46220.211597222216</v>
      </c>
      <c r="I17853" t="b">
        <v>0</v>
      </c>
      <c r="J17853" t="b">
        <v>1</v>
      </c>
      <c r="K17853" t="s">
        <v>41</v>
      </c>
      <c r="L17853" t="s">
        <v>60</v>
      </c>
      <c r="M17853">
        <v>186375</v>
      </c>
      <c r="N17853"/>
      <c r="O17853" t="s">
        <v>19713</v>
      </c>
      <c r="P17853" t="s">
        <v>7259</v>
      </c>
    </row>
    <row r="17854" spans="1:16" x14ac:dyDescent="0.25">
      <c r="A17854" t="s">
        <v>0</v>
      </c>
      <c r="B17854" t="s">
        <v>30758</v>
      </c>
      <c r="C17854" t="s">
        <v>30759</v>
      </c>
      <c r="D17854" t="s">
        <v>4756</v>
      </c>
      <c r="E17854" t="s">
        <v>59</v>
      </c>
      <c r="F17854" t="b">
        <v>0</v>
      </c>
      <c r="G17854" t="s">
        <v>41</v>
      </c>
      <c r="H17854" s="1">
        <v>46220.253020833326</v>
      </c>
      <c r="I17854" t="b">
        <v>0</v>
      </c>
      <c r="J17854" t="b">
        <v>1</v>
      </c>
      <c r="K17854" t="s">
        <v>41</v>
      </c>
      <c r="L17854" t="s">
        <v>60</v>
      </c>
      <c r="M17854">
        <v>85000</v>
      </c>
      <c r="N17854"/>
      <c r="O17854" t="s">
        <v>1893</v>
      </c>
      <c r="P17854" t="s">
        <v>30760</v>
      </c>
    </row>
    <row r="17855" spans="1:16" x14ac:dyDescent="0.25">
      <c r="A17855" t="s">
        <v>2</v>
      </c>
      <c r="B17855" t="s">
        <v>30761</v>
      </c>
      <c r="C17855" t="s">
        <v>1265</v>
      </c>
      <c r="D17855" t="s">
        <v>16554</v>
      </c>
      <c r="E17855" t="s">
        <v>59</v>
      </c>
      <c r="F17855" t="b">
        <v>0</v>
      </c>
      <c r="G17855" t="s">
        <v>31</v>
      </c>
      <c r="H17855" s="1">
        <v>46220.254247685189</v>
      </c>
      <c r="I17855" t="b">
        <v>0</v>
      </c>
      <c r="J17855" t="b">
        <v>0</v>
      </c>
      <c r="K17855" t="s">
        <v>31</v>
      </c>
      <c r="L17855" t="s">
        <v>60</v>
      </c>
      <c r="M17855">
        <v>6</v>
      </c>
      <c r="N17855"/>
      <c r="O17855" t="s">
        <v>1923</v>
      </c>
      <c r="P17855" t="s">
        <v>459</v>
      </c>
    </row>
    <row r="17856" spans="1:16" x14ac:dyDescent="0.25">
      <c r="A17856" t="s">
        <v>2</v>
      </c>
      <c r="B17856" t="s">
        <v>30762</v>
      </c>
      <c r="C17856" t="s">
        <v>19964</v>
      </c>
      <c r="D17856" t="s">
        <v>16554</v>
      </c>
      <c r="E17856" t="s">
        <v>59</v>
      </c>
      <c r="F17856" t="b">
        <v>0</v>
      </c>
      <c r="G17856" t="s">
        <v>31</v>
      </c>
      <c r="H17856" s="1">
        <v>46220.254247685189</v>
      </c>
      <c r="I17856" t="b">
        <v>0</v>
      </c>
      <c r="J17856" t="b">
        <v>0</v>
      </c>
      <c r="K17856" t="s">
        <v>31</v>
      </c>
      <c r="L17856" t="s">
        <v>60</v>
      </c>
      <c r="M17856">
        <v>1</v>
      </c>
      <c r="N17856"/>
      <c r="O17856" t="s">
        <v>30763</v>
      </c>
    </row>
    <row r="17857" spans="1:16" x14ac:dyDescent="0.25">
      <c r="A17857" t="s">
        <v>2</v>
      </c>
      <c r="B17857" t="s">
        <v>2946</v>
      </c>
      <c r="C17857" t="s">
        <v>1265</v>
      </c>
      <c r="D17857" t="s">
        <v>16554</v>
      </c>
      <c r="E17857" t="s">
        <v>59</v>
      </c>
      <c r="F17857" t="b">
        <v>0</v>
      </c>
      <c r="G17857" t="s">
        <v>31</v>
      </c>
      <c r="H17857" s="1">
        <v>46220.254247685189</v>
      </c>
      <c r="I17857" t="b">
        <v>0</v>
      </c>
      <c r="J17857" t="b">
        <v>0</v>
      </c>
      <c r="K17857" t="s">
        <v>31</v>
      </c>
      <c r="L17857" t="s">
        <v>60</v>
      </c>
      <c r="M17857">
        <v>2</v>
      </c>
      <c r="N17857"/>
      <c r="O17857" t="s">
        <v>27115</v>
      </c>
    </row>
    <row r="17858" spans="1:16" x14ac:dyDescent="0.25">
      <c r="A17858" t="s">
        <v>6</v>
      </c>
      <c r="B17858" t="s">
        <v>30764</v>
      </c>
      <c r="C17858" t="s">
        <v>413</v>
      </c>
      <c r="D17858" t="s">
        <v>16554</v>
      </c>
      <c r="E17858" t="s">
        <v>59</v>
      </c>
      <c r="F17858" t="b">
        <v>0</v>
      </c>
      <c r="G17858" t="s">
        <v>31</v>
      </c>
      <c r="H17858" s="1">
        <v>46220.254247685189</v>
      </c>
      <c r="I17858" t="b">
        <v>0</v>
      </c>
      <c r="J17858" t="b">
        <v>0</v>
      </c>
      <c r="K17858" t="s">
        <v>31</v>
      </c>
      <c r="L17858" t="s">
        <v>60</v>
      </c>
      <c r="M17858">
        <v>1</v>
      </c>
      <c r="N17858"/>
      <c r="O17858" t="s">
        <v>7675</v>
      </c>
    </row>
    <row r="17859" spans="1:16" x14ac:dyDescent="0.25">
      <c r="A17859" t="s">
        <v>2</v>
      </c>
      <c r="B17859" t="s">
        <v>2946</v>
      </c>
      <c r="C17859" t="s">
        <v>30765</v>
      </c>
      <c r="D17859" t="s">
        <v>16554</v>
      </c>
      <c r="E17859" t="s">
        <v>59</v>
      </c>
      <c r="F17859" t="b">
        <v>0</v>
      </c>
      <c r="G17859" t="s">
        <v>31</v>
      </c>
      <c r="H17859" s="1">
        <v>46220.254247685189</v>
      </c>
      <c r="I17859" t="b">
        <v>0</v>
      </c>
      <c r="J17859" t="b">
        <v>0</v>
      </c>
      <c r="K17859" t="s">
        <v>31</v>
      </c>
      <c r="L17859" t="s">
        <v>60</v>
      </c>
      <c r="M17859">
        <v>2</v>
      </c>
      <c r="N17859"/>
      <c r="O17859" t="s">
        <v>27115</v>
      </c>
      <c r="P17859" t="s">
        <v>30766</v>
      </c>
    </row>
    <row r="17860" spans="1:16" x14ac:dyDescent="0.25">
      <c r="A17860" t="s">
        <v>2</v>
      </c>
      <c r="B17860" t="s">
        <v>3835</v>
      </c>
      <c r="C17860" t="s">
        <v>413</v>
      </c>
      <c r="D17860" t="s">
        <v>16554</v>
      </c>
      <c r="E17860" t="s">
        <v>59</v>
      </c>
      <c r="F17860" t="b">
        <v>0</v>
      </c>
      <c r="G17860" t="s">
        <v>31</v>
      </c>
      <c r="H17860" s="1">
        <v>46220.254247685189</v>
      </c>
      <c r="I17860" t="b">
        <v>0</v>
      </c>
      <c r="J17860" t="b">
        <v>0</v>
      </c>
      <c r="K17860" t="s">
        <v>31</v>
      </c>
      <c r="L17860" t="s">
        <v>60</v>
      </c>
      <c r="M17860">
        <v>4</v>
      </c>
      <c r="N17860"/>
      <c r="O17860" t="s">
        <v>30767</v>
      </c>
      <c r="P17860" t="s">
        <v>2613</v>
      </c>
    </row>
    <row r="17861" spans="1:16" x14ac:dyDescent="0.25">
      <c r="A17861" t="s">
        <v>2</v>
      </c>
      <c r="B17861" t="s">
        <v>2</v>
      </c>
      <c r="C17861" t="s">
        <v>30768</v>
      </c>
      <c r="D17861" t="s">
        <v>16554</v>
      </c>
      <c r="E17861" t="s">
        <v>59</v>
      </c>
      <c r="F17861" t="b">
        <v>0</v>
      </c>
      <c r="G17861" t="s">
        <v>31</v>
      </c>
      <c r="H17861" s="1">
        <v>46220.254247685189</v>
      </c>
      <c r="I17861" t="b">
        <v>0</v>
      </c>
      <c r="J17861" t="b">
        <v>0</v>
      </c>
      <c r="K17861" t="s">
        <v>31</v>
      </c>
      <c r="L17861" t="s">
        <v>60</v>
      </c>
      <c r="M17861">
        <v>1</v>
      </c>
      <c r="N17861"/>
      <c r="O17861" t="s">
        <v>30769</v>
      </c>
      <c r="P17861" t="s">
        <v>146</v>
      </c>
    </row>
    <row r="17862" spans="1:16" x14ac:dyDescent="0.25">
      <c r="A17862" t="s">
        <v>6</v>
      </c>
      <c r="B17862" t="s">
        <v>11276</v>
      </c>
      <c r="C17862" t="s">
        <v>30770</v>
      </c>
      <c r="D17862" t="s">
        <v>16554</v>
      </c>
      <c r="E17862" t="s">
        <v>59</v>
      </c>
      <c r="F17862" t="b">
        <v>0</v>
      </c>
      <c r="G17862" t="s">
        <v>31</v>
      </c>
      <c r="H17862" s="1">
        <v>46220.254259259258</v>
      </c>
      <c r="I17862" t="b">
        <v>0</v>
      </c>
      <c r="J17862" t="b">
        <v>0</v>
      </c>
      <c r="K17862" t="s">
        <v>31</v>
      </c>
      <c r="L17862" t="s">
        <v>60</v>
      </c>
      <c r="M17862">
        <v>900000</v>
      </c>
      <c r="N17862"/>
      <c r="O17862" t="s">
        <v>5394</v>
      </c>
    </row>
    <row r="17863" spans="1:16" x14ac:dyDescent="0.25">
      <c r="A17863" t="s">
        <v>6</v>
      </c>
      <c r="B17863" t="s">
        <v>4267</v>
      </c>
      <c r="C17863" t="s">
        <v>22469</v>
      </c>
      <c r="D17863" t="s">
        <v>16554</v>
      </c>
      <c r="E17863" t="s">
        <v>59</v>
      </c>
      <c r="F17863" t="b">
        <v>0</v>
      </c>
      <c r="G17863" t="s">
        <v>31</v>
      </c>
      <c r="H17863" s="1">
        <v>46220.254259259258</v>
      </c>
      <c r="I17863" t="b">
        <v>0</v>
      </c>
      <c r="J17863" t="b">
        <v>0</v>
      </c>
      <c r="K17863" t="s">
        <v>31</v>
      </c>
      <c r="L17863" t="s">
        <v>60</v>
      </c>
      <c r="M17863">
        <v>6</v>
      </c>
      <c r="N17863"/>
      <c r="O17863" t="s">
        <v>30771</v>
      </c>
      <c r="P17863" t="s">
        <v>30772</v>
      </c>
    </row>
    <row r="17864" spans="1:16" x14ac:dyDescent="0.25">
      <c r="A17864" t="s">
        <v>5</v>
      </c>
      <c r="B17864" t="s">
        <v>30773</v>
      </c>
      <c r="C17864" t="s">
        <v>20274</v>
      </c>
      <c r="D17864" t="s">
        <v>16554</v>
      </c>
      <c r="E17864" t="s">
        <v>59</v>
      </c>
      <c r="F17864" t="b">
        <v>0</v>
      </c>
      <c r="G17864" t="s">
        <v>31</v>
      </c>
      <c r="H17864" s="1">
        <v>46220.254259259258</v>
      </c>
      <c r="I17864" t="b">
        <v>1</v>
      </c>
      <c r="J17864" t="b">
        <v>0</v>
      </c>
      <c r="K17864" t="s">
        <v>31</v>
      </c>
      <c r="L17864" t="s">
        <v>60</v>
      </c>
      <c r="M17864">
        <v>12</v>
      </c>
      <c r="N17864"/>
      <c r="O17864" t="s">
        <v>4082</v>
      </c>
      <c r="P17864" t="s">
        <v>30774</v>
      </c>
    </row>
    <row r="17865" spans="1:16" x14ac:dyDescent="0.25">
      <c r="A17865" t="s">
        <v>2</v>
      </c>
      <c r="B17865" t="s">
        <v>30775</v>
      </c>
      <c r="C17865" t="s">
        <v>24270</v>
      </c>
      <c r="D17865" t="s">
        <v>16554</v>
      </c>
      <c r="E17865" t="s">
        <v>59</v>
      </c>
      <c r="F17865" t="b">
        <v>0</v>
      </c>
      <c r="G17865" t="s">
        <v>31</v>
      </c>
      <c r="H17865" s="1">
        <v>46220.254259259258</v>
      </c>
      <c r="I17865" t="b">
        <v>0</v>
      </c>
      <c r="J17865" t="b">
        <v>0</v>
      </c>
      <c r="K17865" t="s">
        <v>31</v>
      </c>
      <c r="L17865" t="s">
        <v>60</v>
      </c>
      <c r="M17865">
        <v>1</v>
      </c>
      <c r="N17865"/>
      <c r="O17865" t="s">
        <v>30776</v>
      </c>
      <c r="P17865" t="s">
        <v>208</v>
      </c>
    </row>
    <row r="17866" spans="1:16" x14ac:dyDescent="0.25">
      <c r="A17866" t="s">
        <v>0</v>
      </c>
      <c r="B17866" t="s">
        <v>30777</v>
      </c>
      <c r="C17866" t="s">
        <v>20274</v>
      </c>
      <c r="D17866" t="s">
        <v>16554</v>
      </c>
      <c r="E17866" t="s">
        <v>59</v>
      </c>
      <c r="F17866" t="b">
        <v>0</v>
      </c>
      <c r="G17866" t="s">
        <v>31</v>
      </c>
      <c r="H17866" s="1">
        <v>46220.254259259258</v>
      </c>
      <c r="I17866" t="b">
        <v>0</v>
      </c>
      <c r="J17866" t="b">
        <v>0</v>
      </c>
      <c r="K17866" t="s">
        <v>31</v>
      </c>
      <c r="L17866" t="s">
        <v>60</v>
      </c>
      <c r="M17866">
        <v>2</v>
      </c>
      <c r="N17866"/>
      <c r="O17866" t="s">
        <v>30778</v>
      </c>
      <c r="P17866" t="s">
        <v>30779</v>
      </c>
    </row>
    <row r="17867" spans="1:16" x14ac:dyDescent="0.25">
      <c r="A17867" t="s">
        <v>2</v>
      </c>
      <c r="B17867" t="s">
        <v>30780</v>
      </c>
      <c r="C17867" t="s">
        <v>22469</v>
      </c>
      <c r="D17867" t="s">
        <v>16554</v>
      </c>
      <c r="E17867" t="s">
        <v>59</v>
      </c>
      <c r="F17867" t="b">
        <v>0</v>
      </c>
      <c r="G17867" t="s">
        <v>31</v>
      </c>
      <c r="H17867" s="1">
        <v>46220.254270833328</v>
      </c>
      <c r="I17867" t="b">
        <v>0</v>
      </c>
      <c r="J17867" t="b">
        <v>0</v>
      </c>
      <c r="K17867" t="s">
        <v>31</v>
      </c>
      <c r="L17867" t="s">
        <v>60</v>
      </c>
      <c r="M17867">
        <v>3</v>
      </c>
      <c r="N17867"/>
      <c r="O17867" t="s">
        <v>30781</v>
      </c>
    </row>
    <row r="17868" spans="1:16" x14ac:dyDescent="0.25">
      <c r="A17868" t="s">
        <v>0</v>
      </c>
      <c r="B17868" t="s">
        <v>14031</v>
      </c>
      <c r="C17868" t="s">
        <v>19964</v>
      </c>
      <c r="D17868" t="s">
        <v>16554</v>
      </c>
      <c r="E17868" t="s">
        <v>59</v>
      </c>
      <c r="F17868" t="b">
        <v>0</v>
      </c>
      <c r="G17868" t="s">
        <v>31</v>
      </c>
      <c r="H17868" s="1">
        <v>46220.254270833328</v>
      </c>
      <c r="I17868" t="b">
        <v>0</v>
      </c>
      <c r="J17868" t="b">
        <v>0</v>
      </c>
      <c r="K17868" t="s">
        <v>31</v>
      </c>
      <c r="L17868" t="s">
        <v>60</v>
      </c>
      <c r="M17868">
        <v>5</v>
      </c>
      <c r="N17868"/>
      <c r="O17868" t="s">
        <v>4622</v>
      </c>
      <c r="P17868" t="s">
        <v>85</v>
      </c>
    </row>
    <row r="17869" spans="1:16" x14ac:dyDescent="0.25">
      <c r="A17869" t="s">
        <v>0</v>
      </c>
      <c r="B17869" t="s">
        <v>30782</v>
      </c>
      <c r="C17869" t="s">
        <v>22469</v>
      </c>
      <c r="D17869" t="s">
        <v>16554</v>
      </c>
      <c r="E17869" t="s">
        <v>59</v>
      </c>
      <c r="F17869" t="b">
        <v>0</v>
      </c>
      <c r="G17869" t="s">
        <v>31</v>
      </c>
      <c r="H17869" s="1">
        <v>46220.254270833328</v>
      </c>
      <c r="I17869" t="b">
        <v>0</v>
      </c>
      <c r="J17869" t="b">
        <v>0</v>
      </c>
      <c r="K17869" t="s">
        <v>31</v>
      </c>
      <c r="L17869" t="s">
        <v>60</v>
      </c>
      <c r="M17869">
        <v>3</v>
      </c>
      <c r="N17869"/>
      <c r="O17869" t="s">
        <v>30783</v>
      </c>
      <c r="P17869" t="s">
        <v>30784</v>
      </c>
    </row>
    <row r="17870" spans="1:16" x14ac:dyDescent="0.25">
      <c r="A17870" t="s">
        <v>1</v>
      </c>
      <c r="B17870" t="s">
        <v>30785</v>
      </c>
      <c r="C17870" t="s">
        <v>20274</v>
      </c>
      <c r="D17870" t="s">
        <v>16554</v>
      </c>
      <c r="E17870" t="s">
        <v>59</v>
      </c>
      <c r="F17870" t="b">
        <v>0</v>
      </c>
      <c r="G17870" t="s">
        <v>31</v>
      </c>
      <c r="H17870" s="1">
        <v>46220.254270833328</v>
      </c>
      <c r="I17870" t="b">
        <v>0</v>
      </c>
      <c r="J17870" t="b">
        <v>0</v>
      </c>
      <c r="K17870" t="s">
        <v>31</v>
      </c>
      <c r="L17870" t="s">
        <v>60</v>
      </c>
      <c r="M17870">
        <v>4</v>
      </c>
      <c r="N17870"/>
      <c r="O17870" t="s">
        <v>30786</v>
      </c>
      <c r="P17870" t="s">
        <v>146</v>
      </c>
    </row>
    <row r="17871" spans="1:16" x14ac:dyDescent="0.25">
      <c r="A17871" t="s">
        <v>0</v>
      </c>
      <c r="B17871" t="s">
        <v>298</v>
      </c>
      <c r="C17871" t="s">
        <v>30770</v>
      </c>
      <c r="D17871" t="s">
        <v>16554</v>
      </c>
      <c r="E17871" t="s">
        <v>59</v>
      </c>
      <c r="F17871" t="b">
        <v>0</v>
      </c>
      <c r="G17871" t="s">
        <v>31</v>
      </c>
      <c r="H17871" s="1">
        <v>46220.254270833328</v>
      </c>
      <c r="I17871" t="b">
        <v>0</v>
      </c>
      <c r="J17871" t="b">
        <v>0</v>
      </c>
      <c r="K17871" t="s">
        <v>31</v>
      </c>
      <c r="L17871" t="s">
        <v>60</v>
      </c>
      <c r="M17871">
        <v>900000</v>
      </c>
      <c r="N17871"/>
      <c r="O17871" t="s">
        <v>5394</v>
      </c>
      <c r="P17871" t="s">
        <v>556</v>
      </c>
    </row>
    <row r="17872" spans="1:16" x14ac:dyDescent="0.25">
      <c r="A17872" t="s">
        <v>7</v>
      </c>
      <c r="B17872" t="s">
        <v>30787</v>
      </c>
      <c r="C17872" t="s">
        <v>22469</v>
      </c>
      <c r="D17872" t="s">
        <v>16554</v>
      </c>
      <c r="E17872" t="s">
        <v>59</v>
      </c>
      <c r="F17872" t="b">
        <v>0</v>
      </c>
      <c r="G17872" t="s">
        <v>31</v>
      </c>
      <c r="H17872" s="1">
        <v>46220.254270833328</v>
      </c>
      <c r="I17872" t="b">
        <v>0</v>
      </c>
      <c r="J17872" t="b">
        <v>0</v>
      </c>
      <c r="K17872" t="s">
        <v>31</v>
      </c>
      <c r="L17872" t="s">
        <v>60</v>
      </c>
      <c r="M17872">
        <v>1</v>
      </c>
      <c r="N17872"/>
      <c r="O17872" t="s">
        <v>30788</v>
      </c>
      <c r="P17872" t="s">
        <v>146</v>
      </c>
    </row>
    <row r="17873" spans="1:16" x14ac:dyDescent="0.25">
      <c r="A17873" t="s">
        <v>1</v>
      </c>
      <c r="B17873" t="s">
        <v>5321</v>
      </c>
      <c r="C17873" t="s">
        <v>13767</v>
      </c>
      <c r="D17873" t="s">
        <v>4346</v>
      </c>
      <c r="E17873" t="s">
        <v>59</v>
      </c>
      <c r="F17873" t="b">
        <v>0</v>
      </c>
      <c r="G17873" t="s">
        <v>19</v>
      </c>
      <c r="H17873" s="1">
        <v>46220.255879629629</v>
      </c>
      <c r="I17873" t="b">
        <v>1</v>
      </c>
      <c r="J17873" t="b">
        <v>0</v>
      </c>
      <c r="K17873" t="s">
        <v>19</v>
      </c>
      <c r="L17873" t="s">
        <v>60</v>
      </c>
      <c r="M17873">
        <v>750000</v>
      </c>
      <c r="N17873"/>
      <c r="O17873" t="s">
        <v>30789</v>
      </c>
      <c r="P17873" t="s">
        <v>30790</v>
      </c>
    </row>
    <row r="17874" spans="1:16" x14ac:dyDescent="0.25">
      <c r="A17874" t="s">
        <v>7</v>
      </c>
      <c r="B17874" t="s">
        <v>30791</v>
      </c>
      <c r="C17874" t="s">
        <v>17386</v>
      </c>
      <c r="D17874" t="s">
        <v>4868</v>
      </c>
      <c r="E17874" t="s">
        <v>59</v>
      </c>
      <c r="F17874" t="b">
        <v>0</v>
      </c>
      <c r="G17874" t="s">
        <v>19</v>
      </c>
      <c r="H17874" s="1">
        <v>46220.293819444443</v>
      </c>
      <c r="I17874" t="b">
        <v>0</v>
      </c>
      <c r="J17874" t="b">
        <v>0</v>
      </c>
      <c r="K17874" t="s">
        <v>19</v>
      </c>
      <c r="L17874" t="s">
        <v>60</v>
      </c>
      <c r="M17874">
        <v>550000</v>
      </c>
      <c r="N17874"/>
      <c r="O17874" t="s">
        <v>30792</v>
      </c>
      <c r="P17874" t="s">
        <v>30793</v>
      </c>
    </row>
    <row r="17875" spans="1:16" x14ac:dyDescent="0.25">
      <c r="A17875" t="s">
        <v>7</v>
      </c>
      <c r="B17875" t="s">
        <v>30794</v>
      </c>
      <c r="C17875" t="s">
        <v>360</v>
      </c>
      <c r="D17875" t="s">
        <v>4346</v>
      </c>
      <c r="E17875" t="s">
        <v>59</v>
      </c>
      <c r="F17875" t="b">
        <v>0</v>
      </c>
      <c r="G17875" t="s">
        <v>41</v>
      </c>
      <c r="H17875" s="1">
        <v>46220.294756944437</v>
      </c>
      <c r="I17875" t="b">
        <v>1</v>
      </c>
      <c r="J17875" t="b">
        <v>0</v>
      </c>
      <c r="K17875" t="s">
        <v>41</v>
      </c>
      <c r="L17875" t="s">
        <v>74</v>
      </c>
      <c r="M17875"/>
      <c r="N17875">
        <v>45.54</v>
      </c>
      <c r="O17875" t="s">
        <v>2595</v>
      </c>
      <c r="P17875" t="s">
        <v>19119</v>
      </c>
    </row>
    <row r="17876" spans="1:16" x14ac:dyDescent="0.25">
      <c r="A17876" t="s">
        <v>0</v>
      </c>
      <c r="B17876" t="s">
        <v>746</v>
      </c>
      <c r="C17876" t="s">
        <v>76</v>
      </c>
      <c r="D17876" t="s">
        <v>4526</v>
      </c>
      <c r="E17876" t="s">
        <v>59</v>
      </c>
      <c r="F17876" t="b">
        <v>1</v>
      </c>
      <c r="G17876" t="s">
        <v>73</v>
      </c>
      <c r="H17876" s="1">
        <v>46220.334826388891</v>
      </c>
      <c r="I17876" t="b">
        <v>0</v>
      </c>
      <c r="J17876" t="b">
        <v>1</v>
      </c>
      <c r="K17876" t="s">
        <v>41</v>
      </c>
      <c r="L17876" t="s">
        <v>60</v>
      </c>
      <c r="M17876">
        <v>177087.5</v>
      </c>
      <c r="N17876"/>
      <c r="O17876" t="s">
        <v>5786</v>
      </c>
      <c r="P17876" t="s">
        <v>146</v>
      </c>
    </row>
    <row r="17877" spans="1:16" x14ac:dyDescent="0.25">
      <c r="A17877" t="s">
        <v>1</v>
      </c>
      <c r="B17877" t="s">
        <v>30795</v>
      </c>
      <c r="C17877" t="s">
        <v>246</v>
      </c>
      <c r="D17877" t="s">
        <v>4526</v>
      </c>
      <c r="E17877" t="s">
        <v>59</v>
      </c>
      <c r="F17877" t="b">
        <v>0</v>
      </c>
      <c r="G17877" t="s">
        <v>89</v>
      </c>
      <c r="H17877" s="1">
        <v>46220.33829861111</v>
      </c>
      <c r="I17877" t="b">
        <v>1</v>
      </c>
      <c r="J17877" t="b">
        <v>0</v>
      </c>
      <c r="K17877" t="s">
        <v>41</v>
      </c>
      <c r="L17877" t="s">
        <v>60</v>
      </c>
      <c r="M17877">
        <v>102500</v>
      </c>
      <c r="N17877"/>
      <c r="O17877" t="s">
        <v>30796</v>
      </c>
      <c r="P17877" t="s">
        <v>85</v>
      </c>
    </row>
    <row r="17878" spans="1:16" x14ac:dyDescent="0.25">
      <c r="A17878" t="s">
        <v>9</v>
      </c>
      <c r="B17878" t="s">
        <v>30797</v>
      </c>
      <c r="C17878" t="s">
        <v>11029</v>
      </c>
      <c r="D17878" t="s">
        <v>20103</v>
      </c>
      <c r="E17878" t="s">
        <v>59</v>
      </c>
      <c r="F17878" t="b">
        <v>0</v>
      </c>
      <c r="G17878" t="s">
        <v>20</v>
      </c>
      <c r="H17878" s="1">
        <v>46220.339074074072</v>
      </c>
      <c r="I17878" t="b">
        <v>0</v>
      </c>
      <c r="J17878" t="b">
        <v>0</v>
      </c>
      <c r="K17878" t="s">
        <v>20</v>
      </c>
      <c r="L17878" t="s">
        <v>60</v>
      </c>
      <c r="M17878">
        <v>95000</v>
      </c>
      <c r="N17878"/>
      <c r="O17878" t="s">
        <v>10060</v>
      </c>
    </row>
    <row r="17879" spans="1:16" x14ac:dyDescent="0.25">
      <c r="A17879" t="s">
        <v>1</v>
      </c>
      <c r="B17879" t="s">
        <v>30798</v>
      </c>
      <c r="C17879" t="s">
        <v>5029</v>
      </c>
      <c r="D17879" t="s">
        <v>4550</v>
      </c>
      <c r="E17879" t="s">
        <v>59</v>
      </c>
      <c r="F17879" t="b">
        <v>0</v>
      </c>
      <c r="G17879" t="s">
        <v>40</v>
      </c>
      <c r="H17879" s="1">
        <v>46220.340011574073</v>
      </c>
      <c r="I17879" t="b">
        <v>0</v>
      </c>
      <c r="J17879" t="b">
        <v>0</v>
      </c>
      <c r="K17879" t="s">
        <v>40</v>
      </c>
      <c r="L17879" t="s">
        <v>60</v>
      </c>
      <c r="M17879">
        <v>85000</v>
      </c>
      <c r="N17879"/>
      <c r="O17879" t="s">
        <v>30799</v>
      </c>
      <c r="P17879" t="s">
        <v>30800</v>
      </c>
    </row>
    <row r="17880" spans="1:16" x14ac:dyDescent="0.25">
      <c r="A17880" t="s">
        <v>0</v>
      </c>
      <c r="B17880" t="s">
        <v>30801</v>
      </c>
      <c r="C17880" t="s">
        <v>697</v>
      </c>
      <c r="D17880" t="s">
        <v>4587</v>
      </c>
      <c r="E17880" t="s">
        <v>59</v>
      </c>
      <c r="F17880" t="b">
        <v>0</v>
      </c>
      <c r="G17880" t="s">
        <v>41</v>
      </c>
      <c r="H17880" s="1">
        <v>46220.378125000003</v>
      </c>
      <c r="I17880" t="b">
        <v>0</v>
      </c>
      <c r="J17880" t="b">
        <v>1</v>
      </c>
      <c r="K17880" t="s">
        <v>41</v>
      </c>
      <c r="L17880" t="s">
        <v>60</v>
      </c>
      <c r="M17880">
        <v>70000</v>
      </c>
      <c r="N17880"/>
      <c r="O17880" t="s">
        <v>30802</v>
      </c>
      <c r="P17880" t="s">
        <v>30803</v>
      </c>
    </row>
    <row r="17881" spans="1:16" x14ac:dyDescent="0.25">
      <c r="A17881" t="s">
        <v>0</v>
      </c>
      <c r="B17881" t="s">
        <v>30804</v>
      </c>
      <c r="C17881" t="s">
        <v>76</v>
      </c>
      <c r="D17881" t="s">
        <v>141</v>
      </c>
      <c r="E17881" t="s">
        <v>88</v>
      </c>
      <c r="F17881" t="b">
        <v>1</v>
      </c>
      <c r="G17881" t="s">
        <v>41</v>
      </c>
      <c r="H17881" s="1">
        <v>46220.419687499998</v>
      </c>
      <c r="I17881" t="b">
        <v>1</v>
      </c>
      <c r="J17881" t="b">
        <v>0</v>
      </c>
      <c r="K17881" t="s">
        <v>41</v>
      </c>
      <c r="L17881" t="s">
        <v>74</v>
      </c>
      <c r="M17881"/>
      <c r="N17881">
        <v>22.5</v>
      </c>
      <c r="O17881" t="s">
        <v>141</v>
      </c>
      <c r="P17881" t="s">
        <v>3587</v>
      </c>
    </row>
    <row r="17882" spans="1:16" x14ac:dyDescent="0.25">
      <c r="A17882" t="s">
        <v>0</v>
      </c>
      <c r="B17882" t="s">
        <v>30805</v>
      </c>
      <c r="C17882" t="s">
        <v>14388</v>
      </c>
      <c r="D17882" t="s">
        <v>4346</v>
      </c>
      <c r="F17882" t="b">
        <v>0</v>
      </c>
      <c r="G17882" t="s">
        <v>40</v>
      </c>
      <c r="H17882" s="1">
        <v>46220.419699074067</v>
      </c>
      <c r="I17882" t="b">
        <v>1</v>
      </c>
      <c r="J17882" t="b">
        <v>0</v>
      </c>
      <c r="K17882" t="s">
        <v>40</v>
      </c>
      <c r="L17882" t="s">
        <v>74</v>
      </c>
      <c r="M17882"/>
      <c r="N17882">
        <v>26.39</v>
      </c>
      <c r="O17882" t="s">
        <v>30806</v>
      </c>
    </row>
    <row r="17883" spans="1:16" x14ac:dyDescent="0.25">
      <c r="A17883" t="s">
        <v>2</v>
      </c>
      <c r="B17883" t="s">
        <v>276</v>
      </c>
      <c r="C17883" t="s">
        <v>12891</v>
      </c>
      <c r="D17883" t="s">
        <v>4346</v>
      </c>
      <c r="E17883" t="s">
        <v>59</v>
      </c>
      <c r="F17883" t="b">
        <v>0</v>
      </c>
      <c r="G17883" t="s">
        <v>40</v>
      </c>
      <c r="H17883" s="1">
        <v>46220.421388888892</v>
      </c>
      <c r="I17883" t="b">
        <v>0</v>
      </c>
      <c r="J17883" t="b">
        <v>0</v>
      </c>
      <c r="K17883" t="s">
        <v>40</v>
      </c>
      <c r="L17883" t="s">
        <v>60</v>
      </c>
      <c r="M17883">
        <v>45971.5</v>
      </c>
      <c r="N17883"/>
      <c r="O17883" t="s">
        <v>23465</v>
      </c>
      <c r="P17883" t="s">
        <v>622</v>
      </c>
    </row>
    <row r="17884" spans="1:16" x14ac:dyDescent="0.25">
      <c r="A17884" t="s">
        <v>1</v>
      </c>
      <c r="B17884" t="s">
        <v>1</v>
      </c>
      <c r="C17884" t="s">
        <v>30807</v>
      </c>
      <c r="D17884" t="s">
        <v>4526</v>
      </c>
      <c r="E17884" t="s">
        <v>59</v>
      </c>
      <c r="F17884" t="b">
        <v>0</v>
      </c>
      <c r="G17884" t="s">
        <v>40</v>
      </c>
      <c r="H17884" s="1">
        <v>46220.423333333332</v>
      </c>
      <c r="I17884" t="b">
        <v>1</v>
      </c>
      <c r="J17884" t="b">
        <v>0</v>
      </c>
      <c r="K17884" t="s">
        <v>40</v>
      </c>
      <c r="L17884" t="s">
        <v>60</v>
      </c>
      <c r="M17884">
        <v>60000</v>
      </c>
      <c r="N17884"/>
      <c r="O17884" t="s">
        <v>30808</v>
      </c>
      <c r="P17884" t="s">
        <v>15670</v>
      </c>
    </row>
    <row r="17885" spans="1:16" x14ac:dyDescent="0.25">
      <c r="A17885" t="s">
        <v>3</v>
      </c>
      <c r="B17885" t="s">
        <v>30809</v>
      </c>
      <c r="C17885" t="s">
        <v>76</v>
      </c>
      <c r="D17885" t="s">
        <v>4346</v>
      </c>
      <c r="E17885" t="s">
        <v>59</v>
      </c>
      <c r="F17885" t="b">
        <v>1</v>
      </c>
      <c r="G17885" t="s">
        <v>41</v>
      </c>
      <c r="H17885" s="1">
        <v>46220.461354166669</v>
      </c>
      <c r="I17885" t="b">
        <v>0</v>
      </c>
      <c r="J17885" t="b">
        <v>1</v>
      </c>
      <c r="K17885" t="s">
        <v>41</v>
      </c>
      <c r="L17885" t="s">
        <v>60</v>
      </c>
      <c r="M17885">
        <v>77500</v>
      </c>
      <c r="N17885"/>
      <c r="O17885" t="s">
        <v>30810</v>
      </c>
      <c r="P17885" t="s">
        <v>1482</v>
      </c>
    </row>
    <row r="17886" spans="1:16" x14ac:dyDescent="0.25">
      <c r="A17886" t="s">
        <v>1</v>
      </c>
      <c r="B17886" t="s">
        <v>30811</v>
      </c>
      <c r="C17886" t="s">
        <v>201</v>
      </c>
      <c r="D17886" t="s">
        <v>4526</v>
      </c>
      <c r="E17886" t="s">
        <v>59</v>
      </c>
      <c r="F17886" t="b">
        <v>0</v>
      </c>
      <c r="G17886" t="s">
        <v>77</v>
      </c>
      <c r="H17886" s="1">
        <v>46220.463171296287</v>
      </c>
      <c r="I17886" t="b">
        <v>1</v>
      </c>
      <c r="J17886" t="b">
        <v>0</v>
      </c>
      <c r="K17886" t="s">
        <v>41</v>
      </c>
      <c r="L17886" t="s">
        <v>60</v>
      </c>
      <c r="M17886">
        <v>160000</v>
      </c>
      <c r="N17886"/>
      <c r="O17886" t="s">
        <v>2720</v>
      </c>
      <c r="P17886" t="s">
        <v>30812</v>
      </c>
    </row>
    <row r="17887" spans="1:16" x14ac:dyDescent="0.25">
      <c r="A17887" t="s">
        <v>1</v>
      </c>
      <c r="B17887" t="s">
        <v>30813</v>
      </c>
      <c r="C17887" t="s">
        <v>3264</v>
      </c>
      <c r="D17887" t="s">
        <v>4630</v>
      </c>
      <c r="E17887" t="s">
        <v>59</v>
      </c>
      <c r="F17887" t="b">
        <v>0</v>
      </c>
      <c r="G17887" t="s">
        <v>89</v>
      </c>
      <c r="H17887" s="1">
        <v>46220.463206018518</v>
      </c>
      <c r="I17887" t="b">
        <v>0</v>
      </c>
      <c r="J17887" t="b">
        <v>0</v>
      </c>
      <c r="K17887" t="s">
        <v>41</v>
      </c>
      <c r="L17887" t="s">
        <v>60</v>
      </c>
      <c r="M17887">
        <v>119500</v>
      </c>
      <c r="N17887"/>
      <c r="O17887" t="s">
        <v>3588</v>
      </c>
    </row>
    <row r="17888" spans="1:16" x14ac:dyDescent="0.25">
      <c r="A17888" t="s">
        <v>1</v>
      </c>
      <c r="B17888" t="s">
        <v>1</v>
      </c>
      <c r="C17888" t="s">
        <v>1644</v>
      </c>
      <c r="D17888" t="s">
        <v>2360</v>
      </c>
      <c r="E17888" t="s">
        <v>59</v>
      </c>
      <c r="F17888" t="b">
        <v>0</v>
      </c>
      <c r="G17888" t="s">
        <v>77</v>
      </c>
      <c r="H17888" s="1">
        <v>46220.463263888887</v>
      </c>
      <c r="I17888" t="b">
        <v>0</v>
      </c>
      <c r="J17888" t="b">
        <v>1</v>
      </c>
      <c r="K17888" t="s">
        <v>41</v>
      </c>
      <c r="L17888" t="s">
        <v>60</v>
      </c>
      <c r="M17888">
        <v>101400</v>
      </c>
      <c r="N17888"/>
      <c r="O17888" t="s">
        <v>108</v>
      </c>
      <c r="P17888" t="s">
        <v>30814</v>
      </c>
    </row>
    <row r="17889" spans="1:16" x14ac:dyDescent="0.25">
      <c r="A17889" t="s">
        <v>0</v>
      </c>
      <c r="B17889" t="s">
        <v>1891</v>
      </c>
      <c r="C17889" t="s">
        <v>2740</v>
      </c>
      <c r="D17889" t="s">
        <v>4526</v>
      </c>
      <c r="E17889" t="s">
        <v>59</v>
      </c>
      <c r="F17889" t="b">
        <v>0</v>
      </c>
      <c r="G17889" t="s">
        <v>77</v>
      </c>
      <c r="H17889" s="1">
        <v>46220.463425925933</v>
      </c>
      <c r="I17889" t="b">
        <v>0</v>
      </c>
      <c r="J17889" t="b">
        <v>1</v>
      </c>
      <c r="K17889" t="s">
        <v>41</v>
      </c>
      <c r="L17889" t="s">
        <v>60</v>
      </c>
      <c r="M17889">
        <v>75000</v>
      </c>
      <c r="N17889"/>
      <c r="O17889" t="s">
        <v>28342</v>
      </c>
      <c r="P17889" t="s">
        <v>28343</v>
      </c>
    </row>
    <row r="17890" spans="1:16" x14ac:dyDescent="0.25">
      <c r="A17890" t="s">
        <v>1</v>
      </c>
      <c r="B17890" t="s">
        <v>1742</v>
      </c>
      <c r="C17890" t="s">
        <v>20023</v>
      </c>
      <c r="D17890" t="s">
        <v>4599</v>
      </c>
      <c r="E17890" t="s">
        <v>59</v>
      </c>
      <c r="F17890" t="b">
        <v>0</v>
      </c>
      <c r="G17890" t="s">
        <v>40</v>
      </c>
      <c r="H17890" s="1">
        <v>46220.464999999997</v>
      </c>
      <c r="I17890" t="b">
        <v>1</v>
      </c>
      <c r="J17890" t="b">
        <v>0</v>
      </c>
      <c r="K17890" t="s">
        <v>40</v>
      </c>
      <c r="L17890" t="s">
        <v>60</v>
      </c>
      <c r="M17890">
        <v>55000</v>
      </c>
      <c r="N17890"/>
      <c r="O17890" t="s">
        <v>30815</v>
      </c>
      <c r="P17890" t="s">
        <v>7192</v>
      </c>
    </row>
    <row r="17891" spans="1:16" x14ac:dyDescent="0.25">
      <c r="A17891" t="s">
        <v>1</v>
      </c>
      <c r="B17891" t="s">
        <v>30816</v>
      </c>
      <c r="C17891" t="s">
        <v>207</v>
      </c>
      <c r="D17891" t="s">
        <v>5349</v>
      </c>
      <c r="E17891" t="s">
        <v>59</v>
      </c>
      <c r="F17891" t="b">
        <v>0</v>
      </c>
      <c r="G17891" t="s">
        <v>89</v>
      </c>
      <c r="H17891" s="1">
        <v>46220.504872685182</v>
      </c>
      <c r="I17891" t="b">
        <v>0</v>
      </c>
      <c r="J17891" t="b">
        <v>0</v>
      </c>
      <c r="K17891" t="s">
        <v>41</v>
      </c>
      <c r="L17891" t="s">
        <v>60</v>
      </c>
      <c r="M17891">
        <v>212000</v>
      </c>
      <c r="N17891"/>
      <c r="O17891" t="s">
        <v>305</v>
      </c>
      <c r="P17891" t="s">
        <v>27574</v>
      </c>
    </row>
    <row r="17892" spans="1:16" x14ac:dyDescent="0.25">
      <c r="A17892" t="s">
        <v>0</v>
      </c>
      <c r="B17892" t="s">
        <v>30817</v>
      </c>
      <c r="C17892" t="s">
        <v>112</v>
      </c>
      <c r="D17892" t="s">
        <v>4526</v>
      </c>
      <c r="E17892" t="s">
        <v>132</v>
      </c>
      <c r="F17892" t="b">
        <v>0</v>
      </c>
      <c r="G17892" t="s">
        <v>65</v>
      </c>
      <c r="H17892" s="1">
        <v>46220.54315972222</v>
      </c>
      <c r="I17892" t="b">
        <v>1</v>
      </c>
      <c r="J17892" t="b">
        <v>0</v>
      </c>
      <c r="K17892" t="s">
        <v>41</v>
      </c>
      <c r="L17892" t="s">
        <v>74</v>
      </c>
      <c r="M17892"/>
      <c r="N17892">
        <v>60</v>
      </c>
      <c r="O17892" t="s">
        <v>27975</v>
      </c>
      <c r="P17892" t="s">
        <v>3910</v>
      </c>
    </row>
    <row r="17893" spans="1:16" x14ac:dyDescent="0.25">
      <c r="A17893" t="s">
        <v>7</v>
      </c>
      <c r="B17893" t="s">
        <v>30818</v>
      </c>
      <c r="C17893" t="s">
        <v>668</v>
      </c>
      <c r="D17893" t="s">
        <v>2360</v>
      </c>
      <c r="E17893" t="s">
        <v>59</v>
      </c>
      <c r="F17893" t="b">
        <v>0</v>
      </c>
      <c r="G17893" t="s">
        <v>65</v>
      </c>
      <c r="H17893" s="1">
        <v>46220.543206018519</v>
      </c>
      <c r="I17893" t="b">
        <v>1</v>
      </c>
      <c r="J17893" t="b">
        <v>1</v>
      </c>
      <c r="K17893" t="s">
        <v>41</v>
      </c>
      <c r="L17893" t="s">
        <v>60</v>
      </c>
      <c r="M17893">
        <v>127850</v>
      </c>
      <c r="N17893"/>
      <c r="O17893" t="s">
        <v>108</v>
      </c>
      <c r="P17893" t="s">
        <v>1582</v>
      </c>
    </row>
    <row r="17894" spans="1:16" x14ac:dyDescent="0.25">
      <c r="A17894" t="s">
        <v>0</v>
      </c>
      <c r="B17894" t="s">
        <v>30819</v>
      </c>
      <c r="C17894" t="s">
        <v>237</v>
      </c>
      <c r="D17894" t="s">
        <v>24507</v>
      </c>
      <c r="E17894" t="s">
        <v>59</v>
      </c>
      <c r="F17894" t="b">
        <v>0</v>
      </c>
      <c r="G17894" t="s">
        <v>89</v>
      </c>
      <c r="H17894" s="1">
        <v>46220.543229166673</v>
      </c>
      <c r="I17894" t="b">
        <v>0</v>
      </c>
      <c r="J17894" t="b">
        <v>1</v>
      </c>
      <c r="K17894" t="s">
        <v>41</v>
      </c>
      <c r="L17894" t="s">
        <v>60</v>
      </c>
      <c r="M17894">
        <v>155000</v>
      </c>
      <c r="N17894"/>
      <c r="O17894" t="s">
        <v>1443</v>
      </c>
      <c r="P17894" t="s">
        <v>2175</v>
      </c>
    </row>
    <row r="17895" spans="1:16" x14ac:dyDescent="0.25">
      <c r="A17895" t="s">
        <v>2</v>
      </c>
      <c r="B17895" t="s">
        <v>30820</v>
      </c>
      <c r="C17895" t="s">
        <v>198</v>
      </c>
      <c r="D17895" t="s">
        <v>2360</v>
      </c>
      <c r="E17895" t="s">
        <v>59</v>
      </c>
      <c r="F17895" t="b">
        <v>0</v>
      </c>
      <c r="G17895" t="s">
        <v>41</v>
      </c>
      <c r="H17895" s="1">
        <v>46220.544756944437</v>
      </c>
      <c r="I17895" t="b">
        <v>0</v>
      </c>
      <c r="J17895" t="b">
        <v>1</v>
      </c>
      <c r="K17895" t="s">
        <v>41</v>
      </c>
      <c r="L17895" t="s">
        <v>60</v>
      </c>
      <c r="M17895">
        <v>98900</v>
      </c>
      <c r="N17895"/>
      <c r="O17895" t="s">
        <v>2647</v>
      </c>
      <c r="P17895" t="s">
        <v>30821</v>
      </c>
    </row>
    <row r="17896" spans="1:16" x14ac:dyDescent="0.25">
      <c r="A17896" t="s">
        <v>2</v>
      </c>
      <c r="B17896" t="s">
        <v>30822</v>
      </c>
      <c r="C17896" t="s">
        <v>115</v>
      </c>
      <c r="D17896" t="s">
        <v>5349</v>
      </c>
      <c r="E17896" t="s">
        <v>59</v>
      </c>
      <c r="F17896" t="b">
        <v>0</v>
      </c>
      <c r="G17896" t="s">
        <v>65</v>
      </c>
      <c r="H17896" s="1">
        <v>46220.544930555552</v>
      </c>
      <c r="I17896" t="b">
        <v>0</v>
      </c>
      <c r="J17896" t="b">
        <v>0</v>
      </c>
      <c r="K17896" t="s">
        <v>41</v>
      </c>
      <c r="L17896" t="s">
        <v>60</v>
      </c>
      <c r="M17896">
        <v>185000</v>
      </c>
      <c r="N17896"/>
      <c r="O17896" t="s">
        <v>30823</v>
      </c>
    </row>
    <row r="17897" spans="1:16" x14ac:dyDescent="0.25">
      <c r="A17897" t="s">
        <v>2</v>
      </c>
      <c r="B17897" t="s">
        <v>30824</v>
      </c>
      <c r="C17897" t="s">
        <v>115</v>
      </c>
      <c r="D17897" t="s">
        <v>5349</v>
      </c>
      <c r="E17897" t="s">
        <v>59</v>
      </c>
      <c r="F17897" t="b">
        <v>0</v>
      </c>
      <c r="G17897" t="s">
        <v>65</v>
      </c>
      <c r="H17897" s="1">
        <v>46220.544930555552</v>
      </c>
      <c r="I17897" t="b">
        <v>0</v>
      </c>
      <c r="J17897" t="b">
        <v>0</v>
      </c>
      <c r="K17897" t="s">
        <v>41</v>
      </c>
      <c r="L17897" t="s">
        <v>60</v>
      </c>
      <c r="M17897">
        <v>190000</v>
      </c>
      <c r="N17897"/>
      <c r="O17897" t="s">
        <v>30823</v>
      </c>
      <c r="P17897" t="s">
        <v>27531</v>
      </c>
    </row>
    <row r="17898" spans="1:16" x14ac:dyDescent="0.25">
      <c r="A17898" t="s">
        <v>2</v>
      </c>
      <c r="B17898" t="s">
        <v>2676</v>
      </c>
      <c r="C17898" t="s">
        <v>112</v>
      </c>
      <c r="D17898" t="s">
        <v>4526</v>
      </c>
      <c r="E17898" t="s">
        <v>59</v>
      </c>
      <c r="F17898" t="b">
        <v>0</v>
      </c>
      <c r="G17898" t="s">
        <v>65</v>
      </c>
      <c r="H17898" s="1">
        <v>46220.544930555552</v>
      </c>
      <c r="I17898" t="b">
        <v>0</v>
      </c>
      <c r="J17898" t="b">
        <v>1</v>
      </c>
      <c r="K17898" t="s">
        <v>41</v>
      </c>
      <c r="L17898" t="s">
        <v>60</v>
      </c>
      <c r="M17898">
        <v>337500</v>
      </c>
      <c r="N17898"/>
      <c r="O17898" t="s">
        <v>343</v>
      </c>
    </row>
    <row r="17899" spans="1:16" x14ac:dyDescent="0.25">
      <c r="A17899" t="s">
        <v>2</v>
      </c>
      <c r="B17899" t="s">
        <v>1561</v>
      </c>
      <c r="C17899" t="s">
        <v>175</v>
      </c>
      <c r="D17899" t="s">
        <v>4526</v>
      </c>
      <c r="E17899" t="s">
        <v>59</v>
      </c>
      <c r="F17899" t="b">
        <v>0</v>
      </c>
      <c r="G17899" t="s">
        <v>89</v>
      </c>
      <c r="H17899" s="1">
        <v>46220.5466087963</v>
      </c>
      <c r="I17899" t="b">
        <v>1</v>
      </c>
      <c r="J17899" t="b">
        <v>0</v>
      </c>
      <c r="K17899" t="s">
        <v>41</v>
      </c>
      <c r="L17899" t="s">
        <v>60</v>
      </c>
      <c r="M17899">
        <v>185000</v>
      </c>
      <c r="N17899"/>
      <c r="O17899" t="s">
        <v>101</v>
      </c>
      <c r="P17899" t="s">
        <v>916</v>
      </c>
    </row>
    <row r="17900" spans="1:16" x14ac:dyDescent="0.25">
      <c r="A17900" t="s">
        <v>8</v>
      </c>
      <c r="B17900" t="s">
        <v>30825</v>
      </c>
      <c r="C17900" t="s">
        <v>40</v>
      </c>
      <c r="D17900" t="s">
        <v>4526</v>
      </c>
      <c r="E17900" t="s">
        <v>59</v>
      </c>
      <c r="F17900" t="b">
        <v>0</v>
      </c>
      <c r="G17900" t="s">
        <v>40</v>
      </c>
      <c r="H17900" s="1">
        <v>46220.548344907409</v>
      </c>
      <c r="I17900" t="b">
        <v>0</v>
      </c>
      <c r="J17900" t="b">
        <v>0</v>
      </c>
      <c r="K17900" t="s">
        <v>40</v>
      </c>
      <c r="L17900" t="s">
        <v>60</v>
      </c>
      <c r="M17900">
        <v>70000</v>
      </c>
      <c r="N17900"/>
      <c r="O17900" t="s">
        <v>30826</v>
      </c>
      <c r="P17900" t="s">
        <v>30827</v>
      </c>
    </row>
    <row r="17901" spans="1:16" x14ac:dyDescent="0.25">
      <c r="A17901" t="s">
        <v>5</v>
      </c>
      <c r="B17901" t="s">
        <v>3979</v>
      </c>
      <c r="C17901" t="s">
        <v>40</v>
      </c>
      <c r="D17901" t="s">
        <v>4526</v>
      </c>
      <c r="E17901" t="s">
        <v>88</v>
      </c>
      <c r="F17901" t="b">
        <v>0</v>
      </c>
      <c r="G17901" t="s">
        <v>40</v>
      </c>
      <c r="H17901" s="1">
        <v>46220.548344907409</v>
      </c>
      <c r="I17901" t="b">
        <v>1</v>
      </c>
      <c r="J17901" t="b">
        <v>0</v>
      </c>
      <c r="K17901" t="s">
        <v>40</v>
      </c>
      <c r="L17901" t="s">
        <v>74</v>
      </c>
      <c r="M17901"/>
      <c r="N17901">
        <v>95</v>
      </c>
      <c r="O17901" t="s">
        <v>6510</v>
      </c>
      <c r="P17901" t="s">
        <v>30828</v>
      </c>
    </row>
    <row r="17902" spans="1:16" x14ac:dyDescent="0.25">
      <c r="A17902" t="s">
        <v>7</v>
      </c>
      <c r="B17902" t="s">
        <v>7</v>
      </c>
      <c r="C17902" t="s">
        <v>1969</v>
      </c>
      <c r="D17902" t="s">
        <v>7886</v>
      </c>
      <c r="E17902" t="s">
        <v>59</v>
      </c>
      <c r="F17902" t="b">
        <v>0</v>
      </c>
      <c r="G17902" t="s">
        <v>65</v>
      </c>
      <c r="H17902" s="1">
        <v>46220.584826388891</v>
      </c>
      <c r="I17902" t="b">
        <v>1</v>
      </c>
      <c r="J17902" t="b">
        <v>1</v>
      </c>
      <c r="K17902" t="s">
        <v>41</v>
      </c>
      <c r="L17902" t="s">
        <v>74</v>
      </c>
      <c r="M17902"/>
      <c r="N17902">
        <v>70</v>
      </c>
      <c r="O17902" t="s">
        <v>775</v>
      </c>
      <c r="P17902" t="s">
        <v>30829</v>
      </c>
    </row>
    <row r="17903" spans="1:16" x14ac:dyDescent="0.25">
      <c r="A17903" t="s">
        <v>0</v>
      </c>
      <c r="B17903" t="s">
        <v>30830</v>
      </c>
      <c r="C17903" t="s">
        <v>172</v>
      </c>
      <c r="D17903" t="s">
        <v>4756</v>
      </c>
      <c r="E17903" t="s">
        <v>59</v>
      </c>
      <c r="F17903" t="b">
        <v>0</v>
      </c>
      <c r="G17903" t="s">
        <v>68</v>
      </c>
      <c r="H17903" s="1">
        <v>46220.584826388891</v>
      </c>
      <c r="I17903" t="b">
        <v>0</v>
      </c>
      <c r="J17903" t="b">
        <v>0</v>
      </c>
      <c r="K17903" t="s">
        <v>41</v>
      </c>
      <c r="L17903" t="s">
        <v>60</v>
      </c>
      <c r="M17903">
        <v>100000</v>
      </c>
      <c r="N17903"/>
      <c r="O17903" t="s">
        <v>3581</v>
      </c>
      <c r="P17903" t="s">
        <v>997</v>
      </c>
    </row>
    <row r="17904" spans="1:16" x14ac:dyDescent="0.25">
      <c r="A17904" t="s">
        <v>7</v>
      </c>
      <c r="B17904" t="s">
        <v>30831</v>
      </c>
      <c r="C17904" t="s">
        <v>491</v>
      </c>
      <c r="D17904" t="s">
        <v>4346</v>
      </c>
      <c r="E17904" t="s">
        <v>59</v>
      </c>
      <c r="F17904" t="b">
        <v>0</v>
      </c>
      <c r="G17904" t="s">
        <v>65</v>
      </c>
      <c r="H17904" s="1">
        <v>46220.584849537037</v>
      </c>
      <c r="I17904" t="b">
        <v>0</v>
      </c>
      <c r="J17904" t="b">
        <v>1</v>
      </c>
      <c r="K17904" t="s">
        <v>41</v>
      </c>
      <c r="L17904" t="s">
        <v>60</v>
      </c>
      <c r="M17904">
        <v>102500</v>
      </c>
      <c r="N17904"/>
      <c r="O17904" t="s">
        <v>30832</v>
      </c>
      <c r="P17904" t="s">
        <v>1321</v>
      </c>
    </row>
    <row r="17905" spans="1:16" x14ac:dyDescent="0.25">
      <c r="A17905" t="s">
        <v>2</v>
      </c>
      <c r="B17905" t="s">
        <v>5884</v>
      </c>
      <c r="C17905" t="s">
        <v>142</v>
      </c>
      <c r="D17905" t="s">
        <v>4526</v>
      </c>
      <c r="E17905" t="s">
        <v>59</v>
      </c>
      <c r="F17905" t="b">
        <v>0</v>
      </c>
      <c r="G17905" t="s">
        <v>65</v>
      </c>
      <c r="H17905" s="1">
        <v>46220.584872685176</v>
      </c>
      <c r="I17905" t="b">
        <v>1</v>
      </c>
      <c r="J17905" t="b">
        <v>0</v>
      </c>
      <c r="K17905" t="s">
        <v>41</v>
      </c>
      <c r="L17905" t="s">
        <v>60</v>
      </c>
      <c r="M17905">
        <v>95000</v>
      </c>
      <c r="N17905"/>
      <c r="O17905" t="s">
        <v>30833</v>
      </c>
      <c r="P17905" t="s">
        <v>30834</v>
      </c>
    </row>
    <row r="17906" spans="1:16" x14ac:dyDescent="0.25">
      <c r="A17906" t="s">
        <v>0</v>
      </c>
      <c r="B17906" t="s">
        <v>4112</v>
      </c>
      <c r="C17906" t="s">
        <v>14749</v>
      </c>
      <c r="D17906" t="s">
        <v>4526</v>
      </c>
      <c r="E17906" t="s">
        <v>88</v>
      </c>
      <c r="F17906" t="b">
        <v>0</v>
      </c>
      <c r="G17906" t="s">
        <v>40</v>
      </c>
      <c r="H17906" s="1">
        <v>46220.586365740739</v>
      </c>
      <c r="I17906" t="b">
        <v>1</v>
      </c>
      <c r="J17906" t="b">
        <v>0</v>
      </c>
      <c r="K17906" t="s">
        <v>40</v>
      </c>
      <c r="L17906" t="s">
        <v>74</v>
      </c>
      <c r="M17906"/>
      <c r="N17906">
        <v>21.5</v>
      </c>
      <c r="O17906" t="s">
        <v>9604</v>
      </c>
      <c r="P17906" t="s">
        <v>219</v>
      </c>
    </row>
    <row r="17907" spans="1:16" x14ac:dyDescent="0.25">
      <c r="A17907" t="s">
        <v>1</v>
      </c>
      <c r="B17907" t="s">
        <v>613</v>
      </c>
      <c r="C17907" t="s">
        <v>218</v>
      </c>
      <c r="D17907" t="s">
        <v>4526</v>
      </c>
      <c r="E17907" t="s">
        <v>59</v>
      </c>
      <c r="F17907" t="b">
        <v>0</v>
      </c>
      <c r="G17907" t="s">
        <v>89</v>
      </c>
      <c r="H17907" s="1">
        <v>46220.588217592587</v>
      </c>
      <c r="I17907" t="b">
        <v>1</v>
      </c>
      <c r="J17907" t="b">
        <v>0</v>
      </c>
      <c r="K17907" t="s">
        <v>41</v>
      </c>
      <c r="L17907" t="s">
        <v>74</v>
      </c>
      <c r="M17907"/>
      <c r="N17907">
        <v>55.5</v>
      </c>
      <c r="O17907" t="s">
        <v>3196</v>
      </c>
      <c r="P17907" t="s">
        <v>30835</v>
      </c>
    </row>
    <row r="17908" spans="1:16" x14ac:dyDescent="0.25">
      <c r="A17908" t="s">
        <v>5</v>
      </c>
      <c r="B17908" t="s">
        <v>30836</v>
      </c>
      <c r="C17908" t="s">
        <v>672</v>
      </c>
      <c r="D17908" t="s">
        <v>4526</v>
      </c>
      <c r="E17908" t="s">
        <v>88</v>
      </c>
      <c r="F17908" t="b">
        <v>0</v>
      </c>
      <c r="G17908" t="s">
        <v>89</v>
      </c>
      <c r="H17908" s="1">
        <v>46220.588310185187</v>
      </c>
      <c r="I17908" t="b">
        <v>1</v>
      </c>
      <c r="J17908" t="b">
        <v>0</v>
      </c>
      <c r="K17908" t="s">
        <v>41</v>
      </c>
      <c r="L17908" t="s">
        <v>74</v>
      </c>
      <c r="M17908"/>
      <c r="N17908">
        <v>72.5</v>
      </c>
      <c r="O17908" t="s">
        <v>2340</v>
      </c>
      <c r="P17908" t="s">
        <v>29476</v>
      </c>
    </row>
    <row r="17909" spans="1:16" x14ac:dyDescent="0.25">
      <c r="A17909" t="s">
        <v>0</v>
      </c>
      <c r="B17909" t="s">
        <v>268</v>
      </c>
      <c r="C17909" t="s">
        <v>1295</v>
      </c>
      <c r="D17909" t="s">
        <v>2360</v>
      </c>
      <c r="E17909" t="s">
        <v>59</v>
      </c>
      <c r="F17909" t="b">
        <v>0</v>
      </c>
      <c r="G17909" t="s">
        <v>68</v>
      </c>
      <c r="H17909" s="1">
        <v>46220.626493055563</v>
      </c>
      <c r="I17909" t="b">
        <v>0</v>
      </c>
      <c r="J17909" t="b">
        <v>1</v>
      </c>
      <c r="K17909" t="s">
        <v>41</v>
      </c>
      <c r="L17909" t="s">
        <v>60</v>
      </c>
      <c r="M17909">
        <v>75000</v>
      </c>
      <c r="N17909"/>
      <c r="O17909" t="s">
        <v>30837</v>
      </c>
      <c r="P17909" t="s">
        <v>219</v>
      </c>
    </row>
    <row r="17910" spans="1:16" x14ac:dyDescent="0.25">
      <c r="A17910" t="s">
        <v>2</v>
      </c>
      <c r="B17910" t="s">
        <v>4781</v>
      </c>
      <c r="C17910" t="s">
        <v>952</v>
      </c>
      <c r="D17910" t="s">
        <v>4526</v>
      </c>
      <c r="E17910" t="s">
        <v>59</v>
      </c>
      <c r="F17910" t="b">
        <v>0</v>
      </c>
      <c r="G17910" t="s">
        <v>68</v>
      </c>
      <c r="H17910" s="1">
        <v>46220.626504629632</v>
      </c>
      <c r="I17910" t="b">
        <v>0</v>
      </c>
      <c r="J17910" t="b">
        <v>1</v>
      </c>
      <c r="K17910" t="s">
        <v>41</v>
      </c>
      <c r="L17910" t="s">
        <v>60</v>
      </c>
      <c r="M17910">
        <v>128300</v>
      </c>
      <c r="N17910"/>
      <c r="O17910" t="s">
        <v>831</v>
      </c>
    </row>
    <row r="17911" spans="1:16" x14ac:dyDescent="0.25">
      <c r="A17911" t="s">
        <v>2</v>
      </c>
      <c r="B17911" t="s">
        <v>8732</v>
      </c>
      <c r="C17911" t="s">
        <v>847</v>
      </c>
      <c r="D17911" t="s">
        <v>2360</v>
      </c>
      <c r="E17911" t="s">
        <v>59</v>
      </c>
      <c r="F17911" t="b">
        <v>0</v>
      </c>
      <c r="G17911" t="s">
        <v>68</v>
      </c>
      <c r="H17911" s="1">
        <v>46220.628206018519</v>
      </c>
      <c r="I17911" t="b">
        <v>0</v>
      </c>
      <c r="J17911" t="b">
        <v>0</v>
      </c>
      <c r="K17911" t="s">
        <v>41</v>
      </c>
      <c r="L17911" t="s">
        <v>74</v>
      </c>
      <c r="M17911"/>
      <c r="N17911">
        <v>63</v>
      </c>
      <c r="O17911" t="s">
        <v>4155</v>
      </c>
      <c r="P17911" t="s">
        <v>30838</v>
      </c>
    </row>
    <row r="17912" spans="1:16" x14ac:dyDescent="0.25">
      <c r="A17912" t="s">
        <v>6</v>
      </c>
      <c r="B17912" t="s">
        <v>30839</v>
      </c>
      <c r="C17912" t="s">
        <v>998</v>
      </c>
      <c r="D17912" t="s">
        <v>4526</v>
      </c>
      <c r="E17912" t="s">
        <v>88</v>
      </c>
      <c r="F17912" t="b">
        <v>0</v>
      </c>
      <c r="G17912" t="s">
        <v>65</v>
      </c>
      <c r="H17912" s="1">
        <v>46220.62835648148</v>
      </c>
      <c r="I17912" t="b">
        <v>0</v>
      </c>
      <c r="J17912" t="b">
        <v>1</v>
      </c>
      <c r="K17912" t="s">
        <v>41</v>
      </c>
      <c r="L17912" t="s">
        <v>74</v>
      </c>
      <c r="M17912"/>
      <c r="N17912">
        <v>56.5</v>
      </c>
      <c r="O17912" t="s">
        <v>166</v>
      </c>
      <c r="P17912" t="s">
        <v>30840</v>
      </c>
    </row>
    <row r="17913" spans="1:16" x14ac:dyDescent="0.25">
      <c r="A17913" t="s">
        <v>1</v>
      </c>
      <c r="B17913" t="s">
        <v>1</v>
      </c>
      <c r="C17913" t="s">
        <v>5993</v>
      </c>
      <c r="D17913" t="s">
        <v>4526</v>
      </c>
      <c r="E17913" t="s">
        <v>59</v>
      </c>
      <c r="F17913" t="b">
        <v>0</v>
      </c>
      <c r="G17913" t="s">
        <v>65</v>
      </c>
      <c r="H17913" s="1">
        <v>46220.629895833343</v>
      </c>
      <c r="I17913" t="b">
        <v>0</v>
      </c>
      <c r="J17913" t="b">
        <v>0</v>
      </c>
      <c r="K17913" t="s">
        <v>41</v>
      </c>
      <c r="L17913" t="s">
        <v>74</v>
      </c>
      <c r="M17913"/>
      <c r="N17913">
        <v>37.5</v>
      </c>
      <c r="O17913" t="s">
        <v>222</v>
      </c>
      <c r="P17913" t="s">
        <v>30606</v>
      </c>
    </row>
    <row r="17914" spans="1:16" x14ac:dyDescent="0.25">
      <c r="A17914" t="s">
        <v>7</v>
      </c>
      <c r="B17914" t="s">
        <v>7</v>
      </c>
      <c r="C17914" t="s">
        <v>370</v>
      </c>
      <c r="D17914" t="s">
        <v>4526</v>
      </c>
      <c r="E17914" t="s">
        <v>88</v>
      </c>
      <c r="F17914" t="b">
        <v>0</v>
      </c>
      <c r="G17914" t="s">
        <v>65</v>
      </c>
      <c r="H17914" s="1">
        <v>46220.66815972222</v>
      </c>
      <c r="I17914" t="b">
        <v>1</v>
      </c>
      <c r="J17914" t="b">
        <v>1</v>
      </c>
      <c r="K17914" t="s">
        <v>41</v>
      </c>
      <c r="L17914" t="s">
        <v>74</v>
      </c>
      <c r="M17914"/>
      <c r="N17914">
        <v>70.5</v>
      </c>
      <c r="O17914" t="s">
        <v>403</v>
      </c>
      <c r="P17914" t="s">
        <v>30841</v>
      </c>
    </row>
    <row r="17915" spans="1:16" x14ac:dyDescent="0.25">
      <c r="A17915" t="s">
        <v>2</v>
      </c>
      <c r="B17915" t="s">
        <v>2</v>
      </c>
      <c r="C17915" t="s">
        <v>847</v>
      </c>
      <c r="D17915" t="s">
        <v>4526</v>
      </c>
      <c r="E17915" t="s">
        <v>88</v>
      </c>
      <c r="F17915" t="b">
        <v>0</v>
      </c>
      <c r="G17915" t="s">
        <v>68</v>
      </c>
      <c r="H17915" s="1">
        <v>46220.66815972222</v>
      </c>
      <c r="I17915" t="b">
        <v>0</v>
      </c>
      <c r="J17915" t="b">
        <v>0</v>
      </c>
      <c r="K17915" t="s">
        <v>41</v>
      </c>
      <c r="L17915" t="s">
        <v>74</v>
      </c>
      <c r="M17915"/>
      <c r="N17915">
        <v>61.5</v>
      </c>
      <c r="O17915" t="s">
        <v>7766</v>
      </c>
      <c r="P17915" t="s">
        <v>30838</v>
      </c>
    </row>
    <row r="17916" spans="1:16" x14ac:dyDescent="0.25">
      <c r="A17916" t="s">
        <v>3</v>
      </c>
      <c r="B17916" t="s">
        <v>30842</v>
      </c>
      <c r="C17916" t="s">
        <v>172</v>
      </c>
      <c r="D17916" t="s">
        <v>4526</v>
      </c>
      <c r="E17916" t="s">
        <v>59</v>
      </c>
      <c r="F17916" t="b">
        <v>0</v>
      </c>
      <c r="G17916" t="s">
        <v>68</v>
      </c>
      <c r="H17916" s="1">
        <v>46220.668171296304</v>
      </c>
      <c r="I17916" t="b">
        <v>0</v>
      </c>
      <c r="J17916" t="b">
        <v>0</v>
      </c>
      <c r="K17916" t="s">
        <v>41</v>
      </c>
      <c r="L17916" t="s">
        <v>60</v>
      </c>
      <c r="M17916">
        <v>102500</v>
      </c>
      <c r="N17916"/>
      <c r="O17916" t="s">
        <v>28074</v>
      </c>
      <c r="P17916" t="s">
        <v>288</v>
      </c>
    </row>
    <row r="17917" spans="1:16" x14ac:dyDescent="0.25">
      <c r="A17917" t="s">
        <v>0</v>
      </c>
      <c r="B17917" t="s">
        <v>289</v>
      </c>
      <c r="C17917" t="s">
        <v>2310</v>
      </c>
      <c r="D17917" t="s">
        <v>4526</v>
      </c>
      <c r="E17917" t="s">
        <v>88</v>
      </c>
      <c r="F17917" t="b">
        <v>0</v>
      </c>
      <c r="G17917" t="s">
        <v>65</v>
      </c>
      <c r="H17917" s="1">
        <v>46220.668229166673</v>
      </c>
      <c r="I17917" t="b">
        <v>0</v>
      </c>
      <c r="J17917" t="b">
        <v>0</v>
      </c>
      <c r="K17917" t="s">
        <v>41</v>
      </c>
      <c r="L17917" t="s">
        <v>74</v>
      </c>
      <c r="M17917"/>
      <c r="N17917">
        <v>28</v>
      </c>
      <c r="O17917" t="s">
        <v>2311</v>
      </c>
      <c r="P17917" t="s">
        <v>233</v>
      </c>
    </row>
    <row r="17918" spans="1:16" x14ac:dyDescent="0.25">
      <c r="A17918" t="s">
        <v>0</v>
      </c>
      <c r="B17918" t="s">
        <v>30843</v>
      </c>
      <c r="C17918" t="s">
        <v>330</v>
      </c>
      <c r="D17918" t="s">
        <v>2360</v>
      </c>
      <c r="E17918" t="s">
        <v>132</v>
      </c>
      <c r="F17918" t="b">
        <v>0</v>
      </c>
      <c r="G17918" t="s">
        <v>41</v>
      </c>
      <c r="H17918" s="1">
        <v>46220.669687499998</v>
      </c>
      <c r="I17918" t="b">
        <v>1</v>
      </c>
      <c r="J17918" t="b">
        <v>0</v>
      </c>
      <c r="K17918" t="s">
        <v>41</v>
      </c>
      <c r="L17918" t="s">
        <v>74</v>
      </c>
      <c r="M17918"/>
      <c r="N17918">
        <v>42.5</v>
      </c>
      <c r="O17918" t="s">
        <v>30844</v>
      </c>
      <c r="P17918" t="s">
        <v>3944</v>
      </c>
    </row>
    <row r="17919" spans="1:16" x14ac:dyDescent="0.25">
      <c r="A17919" t="s">
        <v>1</v>
      </c>
      <c r="B17919" t="s">
        <v>30845</v>
      </c>
      <c r="C17919" t="s">
        <v>887</v>
      </c>
      <c r="D17919" t="s">
        <v>4526</v>
      </c>
      <c r="E17919" t="s">
        <v>88</v>
      </c>
      <c r="F17919" t="b">
        <v>0</v>
      </c>
      <c r="G17919" t="s">
        <v>65</v>
      </c>
      <c r="H17919" s="1">
        <v>46220.671527777777</v>
      </c>
      <c r="I17919" t="b">
        <v>0</v>
      </c>
      <c r="J17919" t="b">
        <v>0</v>
      </c>
      <c r="K17919" t="s">
        <v>41</v>
      </c>
      <c r="L17919" t="s">
        <v>74</v>
      </c>
      <c r="M17919"/>
      <c r="N17919">
        <v>70</v>
      </c>
      <c r="O17919" t="s">
        <v>1324</v>
      </c>
      <c r="P17919" t="s">
        <v>23102</v>
      </c>
    </row>
    <row r="17920" spans="1:16" x14ac:dyDescent="0.25">
      <c r="A17920" t="s">
        <v>1</v>
      </c>
      <c r="B17920" t="s">
        <v>512</v>
      </c>
      <c r="C17920" t="s">
        <v>504</v>
      </c>
      <c r="D17920" t="s">
        <v>4526</v>
      </c>
      <c r="E17920" t="s">
        <v>59</v>
      </c>
      <c r="F17920" t="b">
        <v>0</v>
      </c>
      <c r="G17920" t="s">
        <v>41</v>
      </c>
      <c r="H17920" s="1">
        <v>46220.673402777778</v>
      </c>
      <c r="I17920" t="b">
        <v>0</v>
      </c>
      <c r="J17920" t="b">
        <v>1</v>
      </c>
      <c r="K17920" t="s">
        <v>41</v>
      </c>
      <c r="L17920" t="s">
        <v>60</v>
      </c>
      <c r="M17920">
        <v>150000</v>
      </c>
      <c r="N17920"/>
      <c r="O17920" t="s">
        <v>30846</v>
      </c>
      <c r="P17920" t="s">
        <v>30847</v>
      </c>
    </row>
    <row r="17921" spans="1:16" x14ac:dyDescent="0.25">
      <c r="A17921" t="s">
        <v>0</v>
      </c>
      <c r="B17921" t="s">
        <v>564</v>
      </c>
      <c r="C17921" t="s">
        <v>1020</v>
      </c>
      <c r="D17921" t="s">
        <v>4526</v>
      </c>
      <c r="E17921" t="s">
        <v>88</v>
      </c>
      <c r="F17921" t="b">
        <v>0</v>
      </c>
      <c r="G17921" t="s">
        <v>73</v>
      </c>
      <c r="H17921" s="1">
        <v>46220.709826388891</v>
      </c>
      <c r="I17921" t="b">
        <v>0</v>
      </c>
      <c r="J17921" t="b">
        <v>1</v>
      </c>
      <c r="K17921" t="s">
        <v>41</v>
      </c>
      <c r="L17921" t="s">
        <v>74</v>
      </c>
      <c r="M17921"/>
      <c r="N17921">
        <v>40</v>
      </c>
      <c r="O17921" t="s">
        <v>4487</v>
      </c>
      <c r="P17921" t="s">
        <v>30848</v>
      </c>
    </row>
    <row r="17922" spans="1:16" x14ac:dyDescent="0.25">
      <c r="A17922" t="s">
        <v>0</v>
      </c>
      <c r="B17922" t="s">
        <v>262</v>
      </c>
      <c r="C17922" t="s">
        <v>1439</v>
      </c>
      <c r="D17922" t="s">
        <v>4346</v>
      </c>
      <c r="E17922" t="s">
        <v>59</v>
      </c>
      <c r="F17922" t="b">
        <v>0</v>
      </c>
      <c r="G17922" t="s">
        <v>68</v>
      </c>
      <c r="H17922" s="1">
        <v>46220.709826388891</v>
      </c>
      <c r="I17922" t="b">
        <v>0</v>
      </c>
      <c r="J17922" t="b">
        <v>1</v>
      </c>
      <c r="K17922" t="s">
        <v>41</v>
      </c>
      <c r="L17922" t="s">
        <v>60</v>
      </c>
      <c r="M17922">
        <v>97500</v>
      </c>
      <c r="N17922"/>
      <c r="O17922" t="s">
        <v>30849</v>
      </c>
    </row>
    <row r="17923" spans="1:16" x14ac:dyDescent="0.25">
      <c r="A17923" t="s">
        <v>0</v>
      </c>
      <c r="B17923" t="s">
        <v>1267</v>
      </c>
      <c r="C17923" t="s">
        <v>2310</v>
      </c>
      <c r="D17923" t="s">
        <v>4526</v>
      </c>
      <c r="E17923" t="s">
        <v>88</v>
      </c>
      <c r="F17923" t="b">
        <v>0</v>
      </c>
      <c r="G17923" t="s">
        <v>65</v>
      </c>
      <c r="H17923" s="1">
        <v>46220.709872685176</v>
      </c>
      <c r="I17923" t="b">
        <v>0</v>
      </c>
      <c r="J17923" t="b">
        <v>0</v>
      </c>
      <c r="K17923" t="s">
        <v>41</v>
      </c>
      <c r="L17923" t="s">
        <v>74</v>
      </c>
      <c r="M17923"/>
      <c r="N17923">
        <v>28</v>
      </c>
      <c r="O17923" t="s">
        <v>2311</v>
      </c>
      <c r="P17923" t="s">
        <v>1332</v>
      </c>
    </row>
    <row r="17924" spans="1:16" x14ac:dyDescent="0.25">
      <c r="A17924" t="s">
        <v>3</v>
      </c>
      <c r="B17924" t="s">
        <v>30850</v>
      </c>
      <c r="C17924" t="s">
        <v>3043</v>
      </c>
      <c r="D17924" t="s">
        <v>4526</v>
      </c>
      <c r="E17924" t="s">
        <v>88</v>
      </c>
      <c r="F17924" t="b">
        <v>0</v>
      </c>
      <c r="G17924" t="s">
        <v>65</v>
      </c>
      <c r="H17924" s="1">
        <v>46220.70989583333</v>
      </c>
      <c r="I17924" t="b">
        <v>0</v>
      </c>
      <c r="J17924" t="b">
        <v>0</v>
      </c>
      <c r="K17924" t="s">
        <v>41</v>
      </c>
      <c r="L17924" t="s">
        <v>74</v>
      </c>
      <c r="M17924"/>
      <c r="N17924">
        <v>57.5</v>
      </c>
      <c r="O17924" t="s">
        <v>10079</v>
      </c>
      <c r="P17924" t="s">
        <v>1913</v>
      </c>
    </row>
    <row r="17925" spans="1:16" x14ac:dyDescent="0.25">
      <c r="A17925" t="s">
        <v>2</v>
      </c>
      <c r="B17925" t="s">
        <v>30851</v>
      </c>
      <c r="C17925" t="s">
        <v>812</v>
      </c>
      <c r="D17925" t="s">
        <v>4526</v>
      </c>
      <c r="E17925" t="s">
        <v>59</v>
      </c>
      <c r="F17925" t="b">
        <v>0</v>
      </c>
      <c r="G17925" t="s">
        <v>65</v>
      </c>
      <c r="H17925" s="1">
        <v>46220.70989583333</v>
      </c>
      <c r="I17925" t="b">
        <v>0</v>
      </c>
      <c r="J17925" t="b">
        <v>1</v>
      </c>
      <c r="K17925" t="s">
        <v>41</v>
      </c>
      <c r="L17925" t="s">
        <v>60</v>
      </c>
      <c r="M17925">
        <v>172500</v>
      </c>
      <c r="N17925"/>
      <c r="O17925" t="s">
        <v>1155</v>
      </c>
      <c r="P17925" t="s">
        <v>22065</v>
      </c>
    </row>
    <row r="17926" spans="1:16" x14ac:dyDescent="0.25">
      <c r="A17926" t="s">
        <v>3</v>
      </c>
      <c r="B17926" t="s">
        <v>30852</v>
      </c>
      <c r="C17926" t="s">
        <v>2526</v>
      </c>
      <c r="D17926" t="s">
        <v>4526</v>
      </c>
      <c r="E17926" t="s">
        <v>59</v>
      </c>
      <c r="F17926" t="b">
        <v>0</v>
      </c>
      <c r="G17926" t="s">
        <v>68</v>
      </c>
      <c r="H17926" s="1">
        <v>46220.709988425922</v>
      </c>
      <c r="I17926" t="b">
        <v>0</v>
      </c>
      <c r="J17926" t="b">
        <v>0</v>
      </c>
      <c r="K17926" t="s">
        <v>41</v>
      </c>
      <c r="L17926" t="s">
        <v>60</v>
      </c>
      <c r="M17926">
        <v>142500</v>
      </c>
      <c r="N17926"/>
      <c r="O17926" t="s">
        <v>30853</v>
      </c>
      <c r="P17926" t="s">
        <v>881</v>
      </c>
    </row>
    <row r="17927" spans="1:16" x14ac:dyDescent="0.25">
      <c r="A17927" t="s">
        <v>1</v>
      </c>
      <c r="B17927" t="s">
        <v>1003</v>
      </c>
      <c r="C17927" t="s">
        <v>30854</v>
      </c>
      <c r="D17927" t="s">
        <v>4756</v>
      </c>
      <c r="E17927" t="s">
        <v>59</v>
      </c>
      <c r="F17927" t="b">
        <v>0</v>
      </c>
      <c r="G17927" t="s">
        <v>89</v>
      </c>
      <c r="H17927" s="1">
        <v>46220.713206018518</v>
      </c>
      <c r="I17927" t="b">
        <v>0</v>
      </c>
      <c r="J17927" t="b">
        <v>1</v>
      </c>
      <c r="K17927" t="s">
        <v>41</v>
      </c>
      <c r="L17927" t="s">
        <v>60</v>
      </c>
      <c r="M17927">
        <v>135000</v>
      </c>
      <c r="N17927"/>
      <c r="O17927" t="s">
        <v>17508</v>
      </c>
      <c r="P17927" t="s">
        <v>30355</v>
      </c>
    </row>
    <row r="17928" spans="1:16" x14ac:dyDescent="0.25">
      <c r="A17928" t="s">
        <v>1</v>
      </c>
      <c r="B17928" t="s">
        <v>1</v>
      </c>
      <c r="C17928" t="s">
        <v>1020</v>
      </c>
      <c r="D17928" t="s">
        <v>4526</v>
      </c>
      <c r="E17928" t="s">
        <v>88</v>
      </c>
      <c r="F17928" t="b">
        <v>0</v>
      </c>
      <c r="G17928" t="s">
        <v>73</v>
      </c>
      <c r="H17928" s="1">
        <v>46220.713229166657</v>
      </c>
      <c r="I17928" t="b">
        <v>0</v>
      </c>
      <c r="J17928" t="b">
        <v>1</v>
      </c>
      <c r="K17928" t="s">
        <v>41</v>
      </c>
      <c r="L17928" t="s">
        <v>74</v>
      </c>
      <c r="M17928"/>
      <c r="N17928">
        <v>67</v>
      </c>
      <c r="O17928" t="s">
        <v>4487</v>
      </c>
      <c r="P17928" t="s">
        <v>624</v>
      </c>
    </row>
    <row r="17929" spans="1:16" x14ac:dyDescent="0.25">
      <c r="A17929" t="s">
        <v>1</v>
      </c>
      <c r="B17929" t="s">
        <v>30855</v>
      </c>
      <c r="C17929" t="s">
        <v>121</v>
      </c>
      <c r="D17929" t="s">
        <v>4526</v>
      </c>
      <c r="E17929" t="s">
        <v>59</v>
      </c>
      <c r="F17929" t="b">
        <v>0</v>
      </c>
      <c r="G17929" t="s">
        <v>89</v>
      </c>
      <c r="H17929" s="1">
        <v>46220.713229166657</v>
      </c>
      <c r="I17929" t="b">
        <v>1</v>
      </c>
      <c r="J17929" t="b">
        <v>0</v>
      </c>
      <c r="K17929" t="s">
        <v>41</v>
      </c>
      <c r="L17929" t="s">
        <v>74</v>
      </c>
      <c r="M17929"/>
      <c r="N17929">
        <v>95</v>
      </c>
      <c r="O17929" t="s">
        <v>1164</v>
      </c>
      <c r="P17929" t="s">
        <v>30856</v>
      </c>
    </row>
    <row r="17930" spans="1:16" x14ac:dyDescent="0.25">
      <c r="A17930" t="s">
        <v>4</v>
      </c>
      <c r="B17930" t="s">
        <v>30857</v>
      </c>
      <c r="C17930" t="s">
        <v>9919</v>
      </c>
      <c r="D17930" t="s">
        <v>4526</v>
      </c>
      <c r="E17930" t="s">
        <v>59</v>
      </c>
      <c r="F17930" t="b">
        <v>0</v>
      </c>
      <c r="G17930" t="s">
        <v>13</v>
      </c>
      <c r="H17930" s="1">
        <v>46220.713761574072</v>
      </c>
      <c r="I17930" t="b">
        <v>1</v>
      </c>
      <c r="J17930" t="b">
        <v>0</v>
      </c>
      <c r="K17930" t="s">
        <v>13</v>
      </c>
      <c r="L17930" t="s">
        <v>60</v>
      </c>
      <c r="M17930">
        <v>200000</v>
      </c>
      <c r="N17930"/>
      <c r="O17930" t="s">
        <v>776</v>
      </c>
      <c r="P17930" t="s">
        <v>30858</v>
      </c>
    </row>
    <row r="17931" spans="1:16" x14ac:dyDescent="0.25">
      <c r="A17931" t="s">
        <v>1</v>
      </c>
      <c r="B17931" t="s">
        <v>30859</v>
      </c>
      <c r="C17931" t="s">
        <v>33</v>
      </c>
      <c r="D17931" t="s">
        <v>11670</v>
      </c>
      <c r="E17931" t="s">
        <v>59</v>
      </c>
      <c r="F17931" t="b">
        <v>0</v>
      </c>
      <c r="G17931" t="s">
        <v>33</v>
      </c>
      <c r="H17931" s="1">
        <v>46220.714768518519</v>
      </c>
      <c r="I17931" t="b">
        <v>0</v>
      </c>
      <c r="J17931" t="b">
        <v>0</v>
      </c>
      <c r="K17931" t="s">
        <v>33</v>
      </c>
      <c r="L17931" t="s">
        <v>60</v>
      </c>
      <c r="M17931">
        <v>167500</v>
      </c>
      <c r="N17931"/>
      <c r="O17931" t="s">
        <v>1723</v>
      </c>
      <c r="P17931" t="s">
        <v>30860</v>
      </c>
    </row>
    <row r="17932" spans="1:16" x14ac:dyDescent="0.25">
      <c r="A17932" t="s">
        <v>0</v>
      </c>
      <c r="B17932" t="s">
        <v>30861</v>
      </c>
      <c r="C17932" t="s">
        <v>148</v>
      </c>
      <c r="D17932" t="s">
        <v>4526</v>
      </c>
      <c r="E17932" t="s">
        <v>59</v>
      </c>
      <c r="F17932" t="b">
        <v>0</v>
      </c>
      <c r="G17932" t="s">
        <v>89</v>
      </c>
      <c r="H17932" s="1">
        <v>46220.751562500001</v>
      </c>
      <c r="I17932" t="b">
        <v>0</v>
      </c>
      <c r="J17932" t="b">
        <v>0</v>
      </c>
      <c r="K17932" t="s">
        <v>41</v>
      </c>
      <c r="L17932" t="s">
        <v>60</v>
      </c>
      <c r="M17932">
        <v>50000</v>
      </c>
      <c r="N17932"/>
      <c r="O17932" t="s">
        <v>15241</v>
      </c>
      <c r="P17932" t="s">
        <v>325</v>
      </c>
    </row>
    <row r="17933" spans="1:16" x14ac:dyDescent="0.25">
      <c r="A17933" t="s">
        <v>2</v>
      </c>
      <c r="B17933" t="s">
        <v>30862</v>
      </c>
      <c r="C17933" t="s">
        <v>40</v>
      </c>
      <c r="D17933" t="s">
        <v>4526</v>
      </c>
      <c r="E17933" t="s">
        <v>59</v>
      </c>
      <c r="F17933" t="b">
        <v>0</v>
      </c>
      <c r="G17933" t="s">
        <v>40</v>
      </c>
      <c r="H17933" s="1">
        <v>46220.753032407411</v>
      </c>
      <c r="I17933" t="b">
        <v>0</v>
      </c>
      <c r="J17933" t="b">
        <v>0</v>
      </c>
      <c r="K17933" t="s">
        <v>40</v>
      </c>
      <c r="L17933" t="s">
        <v>60</v>
      </c>
      <c r="M17933">
        <v>52500</v>
      </c>
      <c r="N17933"/>
      <c r="O17933" t="s">
        <v>30863</v>
      </c>
      <c r="P17933" t="s">
        <v>30864</v>
      </c>
    </row>
    <row r="17934" spans="1:16" x14ac:dyDescent="0.25">
      <c r="A17934" t="s">
        <v>1</v>
      </c>
      <c r="B17934" t="s">
        <v>594</v>
      </c>
      <c r="C17934" t="s">
        <v>901</v>
      </c>
      <c r="D17934" t="s">
        <v>4346</v>
      </c>
      <c r="E17934" t="s">
        <v>59</v>
      </c>
      <c r="F17934" t="b">
        <v>0</v>
      </c>
      <c r="G17934" t="s">
        <v>77</v>
      </c>
      <c r="H17934" s="1">
        <v>46220.754826388889</v>
      </c>
      <c r="I17934" t="b">
        <v>1</v>
      </c>
      <c r="J17934" t="b">
        <v>0</v>
      </c>
      <c r="K17934" t="s">
        <v>41</v>
      </c>
      <c r="L17934" t="s">
        <v>60</v>
      </c>
      <c r="M17934">
        <v>128480</v>
      </c>
      <c r="N17934"/>
      <c r="O17934" t="s">
        <v>648</v>
      </c>
      <c r="P17934" t="s">
        <v>30865</v>
      </c>
    </row>
    <row r="17935" spans="1:16" x14ac:dyDescent="0.25">
      <c r="A17935" t="s">
        <v>1</v>
      </c>
      <c r="B17935" t="s">
        <v>30866</v>
      </c>
      <c r="C17935" t="s">
        <v>1578</v>
      </c>
      <c r="D17935" t="s">
        <v>4346</v>
      </c>
      <c r="E17935" t="s">
        <v>59</v>
      </c>
      <c r="F17935" t="b">
        <v>0</v>
      </c>
      <c r="G17935" t="s">
        <v>89</v>
      </c>
      <c r="H17935" s="1">
        <v>46220.754849537043</v>
      </c>
      <c r="I17935" t="b">
        <v>1</v>
      </c>
      <c r="J17935" t="b">
        <v>1</v>
      </c>
      <c r="K17935" t="s">
        <v>41</v>
      </c>
      <c r="L17935" t="s">
        <v>60</v>
      </c>
      <c r="M17935">
        <v>110600</v>
      </c>
      <c r="N17935"/>
      <c r="O17935" t="s">
        <v>9145</v>
      </c>
      <c r="P17935" t="s">
        <v>9061</v>
      </c>
    </row>
    <row r="17936" spans="1:16" x14ac:dyDescent="0.25">
      <c r="A17936" t="s">
        <v>0</v>
      </c>
      <c r="B17936" t="s">
        <v>30867</v>
      </c>
      <c r="C17936" t="s">
        <v>30868</v>
      </c>
      <c r="D17936" t="s">
        <v>4346</v>
      </c>
      <c r="E17936" t="s">
        <v>59</v>
      </c>
      <c r="F17936" t="b">
        <v>0</v>
      </c>
      <c r="G17936" t="s">
        <v>89</v>
      </c>
      <c r="H17936" s="1">
        <v>46220.79315972222</v>
      </c>
      <c r="I17936" t="b">
        <v>1</v>
      </c>
      <c r="J17936" t="b">
        <v>1</v>
      </c>
      <c r="K17936" t="s">
        <v>41</v>
      </c>
      <c r="L17936" t="s">
        <v>60</v>
      </c>
      <c r="M17936">
        <v>93826.425000000003</v>
      </c>
      <c r="N17936"/>
      <c r="O17936" t="s">
        <v>30869</v>
      </c>
      <c r="P17936" t="s">
        <v>219</v>
      </c>
    </row>
    <row r="17937" spans="1:16" x14ac:dyDescent="0.25">
      <c r="A17937" t="s">
        <v>6</v>
      </c>
      <c r="B17937" t="s">
        <v>3132</v>
      </c>
      <c r="C17937" t="s">
        <v>999</v>
      </c>
      <c r="D17937" t="s">
        <v>4526</v>
      </c>
      <c r="E17937" t="s">
        <v>59</v>
      </c>
      <c r="F17937" t="b">
        <v>0</v>
      </c>
      <c r="G17937" t="s">
        <v>77</v>
      </c>
      <c r="H17937" s="1">
        <v>46220.793275462973</v>
      </c>
      <c r="I17937" t="b">
        <v>0</v>
      </c>
      <c r="J17937" t="b">
        <v>0</v>
      </c>
      <c r="K17937" t="s">
        <v>41</v>
      </c>
      <c r="L17937" t="s">
        <v>60</v>
      </c>
      <c r="M17937">
        <v>97500</v>
      </c>
      <c r="N17937"/>
      <c r="O17937" t="s">
        <v>30870</v>
      </c>
      <c r="P17937" t="s">
        <v>219</v>
      </c>
    </row>
    <row r="17938" spans="1:16" x14ac:dyDescent="0.25">
      <c r="A17938" t="s">
        <v>0</v>
      </c>
      <c r="B17938" t="s">
        <v>30871</v>
      </c>
      <c r="C17938" t="s">
        <v>41</v>
      </c>
      <c r="D17938" t="s">
        <v>4526</v>
      </c>
      <c r="E17938" t="s">
        <v>88</v>
      </c>
      <c r="F17938" t="b">
        <v>0</v>
      </c>
      <c r="G17938" t="s">
        <v>41</v>
      </c>
      <c r="H17938" s="1">
        <v>46220.794756944437</v>
      </c>
      <c r="I17938" t="b">
        <v>0</v>
      </c>
      <c r="J17938" t="b">
        <v>0</v>
      </c>
      <c r="K17938" t="s">
        <v>41</v>
      </c>
      <c r="L17938" t="s">
        <v>74</v>
      </c>
      <c r="M17938"/>
      <c r="N17938">
        <v>22</v>
      </c>
      <c r="O17938" t="s">
        <v>105</v>
      </c>
    </row>
    <row r="17939" spans="1:16" x14ac:dyDescent="0.25">
      <c r="A17939" t="s">
        <v>1</v>
      </c>
      <c r="B17939" t="s">
        <v>1436</v>
      </c>
      <c r="C17939" t="s">
        <v>373</v>
      </c>
      <c r="D17939" t="s">
        <v>2360</v>
      </c>
      <c r="E17939" t="s">
        <v>59</v>
      </c>
      <c r="F17939" t="b">
        <v>0</v>
      </c>
      <c r="G17939" t="s">
        <v>89</v>
      </c>
      <c r="H17939" s="1">
        <v>46220.796493055554</v>
      </c>
      <c r="I17939" t="b">
        <v>0</v>
      </c>
      <c r="J17939" t="b">
        <v>1</v>
      </c>
      <c r="K17939" t="s">
        <v>41</v>
      </c>
      <c r="L17939" t="s">
        <v>60</v>
      </c>
      <c r="M17939">
        <v>181500</v>
      </c>
      <c r="N17939"/>
      <c r="O17939" t="s">
        <v>9958</v>
      </c>
      <c r="P17939" t="s">
        <v>30872</v>
      </c>
    </row>
    <row r="17940" spans="1:16" x14ac:dyDescent="0.25">
      <c r="A17940" t="s">
        <v>1</v>
      </c>
      <c r="B17940" t="s">
        <v>30873</v>
      </c>
      <c r="C17940" t="s">
        <v>3618</v>
      </c>
      <c r="D17940" t="s">
        <v>4346</v>
      </c>
      <c r="E17940" t="s">
        <v>59</v>
      </c>
      <c r="F17940" t="b">
        <v>0</v>
      </c>
      <c r="G17940" t="s">
        <v>89</v>
      </c>
      <c r="H17940" s="1">
        <v>46220.796539351853</v>
      </c>
      <c r="I17940" t="b">
        <v>1</v>
      </c>
      <c r="J17940" t="b">
        <v>0</v>
      </c>
      <c r="K17940" t="s">
        <v>41</v>
      </c>
      <c r="L17940" t="s">
        <v>60</v>
      </c>
      <c r="M17940">
        <v>125000</v>
      </c>
      <c r="N17940"/>
      <c r="O17940" t="s">
        <v>30874</v>
      </c>
      <c r="P17940" t="s">
        <v>30875</v>
      </c>
    </row>
    <row r="17941" spans="1:16" x14ac:dyDescent="0.25">
      <c r="A17941" t="s">
        <v>0</v>
      </c>
      <c r="B17941" t="s">
        <v>30876</v>
      </c>
      <c r="C17941" t="s">
        <v>15480</v>
      </c>
      <c r="D17941" t="s">
        <v>4346</v>
      </c>
      <c r="E17941" t="s">
        <v>59</v>
      </c>
      <c r="F17941" t="b">
        <v>0</v>
      </c>
      <c r="G17941" t="s">
        <v>40</v>
      </c>
      <c r="H17941" s="1">
        <v>46220.836354166669</v>
      </c>
      <c r="I17941" t="b">
        <v>0</v>
      </c>
      <c r="J17941" t="b">
        <v>0</v>
      </c>
      <c r="K17941" t="s">
        <v>40</v>
      </c>
      <c r="L17941" t="s">
        <v>60</v>
      </c>
      <c r="M17941">
        <v>32000</v>
      </c>
      <c r="N17941"/>
      <c r="O17941" t="s">
        <v>30877</v>
      </c>
      <c r="P17941" t="s">
        <v>4654</v>
      </c>
    </row>
    <row r="17942" spans="1:16" x14ac:dyDescent="0.25">
      <c r="A17942" t="s">
        <v>1</v>
      </c>
      <c r="B17942" t="s">
        <v>1</v>
      </c>
      <c r="C17942" t="s">
        <v>1240</v>
      </c>
      <c r="D17942" t="s">
        <v>4526</v>
      </c>
      <c r="E17942" t="s">
        <v>59</v>
      </c>
      <c r="F17942" t="b">
        <v>0</v>
      </c>
      <c r="G17942" t="s">
        <v>89</v>
      </c>
      <c r="H17942" s="1">
        <v>46220.838229166657</v>
      </c>
      <c r="I17942" t="b">
        <v>0</v>
      </c>
      <c r="J17942" t="b">
        <v>0</v>
      </c>
      <c r="K17942" t="s">
        <v>41</v>
      </c>
      <c r="L17942" t="s">
        <v>60</v>
      </c>
      <c r="M17942">
        <v>150000</v>
      </c>
      <c r="N17942"/>
      <c r="O17942" t="s">
        <v>105</v>
      </c>
      <c r="P17942" t="s">
        <v>30878</v>
      </c>
    </row>
    <row r="17943" spans="1:16" x14ac:dyDescent="0.25">
      <c r="A17943" t="s">
        <v>9</v>
      </c>
      <c r="B17943" t="s">
        <v>30879</v>
      </c>
      <c r="C17943" t="s">
        <v>9922</v>
      </c>
      <c r="D17943" t="s">
        <v>4346</v>
      </c>
      <c r="E17943" t="s">
        <v>59</v>
      </c>
      <c r="F17943" t="b">
        <v>0</v>
      </c>
      <c r="G17943" t="s">
        <v>13</v>
      </c>
      <c r="H17943" s="1">
        <v>46220.838761574072</v>
      </c>
      <c r="I17943" t="b">
        <v>0</v>
      </c>
      <c r="J17943" t="b">
        <v>0</v>
      </c>
      <c r="K17943" t="s">
        <v>13</v>
      </c>
      <c r="L17943" t="s">
        <v>60</v>
      </c>
      <c r="M17943">
        <v>187000</v>
      </c>
      <c r="N17943"/>
      <c r="O17943" t="s">
        <v>1990</v>
      </c>
      <c r="P17943" t="s">
        <v>30880</v>
      </c>
    </row>
    <row r="17944" spans="1:16" x14ac:dyDescent="0.25">
      <c r="A17944" t="s">
        <v>0</v>
      </c>
      <c r="B17944" t="s">
        <v>30881</v>
      </c>
      <c r="C17944" t="s">
        <v>181</v>
      </c>
      <c r="D17944" t="s">
        <v>4526</v>
      </c>
      <c r="E17944" t="s">
        <v>59</v>
      </c>
      <c r="F17944" t="b">
        <v>0</v>
      </c>
      <c r="G17944" t="s">
        <v>89</v>
      </c>
      <c r="H17944" s="1">
        <v>46220.876493055563</v>
      </c>
      <c r="I17944" t="b">
        <v>0</v>
      </c>
      <c r="J17944" t="b">
        <v>0</v>
      </c>
      <c r="K17944" t="s">
        <v>41</v>
      </c>
      <c r="L17944" t="s">
        <v>74</v>
      </c>
      <c r="M17944"/>
      <c r="N17944">
        <v>74</v>
      </c>
      <c r="O17944" t="s">
        <v>1164</v>
      </c>
      <c r="P17944" t="s">
        <v>30882</v>
      </c>
    </row>
    <row r="17945" spans="1:16" x14ac:dyDescent="0.25">
      <c r="A17945" t="s">
        <v>2</v>
      </c>
      <c r="B17945" t="s">
        <v>30883</v>
      </c>
      <c r="C17945" t="s">
        <v>190</v>
      </c>
      <c r="D17945" t="s">
        <v>4526</v>
      </c>
      <c r="E17945" t="s">
        <v>88</v>
      </c>
      <c r="F17945" t="b">
        <v>0</v>
      </c>
      <c r="G17945" t="s">
        <v>73</v>
      </c>
      <c r="H17945" s="1">
        <v>46220.878217592603</v>
      </c>
      <c r="I17945" t="b">
        <v>0</v>
      </c>
      <c r="J17945" t="b">
        <v>1</v>
      </c>
      <c r="K17945" t="s">
        <v>41</v>
      </c>
      <c r="L17945" t="s">
        <v>74</v>
      </c>
      <c r="M17945"/>
      <c r="N17945">
        <v>69.819999999999993</v>
      </c>
      <c r="O17945" t="s">
        <v>13294</v>
      </c>
      <c r="P17945" t="s">
        <v>1321</v>
      </c>
    </row>
    <row r="17946" spans="1:16" x14ac:dyDescent="0.25">
      <c r="A17946" t="s">
        <v>2</v>
      </c>
      <c r="B17946" t="s">
        <v>30884</v>
      </c>
      <c r="C17946" t="s">
        <v>1425</v>
      </c>
      <c r="D17946" t="s">
        <v>4756</v>
      </c>
      <c r="E17946" t="s">
        <v>59</v>
      </c>
      <c r="F17946" t="b">
        <v>0</v>
      </c>
      <c r="G17946" t="s">
        <v>65</v>
      </c>
      <c r="H17946" s="1">
        <v>46220.878263888888</v>
      </c>
      <c r="I17946" t="b">
        <v>0</v>
      </c>
      <c r="J17946" t="b">
        <v>1</v>
      </c>
      <c r="K17946" t="s">
        <v>41</v>
      </c>
      <c r="L17946" t="s">
        <v>60</v>
      </c>
      <c r="M17946">
        <v>152750</v>
      </c>
      <c r="N17946"/>
      <c r="O17946" t="s">
        <v>944</v>
      </c>
      <c r="P17946" t="s">
        <v>30885</v>
      </c>
    </row>
    <row r="17947" spans="1:16" x14ac:dyDescent="0.25">
      <c r="A17947" t="s">
        <v>2</v>
      </c>
      <c r="B17947" t="s">
        <v>1944</v>
      </c>
      <c r="C17947" t="s">
        <v>1425</v>
      </c>
      <c r="D17947" t="s">
        <v>4756</v>
      </c>
      <c r="E17947" t="s">
        <v>59</v>
      </c>
      <c r="F17947" t="b">
        <v>0</v>
      </c>
      <c r="G17947" t="s">
        <v>65</v>
      </c>
      <c r="H17947" s="1">
        <v>46220.878298611111</v>
      </c>
      <c r="I17947" t="b">
        <v>0</v>
      </c>
      <c r="J17947" t="b">
        <v>1</v>
      </c>
      <c r="K17947" t="s">
        <v>41</v>
      </c>
      <c r="L17947" t="s">
        <v>60</v>
      </c>
      <c r="M17947">
        <v>105550</v>
      </c>
      <c r="N17947"/>
      <c r="O17947" t="s">
        <v>944</v>
      </c>
      <c r="P17947" t="s">
        <v>283</v>
      </c>
    </row>
    <row r="17948" spans="1:16" x14ac:dyDescent="0.25">
      <c r="A17948" t="s">
        <v>7</v>
      </c>
      <c r="B17948" t="s">
        <v>30886</v>
      </c>
      <c r="C17948" t="s">
        <v>382</v>
      </c>
      <c r="D17948" t="s">
        <v>4526</v>
      </c>
      <c r="E17948" t="s">
        <v>88</v>
      </c>
      <c r="F17948" t="b">
        <v>0</v>
      </c>
      <c r="G17948" t="s">
        <v>77</v>
      </c>
      <c r="H17948" s="1">
        <v>46220.879837962973</v>
      </c>
      <c r="I17948" t="b">
        <v>1</v>
      </c>
      <c r="J17948" t="b">
        <v>0</v>
      </c>
      <c r="K17948" t="s">
        <v>41</v>
      </c>
      <c r="L17948" t="s">
        <v>74</v>
      </c>
      <c r="M17948"/>
      <c r="N17948">
        <v>67.5</v>
      </c>
      <c r="O17948" t="s">
        <v>30887</v>
      </c>
      <c r="P17948" t="s">
        <v>30888</v>
      </c>
    </row>
    <row r="17949" spans="1:16" x14ac:dyDescent="0.25">
      <c r="A17949" t="s">
        <v>1</v>
      </c>
      <c r="B17949" t="s">
        <v>905</v>
      </c>
      <c r="C17949" t="s">
        <v>8411</v>
      </c>
      <c r="D17949" t="s">
        <v>4526</v>
      </c>
      <c r="E17949" t="s">
        <v>59</v>
      </c>
      <c r="F17949" t="b">
        <v>0</v>
      </c>
      <c r="G17949" t="s">
        <v>89</v>
      </c>
      <c r="H17949" s="1">
        <v>46220.879884259259</v>
      </c>
      <c r="I17949" t="b">
        <v>1</v>
      </c>
      <c r="J17949" t="b">
        <v>0</v>
      </c>
      <c r="K17949" t="s">
        <v>41</v>
      </c>
      <c r="L17949" t="s">
        <v>74</v>
      </c>
      <c r="M17949"/>
      <c r="N17949">
        <v>52.5</v>
      </c>
      <c r="O17949" t="s">
        <v>393</v>
      </c>
    </row>
    <row r="17950" spans="1:16" x14ac:dyDescent="0.25">
      <c r="A17950" t="s">
        <v>0</v>
      </c>
      <c r="B17950" t="s">
        <v>30889</v>
      </c>
      <c r="C17950" t="s">
        <v>7688</v>
      </c>
      <c r="D17950" t="s">
        <v>7670</v>
      </c>
      <c r="E17950" t="s">
        <v>59</v>
      </c>
      <c r="F17950" t="b">
        <v>0</v>
      </c>
      <c r="G17950" t="s">
        <v>40</v>
      </c>
      <c r="H17950" s="1">
        <v>46220.919687499998</v>
      </c>
      <c r="I17950" t="b">
        <v>0</v>
      </c>
      <c r="J17950" t="b">
        <v>0</v>
      </c>
      <c r="K17950" t="s">
        <v>40</v>
      </c>
      <c r="L17950" t="s">
        <v>60</v>
      </c>
      <c r="M17950">
        <v>31500</v>
      </c>
      <c r="N17950"/>
      <c r="O17950" t="s">
        <v>30890</v>
      </c>
      <c r="P17950" t="s">
        <v>30891</v>
      </c>
    </row>
    <row r="17951" spans="1:16" x14ac:dyDescent="0.25">
      <c r="A17951" t="s">
        <v>1</v>
      </c>
      <c r="B17951" t="s">
        <v>30892</v>
      </c>
      <c r="C17951" t="s">
        <v>76</v>
      </c>
      <c r="D17951" t="s">
        <v>4526</v>
      </c>
      <c r="E17951" t="s">
        <v>59</v>
      </c>
      <c r="F17951" t="b">
        <v>1</v>
      </c>
      <c r="G17951" t="s">
        <v>68</v>
      </c>
      <c r="H17951" s="1">
        <v>46220.919895833344</v>
      </c>
      <c r="I17951" t="b">
        <v>0</v>
      </c>
      <c r="J17951" t="b">
        <v>1</v>
      </c>
      <c r="K17951" t="s">
        <v>41</v>
      </c>
      <c r="L17951" t="s">
        <v>60</v>
      </c>
      <c r="M17951">
        <v>135000</v>
      </c>
      <c r="N17951"/>
      <c r="O17951" t="s">
        <v>149</v>
      </c>
      <c r="P17951" t="s">
        <v>30893</v>
      </c>
    </row>
    <row r="17952" spans="1:16" x14ac:dyDescent="0.25">
      <c r="A17952" t="s">
        <v>1</v>
      </c>
      <c r="B17952" t="s">
        <v>30894</v>
      </c>
      <c r="C17952" t="s">
        <v>172</v>
      </c>
      <c r="D17952" t="s">
        <v>4526</v>
      </c>
      <c r="E17952" t="s">
        <v>59</v>
      </c>
      <c r="F17952" t="b">
        <v>0</v>
      </c>
      <c r="G17952" t="s">
        <v>68</v>
      </c>
      <c r="H17952" s="1">
        <v>46220.921527777777</v>
      </c>
      <c r="I17952" t="b">
        <v>1</v>
      </c>
      <c r="J17952" t="b">
        <v>1</v>
      </c>
      <c r="K17952" t="s">
        <v>41</v>
      </c>
      <c r="L17952" t="s">
        <v>60</v>
      </c>
      <c r="M17952">
        <v>132500</v>
      </c>
      <c r="N17952"/>
      <c r="O17952" t="s">
        <v>111</v>
      </c>
      <c r="P17952" t="s">
        <v>14245</v>
      </c>
    </row>
    <row r="17953" spans="1:16" x14ac:dyDescent="0.25">
      <c r="A17953" t="s">
        <v>8</v>
      </c>
      <c r="B17953" t="s">
        <v>3090</v>
      </c>
      <c r="C17953" t="s">
        <v>448</v>
      </c>
      <c r="D17953" t="s">
        <v>4526</v>
      </c>
      <c r="E17953" t="s">
        <v>88</v>
      </c>
      <c r="F17953" t="b">
        <v>0</v>
      </c>
      <c r="G17953" t="s">
        <v>89</v>
      </c>
      <c r="H17953" s="1">
        <v>46220.921597222223</v>
      </c>
      <c r="I17953" t="b">
        <v>0</v>
      </c>
      <c r="J17953" t="b">
        <v>1</v>
      </c>
      <c r="K17953" t="s">
        <v>41</v>
      </c>
      <c r="L17953" t="s">
        <v>74</v>
      </c>
      <c r="M17953"/>
      <c r="N17953">
        <v>82.5</v>
      </c>
      <c r="O17953" t="s">
        <v>403</v>
      </c>
      <c r="P17953" t="s">
        <v>30895</v>
      </c>
    </row>
    <row r="17954" spans="1:16" x14ac:dyDescent="0.25">
      <c r="A17954" t="s">
        <v>3</v>
      </c>
      <c r="B17954" t="s">
        <v>30896</v>
      </c>
      <c r="C17954" t="s">
        <v>1698</v>
      </c>
      <c r="D17954" t="s">
        <v>4526</v>
      </c>
      <c r="E17954" t="s">
        <v>88</v>
      </c>
      <c r="F17954" t="b">
        <v>0</v>
      </c>
      <c r="G17954" t="s">
        <v>68</v>
      </c>
      <c r="H17954" s="1">
        <v>46220.959953703707</v>
      </c>
      <c r="I17954" t="b">
        <v>0</v>
      </c>
      <c r="J17954" t="b">
        <v>0</v>
      </c>
      <c r="K17954" t="s">
        <v>41</v>
      </c>
      <c r="L17954" t="s">
        <v>74</v>
      </c>
      <c r="M17954"/>
      <c r="N17954">
        <v>50</v>
      </c>
      <c r="O17954" t="s">
        <v>432</v>
      </c>
    </row>
    <row r="17955" spans="1:16" x14ac:dyDescent="0.25">
      <c r="A17955" t="s">
        <v>6</v>
      </c>
      <c r="B17955" t="s">
        <v>30897</v>
      </c>
      <c r="C17955" t="s">
        <v>370</v>
      </c>
      <c r="D17955" t="s">
        <v>4346</v>
      </c>
      <c r="E17955" t="s">
        <v>59</v>
      </c>
      <c r="F17955" t="b">
        <v>0</v>
      </c>
      <c r="G17955" t="s">
        <v>65</v>
      </c>
      <c r="H17955" s="1">
        <v>46220.961550925917</v>
      </c>
      <c r="I17955" t="b">
        <v>0</v>
      </c>
      <c r="J17955" t="b">
        <v>1</v>
      </c>
      <c r="K17955" t="s">
        <v>41</v>
      </c>
      <c r="L17955" t="s">
        <v>60</v>
      </c>
      <c r="M17955">
        <v>132500</v>
      </c>
      <c r="N17955"/>
      <c r="O17955" t="s">
        <v>7675</v>
      </c>
      <c r="P17955" t="s">
        <v>30898</v>
      </c>
    </row>
    <row r="17956" spans="1:16" x14ac:dyDescent="0.25">
      <c r="A17956" t="s">
        <v>1</v>
      </c>
      <c r="B17956" t="s">
        <v>30899</v>
      </c>
      <c r="C17956" t="s">
        <v>92</v>
      </c>
      <c r="D17956" t="s">
        <v>4526</v>
      </c>
      <c r="E17956" t="s">
        <v>88</v>
      </c>
      <c r="F17956" t="b">
        <v>0</v>
      </c>
      <c r="G17956" t="s">
        <v>89</v>
      </c>
      <c r="H17956" s="1">
        <v>46220.963217592587</v>
      </c>
      <c r="I17956" t="b">
        <v>1</v>
      </c>
      <c r="J17956" t="b">
        <v>0</v>
      </c>
      <c r="K17956" t="s">
        <v>41</v>
      </c>
      <c r="L17956" t="s">
        <v>74</v>
      </c>
      <c r="M17956"/>
      <c r="N17956">
        <v>61.5</v>
      </c>
      <c r="O17956" t="s">
        <v>5092</v>
      </c>
      <c r="P17956" t="s">
        <v>30900</v>
      </c>
    </row>
    <row r="17957" spans="1:16" x14ac:dyDescent="0.25">
      <c r="A17957" t="s">
        <v>0</v>
      </c>
      <c r="B17957" t="s">
        <v>30901</v>
      </c>
      <c r="C17957" t="s">
        <v>4372</v>
      </c>
      <c r="D17957" t="s">
        <v>4671</v>
      </c>
      <c r="E17957" t="s">
        <v>132</v>
      </c>
      <c r="F17957" t="b">
        <v>0</v>
      </c>
      <c r="G17957" t="s">
        <v>77</v>
      </c>
      <c r="H17957" s="1">
        <v>46221.001574074071</v>
      </c>
      <c r="I17957" t="b">
        <v>0</v>
      </c>
      <c r="J17957" t="b">
        <v>1</v>
      </c>
      <c r="K17957" t="s">
        <v>41</v>
      </c>
      <c r="L17957" t="s">
        <v>60</v>
      </c>
      <c r="M17957">
        <v>122625</v>
      </c>
      <c r="N17957"/>
      <c r="O17957" t="s">
        <v>30902</v>
      </c>
      <c r="P17957" t="s">
        <v>13498</v>
      </c>
    </row>
    <row r="17958" spans="1:16" x14ac:dyDescent="0.25">
      <c r="A17958" t="s">
        <v>0</v>
      </c>
      <c r="B17958" t="s">
        <v>1308</v>
      </c>
      <c r="C17958" t="s">
        <v>810</v>
      </c>
      <c r="D17958" t="s">
        <v>4673</v>
      </c>
      <c r="E17958" t="s">
        <v>59</v>
      </c>
      <c r="F17958" t="b">
        <v>0</v>
      </c>
      <c r="G17958" t="s">
        <v>77</v>
      </c>
      <c r="H17958" s="1">
        <v>46221.001574074071</v>
      </c>
      <c r="I17958" t="b">
        <v>0</v>
      </c>
      <c r="J17958" t="b">
        <v>0</v>
      </c>
      <c r="K17958" t="s">
        <v>41</v>
      </c>
      <c r="L17958" t="s">
        <v>60</v>
      </c>
      <c r="M17958">
        <v>221000</v>
      </c>
      <c r="N17958"/>
      <c r="O17958" t="s">
        <v>30903</v>
      </c>
      <c r="P17958" t="s">
        <v>30904</v>
      </c>
    </row>
    <row r="17959" spans="1:16" x14ac:dyDescent="0.25">
      <c r="A17959" t="s">
        <v>7</v>
      </c>
      <c r="B17959" t="s">
        <v>30905</v>
      </c>
      <c r="C17959" t="s">
        <v>201</v>
      </c>
      <c r="D17959" t="s">
        <v>4526</v>
      </c>
      <c r="E17959" t="s">
        <v>59</v>
      </c>
      <c r="F17959" t="b">
        <v>0</v>
      </c>
      <c r="G17959" t="s">
        <v>77</v>
      </c>
      <c r="H17959" s="1">
        <v>46221.001574074071</v>
      </c>
      <c r="I17959" t="b">
        <v>0</v>
      </c>
      <c r="J17959" t="b">
        <v>0</v>
      </c>
      <c r="K17959" t="s">
        <v>41</v>
      </c>
      <c r="L17959" t="s">
        <v>74</v>
      </c>
      <c r="M17959"/>
      <c r="N17959">
        <v>55</v>
      </c>
      <c r="O17959" t="s">
        <v>30906</v>
      </c>
      <c r="P17959" t="s">
        <v>673</v>
      </c>
    </row>
    <row r="17960" spans="1:16" x14ac:dyDescent="0.25">
      <c r="A17960" t="s">
        <v>6</v>
      </c>
      <c r="B17960" t="s">
        <v>30907</v>
      </c>
      <c r="C17960" t="s">
        <v>190</v>
      </c>
      <c r="D17960" t="s">
        <v>4756</v>
      </c>
      <c r="E17960" t="s">
        <v>59</v>
      </c>
      <c r="F17960" t="b">
        <v>0</v>
      </c>
      <c r="G17960" t="s">
        <v>73</v>
      </c>
      <c r="H17960" s="1">
        <v>46221.128217592603</v>
      </c>
      <c r="I17960" t="b">
        <v>0</v>
      </c>
      <c r="J17960" t="b">
        <v>0</v>
      </c>
      <c r="K17960" t="s">
        <v>41</v>
      </c>
      <c r="L17960" t="s">
        <v>60</v>
      </c>
      <c r="M17960">
        <v>135000</v>
      </c>
      <c r="N17960"/>
      <c r="O17960" t="s">
        <v>10160</v>
      </c>
      <c r="P17960" t="s">
        <v>30908</v>
      </c>
    </row>
    <row r="17961" spans="1:16" x14ac:dyDescent="0.25">
      <c r="A17961" t="s">
        <v>3</v>
      </c>
      <c r="B17961" t="s">
        <v>30909</v>
      </c>
      <c r="C17961" t="s">
        <v>76</v>
      </c>
      <c r="D17961" t="s">
        <v>24160</v>
      </c>
      <c r="E17961" t="s">
        <v>59</v>
      </c>
      <c r="F17961" t="b">
        <v>1</v>
      </c>
      <c r="G17961" t="s">
        <v>65</v>
      </c>
      <c r="H17961" s="1">
        <v>46221.210324074083</v>
      </c>
      <c r="I17961" t="b">
        <v>0</v>
      </c>
      <c r="J17961" t="b">
        <v>1</v>
      </c>
      <c r="K17961" t="s">
        <v>41</v>
      </c>
      <c r="L17961" t="s">
        <v>74</v>
      </c>
      <c r="M17961"/>
      <c r="N17961">
        <v>75</v>
      </c>
      <c r="O17961" t="s">
        <v>30910</v>
      </c>
      <c r="P17961" t="s">
        <v>714</v>
      </c>
    </row>
    <row r="17962" spans="1:16" x14ac:dyDescent="0.25">
      <c r="A17962" t="s">
        <v>0</v>
      </c>
      <c r="B17962" t="s">
        <v>3304</v>
      </c>
      <c r="C17962" t="s">
        <v>2397</v>
      </c>
      <c r="D17962" t="s">
        <v>2360</v>
      </c>
      <c r="E17962" t="s">
        <v>59</v>
      </c>
      <c r="F17962" t="b">
        <v>0</v>
      </c>
      <c r="G17962" t="s">
        <v>65</v>
      </c>
      <c r="H17962" s="1">
        <v>46221.210335648153</v>
      </c>
      <c r="I17962" t="b">
        <v>0</v>
      </c>
      <c r="J17962" t="b">
        <v>0</v>
      </c>
      <c r="K17962" t="s">
        <v>41</v>
      </c>
      <c r="L17962" t="s">
        <v>74</v>
      </c>
      <c r="M17962"/>
      <c r="N17962">
        <v>26</v>
      </c>
      <c r="O17962" t="s">
        <v>30911</v>
      </c>
      <c r="P17962" t="s">
        <v>426</v>
      </c>
    </row>
    <row r="17963" spans="1:16" x14ac:dyDescent="0.25">
      <c r="A17963" t="s">
        <v>1</v>
      </c>
      <c r="B17963" t="s">
        <v>210</v>
      </c>
      <c r="C17963" t="s">
        <v>2031</v>
      </c>
      <c r="D17963" t="s">
        <v>4756</v>
      </c>
      <c r="E17963" t="s">
        <v>59</v>
      </c>
      <c r="F17963" t="b">
        <v>0</v>
      </c>
      <c r="G17963" t="s">
        <v>73</v>
      </c>
      <c r="H17963" s="1">
        <v>46221.213784722233</v>
      </c>
      <c r="I17963" t="b">
        <v>0</v>
      </c>
      <c r="J17963" t="b">
        <v>0</v>
      </c>
      <c r="K17963" t="s">
        <v>41</v>
      </c>
      <c r="L17963" t="s">
        <v>60</v>
      </c>
      <c r="M17963">
        <v>115000</v>
      </c>
      <c r="N17963"/>
      <c r="O17963" t="s">
        <v>2557</v>
      </c>
      <c r="P17963" t="s">
        <v>30912</v>
      </c>
    </row>
    <row r="17964" spans="1:16" x14ac:dyDescent="0.25">
      <c r="A17964" t="s">
        <v>3</v>
      </c>
      <c r="B17964" t="s">
        <v>30913</v>
      </c>
      <c r="C17964" t="s">
        <v>3950</v>
      </c>
      <c r="D17964" t="s">
        <v>4587</v>
      </c>
      <c r="E17964" t="s">
        <v>59</v>
      </c>
      <c r="F17964" t="b">
        <v>0</v>
      </c>
      <c r="G17964" t="s">
        <v>73</v>
      </c>
      <c r="H17964" s="1">
        <v>46221.251909722218</v>
      </c>
      <c r="I17964" t="b">
        <v>0</v>
      </c>
      <c r="J17964" t="b">
        <v>1</v>
      </c>
      <c r="K17964" t="s">
        <v>41</v>
      </c>
      <c r="L17964" t="s">
        <v>60</v>
      </c>
      <c r="M17964">
        <v>72938</v>
      </c>
      <c r="N17964"/>
      <c r="O17964" t="s">
        <v>30914</v>
      </c>
      <c r="P17964" t="s">
        <v>261</v>
      </c>
    </row>
    <row r="17965" spans="1:16" x14ac:dyDescent="0.25">
      <c r="A17965" t="s">
        <v>3</v>
      </c>
      <c r="B17965" t="s">
        <v>30915</v>
      </c>
      <c r="C17965" t="s">
        <v>76</v>
      </c>
      <c r="D17965" t="s">
        <v>141</v>
      </c>
      <c r="E17965" t="s">
        <v>88</v>
      </c>
      <c r="F17965" t="b">
        <v>1</v>
      </c>
      <c r="G17965" t="s">
        <v>41</v>
      </c>
      <c r="H17965" s="1">
        <v>46221.253530092603</v>
      </c>
      <c r="I17965" t="b">
        <v>0</v>
      </c>
      <c r="J17965" t="b">
        <v>0</v>
      </c>
      <c r="K17965" t="s">
        <v>41</v>
      </c>
      <c r="L17965" t="s">
        <v>74</v>
      </c>
      <c r="M17965"/>
      <c r="N17965">
        <v>17.5</v>
      </c>
      <c r="O17965" t="s">
        <v>141</v>
      </c>
    </row>
    <row r="17966" spans="1:16" x14ac:dyDescent="0.25">
      <c r="A17966" t="s">
        <v>2</v>
      </c>
      <c r="B17966" t="s">
        <v>30916</v>
      </c>
      <c r="C17966" t="s">
        <v>304</v>
      </c>
      <c r="D17966" t="s">
        <v>4756</v>
      </c>
      <c r="E17966" t="s">
        <v>59</v>
      </c>
      <c r="F17966" t="b">
        <v>0</v>
      </c>
      <c r="G17966" t="s">
        <v>77</v>
      </c>
      <c r="H17966" s="1">
        <v>46221.253599537027</v>
      </c>
      <c r="I17966" t="b">
        <v>0</v>
      </c>
      <c r="J17966" t="b">
        <v>1</v>
      </c>
      <c r="K17966" t="s">
        <v>41</v>
      </c>
      <c r="L17966" t="s">
        <v>60</v>
      </c>
      <c r="M17966">
        <v>102500</v>
      </c>
      <c r="N17966"/>
      <c r="O17966" t="s">
        <v>8175</v>
      </c>
      <c r="P17966" t="s">
        <v>23338</v>
      </c>
    </row>
    <row r="17967" spans="1:16" x14ac:dyDescent="0.25">
      <c r="A17967" t="s">
        <v>1</v>
      </c>
      <c r="B17967" t="s">
        <v>2370</v>
      </c>
      <c r="C17967" t="s">
        <v>112</v>
      </c>
      <c r="D17967" t="s">
        <v>4526</v>
      </c>
      <c r="E17967" t="s">
        <v>59</v>
      </c>
      <c r="F17967" t="b">
        <v>0</v>
      </c>
      <c r="G17967" t="s">
        <v>65</v>
      </c>
      <c r="H17967" s="1">
        <v>46221.380312499998</v>
      </c>
      <c r="I17967" t="b">
        <v>0</v>
      </c>
      <c r="J17967" t="b">
        <v>0</v>
      </c>
      <c r="K17967" t="s">
        <v>41</v>
      </c>
      <c r="L17967" t="s">
        <v>60</v>
      </c>
      <c r="M17967">
        <v>135000</v>
      </c>
      <c r="N17967"/>
      <c r="O17967" t="s">
        <v>307</v>
      </c>
      <c r="P17967" t="s">
        <v>25899</v>
      </c>
    </row>
    <row r="17968" spans="1:16" x14ac:dyDescent="0.25">
      <c r="A17968" t="s">
        <v>0</v>
      </c>
      <c r="B17968" t="s">
        <v>2380</v>
      </c>
      <c r="C17968" t="s">
        <v>20253</v>
      </c>
      <c r="D17968" t="s">
        <v>16554</v>
      </c>
      <c r="E17968" t="s">
        <v>59</v>
      </c>
      <c r="F17968" t="b">
        <v>0</v>
      </c>
      <c r="G17968" t="s">
        <v>77</v>
      </c>
      <c r="H17968" s="1">
        <v>46221.418495370373</v>
      </c>
      <c r="I17968" t="b">
        <v>1</v>
      </c>
      <c r="J17968" t="b">
        <v>0</v>
      </c>
      <c r="K17968" t="s">
        <v>41</v>
      </c>
      <c r="L17968" t="s">
        <v>60</v>
      </c>
      <c r="M17968">
        <v>124500</v>
      </c>
      <c r="N17968"/>
      <c r="O17968" t="s">
        <v>30917</v>
      </c>
      <c r="P17968" t="s">
        <v>30918</v>
      </c>
    </row>
    <row r="17969" spans="1:16" x14ac:dyDescent="0.25">
      <c r="A17969" t="s">
        <v>3</v>
      </c>
      <c r="B17969" t="s">
        <v>30919</v>
      </c>
      <c r="C17969" t="s">
        <v>460</v>
      </c>
      <c r="D17969" t="s">
        <v>4526</v>
      </c>
      <c r="E17969" t="s">
        <v>88</v>
      </c>
      <c r="F17969" t="b">
        <v>0</v>
      </c>
      <c r="G17969" t="s">
        <v>77</v>
      </c>
      <c r="H17969" s="1">
        <v>46221.418553240743</v>
      </c>
      <c r="I17969" t="b">
        <v>0</v>
      </c>
      <c r="J17969" t="b">
        <v>1</v>
      </c>
      <c r="K17969" t="s">
        <v>41</v>
      </c>
      <c r="L17969" t="s">
        <v>74</v>
      </c>
      <c r="M17969"/>
      <c r="N17969">
        <v>62.5</v>
      </c>
      <c r="O17969" t="s">
        <v>126</v>
      </c>
    </row>
    <row r="17970" spans="1:16" x14ac:dyDescent="0.25">
      <c r="A17970" t="s">
        <v>0</v>
      </c>
      <c r="B17970" t="s">
        <v>30920</v>
      </c>
      <c r="C17970" t="s">
        <v>612</v>
      </c>
      <c r="D17970" t="s">
        <v>4526</v>
      </c>
      <c r="E17970" t="s">
        <v>59</v>
      </c>
      <c r="F17970" t="b">
        <v>0</v>
      </c>
      <c r="G17970" t="s">
        <v>73</v>
      </c>
      <c r="H17970" s="1">
        <v>46221.418587962973</v>
      </c>
      <c r="I17970" t="b">
        <v>0</v>
      </c>
      <c r="J17970" t="b">
        <v>1</v>
      </c>
      <c r="K17970" t="s">
        <v>41</v>
      </c>
      <c r="L17970" t="s">
        <v>60</v>
      </c>
      <c r="M17970">
        <v>170000</v>
      </c>
      <c r="N17970"/>
      <c r="O17970" t="s">
        <v>444</v>
      </c>
    </row>
    <row r="17971" spans="1:16" x14ac:dyDescent="0.25">
      <c r="A17971" t="s">
        <v>0</v>
      </c>
      <c r="B17971" t="s">
        <v>30921</v>
      </c>
      <c r="C17971" t="s">
        <v>76</v>
      </c>
      <c r="D17971" t="s">
        <v>141</v>
      </c>
      <c r="E17971" t="s">
        <v>88</v>
      </c>
      <c r="F17971" t="b">
        <v>1</v>
      </c>
      <c r="G17971" t="s">
        <v>41</v>
      </c>
      <c r="H17971" s="1">
        <v>46221.420173611114</v>
      </c>
      <c r="I17971" t="b">
        <v>1</v>
      </c>
      <c r="J17971" t="b">
        <v>0</v>
      </c>
      <c r="K17971" t="s">
        <v>41</v>
      </c>
      <c r="L17971" t="s">
        <v>74</v>
      </c>
      <c r="M17971"/>
      <c r="N17971">
        <v>15</v>
      </c>
      <c r="O17971" t="s">
        <v>141</v>
      </c>
      <c r="P17971" t="s">
        <v>219</v>
      </c>
    </row>
    <row r="17972" spans="1:16" x14ac:dyDescent="0.25">
      <c r="A17972" t="s">
        <v>5</v>
      </c>
      <c r="B17972" t="s">
        <v>30922</v>
      </c>
      <c r="C17972" t="s">
        <v>162</v>
      </c>
      <c r="D17972" t="s">
        <v>4526</v>
      </c>
      <c r="E17972" t="s">
        <v>59</v>
      </c>
      <c r="F17972" t="b">
        <v>0</v>
      </c>
      <c r="G17972" t="s">
        <v>73</v>
      </c>
      <c r="H17972" s="1">
        <v>46221.422025462962</v>
      </c>
      <c r="I17972" t="b">
        <v>0</v>
      </c>
      <c r="J17972" t="b">
        <v>0</v>
      </c>
      <c r="K17972" t="s">
        <v>41</v>
      </c>
      <c r="L17972" t="s">
        <v>60</v>
      </c>
      <c r="M17972">
        <v>159300</v>
      </c>
      <c r="N17972"/>
      <c r="O17972" t="s">
        <v>759</v>
      </c>
      <c r="P17972" t="s">
        <v>30923</v>
      </c>
    </row>
    <row r="17973" spans="1:16" x14ac:dyDescent="0.25">
      <c r="A17973" t="s">
        <v>0</v>
      </c>
      <c r="B17973" t="s">
        <v>2529</v>
      </c>
      <c r="C17973" t="s">
        <v>201</v>
      </c>
      <c r="D17973" t="s">
        <v>4526</v>
      </c>
      <c r="E17973" t="s">
        <v>59</v>
      </c>
      <c r="F17973" t="b">
        <v>0</v>
      </c>
      <c r="G17973" t="s">
        <v>77</v>
      </c>
      <c r="H17973" s="1">
        <v>46221.460162037038</v>
      </c>
      <c r="I17973" t="b">
        <v>0</v>
      </c>
      <c r="J17973" t="b">
        <v>1</v>
      </c>
      <c r="K17973" t="s">
        <v>41</v>
      </c>
      <c r="L17973" t="s">
        <v>60</v>
      </c>
      <c r="M17973">
        <v>95002.5</v>
      </c>
      <c r="N17973"/>
      <c r="O17973" t="s">
        <v>30924</v>
      </c>
      <c r="P17973" t="s">
        <v>30925</v>
      </c>
    </row>
    <row r="17974" spans="1:16" x14ac:dyDescent="0.25">
      <c r="A17974" t="s">
        <v>1</v>
      </c>
      <c r="B17974" t="s">
        <v>30926</v>
      </c>
      <c r="C17974" t="s">
        <v>194</v>
      </c>
      <c r="D17974" t="s">
        <v>4550</v>
      </c>
      <c r="E17974" t="s">
        <v>59</v>
      </c>
      <c r="F17974" t="b">
        <v>0</v>
      </c>
      <c r="G17974" t="s">
        <v>77</v>
      </c>
      <c r="H17974" s="1">
        <v>46221.463703703703</v>
      </c>
      <c r="I17974" t="b">
        <v>0</v>
      </c>
      <c r="J17974" t="b">
        <v>1</v>
      </c>
      <c r="K17974" t="s">
        <v>41</v>
      </c>
      <c r="L17974" t="s">
        <v>60</v>
      </c>
      <c r="M17974">
        <v>213500</v>
      </c>
      <c r="N17974"/>
      <c r="O17974" t="s">
        <v>1558</v>
      </c>
      <c r="P17974" t="s">
        <v>30927</v>
      </c>
    </row>
    <row r="17975" spans="1:16" x14ac:dyDescent="0.25">
      <c r="A17975" t="s">
        <v>0</v>
      </c>
      <c r="B17975" t="s">
        <v>30928</v>
      </c>
      <c r="C17975" t="s">
        <v>18724</v>
      </c>
      <c r="D17975" t="s">
        <v>30929</v>
      </c>
      <c r="E17975" t="s">
        <v>59</v>
      </c>
      <c r="F17975" t="b">
        <v>0</v>
      </c>
      <c r="G17975" t="s">
        <v>89</v>
      </c>
      <c r="H17975" s="1">
        <v>46221.501851851863</v>
      </c>
      <c r="I17975" t="b">
        <v>1</v>
      </c>
      <c r="J17975" t="b">
        <v>1</v>
      </c>
      <c r="K17975" t="s">
        <v>41</v>
      </c>
      <c r="L17975" t="s">
        <v>60</v>
      </c>
      <c r="M17975">
        <v>115000</v>
      </c>
      <c r="N17975"/>
      <c r="O17975" t="s">
        <v>30930</v>
      </c>
      <c r="P17975" t="s">
        <v>1727</v>
      </c>
    </row>
    <row r="17976" spans="1:16" x14ac:dyDescent="0.25">
      <c r="A17976" t="s">
        <v>3</v>
      </c>
      <c r="B17976" t="s">
        <v>30931</v>
      </c>
      <c r="C17976" t="s">
        <v>165</v>
      </c>
      <c r="D17976" t="s">
        <v>4550</v>
      </c>
      <c r="E17976" t="s">
        <v>59</v>
      </c>
      <c r="F17976" t="b">
        <v>0</v>
      </c>
      <c r="G17976" t="s">
        <v>73</v>
      </c>
      <c r="H17976" s="1">
        <v>46221.501921296287</v>
      </c>
      <c r="I17976" t="b">
        <v>1</v>
      </c>
      <c r="J17976" t="b">
        <v>0</v>
      </c>
      <c r="K17976" t="s">
        <v>41</v>
      </c>
      <c r="L17976" t="s">
        <v>60</v>
      </c>
      <c r="M17976">
        <v>98000</v>
      </c>
      <c r="N17976"/>
      <c r="O17976" t="s">
        <v>2399</v>
      </c>
      <c r="P17976" t="s">
        <v>30932</v>
      </c>
    </row>
    <row r="17977" spans="1:16" x14ac:dyDescent="0.25">
      <c r="A17977" t="s">
        <v>0</v>
      </c>
      <c r="B17977" t="s">
        <v>30933</v>
      </c>
      <c r="C17977" t="s">
        <v>76</v>
      </c>
      <c r="D17977" t="s">
        <v>4550</v>
      </c>
      <c r="E17977" t="s">
        <v>59</v>
      </c>
      <c r="F17977" t="b">
        <v>1</v>
      </c>
      <c r="G17977" t="s">
        <v>41</v>
      </c>
      <c r="H17977" s="1">
        <v>46221.503506944442</v>
      </c>
      <c r="I17977" t="b">
        <v>0</v>
      </c>
      <c r="J17977" t="b">
        <v>1</v>
      </c>
      <c r="K17977" t="s">
        <v>41</v>
      </c>
      <c r="L17977" t="s">
        <v>60</v>
      </c>
      <c r="M17977">
        <v>214000</v>
      </c>
      <c r="N17977"/>
      <c r="O17977" t="s">
        <v>722</v>
      </c>
      <c r="P17977" t="s">
        <v>283</v>
      </c>
    </row>
    <row r="17978" spans="1:16" x14ac:dyDescent="0.25">
      <c r="A17978" t="s">
        <v>2</v>
      </c>
      <c r="B17978" t="s">
        <v>30934</v>
      </c>
      <c r="C17978" t="s">
        <v>112</v>
      </c>
      <c r="D17978" t="s">
        <v>4550</v>
      </c>
      <c r="E17978" t="s">
        <v>59</v>
      </c>
      <c r="F17978" t="b">
        <v>0</v>
      </c>
      <c r="G17978" t="s">
        <v>65</v>
      </c>
      <c r="H17978" s="1">
        <v>46221.503634259258</v>
      </c>
      <c r="I17978" t="b">
        <v>0</v>
      </c>
      <c r="J17978" t="b">
        <v>1</v>
      </c>
      <c r="K17978" t="s">
        <v>41</v>
      </c>
      <c r="L17978" t="s">
        <v>60</v>
      </c>
      <c r="M17978">
        <v>213210</v>
      </c>
      <c r="N17978"/>
      <c r="O17978" t="s">
        <v>265</v>
      </c>
    </row>
    <row r="17979" spans="1:16" x14ac:dyDescent="0.25">
      <c r="A17979" t="s">
        <v>2</v>
      </c>
      <c r="B17979" t="s">
        <v>158</v>
      </c>
      <c r="C17979" t="s">
        <v>30935</v>
      </c>
      <c r="D17979" t="s">
        <v>4756</v>
      </c>
      <c r="E17979" t="s">
        <v>59</v>
      </c>
      <c r="F17979" t="b">
        <v>0</v>
      </c>
      <c r="G17979" t="s">
        <v>65</v>
      </c>
      <c r="H17979" s="1">
        <v>46221.503634259258</v>
      </c>
      <c r="I17979" t="b">
        <v>0</v>
      </c>
      <c r="J17979" t="b">
        <v>1</v>
      </c>
      <c r="K17979" t="s">
        <v>41</v>
      </c>
      <c r="L17979" t="s">
        <v>60</v>
      </c>
      <c r="M17979">
        <v>169000</v>
      </c>
      <c r="N17979"/>
      <c r="O17979" t="s">
        <v>30936</v>
      </c>
      <c r="P17979" t="s">
        <v>622</v>
      </c>
    </row>
    <row r="17980" spans="1:16" x14ac:dyDescent="0.25">
      <c r="A17980" t="s">
        <v>2</v>
      </c>
      <c r="B17980" t="s">
        <v>30937</v>
      </c>
      <c r="C17980" t="s">
        <v>440</v>
      </c>
      <c r="D17980" t="s">
        <v>4756</v>
      </c>
      <c r="E17980" t="s">
        <v>59</v>
      </c>
      <c r="F17980" t="b">
        <v>0</v>
      </c>
      <c r="G17980" t="s">
        <v>65</v>
      </c>
      <c r="H17980" s="1">
        <v>46221.503645833327</v>
      </c>
      <c r="I17980" t="b">
        <v>0</v>
      </c>
      <c r="J17980" t="b">
        <v>1</v>
      </c>
      <c r="K17980" t="s">
        <v>41</v>
      </c>
      <c r="L17980" t="s">
        <v>60</v>
      </c>
      <c r="M17980">
        <v>159125</v>
      </c>
      <c r="N17980"/>
      <c r="O17980" t="s">
        <v>19713</v>
      </c>
      <c r="P17980" t="s">
        <v>4312</v>
      </c>
    </row>
    <row r="17981" spans="1:16" x14ac:dyDescent="0.25">
      <c r="A17981" t="s">
        <v>1</v>
      </c>
      <c r="B17981" t="s">
        <v>1</v>
      </c>
      <c r="C17981" t="s">
        <v>12426</v>
      </c>
      <c r="D17981" t="s">
        <v>4550</v>
      </c>
      <c r="E17981" t="s">
        <v>59</v>
      </c>
      <c r="F17981" t="b">
        <v>0</v>
      </c>
      <c r="G17981" t="s">
        <v>65</v>
      </c>
      <c r="H17981" s="1">
        <v>46221.505312499998</v>
      </c>
      <c r="I17981" t="b">
        <v>0</v>
      </c>
      <c r="J17981" t="b">
        <v>0</v>
      </c>
      <c r="K17981" t="s">
        <v>41</v>
      </c>
      <c r="L17981" t="s">
        <v>60</v>
      </c>
      <c r="M17981">
        <v>118500</v>
      </c>
      <c r="N17981"/>
      <c r="O17981" t="s">
        <v>3207</v>
      </c>
      <c r="P17981" t="s">
        <v>208</v>
      </c>
    </row>
    <row r="17982" spans="1:16" x14ac:dyDescent="0.25">
      <c r="A17982" t="s">
        <v>3</v>
      </c>
      <c r="B17982" t="s">
        <v>30938</v>
      </c>
      <c r="C17982" t="s">
        <v>30939</v>
      </c>
      <c r="D17982" t="s">
        <v>4526</v>
      </c>
      <c r="F17982" t="b">
        <v>0</v>
      </c>
      <c r="G17982" t="s">
        <v>65</v>
      </c>
      <c r="H17982" s="1">
        <v>46221.543668981481</v>
      </c>
      <c r="I17982" t="b">
        <v>0</v>
      </c>
      <c r="J17982" t="b">
        <v>1</v>
      </c>
      <c r="K17982" t="s">
        <v>41</v>
      </c>
      <c r="L17982" t="s">
        <v>74</v>
      </c>
      <c r="M17982"/>
      <c r="N17982">
        <v>35.875</v>
      </c>
      <c r="O17982" t="s">
        <v>155</v>
      </c>
      <c r="P17982" t="s">
        <v>283</v>
      </c>
    </row>
    <row r="17983" spans="1:16" x14ac:dyDescent="0.25">
      <c r="A17983" t="s">
        <v>6</v>
      </c>
      <c r="B17983" t="s">
        <v>30940</v>
      </c>
      <c r="C17983" t="s">
        <v>326</v>
      </c>
      <c r="D17983" t="s">
        <v>4526</v>
      </c>
      <c r="E17983" t="s">
        <v>59</v>
      </c>
      <c r="F17983" t="b">
        <v>0</v>
      </c>
      <c r="G17983" t="s">
        <v>77</v>
      </c>
      <c r="H17983" s="1">
        <v>46221.545266203713</v>
      </c>
      <c r="I17983" t="b">
        <v>0</v>
      </c>
      <c r="J17983" t="b">
        <v>1</v>
      </c>
      <c r="K17983" t="s">
        <v>41</v>
      </c>
      <c r="L17983" t="s">
        <v>60</v>
      </c>
      <c r="M17983">
        <v>214500</v>
      </c>
      <c r="N17983"/>
      <c r="O17983" t="s">
        <v>3622</v>
      </c>
      <c r="P17983" t="s">
        <v>30941</v>
      </c>
    </row>
    <row r="17984" spans="1:16" x14ac:dyDescent="0.25">
      <c r="A17984" t="s">
        <v>1</v>
      </c>
      <c r="B17984" t="s">
        <v>30942</v>
      </c>
      <c r="C17984" t="s">
        <v>76</v>
      </c>
      <c r="D17984" t="s">
        <v>141</v>
      </c>
      <c r="E17984" t="s">
        <v>88</v>
      </c>
      <c r="F17984" t="b">
        <v>1</v>
      </c>
      <c r="G17984" t="s">
        <v>77</v>
      </c>
      <c r="H17984" s="1">
        <v>46221.546967592592</v>
      </c>
      <c r="I17984" t="b">
        <v>1</v>
      </c>
      <c r="J17984" t="b">
        <v>0</v>
      </c>
      <c r="K17984" t="s">
        <v>41</v>
      </c>
      <c r="L17984" t="s">
        <v>74</v>
      </c>
      <c r="M17984"/>
      <c r="N17984">
        <v>30</v>
      </c>
      <c r="O17984" t="s">
        <v>141</v>
      </c>
      <c r="P17984" t="s">
        <v>30943</v>
      </c>
    </row>
    <row r="17985" spans="1:16" x14ac:dyDescent="0.25">
      <c r="A17985" t="s">
        <v>2</v>
      </c>
      <c r="B17985" t="s">
        <v>30944</v>
      </c>
      <c r="C17985" t="s">
        <v>31</v>
      </c>
      <c r="D17985" t="s">
        <v>16554</v>
      </c>
      <c r="E17985" t="s">
        <v>59</v>
      </c>
      <c r="F17985" t="b">
        <v>0</v>
      </c>
      <c r="G17985" t="s">
        <v>31</v>
      </c>
      <c r="H17985" s="1">
        <v>46221.588067129633</v>
      </c>
      <c r="I17985" t="b">
        <v>0</v>
      </c>
      <c r="J17985" t="b">
        <v>0</v>
      </c>
      <c r="K17985" t="s">
        <v>31</v>
      </c>
      <c r="L17985" t="s">
        <v>60</v>
      </c>
      <c r="M17985">
        <v>4</v>
      </c>
      <c r="N17985"/>
      <c r="O17985" t="s">
        <v>5394</v>
      </c>
      <c r="P17985" t="s">
        <v>85</v>
      </c>
    </row>
    <row r="17986" spans="1:16" x14ac:dyDescent="0.25">
      <c r="A17986" t="s">
        <v>2</v>
      </c>
      <c r="B17986" t="s">
        <v>2554</v>
      </c>
      <c r="C17986" t="s">
        <v>1614</v>
      </c>
      <c r="D17986" t="s">
        <v>4526</v>
      </c>
      <c r="E17986" t="s">
        <v>59</v>
      </c>
      <c r="F17986" t="b">
        <v>0</v>
      </c>
      <c r="G17986" t="s">
        <v>89</v>
      </c>
      <c r="H17986" s="1">
        <v>46221.626828703702</v>
      </c>
      <c r="I17986" t="b">
        <v>0</v>
      </c>
      <c r="J17986" t="b">
        <v>0</v>
      </c>
      <c r="K17986" t="s">
        <v>41</v>
      </c>
      <c r="L17986" t="s">
        <v>74</v>
      </c>
      <c r="M17986"/>
      <c r="N17986">
        <v>37.5</v>
      </c>
      <c r="O17986" t="s">
        <v>222</v>
      </c>
      <c r="P17986" t="s">
        <v>30945</v>
      </c>
    </row>
    <row r="17987" spans="1:16" x14ac:dyDescent="0.25">
      <c r="A17987" t="s">
        <v>0</v>
      </c>
      <c r="B17987" t="s">
        <v>30946</v>
      </c>
      <c r="C17987" t="s">
        <v>930</v>
      </c>
      <c r="D17987" t="s">
        <v>4526</v>
      </c>
      <c r="E17987" t="s">
        <v>59</v>
      </c>
      <c r="F17987" t="b">
        <v>0</v>
      </c>
      <c r="G17987" t="s">
        <v>19</v>
      </c>
      <c r="H17987" s="1">
        <v>46221.627569444441</v>
      </c>
      <c r="I17987" t="b">
        <v>1</v>
      </c>
      <c r="J17987" t="b">
        <v>0</v>
      </c>
      <c r="K17987" t="s">
        <v>19</v>
      </c>
      <c r="L17987" t="s">
        <v>60</v>
      </c>
      <c r="M17987">
        <v>400000</v>
      </c>
      <c r="N17987"/>
      <c r="O17987" t="s">
        <v>30947</v>
      </c>
      <c r="P17987" t="s">
        <v>30948</v>
      </c>
    </row>
    <row r="17988" spans="1:16" x14ac:dyDescent="0.25">
      <c r="A17988" t="s">
        <v>6</v>
      </c>
      <c r="B17988" t="s">
        <v>30949</v>
      </c>
      <c r="C17988" t="s">
        <v>326</v>
      </c>
      <c r="D17988" t="s">
        <v>4550</v>
      </c>
      <c r="E17988" t="s">
        <v>59</v>
      </c>
      <c r="F17988" t="b">
        <v>0</v>
      </c>
      <c r="G17988" t="s">
        <v>77</v>
      </c>
      <c r="H17988" s="1">
        <v>46221.628599537027</v>
      </c>
      <c r="I17988" t="b">
        <v>0</v>
      </c>
      <c r="J17988" t="b">
        <v>1</v>
      </c>
      <c r="K17988" t="s">
        <v>41</v>
      </c>
      <c r="L17988" t="s">
        <v>60</v>
      </c>
      <c r="M17988">
        <v>164500</v>
      </c>
      <c r="N17988"/>
      <c r="O17988" t="s">
        <v>1396</v>
      </c>
      <c r="P17988" t="s">
        <v>30950</v>
      </c>
    </row>
    <row r="17989" spans="1:16" x14ac:dyDescent="0.25">
      <c r="A17989" t="s">
        <v>6</v>
      </c>
      <c r="B17989" t="s">
        <v>30951</v>
      </c>
      <c r="C17989" t="s">
        <v>440</v>
      </c>
      <c r="D17989" t="s">
        <v>4756</v>
      </c>
      <c r="E17989" t="s">
        <v>59</v>
      </c>
      <c r="F17989" t="b">
        <v>0</v>
      </c>
      <c r="G17989" t="s">
        <v>65</v>
      </c>
      <c r="H17989" s="1">
        <v>46221.628645833327</v>
      </c>
      <c r="I17989" t="b">
        <v>0</v>
      </c>
      <c r="J17989" t="b">
        <v>1</v>
      </c>
      <c r="K17989" t="s">
        <v>41</v>
      </c>
      <c r="L17989" t="s">
        <v>60</v>
      </c>
      <c r="M17989">
        <v>186375</v>
      </c>
      <c r="N17989"/>
      <c r="O17989" t="s">
        <v>19713</v>
      </c>
      <c r="P17989" t="s">
        <v>26690</v>
      </c>
    </row>
    <row r="17990" spans="1:16" x14ac:dyDescent="0.25">
      <c r="A17990" t="s">
        <v>1</v>
      </c>
      <c r="B17990" t="s">
        <v>1083</v>
      </c>
      <c r="C17990" t="s">
        <v>41</v>
      </c>
      <c r="D17990" t="s">
        <v>4526</v>
      </c>
      <c r="E17990" t="s">
        <v>59</v>
      </c>
      <c r="F17990" t="b">
        <v>0</v>
      </c>
      <c r="G17990" t="s">
        <v>77</v>
      </c>
      <c r="H17990" s="1">
        <v>46221.630300925928</v>
      </c>
      <c r="I17990" t="b">
        <v>0</v>
      </c>
      <c r="J17990" t="b">
        <v>0</v>
      </c>
      <c r="K17990" t="s">
        <v>41</v>
      </c>
      <c r="L17990" t="s">
        <v>74</v>
      </c>
      <c r="M17990"/>
      <c r="N17990">
        <v>37.5</v>
      </c>
      <c r="O17990" t="s">
        <v>222</v>
      </c>
      <c r="P17990" t="s">
        <v>30606</v>
      </c>
    </row>
    <row r="17991" spans="1:16" x14ac:dyDescent="0.25">
      <c r="A17991" t="s">
        <v>3</v>
      </c>
      <c r="B17991" t="s">
        <v>30952</v>
      </c>
      <c r="C17991" t="s">
        <v>107</v>
      </c>
      <c r="D17991" t="s">
        <v>4756</v>
      </c>
      <c r="E17991" t="s">
        <v>59</v>
      </c>
      <c r="F17991" t="b">
        <v>0</v>
      </c>
      <c r="G17991" t="s">
        <v>77</v>
      </c>
      <c r="H17991" s="1">
        <v>46221.668495370373</v>
      </c>
      <c r="I17991" t="b">
        <v>0</v>
      </c>
      <c r="J17991" t="b">
        <v>1</v>
      </c>
      <c r="K17991" t="s">
        <v>41</v>
      </c>
      <c r="L17991" t="s">
        <v>60</v>
      </c>
      <c r="M17991">
        <v>84662.5</v>
      </c>
      <c r="N17991"/>
      <c r="O17991" t="s">
        <v>1594</v>
      </c>
      <c r="P17991" t="s">
        <v>146</v>
      </c>
    </row>
    <row r="17992" spans="1:16" x14ac:dyDescent="0.25">
      <c r="A17992" t="s">
        <v>0</v>
      </c>
      <c r="B17992" t="s">
        <v>23283</v>
      </c>
      <c r="C17992" t="s">
        <v>194</v>
      </c>
      <c r="D17992" t="s">
        <v>4756</v>
      </c>
      <c r="E17992" t="s">
        <v>59</v>
      </c>
      <c r="F17992" t="b">
        <v>0</v>
      </c>
      <c r="G17992" t="s">
        <v>65</v>
      </c>
      <c r="H17992" s="1">
        <v>46221.668657407397</v>
      </c>
      <c r="I17992" t="b">
        <v>0</v>
      </c>
      <c r="J17992" t="b">
        <v>0</v>
      </c>
      <c r="K17992" t="s">
        <v>41</v>
      </c>
      <c r="L17992" t="s">
        <v>60</v>
      </c>
      <c r="M17992">
        <v>132500</v>
      </c>
      <c r="N17992"/>
      <c r="O17992" t="s">
        <v>30953</v>
      </c>
      <c r="P17992" t="s">
        <v>30954</v>
      </c>
    </row>
    <row r="17993" spans="1:16" x14ac:dyDescent="0.25">
      <c r="A17993" t="s">
        <v>3</v>
      </c>
      <c r="B17993" t="s">
        <v>30955</v>
      </c>
      <c r="C17993" t="s">
        <v>3285</v>
      </c>
      <c r="D17993" t="s">
        <v>4550</v>
      </c>
      <c r="E17993" t="s">
        <v>59</v>
      </c>
      <c r="F17993" t="b">
        <v>0</v>
      </c>
      <c r="G17993" t="s">
        <v>65</v>
      </c>
      <c r="H17993" s="1">
        <v>46221.668668981481</v>
      </c>
      <c r="I17993" t="b">
        <v>0</v>
      </c>
      <c r="J17993" t="b">
        <v>1</v>
      </c>
      <c r="K17993" t="s">
        <v>41</v>
      </c>
      <c r="L17993" t="s">
        <v>60</v>
      </c>
      <c r="M17993">
        <v>112750</v>
      </c>
      <c r="N17993"/>
      <c r="O17993" t="s">
        <v>30956</v>
      </c>
      <c r="P17993" t="s">
        <v>146</v>
      </c>
    </row>
    <row r="17994" spans="1:16" x14ac:dyDescent="0.25">
      <c r="A17994" t="s">
        <v>3</v>
      </c>
      <c r="B17994" t="s">
        <v>2267</v>
      </c>
      <c r="C17994" t="s">
        <v>330</v>
      </c>
      <c r="D17994" t="s">
        <v>367</v>
      </c>
      <c r="E17994" t="s">
        <v>59</v>
      </c>
      <c r="F17994" t="b">
        <v>0</v>
      </c>
      <c r="G17994" t="s">
        <v>41</v>
      </c>
      <c r="H17994" s="1">
        <v>46221.670173611114</v>
      </c>
      <c r="I17994" t="b">
        <v>0</v>
      </c>
      <c r="J17994" t="b">
        <v>1</v>
      </c>
      <c r="K17994" t="s">
        <v>41</v>
      </c>
      <c r="L17994" t="s">
        <v>74</v>
      </c>
      <c r="M17994"/>
      <c r="N17994">
        <v>50</v>
      </c>
      <c r="O17994" t="s">
        <v>110</v>
      </c>
      <c r="P17994" t="s">
        <v>30957</v>
      </c>
    </row>
    <row r="17995" spans="1:16" x14ac:dyDescent="0.25">
      <c r="A17995" t="s">
        <v>2</v>
      </c>
      <c r="B17995" t="s">
        <v>158</v>
      </c>
      <c r="C17995" t="s">
        <v>3053</v>
      </c>
      <c r="D17995" t="s">
        <v>4756</v>
      </c>
      <c r="E17995" t="s">
        <v>59</v>
      </c>
      <c r="F17995" t="b">
        <v>0</v>
      </c>
      <c r="G17995" t="s">
        <v>68</v>
      </c>
      <c r="H17995" s="1">
        <v>46221.670277777783</v>
      </c>
      <c r="I17995" t="b">
        <v>0</v>
      </c>
      <c r="J17995" t="b">
        <v>0</v>
      </c>
      <c r="K17995" t="s">
        <v>41</v>
      </c>
      <c r="L17995" t="s">
        <v>60</v>
      </c>
      <c r="M17995">
        <v>135000</v>
      </c>
      <c r="N17995"/>
      <c r="O17995" t="s">
        <v>30958</v>
      </c>
    </row>
    <row r="17996" spans="1:16" x14ac:dyDescent="0.25">
      <c r="A17996" t="s">
        <v>1</v>
      </c>
      <c r="B17996" t="s">
        <v>30959</v>
      </c>
      <c r="C17996" t="s">
        <v>500</v>
      </c>
      <c r="D17996" t="s">
        <v>4756</v>
      </c>
      <c r="E17996" t="s">
        <v>59</v>
      </c>
      <c r="F17996" t="b">
        <v>0</v>
      </c>
      <c r="G17996" t="s">
        <v>13</v>
      </c>
      <c r="H17996" s="1">
        <v>46221.672384259262</v>
      </c>
      <c r="I17996" t="b">
        <v>1</v>
      </c>
      <c r="J17996" t="b">
        <v>0</v>
      </c>
      <c r="K17996" t="s">
        <v>13</v>
      </c>
      <c r="L17996" t="s">
        <v>60</v>
      </c>
      <c r="M17996">
        <v>92880</v>
      </c>
      <c r="N17996"/>
      <c r="O17996" t="s">
        <v>29429</v>
      </c>
      <c r="P17996" t="s">
        <v>30960</v>
      </c>
    </row>
    <row r="17997" spans="1:16" x14ac:dyDescent="0.25">
      <c r="A17997" t="s">
        <v>0</v>
      </c>
      <c r="B17997" t="s">
        <v>30961</v>
      </c>
      <c r="C17997" t="s">
        <v>901</v>
      </c>
      <c r="D17997" t="s">
        <v>4756</v>
      </c>
      <c r="E17997" t="s">
        <v>59</v>
      </c>
      <c r="F17997" t="b">
        <v>0</v>
      </c>
      <c r="G17997" t="s">
        <v>77</v>
      </c>
      <c r="H17997" s="1">
        <v>46221.710162037038</v>
      </c>
      <c r="I17997" t="b">
        <v>0</v>
      </c>
      <c r="J17997" t="b">
        <v>0</v>
      </c>
      <c r="K17997" t="s">
        <v>41</v>
      </c>
      <c r="L17997" t="s">
        <v>60</v>
      </c>
      <c r="M17997">
        <v>113032.5</v>
      </c>
      <c r="N17997"/>
      <c r="O17997" t="s">
        <v>30962</v>
      </c>
      <c r="P17997" t="s">
        <v>30963</v>
      </c>
    </row>
    <row r="17998" spans="1:16" x14ac:dyDescent="0.25">
      <c r="A17998" t="s">
        <v>0</v>
      </c>
      <c r="B17998" t="s">
        <v>30964</v>
      </c>
      <c r="C17998" t="s">
        <v>1351</v>
      </c>
      <c r="D17998" t="s">
        <v>4756</v>
      </c>
      <c r="E17998" t="s">
        <v>59</v>
      </c>
      <c r="F17998" t="b">
        <v>0</v>
      </c>
      <c r="G17998" t="s">
        <v>65</v>
      </c>
      <c r="H17998" s="1">
        <v>46221.710335648153</v>
      </c>
      <c r="I17998" t="b">
        <v>1</v>
      </c>
      <c r="J17998" t="b">
        <v>1</v>
      </c>
      <c r="K17998" t="s">
        <v>41</v>
      </c>
      <c r="L17998" t="s">
        <v>60</v>
      </c>
      <c r="M17998">
        <v>87500</v>
      </c>
      <c r="N17998"/>
      <c r="O17998" t="s">
        <v>30965</v>
      </c>
      <c r="P17998" t="s">
        <v>30966</v>
      </c>
    </row>
    <row r="17999" spans="1:16" x14ac:dyDescent="0.25">
      <c r="A17999" t="s">
        <v>6</v>
      </c>
      <c r="B17999" t="s">
        <v>30967</v>
      </c>
      <c r="C17999" t="s">
        <v>23002</v>
      </c>
      <c r="D17999" t="s">
        <v>4756</v>
      </c>
      <c r="E17999" t="s">
        <v>59</v>
      </c>
      <c r="F17999" t="b">
        <v>0</v>
      </c>
      <c r="G17999" t="s">
        <v>32</v>
      </c>
      <c r="H17999" s="1">
        <v>46221.754756944443</v>
      </c>
      <c r="I17999" t="b">
        <v>0</v>
      </c>
      <c r="J17999" t="b">
        <v>0</v>
      </c>
      <c r="K17999" t="s">
        <v>32</v>
      </c>
      <c r="L17999" t="s">
        <v>60</v>
      </c>
      <c r="M17999">
        <v>115000</v>
      </c>
      <c r="N17999"/>
      <c r="O17999" t="s">
        <v>30968</v>
      </c>
      <c r="P17999" t="s">
        <v>30969</v>
      </c>
    </row>
    <row r="18000" spans="1:16" x14ac:dyDescent="0.25">
      <c r="A18000" t="s">
        <v>0</v>
      </c>
      <c r="B18000" t="s">
        <v>3639</v>
      </c>
      <c r="C18000" t="s">
        <v>112</v>
      </c>
      <c r="D18000" t="s">
        <v>3761</v>
      </c>
      <c r="E18000" t="s">
        <v>59</v>
      </c>
      <c r="F18000" t="b">
        <v>0</v>
      </c>
      <c r="G18000" t="s">
        <v>65</v>
      </c>
      <c r="H18000" s="1">
        <v>46222.001828703702</v>
      </c>
      <c r="I18000" t="b">
        <v>0</v>
      </c>
      <c r="J18000" t="b">
        <v>1</v>
      </c>
      <c r="K18000" t="s">
        <v>41</v>
      </c>
      <c r="L18000" t="s">
        <v>60</v>
      </c>
      <c r="M18000">
        <v>74250</v>
      </c>
      <c r="N18000"/>
      <c r="O18000" t="s">
        <v>30970</v>
      </c>
      <c r="P18000" t="s">
        <v>352</v>
      </c>
    </row>
    <row r="18001" spans="1:16" x14ac:dyDescent="0.25">
      <c r="A18001" t="s">
        <v>3</v>
      </c>
      <c r="B18001" t="s">
        <v>30971</v>
      </c>
      <c r="C18001" t="s">
        <v>71</v>
      </c>
      <c r="D18001" t="s">
        <v>4756</v>
      </c>
      <c r="E18001" t="s">
        <v>59</v>
      </c>
      <c r="F18001" t="b">
        <v>0</v>
      </c>
      <c r="G18001" t="s">
        <v>73</v>
      </c>
      <c r="H18001" s="1">
        <v>46222.126828703702</v>
      </c>
      <c r="I18001" t="b">
        <v>1</v>
      </c>
      <c r="J18001" t="b">
        <v>1</v>
      </c>
      <c r="K18001" t="s">
        <v>41</v>
      </c>
      <c r="L18001" t="s">
        <v>60</v>
      </c>
      <c r="M18001">
        <v>105000</v>
      </c>
      <c r="N18001"/>
      <c r="O18001" t="s">
        <v>1172</v>
      </c>
      <c r="P18001" t="s">
        <v>6345</v>
      </c>
    </row>
    <row r="18002" spans="1:16" x14ac:dyDescent="0.25">
      <c r="A18002" t="s">
        <v>5</v>
      </c>
      <c r="B18002" t="s">
        <v>30972</v>
      </c>
      <c r="C18002" t="s">
        <v>952</v>
      </c>
      <c r="D18002" t="s">
        <v>4587</v>
      </c>
      <c r="E18002" t="s">
        <v>59</v>
      </c>
      <c r="F18002" t="b">
        <v>0</v>
      </c>
      <c r="G18002" t="s">
        <v>68</v>
      </c>
      <c r="H18002" s="1">
        <v>46222.254583333342</v>
      </c>
      <c r="I18002" t="b">
        <v>1</v>
      </c>
      <c r="J18002" t="b">
        <v>1</v>
      </c>
      <c r="K18002" t="s">
        <v>41</v>
      </c>
      <c r="L18002" t="s">
        <v>60</v>
      </c>
      <c r="M18002">
        <v>209000</v>
      </c>
      <c r="N18002"/>
      <c r="O18002" t="s">
        <v>3753</v>
      </c>
      <c r="P18002" t="s">
        <v>30973</v>
      </c>
    </row>
    <row r="18003" spans="1:16" x14ac:dyDescent="0.25">
      <c r="A18003" t="s">
        <v>6</v>
      </c>
      <c r="B18003" t="s">
        <v>30974</v>
      </c>
      <c r="C18003" t="s">
        <v>30975</v>
      </c>
      <c r="D18003" t="s">
        <v>4587</v>
      </c>
      <c r="E18003" t="s">
        <v>59</v>
      </c>
      <c r="F18003" t="b">
        <v>0</v>
      </c>
      <c r="G18003" t="s">
        <v>65</v>
      </c>
      <c r="H18003" s="1">
        <v>46222.294699074067</v>
      </c>
      <c r="I18003" t="b">
        <v>0</v>
      </c>
      <c r="J18003" t="b">
        <v>1</v>
      </c>
      <c r="K18003" t="s">
        <v>41</v>
      </c>
      <c r="L18003" t="s">
        <v>60</v>
      </c>
      <c r="M18003">
        <v>184325</v>
      </c>
      <c r="N18003"/>
      <c r="O18003" t="s">
        <v>30976</v>
      </c>
      <c r="P18003" t="s">
        <v>30977</v>
      </c>
    </row>
    <row r="18004" spans="1:16" x14ac:dyDescent="0.25">
      <c r="A18004" t="s">
        <v>0</v>
      </c>
      <c r="B18004" t="s">
        <v>27583</v>
      </c>
      <c r="C18004" t="s">
        <v>246</v>
      </c>
      <c r="D18004" t="s">
        <v>5349</v>
      </c>
      <c r="E18004" t="s">
        <v>59</v>
      </c>
      <c r="F18004" t="b">
        <v>0</v>
      </c>
      <c r="G18004" t="s">
        <v>65</v>
      </c>
      <c r="H18004" s="1">
        <v>46222.334710648152</v>
      </c>
      <c r="I18004" t="b">
        <v>0</v>
      </c>
      <c r="J18004" t="b">
        <v>1</v>
      </c>
      <c r="K18004" t="s">
        <v>41</v>
      </c>
      <c r="L18004" t="s">
        <v>60</v>
      </c>
      <c r="M18004">
        <v>130500</v>
      </c>
      <c r="N18004"/>
      <c r="O18004" t="s">
        <v>1885</v>
      </c>
      <c r="P18004" t="s">
        <v>27584</v>
      </c>
    </row>
    <row r="18005" spans="1:16" x14ac:dyDescent="0.25">
      <c r="A18005" t="s">
        <v>6</v>
      </c>
      <c r="B18005" t="s">
        <v>30978</v>
      </c>
      <c r="C18005" t="s">
        <v>81</v>
      </c>
      <c r="D18005" t="s">
        <v>11236</v>
      </c>
      <c r="E18005" t="s">
        <v>59</v>
      </c>
      <c r="F18005" t="b">
        <v>0</v>
      </c>
      <c r="G18005" t="s">
        <v>77</v>
      </c>
      <c r="H18005" s="1">
        <v>46222.33630787037</v>
      </c>
      <c r="I18005" t="b">
        <v>0</v>
      </c>
      <c r="J18005" t="b">
        <v>1</v>
      </c>
      <c r="K18005" t="s">
        <v>41</v>
      </c>
      <c r="L18005" t="s">
        <v>60</v>
      </c>
      <c r="M18005">
        <v>194000</v>
      </c>
      <c r="N18005"/>
      <c r="O18005" t="s">
        <v>29389</v>
      </c>
      <c r="P18005" t="s">
        <v>1929</v>
      </c>
    </row>
    <row r="18006" spans="1:16" x14ac:dyDescent="0.25">
      <c r="A18006" t="s">
        <v>5</v>
      </c>
      <c r="B18006" t="s">
        <v>30979</v>
      </c>
      <c r="C18006" t="s">
        <v>12264</v>
      </c>
      <c r="D18006" t="s">
        <v>5440</v>
      </c>
      <c r="E18006" t="s">
        <v>59</v>
      </c>
      <c r="F18006" t="b">
        <v>0</v>
      </c>
      <c r="G18006" t="s">
        <v>77</v>
      </c>
      <c r="H18006" s="1">
        <v>46222.337893518517</v>
      </c>
      <c r="I18006" t="b">
        <v>0</v>
      </c>
      <c r="J18006" t="b">
        <v>0</v>
      </c>
      <c r="K18006" t="s">
        <v>41</v>
      </c>
      <c r="L18006" t="s">
        <v>60</v>
      </c>
      <c r="M18006">
        <v>147000</v>
      </c>
      <c r="N18006"/>
      <c r="O18006" t="s">
        <v>5450</v>
      </c>
      <c r="P18006" t="s">
        <v>1617</v>
      </c>
    </row>
    <row r="18007" spans="1:16" x14ac:dyDescent="0.25">
      <c r="A18007" t="s">
        <v>5</v>
      </c>
      <c r="B18007" t="s">
        <v>30980</v>
      </c>
      <c r="C18007" t="s">
        <v>319</v>
      </c>
      <c r="D18007" t="s">
        <v>11236</v>
      </c>
      <c r="E18007" t="s">
        <v>59</v>
      </c>
      <c r="F18007" t="b">
        <v>0</v>
      </c>
      <c r="G18007" t="s">
        <v>89</v>
      </c>
      <c r="H18007" s="1">
        <v>46222.337893518517</v>
      </c>
      <c r="I18007" t="b">
        <v>0</v>
      </c>
      <c r="J18007" t="b">
        <v>1</v>
      </c>
      <c r="K18007" t="s">
        <v>41</v>
      </c>
      <c r="L18007" t="s">
        <v>60</v>
      </c>
      <c r="M18007">
        <v>191500</v>
      </c>
      <c r="N18007"/>
      <c r="O18007" t="s">
        <v>965</v>
      </c>
      <c r="P18007" t="s">
        <v>30981</v>
      </c>
    </row>
    <row r="18008" spans="1:16" x14ac:dyDescent="0.25">
      <c r="A18008" t="s">
        <v>0</v>
      </c>
      <c r="B18008" t="s">
        <v>30982</v>
      </c>
      <c r="C18008" t="s">
        <v>753</v>
      </c>
      <c r="D18008" t="s">
        <v>2360</v>
      </c>
      <c r="E18008" t="s">
        <v>59</v>
      </c>
      <c r="F18008" t="b">
        <v>0</v>
      </c>
      <c r="G18008" t="s">
        <v>73</v>
      </c>
      <c r="H18008" s="1">
        <v>46222.376377314817</v>
      </c>
      <c r="I18008" t="b">
        <v>1</v>
      </c>
      <c r="J18008" t="b">
        <v>1</v>
      </c>
      <c r="K18008" t="s">
        <v>41</v>
      </c>
      <c r="L18008" t="s">
        <v>60</v>
      </c>
      <c r="M18008">
        <v>83000</v>
      </c>
      <c r="N18008"/>
      <c r="O18008" t="s">
        <v>4007</v>
      </c>
      <c r="P18008" t="s">
        <v>30983</v>
      </c>
    </row>
    <row r="18009" spans="1:16" x14ac:dyDescent="0.25">
      <c r="A18009" t="s">
        <v>2</v>
      </c>
      <c r="B18009" t="s">
        <v>158</v>
      </c>
      <c r="C18009" t="s">
        <v>1986</v>
      </c>
      <c r="D18009" t="s">
        <v>4526</v>
      </c>
      <c r="E18009" t="s">
        <v>59</v>
      </c>
      <c r="F18009" t="b">
        <v>0</v>
      </c>
      <c r="G18009" t="s">
        <v>68</v>
      </c>
      <c r="H18009" s="1">
        <v>46222.461331018523</v>
      </c>
      <c r="I18009" t="b">
        <v>0</v>
      </c>
      <c r="J18009" t="b">
        <v>1</v>
      </c>
      <c r="K18009" t="s">
        <v>41</v>
      </c>
      <c r="L18009" t="s">
        <v>60</v>
      </c>
      <c r="M18009">
        <v>171000</v>
      </c>
      <c r="N18009"/>
      <c r="O18009" t="s">
        <v>28522</v>
      </c>
      <c r="P18009" t="s">
        <v>28523</v>
      </c>
    </row>
    <row r="18010" spans="1:16" x14ac:dyDescent="0.25">
      <c r="A18010" t="s">
        <v>1</v>
      </c>
      <c r="B18010" t="s">
        <v>210</v>
      </c>
      <c r="C18010" t="s">
        <v>84</v>
      </c>
      <c r="D18010" t="s">
        <v>4526</v>
      </c>
      <c r="E18010" t="s">
        <v>59</v>
      </c>
      <c r="F18010" t="b">
        <v>0</v>
      </c>
      <c r="G18010" t="s">
        <v>77</v>
      </c>
      <c r="H18010" s="1">
        <v>46222.462939814817</v>
      </c>
      <c r="I18010" t="b">
        <v>0</v>
      </c>
      <c r="J18010" t="b">
        <v>1</v>
      </c>
      <c r="K18010" t="s">
        <v>41</v>
      </c>
      <c r="L18010" t="s">
        <v>60</v>
      </c>
      <c r="M18010">
        <v>262500</v>
      </c>
      <c r="N18010"/>
      <c r="O18010" t="s">
        <v>26094</v>
      </c>
      <c r="P18010" t="s">
        <v>8747</v>
      </c>
    </row>
    <row r="18011" spans="1:16" x14ac:dyDescent="0.25">
      <c r="A18011" t="s">
        <v>1</v>
      </c>
      <c r="B18011" t="s">
        <v>184</v>
      </c>
      <c r="C18011" t="s">
        <v>162</v>
      </c>
      <c r="D18011" t="s">
        <v>4550</v>
      </c>
      <c r="E18011" t="s">
        <v>59</v>
      </c>
      <c r="F18011" t="b">
        <v>0</v>
      </c>
      <c r="G18011" t="s">
        <v>77</v>
      </c>
      <c r="H18011" s="1">
        <v>46222.462962962964</v>
      </c>
      <c r="I18011" t="b">
        <v>0</v>
      </c>
      <c r="J18011" t="b">
        <v>0</v>
      </c>
      <c r="K18011" t="s">
        <v>41</v>
      </c>
      <c r="L18011" t="s">
        <v>60</v>
      </c>
      <c r="M18011">
        <v>89946</v>
      </c>
      <c r="N18011"/>
      <c r="O18011" t="s">
        <v>254</v>
      </c>
      <c r="P18011" t="s">
        <v>30984</v>
      </c>
    </row>
    <row r="18012" spans="1:16" x14ac:dyDescent="0.25">
      <c r="A18012" t="s">
        <v>3</v>
      </c>
      <c r="B18012" t="s">
        <v>8253</v>
      </c>
      <c r="C18012" t="s">
        <v>2145</v>
      </c>
      <c r="D18012" t="s">
        <v>4756</v>
      </c>
      <c r="E18012" t="s">
        <v>59</v>
      </c>
      <c r="F18012" t="b">
        <v>0</v>
      </c>
      <c r="G18012" t="s">
        <v>65</v>
      </c>
      <c r="H18012" s="1">
        <v>46222.501400462963</v>
      </c>
      <c r="I18012" t="b">
        <v>0</v>
      </c>
      <c r="J18012" t="b">
        <v>0</v>
      </c>
      <c r="K18012" t="s">
        <v>41</v>
      </c>
      <c r="L18012" t="s">
        <v>60</v>
      </c>
      <c r="M18012">
        <v>95000</v>
      </c>
      <c r="N18012"/>
      <c r="O18012" t="s">
        <v>30985</v>
      </c>
      <c r="P18012" t="s">
        <v>30986</v>
      </c>
    </row>
    <row r="18013" spans="1:16" x14ac:dyDescent="0.25">
      <c r="A18013" t="s">
        <v>5</v>
      </c>
      <c r="B18013" t="s">
        <v>30987</v>
      </c>
      <c r="C18013" t="s">
        <v>287</v>
      </c>
      <c r="D18013" t="s">
        <v>4756</v>
      </c>
      <c r="E18013" t="s">
        <v>59</v>
      </c>
      <c r="F18013" t="b">
        <v>0</v>
      </c>
      <c r="G18013" t="s">
        <v>89</v>
      </c>
      <c r="H18013" s="1">
        <v>46222.546226851853</v>
      </c>
      <c r="I18013" t="b">
        <v>1</v>
      </c>
      <c r="J18013" t="b">
        <v>0</v>
      </c>
      <c r="K18013" t="s">
        <v>41</v>
      </c>
      <c r="L18013" t="s">
        <v>60</v>
      </c>
      <c r="M18013">
        <v>145045.5</v>
      </c>
      <c r="N18013"/>
      <c r="O18013" t="s">
        <v>2495</v>
      </c>
      <c r="P18013" t="s">
        <v>30988</v>
      </c>
    </row>
    <row r="18014" spans="1:16" x14ac:dyDescent="0.25">
      <c r="A18014" t="s">
        <v>1</v>
      </c>
      <c r="B18014" t="s">
        <v>13178</v>
      </c>
      <c r="C18014" t="s">
        <v>76</v>
      </c>
      <c r="D18014" t="s">
        <v>4526</v>
      </c>
      <c r="E18014" t="s">
        <v>59</v>
      </c>
      <c r="F18014" t="b">
        <v>1</v>
      </c>
      <c r="G18014" t="s">
        <v>13</v>
      </c>
      <c r="H18014" s="1">
        <v>46222.5466087963</v>
      </c>
      <c r="I18014" t="b">
        <v>1</v>
      </c>
      <c r="J18014" t="b">
        <v>0</v>
      </c>
      <c r="K18014" t="s">
        <v>13</v>
      </c>
      <c r="L18014" t="s">
        <v>60</v>
      </c>
      <c r="M18014">
        <v>135500</v>
      </c>
      <c r="N18014"/>
      <c r="O18014" t="s">
        <v>13179</v>
      </c>
      <c r="P18014" t="s">
        <v>13180</v>
      </c>
    </row>
    <row r="18015" spans="1:16" x14ac:dyDescent="0.25">
      <c r="A18015" t="s">
        <v>6</v>
      </c>
      <c r="B18015" t="s">
        <v>11561</v>
      </c>
      <c r="C18015" t="s">
        <v>413</v>
      </c>
      <c r="D18015" t="s">
        <v>16554</v>
      </c>
      <c r="E18015" t="s">
        <v>59</v>
      </c>
      <c r="F18015" t="b">
        <v>0</v>
      </c>
      <c r="G18015" t="s">
        <v>31</v>
      </c>
      <c r="H18015" s="1">
        <v>46222.629062499997</v>
      </c>
      <c r="I18015" t="b">
        <v>0</v>
      </c>
      <c r="J18015" t="b">
        <v>0</v>
      </c>
      <c r="K18015" t="s">
        <v>31</v>
      </c>
      <c r="L18015" t="s">
        <v>60</v>
      </c>
      <c r="M18015">
        <v>900000</v>
      </c>
      <c r="N18015"/>
      <c r="O18015" t="s">
        <v>30989</v>
      </c>
    </row>
    <row r="18016" spans="1:16" x14ac:dyDescent="0.25">
      <c r="A18016" t="s">
        <v>2</v>
      </c>
      <c r="B18016" t="s">
        <v>30990</v>
      </c>
      <c r="C18016" t="s">
        <v>413</v>
      </c>
      <c r="D18016" t="s">
        <v>16554</v>
      </c>
      <c r="E18016" t="s">
        <v>59</v>
      </c>
      <c r="F18016" t="b">
        <v>0</v>
      </c>
      <c r="G18016" t="s">
        <v>31</v>
      </c>
      <c r="H18016" s="1">
        <v>46222.629062499997</v>
      </c>
      <c r="I18016" t="b">
        <v>0</v>
      </c>
      <c r="J18016" t="b">
        <v>0</v>
      </c>
      <c r="K18016" t="s">
        <v>31</v>
      </c>
      <c r="L18016" t="s">
        <v>60</v>
      </c>
      <c r="M18016">
        <v>1</v>
      </c>
      <c r="N18016"/>
      <c r="O18016" t="s">
        <v>30991</v>
      </c>
      <c r="P18016" t="s">
        <v>30992</v>
      </c>
    </row>
    <row r="18017" spans="1:16" x14ac:dyDescent="0.25">
      <c r="A18017" t="s">
        <v>0</v>
      </c>
      <c r="B18017" t="s">
        <v>30993</v>
      </c>
      <c r="C18017" t="s">
        <v>273</v>
      </c>
      <c r="D18017" t="s">
        <v>4526</v>
      </c>
      <c r="E18017" t="s">
        <v>88</v>
      </c>
      <c r="F18017" t="b">
        <v>0</v>
      </c>
      <c r="G18017" t="s">
        <v>41</v>
      </c>
      <c r="H18017" s="1">
        <v>46222.669537037043</v>
      </c>
      <c r="I18017" t="b">
        <v>0</v>
      </c>
      <c r="J18017" t="b">
        <v>0</v>
      </c>
      <c r="K18017" t="s">
        <v>41</v>
      </c>
      <c r="L18017" t="s">
        <v>74</v>
      </c>
      <c r="M18017"/>
      <c r="N18017">
        <v>48</v>
      </c>
      <c r="O18017" t="s">
        <v>14695</v>
      </c>
    </row>
    <row r="18018" spans="1:16" x14ac:dyDescent="0.25">
      <c r="A18018" t="s">
        <v>3</v>
      </c>
      <c r="B18018" t="s">
        <v>30994</v>
      </c>
      <c r="C18018" t="s">
        <v>913</v>
      </c>
      <c r="D18018" t="s">
        <v>30995</v>
      </c>
      <c r="E18018" t="s">
        <v>59</v>
      </c>
      <c r="F18018" t="b">
        <v>0</v>
      </c>
      <c r="G18018" t="s">
        <v>20</v>
      </c>
      <c r="H18018" s="1">
        <v>46222.710405092592</v>
      </c>
      <c r="I18018" t="b">
        <v>1</v>
      </c>
      <c r="J18018" t="b">
        <v>0</v>
      </c>
      <c r="K18018" t="s">
        <v>20</v>
      </c>
      <c r="L18018" t="s">
        <v>60</v>
      </c>
      <c r="M18018">
        <v>63800</v>
      </c>
      <c r="N18018"/>
      <c r="O18018" t="s">
        <v>30996</v>
      </c>
      <c r="P18018" t="s">
        <v>8542</v>
      </c>
    </row>
    <row r="18019" spans="1:16" x14ac:dyDescent="0.25">
      <c r="A18019" t="s">
        <v>1</v>
      </c>
      <c r="B18019" t="s">
        <v>11408</v>
      </c>
      <c r="C18019" t="s">
        <v>1340</v>
      </c>
      <c r="D18019" t="s">
        <v>4756</v>
      </c>
      <c r="E18019" t="s">
        <v>59</v>
      </c>
      <c r="F18019" t="b">
        <v>0</v>
      </c>
      <c r="G18019" t="s">
        <v>77</v>
      </c>
      <c r="H18019" s="1">
        <v>46222.712893518517</v>
      </c>
      <c r="I18019" t="b">
        <v>0</v>
      </c>
      <c r="J18019" t="b">
        <v>1</v>
      </c>
      <c r="K18019" t="s">
        <v>41</v>
      </c>
      <c r="L18019" t="s">
        <v>60</v>
      </c>
      <c r="M18019">
        <v>215000</v>
      </c>
      <c r="N18019"/>
      <c r="O18019" t="s">
        <v>30997</v>
      </c>
      <c r="P18019" t="s">
        <v>30998</v>
      </c>
    </row>
    <row r="18020" spans="1:16" x14ac:dyDescent="0.25">
      <c r="A18020" t="s">
        <v>5</v>
      </c>
      <c r="B18020" t="s">
        <v>5</v>
      </c>
      <c r="C18020" t="s">
        <v>3992</v>
      </c>
      <c r="D18020" t="s">
        <v>4756</v>
      </c>
      <c r="E18020" t="s">
        <v>59</v>
      </c>
      <c r="F18020" t="b">
        <v>0</v>
      </c>
      <c r="G18020" t="s">
        <v>77</v>
      </c>
      <c r="H18020" s="1">
        <v>46222.71292824074</v>
      </c>
      <c r="I18020" t="b">
        <v>0</v>
      </c>
      <c r="J18020" t="b">
        <v>1</v>
      </c>
      <c r="K18020" t="s">
        <v>41</v>
      </c>
      <c r="L18020" t="s">
        <v>60</v>
      </c>
      <c r="M18020">
        <v>128025</v>
      </c>
      <c r="N18020"/>
      <c r="O18020" t="s">
        <v>30999</v>
      </c>
      <c r="P18020" t="s">
        <v>31000</v>
      </c>
    </row>
    <row r="18021" spans="1:16" x14ac:dyDescent="0.25">
      <c r="A18021" t="s">
        <v>2</v>
      </c>
      <c r="B18021" t="s">
        <v>8833</v>
      </c>
      <c r="C18021" t="s">
        <v>369</v>
      </c>
      <c r="D18021" t="s">
        <v>5667</v>
      </c>
      <c r="E18021" t="s">
        <v>59</v>
      </c>
      <c r="F18021" t="b">
        <v>0</v>
      </c>
      <c r="G18021" t="s">
        <v>65</v>
      </c>
      <c r="H18021" s="1">
        <v>46222.753009259257</v>
      </c>
      <c r="I18021" t="b">
        <v>0</v>
      </c>
      <c r="J18021" t="b">
        <v>1</v>
      </c>
      <c r="K18021" t="s">
        <v>41</v>
      </c>
      <c r="L18021" t="s">
        <v>60</v>
      </c>
      <c r="M18021">
        <v>117500</v>
      </c>
      <c r="N18021"/>
      <c r="O18021" t="s">
        <v>27966</v>
      </c>
      <c r="P18021" t="s">
        <v>28242</v>
      </c>
    </row>
    <row r="18022" spans="1:16" x14ac:dyDescent="0.25">
      <c r="A18022" t="s">
        <v>1</v>
      </c>
      <c r="B18022" t="s">
        <v>31001</v>
      </c>
      <c r="C18022" t="s">
        <v>287</v>
      </c>
      <c r="D18022" t="s">
        <v>4756</v>
      </c>
      <c r="E18022" t="s">
        <v>59</v>
      </c>
      <c r="F18022" t="b">
        <v>0</v>
      </c>
      <c r="G18022" t="s">
        <v>89</v>
      </c>
      <c r="H18022" s="1">
        <v>46222.754560185182</v>
      </c>
      <c r="I18022" t="b">
        <v>0</v>
      </c>
      <c r="J18022" t="b">
        <v>1</v>
      </c>
      <c r="K18022" t="s">
        <v>41</v>
      </c>
      <c r="L18022" t="s">
        <v>60</v>
      </c>
      <c r="M18022">
        <v>129375</v>
      </c>
      <c r="N18022"/>
      <c r="O18022" t="s">
        <v>27911</v>
      </c>
      <c r="P18022" t="s">
        <v>31002</v>
      </c>
    </row>
    <row r="18023" spans="1:16" x14ac:dyDescent="0.25">
      <c r="A18023" t="s">
        <v>2</v>
      </c>
      <c r="B18023" t="s">
        <v>31003</v>
      </c>
      <c r="C18023" t="s">
        <v>76</v>
      </c>
      <c r="D18023" t="s">
        <v>4526</v>
      </c>
      <c r="E18023" t="s">
        <v>59</v>
      </c>
      <c r="F18023" t="b">
        <v>1</v>
      </c>
      <c r="G18023" t="s">
        <v>89</v>
      </c>
      <c r="H18023" s="1">
        <v>46222.794652777768</v>
      </c>
      <c r="I18023" t="b">
        <v>0</v>
      </c>
      <c r="J18023" t="b">
        <v>1</v>
      </c>
      <c r="K18023" t="s">
        <v>41</v>
      </c>
      <c r="L18023" t="s">
        <v>60</v>
      </c>
      <c r="M18023">
        <v>190000</v>
      </c>
      <c r="N18023"/>
      <c r="O18023" t="s">
        <v>10959</v>
      </c>
      <c r="P18023" t="s">
        <v>31004</v>
      </c>
    </row>
    <row r="18024" spans="1:16" x14ac:dyDescent="0.25">
      <c r="A18024" t="s">
        <v>1</v>
      </c>
      <c r="B18024" t="s">
        <v>153</v>
      </c>
      <c r="C18024" t="s">
        <v>113</v>
      </c>
      <c r="D18024" t="s">
        <v>4526</v>
      </c>
      <c r="E18024" t="s">
        <v>59</v>
      </c>
      <c r="F18024" t="b">
        <v>0</v>
      </c>
      <c r="G18024" t="s">
        <v>89</v>
      </c>
      <c r="H18024" s="1">
        <v>46222.879652777781</v>
      </c>
      <c r="I18024" t="b">
        <v>0</v>
      </c>
      <c r="J18024" t="b">
        <v>1</v>
      </c>
      <c r="K18024" t="s">
        <v>41</v>
      </c>
      <c r="L18024" t="s">
        <v>74</v>
      </c>
      <c r="M18024"/>
      <c r="N18024">
        <v>51.46</v>
      </c>
      <c r="O18024" t="s">
        <v>7800</v>
      </c>
      <c r="P18024" t="s">
        <v>579</v>
      </c>
    </row>
    <row r="18025" spans="1:16" x14ac:dyDescent="0.25">
      <c r="A18025" t="s">
        <v>2</v>
      </c>
      <c r="B18025" t="s">
        <v>2</v>
      </c>
      <c r="C18025" t="s">
        <v>1785</v>
      </c>
      <c r="D18025" t="s">
        <v>31005</v>
      </c>
      <c r="E18025" t="s">
        <v>59</v>
      </c>
      <c r="F18025" t="b">
        <v>0</v>
      </c>
      <c r="G18025" t="s">
        <v>73</v>
      </c>
      <c r="H18025" s="1">
        <v>46223.003009259257</v>
      </c>
      <c r="I18025" t="b">
        <v>0</v>
      </c>
      <c r="J18025" t="b">
        <v>0</v>
      </c>
      <c r="K18025" t="s">
        <v>41</v>
      </c>
      <c r="L18025" t="s">
        <v>60</v>
      </c>
      <c r="M18025">
        <v>80000</v>
      </c>
      <c r="N18025"/>
      <c r="O18025" t="s">
        <v>31005</v>
      </c>
    </row>
    <row r="18026" spans="1:16" x14ac:dyDescent="0.25">
      <c r="A18026" t="s">
        <v>2</v>
      </c>
      <c r="B18026" t="s">
        <v>2</v>
      </c>
      <c r="C18026" t="s">
        <v>31006</v>
      </c>
      <c r="D18026" t="s">
        <v>4587</v>
      </c>
      <c r="E18026" t="s">
        <v>59</v>
      </c>
      <c r="F18026" t="b">
        <v>0</v>
      </c>
      <c r="G18026" t="s">
        <v>68</v>
      </c>
      <c r="H18026" s="1">
        <v>46223.253263888888</v>
      </c>
      <c r="I18026" t="b">
        <v>0</v>
      </c>
      <c r="J18026" t="b">
        <v>1</v>
      </c>
      <c r="K18026" t="s">
        <v>41</v>
      </c>
      <c r="L18026" t="s">
        <v>60</v>
      </c>
      <c r="M18026">
        <v>124250</v>
      </c>
      <c r="N18026"/>
      <c r="O18026" t="s">
        <v>31007</v>
      </c>
      <c r="P18026" t="s">
        <v>31008</v>
      </c>
    </row>
    <row r="18027" spans="1:16" x14ac:dyDescent="0.25">
      <c r="A18027" t="s">
        <v>2</v>
      </c>
      <c r="B18027" t="s">
        <v>918</v>
      </c>
      <c r="C18027" t="s">
        <v>172</v>
      </c>
      <c r="D18027" t="s">
        <v>5440</v>
      </c>
      <c r="E18027" t="s">
        <v>59</v>
      </c>
      <c r="F18027" t="b">
        <v>0</v>
      </c>
      <c r="G18027" t="s">
        <v>68</v>
      </c>
      <c r="H18027" s="1">
        <v>46223.253298611111</v>
      </c>
      <c r="I18027" t="b">
        <v>0</v>
      </c>
      <c r="J18027" t="b">
        <v>0</v>
      </c>
      <c r="K18027" t="s">
        <v>41</v>
      </c>
      <c r="L18027" t="s">
        <v>60</v>
      </c>
      <c r="M18027">
        <v>106437</v>
      </c>
      <c r="N18027"/>
      <c r="O18027" t="s">
        <v>31009</v>
      </c>
      <c r="P18027" t="s">
        <v>261</v>
      </c>
    </row>
    <row r="18028" spans="1:16" x14ac:dyDescent="0.25">
      <c r="A18028" t="s">
        <v>0</v>
      </c>
      <c r="B18028" t="s">
        <v>1006</v>
      </c>
      <c r="C18028" t="s">
        <v>17991</v>
      </c>
      <c r="D18028" t="s">
        <v>2360</v>
      </c>
      <c r="E18028" t="s">
        <v>59</v>
      </c>
      <c r="F18028" t="b">
        <v>0</v>
      </c>
      <c r="G18028" t="s">
        <v>73</v>
      </c>
      <c r="H18028" s="1">
        <v>46223.293275462973</v>
      </c>
      <c r="I18028" t="b">
        <v>0</v>
      </c>
      <c r="J18028" t="b">
        <v>1</v>
      </c>
      <c r="K18028" t="s">
        <v>41</v>
      </c>
      <c r="L18028" t="s">
        <v>60</v>
      </c>
      <c r="M18028">
        <v>87979.994999999995</v>
      </c>
      <c r="N18028"/>
      <c r="O18028" t="s">
        <v>5244</v>
      </c>
      <c r="P18028" t="s">
        <v>1759</v>
      </c>
    </row>
    <row r="18029" spans="1:16" x14ac:dyDescent="0.25">
      <c r="A18029" t="s">
        <v>0</v>
      </c>
      <c r="B18029" t="s">
        <v>31010</v>
      </c>
      <c r="C18029" t="s">
        <v>319</v>
      </c>
      <c r="D18029" t="s">
        <v>2360</v>
      </c>
      <c r="E18029" t="s">
        <v>59</v>
      </c>
      <c r="F18029" t="b">
        <v>0</v>
      </c>
      <c r="G18029" t="s">
        <v>65</v>
      </c>
      <c r="H18029" s="1">
        <v>46223.293287037042</v>
      </c>
      <c r="I18029" t="b">
        <v>0</v>
      </c>
      <c r="J18029" t="b">
        <v>1</v>
      </c>
      <c r="K18029" t="s">
        <v>41</v>
      </c>
      <c r="L18029" t="s">
        <v>60</v>
      </c>
      <c r="M18029">
        <v>95000</v>
      </c>
      <c r="N18029"/>
      <c r="O18029" t="s">
        <v>31011</v>
      </c>
      <c r="P18029" t="s">
        <v>4500</v>
      </c>
    </row>
    <row r="18030" spans="1:16" x14ac:dyDescent="0.25">
      <c r="A18030" t="s">
        <v>2</v>
      </c>
      <c r="B18030" t="s">
        <v>29802</v>
      </c>
      <c r="C18030" t="s">
        <v>76</v>
      </c>
      <c r="D18030" t="s">
        <v>4526</v>
      </c>
      <c r="E18030" t="s">
        <v>132</v>
      </c>
      <c r="F18030" t="b">
        <v>1</v>
      </c>
      <c r="G18030" t="s">
        <v>13</v>
      </c>
      <c r="H18030" s="1">
        <v>46223.336863425917</v>
      </c>
      <c r="I18030" t="b">
        <v>0</v>
      </c>
      <c r="J18030" t="b">
        <v>0</v>
      </c>
      <c r="K18030" t="s">
        <v>13</v>
      </c>
      <c r="L18030" t="s">
        <v>74</v>
      </c>
      <c r="M18030"/>
      <c r="N18030">
        <v>110</v>
      </c>
      <c r="O18030" t="s">
        <v>5046</v>
      </c>
      <c r="P18030" t="s">
        <v>70</v>
      </c>
    </row>
    <row r="18031" spans="1:16" x14ac:dyDescent="0.25">
      <c r="A18031" t="s">
        <v>5</v>
      </c>
      <c r="B18031" t="s">
        <v>31012</v>
      </c>
      <c r="C18031" t="s">
        <v>102</v>
      </c>
      <c r="D18031" t="s">
        <v>11236</v>
      </c>
      <c r="E18031" t="s">
        <v>59</v>
      </c>
      <c r="F18031" t="b">
        <v>0</v>
      </c>
      <c r="G18031" t="s">
        <v>89</v>
      </c>
      <c r="H18031" s="1">
        <v>46223.338159722232</v>
      </c>
      <c r="I18031" t="b">
        <v>1</v>
      </c>
      <c r="J18031" t="b">
        <v>1</v>
      </c>
      <c r="K18031" t="s">
        <v>41</v>
      </c>
      <c r="L18031" t="s">
        <v>60</v>
      </c>
      <c r="M18031">
        <v>214000</v>
      </c>
      <c r="N18031"/>
      <c r="O18031" t="s">
        <v>3519</v>
      </c>
      <c r="P18031" t="s">
        <v>31013</v>
      </c>
    </row>
    <row r="18032" spans="1:16" x14ac:dyDescent="0.25">
      <c r="A18032" t="s">
        <v>0</v>
      </c>
      <c r="B18032" t="s">
        <v>31014</v>
      </c>
      <c r="C18032" t="s">
        <v>5115</v>
      </c>
      <c r="D18032" t="s">
        <v>4346</v>
      </c>
      <c r="E18032" t="s">
        <v>59</v>
      </c>
      <c r="F18032" t="b">
        <v>0</v>
      </c>
      <c r="G18032" t="s">
        <v>40</v>
      </c>
      <c r="H18032" s="1">
        <v>46223.378101851849</v>
      </c>
      <c r="I18032" t="b">
        <v>1</v>
      </c>
      <c r="J18032" t="b">
        <v>0</v>
      </c>
      <c r="K18032" t="s">
        <v>40</v>
      </c>
      <c r="L18032" t="s">
        <v>60</v>
      </c>
      <c r="M18032">
        <v>42750</v>
      </c>
      <c r="N18032"/>
      <c r="O18032" t="s">
        <v>21487</v>
      </c>
      <c r="P18032" t="s">
        <v>2671</v>
      </c>
    </row>
    <row r="18033" spans="1:16" x14ac:dyDescent="0.25">
      <c r="A18033" t="s">
        <v>2</v>
      </c>
      <c r="B18033" t="s">
        <v>31015</v>
      </c>
      <c r="C18033" t="s">
        <v>810</v>
      </c>
      <c r="D18033" t="s">
        <v>4526</v>
      </c>
      <c r="E18033" t="s">
        <v>59</v>
      </c>
      <c r="F18033" t="b">
        <v>0</v>
      </c>
      <c r="G18033" t="s">
        <v>77</v>
      </c>
      <c r="H18033" s="1">
        <v>46223.378275462957</v>
      </c>
      <c r="I18033" t="b">
        <v>0</v>
      </c>
      <c r="J18033" t="b">
        <v>0</v>
      </c>
      <c r="K18033" t="s">
        <v>41</v>
      </c>
      <c r="L18033" t="s">
        <v>60</v>
      </c>
      <c r="M18033">
        <v>250000</v>
      </c>
      <c r="N18033"/>
      <c r="O18033" t="s">
        <v>31016</v>
      </c>
    </row>
    <row r="18034" spans="1:16" x14ac:dyDescent="0.25">
      <c r="A18034" t="s">
        <v>1</v>
      </c>
      <c r="B18034" t="s">
        <v>31017</v>
      </c>
      <c r="C18034" t="s">
        <v>16518</v>
      </c>
      <c r="D18034" t="s">
        <v>4550</v>
      </c>
      <c r="E18034" t="s">
        <v>59</v>
      </c>
      <c r="F18034" t="b">
        <v>0</v>
      </c>
      <c r="G18034" t="s">
        <v>13</v>
      </c>
      <c r="H18034" s="1">
        <v>46223.380370370367</v>
      </c>
      <c r="I18034" t="b">
        <v>1</v>
      </c>
      <c r="J18034" t="b">
        <v>0</v>
      </c>
      <c r="K18034" t="s">
        <v>13</v>
      </c>
      <c r="L18034" t="s">
        <v>60</v>
      </c>
      <c r="M18034">
        <v>215000</v>
      </c>
      <c r="N18034"/>
      <c r="O18034" t="s">
        <v>31018</v>
      </c>
      <c r="P18034" t="s">
        <v>31019</v>
      </c>
    </row>
    <row r="18035" spans="1:16" x14ac:dyDescent="0.25">
      <c r="A18035" t="s">
        <v>1</v>
      </c>
      <c r="B18035" t="s">
        <v>903</v>
      </c>
      <c r="C18035" t="s">
        <v>24270</v>
      </c>
      <c r="D18035" t="s">
        <v>4526</v>
      </c>
      <c r="F18035" t="b">
        <v>0</v>
      </c>
      <c r="G18035" t="s">
        <v>31</v>
      </c>
      <c r="H18035" s="1">
        <v>46223.422777777778</v>
      </c>
      <c r="I18035" t="b">
        <v>0</v>
      </c>
      <c r="J18035" t="b">
        <v>0</v>
      </c>
      <c r="K18035" t="s">
        <v>31</v>
      </c>
      <c r="L18035" t="s">
        <v>60</v>
      </c>
      <c r="M18035">
        <v>1690000</v>
      </c>
      <c r="N18035"/>
      <c r="O18035" t="s">
        <v>2593</v>
      </c>
      <c r="P18035" t="s">
        <v>15811</v>
      </c>
    </row>
    <row r="18036" spans="1:16" x14ac:dyDescent="0.25">
      <c r="A18036" t="s">
        <v>0</v>
      </c>
      <c r="B18036" t="s">
        <v>31020</v>
      </c>
      <c r="C18036" t="s">
        <v>18</v>
      </c>
      <c r="D18036" t="s">
        <v>23232</v>
      </c>
      <c r="E18036" t="s">
        <v>88</v>
      </c>
      <c r="F18036" t="b">
        <v>0</v>
      </c>
      <c r="G18036" t="s">
        <v>18</v>
      </c>
      <c r="H18036" s="1">
        <v>46223.460543981477</v>
      </c>
      <c r="I18036" t="b">
        <v>0</v>
      </c>
      <c r="J18036" t="b">
        <v>0</v>
      </c>
      <c r="K18036" t="s">
        <v>18</v>
      </c>
      <c r="L18036" t="s">
        <v>60</v>
      </c>
      <c r="M18036">
        <v>50000</v>
      </c>
      <c r="N18036"/>
      <c r="O18036" t="s">
        <v>23232</v>
      </c>
      <c r="P18036" t="s">
        <v>713</v>
      </c>
    </row>
    <row r="18037" spans="1:16" x14ac:dyDescent="0.25">
      <c r="A18037" t="s">
        <v>6</v>
      </c>
      <c r="B18037" t="s">
        <v>31021</v>
      </c>
      <c r="C18037" t="s">
        <v>81</v>
      </c>
      <c r="D18037" t="s">
        <v>4526</v>
      </c>
      <c r="E18037" t="s">
        <v>59</v>
      </c>
      <c r="F18037" t="b">
        <v>0</v>
      </c>
      <c r="G18037" t="s">
        <v>77</v>
      </c>
      <c r="H18037" s="1">
        <v>46223.461608796293</v>
      </c>
      <c r="I18037" t="b">
        <v>0</v>
      </c>
      <c r="J18037" t="b">
        <v>0</v>
      </c>
      <c r="K18037" t="s">
        <v>41</v>
      </c>
      <c r="L18037" t="s">
        <v>60</v>
      </c>
      <c r="M18037">
        <v>225000</v>
      </c>
      <c r="N18037"/>
      <c r="O18037" t="s">
        <v>31022</v>
      </c>
      <c r="P18037" t="s">
        <v>13498</v>
      </c>
    </row>
    <row r="18038" spans="1:16" x14ac:dyDescent="0.25">
      <c r="A18038" t="s">
        <v>1</v>
      </c>
      <c r="B18038" t="s">
        <v>31023</v>
      </c>
      <c r="C18038" t="s">
        <v>356</v>
      </c>
      <c r="D18038" t="s">
        <v>4526</v>
      </c>
      <c r="E18038" t="s">
        <v>59</v>
      </c>
      <c r="F18038" t="b">
        <v>0</v>
      </c>
      <c r="G18038" t="s">
        <v>89</v>
      </c>
      <c r="H18038" s="1">
        <v>46223.463287037041</v>
      </c>
      <c r="I18038" t="b">
        <v>1</v>
      </c>
      <c r="J18038" t="b">
        <v>0</v>
      </c>
      <c r="K18038" t="s">
        <v>41</v>
      </c>
      <c r="L18038" t="s">
        <v>74</v>
      </c>
      <c r="M18038"/>
      <c r="N18038">
        <v>68</v>
      </c>
      <c r="O18038" t="s">
        <v>611</v>
      </c>
      <c r="P18038" t="s">
        <v>31024</v>
      </c>
    </row>
    <row r="18039" spans="1:16" x14ac:dyDescent="0.25">
      <c r="A18039" t="s">
        <v>0</v>
      </c>
      <c r="B18039" t="s">
        <v>2380</v>
      </c>
      <c r="C18039" t="s">
        <v>8233</v>
      </c>
      <c r="D18039" t="s">
        <v>4346</v>
      </c>
      <c r="E18039" t="s">
        <v>59</v>
      </c>
      <c r="F18039" t="b">
        <v>0</v>
      </c>
      <c r="G18039" t="s">
        <v>65</v>
      </c>
      <c r="H18039" s="1">
        <v>46223.501608796287</v>
      </c>
      <c r="I18039" t="b">
        <v>0</v>
      </c>
      <c r="J18039" t="b">
        <v>1</v>
      </c>
      <c r="K18039" t="s">
        <v>41</v>
      </c>
      <c r="L18039" t="s">
        <v>60</v>
      </c>
      <c r="M18039">
        <v>115000</v>
      </c>
      <c r="N18039"/>
      <c r="O18039" t="s">
        <v>31025</v>
      </c>
      <c r="P18039" t="s">
        <v>28346</v>
      </c>
    </row>
    <row r="18040" spans="1:16" x14ac:dyDescent="0.25">
      <c r="A18040" t="s">
        <v>0</v>
      </c>
      <c r="B18040" t="s">
        <v>2380</v>
      </c>
      <c r="C18040" t="s">
        <v>8233</v>
      </c>
      <c r="D18040" t="s">
        <v>24507</v>
      </c>
      <c r="E18040" t="s">
        <v>59</v>
      </c>
      <c r="F18040" t="b">
        <v>0</v>
      </c>
      <c r="G18040" t="s">
        <v>65</v>
      </c>
      <c r="H18040" s="1">
        <v>46223.501608796287</v>
      </c>
      <c r="I18040" t="b">
        <v>0</v>
      </c>
      <c r="J18040" t="b">
        <v>1</v>
      </c>
      <c r="K18040" t="s">
        <v>41</v>
      </c>
      <c r="L18040" t="s">
        <v>60</v>
      </c>
      <c r="M18040">
        <v>115000</v>
      </c>
      <c r="N18040"/>
      <c r="O18040" t="s">
        <v>31025</v>
      </c>
      <c r="P18040" t="s">
        <v>28346</v>
      </c>
    </row>
    <row r="18041" spans="1:16" x14ac:dyDescent="0.25">
      <c r="A18041" t="s">
        <v>3</v>
      </c>
      <c r="B18041" t="s">
        <v>8253</v>
      </c>
      <c r="C18041" t="s">
        <v>5795</v>
      </c>
      <c r="D18041" t="s">
        <v>4526</v>
      </c>
      <c r="E18041" t="s">
        <v>59</v>
      </c>
      <c r="F18041" t="b">
        <v>0</v>
      </c>
      <c r="G18041" t="s">
        <v>40</v>
      </c>
      <c r="H18041" s="1">
        <v>46223.503148148149</v>
      </c>
      <c r="I18041" t="b">
        <v>0</v>
      </c>
      <c r="J18041" t="b">
        <v>0</v>
      </c>
      <c r="K18041" t="s">
        <v>40</v>
      </c>
      <c r="L18041" t="s">
        <v>60</v>
      </c>
      <c r="M18041">
        <v>47500</v>
      </c>
      <c r="N18041"/>
      <c r="O18041" t="s">
        <v>20037</v>
      </c>
    </row>
    <row r="18042" spans="1:16" x14ac:dyDescent="0.25">
      <c r="A18042" t="s">
        <v>2</v>
      </c>
      <c r="B18042" t="s">
        <v>2</v>
      </c>
      <c r="C18042" t="s">
        <v>2582</v>
      </c>
      <c r="D18042" t="s">
        <v>16554</v>
      </c>
      <c r="E18042" t="s">
        <v>59</v>
      </c>
      <c r="F18042" t="b">
        <v>0</v>
      </c>
      <c r="G18042" t="s">
        <v>68</v>
      </c>
      <c r="H18042" s="1">
        <v>46223.503263888888</v>
      </c>
      <c r="I18042" t="b">
        <v>0</v>
      </c>
      <c r="J18042" t="b">
        <v>1</v>
      </c>
      <c r="K18042" t="s">
        <v>41</v>
      </c>
      <c r="L18042" t="s">
        <v>60</v>
      </c>
      <c r="M18042">
        <v>122500</v>
      </c>
      <c r="N18042"/>
      <c r="O18042" t="s">
        <v>31026</v>
      </c>
      <c r="P18042" t="s">
        <v>31027</v>
      </c>
    </row>
    <row r="18043" spans="1:16" x14ac:dyDescent="0.25">
      <c r="A18043" t="s">
        <v>1</v>
      </c>
      <c r="B18043" t="s">
        <v>31028</v>
      </c>
      <c r="C18043" t="s">
        <v>31029</v>
      </c>
      <c r="D18043" t="s">
        <v>31030</v>
      </c>
      <c r="E18043" t="s">
        <v>59</v>
      </c>
      <c r="F18043" t="b">
        <v>0</v>
      </c>
      <c r="G18043" t="s">
        <v>41</v>
      </c>
      <c r="H18043" s="1">
        <v>46223.506574074083</v>
      </c>
      <c r="I18043" t="b">
        <v>0</v>
      </c>
      <c r="J18043" t="b">
        <v>1</v>
      </c>
      <c r="K18043" t="s">
        <v>41</v>
      </c>
      <c r="L18043" t="s">
        <v>60</v>
      </c>
      <c r="M18043">
        <v>90000</v>
      </c>
      <c r="N18043"/>
      <c r="O18043" t="s">
        <v>31031</v>
      </c>
    </row>
    <row r="18044" spans="1:16" x14ac:dyDescent="0.25">
      <c r="A18044" t="s">
        <v>2</v>
      </c>
      <c r="B18044" t="s">
        <v>2714</v>
      </c>
      <c r="C18044" t="s">
        <v>587</v>
      </c>
      <c r="D18044" t="s">
        <v>4569</v>
      </c>
      <c r="E18044" t="s">
        <v>59</v>
      </c>
      <c r="F18044" t="b">
        <v>0</v>
      </c>
      <c r="G18044" t="s">
        <v>65</v>
      </c>
      <c r="H18044" s="1">
        <v>46223.544988425929</v>
      </c>
      <c r="I18044" t="b">
        <v>0</v>
      </c>
      <c r="J18044" t="b">
        <v>0</v>
      </c>
      <c r="K18044" t="s">
        <v>41</v>
      </c>
      <c r="L18044" t="s">
        <v>74</v>
      </c>
      <c r="M18044"/>
      <c r="N18044">
        <v>87.5</v>
      </c>
      <c r="O18044" t="s">
        <v>31032</v>
      </c>
      <c r="P18044" t="s">
        <v>31033</v>
      </c>
    </row>
    <row r="18045" spans="1:16" x14ac:dyDescent="0.25">
      <c r="A18045" t="s">
        <v>5</v>
      </c>
      <c r="B18045" t="s">
        <v>31034</v>
      </c>
      <c r="C18045" t="s">
        <v>607</v>
      </c>
      <c r="D18045" t="s">
        <v>4346</v>
      </c>
      <c r="E18045" t="s">
        <v>88</v>
      </c>
      <c r="F18045" t="b">
        <v>0</v>
      </c>
      <c r="G18045" t="s">
        <v>65</v>
      </c>
      <c r="H18045" s="1">
        <v>46223.5466087963</v>
      </c>
      <c r="I18045" t="b">
        <v>1</v>
      </c>
      <c r="J18045" t="b">
        <v>0</v>
      </c>
      <c r="K18045" t="s">
        <v>41</v>
      </c>
      <c r="L18045" t="s">
        <v>74</v>
      </c>
      <c r="M18045"/>
      <c r="N18045">
        <v>57.5</v>
      </c>
      <c r="O18045" t="s">
        <v>31035</v>
      </c>
      <c r="P18045" t="s">
        <v>11457</v>
      </c>
    </row>
    <row r="18046" spans="1:16" x14ac:dyDescent="0.25">
      <c r="A18046" t="s">
        <v>0</v>
      </c>
      <c r="B18046" t="s">
        <v>30007</v>
      </c>
      <c r="C18046" t="s">
        <v>2670</v>
      </c>
      <c r="D18046" t="s">
        <v>24507</v>
      </c>
      <c r="E18046" t="s">
        <v>88</v>
      </c>
      <c r="F18046" t="b">
        <v>0</v>
      </c>
      <c r="G18046" t="s">
        <v>77</v>
      </c>
      <c r="H18046" s="1">
        <v>46223.584872685176</v>
      </c>
      <c r="I18046" t="b">
        <v>0</v>
      </c>
      <c r="J18046" t="b">
        <v>0</v>
      </c>
      <c r="K18046" t="s">
        <v>41</v>
      </c>
      <c r="L18046" t="s">
        <v>74</v>
      </c>
      <c r="M18046"/>
      <c r="N18046">
        <v>51</v>
      </c>
      <c r="O18046" t="s">
        <v>2541</v>
      </c>
    </row>
    <row r="18047" spans="1:16" x14ac:dyDescent="0.25">
      <c r="A18047" t="s">
        <v>5</v>
      </c>
      <c r="B18047" t="s">
        <v>31036</v>
      </c>
      <c r="C18047" t="s">
        <v>301</v>
      </c>
      <c r="D18047" t="s">
        <v>4630</v>
      </c>
      <c r="E18047" t="s">
        <v>59</v>
      </c>
      <c r="F18047" t="b">
        <v>0</v>
      </c>
      <c r="G18047" t="s">
        <v>68</v>
      </c>
      <c r="H18047" s="1">
        <v>46223.588171296287</v>
      </c>
      <c r="I18047" t="b">
        <v>0</v>
      </c>
      <c r="J18047" t="b">
        <v>1</v>
      </c>
      <c r="K18047" t="s">
        <v>41</v>
      </c>
      <c r="L18047" t="s">
        <v>74</v>
      </c>
      <c r="M18047"/>
      <c r="N18047">
        <v>49.66</v>
      </c>
      <c r="O18047" t="s">
        <v>7800</v>
      </c>
      <c r="P18047" t="s">
        <v>4191</v>
      </c>
    </row>
    <row r="18048" spans="1:16" x14ac:dyDescent="0.25">
      <c r="A18048" t="s">
        <v>1</v>
      </c>
      <c r="B18048" t="s">
        <v>31037</v>
      </c>
      <c r="C18048" t="s">
        <v>246</v>
      </c>
      <c r="D18048" t="s">
        <v>2360</v>
      </c>
      <c r="E18048" t="s">
        <v>59</v>
      </c>
      <c r="F18048" t="b">
        <v>0</v>
      </c>
      <c r="G18048" t="s">
        <v>68</v>
      </c>
      <c r="H18048" s="1">
        <v>46223.58829861111</v>
      </c>
      <c r="I18048" t="b">
        <v>1</v>
      </c>
      <c r="J18048" t="b">
        <v>0</v>
      </c>
      <c r="K18048" t="s">
        <v>41</v>
      </c>
      <c r="L18048" t="s">
        <v>74</v>
      </c>
      <c r="M18048"/>
      <c r="N18048">
        <v>62.5</v>
      </c>
      <c r="O18048" t="s">
        <v>22270</v>
      </c>
      <c r="P18048" t="s">
        <v>30402</v>
      </c>
    </row>
    <row r="18049" spans="1:16" x14ac:dyDescent="0.25">
      <c r="A18049" t="s">
        <v>0</v>
      </c>
      <c r="B18049" t="s">
        <v>31038</v>
      </c>
      <c r="C18049" t="s">
        <v>650</v>
      </c>
      <c r="D18049" t="s">
        <v>4526</v>
      </c>
      <c r="E18049" t="s">
        <v>59</v>
      </c>
      <c r="F18049" t="b">
        <v>0</v>
      </c>
      <c r="G18049" t="s">
        <v>77</v>
      </c>
      <c r="H18049" s="1">
        <v>46223.58829861111</v>
      </c>
      <c r="I18049" t="b">
        <v>1</v>
      </c>
      <c r="J18049" t="b">
        <v>0</v>
      </c>
      <c r="K18049" t="s">
        <v>41</v>
      </c>
      <c r="L18049" t="s">
        <v>60</v>
      </c>
      <c r="M18049">
        <v>107500</v>
      </c>
      <c r="N18049"/>
      <c r="O18049" t="s">
        <v>31039</v>
      </c>
      <c r="P18049" t="s">
        <v>31040</v>
      </c>
    </row>
    <row r="18050" spans="1:16" x14ac:dyDescent="0.25">
      <c r="A18050" t="s">
        <v>1</v>
      </c>
      <c r="B18050" t="s">
        <v>26984</v>
      </c>
      <c r="C18050" t="s">
        <v>913</v>
      </c>
      <c r="D18050" t="s">
        <v>20103</v>
      </c>
      <c r="E18050" t="s">
        <v>88</v>
      </c>
      <c r="F18050" t="b">
        <v>0</v>
      </c>
      <c r="G18050" t="s">
        <v>20</v>
      </c>
      <c r="H18050" s="1">
        <v>46223.589039351849</v>
      </c>
      <c r="I18050" t="b">
        <v>1</v>
      </c>
      <c r="J18050" t="b">
        <v>0</v>
      </c>
      <c r="K18050" t="s">
        <v>20</v>
      </c>
      <c r="L18050" t="s">
        <v>60</v>
      </c>
      <c r="M18050">
        <v>74000</v>
      </c>
      <c r="N18050"/>
      <c r="O18050" t="s">
        <v>9659</v>
      </c>
      <c r="P18050" t="s">
        <v>3154</v>
      </c>
    </row>
    <row r="18051" spans="1:16" x14ac:dyDescent="0.25">
      <c r="A18051" t="s">
        <v>0</v>
      </c>
      <c r="B18051" t="s">
        <v>262</v>
      </c>
      <c r="C18051" t="s">
        <v>165</v>
      </c>
      <c r="D18051" t="s">
        <v>4526</v>
      </c>
      <c r="E18051" t="s">
        <v>88</v>
      </c>
      <c r="F18051" t="b">
        <v>0</v>
      </c>
      <c r="G18051" t="s">
        <v>73</v>
      </c>
      <c r="H18051" s="1">
        <v>46223.626539351862</v>
      </c>
      <c r="I18051" t="b">
        <v>0</v>
      </c>
      <c r="J18051" t="b">
        <v>1</v>
      </c>
      <c r="K18051" t="s">
        <v>41</v>
      </c>
      <c r="L18051" t="s">
        <v>74</v>
      </c>
      <c r="M18051"/>
      <c r="N18051">
        <v>40</v>
      </c>
      <c r="O18051" t="s">
        <v>126</v>
      </c>
      <c r="P18051" t="s">
        <v>31041</v>
      </c>
    </row>
    <row r="18052" spans="1:16" x14ac:dyDescent="0.25">
      <c r="A18052" t="s">
        <v>0</v>
      </c>
      <c r="B18052" t="s">
        <v>31042</v>
      </c>
      <c r="C18052" t="s">
        <v>40</v>
      </c>
      <c r="D18052" t="s">
        <v>4526</v>
      </c>
      <c r="E18052" t="s">
        <v>59</v>
      </c>
      <c r="F18052" t="b">
        <v>0</v>
      </c>
      <c r="G18052" t="s">
        <v>40</v>
      </c>
      <c r="H18052" s="1">
        <v>46223.628101851849</v>
      </c>
      <c r="I18052" t="b">
        <v>0</v>
      </c>
      <c r="J18052" t="b">
        <v>0</v>
      </c>
      <c r="K18052" t="s">
        <v>40</v>
      </c>
      <c r="L18052" t="s">
        <v>60</v>
      </c>
      <c r="M18052">
        <v>75000</v>
      </c>
      <c r="N18052"/>
      <c r="O18052" t="s">
        <v>24653</v>
      </c>
      <c r="P18052" t="s">
        <v>3308</v>
      </c>
    </row>
    <row r="18053" spans="1:16" x14ac:dyDescent="0.25">
      <c r="A18053" t="s">
        <v>6</v>
      </c>
      <c r="B18053" t="s">
        <v>17665</v>
      </c>
      <c r="C18053" t="s">
        <v>31043</v>
      </c>
      <c r="D18053" t="s">
        <v>4526</v>
      </c>
      <c r="E18053" t="s">
        <v>59</v>
      </c>
      <c r="F18053" t="b">
        <v>0</v>
      </c>
      <c r="G18053" t="s">
        <v>40</v>
      </c>
      <c r="H18053" s="1">
        <v>46223.628101851849</v>
      </c>
      <c r="I18053" t="b">
        <v>1</v>
      </c>
      <c r="J18053" t="b">
        <v>0</v>
      </c>
      <c r="K18053" t="s">
        <v>40</v>
      </c>
      <c r="L18053" t="s">
        <v>60</v>
      </c>
      <c r="M18053">
        <v>85000</v>
      </c>
      <c r="N18053"/>
      <c r="O18053" t="s">
        <v>31044</v>
      </c>
      <c r="P18053" t="s">
        <v>1819</v>
      </c>
    </row>
    <row r="18054" spans="1:16" x14ac:dyDescent="0.25">
      <c r="A18054" t="s">
        <v>6</v>
      </c>
      <c r="B18054" t="s">
        <v>31045</v>
      </c>
      <c r="C18054" t="s">
        <v>23002</v>
      </c>
      <c r="D18054" t="s">
        <v>4346</v>
      </c>
      <c r="E18054" t="s">
        <v>59</v>
      </c>
      <c r="F18054" t="b">
        <v>0</v>
      </c>
      <c r="G18054" t="s">
        <v>32</v>
      </c>
      <c r="H18054" s="1">
        <v>46223.62939814815</v>
      </c>
      <c r="I18054" t="b">
        <v>0</v>
      </c>
      <c r="J18054" t="b">
        <v>0</v>
      </c>
      <c r="K18054" t="s">
        <v>32</v>
      </c>
      <c r="L18054" t="s">
        <v>74</v>
      </c>
      <c r="M18054"/>
      <c r="N18054">
        <v>52.5</v>
      </c>
      <c r="O18054" t="s">
        <v>31046</v>
      </c>
      <c r="P18054" t="s">
        <v>3243</v>
      </c>
    </row>
    <row r="18055" spans="1:16" x14ac:dyDescent="0.25">
      <c r="A18055" t="s">
        <v>1</v>
      </c>
      <c r="B18055" t="s">
        <v>27973</v>
      </c>
      <c r="C18055" t="s">
        <v>218</v>
      </c>
      <c r="D18055" t="s">
        <v>4526</v>
      </c>
      <c r="E18055" t="s">
        <v>88</v>
      </c>
      <c r="F18055" t="b">
        <v>0</v>
      </c>
      <c r="G18055" t="s">
        <v>89</v>
      </c>
      <c r="H18055" s="1">
        <v>46223.629895833343</v>
      </c>
      <c r="I18055" t="b">
        <v>1</v>
      </c>
      <c r="J18055" t="b">
        <v>1</v>
      </c>
      <c r="K18055" t="s">
        <v>41</v>
      </c>
      <c r="L18055" t="s">
        <v>74</v>
      </c>
      <c r="M18055"/>
      <c r="N18055">
        <v>71.044999999999987</v>
      </c>
      <c r="O18055" t="s">
        <v>13294</v>
      </c>
      <c r="P18055" t="s">
        <v>747</v>
      </c>
    </row>
    <row r="18056" spans="1:16" x14ac:dyDescent="0.25">
      <c r="A18056" t="s">
        <v>1</v>
      </c>
      <c r="B18056" t="s">
        <v>27973</v>
      </c>
      <c r="C18056" t="s">
        <v>1162</v>
      </c>
      <c r="D18056" t="s">
        <v>4526</v>
      </c>
      <c r="E18056" t="s">
        <v>88</v>
      </c>
      <c r="F18056" t="b">
        <v>0</v>
      </c>
      <c r="G18056" t="s">
        <v>68</v>
      </c>
      <c r="H18056" s="1">
        <v>46223.630011574067</v>
      </c>
      <c r="I18056" t="b">
        <v>1</v>
      </c>
      <c r="J18056" t="b">
        <v>1</v>
      </c>
      <c r="K18056" t="s">
        <v>41</v>
      </c>
      <c r="L18056" t="s">
        <v>74</v>
      </c>
      <c r="M18056"/>
      <c r="N18056">
        <v>71.044999999999987</v>
      </c>
      <c r="O18056" t="s">
        <v>13294</v>
      </c>
      <c r="P18056" t="s">
        <v>747</v>
      </c>
    </row>
    <row r="18057" spans="1:16" x14ac:dyDescent="0.25">
      <c r="A18057" t="s">
        <v>1</v>
      </c>
      <c r="B18057" t="s">
        <v>1</v>
      </c>
      <c r="C18057" t="s">
        <v>26324</v>
      </c>
      <c r="D18057" t="s">
        <v>4346</v>
      </c>
      <c r="E18057" t="s">
        <v>59</v>
      </c>
      <c r="F18057" t="b">
        <v>0</v>
      </c>
      <c r="G18057" t="s">
        <v>13</v>
      </c>
      <c r="H18057" s="1">
        <v>46223.630324074067</v>
      </c>
      <c r="I18057" t="b">
        <v>1</v>
      </c>
      <c r="J18057" t="b">
        <v>0</v>
      </c>
      <c r="K18057" t="s">
        <v>13</v>
      </c>
      <c r="L18057" t="s">
        <v>60</v>
      </c>
      <c r="M18057">
        <v>70790.55</v>
      </c>
      <c r="N18057"/>
      <c r="O18057" t="s">
        <v>26325</v>
      </c>
      <c r="P18057" t="s">
        <v>31047</v>
      </c>
    </row>
    <row r="18058" spans="1:16" x14ac:dyDescent="0.25">
      <c r="A18058" t="s">
        <v>1</v>
      </c>
      <c r="B18058" t="s">
        <v>2826</v>
      </c>
      <c r="C18058" t="s">
        <v>913</v>
      </c>
      <c r="D18058" t="s">
        <v>20103</v>
      </c>
      <c r="F18058" t="b">
        <v>0</v>
      </c>
      <c r="G18058" t="s">
        <v>20</v>
      </c>
      <c r="H18058" s="1">
        <v>46223.630706018521</v>
      </c>
      <c r="I18058" t="b">
        <v>1</v>
      </c>
      <c r="J18058" t="b">
        <v>0</v>
      </c>
      <c r="K18058" t="s">
        <v>20</v>
      </c>
      <c r="L18058" t="s">
        <v>60</v>
      </c>
      <c r="M18058">
        <v>75000</v>
      </c>
      <c r="N18058"/>
      <c r="O18058" t="s">
        <v>4770</v>
      </c>
    </row>
    <row r="18059" spans="1:16" x14ac:dyDescent="0.25">
      <c r="A18059" t="s">
        <v>1</v>
      </c>
      <c r="B18059" t="s">
        <v>2826</v>
      </c>
      <c r="C18059" t="s">
        <v>26217</v>
      </c>
      <c r="D18059" t="s">
        <v>22383</v>
      </c>
      <c r="E18059" t="s">
        <v>59</v>
      </c>
      <c r="F18059" t="b">
        <v>0</v>
      </c>
      <c r="G18059" t="s">
        <v>20</v>
      </c>
      <c r="H18059" s="1">
        <v>46223.630729166667</v>
      </c>
      <c r="I18059" t="b">
        <v>0</v>
      </c>
      <c r="J18059" t="b">
        <v>0</v>
      </c>
      <c r="K18059" t="s">
        <v>20</v>
      </c>
      <c r="L18059" t="s">
        <v>60</v>
      </c>
      <c r="M18059">
        <v>74000</v>
      </c>
      <c r="N18059"/>
      <c r="O18059" t="s">
        <v>31048</v>
      </c>
      <c r="P18059" t="s">
        <v>3154</v>
      </c>
    </row>
    <row r="18060" spans="1:16" x14ac:dyDescent="0.25">
      <c r="A18060" t="s">
        <v>5</v>
      </c>
      <c r="B18060" t="s">
        <v>5</v>
      </c>
      <c r="D18060" t="s">
        <v>24119</v>
      </c>
      <c r="E18060" t="s">
        <v>59</v>
      </c>
      <c r="F18060" t="b">
        <v>0</v>
      </c>
      <c r="G18060" t="s">
        <v>40</v>
      </c>
      <c r="H18060" s="1">
        <v>46223.631550925929</v>
      </c>
      <c r="I18060" t="b">
        <v>1</v>
      </c>
      <c r="J18060" t="b">
        <v>0</v>
      </c>
      <c r="K18060" t="s">
        <v>40</v>
      </c>
      <c r="L18060" t="s">
        <v>60</v>
      </c>
      <c r="M18060">
        <v>65000</v>
      </c>
      <c r="N18060"/>
      <c r="O18060" t="s">
        <v>31049</v>
      </c>
      <c r="P18060" t="s">
        <v>1210</v>
      </c>
    </row>
    <row r="18061" spans="1:16" x14ac:dyDescent="0.25">
      <c r="A18061" t="s">
        <v>1</v>
      </c>
      <c r="B18061" t="s">
        <v>144</v>
      </c>
      <c r="C18061" t="s">
        <v>31043</v>
      </c>
      <c r="D18061" t="s">
        <v>4526</v>
      </c>
      <c r="E18061" t="s">
        <v>59</v>
      </c>
      <c r="F18061" t="b">
        <v>0</v>
      </c>
      <c r="G18061" t="s">
        <v>40</v>
      </c>
      <c r="H18061" s="1">
        <v>46223.631550925929</v>
      </c>
      <c r="I18061" t="b">
        <v>0</v>
      </c>
      <c r="J18061" t="b">
        <v>0</v>
      </c>
      <c r="K18061" t="s">
        <v>40</v>
      </c>
      <c r="L18061" t="s">
        <v>60</v>
      </c>
      <c r="M18061">
        <v>85000</v>
      </c>
      <c r="N18061"/>
      <c r="O18061" t="s">
        <v>31044</v>
      </c>
      <c r="P18061" t="s">
        <v>1819</v>
      </c>
    </row>
    <row r="18062" spans="1:16" x14ac:dyDescent="0.25">
      <c r="A18062" t="s">
        <v>0</v>
      </c>
      <c r="B18062" t="s">
        <v>31050</v>
      </c>
      <c r="C18062" t="s">
        <v>86</v>
      </c>
      <c r="D18062" t="s">
        <v>4346</v>
      </c>
      <c r="E18062" t="s">
        <v>59</v>
      </c>
      <c r="F18062" t="b">
        <v>0</v>
      </c>
      <c r="G18062" t="s">
        <v>77</v>
      </c>
      <c r="H18062" s="1">
        <v>46223.668206018519</v>
      </c>
      <c r="I18062" t="b">
        <v>1</v>
      </c>
      <c r="J18062" t="b">
        <v>1</v>
      </c>
      <c r="K18062" t="s">
        <v>41</v>
      </c>
      <c r="L18062" t="s">
        <v>60</v>
      </c>
      <c r="M18062">
        <v>138000</v>
      </c>
      <c r="N18062"/>
      <c r="O18062" t="s">
        <v>80</v>
      </c>
      <c r="P18062" t="s">
        <v>31051</v>
      </c>
    </row>
    <row r="18063" spans="1:16" x14ac:dyDescent="0.25">
      <c r="A18063" t="s">
        <v>0</v>
      </c>
      <c r="B18063" t="s">
        <v>430</v>
      </c>
      <c r="C18063" t="s">
        <v>2397</v>
      </c>
      <c r="D18063" t="s">
        <v>4526</v>
      </c>
      <c r="E18063" t="s">
        <v>59</v>
      </c>
      <c r="F18063" t="b">
        <v>0</v>
      </c>
      <c r="G18063" t="s">
        <v>65</v>
      </c>
      <c r="H18063" s="1">
        <v>46223.668206018519</v>
      </c>
      <c r="I18063" t="b">
        <v>0</v>
      </c>
      <c r="J18063" t="b">
        <v>0</v>
      </c>
      <c r="K18063" t="s">
        <v>41</v>
      </c>
      <c r="L18063" t="s">
        <v>60</v>
      </c>
      <c r="M18063">
        <v>120000</v>
      </c>
      <c r="N18063"/>
      <c r="O18063" t="s">
        <v>105</v>
      </c>
    </row>
    <row r="18064" spans="1:16" x14ac:dyDescent="0.25">
      <c r="A18064" t="s">
        <v>0</v>
      </c>
      <c r="B18064" t="s">
        <v>31052</v>
      </c>
      <c r="C18064" t="s">
        <v>86</v>
      </c>
      <c r="D18064" t="s">
        <v>4346</v>
      </c>
      <c r="E18064" t="s">
        <v>59</v>
      </c>
      <c r="F18064" t="b">
        <v>0</v>
      </c>
      <c r="G18064" t="s">
        <v>77</v>
      </c>
      <c r="H18064" s="1">
        <v>46223.668217592603</v>
      </c>
      <c r="I18064" t="b">
        <v>1</v>
      </c>
      <c r="J18064" t="b">
        <v>1</v>
      </c>
      <c r="K18064" t="s">
        <v>41</v>
      </c>
      <c r="L18064" t="s">
        <v>60</v>
      </c>
      <c r="M18064">
        <v>138000</v>
      </c>
      <c r="N18064"/>
      <c r="O18064" t="s">
        <v>80</v>
      </c>
      <c r="P18064" t="s">
        <v>31051</v>
      </c>
    </row>
    <row r="18065" spans="1:16" x14ac:dyDescent="0.25">
      <c r="A18065" t="s">
        <v>3</v>
      </c>
      <c r="B18065" t="s">
        <v>3</v>
      </c>
      <c r="C18065" t="s">
        <v>290</v>
      </c>
      <c r="D18065" t="s">
        <v>4526</v>
      </c>
      <c r="E18065" t="s">
        <v>88</v>
      </c>
      <c r="F18065" t="b">
        <v>0</v>
      </c>
      <c r="G18065" t="s">
        <v>77</v>
      </c>
      <c r="H18065" s="1">
        <v>46223.668229166673</v>
      </c>
      <c r="I18065" t="b">
        <v>0</v>
      </c>
      <c r="J18065" t="b">
        <v>0</v>
      </c>
      <c r="K18065" t="s">
        <v>41</v>
      </c>
      <c r="L18065" t="s">
        <v>74</v>
      </c>
      <c r="M18065"/>
      <c r="N18065">
        <v>94</v>
      </c>
      <c r="O18065" t="s">
        <v>7357</v>
      </c>
      <c r="P18065" t="s">
        <v>1998</v>
      </c>
    </row>
    <row r="18066" spans="1:16" x14ac:dyDescent="0.25">
      <c r="A18066" t="s">
        <v>0</v>
      </c>
      <c r="B18066" t="s">
        <v>2009</v>
      </c>
      <c r="C18066" t="s">
        <v>1868</v>
      </c>
      <c r="D18066" t="s">
        <v>2360</v>
      </c>
      <c r="E18066" t="s">
        <v>59</v>
      </c>
      <c r="F18066" t="b">
        <v>0</v>
      </c>
      <c r="G18066" t="s">
        <v>41</v>
      </c>
      <c r="H18066" s="1">
        <v>46223.669768518521</v>
      </c>
      <c r="I18066" t="b">
        <v>0</v>
      </c>
      <c r="J18066" t="b">
        <v>0</v>
      </c>
      <c r="K18066" t="s">
        <v>41</v>
      </c>
      <c r="L18066" t="s">
        <v>74</v>
      </c>
      <c r="M18066"/>
      <c r="N18066">
        <v>46.5</v>
      </c>
      <c r="O18066" t="s">
        <v>1976</v>
      </c>
      <c r="P18066" t="s">
        <v>597</v>
      </c>
    </row>
    <row r="18067" spans="1:16" x14ac:dyDescent="0.25">
      <c r="A18067" t="s">
        <v>7</v>
      </c>
      <c r="B18067" t="s">
        <v>4336</v>
      </c>
      <c r="C18067" t="s">
        <v>520</v>
      </c>
      <c r="D18067" t="s">
        <v>4526</v>
      </c>
      <c r="E18067" t="s">
        <v>88</v>
      </c>
      <c r="F18067" t="b">
        <v>0</v>
      </c>
      <c r="G18067" t="s">
        <v>41</v>
      </c>
      <c r="H18067" s="1">
        <v>46223.669768518521</v>
      </c>
      <c r="I18067" t="b">
        <v>0</v>
      </c>
      <c r="J18067" t="b">
        <v>0</v>
      </c>
      <c r="K18067" t="s">
        <v>41</v>
      </c>
      <c r="L18067" t="s">
        <v>74</v>
      </c>
      <c r="M18067"/>
      <c r="N18067">
        <v>45.5</v>
      </c>
      <c r="O18067" t="s">
        <v>806</v>
      </c>
      <c r="P18067" t="s">
        <v>31053</v>
      </c>
    </row>
    <row r="18068" spans="1:16" x14ac:dyDescent="0.25">
      <c r="A18068" t="s">
        <v>1</v>
      </c>
      <c r="B18068" t="s">
        <v>31054</v>
      </c>
      <c r="C18068" t="s">
        <v>64</v>
      </c>
      <c r="D18068" t="s">
        <v>5349</v>
      </c>
      <c r="E18068" t="s">
        <v>59</v>
      </c>
      <c r="F18068" t="b">
        <v>0</v>
      </c>
      <c r="G18068" t="s">
        <v>77</v>
      </c>
      <c r="H18068" s="1">
        <v>46223.671469907407</v>
      </c>
      <c r="I18068" t="b">
        <v>0</v>
      </c>
      <c r="J18068" t="b">
        <v>1</v>
      </c>
      <c r="K18068" t="s">
        <v>41</v>
      </c>
      <c r="L18068" t="s">
        <v>60</v>
      </c>
      <c r="M18068">
        <v>220000</v>
      </c>
      <c r="N18068"/>
      <c r="O18068" t="s">
        <v>31055</v>
      </c>
      <c r="P18068" t="s">
        <v>31056</v>
      </c>
    </row>
    <row r="18069" spans="1:16" x14ac:dyDescent="0.25">
      <c r="A18069" t="s">
        <v>1</v>
      </c>
      <c r="B18069" t="s">
        <v>31057</v>
      </c>
      <c r="C18069" t="s">
        <v>218</v>
      </c>
      <c r="D18069" t="s">
        <v>4526</v>
      </c>
      <c r="E18069" t="s">
        <v>88</v>
      </c>
      <c r="F18069" t="b">
        <v>0</v>
      </c>
      <c r="G18069" t="s">
        <v>68</v>
      </c>
      <c r="H18069" s="1">
        <v>46223.671643518523</v>
      </c>
      <c r="I18069" t="b">
        <v>0</v>
      </c>
      <c r="J18069" t="b">
        <v>1</v>
      </c>
      <c r="K18069" t="s">
        <v>41</v>
      </c>
      <c r="L18069" t="s">
        <v>74</v>
      </c>
      <c r="M18069"/>
      <c r="N18069">
        <v>71.5</v>
      </c>
      <c r="O18069" t="s">
        <v>403</v>
      </c>
      <c r="P18069" t="s">
        <v>31058</v>
      </c>
    </row>
    <row r="18070" spans="1:16" x14ac:dyDescent="0.25">
      <c r="A18070" t="s">
        <v>1</v>
      </c>
      <c r="B18070" t="s">
        <v>31057</v>
      </c>
      <c r="C18070" t="s">
        <v>218</v>
      </c>
      <c r="D18070" t="s">
        <v>4526</v>
      </c>
      <c r="E18070" t="s">
        <v>88</v>
      </c>
      <c r="F18070" t="b">
        <v>0</v>
      </c>
      <c r="G18070" t="s">
        <v>68</v>
      </c>
      <c r="H18070" s="1">
        <v>46223.671678240738</v>
      </c>
      <c r="I18070" t="b">
        <v>1</v>
      </c>
      <c r="J18070" t="b">
        <v>1</v>
      </c>
      <c r="K18070" t="s">
        <v>41</v>
      </c>
      <c r="L18070" t="s">
        <v>74</v>
      </c>
      <c r="M18070"/>
      <c r="N18070">
        <v>71.5</v>
      </c>
      <c r="O18070" t="s">
        <v>403</v>
      </c>
      <c r="P18070" t="s">
        <v>31059</v>
      </c>
    </row>
    <row r="18071" spans="1:16" x14ac:dyDescent="0.25">
      <c r="A18071" t="s">
        <v>4</v>
      </c>
      <c r="B18071" t="s">
        <v>31060</v>
      </c>
      <c r="C18071" t="s">
        <v>76</v>
      </c>
      <c r="D18071" t="s">
        <v>30544</v>
      </c>
      <c r="E18071" t="s">
        <v>59</v>
      </c>
      <c r="F18071" t="b">
        <v>1</v>
      </c>
      <c r="G18071" t="s">
        <v>10</v>
      </c>
      <c r="H18071" s="1">
        <v>46223.671736111108</v>
      </c>
      <c r="I18071" t="b">
        <v>0</v>
      </c>
      <c r="J18071" t="b">
        <v>0</v>
      </c>
      <c r="K18071" t="s">
        <v>10</v>
      </c>
      <c r="L18071" t="s">
        <v>60</v>
      </c>
      <c r="M18071">
        <v>125000</v>
      </c>
      <c r="N18071"/>
      <c r="O18071" t="s">
        <v>4960</v>
      </c>
      <c r="P18071" t="s">
        <v>31061</v>
      </c>
    </row>
    <row r="18072" spans="1:16" x14ac:dyDescent="0.25">
      <c r="A18072" t="s">
        <v>4</v>
      </c>
      <c r="B18072" t="s">
        <v>31062</v>
      </c>
      <c r="C18072" t="s">
        <v>76</v>
      </c>
      <c r="D18072" t="s">
        <v>30544</v>
      </c>
      <c r="E18072" t="s">
        <v>59</v>
      </c>
      <c r="F18072" t="b">
        <v>1</v>
      </c>
      <c r="G18072" t="s">
        <v>10</v>
      </c>
      <c r="H18072" s="1">
        <v>46223.671736111108</v>
      </c>
      <c r="I18072" t="b">
        <v>0</v>
      </c>
      <c r="J18072" t="b">
        <v>0</v>
      </c>
      <c r="K18072" t="s">
        <v>10</v>
      </c>
      <c r="L18072" t="s">
        <v>60</v>
      </c>
      <c r="M18072">
        <v>125000</v>
      </c>
      <c r="N18072"/>
      <c r="O18072" t="s">
        <v>4960</v>
      </c>
      <c r="P18072" t="s">
        <v>31063</v>
      </c>
    </row>
    <row r="18073" spans="1:16" x14ac:dyDescent="0.25">
      <c r="A18073" t="s">
        <v>9</v>
      </c>
      <c r="B18073" t="s">
        <v>31064</v>
      </c>
      <c r="C18073" t="s">
        <v>913</v>
      </c>
      <c r="D18073" t="s">
        <v>20103</v>
      </c>
      <c r="E18073" t="s">
        <v>59</v>
      </c>
      <c r="F18073" t="b">
        <v>0</v>
      </c>
      <c r="G18073" t="s">
        <v>20</v>
      </c>
      <c r="H18073" s="1">
        <v>46223.672372685192</v>
      </c>
      <c r="I18073" t="b">
        <v>0</v>
      </c>
      <c r="J18073" t="b">
        <v>0</v>
      </c>
      <c r="K18073" t="s">
        <v>20</v>
      </c>
      <c r="L18073" t="s">
        <v>60</v>
      </c>
      <c r="M18073">
        <v>75000</v>
      </c>
      <c r="N18073"/>
      <c r="O18073" t="s">
        <v>5339</v>
      </c>
      <c r="P18073" t="s">
        <v>3154</v>
      </c>
    </row>
    <row r="18074" spans="1:16" x14ac:dyDescent="0.25">
      <c r="A18074" t="s">
        <v>0</v>
      </c>
      <c r="B18074" t="s">
        <v>31065</v>
      </c>
      <c r="C18074" t="s">
        <v>76</v>
      </c>
      <c r="D18074" t="s">
        <v>4526</v>
      </c>
      <c r="E18074" t="s">
        <v>59</v>
      </c>
      <c r="F18074" t="b">
        <v>1</v>
      </c>
      <c r="G18074" t="s">
        <v>77</v>
      </c>
      <c r="H18074" s="1">
        <v>46223.709872685176</v>
      </c>
      <c r="I18074" t="b">
        <v>0</v>
      </c>
      <c r="J18074" t="b">
        <v>0</v>
      </c>
      <c r="K18074" t="s">
        <v>41</v>
      </c>
      <c r="L18074" t="s">
        <v>60</v>
      </c>
      <c r="M18074">
        <v>90000</v>
      </c>
      <c r="N18074"/>
      <c r="O18074" t="s">
        <v>31066</v>
      </c>
      <c r="P18074" t="s">
        <v>219</v>
      </c>
    </row>
    <row r="18075" spans="1:16" x14ac:dyDescent="0.25">
      <c r="A18075" t="s">
        <v>3</v>
      </c>
      <c r="B18075" t="s">
        <v>4178</v>
      </c>
      <c r="C18075" t="s">
        <v>76</v>
      </c>
      <c r="D18075" t="s">
        <v>4526</v>
      </c>
      <c r="E18075" t="s">
        <v>59</v>
      </c>
      <c r="F18075" t="b">
        <v>1</v>
      </c>
      <c r="G18075" t="s">
        <v>77</v>
      </c>
      <c r="H18075" s="1">
        <v>46223.70988425926</v>
      </c>
      <c r="I18075" t="b">
        <v>0</v>
      </c>
      <c r="J18075" t="b">
        <v>0</v>
      </c>
      <c r="K18075" t="s">
        <v>41</v>
      </c>
      <c r="L18075" t="s">
        <v>74</v>
      </c>
      <c r="M18075"/>
      <c r="N18075">
        <v>36.5</v>
      </c>
      <c r="O18075" t="s">
        <v>611</v>
      </c>
      <c r="P18075" t="s">
        <v>2366</v>
      </c>
    </row>
    <row r="18076" spans="1:16" x14ac:dyDescent="0.25">
      <c r="A18076" t="s">
        <v>3</v>
      </c>
      <c r="B18076" t="s">
        <v>29325</v>
      </c>
      <c r="C18076" t="s">
        <v>336</v>
      </c>
      <c r="D18076" t="s">
        <v>4526</v>
      </c>
      <c r="E18076" t="s">
        <v>59</v>
      </c>
      <c r="F18076" t="b">
        <v>0</v>
      </c>
      <c r="G18076" t="s">
        <v>65</v>
      </c>
      <c r="H18076" s="1">
        <v>46223.709976851853</v>
      </c>
      <c r="I18076" t="b">
        <v>0</v>
      </c>
      <c r="J18076" t="b">
        <v>1</v>
      </c>
      <c r="K18076" t="s">
        <v>41</v>
      </c>
      <c r="L18076" t="s">
        <v>74</v>
      </c>
      <c r="M18076"/>
      <c r="N18076">
        <v>36</v>
      </c>
      <c r="O18076" t="s">
        <v>2954</v>
      </c>
      <c r="P18076" t="s">
        <v>261</v>
      </c>
    </row>
    <row r="18077" spans="1:16" x14ac:dyDescent="0.25">
      <c r="A18077" t="s">
        <v>3</v>
      </c>
      <c r="B18077" t="s">
        <v>31067</v>
      </c>
      <c r="C18077" t="s">
        <v>115</v>
      </c>
      <c r="D18077" t="s">
        <v>4526</v>
      </c>
      <c r="E18077" t="s">
        <v>59</v>
      </c>
      <c r="F18077" t="b">
        <v>0</v>
      </c>
      <c r="G18077" t="s">
        <v>65</v>
      </c>
      <c r="H18077" s="1">
        <v>46223.709988425922</v>
      </c>
      <c r="I18077" t="b">
        <v>0</v>
      </c>
      <c r="J18077" t="b">
        <v>1</v>
      </c>
      <c r="K18077" t="s">
        <v>41</v>
      </c>
      <c r="L18077" t="s">
        <v>60</v>
      </c>
      <c r="M18077">
        <v>120000</v>
      </c>
      <c r="N18077"/>
      <c r="O18077" t="s">
        <v>31068</v>
      </c>
      <c r="P18077" t="s">
        <v>31069</v>
      </c>
    </row>
    <row r="18078" spans="1:16" x14ac:dyDescent="0.25">
      <c r="A18078" t="s">
        <v>2</v>
      </c>
      <c r="B18078" t="s">
        <v>31070</v>
      </c>
      <c r="C18078" t="s">
        <v>41</v>
      </c>
      <c r="D18078" t="s">
        <v>4346</v>
      </c>
      <c r="E18078" t="s">
        <v>59</v>
      </c>
      <c r="F18078" t="b">
        <v>0</v>
      </c>
      <c r="G18078" t="s">
        <v>41</v>
      </c>
      <c r="H18078" s="1">
        <v>46223.713043981479</v>
      </c>
      <c r="I18078" t="b">
        <v>1</v>
      </c>
      <c r="J18078" t="b">
        <v>1</v>
      </c>
      <c r="K18078" t="s">
        <v>41</v>
      </c>
      <c r="L18078" t="s">
        <v>60</v>
      </c>
      <c r="M18078">
        <v>199925</v>
      </c>
      <c r="N18078"/>
      <c r="O18078" t="s">
        <v>569</v>
      </c>
      <c r="P18078" t="s">
        <v>133</v>
      </c>
    </row>
    <row r="18079" spans="1:16" x14ac:dyDescent="0.25">
      <c r="A18079" t="s">
        <v>5</v>
      </c>
      <c r="B18079" t="s">
        <v>31071</v>
      </c>
      <c r="C18079" t="s">
        <v>947</v>
      </c>
      <c r="D18079" t="s">
        <v>4526</v>
      </c>
      <c r="E18079" t="s">
        <v>59</v>
      </c>
      <c r="F18079" t="b">
        <v>0</v>
      </c>
      <c r="G18079" t="s">
        <v>68</v>
      </c>
      <c r="H18079" s="1">
        <v>46223.713159722232</v>
      </c>
      <c r="I18079" t="b">
        <v>1</v>
      </c>
      <c r="J18079" t="b">
        <v>0</v>
      </c>
      <c r="K18079" t="s">
        <v>41</v>
      </c>
      <c r="L18079" t="s">
        <v>60</v>
      </c>
      <c r="M18079">
        <v>137500</v>
      </c>
      <c r="N18079"/>
      <c r="O18079" t="s">
        <v>1280</v>
      </c>
      <c r="P18079" t="s">
        <v>29651</v>
      </c>
    </row>
    <row r="18080" spans="1:16" x14ac:dyDescent="0.25">
      <c r="A18080" t="s">
        <v>1</v>
      </c>
      <c r="B18080" t="s">
        <v>31072</v>
      </c>
      <c r="C18080" t="s">
        <v>162</v>
      </c>
      <c r="D18080" t="s">
        <v>4526</v>
      </c>
      <c r="E18080" t="s">
        <v>88</v>
      </c>
      <c r="F18080" t="b">
        <v>0</v>
      </c>
      <c r="G18080" t="s">
        <v>73</v>
      </c>
      <c r="H18080" s="1">
        <v>46223.713159722232</v>
      </c>
      <c r="I18080" t="b">
        <v>1</v>
      </c>
      <c r="J18080" t="b">
        <v>0</v>
      </c>
      <c r="K18080" t="s">
        <v>41</v>
      </c>
      <c r="L18080" t="s">
        <v>74</v>
      </c>
      <c r="M18080"/>
      <c r="N18080">
        <v>62.5</v>
      </c>
      <c r="O18080" t="s">
        <v>7261</v>
      </c>
      <c r="P18080" t="s">
        <v>31073</v>
      </c>
    </row>
    <row r="18081" spans="1:16" x14ac:dyDescent="0.25">
      <c r="A18081" t="s">
        <v>1</v>
      </c>
      <c r="B18081" t="s">
        <v>2312</v>
      </c>
      <c r="C18081" t="s">
        <v>175</v>
      </c>
      <c r="D18081" t="s">
        <v>4526</v>
      </c>
      <c r="E18081" t="s">
        <v>88</v>
      </c>
      <c r="F18081" t="b">
        <v>0</v>
      </c>
      <c r="G18081" t="s">
        <v>89</v>
      </c>
      <c r="H18081" s="1">
        <v>46223.713287037041</v>
      </c>
      <c r="I18081" t="b">
        <v>0</v>
      </c>
      <c r="J18081" t="b">
        <v>0</v>
      </c>
      <c r="K18081" t="s">
        <v>41</v>
      </c>
      <c r="L18081" t="s">
        <v>74</v>
      </c>
      <c r="M18081"/>
      <c r="N18081">
        <v>47.5</v>
      </c>
      <c r="O18081" t="s">
        <v>525</v>
      </c>
      <c r="P18081" t="s">
        <v>1738</v>
      </c>
    </row>
    <row r="18082" spans="1:16" x14ac:dyDescent="0.25">
      <c r="A18082" t="s">
        <v>0</v>
      </c>
      <c r="B18082" t="s">
        <v>31074</v>
      </c>
      <c r="C18082" t="s">
        <v>578</v>
      </c>
      <c r="D18082" t="s">
        <v>2360</v>
      </c>
      <c r="E18082" t="s">
        <v>59</v>
      </c>
      <c r="F18082" t="b">
        <v>0</v>
      </c>
      <c r="G18082" t="s">
        <v>77</v>
      </c>
      <c r="H18082" s="1">
        <v>46223.751539351862</v>
      </c>
      <c r="I18082" t="b">
        <v>1</v>
      </c>
      <c r="J18082" t="b">
        <v>0</v>
      </c>
      <c r="K18082" t="s">
        <v>41</v>
      </c>
      <c r="L18082" t="s">
        <v>60</v>
      </c>
      <c r="M18082">
        <v>90000</v>
      </c>
      <c r="N18082"/>
      <c r="O18082" t="s">
        <v>31075</v>
      </c>
      <c r="P18082" t="s">
        <v>219</v>
      </c>
    </row>
    <row r="18083" spans="1:16" x14ac:dyDescent="0.25">
      <c r="A18083" t="s">
        <v>1</v>
      </c>
      <c r="B18083" t="s">
        <v>31076</v>
      </c>
      <c r="C18083" t="s">
        <v>810</v>
      </c>
      <c r="D18083" t="s">
        <v>31077</v>
      </c>
      <c r="E18083" t="s">
        <v>59</v>
      </c>
      <c r="F18083" t="b">
        <v>0</v>
      </c>
      <c r="G18083" t="s">
        <v>89</v>
      </c>
      <c r="H18083" s="1">
        <v>46223.754803240743</v>
      </c>
      <c r="I18083" t="b">
        <v>0</v>
      </c>
      <c r="J18083" t="b">
        <v>1</v>
      </c>
      <c r="K18083" t="s">
        <v>41</v>
      </c>
      <c r="L18083" t="s">
        <v>60</v>
      </c>
      <c r="M18083">
        <v>155000</v>
      </c>
      <c r="N18083"/>
      <c r="O18083" t="s">
        <v>31078</v>
      </c>
      <c r="P18083" t="s">
        <v>31079</v>
      </c>
    </row>
    <row r="18084" spans="1:16" x14ac:dyDescent="0.25">
      <c r="A18084" t="s">
        <v>3</v>
      </c>
      <c r="B18084" t="s">
        <v>31080</v>
      </c>
      <c r="C18084" t="s">
        <v>107</v>
      </c>
      <c r="D18084" t="s">
        <v>4346</v>
      </c>
      <c r="E18084" t="s">
        <v>88</v>
      </c>
      <c r="F18084" t="b">
        <v>0</v>
      </c>
      <c r="G18084" t="s">
        <v>77</v>
      </c>
      <c r="H18084" s="1">
        <v>46223.793217592603</v>
      </c>
      <c r="I18084" t="b">
        <v>0</v>
      </c>
      <c r="J18084" t="b">
        <v>0</v>
      </c>
      <c r="K18084" t="s">
        <v>41</v>
      </c>
      <c r="L18084" t="s">
        <v>74</v>
      </c>
      <c r="M18084"/>
      <c r="N18084">
        <v>23.5</v>
      </c>
      <c r="O18084" t="s">
        <v>31081</v>
      </c>
      <c r="P18084" t="s">
        <v>3177</v>
      </c>
    </row>
    <row r="18085" spans="1:16" x14ac:dyDescent="0.25">
      <c r="A18085" t="s">
        <v>3</v>
      </c>
      <c r="B18085" t="s">
        <v>8253</v>
      </c>
      <c r="C18085" t="s">
        <v>810</v>
      </c>
      <c r="D18085" t="s">
        <v>4526</v>
      </c>
      <c r="E18085" t="s">
        <v>59</v>
      </c>
      <c r="F18085" t="b">
        <v>0</v>
      </c>
      <c r="G18085" t="s">
        <v>77</v>
      </c>
      <c r="H18085" s="1">
        <v>46223.793229166673</v>
      </c>
      <c r="I18085" t="b">
        <v>0</v>
      </c>
      <c r="J18085" t="b">
        <v>0</v>
      </c>
      <c r="K18085" t="s">
        <v>41</v>
      </c>
      <c r="L18085" t="s">
        <v>60</v>
      </c>
      <c r="M18085">
        <v>136762</v>
      </c>
      <c r="N18085"/>
      <c r="O18085" t="s">
        <v>31082</v>
      </c>
      <c r="P18085" t="s">
        <v>31083</v>
      </c>
    </row>
    <row r="18086" spans="1:16" x14ac:dyDescent="0.25">
      <c r="A18086" t="s">
        <v>3</v>
      </c>
      <c r="B18086" t="s">
        <v>6178</v>
      </c>
      <c r="C18086" t="s">
        <v>148</v>
      </c>
      <c r="D18086" t="s">
        <v>4526</v>
      </c>
      <c r="E18086" t="s">
        <v>59</v>
      </c>
      <c r="F18086" t="b">
        <v>0</v>
      </c>
      <c r="G18086" t="s">
        <v>89</v>
      </c>
      <c r="H18086" s="1">
        <v>46223.793240740742</v>
      </c>
      <c r="I18086" t="b">
        <v>0</v>
      </c>
      <c r="J18086" t="b">
        <v>0</v>
      </c>
      <c r="K18086" t="s">
        <v>41</v>
      </c>
      <c r="L18086" t="s">
        <v>60</v>
      </c>
      <c r="M18086">
        <v>52500</v>
      </c>
      <c r="N18086"/>
      <c r="O18086" t="s">
        <v>12004</v>
      </c>
      <c r="P18086" t="s">
        <v>1482</v>
      </c>
    </row>
    <row r="18087" spans="1:16" x14ac:dyDescent="0.25">
      <c r="A18087" t="s">
        <v>0</v>
      </c>
      <c r="B18087" t="s">
        <v>4425</v>
      </c>
      <c r="C18087" t="s">
        <v>315</v>
      </c>
      <c r="D18087" t="s">
        <v>2360</v>
      </c>
      <c r="E18087" t="s">
        <v>59</v>
      </c>
      <c r="F18087" t="b">
        <v>0</v>
      </c>
      <c r="G18087" t="s">
        <v>65</v>
      </c>
      <c r="H18087" s="1">
        <v>46223.793275462973</v>
      </c>
      <c r="I18087" t="b">
        <v>1</v>
      </c>
      <c r="J18087" t="b">
        <v>0</v>
      </c>
      <c r="K18087" t="s">
        <v>41</v>
      </c>
      <c r="L18087" t="s">
        <v>74</v>
      </c>
      <c r="M18087"/>
      <c r="N18087">
        <v>25.61</v>
      </c>
      <c r="O18087" t="s">
        <v>1277</v>
      </c>
    </row>
    <row r="18088" spans="1:16" x14ac:dyDescent="0.25">
      <c r="A18088" t="s">
        <v>3</v>
      </c>
      <c r="B18088" t="s">
        <v>3485</v>
      </c>
      <c r="C18088" t="s">
        <v>4530</v>
      </c>
      <c r="D18088" t="s">
        <v>4526</v>
      </c>
      <c r="E18088" t="s">
        <v>59</v>
      </c>
      <c r="F18088" t="b">
        <v>0</v>
      </c>
      <c r="G18088" t="s">
        <v>40</v>
      </c>
      <c r="H18088" s="1">
        <v>46223.794814814813</v>
      </c>
      <c r="I18088" t="b">
        <v>1</v>
      </c>
      <c r="J18088" t="b">
        <v>0</v>
      </c>
      <c r="K18088" t="s">
        <v>40</v>
      </c>
      <c r="L18088" t="s">
        <v>60</v>
      </c>
      <c r="M18088">
        <v>40000</v>
      </c>
      <c r="N18088"/>
      <c r="O18088" t="s">
        <v>101</v>
      </c>
      <c r="P18088" t="s">
        <v>31084</v>
      </c>
    </row>
    <row r="18089" spans="1:16" x14ac:dyDescent="0.25">
      <c r="A18089" t="s">
        <v>1</v>
      </c>
      <c r="B18089" t="s">
        <v>2478</v>
      </c>
      <c r="C18089" t="s">
        <v>84</v>
      </c>
      <c r="D18089" t="s">
        <v>4526</v>
      </c>
      <c r="E18089" t="s">
        <v>88</v>
      </c>
      <c r="F18089" t="b">
        <v>0</v>
      </c>
      <c r="G18089" t="s">
        <v>89</v>
      </c>
      <c r="H18089" s="1">
        <v>46223.796493055554</v>
      </c>
      <c r="I18089" t="b">
        <v>0</v>
      </c>
      <c r="J18089" t="b">
        <v>1</v>
      </c>
      <c r="K18089" t="s">
        <v>41</v>
      </c>
      <c r="L18089" t="s">
        <v>74</v>
      </c>
      <c r="M18089"/>
      <c r="N18089">
        <v>85</v>
      </c>
      <c r="O18089" t="s">
        <v>8857</v>
      </c>
      <c r="P18089" t="s">
        <v>683</v>
      </c>
    </row>
    <row r="18090" spans="1:16" x14ac:dyDescent="0.25">
      <c r="A18090" t="s">
        <v>4</v>
      </c>
      <c r="B18090" t="s">
        <v>31085</v>
      </c>
      <c r="C18090" t="s">
        <v>246</v>
      </c>
      <c r="D18090" t="s">
        <v>4526</v>
      </c>
      <c r="E18090" t="s">
        <v>59</v>
      </c>
      <c r="F18090" t="b">
        <v>0</v>
      </c>
      <c r="G18090" t="s">
        <v>65</v>
      </c>
      <c r="H18090" s="1">
        <v>46223.796585648153</v>
      </c>
      <c r="I18090" t="b">
        <v>1</v>
      </c>
      <c r="J18090" t="b">
        <v>1</v>
      </c>
      <c r="K18090" t="s">
        <v>41</v>
      </c>
      <c r="L18090" t="s">
        <v>60</v>
      </c>
      <c r="M18090">
        <v>140000</v>
      </c>
      <c r="N18090"/>
      <c r="O18090" t="s">
        <v>3625</v>
      </c>
      <c r="P18090" t="s">
        <v>763</v>
      </c>
    </row>
    <row r="18091" spans="1:16" x14ac:dyDescent="0.25">
      <c r="A18091" t="s">
        <v>0</v>
      </c>
      <c r="B18091" t="s">
        <v>31086</v>
      </c>
      <c r="C18091" t="s">
        <v>76</v>
      </c>
      <c r="D18091" t="s">
        <v>4526</v>
      </c>
      <c r="E18091" t="s">
        <v>59</v>
      </c>
      <c r="F18091" t="b">
        <v>1</v>
      </c>
      <c r="G18091" t="s">
        <v>77</v>
      </c>
      <c r="H18091" s="1">
        <v>46223.796631944453</v>
      </c>
      <c r="I18091" t="b">
        <v>1</v>
      </c>
      <c r="J18091" t="b">
        <v>1</v>
      </c>
      <c r="K18091" t="s">
        <v>41</v>
      </c>
      <c r="L18091" t="s">
        <v>60</v>
      </c>
      <c r="M18091">
        <v>120000</v>
      </c>
      <c r="N18091"/>
      <c r="O18091" t="s">
        <v>31087</v>
      </c>
      <c r="P18091" t="s">
        <v>31088</v>
      </c>
    </row>
    <row r="18092" spans="1:16" x14ac:dyDescent="0.25">
      <c r="A18092" t="s">
        <v>5</v>
      </c>
      <c r="B18092" t="s">
        <v>21055</v>
      </c>
      <c r="C18092" t="s">
        <v>218</v>
      </c>
      <c r="D18092" t="s">
        <v>4526</v>
      </c>
      <c r="E18092" t="s">
        <v>59</v>
      </c>
      <c r="F18092" t="b">
        <v>0</v>
      </c>
      <c r="G18092" t="s">
        <v>65</v>
      </c>
      <c r="H18092" s="1">
        <v>46223.796701388892</v>
      </c>
      <c r="I18092" t="b">
        <v>0</v>
      </c>
      <c r="J18092" t="b">
        <v>1</v>
      </c>
      <c r="K18092" t="s">
        <v>41</v>
      </c>
      <c r="L18092" t="s">
        <v>60</v>
      </c>
      <c r="M18092">
        <v>122307.5</v>
      </c>
      <c r="N18092"/>
      <c r="O18092" t="s">
        <v>10744</v>
      </c>
      <c r="P18092" t="s">
        <v>1637</v>
      </c>
    </row>
    <row r="18093" spans="1:16" x14ac:dyDescent="0.25">
      <c r="A18093" t="s">
        <v>1</v>
      </c>
      <c r="B18093" t="s">
        <v>31089</v>
      </c>
      <c r="C18093" t="s">
        <v>5221</v>
      </c>
      <c r="D18093" t="s">
        <v>7670</v>
      </c>
      <c r="E18093" t="s">
        <v>59</v>
      </c>
      <c r="F18093" t="b">
        <v>0</v>
      </c>
      <c r="G18093" t="s">
        <v>40</v>
      </c>
      <c r="H18093" s="1">
        <v>46223.798229166663</v>
      </c>
      <c r="I18093" t="b">
        <v>1</v>
      </c>
      <c r="J18093" t="b">
        <v>0</v>
      </c>
      <c r="K18093" t="s">
        <v>40</v>
      </c>
      <c r="L18093" t="s">
        <v>60</v>
      </c>
      <c r="M18093">
        <v>75000</v>
      </c>
      <c r="N18093"/>
      <c r="O18093" t="s">
        <v>22893</v>
      </c>
      <c r="P18093" t="s">
        <v>5075</v>
      </c>
    </row>
    <row r="18094" spans="1:16" x14ac:dyDescent="0.25">
      <c r="A18094" t="s">
        <v>0</v>
      </c>
      <c r="B18094" t="s">
        <v>228</v>
      </c>
      <c r="C18094" t="s">
        <v>463</v>
      </c>
      <c r="D18094" t="s">
        <v>4526</v>
      </c>
      <c r="E18094" t="s">
        <v>88</v>
      </c>
      <c r="F18094" t="b">
        <v>0</v>
      </c>
      <c r="G18094" t="s">
        <v>77</v>
      </c>
      <c r="H18094" s="1">
        <v>46223.834872685176</v>
      </c>
      <c r="I18094" t="b">
        <v>1</v>
      </c>
      <c r="J18094" t="b">
        <v>0</v>
      </c>
      <c r="K18094" t="s">
        <v>41</v>
      </c>
      <c r="L18094" t="s">
        <v>74</v>
      </c>
      <c r="M18094"/>
      <c r="N18094">
        <v>52.5</v>
      </c>
      <c r="O18094" t="s">
        <v>31090</v>
      </c>
      <c r="P18094" t="s">
        <v>2743</v>
      </c>
    </row>
    <row r="18095" spans="1:16" x14ac:dyDescent="0.25">
      <c r="A18095" t="s">
        <v>1</v>
      </c>
      <c r="B18095" t="s">
        <v>31091</v>
      </c>
      <c r="C18095" t="s">
        <v>543</v>
      </c>
      <c r="D18095" t="s">
        <v>2360</v>
      </c>
      <c r="E18095" t="s">
        <v>59</v>
      </c>
      <c r="F18095" t="b">
        <v>0</v>
      </c>
      <c r="G18095" t="s">
        <v>68</v>
      </c>
      <c r="H18095" s="1">
        <v>46223.838171296287</v>
      </c>
      <c r="I18095" t="b">
        <v>1</v>
      </c>
      <c r="J18095" t="b">
        <v>1</v>
      </c>
      <c r="K18095" t="s">
        <v>41</v>
      </c>
      <c r="L18095" t="s">
        <v>60</v>
      </c>
      <c r="M18095">
        <v>195000</v>
      </c>
      <c r="N18095"/>
      <c r="O18095" t="s">
        <v>31092</v>
      </c>
      <c r="P18095" t="s">
        <v>31093</v>
      </c>
    </row>
    <row r="18096" spans="1:16" x14ac:dyDescent="0.25">
      <c r="A18096" t="s">
        <v>1</v>
      </c>
      <c r="B18096" t="s">
        <v>31094</v>
      </c>
      <c r="C18096" t="s">
        <v>112</v>
      </c>
      <c r="D18096" t="s">
        <v>4346</v>
      </c>
      <c r="E18096" t="s">
        <v>232</v>
      </c>
      <c r="F18096" t="b">
        <v>0</v>
      </c>
      <c r="G18096" t="s">
        <v>89</v>
      </c>
      <c r="H18096" s="1">
        <v>46223.838206018518</v>
      </c>
      <c r="I18096" t="b">
        <v>1</v>
      </c>
      <c r="J18096" t="b">
        <v>0</v>
      </c>
      <c r="K18096" t="s">
        <v>41</v>
      </c>
      <c r="L18096" t="s">
        <v>74</v>
      </c>
      <c r="M18096"/>
      <c r="N18096">
        <v>70</v>
      </c>
      <c r="O18096" t="s">
        <v>31095</v>
      </c>
      <c r="P18096" t="s">
        <v>31096</v>
      </c>
    </row>
    <row r="18097" spans="1:16" x14ac:dyDescent="0.25">
      <c r="A18097" t="s">
        <v>1</v>
      </c>
      <c r="B18097" t="s">
        <v>12731</v>
      </c>
      <c r="C18097" t="s">
        <v>3503</v>
      </c>
      <c r="D18097" t="s">
        <v>4526</v>
      </c>
      <c r="E18097" t="s">
        <v>59</v>
      </c>
      <c r="F18097" t="b">
        <v>0</v>
      </c>
      <c r="G18097" t="s">
        <v>65</v>
      </c>
      <c r="H18097" s="1">
        <v>46223.838240740741</v>
      </c>
      <c r="I18097" t="b">
        <v>0</v>
      </c>
      <c r="J18097" t="b">
        <v>0</v>
      </c>
      <c r="K18097" t="s">
        <v>41</v>
      </c>
      <c r="L18097" t="s">
        <v>60</v>
      </c>
      <c r="M18097">
        <v>105000</v>
      </c>
      <c r="N18097"/>
      <c r="O18097" t="s">
        <v>3287</v>
      </c>
      <c r="P18097" t="s">
        <v>146</v>
      </c>
    </row>
    <row r="18098" spans="1:16" x14ac:dyDescent="0.25">
      <c r="A18098" t="s">
        <v>0</v>
      </c>
      <c r="B18098" t="s">
        <v>31097</v>
      </c>
      <c r="C18098" t="s">
        <v>76</v>
      </c>
      <c r="D18098" t="s">
        <v>4346</v>
      </c>
      <c r="E18098" t="s">
        <v>132</v>
      </c>
      <c r="F18098" t="b">
        <v>1</v>
      </c>
      <c r="G18098" t="s">
        <v>65</v>
      </c>
      <c r="H18098" s="1">
        <v>46223.876574074071</v>
      </c>
      <c r="I18098" t="b">
        <v>0</v>
      </c>
      <c r="J18098" t="b">
        <v>0</v>
      </c>
      <c r="K18098" t="s">
        <v>41</v>
      </c>
      <c r="L18098" t="s">
        <v>60</v>
      </c>
      <c r="M18098">
        <v>81550</v>
      </c>
      <c r="N18098"/>
      <c r="O18098" t="s">
        <v>31098</v>
      </c>
      <c r="P18098" t="s">
        <v>1409</v>
      </c>
    </row>
    <row r="18099" spans="1:16" x14ac:dyDescent="0.25">
      <c r="A18099" t="s">
        <v>7</v>
      </c>
      <c r="B18099" t="s">
        <v>31099</v>
      </c>
      <c r="C18099" t="s">
        <v>330</v>
      </c>
      <c r="D18099" t="s">
        <v>4868</v>
      </c>
      <c r="E18099" t="s">
        <v>59</v>
      </c>
      <c r="F18099" t="b">
        <v>0</v>
      </c>
      <c r="G18099" t="s">
        <v>41</v>
      </c>
      <c r="H18099" s="1">
        <v>46223.878171296303</v>
      </c>
      <c r="I18099" t="b">
        <v>1</v>
      </c>
      <c r="J18099" t="b">
        <v>0</v>
      </c>
      <c r="K18099" t="s">
        <v>41</v>
      </c>
      <c r="L18099" t="s">
        <v>60</v>
      </c>
      <c r="M18099">
        <v>155000</v>
      </c>
      <c r="N18099"/>
      <c r="O18099" t="s">
        <v>2704</v>
      </c>
      <c r="P18099" t="s">
        <v>31100</v>
      </c>
    </row>
    <row r="18100" spans="1:16" x14ac:dyDescent="0.25">
      <c r="A18100" t="s">
        <v>6</v>
      </c>
      <c r="B18100" t="s">
        <v>31101</v>
      </c>
      <c r="C18100" t="s">
        <v>555</v>
      </c>
      <c r="D18100" t="s">
        <v>4526</v>
      </c>
      <c r="E18100" t="s">
        <v>59</v>
      </c>
      <c r="F18100" t="b">
        <v>0</v>
      </c>
      <c r="G18100" t="s">
        <v>68</v>
      </c>
      <c r="H18100" s="1">
        <v>46223.878263888888</v>
      </c>
      <c r="I18100" t="b">
        <v>0</v>
      </c>
      <c r="J18100" t="b">
        <v>1</v>
      </c>
      <c r="K18100" t="s">
        <v>41</v>
      </c>
      <c r="L18100" t="s">
        <v>60</v>
      </c>
      <c r="M18100">
        <v>159000</v>
      </c>
      <c r="N18100"/>
      <c r="O18100" t="s">
        <v>106</v>
      </c>
      <c r="P18100" t="s">
        <v>3570</v>
      </c>
    </row>
    <row r="18101" spans="1:16" x14ac:dyDescent="0.25">
      <c r="A18101" t="s">
        <v>6</v>
      </c>
      <c r="B18101" t="s">
        <v>31102</v>
      </c>
      <c r="C18101" t="s">
        <v>5926</v>
      </c>
      <c r="D18101" t="s">
        <v>4526</v>
      </c>
      <c r="E18101" t="s">
        <v>59</v>
      </c>
      <c r="F18101" t="b">
        <v>0</v>
      </c>
      <c r="G18101" t="s">
        <v>68</v>
      </c>
      <c r="H18101" s="1">
        <v>46223.878298611111</v>
      </c>
      <c r="I18101" t="b">
        <v>0</v>
      </c>
      <c r="J18101" t="b">
        <v>1</v>
      </c>
      <c r="K18101" t="s">
        <v>41</v>
      </c>
      <c r="L18101" t="s">
        <v>60</v>
      </c>
      <c r="M18101">
        <v>180000</v>
      </c>
      <c r="N18101"/>
      <c r="O18101" t="s">
        <v>106</v>
      </c>
      <c r="P18101" t="s">
        <v>3570</v>
      </c>
    </row>
    <row r="18102" spans="1:16" x14ac:dyDescent="0.25">
      <c r="A18102" t="s">
        <v>1</v>
      </c>
      <c r="B18102" t="s">
        <v>31103</v>
      </c>
      <c r="C18102" t="s">
        <v>319</v>
      </c>
      <c r="D18102" t="s">
        <v>4526</v>
      </c>
      <c r="E18102" t="s">
        <v>88</v>
      </c>
      <c r="F18102" t="b">
        <v>0</v>
      </c>
      <c r="G18102" t="s">
        <v>77</v>
      </c>
      <c r="H18102" s="1">
        <v>46223.921550925923</v>
      </c>
      <c r="I18102" t="b">
        <v>1</v>
      </c>
      <c r="J18102" t="b">
        <v>0</v>
      </c>
      <c r="K18102" t="s">
        <v>41</v>
      </c>
      <c r="L18102" t="s">
        <v>74</v>
      </c>
      <c r="M18102"/>
      <c r="N18102">
        <v>52.5</v>
      </c>
      <c r="O18102" t="s">
        <v>27697</v>
      </c>
      <c r="P18102" t="s">
        <v>31104</v>
      </c>
    </row>
    <row r="18103" spans="1:16" x14ac:dyDescent="0.25">
      <c r="A18103" t="s">
        <v>1</v>
      </c>
      <c r="B18103" t="s">
        <v>31105</v>
      </c>
      <c r="C18103" t="s">
        <v>500</v>
      </c>
      <c r="D18103" t="s">
        <v>4346</v>
      </c>
      <c r="E18103" t="s">
        <v>88</v>
      </c>
      <c r="F18103" t="b">
        <v>0</v>
      </c>
      <c r="G18103" t="s">
        <v>13</v>
      </c>
      <c r="H18103" s="1">
        <v>46223.921990740739</v>
      </c>
      <c r="I18103" t="b">
        <v>1</v>
      </c>
      <c r="J18103" t="b">
        <v>0</v>
      </c>
      <c r="K18103" t="s">
        <v>13</v>
      </c>
      <c r="L18103" t="s">
        <v>74</v>
      </c>
      <c r="M18103"/>
      <c r="N18103">
        <v>47.5</v>
      </c>
      <c r="O18103" t="s">
        <v>5165</v>
      </c>
      <c r="P18103" t="s">
        <v>13687</v>
      </c>
    </row>
    <row r="18104" spans="1:16" x14ac:dyDescent="0.25">
      <c r="A18104" t="s">
        <v>4</v>
      </c>
      <c r="B18104" t="s">
        <v>16903</v>
      </c>
      <c r="C18104" t="s">
        <v>1698</v>
      </c>
      <c r="D18104" t="s">
        <v>4526</v>
      </c>
      <c r="E18104" t="s">
        <v>88</v>
      </c>
      <c r="F18104" t="b">
        <v>0</v>
      </c>
      <c r="G18104" t="s">
        <v>68</v>
      </c>
      <c r="H18104" s="1">
        <v>46223.959872685176</v>
      </c>
      <c r="I18104" t="b">
        <v>0</v>
      </c>
      <c r="J18104" t="b">
        <v>1</v>
      </c>
      <c r="K18104" t="s">
        <v>41</v>
      </c>
      <c r="L18104" t="s">
        <v>74</v>
      </c>
      <c r="M18104"/>
      <c r="N18104">
        <v>52.244999999999997</v>
      </c>
      <c r="O18104" t="s">
        <v>4487</v>
      </c>
      <c r="P18104" t="s">
        <v>31106</v>
      </c>
    </row>
    <row r="18105" spans="1:16" x14ac:dyDescent="0.25">
      <c r="A18105" t="s">
        <v>3</v>
      </c>
      <c r="B18105" t="s">
        <v>31107</v>
      </c>
      <c r="C18105" t="s">
        <v>1047</v>
      </c>
      <c r="D18105" t="s">
        <v>4526</v>
      </c>
      <c r="E18105" t="s">
        <v>59</v>
      </c>
      <c r="F18105" t="b">
        <v>0</v>
      </c>
      <c r="G18105" t="s">
        <v>65</v>
      </c>
      <c r="H18105" s="1">
        <v>46223.959976851853</v>
      </c>
      <c r="I18105" t="b">
        <v>0</v>
      </c>
      <c r="J18105" t="b">
        <v>1</v>
      </c>
      <c r="K18105" t="s">
        <v>41</v>
      </c>
      <c r="L18105" t="s">
        <v>60</v>
      </c>
      <c r="M18105">
        <v>87481.5</v>
      </c>
      <c r="N18105"/>
      <c r="O18105" t="s">
        <v>405</v>
      </c>
    </row>
    <row r="18106" spans="1:16" x14ac:dyDescent="0.25">
      <c r="A18106" t="s">
        <v>4</v>
      </c>
      <c r="B18106" t="s">
        <v>31108</v>
      </c>
      <c r="C18106" t="s">
        <v>81</v>
      </c>
      <c r="D18106" t="s">
        <v>4526</v>
      </c>
      <c r="E18106" t="s">
        <v>59</v>
      </c>
      <c r="F18106" t="b">
        <v>0</v>
      </c>
      <c r="G18106" t="s">
        <v>77</v>
      </c>
      <c r="H18106" s="1">
        <v>46223.963136574072</v>
      </c>
      <c r="I18106" t="b">
        <v>0</v>
      </c>
      <c r="J18106" t="b">
        <v>1</v>
      </c>
      <c r="K18106" t="s">
        <v>41</v>
      </c>
      <c r="L18106" t="s">
        <v>60</v>
      </c>
      <c r="M18106">
        <v>200000</v>
      </c>
      <c r="N18106"/>
      <c r="O18106" t="s">
        <v>1610</v>
      </c>
      <c r="P18106" t="s">
        <v>31109</v>
      </c>
    </row>
    <row r="18107" spans="1:16" x14ac:dyDescent="0.25">
      <c r="A18107" t="s">
        <v>1</v>
      </c>
      <c r="B18107" t="s">
        <v>31110</v>
      </c>
      <c r="C18107" t="s">
        <v>451</v>
      </c>
      <c r="D18107" t="s">
        <v>4756</v>
      </c>
      <c r="E18107" t="s">
        <v>59</v>
      </c>
      <c r="F18107" t="b">
        <v>0</v>
      </c>
      <c r="G18107" t="s">
        <v>89</v>
      </c>
      <c r="H18107" s="1">
        <v>46223.963194444441</v>
      </c>
      <c r="I18107" t="b">
        <v>0</v>
      </c>
      <c r="J18107" t="b">
        <v>0</v>
      </c>
      <c r="K18107" t="s">
        <v>41</v>
      </c>
      <c r="L18107" t="s">
        <v>60</v>
      </c>
      <c r="M18107">
        <v>97104.5</v>
      </c>
      <c r="N18107"/>
      <c r="O18107" t="s">
        <v>1486</v>
      </c>
      <c r="P18107" t="s">
        <v>31111</v>
      </c>
    </row>
    <row r="18108" spans="1:16" x14ac:dyDescent="0.25">
      <c r="A18108" t="s">
        <v>7</v>
      </c>
      <c r="B18108" t="s">
        <v>31112</v>
      </c>
      <c r="C18108" t="s">
        <v>81</v>
      </c>
      <c r="D18108" t="s">
        <v>5175</v>
      </c>
      <c r="E18108" t="s">
        <v>59</v>
      </c>
      <c r="F18108" t="b">
        <v>0</v>
      </c>
      <c r="G18108" t="s">
        <v>77</v>
      </c>
      <c r="H18108" s="1">
        <v>46224.001550925917</v>
      </c>
      <c r="I18108" t="b">
        <v>1</v>
      </c>
      <c r="J18108" t="b">
        <v>1</v>
      </c>
      <c r="K18108" t="s">
        <v>41</v>
      </c>
      <c r="L18108" t="s">
        <v>60</v>
      </c>
      <c r="M18108">
        <v>137500</v>
      </c>
      <c r="N18108"/>
      <c r="O18108" t="s">
        <v>31113</v>
      </c>
      <c r="P18108" t="s">
        <v>310</v>
      </c>
    </row>
    <row r="18109" spans="1:16" x14ac:dyDescent="0.25">
      <c r="A18109" t="s">
        <v>2</v>
      </c>
      <c r="B18109" t="s">
        <v>26299</v>
      </c>
      <c r="C18109" t="s">
        <v>5717</v>
      </c>
      <c r="D18109" t="s">
        <v>4595</v>
      </c>
      <c r="E18109" t="s">
        <v>59</v>
      </c>
      <c r="F18109" t="b">
        <v>0</v>
      </c>
      <c r="G18109" t="s">
        <v>19</v>
      </c>
      <c r="H18109" s="1">
        <v>46224.003865740742</v>
      </c>
      <c r="I18109" t="b">
        <v>0</v>
      </c>
      <c r="J18109" t="b">
        <v>0</v>
      </c>
      <c r="K18109" t="s">
        <v>19</v>
      </c>
      <c r="L18109" t="s">
        <v>60</v>
      </c>
      <c r="M18109">
        <v>400000</v>
      </c>
      <c r="N18109"/>
      <c r="O18109" t="s">
        <v>26297</v>
      </c>
      <c r="P18109" t="s">
        <v>26300</v>
      </c>
    </row>
    <row r="18110" spans="1:16" x14ac:dyDescent="0.25">
      <c r="A18110" t="s">
        <v>8</v>
      </c>
      <c r="B18110" t="s">
        <v>31114</v>
      </c>
      <c r="C18110" t="s">
        <v>19</v>
      </c>
      <c r="D18110" t="s">
        <v>4595</v>
      </c>
      <c r="E18110" t="s">
        <v>59</v>
      </c>
      <c r="F18110" t="b">
        <v>0</v>
      </c>
      <c r="G18110" t="s">
        <v>19</v>
      </c>
      <c r="H18110" s="1">
        <v>46224.003877314812</v>
      </c>
      <c r="I18110" t="b">
        <v>0</v>
      </c>
      <c r="J18110" t="b">
        <v>0</v>
      </c>
      <c r="K18110" t="s">
        <v>19</v>
      </c>
      <c r="L18110" t="s">
        <v>60</v>
      </c>
      <c r="M18110">
        <v>500000</v>
      </c>
      <c r="N18110"/>
      <c r="O18110" t="s">
        <v>4498</v>
      </c>
      <c r="P18110" t="s">
        <v>31115</v>
      </c>
    </row>
    <row r="18111" spans="1:16" x14ac:dyDescent="0.25">
      <c r="A18111" t="s">
        <v>1</v>
      </c>
      <c r="B18111" t="s">
        <v>31116</v>
      </c>
      <c r="C18111" t="s">
        <v>76</v>
      </c>
      <c r="D18111" t="s">
        <v>4673</v>
      </c>
      <c r="E18111" t="s">
        <v>59</v>
      </c>
      <c r="F18111" t="b">
        <v>1</v>
      </c>
      <c r="G18111" t="s">
        <v>65</v>
      </c>
      <c r="H18111" s="1">
        <v>46224.004826388889</v>
      </c>
      <c r="I18111" t="b">
        <v>1</v>
      </c>
      <c r="J18111" t="b">
        <v>1</v>
      </c>
      <c r="K18111" t="s">
        <v>41</v>
      </c>
      <c r="L18111" t="s">
        <v>60</v>
      </c>
      <c r="M18111">
        <v>144500</v>
      </c>
      <c r="N18111"/>
      <c r="O18111" t="s">
        <v>10362</v>
      </c>
      <c r="P18111" t="s">
        <v>31117</v>
      </c>
    </row>
    <row r="18112" spans="1:16" x14ac:dyDescent="0.25">
      <c r="A18112" t="s">
        <v>1</v>
      </c>
      <c r="B18112" t="s">
        <v>31110</v>
      </c>
      <c r="C18112" t="s">
        <v>451</v>
      </c>
      <c r="D18112" t="s">
        <v>3761</v>
      </c>
      <c r="E18112" t="s">
        <v>59</v>
      </c>
      <c r="F18112" t="b">
        <v>0</v>
      </c>
      <c r="G18112" t="s">
        <v>73</v>
      </c>
      <c r="H18112" s="1">
        <v>46224.004988425928</v>
      </c>
      <c r="I18112" t="b">
        <v>0</v>
      </c>
      <c r="J18112" t="b">
        <v>1</v>
      </c>
      <c r="K18112" t="s">
        <v>41</v>
      </c>
      <c r="L18112" t="s">
        <v>60</v>
      </c>
      <c r="M18112">
        <v>97104.5</v>
      </c>
      <c r="N18112"/>
      <c r="O18112" t="s">
        <v>5024</v>
      </c>
      <c r="P18112" t="s">
        <v>31118</v>
      </c>
    </row>
    <row r="18113" spans="1:16" x14ac:dyDescent="0.25">
      <c r="A18113" t="s">
        <v>0</v>
      </c>
      <c r="B18113" t="s">
        <v>31119</v>
      </c>
      <c r="C18113" t="s">
        <v>201</v>
      </c>
      <c r="D18113" t="s">
        <v>4526</v>
      </c>
      <c r="E18113" t="s">
        <v>59</v>
      </c>
      <c r="F18113" t="b">
        <v>0</v>
      </c>
      <c r="G18113" t="s">
        <v>77</v>
      </c>
      <c r="H18113" s="1">
        <v>46224.043206018519</v>
      </c>
      <c r="I18113" t="b">
        <v>0</v>
      </c>
      <c r="J18113" t="b">
        <v>1</v>
      </c>
      <c r="K18113" t="s">
        <v>41</v>
      </c>
      <c r="L18113" t="s">
        <v>74</v>
      </c>
      <c r="M18113"/>
      <c r="N18113">
        <v>38.5</v>
      </c>
      <c r="O18113" t="s">
        <v>215</v>
      </c>
      <c r="P18113" t="s">
        <v>19044</v>
      </c>
    </row>
    <row r="18114" spans="1:16" x14ac:dyDescent="0.25">
      <c r="A18114" t="s">
        <v>5</v>
      </c>
      <c r="B18114" t="s">
        <v>31120</v>
      </c>
      <c r="C18114" t="s">
        <v>147</v>
      </c>
      <c r="D18114" t="s">
        <v>4526</v>
      </c>
      <c r="E18114" t="s">
        <v>88</v>
      </c>
      <c r="F18114" t="b">
        <v>0</v>
      </c>
      <c r="G18114" t="s">
        <v>77</v>
      </c>
      <c r="H18114" s="1">
        <v>46224.046550925923</v>
      </c>
      <c r="I18114" t="b">
        <v>0</v>
      </c>
      <c r="J18114" t="b">
        <v>0</v>
      </c>
      <c r="K18114" t="s">
        <v>41</v>
      </c>
      <c r="L18114" t="s">
        <v>74</v>
      </c>
      <c r="M18114"/>
      <c r="N18114">
        <v>59</v>
      </c>
      <c r="O18114" t="s">
        <v>111</v>
      </c>
    </row>
    <row r="18115" spans="1:16" x14ac:dyDescent="0.25">
      <c r="A18115" t="s">
        <v>2</v>
      </c>
      <c r="B18115" t="s">
        <v>986</v>
      </c>
      <c r="C18115" t="s">
        <v>271</v>
      </c>
      <c r="D18115" t="s">
        <v>4526</v>
      </c>
      <c r="E18115" t="s">
        <v>59</v>
      </c>
      <c r="F18115" t="b">
        <v>0</v>
      </c>
      <c r="G18115" t="s">
        <v>77</v>
      </c>
      <c r="H18115" s="1">
        <v>46224.086574074077</v>
      </c>
      <c r="I18115" t="b">
        <v>0</v>
      </c>
      <c r="J18115" t="b">
        <v>1</v>
      </c>
      <c r="K18115" t="s">
        <v>41</v>
      </c>
      <c r="L18115" t="s">
        <v>60</v>
      </c>
      <c r="M18115">
        <v>137500</v>
      </c>
      <c r="N18115"/>
      <c r="O18115" t="s">
        <v>26198</v>
      </c>
      <c r="P18115" t="s">
        <v>31121</v>
      </c>
    </row>
    <row r="18116" spans="1:16" x14ac:dyDescent="0.25">
      <c r="A18116" t="s">
        <v>2</v>
      </c>
      <c r="B18116" t="s">
        <v>664</v>
      </c>
      <c r="C18116" t="s">
        <v>14351</v>
      </c>
      <c r="D18116" t="s">
        <v>4550</v>
      </c>
      <c r="E18116" t="s">
        <v>59</v>
      </c>
      <c r="F18116" t="b">
        <v>0</v>
      </c>
      <c r="G18116" t="s">
        <v>65</v>
      </c>
      <c r="H18116" s="1">
        <v>46224.211585648147</v>
      </c>
      <c r="I18116" t="b">
        <v>0</v>
      </c>
      <c r="J18116" t="b">
        <v>0</v>
      </c>
      <c r="K18116" t="s">
        <v>41</v>
      </c>
      <c r="L18116" t="s">
        <v>60</v>
      </c>
      <c r="M18116">
        <v>149500</v>
      </c>
      <c r="N18116"/>
      <c r="O18116" t="s">
        <v>2399</v>
      </c>
      <c r="P18116" t="s">
        <v>1929</v>
      </c>
    </row>
    <row r="18117" spans="1:16" x14ac:dyDescent="0.25">
      <c r="A18117" t="s">
        <v>3</v>
      </c>
      <c r="B18117" t="s">
        <v>2229</v>
      </c>
      <c r="C18117" t="s">
        <v>41</v>
      </c>
      <c r="D18117" t="s">
        <v>4550</v>
      </c>
      <c r="E18117" t="s">
        <v>59</v>
      </c>
      <c r="F18117" t="b">
        <v>0</v>
      </c>
      <c r="G18117" t="s">
        <v>41</v>
      </c>
      <c r="H18117" s="1">
        <v>46224.253148148149</v>
      </c>
      <c r="I18117" t="b">
        <v>0</v>
      </c>
      <c r="J18117" t="b">
        <v>1</v>
      </c>
      <c r="K18117" t="s">
        <v>41</v>
      </c>
      <c r="L18117" t="s">
        <v>60</v>
      </c>
      <c r="M18117">
        <v>115926.5</v>
      </c>
      <c r="N18117"/>
      <c r="O18117" t="s">
        <v>31122</v>
      </c>
      <c r="P18117" t="s">
        <v>310</v>
      </c>
    </row>
    <row r="18118" spans="1:16" x14ac:dyDescent="0.25">
      <c r="A18118" t="s">
        <v>7</v>
      </c>
      <c r="B18118" t="s">
        <v>31123</v>
      </c>
      <c r="C18118" t="s">
        <v>382</v>
      </c>
      <c r="D18118" t="s">
        <v>6234</v>
      </c>
      <c r="E18118" t="s">
        <v>59</v>
      </c>
      <c r="F18118" t="b">
        <v>0</v>
      </c>
      <c r="G18118" t="s">
        <v>77</v>
      </c>
      <c r="H18118" s="1">
        <v>46224.293506944443</v>
      </c>
      <c r="I18118" t="b">
        <v>0</v>
      </c>
      <c r="J18118" t="b">
        <v>1</v>
      </c>
      <c r="K18118" t="s">
        <v>41</v>
      </c>
      <c r="L18118" t="s">
        <v>60</v>
      </c>
      <c r="M18118">
        <v>127907.5</v>
      </c>
      <c r="N18118"/>
      <c r="O18118" t="s">
        <v>2599</v>
      </c>
      <c r="P18118" t="s">
        <v>28300</v>
      </c>
    </row>
    <row r="18119" spans="1:16" x14ac:dyDescent="0.25">
      <c r="A18119" t="s">
        <v>2</v>
      </c>
      <c r="B18119" t="s">
        <v>31124</v>
      </c>
      <c r="C18119" t="s">
        <v>5717</v>
      </c>
      <c r="D18119" t="s">
        <v>4346</v>
      </c>
      <c r="E18119" t="s">
        <v>59</v>
      </c>
      <c r="F18119" t="b">
        <v>0</v>
      </c>
      <c r="G18119" t="s">
        <v>19</v>
      </c>
      <c r="H18119" s="1">
        <v>46224.295439814807</v>
      </c>
      <c r="I18119" t="b">
        <v>0</v>
      </c>
      <c r="J18119" t="b">
        <v>0</v>
      </c>
      <c r="K18119" t="s">
        <v>19</v>
      </c>
      <c r="L18119" t="s">
        <v>60</v>
      </c>
      <c r="M18119">
        <v>1200000</v>
      </c>
      <c r="N18119"/>
      <c r="O18119" t="s">
        <v>31125</v>
      </c>
      <c r="P18119" t="s">
        <v>31126</v>
      </c>
    </row>
    <row r="18120" spans="1:16" x14ac:dyDescent="0.25">
      <c r="A18120" t="s">
        <v>2</v>
      </c>
      <c r="B18120" t="s">
        <v>1602</v>
      </c>
      <c r="C18120" t="s">
        <v>31127</v>
      </c>
      <c r="D18120" t="s">
        <v>5440</v>
      </c>
      <c r="E18120" t="s">
        <v>59</v>
      </c>
      <c r="F18120" t="b">
        <v>0</v>
      </c>
      <c r="G18120" t="s">
        <v>13</v>
      </c>
      <c r="H18120" s="1">
        <v>46224.2968287037</v>
      </c>
      <c r="I18120" t="b">
        <v>1</v>
      </c>
      <c r="J18120" t="b">
        <v>0</v>
      </c>
      <c r="K18120" t="s">
        <v>13</v>
      </c>
      <c r="L18120" t="s">
        <v>60</v>
      </c>
      <c r="M18120">
        <v>118000</v>
      </c>
      <c r="N18120"/>
      <c r="O18120" t="s">
        <v>3855</v>
      </c>
      <c r="P18120" t="s">
        <v>1524</v>
      </c>
    </row>
    <row r="18121" spans="1:16" x14ac:dyDescent="0.25">
      <c r="A18121" t="s">
        <v>2</v>
      </c>
      <c r="B18121" t="s">
        <v>31128</v>
      </c>
      <c r="C18121" t="s">
        <v>172</v>
      </c>
      <c r="D18121" t="s">
        <v>4346</v>
      </c>
      <c r="E18121" t="s">
        <v>59</v>
      </c>
      <c r="F18121" t="b">
        <v>0</v>
      </c>
      <c r="G18121" t="s">
        <v>68</v>
      </c>
      <c r="H18121" s="1">
        <v>46224.336550925917</v>
      </c>
      <c r="I18121" t="b">
        <v>0</v>
      </c>
      <c r="J18121" t="b">
        <v>1</v>
      </c>
      <c r="K18121" t="s">
        <v>41</v>
      </c>
      <c r="L18121" t="s">
        <v>60</v>
      </c>
      <c r="M18121">
        <v>95000</v>
      </c>
      <c r="N18121"/>
      <c r="O18121" t="s">
        <v>819</v>
      </c>
      <c r="P18121" t="s">
        <v>31129</v>
      </c>
    </row>
    <row r="18122" spans="1:16" x14ac:dyDescent="0.25">
      <c r="A18122" t="s">
        <v>6</v>
      </c>
      <c r="B18122" t="s">
        <v>30951</v>
      </c>
      <c r="C18122" t="s">
        <v>31130</v>
      </c>
      <c r="D18122" t="s">
        <v>5440</v>
      </c>
      <c r="E18122" t="s">
        <v>59</v>
      </c>
      <c r="F18122" t="b">
        <v>0</v>
      </c>
      <c r="G18122" t="s">
        <v>65</v>
      </c>
      <c r="H18122" s="1">
        <v>46224.336643518523</v>
      </c>
      <c r="I18122" t="b">
        <v>0</v>
      </c>
      <c r="J18122" t="b">
        <v>1</v>
      </c>
      <c r="K18122" t="s">
        <v>41</v>
      </c>
      <c r="L18122" t="s">
        <v>60</v>
      </c>
      <c r="M18122">
        <v>137000</v>
      </c>
      <c r="N18122"/>
      <c r="O18122" t="s">
        <v>2521</v>
      </c>
      <c r="P18122" t="s">
        <v>31131</v>
      </c>
    </row>
    <row r="18123" spans="1:16" x14ac:dyDescent="0.25">
      <c r="A18123" t="s">
        <v>0</v>
      </c>
      <c r="B18123" t="s">
        <v>739</v>
      </c>
      <c r="C18123" t="s">
        <v>3231</v>
      </c>
      <c r="D18123" t="s">
        <v>16554</v>
      </c>
      <c r="E18123" t="s">
        <v>59</v>
      </c>
      <c r="F18123" t="b">
        <v>0</v>
      </c>
      <c r="G18123" t="s">
        <v>89</v>
      </c>
      <c r="H18123" s="1">
        <v>46224.376840277779</v>
      </c>
      <c r="I18123" t="b">
        <v>0</v>
      </c>
      <c r="J18123" t="b">
        <v>1</v>
      </c>
      <c r="K18123" t="s">
        <v>41</v>
      </c>
      <c r="L18123" t="s">
        <v>60</v>
      </c>
      <c r="M18123">
        <v>88350</v>
      </c>
      <c r="N18123"/>
      <c r="O18123" t="s">
        <v>31132</v>
      </c>
      <c r="P18123" t="s">
        <v>31133</v>
      </c>
    </row>
    <row r="18124" spans="1:16" x14ac:dyDescent="0.25">
      <c r="A18124" t="s">
        <v>3</v>
      </c>
      <c r="B18124" t="s">
        <v>31134</v>
      </c>
      <c r="C18124" t="s">
        <v>353</v>
      </c>
      <c r="D18124" t="s">
        <v>4526</v>
      </c>
      <c r="E18124" t="s">
        <v>59</v>
      </c>
      <c r="F18124" t="b">
        <v>0</v>
      </c>
      <c r="G18124" t="s">
        <v>77</v>
      </c>
      <c r="H18124" s="1">
        <v>46224.376898148148</v>
      </c>
      <c r="I18124" t="b">
        <v>1</v>
      </c>
      <c r="J18124" t="b">
        <v>1</v>
      </c>
      <c r="K18124" t="s">
        <v>41</v>
      </c>
      <c r="L18124" t="s">
        <v>60</v>
      </c>
      <c r="M18124">
        <v>160500</v>
      </c>
      <c r="N18124"/>
      <c r="O18124" t="s">
        <v>343</v>
      </c>
      <c r="P18124" t="s">
        <v>310</v>
      </c>
    </row>
    <row r="18125" spans="1:16" x14ac:dyDescent="0.25">
      <c r="A18125" t="s">
        <v>6</v>
      </c>
      <c r="B18125" t="s">
        <v>31135</v>
      </c>
      <c r="C18125" t="s">
        <v>363</v>
      </c>
      <c r="D18125" t="s">
        <v>4526</v>
      </c>
      <c r="E18125" t="s">
        <v>59</v>
      </c>
      <c r="F18125" t="b">
        <v>0</v>
      </c>
      <c r="G18125" t="s">
        <v>65</v>
      </c>
      <c r="H18125" s="1">
        <v>46224.378310185188</v>
      </c>
      <c r="I18125" t="b">
        <v>0</v>
      </c>
      <c r="J18125" t="b">
        <v>1</v>
      </c>
      <c r="K18125" t="s">
        <v>41</v>
      </c>
      <c r="L18125" t="s">
        <v>60</v>
      </c>
      <c r="M18125">
        <v>164125</v>
      </c>
      <c r="N18125"/>
      <c r="O18125" t="s">
        <v>7675</v>
      </c>
      <c r="P18125" t="s">
        <v>85</v>
      </c>
    </row>
    <row r="18126" spans="1:16" x14ac:dyDescent="0.25">
      <c r="A18126" t="s">
        <v>5</v>
      </c>
      <c r="B18126" t="s">
        <v>31136</v>
      </c>
      <c r="C18126" t="s">
        <v>76</v>
      </c>
      <c r="D18126" t="s">
        <v>4630</v>
      </c>
      <c r="E18126" t="s">
        <v>59</v>
      </c>
      <c r="F18126" t="b">
        <v>1</v>
      </c>
      <c r="G18126" t="s">
        <v>89</v>
      </c>
      <c r="H18126" s="1">
        <v>46224.37972222222</v>
      </c>
      <c r="I18126" t="b">
        <v>0</v>
      </c>
      <c r="J18126" t="b">
        <v>1</v>
      </c>
      <c r="K18126" t="s">
        <v>41</v>
      </c>
      <c r="L18126" t="s">
        <v>60</v>
      </c>
      <c r="M18126">
        <v>180500</v>
      </c>
      <c r="N18126"/>
      <c r="O18126" t="s">
        <v>25231</v>
      </c>
      <c r="P18126" t="s">
        <v>31137</v>
      </c>
    </row>
    <row r="18127" spans="1:16" x14ac:dyDescent="0.25">
      <c r="A18127" t="s">
        <v>4</v>
      </c>
      <c r="B18127" t="s">
        <v>31138</v>
      </c>
      <c r="C18127" t="s">
        <v>508</v>
      </c>
      <c r="D18127" t="s">
        <v>4526</v>
      </c>
      <c r="E18127" t="s">
        <v>59</v>
      </c>
      <c r="F18127" t="b">
        <v>0</v>
      </c>
      <c r="G18127" t="s">
        <v>68</v>
      </c>
      <c r="H18127" s="1">
        <v>46224.421539351853</v>
      </c>
      <c r="I18127" t="b">
        <v>1</v>
      </c>
      <c r="J18127" t="b">
        <v>0</v>
      </c>
      <c r="K18127" t="s">
        <v>41</v>
      </c>
      <c r="L18127" t="s">
        <v>60</v>
      </c>
      <c r="M18127">
        <v>141500</v>
      </c>
      <c r="N18127"/>
      <c r="O18127" t="s">
        <v>2399</v>
      </c>
      <c r="P18127" t="s">
        <v>31139</v>
      </c>
    </row>
    <row r="18128" spans="1:16" x14ac:dyDescent="0.25">
      <c r="A18128" t="s">
        <v>3</v>
      </c>
      <c r="B18128" t="s">
        <v>31140</v>
      </c>
      <c r="C18128" t="s">
        <v>1468</v>
      </c>
      <c r="D18128" t="s">
        <v>4526</v>
      </c>
      <c r="E18128" t="s">
        <v>88</v>
      </c>
      <c r="F18128" t="b">
        <v>0</v>
      </c>
      <c r="G18128" t="s">
        <v>89</v>
      </c>
      <c r="H18128" s="1">
        <v>46224.46020833333</v>
      </c>
      <c r="I18128" t="b">
        <v>1</v>
      </c>
      <c r="J18128" t="b">
        <v>1</v>
      </c>
      <c r="K18128" t="s">
        <v>41</v>
      </c>
      <c r="L18128" t="s">
        <v>74</v>
      </c>
      <c r="M18128"/>
      <c r="N18128">
        <v>49</v>
      </c>
      <c r="O18128" t="s">
        <v>4487</v>
      </c>
      <c r="P18128" t="s">
        <v>31141</v>
      </c>
    </row>
    <row r="18129" spans="1:16" x14ac:dyDescent="0.25">
      <c r="A18129" t="s">
        <v>2</v>
      </c>
      <c r="B18129" t="s">
        <v>31142</v>
      </c>
      <c r="C18129" t="s">
        <v>5215</v>
      </c>
      <c r="D18129" t="s">
        <v>4346</v>
      </c>
      <c r="E18129" t="s">
        <v>132</v>
      </c>
      <c r="F18129" t="b">
        <v>0</v>
      </c>
      <c r="G18129" t="s">
        <v>19</v>
      </c>
      <c r="H18129" s="1">
        <v>46224.462106481478</v>
      </c>
      <c r="I18129" t="b">
        <v>0</v>
      </c>
      <c r="J18129" t="b">
        <v>0</v>
      </c>
      <c r="K18129" t="s">
        <v>19</v>
      </c>
      <c r="L18129" t="s">
        <v>60</v>
      </c>
      <c r="M18129">
        <v>650000</v>
      </c>
      <c r="N18129"/>
      <c r="O18129" t="s">
        <v>31143</v>
      </c>
      <c r="P18129" t="s">
        <v>31144</v>
      </c>
    </row>
    <row r="18130" spans="1:16" x14ac:dyDescent="0.25">
      <c r="A18130" t="s">
        <v>1</v>
      </c>
      <c r="B18130" t="s">
        <v>1</v>
      </c>
      <c r="C18130" t="s">
        <v>1712</v>
      </c>
      <c r="D18130" t="s">
        <v>4756</v>
      </c>
      <c r="E18130" t="s">
        <v>59</v>
      </c>
      <c r="F18130" t="b">
        <v>0</v>
      </c>
      <c r="G18130" t="s">
        <v>89</v>
      </c>
      <c r="H18130" s="1">
        <v>46224.463020833333</v>
      </c>
      <c r="I18130" t="b">
        <v>1</v>
      </c>
      <c r="J18130" t="b">
        <v>0</v>
      </c>
      <c r="K18130" t="s">
        <v>41</v>
      </c>
      <c r="L18130" t="s">
        <v>60</v>
      </c>
      <c r="M18130">
        <v>105000</v>
      </c>
      <c r="N18130"/>
      <c r="O18130" t="s">
        <v>28194</v>
      </c>
      <c r="P18130" t="s">
        <v>31145</v>
      </c>
    </row>
    <row r="18131" spans="1:16" x14ac:dyDescent="0.25">
      <c r="A18131" t="s">
        <v>5</v>
      </c>
      <c r="B18131" t="s">
        <v>5</v>
      </c>
      <c r="C18131" t="s">
        <v>1712</v>
      </c>
      <c r="D18131" t="s">
        <v>4756</v>
      </c>
      <c r="E18131" t="s">
        <v>59</v>
      </c>
      <c r="F18131" t="b">
        <v>0</v>
      </c>
      <c r="G18131" t="s">
        <v>77</v>
      </c>
      <c r="H18131" s="1">
        <v>46224.46303240741</v>
      </c>
      <c r="I18131" t="b">
        <v>1</v>
      </c>
      <c r="J18131" t="b">
        <v>0</v>
      </c>
      <c r="K18131" t="s">
        <v>41</v>
      </c>
      <c r="L18131" t="s">
        <v>60</v>
      </c>
      <c r="M18131">
        <v>115000</v>
      </c>
      <c r="N18131"/>
      <c r="O18131" t="s">
        <v>28194</v>
      </c>
      <c r="P18131" t="s">
        <v>31146</v>
      </c>
    </row>
    <row r="18132" spans="1:16" x14ac:dyDescent="0.25">
      <c r="A18132" t="s">
        <v>1</v>
      </c>
      <c r="B18132" t="s">
        <v>31147</v>
      </c>
      <c r="C18132" t="s">
        <v>198</v>
      </c>
      <c r="D18132" t="s">
        <v>4526</v>
      </c>
      <c r="E18132" t="s">
        <v>59</v>
      </c>
      <c r="F18132" t="b">
        <v>0</v>
      </c>
      <c r="G18132" t="s">
        <v>77</v>
      </c>
      <c r="H18132" s="1">
        <v>46224.463090277779</v>
      </c>
      <c r="I18132" t="b">
        <v>0</v>
      </c>
      <c r="J18132" t="b">
        <v>1</v>
      </c>
      <c r="K18132" t="s">
        <v>41</v>
      </c>
      <c r="L18132" t="s">
        <v>60</v>
      </c>
      <c r="M18132">
        <v>153500</v>
      </c>
      <c r="N18132"/>
      <c r="O18132" t="s">
        <v>516</v>
      </c>
      <c r="P18132" t="s">
        <v>31148</v>
      </c>
    </row>
    <row r="18133" spans="1:16" x14ac:dyDescent="0.25">
      <c r="A18133" t="s">
        <v>1</v>
      </c>
      <c r="B18133" t="s">
        <v>31149</v>
      </c>
      <c r="C18133" t="s">
        <v>31150</v>
      </c>
      <c r="D18133" t="s">
        <v>4346</v>
      </c>
      <c r="E18133" t="s">
        <v>59</v>
      </c>
      <c r="F18133" t="b">
        <v>0</v>
      </c>
      <c r="G18133" t="s">
        <v>40</v>
      </c>
      <c r="H18133" s="1">
        <v>46224.464699074073</v>
      </c>
      <c r="I18133" t="b">
        <v>0</v>
      </c>
      <c r="J18133" t="b">
        <v>0</v>
      </c>
      <c r="K18133" t="s">
        <v>40</v>
      </c>
      <c r="L18133" t="s">
        <v>60</v>
      </c>
      <c r="M18133">
        <v>37500</v>
      </c>
      <c r="N18133"/>
      <c r="O18133" t="s">
        <v>31151</v>
      </c>
      <c r="P18133" t="s">
        <v>31152</v>
      </c>
    </row>
    <row r="18134" spans="1:16" x14ac:dyDescent="0.25">
      <c r="A18134" t="s">
        <v>4</v>
      </c>
      <c r="B18134" t="s">
        <v>2973</v>
      </c>
      <c r="C18134" t="s">
        <v>64</v>
      </c>
      <c r="D18134" t="s">
        <v>4526</v>
      </c>
      <c r="E18134" t="s">
        <v>59</v>
      </c>
      <c r="F18134" t="b">
        <v>0</v>
      </c>
      <c r="G18134" t="s">
        <v>65</v>
      </c>
      <c r="H18134" s="1">
        <v>46224.501944444448</v>
      </c>
      <c r="I18134" t="b">
        <v>0</v>
      </c>
      <c r="J18134" t="b">
        <v>1</v>
      </c>
      <c r="K18134" t="s">
        <v>41</v>
      </c>
      <c r="L18134" t="s">
        <v>60</v>
      </c>
      <c r="M18134">
        <v>102500</v>
      </c>
      <c r="N18134"/>
      <c r="O18134" t="s">
        <v>31153</v>
      </c>
      <c r="P18134" t="s">
        <v>31154</v>
      </c>
    </row>
    <row r="18135" spans="1:16" x14ac:dyDescent="0.25">
      <c r="A18135" t="s">
        <v>6</v>
      </c>
      <c r="B18135" t="s">
        <v>31155</v>
      </c>
      <c r="C18135" t="s">
        <v>165</v>
      </c>
      <c r="D18135" t="s">
        <v>4756</v>
      </c>
      <c r="E18135" t="s">
        <v>59</v>
      </c>
      <c r="F18135" t="b">
        <v>0</v>
      </c>
      <c r="G18135" t="s">
        <v>73</v>
      </c>
      <c r="H18135" s="1">
        <v>46224.503240740742</v>
      </c>
      <c r="I18135" t="b">
        <v>0</v>
      </c>
      <c r="J18135" t="b">
        <v>0</v>
      </c>
      <c r="K18135" t="s">
        <v>41</v>
      </c>
      <c r="L18135" t="s">
        <v>60</v>
      </c>
      <c r="M18135">
        <v>165000</v>
      </c>
      <c r="N18135"/>
      <c r="O18135" t="s">
        <v>386</v>
      </c>
      <c r="P18135" t="s">
        <v>85</v>
      </c>
    </row>
    <row r="18136" spans="1:16" x14ac:dyDescent="0.25">
      <c r="A18136" t="s">
        <v>5</v>
      </c>
      <c r="B18136" t="s">
        <v>21471</v>
      </c>
      <c r="C18136" t="s">
        <v>21876</v>
      </c>
      <c r="D18136" t="s">
        <v>4346</v>
      </c>
      <c r="E18136" t="s">
        <v>59</v>
      </c>
      <c r="F18136" t="b">
        <v>0</v>
      </c>
      <c r="G18136" t="s">
        <v>40</v>
      </c>
      <c r="H18136" s="1">
        <v>46224.506377314807</v>
      </c>
      <c r="I18136" t="b">
        <v>1</v>
      </c>
      <c r="J18136" t="b">
        <v>0</v>
      </c>
      <c r="K18136" t="s">
        <v>40</v>
      </c>
      <c r="L18136" t="s">
        <v>60</v>
      </c>
      <c r="M18136">
        <v>34000</v>
      </c>
      <c r="N18136"/>
      <c r="O18136" t="s">
        <v>31156</v>
      </c>
    </row>
    <row r="18137" spans="1:16" x14ac:dyDescent="0.25">
      <c r="A18137" t="s">
        <v>0</v>
      </c>
      <c r="B18137" t="s">
        <v>31157</v>
      </c>
      <c r="C18137" t="s">
        <v>162</v>
      </c>
      <c r="D18137" t="s">
        <v>4526</v>
      </c>
      <c r="E18137" t="s">
        <v>59</v>
      </c>
      <c r="F18137" t="b">
        <v>0</v>
      </c>
      <c r="G18137" t="s">
        <v>73</v>
      </c>
      <c r="H18137" s="1">
        <v>46224.543506944443</v>
      </c>
      <c r="I18137" t="b">
        <v>0</v>
      </c>
      <c r="J18137" t="b">
        <v>1</v>
      </c>
      <c r="K18137" t="s">
        <v>41</v>
      </c>
      <c r="L18137" t="s">
        <v>60</v>
      </c>
      <c r="M18137">
        <v>77500</v>
      </c>
      <c r="N18137"/>
      <c r="O18137" t="s">
        <v>31158</v>
      </c>
      <c r="P18137" t="s">
        <v>12421</v>
      </c>
    </row>
    <row r="18138" spans="1:16" x14ac:dyDescent="0.25">
      <c r="A18138" t="s">
        <v>3</v>
      </c>
      <c r="B18138" t="s">
        <v>3817</v>
      </c>
      <c r="C18138" t="s">
        <v>520</v>
      </c>
      <c r="D18138" t="s">
        <v>4526</v>
      </c>
      <c r="F18138" t="b">
        <v>0</v>
      </c>
      <c r="G18138" t="s">
        <v>41</v>
      </c>
      <c r="H18138" s="1">
        <v>46224.54478009259</v>
      </c>
      <c r="I18138" t="b">
        <v>1</v>
      </c>
      <c r="J18138" t="b">
        <v>1</v>
      </c>
      <c r="K18138" t="s">
        <v>41</v>
      </c>
      <c r="L18138" t="s">
        <v>74</v>
      </c>
      <c r="M18138"/>
      <c r="N18138">
        <v>41</v>
      </c>
      <c r="O18138" t="s">
        <v>155</v>
      </c>
      <c r="P18138" t="s">
        <v>31159</v>
      </c>
    </row>
    <row r="18139" spans="1:16" x14ac:dyDescent="0.25">
      <c r="A18139" t="s">
        <v>2</v>
      </c>
      <c r="B18139" t="s">
        <v>31160</v>
      </c>
      <c r="C18139" t="s">
        <v>112</v>
      </c>
      <c r="D18139" t="s">
        <v>4526</v>
      </c>
      <c r="E18139" t="s">
        <v>59</v>
      </c>
      <c r="F18139" t="b">
        <v>0</v>
      </c>
      <c r="G18139" t="s">
        <v>65</v>
      </c>
      <c r="H18139" s="1">
        <v>46224.546354166669</v>
      </c>
      <c r="I18139" t="b">
        <v>1</v>
      </c>
      <c r="J18139" t="b">
        <v>1</v>
      </c>
      <c r="K18139" t="s">
        <v>41</v>
      </c>
      <c r="L18139" t="s">
        <v>60</v>
      </c>
      <c r="M18139">
        <v>187500</v>
      </c>
      <c r="N18139"/>
      <c r="O18139" t="s">
        <v>31161</v>
      </c>
      <c r="P18139" t="s">
        <v>3265</v>
      </c>
    </row>
    <row r="18140" spans="1:16" x14ac:dyDescent="0.25">
      <c r="A18140" t="s">
        <v>1</v>
      </c>
      <c r="B18140" t="s">
        <v>31162</v>
      </c>
      <c r="C18140" t="s">
        <v>76</v>
      </c>
      <c r="D18140" t="s">
        <v>30544</v>
      </c>
      <c r="E18140" t="s">
        <v>59</v>
      </c>
      <c r="F18140" t="b">
        <v>1</v>
      </c>
      <c r="G18140" t="s">
        <v>31163</v>
      </c>
      <c r="H18140" s="1">
        <v>46224.547106481477</v>
      </c>
      <c r="I18140" t="b">
        <v>0</v>
      </c>
      <c r="J18140" t="b">
        <v>0</v>
      </c>
      <c r="K18140" t="s">
        <v>31163</v>
      </c>
      <c r="L18140" t="s">
        <v>60</v>
      </c>
      <c r="M18140">
        <v>140000</v>
      </c>
      <c r="N18140"/>
      <c r="O18140" t="s">
        <v>15238</v>
      </c>
      <c r="P18140" t="s">
        <v>30545</v>
      </c>
    </row>
    <row r="18141" spans="1:16" x14ac:dyDescent="0.25">
      <c r="A18141" t="s">
        <v>3</v>
      </c>
      <c r="B18141" t="s">
        <v>31164</v>
      </c>
      <c r="C18141" t="s">
        <v>165</v>
      </c>
      <c r="D18141" t="s">
        <v>4526</v>
      </c>
      <c r="E18141" t="s">
        <v>59</v>
      </c>
      <c r="F18141" t="b">
        <v>0</v>
      </c>
      <c r="G18141" t="s">
        <v>73</v>
      </c>
      <c r="H18141" s="1">
        <v>46224.585243055553</v>
      </c>
      <c r="I18141" t="b">
        <v>0</v>
      </c>
      <c r="J18141" t="b">
        <v>0</v>
      </c>
      <c r="K18141" t="s">
        <v>41</v>
      </c>
      <c r="L18141" t="s">
        <v>74</v>
      </c>
      <c r="M18141"/>
      <c r="N18141">
        <v>41</v>
      </c>
      <c r="O18141" t="s">
        <v>1164</v>
      </c>
      <c r="P18141" t="s">
        <v>352</v>
      </c>
    </row>
    <row r="18142" spans="1:16" x14ac:dyDescent="0.25">
      <c r="A18142" t="s">
        <v>0</v>
      </c>
      <c r="B18142" t="s">
        <v>31165</v>
      </c>
      <c r="C18142" t="s">
        <v>41</v>
      </c>
      <c r="D18142" t="s">
        <v>4550</v>
      </c>
      <c r="E18142" t="s">
        <v>59</v>
      </c>
      <c r="F18142" t="b">
        <v>0</v>
      </c>
      <c r="G18142" t="s">
        <v>41</v>
      </c>
      <c r="H18142" s="1">
        <v>46224.586458333331</v>
      </c>
      <c r="I18142" t="b">
        <v>0</v>
      </c>
      <c r="J18142" t="b">
        <v>1</v>
      </c>
      <c r="K18142" t="s">
        <v>41</v>
      </c>
      <c r="L18142" t="s">
        <v>60</v>
      </c>
      <c r="M18142">
        <v>235000</v>
      </c>
      <c r="N18142"/>
      <c r="O18142" t="s">
        <v>31166</v>
      </c>
      <c r="P18142" t="s">
        <v>31167</v>
      </c>
    </row>
    <row r="18143" spans="1:16" x14ac:dyDescent="0.25">
      <c r="A18143" t="s">
        <v>1</v>
      </c>
      <c r="B18143" t="s">
        <v>1</v>
      </c>
      <c r="C18143" t="s">
        <v>3401</v>
      </c>
      <c r="D18143" t="s">
        <v>4526</v>
      </c>
      <c r="E18143" t="s">
        <v>88</v>
      </c>
      <c r="F18143" t="b">
        <v>0</v>
      </c>
      <c r="G18143" t="s">
        <v>89</v>
      </c>
      <c r="H18143" s="1">
        <v>46224.58797453704</v>
      </c>
      <c r="I18143" t="b">
        <v>1</v>
      </c>
      <c r="J18143" t="b">
        <v>0</v>
      </c>
      <c r="K18143" t="s">
        <v>41</v>
      </c>
      <c r="L18143" t="s">
        <v>74</v>
      </c>
      <c r="M18143"/>
      <c r="N18143">
        <v>57.5</v>
      </c>
      <c r="O18143" t="s">
        <v>744</v>
      </c>
      <c r="P18143" t="s">
        <v>31168</v>
      </c>
    </row>
    <row r="18144" spans="1:16" x14ac:dyDescent="0.25">
      <c r="A18144" t="s">
        <v>1</v>
      </c>
      <c r="B18144" t="s">
        <v>358</v>
      </c>
      <c r="C18144" t="s">
        <v>172</v>
      </c>
      <c r="D18144" t="s">
        <v>4346</v>
      </c>
      <c r="E18144" t="s">
        <v>59</v>
      </c>
      <c r="F18144" t="b">
        <v>0</v>
      </c>
      <c r="G18144" t="s">
        <v>68</v>
      </c>
      <c r="H18144" s="1">
        <v>46224.58798611111</v>
      </c>
      <c r="I18144" t="b">
        <v>1</v>
      </c>
      <c r="J18144" t="b">
        <v>1</v>
      </c>
      <c r="K18144" t="s">
        <v>41</v>
      </c>
      <c r="L18144" t="s">
        <v>60</v>
      </c>
      <c r="M18144">
        <v>75000</v>
      </c>
      <c r="N18144"/>
      <c r="O18144" t="s">
        <v>13542</v>
      </c>
      <c r="P18144" t="s">
        <v>31169</v>
      </c>
    </row>
    <row r="18145" spans="1:16" x14ac:dyDescent="0.25">
      <c r="A18145" t="s">
        <v>1</v>
      </c>
      <c r="B18145" t="s">
        <v>31170</v>
      </c>
      <c r="C18145" t="s">
        <v>3157</v>
      </c>
      <c r="D18145" t="s">
        <v>4630</v>
      </c>
      <c r="E18145" t="s">
        <v>59</v>
      </c>
      <c r="F18145" t="b">
        <v>0</v>
      </c>
      <c r="G18145" t="s">
        <v>68</v>
      </c>
      <c r="H18145" s="1">
        <v>46224.588043981479</v>
      </c>
      <c r="I18145" t="b">
        <v>1</v>
      </c>
      <c r="J18145" t="b">
        <v>0</v>
      </c>
      <c r="K18145" t="s">
        <v>41</v>
      </c>
      <c r="L18145" t="s">
        <v>74</v>
      </c>
      <c r="M18145"/>
      <c r="N18145">
        <v>52.5</v>
      </c>
      <c r="O18145" t="s">
        <v>31171</v>
      </c>
      <c r="P18145" t="s">
        <v>31172</v>
      </c>
    </row>
    <row r="18146" spans="1:16" x14ac:dyDescent="0.25">
      <c r="A18146" t="s">
        <v>8</v>
      </c>
      <c r="B18146" t="s">
        <v>8</v>
      </c>
      <c r="C18146" t="s">
        <v>336</v>
      </c>
      <c r="D18146" t="s">
        <v>4526</v>
      </c>
      <c r="E18146" t="s">
        <v>59</v>
      </c>
      <c r="F18146" t="b">
        <v>0</v>
      </c>
      <c r="G18146" t="s">
        <v>77</v>
      </c>
      <c r="H18146" s="1">
        <v>46224.588136574072</v>
      </c>
      <c r="I18146" t="b">
        <v>0</v>
      </c>
      <c r="J18146" t="b">
        <v>0</v>
      </c>
      <c r="K18146" t="s">
        <v>41</v>
      </c>
      <c r="L18146" t="s">
        <v>74</v>
      </c>
      <c r="M18146"/>
      <c r="N18146">
        <v>34</v>
      </c>
      <c r="O18146" t="s">
        <v>222</v>
      </c>
      <c r="P18146" t="s">
        <v>31173</v>
      </c>
    </row>
    <row r="18147" spans="1:16" x14ac:dyDescent="0.25">
      <c r="A18147" t="s">
        <v>2</v>
      </c>
      <c r="B18147" t="s">
        <v>2</v>
      </c>
      <c r="C18147" t="s">
        <v>1040</v>
      </c>
      <c r="D18147" t="s">
        <v>2360</v>
      </c>
      <c r="E18147" t="s">
        <v>59</v>
      </c>
      <c r="F18147" t="b">
        <v>0</v>
      </c>
      <c r="G18147" t="s">
        <v>73</v>
      </c>
      <c r="H18147" s="1">
        <v>46224.626840277779</v>
      </c>
      <c r="I18147" t="b">
        <v>0</v>
      </c>
      <c r="J18147" t="b">
        <v>1</v>
      </c>
      <c r="K18147" t="s">
        <v>41</v>
      </c>
      <c r="L18147" t="s">
        <v>60</v>
      </c>
      <c r="M18147">
        <v>120500</v>
      </c>
      <c r="N18147"/>
      <c r="O18147" t="s">
        <v>1292</v>
      </c>
      <c r="P18147" t="s">
        <v>31174</v>
      </c>
    </row>
    <row r="18148" spans="1:16" x14ac:dyDescent="0.25">
      <c r="A18148" t="s">
        <v>0</v>
      </c>
      <c r="B18148" t="s">
        <v>1276</v>
      </c>
      <c r="C18148" t="s">
        <v>436</v>
      </c>
      <c r="D18148" t="s">
        <v>5667</v>
      </c>
      <c r="E18148" t="s">
        <v>59</v>
      </c>
      <c r="F18148" t="b">
        <v>0</v>
      </c>
      <c r="G18148" t="s">
        <v>41</v>
      </c>
      <c r="H18148" s="1">
        <v>46224.628113425933</v>
      </c>
      <c r="I18148" t="b">
        <v>0</v>
      </c>
      <c r="J18148" t="b">
        <v>1</v>
      </c>
      <c r="K18148" t="s">
        <v>41</v>
      </c>
      <c r="L18148" t="s">
        <v>60</v>
      </c>
      <c r="M18148">
        <v>116600</v>
      </c>
      <c r="N18148"/>
      <c r="O18148" t="s">
        <v>2454</v>
      </c>
      <c r="P18148" t="s">
        <v>31175</v>
      </c>
    </row>
    <row r="18149" spans="1:16" x14ac:dyDescent="0.25">
      <c r="A18149" t="s">
        <v>0</v>
      </c>
      <c r="B18149" t="s">
        <v>31176</v>
      </c>
      <c r="C18149" t="s">
        <v>41</v>
      </c>
      <c r="D18149" t="s">
        <v>4526</v>
      </c>
      <c r="E18149" t="s">
        <v>59</v>
      </c>
      <c r="F18149" t="b">
        <v>0</v>
      </c>
      <c r="G18149" t="s">
        <v>41</v>
      </c>
      <c r="H18149" s="1">
        <v>46224.628113425933</v>
      </c>
      <c r="I18149" t="b">
        <v>0</v>
      </c>
      <c r="J18149" t="b">
        <v>1</v>
      </c>
      <c r="K18149" t="s">
        <v>41</v>
      </c>
      <c r="L18149" t="s">
        <v>60</v>
      </c>
      <c r="M18149">
        <v>60250</v>
      </c>
      <c r="N18149"/>
      <c r="O18149" t="s">
        <v>31177</v>
      </c>
      <c r="P18149" t="s">
        <v>219</v>
      </c>
    </row>
    <row r="18150" spans="1:16" x14ac:dyDescent="0.25">
      <c r="A18150" t="s">
        <v>1</v>
      </c>
      <c r="B18150" t="s">
        <v>599</v>
      </c>
      <c r="C18150" t="s">
        <v>601</v>
      </c>
      <c r="D18150" t="s">
        <v>5349</v>
      </c>
      <c r="E18150" t="s">
        <v>59</v>
      </c>
      <c r="F18150" t="b">
        <v>0</v>
      </c>
      <c r="G18150" t="s">
        <v>89</v>
      </c>
      <c r="H18150" s="1">
        <v>46224.629641203697</v>
      </c>
      <c r="I18150" t="b">
        <v>1</v>
      </c>
      <c r="J18150" t="b">
        <v>1</v>
      </c>
      <c r="K18150" t="s">
        <v>41</v>
      </c>
      <c r="L18150" t="s">
        <v>60</v>
      </c>
      <c r="M18150">
        <v>126750</v>
      </c>
      <c r="N18150"/>
      <c r="O18150" t="s">
        <v>195</v>
      </c>
    </row>
    <row r="18151" spans="1:16" x14ac:dyDescent="0.25">
      <c r="A18151" t="s">
        <v>4</v>
      </c>
      <c r="B18151" t="s">
        <v>2559</v>
      </c>
      <c r="C18151" t="s">
        <v>205</v>
      </c>
      <c r="D18151" t="s">
        <v>4526</v>
      </c>
      <c r="E18151" t="s">
        <v>59</v>
      </c>
      <c r="F18151" t="b">
        <v>0</v>
      </c>
      <c r="G18151" t="s">
        <v>68</v>
      </c>
      <c r="H18151" s="1">
        <v>46224.629652777781</v>
      </c>
      <c r="I18151" t="b">
        <v>0</v>
      </c>
      <c r="J18151" t="b">
        <v>0</v>
      </c>
      <c r="K18151" t="s">
        <v>41</v>
      </c>
      <c r="L18151" t="s">
        <v>60</v>
      </c>
      <c r="M18151">
        <v>125000</v>
      </c>
      <c r="N18151"/>
      <c r="O18151" t="s">
        <v>9456</v>
      </c>
      <c r="P18151" t="s">
        <v>4528</v>
      </c>
    </row>
    <row r="18152" spans="1:16" x14ac:dyDescent="0.25">
      <c r="A18152" t="s">
        <v>1</v>
      </c>
      <c r="B18152" t="s">
        <v>1</v>
      </c>
      <c r="C18152" t="s">
        <v>31178</v>
      </c>
      <c r="D18152" t="s">
        <v>5018</v>
      </c>
      <c r="E18152" t="s">
        <v>59</v>
      </c>
      <c r="F18152" t="b">
        <v>0</v>
      </c>
      <c r="G18152" t="s">
        <v>13</v>
      </c>
      <c r="H18152" s="1">
        <v>46224.63013888889</v>
      </c>
      <c r="I18152" t="b">
        <v>1</v>
      </c>
      <c r="J18152" t="b">
        <v>0</v>
      </c>
      <c r="K18152" t="s">
        <v>13</v>
      </c>
      <c r="L18152" t="s">
        <v>74</v>
      </c>
      <c r="M18152"/>
      <c r="N18152">
        <v>44.895000000000003</v>
      </c>
      <c r="O18152" t="s">
        <v>31179</v>
      </c>
      <c r="P18152" t="s">
        <v>31180</v>
      </c>
    </row>
    <row r="18153" spans="1:16" x14ac:dyDescent="0.25">
      <c r="A18153" t="s">
        <v>1</v>
      </c>
      <c r="B18153" t="s">
        <v>31181</v>
      </c>
      <c r="C18153" t="s">
        <v>2408</v>
      </c>
      <c r="D18153" t="s">
        <v>4526</v>
      </c>
      <c r="E18153" t="s">
        <v>59</v>
      </c>
      <c r="F18153" t="b">
        <v>0</v>
      </c>
      <c r="G18153" t="s">
        <v>13</v>
      </c>
      <c r="H18153" s="1">
        <v>46224.630150462966</v>
      </c>
      <c r="I18153" t="b">
        <v>0</v>
      </c>
      <c r="J18153" t="b">
        <v>0</v>
      </c>
      <c r="K18153" t="s">
        <v>13</v>
      </c>
      <c r="L18153" t="s">
        <v>60</v>
      </c>
      <c r="M18153">
        <v>87892</v>
      </c>
      <c r="N18153"/>
      <c r="O18153" t="s">
        <v>1098</v>
      </c>
      <c r="P18153" t="s">
        <v>31182</v>
      </c>
    </row>
    <row r="18154" spans="1:16" x14ac:dyDescent="0.25">
      <c r="A18154" t="s">
        <v>8</v>
      </c>
      <c r="B18154" t="s">
        <v>31183</v>
      </c>
      <c r="C18154" t="s">
        <v>2204</v>
      </c>
      <c r="D18154" t="s">
        <v>5976</v>
      </c>
      <c r="E18154" t="s">
        <v>59</v>
      </c>
      <c r="F18154" t="b">
        <v>0</v>
      </c>
      <c r="G18154" t="s">
        <v>19</v>
      </c>
      <c r="H18154" s="1">
        <v>46224.630532407413</v>
      </c>
      <c r="I18154" t="b">
        <v>0</v>
      </c>
      <c r="J18154" t="b">
        <v>0</v>
      </c>
      <c r="K18154" t="s">
        <v>19</v>
      </c>
      <c r="L18154" t="s">
        <v>60</v>
      </c>
      <c r="M18154">
        <v>350000</v>
      </c>
      <c r="N18154"/>
      <c r="O18154" t="s">
        <v>31184</v>
      </c>
      <c r="P18154" t="s">
        <v>208</v>
      </c>
    </row>
    <row r="18155" spans="1:16" x14ac:dyDescent="0.25">
      <c r="A18155" t="s">
        <v>5</v>
      </c>
      <c r="B18155" t="s">
        <v>21360</v>
      </c>
      <c r="C18155" t="s">
        <v>40</v>
      </c>
      <c r="D18155" t="s">
        <v>4526</v>
      </c>
      <c r="E18155" t="s">
        <v>59</v>
      </c>
      <c r="F18155" t="b">
        <v>0</v>
      </c>
      <c r="G18155" t="s">
        <v>40</v>
      </c>
      <c r="H18155" s="1">
        <v>46224.631331018521</v>
      </c>
      <c r="I18155" t="b">
        <v>0</v>
      </c>
      <c r="J18155" t="b">
        <v>0</v>
      </c>
      <c r="K18155" t="s">
        <v>40</v>
      </c>
      <c r="L18155" t="s">
        <v>60</v>
      </c>
      <c r="M18155">
        <v>112500</v>
      </c>
      <c r="N18155"/>
      <c r="O18155" t="s">
        <v>6510</v>
      </c>
      <c r="P18155" t="s">
        <v>21361</v>
      </c>
    </row>
    <row r="18156" spans="1:16" x14ac:dyDescent="0.25">
      <c r="A18156" t="s">
        <v>0</v>
      </c>
      <c r="B18156" t="s">
        <v>0</v>
      </c>
      <c r="C18156" t="s">
        <v>463</v>
      </c>
      <c r="D18156" t="s">
        <v>4526</v>
      </c>
      <c r="E18156" t="s">
        <v>59</v>
      </c>
      <c r="F18156" t="b">
        <v>0</v>
      </c>
      <c r="G18156" t="s">
        <v>77</v>
      </c>
      <c r="H18156" s="1">
        <v>46224.668506944443</v>
      </c>
      <c r="I18156" t="b">
        <v>0</v>
      </c>
      <c r="J18156" t="b">
        <v>0</v>
      </c>
      <c r="K18156" t="s">
        <v>41</v>
      </c>
      <c r="L18156" t="s">
        <v>60</v>
      </c>
      <c r="M18156">
        <v>100000</v>
      </c>
      <c r="N18156"/>
      <c r="O18156" t="s">
        <v>14835</v>
      </c>
      <c r="P18156" t="s">
        <v>2279</v>
      </c>
    </row>
    <row r="18157" spans="1:16" x14ac:dyDescent="0.25">
      <c r="A18157" t="s">
        <v>7</v>
      </c>
      <c r="B18157" t="s">
        <v>7</v>
      </c>
      <c r="C18157" t="s">
        <v>479</v>
      </c>
      <c r="D18157" t="s">
        <v>4346</v>
      </c>
      <c r="E18157" t="s">
        <v>59</v>
      </c>
      <c r="F18157" t="b">
        <v>0</v>
      </c>
      <c r="G18157" t="s">
        <v>65</v>
      </c>
      <c r="H18157" s="1">
        <v>46224.668587962973</v>
      </c>
      <c r="I18157" t="b">
        <v>0</v>
      </c>
      <c r="J18157" t="b">
        <v>1</v>
      </c>
      <c r="K18157" t="s">
        <v>41</v>
      </c>
      <c r="L18157" t="s">
        <v>60</v>
      </c>
      <c r="M18157">
        <v>95000</v>
      </c>
      <c r="N18157"/>
      <c r="O18157" t="s">
        <v>31185</v>
      </c>
      <c r="P18157" t="s">
        <v>31186</v>
      </c>
    </row>
    <row r="18158" spans="1:16" x14ac:dyDescent="0.25">
      <c r="A18158" t="s">
        <v>1</v>
      </c>
      <c r="B18158" t="s">
        <v>31187</v>
      </c>
      <c r="C18158" t="s">
        <v>76</v>
      </c>
      <c r="D18158" t="s">
        <v>4526</v>
      </c>
      <c r="E18158" t="s">
        <v>59</v>
      </c>
      <c r="F18158" t="b">
        <v>1</v>
      </c>
      <c r="G18158" t="s">
        <v>89</v>
      </c>
      <c r="H18158" s="1">
        <v>46224.671307870369</v>
      </c>
      <c r="I18158" t="b">
        <v>1</v>
      </c>
      <c r="J18158" t="b">
        <v>1</v>
      </c>
      <c r="K18158" t="s">
        <v>41</v>
      </c>
      <c r="L18158" t="s">
        <v>60</v>
      </c>
      <c r="M18158">
        <v>115000</v>
      </c>
      <c r="N18158"/>
      <c r="O18158" t="s">
        <v>2230</v>
      </c>
      <c r="P18158" t="s">
        <v>2288</v>
      </c>
    </row>
    <row r="18159" spans="1:16" x14ac:dyDescent="0.25">
      <c r="A18159" t="s">
        <v>1</v>
      </c>
      <c r="B18159" t="s">
        <v>31187</v>
      </c>
      <c r="C18159" t="s">
        <v>2156</v>
      </c>
      <c r="D18159" t="s">
        <v>24507</v>
      </c>
      <c r="E18159" t="s">
        <v>59</v>
      </c>
      <c r="F18159" t="b">
        <v>0</v>
      </c>
      <c r="G18159" t="s">
        <v>77</v>
      </c>
      <c r="H18159" s="1">
        <v>46224.671342592592</v>
      </c>
      <c r="I18159" t="b">
        <v>1</v>
      </c>
      <c r="J18159" t="b">
        <v>1</v>
      </c>
      <c r="K18159" t="s">
        <v>41</v>
      </c>
      <c r="L18159" t="s">
        <v>60</v>
      </c>
      <c r="M18159">
        <v>115000</v>
      </c>
      <c r="N18159"/>
      <c r="O18159" t="s">
        <v>2230</v>
      </c>
      <c r="P18159" t="s">
        <v>2288</v>
      </c>
    </row>
    <row r="18160" spans="1:16" x14ac:dyDescent="0.25">
      <c r="A18160" t="s">
        <v>1</v>
      </c>
      <c r="B18160" t="s">
        <v>210</v>
      </c>
      <c r="C18160" t="s">
        <v>958</v>
      </c>
      <c r="D18160" t="s">
        <v>4346</v>
      </c>
      <c r="E18160" t="s">
        <v>59</v>
      </c>
      <c r="F18160" t="b">
        <v>0</v>
      </c>
      <c r="G18160" t="s">
        <v>77</v>
      </c>
      <c r="H18160" s="1">
        <v>46224.671400462961</v>
      </c>
      <c r="I18160" t="b">
        <v>1</v>
      </c>
      <c r="J18160" t="b">
        <v>0</v>
      </c>
      <c r="K18160" t="s">
        <v>41</v>
      </c>
      <c r="L18160" t="s">
        <v>60</v>
      </c>
      <c r="M18160">
        <v>155000</v>
      </c>
      <c r="N18160"/>
      <c r="O18160" t="s">
        <v>31188</v>
      </c>
      <c r="P18160" t="s">
        <v>9473</v>
      </c>
    </row>
    <row r="18161" spans="1:16" x14ac:dyDescent="0.25">
      <c r="A18161" t="s">
        <v>1</v>
      </c>
      <c r="B18161" t="s">
        <v>694</v>
      </c>
      <c r="C18161" t="s">
        <v>31189</v>
      </c>
      <c r="D18161" t="s">
        <v>4346</v>
      </c>
      <c r="E18161" t="s">
        <v>59</v>
      </c>
      <c r="F18161" t="b">
        <v>0</v>
      </c>
      <c r="G18161" t="s">
        <v>13</v>
      </c>
      <c r="H18161" s="1">
        <v>46224.671817129631</v>
      </c>
      <c r="I18161" t="b">
        <v>0</v>
      </c>
      <c r="J18161" t="b">
        <v>0</v>
      </c>
      <c r="K18161" t="s">
        <v>13</v>
      </c>
      <c r="L18161" t="s">
        <v>60</v>
      </c>
      <c r="M18161">
        <v>90000</v>
      </c>
      <c r="N18161"/>
      <c r="O18161" t="s">
        <v>31190</v>
      </c>
      <c r="P18161" t="s">
        <v>2913</v>
      </c>
    </row>
    <row r="18162" spans="1:16" x14ac:dyDescent="0.25">
      <c r="A18162" t="s">
        <v>1</v>
      </c>
      <c r="B18162" t="s">
        <v>31191</v>
      </c>
      <c r="C18162" t="s">
        <v>209</v>
      </c>
      <c r="D18162" t="s">
        <v>24507</v>
      </c>
      <c r="E18162" t="s">
        <v>59</v>
      </c>
      <c r="F18162" t="b">
        <v>0</v>
      </c>
      <c r="G18162" t="s">
        <v>19</v>
      </c>
      <c r="H18162" s="1">
        <v>46224.672164351847</v>
      </c>
      <c r="I18162" t="b">
        <v>0</v>
      </c>
      <c r="J18162" t="b">
        <v>0</v>
      </c>
      <c r="K18162" t="s">
        <v>19</v>
      </c>
      <c r="L18162" t="s">
        <v>60</v>
      </c>
      <c r="M18162">
        <v>1150000</v>
      </c>
      <c r="N18162"/>
      <c r="O18162" t="s">
        <v>31192</v>
      </c>
      <c r="P18162" t="s">
        <v>31193</v>
      </c>
    </row>
    <row r="18163" spans="1:16" x14ac:dyDescent="0.25">
      <c r="A18163" t="s">
        <v>1</v>
      </c>
      <c r="B18163" t="s">
        <v>31191</v>
      </c>
      <c r="C18163" t="s">
        <v>9560</v>
      </c>
      <c r="D18163" t="s">
        <v>4346</v>
      </c>
      <c r="E18163" t="s">
        <v>59</v>
      </c>
      <c r="F18163" t="b">
        <v>0</v>
      </c>
      <c r="G18163" t="s">
        <v>19</v>
      </c>
      <c r="H18163" s="1">
        <v>46224.672164351847</v>
      </c>
      <c r="I18163" t="b">
        <v>1</v>
      </c>
      <c r="J18163" t="b">
        <v>0</v>
      </c>
      <c r="K18163" t="s">
        <v>19</v>
      </c>
      <c r="L18163" t="s">
        <v>60</v>
      </c>
      <c r="M18163">
        <v>1150000</v>
      </c>
      <c r="N18163"/>
      <c r="O18163" t="s">
        <v>31192</v>
      </c>
      <c r="P18163" t="s">
        <v>31193</v>
      </c>
    </row>
    <row r="18164" spans="1:16" x14ac:dyDescent="0.25">
      <c r="A18164" t="s">
        <v>3</v>
      </c>
      <c r="B18164" t="s">
        <v>31194</v>
      </c>
      <c r="C18164" t="s">
        <v>4074</v>
      </c>
      <c r="D18164" t="s">
        <v>4526</v>
      </c>
      <c r="E18164" t="s">
        <v>88</v>
      </c>
      <c r="F18164" t="b">
        <v>0</v>
      </c>
      <c r="G18164" t="s">
        <v>68</v>
      </c>
      <c r="H18164" s="1">
        <v>46224.710173611107</v>
      </c>
      <c r="I18164" t="b">
        <v>0</v>
      </c>
      <c r="J18164" t="b">
        <v>0</v>
      </c>
      <c r="K18164" t="s">
        <v>41</v>
      </c>
      <c r="L18164" t="s">
        <v>74</v>
      </c>
      <c r="M18164"/>
      <c r="N18164">
        <v>29.5</v>
      </c>
      <c r="O18164" t="s">
        <v>1243</v>
      </c>
    </row>
    <row r="18165" spans="1:16" x14ac:dyDescent="0.25">
      <c r="A18165" t="s">
        <v>7</v>
      </c>
      <c r="B18165" t="s">
        <v>573</v>
      </c>
      <c r="C18165" t="s">
        <v>1131</v>
      </c>
      <c r="D18165" t="s">
        <v>4526</v>
      </c>
      <c r="E18165" t="s">
        <v>88</v>
      </c>
      <c r="F18165" t="b">
        <v>0</v>
      </c>
      <c r="G18165" t="s">
        <v>89</v>
      </c>
      <c r="H18165" s="1">
        <v>46224.710173611107</v>
      </c>
      <c r="I18165" t="b">
        <v>1</v>
      </c>
      <c r="J18165" t="b">
        <v>0</v>
      </c>
      <c r="K18165" t="s">
        <v>41</v>
      </c>
      <c r="L18165" t="s">
        <v>74</v>
      </c>
      <c r="M18165"/>
      <c r="N18165">
        <v>42.5</v>
      </c>
      <c r="O18165" t="s">
        <v>105</v>
      </c>
      <c r="P18165" t="s">
        <v>17221</v>
      </c>
    </row>
    <row r="18166" spans="1:16" x14ac:dyDescent="0.25">
      <c r="A18166" t="s">
        <v>0</v>
      </c>
      <c r="B18166" t="s">
        <v>130</v>
      </c>
      <c r="C18166" t="s">
        <v>681</v>
      </c>
      <c r="D18166" t="s">
        <v>2360</v>
      </c>
      <c r="E18166" t="s">
        <v>59</v>
      </c>
      <c r="F18166" t="b">
        <v>0</v>
      </c>
      <c r="G18166" t="s">
        <v>77</v>
      </c>
      <c r="H18166" s="1">
        <v>46224.710173611107</v>
      </c>
      <c r="I18166" t="b">
        <v>0</v>
      </c>
      <c r="J18166" t="b">
        <v>0</v>
      </c>
      <c r="K18166" t="s">
        <v>41</v>
      </c>
      <c r="L18166" t="s">
        <v>74</v>
      </c>
      <c r="M18166"/>
      <c r="N18166">
        <v>35</v>
      </c>
      <c r="O18166" t="s">
        <v>222</v>
      </c>
      <c r="P18166" t="s">
        <v>17061</v>
      </c>
    </row>
    <row r="18167" spans="1:16" x14ac:dyDescent="0.25">
      <c r="A18167" t="s">
        <v>3</v>
      </c>
      <c r="B18167" t="s">
        <v>31195</v>
      </c>
      <c r="C18167" t="s">
        <v>2435</v>
      </c>
      <c r="D18167" t="s">
        <v>4526</v>
      </c>
      <c r="E18167" t="s">
        <v>88</v>
      </c>
      <c r="F18167" t="b">
        <v>0</v>
      </c>
      <c r="G18167" t="s">
        <v>77</v>
      </c>
      <c r="H18167" s="1">
        <v>46224.71020833333</v>
      </c>
      <c r="I18167" t="b">
        <v>0</v>
      </c>
      <c r="J18167" t="b">
        <v>0</v>
      </c>
      <c r="K18167" t="s">
        <v>41</v>
      </c>
      <c r="L18167" t="s">
        <v>74</v>
      </c>
      <c r="M18167"/>
      <c r="N18167">
        <v>55</v>
      </c>
      <c r="O18167" t="s">
        <v>215</v>
      </c>
      <c r="P18167" t="s">
        <v>31196</v>
      </c>
    </row>
    <row r="18168" spans="1:16" x14ac:dyDescent="0.25">
      <c r="A18168" t="s">
        <v>0</v>
      </c>
      <c r="B18168" t="s">
        <v>7337</v>
      </c>
      <c r="C18168" t="s">
        <v>2811</v>
      </c>
      <c r="D18168" t="s">
        <v>4526</v>
      </c>
      <c r="E18168" t="s">
        <v>59</v>
      </c>
      <c r="F18168" t="b">
        <v>0</v>
      </c>
      <c r="G18168" t="s">
        <v>77</v>
      </c>
      <c r="H18168" s="1">
        <v>46224.710231481477</v>
      </c>
      <c r="I18168" t="b">
        <v>0</v>
      </c>
      <c r="J18168" t="b">
        <v>1</v>
      </c>
      <c r="K18168" t="s">
        <v>41</v>
      </c>
      <c r="L18168" t="s">
        <v>74</v>
      </c>
      <c r="M18168"/>
      <c r="N18168">
        <v>37.545000000000002</v>
      </c>
      <c r="O18168" t="s">
        <v>5406</v>
      </c>
    </row>
    <row r="18169" spans="1:16" x14ac:dyDescent="0.25">
      <c r="A18169" t="s">
        <v>0</v>
      </c>
      <c r="B18169" t="s">
        <v>24759</v>
      </c>
      <c r="C18169" t="s">
        <v>484</v>
      </c>
      <c r="D18169" t="s">
        <v>4526</v>
      </c>
      <c r="E18169" t="s">
        <v>88</v>
      </c>
      <c r="F18169" t="b">
        <v>0</v>
      </c>
      <c r="G18169" t="s">
        <v>73</v>
      </c>
      <c r="H18169" s="1">
        <v>46224.710243055553</v>
      </c>
      <c r="I18169" t="b">
        <v>0</v>
      </c>
      <c r="J18169" t="b">
        <v>0</v>
      </c>
      <c r="K18169" t="s">
        <v>41</v>
      </c>
      <c r="L18169" t="s">
        <v>74</v>
      </c>
      <c r="M18169"/>
      <c r="N18169">
        <v>28.85</v>
      </c>
      <c r="O18169" t="s">
        <v>31197</v>
      </c>
      <c r="P18169" t="s">
        <v>426</v>
      </c>
    </row>
    <row r="18170" spans="1:16" x14ac:dyDescent="0.25">
      <c r="A18170" t="s">
        <v>7</v>
      </c>
      <c r="B18170" t="s">
        <v>7</v>
      </c>
      <c r="C18170" t="s">
        <v>783</v>
      </c>
      <c r="D18170" t="s">
        <v>4346</v>
      </c>
      <c r="E18170" t="s">
        <v>59</v>
      </c>
      <c r="F18170" t="b">
        <v>0</v>
      </c>
      <c r="G18170" t="s">
        <v>65</v>
      </c>
      <c r="H18170" s="1">
        <v>46224.710266203707</v>
      </c>
      <c r="I18170" t="b">
        <v>1</v>
      </c>
      <c r="J18170" t="b">
        <v>1</v>
      </c>
      <c r="K18170" t="s">
        <v>41</v>
      </c>
      <c r="L18170" t="s">
        <v>60</v>
      </c>
      <c r="M18170">
        <v>127500</v>
      </c>
      <c r="N18170"/>
      <c r="O18170" t="s">
        <v>31198</v>
      </c>
      <c r="P18170" t="s">
        <v>31199</v>
      </c>
    </row>
    <row r="18171" spans="1:16" x14ac:dyDescent="0.25">
      <c r="A18171" t="s">
        <v>6</v>
      </c>
      <c r="B18171" t="s">
        <v>31200</v>
      </c>
      <c r="C18171" t="s">
        <v>81</v>
      </c>
      <c r="D18171" t="s">
        <v>4756</v>
      </c>
      <c r="E18171" t="s">
        <v>59</v>
      </c>
      <c r="F18171" t="b">
        <v>0</v>
      </c>
      <c r="G18171" t="s">
        <v>77</v>
      </c>
      <c r="H18171" s="1">
        <v>46224.711597222216</v>
      </c>
      <c r="I18171" t="b">
        <v>0</v>
      </c>
      <c r="J18171" t="b">
        <v>0</v>
      </c>
      <c r="K18171" t="s">
        <v>41</v>
      </c>
      <c r="L18171" t="s">
        <v>60</v>
      </c>
      <c r="M18171">
        <v>240362.5</v>
      </c>
      <c r="N18171"/>
      <c r="O18171" t="s">
        <v>16873</v>
      </c>
      <c r="P18171" t="s">
        <v>3135</v>
      </c>
    </row>
    <row r="18172" spans="1:16" x14ac:dyDescent="0.25">
      <c r="A18172" t="s">
        <v>2</v>
      </c>
      <c r="B18172" t="s">
        <v>31201</v>
      </c>
      <c r="C18172" t="s">
        <v>3143</v>
      </c>
      <c r="D18172" t="s">
        <v>4346</v>
      </c>
      <c r="E18172" t="s">
        <v>59</v>
      </c>
      <c r="F18172" t="b">
        <v>0</v>
      </c>
      <c r="G18172" t="s">
        <v>41</v>
      </c>
      <c r="H18172" s="1">
        <v>46224.712962962964</v>
      </c>
      <c r="I18172" t="b">
        <v>0</v>
      </c>
      <c r="J18172" t="b">
        <v>1</v>
      </c>
      <c r="K18172" t="s">
        <v>41</v>
      </c>
      <c r="L18172" t="s">
        <v>60</v>
      </c>
      <c r="M18172">
        <v>100000</v>
      </c>
      <c r="N18172"/>
      <c r="O18172" t="s">
        <v>31202</v>
      </c>
    </row>
    <row r="18173" spans="1:16" x14ac:dyDescent="0.25">
      <c r="A18173" t="s">
        <v>4</v>
      </c>
      <c r="B18173" t="s">
        <v>31203</v>
      </c>
      <c r="C18173" t="s">
        <v>172</v>
      </c>
      <c r="D18173" t="s">
        <v>4526</v>
      </c>
      <c r="E18173" t="s">
        <v>59</v>
      </c>
      <c r="F18173" t="b">
        <v>0</v>
      </c>
      <c r="G18173" t="s">
        <v>68</v>
      </c>
      <c r="H18173" s="1">
        <v>46224.71298611111</v>
      </c>
      <c r="I18173" t="b">
        <v>0</v>
      </c>
      <c r="J18173" t="b">
        <v>0</v>
      </c>
      <c r="K18173" t="s">
        <v>41</v>
      </c>
      <c r="L18173" t="s">
        <v>60</v>
      </c>
      <c r="M18173">
        <v>150000</v>
      </c>
      <c r="N18173"/>
      <c r="O18173" t="s">
        <v>562</v>
      </c>
      <c r="P18173" t="s">
        <v>31204</v>
      </c>
    </row>
    <row r="18174" spans="1:16" x14ac:dyDescent="0.25">
      <c r="A18174" t="s">
        <v>1</v>
      </c>
      <c r="B18174" t="s">
        <v>1</v>
      </c>
      <c r="C18174" t="s">
        <v>31205</v>
      </c>
      <c r="D18174" t="s">
        <v>4526</v>
      </c>
      <c r="E18174" t="s">
        <v>59</v>
      </c>
      <c r="F18174" t="b">
        <v>0</v>
      </c>
      <c r="G18174" t="s">
        <v>89</v>
      </c>
      <c r="H18174" s="1">
        <v>46224.713020833333</v>
      </c>
      <c r="I18174" t="b">
        <v>0</v>
      </c>
      <c r="J18174" t="b">
        <v>0</v>
      </c>
      <c r="K18174" t="s">
        <v>41</v>
      </c>
      <c r="L18174" t="s">
        <v>60</v>
      </c>
      <c r="M18174">
        <v>125000</v>
      </c>
      <c r="N18174"/>
      <c r="O18174" t="s">
        <v>155</v>
      </c>
      <c r="P18174" t="s">
        <v>15094</v>
      </c>
    </row>
    <row r="18175" spans="1:16" x14ac:dyDescent="0.25">
      <c r="A18175" t="s">
        <v>1</v>
      </c>
      <c r="B18175" t="s">
        <v>1496</v>
      </c>
      <c r="C18175" t="s">
        <v>31189</v>
      </c>
      <c r="D18175" t="s">
        <v>4346</v>
      </c>
      <c r="E18175" t="s">
        <v>59</v>
      </c>
      <c r="F18175" t="b">
        <v>0</v>
      </c>
      <c r="G18175" t="s">
        <v>13</v>
      </c>
      <c r="H18175" s="1">
        <v>46224.713495370372</v>
      </c>
      <c r="I18175" t="b">
        <v>0</v>
      </c>
      <c r="J18175" t="b">
        <v>0</v>
      </c>
      <c r="K18175" t="s">
        <v>13</v>
      </c>
      <c r="L18175" t="s">
        <v>60</v>
      </c>
      <c r="M18175">
        <v>90000</v>
      </c>
      <c r="N18175"/>
      <c r="O18175" t="s">
        <v>31190</v>
      </c>
      <c r="P18175" t="s">
        <v>31206</v>
      </c>
    </row>
    <row r="18176" spans="1:16" x14ac:dyDescent="0.25">
      <c r="A18176" t="s">
        <v>0</v>
      </c>
      <c r="B18176" t="s">
        <v>28338</v>
      </c>
      <c r="C18176" t="s">
        <v>21961</v>
      </c>
      <c r="D18176" t="s">
        <v>4346</v>
      </c>
      <c r="E18176" t="s">
        <v>59</v>
      </c>
      <c r="F18176" t="b">
        <v>0</v>
      </c>
      <c r="G18176" t="s">
        <v>65</v>
      </c>
      <c r="H18176" s="1">
        <v>46224.751840277779</v>
      </c>
      <c r="I18176" t="b">
        <v>0</v>
      </c>
      <c r="J18176" t="b">
        <v>1</v>
      </c>
      <c r="K18176" t="s">
        <v>41</v>
      </c>
      <c r="L18176" t="s">
        <v>60</v>
      </c>
      <c r="M18176">
        <v>67500</v>
      </c>
      <c r="N18176"/>
      <c r="O18176" t="s">
        <v>28339</v>
      </c>
      <c r="P18176" t="s">
        <v>28340</v>
      </c>
    </row>
    <row r="18177" spans="1:16" x14ac:dyDescent="0.25">
      <c r="A18177" t="s">
        <v>7</v>
      </c>
      <c r="B18177" t="s">
        <v>7</v>
      </c>
      <c r="C18177" t="s">
        <v>1780</v>
      </c>
      <c r="D18177" t="s">
        <v>4526</v>
      </c>
      <c r="E18177" t="s">
        <v>88</v>
      </c>
      <c r="F18177" t="b">
        <v>0</v>
      </c>
      <c r="G18177" t="s">
        <v>77</v>
      </c>
      <c r="H18177" s="1">
        <v>46224.751840277779</v>
      </c>
      <c r="I18177" t="b">
        <v>0</v>
      </c>
      <c r="J18177" t="b">
        <v>0</v>
      </c>
      <c r="K18177" t="s">
        <v>41</v>
      </c>
      <c r="L18177" t="s">
        <v>74</v>
      </c>
      <c r="M18177"/>
      <c r="N18177">
        <v>47.5</v>
      </c>
      <c r="O18177" t="s">
        <v>2189</v>
      </c>
      <c r="P18177" t="s">
        <v>19201</v>
      </c>
    </row>
    <row r="18178" spans="1:16" x14ac:dyDescent="0.25">
      <c r="A18178" t="s">
        <v>3</v>
      </c>
      <c r="B18178" t="s">
        <v>3</v>
      </c>
      <c r="C18178" t="s">
        <v>2031</v>
      </c>
      <c r="D18178" t="s">
        <v>4526</v>
      </c>
      <c r="E18178" t="s">
        <v>88</v>
      </c>
      <c r="F18178" t="b">
        <v>0</v>
      </c>
      <c r="G18178" t="s">
        <v>77</v>
      </c>
      <c r="H18178" s="1">
        <v>46224.751898148148</v>
      </c>
      <c r="I18178" t="b">
        <v>0</v>
      </c>
      <c r="J18178" t="b">
        <v>0</v>
      </c>
      <c r="K18178" t="s">
        <v>41</v>
      </c>
      <c r="L18178" t="s">
        <v>74</v>
      </c>
      <c r="M18178"/>
      <c r="N18178">
        <v>29</v>
      </c>
      <c r="O18178" t="s">
        <v>155</v>
      </c>
      <c r="P18178" t="s">
        <v>1482</v>
      </c>
    </row>
    <row r="18179" spans="1:16" x14ac:dyDescent="0.25">
      <c r="A18179" t="s">
        <v>5</v>
      </c>
      <c r="B18179" t="s">
        <v>31207</v>
      </c>
      <c r="C18179" t="s">
        <v>185</v>
      </c>
      <c r="D18179" t="s">
        <v>24507</v>
      </c>
      <c r="E18179" t="s">
        <v>59</v>
      </c>
      <c r="F18179" t="b">
        <v>0</v>
      </c>
      <c r="G18179" t="s">
        <v>19</v>
      </c>
      <c r="H18179" s="1">
        <v>46224.755532407413</v>
      </c>
      <c r="I18179" t="b">
        <v>1</v>
      </c>
      <c r="J18179" t="b">
        <v>0</v>
      </c>
      <c r="K18179" t="s">
        <v>19</v>
      </c>
      <c r="L18179" t="s">
        <v>60</v>
      </c>
      <c r="M18179">
        <v>2800000</v>
      </c>
      <c r="N18179"/>
      <c r="O18179" t="s">
        <v>31208</v>
      </c>
      <c r="P18179" t="s">
        <v>31209</v>
      </c>
    </row>
    <row r="18180" spans="1:16" x14ac:dyDescent="0.25">
      <c r="A18180" t="s">
        <v>5</v>
      </c>
      <c r="B18180" t="s">
        <v>31207</v>
      </c>
      <c r="C18180" t="s">
        <v>13767</v>
      </c>
      <c r="D18180" t="s">
        <v>4346</v>
      </c>
      <c r="E18180" t="s">
        <v>59</v>
      </c>
      <c r="F18180" t="b">
        <v>0</v>
      </c>
      <c r="G18180" t="s">
        <v>19</v>
      </c>
      <c r="H18180" s="1">
        <v>46224.755601851852</v>
      </c>
      <c r="I18180" t="b">
        <v>1</v>
      </c>
      <c r="J18180" t="b">
        <v>0</v>
      </c>
      <c r="K18180" t="s">
        <v>19</v>
      </c>
      <c r="L18180" t="s">
        <v>60</v>
      </c>
      <c r="M18180">
        <v>2800000</v>
      </c>
      <c r="N18180"/>
      <c r="O18180" t="s">
        <v>31208</v>
      </c>
      <c r="P18180" t="s">
        <v>31209</v>
      </c>
    </row>
    <row r="18181" spans="1:16" x14ac:dyDescent="0.25">
      <c r="A18181" t="s">
        <v>1</v>
      </c>
      <c r="B18181" t="s">
        <v>31210</v>
      </c>
      <c r="C18181" t="s">
        <v>76</v>
      </c>
      <c r="D18181" t="s">
        <v>4346</v>
      </c>
      <c r="E18181" t="s">
        <v>59</v>
      </c>
      <c r="F18181" t="b">
        <v>1</v>
      </c>
      <c r="G18181" t="s">
        <v>89</v>
      </c>
      <c r="H18181" s="1">
        <v>46224.796307870369</v>
      </c>
      <c r="I18181" t="b">
        <v>1</v>
      </c>
      <c r="J18181" t="b">
        <v>1</v>
      </c>
      <c r="K18181" t="s">
        <v>41</v>
      </c>
      <c r="L18181" t="s">
        <v>60</v>
      </c>
      <c r="M18181">
        <v>185000</v>
      </c>
      <c r="N18181"/>
      <c r="O18181" t="s">
        <v>1430</v>
      </c>
      <c r="P18181" t="s">
        <v>27504</v>
      </c>
    </row>
    <row r="18182" spans="1:16" x14ac:dyDescent="0.25">
      <c r="A18182" t="s">
        <v>1</v>
      </c>
      <c r="B18182" t="s">
        <v>1496</v>
      </c>
      <c r="C18182" t="s">
        <v>112</v>
      </c>
      <c r="D18182" t="s">
        <v>4526</v>
      </c>
      <c r="E18182" t="s">
        <v>59</v>
      </c>
      <c r="F18182" t="b">
        <v>0</v>
      </c>
      <c r="G18182" t="s">
        <v>65</v>
      </c>
      <c r="H18182" s="1">
        <v>46224.796354166669</v>
      </c>
      <c r="I18182" t="b">
        <v>0</v>
      </c>
      <c r="J18182" t="b">
        <v>0</v>
      </c>
      <c r="K18182" t="s">
        <v>41</v>
      </c>
      <c r="L18182" t="s">
        <v>60</v>
      </c>
      <c r="M18182">
        <v>102500</v>
      </c>
      <c r="N18182"/>
      <c r="O18182" t="s">
        <v>2336</v>
      </c>
      <c r="P18182" t="s">
        <v>31211</v>
      </c>
    </row>
    <row r="18183" spans="1:16" x14ac:dyDescent="0.25">
      <c r="A18183" t="s">
        <v>1</v>
      </c>
      <c r="B18183" t="s">
        <v>1</v>
      </c>
      <c r="C18183" t="s">
        <v>601</v>
      </c>
      <c r="D18183" t="s">
        <v>4346</v>
      </c>
      <c r="E18183" t="s">
        <v>59</v>
      </c>
      <c r="F18183" t="b">
        <v>0</v>
      </c>
      <c r="G18183" t="s">
        <v>77</v>
      </c>
      <c r="H18183" s="1">
        <v>46224.796388888892</v>
      </c>
      <c r="I18183" t="b">
        <v>1</v>
      </c>
      <c r="J18183" t="b">
        <v>1</v>
      </c>
      <c r="K18183" t="s">
        <v>41</v>
      </c>
      <c r="L18183" t="s">
        <v>60</v>
      </c>
      <c r="M18183">
        <v>126750</v>
      </c>
      <c r="N18183"/>
      <c r="O18183" t="s">
        <v>195</v>
      </c>
    </row>
    <row r="18184" spans="1:16" x14ac:dyDescent="0.25">
      <c r="A18184" t="s">
        <v>1</v>
      </c>
      <c r="B18184" t="s">
        <v>31212</v>
      </c>
      <c r="C18184" t="s">
        <v>64</v>
      </c>
      <c r="D18184" t="s">
        <v>2360</v>
      </c>
      <c r="E18184" t="s">
        <v>59</v>
      </c>
      <c r="F18184" t="b">
        <v>0</v>
      </c>
      <c r="G18184" t="s">
        <v>73</v>
      </c>
      <c r="H18184" s="1">
        <v>46224.796435185177</v>
      </c>
      <c r="I18184" t="b">
        <v>0</v>
      </c>
      <c r="J18184" t="b">
        <v>0</v>
      </c>
      <c r="K18184" t="s">
        <v>41</v>
      </c>
      <c r="L18184" t="s">
        <v>60</v>
      </c>
      <c r="M18184">
        <v>162500</v>
      </c>
      <c r="N18184"/>
      <c r="O18184" t="s">
        <v>31213</v>
      </c>
      <c r="P18184" t="s">
        <v>31214</v>
      </c>
    </row>
    <row r="18185" spans="1:16" x14ac:dyDescent="0.25">
      <c r="A18185" t="s">
        <v>1</v>
      </c>
      <c r="B18185" t="s">
        <v>31215</v>
      </c>
      <c r="C18185" t="s">
        <v>32</v>
      </c>
      <c r="D18185" t="s">
        <v>4346</v>
      </c>
      <c r="E18185" t="s">
        <v>59</v>
      </c>
      <c r="F18185" t="b">
        <v>0</v>
      </c>
      <c r="G18185" t="s">
        <v>32</v>
      </c>
      <c r="H18185" s="1">
        <v>46224.797638888893</v>
      </c>
      <c r="I18185" t="b">
        <v>0</v>
      </c>
      <c r="J18185" t="b">
        <v>0</v>
      </c>
      <c r="K18185" t="s">
        <v>32</v>
      </c>
      <c r="L18185" t="s">
        <v>60</v>
      </c>
      <c r="M18185">
        <v>65000</v>
      </c>
      <c r="N18185"/>
      <c r="O18185" t="s">
        <v>31216</v>
      </c>
      <c r="P18185" t="s">
        <v>31217</v>
      </c>
    </row>
    <row r="18186" spans="1:16" x14ac:dyDescent="0.25">
      <c r="A18186" t="s">
        <v>0</v>
      </c>
      <c r="B18186" t="s">
        <v>0</v>
      </c>
      <c r="C18186" t="s">
        <v>4415</v>
      </c>
      <c r="D18186" t="s">
        <v>4526</v>
      </c>
      <c r="E18186" t="s">
        <v>88</v>
      </c>
      <c r="F18186" t="b">
        <v>0</v>
      </c>
      <c r="G18186" t="s">
        <v>77</v>
      </c>
      <c r="H18186" s="1">
        <v>46224.835173611107</v>
      </c>
      <c r="I18186" t="b">
        <v>0</v>
      </c>
      <c r="J18186" t="b">
        <v>0</v>
      </c>
      <c r="K18186" t="s">
        <v>41</v>
      </c>
      <c r="L18186" t="s">
        <v>74</v>
      </c>
      <c r="M18186"/>
      <c r="N18186">
        <v>37.5</v>
      </c>
      <c r="O18186" t="s">
        <v>12548</v>
      </c>
      <c r="P18186" t="s">
        <v>23566</v>
      </c>
    </row>
    <row r="18187" spans="1:16" x14ac:dyDescent="0.25">
      <c r="A18187" t="s">
        <v>6</v>
      </c>
      <c r="B18187" t="s">
        <v>31218</v>
      </c>
      <c r="C18187" t="s">
        <v>14351</v>
      </c>
      <c r="D18187" t="s">
        <v>4550</v>
      </c>
      <c r="E18187" t="s">
        <v>59</v>
      </c>
      <c r="F18187" t="b">
        <v>0</v>
      </c>
      <c r="G18187" t="s">
        <v>65</v>
      </c>
      <c r="H18187" s="1">
        <v>46224.836585648147</v>
      </c>
      <c r="I18187" t="b">
        <v>0</v>
      </c>
      <c r="J18187" t="b">
        <v>1</v>
      </c>
      <c r="K18187" t="s">
        <v>41</v>
      </c>
      <c r="L18187" t="s">
        <v>60</v>
      </c>
      <c r="M18187">
        <v>181500</v>
      </c>
      <c r="N18187"/>
      <c r="O18187" t="s">
        <v>95</v>
      </c>
      <c r="P18187" t="s">
        <v>9005</v>
      </c>
    </row>
    <row r="18188" spans="1:16" x14ac:dyDescent="0.25">
      <c r="A18188" t="s">
        <v>1</v>
      </c>
      <c r="B18188" t="s">
        <v>31219</v>
      </c>
      <c r="C18188" t="s">
        <v>9919</v>
      </c>
      <c r="D18188" t="s">
        <v>4756</v>
      </c>
      <c r="E18188" t="s">
        <v>59</v>
      </c>
      <c r="F18188" t="b">
        <v>0</v>
      </c>
      <c r="G18188" t="s">
        <v>13</v>
      </c>
      <c r="H18188" s="1">
        <v>46224.838472222233</v>
      </c>
      <c r="I18188" t="b">
        <v>1</v>
      </c>
      <c r="J18188" t="b">
        <v>0</v>
      </c>
      <c r="K18188" t="s">
        <v>13</v>
      </c>
      <c r="L18188" t="s">
        <v>60</v>
      </c>
      <c r="M18188">
        <v>105000</v>
      </c>
      <c r="N18188"/>
      <c r="O18188" t="s">
        <v>31220</v>
      </c>
      <c r="P18188" t="s">
        <v>31221</v>
      </c>
    </row>
    <row r="18189" spans="1:16" x14ac:dyDescent="0.25">
      <c r="A18189" t="s">
        <v>7</v>
      </c>
      <c r="B18189" t="s">
        <v>31222</v>
      </c>
      <c r="C18189" t="s">
        <v>319</v>
      </c>
      <c r="D18189" t="s">
        <v>4756</v>
      </c>
      <c r="E18189" t="s">
        <v>59</v>
      </c>
      <c r="F18189" t="b">
        <v>0</v>
      </c>
      <c r="G18189" t="s">
        <v>65</v>
      </c>
      <c r="H18189" s="1">
        <v>46224.876932870371</v>
      </c>
      <c r="I18189" t="b">
        <v>1</v>
      </c>
      <c r="J18189" t="b">
        <v>0</v>
      </c>
      <c r="K18189" t="s">
        <v>41</v>
      </c>
      <c r="L18189" t="s">
        <v>60</v>
      </c>
      <c r="M18189">
        <v>119000</v>
      </c>
      <c r="N18189"/>
      <c r="O18189" t="s">
        <v>965</v>
      </c>
      <c r="P18189" t="s">
        <v>3796</v>
      </c>
    </row>
    <row r="18190" spans="1:16" x14ac:dyDescent="0.25">
      <c r="A18190" t="s">
        <v>2</v>
      </c>
      <c r="B18190" t="s">
        <v>128</v>
      </c>
      <c r="C18190" t="s">
        <v>124</v>
      </c>
      <c r="D18190" t="s">
        <v>4346</v>
      </c>
      <c r="E18190" t="s">
        <v>232</v>
      </c>
      <c r="F18190" t="b">
        <v>0</v>
      </c>
      <c r="G18190" t="s">
        <v>68</v>
      </c>
      <c r="H18190" s="1">
        <v>46224.878217592603</v>
      </c>
      <c r="I18190" t="b">
        <v>0</v>
      </c>
      <c r="J18190" t="b">
        <v>1</v>
      </c>
      <c r="K18190" t="s">
        <v>41</v>
      </c>
      <c r="L18190" t="s">
        <v>74</v>
      </c>
      <c r="M18190"/>
      <c r="N18190">
        <v>36</v>
      </c>
      <c r="O18190" t="s">
        <v>129</v>
      </c>
      <c r="P18190" t="s">
        <v>4015</v>
      </c>
    </row>
    <row r="18191" spans="1:16" x14ac:dyDescent="0.25">
      <c r="A18191" t="s">
        <v>1</v>
      </c>
      <c r="B18191" t="s">
        <v>31223</v>
      </c>
      <c r="C18191" t="s">
        <v>998</v>
      </c>
      <c r="D18191" t="s">
        <v>4526</v>
      </c>
      <c r="E18191" t="s">
        <v>59</v>
      </c>
      <c r="F18191" t="b">
        <v>0</v>
      </c>
      <c r="G18191" t="s">
        <v>89</v>
      </c>
      <c r="H18191" s="1">
        <v>46224.879664351851</v>
      </c>
      <c r="I18191" t="b">
        <v>0</v>
      </c>
      <c r="J18191" t="b">
        <v>1</v>
      </c>
      <c r="K18191" t="s">
        <v>41</v>
      </c>
      <c r="L18191" t="s">
        <v>60</v>
      </c>
      <c r="M18191">
        <v>150000</v>
      </c>
      <c r="N18191"/>
      <c r="O18191" t="s">
        <v>730</v>
      </c>
      <c r="P18191" t="s">
        <v>31224</v>
      </c>
    </row>
    <row r="18192" spans="1:16" x14ac:dyDescent="0.25">
      <c r="A18192" t="s">
        <v>5</v>
      </c>
      <c r="B18192" t="s">
        <v>31225</v>
      </c>
      <c r="C18192" t="s">
        <v>618</v>
      </c>
      <c r="D18192" t="s">
        <v>4526</v>
      </c>
      <c r="E18192" t="s">
        <v>59</v>
      </c>
      <c r="F18192" t="b">
        <v>0</v>
      </c>
      <c r="G18192" t="s">
        <v>89</v>
      </c>
      <c r="H18192" s="1">
        <v>46224.879664351851</v>
      </c>
      <c r="I18192" t="b">
        <v>0</v>
      </c>
      <c r="J18192" t="b">
        <v>0</v>
      </c>
      <c r="K18192" t="s">
        <v>41</v>
      </c>
      <c r="L18192" t="s">
        <v>60</v>
      </c>
      <c r="M18192">
        <v>155000</v>
      </c>
      <c r="N18192"/>
      <c r="O18192" t="s">
        <v>1965</v>
      </c>
      <c r="P18192" t="s">
        <v>31226</v>
      </c>
    </row>
    <row r="18193" spans="1:16" x14ac:dyDescent="0.25">
      <c r="A18193" t="s">
        <v>1</v>
      </c>
      <c r="B18193" t="s">
        <v>210</v>
      </c>
      <c r="C18193" t="s">
        <v>616</v>
      </c>
      <c r="D18193" t="s">
        <v>4526</v>
      </c>
      <c r="E18193" t="s">
        <v>59</v>
      </c>
      <c r="F18193" t="b">
        <v>0</v>
      </c>
      <c r="G18193" t="s">
        <v>73</v>
      </c>
      <c r="H18193" s="1">
        <v>46224.879687499997</v>
      </c>
      <c r="I18193" t="b">
        <v>1</v>
      </c>
      <c r="J18193" t="b">
        <v>0</v>
      </c>
      <c r="K18193" t="s">
        <v>41</v>
      </c>
      <c r="L18193" t="s">
        <v>60</v>
      </c>
      <c r="M18193">
        <v>155000</v>
      </c>
      <c r="N18193"/>
      <c r="O18193" t="s">
        <v>31227</v>
      </c>
      <c r="P18193" t="s">
        <v>9473</v>
      </c>
    </row>
    <row r="18194" spans="1:16" x14ac:dyDescent="0.25">
      <c r="A18194" t="s">
        <v>1</v>
      </c>
      <c r="B18194" t="s">
        <v>2255</v>
      </c>
      <c r="C18194" t="s">
        <v>805</v>
      </c>
      <c r="D18194" t="s">
        <v>4526</v>
      </c>
      <c r="E18194" t="s">
        <v>59</v>
      </c>
      <c r="F18194" t="b">
        <v>0</v>
      </c>
      <c r="G18194" t="s">
        <v>89</v>
      </c>
      <c r="H18194" s="1">
        <v>46224.879780092589</v>
      </c>
      <c r="I18194" t="b">
        <v>1</v>
      </c>
      <c r="J18194" t="b">
        <v>0</v>
      </c>
      <c r="K18194" t="s">
        <v>41</v>
      </c>
      <c r="L18194" t="s">
        <v>60</v>
      </c>
      <c r="M18194">
        <v>125000</v>
      </c>
      <c r="N18194"/>
      <c r="O18194" t="s">
        <v>1932</v>
      </c>
      <c r="P18194" t="s">
        <v>31228</v>
      </c>
    </row>
    <row r="18195" spans="1:16" x14ac:dyDescent="0.25">
      <c r="A18195" t="s">
        <v>1</v>
      </c>
      <c r="B18195" t="s">
        <v>31229</v>
      </c>
      <c r="C18195" t="s">
        <v>5785</v>
      </c>
      <c r="D18195" t="s">
        <v>17553</v>
      </c>
      <c r="E18195" t="s">
        <v>88</v>
      </c>
      <c r="F18195" t="b">
        <v>0</v>
      </c>
      <c r="G18195" t="s">
        <v>40</v>
      </c>
      <c r="H18195" s="1">
        <v>46224.881365740737</v>
      </c>
      <c r="I18195" t="b">
        <v>1</v>
      </c>
      <c r="J18195" t="b">
        <v>0</v>
      </c>
      <c r="K18195" t="s">
        <v>40</v>
      </c>
      <c r="L18195" t="s">
        <v>74</v>
      </c>
      <c r="M18195"/>
      <c r="N18195">
        <v>21.5</v>
      </c>
      <c r="O18195" t="s">
        <v>2720</v>
      </c>
      <c r="P18195" t="s">
        <v>152</v>
      </c>
    </row>
    <row r="18196" spans="1:16" x14ac:dyDescent="0.25">
      <c r="A18196" t="s">
        <v>7</v>
      </c>
      <c r="B18196" t="s">
        <v>3943</v>
      </c>
      <c r="C18196" t="s">
        <v>172</v>
      </c>
      <c r="D18196" t="s">
        <v>4346</v>
      </c>
      <c r="E18196" t="s">
        <v>59</v>
      </c>
      <c r="F18196" t="b">
        <v>0</v>
      </c>
      <c r="G18196" t="s">
        <v>68</v>
      </c>
      <c r="H18196" s="1">
        <v>46224.918506944443</v>
      </c>
      <c r="I18196" t="b">
        <v>0</v>
      </c>
      <c r="J18196" t="b">
        <v>1</v>
      </c>
      <c r="K18196" t="s">
        <v>41</v>
      </c>
      <c r="L18196" t="s">
        <v>74</v>
      </c>
      <c r="M18196"/>
      <c r="N18196">
        <v>47.4</v>
      </c>
      <c r="O18196" t="s">
        <v>29956</v>
      </c>
      <c r="P18196" t="s">
        <v>31230</v>
      </c>
    </row>
    <row r="18197" spans="1:16" x14ac:dyDescent="0.25">
      <c r="A18197" t="s">
        <v>1</v>
      </c>
      <c r="B18197" t="s">
        <v>30076</v>
      </c>
      <c r="C18197" t="s">
        <v>112</v>
      </c>
      <c r="D18197" t="s">
        <v>4526</v>
      </c>
      <c r="E18197" t="s">
        <v>59</v>
      </c>
      <c r="F18197" t="b">
        <v>0</v>
      </c>
      <c r="G18197" t="s">
        <v>65</v>
      </c>
      <c r="H18197" s="1">
        <v>46224.921354166669</v>
      </c>
      <c r="I18197" t="b">
        <v>1</v>
      </c>
      <c r="J18197" t="b">
        <v>1</v>
      </c>
      <c r="K18197" t="s">
        <v>41</v>
      </c>
      <c r="L18197" t="s">
        <v>60</v>
      </c>
      <c r="M18197">
        <v>93164.5</v>
      </c>
      <c r="N18197"/>
      <c r="O18197" t="s">
        <v>1098</v>
      </c>
      <c r="P18197" t="s">
        <v>30077</v>
      </c>
    </row>
    <row r="18198" spans="1:16" x14ac:dyDescent="0.25">
      <c r="A18198" t="s">
        <v>1</v>
      </c>
      <c r="B18198" t="s">
        <v>31231</v>
      </c>
      <c r="C18198" t="s">
        <v>190</v>
      </c>
      <c r="D18198" t="s">
        <v>4526</v>
      </c>
      <c r="E18198" t="s">
        <v>59</v>
      </c>
      <c r="F18198" t="b">
        <v>0</v>
      </c>
      <c r="G18198" t="s">
        <v>68</v>
      </c>
      <c r="H18198" s="1">
        <v>46224.921400462961</v>
      </c>
      <c r="I18198" t="b">
        <v>1</v>
      </c>
      <c r="J18198" t="b">
        <v>0</v>
      </c>
      <c r="K18198" t="s">
        <v>41</v>
      </c>
      <c r="L18198" t="s">
        <v>60</v>
      </c>
      <c r="M18198">
        <v>142500</v>
      </c>
      <c r="N18198"/>
      <c r="O18198" t="s">
        <v>1213</v>
      </c>
      <c r="P18198" t="s">
        <v>461</v>
      </c>
    </row>
    <row r="18199" spans="1:16" x14ac:dyDescent="0.25">
      <c r="A18199" t="s">
        <v>7</v>
      </c>
      <c r="B18199" t="s">
        <v>31232</v>
      </c>
      <c r="C18199" t="s">
        <v>112</v>
      </c>
      <c r="D18199" t="s">
        <v>4526</v>
      </c>
      <c r="E18199" t="s">
        <v>59</v>
      </c>
      <c r="F18199" t="b">
        <v>0</v>
      </c>
      <c r="G18199" t="s">
        <v>65</v>
      </c>
      <c r="H18199" s="1">
        <v>46224.960173611107</v>
      </c>
      <c r="I18199" t="b">
        <v>0</v>
      </c>
      <c r="J18199" t="b">
        <v>0</v>
      </c>
      <c r="K18199" t="s">
        <v>41</v>
      </c>
      <c r="L18199" t="s">
        <v>60</v>
      </c>
      <c r="M18199">
        <v>119750</v>
      </c>
      <c r="N18199"/>
      <c r="O18199" t="s">
        <v>468</v>
      </c>
      <c r="P18199" t="s">
        <v>31233</v>
      </c>
    </row>
    <row r="18200" spans="1:16" x14ac:dyDescent="0.25">
      <c r="A18200" t="s">
        <v>2</v>
      </c>
      <c r="B18200" t="s">
        <v>31234</v>
      </c>
      <c r="C18200" t="s">
        <v>76</v>
      </c>
      <c r="D18200" t="s">
        <v>4346</v>
      </c>
      <c r="E18200" t="s">
        <v>59</v>
      </c>
      <c r="F18200" t="b">
        <v>1</v>
      </c>
      <c r="G18200" t="s">
        <v>65</v>
      </c>
      <c r="H18200" s="1">
        <v>46224.961585648147</v>
      </c>
      <c r="I18200" t="b">
        <v>0</v>
      </c>
      <c r="J18200" t="b">
        <v>0</v>
      </c>
      <c r="K18200" t="s">
        <v>41</v>
      </c>
      <c r="L18200" t="s">
        <v>60</v>
      </c>
      <c r="M18200">
        <v>151500</v>
      </c>
      <c r="N18200"/>
      <c r="O18200" t="s">
        <v>1948</v>
      </c>
      <c r="P18200" t="s">
        <v>31235</v>
      </c>
    </row>
    <row r="18201" spans="1:16" x14ac:dyDescent="0.25">
      <c r="A18201" t="s">
        <v>1</v>
      </c>
      <c r="B18201" t="s">
        <v>31187</v>
      </c>
      <c r="C18201" t="s">
        <v>958</v>
      </c>
      <c r="D18201" t="s">
        <v>2360</v>
      </c>
      <c r="E18201" t="s">
        <v>59</v>
      </c>
      <c r="F18201" t="b">
        <v>0</v>
      </c>
      <c r="G18201" t="s">
        <v>89</v>
      </c>
      <c r="H18201" s="1">
        <v>46225.004664351851</v>
      </c>
      <c r="I18201" t="b">
        <v>1</v>
      </c>
      <c r="J18201" t="b">
        <v>1</v>
      </c>
      <c r="K18201" t="s">
        <v>41</v>
      </c>
      <c r="L18201" t="s">
        <v>60</v>
      </c>
      <c r="M18201">
        <v>115000</v>
      </c>
      <c r="N18201"/>
      <c r="O18201" t="s">
        <v>2230</v>
      </c>
      <c r="P18201" t="s">
        <v>2288</v>
      </c>
    </row>
    <row r="18202" spans="1:16" x14ac:dyDescent="0.25">
      <c r="A18202" t="s">
        <v>5</v>
      </c>
      <c r="B18202" t="s">
        <v>31236</v>
      </c>
      <c r="C18202" t="s">
        <v>81</v>
      </c>
      <c r="D18202" t="s">
        <v>3761</v>
      </c>
      <c r="E18202" t="s">
        <v>59</v>
      </c>
      <c r="F18202" t="b">
        <v>0</v>
      </c>
      <c r="G18202" t="s">
        <v>89</v>
      </c>
      <c r="H18202" s="1">
        <v>46225.004687499997</v>
      </c>
      <c r="I18202" t="b">
        <v>0</v>
      </c>
      <c r="J18202" t="b">
        <v>0</v>
      </c>
      <c r="K18202" t="s">
        <v>41</v>
      </c>
      <c r="L18202" t="s">
        <v>74</v>
      </c>
      <c r="M18202"/>
      <c r="N18202">
        <v>65</v>
      </c>
      <c r="O18202" t="s">
        <v>31237</v>
      </c>
      <c r="P18202" t="s">
        <v>31238</v>
      </c>
    </row>
    <row r="18203" spans="1:16" x14ac:dyDescent="0.25">
      <c r="A18203" t="s">
        <v>6</v>
      </c>
      <c r="B18203" t="s">
        <v>31239</v>
      </c>
      <c r="C18203" t="s">
        <v>76</v>
      </c>
      <c r="D18203" t="s">
        <v>141</v>
      </c>
      <c r="E18203" t="s">
        <v>88</v>
      </c>
      <c r="F18203" t="b">
        <v>1</v>
      </c>
      <c r="G18203" t="s">
        <v>41</v>
      </c>
      <c r="H18203" s="1">
        <v>46225.046215277784</v>
      </c>
      <c r="I18203" t="b">
        <v>0</v>
      </c>
      <c r="J18203" t="b">
        <v>0</v>
      </c>
      <c r="K18203" t="s">
        <v>41</v>
      </c>
      <c r="L18203" t="s">
        <v>74</v>
      </c>
      <c r="M18203"/>
      <c r="N18203">
        <v>82.5</v>
      </c>
      <c r="O18203" t="s">
        <v>141</v>
      </c>
      <c r="P18203" t="s">
        <v>31240</v>
      </c>
    </row>
    <row r="18204" spans="1:16" x14ac:dyDescent="0.25">
      <c r="A18204" t="s">
        <v>1</v>
      </c>
      <c r="B18204" t="s">
        <v>31241</v>
      </c>
      <c r="C18204" t="s">
        <v>3180</v>
      </c>
      <c r="D18204" t="s">
        <v>4526</v>
      </c>
      <c r="E18204" t="s">
        <v>59</v>
      </c>
      <c r="F18204" t="b">
        <v>0</v>
      </c>
      <c r="G18204" t="s">
        <v>68</v>
      </c>
      <c r="H18204" s="1">
        <v>46225.046469907407</v>
      </c>
      <c r="I18204" t="b">
        <v>0</v>
      </c>
      <c r="J18204" t="b">
        <v>1</v>
      </c>
      <c r="K18204" t="s">
        <v>41</v>
      </c>
      <c r="L18204" t="s">
        <v>60</v>
      </c>
      <c r="M18204">
        <v>208000</v>
      </c>
      <c r="N18204"/>
      <c r="O18204" t="s">
        <v>27098</v>
      </c>
      <c r="P18204" t="s">
        <v>85</v>
      </c>
    </row>
    <row r="18205" spans="1:16" x14ac:dyDescent="0.25">
      <c r="A18205" t="s">
        <v>1</v>
      </c>
      <c r="B18205" t="s">
        <v>594</v>
      </c>
      <c r="C18205" t="s">
        <v>330</v>
      </c>
      <c r="D18205" t="s">
        <v>4346</v>
      </c>
      <c r="E18205" t="s">
        <v>59</v>
      </c>
      <c r="F18205" t="b">
        <v>0</v>
      </c>
      <c r="G18205" t="s">
        <v>89</v>
      </c>
      <c r="H18205" s="1">
        <v>46225.088020833333</v>
      </c>
      <c r="I18205" t="b">
        <v>1</v>
      </c>
      <c r="J18205" t="b">
        <v>0</v>
      </c>
      <c r="K18205" t="s">
        <v>41</v>
      </c>
      <c r="L18205" t="s">
        <v>74</v>
      </c>
      <c r="M18205"/>
      <c r="N18205">
        <v>65</v>
      </c>
      <c r="O18205" t="s">
        <v>31237</v>
      </c>
      <c r="P18205" t="s">
        <v>30865</v>
      </c>
    </row>
    <row r="18206" spans="1:16" x14ac:dyDescent="0.25">
      <c r="A18206" t="s">
        <v>0</v>
      </c>
      <c r="B18206" t="s">
        <v>31242</v>
      </c>
      <c r="C18206" t="s">
        <v>3772</v>
      </c>
      <c r="D18206" t="s">
        <v>4346</v>
      </c>
      <c r="E18206" t="s">
        <v>59</v>
      </c>
      <c r="F18206" t="b">
        <v>0</v>
      </c>
      <c r="G18206" t="s">
        <v>31</v>
      </c>
      <c r="H18206" s="1">
        <v>46225.253078703703</v>
      </c>
      <c r="I18206" t="b">
        <v>0</v>
      </c>
      <c r="J18206" t="b">
        <v>0</v>
      </c>
      <c r="K18206" t="s">
        <v>31</v>
      </c>
      <c r="L18206" t="s">
        <v>74</v>
      </c>
      <c r="M18206"/>
      <c r="N18206">
        <v>450</v>
      </c>
      <c r="O18206" t="s">
        <v>31243</v>
      </c>
      <c r="P18206" t="s">
        <v>31244</v>
      </c>
    </row>
    <row r="18207" spans="1:16" x14ac:dyDescent="0.25">
      <c r="A18207" t="s">
        <v>3</v>
      </c>
      <c r="B18207" t="s">
        <v>31245</v>
      </c>
      <c r="C18207" t="s">
        <v>1228</v>
      </c>
      <c r="D18207" t="s">
        <v>8380</v>
      </c>
      <c r="E18207" t="s">
        <v>59</v>
      </c>
      <c r="F18207" t="b">
        <v>0</v>
      </c>
      <c r="G18207" t="s">
        <v>65</v>
      </c>
      <c r="H18207" s="1">
        <v>46225.253750000003</v>
      </c>
      <c r="I18207" t="b">
        <v>0</v>
      </c>
      <c r="J18207" t="b">
        <v>1</v>
      </c>
      <c r="K18207" t="s">
        <v>41</v>
      </c>
      <c r="L18207" t="s">
        <v>60</v>
      </c>
      <c r="M18207">
        <v>90372</v>
      </c>
      <c r="N18207"/>
      <c r="O18207" t="s">
        <v>31246</v>
      </c>
      <c r="P18207" t="s">
        <v>219</v>
      </c>
    </row>
    <row r="18208" spans="1:16" x14ac:dyDescent="0.25">
      <c r="A18208" t="s">
        <v>5</v>
      </c>
      <c r="B18208" t="s">
        <v>31247</v>
      </c>
      <c r="C18208" t="s">
        <v>172</v>
      </c>
      <c r="D18208" t="s">
        <v>2360</v>
      </c>
      <c r="E18208" t="s">
        <v>59</v>
      </c>
      <c r="F18208" t="b">
        <v>0</v>
      </c>
      <c r="G18208" t="s">
        <v>89</v>
      </c>
      <c r="H18208" s="1">
        <v>46225.255231481482</v>
      </c>
      <c r="I18208" t="b">
        <v>0</v>
      </c>
      <c r="J18208" t="b">
        <v>1</v>
      </c>
      <c r="K18208" t="s">
        <v>41</v>
      </c>
      <c r="L18208" t="s">
        <v>60</v>
      </c>
      <c r="M18208">
        <v>116150</v>
      </c>
      <c r="N18208"/>
      <c r="O18208" t="s">
        <v>22536</v>
      </c>
      <c r="P18208" t="s">
        <v>24105</v>
      </c>
    </row>
    <row r="18209" spans="1:16" x14ac:dyDescent="0.25">
      <c r="A18209" t="s">
        <v>1</v>
      </c>
      <c r="B18209" t="s">
        <v>20602</v>
      </c>
      <c r="C18209" t="s">
        <v>185</v>
      </c>
      <c r="D18209" t="s">
        <v>26562</v>
      </c>
      <c r="E18209" t="s">
        <v>59</v>
      </c>
      <c r="F18209" t="b">
        <v>0</v>
      </c>
      <c r="G18209" t="s">
        <v>19</v>
      </c>
      <c r="H18209" s="1">
        <v>46225.256099537037</v>
      </c>
      <c r="I18209" t="b">
        <v>1</v>
      </c>
      <c r="J18209" t="b">
        <v>0</v>
      </c>
      <c r="K18209" t="s">
        <v>19</v>
      </c>
      <c r="L18209" t="s">
        <v>60</v>
      </c>
      <c r="M18209">
        <v>1600000</v>
      </c>
      <c r="N18209"/>
      <c r="O18209" t="s">
        <v>31248</v>
      </c>
      <c r="P18209" t="s">
        <v>31249</v>
      </c>
    </row>
    <row r="18210" spans="1:16" x14ac:dyDescent="0.25">
      <c r="A18210" t="s">
        <v>3</v>
      </c>
      <c r="B18210" t="s">
        <v>31250</v>
      </c>
      <c r="C18210" t="s">
        <v>930</v>
      </c>
      <c r="D18210" t="s">
        <v>4526</v>
      </c>
      <c r="E18210" t="s">
        <v>59</v>
      </c>
      <c r="F18210" t="b">
        <v>0</v>
      </c>
      <c r="G18210" t="s">
        <v>19</v>
      </c>
      <c r="H18210" s="1">
        <v>46225.294236111113</v>
      </c>
      <c r="I18210" t="b">
        <v>1</v>
      </c>
      <c r="J18210" t="b">
        <v>0</v>
      </c>
      <c r="K18210" t="s">
        <v>19</v>
      </c>
      <c r="L18210" t="s">
        <v>60</v>
      </c>
      <c r="M18210">
        <v>2000000</v>
      </c>
      <c r="N18210"/>
      <c r="O18210" t="s">
        <v>4703</v>
      </c>
      <c r="P18210" t="s">
        <v>713</v>
      </c>
    </row>
    <row r="18211" spans="1:16" x14ac:dyDescent="0.25">
      <c r="A18211" t="s">
        <v>5</v>
      </c>
      <c r="B18211" t="s">
        <v>31251</v>
      </c>
      <c r="C18211" t="s">
        <v>680</v>
      </c>
      <c r="D18211" t="s">
        <v>4526</v>
      </c>
      <c r="E18211" t="s">
        <v>59</v>
      </c>
      <c r="F18211" t="b">
        <v>0</v>
      </c>
      <c r="G18211" t="s">
        <v>89</v>
      </c>
      <c r="H18211" s="1">
        <v>46225.296944444453</v>
      </c>
      <c r="I18211" t="b">
        <v>0</v>
      </c>
      <c r="J18211" t="b">
        <v>0</v>
      </c>
      <c r="K18211" t="s">
        <v>41</v>
      </c>
      <c r="L18211" t="s">
        <v>60</v>
      </c>
      <c r="M18211">
        <v>153500</v>
      </c>
      <c r="N18211"/>
      <c r="O18211" t="s">
        <v>19076</v>
      </c>
      <c r="P18211" t="s">
        <v>146</v>
      </c>
    </row>
    <row r="18212" spans="1:16" x14ac:dyDescent="0.25">
      <c r="A18212" t="s">
        <v>1</v>
      </c>
      <c r="B18212" t="s">
        <v>31252</v>
      </c>
      <c r="C18212" t="s">
        <v>76</v>
      </c>
      <c r="D18212" t="s">
        <v>4346</v>
      </c>
      <c r="E18212" t="s">
        <v>59</v>
      </c>
      <c r="F18212" t="b">
        <v>1</v>
      </c>
      <c r="G18212" t="s">
        <v>19</v>
      </c>
      <c r="H18212" s="1">
        <v>46225.297766203701</v>
      </c>
      <c r="I18212" t="b">
        <v>1</v>
      </c>
      <c r="J18212" t="b">
        <v>0</v>
      </c>
      <c r="K18212" t="s">
        <v>19</v>
      </c>
      <c r="L18212" t="s">
        <v>60</v>
      </c>
      <c r="M18212">
        <v>1192082.45</v>
      </c>
      <c r="N18212"/>
      <c r="O18212" t="s">
        <v>18929</v>
      </c>
      <c r="P18212" t="s">
        <v>31253</v>
      </c>
    </row>
    <row r="18213" spans="1:16" x14ac:dyDescent="0.25">
      <c r="A18213" t="s">
        <v>2</v>
      </c>
      <c r="B18213" t="s">
        <v>1680</v>
      </c>
      <c r="C18213" t="s">
        <v>971</v>
      </c>
      <c r="D18213" t="s">
        <v>4526</v>
      </c>
      <c r="E18213" t="s">
        <v>59</v>
      </c>
      <c r="F18213" t="b">
        <v>0</v>
      </c>
      <c r="G18213" t="s">
        <v>68</v>
      </c>
      <c r="H18213" s="1">
        <v>46225.336909722217</v>
      </c>
      <c r="I18213" t="b">
        <v>0</v>
      </c>
      <c r="J18213" t="b">
        <v>0</v>
      </c>
      <c r="K18213" t="s">
        <v>41</v>
      </c>
      <c r="L18213" t="s">
        <v>60</v>
      </c>
      <c r="M18213">
        <v>147000</v>
      </c>
      <c r="N18213"/>
      <c r="O18213" t="s">
        <v>19076</v>
      </c>
      <c r="P18213" t="s">
        <v>29246</v>
      </c>
    </row>
    <row r="18214" spans="1:16" x14ac:dyDescent="0.25">
      <c r="A18214" t="s">
        <v>2</v>
      </c>
      <c r="B18214" t="s">
        <v>31254</v>
      </c>
      <c r="C18214" t="s">
        <v>319</v>
      </c>
      <c r="D18214" t="s">
        <v>11236</v>
      </c>
      <c r="E18214" t="s">
        <v>59</v>
      </c>
      <c r="F18214" t="b">
        <v>0</v>
      </c>
      <c r="G18214" t="s">
        <v>65</v>
      </c>
      <c r="H18214" s="1">
        <v>46225.337071759262</v>
      </c>
      <c r="I18214" t="b">
        <v>0</v>
      </c>
      <c r="J18214" t="b">
        <v>1</v>
      </c>
      <c r="K18214" t="s">
        <v>41</v>
      </c>
      <c r="L18214" t="s">
        <v>60</v>
      </c>
      <c r="M18214">
        <v>147000</v>
      </c>
      <c r="N18214"/>
      <c r="O18214" t="s">
        <v>965</v>
      </c>
      <c r="P18214" t="s">
        <v>310</v>
      </c>
    </row>
    <row r="18215" spans="1:16" x14ac:dyDescent="0.25">
      <c r="A18215" t="s">
        <v>1</v>
      </c>
      <c r="B18215" t="s">
        <v>31255</v>
      </c>
      <c r="C18215" t="s">
        <v>165</v>
      </c>
      <c r="D18215" t="s">
        <v>11236</v>
      </c>
      <c r="E18215" t="s">
        <v>59</v>
      </c>
      <c r="F18215" t="b">
        <v>0</v>
      </c>
      <c r="G18215" t="s">
        <v>89</v>
      </c>
      <c r="H18215" s="1">
        <v>46225.338472222233</v>
      </c>
      <c r="I18215" t="b">
        <v>0</v>
      </c>
      <c r="J18215" t="b">
        <v>1</v>
      </c>
      <c r="K18215" t="s">
        <v>41</v>
      </c>
      <c r="L18215" t="s">
        <v>60</v>
      </c>
      <c r="M18215">
        <v>191500</v>
      </c>
      <c r="N18215"/>
      <c r="O18215" t="s">
        <v>965</v>
      </c>
      <c r="P18215" t="s">
        <v>4639</v>
      </c>
    </row>
    <row r="18216" spans="1:16" x14ac:dyDescent="0.25">
      <c r="A18216" t="s">
        <v>1</v>
      </c>
      <c r="B18216" t="s">
        <v>594</v>
      </c>
      <c r="C18216" t="s">
        <v>330</v>
      </c>
      <c r="D18216" t="s">
        <v>2360</v>
      </c>
      <c r="F18216" t="b">
        <v>0</v>
      </c>
      <c r="G18216" t="s">
        <v>89</v>
      </c>
      <c r="H18216" s="1">
        <v>46225.338506944441</v>
      </c>
      <c r="I18216" t="b">
        <v>0</v>
      </c>
      <c r="J18216" t="b">
        <v>0</v>
      </c>
      <c r="K18216" t="s">
        <v>41</v>
      </c>
      <c r="L18216" t="s">
        <v>60</v>
      </c>
      <c r="M18216">
        <v>155000</v>
      </c>
      <c r="N18216"/>
      <c r="O18216" t="s">
        <v>31237</v>
      </c>
      <c r="P18216" t="s">
        <v>30865</v>
      </c>
    </row>
    <row r="18217" spans="1:16" x14ac:dyDescent="0.25">
      <c r="A18217" t="s">
        <v>4</v>
      </c>
      <c r="B18217" t="s">
        <v>31256</v>
      </c>
      <c r="C18217" t="s">
        <v>19</v>
      </c>
      <c r="D18217" t="s">
        <v>4526</v>
      </c>
      <c r="E18217" t="s">
        <v>59</v>
      </c>
      <c r="F18217" t="b">
        <v>0</v>
      </c>
      <c r="G18217" t="s">
        <v>19</v>
      </c>
      <c r="H18217" s="1">
        <v>46225.339525462958</v>
      </c>
      <c r="I18217" t="b">
        <v>1</v>
      </c>
      <c r="J18217" t="b">
        <v>0</v>
      </c>
      <c r="K18217" t="s">
        <v>19</v>
      </c>
      <c r="L18217" t="s">
        <v>60</v>
      </c>
      <c r="M18217">
        <v>2000000</v>
      </c>
      <c r="N18217"/>
      <c r="O18217" t="s">
        <v>4703</v>
      </c>
      <c r="P18217" t="s">
        <v>31257</v>
      </c>
    </row>
    <row r="18218" spans="1:16" x14ac:dyDescent="0.25">
      <c r="A18218" t="s">
        <v>6</v>
      </c>
      <c r="B18218" t="s">
        <v>31258</v>
      </c>
      <c r="C18218" t="s">
        <v>363</v>
      </c>
      <c r="D18218" t="s">
        <v>4526</v>
      </c>
      <c r="E18218" t="s">
        <v>59</v>
      </c>
      <c r="F18218" t="b">
        <v>0</v>
      </c>
      <c r="G18218" t="s">
        <v>65</v>
      </c>
      <c r="H18218" s="1">
        <v>46225.376909722218</v>
      </c>
      <c r="I18218" t="b">
        <v>0</v>
      </c>
      <c r="J18218" t="b">
        <v>1</v>
      </c>
      <c r="K18218" t="s">
        <v>41</v>
      </c>
      <c r="L18218" t="s">
        <v>60</v>
      </c>
      <c r="M18218">
        <v>164125</v>
      </c>
      <c r="N18218"/>
      <c r="O18218" t="s">
        <v>7675</v>
      </c>
      <c r="P18218" t="s">
        <v>31259</v>
      </c>
    </row>
    <row r="18219" spans="1:16" x14ac:dyDescent="0.25">
      <c r="A18219" t="s">
        <v>1</v>
      </c>
      <c r="B18219" t="s">
        <v>31260</v>
      </c>
      <c r="C18219" t="s">
        <v>370</v>
      </c>
      <c r="D18219" t="s">
        <v>4526</v>
      </c>
      <c r="E18219" t="s">
        <v>59</v>
      </c>
      <c r="F18219" t="b">
        <v>0</v>
      </c>
      <c r="G18219" t="s">
        <v>65</v>
      </c>
      <c r="H18219" s="1">
        <v>46225.380150462966</v>
      </c>
      <c r="I18219" t="b">
        <v>1</v>
      </c>
      <c r="J18219" t="b">
        <v>1</v>
      </c>
      <c r="K18219" t="s">
        <v>41</v>
      </c>
      <c r="L18219" t="s">
        <v>60</v>
      </c>
      <c r="M18219">
        <v>139375</v>
      </c>
      <c r="N18219"/>
      <c r="O18219" t="s">
        <v>7675</v>
      </c>
      <c r="P18219" t="s">
        <v>31261</v>
      </c>
    </row>
    <row r="18220" spans="1:16" x14ac:dyDescent="0.25">
      <c r="A18220" t="s">
        <v>3</v>
      </c>
      <c r="B18220" t="s">
        <v>31262</v>
      </c>
      <c r="C18220" t="s">
        <v>112</v>
      </c>
      <c r="D18220" t="s">
        <v>4526</v>
      </c>
      <c r="E18220" t="s">
        <v>59</v>
      </c>
      <c r="F18220" t="b">
        <v>0</v>
      </c>
      <c r="G18220" t="s">
        <v>65</v>
      </c>
      <c r="H18220" s="1">
        <v>46225.418530092589</v>
      </c>
      <c r="I18220" t="b">
        <v>0</v>
      </c>
      <c r="J18220" t="b">
        <v>1</v>
      </c>
      <c r="K18220" t="s">
        <v>41</v>
      </c>
      <c r="L18220" t="s">
        <v>60</v>
      </c>
      <c r="M18220">
        <v>121875</v>
      </c>
      <c r="N18220"/>
      <c r="O18220" t="s">
        <v>7675</v>
      </c>
      <c r="P18220" t="s">
        <v>3714</v>
      </c>
    </row>
    <row r="18221" spans="1:16" x14ac:dyDescent="0.25">
      <c r="A18221" t="s">
        <v>2</v>
      </c>
      <c r="B18221" t="s">
        <v>28860</v>
      </c>
      <c r="C18221" t="s">
        <v>112</v>
      </c>
      <c r="D18221" t="s">
        <v>4526</v>
      </c>
      <c r="E18221" t="s">
        <v>59</v>
      </c>
      <c r="F18221" t="b">
        <v>0</v>
      </c>
      <c r="G18221" t="s">
        <v>65</v>
      </c>
      <c r="H18221" s="1">
        <v>46225.420405092591</v>
      </c>
      <c r="I18221" t="b">
        <v>0</v>
      </c>
      <c r="J18221" t="b">
        <v>1</v>
      </c>
      <c r="K18221" t="s">
        <v>41</v>
      </c>
      <c r="L18221" t="s">
        <v>60</v>
      </c>
      <c r="M18221">
        <v>244625</v>
      </c>
      <c r="N18221"/>
      <c r="O18221" t="s">
        <v>7675</v>
      </c>
      <c r="P18221" t="s">
        <v>10091</v>
      </c>
    </row>
    <row r="18222" spans="1:16" x14ac:dyDescent="0.25">
      <c r="A18222" t="s">
        <v>1</v>
      </c>
      <c r="B18222" t="s">
        <v>31263</v>
      </c>
      <c r="C18222" t="s">
        <v>31264</v>
      </c>
      <c r="D18222" t="s">
        <v>4526</v>
      </c>
      <c r="E18222" t="s">
        <v>59</v>
      </c>
      <c r="F18222" t="b">
        <v>0</v>
      </c>
      <c r="G18222" t="s">
        <v>40</v>
      </c>
      <c r="H18222" s="1">
        <v>46225.423645833333</v>
      </c>
      <c r="I18222" t="b">
        <v>0</v>
      </c>
      <c r="J18222" t="b">
        <v>0</v>
      </c>
      <c r="K18222" t="s">
        <v>40</v>
      </c>
      <c r="L18222" t="s">
        <v>60</v>
      </c>
      <c r="M18222">
        <v>79000</v>
      </c>
      <c r="N18222"/>
      <c r="O18222" t="s">
        <v>105</v>
      </c>
      <c r="P18222" t="s">
        <v>31265</v>
      </c>
    </row>
    <row r="18223" spans="1:16" x14ac:dyDescent="0.25">
      <c r="A18223" t="s">
        <v>2</v>
      </c>
      <c r="B18223" t="s">
        <v>31266</v>
      </c>
      <c r="C18223" t="s">
        <v>165</v>
      </c>
      <c r="D18223" t="s">
        <v>4756</v>
      </c>
      <c r="E18223" t="s">
        <v>59</v>
      </c>
      <c r="F18223" t="b">
        <v>0</v>
      </c>
      <c r="G18223" t="s">
        <v>73</v>
      </c>
      <c r="H18223" s="1">
        <v>46225.461967592593</v>
      </c>
      <c r="I18223" t="b">
        <v>0</v>
      </c>
      <c r="J18223" t="b">
        <v>0</v>
      </c>
      <c r="K18223" t="s">
        <v>41</v>
      </c>
      <c r="L18223" t="s">
        <v>60</v>
      </c>
      <c r="M18223">
        <v>135000</v>
      </c>
      <c r="N18223"/>
      <c r="O18223" t="s">
        <v>386</v>
      </c>
    </row>
    <row r="18224" spans="1:16" x14ac:dyDescent="0.25">
      <c r="A18224" t="s">
        <v>8</v>
      </c>
      <c r="B18224" t="s">
        <v>1834</v>
      </c>
      <c r="C18224" t="s">
        <v>8952</v>
      </c>
      <c r="D18224" t="s">
        <v>4410</v>
      </c>
      <c r="E18224" t="s">
        <v>59</v>
      </c>
      <c r="F18224" t="b">
        <v>0</v>
      </c>
      <c r="G18224" t="s">
        <v>40</v>
      </c>
      <c r="H18224" s="1">
        <v>46225.465300925927</v>
      </c>
      <c r="I18224" t="b">
        <v>0</v>
      </c>
      <c r="J18224" t="b">
        <v>0</v>
      </c>
      <c r="K18224" t="s">
        <v>40</v>
      </c>
      <c r="L18224" t="s">
        <v>60</v>
      </c>
      <c r="M18224">
        <v>95000</v>
      </c>
      <c r="N18224"/>
      <c r="O18224" t="s">
        <v>31267</v>
      </c>
      <c r="P18224" t="s">
        <v>208</v>
      </c>
    </row>
    <row r="18225" spans="1:16" x14ac:dyDescent="0.25">
      <c r="A18225" t="s">
        <v>0</v>
      </c>
      <c r="B18225" t="s">
        <v>31268</v>
      </c>
      <c r="C18225" t="s">
        <v>164</v>
      </c>
      <c r="D18225" t="s">
        <v>4526</v>
      </c>
      <c r="E18225" t="s">
        <v>59</v>
      </c>
      <c r="F18225" t="b">
        <v>0</v>
      </c>
      <c r="G18225" t="s">
        <v>65</v>
      </c>
      <c r="H18225" s="1">
        <v>46225.501921296287</v>
      </c>
      <c r="I18225" t="b">
        <v>0</v>
      </c>
      <c r="J18225" t="b">
        <v>1</v>
      </c>
      <c r="K18225" t="s">
        <v>41</v>
      </c>
      <c r="L18225" t="s">
        <v>60</v>
      </c>
      <c r="M18225">
        <v>160000</v>
      </c>
      <c r="N18225"/>
      <c r="O18225" t="s">
        <v>343</v>
      </c>
      <c r="P18225" t="s">
        <v>597</v>
      </c>
    </row>
    <row r="18226" spans="1:16" x14ac:dyDescent="0.25">
      <c r="A18226" t="s">
        <v>0</v>
      </c>
      <c r="B18226" t="s">
        <v>27173</v>
      </c>
      <c r="C18226" t="s">
        <v>13239</v>
      </c>
      <c r="D18226" t="s">
        <v>4346</v>
      </c>
      <c r="E18226" t="s">
        <v>59</v>
      </c>
      <c r="F18226" t="b">
        <v>0</v>
      </c>
      <c r="G18226" t="s">
        <v>19</v>
      </c>
      <c r="H18226" s="1">
        <v>46225.502534722233</v>
      </c>
      <c r="I18226" t="b">
        <v>1</v>
      </c>
      <c r="J18226" t="b">
        <v>0</v>
      </c>
      <c r="K18226" t="s">
        <v>19</v>
      </c>
      <c r="L18226" t="s">
        <v>60</v>
      </c>
      <c r="M18226">
        <v>452506.96500000003</v>
      </c>
      <c r="N18226"/>
      <c r="O18226" t="s">
        <v>27174</v>
      </c>
      <c r="P18226" t="s">
        <v>31269</v>
      </c>
    </row>
    <row r="18227" spans="1:16" x14ac:dyDescent="0.25">
      <c r="A18227" t="s">
        <v>1</v>
      </c>
      <c r="B18227" t="s">
        <v>31270</v>
      </c>
      <c r="C18227" t="s">
        <v>112</v>
      </c>
      <c r="D18227" t="s">
        <v>4526</v>
      </c>
      <c r="E18227" t="s">
        <v>59</v>
      </c>
      <c r="F18227" t="b">
        <v>0</v>
      </c>
      <c r="G18227" t="s">
        <v>65</v>
      </c>
      <c r="H18227" s="1">
        <v>46225.505150462966</v>
      </c>
      <c r="I18227" t="b">
        <v>1</v>
      </c>
      <c r="J18227" t="b">
        <v>0</v>
      </c>
      <c r="K18227" t="s">
        <v>41</v>
      </c>
      <c r="L18227" t="s">
        <v>60</v>
      </c>
      <c r="M18227">
        <v>155000</v>
      </c>
      <c r="N18227"/>
      <c r="O18227" t="s">
        <v>1965</v>
      </c>
      <c r="P18227" t="s">
        <v>31271</v>
      </c>
    </row>
    <row r="18228" spans="1:16" x14ac:dyDescent="0.25">
      <c r="A18228" t="s">
        <v>0</v>
      </c>
      <c r="B18228" t="s">
        <v>31272</v>
      </c>
      <c r="C18228" t="s">
        <v>190</v>
      </c>
      <c r="D18228" t="s">
        <v>4526</v>
      </c>
      <c r="E18228" t="s">
        <v>59</v>
      </c>
      <c r="F18228" t="b">
        <v>0</v>
      </c>
      <c r="G18228" t="s">
        <v>73</v>
      </c>
      <c r="H18228" s="1">
        <v>46225.543506944443</v>
      </c>
      <c r="I18228" t="b">
        <v>1</v>
      </c>
      <c r="J18228" t="b">
        <v>0</v>
      </c>
      <c r="K18228" t="s">
        <v>41</v>
      </c>
      <c r="L18228" t="s">
        <v>60</v>
      </c>
      <c r="M18228">
        <v>142500</v>
      </c>
      <c r="N18228"/>
      <c r="O18228" t="s">
        <v>31273</v>
      </c>
      <c r="P18228" t="s">
        <v>31274</v>
      </c>
    </row>
    <row r="18229" spans="1:16" x14ac:dyDescent="0.25">
      <c r="A18229" t="s">
        <v>7</v>
      </c>
      <c r="B18229" t="s">
        <v>18063</v>
      </c>
      <c r="C18229" t="s">
        <v>172</v>
      </c>
      <c r="D18229" t="s">
        <v>4526</v>
      </c>
      <c r="E18229" t="s">
        <v>59</v>
      </c>
      <c r="F18229" t="b">
        <v>0</v>
      </c>
      <c r="G18229" t="s">
        <v>68</v>
      </c>
      <c r="H18229" s="1">
        <v>46225.543530092589</v>
      </c>
      <c r="I18229" t="b">
        <v>0</v>
      </c>
      <c r="J18229" t="b">
        <v>1</v>
      </c>
      <c r="K18229" t="s">
        <v>41</v>
      </c>
      <c r="L18229" t="s">
        <v>60</v>
      </c>
      <c r="M18229">
        <v>115000</v>
      </c>
      <c r="N18229"/>
      <c r="O18229" t="s">
        <v>18064</v>
      </c>
      <c r="P18229" t="s">
        <v>18065</v>
      </c>
    </row>
    <row r="18230" spans="1:16" x14ac:dyDescent="0.25">
      <c r="A18230" t="s">
        <v>0</v>
      </c>
      <c r="B18230" t="s">
        <v>262</v>
      </c>
      <c r="C18230" t="s">
        <v>998</v>
      </c>
      <c r="D18230" t="s">
        <v>4526</v>
      </c>
      <c r="E18230" t="s">
        <v>88</v>
      </c>
      <c r="F18230" t="b">
        <v>0</v>
      </c>
      <c r="G18230" t="s">
        <v>65</v>
      </c>
      <c r="H18230" s="1">
        <v>46225.543553240743</v>
      </c>
      <c r="I18230" t="b">
        <v>0</v>
      </c>
      <c r="J18230" t="b">
        <v>1</v>
      </c>
      <c r="K18230" t="s">
        <v>41</v>
      </c>
      <c r="L18230" t="s">
        <v>74</v>
      </c>
      <c r="M18230"/>
      <c r="N18230">
        <v>49</v>
      </c>
      <c r="O18230" t="s">
        <v>129</v>
      </c>
    </row>
    <row r="18231" spans="1:16" x14ac:dyDescent="0.25">
      <c r="A18231" t="s">
        <v>3</v>
      </c>
      <c r="B18231" t="s">
        <v>29002</v>
      </c>
      <c r="C18231" t="s">
        <v>162</v>
      </c>
      <c r="D18231" t="s">
        <v>4526</v>
      </c>
      <c r="E18231" t="s">
        <v>59</v>
      </c>
      <c r="F18231" t="b">
        <v>0</v>
      </c>
      <c r="G18231" t="s">
        <v>73</v>
      </c>
      <c r="H18231" s="1">
        <v>46225.543576388889</v>
      </c>
      <c r="I18231" t="b">
        <v>1</v>
      </c>
      <c r="J18231" t="b">
        <v>1</v>
      </c>
      <c r="K18231" t="s">
        <v>41</v>
      </c>
      <c r="L18231" t="s">
        <v>60</v>
      </c>
      <c r="M18231">
        <v>160000</v>
      </c>
      <c r="N18231"/>
      <c r="O18231" t="s">
        <v>343</v>
      </c>
      <c r="P18231" t="s">
        <v>85</v>
      </c>
    </row>
    <row r="18232" spans="1:16" x14ac:dyDescent="0.25">
      <c r="A18232" t="s">
        <v>6</v>
      </c>
      <c r="B18232" t="s">
        <v>19520</v>
      </c>
      <c r="C18232" t="s">
        <v>27</v>
      </c>
      <c r="D18232" t="s">
        <v>23670</v>
      </c>
      <c r="E18232" t="s">
        <v>59</v>
      </c>
      <c r="F18232" t="b">
        <v>0</v>
      </c>
      <c r="G18232" t="s">
        <v>27</v>
      </c>
      <c r="H18232" s="1">
        <v>46225.544560185182</v>
      </c>
      <c r="I18232" t="b">
        <v>0</v>
      </c>
      <c r="J18232" t="b">
        <v>0</v>
      </c>
      <c r="K18232" t="s">
        <v>27</v>
      </c>
      <c r="L18232" t="s">
        <v>60</v>
      </c>
      <c r="M18232">
        <v>120000</v>
      </c>
      <c r="N18232"/>
      <c r="O18232" t="s">
        <v>2704</v>
      </c>
      <c r="P18232" t="s">
        <v>19521</v>
      </c>
    </row>
    <row r="18233" spans="1:16" x14ac:dyDescent="0.25">
      <c r="A18233" t="s">
        <v>0</v>
      </c>
      <c r="B18233" t="s">
        <v>31275</v>
      </c>
      <c r="C18233" t="s">
        <v>330</v>
      </c>
      <c r="D18233" t="s">
        <v>2360</v>
      </c>
      <c r="E18233" t="s">
        <v>59</v>
      </c>
      <c r="F18233" t="b">
        <v>0</v>
      </c>
      <c r="G18233" t="s">
        <v>41</v>
      </c>
      <c r="H18233" s="1">
        <v>46225.545335648138</v>
      </c>
      <c r="I18233" t="b">
        <v>0</v>
      </c>
      <c r="J18233" t="b">
        <v>0</v>
      </c>
      <c r="K18233" t="s">
        <v>41</v>
      </c>
      <c r="L18233" t="s">
        <v>60</v>
      </c>
      <c r="M18233">
        <v>86500</v>
      </c>
      <c r="N18233"/>
      <c r="O18233" t="s">
        <v>18712</v>
      </c>
    </row>
    <row r="18234" spans="1:16" x14ac:dyDescent="0.25">
      <c r="A18234" t="s">
        <v>2</v>
      </c>
      <c r="B18234" t="s">
        <v>2714</v>
      </c>
      <c r="C18234" t="s">
        <v>587</v>
      </c>
      <c r="D18234" t="s">
        <v>4569</v>
      </c>
      <c r="E18234" t="s">
        <v>59</v>
      </c>
      <c r="F18234" t="b">
        <v>0</v>
      </c>
      <c r="G18234" t="s">
        <v>65</v>
      </c>
      <c r="H18234" s="1">
        <v>46225.545428240737</v>
      </c>
      <c r="I18234" t="b">
        <v>0</v>
      </c>
      <c r="J18234" t="b">
        <v>0</v>
      </c>
      <c r="K18234" t="s">
        <v>41</v>
      </c>
      <c r="L18234" t="s">
        <v>74</v>
      </c>
      <c r="M18234"/>
      <c r="N18234">
        <v>87.5</v>
      </c>
      <c r="O18234" t="s">
        <v>31032</v>
      </c>
      <c r="P18234" t="s">
        <v>31033</v>
      </c>
    </row>
    <row r="18235" spans="1:16" x14ac:dyDescent="0.25">
      <c r="A18235" t="s">
        <v>2</v>
      </c>
      <c r="B18235" t="s">
        <v>2</v>
      </c>
      <c r="C18235" t="s">
        <v>7144</v>
      </c>
      <c r="D18235" t="s">
        <v>4346</v>
      </c>
      <c r="E18235" t="s">
        <v>59</v>
      </c>
      <c r="F18235" t="b">
        <v>0</v>
      </c>
      <c r="G18235" t="s">
        <v>40</v>
      </c>
      <c r="H18235" s="1">
        <v>46225.546712962961</v>
      </c>
      <c r="I18235" t="b">
        <v>0</v>
      </c>
      <c r="J18235" t="b">
        <v>0</v>
      </c>
      <c r="K18235" t="s">
        <v>40</v>
      </c>
      <c r="L18235" t="s">
        <v>60</v>
      </c>
      <c r="M18235">
        <v>57500</v>
      </c>
      <c r="N18235"/>
      <c r="O18235" t="s">
        <v>31276</v>
      </c>
      <c r="P18235" t="s">
        <v>31277</v>
      </c>
    </row>
    <row r="18236" spans="1:16" x14ac:dyDescent="0.25">
      <c r="A18236" t="s">
        <v>1</v>
      </c>
      <c r="B18236" t="s">
        <v>31278</v>
      </c>
      <c r="C18236" t="s">
        <v>856</v>
      </c>
      <c r="D18236" t="s">
        <v>4526</v>
      </c>
      <c r="E18236" t="s">
        <v>59</v>
      </c>
      <c r="F18236" t="b">
        <v>0</v>
      </c>
      <c r="G18236" t="s">
        <v>89</v>
      </c>
      <c r="H18236" s="1">
        <v>46225.546793981477</v>
      </c>
      <c r="I18236" t="b">
        <v>0</v>
      </c>
      <c r="J18236" t="b">
        <v>1</v>
      </c>
      <c r="K18236" t="s">
        <v>41</v>
      </c>
      <c r="L18236" t="s">
        <v>60</v>
      </c>
      <c r="M18236">
        <v>102500</v>
      </c>
      <c r="N18236"/>
      <c r="O18236" t="s">
        <v>31279</v>
      </c>
      <c r="P18236" t="s">
        <v>31280</v>
      </c>
    </row>
    <row r="18237" spans="1:16" x14ac:dyDescent="0.25">
      <c r="A18237" t="s">
        <v>4</v>
      </c>
      <c r="B18237" t="s">
        <v>31281</v>
      </c>
      <c r="C18237" t="s">
        <v>27</v>
      </c>
      <c r="D18237" t="s">
        <v>23670</v>
      </c>
      <c r="E18237" t="s">
        <v>59</v>
      </c>
      <c r="F18237" t="b">
        <v>0</v>
      </c>
      <c r="G18237" t="s">
        <v>27</v>
      </c>
      <c r="H18237" s="1">
        <v>46225.548055555562</v>
      </c>
      <c r="I18237" t="b">
        <v>0</v>
      </c>
      <c r="J18237" t="b">
        <v>0</v>
      </c>
      <c r="K18237" t="s">
        <v>27</v>
      </c>
      <c r="L18237" t="s">
        <v>60</v>
      </c>
      <c r="M18237">
        <v>216000</v>
      </c>
      <c r="N18237"/>
      <c r="O18237" t="s">
        <v>2704</v>
      </c>
      <c r="P18237" t="s">
        <v>31282</v>
      </c>
    </row>
    <row r="18238" spans="1:16" x14ac:dyDescent="0.25">
      <c r="A18238" t="s">
        <v>7</v>
      </c>
      <c r="B18238" t="s">
        <v>31283</v>
      </c>
      <c r="C18238" t="s">
        <v>172</v>
      </c>
      <c r="D18238" t="s">
        <v>4526</v>
      </c>
      <c r="E18238" t="s">
        <v>59</v>
      </c>
      <c r="F18238" t="b">
        <v>0</v>
      </c>
      <c r="G18238" t="s">
        <v>68</v>
      </c>
      <c r="H18238" s="1">
        <v>46225.585173611107</v>
      </c>
      <c r="I18238" t="b">
        <v>0</v>
      </c>
      <c r="J18238" t="b">
        <v>0</v>
      </c>
      <c r="K18238" t="s">
        <v>41</v>
      </c>
      <c r="L18238" t="s">
        <v>60</v>
      </c>
      <c r="M18238">
        <v>170000</v>
      </c>
      <c r="N18238"/>
      <c r="O18238" t="s">
        <v>534</v>
      </c>
      <c r="P18238" t="s">
        <v>31284</v>
      </c>
    </row>
    <row r="18239" spans="1:16" x14ac:dyDescent="0.25">
      <c r="A18239" t="s">
        <v>0</v>
      </c>
      <c r="B18239" t="s">
        <v>31285</v>
      </c>
      <c r="C18239" t="s">
        <v>10969</v>
      </c>
      <c r="D18239" t="s">
        <v>4756</v>
      </c>
      <c r="E18239" t="s">
        <v>59</v>
      </c>
      <c r="F18239" t="b">
        <v>0</v>
      </c>
      <c r="G18239" t="s">
        <v>65</v>
      </c>
      <c r="H18239" s="1">
        <v>46225.585185185177</v>
      </c>
      <c r="I18239" t="b">
        <v>0</v>
      </c>
      <c r="J18239" t="b">
        <v>1</v>
      </c>
      <c r="K18239" t="s">
        <v>41</v>
      </c>
      <c r="L18239" t="s">
        <v>60</v>
      </c>
      <c r="M18239">
        <v>81500</v>
      </c>
      <c r="N18239"/>
      <c r="O18239" t="s">
        <v>11016</v>
      </c>
      <c r="P18239" t="s">
        <v>9061</v>
      </c>
    </row>
    <row r="18240" spans="1:16" x14ac:dyDescent="0.25">
      <c r="A18240" t="s">
        <v>0</v>
      </c>
      <c r="B18240" t="s">
        <v>31286</v>
      </c>
      <c r="C18240" t="s">
        <v>76</v>
      </c>
      <c r="D18240" t="s">
        <v>4526</v>
      </c>
      <c r="E18240" t="s">
        <v>59</v>
      </c>
      <c r="F18240" t="b">
        <v>1</v>
      </c>
      <c r="G18240" t="s">
        <v>65</v>
      </c>
      <c r="H18240" s="1">
        <v>46225.585185185177</v>
      </c>
      <c r="I18240" t="b">
        <v>0</v>
      </c>
      <c r="J18240" t="b">
        <v>1</v>
      </c>
      <c r="K18240" t="s">
        <v>41</v>
      </c>
      <c r="L18240" t="s">
        <v>60</v>
      </c>
      <c r="M18240">
        <v>120000</v>
      </c>
      <c r="N18240"/>
      <c r="O18240" t="s">
        <v>31287</v>
      </c>
    </row>
    <row r="18241" spans="1:16" x14ac:dyDescent="0.25">
      <c r="A18241" t="s">
        <v>0</v>
      </c>
      <c r="B18241" t="s">
        <v>31288</v>
      </c>
      <c r="C18241" t="s">
        <v>3810</v>
      </c>
      <c r="D18241" t="s">
        <v>4346</v>
      </c>
      <c r="E18241" t="s">
        <v>59</v>
      </c>
      <c r="F18241" t="b">
        <v>0</v>
      </c>
      <c r="G18241" t="s">
        <v>65</v>
      </c>
      <c r="H18241" s="1">
        <v>46225.585196759261</v>
      </c>
      <c r="I18241" t="b">
        <v>0</v>
      </c>
      <c r="J18241" t="b">
        <v>1</v>
      </c>
      <c r="K18241" t="s">
        <v>41</v>
      </c>
      <c r="L18241" t="s">
        <v>60</v>
      </c>
      <c r="M18241">
        <v>114500</v>
      </c>
      <c r="N18241"/>
      <c r="O18241" t="s">
        <v>3044</v>
      </c>
      <c r="P18241" t="s">
        <v>31289</v>
      </c>
    </row>
    <row r="18242" spans="1:16" x14ac:dyDescent="0.25">
      <c r="A18242" t="s">
        <v>0</v>
      </c>
      <c r="B18242" t="s">
        <v>31290</v>
      </c>
      <c r="C18242" t="s">
        <v>41</v>
      </c>
      <c r="D18242" t="s">
        <v>4526</v>
      </c>
      <c r="E18242" t="s">
        <v>59</v>
      </c>
      <c r="F18242" t="b">
        <v>0</v>
      </c>
      <c r="G18242" t="s">
        <v>41</v>
      </c>
      <c r="H18242" s="1">
        <v>46225.586770833332</v>
      </c>
      <c r="I18242" t="b">
        <v>1</v>
      </c>
      <c r="J18242" t="b">
        <v>0</v>
      </c>
      <c r="K18242" t="s">
        <v>41</v>
      </c>
      <c r="L18242" t="s">
        <v>60</v>
      </c>
      <c r="M18242">
        <v>132500</v>
      </c>
      <c r="N18242"/>
      <c r="O18242" t="s">
        <v>8514</v>
      </c>
      <c r="P18242" t="s">
        <v>3910</v>
      </c>
    </row>
    <row r="18243" spans="1:16" x14ac:dyDescent="0.25">
      <c r="A18243" t="s">
        <v>3</v>
      </c>
      <c r="B18243" t="s">
        <v>31291</v>
      </c>
      <c r="C18243" t="s">
        <v>76</v>
      </c>
      <c r="D18243" t="s">
        <v>4630</v>
      </c>
      <c r="E18243" t="s">
        <v>59</v>
      </c>
      <c r="F18243" t="b">
        <v>1</v>
      </c>
      <c r="G18243" t="s">
        <v>41</v>
      </c>
      <c r="H18243" s="1">
        <v>46225.587002314824</v>
      </c>
      <c r="I18243" t="b">
        <v>0</v>
      </c>
      <c r="J18243" t="b">
        <v>1</v>
      </c>
      <c r="K18243" t="s">
        <v>41</v>
      </c>
      <c r="L18243" t="s">
        <v>60</v>
      </c>
      <c r="M18243">
        <v>79000</v>
      </c>
      <c r="N18243"/>
      <c r="O18243" t="s">
        <v>26598</v>
      </c>
      <c r="P18243" t="s">
        <v>288</v>
      </c>
    </row>
    <row r="18244" spans="1:16" x14ac:dyDescent="0.25">
      <c r="A18244" t="s">
        <v>6</v>
      </c>
      <c r="B18244" t="s">
        <v>31292</v>
      </c>
      <c r="C18244" t="s">
        <v>3810</v>
      </c>
      <c r="D18244" t="s">
        <v>4346</v>
      </c>
      <c r="E18244" t="s">
        <v>59</v>
      </c>
      <c r="F18244" t="b">
        <v>0</v>
      </c>
      <c r="G18244" t="s">
        <v>65</v>
      </c>
      <c r="H18244" s="1">
        <v>46225.587083333332</v>
      </c>
      <c r="I18244" t="b">
        <v>0</v>
      </c>
      <c r="J18244" t="b">
        <v>1</v>
      </c>
      <c r="K18244" t="s">
        <v>41</v>
      </c>
      <c r="L18244" t="s">
        <v>60</v>
      </c>
      <c r="M18244">
        <v>162500</v>
      </c>
      <c r="N18244"/>
      <c r="O18244" t="s">
        <v>3044</v>
      </c>
      <c r="P18244" t="s">
        <v>31293</v>
      </c>
    </row>
    <row r="18245" spans="1:16" x14ac:dyDescent="0.25">
      <c r="A18245" t="s">
        <v>0</v>
      </c>
      <c r="B18245" t="s">
        <v>31294</v>
      </c>
      <c r="C18245" t="s">
        <v>71</v>
      </c>
      <c r="D18245" t="s">
        <v>4526</v>
      </c>
      <c r="E18245" t="s">
        <v>59</v>
      </c>
      <c r="F18245" t="b">
        <v>0</v>
      </c>
      <c r="G18245" t="s">
        <v>73</v>
      </c>
      <c r="H18245" s="1">
        <v>46225.626886574071</v>
      </c>
      <c r="I18245" t="b">
        <v>0</v>
      </c>
      <c r="J18245" t="b">
        <v>1</v>
      </c>
      <c r="K18245" t="s">
        <v>41</v>
      </c>
      <c r="L18245" t="s">
        <v>60</v>
      </c>
      <c r="M18245">
        <v>175000</v>
      </c>
      <c r="N18245"/>
      <c r="O18245" t="s">
        <v>26234</v>
      </c>
      <c r="P18245" t="s">
        <v>31295</v>
      </c>
    </row>
    <row r="18246" spans="1:16" x14ac:dyDescent="0.25">
      <c r="A18246" t="s">
        <v>1</v>
      </c>
      <c r="B18246" t="s">
        <v>1</v>
      </c>
      <c r="C18246" t="s">
        <v>502</v>
      </c>
      <c r="D18246" t="s">
        <v>4526</v>
      </c>
      <c r="E18246" t="s">
        <v>88</v>
      </c>
      <c r="F18246" t="b">
        <v>0</v>
      </c>
      <c r="G18246" t="s">
        <v>77</v>
      </c>
      <c r="H18246" s="1">
        <v>46225.630115740743</v>
      </c>
      <c r="I18246" t="b">
        <v>0</v>
      </c>
      <c r="J18246" t="b">
        <v>0</v>
      </c>
      <c r="K18246" t="s">
        <v>41</v>
      </c>
      <c r="L18246" t="s">
        <v>74</v>
      </c>
      <c r="M18246"/>
      <c r="N18246">
        <v>95</v>
      </c>
      <c r="O18246" t="s">
        <v>1069</v>
      </c>
      <c r="P18246" t="s">
        <v>31296</v>
      </c>
    </row>
    <row r="18247" spans="1:16" x14ac:dyDescent="0.25">
      <c r="A18247" t="s">
        <v>5</v>
      </c>
      <c r="B18247" t="s">
        <v>31297</v>
      </c>
      <c r="C18247" t="s">
        <v>172</v>
      </c>
      <c r="D18247" t="s">
        <v>4526</v>
      </c>
      <c r="E18247" t="s">
        <v>59</v>
      </c>
      <c r="F18247" t="b">
        <v>0</v>
      </c>
      <c r="G18247" t="s">
        <v>68</v>
      </c>
      <c r="H18247" s="1">
        <v>46225.630127314813</v>
      </c>
      <c r="I18247" t="b">
        <v>0</v>
      </c>
      <c r="J18247" t="b">
        <v>1</v>
      </c>
      <c r="K18247" t="s">
        <v>41</v>
      </c>
      <c r="L18247" t="s">
        <v>60</v>
      </c>
      <c r="M18247">
        <v>167500</v>
      </c>
      <c r="N18247"/>
      <c r="O18247" t="s">
        <v>487</v>
      </c>
      <c r="P18247" t="s">
        <v>31298</v>
      </c>
    </row>
    <row r="18248" spans="1:16" x14ac:dyDescent="0.25">
      <c r="A18248" t="s">
        <v>1</v>
      </c>
      <c r="B18248" t="s">
        <v>1</v>
      </c>
      <c r="C18248" t="s">
        <v>41</v>
      </c>
      <c r="D18248" t="s">
        <v>4526</v>
      </c>
      <c r="E18248" t="s">
        <v>59</v>
      </c>
      <c r="F18248" t="b">
        <v>0</v>
      </c>
      <c r="G18248" t="s">
        <v>89</v>
      </c>
      <c r="H18248" s="1">
        <v>46225.630162037043</v>
      </c>
      <c r="I18248" t="b">
        <v>0</v>
      </c>
      <c r="J18248" t="b">
        <v>0</v>
      </c>
      <c r="K18248" t="s">
        <v>41</v>
      </c>
      <c r="L18248" t="s">
        <v>60</v>
      </c>
      <c r="M18248">
        <v>100000</v>
      </c>
      <c r="N18248"/>
      <c r="O18248" t="s">
        <v>31299</v>
      </c>
      <c r="P18248" t="s">
        <v>31300</v>
      </c>
    </row>
    <row r="18249" spans="1:16" x14ac:dyDescent="0.25">
      <c r="A18249" t="s">
        <v>1</v>
      </c>
      <c r="B18249" t="s">
        <v>31301</v>
      </c>
      <c r="C18249" t="s">
        <v>541</v>
      </c>
      <c r="D18249" t="s">
        <v>4526</v>
      </c>
      <c r="E18249" t="s">
        <v>59</v>
      </c>
      <c r="F18249" t="b">
        <v>0</v>
      </c>
      <c r="G18249" t="s">
        <v>73</v>
      </c>
      <c r="H18249" s="1">
        <v>46225.630208333343</v>
      </c>
      <c r="I18249" t="b">
        <v>0</v>
      </c>
      <c r="J18249" t="b">
        <v>1</v>
      </c>
      <c r="K18249" t="s">
        <v>41</v>
      </c>
      <c r="L18249" t="s">
        <v>74</v>
      </c>
      <c r="M18249"/>
      <c r="N18249">
        <v>58.895000000000003</v>
      </c>
      <c r="O18249" t="s">
        <v>487</v>
      </c>
      <c r="P18249" t="s">
        <v>31302</v>
      </c>
    </row>
    <row r="18250" spans="1:16" x14ac:dyDescent="0.25">
      <c r="A18250" t="s">
        <v>1</v>
      </c>
      <c r="B18250" t="s">
        <v>31303</v>
      </c>
      <c r="C18250" t="s">
        <v>41</v>
      </c>
      <c r="D18250" t="s">
        <v>4526</v>
      </c>
      <c r="E18250" t="s">
        <v>59</v>
      </c>
      <c r="F18250" t="b">
        <v>0</v>
      </c>
      <c r="G18250" t="s">
        <v>77</v>
      </c>
      <c r="H18250" s="1">
        <v>46225.630243055559</v>
      </c>
      <c r="I18250" t="b">
        <v>1</v>
      </c>
      <c r="J18250" t="b">
        <v>0</v>
      </c>
      <c r="K18250" t="s">
        <v>41</v>
      </c>
      <c r="L18250" t="s">
        <v>60</v>
      </c>
      <c r="M18250">
        <v>135000</v>
      </c>
      <c r="N18250"/>
      <c r="O18250" t="s">
        <v>9859</v>
      </c>
      <c r="P18250" t="s">
        <v>26778</v>
      </c>
    </row>
    <row r="18251" spans="1:16" x14ac:dyDescent="0.25">
      <c r="A18251" t="s">
        <v>1</v>
      </c>
      <c r="B18251" t="s">
        <v>31304</v>
      </c>
      <c r="C18251" t="s">
        <v>102</v>
      </c>
      <c r="D18251" t="s">
        <v>4526</v>
      </c>
      <c r="E18251" t="s">
        <v>59</v>
      </c>
      <c r="F18251" t="b">
        <v>0</v>
      </c>
      <c r="G18251" t="s">
        <v>89</v>
      </c>
      <c r="H18251" s="1">
        <v>46225.630277777767</v>
      </c>
      <c r="I18251" t="b">
        <v>1</v>
      </c>
      <c r="J18251" t="b">
        <v>0</v>
      </c>
      <c r="K18251" t="s">
        <v>41</v>
      </c>
      <c r="L18251" t="s">
        <v>60</v>
      </c>
      <c r="M18251">
        <v>130000</v>
      </c>
      <c r="N18251"/>
      <c r="O18251" t="s">
        <v>31305</v>
      </c>
      <c r="P18251" t="s">
        <v>31306</v>
      </c>
    </row>
    <row r="18252" spans="1:16" x14ac:dyDescent="0.25">
      <c r="A18252" t="s">
        <v>9</v>
      </c>
      <c r="B18252" t="s">
        <v>31307</v>
      </c>
      <c r="C18252" t="s">
        <v>500</v>
      </c>
      <c r="D18252" t="s">
        <v>4756</v>
      </c>
      <c r="E18252" t="s">
        <v>59</v>
      </c>
      <c r="F18252" t="b">
        <v>0</v>
      </c>
      <c r="G18252" t="s">
        <v>13</v>
      </c>
      <c r="H18252" s="1">
        <v>46225.630810185183</v>
      </c>
      <c r="I18252" t="b">
        <v>1</v>
      </c>
      <c r="J18252" t="b">
        <v>0</v>
      </c>
      <c r="K18252" t="s">
        <v>13</v>
      </c>
      <c r="L18252" t="s">
        <v>60</v>
      </c>
      <c r="M18252">
        <v>115000</v>
      </c>
      <c r="N18252"/>
      <c r="O18252" t="s">
        <v>10441</v>
      </c>
      <c r="P18252" t="s">
        <v>10594</v>
      </c>
    </row>
    <row r="18253" spans="1:16" x14ac:dyDescent="0.25">
      <c r="A18253" t="s">
        <v>1</v>
      </c>
      <c r="B18253" t="s">
        <v>920</v>
      </c>
      <c r="C18253" t="s">
        <v>31308</v>
      </c>
      <c r="D18253" t="s">
        <v>6062</v>
      </c>
      <c r="E18253" t="s">
        <v>59</v>
      </c>
      <c r="F18253" t="b">
        <v>0</v>
      </c>
      <c r="G18253" t="s">
        <v>40</v>
      </c>
      <c r="H18253" s="1">
        <v>46225.631944444453</v>
      </c>
      <c r="I18253" t="b">
        <v>1</v>
      </c>
      <c r="J18253" t="b">
        <v>0</v>
      </c>
      <c r="K18253" t="s">
        <v>40</v>
      </c>
      <c r="L18253" t="s">
        <v>60</v>
      </c>
      <c r="M18253">
        <v>75000</v>
      </c>
      <c r="N18253"/>
      <c r="O18253" t="s">
        <v>8525</v>
      </c>
      <c r="P18253" t="s">
        <v>31309</v>
      </c>
    </row>
    <row r="18254" spans="1:16" x14ac:dyDescent="0.25">
      <c r="A18254" t="s">
        <v>2</v>
      </c>
      <c r="B18254" t="s">
        <v>158</v>
      </c>
      <c r="C18254" t="s">
        <v>11229</v>
      </c>
      <c r="D18254" t="s">
        <v>4346</v>
      </c>
      <c r="E18254" t="s">
        <v>72</v>
      </c>
      <c r="F18254" t="b">
        <v>0</v>
      </c>
      <c r="G18254" t="s">
        <v>40</v>
      </c>
      <c r="H18254" s="1">
        <v>46225.671712962961</v>
      </c>
      <c r="I18254" t="b">
        <v>0</v>
      </c>
      <c r="J18254" t="b">
        <v>0</v>
      </c>
      <c r="K18254" t="s">
        <v>40</v>
      </c>
      <c r="L18254" t="s">
        <v>60</v>
      </c>
      <c r="M18254">
        <v>3796.5</v>
      </c>
      <c r="N18254"/>
      <c r="O18254" t="s">
        <v>31310</v>
      </c>
      <c r="P18254" t="s">
        <v>261</v>
      </c>
    </row>
    <row r="18255" spans="1:16" x14ac:dyDescent="0.25">
      <c r="A18255" t="s">
        <v>6</v>
      </c>
      <c r="B18255" t="s">
        <v>6</v>
      </c>
      <c r="C18255" t="s">
        <v>31311</v>
      </c>
      <c r="D18255" t="s">
        <v>4346</v>
      </c>
      <c r="E18255" t="s">
        <v>59</v>
      </c>
      <c r="F18255" t="b">
        <v>0</v>
      </c>
      <c r="G18255" t="s">
        <v>40</v>
      </c>
      <c r="H18255" s="1">
        <v>46225.671712962961</v>
      </c>
      <c r="I18255" t="b">
        <v>0</v>
      </c>
      <c r="J18255" t="b">
        <v>0</v>
      </c>
      <c r="K18255" t="s">
        <v>40</v>
      </c>
      <c r="L18255" t="s">
        <v>60</v>
      </c>
      <c r="M18255">
        <v>67500</v>
      </c>
      <c r="N18255"/>
      <c r="O18255" t="s">
        <v>31312</v>
      </c>
      <c r="P18255" t="s">
        <v>31313</v>
      </c>
    </row>
    <row r="18256" spans="1:16" x14ac:dyDescent="0.25">
      <c r="A18256" t="s">
        <v>1</v>
      </c>
      <c r="B18256" t="s">
        <v>31314</v>
      </c>
      <c r="C18256" t="s">
        <v>31315</v>
      </c>
      <c r="D18256" t="s">
        <v>4550</v>
      </c>
      <c r="E18256" t="s">
        <v>59</v>
      </c>
      <c r="F18256" t="b">
        <v>0</v>
      </c>
      <c r="G18256" t="s">
        <v>89</v>
      </c>
      <c r="H18256" s="1">
        <v>46225.671886574077</v>
      </c>
      <c r="I18256" t="b">
        <v>0</v>
      </c>
      <c r="J18256" t="b">
        <v>1</v>
      </c>
      <c r="K18256" t="s">
        <v>41</v>
      </c>
      <c r="L18256" t="s">
        <v>60</v>
      </c>
      <c r="M18256">
        <v>115550</v>
      </c>
      <c r="N18256"/>
      <c r="O18256" t="s">
        <v>1102</v>
      </c>
      <c r="P18256" t="s">
        <v>11908</v>
      </c>
    </row>
    <row r="18257" spans="1:16" x14ac:dyDescent="0.25">
      <c r="A18257" t="s">
        <v>1</v>
      </c>
      <c r="B18257" t="s">
        <v>31316</v>
      </c>
      <c r="C18257" t="s">
        <v>16882</v>
      </c>
      <c r="D18257" t="s">
        <v>4526</v>
      </c>
      <c r="E18257" t="s">
        <v>59</v>
      </c>
      <c r="F18257" t="b">
        <v>0</v>
      </c>
      <c r="G18257" t="s">
        <v>89</v>
      </c>
      <c r="H18257" s="1">
        <v>46225.671909722223</v>
      </c>
      <c r="I18257" t="b">
        <v>0</v>
      </c>
      <c r="J18257" t="b">
        <v>0</v>
      </c>
      <c r="K18257" t="s">
        <v>41</v>
      </c>
      <c r="L18257" t="s">
        <v>74</v>
      </c>
      <c r="M18257"/>
      <c r="N18257">
        <v>48.5</v>
      </c>
      <c r="O18257" t="s">
        <v>30424</v>
      </c>
      <c r="P18257" t="s">
        <v>17907</v>
      </c>
    </row>
    <row r="18258" spans="1:16" x14ac:dyDescent="0.25">
      <c r="A18258" t="s">
        <v>5</v>
      </c>
      <c r="B18258" t="s">
        <v>31317</v>
      </c>
      <c r="C18258" t="s">
        <v>40</v>
      </c>
      <c r="D18258" t="s">
        <v>4526</v>
      </c>
      <c r="E18258" t="s">
        <v>88</v>
      </c>
      <c r="F18258" t="b">
        <v>0</v>
      </c>
      <c r="G18258" t="s">
        <v>40</v>
      </c>
      <c r="H18258" s="1">
        <v>46225.673576388886</v>
      </c>
      <c r="I18258" t="b">
        <v>1</v>
      </c>
      <c r="J18258" t="b">
        <v>0</v>
      </c>
      <c r="K18258" t="s">
        <v>40</v>
      </c>
      <c r="L18258" t="s">
        <v>74</v>
      </c>
      <c r="M18258"/>
      <c r="N18258">
        <v>90</v>
      </c>
      <c r="O18258" t="s">
        <v>31318</v>
      </c>
      <c r="P18258" t="s">
        <v>2263</v>
      </c>
    </row>
    <row r="18259" spans="1:16" x14ac:dyDescent="0.25">
      <c r="A18259" t="s">
        <v>0</v>
      </c>
      <c r="B18259" t="s">
        <v>0</v>
      </c>
      <c r="C18259" t="s">
        <v>31319</v>
      </c>
      <c r="D18259" t="s">
        <v>4346</v>
      </c>
      <c r="E18259" t="s">
        <v>59</v>
      </c>
      <c r="F18259" t="b">
        <v>0</v>
      </c>
      <c r="G18259" t="s">
        <v>77</v>
      </c>
      <c r="H18259" s="1">
        <v>46225.710173611107</v>
      </c>
      <c r="I18259" t="b">
        <v>0</v>
      </c>
      <c r="J18259" t="b">
        <v>1</v>
      </c>
      <c r="K18259" t="s">
        <v>41</v>
      </c>
      <c r="L18259" t="s">
        <v>60</v>
      </c>
      <c r="M18259">
        <v>75920</v>
      </c>
      <c r="N18259"/>
      <c r="O18259" t="s">
        <v>31320</v>
      </c>
      <c r="P18259" t="s">
        <v>31321</v>
      </c>
    </row>
    <row r="18260" spans="1:16" x14ac:dyDescent="0.25">
      <c r="A18260" t="s">
        <v>0</v>
      </c>
      <c r="B18260" t="s">
        <v>3720</v>
      </c>
      <c r="C18260" t="s">
        <v>4415</v>
      </c>
      <c r="D18260" t="s">
        <v>4526</v>
      </c>
      <c r="E18260" t="s">
        <v>88</v>
      </c>
      <c r="F18260" t="b">
        <v>0</v>
      </c>
      <c r="G18260" t="s">
        <v>77</v>
      </c>
      <c r="H18260" s="1">
        <v>46225.710173611107</v>
      </c>
      <c r="I18260" t="b">
        <v>1</v>
      </c>
      <c r="J18260" t="b">
        <v>0</v>
      </c>
      <c r="K18260" t="s">
        <v>41</v>
      </c>
      <c r="L18260" t="s">
        <v>74</v>
      </c>
      <c r="M18260"/>
      <c r="N18260">
        <v>38.5</v>
      </c>
      <c r="O18260" t="s">
        <v>808</v>
      </c>
      <c r="P18260" t="s">
        <v>11298</v>
      </c>
    </row>
    <row r="18261" spans="1:16" x14ac:dyDescent="0.25">
      <c r="A18261" t="s">
        <v>0</v>
      </c>
      <c r="B18261" t="s">
        <v>7194</v>
      </c>
      <c r="C18261" t="s">
        <v>956</v>
      </c>
      <c r="D18261" t="s">
        <v>4526</v>
      </c>
      <c r="E18261" t="s">
        <v>59</v>
      </c>
      <c r="F18261" t="b">
        <v>0</v>
      </c>
      <c r="G18261" t="s">
        <v>68</v>
      </c>
      <c r="H18261" s="1">
        <v>46225.710173611107</v>
      </c>
      <c r="I18261" t="b">
        <v>0</v>
      </c>
      <c r="J18261" t="b">
        <v>0</v>
      </c>
      <c r="K18261" t="s">
        <v>41</v>
      </c>
      <c r="L18261" t="s">
        <v>60</v>
      </c>
      <c r="M18261">
        <v>90000</v>
      </c>
      <c r="N18261"/>
      <c r="O18261" t="s">
        <v>4248</v>
      </c>
      <c r="P18261" t="s">
        <v>464</v>
      </c>
    </row>
    <row r="18262" spans="1:16" x14ac:dyDescent="0.25">
      <c r="A18262" t="s">
        <v>0</v>
      </c>
      <c r="B18262" t="s">
        <v>31322</v>
      </c>
      <c r="C18262" t="s">
        <v>930</v>
      </c>
      <c r="D18262" t="s">
        <v>4526</v>
      </c>
      <c r="E18262" t="s">
        <v>59</v>
      </c>
      <c r="F18262" t="b">
        <v>0</v>
      </c>
      <c r="G18262" t="s">
        <v>19</v>
      </c>
      <c r="H18262" s="1">
        <v>46225.710868055547</v>
      </c>
      <c r="I18262" t="b">
        <v>0</v>
      </c>
      <c r="J18262" t="b">
        <v>0</v>
      </c>
      <c r="K18262" t="s">
        <v>19</v>
      </c>
      <c r="L18262" t="s">
        <v>60</v>
      </c>
      <c r="M18262">
        <v>1400000</v>
      </c>
      <c r="N18262"/>
      <c r="O18262" t="s">
        <v>7059</v>
      </c>
      <c r="P18262" t="s">
        <v>1841</v>
      </c>
    </row>
    <row r="18263" spans="1:16" x14ac:dyDescent="0.25">
      <c r="A18263" t="s">
        <v>1</v>
      </c>
      <c r="B18263" t="s">
        <v>1860</v>
      </c>
      <c r="C18263" t="s">
        <v>190</v>
      </c>
      <c r="D18263" t="s">
        <v>2360</v>
      </c>
      <c r="E18263" t="s">
        <v>59</v>
      </c>
      <c r="F18263" t="b">
        <v>0</v>
      </c>
      <c r="G18263" t="s">
        <v>89</v>
      </c>
      <c r="H18263" s="1">
        <v>46225.713460648149</v>
      </c>
      <c r="I18263" t="b">
        <v>0</v>
      </c>
      <c r="J18263" t="b">
        <v>1</v>
      </c>
      <c r="K18263" t="s">
        <v>41</v>
      </c>
      <c r="L18263" t="s">
        <v>60</v>
      </c>
      <c r="M18263">
        <v>150000</v>
      </c>
      <c r="N18263"/>
      <c r="O18263" t="s">
        <v>31323</v>
      </c>
      <c r="P18263" t="s">
        <v>31324</v>
      </c>
    </row>
    <row r="18264" spans="1:16" x14ac:dyDescent="0.25">
      <c r="A18264" t="s">
        <v>0</v>
      </c>
      <c r="B18264" t="s">
        <v>31325</v>
      </c>
      <c r="C18264" t="s">
        <v>19</v>
      </c>
      <c r="D18264" t="s">
        <v>4526</v>
      </c>
      <c r="E18264" t="s">
        <v>59</v>
      </c>
      <c r="F18264" t="b">
        <v>0</v>
      </c>
      <c r="G18264" t="s">
        <v>19</v>
      </c>
      <c r="H18264" s="1">
        <v>46225.714548611111</v>
      </c>
      <c r="I18264" t="b">
        <v>1</v>
      </c>
      <c r="J18264" t="b">
        <v>0</v>
      </c>
      <c r="K18264" t="s">
        <v>19</v>
      </c>
      <c r="L18264" t="s">
        <v>60</v>
      </c>
      <c r="M18264">
        <v>1500000</v>
      </c>
      <c r="N18264"/>
      <c r="O18264" t="s">
        <v>7059</v>
      </c>
      <c r="P18264" t="s">
        <v>31326</v>
      </c>
    </row>
    <row r="18265" spans="1:16" x14ac:dyDescent="0.25">
      <c r="A18265" t="s">
        <v>3</v>
      </c>
      <c r="B18265" t="s">
        <v>31327</v>
      </c>
      <c r="C18265" t="s">
        <v>2100</v>
      </c>
      <c r="D18265" t="s">
        <v>2360</v>
      </c>
      <c r="F18265" t="b">
        <v>0</v>
      </c>
      <c r="G18265" t="s">
        <v>65</v>
      </c>
      <c r="H18265" s="1">
        <v>46225.751886574071</v>
      </c>
      <c r="I18265" t="b">
        <v>1</v>
      </c>
      <c r="J18265" t="b">
        <v>0</v>
      </c>
      <c r="K18265" t="s">
        <v>41</v>
      </c>
      <c r="L18265" t="s">
        <v>74</v>
      </c>
      <c r="M18265"/>
      <c r="N18265">
        <v>62.5</v>
      </c>
      <c r="O18265" t="s">
        <v>1728</v>
      </c>
      <c r="P18265" t="s">
        <v>31328</v>
      </c>
    </row>
    <row r="18266" spans="1:16" x14ac:dyDescent="0.25">
      <c r="A18266" t="s">
        <v>0</v>
      </c>
      <c r="B18266" t="s">
        <v>31329</v>
      </c>
      <c r="C18266" t="s">
        <v>304</v>
      </c>
      <c r="D18266" t="s">
        <v>4550</v>
      </c>
      <c r="E18266" t="s">
        <v>59</v>
      </c>
      <c r="F18266" t="b">
        <v>0</v>
      </c>
      <c r="G18266" t="s">
        <v>77</v>
      </c>
      <c r="H18266" s="1">
        <v>46225.751921296287</v>
      </c>
      <c r="I18266" t="b">
        <v>0</v>
      </c>
      <c r="J18266" t="b">
        <v>1</v>
      </c>
      <c r="K18266" t="s">
        <v>41</v>
      </c>
      <c r="L18266" t="s">
        <v>60</v>
      </c>
      <c r="M18266">
        <v>122000</v>
      </c>
      <c r="N18266"/>
      <c r="O18266" t="s">
        <v>80</v>
      </c>
      <c r="P18266" t="s">
        <v>31330</v>
      </c>
    </row>
    <row r="18267" spans="1:16" x14ac:dyDescent="0.25">
      <c r="A18267" t="s">
        <v>2</v>
      </c>
      <c r="B18267" t="s">
        <v>29473</v>
      </c>
      <c r="C18267" t="s">
        <v>40</v>
      </c>
      <c r="D18267" t="s">
        <v>4526</v>
      </c>
      <c r="E18267" t="s">
        <v>59</v>
      </c>
      <c r="F18267" t="b">
        <v>0</v>
      </c>
      <c r="G18267" t="s">
        <v>40</v>
      </c>
      <c r="H18267" s="1">
        <v>46225.753425925926</v>
      </c>
      <c r="I18267" t="b">
        <v>1</v>
      </c>
      <c r="J18267" t="b">
        <v>0</v>
      </c>
      <c r="K18267" t="s">
        <v>40</v>
      </c>
      <c r="L18267" t="s">
        <v>60</v>
      </c>
      <c r="M18267">
        <v>40000</v>
      </c>
      <c r="N18267"/>
      <c r="O18267" t="s">
        <v>31331</v>
      </c>
      <c r="P18267" t="s">
        <v>5000</v>
      </c>
    </row>
    <row r="18268" spans="1:16" x14ac:dyDescent="0.25">
      <c r="A18268" t="s">
        <v>2</v>
      </c>
      <c r="B18268" t="s">
        <v>519</v>
      </c>
      <c r="C18268" t="s">
        <v>2482</v>
      </c>
      <c r="D18268" t="s">
        <v>4346</v>
      </c>
      <c r="E18268" t="s">
        <v>59</v>
      </c>
      <c r="F18268" t="b">
        <v>0</v>
      </c>
      <c r="G18268" t="s">
        <v>77</v>
      </c>
      <c r="H18268" s="1">
        <v>46225.753564814811</v>
      </c>
      <c r="I18268" t="b">
        <v>0</v>
      </c>
      <c r="J18268" t="b">
        <v>1</v>
      </c>
      <c r="K18268" t="s">
        <v>41</v>
      </c>
      <c r="L18268" t="s">
        <v>60</v>
      </c>
      <c r="M18268">
        <v>117500</v>
      </c>
      <c r="N18268"/>
      <c r="O18268" t="s">
        <v>27833</v>
      </c>
      <c r="P18268" t="s">
        <v>31332</v>
      </c>
    </row>
    <row r="18269" spans="1:16" x14ac:dyDescent="0.25">
      <c r="A18269" t="s">
        <v>5</v>
      </c>
      <c r="B18269" t="s">
        <v>31333</v>
      </c>
      <c r="C18269" t="s">
        <v>162</v>
      </c>
      <c r="D18269" t="s">
        <v>4526</v>
      </c>
      <c r="E18269" t="s">
        <v>59</v>
      </c>
      <c r="F18269" t="b">
        <v>0</v>
      </c>
      <c r="G18269" t="s">
        <v>89</v>
      </c>
      <c r="H18269" s="1">
        <v>46225.755173611113</v>
      </c>
      <c r="I18269" t="b">
        <v>1</v>
      </c>
      <c r="J18269" t="b">
        <v>1</v>
      </c>
      <c r="K18269" t="s">
        <v>41</v>
      </c>
      <c r="L18269" t="s">
        <v>60</v>
      </c>
      <c r="M18269">
        <v>160000</v>
      </c>
      <c r="N18269"/>
      <c r="O18269" t="s">
        <v>7766</v>
      </c>
      <c r="P18269" t="s">
        <v>85</v>
      </c>
    </row>
    <row r="18270" spans="1:16" x14ac:dyDescent="0.25">
      <c r="A18270" t="s">
        <v>1</v>
      </c>
      <c r="B18270" t="s">
        <v>31334</v>
      </c>
      <c r="C18270" t="s">
        <v>3768</v>
      </c>
      <c r="D18270" t="s">
        <v>31335</v>
      </c>
      <c r="E18270" t="s">
        <v>59</v>
      </c>
      <c r="F18270" t="b">
        <v>0</v>
      </c>
      <c r="G18270" t="s">
        <v>13</v>
      </c>
      <c r="H18270" s="1">
        <v>46225.755787037036</v>
      </c>
      <c r="I18270" t="b">
        <v>0</v>
      </c>
      <c r="J18270" t="b">
        <v>0</v>
      </c>
      <c r="K18270" t="s">
        <v>13</v>
      </c>
      <c r="L18270" t="s">
        <v>60</v>
      </c>
      <c r="M18270">
        <v>75500</v>
      </c>
      <c r="N18270"/>
      <c r="O18270" t="s">
        <v>31336</v>
      </c>
      <c r="P18270" t="s">
        <v>31337</v>
      </c>
    </row>
    <row r="18271" spans="1:16" x14ac:dyDescent="0.25">
      <c r="A18271" t="s">
        <v>2</v>
      </c>
      <c r="B18271" t="s">
        <v>9744</v>
      </c>
      <c r="C18271" t="s">
        <v>121</v>
      </c>
      <c r="D18271" t="s">
        <v>4526</v>
      </c>
      <c r="E18271" t="s">
        <v>59</v>
      </c>
      <c r="F18271" t="b">
        <v>0</v>
      </c>
      <c r="G18271" t="s">
        <v>68</v>
      </c>
      <c r="H18271" s="1">
        <v>46225.793506944443</v>
      </c>
      <c r="I18271" t="b">
        <v>0</v>
      </c>
      <c r="J18271" t="b">
        <v>0</v>
      </c>
      <c r="K18271" t="s">
        <v>41</v>
      </c>
      <c r="L18271" t="s">
        <v>60</v>
      </c>
      <c r="M18271">
        <v>89250</v>
      </c>
      <c r="N18271"/>
      <c r="O18271" t="s">
        <v>2933</v>
      </c>
    </row>
    <row r="18272" spans="1:16" x14ac:dyDescent="0.25">
      <c r="A18272" t="s">
        <v>0</v>
      </c>
      <c r="B18272" t="s">
        <v>31338</v>
      </c>
      <c r="C18272" t="s">
        <v>76</v>
      </c>
      <c r="D18272" t="s">
        <v>4526</v>
      </c>
      <c r="E18272" t="s">
        <v>88</v>
      </c>
      <c r="F18272" t="b">
        <v>1</v>
      </c>
      <c r="G18272" t="s">
        <v>41</v>
      </c>
      <c r="H18272" s="1">
        <v>46225.795104166667</v>
      </c>
      <c r="I18272" t="b">
        <v>1</v>
      </c>
      <c r="J18272" t="b">
        <v>0</v>
      </c>
      <c r="K18272" t="s">
        <v>41</v>
      </c>
      <c r="L18272" t="s">
        <v>74</v>
      </c>
      <c r="M18272"/>
      <c r="N18272">
        <v>37.5</v>
      </c>
      <c r="O18272" t="s">
        <v>2222</v>
      </c>
      <c r="P18272" t="s">
        <v>31339</v>
      </c>
    </row>
    <row r="18273" spans="1:16" x14ac:dyDescent="0.25">
      <c r="A18273" t="s">
        <v>2</v>
      </c>
      <c r="B18273" t="s">
        <v>6674</v>
      </c>
      <c r="C18273" t="s">
        <v>112</v>
      </c>
      <c r="D18273" t="s">
        <v>2360</v>
      </c>
      <c r="E18273" t="s">
        <v>59</v>
      </c>
      <c r="F18273" t="b">
        <v>0</v>
      </c>
      <c r="G18273" t="s">
        <v>65</v>
      </c>
      <c r="H18273" s="1">
        <v>46225.795254629629</v>
      </c>
      <c r="I18273" t="b">
        <v>0</v>
      </c>
      <c r="J18273" t="b">
        <v>1</v>
      </c>
      <c r="K18273" t="s">
        <v>41</v>
      </c>
      <c r="L18273" t="s">
        <v>60</v>
      </c>
      <c r="M18273">
        <v>165000</v>
      </c>
      <c r="N18273"/>
      <c r="O18273" t="s">
        <v>3414</v>
      </c>
      <c r="P18273" t="s">
        <v>31340</v>
      </c>
    </row>
    <row r="18274" spans="1:16" x14ac:dyDescent="0.25">
      <c r="A18274" t="s">
        <v>4</v>
      </c>
      <c r="B18274" t="s">
        <v>31341</v>
      </c>
      <c r="C18274" t="s">
        <v>41</v>
      </c>
      <c r="D18274" t="s">
        <v>4526</v>
      </c>
      <c r="E18274" t="s">
        <v>88</v>
      </c>
      <c r="F18274" t="b">
        <v>0</v>
      </c>
      <c r="G18274" t="s">
        <v>41</v>
      </c>
      <c r="H18274" s="1">
        <v>46225.795335648138</v>
      </c>
      <c r="I18274" t="b">
        <v>1</v>
      </c>
      <c r="J18274" t="b">
        <v>1</v>
      </c>
      <c r="K18274" t="s">
        <v>41</v>
      </c>
      <c r="L18274" t="s">
        <v>74</v>
      </c>
      <c r="M18274"/>
      <c r="N18274">
        <v>75</v>
      </c>
      <c r="O18274" t="s">
        <v>129</v>
      </c>
    </row>
    <row r="18275" spans="1:16" x14ac:dyDescent="0.25">
      <c r="A18275" t="s">
        <v>2</v>
      </c>
      <c r="B18275" t="s">
        <v>3282</v>
      </c>
      <c r="C18275" t="s">
        <v>113</v>
      </c>
      <c r="D18275" t="s">
        <v>4526</v>
      </c>
      <c r="E18275" t="s">
        <v>59</v>
      </c>
      <c r="F18275" t="b">
        <v>0</v>
      </c>
      <c r="G18275" t="s">
        <v>65</v>
      </c>
      <c r="H18275" s="1">
        <v>46225.795428240737</v>
      </c>
      <c r="I18275" t="b">
        <v>0</v>
      </c>
      <c r="J18275" t="b">
        <v>1</v>
      </c>
      <c r="K18275" t="s">
        <v>41</v>
      </c>
      <c r="L18275" t="s">
        <v>60</v>
      </c>
      <c r="M18275">
        <v>103324.5</v>
      </c>
      <c r="N18275"/>
      <c r="O18275" t="s">
        <v>1098</v>
      </c>
      <c r="P18275" t="s">
        <v>31342</v>
      </c>
    </row>
    <row r="18276" spans="1:16" x14ac:dyDescent="0.25">
      <c r="A18276" t="s">
        <v>1</v>
      </c>
      <c r="B18276" t="s">
        <v>31343</v>
      </c>
      <c r="C18276" t="s">
        <v>2553</v>
      </c>
      <c r="D18276" t="s">
        <v>2360</v>
      </c>
      <c r="E18276" t="s">
        <v>59</v>
      </c>
      <c r="F18276" t="b">
        <v>0</v>
      </c>
      <c r="G18276" t="s">
        <v>68</v>
      </c>
      <c r="H18276" s="1">
        <v>46225.796793981477</v>
      </c>
      <c r="I18276" t="b">
        <v>0</v>
      </c>
      <c r="J18276" t="b">
        <v>0</v>
      </c>
      <c r="K18276" t="s">
        <v>41</v>
      </c>
      <c r="L18276" t="s">
        <v>60</v>
      </c>
      <c r="M18276">
        <v>152500</v>
      </c>
      <c r="N18276"/>
      <c r="O18276" t="s">
        <v>15550</v>
      </c>
      <c r="P18276" t="s">
        <v>1165</v>
      </c>
    </row>
    <row r="18277" spans="1:16" x14ac:dyDescent="0.25">
      <c r="A18277" t="s">
        <v>2</v>
      </c>
      <c r="B18277" t="s">
        <v>3590</v>
      </c>
      <c r="C18277" t="s">
        <v>370</v>
      </c>
      <c r="D18277" t="s">
        <v>4526</v>
      </c>
      <c r="E18277" t="s">
        <v>88</v>
      </c>
      <c r="F18277" t="b">
        <v>0</v>
      </c>
      <c r="G18277" t="s">
        <v>89</v>
      </c>
      <c r="H18277" s="1">
        <v>46225.796909722223</v>
      </c>
      <c r="I18277" t="b">
        <v>1</v>
      </c>
      <c r="J18277" t="b">
        <v>0</v>
      </c>
      <c r="K18277" t="s">
        <v>41</v>
      </c>
      <c r="L18277" t="s">
        <v>74</v>
      </c>
      <c r="M18277"/>
      <c r="N18277">
        <v>62.5</v>
      </c>
      <c r="O18277" t="s">
        <v>3073</v>
      </c>
      <c r="P18277" t="s">
        <v>146</v>
      </c>
    </row>
    <row r="18278" spans="1:16" x14ac:dyDescent="0.25">
      <c r="A18278" t="s">
        <v>1</v>
      </c>
      <c r="B18278" t="s">
        <v>31344</v>
      </c>
      <c r="C18278" t="s">
        <v>9919</v>
      </c>
      <c r="D18278" t="s">
        <v>4526</v>
      </c>
      <c r="E18278" t="s">
        <v>59</v>
      </c>
      <c r="F18278" t="b">
        <v>0</v>
      </c>
      <c r="G18278" t="s">
        <v>13</v>
      </c>
      <c r="H18278" s="1">
        <v>46225.797430555547</v>
      </c>
      <c r="I18278" t="b">
        <v>1</v>
      </c>
      <c r="J18278" t="b">
        <v>0</v>
      </c>
      <c r="K18278" t="s">
        <v>13</v>
      </c>
      <c r="L18278" t="s">
        <v>60</v>
      </c>
      <c r="M18278">
        <v>62500</v>
      </c>
      <c r="N18278"/>
      <c r="O18278" t="s">
        <v>11998</v>
      </c>
      <c r="P18278" t="s">
        <v>31345</v>
      </c>
    </row>
    <row r="18279" spans="1:16" x14ac:dyDescent="0.25">
      <c r="A18279" t="s">
        <v>3</v>
      </c>
      <c r="B18279" t="s">
        <v>31346</v>
      </c>
      <c r="C18279" t="s">
        <v>3744</v>
      </c>
      <c r="D18279" t="s">
        <v>4526</v>
      </c>
      <c r="E18279" t="s">
        <v>88</v>
      </c>
      <c r="F18279" t="b">
        <v>0</v>
      </c>
      <c r="G18279" t="s">
        <v>77</v>
      </c>
      <c r="H18279" s="1">
        <v>46225.835173611107</v>
      </c>
      <c r="I18279" t="b">
        <v>1</v>
      </c>
      <c r="J18279" t="b">
        <v>1</v>
      </c>
      <c r="K18279" t="s">
        <v>41</v>
      </c>
      <c r="L18279" t="s">
        <v>74</v>
      </c>
      <c r="M18279"/>
      <c r="N18279">
        <v>52.08</v>
      </c>
      <c r="O18279" t="s">
        <v>13294</v>
      </c>
      <c r="P18279" t="s">
        <v>31347</v>
      </c>
    </row>
    <row r="18280" spans="1:16" x14ac:dyDescent="0.25">
      <c r="A18280" t="s">
        <v>8</v>
      </c>
      <c r="B18280" t="s">
        <v>31348</v>
      </c>
      <c r="C18280" t="s">
        <v>165</v>
      </c>
      <c r="D18280" t="s">
        <v>4526</v>
      </c>
      <c r="E18280" t="s">
        <v>59</v>
      </c>
      <c r="F18280" t="b">
        <v>0</v>
      </c>
      <c r="G18280" t="s">
        <v>73</v>
      </c>
      <c r="H18280" s="1">
        <v>46225.835219907407</v>
      </c>
      <c r="I18280" t="b">
        <v>0</v>
      </c>
      <c r="J18280" t="b">
        <v>0</v>
      </c>
      <c r="K18280" t="s">
        <v>41</v>
      </c>
      <c r="L18280" t="s">
        <v>74</v>
      </c>
      <c r="M18280"/>
      <c r="N18280">
        <v>76.5</v>
      </c>
      <c r="O18280" t="s">
        <v>2491</v>
      </c>
      <c r="P18280" t="s">
        <v>31349</v>
      </c>
    </row>
    <row r="18281" spans="1:16" x14ac:dyDescent="0.25">
      <c r="A18281" t="s">
        <v>2</v>
      </c>
      <c r="B18281" t="s">
        <v>1763</v>
      </c>
      <c r="C18281" t="s">
        <v>3302</v>
      </c>
      <c r="D18281" t="s">
        <v>4526</v>
      </c>
      <c r="E18281" t="s">
        <v>59</v>
      </c>
      <c r="F18281" t="b">
        <v>0</v>
      </c>
      <c r="G18281" t="s">
        <v>65</v>
      </c>
      <c r="H18281" s="1">
        <v>46225.835231481477</v>
      </c>
      <c r="I18281" t="b">
        <v>0</v>
      </c>
      <c r="J18281" t="b">
        <v>1</v>
      </c>
      <c r="K18281" t="s">
        <v>41</v>
      </c>
      <c r="L18281" t="s">
        <v>60</v>
      </c>
      <c r="M18281">
        <v>62500</v>
      </c>
      <c r="N18281"/>
      <c r="O18281" t="s">
        <v>31350</v>
      </c>
      <c r="P18281" t="s">
        <v>31351</v>
      </c>
    </row>
    <row r="18282" spans="1:16" x14ac:dyDescent="0.25">
      <c r="A18282" t="s">
        <v>2</v>
      </c>
      <c r="B18282" t="s">
        <v>31352</v>
      </c>
      <c r="C18282" t="s">
        <v>172</v>
      </c>
      <c r="D18282" t="s">
        <v>4526</v>
      </c>
      <c r="E18282" t="s">
        <v>59</v>
      </c>
      <c r="F18282" t="b">
        <v>0</v>
      </c>
      <c r="G18282" t="s">
        <v>68</v>
      </c>
      <c r="H18282" s="1">
        <v>46225.836909722217</v>
      </c>
      <c r="I18282" t="b">
        <v>0</v>
      </c>
      <c r="J18282" t="b">
        <v>1</v>
      </c>
      <c r="K18282" t="s">
        <v>41</v>
      </c>
      <c r="L18282" t="s">
        <v>60</v>
      </c>
      <c r="M18282">
        <v>90000</v>
      </c>
      <c r="N18282"/>
      <c r="O18282" t="s">
        <v>20944</v>
      </c>
      <c r="P18282" t="s">
        <v>31353</v>
      </c>
    </row>
    <row r="18283" spans="1:16" x14ac:dyDescent="0.25">
      <c r="A18283" t="s">
        <v>5</v>
      </c>
      <c r="B18283" t="s">
        <v>5</v>
      </c>
      <c r="C18283" t="s">
        <v>812</v>
      </c>
      <c r="D18283" t="s">
        <v>2360</v>
      </c>
      <c r="E18283" t="s">
        <v>59</v>
      </c>
      <c r="F18283" t="b">
        <v>0</v>
      </c>
      <c r="G18283" t="s">
        <v>89</v>
      </c>
      <c r="H18283" s="1">
        <v>46225.838553240741</v>
      </c>
      <c r="I18283" t="b">
        <v>0</v>
      </c>
      <c r="J18283" t="b">
        <v>1</v>
      </c>
      <c r="K18283" t="s">
        <v>41</v>
      </c>
      <c r="L18283" t="s">
        <v>60</v>
      </c>
      <c r="M18283">
        <v>151500</v>
      </c>
      <c r="N18283"/>
      <c r="O18283" t="s">
        <v>1355</v>
      </c>
      <c r="P18283" t="s">
        <v>31354</v>
      </c>
    </row>
    <row r="18284" spans="1:16" x14ac:dyDescent="0.25">
      <c r="A18284" t="s">
        <v>1</v>
      </c>
      <c r="B18284" t="s">
        <v>31355</v>
      </c>
      <c r="C18284" t="s">
        <v>26324</v>
      </c>
      <c r="D18284" t="s">
        <v>4346</v>
      </c>
      <c r="E18284" t="s">
        <v>59</v>
      </c>
      <c r="F18284" t="b">
        <v>0</v>
      </c>
      <c r="G18284" t="s">
        <v>13</v>
      </c>
      <c r="H18284" s="1">
        <v>46225.839120370372</v>
      </c>
      <c r="I18284" t="b">
        <v>0</v>
      </c>
      <c r="J18284" t="b">
        <v>0</v>
      </c>
      <c r="K18284" t="s">
        <v>13</v>
      </c>
      <c r="L18284" t="s">
        <v>74</v>
      </c>
      <c r="M18284"/>
      <c r="N18284">
        <v>59.545000000000002</v>
      </c>
      <c r="O18284" t="s">
        <v>31356</v>
      </c>
      <c r="P18284" t="s">
        <v>31357</v>
      </c>
    </row>
    <row r="18285" spans="1:16" x14ac:dyDescent="0.25">
      <c r="A18285" t="s">
        <v>3</v>
      </c>
      <c r="B18285" t="s">
        <v>27843</v>
      </c>
      <c r="C18285" t="s">
        <v>190</v>
      </c>
      <c r="D18285" t="s">
        <v>4526</v>
      </c>
      <c r="E18285" t="s">
        <v>59</v>
      </c>
      <c r="F18285" t="b">
        <v>0</v>
      </c>
      <c r="G18285" t="s">
        <v>73</v>
      </c>
      <c r="H18285" s="1">
        <v>46225.876909722218</v>
      </c>
      <c r="I18285" t="b">
        <v>0</v>
      </c>
      <c r="J18285" t="b">
        <v>0</v>
      </c>
      <c r="K18285" t="s">
        <v>41</v>
      </c>
      <c r="L18285" t="s">
        <v>60</v>
      </c>
      <c r="M18285">
        <v>127500</v>
      </c>
      <c r="N18285"/>
      <c r="O18285" t="s">
        <v>31358</v>
      </c>
      <c r="P18285" t="s">
        <v>1738</v>
      </c>
    </row>
    <row r="18286" spans="1:16" x14ac:dyDescent="0.25">
      <c r="A18286" t="s">
        <v>1</v>
      </c>
      <c r="B18286" t="s">
        <v>1</v>
      </c>
      <c r="C18286" t="s">
        <v>1423</v>
      </c>
      <c r="D18286" t="s">
        <v>20164</v>
      </c>
      <c r="E18286" t="s">
        <v>59</v>
      </c>
      <c r="F18286" t="b">
        <v>0</v>
      </c>
      <c r="G18286" t="s">
        <v>73</v>
      </c>
      <c r="H18286" s="1">
        <v>46225.880254629628</v>
      </c>
      <c r="I18286" t="b">
        <v>0</v>
      </c>
      <c r="J18286" t="b">
        <v>0</v>
      </c>
      <c r="K18286" t="s">
        <v>41</v>
      </c>
      <c r="L18286" t="s">
        <v>60</v>
      </c>
      <c r="M18286">
        <v>112000</v>
      </c>
      <c r="N18286"/>
      <c r="O18286" t="s">
        <v>226</v>
      </c>
      <c r="P18286" t="s">
        <v>310</v>
      </c>
    </row>
    <row r="18287" spans="1:16" x14ac:dyDescent="0.25">
      <c r="A18287" t="s">
        <v>5</v>
      </c>
      <c r="B18287" t="s">
        <v>31359</v>
      </c>
      <c r="C18287" t="s">
        <v>201</v>
      </c>
      <c r="D18287" t="s">
        <v>4526</v>
      </c>
      <c r="E18287" t="s">
        <v>88</v>
      </c>
      <c r="F18287" t="b">
        <v>0</v>
      </c>
      <c r="G18287" t="s">
        <v>68</v>
      </c>
      <c r="H18287" s="1">
        <v>46225.880393518521</v>
      </c>
      <c r="I18287" t="b">
        <v>0</v>
      </c>
      <c r="J18287" t="b">
        <v>0</v>
      </c>
      <c r="K18287" t="s">
        <v>41</v>
      </c>
      <c r="L18287" t="s">
        <v>74</v>
      </c>
      <c r="M18287"/>
      <c r="N18287">
        <v>72.5</v>
      </c>
      <c r="O18287" t="s">
        <v>26609</v>
      </c>
      <c r="P18287" t="s">
        <v>31360</v>
      </c>
    </row>
    <row r="18288" spans="1:16" x14ac:dyDescent="0.25">
      <c r="A18288" t="s">
        <v>1</v>
      </c>
      <c r="B18288" t="s">
        <v>31361</v>
      </c>
      <c r="C18288" t="s">
        <v>3797</v>
      </c>
      <c r="D18288" t="s">
        <v>4526</v>
      </c>
      <c r="E18288" t="s">
        <v>88</v>
      </c>
      <c r="F18288" t="b">
        <v>0</v>
      </c>
      <c r="G18288" t="s">
        <v>13</v>
      </c>
      <c r="H18288" s="1">
        <v>46225.880810185183</v>
      </c>
      <c r="I18288" t="b">
        <v>1</v>
      </c>
      <c r="J18288" t="b">
        <v>0</v>
      </c>
      <c r="K18288" t="s">
        <v>13</v>
      </c>
      <c r="L18288" t="s">
        <v>74</v>
      </c>
      <c r="M18288"/>
      <c r="N18288">
        <v>49</v>
      </c>
      <c r="O18288" t="s">
        <v>13294</v>
      </c>
      <c r="P18288" t="s">
        <v>23168</v>
      </c>
    </row>
    <row r="18289" spans="1:16" x14ac:dyDescent="0.25">
      <c r="A18289" t="s">
        <v>1</v>
      </c>
      <c r="B18289" t="s">
        <v>2625</v>
      </c>
      <c r="C18289" t="s">
        <v>5785</v>
      </c>
      <c r="D18289" t="s">
        <v>7670</v>
      </c>
      <c r="E18289" t="s">
        <v>232</v>
      </c>
      <c r="F18289" t="b">
        <v>0</v>
      </c>
      <c r="G18289" t="s">
        <v>40</v>
      </c>
      <c r="H18289" s="1">
        <v>46225.881909722222</v>
      </c>
      <c r="I18289" t="b">
        <v>1</v>
      </c>
      <c r="J18289" t="b">
        <v>0</v>
      </c>
      <c r="K18289" t="s">
        <v>40</v>
      </c>
      <c r="L18289" t="s">
        <v>74</v>
      </c>
      <c r="M18289"/>
      <c r="N18289">
        <v>28.54</v>
      </c>
      <c r="O18289" t="s">
        <v>12912</v>
      </c>
      <c r="P18289" t="s">
        <v>2290</v>
      </c>
    </row>
    <row r="18290" spans="1:16" x14ac:dyDescent="0.25">
      <c r="A18290" t="s">
        <v>1</v>
      </c>
      <c r="B18290" t="s">
        <v>31362</v>
      </c>
      <c r="C18290" t="s">
        <v>1603</v>
      </c>
      <c r="D18290" t="s">
        <v>4526</v>
      </c>
      <c r="E18290" t="s">
        <v>88</v>
      </c>
      <c r="F18290" t="b">
        <v>0</v>
      </c>
      <c r="G18290" t="s">
        <v>77</v>
      </c>
      <c r="H18290" s="1">
        <v>46225.921782407408</v>
      </c>
      <c r="I18290" t="b">
        <v>1</v>
      </c>
      <c r="J18290" t="b">
        <v>0</v>
      </c>
      <c r="K18290" t="s">
        <v>41</v>
      </c>
      <c r="L18290" t="s">
        <v>74</v>
      </c>
      <c r="M18290"/>
      <c r="N18290">
        <v>57.5</v>
      </c>
      <c r="O18290" t="s">
        <v>9512</v>
      </c>
      <c r="P18290" t="s">
        <v>31363</v>
      </c>
    </row>
    <row r="18291" spans="1:16" x14ac:dyDescent="0.25">
      <c r="A18291" t="s">
        <v>1</v>
      </c>
      <c r="B18291" t="s">
        <v>13977</v>
      </c>
      <c r="C18291" t="s">
        <v>181</v>
      </c>
      <c r="D18291" t="s">
        <v>4526</v>
      </c>
      <c r="E18291" t="s">
        <v>59</v>
      </c>
      <c r="F18291" t="b">
        <v>0</v>
      </c>
      <c r="G18291" t="s">
        <v>89</v>
      </c>
      <c r="H18291" s="1">
        <v>46225.921793981477</v>
      </c>
      <c r="I18291" t="b">
        <v>0</v>
      </c>
      <c r="J18291" t="b">
        <v>1</v>
      </c>
      <c r="K18291" t="s">
        <v>41</v>
      </c>
      <c r="L18291" t="s">
        <v>60</v>
      </c>
      <c r="M18291">
        <v>130000</v>
      </c>
      <c r="N18291"/>
      <c r="O18291" t="s">
        <v>10744</v>
      </c>
      <c r="P18291" t="s">
        <v>1841</v>
      </c>
    </row>
    <row r="18292" spans="1:16" x14ac:dyDescent="0.25">
      <c r="A18292" t="s">
        <v>5</v>
      </c>
      <c r="B18292" t="s">
        <v>2396</v>
      </c>
      <c r="C18292" t="s">
        <v>823</v>
      </c>
      <c r="D18292" t="s">
        <v>4526</v>
      </c>
      <c r="E18292" t="s">
        <v>88</v>
      </c>
      <c r="F18292" t="b">
        <v>0</v>
      </c>
      <c r="G18292" t="s">
        <v>77</v>
      </c>
      <c r="H18292" s="1">
        <v>46225.921944444453</v>
      </c>
      <c r="I18292" t="b">
        <v>0</v>
      </c>
      <c r="J18292" t="b">
        <v>1</v>
      </c>
      <c r="K18292" t="s">
        <v>41</v>
      </c>
      <c r="L18292" t="s">
        <v>74</v>
      </c>
      <c r="M18292"/>
      <c r="N18292">
        <v>90</v>
      </c>
      <c r="O18292" t="s">
        <v>403</v>
      </c>
      <c r="P18292" t="s">
        <v>714</v>
      </c>
    </row>
    <row r="18293" spans="1:16" x14ac:dyDescent="0.25">
      <c r="A18293" t="s">
        <v>0</v>
      </c>
      <c r="B18293" t="s">
        <v>3248</v>
      </c>
      <c r="C18293" t="s">
        <v>396</v>
      </c>
      <c r="D18293" t="s">
        <v>4346</v>
      </c>
      <c r="E18293" t="s">
        <v>59</v>
      </c>
      <c r="F18293" t="b">
        <v>0</v>
      </c>
      <c r="G18293" t="s">
        <v>68</v>
      </c>
      <c r="H18293" s="1">
        <v>46225.960173611107</v>
      </c>
      <c r="I18293" t="b">
        <v>1</v>
      </c>
      <c r="J18293" t="b">
        <v>1</v>
      </c>
      <c r="K18293" t="s">
        <v>41</v>
      </c>
      <c r="L18293" t="s">
        <v>60</v>
      </c>
      <c r="M18293">
        <v>70577.5</v>
      </c>
      <c r="N18293"/>
      <c r="O18293" t="s">
        <v>3387</v>
      </c>
      <c r="P18293" t="s">
        <v>288</v>
      </c>
    </row>
    <row r="18294" spans="1:16" x14ac:dyDescent="0.25">
      <c r="A18294" t="s">
        <v>0</v>
      </c>
      <c r="B18294" t="s">
        <v>31364</v>
      </c>
      <c r="C18294" t="s">
        <v>515</v>
      </c>
      <c r="D18294" t="s">
        <v>2360</v>
      </c>
      <c r="E18294" t="s">
        <v>59</v>
      </c>
      <c r="F18294" t="b">
        <v>0</v>
      </c>
      <c r="G18294" t="s">
        <v>73</v>
      </c>
      <c r="H18294" s="1">
        <v>46225.960219907407</v>
      </c>
      <c r="I18294" t="b">
        <v>0</v>
      </c>
      <c r="J18294" t="b">
        <v>1</v>
      </c>
      <c r="K18294" t="s">
        <v>41</v>
      </c>
      <c r="L18294" t="s">
        <v>74</v>
      </c>
      <c r="M18294"/>
      <c r="N18294">
        <v>120</v>
      </c>
      <c r="O18294" t="s">
        <v>22415</v>
      </c>
      <c r="P18294" t="s">
        <v>4407</v>
      </c>
    </row>
    <row r="18295" spans="1:16" x14ac:dyDescent="0.25">
      <c r="A18295" t="s">
        <v>6</v>
      </c>
      <c r="B18295" t="s">
        <v>28099</v>
      </c>
      <c r="C18295" t="s">
        <v>64</v>
      </c>
      <c r="D18295" t="s">
        <v>4526</v>
      </c>
      <c r="E18295" t="s">
        <v>59</v>
      </c>
      <c r="F18295" t="b">
        <v>0</v>
      </c>
      <c r="G18295" t="s">
        <v>65</v>
      </c>
      <c r="H18295" s="1">
        <v>46225.960243055553</v>
      </c>
      <c r="I18295" t="b">
        <v>0</v>
      </c>
      <c r="J18295" t="b">
        <v>1</v>
      </c>
      <c r="K18295" t="s">
        <v>41</v>
      </c>
      <c r="L18295" t="s">
        <v>60</v>
      </c>
      <c r="M18295">
        <v>105000</v>
      </c>
      <c r="N18295"/>
      <c r="O18295" t="s">
        <v>22229</v>
      </c>
      <c r="P18295" t="s">
        <v>22230</v>
      </c>
    </row>
    <row r="18296" spans="1:16" x14ac:dyDescent="0.25">
      <c r="A18296" t="s">
        <v>2</v>
      </c>
      <c r="B18296" t="s">
        <v>158</v>
      </c>
      <c r="C18296" t="s">
        <v>1295</v>
      </c>
      <c r="D18296" t="s">
        <v>4526</v>
      </c>
      <c r="E18296" t="s">
        <v>59</v>
      </c>
      <c r="F18296" t="b">
        <v>0</v>
      </c>
      <c r="G18296" t="s">
        <v>68</v>
      </c>
      <c r="H18296" s="1">
        <v>46225.961909722217</v>
      </c>
      <c r="I18296" t="b">
        <v>0</v>
      </c>
      <c r="J18296" t="b">
        <v>1</v>
      </c>
      <c r="K18296" t="s">
        <v>41</v>
      </c>
      <c r="L18296" t="s">
        <v>60</v>
      </c>
      <c r="M18296">
        <v>102000</v>
      </c>
      <c r="N18296"/>
      <c r="O18296" t="s">
        <v>307</v>
      </c>
      <c r="P18296" t="s">
        <v>2486</v>
      </c>
    </row>
    <row r="18297" spans="1:16" x14ac:dyDescent="0.25">
      <c r="A18297" t="s">
        <v>3</v>
      </c>
      <c r="B18297" t="s">
        <v>31365</v>
      </c>
      <c r="C18297" t="s">
        <v>190</v>
      </c>
      <c r="D18297" t="s">
        <v>4756</v>
      </c>
      <c r="E18297" t="s">
        <v>59</v>
      </c>
      <c r="F18297" t="b">
        <v>0</v>
      </c>
      <c r="G18297" t="s">
        <v>73</v>
      </c>
      <c r="H18297" s="1">
        <v>46226.001840277779</v>
      </c>
      <c r="I18297" t="b">
        <v>0</v>
      </c>
      <c r="J18297" t="b">
        <v>1</v>
      </c>
      <c r="K18297" t="s">
        <v>41</v>
      </c>
      <c r="L18297" t="s">
        <v>60</v>
      </c>
      <c r="M18297">
        <v>141000</v>
      </c>
      <c r="N18297"/>
      <c r="O18297" t="s">
        <v>1350</v>
      </c>
      <c r="P18297" t="s">
        <v>23452</v>
      </c>
    </row>
    <row r="18298" spans="1:16" x14ac:dyDescent="0.25">
      <c r="A18298" t="s">
        <v>0</v>
      </c>
      <c r="B18298" t="s">
        <v>2009</v>
      </c>
      <c r="C18298" t="s">
        <v>76</v>
      </c>
      <c r="D18298" t="s">
        <v>7670</v>
      </c>
      <c r="E18298" t="s">
        <v>59</v>
      </c>
      <c r="F18298" t="b">
        <v>1</v>
      </c>
      <c r="G18298" t="s">
        <v>40</v>
      </c>
      <c r="H18298" s="1">
        <v>46226.003425925926</v>
      </c>
      <c r="I18298" t="b">
        <v>0</v>
      </c>
      <c r="J18298" t="b">
        <v>0</v>
      </c>
      <c r="K18298" t="s">
        <v>40</v>
      </c>
      <c r="L18298" t="s">
        <v>60</v>
      </c>
      <c r="M18298">
        <v>50000</v>
      </c>
      <c r="N18298"/>
      <c r="O18298" t="s">
        <v>31366</v>
      </c>
      <c r="P18298" t="s">
        <v>728</v>
      </c>
    </row>
    <row r="18299" spans="1:16" x14ac:dyDescent="0.25">
      <c r="A18299" t="s">
        <v>6</v>
      </c>
      <c r="B18299" t="s">
        <v>31367</v>
      </c>
      <c r="D18299" t="s">
        <v>4595</v>
      </c>
      <c r="E18299" t="s">
        <v>59</v>
      </c>
      <c r="F18299" t="b">
        <v>0</v>
      </c>
      <c r="G18299" t="s">
        <v>20</v>
      </c>
      <c r="H18299" s="1">
        <v>46226.004247685189</v>
      </c>
      <c r="I18299" t="b">
        <v>0</v>
      </c>
      <c r="J18299" t="b">
        <v>0</v>
      </c>
      <c r="K18299" t="s">
        <v>20</v>
      </c>
      <c r="L18299" t="s">
        <v>60</v>
      </c>
      <c r="M18299">
        <v>125000</v>
      </c>
      <c r="N18299"/>
      <c r="O18299" t="s">
        <v>1699</v>
      </c>
    </row>
    <row r="18300" spans="1:16" x14ac:dyDescent="0.25">
      <c r="A18300" t="s">
        <v>0</v>
      </c>
      <c r="B18300" t="s">
        <v>5906</v>
      </c>
      <c r="C18300" t="s">
        <v>162</v>
      </c>
      <c r="D18300" t="s">
        <v>4346</v>
      </c>
      <c r="E18300" t="s">
        <v>59</v>
      </c>
      <c r="F18300" t="b">
        <v>0</v>
      </c>
      <c r="G18300" t="s">
        <v>73</v>
      </c>
      <c r="H18300" s="1">
        <v>46226.043506944443</v>
      </c>
      <c r="I18300" t="b">
        <v>1</v>
      </c>
      <c r="J18300" t="b">
        <v>1</v>
      </c>
      <c r="K18300" t="s">
        <v>41</v>
      </c>
      <c r="L18300" t="s">
        <v>60</v>
      </c>
      <c r="M18300">
        <v>98050</v>
      </c>
      <c r="N18300"/>
      <c r="O18300" t="s">
        <v>1151</v>
      </c>
      <c r="P18300" t="s">
        <v>6811</v>
      </c>
    </row>
    <row r="18301" spans="1:16" x14ac:dyDescent="0.25">
      <c r="A18301" t="s">
        <v>2</v>
      </c>
      <c r="B18301" t="s">
        <v>31368</v>
      </c>
      <c r="C18301" t="s">
        <v>3968</v>
      </c>
      <c r="D18301" t="s">
        <v>4346</v>
      </c>
      <c r="E18301" t="s">
        <v>59</v>
      </c>
      <c r="F18301" t="b">
        <v>0</v>
      </c>
      <c r="G18301" t="s">
        <v>77</v>
      </c>
      <c r="H18301" s="1">
        <v>46226.045231481483</v>
      </c>
      <c r="I18301" t="b">
        <v>0</v>
      </c>
      <c r="J18301" t="b">
        <v>0</v>
      </c>
      <c r="K18301" t="s">
        <v>41</v>
      </c>
      <c r="L18301" t="s">
        <v>60</v>
      </c>
      <c r="M18301">
        <v>104401.5</v>
      </c>
      <c r="N18301"/>
      <c r="O18301" t="s">
        <v>31369</v>
      </c>
      <c r="P18301" t="s">
        <v>5411</v>
      </c>
    </row>
    <row r="18302" spans="1:16" x14ac:dyDescent="0.25">
      <c r="A18302" t="s">
        <v>6</v>
      </c>
      <c r="B18302" t="s">
        <v>4117</v>
      </c>
      <c r="C18302" t="s">
        <v>10969</v>
      </c>
      <c r="D18302" t="s">
        <v>4756</v>
      </c>
      <c r="E18302" t="s">
        <v>59</v>
      </c>
      <c r="F18302" t="b">
        <v>0</v>
      </c>
      <c r="G18302" t="s">
        <v>65</v>
      </c>
      <c r="H18302" s="1">
        <v>46226.045405092591</v>
      </c>
      <c r="I18302" t="b">
        <v>0</v>
      </c>
      <c r="J18302" t="b">
        <v>1</v>
      </c>
      <c r="K18302" t="s">
        <v>41</v>
      </c>
      <c r="L18302" t="s">
        <v>60</v>
      </c>
      <c r="M18302">
        <v>127000</v>
      </c>
      <c r="N18302"/>
      <c r="O18302" t="s">
        <v>11016</v>
      </c>
      <c r="P18302" t="s">
        <v>9061</v>
      </c>
    </row>
    <row r="18303" spans="1:16" x14ac:dyDescent="0.25">
      <c r="A18303" t="s">
        <v>0</v>
      </c>
      <c r="B18303" t="s">
        <v>31370</v>
      </c>
      <c r="C18303" t="s">
        <v>112</v>
      </c>
      <c r="D18303" t="s">
        <v>4526</v>
      </c>
      <c r="E18303" t="s">
        <v>59</v>
      </c>
      <c r="F18303" t="b">
        <v>0</v>
      </c>
      <c r="G18303" t="s">
        <v>65</v>
      </c>
      <c r="H18303" s="1">
        <v>46226.085173611107</v>
      </c>
      <c r="I18303" t="b">
        <v>1</v>
      </c>
      <c r="J18303" t="b">
        <v>1</v>
      </c>
      <c r="K18303" t="s">
        <v>41</v>
      </c>
      <c r="L18303" t="s">
        <v>60</v>
      </c>
      <c r="M18303">
        <v>150000</v>
      </c>
      <c r="N18303"/>
      <c r="O18303" t="s">
        <v>31371</v>
      </c>
      <c r="P18303" t="s">
        <v>4210</v>
      </c>
    </row>
    <row r="18304" spans="1:16" x14ac:dyDescent="0.25">
      <c r="A18304" t="s">
        <v>3</v>
      </c>
      <c r="B18304" t="s">
        <v>31372</v>
      </c>
      <c r="C18304" t="s">
        <v>41</v>
      </c>
      <c r="D18304" t="s">
        <v>2360</v>
      </c>
      <c r="E18304" t="s">
        <v>59</v>
      </c>
      <c r="F18304" t="b">
        <v>0</v>
      </c>
      <c r="G18304" t="s">
        <v>41</v>
      </c>
      <c r="H18304" s="1">
        <v>46226.211053240739</v>
      </c>
      <c r="I18304" t="b">
        <v>0</v>
      </c>
      <c r="J18304" t="b">
        <v>1</v>
      </c>
      <c r="K18304" t="s">
        <v>41</v>
      </c>
      <c r="L18304" t="s">
        <v>60</v>
      </c>
      <c r="M18304">
        <v>64000</v>
      </c>
      <c r="N18304"/>
      <c r="O18304" t="s">
        <v>575</v>
      </c>
    </row>
    <row r="18305" spans="1:16" x14ac:dyDescent="0.25">
      <c r="A18305" t="s">
        <v>1</v>
      </c>
      <c r="B18305" t="s">
        <v>9948</v>
      </c>
      <c r="C18305" t="s">
        <v>227</v>
      </c>
      <c r="D18305" t="s">
        <v>2360</v>
      </c>
      <c r="E18305" t="s">
        <v>59</v>
      </c>
      <c r="F18305" t="b">
        <v>0</v>
      </c>
      <c r="G18305" t="s">
        <v>77</v>
      </c>
      <c r="H18305" s="1">
        <v>46226.212685185194</v>
      </c>
      <c r="I18305" t="b">
        <v>0</v>
      </c>
      <c r="J18305" t="b">
        <v>1</v>
      </c>
      <c r="K18305" t="s">
        <v>41</v>
      </c>
      <c r="L18305" t="s">
        <v>60</v>
      </c>
      <c r="M18305">
        <v>139500</v>
      </c>
      <c r="N18305"/>
      <c r="O18305" t="s">
        <v>17001</v>
      </c>
      <c r="P18305" t="s">
        <v>6694</v>
      </c>
    </row>
    <row r="18306" spans="1:16" x14ac:dyDescent="0.25">
      <c r="A18306" t="s">
        <v>5</v>
      </c>
      <c r="B18306" t="s">
        <v>6693</v>
      </c>
      <c r="C18306" t="s">
        <v>107</v>
      </c>
      <c r="D18306" t="s">
        <v>2360</v>
      </c>
      <c r="E18306" t="s">
        <v>59</v>
      </c>
      <c r="F18306" t="b">
        <v>0</v>
      </c>
      <c r="G18306" t="s">
        <v>77</v>
      </c>
      <c r="H18306" s="1">
        <v>46226.212696759263</v>
      </c>
      <c r="I18306" t="b">
        <v>0</v>
      </c>
      <c r="J18306" t="b">
        <v>1</v>
      </c>
      <c r="K18306" t="s">
        <v>41</v>
      </c>
      <c r="L18306" t="s">
        <v>60</v>
      </c>
      <c r="M18306">
        <v>202000</v>
      </c>
      <c r="N18306"/>
      <c r="O18306" t="s">
        <v>17001</v>
      </c>
      <c r="P18306" t="s">
        <v>6694</v>
      </c>
    </row>
    <row r="18307" spans="1:16" x14ac:dyDescent="0.25">
      <c r="A18307" t="s">
        <v>1</v>
      </c>
      <c r="B18307" t="s">
        <v>9948</v>
      </c>
      <c r="C18307" t="s">
        <v>515</v>
      </c>
      <c r="D18307" t="s">
        <v>2360</v>
      </c>
      <c r="E18307" t="s">
        <v>59</v>
      </c>
      <c r="F18307" t="b">
        <v>0</v>
      </c>
      <c r="G18307" t="s">
        <v>73</v>
      </c>
      <c r="H18307" s="1">
        <v>46226.212708333333</v>
      </c>
      <c r="I18307" t="b">
        <v>0</v>
      </c>
      <c r="J18307" t="b">
        <v>1</v>
      </c>
      <c r="K18307" t="s">
        <v>41</v>
      </c>
      <c r="L18307" t="s">
        <v>60</v>
      </c>
      <c r="M18307">
        <v>139500</v>
      </c>
      <c r="N18307"/>
      <c r="O18307" t="s">
        <v>17001</v>
      </c>
      <c r="P18307" t="s">
        <v>27111</v>
      </c>
    </row>
    <row r="18308" spans="1:16" x14ac:dyDescent="0.25">
      <c r="A18308" t="s">
        <v>1</v>
      </c>
      <c r="B18308" t="s">
        <v>17308</v>
      </c>
      <c r="C18308" t="s">
        <v>112</v>
      </c>
      <c r="D18308" t="s">
        <v>2360</v>
      </c>
      <c r="E18308" t="s">
        <v>59</v>
      </c>
      <c r="F18308" t="b">
        <v>0</v>
      </c>
      <c r="G18308" t="s">
        <v>65</v>
      </c>
      <c r="H18308" s="1">
        <v>46226.212731481479</v>
      </c>
      <c r="I18308" t="b">
        <v>0</v>
      </c>
      <c r="J18308" t="b">
        <v>1</v>
      </c>
      <c r="K18308" t="s">
        <v>41</v>
      </c>
      <c r="L18308" t="s">
        <v>60</v>
      </c>
      <c r="M18308">
        <v>165500</v>
      </c>
      <c r="N18308"/>
      <c r="O18308" t="s">
        <v>17001</v>
      </c>
    </row>
    <row r="18309" spans="1:16" x14ac:dyDescent="0.25">
      <c r="A18309" t="s">
        <v>2</v>
      </c>
      <c r="B18309" t="s">
        <v>21087</v>
      </c>
      <c r="C18309" t="s">
        <v>190</v>
      </c>
      <c r="D18309" t="s">
        <v>2360</v>
      </c>
      <c r="E18309" t="s">
        <v>59</v>
      </c>
      <c r="F18309" t="b">
        <v>0</v>
      </c>
      <c r="G18309" t="s">
        <v>73</v>
      </c>
      <c r="H18309" s="1">
        <v>46226.251261574071</v>
      </c>
      <c r="I18309" t="b">
        <v>0</v>
      </c>
      <c r="J18309" t="b">
        <v>1</v>
      </c>
      <c r="K18309" t="s">
        <v>41</v>
      </c>
      <c r="L18309" t="s">
        <v>60</v>
      </c>
      <c r="M18309">
        <v>198000</v>
      </c>
      <c r="N18309"/>
      <c r="O18309" t="s">
        <v>17001</v>
      </c>
      <c r="P18309" t="s">
        <v>23338</v>
      </c>
    </row>
    <row r="18310" spans="1:16" x14ac:dyDescent="0.25">
      <c r="A18310" t="s">
        <v>2</v>
      </c>
      <c r="B18310" t="s">
        <v>30349</v>
      </c>
      <c r="C18310" t="s">
        <v>190</v>
      </c>
      <c r="D18310" t="s">
        <v>4526</v>
      </c>
      <c r="E18310" t="s">
        <v>88</v>
      </c>
      <c r="F18310" t="b">
        <v>0</v>
      </c>
      <c r="G18310" t="s">
        <v>73</v>
      </c>
      <c r="H18310" s="1">
        <v>46226.252824074072</v>
      </c>
      <c r="I18310" t="b">
        <v>0</v>
      </c>
      <c r="J18310" t="b">
        <v>1</v>
      </c>
      <c r="K18310" t="s">
        <v>41</v>
      </c>
      <c r="L18310" t="s">
        <v>74</v>
      </c>
      <c r="M18310"/>
      <c r="N18310">
        <v>44.5</v>
      </c>
      <c r="O18310" t="s">
        <v>738</v>
      </c>
      <c r="P18310" t="s">
        <v>30350</v>
      </c>
    </row>
    <row r="18311" spans="1:16" x14ac:dyDescent="0.25">
      <c r="A18311" t="s">
        <v>2</v>
      </c>
      <c r="B18311" t="s">
        <v>30349</v>
      </c>
      <c r="C18311" t="s">
        <v>2293</v>
      </c>
      <c r="D18311" t="s">
        <v>4526</v>
      </c>
      <c r="E18311" t="s">
        <v>88</v>
      </c>
      <c r="F18311" t="b">
        <v>0</v>
      </c>
      <c r="G18311" t="s">
        <v>65</v>
      </c>
      <c r="H18311" s="1">
        <v>46226.252847222233</v>
      </c>
      <c r="I18311" t="b">
        <v>0</v>
      </c>
      <c r="J18311" t="b">
        <v>1</v>
      </c>
      <c r="K18311" t="s">
        <v>41</v>
      </c>
      <c r="L18311" t="s">
        <v>74</v>
      </c>
      <c r="M18311"/>
      <c r="N18311">
        <v>44.5</v>
      </c>
      <c r="O18311" t="s">
        <v>738</v>
      </c>
      <c r="P18311" t="s">
        <v>30350</v>
      </c>
    </row>
    <row r="18312" spans="1:16" x14ac:dyDescent="0.25">
      <c r="A18312" t="s">
        <v>2</v>
      </c>
      <c r="B18312" t="s">
        <v>31373</v>
      </c>
      <c r="C18312" t="s">
        <v>76</v>
      </c>
      <c r="D18312" t="s">
        <v>4346</v>
      </c>
      <c r="E18312" t="s">
        <v>88</v>
      </c>
      <c r="F18312" t="b">
        <v>1</v>
      </c>
      <c r="G18312" t="s">
        <v>41</v>
      </c>
      <c r="H18312" s="1">
        <v>46226.254212962973</v>
      </c>
      <c r="I18312" t="b">
        <v>0</v>
      </c>
      <c r="J18312" t="b">
        <v>0</v>
      </c>
      <c r="K18312" t="s">
        <v>41</v>
      </c>
      <c r="L18312" t="s">
        <v>74</v>
      </c>
      <c r="M18312"/>
      <c r="N18312">
        <v>110</v>
      </c>
      <c r="O18312" t="s">
        <v>11289</v>
      </c>
      <c r="P18312" t="s">
        <v>2642</v>
      </c>
    </row>
    <row r="18313" spans="1:16" x14ac:dyDescent="0.25">
      <c r="A18313" t="s">
        <v>8</v>
      </c>
      <c r="B18313" t="s">
        <v>31374</v>
      </c>
      <c r="C18313" t="s">
        <v>942</v>
      </c>
      <c r="D18313" t="s">
        <v>4868</v>
      </c>
      <c r="E18313" t="s">
        <v>59</v>
      </c>
      <c r="F18313" t="b">
        <v>0</v>
      </c>
      <c r="G18313" t="s">
        <v>19</v>
      </c>
      <c r="H18313" s="1">
        <v>46226.255266203712</v>
      </c>
      <c r="I18313" t="b">
        <v>0</v>
      </c>
      <c r="J18313" t="b">
        <v>0</v>
      </c>
      <c r="K18313" t="s">
        <v>19</v>
      </c>
      <c r="L18313" t="s">
        <v>60</v>
      </c>
      <c r="M18313">
        <v>750000</v>
      </c>
      <c r="N18313"/>
      <c r="O18313" t="s">
        <v>31375</v>
      </c>
      <c r="P18313" t="s">
        <v>208</v>
      </c>
    </row>
    <row r="18314" spans="1:16" x14ac:dyDescent="0.25">
      <c r="A18314" t="s">
        <v>1</v>
      </c>
      <c r="B18314" t="s">
        <v>581</v>
      </c>
      <c r="C18314" t="s">
        <v>29283</v>
      </c>
      <c r="D18314" t="s">
        <v>2360</v>
      </c>
      <c r="E18314" t="s">
        <v>59</v>
      </c>
      <c r="F18314" t="b">
        <v>0</v>
      </c>
      <c r="G18314" t="s">
        <v>77</v>
      </c>
      <c r="H18314" s="1">
        <v>46226.296122685177</v>
      </c>
      <c r="I18314" t="b">
        <v>0</v>
      </c>
      <c r="J18314" t="b">
        <v>0</v>
      </c>
      <c r="K18314" t="s">
        <v>41</v>
      </c>
      <c r="L18314" t="s">
        <v>60</v>
      </c>
      <c r="M18314">
        <v>149000</v>
      </c>
      <c r="N18314"/>
      <c r="O18314" t="s">
        <v>2795</v>
      </c>
      <c r="P18314" t="s">
        <v>31376</v>
      </c>
    </row>
    <row r="18315" spans="1:16" x14ac:dyDescent="0.25">
      <c r="A18315" t="s">
        <v>5</v>
      </c>
      <c r="B18315" t="s">
        <v>896</v>
      </c>
      <c r="C18315" t="s">
        <v>13767</v>
      </c>
      <c r="D18315" t="s">
        <v>4868</v>
      </c>
      <c r="E18315" t="s">
        <v>59</v>
      </c>
      <c r="F18315" t="b">
        <v>0</v>
      </c>
      <c r="G18315" t="s">
        <v>19</v>
      </c>
      <c r="H18315" s="1">
        <v>46226.296932870369</v>
      </c>
      <c r="I18315" t="b">
        <v>0</v>
      </c>
      <c r="J18315" t="b">
        <v>0</v>
      </c>
      <c r="K18315" t="s">
        <v>19</v>
      </c>
      <c r="L18315" t="s">
        <v>60</v>
      </c>
      <c r="M18315">
        <v>2250000</v>
      </c>
      <c r="N18315"/>
      <c r="O18315" t="s">
        <v>18587</v>
      </c>
      <c r="P18315" t="s">
        <v>31377</v>
      </c>
    </row>
    <row r="18316" spans="1:16" x14ac:dyDescent="0.25">
      <c r="A18316" t="s">
        <v>5</v>
      </c>
      <c r="B18316" t="s">
        <v>31378</v>
      </c>
      <c r="C18316" t="s">
        <v>9560</v>
      </c>
      <c r="D18316" t="s">
        <v>4346</v>
      </c>
      <c r="E18316" t="s">
        <v>88</v>
      </c>
      <c r="F18316" t="b">
        <v>0</v>
      </c>
      <c r="G18316" t="s">
        <v>19</v>
      </c>
      <c r="H18316" s="1">
        <v>46226.296932870369</v>
      </c>
      <c r="I18316" t="b">
        <v>1</v>
      </c>
      <c r="J18316" t="b">
        <v>0</v>
      </c>
      <c r="K18316" t="s">
        <v>19</v>
      </c>
      <c r="L18316" t="s">
        <v>60</v>
      </c>
      <c r="M18316">
        <v>1900000</v>
      </c>
      <c r="N18316"/>
      <c r="O18316" t="s">
        <v>3117</v>
      </c>
      <c r="P18316" t="s">
        <v>714</v>
      </c>
    </row>
    <row r="18317" spans="1:16" x14ac:dyDescent="0.25">
      <c r="A18317" t="s">
        <v>1</v>
      </c>
      <c r="B18317" t="s">
        <v>277</v>
      </c>
      <c r="C18317" t="s">
        <v>147</v>
      </c>
      <c r="D18317" t="s">
        <v>2360</v>
      </c>
      <c r="E18317" t="s">
        <v>59</v>
      </c>
      <c r="F18317" t="b">
        <v>0</v>
      </c>
      <c r="G18317" t="s">
        <v>41</v>
      </c>
      <c r="H18317" s="1">
        <v>46226.297905092593</v>
      </c>
      <c r="I18317" t="b">
        <v>0</v>
      </c>
      <c r="J18317" t="b">
        <v>1</v>
      </c>
      <c r="K18317" t="s">
        <v>41</v>
      </c>
      <c r="L18317" t="s">
        <v>60</v>
      </c>
      <c r="M18317">
        <v>146000</v>
      </c>
      <c r="N18317"/>
      <c r="O18317" t="s">
        <v>31379</v>
      </c>
      <c r="P18317" t="s">
        <v>31380</v>
      </c>
    </row>
    <row r="18318" spans="1:16" x14ac:dyDescent="0.25">
      <c r="A18318" t="s">
        <v>6</v>
      </c>
      <c r="B18318" t="s">
        <v>24425</v>
      </c>
      <c r="C18318" t="s">
        <v>690</v>
      </c>
      <c r="D18318" t="s">
        <v>4526</v>
      </c>
      <c r="E18318" t="s">
        <v>59</v>
      </c>
      <c r="F18318" t="b">
        <v>0</v>
      </c>
      <c r="G18318" t="s">
        <v>77</v>
      </c>
      <c r="H18318" s="1">
        <v>46226.334629629629</v>
      </c>
      <c r="I18318" t="b">
        <v>0</v>
      </c>
      <c r="J18318" t="b">
        <v>1</v>
      </c>
      <c r="K18318" t="s">
        <v>41</v>
      </c>
      <c r="L18318" t="s">
        <v>60</v>
      </c>
      <c r="M18318">
        <v>157500</v>
      </c>
      <c r="N18318"/>
      <c r="O18318" t="s">
        <v>20119</v>
      </c>
      <c r="P18318" t="s">
        <v>24426</v>
      </c>
    </row>
    <row r="18319" spans="1:16" x14ac:dyDescent="0.25">
      <c r="A18319" t="s">
        <v>8</v>
      </c>
      <c r="B18319" t="s">
        <v>31381</v>
      </c>
      <c r="C18319" t="s">
        <v>162</v>
      </c>
      <c r="D18319" t="s">
        <v>4526</v>
      </c>
      <c r="E18319" t="s">
        <v>59</v>
      </c>
      <c r="F18319" t="b">
        <v>0</v>
      </c>
      <c r="G18319" t="s">
        <v>73</v>
      </c>
      <c r="H18319" s="1">
        <v>46226.336157407408</v>
      </c>
      <c r="I18319" t="b">
        <v>0</v>
      </c>
      <c r="J18319" t="b">
        <v>1</v>
      </c>
      <c r="K18319" t="s">
        <v>41</v>
      </c>
      <c r="L18319" t="s">
        <v>60</v>
      </c>
      <c r="M18319">
        <v>325000</v>
      </c>
      <c r="N18319"/>
      <c r="O18319" t="s">
        <v>1887</v>
      </c>
    </row>
    <row r="18320" spans="1:16" x14ac:dyDescent="0.25">
      <c r="A18320" t="s">
        <v>6</v>
      </c>
      <c r="B18320" t="s">
        <v>6</v>
      </c>
      <c r="C18320" t="s">
        <v>31311</v>
      </c>
      <c r="D18320" t="s">
        <v>24507</v>
      </c>
      <c r="E18320" t="s">
        <v>59</v>
      </c>
      <c r="F18320" t="b">
        <v>0</v>
      </c>
      <c r="G18320" t="s">
        <v>40</v>
      </c>
      <c r="H18320" s="1">
        <v>46226.337534722217</v>
      </c>
      <c r="I18320" t="b">
        <v>0</v>
      </c>
      <c r="J18320" t="b">
        <v>0</v>
      </c>
      <c r="K18320" t="s">
        <v>40</v>
      </c>
      <c r="L18320" t="s">
        <v>60</v>
      </c>
      <c r="M18320">
        <v>67500</v>
      </c>
      <c r="N18320"/>
      <c r="O18320" t="s">
        <v>31312</v>
      </c>
      <c r="P18320" t="s">
        <v>31313</v>
      </c>
    </row>
    <row r="18321" spans="1:16" x14ac:dyDescent="0.25">
      <c r="A18321" t="s">
        <v>5</v>
      </c>
      <c r="B18321" t="s">
        <v>31382</v>
      </c>
      <c r="C18321" t="s">
        <v>29547</v>
      </c>
      <c r="D18321" t="s">
        <v>11236</v>
      </c>
      <c r="E18321" t="s">
        <v>59</v>
      </c>
      <c r="F18321" t="b">
        <v>0</v>
      </c>
      <c r="G18321" t="s">
        <v>89</v>
      </c>
      <c r="H18321" s="1">
        <v>46226.337731481479</v>
      </c>
      <c r="I18321" t="b">
        <v>1</v>
      </c>
      <c r="J18321" t="b">
        <v>1</v>
      </c>
      <c r="K18321" t="s">
        <v>41</v>
      </c>
      <c r="L18321" t="s">
        <v>60</v>
      </c>
      <c r="M18321">
        <v>241000</v>
      </c>
      <c r="N18321"/>
      <c r="O18321" t="s">
        <v>4674</v>
      </c>
      <c r="P18321" t="s">
        <v>31383</v>
      </c>
    </row>
    <row r="18322" spans="1:16" x14ac:dyDescent="0.25">
      <c r="A18322" t="s">
        <v>4</v>
      </c>
      <c r="B18322" t="s">
        <v>31384</v>
      </c>
      <c r="C18322" t="s">
        <v>913</v>
      </c>
      <c r="D18322" t="s">
        <v>20103</v>
      </c>
      <c r="E18322" t="s">
        <v>59</v>
      </c>
      <c r="F18322" t="b">
        <v>0</v>
      </c>
      <c r="G18322" t="s">
        <v>20</v>
      </c>
      <c r="H18322" s="1">
        <v>46226.338576388887</v>
      </c>
      <c r="I18322" t="b">
        <v>0</v>
      </c>
      <c r="J18322" t="b">
        <v>0</v>
      </c>
      <c r="K18322" t="s">
        <v>20</v>
      </c>
      <c r="L18322" t="s">
        <v>60</v>
      </c>
      <c r="M18322">
        <v>122500</v>
      </c>
      <c r="N18322"/>
      <c r="O18322" t="s">
        <v>7880</v>
      </c>
      <c r="P18322" t="s">
        <v>31385</v>
      </c>
    </row>
    <row r="18323" spans="1:16" x14ac:dyDescent="0.25">
      <c r="A18323" t="s">
        <v>1</v>
      </c>
      <c r="B18323" t="s">
        <v>31386</v>
      </c>
      <c r="C18323" t="s">
        <v>9560</v>
      </c>
      <c r="D18323" t="s">
        <v>4868</v>
      </c>
      <c r="E18323" t="s">
        <v>88</v>
      </c>
      <c r="F18323" t="b">
        <v>0</v>
      </c>
      <c r="G18323" t="s">
        <v>19</v>
      </c>
      <c r="H18323" s="1">
        <v>46226.338680555556</v>
      </c>
      <c r="I18323" t="b">
        <v>1</v>
      </c>
      <c r="J18323" t="b">
        <v>0</v>
      </c>
      <c r="K18323" t="s">
        <v>19</v>
      </c>
      <c r="L18323" t="s">
        <v>60</v>
      </c>
      <c r="M18323">
        <v>800000</v>
      </c>
      <c r="N18323"/>
      <c r="O18323" t="s">
        <v>31387</v>
      </c>
      <c r="P18323" t="s">
        <v>31388</v>
      </c>
    </row>
    <row r="18324" spans="1:16" x14ac:dyDescent="0.25">
      <c r="A18324" t="s">
        <v>0</v>
      </c>
      <c r="B18324" t="s">
        <v>10310</v>
      </c>
      <c r="C18324" t="s">
        <v>315</v>
      </c>
      <c r="D18324" t="s">
        <v>2360</v>
      </c>
      <c r="E18324" t="s">
        <v>59</v>
      </c>
      <c r="F18324" t="b">
        <v>0</v>
      </c>
      <c r="G18324" t="s">
        <v>65</v>
      </c>
      <c r="H18324" s="1">
        <v>46226.376296296286</v>
      </c>
      <c r="I18324" t="b">
        <v>0</v>
      </c>
      <c r="J18324" t="b">
        <v>0</v>
      </c>
      <c r="K18324" t="s">
        <v>41</v>
      </c>
      <c r="L18324" t="s">
        <v>60</v>
      </c>
      <c r="M18324">
        <v>87603.10500000001</v>
      </c>
      <c r="N18324"/>
      <c r="O18324" t="s">
        <v>973</v>
      </c>
      <c r="P18324" t="s">
        <v>10311</v>
      </c>
    </row>
    <row r="18325" spans="1:16" x14ac:dyDescent="0.25">
      <c r="A18325" t="s">
        <v>2</v>
      </c>
      <c r="B18325" t="s">
        <v>664</v>
      </c>
      <c r="C18325" t="s">
        <v>172</v>
      </c>
      <c r="D18325" t="s">
        <v>4550</v>
      </c>
      <c r="E18325" t="s">
        <v>59</v>
      </c>
      <c r="F18325" t="b">
        <v>0</v>
      </c>
      <c r="G18325" t="s">
        <v>68</v>
      </c>
      <c r="H18325" s="1">
        <v>46226.377800925933</v>
      </c>
      <c r="I18325" t="b">
        <v>0</v>
      </c>
      <c r="J18325" t="b">
        <v>1</v>
      </c>
      <c r="K18325" t="s">
        <v>41</v>
      </c>
      <c r="L18325" t="s">
        <v>60</v>
      </c>
      <c r="M18325">
        <v>104750</v>
      </c>
      <c r="N18325"/>
      <c r="O18325" t="s">
        <v>31389</v>
      </c>
      <c r="P18325" t="s">
        <v>2808</v>
      </c>
    </row>
    <row r="18326" spans="1:16" x14ac:dyDescent="0.25">
      <c r="A18326" t="s">
        <v>5</v>
      </c>
      <c r="B18326" t="s">
        <v>31390</v>
      </c>
      <c r="C18326" t="s">
        <v>21656</v>
      </c>
      <c r="D18326" t="s">
        <v>24119</v>
      </c>
      <c r="E18326" t="s">
        <v>59</v>
      </c>
      <c r="F18326" t="b">
        <v>0</v>
      </c>
      <c r="G18326" t="s">
        <v>40</v>
      </c>
      <c r="H18326" s="1">
        <v>46226.381192129629</v>
      </c>
      <c r="I18326" t="b">
        <v>0</v>
      </c>
      <c r="J18326" t="b">
        <v>0</v>
      </c>
      <c r="K18326" t="s">
        <v>40</v>
      </c>
      <c r="L18326" t="s">
        <v>60</v>
      </c>
      <c r="M18326">
        <v>60000</v>
      </c>
      <c r="N18326"/>
      <c r="O18326" t="s">
        <v>31391</v>
      </c>
      <c r="P18326" t="s">
        <v>31392</v>
      </c>
    </row>
    <row r="18327" spans="1:16" x14ac:dyDescent="0.25">
      <c r="A18327" t="s">
        <v>1</v>
      </c>
      <c r="B18327" t="s">
        <v>31393</v>
      </c>
      <c r="C18327" t="s">
        <v>174</v>
      </c>
      <c r="D18327" t="s">
        <v>4526</v>
      </c>
      <c r="E18327" t="s">
        <v>59</v>
      </c>
      <c r="F18327" t="b">
        <v>0</v>
      </c>
      <c r="G18327" t="s">
        <v>41</v>
      </c>
      <c r="H18327" s="1">
        <v>46226.38144675926</v>
      </c>
      <c r="I18327" t="b">
        <v>0</v>
      </c>
      <c r="J18327" t="b">
        <v>1</v>
      </c>
      <c r="K18327" t="s">
        <v>41</v>
      </c>
      <c r="L18327" t="s">
        <v>60</v>
      </c>
      <c r="M18327">
        <v>96862.5</v>
      </c>
      <c r="N18327"/>
      <c r="O18327" t="s">
        <v>329</v>
      </c>
      <c r="P18327" t="s">
        <v>31394</v>
      </c>
    </row>
    <row r="18328" spans="1:16" x14ac:dyDescent="0.25">
      <c r="A18328" t="s">
        <v>0</v>
      </c>
      <c r="B18328" t="s">
        <v>345</v>
      </c>
      <c r="C18328" t="s">
        <v>31395</v>
      </c>
      <c r="D18328" t="s">
        <v>4526</v>
      </c>
      <c r="E18328" t="s">
        <v>59</v>
      </c>
      <c r="F18328" t="b">
        <v>0</v>
      </c>
      <c r="G18328" t="s">
        <v>40</v>
      </c>
      <c r="H18328" s="1">
        <v>46226.419409722221</v>
      </c>
      <c r="I18328" t="b">
        <v>1</v>
      </c>
      <c r="J18328" t="b">
        <v>0</v>
      </c>
      <c r="K18328" t="s">
        <v>40</v>
      </c>
      <c r="L18328" t="s">
        <v>74</v>
      </c>
      <c r="M18328"/>
      <c r="N18328">
        <v>27.59</v>
      </c>
      <c r="O18328" t="s">
        <v>31396</v>
      </c>
    </row>
    <row r="18329" spans="1:16" x14ac:dyDescent="0.25">
      <c r="A18329" t="s">
        <v>2</v>
      </c>
      <c r="B18329" t="s">
        <v>31397</v>
      </c>
      <c r="C18329" t="s">
        <v>165</v>
      </c>
      <c r="D18329" t="s">
        <v>4550</v>
      </c>
      <c r="E18329" t="s">
        <v>59</v>
      </c>
      <c r="F18329" t="b">
        <v>0</v>
      </c>
      <c r="G18329" t="s">
        <v>73</v>
      </c>
      <c r="H18329" s="1">
        <v>46226.419490740736</v>
      </c>
      <c r="I18329" t="b">
        <v>0</v>
      </c>
      <c r="J18329" t="b">
        <v>1</v>
      </c>
      <c r="K18329" t="s">
        <v>41</v>
      </c>
      <c r="L18329" t="s">
        <v>60</v>
      </c>
      <c r="M18329">
        <v>99950</v>
      </c>
      <c r="N18329"/>
      <c r="O18329" t="s">
        <v>5472</v>
      </c>
      <c r="P18329" t="s">
        <v>31398</v>
      </c>
    </row>
    <row r="18330" spans="1:16" x14ac:dyDescent="0.25">
      <c r="A18330" t="s">
        <v>6</v>
      </c>
      <c r="B18330" t="s">
        <v>31399</v>
      </c>
      <c r="C18330" t="s">
        <v>81</v>
      </c>
      <c r="D18330" t="s">
        <v>4526</v>
      </c>
      <c r="E18330" t="s">
        <v>59</v>
      </c>
      <c r="F18330" t="b">
        <v>0</v>
      </c>
      <c r="G18330" t="s">
        <v>77</v>
      </c>
      <c r="H18330" s="1">
        <v>46226.419502314813</v>
      </c>
      <c r="I18330" t="b">
        <v>0</v>
      </c>
      <c r="J18330" t="b">
        <v>0</v>
      </c>
      <c r="K18330" t="s">
        <v>41</v>
      </c>
      <c r="L18330" t="s">
        <v>60</v>
      </c>
      <c r="M18330">
        <v>250000</v>
      </c>
      <c r="N18330"/>
      <c r="O18330" t="s">
        <v>31400</v>
      </c>
      <c r="P18330" t="s">
        <v>146</v>
      </c>
    </row>
    <row r="18331" spans="1:16" x14ac:dyDescent="0.25">
      <c r="A18331" t="s">
        <v>1</v>
      </c>
      <c r="B18331" t="s">
        <v>31401</v>
      </c>
      <c r="C18331" t="s">
        <v>10455</v>
      </c>
      <c r="D18331" t="s">
        <v>5102</v>
      </c>
      <c r="E18331" t="s">
        <v>59</v>
      </c>
      <c r="F18331" t="b">
        <v>0</v>
      </c>
      <c r="G18331" t="s">
        <v>13</v>
      </c>
      <c r="H18331" s="1">
        <v>46226.4216087963</v>
      </c>
      <c r="I18331" t="b">
        <v>0</v>
      </c>
      <c r="J18331" t="b">
        <v>0</v>
      </c>
      <c r="K18331" t="s">
        <v>13</v>
      </c>
      <c r="L18331" t="s">
        <v>60</v>
      </c>
      <c r="M18331">
        <v>95000</v>
      </c>
      <c r="N18331"/>
      <c r="O18331" t="s">
        <v>1741</v>
      </c>
      <c r="P18331" t="s">
        <v>31402</v>
      </c>
    </row>
    <row r="18332" spans="1:16" x14ac:dyDescent="0.25">
      <c r="A18332" t="s">
        <v>1</v>
      </c>
      <c r="B18332" t="s">
        <v>156</v>
      </c>
      <c r="C18332" t="s">
        <v>31403</v>
      </c>
      <c r="D18332" t="s">
        <v>24119</v>
      </c>
      <c r="E18332" t="s">
        <v>88</v>
      </c>
      <c r="F18332" t="b">
        <v>0</v>
      </c>
      <c r="G18332" t="s">
        <v>40</v>
      </c>
      <c r="H18332" s="1">
        <v>46226.422881944447</v>
      </c>
      <c r="I18332" t="b">
        <v>1</v>
      </c>
      <c r="J18332" t="b">
        <v>0</v>
      </c>
      <c r="K18332" t="s">
        <v>40</v>
      </c>
      <c r="L18332" t="s">
        <v>60</v>
      </c>
      <c r="M18332">
        <v>450</v>
      </c>
      <c r="N18332"/>
      <c r="O18332" t="s">
        <v>31404</v>
      </c>
      <c r="P18332" t="s">
        <v>31405</v>
      </c>
    </row>
    <row r="18333" spans="1:16" x14ac:dyDescent="0.25">
      <c r="A18333" t="s">
        <v>2</v>
      </c>
      <c r="B18333" t="s">
        <v>31406</v>
      </c>
      <c r="C18333" t="s">
        <v>733</v>
      </c>
      <c r="D18333" t="s">
        <v>4526</v>
      </c>
      <c r="E18333" t="s">
        <v>59</v>
      </c>
      <c r="F18333" t="b">
        <v>0</v>
      </c>
      <c r="G18333" t="s">
        <v>77</v>
      </c>
      <c r="H18333" s="1">
        <v>46226.461157407408</v>
      </c>
      <c r="I18333" t="b">
        <v>0</v>
      </c>
      <c r="J18333" t="b">
        <v>0</v>
      </c>
      <c r="K18333" t="s">
        <v>41</v>
      </c>
      <c r="L18333" t="s">
        <v>60</v>
      </c>
      <c r="M18333">
        <v>235000</v>
      </c>
      <c r="N18333"/>
      <c r="O18333" t="s">
        <v>17540</v>
      </c>
      <c r="P18333" t="s">
        <v>31407</v>
      </c>
    </row>
    <row r="18334" spans="1:16" x14ac:dyDescent="0.25">
      <c r="A18334" t="s">
        <v>3</v>
      </c>
      <c r="B18334" t="s">
        <v>31408</v>
      </c>
      <c r="C18334" t="s">
        <v>86</v>
      </c>
      <c r="D18334" t="s">
        <v>4526</v>
      </c>
      <c r="E18334" t="s">
        <v>59</v>
      </c>
      <c r="F18334" t="b">
        <v>0</v>
      </c>
      <c r="G18334" t="s">
        <v>77</v>
      </c>
      <c r="H18334" s="1">
        <v>46226.501342592594</v>
      </c>
      <c r="I18334" t="b">
        <v>0</v>
      </c>
      <c r="J18334" t="b">
        <v>1</v>
      </c>
      <c r="K18334" t="s">
        <v>41</v>
      </c>
      <c r="L18334" t="s">
        <v>60</v>
      </c>
      <c r="M18334">
        <v>76650</v>
      </c>
      <c r="N18334"/>
      <c r="O18334" t="s">
        <v>20747</v>
      </c>
      <c r="P18334" t="s">
        <v>219</v>
      </c>
    </row>
    <row r="18335" spans="1:16" x14ac:dyDescent="0.25">
      <c r="A18335" t="s">
        <v>5</v>
      </c>
      <c r="B18335" t="s">
        <v>31409</v>
      </c>
      <c r="C18335" t="s">
        <v>41</v>
      </c>
      <c r="D18335" t="s">
        <v>4526</v>
      </c>
      <c r="E18335" t="s">
        <v>59</v>
      </c>
      <c r="F18335" t="b">
        <v>0</v>
      </c>
      <c r="G18335" t="s">
        <v>89</v>
      </c>
      <c r="H18335" s="1">
        <v>46226.504351851851</v>
      </c>
      <c r="I18335" t="b">
        <v>0</v>
      </c>
      <c r="J18335" t="b">
        <v>1</v>
      </c>
      <c r="K18335" t="s">
        <v>41</v>
      </c>
      <c r="L18335" t="s">
        <v>60</v>
      </c>
      <c r="M18335">
        <v>180000</v>
      </c>
      <c r="N18335"/>
      <c r="O18335" t="s">
        <v>31410</v>
      </c>
      <c r="P18335" t="s">
        <v>85</v>
      </c>
    </row>
    <row r="18336" spans="1:16" x14ac:dyDescent="0.25">
      <c r="A18336" t="s">
        <v>1</v>
      </c>
      <c r="B18336" t="s">
        <v>7829</v>
      </c>
      <c r="C18336" t="s">
        <v>913</v>
      </c>
      <c r="D18336" t="s">
        <v>20103</v>
      </c>
      <c r="E18336" t="s">
        <v>88</v>
      </c>
      <c r="F18336" t="b">
        <v>0</v>
      </c>
      <c r="G18336" t="s">
        <v>20</v>
      </c>
      <c r="H18336" s="1">
        <v>46226.505243055559</v>
      </c>
      <c r="I18336" t="b">
        <v>1</v>
      </c>
      <c r="J18336" t="b">
        <v>0</v>
      </c>
      <c r="K18336" t="s">
        <v>20</v>
      </c>
      <c r="L18336" t="s">
        <v>60</v>
      </c>
      <c r="M18336">
        <v>85000</v>
      </c>
      <c r="N18336"/>
      <c r="O18336" t="s">
        <v>12678</v>
      </c>
      <c r="P18336" t="s">
        <v>2590</v>
      </c>
    </row>
    <row r="18337" spans="1:16" x14ac:dyDescent="0.25">
      <c r="A18337" t="s">
        <v>4</v>
      </c>
      <c r="B18337" t="s">
        <v>31411</v>
      </c>
      <c r="C18337" t="s">
        <v>5717</v>
      </c>
      <c r="D18337" t="s">
        <v>4868</v>
      </c>
      <c r="E18337" t="s">
        <v>59</v>
      </c>
      <c r="F18337" t="b">
        <v>0</v>
      </c>
      <c r="G18337" t="s">
        <v>19</v>
      </c>
      <c r="H18337" s="1">
        <v>46226.505266203712</v>
      </c>
      <c r="I18337" t="b">
        <v>1</v>
      </c>
      <c r="J18337" t="b">
        <v>0</v>
      </c>
      <c r="K18337" t="s">
        <v>19</v>
      </c>
      <c r="L18337" t="s">
        <v>60</v>
      </c>
      <c r="M18337">
        <v>1400000</v>
      </c>
      <c r="N18337"/>
      <c r="O18337" t="s">
        <v>31412</v>
      </c>
      <c r="P18337" t="s">
        <v>31413</v>
      </c>
    </row>
    <row r="18338" spans="1:16" x14ac:dyDescent="0.25">
      <c r="A18338" t="s">
        <v>0</v>
      </c>
      <c r="B18338" t="s">
        <v>1477</v>
      </c>
      <c r="C18338" t="s">
        <v>1022</v>
      </c>
      <c r="D18338" t="s">
        <v>4346</v>
      </c>
      <c r="E18338" t="s">
        <v>59</v>
      </c>
      <c r="F18338" t="b">
        <v>0</v>
      </c>
      <c r="G18338" t="s">
        <v>68</v>
      </c>
      <c r="H18338" s="1">
        <v>46226.542893518519</v>
      </c>
      <c r="I18338" t="b">
        <v>1</v>
      </c>
      <c r="J18338" t="b">
        <v>1</v>
      </c>
      <c r="K18338" t="s">
        <v>41</v>
      </c>
      <c r="L18338" t="s">
        <v>60</v>
      </c>
      <c r="M18338">
        <v>77750</v>
      </c>
      <c r="N18338"/>
      <c r="O18338" t="s">
        <v>31414</v>
      </c>
      <c r="P18338" t="s">
        <v>31415</v>
      </c>
    </row>
    <row r="18339" spans="1:16" x14ac:dyDescent="0.25">
      <c r="A18339" t="s">
        <v>0</v>
      </c>
      <c r="B18339" t="s">
        <v>0</v>
      </c>
      <c r="C18339" t="s">
        <v>618</v>
      </c>
      <c r="D18339" t="s">
        <v>4346</v>
      </c>
      <c r="E18339" t="s">
        <v>232</v>
      </c>
      <c r="F18339" t="b">
        <v>0</v>
      </c>
      <c r="G18339" t="s">
        <v>65</v>
      </c>
      <c r="H18339" s="1">
        <v>46226.542893518519</v>
      </c>
      <c r="I18339" t="b">
        <v>1</v>
      </c>
      <c r="J18339" t="b">
        <v>0</v>
      </c>
      <c r="K18339" t="s">
        <v>41</v>
      </c>
      <c r="L18339" t="s">
        <v>60</v>
      </c>
      <c r="M18339">
        <v>70000</v>
      </c>
      <c r="N18339"/>
      <c r="O18339" t="s">
        <v>28534</v>
      </c>
      <c r="P18339" t="s">
        <v>30528</v>
      </c>
    </row>
    <row r="18340" spans="1:16" x14ac:dyDescent="0.25">
      <c r="A18340" t="s">
        <v>1</v>
      </c>
      <c r="B18340" t="s">
        <v>31416</v>
      </c>
      <c r="C18340" t="s">
        <v>529</v>
      </c>
      <c r="D18340" t="s">
        <v>4756</v>
      </c>
      <c r="E18340" t="s">
        <v>59</v>
      </c>
      <c r="F18340" t="b">
        <v>0</v>
      </c>
      <c r="G18340" t="s">
        <v>77</v>
      </c>
      <c r="H18340" s="1">
        <v>46226.546006944453</v>
      </c>
      <c r="I18340" t="b">
        <v>0</v>
      </c>
      <c r="J18340" t="b">
        <v>0</v>
      </c>
      <c r="K18340" t="s">
        <v>41</v>
      </c>
      <c r="L18340" t="s">
        <v>60</v>
      </c>
      <c r="M18340">
        <v>145000</v>
      </c>
      <c r="N18340"/>
      <c r="O18340" t="s">
        <v>648</v>
      </c>
      <c r="P18340" t="s">
        <v>31417</v>
      </c>
    </row>
    <row r="18341" spans="1:16" x14ac:dyDescent="0.25">
      <c r="A18341" t="s">
        <v>5</v>
      </c>
      <c r="B18341" t="s">
        <v>31418</v>
      </c>
      <c r="C18341" t="s">
        <v>532</v>
      </c>
      <c r="D18341" t="s">
        <v>4756</v>
      </c>
      <c r="E18341" t="s">
        <v>59</v>
      </c>
      <c r="F18341" t="b">
        <v>0</v>
      </c>
      <c r="G18341" t="s">
        <v>77</v>
      </c>
      <c r="H18341" s="1">
        <v>46226.546076388891</v>
      </c>
      <c r="I18341" t="b">
        <v>0</v>
      </c>
      <c r="J18341" t="b">
        <v>1</v>
      </c>
      <c r="K18341" t="s">
        <v>41</v>
      </c>
      <c r="L18341" t="s">
        <v>60</v>
      </c>
      <c r="M18341">
        <v>115000</v>
      </c>
      <c r="N18341"/>
      <c r="O18341" t="s">
        <v>31419</v>
      </c>
      <c r="P18341" t="s">
        <v>31420</v>
      </c>
    </row>
    <row r="18342" spans="1:16" x14ac:dyDescent="0.25">
      <c r="A18342" t="s">
        <v>1</v>
      </c>
      <c r="B18342" t="s">
        <v>31416</v>
      </c>
      <c r="C18342" t="s">
        <v>828</v>
      </c>
      <c r="D18342" t="s">
        <v>4756</v>
      </c>
      <c r="E18342" t="s">
        <v>59</v>
      </c>
      <c r="F18342" t="b">
        <v>0</v>
      </c>
      <c r="G18342" t="s">
        <v>89</v>
      </c>
      <c r="H18342" s="1">
        <v>46226.546076388891</v>
      </c>
      <c r="I18342" t="b">
        <v>0</v>
      </c>
      <c r="J18342" t="b">
        <v>0</v>
      </c>
      <c r="K18342" t="s">
        <v>41</v>
      </c>
      <c r="L18342" t="s">
        <v>60</v>
      </c>
      <c r="M18342">
        <v>145000</v>
      </c>
      <c r="N18342"/>
      <c r="O18342" t="s">
        <v>648</v>
      </c>
      <c r="P18342" t="s">
        <v>31417</v>
      </c>
    </row>
    <row r="18343" spans="1:16" x14ac:dyDescent="0.25">
      <c r="A18343" t="s">
        <v>1</v>
      </c>
      <c r="B18343" t="s">
        <v>31421</v>
      </c>
      <c r="C18343" t="s">
        <v>76</v>
      </c>
      <c r="D18343" t="s">
        <v>4346</v>
      </c>
      <c r="E18343" t="s">
        <v>59</v>
      </c>
      <c r="F18343" t="b">
        <v>1</v>
      </c>
      <c r="G18343" t="s">
        <v>19</v>
      </c>
      <c r="H18343" s="1">
        <v>46226.546979166669</v>
      </c>
      <c r="I18343" t="b">
        <v>1</v>
      </c>
      <c r="J18343" t="b">
        <v>0</v>
      </c>
      <c r="K18343" t="s">
        <v>19</v>
      </c>
      <c r="L18343" t="s">
        <v>60</v>
      </c>
      <c r="M18343">
        <v>1192082.45</v>
      </c>
      <c r="N18343"/>
      <c r="O18343" t="s">
        <v>23226</v>
      </c>
      <c r="P18343" t="s">
        <v>31422</v>
      </c>
    </row>
    <row r="18344" spans="1:16" x14ac:dyDescent="0.25">
      <c r="A18344" t="s">
        <v>3</v>
      </c>
      <c r="B18344" t="s">
        <v>31423</v>
      </c>
      <c r="C18344" t="s">
        <v>76</v>
      </c>
      <c r="D18344" t="s">
        <v>4526</v>
      </c>
      <c r="E18344" t="s">
        <v>59</v>
      </c>
      <c r="F18344" t="b">
        <v>1</v>
      </c>
      <c r="G18344" t="s">
        <v>68</v>
      </c>
      <c r="H18344" s="1">
        <v>46226.58457175926</v>
      </c>
      <c r="I18344" t="b">
        <v>0</v>
      </c>
      <c r="J18344" t="b">
        <v>0</v>
      </c>
      <c r="K18344" t="s">
        <v>41</v>
      </c>
      <c r="L18344" t="s">
        <v>60</v>
      </c>
      <c r="M18344">
        <v>126000</v>
      </c>
      <c r="N18344"/>
      <c r="O18344" t="s">
        <v>8896</v>
      </c>
      <c r="P18344" t="s">
        <v>233</v>
      </c>
    </row>
    <row r="18345" spans="1:16" x14ac:dyDescent="0.25">
      <c r="A18345" t="s">
        <v>7</v>
      </c>
      <c r="B18345" t="s">
        <v>31424</v>
      </c>
      <c r="C18345" t="s">
        <v>1883</v>
      </c>
      <c r="D18345" t="s">
        <v>4630</v>
      </c>
      <c r="E18345" t="s">
        <v>59</v>
      </c>
      <c r="F18345" t="b">
        <v>0</v>
      </c>
      <c r="G18345" t="s">
        <v>68</v>
      </c>
      <c r="H18345" s="1">
        <v>46226.58457175926</v>
      </c>
      <c r="I18345" t="b">
        <v>0</v>
      </c>
      <c r="J18345" t="b">
        <v>1</v>
      </c>
      <c r="K18345" t="s">
        <v>41</v>
      </c>
      <c r="L18345" t="s">
        <v>60</v>
      </c>
      <c r="M18345">
        <v>106000</v>
      </c>
      <c r="N18345"/>
      <c r="O18345" t="s">
        <v>95</v>
      </c>
      <c r="P18345" t="s">
        <v>17377</v>
      </c>
    </row>
    <row r="18346" spans="1:16" x14ac:dyDescent="0.25">
      <c r="A18346" t="s">
        <v>0</v>
      </c>
      <c r="B18346" t="s">
        <v>2199</v>
      </c>
      <c r="C18346" t="s">
        <v>370</v>
      </c>
      <c r="D18346" t="s">
        <v>4526</v>
      </c>
      <c r="E18346" t="s">
        <v>88</v>
      </c>
      <c r="F18346" t="b">
        <v>0</v>
      </c>
      <c r="G18346" t="s">
        <v>65</v>
      </c>
      <c r="H18346" s="1">
        <v>46226.584618055553</v>
      </c>
      <c r="I18346" t="b">
        <v>0</v>
      </c>
      <c r="J18346" t="b">
        <v>0</v>
      </c>
      <c r="K18346" t="s">
        <v>41</v>
      </c>
      <c r="L18346" t="s">
        <v>74</v>
      </c>
      <c r="M18346"/>
      <c r="N18346">
        <v>75</v>
      </c>
      <c r="O18346" t="s">
        <v>31425</v>
      </c>
      <c r="P18346" t="s">
        <v>7595</v>
      </c>
    </row>
    <row r="18347" spans="1:16" x14ac:dyDescent="0.25">
      <c r="A18347" t="s">
        <v>7</v>
      </c>
      <c r="B18347" t="s">
        <v>31426</v>
      </c>
      <c r="C18347" t="s">
        <v>34</v>
      </c>
      <c r="D18347" t="s">
        <v>4526</v>
      </c>
      <c r="E18347" t="s">
        <v>59</v>
      </c>
      <c r="F18347" t="b">
        <v>0</v>
      </c>
      <c r="G18347" t="s">
        <v>34</v>
      </c>
      <c r="H18347" s="1">
        <v>46226.585856481477</v>
      </c>
      <c r="I18347" t="b">
        <v>0</v>
      </c>
      <c r="J18347" t="b">
        <v>0</v>
      </c>
      <c r="K18347" t="s">
        <v>34</v>
      </c>
      <c r="L18347" t="s">
        <v>60</v>
      </c>
      <c r="M18347">
        <v>1100000</v>
      </c>
      <c r="N18347"/>
      <c r="O18347" t="s">
        <v>31427</v>
      </c>
      <c r="P18347" t="s">
        <v>31428</v>
      </c>
    </row>
    <row r="18348" spans="1:16" x14ac:dyDescent="0.25">
      <c r="A18348" t="s">
        <v>2</v>
      </c>
      <c r="B18348" t="s">
        <v>31429</v>
      </c>
      <c r="C18348" t="s">
        <v>76</v>
      </c>
      <c r="D18348" t="s">
        <v>4346</v>
      </c>
      <c r="E18348" t="s">
        <v>88</v>
      </c>
      <c r="F18348" t="b">
        <v>1</v>
      </c>
      <c r="G18348" t="s">
        <v>41</v>
      </c>
      <c r="H18348" s="1">
        <v>46226.587546296287</v>
      </c>
      <c r="I18348" t="b">
        <v>0</v>
      </c>
      <c r="J18348" t="b">
        <v>0</v>
      </c>
      <c r="K18348" t="s">
        <v>41</v>
      </c>
      <c r="L18348" t="s">
        <v>74</v>
      </c>
      <c r="M18348"/>
      <c r="N18348">
        <v>60</v>
      </c>
      <c r="O18348" t="s">
        <v>31430</v>
      </c>
      <c r="P18348" t="s">
        <v>85</v>
      </c>
    </row>
    <row r="18349" spans="1:16" x14ac:dyDescent="0.25">
      <c r="A18349" t="s">
        <v>1</v>
      </c>
      <c r="B18349" t="s">
        <v>341</v>
      </c>
      <c r="C18349" t="s">
        <v>76</v>
      </c>
      <c r="D18349" t="s">
        <v>141</v>
      </c>
      <c r="E18349" t="s">
        <v>88</v>
      </c>
      <c r="F18349" t="b">
        <v>1</v>
      </c>
      <c r="G18349" t="s">
        <v>41</v>
      </c>
      <c r="H18349" s="1">
        <v>46226.587581018517</v>
      </c>
      <c r="I18349" t="b">
        <v>1</v>
      </c>
      <c r="J18349" t="b">
        <v>0</v>
      </c>
      <c r="K18349" t="s">
        <v>41</v>
      </c>
      <c r="L18349" t="s">
        <v>74</v>
      </c>
      <c r="M18349"/>
      <c r="N18349">
        <v>45</v>
      </c>
      <c r="O18349" t="s">
        <v>141</v>
      </c>
      <c r="P18349" t="s">
        <v>31431</v>
      </c>
    </row>
    <row r="18350" spans="1:16" x14ac:dyDescent="0.25">
      <c r="A18350" t="s">
        <v>1</v>
      </c>
      <c r="B18350" t="s">
        <v>599</v>
      </c>
      <c r="C18350" t="s">
        <v>112</v>
      </c>
      <c r="D18350" t="s">
        <v>5349</v>
      </c>
      <c r="E18350" t="s">
        <v>59</v>
      </c>
      <c r="F18350" t="b">
        <v>0</v>
      </c>
      <c r="G18350" t="s">
        <v>89</v>
      </c>
      <c r="H18350" s="1">
        <v>46226.587685185194</v>
      </c>
      <c r="I18350" t="b">
        <v>0</v>
      </c>
      <c r="J18350" t="b">
        <v>0</v>
      </c>
      <c r="K18350" t="s">
        <v>41</v>
      </c>
      <c r="L18350" t="s">
        <v>60</v>
      </c>
      <c r="M18350">
        <v>215000</v>
      </c>
      <c r="N18350"/>
      <c r="O18350" t="s">
        <v>2638</v>
      </c>
      <c r="P18350" t="s">
        <v>31432</v>
      </c>
    </row>
    <row r="18351" spans="1:16" x14ac:dyDescent="0.25">
      <c r="A18351" t="s">
        <v>3</v>
      </c>
      <c r="B18351" t="s">
        <v>31433</v>
      </c>
      <c r="C18351" t="s">
        <v>952</v>
      </c>
      <c r="D18351" t="s">
        <v>4526</v>
      </c>
      <c r="E18351" t="s">
        <v>59</v>
      </c>
      <c r="F18351" t="b">
        <v>0</v>
      </c>
      <c r="G18351" t="s">
        <v>68</v>
      </c>
      <c r="H18351" s="1">
        <v>46226.626226851848</v>
      </c>
      <c r="I18351" t="b">
        <v>0</v>
      </c>
      <c r="J18351" t="b">
        <v>1</v>
      </c>
      <c r="K18351" t="s">
        <v>41</v>
      </c>
      <c r="L18351" t="s">
        <v>60</v>
      </c>
      <c r="M18351">
        <v>82050</v>
      </c>
      <c r="N18351"/>
      <c r="O18351" t="s">
        <v>831</v>
      </c>
      <c r="P18351" t="s">
        <v>3501</v>
      </c>
    </row>
    <row r="18352" spans="1:16" x14ac:dyDescent="0.25">
      <c r="A18352" t="s">
        <v>3</v>
      </c>
      <c r="B18352" t="s">
        <v>31434</v>
      </c>
      <c r="C18352" t="s">
        <v>86</v>
      </c>
      <c r="D18352" t="s">
        <v>4526</v>
      </c>
      <c r="E18352" t="s">
        <v>59</v>
      </c>
      <c r="F18352" t="b">
        <v>0</v>
      </c>
      <c r="G18352" t="s">
        <v>77</v>
      </c>
      <c r="H18352" s="1">
        <v>46226.626342592594</v>
      </c>
      <c r="I18352" t="b">
        <v>0</v>
      </c>
      <c r="J18352" t="b">
        <v>1</v>
      </c>
      <c r="K18352" t="s">
        <v>41</v>
      </c>
      <c r="L18352" t="s">
        <v>60</v>
      </c>
      <c r="M18352">
        <v>105000</v>
      </c>
      <c r="N18352"/>
      <c r="O18352" t="s">
        <v>31435</v>
      </c>
      <c r="P18352" t="s">
        <v>2512</v>
      </c>
    </row>
    <row r="18353" spans="1:16" x14ac:dyDescent="0.25">
      <c r="A18353" t="s">
        <v>0</v>
      </c>
      <c r="B18353" t="s">
        <v>31436</v>
      </c>
      <c r="C18353" t="s">
        <v>40</v>
      </c>
      <c r="D18353" t="s">
        <v>4526</v>
      </c>
      <c r="E18353" t="s">
        <v>59</v>
      </c>
      <c r="F18353" t="b">
        <v>0</v>
      </c>
      <c r="G18353" t="s">
        <v>40</v>
      </c>
      <c r="H18353" s="1">
        <v>46226.627696759257</v>
      </c>
      <c r="I18353" t="b">
        <v>1</v>
      </c>
      <c r="J18353" t="b">
        <v>0</v>
      </c>
      <c r="K18353" t="s">
        <v>40</v>
      </c>
      <c r="L18353" t="s">
        <v>60</v>
      </c>
      <c r="M18353">
        <v>42500</v>
      </c>
      <c r="N18353"/>
      <c r="O18353" t="s">
        <v>31437</v>
      </c>
      <c r="P18353" t="s">
        <v>462</v>
      </c>
    </row>
    <row r="18354" spans="1:16" x14ac:dyDescent="0.25">
      <c r="A18354" t="s">
        <v>4</v>
      </c>
      <c r="B18354" t="s">
        <v>31438</v>
      </c>
      <c r="C18354" t="s">
        <v>40</v>
      </c>
      <c r="D18354" t="s">
        <v>4526</v>
      </c>
      <c r="E18354" t="s">
        <v>59</v>
      </c>
      <c r="F18354" t="b">
        <v>0</v>
      </c>
      <c r="G18354" t="s">
        <v>40</v>
      </c>
      <c r="H18354" s="1">
        <v>46226.627754629633</v>
      </c>
      <c r="I18354" t="b">
        <v>0</v>
      </c>
      <c r="J18354" t="b">
        <v>0</v>
      </c>
      <c r="K18354" t="s">
        <v>40</v>
      </c>
      <c r="L18354" t="s">
        <v>60</v>
      </c>
      <c r="M18354">
        <v>31500</v>
      </c>
      <c r="N18354"/>
      <c r="O18354" t="s">
        <v>31439</v>
      </c>
      <c r="P18354" t="s">
        <v>219</v>
      </c>
    </row>
    <row r="18355" spans="1:16" x14ac:dyDescent="0.25">
      <c r="A18355" t="s">
        <v>2</v>
      </c>
      <c r="B18355" t="s">
        <v>31440</v>
      </c>
      <c r="C18355" t="s">
        <v>1468</v>
      </c>
      <c r="D18355" t="s">
        <v>4756</v>
      </c>
      <c r="E18355" t="s">
        <v>59</v>
      </c>
      <c r="F18355" t="b">
        <v>0</v>
      </c>
      <c r="G18355" t="s">
        <v>89</v>
      </c>
      <c r="H18355" s="1">
        <v>46226.627800925933</v>
      </c>
      <c r="I18355" t="b">
        <v>0</v>
      </c>
      <c r="J18355" t="b">
        <v>0</v>
      </c>
      <c r="K18355" t="s">
        <v>41</v>
      </c>
      <c r="L18355" t="s">
        <v>60</v>
      </c>
      <c r="M18355">
        <v>155000</v>
      </c>
      <c r="N18355"/>
      <c r="O18355" t="s">
        <v>31441</v>
      </c>
      <c r="P18355" t="s">
        <v>31442</v>
      </c>
    </row>
    <row r="18356" spans="1:16" x14ac:dyDescent="0.25">
      <c r="A18356" t="s">
        <v>2</v>
      </c>
      <c r="B18356" t="s">
        <v>6674</v>
      </c>
      <c r="C18356" t="s">
        <v>112</v>
      </c>
      <c r="D18356" t="s">
        <v>4526</v>
      </c>
      <c r="E18356" t="s">
        <v>59</v>
      </c>
      <c r="F18356" t="b">
        <v>0</v>
      </c>
      <c r="G18356" t="s">
        <v>65</v>
      </c>
      <c r="H18356" s="1">
        <v>46226.627812500003</v>
      </c>
      <c r="I18356" t="b">
        <v>0</v>
      </c>
      <c r="J18356" t="b">
        <v>1</v>
      </c>
      <c r="K18356" t="s">
        <v>41</v>
      </c>
      <c r="L18356" t="s">
        <v>60</v>
      </c>
      <c r="M18356">
        <v>165000</v>
      </c>
      <c r="N18356"/>
      <c r="O18356" t="s">
        <v>7675</v>
      </c>
      <c r="P18356" t="s">
        <v>31340</v>
      </c>
    </row>
    <row r="18357" spans="1:16" x14ac:dyDescent="0.25">
      <c r="A18357" t="s">
        <v>2</v>
      </c>
      <c r="B18357" t="s">
        <v>31443</v>
      </c>
      <c r="C18357" t="s">
        <v>860</v>
      </c>
      <c r="D18357" t="s">
        <v>20164</v>
      </c>
      <c r="E18357" t="s">
        <v>59</v>
      </c>
      <c r="F18357" t="b">
        <v>0</v>
      </c>
      <c r="G18357" t="s">
        <v>65</v>
      </c>
      <c r="H18357" s="1">
        <v>46226.627847222233</v>
      </c>
      <c r="I18357" t="b">
        <v>0</v>
      </c>
      <c r="J18357" t="b">
        <v>1</v>
      </c>
      <c r="K18357" t="s">
        <v>41</v>
      </c>
      <c r="L18357" t="s">
        <v>60</v>
      </c>
      <c r="M18357">
        <v>190000</v>
      </c>
      <c r="N18357"/>
      <c r="O18357" t="s">
        <v>226</v>
      </c>
      <c r="P18357" t="s">
        <v>12956</v>
      </c>
    </row>
    <row r="18358" spans="1:16" x14ac:dyDescent="0.25">
      <c r="A18358" t="s">
        <v>2</v>
      </c>
      <c r="B18358" t="s">
        <v>31444</v>
      </c>
      <c r="C18358" t="s">
        <v>40</v>
      </c>
      <c r="D18358" t="s">
        <v>4526</v>
      </c>
      <c r="E18358" t="s">
        <v>59</v>
      </c>
      <c r="F18358" t="b">
        <v>0</v>
      </c>
      <c r="G18358" t="s">
        <v>40</v>
      </c>
      <c r="H18358" s="1">
        <v>46226.629201388889</v>
      </c>
      <c r="I18358" t="b">
        <v>0</v>
      </c>
      <c r="J18358" t="b">
        <v>0</v>
      </c>
      <c r="K18358" t="s">
        <v>40</v>
      </c>
      <c r="L18358" t="s">
        <v>60</v>
      </c>
      <c r="M18358">
        <v>82500</v>
      </c>
      <c r="N18358"/>
      <c r="O18358" t="s">
        <v>101</v>
      </c>
      <c r="P18358" t="s">
        <v>2319</v>
      </c>
    </row>
    <row r="18359" spans="1:16" x14ac:dyDescent="0.25">
      <c r="A18359" t="s">
        <v>4</v>
      </c>
      <c r="B18359" t="s">
        <v>31445</v>
      </c>
      <c r="C18359" t="s">
        <v>370</v>
      </c>
      <c r="D18359" t="s">
        <v>4526</v>
      </c>
      <c r="E18359" t="s">
        <v>59</v>
      </c>
      <c r="F18359" t="b">
        <v>0</v>
      </c>
      <c r="G18359" t="s">
        <v>89</v>
      </c>
      <c r="H18359" s="1">
        <v>46226.62939814815</v>
      </c>
      <c r="I18359" t="b">
        <v>1</v>
      </c>
      <c r="J18359" t="b">
        <v>1</v>
      </c>
      <c r="K18359" t="s">
        <v>41</v>
      </c>
      <c r="L18359" t="s">
        <v>60</v>
      </c>
      <c r="M18359">
        <v>183500</v>
      </c>
      <c r="N18359"/>
      <c r="O18359" t="s">
        <v>7675</v>
      </c>
      <c r="P18359" t="s">
        <v>31446</v>
      </c>
    </row>
    <row r="18360" spans="1:16" x14ac:dyDescent="0.25">
      <c r="A18360" t="s">
        <v>1</v>
      </c>
      <c r="B18360" t="s">
        <v>31447</v>
      </c>
      <c r="C18360" t="s">
        <v>913</v>
      </c>
      <c r="D18360" t="s">
        <v>20103</v>
      </c>
      <c r="E18360" t="s">
        <v>88</v>
      </c>
      <c r="F18360" t="b">
        <v>0</v>
      </c>
      <c r="G18360" t="s">
        <v>20</v>
      </c>
      <c r="H18360" s="1">
        <v>46226.630243055559</v>
      </c>
      <c r="I18360" t="b">
        <v>0</v>
      </c>
      <c r="J18360" t="b">
        <v>0</v>
      </c>
      <c r="K18360" t="s">
        <v>20</v>
      </c>
      <c r="L18360" t="s">
        <v>60</v>
      </c>
      <c r="M18360">
        <v>45000</v>
      </c>
      <c r="N18360"/>
      <c r="O18360" t="s">
        <v>2189</v>
      </c>
      <c r="P18360" t="s">
        <v>31448</v>
      </c>
    </row>
    <row r="18361" spans="1:16" x14ac:dyDescent="0.25">
      <c r="A18361" t="s">
        <v>7</v>
      </c>
      <c r="B18361" t="s">
        <v>3991</v>
      </c>
      <c r="C18361" t="s">
        <v>382</v>
      </c>
      <c r="D18361" t="s">
        <v>4526</v>
      </c>
      <c r="E18361" t="s">
        <v>59</v>
      </c>
      <c r="F18361" t="b">
        <v>0</v>
      </c>
      <c r="G18361" t="s">
        <v>77</v>
      </c>
      <c r="H18361" s="1">
        <v>46226.667962962973</v>
      </c>
      <c r="I18361" t="b">
        <v>0</v>
      </c>
      <c r="J18361" t="b">
        <v>0</v>
      </c>
      <c r="K18361" t="s">
        <v>41</v>
      </c>
      <c r="L18361" t="s">
        <v>74</v>
      </c>
      <c r="M18361"/>
      <c r="N18361">
        <v>50</v>
      </c>
      <c r="O18361" t="s">
        <v>105</v>
      </c>
      <c r="P18361" t="s">
        <v>31449</v>
      </c>
    </row>
    <row r="18362" spans="1:16" x14ac:dyDescent="0.25">
      <c r="A18362" t="s">
        <v>7</v>
      </c>
      <c r="B18362" t="s">
        <v>31450</v>
      </c>
      <c r="C18362" t="s">
        <v>315</v>
      </c>
      <c r="D18362" t="s">
        <v>4526</v>
      </c>
      <c r="E18362" t="s">
        <v>59</v>
      </c>
      <c r="F18362" t="b">
        <v>0</v>
      </c>
      <c r="G18362" t="s">
        <v>65</v>
      </c>
      <c r="H18362" s="1">
        <v>46226.668009259258</v>
      </c>
      <c r="I18362" t="b">
        <v>0</v>
      </c>
      <c r="J18362" t="b">
        <v>1</v>
      </c>
      <c r="K18362" t="s">
        <v>41</v>
      </c>
      <c r="L18362" t="s">
        <v>60</v>
      </c>
      <c r="M18362">
        <v>84500</v>
      </c>
      <c r="N18362"/>
      <c r="O18362" t="s">
        <v>3580</v>
      </c>
      <c r="P18362" t="s">
        <v>859</v>
      </c>
    </row>
    <row r="18363" spans="1:16" x14ac:dyDescent="0.25">
      <c r="A18363" t="s">
        <v>3</v>
      </c>
      <c r="B18363" t="s">
        <v>286</v>
      </c>
      <c r="C18363" t="s">
        <v>5508</v>
      </c>
      <c r="D18363" t="s">
        <v>4526</v>
      </c>
      <c r="E18363" t="s">
        <v>59</v>
      </c>
      <c r="F18363" t="b">
        <v>0</v>
      </c>
      <c r="G18363" t="s">
        <v>40</v>
      </c>
      <c r="H18363" s="1">
        <v>46226.669409722221</v>
      </c>
      <c r="I18363" t="b">
        <v>1</v>
      </c>
      <c r="J18363" t="b">
        <v>0</v>
      </c>
      <c r="K18363" t="s">
        <v>40</v>
      </c>
      <c r="L18363" t="s">
        <v>60</v>
      </c>
      <c r="M18363">
        <v>39515</v>
      </c>
      <c r="N18363"/>
      <c r="O18363" t="s">
        <v>31451</v>
      </c>
      <c r="P18363" t="s">
        <v>161</v>
      </c>
    </row>
    <row r="18364" spans="1:16" x14ac:dyDescent="0.25">
      <c r="A18364" t="s">
        <v>1</v>
      </c>
      <c r="B18364" t="s">
        <v>385</v>
      </c>
      <c r="C18364" t="s">
        <v>420</v>
      </c>
      <c r="D18364" t="s">
        <v>4526</v>
      </c>
      <c r="E18364" t="s">
        <v>88</v>
      </c>
      <c r="F18364" t="b">
        <v>0</v>
      </c>
      <c r="G18364" t="s">
        <v>89</v>
      </c>
      <c r="H18364" s="1">
        <v>46226.671041666668</v>
      </c>
      <c r="I18364" t="b">
        <v>1</v>
      </c>
      <c r="J18364" t="b">
        <v>0</v>
      </c>
      <c r="K18364" t="s">
        <v>41</v>
      </c>
      <c r="L18364" t="s">
        <v>74</v>
      </c>
      <c r="M18364"/>
      <c r="N18364">
        <v>39</v>
      </c>
      <c r="O18364" t="s">
        <v>31452</v>
      </c>
      <c r="P18364" t="s">
        <v>31453</v>
      </c>
    </row>
    <row r="18365" spans="1:16" x14ac:dyDescent="0.25">
      <c r="A18365" t="s">
        <v>1</v>
      </c>
      <c r="B18365" t="s">
        <v>24102</v>
      </c>
      <c r="C18365" t="s">
        <v>76</v>
      </c>
      <c r="D18365" t="s">
        <v>24160</v>
      </c>
      <c r="E18365" t="s">
        <v>59</v>
      </c>
      <c r="F18365" t="b">
        <v>1</v>
      </c>
      <c r="G18365" t="s">
        <v>77</v>
      </c>
      <c r="H18365" s="1">
        <v>46226.671076388891</v>
      </c>
      <c r="I18365" t="b">
        <v>1</v>
      </c>
      <c r="J18365" t="b">
        <v>1</v>
      </c>
      <c r="K18365" t="s">
        <v>41</v>
      </c>
      <c r="L18365" t="s">
        <v>60</v>
      </c>
      <c r="M18365">
        <v>103407</v>
      </c>
      <c r="N18365"/>
      <c r="O18365" t="s">
        <v>31454</v>
      </c>
    </row>
    <row r="18366" spans="1:16" x14ac:dyDescent="0.25">
      <c r="A18366" t="s">
        <v>0</v>
      </c>
      <c r="B18366" t="s">
        <v>31455</v>
      </c>
      <c r="C18366" t="s">
        <v>4236</v>
      </c>
      <c r="D18366" t="s">
        <v>4756</v>
      </c>
      <c r="E18366" t="s">
        <v>59</v>
      </c>
      <c r="F18366" t="b">
        <v>0</v>
      </c>
      <c r="G18366" t="s">
        <v>68</v>
      </c>
      <c r="H18366" s="1">
        <v>46226.709560185183</v>
      </c>
      <c r="I18366" t="b">
        <v>0</v>
      </c>
      <c r="J18366" t="b">
        <v>0</v>
      </c>
      <c r="K18366" t="s">
        <v>41</v>
      </c>
      <c r="L18366" t="s">
        <v>60</v>
      </c>
      <c r="M18366">
        <v>82500</v>
      </c>
      <c r="N18366"/>
      <c r="O18366" t="s">
        <v>31456</v>
      </c>
    </row>
    <row r="18367" spans="1:16" x14ac:dyDescent="0.25">
      <c r="A18367" t="s">
        <v>0</v>
      </c>
      <c r="B18367" t="s">
        <v>3845</v>
      </c>
      <c r="C18367" t="s">
        <v>142</v>
      </c>
      <c r="D18367" t="s">
        <v>4526</v>
      </c>
      <c r="E18367" t="s">
        <v>59</v>
      </c>
      <c r="F18367" t="b">
        <v>0</v>
      </c>
      <c r="G18367" t="s">
        <v>65</v>
      </c>
      <c r="H18367" s="1">
        <v>46226.709641203714</v>
      </c>
      <c r="I18367" t="b">
        <v>0</v>
      </c>
      <c r="J18367" t="b">
        <v>1</v>
      </c>
      <c r="K18367" t="s">
        <v>41</v>
      </c>
      <c r="L18367" t="s">
        <v>60</v>
      </c>
      <c r="M18367">
        <v>90250</v>
      </c>
      <c r="N18367"/>
      <c r="O18367" t="s">
        <v>4214</v>
      </c>
      <c r="P18367" t="s">
        <v>4126</v>
      </c>
    </row>
    <row r="18368" spans="1:16" x14ac:dyDescent="0.25">
      <c r="A18368" t="s">
        <v>0</v>
      </c>
      <c r="B18368" t="s">
        <v>29243</v>
      </c>
      <c r="C18368" t="s">
        <v>4120</v>
      </c>
      <c r="D18368" t="s">
        <v>4526</v>
      </c>
      <c r="E18368" t="s">
        <v>59</v>
      </c>
      <c r="F18368" t="b">
        <v>0</v>
      </c>
      <c r="G18368" t="s">
        <v>77</v>
      </c>
      <c r="H18368" s="1">
        <v>46226.709675925929</v>
      </c>
      <c r="I18368" t="b">
        <v>0</v>
      </c>
      <c r="J18368" t="b">
        <v>1</v>
      </c>
      <c r="K18368" t="s">
        <v>41</v>
      </c>
      <c r="L18368" t="s">
        <v>60</v>
      </c>
      <c r="M18368">
        <v>158500</v>
      </c>
      <c r="N18368"/>
      <c r="O18368" t="s">
        <v>5670</v>
      </c>
    </row>
    <row r="18369" spans="1:16" x14ac:dyDescent="0.25">
      <c r="A18369" t="s">
        <v>0</v>
      </c>
      <c r="B18369" t="s">
        <v>11453</v>
      </c>
      <c r="C18369" t="s">
        <v>5067</v>
      </c>
      <c r="D18369" t="s">
        <v>4346</v>
      </c>
      <c r="E18369" t="s">
        <v>621</v>
      </c>
      <c r="F18369" t="b">
        <v>0</v>
      </c>
      <c r="G18369" t="s">
        <v>40</v>
      </c>
      <c r="H18369" s="1">
        <v>46226.711030092592</v>
      </c>
      <c r="I18369" t="b">
        <v>1</v>
      </c>
      <c r="J18369" t="b">
        <v>0</v>
      </c>
      <c r="K18369" t="s">
        <v>40</v>
      </c>
      <c r="L18369" t="s">
        <v>60</v>
      </c>
      <c r="M18369">
        <v>21500</v>
      </c>
      <c r="N18369"/>
      <c r="O18369" t="s">
        <v>31457</v>
      </c>
      <c r="P18369" t="s">
        <v>3177</v>
      </c>
    </row>
    <row r="18370" spans="1:16" x14ac:dyDescent="0.25">
      <c r="A18370" t="s">
        <v>2</v>
      </c>
      <c r="B18370" t="s">
        <v>31458</v>
      </c>
      <c r="C18370" t="s">
        <v>498</v>
      </c>
      <c r="D18370" t="s">
        <v>5349</v>
      </c>
      <c r="E18370" t="s">
        <v>59</v>
      </c>
      <c r="F18370" t="b">
        <v>0</v>
      </c>
      <c r="G18370" t="s">
        <v>89</v>
      </c>
      <c r="H18370" s="1">
        <v>46226.711134259262</v>
      </c>
      <c r="I18370" t="b">
        <v>0</v>
      </c>
      <c r="J18370" t="b">
        <v>1</v>
      </c>
      <c r="K18370" t="s">
        <v>41</v>
      </c>
      <c r="L18370" t="s">
        <v>60</v>
      </c>
      <c r="M18370">
        <v>81900</v>
      </c>
      <c r="N18370"/>
      <c r="O18370" t="s">
        <v>116</v>
      </c>
      <c r="P18370" t="s">
        <v>31459</v>
      </c>
    </row>
    <row r="18371" spans="1:16" x14ac:dyDescent="0.25">
      <c r="A18371" t="s">
        <v>2</v>
      </c>
      <c r="B18371" t="s">
        <v>23594</v>
      </c>
      <c r="C18371" t="s">
        <v>949</v>
      </c>
      <c r="D18371" t="s">
        <v>4756</v>
      </c>
      <c r="E18371" t="s">
        <v>59</v>
      </c>
      <c r="F18371" t="b">
        <v>0</v>
      </c>
      <c r="G18371" t="s">
        <v>65</v>
      </c>
      <c r="H18371" s="1">
        <v>46226.711180555547</v>
      </c>
      <c r="I18371" t="b">
        <v>0</v>
      </c>
      <c r="J18371" t="b">
        <v>1</v>
      </c>
      <c r="K18371" t="s">
        <v>41</v>
      </c>
      <c r="L18371" t="s">
        <v>60</v>
      </c>
      <c r="M18371">
        <v>105000</v>
      </c>
      <c r="N18371"/>
      <c r="O18371" t="s">
        <v>25221</v>
      </c>
    </row>
    <row r="18372" spans="1:16" x14ac:dyDescent="0.25">
      <c r="A18372" t="s">
        <v>6</v>
      </c>
      <c r="B18372" t="s">
        <v>31460</v>
      </c>
      <c r="C18372" t="s">
        <v>112</v>
      </c>
      <c r="D18372" t="s">
        <v>4526</v>
      </c>
      <c r="E18372" t="s">
        <v>59</v>
      </c>
      <c r="F18372" t="b">
        <v>0</v>
      </c>
      <c r="G18372" t="s">
        <v>65</v>
      </c>
      <c r="H18372" s="1">
        <v>46226.711180555547</v>
      </c>
      <c r="I18372" t="b">
        <v>0</v>
      </c>
      <c r="J18372" t="b">
        <v>0</v>
      </c>
      <c r="K18372" t="s">
        <v>41</v>
      </c>
      <c r="L18372" t="s">
        <v>60</v>
      </c>
      <c r="M18372">
        <v>177500</v>
      </c>
      <c r="N18372"/>
      <c r="O18372" t="s">
        <v>307</v>
      </c>
      <c r="P18372" t="s">
        <v>27388</v>
      </c>
    </row>
    <row r="18373" spans="1:16" x14ac:dyDescent="0.25">
      <c r="A18373" t="s">
        <v>2</v>
      </c>
      <c r="B18373" t="s">
        <v>31461</v>
      </c>
      <c r="C18373" t="s">
        <v>2977</v>
      </c>
      <c r="D18373" t="s">
        <v>4526</v>
      </c>
      <c r="E18373" t="s">
        <v>59</v>
      </c>
      <c r="F18373" t="b">
        <v>0</v>
      </c>
      <c r="G18373" t="s">
        <v>65</v>
      </c>
      <c r="H18373" s="1">
        <v>46226.711215277777</v>
      </c>
      <c r="I18373" t="b">
        <v>0</v>
      </c>
      <c r="J18373" t="b">
        <v>1</v>
      </c>
      <c r="K18373" t="s">
        <v>41</v>
      </c>
      <c r="L18373" t="s">
        <v>74</v>
      </c>
      <c r="M18373"/>
      <c r="N18373">
        <v>31.625</v>
      </c>
      <c r="O18373" t="s">
        <v>26295</v>
      </c>
      <c r="P18373" t="s">
        <v>261</v>
      </c>
    </row>
    <row r="18374" spans="1:16" x14ac:dyDescent="0.25">
      <c r="A18374" t="s">
        <v>1</v>
      </c>
      <c r="B18374" t="s">
        <v>31462</v>
      </c>
      <c r="C18374" t="s">
        <v>121</v>
      </c>
      <c r="D18374" t="s">
        <v>4346</v>
      </c>
      <c r="E18374" t="s">
        <v>59</v>
      </c>
      <c r="F18374" t="b">
        <v>0</v>
      </c>
      <c r="G18374" t="s">
        <v>68</v>
      </c>
      <c r="H18374" s="1">
        <v>46226.712708333333</v>
      </c>
      <c r="I18374" t="b">
        <v>1</v>
      </c>
      <c r="J18374" t="b">
        <v>1</v>
      </c>
      <c r="K18374" t="s">
        <v>41</v>
      </c>
      <c r="L18374" t="s">
        <v>60</v>
      </c>
      <c r="M18374">
        <v>155000</v>
      </c>
      <c r="N18374"/>
      <c r="O18374" t="s">
        <v>31463</v>
      </c>
      <c r="P18374" t="s">
        <v>31464</v>
      </c>
    </row>
    <row r="18375" spans="1:16" x14ac:dyDescent="0.25">
      <c r="A18375" t="s">
        <v>2</v>
      </c>
      <c r="B18375" t="s">
        <v>31465</v>
      </c>
      <c r="C18375" t="s">
        <v>81</v>
      </c>
      <c r="D18375" t="s">
        <v>4346</v>
      </c>
      <c r="E18375" t="s">
        <v>59</v>
      </c>
      <c r="F18375" t="b">
        <v>0</v>
      </c>
      <c r="G18375" t="s">
        <v>77</v>
      </c>
      <c r="H18375" s="1">
        <v>46226.752800925933</v>
      </c>
      <c r="I18375" t="b">
        <v>0</v>
      </c>
      <c r="J18375" t="b">
        <v>0</v>
      </c>
      <c r="K18375" t="s">
        <v>41</v>
      </c>
      <c r="L18375" t="s">
        <v>60</v>
      </c>
      <c r="M18375">
        <v>174808</v>
      </c>
      <c r="N18375"/>
      <c r="O18375" t="s">
        <v>82</v>
      </c>
      <c r="P18375" t="s">
        <v>31466</v>
      </c>
    </row>
    <row r="18376" spans="1:16" x14ac:dyDescent="0.25">
      <c r="A18376" t="s">
        <v>6</v>
      </c>
      <c r="B18376" t="s">
        <v>31467</v>
      </c>
      <c r="C18376" t="s">
        <v>145</v>
      </c>
      <c r="D18376" t="s">
        <v>2360</v>
      </c>
      <c r="E18376" t="s">
        <v>59</v>
      </c>
      <c r="F18376" t="b">
        <v>0</v>
      </c>
      <c r="G18376" t="s">
        <v>65</v>
      </c>
      <c r="H18376" s="1">
        <v>46226.752858796302</v>
      </c>
      <c r="I18376" t="b">
        <v>0</v>
      </c>
      <c r="J18376" t="b">
        <v>0</v>
      </c>
      <c r="K18376" t="s">
        <v>41</v>
      </c>
      <c r="L18376" t="s">
        <v>60</v>
      </c>
      <c r="M18376">
        <v>138400</v>
      </c>
      <c r="N18376"/>
      <c r="O18376" t="s">
        <v>560</v>
      </c>
      <c r="P18376" t="s">
        <v>5411</v>
      </c>
    </row>
    <row r="18377" spans="1:16" x14ac:dyDescent="0.25">
      <c r="A18377" t="s">
        <v>1</v>
      </c>
      <c r="B18377" t="s">
        <v>31468</v>
      </c>
      <c r="C18377" t="s">
        <v>1384</v>
      </c>
      <c r="D18377" t="s">
        <v>4526</v>
      </c>
      <c r="E18377" t="s">
        <v>88</v>
      </c>
      <c r="F18377" t="b">
        <v>0</v>
      </c>
      <c r="G18377" t="s">
        <v>77</v>
      </c>
      <c r="H18377" s="1">
        <v>46226.754351851851</v>
      </c>
      <c r="I18377" t="b">
        <v>0</v>
      </c>
      <c r="J18377" t="b">
        <v>1</v>
      </c>
      <c r="K18377" t="s">
        <v>41</v>
      </c>
      <c r="L18377" t="s">
        <v>74</v>
      </c>
      <c r="M18377"/>
      <c r="N18377">
        <v>65</v>
      </c>
      <c r="O18377" t="s">
        <v>7357</v>
      </c>
      <c r="P18377" t="s">
        <v>31469</v>
      </c>
    </row>
    <row r="18378" spans="1:16" x14ac:dyDescent="0.25">
      <c r="A18378" t="s">
        <v>6</v>
      </c>
      <c r="B18378" t="s">
        <v>31470</v>
      </c>
      <c r="C18378" t="s">
        <v>172</v>
      </c>
      <c r="D18378" t="s">
        <v>4526</v>
      </c>
      <c r="E18378" t="s">
        <v>59</v>
      </c>
      <c r="F18378" t="b">
        <v>0</v>
      </c>
      <c r="G18378" t="s">
        <v>68</v>
      </c>
      <c r="H18378" s="1">
        <v>46226.754537037043</v>
      </c>
      <c r="I18378" t="b">
        <v>0</v>
      </c>
      <c r="J18378" t="b">
        <v>0</v>
      </c>
      <c r="K18378" t="s">
        <v>41</v>
      </c>
      <c r="L18378" t="s">
        <v>60</v>
      </c>
      <c r="M18378">
        <v>135000</v>
      </c>
      <c r="N18378"/>
      <c r="O18378" t="s">
        <v>4248</v>
      </c>
      <c r="P18378" t="s">
        <v>31471</v>
      </c>
    </row>
    <row r="18379" spans="1:16" x14ac:dyDescent="0.25">
      <c r="A18379" t="s">
        <v>4</v>
      </c>
      <c r="B18379" t="s">
        <v>31472</v>
      </c>
      <c r="C18379" t="s">
        <v>76</v>
      </c>
      <c r="D18379" t="s">
        <v>4550</v>
      </c>
      <c r="E18379" t="s">
        <v>59</v>
      </c>
      <c r="F18379" t="b">
        <v>1</v>
      </c>
      <c r="G18379" t="s">
        <v>13</v>
      </c>
      <c r="H18379" s="1">
        <v>46226.754988425928</v>
      </c>
      <c r="I18379" t="b">
        <v>1</v>
      </c>
      <c r="J18379" t="b">
        <v>0</v>
      </c>
      <c r="K18379" t="s">
        <v>13</v>
      </c>
      <c r="L18379" t="s">
        <v>60</v>
      </c>
      <c r="M18379">
        <v>158000</v>
      </c>
      <c r="N18379"/>
      <c r="O18379" t="s">
        <v>13330</v>
      </c>
      <c r="P18379" t="s">
        <v>31473</v>
      </c>
    </row>
    <row r="18380" spans="1:16" x14ac:dyDescent="0.25">
      <c r="A18380" t="s">
        <v>7</v>
      </c>
      <c r="B18380" t="s">
        <v>31474</v>
      </c>
      <c r="C18380" t="s">
        <v>112</v>
      </c>
      <c r="D18380" t="s">
        <v>4526</v>
      </c>
      <c r="E18380" t="s">
        <v>59</v>
      </c>
      <c r="F18380" t="b">
        <v>0</v>
      </c>
      <c r="G18380" t="s">
        <v>65</v>
      </c>
      <c r="H18380" s="1">
        <v>46226.792893518519</v>
      </c>
      <c r="I18380" t="b">
        <v>0</v>
      </c>
      <c r="J18380" t="b">
        <v>0</v>
      </c>
      <c r="K18380" t="s">
        <v>41</v>
      </c>
      <c r="L18380" t="s">
        <v>60</v>
      </c>
      <c r="M18380">
        <v>125000</v>
      </c>
      <c r="N18380"/>
      <c r="O18380" t="s">
        <v>10087</v>
      </c>
      <c r="P18380" t="s">
        <v>10088</v>
      </c>
    </row>
    <row r="18381" spans="1:16" x14ac:dyDescent="0.25">
      <c r="A18381" t="s">
        <v>0</v>
      </c>
      <c r="B18381" t="s">
        <v>1911</v>
      </c>
      <c r="C18381" t="s">
        <v>442</v>
      </c>
      <c r="D18381" t="s">
        <v>4526</v>
      </c>
      <c r="E18381" t="s">
        <v>88</v>
      </c>
      <c r="F18381" t="b">
        <v>0</v>
      </c>
      <c r="G18381" t="s">
        <v>65</v>
      </c>
      <c r="H18381" s="1">
        <v>46226.834618055553</v>
      </c>
      <c r="I18381" t="b">
        <v>0</v>
      </c>
      <c r="J18381" t="b">
        <v>0</v>
      </c>
      <c r="K18381" t="s">
        <v>41</v>
      </c>
      <c r="L18381" t="s">
        <v>74</v>
      </c>
      <c r="M18381"/>
      <c r="N18381">
        <v>32</v>
      </c>
      <c r="O18381" t="s">
        <v>2652</v>
      </c>
    </row>
    <row r="18382" spans="1:16" x14ac:dyDescent="0.25">
      <c r="A18382" t="s">
        <v>0</v>
      </c>
      <c r="B18382" t="s">
        <v>31475</v>
      </c>
      <c r="C18382" t="s">
        <v>76</v>
      </c>
      <c r="D18382" t="s">
        <v>4346</v>
      </c>
      <c r="E18382" t="s">
        <v>232</v>
      </c>
      <c r="F18382" t="b">
        <v>1</v>
      </c>
      <c r="G18382" t="s">
        <v>41</v>
      </c>
      <c r="H18382" s="1">
        <v>46226.836030092592</v>
      </c>
      <c r="I18382" t="b">
        <v>1</v>
      </c>
      <c r="J18382" t="b">
        <v>0</v>
      </c>
      <c r="K18382" t="s">
        <v>41</v>
      </c>
      <c r="L18382" t="s">
        <v>74</v>
      </c>
      <c r="M18382"/>
      <c r="N18382">
        <v>42.5</v>
      </c>
      <c r="O18382" t="s">
        <v>31476</v>
      </c>
      <c r="P18382" t="s">
        <v>146</v>
      </c>
    </row>
    <row r="18383" spans="1:16" x14ac:dyDescent="0.25">
      <c r="A18383" t="s">
        <v>6</v>
      </c>
      <c r="B18383" t="s">
        <v>31477</v>
      </c>
      <c r="C18383" t="s">
        <v>76</v>
      </c>
      <c r="D18383" t="s">
        <v>4346</v>
      </c>
      <c r="E18383" t="s">
        <v>59</v>
      </c>
      <c r="F18383" t="b">
        <v>1</v>
      </c>
      <c r="G18383" t="s">
        <v>41</v>
      </c>
      <c r="H18383" s="1">
        <v>46226.837546296287</v>
      </c>
      <c r="I18383" t="b">
        <v>0</v>
      </c>
      <c r="J18383" t="b">
        <v>1</v>
      </c>
      <c r="K18383" t="s">
        <v>41</v>
      </c>
      <c r="L18383" t="s">
        <v>60</v>
      </c>
      <c r="M18383">
        <v>140643.08499999999</v>
      </c>
      <c r="N18383"/>
      <c r="O18383" t="s">
        <v>29415</v>
      </c>
      <c r="P18383" t="s">
        <v>31478</v>
      </c>
    </row>
    <row r="18384" spans="1:16" x14ac:dyDescent="0.25">
      <c r="A18384" t="s">
        <v>4</v>
      </c>
      <c r="B18384" t="s">
        <v>31479</v>
      </c>
      <c r="C18384" t="s">
        <v>162</v>
      </c>
      <c r="D18384" t="s">
        <v>4526</v>
      </c>
      <c r="E18384" t="s">
        <v>88</v>
      </c>
      <c r="F18384" t="b">
        <v>0</v>
      </c>
      <c r="G18384" t="s">
        <v>73</v>
      </c>
      <c r="H18384" s="1">
        <v>46226.876261574071</v>
      </c>
      <c r="I18384" t="b">
        <v>0</v>
      </c>
      <c r="J18384" t="b">
        <v>0</v>
      </c>
      <c r="K18384" t="s">
        <v>41</v>
      </c>
      <c r="L18384" t="s">
        <v>74</v>
      </c>
      <c r="M18384"/>
      <c r="N18384">
        <v>50</v>
      </c>
      <c r="O18384" t="s">
        <v>129</v>
      </c>
      <c r="P18384" t="s">
        <v>31480</v>
      </c>
    </row>
    <row r="18385" spans="1:16" x14ac:dyDescent="0.25">
      <c r="A18385" t="s">
        <v>0</v>
      </c>
      <c r="B18385" t="s">
        <v>31481</v>
      </c>
      <c r="C18385" t="s">
        <v>315</v>
      </c>
      <c r="D18385" t="s">
        <v>4526</v>
      </c>
      <c r="E18385" t="s">
        <v>59</v>
      </c>
      <c r="F18385" t="b">
        <v>0</v>
      </c>
      <c r="G18385" t="s">
        <v>65</v>
      </c>
      <c r="H18385" s="1">
        <v>46226.876307870371</v>
      </c>
      <c r="I18385" t="b">
        <v>0</v>
      </c>
      <c r="J18385" t="b">
        <v>1</v>
      </c>
      <c r="K18385" t="s">
        <v>41</v>
      </c>
      <c r="L18385" t="s">
        <v>60</v>
      </c>
      <c r="M18385">
        <v>85000</v>
      </c>
      <c r="N18385"/>
      <c r="O18385" t="s">
        <v>3580</v>
      </c>
      <c r="P18385" t="s">
        <v>219</v>
      </c>
    </row>
    <row r="18386" spans="1:16" x14ac:dyDescent="0.25">
      <c r="A18386" t="s">
        <v>0</v>
      </c>
      <c r="B18386" t="s">
        <v>31482</v>
      </c>
      <c r="C18386" t="s">
        <v>20221</v>
      </c>
      <c r="D18386" t="s">
        <v>4526</v>
      </c>
      <c r="E18386" t="s">
        <v>59</v>
      </c>
      <c r="F18386" t="b">
        <v>0</v>
      </c>
      <c r="G18386" t="s">
        <v>65</v>
      </c>
      <c r="H18386" s="1">
        <v>46226.876331018517</v>
      </c>
      <c r="I18386" t="b">
        <v>0</v>
      </c>
      <c r="J18386" t="b">
        <v>0</v>
      </c>
      <c r="K18386" t="s">
        <v>41</v>
      </c>
      <c r="L18386" t="s">
        <v>60</v>
      </c>
      <c r="M18386">
        <v>63250</v>
      </c>
      <c r="N18386"/>
      <c r="O18386" t="s">
        <v>31483</v>
      </c>
      <c r="P18386" t="s">
        <v>31484</v>
      </c>
    </row>
    <row r="18387" spans="1:16" x14ac:dyDescent="0.25">
      <c r="A18387" t="s">
        <v>5</v>
      </c>
      <c r="B18387" t="s">
        <v>4304</v>
      </c>
      <c r="C18387" t="s">
        <v>124</v>
      </c>
      <c r="D18387" t="s">
        <v>2360</v>
      </c>
      <c r="E18387" t="s">
        <v>59</v>
      </c>
      <c r="F18387" t="b">
        <v>0</v>
      </c>
      <c r="G18387" t="s">
        <v>77</v>
      </c>
      <c r="H18387" s="1">
        <v>46226.87945601852</v>
      </c>
      <c r="I18387" t="b">
        <v>1</v>
      </c>
      <c r="J18387" t="b">
        <v>0</v>
      </c>
      <c r="K18387" t="s">
        <v>41</v>
      </c>
      <c r="L18387" t="s">
        <v>60</v>
      </c>
      <c r="M18387">
        <v>105000</v>
      </c>
      <c r="N18387"/>
      <c r="O18387" t="s">
        <v>1656</v>
      </c>
      <c r="P18387" t="s">
        <v>25992</v>
      </c>
    </row>
    <row r="18388" spans="1:16" x14ac:dyDescent="0.25">
      <c r="A18388" t="s">
        <v>0</v>
      </c>
      <c r="B18388" t="s">
        <v>2863</v>
      </c>
      <c r="C18388" t="s">
        <v>31485</v>
      </c>
      <c r="D18388" t="s">
        <v>4526</v>
      </c>
      <c r="E18388" t="s">
        <v>88</v>
      </c>
      <c r="F18388" t="b">
        <v>0</v>
      </c>
      <c r="G18388" t="s">
        <v>65</v>
      </c>
      <c r="H18388" s="1">
        <v>46226.917974537027</v>
      </c>
      <c r="I18388" t="b">
        <v>0</v>
      </c>
      <c r="J18388" t="b">
        <v>0</v>
      </c>
      <c r="K18388" t="s">
        <v>41</v>
      </c>
      <c r="L18388" t="s">
        <v>74</v>
      </c>
      <c r="M18388"/>
      <c r="N18388">
        <v>32.5</v>
      </c>
      <c r="O18388" t="s">
        <v>2161</v>
      </c>
      <c r="P18388" t="s">
        <v>875</v>
      </c>
    </row>
    <row r="18389" spans="1:16" x14ac:dyDescent="0.25">
      <c r="A18389" t="s">
        <v>0</v>
      </c>
      <c r="B18389" t="s">
        <v>11453</v>
      </c>
      <c r="C18389" t="s">
        <v>5067</v>
      </c>
      <c r="D18389" t="s">
        <v>7670</v>
      </c>
      <c r="E18389" t="s">
        <v>59</v>
      </c>
      <c r="F18389" t="b">
        <v>0</v>
      </c>
      <c r="G18389" t="s">
        <v>40</v>
      </c>
      <c r="H18389" s="1">
        <v>46226.919363425928</v>
      </c>
      <c r="I18389" t="b">
        <v>0</v>
      </c>
      <c r="J18389" t="b">
        <v>0</v>
      </c>
      <c r="K18389" t="s">
        <v>40</v>
      </c>
      <c r="L18389" t="s">
        <v>60</v>
      </c>
      <c r="M18389">
        <v>21500</v>
      </c>
      <c r="N18389"/>
      <c r="O18389" t="s">
        <v>21156</v>
      </c>
      <c r="P18389" t="s">
        <v>3177</v>
      </c>
    </row>
    <row r="18390" spans="1:16" x14ac:dyDescent="0.25">
      <c r="A18390" t="s">
        <v>1</v>
      </c>
      <c r="B18390" t="s">
        <v>16744</v>
      </c>
      <c r="C18390" t="s">
        <v>81</v>
      </c>
      <c r="D18390" t="s">
        <v>4868</v>
      </c>
      <c r="E18390" t="s">
        <v>59</v>
      </c>
      <c r="F18390" t="b">
        <v>0</v>
      </c>
      <c r="G18390" t="s">
        <v>89</v>
      </c>
      <c r="H18390" s="1">
        <v>46226.921076388891</v>
      </c>
      <c r="I18390" t="b">
        <v>1</v>
      </c>
      <c r="J18390" t="b">
        <v>0</v>
      </c>
      <c r="K18390" t="s">
        <v>41</v>
      </c>
      <c r="L18390" t="s">
        <v>60</v>
      </c>
      <c r="M18390">
        <v>240000</v>
      </c>
      <c r="N18390"/>
      <c r="O18390" t="s">
        <v>16437</v>
      </c>
      <c r="P18390" t="s">
        <v>25538</v>
      </c>
    </row>
    <row r="18391" spans="1:16" x14ac:dyDescent="0.25">
      <c r="A18391" t="s">
        <v>1</v>
      </c>
      <c r="B18391" t="s">
        <v>16436</v>
      </c>
      <c r="C18391" t="s">
        <v>81</v>
      </c>
      <c r="D18391" t="s">
        <v>4868</v>
      </c>
      <c r="E18391" t="s">
        <v>59</v>
      </c>
      <c r="F18391" t="b">
        <v>0</v>
      </c>
      <c r="G18391" t="s">
        <v>73</v>
      </c>
      <c r="H18391" s="1">
        <v>46226.921099537038</v>
      </c>
      <c r="I18391" t="b">
        <v>1</v>
      </c>
      <c r="J18391" t="b">
        <v>0</v>
      </c>
      <c r="K18391" t="s">
        <v>41</v>
      </c>
      <c r="L18391" t="s">
        <v>60</v>
      </c>
      <c r="M18391">
        <v>340000</v>
      </c>
      <c r="N18391"/>
      <c r="O18391" t="s">
        <v>16437</v>
      </c>
      <c r="P18391" t="s">
        <v>25538</v>
      </c>
    </row>
    <row r="18392" spans="1:16" x14ac:dyDescent="0.25">
      <c r="A18392" t="s">
        <v>6</v>
      </c>
      <c r="B18392" t="s">
        <v>31486</v>
      </c>
      <c r="C18392" t="s">
        <v>41</v>
      </c>
      <c r="D18392" t="s">
        <v>4526</v>
      </c>
      <c r="E18392" t="s">
        <v>59</v>
      </c>
      <c r="F18392" t="b">
        <v>0</v>
      </c>
      <c r="G18392" t="s">
        <v>77</v>
      </c>
      <c r="H18392" s="1">
        <v>46226.92114583333</v>
      </c>
      <c r="I18392" t="b">
        <v>0</v>
      </c>
      <c r="J18392" t="b">
        <v>0</v>
      </c>
      <c r="K18392" t="s">
        <v>41</v>
      </c>
      <c r="L18392" t="s">
        <v>60</v>
      </c>
      <c r="M18392">
        <v>110000</v>
      </c>
      <c r="N18392"/>
      <c r="O18392" t="s">
        <v>30577</v>
      </c>
      <c r="P18392" t="s">
        <v>31487</v>
      </c>
    </row>
    <row r="18393" spans="1:16" x14ac:dyDescent="0.25">
      <c r="A18393" t="s">
        <v>1</v>
      </c>
      <c r="B18393" t="s">
        <v>31488</v>
      </c>
      <c r="C18393" t="s">
        <v>955</v>
      </c>
      <c r="D18393" t="s">
        <v>4346</v>
      </c>
      <c r="E18393" t="s">
        <v>59</v>
      </c>
      <c r="F18393" t="b">
        <v>0</v>
      </c>
      <c r="G18393" t="s">
        <v>13</v>
      </c>
      <c r="H18393" s="1">
        <v>46226.921597222223</v>
      </c>
      <c r="I18393" t="b">
        <v>0</v>
      </c>
      <c r="J18393" t="b">
        <v>0</v>
      </c>
      <c r="K18393" t="s">
        <v>13</v>
      </c>
      <c r="L18393" t="s">
        <v>60</v>
      </c>
      <c r="M18393">
        <v>138000</v>
      </c>
      <c r="N18393"/>
      <c r="O18393" t="s">
        <v>5225</v>
      </c>
      <c r="P18393" t="s">
        <v>31489</v>
      </c>
    </row>
    <row r="18394" spans="1:16" x14ac:dyDescent="0.25">
      <c r="A18394" t="s">
        <v>0</v>
      </c>
      <c r="B18394" t="s">
        <v>31490</v>
      </c>
      <c r="C18394" t="s">
        <v>31491</v>
      </c>
      <c r="D18394" t="s">
        <v>4756</v>
      </c>
      <c r="E18394" t="s">
        <v>59</v>
      </c>
      <c r="F18394" t="b">
        <v>0</v>
      </c>
      <c r="G18394" t="s">
        <v>68</v>
      </c>
      <c r="H18394" s="1">
        <v>46226.959560185183</v>
      </c>
      <c r="I18394" t="b">
        <v>0</v>
      </c>
      <c r="J18394" t="b">
        <v>1</v>
      </c>
      <c r="K18394" t="s">
        <v>41</v>
      </c>
      <c r="L18394" t="s">
        <v>60</v>
      </c>
      <c r="M18394">
        <v>114500</v>
      </c>
      <c r="N18394"/>
      <c r="O18394" t="s">
        <v>1188</v>
      </c>
      <c r="P18394" t="s">
        <v>29014</v>
      </c>
    </row>
    <row r="18395" spans="1:16" x14ac:dyDescent="0.25">
      <c r="A18395" t="s">
        <v>3</v>
      </c>
      <c r="B18395" t="s">
        <v>27552</v>
      </c>
      <c r="C18395" t="s">
        <v>320</v>
      </c>
      <c r="D18395" t="s">
        <v>4526</v>
      </c>
      <c r="E18395" t="s">
        <v>59</v>
      </c>
      <c r="F18395" t="b">
        <v>0</v>
      </c>
      <c r="G18395" t="s">
        <v>73</v>
      </c>
      <c r="H18395" s="1">
        <v>46226.959583333337</v>
      </c>
      <c r="I18395" t="b">
        <v>0</v>
      </c>
      <c r="J18395" t="b">
        <v>1</v>
      </c>
      <c r="K18395" t="s">
        <v>41</v>
      </c>
      <c r="L18395" t="s">
        <v>74</v>
      </c>
      <c r="M18395"/>
      <c r="N18395">
        <v>70</v>
      </c>
      <c r="O18395" t="s">
        <v>403</v>
      </c>
      <c r="P18395" t="s">
        <v>263</v>
      </c>
    </row>
    <row r="18396" spans="1:16" x14ac:dyDescent="0.25">
      <c r="A18396" t="s">
        <v>1</v>
      </c>
      <c r="B18396" t="s">
        <v>31492</v>
      </c>
      <c r="C18396" t="s">
        <v>500</v>
      </c>
      <c r="D18396" t="s">
        <v>4346</v>
      </c>
      <c r="E18396" t="s">
        <v>88</v>
      </c>
      <c r="F18396" t="b">
        <v>0</v>
      </c>
      <c r="G18396" t="s">
        <v>13</v>
      </c>
      <c r="H18396" s="1">
        <v>46226.963263888887</v>
      </c>
      <c r="I18396" t="b">
        <v>1</v>
      </c>
      <c r="J18396" t="b">
        <v>0</v>
      </c>
      <c r="K18396" t="s">
        <v>13</v>
      </c>
      <c r="L18396" t="s">
        <v>74</v>
      </c>
      <c r="M18396"/>
      <c r="N18396">
        <v>95</v>
      </c>
      <c r="O18396" t="s">
        <v>12281</v>
      </c>
      <c r="P18396" t="s">
        <v>31493</v>
      </c>
    </row>
    <row r="18397" spans="1:16" x14ac:dyDescent="0.25">
      <c r="A18397" t="s">
        <v>0</v>
      </c>
      <c r="B18397" t="s">
        <v>4914</v>
      </c>
      <c r="C18397" t="s">
        <v>4497</v>
      </c>
      <c r="D18397" t="s">
        <v>4346</v>
      </c>
      <c r="E18397" t="s">
        <v>59</v>
      </c>
      <c r="F18397" t="b">
        <v>0</v>
      </c>
      <c r="G18397" t="s">
        <v>77</v>
      </c>
      <c r="H18397" s="1">
        <v>46227.001226851848</v>
      </c>
      <c r="I18397" t="b">
        <v>1</v>
      </c>
      <c r="J18397" t="b">
        <v>0</v>
      </c>
      <c r="K18397" t="s">
        <v>41</v>
      </c>
      <c r="L18397" t="s">
        <v>74</v>
      </c>
      <c r="M18397"/>
      <c r="N18397">
        <v>24</v>
      </c>
      <c r="O18397" t="s">
        <v>4915</v>
      </c>
      <c r="P18397" t="s">
        <v>2912</v>
      </c>
    </row>
    <row r="18398" spans="1:16" x14ac:dyDescent="0.25">
      <c r="A18398" t="s">
        <v>0</v>
      </c>
      <c r="B18398" t="s">
        <v>31494</v>
      </c>
      <c r="C18398" t="s">
        <v>190</v>
      </c>
      <c r="D18398" t="s">
        <v>4756</v>
      </c>
      <c r="E18398" t="s">
        <v>59</v>
      </c>
      <c r="F18398" t="b">
        <v>0</v>
      </c>
      <c r="G18398" t="s">
        <v>73</v>
      </c>
      <c r="H18398" s="1">
        <v>46227.001226851848</v>
      </c>
      <c r="I18398" t="b">
        <v>0</v>
      </c>
      <c r="J18398" t="b">
        <v>1</v>
      </c>
      <c r="K18398" t="s">
        <v>41</v>
      </c>
      <c r="L18398" t="s">
        <v>60</v>
      </c>
      <c r="M18398">
        <v>100000</v>
      </c>
      <c r="N18398"/>
      <c r="O18398" t="s">
        <v>20683</v>
      </c>
      <c r="P18398" t="s">
        <v>31495</v>
      </c>
    </row>
    <row r="18399" spans="1:16" x14ac:dyDescent="0.25">
      <c r="A18399" t="s">
        <v>0</v>
      </c>
      <c r="B18399" t="s">
        <v>0</v>
      </c>
      <c r="C18399" t="s">
        <v>3042</v>
      </c>
      <c r="D18399" t="s">
        <v>31005</v>
      </c>
      <c r="E18399" t="s">
        <v>59</v>
      </c>
      <c r="F18399" t="b">
        <v>0</v>
      </c>
      <c r="G18399" t="s">
        <v>73</v>
      </c>
      <c r="H18399" s="1">
        <v>46227.001250000001</v>
      </c>
      <c r="I18399" t="b">
        <v>1</v>
      </c>
      <c r="J18399" t="b">
        <v>0</v>
      </c>
      <c r="K18399" t="s">
        <v>41</v>
      </c>
      <c r="L18399" t="s">
        <v>60</v>
      </c>
      <c r="M18399">
        <v>80000</v>
      </c>
      <c r="N18399"/>
      <c r="O18399" t="s">
        <v>31005</v>
      </c>
    </row>
    <row r="18400" spans="1:16" x14ac:dyDescent="0.25">
      <c r="A18400" t="s">
        <v>8</v>
      </c>
      <c r="B18400" t="s">
        <v>31496</v>
      </c>
      <c r="C18400" t="s">
        <v>81</v>
      </c>
      <c r="D18400" t="s">
        <v>4526</v>
      </c>
      <c r="E18400" t="s">
        <v>59</v>
      </c>
      <c r="F18400" t="b">
        <v>0</v>
      </c>
      <c r="G18400" t="s">
        <v>77</v>
      </c>
      <c r="H18400" s="1">
        <v>46227.002824074072</v>
      </c>
      <c r="I18400" t="b">
        <v>1</v>
      </c>
      <c r="J18400" t="b">
        <v>0</v>
      </c>
      <c r="K18400" t="s">
        <v>41</v>
      </c>
      <c r="L18400" t="s">
        <v>60</v>
      </c>
      <c r="M18400">
        <v>252500</v>
      </c>
      <c r="N18400"/>
      <c r="O18400" t="s">
        <v>20851</v>
      </c>
      <c r="P18400" t="s">
        <v>31497</v>
      </c>
    </row>
    <row r="18401" spans="1:16" x14ac:dyDescent="0.25">
      <c r="A18401" t="s">
        <v>0</v>
      </c>
      <c r="B18401" t="s">
        <v>0</v>
      </c>
      <c r="C18401" t="s">
        <v>2328</v>
      </c>
      <c r="D18401" t="s">
        <v>4346</v>
      </c>
      <c r="E18401" t="s">
        <v>59</v>
      </c>
      <c r="F18401" t="b">
        <v>0</v>
      </c>
      <c r="G18401" t="s">
        <v>65</v>
      </c>
      <c r="H18401" s="1">
        <v>46227.084560185183</v>
      </c>
      <c r="I18401" t="b">
        <v>1</v>
      </c>
      <c r="J18401" t="b">
        <v>1</v>
      </c>
      <c r="K18401" t="s">
        <v>41</v>
      </c>
      <c r="L18401" t="s">
        <v>60</v>
      </c>
      <c r="M18401">
        <v>85000</v>
      </c>
      <c r="N18401"/>
      <c r="O18401" t="s">
        <v>31498</v>
      </c>
      <c r="P18401" t="s">
        <v>31499</v>
      </c>
    </row>
    <row r="18402" spans="1:16" x14ac:dyDescent="0.25">
      <c r="A18402" t="s">
        <v>0</v>
      </c>
      <c r="B18402" t="s">
        <v>298</v>
      </c>
      <c r="C18402" t="s">
        <v>201</v>
      </c>
      <c r="D18402" t="s">
        <v>4346</v>
      </c>
      <c r="E18402" t="s">
        <v>59</v>
      </c>
      <c r="F18402" t="b">
        <v>0</v>
      </c>
      <c r="G18402" t="s">
        <v>77</v>
      </c>
      <c r="H18402" s="1">
        <v>46227.250902777778</v>
      </c>
      <c r="I18402" t="b">
        <v>0</v>
      </c>
      <c r="J18402" t="b">
        <v>0</v>
      </c>
      <c r="K18402" t="s">
        <v>41</v>
      </c>
      <c r="L18402" t="s">
        <v>60</v>
      </c>
      <c r="M18402">
        <v>101000</v>
      </c>
      <c r="N18402"/>
      <c r="O18402" t="s">
        <v>31500</v>
      </c>
      <c r="P18402" t="s">
        <v>705</v>
      </c>
    </row>
    <row r="18403" spans="1:16" x14ac:dyDescent="0.25">
      <c r="A18403" t="s">
        <v>0</v>
      </c>
      <c r="B18403" t="s">
        <v>31501</v>
      </c>
      <c r="C18403" t="s">
        <v>76</v>
      </c>
      <c r="D18403" t="s">
        <v>141</v>
      </c>
      <c r="E18403" t="s">
        <v>88</v>
      </c>
      <c r="F18403" t="b">
        <v>1</v>
      </c>
      <c r="G18403" t="s">
        <v>41</v>
      </c>
      <c r="H18403" s="1">
        <v>46227.252696759257</v>
      </c>
      <c r="I18403" t="b">
        <v>1</v>
      </c>
      <c r="J18403" t="b">
        <v>0</v>
      </c>
      <c r="K18403" t="s">
        <v>41</v>
      </c>
      <c r="L18403" t="s">
        <v>74</v>
      </c>
      <c r="M18403"/>
      <c r="N18403">
        <v>32.5</v>
      </c>
      <c r="O18403" t="s">
        <v>141</v>
      </c>
    </row>
    <row r="18404" spans="1:16" x14ac:dyDescent="0.25">
      <c r="A18404" t="s">
        <v>0</v>
      </c>
      <c r="B18404" t="s">
        <v>31502</v>
      </c>
      <c r="C18404" t="s">
        <v>76</v>
      </c>
      <c r="D18404" t="s">
        <v>4346</v>
      </c>
      <c r="E18404" t="s">
        <v>59</v>
      </c>
      <c r="F18404" t="b">
        <v>1</v>
      </c>
      <c r="G18404" t="s">
        <v>41</v>
      </c>
      <c r="H18404" s="1">
        <v>46227.252696759257</v>
      </c>
      <c r="I18404" t="b">
        <v>1</v>
      </c>
      <c r="J18404" t="b">
        <v>1</v>
      </c>
      <c r="K18404" t="s">
        <v>41</v>
      </c>
      <c r="L18404" t="s">
        <v>60</v>
      </c>
      <c r="M18404">
        <v>110000</v>
      </c>
      <c r="N18404"/>
      <c r="O18404" t="s">
        <v>4503</v>
      </c>
      <c r="P18404" t="s">
        <v>1009</v>
      </c>
    </row>
    <row r="18405" spans="1:16" x14ac:dyDescent="0.25">
      <c r="A18405" t="s">
        <v>2</v>
      </c>
      <c r="B18405" t="s">
        <v>21087</v>
      </c>
      <c r="C18405" t="s">
        <v>304</v>
      </c>
      <c r="D18405" t="s">
        <v>4756</v>
      </c>
      <c r="E18405" t="s">
        <v>59</v>
      </c>
      <c r="F18405" t="b">
        <v>0</v>
      </c>
      <c r="G18405" t="s">
        <v>77</v>
      </c>
      <c r="H18405" s="1">
        <v>46227.252812500003</v>
      </c>
      <c r="I18405" t="b">
        <v>0</v>
      </c>
      <c r="J18405" t="b">
        <v>1</v>
      </c>
      <c r="K18405" t="s">
        <v>41</v>
      </c>
      <c r="L18405" t="s">
        <v>60</v>
      </c>
      <c r="M18405">
        <v>175725</v>
      </c>
      <c r="N18405"/>
      <c r="O18405" t="s">
        <v>8175</v>
      </c>
      <c r="P18405" t="s">
        <v>23338</v>
      </c>
    </row>
    <row r="18406" spans="1:16" x14ac:dyDescent="0.25">
      <c r="A18406" t="s">
        <v>6</v>
      </c>
      <c r="B18406" t="s">
        <v>31503</v>
      </c>
      <c r="C18406" t="s">
        <v>246</v>
      </c>
      <c r="D18406" t="s">
        <v>31504</v>
      </c>
      <c r="E18406" t="s">
        <v>59</v>
      </c>
      <c r="F18406" t="b">
        <v>0</v>
      </c>
      <c r="G18406" t="s">
        <v>65</v>
      </c>
      <c r="H18406" s="1">
        <v>46227.252986111111</v>
      </c>
      <c r="I18406" t="b">
        <v>0</v>
      </c>
      <c r="J18406" t="b">
        <v>1</v>
      </c>
      <c r="K18406" t="s">
        <v>41</v>
      </c>
      <c r="L18406" t="s">
        <v>60</v>
      </c>
      <c r="M18406">
        <v>125000</v>
      </c>
      <c r="N18406"/>
      <c r="O18406" t="s">
        <v>31505</v>
      </c>
      <c r="P18406" t="s">
        <v>31506</v>
      </c>
    </row>
    <row r="18407" spans="1:16" x14ac:dyDescent="0.25">
      <c r="A18407" t="s">
        <v>1</v>
      </c>
      <c r="B18407" t="s">
        <v>26274</v>
      </c>
      <c r="C18407" t="s">
        <v>901</v>
      </c>
      <c r="D18407" t="s">
        <v>4526</v>
      </c>
      <c r="E18407" t="s">
        <v>59</v>
      </c>
      <c r="F18407" t="b">
        <v>0</v>
      </c>
      <c r="G18407" t="s">
        <v>77</v>
      </c>
      <c r="H18407" s="1">
        <v>46227.254548611112</v>
      </c>
      <c r="I18407" t="b">
        <v>0</v>
      </c>
      <c r="J18407" t="b">
        <v>0</v>
      </c>
      <c r="K18407" t="s">
        <v>41</v>
      </c>
      <c r="L18407" t="s">
        <v>60</v>
      </c>
      <c r="M18407">
        <v>150500</v>
      </c>
      <c r="N18407"/>
      <c r="O18407" t="s">
        <v>31507</v>
      </c>
      <c r="P18407" t="s">
        <v>31508</v>
      </c>
    </row>
    <row r="18408" spans="1:16" x14ac:dyDescent="0.25">
      <c r="A18408" t="s">
        <v>2</v>
      </c>
      <c r="B18408" t="s">
        <v>31509</v>
      </c>
      <c r="C18408" t="s">
        <v>2767</v>
      </c>
      <c r="D18408" t="s">
        <v>4587</v>
      </c>
      <c r="E18408" t="s">
        <v>59</v>
      </c>
      <c r="F18408" t="b">
        <v>0</v>
      </c>
      <c r="G18408" t="s">
        <v>89</v>
      </c>
      <c r="H18408" s="1">
        <v>46227.292569444442</v>
      </c>
      <c r="I18408" t="b">
        <v>0</v>
      </c>
      <c r="J18408" t="b">
        <v>0</v>
      </c>
      <c r="K18408" t="s">
        <v>41</v>
      </c>
      <c r="L18408" t="s">
        <v>74</v>
      </c>
      <c r="M18408"/>
      <c r="N18408">
        <v>40</v>
      </c>
      <c r="O18408" t="s">
        <v>31510</v>
      </c>
    </row>
    <row r="18409" spans="1:16" x14ac:dyDescent="0.25">
      <c r="A18409" t="s">
        <v>1</v>
      </c>
      <c r="B18409" t="s">
        <v>23820</v>
      </c>
      <c r="C18409" t="s">
        <v>3097</v>
      </c>
      <c r="D18409" t="s">
        <v>4526</v>
      </c>
      <c r="E18409" t="s">
        <v>59</v>
      </c>
      <c r="F18409" t="b">
        <v>0</v>
      </c>
      <c r="G18409" t="s">
        <v>19</v>
      </c>
      <c r="H18409" s="1">
        <v>46227.297256944446</v>
      </c>
      <c r="I18409" t="b">
        <v>1</v>
      </c>
      <c r="J18409" t="b">
        <v>0</v>
      </c>
      <c r="K18409" t="s">
        <v>19</v>
      </c>
      <c r="L18409" t="s">
        <v>60</v>
      </c>
      <c r="M18409">
        <v>1500000</v>
      </c>
      <c r="N18409"/>
      <c r="O18409" t="s">
        <v>480</v>
      </c>
      <c r="P18409" t="s">
        <v>1841</v>
      </c>
    </row>
    <row r="18410" spans="1:16" x14ac:dyDescent="0.25">
      <c r="A18410" t="s">
        <v>3</v>
      </c>
      <c r="B18410" t="s">
        <v>31511</v>
      </c>
      <c r="C18410" t="s">
        <v>6489</v>
      </c>
      <c r="D18410" t="s">
        <v>20103</v>
      </c>
      <c r="E18410" t="s">
        <v>88</v>
      </c>
      <c r="F18410" t="b">
        <v>0</v>
      </c>
      <c r="G18410" t="s">
        <v>20</v>
      </c>
      <c r="H18410" s="1">
        <v>46227.376840277779</v>
      </c>
      <c r="I18410" t="b">
        <v>0</v>
      </c>
      <c r="J18410" t="b">
        <v>0</v>
      </c>
      <c r="K18410" t="s">
        <v>20</v>
      </c>
      <c r="L18410" t="s">
        <v>60</v>
      </c>
      <c r="M18410">
        <v>71.5</v>
      </c>
      <c r="N18410"/>
      <c r="O18410" t="s">
        <v>14249</v>
      </c>
      <c r="P18410" t="s">
        <v>152</v>
      </c>
    </row>
    <row r="18411" spans="1:16" x14ac:dyDescent="0.25">
      <c r="A18411" t="s">
        <v>6</v>
      </c>
      <c r="B18411" t="s">
        <v>31512</v>
      </c>
      <c r="C18411" t="s">
        <v>33</v>
      </c>
      <c r="D18411" t="s">
        <v>16554</v>
      </c>
      <c r="E18411" t="s">
        <v>59</v>
      </c>
      <c r="F18411" t="b">
        <v>0</v>
      </c>
      <c r="G18411" t="s">
        <v>33</v>
      </c>
      <c r="H18411" s="1">
        <v>46227.379155092603</v>
      </c>
      <c r="I18411" t="b">
        <v>0</v>
      </c>
      <c r="J18411" t="b">
        <v>0</v>
      </c>
      <c r="K18411" t="s">
        <v>33</v>
      </c>
      <c r="L18411" t="s">
        <v>60</v>
      </c>
      <c r="M18411">
        <v>150000</v>
      </c>
      <c r="N18411"/>
      <c r="O18411" t="s">
        <v>31513</v>
      </c>
      <c r="P18411" t="s">
        <v>31514</v>
      </c>
    </row>
    <row r="18412" spans="1:16" x14ac:dyDescent="0.25">
      <c r="A18412" t="s">
        <v>1</v>
      </c>
      <c r="B18412" t="s">
        <v>31515</v>
      </c>
      <c r="C18412" t="s">
        <v>84</v>
      </c>
      <c r="D18412" t="s">
        <v>4526</v>
      </c>
      <c r="E18412" t="s">
        <v>59</v>
      </c>
      <c r="F18412" t="b">
        <v>0</v>
      </c>
      <c r="G18412" t="s">
        <v>68</v>
      </c>
      <c r="H18412" s="1">
        <v>46227.37972222222</v>
      </c>
      <c r="I18412" t="b">
        <v>0</v>
      </c>
      <c r="J18412" t="b">
        <v>1</v>
      </c>
      <c r="K18412" t="s">
        <v>41</v>
      </c>
      <c r="L18412" t="s">
        <v>60</v>
      </c>
      <c r="M18412">
        <v>245500</v>
      </c>
      <c r="N18412"/>
      <c r="O18412" t="s">
        <v>343</v>
      </c>
      <c r="P18412" t="s">
        <v>344</v>
      </c>
    </row>
    <row r="18413" spans="1:16" x14ac:dyDescent="0.25">
      <c r="A18413" t="s">
        <v>1</v>
      </c>
      <c r="B18413" t="s">
        <v>2468</v>
      </c>
      <c r="C18413" t="s">
        <v>10482</v>
      </c>
      <c r="D18413" t="s">
        <v>20103</v>
      </c>
      <c r="E18413" t="s">
        <v>59</v>
      </c>
      <c r="F18413" t="b">
        <v>0</v>
      </c>
      <c r="G18413" t="s">
        <v>20</v>
      </c>
      <c r="H18413" s="1">
        <v>46227.380520833343</v>
      </c>
      <c r="I18413" t="b">
        <v>0</v>
      </c>
      <c r="J18413" t="b">
        <v>0</v>
      </c>
      <c r="K18413" t="s">
        <v>20</v>
      </c>
      <c r="L18413" t="s">
        <v>60</v>
      </c>
      <c r="M18413">
        <v>67500</v>
      </c>
      <c r="N18413"/>
      <c r="O18413" t="s">
        <v>7880</v>
      </c>
      <c r="P18413" t="s">
        <v>4780</v>
      </c>
    </row>
    <row r="18414" spans="1:16" x14ac:dyDescent="0.25">
      <c r="A18414" t="s">
        <v>0</v>
      </c>
      <c r="B18414" t="s">
        <v>31516</v>
      </c>
      <c r="C18414" t="s">
        <v>913</v>
      </c>
      <c r="D18414" t="s">
        <v>20931</v>
      </c>
      <c r="F18414" t="b">
        <v>0</v>
      </c>
      <c r="G18414" t="s">
        <v>20</v>
      </c>
      <c r="H18414" s="1">
        <v>46227.418402777781</v>
      </c>
      <c r="I18414" t="b">
        <v>1</v>
      </c>
      <c r="J18414" t="b">
        <v>0</v>
      </c>
      <c r="K18414" t="s">
        <v>20</v>
      </c>
      <c r="L18414" t="s">
        <v>60</v>
      </c>
      <c r="M18414">
        <v>325</v>
      </c>
      <c r="N18414"/>
      <c r="O18414" t="s">
        <v>20931</v>
      </c>
      <c r="P18414" t="s">
        <v>208</v>
      </c>
    </row>
    <row r="18415" spans="1:16" x14ac:dyDescent="0.25">
      <c r="A18415" t="s">
        <v>2</v>
      </c>
      <c r="B18415" t="s">
        <v>2805</v>
      </c>
      <c r="C18415" t="s">
        <v>81</v>
      </c>
      <c r="D18415" t="s">
        <v>4550</v>
      </c>
      <c r="E18415" t="s">
        <v>59</v>
      </c>
      <c r="F18415" t="b">
        <v>0</v>
      </c>
      <c r="G18415" t="s">
        <v>77</v>
      </c>
      <c r="H18415" s="1">
        <v>46227.419502314813</v>
      </c>
      <c r="I18415" t="b">
        <v>0</v>
      </c>
      <c r="J18415" t="b">
        <v>1</v>
      </c>
      <c r="K18415" t="s">
        <v>41</v>
      </c>
      <c r="L18415" t="s">
        <v>60</v>
      </c>
      <c r="M18415">
        <v>194112.5</v>
      </c>
      <c r="N18415"/>
      <c r="O18415" t="s">
        <v>1197</v>
      </c>
      <c r="P18415" t="s">
        <v>31517</v>
      </c>
    </row>
    <row r="18416" spans="1:16" x14ac:dyDescent="0.25">
      <c r="A18416" t="s">
        <v>2</v>
      </c>
      <c r="B18416" t="s">
        <v>3286</v>
      </c>
      <c r="C18416" t="s">
        <v>165</v>
      </c>
      <c r="D18416" t="s">
        <v>4550</v>
      </c>
      <c r="E18416" t="s">
        <v>59</v>
      </c>
      <c r="F18416" t="b">
        <v>0</v>
      </c>
      <c r="G18416" t="s">
        <v>73</v>
      </c>
      <c r="H18416" s="1">
        <v>46227.419629629629</v>
      </c>
      <c r="I18416" t="b">
        <v>0</v>
      </c>
      <c r="J18416" t="b">
        <v>1</v>
      </c>
      <c r="K18416" t="s">
        <v>41</v>
      </c>
      <c r="L18416" t="s">
        <v>60</v>
      </c>
      <c r="M18416">
        <v>99950</v>
      </c>
      <c r="N18416"/>
      <c r="O18416" t="s">
        <v>5472</v>
      </c>
      <c r="P18416" t="s">
        <v>31398</v>
      </c>
    </row>
    <row r="18417" spans="1:16" x14ac:dyDescent="0.25">
      <c r="A18417" t="s">
        <v>4</v>
      </c>
      <c r="B18417" t="s">
        <v>31518</v>
      </c>
      <c r="C18417" t="s">
        <v>2474</v>
      </c>
      <c r="D18417" t="s">
        <v>24507</v>
      </c>
      <c r="E18417" t="s">
        <v>59</v>
      </c>
      <c r="F18417" t="b">
        <v>0</v>
      </c>
      <c r="G18417" t="s">
        <v>19</v>
      </c>
      <c r="H18417" s="1">
        <v>46227.422210648147</v>
      </c>
      <c r="I18417" t="b">
        <v>1</v>
      </c>
      <c r="J18417" t="b">
        <v>0</v>
      </c>
      <c r="K18417" t="s">
        <v>19</v>
      </c>
      <c r="L18417" t="s">
        <v>60</v>
      </c>
      <c r="M18417">
        <v>700000</v>
      </c>
      <c r="N18417"/>
      <c r="O18417" t="s">
        <v>31519</v>
      </c>
      <c r="P18417" t="s">
        <v>31520</v>
      </c>
    </row>
    <row r="18418" spans="1:16" x14ac:dyDescent="0.25">
      <c r="A18418" t="s">
        <v>9</v>
      </c>
      <c r="B18418" t="s">
        <v>31521</v>
      </c>
      <c r="C18418" t="s">
        <v>1201</v>
      </c>
      <c r="D18418" t="s">
        <v>4526</v>
      </c>
      <c r="E18418" t="s">
        <v>59</v>
      </c>
      <c r="F18418" t="b">
        <v>0</v>
      </c>
      <c r="G18418" t="s">
        <v>19</v>
      </c>
      <c r="H18418" s="1">
        <v>46227.422256944446</v>
      </c>
      <c r="I18418" t="b">
        <v>1</v>
      </c>
      <c r="J18418" t="b">
        <v>0</v>
      </c>
      <c r="K18418" t="s">
        <v>19</v>
      </c>
      <c r="L18418" t="s">
        <v>60</v>
      </c>
      <c r="M18418">
        <v>850000</v>
      </c>
      <c r="N18418"/>
      <c r="O18418" t="s">
        <v>19975</v>
      </c>
      <c r="P18418" t="s">
        <v>31522</v>
      </c>
    </row>
    <row r="18419" spans="1:16" x14ac:dyDescent="0.25">
      <c r="A18419" t="s">
        <v>0</v>
      </c>
      <c r="B18419" t="s">
        <v>31523</v>
      </c>
      <c r="C18419" t="s">
        <v>76</v>
      </c>
      <c r="D18419" t="s">
        <v>4868</v>
      </c>
      <c r="E18419" t="s">
        <v>88</v>
      </c>
      <c r="F18419" t="b">
        <v>1</v>
      </c>
      <c r="G18419" t="s">
        <v>13</v>
      </c>
      <c r="H18419" s="1">
        <v>46227.459618055553</v>
      </c>
      <c r="I18419" t="b">
        <v>1</v>
      </c>
      <c r="J18419" t="b">
        <v>0</v>
      </c>
      <c r="K18419" t="s">
        <v>13</v>
      </c>
      <c r="L18419" t="s">
        <v>60</v>
      </c>
      <c r="M18419">
        <v>20000</v>
      </c>
      <c r="N18419"/>
      <c r="O18419" t="s">
        <v>31524</v>
      </c>
    </row>
    <row r="18420" spans="1:16" x14ac:dyDescent="0.25">
      <c r="A18420" t="s">
        <v>2</v>
      </c>
      <c r="B18420" t="s">
        <v>31525</v>
      </c>
      <c r="C18420" t="s">
        <v>18</v>
      </c>
      <c r="D18420" t="s">
        <v>18654</v>
      </c>
      <c r="E18420" t="s">
        <v>18665</v>
      </c>
      <c r="F18420" t="b">
        <v>0</v>
      </c>
      <c r="G18420" t="s">
        <v>18</v>
      </c>
      <c r="H18420" s="1">
        <v>46227.461817129632</v>
      </c>
      <c r="I18420" t="b">
        <v>0</v>
      </c>
      <c r="J18420" t="b">
        <v>0</v>
      </c>
      <c r="K18420" t="s">
        <v>18</v>
      </c>
      <c r="L18420" t="s">
        <v>74</v>
      </c>
      <c r="M18420"/>
      <c r="N18420">
        <v>205</v>
      </c>
      <c r="O18420" t="s">
        <v>31526</v>
      </c>
      <c r="P18420" t="s">
        <v>16328</v>
      </c>
    </row>
    <row r="18421" spans="1:16" x14ac:dyDescent="0.25">
      <c r="A18421" t="s">
        <v>1</v>
      </c>
      <c r="B18421" t="s">
        <v>439</v>
      </c>
      <c r="C18421" t="s">
        <v>681</v>
      </c>
      <c r="D18421" t="s">
        <v>17949</v>
      </c>
      <c r="E18421" t="s">
        <v>59</v>
      </c>
      <c r="F18421" t="b">
        <v>0</v>
      </c>
      <c r="G18421" t="s">
        <v>77</v>
      </c>
      <c r="H18421" s="1">
        <v>46227.462881944448</v>
      </c>
      <c r="I18421" t="b">
        <v>1</v>
      </c>
      <c r="J18421" t="b">
        <v>1</v>
      </c>
      <c r="K18421" t="s">
        <v>41</v>
      </c>
      <c r="L18421" t="s">
        <v>60</v>
      </c>
      <c r="M18421">
        <v>244000</v>
      </c>
      <c r="N18421"/>
      <c r="O18421" t="s">
        <v>31527</v>
      </c>
      <c r="P18421" t="s">
        <v>31528</v>
      </c>
    </row>
    <row r="18422" spans="1:16" x14ac:dyDescent="0.25">
      <c r="A18422" t="s">
        <v>5</v>
      </c>
      <c r="B18422" t="s">
        <v>31529</v>
      </c>
      <c r="C18422" t="s">
        <v>76</v>
      </c>
      <c r="D18422" t="s">
        <v>4526</v>
      </c>
      <c r="E18422" t="s">
        <v>59</v>
      </c>
      <c r="F18422" t="b">
        <v>1</v>
      </c>
      <c r="G18422" t="s">
        <v>68</v>
      </c>
      <c r="H18422" s="1">
        <v>46227.463020833333</v>
      </c>
      <c r="I18422" t="b">
        <v>0</v>
      </c>
      <c r="J18422" t="b">
        <v>1</v>
      </c>
      <c r="K18422" t="s">
        <v>41</v>
      </c>
      <c r="L18422" t="s">
        <v>60</v>
      </c>
      <c r="M18422">
        <v>148000</v>
      </c>
      <c r="N18422"/>
      <c r="O18422" t="s">
        <v>3163</v>
      </c>
      <c r="P18422" t="s">
        <v>31530</v>
      </c>
    </row>
    <row r="18423" spans="1:16" x14ac:dyDescent="0.25">
      <c r="A18423" t="s">
        <v>0</v>
      </c>
      <c r="B18423" t="s">
        <v>31531</v>
      </c>
      <c r="C18423" t="s">
        <v>930</v>
      </c>
      <c r="D18423" t="s">
        <v>4526</v>
      </c>
      <c r="E18423" t="s">
        <v>88</v>
      </c>
      <c r="F18423" t="b">
        <v>0</v>
      </c>
      <c r="G18423" t="s">
        <v>19</v>
      </c>
      <c r="H18423" s="1">
        <v>46227.501712962963</v>
      </c>
      <c r="I18423" t="b">
        <v>1</v>
      </c>
      <c r="J18423" t="b">
        <v>0</v>
      </c>
      <c r="K18423" t="s">
        <v>19</v>
      </c>
      <c r="L18423" t="s">
        <v>60</v>
      </c>
      <c r="M18423">
        <v>700000</v>
      </c>
      <c r="N18423"/>
      <c r="O18423" t="s">
        <v>20314</v>
      </c>
    </row>
    <row r="18424" spans="1:16" x14ac:dyDescent="0.25">
      <c r="A18424" t="s">
        <v>2</v>
      </c>
      <c r="B18424" t="s">
        <v>31532</v>
      </c>
      <c r="C18424" t="s">
        <v>224</v>
      </c>
      <c r="D18424" t="s">
        <v>4526</v>
      </c>
      <c r="E18424" t="s">
        <v>59</v>
      </c>
      <c r="F18424" t="b">
        <v>0</v>
      </c>
      <c r="G18424" t="s">
        <v>65</v>
      </c>
      <c r="H18424" s="1">
        <v>46227.502986111111</v>
      </c>
      <c r="I18424" t="b">
        <v>0</v>
      </c>
      <c r="J18424" t="b">
        <v>0</v>
      </c>
      <c r="K18424" t="s">
        <v>41</v>
      </c>
      <c r="L18424" t="s">
        <v>74</v>
      </c>
      <c r="M18424"/>
      <c r="N18424">
        <v>75</v>
      </c>
      <c r="O18424" t="s">
        <v>105</v>
      </c>
    </row>
    <row r="18425" spans="1:16" x14ac:dyDescent="0.25">
      <c r="A18425" t="s">
        <v>1</v>
      </c>
      <c r="B18425" t="s">
        <v>19025</v>
      </c>
      <c r="C18425" t="s">
        <v>5026</v>
      </c>
      <c r="D18425" t="s">
        <v>24507</v>
      </c>
      <c r="E18425" t="s">
        <v>59</v>
      </c>
      <c r="F18425" t="b">
        <v>0</v>
      </c>
      <c r="G18425" t="s">
        <v>40</v>
      </c>
      <c r="H18425" s="1">
        <v>46227.506574074083</v>
      </c>
      <c r="I18425" t="b">
        <v>1</v>
      </c>
      <c r="J18425" t="b">
        <v>0</v>
      </c>
      <c r="K18425" t="s">
        <v>40</v>
      </c>
      <c r="L18425" t="s">
        <v>60</v>
      </c>
      <c r="M18425">
        <v>42500</v>
      </c>
      <c r="N18425"/>
      <c r="O18425" t="s">
        <v>31533</v>
      </c>
      <c r="P18425" t="s">
        <v>31534</v>
      </c>
    </row>
    <row r="18426" spans="1:16" x14ac:dyDescent="0.25">
      <c r="A18426" t="s">
        <v>1</v>
      </c>
      <c r="B18426" t="s">
        <v>31535</v>
      </c>
      <c r="C18426" t="s">
        <v>6744</v>
      </c>
      <c r="D18426" t="s">
        <v>4346</v>
      </c>
      <c r="E18426" t="s">
        <v>59</v>
      </c>
      <c r="F18426" t="b">
        <v>0</v>
      </c>
      <c r="G18426" t="s">
        <v>40</v>
      </c>
      <c r="H18426" s="1">
        <v>46227.506574074083</v>
      </c>
      <c r="I18426" t="b">
        <v>1</v>
      </c>
      <c r="J18426" t="b">
        <v>0</v>
      </c>
      <c r="K18426" t="s">
        <v>40</v>
      </c>
      <c r="L18426" t="s">
        <v>60</v>
      </c>
      <c r="M18426">
        <v>52137</v>
      </c>
      <c r="N18426"/>
      <c r="O18426" t="s">
        <v>31536</v>
      </c>
      <c r="P18426" t="s">
        <v>1514</v>
      </c>
    </row>
    <row r="18427" spans="1:16" x14ac:dyDescent="0.25">
      <c r="A18427" t="s">
        <v>5</v>
      </c>
      <c r="B18427" t="s">
        <v>31537</v>
      </c>
      <c r="C18427" t="s">
        <v>40</v>
      </c>
      <c r="D18427" t="s">
        <v>4526</v>
      </c>
      <c r="E18427" t="s">
        <v>59</v>
      </c>
      <c r="F18427" t="b">
        <v>0</v>
      </c>
      <c r="G18427" t="s">
        <v>40</v>
      </c>
      <c r="H18427" s="1">
        <v>46227.506574074083</v>
      </c>
      <c r="I18427" t="b">
        <v>1</v>
      </c>
      <c r="J18427" t="b">
        <v>0</v>
      </c>
      <c r="K18427" t="s">
        <v>40</v>
      </c>
      <c r="L18427" t="s">
        <v>60</v>
      </c>
      <c r="M18427">
        <v>100000</v>
      </c>
      <c r="N18427"/>
      <c r="O18427" t="s">
        <v>5873</v>
      </c>
      <c r="P18427" t="s">
        <v>28255</v>
      </c>
    </row>
    <row r="18428" spans="1:16" x14ac:dyDescent="0.25">
      <c r="A18428" t="s">
        <v>0</v>
      </c>
      <c r="B18428" t="s">
        <v>31538</v>
      </c>
      <c r="C18428" t="s">
        <v>172</v>
      </c>
      <c r="D18428" t="s">
        <v>4346</v>
      </c>
      <c r="E18428" t="s">
        <v>59</v>
      </c>
      <c r="F18428" t="b">
        <v>0</v>
      </c>
      <c r="G18428" t="s">
        <v>68</v>
      </c>
      <c r="H18428" s="1">
        <v>46227.542569444442</v>
      </c>
      <c r="I18428" t="b">
        <v>1</v>
      </c>
      <c r="J18428" t="b">
        <v>1</v>
      </c>
      <c r="K18428" t="s">
        <v>41</v>
      </c>
      <c r="L18428" t="s">
        <v>60</v>
      </c>
      <c r="M18428">
        <v>101400</v>
      </c>
      <c r="N18428"/>
      <c r="O18428" t="s">
        <v>2871</v>
      </c>
      <c r="P18428" t="s">
        <v>31539</v>
      </c>
    </row>
    <row r="18429" spans="1:16" x14ac:dyDescent="0.25">
      <c r="A18429" t="s">
        <v>0</v>
      </c>
      <c r="B18429" t="s">
        <v>2090</v>
      </c>
      <c r="C18429" t="s">
        <v>31540</v>
      </c>
      <c r="D18429" t="s">
        <v>4346</v>
      </c>
      <c r="E18429" t="s">
        <v>59</v>
      </c>
      <c r="F18429" t="b">
        <v>0</v>
      </c>
      <c r="G18429" t="s">
        <v>30</v>
      </c>
      <c r="H18429" s="1">
        <v>46227.543842592589</v>
      </c>
      <c r="I18429" t="b">
        <v>1</v>
      </c>
      <c r="J18429" t="b">
        <v>0</v>
      </c>
      <c r="K18429" t="s">
        <v>30</v>
      </c>
      <c r="L18429" t="s">
        <v>60</v>
      </c>
      <c r="M18429">
        <v>900000</v>
      </c>
      <c r="N18429"/>
      <c r="O18429" t="s">
        <v>31541</v>
      </c>
      <c r="P18429" t="s">
        <v>31542</v>
      </c>
    </row>
    <row r="18430" spans="1:16" x14ac:dyDescent="0.25">
      <c r="A18430" t="s">
        <v>2</v>
      </c>
      <c r="B18430" t="s">
        <v>388</v>
      </c>
      <c r="C18430" t="s">
        <v>369</v>
      </c>
      <c r="D18430" t="s">
        <v>4526</v>
      </c>
      <c r="E18430" t="s">
        <v>88</v>
      </c>
      <c r="F18430" t="b">
        <v>0</v>
      </c>
      <c r="G18430" t="s">
        <v>65</v>
      </c>
      <c r="H18430" s="1">
        <v>46227.544652777768</v>
      </c>
      <c r="I18430" t="b">
        <v>0</v>
      </c>
      <c r="J18430" t="b">
        <v>1</v>
      </c>
      <c r="K18430" t="s">
        <v>41</v>
      </c>
      <c r="L18430" t="s">
        <v>74</v>
      </c>
      <c r="M18430"/>
      <c r="N18430">
        <v>85</v>
      </c>
      <c r="O18430" t="s">
        <v>2277</v>
      </c>
      <c r="P18430" t="s">
        <v>31543</v>
      </c>
    </row>
    <row r="18431" spans="1:16" x14ac:dyDescent="0.25">
      <c r="A18431" t="s">
        <v>1</v>
      </c>
      <c r="B18431" t="s">
        <v>439</v>
      </c>
      <c r="C18431" t="s">
        <v>189</v>
      </c>
      <c r="D18431" t="s">
        <v>4526</v>
      </c>
      <c r="E18431" t="s">
        <v>59</v>
      </c>
      <c r="F18431" t="b">
        <v>0</v>
      </c>
      <c r="G18431" t="s">
        <v>68</v>
      </c>
      <c r="H18431" s="1">
        <v>46227.546458333331</v>
      </c>
      <c r="I18431" t="b">
        <v>1</v>
      </c>
      <c r="J18431" t="b">
        <v>0</v>
      </c>
      <c r="K18431" t="s">
        <v>41</v>
      </c>
      <c r="L18431" t="s">
        <v>60</v>
      </c>
      <c r="M18431">
        <v>216000</v>
      </c>
      <c r="N18431"/>
      <c r="O18431" t="s">
        <v>26652</v>
      </c>
      <c r="P18431" t="s">
        <v>26653</v>
      </c>
    </row>
    <row r="18432" spans="1:16" x14ac:dyDescent="0.25">
      <c r="A18432" t="s">
        <v>0</v>
      </c>
      <c r="B18432" t="s">
        <v>430</v>
      </c>
      <c r="C18432" t="s">
        <v>237</v>
      </c>
      <c r="D18432" t="s">
        <v>4346</v>
      </c>
      <c r="E18432" t="s">
        <v>232</v>
      </c>
      <c r="F18432" t="b">
        <v>0</v>
      </c>
      <c r="G18432" t="s">
        <v>89</v>
      </c>
      <c r="H18432" s="1">
        <v>46227.625902777778</v>
      </c>
      <c r="I18432" t="b">
        <v>0</v>
      </c>
      <c r="J18432" t="b">
        <v>1</v>
      </c>
      <c r="K18432" t="s">
        <v>41</v>
      </c>
      <c r="L18432" t="s">
        <v>60</v>
      </c>
      <c r="M18432">
        <v>82500</v>
      </c>
      <c r="N18432"/>
      <c r="O18432" t="s">
        <v>31544</v>
      </c>
      <c r="P18432" t="s">
        <v>6873</v>
      </c>
    </row>
    <row r="18433" spans="1:16" x14ac:dyDescent="0.25">
      <c r="A18433" t="s">
        <v>0</v>
      </c>
      <c r="B18433" t="s">
        <v>31545</v>
      </c>
      <c r="C18433" t="s">
        <v>5340</v>
      </c>
      <c r="D18433" t="s">
        <v>24119</v>
      </c>
      <c r="E18433" t="s">
        <v>59</v>
      </c>
      <c r="F18433" t="b">
        <v>0</v>
      </c>
      <c r="G18433" t="s">
        <v>40</v>
      </c>
      <c r="H18433" s="1">
        <v>46227.627685185187</v>
      </c>
      <c r="I18433" t="b">
        <v>1</v>
      </c>
      <c r="J18433" t="b">
        <v>0</v>
      </c>
      <c r="K18433" t="s">
        <v>40</v>
      </c>
      <c r="L18433" t="s">
        <v>60</v>
      </c>
      <c r="M18433">
        <v>35000</v>
      </c>
      <c r="N18433"/>
      <c r="O18433" t="s">
        <v>31546</v>
      </c>
      <c r="P18433" t="s">
        <v>15762</v>
      </c>
    </row>
    <row r="18434" spans="1:16" x14ac:dyDescent="0.25">
      <c r="A18434" t="s">
        <v>0</v>
      </c>
      <c r="B18434" t="s">
        <v>31547</v>
      </c>
      <c r="C18434" t="s">
        <v>5067</v>
      </c>
      <c r="D18434" t="s">
        <v>4346</v>
      </c>
      <c r="E18434" t="s">
        <v>621</v>
      </c>
      <c r="F18434" t="b">
        <v>0</v>
      </c>
      <c r="G18434" t="s">
        <v>40</v>
      </c>
      <c r="H18434" s="1">
        <v>46227.627685185187</v>
      </c>
      <c r="I18434" t="b">
        <v>1</v>
      </c>
      <c r="J18434" t="b">
        <v>0</v>
      </c>
      <c r="K18434" t="s">
        <v>40</v>
      </c>
      <c r="L18434" t="s">
        <v>60</v>
      </c>
      <c r="M18434">
        <v>19923</v>
      </c>
      <c r="N18434"/>
      <c r="O18434" t="s">
        <v>5855</v>
      </c>
      <c r="P18434" t="s">
        <v>3177</v>
      </c>
    </row>
    <row r="18435" spans="1:16" x14ac:dyDescent="0.25">
      <c r="A18435" t="s">
        <v>7</v>
      </c>
      <c r="B18435" t="s">
        <v>31548</v>
      </c>
      <c r="C18435" t="s">
        <v>330</v>
      </c>
      <c r="D18435" t="s">
        <v>4346</v>
      </c>
      <c r="E18435" t="s">
        <v>88</v>
      </c>
      <c r="F18435" t="b">
        <v>0</v>
      </c>
      <c r="G18435" t="s">
        <v>41</v>
      </c>
      <c r="H18435" s="1">
        <v>46227.627696759257</v>
      </c>
      <c r="I18435" t="b">
        <v>1</v>
      </c>
      <c r="J18435" t="b">
        <v>1</v>
      </c>
      <c r="K18435" t="s">
        <v>41</v>
      </c>
      <c r="L18435" t="s">
        <v>74</v>
      </c>
      <c r="M18435"/>
      <c r="N18435">
        <v>45</v>
      </c>
      <c r="O18435" t="s">
        <v>1976</v>
      </c>
      <c r="P18435" t="s">
        <v>31549</v>
      </c>
    </row>
    <row r="18436" spans="1:16" x14ac:dyDescent="0.25">
      <c r="A18436" t="s">
        <v>2</v>
      </c>
      <c r="B18436" t="s">
        <v>191</v>
      </c>
      <c r="C18436" t="s">
        <v>1679</v>
      </c>
      <c r="D18436" t="s">
        <v>4346</v>
      </c>
      <c r="E18436" t="s">
        <v>59</v>
      </c>
      <c r="F18436" t="b">
        <v>0</v>
      </c>
      <c r="G18436" t="s">
        <v>65</v>
      </c>
      <c r="H18436" s="1">
        <v>46227.627847222233</v>
      </c>
      <c r="I18436" t="b">
        <v>0</v>
      </c>
      <c r="J18436" t="b">
        <v>0</v>
      </c>
      <c r="K18436" t="s">
        <v>41</v>
      </c>
      <c r="L18436" t="s">
        <v>60</v>
      </c>
      <c r="M18436">
        <v>195000</v>
      </c>
      <c r="N18436"/>
      <c r="O18436" t="s">
        <v>1225</v>
      </c>
      <c r="P18436" t="s">
        <v>13423</v>
      </c>
    </row>
    <row r="18437" spans="1:16" x14ac:dyDescent="0.25">
      <c r="A18437" t="s">
        <v>1</v>
      </c>
      <c r="B18437" t="s">
        <v>31550</v>
      </c>
      <c r="C18437" t="s">
        <v>541</v>
      </c>
      <c r="D18437" t="s">
        <v>4526</v>
      </c>
      <c r="E18437" t="s">
        <v>59</v>
      </c>
      <c r="F18437" t="b">
        <v>0</v>
      </c>
      <c r="G18437" t="s">
        <v>73</v>
      </c>
      <c r="H18437" s="1">
        <v>46227.629594907397</v>
      </c>
      <c r="I18437" t="b">
        <v>0</v>
      </c>
      <c r="J18437" t="b">
        <v>1</v>
      </c>
      <c r="K18437" t="s">
        <v>41</v>
      </c>
      <c r="L18437" t="s">
        <v>60</v>
      </c>
      <c r="M18437">
        <v>165000</v>
      </c>
      <c r="N18437"/>
      <c r="O18437" t="s">
        <v>487</v>
      </c>
      <c r="P18437" t="s">
        <v>31551</v>
      </c>
    </row>
    <row r="18438" spans="1:16" x14ac:dyDescent="0.25">
      <c r="A18438" t="s">
        <v>2</v>
      </c>
      <c r="B18438" t="s">
        <v>31552</v>
      </c>
      <c r="C18438" t="s">
        <v>76</v>
      </c>
      <c r="D18438" t="s">
        <v>4526</v>
      </c>
      <c r="E18438" t="s">
        <v>59</v>
      </c>
      <c r="F18438" t="b">
        <v>1</v>
      </c>
      <c r="G18438" t="s">
        <v>77</v>
      </c>
      <c r="H18438" s="1">
        <v>46227.629606481481</v>
      </c>
      <c r="I18438" t="b">
        <v>1</v>
      </c>
      <c r="J18438" t="b">
        <v>0</v>
      </c>
      <c r="K18438" t="s">
        <v>41</v>
      </c>
      <c r="L18438" t="s">
        <v>60</v>
      </c>
      <c r="M18438">
        <v>210000</v>
      </c>
      <c r="N18438"/>
      <c r="O18438" t="s">
        <v>281</v>
      </c>
      <c r="P18438" t="s">
        <v>31553</v>
      </c>
    </row>
    <row r="18439" spans="1:16" x14ac:dyDescent="0.25">
      <c r="A18439" t="s">
        <v>1</v>
      </c>
      <c r="B18439" t="s">
        <v>31554</v>
      </c>
      <c r="C18439" t="s">
        <v>541</v>
      </c>
      <c r="D18439" t="s">
        <v>4526</v>
      </c>
      <c r="E18439" t="s">
        <v>59</v>
      </c>
      <c r="F18439" t="b">
        <v>0</v>
      </c>
      <c r="G18439" t="s">
        <v>68</v>
      </c>
      <c r="H18439" s="1">
        <v>46227.629791666674</v>
      </c>
      <c r="I18439" t="b">
        <v>0</v>
      </c>
      <c r="J18439" t="b">
        <v>1</v>
      </c>
      <c r="K18439" t="s">
        <v>41</v>
      </c>
      <c r="L18439" t="s">
        <v>60</v>
      </c>
      <c r="M18439">
        <v>143500</v>
      </c>
      <c r="N18439"/>
      <c r="O18439" t="s">
        <v>487</v>
      </c>
      <c r="P18439" t="s">
        <v>31551</v>
      </c>
    </row>
    <row r="18440" spans="1:16" x14ac:dyDescent="0.25">
      <c r="A18440" t="s">
        <v>5</v>
      </c>
      <c r="B18440" t="s">
        <v>4304</v>
      </c>
      <c r="C18440" t="s">
        <v>20296</v>
      </c>
      <c r="D18440" t="s">
        <v>4346</v>
      </c>
      <c r="E18440" t="s">
        <v>232</v>
      </c>
      <c r="F18440" t="b">
        <v>0</v>
      </c>
      <c r="G18440" t="s">
        <v>19</v>
      </c>
      <c r="H18440" s="1">
        <v>46227.630543981482</v>
      </c>
      <c r="I18440" t="b">
        <v>1</v>
      </c>
      <c r="J18440" t="b">
        <v>0</v>
      </c>
      <c r="K18440" t="s">
        <v>19</v>
      </c>
      <c r="L18440" t="s">
        <v>60</v>
      </c>
      <c r="M18440">
        <v>2000000</v>
      </c>
      <c r="N18440"/>
      <c r="O18440" t="s">
        <v>31555</v>
      </c>
      <c r="P18440" t="s">
        <v>31556</v>
      </c>
    </row>
    <row r="18441" spans="1:16" x14ac:dyDescent="0.25">
      <c r="A18441" t="s">
        <v>0</v>
      </c>
      <c r="B18441" t="s">
        <v>31557</v>
      </c>
      <c r="C18441" t="s">
        <v>40</v>
      </c>
      <c r="D18441" t="s">
        <v>4526</v>
      </c>
      <c r="E18441" t="s">
        <v>59</v>
      </c>
      <c r="F18441" t="b">
        <v>0</v>
      </c>
      <c r="G18441" t="s">
        <v>40</v>
      </c>
      <c r="H18441" s="1">
        <v>46227.669351851851</v>
      </c>
      <c r="I18441" t="b">
        <v>0</v>
      </c>
      <c r="J18441" t="b">
        <v>0</v>
      </c>
      <c r="K18441" t="s">
        <v>40</v>
      </c>
      <c r="L18441" t="s">
        <v>60</v>
      </c>
      <c r="M18441">
        <v>30000</v>
      </c>
      <c r="N18441"/>
      <c r="O18441" t="s">
        <v>31558</v>
      </c>
      <c r="P18441" t="s">
        <v>2175</v>
      </c>
    </row>
    <row r="18442" spans="1:16" x14ac:dyDescent="0.25">
      <c r="A18442" t="s">
        <v>2</v>
      </c>
      <c r="B18442" t="s">
        <v>31559</v>
      </c>
      <c r="C18442" t="s">
        <v>332</v>
      </c>
      <c r="D18442" t="s">
        <v>2360</v>
      </c>
      <c r="E18442" t="s">
        <v>59</v>
      </c>
      <c r="F18442" t="b">
        <v>0</v>
      </c>
      <c r="G18442" t="s">
        <v>65</v>
      </c>
      <c r="H18442" s="1">
        <v>46227.669675925928</v>
      </c>
      <c r="I18442" t="b">
        <v>0</v>
      </c>
      <c r="J18442" t="b">
        <v>0</v>
      </c>
      <c r="K18442" t="s">
        <v>41</v>
      </c>
      <c r="L18442" t="s">
        <v>60</v>
      </c>
      <c r="M18442">
        <v>180000</v>
      </c>
      <c r="N18442"/>
      <c r="O18442" t="s">
        <v>2285</v>
      </c>
      <c r="P18442" t="s">
        <v>31560</v>
      </c>
    </row>
    <row r="18443" spans="1:16" x14ac:dyDescent="0.25">
      <c r="A18443" t="s">
        <v>1</v>
      </c>
      <c r="B18443" t="s">
        <v>31561</v>
      </c>
      <c r="C18443" t="s">
        <v>304</v>
      </c>
      <c r="D18443" t="s">
        <v>4346</v>
      </c>
      <c r="E18443" t="s">
        <v>88</v>
      </c>
      <c r="F18443" t="b">
        <v>0</v>
      </c>
      <c r="G18443" t="s">
        <v>77</v>
      </c>
      <c r="H18443" s="1">
        <v>46227.671215277784</v>
      </c>
      <c r="I18443" t="b">
        <v>1</v>
      </c>
      <c r="J18443" t="b">
        <v>1</v>
      </c>
      <c r="K18443" t="s">
        <v>41</v>
      </c>
      <c r="L18443" t="s">
        <v>74</v>
      </c>
      <c r="M18443"/>
      <c r="N18443">
        <v>60</v>
      </c>
      <c r="O18443" t="s">
        <v>31562</v>
      </c>
      <c r="P18443" t="s">
        <v>1187</v>
      </c>
    </row>
    <row r="18444" spans="1:16" x14ac:dyDescent="0.25">
      <c r="A18444" t="s">
        <v>2</v>
      </c>
      <c r="B18444" t="s">
        <v>2852</v>
      </c>
      <c r="C18444" t="s">
        <v>190</v>
      </c>
      <c r="D18444" t="s">
        <v>4526</v>
      </c>
      <c r="E18444" t="s">
        <v>88</v>
      </c>
      <c r="F18444" t="b">
        <v>0</v>
      </c>
      <c r="G18444" t="s">
        <v>73</v>
      </c>
      <c r="H18444" s="1">
        <v>46227.671261574083</v>
      </c>
      <c r="I18444" t="b">
        <v>1</v>
      </c>
      <c r="J18444" t="b">
        <v>0</v>
      </c>
      <c r="K18444" t="s">
        <v>41</v>
      </c>
      <c r="L18444" t="s">
        <v>74</v>
      </c>
      <c r="M18444"/>
      <c r="N18444">
        <v>72.5</v>
      </c>
      <c r="O18444" t="s">
        <v>744</v>
      </c>
      <c r="P18444" t="s">
        <v>177</v>
      </c>
    </row>
    <row r="18445" spans="1:16" x14ac:dyDescent="0.25">
      <c r="A18445" t="s">
        <v>5</v>
      </c>
      <c r="B18445" t="s">
        <v>3713</v>
      </c>
      <c r="C18445" t="s">
        <v>1644</v>
      </c>
      <c r="D18445" t="s">
        <v>4526</v>
      </c>
      <c r="E18445" t="s">
        <v>88</v>
      </c>
      <c r="F18445" t="b">
        <v>0</v>
      </c>
      <c r="G18445" t="s">
        <v>68</v>
      </c>
      <c r="H18445" s="1">
        <v>46227.671377314808</v>
      </c>
      <c r="I18445" t="b">
        <v>1</v>
      </c>
      <c r="J18445" t="b">
        <v>1</v>
      </c>
      <c r="K18445" t="s">
        <v>41</v>
      </c>
      <c r="L18445" t="s">
        <v>74</v>
      </c>
      <c r="M18445"/>
      <c r="N18445">
        <v>77.5</v>
      </c>
      <c r="O18445" t="s">
        <v>651</v>
      </c>
      <c r="P18445" t="s">
        <v>4086</v>
      </c>
    </row>
    <row r="18446" spans="1:16" x14ac:dyDescent="0.25">
      <c r="A18446" t="s">
        <v>2</v>
      </c>
      <c r="B18446" t="s">
        <v>25549</v>
      </c>
      <c r="C18446" t="s">
        <v>190</v>
      </c>
      <c r="D18446" t="s">
        <v>4526</v>
      </c>
      <c r="E18446" t="s">
        <v>88</v>
      </c>
      <c r="F18446" t="b">
        <v>0</v>
      </c>
      <c r="G18446" t="s">
        <v>68</v>
      </c>
      <c r="H18446" s="1">
        <v>46227.671388888892</v>
      </c>
      <c r="I18446" t="b">
        <v>1</v>
      </c>
      <c r="J18446" t="b">
        <v>0</v>
      </c>
      <c r="K18446" t="s">
        <v>41</v>
      </c>
      <c r="L18446" t="s">
        <v>74</v>
      </c>
      <c r="M18446"/>
      <c r="N18446">
        <v>72.5</v>
      </c>
      <c r="O18446" t="s">
        <v>744</v>
      </c>
      <c r="P18446" t="s">
        <v>177</v>
      </c>
    </row>
    <row r="18447" spans="1:16" x14ac:dyDescent="0.25">
      <c r="A18447" t="s">
        <v>4</v>
      </c>
      <c r="B18447" t="s">
        <v>31563</v>
      </c>
      <c r="C18447" t="s">
        <v>27</v>
      </c>
      <c r="D18447" t="s">
        <v>23670</v>
      </c>
      <c r="E18447" t="s">
        <v>59</v>
      </c>
      <c r="F18447" t="b">
        <v>0</v>
      </c>
      <c r="G18447" t="s">
        <v>27</v>
      </c>
      <c r="H18447" s="1">
        <v>46227.67255787037</v>
      </c>
      <c r="I18447" t="b">
        <v>0</v>
      </c>
      <c r="J18447" t="b">
        <v>0</v>
      </c>
      <c r="K18447" t="s">
        <v>27</v>
      </c>
      <c r="L18447" t="s">
        <v>60</v>
      </c>
      <c r="M18447">
        <v>116000</v>
      </c>
      <c r="N18447"/>
      <c r="O18447" t="s">
        <v>2704</v>
      </c>
      <c r="P18447" t="s">
        <v>31564</v>
      </c>
    </row>
    <row r="18448" spans="1:16" x14ac:dyDescent="0.25">
      <c r="A18448" t="s">
        <v>5</v>
      </c>
      <c r="B18448" t="s">
        <v>31565</v>
      </c>
      <c r="C18448" t="s">
        <v>4452</v>
      </c>
      <c r="D18448" t="s">
        <v>4526</v>
      </c>
      <c r="E18448" t="s">
        <v>88</v>
      </c>
      <c r="F18448" t="b">
        <v>0</v>
      </c>
      <c r="G18448" t="s">
        <v>40</v>
      </c>
      <c r="H18448" s="1">
        <v>46227.67324074074</v>
      </c>
      <c r="I18448" t="b">
        <v>0</v>
      </c>
      <c r="J18448" t="b">
        <v>0</v>
      </c>
      <c r="K18448" t="s">
        <v>40</v>
      </c>
      <c r="L18448" t="s">
        <v>74</v>
      </c>
      <c r="M18448"/>
      <c r="N18448">
        <v>65</v>
      </c>
      <c r="O18448" t="s">
        <v>31566</v>
      </c>
      <c r="P18448" t="s">
        <v>30652</v>
      </c>
    </row>
    <row r="18449" spans="1:16" x14ac:dyDescent="0.25">
      <c r="A18449" t="s">
        <v>0</v>
      </c>
      <c r="B18449" t="s">
        <v>0</v>
      </c>
      <c r="C18449" t="s">
        <v>4400</v>
      </c>
      <c r="D18449" t="s">
        <v>4346</v>
      </c>
      <c r="E18449" t="s">
        <v>132</v>
      </c>
      <c r="F18449" t="b">
        <v>0</v>
      </c>
      <c r="G18449" t="s">
        <v>89</v>
      </c>
      <c r="H18449" s="1">
        <v>46227.709236111114</v>
      </c>
      <c r="I18449" t="b">
        <v>0</v>
      </c>
      <c r="J18449" t="b">
        <v>0</v>
      </c>
      <c r="K18449" t="s">
        <v>41</v>
      </c>
      <c r="L18449" t="s">
        <v>74</v>
      </c>
      <c r="M18449"/>
      <c r="N18449">
        <v>22.5</v>
      </c>
      <c r="O18449" t="s">
        <v>31567</v>
      </c>
      <c r="P18449" t="s">
        <v>4661</v>
      </c>
    </row>
    <row r="18450" spans="1:16" x14ac:dyDescent="0.25">
      <c r="A18450" t="s">
        <v>0</v>
      </c>
      <c r="B18450" t="s">
        <v>1267</v>
      </c>
      <c r="C18450" t="s">
        <v>124</v>
      </c>
      <c r="D18450" t="s">
        <v>4526</v>
      </c>
      <c r="E18450" t="s">
        <v>88</v>
      </c>
      <c r="F18450" t="b">
        <v>0</v>
      </c>
      <c r="G18450" t="s">
        <v>68</v>
      </c>
      <c r="H18450" s="1">
        <v>46227.70925925926</v>
      </c>
      <c r="I18450" t="b">
        <v>0</v>
      </c>
      <c r="J18450" t="b">
        <v>0</v>
      </c>
      <c r="K18450" t="s">
        <v>41</v>
      </c>
      <c r="L18450" t="s">
        <v>74</v>
      </c>
      <c r="M18450"/>
      <c r="N18450">
        <v>65</v>
      </c>
      <c r="O18450" t="s">
        <v>3576</v>
      </c>
      <c r="P18450" t="s">
        <v>235</v>
      </c>
    </row>
    <row r="18451" spans="1:16" x14ac:dyDescent="0.25">
      <c r="A18451" t="s">
        <v>1</v>
      </c>
      <c r="B18451" t="s">
        <v>31568</v>
      </c>
      <c r="C18451" t="s">
        <v>382</v>
      </c>
      <c r="D18451" t="s">
        <v>4526</v>
      </c>
      <c r="E18451" t="s">
        <v>59</v>
      </c>
      <c r="F18451" t="b">
        <v>0</v>
      </c>
      <c r="G18451" t="s">
        <v>77</v>
      </c>
      <c r="H18451" s="1">
        <v>46227.709293981483</v>
      </c>
      <c r="I18451" t="b">
        <v>0</v>
      </c>
      <c r="J18451" t="b">
        <v>0</v>
      </c>
      <c r="K18451" t="s">
        <v>41</v>
      </c>
      <c r="L18451" t="s">
        <v>60</v>
      </c>
      <c r="M18451">
        <v>145000</v>
      </c>
      <c r="N18451"/>
      <c r="O18451" t="s">
        <v>2916</v>
      </c>
      <c r="P18451" t="s">
        <v>208</v>
      </c>
    </row>
    <row r="18452" spans="1:16" x14ac:dyDescent="0.25">
      <c r="A18452" t="s">
        <v>0</v>
      </c>
      <c r="B18452" t="s">
        <v>430</v>
      </c>
      <c r="C18452" t="s">
        <v>124</v>
      </c>
      <c r="D18452" t="s">
        <v>4526</v>
      </c>
      <c r="E18452" t="s">
        <v>88</v>
      </c>
      <c r="F18452" t="b">
        <v>0</v>
      </c>
      <c r="G18452" t="s">
        <v>68</v>
      </c>
      <c r="H18452" s="1">
        <v>46227.711180555547</v>
      </c>
      <c r="I18452" t="b">
        <v>0</v>
      </c>
      <c r="J18452" t="b">
        <v>0</v>
      </c>
      <c r="K18452" t="s">
        <v>41</v>
      </c>
      <c r="L18452" t="s">
        <v>74</v>
      </c>
      <c r="M18452"/>
      <c r="N18452">
        <v>65</v>
      </c>
      <c r="O18452" t="s">
        <v>3576</v>
      </c>
      <c r="P18452" t="s">
        <v>235</v>
      </c>
    </row>
    <row r="18453" spans="1:16" x14ac:dyDescent="0.25">
      <c r="A18453" t="s">
        <v>0</v>
      </c>
      <c r="B18453" t="s">
        <v>1891</v>
      </c>
      <c r="C18453" t="s">
        <v>121</v>
      </c>
      <c r="D18453" t="s">
        <v>4526</v>
      </c>
      <c r="E18453" t="s">
        <v>59</v>
      </c>
      <c r="F18453" t="b">
        <v>0</v>
      </c>
      <c r="G18453" t="s">
        <v>68</v>
      </c>
      <c r="H18453" s="1">
        <v>46227.71297453704</v>
      </c>
      <c r="I18453" t="b">
        <v>0</v>
      </c>
      <c r="J18453" t="b">
        <v>0</v>
      </c>
      <c r="K18453" t="s">
        <v>41</v>
      </c>
      <c r="L18453" t="s">
        <v>60</v>
      </c>
      <c r="M18453">
        <v>125000</v>
      </c>
      <c r="N18453"/>
      <c r="O18453" t="s">
        <v>362</v>
      </c>
      <c r="P18453" t="s">
        <v>464</v>
      </c>
    </row>
    <row r="18454" spans="1:16" x14ac:dyDescent="0.25">
      <c r="A18454" t="s">
        <v>5</v>
      </c>
      <c r="B18454" t="s">
        <v>31569</v>
      </c>
      <c r="C18454" t="s">
        <v>500</v>
      </c>
      <c r="D18454" t="s">
        <v>4526</v>
      </c>
      <c r="E18454" t="s">
        <v>88</v>
      </c>
      <c r="F18454" t="b">
        <v>0</v>
      </c>
      <c r="G18454" t="s">
        <v>13</v>
      </c>
      <c r="H18454" s="1">
        <v>46227.713437500002</v>
      </c>
      <c r="I18454" t="b">
        <v>1</v>
      </c>
      <c r="J18454" t="b">
        <v>0</v>
      </c>
      <c r="K18454" t="s">
        <v>13</v>
      </c>
      <c r="L18454" t="s">
        <v>74</v>
      </c>
      <c r="M18454"/>
      <c r="N18454">
        <v>61.5</v>
      </c>
      <c r="O18454" t="s">
        <v>8085</v>
      </c>
      <c r="P18454" t="s">
        <v>12503</v>
      </c>
    </row>
    <row r="18455" spans="1:16" x14ac:dyDescent="0.25">
      <c r="A18455" t="s">
        <v>0</v>
      </c>
      <c r="B18455" t="s">
        <v>31570</v>
      </c>
      <c r="C18455" t="s">
        <v>107</v>
      </c>
      <c r="D18455" t="s">
        <v>4526</v>
      </c>
      <c r="E18455" t="s">
        <v>59</v>
      </c>
      <c r="F18455" t="b">
        <v>0</v>
      </c>
      <c r="G18455" t="s">
        <v>77</v>
      </c>
      <c r="H18455" s="1">
        <v>46227.750902777778</v>
      </c>
      <c r="I18455" t="b">
        <v>0</v>
      </c>
      <c r="J18455" t="b">
        <v>1</v>
      </c>
      <c r="K18455" t="s">
        <v>41</v>
      </c>
      <c r="L18455" t="s">
        <v>60</v>
      </c>
      <c r="M18455">
        <v>73500</v>
      </c>
      <c r="N18455"/>
      <c r="O18455" t="s">
        <v>31571</v>
      </c>
      <c r="P18455" t="s">
        <v>31572</v>
      </c>
    </row>
    <row r="18456" spans="1:16" x14ac:dyDescent="0.25">
      <c r="A18456" t="s">
        <v>0</v>
      </c>
      <c r="B18456" t="s">
        <v>31573</v>
      </c>
      <c r="C18456" t="s">
        <v>121</v>
      </c>
      <c r="D18456" t="s">
        <v>2360</v>
      </c>
      <c r="E18456" t="s">
        <v>59</v>
      </c>
      <c r="F18456" t="b">
        <v>0</v>
      </c>
      <c r="G18456" t="s">
        <v>68</v>
      </c>
      <c r="H18456" s="1">
        <v>46227.750914351847</v>
      </c>
      <c r="I18456" t="b">
        <v>1</v>
      </c>
      <c r="J18456" t="b">
        <v>1</v>
      </c>
      <c r="K18456" t="s">
        <v>41</v>
      </c>
      <c r="L18456" t="s">
        <v>74</v>
      </c>
      <c r="M18456"/>
      <c r="N18456">
        <v>52.5</v>
      </c>
      <c r="O18456" t="s">
        <v>3167</v>
      </c>
      <c r="P18456" t="s">
        <v>31574</v>
      </c>
    </row>
    <row r="18457" spans="1:16" x14ac:dyDescent="0.25">
      <c r="A18457" t="s">
        <v>3</v>
      </c>
      <c r="B18457" t="s">
        <v>31575</v>
      </c>
      <c r="C18457" t="s">
        <v>3396</v>
      </c>
      <c r="D18457" t="s">
        <v>2360</v>
      </c>
      <c r="E18457" t="s">
        <v>72</v>
      </c>
      <c r="F18457" t="b">
        <v>0</v>
      </c>
      <c r="G18457" t="s">
        <v>41</v>
      </c>
      <c r="H18457" s="1">
        <v>46227.75271990741</v>
      </c>
      <c r="I18457" t="b">
        <v>0</v>
      </c>
      <c r="J18457" t="b">
        <v>1</v>
      </c>
      <c r="K18457" t="s">
        <v>41</v>
      </c>
      <c r="L18457" t="s">
        <v>74</v>
      </c>
      <c r="M18457"/>
      <c r="N18457">
        <v>32</v>
      </c>
      <c r="O18457" t="s">
        <v>31576</v>
      </c>
      <c r="P18457" t="s">
        <v>31577</v>
      </c>
    </row>
    <row r="18458" spans="1:16" x14ac:dyDescent="0.25">
      <c r="A18458" t="s">
        <v>2</v>
      </c>
      <c r="B18458" t="s">
        <v>31578</v>
      </c>
      <c r="C18458" t="s">
        <v>76</v>
      </c>
      <c r="D18458" t="s">
        <v>4526</v>
      </c>
      <c r="E18458" t="s">
        <v>59</v>
      </c>
      <c r="F18458" t="b">
        <v>1</v>
      </c>
      <c r="G18458" t="s">
        <v>65</v>
      </c>
      <c r="H18458" s="1">
        <v>46227.752847222233</v>
      </c>
      <c r="I18458" t="b">
        <v>0</v>
      </c>
      <c r="J18458" t="b">
        <v>0</v>
      </c>
      <c r="K18458" t="s">
        <v>41</v>
      </c>
      <c r="L18458" t="s">
        <v>60</v>
      </c>
      <c r="M18458">
        <v>160000</v>
      </c>
      <c r="N18458"/>
      <c r="O18458" t="s">
        <v>15241</v>
      </c>
      <c r="P18458" t="s">
        <v>25702</v>
      </c>
    </row>
    <row r="18459" spans="1:16" x14ac:dyDescent="0.25">
      <c r="A18459" t="s">
        <v>5</v>
      </c>
      <c r="B18459" t="s">
        <v>31579</v>
      </c>
      <c r="C18459" t="s">
        <v>121</v>
      </c>
      <c r="D18459" t="s">
        <v>2360</v>
      </c>
      <c r="E18459" t="s">
        <v>59</v>
      </c>
      <c r="F18459" t="b">
        <v>0</v>
      </c>
      <c r="G18459" t="s">
        <v>89</v>
      </c>
      <c r="H18459" s="1">
        <v>46227.754560185182</v>
      </c>
      <c r="I18459" t="b">
        <v>0</v>
      </c>
      <c r="J18459" t="b">
        <v>1</v>
      </c>
      <c r="K18459" t="s">
        <v>41</v>
      </c>
      <c r="L18459" t="s">
        <v>74</v>
      </c>
      <c r="M18459"/>
      <c r="N18459">
        <v>55.5</v>
      </c>
      <c r="O18459" t="s">
        <v>3167</v>
      </c>
      <c r="P18459" t="s">
        <v>31580</v>
      </c>
    </row>
    <row r="18460" spans="1:16" x14ac:dyDescent="0.25">
      <c r="A18460" t="s">
        <v>1</v>
      </c>
      <c r="B18460" t="s">
        <v>31581</v>
      </c>
      <c r="C18460" t="s">
        <v>165</v>
      </c>
      <c r="D18460" t="s">
        <v>4526</v>
      </c>
      <c r="E18460" t="s">
        <v>88</v>
      </c>
      <c r="F18460" t="b">
        <v>0</v>
      </c>
      <c r="G18460" t="s">
        <v>73</v>
      </c>
      <c r="H18460" s="1">
        <v>46227.796261574083</v>
      </c>
      <c r="I18460" t="b">
        <v>1</v>
      </c>
      <c r="J18460" t="b">
        <v>0</v>
      </c>
      <c r="K18460" t="s">
        <v>41</v>
      </c>
      <c r="L18460" t="s">
        <v>74</v>
      </c>
      <c r="M18460"/>
      <c r="N18460">
        <v>52.5</v>
      </c>
      <c r="O18460" t="s">
        <v>7261</v>
      </c>
      <c r="P18460" t="s">
        <v>31582</v>
      </c>
    </row>
    <row r="18461" spans="1:16" x14ac:dyDescent="0.25">
      <c r="A18461" t="s">
        <v>2</v>
      </c>
      <c r="B18461" t="s">
        <v>31583</v>
      </c>
      <c r="C18461" t="s">
        <v>162</v>
      </c>
      <c r="D18461" t="s">
        <v>4346</v>
      </c>
      <c r="E18461" t="s">
        <v>59</v>
      </c>
      <c r="F18461" t="b">
        <v>0</v>
      </c>
      <c r="G18461" t="s">
        <v>73</v>
      </c>
      <c r="H18461" s="1">
        <v>46227.834236111114</v>
      </c>
      <c r="I18461" t="b">
        <v>0</v>
      </c>
      <c r="J18461" t="b">
        <v>1</v>
      </c>
      <c r="K18461" t="s">
        <v>41</v>
      </c>
      <c r="L18461" t="s">
        <v>60</v>
      </c>
      <c r="M18461">
        <v>100000</v>
      </c>
      <c r="N18461"/>
      <c r="O18461" t="s">
        <v>31584</v>
      </c>
      <c r="P18461" t="s">
        <v>31585</v>
      </c>
    </row>
    <row r="18462" spans="1:16" x14ac:dyDescent="0.25">
      <c r="A18462" t="s">
        <v>2</v>
      </c>
      <c r="B18462" t="s">
        <v>31586</v>
      </c>
      <c r="C18462" t="s">
        <v>290</v>
      </c>
      <c r="D18462" t="s">
        <v>4526</v>
      </c>
      <c r="E18462" t="s">
        <v>88</v>
      </c>
      <c r="F18462" t="b">
        <v>0</v>
      </c>
      <c r="G18462" t="s">
        <v>77</v>
      </c>
      <c r="H18462" s="1">
        <v>46227.836145833331</v>
      </c>
      <c r="I18462" t="b">
        <v>0</v>
      </c>
      <c r="J18462" t="b">
        <v>0</v>
      </c>
      <c r="K18462" t="s">
        <v>41</v>
      </c>
      <c r="L18462" t="s">
        <v>74</v>
      </c>
      <c r="M18462"/>
      <c r="N18462">
        <v>70</v>
      </c>
      <c r="O18462" t="s">
        <v>20037</v>
      </c>
      <c r="P18462" t="s">
        <v>1392</v>
      </c>
    </row>
    <row r="18463" spans="1:16" x14ac:dyDescent="0.25">
      <c r="A18463" t="s">
        <v>1</v>
      </c>
      <c r="B18463" t="s">
        <v>31587</v>
      </c>
      <c r="C18463" t="s">
        <v>1047</v>
      </c>
      <c r="D18463" t="s">
        <v>4526</v>
      </c>
      <c r="E18463" t="s">
        <v>88</v>
      </c>
      <c r="F18463" t="b">
        <v>0</v>
      </c>
      <c r="G18463" t="s">
        <v>65</v>
      </c>
      <c r="H18463" s="1">
        <v>46227.83798611111</v>
      </c>
      <c r="I18463" t="b">
        <v>0</v>
      </c>
      <c r="J18463" t="b">
        <v>0</v>
      </c>
      <c r="K18463" t="s">
        <v>41</v>
      </c>
      <c r="L18463" t="s">
        <v>74</v>
      </c>
      <c r="M18463"/>
      <c r="N18463">
        <v>63.5</v>
      </c>
      <c r="O18463" t="s">
        <v>31588</v>
      </c>
      <c r="P18463" t="s">
        <v>6485</v>
      </c>
    </row>
    <row r="18464" spans="1:16" x14ac:dyDescent="0.25">
      <c r="A18464" t="s">
        <v>1</v>
      </c>
      <c r="B18464" t="s">
        <v>512</v>
      </c>
      <c r="C18464" t="s">
        <v>695</v>
      </c>
      <c r="D18464" t="s">
        <v>4526</v>
      </c>
      <c r="E18464" t="s">
        <v>88</v>
      </c>
      <c r="F18464" t="b">
        <v>0</v>
      </c>
      <c r="G18464" t="s">
        <v>65</v>
      </c>
      <c r="H18464" s="1">
        <v>46227.838020833333</v>
      </c>
      <c r="I18464" t="b">
        <v>0</v>
      </c>
      <c r="J18464" t="b">
        <v>1</v>
      </c>
      <c r="K18464" t="s">
        <v>41</v>
      </c>
      <c r="L18464" t="s">
        <v>74</v>
      </c>
      <c r="M18464"/>
      <c r="N18464">
        <v>83</v>
      </c>
      <c r="O18464" t="s">
        <v>8857</v>
      </c>
      <c r="P18464" t="s">
        <v>31589</v>
      </c>
    </row>
    <row r="18465" spans="1:16" x14ac:dyDescent="0.25">
      <c r="A18465" t="s">
        <v>5</v>
      </c>
      <c r="B18465" t="s">
        <v>31590</v>
      </c>
      <c r="C18465" t="s">
        <v>1156</v>
      </c>
      <c r="D18465" t="s">
        <v>2360</v>
      </c>
      <c r="E18465" t="s">
        <v>59</v>
      </c>
      <c r="F18465" t="b">
        <v>0</v>
      </c>
      <c r="G18465" t="s">
        <v>73</v>
      </c>
      <c r="H18465" s="1">
        <v>46227.838020833333</v>
      </c>
      <c r="I18465" t="b">
        <v>1</v>
      </c>
      <c r="J18465" t="b">
        <v>0</v>
      </c>
      <c r="K18465" t="s">
        <v>41</v>
      </c>
      <c r="L18465" t="s">
        <v>60</v>
      </c>
      <c r="M18465">
        <v>197500</v>
      </c>
      <c r="N18465"/>
      <c r="O18465" t="s">
        <v>31591</v>
      </c>
      <c r="P18465" t="s">
        <v>31592</v>
      </c>
    </row>
    <row r="18466" spans="1:16" x14ac:dyDescent="0.25">
      <c r="A18466" t="s">
        <v>7</v>
      </c>
      <c r="B18466" t="s">
        <v>31593</v>
      </c>
      <c r="C18466" t="s">
        <v>172</v>
      </c>
      <c r="D18466" t="s">
        <v>4756</v>
      </c>
      <c r="E18466" t="s">
        <v>59</v>
      </c>
      <c r="F18466" t="b">
        <v>0</v>
      </c>
      <c r="G18466" t="s">
        <v>68</v>
      </c>
      <c r="H18466" s="1">
        <v>46227.875914351847</v>
      </c>
      <c r="I18466" t="b">
        <v>0</v>
      </c>
      <c r="J18466" t="b">
        <v>1</v>
      </c>
      <c r="K18466" t="s">
        <v>41</v>
      </c>
      <c r="L18466" t="s">
        <v>60</v>
      </c>
      <c r="M18466">
        <v>160500</v>
      </c>
      <c r="N18466"/>
      <c r="O18466" t="s">
        <v>965</v>
      </c>
      <c r="P18466" t="s">
        <v>5108</v>
      </c>
    </row>
    <row r="18467" spans="1:16" x14ac:dyDescent="0.25">
      <c r="A18467" t="s">
        <v>0</v>
      </c>
      <c r="B18467" t="s">
        <v>31594</v>
      </c>
      <c r="C18467" t="s">
        <v>31311</v>
      </c>
      <c r="D18467" t="s">
        <v>7670</v>
      </c>
      <c r="E18467" t="s">
        <v>232</v>
      </c>
      <c r="F18467" t="b">
        <v>0</v>
      </c>
      <c r="G18467" t="s">
        <v>40</v>
      </c>
      <c r="H18467" s="1">
        <v>46227.877708333333</v>
      </c>
      <c r="I18467" t="b">
        <v>1</v>
      </c>
      <c r="J18467" t="b">
        <v>0</v>
      </c>
      <c r="K18467" t="s">
        <v>40</v>
      </c>
      <c r="L18467" t="s">
        <v>60</v>
      </c>
      <c r="M18467">
        <v>32500</v>
      </c>
      <c r="N18467"/>
      <c r="O18467" t="s">
        <v>31595</v>
      </c>
      <c r="P18467" t="s">
        <v>29897</v>
      </c>
    </row>
    <row r="18468" spans="1:16" x14ac:dyDescent="0.25">
      <c r="A18468" t="s">
        <v>2</v>
      </c>
      <c r="B18468" t="s">
        <v>31596</v>
      </c>
      <c r="C18468" t="s">
        <v>1425</v>
      </c>
      <c r="D18468" t="s">
        <v>4756</v>
      </c>
      <c r="E18468" t="s">
        <v>59</v>
      </c>
      <c r="F18468" t="b">
        <v>0</v>
      </c>
      <c r="G18468" t="s">
        <v>65</v>
      </c>
      <c r="H18468" s="1">
        <v>46227.877986111111</v>
      </c>
      <c r="I18468" t="b">
        <v>0</v>
      </c>
      <c r="J18468" t="b">
        <v>1</v>
      </c>
      <c r="K18468" t="s">
        <v>41</v>
      </c>
      <c r="L18468" t="s">
        <v>60</v>
      </c>
      <c r="M18468">
        <v>87000</v>
      </c>
      <c r="N18468"/>
      <c r="O18468" t="s">
        <v>944</v>
      </c>
      <c r="P18468" t="s">
        <v>283</v>
      </c>
    </row>
    <row r="18469" spans="1:16" x14ac:dyDescent="0.25">
      <c r="A18469" t="s">
        <v>2</v>
      </c>
      <c r="B18469" t="s">
        <v>123</v>
      </c>
      <c r="C18469" t="s">
        <v>164</v>
      </c>
      <c r="D18469" t="s">
        <v>4346</v>
      </c>
      <c r="E18469" t="s">
        <v>59</v>
      </c>
      <c r="F18469" t="b">
        <v>0</v>
      </c>
      <c r="G18469" t="s">
        <v>65</v>
      </c>
      <c r="H18469" s="1">
        <v>46227.878009259257</v>
      </c>
      <c r="I18469" t="b">
        <v>0</v>
      </c>
      <c r="J18469" t="b">
        <v>0</v>
      </c>
      <c r="K18469" t="s">
        <v>41</v>
      </c>
      <c r="L18469" t="s">
        <v>60</v>
      </c>
      <c r="M18469">
        <v>100500</v>
      </c>
      <c r="N18469"/>
      <c r="O18469" t="s">
        <v>25375</v>
      </c>
      <c r="P18469" t="s">
        <v>713</v>
      </c>
    </row>
    <row r="18470" spans="1:16" x14ac:dyDescent="0.25">
      <c r="A18470" t="s">
        <v>5</v>
      </c>
      <c r="B18470" t="s">
        <v>31597</v>
      </c>
      <c r="C18470" t="s">
        <v>147</v>
      </c>
      <c r="D18470" t="s">
        <v>4346</v>
      </c>
      <c r="E18470" t="s">
        <v>232</v>
      </c>
      <c r="F18470" t="b">
        <v>0</v>
      </c>
      <c r="G18470" t="s">
        <v>77</v>
      </c>
      <c r="H18470" s="1">
        <v>46227.879594907397</v>
      </c>
      <c r="I18470" t="b">
        <v>1</v>
      </c>
      <c r="J18470" t="b">
        <v>1</v>
      </c>
      <c r="K18470" t="s">
        <v>41</v>
      </c>
      <c r="L18470" t="s">
        <v>60</v>
      </c>
      <c r="M18470">
        <v>137500</v>
      </c>
      <c r="N18470"/>
      <c r="O18470" t="s">
        <v>31598</v>
      </c>
      <c r="P18470" t="s">
        <v>31599</v>
      </c>
    </row>
    <row r="18471" spans="1:16" x14ac:dyDescent="0.25">
      <c r="A18471" t="s">
        <v>1</v>
      </c>
      <c r="B18471" t="s">
        <v>512</v>
      </c>
      <c r="C18471" t="s">
        <v>5880</v>
      </c>
      <c r="D18471" t="s">
        <v>4587</v>
      </c>
      <c r="E18471" t="s">
        <v>59</v>
      </c>
      <c r="F18471" t="b">
        <v>0</v>
      </c>
      <c r="G18471" t="s">
        <v>77</v>
      </c>
      <c r="H18471" s="1">
        <v>46227.879606481481</v>
      </c>
      <c r="I18471" t="b">
        <v>0</v>
      </c>
      <c r="J18471" t="b">
        <v>1</v>
      </c>
      <c r="K18471" t="s">
        <v>41</v>
      </c>
      <c r="L18471" t="s">
        <v>74</v>
      </c>
      <c r="M18471"/>
      <c r="N18471">
        <v>83</v>
      </c>
      <c r="O18471" t="s">
        <v>4023</v>
      </c>
      <c r="P18471" t="s">
        <v>31589</v>
      </c>
    </row>
    <row r="18472" spans="1:16" x14ac:dyDescent="0.25">
      <c r="A18472" t="s">
        <v>1</v>
      </c>
      <c r="B18472" t="s">
        <v>1</v>
      </c>
      <c r="C18472" t="s">
        <v>31600</v>
      </c>
      <c r="D18472" t="s">
        <v>4587</v>
      </c>
      <c r="E18472" t="s">
        <v>59</v>
      </c>
      <c r="F18472" t="b">
        <v>0</v>
      </c>
      <c r="G18472" t="s">
        <v>77</v>
      </c>
      <c r="H18472" s="1">
        <v>46227.879606481481</v>
      </c>
      <c r="I18472" t="b">
        <v>1</v>
      </c>
      <c r="J18472" t="b">
        <v>0</v>
      </c>
      <c r="K18472" t="s">
        <v>41</v>
      </c>
      <c r="L18472" t="s">
        <v>74</v>
      </c>
      <c r="M18472"/>
      <c r="N18472">
        <v>52.5</v>
      </c>
      <c r="O18472" t="s">
        <v>15838</v>
      </c>
      <c r="P18472" t="s">
        <v>7064</v>
      </c>
    </row>
    <row r="18473" spans="1:16" x14ac:dyDescent="0.25">
      <c r="A18473" t="s">
        <v>0</v>
      </c>
      <c r="B18473" t="s">
        <v>31601</v>
      </c>
      <c r="C18473" t="s">
        <v>81</v>
      </c>
      <c r="D18473" t="s">
        <v>4526</v>
      </c>
      <c r="E18473" t="s">
        <v>59</v>
      </c>
      <c r="F18473" t="b">
        <v>0</v>
      </c>
      <c r="G18473" t="s">
        <v>77</v>
      </c>
      <c r="H18473" s="1">
        <v>46227.917569444442</v>
      </c>
      <c r="I18473" t="b">
        <v>0</v>
      </c>
      <c r="J18473" t="b">
        <v>1</v>
      </c>
      <c r="K18473" t="s">
        <v>41</v>
      </c>
      <c r="L18473" t="s">
        <v>60</v>
      </c>
      <c r="M18473">
        <v>175000</v>
      </c>
      <c r="N18473"/>
      <c r="O18473" t="s">
        <v>31602</v>
      </c>
      <c r="P18473" t="s">
        <v>2512</v>
      </c>
    </row>
    <row r="18474" spans="1:16" x14ac:dyDescent="0.25">
      <c r="A18474" t="s">
        <v>0</v>
      </c>
      <c r="B18474" t="s">
        <v>31603</v>
      </c>
      <c r="C18474" t="s">
        <v>580</v>
      </c>
      <c r="D18474" t="s">
        <v>4526</v>
      </c>
      <c r="E18474" t="s">
        <v>59</v>
      </c>
      <c r="F18474" t="b">
        <v>0</v>
      </c>
      <c r="G18474" t="s">
        <v>68</v>
      </c>
      <c r="H18474" s="1">
        <v>46227.917581018519</v>
      </c>
      <c r="I18474" t="b">
        <v>0</v>
      </c>
      <c r="J18474" t="b">
        <v>0</v>
      </c>
      <c r="K18474" t="s">
        <v>41</v>
      </c>
      <c r="L18474" t="s">
        <v>74</v>
      </c>
      <c r="M18474"/>
      <c r="N18474">
        <v>34.32</v>
      </c>
      <c r="O18474" t="s">
        <v>1164</v>
      </c>
      <c r="P18474" t="s">
        <v>1759</v>
      </c>
    </row>
    <row r="18475" spans="1:16" x14ac:dyDescent="0.25">
      <c r="A18475" t="s">
        <v>6</v>
      </c>
      <c r="B18475" t="s">
        <v>31604</v>
      </c>
      <c r="C18475" t="s">
        <v>271</v>
      </c>
      <c r="D18475" t="s">
        <v>2360</v>
      </c>
      <c r="E18475" t="s">
        <v>59</v>
      </c>
      <c r="F18475" t="b">
        <v>0</v>
      </c>
      <c r="G18475" t="s">
        <v>77</v>
      </c>
      <c r="H18475" s="1">
        <v>46227.917615740742</v>
      </c>
      <c r="I18475" t="b">
        <v>0</v>
      </c>
      <c r="J18475" t="b">
        <v>0</v>
      </c>
      <c r="K18475" t="s">
        <v>41</v>
      </c>
      <c r="L18475" t="s">
        <v>60</v>
      </c>
      <c r="M18475">
        <v>210000</v>
      </c>
      <c r="N18475"/>
      <c r="O18475" t="s">
        <v>7548</v>
      </c>
      <c r="P18475" t="s">
        <v>208</v>
      </c>
    </row>
    <row r="18476" spans="1:16" x14ac:dyDescent="0.25">
      <c r="A18476" t="s">
        <v>1</v>
      </c>
      <c r="B18476" t="s">
        <v>31605</v>
      </c>
      <c r="C18476" t="s">
        <v>218</v>
      </c>
      <c r="D18476" t="s">
        <v>4526</v>
      </c>
      <c r="E18476" t="s">
        <v>59</v>
      </c>
      <c r="F18476" t="b">
        <v>0</v>
      </c>
      <c r="G18476" t="s">
        <v>65</v>
      </c>
      <c r="H18476" s="1">
        <v>46227.921307870369</v>
      </c>
      <c r="I18476" t="b">
        <v>1</v>
      </c>
      <c r="J18476" t="b">
        <v>0</v>
      </c>
      <c r="K18476" t="s">
        <v>41</v>
      </c>
      <c r="L18476" t="s">
        <v>60</v>
      </c>
      <c r="M18476">
        <v>193000</v>
      </c>
      <c r="N18476"/>
      <c r="O18476" t="s">
        <v>2399</v>
      </c>
      <c r="P18476" t="s">
        <v>31606</v>
      </c>
    </row>
    <row r="18477" spans="1:16" x14ac:dyDescent="0.25">
      <c r="A18477" t="s">
        <v>1</v>
      </c>
      <c r="B18477" t="s">
        <v>31607</v>
      </c>
      <c r="C18477" t="s">
        <v>452</v>
      </c>
      <c r="D18477" t="s">
        <v>2360</v>
      </c>
      <c r="E18477" t="s">
        <v>59</v>
      </c>
      <c r="F18477" t="b">
        <v>0</v>
      </c>
      <c r="G18477" t="s">
        <v>65</v>
      </c>
      <c r="H18477" s="1">
        <v>46227.921319444453</v>
      </c>
      <c r="I18477" t="b">
        <v>0</v>
      </c>
      <c r="J18477" t="b">
        <v>1</v>
      </c>
      <c r="K18477" t="s">
        <v>41</v>
      </c>
      <c r="L18477" t="s">
        <v>60</v>
      </c>
      <c r="M18477">
        <v>167500</v>
      </c>
      <c r="N18477"/>
      <c r="O18477" t="s">
        <v>6224</v>
      </c>
      <c r="P18477" t="s">
        <v>31608</v>
      </c>
    </row>
    <row r="18478" spans="1:16" x14ac:dyDescent="0.25">
      <c r="A18478" t="s">
        <v>0</v>
      </c>
      <c r="B18478" t="s">
        <v>31609</v>
      </c>
      <c r="C18478" t="s">
        <v>148</v>
      </c>
      <c r="D18478" t="s">
        <v>4673</v>
      </c>
      <c r="E18478" t="s">
        <v>59</v>
      </c>
      <c r="F18478" t="b">
        <v>0</v>
      </c>
      <c r="G18478" t="s">
        <v>89</v>
      </c>
      <c r="H18478" s="1">
        <v>46228.001018518517</v>
      </c>
      <c r="I18478" t="b">
        <v>0</v>
      </c>
      <c r="J18478" t="b">
        <v>1</v>
      </c>
      <c r="K18478" t="s">
        <v>41</v>
      </c>
      <c r="L18478" t="s">
        <v>60</v>
      </c>
      <c r="M18478">
        <v>98900</v>
      </c>
      <c r="N18478"/>
      <c r="O18478" t="s">
        <v>399</v>
      </c>
    </row>
    <row r="18479" spans="1:16" x14ac:dyDescent="0.25">
      <c r="A18479" t="s">
        <v>0</v>
      </c>
      <c r="B18479" t="s">
        <v>0</v>
      </c>
      <c r="C18479" t="s">
        <v>31610</v>
      </c>
      <c r="D18479" t="s">
        <v>4671</v>
      </c>
      <c r="E18479" t="s">
        <v>59</v>
      </c>
      <c r="F18479" t="b">
        <v>0</v>
      </c>
      <c r="G18479" t="s">
        <v>19</v>
      </c>
      <c r="H18479" s="1">
        <v>46228.001759259263</v>
      </c>
      <c r="I18479" t="b">
        <v>0</v>
      </c>
      <c r="J18479" t="b">
        <v>0</v>
      </c>
      <c r="K18479" t="s">
        <v>19</v>
      </c>
      <c r="L18479" t="s">
        <v>60</v>
      </c>
      <c r="M18479">
        <v>450000</v>
      </c>
      <c r="N18479"/>
      <c r="O18479" t="s">
        <v>31611</v>
      </c>
      <c r="P18479" t="s">
        <v>219</v>
      </c>
    </row>
    <row r="18480" spans="1:16" x14ac:dyDescent="0.25">
      <c r="A18480" t="s">
        <v>0</v>
      </c>
      <c r="B18480" t="s">
        <v>31612</v>
      </c>
      <c r="C18480" t="s">
        <v>11517</v>
      </c>
      <c r="D18480" t="s">
        <v>4595</v>
      </c>
      <c r="E18480" t="s">
        <v>59</v>
      </c>
      <c r="F18480" t="b">
        <v>0</v>
      </c>
      <c r="G18480" t="s">
        <v>19</v>
      </c>
      <c r="H18480" s="1">
        <v>46228.001770833333</v>
      </c>
      <c r="I18480" t="b">
        <v>1</v>
      </c>
      <c r="J18480" t="b">
        <v>0</v>
      </c>
      <c r="K18480" t="s">
        <v>19</v>
      </c>
      <c r="L18480" t="s">
        <v>60</v>
      </c>
      <c r="M18480">
        <v>150000</v>
      </c>
      <c r="N18480"/>
      <c r="O18480" t="s">
        <v>31613</v>
      </c>
    </row>
    <row r="18481" spans="1:16" x14ac:dyDescent="0.25">
      <c r="A18481" t="s">
        <v>1</v>
      </c>
      <c r="B18481" t="s">
        <v>31614</v>
      </c>
      <c r="C18481" t="s">
        <v>189</v>
      </c>
      <c r="D18481" t="s">
        <v>2360</v>
      </c>
      <c r="E18481" t="s">
        <v>59</v>
      </c>
      <c r="F18481" t="b">
        <v>0</v>
      </c>
      <c r="G18481" t="s">
        <v>68</v>
      </c>
      <c r="H18481" s="1">
        <v>46228.004664351851</v>
      </c>
      <c r="I18481" t="b">
        <v>1</v>
      </c>
      <c r="J18481" t="b">
        <v>0</v>
      </c>
      <c r="K18481" t="s">
        <v>41</v>
      </c>
      <c r="L18481" t="s">
        <v>74</v>
      </c>
      <c r="M18481"/>
      <c r="N18481">
        <v>35</v>
      </c>
      <c r="O18481" t="s">
        <v>31615</v>
      </c>
      <c r="P18481" t="s">
        <v>31616</v>
      </c>
    </row>
    <row r="18482" spans="1:16" x14ac:dyDescent="0.25">
      <c r="A18482" t="s">
        <v>5</v>
      </c>
      <c r="B18482" t="s">
        <v>31617</v>
      </c>
      <c r="C18482" t="s">
        <v>9560</v>
      </c>
      <c r="D18482" t="s">
        <v>4595</v>
      </c>
      <c r="E18482" t="s">
        <v>621</v>
      </c>
      <c r="F18482" t="b">
        <v>0</v>
      </c>
      <c r="G18482" t="s">
        <v>19</v>
      </c>
      <c r="H18482" s="1">
        <v>46228.00545138889</v>
      </c>
      <c r="I18482" t="b">
        <v>1</v>
      </c>
      <c r="J18482" t="b">
        <v>0</v>
      </c>
      <c r="K18482" t="s">
        <v>19</v>
      </c>
      <c r="L18482" t="s">
        <v>60</v>
      </c>
      <c r="M18482">
        <v>1690000</v>
      </c>
      <c r="N18482"/>
      <c r="O18482" t="s">
        <v>31618</v>
      </c>
      <c r="P18482" t="s">
        <v>31619</v>
      </c>
    </row>
    <row r="18483" spans="1:16" x14ac:dyDescent="0.25">
      <c r="A18483" t="s">
        <v>0</v>
      </c>
      <c r="B18483" t="s">
        <v>298</v>
      </c>
      <c r="C18483" t="s">
        <v>753</v>
      </c>
      <c r="D18483" t="s">
        <v>4756</v>
      </c>
      <c r="E18483" t="s">
        <v>59</v>
      </c>
      <c r="F18483" t="b">
        <v>0</v>
      </c>
      <c r="G18483" t="s">
        <v>73</v>
      </c>
      <c r="H18483" s="1">
        <v>46228.044629629629</v>
      </c>
      <c r="I18483" t="b">
        <v>0</v>
      </c>
      <c r="J18483" t="b">
        <v>1</v>
      </c>
      <c r="K18483" t="s">
        <v>41</v>
      </c>
      <c r="L18483" t="s">
        <v>60</v>
      </c>
      <c r="M18483">
        <v>82500</v>
      </c>
      <c r="N18483"/>
      <c r="O18483" t="s">
        <v>1179</v>
      </c>
      <c r="P18483" t="s">
        <v>16628</v>
      </c>
    </row>
    <row r="18484" spans="1:16" x14ac:dyDescent="0.25">
      <c r="A18484" t="s">
        <v>1</v>
      </c>
      <c r="B18484" t="s">
        <v>594</v>
      </c>
      <c r="C18484" t="s">
        <v>529</v>
      </c>
      <c r="D18484" t="s">
        <v>4756</v>
      </c>
      <c r="E18484" t="s">
        <v>59</v>
      </c>
      <c r="F18484" t="b">
        <v>0</v>
      </c>
      <c r="G18484" t="s">
        <v>65</v>
      </c>
      <c r="H18484" s="1">
        <v>46228.171319444453</v>
      </c>
      <c r="I18484" t="b">
        <v>0</v>
      </c>
      <c r="J18484" t="b">
        <v>0</v>
      </c>
      <c r="K18484" t="s">
        <v>41</v>
      </c>
      <c r="L18484" t="s">
        <v>60</v>
      </c>
      <c r="M18484">
        <v>135000</v>
      </c>
      <c r="N18484"/>
      <c r="O18484" t="s">
        <v>648</v>
      </c>
      <c r="P18484" t="s">
        <v>30865</v>
      </c>
    </row>
    <row r="18485" spans="1:16" x14ac:dyDescent="0.25">
      <c r="A18485" t="s">
        <v>0</v>
      </c>
      <c r="B18485" t="s">
        <v>130</v>
      </c>
      <c r="C18485" t="s">
        <v>200</v>
      </c>
      <c r="D18485" t="s">
        <v>2360</v>
      </c>
      <c r="E18485" t="s">
        <v>59</v>
      </c>
      <c r="F18485" t="b">
        <v>0</v>
      </c>
      <c r="G18485" t="s">
        <v>65</v>
      </c>
      <c r="H18485" s="1">
        <v>46228.251192129632</v>
      </c>
      <c r="I18485" t="b">
        <v>0</v>
      </c>
      <c r="J18485" t="b">
        <v>1</v>
      </c>
      <c r="K18485" t="s">
        <v>41</v>
      </c>
      <c r="L18485" t="s">
        <v>60</v>
      </c>
      <c r="M18485">
        <v>72875</v>
      </c>
      <c r="N18485"/>
      <c r="O18485" t="s">
        <v>27058</v>
      </c>
      <c r="P18485" t="s">
        <v>1482</v>
      </c>
    </row>
    <row r="18486" spans="1:16" x14ac:dyDescent="0.25">
      <c r="A18486" t="s">
        <v>7</v>
      </c>
      <c r="B18486" t="s">
        <v>29215</v>
      </c>
      <c r="C18486" t="s">
        <v>31620</v>
      </c>
      <c r="D18486" t="s">
        <v>2360</v>
      </c>
      <c r="E18486" t="s">
        <v>59</v>
      </c>
      <c r="F18486" t="b">
        <v>0</v>
      </c>
      <c r="G18486" t="s">
        <v>65</v>
      </c>
      <c r="H18486" s="1">
        <v>46228.251203703701</v>
      </c>
      <c r="I18486" t="b">
        <v>0</v>
      </c>
      <c r="J18486" t="b">
        <v>1</v>
      </c>
      <c r="K18486" t="s">
        <v>41</v>
      </c>
      <c r="L18486" t="s">
        <v>60</v>
      </c>
      <c r="M18486">
        <v>80168.399999999994</v>
      </c>
      <c r="N18486"/>
      <c r="O18486" t="s">
        <v>28784</v>
      </c>
      <c r="P18486" t="s">
        <v>3613</v>
      </c>
    </row>
    <row r="18487" spans="1:16" x14ac:dyDescent="0.25">
      <c r="A18487" t="s">
        <v>2</v>
      </c>
      <c r="B18487" t="s">
        <v>31621</v>
      </c>
      <c r="C18487" t="s">
        <v>363</v>
      </c>
      <c r="D18487" t="s">
        <v>2360</v>
      </c>
      <c r="E18487" t="s">
        <v>59</v>
      </c>
      <c r="F18487" t="b">
        <v>0</v>
      </c>
      <c r="G18487" t="s">
        <v>65</v>
      </c>
      <c r="H18487" s="1">
        <v>46228.25273148148</v>
      </c>
      <c r="I18487" t="b">
        <v>0</v>
      </c>
      <c r="J18487" t="b">
        <v>1</v>
      </c>
      <c r="K18487" t="s">
        <v>41</v>
      </c>
      <c r="L18487" t="s">
        <v>60</v>
      </c>
      <c r="M18487">
        <v>126040</v>
      </c>
      <c r="N18487"/>
      <c r="O18487" t="s">
        <v>8238</v>
      </c>
      <c r="P18487" t="s">
        <v>31622</v>
      </c>
    </row>
    <row r="18488" spans="1:16" x14ac:dyDescent="0.25">
      <c r="A18488" t="s">
        <v>2</v>
      </c>
      <c r="B18488" t="s">
        <v>31623</v>
      </c>
      <c r="C18488" t="s">
        <v>41</v>
      </c>
      <c r="D18488" t="s">
        <v>5046</v>
      </c>
      <c r="E18488" t="s">
        <v>59</v>
      </c>
      <c r="F18488" t="b">
        <v>0</v>
      </c>
      <c r="G18488" t="s">
        <v>41</v>
      </c>
      <c r="H18488" s="1">
        <v>46228.254027777781</v>
      </c>
      <c r="I18488" t="b">
        <v>0</v>
      </c>
      <c r="J18488" t="b">
        <v>0</v>
      </c>
      <c r="K18488" t="s">
        <v>41</v>
      </c>
      <c r="L18488" t="s">
        <v>74</v>
      </c>
      <c r="M18488"/>
      <c r="N18488">
        <v>75</v>
      </c>
      <c r="O18488" t="s">
        <v>5046</v>
      </c>
      <c r="P18488" t="s">
        <v>31624</v>
      </c>
    </row>
    <row r="18489" spans="1:16" x14ac:dyDescent="0.25">
      <c r="A18489" t="s">
        <v>3</v>
      </c>
      <c r="B18489" t="s">
        <v>31625</v>
      </c>
      <c r="C18489" t="s">
        <v>5717</v>
      </c>
      <c r="D18489" t="s">
        <v>4346</v>
      </c>
      <c r="E18489" t="s">
        <v>836</v>
      </c>
      <c r="F18489" t="b">
        <v>0</v>
      </c>
      <c r="G18489" t="s">
        <v>19</v>
      </c>
      <c r="H18489" s="1">
        <v>46228.293506944443</v>
      </c>
      <c r="I18489" t="b">
        <v>1</v>
      </c>
      <c r="J18489" t="b">
        <v>0</v>
      </c>
      <c r="K18489" t="s">
        <v>19</v>
      </c>
      <c r="L18489" t="s">
        <v>60</v>
      </c>
      <c r="M18489">
        <v>472676.26500000001</v>
      </c>
      <c r="N18489"/>
      <c r="O18489" t="s">
        <v>31626</v>
      </c>
      <c r="P18489" t="s">
        <v>4661</v>
      </c>
    </row>
    <row r="18490" spans="1:16" x14ac:dyDescent="0.25">
      <c r="A18490" t="s">
        <v>2</v>
      </c>
      <c r="B18490" t="s">
        <v>31627</v>
      </c>
      <c r="C18490" t="s">
        <v>11446</v>
      </c>
      <c r="D18490" t="s">
        <v>24507</v>
      </c>
      <c r="E18490" t="s">
        <v>59</v>
      </c>
      <c r="F18490" t="b">
        <v>0</v>
      </c>
      <c r="G18490" t="s">
        <v>19</v>
      </c>
      <c r="H18490" s="1">
        <v>46228.294930555552</v>
      </c>
      <c r="I18490" t="b">
        <v>0</v>
      </c>
      <c r="J18490" t="b">
        <v>0</v>
      </c>
      <c r="K18490" t="s">
        <v>19</v>
      </c>
      <c r="L18490" t="s">
        <v>60</v>
      </c>
      <c r="M18490">
        <v>295000</v>
      </c>
      <c r="N18490"/>
      <c r="O18490" t="s">
        <v>31628</v>
      </c>
      <c r="P18490" t="s">
        <v>31629</v>
      </c>
    </row>
    <row r="18491" spans="1:16" x14ac:dyDescent="0.25">
      <c r="A18491" t="s">
        <v>2</v>
      </c>
      <c r="B18491" t="s">
        <v>31627</v>
      </c>
      <c r="C18491" t="s">
        <v>5717</v>
      </c>
      <c r="D18491" t="s">
        <v>4346</v>
      </c>
      <c r="E18491" t="s">
        <v>59</v>
      </c>
      <c r="F18491" t="b">
        <v>0</v>
      </c>
      <c r="G18491" t="s">
        <v>19</v>
      </c>
      <c r="H18491" s="1">
        <v>46228.294976851852</v>
      </c>
      <c r="I18491" t="b">
        <v>0</v>
      </c>
      <c r="J18491" t="b">
        <v>0</v>
      </c>
      <c r="K18491" t="s">
        <v>19</v>
      </c>
      <c r="L18491" t="s">
        <v>60</v>
      </c>
      <c r="M18491">
        <v>295000</v>
      </c>
      <c r="N18491"/>
      <c r="O18491" t="s">
        <v>31628</v>
      </c>
      <c r="P18491" t="s">
        <v>31630</v>
      </c>
    </row>
    <row r="18492" spans="1:16" x14ac:dyDescent="0.25">
      <c r="A18492" t="s">
        <v>1</v>
      </c>
      <c r="B18492" t="s">
        <v>31631</v>
      </c>
      <c r="C18492" t="s">
        <v>1667</v>
      </c>
      <c r="D18492" t="s">
        <v>4346</v>
      </c>
      <c r="E18492" t="s">
        <v>59</v>
      </c>
      <c r="F18492" t="b">
        <v>0</v>
      </c>
      <c r="G18492" t="s">
        <v>89</v>
      </c>
      <c r="H18492" s="1">
        <v>46228.295844907407</v>
      </c>
      <c r="I18492" t="b">
        <v>1</v>
      </c>
      <c r="J18492" t="b">
        <v>1</v>
      </c>
      <c r="K18492" t="s">
        <v>41</v>
      </c>
      <c r="L18492" t="s">
        <v>60</v>
      </c>
      <c r="M18492">
        <v>155000</v>
      </c>
      <c r="N18492"/>
      <c r="O18492" t="s">
        <v>21397</v>
      </c>
      <c r="P18492" t="s">
        <v>31632</v>
      </c>
    </row>
    <row r="18493" spans="1:16" x14ac:dyDescent="0.25">
      <c r="A18493" t="s">
        <v>5</v>
      </c>
      <c r="B18493" t="s">
        <v>31633</v>
      </c>
      <c r="C18493" t="s">
        <v>807</v>
      </c>
      <c r="D18493" t="s">
        <v>6645</v>
      </c>
      <c r="E18493" t="s">
        <v>59</v>
      </c>
      <c r="F18493" t="b">
        <v>0</v>
      </c>
      <c r="G18493" t="s">
        <v>41</v>
      </c>
      <c r="H18493" s="1">
        <v>46228.297430555547</v>
      </c>
      <c r="I18493" t="b">
        <v>0</v>
      </c>
      <c r="J18493" t="b">
        <v>1</v>
      </c>
      <c r="K18493" t="s">
        <v>41</v>
      </c>
      <c r="L18493" t="s">
        <v>60</v>
      </c>
      <c r="M18493">
        <v>170000</v>
      </c>
      <c r="N18493"/>
      <c r="O18493" t="s">
        <v>31634</v>
      </c>
      <c r="P18493" t="s">
        <v>31635</v>
      </c>
    </row>
    <row r="18494" spans="1:16" x14ac:dyDescent="0.25">
      <c r="A18494" t="s">
        <v>1</v>
      </c>
      <c r="B18494" t="s">
        <v>15707</v>
      </c>
      <c r="C18494" t="s">
        <v>1205</v>
      </c>
      <c r="D18494" t="s">
        <v>16554</v>
      </c>
      <c r="E18494" t="s">
        <v>59</v>
      </c>
      <c r="F18494" t="b">
        <v>0</v>
      </c>
      <c r="G18494" t="s">
        <v>77</v>
      </c>
      <c r="H18494" s="1">
        <v>46228.337418981479</v>
      </c>
      <c r="I18494" t="b">
        <v>0</v>
      </c>
      <c r="J18494" t="b">
        <v>0</v>
      </c>
      <c r="K18494" t="s">
        <v>41</v>
      </c>
      <c r="L18494" t="s">
        <v>60</v>
      </c>
      <c r="M18494">
        <v>152500</v>
      </c>
      <c r="N18494"/>
      <c r="O18494" t="s">
        <v>31636</v>
      </c>
      <c r="P18494" t="s">
        <v>31637</v>
      </c>
    </row>
    <row r="18495" spans="1:16" x14ac:dyDescent="0.25">
      <c r="A18495" t="s">
        <v>5</v>
      </c>
      <c r="B18495" t="s">
        <v>31638</v>
      </c>
      <c r="C18495" t="s">
        <v>319</v>
      </c>
      <c r="D18495" t="s">
        <v>11236</v>
      </c>
      <c r="E18495" t="s">
        <v>59</v>
      </c>
      <c r="F18495" t="b">
        <v>0</v>
      </c>
      <c r="G18495" t="s">
        <v>68</v>
      </c>
      <c r="H18495" s="1">
        <v>46228.337442129632</v>
      </c>
      <c r="I18495" t="b">
        <v>0</v>
      </c>
      <c r="J18495" t="b">
        <v>1</v>
      </c>
      <c r="K18495" t="s">
        <v>41</v>
      </c>
      <c r="L18495" t="s">
        <v>60</v>
      </c>
      <c r="M18495">
        <v>211000</v>
      </c>
      <c r="N18495"/>
      <c r="O18495" t="s">
        <v>965</v>
      </c>
      <c r="P18495" t="s">
        <v>31639</v>
      </c>
    </row>
    <row r="18496" spans="1:16" x14ac:dyDescent="0.25">
      <c r="A18496" t="s">
        <v>3</v>
      </c>
      <c r="B18496" t="s">
        <v>31640</v>
      </c>
      <c r="C18496" t="s">
        <v>7338</v>
      </c>
      <c r="D18496" t="s">
        <v>9075</v>
      </c>
      <c r="E18496" t="s">
        <v>59</v>
      </c>
      <c r="F18496" t="b">
        <v>0</v>
      </c>
      <c r="G18496" t="s">
        <v>40</v>
      </c>
      <c r="H18496" s="1">
        <v>46228.377638888887</v>
      </c>
      <c r="I18496" t="b">
        <v>0</v>
      </c>
      <c r="J18496" t="b">
        <v>0</v>
      </c>
      <c r="K18496" t="s">
        <v>40</v>
      </c>
      <c r="L18496" t="s">
        <v>60</v>
      </c>
      <c r="M18496">
        <v>44038</v>
      </c>
      <c r="N18496"/>
      <c r="O18496" t="s">
        <v>13356</v>
      </c>
      <c r="P18496" t="s">
        <v>3944</v>
      </c>
    </row>
    <row r="18497" spans="1:16" x14ac:dyDescent="0.25">
      <c r="A18497" t="s">
        <v>0</v>
      </c>
      <c r="B18497" t="s">
        <v>4006</v>
      </c>
      <c r="C18497" t="s">
        <v>1660</v>
      </c>
      <c r="D18497" t="s">
        <v>2360</v>
      </c>
      <c r="E18497" t="s">
        <v>59</v>
      </c>
      <c r="F18497" t="b">
        <v>0</v>
      </c>
      <c r="G18497" t="s">
        <v>68</v>
      </c>
      <c r="H18497" s="1">
        <v>46228.417858796303</v>
      </c>
      <c r="I18497" t="b">
        <v>0</v>
      </c>
      <c r="J18497" t="b">
        <v>0</v>
      </c>
      <c r="K18497" t="s">
        <v>41</v>
      </c>
      <c r="L18497" t="s">
        <v>60</v>
      </c>
      <c r="M18497">
        <v>75000</v>
      </c>
      <c r="N18497"/>
      <c r="O18497" t="s">
        <v>31641</v>
      </c>
      <c r="P18497" t="s">
        <v>11283</v>
      </c>
    </row>
    <row r="18498" spans="1:16" x14ac:dyDescent="0.25">
      <c r="A18498" t="s">
        <v>1</v>
      </c>
      <c r="B18498" t="s">
        <v>31642</v>
      </c>
      <c r="C18498" t="s">
        <v>227</v>
      </c>
      <c r="D18498" t="s">
        <v>2360</v>
      </c>
      <c r="F18498" t="b">
        <v>0</v>
      </c>
      <c r="G18498" t="s">
        <v>77</v>
      </c>
      <c r="H18498" s="1">
        <v>46228.420740740738</v>
      </c>
      <c r="I18498" t="b">
        <v>1</v>
      </c>
      <c r="J18498" t="b">
        <v>0</v>
      </c>
      <c r="K18498" t="s">
        <v>41</v>
      </c>
      <c r="L18498" t="s">
        <v>74</v>
      </c>
      <c r="M18498"/>
      <c r="N18498">
        <v>60</v>
      </c>
      <c r="O18498" t="s">
        <v>31562</v>
      </c>
      <c r="P18498" t="s">
        <v>1187</v>
      </c>
    </row>
    <row r="18499" spans="1:16" x14ac:dyDescent="0.25">
      <c r="A18499" t="s">
        <v>5</v>
      </c>
      <c r="B18499" t="s">
        <v>5</v>
      </c>
      <c r="C18499" t="s">
        <v>31643</v>
      </c>
      <c r="D18499" t="s">
        <v>4550</v>
      </c>
      <c r="E18499" t="s">
        <v>59</v>
      </c>
      <c r="F18499" t="b">
        <v>0</v>
      </c>
      <c r="G18499" t="s">
        <v>89</v>
      </c>
      <c r="H18499" s="1">
        <v>46228.420763888891</v>
      </c>
      <c r="I18499" t="b">
        <v>0</v>
      </c>
      <c r="J18499" t="b">
        <v>1</v>
      </c>
      <c r="K18499" t="s">
        <v>41</v>
      </c>
      <c r="L18499" t="s">
        <v>60</v>
      </c>
      <c r="M18499">
        <v>120000</v>
      </c>
      <c r="N18499"/>
      <c r="O18499" t="s">
        <v>1692</v>
      </c>
      <c r="P18499" t="s">
        <v>25703</v>
      </c>
    </row>
    <row r="18500" spans="1:16" x14ac:dyDescent="0.25">
      <c r="A18500" t="s">
        <v>0</v>
      </c>
      <c r="B18500" t="s">
        <v>30374</v>
      </c>
      <c r="C18500" t="s">
        <v>545</v>
      </c>
      <c r="D18500" t="s">
        <v>4526</v>
      </c>
      <c r="E18500" t="s">
        <v>59</v>
      </c>
      <c r="F18500" t="b">
        <v>0</v>
      </c>
      <c r="G18500" t="s">
        <v>77</v>
      </c>
      <c r="H18500" s="1">
        <v>46228.45952546296</v>
      </c>
      <c r="I18500" t="b">
        <v>0</v>
      </c>
      <c r="J18500" t="b">
        <v>0</v>
      </c>
      <c r="K18500" t="s">
        <v>41</v>
      </c>
      <c r="L18500" t="s">
        <v>60</v>
      </c>
      <c r="M18500">
        <v>161500</v>
      </c>
      <c r="N18500"/>
      <c r="O18500" t="s">
        <v>29477</v>
      </c>
      <c r="P18500" t="s">
        <v>325</v>
      </c>
    </row>
    <row r="18501" spans="1:16" x14ac:dyDescent="0.25">
      <c r="A18501" t="s">
        <v>1</v>
      </c>
      <c r="B18501" t="s">
        <v>1198</v>
      </c>
      <c r="C18501" t="s">
        <v>86</v>
      </c>
      <c r="D18501" t="s">
        <v>4526</v>
      </c>
      <c r="E18501" t="s">
        <v>59</v>
      </c>
      <c r="F18501" t="b">
        <v>0</v>
      </c>
      <c r="G18501" t="s">
        <v>77</v>
      </c>
      <c r="H18501" s="1">
        <v>46228.462418981479</v>
      </c>
      <c r="I18501" t="b">
        <v>1</v>
      </c>
      <c r="J18501" t="b">
        <v>1</v>
      </c>
      <c r="K18501" t="s">
        <v>41</v>
      </c>
      <c r="L18501" t="s">
        <v>60</v>
      </c>
      <c r="M18501">
        <v>185000</v>
      </c>
      <c r="N18501"/>
      <c r="O18501" t="s">
        <v>20651</v>
      </c>
      <c r="P18501" t="s">
        <v>85</v>
      </c>
    </row>
    <row r="18502" spans="1:16" x14ac:dyDescent="0.25">
      <c r="A18502" t="s">
        <v>1</v>
      </c>
      <c r="B18502" t="s">
        <v>31644</v>
      </c>
      <c r="C18502" t="s">
        <v>31645</v>
      </c>
      <c r="D18502" t="s">
        <v>4526</v>
      </c>
      <c r="E18502" t="s">
        <v>59</v>
      </c>
      <c r="F18502" t="b">
        <v>0</v>
      </c>
      <c r="G18502" t="s">
        <v>89</v>
      </c>
      <c r="H18502" s="1">
        <v>46228.462604166663</v>
      </c>
      <c r="I18502" t="b">
        <v>0</v>
      </c>
      <c r="J18502" t="b">
        <v>1</v>
      </c>
      <c r="K18502" t="s">
        <v>41</v>
      </c>
      <c r="L18502" t="s">
        <v>60</v>
      </c>
      <c r="M18502">
        <v>135002.5</v>
      </c>
      <c r="N18502"/>
      <c r="O18502" t="s">
        <v>343</v>
      </c>
      <c r="P18502" t="s">
        <v>31646</v>
      </c>
    </row>
    <row r="18503" spans="1:16" x14ac:dyDescent="0.25">
      <c r="A18503" t="s">
        <v>1</v>
      </c>
      <c r="B18503" t="s">
        <v>31647</v>
      </c>
      <c r="C18503" t="s">
        <v>112</v>
      </c>
      <c r="D18503" t="s">
        <v>4526</v>
      </c>
      <c r="E18503" t="s">
        <v>59</v>
      </c>
      <c r="F18503" t="b">
        <v>0</v>
      </c>
      <c r="G18503" t="s">
        <v>65</v>
      </c>
      <c r="H18503" s="1">
        <v>46228.504108796304</v>
      </c>
      <c r="I18503" t="b">
        <v>0</v>
      </c>
      <c r="J18503" t="b">
        <v>1</v>
      </c>
      <c r="K18503" t="s">
        <v>41</v>
      </c>
      <c r="L18503" t="s">
        <v>60</v>
      </c>
      <c r="M18503">
        <v>225000</v>
      </c>
      <c r="N18503"/>
      <c r="O18503" t="s">
        <v>20651</v>
      </c>
      <c r="P18503" t="s">
        <v>85</v>
      </c>
    </row>
    <row r="18504" spans="1:16" x14ac:dyDescent="0.25">
      <c r="A18504" t="s">
        <v>1</v>
      </c>
      <c r="B18504" t="s">
        <v>1303</v>
      </c>
      <c r="C18504" t="s">
        <v>7567</v>
      </c>
      <c r="D18504" t="s">
        <v>4346</v>
      </c>
      <c r="E18504" t="s">
        <v>59</v>
      </c>
      <c r="F18504" t="b">
        <v>0</v>
      </c>
      <c r="G18504" t="s">
        <v>19</v>
      </c>
      <c r="H18504" s="1">
        <v>46228.546655092592</v>
      </c>
      <c r="I18504" t="b">
        <v>0</v>
      </c>
      <c r="J18504" t="b">
        <v>0</v>
      </c>
      <c r="K18504" t="s">
        <v>19</v>
      </c>
      <c r="L18504" t="s">
        <v>60</v>
      </c>
      <c r="M18504">
        <v>1290546.125</v>
      </c>
      <c r="N18504"/>
      <c r="O18504" t="s">
        <v>31648</v>
      </c>
      <c r="P18504" t="s">
        <v>26770</v>
      </c>
    </row>
    <row r="18505" spans="1:16" x14ac:dyDescent="0.25">
      <c r="A18505" t="s">
        <v>3</v>
      </c>
      <c r="B18505" t="s">
        <v>31649</v>
      </c>
      <c r="C18505" t="s">
        <v>81</v>
      </c>
      <c r="D18505" t="s">
        <v>4526</v>
      </c>
      <c r="E18505" t="s">
        <v>59</v>
      </c>
      <c r="F18505" t="b">
        <v>0</v>
      </c>
      <c r="G18505" t="s">
        <v>77</v>
      </c>
      <c r="H18505" s="1">
        <v>46228.58452546296</v>
      </c>
      <c r="I18505" t="b">
        <v>1</v>
      </c>
      <c r="J18505" t="b">
        <v>0</v>
      </c>
      <c r="K18505" t="s">
        <v>41</v>
      </c>
      <c r="L18505" t="s">
        <v>60</v>
      </c>
      <c r="M18505">
        <v>223500</v>
      </c>
      <c r="N18505"/>
      <c r="O18505" t="s">
        <v>2960</v>
      </c>
      <c r="P18505" t="s">
        <v>146</v>
      </c>
    </row>
    <row r="18506" spans="1:16" x14ac:dyDescent="0.25">
      <c r="A18506" t="s">
        <v>0</v>
      </c>
      <c r="B18506" t="s">
        <v>1268</v>
      </c>
      <c r="C18506" t="s">
        <v>76</v>
      </c>
      <c r="D18506" t="s">
        <v>4526</v>
      </c>
      <c r="E18506" t="s">
        <v>59</v>
      </c>
      <c r="F18506" t="b">
        <v>1</v>
      </c>
      <c r="G18506" t="s">
        <v>65</v>
      </c>
      <c r="H18506" s="1">
        <v>46228.584537037037</v>
      </c>
      <c r="I18506" t="b">
        <v>0</v>
      </c>
      <c r="J18506" t="b">
        <v>0</v>
      </c>
      <c r="K18506" t="s">
        <v>41</v>
      </c>
      <c r="L18506" t="s">
        <v>60</v>
      </c>
      <c r="M18506">
        <v>82663</v>
      </c>
      <c r="N18506"/>
      <c r="O18506" t="s">
        <v>5786</v>
      </c>
      <c r="P18506" t="s">
        <v>714</v>
      </c>
    </row>
    <row r="18507" spans="1:16" x14ac:dyDescent="0.25">
      <c r="A18507" t="s">
        <v>2</v>
      </c>
      <c r="B18507" t="s">
        <v>12820</v>
      </c>
      <c r="C18507" t="s">
        <v>112</v>
      </c>
      <c r="D18507" t="s">
        <v>4526</v>
      </c>
      <c r="E18507" t="s">
        <v>59</v>
      </c>
      <c r="F18507" t="b">
        <v>0</v>
      </c>
      <c r="G18507" t="s">
        <v>65</v>
      </c>
      <c r="H18507" s="1">
        <v>46228.586064814823</v>
      </c>
      <c r="I18507" t="b">
        <v>0</v>
      </c>
      <c r="J18507" t="b">
        <v>0</v>
      </c>
      <c r="K18507" t="s">
        <v>41</v>
      </c>
      <c r="L18507" t="s">
        <v>60</v>
      </c>
      <c r="M18507">
        <v>365500</v>
      </c>
      <c r="N18507"/>
      <c r="O18507" t="s">
        <v>2960</v>
      </c>
      <c r="P18507" t="s">
        <v>2392</v>
      </c>
    </row>
    <row r="18508" spans="1:16" x14ac:dyDescent="0.25">
      <c r="A18508" t="s">
        <v>1</v>
      </c>
      <c r="B18508" t="s">
        <v>31650</v>
      </c>
      <c r="C18508" t="s">
        <v>10195</v>
      </c>
      <c r="D18508" t="s">
        <v>4756</v>
      </c>
      <c r="E18508" t="s">
        <v>59</v>
      </c>
      <c r="F18508" t="b">
        <v>0</v>
      </c>
      <c r="G18508" t="s">
        <v>77</v>
      </c>
      <c r="H18508" s="1">
        <v>46228.587418981479</v>
      </c>
      <c r="I18508" t="b">
        <v>0</v>
      </c>
      <c r="J18508" t="b">
        <v>1</v>
      </c>
      <c r="K18508" t="s">
        <v>41</v>
      </c>
      <c r="L18508" t="s">
        <v>60</v>
      </c>
      <c r="M18508">
        <v>104509.5</v>
      </c>
      <c r="N18508"/>
      <c r="O18508" t="s">
        <v>19844</v>
      </c>
      <c r="P18508" t="s">
        <v>31651</v>
      </c>
    </row>
    <row r="18509" spans="1:16" x14ac:dyDescent="0.25">
      <c r="A18509" t="s">
        <v>1</v>
      </c>
      <c r="B18509" t="s">
        <v>31652</v>
      </c>
      <c r="C18509" t="s">
        <v>112</v>
      </c>
      <c r="D18509" t="s">
        <v>4526</v>
      </c>
      <c r="E18509" t="s">
        <v>59</v>
      </c>
      <c r="F18509" t="b">
        <v>0</v>
      </c>
      <c r="G18509" t="s">
        <v>65</v>
      </c>
      <c r="H18509" s="1">
        <v>46228.587442129632</v>
      </c>
      <c r="I18509" t="b">
        <v>1</v>
      </c>
      <c r="J18509" t="b">
        <v>0</v>
      </c>
      <c r="K18509" t="s">
        <v>41</v>
      </c>
      <c r="L18509" t="s">
        <v>60</v>
      </c>
      <c r="M18509">
        <v>275000</v>
      </c>
      <c r="N18509"/>
      <c r="O18509" t="s">
        <v>127</v>
      </c>
      <c r="P18509" t="s">
        <v>763</v>
      </c>
    </row>
    <row r="18510" spans="1:16" x14ac:dyDescent="0.25">
      <c r="A18510" t="s">
        <v>4</v>
      </c>
      <c r="B18510" t="s">
        <v>31653</v>
      </c>
      <c r="C18510" t="s">
        <v>955</v>
      </c>
      <c r="D18510" t="s">
        <v>4756</v>
      </c>
      <c r="E18510" t="s">
        <v>59</v>
      </c>
      <c r="F18510" t="b">
        <v>0</v>
      </c>
      <c r="G18510" t="s">
        <v>13</v>
      </c>
      <c r="H18510" s="1">
        <v>46228.587893518517</v>
      </c>
      <c r="I18510" t="b">
        <v>1</v>
      </c>
      <c r="J18510" t="b">
        <v>0</v>
      </c>
      <c r="K18510" t="s">
        <v>13</v>
      </c>
      <c r="L18510" t="s">
        <v>60</v>
      </c>
      <c r="M18510">
        <v>104450</v>
      </c>
      <c r="N18510"/>
      <c r="O18510" t="s">
        <v>22760</v>
      </c>
      <c r="P18510" t="s">
        <v>31654</v>
      </c>
    </row>
    <row r="18511" spans="1:16" x14ac:dyDescent="0.25">
      <c r="A18511" t="s">
        <v>3</v>
      </c>
      <c r="B18511" t="s">
        <v>31655</v>
      </c>
      <c r="C18511" t="s">
        <v>76</v>
      </c>
      <c r="D18511" t="s">
        <v>30544</v>
      </c>
      <c r="E18511" t="s">
        <v>59</v>
      </c>
      <c r="F18511" t="b">
        <v>1</v>
      </c>
      <c r="G18511" t="s">
        <v>40</v>
      </c>
      <c r="H18511" s="1">
        <v>46228.627638888887</v>
      </c>
      <c r="I18511" t="b">
        <v>1</v>
      </c>
      <c r="J18511" t="b">
        <v>0</v>
      </c>
      <c r="K18511" t="s">
        <v>40</v>
      </c>
      <c r="L18511" t="s">
        <v>60</v>
      </c>
      <c r="M18511">
        <v>50000</v>
      </c>
      <c r="N18511"/>
      <c r="O18511" t="s">
        <v>31656</v>
      </c>
      <c r="P18511" t="s">
        <v>31657</v>
      </c>
    </row>
    <row r="18512" spans="1:16" x14ac:dyDescent="0.25">
      <c r="A18512" t="s">
        <v>0</v>
      </c>
      <c r="B18512" t="s">
        <v>31658</v>
      </c>
      <c r="C18512" t="s">
        <v>76</v>
      </c>
      <c r="D18512" t="s">
        <v>141</v>
      </c>
      <c r="E18512" t="s">
        <v>88</v>
      </c>
      <c r="F18512" t="b">
        <v>1</v>
      </c>
      <c r="G18512" t="s">
        <v>41</v>
      </c>
      <c r="H18512" s="1">
        <v>46228.627650462957</v>
      </c>
      <c r="I18512" t="b">
        <v>1</v>
      </c>
      <c r="J18512" t="b">
        <v>0</v>
      </c>
      <c r="K18512" t="s">
        <v>41</v>
      </c>
      <c r="L18512" t="s">
        <v>74</v>
      </c>
      <c r="M18512"/>
      <c r="N18512">
        <v>57.5</v>
      </c>
      <c r="O18512" t="s">
        <v>141</v>
      </c>
      <c r="P18512" t="s">
        <v>1700</v>
      </c>
    </row>
    <row r="18513" spans="1:16" x14ac:dyDescent="0.25">
      <c r="A18513" t="s">
        <v>1</v>
      </c>
      <c r="B18513" t="s">
        <v>316</v>
      </c>
      <c r="C18513" t="s">
        <v>189</v>
      </c>
      <c r="D18513" t="s">
        <v>4756</v>
      </c>
      <c r="E18513" t="s">
        <v>59</v>
      </c>
      <c r="F18513" t="b">
        <v>0</v>
      </c>
      <c r="G18513" t="s">
        <v>77</v>
      </c>
      <c r="H18513" s="1">
        <v>46228.62909722222</v>
      </c>
      <c r="I18513" t="b">
        <v>0</v>
      </c>
      <c r="J18513" t="b">
        <v>1</v>
      </c>
      <c r="K18513" t="s">
        <v>41</v>
      </c>
      <c r="L18513" t="s">
        <v>60</v>
      </c>
      <c r="M18513">
        <v>115000</v>
      </c>
      <c r="N18513"/>
      <c r="O18513" t="s">
        <v>1746</v>
      </c>
      <c r="P18513" t="s">
        <v>31659</v>
      </c>
    </row>
    <row r="18514" spans="1:16" x14ac:dyDescent="0.25">
      <c r="A18514" t="s">
        <v>7</v>
      </c>
      <c r="B18514" t="s">
        <v>31660</v>
      </c>
      <c r="C18514" t="s">
        <v>172</v>
      </c>
      <c r="D18514" t="s">
        <v>4756</v>
      </c>
      <c r="E18514" t="s">
        <v>59</v>
      </c>
      <c r="F18514" t="b">
        <v>0</v>
      </c>
      <c r="G18514" t="s">
        <v>68</v>
      </c>
      <c r="H18514" s="1">
        <v>46228.667858796303</v>
      </c>
      <c r="I18514" t="b">
        <v>0</v>
      </c>
      <c r="J18514" t="b">
        <v>1</v>
      </c>
      <c r="K18514" t="s">
        <v>41</v>
      </c>
      <c r="L18514" t="s">
        <v>60</v>
      </c>
      <c r="M18514">
        <v>135000</v>
      </c>
      <c r="N18514"/>
      <c r="O18514" t="s">
        <v>23989</v>
      </c>
      <c r="P18514" t="s">
        <v>3570</v>
      </c>
    </row>
    <row r="18515" spans="1:16" x14ac:dyDescent="0.25">
      <c r="A18515" t="s">
        <v>0</v>
      </c>
      <c r="B18515" t="s">
        <v>0</v>
      </c>
      <c r="C18515" t="s">
        <v>1614</v>
      </c>
      <c r="D18515" t="s">
        <v>4526</v>
      </c>
      <c r="E18515" t="s">
        <v>59</v>
      </c>
      <c r="F18515" t="b">
        <v>0</v>
      </c>
      <c r="G18515" t="s">
        <v>89</v>
      </c>
      <c r="H18515" s="1">
        <v>46228.667858796303</v>
      </c>
      <c r="I18515" t="b">
        <v>0</v>
      </c>
      <c r="J18515" t="b">
        <v>0</v>
      </c>
      <c r="K18515" t="s">
        <v>41</v>
      </c>
      <c r="L18515" t="s">
        <v>74</v>
      </c>
      <c r="M18515"/>
      <c r="N18515">
        <v>37.5</v>
      </c>
      <c r="O18515" t="s">
        <v>222</v>
      </c>
      <c r="P18515" t="s">
        <v>31661</v>
      </c>
    </row>
    <row r="18516" spans="1:16" x14ac:dyDescent="0.25">
      <c r="A18516" t="s">
        <v>0</v>
      </c>
      <c r="B18516" t="s">
        <v>31662</v>
      </c>
      <c r="C18516" t="s">
        <v>165</v>
      </c>
      <c r="D18516" t="s">
        <v>4346</v>
      </c>
      <c r="E18516" t="s">
        <v>88</v>
      </c>
      <c r="F18516" t="b">
        <v>0</v>
      </c>
      <c r="G18516" t="s">
        <v>73</v>
      </c>
      <c r="H18516" s="1">
        <v>46228.667858796303</v>
      </c>
      <c r="I18516" t="b">
        <v>1</v>
      </c>
      <c r="J18516" t="b">
        <v>0</v>
      </c>
      <c r="K18516" t="s">
        <v>41</v>
      </c>
      <c r="L18516" t="s">
        <v>74</v>
      </c>
      <c r="M18516"/>
      <c r="N18516">
        <v>40.5</v>
      </c>
      <c r="O18516" t="s">
        <v>31663</v>
      </c>
      <c r="P18516" t="s">
        <v>31664</v>
      </c>
    </row>
    <row r="18517" spans="1:16" x14ac:dyDescent="0.25">
      <c r="A18517" t="s">
        <v>1</v>
      </c>
      <c r="B18517" t="s">
        <v>31665</v>
      </c>
      <c r="C18517" t="s">
        <v>758</v>
      </c>
      <c r="D18517" t="s">
        <v>2360</v>
      </c>
      <c r="E18517" t="s">
        <v>59</v>
      </c>
      <c r="F18517" t="b">
        <v>0</v>
      </c>
      <c r="G18517" t="s">
        <v>77</v>
      </c>
      <c r="H18517" s="1">
        <v>46228.712418981479</v>
      </c>
      <c r="I18517" t="b">
        <v>1</v>
      </c>
      <c r="J18517" t="b">
        <v>1</v>
      </c>
      <c r="K18517" t="s">
        <v>41</v>
      </c>
      <c r="L18517" t="s">
        <v>60</v>
      </c>
      <c r="M18517">
        <v>425000</v>
      </c>
      <c r="N18517"/>
      <c r="O18517" t="s">
        <v>827</v>
      </c>
      <c r="P18517" t="s">
        <v>31666</v>
      </c>
    </row>
    <row r="18518" spans="1:16" x14ac:dyDescent="0.25">
      <c r="A18518" t="s">
        <v>7</v>
      </c>
      <c r="B18518" t="s">
        <v>31667</v>
      </c>
      <c r="C18518" t="s">
        <v>172</v>
      </c>
      <c r="D18518" t="s">
        <v>4526</v>
      </c>
      <c r="E18518" t="s">
        <v>59</v>
      </c>
      <c r="F18518" t="b">
        <v>0</v>
      </c>
      <c r="G18518" t="s">
        <v>68</v>
      </c>
      <c r="H18518" s="1">
        <v>46228.83452546296</v>
      </c>
      <c r="I18518" t="b">
        <v>0</v>
      </c>
      <c r="J18518" t="b">
        <v>1</v>
      </c>
      <c r="K18518" t="s">
        <v>41</v>
      </c>
      <c r="L18518" t="s">
        <v>60</v>
      </c>
      <c r="M18518">
        <v>111500</v>
      </c>
      <c r="N18518"/>
      <c r="O18518" t="s">
        <v>31668</v>
      </c>
      <c r="P18518" t="s">
        <v>3612</v>
      </c>
    </row>
    <row r="18519" spans="1:16" x14ac:dyDescent="0.25">
      <c r="A18519" t="s">
        <v>2</v>
      </c>
      <c r="B18519" t="s">
        <v>1794</v>
      </c>
      <c r="C18519" t="s">
        <v>172</v>
      </c>
      <c r="D18519" t="s">
        <v>2360</v>
      </c>
      <c r="E18519" t="s">
        <v>59</v>
      </c>
      <c r="F18519" t="b">
        <v>0</v>
      </c>
      <c r="G18519" t="s">
        <v>68</v>
      </c>
      <c r="H18519" s="1">
        <v>46228.95952546296</v>
      </c>
      <c r="I18519" t="b">
        <v>0</v>
      </c>
      <c r="J18519" t="b">
        <v>1</v>
      </c>
      <c r="K18519" t="s">
        <v>41</v>
      </c>
      <c r="L18519" t="s">
        <v>60</v>
      </c>
      <c r="M18519">
        <v>47500</v>
      </c>
      <c r="N18519"/>
      <c r="O18519" t="s">
        <v>31669</v>
      </c>
      <c r="P18519" t="s">
        <v>7223</v>
      </c>
    </row>
    <row r="18520" spans="1:16" x14ac:dyDescent="0.25">
      <c r="A18520" t="s">
        <v>0</v>
      </c>
      <c r="B18520" t="s">
        <v>31670</v>
      </c>
      <c r="C18520" t="s">
        <v>13</v>
      </c>
      <c r="D18520" t="s">
        <v>4595</v>
      </c>
      <c r="E18520" t="s">
        <v>59</v>
      </c>
      <c r="F18520" t="b">
        <v>0</v>
      </c>
      <c r="G18520" t="s">
        <v>13</v>
      </c>
      <c r="H18520" s="1">
        <v>46229.001516203702</v>
      </c>
      <c r="I18520" t="b">
        <v>0</v>
      </c>
      <c r="J18520" t="b">
        <v>0</v>
      </c>
      <c r="K18520" t="s">
        <v>13</v>
      </c>
      <c r="L18520" t="s">
        <v>60</v>
      </c>
      <c r="M18520">
        <v>111329</v>
      </c>
      <c r="N18520"/>
      <c r="O18520" t="s">
        <v>31671</v>
      </c>
      <c r="P18520" t="s">
        <v>2271</v>
      </c>
    </row>
    <row r="18521" spans="1:16" x14ac:dyDescent="0.25">
      <c r="A18521" t="s">
        <v>3</v>
      </c>
      <c r="B18521" t="s">
        <v>31672</v>
      </c>
      <c r="C18521" t="s">
        <v>20274</v>
      </c>
      <c r="D18521" t="s">
        <v>4595</v>
      </c>
      <c r="E18521" t="s">
        <v>59</v>
      </c>
      <c r="F18521" t="b">
        <v>0</v>
      </c>
      <c r="G18521" t="s">
        <v>31</v>
      </c>
      <c r="H18521" s="1">
        <v>46229.002303240741</v>
      </c>
      <c r="I18521" t="b">
        <v>1</v>
      </c>
      <c r="J18521" t="b">
        <v>0</v>
      </c>
      <c r="K18521" t="s">
        <v>31</v>
      </c>
      <c r="L18521" t="s">
        <v>60</v>
      </c>
      <c r="M18521">
        <v>8704.7999999999993</v>
      </c>
      <c r="N18521"/>
      <c r="O18521" t="s">
        <v>31673</v>
      </c>
    </row>
    <row r="18522" spans="1:16" x14ac:dyDescent="0.25">
      <c r="A18522" t="s">
        <v>1</v>
      </c>
      <c r="B18522" t="s">
        <v>316</v>
      </c>
      <c r="C18522" t="s">
        <v>5785</v>
      </c>
      <c r="D18522" t="s">
        <v>4595</v>
      </c>
      <c r="E18522" t="s">
        <v>59</v>
      </c>
      <c r="F18522" t="b">
        <v>0</v>
      </c>
      <c r="G18522" t="s">
        <v>40</v>
      </c>
      <c r="H18522" s="1">
        <v>46229.005706018521</v>
      </c>
      <c r="I18522" t="b">
        <v>1</v>
      </c>
      <c r="J18522" t="b">
        <v>0</v>
      </c>
      <c r="K18522" t="s">
        <v>40</v>
      </c>
      <c r="L18522" t="s">
        <v>60</v>
      </c>
      <c r="M18522">
        <v>80000</v>
      </c>
      <c r="N18522"/>
      <c r="O18522" t="s">
        <v>3632</v>
      </c>
      <c r="P18522" t="s">
        <v>31674</v>
      </c>
    </row>
    <row r="18523" spans="1:16" x14ac:dyDescent="0.25">
      <c r="A18523" t="s">
        <v>2</v>
      </c>
      <c r="B18523" t="s">
        <v>2793</v>
      </c>
      <c r="C18523" t="s">
        <v>2231</v>
      </c>
      <c r="D18523" t="s">
        <v>4756</v>
      </c>
      <c r="E18523" t="s">
        <v>59</v>
      </c>
      <c r="F18523" t="b">
        <v>0</v>
      </c>
      <c r="G18523" t="s">
        <v>77</v>
      </c>
      <c r="H18523" s="1">
        <v>46229.252997685187</v>
      </c>
      <c r="I18523" t="b">
        <v>0</v>
      </c>
      <c r="J18523" t="b">
        <v>1</v>
      </c>
      <c r="K18523" t="s">
        <v>41</v>
      </c>
      <c r="L18523" t="s">
        <v>60</v>
      </c>
      <c r="M18523">
        <v>115000</v>
      </c>
      <c r="N18523"/>
      <c r="O18523" t="s">
        <v>31675</v>
      </c>
    </row>
    <row r="18524" spans="1:16" x14ac:dyDescent="0.25">
      <c r="A18524" t="s">
        <v>2</v>
      </c>
      <c r="B18524" t="s">
        <v>2793</v>
      </c>
      <c r="C18524" t="s">
        <v>515</v>
      </c>
      <c r="D18524" t="s">
        <v>4756</v>
      </c>
      <c r="E18524" t="s">
        <v>59</v>
      </c>
      <c r="F18524" t="b">
        <v>0</v>
      </c>
      <c r="G18524" t="s">
        <v>73</v>
      </c>
      <c r="H18524" s="1">
        <v>46229.253067129634</v>
      </c>
      <c r="I18524" t="b">
        <v>0</v>
      </c>
      <c r="J18524" t="b">
        <v>1</v>
      </c>
      <c r="K18524" t="s">
        <v>41</v>
      </c>
      <c r="L18524" t="s">
        <v>60</v>
      </c>
      <c r="M18524">
        <v>105000</v>
      </c>
      <c r="N18524"/>
      <c r="O18524" t="s">
        <v>31675</v>
      </c>
    </row>
    <row r="18525" spans="1:16" x14ac:dyDescent="0.25">
      <c r="A18525" t="s">
        <v>5</v>
      </c>
      <c r="B18525" t="s">
        <v>5</v>
      </c>
      <c r="C18525" t="s">
        <v>1340</v>
      </c>
      <c r="D18525" t="s">
        <v>4756</v>
      </c>
      <c r="E18525" t="s">
        <v>59</v>
      </c>
      <c r="F18525" t="b">
        <v>0</v>
      </c>
      <c r="G18525" t="s">
        <v>77</v>
      </c>
      <c r="H18525" s="1">
        <v>46229.254791666674</v>
      </c>
      <c r="I18525" t="b">
        <v>0</v>
      </c>
      <c r="J18525" t="b">
        <v>1</v>
      </c>
      <c r="K18525" t="s">
        <v>41</v>
      </c>
      <c r="L18525" t="s">
        <v>60</v>
      </c>
      <c r="M18525">
        <v>149000</v>
      </c>
      <c r="N18525"/>
      <c r="O18525" t="s">
        <v>2754</v>
      </c>
      <c r="P18525" t="s">
        <v>31676</v>
      </c>
    </row>
    <row r="18526" spans="1:16" x14ac:dyDescent="0.25">
      <c r="A18526" t="s">
        <v>5</v>
      </c>
      <c r="B18526" t="s">
        <v>31677</v>
      </c>
      <c r="C18526" t="s">
        <v>31678</v>
      </c>
      <c r="D18526" t="s">
        <v>4756</v>
      </c>
      <c r="E18526" t="s">
        <v>59</v>
      </c>
      <c r="F18526" t="b">
        <v>0</v>
      </c>
      <c r="G18526" t="s">
        <v>89</v>
      </c>
      <c r="H18526" s="1">
        <v>46229.254814814813</v>
      </c>
      <c r="I18526" t="b">
        <v>0</v>
      </c>
      <c r="J18526" t="b">
        <v>0</v>
      </c>
      <c r="K18526" t="s">
        <v>41</v>
      </c>
      <c r="L18526" t="s">
        <v>60</v>
      </c>
      <c r="M18526">
        <v>115000</v>
      </c>
      <c r="N18526"/>
      <c r="O18526" t="s">
        <v>31679</v>
      </c>
      <c r="P18526" t="s">
        <v>31680</v>
      </c>
    </row>
    <row r="18527" spans="1:16" x14ac:dyDescent="0.25">
      <c r="A18527" t="s">
        <v>0</v>
      </c>
      <c r="B18527" t="s">
        <v>0</v>
      </c>
      <c r="C18527" t="s">
        <v>978</v>
      </c>
      <c r="D18527" t="s">
        <v>2360</v>
      </c>
      <c r="E18527" t="s">
        <v>59</v>
      </c>
      <c r="F18527" t="b">
        <v>0</v>
      </c>
      <c r="G18527" t="s">
        <v>77</v>
      </c>
      <c r="H18527" s="1">
        <v>46229.292893518519</v>
      </c>
      <c r="I18527" t="b">
        <v>0</v>
      </c>
      <c r="J18527" t="b">
        <v>0</v>
      </c>
      <c r="K18527" t="s">
        <v>41</v>
      </c>
      <c r="L18527" t="s">
        <v>60</v>
      </c>
      <c r="M18527">
        <v>67500</v>
      </c>
      <c r="N18527"/>
      <c r="O18527" t="s">
        <v>31681</v>
      </c>
      <c r="P18527" t="s">
        <v>4661</v>
      </c>
    </row>
    <row r="18528" spans="1:16" x14ac:dyDescent="0.25">
      <c r="A18528" t="s">
        <v>0</v>
      </c>
      <c r="B18528" t="s">
        <v>6565</v>
      </c>
      <c r="C18528" t="s">
        <v>4765</v>
      </c>
      <c r="D18528" t="s">
        <v>4346</v>
      </c>
      <c r="E18528" t="s">
        <v>59</v>
      </c>
      <c r="F18528" t="b">
        <v>0</v>
      </c>
      <c r="G18528" t="s">
        <v>40</v>
      </c>
      <c r="H18528" s="1">
        <v>46229.294594907413</v>
      </c>
      <c r="I18528" t="b">
        <v>1</v>
      </c>
      <c r="J18528" t="b">
        <v>0</v>
      </c>
      <c r="K18528" t="s">
        <v>40</v>
      </c>
      <c r="L18528" t="s">
        <v>60</v>
      </c>
      <c r="M18528">
        <v>36500</v>
      </c>
      <c r="N18528"/>
      <c r="O18528" t="s">
        <v>31682</v>
      </c>
      <c r="P18528" t="s">
        <v>7223</v>
      </c>
    </row>
    <row r="18529" spans="1:16" x14ac:dyDescent="0.25">
      <c r="A18529" t="s">
        <v>4</v>
      </c>
      <c r="B18529" t="s">
        <v>31683</v>
      </c>
      <c r="C18529" t="s">
        <v>31127</v>
      </c>
      <c r="D18529" t="s">
        <v>5440</v>
      </c>
      <c r="E18529" t="s">
        <v>59</v>
      </c>
      <c r="F18529" t="b">
        <v>0</v>
      </c>
      <c r="G18529" t="s">
        <v>13</v>
      </c>
      <c r="H18529" s="1">
        <v>46229.296863425923</v>
      </c>
      <c r="I18529" t="b">
        <v>1</v>
      </c>
      <c r="J18529" t="b">
        <v>0</v>
      </c>
      <c r="K18529" t="s">
        <v>13</v>
      </c>
      <c r="L18529" t="s">
        <v>60</v>
      </c>
      <c r="M18529">
        <v>120000</v>
      </c>
      <c r="N18529"/>
      <c r="O18529" t="s">
        <v>3855</v>
      </c>
      <c r="P18529" t="s">
        <v>15094</v>
      </c>
    </row>
    <row r="18530" spans="1:16" x14ac:dyDescent="0.25">
      <c r="A18530" t="s">
        <v>9</v>
      </c>
      <c r="B18530" t="s">
        <v>31684</v>
      </c>
      <c r="C18530" t="s">
        <v>2064</v>
      </c>
      <c r="D18530" t="s">
        <v>5102</v>
      </c>
      <c r="E18530" t="s">
        <v>59</v>
      </c>
      <c r="F18530" t="b">
        <v>0</v>
      </c>
      <c r="G18530" t="s">
        <v>13</v>
      </c>
      <c r="H18530" s="1">
        <v>46229.296909722223</v>
      </c>
      <c r="I18530" t="b">
        <v>0</v>
      </c>
      <c r="J18530" t="b">
        <v>0</v>
      </c>
      <c r="K18530" t="s">
        <v>13</v>
      </c>
      <c r="L18530" t="s">
        <v>60</v>
      </c>
      <c r="M18530">
        <v>175000</v>
      </c>
      <c r="N18530"/>
      <c r="O18530" t="s">
        <v>13572</v>
      </c>
      <c r="P18530" t="s">
        <v>31685</v>
      </c>
    </row>
    <row r="18531" spans="1:16" x14ac:dyDescent="0.25">
      <c r="A18531" t="s">
        <v>2</v>
      </c>
      <c r="B18531" t="s">
        <v>31686</v>
      </c>
      <c r="C18531" t="s">
        <v>172</v>
      </c>
      <c r="D18531" t="s">
        <v>11236</v>
      </c>
      <c r="E18531" t="s">
        <v>59</v>
      </c>
      <c r="F18531" t="b">
        <v>0</v>
      </c>
      <c r="G18531" t="s">
        <v>68</v>
      </c>
      <c r="H18531" s="1">
        <v>46229.336365740739</v>
      </c>
      <c r="I18531" t="b">
        <v>0</v>
      </c>
      <c r="J18531" t="b">
        <v>1</v>
      </c>
      <c r="K18531" t="s">
        <v>41</v>
      </c>
      <c r="L18531" t="s">
        <v>60</v>
      </c>
      <c r="M18531">
        <v>236000</v>
      </c>
      <c r="N18531"/>
      <c r="O18531" t="s">
        <v>354</v>
      </c>
      <c r="P18531" t="s">
        <v>31687</v>
      </c>
    </row>
    <row r="18532" spans="1:16" x14ac:dyDescent="0.25">
      <c r="A18532" t="s">
        <v>2</v>
      </c>
      <c r="B18532" t="s">
        <v>29135</v>
      </c>
      <c r="C18532" t="s">
        <v>733</v>
      </c>
      <c r="D18532" t="s">
        <v>11236</v>
      </c>
      <c r="E18532" t="s">
        <v>59</v>
      </c>
      <c r="F18532" t="b">
        <v>0</v>
      </c>
      <c r="G18532" t="s">
        <v>77</v>
      </c>
      <c r="H18532" s="1">
        <v>46229.377997685187</v>
      </c>
      <c r="I18532" t="b">
        <v>0</v>
      </c>
      <c r="J18532" t="b">
        <v>0</v>
      </c>
      <c r="K18532" t="s">
        <v>41</v>
      </c>
      <c r="L18532" t="s">
        <v>60</v>
      </c>
      <c r="M18532">
        <v>170000</v>
      </c>
      <c r="N18532"/>
      <c r="O18532" t="s">
        <v>17540</v>
      </c>
      <c r="P18532" t="s">
        <v>25633</v>
      </c>
    </row>
    <row r="18533" spans="1:16" x14ac:dyDescent="0.25">
      <c r="A18533" t="s">
        <v>1</v>
      </c>
      <c r="B18533" t="s">
        <v>1016</v>
      </c>
      <c r="C18533" t="s">
        <v>162</v>
      </c>
      <c r="D18533" t="s">
        <v>4550</v>
      </c>
      <c r="E18533" t="s">
        <v>59</v>
      </c>
      <c r="F18533" t="b">
        <v>0</v>
      </c>
      <c r="G18533" t="s">
        <v>68</v>
      </c>
      <c r="H18533" s="1">
        <v>46229.42150462963</v>
      </c>
      <c r="I18533" t="b">
        <v>0</v>
      </c>
      <c r="J18533" t="b">
        <v>0</v>
      </c>
      <c r="K18533" t="s">
        <v>41</v>
      </c>
      <c r="L18533" t="s">
        <v>60</v>
      </c>
      <c r="M18533">
        <v>71059.66</v>
      </c>
      <c r="N18533"/>
      <c r="O18533" t="s">
        <v>254</v>
      </c>
      <c r="P18533" t="s">
        <v>31688</v>
      </c>
    </row>
    <row r="18534" spans="1:16" x14ac:dyDescent="0.25">
      <c r="A18534" t="s">
        <v>1</v>
      </c>
      <c r="B18534" t="s">
        <v>31689</v>
      </c>
      <c r="C18534" t="s">
        <v>2474</v>
      </c>
      <c r="D18534" t="s">
        <v>5976</v>
      </c>
      <c r="E18534" t="s">
        <v>59</v>
      </c>
      <c r="F18534" t="b">
        <v>0</v>
      </c>
      <c r="G18534" t="s">
        <v>19</v>
      </c>
      <c r="H18534" s="1">
        <v>46229.422314814823</v>
      </c>
      <c r="I18534" t="b">
        <v>0</v>
      </c>
      <c r="J18534" t="b">
        <v>0</v>
      </c>
      <c r="K18534" t="s">
        <v>19</v>
      </c>
      <c r="L18534" t="s">
        <v>60</v>
      </c>
      <c r="M18534">
        <v>5000000</v>
      </c>
      <c r="N18534"/>
      <c r="O18534" t="s">
        <v>31690</v>
      </c>
      <c r="P18534" t="s">
        <v>31691</v>
      </c>
    </row>
    <row r="18535" spans="1:16" x14ac:dyDescent="0.25">
      <c r="A18535" t="s">
        <v>0</v>
      </c>
      <c r="B18535" t="s">
        <v>25194</v>
      </c>
      <c r="C18535" t="s">
        <v>31692</v>
      </c>
      <c r="D18535" t="s">
        <v>25190</v>
      </c>
      <c r="E18535" t="s">
        <v>59</v>
      </c>
      <c r="F18535" t="b">
        <v>0</v>
      </c>
      <c r="G18535" t="s">
        <v>89</v>
      </c>
      <c r="H18535" s="1">
        <v>46229.459629629629</v>
      </c>
      <c r="I18535" t="b">
        <v>0</v>
      </c>
      <c r="J18535" t="b">
        <v>1</v>
      </c>
      <c r="K18535" t="s">
        <v>41</v>
      </c>
      <c r="L18535" t="s">
        <v>74</v>
      </c>
      <c r="M18535"/>
      <c r="N18535">
        <v>45</v>
      </c>
      <c r="O18535" t="s">
        <v>2724</v>
      </c>
      <c r="P18535" t="s">
        <v>85</v>
      </c>
    </row>
    <row r="18536" spans="1:16" x14ac:dyDescent="0.25">
      <c r="A18536" t="s">
        <v>3</v>
      </c>
      <c r="B18536" t="s">
        <v>31693</v>
      </c>
      <c r="C18536" t="s">
        <v>97</v>
      </c>
      <c r="D18536" t="s">
        <v>25190</v>
      </c>
      <c r="E18536" t="s">
        <v>59</v>
      </c>
      <c r="F18536" t="b">
        <v>0</v>
      </c>
      <c r="G18536" t="s">
        <v>89</v>
      </c>
      <c r="H18536" s="1">
        <v>46229.459629629629</v>
      </c>
      <c r="I18536" t="b">
        <v>0</v>
      </c>
      <c r="J18536" t="b">
        <v>1</v>
      </c>
      <c r="K18536" t="s">
        <v>41</v>
      </c>
      <c r="L18536" t="s">
        <v>74</v>
      </c>
      <c r="M18536"/>
      <c r="N18536">
        <v>45</v>
      </c>
      <c r="O18536" t="s">
        <v>2724</v>
      </c>
      <c r="P18536" t="s">
        <v>85</v>
      </c>
    </row>
    <row r="18537" spans="1:16" x14ac:dyDescent="0.25">
      <c r="A18537" t="s">
        <v>0</v>
      </c>
      <c r="B18537" t="s">
        <v>31694</v>
      </c>
      <c r="C18537" t="s">
        <v>612</v>
      </c>
      <c r="D18537" t="s">
        <v>25190</v>
      </c>
      <c r="E18537" t="s">
        <v>59</v>
      </c>
      <c r="F18537" t="b">
        <v>0</v>
      </c>
      <c r="G18537" t="s">
        <v>73</v>
      </c>
      <c r="H18537" s="1">
        <v>46229.459641203714</v>
      </c>
      <c r="I18537" t="b">
        <v>0</v>
      </c>
      <c r="J18537" t="b">
        <v>1</v>
      </c>
      <c r="K18537" t="s">
        <v>41</v>
      </c>
      <c r="L18537" t="s">
        <v>74</v>
      </c>
      <c r="M18537"/>
      <c r="N18537">
        <v>45</v>
      </c>
      <c r="O18537" t="s">
        <v>2724</v>
      </c>
      <c r="P18537" t="s">
        <v>85</v>
      </c>
    </row>
    <row r="18538" spans="1:16" x14ac:dyDescent="0.25">
      <c r="A18538" t="s">
        <v>6</v>
      </c>
      <c r="B18538" t="s">
        <v>30100</v>
      </c>
      <c r="C18538" t="s">
        <v>382</v>
      </c>
      <c r="D18538" t="s">
        <v>31695</v>
      </c>
      <c r="E18538" t="s">
        <v>59</v>
      </c>
      <c r="F18538" t="b">
        <v>0</v>
      </c>
      <c r="G18538" t="s">
        <v>77</v>
      </c>
      <c r="H18538" s="1">
        <v>46229.461331018523</v>
      </c>
      <c r="I18538" t="b">
        <v>0</v>
      </c>
      <c r="J18538" t="b">
        <v>1</v>
      </c>
      <c r="K18538" t="s">
        <v>41</v>
      </c>
      <c r="L18538" t="s">
        <v>60</v>
      </c>
      <c r="M18538">
        <v>270000</v>
      </c>
      <c r="N18538"/>
      <c r="O18538" t="s">
        <v>6722</v>
      </c>
      <c r="P18538" t="s">
        <v>87</v>
      </c>
    </row>
    <row r="18539" spans="1:16" x14ac:dyDescent="0.25">
      <c r="A18539" t="s">
        <v>2</v>
      </c>
      <c r="B18539" t="s">
        <v>31406</v>
      </c>
      <c r="C18539" t="s">
        <v>382</v>
      </c>
      <c r="D18539" t="s">
        <v>31695</v>
      </c>
      <c r="E18539" t="s">
        <v>59</v>
      </c>
      <c r="F18539" t="b">
        <v>0</v>
      </c>
      <c r="G18539" t="s">
        <v>77</v>
      </c>
      <c r="H18539" s="1">
        <v>46229.461331018523</v>
      </c>
      <c r="I18539" t="b">
        <v>0</v>
      </c>
      <c r="J18539" t="b">
        <v>0</v>
      </c>
      <c r="K18539" t="s">
        <v>41</v>
      </c>
      <c r="L18539" t="s">
        <v>60</v>
      </c>
      <c r="M18539">
        <v>235000</v>
      </c>
      <c r="N18539"/>
      <c r="O18539" t="s">
        <v>31696</v>
      </c>
      <c r="P18539" t="s">
        <v>25633</v>
      </c>
    </row>
    <row r="18540" spans="1:16" x14ac:dyDescent="0.25">
      <c r="A18540" t="s">
        <v>1</v>
      </c>
      <c r="B18540" t="s">
        <v>3337</v>
      </c>
      <c r="C18540" t="s">
        <v>1657</v>
      </c>
      <c r="D18540" t="s">
        <v>4756</v>
      </c>
      <c r="E18540" t="s">
        <v>59</v>
      </c>
      <c r="F18540" t="b">
        <v>0</v>
      </c>
      <c r="G18540" t="s">
        <v>77</v>
      </c>
      <c r="H18540" s="1">
        <v>46229.504791666674</v>
      </c>
      <c r="I18540" t="b">
        <v>1</v>
      </c>
      <c r="J18540" t="b">
        <v>1</v>
      </c>
      <c r="K18540" t="s">
        <v>41</v>
      </c>
      <c r="L18540" t="s">
        <v>60</v>
      </c>
      <c r="M18540">
        <v>105000</v>
      </c>
      <c r="N18540"/>
      <c r="O18540" t="s">
        <v>31675</v>
      </c>
      <c r="P18540" t="s">
        <v>2049</v>
      </c>
    </row>
    <row r="18541" spans="1:16" x14ac:dyDescent="0.25">
      <c r="A18541" t="s">
        <v>2</v>
      </c>
      <c r="B18541" t="s">
        <v>2852</v>
      </c>
      <c r="C18541" t="s">
        <v>201</v>
      </c>
      <c r="D18541" t="s">
        <v>4526</v>
      </c>
      <c r="E18541" t="s">
        <v>59</v>
      </c>
      <c r="F18541" t="b">
        <v>0</v>
      </c>
      <c r="G18541" t="s">
        <v>77</v>
      </c>
      <c r="H18541" s="1">
        <v>46229.504803240743</v>
      </c>
      <c r="I18541" t="b">
        <v>1</v>
      </c>
      <c r="J18541" t="b">
        <v>1</v>
      </c>
      <c r="K18541" t="s">
        <v>41</v>
      </c>
      <c r="L18541" t="s">
        <v>60</v>
      </c>
      <c r="M18541">
        <v>140000</v>
      </c>
      <c r="N18541"/>
      <c r="O18541" t="s">
        <v>2932</v>
      </c>
      <c r="P18541" t="s">
        <v>31697</v>
      </c>
    </row>
    <row r="18542" spans="1:16" x14ac:dyDescent="0.25">
      <c r="A18542" t="s">
        <v>1</v>
      </c>
      <c r="B18542" t="s">
        <v>3337</v>
      </c>
      <c r="C18542" t="s">
        <v>172</v>
      </c>
      <c r="D18542" t="s">
        <v>4756</v>
      </c>
      <c r="E18542" t="s">
        <v>59</v>
      </c>
      <c r="F18542" t="b">
        <v>0</v>
      </c>
      <c r="G18542" t="s">
        <v>41</v>
      </c>
      <c r="H18542" s="1">
        <v>46229.506550925929</v>
      </c>
      <c r="I18542" t="b">
        <v>1</v>
      </c>
      <c r="J18542" t="b">
        <v>1</v>
      </c>
      <c r="K18542" t="s">
        <v>41</v>
      </c>
      <c r="L18542" t="s">
        <v>60</v>
      </c>
      <c r="M18542">
        <v>105000</v>
      </c>
      <c r="N18542"/>
      <c r="O18542" t="s">
        <v>31675</v>
      </c>
      <c r="P18542" t="s">
        <v>2049</v>
      </c>
    </row>
    <row r="18543" spans="1:16" x14ac:dyDescent="0.25">
      <c r="A18543" t="s">
        <v>3</v>
      </c>
      <c r="B18543" t="s">
        <v>31698</v>
      </c>
      <c r="C18543" t="s">
        <v>31699</v>
      </c>
      <c r="D18543" t="s">
        <v>25190</v>
      </c>
      <c r="E18543" t="s">
        <v>59</v>
      </c>
      <c r="F18543" t="b">
        <v>0</v>
      </c>
      <c r="G18543" t="s">
        <v>89</v>
      </c>
      <c r="H18543" s="1">
        <v>46229.542962962973</v>
      </c>
      <c r="I18543" t="b">
        <v>0</v>
      </c>
      <c r="J18543" t="b">
        <v>1</v>
      </c>
      <c r="K18543" t="s">
        <v>41</v>
      </c>
      <c r="L18543" t="s">
        <v>74</v>
      </c>
      <c r="M18543"/>
      <c r="N18543">
        <v>45</v>
      </c>
      <c r="O18543" t="s">
        <v>2724</v>
      </c>
      <c r="P18543" t="s">
        <v>85</v>
      </c>
    </row>
    <row r="18544" spans="1:16" x14ac:dyDescent="0.25">
      <c r="A18544" t="s">
        <v>3</v>
      </c>
      <c r="B18544" t="s">
        <v>31700</v>
      </c>
      <c r="C18544" t="s">
        <v>4209</v>
      </c>
      <c r="D18544" t="s">
        <v>25190</v>
      </c>
      <c r="E18544" t="s">
        <v>59</v>
      </c>
      <c r="F18544" t="b">
        <v>0</v>
      </c>
      <c r="G18544" t="s">
        <v>89</v>
      </c>
      <c r="H18544" s="1">
        <v>46229.542962962973</v>
      </c>
      <c r="I18544" t="b">
        <v>0</v>
      </c>
      <c r="J18544" t="b">
        <v>1</v>
      </c>
      <c r="K18544" t="s">
        <v>41</v>
      </c>
      <c r="L18544" t="s">
        <v>74</v>
      </c>
      <c r="M18544"/>
      <c r="N18544">
        <v>45</v>
      </c>
      <c r="O18544" t="s">
        <v>2724</v>
      </c>
      <c r="P18544" t="s">
        <v>85</v>
      </c>
    </row>
    <row r="18545" spans="1:16" x14ac:dyDescent="0.25">
      <c r="A18545" t="s">
        <v>1</v>
      </c>
      <c r="B18545" t="s">
        <v>3337</v>
      </c>
      <c r="C18545" t="s">
        <v>148</v>
      </c>
      <c r="D18545" t="s">
        <v>4756</v>
      </c>
      <c r="E18545" t="s">
        <v>59</v>
      </c>
      <c r="F18545" t="b">
        <v>0</v>
      </c>
      <c r="G18545" t="s">
        <v>89</v>
      </c>
      <c r="H18545" s="1">
        <v>46229.546458333331</v>
      </c>
      <c r="I18545" t="b">
        <v>1</v>
      </c>
      <c r="J18545" t="b">
        <v>1</v>
      </c>
      <c r="K18545" t="s">
        <v>41</v>
      </c>
      <c r="L18545" t="s">
        <v>60</v>
      </c>
      <c r="M18545">
        <v>97500</v>
      </c>
      <c r="N18545"/>
      <c r="O18545" t="s">
        <v>31675</v>
      </c>
      <c r="P18545" t="s">
        <v>2049</v>
      </c>
    </row>
    <row r="18546" spans="1:16" x14ac:dyDescent="0.25">
      <c r="A18546" t="s">
        <v>1</v>
      </c>
      <c r="B18546" t="s">
        <v>31631</v>
      </c>
      <c r="C18546" t="s">
        <v>189</v>
      </c>
      <c r="D18546" t="s">
        <v>4756</v>
      </c>
      <c r="E18546" t="s">
        <v>59</v>
      </c>
      <c r="F18546" t="b">
        <v>0</v>
      </c>
      <c r="G18546" t="s">
        <v>89</v>
      </c>
      <c r="H18546" s="1">
        <v>46229.546458333331</v>
      </c>
      <c r="I18546" t="b">
        <v>0</v>
      </c>
      <c r="J18546" t="b">
        <v>1</v>
      </c>
      <c r="K18546" t="s">
        <v>41</v>
      </c>
      <c r="L18546" t="s">
        <v>60</v>
      </c>
      <c r="M18546">
        <v>155000</v>
      </c>
      <c r="N18546"/>
      <c r="O18546" t="s">
        <v>120</v>
      </c>
      <c r="P18546" t="s">
        <v>31632</v>
      </c>
    </row>
    <row r="18547" spans="1:16" x14ac:dyDescent="0.25">
      <c r="A18547" t="s">
        <v>5</v>
      </c>
      <c r="B18547" t="s">
        <v>1230</v>
      </c>
      <c r="C18547" t="s">
        <v>14984</v>
      </c>
      <c r="D18547" t="s">
        <v>4756</v>
      </c>
      <c r="E18547" t="s">
        <v>59</v>
      </c>
      <c r="F18547" t="b">
        <v>0</v>
      </c>
      <c r="G18547" t="s">
        <v>89</v>
      </c>
      <c r="H18547" s="1">
        <v>46229.546481481477</v>
      </c>
      <c r="I18547" t="b">
        <v>0</v>
      </c>
      <c r="J18547" t="b">
        <v>0</v>
      </c>
      <c r="K18547" t="s">
        <v>41</v>
      </c>
      <c r="L18547" t="s">
        <v>60</v>
      </c>
      <c r="M18547">
        <v>155000</v>
      </c>
      <c r="N18547"/>
      <c r="O18547" t="s">
        <v>3645</v>
      </c>
      <c r="P18547" t="s">
        <v>152</v>
      </c>
    </row>
    <row r="18548" spans="1:16" x14ac:dyDescent="0.25">
      <c r="A18548" t="s">
        <v>1</v>
      </c>
      <c r="B18548" t="s">
        <v>3337</v>
      </c>
      <c r="C18548" t="s">
        <v>67</v>
      </c>
      <c r="D18548" t="s">
        <v>4756</v>
      </c>
      <c r="E18548" t="s">
        <v>59</v>
      </c>
      <c r="F18548" t="b">
        <v>0</v>
      </c>
      <c r="G18548" t="s">
        <v>89</v>
      </c>
      <c r="H18548" s="1">
        <v>46229.546493055554</v>
      </c>
      <c r="I18548" t="b">
        <v>1</v>
      </c>
      <c r="J18548" t="b">
        <v>1</v>
      </c>
      <c r="K18548" t="s">
        <v>41</v>
      </c>
      <c r="L18548" t="s">
        <v>60</v>
      </c>
      <c r="M18548">
        <v>97500</v>
      </c>
      <c r="N18548"/>
      <c r="O18548" t="s">
        <v>31675</v>
      </c>
      <c r="P18548" t="s">
        <v>2049</v>
      </c>
    </row>
    <row r="18549" spans="1:16" x14ac:dyDescent="0.25">
      <c r="A18549" t="s">
        <v>1</v>
      </c>
      <c r="B18549" t="s">
        <v>3337</v>
      </c>
      <c r="C18549" t="s">
        <v>2231</v>
      </c>
      <c r="D18549" t="s">
        <v>4756</v>
      </c>
      <c r="E18549" t="s">
        <v>59</v>
      </c>
      <c r="F18549" t="b">
        <v>0</v>
      </c>
      <c r="G18549" t="s">
        <v>68</v>
      </c>
      <c r="H18549" s="1">
        <v>46229.54650462963</v>
      </c>
      <c r="I18549" t="b">
        <v>1</v>
      </c>
      <c r="J18549" t="b">
        <v>1</v>
      </c>
      <c r="K18549" t="s">
        <v>41</v>
      </c>
      <c r="L18549" t="s">
        <v>60</v>
      </c>
      <c r="M18549">
        <v>105000</v>
      </c>
      <c r="N18549"/>
      <c r="O18549" t="s">
        <v>31675</v>
      </c>
      <c r="P18549" t="s">
        <v>2049</v>
      </c>
    </row>
    <row r="18550" spans="1:16" x14ac:dyDescent="0.25">
      <c r="A18550" t="s">
        <v>1</v>
      </c>
      <c r="B18550" t="s">
        <v>3337</v>
      </c>
      <c r="C18550" t="s">
        <v>2176</v>
      </c>
      <c r="D18550" t="s">
        <v>4756</v>
      </c>
      <c r="E18550" t="s">
        <v>59</v>
      </c>
      <c r="F18550" t="b">
        <v>0</v>
      </c>
      <c r="G18550" t="s">
        <v>77</v>
      </c>
      <c r="H18550" s="1">
        <v>46229.546516203707</v>
      </c>
      <c r="I18550" t="b">
        <v>1</v>
      </c>
      <c r="J18550" t="b">
        <v>1</v>
      </c>
      <c r="K18550" t="s">
        <v>41</v>
      </c>
      <c r="L18550" t="s">
        <v>60</v>
      </c>
      <c r="M18550">
        <v>85000</v>
      </c>
      <c r="N18550"/>
      <c r="O18550" t="s">
        <v>31675</v>
      </c>
      <c r="P18550" t="s">
        <v>2049</v>
      </c>
    </row>
    <row r="18551" spans="1:16" x14ac:dyDescent="0.25">
      <c r="A18551" t="s">
        <v>1</v>
      </c>
      <c r="B18551" t="s">
        <v>31701</v>
      </c>
      <c r="C18551" t="s">
        <v>15480</v>
      </c>
      <c r="D18551" t="s">
        <v>4346</v>
      </c>
      <c r="E18551" t="s">
        <v>59</v>
      </c>
      <c r="F18551" t="b">
        <v>0</v>
      </c>
      <c r="G18551" t="s">
        <v>40</v>
      </c>
      <c r="H18551" s="1">
        <v>46229.548159722217</v>
      </c>
      <c r="I18551" t="b">
        <v>1</v>
      </c>
      <c r="J18551" t="b">
        <v>0</v>
      </c>
      <c r="K18551" t="s">
        <v>40</v>
      </c>
      <c r="L18551" t="s">
        <v>60</v>
      </c>
      <c r="M18551">
        <v>27250</v>
      </c>
      <c r="N18551"/>
      <c r="O18551" t="s">
        <v>31702</v>
      </c>
    </row>
    <row r="18552" spans="1:16" x14ac:dyDescent="0.25">
      <c r="A18552" t="s">
        <v>0</v>
      </c>
      <c r="B18552" t="s">
        <v>31703</v>
      </c>
      <c r="C18552" t="s">
        <v>165</v>
      </c>
      <c r="D18552" t="s">
        <v>2360</v>
      </c>
      <c r="E18552" t="s">
        <v>59</v>
      </c>
      <c r="F18552" t="b">
        <v>0</v>
      </c>
      <c r="G18552" t="s">
        <v>73</v>
      </c>
      <c r="H18552" s="1">
        <v>46229.584560185183</v>
      </c>
      <c r="I18552" t="b">
        <v>1</v>
      </c>
      <c r="J18552" t="b">
        <v>0</v>
      </c>
      <c r="K18552" t="s">
        <v>41</v>
      </c>
      <c r="L18552" t="s">
        <v>60</v>
      </c>
      <c r="M18552">
        <v>75000</v>
      </c>
      <c r="N18552"/>
      <c r="O18552" t="s">
        <v>5735</v>
      </c>
    </row>
    <row r="18553" spans="1:16" x14ac:dyDescent="0.25">
      <c r="A18553" t="s">
        <v>0</v>
      </c>
      <c r="B18553" t="s">
        <v>31704</v>
      </c>
      <c r="C18553" t="s">
        <v>3053</v>
      </c>
      <c r="D18553" t="s">
        <v>4756</v>
      </c>
      <c r="E18553" t="s">
        <v>59</v>
      </c>
      <c r="F18553" t="b">
        <v>0</v>
      </c>
      <c r="G18553" t="s">
        <v>68</v>
      </c>
      <c r="H18553" s="1">
        <v>46229.626226851848</v>
      </c>
      <c r="I18553" t="b">
        <v>0</v>
      </c>
      <c r="J18553" t="b">
        <v>1</v>
      </c>
      <c r="K18553" t="s">
        <v>41</v>
      </c>
      <c r="L18553" t="s">
        <v>60</v>
      </c>
      <c r="M18553">
        <v>90000</v>
      </c>
      <c r="N18553"/>
      <c r="O18553" t="s">
        <v>31705</v>
      </c>
      <c r="P18553" t="s">
        <v>31706</v>
      </c>
    </row>
    <row r="18554" spans="1:16" x14ac:dyDescent="0.25">
      <c r="A18554" t="s">
        <v>1</v>
      </c>
      <c r="B18554" t="s">
        <v>31707</v>
      </c>
      <c r="C18554" t="s">
        <v>2474</v>
      </c>
      <c r="D18554" t="s">
        <v>4526</v>
      </c>
      <c r="E18554" t="s">
        <v>59</v>
      </c>
      <c r="F18554" t="b">
        <v>0</v>
      </c>
      <c r="G18554" t="s">
        <v>19</v>
      </c>
      <c r="H18554" s="1">
        <v>46229.630624999998</v>
      </c>
      <c r="I18554" t="b">
        <v>1</v>
      </c>
      <c r="J18554" t="b">
        <v>0</v>
      </c>
      <c r="K18554" t="s">
        <v>19</v>
      </c>
      <c r="L18554" t="s">
        <v>60</v>
      </c>
      <c r="M18554">
        <v>1250000</v>
      </c>
      <c r="N18554"/>
      <c r="O18554" t="s">
        <v>7059</v>
      </c>
      <c r="P18554" t="s">
        <v>31708</v>
      </c>
    </row>
    <row r="18555" spans="1:16" x14ac:dyDescent="0.25">
      <c r="A18555" t="s">
        <v>1</v>
      </c>
      <c r="B18555" t="s">
        <v>31709</v>
      </c>
      <c r="C18555" t="s">
        <v>12058</v>
      </c>
      <c r="D18555" t="s">
        <v>4756</v>
      </c>
      <c r="E18555" t="s">
        <v>59</v>
      </c>
      <c r="F18555" t="b">
        <v>0</v>
      </c>
      <c r="G18555" t="s">
        <v>89</v>
      </c>
      <c r="H18555" s="1">
        <v>46229.671481481477</v>
      </c>
      <c r="I18555" t="b">
        <v>1</v>
      </c>
      <c r="J18555" t="b">
        <v>0</v>
      </c>
      <c r="K18555" t="s">
        <v>41</v>
      </c>
      <c r="L18555" t="s">
        <v>60</v>
      </c>
      <c r="M18555">
        <v>110000</v>
      </c>
      <c r="N18555"/>
      <c r="O18555" t="s">
        <v>1394</v>
      </c>
      <c r="P18555" t="s">
        <v>31710</v>
      </c>
    </row>
    <row r="18556" spans="1:16" x14ac:dyDescent="0.25">
      <c r="A18556" t="s">
        <v>0</v>
      </c>
      <c r="B18556" t="s">
        <v>2380</v>
      </c>
      <c r="C18556" t="s">
        <v>20587</v>
      </c>
      <c r="D18556" t="s">
        <v>4756</v>
      </c>
      <c r="E18556" t="s">
        <v>59</v>
      </c>
      <c r="F18556" t="b">
        <v>0</v>
      </c>
      <c r="G18556" t="s">
        <v>65</v>
      </c>
      <c r="H18556" s="1">
        <v>46229.709560185183</v>
      </c>
      <c r="I18556" t="b">
        <v>0</v>
      </c>
      <c r="J18556" t="b">
        <v>0</v>
      </c>
      <c r="K18556" t="s">
        <v>41</v>
      </c>
      <c r="L18556" t="s">
        <v>60</v>
      </c>
      <c r="M18556">
        <v>94983.5</v>
      </c>
      <c r="N18556"/>
      <c r="O18556" t="s">
        <v>31711</v>
      </c>
      <c r="P18556" t="s">
        <v>28346</v>
      </c>
    </row>
    <row r="18557" spans="1:16" x14ac:dyDescent="0.25">
      <c r="A18557" t="s">
        <v>3</v>
      </c>
      <c r="B18557" t="s">
        <v>31712</v>
      </c>
      <c r="C18557" t="s">
        <v>107</v>
      </c>
      <c r="D18557" t="s">
        <v>4756</v>
      </c>
      <c r="E18557" t="s">
        <v>59</v>
      </c>
      <c r="F18557" t="b">
        <v>0</v>
      </c>
      <c r="G18557" t="s">
        <v>77</v>
      </c>
      <c r="H18557" s="1">
        <v>46229.70957175926</v>
      </c>
      <c r="I18557" t="b">
        <v>0</v>
      </c>
      <c r="J18557" t="b">
        <v>1</v>
      </c>
      <c r="K18557" t="s">
        <v>41</v>
      </c>
      <c r="L18557" t="s">
        <v>60</v>
      </c>
      <c r="M18557">
        <v>139000</v>
      </c>
      <c r="N18557"/>
      <c r="O18557" t="s">
        <v>1197</v>
      </c>
      <c r="P18557" t="s">
        <v>31713</v>
      </c>
    </row>
    <row r="18558" spans="1:16" x14ac:dyDescent="0.25">
      <c r="A18558" t="s">
        <v>2</v>
      </c>
      <c r="B18558" t="s">
        <v>26945</v>
      </c>
      <c r="C18558" t="s">
        <v>304</v>
      </c>
      <c r="D18558" t="s">
        <v>4756</v>
      </c>
      <c r="E18558" t="s">
        <v>59</v>
      </c>
      <c r="F18558" t="b">
        <v>0</v>
      </c>
      <c r="G18558" t="s">
        <v>77</v>
      </c>
      <c r="H18558" s="1">
        <v>46229.711331018523</v>
      </c>
      <c r="I18558" t="b">
        <v>0</v>
      </c>
      <c r="J18558" t="b">
        <v>0</v>
      </c>
      <c r="K18558" t="s">
        <v>41</v>
      </c>
      <c r="L18558" t="s">
        <v>60</v>
      </c>
      <c r="M18558">
        <v>135000</v>
      </c>
      <c r="N18558"/>
      <c r="O18558" t="s">
        <v>10744</v>
      </c>
      <c r="P18558" t="s">
        <v>763</v>
      </c>
    </row>
    <row r="18559" spans="1:16" x14ac:dyDescent="0.25">
      <c r="A18559" t="s">
        <v>0</v>
      </c>
      <c r="B18559" t="s">
        <v>564</v>
      </c>
      <c r="D18559" t="s">
        <v>7670</v>
      </c>
      <c r="E18559" t="s">
        <v>59</v>
      </c>
      <c r="F18559" t="b">
        <v>0</v>
      </c>
      <c r="G18559" t="s">
        <v>40</v>
      </c>
      <c r="H18559" s="1">
        <v>46229.752928240741</v>
      </c>
      <c r="I18559" t="b">
        <v>1</v>
      </c>
      <c r="J18559" t="b">
        <v>0</v>
      </c>
      <c r="K18559" t="s">
        <v>40</v>
      </c>
      <c r="L18559" t="s">
        <v>60</v>
      </c>
      <c r="M18559">
        <v>37000</v>
      </c>
      <c r="N18559"/>
      <c r="O18559" t="s">
        <v>31714</v>
      </c>
      <c r="P18559" t="s">
        <v>2175</v>
      </c>
    </row>
    <row r="18560" spans="1:16" x14ac:dyDescent="0.25">
      <c r="A18560" t="s">
        <v>2</v>
      </c>
      <c r="B18560" t="s">
        <v>2</v>
      </c>
      <c r="C18560" t="s">
        <v>2001</v>
      </c>
      <c r="D18560" t="s">
        <v>31005</v>
      </c>
      <c r="E18560" t="s">
        <v>59</v>
      </c>
      <c r="F18560" t="b">
        <v>0</v>
      </c>
      <c r="G18560" t="s">
        <v>89</v>
      </c>
      <c r="H18560" s="1">
        <v>46230.001296296286</v>
      </c>
      <c r="I18560" t="b">
        <v>0</v>
      </c>
      <c r="J18560" t="b">
        <v>0</v>
      </c>
      <c r="K18560" t="s">
        <v>41</v>
      </c>
      <c r="L18560" t="s">
        <v>60</v>
      </c>
      <c r="M18560">
        <v>80000</v>
      </c>
      <c r="N18560"/>
      <c r="O18560" t="s">
        <v>31005</v>
      </c>
    </row>
    <row r="18561" spans="1:16" x14ac:dyDescent="0.25">
      <c r="A18561" t="s">
        <v>2</v>
      </c>
      <c r="B18561" t="s">
        <v>31715</v>
      </c>
      <c r="C18561" t="s">
        <v>81</v>
      </c>
      <c r="D18561" t="s">
        <v>5175</v>
      </c>
      <c r="E18561" t="s">
        <v>59</v>
      </c>
      <c r="F18561" t="b">
        <v>0</v>
      </c>
      <c r="G18561" t="s">
        <v>77</v>
      </c>
      <c r="H18561" s="1">
        <v>46230.002997685187</v>
      </c>
      <c r="I18561" t="b">
        <v>0</v>
      </c>
      <c r="J18561" t="b">
        <v>0</v>
      </c>
      <c r="K18561" t="s">
        <v>41</v>
      </c>
      <c r="L18561" t="s">
        <v>60</v>
      </c>
      <c r="M18561">
        <v>227500</v>
      </c>
      <c r="N18561"/>
      <c r="O18561" t="s">
        <v>30561</v>
      </c>
      <c r="P18561" t="s">
        <v>29714</v>
      </c>
    </row>
    <row r="18562" spans="1:16" x14ac:dyDescent="0.25">
      <c r="A18562" t="s">
        <v>1</v>
      </c>
      <c r="B18562" t="s">
        <v>277</v>
      </c>
      <c r="C18562" t="s">
        <v>1030</v>
      </c>
      <c r="D18562" t="s">
        <v>4673</v>
      </c>
      <c r="E18562" t="s">
        <v>59</v>
      </c>
      <c r="F18562" t="b">
        <v>0</v>
      </c>
      <c r="G18562" t="s">
        <v>73</v>
      </c>
      <c r="H18562" s="1">
        <v>46230.004965277767</v>
      </c>
      <c r="I18562" t="b">
        <v>1</v>
      </c>
      <c r="J18562" t="b">
        <v>1</v>
      </c>
      <c r="K18562" t="s">
        <v>41</v>
      </c>
      <c r="L18562" t="s">
        <v>60</v>
      </c>
      <c r="M18562">
        <v>190000</v>
      </c>
      <c r="N18562"/>
      <c r="O18562" t="s">
        <v>31716</v>
      </c>
      <c r="P18562" t="s">
        <v>31717</v>
      </c>
    </row>
    <row r="18563" spans="1:16" x14ac:dyDescent="0.25">
      <c r="A18563" t="s">
        <v>6</v>
      </c>
      <c r="B18563" t="s">
        <v>26785</v>
      </c>
      <c r="C18563" t="s">
        <v>112</v>
      </c>
      <c r="D18563" t="s">
        <v>16554</v>
      </c>
      <c r="E18563" t="s">
        <v>59</v>
      </c>
      <c r="F18563" t="b">
        <v>0</v>
      </c>
      <c r="G18563" t="s">
        <v>65</v>
      </c>
      <c r="H18563" s="1">
        <v>46230.044710648152</v>
      </c>
      <c r="I18563" t="b">
        <v>0</v>
      </c>
      <c r="J18563" t="b">
        <v>1</v>
      </c>
      <c r="K18563" t="s">
        <v>41</v>
      </c>
      <c r="L18563" t="s">
        <v>60</v>
      </c>
      <c r="M18563">
        <v>650000</v>
      </c>
      <c r="N18563"/>
      <c r="O18563" t="s">
        <v>3208</v>
      </c>
      <c r="P18563" t="s">
        <v>705</v>
      </c>
    </row>
    <row r="18564" spans="1:16" x14ac:dyDescent="0.25">
      <c r="A18564" t="s">
        <v>1</v>
      </c>
      <c r="B18564" t="s">
        <v>2468</v>
      </c>
      <c r="C18564" t="s">
        <v>40</v>
      </c>
      <c r="D18564" t="s">
        <v>24119</v>
      </c>
      <c r="E18564" t="s">
        <v>88</v>
      </c>
      <c r="F18564" t="b">
        <v>0</v>
      </c>
      <c r="G18564" t="s">
        <v>40</v>
      </c>
      <c r="H18564" s="1">
        <v>46230.261689814812</v>
      </c>
      <c r="I18564" t="b">
        <v>1</v>
      </c>
      <c r="J18564" t="b">
        <v>0</v>
      </c>
      <c r="K18564" t="s">
        <v>40</v>
      </c>
      <c r="L18564" t="s">
        <v>60</v>
      </c>
      <c r="M18564">
        <v>500</v>
      </c>
      <c r="N18564"/>
      <c r="O18564" t="s">
        <v>526</v>
      </c>
      <c r="P18564" t="s">
        <v>31718</v>
      </c>
    </row>
    <row r="18565" spans="1:16" x14ac:dyDescent="0.25">
      <c r="A18565" t="s">
        <v>7</v>
      </c>
      <c r="B18565" t="s">
        <v>31719</v>
      </c>
      <c r="C18565" t="s">
        <v>304</v>
      </c>
      <c r="D18565" t="s">
        <v>2360</v>
      </c>
      <c r="E18565" t="s">
        <v>59</v>
      </c>
      <c r="F18565" t="b">
        <v>0</v>
      </c>
      <c r="G18565" t="s">
        <v>77</v>
      </c>
      <c r="H18565" s="1">
        <v>46230.292581018519</v>
      </c>
      <c r="I18565" t="b">
        <v>0</v>
      </c>
      <c r="J18565" t="b">
        <v>1</v>
      </c>
      <c r="K18565" t="s">
        <v>41</v>
      </c>
      <c r="L18565" t="s">
        <v>60</v>
      </c>
      <c r="M18565">
        <v>175500</v>
      </c>
      <c r="N18565"/>
      <c r="O18565" t="s">
        <v>424</v>
      </c>
      <c r="P18565" t="s">
        <v>31720</v>
      </c>
    </row>
    <row r="18566" spans="1:16" x14ac:dyDescent="0.25">
      <c r="A18566" t="s">
        <v>2</v>
      </c>
      <c r="B18566" t="s">
        <v>6406</v>
      </c>
      <c r="C18566" t="s">
        <v>304</v>
      </c>
      <c r="D18566" t="s">
        <v>2360</v>
      </c>
      <c r="E18566" t="s">
        <v>59</v>
      </c>
      <c r="F18566" t="b">
        <v>0</v>
      </c>
      <c r="G18566" t="s">
        <v>77</v>
      </c>
      <c r="H18566" s="1">
        <v>46230.292604166672</v>
      </c>
      <c r="I18566" t="b">
        <v>0</v>
      </c>
      <c r="J18566" t="b">
        <v>1</v>
      </c>
      <c r="K18566" t="s">
        <v>41</v>
      </c>
      <c r="L18566" t="s">
        <v>60</v>
      </c>
      <c r="M18566">
        <v>175500</v>
      </c>
      <c r="N18566"/>
      <c r="O18566" t="s">
        <v>424</v>
      </c>
      <c r="P18566" t="s">
        <v>31721</v>
      </c>
    </row>
    <row r="18567" spans="1:16" x14ac:dyDescent="0.25">
      <c r="A18567" t="s">
        <v>0</v>
      </c>
      <c r="B18567" t="s">
        <v>31722</v>
      </c>
      <c r="C18567" t="s">
        <v>92</v>
      </c>
      <c r="D18567" t="s">
        <v>2360</v>
      </c>
      <c r="E18567" t="s">
        <v>59</v>
      </c>
      <c r="F18567" t="b">
        <v>0</v>
      </c>
      <c r="G18567" t="s">
        <v>77</v>
      </c>
      <c r="H18567" s="1">
        <v>46230.292627314811</v>
      </c>
      <c r="I18567" t="b">
        <v>0</v>
      </c>
      <c r="J18567" t="b">
        <v>1</v>
      </c>
      <c r="K18567" t="s">
        <v>41</v>
      </c>
      <c r="L18567" t="s">
        <v>60</v>
      </c>
      <c r="M18567">
        <v>153000</v>
      </c>
      <c r="N18567"/>
      <c r="O18567" t="s">
        <v>424</v>
      </c>
      <c r="P18567" t="s">
        <v>4476</v>
      </c>
    </row>
    <row r="18568" spans="1:16" x14ac:dyDescent="0.25">
      <c r="A18568" t="s">
        <v>2</v>
      </c>
      <c r="B18568" t="s">
        <v>6406</v>
      </c>
      <c r="C18568" t="s">
        <v>157</v>
      </c>
      <c r="D18568" t="s">
        <v>2360</v>
      </c>
      <c r="E18568" t="s">
        <v>59</v>
      </c>
      <c r="F18568" t="b">
        <v>0</v>
      </c>
      <c r="G18568" t="s">
        <v>77</v>
      </c>
      <c r="H18568" s="1">
        <v>46230.296226851853</v>
      </c>
      <c r="I18568" t="b">
        <v>0</v>
      </c>
      <c r="J18568" t="b">
        <v>1</v>
      </c>
      <c r="K18568" t="s">
        <v>41</v>
      </c>
      <c r="L18568" t="s">
        <v>60</v>
      </c>
      <c r="M18568">
        <v>175500</v>
      </c>
      <c r="N18568"/>
      <c r="O18568" t="s">
        <v>424</v>
      </c>
      <c r="P18568" t="s">
        <v>31723</v>
      </c>
    </row>
    <row r="18569" spans="1:16" x14ac:dyDescent="0.25">
      <c r="A18569" t="s">
        <v>7</v>
      </c>
      <c r="B18569" t="s">
        <v>31724</v>
      </c>
      <c r="C18569" t="s">
        <v>162</v>
      </c>
      <c r="D18569" t="s">
        <v>11236</v>
      </c>
      <c r="E18569" t="s">
        <v>59</v>
      </c>
      <c r="F18569" t="b">
        <v>0</v>
      </c>
      <c r="G18569" t="s">
        <v>73</v>
      </c>
      <c r="H18569" s="1">
        <v>46230.334270833337</v>
      </c>
      <c r="I18569" t="b">
        <v>0</v>
      </c>
      <c r="J18569" t="b">
        <v>1</v>
      </c>
      <c r="K18569" t="s">
        <v>41</v>
      </c>
      <c r="L18569" t="s">
        <v>60</v>
      </c>
      <c r="M18569">
        <v>147500</v>
      </c>
      <c r="N18569"/>
      <c r="O18569" t="s">
        <v>250</v>
      </c>
    </row>
    <row r="18570" spans="1:16" x14ac:dyDescent="0.25">
      <c r="A18570" t="s">
        <v>8</v>
      </c>
      <c r="B18570" t="s">
        <v>31725</v>
      </c>
      <c r="C18570" t="s">
        <v>76</v>
      </c>
      <c r="D18570" t="s">
        <v>4346</v>
      </c>
      <c r="E18570" t="s">
        <v>88</v>
      </c>
      <c r="F18570" t="b">
        <v>1</v>
      </c>
      <c r="G18570" t="s">
        <v>19</v>
      </c>
      <c r="H18570" s="1">
        <v>46230.339398148149</v>
      </c>
      <c r="I18570" t="b">
        <v>0</v>
      </c>
      <c r="J18570" t="b">
        <v>0</v>
      </c>
      <c r="K18570" t="s">
        <v>19</v>
      </c>
      <c r="L18570" t="s">
        <v>74</v>
      </c>
      <c r="M18570"/>
      <c r="N18570">
        <v>1000</v>
      </c>
      <c r="O18570" t="s">
        <v>31726</v>
      </c>
      <c r="P18570" t="s">
        <v>1682</v>
      </c>
    </row>
    <row r="18571" spans="1:16" x14ac:dyDescent="0.25">
      <c r="A18571" t="s">
        <v>5</v>
      </c>
      <c r="B18571" t="s">
        <v>31727</v>
      </c>
      <c r="C18571" t="s">
        <v>40</v>
      </c>
      <c r="D18571" t="s">
        <v>4526</v>
      </c>
      <c r="E18571" t="s">
        <v>59</v>
      </c>
      <c r="F18571" t="b">
        <v>0</v>
      </c>
      <c r="G18571" t="s">
        <v>40</v>
      </c>
      <c r="H18571" s="1">
        <v>46230.345011574071</v>
      </c>
      <c r="I18571" t="b">
        <v>0</v>
      </c>
      <c r="J18571" t="b">
        <v>0</v>
      </c>
      <c r="K18571" t="s">
        <v>40</v>
      </c>
      <c r="L18571" t="s">
        <v>60</v>
      </c>
      <c r="M18571">
        <v>110000</v>
      </c>
      <c r="N18571"/>
      <c r="O18571" t="s">
        <v>6953</v>
      </c>
      <c r="P18571" t="s">
        <v>230</v>
      </c>
    </row>
    <row r="18572" spans="1:16" x14ac:dyDescent="0.25">
      <c r="A18572" t="s">
        <v>1</v>
      </c>
      <c r="B18572" t="s">
        <v>277</v>
      </c>
      <c r="C18572" t="s">
        <v>21656</v>
      </c>
      <c r="D18572" t="s">
        <v>24119</v>
      </c>
      <c r="E18572" t="s">
        <v>59</v>
      </c>
      <c r="F18572" t="b">
        <v>0</v>
      </c>
      <c r="G18572" t="s">
        <v>40</v>
      </c>
      <c r="H18572" s="1">
        <v>46230.345011574071</v>
      </c>
      <c r="I18572" t="b">
        <v>0</v>
      </c>
      <c r="J18572" t="b">
        <v>0</v>
      </c>
      <c r="K18572" t="s">
        <v>40</v>
      </c>
      <c r="L18572" t="s">
        <v>60</v>
      </c>
      <c r="M18572">
        <v>90000</v>
      </c>
      <c r="N18572"/>
      <c r="O18572" t="s">
        <v>31391</v>
      </c>
      <c r="P18572" t="s">
        <v>31392</v>
      </c>
    </row>
    <row r="18573" spans="1:16" x14ac:dyDescent="0.25">
      <c r="A18573" t="s">
        <v>5</v>
      </c>
      <c r="B18573" t="s">
        <v>3339</v>
      </c>
      <c r="C18573" t="s">
        <v>40</v>
      </c>
      <c r="D18573" t="s">
        <v>4526</v>
      </c>
      <c r="E18573" t="s">
        <v>59</v>
      </c>
      <c r="F18573" t="b">
        <v>0</v>
      </c>
      <c r="G18573" t="s">
        <v>40</v>
      </c>
      <c r="H18573" s="1">
        <v>46230.345127314817</v>
      </c>
      <c r="I18573" t="b">
        <v>0</v>
      </c>
      <c r="J18573" t="b">
        <v>0</v>
      </c>
      <c r="K18573" t="s">
        <v>40</v>
      </c>
      <c r="L18573" t="s">
        <v>60</v>
      </c>
      <c r="M18573">
        <v>85000</v>
      </c>
      <c r="N18573"/>
      <c r="O18573" t="s">
        <v>15866</v>
      </c>
      <c r="P18573" t="s">
        <v>31728</v>
      </c>
    </row>
    <row r="18574" spans="1:16" x14ac:dyDescent="0.25">
      <c r="A18574" t="s">
        <v>9</v>
      </c>
      <c r="B18574" t="s">
        <v>31729</v>
      </c>
      <c r="C18574" t="s">
        <v>20</v>
      </c>
      <c r="D18574" t="s">
        <v>19134</v>
      </c>
      <c r="E18574" t="s">
        <v>88</v>
      </c>
      <c r="F18574" t="b">
        <v>0</v>
      </c>
      <c r="G18574" t="s">
        <v>20</v>
      </c>
      <c r="H18574" s="1">
        <v>46230.385000000002</v>
      </c>
      <c r="I18574" t="b">
        <v>1</v>
      </c>
      <c r="J18574" t="b">
        <v>0</v>
      </c>
      <c r="K18574" t="s">
        <v>20</v>
      </c>
      <c r="L18574" t="s">
        <v>60</v>
      </c>
      <c r="M18574">
        <v>106000</v>
      </c>
      <c r="N18574"/>
      <c r="O18574" t="s">
        <v>19135</v>
      </c>
      <c r="P18574" t="s">
        <v>31730</v>
      </c>
    </row>
    <row r="18575" spans="1:16" x14ac:dyDescent="0.25">
      <c r="A18575" t="s">
        <v>1</v>
      </c>
      <c r="B18575" t="s">
        <v>31731</v>
      </c>
      <c r="C18575" t="s">
        <v>40</v>
      </c>
      <c r="D18575" t="s">
        <v>4526</v>
      </c>
      <c r="E18575" t="s">
        <v>88</v>
      </c>
      <c r="F18575" t="b">
        <v>0</v>
      </c>
      <c r="G18575" t="s">
        <v>40</v>
      </c>
      <c r="H18575" s="1">
        <v>46230.386655092603</v>
      </c>
      <c r="I18575" t="b">
        <v>1</v>
      </c>
      <c r="J18575" t="b">
        <v>0</v>
      </c>
      <c r="K18575" t="s">
        <v>40</v>
      </c>
      <c r="L18575" t="s">
        <v>74</v>
      </c>
      <c r="M18575"/>
      <c r="N18575">
        <v>52.5</v>
      </c>
      <c r="O18575" t="s">
        <v>9604</v>
      </c>
      <c r="P18575" t="s">
        <v>2760</v>
      </c>
    </row>
    <row r="18576" spans="1:16" x14ac:dyDescent="0.25">
      <c r="A18576" t="s">
        <v>3</v>
      </c>
      <c r="B18576" t="s">
        <v>31732</v>
      </c>
      <c r="C18576" t="s">
        <v>952</v>
      </c>
      <c r="D18576" t="s">
        <v>4526</v>
      </c>
      <c r="E18576" t="s">
        <v>59</v>
      </c>
      <c r="F18576" t="b">
        <v>0</v>
      </c>
      <c r="G18576" t="s">
        <v>68</v>
      </c>
      <c r="H18576" s="1">
        <v>46230.417557870373</v>
      </c>
      <c r="I18576" t="b">
        <v>0</v>
      </c>
      <c r="J18576" t="b">
        <v>0</v>
      </c>
      <c r="K18576" t="s">
        <v>41</v>
      </c>
      <c r="L18576" t="s">
        <v>60</v>
      </c>
      <c r="M18576">
        <v>95000</v>
      </c>
      <c r="N18576"/>
      <c r="O18576" t="s">
        <v>17026</v>
      </c>
      <c r="P18576" t="s">
        <v>2313</v>
      </c>
    </row>
    <row r="18577" spans="1:16" x14ac:dyDescent="0.25">
      <c r="A18577" t="s">
        <v>0</v>
      </c>
      <c r="B18577" t="s">
        <v>31733</v>
      </c>
      <c r="C18577" t="s">
        <v>319</v>
      </c>
      <c r="D18577" t="s">
        <v>4526</v>
      </c>
      <c r="E18577" t="s">
        <v>59</v>
      </c>
      <c r="F18577" t="b">
        <v>0</v>
      </c>
      <c r="G18577" t="s">
        <v>65</v>
      </c>
      <c r="H18577" s="1">
        <v>46230.417743055557</v>
      </c>
      <c r="I18577" t="b">
        <v>0</v>
      </c>
      <c r="J18577" t="b">
        <v>1</v>
      </c>
      <c r="K18577" t="s">
        <v>41</v>
      </c>
      <c r="L18577" t="s">
        <v>60</v>
      </c>
      <c r="M18577">
        <v>215000</v>
      </c>
      <c r="N18577"/>
      <c r="O18577" t="s">
        <v>4756</v>
      </c>
      <c r="P18577" t="s">
        <v>597</v>
      </c>
    </row>
    <row r="18578" spans="1:16" x14ac:dyDescent="0.25">
      <c r="A18578" t="s">
        <v>0</v>
      </c>
      <c r="B18578" t="s">
        <v>3030</v>
      </c>
      <c r="C18578" t="s">
        <v>29587</v>
      </c>
      <c r="D18578" t="s">
        <v>4346</v>
      </c>
      <c r="E18578" t="s">
        <v>72</v>
      </c>
      <c r="F18578" t="b">
        <v>0</v>
      </c>
      <c r="G18578" t="s">
        <v>40</v>
      </c>
      <c r="H18578" s="1">
        <v>46230.421064814807</v>
      </c>
      <c r="I18578" t="b">
        <v>1</v>
      </c>
      <c r="J18578" t="b">
        <v>0</v>
      </c>
      <c r="K18578" t="s">
        <v>40</v>
      </c>
      <c r="L18578" t="s">
        <v>74</v>
      </c>
      <c r="M18578"/>
      <c r="N18578">
        <v>16.5</v>
      </c>
      <c r="O18578" t="s">
        <v>31734</v>
      </c>
      <c r="P18578" t="s">
        <v>4841</v>
      </c>
    </row>
    <row r="18579" spans="1:16" x14ac:dyDescent="0.25">
      <c r="A18579" t="s">
        <v>0</v>
      </c>
      <c r="B18579" t="s">
        <v>2812</v>
      </c>
      <c r="C18579" t="s">
        <v>580</v>
      </c>
      <c r="D18579" t="s">
        <v>24507</v>
      </c>
      <c r="E18579" t="s">
        <v>88</v>
      </c>
      <c r="F18579" t="b">
        <v>0</v>
      </c>
      <c r="G18579" t="s">
        <v>68</v>
      </c>
      <c r="H18579" s="1">
        <v>46230.459224537037</v>
      </c>
      <c r="I18579" t="b">
        <v>0</v>
      </c>
      <c r="J18579" t="b">
        <v>1</v>
      </c>
      <c r="K18579" t="s">
        <v>41</v>
      </c>
      <c r="L18579" t="s">
        <v>74</v>
      </c>
      <c r="M18579"/>
      <c r="N18579">
        <v>27.5</v>
      </c>
      <c r="O18579" t="s">
        <v>18402</v>
      </c>
      <c r="P18579" t="s">
        <v>4073</v>
      </c>
    </row>
    <row r="18580" spans="1:16" x14ac:dyDescent="0.25">
      <c r="A18580" t="s">
        <v>3</v>
      </c>
      <c r="B18580" t="s">
        <v>31735</v>
      </c>
      <c r="C18580" t="s">
        <v>31736</v>
      </c>
      <c r="D18580" t="s">
        <v>4756</v>
      </c>
      <c r="E18580" t="s">
        <v>59</v>
      </c>
      <c r="F18580" t="b">
        <v>0</v>
      </c>
      <c r="G18580" t="s">
        <v>41</v>
      </c>
      <c r="H18580" s="1">
        <v>46230.462719907409</v>
      </c>
      <c r="I18580" t="b">
        <v>0</v>
      </c>
      <c r="J18580" t="b">
        <v>0</v>
      </c>
      <c r="K18580" t="s">
        <v>41</v>
      </c>
      <c r="L18580" t="s">
        <v>60</v>
      </c>
      <c r="M18580">
        <v>81317</v>
      </c>
      <c r="N18580"/>
      <c r="O18580" t="s">
        <v>7968</v>
      </c>
      <c r="P18580" t="s">
        <v>31737</v>
      </c>
    </row>
    <row r="18581" spans="1:16" x14ac:dyDescent="0.25">
      <c r="A18581" t="s">
        <v>4</v>
      </c>
      <c r="B18581" t="s">
        <v>31738</v>
      </c>
      <c r="C18581" t="s">
        <v>2474</v>
      </c>
      <c r="D18581" t="s">
        <v>24507</v>
      </c>
      <c r="E18581" t="s">
        <v>59</v>
      </c>
      <c r="F18581" t="b">
        <v>0</v>
      </c>
      <c r="G18581" t="s">
        <v>19</v>
      </c>
      <c r="H18581" s="1">
        <v>46230.46837962963</v>
      </c>
      <c r="I18581" t="b">
        <v>1</v>
      </c>
      <c r="J18581" t="b">
        <v>0</v>
      </c>
      <c r="K18581" t="s">
        <v>19</v>
      </c>
      <c r="L18581" t="s">
        <v>60</v>
      </c>
      <c r="M18581">
        <v>1100000</v>
      </c>
      <c r="N18581"/>
      <c r="O18581" t="s">
        <v>31739</v>
      </c>
      <c r="P18581" t="s">
        <v>31740</v>
      </c>
    </row>
    <row r="18582" spans="1:16" x14ac:dyDescent="0.25">
      <c r="A18582" t="s">
        <v>3</v>
      </c>
      <c r="B18582" t="s">
        <v>31741</v>
      </c>
      <c r="C18582" t="s">
        <v>31742</v>
      </c>
      <c r="D18582" t="s">
        <v>25190</v>
      </c>
      <c r="E18582" t="s">
        <v>59</v>
      </c>
      <c r="F18582" t="b">
        <v>0</v>
      </c>
      <c r="G18582" t="s">
        <v>89</v>
      </c>
      <c r="H18582" s="1">
        <v>46230.500925925917</v>
      </c>
      <c r="I18582" t="b">
        <v>0</v>
      </c>
      <c r="J18582" t="b">
        <v>1</v>
      </c>
      <c r="K18582" t="s">
        <v>41</v>
      </c>
      <c r="L18582" t="s">
        <v>74</v>
      </c>
      <c r="M18582"/>
      <c r="N18582">
        <v>45</v>
      </c>
      <c r="O18582" t="s">
        <v>2724</v>
      </c>
      <c r="P18582" t="s">
        <v>85</v>
      </c>
    </row>
    <row r="18583" spans="1:16" x14ac:dyDescent="0.25">
      <c r="A18583" t="s">
        <v>3</v>
      </c>
      <c r="B18583" t="s">
        <v>31743</v>
      </c>
      <c r="C18583" t="s">
        <v>1156</v>
      </c>
      <c r="D18583" t="s">
        <v>4550</v>
      </c>
      <c r="E18583" t="s">
        <v>59</v>
      </c>
      <c r="F18583" t="b">
        <v>0</v>
      </c>
      <c r="G18583" t="s">
        <v>77</v>
      </c>
      <c r="H18583" s="1">
        <v>46230.500960648147</v>
      </c>
      <c r="I18583" t="b">
        <v>0</v>
      </c>
      <c r="J18583" t="b">
        <v>1</v>
      </c>
      <c r="K18583" t="s">
        <v>41</v>
      </c>
      <c r="L18583" t="s">
        <v>60</v>
      </c>
      <c r="M18583">
        <v>192118</v>
      </c>
      <c r="N18583"/>
      <c r="O18583" t="s">
        <v>874</v>
      </c>
      <c r="P18583" t="s">
        <v>283</v>
      </c>
    </row>
    <row r="18584" spans="1:16" x14ac:dyDescent="0.25">
      <c r="A18584" t="s">
        <v>5</v>
      </c>
      <c r="B18584" t="s">
        <v>25607</v>
      </c>
      <c r="C18584" t="s">
        <v>76</v>
      </c>
      <c r="D18584" t="s">
        <v>4526</v>
      </c>
      <c r="E18584" t="s">
        <v>59</v>
      </c>
      <c r="F18584" t="b">
        <v>1</v>
      </c>
      <c r="G18584" t="s">
        <v>73</v>
      </c>
      <c r="H18584" s="1">
        <v>46230.508506944447</v>
      </c>
      <c r="I18584" t="b">
        <v>0</v>
      </c>
      <c r="J18584" t="b">
        <v>1</v>
      </c>
      <c r="K18584" t="s">
        <v>41</v>
      </c>
      <c r="L18584" t="s">
        <v>60</v>
      </c>
      <c r="M18584">
        <v>159000</v>
      </c>
      <c r="N18584"/>
      <c r="O18584" t="s">
        <v>299</v>
      </c>
      <c r="P18584" t="s">
        <v>25608</v>
      </c>
    </row>
    <row r="18585" spans="1:16" x14ac:dyDescent="0.25">
      <c r="A18585" t="s">
        <v>1</v>
      </c>
      <c r="B18585" t="s">
        <v>31744</v>
      </c>
      <c r="C18585" t="s">
        <v>31745</v>
      </c>
      <c r="D18585" t="s">
        <v>24507</v>
      </c>
      <c r="E18585" t="s">
        <v>59</v>
      </c>
      <c r="F18585" t="b">
        <v>0</v>
      </c>
      <c r="G18585" t="s">
        <v>19</v>
      </c>
      <c r="H18585" s="1">
        <v>46230.510011574072</v>
      </c>
      <c r="I18585" t="b">
        <v>1</v>
      </c>
      <c r="J18585" t="b">
        <v>0</v>
      </c>
      <c r="K18585" t="s">
        <v>19</v>
      </c>
      <c r="L18585" t="s">
        <v>60</v>
      </c>
      <c r="M18585">
        <v>2250000</v>
      </c>
      <c r="N18585"/>
      <c r="O18585" t="s">
        <v>31746</v>
      </c>
      <c r="P18585" t="s">
        <v>31747</v>
      </c>
    </row>
    <row r="18586" spans="1:16" x14ac:dyDescent="0.25">
      <c r="A18586" t="s">
        <v>7</v>
      </c>
      <c r="B18586" t="s">
        <v>31748</v>
      </c>
      <c r="C18586" t="s">
        <v>3962</v>
      </c>
      <c r="D18586" t="s">
        <v>4526</v>
      </c>
      <c r="E18586" t="s">
        <v>88</v>
      </c>
      <c r="F18586" t="b">
        <v>0</v>
      </c>
      <c r="G18586" t="s">
        <v>65</v>
      </c>
      <c r="H18586" s="1">
        <v>46230.542662037027</v>
      </c>
      <c r="I18586" t="b">
        <v>0</v>
      </c>
      <c r="J18586" t="b">
        <v>0</v>
      </c>
      <c r="K18586" t="s">
        <v>41</v>
      </c>
      <c r="L18586" t="s">
        <v>74</v>
      </c>
      <c r="M18586"/>
      <c r="N18586">
        <v>62.5</v>
      </c>
      <c r="O18586" t="s">
        <v>4707</v>
      </c>
      <c r="P18586" t="s">
        <v>31749</v>
      </c>
    </row>
    <row r="18587" spans="1:16" x14ac:dyDescent="0.25">
      <c r="A18587" t="s">
        <v>0</v>
      </c>
      <c r="B18587" t="s">
        <v>31750</v>
      </c>
      <c r="C18587" t="s">
        <v>76</v>
      </c>
      <c r="D18587" t="s">
        <v>4346</v>
      </c>
      <c r="E18587" t="s">
        <v>232</v>
      </c>
      <c r="F18587" t="b">
        <v>1</v>
      </c>
      <c r="G18587" t="s">
        <v>20</v>
      </c>
      <c r="H18587" s="1">
        <v>46230.544131944444</v>
      </c>
      <c r="I18587" t="b">
        <v>1</v>
      </c>
      <c r="J18587" t="b">
        <v>0</v>
      </c>
      <c r="K18587" t="s">
        <v>20</v>
      </c>
      <c r="L18587" t="s">
        <v>60</v>
      </c>
      <c r="M18587">
        <v>37500</v>
      </c>
      <c r="N18587"/>
      <c r="O18587" t="s">
        <v>31751</v>
      </c>
      <c r="P18587" t="s">
        <v>31752</v>
      </c>
    </row>
    <row r="18588" spans="1:16" x14ac:dyDescent="0.25">
      <c r="A18588" t="s">
        <v>2</v>
      </c>
      <c r="B18588" t="s">
        <v>31753</v>
      </c>
      <c r="C18588" t="s">
        <v>76</v>
      </c>
      <c r="D18588" t="s">
        <v>141</v>
      </c>
      <c r="E18588" t="s">
        <v>88</v>
      </c>
      <c r="F18588" t="b">
        <v>1</v>
      </c>
      <c r="G18588" t="s">
        <v>41</v>
      </c>
      <c r="H18588" s="1">
        <v>46230.546087962961</v>
      </c>
      <c r="I18588" t="b">
        <v>0</v>
      </c>
      <c r="J18588" t="b">
        <v>0</v>
      </c>
      <c r="K18588" t="s">
        <v>41</v>
      </c>
      <c r="L18588" t="s">
        <v>74</v>
      </c>
      <c r="M18588"/>
      <c r="N18588">
        <v>35</v>
      </c>
      <c r="O18588" t="s">
        <v>141</v>
      </c>
    </row>
    <row r="18589" spans="1:16" x14ac:dyDescent="0.25">
      <c r="A18589" t="s">
        <v>6</v>
      </c>
      <c r="B18589" t="s">
        <v>2771</v>
      </c>
      <c r="C18589" t="s">
        <v>76</v>
      </c>
      <c r="D18589" t="s">
        <v>4346</v>
      </c>
      <c r="E18589" t="s">
        <v>59</v>
      </c>
      <c r="F18589" t="b">
        <v>1</v>
      </c>
      <c r="G18589" t="s">
        <v>19</v>
      </c>
      <c r="H18589" s="1">
        <v>46230.547731481478</v>
      </c>
      <c r="I18589" t="b">
        <v>0</v>
      </c>
      <c r="J18589" t="b">
        <v>0</v>
      </c>
      <c r="K18589" t="s">
        <v>19</v>
      </c>
      <c r="L18589" t="s">
        <v>60</v>
      </c>
      <c r="M18589">
        <v>1291834.75</v>
      </c>
      <c r="N18589"/>
      <c r="O18589" t="s">
        <v>31754</v>
      </c>
      <c r="P18589" t="s">
        <v>31755</v>
      </c>
    </row>
    <row r="18590" spans="1:16" x14ac:dyDescent="0.25">
      <c r="A18590" t="s">
        <v>4</v>
      </c>
      <c r="B18590" t="s">
        <v>4292</v>
      </c>
      <c r="C18590" t="s">
        <v>8310</v>
      </c>
      <c r="D18590" t="s">
        <v>4526</v>
      </c>
      <c r="E18590" t="s">
        <v>59</v>
      </c>
      <c r="F18590" t="b">
        <v>0</v>
      </c>
      <c r="G18590" t="s">
        <v>77</v>
      </c>
      <c r="H18590" s="1">
        <v>46230.550219907411</v>
      </c>
      <c r="I18590" t="b">
        <v>0</v>
      </c>
      <c r="J18590" t="b">
        <v>1</v>
      </c>
      <c r="K18590" t="s">
        <v>41</v>
      </c>
      <c r="L18590" t="s">
        <v>60</v>
      </c>
      <c r="M18590">
        <v>112500</v>
      </c>
      <c r="N18590"/>
      <c r="O18590" t="s">
        <v>31756</v>
      </c>
      <c r="P18590" t="s">
        <v>31757</v>
      </c>
    </row>
    <row r="18591" spans="1:16" x14ac:dyDescent="0.25">
      <c r="A18591" t="s">
        <v>4</v>
      </c>
      <c r="B18591" t="s">
        <v>31758</v>
      </c>
      <c r="C18591" t="s">
        <v>27</v>
      </c>
      <c r="D18591" t="s">
        <v>23670</v>
      </c>
      <c r="E18591" t="s">
        <v>59</v>
      </c>
      <c r="F18591" t="b">
        <v>0</v>
      </c>
      <c r="G18591" t="s">
        <v>27</v>
      </c>
      <c r="H18591" s="1">
        <v>46230.55232638889</v>
      </c>
      <c r="I18591" t="b">
        <v>1</v>
      </c>
      <c r="J18591" t="b">
        <v>0</v>
      </c>
      <c r="K18591" t="s">
        <v>27</v>
      </c>
      <c r="L18591" t="s">
        <v>60</v>
      </c>
      <c r="M18591">
        <v>244000</v>
      </c>
      <c r="N18591"/>
      <c r="O18591" t="s">
        <v>2704</v>
      </c>
      <c r="P18591" t="s">
        <v>31759</v>
      </c>
    </row>
    <row r="18592" spans="1:16" x14ac:dyDescent="0.25">
      <c r="A18592" t="s">
        <v>1</v>
      </c>
      <c r="B18592" t="s">
        <v>30037</v>
      </c>
      <c r="C18592" t="s">
        <v>40</v>
      </c>
      <c r="D18592" t="s">
        <v>4526</v>
      </c>
      <c r="E18592" t="s">
        <v>59</v>
      </c>
      <c r="F18592" t="b">
        <v>0</v>
      </c>
      <c r="G18592" t="s">
        <v>40</v>
      </c>
      <c r="H18592" s="1">
        <v>46230.553356481483</v>
      </c>
      <c r="I18592" t="b">
        <v>0</v>
      </c>
      <c r="J18592" t="b">
        <v>0</v>
      </c>
      <c r="K18592" t="s">
        <v>40</v>
      </c>
      <c r="L18592" t="s">
        <v>60</v>
      </c>
      <c r="M18592">
        <v>57500</v>
      </c>
      <c r="N18592"/>
      <c r="O18592" t="s">
        <v>5873</v>
      </c>
      <c r="P18592" t="s">
        <v>14619</v>
      </c>
    </row>
    <row r="18593" spans="1:16" x14ac:dyDescent="0.25">
      <c r="A18593" t="s">
        <v>3</v>
      </c>
      <c r="B18593" t="s">
        <v>286</v>
      </c>
      <c r="C18593" t="s">
        <v>420</v>
      </c>
      <c r="D18593" t="s">
        <v>4526</v>
      </c>
      <c r="E18593" t="s">
        <v>59</v>
      </c>
      <c r="F18593" t="b">
        <v>0</v>
      </c>
      <c r="G18593" t="s">
        <v>65</v>
      </c>
      <c r="H18593" s="1">
        <v>46230.584421296298</v>
      </c>
      <c r="I18593" t="b">
        <v>0</v>
      </c>
      <c r="J18593" t="b">
        <v>1</v>
      </c>
      <c r="K18593" t="s">
        <v>41</v>
      </c>
      <c r="L18593" t="s">
        <v>74</v>
      </c>
      <c r="M18593"/>
      <c r="N18593">
        <v>55</v>
      </c>
      <c r="O18593" t="s">
        <v>31760</v>
      </c>
      <c r="P18593" t="s">
        <v>9047</v>
      </c>
    </row>
    <row r="18594" spans="1:16" x14ac:dyDescent="0.25">
      <c r="A18594" t="s">
        <v>2</v>
      </c>
      <c r="B18594" t="s">
        <v>31761</v>
      </c>
      <c r="C18594" t="s">
        <v>237</v>
      </c>
      <c r="D18594" t="s">
        <v>31762</v>
      </c>
      <c r="E18594" t="s">
        <v>59</v>
      </c>
      <c r="F18594" t="b">
        <v>0</v>
      </c>
      <c r="G18594" t="s">
        <v>89</v>
      </c>
      <c r="H18594" s="1">
        <v>46230.587905092587</v>
      </c>
      <c r="I18594" t="b">
        <v>0</v>
      </c>
      <c r="J18594" t="b">
        <v>1</v>
      </c>
      <c r="K18594" t="s">
        <v>41</v>
      </c>
      <c r="L18594" t="s">
        <v>60</v>
      </c>
      <c r="M18594">
        <v>112500</v>
      </c>
      <c r="N18594"/>
      <c r="O18594" t="s">
        <v>31763</v>
      </c>
      <c r="P18594" t="s">
        <v>705</v>
      </c>
    </row>
    <row r="18595" spans="1:16" x14ac:dyDescent="0.25">
      <c r="A18595" t="s">
        <v>9</v>
      </c>
      <c r="B18595" t="s">
        <v>31764</v>
      </c>
      <c r="C18595" t="s">
        <v>237</v>
      </c>
      <c r="D18595" t="s">
        <v>4526</v>
      </c>
      <c r="E18595" t="s">
        <v>59</v>
      </c>
      <c r="F18595" t="b">
        <v>0</v>
      </c>
      <c r="G18595" t="s">
        <v>89</v>
      </c>
      <c r="H18595" s="1">
        <v>46230.591793981483</v>
      </c>
      <c r="I18595" t="b">
        <v>1</v>
      </c>
      <c r="J18595" t="b">
        <v>0</v>
      </c>
      <c r="K18595" t="s">
        <v>41</v>
      </c>
      <c r="L18595" t="s">
        <v>60</v>
      </c>
      <c r="M18595">
        <v>155000</v>
      </c>
      <c r="N18595"/>
      <c r="O18595" t="s">
        <v>5837</v>
      </c>
      <c r="P18595" t="s">
        <v>31765</v>
      </c>
    </row>
    <row r="18596" spans="1:16" x14ac:dyDescent="0.25">
      <c r="A18596" t="s">
        <v>5</v>
      </c>
      <c r="B18596" t="s">
        <v>31766</v>
      </c>
      <c r="C18596" t="s">
        <v>102</v>
      </c>
      <c r="D18596" t="s">
        <v>4756</v>
      </c>
      <c r="E18596" t="s">
        <v>59</v>
      </c>
      <c r="F18596" t="b">
        <v>0</v>
      </c>
      <c r="G18596" t="s">
        <v>89</v>
      </c>
      <c r="H18596" s="1">
        <v>46230.591805555552</v>
      </c>
      <c r="I18596" t="b">
        <v>1</v>
      </c>
      <c r="J18596" t="b">
        <v>0</v>
      </c>
      <c r="K18596" t="s">
        <v>41</v>
      </c>
      <c r="L18596" t="s">
        <v>60</v>
      </c>
      <c r="M18596">
        <v>135000</v>
      </c>
      <c r="N18596"/>
      <c r="O18596" t="s">
        <v>10160</v>
      </c>
      <c r="P18596" t="s">
        <v>31767</v>
      </c>
    </row>
    <row r="18597" spans="1:16" x14ac:dyDescent="0.25">
      <c r="A18597" t="s">
        <v>1</v>
      </c>
      <c r="B18597" t="s">
        <v>2312</v>
      </c>
      <c r="C18597" t="s">
        <v>218</v>
      </c>
      <c r="D18597" t="s">
        <v>2360</v>
      </c>
      <c r="E18597" t="s">
        <v>59</v>
      </c>
      <c r="F18597" t="b">
        <v>0</v>
      </c>
      <c r="G18597" t="s">
        <v>77</v>
      </c>
      <c r="H18597" s="1">
        <v>46230.591817129629</v>
      </c>
      <c r="I18597" t="b">
        <v>1</v>
      </c>
      <c r="J18597" t="b">
        <v>1</v>
      </c>
      <c r="K18597" t="s">
        <v>41</v>
      </c>
      <c r="L18597" t="s">
        <v>74</v>
      </c>
      <c r="M18597"/>
      <c r="N18597">
        <v>47.5</v>
      </c>
      <c r="O18597" t="s">
        <v>3167</v>
      </c>
      <c r="P18597" t="s">
        <v>31768</v>
      </c>
    </row>
    <row r="18598" spans="1:16" x14ac:dyDescent="0.25">
      <c r="A18598" t="s">
        <v>1</v>
      </c>
      <c r="B18598" t="s">
        <v>31769</v>
      </c>
      <c r="C18598" t="s">
        <v>25557</v>
      </c>
      <c r="D18598" t="s">
        <v>4526</v>
      </c>
      <c r="E18598" t="s">
        <v>88</v>
      </c>
      <c r="F18598" t="b">
        <v>0</v>
      </c>
      <c r="G18598" t="s">
        <v>89</v>
      </c>
      <c r="H18598" s="1">
        <v>46230.591990740737</v>
      </c>
      <c r="I18598" t="b">
        <v>0</v>
      </c>
      <c r="J18598" t="b">
        <v>1</v>
      </c>
      <c r="K18598" t="s">
        <v>41</v>
      </c>
      <c r="L18598" t="s">
        <v>74</v>
      </c>
      <c r="M18598"/>
      <c r="N18598">
        <v>36.5</v>
      </c>
      <c r="O18598" t="s">
        <v>482</v>
      </c>
      <c r="P18598" t="s">
        <v>31770</v>
      </c>
    </row>
    <row r="18599" spans="1:16" x14ac:dyDescent="0.25">
      <c r="A18599" t="s">
        <v>0</v>
      </c>
      <c r="B18599" t="s">
        <v>29857</v>
      </c>
      <c r="C18599" t="s">
        <v>500</v>
      </c>
      <c r="D18599" t="s">
        <v>4526</v>
      </c>
      <c r="E18599" t="s">
        <v>88</v>
      </c>
      <c r="F18599" t="b">
        <v>0</v>
      </c>
      <c r="G18599" t="s">
        <v>13</v>
      </c>
      <c r="H18599" s="1">
        <v>46230.592604166668</v>
      </c>
      <c r="I18599" t="b">
        <v>1</v>
      </c>
      <c r="J18599" t="b">
        <v>0</v>
      </c>
      <c r="K18599" t="s">
        <v>13</v>
      </c>
      <c r="L18599" t="s">
        <v>74</v>
      </c>
      <c r="M18599"/>
      <c r="N18599">
        <v>60</v>
      </c>
      <c r="O18599" t="s">
        <v>21041</v>
      </c>
      <c r="P18599" t="s">
        <v>31771</v>
      </c>
    </row>
    <row r="18600" spans="1:16" x14ac:dyDescent="0.25">
      <c r="A18600" t="s">
        <v>1</v>
      </c>
      <c r="B18600" t="s">
        <v>2468</v>
      </c>
      <c r="C18600" t="s">
        <v>20</v>
      </c>
      <c r="D18600" t="s">
        <v>4599</v>
      </c>
      <c r="E18600" t="s">
        <v>59</v>
      </c>
      <c r="F18600" t="b">
        <v>0</v>
      </c>
      <c r="G18600" t="s">
        <v>20</v>
      </c>
      <c r="H18600" s="1">
        <v>46230.593333333331</v>
      </c>
      <c r="I18600" t="b">
        <v>1</v>
      </c>
      <c r="J18600" t="b">
        <v>0</v>
      </c>
      <c r="K18600" t="s">
        <v>20</v>
      </c>
      <c r="L18600" t="s">
        <v>60</v>
      </c>
      <c r="M18600">
        <v>79050</v>
      </c>
      <c r="N18600"/>
      <c r="O18600" t="s">
        <v>9022</v>
      </c>
      <c r="P18600" t="s">
        <v>146</v>
      </c>
    </row>
    <row r="18601" spans="1:16" x14ac:dyDescent="0.25">
      <c r="A18601" t="s">
        <v>6</v>
      </c>
      <c r="B18601" t="s">
        <v>31772</v>
      </c>
      <c r="C18601" t="s">
        <v>750</v>
      </c>
      <c r="D18601" t="s">
        <v>5976</v>
      </c>
      <c r="E18601" t="s">
        <v>59</v>
      </c>
      <c r="F18601" t="b">
        <v>0</v>
      </c>
      <c r="G18601" t="s">
        <v>19</v>
      </c>
      <c r="H18601" s="1">
        <v>46230.59337962963</v>
      </c>
      <c r="I18601" t="b">
        <v>0</v>
      </c>
      <c r="J18601" t="b">
        <v>0</v>
      </c>
      <c r="K18601" t="s">
        <v>19</v>
      </c>
      <c r="L18601" t="s">
        <v>60</v>
      </c>
      <c r="M18601">
        <v>5250000</v>
      </c>
      <c r="N18601"/>
      <c r="O18601" t="s">
        <v>31773</v>
      </c>
      <c r="P18601" t="s">
        <v>31774</v>
      </c>
    </row>
    <row r="18602" spans="1:16" x14ac:dyDescent="0.25">
      <c r="A18602" t="s">
        <v>0</v>
      </c>
      <c r="B18602" t="s">
        <v>31775</v>
      </c>
      <c r="C18602" t="s">
        <v>172</v>
      </c>
      <c r="D18602" t="s">
        <v>2360</v>
      </c>
      <c r="E18602" t="s">
        <v>59</v>
      </c>
      <c r="F18602" t="b">
        <v>0</v>
      </c>
      <c r="G18602" t="s">
        <v>68</v>
      </c>
      <c r="H18602" s="1">
        <v>46230.625891203701</v>
      </c>
      <c r="I18602" t="b">
        <v>1</v>
      </c>
      <c r="J18602" t="b">
        <v>0</v>
      </c>
      <c r="K18602" t="s">
        <v>41</v>
      </c>
      <c r="L18602" t="s">
        <v>74</v>
      </c>
      <c r="M18602"/>
      <c r="N18602">
        <v>55</v>
      </c>
      <c r="O18602" t="s">
        <v>31776</v>
      </c>
      <c r="P18602" t="s">
        <v>31777</v>
      </c>
    </row>
    <row r="18603" spans="1:16" x14ac:dyDescent="0.25">
      <c r="A18603" t="s">
        <v>3</v>
      </c>
      <c r="B18603" t="s">
        <v>31778</v>
      </c>
      <c r="C18603" t="s">
        <v>31779</v>
      </c>
      <c r="D18603" t="s">
        <v>5667</v>
      </c>
      <c r="E18603" t="s">
        <v>59</v>
      </c>
      <c r="F18603" t="b">
        <v>0</v>
      </c>
      <c r="G18603" t="s">
        <v>77</v>
      </c>
      <c r="H18603" s="1">
        <v>46230.625937500001</v>
      </c>
      <c r="I18603" t="b">
        <v>0</v>
      </c>
      <c r="J18603" t="b">
        <v>1</v>
      </c>
      <c r="K18603" t="s">
        <v>41</v>
      </c>
      <c r="L18603" t="s">
        <v>60</v>
      </c>
      <c r="M18603">
        <v>92500</v>
      </c>
      <c r="N18603"/>
      <c r="O18603" t="s">
        <v>31780</v>
      </c>
    </row>
    <row r="18604" spans="1:16" x14ac:dyDescent="0.25">
      <c r="A18604" t="s">
        <v>3</v>
      </c>
      <c r="B18604" t="s">
        <v>31781</v>
      </c>
      <c r="C18604" t="s">
        <v>162</v>
      </c>
      <c r="D18604" t="s">
        <v>4756</v>
      </c>
      <c r="E18604" t="s">
        <v>59</v>
      </c>
      <c r="F18604" t="b">
        <v>0</v>
      </c>
      <c r="G18604" t="s">
        <v>73</v>
      </c>
      <c r="H18604" s="1">
        <v>46230.625949074078</v>
      </c>
      <c r="I18604" t="b">
        <v>0</v>
      </c>
      <c r="J18604" t="b">
        <v>1</v>
      </c>
      <c r="K18604" t="s">
        <v>41</v>
      </c>
      <c r="L18604" t="s">
        <v>60</v>
      </c>
      <c r="M18604">
        <v>92400</v>
      </c>
      <c r="N18604"/>
      <c r="O18604" t="s">
        <v>843</v>
      </c>
      <c r="P18604" t="s">
        <v>146</v>
      </c>
    </row>
    <row r="18605" spans="1:16" x14ac:dyDescent="0.25">
      <c r="A18605" t="s">
        <v>0</v>
      </c>
      <c r="B18605" t="s">
        <v>1550</v>
      </c>
      <c r="C18605" t="s">
        <v>31782</v>
      </c>
      <c r="D18605" t="s">
        <v>4346</v>
      </c>
      <c r="E18605" t="s">
        <v>232</v>
      </c>
      <c r="F18605" t="b">
        <v>0</v>
      </c>
      <c r="G18605" t="s">
        <v>40</v>
      </c>
      <c r="H18605" s="1">
        <v>46230.62939814815</v>
      </c>
      <c r="I18605" t="b">
        <v>1</v>
      </c>
      <c r="J18605" t="b">
        <v>0</v>
      </c>
      <c r="K18605" t="s">
        <v>40</v>
      </c>
      <c r="L18605" t="s">
        <v>60</v>
      </c>
      <c r="M18605">
        <v>49791</v>
      </c>
      <c r="N18605"/>
      <c r="O18605" t="s">
        <v>15793</v>
      </c>
      <c r="P18605" t="s">
        <v>1738</v>
      </c>
    </row>
    <row r="18606" spans="1:16" x14ac:dyDescent="0.25">
      <c r="A18606" t="s">
        <v>1</v>
      </c>
      <c r="B18606" t="s">
        <v>31783</v>
      </c>
      <c r="C18606" t="s">
        <v>81</v>
      </c>
      <c r="D18606" t="s">
        <v>4346</v>
      </c>
      <c r="E18606" t="s">
        <v>88</v>
      </c>
      <c r="F18606" t="b">
        <v>0</v>
      </c>
      <c r="G18606" t="s">
        <v>77</v>
      </c>
      <c r="H18606" s="1">
        <v>46230.633402777778</v>
      </c>
      <c r="I18606" t="b">
        <v>1</v>
      </c>
      <c r="J18606" t="b">
        <v>0</v>
      </c>
      <c r="K18606" t="s">
        <v>41</v>
      </c>
      <c r="L18606" t="s">
        <v>74</v>
      </c>
      <c r="M18606"/>
      <c r="N18606">
        <v>95</v>
      </c>
      <c r="O18606" t="s">
        <v>2251</v>
      </c>
      <c r="P18606" t="s">
        <v>31784</v>
      </c>
    </row>
    <row r="18607" spans="1:16" x14ac:dyDescent="0.25">
      <c r="A18607" t="s">
        <v>8</v>
      </c>
      <c r="B18607" t="s">
        <v>31785</v>
      </c>
      <c r="C18607" t="s">
        <v>9318</v>
      </c>
      <c r="D18607" t="s">
        <v>4526</v>
      </c>
      <c r="E18607" t="s">
        <v>59</v>
      </c>
      <c r="F18607" t="b">
        <v>0</v>
      </c>
      <c r="G18607" t="s">
        <v>19</v>
      </c>
      <c r="H18607" s="1">
        <v>46230.635092592587</v>
      </c>
      <c r="I18607" t="b">
        <v>0</v>
      </c>
      <c r="J18607" t="b">
        <v>0</v>
      </c>
      <c r="K18607" t="s">
        <v>19</v>
      </c>
      <c r="L18607" t="s">
        <v>60</v>
      </c>
      <c r="M18607">
        <v>4000000</v>
      </c>
      <c r="N18607"/>
      <c r="O18607" t="s">
        <v>31690</v>
      </c>
      <c r="P18607" t="s">
        <v>6836</v>
      </c>
    </row>
    <row r="18608" spans="1:16" x14ac:dyDescent="0.25">
      <c r="A18608" t="s">
        <v>0</v>
      </c>
      <c r="B18608" t="s">
        <v>3020</v>
      </c>
      <c r="C18608" t="s">
        <v>811</v>
      </c>
      <c r="D18608" t="s">
        <v>4346</v>
      </c>
      <c r="E18608" t="s">
        <v>59</v>
      </c>
      <c r="F18608" t="b">
        <v>0</v>
      </c>
      <c r="G18608" t="s">
        <v>77</v>
      </c>
      <c r="H18608" s="1">
        <v>46230.667557870373</v>
      </c>
      <c r="I18608" t="b">
        <v>0</v>
      </c>
      <c r="J18608" t="b">
        <v>1</v>
      </c>
      <c r="K18608" t="s">
        <v>41</v>
      </c>
      <c r="L18608" t="s">
        <v>60</v>
      </c>
      <c r="M18608">
        <v>106300</v>
      </c>
      <c r="N18608"/>
      <c r="O18608" t="s">
        <v>2454</v>
      </c>
      <c r="P18608" t="s">
        <v>31786</v>
      </c>
    </row>
    <row r="18609" spans="1:16" x14ac:dyDescent="0.25">
      <c r="A18609" t="s">
        <v>7</v>
      </c>
      <c r="B18609" t="s">
        <v>31787</v>
      </c>
      <c r="C18609" t="s">
        <v>1088</v>
      </c>
      <c r="D18609" t="s">
        <v>4526</v>
      </c>
      <c r="E18609" t="s">
        <v>59</v>
      </c>
      <c r="F18609" t="b">
        <v>0</v>
      </c>
      <c r="G18609" t="s">
        <v>77</v>
      </c>
      <c r="H18609" s="1">
        <v>46230.667557870373</v>
      </c>
      <c r="I18609" t="b">
        <v>1</v>
      </c>
      <c r="J18609" t="b">
        <v>1</v>
      </c>
      <c r="K18609" t="s">
        <v>41</v>
      </c>
      <c r="L18609" t="s">
        <v>60</v>
      </c>
      <c r="M18609">
        <v>130000</v>
      </c>
      <c r="N18609"/>
      <c r="O18609" t="s">
        <v>28657</v>
      </c>
      <c r="P18609" t="s">
        <v>219</v>
      </c>
    </row>
    <row r="18610" spans="1:16" x14ac:dyDescent="0.25">
      <c r="A18610" t="s">
        <v>2</v>
      </c>
      <c r="B18610" t="s">
        <v>3088</v>
      </c>
      <c r="C18610" t="s">
        <v>271</v>
      </c>
      <c r="D18610" t="s">
        <v>4526</v>
      </c>
      <c r="E18610" t="s">
        <v>88</v>
      </c>
      <c r="F18610" t="b">
        <v>0</v>
      </c>
      <c r="G18610" t="s">
        <v>77</v>
      </c>
      <c r="H18610" s="1">
        <v>46230.667557870373</v>
      </c>
      <c r="I18610" t="b">
        <v>0</v>
      </c>
      <c r="J18610" t="b">
        <v>0</v>
      </c>
      <c r="K18610" t="s">
        <v>41</v>
      </c>
      <c r="L18610" t="s">
        <v>74</v>
      </c>
      <c r="M18610"/>
      <c r="N18610">
        <v>62.5</v>
      </c>
      <c r="O18610" t="s">
        <v>5092</v>
      </c>
      <c r="P18610" t="s">
        <v>31788</v>
      </c>
    </row>
    <row r="18611" spans="1:16" x14ac:dyDescent="0.25">
      <c r="A18611" t="s">
        <v>0</v>
      </c>
      <c r="B18611" t="s">
        <v>1276</v>
      </c>
      <c r="C18611" t="s">
        <v>332</v>
      </c>
      <c r="D18611" t="s">
        <v>5667</v>
      </c>
      <c r="E18611" t="s">
        <v>59</v>
      </c>
      <c r="F18611" t="b">
        <v>0</v>
      </c>
      <c r="G18611" t="s">
        <v>65</v>
      </c>
      <c r="H18611" s="1">
        <v>46230.667557870373</v>
      </c>
      <c r="I18611" t="b">
        <v>0</v>
      </c>
      <c r="J18611" t="b">
        <v>1</v>
      </c>
      <c r="K18611" t="s">
        <v>41</v>
      </c>
      <c r="L18611" t="s">
        <v>60</v>
      </c>
      <c r="M18611">
        <v>105712.5</v>
      </c>
      <c r="N18611"/>
      <c r="O18611" t="s">
        <v>168</v>
      </c>
      <c r="P18611" t="s">
        <v>11004</v>
      </c>
    </row>
    <row r="18612" spans="1:16" x14ac:dyDescent="0.25">
      <c r="A18612" t="s">
        <v>0</v>
      </c>
      <c r="B18612" t="s">
        <v>31789</v>
      </c>
      <c r="C18612" t="s">
        <v>396</v>
      </c>
      <c r="D18612" t="s">
        <v>4526</v>
      </c>
      <c r="E18612" t="s">
        <v>88</v>
      </c>
      <c r="F18612" t="b">
        <v>0</v>
      </c>
      <c r="G18612" t="s">
        <v>68</v>
      </c>
      <c r="H18612" s="1">
        <v>46230.667604166672</v>
      </c>
      <c r="I18612" t="b">
        <v>1</v>
      </c>
      <c r="J18612" t="b">
        <v>0</v>
      </c>
      <c r="K18612" t="s">
        <v>41</v>
      </c>
      <c r="L18612" t="s">
        <v>74</v>
      </c>
      <c r="M18612"/>
      <c r="N18612">
        <v>28.5</v>
      </c>
      <c r="O18612" t="s">
        <v>6114</v>
      </c>
    </row>
    <row r="18613" spans="1:16" x14ac:dyDescent="0.25">
      <c r="A18613" t="s">
        <v>0</v>
      </c>
      <c r="B18613" t="s">
        <v>430</v>
      </c>
      <c r="C18613" t="s">
        <v>1351</v>
      </c>
      <c r="D18613" t="s">
        <v>4526</v>
      </c>
      <c r="E18613" t="s">
        <v>59</v>
      </c>
      <c r="F18613" t="b">
        <v>0</v>
      </c>
      <c r="G18613" t="s">
        <v>65</v>
      </c>
      <c r="H18613" s="1">
        <v>46230.667662037027</v>
      </c>
      <c r="I18613" t="b">
        <v>0</v>
      </c>
      <c r="J18613" t="b">
        <v>1</v>
      </c>
      <c r="K18613" t="s">
        <v>41</v>
      </c>
      <c r="L18613" t="s">
        <v>60</v>
      </c>
      <c r="M18613">
        <v>70000</v>
      </c>
      <c r="N18613"/>
      <c r="O18613" t="s">
        <v>31790</v>
      </c>
      <c r="P18613" t="s">
        <v>31791</v>
      </c>
    </row>
    <row r="18614" spans="1:16" x14ac:dyDescent="0.25">
      <c r="A18614" t="s">
        <v>3</v>
      </c>
      <c r="B18614" t="s">
        <v>31792</v>
      </c>
      <c r="C18614" t="s">
        <v>41</v>
      </c>
      <c r="D18614" t="s">
        <v>4526</v>
      </c>
      <c r="E18614" t="s">
        <v>88</v>
      </c>
      <c r="F18614" t="b">
        <v>0</v>
      </c>
      <c r="G18614" t="s">
        <v>41</v>
      </c>
      <c r="H18614" s="1">
        <v>46230.671041666668</v>
      </c>
      <c r="I18614" t="b">
        <v>0</v>
      </c>
      <c r="J18614" t="b">
        <v>1</v>
      </c>
      <c r="K18614" t="s">
        <v>41</v>
      </c>
      <c r="L18614" t="s">
        <v>74</v>
      </c>
      <c r="M18614"/>
      <c r="N18614">
        <v>47.5</v>
      </c>
      <c r="O18614" t="s">
        <v>482</v>
      </c>
      <c r="P18614" t="s">
        <v>31793</v>
      </c>
    </row>
    <row r="18615" spans="1:16" x14ac:dyDescent="0.25">
      <c r="A18615" t="s">
        <v>6</v>
      </c>
      <c r="B18615" t="s">
        <v>31794</v>
      </c>
      <c r="C18615" t="s">
        <v>40</v>
      </c>
      <c r="D18615" t="s">
        <v>4526</v>
      </c>
      <c r="E18615" t="s">
        <v>59</v>
      </c>
      <c r="F18615" t="b">
        <v>0</v>
      </c>
      <c r="G18615" t="s">
        <v>40</v>
      </c>
      <c r="H18615" s="1">
        <v>46230.674884259257</v>
      </c>
      <c r="I18615" t="b">
        <v>0</v>
      </c>
      <c r="J18615" t="b">
        <v>0</v>
      </c>
      <c r="K18615" t="s">
        <v>40</v>
      </c>
      <c r="L18615" t="s">
        <v>60</v>
      </c>
      <c r="M18615">
        <v>85000</v>
      </c>
      <c r="N18615"/>
      <c r="O18615" t="s">
        <v>31795</v>
      </c>
      <c r="P18615" t="s">
        <v>31796</v>
      </c>
    </row>
    <row r="18616" spans="1:16" x14ac:dyDescent="0.25">
      <c r="A18616" t="s">
        <v>1</v>
      </c>
      <c r="B18616" t="s">
        <v>25768</v>
      </c>
      <c r="C18616" t="s">
        <v>189</v>
      </c>
      <c r="D18616" t="s">
        <v>4346</v>
      </c>
      <c r="E18616" t="s">
        <v>88</v>
      </c>
      <c r="F18616" t="b">
        <v>0</v>
      </c>
      <c r="G18616" t="s">
        <v>89</v>
      </c>
      <c r="H18616" s="1">
        <v>46230.675150462957</v>
      </c>
      <c r="I18616" t="b">
        <v>1</v>
      </c>
      <c r="J18616" t="b">
        <v>1</v>
      </c>
      <c r="K18616" t="s">
        <v>41</v>
      </c>
      <c r="L18616" t="s">
        <v>74</v>
      </c>
      <c r="M18616"/>
      <c r="N18616">
        <v>82.5</v>
      </c>
      <c r="O18616" t="s">
        <v>31797</v>
      </c>
      <c r="P18616" t="s">
        <v>31798</v>
      </c>
    </row>
    <row r="18617" spans="1:16" x14ac:dyDescent="0.25">
      <c r="A18617" t="s">
        <v>5</v>
      </c>
      <c r="B18617" t="s">
        <v>31799</v>
      </c>
      <c r="C18617" t="s">
        <v>40</v>
      </c>
      <c r="D18617" t="s">
        <v>4526</v>
      </c>
      <c r="E18617" t="s">
        <v>59</v>
      </c>
      <c r="F18617" t="b">
        <v>0</v>
      </c>
      <c r="G18617" t="s">
        <v>40</v>
      </c>
      <c r="H18617" s="1">
        <v>46230.678356481483</v>
      </c>
      <c r="I18617" t="b">
        <v>0</v>
      </c>
      <c r="J18617" t="b">
        <v>0</v>
      </c>
      <c r="K18617" t="s">
        <v>40</v>
      </c>
      <c r="L18617" t="s">
        <v>60</v>
      </c>
      <c r="M18617">
        <v>117500</v>
      </c>
      <c r="N18617"/>
      <c r="O18617" t="s">
        <v>6510</v>
      </c>
      <c r="P18617" t="s">
        <v>21361</v>
      </c>
    </row>
    <row r="18618" spans="1:16" x14ac:dyDescent="0.25">
      <c r="A18618" t="s">
        <v>7</v>
      </c>
      <c r="B18618" t="s">
        <v>1478</v>
      </c>
      <c r="C18618" t="s">
        <v>162</v>
      </c>
      <c r="D18618" t="s">
        <v>4526</v>
      </c>
      <c r="E18618" t="s">
        <v>88</v>
      </c>
      <c r="F18618" t="b">
        <v>0</v>
      </c>
      <c r="G18618" t="s">
        <v>73</v>
      </c>
      <c r="H18618" s="1">
        <v>46230.709224537037</v>
      </c>
      <c r="I18618" t="b">
        <v>1</v>
      </c>
      <c r="J18618" t="b">
        <v>0</v>
      </c>
      <c r="K18618" t="s">
        <v>41</v>
      </c>
      <c r="L18618" t="s">
        <v>74</v>
      </c>
      <c r="M18618"/>
      <c r="N18618">
        <v>87.5</v>
      </c>
      <c r="O18618" t="s">
        <v>3788</v>
      </c>
      <c r="P18618" t="s">
        <v>146</v>
      </c>
    </row>
    <row r="18619" spans="1:16" x14ac:dyDescent="0.25">
      <c r="A18619" t="s">
        <v>2</v>
      </c>
      <c r="B18619" t="s">
        <v>31800</v>
      </c>
      <c r="C18619" t="s">
        <v>81</v>
      </c>
      <c r="D18619" t="s">
        <v>4526</v>
      </c>
      <c r="E18619" t="s">
        <v>59</v>
      </c>
      <c r="F18619" t="b">
        <v>0</v>
      </c>
      <c r="G18619" t="s">
        <v>77</v>
      </c>
      <c r="H18619" s="1">
        <v>46230.709270833337</v>
      </c>
      <c r="I18619" t="b">
        <v>0</v>
      </c>
      <c r="J18619" t="b">
        <v>0</v>
      </c>
      <c r="K18619" t="s">
        <v>41</v>
      </c>
      <c r="L18619" t="s">
        <v>60</v>
      </c>
      <c r="M18619">
        <v>309000</v>
      </c>
      <c r="N18619"/>
      <c r="O18619" t="s">
        <v>2960</v>
      </c>
      <c r="P18619" t="s">
        <v>85</v>
      </c>
    </row>
    <row r="18620" spans="1:16" x14ac:dyDescent="0.25">
      <c r="A18620" t="s">
        <v>0</v>
      </c>
      <c r="B18620" t="s">
        <v>31801</v>
      </c>
      <c r="C18620" t="s">
        <v>515</v>
      </c>
      <c r="D18620" t="s">
        <v>4526</v>
      </c>
      <c r="E18620" t="s">
        <v>88</v>
      </c>
      <c r="F18620" t="b">
        <v>0</v>
      </c>
      <c r="G18620" t="s">
        <v>73</v>
      </c>
      <c r="H18620" s="1">
        <v>46230.709270833337</v>
      </c>
      <c r="I18620" t="b">
        <v>1</v>
      </c>
      <c r="J18620" t="b">
        <v>0</v>
      </c>
      <c r="K18620" t="s">
        <v>41</v>
      </c>
      <c r="L18620" t="s">
        <v>74</v>
      </c>
      <c r="M18620"/>
      <c r="N18620">
        <v>35</v>
      </c>
      <c r="O18620" t="s">
        <v>777</v>
      </c>
      <c r="P18620" t="s">
        <v>31802</v>
      </c>
    </row>
    <row r="18621" spans="1:16" x14ac:dyDescent="0.25">
      <c r="A18621" t="s">
        <v>6</v>
      </c>
      <c r="B18621" t="s">
        <v>31803</v>
      </c>
      <c r="C18621" t="s">
        <v>10022</v>
      </c>
      <c r="D18621" t="s">
        <v>4526</v>
      </c>
      <c r="E18621" t="s">
        <v>59</v>
      </c>
      <c r="F18621" t="b">
        <v>0</v>
      </c>
      <c r="G18621" t="s">
        <v>40</v>
      </c>
      <c r="H18621" s="1">
        <v>46230.712696759263</v>
      </c>
      <c r="I18621" t="b">
        <v>0</v>
      </c>
      <c r="J18621" t="b">
        <v>0</v>
      </c>
      <c r="K18621" t="s">
        <v>40</v>
      </c>
      <c r="L18621" t="s">
        <v>60</v>
      </c>
      <c r="M18621">
        <v>80000</v>
      </c>
      <c r="N18621"/>
      <c r="O18621" t="s">
        <v>101</v>
      </c>
      <c r="P18621" t="s">
        <v>8397</v>
      </c>
    </row>
    <row r="18622" spans="1:16" x14ac:dyDescent="0.25">
      <c r="A18622" t="s">
        <v>7</v>
      </c>
      <c r="B18622" t="s">
        <v>31804</v>
      </c>
      <c r="C18622" t="s">
        <v>41</v>
      </c>
      <c r="D18622" t="s">
        <v>2360</v>
      </c>
      <c r="E18622" t="s">
        <v>59</v>
      </c>
      <c r="F18622" t="b">
        <v>0</v>
      </c>
      <c r="G18622" t="s">
        <v>41</v>
      </c>
      <c r="H18622" s="1">
        <v>46230.712719907409</v>
      </c>
      <c r="I18622" t="b">
        <v>0</v>
      </c>
      <c r="J18622" t="b">
        <v>1</v>
      </c>
      <c r="K18622" t="s">
        <v>41</v>
      </c>
      <c r="L18622" t="s">
        <v>60</v>
      </c>
      <c r="M18622">
        <v>111000</v>
      </c>
      <c r="N18622"/>
      <c r="O18622" t="s">
        <v>1355</v>
      </c>
      <c r="P18622" t="s">
        <v>31805</v>
      </c>
    </row>
    <row r="18623" spans="1:16" x14ac:dyDescent="0.25">
      <c r="A18623" t="s">
        <v>3</v>
      </c>
      <c r="B18623" t="s">
        <v>31806</v>
      </c>
      <c r="C18623" t="s">
        <v>520</v>
      </c>
      <c r="D18623" t="s">
        <v>16554</v>
      </c>
      <c r="E18623" t="s">
        <v>59</v>
      </c>
      <c r="F18623" t="b">
        <v>0</v>
      </c>
      <c r="G18623" t="s">
        <v>41</v>
      </c>
      <c r="H18623" s="1">
        <v>46230.712743055563</v>
      </c>
      <c r="I18623" t="b">
        <v>0</v>
      </c>
      <c r="J18623" t="b">
        <v>1</v>
      </c>
      <c r="K18623" t="s">
        <v>41</v>
      </c>
      <c r="L18623" t="s">
        <v>60</v>
      </c>
      <c r="M18623">
        <v>125000</v>
      </c>
      <c r="N18623"/>
      <c r="O18623" t="s">
        <v>31807</v>
      </c>
      <c r="P18623" t="s">
        <v>31808</v>
      </c>
    </row>
    <row r="18624" spans="1:16" x14ac:dyDescent="0.25">
      <c r="A18624" t="s">
        <v>0</v>
      </c>
      <c r="B18624" t="s">
        <v>17779</v>
      </c>
      <c r="C18624" t="s">
        <v>41</v>
      </c>
      <c r="D18624" t="s">
        <v>4526</v>
      </c>
      <c r="E18624" t="s">
        <v>59</v>
      </c>
      <c r="F18624" t="b">
        <v>0</v>
      </c>
      <c r="G18624" t="s">
        <v>41</v>
      </c>
      <c r="H18624" s="1">
        <v>46230.712743055563</v>
      </c>
      <c r="I18624" t="b">
        <v>0</v>
      </c>
      <c r="J18624" t="b">
        <v>1</v>
      </c>
      <c r="K18624" t="s">
        <v>41</v>
      </c>
      <c r="L18624" t="s">
        <v>74</v>
      </c>
      <c r="M18624"/>
      <c r="N18624">
        <v>77.5</v>
      </c>
      <c r="O18624" t="s">
        <v>7085</v>
      </c>
      <c r="P18624" t="s">
        <v>2313</v>
      </c>
    </row>
    <row r="18625" spans="1:16" x14ac:dyDescent="0.25">
      <c r="A18625" t="s">
        <v>5</v>
      </c>
      <c r="B18625" t="s">
        <v>31809</v>
      </c>
      <c r="C18625" t="s">
        <v>197</v>
      </c>
      <c r="D18625" t="s">
        <v>4526</v>
      </c>
      <c r="E18625" t="s">
        <v>59</v>
      </c>
      <c r="F18625" t="b">
        <v>0</v>
      </c>
      <c r="G18625" t="s">
        <v>89</v>
      </c>
      <c r="H18625" s="1">
        <v>46230.716817129629</v>
      </c>
      <c r="I18625" t="b">
        <v>0</v>
      </c>
      <c r="J18625" t="b">
        <v>0</v>
      </c>
      <c r="K18625" t="s">
        <v>41</v>
      </c>
      <c r="L18625" t="s">
        <v>60</v>
      </c>
      <c r="M18625">
        <v>192500</v>
      </c>
      <c r="N18625"/>
      <c r="O18625" t="s">
        <v>31810</v>
      </c>
      <c r="P18625" t="s">
        <v>31811</v>
      </c>
    </row>
    <row r="18626" spans="1:16" x14ac:dyDescent="0.25">
      <c r="A18626" t="s">
        <v>1</v>
      </c>
      <c r="B18626" t="s">
        <v>31812</v>
      </c>
      <c r="C18626" t="s">
        <v>112</v>
      </c>
      <c r="D18626" t="s">
        <v>4526</v>
      </c>
      <c r="E18626" t="s">
        <v>59</v>
      </c>
      <c r="F18626" t="b">
        <v>0</v>
      </c>
      <c r="G18626" t="s">
        <v>65</v>
      </c>
      <c r="H18626" s="1">
        <v>46230.716828703713</v>
      </c>
      <c r="I18626" t="b">
        <v>0</v>
      </c>
      <c r="J18626" t="b">
        <v>0</v>
      </c>
      <c r="K18626" t="s">
        <v>41</v>
      </c>
      <c r="L18626" t="s">
        <v>60</v>
      </c>
      <c r="M18626">
        <v>160000</v>
      </c>
      <c r="N18626"/>
      <c r="O18626" t="s">
        <v>2213</v>
      </c>
      <c r="P18626" t="s">
        <v>21741</v>
      </c>
    </row>
    <row r="18627" spans="1:16" x14ac:dyDescent="0.25">
      <c r="A18627" t="s">
        <v>2</v>
      </c>
      <c r="B18627" t="s">
        <v>31813</v>
      </c>
      <c r="C18627" t="s">
        <v>142</v>
      </c>
      <c r="D18627" t="s">
        <v>4526</v>
      </c>
      <c r="E18627" t="s">
        <v>88</v>
      </c>
      <c r="F18627" t="b">
        <v>0</v>
      </c>
      <c r="G18627" t="s">
        <v>77</v>
      </c>
      <c r="H18627" s="1">
        <v>46230.716874999998</v>
      </c>
      <c r="I18627" t="b">
        <v>0</v>
      </c>
      <c r="J18627" t="b">
        <v>0</v>
      </c>
      <c r="K18627" t="s">
        <v>41</v>
      </c>
      <c r="L18627" t="s">
        <v>74</v>
      </c>
      <c r="M18627"/>
      <c r="N18627">
        <v>86</v>
      </c>
      <c r="O18627" t="s">
        <v>744</v>
      </c>
      <c r="P18627" t="s">
        <v>31814</v>
      </c>
    </row>
    <row r="18628" spans="1:16" x14ac:dyDescent="0.25">
      <c r="A18628" t="s">
        <v>1</v>
      </c>
      <c r="B18628" t="s">
        <v>31815</v>
      </c>
      <c r="C18628" t="s">
        <v>6956</v>
      </c>
      <c r="D18628" t="s">
        <v>4526</v>
      </c>
      <c r="E18628" t="s">
        <v>59</v>
      </c>
      <c r="F18628" t="b">
        <v>0</v>
      </c>
      <c r="G18628" t="s">
        <v>40</v>
      </c>
      <c r="H18628" s="1">
        <v>46230.720127314817</v>
      </c>
      <c r="I18628" t="b">
        <v>1</v>
      </c>
      <c r="J18628" t="b">
        <v>0</v>
      </c>
      <c r="K18628" t="s">
        <v>40</v>
      </c>
      <c r="L18628" t="s">
        <v>60</v>
      </c>
      <c r="M18628">
        <v>74995</v>
      </c>
      <c r="N18628"/>
      <c r="O18628" t="s">
        <v>31816</v>
      </c>
      <c r="P18628" t="s">
        <v>152</v>
      </c>
    </row>
    <row r="18629" spans="1:16" x14ac:dyDescent="0.25">
      <c r="A18629" t="s">
        <v>0</v>
      </c>
      <c r="B18629" t="s">
        <v>31817</v>
      </c>
      <c r="C18629" t="s">
        <v>201</v>
      </c>
      <c r="D18629" t="s">
        <v>4526</v>
      </c>
      <c r="E18629" t="s">
        <v>59</v>
      </c>
      <c r="F18629" t="b">
        <v>0</v>
      </c>
      <c r="G18629" t="s">
        <v>77</v>
      </c>
      <c r="H18629" s="1">
        <v>46230.750914351847</v>
      </c>
      <c r="I18629" t="b">
        <v>0</v>
      </c>
      <c r="J18629" t="b">
        <v>0</v>
      </c>
      <c r="K18629" t="s">
        <v>41</v>
      </c>
      <c r="L18629" t="s">
        <v>60</v>
      </c>
      <c r="M18629">
        <v>197500</v>
      </c>
      <c r="N18629"/>
      <c r="O18629" t="s">
        <v>215</v>
      </c>
    </row>
    <row r="18630" spans="1:16" x14ac:dyDescent="0.25">
      <c r="A18630" t="s">
        <v>3</v>
      </c>
      <c r="B18630" t="s">
        <v>31818</v>
      </c>
      <c r="C18630" t="s">
        <v>148</v>
      </c>
      <c r="D18630" t="s">
        <v>4526</v>
      </c>
      <c r="E18630" t="s">
        <v>59</v>
      </c>
      <c r="F18630" t="b">
        <v>0</v>
      </c>
      <c r="G18630" t="s">
        <v>89</v>
      </c>
      <c r="H18630" s="1">
        <v>46230.750925925917</v>
      </c>
      <c r="I18630" t="b">
        <v>0</v>
      </c>
      <c r="J18630" t="b">
        <v>0</v>
      </c>
      <c r="K18630" t="s">
        <v>41</v>
      </c>
      <c r="L18630" t="s">
        <v>60</v>
      </c>
      <c r="M18630">
        <v>100000</v>
      </c>
      <c r="N18630"/>
      <c r="O18630" t="s">
        <v>155</v>
      </c>
      <c r="P18630" t="s">
        <v>11109</v>
      </c>
    </row>
    <row r="18631" spans="1:16" x14ac:dyDescent="0.25">
      <c r="A18631" t="s">
        <v>0</v>
      </c>
      <c r="B18631" t="s">
        <v>4189</v>
      </c>
      <c r="C18631" t="s">
        <v>3169</v>
      </c>
      <c r="D18631" t="s">
        <v>2360</v>
      </c>
      <c r="E18631" t="s">
        <v>59</v>
      </c>
      <c r="F18631" t="b">
        <v>0</v>
      </c>
      <c r="G18631" t="s">
        <v>68</v>
      </c>
      <c r="H18631" s="1">
        <v>46230.750937500001</v>
      </c>
      <c r="I18631" t="b">
        <v>1</v>
      </c>
      <c r="J18631" t="b">
        <v>1</v>
      </c>
      <c r="K18631" t="s">
        <v>41</v>
      </c>
      <c r="L18631" t="s">
        <v>60</v>
      </c>
      <c r="M18631">
        <v>50000</v>
      </c>
      <c r="N18631"/>
      <c r="O18631" t="s">
        <v>31819</v>
      </c>
      <c r="P18631" t="s">
        <v>13291</v>
      </c>
    </row>
    <row r="18632" spans="1:16" x14ac:dyDescent="0.25">
      <c r="A18632" t="s">
        <v>0</v>
      </c>
      <c r="B18632" t="s">
        <v>30583</v>
      </c>
      <c r="C18632" t="s">
        <v>336</v>
      </c>
      <c r="D18632" t="s">
        <v>4526</v>
      </c>
      <c r="E18632" t="s">
        <v>59</v>
      </c>
      <c r="F18632" t="b">
        <v>0</v>
      </c>
      <c r="G18632" t="s">
        <v>65</v>
      </c>
      <c r="H18632" s="1">
        <v>46230.751064814824</v>
      </c>
      <c r="I18632" t="b">
        <v>0</v>
      </c>
      <c r="J18632" t="b">
        <v>1</v>
      </c>
      <c r="K18632" t="s">
        <v>41</v>
      </c>
      <c r="L18632" t="s">
        <v>60</v>
      </c>
      <c r="M18632">
        <v>119281.5</v>
      </c>
      <c r="N18632"/>
      <c r="O18632" t="s">
        <v>16410</v>
      </c>
      <c r="P18632" t="s">
        <v>310</v>
      </c>
    </row>
    <row r="18633" spans="1:16" x14ac:dyDescent="0.25">
      <c r="A18633" t="s">
        <v>0</v>
      </c>
      <c r="B18633" t="s">
        <v>31820</v>
      </c>
      <c r="C18633" t="s">
        <v>984</v>
      </c>
      <c r="D18633" t="s">
        <v>31821</v>
      </c>
      <c r="E18633" t="s">
        <v>59</v>
      </c>
      <c r="F18633" t="b">
        <v>0</v>
      </c>
      <c r="G18633" t="s">
        <v>25</v>
      </c>
      <c r="H18633" s="1">
        <v>46230.752962962957</v>
      </c>
      <c r="I18633" t="b">
        <v>0</v>
      </c>
      <c r="J18633" t="b">
        <v>0</v>
      </c>
      <c r="K18633" t="s">
        <v>25</v>
      </c>
      <c r="L18633" t="s">
        <v>60</v>
      </c>
      <c r="M18633">
        <v>31500</v>
      </c>
      <c r="N18633"/>
      <c r="O18633" t="s">
        <v>4477</v>
      </c>
      <c r="P18633" t="s">
        <v>1482</v>
      </c>
    </row>
    <row r="18634" spans="1:16" x14ac:dyDescent="0.25">
      <c r="A18634" t="s">
        <v>2</v>
      </c>
      <c r="B18634" t="s">
        <v>31623</v>
      </c>
      <c r="C18634" t="s">
        <v>41</v>
      </c>
      <c r="D18634" t="s">
        <v>4346</v>
      </c>
      <c r="E18634" t="s">
        <v>132</v>
      </c>
      <c r="F18634" t="b">
        <v>0</v>
      </c>
      <c r="G18634" t="s">
        <v>41</v>
      </c>
      <c r="H18634" s="1">
        <v>46230.758229166669</v>
      </c>
      <c r="I18634" t="b">
        <v>0</v>
      </c>
      <c r="J18634" t="b">
        <v>0</v>
      </c>
      <c r="K18634" t="s">
        <v>41</v>
      </c>
      <c r="L18634" t="s">
        <v>74</v>
      </c>
      <c r="M18634"/>
      <c r="N18634">
        <v>75</v>
      </c>
      <c r="O18634" t="s">
        <v>31822</v>
      </c>
    </row>
    <row r="18635" spans="1:16" x14ac:dyDescent="0.25">
      <c r="A18635" t="s">
        <v>1</v>
      </c>
      <c r="B18635" t="s">
        <v>31823</v>
      </c>
      <c r="C18635" t="s">
        <v>142</v>
      </c>
      <c r="D18635" t="s">
        <v>4526</v>
      </c>
      <c r="E18635" t="s">
        <v>59</v>
      </c>
      <c r="F18635" t="b">
        <v>0</v>
      </c>
      <c r="G18635" t="s">
        <v>77</v>
      </c>
      <c r="H18635" s="1">
        <v>46230.758506944447</v>
      </c>
      <c r="I18635" t="b">
        <v>0</v>
      </c>
      <c r="J18635" t="b">
        <v>1</v>
      </c>
      <c r="K18635" t="s">
        <v>41</v>
      </c>
      <c r="L18635" t="s">
        <v>60</v>
      </c>
      <c r="M18635">
        <v>152500</v>
      </c>
      <c r="N18635"/>
      <c r="O18635" t="s">
        <v>26683</v>
      </c>
      <c r="P18635" t="s">
        <v>31824</v>
      </c>
    </row>
    <row r="18636" spans="1:16" x14ac:dyDescent="0.25">
      <c r="A18636" t="s">
        <v>0</v>
      </c>
      <c r="B18636" t="s">
        <v>1737</v>
      </c>
      <c r="C18636" t="s">
        <v>1040</v>
      </c>
      <c r="D18636" t="s">
        <v>4526</v>
      </c>
      <c r="E18636" t="s">
        <v>59</v>
      </c>
      <c r="F18636" t="b">
        <v>0</v>
      </c>
      <c r="G18636" t="s">
        <v>73</v>
      </c>
      <c r="H18636" s="1">
        <v>46230.792604166672</v>
      </c>
      <c r="I18636" t="b">
        <v>0</v>
      </c>
      <c r="J18636" t="b">
        <v>0</v>
      </c>
      <c r="K18636" t="s">
        <v>41</v>
      </c>
      <c r="L18636" t="s">
        <v>74</v>
      </c>
      <c r="M18636"/>
      <c r="N18636">
        <v>29</v>
      </c>
      <c r="O18636" t="s">
        <v>1874</v>
      </c>
    </row>
    <row r="18637" spans="1:16" x14ac:dyDescent="0.25">
      <c r="A18637" t="s">
        <v>3</v>
      </c>
      <c r="B18637" t="s">
        <v>31825</v>
      </c>
      <c r="C18637" t="s">
        <v>71</v>
      </c>
      <c r="D18637" t="s">
        <v>4526</v>
      </c>
      <c r="E18637" t="s">
        <v>59</v>
      </c>
      <c r="F18637" t="b">
        <v>0</v>
      </c>
      <c r="G18637" t="s">
        <v>73</v>
      </c>
      <c r="H18637" s="1">
        <v>46230.792615740742</v>
      </c>
      <c r="I18637" t="b">
        <v>0</v>
      </c>
      <c r="J18637" t="b">
        <v>1</v>
      </c>
      <c r="K18637" t="s">
        <v>41</v>
      </c>
      <c r="L18637" t="s">
        <v>60</v>
      </c>
      <c r="M18637">
        <v>85000</v>
      </c>
      <c r="N18637"/>
      <c r="O18637" t="s">
        <v>27866</v>
      </c>
      <c r="P18637" t="s">
        <v>31826</v>
      </c>
    </row>
    <row r="18638" spans="1:16" x14ac:dyDescent="0.25">
      <c r="A18638" t="s">
        <v>3</v>
      </c>
      <c r="B18638" t="s">
        <v>31827</v>
      </c>
      <c r="C18638" t="s">
        <v>330</v>
      </c>
      <c r="D18638" t="s">
        <v>4526</v>
      </c>
      <c r="E18638" t="s">
        <v>59</v>
      </c>
      <c r="F18638" t="b">
        <v>0</v>
      </c>
      <c r="G18638" t="s">
        <v>41</v>
      </c>
      <c r="H18638" s="1">
        <v>46230.796087962961</v>
      </c>
      <c r="I18638" t="b">
        <v>0</v>
      </c>
      <c r="J18638" t="b">
        <v>0</v>
      </c>
      <c r="K18638" t="s">
        <v>41</v>
      </c>
      <c r="L18638" t="s">
        <v>60</v>
      </c>
      <c r="M18638">
        <v>115000</v>
      </c>
      <c r="N18638"/>
      <c r="O18638" t="s">
        <v>31828</v>
      </c>
      <c r="P18638" t="s">
        <v>152</v>
      </c>
    </row>
    <row r="18639" spans="1:16" x14ac:dyDescent="0.25">
      <c r="A18639" t="s">
        <v>3</v>
      </c>
      <c r="B18639" t="s">
        <v>24166</v>
      </c>
      <c r="C18639" t="s">
        <v>148</v>
      </c>
      <c r="D18639" t="s">
        <v>2360</v>
      </c>
      <c r="E18639" t="s">
        <v>59</v>
      </c>
      <c r="F18639" t="b">
        <v>0</v>
      </c>
      <c r="G18639" t="s">
        <v>89</v>
      </c>
      <c r="H18639" s="1">
        <v>46230.834224537037</v>
      </c>
      <c r="I18639" t="b">
        <v>0</v>
      </c>
      <c r="J18639" t="b">
        <v>1</v>
      </c>
      <c r="K18639" t="s">
        <v>41</v>
      </c>
      <c r="L18639" t="s">
        <v>60</v>
      </c>
      <c r="M18639">
        <v>123795</v>
      </c>
      <c r="N18639"/>
      <c r="O18639" t="s">
        <v>762</v>
      </c>
      <c r="P18639" t="s">
        <v>5368</v>
      </c>
    </row>
    <row r="18640" spans="1:16" x14ac:dyDescent="0.25">
      <c r="A18640" t="s">
        <v>0</v>
      </c>
      <c r="B18640" t="s">
        <v>31829</v>
      </c>
      <c r="C18640" t="s">
        <v>555</v>
      </c>
      <c r="D18640" t="s">
        <v>4526</v>
      </c>
      <c r="E18640" t="s">
        <v>88</v>
      </c>
      <c r="F18640" t="b">
        <v>0</v>
      </c>
      <c r="G18640" t="s">
        <v>68</v>
      </c>
      <c r="H18640" s="1">
        <v>46230.834282407413</v>
      </c>
      <c r="I18640" t="b">
        <v>0</v>
      </c>
      <c r="J18640" t="b">
        <v>0</v>
      </c>
      <c r="K18640" t="s">
        <v>41</v>
      </c>
      <c r="L18640" t="s">
        <v>74</v>
      </c>
      <c r="M18640"/>
      <c r="N18640">
        <v>25</v>
      </c>
      <c r="O18640" t="s">
        <v>1597</v>
      </c>
      <c r="P18640" t="s">
        <v>12421</v>
      </c>
    </row>
    <row r="18641" spans="1:16" x14ac:dyDescent="0.25">
      <c r="A18641" t="s">
        <v>3</v>
      </c>
      <c r="B18641" t="s">
        <v>31830</v>
      </c>
      <c r="C18641" t="s">
        <v>201</v>
      </c>
      <c r="D18641" t="s">
        <v>4526</v>
      </c>
      <c r="E18641" t="s">
        <v>88</v>
      </c>
      <c r="F18641" t="b">
        <v>0</v>
      </c>
      <c r="G18641" t="s">
        <v>77</v>
      </c>
      <c r="H18641" s="1">
        <v>46230.834293981483</v>
      </c>
      <c r="I18641" t="b">
        <v>0</v>
      </c>
      <c r="J18641" t="b">
        <v>0</v>
      </c>
      <c r="K18641" t="s">
        <v>41</v>
      </c>
      <c r="L18641" t="s">
        <v>74</v>
      </c>
      <c r="M18641"/>
      <c r="N18641">
        <v>60</v>
      </c>
      <c r="O18641" t="s">
        <v>3788</v>
      </c>
      <c r="P18641" t="s">
        <v>31831</v>
      </c>
    </row>
    <row r="18642" spans="1:16" x14ac:dyDescent="0.25">
      <c r="A18642" t="s">
        <v>3</v>
      </c>
      <c r="B18642" t="s">
        <v>286</v>
      </c>
      <c r="C18642" t="s">
        <v>31832</v>
      </c>
      <c r="D18642" t="s">
        <v>4526</v>
      </c>
      <c r="E18642" t="s">
        <v>59</v>
      </c>
      <c r="F18642" t="b">
        <v>0</v>
      </c>
      <c r="G18642" t="s">
        <v>65</v>
      </c>
      <c r="H18642" s="1">
        <v>46230.834328703713</v>
      </c>
      <c r="I18642" t="b">
        <v>0</v>
      </c>
      <c r="J18642" t="b">
        <v>0</v>
      </c>
      <c r="K18642" t="s">
        <v>41</v>
      </c>
      <c r="L18642" t="s">
        <v>60</v>
      </c>
      <c r="M18642">
        <v>62500</v>
      </c>
      <c r="N18642"/>
      <c r="O18642" t="s">
        <v>31833</v>
      </c>
      <c r="P18642" t="s">
        <v>31834</v>
      </c>
    </row>
    <row r="18643" spans="1:16" x14ac:dyDescent="0.25">
      <c r="A18643" t="s">
        <v>3</v>
      </c>
      <c r="B18643" t="s">
        <v>31835</v>
      </c>
      <c r="C18643" t="s">
        <v>330</v>
      </c>
      <c r="D18643" t="s">
        <v>2360</v>
      </c>
      <c r="E18643" t="s">
        <v>59</v>
      </c>
      <c r="F18643" t="b">
        <v>0</v>
      </c>
      <c r="G18643" t="s">
        <v>41</v>
      </c>
      <c r="H18643" s="1">
        <v>46230.837743055563</v>
      </c>
      <c r="I18643" t="b">
        <v>0</v>
      </c>
      <c r="J18643" t="b">
        <v>0</v>
      </c>
      <c r="K18643" t="s">
        <v>41</v>
      </c>
      <c r="L18643" t="s">
        <v>60</v>
      </c>
      <c r="M18643">
        <v>80500</v>
      </c>
      <c r="N18643"/>
      <c r="O18643" t="s">
        <v>31836</v>
      </c>
      <c r="P18643" t="s">
        <v>31837</v>
      </c>
    </row>
    <row r="18644" spans="1:16" x14ac:dyDescent="0.25">
      <c r="A18644" t="s">
        <v>1</v>
      </c>
      <c r="B18644" t="s">
        <v>31838</v>
      </c>
      <c r="C18644" t="s">
        <v>201</v>
      </c>
      <c r="D18644" t="s">
        <v>4526</v>
      </c>
      <c r="E18644" t="s">
        <v>88</v>
      </c>
      <c r="F18644" t="b">
        <v>0</v>
      </c>
      <c r="G18644" t="s">
        <v>77</v>
      </c>
      <c r="H18644" s="1">
        <v>46230.841736111113</v>
      </c>
      <c r="I18644" t="b">
        <v>0</v>
      </c>
      <c r="J18644" t="b">
        <v>0</v>
      </c>
      <c r="K18644" t="s">
        <v>41</v>
      </c>
      <c r="L18644" t="s">
        <v>74</v>
      </c>
      <c r="M18644"/>
      <c r="N18644">
        <v>72.5</v>
      </c>
      <c r="O18644" t="s">
        <v>26609</v>
      </c>
      <c r="P18644" t="s">
        <v>31360</v>
      </c>
    </row>
    <row r="18645" spans="1:16" x14ac:dyDescent="0.25">
      <c r="A18645" t="s">
        <v>1</v>
      </c>
      <c r="B18645" t="s">
        <v>31839</v>
      </c>
      <c r="C18645" t="s">
        <v>190</v>
      </c>
      <c r="D18645" t="s">
        <v>4526</v>
      </c>
      <c r="E18645" t="s">
        <v>88</v>
      </c>
      <c r="F18645" t="b">
        <v>0</v>
      </c>
      <c r="G18645" t="s">
        <v>73</v>
      </c>
      <c r="H18645" s="1">
        <v>46230.841863425929</v>
      </c>
      <c r="I18645" t="b">
        <v>1</v>
      </c>
      <c r="J18645" t="b">
        <v>0</v>
      </c>
      <c r="K18645" t="s">
        <v>41</v>
      </c>
      <c r="L18645" t="s">
        <v>74</v>
      </c>
      <c r="M18645"/>
      <c r="N18645">
        <v>57.5</v>
      </c>
      <c r="O18645" t="s">
        <v>29815</v>
      </c>
      <c r="P18645" t="s">
        <v>31840</v>
      </c>
    </row>
    <row r="18646" spans="1:16" x14ac:dyDescent="0.25">
      <c r="A18646" t="s">
        <v>3</v>
      </c>
      <c r="B18646" t="s">
        <v>11366</v>
      </c>
      <c r="C18646" t="s">
        <v>4059</v>
      </c>
      <c r="D18646" t="s">
        <v>4346</v>
      </c>
      <c r="E18646" t="s">
        <v>59</v>
      </c>
      <c r="F18646" t="b">
        <v>0</v>
      </c>
      <c r="G18646" t="s">
        <v>89</v>
      </c>
      <c r="H18646" s="1">
        <v>46230.875891203701</v>
      </c>
      <c r="I18646" t="b">
        <v>0</v>
      </c>
      <c r="J18646" t="b">
        <v>1</v>
      </c>
      <c r="K18646" t="s">
        <v>41</v>
      </c>
      <c r="L18646" t="s">
        <v>74</v>
      </c>
      <c r="M18646"/>
      <c r="N18646">
        <v>42.5</v>
      </c>
      <c r="O18646" t="s">
        <v>7887</v>
      </c>
      <c r="P18646" t="s">
        <v>31841</v>
      </c>
    </row>
    <row r="18647" spans="1:16" x14ac:dyDescent="0.25">
      <c r="A18647" t="s">
        <v>0</v>
      </c>
      <c r="B18647" t="s">
        <v>31842</v>
      </c>
      <c r="C18647" t="s">
        <v>555</v>
      </c>
      <c r="D18647" t="s">
        <v>4526</v>
      </c>
      <c r="E18647" t="s">
        <v>88</v>
      </c>
      <c r="F18647" t="b">
        <v>0</v>
      </c>
      <c r="G18647" t="s">
        <v>68</v>
      </c>
      <c r="H18647" s="1">
        <v>46230.875891203701</v>
      </c>
      <c r="I18647" t="b">
        <v>0</v>
      </c>
      <c r="J18647" t="b">
        <v>1</v>
      </c>
      <c r="K18647" t="s">
        <v>41</v>
      </c>
      <c r="L18647" t="s">
        <v>74</v>
      </c>
      <c r="M18647"/>
      <c r="N18647">
        <v>22.5</v>
      </c>
      <c r="O18647" t="s">
        <v>2080</v>
      </c>
      <c r="P18647" t="s">
        <v>12421</v>
      </c>
    </row>
    <row r="18648" spans="1:16" x14ac:dyDescent="0.25">
      <c r="A18648" t="s">
        <v>0</v>
      </c>
      <c r="B18648" t="s">
        <v>31843</v>
      </c>
      <c r="C18648" t="s">
        <v>76</v>
      </c>
      <c r="D18648" t="s">
        <v>4526</v>
      </c>
      <c r="E18648" t="s">
        <v>88</v>
      </c>
      <c r="F18648" t="b">
        <v>1</v>
      </c>
      <c r="G18648" t="s">
        <v>41</v>
      </c>
      <c r="H18648" s="1">
        <v>46230.87940972222</v>
      </c>
      <c r="I18648" t="b">
        <v>1</v>
      </c>
      <c r="J18648" t="b">
        <v>1</v>
      </c>
      <c r="K18648" t="s">
        <v>41</v>
      </c>
      <c r="L18648" t="s">
        <v>74</v>
      </c>
      <c r="M18648"/>
      <c r="N18648">
        <v>47.5</v>
      </c>
      <c r="O18648" t="s">
        <v>155</v>
      </c>
      <c r="P18648" t="s">
        <v>2598</v>
      </c>
    </row>
    <row r="18649" spans="1:16" x14ac:dyDescent="0.25">
      <c r="A18649" t="s">
        <v>1</v>
      </c>
      <c r="B18649" t="s">
        <v>636</v>
      </c>
      <c r="C18649" t="s">
        <v>3678</v>
      </c>
      <c r="D18649" t="s">
        <v>4526</v>
      </c>
      <c r="E18649" t="s">
        <v>59</v>
      </c>
      <c r="F18649" t="b">
        <v>0</v>
      </c>
      <c r="G18649" t="s">
        <v>77</v>
      </c>
      <c r="H18649" s="1">
        <v>46230.88354166667</v>
      </c>
      <c r="I18649" t="b">
        <v>0</v>
      </c>
      <c r="J18649" t="b">
        <v>0</v>
      </c>
      <c r="K18649" t="s">
        <v>41</v>
      </c>
      <c r="L18649" t="s">
        <v>74</v>
      </c>
      <c r="M18649"/>
      <c r="N18649">
        <v>75</v>
      </c>
      <c r="O18649" t="s">
        <v>2311</v>
      </c>
      <c r="P18649" t="s">
        <v>31844</v>
      </c>
    </row>
    <row r="18650" spans="1:16" x14ac:dyDescent="0.25">
      <c r="A18650" t="s">
        <v>1</v>
      </c>
      <c r="B18650" t="s">
        <v>252</v>
      </c>
      <c r="C18650" t="s">
        <v>18639</v>
      </c>
      <c r="D18650" t="s">
        <v>4526</v>
      </c>
      <c r="E18650" t="s">
        <v>88</v>
      </c>
      <c r="F18650" t="b">
        <v>0</v>
      </c>
      <c r="G18650" t="s">
        <v>65</v>
      </c>
      <c r="H18650" s="1">
        <v>46230.883622685193</v>
      </c>
      <c r="I18650" t="b">
        <v>0</v>
      </c>
      <c r="J18650" t="b">
        <v>1</v>
      </c>
      <c r="K18650" t="s">
        <v>41</v>
      </c>
      <c r="L18650" t="s">
        <v>74</v>
      </c>
      <c r="M18650"/>
      <c r="N18650">
        <v>49</v>
      </c>
      <c r="O18650" t="s">
        <v>105</v>
      </c>
    </row>
    <row r="18651" spans="1:16" x14ac:dyDescent="0.25">
      <c r="A18651" t="s">
        <v>0</v>
      </c>
      <c r="B18651" t="s">
        <v>31845</v>
      </c>
      <c r="C18651" t="s">
        <v>113</v>
      </c>
      <c r="D18651" t="s">
        <v>4346</v>
      </c>
      <c r="E18651" t="s">
        <v>88</v>
      </c>
      <c r="F18651" t="b">
        <v>0</v>
      </c>
      <c r="G18651" t="s">
        <v>65</v>
      </c>
      <c r="H18651" s="1">
        <v>46230.917731481481</v>
      </c>
      <c r="I18651" t="b">
        <v>1</v>
      </c>
      <c r="J18651" t="b">
        <v>1</v>
      </c>
      <c r="K18651" t="s">
        <v>41</v>
      </c>
      <c r="L18651" t="s">
        <v>74</v>
      </c>
      <c r="M18651"/>
      <c r="N18651">
        <v>67.5</v>
      </c>
      <c r="O18651" t="s">
        <v>347</v>
      </c>
      <c r="P18651" t="s">
        <v>597</v>
      </c>
    </row>
    <row r="18652" spans="1:16" x14ac:dyDescent="0.25">
      <c r="A18652" t="s">
        <v>7</v>
      </c>
      <c r="B18652" t="s">
        <v>31846</v>
      </c>
      <c r="C18652" t="s">
        <v>148</v>
      </c>
      <c r="D18652" t="s">
        <v>4526</v>
      </c>
      <c r="E18652" t="s">
        <v>88</v>
      </c>
      <c r="F18652" t="b">
        <v>0</v>
      </c>
      <c r="G18652" t="s">
        <v>89</v>
      </c>
      <c r="H18652" s="1">
        <v>46230.959224537037</v>
      </c>
      <c r="I18652" t="b">
        <v>0</v>
      </c>
      <c r="J18652" t="b">
        <v>1</v>
      </c>
      <c r="K18652" t="s">
        <v>41</v>
      </c>
      <c r="L18652" t="s">
        <v>74</v>
      </c>
      <c r="M18652"/>
      <c r="N18652">
        <v>75</v>
      </c>
      <c r="O18652" t="s">
        <v>4487</v>
      </c>
      <c r="P18652" t="s">
        <v>31847</v>
      </c>
    </row>
    <row r="18653" spans="1:16" x14ac:dyDescent="0.25">
      <c r="A18653" t="s">
        <v>3</v>
      </c>
      <c r="B18653" t="s">
        <v>31848</v>
      </c>
      <c r="C18653" t="s">
        <v>165</v>
      </c>
      <c r="D18653" t="s">
        <v>4526</v>
      </c>
      <c r="E18653" t="s">
        <v>88</v>
      </c>
      <c r="F18653" t="b">
        <v>0</v>
      </c>
      <c r="G18653" t="s">
        <v>73</v>
      </c>
      <c r="H18653" s="1">
        <v>46230.959270833337</v>
      </c>
      <c r="I18653" t="b">
        <v>0</v>
      </c>
      <c r="J18653" t="b">
        <v>0</v>
      </c>
      <c r="K18653" t="s">
        <v>41</v>
      </c>
      <c r="L18653" t="s">
        <v>74</v>
      </c>
      <c r="M18653"/>
      <c r="N18653">
        <v>45.5</v>
      </c>
      <c r="O18653" t="s">
        <v>2059</v>
      </c>
      <c r="P18653" t="s">
        <v>31849</v>
      </c>
    </row>
    <row r="18654" spans="1:16" x14ac:dyDescent="0.25">
      <c r="A18654" t="s">
        <v>3</v>
      </c>
      <c r="B18654" t="s">
        <v>31850</v>
      </c>
      <c r="C18654" t="s">
        <v>6181</v>
      </c>
      <c r="D18654" t="s">
        <v>4526</v>
      </c>
      <c r="E18654" t="s">
        <v>88</v>
      </c>
      <c r="F18654" t="b">
        <v>0</v>
      </c>
      <c r="G18654" t="s">
        <v>68</v>
      </c>
      <c r="H18654" s="1">
        <v>46230.959270833337</v>
      </c>
      <c r="I18654" t="b">
        <v>0</v>
      </c>
      <c r="J18654" t="b">
        <v>1</v>
      </c>
      <c r="K18654" t="s">
        <v>41</v>
      </c>
      <c r="L18654" t="s">
        <v>74</v>
      </c>
      <c r="M18654"/>
      <c r="N18654">
        <v>41.5</v>
      </c>
      <c r="O18654" t="s">
        <v>403</v>
      </c>
      <c r="P18654" t="s">
        <v>1759</v>
      </c>
    </row>
    <row r="18655" spans="1:16" x14ac:dyDescent="0.25">
      <c r="A18655" t="s">
        <v>0</v>
      </c>
      <c r="B18655" t="s">
        <v>31851</v>
      </c>
      <c r="C18655" t="s">
        <v>4134</v>
      </c>
      <c r="D18655" t="s">
        <v>2360</v>
      </c>
      <c r="E18655" t="s">
        <v>59</v>
      </c>
      <c r="F18655" t="b">
        <v>0</v>
      </c>
      <c r="G18655" t="s">
        <v>65</v>
      </c>
      <c r="H18655" s="1">
        <v>46230.959328703713</v>
      </c>
      <c r="I18655" t="b">
        <v>0</v>
      </c>
      <c r="J18655" t="b">
        <v>1</v>
      </c>
      <c r="K18655" t="s">
        <v>41</v>
      </c>
      <c r="L18655" t="s">
        <v>60</v>
      </c>
      <c r="M18655">
        <v>91300</v>
      </c>
      <c r="N18655"/>
      <c r="O18655" t="s">
        <v>2248</v>
      </c>
      <c r="P18655" t="s">
        <v>31852</v>
      </c>
    </row>
    <row r="18656" spans="1:16" x14ac:dyDescent="0.25">
      <c r="A18656" t="s">
        <v>0</v>
      </c>
      <c r="B18656" t="s">
        <v>31853</v>
      </c>
      <c r="C18656" t="s">
        <v>10022</v>
      </c>
      <c r="D18656" t="s">
        <v>7670</v>
      </c>
      <c r="E18656" t="s">
        <v>59</v>
      </c>
      <c r="F18656" t="b">
        <v>0</v>
      </c>
      <c r="G18656" t="s">
        <v>40</v>
      </c>
      <c r="H18656" s="1">
        <v>46230.962696759263</v>
      </c>
      <c r="I18656" t="b">
        <v>0</v>
      </c>
      <c r="J18656" t="b">
        <v>0</v>
      </c>
      <c r="K18656" t="s">
        <v>40</v>
      </c>
      <c r="L18656" t="s">
        <v>60</v>
      </c>
      <c r="M18656">
        <v>32500</v>
      </c>
      <c r="N18656"/>
      <c r="O18656" t="s">
        <v>15053</v>
      </c>
      <c r="P18656" t="s">
        <v>31854</v>
      </c>
    </row>
    <row r="18657" spans="1:16" x14ac:dyDescent="0.25">
      <c r="A18657" t="s">
        <v>5</v>
      </c>
      <c r="B18657" t="s">
        <v>31855</v>
      </c>
      <c r="C18657" t="s">
        <v>174</v>
      </c>
      <c r="D18657" t="s">
        <v>16554</v>
      </c>
      <c r="E18657" t="s">
        <v>59</v>
      </c>
      <c r="F18657" t="b">
        <v>0</v>
      </c>
      <c r="G18657" t="s">
        <v>65</v>
      </c>
      <c r="H18657" s="1">
        <v>46230.962951388887</v>
      </c>
      <c r="I18657" t="b">
        <v>0</v>
      </c>
      <c r="J18657" t="b">
        <v>1</v>
      </c>
      <c r="K18657" t="s">
        <v>41</v>
      </c>
      <c r="L18657" t="s">
        <v>60</v>
      </c>
      <c r="M18657">
        <v>166000</v>
      </c>
      <c r="N18657"/>
      <c r="O18657" t="s">
        <v>19234</v>
      </c>
      <c r="P18657" t="s">
        <v>31856</v>
      </c>
    </row>
    <row r="18658" spans="1:16" x14ac:dyDescent="0.25">
      <c r="A18658" t="s">
        <v>0</v>
      </c>
      <c r="B18658" t="s">
        <v>31857</v>
      </c>
      <c r="C18658" t="s">
        <v>112</v>
      </c>
      <c r="D18658" t="s">
        <v>3173</v>
      </c>
      <c r="E18658" t="s">
        <v>59</v>
      </c>
      <c r="F18658" t="b">
        <v>0</v>
      </c>
      <c r="G18658" t="s">
        <v>65</v>
      </c>
      <c r="H18658" s="1">
        <v>46231.000891203701</v>
      </c>
      <c r="I18658" t="b">
        <v>0</v>
      </c>
      <c r="J18658" t="b">
        <v>0</v>
      </c>
      <c r="K18658" t="s">
        <v>41</v>
      </c>
      <c r="L18658" t="s">
        <v>60</v>
      </c>
      <c r="M18658">
        <v>87500</v>
      </c>
      <c r="N18658"/>
      <c r="O18658" t="s">
        <v>31858</v>
      </c>
    </row>
    <row r="18659" spans="1:16" x14ac:dyDescent="0.25">
      <c r="A18659" t="s">
        <v>0</v>
      </c>
      <c r="B18659" t="s">
        <v>31859</v>
      </c>
      <c r="C18659" t="s">
        <v>86</v>
      </c>
      <c r="D18659" t="s">
        <v>3173</v>
      </c>
      <c r="E18659" t="s">
        <v>59</v>
      </c>
      <c r="F18659" t="b">
        <v>0</v>
      </c>
      <c r="G18659" t="s">
        <v>77</v>
      </c>
      <c r="H18659" s="1">
        <v>46231.000914351847</v>
      </c>
      <c r="I18659" t="b">
        <v>0</v>
      </c>
      <c r="J18659" t="b">
        <v>1</v>
      </c>
      <c r="K18659" t="s">
        <v>41</v>
      </c>
      <c r="L18659" t="s">
        <v>60</v>
      </c>
      <c r="M18659">
        <v>70000</v>
      </c>
      <c r="N18659"/>
      <c r="O18659" t="s">
        <v>31860</v>
      </c>
    </row>
    <row r="18660" spans="1:16" x14ac:dyDescent="0.25">
      <c r="A18660" t="s">
        <v>0</v>
      </c>
      <c r="B18660" t="s">
        <v>31861</v>
      </c>
      <c r="C18660" t="s">
        <v>31862</v>
      </c>
      <c r="D18660" t="s">
        <v>4595</v>
      </c>
      <c r="E18660" t="s">
        <v>59</v>
      </c>
      <c r="F18660" t="b">
        <v>0</v>
      </c>
      <c r="G18660" t="s">
        <v>68</v>
      </c>
      <c r="H18660" s="1">
        <v>46231.000937500001</v>
      </c>
      <c r="I18660" t="b">
        <v>1</v>
      </c>
      <c r="J18660" t="b">
        <v>1</v>
      </c>
      <c r="K18660" t="s">
        <v>41</v>
      </c>
      <c r="L18660" t="s">
        <v>60</v>
      </c>
      <c r="M18660">
        <v>57500</v>
      </c>
      <c r="N18660"/>
      <c r="O18660" t="s">
        <v>27891</v>
      </c>
      <c r="P18660" t="s">
        <v>5537</v>
      </c>
    </row>
    <row r="18661" spans="1:16" x14ac:dyDescent="0.25">
      <c r="A18661" t="s">
        <v>4</v>
      </c>
      <c r="B18661" t="s">
        <v>4000</v>
      </c>
      <c r="C18661" t="s">
        <v>1895</v>
      </c>
      <c r="D18661" t="s">
        <v>4526</v>
      </c>
      <c r="E18661" t="s">
        <v>59</v>
      </c>
      <c r="F18661" t="b">
        <v>0</v>
      </c>
      <c r="G18661" t="s">
        <v>77</v>
      </c>
      <c r="H18661" s="1">
        <v>46231.000937500001</v>
      </c>
      <c r="I18661" t="b">
        <v>0</v>
      </c>
      <c r="J18661" t="b">
        <v>1</v>
      </c>
      <c r="K18661" t="s">
        <v>41</v>
      </c>
      <c r="L18661" t="s">
        <v>60</v>
      </c>
      <c r="M18661">
        <v>87150</v>
      </c>
      <c r="N18661"/>
      <c r="O18661" t="s">
        <v>31863</v>
      </c>
      <c r="P18661" t="s">
        <v>673</v>
      </c>
    </row>
    <row r="18662" spans="1:16" x14ac:dyDescent="0.25">
      <c r="A18662" t="s">
        <v>7</v>
      </c>
      <c r="B18662" t="s">
        <v>31864</v>
      </c>
      <c r="C18662" t="s">
        <v>1088</v>
      </c>
      <c r="D18662" t="s">
        <v>3173</v>
      </c>
      <c r="E18662" t="s">
        <v>59</v>
      </c>
      <c r="F18662" t="b">
        <v>0</v>
      </c>
      <c r="G18662" t="s">
        <v>77</v>
      </c>
      <c r="H18662" s="1">
        <v>46231.000937500001</v>
      </c>
      <c r="I18662" t="b">
        <v>0</v>
      </c>
      <c r="J18662" t="b">
        <v>1</v>
      </c>
      <c r="K18662" t="s">
        <v>41</v>
      </c>
      <c r="L18662" t="s">
        <v>60</v>
      </c>
      <c r="M18662">
        <v>105000</v>
      </c>
      <c r="N18662"/>
      <c r="O18662" t="s">
        <v>16844</v>
      </c>
      <c r="P18662" t="s">
        <v>4474</v>
      </c>
    </row>
    <row r="18663" spans="1:16" x14ac:dyDescent="0.25">
      <c r="A18663" t="s">
        <v>0</v>
      </c>
      <c r="B18663" t="s">
        <v>31865</v>
      </c>
      <c r="C18663" t="s">
        <v>76</v>
      </c>
      <c r="D18663" t="s">
        <v>4595</v>
      </c>
      <c r="E18663" t="s">
        <v>88</v>
      </c>
      <c r="F18663" t="b">
        <v>1</v>
      </c>
      <c r="G18663" t="s">
        <v>40</v>
      </c>
      <c r="H18663" s="1">
        <v>46231.00439814815</v>
      </c>
      <c r="I18663" t="b">
        <v>0</v>
      </c>
      <c r="J18663" t="b">
        <v>0</v>
      </c>
      <c r="K18663" t="s">
        <v>40</v>
      </c>
      <c r="L18663" t="s">
        <v>60</v>
      </c>
      <c r="M18663">
        <v>189280</v>
      </c>
      <c r="N18663"/>
      <c r="O18663" t="s">
        <v>31866</v>
      </c>
    </row>
    <row r="18664" spans="1:16" x14ac:dyDescent="0.25">
      <c r="A18664" t="s">
        <v>2</v>
      </c>
      <c r="B18664" t="s">
        <v>31867</v>
      </c>
      <c r="C18664" t="s">
        <v>81</v>
      </c>
      <c r="D18664" t="s">
        <v>3173</v>
      </c>
      <c r="E18664" t="s">
        <v>59</v>
      </c>
      <c r="F18664" t="b">
        <v>0</v>
      </c>
      <c r="G18664" t="s">
        <v>77</v>
      </c>
      <c r="H18664" s="1">
        <v>46231.004560185182</v>
      </c>
      <c r="I18664" t="b">
        <v>0</v>
      </c>
      <c r="J18664" t="b">
        <v>0</v>
      </c>
      <c r="K18664" t="s">
        <v>41</v>
      </c>
      <c r="L18664" t="s">
        <v>60</v>
      </c>
      <c r="M18664">
        <v>215000</v>
      </c>
      <c r="N18664"/>
      <c r="O18664" t="s">
        <v>31868</v>
      </c>
    </row>
    <row r="18665" spans="1:16" x14ac:dyDescent="0.25">
      <c r="A18665" t="s">
        <v>2</v>
      </c>
      <c r="B18665" t="s">
        <v>31869</v>
      </c>
      <c r="C18665" t="s">
        <v>8540</v>
      </c>
      <c r="D18665" t="s">
        <v>4515</v>
      </c>
      <c r="E18665" t="s">
        <v>59</v>
      </c>
      <c r="F18665" t="b">
        <v>0</v>
      </c>
      <c r="G18665" t="s">
        <v>68</v>
      </c>
      <c r="H18665" s="1">
        <v>46231.004583333342</v>
      </c>
      <c r="I18665" t="b">
        <v>0</v>
      </c>
      <c r="J18665" t="b">
        <v>1</v>
      </c>
      <c r="K18665" t="s">
        <v>41</v>
      </c>
      <c r="L18665" t="s">
        <v>60</v>
      </c>
      <c r="M18665">
        <v>115000</v>
      </c>
      <c r="N18665"/>
      <c r="O18665" t="s">
        <v>31870</v>
      </c>
      <c r="P18665" t="s">
        <v>31871</v>
      </c>
    </row>
    <row r="18666" spans="1:16" x14ac:dyDescent="0.25">
      <c r="A18666" t="s">
        <v>1</v>
      </c>
      <c r="B18666" t="s">
        <v>31872</v>
      </c>
      <c r="C18666" t="s">
        <v>477</v>
      </c>
      <c r="D18666" t="s">
        <v>5349</v>
      </c>
      <c r="E18666" t="s">
        <v>59</v>
      </c>
      <c r="F18666" t="b">
        <v>0</v>
      </c>
      <c r="G18666" t="s">
        <v>89</v>
      </c>
      <c r="H18666" s="1">
        <v>46231.050127314818</v>
      </c>
      <c r="I18666" t="b">
        <v>0</v>
      </c>
      <c r="J18666" t="b">
        <v>0</v>
      </c>
      <c r="K18666" t="s">
        <v>41</v>
      </c>
      <c r="L18666" t="s">
        <v>60</v>
      </c>
      <c r="M18666">
        <v>145808</v>
      </c>
      <c r="N18666"/>
      <c r="O18666" t="s">
        <v>31873</v>
      </c>
      <c r="P18666" t="s">
        <v>31874</v>
      </c>
    </row>
    <row r="18667" spans="1:16" x14ac:dyDescent="0.25">
      <c r="A18667" t="s">
        <v>8</v>
      </c>
      <c r="B18667" t="s">
        <v>31875</v>
      </c>
      <c r="C18667" t="s">
        <v>76</v>
      </c>
      <c r="D18667" t="s">
        <v>4868</v>
      </c>
      <c r="E18667" t="s">
        <v>88</v>
      </c>
      <c r="F18667" t="b">
        <v>1</v>
      </c>
      <c r="G18667" t="s">
        <v>19</v>
      </c>
      <c r="H18667" s="1">
        <v>46231.259745370371</v>
      </c>
      <c r="I18667" t="b">
        <v>0</v>
      </c>
      <c r="J18667" t="b">
        <v>0</v>
      </c>
      <c r="K18667" t="s">
        <v>19</v>
      </c>
      <c r="L18667" t="s">
        <v>60</v>
      </c>
      <c r="M18667">
        <v>800000</v>
      </c>
      <c r="N18667"/>
      <c r="O18667" t="s">
        <v>31876</v>
      </c>
      <c r="P18667" t="s">
        <v>31877</v>
      </c>
    </row>
    <row r="18668" spans="1:16" x14ac:dyDescent="0.25">
      <c r="A18668" t="s">
        <v>1</v>
      </c>
      <c r="B18668" t="s">
        <v>31878</v>
      </c>
      <c r="C18668" t="s">
        <v>209</v>
      </c>
      <c r="D18668" t="s">
        <v>4526</v>
      </c>
      <c r="E18668" t="s">
        <v>59</v>
      </c>
      <c r="F18668" t="b">
        <v>0</v>
      </c>
      <c r="G18668" t="s">
        <v>19</v>
      </c>
      <c r="H18668" s="1">
        <v>46231.301400462973</v>
      </c>
      <c r="I18668" t="b">
        <v>1</v>
      </c>
      <c r="J18668" t="b">
        <v>0</v>
      </c>
      <c r="K18668" t="s">
        <v>19</v>
      </c>
      <c r="L18668" t="s">
        <v>60</v>
      </c>
      <c r="M18668">
        <v>1400000</v>
      </c>
      <c r="N18668"/>
      <c r="O18668" t="s">
        <v>7059</v>
      </c>
      <c r="P18668" t="s">
        <v>31879</v>
      </c>
    </row>
    <row r="18669" spans="1:16" x14ac:dyDescent="0.25">
      <c r="A18669" t="s">
        <v>0</v>
      </c>
      <c r="B18669" t="s">
        <v>31880</v>
      </c>
      <c r="C18669" t="s">
        <v>5115</v>
      </c>
      <c r="D18669" t="s">
        <v>4526</v>
      </c>
      <c r="E18669" t="s">
        <v>59</v>
      </c>
      <c r="F18669" t="b">
        <v>0</v>
      </c>
      <c r="G18669" t="s">
        <v>40</v>
      </c>
      <c r="H18669" s="1">
        <v>46231.337407407409</v>
      </c>
      <c r="I18669" t="b">
        <v>1</v>
      </c>
      <c r="J18669" t="b">
        <v>0</v>
      </c>
      <c r="K18669" t="s">
        <v>40</v>
      </c>
      <c r="L18669" t="s">
        <v>60</v>
      </c>
      <c r="M18669">
        <v>45000</v>
      </c>
      <c r="N18669"/>
      <c r="O18669" t="s">
        <v>6510</v>
      </c>
      <c r="P18669" t="s">
        <v>31881</v>
      </c>
    </row>
    <row r="18670" spans="1:16" x14ac:dyDescent="0.25">
      <c r="A18670" t="s">
        <v>0</v>
      </c>
      <c r="B18670" t="s">
        <v>31882</v>
      </c>
      <c r="C18670" t="s">
        <v>5026</v>
      </c>
      <c r="D18670" t="s">
        <v>4526</v>
      </c>
      <c r="E18670" t="s">
        <v>59</v>
      </c>
      <c r="F18670" t="b">
        <v>0</v>
      </c>
      <c r="G18670" t="s">
        <v>40</v>
      </c>
      <c r="H18670" s="1">
        <v>46231.337407407409</v>
      </c>
      <c r="I18670" t="b">
        <v>1</v>
      </c>
      <c r="J18670" t="b">
        <v>0</v>
      </c>
      <c r="K18670" t="s">
        <v>40</v>
      </c>
      <c r="L18670" t="s">
        <v>60</v>
      </c>
      <c r="M18670">
        <v>45000</v>
      </c>
      <c r="N18670"/>
      <c r="O18670" t="s">
        <v>6510</v>
      </c>
      <c r="P18670" t="s">
        <v>31881</v>
      </c>
    </row>
    <row r="18671" spans="1:16" x14ac:dyDescent="0.25">
      <c r="A18671" t="s">
        <v>1</v>
      </c>
      <c r="B18671" t="s">
        <v>31883</v>
      </c>
      <c r="C18671" t="s">
        <v>758</v>
      </c>
      <c r="D18671" t="s">
        <v>4346</v>
      </c>
      <c r="E18671" t="s">
        <v>59</v>
      </c>
      <c r="F18671" t="b">
        <v>0</v>
      </c>
      <c r="G18671" t="s">
        <v>77</v>
      </c>
      <c r="H18671" s="1">
        <v>46231.341562499998</v>
      </c>
      <c r="I18671" t="b">
        <v>0</v>
      </c>
      <c r="J18671" t="b">
        <v>1</v>
      </c>
      <c r="K18671" t="s">
        <v>41</v>
      </c>
      <c r="L18671" t="s">
        <v>60</v>
      </c>
      <c r="M18671">
        <v>190000</v>
      </c>
      <c r="N18671"/>
      <c r="O18671" t="s">
        <v>31884</v>
      </c>
      <c r="P18671" t="s">
        <v>31885</v>
      </c>
    </row>
    <row r="18672" spans="1:16" x14ac:dyDescent="0.25">
      <c r="A18672" t="s">
        <v>1</v>
      </c>
      <c r="B18672" t="s">
        <v>31886</v>
      </c>
      <c r="C18672" t="s">
        <v>18</v>
      </c>
      <c r="D18672" t="s">
        <v>17051</v>
      </c>
      <c r="E18672" t="s">
        <v>59</v>
      </c>
      <c r="F18672" t="b">
        <v>0</v>
      </c>
      <c r="G18672" t="s">
        <v>18</v>
      </c>
      <c r="H18672" s="1">
        <v>46231.342928240738</v>
      </c>
      <c r="I18672" t="b">
        <v>0</v>
      </c>
      <c r="J18672" t="b">
        <v>0</v>
      </c>
      <c r="K18672" t="s">
        <v>18</v>
      </c>
      <c r="L18672" t="s">
        <v>60</v>
      </c>
      <c r="M18672">
        <v>1170000</v>
      </c>
      <c r="N18672"/>
      <c r="O18672" t="s">
        <v>17051</v>
      </c>
      <c r="P18672" t="s">
        <v>31887</v>
      </c>
    </row>
    <row r="18673" spans="1:16" x14ac:dyDescent="0.25">
      <c r="A18673" t="s">
        <v>1</v>
      </c>
      <c r="B18673" t="s">
        <v>2468</v>
      </c>
      <c r="C18673" t="s">
        <v>20</v>
      </c>
      <c r="D18673" t="s">
        <v>20103</v>
      </c>
      <c r="E18673" t="s">
        <v>59</v>
      </c>
      <c r="F18673" t="b">
        <v>0</v>
      </c>
      <c r="G18673" t="s">
        <v>20</v>
      </c>
      <c r="H18673" s="1">
        <v>46231.34306712963</v>
      </c>
      <c r="I18673" t="b">
        <v>0</v>
      </c>
      <c r="J18673" t="b">
        <v>0</v>
      </c>
      <c r="K18673" t="s">
        <v>20</v>
      </c>
      <c r="L18673" t="s">
        <v>60</v>
      </c>
      <c r="M18673">
        <v>67500</v>
      </c>
      <c r="N18673"/>
      <c r="O18673" t="s">
        <v>31888</v>
      </c>
      <c r="P18673" t="s">
        <v>146</v>
      </c>
    </row>
    <row r="18674" spans="1:16" x14ac:dyDescent="0.25">
      <c r="A18674" t="s">
        <v>0</v>
      </c>
      <c r="B18674" t="s">
        <v>31889</v>
      </c>
      <c r="C18674" t="s">
        <v>12954</v>
      </c>
      <c r="D18674" t="s">
        <v>4625</v>
      </c>
      <c r="E18674" t="s">
        <v>59</v>
      </c>
      <c r="F18674" t="b">
        <v>0</v>
      </c>
      <c r="G18674" t="s">
        <v>73</v>
      </c>
      <c r="H18674" s="1">
        <v>46231.417696759258</v>
      </c>
      <c r="I18674" t="b">
        <v>0</v>
      </c>
      <c r="J18674" t="b">
        <v>0</v>
      </c>
      <c r="K18674" t="s">
        <v>41</v>
      </c>
      <c r="L18674" t="s">
        <v>74</v>
      </c>
      <c r="M18674"/>
      <c r="N18674">
        <v>31</v>
      </c>
      <c r="O18674" t="s">
        <v>1556</v>
      </c>
    </row>
    <row r="18675" spans="1:16" x14ac:dyDescent="0.25">
      <c r="A18675" t="s">
        <v>0</v>
      </c>
      <c r="B18675" t="s">
        <v>31890</v>
      </c>
      <c r="C18675" t="s">
        <v>913</v>
      </c>
      <c r="D18675" t="s">
        <v>20103</v>
      </c>
      <c r="E18675" t="s">
        <v>132</v>
      </c>
      <c r="F18675" t="b">
        <v>0</v>
      </c>
      <c r="G18675" t="s">
        <v>20</v>
      </c>
      <c r="H18675" s="1">
        <v>46231.419027777767</v>
      </c>
      <c r="I18675" t="b">
        <v>0</v>
      </c>
      <c r="J18675" t="b">
        <v>0</v>
      </c>
      <c r="K18675" t="s">
        <v>20</v>
      </c>
      <c r="L18675" t="s">
        <v>60</v>
      </c>
      <c r="M18675">
        <v>63402.5</v>
      </c>
      <c r="N18675"/>
      <c r="O18675" t="s">
        <v>21140</v>
      </c>
      <c r="P18675" t="s">
        <v>31891</v>
      </c>
    </row>
    <row r="18676" spans="1:16" x14ac:dyDescent="0.25">
      <c r="A18676" t="s">
        <v>6</v>
      </c>
      <c r="B18676" t="s">
        <v>31892</v>
      </c>
      <c r="C18676" t="s">
        <v>5717</v>
      </c>
      <c r="D18676" t="s">
        <v>4346</v>
      </c>
      <c r="E18676" t="s">
        <v>59</v>
      </c>
      <c r="F18676" t="b">
        <v>0</v>
      </c>
      <c r="G18676" t="s">
        <v>19</v>
      </c>
      <c r="H18676" s="1">
        <v>46231.422523148147</v>
      </c>
      <c r="I18676" t="b">
        <v>0</v>
      </c>
      <c r="J18676" t="b">
        <v>0</v>
      </c>
      <c r="K18676" t="s">
        <v>19</v>
      </c>
      <c r="L18676" t="s">
        <v>60</v>
      </c>
      <c r="M18676">
        <v>3704358.64</v>
      </c>
      <c r="N18676"/>
      <c r="O18676" t="s">
        <v>28454</v>
      </c>
      <c r="P18676" t="s">
        <v>31774</v>
      </c>
    </row>
    <row r="18677" spans="1:16" x14ac:dyDescent="0.25">
      <c r="A18677" t="s">
        <v>1</v>
      </c>
      <c r="B18677" t="s">
        <v>31893</v>
      </c>
      <c r="C18677" t="s">
        <v>31894</v>
      </c>
      <c r="D18677" t="s">
        <v>4346</v>
      </c>
      <c r="E18677" t="s">
        <v>59</v>
      </c>
      <c r="F18677" t="b">
        <v>0</v>
      </c>
      <c r="G18677" t="s">
        <v>34</v>
      </c>
      <c r="H18677" s="1">
        <v>46231.427719907413</v>
      </c>
      <c r="I18677" t="b">
        <v>0</v>
      </c>
      <c r="J18677" t="b">
        <v>0</v>
      </c>
      <c r="K18677" t="s">
        <v>34</v>
      </c>
      <c r="L18677" t="s">
        <v>60</v>
      </c>
      <c r="M18677">
        <v>1000000</v>
      </c>
      <c r="N18677"/>
      <c r="O18677" t="s">
        <v>31895</v>
      </c>
      <c r="P18677" t="s">
        <v>31896</v>
      </c>
    </row>
    <row r="18678" spans="1:16" x14ac:dyDescent="0.25">
      <c r="A18678" t="s">
        <v>2</v>
      </c>
      <c r="B18678" t="s">
        <v>31897</v>
      </c>
      <c r="C18678" t="s">
        <v>304</v>
      </c>
      <c r="D18678" t="s">
        <v>4526</v>
      </c>
      <c r="E18678" t="s">
        <v>59</v>
      </c>
      <c r="F18678" t="b">
        <v>0</v>
      </c>
      <c r="G18678" t="s">
        <v>77</v>
      </c>
      <c r="H18678" s="1">
        <v>46231.459409722222</v>
      </c>
      <c r="I18678" t="b">
        <v>0</v>
      </c>
      <c r="J18678" t="b">
        <v>0</v>
      </c>
      <c r="K18678" t="s">
        <v>41</v>
      </c>
      <c r="L18678" t="s">
        <v>60</v>
      </c>
      <c r="M18678">
        <v>145000</v>
      </c>
      <c r="N18678"/>
      <c r="O18678" t="s">
        <v>701</v>
      </c>
    </row>
    <row r="18679" spans="1:16" x14ac:dyDescent="0.25">
      <c r="A18679" t="s">
        <v>0</v>
      </c>
      <c r="B18679" t="s">
        <v>30360</v>
      </c>
      <c r="C18679" t="s">
        <v>76</v>
      </c>
      <c r="D18679" t="s">
        <v>4630</v>
      </c>
      <c r="E18679" t="s">
        <v>59</v>
      </c>
      <c r="F18679" t="b">
        <v>1</v>
      </c>
      <c r="G18679" t="s">
        <v>41</v>
      </c>
      <c r="H18679" s="1">
        <v>46231.504131944443</v>
      </c>
      <c r="I18679" t="b">
        <v>0</v>
      </c>
      <c r="J18679" t="b">
        <v>0</v>
      </c>
      <c r="K18679" t="s">
        <v>41</v>
      </c>
      <c r="L18679" t="s">
        <v>60</v>
      </c>
      <c r="M18679">
        <v>150000</v>
      </c>
      <c r="N18679"/>
      <c r="O18679" t="s">
        <v>30361</v>
      </c>
      <c r="P18679" t="s">
        <v>1777</v>
      </c>
    </row>
    <row r="18680" spans="1:16" x14ac:dyDescent="0.25">
      <c r="A18680" t="s">
        <v>6</v>
      </c>
      <c r="B18680" t="s">
        <v>31898</v>
      </c>
      <c r="C18680" t="s">
        <v>41</v>
      </c>
      <c r="D18680" t="s">
        <v>4526</v>
      </c>
      <c r="E18680" t="s">
        <v>59</v>
      </c>
      <c r="F18680" t="b">
        <v>0</v>
      </c>
      <c r="G18680" t="s">
        <v>41</v>
      </c>
      <c r="H18680" s="1">
        <v>46231.507939814823</v>
      </c>
      <c r="I18680" t="b">
        <v>0</v>
      </c>
      <c r="J18680" t="b">
        <v>1</v>
      </c>
      <c r="K18680" t="s">
        <v>41</v>
      </c>
      <c r="L18680" t="s">
        <v>60</v>
      </c>
      <c r="M18680">
        <v>157500</v>
      </c>
      <c r="N18680"/>
      <c r="O18680" t="s">
        <v>155</v>
      </c>
      <c r="P18680" t="s">
        <v>2373</v>
      </c>
    </row>
    <row r="18681" spans="1:16" x14ac:dyDescent="0.25">
      <c r="A18681" t="s">
        <v>0</v>
      </c>
      <c r="B18681" t="s">
        <v>31899</v>
      </c>
      <c r="C18681" t="s">
        <v>31900</v>
      </c>
      <c r="D18681" t="s">
        <v>2360</v>
      </c>
      <c r="F18681" t="b">
        <v>0</v>
      </c>
      <c r="G18681" t="s">
        <v>65</v>
      </c>
      <c r="H18681" s="1">
        <v>46231.542604166672</v>
      </c>
      <c r="I18681" t="b">
        <v>1</v>
      </c>
      <c r="J18681" t="b">
        <v>0</v>
      </c>
      <c r="K18681" t="s">
        <v>41</v>
      </c>
      <c r="L18681" t="s">
        <v>74</v>
      </c>
      <c r="M18681"/>
      <c r="N18681">
        <v>34.5</v>
      </c>
      <c r="O18681" t="s">
        <v>2630</v>
      </c>
      <c r="P18681" t="s">
        <v>219</v>
      </c>
    </row>
    <row r="18682" spans="1:16" x14ac:dyDescent="0.25">
      <c r="A18682" t="s">
        <v>0</v>
      </c>
      <c r="B18682" t="s">
        <v>345</v>
      </c>
      <c r="C18682" t="s">
        <v>1131</v>
      </c>
      <c r="D18682" t="s">
        <v>4526</v>
      </c>
      <c r="E18682" t="s">
        <v>88</v>
      </c>
      <c r="F18682" t="b">
        <v>0</v>
      </c>
      <c r="G18682" t="s">
        <v>89</v>
      </c>
      <c r="H18682" s="1">
        <v>46231.542685185188</v>
      </c>
      <c r="I18682" t="b">
        <v>1</v>
      </c>
      <c r="J18682" t="b">
        <v>0</v>
      </c>
      <c r="K18682" t="s">
        <v>41</v>
      </c>
      <c r="L18682" t="s">
        <v>74</v>
      </c>
      <c r="M18682"/>
      <c r="N18682">
        <v>42.5</v>
      </c>
      <c r="O18682" t="s">
        <v>105</v>
      </c>
      <c r="P18682" t="s">
        <v>15014</v>
      </c>
    </row>
    <row r="18683" spans="1:16" x14ac:dyDescent="0.25">
      <c r="A18683" t="s">
        <v>4</v>
      </c>
      <c r="B18683" t="s">
        <v>31901</v>
      </c>
      <c r="C18683" t="s">
        <v>612</v>
      </c>
      <c r="D18683" t="s">
        <v>4526</v>
      </c>
      <c r="E18683" t="s">
        <v>59</v>
      </c>
      <c r="F18683" t="b">
        <v>0</v>
      </c>
      <c r="G18683" t="s">
        <v>73</v>
      </c>
      <c r="H18683" s="1">
        <v>46231.542696759258</v>
      </c>
      <c r="I18683" t="b">
        <v>0</v>
      </c>
      <c r="J18683" t="b">
        <v>0</v>
      </c>
      <c r="K18683" t="s">
        <v>41</v>
      </c>
      <c r="L18683" t="s">
        <v>74</v>
      </c>
      <c r="M18683"/>
      <c r="N18683">
        <v>43.5</v>
      </c>
      <c r="O18683" t="s">
        <v>3073</v>
      </c>
    </row>
    <row r="18684" spans="1:16" x14ac:dyDescent="0.25">
      <c r="A18684" t="s">
        <v>0</v>
      </c>
      <c r="B18684" t="s">
        <v>31902</v>
      </c>
      <c r="C18684" t="s">
        <v>76</v>
      </c>
      <c r="D18684" t="s">
        <v>4630</v>
      </c>
      <c r="E18684" t="s">
        <v>59</v>
      </c>
      <c r="F18684" t="b">
        <v>1</v>
      </c>
      <c r="G18684" t="s">
        <v>41</v>
      </c>
      <c r="H18684" s="1">
        <v>46231.545844907407</v>
      </c>
      <c r="I18684" t="b">
        <v>0</v>
      </c>
      <c r="J18684" t="b">
        <v>1</v>
      </c>
      <c r="K18684" t="s">
        <v>41</v>
      </c>
      <c r="L18684" t="s">
        <v>60</v>
      </c>
      <c r="M18684">
        <v>123500</v>
      </c>
      <c r="N18684"/>
      <c r="O18684" t="s">
        <v>10293</v>
      </c>
      <c r="P18684" t="s">
        <v>29581</v>
      </c>
    </row>
    <row r="18685" spans="1:16" x14ac:dyDescent="0.25">
      <c r="A18685" t="s">
        <v>8</v>
      </c>
      <c r="B18685" t="s">
        <v>31903</v>
      </c>
      <c r="C18685" t="s">
        <v>5717</v>
      </c>
      <c r="D18685" t="s">
        <v>4346</v>
      </c>
      <c r="E18685" t="s">
        <v>72</v>
      </c>
      <c r="F18685" t="b">
        <v>0</v>
      </c>
      <c r="G18685" t="s">
        <v>19</v>
      </c>
      <c r="H18685" s="1">
        <v>46231.547523148147</v>
      </c>
      <c r="I18685" t="b">
        <v>0</v>
      </c>
      <c r="J18685" t="b">
        <v>0</v>
      </c>
      <c r="K18685" t="s">
        <v>19</v>
      </c>
      <c r="L18685" t="s">
        <v>74</v>
      </c>
      <c r="M18685"/>
      <c r="N18685">
        <v>1750</v>
      </c>
      <c r="O18685" t="s">
        <v>31904</v>
      </c>
      <c r="P18685" t="s">
        <v>31905</v>
      </c>
    </row>
    <row r="18686" spans="1:16" x14ac:dyDescent="0.25">
      <c r="A18686" t="s">
        <v>1</v>
      </c>
      <c r="B18686" t="s">
        <v>1</v>
      </c>
      <c r="C18686" t="s">
        <v>28969</v>
      </c>
      <c r="D18686" t="s">
        <v>4756</v>
      </c>
      <c r="E18686" t="s">
        <v>59</v>
      </c>
      <c r="F18686" t="b">
        <v>0</v>
      </c>
      <c r="G18686" t="s">
        <v>77</v>
      </c>
      <c r="H18686" s="1">
        <v>46231.549884259257</v>
      </c>
      <c r="I18686" t="b">
        <v>0</v>
      </c>
      <c r="J18686" t="b">
        <v>0</v>
      </c>
      <c r="K18686" t="s">
        <v>41</v>
      </c>
      <c r="L18686" t="s">
        <v>60</v>
      </c>
      <c r="M18686">
        <v>115000</v>
      </c>
      <c r="N18686"/>
      <c r="O18686" t="s">
        <v>28970</v>
      </c>
      <c r="P18686" t="s">
        <v>28971</v>
      </c>
    </row>
    <row r="18687" spans="1:16" x14ac:dyDescent="0.25">
      <c r="A18687" t="s">
        <v>4</v>
      </c>
      <c r="B18687" t="s">
        <v>31906</v>
      </c>
      <c r="C18687" t="s">
        <v>1111</v>
      </c>
      <c r="D18687" t="s">
        <v>26562</v>
      </c>
      <c r="E18687" t="s">
        <v>59</v>
      </c>
      <c r="F18687" t="b">
        <v>0</v>
      </c>
      <c r="G18687" t="s">
        <v>19</v>
      </c>
      <c r="H18687" s="1">
        <v>46231.551400462973</v>
      </c>
      <c r="I18687" t="b">
        <v>1</v>
      </c>
      <c r="J18687" t="b">
        <v>0</v>
      </c>
      <c r="K18687" t="s">
        <v>19</v>
      </c>
      <c r="L18687" t="s">
        <v>60</v>
      </c>
      <c r="M18687">
        <v>850000</v>
      </c>
      <c r="N18687"/>
      <c r="O18687" t="s">
        <v>31907</v>
      </c>
      <c r="P18687" t="s">
        <v>31908</v>
      </c>
    </row>
    <row r="18688" spans="1:16" x14ac:dyDescent="0.25">
      <c r="A18688" t="s">
        <v>3</v>
      </c>
      <c r="B18688" t="s">
        <v>31909</v>
      </c>
      <c r="C18688" t="s">
        <v>162</v>
      </c>
      <c r="D18688" t="s">
        <v>4526</v>
      </c>
      <c r="E18688" t="s">
        <v>88</v>
      </c>
      <c r="F18688" t="b">
        <v>0</v>
      </c>
      <c r="G18688" t="s">
        <v>73</v>
      </c>
      <c r="H18688" s="1">
        <v>46231.584363425929</v>
      </c>
      <c r="I18688" t="b">
        <v>0</v>
      </c>
      <c r="J18688" t="b">
        <v>0</v>
      </c>
      <c r="K18688" t="s">
        <v>41</v>
      </c>
      <c r="L18688" t="s">
        <v>74</v>
      </c>
      <c r="M18688"/>
      <c r="N18688">
        <v>72.5</v>
      </c>
      <c r="O18688" t="s">
        <v>3788</v>
      </c>
      <c r="P18688" t="s">
        <v>31910</v>
      </c>
    </row>
    <row r="18689" spans="1:16" x14ac:dyDescent="0.25">
      <c r="A18689" t="s">
        <v>0</v>
      </c>
      <c r="B18689" t="s">
        <v>3390</v>
      </c>
      <c r="C18689" t="s">
        <v>31911</v>
      </c>
      <c r="D18689" t="s">
        <v>4346</v>
      </c>
      <c r="E18689" t="s">
        <v>59</v>
      </c>
      <c r="F18689" t="b">
        <v>0</v>
      </c>
      <c r="G18689" t="s">
        <v>40</v>
      </c>
      <c r="H18689" s="1">
        <v>46231.587407407409</v>
      </c>
      <c r="I18689" t="b">
        <v>1</v>
      </c>
      <c r="J18689" t="b">
        <v>0</v>
      </c>
      <c r="K18689" t="s">
        <v>40</v>
      </c>
      <c r="L18689" t="s">
        <v>60</v>
      </c>
      <c r="M18689">
        <v>33000</v>
      </c>
      <c r="N18689"/>
      <c r="O18689" t="s">
        <v>31912</v>
      </c>
      <c r="P18689" t="s">
        <v>10550</v>
      </c>
    </row>
    <row r="18690" spans="1:16" x14ac:dyDescent="0.25">
      <c r="A18690" t="s">
        <v>0</v>
      </c>
      <c r="B18690" t="s">
        <v>31913</v>
      </c>
      <c r="C18690" t="s">
        <v>31914</v>
      </c>
      <c r="D18690" t="s">
        <v>4346</v>
      </c>
      <c r="E18690" t="s">
        <v>232</v>
      </c>
      <c r="F18690" t="b">
        <v>0</v>
      </c>
      <c r="G18690" t="s">
        <v>40</v>
      </c>
      <c r="H18690" s="1">
        <v>46231.587418981479</v>
      </c>
      <c r="I18690" t="b">
        <v>1</v>
      </c>
      <c r="J18690" t="b">
        <v>0</v>
      </c>
      <c r="K18690" t="s">
        <v>40</v>
      </c>
      <c r="L18690" t="s">
        <v>60</v>
      </c>
      <c r="M18690">
        <v>32500</v>
      </c>
      <c r="N18690"/>
      <c r="O18690" t="s">
        <v>31915</v>
      </c>
      <c r="P18690" t="s">
        <v>219</v>
      </c>
    </row>
    <row r="18691" spans="1:16" x14ac:dyDescent="0.25">
      <c r="A18691" t="s">
        <v>1</v>
      </c>
      <c r="B18691" t="s">
        <v>31916</v>
      </c>
      <c r="C18691" t="s">
        <v>7283</v>
      </c>
      <c r="D18691" t="s">
        <v>4756</v>
      </c>
      <c r="E18691" t="s">
        <v>59</v>
      </c>
      <c r="F18691" t="b">
        <v>0</v>
      </c>
      <c r="G18691" t="s">
        <v>65</v>
      </c>
      <c r="H18691" s="1">
        <v>46231.591585648152</v>
      </c>
      <c r="I18691" t="b">
        <v>0</v>
      </c>
      <c r="J18691" t="b">
        <v>0</v>
      </c>
      <c r="K18691" t="s">
        <v>41</v>
      </c>
      <c r="L18691" t="s">
        <v>60</v>
      </c>
      <c r="M18691">
        <v>102300</v>
      </c>
      <c r="N18691"/>
      <c r="O18691" t="s">
        <v>305</v>
      </c>
      <c r="P18691" t="s">
        <v>16509</v>
      </c>
    </row>
    <row r="18692" spans="1:16" x14ac:dyDescent="0.25">
      <c r="A18692" t="s">
        <v>6</v>
      </c>
      <c r="B18692" t="s">
        <v>31917</v>
      </c>
      <c r="C18692" t="s">
        <v>500</v>
      </c>
      <c r="D18692" t="s">
        <v>4587</v>
      </c>
      <c r="E18692" t="s">
        <v>59</v>
      </c>
      <c r="F18692" t="b">
        <v>0</v>
      </c>
      <c r="G18692" t="s">
        <v>13</v>
      </c>
      <c r="H18692" s="1">
        <v>46231.592349537037</v>
      </c>
      <c r="I18692" t="b">
        <v>0</v>
      </c>
      <c r="J18692" t="b">
        <v>0</v>
      </c>
      <c r="K18692" t="s">
        <v>13</v>
      </c>
      <c r="L18692" t="s">
        <v>74</v>
      </c>
      <c r="M18692"/>
      <c r="N18692">
        <v>68.5</v>
      </c>
      <c r="O18692" t="s">
        <v>31918</v>
      </c>
      <c r="P18692" t="s">
        <v>3432</v>
      </c>
    </row>
    <row r="18693" spans="1:16" x14ac:dyDescent="0.25">
      <c r="A18693" t="s">
        <v>1</v>
      </c>
      <c r="B18693" t="s">
        <v>31919</v>
      </c>
      <c r="C18693" t="s">
        <v>40</v>
      </c>
      <c r="D18693" t="s">
        <v>4526</v>
      </c>
      <c r="E18693" t="s">
        <v>88</v>
      </c>
      <c r="F18693" t="b">
        <v>0</v>
      </c>
      <c r="G18693" t="s">
        <v>40</v>
      </c>
      <c r="H18693" s="1">
        <v>46231.59480324074</v>
      </c>
      <c r="I18693" t="b">
        <v>1</v>
      </c>
      <c r="J18693" t="b">
        <v>0</v>
      </c>
      <c r="K18693" t="s">
        <v>40</v>
      </c>
      <c r="L18693" t="s">
        <v>60</v>
      </c>
      <c r="M18693">
        <v>70000</v>
      </c>
      <c r="N18693"/>
      <c r="O18693" t="s">
        <v>6657</v>
      </c>
      <c r="P18693" t="s">
        <v>152</v>
      </c>
    </row>
    <row r="18694" spans="1:16" x14ac:dyDescent="0.25">
      <c r="A18694" t="s">
        <v>1</v>
      </c>
      <c r="B18694" t="s">
        <v>31920</v>
      </c>
      <c r="C18694" t="s">
        <v>76</v>
      </c>
      <c r="D18694" t="s">
        <v>7680</v>
      </c>
      <c r="E18694" t="s">
        <v>59</v>
      </c>
      <c r="F18694" t="b">
        <v>1</v>
      </c>
      <c r="G18694" t="s">
        <v>40</v>
      </c>
      <c r="H18694" s="1">
        <v>46231.594895833332</v>
      </c>
      <c r="I18694" t="b">
        <v>1</v>
      </c>
      <c r="J18694" t="b">
        <v>0</v>
      </c>
      <c r="K18694" t="s">
        <v>40</v>
      </c>
      <c r="L18694" t="s">
        <v>60</v>
      </c>
      <c r="M18694">
        <v>39097</v>
      </c>
      <c r="N18694"/>
      <c r="O18694" t="s">
        <v>31921</v>
      </c>
      <c r="P18694" t="s">
        <v>31922</v>
      </c>
    </row>
    <row r="18695" spans="1:16" x14ac:dyDescent="0.25">
      <c r="A18695" t="s">
        <v>0</v>
      </c>
      <c r="B18695" t="s">
        <v>31923</v>
      </c>
      <c r="C18695" t="s">
        <v>2209</v>
      </c>
      <c r="D18695" t="s">
        <v>4346</v>
      </c>
      <c r="E18695" t="s">
        <v>59</v>
      </c>
      <c r="F18695" t="b">
        <v>0</v>
      </c>
      <c r="G18695" t="s">
        <v>65</v>
      </c>
      <c r="H18695" s="1">
        <v>46231.62604166667</v>
      </c>
      <c r="I18695" t="b">
        <v>0</v>
      </c>
      <c r="J18695" t="b">
        <v>1</v>
      </c>
      <c r="K18695" t="s">
        <v>41</v>
      </c>
      <c r="L18695" t="s">
        <v>60</v>
      </c>
      <c r="M18695">
        <v>120000</v>
      </c>
      <c r="N18695"/>
      <c r="O18695" t="s">
        <v>31924</v>
      </c>
    </row>
    <row r="18696" spans="1:16" x14ac:dyDescent="0.25">
      <c r="A18696" t="s">
        <v>0</v>
      </c>
      <c r="B18696" t="s">
        <v>31925</v>
      </c>
      <c r="C18696" t="s">
        <v>999</v>
      </c>
      <c r="D18696" t="s">
        <v>4526</v>
      </c>
      <c r="E18696" t="s">
        <v>59</v>
      </c>
      <c r="F18696" t="b">
        <v>0</v>
      </c>
      <c r="G18696" t="s">
        <v>77</v>
      </c>
      <c r="H18696" s="1">
        <v>46231.626099537039</v>
      </c>
      <c r="I18696" t="b">
        <v>0</v>
      </c>
      <c r="J18696" t="b">
        <v>0</v>
      </c>
      <c r="K18696" t="s">
        <v>41</v>
      </c>
      <c r="L18696" t="s">
        <v>60</v>
      </c>
      <c r="M18696">
        <v>70000</v>
      </c>
      <c r="N18696"/>
      <c r="O18696" t="s">
        <v>31926</v>
      </c>
      <c r="P18696" t="s">
        <v>31927</v>
      </c>
    </row>
    <row r="18697" spans="1:16" x14ac:dyDescent="0.25">
      <c r="A18697" t="s">
        <v>8</v>
      </c>
      <c r="B18697" t="s">
        <v>31928</v>
      </c>
      <c r="C18697" t="s">
        <v>165</v>
      </c>
      <c r="D18697" t="s">
        <v>2360</v>
      </c>
      <c r="E18697" t="s">
        <v>59</v>
      </c>
      <c r="F18697" t="b">
        <v>0</v>
      </c>
      <c r="G18697" t="s">
        <v>73</v>
      </c>
      <c r="H18697" s="1">
        <v>46231.629374999997</v>
      </c>
      <c r="I18697" t="b">
        <v>0</v>
      </c>
      <c r="J18697" t="b">
        <v>0</v>
      </c>
      <c r="K18697" t="s">
        <v>41</v>
      </c>
      <c r="L18697" t="s">
        <v>74</v>
      </c>
      <c r="M18697"/>
      <c r="N18697">
        <v>65</v>
      </c>
      <c r="O18697" t="s">
        <v>31929</v>
      </c>
      <c r="P18697" t="s">
        <v>31930</v>
      </c>
    </row>
    <row r="18698" spans="1:16" x14ac:dyDescent="0.25">
      <c r="A18698" t="s">
        <v>1</v>
      </c>
      <c r="B18698" t="s">
        <v>31931</v>
      </c>
      <c r="C18698" t="s">
        <v>353</v>
      </c>
      <c r="D18698" t="s">
        <v>4526</v>
      </c>
      <c r="E18698" t="s">
        <v>59</v>
      </c>
      <c r="F18698" t="b">
        <v>0</v>
      </c>
      <c r="G18698" t="s">
        <v>77</v>
      </c>
      <c r="H18698" s="1">
        <v>46231.633217592593</v>
      </c>
      <c r="I18698" t="b">
        <v>0</v>
      </c>
      <c r="J18698" t="b">
        <v>1</v>
      </c>
      <c r="K18698" t="s">
        <v>41</v>
      </c>
      <c r="L18698" t="s">
        <v>60</v>
      </c>
      <c r="M18698">
        <v>212000</v>
      </c>
      <c r="N18698"/>
      <c r="O18698" t="s">
        <v>343</v>
      </c>
      <c r="P18698" t="s">
        <v>19493</v>
      </c>
    </row>
    <row r="18699" spans="1:16" x14ac:dyDescent="0.25">
      <c r="A18699" t="s">
        <v>5</v>
      </c>
      <c r="B18699" t="s">
        <v>31932</v>
      </c>
      <c r="C18699" t="s">
        <v>165</v>
      </c>
      <c r="D18699" t="s">
        <v>4526</v>
      </c>
      <c r="E18699" t="s">
        <v>88</v>
      </c>
      <c r="F18699" t="b">
        <v>0</v>
      </c>
      <c r="G18699" t="s">
        <v>73</v>
      </c>
      <c r="H18699" s="1">
        <v>46231.633263888893</v>
      </c>
      <c r="I18699" t="b">
        <v>1</v>
      </c>
      <c r="J18699" t="b">
        <v>0</v>
      </c>
      <c r="K18699" t="s">
        <v>41</v>
      </c>
      <c r="L18699" t="s">
        <v>74</v>
      </c>
      <c r="M18699"/>
      <c r="N18699">
        <v>65</v>
      </c>
      <c r="O18699" t="s">
        <v>1874</v>
      </c>
      <c r="P18699" t="s">
        <v>25704</v>
      </c>
    </row>
    <row r="18700" spans="1:16" x14ac:dyDescent="0.25">
      <c r="A18700" t="s">
        <v>1</v>
      </c>
      <c r="B18700" t="s">
        <v>31933</v>
      </c>
      <c r="C18700" t="s">
        <v>4452</v>
      </c>
      <c r="D18700" t="s">
        <v>4346</v>
      </c>
      <c r="E18700" t="s">
        <v>88</v>
      </c>
      <c r="F18700" t="b">
        <v>0</v>
      </c>
      <c r="G18700" t="s">
        <v>40</v>
      </c>
      <c r="H18700" s="1">
        <v>46231.636354166672</v>
      </c>
      <c r="I18700" t="b">
        <v>1</v>
      </c>
      <c r="J18700" t="b">
        <v>0</v>
      </c>
      <c r="K18700" t="s">
        <v>40</v>
      </c>
      <c r="L18700" t="s">
        <v>60</v>
      </c>
      <c r="M18700">
        <v>28985</v>
      </c>
      <c r="N18700"/>
      <c r="O18700" t="s">
        <v>31934</v>
      </c>
      <c r="P18700" t="s">
        <v>146</v>
      </c>
    </row>
    <row r="18701" spans="1:16" x14ac:dyDescent="0.25">
      <c r="A18701" t="s">
        <v>3</v>
      </c>
      <c r="B18701" t="s">
        <v>31935</v>
      </c>
      <c r="C18701" t="s">
        <v>112</v>
      </c>
      <c r="D18701" t="s">
        <v>4526</v>
      </c>
      <c r="E18701" t="s">
        <v>88</v>
      </c>
      <c r="F18701" t="b">
        <v>0</v>
      </c>
      <c r="G18701" t="s">
        <v>65</v>
      </c>
      <c r="H18701" s="1">
        <v>46231.667696759258</v>
      </c>
      <c r="I18701" t="b">
        <v>0</v>
      </c>
      <c r="J18701" t="b">
        <v>0</v>
      </c>
      <c r="K18701" t="s">
        <v>41</v>
      </c>
      <c r="L18701" t="s">
        <v>74</v>
      </c>
      <c r="M18701"/>
      <c r="N18701">
        <v>47.5</v>
      </c>
      <c r="O18701" t="s">
        <v>7261</v>
      </c>
      <c r="P18701" t="s">
        <v>171</v>
      </c>
    </row>
    <row r="18702" spans="1:16" x14ac:dyDescent="0.25">
      <c r="A18702" t="s">
        <v>7</v>
      </c>
      <c r="B18702" t="s">
        <v>31936</v>
      </c>
      <c r="C18702" t="s">
        <v>94</v>
      </c>
      <c r="D18702" t="s">
        <v>4346</v>
      </c>
      <c r="E18702" t="s">
        <v>59</v>
      </c>
      <c r="F18702" t="b">
        <v>0</v>
      </c>
      <c r="G18702" t="s">
        <v>65</v>
      </c>
      <c r="H18702" s="1">
        <v>46231.667719907397</v>
      </c>
      <c r="I18702" t="b">
        <v>0</v>
      </c>
      <c r="J18702" t="b">
        <v>1</v>
      </c>
      <c r="K18702" t="s">
        <v>41</v>
      </c>
      <c r="L18702" t="s">
        <v>60</v>
      </c>
      <c r="M18702">
        <v>150000</v>
      </c>
      <c r="N18702"/>
      <c r="O18702" t="s">
        <v>2206</v>
      </c>
      <c r="P18702" t="s">
        <v>3612</v>
      </c>
    </row>
    <row r="18703" spans="1:16" x14ac:dyDescent="0.25">
      <c r="A18703" t="s">
        <v>0</v>
      </c>
      <c r="B18703" t="s">
        <v>298</v>
      </c>
      <c r="C18703" t="s">
        <v>164</v>
      </c>
      <c r="D18703" t="s">
        <v>2360</v>
      </c>
      <c r="E18703" t="s">
        <v>59</v>
      </c>
      <c r="F18703" t="b">
        <v>0</v>
      </c>
      <c r="G18703" t="s">
        <v>65</v>
      </c>
      <c r="H18703" s="1">
        <v>46231.667719907397</v>
      </c>
      <c r="I18703" t="b">
        <v>0</v>
      </c>
      <c r="J18703" t="b">
        <v>0</v>
      </c>
      <c r="K18703" t="s">
        <v>41</v>
      </c>
      <c r="L18703" t="s">
        <v>60</v>
      </c>
      <c r="M18703">
        <v>105950</v>
      </c>
      <c r="N18703"/>
      <c r="O18703" t="s">
        <v>31937</v>
      </c>
      <c r="P18703" t="s">
        <v>31938</v>
      </c>
    </row>
    <row r="18704" spans="1:16" x14ac:dyDescent="0.25">
      <c r="A18704" t="s">
        <v>1</v>
      </c>
      <c r="B18704" t="s">
        <v>31939</v>
      </c>
      <c r="C18704" t="s">
        <v>2563</v>
      </c>
      <c r="D18704" t="s">
        <v>5349</v>
      </c>
      <c r="E18704" t="s">
        <v>59</v>
      </c>
      <c r="F18704" t="b">
        <v>0</v>
      </c>
      <c r="G18704" t="s">
        <v>89</v>
      </c>
      <c r="H18704" s="1">
        <v>46231.674895833326</v>
      </c>
      <c r="I18704" t="b">
        <v>0</v>
      </c>
      <c r="J18704" t="b">
        <v>1</v>
      </c>
      <c r="K18704" t="s">
        <v>41</v>
      </c>
      <c r="L18704" t="s">
        <v>60</v>
      </c>
      <c r="M18704">
        <v>142500</v>
      </c>
      <c r="N18704"/>
      <c r="O18704" t="s">
        <v>31940</v>
      </c>
      <c r="P18704" t="s">
        <v>29052</v>
      </c>
    </row>
    <row r="18705" spans="1:16" x14ac:dyDescent="0.25">
      <c r="A18705" t="s">
        <v>5</v>
      </c>
      <c r="B18705" t="s">
        <v>31941</v>
      </c>
      <c r="C18705" t="s">
        <v>31942</v>
      </c>
      <c r="D18705" t="s">
        <v>2360</v>
      </c>
      <c r="E18705" t="s">
        <v>59</v>
      </c>
      <c r="F18705" t="b">
        <v>0</v>
      </c>
      <c r="G18705" t="s">
        <v>77</v>
      </c>
      <c r="H18705" s="1">
        <v>46231.674942129634</v>
      </c>
      <c r="I18705" t="b">
        <v>0</v>
      </c>
      <c r="J18705" t="b">
        <v>0</v>
      </c>
      <c r="K18705" t="s">
        <v>41</v>
      </c>
      <c r="L18705" t="s">
        <v>60</v>
      </c>
      <c r="M18705">
        <v>102500</v>
      </c>
      <c r="N18705"/>
      <c r="O18705" t="s">
        <v>31943</v>
      </c>
      <c r="P18705" t="s">
        <v>31944</v>
      </c>
    </row>
    <row r="18706" spans="1:16" x14ac:dyDescent="0.25">
      <c r="A18706" t="s">
        <v>5</v>
      </c>
      <c r="B18706" t="s">
        <v>31945</v>
      </c>
      <c r="C18706" t="s">
        <v>4179</v>
      </c>
      <c r="D18706" t="s">
        <v>31946</v>
      </c>
      <c r="E18706" t="s">
        <v>59</v>
      </c>
      <c r="F18706" t="b">
        <v>0</v>
      </c>
      <c r="G18706" t="s">
        <v>13</v>
      </c>
      <c r="H18706" s="1">
        <v>46231.67564814815</v>
      </c>
      <c r="I18706" t="b">
        <v>0</v>
      </c>
      <c r="J18706" t="b">
        <v>0</v>
      </c>
      <c r="K18706" t="s">
        <v>13</v>
      </c>
      <c r="L18706" t="s">
        <v>60</v>
      </c>
      <c r="M18706">
        <v>108737</v>
      </c>
      <c r="N18706"/>
      <c r="O18706" t="s">
        <v>31947</v>
      </c>
      <c r="P18706" t="s">
        <v>31948</v>
      </c>
    </row>
    <row r="18707" spans="1:16" x14ac:dyDescent="0.25">
      <c r="A18707" t="s">
        <v>1</v>
      </c>
      <c r="B18707" t="s">
        <v>1301</v>
      </c>
      <c r="C18707" t="s">
        <v>5115</v>
      </c>
      <c r="D18707" t="s">
        <v>4526</v>
      </c>
      <c r="E18707" t="s">
        <v>59</v>
      </c>
      <c r="F18707" t="b">
        <v>0</v>
      </c>
      <c r="G18707" t="s">
        <v>40</v>
      </c>
      <c r="H18707" s="1">
        <v>46231.678020833337</v>
      </c>
      <c r="I18707" t="b">
        <v>1</v>
      </c>
      <c r="J18707" t="b">
        <v>0</v>
      </c>
      <c r="K18707" t="s">
        <v>40</v>
      </c>
      <c r="L18707" t="s">
        <v>60</v>
      </c>
      <c r="M18707">
        <v>52500</v>
      </c>
      <c r="N18707"/>
      <c r="O18707" t="s">
        <v>6833</v>
      </c>
      <c r="P18707" t="s">
        <v>927</v>
      </c>
    </row>
    <row r="18708" spans="1:16" x14ac:dyDescent="0.25">
      <c r="A18708" t="s">
        <v>1</v>
      </c>
      <c r="B18708" t="s">
        <v>2968</v>
      </c>
      <c r="C18708" t="s">
        <v>6956</v>
      </c>
      <c r="D18708" t="s">
        <v>4526</v>
      </c>
      <c r="E18708" t="s">
        <v>59</v>
      </c>
      <c r="F18708" t="b">
        <v>0</v>
      </c>
      <c r="G18708" t="s">
        <v>40</v>
      </c>
      <c r="H18708" s="1">
        <v>46231.678148148138</v>
      </c>
      <c r="I18708" t="b">
        <v>1</v>
      </c>
      <c r="J18708" t="b">
        <v>0</v>
      </c>
      <c r="K18708" t="s">
        <v>40</v>
      </c>
      <c r="L18708" t="s">
        <v>60</v>
      </c>
      <c r="M18708">
        <v>70000</v>
      </c>
      <c r="N18708"/>
      <c r="O18708" t="s">
        <v>2243</v>
      </c>
      <c r="P18708" t="s">
        <v>24105</v>
      </c>
    </row>
    <row r="18709" spans="1:16" x14ac:dyDescent="0.25">
      <c r="A18709" t="s">
        <v>7</v>
      </c>
      <c r="B18709" t="s">
        <v>31949</v>
      </c>
      <c r="C18709" t="s">
        <v>121</v>
      </c>
      <c r="D18709" t="s">
        <v>4346</v>
      </c>
      <c r="E18709" t="s">
        <v>59</v>
      </c>
      <c r="F18709" t="b">
        <v>0</v>
      </c>
      <c r="G18709" t="s">
        <v>68</v>
      </c>
      <c r="H18709" s="1">
        <v>46231.709247685183</v>
      </c>
      <c r="I18709" t="b">
        <v>1</v>
      </c>
      <c r="J18709" t="b">
        <v>1</v>
      </c>
      <c r="K18709" t="s">
        <v>41</v>
      </c>
      <c r="L18709" t="s">
        <v>60</v>
      </c>
      <c r="M18709">
        <v>121452.5</v>
      </c>
      <c r="N18709"/>
      <c r="O18709" t="s">
        <v>3387</v>
      </c>
      <c r="P18709" t="s">
        <v>31950</v>
      </c>
    </row>
    <row r="18710" spans="1:16" x14ac:dyDescent="0.25">
      <c r="A18710" t="s">
        <v>0</v>
      </c>
      <c r="B18710" t="s">
        <v>31951</v>
      </c>
      <c r="C18710" t="s">
        <v>7072</v>
      </c>
      <c r="D18710" t="s">
        <v>4346</v>
      </c>
      <c r="E18710" t="s">
        <v>59</v>
      </c>
      <c r="F18710" t="b">
        <v>0</v>
      </c>
      <c r="G18710" t="s">
        <v>40</v>
      </c>
      <c r="H18710" s="1">
        <v>46231.712407407409</v>
      </c>
      <c r="I18710" t="b">
        <v>1</v>
      </c>
      <c r="J18710" t="b">
        <v>0</v>
      </c>
      <c r="K18710" t="s">
        <v>40</v>
      </c>
      <c r="L18710" t="s">
        <v>60</v>
      </c>
      <c r="M18710">
        <v>28946</v>
      </c>
      <c r="N18710"/>
      <c r="O18710" t="s">
        <v>10626</v>
      </c>
      <c r="P18710" t="s">
        <v>8691</v>
      </c>
    </row>
    <row r="18711" spans="1:16" x14ac:dyDescent="0.25">
      <c r="A18711" t="s">
        <v>5</v>
      </c>
      <c r="B18711" t="s">
        <v>31952</v>
      </c>
      <c r="C18711" t="s">
        <v>451</v>
      </c>
      <c r="D18711" t="s">
        <v>4526</v>
      </c>
      <c r="E18711" t="s">
        <v>59</v>
      </c>
      <c r="F18711" t="b">
        <v>0</v>
      </c>
      <c r="G18711" t="s">
        <v>65</v>
      </c>
      <c r="H18711" s="1">
        <v>46231.716585648152</v>
      </c>
      <c r="I18711" t="b">
        <v>0</v>
      </c>
      <c r="J18711" t="b">
        <v>1</v>
      </c>
      <c r="K18711" t="s">
        <v>41</v>
      </c>
      <c r="L18711" t="s">
        <v>60</v>
      </c>
      <c r="M18711">
        <v>150000</v>
      </c>
      <c r="N18711"/>
      <c r="O18711" t="s">
        <v>1610</v>
      </c>
      <c r="P18711" t="s">
        <v>31953</v>
      </c>
    </row>
    <row r="18712" spans="1:16" x14ac:dyDescent="0.25">
      <c r="A18712" t="s">
        <v>1</v>
      </c>
      <c r="B18712" t="s">
        <v>31954</v>
      </c>
      <c r="C18712" t="s">
        <v>147</v>
      </c>
      <c r="D18712" t="s">
        <v>4526</v>
      </c>
      <c r="E18712" t="s">
        <v>88</v>
      </c>
      <c r="F18712" t="b">
        <v>0</v>
      </c>
      <c r="G18712" t="s">
        <v>77</v>
      </c>
      <c r="H18712" s="1">
        <v>46231.716608796298</v>
      </c>
      <c r="I18712" t="b">
        <v>0</v>
      </c>
      <c r="J18712" t="b">
        <v>1</v>
      </c>
      <c r="K18712" t="s">
        <v>41</v>
      </c>
      <c r="L18712" t="s">
        <v>74</v>
      </c>
      <c r="M18712"/>
      <c r="N18712">
        <v>71.5</v>
      </c>
      <c r="O18712" t="s">
        <v>2059</v>
      </c>
      <c r="P18712" t="s">
        <v>31955</v>
      </c>
    </row>
    <row r="18713" spans="1:16" x14ac:dyDescent="0.25">
      <c r="A18713" t="s">
        <v>2</v>
      </c>
      <c r="B18713" t="s">
        <v>31956</v>
      </c>
      <c r="C18713" t="s">
        <v>190</v>
      </c>
      <c r="D18713" t="s">
        <v>4526</v>
      </c>
      <c r="E18713" t="s">
        <v>59</v>
      </c>
      <c r="F18713" t="b">
        <v>0</v>
      </c>
      <c r="G18713" t="s">
        <v>73</v>
      </c>
      <c r="H18713" s="1">
        <v>46231.716620370367</v>
      </c>
      <c r="I18713" t="b">
        <v>1</v>
      </c>
      <c r="J18713" t="b">
        <v>0</v>
      </c>
      <c r="K18713" t="s">
        <v>41</v>
      </c>
      <c r="L18713" t="s">
        <v>74</v>
      </c>
      <c r="M18713"/>
      <c r="N18713">
        <v>80</v>
      </c>
      <c r="O18713" t="s">
        <v>1164</v>
      </c>
      <c r="P18713" t="s">
        <v>31957</v>
      </c>
    </row>
    <row r="18714" spans="1:16" x14ac:dyDescent="0.25">
      <c r="A18714" t="s">
        <v>0</v>
      </c>
      <c r="B18714" t="s">
        <v>2532</v>
      </c>
      <c r="C18714" t="s">
        <v>112</v>
      </c>
      <c r="D18714" t="s">
        <v>4526</v>
      </c>
      <c r="E18714" t="s">
        <v>59</v>
      </c>
      <c r="F18714" t="b">
        <v>0</v>
      </c>
      <c r="G18714" t="s">
        <v>65</v>
      </c>
      <c r="H18714" s="1">
        <v>46231.792604166672</v>
      </c>
      <c r="I18714" t="b">
        <v>1</v>
      </c>
      <c r="J18714" t="b">
        <v>1</v>
      </c>
      <c r="K18714" t="s">
        <v>41</v>
      </c>
      <c r="L18714" t="s">
        <v>60</v>
      </c>
      <c r="M18714">
        <v>90000</v>
      </c>
      <c r="N18714"/>
      <c r="O18714" t="s">
        <v>31958</v>
      </c>
      <c r="P18714" t="s">
        <v>859</v>
      </c>
    </row>
    <row r="18715" spans="1:16" x14ac:dyDescent="0.25">
      <c r="A18715" t="s">
        <v>0</v>
      </c>
      <c r="B18715" t="s">
        <v>31959</v>
      </c>
      <c r="C18715" t="s">
        <v>142</v>
      </c>
      <c r="D18715" t="s">
        <v>111</v>
      </c>
      <c r="E18715" t="s">
        <v>88</v>
      </c>
      <c r="F18715" t="b">
        <v>0</v>
      </c>
      <c r="G18715" t="s">
        <v>65</v>
      </c>
      <c r="H18715" s="1">
        <v>46231.792696759258</v>
      </c>
      <c r="I18715" t="b">
        <v>1</v>
      </c>
      <c r="J18715" t="b">
        <v>1</v>
      </c>
      <c r="K18715" t="s">
        <v>41</v>
      </c>
      <c r="L18715" t="s">
        <v>74</v>
      </c>
      <c r="M18715"/>
      <c r="N18715">
        <v>42.5</v>
      </c>
      <c r="O18715" t="s">
        <v>111</v>
      </c>
      <c r="P18715" t="s">
        <v>352</v>
      </c>
    </row>
    <row r="18716" spans="1:16" x14ac:dyDescent="0.25">
      <c r="A18716" t="s">
        <v>4</v>
      </c>
      <c r="B18716" t="s">
        <v>2973</v>
      </c>
      <c r="C18716" t="s">
        <v>165</v>
      </c>
      <c r="D18716" t="s">
        <v>4526</v>
      </c>
      <c r="E18716" t="s">
        <v>59</v>
      </c>
      <c r="F18716" t="b">
        <v>0</v>
      </c>
      <c r="G18716" t="s">
        <v>73</v>
      </c>
      <c r="H18716" s="1">
        <v>46231.792696759258</v>
      </c>
      <c r="I18716" t="b">
        <v>1</v>
      </c>
      <c r="J18716" t="b">
        <v>0</v>
      </c>
      <c r="K18716" t="s">
        <v>41</v>
      </c>
      <c r="L18716" t="s">
        <v>74</v>
      </c>
      <c r="M18716"/>
      <c r="N18716">
        <v>44</v>
      </c>
      <c r="O18716" t="s">
        <v>3073</v>
      </c>
    </row>
    <row r="18717" spans="1:16" x14ac:dyDescent="0.25">
      <c r="A18717" t="s">
        <v>5</v>
      </c>
      <c r="B18717" t="s">
        <v>31960</v>
      </c>
      <c r="C18717" t="s">
        <v>1423</v>
      </c>
      <c r="D18717" t="s">
        <v>4346</v>
      </c>
      <c r="E18717" t="s">
        <v>59</v>
      </c>
      <c r="F18717" t="b">
        <v>0</v>
      </c>
      <c r="G18717" t="s">
        <v>77</v>
      </c>
      <c r="H18717" s="1">
        <v>46231.79996527778</v>
      </c>
      <c r="I18717" t="b">
        <v>0</v>
      </c>
      <c r="J18717" t="b">
        <v>1</v>
      </c>
      <c r="K18717" t="s">
        <v>41</v>
      </c>
      <c r="L18717" t="s">
        <v>60</v>
      </c>
      <c r="M18717">
        <v>126750</v>
      </c>
      <c r="N18717"/>
      <c r="O18717" t="s">
        <v>195</v>
      </c>
      <c r="P18717" t="s">
        <v>31961</v>
      </c>
    </row>
    <row r="18718" spans="1:16" x14ac:dyDescent="0.25">
      <c r="A18718" t="s">
        <v>1</v>
      </c>
      <c r="B18718" t="s">
        <v>7756</v>
      </c>
      <c r="C18718" t="s">
        <v>956</v>
      </c>
      <c r="D18718" t="s">
        <v>4526</v>
      </c>
      <c r="E18718" t="s">
        <v>59</v>
      </c>
      <c r="F18718" t="b">
        <v>0</v>
      </c>
      <c r="G18718" t="s">
        <v>77</v>
      </c>
      <c r="H18718" s="1">
        <v>46231.800081018519</v>
      </c>
      <c r="I18718" t="b">
        <v>0</v>
      </c>
      <c r="J18718" t="b">
        <v>1</v>
      </c>
      <c r="K18718" t="s">
        <v>41</v>
      </c>
      <c r="L18718" t="s">
        <v>60</v>
      </c>
      <c r="M18718">
        <v>120000</v>
      </c>
      <c r="N18718"/>
      <c r="O18718" t="s">
        <v>10744</v>
      </c>
      <c r="P18718" t="s">
        <v>897</v>
      </c>
    </row>
    <row r="18719" spans="1:16" x14ac:dyDescent="0.25">
      <c r="A18719" t="s">
        <v>1</v>
      </c>
      <c r="B18719" t="s">
        <v>2778</v>
      </c>
      <c r="C18719" t="s">
        <v>4345</v>
      </c>
      <c r="D18719" t="s">
        <v>4346</v>
      </c>
      <c r="E18719" t="s">
        <v>88</v>
      </c>
      <c r="F18719" t="b">
        <v>0</v>
      </c>
      <c r="G18719" t="s">
        <v>13</v>
      </c>
      <c r="H18719" s="1">
        <v>46231.80064814815</v>
      </c>
      <c r="I18719" t="b">
        <v>1</v>
      </c>
      <c r="J18719" t="b">
        <v>0</v>
      </c>
      <c r="K18719" t="s">
        <v>13</v>
      </c>
      <c r="L18719" t="s">
        <v>74</v>
      </c>
      <c r="M18719"/>
      <c r="N18719">
        <v>57.459999999999987</v>
      </c>
      <c r="O18719" t="s">
        <v>1098</v>
      </c>
      <c r="P18719" t="s">
        <v>7064</v>
      </c>
    </row>
    <row r="18720" spans="1:16" x14ac:dyDescent="0.25">
      <c r="A18720" t="s">
        <v>1</v>
      </c>
      <c r="B18720" t="s">
        <v>1</v>
      </c>
      <c r="C18720" t="s">
        <v>10787</v>
      </c>
      <c r="D18720" t="s">
        <v>15664</v>
      </c>
      <c r="E18720" t="s">
        <v>59</v>
      </c>
      <c r="F18720" t="b">
        <v>0</v>
      </c>
      <c r="G18720" t="s">
        <v>13</v>
      </c>
      <c r="H18720" s="1">
        <v>46231.800682870373</v>
      </c>
      <c r="I18720" t="b">
        <v>0</v>
      </c>
      <c r="J18720" t="b">
        <v>0</v>
      </c>
      <c r="K18720" t="s">
        <v>13</v>
      </c>
      <c r="L18720" t="s">
        <v>74</v>
      </c>
      <c r="M18720"/>
      <c r="N18720">
        <v>44</v>
      </c>
      <c r="O18720" t="s">
        <v>31962</v>
      </c>
      <c r="P18720" t="s">
        <v>31963</v>
      </c>
    </row>
    <row r="18721" spans="1:16" x14ac:dyDescent="0.25">
      <c r="A18721" t="s">
        <v>5</v>
      </c>
      <c r="B18721" t="s">
        <v>31941</v>
      </c>
      <c r="C18721" t="s">
        <v>31942</v>
      </c>
      <c r="D18721" t="s">
        <v>4346</v>
      </c>
      <c r="E18721" t="s">
        <v>59</v>
      </c>
      <c r="F18721" t="b">
        <v>0</v>
      </c>
      <c r="G18721" t="s">
        <v>68</v>
      </c>
      <c r="H18721" s="1">
        <v>46231.834270833337</v>
      </c>
      <c r="I18721" t="b">
        <v>0</v>
      </c>
      <c r="J18721" t="b">
        <v>0</v>
      </c>
      <c r="K18721" t="s">
        <v>41</v>
      </c>
      <c r="L18721" t="s">
        <v>60</v>
      </c>
      <c r="M18721">
        <v>102500</v>
      </c>
      <c r="N18721"/>
      <c r="O18721" t="s">
        <v>31943</v>
      </c>
      <c r="P18721" t="s">
        <v>31944</v>
      </c>
    </row>
    <row r="18722" spans="1:16" x14ac:dyDescent="0.25">
      <c r="A18722" t="s">
        <v>0</v>
      </c>
      <c r="B18722" t="s">
        <v>4042</v>
      </c>
      <c r="C18722" t="s">
        <v>2324</v>
      </c>
      <c r="D18722" t="s">
        <v>4346</v>
      </c>
      <c r="F18722" t="b">
        <v>0</v>
      </c>
      <c r="G18722" t="s">
        <v>77</v>
      </c>
      <c r="H18722" s="1">
        <v>46231.834340277783</v>
      </c>
      <c r="I18722" t="b">
        <v>0</v>
      </c>
      <c r="J18722" t="b">
        <v>1</v>
      </c>
      <c r="K18722" t="s">
        <v>41</v>
      </c>
      <c r="L18722" t="s">
        <v>74</v>
      </c>
      <c r="M18722"/>
      <c r="N18722">
        <v>24.5</v>
      </c>
      <c r="O18722" t="s">
        <v>31964</v>
      </c>
      <c r="P18722" t="s">
        <v>219</v>
      </c>
    </row>
    <row r="18723" spans="1:16" x14ac:dyDescent="0.25">
      <c r="A18723" t="s">
        <v>7</v>
      </c>
      <c r="B18723" t="s">
        <v>31965</v>
      </c>
      <c r="C18723" t="s">
        <v>96</v>
      </c>
      <c r="D18723" t="s">
        <v>2471</v>
      </c>
      <c r="E18723" t="s">
        <v>59</v>
      </c>
      <c r="F18723" t="b">
        <v>0</v>
      </c>
      <c r="G18723" t="s">
        <v>65</v>
      </c>
      <c r="H18723" s="1">
        <v>46231.834363425929</v>
      </c>
      <c r="I18723" t="b">
        <v>0</v>
      </c>
      <c r="J18723" t="b">
        <v>0</v>
      </c>
      <c r="K18723" t="s">
        <v>41</v>
      </c>
      <c r="L18723" t="s">
        <v>60</v>
      </c>
      <c r="M18723">
        <v>137500</v>
      </c>
      <c r="N18723"/>
      <c r="O18723" t="s">
        <v>31966</v>
      </c>
      <c r="P18723" t="s">
        <v>31967</v>
      </c>
    </row>
    <row r="18724" spans="1:16" x14ac:dyDescent="0.25">
      <c r="A18724" t="s">
        <v>3</v>
      </c>
      <c r="B18724" t="s">
        <v>4044</v>
      </c>
      <c r="C18724" t="s">
        <v>13</v>
      </c>
      <c r="D18724" t="s">
        <v>4526</v>
      </c>
      <c r="E18724" t="s">
        <v>59</v>
      </c>
      <c r="F18724" t="b">
        <v>0</v>
      </c>
      <c r="G18724" t="s">
        <v>13</v>
      </c>
      <c r="H18724" s="1">
        <v>46231.834837962961</v>
      </c>
      <c r="I18724" t="b">
        <v>0</v>
      </c>
      <c r="J18724" t="b">
        <v>0</v>
      </c>
      <c r="K18724" t="s">
        <v>13</v>
      </c>
      <c r="L18724" t="s">
        <v>60</v>
      </c>
      <c r="M18724">
        <v>69850</v>
      </c>
      <c r="N18724"/>
      <c r="O18724" t="s">
        <v>3402</v>
      </c>
      <c r="P18724" t="s">
        <v>219</v>
      </c>
    </row>
    <row r="18725" spans="1:16" x14ac:dyDescent="0.25">
      <c r="A18725" t="s">
        <v>2</v>
      </c>
      <c r="B18725" t="s">
        <v>31968</v>
      </c>
      <c r="C18725" t="s">
        <v>112</v>
      </c>
      <c r="D18725" t="s">
        <v>4346</v>
      </c>
      <c r="E18725" t="s">
        <v>59</v>
      </c>
      <c r="F18725" t="b">
        <v>0</v>
      </c>
      <c r="G18725" t="s">
        <v>65</v>
      </c>
      <c r="H18725" s="1">
        <v>46231.837708333333</v>
      </c>
      <c r="I18725" t="b">
        <v>0</v>
      </c>
      <c r="J18725" t="b">
        <v>1</v>
      </c>
      <c r="K18725" t="s">
        <v>41</v>
      </c>
      <c r="L18725" t="s">
        <v>60</v>
      </c>
      <c r="M18725">
        <v>282500</v>
      </c>
      <c r="N18725"/>
      <c r="O18725" t="s">
        <v>3028</v>
      </c>
      <c r="P18725" t="s">
        <v>31969</v>
      </c>
    </row>
    <row r="18726" spans="1:16" x14ac:dyDescent="0.25">
      <c r="A18726" t="s">
        <v>1</v>
      </c>
      <c r="B18726" t="s">
        <v>1</v>
      </c>
      <c r="C18726" t="s">
        <v>31970</v>
      </c>
      <c r="D18726" t="s">
        <v>4346</v>
      </c>
      <c r="E18726" t="s">
        <v>59</v>
      </c>
      <c r="F18726" t="b">
        <v>0</v>
      </c>
      <c r="G18726" t="s">
        <v>77</v>
      </c>
      <c r="H18726" s="1">
        <v>46231.841550925928</v>
      </c>
      <c r="I18726" t="b">
        <v>0</v>
      </c>
      <c r="J18726" t="b">
        <v>0</v>
      </c>
      <c r="K18726" t="s">
        <v>41</v>
      </c>
      <c r="L18726" t="s">
        <v>60</v>
      </c>
      <c r="M18726">
        <v>86975</v>
      </c>
      <c r="N18726"/>
      <c r="O18726" t="s">
        <v>31971</v>
      </c>
      <c r="P18726" t="s">
        <v>31972</v>
      </c>
    </row>
    <row r="18727" spans="1:16" x14ac:dyDescent="0.25">
      <c r="A18727" t="s">
        <v>1</v>
      </c>
      <c r="B18727" t="s">
        <v>594</v>
      </c>
      <c r="C18727" t="s">
        <v>148</v>
      </c>
      <c r="D18727" t="s">
        <v>4346</v>
      </c>
      <c r="E18727" t="s">
        <v>59</v>
      </c>
      <c r="F18727" t="b">
        <v>0</v>
      </c>
      <c r="G18727" t="s">
        <v>77</v>
      </c>
      <c r="H18727" s="1">
        <v>46231.841608796298</v>
      </c>
      <c r="I18727" t="b">
        <v>0</v>
      </c>
      <c r="J18727" t="b">
        <v>1</v>
      </c>
      <c r="K18727" t="s">
        <v>41</v>
      </c>
      <c r="L18727" t="s">
        <v>60</v>
      </c>
      <c r="M18727">
        <v>162000</v>
      </c>
      <c r="N18727"/>
      <c r="O18727" t="s">
        <v>195</v>
      </c>
      <c r="P18727" t="s">
        <v>31961</v>
      </c>
    </row>
    <row r="18728" spans="1:16" x14ac:dyDescent="0.25">
      <c r="A18728" t="s">
        <v>8</v>
      </c>
      <c r="B18728" t="s">
        <v>31973</v>
      </c>
      <c r="C18728" t="s">
        <v>440</v>
      </c>
      <c r="D18728" t="s">
        <v>111</v>
      </c>
      <c r="E18728" t="s">
        <v>59</v>
      </c>
      <c r="F18728" t="b">
        <v>0</v>
      </c>
      <c r="G18728" t="s">
        <v>73</v>
      </c>
      <c r="H18728" s="1">
        <v>46231.841631944437</v>
      </c>
      <c r="I18728" t="b">
        <v>0</v>
      </c>
      <c r="J18728" t="b">
        <v>1</v>
      </c>
      <c r="K18728" t="s">
        <v>41</v>
      </c>
      <c r="L18728" t="s">
        <v>60</v>
      </c>
      <c r="M18728">
        <v>152500</v>
      </c>
      <c r="N18728"/>
      <c r="O18728" t="s">
        <v>111</v>
      </c>
      <c r="P18728" t="s">
        <v>16193</v>
      </c>
    </row>
    <row r="18729" spans="1:16" x14ac:dyDescent="0.25">
      <c r="A18729" t="s">
        <v>1</v>
      </c>
      <c r="B18729" t="s">
        <v>1</v>
      </c>
      <c r="C18729" t="s">
        <v>31970</v>
      </c>
      <c r="D18729" t="s">
        <v>2360</v>
      </c>
      <c r="E18729" t="s">
        <v>59</v>
      </c>
      <c r="F18729" t="b">
        <v>0</v>
      </c>
      <c r="G18729" t="s">
        <v>65</v>
      </c>
      <c r="H18729" s="1">
        <v>46231.84165509259</v>
      </c>
      <c r="I18729" t="b">
        <v>0</v>
      </c>
      <c r="J18729" t="b">
        <v>0</v>
      </c>
      <c r="K18729" t="s">
        <v>41</v>
      </c>
      <c r="L18729" t="s">
        <v>60</v>
      </c>
      <c r="M18729">
        <v>86975</v>
      </c>
      <c r="N18729"/>
      <c r="O18729" t="s">
        <v>31971</v>
      </c>
      <c r="P18729" t="s">
        <v>31972</v>
      </c>
    </row>
    <row r="18730" spans="1:16" x14ac:dyDescent="0.25">
      <c r="A18730" t="s">
        <v>1</v>
      </c>
      <c r="B18730" t="s">
        <v>31974</v>
      </c>
      <c r="C18730" t="s">
        <v>356</v>
      </c>
      <c r="D18730" t="s">
        <v>4346</v>
      </c>
      <c r="E18730" t="s">
        <v>59</v>
      </c>
      <c r="F18730" t="b">
        <v>0</v>
      </c>
      <c r="G18730" t="s">
        <v>89</v>
      </c>
      <c r="H18730" s="1">
        <v>46231.84165509259</v>
      </c>
      <c r="I18730" t="b">
        <v>1</v>
      </c>
      <c r="J18730" t="b">
        <v>0</v>
      </c>
      <c r="K18730" t="s">
        <v>41</v>
      </c>
      <c r="L18730" t="s">
        <v>74</v>
      </c>
      <c r="M18730"/>
      <c r="N18730">
        <v>72</v>
      </c>
      <c r="O18730" t="s">
        <v>31975</v>
      </c>
      <c r="P18730" t="s">
        <v>31976</v>
      </c>
    </row>
    <row r="18731" spans="1:16" x14ac:dyDescent="0.25">
      <c r="A18731" t="s">
        <v>0</v>
      </c>
      <c r="B18731" t="s">
        <v>298</v>
      </c>
      <c r="C18731" t="s">
        <v>13682</v>
      </c>
      <c r="D18731" t="s">
        <v>2360</v>
      </c>
      <c r="E18731" t="s">
        <v>59</v>
      </c>
      <c r="F18731" t="b">
        <v>0</v>
      </c>
      <c r="G18731" t="s">
        <v>77</v>
      </c>
      <c r="H18731" s="1">
        <v>46231.876006944447</v>
      </c>
      <c r="I18731" t="b">
        <v>0</v>
      </c>
      <c r="J18731" t="b">
        <v>1</v>
      </c>
      <c r="K18731" t="s">
        <v>41</v>
      </c>
      <c r="L18731" t="s">
        <v>74</v>
      </c>
      <c r="M18731"/>
      <c r="N18731">
        <v>41.275000000000013</v>
      </c>
      <c r="O18731" t="s">
        <v>31977</v>
      </c>
      <c r="P18731" t="s">
        <v>31978</v>
      </c>
    </row>
    <row r="18732" spans="1:16" x14ac:dyDescent="0.25">
      <c r="A18732" t="s">
        <v>7</v>
      </c>
      <c r="B18732" t="s">
        <v>31979</v>
      </c>
      <c r="C18732" t="s">
        <v>319</v>
      </c>
      <c r="D18732" t="s">
        <v>4756</v>
      </c>
      <c r="E18732" t="s">
        <v>59</v>
      </c>
      <c r="F18732" t="b">
        <v>0</v>
      </c>
      <c r="G18732" t="s">
        <v>65</v>
      </c>
      <c r="H18732" s="1">
        <v>46231.87604166667</v>
      </c>
      <c r="I18732" t="b">
        <v>1</v>
      </c>
      <c r="J18732" t="b">
        <v>0</v>
      </c>
      <c r="K18732" t="s">
        <v>41</v>
      </c>
      <c r="L18732" t="s">
        <v>60</v>
      </c>
      <c r="M18732">
        <v>215000</v>
      </c>
      <c r="N18732"/>
      <c r="O18732" t="s">
        <v>965</v>
      </c>
      <c r="P18732" t="s">
        <v>216</v>
      </c>
    </row>
    <row r="18733" spans="1:16" x14ac:dyDescent="0.25">
      <c r="A18733" t="s">
        <v>0</v>
      </c>
      <c r="B18733" t="s">
        <v>4456</v>
      </c>
      <c r="C18733" t="s">
        <v>452</v>
      </c>
      <c r="D18733" t="s">
        <v>2360</v>
      </c>
      <c r="E18733" t="s">
        <v>59</v>
      </c>
      <c r="F18733" t="b">
        <v>0</v>
      </c>
      <c r="G18733" t="s">
        <v>65</v>
      </c>
      <c r="H18733" s="1">
        <v>46231.87604166667</v>
      </c>
      <c r="I18733" t="b">
        <v>0</v>
      </c>
      <c r="J18733" t="b">
        <v>1</v>
      </c>
      <c r="K18733" t="s">
        <v>41</v>
      </c>
      <c r="L18733" t="s">
        <v>60</v>
      </c>
      <c r="M18733">
        <v>175000</v>
      </c>
      <c r="N18733"/>
      <c r="O18733" t="s">
        <v>31980</v>
      </c>
      <c r="P18733" t="s">
        <v>31981</v>
      </c>
    </row>
    <row r="18734" spans="1:16" x14ac:dyDescent="0.25">
      <c r="A18734" t="s">
        <v>0</v>
      </c>
      <c r="B18734" t="s">
        <v>31982</v>
      </c>
      <c r="C18734" t="s">
        <v>615</v>
      </c>
      <c r="D18734" t="s">
        <v>4526</v>
      </c>
      <c r="E18734" t="s">
        <v>88</v>
      </c>
      <c r="F18734" t="b">
        <v>0</v>
      </c>
      <c r="G18734" t="s">
        <v>65</v>
      </c>
      <c r="H18734" s="1">
        <v>46231.876076388893</v>
      </c>
      <c r="I18734" t="b">
        <v>0</v>
      </c>
      <c r="J18734" t="b">
        <v>0</v>
      </c>
      <c r="K18734" t="s">
        <v>41</v>
      </c>
      <c r="L18734" t="s">
        <v>74</v>
      </c>
      <c r="M18734"/>
      <c r="N18734">
        <v>55</v>
      </c>
      <c r="O18734" t="s">
        <v>1970</v>
      </c>
      <c r="P18734" t="s">
        <v>31983</v>
      </c>
    </row>
    <row r="18735" spans="1:16" x14ac:dyDescent="0.25">
      <c r="A18735" t="s">
        <v>5</v>
      </c>
      <c r="B18735" t="s">
        <v>31984</v>
      </c>
      <c r="C18735" t="s">
        <v>615</v>
      </c>
      <c r="D18735" t="s">
        <v>111</v>
      </c>
      <c r="E18735" t="s">
        <v>59</v>
      </c>
      <c r="F18735" t="b">
        <v>0</v>
      </c>
      <c r="G18735" t="s">
        <v>77</v>
      </c>
      <c r="H18735" s="1">
        <v>46231.883275462962</v>
      </c>
      <c r="I18735" t="b">
        <v>0</v>
      </c>
      <c r="J18735" t="b">
        <v>1</v>
      </c>
      <c r="K18735" t="s">
        <v>41</v>
      </c>
      <c r="L18735" t="s">
        <v>60</v>
      </c>
      <c r="M18735">
        <v>150000</v>
      </c>
      <c r="N18735"/>
      <c r="O18735" t="s">
        <v>111</v>
      </c>
      <c r="P18735" t="s">
        <v>85</v>
      </c>
    </row>
    <row r="18736" spans="1:16" x14ac:dyDescent="0.25">
      <c r="A18736" t="s">
        <v>1</v>
      </c>
      <c r="B18736" t="s">
        <v>419</v>
      </c>
      <c r="C18736" t="s">
        <v>520</v>
      </c>
      <c r="D18736" t="s">
        <v>4526</v>
      </c>
      <c r="E18736" t="s">
        <v>59</v>
      </c>
      <c r="F18736" t="b">
        <v>0</v>
      </c>
      <c r="G18736" t="s">
        <v>77</v>
      </c>
      <c r="H18736" s="1">
        <v>46231.883275462962</v>
      </c>
      <c r="I18736" t="b">
        <v>0</v>
      </c>
      <c r="J18736" t="b">
        <v>0</v>
      </c>
      <c r="K18736" t="s">
        <v>41</v>
      </c>
      <c r="L18736" t="s">
        <v>60</v>
      </c>
      <c r="M18736">
        <v>80000</v>
      </c>
      <c r="N18736"/>
      <c r="O18736" t="s">
        <v>31985</v>
      </c>
      <c r="P18736" t="s">
        <v>954</v>
      </c>
    </row>
    <row r="18737" spans="1:16" x14ac:dyDescent="0.25">
      <c r="A18737" t="s">
        <v>2</v>
      </c>
      <c r="B18737" t="s">
        <v>31986</v>
      </c>
      <c r="C18737" t="s">
        <v>566</v>
      </c>
      <c r="D18737" t="s">
        <v>4526</v>
      </c>
      <c r="E18737" t="s">
        <v>59</v>
      </c>
      <c r="F18737" t="b">
        <v>0</v>
      </c>
      <c r="G18737" t="s">
        <v>89</v>
      </c>
      <c r="H18737" s="1">
        <v>46231.883391203701</v>
      </c>
      <c r="I18737" t="b">
        <v>0</v>
      </c>
      <c r="J18737" t="b">
        <v>1</v>
      </c>
      <c r="K18737" t="s">
        <v>41</v>
      </c>
      <c r="L18737" t="s">
        <v>60</v>
      </c>
      <c r="M18737">
        <v>101400</v>
      </c>
      <c r="N18737"/>
      <c r="O18737" t="s">
        <v>2148</v>
      </c>
      <c r="P18737" t="s">
        <v>31987</v>
      </c>
    </row>
    <row r="18738" spans="1:16" x14ac:dyDescent="0.25">
      <c r="A18738" t="s">
        <v>1</v>
      </c>
      <c r="B18738" t="s">
        <v>30201</v>
      </c>
      <c r="C18738" t="s">
        <v>500</v>
      </c>
      <c r="D18738" t="s">
        <v>4346</v>
      </c>
      <c r="E18738" t="s">
        <v>59</v>
      </c>
      <c r="F18738" t="b">
        <v>0</v>
      </c>
      <c r="G18738" t="s">
        <v>13</v>
      </c>
      <c r="H18738" s="1">
        <v>46231.883981481478</v>
      </c>
      <c r="I18738" t="b">
        <v>0</v>
      </c>
      <c r="J18738" t="b">
        <v>0</v>
      </c>
      <c r="K18738" t="s">
        <v>13</v>
      </c>
      <c r="L18738" t="s">
        <v>60</v>
      </c>
      <c r="M18738">
        <v>175000</v>
      </c>
      <c r="N18738"/>
      <c r="O18738" t="s">
        <v>31988</v>
      </c>
    </row>
    <row r="18739" spans="1:16" x14ac:dyDescent="0.25">
      <c r="A18739" t="s">
        <v>0</v>
      </c>
      <c r="B18739" t="s">
        <v>31989</v>
      </c>
      <c r="C18739" t="s">
        <v>201</v>
      </c>
      <c r="D18739" t="s">
        <v>4526</v>
      </c>
      <c r="E18739" t="s">
        <v>88</v>
      </c>
      <c r="F18739" t="b">
        <v>0</v>
      </c>
      <c r="G18739" t="s">
        <v>77</v>
      </c>
      <c r="H18739" s="1">
        <v>46231.917673611111</v>
      </c>
      <c r="I18739" t="b">
        <v>0</v>
      </c>
      <c r="J18739" t="b">
        <v>1</v>
      </c>
      <c r="K18739" t="s">
        <v>41</v>
      </c>
      <c r="L18739" t="s">
        <v>74</v>
      </c>
      <c r="M18739"/>
      <c r="N18739">
        <v>44.5</v>
      </c>
      <c r="O18739" t="s">
        <v>19683</v>
      </c>
      <c r="P18739" t="s">
        <v>3897</v>
      </c>
    </row>
    <row r="18740" spans="1:16" x14ac:dyDescent="0.25">
      <c r="A18740" t="s">
        <v>0</v>
      </c>
      <c r="B18740" t="s">
        <v>1242</v>
      </c>
      <c r="C18740" t="s">
        <v>1122</v>
      </c>
      <c r="D18740" t="s">
        <v>4526</v>
      </c>
      <c r="E18740" t="s">
        <v>88</v>
      </c>
      <c r="F18740" t="b">
        <v>0</v>
      </c>
      <c r="G18740" t="s">
        <v>65</v>
      </c>
      <c r="H18740" s="1">
        <v>46231.921053240738</v>
      </c>
      <c r="I18740" t="b">
        <v>1</v>
      </c>
      <c r="J18740" t="b">
        <v>1</v>
      </c>
      <c r="K18740" t="s">
        <v>41</v>
      </c>
      <c r="L18740" t="s">
        <v>74</v>
      </c>
      <c r="M18740"/>
      <c r="N18740">
        <v>52.5</v>
      </c>
      <c r="O18740" t="s">
        <v>403</v>
      </c>
      <c r="P18740" t="s">
        <v>31990</v>
      </c>
    </row>
    <row r="18741" spans="1:16" x14ac:dyDescent="0.25">
      <c r="A18741" t="s">
        <v>1</v>
      </c>
      <c r="B18741" t="s">
        <v>210</v>
      </c>
      <c r="C18741" t="s">
        <v>999</v>
      </c>
      <c r="D18741" t="s">
        <v>4526</v>
      </c>
      <c r="E18741" t="s">
        <v>59</v>
      </c>
      <c r="F18741" t="b">
        <v>0</v>
      </c>
      <c r="G18741" t="s">
        <v>77</v>
      </c>
      <c r="H18741" s="1">
        <v>46231.924884259257</v>
      </c>
      <c r="I18741" t="b">
        <v>0</v>
      </c>
      <c r="J18741" t="b">
        <v>0</v>
      </c>
      <c r="K18741" t="s">
        <v>41</v>
      </c>
      <c r="L18741" t="s">
        <v>60</v>
      </c>
      <c r="M18741">
        <v>137500</v>
      </c>
      <c r="N18741"/>
      <c r="O18741" t="s">
        <v>4779</v>
      </c>
      <c r="P18741" t="s">
        <v>31991</v>
      </c>
    </row>
    <row r="18742" spans="1:16" x14ac:dyDescent="0.25">
      <c r="A18742" t="s">
        <v>5</v>
      </c>
      <c r="B18742" t="s">
        <v>31992</v>
      </c>
      <c r="C18742" t="s">
        <v>2385</v>
      </c>
      <c r="D18742" t="s">
        <v>4526</v>
      </c>
      <c r="E18742" t="s">
        <v>59</v>
      </c>
      <c r="F18742" t="b">
        <v>0</v>
      </c>
      <c r="G18742" t="s">
        <v>65</v>
      </c>
      <c r="H18742" s="1">
        <v>46231.925057870372</v>
      </c>
      <c r="I18742" t="b">
        <v>0</v>
      </c>
      <c r="J18742" t="b">
        <v>1</v>
      </c>
      <c r="K18742" t="s">
        <v>41</v>
      </c>
      <c r="L18742" t="s">
        <v>60</v>
      </c>
      <c r="M18742">
        <v>155000</v>
      </c>
      <c r="N18742"/>
      <c r="O18742" t="s">
        <v>111</v>
      </c>
      <c r="P18742" t="s">
        <v>85</v>
      </c>
    </row>
    <row r="18743" spans="1:16" x14ac:dyDescent="0.25">
      <c r="A18743" t="s">
        <v>1</v>
      </c>
      <c r="B18743" t="s">
        <v>28473</v>
      </c>
      <c r="C18743" t="s">
        <v>5029</v>
      </c>
      <c r="D18743" t="s">
        <v>4526</v>
      </c>
      <c r="E18743" t="s">
        <v>88</v>
      </c>
      <c r="F18743" t="b">
        <v>0</v>
      </c>
      <c r="G18743" t="s">
        <v>40</v>
      </c>
      <c r="H18743" s="1">
        <v>46231.928148148138</v>
      </c>
      <c r="I18743" t="b">
        <v>0</v>
      </c>
      <c r="J18743" t="b">
        <v>0</v>
      </c>
      <c r="K18743" t="s">
        <v>40</v>
      </c>
      <c r="L18743" t="s">
        <v>60</v>
      </c>
      <c r="M18743">
        <v>55000</v>
      </c>
      <c r="N18743"/>
      <c r="O18743" t="s">
        <v>101</v>
      </c>
      <c r="P18743" t="s">
        <v>233</v>
      </c>
    </row>
    <row r="18744" spans="1:16" x14ac:dyDescent="0.25">
      <c r="A18744" t="s">
        <v>7</v>
      </c>
      <c r="B18744" t="s">
        <v>31993</v>
      </c>
      <c r="C18744" t="s">
        <v>31994</v>
      </c>
      <c r="D18744" t="s">
        <v>4756</v>
      </c>
      <c r="E18744" t="s">
        <v>59</v>
      </c>
      <c r="F18744" t="b">
        <v>0</v>
      </c>
      <c r="G18744" t="s">
        <v>32</v>
      </c>
      <c r="H18744" s="1">
        <v>46231.961747685193</v>
      </c>
      <c r="I18744" t="b">
        <v>1</v>
      </c>
      <c r="J18744" t="b">
        <v>0</v>
      </c>
      <c r="K18744" t="s">
        <v>32</v>
      </c>
      <c r="L18744" t="s">
        <v>60</v>
      </c>
      <c r="M18744">
        <v>103325</v>
      </c>
      <c r="N18744"/>
      <c r="O18744" t="s">
        <v>2521</v>
      </c>
      <c r="P18744" t="s">
        <v>875</v>
      </c>
    </row>
    <row r="18745" spans="1:16" x14ac:dyDescent="0.25">
      <c r="A18745" t="s">
        <v>1</v>
      </c>
      <c r="B18745" t="s">
        <v>358</v>
      </c>
      <c r="C18745" t="s">
        <v>31995</v>
      </c>
      <c r="D18745" t="s">
        <v>4346</v>
      </c>
      <c r="E18745" t="s">
        <v>59</v>
      </c>
      <c r="F18745" t="b">
        <v>0</v>
      </c>
      <c r="G18745" t="s">
        <v>40</v>
      </c>
      <c r="H18745" s="1">
        <v>46231.96980324074</v>
      </c>
      <c r="I18745" t="b">
        <v>0</v>
      </c>
      <c r="J18745" t="b">
        <v>0</v>
      </c>
      <c r="K18745" t="s">
        <v>40</v>
      </c>
      <c r="L18745" t="s">
        <v>60</v>
      </c>
      <c r="M18745">
        <v>32500</v>
      </c>
      <c r="N18745"/>
      <c r="O18745" t="s">
        <v>31996</v>
      </c>
      <c r="P18745" t="s">
        <v>31997</v>
      </c>
    </row>
    <row r="18746" spans="1:16" x14ac:dyDescent="0.25">
      <c r="A18746" t="s">
        <v>3</v>
      </c>
      <c r="B18746" t="s">
        <v>31998</v>
      </c>
      <c r="C18746" t="s">
        <v>498</v>
      </c>
      <c r="D18746" t="s">
        <v>4595</v>
      </c>
      <c r="E18746" t="s">
        <v>59</v>
      </c>
      <c r="F18746" t="b">
        <v>0</v>
      </c>
      <c r="G18746" t="s">
        <v>89</v>
      </c>
      <c r="H18746" s="1">
        <v>46232.001018518517</v>
      </c>
      <c r="I18746" t="b">
        <v>0</v>
      </c>
      <c r="J18746" t="b">
        <v>1</v>
      </c>
      <c r="K18746" t="s">
        <v>41</v>
      </c>
      <c r="L18746" t="s">
        <v>60</v>
      </c>
      <c r="M18746">
        <v>101925</v>
      </c>
      <c r="N18746"/>
      <c r="O18746" t="s">
        <v>31999</v>
      </c>
      <c r="P18746" t="s">
        <v>2268</v>
      </c>
    </row>
    <row r="18747" spans="1:16" x14ac:dyDescent="0.25">
      <c r="A18747" t="s">
        <v>0</v>
      </c>
      <c r="B18747" t="s">
        <v>3317</v>
      </c>
      <c r="C18747" t="s">
        <v>107</v>
      </c>
      <c r="D18747" t="s">
        <v>4526</v>
      </c>
      <c r="E18747" t="s">
        <v>88</v>
      </c>
      <c r="F18747" t="b">
        <v>0</v>
      </c>
      <c r="G18747" t="s">
        <v>77</v>
      </c>
      <c r="H18747" s="1">
        <v>46232.001076388893</v>
      </c>
      <c r="I18747" t="b">
        <v>1</v>
      </c>
      <c r="J18747" t="b">
        <v>0</v>
      </c>
      <c r="K18747" t="s">
        <v>41</v>
      </c>
      <c r="L18747" t="s">
        <v>74</v>
      </c>
      <c r="M18747"/>
      <c r="N18747">
        <v>18</v>
      </c>
      <c r="O18747" t="s">
        <v>105</v>
      </c>
      <c r="P18747" t="s">
        <v>219</v>
      </c>
    </row>
    <row r="18748" spans="1:16" x14ac:dyDescent="0.25">
      <c r="A18748" t="s">
        <v>2</v>
      </c>
      <c r="B18748" t="s">
        <v>24335</v>
      </c>
      <c r="C18748" t="s">
        <v>5849</v>
      </c>
      <c r="D18748" t="s">
        <v>4595</v>
      </c>
      <c r="E18748" t="s">
        <v>59</v>
      </c>
      <c r="F18748" t="b">
        <v>0</v>
      </c>
      <c r="G18748" t="s">
        <v>65</v>
      </c>
      <c r="H18748" s="1">
        <v>46232.004386574074</v>
      </c>
      <c r="I18748" t="b">
        <v>0</v>
      </c>
      <c r="J18748" t="b">
        <v>0</v>
      </c>
      <c r="K18748" t="s">
        <v>41</v>
      </c>
      <c r="L18748" t="s">
        <v>60</v>
      </c>
      <c r="M18748">
        <v>120175</v>
      </c>
      <c r="N18748"/>
      <c r="O18748" t="s">
        <v>32000</v>
      </c>
      <c r="P18748" t="s">
        <v>24336</v>
      </c>
    </row>
    <row r="18749" spans="1:16" x14ac:dyDescent="0.25">
      <c r="A18749" t="s">
        <v>2</v>
      </c>
      <c r="B18749" t="s">
        <v>32001</v>
      </c>
      <c r="C18749" t="s">
        <v>3678</v>
      </c>
      <c r="D18749" t="s">
        <v>4515</v>
      </c>
      <c r="E18749" t="s">
        <v>59</v>
      </c>
      <c r="F18749" t="b">
        <v>0</v>
      </c>
      <c r="G18749" t="s">
        <v>65</v>
      </c>
      <c r="H18749" s="1">
        <v>46232.004432870373</v>
      </c>
      <c r="I18749" t="b">
        <v>0</v>
      </c>
      <c r="J18749" t="b">
        <v>1</v>
      </c>
      <c r="K18749" t="s">
        <v>41</v>
      </c>
      <c r="L18749" t="s">
        <v>60</v>
      </c>
      <c r="M18749">
        <v>176000</v>
      </c>
      <c r="N18749"/>
      <c r="O18749" t="s">
        <v>95</v>
      </c>
      <c r="P18749" t="s">
        <v>310</v>
      </c>
    </row>
    <row r="18750" spans="1:16" x14ac:dyDescent="0.25">
      <c r="A18750" t="s">
        <v>1</v>
      </c>
      <c r="B18750" t="s">
        <v>30310</v>
      </c>
      <c r="C18750" t="s">
        <v>1419</v>
      </c>
      <c r="D18750" t="s">
        <v>2360</v>
      </c>
      <c r="E18750" t="s">
        <v>59</v>
      </c>
      <c r="F18750" t="b">
        <v>0</v>
      </c>
      <c r="G18750" t="s">
        <v>77</v>
      </c>
      <c r="H18750" s="1">
        <v>46232.008217592593</v>
      </c>
      <c r="I18750" t="b">
        <v>0</v>
      </c>
      <c r="J18750" t="b">
        <v>0</v>
      </c>
      <c r="K18750" t="s">
        <v>41</v>
      </c>
      <c r="L18750" t="s">
        <v>74</v>
      </c>
      <c r="M18750"/>
      <c r="N18750">
        <v>61.5</v>
      </c>
      <c r="O18750" t="s">
        <v>4204</v>
      </c>
      <c r="P18750" t="s">
        <v>5714</v>
      </c>
    </row>
    <row r="18751" spans="1:16" x14ac:dyDescent="0.25">
      <c r="A18751" t="s">
        <v>1</v>
      </c>
      <c r="B18751" t="s">
        <v>32002</v>
      </c>
      <c r="C18751" t="s">
        <v>780</v>
      </c>
      <c r="D18751" t="s">
        <v>4756</v>
      </c>
      <c r="E18751" t="s">
        <v>59</v>
      </c>
      <c r="F18751" t="b">
        <v>0</v>
      </c>
      <c r="G18751" t="s">
        <v>89</v>
      </c>
      <c r="H18751" s="1">
        <v>46232.008287037039</v>
      </c>
      <c r="I18751" t="b">
        <v>0</v>
      </c>
      <c r="J18751" t="b">
        <v>0</v>
      </c>
      <c r="K18751" t="s">
        <v>41</v>
      </c>
      <c r="L18751" t="s">
        <v>60</v>
      </c>
      <c r="M18751">
        <v>97070</v>
      </c>
      <c r="N18751"/>
      <c r="O18751" t="s">
        <v>2403</v>
      </c>
      <c r="P18751" t="s">
        <v>32003</v>
      </c>
    </row>
    <row r="18752" spans="1:16" x14ac:dyDescent="0.25">
      <c r="A18752" t="s">
        <v>2</v>
      </c>
      <c r="B18752" t="s">
        <v>32004</v>
      </c>
      <c r="C18752" t="s">
        <v>32005</v>
      </c>
      <c r="D18752" t="s">
        <v>4595</v>
      </c>
      <c r="E18752" t="s">
        <v>59</v>
      </c>
      <c r="F18752" t="b">
        <v>0</v>
      </c>
      <c r="G18752" t="s">
        <v>19</v>
      </c>
      <c r="H18752" s="1">
        <v>46232.009664351863</v>
      </c>
      <c r="I18752" t="b">
        <v>0</v>
      </c>
      <c r="J18752" t="b">
        <v>0</v>
      </c>
      <c r="K18752" t="s">
        <v>19</v>
      </c>
      <c r="L18752" t="s">
        <v>60</v>
      </c>
      <c r="M18752">
        <v>45500</v>
      </c>
      <c r="N18752"/>
      <c r="O18752" t="s">
        <v>32006</v>
      </c>
      <c r="P18752" t="s">
        <v>32007</v>
      </c>
    </row>
    <row r="18753" spans="1:16" x14ac:dyDescent="0.25">
      <c r="A18753" t="s">
        <v>1</v>
      </c>
      <c r="B18753" t="s">
        <v>31916</v>
      </c>
      <c r="C18753" t="s">
        <v>1077</v>
      </c>
      <c r="D18753" t="s">
        <v>4346</v>
      </c>
      <c r="E18753" t="s">
        <v>59</v>
      </c>
      <c r="F18753" t="b">
        <v>0</v>
      </c>
      <c r="G18753" t="s">
        <v>65</v>
      </c>
      <c r="H18753" s="1">
        <v>46232.050011574072</v>
      </c>
      <c r="I18753" t="b">
        <v>1</v>
      </c>
      <c r="J18753" t="b">
        <v>0</v>
      </c>
      <c r="K18753" t="s">
        <v>41</v>
      </c>
      <c r="L18753" t="s">
        <v>60</v>
      </c>
      <c r="M18753">
        <v>102300</v>
      </c>
      <c r="N18753"/>
      <c r="O18753" t="s">
        <v>305</v>
      </c>
      <c r="P18753" t="s">
        <v>16509</v>
      </c>
    </row>
    <row r="18754" spans="1:16" x14ac:dyDescent="0.25">
      <c r="A18754" t="s">
        <v>6</v>
      </c>
      <c r="B18754" t="s">
        <v>1289</v>
      </c>
      <c r="C18754" t="s">
        <v>201</v>
      </c>
      <c r="D18754" t="s">
        <v>4526</v>
      </c>
      <c r="E18754" t="s">
        <v>59</v>
      </c>
      <c r="F18754" t="b">
        <v>0</v>
      </c>
      <c r="G18754" t="s">
        <v>89</v>
      </c>
      <c r="H18754" s="1">
        <v>46232.050127314818</v>
      </c>
      <c r="I18754" t="b">
        <v>0</v>
      </c>
      <c r="J18754" t="b">
        <v>1</v>
      </c>
      <c r="K18754" t="s">
        <v>41</v>
      </c>
      <c r="L18754" t="s">
        <v>60</v>
      </c>
      <c r="M18754">
        <v>150000</v>
      </c>
      <c r="N18754"/>
      <c r="O18754" t="s">
        <v>32008</v>
      </c>
      <c r="P18754" t="s">
        <v>714</v>
      </c>
    </row>
    <row r="18755" spans="1:16" x14ac:dyDescent="0.25">
      <c r="A18755" t="s">
        <v>1</v>
      </c>
      <c r="B18755" t="s">
        <v>28473</v>
      </c>
      <c r="C18755" t="s">
        <v>6081</v>
      </c>
      <c r="D18755" t="s">
        <v>7670</v>
      </c>
      <c r="E18755" t="s">
        <v>59</v>
      </c>
      <c r="F18755" t="b">
        <v>0</v>
      </c>
      <c r="G18755" t="s">
        <v>40</v>
      </c>
      <c r="H18755" s="1">
        <v>46232.053136574083</v>
      </c>
      <c r="I18755" t="b">
        <v>1</v>
      </c>
      <c r="J18755" t="b">
        <v>0</v>
      </c>
      <c r="K18755" t="s">
        <v>40</v>
      </c>
      <c r="L18755" t="s">
        <v>60</v>
      </c>
      <c r="M18755">
        <v>55000</v>
      </c>
      <c r="N18755"/>
      <c r="O18755" t="s">
        <v>11433</v>
      </c>
      <c r="P18755" t="s">
        <v>1329</v>
      </c>
    </row>
    <row r="18756" spans="1:16" x14ac:dyDescent="0.25">
      <c r="A18756" t="s">
        <v>0</v>
      </c>
      <c r="B18756" t="s">
        <v>3206</v>
      </c>
      <c r="C18756" t="s">
        <v>472</v>
      </c>
      <c r="D18756" t="s">
        <v>4526</v>
      </c>
      <c r="E18756" t="s">
        <v>59</v>
      </c>
      <c r="F18756" t="b">
        <v>0</v>
      </c>
      <c r="G18756" t="s">
        <v>65</v>
      </c>
      <c r="H18756" s="1">
        <v>46232.084409722222</v>
      </c>
      <c r="I18756" t="b">
        <v>0</v>
      </c>
      <c r="J18756" t="b">
        <v>1</v>
      </c>
      <c r="K18756" t="s">
        <v>41</v>
      </c>
      <c r="L18756" t="s">
        <v>60</v>
      </c>
      <c r="M18756">
        <v>100700</v>
      </c>
      <c r="N18756"/>
      <c r="O18756" t="s">
        <v>446</v>
      </c>
      <c r="P18756" t="s">
        <v>32009</v>
      </c>
    </row>
    <row r="18757" spans="1:16" x14ac:dyDescent="0.25">
      <c r="A18757" t="s">
        <v>7</v>
      </c>
      <c r="B18757" t="s">
        <v>32010</v>
      </c>
      <c r="C18757" t="s">
        <v>32011</v>
      </c>
      <c r="D18757" t="s">
        <v>2360</v>
      </c>
      <c r="E18757" t="s">
        <v>59</v>
      </c>
      <c r="F18757" t="b">
        <v>0</v>
      </c>
      <c r="G18757" t="s">
        <v>77</v>
      </c>
      <c r="H18757" s="1">
        <v>46232.084432870368</v>
      </c>
      <c r="I18757" t="b">
        <v>0</v>
      </c>
      <c r="J18757" t="b">
        <v>1</v>
      </c>
      <c r="K18757" t="s">
        <v>41</v>
      </c>
      <c r="L18757" t="s">
        <v>60</v>
      </c>
      <c r="M18757">
        <v>126800</v>
      </c>
      <c r="N18757"/>
      <c r="O18757" t="s">
        <v>195</v>
      </c>
    </row>
    <row r="18758" spans="1:16" x14ac:dyDescent="0.25">
      <c r="A18758" t="s">
        <v>1</v>
      </c>
      <c r="B18758" t="s">
        <v>32012</v>
      </c>
      <c r="C18758" t="s">
        <v>218</v>
      </c>
      <c r="D18758" t="s">
        <v>2360</v>
      </c>
      <c r="E18758" t="s">
        <v>59</v>
      </c>
      <c r="F18758" t="b">
        <v>0</v>
      </c>
      <c r="G18758" t="s">
        <v>68</v>
      </c>
      <c r="H18758" s="1">
        <v>46232.091736111113</v>
      </c>
      <c r="I18758" t="b">
        <v>0</v>
      </c>
      <c r="J18758" t="b">
        <v>0</v>
      </c>
      <c r="K18758" t="s">
        <v>41</v>
      </c>
      <c r="L18758" t="s">
        <v>60</v>
      </c>
      <c r="M18758">
        <v>100000</v>
      </c>
      <c r="N18758"/>
      <c r="O18758" t="s">
        <v>3833</v>
      </c>
      <c r="P18758" t="s">
        <v>23305</v>
      </c>
    </row>
    <row r="18759" spans="1:16" x14ac:dyDescent="0.25">
      <c r="A18759" t="s">
        <v>0</v>
      </c>
      <c r="B18759" t="s">
        <v>298</v>
      </c>
      <c r="C18759" t="s">
        <v>13682</v>
      </c>
      <c r="D18759" t="s">
        <v>4346</v>
      </c>
      <c r="E18759" t="s">
        <v>59</v>
      </c>
      <c r="F18759" t="b">
        <v>0</v>
      </c>
      <c r="G18759" t="s">
        <v>77</v>
      </c>
      <c r="H18759" s="1">
        <v>46232.250798611109</v>
      </c>
      <c r="I18759" t="b">
        <v>1</v>
      </c>
      <c r="J18759" t="b">
        <v>1</v>
      </c>
      <c r="K18759" t="s">
        <v>41</v>
      </c>
      <c r="L18759" t="s">
        <v>74</v>
      </c>
      <c r="M18759"/>
      <c r="N18759">
        <v>41.275000000000013</v>
      </c>
      <c r="O18759" t="s">
        <v>31977</v>
      </c>
      <c r="P18759" t="s">
        <v>31978</v>
      </c>
    </row>
    <row r="18760" spans="1:16" x14ac:dyDescent="0.25">
      <c r="A18760" t="s">
        <v>2</v>
      </c>
      <c r="B18760" t="s">
        <v>32013</v>
      </c>
      <c r="C18760" t="s">
        <v>112</v>
      </c>
      <c r="D18760" t="s">
        <v>4630</v>
      </c>
      <c r="F18760" t="b">
        <v>0</v>
      </c>
      <c r="G18760" t="s">
        <v>65</v>
      </c>
      <c r="H18760" s="1">
        <v>46232.254525462973</v>
      </c>
      <c r="I18760" t="b">
        <v>0</v>
      </c>
      <c r="J18760" t="b">
        <v>1</v>
      </c>
      <c r="K18760" t="s">
        <v>41</v>
      </c>
      <c r="L18760" t="s">
        <v>60</v>
      </c>
      <c r="M18760">
        <v>154500</v>
      </c>
      <c r="N18760"/>
      <c r="O18760" t="s">
        <v>1098</v>
      </c>
      <c r="P18760" t="s">
        <v>1809</v>
      </c>
    </row>
    <row r="18761" spans="1:16" x14ac:dyDescent="0.25">
      <c r="A18761" t="s">
        <v>8</v>
      </c>
      <c r="B18761" t="s">
        <v>32014</v>
      </c>
      <c r="C18761" t="s">
        <v>112</v>
      </c>
      <c r="D18761" t="s">
        <v>4526</v>
      </c>
      <c r="E18761" t="s">
        <v>88</v>
      </c>
      <c r="F18761" t="b">
        <v>0</v>
      </c>
      <c r="G18761" t="s">
        <v>65</v>
      </c>
      <c r="H18761" s="1">
        <v>46232.254525462973</v>
      </c>
      <c r="I18761" t="b">
        <v>1</v>
      </c>
      <c r="J18761" t="b">
        <v>1</v>
      </c>
      <c r="K18761" t="s">
        <v>41</v>
      </c>
      <c r="L18761" t="s">
        <v>74</v>
      </c>
      <c r="M18761"/>
      <c r="N18761">
        <v>47.5</v>
      </c>
      <c r="O18761" t="s">
        <v>738</v>
      </c>
      <c r="P18761" t="s">
        <v>29981</v>
      </c>
    </row>
    <row r="18762" spans="1:16" x14ac:dyDescent="0.25">
      <c r="A18762" t="s">
        <v>1</v>
      </c>
      <c r="B18762" t="s">
        <v>32015</v>
      </c>
      <c r="C18762" t="s">
        <v>162</v>
      </c>
      <c r="D18762" t="s">
        <v>2360</v>
      </c>
      <c r="E18762" t="s">
        <v>59</v>
      </c>
      <c r="F18762" t="b">
        <v>0</v>
      </c>
      <c r="G18762" t="s">
        <v>73</v>
      </c>
      <c r="H18762" s="1">
        <v>46232.258425925917</v>
      </c>
      <c r="I18762" t="b">
        <v>1</v>
      </c>
      <c r="J18762" t="b">
        <v>1</v>
      </c>
      <c r="K18762" t="s">
        <v>41</v>
      </c>
      <c r="L18762" t="s">
        <v>74</v>
      </c>
      <c r="M18762"/>
      <c r="N18762">
        <v>47.5</v>
      </c>
      <c r="O18762" t="s">
        <v>32016</v>
      </c>
      <c r="P18762" t="s">
        <v>32017</v>
      </c>
    </row>
    <row r="18763" spans="1:16" x14ac:dyDescent="0.25">
      <c r="A18763" t="s">
        <v>6</v>
      </c>
      <c r="B18763" t="s">
        <v>3791</v>
      </c>
      <c r="C18763" t="s">
        <v>304</v>
      </c>
      <c r="D18763" t="s">
        <v>2360</v>
      </c>
      <c r="E18763" t="s">
        <v>59</v>
      </c>
      <c r="F18763" t="b">
        <v>0</v>
      </c>
      <c r="G18763" t="s">
        <v>77</v>
      </c>
      <c r="H18763" s="1">
        <v>46232.292569444442</v>
      </c>
      <c r="I18763" t="b">
        <v>0</v>
      </c>
      <c r="J18763" t="b">
        <v>1</v>
      </c>
      <c r="K18763" t="s">
        <v>41</v>
      </c>
      <c r="L18763" t="s">
        <v>60</v>
      </c>
      <c r="M18763">
        <v>312000</v>
      </c>
      <c r="N18763"/>
      <c r="O18763" t="s">
        <v>424</v>
      </c>
      <c r="P18763" t="s">
        <v>4581</v>
      </c>
    </row>
    <row r="18764" spans="1:16" x14ac:dyDescent="0.25">
      <c r="A18764" t="s">
        <v>3</v>
      </c>
      <c r="B18764" t="s">
        <v>32018</v>
      </c>
      <c r="C18764" t="s">
        <v>190</v>
      </c>
      <c r="D18764" t="s">
        <v>2360</v>
      </c>
      <c r="E18764" t="s">
        <v>59</v>
      </c>
      <c r="F18764" t="b">
        <v>0</v>
      </c>
      <c r="G18764" t="s">
        <v>73</v>
      </c>
      <c r="H18764" s="1">
        <v>46232.292627314811</v>
      </c>
      <c r="I18764" t="b">
        <v>0</v>
      </c>
      <c r="J18764" t="b">
        <v>1</v>
      </c>
      <c r="K18764" t="s">
        <v>41</v>
      </c>
      <c r="L18764" t="s">
        <v>60</v>
      </c>
      <c r="M18764">
        <v>64478</v>
      </c>
      <c r="N18764"/>
      <c r="O18764" t="s">
        <v>265</v>
      </c>
      <c r="P18764" t="s">
        <v>32019</v>
      </c>
    </row>
    <row r="18765" spans="1:16" x14ac:dyDescent="0.25">
      <c r="A18765" t="s">
        <v>2</v>
      </c>
      <c r="B18765" t="s">
        <v>32020</v>
      </c>
      <c r="C18765" t="s">
        <v>5215</v>
      </c>
      <c r="D18765" t="s">
        <v>4346</v>
      </c>
      <c r="E18765" t="s">
        <v>59</v>
      </c>
      <c r="F18765" t="b">
        <v>0</v>
      </c>
      <c r="G18765" t="s">
        <v>19</v>
      </c>
      <c r="H18765" s="1">
        <v>46232.294050925928</v>
      </c>
      <c r="I18765" t="b">
        <v>0</v>
      </c>
      <c r="J18765" t="b">
        <v>0</v>
      </c>
      <c r="K18765" t="s">
        <v>19</v>
      </c>
      <c r="L18765" t="s">
        <v>60</v>
      </c>
      <c r="M18765">
        <v>650000</v>
      </c>
      <c r="N18765"/>
      <c r="O18765" t="s">
        <v>32021</v>
      </c>
      <c r="P18765" t="s">
        <v>221</v>
      </c>
    </row>
    <row r="18766" spans="1:16" x14ac:dyDescent="0.25">
      <c r="A18766" t="s">
        <v>6</v>
      </c>
      <c r="B18766" t="s">
        <v>32022</v>
      </c>
      <c r="C18766" t="s">
        <v>5717</v>
      </c>
      <c r="D18766" t="s">
        <v>4346</v>
      </c>
      <c r="E18766" t="s">
        <v>59</v>
      </c>
      <c r="F18766" t="b">
        <v>0</v>
      </c>
      <c r="G18766" t="s">
        <v>19</v>
      </c>
      <c r="H18766" s="1">
        <v>46232.297592592593</v>
      </c>
      <c r="I18766" t="b">
        <v>0</v>
      </c>
      <c r="J18766" t="b">
        <v>0</v>
      </c>
      <c r="K18766" t="s">
        <v>19</v>
      </c>
      <c r="L18766" t="s">
        <v>60</v>
      </c>
      <c r="M18766">
        <v>2750000</v>
      </c>
      <c r="N18766"/>
      <c r="O18766" t="s">
        <v>32023</v>
      </c>
      <c r="P18766" t="s">
        <v>31774</v>
      </c>
    </row>
    <row r="18767" spans="1:16" x14ac:dyDescent="0.25">
      <c r="A18767" t="s">
        <v>3</v>
      </c>
      <c r="B18767" t="s">
        <v>32024</v>
      </c>
      <c r="C18767" t="s">
        <v>76</v>
      </c>
      <c r="D18767" t="s">
        <v>4587</v>
      </c>
      <c r="E18767" t="s">
        <v>59</v>
      </c>
      <c r="F18767" t="b">
        <v>1</v>
      </c>
      <c r="G18767" t="s">
        <v>65</v>
      </c>
      <c r="H18767" s="1">
        <v>46232.337870370371</v>
      </c>
      <c r="I18767" t="b">
        <v>0</v>
      </c>
      <c r="J18767" t="b">
        <v>0</v>
      </c>
      <c r="K18767" t="s">
        <v>41</v>
      </c>
      <c r="L18767" t="s">
        <v>60</v>
      </c>
      <c r="M18767">
        <v>112073.95</v>
      </c>
      <c r="N18767"/>
      <c r="O18767" t="s">
        <v>32025</v>
      </c>
      <c r="P18767" t="s">
        <v>216</v>
      </c>
    </row>
    <row r="18768" spans="1:16" x14ac:dyDescent="0.25">
      <c r="A18768" t="s">
        <v>1</v>
      </c>
      <c r="B18768" t="s">
        <v>32026</v>
      </c>
      <c r="C18768" t="s">
        <v>488</v>
      </c>
      <c r="D18768" t="s">
        <v>4550</v>
      </c>
      <c r="E18768" t="s">
        <v>59</v>
      </c>
      <c r="F18768" t="b">
        <v>0</v>
      </c>
      <c r="G18768" t="s">
        <v>89</v>
      </c>
      <c r="H18768" s="1">
        <v>46232.34175925926</v>
      </c>
      <c r="I18768" t="b">
        <v>0</v>
      </c>
      <c r="J18768" t="b">
        <v>0</v>
      </c>
      <c r="K18768" t="s">
        <v>41</v>
      </c>
      <c r="L18768" t="s">
        <v>60</v>
      </c>
      <c r="M18768">
        <v>90000</v>
      </c>
      <c r="N18768"/>
      <c r="O18768" t="s">
        <v>32027</v>
      </c>
      <c r="P18768" t="s">
        <v>32028</v>
      </c>
    </row>
    <row r="18769" spans="1:16" x14ac:dyDescent="0.25">
      <c r="A18769" t="s">
        <v>2</v>
      </c>
      <c r="B18769" t="s">
        <v>32029</v>
      </c>
      <c r="C18769" t="s">
        <v>190</v>
      </c>
      <c r="D18769" t="s">
        <v>4526</v>
      </c>
      <c r="E18769" t="s">
        <v>59</v>
      </c>
      <c r="F18769" t="b">
        <v>0</v>
      </c>
      <c r="G18769" t="s">
        <v>73</v>
      </c>
      <c r="H18769" s="1">
        <v>46232.34175925926</v>
      </c>
      <c r="I18769" t="b">
        <v>1</v>
      </c>
      <c r="J18769" t="b">
        <v>0</v>
      </c>
      <c r="K18769" t="s">
        <v>41</v>
      </c>
      <c r="L18769" t="s">
        <v>60</v>
      </c>
      <c r="M18769">
        <v>120000</v>
      </c>
      <c r="N18769"/>
      <c r="O18769" t="s">
        <v>1932</v>
      </c>
      <c r="P18769" t="s">
        <v>11571</v>
      </c>
    </row>
    <row r="18770" spans="1:16" x14ac:dyDescent="0.25">
      <c r="A18770" t="s">
        <v>2</v>
      </c>
      <c r="B18770" t="s">
        <v>32030</v>
      </c>
      <c r="C18770" t="s">
        <v>112</v>
      </c>
      <c r="D18770" t="s">
        <v>4526</v>
      </c>
      <c r="E18770" t="s">
        <v>59</v>
      </c>
      <c r="F18770" t="b">
        <v>0</v>
      </c>
      <c r="G18770" t="s">
        <v>65</v>
      </c>
      <c r="H18770" s="1">
        <v>46232.379513888889</v>
      </c>
      <c r="I18770" t="b">
        <v>0</v>
      </c>
      <c r="J18770" t="b">
        <v>1</v>
      </c>
      <c r="K18770" t="s">
        <v>41</v>
      </c>
      <c r="L18770" t="s">
        <v>60</v>
      </c>
      <c r="M18770">
        <v>212000</v>
      </c>
      <c r="N18770"/>
      <c r="O18770" t="s">
        <v>343</v>
      </c>
      <c r="P18770" t="s">
        <v>310</v>
      </c>
    </row>
    <row r="18771" spans="1:16" x14ac:dyDescent="0.25">
      <c r="A18771" t="s">
        <v>1</v>
      </c>
      <c r="B18771" t="s">
        <v>553</v>
      </c>
      <c r="C18771" t="s">
        <v>1630</v>
      </c>
      <c r="D18771" t="s">
        <v>4526</v>
      </c>
      <c r="E18771" t="s">
        <v>59</v>
      </c>
      <c r="F18771" t="b">
        <v>0</v>
      </c>
      <c r="G18771" t="s">
        <v>77</v>
      </c>
      <c r="H18771" s="1">
        <v>46232.383310185192</v>
      </c>
      <c r="I18771" t="b">
        <v>0</v>
      </c>
      <c r="J18771" t="b">
        <v>1</v>
      </c>
      <c r="K18771" t="s">
        <v>41</v>
      </c>
      <c r="L18771" t="s">
        <v>60</v>
      </c>
      <c r="M18771">
        <v>143500</v>
      </c>
      <c r="N18771"/>
      <c r="O18771" t="s">
        <v>343</v>
      </c>
      <c r="P18771" t="s">
        <v>19493</v>
      </c>
    </row>
    <row r="18772" spans="1:16" x14ac:dyDescent="0.25">
      <c r="A18772" t="s">
        <v>5</v>
      </c>
      <c r="B18772" t="s">
        <v>20085</v>
      </c>
      <c r="C18772" t="s">
        <v>76</v>
      </c>
      <c r="D18772" t="s">
        <v>4526</v>
      </c>
      <c r="E18772" t="s">
        <v>59</v>
      </c>
      <c r="F18772" t="b">
        <v>1</v>
      </c>
      <c r="G18772" t="s">
        <v>13</v>
      </c>
      <c r="H18772" s="1">
        <v>46232.384305555563</v>
      </c>
      <c r="I18772" t="b">
        <v>1</v>
      </c>
      <c r="J18772" t="b">
        <v>0</v>
      </c>
      <c r="K18772" t="s">
        <v>13</v>
      </c>
      <c r="L18772" t="s">
        <v>60</v>
      </c>
      <c r="M18772">
        <v>165000</v>
      </c>
      <c r="N18772"/>
      <c r="O18772" t="s">
        <v>1626</v>
      </c>
      <c r="P18772" t="s">
        <v>5813</v>
      </c>
    </row>
    <row r="18773" spans="1:16" x14ac:dyDescent="0.25">
      <c r="A18773" t="s">
        <v>2</v>
      </c>
      <c r="B18773" t="s">
        <v>128</v>
      </c>
      <c r="C18773" t="s">
        <v>497</v>
      </c>
      <c r="D18773" t="s">
        <v>4526</v>
      </c>
      <c r="E18773" t="s">
        <v>88</v>
      </c>
      <c r="F18773" t="b">
        <v>0</v>
      </c>
      <c r="G18773" t="s">
        <v>77</v>
      </c>
      <c r="H18773" s="1">
        <v>46232.417581018519</v>
      </c>
      <c r="I18773" t="b">
        <v>0</v>
      </c>
      <c r="J18773" t="b">
        <v>1</v>
      </c>
      <c r="K18773" t="s">
        <v>41</v>
      </c>
      <c r="L18773" t="s">
        <v>74</v>
      </c>
      <c r="M18773"/>
      <c r="N18773">
        <v>43.604999999999997</v>
      </c>
      <c r="O18773" t="s">
        <v>126</v>
      </c>
      <c r="P18773" t="s">
        <v>32031</v>
      </c>
    </row>
    <row r="18774" spans="1:16" x14ac:dyDescent="0.25">
      <c r="A18774" t="s">
        <v>7</v>
      </c>
      <c r="B18774" t="s">
        <v>32032</v>
      </c>
      <c r="C18774" t="s">
        <v>40</v>
      </c>
      <c r="D18774" t="s">
        <v>4526</v>
      </c>
      <c r="E18774" t="s">
        <v>59</v>
      </c>
      <c r="F18774" t="b">
        <v>0</v>
      </c>
      <c r="G18774" t="s">
        <v>40</v>
      </c>
      <c r="H18774" s="1">
        <v>46232.42082175926</v>
      </c>
      <c r="I18774" t="b">
        <v>0</v>
      </c>
      <c r="J18774" t="b">
        <v>0</v>
      </c>
      <c r="K18774" t="s">
        <v>40</v>
      </c>
      <c r="L18774" t="s">
        <v>60</v>
      </c>
      <c r="M18774">
        <v>30000</v>
      </c>
      <c r="N18774"/>
      <c r="O18774" t="s">
        <v>31558</v>
      </c>
      <c r="P18774" t="s">
        <v>2175</v>
      </c>
    </row>
    <row r="18775" spans="1:16" x14ac:dyDescent="0.25">
      <c r="A18775" t="s">
        <v>8</v>
      </c>
      <c r="B18775" t="s">
        <v>32033</v>
      </c>
      <c r="C18775" t="s">
        <v>2064</v>
      </c>
      <c r="D18775" t="s">
        <v>4526</v>
      </c>
      <c r="E18775" t="s">
        <v>59</v>
      </c>
      <c r="F18775" t="b">
        <v>0</v>
      </c>
      <c r="G18775" t="s">
        <v>13</v>
      </c>
      <c r="H18775" s="1">
        <v>46232.42597222222</v>
      </c>
      <c r="I18775" t="b">
        <v>0</v>
      </c>
      <c r="J18775" t="b">
        <v>0</v>
      </c>
      <c r="K18775" t="s">
        <v>13</v>
      </c>
      <c r="L18775" t="s">
        <v>60</v>
      </c>
      <c r="M18775">
        <v>250000</v>
      </c>
      <c r="N18775"/>
      <c r="O18775" t="s">
        <v>32034</v>
      </c>
    </row>
    <row r="18776" spans="1:16" x14ac:dyDescent="0.25">
      <c r="A18776" t="s">
        <v>0</v>
      </c>
      <c r="B18776" t="s">
        <v>32035</v>
      </c>
      <c r="C18776" t="s">
        <v>810</v>
      </c>
      <c r="D18776" t="s">
        <v>4526</v>
      </c>
      <c r="E18776" t="s">
        <v>88</v>
      </c>
      <c r="F18776" t="b">
        <v>0</v>
      </c>
      <c r="G18776" t="s">
        <v>77</v>
      </c>
      <c r="H18776" s="1">
        <v>46232.459131944437</v>
      </c>
      <c r="I18776" t="b">
        <v>0</v>
      </c>
      <c r="J18776" t="b">
        <v>1</v>
      </c>
      <c r="K18776" t="s">
        <v>41</v>
      </c>
      <c r="L18776" t="s">
        <v>74</v>
      </c>
      <c r="M18776"/>
      <c r="N18776">
        <v>71</v>
      </c>
      <c r="O18776" t="s">
        <v>2136</v>
      </c>
    </row>
    <row r="18777" spans="1:16" x14ac:dyDescent="0.25">
      <c r="A18777" t="s">
        <v>1</v>
      </c>
      <c r="B18777" t="s">
        <v>32036</v>
      </c>
      <c r="C18777" t="s">
        <v>477</v>
      </c>
      <c r="D18777" t="s">
        <v>4630</v>
      </c>
      <c r="E18777" t="s">
        <v>59</v>
      </c>
      <c r="F18777" t="b">
        <v>0</v>
      </c>
      <c r="G18777" t="s">
        <v>89</v>
      </c>
      <c r="H18777" s="1">
        <v>46232.46675925926</v>
      </c>
      <c r="I18777" t="b">
        <v>0</v>
      </c>
      <c r="J18777" t="b">
        <v>0</v>
      </c>
      <c r="K18777" t="s">
        <v>41</v>
      </c>
      <c r="L18777" t="s">
        <v>60</v>
      </c>
      <c r="M18777">
        <v>176500</v>
      </c>
      <c r="N18777"/>
      <c r="O18777" t="s">
        <v>1098</v>
      </c>
      <c r="P18777" t="s">
        <v>8217</v>
      </c>
    </row>
    <row r="18778" spans="1:16" x14ac:dyDescent="0.25">
      <c r="A18778" t="s">
        <v>1</v>
      </c>
      <c r="B18778" t="s">
        <v>32037</v>
      </c>
      <c r="C18778" t="s">
        <v>13767</v>
      </c>
      <c r="D18778" t="s">
        <v>4346</v>
      </c>
      <c r="E18778" t="s">
        <v>59</v>
      </c>
      <c r="F18778" t="b">
        <v>0</v>
      </c>
      <c r="G18778" t="s">
        <v>19</v>
      </c>
      <c r="H18778" s="1">
        <v>46232.468472222223</v>
      </c>
      <c r="I18778" t="b">
        <v>1</v>
      </c>
      <c r="J18778" t="b">
        <v>0</v>
      </c>
      <c r="K18778" t="s">
        <v>19</v>
      </c>
      <c r="L18778" t="s">
        <v>60</v>
      </c>
      <c r="M18778">
        <v>2250000</v>
      </c>
      <c r="N18778"/>
      <c r="O18778" t="s">
        <v>32038</v>
      </c>
      <c r="P18778" t="s">
        <v>32039</v>
      </c>
    </row>
    <row r="18779" spans="1:16" x14ac:dyDescent="0.25">
      <c r="A18779" t="s">
        <v>0</v>
      </c>
      <c r="B18779" t="s">
        <v>10310</v>
      </c>
      <c r="C18779" t="s">
        <v>3428</v>
      </c>
      <c r="D18779" t="s">
        <v>4756</v>
      </c>
      <c r="E18779" t="s">
        <v>59</v>
      </c>
      <c r="F18779" t="b">
        <v>0</v>
      </c>
      <c r="G18779" t="s">
        <v>68</v>
      </c>
      <c r="H18779" s="1">
        <v>46232.500798611109</v>
      </c>
      <c r="I18779" t="b">
        <v>0</v>
      </c>
      <c r="J18779" t="b">
        <v>0</v>
      </c>
      <c r="K18779" t="s">
        <v>41</v>
      </c>
      <c r="L18779" t="s">
        <v>60</v>
      </c>
      <c r="M18779">
        <v>87602.5</v>
      </c>
      <c r="N18779"/>
      <c r="O18779" t="s">
        <v>973</v>
      </c>
      <c r="P18779" t="s">
        <v>2678</v>
      </c>
    </row>
    <row r="18780" spans="1:16" x14ac:dyDescent="0.25">
      <c r="A18780" t="s">
        <v>2</v>
      </c>
      <c r="B18780" t="s">
        <v>32040</v>
      </c>
      <c r="C18780" t="s">
        <v>370</v>
      </c>
      <c r="D18780" t="s">
        <v>4756</v>
      </c>
      <c r="E18780" t="s">
        <v>59</v>
      </c>
      <c r="F18780" t="b">
        <v>0</v>
      </c>
      <c r="G18780" t="s">
        <v>65</v>
      </c>
      <c r="H18780" s="1">
        <v>46232.504444444443</v>
      </c>
      <c r="I18780" t="b">
        <v>0</v>
      </c>
      <c r="J18780" t="b">
        <v>0</v>
      </c>
      <c r="K18780" t="s">
        <v>41</v>
      </c>
      <c r="L18780" t="s">
        <v>60</v>
      </c>
      <c r="M18780">
        <v>135000</v>
      </c>
      <c r="N18780"/>
      <c r="O18780" t="s">
        <v>386</v>
      </c>
    </row>
    <row r="18781" spans="1:16" x14ac:dyDescent="0.25">
      <c r="A18781" t="s">
        <v>2</v>
      </c>
      <c r="B18781" t="s">
        <v>32041</v>
      </c>
      <c r="C18781" t="s">
        <v>112</v>
      </c>
      <c r="D18781" t="s">
        <v>4526</v>
      </c>
      <c r="E18781" t="s">
        <v>59</v>
      </c>
      <c r="F18781" t="b">
        <v>0</v>
      </c>
      <c r="G18781" t="s">
        <v>65</v>
      </c>
      <c r="H18781" s="1">
        <v>46232.504583333342</v>
      </c>
      <c r="I18781" t="b">
        <v>1</v>
      </c>
      <c r="J18781" t="b">
        <v>1</v>
      </c>
      <c r="K18781" t="s">
        <v>41</v>
      </c>
      <c r="L18781" t="s">
        <v>60</v>
      </c>
      <c r="M18781">
        <v>240000</v>
      </c>
      <c r="N18781"/>
      <c r="O18781" t="s">
        <v>15597</v>
      </c>
      <c r="P18781" t="s">
        <v>1106</v>
      </c>
    </row>
    <row r="18782" spans="1:16" x14ac:dyDescent="0.25">
      <c r="A18782" t="s">
        <v>1</v>
      </c>
      <c r="B18782" t="s">
        <v>32042</v>
      </c>
      <c r="C18782" t="s">
        <v>39</v>
      </c>
      <c r="D18782" t="s">
        <v>18462</v>
      </c>
      <c r="E18782" t="s">
        <v>59</v>
      </c>
      <c r="F18782" t="b">
        <v>0</v>
      </c>
      <c r="G18782" t="s">
        <v>39</v>
      </c>
      <c r="H18782" s="1">
        <v>46232.507997685178</v>
      </c>
      <c r="I18782" t="b">
        <v>1</v>
      </c>
      <c r="J18782" t="b">
        <v>0</v>
      </c>
      <c r="K18782" t="s">
        <v>39</v>
      </c>
      <c r="L18782" t="s">
        <v>60</v>
      </c>
      <c r="M18782">
        <v>138550</v>
      </c>
      <c r="N18782"/>
      <c r="O18782" t="s">
        <v>32043</v>
      </c>
    </row>
    <row r="18783" spans="1:16" x14ac:dyDescent="0.25">
      <c r="A18783" t="s">
        <v>1</v>
      </c>
      <c r="B18783" t="s">
        <v>32044</v>
      </c>
      <c r="C18783" t="s">
        <v>8795</v>
      </c>
      <c r="D18783" t="s">
        <v>4346</v>
      </c>
      <c r="E18783" t="s">
        <v>59</v>
      </c>
      <c r="F18783" t="b">
        <v>0</v>
      </c>
      <c r="G18783" t="s">
        <v>40</v>
      </c>
      <c r="H18783" s="1">
        <v>46232.512175925927</v>
      </c>
      <c r="I18783" t="b">
        <v>1</v>
      </c>
      <c r="J18783" t="b">
        <v>0</v>
      </c>
      <c r="K18783" t="s">
        <v>40</v>
      </c>
      <c r="L18783" t="s">
        <v>60</v>
      </c>
      <c r="M18783">
        <v>39000</v>
      </c>
      <c r="N18783"/>
      <c r="O18783" t="s">
        <v>8857</v>
      </c>
      <c r="P18783" t="s">
        <v>325</v>
      </c>
    </row>
    <row r="18784" spans="1:16" x14ac:dyDescent="0.25">
      <c r="A18784" t="s">
        <v>5</v>
      </c>
      <c r="B18784" t="s">
        <v>32045</v>
      </c>
      <c r="C18784" t="s">
        <v>121</v>
      </c>
      <c r="D18784" t="s">
        <v>2734</v>
      </c>
      <c r="E18784" t="s">
        <v>59</v>
      </c>
      <c r="F18784" t="b">
        <v>0</v>
      </c>
      <c r="G18784" t="s">
        <v>68</v>
      </c>
      <c r="H18784" s="1">
        <v>46232.54246527778</v>
      </c>
      <c r="I18784" t="b">
        <v>0</v>
      </c>
      <c r="J18784" t="b">
        <v>1</v>
      </c>
      <c r="K18784" t="s">
        <v>41</v>
      </c>
      <c r="L18784" t="s">
        <v>60</v>
      </c>
      <c r="M18784">
        <v>130000</v>
      </c>
      <c r="N18784"/>
      <c r="O18784" t="s">
        <v>32046</v>
      </c>
      <c r="P18784" t="s">
        <v>32047</v>
      </c>
    </row>
    <row r="18785" spans="1:16" x14ac:dyDescent="0.25">
      <c r="A18785" t="s">
        <v>2</v>
      </c>
      <c r="B18785" t="s">
        <v>24883</v>
      </c>
      <c r="C18785" t="s">
        <v>17225</v>
      </c>
      <c r="D18785" t="s">
        <v>24507</v>
      </c>
      <c r="E18785" t="s">
        <v>59</v>
      </c>
      <c r="F18785" t="b">
        <v>0</v>
      </c>
      <c r="G18785" t="s">
        <v>40</v>
      </c>
      <c r="H18785" s="1">
        <v>46232.54582175926</v>
      </c>
      <c r="I18785" t="b">
        <v>0</v>
      </c>
      <c r="J18785" t="b">
        <v>0</v>
      </c>
      <c r="K18785" t="s">
        <v>40</v>
      </c>
      <c r="L18785" t="s">
        <v>60</v>
      </c>
      <c r="M18785">
        <v>28500</v>
      </c>
      <c r="N18785"/>
      <c r="O18785" t="s">
        <v>32048</v>
      </c>
      <c r="P18785" t="s">
        <v>7095</v>
      </c>
    </row>
    <row r="18786" spans="1:16" x14ac:dyDescent="0.25">
      <c r="A18786" t="s">
        <v>0</v>
      </c>
      <c r="B18786" t="s">
        <v>32049</v>
      </c>
      <c r="C18786" t="s">
        <v>76</v>
      </c>
      <c r="D18786" t="s">
        <v>141</v>
      </c>
      <c r="E18786" t="s">
        <v>88</v>
      </c>
      <c r="F18786" t="b">
        <v>1</v>
      </c>
      <c r="G18786" t="s">
        <v>41</v>
      </c>
      <c r="H18786" s="1">
        <v>46232.545844907407</v>
      </c>
      <c r="I18786" t="b">
        <v>1</v>
      </c>
      <c r="J18786" t="b">
        <v>0</v>
      </c>
      <c r="K18786" t="s">
        <v>41</v>
      </c>
      <c r="L18786" t="s">
        <v>74</v>
      </c>
      <c r="M18786"/>
      <c r="N18786">
        <v>17.5</v>
      </c>
      <c r="O18786" t="s">
        <v>141</v>
      </c>
      <c r="P18786" t="s">
        <v>2317</v>
      </c>
    </row>
    <row r="18787" spans="1:16" x14ac:dyDescent="0.25">
      <c r="A18787" t="s">
        <v>2</v>
      </c>
      <c r="B18787" t="s">
        <v>32050</v>
      </c>
      <c r="C18787" t="s">
        <v>76</v>
      </c>
      <c r="D18787" t="s">
        <v>141</v>
      </c>
      <c r="E18787" t="s">
        <v>88</v>
      </c>
      <c r="F18787" t="b">
        <v>1</v>
      </c>
      <c r="G18787" t="s">
        <v>41</v>
      </c>
      <c r="H18787" s="1">
        <v>46232.549722222233</v>
      </c>
      <c r="I18787" t="b">
        <v>0</v>
      </c>
      <c r="J18787" t="b">
        <v>0</v>
      </c>
      <c r="K18787" t="s">
        <v>41</v>
      </c>
      <c r="L18787" t="s">
        <v>74</v>
      </c>
      <c r="M18787"/>
      <c r="N18787">
        <v>70</v>
      </c>
      <c r="O18787" t="s">
        <v>141</v>
      </c>
    </row>
    <row r="18788" spans="1:16" x14ac:dyDescent="0.25">
      <c r="A18788" t="s">
        <v>1</v>
      </c>
      <c r="B18788" t="s">
        <v>277</v>
      </c>
      <c r="C18788" t="s">
        <v>12233</v>
      </c>
      <c r="D18788" t="s">
        <v>2360</v>
      </c>
      <c r="E18788" t="s">
        <v>59</v>
      </c>
      <c r="F18788" t="b">
        <v>0</v>
      </c>
      <c r="G18788" t="s">
        <v>89</v>
      </c>
      <c r="H18788" s="1">
        <v>46232.550081018519</v>
      </c>
      <c r="I18788" t="b">
        <v>0</v>
      </c>
      <c r="J18788" t="b">
        <v>0</v>
      </c>
      <c r="K18788" t="s">
        <v>41</v>
      </c>
      <c r="L18788" t="s">
        <v>74</v>
      </c>
      <c r="M18788"/>
      <c r="N18788">
        <v>83.5</v>
      </c>
      <c r="O18788" t="s">
        <v>32051</v>
      </c>
      <c r="P18788" t="s">
        <v>32052</v>
      </c>
    </row>
    <row r="18789" spans="1:16" x14ac:dyDescent="0.25">
      <c r="A18789" t="s">
        <v>5</v>
      </c>
      <c r="B18789" t="s">
        <v>32053</v>
      </c>
      <c r="C18789" t="s">
        <v>218</v>
      </c>
      <c r="D18789" t="s">
        <v>4526</v>
      </c>
      <c r="E18789" t="s">
        <v>59</v>
      </c>
      <c r="F18789" t="b">
        <v>0</v>
      </c>
      <c r="G18789" t="s">
        <v>89</v>
      </c>
      <c r="H18789" s="1">
        <v>46232.550208333327</v>
      </c>
      <c r="I18789" t="b">
        <v>0</v>
      </c>
      <c r="J18789" t="b">
        <v>1</v>
      </c>
      <c r="K18789" t="s">
        <v>41</v>
      </c>
      <c r="L18789" t="s">
        <v>60</v>
      </c>
      <c r="M18789">
        <v>110000</v>
      </c>
      <c r="N18789"/>
      <c r="O18789" t="s">
        <v>1876</v>
      </c>
      <c r="P18789" t="s">
        <v>32054</v>
      </c>
    </row>
    <row r="18790" spans="1:16" x14ac:dyDescent="0.25">
      <c r="A18790" t="s">
        <v>1</v>
      </c>
      <c r="B18790" t="s">
        <v>32055</v>
      </c>
      <c r="C18790" t="s">
        <v>218</v>
      </c>
      <c r="D18790" t="s">
        <v>4526</v>
      </c>
      <c r="E18790" t="s">
        <v>59</v>
      </c>
      <c r="F18790" t="b">
        <v>0</v>
      </c>
      <c r="G18790" t="s">
        <v>89</v>
      </c>
      <c r="H18790" s="1">
        <v>46232.550219907411</v>
      </c>
      <c r="I18790" t="b">
        <v>1</v>
      </c>
      <c r="J18790" t="b">
        <v>1</v>
      </c>
      <c r="K18790" t="s">
        <v>41</v>
      </c>
      <c r="L18790" t="s">
        <v>60</v>
      </c>
      <c r="M18790">
        <v>110000</v>
      </c>
      <c r="N18790"/>
      <c r="O18790" t="s">
        <v>1876</v>
      </c>
      <c r="P18790" t="s">
        <v>1299</v>
      </c>
    </row>
    <row r="18791" spans="1:16" x14ac:dyDescent="0.25">
      <c r="A18791" t="s">
        <v>1</v>
      </c>
      <c r="B18791" t="s">
        <v>32056</v>
      </c>
      <c r="C18791" t="s">
        <v>19</v>
      </c>
      <c r="D18791" t="s">
        <v>4526</v>
      </c>
      <c r="E18791" t="s">
        <v>59</v>
      </c>
      <c r="F18791" t="b">
        <v>0</v>
      </c>
      <c r="G18791" t="s">
        <v>19</v>
      </c>
      <c r="H18791" s="1">
        <v>46232.551817129628</v>
      </c>
      <c r="I18791" t="b">
        <v>1</v>
      </c>
      <c r="J18791" t="b">
        <v>0</v>
      </c>
      <c r="K18791" t="s">
        <v>19</v>
      </c>
      <c r="L18791" t="s">
        <v>60</v>
      </c>
      <c r="M18791">
        <v>1400000</v>
      </c>
      <c r="N18791"/>
      <c r="O18791" t="s">
        <v>7059</v>
      </c>
      <c r="P18791" t="s">
        <v>32057</v>
      </c>
    </row>
    <row r="18792" spans="1:16" x14ac:dyDescent="0.25">
      <c r="A18792" t="s">
        <v>2</v>
      </c>
      <c r="B18792" t="s">
        <v>12777</v>
      </c>
      <c r="C18792" t="s">
        <v>97</v>
      </c>
      <c r="D18792" t="s">
        <v>4526</v>
      </c>
      <c r="E18792" t="s">
        <v>59</v>
      </c>
      <c r="F18792" t="b">
        <v>0</v>
      </c>
      <c r="G18792" t="s">
        <v>89</v>
      </c>
      <c r="H18792" s="1">
        <v>46232.584178240737</v>
      </c>
      <c r="I18792" t="b">
        <v>1</v>
      </c>
      <c r="J18792" t="b">
        <v>0</v>
      </c>
      <c r="K18792" t="s">
        <v>41</v>
      </c>
      <c r="L18792" t="s">
        <v>60</v>
      </c>
      <c r="M18792">
        <v>122500</v>
      </c>
      <c r="N18792"/>
      <c r="O18792" t="s">
        <v>1229</v>
      </c>
    </row>
    <row r="18793" spans="1:16" x14ac:dyDescent="0.25">
      <c r="A18793" t="s">
        <v>5</v>
      </c>
      <c r="B18793" t="s">
        <v>1230</v>
      </c>
      <c r="C18793" t="s">
        <v>370</v>
      </c>
      <c r="D18793" t="s">
        <v>4526</v>
      </c>
      <c r="E18793" t="s">
        <v>88</v>
      </c>
      <c r="F18793" t="b">
        <v>0</v>
      </c>
      <c r="G18793" t="s">
        <v>65</v>
      </c>
      <c r="H18793" s="1">
        <v>46232.587766203702</v>
      </c>
      <c r="I18793" t="b">
        <v>1</v>
      </c>
      <c r="J18793" t="b">
        <v>0</v>
      </c>
      <c r="K18793" t="s">
        <v>41</v>
      </c>
      <c r="L18793" t="s">
        <v>74</v>
      </c>
      <c r="M18793"/>
      <c r="N18793">
        <v>77.5</v>
      </c>
      <c r="O18793" t="s">
        <v>101</v>
      </c>
      <c r="P18793" t="s">
        <v>32058</v>
      </c>
    </row>
    <row r="18794" spans="1:16" x14ac:dyDescent="0.25">
      <c r="A18794" t="s">
        <v>2</v>
      </c>
      <c r="B18794" t="s">
        <v>32059</v>
      </c>
      <c r="C18794" t="s">
        <v>112</v>
      </c>
      <c r="D18794" t="s">
        <v>4346</v>
      </c>
      <c r="E18794" t="s">
        <v>232</v>
      </c>
      <c r="F18794" t="b">
        <v>0</v>
      </c>
      <c r="G18794" t="s">
        <v>65</v>
      </c>
      <c r="H18794" s="1">
        <v>46232.587777777779</v>
      </c>
      <c r="I18794" t="b">
        <v>1</v>
      </c>
      <c r="J18794" t="b">
        <v>0</v>
      </c>
      <c r="K18794" t="s">
        <v>41</v>
      </c>
      <c r="L18794" t="s">
        <v>74</v>
      </c>
      <c r="M18794"/>
      <c r="N18794">
        <v>32.5</v>
      </c>
      <c r="O18794" t="s">
        <v>32060</v>
      </c>
    </row>
    <row r="18795" spans="1:16" x14ac:dyDescent="0.25">
      <c r="A18795" t="s">
        <v>6</v>
      </c>
      <c r="B18795" t="s">
        <v>7841</v>
      </c>
      <c r="C18795" t="s">
        <v>483</v>
      </c>
      <c r="D18795" t="s">
        <v>4346</v>
      </c>
      <c r="E18795" t="s">
        <v>59</v>
      </c>
      <c r="F18795" t="b">
        <v>0</v>
      </c>
      <c r="G18795" t="s">
        <v>65</v>
      </c>
      <c r="H18795" s="1">
        <v>46232.587870370371</v>
      </c>
      <c r="I18795" t="b">
        <v>0</v>
      </c>
      <c r="J18795" t="b">
        <v>1</v>
      </c>
      <c r="K18795" t="s">
        <v>41</v>
      </c>
      <c r="L18795" t="s">
        <v>60</v>
      </c>
      <c r="M18795">
        <v>202000</v>
      </c>
      <c r="N18795"/>
      <c r="O18795" t="s">
        <v>6280</v>
      </c>
      <c r="P18795" t="s">
        <v>32061</v>
      </c>
    </row>
    <row r="18796" spans="1:16" x14ac:dyDescent="0.25">
      <c r="A18796" t="s">
        <v>2</v>
      </c>
      <c r="B18796" t="s">
        <v>32062</v>
      </c>
      <c r="C18796" t="s">
        <v>32063</v>
      </c>
      <c r="D18796" t="s">
        <v>2360</v>
      </c>
      <c r="E18796" t="s">
        <v>59</v>
      </c>
      <c r="F18796" t="b">
        <v>0</v>
      </c>
      <c r="G18796" t="s">
        <v>65</v>
      </c>
      <c r="H18796" s="1">
        <v>46232.587870370371</v>
      </c>
      <c r="I18796" t="b">
        <v>0</v>
      </c>
      <c r="J18796" t="b">
        <v>0</v>
      </c>
      <c r="K18796" t="s">
        <v>41</v>
      </c>
      <c r="L18796" t="s">
        <v>60</v>
      </c>
      <c r="M18796">
        <v>42640</v>
      </c>
      <c r="N18796"/>
      <c r="O18796" t="s">
        <v>32064</v>
      </c>
    </row>
    <row r="18797" spans="1:16" x14ac:dyDescent="0.25">
      <c r="A18797" t="s">
        <v>2</v>
      </c>
      <c r="B18797" t="s">
        <v>32065</v>
      </c>
      <c r="C18797" t="s">
        <v>330</v>
      </c>
      <c r="D18797" t="s">
        <v>4346</v>
      </c>
      <c r="E18797" t="s">
        <v>59</v>
      </c>
      <c r="F18797" t="b">
        <v>0</v>
      </c>
      <c r="G18797" t="s">
        <v>41</v>
      </c>
      <c r="H18797" s="1">
        <v>46232.591400462959</v>
      </c>
      <c r="I18797" t="b">
        <v>0</v>
      </c>
      <c r="J18797" t="b">
        <v>1</v>
      </c>
      <c r="K18797" t="s">
        <v>41</v>
      </c>
      <c r="L18797" t="s">
        <v>60</v>
      </c>
      <c r="M18797">
        <v>110000</v>
      </c>
      <c r="N18797"/>
      <c r="O18797" t="s">
        <v>414</v>
      </c>
    </row>
    <row r="18798" spans="1:16" x14ac:dyDescent="0.25">
      <c r="A18798" t="s">
        <v>0</v>
      </c>
      <c r="B18798" t="s">
        <v>32066</v>
      </c>
      <c r="C18798" t="s">
        <v>271</v>
      </c>
      <c r="D18798" t="s">
        <v>4526</v>
      </c>
      <c r="E18798" t="s">
        <v>59</v>
      </c>
      <c r="F18798" t="b">
        <v>0</v>
      </c>
      <c r="G18798" t="s">
        <v>77</v>
      </c>
      <c r="H18798" s="1">
        <v>46232.625798611109</v>
      </c>
      <c r="I18798" t="b">
        <v>0</v>
      </c>
      <c r="J18798" t="b">
        <v>0</v>
      </c>
      <c r="K18798" t="s">
        <v>41</v>
      </c>
      <c r="L18798" t="s">
        <v>74</v>
      </c>
      <c r="M18798"/>
      <c r="N18798">
        <v>35</v>
      </c>
      <c r="O18798" t="s">
        <v>2218</v>
      </c>
      <c r="P18798" t="s">
        <v>997</v>
      </c>
    </row>
    <row r="18799" spans="1:16" x14ac:dyDescent="0.25">
      <c r="A18799" t="s">
        <v>0</v>
      </c>
      <c r="B18799" t="s">
        <v>32067</v>
      </c>
      <c r="C18799" t="s">
        <v>427</v>
      </c>
      <c r="D18799" t="s">
        <v>4756</v>
      </c>
      <c r="E18799" t="s">
        <v>59</v>
      </c>
      <c r="F18799" t="b">
        <v>0</v>
      </c>
      <c r="G18799" t="s">
        <v>65</v>
      </c>
      <c r="H18799" s="1">
        <v>46232.625798611109</v>
      </c>
      <c r="I18799" t="b">
        <v>0</v>
      </c>
      <c r="J18799" t="b">
        <v>0</v>
      </c>
      <c r="K18799" t="s">
        <v>41</v>
      </c>
      <c r="L18799" t="s">
        <v>60</v>
      </c>
      <c r="M18799">
        <v>105512</v>
      </c>
      <c r="N18799"/>
      <c r="O18799" t="s">
        <v>32068</v>
      </c>
      <c r="P18799" t="s">
        <v>32069</v>
      </c>
    </row>
    <row r="18800" spans="1:16" x14ac:dyDescent="0.25">
      <c r="A18800" t="s">
        <v>3</v>
      </c>
      <c r="B18800" t="s">
        <v>32070</v>
      </c>
      <c r="C18800" t="s">
        <v>172</v>
      </c>
      <c r="D18800" t="s">
        <v>2360</v>
      </c>
      <c r="E18800" t="s">
        <v>59</v>
      </c>
      <c r="F18800" t="b">
        <v>0</v>
      </c>
      <c r="G18800" t="s">
        <v>68</v>
      </c>
      <c r="H18800" s="1">
        <v>46232.625844907408</v>
      </c>
      <c r="I18800" t="b">
        <v>0</v>
      </c>
      <c r="J18800" t="b">
        <v>1</v>
      </c>
      <c r="K18800" t="s">
        <v>41</v>
      </c>
      <c r="L18800" t="s">
        <v>60</v>
      </c>
      <c r="M18800">
        <v>90252</v>
      </c>
      <c r="N18800"/>
      <c r="O18800" t="s">
        <v>593</v>
      </c>
    </row>
    <row r="18801" spans="1:16" x14ac:dyDescent="0.25">
      <c r="A18801" t="s">
        <v>0</v>
      </c>
      <c r="B18801" t="s">
        <v>0</v>
      </c>
      <c r="C18801" t="s">
        <v>212</v>
      </c>
      <c r="D18801" t="s">
        <v>2360</v>
      </c>
      <c r="E18801" t="s">
        <v>59</v>
      </c>
      <c r="F18801" t="b">
        <v>0</v>
      </c>
      <c r="G18801" t="s">
        <v>68</v>
      </c>
      <c r="H18801" s="1">
        <v>46232.625844907408</v>
      </c>
      <c r="I18801" t="b">
        <v>0</v>
      </c>
      <c r="J18801" t="b">
        <v>1</v>
      </c>
      <c r="K18801" t="s">
        <v>41</v>
      </c>
      <c r="L18801" t="s">
        <v>60</v>
      </c>
      <c r="M18801">
        <v>63945</v>
      </c>
      <c r="N18801"/>
      <c r="O18801" t="s">
        <v>32071</v>
      </c>
    </row>
    <row r="18802" spans="1:16" x14ac:dyDescent="0.25">
      <c r="A18802" t="s">
        <v>0</v>
      </c>
      <c r="B18802" t="s">
        <v>32072</v>
      </c>
      <c r="C18802" t="s">
        <v>181</v>
      </c>
      <c r="D18802" t="s">
        <v>2360</v>
      </c>
      <c r="E18802" t="s">
        <v>59</v>
      </c>
      <c r="F18802" t="b">
        <v>0</v>
      </c>
      <c r="G18802" t="s">
        <v>89</v>
      </c>
      <c r="H18802" s="1">
        <v>46232.625856481478</v>
      </c>
      <c r="I18802" t="b">
        <v>0</v>
      </c>
      <c r="J18802" t="b">
        <v>0</v>
      </c>
      <c r="K18802" t="s">
        <v>41</v>
      </c>
      <c r="L18802" t="s">
        <v>74</v>
      </c>
      <c r="M18802"/>
      <c r="N18802">
        <v>37</v>
      </c>
      <c r="O18802" t="s">
        <v>32073</v>
      </c>
      <c r="P18802" t="s">
        <v>219</v>
      </c>
    </row>
    <row r="18803" spans="1:16" x14ac:dyDescent="0.25">
      <c r="A18803" t="s">
        <v>3</v>
      </c>
      <c r="B18803" t="s">
        <v>4044</v>
      </c>
      <c r="C18803" t="s">
        <v>1088</v>
      </c>
      <c r="D18803" t="s">
        <v>4526</v>
      </c>
      <c r="E18803" t="s">
        <v>88</v>
      </c>
      <c r="F18803" t="b">
        <v>0</v>
      </c>
      <c r="G18803" t="s">
        <v>77</v>
      </c>
      <c r="H18803" s="1">
        <v>46232.625937500001</v>
      </c>
      <c r="I18803" t="b">
        <v>1</v>
      </c>
      <c r="J18803" t="b">
        <v>1</v>
      </c>
      <c r="K18803" t="s">
        <v>41</v>
      </c>
      <c r="L18803" t="s">
        <v>74</v>
      </c>
      <c r="M18803"/>
      <c r="N18803">
        <v>65.5</v>
      </c>
      <c r="O18803" t="s">
        <v>482</v>
      </c>
    </row>
    <row r="18804" spans="1:16" x14ac:dyDescent="0.25">
      <c r="A18804" t="s">
        <v>3</v>
      </c>
      <c r="B18804" t="s">
        <v>1696</v>
      </c>
      <c r="C18804" t="s">
        <v>3054</v>
      </c>
      <c r="D18804" t="s">
        <v>2360</v>
      </c>
      <c r="E18804" t="s">
        <v>59</v>
      </c>
      <c r="F18804" t="b">
        <v>0</v>
      </c>
      <c r="G18804" t="s">
        <v>73</v>
      </c>
      <c r="H18804" s="1">
        <v>46232.625960648147</v>
      </c>
      <c r="I18804" t="b">
        <v>0</v>
      </c>
      <c r="J18804" t="b">
        <v>0</v>
      </c>
      <c r="K18804" t="s">
        <v>41</v>
      </c>
      <c r="L18804" t="s">
        <v>74</v>
      </c>
      <c r="M18804"/>
      <c r="N18804">
        <v>32</v>
      </c>
      <c r="O18804" t="s">
        <v>3055</v>
      </c>
      <c r="P18804" t="s">
        <v>219</v>
      </c>
    </row>
    <row r="18805" spans="1:16" x14ac:dyDescent="0.25">
      <c r="A18805" t="s">
        <v>5</v>
      </c>
      <c r="B18805" t="s">
        <v>29806</v>
      </c>
      <c r="C18805" t="s">
        <v>112</v>
      </c>
      <c r="D18805" t="s">
        <v>4526</v>
      </c>
      <c r="E18805" t="s">
        <v>59</v>
      </c>
      <c r="F18805" t="b">
        <v>0</v>
      </c>
      <c r="G18805" t="s">
        <v>65</v>
      </c>
      <c r="H18805" s="1">
        <v>46232.626018518517</v>
      </c>
      <c r="I18805" t="b">
        <v>0</v>
      </c>
      <c r="J18805" t="b">
        <v>1</v>
      </c>
      <c r="K18805" t="s">
        <v>41</v>
      </c>
      <c r="L18805" t="s">
        <v>60</v>
      </c>
      <c r="M18805">
        <v>150000</v>
      </c>
      <c r="N18805"/>
      <c r="O18805" t="s">
        <v>1610</v>
      </c>
      <c r="P18805" t="s">
        <v>29807</v>
      </c>
    </row>
    <row r="18806" spans="1:16" x14ac:dyDescent="0.25">
      <c r="A18806" t="s">
        <v>0</v>
      </c>
      <c r="B18806" t="s">
        <v>4053</v>
      </c>
      <c r="C18806" t="s">
        <v>2385</v>
      </c>
      <c r="D18806" t="s">
        <v>2360</v>
      </c>
      <c r="E18806" t="s">
        <v>59</v>
      </c>
      <c r="F18806" t="b">
        <v>0</v>
      </c>
      <c r="G18806" t="s">
        <v>65</v>
      </c>
      <c r="H18806" s="1">
        <v>46232.626030092593</v>
      </c>
      <c r="I18806" t="b">
        <v>0</v>
      </c>
      <c r="J18806" t="b">
        <v>0</v>
      </c>
      <c r="K18806" t="s">
        <v>41</v>
      </c>
      <c r="L18806" t="s">
        <v>60</v>
      </c>
      <c r="M18806">
        <v>111000</v>
      </c>
      <c r="N18806"/>
      <c r="O18806" t="s">
        <v>32074</v>
      </c>
      <c r="P18806" t="s">
        <v>1299</v>
      </c>
    </row>
    <row r="18807" spans="1:16" x14ac:dyDescent="0.25">
      <c r="A18807" t="s">
        <v>7</v>
      </c>
      <c r="B18807" t="s">
        <v>32075</v>
      </c>
      <c r="C18807" t="s">
        <v>20</v>
      </c>
      <c r="D18807" t="s">
        <v>4346</v>
      </c>
      <c r="E18807" t="s">
        <v>59</v>
      </c>
      <c r="F18807" t="b">
        <v>0</v>
      </c>
      <c r="G18807" t="s">
        <v>20</v>
      </c>
      <c r="H18807" s="1">
        <v>46232.62736111111</v>
      </c>
      <c r="I18807" t="b">
        <v>0</v>
      </c>
      <c r="J18807" t="b">
        <v>0</v>
      </c>
      <c r="K18807" t="s">
        <v>20</v>
      </c>
      <c r="L18807" t="s">
        <v>60</v>
      </c>
      <c r="M18807">
        <v>67500</v>
      </c>
      <c r="N18807"/>
      <c r="O18807" t="s">
        <v>32076</v>
      </c>
      <c r="P18807" t="s">
        <v>1482</v>
      </c>
    </row>
    <row r="18808" spans="1:16" x14ac:dyDescent="0.25">
      <c r="A18808" t="s">
        <v>7</v>
      </c>
      <c r="B18808" t="s">
        <v>32077</v>
      </c>
      <c r="C18808" t="s">
        <v>40</v>
      </c>
      <c r="D18808" t="s">
        <v>4526</v>
      </c>
      <c r="E18808" t="s">
        <v>59</v>
      </c>
      <c r="F18808" t="b">
        <v>0</v>
      </c>
      <c r="G18808" t="s">
        <v>40</v>
      </c>
      <c r="H18808" s="1">
        <v>46232.629155092603</v>
      </c>
      <c r="I18808" t="b">
        <v>1</v>
      </c>
      <c r="J18808" t="b">
        <v>0</v>
      </c>
      <c r="K18808" t="s">
        <v>40</v>
      </c>
      <c r="L18808" t="s">
        <v>60</v>
      </c>
      <c r="M18808">
        <v>82500</v>
      </c>
      <c r="N18808"/>
      <c r="O18808" t="s">
        <v>7872</v>
      </c>
      <c r="P18808" t="s">
        <v>32078</v>
      </c>
    </row>
    <row r="18809" spans="1:16" x14ac:dyDescent="0.25">
      <c r="A18809" t="s">
        <v>1</v>
      </c>
      <c r="B18809" t="s">
        <v>32079</v>
      </c>
      <c r="C18809" t="s">
        <v>112</v>
      </c>
      <c r="D18809" t="s">
        <v>4346</v>
      </c>
      <c r="E18809" t="s">
        <v>59</v>
      </c>
      <c r="F18809" t="b">
        <v>0</v>
      </c>
      <c r="G18809" t="s">
        <v>65</v>
      </c>
      <c r="H18809" s="1">
        <v>46232.629432870373</v>
      </c>
      <c r="I18809" t="b">
        <v>0</v>
      </c>
      <c r="J18809" t="b">
        <v>0</v>
      </c>
      <c r="K18809" t="s">
        <v>41</v>
      </c>
      <c r="L18809" t="s">
        <v>60</v>
      </c>
      <c r="M18809">
        <v>207500</v>
      </c>
      <c r="N18809"/>
      <c r="O18809" t="s">
        <v>1345</v>
      </c>
      <c r="P18809" t="s">
        <v>1321</v>
      </c>
    </row>
    <row r="18810" spans="1:16" x14ac:dyDescent="0.25">
      <c r="A18810" t="s">
        <v>2</v>
      </c>
      <c r="B18810" t="s">
        <v>32080</v>
      </c>
      <c r="C18810" t="s">
        <v>112</v>
      </c>
      <c r="D18810" t="s">
        <v>4526</v>
      </c>
      <c r="E18810" t="s">
        <v>59</v>
      </c>
      <c r="F18810" t="b">
        <v>0</v>
      </c>
      <c r="G18810" t="s">
        <v>65</v>
      </c>
      <c r="H18810" s="1">
        <v>46232.629560185182</v>
      </c>
      <c r="I18810" t="b">
        <v>0</v>
      </c>
      <c r="J18810" t="b">
        <v>1</v>
      </c>
      <c r="K18810" t="s">
        <v>41</v>
      </c>
      <c r="L18810" t="s">
        <v>60</v>
      </c>
      <c r="M18810">
        <v>107500</v>
      </c>
      <c r="N18810"/>
      <c r="O18810" t="s">
        <v>1610</v>
      </c>
      <c r="P18810" t="s">
        <v>32081</v>
      </c>
    </row>
    <row r="18811" spans="1:16" x14ac:dyDescent="0.25">
      <c r="A18811" t="s">
        <v>2</v>
      </c>
      <c r="B18811" t="s">
        <v>32082</v>
      </c>
      <c r="C18811" t="s">
        <v>112</v>
      </c>
      <c r="D18811" t="s">
        <v>4526</v>
      </c>
      <c r="E18811" t="s">
        <v>59</v>
      </c>
      <c r="F18811" t="b">
        <v>0</v>
      </c>
      <c r="G18811" t="s">
        <v>65</v>
      </c>
      <c r="H18811" s="1">
        <v>46232.629583333342</v>
      </c>
      <c r="I18811" t="b">
        <v>0</v>
      </c>
      <c r="J18811" t="b">
        <v>1</v>
      </c>
      <c r="K18811" t="s">
        <v>41</v>
      </c>
      <c r="L18811" t="s">
        <v>60</v>
      </c>
      <c r="M18811">
        <v>84300</v>
      </c>
      <c r="N18811"/>
      <c r="O18811" t="s">
        <v>4052</v>
      </c>
    </row>
    <row r="18812" spans="1:16" x14ac:dyDescent="0.25">
      <c r="A18812" t="s">
        <v>1</v>
      </c>
      <c r="B18812" t="s">
        <v>32083</v>
      </c>
      <c r="C18812" t="s">
        <v>5273</v>
      </c>
      <c r="D18812" t="s">
        <v>4526</v>
      </c>
      <c r="E18812" t="s">
        <v>59</v>
      </c>
      <c r="F18812" t="b">
        <v>0</v>
      </c>
      <c r="G18812" t="s">
        <v>40</v>
      </c>
      <c r="H18812" s="1">
        <v>46232.637152777781</v>
      </c>
      <c r="I18812" t="b">
        <v>1</v>
      </c>
      <c r="J18812" t="b">
        <v>0</v>
      </c>
      <c r="K18812" t="s">
        <v>40</v>
      </c>
      <c r="L18812" t="s">
        <v>60</v>
      </c>
      <c r="M18812">
        <v>70000</v>
      </c>
      <c r="N18812"/>
      <c r="O18812" t="s">
        <v>17037</v>
      </c>
      <c r="P18812" t="s">
        <v>1307</v>
      </c>
    </row>
    <row r="18813" spans="1:16" x14ac:dyDescent="0.25">
      <c r="A18813" t="s">
        <v>1</v>
      </c>
      <c r="B18813" t="s">
        <v>32084</v>
      </c>
      <c r="C18813" t="s">
        <v>40</v>
      </c>
      <c r="D18813" t="s">
        <v>4526</v>
      </c>
      <c r="E18813" t="s">
        <v>59</v>
      </c>
      <c r="F18813" t="b">
        <v>0</v>
      </c>
      <c r="G18813" t="s">
        <v>40</v>
      </c>
      <c r="H18813" s="1">
        <v>46232.637152777781</v>
      </c>
      <c r="I18813" t="b">
        <v>1</v>
      </c>
      <c r="J18813" t="b">
        <v>0</v>
      </c>
      <c r="K18813" t="s">
        <v>40</v>
      </c>
      <c r="L18813" t="s">
        <v>60</v>
      </c>
      <c r="M18813">
        <v>130000</v>
      </c>
      <c r="N18813"/>
      <c r="O18813" t="s">
        <v>17037</v>
      </c>
      <c r="P18813" t="s">
        <v>22985</v>
      </c>
    </row>
    <row r="18814" spans="1:16" x14ac:dyDescent="0.25">
      <c r="A18814" t="s">
        <v>0</v>
      </c>
      <c r="B18814" t="s">
        <v>0</v>
      </c>
      <c r="C18814" t="s">
        <v>28675</v>
      </c>
      <c r="D18814" t="s">
        <v>24119</v>
      </c>
      <c r="E18814" t="s">
        <v>59</v>
      </c>
      <c r="F18814" t="b">
        <v>0</v>
      </c>
      <c r="G18814" t="s">
        <v>40</v>
      </c>
      <c r="H18814" s="1">
        <v>46232.637199074074</v>
      </c>
      <c r="I18814" t="b">
        <v>1</v>
      </c>
      <c r="J18814" t="b">
        <v>0</v>
      </c>
      <c r="K18814" t="s">
        <v>40</v>
      </c>
      <c r="L18814" t="s">
        <v>60</v>
      </c>
      <c r="M18814">
        <v>50000</v>
      </c>
      <c r="N18814"/>
      <c r="O18814" t="s">
        <v>26157</v>
      </c>
      <c r="P18814" t="s">
        <v>26070</v>
      </c>
    </row>
    <row r="18815" spans="1:16" x14ac:dyDescent="0.25">
      <c r="A18815" t="s">
        <v>3</v>
      </c>
      <c r="B18815" t="s">
        <v>4026</v>
      </c>
      <c r="C18815" t="s">
        <v>28733</v>
      </c>
      <c r="D18815" t="s">
        <v>4526</v>
      </c>
      <c r="E18815" t="s">
        <v>59</v>
      </c>
      <c r="F18815" t="b">
        <v>0</v>
      </c>
      <c r="G18815" t="s">
        <v>68</v>
      </c>
      <c r="H18815" s="1">
        <v>46232.667511574073</v>
      </c>
      <c r="I18815" t="b">
        <v>0</v>
      </c>
      <c r="J18815" t="b">
        <v>0</v>
      </c>
      <c r="K18815" t="s">
        <v>41</v>
      </c>
      <c r="L18815" t="s">
        <v>60</v>
      </c>
      <c r="M18815">
        <v>95000</v>
      </c>
      <c r="N18815"/>
      <c r="O18815" t="s">
        <v>28734</v>
      </c>
      <c r="P18815" t="s">
        <v>28735</v>
      </c>
    </row>
    <row r="18816" spans="1:16" x14ac:dyDescent="0.25">
      <c r="A18816" t="s">
        <v>7</v>
      </c>
      <c r="B18816" t="s">
        <v>2883</v>
      </c>
      <c r="C18816" t="s">
        <v>901</v>
      </c>
      <c r="D18816" t="s">
        <v>2360</v>
      </c>
      <c r="E18816" t="s">
        <v>59</v>
      </c>
      <c r="F18816" t="b">
        <v>0</v>
      </c>
      <c r="G18816" t="s">
        <v>77</v>
      </c>
      <c r="H18816" s="1">
        <v>46232.667569444442</v>
      </c>
      <c r="I18816" t="b">
        <v>0</v>
      </c>
      <c r="J18816" t="b">
        <v>1</v>
      </c>
      <c r="K18816" t="s">
        <v>41</v>
      </c>
      <c r="L18816" t="s">
        <v>60</v>
      </c>
      <c r="M18816">
        <v>90000</v>
      </c>
      <c r="N18816"/>
      <c r="O18816" t="s">
        <v>32085</v>
      </c>
      <c r="P18816" t="s">
        <v>2363</v>
      </c>
    </row>
    <row r="18817" spans="1:16" x14ac:dyDescent="0.25">
      <c r="A18817" t="s">
        <v>7</v>
      </c>
      <c r="B18817" t="s">
        <v>32086</v>
      </c>
      <c r="C18817" t="s">
        <v>246</v>
      </c>
      <c r="D18817" t="s">
        <v>4526</v>
      </c>
      <c r="E18817" t="s">
        <v>59</v>
      </c>
      <c r="F18817" t="b">
        <v>0</v>
      </c>
      <c r="G18817" t="s">
        <v>65</v>
      </c>
      <c r="H18817" s="1">
        <v>46232.667696759258</v>
      </c>
      <c r="I18817" t="b">
        <v>0</v>
      </c>
      <c r="J18817" t="b">
        <v>1</v>
      </c>
      <c r="K18817" t="s">
        <v>41</v>
      </c>
      <c r="L18817" t="s">
        <v>60</v>
      </c>
      <c r="M18817">
        <v>132500</v>
      </c>
      <c r="N18817"/>
      <c r="O18817" t="s">
        <v>13941</v>
      </c>
      <c r="P18817" t="s">
        <v>3699</v>
      </c>
    </row>
    <row r="18818" spans="1:16" x14ac:dyDescent="0.25">
      <c r="A18818" t="s">
        <v>2</v>
      </c>
      <c r="B18818" t="s">
        <v>158</v>
      </c>
      <c r="C18818" t="s">
        <v>148</v>
      </c>
      <c r="D18818" t="s">
        <v>4526</v>
      </c>
      <c r="E18818" t="s">
        <v>59</v>
      </c>
      <c r="F18818" t="b">
        <v>0</v>
      </c>
      <c r="G18818" t="s">
        <v>89</v>
      </c>
      <c r="H18818" s="1">
        <v>46232.671087962961</v>
      </c>
      <c r="I18818" t="b">
        <v>0</v>
      </c>
      <c r="J18818" t="b">
        <v>1</v>
      </c>
      <c r="K18818" t="s">
        <v>41</v>
      </c>
      <c r="L18818" t="s">
        <v>60</v>
      </c>
      <c r="M18818">
        <v>169000</v>
      </c>
      <c r="N18818"/>
      <c r="O18818" t="s">
        <v>3716</v>
      </c>
      <c r="P18818" t="s">
        <v>9412</v>
      </c>
    </row>
    <row r="18819" spans="1:16" x14ac:dyDescent="0.25">
      <c r="A18819" t="s">
        <v>1</v>
      </c>
      <c r="B18819" t="s">
        <v>32087</v>
      </c>
      <c r="C18819" t="s">
        <v>112</v>
      </c>
      <c r="D18819" t="s">
        <v>2360</v>
      </c>
      <c r="E18819" t="s">
        <v>59</v>
      </c>
      <c r="F18819" t="b">
        <v>0</v>
      </c>
      <c r="G18819" t="s">
        <v>65</v>
      </c>
      <c r="H18819" s="1">
        <v>46232.671099537038</v>
      </c>
      <c r="I18819" t="b">
        <v>0</v>
      </c>
      <c r="J18819" t="b">
        <v>1</v>
      </c>
      <c r="K18819" t="s">
        <v>41</v>
      </c>
      <c r="L18819" t="s">
        <v>60</v>
      </c>
      <c r="M18819">
        <v>210000</v>
      </c>
      <c r="N18819"/>
      <c r="O18819" t="s">
        <v>3332</v>
      </c>
      <c r="P18819" t="s">
        <v>32088</v>
      </c>
    </row>
    <row r="18820" spans="1:16" x14ac:dyDescent="0.25">
      <c r="A18820" t="s">
        <v>4</v>
      </c>
      <c r="B18820" t="s">
        <v>32089</v>
      </c>
      <c r="C18820" t="s">
        <v>112</v>
      </c>
      <c r="D18820" t="s">
        <v>4346</v>
      </c>
      <c r="E18820" t="s">
        <v>59</v>
      </c>
      <c r="F18820" t="b">
        <v>0</v>
      </c>
      <c r="G18820" t="s">
        <v>65</v>
      </c>
      <c r="H18820" s="1">
        <v>46232.671099537038</v>
      </c>
      <c r="I18820" t="b">
        <v>1</v>
      </c>
      <c r="J18820" t="b">
        <v>1</v>
      </c>
      <c r="K18820" t="s">
        <v>41</v>
      </c>
      <c r="L18820" t="s">
        <v>60</v>
      </c>
      <c r="M18820">
        <v>280000</v>
      </c>
      <c r="N18820"/>
      <c r="O18820" t="s">
        <v>32090</v>
      </c>
      <c r="P18820" t="s">
        <v>32091</v>
      </c>
    </row>
    <row r="18821" spans="1:16" x14ac:dyDescent="0.25">
      <c r="A18821" t="s">
        <v>2</v>
      </c>
      <c r="B18821" t="s">
        <v>32092</v>
      </c>
      <c r="C18821" t="s">
        <v>2939</v>
      </c>
      <c r="D18821" t="s">
        <v>4756</v>
      </c>
      <c r="E18821" t="s">
        <v>59</v>
      </c>
      <c r="F18821" t="b">
        <v>0</v>
      </c>
      <c r="G18821" t="s">
        <v>65</v>
      </c>
      <c r="H18821" s="1">
        <v>46232.671215277784</v>
      </c>
      <c r="I18821" t="b">
        <v>0</v>
      </c>
      <c r="J18821" t="b">
        <v>0</v>
      </c>
      <c r="K18821" t="s">
        <v>41</v>
      </c>
      <c r="L18821" t="s">
        <v>60</v>
      </c>
      <c r="M18821">
        <v>85000</v>
      </c>
      <c r="N18821"/>
      <c r="O18821" t="s">
        <v>4860</v>
      </c>
      <c r="P18821" t="s">
        <v>32093</v>
      </c>
    </row>
    <row r="18822" spans="1:16" x14ac:dyDescent="0.25">
      <c r="A18822" t="s">
        <v>2</v>
      </c>
      <c r="B18822" t="s">
        <v>32094</v>
      </c>
      <c r="C18822" t="s">
        <v>112</v>
      </c>
      <c r="D18822" t="s">
        <v>4526</v>
      </c>
      <c r="E18822" t="s">
        <v>59</v>
      </c>
      <c r="F18822" t="b">
        <v>0</v>
      </c>
      <c r="G18822" t="s">
        <v>65</v>
      </c>
      <c r="H18822" s="1">
        <v>46232.671249999999</v>
      </c>
      <c r="I18822" t="b">
        <v>0</v>
      </c>
      <c r="J18822" t="b">
        <v>1</v>
      </c>
      <c r="K18822" t="s">
        <v>41</v>
      </c>
      <c r="L18822" t="s">
        <v>60</v>
      </c>
      <c r="M18822">
        <v>115950</v>
      </c>
      <c r="N18822"/>
      <c r="O18822" t="s">
        <v>3716</v>
      </c>
      <c r="P18822" t="s">
        <v>3466</v>
      </c>
    </row>
    <row r="18823" spans="1:16" x14ac:dyDescent="0.25">
      <c r="A18823" t="s">
        <v>2</v>
      </c>
      <c r="B18823" t="s">
        <v>32095</v>
      </c>
      <c r="C18823" t="s">
        <v>112</v>
      </c>
      <c r="D18823" t="s">
        <v>4526</v>
      </c>
      <c r="E18823" t="s">
        <v>59</v>
      </c>
      <c r="F18823" t="b">
        <v>0</v>
      </c>
      <c r="G18823" t="s">
        <v>65</v>
      </c>
      <c r="H18823" s="1">
        <v>46232.671249999999</v>
      </c>
      <c r="I18823" t="b">
        <v>0</v>
      </c>
      <c r="J18823" t="b">
        <v>1</v>
      </c>
      <c r="K18823" t="s">
        <v>41</v>
      </c>
      <c r="L18823" t="s">
        <v>60</v>
      </c>
      <c r="M18823">
        <v>140000</v>
      </c>
      <c r="N18823"/>
      <c r="O18823" t="s">
        <v>3716</v>
      </c>
      <c r="P18823" t="s">
        <v>146</v>
      </c>
    </row>
    <row r="18824" spans="1:16" x14ac:dyDescent="0.25">
      <c r="A18824" t="s">
        <v>2</v>
      </c>
      <c r="B18824" t="s">
        <v>32096</v>
      </c>
      <c r="C18824" t="s">
        <v>76</v>
      </c>
      <c r="D18824" t="s">
        <v>4346</v>
      </c>
      <c r="E18824" t="s">
        <v>59</v>
      </c>
      <c r="F18824" t="b">
        <v>1</v>
      </c>
      <c r="G18824" t="s">
        <v>41</v>
      </c>
      <c r="H18824" s="1">
        <v>46232.674722222233</v>
      </c>
      <c r="I18824" t="b">
        <v>0</v>
      </c>
      <c r="J18824" t="b">
        <v>1</v>
      </c>
      <c r="K18824" t="s">
        <v>41</v>
      </c>
      <c r="L18824" t="s">
        <v>60</v>
      </c>
      <c r="M18824">
        <v>350500</v>
      </c>
      <c r="N18824"/>
      <c r="O18824" t="s">
        <v>827</v>
      </c>
      <c r="P18824" t="s">
        <v>85</v>
      </c>
    </row>
    <row r="18825" spans="1:16" x14ac:dyDescent="0.25">
      <c r="A18825" t="s">
        <v>1</v>
      </c>
      <c r="B18825" t="s">
        <v>24226</v>
      </c>
      <c r="C18825" t="s">
        <v>218</v>
      </c>
      <c r="D18825" t="s">
        <v>4526</v>
      </c>
      <c r="E18825" t="s">
        <v>59</v>
      </c>
      <c r="F18825" t="b">
        <v>0</v>
      </c>
      <c r="G18825" t="s">
        <v>89</v>
      </c>
      <c r="H18825" s="1">
        <v>46232.675092592603</v>
      </c>
      <c r="I18825" t="b">
        <v>1</v>
      </c>
      <c r="J18825" t="b">
        <v>1</v>
      </c>
      <c r="K18825" t="s">
        <v>41</v>
      </c>
      <c r="L18825" t="s">
        <v>60</v>
      </c>
      <c r="M18825">
        <v>115000</v>
      </c>
      <c r="N18825"/>
      <c r="O18825" t="s">
        <v>1876</v>
      </c>
      <c r="P18825" t="s">
        <v>32097</v>
      </c>
    </row>
    <row r="18826" spans="1:16" x14ac:dyDescent="0.25">
      <c r="A18826" t="s">
        <v>1</v>
      </c>
      <c r="B18826" t="s">
        <v>32098</v>
      </c>
      <c r="C18826" t="s">
        <v>67</v>
      </c>
      <c r="D18826" t="s">
        <v>4526</v>
      </c>
      <c r="E18826" t="s">
        <v>88</v>
      </c>
      <c r="F18826" t="b">
        <v>0</v>
      </c>
      <c r="G18826" t="s">
        <v>89</v>
      </c>
      <c r="H18826" s="1">
        <v>46232.675150462957</v>
      </c>
      <c r="I18826" t="b">
        <v>1</v>
      </c>
      <c r="J18826" t="b">
        <v>1</v>
      </c>
      <c r="K18826" t="s">
        <v>41</v>
      </c>
      <c r="L18826" t="s">
        <v>74</v>
      </c>
      <c r="M18826"/>
      <c r="N18826">
        <v>50</v>
      </c>
      <c r="O18826" t="s">
        <v>403</v>
      </c>
      <c r="P18826" t="s">
        <v>32099</v>
      </c>
    </row>
    <row r="18827" spans="1:16" x14ac:dyDescent="0.25">
      <c r="A18827" t="s">
        <v>5</v>
      </c>
      <c r="B18827" t="s">
        <v>5</v>
      </c>
      <c r="C18827" t="s">
        <v>32100</v>
      </c>
      <c r="D18827" t="s">
        <v>32101</v>
      </c>
      <c r="E18827" t="s">
        <v>59</v>
      </c>
      <c r="F18827" t="b">
        <v>0</v>
      </c>
      <c r="G18827" t="s">
        <v>40</v>
      </c>
      <c r="H18827" s="1">
        <v>46232.678819444453</v>
      </c>
      <c r="I18827" t="b">
        <v>1</v>
      </c>
      <c r="J18827" t="b">
        <v>0</v>
      </c>
      <c r="K18827" t="s">
        <v>40</v>
      </c>
      <c r="L18827" t="s">
        <v>60</v>
      </c>
      <c r="M18827">
        <v>65000</v>
      </c>
      <c r="N18827"/>
      <c r="O18827" t="s">
        <v>32102</v>
      </c>
      <c r="P18827" t="s">
        <v>32103</v>
      </c>
    </row>
    <row r="18828" spans="1:16" x14ac:dyDescent="0.25">
      <c r="A18828" t="s">
        <v>1</v>
      </c>
      <c r="B18828" t="s">
        <v>25446</v>
      </c>
      <c r="C18828" t="s">
        <v>40</v>
      </c>
      <c r="D18828" t="s">
        <v>4526</v>
      </c>
      <c r="E18828" t="s">
        <v>88</v>
      </c>
      <c r="F18828" t="b">
        <v>0</v>
      </c>
      <c r="G18828" t="s">
        <v>40</v>
      </c>
      <c r="H18828" s="1">
        <v>46232.678877314807</v>
      </c>
      <c r="I18828" t="b">
        <v>1</v>
      </c>
      <c r="J18828" t="b">
        <v>0</v>
      </c>
      <c r="K18828" t="s">
        <v>40</v>
      </c>
      <c r="L18828" t="s">
        <v>74</v>
      </c>
      <c r="M18828"/>
      <c r="N18828">
        <v>75</v>
      </c>
      <c r="O18828" t="s">
        <v>155</v>
      </c>
      <c r="P18828" t="s">
        <v>1273</v>
      </c>
    </row>
    <row r="18829" spans="1:16" x14ac:dyDescent="0.25">
      <c r="A18829" t="s">
        <v>3</v>
      </c>
      <c r="B18829" t="s">
        <v>32104</v>
      </c>
      <c r="C18829" t="s">
        <v>353</v>
      </c>
      <c r="D18829" t="s">
        <v>2360</v>
      </c>
      <c r="E18829" t="s">
        <v>59</v>
      </c>
      <c r="F18829" t="b">
        <v>0</v>
      </c>
      <c r="G18829" t="s">
        <v>77</v>
      </c>
      <c r="H18829" s="1">
        <v>46232.709131944437</v>
      </c>
      <c r="I18829" t="b">
        <v>0</v>
      </c>
      <c r="J18829" t="b">
        <v>1</v>
      </c>
      <c r="K18829" t="s">
        <v>41</v>
      </c>
      <c r="L18829" t="s">
        <v>60</v>
      </c>
      <c r="M18829">
        <v>140000</v>
      </c>
      <c r="N18829"/>
      <c r="O18829" t="s">
        <v>32105</v>
      </c>
      <c r="P18829" t="s">
        <v>32106</v>
      </c>
    </row>
    <row r="18830" spans="1:16" x14ac:dyDescent="0.25">
      <c r="A18830" t="s">
        <v>2</v>
      </c>
      <c r="B18830" t="s">
        <v>32107</v>
      </c>
      <c r="C18830" t="s">
        <v>774</v>
      </c>
      <c r="D18830" t="s">
        <v>4526</v>
      </c>
      <c r="E18830" t="s">
        <v>88</v>
      </c>
      <c r="F18830" t="b">
        <v>0</v>
      </c>
      <c r="G18830" t="s">
        <v>77</v>
      </c>
      <c r="H18830" s="1">
        <v>46232.709270833337</v>
      </c>
      <c r="I18830" t="b">
        <v>1</v>
      </c>
      <c r="J18830" t="b">
        <v>0</v>
      </c>
      <c r="K18830" t="s">
        <v>41</v>
      </c>
      <c r="L18830" t="s">
        <v>74</v>
      </c>
      <c r="M18830"/>
      <c r="N18830">
        <v>26.5</v>
      </c>
      <c r="O18830" t="s">
        <v>853</v>
      </c>
      <c r="P18830" t="s">
        <v>32108</v>
      </c>
    </row>
    <row r="18831" spans="1:16" x14ac:dyDescent="0.25">
      <c r="A18831" t="s">
        <v>0</v>
      </c>
      <c r="B18831" t="s">
        <v>0</v>
      </c>
      <c r="C18831" t="s">
        <v>28675</v>
      </c>
      <c r="D18831" t="s">
        <v>4346</v>
      </c>
      <c r="E18831" t="s">
        <v>59</v>
      </c>
      <c r="F18831" t="b">
        <v>0</v>
      </c>
      <c r="G18831" t="s">
        <v>40</v>
      </c>
      <c r="H18831" s="1">
        <v>46232.712488425917</v>
      </c>
      <c r="I18831" t="b">
        <v>1</v>
      </c>
      <c r="J18831" t="b">
        <v>0</v>
      </c>
      <c r="K18831" t="s">
        <v>40</v>
      </c>
      <c r="L18831" t="s">
        <v>60</v>
      </c>
      <c r="M18831">
        <v>65000</v>
      </c>
      <c r="N18831"/>
      <c r="O18831" t="s">
        <v>26157</v>
      </c>
      <c r="P18831" t="s">
        <v>26070</v>
      </c>
    </row>
    <row r="18832" spans="1:16" x14ac:dyDescent="0.25">
      <c r="A18832" t="s">
        <v>5</v>
      </c>
      <c r="B18832" t="s">
        <v>32109</v>
      </c>
      <c r="C18832" t="s">
        <v>271</v>
      </c>
      <c r="D18832" t="s">
        <v>4346</v>
      </c>
      <c r="E18832" t="s">
        <v>88</v>
      </c>
      <c r="F18832" t="b">
        <v>0</v>
      </c>
      <c r="G18832" t="s">
        <v>77</v>
      </c>
      <c r="H18832" s="1">
        <v>46232.716643518521</v>
      </c>
      <c r="I18832" t="b">
        <v>1</v>
      </c>
      <c r="J18832" t="b">
        <v>0</v>
      </c>
      <c r="K18832" t="s">
        <v>41</v>
      </c>
      <c r="L18832" t="s">
        <v>74</v>
      </c>
      <c r="M18832"/>
      <c r="N18832">
        <v>57.5</v>
      </c>
      <c r="O18832" t="s">
        <v>32110</v>
      </c>
      <c r="P18832" t="s">
        <v>32111</v>
      </c>
    </row>
    <row r="18833" spans="1:16" x14ac:dyDescent="0.25">
      <c r="A18833" t="s">
        <v>1</v>
      </c>
      <c r="B18833" t="s">
        <v>32112</v>
      </c>
      <c r="C18833" t="s">
        <v>422</v>
      </c>
      <c r="D18833" t="s">
        <v>4526</v>
      </c>
      <c r="E18833" t="s">
        <v>59</v>
      </c>
      <c r="F18833" t="b">
        <v>0</v>
      </c>
      <c r="G18833" t="s">
        <v>68</v>
      </c>
      <c r="H18833" s="1">
        <v>46232.716724537036</v>
      </c>
      <c r="I18833" t="b">
        <v>0</v>
      </c>
      <c r="J18833" t="b">
        <v>1</v>
      </c>
      <c r="K18833" t="s">
        <v>41</v>
      </c>
      <c r="L18833" t="s">
        <v>60</v>
      </c>
      <c r="M18833">
        <v>101375</v>
      </c>
      <c r="N18833"/>
      <c r="O18833" t="s">
        <v>468</v>
      </c>
      <c r="P18833" t="s">
        <v>32113</v>
      </c>
    </row>
    <row r="18834" spans="1:16" x14ac:dyDescent="0.25">
      <c r="A18834" t="s">
        <v>1</v>
      </c>
      <c r="B18834" t="s">
        <v>32114</v>
      </c>
      <c r="C18834" t="s">
        <v>71</v>
      </c>
      <c r="D18834" t="s">
        <v>4346</v>
      </c>
      <c r="E18834" t="s">
        <v>59</v>
      </c>
      <c r="F18834" t="b">
        <v>0</v>
      </c>
      <c r="G18834" t="s">
        <v>89</v>
      </c>
      <c r="H18834" s="1">
        <v>46232.716724537036</v>
      </c>
      <c r="I18834" t="b">
        <v>1</v>
      </c>
      <c r="J18834" t="b">
        <v>0</v>
      </c>
      <c r="K18834" t="s">
        <v>41</v>
      </c>
      <c r="L18834" t="s">
        <v>74</v>
      </c>
      <c r="M18834"/>
      <c r="N18834">
        <v>65</v>
      </c>
      <c r="O18834" t="s">
        <v>32115</v>
      </c>
      <c r="P18834" t="s">
        <v>32116</v>
      </c>
    </row>
    <row r="18835" spans="1:16" x14ac:dyDescent="0.25">
      <c r="A18835" t="s">
        <v>0</v>
      </c>
      <c r="B18835" t="s">
        <v>130</v>
      </c>
      <c r="C18835" t="s">
        <v>32117</v>
      </c>
      <c r="D18835" t="s">
        <v>4346</v>
      </c>
      <c r="E18835" t="s">
        <v>59</v>
      </c>
      <c r="F18835" t="b">
        <v>0</v>
      </c>
      <c r="G18835" t="s">
        <v>65</v>
      </c>
      <c r="H18835" s="1">
        <v>46232.751006944447</v>
      </c>
      <c r="I18835" t="b">
        <v>1</v>
      </c>
      <c r="J18835" t="b">
        <v>0</v>
      </c>
      <c r="K18835" t="s">
        <v>41</v>
      </c>
      <c r="L18835" t="s">
        <v>74</v>
      </c>
      <c r="M18835"/>
      <c r="N18835">
        <v>24</v>
      </c>
      <c r="O18835" t="s">
        <v>32118</v>
      </c>
      <c r="P18835" t="s">
        <v>2175</v>
      </c>
    </row>
    <row r="18836" spans="1:16" x14ac:dyDescent="0.25">
      <c r="A18836" t="s">
        <v>2</v>
      </c>
      <c r="B18836" t="s">
        <v>32119</v>
      </c>
      <c r="C18836" t="s">
        <v>924</v>
      </c>
      <c r="D18836" t="s">
        <v>4346</v>
      </c>
      <c r="E18836" t="s">
        <v>132</v>
      </c>
      <c r="F18836" t="b">
        <v>0</v>
      </c>
      <c r="G18836" t="s">
        <v>65</v>
      </c>
      <c r="H18836" s="1">
        <v>46232.754467592589</v>
      </c>
      <c r="I18836" t="b">
        <v>1</v>
      </c>
      <c r="J18836" t="b">
        <v>0</v>
      </c>
      <c r="K18836" t="s">
        <v>41</v>
      </c>
      <c r="L18836" t="s">
        <v>74</v>
      </c>
      <c r="M18836"/>
      <c r="N18836">
        <v>20</v>
      </c>
      <c r="O18836" t="s">
        <v>32120</v>
      </c>
    </row>
    <row r="18837" spans="1:16" x14ac:dyDescent="0.25">
      <c r="A18837" t="s">
        <v>2</v>
      </c>
      <c r="B18837" t="s">
        <v>32121</v>
      </c>
      <c r="C18837" t="s">
        <v>76</v>
      </c>
      <c r="D18837" t="s">
        <v>4346</v>
      </c>
      <c r="E18837" t="s">
        <v>88</v>
      </c>
      <c r="F18837" t="b">
        <v>1</v>
      </c>
      <c r="G18837" t="s">
        <v>41</v>
      </c>
      <c r="H18837" s="1">
        <v>46232.758055555547</v>
      </c>
      <c r="I18837" t="b">
        <v>0</v>
      </c>
      <c r="J18837" t="b">
        <v>0</v>
      </c>
      <c r="K18837" t="s">
        <v>41</v>
      </c>
      <c r="L18837" t="s">
        <v>74</v>
      </c>
      <c r="M18837"/>
      <c r="N18837">
        <v>70</v>
      </c>
      <c r="O18837" t="s">
        <v>2473</v>
      </c>
      <c r="P18837" t="s">
        <v>32122</v>
      </c>
    </row>
    <row r="18838" spans="1:16" x14ac:dyDescent="0.25">
      <c r="A18838" t="s">
        <v>1</v>
      </c>
      <c r="B18838" t="s">
        <v>32123</v>
      </c>
      <c r="C18838" t="s">
        <v>76</v>
      </c>
      <c r="D18838" t="s">
        <v>4526</v>
      </c>
      <c r="E18838" t="s">
        <v>59</v>
      </c>
      <c r="F18838" t="b">
        <v>1</v>
      </c>
      <c r="G18838" t="s">
        <v>68</v>
      </c>
      <c r="H18838" s="1">
        <v>46232.758391203701</v>
      </c>
      <c r="I18838" t="b">
        <v>0</v>
      </c>
      <c r="J18838" t="b">
        <v>0</v>
      </c>
      <c r="K18838" t="s">
        <v>41</v>
      </c>
      <c r="L18838" t="s">
        <v>60</v>
      </c>
      <c r="M18838">
        <v>102500</v>
      </c>
      <c r="N18838"/>
      <c r="O18838" t="s">
        <v>32124</v>
      </c>
      <c r="P18838" t="s">
        <v>32125</v>
      </c>
    </row>
    <row r="18839" spans="1:16" x14ac:dyDescent="0.25">
      <c r="A18839" t="s">
        <v>2</v>
      </c>
      <c r="B18839" t="s">
        <v>32126</v>
      </c>
      <c r="C18839" t="s">
        <v>41</v>
      </c>
      <c r="D18839" t="s">
        <v>4526</v>
      </c>
      <c r="E18839" t="s">
        <v>88</v>
      </c>
      <c r="F18839" t="b">
        <v>0</v>
      </c>
      <c r="G18839" t="s">
        <v>89</v>
      </c>
      <c r="H18839" s="1">
        <v>46232.758472222216</v>
      </c>
      <c r="I18839" t="b">
        <v>1</v>
      </c>
      <c r="J18839" t="b">
        <v>0</v>
      </c>
      <c r="K18839" t="s">
        <v>41</v>
      </c>
      <c r="L18839" t="s">
        <v>74</v>
      </c>
      <c r="M18839"/>
      <c r="N18839">
        <v>70</v>
      </c>
      <c r="O18839" t="s">
        <v>6114</v>
      </c>
      <c r="P18839" t="s">
        <v>32127</v>
      </c>
    </row>
    <row r="18840" spans="1:16" x14ac:dyDescent="0.25">
      <c r="A18840" t="s">
        <v>2</v>
      </c>
      <c r="B18840" t="s">
        <v>32128</v>
      </c>
      <c r="C18840" t="s">
        <v>172</v>
      </c>
      <c r="D18840" t="s">
        <v>4526</v>
      </c>
      <c r="E18840" t="s">
        <v>88</v>
      </c>
      <c r="F18840" t="b">
        <v>0</v>
      </c>
      <c r="G18840" t="s">
        <v>68</v>
      </c>
      <c r="H18840" s="1">
        <v>46232.79246527778</v>
      </c>
      <c r="I18840" t="b">
        <v>0</v>
      </c>
      <c r="J18840" t="b">
        <v>0</v>
      </c>
      <c r="K18840" t="s">
        <v>41</v>
      </c>
      <c r="L18840" t="s">
        <v>74</v>
      </c>
      <c r="M18840"/>
      <c r="N18840">
        <v>105</v>
      </c>
      <c r="O18840" t="s">
        <v>101</v>
      </c>
      <c r="P18840" t="s">
        <v>31577</v>
      </c>
    </row>
    <row r="18841" spans="1:16" x14ac:dyDescent="0.25">
      <c r="A18841" t="s">
        <v>0</v>
      </c>
      <c r="B18841" t="s">
        <v>26986</v>
      </c>
      <c r="C18841" t="s">
        <v>76</v>
      </c>
      <c r="D18841" t="s">
        <v>4346</v>
      </c>
      <c r="E18841" t="s">
        <v>72</v>
      </c>
      <c r="F18841" t="b">
        <v>1</v>
      </c>
      <c r="G18841" t="s">
        <v>13</v>
      </c>
      <c r="H18841" s="1">
        <v>46232.793136574073</v>
      </c>
      <c r="I18841" t="b">
        <v>1</v>
      </c>
      <c r="J18841" t="b">
        <v>0</v>
      </c>
      <c r="K18841" t="s">
        <v>13</v>
      </c>
      <c r="L18841" t="s">
        <v>60</v>
      </c>
      <c r="M18841">
        <v>77742.264999999999</v>
      </c>
      <c r="N18841"/>
      <c r="O18841" t="s">
        <v>32129</v>
      </c>
      <c r="P18841" t="s">
        <v>10248</v>
      </c>
    </row>
    <row r="18842" spans="1:16" x14ac:dyDescent="0.25">
      <c r="A18842" t="s">
        <v>3</v>
      </c>
      <c r="B18842" t="s">
        <v>32130</v>
      </c>
      <c r="C18842" t="s">
        <v>13</v>
      </c>
      <c r="D18842" t="s">
        <v>4526</v>
      </c>
      <c r="E18842" t="s">
        <v>88</v>
      </c>
      <c r="F18842" t="b">
        <v>0</v>
      </c>
      <c r="G18842" t="s">
        <v>13</v>
      </c>
      <c r="H18842" s="1">
        <v>46232.793136574073</v>
      </c>
      <c r="I18842" t="b">
        <v>0</v>
      </c>
      <c r="J18842" t="b">
        <v>0</v>
      </c>
      <c r="K18842" t="s">
        <v>13</v>
      </c>
      <c r="L18842" t="s">
        <v>60</v>
      </c>
      <c r="M18842">
        <v>87.5</v>
      </c>
      <c r="N18842"/>
      <c r="O18842" t="s">
        <v>32131</v>
      </c>
    </row>
    <row r="18843" spans="1:16" x14ac:dyDescent="0.25">
      <c r="A18843" t="s">
        <v>0</v>
      </c>
      <c r="B18843" t="s">
        <v>32132</v>
      </c>
      <c r="C18843" t="s">
        <v>330</v>
      </c>
      <c r="D18843" t="s">
        <v>4526</v>
      </c>
      <c r="F18843" t="b">
        <v>0</v>
      </c>
      <c r="G18843" t="s">
        <v>41</v>
      </c>
      <c r="H18843" s="1">
        <v>46232.795856481483</v>
      </c>
      <c r="I18843" t="b">
        <v>0</v>
      </c>
      <c r="J18843" t="b">
        <v>0</v>
      </c>
      <c r="K18843" t="s">
        <v>41</v>
      </c>
      <c r="L18843" t="s">
        <v>74</v>
      </c>
      <c r="M18843"/>
      <c r="N18843">
        <v>34.854999999999997</v>
      </c>
      <c r="O18843" t="s">
        <v>32133</v>
      </c>
      <c r="P18843" t="s">
        <v>32134</v>
      </c>
    </row>
    <row r="18844" spans="1:16" x14ac:dyDescent="0.25">
      <c r="A18844" t="s">
        <v>1</v>
      </c>
      <c r="B18844" t="s">
        <v>2847</v>
      </c>
      <c r="C18844" t="s">
        <v>23002</v>
      </c>
      <c r="D18844" t="s">
        <v>7886</v>
      </c>
      <c r="E18844" t="s">
        <v>59</v>
      </c>
      <c r="F18844" t="b">
        <v>0</v>
      </c>
      <c r="G18844" t="s">
        <v>32</v>
      </c>
      <c r="H18844" s="1">
        <v>46232.798773148148</v>
      </c>
      <c r="I18844" t="b">
        <v>0</v>
      </c>
      <c r="J18844" t="b">
        <v>0</v>
      </c>
      <c r="K18844" t="s">
        <v>32</v>
      </c>
      <c r="L18844" t="s">
        <v>74</v>
      </c>
      <c r="M18844"/>
      <c r="N18844">
        <v>30</v>
      </c>
      <c r="O18844" t="s">
        <v>775</v>
      </c>
      <c r="P18844" t="s">
        <v>32135</v>
      </c>
    </row>
    <row r="18845" spans="1:16" x14ac:dyDescent="0.25">
      <c r="A18845" t="s">
        <v>2</v>
      </c>
      <c r="B18845" t="s">
        <v>32136</v>
      </c>
      <c r="C18845" t="s">
        <v>436</v>
      </c>
      <c r="D18845" t="s">
        <v>4526</v>
      </c>
      <c r="E18845" t="s">
        <v>59</v>
      </c>
      <c r="F18845" t="b">
        <v>0</v>
      </c>
      <c r="G18845" t="s">
        <v>41</v>
      </c>
      <c r="H18845" s="1">
        <v>46232.799722222233</v>
      </c>
      <c r="I18845" t="b">
        <v>0</v>
      </c>
      <c r="J18845" t="b">
        <v>0</v>
      </c>
      <c r="K18845" t="s">
        <v>41</v>
      </c>
      <c r="L18845" t="s">
        <v>60</v>
      </c>
      <c r="M18845">
        <v>140000</v>
      </c>
      <c r="N18845"/>
      <c r="O18845" t="s">
        <v>32137</v>
      </c>
      <c r="P18845" t="s">
        <v>32138</v>
      </c>
    </row>
    <row r="18846" spans="1:16" x14ac:dyDescent="0.25">
      <c r="A18846" t="s">
        <v>3</v>
      </c>
      <c r="B18846" t="s">
        <v>23375</v>
      </c>
      <c r="C18846" t="s">
        <v>382</v>
      </c>
      <c r="D18846" t="s">
        <v>4526</v>
      </c>
      <c r="E18846" t="s">
        <v>59</v>
      </c>
      <c r="F18846" t="b">
        <v>0</v>
      </c>
      <c r="G18846" t="s">
        <v>77</v>
      </c>
      <c r="H18846" s="1">
        <v>46232.834247685183</v>
      </c>
      <c r="I18846" t="b">
        <v>0</v>
      </c>
      <c r="J18846" t="b">
        <v>1</v>
      </c>
      <c r="K18846" t="s">
        <v>41</v>
      </c>
      <c r="L18846" t="s">
        <v>60</v>
      </c>
      <c r="M18846">
        <v>87500</v>
      </c>
      <c r="N18846"/>
      <c r="O18846" t="s">
        <v>14946</v>
      </c>
      <c r="P18846" t="s">
        <v>673</v>
      </c>
    </row>
    <row r="18847" spans="1:16" x14ac:dyDescent="0.25">
      <c r="A18847" t="s">
        <v>0</v>
      </c>
      <c r="B18847" t="s">
        <v>32139</v>
      </c>
      <c r="C18847" t="s">
        <v>86</v>
      </c>
      <c r="D18847" t="s">
        <v>4526</v>
      </c>
      <c r="E18847" t="s">
        <v>59</v>
      </c>
      <c r="F18847" t="b">
        <v>0</v>
      </c>
      <c r="G18847" t="s">
        <v>77</v>
      </c>
      <c r="H18847" s="1">
        <v>46232.834270833337</v>
      </c>
      <c r="I18847" t="b">
        <v>0</v>
      </c>
      <c r="J18847" t="b">
        <v>1</v>
      </c>
      <c r="K18847" t="s">
        <v>41</v>
      </c>
      <c r="L18847" t="s">
        <v>60</v>
      </c>
      <c r="M18847">
        <v>61000</v>
      </c>
      <c r="N18847"/>
      <c r="O18847" t="s">
        <v>32140</v>
      </c>
      <c r="P18847" t="s">
        <v>219</v>
      </c>
    </row>
    <row r="18848" spans="1:16" x14ac:dyDescent="0.25">
      <c r="A18848" t="s">
        <v>2</v>
      </c>
      <c r="B18848" t="s">
        <v>32141</v>
      </c>
      <c r="C18848" t="s">
        <v>427</v>
      </c>
      <c r="D18848" t="s">
        <v>4346</v>
      </c>
      <c r="E18848" t="s">
        <v>59</v>
      </c>
      <c r="F18848" t="b">
        <v>0</v>
      </c>
      <c r="G18848" t="s">
        <v>65</v>
      </c>
      <c r="H18848" s="1">
        <v>46232.837766203702</v>
      </c>
      <c r="I18848" t="b">
        <v>1</v>
      </c>
      <c r="J18848" t="b">
        <v>0</v>
      </c>
      <c r="K18848" t="s">
        <v>41</v>
      </c>
      <c r="L18848" t="s">
        <v>74</v>
      </c>
      <c r="M18848"/>
      <c r="N18848">
        <v>24</v>
      </c>
      <c r="O18848" t="s">
        <v>32142</v>
      </c>
      <c r="P18848" t="s">
        <v>219</v>
      </c>
    </row>
    <row r="18849" spans="1:16" x14ac:dyDescent="0.25">
      <c r="A18849" t="s">
        <v>4</v>
      </c>
      <c r="B18849" t="s">
        <v>32089</v>
      </c>
      <c r="C18849" t="s">
        <v>81</v>
      </c>
      <c r="D18849" t="s">
        <v>4526</v>
      </c>
      <c r="E18849" t="s">
        <v>59</v>
      </c>
      <c r="F18849" t="b">
        <v>0</v>
      </c>
      <c r="G18849" t="s">
        <v>77</v>
      </c>
      <c r="H18849" s="1">
        <v>46232.841643518521</v>
      </c>
      <c r="I18849" t="b">
        <v>1</v>
      </c>
      <c r="J18849" t="b">
        <v>1</v>
      </c>
      <c r="K18849" t="s">
        <v>41</v>
      </c>
      <c r="L18849" t="s">
        <v>60</v>
      </c>
      <c r="M18849">
        <v>280000</v>
      </c>
      <c r="N18849"/>
      <c r="O18849" t="s">
        <v>32090</v>
      </c>
      <c r="P18849" t="s">
        <v>32091</v>
      </c>
    </row>
    <row r="18850" spans="1:16" x14ac:dyDescent="0.25">
      <c r="A18850" t="s">
        <v>0</v>
      </c>
      <c r="B18850" t="s">
        <v>29095</v>
      </c>
      <c r="C18850" t="s">
        <v>3169</v>
      </c>
      <c r="D18850" t="s">
        <v>4526</v>
      </c>
      <c r="E18850" t="s">
        <v>59</v>
      </c>
      <c r="F18850" t="b">
        <v>0</v>
      </c>
      <c r="G18850" t="s">
        <v>68</v>
      </c>
      <c r="H18850" s="1">
        <v>46232.875798611109</v>
      </c>
      <c r="I18850" t="b">
        <v>0</v>
      </c>
      <c r="J18850" t="b">
        <v>0</v>
      </c>
      <c r="K18850" t="s">
        <v>41</v>
      </c>
      <c r="L18850" t="s">
        <v>60</v>
      </c>
      <c r="M18850">
        <v>67500</v>
      </c>
      <c r="N18850"/>
      <c r="O18850" t="s">
        <v>32143</v>
      </c>
      <c r="P18850" t="s">
        <v>146</v>
      </c>
    </row>
    <row r="18851" spans="1:16" x14ac:dyDescent="0.25">
      <c r="A18851" t="s">
        <v>3</v>
      </c>
      <c r="B18851" t="s">
        <v>32144</v>
      </c>
      <c r="C18851" t="s">
        <v>41</v>
      </c>
      <c r="D18851" t="s">
        <v>4587</v>
      </c>
      <c r="E18851" t="s">
        <v>59</v>
      </c>
      <c r="F18851" t="b">
        <v>0</v>
      </c>
      <c r="G18851" t="s">
        <v>41</v>
      </c>
      <c r="H18851" s="1">
        <v>46232.879189814812</v>
      </c>
      <c r="I18851" t="b">
        <v>0</v>
      </c>
      <c r="J18851" t="b">
        <v>0</v>
      </c>
      <c r="K18851" t="s">
        <v>41</v>
      </c>
      <c r="L18851" t="s">
        <v>74</v>
      </c>
      <c r="M18851"/>
      <c r="N18851">
        <v>52.5</v>
      </c>
      <c r="O18851" t="s">
        <v>32145</v>
      </c>
      <c r="P18851" t="s">
        <v>32146</v>
      </c>
    </row>
    <row r="18852" spans="1:16" x14ac:dyDescent="0.25">
      <c r="A18852" t="s">
        <v>2</v>
      </c>
      <c r="B18852" t="s">
        <v>32147</v>
      </c>
      <c r="C18852" t="s">
        <v>2124</v>
      </c>
      <c r="D18852" t="s">
        <v>4346</v>
      </c>
      <c r="E18852" t="s">
        <v>59</v>
      </c>
      <c r="F18852" t="b">
        <v>0</v>
      </c>
      <c r="G18852" t="s">
        <v>68</v>
      </c>
      <c r="H18852" s="1">
        <v>46232.879421296297</v>
      </c>
      <c r="I18852" t="b">
        <v>0</v>
      </c>
      <c r="J18852" t="b">
        <v>1</v>
      </c>
      <c r="K18852" t="s">
        <v>41</v>
      </c>
      <c r="L18852" t="s">
        <v>60</v>
      </c>
      <c r="M18852">
        <v>222000</v>
      </c>
      <c r="N18852"/>
      <c r="O18852" t="s">
        <v>1684</v>
      </c>
      <c r="P18852" t="s">
        <v>1514</v>
      </c>
    </row>
    <row r="18853" spans="1:16" x14ac:dyDescent="0.25">
      <c r="A18853" t="s">
        <v>2</v>
      </c>
      <c r="B18853" t="s">
        <v>32148</v>
      </c>
      <c r="C18853" t="s">
        <v>2696</v>
      </c>
      <c r="D18853" t="s">
        <v>4526</v>
      </c>
      <c r="E18853" t="s">
        <v>88</v>
      </c>
      <c r="F18853" t="b">
        <v>0</v>
      </c>
      <c r="G18853" t="s">
        <v>65</v>
      </c>
      <c r="H18853" s="1">
        <v>46232.879548611112</v>
      </c>
      <c r="I18853" t="b">
        <v>0</v>
      </c>
      <c r="J18853" t="b">
        <v>0</v>
      </c>
      <c r="K18853" t="s">
        <v>41</v>
      </c>
      <c r="L18853" t="s">
        <v>74</v>
      </c>
      <c r="M18853"/>
      <c r="N18853">
        <v>43</v>
      </c>
      <c r="O18853" t="s">
        <v>1970</v>
      </c>
      <c r="P18853" t="s">
        <v>32149</v>
      </c>
    </row>
    <row r="18854" spans="1:16" x14ac:dyDescent="0.25">
      <c r="A18854" t="s">
        <v>1</v>
      </c>
      <c r="B18854" t="s">
        <v>139</v>
      </c>
      <c r="C18854" t="s">
        <v>81</v>
      </c>
      <c r="D18854" t="s">
        <v>509</v>
      </c>
      <c r="E18854" t="s">
        <v>59</v>
      </c>
      <c r="F18854" t="b">
        <v>0</v>
      </c>
      <c r="G18854" t="s">
        <v>89</v>
      </c>
      <c r="H18854" s="1">
        <v>46232.883391203701</v>
      </c>
      <c r="I18854" t="b">
        <v>1</v>
      </c>
      <c r="J18854" t="b">
        <v>0</v>
      </c>
      <c r="K18854" t="s">
        <v>41</v>
      </c>
      <c r="L18854" t="s">
        <v>60</v>
      </c>
      <c r="M18854">
        <v>275000</v>
      </c>
      <c r="N18854"/>
      <c r="O18854" t="s">
        <v>20677</v>
      </c>
      <c r="P18854" t="s">
        <v>85</v>
      </c>
    </row>
    <row r="18855" spans="1:16" x14ac:dyDescent="0.25">
      <c r="A18855" t="s">
        <v>1</v>
      </c>
      <c r="B18855" t="s">
        <v>1665</v>
      </c>
      <c r="C18855" t="s">
        <v>71</v>
      </c>
      <c r="D18855" t="s">
        <v>4526</v>
      </c>
      <c r="E18855" t="s">
        <v>88</v>
      </c>
      <c r="F18855" t="b">
        <v>0</v>
      </c>
      <c r="G18855" t="s">
        <v>65</v>
      </c>
      <c r="H18855" s="1">
        <v>46232.883437500001</v>
      </c>
      <c r="I18855" t="b">
        <v>1</v>
      </c>
      <c r="J18855" t="b">
        <v>0</v>
      </c>
      <c r="K18855" t="s">
        <v>41</v>
      </c>
      <c r="L18855" t="s">
        <v>74</v>
      </c>
      <c r="M18855"/>
      <c r="N18855">
        <v>57.5</v>
      </c>
      <c r="O18855" t="s">
        <v>2878</v>
      </c>
      <c r="P18855" t="s">
        <v>32150</v>
      </c>
    </row>
    <row r="18856" spans="1:16" x14ac:dyDescent="0.25">
      <c r="A18856" t="s">
        <v>1</v>
      </c>
      <c r="B18856" t="s">
        <v>32151</v>
      </c>
      <c r="C18856" t="s">
        <v>448</v>
      </c>
      <c r="D18856" t="s">
        <v>4346</v>
      </c>
      <c r="E18856" t="s">
        <v>59</v>
      </c>
      <c r="F18856" t="b">
        <v>0</v>
      </c>
      <c r="G18856" t="s">
        <v>73</v>
      </c>
      <c r="H18856" s="1">
        <v>46232.883460648147</v>
      </c>
      <c r="I18856" t="b">
        <v>0</v>
      </c>
      <c r="J18856" t="b">
        <v>0</v>
      </c>
      <c r="K18856" t="s">
        <v>41</v>
      </c>
      <c r="L18856" t="s">
        <v>74</v>
      </c>
      <c r="M18856"/>
      <c r="N18856">
        <v>52.5</v>
      </c>
      <c r="O18856" t="s">
        <v>32152</v>
      </c>
      <c r="P18856" t="s">
        <v>32153</v>
      </c>
    </row>
    <row r="18857" spans="1:16" x14ac:dyDescent="0.25">
      <c r="A18857" t="s">
        <v>7</v>
      </c>
      <c r="B18857" t="s">
        <v>573</v>
      </c>
      <c r="C18857" t="s">
        <v>121</v>
      </c>
      <c r="D18857" t="s">
        <v>4526</v>
      </c>
      <c r="E18857" t="s">
        <v>88</v>
      </c>
      <c r="F18857" t="b">
        <v>0</v>
      </c>
      <c r="G18857" t="s">
        <v>68</v>
      </c>
      <c r="H18857" s="1">
        <v>46232.91746527778</v>
      </c>
      <c r="I18857" t="b">
        <v>1</v>
      </c>
      <c r="J18857" t="b">
        <v>0</v>
      </c>
      <c r="K18857" t="s">
        <v>41</v>
      </c>
      <c r="L18857" t="s">
        <v>74</v>
      </c>
      <c r="M18857"/>
      <c r="N18857">
        <v>47.5</v>
      </c>
      <c r="O18857" t="s">
        <v>105</v>
      </c>
      <c r="P18857" t="s">
        <v>32154</v>
      </c>
    </row>
    <row r="18858" spans="1:16" x14ac:dyDescent="0.25">
      <c r="A18858" t="s">
        <v>6</v>
      </c>
      <c r="B18858" t="s">
        <v>3791</v>
      </c>
      <c r="C18858" t="s">
        <v>326</v>
      </c>
      <c r="D18858" t="s">
        <v>4526</v>
      </c>
      <c r="E18858" t="s">
        <v>59</v>
      </c>
      <c r="F18858" t="b">
        <v>0</v>
      </c>
      <c r="G18858" t="s">
        <v>77</v>
      </c>
      <c r="H18858" s="1">
        <v>46232.921041666668</v>
      </c>
      <c r="I18858" t="b">
        <v>0</v>
      </c>
      <c r="J18858" t="b">
        <v>1</v>
      </c>
      <c r="K18858" t="s">
        <v>41</v>
      </c>
      <c r="L18858" t="s">
        <v>60</v>
      </c>
      <c r="M18858">
        <v>312000</v>
      </c>
      <c r="N18858"/>
      <c r="O18858" t="s">
        <v>424</v>
      </c>
      <c r="P18858" t="s">
        <v>4581</v>
      </c>
    </row>
    <row r="18859" spans="1:16" x14ac:dyDescent="0.25">
      <c r="A18859" t="s">
        <v>0</v>
      </c>
      <c r="B18859" t="s">
        <v>32155</v>
      </c>
      <c r="C18859" t="s">
        <v>3103</v>
      </c>
      <c r="D18859" t="s">
        <v>4526</v>
      </c>
      <c r="E18859" t="s">
        <v>59</v>
      </c>
      <c r="F18859" t="b">
        <v>0</v>
      </c>
      <c r="G18859" t="s">
        <v>77</v>
      </c>
      <c r="H18859" s="1">
        <v>46232.962789351863</v>
      </c>
      <c r="I18859" t="b">
        <v>0</v>
      </c>
      <c r="J18859" t="b">
        <v>0</v>
      </c>
      <c r="K18859" t="s">
        <v>41</v>
      </c>
      <c r="L18859" t="s">
        <v>60</v>
      </c>
      <c r="M18859">
        <v>161500</v>
      </c>
      <c r="N18859"/>
      <c r="O18859" t="s">
        <v>29477</v>
      </c>
      <c r="P18859" t="s">
        <v>32156</v>
      </c>
    </row>
    <row r="18860" spans="1:16" x14ac:dyDescent="0.25">
      <c r="A18860" t="s">
        <v>6</v>
      </c>
      <c r="B18860" t="s">
        <v>32157</v>
      </c>
      <c r="C18860" t="s">
        <v>13</v>
      </c>
      <c r="D18860" t="s">
        <v>4550</v>
      </c>
      <c r="E18860" t="s">
        <v>59</v>
      </c>
      <c r="F18860" t="b">
        <v>0</v>
      </c>
      <c r="G18860" t="s">
        <v>13</v>
      </c>
      <c r="H18860" s="1">
        <v>46232.963472222233</v>
      </c>
      <c r="I18860" t="b">
        <v>0</v>
      </c>
      <c r="J18860" t="b">
        <v>0</v>
      </c>
      <c r="K18860" t="s">
        <v>13</v>
      </c>
      <c r="L18860" t="s">
        <v>60</v>
      </c>
      <c r="M18860">
        <v>178500</v>
      </c>
      <c r="N18860"/>
      <c r="O18860" t="s">
        <v>2930</v>
      </c>
      <c r="P18860" t="s">
        <v>32158</v>
      </c>
    </row>
    <row r="18861" spans="1:16" x14ac:dyDescent="0.25">
      <c r="A18861" t="s">
        <v>1</v>
      </c>
      <c r="B18861" t="s">
        <v>1742</v>
      </c>
      <c r="C18861" t="s">
        <v>84</v>
      </c>
      <c r="D18861" t="s">
        <v>2360</v>
      </c>
      <c r="E18861" t="s">
        <v>59</v>
      </c>
      <c r="F18861" t="b">
        <v>0</v>
      </c>
      <c r="G18861" t="s">
        <v>89</v>
      </c>
      <c r="H18861" s="1">
        <v>46232.96675925926</v>
      </c>
      <c r="I18861" t="b">
        <v>0</v>
      </c>
      <c r="J18861" t="b">
        <v>1</v>
      </c>
      <c r="K18861" t="s">
        <v>41</v>
      </c>
      <c r="L18861" t="s">
        <v>60</v>
      </c>
      <c r="M18861">
        <v>102738</v>
      </c>
      <c r="N18861"/>
      <c r="O18861" t="s">
        <v>19775</v>
      </c>
      <c r="P18861" t="s">
        <v>19776</v>
      </c>
    </row>
    <row r="18862" spans="1:16" x14ac:dyDescent="0.25">
      <c r="A18862" t="s">
        <v>1</v>
      </c>
      <c r="B18862" t="s">
        <v>32159</v>
      </c>
      <c r="C18862" t="s">
        <v>2738</v>
      </c>
      <c r="D18862" t="s">
        <v>4346</v>
      </c>
      <c r="E18862" t="s">
        <v>59</v>
      </c>
      <c r="F18862" t="b">
        <v>0</v>
      </c>
      <c r="G18862" t="s">
        <v>73</v>
      </c>
      <c r="H18862" s="1">
        <v>46232.966782407413</v>
      </c>
      <c r="I18862" t="b">
        <v>0</v>
      </c>
      <c r="J18862" t="b">
        <v>1</v>
      </c>
      <c r="K18862" t="s">
        <v>41</v>
      </c>
      <c r="L18862" t="s">
        <v>60</v>
      </c>
      <c r="M18862">
        <v>148500</v>
      </c>
      <c r="N18862"/>
      <c r="O18862" t="s">
        <v>30953</v>
      </c>
      <c r="P18862" t="s">
        <v>32160</v>
      </c>
    </row>
    <row r="18863" spans="1:16" x14ac:dyDescent="0.25">
      <c r="A18863" t="s">
        <v>1</v>
      </c>
      <c r="B18863" t="s">
        <v>32161</v>
      </c>
      <c r="C18863" t="s">
        <v>5090</v>
      </c>
      <c r="D18863" t="s">
        <v>4526</v>
      </c>
      <c r="E18863" t="s">
        <v>59</v>
      </c>
      <c r="F18863" t="b">
        <v>0</v>
      </c>
      <c r="G18863" t="s">
        <v>89</v>
      </c>
      <c r="H18863" s="1">
        <v>46232.966817129629</v>
      </c>
      <c r="I18863" t="b">
        <v>0</v>
      </c>
      <c r="J18863" t="b">
        <v>0</v>
      </c>
      <c r="K18863" t="s">
        <v>41</v>
      </c>
      <c r="L18863" t="s">
        <v>60</v>
      </c>
      <c r="M18863">
        <v>136500</v>
      </c>
      <c r="N18863"/>
      <c r="O18863" t="s">
        <v>5091</v>
      </c>
      <c r="P18863" t="s">
        <v>1619</v>
      </c>
    </row>
    <row r="18864" spans="1:16" x14ac:dyDescent="0.25">
      <c r="A18864" t="s">
        <v>0</v>
      </c>
      <c r="B18864" t="s">
        <v>32162</v>
      </c>
      <c r="C18864" t="s">
        <v>32163</v>
      </c>
      <c r="D18864" t="s">
        <v>4671</v>
      </c>
      <c r="E18864" t="s">
        <v>59</v>
      </c>
      <c r="F18864" t="b">
        <v>0</v>
      </c>
      <c r="G18864" t="s">
        <v>31</v>
      </c>
      <c r="H18864" s="1">
        <v>46233.003344907411</v>
      </c>
      <c r="I18864" t="b">
        <v>1</v>
      </c>
      <c r="J18864" t="b">
        <v>0</v>
      </c>
      <c r="K18864" t="s">
        <v>31</v>
      </c>
      <c r="L18864" t="s">
        <v>60</v>
      </c>
      <c r="M18864">
        <v>25000</v>
      </c>
      <c r="N18864"/>
      <c r="O18864" t="s">
        <v>32164</v>
      </c>
    </row>
    <row r="18865" spans="1:16" x14ac:dyDescent="0.25">
      <c r="A18865" t="s">
        <v>2</v>
      </c>
      <c r="B18865" t="s">
        <v>32128</v>
      </c>
      <c r="C18865" t="s">
        <v>76</v>
      </c>
      <c r="D18865" t="s">
        <v>7670</v>
      </c>
      <c r="E18865" t="s">
        <v>232</v>
      </c>
      <c r="F18865" t="b">
        <v>1</v>
      </c>
      <c r="G18865" t="s">
        <v>41</v>
      </c>
      <c r="H18865" s="1">
        <v>46233.049722222233</v>
      </c>
      <c r="I18865" t="b">
        <v>0</v>
      </c>
      <c r="J18865" t="b">
        <v>0</v>
      </c>
      <c r="K18865" t="s">
        <v>41</v>
      </c>
      <c r="L18865" t="s">
        <v>74</v>
      </c>
      <c r="M18865"/>
      <c r="N18865">
        <v>105</v>
      </c>
      <c r="O18865" t="s">
        <v>11433</v>
      </c>
      <c r="P18865" t="s">
        <v>31577</v>
      </c>
    </row>
    <row r="18866" spans="1:16" x14ac:dyDescent="0.25">
      <c r="A18866" t="s">
        <v>7</v>
      </c>
      <c r="B18866" t="s">
        <v>7</v>
      </c>
      <c r="C18866" t="s">
        <v>24270</v>
      </c>
      <c r="D18866" t="s">
        <v>4346</v>
      </c>
      <c r="E18866" t="s">
        <v>59</v>
      </c>
      <c r="F18866" t="b">
        <v>0</v>
      </c>
      <c r="G18866" t="s">
        <v>31</v>
      </c>
      <c r="H18866" s="1">
        <v>46233.08666666667</v>
      </c>
      <c r="I18866" t="b">
        <v>1</v>
      </c>
      <c r="J18866" t="b">
        <v>0</v>
      </c>
      <c r="K18866" t="s">
        <v>31</v>
      </c>
      <c r="L18866" t="s">
        <v>60</v>
      </c>
      <c r="M18866">
        <v>1155000</v>
      </c>
      <c r="N18866"/>
      <c r="O18866" t="s">
        <v>32165</v>
      </c>
      <c r="P18866" t="s">
        <v>11283</v>
      </c>
    </row>
    <row r="18867" spans="1:16" x14ac:dyDescent="0.25">
      <c r="A18867" t="s">
        <v>1</v>
      </c>
      <c r="B18867" t="s">
        <v>32166</v>
      </c>
      <c r="C18867" t="s">
        <v>112</v>
      </c>
      <c r="D18867" t="s">
        <v>4526</v>
      </c>
      <c r="E18867" t="s">
        <v>59</v>
      </c>
      <c r="F18867" t="b">
        <v>0</v>
      </c>
      <c r="G18867" t="s">
        <v>65</v>
      </c>
      <c r="H18867" s="1">
        <v>46233.087766203702</v>
      </c>
      <c r="I18867" t="b">
        <v>1</v>
      </c>
      <c r="J18867" t="b">
        <v>1</v>
      </c>
      <c r="K18867" t="s">
        <v>41</v>
      </c>
      <c r="L18867" t="s">
        <v>60</v>
      </c>
      <c r="M18867">
        <v>109000</v>
      </c>
      <c r="N18867"/>
      <c r="O18867" t="s">
        <v>1098</v>
      </c>
      <c r="P18867" t="s">
        <v>32167</v>
      </c>
    </row>
    <row r="18868" spans="1:16" x14ac:dyDescent="0.25">
      <c r="A18868" t="s">
        <v>2</v>
      </c>
      <c r="B18868" t="s">
        <v>32168</v>
      </c>
      <c r="C18868" t="s">
        <v>5215</v>
      </c>
      <c r="D18868" t="s">
        <v>24507</v>
      </c>
      <c r="E18868" t="s">
        <v>132</v>
      </c>
      <c r="F18868" t="b">
        <v>0</v>
      </c>
      <c r="G18868" t="s">
        <v>19</v>
      </c>
      <c r="H18868" s="1">
        <v>46233.130925925929</v>
      </c>
      <c r="I18868" t="b">
        <v>0</v>
      </c>
      <c r="J18868" t="b">
        <v>0</v>
      </c>
      <c r="K18868" t="s">
        <v>19</v>
      </c>
      <c r="L18868" t="s">
        <v>60</v>
      </c>
      <c r="M18868">
        <v>650000</v>
      </c>
      <c r="N18868"/>
      <c r="O18868" t="s">
        <v>31143</v>
      </c>
      <c r="P18868" t="s">
        <v>31144</v>
      </c>
    </row>
    <row r="18869" spans="1:16" x14ac:dyDescent="0.25">
      <c r="A18869" t="s">
        <v>3</v>
      </c>
      <c r="B18869" t="s">
        <v>32169</v>
      </c>
      <c r="C18869" t="s">
        <v>24270</v>
      </c>
      <c r="D18869" t="s">
        <v>4346</v>
      </c>
      <c r="E18869" t="s">
        <v>59</v>
      </c>
      <c r="F18869" t="b">
        <v>0</v>
      </c>
      <c r="G18869" t="s">
        <v>31</v>
      </c>
      <c r="H18869" s="1">
        <v>46233.253263888888</v>
      </c>
      <c r="I18869" t="b">
        <v>0</v>
      </c>
      <c r="J18869" t="b">
        <v>0</v>
      </c>
      <c r="K18869" t="s">
        <v>31</v>
      </c>
      <c r="L18869" t="s">
        <v>74</v>
      </c>
      <c r="M18869"/>
      <c r="N18869">
        <v>24050</v>
      </c>
      <c r="O18869" t="s">
        <v>32170</v>
      </c>
      <c r="P18869" t="s">
        <v>3201</v>
      </c>
    </row>
    <row r="18870" spans="1:16" x14ac:dyDescent="0.25">
      <c r="A18870" t="s">
        <v>1</v>
      </c>
      <c r="B18870" t="s">
        <v>385</v>
      </c>
      <c r="C18870" t="s">
        <v>76</v>
      </c>
      <c r="D18870" t="s">
        <v>4346</v>
      </c>
      <c r="E18870" t="s">
        <v>59</v>
      </c>
      <c r="F18870" t="b">
        <v>1</v>
      </c>
      <c r="G18870" t="s">
        <v>34</v>
      </c>
      <c r="H18870" s="1">
        <v>46233.260636574072</v>
      </c>
      <c r="I18870" t="b">
        <v>0</v>
      </c>
      <c r="J18870" t="b">
        <v>0</v>
      </c>
      <c r="K18870" t="s">
        <v>34</v>
      </c>
      <c r="L18870" t="s">
        <v>60</v>
      </c>
      <c r="M18870">
        <v>759947.55</v>
      </c>
      <c r="N18870"/>
      <c r="O18870" t="s">
        <v>32171</v>
      </c>
      <c r="P18870" t="s">
        <v>32172</v>
      </c>
    </row>
    <row r="18871" spans="1:16" x14ac:dyDescent="0.25">
      <c r="A18871" t="s">
        <v>0</v>
      </c>
      <c r="B18871" t="s">
        <v>298</v>
      </c>
      <c r="C18871" t="s">
        <v>315</v>
      </c>
      <c r="D18871" t="s">
        <v>4346</v>
      </c>
      <c r="E18871" t="s">
        <v>59</v>
      </c>
      <c r="F18871" t="b">
        <v>0</v>
      </c>
      <c r="G18871" t="s">
        <v>65</v>
      </c>
      <c r="H18871" s="1">
        <v>46233.292673611111</v>
      </c>
      <c r="I18871" t="b">
        <v>1</v>
      </c>
      <c r="J18871" t="b">
        <v>0</v>
      </c>
      <c r="K18871" t="s">
        <v>41</v>
      </c>
      <c r="L18871" t="s">
        <v>60</v>
      </c>
      <c r="M18871">
        <v>104550</v>
      </c>
      <c r="N18871"/>
      <c r="O18871" t="s">
        <v>32173</v>
      </c>
      <c r="P18871" t="s">
        <v>28358</v>
      </c>
    </row>
    <row r="18872" spans="1:16" x14ac:dyDescent="0.25">
      <c r="A18872" t="s">
        <v>3</v>
      </c>
      <c r="B18872" t="s">
        <v>32174</v>
      </c>
      <c r="C18872" t="s">
        <v>121</v>
      </c>
      <c r="D18872" t="s">
        <v>2360</v>
      </c>
      <c r="E18872" t="s">
        <v>59</v>
      </c>
      <c r="F18872" t="b">
        <v>0</v>
      </c>
      <c r="G18872" t="s">
        <v>68</v>
      </c>
      <c r="H18872" s="1">
        <v>46233.292673611111</v>
      </c>
      <c r="I18872" t="b">
        <v>0</v>
      </c>
      <c r="J18872" t="b">
        <v>1</v>
      </c>
      <c r="K18872" t="s">
        <v>41</v>
      </c>
      <c r="L18872" t="s">
        <v>60</v>
      </c>
      <c r="M18872">
        <v>142500</v>
      </c>
      <c r="N18872"/>
      <c r="O18872" t="s">
        <v>411</v>
      </c>
      <c r="P18872" t="s">
        <v>32175</v>
      </c>
    </row>
    <row r="18873" spans="1:16" x14ac:dyDescent="0.25">
      <c r="A18873" t="s">
        <v>3</v>
      </c>
      <c r="B18873" t="s">
        <v>243</v>
      </c>
      <c r="C18873" t="s">
        <v>32176</v>
      </c>
      <c r="D18873" t="s">
        <v>4346</v>
      </c>
      <c r="E18873" t="s">
        <v>59</v>
      </c>
      <c r="F18873" t="b">
        <v>0</v>
      </c>
      <c r="G18873" t="s">
        <v>20</v>
      </c>
      <c r="H18873" s="1">
        <v>46233.293981481482</v>
      </c>
      <c r="I18873" t="b">
        <v>0</v>
      </c>
      <c r="J18873" t="b">
        <v>0</v>
      </c>
      <c r="K18873" t="s">
        <v>20</v>
      </c>
      <c r="L18873" t="s">
        <v>60</v>
      </c>
      <c r="M18873">
        <v>40295</v>
      </c>
      <c r="N18873"/>
      <c r="O18873" t="s">
        <v>3194</v>
      </c>
    </row>
    <row r="18874" spans="1:16" x14ac:dyDescent="0.25">
      <c r="A18874" t="s">
        <v>4</v>
      </c>
      <c r="B18874" t="s">
        <v>32177</v>
      </c>
      <c r="C18874" t="s">
        <v>5029</v>
      </c>
      <c r="D18874" t="s">
        <v>4526</v>
      </c>
      <c r="E18874" t="s">
        <v>59</v>
      </c>
      <c r="F18874" t="b">
        <v>0</v>
      </c>
      <c r="G18874" t="s">
        <v>40</v>
      </c>
      <c r="H18874" s="1">
        <v>46233.302731481483</v>
      </c>
      <c r="I18874" t="b">
        <v>1</v>
      </c>
      <c r="J18874" t="b">
        <v>0</v>
      </c>
      <c r="K18874" t="s">
        <v>40</v>
      </c>
      <c r="L18874" t="s">
        <v>60</v>
      </c>
      <c r="M18874">
        <v>125000</v>
      </c>
      <c r="N18874"/>
      <c r="O18874" t="s">
        <v>3446</v>
      </c>
      <c r="P18874" t="s">
        <v>32178</v>
      </c>
    </row>
    <row r="18875" spans="1:16" x14ac:dyDescent="0.25">
      <c r="A18875" t="s">
        <v>0</v>
      </c>
      <c r="B18875" t="s">
        <v>2380</v>
      </c>
      <c r="C18875" t="s">
        <v>5026</v>
      </c>
      <c r="D18875" t="s">
        <v>4346</v>
      </c>
      <c r="E18875" t="s">
        <v>59</v>
      </c>
      <c r="F18875" t="b">
        <v>0</v>
      </c>
      <c r="G18875" t="s">
        <v>40</v>
      </c>
      <c r="H18875" s="1">
        <v>46233.37908564815</v>
      </c>
      <c r="I18875" t="b">
        <v>1</v>
      </c>
      <c r="J18875" t="b">
        <v>0</v>
      </c>
      <c r="K18875" t="s">
        <v>40</v>
      </c>
      <c r="L18875" t="s">
        <v>60</v>
      </c>
      <c r="M18875">
        <v>33500</v>
      </c>
      <c r="N18875"/>
      <c r="O18875" t="s">
        <v>32179</v>
      </c>
      <c r="P18875" t="s">
        <v>325</v>
      </c>
    </row>
    <row r="18876" spans="1:16" x14ac:dyDescent="0.25">
      <c r="A18876" t="s">
        <v>0</v>
      </c>
      <c r="B18876" t="s">
        <v>3106</v>
      </c>
      <c r="C18876" t="s">
        <v>330</v>
      </c>
      <c r="D18876" t="s">
        <v>4526</v>
      </c>
      <c r="E18876" t="s">
        <v>59</v>
      </c>
      <c r="F18876" t="b">
        <v>0</v>
      </c>
      <c r="G18876" t="s">
        <v>41</v>
      </c>
      <c r="H18876" s="1">
        <v>46233.379108796304</v>
      </c>
      <c r="I18876" t="b">
        <v>0</v>
      </c>
      <c r="J18876" t="b">
        <v>1</v>
      </c>
      <c r="K18876" t="s">
        <v>41</v>
      </c>
      <c r="L18876" t="s">
        <v>60</v>
      </c>
      <c r="M18876">
        <v>75000</v>
      </c>
      <c r="N18876"/>
      <c r="O18876" t="s">
        <v>149</v>
      </c>
      <c r="P18876" t="s">
        <v>32180</v>
      </c>
    </row>
    <row r="18877" spans="1:16" x14ac:dyDescent="0.25">
      <c r="A18877" t="s">
        <v>1</v>
      </c>
      <c r="B18877" t="s">
        <v>1</v>
      </c>
      <c r="C18877" t="s">
        <v>32181</v>
      </c>
      <c r="D18877" t="s">
        <v>4346</v>
      </c>
      <c r="E18877" t="s">
        <v>59</v>
      </c>
      <c r="F18877" t="b">
        <v>0</v>
      </c>
      <c r="G18877" t="s">
        <v>40</v>
      </c>
      <c r="H18877" s="1">
        <v>46233.386064814818</v>
      </c>
      <c r="I18877" t="b">
        <v>1</v>
      </c>
      <c r="J18877" t="b">
        <v>0</v>
      </c>
      <c r="K18877" t="s">
        <v>40</v>
      </c>
      <c r="L18877" t="s">
        <v>60</v>
      </c>
      <c r="M18877">
        <v>42500</v>
      </c>
      <c r="N18877"/>
      <c r="O18877" t="s">
        <v>32182</v>
      </c>
      <c r="P18877" t="s">
        <v>32183</v>
      </c>
    </row>
    <row r="18878" spans="1:16" x14ac:dyDescent="0.25">
      <c r="A18878" t="s">
        <v>0</v>
      </c>
      <c r="B18878" t="s">
        <v>32184</v>
      </c>
      <c r="C18878" t="s">
        <v>165</v>
      </c>
      <c r="D18878" t="s">
        <v>25190</v>
      </c>
      <c r="E18878" t="s">
        <v>59</v>
      </c>
      <c r="F18878" t="b">
        <v>0</v>
      </c>
      <c r="G18878" t="s">
        <v>73</v>
      </c>
      <c r="H18878" s="1">
        <v>46233.417766203696</v>
      </c>
      <c r="I18878" t="b">
        <v>0</v>
      </c>
      <c r="J18878" t="b">
        <v>1</v>
      </c>
      <c r="K18878" t="s">
        <v>41</v>
      </c>
      <c r="L18878" t="s">
        <v>74</v>
      </c>
      <c r="M18878"/>
      <c r="N18878">
        <v>41.4</v>
      </c>
      <c r="O18878" t="s">
        <v>2724</v>
      </c>
      <c r="P18878" t="s">
        <v>85</v>
      </c>
    </row>
    <row r="18879" spans="1:16" x14ac:dyDescent="0.25">
      <c r="A18879" t="s">
        <v>5</v>
      </c>
      <c r="B18879" t="s">
        <v>32185</v>
      </c>
      <c r="C18879" t="s">
        <v>332</v>
      </c>
      <c r="D18879" t="s">
        <v>4526</v>
      </c>
      <c r="E18879" t="s">
        <v>59</v>
      </c>
      <c r="F18879" t="b">
        <v>0</v>
      </c>
      <c r="G18879" t="s">
        <v>65</v>
      </c>
      <c r="H18879" s="1">
        <v>46233.42460648148</v>
      </c>
      <c r="I18879" t="b">
        <v>0</v>
      </c>
      <c r="J18879" t="b">
        <v>1</v>
      </c>
      <c r="K18879" t="s">
        <v>41</v>
      </c>
      <c r="L18879" t="s">
        <v>60</v>
      </c>
      <c r="M18879">
        <v>147500</v>
      </c>
      <c r="N18879"/>
      <c r="O18879" t="s">
        <v>444</v>
      </c>
      <c r="P18879" t="s">
        <v>32186</v>
      </c>
    </row>
    <row r="18880" spans="1:16" x14ac:dyDescent="0.25">
      <c r="A18880" t="s">
        <v>1</v>
      </c>
      <c r="B18880" t="s">
        <v>1320</v>
      </c>
      <c r="C18880" t="s">
        <v>695</v>
      </c>
      <c r="D18880" t="s">
        <v>4526</v>
      </c>
      <c r="E18880" t="s">
        <v>88</v>
      </c>
      <c r="F18880" t="b">
        <v>0</v>
      </c>
      <c r="G18880" t="s">
        <v>65</v>
      </c>
      <c r="H18880" s="1">
        <v>46233.424641203703</v>
      </c>
      <c r="I18880" t="b">
        <v>0</v>
      </c>
      <c r="J18880" t="b">
        <v>1</v>
      </c>
      <c r="K18880" t="s">
        <v>41</v>
      </c>
      <c r="L18880" t="s">
        <v>74</v>
      </c>
      <c r="M18880"/>
      <c r="N18880">
        <v>92.5</v>
      </c>
      <c r="O18880" t="s">
        <v>126</v>
      </c>
      <c r="P18880" t="s">
        <v>30559</v>
      </c>
    </row>
    <row r="18881" spans="1:16" x14ac:dyDescent="0.25">
      <c r="A18881" t="s">
        <v>1</v>
      </c>
      <c r="B18881" t="s">
        <v>32187</v>
      </c>
      <c r="C18881" t="s">
        <v>2649</v>
      </c>
      <c r="D18881" t="s">
        <v>16554</v>
      </c>
      <c r="E18881" t="s">
        <v>59</v>
      </c>
      <c r="F18881" t="b">
        <v>0</v>
      </c>
      <c r="G18881" t="s">
        <v>39</v>
      </c>
      <c r="H18881" s="1">
        <v>46233.427673611113</v>
      </c>
      <c r="I18881" t="b">
        <v>0</v>
      </c>
      <c r="J18881" t="b">
        <v>0</v>
      </c>
      <c r="K18881" t="s">
        <v>39</v>
      </c>
      <c r="L18881" t="s">
        <v>60</v>
      </c>
      <c r="M18881">
        <v>20500</v>
      </c>
      <c r="N18881"/>
      <c r="O18881" t="s">
        <v>32188</v>
      </c>
      <c r="P18881" t="s">
        <v>32189</v>
      </c>
    </row>
    <row r="18882" spans="1:16" x14ac:dyDescent="0.25">
      <c r="A18882" t="s">
        <v>0</v>
      </c>
      <c r="B18882" t="s">
        <v>0</v>
      </c>
      <c r="C18882" t="s">
        <v>1384</v>
      </c>
      <c r="D18882" t="s">
        <v>4526</v>
      </c>
      <c r="E18882" t="s">
        <v>88</v>
      </c>
      <c r="F18882" t="b">
        <v>0</v>
      </c>
      <c r="G18882" t="s">
        <v>77</v>
      </c>
      <c r="H18882" s="1">
        <v>46233.459317129629</v>
      </c>
      <c r="I18882" t="b">
        <v>1</v>
      </c>
      <c r="J18882" t="b">
        <v>1</v>
      </c>
      <c r="K18882" t="s">
        <v>41</v>
      </c>
      <c r="L18882" t="s">
        <v>74</v>
      </c>
      <c r="M18882"/>
      <c r="N18882">
        <v>70</v>
      </c>
      <c r="O18882" t="s">
        <v>403</v>
      </c>
      <c r="P18882" t="s">
        <v>3201</v>
      </c>
    </row>
    <row r="18883" spans="1:16" x14ac:dyDescent="0.25">
      <c r="A18883" t="s">
        <v>3</v>
      </c>
      <c r="B18883" t="s">
        <v>32190</v>
      </c>
      <c r="C18883" t="s">
        <v>2169</v>
      </c>
      <c r="D18883" t="s">
        <v>4526</v>
      </c>
      <c r="E18883" t="s">
        <v>59</v>
      </c>
      <c r="F18883" t="b">
        <v>0</v>
      </c>
      <c r="G18883" t="s">
        <v>68</v>
      </c>
      <c r="H18883" s="1">
        <v>46233.459351851852</v>
      </c>
      <c r="I18883" t="b">
        <v>0</v>
      </c>
      <c r="J18883" t="b">
        <v>1</v>
      </c>
      <c r="K18883" t="s">
        <v>41</v>
      </c>
      <c r="L18883" t="s">
        <v>60</v>
      </c>
      <c r="M18883">
        <v>118500</v>
      </c>
      <c r="N18883"/>
      <c r="O18883" t="s">
        <v>28544</v>
      </c>
      <c r="P18883" t="s">
        <v>28735</v>
      </c>
    </row>
    <row r="18884" spans="1:16" x14ac:dyDescent="0.25">
      <c r="A18884" t="s">
        <v>0</v>
      </c>
      <c r="B18884" t="s">
        <v>298</v>
      </c>
      <c r="C18884" t="s">
        <v>13682</v>
      </c>
      <c r="D18884" t="s">
        <v>4756</v>
      </c>
      <c r="E18884" t="s">
        <v>59</v>
      </c>
      <c r="F18884" t="b">
        <v>0</v>
      </c>
      <c r="G18884" t="s">
        <v>77</v>
      </c>
      <c r="H18884" s="1">
        <v>46233.542650462958</v>
      </c>
      <c r="I18884" t="b">
        <v>0</v>
      </c>
      <c r="J18884" t="b">
        <v>0</v>
      </c>
      <c r="K18884" t="s">
        <v>41</v>
      </c>
      <c r="L18884" t="s">
        <v>60</v>
      </c>
      <c r="M18884">
        <v>85902</v>
      </c>
      <c r="N18884"/>
      <c r="O18884" t="s">
        <v>31977</v>
      </c>
      <c r="P18884" t="s">
        <v>31978</v>
      </c>
    </row>
    <row r="18885" spans="1:16" x14ac:dyDescent="0.25">
      <c r="A18885" t="s">
        <v>3</v>
      </c>
      <c r="B18885" t="s">
        <v>3485</v>
      </c>
      <c r="C18885" t="s">
        <v>301</v>
      </c>
      <c r="D18885" t="s">
        <v>4526</v>
      </c>
      <c r="F18885" t="b">
        <v>0</v>
      </c>
      <c r="G18885" t="s">
        <v>68</v>
      </c>
      <c r="H18885" s="1">
        <v>46233.542685185188</v>
      </c>
      <c r="I18885" t="b">
        <v>1</v>
      </c>
      <c r="J18885" t="b">
        <v>1</v>
      </c>
      <c r="K18885" t="s">
        <v>41</v>
      </c>
      <c r="L18885" t="s">
        <v>74</v>
      </c>
      <c r="M18885"/>
      <c r="N18885">
        <v>64.064999999999998</v>
      </c>
      <c r="O18885" t="s">
        <v>155</v>
      </c>
      <c r="P18885" t="s">
        <v>283</v>
      </c>
    </row>
    <row r="18886" spans="1:16" x14ac:dyDescent="0.25">
      <c r="A18886" t="s">
        <v>2</v>
      </c>
      <c r="B18886" t="s">
        <v>1442</v>
      </c>
      <c r="C18886" t="s">
        <v>81</v>
      </c>
      <c r="D18886" t="s">
        <v>4526</v>
      </c>
      <c r="E18886" t="s">
        <v>88</v>
      </c>
      <c r="F18886" t="b">
        <v>0</v>
      </c>
      <c r="G18886" t="s">
        <v>77</v>
      </c>
      <c r="H18886" s="1">
        <v>46233.542743055557</v>
      </c>
      <c r="I18886" t="b">
        <v>0</v>
      </c>
      <c r="J18886" t="b">
        <v>0</v>
      </c>
      <c r="K18886" t="s">
        <v>41</v>
      </c>
      <c r="L18886" t="s">
        <v>74</v>
      </c>
      <c r="M18886"/>
      <c r="N18886">
        <v>79</v>
      </c>
      <c r="O18886" t="s">
        <v>2643</v>
      </c>
      <c r="P18886" t="s">
        <v>3785</v>
      </c>
    </row>
    <row r="18887" spans="1:16" x14ac:dyDescent="0.25">
      <c r="A18887" t="s">
        <v>1</v>
      </c>
      <c r="B18887" t="s">
        <v>1</v>
      </c>
      <c r="C18887" t="s">
        <v>10342</v>
      </c>
      <c r="D18887" t="s">
        <v>4550</v>
      </c>
      <c r="E18887" t="s">
        <v>59</v>
      </c>
      <c r="F18887" t="b">
        <v>0</v>
      </c>
      <c r="G18887" t="s">
        <v>65</v>
      </c>
      <c r="H18887" s="1">
        <v>46233.549467592587</v>
      </c>
      <c r="I18887" t="b">
        <v>0</v>
      </c>
      <c r="J18887" t="b">
        <v>1</v>
      </c>
      <c r="K18887" t="s">
        <v>41</v>
      </c>
      <c r="L18887" t="s">
        <v>60</v>
      </c>
      <c r="M18887">
        <v>102500</v>
      </c>
      <c r="N18887"/>
      <c r="O18887" t="s">
        <v>32191</v>
      </c>
      <c r="P18887" t="s">
        <v>32192</v>
      </c>
    </row>
    <row r="18888" spans="1:16" x14ac:dyDescent="0.25">
      <c r="A18888" t="s">
        <v>1</v>
      </c>
      <c r="B18888" t="s">
        <v>316</v>
      </c>
      <c r="C18888" t="s">
        <v>335</v>
      </c>
      <c r="D18888" t="s">
        <v>4756</v>
      </c>
      <c r="E18888" t="s">
        <v>59</v>
      </c>
      <c r="F18888" t="b">
        <v>0</v>
      </c>
      <c r="G18888" t="s">
        <v>65</v>
      </c>
      <c r="H18888" s="1">
        <v>46233.549502314818</v>
      </c>
      <c r="I18888" t="b">
        <v>1</v>
      </c>
      <c r="J18888" t="b">
        <v>1</v>
      </c>
      <c r="K18888" t="s">
        <v>41</v>
      </c>
      <c r="L18888" t="s">
        <v>60</v>
      </c>
      <c r="M18888">
        <v>142500</v>
      </c>
      <c r="N18888"/>
      <c r="O18888" t="s">
        <v>412</v>
      </c>
      <c r="P18888" t="s">
        <v>4105</v>
      </c>
    </row>
    <row r="18889" spans="1:16" x14ac:dyDescent="0.25">
      <c r="A18889" t="s">
        <v>4</v>
      </c>
      <c r="B18889" t="s">
        <v>32193</v>
      </c>
      <c r="C18889" t="s">
        <v>1111</v>
      </c>
      <c r="D18889" t="s">
        <v>5037</v>
      </c>
      <c r="E18889" t="s">
        <v>59</v>
      </c>
      <c r="F18889" t="b">
        <v>0</v>
      </c>
      <c r="G18889" t="s">
        <v>19</v>
      </c>
      <c r="H18889" s="1">
        <v>46233.550983796304</v>
      </c>
      <c r="I18889" t="b">
        <v>1</v>
      </c>
      <c r="J18889" t="b">
        <v>0</v>
      </c>
      <c r="K18889" t="s">
        <v>19</v>
      </c>
      <c r="L18889" t="s">
        <v>60</v>
      </c>
      <c r="M18889">
        <v>73499</v>
      </c>
      <c r="N18889"/>
      <c r="O18889" t="s">
        <v>1842</v>
      </c>
      <c r="P18889" t="s">
        <v>32194</v>
      </c>
    </row>
    <row r="18890" spans="1:16" x14ac:dyDescent="0.25">
      <c r="A18890" t="s">
        <v>5</v>
      </c>
      <c r="B18890" t="s">
        <v>32195</v>
      </c>
      <c r="C18890" t="s">
        <v>463</v>
      </c>
      <c r="D18890" t="s">
        <v>4526</v>
      </c>
      <c r="E18890" t="s">
        <v>59</v>
      </c>
      <c r="F18890" t="b">
        <v>0</v>
      </c>
      <c r="G18890" t="s">
        <v>77</v>
      </c>
      <c r="H18890" s="1">
        <v>46233.587685185194</v>
      </c>
      <c r="I18890" t="b">
        <v>1</v>
      </c>
      <c r="J18890" t="b">
        <v>0</v>
      </c>
      <c r="K18890" t="s">
        <v>41</v>
      </c>
      <c r="L18890" t="s">
        <v>60</v>
      </c>
      <c r="M18890">
        <v>165000</v>
      </c>
      <c r="N18890"/>
      <c r="O18890" t="s">
        <v>4063</v>
      </c>
      <c r="P18890" t="s">
        <v>2288</v>
      </c>
    </row>
    <row r="18891" spans="1:16" x14ac:dyDescent="0.25">
      <c r="A18891" t="s">
        <v>2</v>
      </c>
      <c r="B18891" t="s">
        <v>32196</v>
      </c>
      <c r="C18891" t="s">
        <v>76</v>
      </c>
      <c r="D18891" t="s">
        <v>4526</v>
      </c>
      <c r="E18891" t="s">
        <v>59</v>
      </c>
      <c r="F18891" t="b">
        <v>1</v>
      </c>
      <c r="G18891" t="s">
        <v>41</v>
      </c>
      <c r="H18891" s="1">
        <v>46233.590902777767</v>
      </c>
      <c r="I18891" t="b">
        <v>0</v>
      </c>
      <c r="J18891" t="b">
        <v>0</v>
      </c>
      <c r="K18891" t="s">
        <v>41</v>
      </c>
      <c r="L18891" t="s">
        <v>60</v>
      </c>
      <c r="M18891">
        <v>160000</v>
      </c>
      <c r="N18891"/>
      <c r="O18891" t="s">
        <v>808</v>
      </c>
    </row>
    <row r="18892" spans="1:16" x14ac:dyDescent="0.25">
      <c r="A18892" t="s">
        <v>8</v>
      </c>
      <c r="B18892" t="s">
        <v>3594</v>
      </c>
      <c r="C18892" t="s">
        <v>40</v>
      </c>
      <c r="D18892" t="s">
        <v>4346</v>
      </c>
      <c r="E18892" t="s">
        <v>59</v>
      </c>
      <c r="F18892" t="b">
        <v>0</v>
      </c>
      <c r="G18892" t="s">
        <v>40</v>
      </c>
      <c r="H18892" s="1">
        <v>46233.590902777767</v>
      </c>
      <c r="I18892" t="b">
        <v>0</v>
      </c>
      <c r="J18892" t="b">
        <v>0</v>
      </c>
      <c r="K18892" t="s">
        <v>40</v>
      </c>
      <c r="L18892" t="s">
        <v>60</v>
      </c>
      <c r="M18892">
        <v>40000</v>
      </c>
      <c r="N18892"/>
      <c r="O18892" t="s">
        <v>15041</v>
      </c>
      <c r="P18892" t="s">
        <v>32197</v>
      </c>
    </row>
    <row r="18893" spans="1:16" x14ac:dyDescent="0.25">
      <c r="A18893" t="s">
        <v>1</v>
      </c>
      <c r="B18893" t="s">
        <v>1</v>
      </c>
      <c r="C18893" t="s">
        <v>1129</v>
      </c>
      <c r="D18893" t="s">
        <v>4526</v>
      </c>
      <c r="E18893" t="s">
        <v>59</v>
      </c>
      <c r="F18893" t="b">
        <v>0</v>
      </c>
      <c r="G18893" t="s">
        <v>77</v>
      </c>
      <c r="H18893" s="1">
        <v>46233.591087962966</v>
      </c>
      <c r="I18893" t="b">
        <v>0</v>
      </c>
      <c r="J18893" t="b">
        <v>0</v>
      </c>
      <c r="K18893" t="s">
        <v>41</v>
      </c>
      <c r="L18893" t="s">
        <v>74</v>
      </c>
      <c r="M18893"/>
      <c r="N18893">
        <v>72</v>
      </c>
      <c r="O18893" t="s">
        <v>32198</v>
      </c>
      <c r="P18893" t="s">
        <v>32199</v>
      </c>
    </row>
    <row r="18894" spans="1:16" x14ac:dyDescent="0.25">
      <c r="A18894" t="s">
        <v>1</v>
      </c>
      <c r="B18894" t="s">
        <v>14518</v>
      </c>
      <c r="C18894" t="s">
        <v>147</v>
      </c>
      <c r="D18894" t="s">
        <v>4526</v>
      </c>
      <c r="E18894" t="s">
        <v>59</v>
      </c>
      <c r="F18894" t="b">
        <v>0</v>
      </c>
      <c r="G18894" t="s">
        <v>73</v>
      </c>
      <c r="H18894" s="1">
        <v>46233.591157407413</v>
      </c>
      <c r="I18894" t="b">
        <v>0</v>
      </c>
      <c r="J18894" t="b">
        <v>0</v>
      </c>
      <c r="K18894" t="s">
        <v>41</v>
      </c>
      <c r="L18894" t="s">
        <v>60</v>
      </c>
      <c r="M18894">
        <v>100000</v>
      </c>
      <c r="N18894"/>
      <c r="O18894" t="s">
        <v>105</v>
      </c>
    </row>
    <row r="18895" spans="1:16" x14ac:dyDescent="0.25">
      <c r="A18895" t="s">
        <v>4</v>
      </c>
      <c r="B18895" t="s">
        <v>32200</v>
      </c>
      <c r="C18895" t="s">
        <v>1294</v>
      </c>
      <c r="D18895" t="s">
        <v>4526</v>
      </c>
      <c r="E18895" t="s">
        <v>88</v>
      </c>
      <c r="F18895" t="b">
        <v>0</v>
      </c>
      <c r="G18895" t="s">
        <v>65</v>
      </c>
      <c r="H18895" s="1">
        <v>46233.591261574067</v>
      </c>
      <c r="I18895" t="b">
        <v>1</v>
      </c>
      <c r="J18895" t="b">
        <v>0</v>
      </c>
      <c r="K18895" t="s">
        <v>41</v>
      </c>
      <c r="L18895" t="s">
        <v>74</v>
      </c>
      <c r="M18895"/>
      <c r="N18895">
        <v>62</v>
      </c>
      <c r="O18895" t="s">
        <v>671</v>
      </c>
      <c r="P18895" t="s">
        <v>32201</v>
      </c>
    </row>
    <row r="18896" spans="1:16" x14ac:dyDescent="0.25">
      <c r="A18896" t="s">
        <v>1</v>
      </c>
      <c r="B18896" t="s">
        <v>32202</v>
      </c>
      <c r="C18896" t="s">
        <v>102</v>
      </c>
      <c r="D18896" t="s">
        <v>4526</v>
      </c>
      <c r="E18896" t="s">
        <v>59</v>
      </c>
      <c r="F18896" t="b">
        <v>0</v>
      </c>
      <c r="G18896" t="s">
        <v>68</v>
      </c>
      <c r="H18896" s="1">
        <v>46233.59134259259</v>
      </c>
      <c r="I18896" t="b">
        <v>1</v>
      </c>
      <c r="J18896" t="b">
        <v>0</v>
      </c>
      <c r="K18896" t="s">
        <v>41</v>
      </c>
      <c r="L18896" t="s">
        <v>60</v>
      </c>
      <c r="M18896">
        <v>309000</v>
      </c>
      <c r="N18896"/>
      <c r="O18896" t="s">
        <v>2960</v>
      </c>
      <c r="P18896" t="s">
        <v>26180</v>
      </c>
    </row>
    <row r="18897" spans="1:16" x14ac:dyDescent="0.25">
      <c r="A18897" t="s">
        <v>7</v>
      </c>
      <c r="B18897" t="s">
        <v>1335</v>
      </c>
      <c r="C18897" t="s">
        <v>508</v>
      </c>
      <c r="D18897" t="s">
        <v>4346</v>
      </c>
      <c r="E18897" t="s">
        <v>59</v>
      </c>
      <c r="F18897" t="b">
        <v>0</v>
      </c>
      <c r="G18897" t="s">
        <v>73</v>
      </c>
      <c r="H18897" s="1">
        <v>46233.625983796293</v>
      </c>
      <c r="I18897" t="b">
        <v>1</v>
      </c>
      <c r="J18897" t="b">
        <v>0</v>
      </c>
      <c r="K18897" t="s">
        <v>41</v>
      </c>
      <c r="L18897" t="s">
        <v>60</v>
      </c>
      <c r="M18897">
        <v>120250</v>
      </c>
      <c r="N18897"/>
      <c r="O18897" t="s">
        <v>32203</v>
      </c>
      <c r="P18897" t="s">
        <v>30513</v>
      </c>
    </row>
    <row r="18898" spans="1:16" x14ac:dyDescent="0.25">
      <c r="A18898" t="s">
        <v>0</v>
      </c>
      <c r="B18898" t="s">
        <v>32204</v>
      </c>
      <c r="C18898" t="s">
        <v>576</v>
      </c>
      <c r="D18898" t="s">
        <v>4346</v>
      </c>
      <c r="E18898" t="s">
        <v>132</v>
      </c>
      <c r="F18898" t="b">
        <v>0</v>
      </c>
      <c r="G18898" t="s">
        <v>89</v>
      </c>
      <c r="H18898" s="1">
        <v>46233.625983796293</v>
      </c>
      <c r="I18898" t="b">
        <v>1</v>
      </c>
      <c r="J18898" t="b">
        <v>0</v>
      </c>
      <c r="K18898" t="s">
        <v>41</v>
      </c>
      <c r="L18898" t="s">
        <v>74</v>
      </c>
      <c r="M18898"/>
      <c r="N18898">
        <v>21.85</v>
      </c>
      <c r="O18898" t="s">
        <v>32205</v>
      </c>
    </row>
    <row r="18899" spans="1:16" x14ac:dyDescent="0.25">
      <c r="A18899" t="s">
        <v>0</v>
      </c>
      <c r="B18899" t="s">
        <v>32206</v>
      </c>
      <c r="C18899" t="s">
        <v>1137</v>
      </c>
      <c r="D18899" t="s">
        <v>4526</v>
      </c>
      <c r="E18899" t="s">
        <v>59</v>
      </c>
      <c r="F18899" t="b">
        <v>0</v>
      </c>
      <c r="G18899" t="s">
        <v>68</v>
      </c>
      <c r="H18899" s="1">
        <v>46233.625983796293</v>
      </c>
      <c r="I18899" t="b">
        <v>1</v>
      </c>
      <c r="J18899" t="b">
        <v>1</v>
      </c>
      <c r="K18899" t="s">
        <v>41</v>
      </c>
      <c r="L18899" t="s">
        <v>60</v>
      </c>
      <c r="M18899">
        <v>73900</v>
      </c>
      <c r="N18899"/>
      <c r="O18899" t="s">
        <v>32207</v>
      </c>
      <c r="P18899" t="s">
        <v>9816</v>
      </c>
    </row>
    <row r="18900" spans="1:16" x14ac:dyDescent="0.25">
      <c r="A18900" t="s">
        <v>0</v>
      </c>
      <c r="B18900" t="s">
        <v>32208</v>
      </c>
      <c r="C18900" t="s">
        <v>32209</v>
      </c>
      <c r="D18900" t="s">
        <v>4756</v>
      </c>
      <c r="E18900" t="s">
        <v>59</v>
      </c>
      <c r="F18900" t="b">
        <v>0</v>
      </c>
      <c r="G18900" t="s">
        <v>65</v>
      </c>
      <c r="H18900" s="1">
        <v>46233.626030092593</v>
      </c>
      <c r="I18900" t="b">
        <v>0</v>
      </c>
      <c r="J18900" t="b">
        <v>1</v>
      </c>
      <c r="K18900" t="s">
        <v>41</v>
      </c>
      <c r="L18900" t="s">
        <v>60</v>
      </c>
      <c r="M18900">
        <v>112500</v>
      </c>
      <c r="N18900"/>
      <c r="O18900" t="s">
        <v>32210</v>
      </c>
      <c r="P18900" t="s">
        <v>2699</v>
      </c>
    </row>
    <row r="18901" spans="1:16" x14ac:dyDescent="0.25">
      <c r="A18901" t="s">
        <v>7</v>
      </c>
      <c r="B18901" t="s">
        <v>32211</v>
      </c>
      <c r="C18901" t="s">
        <v>190</v>
      </c>
      <c r="D18901" t="s">
        <v>4526</v>
      </c>
      <c r="E18901" t="s">
        <v>88</v>
      </c>
      <c r="F18901" t="b">
        <v>0</v>
      </c>
      <c r="G18901" t="s">
        <v>73</v>
      </c>
      <c r="H18901" s="1">
        <v>46233.626076388893</v>
      </c>
      <c r="I18901" t="b">
        <v>0</v>
      </c>
      <c r="J18901" t="b">
        <v>0</v>
      </c>
      <c r="K18901" t="s">
        <v>41</v>
      </c>
      <c r="L18901" t="s">
        <v>74</v>
      </c>
      <c r="M18901"/>
      <c r="N18901">
        <v>60</v>
      </c>
      <c r="O18901" t="s">
        <v>111</v>
      </c>
      <c r="P18901" t="s">
        <v>462</v>
      </c>
    </row>
    <row r="18902" spans="1:16" x14ac:dyDescent="0.25">
      <c r="A18902" t="s">
        <v>0</v>
      </c>
      <c r="B18902" t="s">
        <v>32212</v>
      </c>
      <c r="C18902" t="s">
        <v>76</v>
      </c>
      <c r="D18902" t="s">
        <v>4526</v>
      </c>
      <c r="E18902" t="s">
        <v>59</v>
      </c>
      <c r="F18902" t="b">
        <v>1</v>
      </c>
      <c r="G18902" t="s">
        <v>41</v>
      </c>
      <c r="H18902" s="1">
        <v>46233.629108796304</v>
      </c>
      <c r="I18902" t="b">
        <v>0</v>
      </c>
      <c r="J18902" t="b">
        <v>0</v>
      </c>
      <c r="K18902" t="s">
        <v>41</v>
      </c>
      <c r="L18902" t="s">
        <v>60</v>
      </c>
      <c r="M18902">
        <v>85000</v>
      </c>
      <c r="N18902"/>
      <c r="O18902" t="s">
        <v>387</v>
      </c>
      <c r="P18902" t="s">
        <v>32213</v>
      </c>
    </row>
    <row r="18903" spans="1:16" x14ac:dyDescent="0.25">
      <c r="A18903" t="s">
        <v>6</v>
      </c>
      <c r="B18903" t="s">
        <v>531</v>
      </c>
      <c r="C18903" t="s">
        <v>112</v>
      </c>
      <c r="D18903" t="s">
        <v>4526</v>
      </c>
      <c r="E18903" t="s">
        <v>59</v>
      </c>
      <c r="F18903" t="b">
        <v>0</v>
      </c>
      <c r="G18903" t="s">
        <v>65</v>
      </c>
      <c r="H18903" s="1">
        <v>46233.629363425927</v>
      </c>
      <c r="I18903" t="b">
        <v>0</v>
      </c>
      <c r="J18903" t="b">
        <v>1</v>
      </c>
      <c r="K18903" t="s">
        <v>41</v>
      </c>
      <c r="L18903" t="s">
        <v>60</v>
      </c>
      <c r="M18903">
        <v>235000</v>
      </c>
      <c r="N18903"/>
      <c r="O18903" t="s">
        <v>98</v>
      </c>
      <c r="P18903" t="s">
        <v>14808</v>
      </c>
    </row>
    <row r="18904" spans="1:16" x14ac:dyDescent="0.25">
      <c r="A18904" t="s">
        <v>1</v>
      </c>
      <c r="B18904" t="s">
        <v>32214</v>
      </c>
      <c r="C18904" t="s">
        <v>326</v>
      </c>
      <c r="D18904" t="s">
        <v>4526</v>
      </c>
      <c r="E18904" t="s">
        <v>88</v>
      </c>
      <c r="F18904" t="b">
        <v>0</v>
      </c>
      <c r="G18904" t="s">
        <v>77</v>
      </c>
      <c r="H18904" s="1">
        <v>46233.632789351846</v>
      </c>
      <c r="I18904" t="b">
        <v>1</v>
      </c>
      <c r="J18904" t="b">
        <v>0</v>
      </c>
      <c r="K18904" t="s">
        <v>41</v>
      </c>
      <c r="L18904" t="s">
        <v>74</v>
      </c>
      <c r="M18904"/>
      <c r="N18904">
        <v>55</v>
      </c>
      <c r="O18904" t="s">
        <v>3149</v>
      </c>
      <c r="P18904" t="s">
        <v>32215</v>
      </c>
    </row>
    <row r="18905" spans="1:16" x14ac:dyDescent="0.25">
      <c r="A18905" t="s">
        <v>4</v>
      </c>
      <c r="B18905" t="s">
        <v>32216</v>
      </c>
      <c r="C18905" t="s">
        <v>14984</v>
      </c>
      <c r="D18905" t="s">
        <v>4756</v>
      </c>
      <c r="E18905" t="s">
        <v>59</v>
      </c>
      <c r="F18905" t="b">
        <v>0</v>
      </c>
      <c r="G18905" t="s">
        <v>89</v>
      </c>
      <c r="H18905" s="1">
        <v>46233.632905092592</v>
      </c>
      <c r="I18905" t="b">
        <v>0</v>
      </c>
      <c r="J18905" t="b">
        <v>0</v>
      </c>
      <c r="K18905" t="s">
        <v>41</v>
      </c>
      <c r="L18905" t="s">
        <v>60</v>
      </c>
      <c r="M18905">
        <v>170000</v>
      </c>
      <c r="N18905"/>
      <c r="O18905" t="s">
        <v>26805</v>
      </c>
      <c r="P18905" t="s">
        <v>13223</v>
      </c>
    </row>
    <row r="18906" spans="1:16" x14ac:dyDescent="0.25">
      <c r="A18906" t="s">
        <v>1</v>
      </c>
      <c r="B18906" t="s">
        <v>32217</v>
      </c>
      <c r="C18906" t="s">
        <v>913</v>
      </c>
      <c r="D18906" t="s">
        <v>4346</v>
      </c>
      <c r="E18906" t="s">
        <v>59</v>
      </c>
      <c r="F18906" t="b">
        <v>0</v>
      </c>
      <c r="G18906" t="s">
        <v>20</v>
      </c>
      <c r="H18906" s="1">
        <v>46233.634293981479</v>
      </c>
      <c r="I18906" t="b">
        <v>1</v>
      </c>
      <c r="J18906" t="b">
        <v>0</v>
      </c>
      <c r="K18906" t="s">
        <v>20</v>
      </c>
      <c r="L18906" t="s">
        <v>60</v>
      </c>
      <c r="M18906">
        <v>87600</v>
      </c>
      <c r="N18906"/>
      <c r="O18906" t="s">
        <v>272</v>
      </c>
      <c r="P18906" t="s">
        <v>32218</v>
      </c>
    </row>
    <row r="18907" spans="1:16" x14ac:dyDescent="0.25">
      <c r="A18907" t="s">
        <v>0</v>
      </c>
      <c r="B18907" t="s">
        <v>32219</v>
      </c>
      <c r="C18907" t="s">
        <v>576</v>
      </c>
      <c r="D18907" t="s">
        <v>2360</v>
      </c>
      <c r="E18907" t="s">
        <v>88</v>
      </c>
      <c r="F18907" t="b">
        <v>0</v>
      </c>
      <c r="G18907" t="s">
        <v>89</v>
      </c>
      <c r="H18907" s="1">
        <v>46233.667650462958</v>
      </c>
      <c r="I18907" t="b">
        <v>0</v>
      </c>
      <c r="J18907" t="b">
        <v>0</v>
      </c>
      <c r="K18907" t="s">
        <v>41</v>
      </c>
      <c r="L18907" t="s">
        <v>60</v>
      </c>
      <c r="M18907">
        <v>61000</v>
      </c>
      <c r="N18907"/>
      <c r="O18907" t="s">
        <v>14880</v>
      </c>
      <c r="P18907" t="s">
        <v>3655</v>
      </c>
    </row>
    <row r="18908" spans="1:16" x14ac:dyDescent="0.25">
      <c r="A18908" t="s">
        <v>0</v>
      </c>
      <c r="B18908" t="s">
        <v>32220</v>
      </c>
      <c r="C18908" t="s">
        <v>112</v>
      </c>
      <c r="D18908" t="s">
        <v>4526</v>
      </c>
      <c r="E18908" t="s">
        <v>59</v>
      </c>
      <c r="F18908" t="b">
        <v>0</v>
      </c>
      <c r="G18908" t="s">
        <v>65</v>
      </c>
      <c r="H18908" s="1">
        <v>46233.667650462958</v>
      </c>
      <c r="I18908" t="b">
        <v>0</v>
      </c>
      <c r="J18908" t="b">
        <v>0</v>
      </c>
      <c r="K18908" t="s">
        <v>41</v>
      </c>
      <c r="L18908" t="s">
        <v>60</v>
      </c>
      <c r="M18908">
        <v>140000</v>
      </c>
      <c r="N18908"/>
      <c r="O18908" t="s">
        <v>2592</v>
      </c>
    </row>
    <row r="18909" spans="1:16" x14ac:dyDescent="0.25">
      <c r="A18909" t="s">
        <v>7</v>
      </c>
      <c r="B18909" t="s">
        <v>3234</v>
      </c>
      <c r="C18909" t="s">
        <v>32221</v>
      </c>
      <c r="D18909" t="s">
        <v>4346</v>
      </c>
      <c r="E18909" t="s">
        <v>59</v>
      </c>
      <c r="F18909" t="b">
        <v>0</v>
      </c>
      <c r="G18909" t="s">
        <v>68</v>
      </c>
      <c r="H18909" s="1">
        <v>46233.667650462958</v>
      </c>
      <c r="I18909" t="b">
        <v>1</v>
      </c>
      <c r="J18909" t="b">
        <v>1</v>
      </c>
      <c r="K18909" t="s">
        <v>41</v>
      </c>
      <c r="L18909" t="s">
        <v>60</v>
      </c>
      <c r="M18909">
        <v>98106</v>
      </c>
      <c r="N18909"/>
      <c r="O18909" t="s">
        <v>32222</v>
      </c>
      <c r="P18909" t="s">
        <v>18205</v>
      </c>
    </row>
    <row r="18910" spans="1:16" x14ac:dyDescent="0.25">
      <c r="A18910" t="s">
        <v>7</v>
      </c>
      <c r="B18910" t="s">
        <v>32223</v>
      </c>
      <c r="C18910" t="s">
        <v>4530</v>
      </c>
      <c r="D18910" t="s">
        <v>32224</v>
      </c>
      <c r="E18910" t="s">
        <v>59</v>
      </c>
      <c r="F18910" t="b">
        <v>0</v>
      </c>
      <c r="G18910" t="s">
        <v>40</v>
      </c>
      <c r="H18910" s="1">
        <v>46233.670775462961</v>
      </c>
      <c r="I18910" t="b">
        <v>1</v>
      </c>
      <c r="J18910" t="b">
        <v>0</v>
      </c>
      <c r="K18910" t="s">
        <v>40</v>
      </c>
      <c r="L18910" t="s">
        <v>60</v>
      </c>
      <c r="M18910">
        <v>55000</v>
      </c>
      <c r="N18910"/>
      <c r="O18910" t="s">
        <v>32225</v>
      </c>
      <c r="P18910" t="s">
        <v>219</v>
      </c>
    </row>
    <row r="18911" spans="1:16" x14ac:dyDescent="0.25">
      <c r="A18911" t="s">
        <v>1</v>
      </c>
      <c r="B18911" t="s">
        <v>210</v>
      </c>
      <c r="C18911" t="s">
        <v>3780</v>
      </c>
      <c r="D18911" t="s">
        <v>4526</v>
      </c>
      <c r="E18911" t="s">
        <v>59</v>
      </c>
      <c r="F18911" t="b">
        <v>0</v>
      </c>
      <c r="G18911" t="s">
        <v>68</v>
      </c>
      <c r="H18911" s="1">
        <v>46233.674444444441</v>
      </c>
      <c r="I18911" t="b">
        <v>0</v>
      </c>
      <c r="J18911" t="b">
        <v>0</v>
      </c>
      <c r="K18911" t="s">
        <v>41</v>
      </c>
      <c r="L18911" t="s">
        <v>60</v>
      </c>
      <c r="M18911">
        <v>145000</v>
      </c>
      <c r="N18911"/>
      <c r="O18911" t="s">
        <v>1513</v>
      </c>
      <c r="P18911" t="s">
        <v>32226</v>
      </c>
    </row>
    <row r="18912" spans="1:16" x14ac:dyDescent="0.25">
      <c r="A18912" t="s">
        <v>1</v>
      </c>
      <c r="B18912" t="s">
        <v>32227</v>
      </c>
      <c r="C18912" t="s">
        <v>71</v>
      </c>
      <c r="D18912" t="s">
        <v>4346</v>
      </c>
      <c r="F18912" t="b">
        <v>0</v>
      </c>
      <c r="G18912" t="s">
        <v>73</v>
      </c>
      <c r="H18912" s="1">
        <v>46233.674490740741</v>
      </c>
      <c r="I18912" t="b">
        <v>1</v>
      </c>
      <c r="J18912" t="b">
        <v>0</v>
      </c>
      <c r="K18912" t="s">
        <v>41</v>
      </c>
      <c r="L18912" t="s">
        <v>74</v>
      </c>
      <c r="M18912"/>
      <c r="N18912">
        <v>62.5</v>
      </c>
      <c r="O18912" t="s">
        <v>32115</v>
      </c>
      <c r="P18912" t="s">
        <v>32228</v>
      </c>
    </row>
    <row r="18913" spans="1:16" x14ac:dyDescent="0.25">
      <c r="A18913" t="s">
        <v>0</v>
      </c>
      <c r="B18913" t="s">
        <v>32229</v>
      </c>
      <c r="C18913" t="s">
        <v>427</v>
      </c>
      <c r="D18913" t="s">
        <v>4346</v>
      </c>
      <c r="E18913" t="s">
        <v>88</v>
      </c>
      <c r="F18913" t="b">
        <v>0</v>
      </c>
      <c r="G18913" t="s">
        <v>65</v>
      </c>
      <c r="H18913" s="1">
        <v>46233.709317129629</v>
      </c>
      <c r="I18913" t="b">
        <v>1</v>
      </c>
      <c r="J18913" t="b">
        <v>0</v>
      </c>
      <c r="K18913" t="s">
        <v>41</v>
      </c>
      <c r="L18913" t="s">
        <v>74</v>
      </c>
      <c r="M18913"/>
      <c r="N18913">
        <v>65</v>
      </c>
      <c r="O18913" t="s">
        <v>32230</v>
      </c>
      <c r="P18913" t="s">
        <v>32231</v>
      </c>
    </row>
    <row r="18914" spans="1:16" x14ac:dyDescent="0.25">
      <c r="A18914" t="s">
        <v>7</v>
      </c>
      <c r="B18914" t="s">
        <v>32232</v>
      </c>
      <c r="C18914" t="s">
        <v>194</v>
      </c>
      <c r="D18914" t="s">
        <v>4526</v>
      </c>
      <c r="E18914" t="s">
        <v>59</v>
      </c>
      <c r="F18914" t="b">
        <v>0</v>
      </c>
      <c r="G18914" t="s">
        <v>65</v>
      </c>
      <c r="H18914" s="1">
        <v>46233.709363425929</v>
      </c>
      <c r="I18914" t="b">
        <v>1</v>
      </c>
      <c r="J18914" t="b">
        <v>0</v>
      </c>
      <c r="K18914" t="s">
        <v>41</v>
      </c>
      <c r="L18914" t="s">
        <v>60</v>
      </c>
      <c r="M18914">
        <v>122500</v>
      </c>
      <c r="N18914"/>
      <c r="O18914" t="s">
        <v>32233</v>
      </c>
      <c r="P18914" t="s">
        <v>683</v>
      </c>
    </row>
    <row r="18915" spans="1:16" x14ac:dyDescent="0.25">
      <c r="A18915" t="s">
        <v>0</v>
      </c>
      <c r="B18915" t="s">
        <v>1477</v>
      </c>
      <c r="C18915" t="s">
        <v>246</v>
      </c>
      <c r="D18915" t="s">
        <v>2360</v>
      </c>
      <c r="E18915" t="s">
        <v>59</v>
      </c>
      <c r="F18915" t="b">
        <v>0</v>
      </c>
      <c r="G18915" t="s">
        <v>65</v>
      </c>
      <c r="H18915" s="1">
        <v>46233.709386574083</v>
      </c>
      <c r="I18915" t="b">
        <v>0</v>
      </c>
      <c r="J18915" t="b">
        <v>1</v>
      </c>
      <c r="K18915" t="s">
        <v>41</v>
      </c>
      <c r="L18915" t="s">
        <v>60</v>
      </c>
      <c r="M18915">
        <v>64464.4</v>
      </c>
      <c r="N18915"/>
      <c r="O18915" t="s">
        <v>4832</v>
      </c>
      <c r="P18915" t="s">
        <v>945</v>
      </c>
    </row>
    <row r="18916" spans="1:16" x14ac:dyDescent="0.25">
      <c r="A18916" t="s">
        <v>3</v>
      </c>
      <c r="B18916" t="s">
        <v>4352</v>
      </c>
      <c r="C18916" t="s">
        <v>999</v>
      </c>
      <c r="D18916" t="s">
        <v>4526</v>
      </c>
      <c r="E18916" t="s">
        <v>59</v>
      </c>
      <c r="F18916" t="b">
        <v>0</v>
      </c>
      <c r="G18916" t="s">
        <v>77</v>
      </c>
      <c r="H18916" s="1">
        <v>46233.709432870368</v>
      </c>
      <c r="I18916" t="b">
        <v>0</v>
      </c>
      <c r="J18916" t="b">
        <v>0</v>
      </c>
      <c r="K18916" t="s">
        <v>41</v>
      </c>
      <c r="L18916" t="s">
        <v>74</v>
      </c>
      <c r="M18916"/>
      <c r="N18916">
        <v>22.5</v>
      </c>
      <c r="O18916" t="s">
        <v>855</v>
      </c>
      <c r="P18916" t="s">
        <v>1759</v>
      </c>
    </row>
    <row r="18917" spans="1:16" x14ac:dyDescent="0.25">
      <c r="A18917" t="s">
        <v>2</v>
      </c>
      <c r="B18917" t="s">
        <v>2</v>
      </c>
      <c r="C18917" t="s">
        <v>3621</v>
      </c>
      <c r="D18917" t="s">
        <v>4346</v>
      </c>
      <c r="E18917" t="s">
        <v>59</v>
      </c>
      <c r="F18917" t="b">
        <v>0</v>
      </c>
      <c r="G18917" t="s">
        <v>89</v>
      </c>
      <c r="H18917" s="1">
        <v>46233.71266203704</v>
      </c>
      <c r="I18917" t="b">
        <v>0</v>
      </c>
      <c r="J18917" t="b">
        <v>1</v>
      </c>
      <c r="K18917" t="s">
        <v>41</v>
      </c>
      <c r="L18917" t="s">
        <v>60</v>
      </c>
      <c r="M18917">
        <v>75000</v>
      </c>
      <c r="N18917"/>
      <c r="O18917" t="s">
        <v>32234</v>
      </c>
      <c r="P18917" t="s">
        <v>32235</v>
      </c>
    </row>
    <row r="18918" spans="1:16" x14ac:dyDescent="0.25">
      <c r="A18918" t="s">
        <v>1</v>
      </c>
      <c r="B18918" t="s">
        <v>32236</v>
      </c>
      <c r="C18918" t="s">
        <v>370</v>
      </c>
      <c r="D18918" t="s">
        <v>4526</v>
      </c>
      <c r="E18918" t="s">
        <v>59</v>
      </c>
      <c r="F18918" t="b">
        <v>0</v>
      </c>
      <c r="G18918" t="s">
        <v>65</v>
      </c>
      <c r="H18918" s="1">
        <v>46233.716134259259</v>
      </c>
      <c r="I18918" t="b">
        <v>0</v>
      </c>
      <c r="J18918" t="b">
        <v>0</v>
      </c>
      <c r="K18918" t="s">
        <v>41</v>
      </c>
      <c r="L18918" t="s">
        <v>60</v>
      </c>
      <c r="M18918">
        <v>155000</v>
      </c>
      <c r="N18918"/>
      <c r="O18918" t="s">
        <v>5837</v>
      </c>
      <c r="P18918" t="s">
        <v>2760</v>
      </c>
    </row>
    <row r="18919" spans="1:16" x14ac:dyDescent="0.25">
      <c r="A18919" t="s">
        <v>1</v>
      </c>
      <c r="B18919" t="s">
        <v>32237</v>
      </c>
      <c r="C18919" t="s">
        <v>32238</v>
      </c>
      <c r="D18919" t="s">
        <v>4526</v>
      </c>
      <c r="E18919" t="s">
        <v>88</v>
      </c>
      <c r="F18919" t="b">
        <v>0</v>
      </c>
      <c r="G18919" t="s">
        <v>89</v>
      </c>
      <c r="H18919" s="1">
        <v>46233.716203703712</v>
      </c>
      <c r="I18919" t="b">
        <v>0</v>
      </c>
      <c r="J18919" t="b">
        <v>1</v>
      </c>
      <c r="K18919" t="s">
        <v>41</v>
      </c>
      <c r="L18919" t="s">
        <v>74</v>
      </c>
      <c r="M18919"/>
      <c r="N18919">
        <v>59.760000000000012</v>
      </c>
      <c r="O18919" t="s">
        <v>1852</v>
      </c>
      <c r="P18919" t="s">
        <v>31196</v>
      </c>
    </row>
    <row r="18920" spans="1:16" x14ac:dyDescent="0.25">
      <c r="A18920" t="s">
        <v>9</v>
      </c>
      <c r="B18920" t="s">
        <v>32239</v>
      </c>
      <c r="C18920" t="s">
        <v>1621</v>
      </c>
      <c r="D18920" t="s">
        <v>4526</v>
      </c>
      <c r="E18920" t="s">
        <v>88</v>
      </c>
      <c r="F18920" t="b">
        <v>0</v>
      </c>
      <c r="G18920" t="s">
        <v>65</v>
      </c>
      <c r="H18920" s="1">
        <v>46233.716249999998</v>
      </c>
      <c r="I18920" t="b">
        <v>1</v>
      </c>
      <c r="J18920" t="b">
        <v>0</v>
      </c>
      <c r="K18920" t="s">
        <v>41</v>
      </c>
      <c r="L18920" t="s">
        <v>74</v>
      </c>
      <c r="M18920"/>
      <c r="N18920">
        <v>77</v>
      </c>
      <c r="O18920" t="s">
        <v>27777</v>
      </c>
      <c r="P18920" t="s">
        <v>3807</v>
      </c>
    </row>
    <row r="18921" spans="1:16" x14ac:dyDescent="0.25">
      <c r="A18921" t="s">
        <v>1</v>
      </c>
      <c r="B18921" t="s">
        <v>32240</v>
      </c>
      <c r="C18921" t="s">
        <v>218</v>
      </c>
      <c r="D18921" t="s">
        <v>4526</v>
      </c>
      <c r="E18921" t="s">
        <v>59</v>
      </c>
      <c r="F18921" t="b">
        <v>0</v>
      </c>
      <c r="G18921" t="s">
        <v>65</v>
      </c>
      <c r="H18921" s="1">
        <v>46233.716261574067</v>
      </c>
      <c r="I18921" t="b">
        <v>1</v>
      </c>
      <c r="J18921" t="b">
        <v>1</v>
      </c>
      <c r="K18921" t="s">
        <v>41</v>
      </c>
      <c r="L18921" t="s">
        <v>60</v>
      </c>
      <c r="M18921">
        <v>100000</v>
      </c>
      <c r="N18921"/>
      <c r="O18921" t="s">
        <v>1876</v>
      </c>
      <c r="P18921" t="s">
        <v>32241</v>
      </c>
    </row>
    <row r="18922" spans="1:16" x14ac:dyDescent="0.25">
      <c r="A18922" t="s">
        <v>1</v>
      </c>
      <c r="B18922" t="s">
        <v>32242</v>
      </c>
      <c r="C18922" t="s">
        <v>500</v>
      </c>
      <c r="D18922" t="s">
        <v>4346</v>
      </c>
      <c r="F18922" t="b">
        <v>0</v>
      </c>
      <c r="G18922" t="s">
        <v>13</v>
      </c>
      <c r="H18922" s="1">
        <v>46233.716932870368</v>
      </c>
      <c r="I18922" t="b">
        <v>1</v>
      </c>
      <c r="J18922" t="b">
        <v>0</v>
      </c>
      <c r="K18922" t="s">
        <v>13</v>
      </c>
      <c r="L18922" t="s">
        <v>74</v>
      </c>
      <c r="M18922"/>
      <c r="N18922">
        <v>62.5</v>
      </c>
      <c r="O18922" t="s">
        <v>410</v>
      </c>
      <c r="P18922" t="s">
        <v>146</v>
      </c>
    </row>
    <row r="18923" spans="1:16" x14ac:dyDescent="0.25">
      <c r="A18923" t="s">
        <v>0</v>
      </c>
      <c r="B18923" t="s">
        <v>32243</v>
      </c>
      <c r="C18923" t="s">
        <v>1510</v>
      </c>
      <c r="D18923" t="s">
        <v>4526</v>
      </c>
      <c r="E18923" t="s">
        <v>88</v>
      </c>
      <c r="F18923" t="b">
        <v>0</v>
      </c>
      <c r="G18923" t="s">
        <v>65</v>
      </c>
      <c r="H18923" s="1">
        <v>46233.750983796293</v>
      </c>
      <c r="I18923" t="b">
        <v>1</v>
      </c>
      <c r="J18923" t="b">
        <v>0</v>
      </c>
      <c r="K18923" t="s">
        <v>41</v>
      </c>
      <c r="L18923" t="s">
        <v>74</v>
      </c>
      <c r="M18923"/>
      <c r="N18923">
        <v>42.5</v>
      </c>
      <c r="O18923" t="s">
        <v>1778</v>
      </c>
      <c r="P18923" t="s">
        <v>3201</v>
      </c>
    </row>
    <row r="18924" spans="1:16" x14ac:dyDescent="0.25">
      <c r="A18924" t="s">
        <v>0</v>
      </c>
      <c r="B18924" t="s">
        <v>32244</v>
      </c>
      <c r="C18924" t="s">
        <v>246</v>
      </c>
      <c r="D18924" t="s">
        <v>4526</v>
      </c>
      <c r="E18924" t="s">
        <v>88</v>
      </c>
      <c r="F18924" t="b">
        <v>0</v>
      </c>
      <c r="G18924" t="s">
        <v>65</v>
      </c>
      <c r="H18924" s="1">
        <v>46233.792696759258</v>
      </c>
      <c r="I18924" t="b">
        <v>0</v>
      </c>
      <c r="J18924" t="b">
        <v>0</v>
      </c>
      <c r="K18924" t="s">
        <v>41</v>
      </c>
      <c r="L18924" t="s">
        <v>74</v>
      </c>
      <c r="M18924"/>
      <c r="N18924">
        <v>57.5</v>
      </c>
      <c r="O18924" t="s">
        <v>7261</v>
      </c>
      <c r="P18924" t="s">
        <v>32245</v>
      </c>
    </row>
    <row r="18925" spans="1:16" x14ac:dyDescent="0.25">
      <c r="A18925" t="s">
        <v>0</v>
      </c>
      <c r="B18925" t="s">
        <v>32246</v>
      </c>
      <c r="C18925" t="s">
        <v>96</v>
      </c>
      <c r="D18925" t="s">
        <v>4346</v>
      </c>
      <c r="E18925" t="s">
        <v>59</v>
      </c>
      <c r="F18925" t="b">
        <v>0</v>
      </c>
      <c r="G18925" t="s">
        <v>65</v>
      </c>
      <c r="H18925" s="1">
        <v>46233.792696759258</v>
      </c>
      <c r="I18925" t="b">
        <v>0</v>
      </c>
      <c r="J18925" t="b">
        <v>1</v>
      </c>
      <c r="K18925" t="s">
        <v>41</v>
      </c>
      <c r="L18925" t="s">
        <v>60</v>
      </c>
      <c r="M18925">
        <v>60000</v>
      </c>
      <c r="N18925"/>
      <c r="O18925" t="s">
        <v>32247</v>
      </c>
      <c r="P18925" t="s">
        <v>1009</v>
      </c>
    </row>
    <row r="18926" spans="1:16" x14ac:dyDescent="0.25">
      <c r="A18926" t="s">
        <v>5</v>
      </c>
      <c r="B18926" t="s">
        <v>32248</v>
      </c>
      <c r="C18926" t="s">
        <v>142</v>
      </c>
      <c r="D18926" t="s">
        <v>2360</v>
      </c>
      <c r="E18926" t="s">
        <v>59</v>
      </c>
      <c r="F18926" t="b">
        <v>0</v>
      </c>
      <c r="G18926" t="s">
        <v>65</v>
      </c>
      <c r="H18926" s="1">
        <v>46233.792708333327</v>
      </c>
      <c r="I18926" t="b">
        <v>0</v>
      </c>
      <c r="J18926" t="b">
        <v>0</v>
      </c>
      <c r="K18926" t="s">
        <v>41</v>
      </c>
      <c r="L18926" t="s">
        <v>60</v>
      </c>
      <c r="M18926">
        <v>162500</v>
      </c>
      <c r="N18926"/>
      <c r="O18926" t="s">
        <v>25414</v>
      </c>
      <c r="P18926" t="s">
        <v>32249</v>
      </c>
    </row>
    <row r="18927" spans="1:16" x14ac:dyDescent="0.25">
      <c r="A18927" t="s">
        <v>0</v>
      </c>
      <c r="B18927" t="s">
        <v>345</v>
      </c>
      <c r="C18927" t="s">
        <v>246</v>
      </c>
      <c r="D18927" t="s">
        <v>4526</v>
      </c>
      <c r="E18927" t="s">
        <v>88</v>
      </c>
      <c r="F18927" t="b">
        <v>0</v>
      </c>
      <c r="G18927" t="s">
        <v>65</v>
      </c>
      <c r="H18927" s="1">
        <v>46233.792708333327</v>
      </c>
      <c r="I18927" t="b">
        <v>0</v>
      </c>
      <c r="J18927" t="b">
        <v>0</v>
      </c>
      <c r="K18927" t="s">
        <v>41</v>
      </c>
      <c r="L18927" t="s">
        <v>74</v>
      </c>
      <c r="M18927"/>
      <c r="N18927">
        <v>57.5</v>
      </c>
      <c r="O18927" t="s">
        <v>3149</v>
      </c>
      <c r="P18927" t="s">
        <v>510</v>
      </c>
    </row>
    <row r="18928" spans="1:16" x14ac:dyDescent="0.25">
      <c r="A18928" t="s">
        <v>0</v>
      </c>
      <c r="B18928" t="s">
        <v>32250</v>
      </c>
      <c r="C18928" t="s">
        <v>142</v>
      </c>
      <c r="D18928" t="s">
        <v>4526</v>
      </c>
      <c r="E18928" t="s">
        <v>59</v>
      </c>
      <c r="F18928" t="b">
        <v>0</v>
      </c>
      <c r="G18928" t="s">
        <v>65</v>
      </c>
      <c r="H18928" s="1">
        <v>46233.792719907397</v>
      </c>
      <c r="I18928" t="b">
        <v>0</v>
      </c>
      <c r="J18928" t="b">
        <v>0</v>
      </c>
      <c r="K18928" t="s">
        <v>41</v>
      </c>
      <c r="L18928" t="s">
        <v>60</v>
      </c>
      <c r="M18928">
        <v>100000</v>
      </c>
      <c r="N18928"/>
      <c r="O18928" t="s">
        <v>32251</v>
      </c>
      <c r="P18928" t="s">
        <v>673</v>
      </c>
    </row>
    <row r="18929" spans="1:16" x14ac:dyDescent="0.25">
      <c r="A18929" t="s">
        <v>0</v>
      </c>
      <c r="B18929" t="s">
        <v>2371</v>
      </c>
      <c r="C18929" t="s">
        <v>566</v>
      </c>
      <c r="D18929" t="s">
        <v>2360</v>
      </c>
      <c r="E18929" t="s">
        <v>59</v>
      </c>
      <c r="F18929" t="b">
        <v>0</v>
      </c>
      <c r="G18929" t="s">
        <v>65</v>
      </c>
      <c r="H18929" s="1">
        <v>46233.792719907397</v>
      </c>
      <c r="I18929" t="b">
        <v>0</v>
      </c>
      <c r="J18929" t="b">
        <v>1</v>
      </c>
      <c r="K18929" t="s">
        <v>41</v>
      </c>
      <c r="L18929" t="s">
        <v>60</v>
      </c>
      <c r="M18929">
        <v>133000</v>
      </c>
      <c r="N18929"/>
      <c r="O18929" t="s">
        <v>29010</v>
      </c>
      <c r="P18929" t="s">
        <v>23290</v>
      </c>
    </row>
    <row r="18930" spans="1:16" x14ac:dyDescent="0.25">
      <c r="A18930" t="s">
        <v>1</v>
      </c>
      <c r="B18930" t="s">
        <v>1</v>
      </c>
      <c r="C18930" t="s">
        <v>513</v>
      </c>
      <c r="D18930" t="s">
        <v>4346</v>
      </c>
      <c r="E18930" t="s">
        <v>59</v>
      </c>
      <c r="F18930" t="b">
        <v>0</v>
      </c>
      <c r="G18930" t="s">
        <v>77</v>
      </c>
      <c r="H18930" s="1">
        <v>46233.799513888887</v>
      </c>
      <c r="I18930" t="b">
        <v>1</v>
      </c>
      <c r="J18930" t="b">
        <v>1</v>
      </c>
      <c r="K18930" t="s">
        <v>41</v>
      </c>
      <c r="L18930" t="s">
        <v>60</v>
      </c>
      <c r="M18930">
        <v>105000</v>
      </c>
      <c r="N18930"/>
      <c r="O18930" t="s">
        <v>32252</v>
      </c>
      <c r="P18930" t="s">
        <v>32253</v>
      </c>
    </row>
    <row r="18931" spans="1:16" x14ac:dyDescent="0.25">
      <c r="A18931" t="s">
        <v>7</v>
      </c>
      <c r="B18931" t="s">
        <v>32254</v>
      </c>
      <c r="C18931" t="s">
        <v>190</v>
      </c>
      <c r="D18931" t="s">
        <v>4526</v>
      </c>
      <c r="E18931" t="s">
        <v>88</v>
      </c>
      <c r="F18931" t="b">
        <v>0</v>
      </c>
      <c r="G18931" t="s">
        <v>73</v>
      </c>
      <c r="H18931" s="1">
        <v>46233.834317129629</v>
      </c>
      <c r="I18931" t="b">
        <v>1</v>
      </c>
      <c r="J18931" t="b">
        <v>0</v>
      </c>
      <c r="K18931" t="s">
        <v>41</v>
      </c>
      <c r="L18931" t="s">
        <v>74</v>
      </c>
      <c r="M18931"/>
      <c r="N18931">
        <v>50</v>
      </c>
      <c r="O18931" t="s">
        <v>155</v>
      </c>
    </row>
    <row r="18932" spans="1:16" x14ac:dyDescent="0.25">
      <c r="A18932" t="s">
        <v>0</v>
      </c>
      <c r="B18932" t="s">
        <v>28108</v>
      </c>
      <c r="C18932" t="s">
        <v>336</v>
      </c>
      <c r="D18932" t="s">
        <v>4526</v>
      </c>
      <c r="E18932" t="s">
        <v>59</v>
      </c>
      <c r="F18932" t="b">
        <v>0</v>
      </c>
      <c r="G18932" t="s">
        <v>65</v>
      </c>
      <c r="H18932" s="1">
        <v>46233.834340277783</v>
      </c>
      <c r="I18932" t="b">
        <v>0</v>
      </c>
      <c r="J18932" t="b">
        <v>0</v>
      </c>
      <c r="K18932" t="s">
        <v>41</v>
      </c>
      <c r="L18932" t="s">
        <v>60</v>
      </c>
      <c r="M18932">
        <v>98165.5</v>
      </c>
      <c r="N18932"/>
      <c r="O18932" t="s">
        <v>8936</v>
      </c>
      <c r="P18932" t="s">
        <v>171</v>
      </c>
    </row>
    <row r="18933" spans="1:16" x14ac:dyDescent="0.25">
      <c r="A18933" t="s">
        <v>0</v>
      </c>
      <c r="B18933" t="s">
        <v>32255</v>
      </c>
      <c r="C18933" t="s">
        <v>504</v>
      </c>
      <c r="D18933" t="s">
        <v>2360</v>
      </c>
      <c r="E18933" t="s">
        <v>59</v>
      </c>
      <c r="F18933" t="b">
        <v>0</v>
      </c>
      <c r="G18933" t="s">
        <v>65</v>
      </c>
      <c r="H18933" s="1">
        <v>46233.834363425929</v>
      </c>
      <c r="I18933" t="b">
        <v>0</v>
      </c>
      <c r="J18933" t="b">
        <v>0</v>
      </c>
      <c r="K18933" t="s">
        <v>41</v>
      </c>
      <c r="L18933" t="s">
        <v>60</v>
      </c>
      <c r="M18933">
        <v>79000</v>
      </c>
      <c r="N18933"/>
      <c r="O18933" t="s">
        <v>32256</v>
      </c>
      <c r="P18933" t="s">
        <v>32257</v>
      </c>
    </row>
    <row r="18934" spans="1:16" x14ac:dyDescent="0.25">
      <c r="A18934" t="s">
        <v>1</v>
      </c>
      <c r="B18934" t="s">
        <v>512</v>
      </c>
      <c r="C18934" t="s">
        <v>353</v>
      </c>
      <c r="D18934" t="s">
        <v>4526</v>
      </c>
      <c r="E18934" t="s">
        <v>59</v>
      </c>
      <c r="F18934" t="b">
        <v>0</v>
      </c>
      <c r="G18934" t="s">
        <v>77</v>
      </c>
      <c r="H18934" s="1">
        <v>46233.841087962966</v>
      </c>
      <c r="I18934" t="b">
        <v>0</v>
      </c>
      <c r="J18934" t="b">
        <v>1</v>
      </c>
      <c r="K18934" t="s">
        <v>41</v>
      </c>
      <c r="L18934" t="s">
        <v>74</v>
      </c>
      <c r="M18934"/>
      <c r="N18934">
        <v>82.5</v>
      </c>
      <c r="O18934" t="s">
        <v>16670</v>
      </c>
      <c r="P18934" t="s">
        <v>32258</v>
      </c>
    </row>
    <row r="18935" spans="1:16" x14ac:dyDescent="0.25">
      <c r="A18935" t="s">
        <v>1</v>
      </c>
      <c r="B18935" t="s">
        <v>22657</v>
      </c>
      <c r="C18935" t="s">
        <v>500</v>
      </c>
      <c r="D18935" t="s">
        <v>4346</v>
      </c>
      <c r="E18935" t="s">
        <v>59</v>
      </c>
      <c r="F18935" t="b">
        <v>0</v>
      </c>
      <c r="G18935" t="s">
        <v>13</v>
      </c>
      <c r="H18935" s="1">
        <v>46233.841944444437</v>
      </c>
      <c r="I18935" t="b">
        <v>0</v>
      </c>
      <c r="J18935" t="b">
        <v>0</v>
      </c>
      <c r="K18935" t="s">
        <v>13</v>
      </c>
      <c r="L18935" t="s">
        <v>60</v>
      </c>
      <c r="M18935">
        <v>104000</v>
      </c>
      <c r="N18935"/>
      <c r="O18935" t="s">
        <v>1941</v>
      </c>
      <c r="P18935" t="s">
        <v>32259</v>
      </c>
    </row>
    <row r="18936" spans="1:16" x14ac:dyDescent="0.25">
      <c r="A18936" t="s">
        <v>5</v>
      </c>
      <c r="B18936" t="s">
        <v>32260</v>
      </c>
      <c r="C18936" t="s">
        <v>76</v>
      </c>
      <c r="D18936" t="s">
        <v>4526</v>
      </c>
      <c r="E18936" t="s">
        <v>59</v>
      </c>
      <c r="F18936" t="b">
        <v>1</v>
      </c>
      <c r="G18936" t="s">
        <v>13</v>
      </c>
      <c r="H18936" s="1">
        <v>46233.841956018521</v>
      </c>
      <c r="I18936" t="b">
        <v>0</v>
      </c>
      <c r="J18936" t="b">
        <v>0</v>
      </c>
      <c r="K18936" t="s">
        <v>13</v>
      </c>
      <c r="L18936" t="s">
        <v>60</v>
      </c>
      <c r="M18936">
        <v>161500</v>
      </c>
      <c r="N18936"/>
      <c r="O18936" t="s">
        <v>521</v>
      </c>
      <c r="P18936" t="s">
        <v>32261</v>
      </c>
    </row>
    <row r="18937" spans="1:16" x14ac:dyDescent="0.25">
      <c r="A18937" t="s">
        <v>6</v>
      </c>
      <c r="B18937" t="s">
        <v>6</v>
      </c>
      <c r="C18937" t="s">
        <v>616</v>
      </c>
      <c r="D18937" t="s">
        <v>4526</v>
      </c>
      <c r="E18937" t="s">
        <v>59</v>
      </c>
      <c r="F18937" t="b">
        <v>0</v>
      </c>
      <c r="G18937" t="s">
        <v>73</v>
      </c>
      <c r="H18937" s="1">
        <v>46233.879363425927</v>
      </c>
      <c r="I18937" t="b">
        <v>0</v>
      </c>
      <c r="J18937" t="b">
        <v>1</v>
      </c>
      <c r="K18937" t="s">
        <v>41</v>
      </c>
      <c r="L18937" t="s">
        <v>60</v>
      </c>
      <c r="M18937">
        <v>154000</v>
      </c>
      <c r="N18937"/>
      <c r="O18937" t="s">
        <v>98</v>
      </c>
      <c r="P18937" t="s">
        <v>19827</v>
      </c>
    </row>
    <row r="18938" spans="1:16" x14ac:dyDescent="0.25">
      <c r="A18938" t="s">
        <v>2</v>
      </c>
      <c r="B18938" t="s">
        <v>32262</v>
      </c>
      <c r="C18938" t="s">
        <v>1040</v>
      </c>
      <c r="D18938" t="s">
        <v>4526</v>
      </c>
      <c r="E18938" t="s">
        <v>59</v>
      </c>
      <c r="F18938" t="b">
        <v>0</v>
      </c>
      <c r="G18938" t="s">
        <v>73</v>
      </c>
      <c r="H18938" s="1">
        <v>46233.879363425927</v>
      </c>
      <c r="I18938" t="b">
        <v>0</v>
      </c>
      <c r="J18938" t="b">
        <v>1</v>
      </c>
      <c r="K18938" t="s">
        <v>41</v>
      </c>
      <c r="L18938" t="s">
        <v>60</v>
      </c>
      <c r="M18938">
        <v>250000</v>
      </c>
      <c r="N18938"/>
      <c r="O18938" t="s">
        <v>487</v>
      </c>
    </row>
    <row r="18939" spans="1:16" x14ac:dyDescent="0.25">
      <c r="A18939" t="s">
        <v>2</v>
      </c>
      <c r="B18939" t="s">
        <v>191</v>
      </c>
      <c r="C18939" t="s">
        <v>541</v>
      </c>
      <c r="D18939" t="s">
        <v>4526</v>
      </c>
      <c r="E18939" t="s">
        <v>59</v>
      </c>
      <c r="F18939" t="b">
        <v>0</v>
      </c>
      <c r="G18939" t="s">
        <v>73</v>
      </c>
      <c r="H18939" s="1">
        <v>46233.879363425927</v>
      </c>
      <c r="I18939" t="b">
        <v>0</v>
      </c>
      <c r="J18939" t="b">
        <v>1</v>
      </c>
      <c r="K18939" t="s">
        <v>41</v>
      </c>
      <c r="L18939" t="s">
        <v>60</v>
      </c>
      <c r="M18939">
        <v>175000</v>
      </c>
      <c r="N18939"/>
      <c r="O18939" t="s">
        <v>487</v>
      </c>
      <c r="P18939" t="s">
        <v>14841</v>
      </c>
    </row>
    <row r="18940" spans="1:16" x14ac:dyDescent="0.25">
      <c r="A18940" t="s">
        <v>5</v>
      </c>
      <c r="B18940" t="s">
        <v>32263</v>
      </c>
      <c r="C18940" t="s">
        <v>1971</v>
      </c>
      <c r="D18940" t="s">
        <v>4526</v>
      </c>
      <c r="E18940" t="s">
        <v>59</v>
      </c>
      <c r="F18940" t="b">
        <v>0</v>
      </c>
      <c r="G18940" t="s">
        <v>65</v>
      </c>
      <c r="H18940" s="1">
        <v>46233.882800925923</v>
      </c>
      <c r="I18940" t="b">
        <v>0</v>
      </c>
      <c r="J18940" t="b">
        <v>0</v>
      </c>
      <c r="K18940" t="s">
        <v>41</v>
      </c>
      <c r="L18940" t="s">
        <v>60</v>
      </c>
      <c r="M18940">
        <v>115000</v>
      </c>
      <c r="N18940"/>
      <c r="O18940" t="s">
        <v>32264</v>
      </c>
      <c r="P18940" t="s">
        <v>32265</v>
      </c>
    </row>
    <row r="18941" spans="1:16" x14ac:dyDescent="0.25">
      <c r="A18941" t="s">
        <v>1</v>
      </c>
      <c r="B18941" t="s">
        <v>32266</v>
      </c>
      <c r="C18941" t="s">
        <v>335</v>
      </c>
      <c r="D18941" t="s">
        <v>4526</v>
      </c>
      <c r="E18941" t="s">
        <v>59</v>
      </c>
      <c r="F18941" t="b">
        <v>0</v>
      </c>
      <c r="G18941" t="s">
        <v>65</v>
      </c>
      <c r="H18941" s="1">
        <v>46233.924583333333</v>
      </c>
      <c r="I18941" t="b">
        <v>0</v>
      </c>
      <c r="J18941" t="b">
        <v>1</v>
      </c>
      <c r="K18941" t="s">
        <v>41</v>
      </c>
      <c r="L18941" t="s">
        <v>60</v>
      </c>
      <c r="M18941">
        <v>165000</v>
      </c>
      <c r="N18941"/>
      <c r="O18941" t="s">
        <v>149</v>
      </c>
      <c r="P18941" t="s">
        <v>2629</v>
      </c>
    </row>
    <row r="18942" spans="1:16" x14ac:dyDescent="0.25">
      <c r="A18942" t="s">
        <v>7</v>
      </c>
      <c r="B18942" t="s">
        <v>32267</v>
      </c>
      <c r="C18942" t="s">
        <v>112</v>
      </c>
      <c r="D18942" t="s">
        <v>5440</v>
      </c>
      <c r="E18942" t="s">
        <v>59</v>
      </c>
      <c r="F18942" t="b">
        <v>0</v>
      </c>
      <c r="G18942" t="s">
        <v>65</v>
      </c>
      <c r="H18942" s="1">
        <v>46234.000983796293</v>
      </c>
      <c r="I18942" t="b">
        <v>0</v>
      </c>
      <c r="J18942" t="b">
        <v>1</v>
      </c>
      <c r="K18942" t="s">
        <v>41</v>
      </c>
      <c r="L18942" t="s">
        <v>60</v>
      </c>
      <c r="M18942">
        <v>100000</v>
      </c>
      <c r="N18942"/>
      <c r="O18942" t="s">
        <v>32268</v>
      </c>
      <c r="P18942" t="s">
        <v>718</v>
      </c>
    </row>
    <row r="18943" spans="1:16" x14ac:dyDescent="0.25">
      <c r="A18943" t="s">
        <v>0</v>
      </c>
      <c r="B18943" t="s">
        <v>28983</v>
      </c>
      <c r="C18943" t="s">
        <v>17129</v>
      </c>
      <c r="D18943" t="s">
        <v>5440</v>
      </c>
      <c r="E18943" t="s">
        <v>59</v>
      </c>
      <c r="F18943" t="b">
        <v>0</v>
      </c>
      <c r="G18943" t="s">
        <v>77</v>
      </c>
      <c r="H18943" s="1">
        <v>46234.000983796293</v>
      </c>
      <c r="I18943" t="b">
        <v>1</v>
      </c>
      <c r="J18943" t="b">
        <v>0</v>
      </c>
      <c r="K18943" t="s">
        <v>41</v>
      </c>
      <c r="L18943" t="s">
        <v>60</v>
      </c>
      <c r="M18943">
        <v>103750</v>
      </c>
      <c r="N18943"/>
      <c r="O18943" t="s">
        <v>699</v>
      </c>
      <c r="P18943" t="s">
        <v>1929</v>
      </c>
    </row>
    <row r="18944" spans="1:16" x14ac:dyDescent="0.25">
      <c r="A18944" t="s">
        <v>7</v>
      </c>
      <c r="B18944" t="s">
        <v>2894</v>
      </c>
      <c r="C18944" t="s">
        <v>3853</v>
      </c>
      <c r="D18944" t="s">
        <v>5440</v>
      </c>
      <c r="E18944" t="s">
        <v>59</v>
      </c>
      <c r="F18944" t="b">
        <v>0</v>
      </c>
      <c r="G18944" t="s">
        <v>77</v>
      </c>
      <c r="H18944" s="1">
        <v>46234.001076388893</v>
      </c>
      <c r="I18944" t="b">
        <v>1</v>
      </c>
      <c r="J18944" t="b">
        <v>1</v>
      </c>
      <c r="K18944" t="s">
        <v>41</v>
      </c>
      <c r="L18944" t="s">
        <v>60</v>
      </c>
      <c r="M18944">
        <v>168500</v>
      </c>
      <c r="N18944"/>
      <c r="O18944" t="s">
        <v>32269</v>
      </c>
      <c r="P18944" t="s">
        <v>4075</v>
      </c>
    </row>
    <row r="18945" spans="1:16" x14ac:dyDescent="0.25">
      <c r="A18945" t="s">
        <v>0</v>
      </c>
      <c r="B18945" t="s">
        <v>10298</v>
      </c>
      <c r="C18945" t="s">
        <v>901</v>
      </c>
      <c r="D18945" t="s">
        <v>5440</v>
      </c>
      <c r="E18945" t="s">
        <v>59</v>
      </c>
      <c r="F18945" t="b">
        <v>0</v>
      </c>
      <c r="G18945" t="s">
        <v>77</v>
      </c>
      <c r="H18945" s="1">
        <v>46234.001076388893</v>
      </c>
      <c r="I18945" t="b">
        <v>0</v>
      </c>
      <c r="J18945" t="b">
        <v>1</v>
      </c>
      <c r="K18945" t="s">
        <v>41</v>
      </c>
      <c r="L18945" t="s">
        <v>60</v>
      </c>
      <c r="M18945">
        <v>215000</v>
      </c>
      <c r="N18945"/>
      <c r="O18945" t="s">
        <v>756</v>
      </c>
      <c r="P18945" t="s">
        <v>10300</v>
      </c>
    </row>
    <row r="18946" spans="1:16" x14ac:dyDescent="0.25">
      <c r="A18946" t="s">
        <v>0</v>
      </c>
      <c r="B18946" t="s">
        <v>32270</v>
      </c>
      <c r="C18946" t="s">
        <v>31127</v>
      </c>
      <c r="D18946" t="s">
        <v>5440</v>
      </c>
      <c r="E18946" t="s">
        <v>59</v>
      </c>
      <c r="F18946" t="b">
        <v>0</v>
      </c>
      <c r="G18946" t="s">
        <v>13</v>
      </c>
      <c r="H18946" s="1">
        <v>46234.001550925917</v>
      </c>
      <c r="I18946" t="b">
        <v>0</v>
      </c>
      <c r="J18946" t="b">
        <v>0</v>
      </c>
      <c r="K18946" t="s">
        <v>13</v>
      </c>
      <c r="L18946" t="s">
        <v>60</v>
      </c>
      <c r="M18946">
        <v>115650</v>
      </c>
      <c r="N18946"/>
      <c r="O18946" t="s">
        <v>13034</v>
      </c>
      <c r="P18946" t="s">
        <v>32271</v>
      </c>
    </row>
    <row r="18947" spans="1:16" x14ac:dyDescent="0.25">
      <c r="A18947" t="s">
        <v>3</v>
      </c>
      <c r="B18947" t="s">
        <v>10121</v>
      </c>
      <c r="C18947" t="s">
        <v>31127</v>
      </c>
      <c r="D18947" t="s">
        <v>5440</v>
      </c>
      <c r="E18947" t="s">
        <v>59</v>
      </c>
      <c r="F18947" t="b">
        <v>0</v>
      </c>
      <c r="G18947" t="s">
        <v>13</v>
      </c>
      <c r="H18947" s="1">
        <v>46234.001550925917</v>
      </c>
      <c r="I18947" t="b">
        <v>0</v>
      </c>
      <c r="J18947" t="b">
        <v>0</v>
      </c>
      <c r="K18947" t="s">
        <v>13</v>
      </c>
      <c r="L18947" t="s">
        <v>60</v>
      </c>
      <c r="M18947">
        <v>72500</v>
      </c>
      <c r="N18947"/>
      <c r="O18947" t="s">
        <v>32272</v>
      </c>
      <c r="P18947" t="s">
        <v>429</v>
      </c>
    </row>
    <row r="18948" spans="1:16" x14ac:dyDescent="0.25">
      <c r="A18948" t="s">
        <v>2</v>
      </c>
      <c r="B18948" t="s">
        <v>32273</v>
      </c>
      <c r="C18948" t="s">
        <v>81</v>
      </c>
      <c r="D18948" t="s">
        <v>5440</v>
      </c>
      <c r="E18948" t="s">
        <v>59</v>
      </c>
      <c r="F18948" t="b">
        <v>0</v>
      </c>
      <c r="G18948" t="s">
        <v>77</v>
      </c>
      <c r="H18948" s="1">
        <v>46234.004340277781</v>
      </c>
      <c r="I18948" t="b">
        <v>0</v>
      </c>
      <c r="J18948" t="b">
        <v>1</v>
      </c>
      <c r="K18948" t="s">
        <v>41</v>
      </c>
      <c r="L18948" t="s">
        <v>60</v>
      </c>
      <c r="M18948">
        <v>221000</v>
      </c>
      <c r="N18948"/>
      <c r="O18948" t="s">
        <v>794</v>
      </c>
      <c r="P18948" t="s">
        <v>32274</v>
      </c>
    </row>
    <row r="18949" spans="1:16" x14ac:dyDescent="0.25">
      <c r="A18949" t="s">
        <v>2</v>
      </c>
      <c r="B18949" t="s">
        <v>32275</v>
      </c>
      <c r="C18949" t="s">
        <v>86</v>
      </c>
      <c r="D18949" t="s">
        <v>5440</v>
      </c>
      <c r="E18949" t="s">
        <v>59</v>
      </c>
      <c r="F18949" t="b">
        <v>0</v>
      </c>
      <c r="G18949" t="s">
        <v>77</v>
      </c>
      <c r="H18949" s="1">
        <v>46234.004340277781</v>
      </c>
      <c r="I18949" t="b">
        <v>0</v>
      </c>
      <c r="J18949" t="b">
        <v>0</v>
      </c>
      <c r="K18949" t="s">
        <v>41</v>
      </c>
      <c r="L18949" t="s">
        <v>60</v>
      </c>
      <c r="M18949">
        <v>210000</v>
      </c>
      <c r="N18949"/>
      <c r="O18949" t="s">
        <v>4090</v>
      </c>
      <c r="P18949" t="s">
        <v>12006</v>
      </c>
    </row>
    <row r="18950" spans="1:16" x14ac:dyDescent="0.25">
      <c r="A18950" t="s">
        <v>2</v>
      </c>
      <c r="B18950" t="s">
        <v>2554</v>
      </c>
      <c r="C18950" t="s">
        <v>336</v>
      </c>
      <c r="D18950" t="s">
        <v>3761</v>
      </c>
      <c r="E18950" t="s">
        <v>59</v>
      </c>
      <c r="F18950" t="b">
        <v>0</v>
      </c>
      <c r="G18950" t="s">
        <v>65</v>
      </c>
      <c r="H18950" s="1">
        <v>46234.004363425927</v>
      </c>
      <c r="I18950" t="b">
        <v>0</v>
      </c>
      <c r="J18950" t="b">
        <v>1</v>
      </c>
      <c r="K18950" t="s">
        <v>41</v>
      </c>
      <c r="L18950" t="s">
        <v>60</v>
      </c>
      <c r="M18950">
        <v>77500</v>
      </c>
      <c r="N18950"/>
      <c r="O18950" t="s">
        <v>32276</v>
      </c>
      <c r="P18950" t="s">
        <v>25340</v>
      </c>
    </row>
    <row r="18951" spans="1:16" x14ac:dyDescent="0.25">
      <c r="A18951" t="s">
        <v>2</v>
      </c>
      <c r="B18951" t="s">
        <v>32277</v>
      </c>
      <c r="C18951" t="s">
        <v>41</v>
      </c>
      <c r="D18951" t="s">
        <v>5440</v>
      </c>
      <c r="E18951" t="s">
        <v>59</v>
      </c>
      <c r="F18951" t="b">
        <v>0</v>
      </c>
      <c r="G18951" t="s">
        <v>41</v>
      </c>
      <c r="H18951" s="1">
        <v>46234.007569444453</v>
      </c>
      <c r="I18951" t="b">
        <v>0</v>
      </c>
      <c r="J18951" t="b">
        <v>1</v>
      </c>
      <c r="K18951" t="s">
        <v>41</v>
      </c>
      <c r="L18951" t="s">
        <v>60</v>
      </c>
      <c r="M18951">
        <v>204500</v>
      </c>
      <c r="N18951"/>
      <c r="O18951" t="s">
        <v>1427</v>
      </c>
      <c r="P18951" t="s">
        <v>32278</v>
      </c>
    </row>
    <row r="18952" spans="1:16" x14ac:dyDescent="0.25">
      <c r="A18952" t="s">
        <v>1</v>
      </c>
      <c r="B18952" t="s">
        <v>32279</v>
      </c>
      <c r="C18952" t="s">
        <v>142</v>
      </c>
      <c r="D18952" t="s">
        <v>5440</v>
      </c>
      <c r="E18952" t="s">
        <v>59</v>
      </c>
      <c r="F18952" t="b">
        <v>0</v>
      </c>
      <c r="G18952" t="s">
        <v>89</v>
      </c>
      <c r="H18952" s="1">
        <v>46234.007870370369</v>
      </c>
      <c r="I18952" t="b">
        <v>0</v>
      </c>
      <c r="J18952" t="b">
        <v>1</v>
      </c>
      <c r="K18952" t="s">
        <v>41</v>
      </c>
      <c r="L18952" t="s">
        <v>60</v>
      </c>
      <c r="M18952">
        <v>105000</v>
      </c>
      <c r="N18952"/>
      <c r="O18952" t="s">
        <v>15369</v>
      </c>
      <c r="P18952" t="s">
        <v>32280</v>
      </c>
    </row>
    <row r="18953" spans="1:16" x14ac:dyDescent="0.25">
      <c r="A18953" t="s">
        <v>5</v>
      </c>
      <c r="B18953" t="s">
        <v>29388</v>
      </c>
      <c r="C18953" t="s">
        <v>901</v>
      </c>
      <c r="D18953" t="s">
        <v>5440</v>
      </c>
      <c r="E18953" t="s">
        <v>59</v>
      </c>
      <c r="F18953" t="b">
        <v>0</v>
      </c>
      <c r="G18953" t="s">
        <v>73</v>
      </c>
      <c r="H18953" s="1">
        <v>46234.007905092592</v>
      </c>
      <c r="I18953" t="b">
        <v>0</v>
      </c>
      <c r="J18953" t="b">
        <v>1</v>
      </c>
      <c r="K18953" t="s">
        <v>41</v>
      </c>
      <c r="L18953" t="s">
        <v>60</v>
      </c>
      <c r="M18953">
        <v>247500</v>
      </c>
      <c r="N18953"/>
      <c r="O18953" t="s">
        <v>756</v>
      </c>
      <c r="P18953" t="s">
        <v>29390</v>
      </c>
    </row>
    <row r="18954" spans="1:16" x14ac:dyDescent="0.25">
      <c r="A18954" t="s">
        <v>4</v>
      </c>
      <c r="B18954" t="s">
        <v>32281</v>
      </c>
      <c r="C18954" t="s">
        <v>31127</v>
      </c>
      <c r="D18954" t="s">
        <v>5440</v>
      </c>
      <c r="E18954" t="s">
        <v>59</v>
      </c>
      <c r="F18954" t="b">
        <v>0</v>
      </c>
      <c r="G18954" t="s">
        <v>13</v>
      </c>
      <c r="H18954" s="1">
        <v>46234.008622685193</v>
      </c>
      <c r="I18954" t="b">
        <v>1</v>
      </c>
      <c r="J18954" t="b">
        <v>0</v>
      </c>
      <c r="K18954" t="s">
        <v>13</v>
      </c>
      <c r="L18954" t="s">
        <v>60</v>
      </c>
      <c r="M18954">
        <v>167500</v>
      </c>
      <c r="N18954"/>
      <c r="O18954" t="s">
        <v>32282</v>
      </c>
      <c r="P18954" t="s">
        <v>2808</v>
      </c>
    </row>
    <row r="18955" spans="1:16" x14ac:dyDescent="0.25">
      <c r="A18955" t="s">
        <v>8</v>
      </c>
      <c r="B18955" t="s">
        <v>32283</v>
      </c>
      <c r="C18955" t="s">
        <v>1032</v>
      </c>
      <c r="D18955" t="s">
        <v>5440</v>
      </c>
      <c r="E18955" t="s">
        <v>59</v>
      </c>
      <c r="F18955" t="b">
        <v>0</v>
      </c>
      <c r="G18955" t="s">
        <v>13</v>
      </c>
      <c r="H18955" s="1">
        <v>46234.008622685193</v>
      </c>
      <c r="I18955" t="b">
        <v>0</v>
      </c>
      <c r="J18955" t="b">
        <v>0</v>
      </c>
      <c r="K18955" t="s">
        <v>13</v>
      </c>
      <c r="L18955" t="s">
        <v>60</v>
      </c>
      <c r="M18955">
        <v>205000</v>
      </c>
      <c r="N18955"/>
      <c r="O18955" t="s">
        <v>32284</v>
      </c>
      <c r="P18955" t="s">
        <v>32285</v>
      </c>
    </row>
    <row r="18956" spans="1:16" x14ac:dyDescent="0.25">
      <c r="A18956" t="s">
        <v>4</v>
      </c>
      <c r="B18956" t="s">
        <v>32286</v>
      </c>
      <c r="C18956" t="s">
        <v>76</v>
      </c>
      <c r="D18956" t="s">
        <v>4526</v>
      </c>
      <c r="E18956" t="s">
        <v>59</v>
      </c>
      <c r="F18956" t="b">
        <v>1</v>
      </c>
      <c r="G18956" t="s">
        <v>13</v>
      </c>
      <c r="H18956" s="1">
        <v>46234.091956018521</v>
      </c>
      <c r="I18956" t="b">
        <v>0</v>
      </c>
      <c r="J18956" t="b">
        <v>0</v>
      </c>
      <c r="K18956" t="s">
        <v>13</v>
      </c>
      <c r="L18956" t="s">
        <v>60</v>
      </c>
      <c r="M18956">
        <v>161500</v>
      </c>
      <c r="N18956"/>
      <c r="O18956" t="s">
        <v>521</v>
      </c>
      <c r="P18956" t="s">
        <v>32287</v>
      </c>
    </row>
    <row r="18957" spans="1:16" x14ac:dyDescent="0.25">
      <c r="A18957" t="s">
        <v>2</v>
      </c>
      <c r="B18957" t="s">
        <v>32288</v>
      </c>
      <c r="C18957" t="s">
        <v>2490</v>
      </c>
      <c r="D18957" t="s">
        <v>23405</v>
      </c>
      <c r="E18957" t="s">
        <v>59</v>
      </c>
      <c r="F18957" t="b">
        <v>0</v>
      </c>
      <c r="G18957" t="s">
        <v>65</v>
      </c>
      <c r="H18957" s="1">
        <v>46234.254386574074</v>
      </c>
      <c r="I18957" t="b">
        <v>0</v>
      </c>
      <c r="J18957" t="b">
        <v>0</v>
      </c>
      <c r="K18957" t="s">
        <v>41</v>
      </c>
      <c r="L18957" t="s">
        <v>74</v>
      </c>
      <c r="M18957"/>
      <c r="N18957">
        <v>117.5</v>
      </c>
      <c r="O18957" t="s">
        <v>32289</v>
      </c>
      <c r="P18957" t="s">
        <v>954</v>
      </c>
    </row>
    <row r="18958" spans="1:16" x14ac:dyDescent="0.25">
      <c r="A18958" t="s">
        <v>0</v>
      </c>
      <c r="B18958" t="s">
        <v>32290</v>
      </c>
      <c r="C18958" t="s">
        <v>12360</v>
      </c>
      <c r="D18958" t="s">
        <v>2360</v>
      </c>
      <c r="E18958" t="s">
        <v>59</v>
      </c>
      <c r="F18958" t="b">
        <v>0</v>
      </c>
      <c r="G18958" t="s">
        <v>65</v>
      </c>
      <c r="H18958" s="1">
        <v>46234.292673611111</v>
      </c>
      <c r="I18958" t="b">
        <v>0</v>
      </c>
      <c r="J18958" t="b">
        <v>1</v>
      </c>
      <c r="K18958" t="s">
        <v>41</v>
      </c>
      <c r="L18958" t="s">
        <v>60</v>
      </c>
      <c r="M18958">
        <v>120000</v>
      </c>
      <c r="N18958"/>
      <c r="O18958" t="s">
        <v>424</v>
      </c>
      <c r="P18958" t="s">
        <v>4661</v>
      </c>
    </row>
    <row r="18959" spans="1:16" x14ac:dyDescent="0.25">
      <c r="A18959" t="s">
        <v>1</v>
      </c>
      <c r="B18959" t="s">
        <v>25626</v>
      </c>
      <c r="C18959" t="s">
        <v>1111</v>
      </c>
      <c r="D18959" t="s">
        <v>24507</v>
      </c>
      <c r="E18959" t="s">
        <v>59</v>
      </c>
      <c r="F18959" t="b">
        <v>0</v>
      </c>
      <c r="G18959" t="s">
        <v>19</v>
      </c>
      <c r="H18959" s="1">
        <v>46234.300636574073</v>
      </c>
      <c r="I18959" t="b">
        <v>1</v>
      </c>
      <c r="J18959" t="b">
        <v>0</v>
      </c>
      <c r="K18959" t="s">
        <v>19</v>
      </c>
      <c r="L18959" t="s">
        <v>60</v>
      </c>
      <c r="M18959">
        <v>1650000</v>
      </c>
      <c r="N18959"/>
      <c r="O18959" t="s">
        <v>24144</v>
      </c>
      <c r="P18959" t="s">
        <v>24145</v>
      </c>
    </row>
    <row r="18960" spans="1:16" x14ac:dyDescent="0.25">
      <c r="A18960" t="s">
        <v>5</v>
      </c>
      <c r="B18960" t="s">
        <v>32291</v>
      </c>
      <c r="C18960" t="s">
        <v>17137</v>
      </c>
      <c r="D18960" t="s">
        <v>22383</v>
      </c>
      <c r="E18960" t="s">
        <v>59</v>
      </c>
      <c r="F18960" t="b">
        <v>0</v>
      </c>
      <c r="G18960" t="s">
        <v>40</v>
      </c>
      <c r="H18960" s="1">
        <v>46234.344050925924</v>
      </c>
      <c r="I18960" t="b">
        <v>0</v>
      </c>
      <c r="J18960" t="b">
        <v>0</v>
      </c>
      <c r="K18960" t="s">
        <v>40</v>
      </c>
      <c r="L18960" t="s">
        <v>60</v>
      </c>
      <c r="M18960">
        <v>62500</v>
      </c>
      <c r="N18960"/>
      <c r="O18960" t="s">
        <v>32292</v>
      </c>
      <c r="P18960" t="s">
        <v>32293</v>
      </c>
    </row>
    <row r="18961" spans="1:16" x14ac:dyDescent="0.25">
      <c r="A18961" t="s">
        <v>3</v>
      </c>
      <c r="B18961" t="s">
        <v>32294</v>
      </c>
      <c r="C18961" t="s">
        <v>32295</v>
      </c>
      <c r="D18961" t="s">
        <v>25190</v>
      </c>
      <c r="E18961" t="s">
        <v>59</v>
      </c>
      <c r="F18961" t="b">
        <v>0</v>
      </c>
      <c r="G18961" t="s">
        <v>41</v>
      </c>
      <c r="H18961" s="1">
        <v>46234.379201388889</v>
      </c>
      <c r="I18961" t="b">
        <v>0</v>
      </c>
      <c r="J18961" t="b">
        <v>0</v>
      </c>
      <c r="K18961" t="s">
        <v>41</v>
      </c>
      <c r="L18961" t="s">
        <v>74</v>
      </c>
      <c r="M18961"/>
      <c r="N18961">
        <v>39.6</v>
      </c>
      <c r="O18961" t="s">
        <v>2724</v>
      </c>
      <c r="P18961" t="s">
        <v>85</v>
      </c>
    </row>
    <row r="18962" spans="1:16" x14ac:dyDescent="0.25">
      <c r="A18962" t="s">
        <v>1</v>
      </c>
      <c r="B18962" t="s">
        <v>2514</v>
      </c>
      <c r="C18962" t="s">
        <v>40</v>
      </c>
      <c r="D18962" t="s">
        <v>4526</v>
      </c>
      <c r="E18962" t="s">
        <v>59</v>
      </c>
      <c r="F18962" t="b">
        <v>0</v>
      </c>
      <c r="G18962" t="s">
        <v>40</v>
      </c>
      <c r="H18962" s="1">
        <v>46234.385682870372</v>
      </c>
      <c r="I18962" t="b">
        <v>0</v>
      </c>
      <c r="J18962" t="b">
        <v>0</v>
      </c>
      <c r="K18962" t="s">
        <v>40</v>
      </c>
      <c r="L18962" t="s">
        <v>60</v>
      </c>
      <c r="M18962">
        <v>95000</v>
      </c>
      <c r="N18962"/>
      <c r="O18962" t="s">
        <v>6437</v>
      </c>
      <c r="P18962" t="s">
        <v>2509</v>
      </c>
    </row>
    <row r="18963" spans="1:16" x14ac:dyDescent="0.25">
      <c r="A18963" t="s">
        <v>0</v>
      </c>
      <c r="B18963" t="s">
        <v>32296</v>
      </c>
      <c r="C18963" t="s">
        <v>489</v>
      </c>
      <c r="D18963" t="s">
        <v>4625</v>
      </c>
      <c r="E18963" t="s">
        <v>88</v>
      </c>
      <c r="F18963" t="b">
        <v>0</v>
      </c>
      <c r="G18963" t="s">
        <v>77</v>
      </c>
      <c r="H18963" s="1">
        <v>46234.417673611111</v>
      </c>
      <c r="I18963" t="b">
        <v>0</v>
      </c>
      <c r="J18963" t="b">
        <v>1</v>
      </c>
      <c r="K18963" t="s">
        <v>41</v>
      </c>
      <c r="L18963" t="s">
        <v>74</v>
      </c>
      <c r="M18963"/>
      <c r="N18963">
        <v>37</v>
      </c>
      <c r="O18963" t="s">
        <v>3421</v>
      </c>
      <c r="P18963" t="s">
        <v>32297</v>
      </c>
    </row>
    <row r="18964" spans="1:16" x14ac:dyDescent="0.25">
      <c r="A18964" t="s">
        <v>3</v>
      </c>
      <c r="B18964" t="s">
        <v>32298</v>
      </c>
      <c r="C18964" t="s">
        <v>612</v>
      </c>
      <c r="D18964" t="s">
        <v>2360</v>
      </c>
      <c r="E18964" t="s">
        <v>59</v>
      </c>
      <c r="F18964" t="b">
        <v>0</v>
      </c>
      <c r="G18964" t="s">
        <v>73</v>
      </c>
      <c r="H18964" s="1">
        <v>46234.417685185188</v>
      </c>
      <c r="I18964" t="b">
        <v>1</v>
      </c>
      <c r="J18964" t="b">
        <v>1</v>
      </c>
      <c r="K18964" t="s">
        <v>41</v>
      </c>
      <c r="L18964" t="s">
        <v>60</v>
      </c>
      <c r="M18964">
        <v>147000</v>
      </c>
      <c r="N18964"/>
      <c r="O18964" t="s">
        <v>120</v>
      </c>
      <c r="P18964" t="s">
        <v>32299</v>
      </c>
    </row>
    <row r="18965" spans="1:16" x14ac:dyDescent="0.25">
      <c r="A18965" t="s">
        <v>3</v>
      </c>
      <c r="B18965" t="s">
        <v>32300</v>
      </c>
      <c r="C18965" t="s">
        <v>25193</v>
      </c>
      <c r="D18965" t="s">
        <v>25190</v>
      </c>
      <c r="E18965" t="s">
        <v>59</v>
      </c>
      <c r="F18965" t="b">
        <v>0</v>
      </c>
      <c r="G18965" t="s">
        <v>73</v>
      </c>
      <c r="H18965" s="1">
        <v>46234.417685185188</v>
      </c>
      <c r="I18965" t="b">
        <v>0</v>
      </c>
      <c r="J18965" t="b">
        <v>0</v>
      </c>
      <c r="K18965" t="s">
        <v>41</v>
      </c>
      <c r="L18965" t="s">
        <v>74</v>
      </c>
      <c r="M18965"/>
      <c r="N18965">
        <v>45</v>
      </c>
      <c r="O18965" t="s">
        <v>2724</v>
      </c>
      <c r="P18965" t="s">
        <v>85</v>
      </c>
    </row>
    <row r="18966" spans="1:16" x14ac:dyDescent="0.25">
      <c r="A18966" t="s">
        <v>2</v>
      </c>
      <c r="B18966" t="s">
        <v>32301</v>
      </c>
      <c r="C18966" t="s">
        <v>332</v>
      </c>
      <c r="D18966" t="s">
        <v>4526</v>
      </c>
      <c r="E18966" t="s">
        <v>59</v>
      </c>
      <c r="F18966" t="b">
        <v>0</v>
      </c>
      <c r="G18966" t="s">
        <v>65</v>
      </c>
      <c r="H18966" s="1">
        <v>46234.421064814807</v>
      </c>
      <c r="I18966" t="b">
        <v>0</v>
      </c>
      <c r="J18966" t="b">
        <v>1</v>
      </c>
      <c r="K18966" t="s">
        <v>41</v>
      </c>
      <c r="L18966" t="s">
        <v>60</v>
      </c>
      <c r="M18966">
        <v>155000</v>
      </c>
      <c r="N18966"/>
      <c r="O18966" t="s">
        <v>444</v>
      </c>
      <c r="P18966" t="s">
        <v>310</v>
      </c>
    </row>
    <row r="18967" spans="1:16" x14ac:dyDescent="0.25">
      <c r="A18967" t="s">
        <v>2</v>
      </c>
      <c r="B18967" t="s">
        <v>32302</v>
      </c>
      <c r="C18967" t="s">
        <v>13239</v>
      </c>
      <c r="D18967" t="s">
        <v>4346</v>
      </c>
      <c r="E18967" t="s">
        <v>59</v>
      </c>
      <c r="F18967" t="b">
        <v>0</v>
      </c>
      <c r="G18967" t="s">
        <v>19</v>
      </c>
      <c r="H18967" s="1">
        <v>46234.463935185187</v>
      </c>
      <c r="I18967" t="b">
        <v>0</v>
      </c>
      <c r="J18967" t="b">
        <v>0</v>
      </c>
      <c r="K18967" t="s">
        <v>19</v>
      </c>
      <c r="L18967" t="s">
        <v>60</v>
      </c>
      <c r="M18967">
        <v>550000</v>
      </c>
      <c r="N18967"/>
      <c r="O18967" t="s">
        <v>32303</v>
      </c>
    </row>
    <row r="18968" spans="1:16" x14ac:dyDescent="0.25">
      <c r="A18968" t="s">
        <v>1</v>
      </c>
      <c r="B18968" t="s">
        <v>32304</v>
      </c>
      <c r="C18968" t="s">
        <v>32305</v>
      </c>
      <c r="D18968" t="s">
        <v>4550</v>
      </c>
      <c r="E18968" t="s">
        <v>59</v>
      </c>
      <c r="F18968" t="b">
        <v>0</v>
      </c>
      <c r="G18968" t="s">
        <v>77</v>
      </c>
      <c r="H18968" s="1">
        <v>46234.46597222222</v>
      </c>
      <c r="I18968" t="b">
        <v>0</v>
      </c>
      <c r="J18968" t="b">
        <v>1</v>
      </c>
      <c r="K18968" t="s">
        <v>41</v>
      </c>
      <c r="L18968" t="s">
        <v>60</v>
      </c>
      <c r="M18968">
        <v>144500</v>
      </c>
      <c r="N18968"/>
      <c r="O18968" t="s">
        <v>1721</v>
      </c>
      <c r="P18968" t="s">
        <v>25844</v>
      </c>
    </row>
    <row r="18969" spans="1:16" x14ac:dyDescent="0.25">
      <c r="A18969" t="s">
        <v>6</v>
      </c>
      <c r="B18969" t="s">
        <v>32306</v>
      </c>
      <c r="C18969" t="s">
        <v>333</v>
      </c>
      <c r="D18969" t="s">
        <v>4526</v>
      </c>
      <c r="E18969" t="s">
        <v>59</v>
      </c>
      <c r="F18969" t="b">
        <v>0</v>
      </c>
      <c r="G18969" t="s">
        <v>77</v>
      </c>
      <c r="H18969" s="1">
        <v>46234.504328703697</v>
      </c>
      <c r="I18969" t="b">
        <v>0</v>
      </c>
      <c r="J18969" t="b">
        <v>1</v>
      </c>
      <c r="K18969" t="s">
        <v>41</v>
      </c>
      <c r="L18969" t="s">
        <v>60</v>
      </c>
      <c r="M18969">
        <v>240000</v>
      </c>
      <c r="N18969"/>
      <c r="O18969" t="s">
        <v>32307</v>
      </c>
    </row>
    <row r="18970" spans="1:16" x14ac:dyDescent="0.25">
      <c r="A18970" t="s">
        <v>6</v>
      </c>
      <c r="B18970" t="s">
        <v>32308</v>
      </c>
      <c r="C18970" t="s">
        <v>333</v>
      </c>
      <c r="D18970" t="s">
        <v>4526</v>
      </c>
      <c r="E18970" t="s">
        <v>59</v>
      </c>
      <c r="F18970" t="b">
        <v>0</v>
      </c>
      <c r="G18970" t="s">
        <v>77</v>
      </c>
      <c r="H18970" s="1">
        <v>46234.504328703697</v>
      </c>
      <c r="I18970" t="b">
        <v>0</v>
      </c>
      <c r="J18970" t="b">
        <v>1</v>
      </c>
      <c r="K18970" t="s">
        <v>41</v>
      </c>
      <c r="L18970" t="s">
        <v>60</v>
      </c>
      <c r="M18970">
        <v>240000</v>
      </c>
      <c r="N18970"/>
      <c r="O18970" t="s">
        <v>32307</v>
      </c>
    </row>
    <row r="18971" spans="1:16" x14ac:dyDescent="0.25">
      <c r="A18971" t="s">
        <v>1</v>
      </c>
      <c r="B18971" t="s">
        <v>32309</v>
      </c>
      <c r="C18971" t="s">
        <v>62</v>
      </c>
      <c r="D18971" t="s">
        <v>4526</v>
      </c>
      <c r="E18971" t="s">
        <v>59</v>
      </c>
      <c r="F18971" t="b">
        <v>0</v>
      </c>
      <c r="G18971" t="s">
        <v>89</v>
      </c>
      <c r="H18971" s="1">
        <v>46234.507731481477</v>
      </c>
      <c r="I18971" t="b">
        <v>1</v>
      </c>
      <c r="J18971" t="b">
        <v>1</v>
      </c>
      <c r="K18971" t="s">
        <v>41</v>
      </c>
      <c r="L18971" t="s">
        <v>60</v>
      </c>
      <c r="M18971">
        <v>106995</v>
      </c>
      <c r="N18971"/>
      <c r="O18971" t="s">
        <v>343</v>
      </c>
      <c r="P18971" t="s">
        <v>32310</v>
      </c>
    </row>
    <row r="18972" spans="1:16" x14ac:dyDescent="0.25">
      <c r="A18972" t="s">
        <v>1</v>
      </c>
      <c r="B18972" t="s">
        <v>32311</v>
      </c>
      <c r="C18972" t="s">
        <v>930</v>
      </c>
      <c r="D18972" t="s">
        <v>24507</v>
      </c>
      <c r="E18972" t="s">
        <v>59</v>
      </c>
      <c r="F18972" t="b">
        <v>0</v>
      </c>
      <c r="G18972" t="s">
        <v>19</v>
      </c>
      <c r="H18972" s="1">
        <v>46234.508969907409</v>
      </c>
      <c r="I18972" t="b">
        <v>1</v>
      </c>
      <c r="J18972" t="b">
        <v>0</v>
      </c>
      <c r="K18972" t="s">
        <v>19</v>
      </c>
      <c r="L18972" t="s">
        <v>60</v>
      </c>
      <c r="M18972">
        <v>1</v>
      </c>
      <c r="N18972"/>
      <c r="O18972" t="s">
        <v>1098</v>
      </c>
      <c r="P18972" t="s">
        <v>13784</v>
      </c>
    </row>
    <row r="18973" spans="1:16" x14ac:dyDescent="0.25">
      <c r="A18973" t="s">
        <v>0</v>
      </c>
      <c r="B18973" t="s">
        <v>32312</v>
      </c>
      <c r="C18973" t="s">
        <v>40</v>
      </c>
      <c r="D18973" t="s">
        <v>4526</v>
      </c>
      <c r="E18973" t="s">
        <v>59</v>
      </c>
      <c r="F18973" t="b">
        <v>0</v>
      </c>
      <c r="G18973" t="s">
        <v>40</v>
      </c>
      <c r="H18973" s="1">
        <v>46234.54582175926</v>
      </c>
      <c r="I18973" t="b">
        <v>1</v>
      </c>
      <c r="J18973" t="b">
        <v>0</v>
      </c>
      <c r="K18973" t="s">
        <v>40</v>
      </c>
      <c r="L18973" t="s">
        <v>60</v>
      </c>
      <c r="M18973">
        <v>38000</v>
      </c>
      <c r="N18973"/>
      <c r="O18973" t="s">
        <v>32313</v>
      </c>
    </row>
    <row r="18974" spans="1:16" x14ac:dyDescent="0.25">
      <c r="A18974" t="s">
        <v>0</v>
      </c>
      <c r="B18974" t="s">
        <v>0</v>
      </c>
      <c r="C18974" t="s">
        <v>6647</v>
      </c>
      <c r="D18974" t="s">
        <v>4346</v>
      </c>
      <c r="E18974" t="s">
        <v>59</v>
      </c>
      <c r="F18974" t="b">
        <v>0</v>
      </c>
      <c r="G18974" t="s">
        <v>40</v>
      </c>
      <c r="H18974" s="1">
        <v>46234.54582175926</v>
      </c>
      <c r="I18974" t="b">
        <v>1</v>
      </c>
      <c r="J18974" t="b">
        <v>0</v>
      </c>
      <c r="K18974" t="s">
        <v>40</v>
      </c>
      <c r="L18974" t="s">
        <v>60</v>
      </c>
      <c r="M18974">
        <v>33500</v>
      </c>
      <c r="N18974"/>
      <c r="O18974" t="s">
        <v>32314</v>
      </c>
      <c r="P18974" t="s">
        <v>32315</v>
      </c>
    </row>
    <row r="18975" spans="1:16" x14ac:dyDescent="0.25">
      <c r="A18975" t="s">
        <v>2</v>
      </c>
      <c r="B18975" t="s">
        <v>32316</v>
      </c>
      <c r="C18975" t="s">
        <v>353</v>
      </c>
      <c r="D18975" t="s">
        <v>4526</v>
      </c>
      <c r="E18975" t="s">
        <v>59</v>
      </c>
      <c r="F18975" t="b">
        <v>0</v>
      </c>
      <c r="G18975" t="s">
        <v>77</v>
      </c>
      <c r="H18975" s="1">
        <v>46234.545995370368</v>
      </c>
      <c r="I18975" t="b">
        <v>0</v>
      </c>
      <c r="J18975" t="b">
        <v>1</v>
      </c>
      <c r="K18975" t="s">
        <v>41</v>
      </c>
      <c r="L18975" t="s">
        <v>60</v>
      </c>
      <c r="M18975">
        <v>182000</v>
      </c>
      <c r="N18975"/>
      <c r="O18975" t="s">
        <v>343</v>
      </c>
      <c r="P18975" t="s">
        <v>32317</v>
      </c>
    </row>
    <row r="18976" spans="1:16" x14ac:dyDescent="0.25">
      <c r="A18976" t="s">
        <v>1</v>
      </c>
      <c r="B18976" t="s">
        <v>1</v>
      </c>
      <c r="C18976" t="s">
        <v>21656</v>
      </c>
      <c r="D18976" t="s">
        <v>4346</v>
      </c>
      <c r="E18976" t="s">
        <v>59</v>
      </c>
      <c r="F18976" t="b">
        <v>0</v>
      </c>
      <c r="G18976" t="s">
        <v>40</v>
      </c>
      <c r="H18976" s="1">
        <v>46234.552349537043</v>
      </c>
      <c r="I18976" t="b">
        <v>0</v>
      </c>
      <c r="J18976" t="b">
        <v>0</v>
      </c>
      <c r="K18976" t="s">
        <v>40</v>
      </c>
      <c r="L18976" t="s">
        <v>60</v>
      </c>
      <c r="M18976">
        <v>39000</v>
      </c>
      <c r="N18976"/>
      <c r="O18976" t="s">
        <v>32318</v>
      </c>
      <c r="P18976" t="s">
        <v>32319</v>
      </c>
    </row>
    <row r="18977" spans="1:16" x14ac:dyDescent="0.25">
      <c r="A18977" t="s">
        <v>3</v>
      </c>
      <c r="B18977" t="s">
        <v>286</v>
      </c>
      <c r="C18977" t="s">
        <v>112</v>
      </c>
      <c r="D18977" t="s">
        <v>4526</v>
      </c>
      <c r="E18977" t="s">
        <v>88</v>
      </c>
      <c r="F18977" t="b">
        <v>0</v>
      </c>
      <c r="G18977" t="s">
        <v>65</v>
      </c>
      <c r="H18977" s="1">
        <v>46234.584340277783</v>
      </c>
      <c r="I18977" t="b">
        <v>1</v>
      </c>
      <c r="J18977" t="b">
        <v>0</v>
      </c>
      <c r="K18977" t="s">
        <v>41</v>
      </c>
      <c r="L18977" t="s">
        <v>74</v>
      </c>
      <c r="M18977"/>
      <c r="N18977">
        <v>55.5</v>
      </c>
      <c r="O18977" t="s">
        <v>806</v>
      </c>
      <c r="P18977" t="s">
        <v>1091</v>
      </c>
    </row>
    <row r="18978" spans="1:16" x14ac:dyDescent="0.25">
      <c r="A18978" t="s">
        <v>1</v>
      </c>
      <c r="B18978" t="s">
        <v>1496</v>
      </c>
      <c r="C18978" t="s">
        <v>6956</v>
      </c>
      <c r="D18978" t="s">
        <v>4526</v>
      </c>
      <c r="E18978" t="s">
        <v>59</v>
      </c>
      <c r="F18978" t="b">
        <v>0</v>
      </c>
      <c r="G18978" t="s">
        <v>40</v>
      </c>
      <c r="H18978" s="1">
        <v>46234.5940625</v>
      </c>
      <c r="I18978" t="b">
        <v>1</v>
      </c>
      <c r="J18978" t="b">
        <v>0</v>
      </c>
      <c r="K18978" t="s">
        <v>40</v>
      </c>
      <c r="L18978" t="s">
        <v>60</v>
      </c>
      <c r="M18978">
        <v>60000</v>
      </c>
      <c r="N18978"/>
      <c r="O18978" t="s">
        <v>6953</v>
      </c>
      <c r="P18978" t="s">
        <v>146</v>
      </c>
    </row>
    <row r="18979" spans="1:16" x14ac:dyDescent="0.25">
      <c r="A18979" t="s">
        <v>2</v>
      </c>
      <c r="B18979" t="s">
        <v>32320</v>
      </c>
      <c r="C18979" t="s">
        <v>142</v>
      </c>
      <c r="D18979" t="s">
        <v>5349</v>
      </c>
      <c r="E18979" t="s">
        <v>59</v>
      </c>
      <c r="F18979" t="b">
        <v>0</v>
      </c>
      <c r="G18979" t="s">
        <v>65</v>
      </c>
      <c r="H18979" s="1">
        <v>46234.626018518517</v>
      </c>
      <c r="I18979" t="b">
        <v>0</v>
      </c>
      <c r="J18979" t="b">
        <v>1</v>
      </c>
      <c r="K18979" t="s">
        <v>41</v>
      </c>
      <c r="L18979" t="s">
        <v>60</v>
      </c>
      <c r="M18979">
        <v>167500</v>
      </c>
      <c r="N18979"/>
      <c r="O18979" t="s">
        <v>15196</v>
      </c>
      <c r="P18979" t="s">
        <v>32321</v>
      </c>
    </row>
    <row r="18980" spans="1:16" x14ac:dyDescent="0.25">
      <c r="A18980" t="s">
        <v>1</v>
      </c>
      <c r="B18980" t="s">
        <v>15283</v>
      </c>
      <c r="C18980" t="s">
        <v>76</v>
      </c>
      <c r="D18980" t="s">
        <v>4526</v>
      </c>
      <c r="E18980" t="s">
        <v>59</v>
      </c>
      <c r="F18980" t="b">
        <v>1</v>
      </c>
      <c r="G18980" t="s">
        <v>77</v>
      </c>
      <c r="H18980" s="1">
        <v>46234.632557870369</v>
      </c>
      <c r="I18980" t="b">
        <v>0</v>
      </c>
      <c r="J18980" t="b">
        <v>0</v>
      </c>
      <c r="K18980" t="s">
        <v>41</v>
      </c>
      <c r="L18980" t="s">
        <v>60</v>
      </c>
      <c r="M18980">
        <v>177500</v>
      </c>
      <c r="N18980"/>
      <c r="O18980" t="s">
        <v>312</v>
      </c>
      <c r="P18980" t="s">
        <v>32322</v>
      </c>
    </row>
    <row r="18981" spans="1:16" x14ac:dyDescent="0.25">
      <c r="A18981" t="s">
        <v>1</v>
      </c>
      <c r="B18981" t="s">
        <v>32323</v>
      </c>
      <c r="C18981" t="s">
        <v>9919</v>
      </c>
      <c r="D18981" t="s">
        <v>4346</v>
      </c>
      <c r="E18981" t="s">
        <v>88</v>
      </c>
      <c r="F18981" t="b">
        <v>0</v>
      </c>
      <c r="G18981" t="s">
        <v>13</v>
      </c>
      <c r="H18981" s="1">
        <v>46234.633229166669</v>
      </c>
      <c r="I18981" t="b">
        <v>1</v>
      </c>
      <c r="J18981" t="b">
        <v>0</v>
      </c>
      <c r="K18981" t="s">
        <v>13</v>
      </c>
      <c r="L18981" t="s">
        <v>74</v>
      </c>
      <c r="M18981"/>
      <c r="N18981">
        <v>70</v>
      </c>
      <c r="O18981" t="s">
        <v>32324</v>
      </c>
      <c r="P18981" t="s">
        <v>32325</v>
      </c>
    </row>
    <row r="18982" spans="1:16" x14ac:dyDescent="0.25">
      <c r="A18982" t="s">
        <v>1</v>
      </c>
      <c r="B18982" t="s">
        <v>32326</v>
      </c>
      <c r="C18982" t="s">
        <v>1343</v>
      </c>
      <c r="D18982" t="s">
        <v>4526</v>
      </c>
      <c r="E18982" t="s">
        <v>88</v>
      </c>
      <c r="F18982" t="b">
        <v>0</v>
      </c>
      <c r="G18982" t="s">
        <v>77</v>
      </c>
      <c r="H18982" s="1">
        <v>46234.674224537041</v>
      </c>
      <c r="I18982" t="b">
        <v>0</v>
      </c>
      <c r="J18982" t="b">
        <v>0</v>
      </c>
      <c r="K18982" t="s">
        <v>41</v>
      </c>
      <c r="L18982" t="s">
        <v>74</v>
      </c>
      <c r="M18982"/>
      <c r="N18982">
        <v>77.990000000000009</v>
      </c>
      <c r="O18982" t="s">
        <v>215</v>
      </c>
      <c r="P18982" t="s">
        <v>32327</v>
      </c>
    </row>
    <row r="18983" spans="1:16" x14ac:dyDescent="0.25">
      <c r="A18983" t="s">
        <v>1</v>
      </c>
      <c r="B18983" t="s">
        <v>32328</v>
      </c>
      <c r="C18983" t="s">
        <v>4069</v>
      </c>
      <c r="D18983" t="s">
        <v>4526</v>
      </c>
      <c r="E18983" t="s">
        <v>59</v>
      </c>
      <c r="F18983" t="b">
        <v>0</v>
      </c>
      <c r="G18983" t="s">
        <v>19</v>
      </c>
      <c r="H18983" s="1">
        <v>46234.675625000003</v>
      </c>
      <c r="I18983" t="b">
        <v>1</v>
      </c>
      <c r="J18983" t="b">
        <v>0</v>
      </c>
      <c r="K18983" t="s">
        <v>19</v>
      </c>
      <c r="L18983" t="s">
        <v>60</v>
      </c>
      <c r="M18983">
        <v>1400000</v>
      </c>
      <c r="N18983"/>
      <c r="O18983" t="s">
        <v>7059</v>
      </c>
      <c r="P18983" t="s">
        <v>32329</v>
      </c>
    </row>
    <row r="18984" spans="1:16" x14ac:dyDescent="0.25">
      <c r="A18984" t="s">
        <v>0</v>
      </c>
      <c r="B18984" t="s">
        <v>32330</v>
      </c>
      <c r="C18984" t="s">
        <v>76</v>
      </c>
      <c r="D18984" t="s">
        <v>4526</v>
      </c>
      <c r="E18984" t="s">
        <v>59</v>
      </c>
      <c r="F18984" t="b">
        <v>1</v>
      </c>
      <c r="G18984" t="s">
        <v>77</v>
      </c>
      <c r="H18984" s="1">
        <v>46234.709340277783</v>
      </c>
      <c r="I18984" t="b">
        <v>1</v>
      </c>
      <c r="J18984" t="b">
        <v>1</v>
      </c>
      <c r="K18984" t="s">
        <v>41</v>
      </c>
      <c r="L18984" t="s">
        <v>74</v>
      </c>
      <c r="M18984"/>
      <c r="N18984">
        <v>33.82</v>
      </c>
      <c r="O18984" t="s">
        <v>808</v>
      </c>
      <c r="P18984" t="s">
        <v>12968</v>
      </c>
    </row>
    <row r="18985" spans="1:16" x14ac:dyDescent="0.25">
      <c r="A18985" t="s">
        <v>0</v>
      </c>
      <c r="B18985" t="s">
        <v>32331</v>
      </c>
      <c r="C18985" t="s">
        <v>174</v>
      </c>
      <c r="D18985" t="s">
        <v>4346</v>
      </c>
      <c r="E18985" t="s">
        <v>59</v>
      </c>
      <c r="F18985" t="b">
        <v>0</v>
      </c>
      <c r="G18985" t="s">
        <v>65</v>
      </c>
      <c r="H18985" s="1">
        <v>46234.709374999999</v>
      </c>
      <c r="I18985" t="b">
        <v>1</v>
      </c>
      <c r="J18985" t="b">
        <v>0</v>
      </c>
      <c r="K18985" t="s">
        <v>41</v>
      </c>
      <c r="L18985" t="s">
        <v>60</v>
      </c>
      <c r="M18985">
        <v>140760</v>
      </c>
      <c r="N18985"/>
      <c r="O18985" t="s">
        <v>32332</v>
      </c>
      <c r="P18985" t="s">
        <v>32333</v>
      </c>
    </row>
    <row r="18986" spans="1:16" x14ac:dyDescent="0.25">
      <c r="A18986" t="s">
        <v>7</v>
      </c>
      <c r="B18986" t="s">
        <v>32334</v>
      </c>
      <c r="C18986" t="s">
        <v>315</v>
      </c>
      <c r="D18986" t="s">
        <v>4526</v>
      </c>
      <c r="E18986" t="s">
        <v>59</v>
      </c>
      <c r="F18986" t="b">
        <v>0</v>
      </c>
      <c r="G18986" t="s">
        <v>65</v>
      </c>
      <c r="H18986" s="1">
        <v>46234.709374999999</v>
      </c>
      <c r="I18986" t="b">
        <v>0</v>
      </c>
      <c r="J18986" t="b">
        <v>0</v>
      </c>
      <c r="K18986" t="s">
        <v>41</v>
      </c>
      <c r="L18986" t="s">
        <v>60</v>
      </c>
      <c r="M18986">
        <v>145000</v>
      </c>
      <c r="N18986"/>
      <c r="O18986" t="s">
        <v>3789</v>
      </c>
      <c r="P18986" t="s">
        <v>288</v>
      </c>
    </row>
    <row r="18987" spans="1:16" x14ac:dyDescent="0.25">
      <c r="A18987" t="s">
        <v>4</v>
      </c>
      <c r="B18987" t="s">
        <v>16903</v>
      </c>
      <c r="C18987" t="s">
        <v>246</v>
      </c>
      <c r="D18987" t="s">
        <v>4526</v>
      </c>
      <c r="E18987" t="s">
        <v>59</v>
      </c>
      <c r="F18987" t="b">
        <v>0</v>
      </c>
      <c r="G18987" t="s">
        <v>65</v>
      </c>
      <c r="H18987" s="1">
        <v>46234.709432870368</v>
      </c>
      <c r="I18987" t="b">
        <v>0</v>
      </c>
      <c r="J18987" t="b">
        <v>1</v>
      </c>
      <c r="K18987" t="s">
        <v>41</v>
      </c>
      <c r="L18987" t="s">
        <v>60</v>
      </c>
      <c r="M18987">
        <v>198475</v>
      </c>
      <c r="N18987"/>
      <c r="O18987" t="s">
        <v>3327</v>
      </c>
      <c r="P18987" t="s">
        <v>2313</v>
      </c>
    </row>
    <row r="18988" spans="1:16" x14ac:dyDescent="0.25">
      <c r="A18988" t="s">
        <v>2</v>
      </c>
      <c r="B18988" t="s">
        <v>32335</v>
      </c>
      <c r="C18988" t="s">
        <v>81</v>
      </c>
      <c r="D18988" t="s">
        <v>5440</v>
      </c>
      <c r="E18988" t="s">
        <v>59</v>
      </c>
      <c r="F18988" t="b">
        <v>0</v>
      </c>
      <c r="G18988" t="s">
        <v>77</v>
      </c>
      <c r="H18988" s="1">
        <v>46234.71266203704</v>
      </c>
      <c r="I18988" t="b">
        <v>0</v>
      </c>
      <c r="J18988" t="b">
        <v>1</v>
      </c>
      <c r="K18988" t="s">
        <v>41</v>
      </c>
      <c r="L18988" t="s">
        <v>60</v>
      </c>
      <c r="M18988">
        <v>170000</v>
      </c>
      <c r="N18988"/>
      <c r="O18988" t="s">
        <v>3900</v>
      </c>
      <c r="P18988" t="s">
        <v>32336</v>
      </c>
    </row>
    <row r="18989" spans="1:16" x14ac:dyDescent="0.25">
      <c r="A18989" t="s">
        <v>6</v>
      </c>
      <c r="B18989" t="s">
        <v>32337</v>
      </c>
      <c r="C18989" t="s">
        <v>514</v>
      </c>
      <c r="D18989" t="s">
        <v>5440</v>
      </c>
      <c r="E18989" t="s">
        <v>59</v>
      </c>
      <c r="F18989" t="b">
        <v>0</v>
      </c>
      <c r="G18989" t="s">
        <v>77</v>
      </c>
      <c r="H18989" s="1">
        <v>46234.71266203704</v>
      </c>
      <c r="I18989" t="b">
        <v>0</v>
      </c>
      <c r="J18989" t="b">
        <v>0</v>
      </c>
      <c r="K18989" t="s">
        <v>41</v>
      </c>
      <c r="L18989" t="s">
        <v>60</v>
      </c>
      <c r="M18989">
        <v>177500</v>
      </c>
      <c r="N18989"/>
      <c r="O18989" t="s">
        <v>4064</v>
      </c>
      <c r="P18989" t="s">
        <v>32338</v>
      </c>
    </row>
    <row r="18990" spans="1:16" x14ac:dyDescent="0.25">
      <c r="A18990" t="s">
        <v>6</v>
      </c>
      <c r="B18990" t="s">
        <v>22602</v>
      </c>
      <c r="C18990" t="s">
        <v>32339</v>
      </c>
      <c r="D18990" t="s">
        <v>5440</v>
      </c>
      <c r="E18990" t="s">
        <v>59</v>
      </c>
      <c r="F18990" t="b">
        <v>0</v>
      </c>
      <c r="G18990" t="s">
        <v>77</v>
      </c>
      <c r="H18990" s="1">
        <v>46234.712685185194</v>
      </c>
      <c r="I18990" t="b">
        <v>0</v>
      </c>
      <c r="J18990" t="b">
        <v>1</v>
      </c>
      <c r="K18990" t="s">
        <v>41</v>
      </c>
      <c r="L18990" t="s">
        <v>60</v>
      </c>
      <c r="M18990">
        <v>275000</v>
      </c>
      <c r="N18990"/>
      <c r="O18990" t="s">
        <v>22172</v>
      </c>
      <c r="P18990" t="s">
        <v>22603</v>
      </c>
    </row>
    <row r="18991" spans="1:16" x14ac:dyDescent="0.25">
      <c r="A18991" t="s">
        <v>6</v>
      </c>
      <c r="B18991" t="s">
        <v>32340</v>
      </c>
      <c r="C18991" t="s">
        <v>81</v>
      </c>
      <c r="D18991" t="s">
        <v>5440</v>
      </c>
      <c r="E18991" t="s">
        <v>59</v>
      </c>
      <c r="F18991" t="b">
        <v>0</v>
      </c>
      <c r="G18991" t="s">
        <v>77</v>
      </c>
      <c r="H18991" s="1">
        <v>46234.712685185194</v>
      </c>
      <c r="I18991" t="b">
        <v>0</v>
      </c>
      <c r="J18991" t="b">
        <v>1</v>
      </c>
      <c r="K18991" t="s">
        <v>41</v>
      </c>
      <c r="L18991" t="s">
        <v>60</v>
      </c>
      <c r="M18991">
        <v>240000</v>
      </c>
      <c r="N18991"/>
      <c r="O18991" t="s">
        <v>3900</v>
      </c>
      <c r="P18991" t="s">
        <v>32336</v>
      </c>
    </row>
    <row r="18992" spans="1:16" x14ac:dyDescent="0.25">
      <c r="A18992" t="s">
        <v>2</v>
      </c>
      <c r="B18992" t="s">
        <v>32341</v>
      </c>
      <c r="C18992" t="s">
        <v>81</v>
      </c>
      <c r="D18992" t="s">
        <v>5440</v>
      </c>
      <c r="E18992" t="s">
        <v>59</v>
      </c>
      <c r="F18992" t="b">
        <v>0</v>
      </c>
      <c r="G18992" t="s">
        <v>77</v>
      </c>
      <c r="H18992" s="1">
        <v>46234.712685185194</v>
      </c>
      <c r="I18992" t="b">
        <v>0</v>
      </c>
      <c r="J18992" t="b">
        <v>1</v>
      </c>
      <c r="K18992" t="s">
        <v>41</v>
      </c>
      <c r="L18992" t="s">
        <v>60</v>
      </c>
      <c r="M18992">
        <v>270500</v>
      </c>
      <c r="N18992"/>
      <c r="O18992" t="s">
        <v>21489</v>
      </c>
      <c r="P18992" t="s">
        <v>3375</v>
      </c>
    </row>
    <row r="18993" spans="1:16" x14ac:dyDescent="0.25">
      <c r="A18993" t="s">
        <v>2</v>
      </c>
      <c r="B18993" t="s">
        <v>30629</v>
      </c>
      <c r="C18993" t="s">
        <v>32339</v>
      </c>
      <c r="D18993" t="s">
        <v>5440</v>
      </c>
      <c r="E18993" t="s">
        <v>59</v>
      </c>
      <c r="F18993" t="b">
        <v>0</v>
      </c>
      <c r="G18993" t="s">
        <v>77</v>
      </c>
      <c r="H18993" s="1">
        <v>46234.712685185194</v>
      </c>
      <c r="I18993" t="b">
        <v>0</v>
      </c>
      <c r="J18993" t="b">
        <v>0</v>
      </c>
      <c r="K18993" t="s">
        <v>41</v>
      </c>
      <c r="L18993" t="s">
        <v>60</v>
      </c>
      <c r="M18993">
        <v>210500</v>
      </c>
      <c r="N18993"/>
      <c r="O18993" t="s">
        <v>22172</v>
      </c>
      <c r="P18993" t="s">
        <v>30630</v>
      </c>
    </row>
    <row r="18994" spans="1:16" x14ac:dyDescent="0.25">
      <c r="A18994" t="s">
        <v>2</v>
      </c>
      <c r="B18994" t="s">
        <v>1005</v>
      </c>
      <c r="C18994" t="s">
        <v>901</v>
      </c>
      <c r="D18994" t="s">
        <v>5440</v>
      </c>
      <c r="E18994" t="s">
        <v>59</v>
      </c>
      <c r="F18994" t="b">
        <v>0</v>
      </c>
      <c r="G18994" t="s">
        <v>77</v>
      </c>
      <c r="H18994" s="1">
        <v>46234.712685185194</v>
      </c>
      <c r="I18994" t="b">
        <v>0</v>
      </c>
      <c r="J18994" t="b">
        <v>1</v>
      </c>
      <c r="K18994" t="s">
        <v>41</v>
      </c>
      <c r="L18994" t="s">
        <v>60</v>
      </c>
      <c r="M18994">
        <v>150000</v>
      </c>
      <c r="N18994"/>
      <c r="O18994" t="s">
        <v>24960</v>
      </c>
      <c r="P18994" t="s">
        <v>32342</v>
      </c>
    </row>
    <row r="18995" spans="1:16" x14ac:dyDescent="0.25">
      <c r="A18995" t="s">
        <v>2</v>
      </c>
      <c r="B18995" t="s">
        <v>30627</v>
      </c>
      <c r="C18995" t="s">
        <v>32339</v>
      </c>
      <c r="D18995" t="s">
        <v>5440</v>
      </c>
      <c r="E18995" t="s">
        <v>59</v>
      </c>
      <c r="F18995" t="b">
        <v>0</v>
      </c>
      <c r="G18995" t="s">
        <v>77</v>
      </c>
      <c r="H18995" s="1">
        <v>46234.712685185194</v>
      </c>
      <c r="I18995" t="b">
        <v>0</v>
      </c>
      <c r="J18995" t="b">
        <v>0</v>
      </c>
      <c r="K18995" t="s">
        <v>41</v>
      </c>
      <c r="L18995" t="s">
        <v>60</v>
      </c>
      <c r="M18995">
        <v>155000</v>
      </c>
      <c r="N18995"/>
      <c r="O18995" t="s">
        <v>22172</v>
      </c>
      <c r="P18995" t="s">
        <v>30628</v>
      </c>
    </row>
    <row r="18996" spans="1:16" x14ac:dyDescent="0.25">
      <c r="A18996" t="s">
        <v>2</v>
      </c>
      <c r="B18996" t="s">
        <v>32343</v>
      </c>
      <c r="C18996" t="s">
        <v>32339</v>
      </c>
      <c r="D18996" t="s">
        <v>5440</v>
      </c>
      <c r="E18996" t="s">
        <v>59</v>
      </c>
      <c r="F18996" t="b">
        <v>0</v>
      </c>
      <c r="G18996" t="s">
        <v>77</v>
      </c>
      <c r="H18996" s="1">
        <v>46234.712685185194</v>
      </c>
      <c r="I18996" t="b">
        <v>0</v>
      </c>
      <c r="J18996" t="b">
        <v>0</v>
      </c>
      <c r="K18996" t="s">
        <v>41</v>
      </c>
      <c r="L18996" t="s">
        <v>60</v>
      </c>
      <c r="M18996">
        <v>195000</v>
      </c>
      <c r="N18996"/>
      <c r="O18996" t="s">
        <v>22172</v>
      </c>
      <c r="P18996" t="s">
        <v>26482</v>
      </c>
    </row>
    <row r="18997" spans="1:16" x14ac:dyDescent="0.25">
      <c r="A18997" t="s">
        <v>6</v>
      </c>
      <c r="B18997" t="s">
        <v>32344</v>
      </c>
      <c r="C18997" t="s">
        <v>81</v>
      </c>
      <c r="D18997" t="s">
        <v>5440</v>
      </c>
      <c r="E18997" t="s">
        <v>59</v>
      </c>
      <c r="F18997" t="b">
        <v>0</v>
      </c>
      <c r="G18997" t="s">
        <v>77</v>
      </c>
      <c r="H18997" s="1">
        <v>46234.712685185194</v>
      </c>
      <c r="I18997" t="b">
        <v>0</v>
      </c>
      <c r="J18997" t="b">
        <v>1</v>
      </c>
      <c r="K18997" t="s">
        <v>41</v>
      </c>
      <c r="L18997" t="s">
        <v>60</v>
      </c>
      <c r="M18997">
        <v>220000</v>
      </c>
      <c r="N18997"/>
      <c r="O18997" t="s">
        <v>3900</v>
      </c>
      <c r="P18997" t="s">
        <v>32336</v>
      </c>
    </row>
    <row r="18998" spans="1:16" x14ac:dyDescent="0.25">
      <c r="A18998" t="s">
        <v>6</v>
      </c>
      <c r="B18998" t="s">
        <v>22557</v>
      </c>
      <c r="C18998" t="s">
        <v>32339</v>
      </c>
      <c r="D18998" t="s">
        <v>5440</v>
      </c>
      <c r="E18998" t="s">
        <v>59</v>
      </c>
      <c r="F18998" t="b">
        <v>0</v>
      </c>
      <c r="G18998" t="s">
        <v>77</v>
      </c>
      <c r="H18998" s="1">
        <v>46234.712696759263</v>
      </c>
      <c r="I18998" t="b">
        <v>0</v>
      </c>
      <c r="J18998" t="b">
        <v>1</v>
      </c>
      <c r="K18998" t="s">
        <v>41</v>
      </c>
      <c r="L18998" t="s">
        <v>60</v>
      </c>
      <c r="M18998">
        <v>275000</v>
      </c>
      <c r="N18998"/>
      <c r="O18998" t="s">
        <v>22172</v>
      </c>
      <c r="P18998" t="s">
        <v>663</v>
      </c>
    </row>
    <row r="18999" spans="1:16" x14ac:dyDescent="0.25">
      <c r="A18999" t="s">
        <v>2</v>
      </c>
      <c r="B18999" t="s">
        <v>32345</v>
      </c>
      <c r="C18999" t="s">
        <v>81</v>
      </c>
      <c r="D18999" t="s">
        <v>5440</v>
      </c>
      <c r="E18999" t="s">
        <v>59</v>
      </c>
      <c r="F18999" t="b">
        <v>0</v>
      </c>
      <c r="G18999" t="s">
        <v>77</v>
      </c>
      <c r="H18999" s="1">
        <v>46234.712696759263</v>
      </c>
      <c r="I18999" t="b">
        <v>0</v>
      </c>
      <c r="J18999" t="b">
        <v>1</v>
      </c>
      <c r="K18999" t="s">
        <v>41</v>
      </c>
      <c r="L18999" t="s">
        <v>60</v>
      </c>
      <c r="M18999">
        <v>235000</v>
      </c>
      <c r="N18999"/>
      <c r="O18999" t="s">
        <v>3900</v>
      </c>
      <c r="P18999" t="s">
        <v>32336</v>
      </c>
    </row>
    <row r="19000" spans="1:16" x14ac:dyDescent="0.25">
      <c r="A19000" t="s">
        <v>6</v>
      </c>
      <c r="B19000" t="s">
        <v>1399</v>
      </c>
      <c r="C19000" t="s">
        <v>112</v>
      </c>
      <c r="D19000" t="s">
        <v>5440</v>
      </c>
      <c r="E19000" t="s">
        <v>59</v>
      </c>
      <c r="F19000" t="b">
        <v>0</v>
      </c>
      <c r="G19000" t="s">
        <v>65</v>
      </c>
      <c r="H19000" s="1">
        <v>46234.712708333333</v>
      </c>
      <c r="I19000" t="b">
        <v>0</v>
      </c>
      <c r="J19000" t="b">
        <v>1</v>
      </c>
      <c r="K19000" t="s">
        <v>41</v>
      </c>
      <c r="L19000" t="s">
        <v>60</v>
      </c>
      <c r="M19000">
        <v>205000</v>
      </c>
      <c r="N19000"/>
      <c r="O19000" t="s">
        <v>22587</v>
      </c>
      <c r="P19000" t="s">
        <v>310</v>
      </c>
    </row>
    <row r="19001" spans="1:16" x14ac:dyDescent="0.25">
      <c r="A19001" t="s">
        <v>2</v>
      </c>
      <c r="B19001" t="s">
        <v>32346</v>
      </c>
      <c r="C19001" t="s">
        <v>668</v>
      </c>
      <c r="D19001" t="s">
        <v>4346</v>
      </c>
      <c r="E19001" t="s">
        <v>72</v>
      </c>
      <c r="F19001" t="b">
        <v>0</v>
      </c>
      <c r="G19001" t="s">
        <v>65</v>
      </c>
      <c r="H19001" s="1">
        <v>46234.712731481479</v>
      </c>
      <c r="I19001" t="b">
        <v>0</v>
      </c>
      <c r="J19001" t="b">
        <v>0</v>
      </c>
      <c r="K19001" t="s">
        <v>41</v>
      </c>
      <c r="L19001" t="s">
        <v>74</v>
      </c>
      <c r="M19001"/>
      <c r="N19001">
        <v>28</v>
      </c>
      <c r="O19001" t="s">
        <v>4465</v>
      </c>
      <c r="P19001" t="s">
        <v>32347</v>
      </c>
    </row>
    <row r="19002" spans="1:16" x14ac:dyDescent="0.25">
      <c r="A19002" t="s">
        <v>6</v>
      </c>
      <c r="B19002" t="s">
        <v>32348</v>
      </c>
      <c r="C19002" t="s">
        <v>32349</v>
      </c>
      <c r="D19002" t="s">
        <v>5440</v>
      </c>
      <c r="E19002" t="s">
        <v>59</v>
      </c>
      <c r="F19002" t="b">
        <v>0</v>
      </c>
      <c r="G19002" t="s">
        <v>13</v>
      </c>
      <c r="H19002" s="1">
        <v>46234.713229166657</v>
      </c>
      <c r="I19002" t="b">
        <v>0</v>
      </c>
      <c r="J19002" t="b">
        <v>0</v>
      </c>
      <c r="K19002" t="s">
        <v>13</v>
      </c>
      <c r="L19002" t="s">
        <v>60</v>
      </c>
      <c r="M19002">
        <v>220000</v>
      </c>
      <c r="N19002"/>
      <c r="O19002" t="s">
        <v>32350</v>
      </c>
      <c r="P19002" t="s">
        <v>1565</v>
      </c>
    </row>
    <row r="19003" spans="1:16" x14ac:dyDescent="0.25">
      <c r="A19003" t="s">
        <v>8</v>
      </c>
      <c r="B19003" t="s">
        <v>32351</v>
      </c>
      <c r="C19003" t="s">
        <v>41</v>
      </c>
      <c r="D19003" t="s">
        <v>4526</v>
      </c>
      <c r="E19003" t="s">
        <v>59</v>
      </c>
      <c r="F19003" t="b">
        <v>0</v>
      </c>
      <c r="G19003" t="s">
        <v>41</v>
      </c>
      <c r="H19003" s="1">
        <v>46234.715694444443</v>
      </c>
      <c r="I19003" t="b">
        <v>0</v>
      </c>
      <c r="J19003" t="b">
        <v>1</v>
      </c>
      <c r="K19003" t="s">
        <v>41</v>
      </c>
      <c r="L19003" t="s">
        <v>60</v>
      </c>
      <c r="M19003">
        <v>210000</v>
      </c>
      <c r="N19003"/>
      <c r="O19003" t="s">
        <v>6743</v>
      </c>
      <c r="P19003" t="s">
        <v>32352</v>
      </c>
    </row>
    <row r="19004" spans="1:16" x14ac:dyDescent="0.25">
      <c r="A19004" t="s">
        <v>5</v>
      </c>
      <c r="B19004" t="s">
        <v>32353</v>
      </c>
      <c r="C19004" t="s">
        <v>440</v>
      </c>
      <c r="D19004" t="s">
        <v>5440</v>
      </c>
      <c r="E19004" t="s">
        <v>59</v>
      </c>
      <c r="F19004" t="b">
        <v>0</v>
      </c>
      <c r="G19004" t="s">
        <v>77</v>
      </c>
      <c r="H19004" s="1">
        <v>46234.71597222222</v>
      </c>
      <c r="I19004" t="b">
        <v>0</v>
      </c>
      <c r="J19004" t="b">
        <v>1</v>
      </c>
      <c r="K19004" t="s">
        <v>41</v>
      </c>
      <c r="L19004" t="s">
        <v>60</v>
      </c>
      <c r="M19004">
        <v>155000</v>
      </c>
      <c r="N19004"/>
      <c r="O19004" t="s">
        <v>30464</v>
      </c>
      <c r="P19004" t="s">
        <v>32354</v>
      </c>
    </row>
    <row r="19005" spans="1:16" x14ac:dyDescent="0.25">
      <c r="A19005" t="s">
        <v>1</v>
      </c>
      <c r="B19005" t="s">
        <v>2888</v>
      </c>
      <c r="C19005" t="s">
        <v>2028</v>
      </c>
      <c r="D19005" t="s">
        <v>4526</v>
      </c>
      <c r="E19005" t="s">
        <v>59</v>
      </c>
      <c r="F19005" t="b">
        <v>0</v>
      </c>
      <c r="G19005" t="s">
        <v>77</v>
      </c>
      <c r="H19005" s="1">
        <v>46234.716041666667</v>
      </c>
      <c r="I19005" t="b">
        <v>1</v>
      </c>
      <c r="J19005" t="b">
        <v>1</v>
      </c>
      <c r="K19005" t="s">
        <v>41</v>
      </c>
      <c r="L19005" t="s">
        <v>60</v>
      </c>
      <c r="M19005">
        <v>140000</v>
      </c>
      <c r="N19005"/>
      <c r="O19005" t="s">
        <v>15476</v>
      </c>
      <c r="P19005" t="s">
        <v>32355</v>
      </c>
    </row>
    <row r="19006" spans="1:16" x14ac:dyDescent="0.25">
      <c r="A19006" t="s">
        <v>5</v>
      </c>
      <c r="B19006" t="s">
        <v>865</v>
      </c>
      <c r="C19006" t="s">
        <v>3216</v>
      </c>
      <c r="D19006" t="s">
        <v>5440</v>
      </c>
      <c r="E19006" t="s">
        <v>59</v>
      </c>
      <c r="F19006" t="b">
        <v>0</v>
      </c>
      <c r="G19006" t="s">
        <v>13</v>
      </c>
      <c r="H19006" s="1">
        <v>46234.716562499998</v>
      </c>
      <c r="I19006" t="b">
        <v>0</v>
      </c>
      <c r="J19006" t="b">
        <v>0</v>
      </c>
      <c r="K19006" t="s">
        <v>13</v>
      </c>
      <c r="L19006" t="s">
        <v>60</v>
      </c>
      <c r="M19006">
        <v>115000</v>
      </c>
      <c r="N19006"/>
      <c r="O19006" t="s">
        <v>32356</v>
      </c>
      <c r="P19006" t="s">
        <v>32357</v>
      </c>
    </row>
    <row r="19007" spans="1:16" x14ac:dyDescent="0.25">
      <c r="A19007" t="s">
        <v>5</v>
      </c>
      <c r="B19007" t="s">
        <v>32358</v>
      </c>
      <c r="C19007" t="s">
        <v>500</v>
      </c>
      <c r="D19007" t="s">
        <v>5440</v>
      </c>
      <c r="E19007" t="s">
        <v>59</v>
      </c>
      <c r="F19007" t="b">
        <v>0</v>
      </c>
      <c r="G19007" t="s">
        <v>13</v>
      </c>
      <c r="H19007" s="1">
        <v>46234.716608796298</v>
      </c>
      <c r="I19007" t="b">
        <v>1</v>
      </c>
      <c r="J19007" t="b">
        <v>0</v>
      </c>
      <c r="K19007" t="s">
        <v>13</v>
      </c>
      <c r="L19007" t="s">
        <v>60</v>
      </c>
      <c r="M19007">
        <v>220500</v>
      </c>
      <c r="N19007"/>
      <c r="O19007" t="s">
        <v>32359</v>
      </c>
      <c r="P19007" t="s">
        <v>32360</v>
      </c>
    </row>
    <row r="19008" spans="1:16" x14ac:dyDescent="0.25">
      <c r="A19008" t="s">
        <v>5</v>
      </c>
      <c r="B19008" t="s">
        <v>32361</v>
      </c>
      <c r="C19008" t="s">
        <v>930</v>
      </c>
      <c r="D19008" t="s">
        <v>4526</v>
      </c>
      <c r="E19008" t="s">
        <v>59</v>
      </c>
      <c r="F19008" t="b">
        <v>0</v>
      </c>
      <c r="G19008" t="s">
        <v>19</v>
      </c>
      <c r="H19008" s="1">
        <v>46234.717291666668</v>
      </c>
      <c r="I19008" t="b">
        <v>1</v>
      </c>
      <c r="J19008" t="b">
        <v>0</v>
      </c>
      <c r="K19008" t="s">
        <v>19</v>
      </c>
      <c r="L19008" t="s">
        <v>60</v>
      </c>
      <c r="M19008">
        <v>1550000</v>
      </c>
      <c r="N19008"/>
      <c r="O19008" t="s">
        <v>7059</v>
      </c>
      <c r="P19008" t="s">
        <v>32362</v>
      </c>
    </row>
    <row r="19009" spans="1:16" x14ac:dyDescent="0.25">
      <c r="A19009" t="s">
        <v>1</v>
      </c>
      <c r="B19009" t="s">
        <v>32363</v>
      </c>
      <c r="C19009" t="s">
        <v>185</v>
      </c>
      <c r="D19009" t="s">
        <v>4526</v>
      </c>
      <c r="E19009" t="s">
        <v>59</v>
      </c>
      <c r="F19009" t="b">
        <v>0</v>
      </c>
      <c r="G19009" t="s">
        <v>19</v>
      </c>
      <c r="H19009" s="1">
        <v>46234.717303240737</v>
      </c>
      <c r="I19009" t="b">
        <v>0</v>
      </c>
      <c r="J19009" t="b">
        <v>0</v>
      </c>
      <c r="K19009" t="s">
        <v>19</v>
      </c>
      <c r="L19009" t="s">
        <v>60</v>
      </c>
      <c r="M19009">
        <v>1600000</v>
      </c>
      <c r="N19009"/>
      <c r="O19009" t="s">
        <v>7059</v>
      </c>
      <c r="P19009" t="s">
        <v>32364</v>
      </c>
    </row>
    <row r="19010" spans="1:16" x14ac:dyDescent="0.25">
      <c r="A19010" t="s">
        <v>6</v>
      </c>
      <c r="B19010" t="s">
        <v>6</v>
      </c>
      <c r="C19010" t="s">
        <v>4530</v>
      </c>
      <c r="D19010" t="s">
        <v>4346</v>
      </c>
      <c r="E19010" t="s">
        <v>59</v>
      </c>
      <c r="F19010" t="b">
        <v>0</v>
      </c>
      <c r="G19010" t="s">
        <v>40</v>
      </c>
      <c r="H19010" s="1">
        <v>46234.757337962961</v>
      </c>
      <c r="I19010" t="b">
        <v>0</v>
      </c>
      <c r="J19010" t="b">
        <v>0</v>
      </c>
      <c r="K19010" t="s">
        <v>40</v>
      </c>
      <c r="L19010" t="s">
        <v>60</v>
      </c>
      <c r="M19010">
        <v>52951</v>
      </c>
      <c r="N19010"/>
      <c r="O19010" t="s">
        <v>32365</v>
      </c>
      <c r="P19010" t="s">
        <v>32366</v>
      </c>
    </row>
    <row r="19011" spans="1:16" x14ac:dyDescent="0.25">
      <c r="A19011" t="s">
        <v>7</v>
      </c>
      <c r="B19011" t="s">
        <v>348</v>
      </c>
      <c r="C19011" t="s">
        <v>1969</v>
      </c>
      <c r="D19011" t="s">
        <v>7886</v>
      </c>
      <c r="E19011" t="s">
        <v>59</v>
      </c>
      <c r="F19011" t="b">
        <v>0</v>
      </c>
      <c r="G19011" t="s">
        <v>65</v>
      </c>
      <c r="H19011" s="1">
        <v>46234.792673611111</v>
      </c>
      <c r="I19011" t="b">
        <v>1</v>
      </c>
      <c r="J19011" t="b">
        <v>1</v>
      </c>
      <c r="K19011" t="s">
        <v>41</v>
      </c>
      <c r="L19011" t="s">
        <v>74</v>
      </c>
      <c r="M19011"/>
      <c r="N19011">
        <v>55</v>
      </c>
      <c r="O19011" t="s">
        <v>775</v>
      </c>
      <c r="P19011" t="s">
        <v>30829</v>
      </c>
    </row>
    <row r="19012" spans="1:16" x14ac:dyDescent="0.25">
      <c r="A19012" t="s">
        <v>3</v>
      </c>
      <c r="B19012" t="s">
        <v>32367</v>
      </c>
      <c r="C19012" t="s">
        <v>41</v>
      </c>
      <c r="D19012" t="s">
        <v>4346</v>
      </c>
      <c r="E19012" t="s">
        <v>59</v>
      </c>
      <c r="F19012" t="b">
        <v>0</v>
      </c>
      <c r="G19012" t="s">
        <v>41</v>
      </c>
      <c r="H19012" s="1">
        <v>46234.795856481483</v>
      </c>
      <c r="I19012" t="b">
        <v>0</v>
      </c>
      <c r="J19012" t="b">
        <v>0</v>
      </c>
      <c r="K19012" t="s">
        <v>41</v>
      </c>
      <c r="L19012" t="s">
        <v>60</v>
      </c>
      <c r="M19012">
        <v>63950</v>
      </c>
      <c r="N19012"/>
      <c r="O19012" t="s">
        <v>2170</v>
      </c>
      <c r="P19012" t="s">
        <v>32368</v>
      </c>
    </row>
    <row r="19013" spans="1:16" x14ac:dyDescent="0.25">
      <c r="A19013" t="s">
        <v>1</v>
      </c>
      <c r="B19013" t="s">
        <v>599</v>
      </c>
      <c r="C19013" t="s">
        <v>445</v>
      </c>
      <c r="D19013" t="s">
        <v>5349</v>
      </c>
      <c r="E19013" t="s">
        <v>59</v>
      </c>
      <c r="F19013" t="b">
        <v>0</v>
      </c>
      <c r="G19013" t="s">
        <v>77</v>
      </c>
      <c r="H19013" s="1">
        <v>46234.799224537041</v>
      </c>
      <c r="I19013" t="b">
        <v>0</v>
      </c>
      <c r="J19013" t="b">
        <v>0</v>
      </c>
      <c r="K19013" t="s">
        <v>41</v>
      </c>
      <c r="L19013" t="s">
        <v>60</v>
      </c>
      <c r="M19013">
        <v>140000</v>
      </c>
      <c r="N19013"/>
      <c r="O19013" t="s">
        <v>15196</v>
      </c>
      <c r="P19013" t="s">
        <v>85</v>
      </c>
    </row>
    <row r="19014" spans="1:16" x14ac:dyDescent="0.25">
      <c r="A19014" t="s">
        <v>8</v>
      </c>
      <c r="B19014" t="s">
        <v>32369</v>
      </c>
      <c r="C19014" t="s">
        <v>76</v>
      </c>
      <c r="D19014" t="s">
        <v>4526</v>
      </c>
      <c r="E19014" t="s">
        <v>59</v>
      </c>
      <c r="F19014" t="b">
        <v>1</v>
      </c>
      <c r="G19014" t="s">
        <v>41</v>
      </c>
      <c r="H19014" s="1">
        <v>46234.837523148148</v>
      </c>
      <c r="I19014" t="b">
        <v>0</v>
      </c>
      <c r="J19014" t="b">
        <v>0</v>
      </c>
      <c r="K19014" t="s">
        <v>41</v>
      </c>
      <c r="L19014" t="s">
        <v>60</v>
      </c>
      <c r="M19014">
        <v>145000</v>
      </c>
      <c r="N19014"/>
      <c r="O19014" t="s">
        <v>1921</v>
      </c>
      <c r="P19014" t="s">
        <v>32370</v>
      </c>
    </row>
    <row r="19015" spans="1:16" x14ac:dyDescent="0.25">
      <c r="A19015" t="s">
        <v>3</v>
      </c>
      <c r="B19015" t="s">
        <v>4390</v>
      </c>
      <c r="C19015" t="s">
        <v>1518</v>
      </c>
      <c r="D19015" t="s">
        <v>4526</v>
      </c>
      <c r="E19015" t="s">
        <v>59</v>
      </c>
      <c r="F19015" t="b">
        <v>0</v>
      </c>
      <c r="G19015" t="s">
        <v>41</v>
      </c>
      <c r="H19015" s="1">
        <v>46234.837534722217</v>
      </c>
      <c r="I19015" t="b">
        <v>0</v>
      </c>
      <c r="J19015" t="b">
        <v>1</v>
      </c>
      <c r="K19015" t="s">
        <v>41</v>
      </c>
      <c r="L19015" t="s">
        <v>60</v>
      </c>
      <c r="M19015">
        <v>77500</v>
      </c>
      <c r="N19015"/>
      <c r="O19015" t="s">
        <v>31668</v>
      </c>
      <c r="P19015" t="s">
        <v>283</v>
      </c>
    </row>
    <row r="19016" spans="1:16" x14ac:dyDescent="0.25">
      <c r="A19016" t="s">
        <v>1</v>
      </c>
      <c r="B19016" t="s">
        <v>32371</v>
      </c>
      <c r="C19016" t="s">
        <v>92</v>
      </c>
      <c r="D19016" t="s">
        <v>4526</v>
      </c>
      <c r="E19016" t="s">
        <v>59</v>
      </c>
      <c r="F19016" t="b">
        <v>0</v>
      </c>
      <c r="G19016" t="s">
        <v>77</v>
      </c>
      <c r="H19016" s="1">
        <v>46234.840891203698</v>
      </c>
      <c r="I19016" t="b">
        <v>0</v>
      </c>
      <c r="J19016" t="b">
        <v>0</v>
      </c>
      <c r="K19016" t="s">
        <v>41</v>
      </c>
      <c r="L19016" t="s">
        <v>60</v>
      </c>
      <c r="M19016">
        <v>176000</v>
      </c>
      <c r="N19016"/>
      <c r="O19016" t="s">
        <v>32372</v>
      </c>
      <c r="P19016" t="s">
        <v>32373</v>
      </c>
    </row>
    <row r="19017" spans="1:16" x14ac:dyDescent="0.25">
      <c r="A19017" t="s">
        <v>1</v>
      </c>
      <c r="B19017" t="s">
        <v>32374</v>
      </c>
      <c r="C19017" t="s">
        <v>246</v>
      </c>
      <c r="D19017" t="s">
        <v>4526</v>
      </c>
      <c r="E19017" t="s">
        <v>59</v>
      </c>
      <c r="F19017" t="b">
        <v>0</v>
      </c>
      <c r="G19017" t="s">
        <v>77</v>
      </c>
      <c r="H19017" s="1">
        <v>46234.84097222222</v>
      </c>
      <c r="I19017" t="b">
        <v>0</v>
      </c>
      <c r="J19017" t="b">
        <v>1</v>
      </c>
      <c r="K19017" t="s">
        <v>41</v>
      </c>
      <c r="L19017" t="s">
        <v>60</v>
      </c>
      <c r="M19017">
        <v>185000</v>
      </c>
      <c r="N19017"/>
      <c r="O19017" t="s">
        <v>30464</v>
      </c>
      <c r="P19017" t="s">
        <v>32354</v>
      </c>
    </row>
    <row r="19018" spans="1:16" x14ac:dyDescent="0.25">
      <c r="A19018" t="s">
        <v>5</v>
      </c>
      <c r="B19018" t="s">
        <v>5</v>
      </c>
      <c r="C19018" t="s">
        <v>32375</v>
      </c>
      <c r="D19018" t="s">
        <v>4526</v>
      </c>
      <c r="E19018" t="s">
        <v>59</v>
      </c>
      <c r="F19018" t="b">
        <v>0</v>
      </c>
      <c r="G19018" t="s">
        <v>68</v>
      </c>
      <c r="H19018" s="1">
        <v>46234.840995370367</v>
      </c>
      <c r="I19018" t="b">
        <v>0</v>
      </c>
      <c r="J19018" t="b">
        <v>0</v>
      </c>
      <c r="K19018" t="s">
        <v>41</v>
      </c>
      <c r="L19018" t="s">
        <v>60</v>
      </c>
      <c r="M19018">
        <v>140000</v>
      </c>
      <c r="N19018"/>
      <c r="O19018" t="s">
        <v>32376</v>
      </c>
      <c r="P19018" t="s">
        <v>3666</v>
      </c>
    </row>
    <row r="19019" spans="1:16" x14ac:dyDescent="0.25">
      <c r="A19019" t="s">
        <v>1</v>
      </c>
      <c r="B19019" t="s">
        <v>1</v>
      </c>
      <c r="C19019" t="s">
        <v>7725</v>
      </c>
      <c r="D19019" t="s">
        <v>4526</v>
      </c>
      <c r="E19019" t="s">
        <v>59</v>
      </c>
      <c r="F19019" t="b">
        <v>0</v>
      </c>
      <c r="G19019" t="s">
        <v>68</v>
      </c>
      <c r="H19019" s="1">
        <v>46234.882638888892</v>
      </c>
      <c r="I19019" t="b">
        <v>0</v>
      </c>
      <c r="J19019" t="b">
        <v>0</v>
      </c>
      <c r="K19019" t="s">
        <v>41</v>
      </c>
      <c r="L19019" t="s">
        <v>60</v>
      </c>
      <c r="M19019">
        <v>107041.87</v>
      </c>
      <c r="N19019"/>
      <c r="O19019" t="s">
        <v>17883</v>
      </c>
      <c r="P19019" t="s">
        <v>32377</v>
      </c>
    </row>
    <row r="19020" spans="1:16" x14ac:dyDescent="0.25">
      <c r="A19020" t="s">
        <v>3</v>
      </c>
      <c r="B19020" t="s">
        <v>4378</v>
      </c>
      <c r="C19020" t="s">
        <v>41</v>
      </c>
      <c r="D19020" t="s">
        <v>4526</v>
      </c>
      <c r="E19020" t="s">
        <v>59</v>
      </c>
      <c r="F19020" t="b">
        <v>0</v>
      </c>
      <c r="G19020" t="s">
        <v>41</v>
      </c>
      <c r="H19020" s="1">
        <v>46234.920868055553</v>
      </c>
      <c r="I19020" t="b">
        <v>0</v>
      </c>
      <c r="J19020" t="b">
        <v>0</v>
      </c>
      <c r="K19020" t="s">
        <v>41</v>
      </c>
      <c r="L19020" t="s">
        <v>60</v>
      </c>
      <c r="M19020">
        <v>80500</v>
      </c>
      <c r="N19020"/>
      <c r="O19020" t="s">
        <v>32378</v>
      </c>
      <c r="P19020" t="s">
        <v>219</v>
      </c>
    </row>
    <row r="19021" spans="1:16" x14ac:dyDescent="0.25">
      <c r="A19021" t="s">
        <v>1</v>
      </c>
      <c r="B19021" t="s">
        <v>32379</v>
      </c>
      <c r="C19021" t="s">
        <v>76</v>
      </c>
      <c r="D19021" t="s">
        <v>4346</v>
      </c>
      <c r="E19021" t="s">
        <v>59</v>
      </c>
      <c r="F19021" t="b">
        <v>1</v>
      </c>
      <c r="G19021" t="s">
        <v>77</v>
      </c>
      <c r="H19021" s="1">
        <v>46234.924305555563</v>
      </c>
      <c r="I19021" t="b">
        <v>1</v>
      </c>
      <c r="J19021" t="b">
        <v>1</v>
      </c>
      <c r="K19021" t="s">
        <v>41</v>
      </c>
      <c r="L19021" t="s">
        <v>60</v>
      </c>
      <c r="M19021">
        <v>130500</v>
      </c>
      <c r="N19021"/>
      <c r="O19021" t="s">
        <v>982</v>
      </c>
      <c r="P19021" t="s">
        <v>32380</v>
      </c>
    </row>
    <row r="19022" spans="1:16" x14ac:dyDescent="0.25">
      <c r="A19022" t="s">
        <v>4</v>
      </c>
      <c r="B19022" t="s">
        <v>32381</v>
      </c>
      <c r="C19022" t="s">
        <v>392</v>
      </c>
      <c r="D19022" t="s">
        <v>4526</v>
      </c>
      <c r="E19022" t="s">
        <v>88</v>
      </c>
      <c r="F19022" t="b">
        <v>0</v>
      </c>
      <c r="G19022" t="s">
        <v>77</v>
      </c>
      <c r="H19022" s="1">
        <v>46234.924328703702</v>
      </c>
      <c r="I19022" t="b">
        <v>1</v>
      </c>
      <c r="J19022" t="b">
        <v>0</v>
      </c>
      <c r="K19022" t="s">
        <v>41</v>
      </c>
      <c r="L19022" t="s">
        <v>74</v>
      </c>
      <c r="M19022"/>
      <c r="N19022">
        <v>80</v>
      </c>
      <c r="O19022" t="s">
        <v>6114</v>
      </c>
      <c r="P19022" t="s">
        <v>32382</v>
      </c>
    </row>
    <row r="19023" spans="1:16" x14ac:dyDescent="0.25">
      <c r="A19023" t="s">
        <v>0</v>
      </c>
      <c r="B19023" t="s">
        <v>1706</v>
      </c>
      <c r="C19023" t="s">
        <v>336</v>
      </c>
      <c r="D19023" t="s">
        <v>4526</v>
      </c>
      <c r="E19023" t="s">
        <v>59</v>
      </c>
      <c r="F19023" t="b">
        <v>0</v>
      </c>
      <c r="G19023" t="s">
        <v>65</v>
      </c>
      <c r="H19023" s="1">
        <v>46235.001018518517</v>
      </c>
      <c r="I19023" t="b">
        <v>0</v>
      </c>
      <c r="J19023" t="b">
        <v>1</v>
      </c>
      <c r="K19023" t="s">
        <v>41</v>
      </c>
      <c r="L19023" t="s">
        <v>60</v>
      </c>
      <c r="M19023">
        <v>101500</v>
      </c>
      <c r="N19023"/>
      <c r="O19023" t="s">
        <v>3504</v>
      </c>
      <c r="P19023" t="s">
        <v>85</v>
      </c>
    </row>
    <row r="19024" spans="1:16" x14ac:dyDescent="0.25">
      <c r="A19024" t="s">
        <v>1</v>
      </c>
      <c r="B19024" t="s">
        <v>895</v>
      </c>
      <c r="C19024" t="s">
        <v>201</v>
      </c>
      <c r="D19024" t="s">
        <v>4595</v>
      </c>
      <c r="E19024" t="s">
        <v>59</v>
      </c>
      <c r="F19024" t="b">
        <v>0</v>
      </c>
      <c r="G19024" t="s">
        <v>73</v>
      </c>
      <c r="H19024" s="1">
        <v>46235.0077662037</v>
      </c>
      <c r="I19024" t="b">
        <v>0</v>
      </c>
      <c r="J19024" t="b">
        <v>0</v>
      </c>
      <c r="K19024" t="s">
        <v>41</v>
      </c>
      <c r="L19024" t="s">
        <v>60</v>
      </c>
      <c r="M19024">
        <v>142500</v>
      </c>
      <c r="N19024"/>
      <c r="O19024" t="s">
        <v>30924</v>
      </c>
      <c r="P19024" t="s">
        <v>32383</v>
      </c>
    </row>
    <row r="19025" spans="1:16" x14ac:dyDescent="0.25">
      <c r="A19025" t="s">
        <v>1</v>
      </c>
      <c r="B19025" t="s">
        <v>32056</v>
      </c>
      <c r="C19025" t="s">
        <v>750</v>
      </c>
      <c r="D19025" t="s">
        <v>4595</v>
      </c>
      <c r="E19025" t="s">
        <v>59</v>
      </c>
      <c r="F19025" t="b">
        <v>0</v>
      </c>
      <c r="G19025" t="s">
        <v>19</v>
      </c>
      <c r="H19025" s="1">
        <v>46235.008969907409</v>
      </c>
      <c r="I19025" t="b">
        <v>1</v>
      </c>
      <c r="J19025" t="b">
        <v>0</v>
      </c>
      <c r="K19025" t="s">
        <v>19</v>
      </c>
      <c r="L19025" t="s">
        <v>60</v>
      </c>
      <c r="M19025">
        <v>1400000</v>
      </c>
      <c r="N19025"/>
      <c r="O19025" t="s">
        <v>7059</v>
      </c>
      <c r="P19025" t="s">
        <v>32057</v>
      </c>
    </row>
    <row r="19026" spans="1:16" x14ac:dyDescent="0.25">
      <c r="A19026" t="s">
        <v>0</v>
      </c>
      <c r="B19026" t="s">
        <v>0</v>
      </c>
      <c r="C19026" t="s">
        <v>1614</v>
      </c>
      <c r="D19026" t="s">
        <v>4526</v>
      </c>
      <c r="E19026" t="s">
        <v>59</v>
      </c>
      <c r="F19026" t="b">
        <v>0</v>
      </c>
      <c r="G19026" t="s">
        <v>89</v>
      </c>
      <c r="H19026" s="1">
        <v>46235.046006944453</v>
      </c>
      <c r="I19026" t="b">
        <v>0</v>
      </c>
      <c r="J19026" t="b">
        <v>0</v>
      </c>
      <c r="K19026" t="s">
        <v>41</v>
      </c>
      <c r="L19026" t="s">
        <v>74</v>
      </c>
      <c r="M19026"/>
      <c r="N19026">
        <v>32.5</v>
      </c>
      <c r="O19026" t="s">
        <v>222</v>
      </c>
      <c r="P19026" t="s">
        <v>31661</v>
      </c>
    </row>
    <row r="19027" spans="1:16" x14ac:dyDescent="0.25">
      <c r="A19027" t="s">
        <v>2</v>
      </c>
      <c r="B19027" t="s">
        <v>4374</v>
      </c>
      <c r="C19027" t="s">
        <v>76</v>
      </c>
      <c r="D19027" t="s">
        <v>4346</v>
      </c>
      <c r="E19027" t="s">
        <v>59</v>
      </c>
      <c r="F19027" t="b">
        <v>1</v>
      </c>
      <c r="G19027" t="s">
        <v>41</v>
      </c>
      <c r="H19027" s="1">
        <v>46235.049027777779</v>
      </c>
      <c r="I19027" t="b">
        <v>1</v>
      </c>
      <c r="J19027" t="b">
        <v>1</v>
      </c>
      <c r="K19027" t="s">
        <v>41</v>
      </c>
      <c r="L19027" t="s">
        <v>60</v>
      </c>
      <c r="M19027">
        <v>90000</v>
      </c>
      <c r="N19027"/>
      <c r="O19027" t="s">
        <v>18393</v>
      </c>
      <c r="P19027" t="s">
        <v>705</v>
      </c>
    </row>
    <row r="19028" spans="1:16" x14ac:dyDescent="0.25">
      <c r="A19028" t="s">
        <v>1</v>
      </c>
      <c r="B19028" t="s">
        <v>32384</v>
      </c>
      <c r="C19028" t="s">
        <v>774</v>
      </c>
      <c r="D19028" t="s">
        <v>4346</v>
      </c>
      <c r="E19028" t="s">
        <v>59</v>
      </c>
      <c r="F19028" t="b">
        <v>0</v>
      </c>
      <c r="G19028" t="s">
        <v>77</v>
      </c>
      <c r="H19028" s="1">
        <v>46235.049224537041</v>
      </c>
      <c r="I19028" t="b">
        <v>1</v>
      </c>
      <c r="J19028" t="b">
        <v>1</v>
      </c>
      <c r="K19028" t="s">
        <v>41</v>
      </c>
      <c r="L19028" t="s">
        <v>60</v>
      </c>
      <c r="M19028">
        <v>226500</v>
      </c>
      <c r="N19028"/>
      <c r="O19028" t="s">
        <v>24106</v>
      </c>
    </row>
    <row r="19029" spans="1:16" x14ac:dyDescent="0.25">
      <c r="A19029" t="s">
        <v>3</v>
      </c>
      <c r="B19029" t="s">
        <v>3</v>
      </c>
      <c r="C19029" t="s">
        <v>1468</v>
      </c>
      <c r="D19029" t="s">
        <v>4756</v>
      </c>
      <c r="E19029" t="s">
        <v>59</v>
      </c>
      <c r="F19029" t="b">
        <v>0</v>
      </c>
      <c r="G19029" t="s">
        <v>89</v>
      </c>
      <c r="H19029" s="1">
        <v>46235.250891203701</v>
      </c>
      <c r="I19029" t="b">
        <v>0</v>
      </c>
      <c r="J19029" t="b">
        <v>0</v>
      </c>
      <c r="K19029" t="s">
        <v>41</v>
      </c>
      <c r="L19029" t="s">
        <v>60</v>
      </c>
      <c r="M19029">
        <v>109750</v>
      </c>
      <c r="N19029"/>
      <c r="O19029" t="s">
        <v>120</v>
      </c>
      <c r="P19029" t="s">
        <v>32385</v>
      </c>
    </row>
    <row r="19030" spans="1:16" x14ac:dyDescent="0.25">
      <c r="A19030" t="s">
        <v>1</v>
      </c>
      <c r="B19030" t="s">
        <v>1</v>
      </c>
      <c r="C19030" t="s">
        <v>16280</v>
      </c>
      <c r="D19030" t="s">
        <v>24119</v>
      </c>
      <c r="E19030" t="s">
        <v>88</v>
      </c>
      <c r="F19030" t="b">
        <v>0</v>
      </c>
      <c r="G19030" t="s">
        <v>40</v>
      </c>
      <c r="H19030" s="1">
        <v>46235.302303240736</v>
      </c>
      <c r="I19030" t="b">
        <v>1</v>
      </c>
      <c r="J19030" t="b">
        <v>0</v>
      </c>
      <c r="K19030" t="s">
        <v>40</v>
      </c>
      <c r="L19030" t="s">
        <v>60</v>
      </c>
      <c r="M19030">
        <v>1230000</v>
      </c>
      <c r="N19030"/>
      <c r="O19030" t="s">
        <v>32386</v>
      </c>
      <c r="P19030" t="s">
        <v>32387</v>
      </c>
    </row>
    <row r="19031" spans="1:16" x14ac:dyDescent="0.25">
      <c r="A19031" t="s">
        <v>1</v>
      </c>
      <c r="B19031" t="s">
        <v>32388</v>
      </c>
      <c r="C19031" t="s">
        <v>172</v>
      </c>
      <c r="D19031" t="s">
        <v>11236</v>
      </c>
      <c r="E19031" t="s">
        <v>59</v>
      </c>
      <c r="F19031" t="b">
        <v>0</v>
      </c>
      <c r="G19031" t="s">
        <v>68</v>
      </c>
      <c r="H19031" s="1">
        <v>46235.340879629628</v>
      </c>
      <c r="I19031" t="b">
        <v>0</v>
      </c>
      <c r="J19031" t="b">
        <v>1</v>
      </c>
      <c r="K19031" t="s">
        <v>41</v>
      </c>
      <c r="L19031" t="s">
        <v>60</v>
      </c>
      <c r="M19031">
        <v>191500</v>
      </c>
      <c r="N19031"/>
      <c r="O19031" t="s">
        <v>965</v>
      </c>
      <c r="P19031" t="s">
        <v>32389</v>
      </c>
    </row>
    <row r="19032" spans="1:16" x14ac:dyDescent="0.25">
      <c r="A19032" t="s">
        <v>1</v>
      </c>
      <c r="B19032" t="s">
        <v>358</v>
      </c>
      <c r="C19032" t="s">
        <v>1587</v>
      </c>
      <c r="D19032" t="s">
        <v>4550</v>
      </c>
      <c r="E19032" t="s">
        <v>59</v>
      </c>
      <c r="F19032" t="b">
        <v>0</v>
      </c>
      <c r="G19032" t="s">
        <v>89</v>
      </c>
      <c r="H19032" s="1">
        <v>46235.382592592592</v>
      </c>
      <c r="I19032" t="b">
        <v>0</v>
      </c>
      <c r="J19032" t="b">
        <v>0</v>
      </c>
      <c r="K19032" t="s">
        <v>41</v>
      </c>
      <c r="L19032" t="s">
        <v>60</v>
      </c>
      <c r="M19032">
        <v>90000</v>
      </c>
      <c r="N19032"/>
      <c r="O19032" t="s">
        <v>32027</v>
      </c>
      <c r="P19032" t="s">
        <v>32028</v>
      </c>
    </row>
    <row r="19033" spans="1:16" x14ac:dyDescent="0.25">
      <c r="A19033" t="s">
        <v>1</v>
      </c>
      <c r="B19033" t="s">
        <v>32390</v>
      </c>
      <c r="C19033" t="s">
        <v>185</v>
      </c>
      <c r="D19033" t="s">
        <v>24507</v>
      </c>
      <c r="E19033" t="s">
        <v>59</v>
      </c>
      <c r="F19033" t="b">
        <v>0</v>
      </c>
      <c r="G19033" t="s">
        <v>19</v>
      </c>
      <c r="H19033" s="1">
        <v>46235.383877314824</v>
      </c>
      <c r="I19033" t="b">
        <v>0</v>
      </c>
      <c r="J19033" t="b">
        <v>0</v>
      </c>
      <c r="K19033" t="s">
        <v>19</v>
      </c>
      <c r="L19033" t="s">
        <v>60</v>
      </c>
      <c r="M19033">
        <v>1191360</v>
      </c>
      <c r="N19033"/>
      <c r="O19033" t="s">
        <v>32391</v>
      </c>
      <c r="P19033" t="s">
        <v>7542</v>
      </c>
    </row>
    <row r="19034" spans="1:16" x14ac:dyDescent="0.25">
      <c r="A19034" t="s">
        <v>1</v>
      </c>
      <c r="B19034" t="s">
        <v>32390</v>
      </c>
      <c r="C19034" t="s">
        <v>13767</v>
      </c>
      <c r="D19034" t="s">
        <v>4346</v>
      </c>
      <c r="E19034" t="s">
        <v>59</v>
      </c>
      <c r="F19034" t="b">
        <v>0</v>
      </c>
      <c r="G19034" t="s">
        <v>19</v>
      </c>
      <c r="H19034" s="1">
        <v>46235.383877314824</v>
      </c>
      <c r="I19034" t="b">
        <v>0</v>
      </c>
      <c r="J19034" t="b">
        <v>0</v>
      </c>
      <c r="K19034" t="s">
        <v>19</v>
      </c>
      <c r="L19034" t="s">
        <v>60</v>
      </c>
      <c r="M19034">
        <v>1191360</v>
      </c>
      <c r="N19034"/>
      <c r="O19034" t="s">
        <v>32391</v>
      </c>
      <c r="P19034" t="s">
        <v>7542</v>
      </c>
    </row>
    <row r="19035" spans="1:16" x14ac:dyDescent="0.25">
      <c r="A19035" t="s">
        <v>3</v>
      </c>
      <c r="B19035" t="s">
        <v>3</v>
      </c>
      <c r="C19035" t="s">
        <v>1903</v>
      </c>
      <c r="D19035" t="s">
        <v>4526</v>
      </c>
      <c r="E19035" t="s">
        <v>88</v>
      </c>
      <c r="F19035" t="b">
        <v>0</v>
      </c>
      <c r="G19035" t="s">
        <v>89</v>
      </c>
      <c r="H19035" s="1">
        <v>46235.417557870373</v>
      </c>
      <c r="I19035" t="b">
        <v>0</v>
      </c>
      <c r="J19035" t="b">
        <v>1</v>
      </c>
      <c r="K19035" t="s">
        <v>41</v>
      </c>
      <c r="L19035" t="s">
        <v>74</v>
      </c>
      <c r="M19035"/>
      <c r="N19035">
        <v>56.75</v>
      </c>
      <c r="O19035" t="s">
        <v>4487</v>
      </c>
    </row>
    <row r="19036" spans="1:16" x14ac:dyDescent="0.25">
      <c r="A19036" t="s">
        <v>2</v>
      </c>
      <c r="B19036" t="s">
        <v>8379</v>
      </c>
      <c r="C19036" t="s">
        <v>3888</v>
      </c>
      <c r="D19036" t="s">
        <v>4550</v>
      </c>
      <c r="E19036" t="s">
        <v>59</v>
      </c>
      <c r="F19036" t="b">
        <v>0</v>
      </c>
      <c r="G19036" t="s">
        <v>65</v>
      </c>
      <c r="H19036" s="1">
        <v>46235.417592592603</v>
      </c>
      <c r="I19036" t="b">
        <v>0</v>
      </c>
      <c r="J19036" t="b">
        <v>1</v>
      </c>
      <c r="K19036" t="s">
        <v>41</v>
      </c>
      <c r="L19036" t="s">
        <v>60</v>
      </c>
      <c r="M19036">
        <v>122000</v>
      </c>
      <c r="N19036"/>
      <c r="O19036" t="s">
        <v>32392</v>
      </c>
      <c r="P19036" t="s">
        <v>32393</v>
      </c>
    </row>
    <row r="19037" spans="1:16" x14ac:dyDescent="0.25">
      <c r="A19037" t="s">
        <v>6</v>
      </c>
      <c r="B19037" t="s">
        <v>6</v>
      </c>
      <c r="C19037" t="s">
        <v>1943</v>
      </c>
      <c r="D19037" t="s">
        <v>4526</v>
      </c>
      <c r="E19037" t="s">
        <v>88</v>
      </c>
      <c r="F19037" t="b">
        <v>0</v>
      </c>
      <c r="G19037" t="s">
        <v>89</v>
      </c>
      <c r="H19037" s="1">
        <v>46235.420729166668</v>
      </c>
      <c r="I19037" t="b">
        <v>0</v>
      </c>
      <c r="J19037" t="b">
        <v>1</v>
      </c>
      <c r="K19037" t="s">
        <v>41</v>
      </c>
      <c r="L19037" t="s">
        <v>74</v>
      </c>
      <c r="M19037"/>
      <c r="N19037">
        <v>70</v>
      </c>
      <c r="O19037" t="s">
        <v>4487</v>
      </c>
      <c r="P19037" t="s">
        <v>32394</v>
      </c>
    </row>
    <row r="19038" spans="1:16" x14ac:dyDescent="0.25">
      <c r="A19038" t="s">
        <v>8</v>
      </c>
      <c r="B19038" t="s">
        <v>32395</v>
      </c>
      <c r="C19038" t="s">
        <v>9560</v>
      </c>
      <c r="D19038" t="s">
        <v>4346</v>
      </c>
      <c r="E19038" t="s">
        <v>59</v>
      </c>
      <c r="F19038" t="b">
        <v>0</v>
      </c>
      <c r="G19038" t="s">
        <v>19</v>
      </c>
      <c r="H19038" s="1">
        <v>46235.425543981481</v>
      </c>
      <c r="I19038" t="b">
        <v>0</v>
      </c>
      <c r="J19038" t="b">
        <v>0</v>
      </c>
      <c r="K19038" t="s">
        <v>19</v>
      </c>
      <c r="L19038" t="s">
        <v>60</v>
      </c>
      <c r="M19038">
        <v>270000</v>
      </c>
      <c r="N19038"/>
      <c r="O19038" t="s">
        <v>26434</v>
      </c>
      <c r="P19038" t="s">
        <v>32396</v>
      </c>
    </row>
    <row r="19039" spans="1:16" x14ac:dyDescent="0.25">
      <c r="A19039" t="s">
        <v>3</v>
      </c>
      <c r="B19039" t="s">
        <v>3400</v>
      </c>
      <c r="C19039" t="s">
        <v>2633</v>
      </c>
      <c r="D19039" t="s">
        <v>2360</v>
      </c>
      <c r="E19039" t="s">
        <v>59</v>
      </c>
      <c r="F19039" t="b">
        <v>0</v>
      </c>
      <c r="G19039" t="s">
        <v>68</v>
      </c>
      <c r="H19039" s="1">
        <v>46235.459224537037</v>
      </c>
      <c r="I19039" t="b">
        <v>0</v>
      </c>
      <c r="J19039" t="b">
        <v>1</v>
      </c>
      <c r="K19039" t="s">
        <v>41</v>
      </c>
      <c r="L19039" t="s">
        <v>60</v>
      </c>
      <c r="M19039">
        <v>80500</v>
      </c>
      <c r="N19039"/>
      <c r="O19039" t="s">
        <v>32397</v>
      </c>
    </row>
    <row r="19040" spans="1:16" x14ac:dyDescent="0.25">
      <c r="A19040" t="s">
        <v>3</v>
      </c>
      <c r="B19040" t="s">
        <v>32398</v>
      </c>
      <c r="C19040" t="s">
        <v>223</v>
      </c>
      <c r="D19040" t="s">
        <v>25190</v>
      </c>
      <c r="E19040" t="s">
        <v>59</v>
      </c>
      <c r="F19040" t="b">
        <v>0</v>
      </c>
      <c r="G19040" t="s">
        <v>73</v>
      </c>
      <c r="H19040" s="1">
        <v>46235.459247685183</v>
      </c>
      <c r="I19040" t="b">
        <v>0</v>
      </c>
      <c r="J19040" t="b">
        <v>0</v>
      </c>
      <c r="K19040" t="s">
        <v>41</v>
      </c>
      <c r="L19040" t="s">
        <v>74</v>
      </c>
      <c r="M19040"/>
      <c r="N19040">
        <v>45</v>
      </c>
      <c r="O19040" t="s">
        <v>2724</v>
      </c>
      <c r="P19040" t="s">
        <v>85</v>
      </c>
    </row>
    <row r="19041" spans="1:16" x14ac:dyDescent="0.25">
      <c r="A19041" t="s">
        <v>1</v>
      </c>
      <c r="B19041" t="s">
        <v>184</v>
      </c>
      <c r="C19041" t="s">
        <v>2034</v>
      </c>
      <c r="D19041" t="s">
        <v>4550</v>
      </c>
      <c r="E19041" t="s">
        <v>59</v>
      </c>
      <c r="F19041" t="b">
        <v>0</v>
      </c>
      <c r="G19041" t="s">
        <v>89</v>
      </c>
      <c r="H19041" s="1">
        <v>46235.465891203698</v>
      </c>
      <c r="I19041" t="b">
        <v>0</v>
      </c>
      <c r="J19041" t="b">
        <v>1</v>
      </c>
      <c r="K19041" t="s">
        <v>41</v>
      </c>
      <c r="L19041" t="s">
        <v>60</v>
      </c>
      <c r="M19041">
        <v>120941.6</v>
      </c>
      <c r="N19041"/>
      <c r="O19041" t="s">
        <v>2446</v>
      </c>
      <c r="P19041" t="s">
        <v>32399</v>
      </c>
    </row>
    <row r="19042" spans="1:16" x14ac:dyDescent="0.25">
      <c r="A19042" t="s">
        <v>4</v>
      </c>
      <c r="B19042" t="s">
        <v>32400</v>
      </c>
      <c r="C19042" t="s">
        <v>500</v>
      </c>
      <c r="D19042" t="s">
        <v>4550</v>
      </c>
      <c r="E19042" t="s">
        <v>59</v>
      </c>
      <c r="F19042" t="b">
        <v>0</v>
      </c>
      <c r="G19042" t="s">
        <v>13</v>
      </c>
      <c r="H19042" s="1">
        <v>46235.466562499998</v>
      </c>
      <c r="I19042" t="b">
        <v>0</v>
      </c>
      <c r="J19042" t="b">
        <v>0</v>
      </c>
      <c r="K19042" t="s">
        <v>13</v>
      </c>
      <c r="L19042" t="s">
        <v>60</v>
      </c>
      <c r="M19042">
        <v>139306.5</v>
      </c>
      <c r="N19042"/>
      <c r="O19042" t="s">
        <v>32401</v>
      </c>
      <c r="P19042" t="s">
        <v>32402</v>
      </c>
    </row>
    <row r="19043" spans="1:16" x14ac:dyDescent="0.25">
      <c r="A19043" t="s">
        <v>2</v>
      </c>
      <c r="B19043" t="s">
        <v>9722</v>
      </c>
      <c r="C19043" t="s">
        <v>326</v>
      </c>
      <c r="D19043" t="s">
        <v>4526</v>
      </c>
      <c r="E19043" t="s">
        <v>59</v>
      </c>
      <c r="F19043" t="b">
        <v>0</v>
      </c>
      <c r="G19043" t="s">
        <v>77</v>
      </c>
      <c r="H19043" s="1">
        <v>46235.504027777781</v>
      </c>
      <c r="I19043" t="b">
        <v>0</v>
      </c>
      <c r="J19043" t="b">
        <v>1</v>
      </c>
      <c r="K19043" t="s">
        <v>41</v>
      </c>
      <c r="L19043" t="s">
        <v>60</v>
      </c>
      <c r="M19043">
        <v>175500</v>
      </c>
      <c r="N19043"/>
      <c r="O19043" t="s">
        <v>424</v>
      </c>
      <c r="P19043" t="s">
        <v>4577</v>
      </c>
    </row>
    <row r="19044" spans="1:16" x14ac:dyDescent="0.25">
      <c r="A19044" t="s">
        <v>1</v>
      </c>
      <c r="B19044" t="s">
        <v>9961</v>
      </c>
      <c r="C19044" t="s">
        <v>86</v>
      </c>
      <c r="D19044" t="s">
        <v>4550</v>
      </c>
      <c r="E19044" t="s">
        <v>59</v>
      </c>
      <c r="F19044" t="b">
        <v>0</v>
      </c>
      <c r="G19044" t="s">
        <v>77</v>
      </c>
      <c r="H19044" s="1">
        <v>46235.507557870369</v>
      </c>
      <c r="I19044" t="b">
        <v>0</v>
      </c>
      <c r="J19044" t="b">
        <v>1</v>
      </c>
      <c r="K19044" t="s">
        <v>41</v>
      </c>
      <c r="L19044" t="s">
        <v>60</v>
      </c>
      <c r="M19044">
        <v>162500</v>
      </c>
      <c r="N19044"/>
      <c r="O19044" t="s">
        <v>9224</v>
      </c>
      <c r="P19044" t="s">
        <v>32403</v>
      </c>
    </row>
    <row r="19045" spans="1:16" x14ac:dyDescent="0.25">
      <c r="A19045" t="s">
        <v>7</v>
      </c>
      <c r="B19045" t="s">
        <v>32404</v>
      </c>
      <c r="C19045" t="s">
        <v>112</v>
      </c>
      <c r="D19045" t="s">
        <v>4756</v>
      </c>
      <c r="E19045" t="s">
        <v>59</v>
      </c>
      <c r="F19045" t="b">
        <v>0</v>
      </c>
      <c r="G19045" t="s">
        <v>65</v>
      </c>
      <c r="H19045" s="1">
        <v>46235.542557870373</v>
      </c>
      <c r="I19045" t="b">
        <v>0</v>
      </c>
      <c r="J19045" t="b">
        <v>0</v>
      </c>
      <c r="K19045" t="s">
        <v>41</v>
      </c>
      <c r="L19045" t="s">
        <v>60</v>
      </c>
      <c r="M19045">
        <v>100775</v>
      </c>
      <c r="N19045"/>
      <c r="O19045" t="s">
        <v>6267</v>
      </c>
      <c r="P19045" t="s">
        <v>556</v>
      </c>
    </row>
    <row r="19046" spans="1:16" x14ac:dyDescent="0.25">
      <c r="A19046" t="s">
        <v>3</v>
      </c>
      <c r="B19046" t="s">
        <v>32405</v>
      </c>
      <c r="C19046" t="s">
        <v>29119</v>
      </c>
      <c r="D19046" t="s">
        <v>4756</v>
      </c>
      <c r="E19046" t="s">
        <v>59</v>
      </c>
      <c r="F19046" t="b">
        <v>0</v>
      </c>
      <c r="G19046" t="s">
        <v>41</v>
      </c>
      <c r="H19046" s="1">
        <v>46235.545497685183</v>
      </c>
      <c r="I19046" t="b">
        <v>0</v>
      </c>
      <c r="J19046" t="b">
        <v>1</v>
      </c>
      <c r="K19046" t="s">
        <v>41</v>
      </c>
      <c r="L19046" t="s">
        <v>60</v>
      </c>
      <c r="M19046">
        <v>95625</v>
      </c>
      <c r="N19046"/>
      <c r="O19046" t="s">
        <v>13043</v>
      </c>
      <c r="P19046" t="s">
        <v>3201</v>
      </c>
    </row>
    <row r="19047" spans="1:16" x14ac:dyDescent="0.25">
      <c r="A19047" t="s">
        <v>0</v>
      </c>
      <c r="B19047" t="s">
        <v>32406</v>
      </c>
      <c r="C19047" t="s">
        <v>1710</v>
      </c>
      <c r="D19047" t="s">
        <v>4756</v>
      </c>
      <c r="E19047" t="s">
        <v>59</v>
      </c>
      <c r="F19047" t="b">
        <v>0</v>
      </c>
      <c r="G19047" t="s">
        <v>68</v>
      </c>
      <c r="H19047" s="1">
        <v>46235.584224537037</v>
      </c>
      <c r="I19047" t="b">
        <v>0</v>
      </c>
      <c r="J19047" t="b">
        <v>0</v>
      </c>
      <c r="K19047" t="s">
        <v>41</v>
      </c>
      <c r="L19047" t="s">
        <v>60</v>
      </c>
      <c r="M19047">
        <v>82500</v>
      </c>
      <c r="N19047"/>
      <c r="O19047" t="s">
        <v>2627</v>
      </c>
      <c r="P19047" t="s">
        <v>32407</v>
      </c>
    </row>
    <row r="19048" spans="1:16" x14ac:dyDescent="0.25">
      <c r="A19048" t="s">
        <v>1</v>
      </c>
      <c r="B19048" t="s">
        <v>32408</v>
      </c>
      <c r="C19048" t="s">
        <v>32409</v>
      </c>
      <c r="D19048" t="s">
        <v>4756</v>
      </c>
      <c r="E19048" t="s">
        <v>59</v>
      </c>
      <c r="F19048" t="b">
        <v>0</v>
      </c>
      <c r="G19048" t="s">
        <v>77</v>
      </c>
      <c r="H19048" s="1">
        <v>46235.590868055559</v>
      </c>
      <c r="I19048" t="b">
        <v>1</v>
      </c>
      <c r="J19048" t="b">
        <v>1</v>
      </c>
      <c r="K19048" t="s">
        <v>41</v>
      </c>
      <c r="L19048" t="s">
        <v>60</v>
      </c>
      <c r="M19048">
        <v>232000</v>
      </c>
      <c r="N19048"/>
      <c r="O19048" t="s">
        <v>809</v>
      </c>
      <c r="P19048" t="s">
        <v>32410</v>
      </c>
    </row>
    <row r="19049" spans="1:16" x14ac:dyDescent="0.25">
      <c r="A19049" t="s">
        <v>6</v>
      </c>
      <c r="B19049" t="s">
        <v>32411</v>
      </c>
      <c r="C19049" t="s">
        <v>14351</v>
      </c>
      <c r="D19049" t="s">
        <v>4550</v>
      </c>
      <c r="E19049" t="s">
        <v>59</v>
      </c>
      <c r="F19049" t="b">
        <v>0</v>
      </c>
      <c r="G19049" t="s">
        <v>65</v>
      </c>
      <c r="H19049" s="1">
        <v>46235.62908564815</v>
      </c>
      <c r="I19049" t="b">
        <v>0</v>
      </c>
      <c r="J19049" t="b">
        <v>1</v>
      </c>
      <c r="K19049" t="s">
        <v>41</v>
      </c>
      <c r="L19049" t="s">
        <v>60</v>
      </c>
      <c r="M19049">
        <v>181500</v>
      </c>
      <c r="N19049"/>
      <c r="O19049" t="s">
        <v>95</v>
      </c>
      <c r="P19049" t="s">
        <v>9005</v>
      </c>
    </row>
    <row r="19050" spans="1:16" x14ac:dyDescent="0.25">
      <c r="A19050" t="s">
        <v>2</v>
      </c>
      <c r="B19050" t="s">
        <v>32412</v>
      </c>
      <c r="C19050" t="s">
        <v>574</v>
      </c>
      <c r="D19050" t="s">
        <v>5440</v>
      </c>
      <c r="E19050" t="s">
        <v>59</v>
      </c>
      <c r="F19050" t="b">
        <v>0</v>
      </c>
      <c r="G19050" t="s">
        <v>41</v>
      </c>
      <c r="H19050" s="1">
        <v>46235.632326388892</v>
      </c>
      <c r="I19050" t="b">
        <v>0</v>
      </c>
      <c r="J19050" t="b">
        <v>1</v>
      </c>
      <c r="K19050" t="s">
        <v>41</v>
      </c>
      <c r="L19050" t="s">
        <v>60</v>
      </c>
      <c r="M19050">
        <v>102500</v>
      </c>
      <c r="N19050"/>
      <c r="O19050" t="s">
        <v>26421</v>
      </c>
      <c r="P19050" t="s">
        <v>3038</v>
      </c>
    </row>
    <row r="19051" spans="1:16" x14ac:dyDescent="0.25">
      <c r="A19051" t="s">
        <v>5</v>
      </c>
      <c r="B19051" t="s">
        <v>3416</v>
      </c>
      <c r="C19051" t="s">
        <v>3469</v>
      </c>
      <c r="D19051" t="s">
        <v>5440</v>
      </c>
      <c r="E19051" t="s">
        <v>59</v>
      </c>
      <c r="F19051" t="b">
        <v>0</v>
      </c>
      <c r="G19051" t="s">
        <v>77</v>
      </c>
      <c r="H19051" s="1">
        <v>46235.632523148153</v>
      </c>
      <c r="I19051" t="b">
        <v>0</v>
      </c>
      <c r="J19051" t="b">
        <v>1</v>
      </c>
      <c r="K19051" t="s">
        <v>41</v>
      </c>
      <c r="L19051" t="s">
        <v>60</v>
      </c>
      <c r="M19051">
        <v>219375</v>
      </c>
      <c r="N19051"/>
      <c r="O19051" t="s">
        <v>32413</v>
      </c>
      <c r="P19051" t="s">
        <v>32414</v>
      </c>
    </row>
    <row r="19052" spans="1:16" x14ac:dyDescent="0.25">
      <c r="A19052" t="s">
        <v>1</v>
      </c>
      <c r="B19052" t="s">
        <v>1090</v>
      </c>
      <c r="C19052" t="s">
        <v>112</v>
      </c>
      <c r="D19052" t="s">
        <v>5440</v>
      </c>
      <c r="E19052" t="s">
        <v>59</v>
      </c>
      <c r="F19052" t="b">
        <v>0</v>
      </c>
      <c r="G19052" t="s">
        <v>65</v>
      </c>
      <c r="H19052" s="1">
        <v>46235.6325462963</v>
      </c>
      <c r="I19052" t="b">
        <v>1</v>
      </c>
      <c r="J19052" t="b">
        <v>1</v>
      </c>
      <c r="K19052" t="s">
        <v>41</v>
      </c>
      <c r="L19052" t="s">
        <v>60</v>
      </c>
      <c r="M19052">
        <v>156025</v>
      </c>
      <c r="N19052"/>
      <c r="O19052" t="s">
        <v>1953</v>
      </c>
      <c r="P19052" t="s">
        <v>32415</v>
      </c>
    </row>
    <row r="19053" spans="1:16" x14ac:dyDescent="0.25">
      <c r="A19053" t="s">
        <v>1</v>
      </c>
      <c r="B19053" t="s">
        <v>32416</v>
      </c>
      <c r="C19053" t="s">
        <v>507</v>
      </c>
      <c r="D19053" t="s">
        <v>5440</v>
      </c>
      <c r="E19053" t="s">
        <v>59</v>
      </c>
      <c r="F19053" t="b">
        <v>0</v>
      </c>
      <c r="G19053" t="s">
        <v>77</v>
      </c>
      <c r="H19053" s="1">
        <v>46235.632557870369</v>
      </c>
      <c r="I19053" t="b">
        <v>0</v>
      </c>
      <c r="J19053" t="b">
        <v>1</v>
      </c>
      <c r="K19053" t="s">
        <v>41</v>
      </c>
      <c r="L19053" t="s">
        <v>60</v>
      </c>
      <c r="M19053">
        <v>106000</v>
      </c>
      <c r="N19053"/>
      <c r="O19053" t="s">
        <v>2207</v>
      </c>
      <c r="P19053" t="s">
        <v>32417</v>
      </c>
    </row>
    <row r="19054" spans="1:16" x14ac:dyDescent="0.25">
      <c r="A19054" t="s">
        <v>1</v>
      </c>
      <c r="B19054" t="s">
        <v>1191</v>
      </c>
      <c r="C19054" t="s">
        <v>41</v>
      </c>
      <c r="D19054" t="s">
        <v>5440</v>
      </c>
      <c r="E19054" t="s">
        <v>59</v>
      </c>
      <c r="F19054" t="b">
        <v>0</v>
      </c>
      <c r="G19054" t="s">
        <v>89</v>
      </c>
      <c r="H19054" s="1">
        <v>46235.632557870369</v>
      </c>
      <c r="I19054" t="b">
        <v>1</v>
      </c>
      <c r="J19054" t="b">
        <v>1</v>
      </c>
      <c r="K19054" t="s">
        <v>41</v>
      </c>
      <c r="L19054" t="s">
        <v>60</v>
      </c>
      <c r="M19054">
        <v>133000</v>
      </c>
      <c r="N19054"/>
      <c r="O19054" t="s">
        <v>981</v>
      </c>
      <c r="P19054" t="s">
        <v>10945</v>
      </c>
    </row>
    <row r="19055" spans="1:16" x14ac:dyDescent="0.25">
      <c r="A19055" t="s">
        <v>4</v>
      </c>
      <c r="B19055" t="s">
        <v>32418</v>
      </c>
      <c r="C19055" t="s">
        <v>102</v>
      </c>
      <c r="D19055" t="s">
        <v>5440</v>
      </c>
      <c r="E19055" t="s">
        <v>59</v>
      </c>
      <c r="F19055" t="b">
        <v>0</v>
      </c>
      <c r="G19055" t="s">
        <v>89</v>
      </c>
      <c r="H19055" s="1">
        <v>46235.632581018523</v>
      </c>
      <c r="I19055" t="b">
        <v>1</v>
      </c>
      <c r="J19055" t="b">
        <v>1</v>
      </c>
      <c r="K19055" t="s">
        <v>41</v>
      </c>
      <c r="L19055" t="s">
        <v>60</v>
      </c>
      <c r="M19055">
        <v>223543.5</v>
      </c>
      <c r="N19055"/>
      <c r="O19055" t="s">
        <v>1466</v>
      </c>
      <c r="P19055" t="s">
        <v>32419</v>
      </c>
    </row>
    <row r="19056" spans="1:16" x14ac:dyDescent="0.25">
      <c r="A19056" t="s">
        <v>1</v>
      </c>
      <c r="B19056" t="s">
        <v>32420</v>
      </c>
      <c r="C19056" t="s">
        <v>557</v>
      </c>
      <c r="D19056" t="s">
        <v>5440</v>
      </c>
      <c r="E19056" t="s">
        <v>59</v>
      </c>
      <c r="F19056" t="b">
        <v>0</v>
      </c>
      <c r="G19056" t="s">
        <v>65</v>
      </c>
      <c r="H19056" s="1">
        <v>46235.632592592592</v>
      </c>
      <c r="I19056" t="b">
        <v>1</v>
      </c>
      <c r="J19056" t="b">
        <v>1</v>
      </c>
      <c r="K19056" t="s">
        <v>41</v>
      </c>
      <c r="L19056" t="s">
        <v>60</v>
      </c>
      <c r="M19056">
        <v>176938.65</v>
      </c>
      <c r="N19056"/>
      <c r="O19056" t="s">
        <v>4157</v>
      </c>
      <c r="P19056" t="s">
        <v>14434</v>
      </c>
    </row>
    <row r="19057" spans="1:16" x14ac:dyDescent="0.25">
      <c r="A19057" t="s">
        <v>5</v>
      </c>
      <c r="B19057" t="s">
        <v>3416</v>
      </c>
      <c r="C19057" t="s">
        <v>142</v>
      </c>
      <c r="D19057" t="s">
        <v>5440</v>
      </c>
      <c r="E19057" t="s">
        <v>59</v>
      </c>
      <c r="F19057" t="b">
        <v>0</v>
      </c>
      <c r="G19057" t="s">
        <v>89</v>
      </c>
      <c r="H19057" s="1">
        <v>46235.632592592592</v>
      </c>
      <c r="I19057" t="b">
        <v>1</v>
      </c>
      <c r="J19057" t="b">
        <v>1</v>
      </c>
      <c r="K19057" t="s">
        <v>41</v>
      </c>
      <c r="L19057" t="s">
        <v>60</v>
      </c>
      <c r="M19057">
        <v>132500</v>
      </c>
      <c r="N19057"/>
      <c r="O19057" t="s">
        <v>2416</v>
      </c>
      <c r="P19057" t="s">
        <v>32421</v>
      </c>
    </row>
    <row r="19058" spans="1:16" x14ac:dyDescent="0.25">
      <c r="A19058" t="s">
        <v>1</v>
      </c>
      <c r="B19058" t="s">
        <v>2515</v>
      </c>
      <c r="C19058" t="s">
        <v>190</v>
      </c>
      <c r="D19058" t="s">
        <v>5440</v>
      </c>
      <c r="E19058" t="s">
        <v>59</v>
      </c>
      <c r="F19058" t="b">
        <v>0</v>
      </c>
      <c r="G19058" t="s">
        <v>73</v>
      </c>
      <c r="H19058" s="1">
        <v>46235.632592592592</v>
      </c>
      <c r="I19058" t="b">
        <v>1</v>
      </c>
      <c r="J19058" t="b">
        <v>1</v>
      </c>
      <c r="K19058" t="s">
        <v>41</v>
      </c>
      <c r="L19058" t="s">
        <v>60</v>
      </c>
      <c r="M19058">
        <v>132704</v>
      </c>
      <c r="N19058"/>
      <c r="O19058" t="s">
        <v>4157</v>
      </c>
      <c r="P19058" t="s">
        <v>14434</v>
      </c>
    </row>
    <row r="19059" spans="1:16" x14ac:dyDescent="0.25">
      <c r="A19059" t="s">
        <v>9</v>
      </c>
      <c r="B19059" t="s">
        <v>32422</v>
      </c>
      <c r="C19059" t="s">
        <v>958</v>
      </c>
      <c r="D19059" t="s">
        <v>5440</v>
      </c>
      <c r="E19059" t="s">
        <v>59</v>
      </c>
      <c r="F19059" t="b">
        <v>0</v>
      </c>
      <c r="G19059" t="s">
        <v>65</v>
      </c>
      <c r="H19059" s="1">
        <v>46235.632592592592</v>
      </c>
      <c r="I19059" t="b">
        <v>0</v>
      </c>
      <c r="J19059" t="b">
        <v>0</v>
      </c>
      <c r="K19059" t="s">
        <v>41</v>
      </c>
      <c r="L19059" t="s">
        <v>60</v>
      </c>
      <c r="M19059">
        <v>130000</v>
      </c>
      <c r="N19059"/>
      <c r="O19059" t="s">
        <v>32423</v>
      </c>
      <c r="P19059" t="s">
        <v>32424</v>
      </c>
    </row>
    <row r="19060" spans="1:16" x14ac:dyDescent="0.25">
      <c r="A19060" t="s">
        <v>4</v>
      </c>
      <c r="B19060" t="s">
        <v>32425</v>
      </c>
      <c r="C19060" t="s">
        <v>422</v>
      </c>
      <c r="D19060" t="s">
        <v>4526</v>
      </c>
      <c r="E19060" t="s">
        <v>59</v>
      </c>
      <c r="F19060" t="b">
        <v>0</v>
      </c>
      <c r="G19060" t="s">
        <v>89</v>
      </c>
      <c r="H19060" s="1">
        <v>46235.632638888892</v>
      </c>
      <c r="I19060" t="b">
        <v>0</v>
      </c>
      <c r="J19060" t="b">
        <v>1</v>
      </c>
      <c r="K19060" t="s">
        <v>41</v>
      </c>
      <c r="L19060" t="s">
        <v>60</v>
      </c>
      <c r="M19060">
        <v>139250</v>
      </c>
      <c r="N19060"/>
      <c r="O19060" t="s">
        <v>468</v>
      </c>
      <c r="P19060" t="s">
        <v>32426</v>
      </c>
    </row>
    <row r="19061" spans="1:16" x14ac:dyDescent="0.25">
      <c r="A19061" t="s">
        <v>4</v>
      </c>
      <c r="B19061" t="s">
        <v>32427</v>
      </c>
      <c r="C19061" t="s">
        <v>31127</v>
      </c>
      <c r="D19061" t="s">
        <v>5440</v>
      </c>
      <c r="E19061" t="s">
        <v>59</v>
      </c>
      <c r="F19061" t="b">
        <v>0</v>
      </c>
      <c r="G19061" t="s">
        <v>13</v>
      </c>
      <c r="H19061" s="1">
        <v>46235.633206018523</v>
      </c>
      <c r="I19061" t="b">
        <v>1</v>
      </c>
      <c r="J19061" t="b">
        <v>0</v>
      </c>
      <c r="K19061" t="s">
        <v>13</v>
      </c>
      <c r="L19061" t="s">
        <v>60</v>
      </c>
      <c r="M19061">
        <v>245000</v>
      </c>
      <c r="N19061"/>
      <c r="O19061" t="s">
        <v>4622</v>
      </c>
      <c r="P19061" t="s">
        <v>32428</v>
      </c>
    </row>
    <row r="19062" spans="1:16" x14ac:dyDescent="0.25">
      <c r="A19062" t="s">
        <v>7</v>
      </c>
      <c r="B19062" t="s">
        <v>32429</v>
      </c>
      <c r="C19062" t="s">
        <v>112</v>
      </c>
      <c r="D19062" t="s">
        <v>5440</v>
      </c>
      <c r="E19062" t="s">
        <v>59</v>
      </c>
      <c r="F19062" t="b">
        <v>0</v>
      </c>
      <c r="G19062" t="s">
        <v>65</v>
      </c>
      <c r="H19062" s="1">
        <v>46235.667557870373</v>
      </c>
      <c r="I19062" t="b">
        <v>0</v>
      </c>
      <c r="J19062" t="b">
        <v>1</v>
      </c>
      <c r="K19062" t="s">
        <v>41</v>
      </c>
      <c r="L19062" t="s">
        <v>60</v>
      </c>
      <c r="M19062">
        <v>115625</v>
      </c>
      <c r="N19062"/>
      <c r="O19062" t="s">
        <v>1782</v>
      </c>
      <c r="P19062" t="s">
        <v>2287</v>
      </c>
    </row>
    <row r="19063" spans="1:16" x14ac:dyDescent="0.25">
      <c r="A19063" t="s">
        <v>3</v>
      </c>
      <c r="B19063" t="s">
        <v>4092</v>
      </c>
      <c r="C19063" t="s">
        <v>237</v>
      </c>
      <c r="D19063" t="s">
        <v>5440</v>
      </c>
      <c r="E19063" t="s">
        <v>59</v>
      </c>
      <c r="F19063" t="b">
        <v>0</v>
      </c>
      <c r="G19063" t="s">
        <v>89</v>
      </c>
      <c r="H19063" s="1">
        <v>46235.667557870373</v>
      </c>
      <c r="I19063" t="b">
        <v>0</v>
      </c>
      <c r="J19063" t="b">
        <v>1</v>
      </c>
      <c r="K19063" t="s">
        <v>41</v>
      </c>
      <c r="L19063" t="s">
        <v>60</v>
      </c>
      <c r="M19063">
        <v>85000</v>
      </c>
      <c r="N19063"/>
      <c r="O19063" t="s">
        <v>4157</v>
      </c>
      <c r="P19063" t="s">
        <v>32430</v>
      </c>
    </row>
    <row r="19064" spans="1:16" x14ac:dyDescent="0.25">
      <c r="A19064" t="s">
        <v>0</v>
      </c>
      <c r="B19064" t="s">
        <v>32431</v>
      </c>
      <c r="C19064" t="s">
        <v>5082</v>
      </c>
      <c r="D19064" t="s">
        <v>5440</v>
      </c>
      <c r="E19064" t="s">
        <v>132</v>
      </c>
      <c r="F19064" t="b">
        <v>0</v>
      </c>
      <c r="G19064" t="s">
        <v>65</v>
      </c>
      <c r="H19064" s="1">
        <v>46235.667581018519</v>
      </c>
      <c r="I19064" t="b">
        <v>0</v>
      </c>
      <c r="J19064" t="b">
        <v>1</v>
      </c>
      <c r="K19064" t="s">
        <v>41</v>
      </c>
      <c r="L19064" t="s">
        <v>74</v>
      </c>
      <c r="M19064"/>
      <c r="N19064">
        <v>31.5</v>
      </c>
      <c r="O19064" t="s">
        <v>32432</v>
      </c>
      <c r="P19064" t="s">
        <v>32433</v>
      </c>
    </row>
    <row r="19065" spans="1:16" x14ac:dyDescent="0.25">
      <c r="A19065" t="s">
        <v>3</v>
      </c>
      <c r="B19065" t="s">
        <v>32434</v>
      </c>
      <c r="C19065" t="s">
        <v>41</v>
      </c>
      <c r="D19065" t="s">
        <v>2360</v>
      </c>
      <c r="E19065" t="s">
        <v>59</v>
      </c>
      <c r="F19065" t="b">
        <v>0</v>
      </c>
      <c r="G19065" t="s">
        <v>41</v>
      </c>
      <c r="H19065" s="1">
        <v>46235.670497685183</v>
      </c>
      <c r="I19065" t="b">
        <v>0</v>
      </c>
      <c r="J19065" t="b">
        <v>0</v>
      </c>
      <c r="K19065" t="s">
        <v>41</v>
      </c>
      <c r="L19065" t="s">
        <v>74</v>
      </c>
      <c r="M19065"/>
      <c r="N19065">
        <v>85</v>
      </c>
      <c r="O19065" t="s">
        <v>32435</v>
      </c>
    </row>
    <row r="19066" spans="1:16" x14ac:dyDescent="0.25">
      <c r="A19066" t="s">
        <v>6</v>
      </c>
      <c r="B19066" t="s">
        <v>32436</v>
      </c>
      <c r="C19066" t="s">
        <v>743</v>
      </c>
      <c r="D19066" t="s">
        <v>5440</v>
      </c>
      <c r="E19066" t="s">
        <v>59</v>
      </c>
      <c r="F19066" t="b">
        <v>0</v>
      </c>
      <c r="G19066" t="s">
        <v>77</v>
      </c>
      <c r="H19066" s="1">
        <v>46235.670694444438</v>
      </c>
      <c r="I19066" t="b">
        <v>0</v>
      </c>
      <c r="J19066" t="b">
        <v>0</v>
      </c>
      <c r="K19066" t="s">
        <v>41</v>
      </c>
      <c r="L19066" t="s">
        <v>60</v>
      </c>
      <c r="M19066">
        <v>226500</v>
      </c>
      <c r="N19066"/>
      <c r="O19066" t="s">
        <v>2542</v>
      </c>
      <c r="P19066" t="s">
        <v>891</v>
      </c>
    </row>
    <row r="19067" spans="1:16" x14ac:dyDescent="0.25">
      <c r="A19067" t="s">
        <v>2</v>
      </c>
      <c r="B19067" t="s">
        <v>2516</v>
      </c>
      <c r="C19067" t="s">
        <v>112</v>
      </c>
      <c r="D19067" t="s">
        <v>5440</v>
      </c>
      <c r="E19067" t="s">
        <v>59</v>
      </c>
      <c r="F19067" t="b">
        <v>0</v>
      </c>
      <c r="G19067" t="s">
        <v>65</v>
      </c>
      <c r="H19067" s="1">
        <v>46235.670752314807</v>
      </c>
      <c r="I19067" t="b">
        <v>0</v>
      </c>
      <c r="J19067" t="b">
        <v>1</v>
      </c>
      <c r="K19067" t="s">
        <v>41</v>
      </c>
      <c r="L19067" t="s">
        <v>74</v>
      </c>
      <c r="M19067"/>
      <c r="N19067">
        <v>37</v>
      </c>
      <c r="O19067" t="s">
        <v>32437</v>
      </c>
      <c r="P19067" t="s">
        <v>32438</v>
      </c>
    </row>
    <row r="19068" spans="1:16" x14ac:dyDescent="0.25">
      <c r="A19068" t="s">
        <v>8</v>
      </c>
      <c r="B19068" t="s">
        <v>32439</v>
      </c>
      <c r="C19068" t="s">
        <v>901</v>
      </c>
      <c r="D19068" t="s">
        <v>5440</v>
      </c>
      <c r="E19068" t="s">
        <v>59</v>
      </c>
      <c r="F19068" t="b">
        <v>0</v>
      </c>
      <c r="G19068" t="s">
        <v>77</v>
      </c>
      <c r="H19068" s="1">
        <v>46235.670752314807</v>
      </c>
      <c r="I19068" t="b">
        <v>0</v>
      </c>
      <c r="J19068" t="b">
        <v>1</v>
      </c>
      <c r="K19068" t="s">
        <v>41</v>
      </c>
      <c r="L19068" t="s">
        <v>60</v>
      </c>
      <c r="M19068">
        <v>190000</v>
      </c>
      <c r="N19068"/>
      <c r="O19068" t="s">
        <v>32440</v>
      </c>
      <c r="P19068" t="s">
        <v>32441</v>
      </c>
    </row>
    <row r="19069" spans="1:16" x14ac:dyDescent="0.25">
      <c r="A19069" t="s">
        <v>8</v>
      </c>
      <c r="B19069" t="s">
        <v>32351</v>
      </c>
      <c r="C19069" t="s">
        <v>370</v>
      </c>
      <c r="D19069" t="s">
        <v>4526</v>
      </c>
      <c r="E19069" t="s">
        <v>59</v>
      </c>
      <c r="F19069" t="b">
        <v>0</v>
      </c>
      <c r="G19069" t="s">
        <v>65</v>
      </c>
      <c r="H19069" s="1">
        <v>46235.715879629628</v>
      </c>
      <c r="I19069" t="b">
        <v>0</v>
      </c>
      <c r="J19069" t="b">
        <v>1</v>
      </c>
      <c r="K19069" t="s">
        <v>41</v>
      </c>
      <c r="L19069" t="s">
        <v>60</v>
      </c>
      <c r="M19069">
        <v>210000</v>
      </c>
      <c r="N19069"/>
      <c r="O19069" t="s">
        <v>6743</v>
      </c>
      <c r="P19069" t="s">
        <v>32442</v>
      </c>
    </row>
    <row r="19070" spans="1:16" x14ac:dyDescent="0.25">
      <c r="A19070" t="s">
        <v>1</v>
      </c>
      <c r="B19070" t="s">
        <v>385</v>
      </c>
      <c r="C19070" t="s">
        <v>32443</v>
      </c>
      <c r="D19070" t="s">
        <v>4550</v>
      </c>
      <c r="E19070" t="s">
        <v>59</v>
      </c>
      <c r="F19070" t="b">
        <v>0</v>
      </c>
      <c r="G19070" t="s">
        <v>89</v>
      </c>
      <c r="H19070" s="1">
        <v>46235.715925925928</v>
      </c>
      <c r="I19070" t="b">
        <v>0</v>
      </c>
      <c r="J19070" t="b">
        <v>1</v>
      </c>
      <c r="K19070" t="s">
        <v>41</v>
      </c>
      <c r="L19070" t="s">
        <v>60</v>
      </c>
      <c r="M19070">
        <v>180000</v>
      </c>
      <c r="N19070"/>
      <c r="O19070" t="s">
        <v>32444</v>
      </c>
      <c r="P19070" t="s">
        <v>24105</v>
      </c>
    </row>
    <row r="19071" spans="1:16" x14ac:dyDescent="0.25">
      <c r="A19071" t="s">
        <v>5</v>
      </c>
      <c r="B19071" t="s">
        <v>32445</v>
      </c>
      <c r="C19071" t="s">
        <v>190</v>
      </c>
      <c r="D19071" t="s">
        <v>4526</v>
      </c>
      <c r="E19071" t="s">
        <v>59</v>
      </c>
      <c r="F19071" t="b">
        <v>0</v>
      </c>
      <c r="G19071" t="s">
        <v>68</v>
      </c>
      <c r="H19071" s="1">
        <v>46235.882557870369</v>
      </c>
      <c r="I19071" t="b">
        <v>1</v>
      </c>
      <c r="J19071" t="b">
        <v>0</v>
      </c>
      <c r="K19071" t="s">
        <v>41</v>
      </c>
      <c r="L19071" t="s">
        <v>60</v>
      </c>
      <c r="M19071">
        <v>110000</v>
      </c>
      <c r="N19071"/>
      <c r="O19071" t="s">
        <v>20536</v>
      </c>
      <c r="P19071" t="s">
        <v>32446</v>
      </c>
    </row>
    <row r="19072" spans="1:16" x14ac:dyDescent="0.25">
      <c r="A19072" t="s">
        <v>1</v>
      </c>
      <c r="B19072" t="s">
        <v>32447</v>
      </c>
      <c r="C19072" t="s">
        <v>500</v>
      </c>
      <c r="D19072" t="s">
        <v>2360</v>
      </c>
      <c r="E19072" t="s">
        <v>59</v>
      </c>
      <c r="F19072" t="b">
        <v>0</v>
      </c>
      <c r="G19072" t="s">
        <v>13</v>
      </c>
      <c r="H19072" s="1">
        <v>46236.258935185193</v>
      </c>
      <c r="I19072" t="b">
        <v>0</v>
      </c>
      <c r="J19072" t="b">
        <v>0</v>
      </c>
      <c r="K19072" t="s">
        <v>13</v>
      </c>
      <c r="L19072" t="s">
        <v>74</v>
      </c>
      <c r="M19072"/>
      <c r="N19072">
        <v>26.5</v>
      </c>
      <c r="O19072" t="s">
        <v>9546</v>
      </c>
      <c r="P19072" t="s">
        <v>15868</v>
      </c>
    </row>
    <row r="19073" spans="1:16" x14ac:dyDescent="0.25">
      <c r="A19073" t="s">
        <v>6</v>
      </c>
      <c r="B19073" t="s">
        <v>32448</v>
      </c>
      <c r="C19073" t="s">
        <v>901</v>
      </c>
      <c r="D19073" t="s">
        <v>4526</v>
      </c>
      <c r="E19073" t="s">
        <v>88</v>
      </c>
      <c r="F19073" t="b">
        <v>0</v>
      </c>
      <c r="G19073" t="s">
        <v>77</v>
      </c>
      <c r="H19073" s="1">
        <v>46236.296701388892</v>
      </c>
      <c r="I19073" t="b">
        <v>0</v>
      </c>
      <c r="J19073" t="b">
        <v>0</v>
      </c>
      <c r="K19073" t="s">
        <v>41</v>
      </c>
      <c r="L19073" t="s">
        <v>74</v>
      </c>
      <c r="M19073"/>
      <c r="N19073">
        <v>95</v>
      </c>
      <c r="O19073" t="s">
        <v>1069</v>
      </c>
      <c r="P19073" t="s">
        <v>1121</v>
      </c>
    </row>
    <row r="19074" spans="1:16" x14ac:dyDescent="0.25">
      <c r="A19074" t="s">
        <v>0</v>
      </c>
      <c r="B19074" t="s">
        <v>32449</v>
      </c>
      <c r="C19074" t="s">
        <v>1107</v>
      </c>
      <c r="D19074" t="s">
        <v>11236</v>
      </c>
      <c r="E19074" t="s">
        <v>59</v>
      </c>
      <c r="F19074" t="b">
        <v>0</v>
      </c>
      <c r="G19074" t="s">
        <v>77</v>
      </c>
      <c r="H19074" s="1">
        <v>46236.334861111107</v>
      </c>
      <c r="I19074" t="b">
        <v>0</v>
      </c>
      <c r="J19074" t="b">
        <v>0</v>
      </c>
      <c r="K19074" t="s">
        <v>41</v>
      </c>
      <c r="L19074" t="s">
        <v>60</v>
      </c>
      <c r="M19074">
        <v>105000</v>
      </c>
      <c r="N19074"/>
      <c r="O19074" t="s">
        <v>3034</v>
      </c>
      <c r="P19074" t="s">
        <v>4575</v>
      </c>
    </row>
    <row r="19075" spans="1:16" x14ac:dyDescent="0.25">
      <c r="A19075" t="s">
        <v>1</v>
      </c>
      <c r="B19075" t="s">
        <v>1</v>
      </c>
      <c r="C19075" t="s">
        <v>567</v>
      </c>
      <c r="D19075" t="s">
        <v>4526</v>
      </c>
      <c r="E19075" t="s">
        <v>59</v>
      </c>
      <c r="F19075" t="b">
        <v>0</v>
      </c>
      <c r="G19075" t="s">
        <v>77</v>
      </c>
      <c r="H19075" s="1">
        <v>46236.383333333331</v>
      </c>
      <c r="I19075" t="b">
        <v>0</v>
      </c>
      <c r="J19075" t="b">
        <v>1</v>
      </c>
      <c r="K19075" t="s">
        <v>41</v>
      </c>
      <c r="L19075" t="s">
        <v>60</v>
      </c>
      <c r="M19075">
        <v>155000</v>
      </c>
      <c r="N19075"/>
      <c r="O19075" t="s">
        <v>4487</v>
      </c>
      <c r="P19075" t="s">
        <v>4661</v>
      </c>
    </row>
    <row r="19076" spans="1:16" x14ac:dyDescent="0.25">
      <c r="A19076" t="s">
        <v>4</v>
      </c>
      <c r="B19076" t="s">
        <v>32450</v>
      </c>
      <c r="C19076" t="s">
        <v>172</v>
      </c>
      <c r="D19076" t="s">
        <v>4550</v>
      </c>
      <c r="E19076" t="s">
        <v>59</v>
      </c>
      <c r="F19076" t="b">
        <v>0</v>
      </c>
      <c r="G19076" t="s">
        <v>77</v>
      </c>
      <c r="H19076" s="1">
        <v>46236.425011574072</v>
      </c>
      <c r="I19076" t="b">
        <v>0</v>
      </c>
      <c r="J19076" t="b">
        <v>0</v>
      </c>
      <c r="K19076" t="s">
        <v>41</v>
      </c>
      <c r="L19076" t="s">
        <v>60</v>
      </c>
      <c r="M19076">
        <v>159562.5</v>
      </c>
      <c r="N19076"/>
      <c r="O19076" t="s">
        <v>2166</v>
      </c>
      <c r="P19076" t="s">
        <v>954</v>
      </c>
    </row>
    <row r="19077" spans="1:16" x14ac:dyDescent="0.25">
      <c r="A19077" t="s">
        <v>1</v>
      </c>
      <c r="B19077" t="s">
        <v>32451</v>
      </c>
      <c r="C19077" t="s">
        <v>695</v>
      </c>
      <c r="D19077" t="s">
        <v>4526</v>
      </c>
      <c r="E19077" t="s">
        <v>88</v>
      </c>
      <c r="F19077" t="b">
        <v>0</v>
      </c>
      <c r="G19077" t="s">
        <v>77</v>
      </c>
      <c r="H19077" s="1">
        <v>46236.466666666667</v>
      </c>
      <c r="I19077" t="b">
        <v>1</v>
      </c>
      <c r="J19077" t="b">
        <v>1</v>
      </c>
      <c r="K19077" t="s">
        <v>41</v>
      </c>
      <c r="L19077" t="s">
        <v>74</v>
      </c>
      <c r="M19077"/>
      <c r="N19077">
        <v>82.5</v>
      </c>
      <c r="O19077" t="s">
        <v>2136</v>
      </c>
      <c r="P19077" t="s">
        <v>32452</v>
      </c>
    </row>
    <row r="19078" spans="1:16" x14ac:dyDescent="0.25">
      <c r="A19078" t="s">
        <v>4</v>
      </c>
      <c r="B19078" t="s">
        <v>2919</v>
      </c>
      <c r="C19078" t="s">
        <v>353</v>
      </c>
      <c r="D19078" t="s">
        <v>4526</v>
      </c>
      <c r="E19078" t="s">
        <v>59</v>
      </c>
      <c r="F19078" t="b">
        <v>0</v>
      </c>
      <c r="G19078" t="s">
        <v>77</v>
      </c>
      <c r="H19078" s="1">
        <v>46236.501527777778</v>
      </c>
      <c r="I19078" t="b">
        <v>0</v>
      </c>
      <c r="J19078" t="b">
        <v>1</v>
      </c>
      <c r="K19078" t="s">
        <v>41</v>
      </c>
      <c r="L19078" t="s">
        <v>60</v>
      </c>
      <c r="M19078">
        <v>161500</v>
      </c>
      <c r="N19078"/>
      <c r="O19078" t="s">
        <v>343</v>
      </c>
    </row>
    <row r="19079" spans="1:16" x14ac:dyDescent="0.25">
      <c r="A19079" t="s">
        <v>2</v>
      </c>
      <c r="B19079" t="s">
        <v>32453</v>
      </c>
      <c r="C19079" t="s">
        <v>440</v>
      </c>
      <c r="D19079" t="s">
        <v>4756</v>
      </c>
      <c r="E19079" t="s">
        <v>59</v>
      </c>
      <c r="F19079" t="b">
        <v>0</v>
      </c>
      <c r="G19079" t="s">
        <v>65</v>
      </c>
      <c r="H19079" s="1">
        <v>46236.546747685177</v>
      </c>
      <c r="I19079" t="b">
        <v>0</v>
      </c>
      <c r="J19079" t="b">
        <v>1</v>
      </c>
      <c r="K19079" t="s">
        <v>41</v>
      </c>
      <c r="L19079" t="s">
        <v>60</v>
      </c>
      <c r="M19079">
        <v>159125</v>
      </c>
      <c r="N19079"/>
      <c r="O19079" t="s">
        <v>19713</v>
      </c>
      <c r="P19079" t="s">
        <v>32454</v>
      </c>
    </row>
    <row r="19080" spans="1:16" x14ac:dyDescent="0.25">
      <c r="A19080" t="s">
        <v>1</v>
      </c>
      <c r="B19080" t="s">
        <v>32455</v>
      </c>
      <c r="C19080" t="s">
        <v>1286</v>
      </c>
      <c r="D19080" t="s">
        <v>4526</v>
      </c>
      <c r="E19080" t="s">
        <v>59</v>
      </c>
      <c r="F19080" t="b">
        <v>0</v>
      </c>
      <c r="G19080" t="s">
        <v>77</v>
      </c>
      <c r="H19080" s="1">
        <v>46236.633356481478</v>
      </c>
      <c r="I19080" t="b">
        <v>0</v>
      </c>
      <c r="J19080" t="b">
        <v>1</v>
      </c>
      <c r="K19080" t="s">
        <v>41</v>
      </c>
      <c r="L19080" t="s">
        <v>60</v>
      </c>
      <c r="M19080">
        <v>227000</v>
      </c>
      <c r="N19080"/>
      <c r="O19080" t="s">
        <v>4052</v>
      </c>
      <c r="P19080" t="s">
        <v>3154</v>
      </c>
    </row>
    <row r="19081" spans="1:16" x14ac:dyDescent="0.25">
      <c r="A19081" t="s">
        <v>0</v>
      </c>
      <c r="B19081" t="s">
        <v>0</v>
      </c>
      <c r="C19081" t="s">
        <v>32456</v>
      </c>
      <c r="D19081" t="s">
        <v>4346</v>
      </c>
      <c r="E19081" t="s">
        <v>59</v>
      </c>
      <c r="F19081" t="b">
        <v>0</v>
      </c>
      <c r="G19081" t="s">
        <v>41</v>
      </c>
      <c r="H19081" s="1">
        <v>46236.713206018518</v>
      </c>
      <c r="I19081" t="b">
        <v>0</v>
      </c>
      <c r="J19081" t="b">
        <v>1</v>
      </c>
      <c r="K19081" t="s">
        <v>41</v>
      </c>
      <c r="L19081" t="s">
        <v>60</v>
      </c>
      <c r="M19081">
        <v>82500</v>
      </c>
      <c r="N19081"/>
      <c r="O19081" t="s">
        <v>32457</v>
      </c>
      <c r="P19081" t="s">
        <v>15822</v>
      </c>
    </row>
    <row r="19082" spans="1:16" x14ac:dyDescent="0.25">
      <c r="A19082" t="s">
        <v>1</v>
      </c>
      <c r="B19082" t="s">
        <v>32458</v>
      </c>
      <c r="C19082" t="s">
        <v>1070</v>
      </c>
      <c r="D19082" t="s">
        <v>4673</v>
      </c>
      <c r="E19082" t="s">
        <v>59</v>
      </c>
      <c r="F19082" t="b">
        <v>0</v>
      </c>
      <c r="G19082" t="s">
        <v>77</v>
      </c>
      <c r="H19082" s="1">
        <v>46237.008333333331</v>
      </c>
      <c r="I19082" t="b">
        <v>0</v>
      </c>
      <c r="J19082" t="b">
        <v>1</v>
      </c>
      <c r="K19082" t="s">
        <v>41</v>
      </c>
      <c r="L19082" t="s">
        <v>60</v>
      </c>
      <c r="M19082">
        <v>115950</v>
      </c>
      <c r="N19082"/>
      <c r="O19082" t="s">
        <v>3716</v>
      </c>
      <c r="P19082" t="s">
        <v>4124</v>
      </c>
    </row>
    <row r="19083" spans="1:16" x14ac:dyDescent="0.25">
      <c r="A19083" t="s">
        <v>5</v>
      </c>
      <c r="B19083" t="s">
        <v>29303</v>
      </c>
      <c r="C19083" t="s">
        <v>209</v>
      </c>
      <c r="D19083" t="s">
        <v>3761</v>
      </c>
      <c r="E19083" t="s">
        <v>59</v>
      </c>
      <c r="F19083" t="b">
        <v>0</v>
      </c>
      <c r="G19083" t="s">
        <v>19</v>
      </c>
      <c r="H19083" s="1">
        <v>46237.009664351863</v>
      </c>
      <c r="I19083" t="b">
        <v>1</v>
      </c>
      <c r="J19083" t="b">
        <v>0</v>
      </c>
      <c r="K19083" t="s">
        <v>19</v>
      </c>
      <c r="L19083" t="s">
        <v>60</v>
      </c>
      <c r="M19083">
        <v>2000000</v>
      </c>
      <c r="N19083"/>
      <c r="O19083" t="s">
        <v>29304</v>
      </c>
      <c r="P19083" t="s">
        <v>29305</v>
      </c>
    </row>
    <row r="19084" spans="1:16" x14ac:dyDescent="0.25">
      <c r="A19084" t="s">
        <v>4</v>
      </c>
      <c r="B19084" t="s">
        <v>10615</v>
      </c>
      <c r="C19084" t="s">
        <v>76</v>
      </c>
      <c r="D19084" t="s">
        <v>4595</v>
      </c>
      <c r="E19084" t="s">
        <v>59</v>
      </c>
      <c r="F19084" t="b">
        <v>1</v>
      </c>
      <c r="G19084" t="s">
        <v>20</v>
      </c>
      <c r="H19084" s="1">
        <v>46237.009733796287</v>
      </c>
      <c r="I19084" t="b">
        <v>1</v>
      </c>
      <c r="J19084" t="b">
        <v>0</v>
      </c>
      <c r="K19084" t="s">
        <v>20</v>
      </c>
      <c r="L19084" t="s">
        <v>60</v>
      </c>
      <c r="M19084">
        <v>245000</v>
      </c>
      <c r="N19084"/>
      <c r="O19084" t="s">
        <v>4622</v>
      </c>
      <c r="P19084" t="s">
        <v>10617</v>
      </c>
    </row>
    <row r="19085" spans="1:16" x14ac:dyDescent="0.25">
      <c r="A19085" t="s">
        <v>0</v>
      </c>
      <c r="B19085" t="s">
        <v>1242</v>
      </c>
      <c r="C19085" t="s">
        <v>32459</v>
      </c>
      <c r="D19085" t="s">
        <v>4756</v>
      </c>
      <c r="E19085" t="s">
        <v>59</v>
      </c>
      <c r="F19085" t="b">
        <v>0</v>
      </c>
      <c r="G19085" t="s">
        <v>65</v>
      </c>
      <c r="H19085" s="1">
        <v>46237.251701388886</v>
      </c>
      <c r="I19085" t="b">
        <v>0</v>
      </c>
      <c r="J19085" t="b">
        <v>1</v>
      </c>
      <c r="K19085" t="s">
        <v>41</v>
      </c>
      <c r="L19085" t="s">
        <v>60</v>
      </c>
      <c r="M19085">
        <v>122052</v>
      </c>
      <c r="N19085"/>
      <c r="O19085" t="s">
        <v>32460</v>
      </c>
      <c r="P19085" t="s">
        <v>32461</v>
      </c>
    </row>
    <row r="19086" spans="1:16" x14ac:dyDescent="0.25">
      <c r="A19086" t="s">
        <v>1</v>
      </c>
      <c r="B19086" t="s">
        <v>26725</v>
      </c>
      <c r="C19086" t="s">
        <v>326</v>
      </c>
      <c r="D19086" t="s">
        <v>2360</v>
      </c>
      <c r="E19086" t="s">
        <v>59</v>
      </c>
      <c r="F19086" t="b">
        <v>0</v>
      </c>
      <c r="G19086" t="s">
        <v>89</v>
      </c>
      <c r="H19086" s="1">
        <v>46237.300891203697</v>
      </c>
      <c r="I19086" t="b">
        <v>0</v>
      </c>
      <c r="J19086" t="b">
        <v>1</v>
      </c>
      <c r="K19086" t="s">
        <v>41</v>
      </c>
      <c r="L19086" t="s">
        <v>60</v>
      </c>
      <c r="M19086">
        <v>214500</v>
      </c>
      <c r="N19086"/>
      <c r="O19086" t="s">
        <v>424</v>
      </c>
      <c r="P19086" t="s">
        <v>32462</v>
      </c>
    </row>
    <row r="19087" spans="1:16" x14ac:dyDescent="0.25">
      <c r="A19087" t="s">
        <v>1</v>
      </c>
      <c r="B19087" t="s">
        <v>32463</v>
      </c>
      <c r="C19087" t="s">
        <v>32464</v>
      </c>
      <c r="D19087" t="s">
        <v>24507</v>
      </c>
      <c r="E19087" t="s">
        <v>59</v>
      </c>
      <c r="F19087" t="b">
        <v>0</v>
      </c>
      <c r="G19087" t="s">
        <v>19</v>
      </c>
      <c r="H19087" s="1">
        <v>46237.302835648137</v>
      </c>
      <c r="I19087" t="b">
        <v>1</v>
      </c>
      <c r="J19087" t="b">
        <v>0</v>
      </c>
      <c r="K19087" t="s">
        <v>19</v>
      </c>
      <c r="L19087" t="s">
        <v>60</v>
      </c>
      <c r="M19087">
        <v>969192.4</v>
      </c>
      <c r="N19087"/>
      <c r="O19087" t="s">
        <v>32465</v>
      </c>
      <c r="P19087" t="s">
        <v>32466</v>
      </c>
    </row>
    <row r="19088" spans="1:16" x14ac:dyDescent="0.25">
      <c r="A19088" t="s">
        <v>2</v>
      </c>
      <c r="B19088" t="s">
        <v>2</v>
      </c>
      <c r="C19088" t="s">
        <v>32467</v>
      </c>
      <c r="D19088" t="s">
        <v>4346</v>
      </c>
      <c r="E19088" t="s">
        <v>232</v>
      </c>
      <c r="F19088" t="b">
        <v>0</v>
      </c>
      <c r="G19088" t="s">
        <v>77</v>
      </c>
      <c r="H19088" s="1">
        <v>46237.338460648149</v>
      </c>
      <c r="I19088" t="b">
        <v>0</v>
      </c>
      <c r="J19088" t="b">
        <v>1</v>
      </c>
      <c r="K19088" t="s">
        <v>41</v>
      </c>
      <c r="L19088" t="s">
        <v>60</v>
      </c>
      <c r="M19088">
        <v>127407.83</v>
      </c>
      <c r="N19088"/>
      <c r="O19088" t="s">
        <v>5626</v>
      </c>
      <c r="P19088" t="s">
        <v>18808</v>
      </c>
    </row>
    <row r="19089" spans="1:16" x14ac:dyDescent="0.25">
      <c r="A19089" t="s">
        <v>0</v>
      </c>
      <c r="B19089" t="s">
        <v>32468</v>
      </c>
      <c r="C19089" t="s">
        <v>332</v>
      </c>
      <c r="D19089" t="s">
        <v>2360</v>
      </c>
      <c r="E19089" t="s">
        <v>59</v>
      </c>
      <c r="F19089" t="b">
        <v>0</v>
      </c>
      <c r="G19089" t="s">
        <v>65</v>
      </c>
      <c r="H19089" s="1">
        <v>46237.376759259263</v>
      </c>
      <c r="I19089" t="b">
        <v>0</v>
      </c>
      <c r="J19089" t="b">
        <v>0</v>
      </c>
      <c r="K19089" t="s">
        <v>41</v>
      </c>
      <c r="L19089" t="s">
        <v>60</v>
      </c>
      <c r="M19089">
        <v>91000</v>
      </c>
      <c r="N19089"/>
      <c r="O19089" t="s">
        <v>32469</v>
      </c>
      <c r="P19089" t="s">
        <v>32470</v>
      </c>
    </row>
    <row r="19090" spans="1:16" x14ac:dyDescent="0.25">
      <c r="A19090" t="s">
        <v>0</v>
      </c>
      <c r="B19090" t="s">
        <v>32471</v>
      </c>
      <c r="C19090" t="s">
        <v>41</v>
      </c>
      <c r="D19090" t="s">
        <v>4526</v>
      </c>
      <c r="E19090" t="s">
        <v>59</v>
      </c>
      <c r="F19090" t="b">
        <v>0</v>
      </c>
      <c r="G19090" t="s">
        <v>41</v>
      </c>
      <c r="H19090" s="1">
        <v>46237.421631944453</v>
      </c>
      <c r="I19090" t="b">
        <v>0</v>
      </c>
      <c r="J19090" t="b">
        <v>1</v>
      </c>
      <c r="K19090" t="s">
        <v>41</v>
      </c>
      <c r="L19090" t="s">
        <v>60</v>
      </c>
      <c r="M19090">
        <v>100000</v>
      </c>
      <c r="N19090"/>
      <c r="O19090" t="s">
        <v>31287</v>
      </c>
    </row>
    <row r="19091" spans="1:16" x14ac:dyDescent="0.25">
      <c r="A19091" t="s">
        <v>2</v>
      </c>
      <c r="B19091" t="s">
        <v>32472</v>
      </c>
      <c r="C19091" t="s">
        <v>112</v>
      </c>
      <c r="D19091" t="s">
        <v>4526</v>
      </c>
      <c r="E19091" t="s">
        <v>59</v>
      </c>
      <c r="F19091" t="b">
        <v>0</v>
      </c>
      <c r="G19091" t="s">
        <v>65</v>
      </c>
      <c r="H19091" s="1">
        <v>46237.421851851846</v>
      </c>
      <c r="I19091" t="b">
        <v>0</v>
      </c>
      <c r="J19091" t="b">
        <v>1</v>
      </c>
      <c r="K19091" t="s">
        <v>41</v>
      </c>
      <c r="L19091" t="s">
        <v>60</v>
      </c>
      <c r="M19091">
        <v>325000</v>
      </c>
      <c r="N19091"/>
      <c r="O19091" t="s">
        <v>32473</v>
      </c>
      <c r="P19091" t="s">
        <v>3284</v>
      </c>
    </row>
    <row r="19092" spans="1:16" x14ac:dyDescent="0.25">
      <c r="A19092" t="s">
        <v>3</v>
      </c>
      <c r="B19092" t="s">
        <v>32474</v>
      </c>
      <c r="C19092" t="s">
        <v>81</v>
      </c>
      <c r="D19092" t="s">
        <v>6368</v>
      </c>
      <c r="E19092" t="s">
        <v>59</v>
      </c>
      <c r="F19092" t="b">
        <v>0</v>
      </c>
      <c r="G19092" t="s">
        <v>77</v>
      </c>
      <c r="H19092" s="1">
        <v>46237.421875</v>
      </c>
      <c r="I19092" t="b">
        <v>1</v>
      </c>
      <c r="J19092" t="b">
        <v>0</v>
      </c>
      <c r="K19092" t="s">
        <v>41</v>
      </c>
      <c r="L19092" t="s">
        <v>60</v>
      </c>
      <c r="M19092">
        <v>213000</v>
      </c>
      <c r="N19092"/>
      <c r="O19092" t="s">
        <v>32475</v>
      </c>
    </row>
    <row r="19093" spans="1:16" x14ac:dyDescent="0.25">
      <c r="A19093" t="s">
        <v>0</v>
      </c>
      <c r="B19093" t="s">
        <v>32476</v>
      </c>
      <c r="C19093" t="s">
        <v>810</v>
      </c>
      <c r="D19093" t="s">
        <v>4526</v>
      </c>
      <c r="E19093" t="s">
        <v>88</v>
      </c>
      <c r="F19093" t="b">
        <v>0</v>
      </c>
      <c r="G19093" t="s">
        <v>77</v>
      </c>
      <c r="H19093" s="1">
        <v>46237.460034722222</v>
      </c>
      <c r="I19093" t="b">
        <v>0</v>
      </c>
      <c r="J19093" t="b">
        <v>1</v>
      </c>
      <c r="K19093" t="s">
        <v>41</v>
      </c>
      <c r="L19093" t="s">
        <v>74</v>
      </c>
      <c r="M19093"/>
      <c r="N19093">
        <v>71</v>
      </c>
      <c r="O19093" t="s">
        <v>2136</v>
      </c>
    </row>
    <row r="19094" spans="1:16" x14ac:dyDescent="0.25">
      <c r="A19094" t="s">
        <v>0</v>
      </c>
      <c r="B19094" t="s">
        <v>2026</v>
      </c>
      <c r="C19094" t="s">
        <v>1384</v>
      </c>
      <c r="D19094" t="s">
        <v>4346</v>
      </c>
      <c r="E19094" t="s">
        <v>59</v>
      </c>
      <c r="F19094" t="b">
        <v>0</v>
      </c>
      <c r="G19094" t="s">
        <v>77</v>
      </c>
      <c r="H19094" s="1">
        <v>46237.460034722222</v>
      </c>
      <c r="I19094" t="b">
        <v>0</v>
      </c>
      <c r="J19094" t="b">
        <v>1</v>
      </c>
      <c r="K19094" t="s">
        <v>41</v>
      </c>
      <c r="L19094" t="s">
        <v>60</v>
      </c>
      <c r="M19094">
        <v>104107.255</v>
      </c>
      <c r="N19094"/>
      <c r="O19094" t="s">
        <v>32477</v>
      </c>
      <c r="P19094" t="s">
        <v>27884</v>
      </c>
    </row>
    <row r="19095" spans="1:16" x14ac:dyDescent="0.25">
      <c r="A19095" t="s">
        <v>3</v>
      </c>
      <c r="B19095" t="s">
        <v>32478</v>
      </c>
      <c r="C19095" t="s">
        <v>112</v>
      </c>
      <c r="D19095" t="s">
        <v>4550</v>
      </c>
      <c r="E19095" t="s">
        <v>59</v>
      </c>
      <c r="F19095" t="b">
        <v>0</v>
      </c>
      <c r="G19095" t="s">
        <v>65</v>
      </c>
      <c r="H19095" s="1">
        <v>46237.460069444453</v>
      </c>
      <c r="I19095" t="b">
        <v>0</v>
      </c>
      <c r="J19095" t="b">
        <v>0</v>
      </c>
      <c r="K19095" t="s">
        <v>41</v>
      </c>
      <c r="L19095" t="s">
        <v>60</v>
      </c>
      <c r="M19095">
        <v>82500</v>
      </c>
      <c r="N19095"/>
      <c r="O19095" t="s">
        <v>800</v>
      </c>
    </row>
    <row r="19096" spans="1:16" x14ac:dyDescent="0.25">
      <c r="A19096" t="s">
        <v>3</v>
      </c>
      <c r="B19096" t="s">
        <v>32479</v>
      </c>
      <c r="C19096" t="s">
        <v>1384</v>
      </c>
      <c r="D19096" t="s">
        <v>2360</v>
      </c>
      <c r="E19096" t="s">
        <v>72</v>
      </c>
      <c r="F19096" t="b">
        <v>0</v>
      </c>
      <c r="G19096" t="s">
        <v>77</v>
      </c>
      <c r="H19096" s="1">
        <v>46237.460127314807</v>
      </c>
      <c r="I19096" t="b">
        <v>0</v>
      </c>
      <c r="J19096" t="b">
        <v>1</v>
      </c>
      <c r="K19096" t="s">
        <v>41</v>
      </c>
      <c r="L19096" t="s">
        <v>60</v>
      </c>
      <c r="M19096">
        <v>158059.20000000001</v>
      </c>
      <c r="N19096"/>
      <c r="O19096" t="s">
        <v>32480</v>
      </c>
      <c r="P19096" t="s">
        <v>85</v>
      </c>
    </row>
    <row r="19097" spans="1:16" x14ac:dyDescent="0.25">
      <c r="A19097" t="s">
        <v>2</v>
      </c>
      <c r="B19097" t="s">
        <v>24883</v>
      </c>
      <c r="C19097" t="s">
        <v>40</v>
      </c>
      <c r="D19097" t="s">
        <v>4526</v>
      </c>
      <c r="E19097" t="s">
        <v>59</v>
      </c>
      <c r="F19097" t="b">
        <v>0</v>
      </c>
      <c r="G19097" t="s">
        <v>40</v>
      </c>
      <c r="H19097" s="1">
        <v>46237.467233796298</v>
      </c>
      <c r="I19097" t="b">
        <v>1</v>
      </c>
      <c r="J19097" t="b">
        <v>0</v>
      </c>
      <c r="K19097" t="s">
        <v>40</v>
      </c>
      <c r="L19097" t="s">
        <v>60</v>
      </c>
      <c r="M19097">
        <v>28900</v>
      </c>
      <c r="N19097"/>
      <c r="O19097" t="s">
        <v>24884</v>
      </c>
      <c r="P19097" t="s">
        <v>24885</v>
      </c>
    </row>
    <row r="19098" spans="1:16" x14ac:dyDescent="0.25">
      <c r="A19098" t="s">
        <v>0</v>
      </c>
      <c r="B19098" t="s">
        <v>130</v>
      </c>
      <c r="C19098" t="s">
        <v>71</v>
      </c>
      <c r="D19098" t="s">
        <v>4526</v>
      </c>
      <c r="E19098" t="s">
        <v>59</v>
      </c>
      <c r="F19098" t="b">
        <v>0</v>
      </c>
      <c r="G19098" t="s">
        <v>73</v>
      </c>
      <c r="H19098" s="1">
        <v>46237.501701388886</v>
      </c>
      <c r="I19098" t="b">
        <v>0</v>
      </c>
      <c r="J19098" t="b">
        <v>0</v>
      </c>
      <c r="K19098" t="s">
        <v>41</v>
      </c>
      <c r="L19098" t="s">
        <v>74</v>
      </c>
      <c r="M19098"/>
      <c r="N19098">
        <v>24</v>
      </c>
      <c r="O19098" t="s">
        <v>105</v>
      </c>
      <c r="P19098" t="s">
        <v>219</v>
      </c>
    </row>
    <row r="19099" spans="1:16" x14ac:dyDescent="0.25">
      <c r="A19099" t="s">
        <v>2</v>
      </c>
      <c r="B19099" t="s">
        <v>32481</v>
      </c>
      <c r="C19099" t="s">
        <v>172</v>
      </c>
      <c r="D19099" t="s">
        <v>29985</v>
      </c>
      <c r="E19099" t="s">
        <v>59</v>
      </c>
      <c r="F19099" t="b">
        <v>0</v>
      </c>
      <c r="G19099" t="s">
        <v>68</v>
      </c>
      <c r="H19099" s="1">
        <v>46237.501701388886</v>
      </c>
      <c r="I19099" t="b">
        <v>0</v>
      </c>
      <c r="J19099" t="b">
        <v>0</v>
      </c>
      <c r="K19099" t="s">
        <v>41</v>
      </c>
      <c r="L19099" t="s">
        <v>60</v>
      </c>
      <c r="M19099">
        <v>112500</v>
      </c>
      <c r="N19099"/>
      <c r="O19099" t="s">
        <v>7675</v>
      </c>
      <c r="P19099" t="s">
        <v>9473</v>
      </c>
    </row>
    <row r="19100" spans="1:16" x14ac:dyDescent="0.25">
      <c r="A19100" t="s">
        <v>7</v>
      </c>
      <c r="B19100" t="s">
        <v>32482</v>
      </c>
      <c r="C19100" t="s">
        <v>41</v>
      </c>
      <c r="D19100" t="s">
        <v>29985</v>
      </c>
      <c r="E19100" t="s">
        <v>59</v>
      </c>
      <c r="F19100" t="b">
        <v>0</v>
      </c>
      <c r="G19100" t="s">
        <v>41</v>
      </c>
      <c r="H19100" s="1">
        <v>46237.504953703698</v>
      </c>
      <c r="I19100" t="b">
        <v>0</v>
      </c>
      <c r="J19100" t="b">
        <v>1</v>
      </c>
      <c r="K19100" t="s">
        <v>41</v>
      </c>
      <c r="L19100" t="s">
        <v>60</v>
      </c>
      <c r="M19100">
        <v>115000</v>
      </c>
      <c r="N19100"/>
      <c r="O19100" t="s">
        <v>7675</v>
      </c>
      <c r="P19100" t="s">
        <v>32483</v>
      </c>
    </row>
    <row r="19101" spans="1:16" x14ac:dyDescent="0.25">
      <c r="A19101" t="s">
        <v>1</v>
      </c>
      <c r="B19101" t="s">
        <v>1185</v>
      </c>
      <c r="C19101" t="s">
        <v>63</v>
      </c>
      <c r="D19101" t="s">
        <v>9585</v>
      </c>
      <c r="E19101" t="s">
        <v>59</v>
      </c>
      <c r="F19101" t="b">
        <v>0</v>
      </c>
      <c r="G19101" t="s">
        <v>77</v>
      </c>
      <c r="H19101" s="1">
        <v>46237.509108796286</v>
      </c>
      <c r="I19101" t="b">
        <v>0</v>
      </c>
      <c r="J19101" t="b">
        <v>1</v>
      </c>
      <c r="K19101" t="s">
        <v>41</v>
      </c>
      <c r="L19101" t="s">
        <v>60</v>
      </c>
      <c r="M19101">
        <v>135000</v>
      </c>
      <c r="N19101"/>
      <c r="O19101" t="s">
        <v>18772</v>
      </c>
      <c r="P19101" t="s">
        <v>3683</v>
      </c>
    </row>
    <row r="19102" spans="1:16" x14ac:dyDescent="0.25">
      <c r="A19102" t="s">
        <v>1</v>
      </c>
      <c r="B19102" t="s">
        <v>32484</v>
      </c>
      <c r="C19102" t="s">
        <v>32485</v>
      </c>
      <c r="D19102" t="s">
        <v>4346</v>
      </c>
      <c r="E19102" t="s">
        <v>59</v>
      </c>
      <c r="F19102" t="b">
        <v>0</v>
      </c>
      <c r="G19102" t="s">
        <v>77</v>
      </c>
      <c r="H19102" s="1">
        <v>46237.509155092594</v>
      </c>
      <c r="I19102" t="b">
        <v>1</v>
      </c>
      <c r="J19102" t="b">
        <v>0</v>
      </c>
      <c r="K19102" t="s">
        <v>41</v>
      </c>
      <c r="L19102" t="s">
        <v>60</v>
      </c>
      <c r="M19102">
        <v>50750</v>
      </c>
      <c r="N19102"/>
      <c r="O19102" t="s">
        <v>24453</v>
      </c>
      <c r="P19102" t="s">
        <v>25019</v>
      </c>
    </row>
    <row r="19103" spans="1:16" x14ac:dyDescent="0.25">
      <c r="A19103" t="s">
        <v>3</v>
      </c>
      <c r="B19103" t="s">
        <v>32486</v>
      </c>
      <c r="C19103" t="s">
        <v>29765</v>
      </c>
      <c r="D19103" t="s">
        <v>24119</v>
      </c>
      <c r="E19103" t="s">
        <v>59</v>
      </c>
      <c r="F19103" t="b">
        <v>0</v>
      </c>
      <c r="G19103" t="s">
        <v>40</v>
      </c>
      <c r="H19103" s="1">
        <v>46237.546631944453</v>
      </c>
      <c r="I19103" t="b">
        <v>1</v>
      </c>
      <c r="J19103" t="b">
        <v>0</v>
      </c>
      <c r="K19103" t="s">
        <v>40</v>
      </c>
      <c r="L19103" t="s">
        <v>60</v>
      </c>
      <c r="M19103">
        <v>27000</v>
      </c>
      <c r="N19103"/>
      <c r="O19103" t="s">
        <v>32487</v>
      </c>
    </row>
    <row r="19104" spans="1:16" x14ac:dyDescent="0.25">
      <c r="A19104" t="s">
        <v>1</v>
      </c>
      <c r="B19104" t="s">
        <v>1</v>
      </c>
      <c r="C19104" t="s">
        <v>353</v>
      </c>
      <c r="D19104" t="s">
        <v>534</v>
      </c>
      <c r="E19104" t="s">
        <v>59</v>
      </c>
      <c r="F19104" t="b">
        <v>0</v>
      </c>
      <c r="G19104" t="s">
        <v>77</v>
      </c>
      <c r="H19104" s="1">
        <v>46237.546863425923</v>
      </c>
      <c r="I19104" t="b">
        <v>1</v>
      </c>
      <c r="J19104" t="b">
        <v>0</v>
      </c>
      <c r="K19104" t="s">
        <v>41</v>
      </c>
      <c r="L19104" t="s">
        <v>60</v>
      </c>
      <c r="M19104">
        <v>162500</v>
      </c>
      <c r="N19104"/>
      <c r="O19104" t="s">
        <v>534</v>
      </c>
      <c r="P19104" t="s">
        <v>32488</v>
      </c>
    </row>
    <row r="19105" spans="1:16" x14ac:dyDescent="0.25">
      <c r="A19105" t="s">
        <v>1</v>
      </c>
      <c r="B19105" t="s">
        <v>316</v>
      </c>
      <c r="C19105" t="s">
        <v>3182</v>
      </c>
      <c r="D19105" t="s">
        <v>4346</v>
      </c>
      <c r="E19105" t="s">
        <v>59</v>
      </c>
      <c r="F19105" t="b">
        <v>0</v>
      </c>
      <c r="G19105" t="s">
        <v>77</v>
      </c>
      <c r="H19105" s="1">
        <v>46237.550856481481</v>
      </c>
      <c r="I19105" t="b">
        <v>1</v>
      </c>
      <c r="J19105" t="b">
        <v>0</v>
      </c>
      <c r="K19105" t="s">
        <v>41</v>
      </c>
      <c r="L19105" t="s">
        <v>74</v>
      </c>
      <c r="M19105"/>
      <c r="N19105">
        <v>57.5</v>
      </c>
      <c r="O19105" t="s">
        <v>4222</v>
      </c>
      <c r="P19105" t="s">
        <v>32489</v>
      </c>
    </row>
    <row r="19106" spans="1:16" x14ac:dyDescent="0.25">
      <c r="A19106" t="s">
        <v>5</v>
      </c>
      <c r="B19106" t="s">
        <v>32490</v>
      </c>
      <c r="C19106" t="s">
        <v>515</v>
      </c>
      <c r="D19106" t="s">
        <v>4346</v>
      </c>
      <c r="E19106" t="s">
        <v>88</v>
      </c>
      <c r="F19106" t="b">
        <v>0</v>
      </c>
      <c r="G19106" t="s">
        <v>77</v>
      </c>
      <c r="H19106" s="1">
        <v>46237.550856481481</v>
      </c>
      <c r="I19106" t="b">
        <v>1</v>
      </c>
      <c r="J19106" t="b">
        <v>0</v>
      </c>
      <c r="K19106" t="s">
        <v>41</v>
      </c>
      <c r="L19106" t="s">
        <v>74</v>
      </c>
      <c r="M19106"/>
      <c r="N19106">
        <v>55</v>
      </c>
      <c r="O19106" t="s">
        <v>32491</v>
      </c>
      <c r="P19106" t="s">
        <v>2007</v>
      </c>
    </row>
    <row r="19107" spans="1:16" x14ac:dyDescent="0.25">
      <c r="A19107" t="s">
        <v>1</v>
      </c>
      <c r="B19107" t="s">
        <v>2888</v>
      </c>
      <c r="C19107" t="s">
        <v>1077</v>
      </c>
      <c r="D19107" t="s">
        <v>4526</v>
      </c>
      <c r="E19107" t="s">
        <v>59</v>
      </c>
      <c r="F19107" t="b">
        <v>0</v>
      </c>
      <c r="G19107" t="s">
        <v>77</v>
      </c>
      <c r="H19107" s="1">
        <v>46237.550891203697</v>
      </c>
      <c r="I19107" t="b">
        <v>0</v>
      </c>
      <c r="J19107" t="b">
        <v>1</v>
      </c>
      <c r="K19107" t="s">
        <v>41</v>
      </c>
      <c r="L19107" t="s">
        <v>60</v>
      </c>
      <c r="M19107">
        <v>140000</v>
      </c>
      <c r="N19107"/>
      <c r="O19107" t="s">
        <v>15476</v>
      </c>
      <c r="P19107" t="s">
        <v>32355</v>
      </c>
    </row>
    <row r="19108" spans="1:16" x14ac:dyDescent="0.25">
      <c r="A19108" t="s">
        <v>5</v>
      </c>
      <c r="B19108" t="s">
        <v>32492</v>
      </c>
      <c r="C19108" t="s">
        <v>41</v>
      </c>
      <c r="D19108" t="s">
        <v>4526</v>
      </c>
      <c r="E19108" t="s">
        <v>59</v>
      </c>
      <c r="F19108" t="b">
        <v>0</v>
      </c>
      <c r="G19108" t="s">
        <v>89</v>
      </c>
      <c r="H19108" s="1">
        <v>46237.550983796304</v>
      </c>
      <c r="I19108" t="b">
        <v>1</v>
      </c>
      <c r="J19108" t="b">
        <v>0</v>
      </c>
      <c r="K19108" t="s">
        <v>41</v>
      </c>
      <c r="L19108" t="s">
        <v>60</v>
      </c>
      <c r="M19108">
        <v>180000</v>
      </c>
      <c r="N19108"/>
      <c r="O19108" t="s">
        <v>4386</v>
      </c>
      <c r="P19108" t="s">
        <v>24105</v>
      </c>
    </row>
    <row r="19109" spans="1:16" x14ac:dyDescent="0.25">
      <c r="A19109" t="s">
        <v>0</v>
      </c>
      <c r="B19109" t="s">
        <v>32493</v>
      </c>
      <c r="C19109" t="s">
        <v>76</v>
      </c>
      <c r="D19109" t="s">
        <v>4526</v>
      </c>
      <c r="E19109" t="s">
        <v>88</v>
      </c>
      <c r="F19109" t="b">
        <v>1</v>
      </c>
      <c r="G19109" t="s">
        <v>77</v>
      </c>
      <c r="H19109" s="1">
        <v>46237.585150462961</v>
      </c>
      <c r="I19109" t="b">
        <v>0</v>
      </c>
      <c r="J19109" t="b">
        <v>0</v>
      </c>
      <c r="K19109" t="s">
        <v>41</v>
      </c>
      <c r="L19109" t="s">
        <v>60</v>
      </c>
      <c r="M19109">
        <v>151500</v>
      </c>
      <c r="N19109"/>
      <c r="O19109" t="s">
        <v>1069</v>
      </c>
      <c r="P19109" t="s">
        <v>875</v>
      </c>
    </row>
    <row r="19110" spans="1:16" x14ac:dyDescent="0.25">
      <c r="A19110" t="s">
        <v>0</v>
      </c>
      <c r="B19110" t="s">
        <v>32494</v>
      </c>
      <c r="C19110" t="s">
        <v>8160</v>
      </c>
      <c r="D19110" t="s">
        <v>4346</v>
      </c>
      <c r="E19110" t="s">
        <v>871</v>
      </c>
      <c r="F19110" t="b">
        <v>0</v>
      </c>
      <c r="G19110" t="s">
        <v>40</v>
      </c>
      <c r="H19110" s="1">
        <v>46237.588287037041</v>
      </c>
      <c r="I19110" t="b">
        <v>1</v>
      </c>
      <c r="J19110" t="b">
        <v>0</v>
      </c>
      <c r="K19110" t="s">
        <v>40</v>
      </c>
      <c r="L19110" t="s">
        <v>74</v>
      </c>
      <c r="M19110"/>
      <c r="N19110">
        <v>15.25</v>
      </c>
      <c r="O19110" t="s">
        <v>32495</v>
      </c>
      <c r="P19110" t="s">
        <v>219</v>
      </c>
    </row>
    <row r="19111" spans="1:16" x14ac:dyDescent="0.25">
      <c r="A19111" t="s">
        <v>6</v>
      </c>
      <c r="B19111" t="s">
        <v>32496</v>
      </c>
      <c r="C19111" t="s">
        <v>335</v>
      </c>
      <c r="D19111" t="s">
        <v>5667</v>
      </c>
      <c r="E19111" t="s">
        <v>59</v>
      </c>
      <c r="F19111" t="b">
        <v>0</v>
      </c>
      <c r="G19111" t="s">
        <v>65</v>
      </c>
      <c r="H19111" s="1">
        <v>46237.588518518518</v>
      </c>
      <c r="I19111" t="b">
        <v>0</v>
      </c>
      <c r="J19111" t="b">
        <v>1</v>
      </c>
      <c r="K19111" t="s">
        <v>41</v>
      </c>
      <c r="L19111" t="s">
        <v>60</v>
      </c>
      <c r="M19111">
        <v>200000</v>
      </c>
      <c r="N19111"/>
      <c r="O19111" t="s">
        <v>32497</v>
      </c>
      <c r="P19111" t="s">
        <v>32498</v>
      </c>
    </row>
    <row r="19112" spans="1:16" x14ac:dyDescent="0.25">
      <c r="A19112" t="s">
        <v>5</v>
      </c>
      <c r="B19112" t="s">
        <v>32499</v>
      </c>
      <c r="C19112" t="s">
        <v>389</v>
      </c>
      <c r="D19112" t="s">
        <v>24507</v>
      </c>
      <c r="E19112" t="s">
        <v>59</v>
      </c>
      <c r="F19112" t="b">
        <v>0</v>
      </c>
      <c r="G19112" t="s">
        <v>77</v>
      </c>
      <c r="H19112" s="1">
        <v>46237.592488425929</v>
      </c>
      <c r="I19112" t="b">
        <v>0</v>
      </c>
      <c r="J19112" t="b">
        <v>1</v>
      </c>
      <c r="K19112" t="s">
        <v>41</v>
      </c>
      <c r="L19112" t="s">
        <v>60</v>
      </c>
      <c r="M19112">
        <v>160000</v>
      </c>
      <c r="N19112"/>
      <c r="O19112" t="s">
        <v>32500</v>
      </c>
      <c r="P19112" t="s">
        <v>32501</v>
      </c>
    </row>
    <row r="19113" spans="1:16" x14ac:dyDescent="0.25">
      <c r="A19113" t="s">
        <v>3</v>
      </c>
      <c r="B19113" t="s">
        <v>32502</v>
      </c>
      <c r="C19113" t="s">
        <v>7090</v>
      </c>
      <c r="D19113" t="s">
        <v>7670</v>
      </c>
      <c r="E19113" t="s">
        <v>59</v>
      </c>
      <c r="F19113" t="b">
        <v>0</v>
      </c>
      <c r="G19113" t="s">
        <v>40</v>
      </c>
      <c r="H19113" s="1">
        <v>46237.629976851851</v>
      </c>
      <c r="I19113" t="b">
        <v>0</v>
      </c>
      <c r="J19113" t="b">
        <v>0</v>
      </c>
      <c r="K19113" t="s">
        <v>40</v>
      </c>
      <c r="L19113" t="s">
        <v>60</v>
      </c>
      <c r="M19113">
        <v>34500</v>
      </c>
      <c r="N19113"/>
      <c r="O19113" t="s">
        <v>5071</v>
      </c>
    </row>
    <row r="19114" spans="1:16" x14ac:dyDescent="0.25">
      <c r="A19114" t="s">
        <v>2</v>
      </c>
      <c r="B19114" t="s">
        <v>2793</v>
      </c>
      <c r="C19114" t="s">
        <v>28679</v>
      </c>
      <c r="D19114" t="s">
        <v>5440</v>
      </c>
      <c r="E19114" t="s">
        <v>59</v>
      </c>
      <c r="F19114" t="b">
        <v>0</v>
      </c>
      <c r="G19114" t="s">
        <v>65</v>
      </c>
      <c r="H19114" s="1">
        <v>46237.630219907413</v>
      </c>
      <c r="I19114" t="b">
        <v>0</v>
      </c>
      <c r="J19114" t="b">
        <v>0</v>
      </c>
      <c r="K19114" t="s">
        <v>41</v>
      </c>
      <c r="L19114" t="s">
        <v>60</v>
      </c>
      <c r="M19114">
        <v>104564.5</v>
      </c>
      <c r="N19114"/>
      <c r="O19114" t="s">
        <v>32503</v>
      </c>
      <c r="P19114" t="s">
        <v>283</v>
      </c>
    </row>
    <row r="19115" spans="1:16" x14ac:dyDescent="0.25">
      <c r="A19115" t="s">
        <v>1</v>
      </c>
      <c r="B19115" t="s">
        <v>3337</v>
      </c>
      <c r="C19115" t="s">
        <v>557</v>
      </c>
      <c r="D19115" t="s">
        <v>5440</v>
      </c>
      <c r="E19115" t="s">
        <v>59</v>
      </c>
      <c r="F19115" t="b">
        <v>0</v>
      </c>
      <c r="G19115" t="s">
        <v>77</v>
      </c>
      <c r="H19115" s="1">
        <v>46237.63422453704</v>
      </c>
      <c r="I19115" t="b">
        <v>1</v>
      </c>
      <c r="J19115" t="b">
        <v>0</v>
      </c>
      <c r="K19115" t="s">
        <v>41</v>
      </c>
      <c r="L19115" t="s">
        <v>60</v>
      </c>
      <c r="M19115">
        <v>104564.5</v>
      </c>
      <c r="N19115"/>
      <c r="O19115" t="s">
        <v>32503</v>
      </c>
      <c r="P19115" t="s">
        <v>283</v>
      </c>
    </row>
    <row r="19116" spans="1:16" x14ac:dyDescent="0.25">
      <c r="A19116" t="s">
        <v>0</v>
      </c>
      <c r="B19116" t="s">
        <v>32504</v>
      </c>
      <c r="C19116" t="s">
        <v>320</v>
      </c>
      <c r="D19116" t="s">
        <v>2360</v>
      </c>
      <c r="E19116" t="s">
        <v>59</v>
      </c>
      <c r="F19116" t="b">
        <v>0</v>
      </c>
      <c r="G19116" t="s">
        <v>73</v>
      </c>
      <c r="H19116" s="1">
        <v>46237.668368055558</v>
      </c>
      <c r="I19116" t="b">
        <v>1</v>
      </c>
      <c r="J19116" t="b">
        <v>0</v>
      </c>
      <c r="K19116" t="s">
        <v>41</v>
      </c>
      <c r="L19116" t="s">
        <v>74</v>
      </c>
      <c r="M19116"/>
      <c r="N19116">
        <v>56.5</v>
      </c>
      <c r="O19116" t="s">
        <v>24716</v>
      </c>
      <c r="P19116" t="s">
        <v>283</v>
      </c>
    </row>
    <row r="19117" spans="1:16" x14ac:dyDescent="0.25">
      <c r="A19117" t="s">
        <v>0</v>
      </c>
      <c r="B19117" t="s">
        <v>1773</v>
      </c>
      <c r="C19117" t="s">
        <v>752</v>
      </c>
      <c r="D19117" t="s">
        <v>4526</v>
      </c>
      <c r="E19117" t="s">
        <v>88</v>
      </c>
      <c r="F19117" t="b">
        <v>0</v>
      </c>
      <c r="G19117" t="s">
        <v>65</v>
      </c>
      <c r="H19117" s="1">
        <v>46237.668402777781</v>
      </c>
      <c r="I19117" t="b">
        <v>0</v>
      </c>
      <c r="J19117" t="b">
        <v>1</v>
      </c>
      <c r="K19117" t="s">
        <v>41</v>
      </c>
      <c r="L19117" t="s">
        <v>74</v>
      </c>
      <c r="M19117"/>
      <c r="N19117">
        <v>55.5</v>
      </c>
      <c r="O19117" t="s">
        <v>403</v>
      </c>
    </row>
    <row r="19118" spans="1:16" x14ac:dyDescent="0.25">
      <c r="A19118" t="s">
        <v>3</v>
      </c>
      <c r="B19118" t="s">
        <v>32505</v>
      </c>
      <c r="C19118" t="s">
        <v>545</v>
      </c>
      <c r="D19118" t="s">
        <v>4526</v>
      </c>
      <c r="E19118" t="s">
        <v>88</v>
      </c>
      <c r="F19118" t="b">
        <v>0</v>
      </c>
      <c r="G19118" t="s">
        <v>77</v>
      </c>
      <c r="H19118" s="1">
        <v>46237.66846064815</v>
      </c>
      <c r="I19118" t="b">
        <v>0</v>
      </c>
      <c r="J19118" t="b">
        <v>0</v>
      </c>
      <c r="K19118" t="s">
        <v>41</v>
      </c>
      <c r="L19118" t="s">
        <v>74</v>
      </c>
      <c r="M19118"/>
      <c r="N19118">
        <v>36.5</v>
      </c>
      <c r="O19118" t="s">
        <v>5092</v>
      </c>
      <c r="P19118" t="s">
        <v>32506</v>
      </c>
    </row>
    <row r="19119" spans="1:16" x14ac:dyDescent="0.25">
      <c r="A19119" t="s">
        <v>3</v>
      </c>
      <c r="B19119" t="s">
        <v>2527</v>
      </c>
      <c r="C19119" t="s">
        <v>463</v>
      </c>
      <c r="D19119" t="s">
        <v>4526</v>
      </c>
      <c r="E19119" t="s">
        <v>59</v>
      </c>
      <c r="F19119" t="b">
        <v>0</v>
      </c>
      <c r="G19119" t="s">
        <v>77</v>
      </c>
      <c r="H19119" s="1">
        <v>46237.66846064815</v>
      </c>
      <c r="I19119" t="b">
        <v>1</v>
      </c>
      <c r="J19119" t="b">
        <v>0</v>
      </c>
      <c r="K19119" t="s">
        <v>41</v>
      </c>
      <c r="L19119" t="s">
        <v>60</v>
      </c>
      <c r="M19119">
        <v>82500</v>
      </c>
      <c r="N19119"/>
      <c r="O19119" t="s">
        <v>32507</v>
      </c>
      <c r="P19119" t="s">
        <v>26378</v>
      </c>
    </row>
    <row r="19120" spans="1:16" x14ac:dyDescent="0.25">
      <c r="A19120" t="s">
        <v>2</v>
      </c>
      <c r="B19120" t="s">
        <v>32508</v>
      </c>
      <c r="C19120" t="s">
        <v>81</v>
      </c>
      <c r="D19120" t="s">
        <v>4526</v>
      </c>
      <c r="E19120" t="s">
        <v>59</v>
      </c>
      <c r="F19120" t="b">
        <v>0</v>
      </c>
      <c r="G19120" t="s">
        <v>77</v>
      </c>
      <c r="H19120" s="1">
        <v>46237.668483796297</v>
      </c>
      <c r="I19120" t="b">
        <v>1</v>
      </c>
      <c r="J19120" t="b">
        <v>0</v>
      </c>
      <c r="K19120" t="s">
        <v>41</v>
      </c>
      <c r="L19120" t="s">
        <v>60</v>
      </c>
      <c r="M19120">
        <v>275000</v>
      </c>
      <c r="N19120"/>
      <c r="O19120" t="s">
        <v>32509</v>
      </c>
      <c r="P19120" t="s">
        <v>1832</v>
      </c>
    </row>
    <row r="19121" spans="1:16" x14ac:dyDescent="0.25">
      <c r="A19121" t="s">
        <v>3</v>
      </c>
      <c r="B19121" t="s">
        <v>32510</v>
      </c>
      <c r="C19121" t="s">
        <v>3396</v>
      </c>
      <c r="D19121" t="s">
        <v>4346</v>
      </c>
      <c r="E19121" t="s">
        <v>59</v>
      </c>
      <c r="F19121" t="b">
        <v>0</v>
      </c>
      <c r="G19121" t="s">
        <v>41</v>
      </c>
      <c r="H19121" s="1">
        <v>46237.671620370369</v>
      </c>
      <c r="I19121" t="b">
        <v>1</v>
      </c>
      <c r="J19121" t="b">
        <v>1</v>
      </c>
      <c r="K19121" t="s">
        <v>41</v>
      </c>
      <c r="L19121" t="s">
        <v>60</v>
      </c>
      <c r="M19121">
        <v>95758</v>
      </c>
      <c r="N19121"/>
      <c r="O19121" t="s">
        <v>3108</v>
      </c>
    </row>
    <row r="19122" spans="1:16" x14ac:dyDescent="0.25">
      <c r="A19122" t="s">
        <v>1</v>
      </c>
      <c r="B19122" t="s">
        <v>1</v>
      </c>
      <c r="C19122" t="s">
        <v>3296</v>
      </c>
      <c r="D19122" t="s">
        <v>4526</v>
      </c>
      <c r="E19122" t="s">
        <v>59</v>
      </c>
      <c r="F19122" t="b">
        <v>0</v>
      </c>
      <c r="G19122" t="s">
        <v>89</v>
      </c>
      <c r="H19122" s="1">
        <v>46237.675891203697</v>
      </c>
      <c r="I19122" t="b">
        <v>1</v>
      </c>
      <c r="J19122" t="b">
        <v>0</v>
      </c>
      <c r="K19122" t="s">
        <v>41</v>
      </c>
      <c r="L19122" t="s">
        <v>60</v>
      </c>
      <c r="M19122">
        <v>87500</v>
      </c>
      <c r="N19122"/>
      <c r="O19122" t="s">
        <v>14215</v>
      </c>
      <c r="P19122" t="s">
        <v>3404</v>
      </c>
    </row>
    <row r="19123" spans="1:16" x14ac:dyDescent="0.25">
      <c r="A19123" t="s">
        <v>6</v>
      </c>
      <c r="B19123" t="s">
        <v>3684</v>
      </c>
      <c r="C19123" t="s">
        <v>2408</v>
      </c>
      <c r="D19123" t="s">
        <v>4526</v>
      </c>
      <c r="E19123" t="s">
        <v>88</v>
      </c>
      <c r="F19123" t="b">
        <v>0</v>
      </c>
      <c r="G19123" t="s">
        <v>13</v>
      </c>
      <c r="H19123" s="1">
        <v>46237.676759259259</v>
      </c>
      <c r="I19123" t="b">
        <v>1</v>
      </c>
      <c r="J19123" t="b">
        <v>0</v>
      </c>
      <c r="K19123" t="s">
        <v>13</v>
      </c>
      <c r="L19123" t="s">
        <v>74</v>
      </c>
      <c r="M19123"/>
      <c r="N19123">
        <v>102.5</v>
      </c>
      <c r="O19123" t="s">
        <v>4484</v>
      </c>
      <c r="P19123" t="s">
        <v>32511</v>
      </c>
    </row>
    <row r="19124" spans="1:16" x14ac:dyDescent="0.25">
      <c r="A19124" t="s">
        <v>1</v>
      </c>
      <c r="B19124" t="s">
        <v>32512</v>
      </c>
      <c r="C19124" t="s">
        <v>32513</v>
      </c>
      <c r="D19124" t="s">
        <v>5037</v>
      </c>
      <c r="E19124" t="s">
        <v>59</v>
      </c>
      <c r="F19124" t="b">
        <v>0</v>
      </c>
      <c r="G19124" t="s">
        <v>20</v>
      </c>
      <c r="H19124" s="1">
        <v>46237.719583333332</v>
      </c>
      <c r="I19124" t="b">
        <v>0</v>
      </c>
      <c r="J19124" t="b">
        <v>0</v>
      </c>
      <c r="K19124" t="s">
        <v>20</v>
      </c>
      <c r="L19124" t="s">
        <v>60</v>
      </c>
      <c r="M19124">
        <v>78165</v>
      </c>
      <c r="N19124"/>
      <c r="O19124" t="s">
        <v>544</v>
      </c>
      <c r="P19124" t="s">
        <v>1831</v>
      </c>
    </row>
    <row r="19125" spans="1:16" x14ac:dyDescent="0.25">
      <c r="A19125" t="s">
        <v>0</v>
      </c>
      <c r="B19125" t="s">
        <v>32514</v>
      </c>
      <c r="C19125" t="s">
        <v>97</v>
      </c>
      <c r="D19125" t="s">
        <v>4346</v>
      </c>
      <c r="E19125" t="s">
        <v>88</v>
      </c>
      <c r="F19125" t="b">
        <v>0</v>
      </c>
      <c r="G19125" t="s">
        <v>89</v>
      </c>
      <c r="H19125" s="1">
        <v>46237.751701388886</v>
      </c>
      <c r="I19125" t="b">
        <v>1</v>
      </c>
      <c r="J19125" t="b">
        <v>1</v>
      </c>
      <c r="K19125" t="s">
        <v>41</v>
      </c>
      <c r="L19125" t="s">
        <v>74</v>
      </c>
      <c r="M19125"/>
      <c r="N19125">
        <v>42.5</v>
      </c>
      <c r="O19125" t="s">
        <v>129</v>
      </c>
      <c r="P19125" t="s">
        <v>32515</v>
      </c>
    </row>
    <row r="19126" spans="1:16" x14ac:dyDescent="0.25">
      <c r="A19126" t="s">
        <v>3</v>
      </c>
      <c r="B19126" t="s">
        <v>32516</v>
      </c>
      <c r="C19126" t="s">
        <v>304</v>
      </c>
      <c r="D19126" t="s">
        <v>4526</v>
      </c>
      <c r="E19126" t="s">
        <v>59</v>
      </c>
      <c r="F19126" t="b">
        <v>0</v>
      </c>
      <c r="G19126" t="s">
        <v>77</v>
      </c>
      <c r="H19126" s="1">
        <v>46237.751817129632</v>
      </c>
      <c r="I19126" t="b">
        <v>0</v>
      </c>
      <c r="J19126" t="b">
        <v>0</v>
      </c>
      <c r="K19126" t="s">
        <v>41</v>
      </c>
      <c r="L19126" t="s">
        <v>74</v>
      </c>
      <c r="M19126"/>
      <c r="N19126">
        <v>50.395000000000003</v>
      </c>
      <c r="O19126" t="s">
        <v>8043</v>
      </c>
      <c r="P19126" t="s">
        <v>2313</v>
      </c>
    </row>
    <row r="19127" spans="1:16" x14ac:dyDescent="0.25">
      <c r="A19127" t="s">
        <v>4</v>
      </c>
      <c r="B19127" t="s">
        <v>32517</v>
      </c>
      <c r="C19127" t="s">
        <v>32375</v>
      </c>
      <c r="D19127" t="s">
        <v>4526</v>
      </c>
      <c r="E19127" t="s">
        <v>88</v>
      </c>
      <c r="F19127" t="b">
        <v>0</v>
      </c>
      <c r="G19127" t="s">
        <v>77</v>
      </c>
      <c r="H19127" s="1">
        <v>46237.759259259263</v>
      </c>
      <c r="I19127" t="b">
        <v>1</v>
      </c>
      <c r="J19127" t="b">
        <v>0</v>
      </c>
      <c r="K19127" t="s">
        <v>41</v>
      </c>
      <c r="L19127" t="s">
        <v>74</v>
      </c>
      <c r="M19127"/>
      <c r="N19127">
        <v>77.5</v>
      </c>
      <c r="O19127" t="s">
        <v>27777</v>
      </c>
      <c r="P19127" t="s">
        <v>3807</v>
      </c>
    </row>
    <row r="19128" spans="1:16" x14ac:dyDescent="0.25">
      <c r="A19128" t="s">
        <v>1</v>
      </c>
      <c r="B19128" t="s">
        <v>32518</v>
      </c>
      <c r="C19128" t="s">
        <v>913</v>
      </c>
      <c r="D19128" t="s">
        <v>4346</v>
      </c>
      <c r="E19128" t="s">
        <v>59</v>
      </c>
      <c r="F19128" t="b">
        <v>0</v>
      </c>
      <c r="G19128" t="s">
        <v>20</v>
      </c>
      <c r="H19128" s="1">
        <v>46237.761250000003</v>
      </c>
      <c r="I19128" t="b">
        <v>1</v>
      </c>
      <c r="J19128" t="b">
        <v>0</v>
      </c>
      <c r="K19128" t="s">
        <v>20</v>
      </c>
      <c r="L19128" t="s">
        <v>60</v>
      </c>
      <c r="M19128">
        <v>57500</v>
      </c>
      <c r="N19128"/>
      <c r="O19128" t="s">
        <v>32519</v>
      </c>
    </row>
    <row r="19129" spans="1:16" x14ac:dyDescent="0.25">
      <c r="A19129" t="s">
        <v>3</v>
      </c>
      <c r="B19129" t="s">
        <v>3857</v>
      </c>
      <c r="C19129" t="s">
        <v>616</v>
      </c>
      <c r="D19129" t="s">
        <v>4526</v>
      </c>
      <c r="E19129" t="s">
        <v>59</v>
      </c>
      <c r="F19129" t="b">
        <v>0</v>
      </c>
      <c r="G19129" t="s">
        <v>73</v>
      </c>
      <c r="H19129" s="1">
        <v>46237.793368055558</v>
      </c>
      <c r="I19129" t="b">
        <v>1</v>
      </c>
      <c r="J19129" t="b">
        <v>1</v>
      </c>
      <c r="K19129" t="s">
        <v>41</v>
      </c>
      <c r="L19129" t="s">
        <v>60</v>
      </c>
      <c r="M19129">
        <v>137500</v>
      </c>
      <c r="N19129"/>
      <c r="O19129" t="s">
        <v>2999</v>
      </c>
      <c r="P19129" t="s">
        <v>32520</v>
      </c>
    </row>
    <row r="19130" spans="1:16" x14ac:dyDescent="0.25">
      <c r="A19130" t="s">
        <v>6</v>
      </c>
      <c r="B19130" t="s">
        <v>4141</v>
      </c>
      <c r="C19130" t="s">
        <v>3678</v>
      </c>
      <c r="D19130" t="s">
        <v>4346</v>
      </c>
      <c r="E19130" t="s">
        <v>59</v>
      </c>
      <c r="F19130" t="b">
        <v>0</v>
      </c>
      <c r="G19130" t="s">
        <v>65</v>
      </c>
      <c r="H19130" s="1">
        <v>46237.796898148154</v>
      </c>
      <c r="I19130" t="b">
        <v>0</v>
      </c>
      <c r="J19130" t="b">
        <v>1</v>
      </c>
      <c r="K19130" t="s">
        <v>41</v>
      </c>
      <c r="L19130" t="s">
        <v>60</v>
      </c>
      <c r="M19130">
        <v>177398.5</v>
      </c>
      <c r="N19130"/>
      <c r="O19130" t="s">
        <v>5024</v>
      </c>
      <c r="P19130" t="s">
        <v>32521</v>
      </c>
    </row>
    <row r="19131" spans="1:16" x14ac:dyDescent="0.25">
      <c r="A19131" t="s">
        <v>1</v>
      </c>
      <c r="B19131" t="s">
        <v>629</v>
      </c>
      <c r="C19131" t="s">
        <v>175</v>
      </c>
      <c r="D19131" t="s">
        <v>2471</v>
      </c>
      <c r="E19131" t="s">
        <v>59</v>
      </c>
      <c r="F19131" t="b">
        <v>0</v>
      </c>
      <c r="G19131" t="s">
        <v>77</v>
      </c>
      <c r="H19131" s="1">
        <v>46237.800775462973</v>
      </c>
      <c r="I19131" t="b">
        <v>0</v>
      </c>
      <c r="J19131" t="b">
        <v>0</v>
      </c>
      <c r="K19131" t="s">
        <v>41</v>
      </c>
      <c r="L19131" t="s">
        <v>60</v>
      </c>
      <c r="M19131">
        <v>135500</v>
      </c>
      <c r="N19131"/>
      <c r="O19131" t="s">
        <v>32522</v>
      </c>
      <c r="P19131" t="s">
        <v>32523</v>
      </c>
    </row>
    <row r="19132" spans="1:16" x14ac:dyDescent="0.25">
      <c r="A19132" t="s">
        <v>1</v>
      </c>
      <c r="B19132" t="s">
        <v>3314</v>
      </c>
      <c r="C19132" t="s">
        <v>947</v>
      </c>
      <c r="D19132" t="s">
        <v>4526</v>
      </c>
      <c r="E19132" t="s">
        <v>59</v>
      </c>
      <c r="F19132" t="b">
        <v>0</v>
      </c>
      <c r="G19132" t="s">
        <v>68</v>
      </c>
      <c r="H19132" s="1">
        <v>46237.800868055558</v>
      </c>
      <c r="I19132" t="b">
        <v>1</v>
      </c>
      <c r="J19132" t="b">
        <v>0</v>
      </c>
      <c r="K19132" t="s">
        <v>41</v>
      </c>
      <c r="L19132" t="s">
        <v>60</v>
      </c>
      <c r="M19132">
        <v>140000</v>
      </c>
      <c r="N19132"/>
      <c r="O19132" t="s">
        <v>1280</v>
      </c>
      <c r="P19132" t="s">
        <v>29651</v>
      </c>
    </row>
    <row r="19133" spans="1:16" x14ac:dyDescent="0.25">
      <c r="A19133" t="s">
        <v>5</v>
      </c>
      <c r="B19133" t="s">
        <v>32524</v>
      </c>
      <c r="C19133" t="s">
        <v>1295</v>
      </c>
      <c r="D19133" t="s">
        <v>4526</v>
      </c>
      <c r="E19133" t="s">
        <v>59</v>
      </c>
      <c r="F19133" t="b">
        <v>0</v>
      </c>
      <c r="G19133" t="s">
        <v>89</v>
      </c>
      <c r="H19133" s="1">
        <v>46237.80097222222</v>
      </c>
      <c r="I19133" t="b">
        <v>0</v>
      </c>
      <c r="J19133" t="b">
        <v>1</v>
      </c>
      <c r="K19133" t="s">
        <v>41</v>
      </c>
      <c r="L19133" t="s">
        <v>60</v>
      </c>
      <c r="M19133">
        <v>132000</v>
      </c>
      <c r="N19133"/>
      <c r="O19133" t="s">
        <v>32525</v>
      </c>
      <c r="P19133" t="s">
        <v>1348</v>
      </c>
    </row>
    <row r="19134" spans="1:16" x14ac:dyDescent="0.25">
      <c r="A19134" t="s">
        <v>3</v>
      </c>
      <c r="B19134" t="s">
        <v>32526</v>
      </c>
      <c r="C19134" t="s">
        <v>40</v>
      </c>
      <c r="D19134" t="s">
        <v>4526</v>
      </c>
      <c r="E19134" t="s">
        <v>88</v>
      </c>
      <c r="F19134" t="b">
        <v>0</v>
      </c>
      <c r="G19134" t="s">
        <v>40</v>
      </c>
      <c r="H19134" s="1">
        <v>46237.83829861111</v>
      </c>
      <c r="I19134" t="b">
        <v>0</v>
      </c>
      <c r="J19134" t="b">
        <v>0</v>
      </c>
      <c r="K19134" t="s">
        <v>40</v>
      </c>
      <c r="L19134" t="s">
        <v>74</v>
      </c>
      <c r="M19134"/>
      <c r="N19134">
        <v>450</v>
      </c>
      <c r="O19134" t="s">
        <v>17945</v>
      </c>
    </row>
    <row r="19135" spans="1:16" x14ac:dyDescent="0.25">
      <c r="A19135" t="s">
        <v>5</v>
      </c>
      <c r="B19135" t="s">
        <v>32527</v>
      </c>
      <c r="C19135" t="s">
        <v>716</v>
      </c>
      <c r="D19135" t="s">
        <v>4526</v>
      </c>
      <c r="E19135" t="s">
        <v>59</v>
      </c>
      <c r="F19135" t="b">
        <v>0</v>
      </c>
      <c r="G19135" t="s">
        <v>68</v>
      </c>
      <c r="H19135" s="1">
        <v>46237.842650462961</v>
      </c>
      <c r="I19135" t="b">
        <v>0</v>
      </c>
      <c r="J19135" t="b">
        <v>0</v>
      </c>
      <c r="K19135" t="s">
        <v>41</v>
      </c>
      <c r="L19135" t="s">
        <v>74</v>
      </c>
      <c r="M19135"/>
      <c r="N19135">
        <v>142</v>
      </c>
      <c r="O19135" t="s">
        <v>611</v>
      </c>
      <c r="P19135" t="s">
        <v>32528</v>
      </c>
    </row>
    <row r="19136" spans="1:16" x14ac:dyDescent="0.25">
      <c r="A19136" t="s">
        <v>0</v>
      </c>
      <c r="B19136" t="s">
        <v>32529</v>
      </c>
      <c r="C19136" t="s">
        <v>76</v>
      </c>
      <c r="D19136" t="s">
        <v>4587</v>
      </c>
      <c r="E19136" t="s">
        <v>59</v>
      </c>
      <c r="F19136" t="b">
        <v>1</v>
      </c>
      <c r="G19136" t="s">
        <v>68</v>
      </c>
      <c r="H19136" s="1">
        <v>46237.876712962963</v>
      </c>
      <c r="I19136" t="b">
        <v>1</v>
      </c>
      <c r="J19136" t="b">
        <v>0</v>
      </c>
      <c r="K19136" t="s">
        <v>41</v>
      </c>
      <c r="L19136" t="s">
        <v>74</v>
      </c>
      <c r="M19136"/>
      <c r="N19136">
        <v>60</v>
      </c>
      <c r="O19136" t="s">
        <v>32530</v>
      </c>
    </row>
    <row r="19137" spans="1:16" x14ac:dyDescent="0.25">
      <c r="A19137" t="s">
        <v>0</v>
      </c>
      <c r="B19137" t="s">
        <v>32531</v>
      </c>
      <c r="C19137" t="s">
        <v>200</v>
      </c>
      <c r="D19137" t="s">
        <v>4526</v>
      </c>
      <c r="E19137" t="s">
        <v>59</v>
      </c>
      <c r="F19137" t="b">
        <v>0</v>
      </c>
      <c r="G19137" t="s">
        <v>65</v>
      </c>
      <c r="H19137" s="1">
        <v>46237.876770833333</v>
      </c>
      <c r="I19137" t="b">
        <v>0</v>
      </c>
      <c r="J19137" t="b">
        <v>0</v>
      </c>
      <c r="K19137" t="s">
        <v>41</v>
      </c>
      <c r="L19137" t="s">
        <v>60</v>
      </c>
      <c r="M19137">
        <v>190000</v>
      </c>
      <c r="N19137"/>
      <c r="O19137" t="s">
        <v>32532</v>
      </c>
      <c r="P19137" t="s">
        <v>261</v>
      </c>
    </row>
    <row r="19138" spans="1:16" x14ac:dyDescent="0.25">
      <c r="A19138" t="s">
        <v>5</v>
      </c>
      <c r="B19138" t="s">
        <v>5</v>
      </c>
      <c r="C19138" t="s">
        <v>1047</v>
      </c>
      <c r="D19138" t="s">
        <v>4526</v>
      </c>
      <c r="E19138" t="s">
        <v>59</v>
      </c>
      <c r="F19138" t="b">
        <v>0</v>
      </c>
      <c r="G19138" t="s">
        <v>65</v>
      </c>
      <c r="H19138" s="1">
        <v>46237.88422453704</v>
      </c>
      <c r="I19138" t="b">
        <v>1</v>
      </c>
      <c r="J19138" t="b">
        <v>1</v>
      </c>
      <c r="K19138" t="s">
        <v>41</v>
      </c>
      <c r="L19138" t="s">
        <v>60</v>
      </c>
      <c r="M19138">
        <v>62500</v>
      </c>
      <c r="N19138"/>
      <c r="O19138" t="s">
        <v>10744</v>
      </c>
      <c r="P19138" t="s">
        <v>32533</v>
      </c>
    </row>
    <row r="19139" spans="1:16" x14ac:dyDescent="0.25">
      <c r="A19139" t="s">
        <v>5</v>
      </c>
      <c r="B19139" t="s">
        <v>5</v>
      </c>
      <c r="C19139" t="s">
        <v>30087</v>
      </c>
      <c r="D19139" t="s">
        <v>4587</v>
      </c>
      <c r="E19139" t="s">
        <v>59</v>
      </c>
      <c r="F19139" t="b">
        <v>0</v>
      </c>
      <c r="G19139" t="s">
        <v>65</v>
      </c>
      <c r="H19139" s="1">
        <v>46237.884236111109</v>
      </c>
      <c r="I19139" t="b">
        <v>1</v>
      </c>
      <c r="J19139" t="b">
        <v>0</v>
      </c>
      <c r="K19139" t="s">
        <v>41</v>
      </c>
      <c r="L19139" t="s">
        <v>74</v>
      </c>
      <c r="M19139"/>
      <c r="N19139">
        <v>52.5</v>
      </c>
      <c r="O19139" t="s">
        <v>6472</v>
      </c>
      <c r="P19139" t="s">
        <v>32534</v>
      </c>
    </row>
    <row r="19140" spans="1:16" x14ac:dyDescent="0.25">
      <c r="A19140" t="s">
        <v>5</v>
      </c>
      <c r="B19140" t="s">
        <v>32535</v>
      </c>
      <c r="C19140" t="s">
        <v>32536</v>
      </c>
      <c r="D19140" t="s">
        <v>4587</v>
      </c>
      <c r="E19140" t="s">
        <v>59</v>
      </c>
      <c r="F19140" t="b">
        <v>0</v>
      </c>
      <c r="G19140" t="s">
        <v>68</v>
      </c>
      <c r="H19140" s="1">
        <v>46237.884293981479</v>
      </c>
      <c r="I19140" t="b">
        <v>1</v>
      </c>
      <c r="J19140" t="b">
        <v>0</v>
      </c>
      <c r="K19140" t="s">
        <v>41</v>
      </c>
      <c r="L19140" t="s">
        <v>74</v>
      </c>
      <c r="M19140"/>
      <c r="N19140">
        <v>52.5</v>
      </c>
      <c r="O19140" t="s">
        <v>6724</v>
      </c>
      <c r="P19140" t="s">
        <v>32537</v>
      </c>
    </row>
    <row r="19141" spans="1:16" x14ac:dyDescent="0.25">
      <c r="A19141" t="s">
        <v>3</v>
      </c>
      <c r="B19141" t="s">
        <v>3400</v>
      </c>
      <c r="C19141" t="s">
        <v>32</v>
      </c>
      <c r="D19141" t="s">
        <v>4346</v>
      </c>
      <c r="E19141" t="s">
        <v>232</v>
      </c>
      <c r="F19141" t="b">
        <v>0</v>
      </c>
      <c r="G19141" t="s">
        <v>32</v>
      </c>
      <c r="H19141" s="1">
        <v>46237.920983796299</v>
      </c>
      <c r="I19141" t="b">
        <v>0</v>
      </c>
      <c r="J19141" t="b">
        <v>0</v>
      </c>
      <c r="K19141" t="s">
        <v>32</v>
      </c>
      <c r="L19141" t="s">
        <v>60</v>
      </c>
      <c r="M19141">
        <v>27000</v>
      </c>
      <c r="N19141"/>
      <c r="O19141" t="s">
        <v>32538</v>
      </c>
    </row>
    <row r="19142" spans="1:16" x14ac:dyDescent="0.25">
      <c r="A19142" t="s">
        <v>2</v>
      </c>
      <c r="B19142" t="s">
        <v>32539</v>
      </c>
      <c r="C19142" t="s">
        <v>76</v>
      </c>
      <c r="D19142" t="s">
        <v>4346</v>
      </c>
      <c r="E19142" t="s">
        <v>59</v>
      </c>
      <c r="F19142" t="b">
        <v>1</v>
      </c>
      <c r="G19142" t="s">
        <v>41</v>
      </c>
      <c r="H19142" s="1">
        <v>46237.92559027778</v>
      </c>
      <c r="I19142" t="b">
        <v>0</v>
      </c>
      <c r="J19142" t="b">
        <v>0</v>
      </c>
      <c r="K19142" t="s">
        <v>41</v>
      </c>
      <c r="L19142" t="s">
        <v>60</v>
      </c>
      <c r="M19142">
        <v>160500</v>
      </c>
      <c r="N19142"/>
      <c r="O19142" t="s">
        <v>32540</v>
      </c>
    </row>
    <row r="19143" spans="1:16" x14ac:dyDescent="0.25">
      <c r="A19143" t="s">
        <v>1</v>
      </c>
      <c r="B19143" t="s">
        <v>32541</v>
      </c>
      <c r="C19143" t="s">
        <v>112</v>
      </c>
      <c r="D19143" t="s">
        <v>2360</v>
      </c>
      <c r="E19143" t="s">
        <v>59</v>
      </c>
      <c r="F19143" t="b">
        <v>0</v>
      </c>
      <c r="G19143" t="s">
        <v>89</v>
      </c>
      <c r="H19143" s="1">
        <v>46237.925856481481</v>
      </c>
      <c r="I19143" t="b">
        <v>0</v>
      </c>
      <c r="J19143" t="b">
        <v>0</v>
      </c>
      <c r="K19143" t="s">
        <v>41</v>
      </c>
      <c r="L19143" t="s">
        <v>74</v>
      </c>
      <c r="M19143"/>
      <c r="N19143">
        <v>115</v>
      </c>
      <c r="O19143" t="s">
        <v>32542</v>
      </c>
      <c r="P19143" t="s">
        <v>23121</v>
      </c>
    </row>
    <row r="19144" spans="1:16" x14ac:dyDescent="0.25">
      <c r="A19144" t="s">
        <v>2</v>
      </c>
      <c r="B19144" t="s">
        <v>275</v>
      </c>
      <c r="C19144" t="s">
        <v>4059</v>
      </c>
      <c r="D19144" t="s">
        <v>4526</v>
      </c>
      <c r="E19144" t="s">
        <v>59</v>
      </c>
      <c r="F19144" t="b">
        <v>0</v>
      </c>
      <c r="G19144" t="s">
        <v>77</v>
      </c>
      <c r="H19144" s="1">
        <v>46237.925925925927</v>
      </c>
      <c r="I19144" t="b">
        <v>1</v>
      </c>
      <c r="J19144" t="b">
        <v>1</v>
      </c>
      <c r="K19144" t="s">
        <v>41</v>
      </c>
      <c r="L19144" t="s">
        <v>60</v>
      </c>
      <c r="M19144">
        <v>110000</v>
      </c>
      <c r="N19144"/>
      <c r="O19144" t="s">
        <v>9503</v>
      </c>
      <c r="P19144" t="s">
        <v>32543</v>
      </c>
    </row>
    <row r="19145" spans="1:16" x14ac:dyDescent="0.25">
      <c r="A19145" t="s">
        <v>3</v>
      </c>
      <c r="B19145" t="s">
        <v>32544</v>
      </c>
      <c r="C19145" t="s">
        <v>86</v>
      </c>
      <c r="D19145" t="s">
        <v>4526</v>
      </c>
      <c r="E19145" t="s">
        <v>59</v>
      </c>
      <c r="F19145" t="b">
        <v>0</v>
      </c>
      <c r="G19145" t="s">
        <v>77</v>
      </c>
      <c r="H19145" s="1">
        <v>46237.960150462961</v>
      </c>
      <c r="I19145" t="b">
        <v>0</v>
      </c>
      <c r="J19145" t="b">
        <v>0</v>
      </c>
      <c r="K19145" t="s">
        <v>41</v>
      </c>
      <c r="L19145" t="s">
        <v>60</v>
      </c>
      <c r="M19145">
        <v>85000</v>
      </c>
      <c r="N19145"/>
      <c r="O19145" t="s">
        <v>2614</v>
      </c>
      <c r="P19145" t="s">
        <v>219</v>
      </c>
    </row>
    <row r="19146" spans="1:16" x14ac:dyDescent="0.25">
      <c r="A19146" t="s">
        <v>7</v>
      </c>
      <c r="B19146" t="s">
        <v>32545</v>
      </c>
      <c r="C19146" t="s">
        <v>5932</v>
      </c>
      <c r="D19146" t="s">
        <v>4671</v>
      </c>
      <c r="E19146" t="s">
        <v>59</v>
      </c>
      <c r="F19146" t="b">
        <v>0</v>
      </c>
      <c r="G19146" t="s">
        <v>68</v>
      </c>
      <c r="H19146" s="1">
        <v>46238.001701388886</v>
      </c>
      <c r="I19146" t="b">
        <v>0</v>
      </c>
      <c r="J19146" t="b">
        <v>1</v>
      </c>
      <c r="K19146" t="s">
        <v>41</v>
      </c>
      <c r="L19146" t="s">
        <v>60</v>
      </c>
      <c r="M19146">
        <v>119000</v>
      </c>
      <c r="N19146"/>
      <c r="O19146" t="s">
        <v>95</v>
      </c>
      <c r="P19146" t="s">
        <v>17377</v>
      </c>
    </row>
    <row r="19147" spans="1:16" x14ac:dyDescent="0.25">
      <c r="A19147" t="s">
        <v>3</v>
      </c>
      <c r="B19147" t="s">
        <v>32546</v>
      </c>
      <c r="C19147" t="s">
        <v>172</v>
      </c>
      <c r="D19147" t="s">
        <v>3173</v>
      </c>
      <c r="E19147" t="s">
        <v>59</v>
      </c>
      <c r="F19147" t="b">
        <v>0</v>
      </c>
      <c r="G19147" t="s">
        <v>68</v>
      </c>
      <c r="H19147" s="1">
        <v>46238.001736111109</v>
      </c>
      <c r="I19147" t="b">
        <v>0</v>
      </c>
      <c r="J19147" t="b">
        <v>1</v>
      </c>
      <c r="K19147" t="s">
        <v>41</v>
      </c>
      <c r="L19147" t="s">
        <v>60</v>
      </c>
      <c r="M19147">
        <v>83500</v>
      </c>
      <c r="N19147"/>
      <c r="O19147" t="s">
        <v>32547</v>
      </c>
      <c r="P19147" t="s">
        <v>7192</v>
      </c>
    </row>
    <row r="19148" spans="1:16" x14ac:dyDescent="0.25">
      <c r="A19148" t="s">
        <v>0</v>
      </c>
      <c r="B19148" t="s">
        <v>32548</v>
      </c>
      <c r="C19148" t="s">
        <v>807</v>
      </c>
      <c r="D19148" t="s">
        <v>3173</v>
      </c>
      <c r="E19148" t="s">
        <v>59</v>
      </c>
      <c r="F19148" t="b">
        <v>0</v>
      </c>
      <c r="G19148" t="s">
        <v>65</v>
      </c>
      <c r="H19148" s="1">
        <v>46238.001759259263</v>
      </c>
      <c r="I19148" t="b">
        <v>0</v>
      </c>
      <c r="J19148" t="b">
        <v>1</v>
      </c>
      <c r="K19148" t="s">
        <v>41</v>
      </c>
      <c r="L19148" t="s">
        <v>60</v>
      </c>
      <c r="M19148">
        <v>75000</v>
      </c>
      <c r="N19148"/>
      <c r="O19148" t="s">
        <v>32549</v>
      </c>
    </row>
    <row r="19149" spans="1:16" x14ac:dyDescent="0.25">
      <c r="A19149" t="s">
        <v>3</v>
      </c>
      <c r="B19149" t="s">
        <v>32550</v>
      </c>
      <c r="C19149" t="s">
        <v>330</v>
      </c>
      <c r="D19149" t="s">
        <v>3173</v>
      </c>
      <c r="E19149" t="s">
        <v>59</v>
      </c>
      <c r="F19149" t="b">
        <v>0</v>
      </c>
      <c r="G19149" t="s">
        <v>41</v>
      </c>
      <c r="H19149" s="1">
        <v>46238.004953703698</v>
      </c>
      <c r="I19149" t="b">
        <v>0</v>
      </c>
      <c r="J19149" t="b">
        <v>1</v>
      </c>
      <c r="K19149" t="s">
        <v>41</v>
      </c>
      <c r="L19149" t="s">
        <v>60</v>
      </c>
      <c r="M19149">
        <v>117000</v>
      </c>
      <c r="N19149"/>
      <c r="O19149" t="s">
        <v>1035</v>
      </c>
      <c r="P19149" t="s">
        <v>32551</v>
      </c>
    </row>
    <row r="19150" spans="1:16" x14ac:dyDescent="0.25">
      <c r="A19150" t="s">
        <v>0</v>
      </c>
      <c r="B19150" t="s">
        <v>32548</v>
      </c>
      <c r="C19150" t="s">
        <v>574</v>
      </c>
      <c r="D19150" t="s">
        <v>3173</v>
      </c>
      <c r="E19150" t="s">
        <v>59</v>
      </c>
      <c r="F19150" t="b">
        <v>0</v>
      </c>
      <c r="G19150" t="s">
        <v>41</v>
      </c>
      <c r="H19150" s="1">
        <v>46238.004953703698</v>
      </c>
      <c r="I19150" t="b">
        <v>0</v>
      </c>
      <c r="J19150" t="b">
        <v>1</v>
      </c>
      <c r="K19150" t="s">
        <v>41</v>
      </c>
      <c r="L19150" t="s">
        <v>60</v>
      </c>
      <c r="M19150">
        <v>71000</v>
      </c>
      <c r="N19150"/>
      <c r="O19150" t="s">
        <v>32552</v>
      </c>
      <c r="P19150" t="s">
        <v>32553</v>
      </c>
    </row>
    <row r="19151" spans="1:16" x14ac:dyDescent="0.25">
      <c r="A19151" t="s">
        <v>2</v>
      </c>
      <c r="B19151" t="s">
        <v>32554</v>
      </c>
      <c r="C19151" t="s">
        <v>6271</v>
      </c>
      <c r="D19151" t="s">
        <v>4515</v>
      </c>
      <c r="E19151" t="s">
        <v>59</v>
      </c>
      <c r="F19151" t="b">
        <v>0</v>
      </c>
      <c r="G19151" t="s">
        <v>4560</v>
      </c>
      <c r="H19151" s="1">
        <v>46238.008229166669</v>
      </c>
      <c r="I19151" t="b">
        <v>0</v>
      </c>
      <c r="J19151" t="b">
        <v>0</v>
      </c>
      <c r="K19151" t="s">
        <v>4560</v>
      </c>
      <c r="L19151" t="s">
        <v>60</v>
      </c>
      <c r="M19151">
        <v>410000</v>
      </c>
      <c r="N19151"/>
      <c r="O19151" t="s">
        <v>32555</v>
      </c>
    </row>
    <row r="19152" spans="1:16" x14ac:dyDescent="0.25">
      <c r="A19152" t="s">
        <v>8</v>
      </c>
      <c r="B19152" t="s">
        <v>32556</v>
      </c>
      <c r="C19152" t="s">
        <v>81</v>
      </c>
      <c r="D19152" t="s">
        <v>4526</v>
      </c>
      <c r="E19152" t="s">
        <v>59</v>
      </c>
      <c r="F19152" t="b">
        <v>0</v>
      </c>
      <c r="G19152" t="s">
        <v>77</v>
      </c>
      <c r="H19152" s="1">
        <v>46238.009108796286</v>
      </c>
      <c r="I19152" t="b">
        <v>0</v>
      </c>
      <c r="J19152" t="b">
        <v>1</v>
      </c>
      <c r="K19152" t="s">
        <v>41</v>
      </c>
      <c r="L19152" t="s">
        <v>60</v>
      </c>
      <c r="M19152">
        <v>215000</v>
      </c>
      <c r="N19152"/>
      <c r="O19152" t="s">
        <v>32557</v>
      </c>
      <c r="P19152" t="s">
        <v>32558</v>
      </c>
    </row>
    <row r="19153" spans="1:16" x14ac:dyDescent="0.25">
      <c r="A19153" t="s">
        <v>0</v>
      </c>
      <c r="B19153" t="s">
        <v>32559</v>
      </c>
      <c r="C19153" t="s">
        <v>76</v>
      </c>
      <c r="D19153" t="s">
        <v>4526</v>
      </c>
      <c r="E19153" t="s">
        <v>88</v>
      </c>
      <c r="F19153" t="b">
        <v>1</v>
      </c>
      <c r="G19153" t="s">
        <v>73</v>
      </c>
      <c r="H19153" s="1">
        <v>46238.043368055558</v>
      </c>
      <c r="I19153" t="b">
        <v>0</v>
      </c>
      <c r="J19153" t="b">
        <v>0</v>
      </c>
      <c r="K19153" t="s">
        <v>41</v>
      </c>
      <c r="L19153" t="s">
        <v>74</v>
      </c>
      <c r="M19153"/>
      <c r="N19153">
        <v>47.5</v>
      </c>
      <c r="O19153" t="s">
        <v>5271</v>
      </c>
    </row>
    <row r="19154" spans="1:16" x14ac:dyDescent="0.25">
      <c r="A19154" t="s">
        <v>4</v>
      </c>
      <c r="B19154" t="s">
        <v>32560</v>
      </c>
      <c r="C19154" t="s">
        <v>76</v>
      </c>
      <c r="D19154" t="s">
        <v>4622</v>
      </c>
      <c r="E19154" t="s">
        <v>59</v>
      </c>
      <c r="F19154" t="b">
        <v>1</v>
      </c>
      <c r="G19154" t="s">
        <v>13048</v>
      </c>
      <c r="H19154" s="1">
        <v>46238.134444444448</v>
      </c>
      <c r="I19154" t="b">
        <v>1</v>
      </c>
      <c r="J19154" t="b">
        <v>0</v>
      </c>
      <c r="K19154" t="s">
        <v>13048</v>
      </c>
      <c r="L19154" t="s">
        <v>60</v>
      </c>
      <c r="M19154">
        <v>165000</v>
      </c>
      <c r="N19154"/>
      <c r="O19154" t="s">
        <v>2787</v>
      </c>
      <c r="P19154" t="s">
        <v>32561</v>
      </c>
    </row>
    <row r="19155" spans="1:16" x14ac:dyDescent="0.25">
      <c r="A19155" t="s">
        <v>4</v>
      </c>
      <c r="B19155" t="s">
        <v>2973</v>
      </c>
      <c r="C19155" t="s">
        <v>86</v>
      </c>
      <c r="D19155" t="s">
        <v>4526</v>
      </c>
      <c r="E19155" t="s">
        <v>88</v>
      </c>
      <c r="F19155" t="b">
        <v>0</v>
      </c>
      <c r="G19155" t="s">
        <v>77</v>
      </c>
      <c r="H19155" s="1">
        <v>46238.209675925929</v>
      </c>
      <c r="I19155" t="b">
        <v>0</v>
      </c>
      <c r="J19155" t="b">
        <v>1</v>
      </c>
      <c r="K19155" t="s">
        <v>41</v>
      </c>
      <c r="L19155" t="s">
        <v>74</v>
      </c>
      <c r="M19155"/>
      <c r="N19155">
        <v>59</v>
      </c>
      <c r="O19155" t="s">
        <v>8155</v>
      </c>
      <c r="P19155" t="s">
        <v>32562</v>
      </c>
    </row>
    <row r="19156" spans="1:16" x14ac:dyDescent="0.25">
      <c r="A19156" t="s">
        <v>4</v>
      </c>
      <c r="B19156" t="s">
        <v>32563</v>
      </c>
      <c r="C19156" t="s">
        <v>31127</v>
      </c>
      <c r="D19156" t="s">
        <v>5440</v>
      </c>
      <c r="E19156" t="s">
        <v>59</v>
      </c>
      <c r="F19156" t="b">
        <v>0</v>
      </c>
      <c r="G19156" t="s">
        <v>13</v>
      </c>
      <c r="H19156" s="1">
        <v>46238.258530092593</v>
      </c>
      <c r="I19156" t="b">
        <v>1</v>
      </c>
      <c r="J19156" t="b">
        <v>0</v>
      </c>
      <c r="K19156" t="s">
        <v>13</v>
      </c>
      <c r="L19156" t="s">
        <v>60</v>
      </c>
      <c r="M19156">
        <v>130000</v>
      </c>
      <c r="N19156"/>
      <c r="O19156" t="s">
        <v>4622</v>
      </c>
      <c r="P19156" t="s">
        <v>32564</v>
      </c>
    </row>
    <row r="19157" spans="1:16" x14ac:dyDescent="0.25">
      <c r="A19157" t="s">
        <v>0</v>
      </c>
      <c r="B19157" t="s">
        <v>32565</v>
      </c>
      <c r="C19157" t="s">
        <v>360</v>
      </c>
      <c r="D19157" t="s">
        <v>4346</v>
      </c>
      <c r="E19157" t="s">
        <v>59</v>
      </c>
      <c r="F19157" t="b">
        <v>0</v>
      </c>
      <c r="G19157" t="s">
        <v>41</v>
      </c>
      <c r="H19157" s="1">
        <v>46238.296122685177</v>
      </c>
      <c r="I19157" t="b">
        <v>1</v>
      </c>
      <c r="J19157" t="b">
        <v>1</v>
      </c>
      <c r="K19157" t="s">
        <v>41</v>
      </c>
      <c r="L19157" t="s">
        <v>74</v>
      </c>
      <c r="M19157"/>
      <c r="N19157">
        <v>41.4</v>
      </c>
      <c r="O19157" t="s">
        <v>2595</v>
      </c>
      <c r="P19157" t="s">
        <v>2149</v>
      </c>
    </row>
    <row r="19158" spans="1:16" x14ac:dyDescent="0.25">
      <c r="A19158" t="s">
        <v>2</v>
      </c>
      <c r="B19158" t="s">
        <v>2</v>
      </c>
      <c r="D19158" t="s">
        <v>24119</v>
      </c>
      <c r="E19158" t="s">
        <v>59</v>
      </c>
      <c r="F19158" t="b">
        <v>0</v>
      </c>
      <c r="G19158" t="s">
        <v>40</v>
      </c>
      <c r="H19158" s="1">
        <v>46238.296122685177</v>
      </c>
      <c r="I19158" t="b">
        <v>0</v>
      </c>
      <c r="J19158" t="b">
        <v>0</v>
      </c>
      <c r="K19158" t="s">
        <v>40</v>
      </c>
      <c r="L19158" t="s">
        <v>60</v>
      </c>
      <c r="M19158">
        <v>60000</v>
      </c>
      <c r="N19158"/>
      <c r="O19158" t="s">
        <v>32566</v>
      </c>
      <c r="P19158" t="s">
        <v>32567</v>
      </c>
    </row>
    <row r="19159" spans="1:16" x14ac:dyDescent="0.25">
      <c r="A19159" t="s">
        <v>5</v>
      </c>
      <c r="B19159" t="s">
        <v>32568</v>
      </c>
      <c r="C19159" t="s">
        <v>319</v>
      </c>
      <c r="D19159" t="s">
        <v>2360</v>
      </c>
      <c r="E19159" t="s">
        <v>59</v>
      </c>
      <c r="F19159" t="b">
        <v>0</v>
      </c>
      <c r="G19159" t="s">
        <v>68</v>
      </c>
      <c r="H19159" s="1">
        <v>46238.299583333333</v>
      </c>
      <c r="I19159" t="b">
        <v>0</v>
      </c>
      <c r="J19159" t="b">
        <v>1</v>
      </c>
      <c r="K19159" t="s">
        <v>41</v>
      </c>
      <c r="L19159" t="s">
        <v>60</v>
      </c>
      <c r="M19159">
        <v>168500</v>
      </c>
      <c r="N19159"/>
      <c r="O19159" t="s">
        <v>6751</v>
      </c>
      <c r="P19159" t="s">
        <v>32569</v>
      </c>
    </row>
    <row r="19160" spans="1:16" x14ac:dyDescent="0.25">
      <c r="A19160" t="s">
        <v>3</v>
      </c>
      <c r="B19160" t="s">
        <v>1104</v>
      </c>
      <c r="C19160" t="s">
        <v>500</v>
      </c>
      <c r="D19160" t="s">
        <v>5102</v>
      </c>
      <c r="E19160" t="s">
        <v>59</v>
      </c>
      <c r="F19160" t="b">
        <v>0</v>
      </c>
      <c r="G19160" t="s">
        <v>13</v>
      </c>
      <c r="H19160" s="1">
        <v>46238.300196759257</v>
      </c>
      <c r="I19160" t="b">
        <v>0</v>
      </c>
      <c r="J19160" t="b">
        <v>0</v>
      </c>
      <c r="K19160" t="s">
        <v>13</v>
      </c>
      <c r="L19160" t="s">
        <v>60</v>
      </c>
      <c r="M19160">
        <v>105000</v>
      </c>
      <c r="N19160"/>
      <c r="O19160" t="s">
        <v>32570</v>
      </c>
      <c r="P19160" t="s">
        <v>32571</v>
      </c>
    </row>
    <row r="19161" spans="1:16" x14ac:dyDescent="0.25">
      <c r="A19161" t="s">
        <v>1</v>
      </c>
      <c r="B19161" t="s">
        <v>32572</v>
      </c>
      <c r="C19161" t="s">
        <v>76</v>
      </c>
      <c r="D19161" t="s">
        <v>4526</v>
      </c>
      <c r="E19161" t="s">
        <v>132</v>
      </c>
      <c r="F19161" t="b">
        <v>1</v>
      </c>
      <c r="G19161" t="s">
        <v>19</v>
      </c>
      <c r="H19161" s="1">
        <v>46238.300752314812</v>
      </c>
      <c r="I19161" t="b">
        <v>1</v>
      </c>
      <c r="J19161" t="b">
        <v>0</v>
      </c>
      <c r="K19161" t="s">
        <v>19</v>
      </c>
      <c r="L19161" t="s">
        <v>74</v>
      </c>
      <c r="M19161"/>
      <c r="N19161">
        <v>72.5</v>
      </c>
      <c r="O19161" t="s">
        <v>32573</v>
      </c>
      <c r="P19161" t="s">
        <v>32574</v>
      </c>
    </row>
    <row r="19162" spans="1:16" x14ac:dyDescent="0.25">
      <c r="A19162" t="s">
        <v>3</v>
      </c>
      <c r="B19162" t="s">
        <v>32575</v>
      </c>
      <c r="C19162" t="s">
        <v>2350</v>
      </c>
      <c r="D19162" t="s">
        <v>5440</v>
      </c>
      <c r="E19162" t="s">
        <v>59</v>
      </c>
      <c r="F19162" t="b">
        <v>0</v>
      </c>
      <c r="G19162" t="s">
        <v>89</v>
      </c>
      <c r="H19162" s="1">
        <v>46238.334664351853</v>
      </c>
      <c r="I19162" t="b">
        <v>0</v>
      </c>
      <c r="J19162" t="b">
        <v>1</v>
      </c>
      <c r="K19162" t="s">
        <v>41</v>
      </c>
      <c r="L19162" t="s">
        <v>74</v>
      </c>
      <c r="M19162"/>
      <c r="N19162">
        <v>100</v>
      </c>
      <c r="O19162" t="s">
        <v>1692</v>
      </c>
      <c r="P19162" t="s">
        <v>13103</v>
      </c>
    </row>
    <row r="19163" spans="1:16" x14ac:dyDescent="0.25">
      <c r="A19163" t="s">
        <v>0</v>
      </c>
      <c r="B19163" t="s">
        <v>32576</v>
      </c>
      <c r="C19163" t="s">
        <v>76</v>
      </c>
      <c r="D19163" t="s">
        <v>141</v>
      </c>
      <c r="E19163" t="s">
        <v>88</v>
      </c>
      <c r="F19163" t="b">
        <v>1</v>
      </c>
      <c r="G19163" t="s">
        <v>41</v>
      </c>
      <c r="H19163" s="1">
        <v>46238.337789351863</v>
      </c>
      <c r="I19163" t="b">
        <v>1</v>
      </c>
      <c r="J19163" t="b">
        <v>0</v>
      </c>
      <c r="K19163" t="s">
        <v>41</v>
      </c>
      <c r="L19163" t="s">
        <v>74</v>
      </c>
      <c r="M19163"/>
      <c r="N19163">
        <v>20</v>
      </c>
      <c r="O19163" t="s">
        <v>141</v>
      </c>
      <c r="P19163" t="s">
        <v>622</v>
      </c>
    </row>
    <row r="19164" spans="1:16" x14ac:dyDescent="0.25">
      <c r="A19164" t="s">
        <v>3</v>
      </c>
      <c r="B19164" t="s">
        <v>32577</v>
      </c>
      <c r="C19164" t="s">
        <v>40</v>
      </c>
      <c r="D19164" t="s">
        <v>4526</v>
      </c>
      <c r="E19164" t="s">
        <v>88</v>
      </c>
      <c r="F19164" t="b">
        <v>0</v>
      </c>
      <c r="G19164" t="s">
        <v>40</v>
      </c>
      <c r="H19164" s="1">
        <v>46238.337789351863</v>
      </c>
      <c r="I19164" t="b">
        <v>0</v>
      </c>
      <c r="J19164" t="b">
        <v>0</v>
      </c>
      <c r="K19164" t="s">
        <v>40</v>
      </c>
      <c r="L19164" t="s">
        <v>60</v>
      </c>
      <c r="M19164">
        <v>40000</v>
      </c>
      <c r="N19164"/>
      <c r="O19164" t="s">
        <v>32578</v>
      </c>
      <c r="P19164" t="s">
        <v>325</v>
      </c>
    </row>
    <row r="19165" spans="1:16" x14ac:dyDescent="0.25">
      <c r="A19165" t="s">
        <v>5</v>
      </c>
      <c r="B19165" t="s">
        <v>32579</v>
      </c>
      <c r="C19165" t="s">
        <v>165</v>
      </c>
      <c r="D19165" t="s">
        <v>4526</v>
      </c>
      <c r="E19165" t="s">
        <v>59</v>
      </c>
      <c r="F19165" t="b">
        <v>0</v>
      </c>
      <c r="G19165" t="s">
        <v>73</v>
      </c>
      <c r="H19165" s="1">
        <v>46238.376331018517</v>
      </c>
      <c r="I19165" t="b">
        <v>0</v>
      </c>
      <c r="J19165" t="b">
        <v>1</v>
      </c>
      <c r="K19165" t="s">
        <v>41</v>
      </c>
      <c r="L19165" t="s">
        <v>60</v>
      </c>
      <c r="M19165">
        <v>122500</v>
      </c>
      <c r="N19165"/>
      <c r="O19165" t="s">
        <v>7675</v>
      </c>
      <c r="P19165" t="s">
        <v>32580</v>
      </c>
    </row>
    <row r="19166" spans="1:16" x14ac:dyDescent="0.25">
      <c r="A19166" t="s">
        <v>7</v>
      </c>
      <c r="B19166" t="s">
        <v>32581</v>
      </c>
      <c r="C19166" t="s">
        <v>40</v>
      </c>
      <c r="D19166" t="s">
        <v>4526</v>
      </c>
      <c r="E19166" t="s">
        <v>59</v>
      </c>
      <c r="F19166" t="b">
        <v>0</v>
      </c>
      <c r="G19166" t="s">
        <v>40</v>
      </c>
      <c r="H19166" s="1">
        <v>46238.37945601852</v>
      </c>
      <c r="I19166" t="b">
        <v>1</v>
      </c>
      <c r="J19166" t="b">
        <v>0</v>
      </c>
      <c r="K19166" t="s">
        <v>40</v>
      </c>
      <c r="L19166" t="s">
        <v>60</v>
      </c>
      <c r="M19166">
        <v>80000</v>
      </c>
      <c r="N19166"/>
      <c r="O19166" t="s">
        <v>7321</v>
      </c>
      <c r="P19166" t="s">
        <v>85</v>
      </c>
    </row>
    <row r="19167" spans="1:16" x14ac:dyDescent="0.25">
      <c r="A19167" t="s">
        <v>3</v>
      </c>
      <c r="B19167" t="s">
        <v>32582</v>
      </c>
      <c r="C19167" t="s">
        <v>32583</v>
      </c>
      <c r="D19167" t="s">
        <v>16554</v>
      </c>
      <c r="E19167" t="s">
        <v>59</v>
      </c>
      <c r="F19167" t="b">
        <v>0</v>
      </c>
      <c r="G19167" t="s">
        <v>41</v>
      </c>
      <c r="H19167" s="1">
        <v>46238.379467592589</v>
      </c>
      <c r="I19167" t="b">
        <v>1</v>
      </c>
      <c r="J19167" t="b">
        <v>0</v>
      </c>
      <c r="K19167" t="s">
        <v>41</v>
      </c>
      <c r="L19167" t="s">
        <v>60</v>
      </c>
      <c r="M19167">
        <v>36126.5</v>
      </c>
      <c r="N19167"/>
      <c r="O19167" t="s">
        <v>32584</v>
      </c>
      <c r="P19167" t="s">
        <v>728</v>
      </c>
    </row>
    <row r="19168" spans="1:16" x14ac:dyDescent="0.25">
      <c r="A19168" t="s">
        <v>1</v>
      </c>
      <c r="B19168" t="s">
        <v>32585</v>
      </c>
      <c r="C19168" t="s">
        <v>84</v>
      </c>
      <c r="D19168" t="s">
        <v>4526</v>
      </c>
      <c r="E19168" t="s">
        <v>59</v>
      </c>
      <c r="F19168" t="b">
        <v>0</v>
      </c>
      <c r="G19168" t="s">
        <v>89</v>
      </c>
      <c r="H19168" s="1">
        <v>46238.3828587963</v>
      </c>
      <c r="I19168" t="b">
        <v>0</v>
      </c>
      <c r="J19168" t="b">
        <v>1</v>
      </c>
      <c r="K19168" t="s">
        <v>41</v>
      </c>
      <c r="L19168" t="s">
        <v>60</v>
      </c>
      <c r="M19168">
        <v>245500</v>
      </c>
      <c r="N19168"/>
      <c r="O19168" t="s">
        <v>343</v>
      </c>
      <c r="P19168" t="s">
        <v>85</v>
      </c>
    </row>
    <row r="19169" spans="1:16" x14ac:dyDescent="0.25">
      <c r="A19169" t="s">
        <v>2</v>
      </c>
      <c r="B19169" t="s">
        <v>32586</v>
      </c>
      <c r="C19169" t="s">
        <v>40</v>
      </c>
      <c r="D19169" t="s">
        <v>4526</v>
      </c>
      <c r="E19169" t="s">
        <v>59</v>
      </c>
      <c r="F19169" t="b">
        <v>0</v>
      </c>
      <c r="G19169" t="s">
        <v>40</v>
      </c>
      <c r="H19169" s="1">
        <v>46238.424317129633</v>
      </c>
      <c r="I19169" t="b">
        <v>1</v>
      </c>
      <c r="J19169" t="b">
        <v>0</v>
      </c>
      <c r="K19169" t="s">
        <v>40</v>
      </c>
      <c r="L19169" t="s">
        <v>60</v>
      </c>
      <c r="M19169">
        <v>107500</v>
      </c>
      <c r="N19169"/>
      <c r="O19169" t="s">
        <v>13988</v>
      </c>
      <c r="P19169" t="s">
        <v>948</v>
      </c>
    </row>
    <row r="19170" spans="1:16" x14ac:dyDescent="0.25">
      <c r="A19170" t="s">
        <v>1</v>
      </c>
      <c r="B19170" t="s">
        <v>23067</v>
      </c>
      <c r="C19170" t="s">
        <v>6956</v>
      </c>
      <c r="D19170" t="s">
        <v>24507</v>
      </c>
      <c r="F19170" t="b">
        <v>0</v>
      </c>
      <c r="G19170" t="s">
        <v>40</v>
      </c>
      <c r="H19170" s="1">
        <v>46238.427418981482</v>
      </c>
      <c r="I19170" t="b">
        <v>1</v>
      </c>
      <c r="J19170" t="b">
        <v>0</v>
      </c>
      <c r="K19170" t="s">
        <v>40</v>
      </c>
      <c r="L19170" t="s">
        <v>74</v>
      </c>
      <c r="M19170"/>
      <c r="N19170">
        <v>31</v>
      </c>
      <c r="O19170" t="s">
        <v>32587</v>
      </c>
    </row>
    <row r="19171" spans="1:16" x14ac:dyDescent="0.25">
      <c r="A19171" t="s">
        <v>1</v>
      </c>
      <c r="B19171" t="s">
        <v>32588</v>
      </c>
      <c r="C19171" t="s">
        <v>207</v>
      </c>
      <c r="D19171" t="s">
        <v>4526</v>
      </c>
      <c r="E19171" t="s">
        <v>88</v>
      </c>
      <c r="F19171" t="b">
        <v>0</v>
      </c>
      <c r="G19171" t="s">
        <v>65</v>
      </c>
      <c r="H19171" s="1">
        <v>46238.46634259259</v>
      </c>
      <c r="I19171" t="b">
        <v>1</v>
      </c>
      <c r="J19171" t="b">
        <v>0</v>
      </c>
      <c r="K19171" t="s">
        <v>41</v>
      </c>
      <c r="L19171" t="s">
        <v>74</v>
      </c>
      <c r="M19171"/>
      <c r="N19171">
        <v>52.5</v>
      </c>
      <c r="O19171" t="s">
        <v>23204</v>
      </c>
      <c r="P19171" t="s">
        <v>32589</v>
      </c>
    </row>
    <row r="19172" spans="1:16" x14ac:dyDescent="0.25">
      <c r="A19172" t="s">
        <v>7</v>
      </c>
      <c r="B19172" t="s">
        <v>32590</v>
      </c>
      <c r="C19172" t="s">
        <v>81</v>
      </c>
      <c r="D19172" t="s">
        <v>4526</v>
      </c>
      <c r="E19172" t="s">
        <v>59</v>
      </c>
      <c r="F19172" t="b">
        <v>0</v>
      </c>
      <c r="G19172" t="s">
        <v>77</v>
      </c>
      <c r="H19172" s="1">
        <v>46238.501354166663</v>
      </c>
      <c r="I19172" t="b">
        <v>1</v>
      </c>
      <c r="J19172" t="b">
        <v>0</v>
      </c>
      <c r="K19172" t="s">
        <v>41</v>
      </c>
      <c r="L19172" t="s">
        <v>74</v>
      </c>
      <c r="M19172"/>
      <c r="N19172">
        <v>110</v>
      </c>
      <c r="O19172" t="s">
        <v>8043</v>
      </c>
      <c r="P19172" t="s">
        <v>32591</v>
      </c>
    </row>
    <row r="19173" spans="1:16" x14ac:dyDescent="0.25">
      <c r="A19173" t="s">
        <v>3</v>
      </c>
      <c r="B19173" t="s">
        <v>243</v>
      </c>
      <c r="C19173" t="s">
        <v>753</v>
      </c>
      <c r="D19173" t="s">
        <v>4526</v>
      </c>
      <c r="E19173" t="s">
        <v>59</v>
      </c>
      <c r="F19173" t="b">
        <v>0</v>
      </c>
      <c r="G19173" t="s">
        <v>73</v>
      </c>
      <c r="H19173" s="1">
        <v>46238.543078703697</v>
      </c>
      <c r="I19173" t="b">
        <v>1</v>
      </c>
      <c r="J19173" t="b">
        <v>0</v>
      </c>
      <c r="K19173" t="s">
        <v>41</v>
      </c>
      <c r="L19173" t="s">
        <v>74</v>
      </c>
      <c r="M19173"/>
      <c r="N19173">
        <v>59.5</v>
      </c>
      <c r="O19173" t="s">
        <v>155</v>
      </c>
    </row>
    <row r="19174" spans="1:16" x14ac:dyDescent="0.25">
      <c r="A19174" t="s">
        <v>0</v>
      </c>
      <c r="B19174" t="s">
        <v>268</v>
      </c>
      <c r="C19174" t="s">
        <v>5115</v>
      </c>
      <c r="D19174" t="s">
        <v>24119</v>
      </c>
      <c r="E19174" t="s">
        <v>59</v>
      </c>
      <c r="F19174" t="b">
        <v>0</v>
      </c>
      <c r="G19174" t="s">
        <v>40</v>
      </c>
      <c r="H19174" s="1">
        <v>46238.546064814807</v>
      </c>
      <c r="I19174" t="b">
        <v>0</v>
      </c>
      <c r="J19174" t="b">
        <v>0</v>
      </c>
      <c r="K19174" t="s">
        <v>40</v>
      </c>
      <c r="L19174" t="s">
        <v>60</v>
      </c>
      <c r="M19174">
        <v>30000</v>
      </c>
      <c r="N19174"/>
      <c r="O19174" t="s">
        <v>32592</v>
      </c>
      <c r="P19174" t="s">
        <v>22250</v>
      </c>
    </row>
    <row r="19175" spans="1:16" x14ac:dyDescent="0.25">
      <c r="A19175" t="s">
        <v>6</v>
      </c>
      <c r="B19175" t="s">
        <v>32593</v>
      </c>
      <c r="C19175" t="s">
        <v>40</v>
      </c>
      <c r="D19175" t="s">
        <v>4526</v>
      </c>
      <c r="E19175" t="s">
        <v>59</v>
      </c>
      <c r="F19175" t="b">
        <v>0</v>
      </c>
      <c r="G19175" t="s">
        <v>40</v>
      </c>
      <c r="H19175" s="1">
        <v>46238.549317129633</v>
      </c>
      <c r="I19175" t="b">
        <v>0</v>
      </c>
      <c r="J19175" t="b">
        <v>0</v>
      </c>
      <c r="K19175" t="s">
        <v>40</v>
      </c>
      <c r="L19175" t="s">
        <v>60</v>
      </c>
      <c r="M19175">
        <v>92500</v>
      </c>
      <c r="N19175"/>
      <c r="O19175" t="s">
        <v>32594</v>
      </c>
      <c r="P19175" t="s">
        <v>32595</v>
      </c>
    </row>
    <row r="19176" spans="1:16" x14ac:dyDescent="0.25">
      <c r="A19176" t="s">
        <v>1</v>
      </c>
      <c r="B19176" t="s">
        <v>316</v>
      </c>
      <c r="C19176" t="s">
        <v>3524</v>
      </c>
      <c r="D19176" t="s">
        <v>4526</v>
      </c>
      <c r="E19176" t="s">
        <v>59</v>
      </c>
      <c r="F19176" t="b">
        <v>0</v>
      </c>
      <c r="G19176" t="s">
        <v>65</v>
      </c>
      <c r="H19176" s="1">
        <v>46238.54954861111</v>
      </c>
      <c r="I19176" t="b">
        <v>0</v>
      </c>
      <c r="J19176" t="b">
        <v>0</v>
      </c>
      <c r="K19176" t="s">
        <v>41</v>
      </c>
      <c r="L19176" t="s">
        <v>60</v>
      </c>
      <c r="M19176">
        <v>140000</v>
      </c>
      <c r="N19176"/>
      <c r="O19176" t="s">
        <v>105</v>
      </c>
      <c r="P19176" t="s">
        <v>2552</v>
      </c>
    </row>
    <row r="19177" spans="1:16" x14ac:dyDescent="0.25">
      <c r="A19177" t="s">
        <v>3</v>
      </c>
      <c r="B19177" t="s">
        <v>8253</v>
      </c>
      <c r="C19177" t="s">
        <v>315</v>
      </c>
      <c r="D19177" t="s">
        <v>4526</v>
      </c>
      <c r="E19177" t="s">
        <v>88</v>
      </c>
      <c r="F19177" t="b">
        <v>0</v>
      </c>
      <c r="G19177" t="s">
        <v>65</v>
      </c>
      <c r="H19177" s="1">
        <v>46238.584722222222</v>
      </c>
      <c r="I19177" t="b">
        <v>0</v>
      </c>
      <c r="J19177" t="b">
        <v>0</v>
      </c>
      <c r="K19177" t="s">
        <v>41</v>
      </c>
      <c r="L19177" t="s">
        <v>74</v>
      </c>
      <c r="M19177"/>
      <c r="N19177">
        <v>57.5</v>
      </c>
      <c r="O19177" t="s">
        <v>32596</v>
      </c>
      <c r="P19177" t="s">
        <v>32597</v>
      </c>
    </row>
    <row r="19178" spans="1:16" x14ac:dyDescent="0.25">
      <c r="A19178" t="s">
        <v>3</v>
      </c>
      <c r="B19178" t="s">
        <v>32598</v>
      </c>
      <c r="C19178" t="s">
        <v>2733</v>
      </c>
      <c r="D19178" t="s">
        <v>534</v>
      </c>
      <c r="E19178" t="s">
        <v>59</v>
      </c>
      <c r="F19178" t="b">
        <v>0</v>
      </c>
      <c r="G19178" t="s">
        <v>89</v>
      </c>
      <c r="H19178" s="1">
        <v>46238.584768518522</v>
      </c>
      <c r="I19178" t="b">
        <v>1</v>
      </c>
      <c r="J19178" t="b">
        <v>0</v>
      </c>
      <c r="K19178" t="s">
        <v>41</v>
      </c>
      <c r="L19178" t="s">
        <v>60</v>
      </c>
      <c r="M19178">
        <v>105000</v>
      </c>
      <c r="N19178"/>
      <c r="O19178" t="s">
        <v>534</v>
      </c>
      <c r="P19178" t="s">
        <v>2363</v>
      </c>
    </row>
    <row r="19179" spans="1:16" x14ac:dyDescent="0.25">
      <c r="A19179" t="s">
        <v>7</v>
      </c>
      <c r="B19179" t="s">
        <v>2883</v>
      </c>
      <c r="C19179" t="s">
        <v>913</v>
      </c>
      <c r="D19179" t="s">
        <v>4346</v>
      </c>
      <c r="E19179" t="s">
        <v>59</v>
      </c>
      <c r="F19179" t="b">
        <v>0</v>
      </c>
      <c r="G19179" t="s">
        <v>20</v>
      </c>
      <c r="H19179" s="1">
        <v>46238.586053240739</v>
      </c>
      <c r="I19179" t="b">
        <v>1</v>
      </c>
      <c r="J19179" t="b">
        <v>0</v>
      </c>
      <c r="K19179" t="s">
        <v>20</v>
      </c>
      <c r="L19179" t="s">
        <v>60</v>
      </c>
      <c r="M19179">
        <v>47500</v>
      </c>
      <c r="N19179"/>
      <c r="O19179" t="s">
        <v>32599</v>
      </c>
      <c r="P19179" t="s">
        <v>673</v>
      </c>
    </row>
    <row r="19180" spans="1:16" x14ac:dyDescent="0.25">
      <c r="A19180" t="s">
        <v>0</v>
      </c>
      <c r="B19180" t="s">
        <v>228</v>
      </c>
      <c r="C19180" t="s">
        <v>5115</v>
      </c>
      <c r="D19180" t="s">
        <v>4526</v>
      </c>
      <c r="E19180" t="s">
        <v>59</v>
      </c>
      <c r="F19180" t="b">
        <v>0</v>
      </c>
      <c r="G19180" t="s">
        <v>40</v>
      </c>
      <c r="H19180" s="1">
        <v>46238.587731481479</v>
      </c>
      <c r="I19180" t="b">
        <v>1</v>
      </c>
      <c r="J19180" t="b">
        <v>0</v>
      </c>
      <c r="K19180" t="s">
        <v>40</v>
      </c>
      <c r="L19180" t="s">
        <v>60</v>
      </c>
      <c r="M19180">
        <v>40000</v>
      </c>
      <c r="N19180"/>
      <c r="O19180" t="s">
        <v>5276</v>
      </c>
      <c r="P19180" t="s">
        <v>1995</v>
      </c>
    </row>
    <row r="19181" spans="1:16" x14ac:dyDescent="0.25">
      <c r="A19181" t="s">
        <v>6</v>
      </c>
      <c r="B19181" t="s">
        <v>4490</v>
      </c>
      <c r="C19181" t="s">
        <v>246</v>
      </c>
      <c r="D19181" t="s">
        <v>111</v>
      </c>
      <c r="E19181" t="s">
        <v>88</v>
      </c>
      <c r="F19181" t="b">
        <v>0</v>
      </c>
      <c r="G19181" t="s">
        <v>65</v>
      </c>
      <c r="H19181" s="1">
        <v>46238.588090277779</v>
      </c>
      <c r="I19181" t="b">
        <v>0</v>
      </c>
      <c r="J19181" t="b">
        <v>0</v>
      </c>
      <c r="K19181" t="s">
        <v>41</v>
      </c>
      <c r="L19181" t="s">
        <v>74</v>
      </c>
      <c r="M19181"/>
      <c r="N19181">
        <v>85</v>
      </c>
      <c r="O19181" t="s">
        <v>111</v>
      </c>
    </row>
    <row r="19182" spans="1:16" x14ac:dyDescent="0.25">
      <c r="A19182" t="s">
        <v>6</v>
      </c>
      <c r="B19182" t="s">
        <v>32600</v>
      </c>
      <c r="C19182" t="s">
        <v>1417</v>
      </c>
      <c r="D19182" t="s">
        <v>32601</v>
      </c>
      <c r="E19182" t="s">
        <v>59</v>
      </c>
      <c r="F19182" t="b">
        <v>0</v>
      </c>
      <c r="G19182" t="s">
        <v>39</v>
      </c>
      <c r="H19182" s="1">
        <v>46238.59097222222</v>
      </c>
      <c r="I19182" t="b">
        <v>0</v>
      </c>
      <c r="J19182" t="b">
        <v>0</v>
      </c>
      <c r="K19182" t="s">
        <v>39</v>
      </c>
      <c r="L19182" t="s">
        <v>60</v>
      </c>
      <c r="M19182">
        <v>565000</v>
      </c>
      <c r="N19182"/>
      <c r="O19182" t="s">
        <v>30494</v>
      </c>
    </row>
    <row r="19183" spans="1:16" x14ac:dyDescent="0.25">
      <c r="A19183" t="s">
        <v>1</v>
      </c>
      <c r="B19183" t="s">
        <v>32602</v>
      </c>
      <c r="C19183" t="s">
        <v>12149</v>
      </c>
      <c r="D19183" t="s">
        <v>4526</v>
      </c>
      <c r="E19183" t="s">
        <v>88</v>
      </c>
      <c r="F19183" t="b">
        <v>0</v>
      </c>
      <c r="G19183" t="s">
        <v>40</v>
      </c>
      <c r="H19183" s="1">
        <v>46238.594108796293</v>
      </c>
      <c r="I19183" t="b">
        <v>1</v>
      </c>
      <c r="J19183" t="b">
        <v>0</v>
      </c>
      <c r="K19183" t="s">
        <v>40</v>
      </c>
      <c r="L19183" t="s">
        <v>74</v>
      </c>
      <c r="M19183"/>
      <c r="N19183">
        <v>32.5</v>
      </c>
      <c r="O19183" t="s">
        <v>32603</v>
      </c>
    </row>
    <row r="19184" spans="1:16" x14ac:dyDescent="0.25">
      <c r="A19184" t="s">
        <v>0</v>
      </c>
      <c r="B19184" t="s">
        <v>1536</v>
      </c>
      <c r="C19184" t="s">
        <v>1281</v>
      </c>
      <c r="D19184" t="s">
        <v>4346</v>
      </c>
      <c r="E19184" t="s">
        <v>59</v>
      </c>
      <c r="F19184" t="b">
        <v>0</v>
      </c>
      <c r="G19184" t="s">
        <v>89</v>
      </c>
      <c r="H19184" s="1">
        <v>46238.626331018517</v>
      </c>
      <c r="I19184" t="b">
        <v>1</v>
      </c>
      <c r="J19184" t="b">
        <v>1</v>
      </c>
      <c r="K19184" t="s">
        <v>41</v>
      </c>
      <c r="L19184" t="s">
        <v>74</v>
      </c>
      <c r="M19184"/>
      <c r="N19184">
        <v>17.5</v>
      </c>
      <c r="O19184" t="s">
        <v>1537</v>
      </c>
      <c r="P19184" t="s">
        <v>219</v>
      </c>
    </row>
    <row r="19185" spans="1:16" x14ac:dyDescent="0.25">
      <c r="A19185" t="s">
        <v>3</v>
      </c>
      <c r="B19185" t="s">
        <v>32604</v>
      </c>
      <c r="C19185" t="s">
        <v>76</v>
      </c>
      <c r="D19185" t="s">
        <v>4526</v>
      </c>
      <c r="E19185" t="s">
        <v>88</v>
      </c>
      <c r="F19185" t="b">
        <v>1</v>
      </c>
      <c r="G19185" t="s">
        <v>68</v>
      </c>
      <c r="H19185" s="1">
        <v>46238.626342592594</v>
      </c>
      <c r="I19185" t="b">
        <v>0</v>
      </c>
      <c r="J19185" t="b">
        <v>0</v>
      </c>
      <c r="K19185" t="s">
        <v>41</v>
      </c>
      <c r="L19185" t="s">
        <v>60</v>
      </c>
      <c r="M19185">
        <v>170000</v>
      </c>
      <c r="N19185"/>
      <c r="O19185" t="s">
        <v>32605</v>
      </c>
      <c r="P19185" t="s">
        <v>32606</v>
      </c>
    </row>
    <row r="19186" spans="1:16" x14ac:dyDescent="0.25">
      <c r="A19186" t="s">
        <v>1</v>
      </c>
      <c r="B19186" t="s">
        <v>32607</v>
      </c>
      <c r="C19186" t="s">
        <v>13860</v>
      </c>
      <c r="D19186" t="s">
        <v>4526</v>
      </c>
      <c r="E19186" t="s">
        <v>88</v>
      </c>
      <c r="F19186" t="b">
        <v>0</v>
      </c>
      <c r="G19186" t="s">
        <v>40</v>
      </c>
      <c r="H19186" s="1">
        <v>46238.62945601852</v>
      </c>
      <c r="I19186" t="b">
        <v>1</v>
      </c>
      <c r="J19186" t="b">
        <v>0</v>
      </c>
      <c r="K19186" t="s">
        <v>40</v>
      </c>
      <c r="L19186" t="s">
        <v>74</v>
      </c>
      <c r="M19186"/>
      <c r="N19186">
        <v>51</v>
      </c>
      <c r="O19186" t="s">
        <v>32608</v>
      </c>
      <c r="P19186" t="s">
        <v>4065</v>
      </c>
    </row>
    <row r="19187" spans="1:16" x14ac:dyDescent="0.25">
      <c r="A19187" t="s">
        <v>6</v>
      </c>
      <c r="B19187" t="s">
        <v>32609</v>
      </c>
      <c r="C19187" t="s">
        <v>566</v>
      </c>
      <c r="D19187" t="s">
        <v>111</v>
      </c>
      <c r="E19187" t="s">
        <v>88</v>
      </c>
      <c r="F19187" t="b">
        <v>0</v>
      </c>
      <c r="G19187" t="s">
        <v>65</v>
      </c>
      <c r="H19187" s="1">
        <v>46238.629733796297</v>
      </c>
      <c r="I19187" t="b">
        <v>0</v>
      </c>
      <c r="J19187" t="b">
        <v>0</v>
      </c>
      <c r="K19187" t="s">
        <v>41</v>
      </c>
      <c r="L19187" t="s">
        <v>74</v>
      </c>
      <c r="M19187"/>
      <c r="N19187">
        <v>85</v>
      </c>
      <c r="O19187" t="s">
        <v>111</v>
      </c>
    </row>
    <row r="19188" spans="1:16" x14ac:dyDescent="0.25">
      <c r="A19188" t="s">
        <v>5</v>
      </c>
      <c r="B19188" t="s">
        <v>32610</v>
      </c>
      <c r="C19188" t="s">
        <v>308</v>
      </c>
      <c r="D19188" t="s">
        <v>2360</v>
      </c>
      <c r="E19188" t="s">
        <v>59</v>
      </c>
      <c r="F19188" t="b">
        <v>0</v>
      </c>
      <c r="G19188" t="s">
        <v>68</v>
      </c>
      <c r="H19188" s="1">
        <v>46238.632905092592</v>
      </c>
      <c r="I19188" t="b">
        <v>1</v>
      </c>
      <c r="J19188" t="b">
        <v>1</v>
      </c>
      <c r="K19188" t="s">
        <v>41</v>
      </c>
      <c r="L19188" t="s">
        <v>74</v>
      </c>
      <c r="M19188"/>
      <c r="N19188">
        <v>57.5</v>
      </c>
      <c r="O19188" t="s">
        <v>3167</v>
      </c>
      <c r="P19188" t="s">
        <v>32611</v>
      </c>
    </row>
    <row r="19189" spans="1:16" x14ac:dyDescent="0.25">
      <c r="A19189" t="s">
        <v>3</v>
      </c>
      <c r="B19189" t="s">
        <v>1257</v>
      </c>
      <c r="C19189" t="s">
        <v>165</v>
      </c>
      <c r="D19189" t="s">
        <v>4526</v>
      </c>
      <c r="E19189" t="s">
        <v>59</v>
      </c>
      <c r="F19189" t="b">
        <v>0</v>
      </c>
      <c r="G19189" t="s">
        <v>73</v>
      </c>
      <c r="H19189" s="1">
        <v>46238.667997685188</v>
      </c>
      <c r="I19189" t="b">
        <v>0</v>
      </c>
      <c r="J19189" t="b">
        <v>0</v>
      </c>
      <c r="K19189" t="s">
        <v>41</v>
      </c>
      <c r="L19189" t="s">
        <v>60</v>
      </c>
      <c r="M19189">
        <v>92500</v>
      </c>
      <c r="N19189"/>
      <c r="O19189" t="s">
        <v>26068</v>
      </c>
      <c r="P19189" t="s">
        <v>32612</v>
      </c>
    </row>
    <row r="19190" spans="1:16" x14ac:dyDescent="0.25">
      <c r="A19190" t="s">
        <v>2</v>
      </c>
      <c r="B19190" t="s">
        <v>8483</v>
      </c>
      <c r="C19190" t="s">
        <v>2408</v>
      </c>
      <c r="D19190" t="s">
        <v>24354</v>
      </c>
      <c r="E19190" t="s">
        <v>88</v>
      </c>
      <c r="F19190" t="b">
        <v>0</v>
      </c>
      <c r="G19190" t="s">
        <v>13</v>
      </c>
      <c r="H19190" s="1">
        <v>46238.675185185188</v>
      </c>
      <c r="I19190" t="b">
        <v>1</v>
      </c>
      <c r="J19190" t="b">
        <v>0</v>
      </c>
      <c r="K19190" t="s">
        <v>13</v>
      </c>
      <c r="L19190" t="s">
        <v>74</v>
      </c>
      <c r="M19190"/>
      <c r="N19190">
        <v>60.375</v>
      </c>
      <c r="O19190" t="s">
        <v>2027</v>
      </c>
      <c r="P19190" t="s">
        <v>32613</v>
      </c>
    </row>
    <row r="19191" spans="1:16" x14ac:dyDescent="0.25">
      <c r="A19191" t="s">
        <v>7</v>
      </c>
      <c r="B19191" t="s">
        <v>32614</v>
      </c>
      <c r="C19191" t="s">
        <v>165</v>
      </c>
      <c r="D19191" t="s">
        <v>4526</v>
      </c>
      <c r="E19191" t="s">
        <v>59</v>
      </c>
      <c r="F19191" t="b">
        <v>0</v>
      </c>
      <c r="G19191" t="s">
        <v>73</v>
      </c>
      <c r="H19191" s="1">
        <v>46238.709664351853</v>
      </c>
      <c r="I19191" t="b">
        <v>0</v>
      </c>
      <c r="J19191" t="b">
        <v>0</v>
      </c>
      <c r="K19191" t="s">
        <v>41</v>
      </c>
      <c r="L19191" t="s">
        <v>60</v>
      </c>
      <c r="M19191">
        <v>72500</v>
      </c>
      <c r="N19191"/>
      <c r="O19191" t="s">
        <v>523</v>
      </c>
      <c r="P19191" t="s">
        <v>233</v>
      </c>
    </row>
    <row r="19192" spans="1:16" x14ac:dyDescent="0.25">
      <c r="A19192" t="s">
        <v>0</v>
      </c>
      <c r="B19192" t="s">
        <v>32615</v>
      </c>
      <c r="C19192" t="s">
        <v>76</v>
      </c>
      <c r="D19192" t="s">
        <v>4346</v>
      </c>
      <c r="E19192" t="s">
        <v>88</v>
      </c>
      <c r="F19192" t="b">
        <v>1</v>
      </c>
      <c r="G19192" t="s">
        <v>13</v>
      </c>
      <c r="H19192" s="1">
        <v>46238.710300925923</v>
      </c>
      <c r="I19192" t="b">
        <v>0</v>
      </c>
      <c r="J19192" t="b">
        <v>0</v>
      </c>
      <c r="K19192" t="s">
        <v>13</v>
      </c>
      <c r="L19192" t="s">
        <v>74</v>
      </c>
      <c r="M19192"/>
      <c r="N19192">
        <v>67.5</v>
      </c>
      <c r="O19192" t="s">
        <v>32616</v>
      </c>
    </row>
    <row r="19193" spans="1:16" x14ac:dyDescent="0.25">
      <c r="A19193" t="s">
        <v>1</v>
      </c>
      <c r="B19193" t="s">
        <v>32617</v>
      </c>
      <c r="C19193" t="s">
        <v>174</v>
      </c>
      <c r="D19193" t="s">
        <v>2360</v>
      </c>
      <c r="E19193" t="s">
        <v>59</v>
      </c>
      <c r="F19193" t="b">
        <v>0</v>
      </c>
      <c r="G19193" t="s">
        <v>65</v>
      </c>
      <c r="H19193" s="1">
        <v>46238.713078703702</v>
      </c>
      <c r="I19193" t="b">
        <v>0</v>
      </c>
      <c r="J19193" t="b">
        <v>1</v>
      </c>
      <c r="K19193" t="s">
        <v>41</v>
      </c>
      <c r="L19193" t="s">
        <v>60</v>
      </c>
      <c r="M19193">
        <v>203000</v>
      </c>
      <c r="N19193"/>
      <c r="O19193" t="s">
        <v>19234</v>
      </c>
      <c r="P19193" t="s">
        <v>208</v>
      </c>
    </row>
    <row r="19194" spans="1:16" x14ac:dyDescent="0.25">
      <c r="A19194" t="s">
        <v>1</v>
      </c>
      <c r="B19194" t="s">
        <v>3598</v>
      </c>
      <c r="C19194" t="s">
        <v>382</v>
      </c>
      <c r="D19194" t="s">
        <v>4526</v>
      </c>
      <c r="E19194" t="s">
        <v>59</v>
      </c>
      <c r="F19194" t="b">
        <v>0</v>
      </c>
      <c r="G19194" t="s">
        <v>77</v>
      </c>
      <c r="H19194" s="1">
        <v>46238.716168981482</v>
      </c>
      <c r="I19194" t="b">
        <v>0</v>
      </c>
      <c r="J19194" t="b">
        <v>0</v>
      </c>
      <c r="K19194" t="s">
        <v>41</v>
      </c>
      <c r="L19194" t="s">
        <v>60</v>
      </c>
      <c r="M19194">
        <v>99000</v>
      </c>
      <c r="N19194"/>
      <c r="O19194" t="s">
        <v>22132</v>
      </c>
      <c r="P19194" t="s">
        <v>146</v>
      </c>
    </row>
    <row r="19195" spans="1:16" x14ac:dyDescent="0.25">
      <c r="A19195" t="s">
        <v>1</v>
      </c>
      <c r="B19195" t="s">
        <v>316</v>
      </c>
      <c r="C19195" t="s">
        <v>271</v>
      </c>
      <c r="D19195" t="s">
        <v>4526</v>
      </c>
      <c r="E19195" t="s">
        <v>88</v>
      </c>
      <c r="F19195" t="b">
        <v>0</v>
      </c>
      <c r="G19195" t="s">
        <v>77</v>
      </c>
      <c r="H19195" s="1">
        <v>46238.716168981482</v>
      </c>
      <c r="I19195" t="b">
        <v>0</v>
      </c>
      <c r="J19195" t="b">
        <v>1</v>
      </c>
      <c r="K19195" t="s">
        <v>41</v>
      </c>
      <c r="L19195" t="s">
        <v>74</v>
      </c>
      <c r="M19195"/>
      <c r="N19195">
        <v>65</v>
      </c>
      <c r="O19195" t="s">
        <v>32618</v>
      </c>
      <c r="P19195" t="s">
        <v>32619</v>
      </c>
    </row>
    <row r="19196" spans="1:16" x14ac:dyDescent="0.25">
      <c r="A19196" t="s">
        <v>1</v>
      </c>
      <c r="B19196" t="s">
        <v>32620</v>
      </c>
      <c r="C19196" t="s">
        <v>743</v>
      </c>
      <c r="D19196" t="s">
        <v>4346</v>
      </c>
      <c r="E19196" t="s">
        <v>59</v>
      </c>
      <c r="F19196" t="b">
        <v>0</v>
      </c>
      <c r="G19196" t="s">
        <v>77</v>
      </c>
      <c r="H19196" s="1">
        <v>46238.716168981482</v>
      </c>
      <c r="I19196" t="b">
        <v>0</v>
      </c>
      <c r="J19196" t="b">
        <v>1</v>
      </c>
      <c r="K19196" t="s">
        <v>41</v>
      </c>
      <c r="L19196" t="s">
        <v>60</v>
      </c>
      <c r="M19196">
        <v>117097.5</v>
      </c>
      <c r="N19196"/>
      <c r="O19196" t="s">
        <v>3887</v>
      </c>
      <c r="P19196" t="s">
        <v>1582</v>
      </c>
    </row>
    <row r="19197" spans="1:16" x14ac:dyDescent="0.25">
      <c r="A19197" t="s">
        <v>1</v>
      </c>
      <c r="B19197" t="s">
        <v>32621</v>
      </c>
      <c r="C19197" t="s">
        <v>112</v>
      </c>
      <c r="D19197" t="s">
        <v>4526</v>
      </c>
      <c r="E19197" t="s">
        <v>59</v>
      </c>
      <c r="F19197" t="b">
        <v>0</v>
      </c>
      <c r="G19197" t="s">
        <v>65</v>
      </c>
      <c r="H19197" s="1">
        <v>46238.716203703712</v>
      </c>
      <c r="I19197" t="b">
        <v>0</v>
      </c>
      <c r="J19197" t="b">
        <v>1</v>
      </c>
      <c r="K19197" t="s">
        <v>41</v>
      </c>
      <c r="L19197" t="s">
        <v>74</v>
      </c>
      <c r="M19197"/>
      <c r="N19197">
        <v>65.38</v>
      </c>
      <c r="O19197" t="s">
        <v>808</v>
      </c>
      <c r="P19197" t="s">
        <v>32622</v>
      </c>
    </row>
    <row r="19198" spans="1:16" x14ac:dyDescent="0.25">
      <c r="A19198" t="s">
        <v>1</v>
      </c>
      <c r="B19198" t="s">
        <v>32623</v>
      </c>
      <c r="C19198" t="s">
        <v>13</v>
      </c>
      <c r="D19198" t="s">
        <v>2360</v>
      </c>
      <c r="E19198" t="s">
        <v>59</v>
      </c>
      <c r="F19198" t="b">
        <v>0</v>
      </c>
      <c r="G19198" t="s">
        <v>13</v>
      </c>
      <c r="H19198" s="1">
        <v>46238.716874999998</v>
      </c>
      <c r="I19198" t="b">
        <v>0</v>
      </c>
      <c r="J19198" t="b">
        <v>0</v>
      </c>
      <c r="K19198" t="s">
        <v>13</v>
      </c>
      <c r="L19198" t="s">
        <v>60</v>
      </c>
      <c r="M19198">
        <v>210000</v>
      </c>
      <c r="N19198"/>
      <c r="O19198" t="s">
        <v>32624</v>
      </c>
    </row>
    <row r="19199" spans="1:16" x14ac:dyDescent="0.25">
      <c r="A19199" t="s">
        <v>0</v>
      </c>
      <c r="B19199" t="s">
        <v>32625</v>
      </c>
      <c r="C19199" t="s">
        <v>427</v>
      </c>
      <c r="D19199" t="s">
        <v>4346</v>
      </c>
      <c r="E19199" t="s">
        <v>232</v>
      </c>
      <c r="F19199" t="b">
        <v>0</v>
      </c>
      <c r="G19199" t="s">
        <v>65</v>
      </c>
      <c r="H19199" s="1">
        <v>46238.751331018517</v>
      </c>
      <c r="I19199" t="b">
        <v>1</v>
      </c>
      <c r="J19199" t="b">
        <v>0</v>
      </c>
      <c r="K19199" t="s">
        <v>41</v>
      </c>
      <c r="L19199" t="s">
        <v>74</v>
      </c>
      <c r="M19199"/>
      <c r="N19199">
        <v>37.5</v>
      </c>
      <c r="O19199" t="s">
        <v>1874</v>
      </c>
      <c r="P19199" t="s">
        <v>32626</v>
      </c>
    </row>
    <row r="19200" spans="1:16" x14ac:dyDescent="0.25">
      <c r="A19200" t="s">
        <v>3</v>
      </c>
      <c r="B19200" t="s">
        <v>32627</v>
      </c>
      <c r="C19200" t="s">
        <v>32628</v>
      </c>
      <c r="D19200" t="s">
        <v>2360</v>
      </c>
      <c r="E19200" t="s">
        <v>59</v>
      </c>
      <c r="F19200" t="b">
        <v>0</v>
      </c>
      <c r="G19200" t="s">
        <v>89</v>
      </c>
      <c r="H19200" s="1">
        <v>46238.751331018517</v>
      </c>
      <c r="I19200" t="b">
        <v>0</v>
      </c>
      <c r="J19200" t="b">
        <v>1</v>
      </c>
      <c r="K19200" t="s">
        <v>41</v>
      </c>
      <c r="L19200" t="s">
        <v>60</v>
      </c>
      <c r="M19200">
        <v>82500</v>
      </c>
      <c r="N19200"/>
      <c r="O19200" t="s">
        <v>32629</v>
      </c>
    </row>
    <row r="19201" spans="1:16" x14ac:dyDescent="0.25">
      <c r="A19201" t="s">
        <v>0</v>
      </c>
      <c r="B19201" t="s">
        <v>16519</v>
      </c>
      <c r="C19201" t="s">
        <v>557</v>
      </c>
      <c r="D19201" t="s">
        <v>4346</v>
      </c>
      <c r="E19201" t="s">
        <v>59</v>
      </c>
      <c r="F19201" t="b">
        <v>0</v>
      </c>
      <c r="G19201" t="s">
        <v>65</v>
      </c>
      <c r="H19201" s="1">
        <v>46238.751342592594</v>
      </c>
      <c r="I19201" t="b">
        <v>0</v>
      </c>
      <c r="J19201" t="b">
        <v>1</v>
      </c>
      <c r="K19201" t="s">
        <v>41</v>
      </c>
      <c r="L19201" t="s">
        <v>74</v>
      </c>
      <c r="M19201"/>
      <c r="N19201">
        <v>36.415000000000013</v>
      </c>
      <c r="O19201" t="s">
        <v>24076</v>
      </c>
      <c r="P19201" t="s">
        <v>16520</v>
      </c>
    </row>
    <row r="19202" spans="1:16" x14ac:dyDescent="0.25">
      <c r="A19202" t="s">
        <v>3</v>
      </c>
      <c r="B19202" t="s">
        <v>32630</v>
      </c>
      <c r="C19202" t="s">
        <v>328</v>
      </c>
      <c r="D19202" t="s">
        <v>4526</v>
      </c>
      <c r="E19202" t="s">
        <v>88</v>
      </c>
      <c r="F19202" t="b">
        <v>0</v>
      </c>
      <c r="G19202" t="s">
        <v>65</v>
      </c>
      <c r="H19202" s="1">
        <v>46238.751354166663</v>
      </c>
      <c r="I19202" t="b">
        <v>0</v>
      </c>
      <c r="J19202" t="b">
        <v>1</v>
      </c>
      <c r="K19202" t="s">
        <v>41</v>
      </c>
      <c r="L19202" t="s">
        <v>74</v>
      </c>
      <c r="M19202"/>
      <c r="N19202">
        <v>44</v>
      </c>
      <c r="O19202" t="s">
        <v>111</v>
      </c>
      <c r="P19202" t="s">
        <v>462</v>
      </c>
    </row>
    <row r="19203" spans="1:16" x14ac:dyDescent="0.25">
      <c r="A19203" t="s">
        <v>4</v>
      </c>
      <c r="B19203" t="s">
        <v>32631</v>
      </c>
      <c r="C19203" t="s">
        <v>330</v>
      </c>
      <c r="D19203" t="s">
        <v>4346</v>
      </c>
      <c r="E19203" t="s">
        <v>88</v>
      </c>
      <c r="F19203" t="b">
        <v>0</v>
      </c>
      <c r="G19203" t="s">
        <v>41</v>
      </c>
      <c r="H19203" s="1">
        <v>46238.754467592589</v>
      </c>
      <c r="I19203" t="b">
        <v>1</v>
      </c>
      <c r="J19203" t="b">
        <v>0</v>
      </c>
      <c r="K19203" t="s">
        <v>41</v>
      </c>
      <c r="L19203" t="s">
        <v>74</v>
      </c>
      <c r="M19203"/>
      <c r="N19203">
        <v>50</v>
      </c>
      <c r="O19203" t="s">
        <v>32632</v>
      </c>
    </row>
    <row r="19204" spans="1:16" x14ac:dyDescent="0.25">
      <c r="A19204" t="s">
        <v>1</v>
      </c>
      <c r="B19204" t="s">
        <v>32633</v>
      </c>
      <c r="C19204" t="s">
        <v>3678</v>
      </c>
      <c r="D19204" t="s">
        <v>24507</v>
      </c>
      <c r="E19204" t="s">
        <v>232</v>
      </c>
      <c r="F19204" t="b">
        <v>0</v>
      </c>
      <c r="G19204" t="s">
        <v>68</v>
      </c>
      <c r="H19204" s="1">
        <v>46238.7578587963</v>
      </c>
      <c r="I19204" t="b">
        <v>0</v>
      </c>
      <c r="J19204" t="b">
        <v>1</v>
      </c>
      <c r="K19204" t="s">
        <v>41</v>
      </c>
      <c r="L19204" t="s">
        <v>74</v>
      </c>
      <c r="M19204"/>
      <c r="N19204">
        <v>82.5</v>
      </c>
      <c r="O19204" t="s">
        <v>2861</v>
      </c>
      <c r="P19204" t="s">
        <v>32634</v>
      </c>
    </row>
    <row r="19205" spans="1:16" x14ac:dyDescent="0.25">
      <c r="A19205" t="s">
        <v>6</v>
      </c>
      <c r="B19205" t="s">
        <v>4198</v>
      </c>
      <c r="C19205" t="s">
        <v>420</v>
      </c>
      <c r="D19205" t="s">
        <v>4526</v>
      </c>
      <c r="E19205" t="s">
        <v>88</v>
      </c>
      <c r="F19205" t="b">
        <v>0</v>
      </c>
      <c r="G19205" t="s">
        <v>89</v>
      </c>
      <c r="H19205" s="1">
        <v>46238.757870370369</v>
      </c>
      <c r="I19205" t="b">
        <v>0</v>
      </c>
      <c r="J19205" t="b">
        <v>0</v>
      </c>
      <c r="K19205" t="s">
        <v>41</v>
      </c>
      <c r="L19205" t="s">
        <v>74</v>
      </c>
      <c r="M19205"/>
      <c r="N19205">
        <v>77.5</v>
      </c>
      <c r="O19205" t="s">
        <v>3998</v>
      </c>
      <c r="P19205" t="s">
        <v>32635</v>
      </c>
    </row>
    <row r="19206" spans="1:16" x14ac:dyDescent="0.25">
      <c r="A19206" t="s">
        <v>1</v>
      </c>
      <c r="B19206" t="s">
        <v>32636</v>
      </c>
      <c r="C19206" t="s">
        <v>190</v>
      </c>
      <c r="D19206" t="s">
        <v>4526</v>
      </c>
      <c r="E19206" t="s">
        <v>88</v>
      </c>
      <c r="F19206" t="b">
        <v>0</v>
      </c>
      <c r="G19206" t="s">
        <v>41</v>
      </c>
      <c r="H19206" s="1">
        <v>46238.760868055557</v>
      </c>
      <c r="I19206" t="b">
        <v>1</v>
      </c>
      <c r="J19206" t="b">
        <v>0</v>
      </c>
      <c r="K19206" t="s">
        <v>41</v>
      </c>
      <c r="L19206" t="s">
        <v>74</v>
      </c>
      <c r="M19206"/>
      <c r="N19206">
        <v>65</v>
      </c>
      <c r="O19206" t="s">
        <v>32637</v>
      </c>
      <c r="P19206" t="s">
        <v>32638</v>
      </c>
    </row>
    <row r="19207" spans="1:16" x14ac:dyDescent="0.25">
      <c r="A19207" t="s">
        <v>0</v>
      </c>
      <c r="B19207" t="s">
        <v>0</v>
      </c>
      <c r="C19207" t="s">
        <v>1903</v>
      </c>
      <c r="D19207" t="s">
        <v>4526</v>
      </c>
      <c r="E19207" t="s">
        <v>88</v>
      </c>
      <c r="F19207" t="b">
        <v>0</v>
      </c>
      <c r="G19207" t="s">
        <v>89</v>
      </c>
      <c r="H19207" s="1">
        <v>46238.792997685188</v>
      </c>
      <c r="I19207" t="b">
        <v>0</v>
      </c>
      <c r="J19207" t="b">
        <v>0</v>
      </c>
      <c r="K19207" t="s">
        <v>41</v>
      </c>
      <c r="L19207" t="s">
        <v>74</v>
      </c>
      <c r="M19207"/>
      <c r="N19207">
        <v>52.5</v>
      </c>
      <c r="O19207" t="s">
        <v>744</v>
      </c>
      <c r="P19207" t="s">
        <v>8615</v>
      </c>
    </row>
    <row r="19208" spans="1:16" x14ac:dyDescent="0.25">
      <c r="A19208" t="s">
        <v>1</v>
      </c>
      <c r="B19208" t="s">
        <v>32639</v>
      </c>
      <c r="C19208" t="s">
        <v>3678</v>
      </c>
      <c r="D19208" t="s">
        <v>2360</v>
      </c>
      <c r="F19208" t="b">
        <v>0</v>
      </c>
      <c r="G19208" t="s">
        <v>68</v>
      </c>
      <c r="H19208" s="1">
        <v>46238.799560185187</v>
      </c>
      <c r="I19208" t="b">
        <v>0</v>
      </c>
      <c r="J19208" t="b">
        <v>0</v>
      </c>
      <c r="K19208" t="s">
        <v>41</v>
      </c>
      <c r="L19208" t="s">
        <v>74</v>
      </c>
      <c r="M19208"/>
      <c r="N19208">
        <v>82.5</v>
      </c>
      <c r="O19208" t="s">
        <v>15140</v>
      </c>
      <c r="P19208" t="s">
        <v>32634</v>
      </c>
    </row>
    <row r="19209" spans="1:16" x14ac:dyDescent="0.25">
      <c r="A19209" t="s">
        <v>1</v>
      </c>
      <c r="B19209" t="s">
        <v>32640</v>
      </c>
      <c r="C19209" t="s">
        <v>246</v>
      </c>
      <c r="D19209" t="s">
        <v>4346</v>
      </c>
      <c r="E19209" t="s">
        <v>59</v>
      </c>
      <c r="F19209" t="b">
        <v>0</v>
      </c>
      <c r="G19209" t="s">
        <v>73</v>
      </c>
      <c r="H19209" s="1">
        <v>46238.799675925933</v>
      </c>
      <c r="I19209" t="b">
        <v>0</v>
      </c>
      <c r="J19209" t="b">
        <v>1</v>
      </c>
      <c r="K19209" t="s">
        <v>41</v>
      </c>
      <c r="L19209" t="s">
        <v>60</v>
      </c>
      <c r="M19209">
        <v>124000</v>
      </c>
      <c r="N19209"/>
      <c r="O19209" t="s">
        <v>1387</v>
      </c>
      <c r="P19209" t="s">
        <v>32641</v>
      </c>
    </row>
    <row r="19210" spans="1:16" x14ac:dyDescent="0.25">
      <c r="A19210" t="s">
        <v>3</v>
      </c>
      <c r="B19210" t="s">
        <v>286</v>
      </c>
      <c r="C19210" t="s">
        <v>557</v>
      </c>
      <c r="D19210" t="s">
        <v>2360</v>
      </c>
      <c r="E19210" t="s">
        <v>59</v>
      </c>
      <c r="F19210" t="b">
        <v>0</v>
      </c>
      <c r="G19210" t="s">
        <v>65</v>
      </c>
      <c r="H19210" s="1">
        <v>46238.834675925929</v>
      </c>
      <c r="I19210" t="b">
        <v>0</v>
      </c>
      <c r="J19210" t="b">
        <v>0</v>
      </c>
      <c r="K19210" t="s">
        <v>41</v>
      </c>
      <c r="L19210" t="s">
        <v>60</v>
      </c>
      <c r="M19210">
        <v>87500</v>
      </c>
      <c r="N19210"/>
      <c r="O19210" t="s">
        <v>32642</v>
      </c>
      <c r="P19210" t="s">
        <v>3612</v>
      </c>
    </row>
    <row r="19211" spans="1:16" x14ac:dyDescent="0.25">
      <c r="A19211" t="s">
        <v>7</v>
      </c>
      <c r="B19211" t="s">
        <v>7</v>
      </c>
      <c r="C19211" t="s">
        <v>486</v>
      </c>
      <c r="D19211" t="s">
        <v>2360</v>
      </c>
      <c r="E19211" t="s">
        <v>59</v>
      </c>
      <c r="F19211" t="b">
        <v>0</v>
      </c>
      <c r="G19211" t="s">
        <v>65</v>
      </c>
      <c r="H19211" s="1">
        <v>46238.834675925929</v>
      </c>
      <c r="I19211" t="b">
        <v>0</v>
      </c>
      <c r="J19211" t="b">
        <v>1</v>
      </c>
      <c r="K19211" t="s">
        <v>41</v>
      </c>
      <c r="L19211" t="s">
        <v>60</v>
      </c>
      <c r="M19211">
        <v>94980.5</v>
      </c>
      <c r="N19211"/>
      <c r="O19211" t="s">
        <v>2387</v>
      </c>
      <c r="P19211" t="s">
        <v>32643</v>
      </c>
    </row>
    <row r="19212" spans="1:16" x14ac:dyDescent="0.25">
      <c r="A19212" t="s">
        <v>3</v>
      </c>
      <c r="B19212" t="s">
        <v>32644</v>
      </c>
      <c r="C19212" t="s">
        <v>201</v>
      </c>
      <c r="D19212" t="s">
        <v>4526</v>
      </c>
      <c r="E19212" t="s">
        <v>59</v>
      </c>
      <c r="F19212" t="b">
        <v>0</v>
      </c>
      <c r="G19212" t="s">
        <v>77</v>
      </c>
      <c r="H19212" s="1">
        <v>46238.834687499999</v>
      </c>
      <c r="I19212" t="b">
        <v>0</v>
      </c>
      <c r="J19212" t="b">
        <v>0</v>
      </c>
      <c r="K19212" t="s">
        <v>41</v>
      </c>
      <c r="L19212" t="s">
        <v>60</v>
      </c>
      <c r="M19212">
        <v>52500</v>
      </c>
      <c r="N19212"/>
      <c r="O19212" t="s">
        <v>32645</v>
      </c>
      <c r="P19212" t="s">
        <v>945</v>
      </c>
    </row>
    <row r="19213" spans="1:16" x14ac:dyDescent="0.25">
      <c r="A19213" t="s">
        <v>7</v>
      </c>
      <c r="B19213" t="s">
        <v>3214</v>
      </c>
      <c r="C19213" t="s">
        <v>1545</v>
      </c>
      <c r="D19213" t="s">
        <v>2360</v>
      </c>
      <c r="E19213" t="s">
        <v>59</v>
      </c>
      <c r="F19213" t="b">
        <v>0</v>
      </c>
      <c r="G19213" t="s">
        <v>65</v>
      </c>
      <c r="H19213" s="1">
        <v>46238.834710648152</v>
      </c>
      <c r="I19213" t="b">
        <v>1</v>
      </c>
      <c r="J19213" t="b">
        <v>0</v>
      </c>
      <c r="K19213" t="s">
        <v>41</v>
      </c>
      <c r="L19213" t="s">
        <v>60</v>
      </c>
      <c r="M19213">
        <v>117000</v>
      </c>
      <c r="N19213"/>
      <c r="O19213" t="s">
        <v>24806</v>
      </c>
      <c r="P19213" t="s">
        <v>32646</v>
      </c>
    </row>
    <row r="19214" spans="1:16" x14ac:dyDescent="0.25">
      <c r="A19214" t="s">
        <v>3</v>
      </c>
      <c r="B19214" t="s">
        <v>243</v>
      </c>
      <c r="C19214" t="s">
        <v>27036</v>
      </c>
      <c r="D19214" t="s">
        <v>2360</v>
      </c>
      <c r="E19214" t="s">
        <v>59</v>
      </c>
      <c r="F19214" t="b">
        <v>0</v>
      </c>
      <c r="G19214" t="s">
        <v>41</v>
      </c>
      <c r="H19214" s="1">
        <v>46238.837800925918</v>
      </c>
      <c r="I19214" t="b">
        <v>0</v>
      </c>
      <c r="J19214" t="b">
        <v>1</v>
      </c>
      <c r="K19214" t="s">
        <v>41</v>
      </c>
      <c r="L19214" t="s">
        <v>60</v>
      </c>
      <c r="M19214">
        <v>90000</v>
      </c>
      <c r="N19214"/>
      <c r="O19214" t="s">
        <v>32647</v>
      </c>
      <c r="P19214" t="s">
        <v>32648</v>
      </c>
    </row>
    <row r="19215" spans="1:16" x14ac:dyDescent="0.25">
      <c r="A19215" t="s">
        <v>6</v>
      </c>
      <c r="B19215" t="s">
        <v>32649</v>
      </c>
      <c r="C19215" t="s">
        <v>79</v>
      </c>
      <c r="D19215" t="s">
        <v>4346</v>
      </c>
      <c r="E19215" t="s">
        <v>59</v>
      </c>
      <c r="F19215" t="b">
        <v>0</v>
      </c>
      <c r="G19215" t="s">
        <v>77</v>
      </c>
      <c r="H19215" s="1">
        <v>46238.83798611111</v>
      </c>
      <c r="I19215" t="b">
        <v>0</v>
      </c>
      <c r="J19215" t="b">
        <v>1</v>
      </c>
      <c r="K19215" t="s">
        <v>41</v>
      </c>
      <c r="L19215" t="s">
        <v>60</v>
      </c>
      <c r="M19215">
        <v>313000</v>
      </c>
      <c r="N19215"/>
      <c r="O19215" t="s">
        <v>1990</v>
      </c>
      <c r="P19215" t="s">
        <v>310</v>
      </c>
    </row>
    <row r="19216" spans="1:16" x14ac:dyDescent="0.25">
      <c r="A19216" t="s">
        <v>1</v>
      </c>
      <c r="B19216" t="s">
        <v>32650</v>
      </c>
      <c r="C19216" t="s">
        <v>67</v>
      </c>
      <c r="D19216" t="s">
        <v>4630</v>
      </c>
      <c r="E19216" t="s">
        <v>59</v>
      </c>
      <c r="F19216" t="b">
        <v>0</v>
      </c>
      <c r="G19216" t="s">
        <v>68</v>
      </c>
      <c r="H19216" s="1">
        <v>46238.841238425928</v>
      </c>
      <c r="I19216" t="b">
        <v>1</v>
      </c>
      <c r="J19216" t="b">
        <v>0</v>
      </c>
      <c r="K19216" t="s">
        <v>41</v>
      </c>
      <c r="L19216" t="s">
        <v>74</v>
      </c>
      <c r="M19216"/>
      <c r="N19216">
        <v>60</v>
      </c>
      <c r="O19216" t="s">
        <v>855</v>
      </c>
      <c r="P19216" t="s">
        <v>666</v>
      </c>
    </row>
    <row r="19217" spans="1:16" x14ac:dyDescent="0.25">
      <c r="A19217" t="s">
        <v>4</v>
      </c>
      <c r="B19217" t="s">
        <v>32651</v>
      </c>
      <c r="C19217" t="s">
        <v>8452</v>
      </c>
      <c r="D19217" t="s">
        <v>4526</v>
      </c>
      <c r="E19217" t="s">
        <v>59</v>
      </c>
      <c r="F19217" t="b">
        <v>0</v>
      </c>
      <c r="G19217" t="s">
        <v>65</v>
      </c>
      <c r="H19217" s="1">
        <v>46238.841273148151</v>
      </c>
      <c r="I19217" t="b">
        <v>0</v>
      </c>
      <c r="J19217" t="b">
        <v>0</v>
      </c>
      <c r="K19217" t="s">
        <v>41</v>
      </c>
      <c r="L19217" t="s">
        <v>60</v>
      </c>
      <c r="M19217">
        <v>230000</v>
      </c>
      <c r="N19217"/>
      <c r="O19217" t="s">
        <v>521</v>
      </c>
      <c r="P19217" t="s">
        <v>32652</v>
      </c>
    </row>
    <row r="19218" spans="1:16" x14ac:dyDescent="0.25">
      <c r="A19218" t="s">
        <v>4</v>
      </c>
      <c r="B19218" t="s">
        <v>32653</v>
      </c>
      <c r="C19218" t="s">
        <v>76</v>
      </c>
      <c r="D19218" t="s">
        <v>4526</v>
      </c>
      <c r="E19218" t="s">
        <v>59</v>
      </c>
      <c r="F19218" t="b">
        <v>1</v>
      </c>
      <c r="G19218" t="s">
        <v>13</v>
      </c>
      <c r="H19218" s="1">
        <v>46238.841874999998</v>
      </c>
      <c r="I19218" t="b">
        <v>0</v>
      </c>
      <c r="J19218" t="b">
        <v>0</v>
      </c>
      <c r="K19218" t="s">
        <v>13</v>
      </c>
      <c r="L19218" t="s">
        <v>60</v>
      </c>
      <c r="M19218">
        <v>128450</v>
      </c>
      <c r="N19218"/>
      <c r="O19218" t="s">
        <v>521</v>
      </c>
      <c r="P19218" t="s">
        <v>32654</v>
      </c>
    </row>
    <row r="19219" spans="1:16" x14ac:dyDescent="0.25">
      <c r="A19219" t="s">
        <v>6</v>
      </c>
      <c r="B19219" t="s">
        <v>32655</v>
      </c>
      <c r="C19219" t="s">
        <v>41</v>
      </c>
      <c r="D19219" t="s">
        <v>4526</v>
      </c>
      <c r="E19219" t="s">
        <v>59</v>
      </c>
      <c r="F19219" t="b">
        <v>0</v>
      </c>
      <c r="G19219" t="s">
        <v>41</v>
      </c>
      <c r="H19219" s="1">
        <v>46238.882673611108</v>
      </c>
      <c r="I19219" t="b">
        <v>0</v>
      </c>
      <c r="J19219" t="b">
        <v>0</v>
      </c>
      <c r="K19219" t="s">
        <v>41</v>
      </c>
      <c r="L19219" t="s">
        <v>60</v>
      </c>
      <c r="M19219">
        <v>180000</v>
      </c>
      <c r="N19219"/>
      <c r="O19219" t="s">
        <v>90</v>
      </c>
      <c r="P19219" t="s">
        <v>85</v>
      </c>
    </row>
    <row r="19220" spans="1:16" x14ac:dyDescent="0.25">
      <c r="A19220" t="s">
        <v>2</v>
      </c>
      <c r="B19220" t="s">
        <v>32656</v>
      </c>
      <c r="C19220" t="s">
        <v>41</v>
      </c>
      <c r="D19220" t="s">
        <v>4526</v>
      </c>
      <c r="E19220" t="s">
        <v>59</v>
      </c>
      <c r="F19220" t="b">
        <v>0</v>
      </c>
      <c r="G19220" t="s">
        <v>41</v>
      </c>
      <c r="H19220" s="1">
        <v>46238.882673611108</v>
      </c>
      <c r="I19220" t="b">
        <v>0</v>
      </c>
      <c r="J19220" t="b">
        <v>0</v>
      </c>
      <c r="K19220" t="s">
        <v>41</v>
      </c>
      <c r="L19220" t="s">
        <v>60</v>
      </c>
      <c r="M19220">
        <v>175000</v>
      </c>
      <c r="N19220"/>
      <c r="O19220" t="s">
        <v>90</v>
      </c>
      <c r="P19220" t="s">
        <v>85</v>
      </c>
    </row>
    <row r="19221" spans="1:16" x14ac:dyDescent="0.25">
      <c r="A19221" t="s">
        <v>4</v>
      </c>
      <c r="B19221" t="s">
        <v>32657</v>
      </c>
      <c r="C19221" t="s">
        <v>102</v>
      </c>
      <c r="D19221" t="s">
        <v>4868</v>
      </c>
      <c r="E19221" t="s">
        <v>59</v>
      </c>
      <c r="F19221" t="b">
        <v>0</v>
      </c>
      <c r="G19221" t="s">
        <v>73</v>
      </c>
      <c r="H19221" s="1">
        <v>46238.883032407408</v>
      </c>
      <c r="I19221" t="b">
        <v>0</v>
      </c>
      <c r="J19221" t="b">
        <v>0</v>
      </c>
      <c r="K19221" t="s">
        <v>41</v>
      </c>
      <c r="L19221" t="s">
        <v>60</v>
      </c>
      <c r="M19221">
        <v>211500</v>
      </c>
      <c r="N19221"/>
      <c r="O19221" t="s">
        <v>14193</v>
      </c>
      <c r="P19221" t="s">
        <v>32658</v>
      </c>
    </row>
    <row r="19222" spans="1:16" x14ac:dyDescent="0.25">
      <c r="A19222" t="s">
        <v>0</v>
      </c>
      <c r="B19222" t="s">
        <v>32659</v>
      </c>
      <c r="C19222" t="s">
        <v>41</v>
      </c>
      <c r="D19222" t="s">
        <v>4526</v>
      </c>
      <c r="E19222" t="s">
        <v>59</v>
      </c>
      <c r="F19222" t="b">
        <v>0</v>
      </c>
      <c r="G19222" t="s">
        <v>41</v>
      </c>
      <c r="H19222" s="1">
        <v>46238.921122685177</v>
      </c>
      <c r="I19222" t="b">
        <v>1</v>
      </c>
      <c r="J19222" t="b">
        <v>1</v>
      </c>
      <c r="K19222" t="s">
        <v>41</v>
      </c>
      <c r="L19222" t="s">
        <v>60</v>
      </c>
      <c r="M19222">
        <v>150000</v>
      </c>
      <c r="N19222"/>
      <c r="O19222" t="s">
        <v>29926</v>
      </c>
      <c r="P19222" t="s">
        <v>32660</v>
      </c>
    </row>
    <row r="19223" spans="1:16" x14ac:dyDescent="0.25">
      <c r="A19223" t="s">
        <v>1</v>
      </c>
      <c r="B19223" t="s">
        <v>2826</v>
      </c>
      <c r="C19223" t="s">
        <v>102</v>
      </c>
      <c r="D19223" t="s">
        <v>19135</v>
      </c>
      <c r="E19223" t="s">
        <v>88</v>
      </c>
      <c r="F19223" t="b">
        <v>0</v>
      </c>
      <c r="G19223" t="s">
        <v>89</v>
      </c>
      <c r="H19223" s="1">
        <v>46238.924537037034</v>
      </c>
      <c r="I19223" t="b">
        <v>1</v>
      </c>
      <c r="J19223" t="b">
        <v>0</v>
      </c>
      <c r="K19223" t="s">
        <v>41</v>
      </c>
      <c r="L19223" t="s">
        <v>74</v>
      </c>
      <c r="M19223"/>
      <c r="N19223">
        <v>47.5</v>
      </c>
      <c r="O19223" t="s">
        <v>19135</v>
      </c>
    </row>
    <row r="19224" spans="1:16" x14ac:dyDescent="0.25">
      <c r="A19224" t="s">
        <v>1</v>
      </c>
      <c r="B19224" t="s">
        <v>2826</v>
      </c>
      <c r="C19224" t="s">
        <v>326</v>
      </c>
      <c r="D19224" t="s">
        <v>19135</v>
      </c>
      <c r="E19224" t="s">
        <v>88</v>
      </c>
      <c r="F19224" t="b">
        <v>0</v>
      </c>
      <c r="G19224" t="s">
        <v>68</v>
      </c>
      <c r="H19224" s="1">
        <v>46238.92454861111</v>
      </c>
      <c r="I19224" t="b">
        <v>1</v>
      </c>
      <c r="J19224" t="b">
        <v>0</v>
      </c>
      <c r="K19224" t="s">
        <v>41</v>
      </c>
      <c r="L19224" t="s">
        <v>74</v>
      </c>
      <c r="M19224"/>
      <c r="N19224">
        <v>47.5</v>
      </c>
      <c r="O19224" t="s">
        <v>19135</v>
      </c>
    </row>
    <row r="19225" spans="1:16" x14ac:dyDescent="0.25">
      <c r="A19225" t="s">
        <v>1</v>
      </c>
      <c r="B19225" t="s">
        <v>1</v>
      </c>
      <c r="C19225" t="s">
        <v>1871</v>
      </c>
      <c r="D19225" t="s">
        <v>4526</v>
      </c>
      <c r="E19225" t="s">
        <v>59</v>
      </c>
      <c r="F19225" t="b">
        <v>0</v>
      </c>
      <c r="G19225" t="s">
        <v>68</v>
      </c>
      <c r="H19225" s="1">
        <v>46238.924560185187</v>
      </c>
      <c r="I19225" t="b">
        <v>1</v>
      </c>
      <c r="J19225" t="b">
        <v>1</v>
      </c>
      <c r="K19225" t="s">
        <v>41</v>
      </c>
      <c r="L19225" t="s">
        <v>60</v>
      </c>
      <c r="M19225">
        <v>115000</v>
      </c>
      <c r="N19225"/>
      <c r="O19225" t="s">
        <v>32661</v>
      </c>
      <c r="P19225" t="s">
        <v>32662</v>
      </c>
    </row>
    <row r="19226" spans="1:16" x14ac:dyDescent="0.25">
      <c r="A19226" t="s">
        <v>7</v>
      </c>
      <c r="B19226" t="s">
        <v>7</v>
      </c>
      <c r="C19226" t="s">
        <v>637</v>
      </c>
      <c r="D19226" t="s">
        <v>2360</v>
      </c>
      <c r="E19226" t="s">
        <v>59</v>
      </c>
      <c r="F19226" t="b">
        <v>0</v>
      </c>
      <c r="G19226" t="s">
        <v>77</v>
      </c>
      <c r="H19226" s="1">
        <v>46238.959664351853</v>
      </c>
      <c r="I19226" t="b">
        <v>1</v>
      </c>
      <c r="J19226" t="b">
        <v>0</v>
      </c>
      <c r="K19226" t="s">
        <v>41</v>
      </c>
      <c r="L19226" t="s">
        <v>60</v>
      </c>
      <c r="M19226">
        <v>110000</v>
      </c>
      <c r="N19226"/>
      <c r="O19226" t="s">
        <v>32663</v>
      </c>
      <c r="P19226" t="s">
        <v>4661</v>
      </c>
    </row>
    <row r="19227" spans="1:16" x14ac:dyDescent="0.25">
      <c r="A19227" t="s">
        <v>0</v>
      </c>
      <c r="B19227" t="s">
        <v>32664</v>
      </c>
      <c r="C19227" t="s">
        <v>743</v>
      </c>
      <c r="D19227" t="s">
        <v>2360</v>
      </c>
      <c r="E19227" t="s">
        <v>132</v>
      </c>
      <c r="F19227" t="b">
        <v>0</v>
      </c>
      <c r="G19227" t="s">
        <v>77</v>
      </c>
      <c r="H19227" s="1">
        <v>46238.959687499999</v>
      </c>
      <c r="I19227" t="b">
        <v>0</v>
      </c>
      <c r="J19227" t="b">
        <v>0</v>
      </c>
      <c r="K19227" t="s">
        <v>41</v>
      </c>
      <c r="L19227" t="s">
        <v>74</v>
      </c>
      <c r="M19227"/>
      <c r="N19227">
        <v>30</v>
      </c>
      <c r="O19227" t="s">
        <v>2542</v>
      </c>
    </row>
    <row r="19228" spans="1:16" x14ac:dyDescent="0.25">
      <c r="A19228" t="s">
        <v>5</v>
      </c>
      <c r="B19228" t="s">
        <v>32665</v>
      </c>
      <c r="C19228" t="s">
        <v>934</v>
      </c>
      <c r="D19228" t="s">
        <v>4526</v>
      </c>
      <c r="E19228" t="s">
        <v>88</v>
      </c>
      <c r="F19228" t="b">
        <v>0</v>
      </c>
      <c r="G19228" t="s">
        <v>68</v>
      </c>
      <c r="H19228" s="1">
        <v>46238.966249999998</v>
      </c>
      <c r="I19228" t="b">
        <v>0</v>
      </c>
      <c r="J19228" t="b">
        <v>0</v>
      </c>
      <c r="K19228" t="s">
        <v>41</v>
      </c>
      <c r="L19228" t="s">
        <v>74</v>
      </c>
      <c r="M19228"/>
      <c r="N19228">
        <v>62.5</v>
      </c>
      <c r="O19228" t="s">
        <v>2136</v>
      </c>
      <c r="P19228" t="s">
        <v>32666</v>
      </c>
    </row>
    <row r="19229" spans="1:16" x14ac:dyDescent="0.25">
      <c r="A19229" t="s">
        <v>0</v>
      </c>
      <c r="B19229" t="s">
        <v>1550</v>
      </c>
      <c r="C19229" t="s">
        <v>271</v>
      </c>
      <c r="D19229" t="s">
        <v>4526</v>
      </c>
      <c r="E19229" t="s">
        <v>59</v>
      </c>
      <c r="F19229" t="b">
        <v>0</v>
      </c>
      <c r="G19229" t="s">
        <v>77</v>
      </c>
      <c r="H19229" s="1">
        <v>46239.001331018517</v>
      </c>
      <c r="I19229" t="b">
        <v>0</v>
      </c>
      <c r="J19229" t="b">
        <v>1</v>
      </c>
      <c r="K19229" t="s">
        <v>41</v>
      </c>
      <c r="L19229" t="s">
        <v>60</v>
      </c>
      <c r="M19229">
        <v>65520</v>
      </c>
      <c r="N19229"/>
      <c r="O19229" t="s">
        <v>27578</v>
      </c>
      <c r="P19229" t="s">
        <v>1009</v>
      </c>
    </row>
    <row r="19230" spans="1:16" x14ac:dyDescent="0.25">
      <c r="A19230" t="s">
        <v>0</v>
      </c>
      <c r="B19230" t="s">
        <v>3599</v>
      </c>
      <c r="C19230" t="s">
        <v>23420</v>
      </c>
      <c r="D19230" t="s">
        <v>4673</v>
      </c>
      <c r="E19230" t="s">
        <v>59</v>
      </c>
      <c r="F19230" t="b">
        <v>0</v>
      </c>
      <c r="G19230" t="s">
        <v>65</v>
      </c>
      <c r="H19230" s="1">
        <v>46239.001331018517</v>
      </c>
      <c r="I19230" t="b">
        <v>1</v>
      </c>
      <c r="J19230" t="b">
        <v>1</v>
      </c>
      <c r="K19230" t="s">
        <v>41</v>
      </c>
      <c r="L19230" t="s">
        <v>60</v>
      </c>
      <c r="M19230">
        <v>82500</v>
      </c>
      <c r="N19230"/>
      <c r="O19230" t="s">
        <v>16238</v>
      </c>
      <c r="P19230" t="s">
        <v>24899</v>
      </c>
    </row>
    <row r="19231" spans="1:16" x14ac:dyDescent="0.25">
      <c r="A19231" t="s">
        <v>7</v>
      </c>
      <c r="B19231" t="s">
        <v>32667</v>
      </c>
      <c r="C19231" t="s">
        <v>246</v>
      </c>
      <c r="D19231" t="s">
        <v>4515</v>
      </c>
      <c r="E19231" t="s">
        <v>59</v>
      </c>
      <c r="F19231" t="b">
        <v>0</v>
      </c>
      <c r="G19231" t="s">
        <v>65</v>
      </c>
      <c r="H19231" s="1">
        <v>46239.001354166663</v>
      </c>
      <c r="I19231" t="b">
        <v>1</v>
      </c>
      <c r="J19231" t="b">
        <v>0</v>
      </c>
      <c r="K19231" t="s">
        <v>41</v>
      </c>
      <c r="L19231" t="s">
        <v>60</v>
      </c>
      <c r="M19231">
        <v>62500</v>
      </c>
      <c r="N19231"/>
      <c r="O19231" t="s">
        <v>32668</v>
      </c>
      <c r="P19231" t="s">
        <v>1420</v>
      </c>
    </row>
    <row r="19232" spans="1:16" x14ac:dyDescent="0.25">
      <c r="A19232" t="s">
        <v>0</v>
      </c>
      <c r="B19232" t="s">
        <v>1268</v>
      </c>
      <c r="C19232" t="s">
        <v>812</v>
      </c>
      <c r="D19232" t="s">
        <v>2360</v>
      </c>
      <c r="E19232" t="s">
        <v>59</v>
      </c>
      <c r="F19232" t="b">
        <v>0</v>
      </c>
      <c r="G19232" t="s">
        <v>65</v>
      </c>
      <c r="H19232" s="1">
        <v>46239.001377314817</v>
      </c>
      <c r="I19232" t="b">
        <v>0</v>
      </c>
      <c r="J19232" t="b">
        <v>1</v>
      </c>
      <c r="K19232" t="s">
        <v>41</v>
      </c>
      <c r="L19232" t="s">
        <v>60</v>
      </c>
      <c r="M19232">
        <v>65505</v>
      </c>
      <c r="N19232"/>
      <c r="O19232" t="s">
        <v>11993</v>
      </c>
      <c r="P19232" t="s">
        <v>32669</v>
      </c>
    </row>
    <row r="19233" spans="1:16" x14ac:dyDescent="0.25">
      <c r="A19233" t="s">
        <v>1</v>
      </c>
      <c r="B19233" t="s">
        <v>32670</v>
      </c>
      <c r="C19233" t="s">
        <v>304</v>
      </c>
      <c r="D19233" t="s">
        <v>4515</v>
      </c>
      <c r="E19233" t="s">
        <v>59</v>
      </c>
      <c r="F19233" t="b">
        <v>0</v>
      </c>
      <c r="G19233" t="s">
        <v>68</v>
      </c>
      <c r="H19233" s="1">
        <v>46239.007916666669</v>
      </c>
      <c r="I19233" t="b">
        <v>1</v>
      </c>
      <c r="J19233" t="b">
        <v>0</v>
      </c>
      <c r="K19233" t="s">
        <v>41</v>
      </c>
      <c r="L19233" t="s">
        <v>60</v>
      </c>
      <c r="M19233">
        <v>264000</v>
      </c>
      <c r="N19233"/>
      <c r="O19233" t="s">
        <v>665</v>
      </c>
    </row>
    <row r="19234" spans="1:16" x14ac:dyDescent="0.25">
      <c r="A19234" t="s">
        <v>1</v>
      </c>
      <c r="B19234" t="s">
        <v>32671</v>
      </c>
      <c r="C19234" t="s">
        <v>1351</v>
      </c>
      <c r="D19234" t="s">
        <v>4526</v>
      </c>
      <c r="E19234" t="s">
        <v>59</v>
      </c>
      <c r="F19234" t="b">
        <v>0</v>
      </c>
      <c r="G19234" t="s">
        <v>65</v>
      </c>
      <c r="H19234" s="1">
        <v>46239.007939814823</v>
      </c>
      <c r="I19234" t="b">
        <v>1</v>
      </c>
      <c r="J19234" t="b">
        <v>1</v>
      </c>
      <c r="K19234" t="s">
        <v>41</v>
      </c>
      <c r="L19234" t="s">
        <v>60</v>
      </c>
      <c r="M19234">
        <v>130000</v>
      </c>
      <c r="N19234"/>
      <c r="O19234" t="s">
        <v>32672</v>
      </c>
    </row>
    <row r="19235" spans="1:16" x14ac:dyDescent="0.25">
      <c r="A19235" t="s">
        <v>2</v>
      </c>
      <c r="B19235" t="s">
        <v>32673</v>
      </c>
      <c r="C19235" t="s">
        <v>2408</v>
      </c>
      <c r="D19235" t="s">
        <v>32674</v>
      </c>
      <c r="E19235" t="s">
        <v>59</v>
      </c>
      <c r="F19235" t="b">
        <v>0</v>
      </c>
      <c r="G19235" t="s">
        <v>13</v>
      </c>
      <c r="H19235" s="1">
        <v>46239.008518518523</v>
      </c>
      <c r="I19235" t="b">
        <v>0</v>
      </c>
      <c r="J19235" t="b">
        <v>0</v>
      </c>
      <c r="K19235" t="s">
        <v>13</v>
      </c>
      <c r="L19235" t="s">
        <v>60</v>
      </c>
      <c r="M19235">
        <v>105000</v>
      </c>
      <c r="N19235"/>
      <c r="O19235" t="s">
        <v>28229</v>
      </c>
      <c r="P19235" t="s">
        <v>32675</v>
      </c>
    </row>
    <row r="19236" spans="1:16" x14ac:dyDescent="0.25">
      <c r="A19236" t="s">
        <v>6</v>
      </c>
      <c r="B19236" t="s">
        <v>1289</v>
      </c>
      <c r="D19236" t="s">
        <v>7670</v>
      </c>
      <c r="E19236" t="s">
        <v>59</v>
      </c>
      <c r="F19236" t="b">
        <v>0</v>
      </c>
      <c r="G19236" t="s">
        <v>40</v>
      </c>
      <c r="H19236" s="1">
        <v>46239.010752314818</v>
      </c>
      <c r="I19236" t="b">
        <v>1</v>
      </c>
      <c r="J19236" t="b">
        <v>0</v>
      </c>
      <c r="K19236" t="s">
        <v>40</v>
      </c>
      <c r="L19236" t="s">
        <v>60</v>
      </c>
      <c r="M19236">
        <v>62500</v>
      </c>
      <c r="N19236"/>
      <c r="O19236" t="s">
        <v>11433</v>
      </c>
      <c r="P19236" t="s">
        <v>32676</v>
      </c>
    </row>
    <row r="19237" spans="1:16" x14ac:dyDescent="0.25">
      <c r="A19237" t="s">
        <v>2</v>
      </c>
      <c r="B19237" t="s">
        <v>32481</v>
      </c>
      <c r="C19237" t="s">
        <v>810</v>
      </c>
      <c r="D19237" t="s">
        <v>4756</v>
      </c>
      <c r="E19237" t="s">
        <v>59</v>
      </c>
      <c r="F19237" t="b">
        <v>0</v>
      </c>
      <c r="G19237" t="s">
        <v>77</v>
      </c>
      <c r="H19237" s="1">
        <v>46239.042997685188</v>
      </c>
      <c r="I19237" t="b">
        <v>0</v>
      </c>
      <c r="J19237" t="b">
        <v>0</v>
      </c>
      <c r="K19237" t="s">
        <v>41</v>
      </c>
      <c r="L19237" t="s">
        <v>60</v>
      </c>
      <c r="M19237">
        <v>87500</v>
      </c>
      <c r="N19237"/>
      <c r="O19237" t="s">
        <v>8460</v>
      </c>
      <c r="P19237" t="s">
        <v>9473</v>
      </c>
    </row>
    <row r="19238" spans="1:16" x14ac:dyDescent="0.25">
      <c r="A19238" t="s">
        <v>7</v>
      </c>
      <c r="B19238" t="s">
        <v>7</v>
      </c>
      <c r="C19238" t="s">
        <v>2032</v>
      </c>
      <c r="D19238" t="s">
        <v>4756</v>
      </c>
      <c r="E19238" t="s">
        <v>59</v>
      </c>
      <c r="F19238" t="b">
        <v>0</v>
      </c>
      <c r="G19238" t="s">
        <v>65</v>
      </c>
      <c r="H19238" s="1">
        <v>46239.043020833327</v>
      </c>
      <c r="I19238" t="b">
        <v>0</v>
      </c>
      <c r="J19238" t="b">
        <v>1</v>
      </c>
      <c r="K19238" t="s">
        <v>41</v>
      </c>
      <c r="L19238" t="s">
        <v>60</v>
      </c>
      <c r="M19238">
        <v>101300</v>
      </c>
      <c r="N19238"/>
      <c r="O19238" t="s">
        <v>2033</v>
      </c>
      <c r="P19238" t="s">
        <v>32677</v>
      </c>
    </row>
    <row r="19239" spans="1:16" x14ac:dyDescent="0.25">
      <c r="A19239" t="s">
        <v>1</v>
      </c>
      <c r="B19239" t="s">
        <v>32678</v>
      </c>
      <c r="C19239" t="s">
        <v>304</v>
      </c>
      <c r="D19239" t="s">
        <v>4526</v>
      </c>
      <c r="E19239" t="s">
        <v>59</v>
      </c>
      <c r="F19239" t="b">
        <v>0</v>
      </c>
      <c r="G19239" t="s">
        <v>77</v>
      </c>
      <c r="H19239" s="1">
        <v>46239.049502314818</v>
      </c>
      <c r="I19239" t="b">
        <v>0</v>
      </c>
      <c r="J19239" t="b">
        <v>1</v>
      </c>
      <c r="K19239" t="s">
        <v>41</v>
      </c>
      <c r="L19239" t="s">
        <v>60</v>
      </c>
      <c r="M19239">
        <v>113775</v>
      </c>
      <c r="N19239"/>
      <c r="O19239" t="s">
        <v>444</v>
      </c>
      <c r="P19239" t="s">
        <v>32679</v>
      </c>
    </row>
    <row r="19240" spans="1:16" x14ac:dyDescent="0.25">
      <c r="A19240" t="s">
        <v>6</v>
      </c>
      <c r="B19240" t="s">
        <v>4141</v>
      </c>
      <c r="C19240" t="s">
        <v>1485</v>
      </c>
      <c r="D19240" t="s">
        <v>4756</v>
      </c>
      <c r="E19240" t="s">
        <v>59</v>
      </c>
      <c r="F19240" t="b">
        <v>0</v>
      </c>
      <c r="G19240" t="s">
        <v>77</v>
      </c>
      <c r="H19240" s="1">
        <v>46239.191458333327</v>
      </c>
      <c r="I19240" t="b">
        <v>0</v>
      </c>
      <c r="J19240" t="b">
        <v>1</v>
      </c>
      <c r="K19240" t="s">
        <v>41</v>
      </c>
      <c r="L19240" t="s">
        <v>60</v>
      </c>
      <c r="M19240">
        <v>188518.5</v>
      </c>
      <c r="N19240"/>
      <c r="O19240" t="s">
        <v>32680</v>
      </c>
      <c r="P19240" t="s">
        <v>32681</v>
      </c>
    </row>
    <row r="19241" spans="1:16" x14ac:dyDescent="0.25">
      <c r="A19241" t="s">
        <v>2</v>
      </c>
      <c r="B19241" t="s">
        <v>32682</v>
      </c>
      <c r="C19241" t="s">
        <v>86</v>
      </c>
      <c r="D19241" t="s">
        <v>4630</v>
      </c>
      <c r="E19241" t="s">
        <v>59</v>
      </c>
      <c r="F19241" t="b">
        <v>0</v>
      </c>
      <c r="G19241" t="s">
        <v>77</v>
      </c>
      <c r="H19241" s="1">
        <v>46239.254942129628</v>
      </c>
      <c r="I19241" t="b">
        <v>0</v>
      </c>
      <c r="J19241" t="b">
        <v>0</v>
      </c>
      <c r="K19241" t="s">
        <v>41</v>
      </c>
      <c r="L19241" t="s">
        <v>60</v>
      </c>
      <c r="M19241">
        <v>187500</v>
      </c>
      <c r="N19241"/>
      <c r="O19241" t="s">
        <v>8621</v>
      </c>
      <c r="P19241" t="s">
        <v>32683</v>
      </c>
    </row>
    <row r="19242" spans="1:16" x14ac:dyDescent="0.25">
      <c r="A19242" t="s">
        <v>2</v>
      </c>
      <c r="B19242" t="s">
        <v>6406</v>
      </c>
      <c r="C19242" t="s">
        <v>304</v>
      </c>
      <c r="D19242" t="s">
        <v>2360</v>
      </c>
      <c r="E19242" t="s">
        <v>59</v>
      </c>
      <c r="F19242" t="b">
        <v>0</v>
      </c>
      <c r="G19242" t="s">
        <v>77</v>
      </c>
      <c r="H19242" s="1">
        <v>46239.29346064815</v>
      </c>
      <c r="I19242" t="b">
        <v>0</v>
      </c>
      <c r="J19242" t="b">
        <v>1</v>
      </c>
      <c r="K19242" t="s">
        <v>41</v>
      </c>
      <c r="L19242" t="s">
        <v>60</v>
      </c>
      <c r="M19242">
        <v>175500</v>
      </c>
      <c r="N19242"/>
      <c r="O19242" t="s">
        <v>424</v>
      </c>
      <c r="P19242" t="s">
        <v>4577</v>
      </c>
    </row>
    <row r="19243" spans="1:16" x14ac:dyDescent="0.25">
      <c r="A19243" t="s">
        <v>0</v>
      </c>
      <c r="B19243" t="s">
        <v>32684</v>
      </c>
      <c r="C19243" t="s">
        <v>1472</v>
      </c>
      <c r="D19243" t="s">
        <v>5440</v>
      </c>
      <c r="E19243" t="s">
        <v>59</v>
      </c>
      <c r="F19243" t="b">
        <v>0</v>
      </c>
      <c r="G19243" t="s">
        <v>41</v>
      </c>
      <c r="H19243" s="1">
        <v>46239.296400462961</v>
      </c>
      <c r="I19243" t="b">
        <v>0</v>
      </c>
      <c r="J19243" t="b">
        <v>0</v>
      </c>
      <c r="K19243" t="s">
        <v>41</v>
      </c>
      <c r="L19243" t="s">
        <v>60</v>
      </c>
      <c r="M19243">
        <v>64750.78</v>
      </c>
      <c r="N19243"/>
      <c r="O19243" t="s">
        <v>32685</v>
      </c>
      <c r="P19243" t="s">
        <v>219</v>
      </c>
    </row>
    <row r="19244" spans="1:16" x14ac:dyDescent="0.25">
      <c r="A19244" t="s">
        <v>1</v>
      </c>
      <c r="B19244" t="s">
        <v>1542</v>
      </c>
      <c r="C19244" t="s">
        <v>5750</v>
      </c>
      <c r="D19244" t="s">
        <v>2360</v>
      </c>
      <c r="E19244" t="s">
        <v>59</v>
      </c>
      <c r="F19244" t="b">
        <v>0</v>
      </c>
      <c r="G19244" t="s">
        <v>77</v>
      </c>
      <c r="H19244" s="1">
        <v>46239.29960648148</v>
      </c>
      <c r="I19244" t="b">
        <v>0</v>
      </c>
      <c r="J19244" t="b">
        <v>1</v>
      </c>
      <c r="K19244" t="s">
        <v>41</v>
      </c>
      <c r="L19244" t="s">
        <v>60</v>
      </c>
      <c r="M19244">
        <v>165000</v>
      </c>
      <c r="N19244"/>
      <c r="O19244" t="s">
        <v>424</v>
      </c>
      <c r="P19244" t="s">
        <v>23156</v>
      </c>
    </row>
    <row r="19245" spans="1:16" x14ac:dyDescent="0.25">
      <c r="A19245" t="s">
        <v>7</v>
      </c>
      <c r="B19245" t="s">
        <v>32686</v>
      </c>
      <c r="C19245" t="s">
        <v>112</v>
      </c>
      <c r="D19245" t="s">
        <v>2360</v>
      </c>
      <c r="E19245" t="s">
        <v>59</v>
      </c>
      <c r="F19245" t="b">
        <v>0</v>
      </c>
      <c r="G19245" t="s">
        <v>65</v>
      </c>
      <c r="H19245" s="1">
        <v>46239.335115740738</v>
      </c>
      <c r="I19245" t="b">
        <v>0</v>
      </c>
      <c r="J19245" t="b">
        <v>1</v>
      </c>
      <c r="K19245" t="s">
        <v>41</v>
      </c>
      <c r="L19245" t="s">
        <v>60</v>
      </c>
      <c r="M19245">
        <v>84654.615000000005</v>
      </c>
      <c r="N19245"/>
      <c r="O19245" t="s">
        <v>20388</v>
      </c>
      <c r="P19245" t="s">
        <v>283</v>
      </c>
    </row>
    <row r="19246" spans="1:16" x14ac:dyDescent="0.25">
      <c r="A19246" t="s">
        <v>6</v>
      </c>
      <c r="B19246" t="s">
        <v>32687</v>
      </c>
      <c r="C19246" t="s">
        <v>3750</v>
      </c>
      <c r="D19246" t="s">
        <v>5440</v>
      </c>
      <c r="E19246" t="s">
        <v>59</v>
      </c>
      <c r="F19246" t="b">
        <v>0</v>
      </c>
      <c r="G19246" t="s">
        <v>89</v>
      </c>
      <c r="H19246" s="1">
        <v>46239.338275462957</v>
      </c>
      <c r="I19246" t="b">
        <v>0</v>
      </c>
      <c r="J19246" t="b">
        <v>1</v>
      </c>
      <c r="K19246" t="s">
        <v>41</v>
      </c>
      <c r="L19246" t="s">
        <v>60</v>
      </c>
      <c r="M19246">
        <v>165500</v>
      </c>
      <c r="N19246"/>
      <c r="O19246" t="s">
        <v>3028</v>
      </c>
      <c r="P19246" t="s">
        <v>261</v>
      </c>
    </row>
    <row r="19247" spans="1:16" x14ac:dyDescent="0.25">
      <c r="A19247" t="s">
        <v>8</v>
      </c>
      <c r="B19247" t="s">
        <v>32688</v>
      </c>
      <c r="C19247" t="s">
        <v>40</v>
      </c>
      <c r="D19247" t="s">
        <v>4526</v>
      </c>
      <c r="E19247" t="s">
        <v>59</v>
      </c>
      <c r="F19247" t="b">
        <v>0</v>
      </c>
      <c r="G19247" t="s">
        <v>40</v>
      </c>
      <c r="H19247" s="1">
        <v>46239.34107638889</v>
      </c>
      <c r="I19247" t="b">
        <v>0</v>
      </c>
      <c r="J19247" t="b">
        <v>0</v>
      </c>
      <c r="K19247" t="s">
        <v>40</v>
      </c>
      <c r="L19247" t="s">
        <v>60</v>
      </c>
      <c r="M19247">
        <v>130000</v>
      </c>
      <c r="N19247"/>
      <c r="O19247" t="s">
        <v>6510</v>
      </c>
      <c r="P19247" t="s">
        <v>208</v>
      </c>
    </row>
    <row r="19248" spans="1:16" x14ac:dyDescent="0.25">
      <c r="A19248" t="s">
        <v>1</v>
      </c>
      <c r="B19248" t="s">
        <v>277</v>
      </c>
      <c r="C19248" t="s">
        <v>32689</v>
      </c>
      <c r="D19248" t="s">
        <v>4550</v>
      </c>
      <c r="E19248" t="s">
        <v>59</v>
      </c>
      <c r="F19248" t="b">
        <v>0</v>
      </c>
      <c r="G19248" t="s">
        <v>77</v>
      </c>
      <c r="H19248" s="1">
        <v>46239.341296296298</v>
      </c>
      <c r="I19248" t="b">
        <v>0</v>
      </c>
      <c r="J19248" t="b">
        <v>1</v>
      </c>
      <c r="K19248" t="s">
        <v>41</v>
      </c>
      <c r="L19248" t="s">
        <v>60</v>
      </c>
      <c r="M19248">
        <v>185900</v>
      </c>
      <c r="N19248"/>
      <c r="O19248" t="s">
        <v>813</v>
      </c>
      <c r="P19248" t="s">
        <v>948</v>
      </c>
    </row>
    <row r="19249" spans="1:16" x14ac:dyDescent="0.25">
      <c r="A19249" t="s">
        <v>0</v>
      </c>
      <c r="B19249" t="s">
        <v>32690</v>
      </c>
      <c r="C19249" t="s">
        <v>32691</v>
      </c>
      <c r="D19249" t="s">
        <v>4346</v>
      </c>
      <c r="E19249" t="s">
        <v>59</v>
      </c>
      <c r="F19249" t="b">
        <v>0</v>
      </c>
      <c r="G19249" t="s">
        <v>65</v>
      </c>
      <c r="H19249" s="1">
        <v>46239.376840277779</v>
      </c>
      <c r="I19249" t="b">
        <v>0</v>
      </c>
      <c r="J19249" t="b">
        <v>0</v>
      </c>
      <c r="K19249" t="s">
        <v>41</v>
      </c>
      <c r="L19249" t="s">
        <v>60</v>
      </c>
      <c r="M19249">
        <v>95076.800000000003</v>
      </c>
      <c r="N19249"/>
      <c r="O19249" t="s">
        <v>32692</v>
      </c>
      <c r="P19249" t="s">
        <v>146</v>
      </c>
    </row>
    <row r="19250" spans="1:16" x14ac:dyDescent="0.25">
      <c r="A19250" t="s">
        <v>0</v>
      </c>
      <c r="B19250" t="s">
        <v>32693</v>
      </c>
      <c r="C19250" t="s">
        <v>40</v>
      </c>
      <c r="D19250" t="s">
        <v>24119</v>
      </c>
      <c r="E19250" t="s">
        <v>59</v>
      </c>
      <c r="F19250" t="b">
        <v>0</v>
      </c>
      <c r="G19250" t="s">
        <v>40</v>
      </c>
      <c r="H19250" s="1">
        <v>46239.379699074067</v>
      </c>
      <c r="I19250" t="b">
        <v>1</v>
      </c>
      <c r="J19250" t="b">
        <v>0</v>
      </c>
      <c r="K19250" t="s">
        <v>40</v>
      </c>
      <c r="L19250" t="s">
        <v>60</v>
      </c>
      <c r="M19250">
        <v>30000</v>
      </c>
      <c r="N19250"/>
      <c r="O19250" t="s">
        <v>32694</v>
      </c>
      <c r="P19250" t="s">
        <v>32695</v>
      </c>
    </row>
    <row r="19251" spans="1:16" x14ac:dyDescent="0.25">
      <c r="A19251" t="s">
        <v>6</v>
      </c>
      <c r="B19251" t="s">
        <v>15011</v>
      </c>
      <c r="C19251" t="s">
        <v>112</v>
      </c>
      <c r="D19251" t="s">
        <v>4526</v>
      </c>
      <c r="E19251" t="s">
        <v>59</v>
      </c>
      <c r="F19251" t="b">
        <v>0</v>
      </c>
      <c r="G19251" t="s">
        <v>65</v>
      </c>
      <c r="H19251" s="1">
        <v>46239.379976851851</v>
      </c>
      <c r="I19251" t="b">
        <v>0</v>
      </c>
      <c r="J19251" t="b">
        <v>0</v>
      </c>
      <c r="K19251" t="s">
        <v>41</v>
      </c>
      <c r="L19251" t="s">
        <v>60</v>
      </c>
      <c r="M19251">
        <v>200000</v>
      </c>
      <c r="N19251"/>
      <c r="O19251" t="s">
        <v>307</v>
      </c>
      <c r="P19251" t="s">
        <v>32696</v>
      </c>
    </row>
    <row r="19252" spans="1:16" x14ac:dyDescent="0.25">
      <c r="A19252" t="s">
        <v>1</v>
      </c>
      <c r="B19252" t="s">
        <v>32697</v>
      </c>
      <c r="C19252" t="s">
        <v>67</v>
      </c>
      <c r="D19252" t="s">
        <v>4550</v>
      </c>
      <c r="E19252" t="s">
        <v>59</v>
      </c>
      <c r="F19252" t="b">
        <v>0</v>
      </c>
      <c r="G19252" t="s">
        <v>77</v>
      </c>
      <c r="H19252" s="1">
        <v>46239.382939814823</v>
      </c>
      <c r="I19252" t="b">
        <v>1</v>
      </c>
      <c r="J19252" t="b">
        <v>1</v>
      </c>
      <c r="K19252" t="s">
        <v>41</v>
      </c>
      <c r="L19252" t="s">
        <v>60</v>
      </c>
      <c r="M19252">
        <v>147000</v>
      </c>
      <c r="N19252"/>
      <c r="O19252" t="s">
        <v>32698</v>
      </c>
      <c r="P19252" t="s">
        <v>32699</v>
      </c>
    </row>
    <row r="19253" spans="1:16" x14ac:dyDescent="0.25">
      <c r="A19253" t="s">
        <v>5</v>
      </c>
      <c r="B19253" t="s">
        <v>32700</v>
      </c>
      <c r="C19253" t="s">
        <v>13</v>
      </c>
      <c r="D19253" t="s">
        <v>32701</v>
      </c>
      <c r="E19253" t="s">
        <v>59</v>
      </c>
      <c r="F19253" t="b">
        <v>0</v>
      </c>
      <c r="G19253" t="s">
        <v>13</v>
      </c>
      <c r="H19253" s="1">
        <v>46239.383726851847</v>
      </c>
      <c r="I19253" t="b">
        <v>1</v>
      </c>
      <c r="J19253" t="b">
        <v>0</v>
      </c>
      <c r="K19253" t="s">
        <v>13</v>
      </c>
      <c r="L19253" t="s">
        <v>60</v>
      </c>
      <c r="M19253">
        <v>159500</v>
      </c>
      <c r="N19253"/>
      <c r="O19253" t="s">
        <v>192</v>
      </c>
      <c r="P19253" t="s">
        <v>32702</v>
      </c>
    </row>
    <row r="19254" spans="1:16" x14ac:dyDescent="0.25">
      <c r="A19254" t="s">
        <v>4</v>
      </c>
      <c r="B19254" t="s">
        <v>32703</v>
      </c>
      <c r="C19254" t="s">
        <v>32704</v>
      </c>
      <c r="D19254" t="s">
        <v>32701</v>
      </c>
      <c r="E19254" t="s">
        <v>59</v>
      </c>
      <c r="F19254" t="b">
        <v>0</v>
      </c>
      <c r="G19254" t="s">
        <v>13</v>
      </c>
      <c r="H19254" s="1">
        <v>46239.383761574078</v>
      </c>
      <c r="I19254" t="b">
        <v>0</v>
      </c>
      <c r="J19254" t="b">
        <v>0</v>
      </c>
      <c r="K19254" t="s">
        <v>13</v>
      </c>
      <c r="L19254" t="s">
        <v>60</v>
      </c>
      <c r="M19254">
        <v>193000</v>
      </c>
      <c r="N19254"/>
      <c r="O19254" t="s">
        <v>192</v>
      </c>
      <c r="P19254" t="s">
        <v>32705</v>
      </c>
    </row>
    <row r="19255" spans="1:16" x14ac:dyDescent="0.25">
      <c r="A19255" t="s">
        <v>0</v>
      </c>
      <c r="B19255" t="s">
        <v>32706</v>
      </c>
      <c r="C19255" t="s">
        <v>76</v>
      </c>
      <c r="D19255" t="s">
        <v>141</v>
      </c>
      <c r="E19255" t="s">
        <v>88</v>
      </c>
      <c r="F19255" t="b">
        <v>1</v>
      </c>
      <c r="G19255" t="s">
        <v>41</v>
      </c>
      <c r="H19255" s="1">
        <v>46239.421388888892</v>
      </c>
      <c r="I19255" t="b">
        <v>1</v>
      </c>
      <c r="J19255" t="b">
        <v>0</v>
      </c>
      <c r="K19255" t="s">
        <v>41</v>
      </c>
      <c r="L19255" t="s">
        <v>74</v>
      </c>
      <c r="M19255"/>
      <c r="N19255">
        <v>22.5</v>
      </c>
      <c r="O19255" t="s">
        <v>141</v>
      </c>
      <c r="P19255" t="s">
        <v>3091</v>
      </c>
    </row>
    <row r="19256" spans="1:16" x14ac:dyDescent="0.25">
      <c r="A19256" t="s">
        <v>3</v>
      </c>
      <c r="B19256" t="s">
        <v>2264</v>
      </c>
      <c r="C19256" t="s">
        <v>21341</v>
      </c>
      <c r="D19256" t="s">
        <v>4526</v>
      </c>
      <c r="F19256" t="b">
        <v>0</v>
      </c>
      <c r="G19256" t="s">
        <v>40</v>
      </c>
      <c r="H19256" s="1">
        <v>46239.421458333331</v>
      </c>
      <c r="I19256" t="b">
        <v>0</v>
      </c>
      <c r="J19256" t="b">
        <v>0</v>
      </c>
      <c r="K19256" t="s">
        <v>40</v>
      </c>
      <c r="L19256" t="s">
        <v>60</v>
      </c>
      <c r="M19256">
        <v>38547</v>
      </c>
      <c r="N19256"/>
      <c r="O19256" t="s">
        <v>32707</v>
      </c>
    </row>
    <row r="19257" spans="1:16" x14ac:dyDescent="0.25">
      <c r="A19257" t="s">
        <v>2</v>
      </c>
      <c r="B19257" t="s">
        <v>2</v>
      </c>
      <c r="C19257" t="s">
        <v>24564</v>
      </c>
      <c r="D19257" t="s">
        <v>4346</v>
      </c>
      <c r="E19257" t="s">
        <v>59</v>
      </c>
      <c r="F19257" t="b">
        <v>0</v>
      </c>
      <c r="G19257" t="s">
        <v>40</v>
      </c>
      <c r="H19257" s="1">
        <v>46239.424386574072</v>
      </c>
      <c r="I19257" t="b">
        <v>0</v>
      </c>
      <c r="J19257" t="b">
        <v>0</v>
      </c>
      <c r="K19257" t="s">
        <v>40</v>
      </c>
      <c r="L19257" t="s">
        <v>60</v>
      </c>
      <c r="M19257">
        <v>57500</v>
      </c>
      <c r="N19257"/>
      <c r="O19257" t="s">
        <v>32708</v>
      </c>
      <c r="P19257" t="s">
        <v>85</v>
      </c>
    </row>
    <row r="19258" spans="1:16" x14ac:dyDescent="0.25">
      <c r="A19258" t="s">
        <v>1</v>
      </c>
      <c r="B19258" t="s">
        <v>32709</v>
      </c>
      <c r="C19258" t="s">
        <v>40</v>
      </c>
      <c r="D19258" t="s">
        <v>4526</v>
      </c>
      <c r="E19258" t="s">
        <v>59</v>
      </c>
      <c r="F19258" t="b">
        <v>0</v>
      </c>
      <c r="G19258" t="s">
        <v>40</v>
      </c>
      <c r="H19258" s="1">
        <v>46239.469351851847</v>
      </c>
      <c r="I19258" t="b">
        <v>0</v>
      </c>
      <c r="J19258" t="b">
        <v>0</v>
      </c>
      <c r="K19258" t="s">
        <v>40</v>
      </c>
      <c r="L19258" t="s">
        <v>60</v>
      </c>
      <c r="M19258">
        <v>85000</v>
      </c>
      <c r="N19258"/>
      <c r="O19258" t="s">
        <v>776</v>
      </c>
    </row>
    <row r="19259" spans="1:16" x14ac:dyDescent="0.25">
      <c r="A19259" t="s">
        <v>0</v>
      </c>
      <c r="B19259" t="s">
        <v>345</v>
      </c>
      <c r="C19259" t="s">
        <v>4337</v>
      </c>
      <c r="D19259" t="s">
        <v>4346</v>
      </c>
      <c r="E19259" t="s">
        <v>59</v>
      </c>
      <c r="F19259" t="b">
        <v>0</v>
      </c>
      <c r="G19259" t="s">
        <v>77</v>
      </c>
      <c r="H19259" s="1">
        <v>46239.501782407409</v>
      </c>
      <c r="I19259" t="b">
        <v>0</v>
      </c>
      <c r="J19259" t="b">
        <v>1</v>
      </c>
      <c r="K19259" t="s">
        <v>41</v>
      </c>
      <c r="L19259" t="s">
        <v>60</v>
      </c>
      <c r="M19259">
        <v>97000</v>
      </c>
      <c r="N19259"/>
      <c r="O19259" t="s">
        <v>32710</v>
      </c>
      <c r="P19259" t="s">
        <v>146</v>
      </c>
    </row>
    <row r="19260" spans="1:16" x14ac:dyDescent="0.25">
      <c r="A19260" t="s">
        <v>0</v>
      </c>
      <c r="B19260" t="s">
        <v>32711</v>
      </c>
      <c r="C19260" t="s">
        <v>237</v>
      </c>
      <c r="D19260" t="s">
        <v>4346</v>
      </c>
      <c r="E19260" t="s">
        <v>59</v>
      </c>
      <c r="F19260" t="b">
        <v>0</v>
      </c>
      <c r="G19260" t="s">
        <v>89</v>
      </c>
      <c r="H19260" s="1">
        <v>46239.501782407409</v>
      </c>
      <c r="I19260" t="b">
        <v>0</v>
      </c>
      <c r="J19260" t="b">
        <v>0</v>
      </c>
      <c r="K19260" t="s">
        <v>41</v>
      </c>
      <c r="L19260" t="s">
        <v>74</v>
      </c>
      <c r="M19260"/>
      <c r="N19260">
        <v>20</v>
      </c>
      <c r="O19260" t="s">
        <v>32712</v>
      </c>
      <c r="P19260" t="s">
        <v>2175</v>
      </c>
    </row>
    <row r="19261" spans="1:16" x14ac:dyDescent="0.25">
      <c r="A19261" t="s">
        <v>0</v>
      </c>
      <c r="B19261" t="s">
        <v>32713</v>
      </c>
      <c r="C19261" t="s">
        <v>382</v>
      </c>
      <c r="D19261" t="s">
        <v>2360</v>
      </c>
      <c r="E19261" t="s">
        <v>59</v>
      </c>
      <c r="F19261" t="b">
        <v>0</v>
      </c>
      <c r="G19261" t="s">
        <v>77</v>
      </c>
      <c r="H19261" s="1">
        <v>46239.501782407409</v>
      </c>
      <c r="I19261" t="b">
        <v>1</v>
      </c>
      <c r="J19261" t="b">
        <v>1</v>
      </c>
      <c r="K19261" t="s">
        <v>41</v>
      </c>
      <c r="L19261" t="s">
        <v>74</v>
      </c>
      <c r="M19261"/>
      <c r="N19261">
        <v>27.5</v>
      </c>
      <c r="O19261" t="s">
        <v>16144</v>
      </c>
      <c r="P19261" t="s">
        <v>288</v>
      </c>
    </row>
    <row r="19262" spans="1:16" x14ac:dyDescent="0.25">
      <c r="A19262" t="s">
        <v>0</v>
      </c>
      <c r="B19262" t="s">
        <v>0</v>
      </c>
      <c r="C19262" t="s">
        <v>76</v>
      </c>
      <c r="D19262" t="s">
        <v>4346</v>
      </c>
      <c r="E19262" t="s">
        <v>132</v>
      </c>
      <c r="F19262" t="b">
        <v>1</v>
      </c>
      <c r="G19262" t="s">
        <v>65</v>
      </c>
      <c r="H19262" s="1">
        <v>46239.501805555563</v>
      </c>
      <c r="I19262" t="b">
        <v>1</v>
      </c>
      <c r="J19262" t="b">
        <v>0</v>
      </c>
      <c r="K19262" t="s">
        <v>41</v>
      </c>
      <c r="L19262" t="s">
        <v>74</v>
      </c>
      <c r="M19262"/>
      <c r="N19262">
        <v>25</v>
      </c>
      <c r="O19262" t="s">
        <v>32714</v>
      </c>
      <c r="P19262" t="s">
        <v>1482</v>
      </c>
    </row>
    <row r="19263" spans="1:16" x14ac:dyDescent="0.25">
      <c r="A19263" t="s">
        <v>0</v>
      </c>
      <c r="B19263" t="s">
        <v>0</v>
      </c>
      <c r="C19263" t="s">
        <v>32715</v>
      </c>
      <c r="D19263" t="s">
        <v>4346</v>
      </c>
      <c r="E19263" t="s">
        <v>59</v>
      </c>
      <c r="F19263" t="b">
        <v>0</v>
      </c>
      <c r="G19263" t="s">
        <v>65</v>
      </c>
      <c r="H19263" s="1">
        <v>46239.54346064815</v>
      </c>
      <c r="I19263" t="b">
        <v>0</v>
      </c>
      <c r="J19263" t="b">
        <v>0</v>
      </c>
      <c r="K19263" t="s">
        <v>41</v>
      </c>
      <c r="L19263" t="s">
        <v>60</v>
      </c>
      <c r="M19263">
        <v>45000</v>
      </c>
      <c r="N19263"/>
      <c r="O19263" t="s">
        <v>32716</v>
      </c>
      <c r="P19263" t="s">
        <v>3903</v>
      </c>
    </row>
    <row r="19264" spans="1:16" x14ac:dyDescent="0.25">
      <c r="A19264" t="s">
        <v>0</v>
      </c>
      <c r="B19264" t="s">
        <v>32717</v>
      </c>
      <c r="C19264" t="s">
        <v>41</v>
      </c>
      <c r="D19264" t="s">
        <v>4526</v>
      </c>
      <c r="E19264" t="s">
        <v>59</v>
      </c>
      <c r="F19264" t="b">
        <v>0</v>
      </c>
      <c r="G19264" t="s">
        <v>41</v>
      </c>
      <c r="H19264" s="1">
        <v>46239.546388888892</v>
      </c>
      <c r="I19264" t="b">
        <v>1</v>
      </c>
      <c r="J19264" t="b">
        <v>1</v>
      </c>
      <c r="K19264" t="s">
        <v>41</v>
      </c>
      <c r="L19264" t="s">
        <v>60</v>
      </c>
      <c r="M19264">
        <v>120000</v>
      </c>
      <c r="N19264"/>
      <c r="O19264" t="s">
        <v>562</v>
      </c>
      <c r="P19264" t="s">
        <v>32718</v>
      </c>
    </row>
    <row r="19265" spans="1:16" x14ac:dyDescent="0.25">
      <c r="A19265" t="s">
        <v>2</v>
      </c>
      <c r="B19265" t="s">
        <v>32719</v>
      </c>
      <c r="C19265" t="s">
        <v>555</v>
      </c>
      <c r="D19265" t="s">
        <v>4526</v>
      </c>
      <c r="E19265" t="s">
        <v>88</v>
      </c>
      <c r="F19265" t="b">
        <v>0</v>
      </c>
      <c r="G19265" t="s">
        <v>68</v>
      </c>
      <c r="H19265" s="1">
        <v>46239.546631944453</v>
      </c>
      <c r="I19265" t="b">
        <v>0</v>
      </c>
      <c r="J19265" t="b">
        <v>1</v>
      </c>
      <c r="K19265" t="s">
        <v>41</v>
      </c>
      <c r="L19265" t="s">
        <v>74</v>
      </c>
      <c r="M19265"/>
      <c r="N19265">
        <v>75</v>
      </c>
      <c r="O19265" t="s">
        <v>2080</v>
      </c>
      <c r="P19265" t="s">
        <v>1033</v>
      </c>
    </row>
    <row r="19266" spans="1:16" x14ac:dyDescent="0.25">
      <c r="A19266" t="s">
        <v>1</v>
      </c>
      <c r="B19266" t="s">
        <v>1757</v>
      </c>
      <c r="C19266" t="s">
        <v>40</v>
      </c>
      <c r="D19266" t="s">
        <v>4526</v>
      </c>
      <c r="E19266" t="s">
        <v>59</v>
      </c>
      <c r="F19266" t="b">
        <v>0</v>
      </c>
      <c r="G19266" t="s">
        <v>40</v>
      </c>
      <c r="H19266" s="1">
        <v>46239.55263888889</v>
      </c>
      <c r="I19266" t="b">
        <v>1</v>
      </c>
      <c r="J19266" t="b">
        <v>0</v>
      </c>
      <c r="K19266" t="s">
        <v>40</v>
      </c>
      <c r="L19266" t="s">
        <v>60</v>
      </c>
      <c r="M19266">
        <v>68500</v>
      </c>
      <c r="N19266"/>
      <c r="O19266" t="s">
        <v>28227</v>
      </c>
      <c r="P19266" t="s">
        <v>2319</v>
      </c>
    </row>
    <row r="19267" spans="1:16" x14ac:dyDescent="0.25">
      <c r="A19267" t="s">
        <v>3</v>
      </c>
      <c r="B19267" t="s">
        <v>32720</v>
      </c>
      <c r="C19267" t="s">
        <v>76</v>
      </c>
      <c r="D19267" t="s">
        <v>2360</v>
      </c>
      <c r="E19267" t="s">
        <v>88</v>
      </c>
      <c r="F19267" t="b">
        <v>1</v>
      </c>
      <c r="G19267" t="s">
        <v>73</v>
      </c>
      <c r="H19267" s="1">
        <v>46239.585115740738</v>
      </c>
      <c r="I19267" t="b">
        <v>0</v>
      </c>
      <c r="J19267" t="b">
        <v>1</v>
      </c>
      <c r="K19267" t="s">
        <v>41</v>
      </c>
      <c r="L19267" t="s">
        <v>74</v>
      </c>
      <c r="M19267"/>
      <c r="N19267">
        <v>52</v>
      </c>
      <c r="O19267" t="s">
        <v>299</v>
      </c>
    </row>
    <row r="19268" spans="1:16" x14ac:dyDescent="0.25">
      <c r="A19268" t="s">
        <v>0</v>
      </c>
      <c r="B19268" t="s">
        <v>32721</v>
      </c>
      <c r="C19268" t="s">
        <v>165</v>
      </c>
      <c r="D19268" t="s">
        <v>4526</v>
      </c>
      <c r="E19268" t="s">
        <v>88</v>
      </c>
      <c r="F19268" t="b">
        <v>0</v>
      </c>
      <c r="G19268" t="s">
        <v>73</v>
      </c>
      <c r="H19268" s="1">
        <v>46239.585115740738</v>
      </c>
      <c r="I19268" t="b">
        <v>1</v>
      </c>
      <c r="J19268" t="b">
        <v>1</v>
      </c>
      <c r="K19268" t="s">
        <v>41</v>
      </c>
      <c r="L19268" t="s">
        <v>74</v>
      </c>
      <c r="M19268"/>
      <c r="N19268">
        <v>66.5</v>
      </c>
      <c r="O19268" t="s">
        <v>1668</v>
      </c>
      <c r="P19268" t="s">
        <v>352</v>
      </c>
    </row>
    <row r="19269" spans="1:16" x14ac:dyDescent="0.25">
      <c r="A19269" t="s">
        <v>3</v>
      </c>
      <c r="B19269" t="s">
        <v>3817</v>
      </c>
      <c r="C19269" t="s">
        <v>11315</v>
      </c>
      <c r="D19269" t="s">
        <v>4526</v>
      </c>
      <c r="E19269" t="s">
        <v>59</v>
      </c>
      <c r="F19269" t="b">
        <v>0</v>
      </c>
      <c r="G19269" t="s">
        <v>40</v>
      </c>
      <c r="H19269" s="1">
        <v>46239.588101851848</v>
      </c>
      <c r="I19269" t="b">
        <v>1</v>
      </c>
      <c r="J19269" t="b">
        <v>0</v>
      </c>
      <c r="K19269" t="s">
        <v>40</v>
      </c>
      <c r="L19269" t="s">
        <v>60</v>
      </c>
      <c r="M19269">
        <v>32500</v>
      </c>
      <c r="N19269"/>
      <c r="O19269" t="s">
        <v>32722</v>
      </c>
      <c r="P19269" t="s">
        <v>8542</v>
      </c>
    </row>
    <row r="19270" spans="1:16" x14ac:dyDescent="0.25">
      <c r="A19270" t="s">
        <v>1</v>
      </c>
      <c r="B19270" t="s">
        <v>2301</v>
      </c>
      <c r="C19270" t="s">
        <v>148</v>
      </c>
      <c r="D19270" t="s">
        <v>4756</v>
      </c>
      <c r="E19270" t="s">
        <v>59</v>
      </c>
      <c r="F19270" t="b">
        <v>0</v>
      </c>
      <c r="G19270" t="s">
        <v>77</v>
      </c>
      <c r="H19270" s="1">
        <v>46239.591238425928</v>
      </c>
      <c r="I19270" t="b">
        <v>1</v>
      </c>
      <c r="J19270" t="b">
        <v>1</v>
      </c>
      <c r="K19270" t="s">
        <v>41</v>
      </c>
      <c r="L19270" t="s">
        <v>60</v>
      </c>
      <c r="M19270">
        <v>100000</v>
      </c>
      <c r="N19270"/>
      <c r="O19270" t="s">
        <v>32723</v>
      </c>
      <c r="P19270" t="s">
        <v>32724</v>
      </c>
    </row>
    <row r="19271" spans="1:16" x14ac:dyDescent="0.25">
      <c r="A19271" t="s">
        <v>1</v>
      </c>
      <c r="B19271" t="s">
        <v>32725</v>
      </c>
      <c r="C19271" t="s">
        <v>71</v>
      </c>
      <c r="D19271" t="s">
        <v>4526</v>
      </c>
      <c r="E19271" t="s">
        <v>88</v>
      </c>
      <c r="F19271" t="b">
        <v>0</v>
      </c>
      <c r="G19271" t="s">
        <v>73</v>
      </c>
      <c r="H19271" s="1">
        <v>46239.591307870367</v>
      </c>
      <c r="I19271" t="b">
        <v>1</v>
      </c>
      <c r="J19271" t="b">
        <v>0</v>
      </c>
      <c r="K19271" t="s">
        <v>41</v>
      </c>
      <c r="L19271" t="s">
        <v>74</v>
      </c>
      <c r="M19271"/>
      <c r="N19271">
        <v>57.5</v>
      </c>
      <c r="O19271" t="s">
        <v>2340</v>
      </c>
      <c r="P19271" t="s">
        <v>32726</v>
      </c>
    </row>
    <row r="19272" spans="1:16" x14ac:dyDescent="0.25">
      <c r="A19272" t="s">
        <v>5</v>
      </c>
      <c r="B19272" t="s">
        <v>32727</v>
      </c>
      <c r="C19272" t="s">
        <v>76</v>
      </c>
      <c r="D19272" t="s">
        <v>4526</v>
      </c>
      <c r="E19272" t="s">
        <v>88</v>
      </c>
      <c r="F19272" t="b">
        <v>1</v>
      </c>
      <c r="G19272" t="s">
        <v>68</v>
      </c>
      <c r="H19272" s="1">
        <v>46239.591319444437</v>
      </c>
      <c r="I19272" t="b">
        <v>1</v>
      </c>
      <c r="J19272" t="b">
        <v>0</v>
      </c>
      <c r="K19272" t="s">
        <v>41</v>
      </c>
      <c r="L19272" t="s">
        <v>74</v>
      </c>
      <c r="M19272"/>
      <c r="N19272">
        <v>65</v>
      </c>
      <c r="O19272" t="s">
        <v>7261</v>
      </c>
      <c r="P19272" t="s">
        <v>32728</v>
      </c>
    </row>
    <row r="19273" spans="1:16" x14ac:dyDescent="0.25">
      <c r="A19273" t="s">
        <v>1</v>
      </c>
      <c r="B19273" t="s">
        <v>32729</v>
      </c>
      <c r="C19273" t="s">
        <v>76</v>
      </c>
      <c r="D19273" t="s">
        <v>4346</v>
      </c>
      <c r="E19273" t="s">
        <v>88</v>
      </c>
      <c r="F19273" t="b">
        <v>1</v>
      </c>
      <c r="G19273" t="s">
        <v>13</v>
      </c>
      <c r="H19273" s="1">
        <v>46239.592060185183</v>
      </c>
      <c r="I19273" t="b">
        <v>1</v>
      </c>
      <c r="J19273" t="b">
        <v>0</v>
      </c>
      <c r="K19273" t="s">
        <v>13</v>
      </c>
      <c r="L19273" t="s">
        <v>60</v>
      </c>
      <c r="M19273">
        <v>116745</v>
      </c>
      <c r="N19273"/>
      <c r="O19273" t="s">
        <v>32730</v>
      </c>
      <c r="P19273" t="s">
        <v>32731</v>
      </c>
    </row>
    <row r="19274" spans="1:16" x14ac:dyDescent="0.25">
      <c r="A19274" t="s">
        <v>2</v>
      </c>
      <c r="B19274" t="s">
        <v>1563</v>
      </c>
      <c r="C19274" t="s">
        <v>76</v>
      </c>
      <c r="D19274" t="s">
        <v>4526</v>
      </c>
      <c r="E19274" t="s">
        <v>88</v>
      </c>
      <c r="F19274" t="b">
        <v>1</v>
      </c>
      <c r="G19274" t="s">
        <v>13</v>
      </c>
      <c r="H19274" s="1">
        <v>46239.633738425917</v>
      </c>
      <c r="I19274" t="b">
        <v>1</v>
      </c>
      <c r="J19274" t="b">
        <v>0</v>
      </c>
      <c r="K19274" t="s">
        <v>13</v>
      </c>
      <c r="L19274" t="s">
        <v>74</v>
      </c>
      <c r="M19274"/>
      <c r="N19274">
        <v>125</v>
      </c>
      <c r="O19274" t="s">
        <v>730</v>
      </c>
      <c r="P19274" t="s">
        <v>3372</v>
      </c>
    </row>
    <row r="19275" spans="1:16" x14ac:dyDescent="0.25">
      <c r="A19275" t="s">
        <v>0</v>
      </c>
      <c r="B19275" t="s">
        <v>32732</v>
      </c>
      <c r="C19275" t="s">
        <v>290</v>
      </c>
      <c r="D19275" t="s">
        <v>4526</v>
      </c>
      <c r="E19275" t="s">
        <v>88</v>
      </c>
      <c r="F19275" t="b">
        <v>0</v>
      </c>
      <c r="G19275" t="s">
        <v>77</v>
      </c>
      <c r="H19275" s="1">
        <v>46239.668449074074</v>
      </c>
      <c r="I19275" t="b">
        <v>0</v>
      </c>
      <c r="J19275" t="b">
        <v>1</v>
      </c>
      <c r="K19275" t="s">
        <v>41</v>
      </c>
      <c r="L19275" t="s">
        <v>74</v>
      </c>
      <c r="M19275"/>
      <c r="N19275">
        <v>62</v>
      </c>
      <c r="O19275" t="s">
        <v>166</v>
      </c>
      <c r="P19275" t="s">
        <v>3355</v>
      </c>
    </row>
    <row r="19276" spans="1:16" x14ac:dyDescent="0.25">
      <c r="A19276" t="s">
        <v>7</v>
      </c>
      <c r="B19276" t="s">
        <v>32334</v>
      </c>
      <c r="C19276" t="s">
        <v>315</v>
      </c>
      <c r="D19276" t="s">
        <v>4526</v>
      </c>
      <c r="E19276" t="s">
        <v>59</v>
      </c>
      <c r="F19276" t="b">
        <v>0</v>
      </c>
      <c r="G19276" t="s">
        <v>65</v>
      </c>
      <c r="H19276" s="1">
        <v>46239.66846064815</v>
      </c>
      <c r="I19276" t="b">
        <v>0</v>
      </c>
      <c r="J19276" t="b">
        <v>0</v>
      </c>
      <c r="K19276" t="s">
        <v>41</v>
      </c>
      <c r="L19276" t="s">
        <v>60</v>
      </c>
      <c r="M19276">
        <v>145000</v>
      </c>
      <c r="N19276"/>
      <c r="O19276" t="s">
        <v>3789</v>
      </c>
      <c r="P19276" t="s">
        <v>288</v>
      </c>
    </row>
    <row r="19277" spans="1:16" x14ac:dyDescent="0.25">
      <c r="A19277" t="s">
        <v>0</v>
      </c>
      <c r="B19277" t="s">
        <v>1284</v>
      </c>
      <c r="C19277" t="s">
        <v>11432</v>
      </c>
      <c r="D19277" t="s">
        <v>5786</v>
      </c>
      <c r="E19277" t="s">
        <v>59</v>
      </c>
      <c r="F19277" t="b">
        <v>0</v>
      </c>
      <c r="G19277" t="s">
        <v>40</v>
      </c>
      <c r="H19277" s="1">
        <v>46239.671365740738</v>
      </c>
      <c r="I19277" t="b">
        <v>1</v>
      </c>
      <c r="J19277" t="b">
        <v>0</v>
      </c>
      <c r="K19277" t="s">
        <v>40</v>
      </c>
      <c r="L19277" t="s">
        <v>60</v>
      </c>
      <c r="M19277">
        <v>32000</v>
      </c>
      <c r="N19277"/>
      <c r="O19277" t="s">
        <v>32733</v>
      </c>
      <c r="P19277" t="s">
        <v>32734</v>
      </c>
    </row>
    <row r="19278" spans="1:16" x14ac:dyDescent="0.25">
      <c r="A19278" t="s">
        <v>2</v>
      </c>
      <c r="B19278" t="s">
        <v>32735</v>
      </c>
      <c r="C19278" t="s">
        <v>637</v>
      </c>
      <c r="D19278" t="s">
        <v>4526</v>
      </c>
      <c r="E19278" t="s">
        <v>88</v>
      </c>
      <c r="F19278" t="b">
        <v>0</v>
      </c>
      <c r="G19278" t="s">
        <v>77</v>
      </c>
      <c r="H19278" s="1">
        <v>46239.6716087963</v>
      </c>
      <c r="I19278" t="b">
        <v>0</v>
      </c>
      <c r="J19278" t="b">
        <v>1</v>
      </c>
      <c r="K19278" t="s">
        <v>41</v>
      </c>
      <c r="L19278" t="s">
        <v>74</v>
      </c>
      <c r="M19278"/>
      <c r="N19278">
        <v>80.06</v>
      </c>
      <c r="O19278" t="s">
        <v>28004</v>
      </c>
      <c r="P19278" t="s">
        <v>3812</v>
      </c>
    </row>
    <row r="19279" spans="1:16" x14ac:dyDescent="0.25">
      <c r="A19279" t="s">
        <v>1</v>
      </c>
      <c r="B19279" t="s">
        <v>9434</v>
      </c>
      <c r="C19279" t="s">
        <v>2269</v>
      </c>
      <c r="D19279" t="s">
        <v>4526</v>
      </c>
      <c r="E19279" t="s">
        <v>88</v>
      </c>
      <c r="F19279" t="b">
        <v>0</v>
      </c>
      <c r="G19279" t="s">
        <v>65</v>
      </c>
      <c r="H19279" s="1">
        <v>46239.674675925933</v>
      </c>
      <c r="I19279" t="b">
        <v>0</v>
      </c>
      <c r="J19279" t="b">
        <v>1</v>
      </c>
      <c r="K19279" t="s">
        <v>41</v>
      </c>
      <c r="L19279" t="s">
        <v>74</v>
      </c>
      <c r="M19279"/>
      <c r="N19279">
        <v>80</v>
      </c>
      <c r="O19279" t="s">
        <v>403</v>
      </c>
      <c r="P19279" t="s">
        <v>32736</v>
      </c>
    </row>
    <row r="19280" spans="1:16" x14ac:dyDescent="0.25">
      <c r="A19280" t="s">
        <v>0</v>
      </c>
      <c r="B19280" t="s">
        <v>32737</v>
      </c>
      <c r="C19280" t="s">
        <v>81</v>
      </c>
      <c r="D19280" t="s">
        <v>2360</v>
      </c>
      <c r="E19280" t="s">
        <v>59</v>
      </c>
      <c r="F19280" t="b">
        <v>0</v>
      </c>
      <c r="G19280" t="s">
        <v>77</v>
      </c>
      <c r="H19280" s="1">
        <v>46239.710115740738</v>
      </c>
      <c r="I19280" t="b">
        <v>1</v>
      </c>
      <c r="J19280" t="b">
        <v>0</v>
      </c>
      <c r="K19280" t="s">
        <v>41</v>
      </c>
      <c r="L19280" t="s">
        <v>74</v>
      </c>
      <c r="M19280"/>
      <c r="N19280">
        <v>77.25</v>
      </c>
      <c r="O19280" t="s">
        <v>31562</v>
      </c>
      <c r="P19280" t="s">
        <v>3785</v>
      </c>
    </row>
    <row r="19281" spans="1:16" x14ac:dyDescent="0.25">
      <c r="A19281" t="s">
        <v>0</v>
      </c>
      <c r="B19281" t="s">
        <v>32738</v>
      </c>
      <c r="C19281" t="s">
        <v>1108</v>
      </c>
      <c r="D19281" t="s">
        <v>4346</v>
      </c>
      <c r="E19281" t="s">
        <v>59</v>
      </c>
      <c r="F19281" t="b">
        <v>0</v>
      </c>
      <c r="G19281" t="s">
        <v>68</v>
      </c>
      <c r="H19281" s="1">
        <v>46239.710115740738</v>
      </c>
      <c r="I19281" t="b">
        <v>0</v>
      </c>
      <c r="J19281" t="b">
        <v>1</v>
      </c>
      <c r="K19281" t="s">
        <v>41</v>
      </c>
      <c r="L19281" t="s">
        <v>60</v>
      </c>
      <c r="M19281">
        <v>57500</v>
      </c>
      <c r="N19281"/>
      <c r="O19281" t="s">
        <v>32739</v>
      </c>
      <c r="P19281" t="s">
        <v>32740</v>
      </c>
    </row>
    <row r="19282" spans="1:16" x14ac:dyDescent="0.25">
      <c r="A19282" t="s">
        <v>3</v>
      </c>
      <c r="B19282" t="s">
        <v>32741</v>
      </c>
      <c r="C19282" t="s">
        <v>901</v>
      </c>
      <c r="D19282" t="s">
        <v>24507</v>
      </c>
      <c r="E19282" t="s">
        <v>88</v>
      </c>
      <c r="F19282" t="b">
        <v>0</v>
      </c>
      <c r="G19282" t="s">
        <v>77</v>
      </c>
      <c r="H19282" s="1">
        <v>46239.710115740738</v>
      </c>
      <c r="I19282" t="b">
        <v>0</v>
      </c>
      <c r="J19282" t="b">
        <v>0</v>
      </c>
      <c r="K19282" t="s">
        <v>41</v>
      </c>
      <c r="L19282" t="s">
        <v>74</v>
      </c>
      <c r="M19282"/>
      <c r="N19282">
        <v>46</v>
      </c>
      <c r="O19282" t="s">
        <v>13556</v>
      </c>
      <c r="P19282" t="s">
        <v>32742</v>
      </c>
    </row>
    <row r="19283" spans="1:16" x14ac:dyDescent="0.25">
      <c r="A19283" t="s">
        <v>3</v>
      </c>
      <c r="B19283" t="s">
        <v>32743</v>
      </c>
      <c r="C19283" t="s">
        <v>76</v>
      </c>
      <c r="D19283" t="s">
        <v>141</v>
      </c>
      <c r="E19283" t="s">
        <v>88</v>
      </c>
      <c r="F19283" t="b">
        <v>1</v>
      </c>
      <c r="G19283" t="s">
        <v>41</v>
      </c>
      <c r="H19283" s="1">
        <v>46239.713043981479</v>
      </c>
      <c r="I19283" t="b">
        <v>0</v>
      </c>
      <c r="J19283" t="b">
        <v>0</v>
      </c>
      <c r="K19283" t="s">
        <v>41</v>
      </c>
      <c r="L19283" t="s">
        <v>74</v>
      </c>
      <c r="M19283"/>
      <c r="N19283">
        <v>27.5</v>
      </c>
      <c r="O19283" t="s">
        <v>141</v>
      </c>
      <c r="P19283" t="s">
        <v>32744</v>
      </c>
    </row>
    <row r="19284" spans="1:16" x14ac:dyDescent="0.25">
      <c r="A19284" t="s">
        <v>2</v>
      </c>
      <c r="B19284" t="s">
        <v>2</v>
      </c>
      <c r="C19284" t="s">
        <v>32745</v>
      </c>
      <c r="D19284" t="s">
        <v>4346</v>
      </c>
      <c r="E19284" t="s">
        <v>59</v>
      </c>
      <c r="F19284" t="b">
        <v>0</v>
      </c>
      <c r="G19284" t="s">
        <v>65</v>
      </c>
      <c r="H19284" s="1">
        <v>46239.713310185187</v>
      </c>
      <c r="I19284" t="b">
        <v>0</v>
      </c>
      <c r="J19284" t="b">
        <v>0</v>
      </c>
      <c r="K19284" t="s">
        <v>41</v>
      </c>
      <c r="L19284" t="s">
        <v>60</v>
      </c>
      <c r="M19284">
        <v>115000</v>
      </c>
      <c r="N19284"/>
      <c r="O19284" t="s">
        <v>1163</v>
      </c>
      <c r="P19284" t="s">
        <v>464</v>
      </c>
    </row>
    <row r="19285" spans="1:16" x14ac:dyDescent="0.25">
      <c r="A19285" t="s">
        <v>1</v>
      </c>
      <c r="B19285" t="s">
        <v>1</v>
      </c>
      <c r="C19285" t="s">
        <v>92</v>
      </c>
      <c r="D19285" t="s">
        <v>4526</v>
      </c>
      <c r="E19285" t="s">
        <v>88</v>
      </c>
      <c r="F19285" t="b">
        <v>0</v>
      </c>
      <c r="G19285" t="s">
        <v>77</v>
      </c>
      <c r="H19285" s="1">
        <v>46239.716226851851</v>
      </c>
      <c r="I19285" t="b">
        <v>1</v>
      </c>
      <c r="J19285" t="b">
        <v>0</v>
      </c>
      <c r="K19285" t="s">
        <v>41</v>
      </c>
      <c r="L19285" t="s">
        <v>74</v>
      </c>
      <c r="M19285"/>
      <c r="N19285">
        <v>80</v>
      </c>
      <c r="O19285" t="s">
        <v>2096</v>
      </c>
      <c r="P19285" t="s">
        <v>32746</v>
      </c>
    </row>
    <row r="19286" spans="1:16" x14ac:dyDescent="0.25">
      <c r="A19286" t="s">
        <v>1</v>
      </c>
      <c r="B19286" t="s">
        <v>316</v>
      </c>
      <c r="C19286" t="s">
        <v>3524</v>
      </c>
      <c r="D19286" t="s">
        <v>4526</v>
      </c>
      <c r="E19286" t="s">
        <v>59</v>
      </c>
      <c r="F19286" t="b">
        <v>0</v>
      </c>
      <c r="G19286" t="s">
        <v>65</v>
      </c>
      <c r="H19286" s="1">
        <v>46239.716319444437</v>
      </c>
      <c r="I19286" t="b">
        <v>0</v>
      </c>
      <c r="J19286" t="b">
        <v>1</v>
      </c>
      <c r="K19286" t="s">
        <v>41</v>
      </c>
      <c r="L19286" t="s">
        <v>60</v>
      </c>
      <c r="M19286">
        <v>140000</v>
      </c>
      <c r="N19286"/>
      <c r="O19286" t="s">
        <v>105</v>
      </c>
      <c r="P19286" t="s">
        <v>2552</v>
      </c>
    </row>
    <row r="19287" spans="1:16" x14ac:dyDescent="0.25">
      <c r="A19287" t="s">
        <v>7</v>
      </c>
      <c r="B19287" t="s">
        <v>7</v>
      </c>
      <c r="C19287" t="s">
        <v>1679</v>
      </c>
      <c r="D19287" t="s">
        <v>2360</v>
      </c>
      <c r="E19287" t="s">
        <v>59</v>
      </c>
      <c r="F19287" t="b">
        <v>0</v>
      </c>
      <c r="G19287" t="s">
        <v>65</v>
      </c>
      <c r="H19287" s="1">
        <v>46239.751782407409</v>
      </c>
      <c r="I19287" t="b">
        <v>1</v>
      </c>
      <c r="J19287" t="b">
        <v>1</v>
      </c>
      <c r="K19287" t="s">
        <v>41</v>
      </c>
      <c r="L19287" t="s">
        <v>60</v>
      </c>
      <c r="M19287">
        <v>120000</v>
      </c>
      <c r="N19287"/>
      <c r="O19287" t="s">
        <v>2617</v>
      </c>
      <c r="P19287" t="s">
        <v>32747</v>
      </c>
    </row>
    <row r="19288" spans="1:16" x14ac:dyDescent="0.25">
      <c r="A19288" t="s">
        <v>3</v>
      </c>
      <c r="B19288" t="s">
        <v>32748</v>
      </c>
      <c r="C19288" t="s">
        <v>142</v>
      </c>
      <c r="D19288" t="s">
        <v>4756</v>
      </c>
      <c r="E19288" t="s">
        <v>59</v>
      </c>
      <c r="F19288" t="b">
        <v>0</v>
      </c>
      <c r="G19288" t="s">
        <v>65</v>
      </c>
      <c r="H19288" s="1">
        <v>46239.751840277779</v>
      </c>
      <c r="I19288" t="b">
        <v>0</v>
      </c>
      <c r="J19288" t="b">
        <v>0</v>
      </c>
      <c r="K19288" t="s">
        <v>41</v>
      </c>
      <c r="L19288" t="s">
        <v>60</v>
      </c>
      <c r="M19288">
        <v>90000</v>
      </c>
      <c r="N19288"/>
      <c r="O19288" t="s">
        <v>3976</v>
      </c>
      <c r="P19288" t="s">
        <v>28828</v>
      </c>
    </row>
    <row r="19289" spans="1:16" x14ac:dyDescent="0.25">
      <c r="A19289" t="s">
        <v>6</v>
      </c>
      <c r="B19289" t="s">
        <v>21388</v>
      </c>
      <c r="C19289" t="s">
        <v>76</v>
      </c>
      <c r="D19289" t="s">
        <v>4526</v>
      </c>
      <c r="E19289" t="s">
        <v>88</v>
      </c>
      <c r="F19289" t="b">
        <v>1</v>
      </c>
      <c r="G19289" t="s">
        <v>41</v>
      </c>
      <c r="H19289" s="1">
        <v>46239.754710648151</v>
      </c>
      <c r="I19289" t="b">
        <v>0</v>
      </c>
      <c r="J19289" t="b">
        <v>0</v>
      </c>
      <c r="K19289" t="s">
        <v>41</v>
      </c>
      <c r="L19289" t="s">
        <v>74</v>
      </c>
      <c r="M19289"/>
      <c r="N19289">
        <v>55</v>
      </c>
      <c r="O19289" t="s">
        <v>32749</v>
      </c>
      <c r="P19289" t="s">
        <v>32750</v>
      </c>
    </row>
    <row r="19290" spans="1:16" x14ac:dyDescent="0.25">
      <c r="A19290" t="s">
        <v>5</v>
      </c>
      <c r="B19290" t="s">
        <v>5</v>
      </c>
      <c r="C19290" t="s">
        <v>612</v>
      </c>
      <c r="D19290" t="s">
        <v>4526</v>
      </c>
      <c r="E19290" t="s">
        <v>59</v>
      </c>
      <c r="F19290" t="b">
        <v>0</v>
      </c>
      <c r="G19290" t="s">
        <v>73</v>
      </c>
      <c r="H19290" s="1">
        <v>46239.793495370373</v>
      </c>
      <c r="I19290" t="b">
        <v>1</v>
      </c>
      <c r="J19290" t="b">
        <v>0</v>
      </c>
      <c r="K19290" t="s">
        <v>41</v>
      </c>
      <c r="L19290" t="s">
        <v>60</v>
      </c>
      <c r="M19290">
        <v>150000</v>
      </c>
      <c r="N19290"/>
      <c r="O19290" t="s">
        <v>101</v>
      </c>
      <c r="P19290" t="s">
        <v>1153</v>
      </c>
    </row>
    <row r="19291" spans="1:16" x14ac:dyDescent="0.25">
      <c r="A19291" t="s">
        <v>0</v>
      </c>
      <c r="B19291" t="s">
        <v>32751</v>
      </c>
      <c r="C19291" t="s">
        <v>76</v>
      </c>
      <c r="D19291" t="s">
        <v>141</v>
      </c>
      <c r="E19291" t="s">
        <v>88</v>
      </c>
      <c r="F19291" t="b">
        <v>1</v>
      </c>
      <c r="G19291" t="s">
        <v>41</v>
      </c>
      <c r="H19291" s="1">
        <v>46239.796400462961</v>
      </c>
      <c r="I19291" t="b">
        <v>1</v>
      </c>
      <c r="J19291" t="b">
        <v>0</v>
      </c>
      <c r="K19291" t="s">
        <v>41</v>
      </c>
      <c r="L19291" t="s">
        <v>74</v>
      </c>
      <c r="M19291"/>
      <c r="N19291">
        <v>22.5</v>
      </c>
      <c r="O19291" t="s">
        <v>141</v>
      </c>
    </row>
    <row r="19292" spans="1:16" x14ac:dyDescent="0.25">
      <c r="A19292" t="s">
        <v>0</v>
      </c>
      <c r="B19292" t="s">
        <v>32752</v>
      </c>
      <c r="C19292" t="s">
        <v>81</v>
      </c>
      <c r="D19292" t="s">
        <v>4526</v>
      </c>
      <c r="E19292" t="s">
        <v>88</v>
      </c>
      <c r="F19292" t="b">
        <v>0</v>
      </c>
      <c r="G19292" t="s">
        <v>77</v>
      </c>
      <c r="H19292" s="1">
        <v>46239.835127314807</v>
      </c>
      <c r="I19292" t="b">
        <v>1</v>
      </c>
      <c r="J19292" t="b">
        <v>0</v>
      </c>
      <c r="K19292" t="s">
        <v>41</v>
      </c>
      <c r="L19292" t="s">
        <v>74</v>
      </c>
      <c r="M19292"/>
      <c r="N19292">
        <v>31.5</v>
      </c>
      <c r="O19292" t="s">
        <v>105</v>
      </c>
    </row>
    <row r="19293" spans="1:16" x14ac:dyDescent="0.25">
      <c r="A19293" t="s">
        <v>0</v>
      </c>
      <c r="B19293" t="s">
        <v>32753</v>
      </c>
      <c r="C19293" t="s">
        <v>3643</v>
      </c>
      <c r="D19293" t="s">
        <v>4346</v>
      </c>
      <c r="E19293" t="s">
        <v>59</v>
      </c>
      <c r="F19293" t="b">
        <v>0</v>
      </c>
      <c r="G19293" t="s">
        <v>65</v>
      </c>
      <c r="H19293" s="1">
        <v>46239.835173611107</v>
      </c>
      <c r="I19293" t="b">
        <v>1</v>
      </c>
      <c r="J19293" t="b">
        <v>1</v>
      </c>
      <c r="K19293" t="s">
        <v>41</v>
      </c>
      <c r="L19293" t="s">
        <v>74</v>
      </c>
      <c r="M19293"/>
      <c r="N19293">
        <v>24.5</v>
      </c>
      <c r="O19293" t="s">
        <v>31025</v>
      </c>
      <c r="P19293" t="s">
        <v>3512</v>
      </c>
    </row>
    <row r="19294" spans="1:16" x14ac:dyDescent="0.25">
      <c r="A19294" t="s">
        <v>1</v>
      </c>
      <c r="B19294" t="s">
        <v>32754</v>
      </c>
      <c r="C19294" t="s">
        <v>500</v>
      </c>
      <c r="D19294" t="s">
        <v>4346</v>
      </c>
      <c r="E19294" t="s">
        <v>88</v>
      </c>
      <c r="F19294" t="b">
        <v>0</v>
      </c>
      <c r="G19294" t="s">
        <v>13</v>
      </c>
      <c r="H19294" s="1">
        <v>46239.842060185183</v>
      </c>
      <c r="I19294" t="b">
        <v>1</v>
      </c>
      <c r="J19294" t="b">
        <v>0</v>
      </c>
      <c r="K19294" t="s">
        <v>13</v>
      </c>
      <c r="L19294" t="s">
        <v>74</v>
      </c>
      <c r="M19294"/>
      <c r="N19294">
        <v>52.5</v>
      </c>
      <c r="O19294" t="s">
        <v>5165</v>
      </c>
      <c r="P19294" t="s">
        <v>32755</v>
      </c>
    </row>
    <row r="19295" spans="1:16" x14ac:dyDescent="0.25">
      <c r="A19295" t="s">
        <v>8</v>
      </c>
      <c r="B19295" t="s">
        <v>32756</v>
      </c>
      <c r="C19295" t="s">
        <v>102</v>
      </c>
      <c r="D19295" t="s">
        <v>4526</v>
      </c>
      <c r="E19295" t="s">
        <v>59</v>
      </c>
      <c r="F19295" t="b">
        <v>0</v>
      </c>
      <c r="G19295" t="s">
        <v>77</v>
      </c>
      <c r="H19295" s="1">
        <v>46239.883009259262</v>
      </c>
      <c r="I19295" t="b">
        <v>0</v>
      </c>
      <c r="J19295" t="b">
        <v>1</v>
      </c>
      <c r="K19295" t="s">
        <v>41</v>
      </c>
      <c r="L19295" t="s">
        <v>60</v>
      </c>
      <c r="M19295">
        <v>187500</v>
      </c>
      <c r="N19295"/>
      <c r="O19295" t="s">
        <v>362</v>
      </c>
      <c r="P19295" t="s">
        <v>14630</v>
      </c>
    </row>
    <row r="19296" spans="1:16" x14ac:dyDescent="0.25">
      <c r="A19296" t="s">
        <v>7</v>
      </c>
      <c r="B19296" t="s">
        <v>32757</v>
      </c>
      <c r="C19296" t="s">
        <v>112</v>
      </c>
      <c r="D19296" t="s">
        <v>4526</v>
      </c>
      <c r="E19296" t="s">
        <v>88</v>
      </c>
      <c r="F19296" t="b">
        <v>0</v>
      </c>
      <c r="G19296" t="s">
        <v>65</v>
      </c>
      <c r="H19296" s="1">
        <v>46239.918449074074</v>
      </c>
      <c r="I19296" t="b">
        <v>0</v>
      </c>
      <c r="J19296" t="b">
        <v>0</v>
      </c>
      <c r="K19296" t="s">
        <v>41</v>
      </c>
      <c r="L19296" t="s">
        <v>74</v>
      </c>
      <c r="M19296"/>
      <c r="N19296">
        <v>57.5</v>
      </c>
      <c r="O19296" t="s">
        <v>217</v>
      </c>
      <c r="P19296" t="s">
        <v>679</v>
      </c>
    </row>
    <row r="19297" spans="1:16" x14ac:dyDescent="0.25">
      <c r="A19297" t="s">
        <v>1</v>
      </c>
      <c r="B19297" t="s">
        <v>32758</v>
      </c>
      <c r="C19297" t="s">
        <v>500</v>
      </c>
      <c r="D19297" t="s">
        <v>4346</v>
      </c>
      <c r="E19297" t="s">
        <v>59</v>
      </c>
      <c r="F19297" t="b">
        <v>0</v>
      </c>
      <c r="G19297" t="s">
        <v>13</v>
      </c>
      <c r="H19297" s="1">
        <v>46239.925393518519</v>
      </c>
      <c r="I19297" t="b">
        <v>1</v>
      </c>
      <c r="J19297" t="b">
        <v>0</v>
      </c>
      <c r="K19297" t="s">
        <v>13</v>
      </c>
      <c r="L19297" t="s">
        <v>60</v>
      </c>
      <c r="M19297">
        <v>107850</v>
      </c>
      <c r="N19297"/>
      <c r="O19297" t="s">
        <v>32759</v>
      </c>
      <c r="P19297" t="s">
        <v>32760</v>
      </c>
    </row>
    <row r="19298" spans="1:16" x14ac:dyDescent="0.25">
      <c r="A19298" t="s">
        <v>7</v>
      </c>
      <c r="B19298" t="s">
        <v>2894</v>
      </c>
      <c r="C19298" t="s">
        <v>3767</v>
      </c>
      <c r="D19298" t="s">
        <v>4526</v>
      </c>
      <c r="E19298" t="s">
        <v>59</v>
      </c>
      <c r="F19298" t="b">
        <v>0</v>
      </c>
      <c r="G19298" t="s">
        <v>77</v>
      </c>
      <c r="H19298" s="1">
        <v>46239.960115740738</v>
      </c>
      <c r="I19298" t="b">
        <v>0</v>
      </c>
      <c r="J19298" t="b">
        <v>1</v>
      </c>
      <c r="K19298" t="s">
        <v>41</v>
      </c>
      <c r="L19298" t="s">
        <v>60</v>
      </c>
      <c r="M19298">
        <v>147500</v>
      </c>
      <c r="N19298"/>
      <c r="O19298" t="s">
        <v>101</v>
      </c>
      <c r="P19298" t="s">
        <v>32761</v>
      </c>
    </row>
    <row r="19299" spans="1:16" x14ac:dyDescent="0.25">
      <c r="A19299" t="s">
        <v>0</v>
      </c>
      <c r="B19299" t="s">
        <v>30328</v>
      </c>
      <c r="C19299" t="s">
        <v>271</v>
      </c>
      <c r="D19299" t="s">
        <v>4526</v>
      </c>
      <c r="E19299" t="s">
        <v>59</v>
      </c>
      <c r="F19299" t="b">
        <v>0</v>
      </c>
      <c r="G19299" t="s">
        <v>77</v>
      </c>
      <c r="H19299" s="1">
        <v>46240.001782407409</v>
      </c>
      <c r="I19299" t="b">
        <v>0</v>
      </c>
      <c r="J19299" t="b">
        <v>1</v>
      </c>
      <c r="K19299" t="s">
        <v>41</v>
      </c>
      <c r="L19299" t="s">
        <v>60</v>
      </c>
      <c r="M19299">
        <v>69000</v>
      </c>
      <c r="N19299"/>
      <c r="O19299" t="s">
        <v>27578</v>
      </c>
      <c r="P19299" t="s">
        <v>1009</v>
      </c>
    </row>
    <row r="19300" spans="1:16" x14ac:dyDescent="0.25">
      <c r="A19300" t="s">
        <v>0</v>
      </c>
      <c r="B19300" t="s">
        <v>32762</v>
      </c>
      <c r="C19300" t="s">
        <v>81</v>
      </c>
      <c r="D19300" t="s">
        <v>4346</v>
      </c>
      <c r="E19300" t="s">
        <v>59</v>
      </c>
      <c r="F19300" t="b">
        <v>0</v>
      </c>
      <c r="G19300" t="s">
        <v>77</v>
      </c>
      <c r="H19300" s="1">
        <v>46240.001782407409</v>
      </c>
      <c r="I19300" t="b">
        <v>0</v>
      </c>
      <c r="J19300" t="b">
        <v>1</v>
      </c>
      <c r="K19300" t="s">
        <v>41</v>
      </c>
      <c r="L19300" t="s">
        <v>60</v>
      </c>
      <c r="M19300">
        <v>182000</v>
      </c>
      <c r="N19300"/>
      <c r="O19300" t="s">
        <v>343</v>
      </c>
      <c r="P19300" t="s">
        <v>310</v>
      </c>
    </row>
    <row r="19301" spans="1:16" x14ac:dyDescent="0.25">
      <c r="A19301" t="s">
        <v>2</v>
      </c>
      <c r="B19301" t="s">
        <v>32763</v>
      </c>
      <c r="C19301" t="s">
        <v>304</v>
      </c>
      <c r="D19301" t="s">
        <v>4515</v>
      </c>
      <c r="E19301" t="s">
        <v>59</v>
      </c>
      <c r="F19301" t="b">
        <v>0</v>
      </c>
      <c r="G19301" t="s">
        <v>77</v>
      </c>
      <c r="H19301" s="1">
        <v>46240.001793981479</v>
      </c>
      <c r="I19301" t="b">
        <v>0</v>
      </c>
      <c r="J19301" t="b">
        <v>0</v>
      </c>
      <c r="K19301" t="s">
        <v>41</v>
      </c>
      <c r="L19301" t="s">
        <v>60</v>
      </c>
      <c r="M19301">
        <v>131500</v>
      </c>
      <c r="N19301"/>
      <c r="O19301" t="s">
        <v>80</v>
      </c>
    </row>
    <row r="19302" spans="1:16" x14ac:dyDescent="0.25">
      <c r="A19302" t="s">
        <v>0</v>
      </c>
      <c r="B19302" t="s">
        <v>1638</v>
      </c>
      <c r="C19302" t="s">
        <v>913</v>
      </c>
      <c r="D19302" t="s">
        <v>4515</v>
      </c>
      <c r="E19302" t="s">
        <v>59</v>
      </c>
      <c r="F19302" t="b">
        <v>0</v>
      </c>
      <c r="G19302" t="s">
        <v>20</v>
      </c>
      <c r="H19302" s="1">
        <v>46240.00309027778</v>
      </c>
      <c r="I19302" t="b">
        <v>0</v>
      </c>
      <c r="J19302" t="b">
        <v>0</v>
      </c>
      <c r="K19302" t="s">
        <v>20</v>
      </c>
      <c r="L19302" t="s">
        <v>60</v>
      </c>
      <c r="M19302">
        <v>63000</v>
      </c>
      <c r="N19302"/>
      <c r="O19302" t="s">
        <v>21140</v>
      </c>
      <c r="P19302" t="s">
        <v>2008</v>
      </c>
    </row>
    <row r="19303" spans="1:16" x14ac:dyDescent="0.25">
      <c r="A19303" t="s">
        <v>0</v>
      </c>
      <c r="B19303" t="s">
        <v>32764</v>
      </c>
      <c r="C19303" t="s">
        <v>30770</v>
      </c>
      <c r="D19303" t="s">
        <v>4515</v>
      </c>
      <c r="E19303" t="s">
        <v>59</v>
      </c>
      <c r="F19303" t="b">
        <v>0</v>
      </c>
      <c r="G19303" t="s">
        <v>31</v>
      </c>
      <c r="H19303" s="1">
        <v>46240.003969907397</v>
      </c>
      <c r="I19303" t="b">
        <v>0</v>
      </c>
      <c r="J19303" t="b">
        <v>0</v>
      </c>
      <c r="K19303" t="s">
        <v>31</v>
      </c>
      <c r="L19303" t="s">
        <v>60</v>
      </c>
      <c r="M19303">
        <v>1100000</v>
      </c>
      <c r="N19303"/>
      <c r="O19303" t="s">
        <v>5394</v>
      </c>
      <c r="P19303" t="s">
        <v>1671</v>
      </c>
    </row>
    <row r="19304" spans="1:16" x14ac:dyDescent="0.25">
      <c r="A19304" t="s">
        <v>0</v>
      </c>
      <c r="B19304" t="s">
        <v>0</v>
      </c>
      <c r="C19304" t="s">
        <v>27987</v>
      </c>
      <c r="D19304" t="s">
        <v>4346</v>
      </c>
      <c r="E19304" t="s">
        <v>59</v>
      </c>
      <c r="F19304" t="b">
        <v>0</v>
      </c>
      <c r="G19304" t="s">
        <v>40</v>
      </c>
      <c r="H19304" s="1">
        <v>46240.004699074067</v>
      </c>
      <c r="I19304" t="b">
        <v>1</v>
      </c>
      <c r="J19304" t="b">
        <v>0</v>
      </c>
      <c r="K19304" t="s">
        <v>40</v>
      </c>
      <c r="L19304" t="s">
        <v>60</v>
      </c>
      <c r="M19304">
        <v>44038</v>
      </c>
      <c r="N19304"/>
      <c r="O19304" t="s">
        <v>32765</v>
      </c>
      <c r="P19304" t="s">
        <v>2501</v>
      </c>
    </row>
    <row r="19305" spans="1:16" x14ac:dyDescent="0.25">
      <c r="A19305" t="s">
        <v>0</v>
      </c>
      <c r="B19305" t="s">
        <v>32766</v>
      </c>
      <c r="C19305" t="s">
        <v>436</v>
      </c>
      <c r="D19305" t="s">
        <v>4515</v>
      </c>
      <c r="E19305" t="s">
        <v>59</v>
      </c>
      <c r="F19305" t="b">
        <v>0</v>
      </c>
      <c r="G19305" t="s">
        <v>41</v>
      </c>
      <c r="H19305" s="1">
        <v>46240.004733796297</v>
      </c>
      <c r="I19305" t="b">
        <v>1</v>
      </c>
      <c r="J19305" t="b">
        <v>0</v>
      </c>
      <c r="K19305" t="s">
        <v>41</v>
      </c>
      <c r="L19305" t="s">
        <v>60</v>
      </c>
      <c r="M19305">
        <v>72500</v>
      </c>
      <c r="N19305"/>
      <c r="O19305" t="s">
        <v>32767</v>
      </c>
    </row>
    <row r="19306" spans="1:16" x14ac:dyDescent="0.25">
      <c r="A19306" t="s">
        <v>0</v>
      </c>
      <c r="B19306" t="s">
        <v>32768</v>
      </c>
      <c r="C19306" t="s">
        <v>41</v>
      </c>
      <c r="D19306" t="s">
        <v>4515</v>
      </c>
      <c r="E19306" t="s">
        <v>59</v>
      </c>
      <c r="F19306" t="b">
        <v>0</v>
      </c>
      <c r="G19306" t="s">
        <v>41</v>
      </c>
      <c r="H19306" s="1">
        <v>46240.004745370366</v>
      </c>
      <c r="I19306" t="b">
        <v>1</v>
      </c>
      <c r="J19306" t="b">
        <v>0</v>
      </c>
      <c r="K19306" t="s">
        <v>41</v>
      </c>
      <c r="L19306" t="s">
        <v>60</v>
      </c>
      <c r="M19306">
        <v>72500</v>
      </c>
      <c r="N19306"/>
      <c r="O19306" t="s">
        <v>32769</v>
      </c>
    </row>
    <row r="19307" spans="1:16" x14ac:dyDescent="0.25">
      <c r="A19307" t="s">
        <v>2</v>
      </c>
      <c r="B19307" t="s">
        <v>32770</v>
      </c>
      <c r="C19307" t="s">
        <v>1488</v>
      </c>
      <c r="D19307" t="s">
        <v>4515</v>
      </c>
      <c r="E19307" t="s">
        <v>59</v>
      </c>
      <c r="F19307" t="b">
        <v>0</v>
      </c>
      <c r="G19307" t="s">
        <v>31</v>
      </c>
      <c r="H19307" s="1">
        <v>46240.007060185177</v>
      </c>
      <c r="I19307" t="b">
        <v>0</v>
      </c>
      <c r="J19307" t="b">
        <v>0</v>
      </c>
      <c r="K19307" t="s">
        <v>31</v>
      </c>
      <c r="L19307" t="s">
        <v>60</v>
      </c>
      <c r="M19307">
        <v>800000</v>
      </c>
      <c r="N19307"/>
      <c r="O19307" t="s">
        <v>32771</v>
      </c>
    </row>
    <row r="19308" spans="1:16" x14ac:dyDescent="0.25">
      <c r="A19308" t="s">
        <v>1</v>
      </c>
      <c r="B19308" t="s">
        <v>316</v>
      </c>
      <c r="C19308" t="s">
        <v>359</v>
      </c>
      <c r="D19308" t="s">
        <v>4515</v>
      </c>
      <c r="E19308" t="s">
        <v>59</v>
      </c>
      <c r="F19308" t="b">
        <v>0</v>
      </c>
      <c r="G19308" t="s">
        <v>77</v>
      </c>
      <c r="H19308" s="1">
        <v>46240.007962962962</v>
      </c>
      <c r="I19308" t="b">
        <v>1</v>
      </c>
      <c r="J19308" t="b">
        <v>0</v>
      </c>
      <c r="K19308" t="s">
        <v>41</v>
      </c>
      <c r="L19308" t="s">
        <v>60</v>
      </c>
      <c r="M19308">
        <v>145000</v>
      </c>
      <c r="N19308"/>
      <c r="O19308" t="s">
        <v>785</v>
      </c>
      <c r="P19308" t="s">
        <v>32772</v>
      </c>
    </row>
    <row r="19309" spans="1:16" x14ac:dyDescent="0.25">
      <c r="A19309" t="s">
        <v>5</v>
      </c>
      <c r="B19309" t="s">
        <v>32773</v>
      </c>
      <c r="C19309" t="s">
        <v>32774</v>
      </c>
      <c r="D19309" t="s">
        <v>4346</v>
      </c>
      <c r="E19309" t="s">
        <v>59</v>
      </c>
      <c r="F19309" t="b">
        <v>0</v>
      </c>
      <c r="G19309" t="s">
        <v>13</v>
      </c>
      <c r="H19309" s="1">
        <v>46240.008726851847</v>
      </c>
      <c r="I19309" t="b">
        <v>0</v>
      </c>
      <c r="J19309" t="b">
        <v>0</v>
      </c>
      <c r="K19309" t="s">
        <v>13</v>
      </c>
      <c r="L19309" t="s">
        <v>60</v>
      </c>
      <c r="M19309">
        <v>125000</v>
      </c>
      <c r="N19309"/>
      <c r="O19309" t="s">
        <v>10503</v>
      </c>
      <c r="P19309" t="s">
        <v>32775</v>
      </c>
    </row>
    <row r="19310" spans="1:16" x14ac:dyDescent="0.25">
      <c r="A19310" t="s">
        <v>2</v>
      </c>
      <c r="B19310" t="s">
        <v>32776</v>
      </c>
      <c r="C19310" t="s">
        <v>32777</v>
      </c>
      <c r="D19310" t="s">
        <v>4515</v>
      </c>
      <c r="E19310" t="s">
        <v>59</v>
      </c>
      <c r="F19310" t="b">
        <v>0</v>
      </c>
      <c r="G19310" t="s">
        <v>13</v>
      </c>
      <c r="H19310" s="1">
        <v>46240.008761574078</v>
      </c>
      <c r="I19310" t="b">
        <v>0</v>
      </c>
      <c r="J19310" t="b">
        <v>0</v>
      </c>
      <c r="K19310" t="s">
        <v>13</v>
      </c>
      <c r="L19310" t="s">
        <v>60</v>
      </c>
      <c r="M19310">
        <v>110000</v>
      </c>
      <c r="N19310"/>
      <c r="O19310" t="s">
        <v>32778</v>
      </c>
      <c r="P19310" t="s">
        <v>19813</v>
      </c>
    </row>
    <row r="19311" spans="1:16" x14ac:dyDescent="0.25">
      <c r="A19311" t="s">
        <v>1</v>
      </c>
      <c r="B19311" t="s">
        <v>32779</v>
      </c>
      <c r="C19311" t="s">
        <v>76</v>
      </c>
      <c r="D19311" t="s">
        <v>4515</v>
      </c>
      <c r="E19311" t="s">
        <v>59</v>
      </c>
      <c r="F19311" t="b">
        <v>1</v>
      </c>
      <c r="G19311" t="s">
        <v>31</v>
      </c>
      <c r="H19311" s="1">
        <v>46240.010208333333</v>
      </c>
      <c r="I19311" t="b">
        <v>1</v>
      </c>
      <c r="J19311" t="b">
        <v>0</v>
      </c>
      <c r="K19311" t="s">
        <v>31</v>
      </c>
      <c r="L19311" t="s">
        <v>60</v>
      </c>
      <c r="M19311">
        <v>3865000</v>
      </c>
      <c r="N19311"/>
      <c r="O19311" t="s">
        <v>32780</v>
      </c>
      <c r="P19311" t="s">
        <v>3741</v>
      </c>
    </row>
    <row r="19312" spans="1:16" x14ac:dyDescent="0.25">
      <c r="A19312" t="s">
        <v>2</v>
      </c>
      <c r="B19312" t="s">
        <v>18552</v>
      </c>
      <c r="C19312" t="s">
        <v>3641</v>
      </c>
      <c r="D19312" t="s">
        <v>4526</v>
      </c>
      <c r="E19312" t="s">
        <v>59</v>
      </c>
      <c r="F19312" t="b">
        <v>0</v>
      </c>
      <c r="G19312" t="s">
        <v>68</v>
      </c>
      <c r="H19312" s="1">
        <v>46240.043449074074</v>
      </c>
      <c r="I19312" t="b">
        <v>1</v>
      </c>
      <c r="J19312" t="b">
        <v>1</v>
      </c>
      <c r="K19312" t="s">
        <v>41</v>
      </c>
      <c r="L19312" t="s">
        <v>74</v>
      </c>
      <c r="M19312"/>
      <c r="N19312">
        <v>21.5</v>
      </c>
      <c r="O19312" t="s">
        <v>26598</v>
      </c>
    </row>
    <row r="19313" spans="1:16" x14ac:dyDescent="0.25">
      <c r="A19313" t="s">
        <v>1</v>
      </c>
      <c r="B19313" t="s">
        <v>32781</v>
      </c>
      <c r="C19313" t="s">
        <v>304</v>
      </c>
      <c r="D19313" t="s">
        <v>4526</v>
      </c>
      <c r="E19313" t="s">
        <v>59</v>
      </c>
      <c r="F19313" t="b">
        <v>0</v>
      </c>
      <c r="G19313" t="s">
        <v>89</v>
      </c>
      <c r="H19313" s="1">
        <v>46240.049675925933</v>
      </c>
      <c r="I19313" t="b">
        <v>0</v>
      </c>
      <c r="J19313" t="b">
        <v>1</v>
      </c>
      <c r="K19313" t="s">
        <v>41</v>
      </c>
      <c r="L19313" t="s">
        <v>60</v>
      </c>
      <c r="M19313">
        <v>138375</v>
      </c>
      <c r="N19313"/>
      <c r="O19313" t="s">
        <v>444</v>
      </c>
      <c r="P19313" t="s">
        <v>32782</v>
      </c>
    </row>
    <row r="19314" spans="1:16" x14ac:dyDescent="0.25">
      <c r="A19314" t="s">
        <v>2</v>
      </c>
      <c r="B19314" t="s">
        <v>191</v>
      </c>
      <c r="C19314" t="s">
        <v>427</v>
      </c>
      <c r="D19314" t="s">
        <v>4756</v>
      </c>
      <c r="E19314" t="s">
        <v>59</v>
      </c>
      <c r="F19314" t="b">
        <v>0</v>
      </c>
      <c r="G19314" t="s">
        <v>65</v>
      </c>
      <c r="H19314" s="1">
        <v>46240.088310185187</v>
      </c>
      <c r="I19314" t="b">
        <v>0</v>
      </c>
      <c r="J19314" t="b">
        <v>1</v>
      </c>
      <c r="K19314" t="s">
        <v>41</v>
      </c>
      <c r="L19314" t="s">
        <v>60</v>
      </c>
      <c r="M19314">
        <v>145000</v>
      </c>
      <c r="N19314"/>
      <c r="O19314" t="s">
        <v>20651</v>
      </c>
      <c r="P19314" t="s">
        <v>208</v>
      </c>
    </row>
    <row r="19315" spans="1:16" x14ac:dyDescent="0.25">
      <c r="A19315" t="s">
        <v>0</v>
      </c>
      <c r="B19315" t="s">
        <v>32762</v>
      </c>
      <c r="C19315" t="s">
        <v>142</v>
      </c>
      <c r="D19315" t="s">
        <v>4526</v>
      </c>
      <c r="E19315" t="s">
        <v>59</v>
      </c>
      <c r="F19315" t="b">
        <v>0</v>
      </c>
      <c r="G19315" t="s">
        <v>65</v>
      </c>
      <c r="H19315" s="1">
        <v>46240.126805555563</v>
      </c>
      <c r="I19315" t="b">
        <v>0</v>
      </c>
      <c r="J19315" t="b">
        <v>1</v>
      </c>
      <c r="K19315" t="s">
        <v>41</v>
      </c>
      <c r="L19315" t="s">
        <v>60</v>
      </c>
      <c r="M19315">
        <v>182000</v>
      </c>
      <c r="N19315"/>
      <c r="O19315" t="s">
        <v>343</v>
      </c>
      <c r="P19315" t="s">
        <v>310</v>
      </c>
    </row>
    <row r="19316" spans="1:16" x14ac:dyDescent="0.25">
      <c r="A19316" t="s">
        <v>2</v>
      </c>
      <c r="B19316" t="s">
        <v>32783</v>
      </c>
      <c r="C19316" t="s">
        <v>2293</v>
      </c>
      <c r="D19316" t="s">
        <v>24507</v>
      </c>
      <c r="E19316" t="s">
        <v>59</v>
      </c>
      <c r="F19316" t="b">
        <v>0</v>
      </c>
      <c r="G19316" t="s">
        <v>65</v>
      </c>
      <c r="H19316" s="1">
        <v>46240.208449074067</v>
      </c>
      <c r="I19316" t="b">
        <v>0</v>
      </c>
      <c r="J19316" t="b">
        <v>0</v>
      </c>
      <c r="K19316" t="s">
        <v>41</v>
      </c>
      <c r="L19316" t="s">
        <v>60</v>
      </c>
      <c r="M19316">
        <v>159100</v>
      </c>
      <c r="N19316"/>
      <c r="O19316" t="s">
        <v>32784</v>
      </c>
    </row>
    <row r="19317" spans="1:16" x14ac:dyDescent="0.25">
      <c r="A19317" t="s">
        <v>2</v>
      </c>
      <c r="B19317" t="s">
        <v>32785</v>
      </c>
      <c r="C19317" t="s">
        <v>165</v>
      </c>
      <c r="D19317" t="s">
        <v>4756</v>
      </c>
      <c r="E19317" t="s">
        <v>59</v>
      </c>
      <c r="F19317" t="b">
        <v>0</v>
      </c>
      <c r="G19317" t="s">
        <v>73</v>
      </c>
      <c r="H19317" s="1">
        <v>46240.209745370368</v>
      </c>
      <c r="I19317" t="b">
        <v>0</v>
      </c>
      <c r="J19317" t="b">
        <v>0</v>
      </c>
      <c r="K19317" t="s">
        <v>41</v>
      </c>
      <c r="L19317" t="s">
        <v>60</v>
      </c>
      <c r="M19317">
        <v>105000</v>
      </c>
      <c r="N19317"/>
      <c r="O19317" t="s">
        <v>3270</v>
      </c>
      <c r="P19317" t="s">
        <v>10402</v>
      </c>
    </row>
    <row r="19318" spans="1:16" x14ac:dyDescent="0.25">
      <c r="A19318" t="s">
        <v>0</v>
      </c>
      <c r="B19318" t="s">
        <v>1550</v>
      </c>
      <c r="C19318" t="s">
        <v>271</v>
      </c>
      <c r="D19318" t="s">
        <v>4526</v>
      </c>
      <c r="E19318" t="s">
        <v>59</v>
      </c>
      <c r="F19318" t="b">
        <v>0</v>
      </c>
      <c r="G19318" t="s">
        <v>77</v>
      </c>
      <c r="H19318" s="1">
        <v>46240.25141203704</v>
      </c>
      <c r="I19318" t="b">
        <v>0</v>
      </c>
      <c r="J19318" t="b">
        <v>1</v>
      </c>
      <c r="K19318" t="s">
        <v>41</v>
      </c>
      <c r="L19318" t="s">
        <v>60</v>
      </c>
      <c r="M19318">
        <v>65520</v>
      </c>
      <c r="N19318"/>
      <c r="O19318" t="s">
        <v>27578</v>
      </c>
      <c r="P19318" t="s">
        <v>1009</v>
      </c>
    </row>
    <row r="19319" spans="1:16" x14ac:dyDescent="0.25">
      <c r="A19319" t="s">
        <v>2</v>
      </c>
      <c r="B19319" t="s">
        <v>32786</v>
      </c>
      <c r="C19319" t="s">
        <v>41</v>
      </c>
      <c r="D19319" t="s">
        <v>4346</v>
      </c>
      <c r="E19319" t="s">
        <v>59</v>
      </c>
      <c r="F19319" t="b">
        <v>0</v>
      </c>
      <c r="G19319" t="s">
        <v>41</v>
      </c>
      <c r="H19319" s="1">
        <v>46240.257939814823</v>
      </c>
      <c r="I19319" t="b">
        <v>1</v>
      </c>
      <c r="J19319" t="b">
        <v>1</v>
      </c>
      <c r="K19319" t="s">
        <v>41</v>
      </c>
      <c r="L19319" t="s">
        <v>60</v>
      </c>
      <c r="M19319">
        <v>115400</v>
      </c>
      <c r="N19319"/>
      <c r="O19319" t="s">
        <v>569</v>
      </c>
      <c r="P19319" t="s">
        <v>597</v>
      </c>
    </row>
    <row r="19320" spans="1:16" x14ac:dyDescent="0.25">
      <c r="A19320" t="s">
        <v>1</v>
      </c>
      <c r="B19320" t="s">
        <v>32787</v>
      </c>
      <c r="C19320" t="s">
        <v>76</v>
      </c>
      <c r="D19320" t="s">
        <v>4346</v>
      </c>
      <c r="E19320" t="s">
        <v>88</v>
      </c>
      <c r="F19320" t="b">
        <v>1</v>
      </c>
      <c r="G19320" t="s">
        <v>19</v>
      </c>
      <c r="H19320" s="1">
        <v>46240.301226851851</v>
      </c>
      <c r="I19320" t="b">
        <v>0</v>
      </c>
      <c r="J19320" t="b">
        <v>0</v>
      </c>
      <c r="K19320" t="s">
        <v>19</v>
      </c>
      <c r="L19320" t="s">
        <v>74</v>
      </c>
      <c r="M19320"/>
      <c r="N19320">
        <v>130000</v>
      </c>
      <c r="O19320" t="s">
        <v>27724</v>
      </c>
      <c r="P19320" t="s">
        <v>714</v>
      </c>
    </row>
    <row r="19321" spans="1:16" x14ac:dyDescent="0.25">
      <c r="A19321" t="s">
        <v>1</v>
      </c>
      <c r="B19321" t="s">
        <v>32788</v>
      </c>
      <c r="C19321" t="s">
        <v>16280</v>
      </c>
      <c r="D19321" t="s">
        <v>24119</v>
      </c>
      <c r="E19321" t="s">
        <v>88</v>
      </c>
      <c r="F19321" t="b">
        <v>0</v>
      </c>
      <c r="G19321" t="s">
        <v>40</v>
      </c>
      <c r="H19321" s="1">
        <v>46240.303263888891</v>
      </c>
      <c r="I19321" t="b">
        <v>0</v>
      </c>
      <c r="J19321" t="b">
        <v>0</v>
      </c>
      <c r="K19321" t="s">
        <v>40</v>
      </c>
      <c r="L19321" t="s">
        <v>60</v>
      </c>
      <c r="M19321">
        <v>220000</v>
      </c>
      <c r="N19321"/>
      <c r="O19321" t="s">
        <v>32789</v>
      </c>
      <c r="P19321" t="s">
        <v>85</v>
      </c>
    </row>
    <row r="19322" spans="1:16" x14ac:dyDescent="0.25">
      <c r="A19322" t="s">
        <v>0</v>
      </c>
      <c r="B19322" t="s">
        <v>32790</v>
      </c>
      <c r="C19322" t="s">
        <v>142</v>
      </c>
      <c r="D19322" t="s">
        <v>4346</v>
      </c>
      <c r="E19322" t="s">
        <v>59</v>
      </c>
      <c r="F19322" t="b">
        <v>0</v>
      </c>
      <c r="G19322" t="s">
        <v>65</v>
      </c>
      <c r="H19322" s="1">
        <v>46240.334768518522</v>
      </c>
      <c r="I19322" t="b">
        <v>1</v>
      </c>
      <c r="J19322" t="b">
        <v>1</v>
      </c>
      <c r="K19322" t="s">
        <v>41</v>
      </c>
      <c r="L19322" t="s">
        <v>60</v>
      </c>
      <c r="M19322">
        <v>75000</v>
      </c>
      <c r="N19322"/>
      <c r="O19322" t="s">
        <v>32791</v>
      </c>
      <c r="P19322" t="s">
        <v>1314</v>
      </c>
    </row>
    <row r="19323" spans="1:16" x14ac:dyDescent="0.25">
      <c r="A19323" t="s">
        <v>1</v>
      </c>
      <c r="B19323" t="s">
        <v>32792</v>
      </c>
      <c r="C19323" t="s">
        <v>26128</v>
      </c>
      <c r="D19323" t="s">
        <v>4587</v>
      </c>
      <c r="E19323" t="s">
        <v>59</v>
      </c>
      <c r="F19323" t="b">
        <v>0</v>
      </c>
      <c r="G19323" t="s">
        <v>65</v>
      </c>
      <c r="H19323" s="1">
        <v>46240.341458333343</v>
      </c>
      <c r="I19323" t="b">
        <v>1</v>
      </c>
      <c r="J19323" t="b">
        <v>1</v>
      </c>
      <c r="K19323" t="s">
        <v>41</v>
      </c>
      <c r="L19323" t="s">
        <v>60</v>
      </c>
      <c r="M19323">
        <v>140000</v>
      </c>
      <c r="N19323"/>
      <c r="O19323" t="s">
        <v>32793</v>
      </c>
      <c r="P19323" t="s">
        <v>32794</v>
      </c>
    </row>
    <row r="19324" spans="1:16" x14ac:dyDescent="0.25">
      <c r="A19324" t="s">
        <v>4</v>
      </c>
      <c r="B19324" t="s">
        <v>32795</v>
      </c>
      <c r="C19324" t="s">
        <v>2895</v>
      </c>
      <c r="D19324" t="s">
        <v>5102</v>
      </c>
      <c r="E19324" t="s">
        <v>59</v>
      </c>
      <c r="F19324" t="b">
        <v>0</v>
      </c>
      <c r="G19324" t="s">
        <v>13</v>
      </c>
      <c r="H19324" s="1">
        <v>46240.342187499999</v>
      </c>
      <c r="I19324" t="b">
        <v>0</v>
      </c>
      <c r="J19324" t="b">
        <v>0</v>
      </c>
      <c r="K19324" t="s">
        <v>13</v>
      </c>
      <c r="L19324" t="s">
        <v>60</v>
      </c>
      <c r="M19324">
        <v>107500</v>
      </c>
      <c r="N19324"/>
      <c r="O19324" t="s">
        <v>32796</v>
      </c>
      <c r="P19324" t="s">
        <v>32797</v>
      </c>
    </row>
    <row r="19325" spans="1:16" x14ac:dyDescent="0.25">
      <c r="A19325" t="s">
        <v>1</v>
      </c>
      <c r="B19325" t="s">
        <v>32798</v>
      </c>
      <c r="C19325" t="s">
        <v>76</v>
      </c>
      <c r="D19325" t="s">
        <v>4346</v>
      </c>
      <c r="E19325" t="s">
        <v>59</v>
      </c>
      <c r="F19325" t="b">
        <v>1</v>
      </c>
      <c r="G19325" t="s">
        <v>19</v>
      </c>
      <c r="H19325" s="1">
        <v>46240.377835648149</v>
      </c>
      <c r="I19325" t="b">
        <v>1</v>
      </c>
      <c r="J19325" t="b">
        <v>0</v>
      </c>
      <c r="K19325" t="s">
        <v>19</v>
      </c>
      <c r="L19325" t="s">
        <v>60</v>
      </c>
      <c r="M19325">
        <v>1188653.6299999999</v>
      </c>
      <c r="N19325"/>
      <c r="O19325" t="s">
        <v>18929</v>
      </c>
      <c r="P19325" t="s">
        <v>32799</v>
      </c>
    </row>
    <row r="19326" spans="1:16" x14ac:dyDescent="0.25">
      <c r="A19326" t="s">
        <v>5</v>
      </c>
      <c r="B19326" t="s">
        <v>2046</v>
      </c>
      <c r="C19326" t="s">
        <v>40</v>
      </c>
      <c r="D19326" t="s">
        <v>4526</v>
      </c>
      <c r="E19326" t="s">
        <v>59</v>
      </c>
      <c r="F19326" t="b">
        <v>0</v>
      </c>
      <c r="G19326" t="s">
        <v>40</v>
      </c>
      <c r="H19326" s="1">
        <v>46240.386550925927</v>
      </c>
      <c r="I19326" t="b">
        <v>1</v>
      </c>
      <c r="J19326" t="b">
        <v>0</v>
      </c>
      <c r="K19326" t="s">
        <v>40</v>
      </c>
      <c r="L19326" t="s">
        <v>60</v>
      </c>
      <c r="M19326">
        <v>80000</v>
      </c>
      <c r="N19326"/>
      <c r="O19326" t="s">
        <v>19006</v>
      </c>
      <c r="P19326" t="s">
        <v>714</v>
      </c>
    </row>
    <row r="19327" spans="1:16" x14ac:dyDescent="0.25">
      <c r="A19327" t="s">
        <v>0</v>
      </c>
      <c r="B19327" t="s">
        <v>32800</v>
      </c>
      <c r="C19327" t="s">
        <v>112</v>
      </c>
      <c r="D19327" t="s">
        <v>4526</v>
      </c>
      <c r="E19327" t="s">
        <v>59</v>
      </c>
      <c r="F19327" t="b">
        <v>0</v>
      </c>
      <c r="G19327" t="s">
        <v>65</v>
      </c>
      <c r="H19327" s="1">
        <v>46240.418124999997</v>
      </c>
      <c r="I19327" t="b">
        <v>0</v>
      </c>
      <c r="J19327" t="b">
        <v>0</v>
      </c>
      <c r="K19327" t="s">
        <v>41</v>
      </c>
      <c r="L19327" t="s">
        <v>60</v>
      </c>
      <c r="M19327">
        <v>200000</v>
      </c>
      <c r="N19327"/>
      <c r="O19327" t="s">
        <v>2399</v>
      </c>
      <c r="P19327" t="s">
        <v>1929</v>
      </c>
    </row>
    <row r="19328" spans="1:16" x14ac:dyDescent="0.25">
      <c r="A19328" t="s">
        <v>5</v>
      </c>
      <c r="B19328" t="s">
        <v>32801</v>
      </c>
      <c r="C19328" t="s">
        <v>19</v>
      </c>
      <c r="D19328" t="s">
        <v>4526</v>
      </c>
      <c r="E19328" t="s">
        <v>59</v>
      </c>
      <c r="F19328" t="b">
        <v>0</v>
      </c>
      <c r="G19328" t="s">
        <v>19</v>
      </c>
      <c r="H19328" s="1">
        <v>46240.419502314813</v>
      </c>
      <c r="I19328" t="b">
        <v>1</v>
      </c>
      <c r="J19328" t="b">
        <v>0</v>
      </c>
      <c r="K19328" t="s">
        <v>19</v>
      </c>
      <c r="L19328" t="s">
        <v>60</v>
      </c>
      <c r="M19328">
        <v>2200000</v>
      </c>
      <c r="N19328"/>
      <c r="O19328" t="s">
        <v>7991</v>
      </c>
      <c r="P19328" t="s">
        <v>1146</v>
      </c>
    </row>
    <row r="19329" spans="1:16" x14ac:dyDescent="0.25">
      <c r="A19329" t="s">
        <v>3</v>
      </c>
      <c r="B19329" t="s">
        <v>32802</v>
      </c>
      <c r="C19329" t="s">
        <v>40</v>
      </c>
      <c r="D19329" t="s">
        <v>4526</v>
      </c>
      <c r="E19329" t="s">
        <v>59</v>
      </c>
      <c r="F19329" t="b">
        <v>0</v>
      </c>
      <c r="G19329" t="s">
        <v>40</v>
      </c>
      <c r="H19329" s="1">
        <v>46240.421238425923</v>
      </c>
      <c r="I19329" t="b">
        <v>0</v>
      </c>
      <c r="J19329" t="b">
        <v>0</v>
      </c>
      <c r="K19329" t="s">
        <v>40</v>
      </c>
      <c r="L19329" t="s">
        <v>60</v>
      </c>
      <c r="M19329">
        <v>74</v>
      </c>
      <c r="N19329"/>
      <c r="O19329" t="s">
        <v>32803</v>
      </c>
      <c r="P19329" t="s">
        <v>3616</v>
      </c>
    </row>
    <row r="19330" spans="1:16" x14ac:dyDescent="0.25">
      <c r="A19330" t="s">
        <v>3</v>
      </c>
      <c r="B19330" t="s">
        <v>32804</v>
      </c>
      <c r="C19330" t="s">
        <v>76</v>
      </c>
      <c r="D19330" t="s">
        <v>4630</v>
      </c>
      <c r="E19330" t="s">
        <v>59</v>
      </c>
      <c r="F19330" t="b">
        <v>1</v>
      </c>
      <c r="G19330" t="s">
        <v>41</v>
      </c>
      <c r="H19330" s="1">
        <v>46240.421354166669</v>
      </c>
      <c r="I19330" t="b">
        <v>0</v>
      </c>
      <c r="J19330" t="b">
        <v>1</v>
      </c>
      <c r="K19330" t="s">
        <v>41</v>
      </c>
      <c r="L19330" t="s">
        <v>74</v>
      </c>
      <c r="M19330"/>
      <c r="N19330">
        <v>34.75</v>
      </c>
      <c r="O19330" t="s">
        <v>4435</v>
      </c>
      <c r="P19330" t="s">
        <v>288</v>
      </c>
    </row>
    <row r="19331" spans="1:16" x14ac:dyDescent="0.25">
      <c r="A19331" t="s">
        <v>2</v>
      </c>
      <c r="B19331" t="s">
        <v>4781</v>
      </c>
      <c r="C19331" t="s">
        <v>1384</v>
      </c>
      <c r="D19331" t="s">
        <v>4526</v>
      </c>
      <c r="E19331" t="s">
        <v>88</v>
      </c>
      <c r="F19331" t="b">
        <v>0</v>
      </c>
      <c r="G19331" t="s">
        <v>77</v>
      </c>
      <c r="H19331" s="1">
        <v>46240.459756944438</v>
      </c>
      <c r="I19331" t="b">
        <v>0</v>
      </c>
      <c r="J19331" t="b">
        <v>1</v>
      </c>
      <c r="K19331" t="s">
        <v>41</v>
      </c>
      <c r="L19331" t="s">
        <v>74</v>
      </c>
      <c r="M19331"/>
      <c r="N19331">
        <v>100</v>
      </c>
      <c r="O19331" t="s">
        <v>403</v>
      </c>
    </row>
    <row r="19332" spans="1:16" x14ac:dyDescent="0.25">
      <c r="A19332" t="s">
        <v>0</v>
      </c>
      <c r="B19332" t="s">
        <v>32805</v>
      </c>
      <c r="C19332" t="s">
        <v>76</v>
      </c>
      <c r="D19332" t="s">
        <v>4346</v>
      </c>
      <c r="E19332" t="s">
        <v>59</v>
      </c>
      <c r="F19332" t="b">
        <v>1</v>
      </c>
      <c r="G19332" t="s">
        <v>19</v>
      </c>
      <c r="H19332" s="1">
        <v>46240.461273148147</v>
      </c>
      <c r="I19332" t="b">
        <v>0</v>
      </c>
      <c r="J19332" t="b">
        <v>0</v>
      </c>
      <c r="K19332" t="s">
        <v>19</v>
      </c>
      <c r="L19332" t="s">
        <v>60</v>
      </c>
      <c r="M19332">
        <v>1350000</v>
      </c>
      <c r="N19332"/>
      <c r="O19332" t="s">
        <v>32806</v>
      </c>
      <c r="P19332" t="s">
        <v>16202</v>
      </c>
    </row>
    <row r="19333" spans="1:16" x14ac:dyDescent="0.25">
      <c r="A19333" t="s">
        <v>2</v>
      </c>
      <c r="B19333" t="s">
        <v>767</v>
      </c>
      <c r="C19333" t="s">
        <v>5026</v>
      </c>
      <c r="D19333" t="s">
        <v>4526</v>
      </c>
      <c r="E19333" t="s">
        <v>59</v>
      </c>
      <c r="F19333" t="b">
        <v>0</v>
      </c>
      <c r="G19333" t="s">
        <v>40</v>
      </c>
      <c r="H19333" s="1">
        <v>46240.462893518517</v>
      </c>
      <c r="I19333" t="b">
        <v>1</v>
      </c>
      <c r="J19333" t="b">
        <v>0</v>
      </c>
      <c r="K19333" t="s">
        <v>40</v>
      </c>
      <c r="L19333" t="s">
        <v>60</v>
      </c>
      <c r="M19333">
        <v>50000</v>
      </c>
      <c r="N19333"/>
      <c r="O19333" t="s">
        <v>32807</v>
      </c>
      <c r="P19333" t="s">
        <v>32808</v>
      </c>
    </row>
    <row r="19334" spans="1:16" x14ac:dyDescent="0.25">
      <c r="A19334" t="s">
        <v>0</v>
      </c>
      <c r="B19334" t="s">
        <v>32809</v>
      </c>
      <c r="C19334" t="s">
        <v>76</v>
      </c>
      <c r="D19334" t="s">
        <v>141</v>
      </c>
      <c r="E19334" t="s">
        <v>88</v>
      </c>
      <c r="F19334" t="b">
        <v>1</v>
      </c>
      <c r="G19334" t="s">
        <v>41</v>
      </c>
      <c r="H19334" s="1">
        <v>46240.462916666656</v>
      </c>
      <c r="I19334" t="b">
        <v>1</v>
      </c>
      <c r="J19334" t="b">
        <v>0</v>
      </c>
      <c r="K19334" t="s">
        <v>41</v>
      </c>
      <c r="L19334" t="s">
        <v>74</v>
      </c>
      <c r="M19334"/>
      <c r="N19334">
        <v>32.5</v>
      </c>
      <c r="O19334" t="s">
        <v>141</v>
      </c>
    </row>
    <row r="19335" spans="1:16" x14ac:dyDescent="0.25">
      <c r="A19335" t="s">
        <v>2</v>
      </c>
      <c r="B19335" t="s">
        <v>32810</v>
      </c>
      <c r="C19335" t="s">
        <v>5115</v>
      </c>
      <c r="D19335" t="s">
        <v>4526</v>
      </c>
      <c r="E19335" t="s">
        <v>59</v>
      </c>
      <c r="F19335" t="b">
        <v>0</v>
      </c>
      <c r="G19335" t="s">
        <v>40</v>
      </c>
      <c r="H19335" s="1">
        <v>46240.462962962964</v>
      </c>
      <c r="I19335" t="b">
        <v>1</v>
      </c>
      <c r="J19335" t="b">
        <v>0</v>
      </c>
      <c r="K19335" t="s">
        <v>40</v>
      </c>
      <c r="L19335" t="s">
        <v>60</v>
      </c>
      <c r="M19335">
        <v>40000</v>
      </c>
      <c r="N19335"/>
      <c r="O19335" t="s">
        <v>5276</v>
      </c>
      <c r="P19335" t="s">
        <v>1995</v>
      </c>
    </row>
    <row r="19336" spans="1:16" x14ac:dyDescent="0.25">
      <c r="A19336" t="s">
        <v>3</v>
      </c>
      <c r="B19336" t="s">
        <v>243</v>
      </c>
      <c r="C19336" t="s">
        <v>6081</v>
      </c>
      <c r="D19336" t="s">
        <v>4526</v>
      </c>
      <c r="E19336" t="s">
        <v>59</v>
      </c>
      <c r="F19336" t="b">
        <v>0</v>
      </c>
      <c r="G19336" t="s">
        <v>40</v>
      </c>
      <c r="H19336" s="1">
        <v>46240.462962962964</v>
      </c>
      <c r="I19336" t="b">
        <v>0</v>
      </c>
      <c r="J19336" t="b">
        <v>0</v>
      </c>
      <c r="K19336" t="s">
        <v>40</v>
      </c>
      <c r="L19336" t="s">
        <v>60</v>
      </c>
      <c r="M19336">
        <v>31000</v>
      </c>
      <c r="N19336"/>
      <c r="O19336" t="s">
        <v>32811</v>
      </c>
      <c r="P19336" t="s">
        <v>6018</v>
      </c>
    </row>
    <row r="19337" spans="1:16" x14ac:dyDescent="0.25">
      <c r="A19337" t="s">
        <v>1</v>
      </c>
      <c r="B19337" t="s">
        <v>32812</v>
      </c>
      <c r="C19337" t="s">
        <v>913</v>
      </c>
      <c r="D19337" t="s">
        <v>20103</v>
      </c>
      <c r="E19337" t="s">
        <v>59</v>
      </c>
      <c r="F19337" t="b">
        <v>0</v>
      </c>
      <c r="G19337" t="s">
        <v>20</v>
      </c>
      <c r="H19337" s="1">
        <v>46240.467916666668</v>
      </c>
      <c r="I19337" t="b">
        <v>1</v>
      </c>
      <c r="J19337" t="b">
        <v>0</v>
      </c>
      <c r="K19337" t="s">
        <v>20</v>
      </c>
      <c r="L19337" t="s">
        <v>74</v>
      </c>
      <c r="M19337"/>
      <c r="N19337">
        <v>65</v>
      </c>
      <c r="O19337" t="s">
        <v>32813</v>
      </c>
      <c r="P19337" t="s">
        <v>875</v>
      </c>
    </row>
    <row r="19338" spans="1:16" x14ac:dyDescent="0.25">
      <c r="A19338" t="s">
        <v>3</v>
      </c>
      <c r="B19338" t="s">
        <v>32814</v>
      </c>
      <c r="C19338" t="s">
        <v>113</v>
      </c>
      <c r="D19338" t="s">
        <v>4526</v>
      </c>
      <c r="E19338" t="s">
        <v>59</v>
      </c>
      <c r="F19338" t="b">
        <v>0</v>
      </c>
      <c r="G19338" t="s">
        <v>65</v>
      </c>
      <c r="H19338" s="1">
        <v>46240.501469907409</v>
      </c>
      <c r="I19338" t="b">
        <v>0</v>
      </c>
      <c r="J19338" t="b">
        <v>1</v>
      </c>
      <c r="K19338" t="s">
        <v>41</v>
      </c>
      <c r="L19338" t="s">
        <v>60</v>
      </c>
      <c r="M19338">
        <v>80000</v>
      </c>
      <c r="N19338"/>
      <c r="O19338" t="s">
        <v>2932</v>
      </c>
    </row>
    <row r="19339" spans="1:16" x14ac:dyDescent="0.25">
      <c r="A19339" t="s">
        <v>0</v>
      </c>
      <c r="B19339" t="s">
        <v>32815</v>
      </c>
      <c r="C19339" t="s">
        <v>5115</v>
      </c>
      <c r="D19339" t="s">
        <v>4526</v>
      </c>
      <c r="E19339" t="s">
        <v>59</v>
      </c>
      <c r="F19339" t="b">
        <v>0</v>
      </c>
      <c r="G19339" t="s">
        <v>40</v>
      </c>
      <c r="H19339" s="1">
        <v>46240.504629629628</v>
      </c>
      <c r="I19339" t="b">
        <v>0</v>
      </c>
      <c r="J19339" t="b">
        <v>0</v>
      </c>
      <c r="K19339" t="s">
        <v>40</v>
      </c>
      <c r="L19339" t="s">
        <v>60</v>
      </c>
      <c r="M19339">
        <v>32634.5</v>
      </c>
      <c r="N19339"/>
      <c r="O19339" t="s">
        <v>6973</v>
      </c>
      <c r="P19339" t="s">
        <v>32816</v>
      </c>
    </row>
    <row r="19340" spans="1:16" x14ac:dyDescent="0.25">
      <c r="A19340" t="s">
        <v>2</v>
      </c>
      <c r="B19340" t="s">
        <v>32817</v>
      </c>
      <c r="C19340" t="s">
        <v>76</v>
      </c>
      <c r="D19340" t="s">
        <v>2360</v>
      </c>
      <c r="E19340" t="s">
        <v>59</v>
      </c>
      <c r="F19340" t="b">
        <v>1</v>
      </c>
      <c r="G19340" t="s">
        <v>68</v>
      </c>
      <c r="H19340" s="1">
        <v>46240.504814814813</v>
      </c>
      <c r="I19340" t="b">
        <v>0</v>
      </c>
      <c r="J19340" t="b">
        <v>1</v>
      </c>
      <c r="K19340" t="s">
        <v>41</v>
      </c>
      <c r="L19340" t="s">
        <v>60</v>
      </c>
      <c r="M19340">
        <v>110000</v>
      </c>
      <c r="N19340"/>
      <c r="O19340" t="s">
        <v>32818</v>
      </c>
      <c r="P19340" t="s">
        <v>718</v>
      </c>
    </row>
    <row r="19341" spans="1:16" x14ac:dyDescent="0.25">
      <c r="A19341" t="s">
        <v>4</v>
      </c>
      <c r="B19341" t="s">
        <v>2272</v>
      </c>
      <c r="C19341" t="s">
        <v>172</v>
      </c>
      <c r="D19341" t="s">
        <v>4526</v>
      </c>
      <c r="E19341" t="s">
        <v>59</v>
      </c>
      <c r="F19341" t="b">
        <v>0</v>
      </c>
      <c r="G19341" t="s">
        <v>68</v>
      </c>
      <c r="H19341" s="1">
        <v>46240.543090277781</v>
      </c>
      <c r="I19341" t="b">
        <v>1</v>
      </c>
      <c r="J19341" t="b">
        <v>0</v>
      </c>
      <c r="K19341" t="s">
        <v>41</v>
      </c>
      <c r="L19341" t="s">
        <v>74</v>
      </c>
      <c r="M19341"/>
      <c r="N19341">
        <v>46</v>
      </c>
      <c r="O19341" t="s">
        <v>23204</v>
      </c>
      <c r="P19341" t="s">
        <v>3613</v>
      </c>
    </row>
    <row r="19342" spans="1:16" x14ac:dyDescent="0.25">
      <c r="A19342" t="s">
        <v>0</v>
      </c>
      <c r="B19342" t="s">
        <v>32819</v>
      </c>
      <c r="C19342" t="s">
        <v>41</v>
      </c>
      <c r="D19342" t="s">
        <v>4526</v>
      </c>
      <c r="E19342" t="s">
        <v>88</v>
      </c>
      <c r="F19342" t="b">
        <v>0</v>
      </c>
      <c r="G19342" t="s">
        <v>41</v>
      </c>
      <c r="H19342" s="1">
        <v>46240.546365740738</v>
      </c>
      <c r="I19342" t="b">
        <v>0</v>
      </c>
      <c r="J19342" t="b">
        <v>0</v>
      </c>
      <c r="K19342" t="s">
        <v>41</v>
      </c>
      <c r="L19342" t="s">
        <v>74</v>
      </c>
      <c r="M19342"/>
      <c r="N19342">
        <v>32.5</v>
      </c>
      <c r="O19342" t="s">
        <v>2641</v>
      </c>
      <c r="P19342" t="s">
        <v>4073</v>
      </c>
    </row>
    <row r="19343" spans="1:16" x14ac:dyDescent="0.25">
      <c r="A19343" t="s">
        <v>0</v>
      </c>
      <c r="B19343" t="s">
        <v>32820</v>
      </c>
      <c r="C19343" t="s">
        <v>42</v>
      </c>
      <c r="D19343" t="s">
        <v>4633</v>
      </c>
      <c r="E19343" t="s">
        <v>59</v>
      </c>
      <c r="F19343" t="b">
        <v>0</v>
      </c>
      <c r="G19343" t="s">
        <v>42</v>
      </c>
      <c r="H19343" s="1">
        <v>46240.546423611107</v>
      </c>
      <c r="I19343" t="b">
        <v>0</v>
      </c>
      <c r="J19343" t="b">
        <v>0</v>
      </c>
      <c r="K19343" t="s">
        <v>42</v>
      </c>
      <c r="L19343" t="s">
        <v>60</v>
      </c>
      <c r="M19343">
        <v>45000</v>
      </c>
      <c r="N19343"/>
      <c r="O19343" t="s">
        <v>32821</v>
      </c>
      <c r="P19343" t="s">
        <v>32822</v>
      </c>
    </row>
    <row r="19344" spans="1:16" x14ac:dyDescent="0.25">
      <c r="A19344" t="s">
        <v>5</v>
      </c>
      <c r="B19344" t="s">
        <v>32823</v>
      </c>
      <c r="C19344" t="s">
        <v>218</v>
      </c>
      <c r="D19344" t="s">
        <v>4526</v>
      </c>
      <c r="E19344" t="s">
        <v>88</v>
      </c>
      <c r="F19344" t="b">
        <v>0</v>
      </c>
      <c r="G19344" t="s">
        <v>89</v>
      </c>
      <c r="H19344" s="1">
        <v>46240.549768518518</v>
      </c>
      <c r="I19344" t="b">
        <v>0</v>
      </c>
      <c r="J19344" t="b">
        <v>0</v>
      </c>
      <c r="K19344" t="s">
        <v>41</v>
      </c>
      <c r="L19344" t="s">
        <v>74</v>
      </c>
      <c r="M19344"/>
      <c r="N19344">
        <v>68.125</v>
      </c>
      <c r="O19344" t="s">
        <v>3605</v>
      </c>
      <c r="P19344" t="s">
        <v>28365</v>
      </c>
    </row>
    <row r="19345" spans="1:16" x14ac:dyDescent="0.25">
      <c r="A19345" t="s">
        <v>0</v>
      </c>
      <c r="B19345" t="s">
        <v>32824</v>
      </c>
      <c r="C19345" t="s">
        <v>26665</v>
      </c>
      <c r="D19345" t="s">
        <v>4346</v>
      </c>
      <c r="E19345" t="s">
        <v>132</v>
      </c>
      <c r="F19345" t="b">
        <v>0</v>
      </c>
      <c r="G19345" t="s">
        <v>68</v>
      </c>
      <c r="H19345" s="1">
        <v>46240.584745370368</v>
      </c>
      <c r="I19345" t="b">
        <v>1</v>
      </c>
      <c r="J19345" t="b">
        <v>0</v>
      </c>
      <c r="K19345" t="s">
        <v>41</v>
      </c>
      <c r="L19345" t="s">
        <v>74</v>
      </c>
      <c r="M19345"/>
      <c r="N19345">
        <v>16</v>
      </c>
      <c r="O19345" t="s">
        <v>32825</v>
      </c>
      <c r="P19345" t="s">
        <v>219</v>
      </c>
    </row>
    <row r="19346" spans="1:16" x14ac:dyDescent="0.25">
      <c r="A19346" t="s">
        <v>0</v>
      </c>
      <c r="B19346" t="s">
        <v>32826</v>
      </c>
      <c r="C19346" t="s">
        <v>396</v>
      </c>
      <c r="D19346" t="s">
        <v>7886</v>
      </c>
      <c r="E19346" t="s">
        <v>59</v>
      </c>
      <c r="F19346" t="b">
        <v>0</v>
      </c>
      <c r="G19346" t="s">
        <v>68</v>
      </c>
      <c r="H19346" s="1">
        <v>46240.584756944438</v>
      </c>
      <c r="I19346" t="b">
        <v>1</v>
      </c>
      <c r="J19346" t="b">
        <v>0</v>
      </c>
      <c r="K19346" t="s">
        <v>41</v>
      </c>
      <c r="L19346" t="s">
        <v>74</v>
      </c>
      <c r="M19346"/>
      <c r="N19346">
        <v>32</v>
      </c>
      <c r="O19346" t="s">
        <v>775</v>
      </c>
      <c r="P19346" t="s">
        <v>3201</v>
      </c>
    </row>
    <row r="19347" spans="1:16" x14ac:dyDescent="0.25">
      <c r="A19347" t="s">
        <v>2</v>
      </c>
      <c r="B19347" t="s">
        <v>2</v>
      </c>
      <c r="C19347" t="s">
        <v>2209</v>
      </c>
      <c r="D19347" t="s">
        <v>2360</v>
      </c>
      <c r="E19347" t="s">
        <v>59</v>
      </c>
      <c r="F19347" t="b">
        <v>0</v>
      </c>
      <c r="G19347" t="s">
        <v>65</v>
      </c>
      <c r="H19347" s="1">
        <v>46240.584791666668</v>
      </c>
      <c r="I19347" t="b">
        <v>0</v>
      </c>
      <c r="J19347" t="b">
        <v>1</v>
      </c>
      <c r="K19347" t="s">
        <v>41</v>
      </c>
      <c r="L19347" t="s">
        <v>60</v>
      </c>
      <c r="M19347">
        <v>189000</v>
      </c>
      <c r="N19347"/>
      <c r="O19347" t="s">
        <v>988</v>
      </c>
      <c r="P19347" t="s">
        <v>2717</v>
      </c>
    </row>
    <row r="19348" spans="1:16" x14ac:dyDescent="0.25">
      <c r="A19348" t="s">
        <v>0</v>
      </c>
      <c r="B19348" t="s">
        <v>32827</v>
      </c>
      <c r="C19348" t="s">
        <v>253</v>
      </c>
      <c r="D19348" t="s">
        <v>4526</v>
      </c>
      <c r="E19348" t="s">
        <v>88</v>
      </c>
      <c r="F19348" t="b">
        <v>0</v>
      </c>
      <c r="G19348" t="s">
        <v>73</v>
      </c>
      <c r="H19348" s="1">
        <v>46240.584826388891</v>
      </c>
      <c r="I19348" t="b">
        <v>1</v>
      </c>
      <c r="J19348" t="b">
        <v>1</v>
      </c>
      <c r="K19348" t="s">
        <v>41</v>
      </c>
      <c r="L19348" t="s">
        <v>74</v>
      </c>
      <c r="M19348"/>
      <c r="N19348">
        <v>90</v>
      </c>
      <c r="O19348" t="s">
        <v>7887</v>
      </c>
      <c r="P19348" t="s">
        <v>32828</v>
      </c>
    </row>
    <row r="19349" spans="1:16" x14ac:dyDescent="0.25">
      <c r="A19349" t="s">
        <v>6</v>
      </c>
      <c r="B19349" t="s">
        <v>25258</v>
      </c>
      <c r="C19349" t="s">
        <v>5115</v>
      </c>
      <c r="D19349" t="s">
        <v>24119</v>
      </c>
      <c r="E19349" t="s">
        <v>232</v>
      </c>
      <c r="F19349" t="b">
        <v>0</v>
      </c>
      <c r="G19349" t="s">
        <v>40</v>
      </c>
      <c r="H19349" s="1">
        <v>46240.587893518517</v>
      </c>
      <c r="I19349" t="b">
        <v>1</v>
      </c>
      <c r="J19349" t="b">
        <v>0</v>
      </c>
      <c r="K19349" t="s">
        <v>40</v>
      </c>
      <c r="L19349" t="s">
        <v>60</v>
      </c>
      <c r="M19349">
        <v>45000</v>
      </c>
      <c r="N19349"/>
      <c r="O19349" t="s">
        <v>32829</v>
      </c>
      <c r="P19349" t="s">
        <v>2318</v>
      </c>
    </row>
    <row r="19350" spans="1:16" x14ac:dyDescent="0.25">
      <c r="A19350" t="s">
        <v>1</v>
      </c>
      <c r="B19350" t="s">
        <v>32830</v>
      </c>
      <c r="C19350" t="s">
        <v>164</v>
      </c>
      <c r="D19350" t="s">
        <v>4346</v>
      </c>
      <c r="E19350" t="s">
        <v>59</v>
      </c>
      <c r="F19350" t="b">
        <v>0</v>
      </c>
      <c r="G19350" t="s">
        <v>77</v>
      </c>
      <c r="H19350" s="1">
        <v>46240.591435185182</v>
      </c>
      <c r="I19350" t="b">
        <v>1</v>
      </c>
      <c r="J19350" t="b">
        <v>1</v>
      </c>
      <c r="K19350" t="s">
        <v>41</v>
      </c>
      <c r="L19350" t="s">
        <v>60</v>
      </c>
      <c r="M19350">
        <v>130000</v>
      </c>
      <c r="N19350"/>
      <c r="O19350" t="s">
        <v>2048</v>
      </c>
      <c r="P19350" t="s">
        <v>32831</v>
      </c>
    </row>
    <row r="19351" spans="1:16" x14ac:dyDescent="0.25">
      <c r="A19351" t="s">
        <v>1</v>
      </c>
      <c r="B19351" t="s">
        <v>252</v>
      </c>
      <c r="C19351" t="s">
        <v>18639</v>
      </c>
      <c r="D19351" t="s">
        <v>4526</v>
      </c>
      <c r="E19351" t="s">
        <v>88</v>
      </c>
      <c r="F19351" t="b">
        <v>0</v>
      </c>
      <c r="G19351" t="s">
        <v>77</v>
      </c>
      <c r="H19351" s="1">
        <v>46240.591516203713</v>
      </c>
      <c r="I19351" t="b">
        <v>0</v>
      </c>
      <c r="J19351" t="b">
        <v>1</v>
      </c>
      <c r="K19351" t="s">
        <v>41</v>
      </c>
      <c r="L19351" t="s">
        <v>74</v>
      </c>
      <c r="M19351"/>
      <c r="N19351">
        <v>49</v>
      </c>
      <c r="O19351" t="s">
        <v>105</v>
      </c>
    </row>
    <row r="19352" spans="1:16" x14ac:dyDescent="0.25">
      <c r="A19352" t="s">
        <v>0</v>
      </c>
      <c r="B19352" t="s">
        <v>32832</v>
      </c>
      <c r="C19352" t="s">
        <v>112</v>
      </c>
      <c r="D19352" t="s">
        <v>4526</v>
      </c>
      <c r="E19352" t="s">
        <v>88</v>
      </c>
      <c r="F19352" t="b">
        <v>0</v>
      </c>
      <c r="G19352" t="s">
        <v>65</v>
      </c>
      <c r="H19352" s="1">
        <v>46240.62641203704</v>
      </c>
      <c r="I19352" t="b">
        <v>0</v>
      </c>
      <c r="J19352" t="b">
        <v>0</v>
      </c>
      <c r="K19352" t="s">
        <v>41</v>
      </c>
      <c r="L19352" t="s">
        <v>74</v>
      </c>
      <c r="M19352"/>
      <c r="N19352">
        <v>42.5</v>
      </c>
      <c r="O19352" t="s">
        <v>3045</v>
      </c>
      <c r="P19352" t="s">
        <v>32833</v>
      </c>
    </row>
    <row r="19353" spans="1:16" x14ac:dyDescent="0.25">
      <c r="A19353" t="s">
        <v>0</v>
      </c>
      <c r="B19353" t="s">
        <v>32834</v>
      </c>
      <c r="C19353" t="s">
        <v>79</v>
      </c>
      <c r="D19353" t="s">
        <v>4756</v>
      </c>
      <c r="E19353" t="s">
        <v>59</v>
      </c>
      <c r="F19353" t="b">
        <v>0</v>
      </c>
      <c r="G19353" t="s">
        <v>77</v>
      </c>
      <c r="H19353" s="1">
        <v>46240.626423611109</v>
      </c>
      <c r="I19353" t="b">
        <v>0</v>
      </c>
      <c r="J19353" t="b">
        <v>0</v>
      </c>
      <c r="K19353" t="s">
        <v>41</v>
      </c>
      <c r="L19353" t="s">
        <v>60</v>
      </c>
      <c r="M19353">
        <v>187000</v>
      </c>
      <c r="N19353"/>
      <c r="O19353" t="s">
        <v>2935</v>
      </c>
    </row>
    <row r="19354" spans="1:16" x14ac:dyDescent="0.25">
      <c r="A19354" t="s">
        <v>2</v>
      </c>
      <c r="B19354" t="s">
        <v>275</v>
      </c>
      <c r="C19354" t="s">
        <v>330</v>
      </c>
      <c r="D19354" t="s">
        <v>4526</v>
      </c>
      <c r="E19354" t="s">
        <v>59</v>
      </c>
      <c r="F19354" t="b">
        <v>0</v>
      </c>
      <c r="G19354" t="s">
        <v>41</v>
      </c>
      <c r="H19354" s="1">
        <v>46240.629687499997</v>
      </c>
      <c r="I19354" t="b">
        <v>1</v>
      </c>
      <c r="J19354" t="b">
        <v>0</v>
      </c>
      <c r="K19354" t="s">
        <v>41</v>
      </c>
      <c r="L19354" t="s">
        <v>60</v>
      </c>
      <c r="M19354">
        <v>125000</v>
      </c>
      <c r="N19354"/>
      <c r="O19354" t="s">
        <v>1389</v>
      </c>
      <c r="P19354" t="s">
        <v>23708</v>
      </c>
    </row>
    <row r="19355" spans="1:16" x14ac:dyDescent="0.25">
      <c r="A19355" t="s">
        <v>1</v>
      </c>
      <c r="B19355" t="s">
        <v>32835</v>
      </c>
      <c r="C19355" t="s">
        <v>112</v>
      </c>
      <c r="D19355" t="s">
        <v>111</v>
      </c>
      <c r="E19355" t="s">
        <v>59</v>
      </c>
      <c r="F19355" t="b">
        <v>0</v>
      </c>
      <c r="G19355" t="s">
        <v>77</v>
      </c>
      <c r="H19355" s="1">
        <v>46240.633101851847</v>
      </c>
      <c r="I19355" t="b">
        <v>1</v>
      </c>
      <c r="J19355" t="b">
        <v>1</v>
      </c>
      <c r="K19355" t="s">
        <v>41</v>
      </c>
      <c r="L19355" t="s">
        <v>60</v>
      </c>
      <c r="M19355">
        <v>120000</v>
      </c>
      <c r="N19355"/>
      <c r="O19355" t="s">
        <v>111</v>
      </c>
      <c r="P19355" t="s">
        <v>32836</v>
      </c>
    </row>
    <row r="19356" spans="1:16" x14ac:dyDescent="0.25">
      <c r="A19356" t="s">
        <v>1</v>
      </c>
      <c r="B19356" t="s">
        <v>32837</v>
      </c>
      <c r="C19356" t="s">
        <v>76</v>
      </c>
      <c r="D19356" t="s">
        <v>4526</v>
      </c>
      <c r="E19356" t="s">
        <v>59</v>
      </c>
      <c r="F19356" t="b">
        <v>1</v>
      </c>
      <c r="G19356" t="s">
        <v>89</v>
      </c>
      <c r="H19356" s="1">
        <v>46240.633101851847</v>
      </c>
      <c r="I19356" t="b">
        <v>1</v>
      </c>
      <c r="J19356" t="b">
        <v>1</v>
      </c>
      <c r="K19356" t="s">
        <v>41</v>
      </c>
      <c r="L19356" t="s">
        <v>60</v>
      </c>
      <c r="M19356">
        <v>150000</v>
      </c>
      <c r="N19356"/>
      <c r="O19356" t="s">
        <v>24895</v>
      </c>
      <c r="P19356" t="s">
        <v>32838</v>
      </c>
    </row>
    <row r="19357" spans="1:16" x14ac:dyDescent="0.25">
      <c r="A19357" t="s">
        <v>0</v>
      </c>
      <c r="B19357" t="s">
        <v>32839</v>
      </c>
      <c r="C19357" t="s">
        <v>40</v>
      </c>
      <c r="D19357" t="s">
        <v>4526</v>
      </c>
      <c r="E19357" t="s">
        <v>59</v>
      </c>
      <c r="F19357" t="b">
        <v>0</v>
      </c>
      <c r="G19357" t="s">
        <v>40</v>
      </c>
      <c r="H19357" s="1">
        <v>46240.671296296299</v>
      </c>
      <c r="I19357" t="b">
        <v>0</v>
      </c>
      <c r="J19357" t="b">
        <v>0</v>
      </c>
      <c r="K19357" t="s">
        <v>40</v>
      </c>
      <c r="L19357" t="s">
        <v>60</v>
      </c>
      <c r="M19357">
        <v>62500</v>
      </c>
      <c r="N19357"/>
      <c r="O19357" t="s">
        <v>5263</v>
      </c>
      <c r="P19357" t="s">
        <v>133</v>
      </c>
    </row>
    <row r="19358" spans="1:16" x14ac:dyDescent="0.25">
      <c r="A19358" t="s">
        <v>8</v>
      </c>
      <c r="B19358" t="s">
        <v>32840</v>
      </c>
      <c r="C19358" t="s">
        <v>165</v>
      </c>
      <c r="D19358" t="s">
        <v>4346</v>
      </c>
      <c r="E19358" t="s">
        <v>59</v>
      </c>
      <c r="F19358" t="b">
        <v>0</v>
      </c>
      <c r="G19358" t="s">
        <v>73</v>
      </c>
      <c r="H19358" s="1">
        <v>46240.67150462963</v>
      </c>
      <c r="I19358" t="b">
        <v>0</v>
      </c>
      <c r="J19358" t="b">
        <v>0</v>
      </c>
      <c r="K19358" t="s">
        <v>41</v>
      </c>
      <c r="L19358" t="s">
        <v>60</v>
      </c>
      <c r="M19358">
        <v>105000</v>
      </c>
      <c r="N19358"/>
      <c r="O19358" t="s">
        <v>26068</v>
      </c>
      <c r="P19358" t="s">
        <v>459</v>
      </c>
    </row>
    <row r="19359" spans="1:16" x14ac:dyDescent="0.25">
      <c r="A19359" t="s">
        <v>2</v>
      </c>
      <c r="B19359" t="s">
        <v>32841</v>
      </c>
      <c r="C19359" t="s">
        <v>246</v>
      </c>
      <c r="D19359" t="s">
        <v>4526</v>
      </c>
      <c r="E19359" t="s">
        <v>59</v>
      </c>
      <c r="F19359" t="b">
        <v>0</v>
      </c>
      <c r="G19359" t="s">
        <v>65</v>
      </c>
      <c r="H19359" s="1">
        <v>46240.671516203707</v>
      </c>
      <c r="I19359" t="b">
        <v>0</v>
      </c>
      <c r="J19359" t="b">
        <v>1</v>
      </c>
      <c r="K19359" t="s">
        <v>41</v>
      </c>
      <c r="L19359" t="s">
        <v>60</v>
      </c>
      <c r="M19359">
        <v>126500</v>
      </c>
      <c r="N19359"/>
      <c r="O19359" t="s">
        <v>13536</v>
      </c>
      <c r="P19359" t="s">
        <v>32842</v>
      </c>
    </row>
    <row r="19360" spans="1:16" x14ac:dyDescent="0.25">
      <c r="A19360" t="s">
        <v>2</v>
      </c>
      <c r="B19360" t="s">
        <v>32843</v>
      </c>
      <c r="C19360" t="s">
        <v>76</v>
      </c>
      <c r="D19360" t="s">
        <v>141</v>
      </c>
      <c r="E19360" t="s">
        <v>88</v>
      </c>
      <c r="F19360" t="b">
        <v>1</v>
      </c>
      <c r="G19360" t="s">
        <v>41</v>
      </c>
      <c r="H19360" s="1">
        <v>46240.67460648148</v>
      </c>
      <c r="I19360" t="b">
        <v>0</v>
      </c>
      <c r="J19360" t="b">
        <v>0</v>
      </c>
      <c r="K19360" t="s">
        <v>41</v>
      </c>
      <c r="L19360" t="s">
        <v>74</v>
      </c>
      <c r="M19360"/>
      <c r="N19360">
        <v>31</v>
      </c>
      <c r="O19360" t="s">
        <v>141</v>
      </c>
      <c r="P19360" t="s">
        <v>208</v>
      </c>
    </row>
    <row r="19361" spans="1:16" x14ac:dyDescent="0.25">
      <c r="A19361" t="s">
        <v>1</v>
      </c>
      <c r="B19361" t="s">
        <v>1</v>
      </c>
      <c r="C19361" t="s">
        <v>1458</v>
      </c>
      <c r="D19361" t="s">
        <v>4526</v>
      </c>
      <c r="E19361" t="s">
        <v>88</v>
      </c>
      <c r="F19361" t="b">
        <v>0</v>
      </c>
      <c r="G19361" t="s">
        <v>77</v>
      </c>
      <c r="H19361" s="1">
        <v>46240.674814814818</v>
      </c>
      <c r="I19361" t="b">
        <v>1</v>
      </c>
      <c r="J19361" t="b">
        <v>1</v>
      </c>
      <c r="K19361" t="s">
        <v>41</v>
      </c>
      <c r="L19361" t="s">
        <v>74</v>
      </c>
      <c r="M19361"/>
      <c r="N19361">
        <v>44</v>
      </c>
      <c r="O19361" t="s">
        <v>403</v>
      </c>
      <c r="P19361" t="s">
        <v>32844</v>
      </c>
    </row>
    <row r="19362" spans="1:16" x14ac:dyDescent="0.25">
      <c r="A19362" t="s">
        <v>1</v>
      </c>
      <c r="B19362" t="s">
        <v>31614</v>
      </c>
      <c r="C19362" t="s">
        <v>189</v>
      </c>
      <c r="D19362" t="s">
        <v>4526</v>
      </c>
      <c r="E19362" t="s">
        <v>88</v>
      </c>
      <c r="F19362" t="b">
        <v>0</v>
      </c>
      <c r="G19362" t="s">
        <v>77</v>
      </c>
      <c r="H19362" s="1">
        <v>46240.674826388888</v>
      </c>
      <c r="I19362" t="b">
        <v>1</v>
      </c>
      <c r="J19362" t="b">
        <v>1</v>
      </c>
      <c r="K19362" t="s">
        <v>41</v>
      </c>
      <c r="L19362" t="s">
        <v>74</v>
      </c>
      <c r="M19362"/>
      <c r="N19362">
        <v>51</v>
      </c>
      <c r="O19362" t="s">
        <v>403</v>
      </c>
      <c r="P19362" t="s">
        <v>26605</v>
      </c>
    </row>
    <row r="19363" spans="1:16" x14ac:dyDescent="0.25">
      <c r="A19363" t="s">
        <v>1</v>
      </c>
      <c r="B19363" t="s">
        <v>30351</v>
      </c>
      <c r="C19363" t="s">
        <v>1708</v>
      </c>
      <c r="D19363" t="s">
        <v>2360</v>
      </c>
      <c r="E19363" t="s">
        <v>621</v>
      </c>
      <c r="F19363" t="b">
        <v>0</v>
      </c>
      <c r="G19363" t="s">
        <v>68</v>
      </c>
      <c r="H19363" s="1">
        <v>46240.674884259257</v>
      </c>
      <c r="I19363" t="b">
        <v>0</v>
      </c>
      <c r="J19363" t="b">
        <v>0</v>
      </c>
      <c r="K19363" t="s">
        <v>41</v>
      </c>
      <c r="L19363" t="s">
        <v>74</v>
      </c>
      <c r="M19363"/>
      <c r="N19363">
        <v>35</v>
      </c>
      <c r="O19363" t="s">
        <v>10964</v>
      </c>
      <c r="P19363" t="s">
        <v>32845</v>
      </c>
    </row>
    <row r="19364" spans="1:16" x14ac:dyDescent="0.25">
      <c r="A19364" t="s">
        <v>3</v>
      </c>
      <c r="B19364" t="s">
        <v>32846</v>
      </c>
      <c r="C19364" t="s">
        <v>76</v>
      </c>
      <c r="D19364" t="s">
        <v>4526</v>
      </c>
      <c r="E19364" t="s">
        <v>88</v>
      </c>
      <c r="F19364" t="b">
        <v>1</v>
      </c>
      <c r="G19364" t="s">
        <v>89</v>
      </c>
      <c r="H19364" s="1">
        <v>46240.709745370368</v>
      </c>
      <c r="I19364" t="b">
        <v>1</v>
      </c>
      <c r="J19364" t="b">
        <v>1</v>
      </c>
      <c r="K19364" t="s">
        <v>41</v>
      </c>
      <c r="L19364" t="s">
        <v>74</v>
      </c>
      <c r="M19364"/>
      <c r="N19364">
        <v>30.5</v>
      </c>
      <c r="O19364" t="s">
        <v>4487</v>
      </c>
      <c r="P19364" t="s">
        <v>673</v>
      </c>
    </row>
    <row r="19365" spans="1:16" x14ac:dyDescent="0.25">
      <c r="A19365" t="s">
        <v>3</v>
      </c>
      <c r="B19365" t="s">
        <v>32847</v>
      </c>
      <c r="C19365" t="s">
        <v>181</v>
      </c>
      <c r="D19365" t="s">
        <v>4526</v>
      </c>
      <c r="E19365" t="s">
        <v>88</v>
      </c>
      <c r="F19365" t="b">
        <v>0</v>
      </c>
      <c r="G19365" t="s">
        <v>89</v>
      </c>
      <c r="H19365" s="1">
        <v>46240.709745370368</v>
      </c>
      <c r="I19365" t="b">
        <v>0</v>
      </c>
      <c r="J19365" t="b">
        <v>1</v>
      </c>
      <c r="K19365" t="s">
        <v>41</v>
      </c>
      <c r="L19365" t="s">
        <v>74</v>
      </c>
      <c r="M19365"/>
      <c r="N19365">
        <v>72.5</v>
      </c>
      <c r="O19365" t="s">
        <v>403</v>
      </c>
      <c r="P19365" t="s">
        <v>32848</v>
      </c>
    </row>
    <row r="19366" spans="1:16" x14ac:dyDescent="0.25">
      <c r="A19366" t="s">
        <v>0</v>
      </c>
      <c r="B19366" t="s">
        <v>32849</v>
      </c>
      <c r="C19366" t="s">
        <v>901</v>
      </c>
      <c r="D19366" t="s">
        <v>4526</v>
      </c>
      <c r="E19366" t="s">
        <v>59</v>
      </c>
      <c r="F19366" t="b">
        <v>0</v>
      </c>
      <c r="G19366" t="s">
        <v>77</v>
      </c>
      <c r="H19366" s="1">
        <v>46240.709756944438</v>
      </c>
      <c r="I19366" t="b">
        <v>1</v>
      </c>
      <c r="J19366" t="b">
        <v>0</v>
      </c>
      <c r="K19366" t="s">
        <v>41</v>
      </c>
      <c r="L19366" t="s">
        <v>74</v>
      </c>
      <c r="M19366"/>
      <c r="N19366">
        <v>48.5</v>
      </c>
      <c r="O19366" t="s">
        <v>1264</v>
      </c>
      <c r="P19366" t="s">
        <v>283</v>
      </c>
    </row>
    <row r="19367" spans="1:16" x14ac:dyDescent="0.25">
      <c r="A19367" t="s">
        <v>3</v>
      </c>
      <c r="B19367" t="s">
        <v>32850</v>
      </c>
      <c r="C19367" t="s">
        <v>1528</v>
      </c>
      <c r="D19367" t="s">
        <v>2360</v>
      </c>
      <c r="E19367" t="s">
        <v>59</v>
      </c>
      <c r="F19367" t="b">
        <v>0</v>
      </c>
      <c r="G19367" t="s">
        <v>65</v>
      </c>
      <c r="H19367" s="1">
        <v>46240.709768518522</v>
      </c>
      <c r="I19367" t="b">
        <v>0</v>
      </c>
      <c r="J19367" t="b">
        <v>1</v>
      </c>
      <c r="K19367" t="s">
        <v>41</v>
      </c>
      <c r="L19367" t="s">
        <v>60</v>
      </c>
      <c r="M19367">
        <v>75000</v>
      </c>
      <c r="N19367"/>
      <c r="O19367" t="s">
        <v>1529</v>
      </c>
      <c r="P19367" t="s">
        <v>32851</v>
      </c>
    </row>
    <row r="19368" spans="1:16" x14ac:dyDescent="0.25">
      <c r="A19368" t="s">
        <v>0</v>
      </c>
      <c r="B19368" t="s">
        <v>32852</v>
      </c>
      <c r="C19368" t="s">
        <v>8310</v>
      </c>
      <c r="D19368" t="s">
        <v>4526</v>
      </c>
      <c r="E19368" t="s">
        <v>59</v>
      </c>
      <c r="F19368" t="b">
        <v>0</v>
      </c>
      <c r="G19368" t="s">
        <v>65</v>
      </c>
      <c r="H19368" s="1">
        <v>46240.709768518522</v>
      </c>
      <c r="I19368" t="b">
        <v>0</v>
      </c>
      <c r="J19368" t="b">
        <v>1</v>
      </c>
      <c r="K19368" t="s">
        <v>41</v>
      </c>
      <c r="L19368" t="s">
        <v>60</v>
      </c>
      <c r="M19368">
        <v>71500</v>
      </c>
      <c r="N19368"/>
      <c r="O19368" t="s">
        <v>14145</v>
      </c>
      <c r="P19368" t="s">
        <v>146</v>
      </c>
    </row>
    <row r="19369" spans="1:16" x14ac:dyDescent="0.25">
      <c r="A19369" t="s">
        <v>2</v>
      </c>
      <c r="B19369" t="s">
        <v>32853</v>
      </c>
      <c r="C19369" t="s">
        <v>5026</v>
      </c>
      <c r="D19369" t="s">
        <v>4526</v>
      </c>
      <c r="E19369" t="s">
        <v>59</v>
      </c>
      <c r="F19369" t="b">
        <v>0</v>
      </c>
      <c r="G19369" t="s">
        <v>40</v>
      </c>
      <c r="H19369" s="1">
        <v>46240.712905092587</v>
      </c>
      <c r="I19369" t="b">
        <v>1</v>
      </c>
      <c r="J19369" t="b">
        <v>0</v>
      </c>
      <c r="K19369" t="s">
        <v>40</v>
      </c>
      <c r="L19369" t="s">
        <v>60</v>
      </c>
      <c r="M19369">
        <v>37100</v>
      </c>
      <c r="N19369"/>
      <c r="O19369" t="s">
        <v>32854</v>
      </c>
    </row>
    <row r="19370" spans="1:16" x14ac:dyDescent="0.25">
      <c r="A19370" t="s">
        <v>0</v>
      </c>
      <c r="B19370" t="s">
        <v>32855</v>
      </c>
      <c r="C19370" t="s">
        <v>76</v>
      </c>
      <c r="D19370" t="s">
        <v>4346</v>
      </c>
      <c r="E19370" t="s">
        <v>59</v>
      </c>
      <c r="F19370" t="b">
        <v>1</v>
      </c>
      <c r="G19370" t="s">
        <v>41</v>
      </c>
      <c r="H19370" s="1">
        <v>46240.712916666656</v>
      </c>
      <c r="I19370" t="b">
        <v>0</v>
      </c>
      <c r="J19370" t="b">
        <v>1</v>
      </c>
      <c r="K19370" t="s">
        <v>41</v>
      </c>
      <c r="L19370" t="s">
        <v>60</v>
      </c>
      <c r="M19370">
        <v>80450</v>
      </c>
      <c r="N19370"/>
      <c r="O19370" t="s">
        <v>32856</v>
      </c>
      <c r="P19370" t="s">
        <v>32857</v>
      </c>
    </row>
    <row r="19371" spans="1:16" x14ac:dyDescent="0.25">
      <c r="A19371" t="s">
        <v>5</v>
      </c>
      <c r="B19371" t="s">
        <v>32858</v>
      </c>
      <c r="C19371" t="s">
        <v>500</v>
      </c>
      <c r="D19371" t="s">
        <v>4346</v>
      </c>
      <c r="F19371" t="b">
        <v>0</v>
      </c>
      <c r="G19371" t="s">
        <v>13</v>
      </c>
      <c r="H19371" s="1">
        <v>46240.717118055552</v>
      </c>
      <c r="I19371" t="b">
        <v>0</v>
      </c>
      <c r="J19371" t="b">
        <v>0</v>
      </c>
      <c r="K19371" t="s">
        <v>13</v>
      </c>
      <c r="L19371" t="s">
        <v>74</v>
      </c>
      <c r="M19371"/>
      <c r="N19371">
        <v>62.25</v>
      </c>
      <c r="O19371" t="s">
        <v>410</v>
      </c>
      <c r="P19371" t="s">
        <v>16106</v>
      </c>
    </row>
    <row r="19372" spans="1:16" x14ac:dyDescent="0.25">
      <c r="A19372" t="s">
        <v>1</v>
      </c>
      <c r="B19372" t="s">
        <v>32859</v>
      </c>
      <c r="C19372" t="s">
        <v>4069</v>
      </c>
      <c r="D19372" t="s">
        <v>4526</v>
      </c>
      <c r="E19372" t="s">
        <v>59</v>
      </c>
      <c r="F19372" t="b">
        <v>0</v>
      </c>
      <c r="G19372" t="s">
        <v>19</v>
      </c>
      <c r="H19372" s="1">
        <v>46240.717893518522</v>
      </c>
      <c r="I19372" t="b">
        <v>0</v>
      </c>
      <c r="J19372" t="b">
        <v>0</v>
      </c>
      <c r="K19372" t="s">
        <v>19</v>
      </c>
      <c r="L19372" t="s">
        <v>60</v>
      </c>
      <c r="M19372">
        <v>1600000</v>
      </c>
      <c r="N19372"/>
      <c r="O19372" t="s">
        <v>7059</v>
      </c>
      <c r="P19372" t="s">
        <v>32364</v>
      </c>
    </row>
    <row r="19373" spans="1:16" x14ac:dyDescent="0.25">
      <c r="A19373" t="s">
        <v>0</v>
      </c>
      <c r="B19373" t="s">
        <v>32860</v>
      </c>
      <c r="C19373" t="s">
        <v>497</v>
      </c>
      <c r="D19373" t="s">
        <v>4526</v>
      </c>
      <c r="E19373" t="s">
        <v>59</v>
      </c>
      <c r="F19373" t="b">
        <v>0</v>
      </c>
      <c r="G19373" t="s">
        <v>77</v>
      </c>
      <c r="H19373" s="1">
        <v>46240.75141203704</v>
      </c>
      <c r="I19373" t="b">
        <v>0</v>
      </c>
      <c r="J19373" t="b">
        <v>0</v>
      </c>
      <c r="K19373" t="s">
        <v>41</v>
      </c>
      <c r="L19373" t="s">
        <v>60</v>
      </c>
      <c r="M19373">
        <v>105000</v>
      </c>
      <c r="N19373"/>
      <c r="O19373" t="s">
        <v>2614</v>
      </c>
    </row>
    <row r="19374" spans="1:16" x14ac:dyDescent="0.25">
      <c r="A19374" t="s">
        <v>3</v>
      </c>
      <c r="B19374" t="s">
        <v>2264</v>
      </c>
      <c r="C19374" t="s">
        <v>162</v>
      </c>
      <c r="D19374" t="s">
        <v>4346</v>
      </c>
      <c r="E19374" t="s">
        <v>59</v>
      </c>
      <c r="F19374" t="b">
        <v>0</v>
      </c>
      <c r="G19374" t="s">
        <v>73</v>
      </c>
      <c r="H19374" s="1">
        <v>46240.75141203704</v>
      </c>
      <c r="I19374" t="b">
        <v>0</v>
      </c>
      <c r="J19374" t="b">
        <v>1</v>
      </c>
      <c r="K19374" t="s">
        <v>41</v>
      </c>
      <c r="L19374" t="s">
        <v>60</v>
      </c>
      <c r="M19374">
        <v>50000</v>
      </c>
      <c r="N19374"/>
      <c r="O19374" t="s">
        <v>32861</v>
      </c>
      <c r="P19374" t="s">
        <v>219</v>
      </c>
    </row>
    <row r="19375" spans="1:16" x14ac:dyDescent="0.25">
      <c r="A19375" t="s">
        <v>0</v>
      </c>
      <c r="B19375" t="s">
        <v>32862</v>
      </c>
      <c r="C19375" t="s">
        <v>19</v>
      </c>
      <c r="D19375" t="s">
        <v>4526</v>
      </c>
      <c r="E19375" t="s">
        <v>59</v>
      </c>
      <c r="F19375" t="b">
        <v>0</v>
      </c>
      <c r="G19375" t="s">
        <v>19</v>
      </c>
      <c r="H19375" s="1">
        <v>46240.752939814818</v>
      </c>
      <c r="I19375" t="b">
        <v>0</v>
      </c>
      <c r="J19375" t="b">
        <v>0</v>
      </c>
      <c r="K19375" t="s">
        <v>19</v>
      </c>
      <c r="L19375" t="s">
        <v>60</v>
      </c>
      <c r="M19375">
        <v>1500000</v>
      </c>
      <c r="N19375"/>
      <c r="O19375" t="s">
        <v>7059</v>
      </c>
      <c r="P19375" t="s">
        <v>927</v>
      </c>
    </row>
    <row r="19376" spans="1:16" x14ac:dyDescent="0.25">
      <c r="A19376" t="s">
        <v>1</v>
      </c>
      <c r="B19376" t="s">
        <v>32863</v>
      </c>
      <c r="C19376" t="s">
        <v>810</v>
      </c>
      <c r="D19376" t="s">
        <v>2360</v>
      </c>
      <c r="E19376" t="s">
        <v>59</v>
      </c>
      <c r="F19376" t="b">
        <v>0</v>
      </c>
      <c r="G19376" t="s">
        <v>77</v>
      </c>
      <c r="H19376" s="1">
        <v>46240.7580787037</v>
      </c>
      <c r="I19376" t="b">
        <v>0</v>
      </c>
      <c r="J19376" t="b">
        <v>1</v>
      </c>
      <c r="K19376" t="s">
        <v>41</v>
      </c>
      <c r="L19376" t="s">
        <v>60</v>
      </c>
      <c r="M19376">
        <v>207000</v>
      </c>
      <c r="N19376"/>
      <c r="O19376" t="s">
        <v>29882</v>
      </c>
      <c r="P19376" t="s">
        <v>146</v>
      </c>
    </row>
    <row r="19377" spans="1:16" x14ac:dyDescent="0.25">
      <c r="A19377" t="s">
        <v>4</v>
      </c>
      <c r="B19377" t="s">
        <v>32864</v>
      </c>
      <c r="C19377" t="s">
        <v>434</v>
      </c>
      <c r="D19377" t="s">
        <v>4526</v>
      </c>
      <c r="E19377" t="s">
        <v>88</v>
      </c>
      <c r="F19377" t="b">
        <v>0</v>
      </c>
      <c r="G19377" t="s">
        <v>77</v>
      </c>
      <c r="H19377" s="1">
        <v>46240.758159722223</v>
      </c>
      <c r="I19377" t="b">
        <v>0</v>
      </c>
      <c r="J19377" t="b">
        <v>0</v>
      </c>
      <c r="K19377" t="s">
        <v>41</v>
      </c>
      <c r="L19377" t="s">
        <v>74</v>
      </c>
      <c r="M19377"/>
      <c r="N19377">
        <v>66.5</v>
      </c>
      <c r="O19377" t="s">
        <v>27777</v>
      </c>
      <c r="P19377" t="s">
        <v>32865</v>
      </c>
    </row>
    <row r="19378" spans="1:16" x14ac:dyDescent="0.25">
      <c r="A19378" t="s">
        <v>0</v>
      </c>
      <c r="B19378" t="s">
        <v>2308</v>
      </c>
      <c r="C19378" t="s">
        <v>20338</v>
      </c>
      <c r="D19378" t="s">
        <v>4526</v>
      </c>
      <c r="E19378" t="s">
        <v>88</v>
      </c>
      <c r="F19378" t="b">
        <v>0</v>
      </c>
      <c r="G19378" t="s">
        <v>41</v>
      </c>
      <c r="H19378" s="1">
        <v>46240.761631944442</v>
      </c>
      <c r="I19378" t="b">
        <v>0</v>
      </c>
      <c r="J19378" t="b">
        <v>0</v>
      </c>
      <c r="K19378" t="s">
        <v>41</v>
      </c>
      <c r="L19378" t="s">
        <v>74</v>
      </c>
      <c r="M19378"/>
      <c r="N19378">
        <v>60</v>
      </c>
      <c r="O19378" t="s">
        <v>20198</v>
      </c>
      <c r="P19378" t="s">
        <v>32866</v>
      </c>
    </row>
    <row r="19379" spans="1:16" x14ac:dyDescent="0.25">
      <c r="A19379" t="s">
        <v>3</v>
      </c>
      <c r="B19379" t="s">
        <v>32867</v>
      </c>
      <c r="C19379" t="s">
        <v>124</v>
      </c>
      <c r="D19379" t="s">
        <v>2471</v>
      </c>
      <c r="E19379" t="s">
        <v>59</v>
      </c>
      <c r="F19379" t="b">
        <v>0</v>
      </c>
      <c r="G19379" t="s">
        <v>68</v>
      </c>
      <c r="H19379" s="1">
        <v>46240.793090277781</v>
      </c>
      <c r="I19379" t="b">
        <v>0</v>
      </c>
      <c r="J19379" t="b">
        <v>0</v>
      </c>
      <c r="K19379" t="s">
        <v>41</v>
      </c>
      <c r="L19379" t="s">
        <v>60</v>
      </c>
      <c r="M19379">
        <v>75500</v>
      </c>
      <c r="N19379"/>
      <c r="O19379" t="s">
        <v>32868</v>
      </c>
      <c r="P19379" t="s">
        <v>3990</v>
      </c>
    </row>
    <row r="19380" spans="1:16" x14ac:dyDescent="0.25">
      <c r="A19380" t="s">
        <v>0</v>
      </c>
      <c r="B19380" t="s">
        <v>32869</v>
      </c>
      <c r="C19380" t="s">
        <v>8310</v>
      </c>
      <c r="D19380" t="s">
        <v>2360</v>
      </c>
      <c r="E19380" t="s">
        <v>59</v>
      </c>
      <c r="F19380" t="b">
        <v>0</v>
      </c>
      <c r="G19380" t="s">
        <v>65</v>
      </c>
      <c r="H19380" s="1">
        <v>46240.793090277781</v>
      </c>
      <c r="I19380" t="b">
        <v>0</v>
      </c>
      <c r="J19380" t="b">
        <v>1</v>
      </c>
      <c r="K19380" t="s">
        <v>41</v>
      </c>
      <c r="L19380" t="s">
        <v>60</v>
      </c>
      <c r="M19380">
        <v>71500</v>
      </c>
      <c r="N19380"/>
      <c r="O19380" t="s">
        <v>32870</v>
      </c>
      <c r="P19380" t="s">
        <v>146</v>
      </c>
    </row>
    <row r="19381" spans="1:16" x14ac:dyDescent="0.25">
      <c r="A19381" t="s">
        <v>3</v>
      </c>
      <c r="B19381" t="s">
        <v>32871</v>
      </c>
      <c r="C19381" t="s">
        <v>145</v>
      </c>
      <c r="D19381" t="s">
        <v>4526</v>
      </c>
      <c r="E19381" t="s">
        <v>88</v>
      </c>
      <c r="F19381" t="b">
        <v>0</v>
      </c>
      <c r="G19381" t="s">
        <v>65</v>
      </c>
      <c r="H19381" s="1">
        <v>46240.793136574073</v>
      </c>
      <c r="I19381" t="b">
        <v>0</v>
      </c>
      <c r="J19381" t="b">
        <v>1</v>
      </c>
      <c r="K19381" t="s">
        <v>41</v>
      </c>
      <c r="L19381" t="s">
        <v>74</v>
      </c>
      <c r="M19381"/>
      <c r="N19381">
        <v>50.64</v>
      </c>
      <c r="O19381" t="s">
        <v>13294</v>
      </c>
      <c r="P19381" t="s">
        <v>32872</v>
      </c>
    </row>
    <row r="19382" spans="1:16" x14ac:dyDescent="0.25">
      <c r="A19382" t="s">
        <v>6</v>
      </c>
      <c r="B19382" t="s">
        <v>31486</v>
      </c>
      <c r="C19382" t="s">
        <v>370</v>
      </c>
      <c r="D19382" t="s">
        <v>4526</v>
      </c>
      <c r="E19382" t="s">
        <v>59</v>
      </c>
      <c r="F19382" t="b">
        <v>0</v>
      </c>
      <c r="G19382" t="s">
        <v>65</v>
      </c>
      <c r="H19382" s="1">
        <v>46240.799780092602</v>
      </c>
      <c r="I19382" t="b">
        <v>0</v>
      </c>
      <c r="J19382" t="b">
        <v>0</v>
      </c>
      <c r="K19382" t="s">
        <v>41</v>
      </c>
      <c r="L19382" t="s">
        <v>60</v>
      </c>
      <c r="M19382">
        <v>115000</v>
      </c>
      <c r="N19382"/>
      <c r="O19382" t="s">
        <v>32873</v>
      </c>
      <c r="P19382" t="s">
        <v>32874</v>
      </c>
    </row>
    <row r="19383" spans="1:16" x14ac:dyDescent="0.25">
      <c r="A19383" t="s">
        <v>2</v>
      </c>
      <c r="B19383" t="s">
        <v>32875</v>
      </c>
      <c r="C19383" t="s">
        <v>142</v>
      </c>
      <c r="D19383" t="s">
        <v>4526</v>
      </c>
      <c r="E19383" t="s">
        <v>59</v>
      </c>
      <c r="F19383" t="b">
        <v>0</v>
      </c>
      <c r="G19383" t="s">
        <v>65</v>
      </c>
      <c r="H19383" s="1">
        <v>46240.834803240738</v>
      </c>
      <c r="I19383" t="b">
        <v>0</v>
      </c>
      <c r="J19383" t="b">
        <v>1</v>
      </c>
      <c r="K19383" t="s">
        <v>41</v>
      </c>
      <c r="L19383" t="s">
        <v>60</v>
      </c>
      <c r="M19383">
        <v>133247.5</v>
      </c>
      <c r="N19383"/>
      <c r="O19383" t="s">
        <v>21476</v>
      </c>
      <c r="P19383" t="s">
        <v>5022</v>
      </c>
    </row>
    <row r="19384" spans="1:16" x14ac:dyDescent="0.25">
      <c r="A19384" t="s">
        <v>7</v>
      </c>
      <c r="B19384" t="s">
        <v>32876</v>
      </c>
      <c r="C19384" t="s">
        <v>41</v>
      </c>
      <c r="D19384" t="s">
        <v>4346</v>
      </c>
      <c r="E19384" t="s">
        <v>59</v>
      </c>
      <c r="F19384" t="b">
        <v>0</v>
      </c>
      <c r="G19384" t="s">
        <v>41</v>
      </c>
      <c r="H19384" s="1">
        <v>46240.837916666656</v>
      </c>
      <c r="I19384" t="b">
        <v>0</v>
      </c>
      <c r="J19384" t="b">
        <v>0</v>
      </c>
      <c r="K19384" t="s">
        <v>41</v>
      </c>
      <c r="L19384" t="s">
        <v>60</v>
      </c>
      <c r="M19384">
        <v>105467</v>
      </c>
      <c r="N19384"/>
      <c r="O19384" t="s">
        <v>2029</v>
      </c>
      <c r="P19384" t="s">
        <v>32877</v>
      </c>
    </row>
    <row r="19385" spans="1:16" x14ac:dyDescent="0.25">
      <c r="A19385" t="s">
        <v>1</v>
      </c>
      <c r="B19385" t="s">
        <v>32878</v>
      </c>
      <c r="C19385" t="s">
        <v>3269</v>
      </c>
      <c r="D19385" t="s">
        <v>4526</v>
      </c>
      <c r="E19385" t="s">
        <v>88</v>
      </c>
      <c r="F19385" t="b">
        <v>0</v>
      </c>
      <c r="G19385" t="s">
        <v>77</v>
      </c>
      <c r="H19385" s="1">
        <v>46240.841435185182</v>
      </c>
      <c r="I19385" t="b">
        <v>0</v>
      </c>
      <c r="J19385" t="b">
        <v>1</v>
      </c>
      <c r="K19385" t="s">
        <v>41</v>
      </c>
      <c r="L19385" t="s">
        <v>74</v>
      </c>
      <c r="M19385"/>
      <c r="N19385">
        <v>65</v>
      </c>
      <c r="O19385" t="s">
        <v>32879</v>
      </c>
      <c r="P19385" t="s">
        <v>32880</v>
      </c>
    </row>
    <row r="19386" spans="1:16" x14ac:dyDescent="0.25">
      <c r="A19386" t="s">
        <v>1</v>
      </c>
      <c r="B19386" t="s">
        <v>1</v>
      </c>
      <c r="C19386" t="s">
        <v>76</v>
      </c>
      <c r="D19386" t="s">
        <v>4526</v>
      </c>
      <c r="E19386" t="s">
        <v>59</v>
      </c>
      <c r="F19386" t="b">
        <v>1</v>
      </c>
      <c r="G19386" t="s">
        <v>68</v>
      </c>
      <c r="H19386" s="1">
        <v>46240.841435185182</v>
      </c>
      <c r="I19386" t="b">
        <v>0</v>
      </c>
      <c r="J19386" t="b">
        <v>1</v>
      </c>
      <c r="K19386" t="s">
        <v>41</v>
      </c>
      <c r="L19386" t="s">
        <v>60</v>
      </c>
      <c r="M19386">
        <v>122275</v>
      </c>
      <c r="N19386"/>
      <c r="O19386" t="s">
        <v>5786</v>
      </c>
      <c r="P19386" t="s">
        <v>32881</v>
      </c>
    </row>
    <row r="19387" spans="1:16" x14ac:dyDescent="0.25">
      <c r="A19387" t="s">
        <v>0</v>
      </c>
      <c r="B19387" t="s">
        <v>32882</v>
      </c>
      <c r="C19387" t="s">
        <v>121</v>
      </c>
      <c r="D19387" t="s">
        <v>4526</v>
      </c>
      <c r="E19387" t="s">
        <v>88</v>
      </c>
      <c r="F19387" t="b">
        <v>0</v>
      </c>
      <c r="G19387" t="s">
        <v>68</v>
      </c>
      <c r="H19387" s="1">
        <v>46240.87641203704</v>
      </c>
      <c r="I19387" t="b">
        <v>0</v>
      </c>
      <c r="J19387" t="b">
        <v>0</v>
      </c>
      <c r="K19387" t="s">
        <v>41</v>
      </c>
      <c r="L19387" t="s">
        <v>74</v>
      </c>
      <c r="M19387"/>
      <c r="N19387">
        <v>23.5</v>
      </c>
      <c r="O19387" t="s">
        <v>2592</v>
      </c>
      <c r="P19387" t="s">
        <v>325</v>
      </c>
    </row>
    <row r="19388" spans="1:16" x14ac:dyDescent="0.25">
      <c r="A19388" t="s">
        <v>0</v>
      </c>
      <c r="B19388" t="s">
        <v>3527</v>
      </c>
      <c r="C19388" t="s">
        <v>76</v>
      </c>
      <c r="D19388" t="s">
        <v>4346</v>
      </c>
      <c r="E19388" t="s">
        <v>59</v>
      </c>
      <c r="F19388" t="b">
        <v>1</v>
      </c>
      <c r="G19388" t="s">
        <v>68</v>
      </c>
      <c r="H19388" s="1">
        <v>46240.87641203704</v>
      </c>
      <c r="I19388" t="b">
        <v>1</v>
      </c>
      <c r="J19388" t="b">
        <v>1</v>
      </c>
      <c r="K19388" t="s">
        <v>41</v>
      </c>
      <c r="L19388" t="s">
        <v>74</v>
      </c>
      <c r="M19388"/>
      <c r="N19388">
        <v>31.42</v>
      </c>
      <c r="O19388" t="s">
        <v>32883</v>
      </c>
    </row>
    <row r="19389" spans="1:16" x14ac:dyDescent="0.25">
      <c r="A19389" t="s">
        <v>0</v>
      </c>
      <c r="B19389" t="s">
        <v>32884</v>
      </c>
      <c r="C19389" t="s">
        <v>20040</v>
      </c>
      <c r="D19389" t="s">
        <v>2471</v>
      </c>
      <c r="E19389" t="s">
        <v>59</v>
      </c>
      <c r="F19389" t="b">
        <v>0</v>
      </c>
      <c r="G19389" t="s">
        <v>77</v>
      </c>
      <c r="H19389" s="1">
        <v>46240.87641203704</v>
      </c>
      <c r="I19389" t="b">
        <v>0</v>
      </c>
      <c r="J19389" t="b">
        <v>0</v>
      </c>
      <c r="K19389" t="s">
        <v>41</v>
      </c>
      <c r="L19389" t="s">
        <v>60</v>
      </c>
      <c r="M19389">
        <v>107500</v>
      </c>
      <c r="N19389"/>
      <c r="O19389" t="s">
        <v>32885</v>
      </c>
      <c r="P19389" t="s">
        <v>32886</v>
      </c>
    </row>
    <row r="19390" spans="1:16" x14ac:dyDescent="0.25">
      <c r="A19390" t="s">
        <v>2</v>
      </c>
      <c r="B19390" t="s">
        <v>32887</v>
      </c>
      <c r="C19390" t="s">
        <v>1250</v>
      </c>
      <c r="D19390" t="s">
        <v>2360</v>
      </c>
      <c r="E19390" t="s">
        <v>59</v>
      </c>
      <c r="F19390" t="b">
        <v>0</v>
      </c>
      <c r="G19390" t="s">
        <v>89</v>
      </c>
      <c r="H19390" s="1">
        <v>46240.918078703697</v>
      </c>
      <c r="I19390" t="b">
        <v>0</v>
      </c>
      <c r="J19390" t="b">
        <v>1</v>
      </c>
      <c r="K19390" t="s">
        <v>41</v>
      </c>
      <c r="L19390" t="s">
        <v>60</v>
      </c>
      <c r="M19390">
        <v>60120</v>
      </c>
      <c r="N19390"/>
      <c r="O19390" t="s">
        <v>32888</v>
      </c>
      <c r="P19390" t="s">
        <v>32889</v>
      </c>
    </row>
    <row r="19391" spans="1:16" x14ac:dyDescent="0.25">
      <c r="A19391" t="s">
        <v>2</v>
      </c>
      <c r="B19391" t="s">
        <v>128</v>
      </c>
      <c r="C19391" t="s">
        <v>497</v>
      </c>
      <c r="D19391" t="s">
        <v>4526</v>
      </c>
      <c r="E19391" t="s">
        <v>88</v>
      </c>
      <c r="F19391" t="b">
        <v>0</v>
      </c>
      <c r="G19391" t="s">
        <v>77</v>
      </c>
      <c r="H19391" s="1">
        <v>46240.918090277781</v>
      </c>
      <c r="I19391" t="b">
        <v>0</v>
      </c>
      <c r="J19391" t="b">
        <v>1</v>
      </c>
      <c r="K19391" t="s">
        <v>41</v>
      </c>
      <c r="L19391" t="s">
        <v>74</v>
      </c>
      <c r="M19391"/>
      <c r="N19391">
        <v>43.604999999999997</v>
      </c>
      <c r="O19391" t="s">
        <v>126</v>
      </c>
      <c r="P19391" t="s">
        <v>32031</v>
      </c>
    </row>
    <row r="19392" spans="1:16" x14ac:dyDescent="0.25">
      <c r="A19392" t="s">
        <v>2</v>
      </c>
      <c r="B19392" t="s">
        <v>32890</v>
      </c>
      <c r="C19392" t="s">
        <v>112</v>
      </c>
      <c r="D19392" t="s">
        <v>4346</v>
      </c>
      <c r="E19392" t="s">
        <v>59</v>
      </c>
      <c r="F19392" t="b">
        <v>0</v>
      </c>
      <c r="G19392" t="s">
        <v>65</v>
      </c>
      <c r="H19392" s="1">
        <v>46240.92150462963</v>
      </c>
      <c r="I19392" t="b">
        <v>0</v>
      </c>
      <c r="J19392" t="b">
        <v>1</v>
      </c>
      <c r="K19392" t="s">
        <v>41</v>
      </c>
      <c r="L19392" t="s">
        <v>60</v>
      </c>
      <c r="M19392">
        <v>180500</v>
      </c>
      <c r="N19392"/>
      <c r="O19392" t="s">
        <v>12617</v>
      </c>
      <c r="P19392" t="s">
        <v>10545</v>
      </c>
    </row>
    <row r="19393" spans="1:16" x14ac:dyDescent="0.25">
      <c r="A19393" t="s">
        <v>5</v>
      </c>
      <c r="B19393" t="s">
        <v>32773</v>
      </c>
      <c r="C19393" t="s">
        <v>32774</v>
      </c>
      <c r="D19393" t="s">
        <v>4346</v>
      </c>
      <c r="E19393" t="s">
        <v>59</v>
      </c>
      <c r="F19393" t="b">
        <v>0</v>
      </c>
      <c r="G19393" t="s">
        <v>13</v>
      </c>
      <c r="H19393" s="1">
        <v>46240.925509259258</v>
      </c>
      <c r="I19393" t="b">
        <v>1</v>
      </c>
      <c r="J19393" t="b">
        <v>0</v>
      </c>
      <c r="K19393" t="s">
        <v>13</v>
      </c>
      <c r="L19393" t="s">
        <v>60</v>
      </c>
      <c r="M19393">
        <v>125000</v>
      </c>
      <c r="N19393"/>
      <c r="O19393" t="s">
        <v>10503</v>
      </c>
      <c r="P19393" t="s">
        <v>32891</v>
      </c>
    </row>
    <row r="19394" spans="1:16" x14ac:dyDescent="0.25">
      <c r="A19394" t="s">
        <v>0</v>
      </c>
      <c r="B19394" t="s">
        <v>1249</v>
      </c>
      <c r="C19394" t="s">
        <v>1903</v>
      </c>
      <c r="D19394" t="s">
        <v>4526</v>
      </c>
      <c r="E19394" t="s">
        <v>88</v>
      </c>
      <c r="F19394" t="b">
        <v>0</v>
      </c>
      <c r="G19394" t="s">
        <v>89</v>
      </c>
      <c r="H19394" s="1">
        <v>46240.959745370368</v>
      </c>
      <c r="I19394" t="b">
        <v>0</v>
      </c>
      <c r="J19394" t="b">
        <v>1</v>
      </c>
      <c r="K19394" t="s">
        <v>41</v>
      </c>
      <c r="L19394" t="s">
        <v>74</v>
      </c>
      <c r="M19394"/>
      <c r="N19394">
        <v>57.5</v>
      </c>
      <c r="O19394" t="s">
        <v>4487</v>
      </c>
      <c r="P19394" t="s">
        <v>18490</v>
      </c>
    </row>
    <row r="19395" spans="1:16" x14ac:dyDescent="0.25">
      <c r="A19395" t="s">
        <v>0</v>
      </c>
      <c r="B19395" t="s">
        <v>13751</v>
      </c>
      <c r="C19395" t="s">
        <v>112</v>
      </c>
      <c r="D19395" t="s">
        <v>4526</v>
      </c>
      <c r="E19395" t="s">
        <v>59</v>
      </c>
      <c r="F19395" t="b">
        <v>0</v>
      </c>
      <c r="G19395" t="s">
        <v>65</v>
      </c>
      <c r="H19395" s="1">
        <v>46240.959745370368</v>
      </c>
      <c r="I19395" t="b">
        <v>1</v>
      </c>
      <c r="J19395" t="b">
        <v>0</v>
      </c>
      <c r="K19395" t="s">
        <v>41</v>
      </c>
      <c r="L19395" t="s">
        <v>60</v>
      </c>
      <c r="M19395">
        <v>277500</v>
      </c>
      <c r="N19395"/>
      <c r="O19395" t="s">
        <v>2960</v>
      </c>
      <c r="P19395" t="s">
        <v>32892</v>
      </c>
    </row>
    <row r="19396" spans="1:16" x14ac:dyDescent="0.25">
      <c r="A19396" t="s">
        <v>2</v>
      </c>
      <c r="B19396" t="s">
        <v>32893</v>
      </c>
      <c r="C19396" t="s">
        <v>81</v>
      </c>
      <c r="D19396" t="s">
        <v>4526</v>
      </c>
      <c r="E19396" t="s">
        <v>59</v>
      </c>
      <c r="F19396" t="b">
        <v>0</v>
      </c>
      <c r="G19396" t="s">
        <v>77</v>
      </c>
      <c r="H19396" s="1">
        <v>46240.963136574072</v>
      </c>
      <c r="I19396" t="b">
        <v>0</v>
      </c>
      <c r="J19396" t="b">
        <v>0</v>
      </c>
      <c r="K19396" t="s">
        <v>41</v>
      </c>
      <c r="L19396" t="s">
        <v>60</v>
      </c>
      <c r="M19396">
        <v>339000</v>
      </c>
      <c r="N19396"/>
      <c r="O19396" t="s">
        <v>2960</v>
      </c>
      <c r="P19396" t="s">
        <v>1809</v>
      </c>
    </row>
    <row r="19397" spans="1:16" x14ac:dyDescent="0.25">
      <c r="A19397" t="s">
        <v>5</v>
      </c>
      <c r="B19397" t="s">
        <v>32894</v>
      </c>
      <c r="C19397" t="s">
        <v>112</v>
      </c>
      <c r="D19397" t="s">
        <v>4526</v>
      </c>
      <c r="E19397" t="s">
        <v>59</v>
      </c>
      <c r="F19397" t="b">
        <v>0</v>
      </c>
      <c r="G19397" t="s">
        <v>77</v>
      </c>
      <c r="H19397" s="1">
        <v>46240.966412037043</v>
      </c>
      <c r="I19397" t="b">
        <v>0</v>
      </c>
      <c r="J19397" t="b">
        <v>1</v>
      </c>
      <c r="K19397" t="s">
        <v>41</v>
      </c>
      <c r="L19397" t="s">
        <v>60</v>
      </c>
      <c r="M19397">
        <v>169125</v>
      </c>
      <c r="N19397"/>
      <c r="O19397" t="s">
        <v>468</v>
      </c>
      <c r="P19397" t="s">
        <v>32895</v>
      </c>
    </row>
    <row r="19398" spans="1:16" x14ac:dyDescent="0.25">
      <c r="A19398" t="s">
        <v>2</v>
      </c>
      <c r="B19398" t="s">
        <v>2</v>
      </c>
      <c r="C19398" t="s">
        <v>522</v>
      </c>
      <c r="D19398" t="s">
        <v>4346</v>
      </c>
      <c r="E19398" t="s">
        <v>59</v>
      </c>
      <c r="F19398" t="b">
        <v>0</v>
      </c>
      <c r="G19398" t="s">
        <v>77</v>
      </c>
      <c r="H19398" s="1">
        <v>46241.004803240743</v>
      </c>
      <c r="I19398" t="b">
        <v>0</v>
      </c>
      <c r="J19398" t="b">
        <v>1</v>
      </c>
      <c r="K19398" t="s">
        <v>41</v>
      </c>
      <c r="L19398" t="s">
        <v>60</v>
      </c>
      <c r="M19398">
        <v>235000</v>
      </c>
      <c r="N19398"/>
      <c r="O19398" t="s">
        <v>32896</v>
      </c>
      <c r="P19398" t="s">
        <v>20943</v>
      </c>
    </row>
    <row r="19399" spans="1:16" x14ac:dyDescent="0.25">
      <c r="A19399" t="s">
        <v>2</v>
      </c>
      <c r="B19399" t="s">
        <v>32897</v>
      </c>
      <c r="C19399" t="s">
        <v>76</v>
      </c>
      <c r="D19399" t="s">
        <v>3761</v>
      </c>
      <c r="E19399" t="s">
        <v>59</v>
      </c>
      <c r="F19399" t="b">
        <v>1</v>
      </c>
      <c r="G19399" t="s">
        <v>68</v>
      </c>
      <c r="H19399" s="1">
        <v>46241.004814814813</v>
      </c>
      <c r="I19399" t="b">
        <v>0</v>
      </c>
      <c r="J19399" t="b">
        <v>1</v>
      </c>
      <c r="K19399" t="s">
        <v>41</v>
      </c>
      <c r="L19399" t="s">
        <v>60</v>
      </c>
      <c r="M19399">
        <v>65000</v>
      </c>
      <c r="N19399"/>
      <c r="O19399" t="s">
        <v>2463</v>
      </c>
      <c r="P19399" t="s">
        <v>32898</v>
      </c>
    </row>
    <row r="19400" spans="1:16" x14ac:dyDescent="0.25">
      <c r="A19400" t="s">
        <v>1</v>
      </c>
      <c r="B19400" t="s">
        <v>27426</v>
      </c>
      <c r="C19400" t="s">
        <v>76</v>
      </c>
      <c r="D19400" t="s">
        <v>4346</v>
      </c>
      <c r="E19400" t="s">
        <v>88</v>
      </c>
      <c r="F19400" t="b">
        <v>1</v>
      </c>
      <c r="G19400" t="s">
        <v>68</v>
      </c>
      <c r="H19400" s="1">
        <v>46241.008101851847</v>
      </c>
      <c r="I19400" t="b">
        <v>0</v>
      </c>
      <c r="J19400" t="b">
        <v>0</v>
      </c>
      <c r="K19400" t="s">
        <v>41</v>
      </c>
      <c r="L19400" t="s">
        <v>74</v>
      </c>
      <c r="M19400"/>
      <c r="N19400">
        <v>57.5</v>
      </c>
      <c r="O19400" t="s">
        <v>27427</v>
      </c>
      <c r="P19400" t="s">
        <v>2585</v>
      </c>
    </row>
    <row r="19401" spans="1:16" x14ac:dyDescent="0.25">
      <c r="A19401" t="s">
        <v>5</v>
      </c>
      <c r="B19401" t="s">
        <v>32899</v>
      </c>
      <c r="C19401" t="s">
        <v>592</v>
      </c>
      <c r="D19401" t="s">
        <v>4515</v>
      </c>
      <c r="E19401" t="s">
        <v>59</v>
      </c>
      <c r="F19401" t="b">
        <v>0</v>
      </c>
      <c r="G19401" t="s">
        <v>73</v>
      </c>
      <c r="H19401" s="1">
        <v>46241.008159722223</v>
      </c>
      <c r="I19401" t="b">
        <v>1</v>
      </c>
      <c r="J19401" t="b">
        <v>0</v>
      </c>
      <c r="K19401" t="s">
        <v>41</v>
      </c>
      <c r="L19401" t="s">
        <v>60</v>
      </c>
      <c r="M19401">
        <v>150000</v>
      </c>
      <c r="N19401"/>
      <c r="O19401" t="s">
        <v>32900</v>
      </c>
      <c r="P19401" t="s">
        <v>32901</v>
      </c>
    </row>
    <row r="19402" spans="1:16" x14ac:dyDescent="0.25">
      <c r="A19402" t="s">
        <v>5</v>
      </c>
      <c r="B19402" t="s">
        <v>32902</v>
      </c>
      <c r="C19402" t="s">
        <v>246</v>
      </c>
      <c r="D19402" t="s">
        <v>4515</v>
      </c>
      <c r="E19402" t="s">
        <v>59</v>
      </c>
      <c r="F19402" t="b">
        <v>0</v>
      </c>
      <c r="G19402" t="s">
        <v>89</v>
      </c>
      <c r="H19402" s="1">
        <v>46241.008229166669</v>
      </c>
      <c r="I19402" t="b">
        <v>1</v>
      </c>
      <c r="J19402" t="b">
        <v>0</v>
      </c>
      <c r="K19402" t="s">
        <v>41</v>
      </c>
      <c r="L19402" t="s">
        <v>60</v>
      </c>
      <c r="M19402">
        <v>120000</v>
      </c>
      <c r="N19402"/>
      <c r="O19402" t="s">
        <v>32903</v>
      </c>
      <c r="P19402" t="s">
        <v>32904</v>
      </c>
    </row>
    <row r="19403" spans="1:16" x14ac:dyDescent="0.25">
      <c r="A19403" t="s">
        <v>1</v>
      </c>
      <c r="B19403" t="s">
        <v>32905</v>
      </c>
      <c r="C19403" t="s">
        <v>32163</v>
      </c>
      <c r="D19403" t="s">
        <v>4515</v>
      </c>
      <c r="E19403" t="s">
        <v>59</v>
      </c>
      <c r="F19403" t="b">
        <v>0</v>
      </c>
      <c r="G19403" t="s">
        <v>31</v>
      </c>
      <c r="H19403" s="1">
        <v>46241.010613425933</v>
      </c>
      <c r="I19403" t="b">
        <v>1</v>
      </c>
      <c r="J19403" t="b">
        <v>0</v>
      </c>
      <c r="K19403" t="s">
        <v>31</v>
      </c>
      <c r="L19403" t="s">
        <v>60</v>
      </c>
      <c r="M19403">
        <v>1930000</v>
      </c>
      <c r="N19403"/>
      <c r="O19403" t="s">
        <v>32906</v>
      </c>
    </row>
    <row r="19404" spans="1:16" x14ac:dyDescent="0.25">
      <c r="A19404" t="s">
        <v>0</v>
      </c>
      <c r="B19404" t="s">
        <v>32907</v>
      </c>
      <c r="C19404" t="s">
        <v>913</v>
      </c>
      <c r="D19404" t="s">
        <v>4346</v>
      </c>
      <c r="E19404" t="s">
        <v>59</v>
      </c>
      <c r="F19404" t="b">
        <v>0</v>
      </c>
      <c r="G19404" t="s">
        <v>20</v>
      </c>
      <c r="H19404" s="1">
        <v>46241.044548611113</v>
      </c>
      <c r="I19404" t="b">
        <v>0</v>
      </c>
      <c r="J19404" t="b">
        <v>0</v>
      </c>
      <c r="K19404" t="s">
        <v>20</v>
      </c>
      <c r="L19404" t="s">
        <v>60</v>
      </c>
      <c r="M19404">
        <v>38000</v>
      </c>
      <c r="N19404"/>
      <c r="O19404" t="s">
        <v>32908</v>
      </c>
      <c r="P19404" t="s">
        <v>133</v>
      </c>
    </row>
    <row r="19405" spans="1:16" x14ac:dyDescent="0.25">
      <c r="A19405" t="s">
        <v>0</v>
      </c>
      <c r="B19405" t="s">
        <v>32909</v>
      </c>
      <c r="C19405" t="s">
        <v>17709</v>
      </c>
      <c r="D19405" t="s">
        <v>31335</v>
      </c>
      <c r="E19405" t="s">
        <v>59</v>
      </c>
      <c r="F19405" t="b">
        <v>0</v>
      </c>
      <c r="G19405" t="s">
        <v>20</v>
      </c>
      <c r="H19405" s="1">
        <v>46241.044548611113</v>
      </c>
      <c r="I19405" t="b">
        <v>1</v>
      </c>
      <c r="J19405" t="b">
        <v>0</v>
      </c>
      <c r="K19405" t="s">
        <v>20</v>
      </c>
      <c r="L19405" t="s">
        <v>60</v>
      </c>
      <c r="M19405">
        <v>40000</v>
      </c>
      <c r="N19405"/>
      <c r="O19405" t="s">
        <v>32910</v>
      </c>
      <c r="P19405" t="s">
        <v>219</v>
      </c>
    </row>
    <row r="19406" spans="1:16" x14ac:dyDescent="0.25">
      <c r="A19406" t="s">
        <v>1</v>
      </c>
      <c r="B19406" t="s">
        <v>32911</v>
      </c>
      <c r="C19406" t="s">
        <v>32912</v>
      </c>
      <c r="D19406" t="s">
        <v>4756</v>
      </c>
      <c r="E19406" t="s">
        <v>59</v>
      </c>
      <c r="F19406" t="b">
        <v>0</v>
      </c>
      <c r="G19406" t="s">
        <v>89</v>
      </c>
      <c r="H19406" s="1">
        <v>46241.049791666657</v>
      </c>
      <c r="I19406" t="b">
        <v>0</v>
      </c>
      <c r="J19406" t="b">
        <v>0</v>
      </c>
      <c r="K19406" t="s">
        <v>41</v>
      </c>
      <c r="L19406" t="s">
        <v>60</v>
      </c>
      <c r="M19406">
        <v>105000</v>
      </c>
      <c r="N19406"/>
      <c r="O19406" t="s">
        <v>3747</v>
      </c>
      <c r="P19406" t="s">
        <v>3432</v>
      </c>
    </row>
    <row r="19407" spans="1:16" x14ac:dyDescent="0.25">
      <c r="A19407" t="s">
        <v>1</v>
      </c>
      <c r="B19407" t="s">
        <v>1083</v>
      </c>
      <c r="C19407" t="s">
        <v>688</v>
      </c>
      <c r="D19407" t="s">
        <v>4346</v>
      </c>
      <c r="E19407" t="s">
        <v>3824</v>
      </c>
      <c r="F19407" t="b">
        <v>0</v>
      </c>
      <c r="G19407" t="s">
        <v>89</v>
      </c>
      <c r="H19407" s="1">
        <v>46241.049791666657</v>
      </c>
      <c r="I19407" t="b">
        <v>0</v>
      </c>
      <c r="J19407" t="b">
        <v>0</v>
      </c>
      <c r="K19407" t="s">
        <v>41</v>
      </c>
      <c r="L19407" t="s">
        <v>74</v>
      </c>
      <c r="M19407"/>
      <c r="N19407">
        <v>37.5</v>
      </c>
      <c r="O19407" t="s">
        <v>18246</v>
      </c>
      <c r="P19407" t="s">
        <v>30606</v>
      </c>
    </row>
    <row r="19408" spans="1:16" x14ac:dyDescent="0.25">
      <c r="A19408" t="s">
        <v>7</v>
      </c>
      <c r="B19408" t="s">
        <v>32913</v>
      </c>
      <c r="C19408" t="s">
        <v>112</v>
      </c>
      <c r="D19408" t="s">
        <v>2360</v>
      </c>
      <c r="E19408" t="s">
        <v>59</v>
      </c>
      <c r="F19408" t="b">
        <v>0</v>
      </c>
      <c r="G19408" t="s">
        <v>65</v>
      </c>
      <c r="H19408" s="1">
        <v>46241.088171296287</v>
      </c>
      <c r="I19408" t="b">
        <v>1</v>
      </c>
      <c r="J19408" t="b">
        <v>1</v>
      </c>
      <c r="K19408" t="s">
        <v>41</v>
      </c>
      <c r="L19408" t="s">
        <v>60</v>
      </c>
      <c r="M19408">
        <v>170000</v>
      </c>
      <c r="N19408"/>
      <c r="O19408" t="s">
        <v>32914</v>
      </c>
      <c r="P19408" t="s">
        <v>1009</v>
      </c>
    </row>
    <row r="19409" spans="1:16" x14ac:dyDescent="0.25">
      <c r="A19409" t="s">
        <v>2</v>
      </c>
      <c r="B19409" t="s">
        <v>24989</v>
      </c>
      <c r="C19409" t="s">
        <v>157</v>
      </c>
      <c r="D19409" t="s">
        <v>4346</v>
      </c>
      <c r="E19409" t="s">
        <v>59</v>
      </c>
      <c r="F19409" t="b">
        <v>0</v>
      </c>
      <c r="G19409" t="s">
        <v>77</v>
      </c>
      <c r="H19409" s="1">
        <v>46241.256932870368</v>
      </c>
      <c r="I19409" t="b">
        <v>0</v>
      </c>
      <c r="J19409" t="b">
        <v>1</v>
      </c>
      <c r="K19409" t="s">
        <v>41</v>
      </c>
      <c r="L19409" t="s">
        <v>60</v>
      </c>
      <c r="M19409">
        <v>245500</v>
      </c>
      <c r="N19409"/>
      <c r="O19409" t="s">
        <v>343</v>
      </c>
      <c r="P19409" t="s">
        <v>12956</v>
      </c>
    </row>
    <row r="19410" spans="1:16" x14ac:dyDescent="0.25">
      <c r="A19410" t="s">
        <v>1</v>
      </c>
      <c r="B19410" t="s">
        <v>32915</v>
      </c>
      <c r="C19410" t="s">
        <v>185</v>
      </c>
      <c r="D19410" t="s">
        <v>4526</v>
      </c>
      <c r="E19410" t="s">
        <v>59</v>
      </c>
      <c r="F19410" t="b">
        <v>0</v>
      </c>
      <c r="G19410" t="s">
        <v>19</v>
      </c>
      <c r="H19410" s="1">
        <v>46241.265416666669</v>
      </c>
      <c r="I19410" t="b">
        <v>0</v>
      </c>
      <c r="J19410" t="b">
        <v>0</v>
      </c>
      <c r="K19410" t="s">
        <v>19</v>
      </c>
      <c r="L19410" t="s">
        <v>60</v>
      </c>
      <c r="M19410">
        <v>1500000</v>
      </c>
      <c r="N19410"/>
      <c r="O19410" t="s">
        <v>7059</v>
      </c>
      <c r="P19410" t="s">
        <v>32362</v>
      </c>
    </row>
    <row r="19411" spans="1:16" x14ac:dyDescent="0.25">
      <c r="A19411" t="s">
        <v>0</v>
      </c>
      <c r="B19411" t="s">
        <v>32916</v>
      </c>
      <c r="C19411" t="s">
        <v>434</v>
      </c>
      <c r="D19411" t="s">
        <v>5440</v>
      </c>
      <c r="E19411" t="s">
        <v>59</v>
      </c>
      <c r="F19411" t="b">
        <v>0</v>
      </c>
      <c r="G19411" t="s">
        <v>68</v>
      </c>
      <c r="H19411" s="1">
        <v>46241.292962962973</v>
      </c>
      <c r="I19411" t="b">
        <v>0</v>
      </c>
      <c r="J19411" t="b">
        <v>1</v>
      </c>
      <c r="K19411" t="s">
        <v>41</v>
      </c>
      <c r="L19411" t="s">
        <v>60</v>
      </c>
      <c r="M19411">
        <v>81109.600000000006</v>
      </c>
      <c r="N19411"/>
      <c r="O19411" t="s">
        <v>32917</v>
      </c>
    </row>
    <row r="19412" spans="1:16" x14ac:dyDescent="0.25">
      <c r="A19412" t="s">
        <v>6</v>
      </c>
      <c r="B19412" t="s">
        <v>22684</v>
      </c>
      <c r="C19412" t="s">
        <v>32918</v>
      </c>
      <c r="D19412" t="s">
        <v>2360</v>
      </c>
      <c r="E19412" t="s">
        <v>59</v>
      </c>
      <c r="F19412" t="b">
        <v>0</v>
      </c>
      <c r="G19412" t="s">
        <v>65</v>
      </c>
      <c r="H19412" s="1">
        <v>46241.292974537027</v>
      </c>
      <c r="I19412" t="b">
        <v>0</v>
      </c>
      <c r="J19412" t="b">
        <v>1</v>
      </c>
      <c r="K19412" t="s">
        <v>41</v>
      </c>
      <c r="L19412" t="s">
        <v>60</v>
      </c>
      <c r="M19412">
        <v>198000</v>
      </c>
      <c r="N19412"/>
      <c r="O19412" t="s">
        <v>9723</v>
      </c>
      <c r="P19412" t="s">
        <v>21258</v>
      </c>
    </row>
    <row r="19413" spans="1:16" x14ac:dyDescent="0.25">
      <c r="A19413" t="s">
        <v>0</v>
      </c>
      <c r="B19413" t="s">
        <v>32919</v>
      </c>
      <c r="C19413" t="s">
        <v>24017</v>
      </c>
      <c r="D19413" t="s">
        <v>5440</v>
      </c>
      <c r="E19413" t="s">
        <v>59</v>
      </c>
      <c r="F19413" t="b">
        <v>0</v>
      </c>
      <c r="G19413" t="s">
        <v>37</v>
      </c>
      <c r="H19413" s="1">
        <v>46241.298182870371</v>
      </c>
      <c r="I19413" t="b">
        <v>0</v>
      </c>
      <c r="J19413" t="b">
        <v>0</v>
      </c>
      <c r="K19413" t="s">
        <v>37</v>
      </c>
      <c r="L19413" t="s">
        <v>60</v>
      </c>
      <c r="M19413">
        <v>40254.65</v>
      </c>
      <c r="N19413"/>
      <c r="O19413" t="s">
        <v>28586</v>
      </c>
      <c r="P19413" t="s">
        <v>2149</v>
      </c>
    </row>
    <row r="19414" spans="1:16" x14ac:dyDescent="0.25">
      <c r="A19414" t="s">
        <v>2</v>
      </c>
      <c r="B19414" t="s">
        <v>15278</v>
      </c>
      <c r="C19414" t="s">
        <v>92</v>
      </c>
      <c r="D19414" t="s">
        <v>2360</v>
      </c>
      <c r="E19414" t="s">
        <v>59</v>
      </c>
      <c r="F19414" t="b">
        <v>0</v>
      </c>
      <c r="G19414" t="s">
        <v>77</v>
      </c>
      <c r="H19414" s="1">
        <v>46241.29859953704</v>
      </c>
      <c r="I19414" t="b">
        <v>0</v>
      </c>
      <c r="J19414" t="b">
        <v>1</v>
      </c>
      <c r="K19414" t="s">
        <v>41</v>
      </c>
      <c r="L19414" t="s">
        <v>60</v>
      </c>
      <c r="M19414">
        <v>214500</v>
      </c>
      <c r="N19414"/>
      <c r="O19414" t="s">
        <v>424</v>
      </c>
      <c r="P19414" t="s">
        <v>29757</v>
      </c>
    </row>
    <row r="19415" spans="1:16" x14ac:dyDescent="0.25">
      <c r="A19415" t="s">
        <v>0</v>
      </c>
      <c r="B19415" t="s">
        <v>32920</v>
      </c>
      <c r="C19415" t="s">
        <v>76</v>
      </c>
      <c r="D19415" t="s">
        <v>4346</v>
      </c>
      <c r="E19415" t="s">
        <v>59</v>
      </c>
      <c r="F19415" t="b">
        <v>1</v>
      </c>
      <c r="G19415" t="s">
        <v>13</v>
      </c>
      <c r="H19415" s="1">
        <v>46241.30572916667</v>
      </c>
      <c r="I19415" t="b">
        <v>0</v>
      </c>
      <c r="J19415" t="b">
        <v>0</v>
      </c>
      <c r="K19415" t="s">
        <v>13</v>
      </c>
      <c r="L19415" t="s">
        <v>60</v>
      </c>
      <c r="M19415">
        <v>130000</v>
      </c>
      <c r="N19415"/>
      <c r="O19415" t="s">
        <v>32921</v>
      </c>
      <c r="P19415" t="s">
        <v>32922</v>
      </c>
    </row>
    <row r="19416" spans="1:16" x14ac:dyDescent="0.25">
      <c r="A19416" t="s">
        <v>0</v>
      </c>
      <c r="B19416" t="s">
        <v>32923</v>
      </c>
      <c r="C19416" t="s">
        <v>142</v>
      </c>
      <c r="D19416" t="s">
        <v>4550</v>
      </c>
      <c r="E19416" t="s">
        <v>59</v>
      </c>
      <c r="F19416" t="b">
        <v>0</v>
      </c>
      <c r="G19416" t="s">
        <v>65</v>
      </c>
      <c r="H19416" s="1">
        <v>46241.376307870371</v>
      </c>
      <c r="I19416" t="b">
        <v>0</v>
      </c>
      <c r="J19416" t="b">
        <v>0</v>
      </c>
      <c r="K19416" t="s">
        <v>41</v>
      </c>
      <c r="L19416" t="s">
        <v>60</v>
      </c>
      <c r="M19416">
        <v>65000</v>
      </c>
      <c r="N19416"/>
      <c r="O19416" t="s">
        <v>32924</v>
      </c>
      <c r="P19416" t="s">
        <v>32925</v>
      </c>
    </row>
    <row r="19417" spans="1:16" x14ac:dyDescent="0.25">
      <c r="A19417" t="s">
        <v>0</v>
      </c>
      <c r="B19417" t="s">
        <v>32926</v>
      </c>
      <c r="C19417" t="s">
        <v>332</v>
      </c>
      <c r="D19417" t="s">
        <v>4550</v>
      </c>
      <c r="E19417" t="s">
        <v>59</v>
      </c>
      <c r="F19417" t="b">
        <v>0</v>
      </c>
      <c r="G19417" t="s">
        <v>65</v>
      </c>
      <c r="H19417" s="1">
        <v>46241.376319444447</v>
      </c>
      <c r="I19417" t="b">
        <v>0</v>
      </c>
      <c r="J19417" t="b">
        <v>0</v>
      </c>
      <c r="K19417" t="s">
        <v>41</v>
      </c>
      <c r="L19417" t="s">
        <v>60</v>
      </c>
      <c r="M19417">
        <v>103112.5</v>
      </c>
      <c r="N19417"/>
      <c r="O19417" t="s">
        <v>528</v>
      </c>
      <c r="P19417" t="s">
        <v>9448</v>
      </c>
    </row>
    <row r="19418" spans="1:16" x14ac:dyDescent="0.25">
      <c r="A19418" t="s">
        <v>0</v>
      </c>
      <c r="B19418" t="s">
        <v>32927</v>
      </c>
      <c r="C19418" t="s">
        <v>81</v>
      </c>
      <c r="D19418" t="s">
        <v>4550</v>
      </c>
      <c r="E19418" t="s">
        <v>59</v>
      </c>
      <c r="F19418" t="b">
        <v>0</v>
      </c>
      <c r="G19418" t="s">
        <v>77</v>
      </c>
      <c r="H19418" s="1">
        <v>46241.376377314817</v>
      </c>
      <c r="I19418" t="b">
        <v>0</v>
      </c>
      <c r="J19418" t="b">
        <v>1</v>
      </c>
      <c r="K19418" t="s">
        <v>41</v>
      </c>
      <c r="L19418" t="s">
        <v>60</v>
      </c>
      <c r="M19418">
        <v>170000</v>
      </c>
      <c r="N19418"/>
      <c r="O19418" t="s">
        <v>32928</v>
      </c>
      <c r="P19418" t="s">
        <v>1009</v>
      </c>
    </row>
    <row r="19419" spans="1:16" x14ac:dyDescent="0.25">
      <c r="A19419" t="s">
        <v>0</v>
      </c>
      <c r="B19419" t="s">
        <v>32929</v>
      </c>
      <c r="C19419" t="s">
        <v>913</v>
      </c>
      <c r="D19419" t="s">
        <v>4346</v>
      </c>
      <c r="E19419" t="s">
        <v>59</v>
      </c>
      <c r="F19419" t="b">
        <v>0</v>
      </c>
      <c r="G19419" t="s">
        <v>20</v>
      </c>
      <c r="H19419" s="1">
        <v>46241.378761574073</v>
      </c>
      <c r="I19419" t="b">
        <v>0</v>
      </c>
      <c r="J19419" t="b">
        <v>0</v>
      </c>
      <c r="K19419" t="s">
        <v>20</v>
      </c>
      <c r="L19419" t="s">
        <v>60</v>
      </c>
      <c r="M19419">
        <v>38000</v>
      </c>
      <c r="N19419"/>
      <c r="O19419" t="s">
        <v>32908</v>
      </c>
      <c r="P19419" t="s">
        <v>133</v>
      </c>
    </row>
    <row r="19420" spans="1:16" x14ac:dyDescent="0.25">
      <c r="A19420" t="s">
        <v>8</v>
      </c>
      <c r="B19420" t="s">
        <v>32930</v>
      </c>
      <c r="C19420" t="s">
        <v>1040</v>
      </c>
      <c r="D19420" t="s">
        <v>4550</v>
      </c>
      <c r="E19420" t="s">
        <v>59</v>
      </c>
      <c r="F19420" t="b">
        <v>0</v>
      </c>
      <c r="G19420" t="s">
        <v>73</v>
      </c>
      <c r="H19420" s="1">
        <v>46241.382037037038</v>
      </c>
      <c r="I19420" t="b">
        <v>0</v>
      </c>
      <c r="J19420" t="b">
        <v>1</v>
      </c>
      <c r="K19420" t="s">
        <v>41</v>
      </c>
      <c r="L19420" t="s">
        <v>60</v>
      </c>
      <c r="M19420">
        <v>190500</v>
      </c>
      <c r="N19420"/>
      <c r="O19420" t="s">
        <v>1292</v>
      </c>
      <c r="P19420" t="s">
        <v>229</v>
      </c>
    </row>
    <row r="19421" spans="1:16" x14ac:dyDescent="0.25">
      <c r="A19421" t="s">
        <v>2</v>
      </c>
      <c r="B19421" t="s">
        <v>4257</v>
      </c>
      <c r="C19421" t="s">
        <v>164</v>
      </c>
      <c r="D19421" t="s">
        <v>4550</v>
      </c>
      <c r="E19421" t="s">
        <v>59</v>
      </c>
      <c r="F19421" t="b">
        <v>0</v>
      </c>
      <c r="G19421" t="s">
        <v>65</v>
      </c>
      <c r="H19421" s="1">
        <v>46241.382233796299</v>
      </c>
      <c r="I19421" t="b">
        <v>0</v>
      </c>
      <c r="J19421" t="b">
        <v>1</v>
      </c>
      <c r="K19421" t="s">
        <v>41</v>
      </c>
      <c r="L19421" t="s">
        <v>60</v>
      </c>
      <c r="M19421">
        <v>187000</v>
      </c>
      <c r="N19421"/>
      <c r="O19421" t="s">
        <v>168</v>
      </c>
      <c r="P19421" t="s">
        <v>32931</v>
      </c>
    </row>
    <row r="19422" spans="1:16" x14ac:dyDescent="0.25">
      <c r="A19422" t="s">
        <v>3</v>
      </c>
      <c r="B19422" t="s">
        <v>32932</v>
      </c>
      <c r="C19422" t="s">
        <v>2798</v>
      </c>
      <c r="D19422" t="s">
        <v>2360</v>
      </c>
      <c r="E19422" t="s">
        <v>59</v>
      </c>
      <c r="F19422" t="b">
        <v>0</v>
      </c>
      <c r="G19422" t="s">
        <v>65</v>
      </c>
      <c r="H19422" s="1">
        <v>46241.418009259258</v>
      </c>
      <c r="I19422" t="b">
        <v>1</v>
      </c>
      <c r="J19422" t="b">
        <v>0</v>
      </c>
      <c r="K19422" t="s">
        <v>41</v>
      </c>
      <c r="L19422" t="s">
        <v>74</v>
      </c>
      <c r="M19422"/>
      <c r="N19422">
        <v>52.5</v>
      </c>
      <c r="O19422" t="s">
        <v>13479</v>
      </c>
    </row>
    <row r="19423" spans="1:16" x14ac:dyDescent="0.25">
      <c r="A19423" t="s">
        <v>2</v>
      </c>
      <c r="B19423" t="s">
        <v>32933</v>
      </c>
      <c r="C19423" t="s">
        <v>165</v>
      </c>
      <c r="D19423" t="s">
        <v>4550</v>
      </c>
      <c r="E19423" t="s">
        <v>59</v>
      </c>
      <c r="F19423" t="b">
        <v>0</v>
      </c>
      <c r="G19423" t="s">
        <v>73</v>
      </c>
      <c r="H19423" s="1">
        <v>46241.423703703702</v>
      </c>
      <c r="I19423" t="b">
        <v>0</v>
      </c>
      <c r="J19423" t="b">
        <v>1</v>
      </c>
      <c r="K19423" t="s">
        <v>41</v>
      </c>
      <c r="L19423" t="s">
        <v>60</v>
      </c>
      <c r="M19423">
        <v>99950</v>
      </c>
      <c r="N19423"/>
      <c r="O19423" t="s">
        <v>5472</v>
      </c>
      <c r="P19423" t="s">
        <v>31398</v>
      </c>
    </row>
    <row r="19424" spans="1:16" x14ac:dyDescent="0.25">
      <c r="A19424" t="s">
        <v>5</v>
      </c>
      <c r="B19424" t="s">
        <v>32934</v>
      </c>
      <c r="C19424" t="s">
        <v>598</v>
      </c>
      <c r="D19424" t="s">
        <v>4550</v>
      </c>
      <c r="E19424" t="s">
        <v>59</v>
      </c>
      <c r="F19424" t="b">
        <v>0</v>
      </c>
      <c r="G19424" t="s">
        <v>77</v>
      </c>
      <c r="H19424" s="1">
        <v>46241.429699074077</v>
      </c>
      <c r="I19424" t="b">
        <v>0</v>
      </c>
      <c r="J19424" t="b">
        <v>1</v>
      </c>
      <c r="K19424" t="s">
        <v>41</v>
      </c>
      <c r="L19424" t="s">
        <v>60</v>
      </c>
      <c r="M19424">
        <v>170000</v>
      </c>
      <c r="N19424"/>
      <c r="O19424" t="s">
        <v>2631</v>
      </c>
      <c r="P19424" t="s">
        <v>32935</v>
      </c>
    </row>
    <row r="19425" spans="1:16" x14ac:dyDescent="0.25">
      <c r="A19425" t="s">
        <v>0</v>
      </c>
      <c r="B19425" t="s">
        <v>32936</v>
      </c>
      <c r="C19425" t="s">
        <v>1903</v>
      </c>
      <c r="D19425" t="s">
        <v>4630</v>
      </c>
      <c r="E19425" t="s">
        <v>59</v>
      </c>
      <c r="F19425" t="b">
        <v>0</v>
      </c>
      <c r="G19425" t="s">
        <v>89</v>
      </c>
      <c r="H19425" s="1">
        <v>46241.459641203714</v>
      </c>
      <c r="I19425" t="b">
        <v>1</v>
      </c>
      <c r="J19425" t="b">
        <v>1</v>
      </c>
      <c r="K19425" t="s">
        <v>41</v>
      </c>
      <c r="L19425" t="s">
        <v>74</v>
      </c>
      <c r="M19425"/>
      <c r="N19425">
        <v>29.5</v>
      </c>
      <c r="O19425" t="s">
        <v>2074</v>
      </c>
      <c r="P19425" t="s">
        <v>219</v>
      </c>
    </row>
    <row r="19426" spans="1:16" x14ac:dyDescent="0.25">
      <c r="A19426" t="s">
        <v>8</v>
      </c>
      <c r="B19426" t="s">
        <v>32937</v>
      </c>
      <c r="C19426" t="s">
        <v>18479</v>
      </c>
      <c r="D19426" t="s">
        <v>4550</v>
      </c>
      <c r="E19426" t="s">
        <v>59</v>
      </c>
      <c r="F19426" t="b">
        <v>0</v>
      </c>
      <c r="G19426" t="s">
        <v>77</v>
      </c>
      <c r="H19426" s="1">
        <v>46241.465266203697</v>
      </c>
      <c r="I19426" t="b">
        <v>0</v>
      </c>
      <c r="J19426" t="b">
        <v>1</v>
      </c>
      <c r="K19426" t="s">
        <v>41</v>
      </c>
      <c r="L19426" t="s">
        <v>60</v>
      </c>
      <c r="M19426">
        <v>281000</v>
      </c>
      <c r="N19426"/>
      <c r="O19426" t="s">
        <v>1481</v>
      </c>
      <c r="P19426" t="s">
        <v>32938</v>
      </c>
    </row>
    <row r="19427" spans="1:16" x14ac:dyDescent="0.25">
      <c r="A19427" t="s">
        <v>1</v>
      </c>
      <c r="B19427" t="s">
        <v>32939</v>
      </c>
      <c r="C19427" t="s">
        <v>32940</v>
      </c>
      <c r="D19427" t="s">
        <v>5018</v>
      </c>
      <c r="E19427" t="s">
        <v>59</v>
      </c>
      <c r="F19427" t="b">
        <v>0</v>
      </c>
      <c r="G19427" t="s">
        <v>40</v>
      </c>
      <c r="H19427" s="1">
        <v>46241.476817129631</v>
      </c>
      <c r="I19427" t="b">
        <v>0</v>
      </c>
      <c r="J19427" t="b">
        <v>0</v>
      </c>
      <c r="K19427" t="s">
        <v>40</v>
      </c>
      <c r="L19427" t="s">
        <v>60</v>
      </c>
      <c r="M19427">
        <v>35500</v>
      </c>
      <c r="N19427"/>
      <c r="O19427" t="s">
        <v>32941</v>
      </c>
    </row>
    <row r="19428" spans="1:16" x14ac:dyDescent="0.25">
      <c r="A19428" t="s">
        <v>6</v>
      </c>
      <c r="B19428" t="s">
        <v>32942</v>
      </c>
      <c r="C19428" t="s">
        <v>41</v>
      </c>
      <c r="D19428" t="s">
        <v>4550</v>
      </c>
      <c r="E19428" t="s">
        <v>59</v>
      </c>
      <c r="F19428" t="b">
        <v>0</v>
      </c>
      <c r="G19428" t="s">
        <v>41</v>
      </c>
      <c r="H19428" s="1">
        <v>46241.512615740743</v>
      </c>
      <c r="I19428" t="b">
        <v>0</v>
      </c>
      <c r="J19428" t="b">
        <v>0</v>
      </c>
      <c r="K19428" t="s">
        <v>41</v>
      </c>
      <c r="L19428" t="s">
        <v>60</v>
      </c>
      <c r="M19428">
        <v>148500</v>
      </c>
      <c r="N19428"/>
      <c r="O19428" t="s">
        <v>7385</v>
      </c>
      <c r="P19428" t="s">
        <v>29246</v>
      </c>
    </row>
    <row r="19429" spans="1:16" x14ac:dyDescent="0.25">
      <c r="A19429" t="s">
        <v>0</v>
      </c>
      <c r="B19429" t="s">
        <v>9552</v>
      </c>
      <c r="C19429" t="s">
        <v>947</v>
      </c>
      <c r="D19429" t="s">
        <v>4756</v>
      </c>
      <c r="E19429" t="s">
        <v>59</v>
      </c>
      <c r="F19429" t="b">
        <v>0</v>
      </c>
      <c r="G19429" t="s">
        <v>68</v>
      </c>
      <c r="H19429" s="1">
        <v>46241.542962962973</v>
      </c>
      <c r="I19429" t="b">
        <v>0</v>
      </c>
      <c r="J19429" t="b">
        <v>1</v>
      </c>
      <c r="K19429" t="s">
        <v>41</v>
      </c>
      <c r="L19429" t="s">
        <v>60</v>
      </c>
      <c r="M19429">
        <v>95362.5</v>
      </c>
      <c r="N19429"/>
      <c r="O19429" t="s">
        <v>32943</v>
      </c>
      <c r="P19429" t="s">
        <v>32944</v>
      </c>
    </row>
    <row r="19430" spans="1:16" x14ac:dyDescent="0.25">
      <c r="A19430" t="s">
        <v>3</v>
      </c>
      <c r="B19430" t="s">
        <v>32945</v>
      </c>
      <c r="C19430" t="s">
        <v>246</v>
      </c>
      <c r="D19430" t="s">
        <v>4756</v>
      </c>
      <c r="E19430" t="s">
        <v>59</v>
      </c>
      <c r="F19430" t="b">
        <v>0</v>
      </c>
      <c r="G19430" t="s">
        <v>65</v>
      </c>
      <c r="H19430" s="1">
        <v>46241.542986111112</v>
      </c>
      <c r="I19430" t="b">
        <v>0</v>
      </c>
      <c r="J19430" t="b">
        <v>0</v>
      </c>
      <c r="K19430" t="s">
        <v>41</v>
      </c>
      <c r="L19430" t="s">
        <v>60</v>
      </c>
      <c r="M19430">
        <v>118000</v>
      </c>
      <c r="N19430"/>
      <c r="O19430" t="s">
        <v>32946</v>
      </c>
      <c r="P19430" t="s">
        <v>32947</v>
      </c>
    </row>
    <row r="19431" spans="1:16" x14ac:dyDescent="0.25">
      <c r="A19431" t="s">
        <v>0</v>
      </c>
      <c r="B19431" t="s">
        <v>32948</v>
      </c>
      <c r="C19431" t="s">
        <v>76</v>
      </c>
      <c r="D19431" t="s">
        <v>4630</v>
      </c>
      <c r="E19431" t="s">
        <v>59</v>
      </c>
      <c r="F19431" t="b">
        <v>1</v>
      </c>
      <c r="G19431" t="s">
        <v>41</v>
      </c>
      <c r="H19431" s="1">
        <v>46241.548333333332</v>
      </c>
      <c r="I19431" t="b">
        <v>0</v>
      </c>
      <c r="J19431" t="b">
        <v>1</v>
      </c>
      <c r="K19431" t="s">
        <v>41</v>
      </c>
      <c r="L19431" t="s">
        <v>60</v>
      </c>
      <c r="M19431">
        <v>147500</v>
      </c>
      <c r="N19431"/>
      <c r="O19431" t="s">
        <v>2070</v>
      </c>
      <c r="P19431" t="s">
        <v>32949</v>
      </c>
    </row>
    <row r="19432" spans="1:16" x14ac:dyDescent="0.25">
      <c r="A19432" t="s">
        <v>1</v>
      </c>
      <c r="B19432" t="s">
        <v>32950</v>
      </c>
      <c r="C19432" t="s">
        <v>76</v>
      </c>
      <c r="D19432" t="s">
        <v>4526</v>
      </c>
      <c r="E19432" t="s">
        <v>88</v>
      </c>
      <c r="F19432" t="b">
        <v>1</v>
      </c>
      <c r="G19432" t="s">
        <v>77</v>
      </c>
      <c r="H19432" s="1">
        <v>46241.554675925923</v>
      </c>
      <c r="I19432" t="b">
        <v>1</v>
      </c>
      <c r="J19432" t="b">
        <v>0</v>
      </c>
      <c r="K19432" t="s">
        <v>41</v>
      </c>
      <c r="L19432" t="s">
        <v>74</v>
      </c>
      <c r="M19432"/>
      <c r="N19432">
        <v>58.5</v>
      </c>
      <c r="O19432" t="s">
        <v>312</v>
      </c>
      <c r="P19432" t="s">
        <v>32951</v>
      </c>
    </row>
    <row r="19433" spans="1:16" x14ac:dyDescent="0.25">
      <c r="A19433" t="s">
        <v>4</v>
      </c>
      <c r="B19433" t="s">
        <v>32952</v>
      </c>
      <c r="C19433" t="s">
        <v>40</v>
      </c>
      <c r="D19433" t="s">
        <v>4526</v>
      </c>
      <c r="E19433" t="s">
        <v>59</v>
      </c>
      <c r="F19433" t="b">
        <v>0</v>
      </c>
      <c r="G19433" t="s">
        <v>40</v>
      </c>
      <c r="H19433" s="1">
        <v>46241.560162037043</v>
      </c>
      <c r="I19433" t="b">
        <v>1</v>
      </c>
      <c r="J19433" t="b">
        <v>0</v>
      </c>
      <c r="K19433" t="s">
        <v>40</v>
      </c>
      <c r="L19433" t="s">
        <v>60</v>
      </c>
      <c r="M19433">
        <v>175000</v>
      </c>
      <c r="N19433"/>
      <c r="O19433" t="s">
        <v>2990</v>
      </c>
      <c r="P19433" t="s">
        <v>32953</v>
      </c>
    </row>
    <row r="19434" spans="1:16" x14ac:dyDescent="0.25">
      <c r="A19434" t="s">
        <v>3</v>
      </c>
      <c r="B19434" t="s">
        <v>32954</v>
      </c>
      <c r="C19434" t="s">
        <v>11229</v>
      </c>
      <c r="D19434" t="s">
        <v>4346</v>
      </c>
      <c r="E19434" t="s">
        <v>59</v>
      </c>
      <c r="F19434" t="b">
        <v>0</v>
      </c>
      <c r="G19434" t="s">
        <v>40</v>
      </c>
      <c r="H19434" s="1">
        <v>46241.589965277781</v>
      </c>
      <c r="I19434" t="b">
        <v>1</v>
      </c>
      <c r="J19434" t="b">
        <v>0</v>
      </c>
      <c r="K19434" t="s">
        <v>40</v>
      </c>
      <c r="L19434" t="s">
        <v>60</v>
      </c>
      <c r="M19434">
        <v>34000</v>
      </c>
      <c r="N19434"/>
      <c r="O19434" t="s">
        <v>32955</v>
      </c>
      <c r="P19434" t="s">
        <v>32956</v>
      </c>
    </row>
    <row r="19435" spans="1:16" x14ac:dyDescent="0.25">
      <c r="A19435" t="s">
        <v>0</v>
      </c>
      <c r="B19435" t="s">
        <v>32957</v>
      </c>
      <c r="C19435" t="s">
        <v>320</v>
      </c>
      <c r="D19435" t="s">
        <v>4526</v>
      </c>
      <c r="E19435" t="s">
        <v>88</v>
      </c>
      <c r="F19435" t="b">
        <v>0</v>
      </c>
      <c r="G19435" t="s">
        <v>73</v>
      </c>
      <c r="H19435" s="1">
        <v>46241.626296296286</v>
      </c>
      <c r="I19435" t="b">
        <v>1</v>
      </c>
      <c r="J19435" t="b">
        <v>1</v>
      </c>
      <c r="K19435" t="s">
        <v>41</v>
      </c>
      <c r="L19435" t="s">
        <v>74</v>
      </c>
      <c r="M19435"/>
      <c r="N19435">
        <v>57.5</v>
      </c>
      <c r="O19435" t="s">
        <v>482</v>
      </c>
      <c r="P19435" t="s">
        <v>32958</v>
      </c>
    </row>
    <row r="19436" spans="1:16" x14ac:dyDescent="0.25">
      <c r="A19436" t="s">
        <v>3</v>
      </c>
      <c r="B19436" t="s">
        <v>32959</v>
      </c>
      <c r="C19436" t="s">
        <v>2586</v>
      </c>
      <c r="D19436" t="s">
        <v>4756</v>
      </c>
      <c r="E19436" t="s">
        <v>59</v>
      </c>
      <c r="F19436" t="b">
        <v>0</v>
      </c>
      <c r="G19436" t="s">
        <v>65</v>
      </c>
      <c r="H19436" s="1">
        <v>46241.626307870371</v>
      </c>
      <c r="I19436" t="b">
        <v>0</v>
      </c>
      <c r="J19436" t="b">
        <v>0</v>
      </c>
      <c r="K19436" t="s">
        <v>41</v>
      </c>
      <c r="L19436" t="s">
        <v>60</v>
      </c>
      <c r="M19436">
        <v>87500</v>
      </c>
      <c r="N19436"/>
      <c r="O19436" t="s">
        <v>32960</v>
      </c>
      <c r="P19436" t="s">
        <v>4070</v>
      </c>
    </row>
    <row r="19437" spans="1:16" x14ac:dyDescent="0.25">
      <c r="A19437" t="s">
        <v>2</v>
      </c>
      <c r="B19437" t="s">
        <v>32961</v>
      </c>
      <c r="C19437" t="s">
        <v>41</v>
      </c>
      <c r="D19437" t="s">
        <v>4526</v>
      </c>
      <c r="E19437" t="s">
        <v>59</v>
      </c>
      <c r="F19437" t="b">
        <v>0</v>
      </c>
      <c r="G19437" t="s">
        <v>41</v>
      </c>
      <c r="H19437" s="1">
        <v>46241.631701388891</v>
      </c>
      <c r="I19437" t="b">
        <v>0</v>
      </c>
      <c r="J19437" t="b">
        <v>1</v>
      </c>
      <c r="K19437" t="s">
        <v>41</v>
      </c>
      <c r="L19437" t="s">
        <v>60</v>
      </c>
      <c r="M19437">
        <v>362500</v>
      </c>
      <c r="N19437"/>
      <c r="O19437" t="s">
        <v>32962</v>
      </c>
      <c r="P19437" t="s">
        <v>85</v>
      </c>
    </row>
    <row r="19438" spans="1:16" x14ac:dyDescent="0.25">
      <c r="A19438" t="s">
        <v>1</v>
      </c>
      <c r="B19438" t="s">
        <v>11849</v>
      </c>
      <c r="C19438" t="s">
        <v>194</v>
      </c>
      <c r="D19438" t="s">
        <v>4346</v>
      </c>
      <c r="E19438" t="s">
        <v>59</v>
      </c>
      <c r="F19438" t="b">
        <v>0</v>
      </c>
      <c r="G19438" t="s">
        <v>77</v>
      </c>
      <c r="H19438" s="1">
        <v>46241.638009259259</v>
      </c>
      <c r="I19438" t="b">
        <v>1</v>
      </c>
      <c r="J19438" t="b">
        <v>1</v>
      </c>
      <c r="K19438" t="s">
        <v>41</v>
      </c>
      <c r="L19438" t="s">
        <v>60</v>
      </c>
      <c r="M19438">
        <v>155500</v>
      </c>
      <c r="N19438"/>
      <c r="O19438" t="s">
        <v>3671</v>
      </c>
      <c r="P19438" t="s">
        <v>1476</v>
      </c>
    </row>
    <row r="19439" spans="1:16" x14ac:dyDescent="0.25">
      <c r="A19439" t="s">
        <v>5</v>
      </c>
      <c r="B19439" t="s">
        <v>32963</v>
      </c>
      <c r="C19439" t="s">
        <v>958</v>
      </c>
      <c r="D19439" t="s">
        <v>4526</v>
      </c>
      <c r="E19439" t="s">
        <v>59</v>
      </c>
      <c r="F19439" t="b">
        <v>0</v>
      </c>
      <c r="G19439" t="s">
        <v>77</v>
      </c>
      <c r="H19439" s="1">
        <v>46241.638009259259</v>
      </c>
      <c r="I19439" t="b">
        <v>1</v>
      </c>
      <c r="J19439" t="b">
        <v>0</v>
      </c>
      <c r="K19439" t="s">
        <v>41</v>
      </c>
      <c r="L19439" t="s">
        <v>60</v>
      </c>
      <c r="M19439">
        <v>155000</v>
      </c>
      <c r="N19439"/>
      <c r="O19439" t="s">
        <v>31227</v>
      </c>
      <c r="P19439" t="s">
        <v>32964</v>
      </c>
    </row>
    <row r="19440" spans="1:16" x14ac:dyDescent="0.25">
      <c r="A19440" t="s">
        <v>1</v>
      </c>
      <c r="B19440" t="s">
        <v>32965</v>
      </c>
      <c r="C19440" t="s">
        <v>2054</v>
      </c>
      <c r="D19440" t="s">
        <v>4526</v>
      </c>
      <c r="E19440" t="s">
        <v>59</v>
      </c>
      <c r="F19440" t="b">
        <v>0</v>
      </c>
      <c r="G19440" t="s">
        <v>68</v>
      </c>
      <c r="H19440" s="1">
        <v>46241.638067129628</v>
      </c>
      <c r="I19440" t="b">
        <v>0</v>
      </c>
      <c r="J19440" t="b">
        <v>0</v>
      </c>
      <c r="K19440" t="s">
        <v>41</v>
      </c>
      <c r="L19440" t="s">
        <v>60</v>
      </c>
      <c r="M19440">
        <v>145000</v>
      </c>
      <c r="N19440"/>
      <c r="O19440" t="s">
        <v>30265</v>
      </c>
      <c r="P19440" t="s">
        <v>32966</v>
      </c>
    </row>
    <row r="19441" spans="1:16" x14ac:dyDescent="0.25">
      <c r="A19441" t="s">
        <v>5</v>
      </c>
      <c r="B19441" t="s">
        <v>3795</v>
      </c>
      <c r="C19441" t="s">
        <v>207</v>
      </c>
      <c r="D19441" t="s">
        <v>4346</v>
      </c>
      <c r="E19441" t="s">
        <v>59</v>
      </c>
      <c r="F19441" t="b">
        <v>0</v>
      </c>
      <c r="G19441" t="s">
        <v>89</v>
      </c>
      <c r="H19441" s="1">
        <v>46241.638101851851</v>
      </c>
      <c r="I19441" t="b">
        <v>1</v>
      </c>
      <c r="J19441" t="b">
        <v>1</v>
      </c>
      <c r="K19441" t="s">
        <v>41</v>
      </c>
      <c r="L19441" t="s">
        <v>60</v>
      </c>
      <c r="M19441">
        <v>165000</v>
      </c>
      <c r="N19441"/>
      <c r="O19441" t="s">
        <v>8279</v>
      </c>
      <c r="P19441" t="s">
        <v>32967</v>
      </c>
    </row>
    <row r="19442" spans="1:16" x14ac:dyDescent="0.25">
      <c r="A19442" t="s">
        <v>3</v>
      </c>
      <c r="B19442" t="s">
        <v>32968</v>
      </c>
      <c r="C19442" t="s">
        <v>121</v>
      </c>
      <c r="D19442" t="s">
        <v>4526</v>
      </c>
      <c r="E19442" t="s">
        <v>88</v>
      </c>
      <c r="F19442" t="b">
        <v>0</v>
      </c>
      <c r="G19442" t="s">
        <v>68</v>
      </c>
      <c r="H19442" s="1">
        <v>46241.667962962973</v>
      </c>
      <c r="I19442" t="b">
        <v>0</v>
      </c>
      <c r="J19442" t="b">
        <v>0</v>
      </c>
      <c r="K19442" t="s">
        <v>41</v>
      </c>
      <c r="L19442" t="s">
        <v>74</v>
      </c>
      <c r="M19442"/>
      <c r="N19442">
        <v>23.5</v>
      </c>
      <c r="O19442" t="s">
        <v>2592</v>
      </c>
      <c r="P19442" t="s">
        <v>325</v>
      </c>
    </row>
    <row r="19443" spans="1:16" x14ac:dyDescent="0.25">
      <c r="A19443" t="s">
        <v>3</v>
      </c>
      <c r="B19443" t="s">
        <v>32969</v>
      </c>
      <c r="C19443" t="s">
        <v>112</v>
      </c>
      <c r="D19443" t="s">
        <v>4526</v>
      </c>
      <c r="E19443" t="s">
        <v>88</v>
      </c>
      <c r="F19443" t="b">
        <v>0</v>
      </c>
      <c r="G19443" t="s">
        <v>65</v>
      </c>
      <c r="H19443" s="1">
        <v>46241.667974537027</v>
      </c>
      <c r="I19443" t="b">
        <v>0</v>
      </c>
      <c r="J19443" t="b">
        <v>0</v>
      </c>
      <c r="K19443" t="s">
        <v>41</v>
      </c>
      <c r="L19443" t="s">
        <v>74</v>
      </c>
      <c r="M19443"/>
      <c r="N19443">
        <v>57.5</v>
      </c>
      <c r="O19443" t="s">
        <v>32970</v>
      </c>
      <c r="P19443" t="s">
        <v>261</v>
      </c>
    </row>
    <row r="19444" spans="1:16" x14ac:dyDescent="0.25">
      <c r="A19444" t="s">
        <v>0</v>
      </c>
      <c r="B19444" t="s">
        <v>32971</v>
      </c>
      <c r="C19444" t="s">
        <v>3859</v>
      </c>
      <c r="D19444" t="s">
        <v>2360</v>
      </c>
      <c r="E19444" t="s">
        <v>88</v>
      </c>
      <c r="F19444" t="b">
        <v>0</v>
      </c>
      <c r="G19444" t="s">
        <v>65</v>
      </c>
      <c r="H19444" s="1">
        <v>46241.667986111112</v>
      </c>
      <c r="I19444" t="b">
        <v>0</v>
      </c>
      <c r="J19444" t="b">
        <v>0</v>
      </c>
      <c r="K19444" t="s">
        <v>41</v>
      </c>
      <c r="L19444" t="s">
        <v>74</v>
      </c>
      <c r="M19444"/>
      <c r="N19444">
        <v>23.125</v>
      </c>
      <c r="O19444" t="s">
        <v>32972</v>
      </c>
      <c r="P19444" t="s">
        <v>875</v>
      </c>
    </row>
    <row r="19445" spans="1:16" x14ac:dyDescent="0.25">
      <c r="A19445" t="s">
        <v>2</v>
      </c>
      <c r="B19445" t="s">
        <v>32973</v>
      </c>
      <c r="C19445" t="s">
        <v>115</v>
      </c>
      <c r="D19445" t="s">
        <v>4526</v>
      </c>
      <c r="E19445" t="s">
        <v>59</v>
      </c>
      <c r="F19445" t="b">
        <v>0</v>
      </c>
      <c r="G19445" t="s">
        <v>65</v>
      </c>
      <c r="H19445" s="1">
        <v>46241.673680555563</v>
      </c>
      <c r="I19445" t="b">
        <v>0</v>
      </c>
      <c r="J19445" t="b">
        <v>0</v>
      </c>
      <c r="K19445" t="s">
        <v>41</v>
      </c>
      <c r="L19445" t="s">
        <v>60</v>
      </c>
      <c r="M19445">
        <v>180000</v>
      </c>
      <c r="N19445"/>
      <c r="O19445" t="s">
        <v>32974</v>
      </c>
    </row>
    <row r="19446" spans="1:16" x14ac:dyDescent="0.25">
      <c r="A19446" t="s">
        <v>5</v>
      </c>
      <c r="B19446" t="s">
        <v>32975</v>
      </c>
      <c r="C19446" t="s">
        <v>1868</v>
      </c>
      <c r="D19446" t="s">
        <v>4346</v>
      </c>
      <c r="E19446" t="s">
        <v>59</v>
      </c>
      <c r="F19446" t="b">
        <v>0</v>
      </c>
      <c r="G19446" t="s">
        <v>89</v>
      </c>
      <c r="H19446" s="1">
        <v>46241.679768518523</v>
      </c>
      <c r="I19446" t="b">
        <v>0</v>
      </c>
      <c r="J19446" t="b">
        <v>1</v>
      </c>
      <c r="K19446" t="s">
        <v>41</v>
      </c>
      <c r="L19446" t="s">
        <v>60</v>
      </c>
      <c r="M19446">
        <v>142500</v>
      </c>
      <c r="N19446"/>
      <c r="O19446" t="s">
        <v>1649</v>
      </c>
      <c r="P19446" t="s">
        <v>32976</v>
      </c>
    </row>
    <row r="19447" spans="1:16" x14ac:dyDescent="0.25">
      <c r="A19447" t="s">
        <v>7</v>
      </c>
      <c r="B19447" t="s">
        <v>32977</v>
      </c>
      <c r="C19447" t="s">
        <v>76</v>
      </c>
      <c r="D19447" t="s">
        <v>4346</v>
      </c>
      <c r="E19447" t="s">
        <v>88</v>
      </c>
      <c r="F19447" t="b">
        <v>1</v>
      </c>
      <c r="G19447" t="s">
        <v>65</v>
      </c>
      <c r="H19447" s="1">
        <v>46241.709629629629</v>
      </c>
      <c r="I19447" t="b">
        <v>1</v>
      </c>
      <c r="J19447" t="b">
        <v>1</v>
      </c>
      <c r="K19447" t="s">
        <v>41</v>
      </c>
      <c r="L19447" t="s">
        <v>74</v>
      </c>
      <c r="M19447"/>
      <c r="N19447">
        <v>68</v>
      </c>
      <c r="O19447" t="s">
        <v>904</v>
      </c>
      <c r="P19447" t="s">
        <v>85</v>
      </c>
    </row>
    <row r="19448" spans="1:16" x14ac:dyDescent="0.25">
      <c r="A19448" t="s">
        <v>6</v>
      </c>
      <c r="B19448" t="s">
        <v>9933</v>
      </c>
      <c r="C19448" t="s">
        <v>40</v>
      </c>
      <c r="D19448" t="s">
        <v>4526</v>
      </c>
      <c r="E19448" t="s">
        <v>59</v>
      </c>
      <c r="F19448" t="b">
        <v>0</v>
      </c>
      <c r="G19448" t="s">
        <v>40</v>
      </c>
      <c r="H19448" s="1">
        <v>46241.714965277781</v>
      </c>
      <c r="I19448" t="b">
        <v>1</v>
      </c>
      <c r="J19448" t="b">
        <v>0</v>
      </c>
      <c r="K19448" t="s">
        <v>40</v>
      </c>
      <c r="L19448" t="s">
        <v>60</v>
      </c>
      <c r="M19448">
        <v>65000</v>
      </c>
      <c r="N19448"/>
      <c r="O19448" t="s">
        <v>32978</v>
      </c>
    </row>
    <row r="19449" spans="1:16" x14ac:dyDescent="0.25">
      <c r="A19449" t="s">
        <v>2</v>
      </c>
      <c r="B19449" t="s">
        <v>2</v>
      </c>
      <c r="C19449" t="s">
        <v>32979</v>
      </c>
      <c r="D19449" t="s">
        <v>4587</v>
      </c>
      <c r="E19449" t="s">
        <v>59</v>
      </c>
      <c r="F19449" t="b">
        <v>0</v>
      </c>
      <c r="G19449" t="s">
        <v>65</v>
      </c>
      <c r="H19449" s="1">
        <v>46241.715567129628</v>
      </c>
      <c r="I19449" t="b">
        <v>0</v>
      </c>
      <c r="J19449" t="b">
        <v>0</v>
      </c>
      <c r="K19449" t="s">
        <v>41</v>
      </c>
      <c r="L19449" t="s">
        <v>60</v>
      </c>
      <c r="M19449">
        <v>131500</v>
      </c>
      <c r="N19449"/>
      <c r="O19449" t="s">
        <v>478</v>
      </c>
      <c r="P19449" t="s">
        <v>32980</v>
      </c>
    </row>
    <row r="19450" spans="1:16" x14ac:dyDescent="0.25">
      <c r="A19450" t="s">
        <v>0</v>
      </c>
      <c r="B19450" t="s">
        <v>32981</v>
      </c>
      <c r="C19450" t="s">
        <v>41</v>
      </c>
      <c r="D19450" t="s">
        <v>4526</v>
      </c>
      <c r="E19450" t="s">
        <v>59</v>
      </c>
      <c r="F19450" t="b">
        <v>0</v>
      </c>
      <c r="G19450" t="s">
        <v>41</v>
      </c>
      <c r="H19450" s="1">
        <v>46241.756666666668</v>
      </c>
      <c r="I19450" t="b">
        <v>0</v>
      </c>
      <c r="J19450" t="b">
        <v>1</v>
      </c>
      <c r="K19450" t="s">
        <v>41</v>
      </c>
      <c r="L19450" t="s">
        <v>60</v>
      </c>
      <c r="M19450">
        <v>101745</v>
      </c>
      <c r="N19450"/>
      <c r="O19450" t="s">
        <v>4325</v>
      </c>
    </row>
    <row r="19451" spans="1:16" x14ac:dyDescent="0.25">
      <c r="A19451" t="s">
        <v>1</v>
      </c>
      <c r="B19451" t="s">
        <v>32982</v>
      </c>
      <c r="C19451" t="s">
        <v>32983</v>
      </c>
      <c r="D19451" t="s">
        <v>4526</v>
      </c>
      <c r="E19451" t="s">
        <v>59</v>
      </c>
      <c r="F19451" t="b">
        <v>0</v>
      </c>
      <c r="G19451" t="s">
        <v>77</v>
      </c>
      <c r="H19451" s="1">
        <v>46241.763067129628</v>
      </c>
      <c r="I19451" t="b">
        <v>0</v>
      </c>
      <c r="J19451" t="b">
        <v>1</v>
      </c>
      <c r="K19451" t="s">
        <v>41</v>
      </c>
      <c r="L19451" t="s">
        <v>60</v>
      </c>
      <c r="M19451">
        <v>150000</v>
      </c>
      <c r="N19451"/>
      <c r="O19451" t="s">
        <v>19715</v>
      </c>
      <c r="P19451" t="s">
        <v>32984</v>
      </c>
    </row>
    <row r="19452" spans="1:16" x14ac:dyDescent="0.25">
      <c r="A19452" t="s">
        <v>0</v>
      </c>
      <c r="B19452" t="s">
        <v>32985</v>
      </c>
      <c r="C19452" t="s">
        <v>14760</v>
      </c>
      <c r="D19452" t="s">
        <v>4346</v>
      </c>
      <c r="E19452" t="s">
        <v>59</v>
      </c>
      <c r="F19452" t="b">
        <v>0</v>
      </c>
      <c r="G19452" t="s">
        <v>89</v>
      </c>
      <c r="H19452" s="1">
        <v>46241.792962962973</v>
      </c>
      <c r="I19452" t="b">
        <v>1</v>
      </c>
      <c r="J19452" t="b">
        <v>0</v>
      </c>
      <c r="K19452" t="s">
        <v>41</v>
      </c>
      <c r="L19452" t="s">
        <v>74</v>
      </c>
      <c r="M19452"/>
      <c r="N19452">
        <v>18</v>
      </c>
      <c r="O19452" t="s">
        <v>32986</v>
      </c>
      <c r="P19452" t="s">
        <v>219</v>
      </c>
    </row>
    <row r="19453" spans="1:16" x14ac:dyDescent="0.25">
      <c r="A19453" t="s">
        <v>3</v>
      </c>
      <c r="B19453" t="s">
        <v>32987</v>
      </c>
      <c r="C19453" t="s">
        <v>2700</v>
      </c>
      <c r="D19453" t="s">
        <v>2360</v>
      </c>
      <c r="E19453" t="s">
        <v>59</v>
      </c>
      <c r="F19453" t="b">
        <v>0</v>
      </c>
      <c r="G19453" t="s">
        <v>65</v>
      </c>
      <c r="H19453" s="1">
        <v>46241.793009259258</v>
      </c>
      <c r="I19453" t="b">
        <v>0</v>
      </c>
      <c r="J19453" t="b">
        <v>1</v>
      </c>
      <c r="K19453" t="s">
        <v>41</v>
      </c>
      <c r="L19453" t="s">
        <v>74</v>
      </c>
      <c r="M19453"/>
      <c r="N19453">
        <v>36</v>
      </c>
      <c r="O19453" t="s">
        <v>32988</v>
      </c>
      <c r="P19453" t="s">
        <v>219</v>
      </c>
    </row>
    <row r="19454" spans="1:16" x14ac:dyDescent="0.25">
      <c r="A19454" t="s">
        <v>0</v>
      </c>
      <c r="B19454" t="s">
        <v>32989</v>
      </c>
      <c r="C19454" t="s">
        <v>2413</v>
      </c>
      <c r="D19454" t="s">
        <v>4526</v>
      </c>
      <c r="E19454" t="s">
        <v>59</v>
      </c>
      <c r="F19454" t="b">
        <v>0</v>
      </c>
      <c r="G19454" t="s">
        <v>65</v>
      </c>
      <c r="H19454" s="1">
        <v>46241.793009259258</v>
      </c>
      <c r="I19454" t="b">
        <v>0</v>
      </c>
      <c r="J19454" t="b">
        <v>1</v>
      </c>
      <c r="K19454" t="s">
        <v>41</v>
      </c>
      <c r="L19454" t="s">
        <v>74</v>
      </c>
      <c r="M19454"/>
      <c r="N19454">
        <v>45</v>
      </c>
      <c r="O19454" t="s">
        <v>2158</v>
      </c>
      <c r="P19454" t="s">
        <v>32990</v>
      </c>
    </row>
    <row r="19455" spans="1:16" x14ac:dyDescent="0.25">
      <c r="A19455" t="s">
        <v>0</v>
      </c>
      <c r="B19455" t="s">
        <v>1347</v>
      </c>
      <c r="C19455" t="s">
        <v>121</v>
      </c>
      <c r="D19455" t="s">
        <v>4346</v>
      </c>
      <c r="E19455" t="s">
        <v>59</v>
      </c>
      <c r="F19455" t="b">
        <v>0</v>
      </c>
      <c r="G19455" t="s">
        <v>68</v>
      </c>
      <c r="H19455" s="1">
        <v>46241.798645833333</v>
      </c>
      <c r="I19455" t="b">
        <v>0</v>
      </c>
      <c r="J19455" t="b">
        <v>1</v>
      </c>
      <c r="K19455" t="s">
        <v>41</v>
      </c>
      <c r="L19455" t="s">
        <v>60</v>
      </c>
      <c r="M19455">
        <v>157000</v>
      </c>
      <c r="N19455"/>
      <c r="O19455" t="s">
        <v>588</v>
      </c>
      <c r="P19455" t="s">
        <v>32991</v>
      </c>
    </row>
    <row r="19456" spans="1:16" x14ac:dyDescent="0.25">
      <c r="A19456" t="s">
        <v>0</v>
      </c>
      <c r="B19456" t="s">
        <v>32992</v>
      </c>
      <c r="C19456" t="s">
        <v>971</v>
      </c>
      <c r="D19456" t="s">
        <v>4526</v>
      </c>
      <c r="E19456" t="s">
        <v>88</v>
      </c>
      <c r="F19456" t="b">
        <v>0</v>
      </c>
      <c r="G19456" t="s">
        <v>68</v>
      </c>
      <c r="H19456" s="1">
        <v>46241.798645833333</v>
      </c>
      <c r="I19456" t="b">
        <v>0</v>
      </c>
      <c r="J19456" t="b">
        <v>0</v>
      </c>
      <c r="K19456" t="s">
        <v>41</v>
      </c>
      <c r="L19456" t="s">
        <v>74</v>
      </c>
      <c r="M19456"/>
      <c r="N19456">
        <v>47</v>
      </c>
      <c r="O19456" t="s">
        <v>744</v>
      </c>
      <c r="P19456" t="s">
        <v>673</v>
      </c>
    </row>
    <row r="19457" spans="1:16" x14ac:dyDescent="0.25">
      <c r="A19457" t="s">
        <v>0</v>
      </c>
      <c r="B19457" t="s">
        <v>0</v>
      </c>
      <c r="C19457" t="s">
        <v>615</v>
      </c>
      <c r="D19457" t="s">
        <v>4526</v>
      </c>
      <c r="E19457" t="s">
        <v>59</v>
      </c>
      <c r="F19457" t="b">
        <v>0</v>
      </c>
      <c r="G19457" t="s">
        <v>65</v>
      </c>
      <c r="H19457" s="1">
        <v>46241.798900462964</v>
      </c>
      <c r="I19457" t="b">
        <v>0</v>
      </c>
      <c r="J19457" t="b">
        <v>1</v>
      </c>
      <c r="K19457" t="s">
        <v>41</v>
      </c>
      <c r="L19457" t="s">
        <v>60</v>
      </c>
      <c r="M19457">
        <v>92500</v>
      </c>
      <c r="N19457"/>
      <c r="O19457" t="s">
        <v>32993</v>
      </c>
      <c r="P19457" t="s">
        <v>32994</v>
      </c>
    </row>
    <row r="19458" spans="1:16" x14ac:dyDescent="0.25">
      <c r="A19458" t="s">
        <v>6</v>
      </c>
      <c r="B19458" t="s">
        <v>4198</v>
      </c>
      <c r="C19458" t="s">
        <v>650</v>
      </c>
      <c r="D19458" t="s">
        <v>4526</v>
      </c>
      <c r="E19458" t="s">
        <v>88</v>
      </c>
      <c r="F19458" t="b">
        <v>0</v>
      </c>
      <c r="G19458" t="s">
        <v>89</v>
      </c>
      <c r="H19458" s="1">
        <v>46241.804780092592</v>
      </c>
      <c r="I19458" t="b">
        <v>1</v>
      </c>
      <c r="J19458" t="b">
        <v>0</v>
      </c>
      <c r="K19458" t="s">
        <v>41</v>
      </c>
      <c r="L19458" t="s">
        <v>74</v>
      </c>
      <c r="M19458"/>
      <c r="N19458">
        <v>68.5</v>
      </c>
      <c r="O19458" t="s">
        <v>27777</v>
      </c>
      <c r="P19458" t="s">
        <v>32995</v>
      </c>
    </row>
    <row r="19459" spans="1:16" x14ac:dyDescent="0.25">
      <c r="A19459" t="s">
        <v>0</v>
      </c>
      <c r="B19459" t="s">
        <v>32996</v>
      </c>
      <c r="C19459" t="s">
        <v>856</v>
      </c>
      <c r="D19459" t="s">
        <v>4526</v>
      </c>
      <c r="E19459" t="s">
        <v>59</v>
      </c>
      <c r="F19459" t="b">
        <v>0</v>
      </c>
      <c r="G19459" t="s">
        <v>89</v>
      </c>
      <c r="H19459" s="1">
        <v>46241.834629629629</v>
      </c>
      <c r="I19459" t="b">
        <v>0</v>
      </c>
      <c r="J19459" t="b">
        <v>0</v>
      </c>
      <c r="K19459" t="s">
        <v>41</v>
      </c>
      <c r="L19459" t="s">
        <v>60</v>
      </c>
      <c r="M19459">
        <v>85477.6</v>
      </c>
      <c r="N19459"/>
      <c r="O19459" t="s">
        <v>3409</v>
      </c>
      <c r="P19459" t="s">
        <v>32997</v>
      </c>
    </row>
    <row r="19460" spans="1:16" x14ac:dyDescent="0.25">
      <c r="A19460" t="s">
        <v>0</v>
      </c>
      <c r="B19460" t="s">
        <v>1687</v>
      </c>
      <c r="C19460" t="s">
        <v>2328</v>
      </c>
      <c r="D19460" t="s">
        <v>2360</v>
      </c>
      <c r="E19460" t="s">
        <v>59</v>
      </c>
      <c r="F19460" t="b">
        <v>0</v>
      </c>
      <c r="G19460" t="s">
        <v>65</v>
      </c>
      <c r="H19460" s="1">
        <v>46241.834629629629</v>
      </c>
      <c r="I19460" t="b">
        <v>0</v>
      </c>
      <c r="J19460" t="b">
        <v>1</v>
      </c>
      <c r="K19460" t="s">
        <v>41</v>
      </c>
      <c r="L19460" t="s">
        <v>60</v>
      </c>
      <c r="M19460">
        <v>152000</v>
      </c>
      <c r="N19460"/>
      <c r="O19460" t="s">
        <v>643</v>
      </c>
      <c r="P19460" t="s">
        <v>32998</v>
      </c>
    </row>
    <row r="19461" spans="1:16" x14ac:dyDescent="0.25">
      <c r="A19461" t="s">
        <v>0</v>
      </c>
      <c r="B19461" t="s">
        <v>32999</v>
      </c>
      <c r="C19461" t="s">
        <v>382</v>
      </c>
      <c r="D19461" t="s">
        <v>4526</v>
      </c>
      <c r="E19461" t="s">
        <v>59</v>
      </c>
      <c r="F19461" t="b">
        <v>0</v>
      </c>
      <c r="G19461" t="s">
        <v>77</v>
      </c>
      <c r="H19461" s="1">
        <v>46241.834629629629</v>
      </c>
      <c r="I19461" t="b">
        <v>0</v>
      </c>
      <c r="J19461" t="b">
        <v>1</v>
      </c>
      <c r="K19461" t="s">
        <v>41</v>
      </c>
      <c r="L19461" t="s">
        <v>74</v>
      </c>
      <c r="M19461"/>
      <c r="N19461">
        <v>31.75</v>
      </c>
      <c r="O19461" t="s">
        <v>1507</v>
      </c>
      <c r="P19461" t="s">
        <v>1678</v>
      </c>
    </row>
    <row r="19462" spans="1:16" x14ac:dyDescent="0.25">
      <c r="A19462" t="s">
        <v>7</v>
      </c>
      <c r="B19462" t="s">
        <v>33000</v>
      </c>
      <c r="C19462" t="s">
        <v>472</v>
      </c>
      <c r="D19462" t="s">
        <v>4526</v>
      </c>
      <c r="E19462" t="s">
        <v>59</v>
      </c>
      <c r="F19462" t="b">
        <v>0</v>
      </c>
      <c r="G19462" t="s">
        <v>65</v>
      </c>
      <c r="H19462" s="1">
        <v>46241.834675925929</v>
      </c>
      <c r="I19462" t="b">
        <v>0</v>
      </c>
      <c r="J19462" t="b">
        <v>1</v>
      </c>
      <c r="K19462" t="s">
        <v>41</v>
      </c>
      <c r="L19462" t="s">
        <v>60</v>
      </c>
      <c r="M19462">
        <v>137500</v>
      </c>
      <c r="N19462"/>
      <c r="O19462" t="s">
        <v>446</v>
      </c>
      <c r="P19462" t="s">
        <v>208</v>
      </c>
    </row>
    <row r="19463" spans="1:16" x14ac:dyDescent="0.25">
      <c r="A19463" t="s">
        <v>3</v>
      </c>
      <c r="B19463" t="s">
        <v>33001</v>
      </c>
      <c r="C19463" t="s">
        <v>304</v>
      </c>
      <c r="D19463" t="s">
        <v>4526</v>
      </c>
      <c r="E19463" t="s">
        <v>59</v>
      </c>
      <c r="F19463" t="b">
        <v>0</v>
      </c>
      <c r="G19463" t="s">
        <v>77</v>
      </c>
      <c r="H19463" s="1">
        <v>46241.834710648152</v>
      </c>
      <c r="I19463" t="b">
        <v>1</v>
      </c>
      <c r="J19463" t="b">
        <v>0</v>
      </c>
      <c r="K19463" t="s">
        <v>41</v>
      </c>
      <c r="L19463" t="s">
        <v>60</v>
      </c>
      <c r="M19463">
        <v>136000</v>
      </c>
      <c r="N19463"/>
      <c r="O19463" t="s">
        <v>33002</v>
      </c>
      <c r="P19463" t="s">
        <v>15482</v>
      </c>
    </row>
    <row r="19464" spans="1:16" x14ac:dyDescent="0.25">
      <c r="A19464" t="s">
        <v>2</v>
      </c>
      <c r="B19464" t="s">
        <v>1628</v>
      </c>
      <c r="C19464" t="s">
        <v>555</v>
      </c>
      <c r="D19464" t="s">
        <v>4346</v>
      </c>
      <c r="E19464" t="s">
        <v>132</v>
      </c>
      <c r="F19464" t="b">
        <v>0</v>
      </c>
      <c r="G19464" t="s">
        <v>68</v>
      </c>
      <c r="H19464" s="1">
        <v>46241.840312499997</v>
      </c>
      <c r="I19464" t="b">
        <v>0</v>
      </c>
      <c r="J19464" t="b">
        <v>1</v>
      </c>
      <c r="K19464" t="s">
        <v>41</v>
      </c>
      <c r="L19464" t="s">
        <v>74</v>
      </c>
      <c r="M19464"/>
      <c r="N19464">
        <v>50</v>
      </c>
      <c r="O19464" t="s">
        <v>33003</v>
      </c>
      <c r="P19464" t="s">
        <v>3334</v>
      </c>
    </row>
    <row r="19465" spans="1:16" x14ac:dyDescent="0.25">
      <c r="A19465" t="s">
        <v>4</v>
      </c>
      <c r="B19465" t="s">
        <v>33004</v>
      </c>
      <c r="C19465" t="s">
        <v>124</v>
      </c>
      <c r="D19465" t="s">
        <v>2360</v>
      </c>
      <c r="E19465" t="s">
        <v>59</v>
      </c>
      <c r="F19465" t="b">
        <v>0</v>
      </c>
      <c r="G19465" t="s">
        <v>77</v>
      </c>
      <c r="H19465" s="1">
        <v>46241.846388888887</v>
      </c>
      <c r="I19465" t="b">
        <v>0</v>
      </c>
      <c r="J19465" t="b">
        <v>1</v>
      </c>
      <c r="K19465" t="s">
        <v>41</v>
      </c>
      <c r="L19465" t="s">
        <v>60</v>
      </c>
      <c r="M19465">
        <v>118500</v>
      </c>
      <c r="N19465"/>
      <c r="O19465" t="s">
        <v>1355</v>
      </c>
      <c r="P19465" t="s">
        <v>33005</v>
      </c>
    </row>
    <row r="19466" spans="1:16" x14ac:dyDescent="0.25">
      <c r="A19466" t="s">
        <v>3</v>
      </c>
      <c r="B19466" t="s">
        <v>33006</v>
      </c>
      <c r="C19466" t="s">
        <v>76</v>
      </c>
      <c r="D19466" t="s">
        <v>4526</v>
      </c>
      <c r="E19466" t="s">
        <v>132</v>
      </c>
      <c r="F19466" t="b">
        <v>1</v>
      </c>
      <c r="G19466" t="s">
        <v>13</v>
      </c>
      <c r="H19466" s="1">
        <v>46241.847395833327</v>
      </c>
      <c r="I19466" t="b">
        <v>0</v>
      </c>
      <c r="J19466" t="b">
        <v>0</v>
      </c>
      <c r="K19466" t="s">
        <v>13</v>
      </c>
      <c r="L19466" t="s">
        <v>74</v>
      </c>
      <c r="M19466"/>
      <c r="N19466">
        <v>100</v>
      </c>
      <c r="O19466" t="s">
        <v>5046</v>
      </c>
    </row>
    <row r="19467" spans="1:16" x14ac:dyDescent="0.25">
      <c r="A19467" t="s">
        <v>0</v>
      </c>
      <c r="B19467" t="s">
        <v>33007</v>
      </c>
      <c r="C19467" t="s">
        <v>30087</v>
      </c>
      <c r="D19467" t="s">
        <v>4587</v>
      </c>
      <c r="E19467" t="s">
        <v>59</v>
      </c>
      <c r="F19467" t="b">
        <v>0</v>
      </c>
      <c r="G19467" t="s">
        <v>65</v>
      </c>
      <c r="H19467" s="1">
        <v>46241.876307870371</v>
      </c>
      <c r="I19467" t="b">
        <v>0</v>
      </c>
      <c r="J19467" t="b">
        <v>0</v>
      </c>
      <c r="K19467" t="s">
        <v>41</v>
      </c>
      <c r="L19467" t="s">
        <v>74</v>
      </c>
      <c r="M19467"/>
      <c r="N19467">
        <v>49</v>
      </c>
      <c r="O19467" t="s">
        <v>6472</v>
      </c>
      <c r="P19467" t="s">
        <v>4045</v>
      </c>
    </row>
    <row r="19468" spans="1:16" x14ac:dyDescent="0.25">
      <c r="A19468" t="s">
        <v>3</v>
      </c>
      <c r="B19468" t="s">
        <v>2368</v>
      </c>
      <c r="C19468" t="s">
        <v>278</v>
      </c>
      <c r="D19468" t="s">
        <v>4526</v>
      </c>
      <c r="E19468" t="s">
        <v>59</v>
      </c>
      <c r="F19468" t="b">
        <v>0</v>
      </c>
      <c r="G19468" t="s">
        <v>89</v>
      </c>
      <c r="H19468" s="1">
        <v>46241.876307870371</v>
      </c>
      <c r="I19468" t="b">
        <v>0</v>
      </c>
      <c r="J19468" t="b">
        <v>0</v>
      </c>
      <c r="K19468" t="s">
        <v>41</v>
      </c>
      <c r="L19468" t="s">
        <v>74</v>
      </c>
      <c r="M19468"/>
      <c r="N19468">
        <v>32.5</v>
      </c>
      <c r="O19468" t="s">
        <v>105</v>
      </c>
      <c r="P19468" t="s">
        <v>1759</v>
      </c>
    </row>
    <row r="19469" spans="1:16" x14ac:dyDescent="0.25">
      <c r="A19469" t="s">
        <v>0</v>
      </c>
      <c r="B19469" t="s">
        <v>289</v>
      </c>
      <c r="C19469" t="s">
        <v>912</v>
      </c>
      <c r="D19469" t="s">
        <v>4526</v>
      </c>
      <c r="E19469" t="s">
        <v>59</v>
      </c>
      <c r="F19469" t="b">
        <v>0</v>
      </c>
      <c r="G19469" t="s">
        <v>65</v>
      </c>
      <c r="H19469" s="1">
        <v>46241.876342592594</v>
      </c>
      <c r="I19469" t="b">
        <v>0</v>
      </c>
      <c r="J19469" t="b">
        <v>1</v>
      </c>
      <c r="K19469" t="s">
        <v>41</v>
      </c>
      <c r="L19469" t="s">
        <v>60</v>
      </c>
      <c r="M19469">
        <v>80000</v>
      </c>
      <c r="N19469"/>
      <c r="O19469" t="s">
        <v>33008</v>
      </c>
      <c r="P19469" t="s">
        <v>3512</v>
      </c>
    </row>
    <row r="19470" spans="1:16" x14ac:dyDescent="0.25">
      <c r="A19470" t="s">
        <v>2</v>
      </c>
      <c r="B19470" t="s">
        <v>33009</v>
      </c>
      <c r="C19470" t="s">
        <v>21491</v>
      </c>
      <c r="D19470" t="s">
        <v>4587</v>
      </c>
      <c r="E19470" t="s">
        <v>59</v>
      </c>
      <c r="F19470" t="b">
        <v>0</v>
      </c>
      <c r="G19470" t="s">
        <v>65</v>
      </c>
      <c r="H19470" s="1">
        <v>46241.882233796299</v>
      </c>
      <c r="I19470" t="b">
        <v>0</v>
      </c>
      <c r="J19470" t="b">
        <v>0</v>
      </c>
      <c r="K19470" t="s">
        <v>41</v>
      </c>
      <c r="L19470" t="s">
        <v>74</v>
      </c>
      <c r="M19470"/>
      <c r="N19470">
        <v>82.5</v>
      </c>
      <c r="O19470" t="s">
        <v>6472</v>
      </c>
      <c r="P19470" t="s">
        <v>33010</v>
      </c>
    </row>
    <row r="19471" spans="1:16" x14ac:dyDescent="0.25">
      <c r="A19471" t="s">
        <v>5</v>
      </c>
      <c r="B19471" t="s">
        <v>33011</v>
      </c>
      <c r="C19471" t="s">
        <v>41</v>
      </c>
      <c r="D19471" t="s">
        <v>4587</v>
      </c>
      <c r="E19471" t="s">
        <v>59</v>
      </c>
      <c r="F19471" t="b">
        <v>0</v>
      </c>
      <c r="G19471" t="s">
        <v>73</v>
      </c>
      <c r="H19471" s="1">
        <v>46241.888252314813</v>
      </c>
      <c r="I19471" t="b">
        <v>1</v>
      </c>
      <c r="J19471" t="b">
        <v>0</v>
      </c>
      <c r="K19471" t="s">
        <v>41</v>
      </c>
      <c r="L19471" t="s">
        <v>74</v>
      </c>
      <c r="M19471"/>
      <c r="N19471">
        <v>57.5</v>
      </c>
      <c r="O19471" t="s">
        <v>5382</v>
      </c>
      <c r="P19471" t="s">
        <v>33012</v>
      </c>
    </row>
    <row r="19472" spans="1:16" x14ac:dyDescent="0.25">
      <c r="A19472" t="s">
        <v>4</v>
      </c>
      <c r="B19472" t="s">
        <v>33004</v>
      </c>
      <c r="C19472" t="s">
        <v>124</v>
      </c>
      <c r="D19472" t="s">
        <v>4526</v>
      </c>
      <c r="E19472" t="s">
        <v>59</v>
      </c>
      <c r="F19472" t="b">
        <v>0</v>
      </c>
      <c r="G19472" t="s">
        <v>77</v>
      </c>
      <c r="H19472" s="1">
        <v>46241.929780092592</v>
      </c>
      <c r="I19472" t="b">
        <v>0</v>
      </c>
      <c r="J19472" t="b">
        <v>1</v>
      </c>
      <c r="K19472" t="s">
        <v>41</v>
      </c>
      <c r="L19472" t="s">
        <v>60</v>
      </c>
      <c r="M19472">
        <v>118500</v>
      </c>
      <c r="N19472"/>
      <c r="O19472" t="s">
        <v>1155</v>
      </c>
      <c r="P19472" t="s">
        <v>33013</v>
      </c>
    </row>
    <row r="19473" spans="1:16" x14ac:dyDescent="0.25">
      <c r="A19473" t="s">
        <v>1</v>
      </c>
      <c r="B19473" t="s">
        <v>33014</v>
      </c>
      <c r="C19473" t="s">
        <v>559</v>
      </c>
      <c r="D19473" t="s">
        <v>4526</v>
      </c>
      <c r="E19473" t="s">
        <v>88</v>
      </c>
      <c r="F19473" t="b">
        <v>0</v>
      </c>
      <c r="G19473" t="s">
        <v>65</v>
      </c>
      <c r="H19473" s="1">
        <v>46241.929791666669</v>
      </c>
      <c r="I19473" t="b">
        <v>1</v>
      </c>
      <c r="J19473" t="b">
        <v>1</v>
      </c>
      <c r="K19473" t="s">
        <v>41</v>
      </c>
      <c r="L19473" t="s">
        <v>74</v>
      </c>
      <c r="M19473"/>
      <c r="N19473">
        <v>67.5</v>
      </c>
      <c r="O19473" t="s">
        <v>403</v>
      </c>
    </row>
    <row r="19474" spans="1:16" x14ac:dyDescent="0.25">
      <c r="A19474" t="s">
        <v>7</v>
      </c>
      <c r="B19474" t="s">
        <v>33015</v>
      </c>
      <c r="C19474" t="s">
        <v>40</v>
      </c>
      <c r="D19474" t="s">
        <v>3761</v>
      </c>
      <c r="E19474" t="s">
        <v>59</v>
      </c>
      <c r="F19474" t="b">
        <v>0</v>
      </c>
      <c r="G19474" t="s">
        <v>40</v>
      </c>
      <c r="H19474" s="1">
        <v>46242.006631944438</v>
      </c>
      <c r="I19474" t="b">
        <v>1</v>
      </c>
      <c r="J19474" t="b">
        <v>0</v>
      </c>
      <c r="K19474" t="s">
        <v>40</v>
      </c>
      <c r="L19474" t="s">
        <v>60</v>
      </c>
      <c r="M19474">
        <v>71500</v>
      </c>
      <c r="N19474"/>
      <c r="O19474" t="s">
        <v>33016</v>
      </c>
      <c r="P19474" t="s">
        <v>33017</v>
      </c>
    </row>
    <row r="19475" spans="1:16" x14ac:dyDescent="0.25">
      <c r="A19475" t="s">
        <v>1</v>
      </c>
      <c r="B19475" t="s">
        <v>1</v>
      </c>
      <c r="C19475" t="s">
        <v>824</v>
      </c>
      <c r="D19475" t="s">
        <v>2471</v>
      </c>
      <c r="E19475" t="s">
        <v>59</v>
      </c>
      <c r="F19475" t="b">
        <v>0</v>
      </c>
      <c r="G19475" t="s">
        <v>77</v>
      </c>
      <c r="H19475" s="1">
        <v>46242.013009259259</v>
      </c>
      <c r="I19475" t="b">
        <v>1</v>
      </c>
      <c r="J19475" t="b">
        <v>0</v>
      </c>
      <c r="K19475" t="s">
        <v>41</v>
      </c>
      <c r="L19475" t="s">
        <v>60</v>
      </c>
      <c r="M19475">
        <v>95000</v>
      </c>
      <c r="N19475"/>
      <c r="O19475" t="s">
        <v>33018</v>
      </c>
      <c r="P19475" t="s">
        <v>33019</v>
      </c>
    </row>
    <row r="19476" spans="1:16" x14ac:dyDescent="0.25">
      <c r="A19476" t="s">
        <v>8</v>
      </c>
      <c r="B19476" t="s">
        <v>20884</v>
      </c>
      <c r="C19476" t="s">
        <v>76</v>
      </c>
      <c r="D19476" t="s">
        <v>4526</v>
      </c>
      <c r="E19476" t="s">
        <v>59</v>
      </c>
      <c r="F19476" t="b">
        <v>1</v>
      </c>
      <c r="G19476" t="s">
        <v>77</v>
      </c>
      <c r="H19476" s="1">
        <v>46242.013055555559</v>
      </c>
      <c r="I19476" t="b">
        <v>0</v>
      </c>
      <c r="J19476" t="b">
        <v>0</v>
      </c>
      <c r="K19476" t="s">
        <v>41</v>
      </c>
      <c r="L19476" t="s">
        <v>60</v>
      </c>
      <c r="M19476">
        <v>109000</v>
      </c>
      <c r="N19476"/>
      <c r="O19476" t="s">
        <v>371</v>
      </c>
      <c r="P19476" t="s">
        <v>11577</v>
      </c>
    </row>
    <row r="19477" spans="1:16" x14ac:dyDescent="0.25">
      <c r="A19477" t="s">
        <v>1</v>
      </c>
      <c r="B19477" t="s">
        <v>33020</v>
      </c>
      <c r="C19477" t="s">
        <v>3914</v>
      </c>
      <c r="D19477" t="s">
        <v>4515</v>
      </c>
      <c r="E19477" t="s">
        <v>59</v>
      </c>
      <c r="F19477" t="b">
        <v>0</v>
      </c>
      <c r="G19477" t="s">
        <v>65</v>
      </c>
      <c r="H19477" s="1">
        <v>46242.013148148151</v>
      </c>
      <c r="I19477" t="b">
        <v>0</v>
      </c>
      <c r="J19477" t="b">
        <v>0</v>
      </c>
      <c r="K19477" t="s">
        <v>41</v>
      </c>
      <c r="L19477" t="s">
        <v>60</v>
      </c>
      <c r="M19477">
        <v>145000</v>
      </c>
      <c r="N19477"/>
      <c r="O19477" t="s">
        <v>33021</v>
      </c>
    </row>
    <row r="19478" spans="1:16" x14ac:dyDescent="0.25">
      <c r="A19478" t="s">
        <v>8</v>
      </c>
      <c r="B19478" t="s">
        <v>3492</v>
      </c>
      <c r="C19478" t="s">
        <v>3658</v>
      </c>
      <c r="D19478" t="s">
        <v>4595</v>
      </c>
      <c r="E19478" t="s">
        <v>59</v>
      </c>
      <c r="F19478" t="b">
        <v>0</v>
      </c>
      <c r="G19478" t="s">
        <v>19</v>
      </c>
      <c r="H19478" s="1">
        <v>46242.015462962961</v>
      </c>
      <c r="I19478" t="b">
        <v>0</v>
      </c>
      <c r="J19478" t="b">
        <v>0</v>
      </c>
      <c r="K19478" t="s">
        <v>19</v>
      </c>
      <c r="L19478" t="s">
        <v>60</v>
      </c>
      <c r="M19478">
        <v>1400000</v>
      </c>
      <c r="N19478"/>
      <c r="O19478" t="s">
        <v>33022</v>
      </c>
      <c r="P19478" t="s">
        <v>33023</v>
      </c>
    </row>
    <row r="19479" spans="1:16" x14ac:dyDescent="0.25">
      <c r="A19479" t="s">
        <v>1</v>
      </c>
      <c r="B19479" t="s">
        <v>1</v>
      </c>
      <c r="C19479" t="s">
        <v>16237</v>
      </c>
      <c r="D19479" t="s">
        <v>4346</v>
      </c>
      <c r="E19479" t="s">
        <v>59</v>
      </c>
      <c r="F19479" t="b">
        <v>0</v>
      </c>
      <c r="G19479" t="s">
        <v>65</v>
      </c>
      <c r="H19479" s="1">
        <v>46242.096400462957</v>
      </c>
      <c r="I19479" t="b">
        <v>1</v>
      </c>
      <c r="J19479" t="b">
        <v>1</v>
      </c>
      <c r="K19479" t="s">
        <v>41</v>
      </c>
      <c r="L19479" t="s">
        <v>60</v>
      </c>
      <c r="M19479">
        <v>105000</v>
      </c>
      <c r="N19479"/>
      <c r="O19479" t="s">
        <v>16238</v>
      </c>
      <c r="P19479" t="s">
        <v>33024</v>
      </c>
    </row>
    <row r="19480" spans="1:16" x14ac:dyDescent="0.25">
      <c r="A19480" t="s">
        <v>6</v>
      </c>
      <c r="B19480" t="s">
        <v>33025</v>
      </c>
      <c r="C19480" t="s">
        <v>142</v>
      </c>
      <c r="D19480" t="s">
        <v>4526</v>
      </c>
      <c r="E19480" t="s">
        <v>59</v>
      </c>
      <c r="F19480" t="b">
        <v>0</v>
      </c>
      <c r="G19480" t="s">
        <v>65</v>
      </c>
      <c r="H19480" s="1">
        <v>46242.132233796299</v>
      </c>
      <c r="I19480" t="b">
        <v>0</v>
      </c>
      <c r="J19480" t="b">
        <v>1</v>
      </c>
      <c r="K19480" t="s">
        <v>41</v>
      </c>
      <c r="L19480" t="s">
        <v>60</v>
      </c>
      <c r="M19480">
        <v>137125</v>
      </c>
      <c r="N19480"/>
      <c r="O19480" t="s">
        <v>7675</v>
      </c>
      <c r="P19480" t="s">
        <v>33026</v>
      </c>
    </row>
    <row r="19481" spans="1:16" x14ac:dyDescent="0.25">
      <c r="A19481" t="s">
        <v>3</v>
      </c>
      <c r="B19481" t="s">
        <v>1696</v>
      </c>
      <c r="C19481" t="s">
        <v>30106</v>
      </c>
      <c r="D19481" t="s">
        <v>4756</v>
      </c>
      <c r="E19481" t="s">
        <v>59</v>
      </c>
      <c r="F19481" t="b">
        <v>0</v>
      </c>
      <c r="G19481" t="s">
        <v>77</v>
      </c>
      <c r="H19481" s="1">
        <v>46242.209652777783</v>
      </c>
      <c r="I19481" t="b">
        <v>0</v>
      </c>
      <c r="J19481" t="b">
        <v>1</v>
      </c>
      <c r="K19481" t="s">
        <v>41</v>
      </c>
      <c r="L19481" t="s">
        <v>60</v>
      </c>
      <c r="M19481">
        <v>86200</v>
      </c>
      <c r="N19481"/>
      <c r="O19481" t="s">
        <v>4403</v>
      </c>
      <c r="P19481" t="s">
        <v>33027</v>
      </c>
    </row>
    <row r="19482" spans="1:16" x14ac:dyDescent="0.25">
      <c r="A19482" t="s">
        <v>3</v>
      </c>
      <c r="B19482" t="s">
        <v>33028</v>
      </c>
      <c r="C19482" t="s">
        <v>774</v>
      </c>
      <c r="D19482" t="s">
        <v>4756</v>
      </c>
      <c r="E19482" t="s">
        <v>59</v>
      </c>
      <c r="F19482" t="b">
        <v>0</v>
      </c>
      <c r="G19482" t="s">
        <v>77</v>
      </c>
      <c r="H19482" s="1">
        <v>46242.209675925929</v>
      </c>
      <c r="I19482" t="b">
        <v>0</v>
      </c>
      <c r="J19482" t="b">
        <v>0</v>
      </c>
      <c r="K19482" t="s">
        <v>41</v>
      </c>
      <c r="L19482" t="s">
        <v>60</v>
      </c>
      <c r="M19482">
        <v>126000</v>
      </c>
      <c r="N19482"/>
      <c r="O19482" t="s">
        <v>4860</v>
      </c>
      <c r="P19482" t="s">
        <v>33029</v>
      </c>
    </row>
    <row r="19483" spans="1:16" x14ac:dyDescent="0.25">
      <c r="A19483" t="s">
        <v>8</v>
      </c>
      <c r="B19483" t="s">
        <v>33030</v>
      </c>
      <c r="C19483" t="s">
        <v>142</v>
      </c>
      <c r="D19483" t="s">
        <v>4756</v>
      </c>
      <c r="E19483" t="s">
        <v>59</v>
      </c>
      <c r="F19483" t="b">
        <v>0</v>
      </c>
      <c r="G19483" t="s">
        <v>65</v>
      </c>
      <c r="H19483" s="1">
        <v>46242.213356481479</v>
      </c>
      <c r="I19483" t="b">
        <v>0</v>
      </c>
      <c r="J19483" t="b">
        <v>1</v>
      </c>
      <c r="K19483" t="s">
        <v>41</v>
      </c>
      <c r="L19483" t="s">
        <v>60</v>
      </c>
      <c r="M19483">
        <v>269000</v>
      </c>
      <c r="N19483"/>
      <c r="O19483" t="s">
        <v>1481</v>
      </c>
      <c r="P19483" t="s">
        <v>33031</v>
      </c>
    </row>
    <row r="19484" spans="1:16" x14ac:dyDescent="0.25">
      <c r="A19484" t="s">
        <v>7</v>
      </c>
      <c r="B19484" t="s">
        <v>33032</v>
      </c>
      <c r="C19484" t="s">
        <v>172</v>
      </c>
      <c r="D19484" t="s">
        <v>4756</v>
      </c>
      <c r="E19484" t="s">
        <v>59</v>
      </c>
      <c r="F19484" t="b">
        <v>0</v>
      </c>
      <c r="G19484" t="s">
        <v>68</v>
      </c>
      <c r="H19484" s="1">
        <v>46242.251319444447</v>
      </c>
      <c r="I19484" t="b">
        <v>0</v>
      </c>
      <c r="J19484" t="b">
        <v>0</v>
      </c>
      <c r="K19484" t="s">
        <v>41</v>
      </c>
      <c r="L19484" t="s">
        <v>60</v>
      </c>
      <c r="M19484">
        <v>120000</v>
      </c>
      <c r="N19484"/>
      <c r="O19484" t="s">
        <v>33033</v>
      </c>
      <c r="P19484" t="s">
        <v>33034</v>
      </c>
    </row>
    <row r="19485" spans="1:16" x14ac:dyDescent="0.25">
      <c r="A19485" t="s">
        <v>4</v>
      </c>
      <c r="B19485" t="s">
        <v>33035</v>
      </c>
      <c r="C19485" t="s">
        <v>955</v>
      </c>
      <c r="D19485" t="s">
        <v>5102</v>
      </c>
      <c r="E19485" t="s">
        <v>59</v>
      </c>
      <c r="F19485" t="b">
        <v>0</v>
      </c>
      <c r="G19485" t="s">
        <v>13</v>
      </c>
      <c r="H19485" s="1">
        <v>46242.300706018519</v>
      </c>
      <c r="I19485" t="b">
        <v>0</v>
      </c>
      <c r="J19485" t="b">
        <v>0</v>
      </c>
      <c r="K19485" t="s">
        <v>13</v>
      </c>
      <c r="L19485" t="s">
        <v>60</v>
      </c>
      <c r="M19485">
        <v>200000</v>
      </c>
      <c r="N19485"/>
      <c r="O19485" t="s">
        <v>13572</v>
      </c>
      <c r="P19485" t="s">
        <v>13573</v>
      </c>
    </row>
    <row r="19486" spans="1:16" x14ac:dyDescent="0.25">
      <c r="A19486" t="s">
        <v>3</v>
      </c>
      <c r="B19486" t="s">
        <v>17887</v>
      </c>
      <c r="C19486" t="s">
        <v>112</v>
      </c>
      <c r="D19486" t="s">
        <v>4526</v>
      </c>
      <c r="E19486" t="s">
        <v>59</v>
      </c>
      <c r="F19486" t="b">
        <v>0</v>
      </c>
      <c r="G19486" t="s">
        <v>65</v>
      </c>
      <c r="H19486" s="1">
        <v>46242.417986111112</v>
      </c>
      <c r="I19486" t="b">
        <v>0</v>
      </c>
      <c r="J19486" t="b">
        <v>1</v>
      </c>
      <c r="K19486" t="s">
        <v>41</v>
      </c>
      <c r="L19486" t="s">
        <v>60</v>
      </c>
      <c r="M19486">
        <v>120000</v>
      </c>
      <c r="N19486"/>
      <c r="O19486" t="s">
        <v>31287</v>
      </c>
    </row>
    <row r="19487" spans="1:16" x14ac:dyDescent="0.25">
      <c r="A19487" t="s">
        <v>0</v>
      </c>
      <c r="B19487" t="s">
        <v>33036</v>
      </c>
      <c r="C19487" t="s">
        <v>1798</v>
      </c>
      <c r="D19487" t="s">
        <v>4587</v>
      </c>
      <c r="E19487" t="s">
        <v>59</v>
      </c>
      <c r="F19487" t="b">
        <v>0</v>
      </c>
      <c r="G19487" t="s">
        <v>65</v>
      </c>
      <c r="H19487" s="1">
        <v>46242.417986111112</v>
      </c>
      <c r="I19487" t="b">
        <v>0</v>
      </c>
      <c r="J19487" t="b">
        <v>0</v>
      </c>
      <c r="K19487" t="s">
        <v>41</v>
      </c>
      <c r="L19487" t="s">
        <v>60</v>
      </c>
      <c r="M19487">
        <v>98700</v>
      </c>
      <c r="N19487"/>
      <c r="O19487" t="s">
        <v>13184</v>
      </c>
      <c r="P19487" t="s">
        <v>33037</v>
      </c>
    </row>
    <row r="19488" spans="1:16" x14ac:dyDescent="0.25">
      <c r="A19488" t="s">
        <v>5</v>
      </c>
      <c r="B19488" t="s">
        <v>33038</v>
      </c>
      <c r="C19488" t="s">
        <v>332</v>
      </c>
      <c r="D19488" t="s">
        <v>4550</v>
      </c>
      <c r="E19488" t="s">
        <v>59</v>
      </c>
      <c r="F19488" t="b">
        <v>0</v>
      </c>
      <c r="G19488" t="s">
        <v>77</v>
      </c>
      <c r="H19488" s="1">
        <v>46242.425057870372</v>
      </c>
      <c r="I19488" t="b">
        <v>0</v>
      </c>
      <c r="J19488" t="b">
        <v>0</v>
      </c>
      <c r="K19488" t="s">
        <v>41</v>
      </c>
      <c r="L19488" t="s">
        <v>60</v>
      </c>
      <c r="M19488">
        <v>184325</v>
      </c>
      <c r="N19488"/>
      <c r="O19488" t="s">
        <v>528</v>
      </c>
      <c r="P19488" t="s">
        <v>33039</v>
      </c>
    </row>
    <row r="19489" spans="1:16" x14ac:dyDescent="0.25">
      <c r="A19489" t="s">
        <v>8</v>
      </c>
      <c r="B19489" t="s">
        <v>33040</v>
      </c>
      <c r="C19489" t="s">
        <v>500</v>
      </c>
      <c r="D19489" t="s">
        <v>4550</v>
      </c>
      <c r="E19489" t="s">
        <v>59</v>
      </c>
      <c r="F19489" t="b">
        <v>0</v>
      </c>
      <c r="G19489" t="s">
        <v>13</v>
      </c>
      <c r="H19489" s="1">
        <v>46242.425682870373</v>
      </c>
      <c r="I19489" t="b">
        <v>0</v>
      </c>
      <c r="J19489" t="b">
        <v>0</v>
      </c>
      <c r="K19489" t="s">
        <v>13</v>
      </c>
      <c r="L19489" t="s">
        <v>60</v>
      </c>
      <c r="M19489">
        <v>130000</v>
      </c>
      <c r="N19489"/>
      <c r="O19489" t="s">
        <v>32924</v>
      </c>
      <c r="P19489" t="s">
        <v>33041</v>
      </c>
    </row>
    <row r="19490" spans="1:16" x14ac:dyDescent="0.25">
      <c r="A19490" t="s">
        <v>2</v>
      </c>
      <c r="B19490" t="s">
        <v>169</v>
      </c>
      <c r="C19490" t="s">
        <v>224</v>
      </c>
      <c r="D19490" t="s">
        <v>4550</v>
      </c>
      <c r="E19490" t="s">
        <v>59</v>
      </c>
      <c r="F19490" t="b">
        <v>0</v>
      </c>
      <c r="G19490" t="s">
        <v>65</v>
      </c>
      <c r="H19490" s="1">
        <v>46242.463356481479</v>
      </c>
      <c r="I19490" t="b">
        <v>0</v>
      </c>
      <c r="J19490" t="b">
        <v>1</v>
      </c>
      <c r="K19490" t="s">
        <v>41</v>
      </c>
      <c r="L19490" t="s">
        <v>60</v>
      </c>
      <c r="M19490">
        <v>190000</v>
      </c>
      <c r="N19490"/>
      <c r="O19490" t="s">
        <v>14035</v>
      </c>
      <c r="P19490" t="s">
        <v>21082</v>
      </c>
    </row>
    <row r="19491" spans="1:16" x14ac:dyDescent="0.25">
      <c r="A19491" t="s">
        <v>6</v>
      </c>
      <c r="B19491" t="s">
        <v>33042</v>
      </c>
      <c r="C19491" t="s">
        <v>369</v>
      </c>
      <c r="D19491" t="s">
        <v>4550</v>
      </c>
      <c r="E19491" t="s">
        <v>59</v>
      </c>
      <c r="F19491" t="b">
        <v>0</v>
      </c>
      <c r="G19491" t="s">
        <v>65</v>
      </c>
      <c r="H19491" s="1">
        <v>46242.504999999997</v>
      </c>
      <c r="I19491" t="b">
        <v>0</v>
      </c>
      <c r="J19491" t="b">
        <v>1</v>
      </c>
      <c r="K19491" t="s">
        <v>41</v>
      </c>
      <c r="L19491" t="s">
        <v>60</v>
      </c>
      <c r="M19491">
        <v>110000</v>
      </c>
      <c r="N19491"/>
      <c r="O19491" t="s">
        <v>2781</v>
      </c>
      <c r="P19491" t="s">
        <v>208</v>
      </c>
    </row>
    <row r="19492" spans="1:16" x14ac:dyDescent="0.25">
      <c r="A19492" t="s">
        <v>1</v>
      </c>
      <c r="B19492" t="s">
        <v>1</v>
      </c>
      <c r="C19492" t="s">
        <v>115</v>
      </c>
      <c r="D19492" t="s">
        <v>2360</v>
      </c>
      <c r="E19492" t="s">
        <v>59</v>
      </c>
      <c r="F19492" t="b">
        <v>0</v>
      </c>
      <c r="G19492" t="s">
        <v>89</v>
      </c>
      <c r="H19492" s="1">
        <v>46242.508437500001</v>
      </c>
      <c r="I19492" t="b">
        <v>0</v>
      </c>
      <c r="J19492" t="b">
        <v>1</v>
      </c>
      <c r="K19492" t="s">
        <v>41</v>
      </c>
      <c r="L19492" t="s">
        <v>60</v>
      </c>
      <c r="M19492">
        <v>93574.5</v>
      </c>
      <c r="N19492"/>
      <c r="O19492" t="s">
        <v>5642</v>
      </c>
      <c r="P19492" t="s">
        <v>7450</v>
      </c>
    </row>
    <row r="19493" spans="1:16" x14ac:dyDescent="0.25">
      <c r="A19493" t="s">
        <v>2</v>
      </c>
      <c r="B19493" t="s">
        <v>33043</v>
      </c>
      <c r="C19493" t="s">
        <v>326</v>
      </c>
      <c r="D19493" t="s">
        <v>4526</v>
      </c>
      <c r="E19493" t="s">
        <v>59</v>
      </c>
      <c r="F19493" t="b">
        <v>0</v>
      </c>
      <c r="G19493" t="s">
        <v>77</v>
      </c>
      <c r="H19493" s="1">
        <v>46242.546585648153</v>
      </c>
      <c r="I19493" t="b">
        <v>0</v>
      </c>
      <c r="J19493" t="b">
        <v>1</v>
      </c>
      <c r="K19493" t="s">
        <v>41</v>
      </c>
      <c r="L19493" t="s">
        <v>60</v>
      </c>
      <c r="M19493">
        <v>283500</v>
      </c>
      <c r="N19493"/>
      <c r="O19493" t="s">
        <v>343</v>
      </c>
    </row>
    <row r="19494" spans="1:16" x14ac:dyDescent="0.25">
      <c r="A19494" t="s">
        <v>6</v>
      </c>
      <c r="B19494" t="s">
        <v>33044</v>
      </c>
      <c r="C19494" t="s">
        <v>205</v>
      </c>
      <c r="D19494" t="s">
        <v>4550</v>
      </c>
      <c r="E19494" t="s">
        <v>59</v>
      </c>
      <c r="F19494" t="b">
        <v>0</v>
      </c>
      <c r="G19494" t="s">
        <v>68</v>
      </c>
      <c r="H19494" s="1">
        <v>46242.546597222223</v>
      </c>
      <c r="I19494" t="b">
        <v>0</v>
      </c>
      <c r="J19494" t="b">
        <v>1</v>
      </c>
      <c r="K19494" t="s">
        <v>41</v>
      </c>
      <c r="L19494" t="s">
        <v>60</v>
      </c>
      <c r="M19494">
        <v>178500</v>
      </c>
      <c r="N19494"/>
      <c r="O19494" t="s">
        <v>3646</v>
      </c>
      <c r="P19494" t="s">
        <v>3367</v>
      </c>
    </row>
    <row r="19495" spans="1:16" x14ac:dyDescent="0.25">
      <c r="A19495" t="s">
        <v>8</v>
      </c>
      <c r="B19495" t="s">
        <v>33045</v>
      </c>
      <c r="C19495" t="s">
        <v>112</v>
      </c>
      <c r="D19495" t="s">
        <v>4526</v>
      </c>
      <c r="E19495" t="s">
        <v>59</v>
      </c>
      <c r="F19495" t="b">
        <v>0</v>
      </c>
      <c r="G19495" t="s">
        <v>65</v>
      </c>
      <c r="H19495" s="1">
        <v>46242.546666666669</v>
      </c>
      <c r="I19495" t="b">
        <v>0</v>
      </c>
      <c r="J19495" t="b">
        <v>0</v>
      </c>
      <c r="K19495" t="s">
        <v>41</v>
      </c>
      <c r="L19495" t="s">
        <v>60</v>
      </c>
      <c r="M19495">
        <v>170000</v>
      </c>
      <c r="N19495"/>
      <c r="O19495" t="s">
        <v>33046</v>
      </c>
      <c r="P19495" t="s">
        <v>33047</v>
      </c>
    </row>
    <row r="19496" spans="1:16" x14ac:dyDescent="0.25">
      <c r="A19496" t="s">
        <v>1</v>
      </c>
      <c r="B19496" t="s">
        <v>594</v>
      </c>
      <c r="C19496" t="s">
        <v>67</v>
      </c>
      <c r="D19496" t="s">
        <v>4756</v>
      </c>
      <c r="E19496" t="s">
        <v>59</v>
      </c>
      <c r="F19496" t="b">
        <v>0</v>
      </c>
      <c r="G19496" t="s">
        <v>77</v>
      </c>
      <c r="H19496" s="1">
        <v>46242.550081018519</v>
      </c>
      <c r="I19496" t="b">
        <v>0</v>
      </c>
      <c r="J19496" t="b">
        <v>0</v>
      </c>
      <c r="K19496" t="s">
        <v>41</v>
      </c>
      <c r="L19496" t="s">
        <v>60</v>
      </c>
      <c r="M19496">
        <v>120000</v>
      </c>
      <c r="N19496"/>
      <c r="O19496" t="s">
        <v>33048</v>
      </c>
      <c r="P19496" t="s">
        <v>33049</v>
      </c>
    </row>
    <row r="19497" spans="1:16" x14ac:dyDescent="0.25">
      <c r="A19497" t="s">
        <v>3</v>
      </c>
      <c r="B19497" t="s">
        <v>33050</v>
      </c>
      <c r="C19497" t="s">
        <v>25009</v>
      </c>
      <c r="D19497" t="s">
        <v>4756</v>
      </c>
      <c r="E19497" t="s">
        <v>59</v>
      </c>
      <c r="F19497" t="b">
        <v>0</v>
      </c>
      <c r="G19497" t="s">
        <v>65</v>
      </c>
      <c r="H19497" s="1">
        <v>46242.584652777783</v>
      </c>
      <c r="I19497" t="b">
        <v>0</v>
      </c>
      <c r="J19497" t="b">
        <v>1</v>
      </c>
      <c r="K19497" t="s">
        <v>41</v>
      </c>
      <c r="L19497" t="s">
        <v>60</v>
      </c>
      <c r="M19497">
        <v>87500</v>
      </c>
      <c r="N19497"/>
      <c r="O19497" t="s">
        <v>33051</v>
      </c>
      <c r="P19497" t="s">
        <v>33052</v>
      </c>
    </row>
    <row r="19498" spans="1:16" x14ac:dyDescent="0.25">
      <c r="A19498" t="s">
        <v>1</v>
      </c>
      <c r="B19498" t="s">
        <v>33053</v>
      </c>
      <c r="C19498" t="s">
        <v>190</v>
      </c>
      <c r="D19498" t="s">
        <v>4756</v>
      </c>
      <c r="E19498" t="s">
        <v>59</v>
      </c>
      <c r="F19498" t="b">
        <v>0</v>
      </c>
      <c r="G19498" t="s">
        <v>77</v>
      </c>
      <c r="H19498" s="1">
        <v>46242.591724537036</v>
      </c>
      <c r="I19498" t="b">
        <v>0</v>
      </c>
      <c r="J19498" t="b">
        <v>1</v>
      </c>
      <c r="K19498" t="s">
        <v>41</v>
      </c>
      <c r="L19498" t="s">
        <v>60</v>
      </c>
      <c r="M19498">
        <v>183257</v>
      </c>
      <c r="N19498"/>
      <c r="O19498" t="s">
        <v>1197</v>
      </c>
      <c r="P19498" t="s">
        <v>881</v>
      </c>
    </row>
    <row r="19499" spans="1:16" x14ac:dyDescent="0.25">
      <c r="A19499" t="s">
        <v>1</v>
      </c>
      <c r="B19499" t="s">
        <v>25446</v>
      </c>
      <c r="C19499" t="s">
        <v>40</v>
      </c>
      <c r="D19499" t="s">
        <v>4526</v>
      </c>
      <c r="E19499" t="s">
        <v>88</v>
      </c>
      <c r="F19499" t="b">
        <v>0</v>
      </c>
      <c r="G19499" t="s">
        <v>40</v>
      </c>
      <c r="H19499" s="1">
        <v>46242.594884259262</v>
      </c>
      <c r="I19499" t="b">
        <v>1</v>
      </c>
      <c r="J19499" t="b">
        <v>0</v>
      </c>
      <c r="K19499" t="s">
        <v>40</v>
      </c>
      <c r="L19499" t="s">
        <v>74</v>
      </c>
      <c r="M19499"/>
      <c r="N19499">
        <v>85</v>
      </c>
      <c r="O19499" t="s">
        <v>155</v>
      </c>
      <c r="P19499" t="s">
        <v>33054</v>
      </c>
    </row>
    <row r="19500" spans="1:16" x14ac:dyDescent="0.25">
      <c r="A19500" t="s">
        <v>0</v>
      </c>
      <c r="B19500" t="s">
        <v>33055</v>
      </c>
      <c r="C19500" t="s">
        <v>86</v>
      </c>
      <c r="D19500" t="s">
        <v>4526</v>
      </c>
      <c r="E19500" t="s">
        <v>59</v>
      </c>
      <c r="F19500" t="b">
        <v>0</v>
      </c>
      <c r="G19500" t="s">
        <v>77</v>
      </c>
      <c r="H19500" s="1">
        <v>46242.626342592594</v>
      </c>
      <c r="I19500" t="b">
        <v>0</v>
      </c>
      <c r="J19500" t="b">
        <v>1</v>
      </c>
      <c r="K19500" t="s">
        <v>41</v>
      </c>
      <c r="L19500" t="s">
        <v>60</v>
      </c>
      <c r="M19500">
        <v>107500</v>
      </c>
      <c r="N19500"/>
      <c r="O19500" t="s">
        <v>217</v>
      </c>
      <c r="P19500" t="s">
        <v>33056</v>
      </c>
    </row>
    <row r="19501" spans="1:16" x14ac:dyDescent="0.25">
      <c r="A19501" t="s">
        <v>7</v>
      </c>
      <c r="B19501" t="s">
        <v>33057</v>
      </c>
      <c r="C19501" t="s">
        <v>949</v>
      </c>
      <c r="D19501" t="s">
        <v>4756</v>
      </c>
      <c r="E19501" t="s">
        <v>59</v>
      </c>
      <c r="F19501" t="b">
        <v>0</v>
      </c>
      <c r="G19501" t="s">
        <v>65</v>
      </c>
      <c r="H19501" s="1">
        <v>46242.626342592594</v>
      </c>
      <c r="I19501" t="b">
        <v>0</v>
      </c>
      <c r="J19501" t="b">
        <v>1</v>
      </c>
      <c r="K19501" t="s">
        <v>41</v>
      </c>
      <c r="L19501" t="s">
        <v>60</v>
      </c>
      <c r="M19501">
        <v>145000</v>
      </c>
      <c r="N19501"/>
      <c r="O19501" t="s">
        <v>2969</v>
      </c>
      <c r="P19501" t="s">
        <v>3471</v>
      </c>
    </row>
    <row r="19502" spans="1:16" x14ac:dyDescent="0.25">
      <c r="A19502" t="s">
        <v>1</v>
      </c>
      <c r="B19502" t="s">
        <v>33058</v>
      </c>
      <c r="C19502" t="s">
        <v>76</v>
      </c>
      <c r="D19502" t="s">
        <v>4526</v>
      </c>
      <c r="E19502" t="s">
        <v>59</v>
      </c>
      <c r="F19502" t="b">
        <v>1</v>
      </c>
      <c r="G19502" t="s">
        <v>77</v>
      </c>
      <c r="H19502" s="1">
        <v>46242.633391203701</v>
      </c>
      <c r="I19502" t="b">
        <v>1</v>
      </c>
      <c r="J19502" t="b">
        <v>1</v>
      </c>
      <c r="K19502" t="s">
        <v>41</v>
      </c>
      <c r="L19502" t="s">
        <v>60</v>
      </c>
      <c r="M19502">
        <v>101500</v>
      </c>
      <c r="N19502"/>
      <c r="O19502" t="s">
        <v>1315</v>
      </c>
      <c r="P19502" t="s">
        <v>33059</v>
      </c>
    </row>
    <row r="19503" spans="1:16" x14ac:dyDescent="0.25">
      <c r="A19503" t="s">
        <v>5</v>
      </c>
      <c r="B19503" t="s">
        <v>33060</v>
      </c>
      <c r="C19503" t="s">
        <v>1868</v>
      </c>
      <c r="D19503" t="s">
        <v>4756</v>
      </c>
      <c r="E19503" t="s">
        <v>59</v>
      </c>
      <c r="F19503" t="b">
        <v>0</v>
      </c>
      <c r="G19503" t="s">
        <v>77</v>
      </c>
      <c r="H19503" s="1">
        <v>46242.633414351847</v>
      </c>
      <c r="I19503" t="b">
        <v>0</v>
      </c>
      <c r="J19503" t="b">
        <v>1</v>
      </c>
      <c r="K19503" t="s">
        <v>41</v>
      </c>
      <c r="L19503" t="s">
        <v>60</v>
      </c>
      <c r="M19503">
        <v>142500</v>
      </c>
      <c r="N19503"/>
      <c r="O19503" t="s">
        <v>8406</v>
      </c>
      <c r="P19503" t="s">
        <v>32976</v>
      </c>
    </row>
    <row r="19504" spans="1:16" x14ac:dyDescent="0.25">
      <c r="A19504" t="s">
        <v>5</v>
      </c>
      <c r="B19504" t="s">
        <v>33061</v>
      </c>
      <c r="C19504" t="s">
        <v>112</v>
      </c>
      <c r="D19504" t="s">
        <v>4756</v>
      </c>
      <c r="E19504" t="s">
        <v>59</v>
      </c>
      <c r="F19504" t="b">
        <v>0</v>
      </c>
      <c r="G19504" t="s">
        <v>77</v>
      </c>
      <c r="H19504" s="1">
        <v>46242.633414351847</v>
      </c>
      <c r="I19504" t="b">
        <v>1</v>
      </c>
      <c r="J19504" t="b">
        <v>0</v>
      </c>
      <c r="K19504" t="s">
        <v>41</v>
      </c>
      <c r="L19504" t="s">
        <v>60</v>
      </c>
      <c r="M19504">
        <v>120000</v>
      </c>
      <c r="N19504"/>
      <c r="O19504" t="s">
        <v>33062</v>
      </c>
      <c r="P19504" t="s">
        <v>33063</v>
      </c>
    </row>
    <row r="19505" spans="1:16" x14ac:dyDescent="0.25">
      <c r="A19505" t="s">
        <v>2</v>
      </c>
      <c r="B19505" t="s">
        <v>33064</v>
      </c>
      <c r="C19505" t="s">
        <v>1340</v>
      </c>
      <c r="D19505" t="s">
        <v>4756</v>
      </c>
      <c r="E19505" t="s">
        <v>59</v>
      </c>
      <c r="F19505" t="b">
        <v>0</v>
      </c>
      <c r="G19505" t="s">
        <v>77</v>
      </c>
      <c r="H19505" s="1">
        <v>46242.671585648153</v>
      </c>
      <c r="I19505" t="b">
        <v>0</v>
      </c>
      <c r="J19505" t="b">
        <v>0</v>
      </c>
      <c r="K19505" t="s">
        <v>41</v>
      </c>
      <c r="L19505" t="s">
        <v>60</v>
      </c>
      <c r="M19505">
        <v>120000</v>
      </c>
      <c r="N19505"/>
      <c r="O19505" t="s">
        <v>33065</v>
      </c>
      <c r="P19505" t="s">
        <v>33066</v>
      </c>
    </row>
    <row r="19506" spans="1:16" x14ac:dyDescent="0.25">
      <c r="A19506" t="s">
        <v>3</v>
      </c>
      <c r="B19506" t="s">
        <v>33067</v>
      </c>
      <c r="C19506" t="s">
        <v>472</v>
      </c>
      <c r="D19506" t="s">
        <v>4756</v>
      </c>
      <c r="E19506" t="s">
        <v>59</v>
      </c>
      <c r="F19506" t="b">
        <v>0</v>
      </c>
      <c r="G19506" t="s">
        <v>65</v>
      </c>
      <c r="H19506" s="1">
        <v>46242.709675925929</v>
      </c>
      <c r="I19506" t="b">
        <v>0</v>
      </c>
      <c r="J19506" t="b">
        <v>1</v>
      </c>
      <c r="K19506" t="s">
        <v>41</v>
      </c>
      <c r="L19506" t="s">
        <v>60</v>
      </c>
      <c r="M19506">
        <v>112500</v>
      </c>
      <c r="N19506"/>
      <c r="O19506" t="s">
        <v>13043</v>
      </c>
    </row>
    <row r="19507" spans="1:16" x14ac:dyDescent="0.25">
      <c r="A19507" t="s">
        <v>0</v>
      </c>
      <c r="B19507" t="s">
        <v>33068</v>
      </c>
      <c r="C19507" t="s">
        <v>33069</v>
      </c>
      <c r="D19507" t="s">
        <v>4346</v>
      </c>
      <c r="E19507" t="s">
        <v>59</v>
      </c>
      <c r="F19507" t="b">
        <v>0</v>
      </c>
      <c r="G19507" t="s">
        <v>65</v>
      </c>
      <c r="H19507" s="1">
        <v>46242.793009259258</v>
      </c>
      <c r="I19507" t="b">
        <v>1</v>
      </c>
      <c r="J19507" t="b">
        <v>1</v>
      </c>
      <c r="K19507" t="s">
        <v>41</v>
      </c>
      <c r="L19507" t="s">
        <v>74</v>
      </c>
      <c r="M19507"/>
      <c r="N19507">
        <v>27</v>
      </c>
      <c r="O19507" t="s">
        <v>33070</v>
      </c>
      <c r="P19507" t="s">
        <v>219</v>
      </c>
    </row>
    <row r="19508" spans="1:16" x14ac:dyDescent="0.25">
      <c r="A19508" t="s">
        <v>7</v>
      </c>
      <c r="B19508" t="s">
        <v>33071</v>
      </c>
      <c r="C19508" t="s">
        <v>190</v>
      </c>
      <c r="D19508" t="s">
        <v>4756</v>
      </c>
      <c r="E19508" t="s">
        <v>59</v>
      </c>
      <c r="F19508" t="b">
        <v>0</v>
      </c>
      <c r="G19508" t="s">
        <v>73</v>
      </c>
      <c r="H19508" s="1">
        <v>46242.917986111112</v>
      </c>
      <c r="I19508" t="b">
        <v>0</v>
      </c>
      <c r="J19508" t="b">
        <v>0</v>
      </c>
      <c r="K19508" t="s">
        <v>41</v>
      </c>
      <c r="L19508" t="s">
        <v>60</v>
      </c>
      <c r="M19508">
        <v>110950</v>
      </c>
      <c r="N19508"/>
      <c r="O19508" t="s">
        <v>3358</v>
      </c>
      <c r="P19508" t="s">
        <v>33072</v>
      </c>
    </row>
    <row r="19509" spans="1:16" x14ac:dyDescent="0.25">
      <c r="A19509" t="s">
        <v>0</v>
      </c>
      <c r="B19509" t="s">
        <v>33073</v>
      </c>
      <c r="C19509" t="s">
        <v>1603</v>
      </c>
      <c r="D19509" t="s">
        <v>33074</v>
      </c>
      <c r="E19509" t="s">
        <v>59</v>
      </c>
      <c r="F19509" t="b">
        <v>0</v>
      </c>
      <c r="G19509" t="s">
        <v>77</v>
      </c>
      <c r="H19509" s="1">
        <v>46243.001319444447</v>
      </c>
      <c r="I19509" t="b">
        <v>0</v>
      </c>
      <c r="J19509" t="b">
        <v>0</v>
      </c>
      <c r="K19509" t="s">
        <v>41</v>
      </c>
      <c r="L19509" t="s">
        <v>74</v>
      </c>
      <c r="M19509"/>
      <c r="N19509">
        <v>22</v>
      </c>
      <c r="O19509" t="s">
        <v>33075</v>
      </c>
      <c r="P19509" t="s">
        <v>4661</v>
      </c>
    </row>
    <row r="19510" spans="1:16" x14ac:dyDescent="0.25">
      <c r="A19510" t="s">
        <v>0</v>
      </c>
      <c r="B19510" t="s">
        <v>1687</v>
      </c>
      <c r="C19510" t="s">
        <v>2328</v>
      </c>
      <c r="D19510" t="s">
        <v>4756</v>
      </c>
      <c r="E19510" t="s">
        <v>59</v>
      </c>
      <c r="F19510" t="b">
        <v>0</v>
      </c>
      <c r="G19510" t="s">
        <v>65</v>
      </c>
      <c r="H19510" s="1">
        <v>46243.001319444447</v>
      </c>
      <c r="I19510" t="b">
        <v>0</v>
      </c>
      <c r="J19510" t="b">
        <v>1</v>
      </c>
      <c r="K19510" t="s">
        <v>41</v>
      </c>
      <c r="L19510" t="s">
        <v>60</v>
      </c>
      <c r="M19510">
        <v>152000</v>
      </c>
      <c r="N19510"/>
      <c r="O19510" t="s">
        <v>643</v>
      </c>
      <c r="P19510" t="s">
        <v>32998</v>
      </c>
    </row>
    <row r="19511" spans="1:16" x14ac:dyDescent="0.25">
      <c r="A19511" t="s">
        <v>0</v>
      </c>
      <c r="B19511" t="s">
        <v>33076</v>
      </c>
      <c r="C19511" t="s">
        <v>112</v>
      </c>
      <c r="D19511" t="s">
        <v>4526</v>
      </c>
      <c r="E19511" t="s">
        <v>59</v>
      </c>
      <c r="F19511" t="b">
        <v>0</v>
      </c>
      <c r="G19511" t="s">
        <v>65</v>
      </c>
      <c r="H19511" s="1">
        <v>46243.042986111112</v>
      </c>
      <c r="I19511" t="b">
        <v>1</v>
      </c>
      <c r="J19511" t="b">
        <v>1</v>
      </c>
      <c r="K19511" t="s">
        <v>41</v>
      </c>
      <c r="L19511" t="s">
        <v>60</v>
      </c>
      <c r="M19511">
        <v>109000</v>
      </c>
      <c r="N19511"/>
      <c r="O19511" t="s">
        <v>1098</v>
      </c>
      <c r="P19511" t="s">
        <v>33077</v>
      </c>
    </row>
    <row r="19512" spans="1:16" x14ac:dyDescent="0.25">
      <c r="A19512" t="s">
        <v>5</v>
      </c>
      <c r="B19512" t="s">
        <v>33078</v>
      </c>
      <c r="C19512" t="s">
        <v>124</v>
      </c>
      <c r="D19512" t="s">
        <v>4346</v>
      </c>
      <c r="E19512" t="s">
        <v>59</v>
      </c>
      <c r="F19512" t="b">
        <v>0</v>
      </c>
      <c r="G19512" t="s">
        <v>73</v>
      </c>
      <c r="H19512" s="1">
        <v>46243.050150462957</v>
      </c>
      <c r="I19512" t="b">
        <v>0</v>
      </c>
      <c r="J19512" t="b">
        <v>0</v>
      </c>
      <c r="K19512" t="s">
        <v>41</v>
      </c>
      <c r="L19512" t="s">
        <v>60</v>
      </c>
      <c r="M19512">
        <v>199500</v>
      </c>
      <c r="N19512"/>
      <c r="O19512" t="s">
        <v>305</v>
      </c>
      <c r="P19512" t="s">
        <v>33079</v>
      </c>
    </row>
    <row r="19513" spans="1:16" x14ac:dyDescent="0.25">
      <c r="A19513" t="s">
        <v>3</v>
      </c>
      <c r="B19513" t="s">
        <v>33080</v>
      </c>
      <c r="C19513" t="s">
        <v>165</v>
      </c>
      <c r="D19513" t="s">
        <v>2360</v>
      </c>
      <c r="E19513" t="s">
        <v>59</v>
      </c>
      <c r="F19513" t="b">
        <v>0</v>
      </c>
      <c r="G19513" t="s">
        <v>73</v>
      </c>
      <c r="H19513" s="1">
        <v>46243.084652777783</v>
      </c>
      <c r="I19513" t="b">
        <v>0</v>
      </c>
      <c r="J19513" t="b">
        <v>0</v>
      </c>
      <c r="K19513" t="s">
        <v>41</v>
      </c>
      <c r="L19513" t="s">
        <v>60</v>
      </c>
      <c r="M19513">
        <v>95000</v>
      </c>
      <c r="N19513"/>
      <c r="O19513" t="s">
        <v>26068</v>
      </c>
      <c r="P19513" t="s">
        <v>33081</v>
      </c>
    </row>
    <row r="19514" spans="1:16" x14ac:dyDescent="0.25">
      <c r="A19514" t="s">
        <v>2</v>
      </c>
      <c r="B19514" t="s">
        <v>33082</v>
      </c>
      <c r="C19514" t="s">
        <v>782</v>
      </c>
      <c r="D19514" t="s">
        <v>4587</v>
      </c>
      <c r="E19514" t="s">
        <v>59</v>
      </c>
      <c r="F19514" t="b">
        <v>0</v>
      </c>
      <c r="G19514" t="s">
        <v>65</v>
      </c>
      <c r="H19514" s="1">
        <v>46243.251342592594</v>
      </c>
      <c r="I19514" t="b">
        <v>0</v>
      </c>
      <c r="J19514" t="b">
        <v>0</v>
      </c>
      <c r="K19514" t="s">
        <v>41</v>
      </c>
      <c r="L19514" t="s">
        <v>60</v>
      </c>
      <c r="M19514">
        <v>126000</v>
      </c>
      <c r="N19514"/>
      <c r="O19514" t="s">
        <v>33083</v>
      </c>
    </row>
    <row r="19515" spans="1:16" x14ac:dyDescent="0.25">
      <c r="A19515" t="s">
        <v>0</v>
      </c>
      <c r="B19515" t="s">
        <v>13828</v>
      </c>
      <c r="C19515" t="s">
        <v>4995</v>
      </c>
      <c r="D19515" t="s">
        <v>2360</v>
      </c>
      <c r="E19515" t="s">
        <v>59</v>
      </c>
      <c r="F19515" t="b">
        <v>0</v>
      </c>
      <c r="G19515" t="s">
        <v>65</v>
      </c>
      <c r="H19515" s="1">
        <v>46243.292905092603</v>
      </c>
      <c r="I19515" t="b">
        <v>0</v>
      </c>
      <c r="J19515" t="b">
        <v>1</v>
      </c>
      <c r="K19515" t="s">
        <v>41</v>
      </c>
      <c r="L19515" t="s">
        <v>60</v>
      </c>
      <c r="M19515">
        <v>120000</v>
      </c>
      <c r="N19515"/>
      <c r="O19515" t="s">
        <v>9723</v>
      </c>
      <c r="P19515" t="s">
        <v>24126</v>
      </c>
    </row>
    <row r="19516" spans="1:16" x14ac:dyDescent="0.25">
      <c r="A19516" t="s">
        <v>2</v>
      </c>
      <c r="B19516" t="s">
        <v>4944</v>
      </c>
      <c r="C19516" t="s">
        <v>690</v>
      </c>
      <c r="D19516" t="s">
        <v>2360</v>
      </c>
      <c r="E19516" t="s">
        <v>59</v>
      </c>
      <c r="F19516" t="b">
        <v>0</v>
      </c>
      <c r="G19516" t="s">
        <v>77</v>
      </c>
      <c r="H19516" s="1">
        <v>46243.296284722222</v>
      </c>
      <c r="I19516" t="b">
        <v>0</v>
      </c>
      <c r="J19516" t="b">
        <v>1</v>
      </c>
      <c r="K19516" t="s">
        <v>41</v>
      </c>
      <c r="L19516" t="s">
        <v>60</v>
      </c>
      <c r="M19516">
        <v>214500</v>
      </c>
      <c r="N19516"/>
      <c r="O19516" t="s">
        <v>3622</v>
      </c>
      <c r="P19516" t="s">
        <v>19978</v>
      </c>
    </row>
    <row r="19517" spans="1:16" x14ac:dyDescent="0.25">
      <c r="A19517" t="s">
        <v>1</v>
      </c>
      <c r="B19517" t="s">
        <v>33084</v>
      </c>
      <c r="C19517" t="s">
        <v>335</v>
      </c>
      <c r="D19517" t="s">
        <v>2360</v>
      </c>
      <c r="E19517" t="s">
        <v>59</v>
      </c>
      <c r="F19517" t="b">
        <v>0</v>
      </c>
      <c r="G19517" t="s">
        <v>77</v>
      </c>
      <c r="H19517" s="1">
        <v>46243.300474537027</v>
      </c>
      <c r="I19517" t="b">
        <v>0</v>
      </c>
      <c r="J19517" t="b">
        <v>0</v>
      </c>
      <c r="K19517" t="s">
        <v>41</v>
      </c>
      <c r="L19517" t="s">
        <v>60</v>
      </c>
      <c r="M19517">
        <v>159500</v>
      </c>
      <c r="N19517"/>
      <c r="O19517" t="s">
        <v>14488</v>
      </c>
      <c r="P19517" t="s">
        <v>33085</v>
      </c>
    </row>
    <row r="19518" spans="1:16" x14ac:dyDescent="0.25">
      <c r="A19518" t="s">
        <v>0</v>
      </c>
      <c r="B19518" t="s">
        <v>33086</v>
      </c>
      <c r="C19518" t="s">
        <v>1085</v>
      </c>
      <c r="D19518" t="s">
        <v>4550</v>
      </c>
      <c r="E19518" t="s">
        <v>59</v>
      </c>
      <c r="F19518" t="b">
        <v>0</v>
      </c>
      <c r="G19518" t="s">
        <v>65</v>
      </c>
      <c r="H19518" s="1">
        <v>46243.376342592594</v>
      </c>
      <c r="I19518" t="b">
        <v>0</v>
      </c>
      <c r="J19518" t="b">
        <v>1</v>
      </c>
      <c r="K19518" t="s">
        <v>41</v>
      </c>
      <c r="L19518" t="s">
        <v>60</v>
      </c>
      <c r="M19518">
        <v>92500</v>
      </c>
      <c r="N19518"/>
      <c r="O19518" t="s">
        <v>3223</v>
      </c>
      <c r="P19518" t="s">
        <v>208</v>
      </c>
    </row>
    <row r="19519" spans="1:16" x14ac:dyDescent="0.25">
      <c r="A19519" t="s">
        <v>1</v>
      </c>
      <c r="B19519" t="s">
        <v>33087</v>
      </c>
      <c r="C19519" t="s">
        <v>284</v>
      </c>
      <c r="D19519" t="s">
        <v>4550</v>
      </c>
      <c r="E19519" t="s">
        <v>59</v>
      </c>
      <c r="F19519" t="b">
        <v>0</v>
      </c>
      <c r="G19519" t="s">
        <v>77</v>
      </c>
      <c r="H19519" s="1">
        <v>46243.383784722217</v>
      </c>
      <c r="I19519" t="b">
        <v>0</v>
      </c>
      <c r="J19519" t="b">
        <v>1</v>
      </c>
      <c r="K19519" t="s">
        <v>41</v>
      </c>
      <c r="L19519" t="s">
        <v>60</v>
      </c>
      <c r="M19519">
        <v>177315</v>
      </c>
      <c r="N19519"/>
      <c r="O19519" t="s">
        <v>1854</v>
      </c>
      <c r="P19519" t="s">
        <v>33088</v>
      </c>
    </row>
    <row r="19520" spans="1:16" x14ac:dyDescent="0.25">
      <c r="A19520" t="s">
        <v>0</v>
      </c>
      <c r="B19520" t="s">
        <v>33089</v>
      </c>
      <c r="C19520" t="s">
        <v>2928</v>
      </c>
      <c r="D19520" t="s">
        <v>4550</v>
      </c>
      <c r="E19520" t="s">
        <v>59</v>
      </c>
      <c r="F19520" t="b">
        <v>0</v>
      </c>
      <c r="G19520" t="s">
        <v>65</v>
      </c>
      <c r="H19520" s="1">
        <v>46243.418032407397</v>
      </c>
      <c r="I19520" t="b">
        <v>0</v>
      </c>
      <c r="J19520" t="b">
        <v>1</v>
      </c>
      <c r="K19520" t="s">
        <v>41</v>
      </c>
      <c r="L19520" t="s">
        <v>60</v>
      </c>
      <c r="M19520">
        <v>81475</v>
      </c>
      <c r="N19520"/>
      <c r="O19520" t="s">
        <v>15778</v>
      </c>
      <c r="P19520" t="s">
        <v>33090</v>
      </c>
    </row>
    <row r="19521" spans="1:16" x14ac:dyDescent="0.25">
      <c r="A19521" t="s">
        <v>7</v>
      </c>
      <c r="B19521" t="s">
        <v>33091</v>
      </c>
      <c r="C19521" t="s">
        <v>76</v>
      </c>
      <c r="D19521" t="s">
        <v>4550</v>
      </c>
      <c r="E19521" t="s">
        <v>59</v>
      </c>
      <c r="F19521" t="b">
        <v>1</v>
      </c>
      <c r="G19521" t="s">
        <v>41</v>
      </c>
      <c r="H19521" s="1">
        <v>46243.421087962961</v>
      </c>
      <c r="I19521" t="b">
        <v>0</v>
      </c>
      <c r="J19521" t="b">
        <v>1</v>
      </c>
      <c r="K19521" t="s">
        <v>41</v>
      </c>
      <c r="L19521" t="s">
        <v>60</v>
      </c>
      <c r="M19521">
        <v>130000</v>
      </c>
      <c r="N19521"/>
      <c r="O19521" t="s">
        <v>33092</v>
      </c>
      <c r="P19521" t="s">
        <v>310</v>
      </c>
    </row>
    <row r="19522" spans="1:16" x14ac:dyDescent="0.25">
      <c r="A19522" t="s">
        <v>6</v>
      </c>
      <c r="B19522" t="s">
        <v>10107</v>
      </c>
      <c r="C19522" t="s">
        <v>41</v>
      </c>
      <c r="D19522" t="s">
        <v>4526</v>
      </c>
      <c r="E19522" t="s">
        <v>59</v>
      </c>
      <c r="F19522" t="b">
        <v>0</v>
      </c>
      <c r="G19522" t="s">
        <v>77</v>
      </c>
      <c r="H19522" s="1">
        <v>46243.425474537027</v>
      </c>
      <c r="I19522" t="b">
        <v>1</v>
      </c>
      <c r="J19522" t="b">
        <v>1</v>
      </c>
      <c r="K19522" t="s">
        <v>41</v>
      </c>
      <c r="L19522" t="s">
        <v>60</v>
      </c>
      <c r="M19522">
        <v>157500</v>
      </c>
      <c r="N19522"/>
      <c r="O19522" t="s">
        <v>669</v>
      </c>
      <c r="P19522" t="s">
        <v>33093</v>
      </c>
    </row>
    <row r="19523" spans="1:16" x14ac:dyDescent="0.25">
      <c r="A19523" t="s">
        <v>0</v>
      </c>
      <c r="B19523" t="s">
        <v>33094</v>
      </c>
      <c r="C19523" t="s">
        <v>1713</v>
      </c>
      <c r="D19523" t="s">
        <v>4550</v>
      </c>
      <c r="E19523" t="s">
        <v>59</v>
      </c>
      <c r="F19523" t="b">
        <v>0</v>
      </c>
      <c r="G19523" t="s">
        <v>65</v>
      </c>
      <c r="H19523" s="1">
        <v>46243.459675925929</v>
      </c>
      <c r="I19523" t="b">
        <v>0</v>
      </c>
      <c r="J19523" t="b">
        <v>1</v>
      </c>
      <c r="K19523" t="s">
        <v>41</v>
      </c>
      <c r="L19523" t="s">
        <v>60</v>
      </c>
      <c r="M19523">
        <v>156000</v>
      </c>
      <c r="N19523"/>
      <c r="O19523" t="s">
        <v>5472</v>
      </c>
      <c r="P19523" t="s">
        <v>18280</v>
      </c>
    </row>
    <row r="19524" spans="1:16" x14ac:dyDescent="0.25">
      <c r="A19524" t="s">
        <v>4</v>
      </c>
      <c r="B19524" t="s">
        <v>4</v>
      </c>
      <c r="C19524" t="s">
        <v>4220</v>
      </c>
      <c r="D19524" t="s">
        <v>4756</v>
      </c>
      <c r="E19524" t="s">
        <v>59</v>
      </c>
      <c r="F19524" t="b">
        <v>0</v>
      </c>
      <c r="G19524" t="s">
        <v>77</v>
      </c>
      <c r="H19524" s="1">
        <v>46243.508784722217</v>
      </c>
      <c r="I19524" t="b">
        <v>0</v>
      </c>
      <c r="J19524" t="b">
        <v>1</v>
      </c>
      <c r="K19524" t="s">
        <v>41</v>
      </c>
      <c r="L19524" t="s">
        <v>60</v>
      </c>
      <c r="M19524">
        <v>105000</v>
      </c>
      <c r="N19524"/>
      <c r="O19524" t="s">
        <v>26906</v>
      </c>
      <c r="P19524" t="s">
        <v>25222</v>
      </c>
    </row>
    <row r="19525" spans="1:16" x14ac:dyDescent="0.25">
      <c r="A19525" t="s">
        <v>1</v>
      </c>
      <c r="B19525" t="s">
        <v>33095</v>
      </c>
      <c r="C19525" t="s">
        <v>319</v>
      </c>
      <c r="D19525" t="s">
        <v>4550</v>
      </c>
      <c r="E19525" t="s">
        <v>59</v>
      </c>
      <c r="F19525" t="b">
        <v>0</v>
      </c>
      <c r="G19525" t="s">
        <v>68</v>
      </c>
      <c r="H19525" s="1">
        <v>46243.508877314824</v>
      </c>
      <c r="I19525" t="b">
        <v>0</v>
      </c>
      <c r="J19525" t="b">
        <v>1</v>
      </c>
      <c r="K19525" t="s">
        <v>41</v>
      </c>
      <c r="L19525" t="s">
        <v>60</v>
      </c>
      <c r="M19525">
        <v>190781</v>
      </c>
      <c r="N19525"/>
      <c r="O19525" t="s">
        <v>2166</v>
      </c>
      <c r="P19525" t="s">
        <v>954</v>
      </c>
    </row>
    <row r="19526" spans="1:16" x14ac:dyDescent="0.25">
      <c r="A19526" t="s">
        <v>1</v>
      </c>
      <c r="B19526" t="s">
        <v>33096</v>
      </c>
      <c r="C19526" t="s">
        <v>5026</v>
      </c>
      <c r="D19526" t="s">
        <v>5786</v>
      </c>
      <c r="E19526" t="s">
        <v>59</v>
      </c>
      <c r="F19526" t="b">
        <v>0</v>
      </c>
      <c r="G19526" t="s">
        <v>40</v>
      </c>
      <c r="H19526" s="1">
        <v>46243.512372685182</v>
      </c>
      <c r="I19526" t="b">
        <v>1</v>
      </c>
      <c r="J19526" t="b">
        <v>0</v>
      </c>
      <c r="K19526" t="s">
        <v>40</v>
      </c>
      <c r="L19526" t="s">
        <v>60</v>
      </c>
      <c r="M19526">
        <v>52500</v>
      </c>
      <c r="N19526"/>
      <c r="O19526" t="s">
        <v>33097</v>
      </c>
      <c r="P19526" t="s">
        <v>33098</v>
      </c>
    </row>
    <row r="19527" spans="1:16" x14ac:dyDescent="0.25">
      <c r="A19527" t="s">
        <v>3</v>
      </c>
      <c r="B19527" t="s">
        <v>33099</v>
      </c>
      <c r="C19527" t="s">
        <v>1107</v>
      </c>
      <c r="D19527" t="s">
        <v>4550</v>
      </c>
      <c r="E19527" t="s">
        <v>59</v>
      </c>
      <c r="F19527" t="b">
        <v>0</v>
      </c>
      <c r="G19527" t="s">
        <v>77</v>
      </c>
      <c r="H19527" s="1">
        <v>46243.542905092603</v>
      </c>
      <c r="I19527" t="b">
        <v>0</v>
      </c>
      <c r="J19527" t="b">
        <v>1</v>
      </c>
      <c r="K19527" t="s">
        <v>41</v>
      </c>
      <c r="L19527" t="s">
        <v>60</v>
      </c>
      <c r="M19527">
        <v>131716</v>
      </c>
      <c r="N19527"/>
      <c r="O19527" t="s">
        <v>33100</v>
      </c>
      <c r="P19527" t="s">
        <v>33101</v>
      </c>
    </row>
    <row r="19528" spans="1:16" x14ac:dyDescent="0.25">
      <c r="A19528" t="s">
        <v>2</v>
      </c>
      <c r="B19528" t="s">
        <v>33102</v>
      </c>
      <c r="C19528" t="s">
        <v>304</v>
      </c>
      <c r="D19528" t="s">
        <v>4550</v>
      </c>
      <c r="E19528" t="s">
        <v>59</v>
      </c>
      <c r="F19528" t="b">
        <v>0</v>
      </c>
      <c r="G19528" t="s">
        <v>77</v>
      </c>
      <c r="H19528" s="1">
        <v>46243.546284722222</v>
      </c>
      <c r="I19528" t="b">
        <v>0</v>
      </c>
      <c r="J19528" t="b">
        <v>0</v>
      </c>
      <c r="K19528" t="s">
        <v>41</v>
      </c>
      <c r="L19528" t="s">
        <v>60</v>
      </c>
      <c r="M19528">
        <v>234775</v>
      </c>
      <c r="N19528"/>
      <c r="O19528" t="s">
        <v>247</v>
      </c>
      <c r="P19528" t="s">
        <v>33103</v>
      </c>
    </row>
    <row r="19529" spans="1:16" x14ac:dyDescent="0.25">
      <c r="A19529" t="s">
        <v>4</v>
      </c>
      <c r="B19529" t="s">
        <v>33104</v>
      </c>
      <c r="C19529" t="s">
        <v>1957</v>
      </c>
      <c r="D19529" t="s">
        <v>4550</v>
      </c>
      <c r="E19529" t="s">
        <v>59</v>
      </c>
      <c r="F19529" t="b">
        <v>0</v>
      </c>
      <c r="G19529" t="s">
        <v>77</v>
      </c>
      <c r="H19529" s="1">
        <v>46243.550451388888</v>
      </c>
      <c r="I19529" t="b">
        <v>0</v>
      </c>
      <c r="J19529" t="b">
        <v>1</v>
      </c>
      <c r="K19529" t="s">
        <v>41</v>
      </c>
      <c r="L19529" t="s">
        <v>60</v>
      </c>
      <c r="M19529">
        <v>188500</v>
      </c>
      <c r="N19529"/>
      <c r="O19529" t="s">
        <v>2081</v>
      </c>
      <c r="P19529" t="s">
        <v>19851</v>
      </c>
    </row>
    <row r="19530" spans="1:16" x14ac:dyDescent="0.25">
      <c r="A19530" t="s">
        <v>1</v>
      </c>
      <c r="B19530" t="s">
        <v>33105</v>
      </c>
      <c r="C19530" t="s">
        <v>172</v>
      </c>
      <c r="D19530" t="s">
        <v>4526</v>
      </c>
      <c r="E19530" t="s">
        <v>59</v>
      </c>
      <c r="F19530" t="b">
        <v>0</v>
      </c>
      <c r="G19530" t="s">
        <v>73</v>
      </c>
      <c r="H19530" s="1">
        <v>46243.550625000003</v>
      </c>
      <c r="I19530" t="b">
        <v>0</v>
      </c>
      <c r="J19530" t="b">
        <v>1</v>
      </c>
      <c r="K19530" t="s">
        <v>41</v>
      </c>
      <c r="L19530" t="s">
        <v>60</v>
      </c>
      <c r="M19530">
        <v>143000</v>
      </c>
      <c r="N19530"/>
      <c r="O19530" t="s">
        <v>4052</v>
      </c>
    </row>
    <row r="19531" spans="1:16" x14ac:dyDescent="0.25">
      <c r="A19531" t="s">
        <v>0</v>
      </c>
      <c r="B19531" t="s">
        <v>33106</v>
      </c>
      <c r="C19531" t="s">
        <v>142</v>
      </c>
      <c r="D19531" t="s">
        <v>4550</v>
      </c>
      <c r="E19531" t="s">
        <v>59</v>
      </c>
      <c r="F19531" t="b">
        <v>0</v>
      </c>
      <c r="G19531" t="s">
        <v>65</v>
      </c>
      <c r="H19531" s="1">
        <v>46243.58457175926</v>
      </c>
      <c r="I19531" t="b">
        <v>1</v>
      </c>
      <c r="J19531" t="b">
        <v>1</v>
      </c>
      <c r="K19531" t="s">
        <v>41</v>
      </c>
      <c r="L19531" t="s">
        <v>60</v>
      </c>
      <c r="M19531">
        <v>110850</v>
      </c>
      <c r="N19531"/>
      <c r="O19531" t="s">
        <v>2454</v>
      </c>
      <c r="P19531" t="s">
        <v>33107</v>
      </c>
    </row>
    <row r="19532" spans="1:16" x14ac:dyDescent="0.25">
      <c r="A19532" t="s">
        <v>1</v>
      </c>
      <c r="B19532" t="s">
        <v>33108</v>
      </c>
      <c r="C19532" t="s">
        <v>423</v>
      </c>
      <c r="D19532" t="s">
        <v>4550</v>
      </c>
      <c r="E19532" t="s">
        <v>59</v>
      </c>
      <c r="F19532" t="b">
        <v>0</v>
      </c>
      <c r="G19532" t="s">
        <v>77</v>
      </c>
      <c r="H19532" s="1">
        <v>46243.592106481483</v>
      </c>
      <c r="I19532" t="b">
        <v>0</v>
      </c>
      <c r="J19532" t="b">
        <v>1</v>
      </c>
      <c r="K19532" t="s">
        <v>41</v>
      </c>
      <c r="L19532" t="s">
        <v>60</v>
      </c>
      <c r="M19532">
        <v>165000</v>
      </c>
      <c r="N19532"/>
      <c r="O19532" t="s">
        <v>424</v>
      </c>
      <c r="P19532" t="s">
        <v>25467</v>
      </c>
    </row>
    <row r="19533" spans="1:16" x14ac:dyDescent="0.25">
      <c r="A19533" t="s">
        <v>5</v>
      </c>
      <c r="B19533" t="s">
        <v>33109</v>
      </c>
      <c r="C19533" t="s">
        <v>26278</v>
      </c>
      <c r="D19533" t="s">
        <v>4550</v>
      </c>
      <c r="E19533" t="s">
        <v>59</v>
      </c>
      <c r="F19533" t="b">
        <v>0</v>
      </c>
      <c r="G19533" t="s">
        <v>68</v>
      </c>
      <c r="H19533" s="1">
        <v>46243.592187499999</v>
      </c>
      <c r="I19533" t="b">
        <v>0</v>
      </c>
      <c r="J19533" t="b">
        <v>1</v>
      </c>
      <c r="K19533" t="s">
        <v>41</v>
      </c>
      <c r="L19533" t="s">
        <v>60</v>
      </c>
      <c r="M19533">
        <v>115000</v>
      </c>
      <c r="N19533"/>
      <c r="O19533" t="s">
        <v>3445</v>
      </c>
      <c r="P19533" t="s">
        <v>33110</v>
      </c>
    </row>
    <row r="19534" spans="1:16" x14ac:dyDescent="0.25">
      <c r="A19534" t="s">
        <v>6</v>
      </c>
      <c r="B19534" t="s">
        <v>33111</v>
      </c>
      <c r="C19534" t="s">
        <v>17252</v>
      </c>
      <c r="D19534" t="s">
        <v>4526</v>
      </c>
      <c r="E19534" t="s">
        <v>59</v>
      </c>
      <c r="F19534" t="b">
        <v>0</v>
      </c>
      <c r="G19534" t="s">
        <v>65</v>
      </c>
      <c r="H19534" s="1">
        <v>46243.629699074067</v>
      </c>
      <c r="I19534" t="b">
        <v>0</v>
      </c>
      <c r="J19534" t="b">
        <v>0</v>
      </c>
      <c r="K19534" t="s">
        <v>41</v>
      </c>
      <c r="L19534" t="s">
        <v>60</v>
      </c>
      <c r="M19534">
        <v>196000</v>
      </c>
      <c r="N19534"/>
      <c r="O19534" t="s">
        <v>521</v>
      </c>
      <c r="P19534" t="s">
        <v>33112</v>
      </c>
    </row>
    <row r="19535" spans="1:16" x14ac:dyDescent="0.25">
      <c r="A19535" t="s">
        <v>1</v>
      </c>
      <c r="B19535" t="s">
        <v>33113</v>
      </c>
      <c r="C19535" t="s">
        <v>370</v>
      </c>
      <c r="D19535" t="s">
        <v>4526</v>
      </c>
      <c r="E19535" t="s">
        <v>59</v>
      </c>
      <c r="F19535" t="b">
        <v>0</v>
      </c>
      <c r="G19535" t="s">
        <v>68</v>
      </c>
      <c r="H19535" s="1">
        <v>46243.633842592593</v>
      </c>
      <c r="I19535" t="b">
        <v>0</v>
      </c>
      <c r="J19535" t="b">
        <v>1</v>
      </c>
      <c r="K19535" t="s">
        <v>41</v>
      </c>
      <c r="L19535" t="s">
        <v>60</v>
      </c>
      <c r="M19535">
        <v>134375</v>
      </c>
      <c r="N19535"/>
      <c r="O19535" t="s">
        <v>7675</v>
      </c>
      <c r="P19535" t="s">
        <v>33114</v>
      </c>
    </row>
    <row r="19536" spans="1:16" x14ac:dyDescent="0.25">
      <c r="A19536" t="s">
        <v>1</v>
      </c>
      <c r="B19536" t="s">
        <v>33115</v>
      </c>
      <c r="C19536" t="s">
        <v>2571</v>
      </c>
      <c r="D19536" t="s">
        <v>4756</v>
      </c>
      <c r="E19536" t="s">
        <v>59</v>
      </c>
      <c r="F19536" t="b">
        <v>0</v>
      </c>
      <c r="G19536" t="s">
        <v>77</v>
      </c>
      <c r="H19536" s="1">
        <v>46243.717094907413</v>
      </c>
      <c r="I19536" t="b">
        <v>0</v>
      </c>
      <c r="J19536" t="b">
        <v>0</v>
      </c>
      <c r="K19536" t="s">
        <v>41</v>
      </c>
      <c r="L19536" t="s">
        <v>60</v>
      </c>
      <c r="M19536">
        <v>132500</v>
      </c>
      <c r="N19536"/>
      <c r="O19536" t="s">
        <v>29074</v>
      </c>
      <c r="P19536" t="s">
        <v>33116</v>
      </c>
    </row>
    <row r="19537" spans="1:16" x14ac:dyDescent="0.25">
      <c r="A19537" t="s">
        <v>0</v>
      </c>
      <c r="B19537" t="s">
        <v>33117</v>
      </c>
      <c r="C19537" t="s">
        <v>76</v>
      </c>
      <c r="D19537" t="s">
        <v>141</v>
      </c>
      <c r="E19537" t="s">
        <v>88</v>
      </c>
      <c r="F19537" t="b">
        <v>1</v>
      </c>
      <c r="G19537" t="s">
        <v>41</v>
      </c>
      <c r="H19537" s="1">
        <v>46243.837743055563</v>
      </c>
      <c r="I19537" t="b">
        <v>1</v>
      </c>
      <c r="J19537" t="b">
        <v>0</v>
      </c>
      <c r="K19537" t="s">
        <v>41</v>
      </c>
      <c r="L19537" t="s">
        <v>74</v>
      </c>
      <c r="M19537"/>
      <c r="N19537">
        <v>50</v>
      </c>
      <c r="O19537" t="s">
        <v>141</v>
      </c>
      <c r="P19537" t="s">
        <v>219</v>
      </c>
    </row>
    <row r="19538" spans="1:16" x14ac:dyDescent="0.25">
      <c r="A19538" t="s">
        <v>2</v>
      </c>
      <c r="B19538" t="s">
        <v>33118</v>
      </c>
      <c r="C19538" t="s">
        <v>369</v>
      </c>
      <c r="D19538" t="s">
        <v>5667</v>
      </c>
      <c r="E19538" t="s">
        <v>59</v>
      </c>
      <c r="F19538" t="b">
        <v>0</v>
      </c>
      <c r="G19538" t="s">
        <v>68</v>
      </c>
      <c r="H19538" s="1">
        <v>46243.967175925929</v>
      </c>
      <c r="I19538" t="b">
        <v>0</v>
      </c>
      <c r="J19538" t="b">
        <v>0</v>
      </c>
      <c r="K19538" t="s">
        <v>41</v>
      </c>
      <c r="L19538" t="s">
        <v>60</v>
      </c>
      <c r="M19538">
        <v>200000</v>
      </c>
      <c r="N19538"/>
      <c r="O19538" t="s">
        <v>30823</v>
      </c>
      <c r="P19538" t="s">
        <v>32991</v>
      </c>
    </row>
    <row r="19539" spans="1:16" x14ac:dyDescent="0.25">
      <c r="A19539" t="s">
        <v>0</v>
      </c>
      <c r="B19539" t="s">
        <v>4914</v>
      </c>
      <c r="C19539" t="s">
        <v>382</v>
      </c>
      <c r="D19539" t="s">
        <v>3761</v>
      </c>
      <c r="E19539" t="s">
        <v>59</v>
      </c>
      <c r="F19539" t="b">
        <v>0</v>
      </c>
      <c r="G19539" t="s">
        <v>77</v>
      </c>
      <c r="H19539" s="1">
        <v>46244.001238425917</v>
      </c>
      <c r="I19539" t="b">
        <v>1</v>
      </c>
      <c r="J19539" t="b">
        <v>0</v>
      </c>
      <c r="K19539" t="s">
        <v>41</v>
      </c>
      <c r="L19539" t="s">
        <v>74</v>
      </c>
      <c r="M19539"/>
      <c r="N19539">
        <v>29</v>
      </c>
      <c r="O19539" t="s">
        <v>4915</v>
      </c>
      <c r="P19539" t="s">
        <v>2912</v>
      </c>
    </row>
    <row r="19540" spans="1:16" x14ac:dyDescent="0.25">
      <c r="A19540" t="s">
        <v>5</v>
      </c>
      <c r="B19540" t="s">
        <v>33119</v>
      </c>
      <c r="C19540" t="s">
        <v>207</v>
      </c>
      <c r="D19540" t="s">
        <v>4673</v>
      </c>
      <c r="E19540" t="s">
        <v>59</v>
      </c>
      <c r="F19540" t="b">
        <v>0</v>
      </c>
      <c r="G19540" t="s">
        <v>77</v>
      </c>
      <c r="H19540" s="1">
        <v>46244.008773148147</v>
      </c>
      <c r="I19540" t="b">
        <v>0</v>
      </c>
      <c r="J19540" t="b">
        <v>1</v>
      </c>
      <c r="K19540" t="s">
        <v>41</v>
      </c>
      <c r="L19540" t="s">
        <v>60</v>
      </c>
      <c r="M19540">
        <v>156065.5</v>
      </c>
      <c r="N19540"/>
      <c r="O19540" t="s">
        <v>1594</v>
      </c>
      <c r="P19540" t="s">
        <v>33120</v>
      </c>
    </row>
    <row r="19541" spans="1:16" x14ac:dyDescent="0.25">
      <c r="A19541" t="s">
        <v>5</v>
      </c>
      <c r="B19541" t="s">
        <v>30608</v>
      </c>
      <c r="C19541" t="s">
        <v>650</v>
      </c>
      <c r="D19541" t="s">
        <v>4673</v>
      </c>
      <c r="E19541" t="s">
        <v>59</v>
      </c>
      <c r="F19541" t="b">
        <v>0</v>
      </c>
      <c r="G19541" t="s">
        <v>77</v>
      </c>
      <c r="H19541" s="1">
        <v>46244.008784722217</v>
      </c>
      <c r="I19541" t="b">
        <v>0</v>
      </c>
      <c r="J19541" t="b">
        <v>1</v>
      </c>
      <c r="K19541" t="s">
        <v>41</v>
      </c>
      <c r="L19541" t="s">
        <v>60</v>
      </c>
      <c r="M19541">
        <v>185000</v>
      </c>
      <c r="N19541"/>
      <c r="O19541" t="s">
        <v>1396</v>
      </c>
      <c r="P19541" t="s">
        <v>30609</v>
      </c>
    </row>
    <row r="19542" spans="1:16" x14ac:dyDescent="0.25">
      <c r="A19542" t="s">
        <v>5</v>
      </c>
      <c r="B19542" t="s">
        <v>33121</v>
      </c>
      <c r="C19542" t="s">
        <v>76</v>
      </c>
      <c r="D19542" t="s">
        <v>4526</v>
      </c>
      <c r="E19542" t="s">
        <v>88</v>
      </c>
      <c r="F19542" t="b">
        <v>1</v>
      </c>
      <c r="G19542" t="s">
        <v>68</v>
      </c>
      <c r="H19542" s="1">
        <v>46244.050532407397</v>
      </c>
      <c r="I19542" t="b">
        <v>1</v>
      </c>
      <c r="J19542" t="b">
        <v>0</v>
      </c>
      <c r="K19542" t="s">
        <v>41</v>
      </c>
      <c r="L19542" t="s">
        <v>74</v>
      </c>
      <c r="M19542"/>
      <c r="N19542">
        <v>62.5</v>
      </c>
      <c r="O19542" t="s">
        <v>5271</v>
      </c>
      <c r="P19542" t="s">
        <v>33122</v>
      </c>
    </row>
    <row r="19543" spans="1:16" x14ac:dyDescent="0.25">
      <c r="A19543" t="s">
        <v>7</v>
      </c>
      <c r="B19543" t="s">
        <v>33123</v>
      </c>
      <c r="C19543" t="s">
        <v>33124</v>
      </c>
      <c r="D19543" t="s">
        <v>33125</v>
      </c>
      <c r="E19543" t="s">
        <v>59</v>
      </c>
      <c r="F19543" t="b">
        <v>0</v>
      </c>
      <c r="G19543" t="s">
        <v>89</v>
      </c>
      <c r="H19543" s="1">
        <v>46244.209768518522</v>
      </c>
      <c r="I19543" t="b">
        <v>0</v>
      </c>
      <c r="J19543" t="b">
        <v>0</v>
      </c>
      <c r="K19543" t="s">
        <v>41</v>
      </c>
      <c r="L19543" t="s">
        <v>60</v>
      </c>
      <c r="M19543">
        <v>102700</v>
      </c>
      <c r="N19543"/>
      <c r="O19543" t="s">
        <v>28799</v>
      </c>
      <c r="P19543" t="s">
        <v>22367</v>
      </c>
    </row>
    <row r="19544" spans="1:16" x14ac:dyDescent="0.25">
      <c r="A19544" t="s">
        <v>1</v>
      </c>
      <c r="B19544" t="s">
        <v>33126</v>
      </c>
      <c r="C19544" t="s">
        <v>9560</v>
      </c>
      <c r="D19544" t="s">
        <v>4346</v>
      </c>
      <c r="E19544" t="s">
        <v>59</v>
      </c>
      <c r="F19544" t="b">
        <v>0</v>
      </c>
      <c r="G19544" t="s">
        <v>19</v>
      </c>
      <c r="H19544" s="1">
        <v>46244.217766203707</v>
      </c>
      <c r="I19544" t="b">
        <v>1</v>
      </c>
      <c r="J19544" t="b">
        <v>0</v>
      </c>
      <c r="K19544" t="s">
        <v>19</v>
      </c>
      <c r="L19544" t="s">
        <v>60</v>
      </c>
      <c r="M19544">
        <v>750000</v>
      </c>
      <c r="N19544"/>
      <c r="O19544" t="s">
        <v>33127</v>
      </c>
      <c r="P19544" t="s">
        <v>33128</v>
      </c>
    </row>
    <row r="19545" spans="1:16" x14ac:dyDescent="0.25">
      <c r="A19545" t="s">
        <v>1</v>
      </c>
      <c r="B19545" t="s">
        <v>33129</v>
      </c>
      <c r="C19545" t="s">
        <v>172</v>
      </c>
      <c r="D19545" t="s">
        <v>11755</v>
      </c>
      <c r="E19545" t="s">
        <v>59</v>
      </c>
      <c r="F19545" t="b">
        <v>0</v>
      </c>
      <c r="G19545" t="s">
        <v>77</v>
      </c>
      <c r="H19545" s="1">
        <v>46244.257928240739</v>
      </c>
      <c r="I19545" t="b">
        <v>0</v>
      </c>
      <c r="J19545" t="b">
        <v>1</v>
      </c>
      <c r="K19545" t="s">
        <v>41</v>
      </c>
      <c r="L19545" t="s">
        <v>60</v>
      </c>
      <c r="M19545">
        <v>205000</v>
      </c>
      <c r="N19545"/>
      <c r="O19545" t="s">
        <v>11756</v>
      </c>
      <c r="P19545" t="s">
        <v>33130</v>
      </c>
    </row>
    <row r="19546" spans="1:16" x14ac:dyDescent="0.25">
      <c r="A19546" t="s">
        <v>1</v>
      </c>
      <c r="B19546" t="s">
        <v>1</v>
      </c>
      <c r="C19546" t="s">
        <v>172</v>
      </c>
      <c r="D19546" t="s">
        <v>11755</v>
      </c>
      <c r="E19546" t="s">
        <v>59</v>
      </c>
      <c r="F19546" t="b">
        <v>0</v>
      </c>
      <c r="G19546" t="s">
        <v>65</v>
      </c>
      <c r="H19546" s="1">
        <v>46244.258020833331</v>
      </c>
      <c r="I19546" t="b">
        <v>0</v>
      </c>
      <c r="J19546" t="b">
        <v>1</v>
      </c>
      <c r="K19546" t="s">
        <v>41</v>
      </c>
      <c r="L19546" t="s">
        <v>60</v>
      </c>
      <c r="M19546">
        <v>200000</v>
      </c>
      <c r="N19546"/>
      <c r="O19546" t="s">
        <v>11756</v>
      </c>
      <c r="P19546" t="s">
        <v>11757</v>
      </c>
    </row>
    <row r="19547" spans="1:16" x14ac:dyDescent="0.25">
      <c r="A19547" t="s">
        <v>1</v>
      </c>
      <c r="B19547" t="s">
        <v>24927</v>
      </c>
      <c r="C19547" t="s">
        <v>500</v>
      </c>
      <c r="D19547" t="s">
        <v>24507</v>
      </c>
      <c r="E19547" t="s">
        <v>59</v>
      </c>
      <c r="F19547" t="b">
        <v>0</v>
      </c>
      <c r="G19547" t="s">
        <v>13</v>
      </c>
      <c r="H19547" s="1">
        <v>46244.258692129632</v>
      </c>
      <c r="I19547" t="b">
        <v>0</v>
      </c>
      <c r="J19547" t="b">
        <v>0</v>
      </c>
      <c r="K19547" t="s">
        <v>13</v>
      </c>
      <c r="L19547" t="s">
        <v>60</v>
      </c>
      <c r="M19547">
        <v>111483.825</v>
      </c>
      <c r="N19547"/>
      <c r="O19547" t="s">
        <v>33131</v>
      </c>
      <c r="P19547" t="s">
        <v>33132</v>
      </c>
    </row>
    <row r="19548" spans="1:16" x14ac:dyDescent="0.25">
      <c r="A19548" t="s">
        <v>1</v>
      </c>
      <c r="B19548" t="s">
        <v>470</v>
      </c>
      <c r="C19548" t="s">
        <v>4401</v>
      </c>
      <c r="D19548" t="s">
        <v>4526</v>
      </c>
      <c r="E19548" t="s">
        <v>88</v>
      </c>
      <c r="F19548" t="b">
        <v>0</v>
      </c>
      <c r="G19548" t="s">
        <v>19</v>
      </c>
      <c r="H19548" s="1">
        <v>46244.259409722217</v>
      </c>
      <c r="I19548" t="b">
        <v>1</v>
      </c>
      <c r="J19548" t="b">
        <v>0</v>
      </c>
      <c r="K19548" t="s">
        <v>19</v>
      </c>
      <c r="L19548" t="s">
        <v>60</v>
      </c>
      <c r="M19548">
        <v>2600000</v>
      </c>
      <c r="N19548"/>
      <c r="O19548" t="s">
        <v>33133</v>
      </c>
      <c r="P19548" t="s">
        <v>33134</v>
      </c>
    </row>
    <row r="19549" spans="1:16" x14ac:dyDescent="0.25">
      <c r="A19549" t="s">
        <v>1</v>
      </c>
      <c r="B19549" t="s">
        <v>33135</v>
      </c>
      <c r="C19549" t="s">
        <v>750</v>
      </c>
      <c r="D19549" t="s">
        <v>24507</v>
      </c>
      <c r="E19549" t="s">
        <v>59</v>
      </c>
      <c r="F19549" t="b">
        <v>0</v>
      </c>
      <c r="G19549" t="s">
        <v>19</v>
      </c>
      <c r="H19549" s="1">
        <v>46244.259467592587</v>
      </c>
      <c r="I19549" t="b">
        <v>0</v>
      </c>
      <c r="J19549" t="b">
        <v>0</v>
      </c>
      <c r="K19549" t="s">
        <v>19</v>
      </c>
      <c r="L19549" t="s">
        <v>60</v>
      </c>
      <c r="M19549">
        <v>2250000</v>
      </c>
      <c r="N19549"/>
      <c r="O19549" t="s">
        <v>33136</v>
      </c>
    </row>
    <row r="19550" spans="1:16" x14ac:dyDescent="0.25">
      <c r="A19550" t="s">
        <v>1</v>
      </c>
      <c r="B19550" t="s">
        <v>33135</v>
      </c>
      <c r="C19550" t="s">
        <v>5717</v>
      </c>
      <c r="D19550" t="s">
        <v>4346</v>
      </c>
      <c r="E19550" t="s">
        <v>59</v>
      </c>
      <c r="F19550" t="b">
        <v>0</v>
      </c>
      <c r="G19550" t="s">
        <v>19</v>
      </c>
      <c r="H19550" s="1">
        <v>46244.25949074074</v>
      </c>
      <c r="I19550" t="b">
        <v>0</v>
      </c>
      <c r="J19550" t="b">
        <v>0</v>
      </c>
      <c r="K19550" t="s">
        <v>19</v>
      </c>
      <c r="L19550" t="s">
        <v>60</v>
      </c>
      <c r="M19550">
        <v>2250000</v>
      </c>
      <c r="N19550"/>
      <c r="O19550" t="s">
        <v>33136</v>
      </c>
    </row>
    <row r="19551" spans="1:16" x14ac:dyDescent="0.25">
      <c r="A19551" t="s">
        <v>3</v>
      </c>
      <c r="B19551" t="s">
        <v>33137</v>
      </c>
      <c r="C19551" t="s">
        <v>5215</v>
      </c>
      <c r="D19551" t="s">
        <v>4346</v>
      </c>
      <c r="E19551" t="s">
        <v>59</v>
      </c>
      <c r="F19551" t="b">
        <v>0</v>
      </c>
      <c r="G19551" t="s">
        <v>19</v>
      </c>
      <c r="H19551" s="1">
        <v>46244.294236111113</v>
      </c>
      <c r="I19551" t="b">
        <v>0</v>
      </c>
      <c r="J19551" t="b">
        <v>0</v>
      </c>
      <c r="K19551" t="s">
        <v>19</v>
      </c>
      <c r="L19551" t="s">
        <v>60</v>
      </c>
      <c r="M19551">
        <v>900000</v>
      </c>
      <c r="N19551"/>
      <c r="O19551" t="s">
        <v>33138</v>
      </c>
      <c r="P19551" t="s">
        <v>219</v>
      </c>
    </row>
    <row r="19552" spans="1:16" x14ac:dyDescent="0.25">
      <c r="A19552" t="s">
        <v>2</v>
      </c>
      <c r="B19552" t="s">
        <v>33139</v>
      </c>
      <c r="C19552" t="s">
        <v>246</v>
      </c>
      <c r="D19552" t="s">
        <v>5440</v>
      </c>
      <c r="E19552" t="s">
        <v>59</v>
      </c>
      <c r="F19552" t="b">
        <v>0</v>
      </c>
      <c r="G19552" t="s">
        <v>65</v>
      </c>
      <c r="H19552" s="1">
        <v>46244.337881944448</v>
      </c>
      <c r="I19552" t="b">
        <v>0</v>
      </c>
      <c r="J19552" t="b">
        <v>1</v>
      </c>
      <c r="K19552" t="s">
        <v>41</v>
      </c>
      <c r="L19552" t="s">
        <v>60</v>
      </c>
      <c r="M19552">
        <v>190500</v>
      </c>
      <c r="N19552"/>
      <c r="O19552" t="s">
        <v>19076</v>
      </c>
      <c r="P19552" t="s">
        <v>1678</v>
      </c>
    </row>
    <row r="19553" spans="1:16" x14ac:dyDescent="0.25">
      <c r="A19553" t="s">
        <v>0</v>
      </c>
      <c r="B19553" t="s">
        <v>1504</v>
      </c>
      <c r="C19553" t="s">
        <v>3056</v>
      </c>
      <c r="D19553" t="s">
        <v>5440</v>
      </c>
      <c r="E19553" t="s">
        <v>59</v>
      </c>
      <c r="F19553" t="b">
        <v>0</v>
      </c>
      <c r="G19553" t="s">
        <v>65</v>
      </c>
      <c r="H19553" s="1">
        <v>46244.376469907409</v>
      </c>
      <c r="I19553" t="b">
        <v>0</v>
      </c>
      <c r="J19553" t="b">
        <v>1</v>
      </c>
      <c r="K19553" t="s">
        <v>41</v>
      </c>
      <c r="L19553" t="s">
        <v>60</v>
      </c>
      <c r="M19553">
        <v>87800</v>
      </c>
      <c r="N19553"/>
      <c r="O19553" t="s">
        <v>33140</v>
      </c>
      <c r="P19553" t="s">
        <v>16723</v>
      </c>
    </row>
    <row r="19554" spans="1:16" x14ac:dyDescent="0.25">
      <c r="A19554" t="s">
        <v>2</v>
      </c>
      <c r="B19554" t="s">
        <v>33141</v>
      </c>
      <c r="C19554" t="s">
        <v>5717</v>
      </c>
      <c r="D19554" t="s">
        <v>4346</v>
      </c>
      <c r="E19554" t="s">
        <v>59</v>
      </c>
      <c r="F19554" t="b">
        <v>0</v>
      </c>
      <c r="G19554" t="s">
        <v>19</v>
      </c>
      <c r="H19554" s="1">
        <v>46244.380833333344</v>
      </c>
      <c r="I19554" t="b">
        <v>0</v>
      </c>
      <c r="J19554" t="b">
        <v>0</v>
      </c>
      <c r="K19554" t="s">
        <v>19</v>
      </c>
      <c r="L19554" t="s">
        <v>60</v>
      </c>
      <c r="M19554">
        <v>600000</v>
      </c>
      <c r="N19554"/>
      <c r="O19554" t="s">
        <v>33142</v>
      </c>
      <c r="P19554" t="s">
        <v>33143</v>
      </c>
    </row>
    <row r="19555" spans="1:16" x14ac:dyDescent="0.25">
      <c r="A19555" t="s">
        <v>1</v>
      </c>
      <c r="B19555" t="s">
        <v>33144</v>
      </c>
      <c r="C19555" t="s">
        <v>500</v>
      </c>
      <c r="D19555" t="s">
        <v>4550</v>
      </c>
      <c r="E19555" t="s">
        <v>59</v>
      </c>
      <c r="F19555" t="b">
        <v>0</v>
      </c>
      <c r="G19555" t="s">
        <v>13</v>
      </c>
      <c r="H19555" s="1">
        <v>46244.383750000001</v>
      </c>
      <c r="I19555" t="b">
        <v>1</v>
      </c>
      <c r="J19555" t="b">
        <v>1</v>
      </c>
      <c r="K19555" t="s">
        <v>13</v>
      </c>
      <c r="L19555" t="s">
        <v>60</v>
      </c>
      <c r="M19555">
        <v>188000</v>
      </c>
      <c r="N19555"/>
      <c r="O19555" t="s">
        <v>3192</v>
      </c>
    </row>
    <row r="19556" spans="1:16" x14ac:dyDescent="0.25">
      <c r="A19556" t="s">
        <v>1</v>
      </c>
      <c r="B19556" t="s">
        <v>341</v>
      </c>
      <c r="C19556" t="s">
        <v>6711</v>
      </c>
      <c r="D19556" t="s">
        <v>4599</v>
      </c>
      <c r="E19556" t="s">
        <v>59</v>
      </c>
      <c r="F19556" t="b">
        <v>0</v>
      </c>
      <c r="G19556" t="s">
        <v>40</v>
      </c>
      <c r="H19556" s="1">
        <v>46244.386365740742</v>
      </c>
      <c r="I19556" t="b">
        <v>1</v>
      </c>
      <c r="J19556" t="b">
        <v>0</v>
      </c>
      <c r="K19556" t="s">
        <v>40</v>
      </c>
      <c r="L19556" t="s">
        <v>60</v>
      </c>
      <c r="M19556">
        <v>50000</v>
      </c>
      <c r="N19556"/>
      <c r="O19556" t="s">
        <v>33145</v>
      </c>
      <c r="P19556" t="s">
        <v>1604</v>
      </c>
    </row>
    <row r="19557" spans="1:16" x14ac:dyDescent="0.25">
      <c r="A19557" t="s">
        <v>6</v>
      </c>
      <c r="B19557" t="s">
        <v>33146</v>
      </c>
      <c r="C19557" t="s">
        <v>76</v>
      </c>
      <c r="D19557" t="s">
        <v>4526</v>
      </c>
      <c r="E19557" t="s">
        <v>88</v>
      </c>
      <c r="F19557" t="b">
        <v>1</v>
      </c>
      <c r="G19557" t="s">
        <v>40</v>
      </c>
      <c r="H19557" s="1">
        <v>46244.420960648153</v>
      </c>
      <c r="I19557" t="b">
        <v>0</v>
      </c>
      <c r="J19557" t="b">
        <v>0</v>
      </c>
      <c r="K19557" t="s">
        <v>40</v>
      </c>
      <c r="L19557" t="s">
        <v>74</v>
      </c>
      <c r="M19557"/>
      <c r="N19557">
        <v>145</v>
      </c>
      <c r="O19557" t="s">
        <v>32573</v>
      </c>
      <c r="P19557" t="s">
        <v>26482</v>
      </c>
    </row>
    <row r="19558" spans="1:16" x14ac:dyDescent="0.25">
      <c r="A19558" t="s">
        <v>2</v>
      </c>
      <c r="B19558" t="s">
        <v>2805</v>
      </c>
      <c r="C19558" t="s">
        <v>97</v>
      </c>
      <c r="D19558" t="s">
        <v>4550</v>
      </c>
      <c r="E19558" t="s">
        <v>59</v>
      </c>
      <c r="F19558" t="b">
        <v>0</v>
      </c>
      <c r="G19558" t="s">
        <v>89</v>
      </c>
      <c r="H19558" s="1">
        <v>46244.421157407407</v>
      </c>
      <c r="I19558" t="b">
        <v>0</v>
      </c>
      <c r="J19558" t="b">
        <v>1</v>
      </c>
      <c r="K19558" t="s">
        <v>41</v>
      </c>
      <c r="L19558" t="s">
        <v>60</v>
      </c>
      <c r="M19558">
        <v>140500</v>
      </c>
      <c r="N19558"/>
      <c r="O19558" t="s">
        <v>5690</v>
      </c>
      <c r="P19558" t="s">
        <v>33147</v>
      </c>
    </row>
    <row r="19559" spans="1:16" x14ac:dyDescent="0.25">
      <c r="A19559" t="s">
        <v>5</v>
      </c>
      <c r="B19559" t="s">
        <v>33148</v>
      </c>
      <c r="C19559" t="s">
        <v>750</v>
      </c>
      <c r="D19559" t="s">
        <v>24507</v>
      </c>
      <c r="E19559" t="s">
        <v>59</v>
      </c>
      <c r="F19559" t="b">
        <v>0</v>
      </c>
      <c r="G19559" t="s">
        <v>19</v>
      </c>
      <c r="H19559" s="1">
        <v>46244.426076388889</v>
      </c>
      <c r="I19559" t="b">
        <v>1</v>
      </c>
      <c r="J19559" t="b">
        <v>0</v>
      </c>
      <c r="K19559" t="s">
        <v>19</v>
      </c>
      <c r="L19559" t="s">
        <v>60</v>
      </c>
      <c r="M19559">
        <v>1860000</v>
      </c>
      <c r="N19559"/>
      <c r="O19559" t="s">
        <v>33149</v>
      </c>
      <c r="P19559" t="s">
        <v>26500</v>
      </c>
    </row>
    <row r="19560" spans="1:16" x14ac:dyDescent="0.25">
      <c r="A19560" t="s">
        <v>5</v>
      </c>
      <c r="B19560" t="s">
        <v>33150</v>
      </c>
      <c r="C19560" t="s">
        <v>14540</v>
      </c>
      <c r="D19560" t="s">
        <v>4346</v>
      </c>
      <c r="E19560" t="s">
        <v>59</v>
      </c>
      <c r="F19560" t="b">
        <v>0</v>
      </c>
      <c r="G19560" t="s">
        <v>19</v>
      </c>
      <c r="H19560" s="1">
        <v>46244.426134259258</v>
      </c>
      <c r="I19560" t="b">
        <v>0</v>
      </c>
      <c r="J19560" t="b">
        <v>0</v>
      </c>
      <c r="K19560" t="s">
        <v>19</v>
      </c>
      <c r="L19560" t="s">
        <v>60</v>
      </c>
      <c r="M19560">
        <v>92700</v>
      </c>
      <c r="N19560"/>
      <c r="O19560" t="s">
        <v>23465</v>
      </c>
      <c r="P19560" t="s">
        <v>33151</v>
      </c>
    </row>
    <row r="19561" spans="1:16" x14ac:dyDescent="0.25">
      <c r="A19561" t="s">
        <v>5</v>
      </c>
      <c r="B19561" t="s">
        <v>33150</v>
      </c>
      <c r="C19561" t="s">
        <v>9560</v>
      </c>
      <c r="D19561" t="s">
        <v>4346</v>
      </c>
      <c r="E19561" t="s">
        <v>59</v>
      </c>
      <c r="F19561" t="b">
        <v>0</v>
      </c>
      <c r="G19561" t="s">
        <v>19</v>
      </c>
      <c r="H19561" s="1">
        <v>46244.426134259258</v>
      </c>
      <c r="I19561" t="b">
        <v>0</v>
      </c>
      <c r="J19561" t="b">
        <v>0</v>
      </c>
      <c r="K19561" t="s">
        <v>19</v>
      </c>
      <c r="L19561" t="s">
        <v>60</v>
      </c>
      <c r="M19561">
        <v>92700</v>
      </c>
      <c r="N19561"/>
      <c r="O19561" t="s">
        <v>23465</v>
      </c>
      <c r="P19561" t="s">
        <v>33151</v>
      </c>
    </row>
    <row r="19562" spans="1:16" x14ac:dyDescent="0.25">
      <c r="A19562" t="s">
        <v>6</v>
      </c>
      <c r="B19562" t="s">
        <v>33152</v>
      </c>
      <c r="C19562" t="s">
        <v>304</v>
      </c>
      <c r="D19562" t="s">
        <v>4550</v>
      </c>
      <c r="E19562" t="s">
        <v>59</v>
      </c>
      <c r="F19562" t="b">
        <v>0</v>
      </c>
      <c r="G19562" t="s">
        <v>77</v>
      </c>
      <c r="H19562" s="1">
        <v>46244.462800925918</v>
      </c>
      <c r="I19562" t="b">
        <v>0</v>
      </c>
      <c r="J19562" t="b">
        <v>0</v>
      </c>
      <c r="K19562" t="s">
        <v>41</v>
      </c>
      <c r="L19562" t="s">
        <v>60</v>
      </c>
      <c r="M19562">
        <v>297825</v>
      </c>
      <c r="N19562"/>
      <c r="O19562" t="s">
        <v>247</v>
      </c>
      <c r="P19562" t="s">
        <v>33153</v>
      </c>
    </row>
    <row r="19563" spans="1:16" x14ac:dyDescent="0.25">
      <c r="A19563" t="s">
        <v>9</v>
      </c>
      <c r="B19563" t="s">
        <v>31684</v>
      </c>
      <c r="C19563" t="s">
        <v>2064</v>
      </c>
      <c r="D19563" t="s">
        <v>5102</v>
      </c>
      <c r="E19563" t="s">
        <v>59</v>
      </c>
      <c r="F19563" t="b">
        <v>0</v>
      </c>
      <c r="G19563" t="s">
        <v>13</v>
      </c>
      <c r="H19563" s="1">
        <v>46244.46707175926</v>
      </c>
      <c r="I19563" t="b">
        <v>0</v>
      </c>
      <c r="J19563" t="b">
        <v>0</v>
      </c>
      <c r="K19563" t="s">
        <v>13</v>
      </c>
      <c r="L19563" t="s">
        <v>60</v>
      </c>
      <c r="M19563">
        <v>175000</v>
      </c>
      <c r="N19563"/>
      <c r="O19563" t="s">
        <v>13572</v>
      </c>
      <c r="P19563" t="s">
        <v>33154</v>
      </c>
    </row>
    <row r="19564" spans="1:16" x14ac:dyDescent="0.25">
      <c r="A19564" t="s">
        <v>0</v>
      </c>
      <c r="B19564" t="s">
        <v>33155</v>
      </c>
      <c r="C19564" t="s">
        <v>33156</v>
      </c>
      <c r="D19564" t="s">
        <v>25190</v>
      </c>
      <c r="E19564" t="s">
        <v>59</v>
      </c>
      <c r="F19564" t="b">
        <v>0</v>
      </c>
      <c r="G19564" t="s">
        <v>89</v>
      </c>
      <c r="H19564" s="1">
        <v>46244.501446759263</v>
      </c>
      <c r="I19564" t="b">
        <v>0</v>
      </c>
      <c r="J19564" t="b">
        <v>1</v>
      </c>
      <c r="K19564" t="s">
        <v>41</v>
      </c>
      <c r="L19564" t="s">
        <v>74</v>
      </c>
      <c r="M19564"/>
      <c r="N19564">
        <v>47.25</v>
      </c>
      <c r="O19564" t="s">
        <v>2724</v>
      </c>
      <c r="P19564" t="s">
        <v>85</v>
      </c>
    </row>
    <row r="19565" spans="1:16" x14ac:dyDescent="0.25">
      <c r="A19565" t="s">
        <v>7</v>
      </c>
      <c r="B19565" t="s">
        <v>33157</v>
      </c>
      <c r="C19565" t="s">
        <v>370</v>
      </c>
      <c r="D19565" t="s">
        <v>4526</v>
      </c>
      <c r="E19565" t="s">
        <v>59</v>
      </c>
      <c r="F19565" t="b">
        <v>0</v>
      </c>
      <c r="G19565" t="s">
        <v>65</v>
      </c>
      <c r="H19565" s="1">
        <v>46244.501481481479</v>
      </c>
      <c r="I19565" t="b">
        <v>0</v>
      </c>
      <c r="J19565" t="b">
        <v>1</v>
      </c>
      <c r="K19565" t="s">
        <v>41</v>
      </c>
      <c r="L19565" t="s">
        <v>60</v>
      </c>
      <c r="M19565">
        <v>67500</v>
      </c>
      <c r="N19565"/>
      <c r="O19565" t="s">
        <v>936</v>
      </c>
      <c r="P19565" t="s">
        <v>5707</v>
      </c>
    </row>
    <row r="19566" spans="1:16" x14ac:dyDescent="0.25">
      <c r="A19566" t="s">
        <v>1</v>
      </c>
      <c r="B19566" t="s">
        <v>33158</v>
      </c>
      <c r="C19566" t="s">
        <v>697</v>
      </c>
      <c r="D19566" t="s">
        <v>5440</v>
      </c>
      <c r="E19566" t="s">
        <v>59</v>
      </c>
      <c r="F19566" t="b">
        <v>0</v>
      </c>
      <c r="G19566" t="s">
        <v>77</v>
      </c>
      <c r="H19566" s="1">
        <v>46244.507905092592</v>
      </c>
      <c r="I19566" t="b">
        <v>0</v>
      </c>
      <c r="J19566" t="b">
        <v>1</v>
      </c>
      <c r="K19566" t="s">
        <v>41</v>
      </c>
      <c r="L19566" t="s">
        <v>60</v>
      </c>
      <c r="M19566">
        <v>135723.4</v>
      </c>
      <c r="N19566"/>
      <c r="O19566" t="s">
        <v>973</v>
      </c>
      <c r="P19566" t="s">
        <v>33159</v>
      </c>
    </row>
    <row r="19567" spans="1:16" x14ac:dyDescent="0.25">
      <c r="A19567" t="s">
        <v>0</v>
      </c>
      <c r="B19567" t="s">
        <v>33160</v>
      </c>
      <c r="C19567" t="s">
        <v>181</v>
      </c>
      <c r="D19567" t="s">
        <v>4526</v>
      </c>
      <c r="E19567" t="s">
        <v>88</v>
      </c>
      <c r="F19567" t="b">
        <v>0</v>
      </c>
      <c r="G19567" t="s">
        <v>89</v>
      </c>
      <c r="H19567" s="1">
        <v>46244.54310185185</v>
      </c>
      <c r="I19567" t="b">
        <v>0</v>
      </c>
      <c r="J19567" t="b">
        <v>1</v>
      </c>
      <c r="K19567" t="s">
        <v>41</v>
      </c>
      <c r="L19567" t="s">
        <v>74</v>
      </c>
      <c r="M19567"/>
      <c r="N19567">
        <v>21.5</v>
      </c>
      <c r="O19567" t="s">
        <v>2080</v>
      </c>
      <c r="P19567" t="s">
        <v>3990</v>
      </c>
    </row>
    <row r="19568" spans="1:16" x14ac:dyDescent="0.25">
      <c r="A19568" t="s">
        <v>0</v>
      </c>
      <c r="B19568" t="s">
        <v>25194</v>
      </c>
      <c r="C19568" t="s">
        <v>1629</v>
      </c>
      <c r="D19568" t="s">
        <v>25190</v>
      </c>
      <c r="E19568" t="s">
        <v>59</v>
      </c>
      <c r="F19568" t="b">
        <v>0</v>
      </c>
      <c r="G19568" t="s">
        <v>89</v>
      </c>
      <c r="H19568" s="1">
        <v>46244.543113425927</v>
      </c>
      <c r="I19568" t="b">
        <v>0</v>
      </c>
      <c r="J19568" t="b">
        <v>0</v>
      </c>
      <c r="K19568" t="s">
        <v>41</v>
      </c>
      <c r="L19568" t="s">
        <v>74</v>
      </c>
      <c r="M19568"/>
      <c r="N19568">
        <v>38.25</v>
      </c>
      <c r="O19568" t="s">
        <v>2724</v>
      </c>
      <c r="P19568" t="s">
        <v>85</v>
      </c>
    </row>
    <row r="19569" spans="1:16" x14ac:dyDescent="0.25">
      <c r="A19569" t="s">
        <v>0</v>
      </c>
      <c r="B19569" t="s">
        <v>33161</v>
      </c>
      <c r="C19569" t="s">
        <v>33162</v>
      </c>
      <c r="D19569" t="s">
        <v>25190</v>
      </c>
      <c r="E19569" t="s">
        <v>59</v>
      </c>
      <c r="F19569" t="b">
        <v>0</v>
      </c>
      <c r="G19569" t="s">
        <v>89</v>
      </c>
      <c r="H19569" s="1">
        <v>46244.543124999997</v>
      </c>
      <c r="I19569" t="b">
        <v>0</v>
      </c>
      <c r="J19569" t="b">
        <v>1</v>
      </c>
      <c r="K19569" t="s">
        <v>41</v>
      </c>
      <c r="L19569" t="s">
        <v>74</v>
      </c>
      <c r="M19569"/>
      <c r="N19569">
        <v>39.6</v>
      </c>
      <c r="O19569" t="s">
        <v>2724</v>
      </c>
      <c r="P19569" t="s">
        <v>85</v>
      </c>
    </row>
    <row r="19570" spans="1:16" x14ac:dyDescent="0.25">
      <c r="A19570" t="s">
        <v>0</v>
      </c>
      <c r="B19570" t="s">
        <v>33163</v>
      </c>
      <c r="C19570" t="s">
        <v>190</v>
      </c>
      <c r="D19570" t="s">
        <v>4526</v>
      </c>
      <c r="E19570" t="s">
        <v>88</v>
      </c>
      <c r="F19570" t="b">
        <v>0</v>
      </c>
      <c r="G19570" t="s">
        <v>73</v>
      </c>
      <c r="H19570" s="1">
        <v>46244.584768518522</v>
      </c>
      <c r="I19570" t="b">
        <v>1</v>
      </c>
      <c r="J19570" t="b">
        <v>0</v>
      </c>
      <c r="K19570" t="s">
        <v>41</v>
      </c>
      <c r="L19570" t="s">
        <v>74</v>
      </c>
      <c r="M19570"/>
      <c r="N19570">
        <v>75</v>
      </c>
      <c r="O19570" t="s">
        <v>7261</v>
      </c>
      <c r="P19570" t="s">
        <v>33164</v>
      </c>
    </row>
    <row r="19571" spans="1:16" x14ac:dyDescent="0.25">
      <c r="A19571" t="s">
        <v>3</v>
      </c>
      <c r="B19571" t="s">
        <v>33165</v>
      </c>
      <c r="C19571" t="s">
        <v>112</v>
      </c>
      <c r="D19571" t="s">
        <v>4526</v>
      </c>
      <c r="E19571" t="s">
        <v>59</v>
      </c>
      <c r="F19571" t="b">
        <v>0</v>
      </c>
      <c r="G19571" t="s">
        <v>65</v>
      </c>
      <c r="H19571" s="1">
        <v>46244.584768518522</v>
      </c>
      <c r="I19571" t="b">
        <v>0</v>
      </c>
      <c r="J19571" t="b">
        <v>1</v>
      </c>
      <c r="K19571" t="s">
        <v>41</v>
      </c>
      <c r="L19571" t="s">
        <v>60</v>
      </c>
      <c r="M19571">
        <v>98000</v>
      </c>
      <c r="N19571"/>
      <c r="O19571" t="s">
        <v>33166</v>
      </c>
      <c r="P19571" t="s">
        <v>5548</v>
      </c>
    </row>
    <row r="19572" spans="1:16" x14ac:dyDescent="0.25">
      <c r="A19572" t="s">
        <v>0</v>
      </c>
      <c r="B19572" t="s">
        <v>33167</v>
      </c>
      <c r="C19572" t="s">
        <v>76</v>
      </c>
      <c r="D19572" t="s">
        <v>4526</v>
      </c>
      <c r="E19572" t="s">
        <v>59</v>
      </c>
      <c r="F19572" t="b">
        <v>1</v>
      </c>
      <c r="G19572" t="s">
        <v>68</v>
      </c>
      <c r="H19572" s="1">
        <v>46244.584768518522</v>
      </c>
      <c r="I19572" t="b">
        <v>0</v>
      </c>
      <c r="J19572" t="b">
        <v>0</v>
      </c>
      <c r="K19572" t="s">
        <v>41</v>
      </c>
      <c r="L19572" t="s">
        <v>60</v>
      </c>
      <c r="M19572">
        <v>87500</v>
      </c>
      <c r="N19572"/>
      <c r="O19572" t="s">
        <v>33168</v>
      </c>
      <c r="P19572" t="s">
        <v>3996</v>
      </c>
    </row>
    <row r="19573" spans="1:16" x14ac:dyDescent="0.25">
      <c r="A19573" t="s">
        <v>8</v>
      </c>
      <c r="B19573" t="s">
        <v>33169</v>
      </c>
      <c r="C19573" t="s">
        <v>41</v>
      </c>
      <c r="D19573" t="s">
        <v>4346</v>
      </c>
      <c r="E19573" t="s">
        <v>59</v>
      </c>
      <c r="F19573" t="b">
        <v>0</v>
      </c>
      <c r="G19573" t="s">
        <v>41</v>
      </c>
      <c r="H19573" s="1">
        <v>46244.59101851852</v>
      </c>
      <c r="I19573" t="b">
        <v>0</v>
      </c>
      <c r="J19573" t="b">
        <v>1</v>
      </c>
      <c r="K19573" t="s">
        <v>41</v>
      </c>
      <c r="L19573" t="s">
        <v>60</v>
      </c>
      <c r="M19573">
        <v>147000</v>
      </c>
      <c r="N19573"/>
      <c r="O19573" t="s">
        <v>22567</v>
      </c>
      <c r="P19573" t="s">
        <v>33170</v>
      </c>
    </row>
    <row r="19574" spans="1:16" x14ac:dyDescent="0.25">
      <c r="A19574" t="s">
        <v>0</v>
      </c>
      <c r="B19574" t="s">
        <v>33171</v>
      </c>
      <c r="C19574" t="s">
        <v>76</v>
      </c>
      <c r="D19574" t="s">
        <v>4630</v>
      </c>
      <c r="E19574" t="s">
        <v>59</v>
      </c>
      <c r="F19574" t="b">
        <v>1</v>
      </c>
      <c r="G19574" t="s">
        <v>41</v>
      </c>
      <c r="H19574" s="1">
        <v>46244.629328703697</v>
      </c>
      <c r="I19574" t="b">
        <v>1</v>
      </c>
      <c r="J19574" t="b">
        <v>0</v>
      </c>
      <c r="K19574" t="s">
        <v>41</v>
      </c>
      <c r="L19574" t="s">
        <v>74</v>
      </c>
      <c r="M19574"/>
      <c r="N19574">
        <v>85</v>
      </c>
      <c r="O19574" t="s">
        <v>11141</v>
      </c>
    </row>
    <row r="19575" spans="1:16" x14ac:dyDescent="0.25">
      <c r="A19575" t="s">
        <v>1</v>
      </c>
      <c r="B19575" t="s">
        <v>1</v>
      </c>
      <c r="C19575" t="s">
        <v>33172</v>
      </c>
      <c r="D19575" t="s">
        <v>4526</v>
      </c>
      <c r="E19575" t="s">
        <v>59</v>
      </c>
      <c r="F19575" t="b">
        <v>0</v>
      </c>
      <c r="G19575" t="s">
        <v>77</v>
      </c>
      <c r="H19575" s="1">
        <v>46244.632905092592</v>
      </c>
      <c r="I19575" t="b">
        <v>0</v>
      </c>
      <c r="J19575" t="b">
        <v>0</v>
      </c>
      <c r="K19575" t="s">
        <v>41</v>
      </c>
      <c r="L19575" t="s">
        <v>60</v>
      </c>
      <c r="M19575">
        <v>96500</v>
      </c>
      <c r="N19575"/>
      <c r="O19575" t="s">
        <v>562</v>
      </c>
      <c r="P19575" t="s">
        <v>25709</v>
      </c>
    </row>
    <row r="19576" spans="1:16" x14ac:dyDescent="0.25">
      <c r="A19576" t="s">
        <v>3</v>
      </c>
      <c r="B19576" t="s">
        <v>33173</v>
      </c>
      <c r="C19576" t="s">
        <v>2605</v>
      </c>
      <c r="D19576" t="s">
        <v>4526</v>
      </c>
      <c r="E19576" t="s">
        <v>59</v>
      </c>
      <c r="F19576" t="b">
        <v>0</v>
      </c>
      <c r="G19576" t="s">
        <v>77</v>
      </c>
      <c r="H19576" s="1">
        <v>46244.632939814823</v>
      </c>
      <c r="I19576" t="b">
        <v>1</v>
      </c>
      <c r="J19576" t="b">
        <v>0</v>
      </c>
      <c r="K19576" t="s">
        <v>41</v>
      </c>
      <c r="L19576" t="s">
        <v>60</v>
      </c>
      <c r="M19576">
        <v>145000</v>
      </c>
      <c r="N19576"/>
      <c r="O19576" t="s">
        <v>10160</v>
      </c>
      <c r="P19576" t="s">
        <v>666</v>
      </c>
    </row>
    <row r="19577" spans="1:16" x14ac:dyDescent="0.25">
      <c r="A19577" t="s">
        <v>8</v>
      </c>
      <c r="B19577" t="s">
        <v>33174</v>
      </c>
      <c r="C19577" t="s">
        <v>3216</v>
      </c>
      <c r="D19577" t="s">
        <v>4550</v>
      </c>
      <c r="E19577" t="s">
        <v>59</v>
      </c>
      <c r="F19577" t="b">
        <v>0</v>
      </c>
      <c r="G19577" t="s">
        <v>13</v>
      </c>
      <c r="H19577" s="1">
        <v>46244.633738425917</v>
      </c>
      <c r="I19577" t="b">
        <v>0</v>
      </c>
      <c r="J19577" t="b">
        <v>0</v>
      </c>
      <c r="K19577" t="s">
        <v>13</v>
      </c>
      <c r="L19577" t="s">
        <v>60</v>
      </c>
      <c r="M19577">
        <v>149500</v>
      </c>
      <c r="N19577"/>
      <c r="O19577" t="s">
        <v>3258</v>
      </c>
      <c r="P19577" t="s">
        <v>33175</v>
      </c>
    </row>
    <row r="19578" spans="1:16" x14ac:dyDescent="0.25">
      <c r="A19578" t="s">
        <v>0</v>
      </c>
      <c r="B19578" t="s">
        <v>33176</v>
      </c>
      <c r="C19578" t="s">
        <v>162</v>
      </c>
      <c r="D19578" t="s">
        <v>4526</v>
      </c>
      <c r="E19578" t="s">
        <v>59</v>
      </c>
      <c r="F19578" t="b">
        <v>0</v>
      </c>
      <c r="G19578" t="s">
        <v>73</v>
      </c>
      <c r="H19578" s="1">
        <v>46244.66810185185</v>
      </c>
      <c r="I19578" t="b">
        <v>0</v>
      </c>
      <c r="J19578" t="b">
        <v>0</v>
      </c>
      <c r="K19578" t="s">
        <v>41</v>
      </c>
      <c r="L19578" t="s">
        <v>74</v>
      </c>
      <c r="M19578"/>
      <c r="N19578">
        <v>32.5</v>
      </c>
      <c r="O19578" t="s">
        <v>1213</v>
      </c>
      <c r="P19578" t="s">
        <v>24503</v>
      </c>
    </row>
    <row r="19579" spans="1:16" x14ac:dyDescent="0.25">
      <c r="A19579" t="s">
        <v>0</v>
      </c>
      <c r="B19579" t="s">
        <v>3020</v>
      </c>
      <c r="C19579" t="s">
        <v>566</v>
      </c>
      <c r="D19579" t="s">
        <v>4526</v>
      </c>
      <c r="E19579" t="s">
        <v>59</v>
      </c>
      <c r="F19579" t="b">
        <v>0</v>
      </c>
      <c r="G19579" t="s">
        <v>65</v>
      </c>
      <c r="H19579" s="1">
        <v>46244.668136574073</v>
      </c>
      <c r="I19579" t="b">
        <v>1</v>
      </c>
      <c r="J19579" t="b">
        <v>1</v>
      </c>
      <c r="K19579" t="s">
        <v>41</v>
      </c>
      <c r="L19579" t="s">
        <v>60</v>
      </c>
      <c r="M19579">
        <v>85000</v>
      </c>
      <c r="N19579"/>
      <c r="O19579" t="s">
        <v>155</v>
      </c>
      <c r="P19579" t="s">
        <v>2966</v>
      </c>
    </row>
    <row r="19580" spans="1:16" x14ac:dyDescent="0.25">
      <c r="A19580" t="s">
        <v>2</v>
      </c>
      <c r="B19580" t="s">
        <v>2554</v>
      </c>
      <c r="C19580" t="s">
        <v>124</v>
      </c>
      <c r="D19580" t="s">
        <v>4630</v>
      </c>
      <c r="E19580" t="s">
        <v>59</v>
      </c>
      <c r="F19580" t="b">
        <v>0</v>
      </c>
      <c r="G19580" t="s">
        <v>68</v>
      </c>
      <c r="H19580" s="1">
        <v>46244.671180555553</v>
      </c>
      <c r="I19580" t="b">
        <v>0</v>
      </c>
      <c r="J19580" t="b">
        <v>0</v>
      </c>
      <c r="K19580" t="s">
        <v>41</v>
      </c>
      <c r="L19580" t="s">
        <v>74</v>
      </c>
      <c r="M19580"/>
      <c r="N19580">
        <v>37.5</v>
      </c>
      <c r="O19580" t="s">
        <v>222</v>
      </c>
      <c r="P19580" t="s">
        <v>33177</v>
      </c>
    </row>
    <row r="19581" spans="1:16" x14ac:dyDescent="0.25">
      <c r="A19581" t="s">
        <v>4</v>
      </c>
      <c r="B19581" t="s">
        <v>33178</v>
      </c>
      <c r="C19581" t="s">
        <v>284</v>
      </c>
      <c r="D19581" t="s">
        <v>4526</v>
      </c>
      <c r="E19581" t="s">
        <v>88</v>
      </c>
      <c r="F19581" t="b">
        <v>0</v>
      </c>
      <c r="G19581" t="s">
        <v>77</v>
      </c>
      <c r="H19581" s="1">
        <v>46244.67460648148</v>
      </c>
      <c r="I19581" t="b">
        <v>0</v>
      </c>
      <c r="J19581" t="b">
        <v>1</v>
      </c>
      <c r="K19581" t="s">
        <v>41</v>
      </c>
      <c r="L19581" t="s">
        <v>74</v>
      </c>
      <c r="M19581"/>
      <c r="N19581">
        <v>95</v>
      </c>
      <c r="O19581" t="s">
        <v>403</v>
      </c>
      <c r="P19581" t="s">
        <v>33179</v>
      </c>
    </row>
    <row r="19582" spans="1:16" x14ac:dyDescent="0.25">
      <c r="A19582" t="s">
        <v>1</v>
      </c>
      <c r="B19582" t="s">
        <v>2056</v>
      </c>
      <c r="C19582" t="s">
        <v>612</v>
      </c>
      <c r="D19582" t="s">
        <v>4526</v>
      </c>
      <c r="E19582" t="s">
        <v>59</v>
      </c>
      <c r="F19582" t="b">
        <v>0</v>
      </c>
      <c r="G19582" t="s">
        <v>73</v>
      </c>
      <c r="H19582" s="1">
        <v>46244.709768518522</v>
      </c>
      <c r="I19582" t="b">
        <v>0</v>
      </c>
      <c r="J19582" t="b">
        <v>0</v>
      </c>
      <c r="K19582" t="s">
        <v>41</v>
      </c>
      <c r="L19582" t="s">
        <v>60</v>
      </c>
      <c r="M19582">
        <v>177500</v>
      </c>
      <c r="N19582"/>
      <c r="O19582" t="s">
        <v>101</v>
      </c>
      <c r="P19582" t="s">
        <v>2814</v>
      </c>
    </row>
    <row r="19583" spans="1:16" x14ac:dyDescent="0.25">
      <c r="A19583" t="s">
        <v>3</v>
      </c>
      <c r="B19583" t="s">
        <v>33180</v>
      </c>
      <c r="C19583" t="s">
        <v>33181</v>
      </c>
      <c r="D19583" t="s">
        <v>24507</v>
      </c>
      <c r="E19583" t="s">
        <v>59</v>
      </c>
      <c r="F19583" t="b">
        <v>0</v>
      </c>
      <c r="G19583" t="s">
        <v>77</v>
      </c>
      <c r="H19583" s="1">
        <v>46244.709814814807</v>
      </c>
      <c r="I19583" t="b">
        <v>0</v>
      </c>
      <c r="J19583" t="b">
        <v>1</v>
      </c>
      <c r="K19583" t="s">
        <v>41</v>
      </c>
      <c r="L19583" t="s">
        <v>60</v>
      </c>
      <c r="M19583">
        <v>92500</v>
      </c>
      <c r="N19583"/>
      <c r="O19583" t="s">
        <v>33182</v>
      </c>
      <c r="P19583" t="s">
        <v>3584</v>
      </c>
    </row>
    <row r="19584" spans="1:16" x14ac:dyDescent="0.25">
      <c r="A19584" t="s">
        <v>3</v>
      </c>
      <c r="B19584" t="s">
        <v>29600</v>
      </c>
      <c r="C19584" t="s">
        <v>23813</v>
      </c>
      <c r="D19584" t="s">
        <v>4526</v>
      </c>
      <c r="E19584" t="s">
        <v>59</v>
      </c>
      <c r="F19584" t="b">
        <v>0</v>
      </c>
      <c r="G19584" t="s">
        <v>40</v>
      </c>
      <c r="H19584" s="1">
        <v>46244.71266203704</v>
      </c>
      <c r="I19584" t="b">
        <v>0</v>
      </c>
      <c r="J19584" t="b">
        <v>0</v>
      </c>
      <c r="K19584" t="s">
        <v>40</v>
      </c>
      <c r="L19584" t="s">
        <v>60</v>
      </c>
      <c r="M19584">
        <v>40000</v>
      </c>
      <c r="N19584"/>
      <c r="O19584" t="s">
        <v>33183</v>
      </c>
      <c r="P19584" t="s">
        <v>261</v>
      </c>
    </row>
    <row r="19585" spans="1:16" x14ac:dyDescent="0.25">
      <c r="A19585" t="s">
        <v>1</v>
      </c>
      <c r="B19585" t="s">
        <v>470</v>
      </c>
      <c r="C19585" t="s">
        <v>3610</v>
      </c>
      <c r="D19585" t="s">
        <v>4526</v>
      </c>
      <c r="E19585" t="s">
        <v>88</v>
      </c>
      <c r="F19585" t="b">
        <v>0</v>
      </c>
      <c r="G19585" t="s">
        <v>13</v>
      </c>
      <c r="H19585" s="1">
        <v>46244.71702546296</v>
      </c>
      <c r="I19585" t="b">
        <v>0</v>
      </c>
      <c r="J19585" t="b">
        <v>0</v>
      </c>
      <c r="K19585" t="s">
        <v>13</v>
      </c>
      <c r="L19585" t="s">
        <v>74</v>
      </c>
      <c r="M19585"/>
      <c r="N19585">
        <v>80</v>
      </c>
      <c r="O19585" t="s">
        <v>33184</v>
      </c>
      <c r="P19585" t="s">
        <v>33185</v>
      </c>
    </row>
    <row r="19586" spans="1:16" x14ac:dyDescent="0.25">
      <c r="A19586" t="s">
        <v>0</v>
      </c>
      <c r="B19586" t="s">
        <v>268</v>
      </c>
      <c r="C19586" t="s">
        <v>237</v>
      </c>
      <c r="D19586" t="s">
        <v>4526</v>
      </c>
      <c r="E19586" t="s">
        <v>88</v>
      </c>
      <c r="F19586" t="b">
        <v>0</v>
      </c>
      <c r="G19586" t="s">
        <v>89</v>
      </c>
      <c r="H19586" s="1">
        <v>46244.751435185193</v>
      </c>
      <c r="I19586" t="b">
        <v>1</v>
      </c>
      <c r="J19586" t="b">
        <v>1</v>
      </c>
      <c r="K19586" t="s">
        <v>41</v>
      </c>
      <c r="L19586" t="s">
        <v>60</v>
      </c>
      <c r="M19586">
        <v>76000</v>
      </c>
      <c r="N19586"/>
      <c r="O19586" t="s">
        <v>105</v>
      </c>
      <c r="P19586" t="s">
        <v>219</v>
      </c>
    </row>
    <row r="19587" spans="1:16" x14ac:dyDescent="0.25">
      <c r="A19587" t="s">
        <v>3</v>
      </c>
      <c r="B19587" t="s">
        <v>33186</v>
      </c>
      <c r="C19587" t="s">
        <v>142</v>
      </c>
      <c r="D19587" t="s">
        <v>4526</v>
      </c>
      <c r="E19587" t="s">
        <v>59</v>
      </c>
      <c r="F19587" t="b">
        <v>0</v>
      </c>
      <c r="G19587" t="s">
        <v>65</v>
      </c>
      <c r="H19587" s="1">
        <v>46244.751516203702</v>
      </c>
      <c r="I19587" t="b">
        <v>0</v>
      </c>
      <c r="J19587" t="b">
        <v>0</v>
      </c>
      <c r="K19587" t="s">
        <v>41</v>
      </c>
      <c r="L19587" t="s">
        <v>74</v>
      </c>
      <c r="M19587"/>
      <c r="N19587">
        <v>35</v>
      </c>
      <c r="O19587" t="s">
        <v>33187</v>
      </c>
      <c r="P19587" t="s">
        <v>7933</v>
      </c>
    </row>
    <row r="19588" spans="1:16" x14ac:dyDescent="0.25">
      <c r="A19588" t="s">
        <v>5</v>
      </c>
      <c r="B19588" t="s">
        <v>33188</v>
      </c>
      <c r="C19588" t="s">
        <v>448</v>
      </c>
      <c r="D19588" t="s">
        <v>4630</v>
      </c>
      <c r="E19588" t="s">
        <v>59</v>
      </c>
      <c r="F19588" t="b">
        <v>0</v>
      </c>
      <c r="G19588" t="s">
        <v>65</v>
      </c>
      <c r="H19588" s="1">
        <v>46244.758067129631</v>
      </c>
      <c r="I19588" t="b">
        <v>0</v>
      </c>
      <c r="J19588" t="b">
        <v>1</v>
      </c>
      <c r="K19588" t="s">
        <v>41</v>
      </c>
      <c r="L19588" t="s">
        <v>60</v>
      </c>
      <c r="M19588">
        <v>133500</v>
      </c>
      <c r="N19588"/>
      <c r="O19588" t="s">
        <v>1102</v>
      </c>
      <c r="P19588" t="s">
        <v>33189</v>
      </c>
    </row>
    <row r="19589" spans="1:16" x14ac:dyDescent="0.25">
      <c r="A19589" t="s">
        <v>1</v>
      </c>
      <c r="B19589" t="s">
        <v>33190</v>
      </c>
      <c r="C19589" t="s">
        <v>955</v>
      </c>
      <c r="D19589" t="s">
        <v>4526</v>
      </c>
      <c r="E19589" t="s">
        <v>59</v>
      </c>
      <c r="F19589" t="b">
        <v>0</v>
      </c>
      <c r="G19589" t="s">
        <v>13</v>
      </c>
      <c r="H19589" s="1">
        <v>46244.758692129632</v>
      </c>
      <c r="I19589" t="b">
        <v>0</v>
      </c>
      <c r="J19589" t="b">
        <v>0</v>
      </c>
      <c r="K19589" t="s">
        <v>13</v>
      </c>
      <c r="L19589" t="s">
        <v>60</v>
      </c>
      <c r="M19589">
        <v>70828</v>
      </c>
      <c r="N19589"/>
      <c r="O19589" t="s">
        <v>19748</v>
      </c>
      <c r="P19589" t="s">
        <v>33191</v>
      </c>
    </row>
    <row r="19590" spans="1:16" x14ac:dyDescent="0.25">
      <c r="A19590" t="s">
        <v>1</v>
      </c>
      <c r="B19590" t="s">
        <v>2514</v>
      </c>
      <c r="C19590" t="s">
        <v>5115</v>
      </c>
      <c r="D19590" t="s">
        <v>4526</v>
      </c>
      <c r="E19590" t="s">
        <v>88</v>
      </c>
      <c r="F19590" t="b">
        <v>0</v>
      </c>
      <c r="G19590" t="s">
        <v>40</v>
      </c>
      <c r="H19590" s="1">
        <v>46244.761354166672</v>
      </c>
      <c r="I19590" t="b">
        <v>0</v>
      </c>
      <c r="J19590" t="b">
        <v>0</v>
      </c>
      <c r="K19590" t="s">
        <v>40</v>
      </c>
      <c r="L19590" t="s">
        <v>74</v>
      </c>
      <c r="M19590"/>
      <c r="N19590">
        <v>100</v>
      </c>
      <c r="O19590" t="s">
        <v>7541</v>
      </c>
      <c r="P19590" t="s">
        <v>1273</v>
      </c>
    </row>
    <row r="19591" spans="1:16" x14ac:dyDescent="0.25">
      <c r="A19591" t="s">
        <v>3</v>
      </c>
      <c r="B19591" t="s">
        <v>33192</v>
      </c>
      <c r="C19591" t="s">
        <v>336</v>
      </c>
      <c r="D19591" t="s">
        <v>4526</v>
      </c>
      <c r="E19591" t="s">
        <v>59</v>
      </c>
      <c r="F19591" t="b">
        <v>0</v>
      </c>
      <c r="G19591" t="s">
        <v>65</v>
      </c>
      <c r="H19591" s="1">
        <v>46244.793136574073</v>
      </c>
      <c r="I19591" t="b">
        <v>0</v>
      </c>
      <c r="J19591" t="b">
        <v>1</v>
      </c>
      <c r="K19591" t="s">
        <v>41</v>
      </c>
      <c r="L19591" t="s">
        <v>60</v>
      </c>
      <c r="M19591">
        <v>100450</v>
      </c>
      <c r="N19591"/>
      <c r="O19591" t="s">
        <v>444</v>
      </c>
      <c r="P19591" t="s">
        <v>33193</v>
      </c>
    </row>
    <row r="19592" spans="1:16" x14ac:dyDescent="0.25">
      <c r="A19592" t="s">
        <v>5</v>
      </c>
      <c r="B19592" t="s">
        <v>33194</v>
      </c>
      <c r="C19592" t="s">
        <v>218</v>
      </c>
      <c r="D19592" t="s">
        <v>4526</v>
      </c>
      <c r="E19592" t="s">
        <v>88</v>
      </c>
      <c r="F19592" t="b">
        <v>0</v>
      </c>
      <c r="G19592" t="s">
        <v>77</v>
      </c>
      <c r="H19592" s="1">
        <v>46244.79960648148</v>
      </c>
      <c r="I19592" t="b">
        <v>1</v>
      </c>
      <c r="J19592" t="b">
        <v>0</v>
      </c>
      <c r="K19592" t="s">
        <v>41</v>
      </c>
      <c r="L19592" t="s">
        <v>74</v>
      </c>
      <c r="M19592"/>
      <c r="N19592">
        <v>72.5</v>
      </c>
      <c r="O19592" t="s">
        <v>27777</v>
      </c>
      <c r="P19592" t="s">
        <v>33195</v>
      </c>
    </row>
    <row r="19593" spans="1:16" x14ac:dyDescent="0.25">
      <c r="A19593" t="s">
        <v>1</v>
      </c>
      <c r="B19593" t="s">
        <v>33196</v>
      </c>
      <c r="C19593" t="s">
        <v>6956</v>
      </c>
      <c r="D19593" t="s">
        <v>4526</v>
      </c>
      <c r="E19593" t="s">
        <v>59</v>
      </c>
      <c r="F19593" t="b">
        <v>0</v>
      </c>
      <c r="G19593" t="s">
        <v>40</v>
      </c>
      <c r="H19593" s="1">
        <v>46244.803043981483</v>
      </c>
      <c r="I19593" t="b">
        <v>1</v>
      </c>
      <c r="J19593" t="b">
        <v>0</v>
      </c>
      <c r="K19593" t="s">
        <v>40</v>
      </c>
      <c r="L19593" t="s">
        <v>60</v>
      </c>
      <c r="M19593">
        <v>110000</v>
      </c>
      <c r="N19593"/>
      <c r="O19593" t="s">
        <v>6014</v>
      </c>
      <c r="P19593" t="s">
        <v>152</v>
      </c>
    </row>
    <row r="19594" spans="1:16" x14ac:dyDescent="0.25">
      <c r="A19594" t="s">
        <v>0</v>
      </c>
      <c r="B19594" t="s">
        <v>33197</v>
      </c>
      <c r="C19594" t="s">
        <v>290</v>
      </c>
      <c r="D19594" t="s">
        <v>4526</v>
      </c>
      <c r="E19594" t="s">
        <v>88</v>
      </c>
      <c r="F19594" t="b">
        <v>0</v>
      </c>
      <c r="G19594" t="s">
        <v>77</v>
      </c>
      <c r="H19594" s="1">
        <v>46244.834768518522</v>
      </c>
      <c r="I19594" t="b">
        <v>1</v>
      </c>
      <c r="J19594" t="b">
        <v>1</v>
      </c>
      <c r="K19594" t="s">
        <v>41</v>
      </c>
      <c r="L19594" t="s">
        <v>74</v>
      </c>
      <c r="M19594"/>
      <c r="N19594">
        <v>55</v>
      </c>
      <c r="O19594" t="s">
        <v>1076</v>
      </c>
      <c r="P19594" t="s">
        <v>26517</v>
      </c>
    </row>
    <row r="19595" spans="1:16" x14ac:dyDescent="0.25">
      <c r="A19595" t="s">
        <v>6</v>
      </c>
      <c r="B19595" t="s">
        <v>33198</v>
      </c>
      <c r="C19595" t="s">
        <v>733</v>
      </c>
      <c r="D19595" t="s">
        <v>4526</v>
      </c>
      <c r="E19595" t="s">
        <v>59</v>
      </c>
      <c r="F19595" t="b">
        <v>0</v>
      </c>
      <c r="G19595" t="s">
        <v>77</v>
      </c>
      <c r="H19595" s="1">
        <v>46244.837800925918</v>
      </c>
      <c r="I19595" t="b">
        <v>0</v>
      </c>
      <c r="J19595" t="b">
        <v>0</v>
      </c>
      <c r="K19595" t="s">
        <v>41</v>
      </c>
      <c r="L19595" t="s">
        <v>60</v>
      </c>
      <c r="M19595">
        <v>325000</v>
      </c>
      <c r="N19595"/>
      <c r="O19595" t="s">
        <v>101</v>
      </c>
    </row>
    <row r="19596" spans="1:16" x14ac:dyDescent="0.25">
      <c r="A19596" t="s">
        <v>2</v>
      </c>
      <c r="B19596" t="s">
        <v>1442</v>
      </c>
      <c r="C19596" t="s">
        <v>363</v>
      </c>
      <c r="D19596" t="s">
        <v>4346</v>
      </c>
      <c r="E19596" t="s">
        <v>59</v>
      </c>
      <c r="F19596" t="b">
        <v>0</v>
      </c>
      <c r="G19596" t="s">
        <v>65</v>
      </c>
      <c r="H19596" s="1">
        <v>46244.837881944448</v>
      </c>
      <c r="I19596" t="b">
        <v>0</v>
      </c>
      <c r="J19596" t="b">
        <v>1</v>
      </c>
      <c r="K19596" t="s">
        <v>41</v>
      </c>
      <c r="L19596" t="s">
        <v>60</v>
      </c>
      <c r="M19596">
        <v>92500</v>
      </c>
      <c r="N19596"/>
      <c r="O19596" t="s">
        <v>33199</v>
      </c>
      <c r="P19596" t="s">
        <v>85</v>
      </c>
    </row>
    <row r="19597" spans="1:16" x14ac:dyDescent="0.25">
      <c r="A19597" t="s">
        <v>1</v>
      </c>
      <c r="B19597" t="s">
        <v>1171</v>
      </c>
      <c r="C19597" t="s">
        <v>1554</v>
      </c>
      <c r="D19597" t="s">
        <v>4526</v>
      </c>
      <c r="E19597" t="s">
        <v>59</v>
      </c>
      <c r="F19597" t="b">
        <v>0</v>
      </c>
      <c r="G19597" t="s">
        <v>77</v>
      </c>
      <c r="H19597" s="1">
        <v>46244.841238425928</v>
      </c>
      <c r="I19597" t="b">
        <v>0</v>
      </c>
      <c r="J19597" t="b">
        <v>0</v>
      </c>
      <c r="K19597" t="s">
        <v>41</v>
      </c>
      <c r="L19597" t="s">
        <v>60</v>
      </c>
      <c r="M19597">
        <v>116398.5</v>
      </c>
      <c r="N19597"/>
      <c r="O19597" t="s">
        <v>21590</v>
      </c>
      <c r="P19597" t="s">
        <v>26671</v>
      </c>
    </row>
    <row r="19598" spans="1:16" x14ac:dyDescent="0.25">
      <c r="A19598" t="s">
        <v>0</v>
      </c>
      <c r="B19598" t="s">
        <v>33200</v>
      </c>
      <c r="C19598" t="s">
        <v>320</v>
      </c>
      <c r="D19598" t="s">
        <v>5349</v>
      </c>
      <c r="E19598" t="s">
        <v>59</v>
      </c>
      <c r="F19598" t="b">
        <v>0</v>
      </c>
      <c r="G19598" t="s">
        <v>73</v>
      </c>
      <c r="H19598" s="1">
        <v>46244.876435185193</v>
      </c>
      <c r="I19598" t="b">
        <v>0</v>
      </c>
      <c r="J19598" t="b">
        <v>1</v>
      </c>
      <c r="K19598" t="s">
        <v>41</v>
      </c>
      <c r="L19598" t="s">
        <v>60</v>
      </c>
      <c r="M19598">
        <v>93000</v>
      </c>
      <c r="N19598"/>
      <c r="O19598" t="s">
        <v>982</v>
      </c>
      <c r="P19598" t="s">
        <v>33201</v>
      </c>
    </row>
    <row r="19599" spans="1:16" x14ac:dyDescent="0.25">
      <c r="A19599" t="s">
        <v>7</v>
      </c>
      <c r="B19599" t="s">
        <v>33202</v>
      </c>
      <c r="C19599" t="s">
        <v>472</v>
      </c>
      <c r="D19599" t="s">
        <v>4526</v>
      </c>
      <c r="E19599" t="s">
        <v>88</v>
      </c>
      <c r="F19599" t="b">
        <v>0</v>
      </c>
      <c r="G19599" t="s">
        <v>65</v>
      </c>
      <c r="H19599" s="1">
        <v>46244.876493055563</v>
      </c>
      <c r="I19599" t="b">
        <v>1</v>
      </c>
      <c r="J19599" t="b">
        <v>0</v>
      </c>
      <c r="K19599" t="s">
        <v>41</v>
      </c>
      <c r="L19599" t="s">
        <v>74</v>
      </c>
      <c r="M19599"/>
      <c r="N19599">
        <v>61</v>
      </c>
      <c r="O19599" t="s">
        <v>33203</v>
      </c>
    </row>
    <row r="19600" spans="1:16" x14ac:dyDescent="0.25">
      <c r="A19600" t="s">
        <v>0</v>
      </c>
      <c r="B19600" t="s">
        <v>26546</v>
      </c>
      <c r="C19600" t="s">
        <v>76</v>
      </c>
      <c r="D19600" t="s">
        <v>4346</v>
      </c>
      <c r="E19600" t="s">
        <v>59</v>
      </c>
      <c r="F19600" t="b">
        <v>1</v>
      </c>
      <c r="G19600" t="s">
        <v>41</v>
      </c>
      <c r="H19600" s="1">
        <v>46244.879317129627</v>
      </c>
      <c r="I19600" t="b">
        <v>0</v>
      </c>
      <c r="J19600" t="b">
        <v>1</v>
      </c>
      <c r="K19600" t="s">
        <v>41</v>
      </c>
      <c r="L19600" t="s">
        <v>60</v>
      </c>
      <c r="M19600">
        <v>77500</v>
      </c>
      <c r="N19600"/>
      <c r="O19600" t="s">
        <v>33204</v>
      </c>
      <c r="P19600" t="s">
        <v>33205</v>
      </c>
    </row>
    <row r="19601" spans="1:16" x14ac:dyDescent="0.25">
      <c r="A19601" t="s">
        <v>2</v>
      </c>
      <c r="B19601" t="s">
        <v>33206</v>
      </c>
      <c r="C19601" t="s">
        <v>246</v>
      </c>
      <c r="D19601" t="s">
        <v>4346</v>
      </c>
      <c r="E19601" t="s">
        <v>59</v>
      </c>
      <c r="F19601" t="b">
        <v>0</v>
      </c>
      <c r="G19601" t="s">
        <v>65</v>
      </c>
      <c r="H19601" s="1">
        <v>46244.879537037043</v>
      </c>
      <c r="I19601" t="b">
        <v>0</v>
      </c>
      <c r="J19601" t="b">
        <v>1</v>
      </c>
      <c r="K19601" t="s">
        <v>41</v>
      </c>
      <c r="L19601" t="s">
        <v>60</v>
      </c>
      <c r="M19601">
        <v>118500</v>
      </c>
      <c r="N19601"/>
      <c r="O19601" t="s">
        <v>982</v>
      </c>
      <c r="P19601" t="s">
        <v>33207</v>
      </c>
    </row>
    <row r="19602" spans="1:16" x14ac:dyDescent="0.25">
      <c r="A19602" t="s">
        <v>6</v>
      </c>
      <c r="B19602" t="s">
        <v>33208</v>
      </c>
      <c r="C19602" t="s">
        <v>76</v>
      </c>
      <c r="D19602" t="s">
        <v>141</v>
      </c>
      <c r="E19602" t="s">
        <v>88</v>
      </c>
      <c r="F19602" t="b">
        <v>1</v>
      </c>
      <c r="G19602" t="s">
        <v>41</v>
      </c>
      <c r="H19602" s="1">
        <v>46244.882685185177</v>
      </c>
      <c r="I19602" t="b">
        <v>1</v>
      </c>
      <c r="J19602" t="b">
        <v>0</v>
      </c>
      <c r="K19602" t="s">
        <v>41</v>
      </c>
      <c r="L19602" t="s">
        <v>74</v>
      </c>
      <c r="M19602"/>
      <c r="N19602">
        <v>70</v>
      </c>
      <c r="O19602" t="s">
        <v>141</v>
      </c>
      <c r="P19602" t="s">
        <v>208</v>
      </c>
    </row>
    <row r="19603" spans="1:16" x14ac:dyDescent="0.25">
      <c r="A19603" t="s">
        <v>1</v>
      </c>
      <c r="B19603" t="s">
        <v>599</v>
      </c>
      <c r="C19603" t="s">
        <v>320</v>
      </c>
      <c r="D19603" t="s">
        <v>5349</v>
      </c>
      <c r="E19603" t="s">
        <v>59</v>
      </c>
      <c r="F19603" t="b">
        <v>0</v>
      </c>
      <c r="G19603" t="s">
        <v>77</v>
      </c>
      <c r="H19603" s="1">
        <v>46244.882893518523</v>
      </c>
      <c r="I19603" t="b">
        <v>0</v>
      </c>
      <c r="J19603" t="b">
        <v>1</v>
      </c>
      <c r="K19603" t="s">
        <v>41</v>
      </c>
      <c r="L19603" t="s">
        <v>60</v>
      </c>
      <c r="M19603">
        <v>70500</v>
      </c>
      <c r="N19603"/>
      <c r="O19603" t="s">
        <v>982</v>
      </c>
      <c r="P19603" t="s">
        <v>33209</v>
      </c>
    </row>
    <row r="19604" spans="1:16" x14ac:dyDescent="0.25">
      <c r="A19604" t="s">
        <v>0</v>
      </c>
      <c r="B19604" t="s">
        <v>33210</v>
      </c>
      <c r="C19604" t="s">
        <v>41</v>
      </c>
      <c r="D19604" t="s">
        <v>4526</v>
      </c>
      <c r="E19604" t="s">
        <v>59</v>
      </c>
      <c r="F19604" t="b">
        <v>0</v>
      </c>
      <c r="G19604" t="s">
        <v>41</v>
      </c>
      <c r="H19604" s="1">
        <v>46244.920983796299</v>
      </c>
      <c r="I19604" t="b">
        <v>1</v>
      </c>
      <c r="J19604" t="b">
        <v>0</v>
      </c>
      <c r="K19604" t="s">
        <v>41</v>
      </c>
      <c r="L19604" t="s">
        <v>60</v>
      </c>
      <c r="M19604">
        <v>177500</v>
      </c>
      <c r="N19604"/>
      <c r="O19604" t="s">
        <v>101</v>
      </c>
      <c r="P19604" t="s">
        <v>25991</v>
      </c>
    </row>
    <row r="19605" spans="1:16" x14ac:dyDescent="0.25">
      <c r="A19605" t="s">
        <v>1</v>
      </c>
      <c r="B19605" t="s">
        <v>358</v>
      </c>
      <c r="C19605" t="s">
        <v>86</v>
      </c>
      <c r="D19605" t="s">
        <v>4526</v>
      </c>
      <c r="E19605" t="s">
        <v>59</v>
      </c>
      <c r="F19605" t="b">
        <v>0</v>
      </c>
      <c r="G19605" t="s">
        <v>68</v>
      </c>
      <c r="H19605" s="1">
        <v>46244.924768518518</v>
      </c>
      <c r="I19605" t="b">
        <v>0</v>
      </c>
      <c r="J19605" t="b">
        <v>1</v>
      </c>
      <c r="K19605" t="s">
        <v>41</v>
      </c>
      <c r="L19605" t="s">
        <v>60</v>
      </c>
      <c r="M19605">
        <v>115000</v>
      </c>
      <c r="N19605"/>
      <c r="O19605" t="s">
        <v>33211</v>
      </c>
      <c r="P19605" t="s">
        <v>33212</v>
      </c>
    </row>
    <row r="19606" spans="1:16" x14ac:dyDescent="0.25">
      <c r="A19606" t="s">
        <v>1</v>
      </c>
      <c r="B19606" t="s">
        <v>33213</v>
      </c>
      <c r="C19606" t="s">
        <v>142</v>
      </c>
      <c r="D19606" t="s">
        <v>4346</v>
      </c>
      <c r="E19606" t="s">
        <v>59</v>
      </c>
      <c r="F19606" t="b">
        <v>0</v>
      </c>
      <c r="G19606" t="s">
        <v>41</v>
      </c>
      <c r="H19606" s="1">
        <v>46244.928113425929</v>
      </c>
      <c r="I19606" t="b">
        <v>0</v>
      </c>
      <c r="J19606" t="b">
        <v>1</v>
      </c>
      <c r="K19606" t="s">
        <v>41</v>
      </c>
      <c r="L19606" t="s">
        <v>60</v>
      </c>
      <c r="M19606">
        <v>131000</v>
      </c>
      <c r="N19606"/>
      <c r="O19606" t="s">
        <v>33214</v>
      </c>
      <c r="P19606" t="s">
        <v>33215</v>
      </c>
    </row>
    <row r="19607" spans="1:16" x14ac:dyDescent="0.25">
      <c r="A19607" t="s">
        <v>0</v>
      </c>
      <c r="B19607" t="s">
        <v>33216</v>
      </c>
      <c r="C19607" t="s">
        <v>1250</v>
      </c>
      <c r="D19607" t="s">
        <v>4515</v>
      </c>
      <c r="E19607" t="s">
        <v>59</v>
      </c>
      <c r="F19607" t="b">
        <v>0</v>
      </c>
      <c r="G19607" t="s">
        <v>89</v>
      </c>
      <c r="H19607" s="1">
        <v>46245.001435185193</v>
      </c>
      <c r="I19607" t="b">
        <v>1</v>
      </c>
      <c r="J19607" t="b">
        <v>0</v>
      </c>
      <c r="K19607" t="s">
        <v>41</v>
      </c>
      <c r="L19607" t="s">
        <v>60</v>
      </c>
      <c r="M19607">
        <v>60000</v>
      </c>
      <c r="N19607"/>
      <c r="O19607" t="s">
        <v>32888</v>
      </c>
    </row>
    <row r="19608" spans="1:16" x14ac:dyDescent="0.25">
      <c r="A19608" t="s">
        <v>3</v>
      </c>
      <c r="B19608" t="s">
        <v>33217</v>
      </c>
      <c r="C19608" t="s">
        <v>1384</v>
      </c>
      <c r="D19608" t="s">
        <v>4515</v>
      </c>
      <c r="E19608" t="s">
        <v>59</v>
      </c>
      <c r="F19608" t="b">
        <v>0</v>
      </c>
      <c r="G19608" t="s">
        <v>77</v>
      </c>
      <c r="H19608" s="1">
        <v>46245.001481481479</v>
      </c>
      <c r="I19608" t="b">
        <v>1</v>
      </c>
      <c r="J19608" t="b">
        <v>0</v>
      </c>
      <c r="K19608" t="s">
        <v>41</v>
      </c>
      <c r="L19608" t="s">
        <v>60</v>
      </c>
      <c r="M19608">
        <v>38572.5</v>
      </c>
      <c r="N19608"/>
      <c r="O19608" t="s">
        <v>33218</v>
      </c>
    </row>
    <row r="19609" spans="1:16" x14ac:dyDescent="0.25">
      <c r="A19609" t="s">
        <v>3</v>
      </c>
      <c r="B19609" t="s">
        <v>3</v>
      </c>
      <c r="C19609" t="s">
        <v>1088</v>
      </c>
      <c r="D19609" t="s">
        <v>4515</v>
      </c>
      <c r="E19609" t="s">
        <v>59</v>
      </c>
      <c r="F19609" t="b">
        <v>0</v>
      </c>
      <c r="G19609" t="s">
        <v>77</v>
      </c>
      <c r="H19609" s="1">
        <v>46245.001481481479</v>
      </c>
      <c r="I19609" t="b">
        <v>0</v>
      </c>
      <c r="J19609" t="b">
        <v>0</v>
      </c>
      <c r="K19609" t="s">
        <v>41</v>
      </c>
      <c r="L19609" t="s">
        <v>60</v>
      </c>
      <c r="M19609">
        <v>105000</v>
      </c>
      <c r="N19609"/>
      <c r="O19609" t="s">
        <v>730</v>
      </c>
      <c r="P19609" t="s">
        <v>4365</v>
      </c>
    </row>
    <row r="19610" spans="1:16" x14ac:dyDescent="0.25">
      <c r="A19610" t="s">
        <v>2</v>
      </c>
      <c r="B19610" t="s">
        <v>986</v>
      </c>
      <c r="C19610" t="s">
        <v>190</v>
      </c>
      <c r="D19610" t="s">
        <v>4346</v>
      </c>
      <c r="E19610" t="s">
        <v>59</v>
      </c>
      <c r="F19610" t="b">
        <v>0</v>
      </c>
      <c r="G19610" t="s">
        <v>73</v>
      </c>
      <c r="H19610" s="1">
        <v>46245.004537037043</v>
      </c>
      <c r="I19610" t="b">
        <v>0</v>
      </c>
      <c r="J19610" t="b">
        <v>1</v>
      </c>
      <c r="K19610" t="s">
        <v>41</v>
      </c>
      <c r="L19610" t="s">
        <v>60</v>
      </c>
      <c r="M19610">
        <v>97500</v>
      </c>
      <c r="N19610"/>
      <c r="O19610" t="s">
        <v>4007</v>
      </c>
      <c r="P19610" t="s">
        <v>33219</v>
      </c>
    </row>
    <row r="19611" spans="1:16" x14ac:dyDescent="0.25">
      <c r="A19611" t="s">
        <v>2</v>
      </c>
      <c r="B19611" t="s">
        <v>33220</v>
      </c>
      <c r="C19611" t="s">
        <v>40</v>
      </c>
      <c r="D19611" t="s">
        <v>4595</v>
      </c>
      <c r="E19611" t="s">
        <v>59</v>
      </c>
      <c r="F19611" t="b">
        <v>0</v>
      </c>
      <c r="G19611" t="s">
        <v>40</v>
      </c>
      <c r="H19611" s="1">
        <v>46245.007662037038</v>
      </c>
      <c r="I19611" t="b">
        <v>0</v>
      </c>
      <c r="J19611" t="b">
        <v>0</v>
      </c>
      <c r="K19611" t="s">
        <v>40</v>
      </c>
      <c r="L19611" t="s">
        <v>60</v>
      </c>
      <c r="M19611">
        <v>60000</v>
      </c>
      <c r="N19611"/>
      <c r="O19611" t="s">
        <v>33221</v>
      </c>
      <c r="P19611" t="s">
        <v>8825</v>
      </c>
    </row>
    <row r="19612" spans="1:16" x14ac:dyDescent="0.25">
      <c r="A19612" t="s">
        <v>5</v>
      </c>
      <c r="B19612" t="s">
        <v>33222</v>
      </c>
      <c r="C19612" t="s">
        <v>3182</v>
      </c>
      <c r="D19612" t="s">
        <v>4515</v>
      </c>
      <c r="E19612" t="s">
        <v>59</v>
      </c>
      <c r="F19612" t="b">
        <v>0</v>
      </c>
      <c r="G19612" t="s">
        <v>68</v>
      </c>
      <c r="H19612" s="1">
        <v>46245.008032407408</v>
      </c>
      <c r="I19612" t="b">
        <v>1</v>
      </c>
      <c r="J19612" t="b">
        <v>0</v>
      </c>
      <c r="K19612" t="s">
        <v>41</v>
      </c>
      <c r="L19612" t="s">
        <v>60</v>
      </c>
      <c r="M19612">
        <v>84500</v>
      </c>
      <c r="N19612"/>
      <c r="O19612" t="s">
        <v>33223</v>
      </c>
      <c r="P19612" t="s">
        <v>33224</v>
      </c>
    </row>
    <row r="19613" spans="1:16" x14ac:dyDescent="0.25">
      <c r="A19613" t="s">
        <v>5</v>
      </c>
      <c r="B19613" t="s">
        <v>33225</v>
      </c>
      <c r="C19613" t="s">
        <v>680</v>
      </c>
      <c r="D19613" t="s">
        <v>4515</v>
      </c>
      <c r="E19613" t="s">
        <v>59</v>
      </c>
      <c r="F19613" t="b">
        <v>0</v>
      </c>
      <c r="G19613" t="s">
        <v>65</v>
      </c>
      <c r="H19613" s="1">
        <v>46245.008067129631</v>
      </c>
      <c r="I19613" t="b">
        <v>1</v>
      </c>
      <c r="J19613" t="b">
        <v>0</v>
      </c>
      <c r="K19613" t="s">
        <v>41</v>
      </c>
      <c r="L19613" t="s">
        <v>60</v>
      </c>
      <c r="M19613">
        <v>140000</v>
      </c>
      <c r="N19613"/>
      <c r="O19613" t="s">
        <v>33226</v>
      </c>
      <c r="P19613" t="s">
        <v>579</v>
      </c>
    </row>
    <row r="19614" spans="1:16" x14ac:dyDescent="0.25">
      <c r="A19614" t="s">
        <v>5</v>
      </c>
      <c r="B19614" t="s">
        <v>33227</v>
      </c>
      <c r="C19614" t="s">
        <v>1150</v>
      </c>
      <c r="D19614" t="s">
        <v>4673</v>
      </c>
      <c r="E19614" t="s">
        <v>59</v>
      </c>
      <c r="F19614" t="b">
        <v>0</v>
      </c>
      <c r="G19614" t="s">
        <v>89</v>
      </c>
      <c r="H19614" s="1">
        <v>46245.008090277777</v>
      </c>
      <c r="I19614" t="b">
        <v>0</v>
      </c>
      <c r="J19614" t="b">
        <v>1</v>
      </c>
      <c r="K19614" t="s">
        <v>41</v>
      </c>
      <c r="L19614" t="s">
        <v>60</v>
      </c>
      <c r="M19614">
        <v>158723</v>
      </c>
      <c r="N19614"/>
      <c r="O19614" t="s">
        <v>199</v>
      </c>
      <c r="P19614" t="s">
        <v>33228</v>
      </c>
    </row>
    <row r="19615" spans="1:16" x14ac:dyDescent="0.25">
      <c r="A19615" t="s">
        <v>0</v>
      </c>
      <c r="B19615" t="s">
        <v>33229</v>
      </c>
      <c r="C19615" t="s">
        <v>1064</v>
      </c>
      <c r="D19615" t="s">
        <v>4526</v>
      </c>
      <c r="E19615" t="s">
        <v>59</v>
      </c>
      <c r="F19615" t="b">
        <v>0</v>
      </c>
      <c r="G19615" t="s">
        <v>65</v>
      </c>
      <c r="H19615" s="1">
        <v>46245.173020833332</v>
      </c>
      <c r="I19615" t="b">
        <v>0</v>
      </c>
      <c r="J19615" t="b">
        <v>1</v>
      </c>
      <c r="K19615" t="s">
        <v>41</v>
      </c>
      <c r="L19615" t="s">
        <v>60</v>
      </c>
      <c r="M19615">
        <v>107500</v>
      </c>
      <c r="N19615"/>
      <c r="O19615" t="s">
        <v>4098</v>
      </c>
    </row>
    <row r="19616" spans="1:16" x14ac:dyDescent="0.25">
      <c r="A19616" t="s">
        <v>0</v>
      </c>
      <c r="B19616" t="s">
        <v>33230</v>
      </c>
      <c r="C19616" t="s">
        <v>396</v>
      </c>
      <c r="D19616" t="s">
        <v>4756</v>
      </c>
      <c r="E19616" t="s">
        <v>59</v>
      </c>
      <c r="F19616" t="b">
        <v>0</v>
      </c>
      <c r="G19616" t="s">
        <v>68</v>
      </c>
      <c r="H19616" s="1">
        <v>46245.251215277778</v>
      </c>
      <c r="I19616" t="b">
        <v>0</v>
      </c>
      <c r="J19616" t="b">
        <v>0</v>
      </c>
      <c r="K19616" t="s">
        <v>41</v>
      </c>
      <c r="L19616" t="s">
        <v>60</v>
      </c>
      <c r="M19616">
        <v>85280</v>
      </c>
      <c r="N19616"/>
      <c r="O19616" t="s">
        <v>33231</v>
      </c>
      <c r="P19616" t="s">
        <v>233</v>
      </c>
    </row>
    <row r="19617" spans="1:16" x14ac:dyDescent="0.25">
      <c r="A19617" t="s">
        <v>5</v>
      </c>
      <c r="B19617" t="s">
        <v>3803</v>
      </c>
      <c r="C19617" t="s">
        <v>930</v>
      </c>
      <c r="D19617" t="s">
        <v>4526</v>
      </c>
      <c r="E19617" t="s">
        <v>59</v>
      </c>
      <c r="F19617" t="b">
        <v>0</v>
      </c>
      <c r="G19617" t="s">
        <v>19</v>
      </c>
      <c r="H19617" s="1">
        <v>46245.25613425926</v>
      </c>
      <c r="I19617" t="b">
        <v>0</v>
      </c>
      <c r="J19617" t="b">
        <v>0</v>
      </c>
      <c r="K19617" t="s">
        <v>19</v>
      </c>
      <c r="L19617" t="s">
        <v>60</v>
      </c>
      <c r="M19617">
        <v>2300000</v>
      </c>
      <c r="N19617"/>
      <c r="O19617" t="s">
        <v>24816</v>
      </c>
      <c r="P19617" t="s">
        <v>33232</v>
      </c>
    </row>
    <row r="19618" spans="1:16" x14ac:dyDescent="0.25">
      <c r="A19618" t="s">
        <v>1</v>
      </c>
      <c r="B19618" t="s">
        <v>33233</v>
      </c>
      <c r="C19618" t="s">
        <v>76</v>
      </c>
      <c r="D19618" t="s">
        <v>2360</v>
      </c>
      <c r="E19618" t="s">
        <v>59</v>
      </c>
      <c r="F19618" t="b">
        <v>1</v>
      </c>
      <c r="G19618" t="s">
        <v>13</v>
      </c>
      <c r="H19618" s="1">
        <v>46245.258738425917</v>
      </c>
      <c r="I19618" t="b">
        <v>1</v>
      </c>
      <c r="J19618" t="b">
        <v>0</v>
      </c>
      <c r="K19618" t="s">
        <v>13</v>
      </c>
      <c r="L19618" t="s">
        <v>74</v>
      </c>
      <c r="M19618"/>
      <c r="N19618">
        <v>80</v>
      </c>
      <c r="O19618" t="s">
        <v>5046</v>
      </c>
    </row>
    <row r="19619" spans="1:16" x14ac:dyDescent="0.25">
      <c r="A19619" t="s">
        <v>7</v>
      </c>
      <c r="B19619" t="s">
        <v>33234</v>
      </c>
      <c r="C19619" t="s">
        <v>112</v>
      </c>
      <c r="D19619" t="s">
        <v>2360</v>
      </c>
      <c r="E19619" t="s">
        <v>59</v>
      </c>
      <c r="F19619" t="b">
        <v>0</v>
      </c>
      <c r="G19619" t="s">
        <v>65</v>
      </c>
      <c r="H19619" s="1">
        <v>46245.292858796303</v>
      </c>
      <c r="I19619" t="b">
        <v>0</v>
      </c>
      <c r="J19619" t="b">
        <v>1</v>
      </c>
      <c r="K19619" t="s">
        <v>41</v>
      </c>
      <c r="L19619" t="s">
        <v>60</v>
      </c>
      <c r="M19619">
        <v>79594</v>
      </c>
      <c r="N19619"/>
      <c r="O19619" t="s">
        <v>265</v>
      </c>
      <c r="P19619" t="s">
        <v>3201</v>
      </c>
    </row>
    <row r="19620" spans="1:16" x14ac:dyDescent="0.25">
      <c r="A19620" t="s">
        <v>3</v>
      </c>
      <c r="B19620" t="s">
        <v>2368</v>
      </c>
      <c r="C19620" t="s">
        <v>223</v>
      </c>
      <c r="D19620" t="s">
        <v>4346</v>
      </c>
      <c r="E19620" t="s">
        <v>59</v>
      </c>
      <c r="F19620" t="b">
        <v>0</v>
      </c>
      <c r="G19620" t="s">
        <v>73</v>
      </c>
      <c r="H19620" s="1">
        <v>46245.292928240742</v>
      </c>
      <c r="I19620" t="b">
        <v>0</v>
      </c>
      <c r="J19620" t="b">
        <v>1</v>
      </c>
      <c r="K19620" t="s">
        <v>41</v>
      </c>
      <c r="L19620" t="s">
        <v>60</v>
      </c>
      <c r="M19620">
        <v>70350</v>
      </c>
      <c r="N19620"/>
      <c r="O19620" t="s">
        <v>12146</v>
      </c>
      <c r="P19620" t="s">
        <v>3201</v>
      </c>
    </row>
    <row r="19621" spans="1:16" x14ac:dyDescent="0.25">
      <c r="A19621" t="s">
        <v>6</v>
      </c>
      <c r="B19621" t="s">
        <v>1399</v>
      </c>
      <c r="C19621" t="s">
        <v>81</v>
      </c>
      <c r="D19621" t="s">
        <v>5440</v>
      </c>
      <c r="E19621" t="s">
        <v>59</v>
      </c>
      <c r="F19621" t="b">
        <v>0</v>
      </c>
      <c r="G19621" t="s">
        <v>77</v>
      </c>
      <c r="H19621" s="1">
        <v>46245.296412037038</v>
      </c>
      <c r="I19621" t="b">
        <v>0</v>
      </c>
      <c r="J19621" t="b">
        <v>1</v>
      </c>
      <c r="K19621" t="s">
        <v>41</v>
      </c>
      <c r="L19621" t="s">
        <v>60</v>
      </c>
      <c r="M19621">
        <v>151000</v>
      </c>
      <c r="N19621"/>
      <c r="O19621" t="s">
        <v>3855</v>
      </c>
      <c r="P19621" t="s">
        <v>33235</v>
      </c>
    </row>
    <row r="19622" spans="1:16" x14ac:dyDescent="0.25">
      <c r="A19622" t="s">
        <v>1</v>
      </c>
      <c r="B19622" t="s">
        <v>33236</v>
      </c>
      <c r="C19622" t="s">
        <v>810</v>
      </c>
      <c r="D19622" t="s">
        <v>4526</v>
      </c>
      <c r="E19622" t="s">
        <v>59</v>
      </c>
      <c r="F19622" t="b">
        <v>0</v>
      </c>
      <c r="G19622" t="s">
        <v>77</v>
      </c>
      <c r="H19622" s="1">
        <v>46245.299675925933</v>
      </c>
      <c r="I19622" t="b">
        <v>1</v>
      </c>
      <c r="J19622" t="b">
        <v>1</v>
      </c>
      <c r="K19622" t="s">
        <v>41</v>
      </c>
      <c r="L19622" t="s">
        <v>60</v>
      </c>
      <c r="M19622">
        <v>172500</v>
      </c>
      <c r="N19622"/>
      <c r="O19622" t="s">
        <v>444</v>
      </c>
      <c r="P19622" t="s">
        <v>19252</v>
      </c>
    </row>
    <row r="19623" spans="1:16" x14ac:dyDescent="0.25">
      <c r="A19623" t="s">
        <v>2</v>
      </c>
      <c r="B19623" t="s">
        <v>18502</v>
      </c>
      <c r="C19623" t="s">
        <v>7897</v>
      </c>
      <c r="D19623" t="s">
        <v>4587</v>
      </c>
      <c r="E19623" t="s">
        <v>836</v>
      </c>
      <c r="F19623" t="b">
        <v>0</v>
      </c>
      <c r="G19623" t="s">
        <v>40</v>
      </c>
      <c r="H19623" s="1">
        <v>46245.341180555559</v>
      </c>
      <c r="I19623" t="b">
        <v>0</v>
      </c>
      <c r="J19623" t="b">
        <v>0</v>
      </c>
      <c r="K19623" t="s">
        <v>40</v>
      </c>
      <c r="L19623" t="s">
        <v>60</v>
      </c>
      <c r="M19623">
        <v>40000</v>
      </c>
      <c r="N19623"/>
      <c r="O19623" t="s">
        <v>5071</v>
      </c>
      <c r="P19623" t="s">
        <v>3903</v>
      </c>
    </row>
    <row r="19624" spans="1:16" x14ac:dyDescent="0.25">
      <c r="A19624" t="s">
        <v>5</v>
      </c>
      <c r="B19624" t="s">
        <v>33237</v>
      </c>
      <c r="C19624" t="s">
        <v>423</v>
      </c>
      <c r="D19624" t="s">
        <v>4550</v>
      </c>
      <c r="E19624" t="s">
        <v>59</v>
      </c>
      <c r="F19624" t="b">
        <v>0</v>
      </c>
      <c r="G19624" t="s">
        <v>77</v>
      </c>
      <c r="H19624" s="1">
        <v>46245.383032407408</v>
      </c>
      <c r="I19624" t="b">
        <v>0</v>
      </c>
      <c r="J19624" t="b">
        <v>1</v>
      </c>
      <c r="K19624" t="s">
        <v>41</v>
      </c>
      <c r="L19624" t="s">
        <v>60</v>
      </c>
      <c r="M19624">
        <v>165000</v>
      </c>
      <c r="N19624"/>
      <c r="O19624" t="s">
        <v>424</v>
      </c>
      <c r="P19624" t="s">
        <v>23156</v>
      </c>
    </row>
    <row r="19625" spans="1:16" x14ac:dyDescent="0.25">
      <c r="A19625" t="s">
        <v>1</v>
      </c>
      <c r="B19625" t="s">
        <v>33238</v>
      </c>
      <c r="C19625" t="s">
        <v>913</v>
      </c>
      <c r="D19625" t="s">
        <v>4346</v>
      </c>
      <c r="E19625" t="s">
        <v>59</v>
      </c>
      <c r="F19625" t="b">
        <v>0</v>
      </c>
      <c r="G19625" t="s">
        <v>20</v>
      </c>
      <c r="H19625" s="1">
        <v>46245.384548611109</v>
      </c>
      <c r="I19625" t="b">
        <v>0</v>
      </c>
      <c r="J19625" t="b">
        <v>0</v>
      </c>
      <c r="K19625" t="s">
        <v>20</v>
      </c>
      <c r="L19625" t="s">
        <v>60</v>
      </c>
      <c r="M19625">
        <v>95000</v>
      </c>
      <c r="N19625"/>
      <c r="O19625" t="s">
        <v>33239</v>
      </c>
    </row>
    <row r="19626" spans="1:16" x14ac:dyDescent="0.25">
      <c r="A19626" t="s">
        <v>3</v>
      </c>
      <c r="B19626" t="s">
        <v>33240</v>
      </c>
      <c r="C19626" t="s">
        <v>33241</v>
      </c>
      <c r="D19626" t="s">
        <v>25190</v>
      </c>
      <c r="E19626" t="s">
        <v>59</v>
      </c>
      <c r="F19626" t="b">
        <v>0</v>
      </c>
      <c r="G19626" t="s">
        <v>89</v>
      </c>
      <c r="H19626" s="1">
        <v>46245.417881944442</v>
      </c>
      <c r="I19626" t="b">
        <v>0</v>
      </c>
      <c r="J19626" t="b">
        <v>1</v>
      </c>
      <c r="K19626" t="s">
        <v>41</v>
      </c>
      <c r="L19626" t="s">
        <v>74</v>
      </c>
      <c r="M19626"/>
      <c r="N19626">
        <v>45</v>
      </c>
      <c r="O19626" t="s">
        <v>2724</v>
      </c>
      <c r="P19626" t="s">
        <v>85</v>
      </c>
    </row>
    <row r="19627" spans="1:16" x14ac:dyDescent="0.25">
      <c r="A19627" t="s">
        <v>0</v>
      </c>
      <c r="B19627" t="s">
        <v>33242</v>
      </c>
      <c r="C19627" t="s">
        <v>41</v>
      </c>
      <c r="D19627" t="s">
        <v>4550</v>
      </c>
      <c r="E19627" t="s">
        <v>59</v>
      </c>
      <c r="F19627" t="b">
        <v>0</v>
      </c>
      <c r="G19627" t="s">
        <v>41</v>
      </c>
      <c r="H19627" s="1">
        <v>46245.421180555553</v>
      </c>
      <c r="I19627" t="b">
        <v>0</v>
      </c>
      <c r="J19627" t="b">
        <v>1</v>
      </c>
      <c r="K19627" t="s">
        <v>41</v>
      </c>
      <c r="L19627" t="s">
        <v>60</v>
      </c>
      <c r="M19627">
        <v>75850</v>
      </c>
      <c r="N19627"/>
      <c r="O19627" t="s">
        <v>2210</v>
      </c>
      <c r="P19627" t="s">
        <v>1759</v>
      </c>
    </row>
    <row r="19628" spans="1:16" x14ac:dyDescent="0.25">
      <c r="A19628" t="s">
        <v>2</v>
      </c>
      <c r="B19628" t="s">
        <v>33243</v>
      </c>
      <c r="C19628" t="s">
        <v>40</v>
      </c>
      <c r="D19628" t="s">
        <v>4526</v>
      </c>
      <c r="E19628" t="s">
        <v>59</v>
      </c>
      <c r="F19628" t="b">
        <v>0</v>
      </c>
      <c r="G19628" t="s">
        <v>40</v>
      </c>
      <c r="H19628" s="1">
        <v>46245.424513888887</v>
      </c>
      <c r="I19628" t="b">
        <v>0</v>
      </c>
      <c r="J19628" t="b">
        <v>0</v>
      </c>
      <c r="K19628" t="s">
        <v>40</v>
      </c>
      <c r="L19628" t="s">
        <v>60</v>
      </c>
      <c r="M19628">
        <v>47500</v>
      </c>
      <c r="N19628"/>
      <c r="O19628" t="s">
        <v>33244</v>
      </c>
    </row>
    <row r="19629" spans="1:16" x14ac:dyDescent="0.25">
      <c r="A19629" t="s">
        <v>1</v>
      </c>
      <c r="B19629" t="s">
        <v>33245</v>
      </c>
      <c r="C19629" t="s">
        <v>930</v>
      </c>
      <c r="D19629" t="s">
        <v>5976</v>
      </c>
      <c r="E19629" t="s">
        <v>59</v>
      </c>
      <c r="F19629" t="b">
        <v>0</v>
      </c>
      <c r="G19629" t="s">
        <v>19</v>
      </c>
      <c r="H19629" s="1">
        <v>46245.426134259258</v>
      </c>
      <c r="I19629" t="b">
        <v>0</v>
      </c>
      <c r="J19629" t="b">
        <v>0</v>
      </c>
      <c r="K19629" t="s">
        <v>19</v>
      </c>
      <c r="L19629" t="s">
        <v>60</v>
      </c>
      <c r="M19629">
        <v>1800000</v>
      </c>
      <c r="N19629"/>
      <c r="O19629" t="s">
        <v>24816</v>
      </c>
      <c r="P19629" t="s">
        <v>33246</v>
      </c>
    </row>
    <row r="19630" spans="1:16" x14ac:dyDescent="0.25">
      <c r="A19630" t="s">
        <v>7</v>
      </c>
      <c r="B19630" t="s">
        <v>33247</v>
      </c>
      <c r="C19630" t="s">
        <v>121</v>
      </c>
      <c r="D19630" t="s">
        <v>4550</v>
      </c>
      <c r="E19630" t="s">
        <v>59</v>
      </c>
      <c r="F19630" t="b">
        <v>0</v>
      </c>
      <c r="G19630" t="s">
        <v>68</v>
      </c>
      <c r="H19630" s="1">
        <v>46245.45952546296</v>
      </c>
      <c r="I19630" t="b">
        <v>0</v>
      </c>
      <c r="J19630" t="b">
        <v>1</v>
      </c>
      <c r="K19630" t="s">
        <v>41</v>
      </c>
      <c r="L19630" t="s">
        <v>60</v>
      </c>
      <c r="M19630">
        <v>89450</v>
      </c>
      <c r="N19630"/>
      <c r="O19630" t="s">
        <v>33248</v>
      </c>
      <c r="P19630" t="s">
        <v>33249</v>
      </c>
    </row>
    <row r="19631" spans="1:16" x14ac:dyDescent="0.25">
      <c r="A19631" t="s">
        <v>0</v>
      </c>
      <c r="B19631" t="s">
        <v>33250</v>
      </c>
      <c r="C19631" t="s">
        <v>320</v>
      </c>
      <c r="D19631" t="s">
        <v>33251</v>
      </c>
      <c r="E19631" t="s">
        <v>59</v>
      </c>
      <c r="F19631" t="b">
        <v>0</v>
      </c>
      <c r="G19631" t="s">
        <v>73</v>
      </c>
      <c r="H19631" s="1">
        <v>46245.45952546296</v>
      </c>
      <c r="I19631" t="b">
        <v>0</v>
      </c>
      <c r="J19631" t="b">
        <v>1</v>
      </c>
      <c r="K19631" t="s">
        <v>41</v>
      </c>
      <c r="L19631" t="s">
        <v>60</v>
      </c>
      <c r="M19631">
        <v>82500</v>
      </c>
      <c r="N19631"/>
      <c r="O19631" t="s">
        <v>33251</v>
      </c>
      <c r="P19631" t="s">
        <v>11132</v>
      </c>
    </row>
    <row r="19632" spans="1:16" x14ac:dyDescent="0.25">
      <c r="A19632" t="s">
        <v>0</v>
      </c>
      <c r="B19632" t="s">
        <v>30186</v>
      </c>
      <c r="C19632" t="s">
        <v>326</v>
      </c>
      <c r="D19632" t="s">
        <v>4526</v>
      </c>
      <c r="E19632" t="s">
        <v>59</v>
      </c>
      <c r="F19632" t="b">
        <v>0</v>
      </c>
      <c r="G19632" t="s">
        <v>77</v>
      </c>
      <c r="H19632" s="1">
        <v>46245.45952546296</v>
      </c>
      <c r="I19632" t="b">
        <v>0</v>
      </c>
      <c r="J19632" t="b">
        <v>1</v>
      </c>
      <c r="K19632" t="s">
        <v>41</v>
      </c>
      <c r="L19632" t="s">
        <v>60</v>
      </c>
      <c r="M19632">
        <v>175500</v>
      </c>
      <c r="N19632"/>
      <c r="O19632" t="s">
        <v>424</v>
      </c>
      <c r="P19632" t="s">
        <v>30187</v>
      </c>
    </row>
    <row r="19633" spans="1:16" x14ac:dyDescent="0.25">
      <c r="A19633" t="s">
        <v>3</v>
      </c>
      <c r="B19633" t="s">
        <v>33252</v>
      </c>
      <c r="C19633" t="s">
        <v>33253</v>
      </c>
      <c r="D19633" t="s">
        <v>25190</v>
      </c>
      <c r="E19633" t="s">
        <v>59</v>
      </c>
      <c r="F19633" t="b">
        <v>0</v>
      </c>
      <c r="G19633" t="s">
        <v>89</v>
      </c>
      <c r="H19633" s="1">
        <v>46245.459548611107</v>
      </c>
      <c r="I19633" t="b">
        <v>0</v>
      </c>
      <c r="J19633" t="b">
        <v>1</v>
      </c>
      <c r="K19633" t="s">
        <v>41</v>
      </c>
      <c r="L19633" t="s">
        <v>74</v>
      </c>
      <c r="M19633"/>
      <c r="N19633">
        <v>39.6</v>
      </c>
      <c r="O19633" t="s">
        <v>2724</v>
      </c>
      <c r="P19633" t="s">
        <v>85</v>
      </c>
    </row>
    <row r="19634" spans="1:16" x14ac:dyDescent="0.25">
      <c r="A19634" t="s">
        <v>6</v>
      </c>
      <c r="B19634" t="s">
        <v>33254</v>
      </c>
      <c r="C19634" t="s">
        <v>81</v>
      </c>
      <c r="D19634" t="s">
        <v>4550</v>
      </c>
      <c r="E19634" t="s">
        <v>59</v>
      </c>
      <c r="F19634" t="b">
        <v>0</v>
      </c>
      <c r="G19634" t="s">
        <v>77</v>
      </c>
      <c r="H19634" s="1">
        <v>46245.463078703702</v>
      </c>
      <c r="I19634" t="b">
        <v>0</v>
      </c>
      <c r="J19634" t="b">
        <v>1</v>
      </c>
      <c r="K19634" t="s">
        <v>41</v>
      </c>
      <c r="L19634" t="s">
        <v>60</v>
      </c>
      <c r="M19634">
        <v>255000</v>
      </c>
      <c r="N19634"/>
      <c r="O19634" t="s">
        <v>33255</v>
      </c>
      <c r="P19634" t="s">
        <v>9379</v>
      </c>
    </row>
    <row r="19635" spans="1:16" x14ac:dyDescent="0.25">
      <c r="A19635" t="s">
        <v>6</v>
      </c>
      <c r="B19635" t="s">
        <v>33256</v>
      </c>
      <c r="C19635" t="s">
        <v>172</v>
      </c>
      <c r="D19635" t="s">
        <v>4550</v>
      </c>
      <c r="E19635" t="s">
        <v>59</v>
      </c>
      <c r="F19635" t="b">
        <v>0</v>
      </c>
      <c r="G19635" t="s">
        <v>68</v>
      </c>
      <c r="H19635" s="1">
        <v>46245.463113425933</v>
      </c>
      <c r="I19635" t="b">
        <v>0</v>
      </c>
      <c r="J19635" t="b">
        <v>1</v>
      </c>
      <c r="K19635" t="s">
        <v>41</v>
      </c>
      <c r="L19635" t="s">
        <v>60</v>
      </c>
      <c r="M19635">
        <v>175000</v>
      </c>
      <c r="N19635"/>
      <c r="O19635" t="s">
        <v>2238</v>
      </c>
      <c r="P19635" t="s">
        <v>33257</v>
      </c>
    </row>
    <row r="19636" spans="1:16" x14ac:dyDescent="0.25">
      <c r="A19636" t="s">
        <v>2</v>
      </c>
      <c r="B19636" t="s">
        <v>169</v>
      </c>
      <c r="C19636" t="s">
        <v>224</v>
      </c>
      <c r="D19636" t="s">
        <v>4550</v>
      </c>
      <c r="E19636" t="s">
        <v>59</v>
      </c>
      <c r="F19636" t="b">
        <v>0</v>
      </c>
      <c r="G19636" t="s">
        <v>65</v>
      </c>
      <c r="H19636" s="1">
        <v>46245.463206018518</v>
      </c>
      <c r="I19636" t="b">
        <v>0</v>
      </c>
      <c r="J19636" t="b">
        <v>1</v>
      </c>
      <c r="K19636" t="s">
        <v>41</v>
      </c>
      <c r="L19636" t="s">
        <v>60</v>
      </c>
      <c r="M19636">
        <v>195000</v>
      </c>
      <c r="N19636"/>
      <c r="O19636" t="s">
        <v>14035</v>
      </c>
      <c r="P19636" t="s">
        <v>208</v>
      </c>
    </row>
    <row r="19637" spans="1:16" x14ac:dyDescent="0.25">
      <c r="A19637" t="s">
        <v>5</v>
      </c>
      <c r="B19637" t="s">
        <v>814</v>
      </c>
      <c r="C19637" t="s">
        <v>13792</v>
      </c>
      <c r="D19637" t="s">
        <v>24507</v>
      </c>
      <c r="E19637" t="s">
        <v>59</v>
      </c>
      <c r="F19637" t="b">
        <v>0</v>
      </c>
      <c r="G19637" t="s">
        <v>19</v>
      </c>
      <c r="H19637" s="1">
        <v>46245.467847222222</v>
      </c>
      <c r="I19637" t="b">
        <v>1</v>
      </c>
      <c r="J19637" t="b">
        <v>0</v>
      </c>
      <c r="K19637" t="s">
        <v>19</v>
      </c>
      <c r="L19637" t="s">
        <v>60</v>
      </c>
      <c r="M19637">
        <v>1900000</v>
      </c>
      <c r="N19637"/>
      <c r="O19637" t="s">
        <v>29130</v>
      </c>
      <c r="P19637" t="s">
        <v>3277</v>
      </c>
    </row>
    <row r="19638" spans="1:16" x14ac:dyDescent="0.25">
      <c r="A19638" t="s">
        <v>3</v>
      </c>
      <c r="B19638" t="s">
        <v>286</v>
      </c>
      <c r="C19638" t="s">
        <v>3859</v>
      </c>
      <c r="D19638" t="s">
        <v>4526</v>
      </c>
      <c r="E19638" t="s">
        <v>59</v>
      </c>
      <c r="F19638" t="b">
        <v>0</v>
      </c>
      <c r="G19638" t="s">
        <v>65</v>
      </c>
      <c r="H19638" s="1">
        <v>46245.501215277778</v>
      </c>
      <c r="I19638" t="b">
        <v>0</v>
      </c>
      <c r="J19638" t="b">
        <v>0</v>
      </c>
      <c r="K19638" t="s">
        <v>41</v>
      </c>
      <c r="L19638" t="s">
        <v>60</v>
      </c>
      <c r="M19638">
        <v>80000</v>
      </c>
      <c r="N19638"/>
      <c r="O19638" t="s">
        <v>33258</v>
      </c>
      <c r="P19638" t="s">
        <v>1588</v>
      </c>
    </row>
    <row r="19639" spans="1:16" x14ac:dyDescent="0.25">
      <c r="A19639" t="s">
        <v>3</v>
      </c>
      <c r="B19639" t="s">
        <v>33259</v>
      </c>
      <c r="C19639" t="s">
        <v>1938</v>
      </c>
      <c r="D19639" t="s">
        <v>25190</v>
      </c>
      <c r="E19639" t="s">
        <v>59</v>
      </c>
      <c r="F19639" t="b">
        <v>0</v>
      </c>
      <c r="G19639" t="s">
        <v>89</v>
      </c>
      <c r="H19639" s="1">
        <v>46245.501215277778</v>
      </c>
      <c r="I19639" t="b">
        <v>0</v>
      </c>
      <c r="J19639" t="b">
        <v>1</v>
      </c>
      <c r="K19639" t="s">
        <v>41</v>
      </c>
      <c r="L19639" t="s">
        <v>74</v>
      </c>
      <c r="M19639"/>
      <c r="N19639">
        <v>39.6</v>
      </c>
      <c r="O19639" t="s">
        <v>2724</v>
      </c>
      <c r="P19639" t="s">
        <v>85</v>
      </c>
    </row>
    <row r="19640" spans="1:16" x14ac:dyDescent="0.25">
      <c r="A19640" t="s">
        <v>2</v>
      </c>
      <c r="B19640" t="s">
        <v>2</v>
      </c>
      <c r="C19640" t="s">
        <v>7688</v>
      </c>
      <c r="D19640" t="s">
        <v>4346</v>
      </c>
      <c r="E19640" t="s">
        <v>59</v>
      </c>
      <c r="F19640" t="b">
        <v>0</v>
      </c>
      <c r="G19640" t="s">
        <v>40</v>
      </c>
      <c r="H19640" s="1">
        <v>46245.507847222223</v>
      </c>
      <c r="I19640" t="b">
        <v>0</v>
      </c>
      <c r="J19640" t="b">
        <v>0</v>
      </c>
      <c r="K19640" t="s">
        <v>40</v>
      </c>
      <c r="L19640" t="s">
        <v>60</v>
      </c>
      <c r="M19640">
        <v>44000</v>
      </c>
      <c r="N19640"/>
      <c r="O19640" t="s">
        <v>29487</v>
      </c>
      <c r="P19640" t="s">
        <v>310</v>
      </c>
    </row>
    <row r="19641" spans="1:16" x14ac:dyDescent="0.25">
      <c r="A19641" t="s">
        <v>1</v>
      </c>
      <c r="B19641" t="s">
        <v>33260</v>
      </c>
      <c r="C19641" t="s">
        <v>1304</v>
      </c>
      <c r="D19641" t="s">
        <v>4526</v>
      </c>
      <c r="E19641" t="s">
        <v>59</v>
      </c>
      <c r="F19641" t="b">
        <v>0</v>
      </c>
      <c r="G19641" t="s">
        <v>65</v>
      </c>
      <c r="H19641" s="1">
        <v>46245.508194444446</v>
      </c>
      <c r="I19641" t="b">
        <v>0</v>
      </c>
      <c r="J19641" t="b">
        <v>1</v>
      </c>
      <c r="K19641" t="s">
        <v>41</v>
      </c>
      <c r="L19641" t="s">
        <v>60</v>
      </c>
      <c r="M19641">
        <v>120281</v>
      </c>
      <c r="N19641"/>
      <c r="O19641" t="s">
        <v>33261</v>
      </c>
      <c r="P19641" t="s">
        <v>1103</v>
      </c>
    </row>
    <row r="19642" spans="1:16" x14ac:dyDescent="0.25">
      <c r="A19642" t="s">
        <v>0</v>
      </c>
      <c r="B19642" t="s">
        <v>2953</v>
      </c>
      <c r="C19642" t="s">
        <v>172</v>
      </c>
      <c r="D19642" t="s">
        <v>4550</v>
      </c>
      <c r="E19642" t="s">
        <v>59</v>
      </c>
      <c r="F19642" t="b">
        <v>0</v>
      </c>
      <c r="G19642" t="s">
        <v>68</v>
      </c>
      <c r="H19642" s="1">
        <v>46245.542858796303</v>
      </c>
      <c r="I19642" t="b">
        <v>0</v>
      </c>
      <c r="J19642" t="b">
        <v>1</v>
      </c>
      <c r="K19642" t="s">
        <v>41</v>
      </c>
      <c r="L19642" t="s">
        <v>60</v>
      </c>
      <c r="M19642">
        <v>97600</v>
      </c>
      <c r="N19642"/>
      <c r="O19642" t="s">
        <v>33262</v>
      </c>
      <c r="P19642" t="s">
        <v>33263</v>
      </c>
    </row>
    <row r="19643" spans="1:16" x14ac:dyDescent="0.25">
      <c r="A19643" t="s">
        <v>2</v>
      </c>
      <c r="B19643" t="s">
        <v>1444</v>
      </c>
      <c r="C19643" t="s">
        <v>162</v>
      </c>
      <c r="D19643" t="s">
        <v>4550</v>
      </c>
      <c r="E19643" t="s">
        <v>59</v>
      </c>
      <c r="F19643" t="b">
        <v>0</v>
      </c>
      <c r="G19643" t="s">
        <v>73</v>
      </c>
      <c r="H19643" s="1">
        <v>46245.542928240742</v>
      </c>
      <c r="I19643" t="b">
        <v>0</v>
      </c>
      <c r="J19643" t="b">
        <v>1</v>
      </c>
      <c r="K19643" t="s">
        <v>41</v>
      </c>
      <c r="L19643" t="s">
        <v>60</v>
      </c>
      <c r="M19643">
        <v>209000</v>
      </c>
      <c r="N19643"/>
      <c r="O19643" t="s">
        <v>3319</v>
      </c>
      <c r="P19643" t="s">
        <v>33264</v>
      </c>
    </row>
    <row r="19644" spans="1:16" x14ac:dyDescent="0.25">
      <c r="A19644" t="s">
        <v>3</v>
      </c>
      <c r="B19644" t="s">
        <v>33265</v>
      </c>
      <c r="C19644" t="s">
        <v>13239</v>
      </c>
      <c r="D19644" t="s">
        <v>4346</v>
      </c>
      <c r="E19644" t="s">
        <v>59</v>
      </c>
      <c r="F19644" t="b">
        <v>0</v>
      </c>
      <c r="G19644" t="s">
        <v>19</v>
      </c>
      <c r="H19644" s="1">
        <v>46245.544293981482</v>
      </c>
      <c r="I19644" t="b">
        <v>0</v>
      </c>
      <c r="J19644" t="b">
        <v>0</v>
      </c>
      <c r="K19644" t="s">
        <v>19</v>
      </c>
      <c r="L19644" t="s">
        <v>60</v>
      </c>
      <c r="M19644">
        <v>350000</v>
      </c>
      <c r="N19644"/>
      <c r="O19644" t="s">
        <v>33266</v>
      </c>
    </row>
    <row r="19645" spans="1:16" x14ac:dyDescent="0.25">
      <c r="A19645" t="s">
        <v>1</v>
      </c>
      <c r="B19645" t="s">
        <v>2255</v>
      </c>
      <c r="C19645" t="s">
        <v>332</v>
      </c>
      <c r="D19645" t="s">
        <v>4526</v>
      </c>
      <c r="E19645" t="s">
        <v>88</v>
      </c>
      <c r="F19645" t="b">
        <v>0</v>
      </c>
      <c r="G19645" t="s">
        <v>65</v>
      </c>
      <c r="H19645" s="1">
        <v>46245.549710648149</v>
      </c>
      <c r="I19645" t="b">
        <v>1</v>
      </c>
      <c r="J19645" t="b">
        <v>0</v>
      </c>
      <c r="K19645" t="s">
        <v>41</v>
      </c>
      <c r="L19645" t="s">
        <v>74</v>
      </c>
      <c r="M19645"/>
      <c r="N19645">
        <v>62.5</v>
      </c>
      <c r="O19645" t="s">
        <v>1059</v>
      </c>
      <c r="P19645" t="s">
        <v>33267</v>
      </c>
    </row>
    <row r="19646" spans="1:16" x14ac:dyDescent="0.25">
      <c r="A19646" t="s">
        <v>1</v>
      </c>
      <c r="B19646" t="s">
        <v>1171</v>
      </c>
      <c r="C19646" t="s">
        <v>2928</v>
      </c>
      <c r="D19646" t="s">
        <v>4526</v>
      </c>
      <c r="E19646" t="s">
        <v>59</v>
      </c>
      <c r="F19646" t="b">
        <v>0</v>
      </c>
      <c r="G19646" t="s">
        <v>77</v>
      </c>
      <c r="H19646" s="1">
        <v>46245.549745370372</v>
      </c>
      <c r="I19646" t="b">
        <v>1</v>
      </c>
      <c r="J19646" t="b">
        <v>1</v>
      </c>
      <c r="K19646" t="s">
        <v>41</v>
      </c>
      <c r="L19646" t="s">
        <v>60</v>
      </c>
      <c r="M19646">
        <v>107500</v>
      </c>
      <c r="N19646"/>
      <c r="O19646" t="s">
        <v>155</v>
      </c>
      <c r="P19646" t="s">
        <v>635</v>
      </c>
    </row>
    <row r="19647" spans="1:16" x14ac:dyDescent="0.25">
      <c r="A19647" t="s">
        <v>3</v>
      </c>
      <c r="B19647" t="s">
        <v>33268</v>
      </c>
      <c r="C19647" t="s">
        <v>4059</v>
      </c>
      <c r="D19647" t="s">
        <v>25190</v>
      </c>
      <c r="E19647" t="s">
        <v>59</v>
      </c>
      <c r="F19647" t="b">
        <v>0</v>
      </c>
      <c r="G19647" t="s">
        <v>89</v>
      </c>
      <c r="H19647" s="1">
        <v>46245.58452546296</v>
      </c>
      <c r="I19647" t="b">
        <v>0</v>
      </c>
      <c r="J19647" t="b">
        <v>1</v>
      </c>
      <c r="K19647" t="s">
        <v>41</v>
      </c>
      <c r="L19647" t="s">
        <v>74</v>
      </c>
      <c r="M19647"/>
      <c r="N19647">
        <v>41.4</v>
      </c>
      <c r="O19647" t="s">
        <v>2724</v>
      </c>
      <c r="P19647" t="s">
        <v>85</v>
      </c>
    </row>
    <row r="19648" spans="1:16" x14ac:dyDescent="0.25">
      <c r="A19648" t="s">
        <v>0</v>
      </c>
      <c r="B19648" t="s">
        <v>33269</v>
      </c>
      <c r="C19648" t="s">
        <v>33270</v>
      </c>
      <c r="D19648" t="s">
        <v>25190</v>
      </c>
      <c r="E19648" t="s">
        <v>59</v>
      </c>
      <c r="F19648" t="b">
        <v>0</v>
      </c>
      <c r="G19648" t="s">
        <v>89</v>
      </c>
      <c r="H19648" s="1">
        <v>46245.584548611107</v>
      </c>
      <c r="I19648" t="b">
        <v>0</v>
      </c>
      <c r="J19648" t="b">
        <v>1</v>
      </c>
      <c r="K19648" t="s">
        <v>41</v>
      </c>
      <c r="L19648" t="s">
        <v>74</v>
      </c>
      <c r="M19648"/>
      <c r="N19648">
        <v>45</v>
      </c>
      <c r="O19648" t="s">
        <v>2724</v>
      </c>
      <c r="P19648" t="s">
        <v>85</v>
      </c>
    </row>
    <row r="19649" spans="1:16" x14ac:dyDescent="0.25">
      <c r="A19649" t="s">
        <v>0</v>
      </c>
      <c r="B19649" t="s">
        <v>130</v>
      </c>
      <c r="C19649" t="s">
        <v>913</v>
      </c>
      <c r="D19649" t="s">
        <v>4346</v>
      </c>
      <c r="E19649" t="s">
        <v>59</v>
      </c>
      <c r="F19649" t="b">
        <v>0</v>
      </c>
      <c r="G19649" t="s">
        <v>20</v>
      </c>
      <c r="H19649" s="1">
        <v>46245.586018518523</v>
      </c>
      <c r="I19649" t="b">
        <v>1</v>
      </c>
      <c r="J19649" t="b">
        <v>0</v>
      </c>
      <c r="K19649" t="s">
        <v>20</v>
      </c>
      <c r="L19649" t="s">
        <v>60</v>
      </c>
      <c r="M19649">
        <v>33500</v>
      </c>
      <c r="N19649"/>
      <c r="O19649" t="s">
        <v>33271</v>
      </c>
      <c r="P19649" t="s">
        <v>33272</v>
      </c>
    </row>
    <row r="19650" spans="1:16" x14ac:dyDescent="0.25">
      <c r="A19650" t="s">
        <v>5</v>
      </c>
      <c r="B19650" t="s">
        <v>33273</v>
      </c>
      <c r="C19650" t="s">
        <v>1150</v>
      </c>
      <c r="D19650" t="s">
        <v>4550</v>
      </c>
      <c r="E19650" t="s">
        <v>59</v>
      </c>
      <c r="F19650" t="b">
        <v>0</v>
      </c>
      <c r="G19650" t="s">
        <v>89</v>
      </c>
      <c r="H19650" s="1">
        <v>46245.59138888889</v>
      </c>
      <c r="I19650" t="b">
        <v>0</v>
      </c>
      <c r="J19650" t="b">
        <v>1</v>
      </c>
      <c r="K19650" t="s">
        <v>41</v>
      </c>
      <c r="L19650" t="s">
        <v>60</v>
      </c>
      <c r="M19650">
        <v>158723</v>
      </c>
      <c r="N19650"/>
      <c r="O19650" t="s">
        <v>33274</v>
      </c>
      <c r="P19650" t="s">
        <v>33228</v>
      </c>
    </row>
    <row r="19651" spans="1:16" x14ac:dyDescent="0.25">
      <c r="A19651" t="s">
        <v>0</v>
      </c>
      <c r="B19651" t="s">
        <v>25400</v>
      </c>
      <c r="C19651" t="s">
        <v>31485</v>
      </c>
      <c r="D19651" t="s">
        <v>4346</v>
      </c>
      <c r="E19651" t="s">
        <v>232</v>
      </c>
      <c r="F19651" t="b">
        <v>0</v>
      </c>
      <c r="G19651" t="s">
        <v>65</v>
      </c>
      <c r="H19651" s="1">
        <v>46245.626192129632</v>
      </c>
      <c r="I19651" t="b">
        <v>0</v>
      </c>
      <c r="J19651" t="b">
        <v>1</v>
      </c>
      <c r="K19651" t="s">
        <v>41</v>
      </c>
      <c r="L19651" t="s">
        <v>74</v>
      </c>
      <c r="M19651"/>
      <c r="N19651">
        <v>27</v>
      </c>
      <c r="O19651" t="s">
        <v>33275</v>
      </c>
      <c r="P19651" t="s">
        <v>11698</v>
      </c>
    </row>
    <row r="19652" spans="1:16" x14ac:dyDescent="0.25">
      <c r="A19652" t="s">
        <v>0</v>
      </c>
      <c r="B19652" t="s">
        <v>33276</v>
      </c>
      <c r="C19652" t="s">
        <v>1785</v>
      </c>
      <c r="D19652" t="s">
        <v>2360</v>
      </c>
      <c r="E19652" t="s">
        <v>59</v>
      </c>
      <c r="F19652" t="b">
        <v>0</v>
      </c>
      <c r="G19652" t="s">
        <v>73</v>
      </c>
      <c r="H19652" s="1">
        <v>46245.626192129632</v>
      </c>
      <c r="I19652" t="b">
        <v>1</v>
      </c>
      <c r="J19652" t="b">
        <v>0</v>
      </c>
      <c r="K19652" t="s">
        <v>41</v>
      </c>
      <c r="L19652" t="s">
        <v>60</v>
      </c>
      <c r="M19652">
        <v>100000</v>
      </c>
      <c r="N19652"/>
      <c r="O19652" t="s">
        <v>33277</v>
      </c>
      <c r="P19652" t="s">
        <v>33278</v>
      </c>
    </row>
    <row r="19653" spans="1:16" x14ac:dyDescent="0.25">
      <c r="A19653" t="s">
        <v>7</v>
      </c>
      <c r="B19653" t="s">
        <v>33279</v>
      </c>
      <c r="C19653" t="s">
        <v>472</v>
      </c>
      <c r="D19653" t="s">
        <v>4526</v>
      </c>
      <c r="E19653" t="s">
        <v>88</v>
      </c>
      <c r="F19653" t="b">
        <v>0</v>
      </c>
      <c r="G19653" t="s">
        <v>65</v>
      </c>
      <c r="H19653" s="1">
        <v>46245.626215277778</v>
      </c>
      <c r="I19653" t="b">
        <v>1</v>
      </c>
      <c r="J19653" t="b">
        <v>1</v>
      </c>
      <c r="K19653" t="s">
        <v>41</v>
      </c>
      <c r="L19653" t="s">
        <v>74</v>
      </c>
      <c r="M19653"/>
      <c r="N19653">
        <v>77.5</v>
      </c>
      <c r="O19653" t="s">
        <v>2776</v>
      </c>
    </row>
    <row r="19654" spans="1:16" x14ac:dyDescent="0.25">
      <c r="A19654" t="s">
        <v>0</v>
      </c>
      <c r="B19654" t="s">
        <v>33280</v>
      </c>
      <c r="C19654" t="s">
        <v>76</v>
      </c>
      <c r="D19654" t="s">
        <v>4526</v>
      </c>
      <c r="E19654" t="s">
        <v>88</v>
      </c>
      <c r="F19654" t="b">
        <v>1</v>
      </c>
      <c r="G19654" t="s">
        <v>68</v>
      </c>
      <c r="H19654" s="1">
        <v>46245.626215277778</v>
      </c>
      <c r="I19654" t="b">
        <v>0</v>
      </c>
      <c r="J19654" t="b">
        <v>0</v>
      </c>
      <c r="K19654" t="s">
        <v>41</v>
      </c>
      <c r="L19654" t="s">
        <v>74</v>
      </c>
      <c r="M19654"/>
      <c r="N19654">
        <v>29</v>
      </c>
      <c r="O19654" t="s">
        <v>542</v>
      </c>
    </row>
    <row r="19655" spans="1:16" x14ac:dyDescent="0.25">
      <c r="A19655" t="s">
        <v>1</v>
      </c>
      <c r="B19655" t="s">
        <v>1</v>
      </c>
      <c r="C19655" t="s">
        <v>76</v>
      </c>
      <c r="D19655" t="s">
        <v>4526</v>
      </c>
      <c r="F19655" t="b">
        <v>1</v>
      </c>
      <c r="G19655" t="s">
        <v>68</v>
      </c>
      <c r="H19655" s="1">
        <v>46245.633125</v>
      </c>
      <c r="I19655" t="b">
        <v>1</v>
      </c>
      <c r="J19655" t="b">
        <v>1</v>
      </c>
      <c r="K19655" t="s">
        <v>41</v>
      </c>
      <c r="L19655" t="s">
        <v>74</v>
      </c>
      <c r="M19655"/>
      <c r="N19655">
        <v>62.5</v>
      </c>
      <c r="O19655" t="s">
        <v>155</v>
      </c>
      <c r="P19655" t="s">
        <v>33281</v>
      </c>
    </row>
    <row r="19656" spans="1:16" x14ac:dyDescent="0.25">
      <c r="A19656" t="s">
        <v>1</v>
      </c>
      <c r="B19656" t="s">
        <v>1</v>
      </c>
      <c r="C19656" t="s">
        <v>1669</v>
      </c>
      <c r="D19656" t="s">
        <v>4526</v>
      </c>
      <c r="E19656" t="s">
        <v>88</v>
      </c>
      <c r="F19656" t="b">
        <v>0</v>
      </c>
      <c r="G19656" t="s">
        <v>73</v>
      </c>
      <c r="H19656" s="1">
        <v>46245.633171296293</v>
      </c>
      <c r="I19656" t="b">
        <v>1</v>
      </c>
      <c r="J19656" t="b">
        <v>0</v>
      </c>
      <c r="K19656" t="s">
        <v>41</v>
      </c>
      <c r="L19656" t="s">
        <v>60</v>
      </c>
      <c r="M19656">
        <v>120000</v>
      </c>
      <c r="N19656"/>
      <c r="O19656" t="s">
        <v>2161</v>
      </c>
      <c r="P19656" t="s">
        <v>33282</v>
      </c>
    </row>
    <row r="19657" spans="1:16" x14ac:dyDescent="0.25">
      <c r="A19657" t="s">
        <v>0</v>
      </c>
      <c r="B19657" t="s">
        <v>3488</v>
      </c>
      <c r="C19657" t="s">
        <v>304</v>
      </c>
      <c r="D19657" t="s">
        <v>4526</v>
      </c>
      <c r="E19657" t="s">
        <v>88</v>
      </c>
      <c r="F19657" t="b">
        <v>0</v>
      </c>
      <c r="G19657" t="s">
        <v>77</v>
      </c>
      <c r="H19657" s="1">
        <v>46245.667858796303</v>
      </c>
      <c r="I19657" t="b">
        <v>0</v>
      </c>
      <c r="J19657" t="b">
        <v>0</v>
      </c>
      <c r="K19657" t="s">
        <v>41</v>
      </c>
      <c r="L19657" t="s">
        <v>74</v>
      </c>
      <c r="M19657"/>
      <c r="N19657">
        <v>72.5</v>
      </c>
      <c r="O19657" t="s">
        <v>441</v>
      </c>
      <c r="P19657" t="s">
        <v>146</v>
      </c>
    </row>
    <row r="19658" spans="1:16" x14ac:dyDescent="0.25">
      <c r="A19658" t="s">
        <v>0</v>
      </c>
      <c r="B19658" t="s">
        <v>0</v>
      </c>
      <c r="C19658" t="s">
        <v>618</v>
      </c>
      <c r="D19658" t="s">
        <v>4346</v>
      </c>
      <c r="E19658" t="s">
        <v>232</v>
      </c>
      <c r="F19658" t="b">
        <v>0</v>
      </c>
      <c r="G19658" t="s">
        <v>65</v>
      </c>
      <c r="H19658" s="1">
        <v>46245.667858796303</v>
      </c>
      <c r="I19658" t="b">
        <v>1</v>
      </c>
      <c r="J19658" t="b">
        <v>0</v>
      </c>
      <c r="K19658" t="s">
        <v>41</v>
      </c>
      <c r="L19658" t="s">
        <v>60</v>
      </c>
      <c r="M19658">
        <v>70000</v>
      </c>
      <c r="N19658"/>
      <c r="O19658" t="s">
        <v>28534</v>
      </c>
      <c r="P19658" t="s">
        <v>30528</v>
      </c>
    </row>
    <row r="19659" spans="1:16" x14ac:dyDescent="0.25">
      <c r="A19659" t="s">
        <v>0</v>
      </c>
      <c r="B19659" t="s">
        <v>1276</v>
      </c>
      <c r="C19659" t="s">
        <v>369</v>
      </c>
      <c r="D19659" t="s">
        <v>5349</v>
      </c>
      <c r="E19659" t="s">
        <v>59</v>
      </c>
      <c r="F19659" t="b">
        <v>0</v>
      </c>
      <c r="G19659" t="s">
        <v>65</v>
      </c>
      <c r="H19659" s="1">
        <v>46245.667858796303</v>
      </c>
      <c r="I19659" t="b">
        <v>0</v>
      </c>
      <c r="J19659" t="b">
        <v>1</v>
      </c>
      <c r="K19659" t="s">
        <v>41</v>
      </c>
      <c r="L19659" t="s">
        <v>60</v>
      </c>
      <c r="M19659">
        <v>130000</v>
      </c>
      <c r="N19659"/>
      <c r="O19659" t="s">
        <v>31055</v>
      </c>
      <c r="P19659" t="s">
        <v>33283</v>
      </c>
    </row>
    <row r="19660" spans="1:16" x14ac:dyDescent="0.25">
      <c r="A19660" t="s">
        <v>3</v>
      </c>
      <c r="B19660" t="s">
        <v>3</v>
      </c>
      <c r="C19660" t="s">
        <v>1630</v>
      </c>
      <c r="D19660" t="s">
        <v>4526</v>
      </c>
      <c r="E19660" t="s">
        <v>88</v>
      </c>
      <c r="F19660" t="b">
        <v>0</v>
      </c>
      <c r="G19660" t="s">
        <v>77</v>
      </c>
      <c r="H19660" s="1">
        <v>46245.667881944442</v>
      </c>
      <c r="I19660" t="b">
        <v>0</v>
      </c>
      <c r="J19660" t="b">
        <v>1</v>
      </c>
      <c r="K19660" t="s">
        <v>41</v>
      </c>
      <c r="L19660" t="s">
        <v>74</v>
      </c>
      <c r="M19660"/>
      <c r="N19660">
        <v>55</v>
      </c>
      <c r="O19660" t="s">
        <v>126</v>
      </c>
      <c r="P19660" t="s">
        <v>673</v>
      </c>
    </row>
    <row r="19661" spans="1:16" x14ac:dyDescent="0.25">
      <c r="A19661" t="s">
        <v>0</v>
      </c>
      <c r="B19661" t="s">
        <v>33284</v>
      </c>
      <c r="C19661" t="s">
        <v>5026</v>
      </c>
      <c r="D19661" t="s">
        <v>4526</v>
      </c>
      <c r="E19661" t="s">
        <v>59</v>
      </c>
      <c r="F19661" t="b">
        <v>0</v>
      </c>
      <c r="G19661" t="s">
        <v>40</v>
      </c>
      <c r="H19661" s="1">
        <v>46245.671168981477</v>
      </c>
      <c r="I19661" t="b">
        <v>1</v>
      </c>
      <c r="J19661" t="b">
        <v>0</v>
      </c>
      <c r="K19661" t="s">
        <v>40</v>
      </c>
      <c r="L19661" t="s">
        <v>60</v>
      </c>
      <c r="M19661">
        <v>74000</v>
      </c>
      <c r="N19661"/>
      <c r="O19661" t="s">
        <v>33285</v>
      </c>
      <c r="P19661" t="s">
        <v>146</v>
      </c>
    </row>
    <row r="19662" spans="1:16" x14ac:dyDescent="0.25">
      <c r="A19662" t="s">
        <v>1</v>
      </c>
      <c r="B19662" t="s">
        <v>1</v>
      </c>
      <c r="C19662" t="s">
        <v>251</v>
      </c>
      <c r="D19662" t="s">
        <v>4526</v>
      </c>
      <c r="E19662" t="s">
        <v>59</v>
      </c>
      <c r="F19662" t="b">
        <v>0</v>
      </c>
      <c r="G19662" t="s">
        <v>89</v>
      </c>
      <c r="H19662" s="1">
        <v>46245.674675925933</v>
      </c>
      <c r="I19662" t="b">
        <v>1</v>
      </c>
      <c r="J19662" t="b">
        <v>0</v>
      </c>
      <c r="K19662" t="s">
        <v>41</v>
      </c>
      <c r="L19662" t="s">
        <v>60</v>
      </c>
      <c r="M19662">
        <v>110000</v>
      </c>
      <c r="N19662"/>
      <c r="O19662" t="s">
        <v>33286</v>
      </c>
      <c r="P19662" t="s">
        <v>33287</v>
      </c>
    </row>
    <row r="19663" spans="1:16" x14ac:dyDescent="0.25">
      <c r="A19663" t="s">
        <v>1</v>
      </c>
      <c r="B19663" t="s">
        <v>33288</v>
      </c>
      <c r="C19663" t="s">
        <v>19</v>
      </c>
      <c r="D19663" t="s">
        <v>4526</v>
      </c>
      <c r="E19663" t="s">
        <v>59</v>
      </c>
      <c r="F19663" t="b">
        <v>0</v>
      </c>
      <c r="G19663" t="s">
        <v>19</v>
      </c>
      <c r="H19663" s="1">
        <v>46245.676180555558</v>
      </c>
      <c r="I19663" t="b">
        <v>0</v>
      </c>
      <c r="J19663" t="b">
        <v>0</v>
      </c>
      <c r="K19663" t="s">
        <v>19</v>
      </c>
      <c r="L19663" t="s">
        <v>60</v>
      </c>
      <c r="M19663">
        <v>1400000</v>
      </c>
      <c r="N19663"/>
      <c r="O19663" t="s">
        <v>7059</v>
      </c>
      <c r="P19663" t="s">
        <v>7913</v>
      </c>
    </row>
    <row r="19664" spans="1:16" x14ac:dyDescent="0.25">
      <c r="A19664" t="s">
        <v>3</v>
      </c>
      <c r="B19664" t="s">
        <v>33289</v>
      </c>
      <c r="C19664" t="s">
        <v>165</v>
      </c>
      <c r="D19664" t="s">
        <v>4526</v>
      </c>
      <c r="E19664" t="s">
        <v>59</v>
      </c>
      <c r="F19664" t="b">
        <v>0</v>
      </c>
      <c r="G19664" t="s">
        <v>73</v>
      </c>
      <c r="H19664" s="1">
        <v>46245.70952546296</v>
      </c>
      <c r="I19664" t="b">
        <v>0</v>
      </c>
      <c r="J19664" t="b">
        <v>0</v>
      </c>
      <c r="K19664" t="s">
        <v>41</v>
      </c>
      <c r="L19664" t="s">
        <v>60</v>
      </c>
      <c r="M19664">
        <v>175000</v>
      </c>
      <c r="N19664"/>
      <c r="O19664" t="s">
        <v>2150</v>
      </c>
      <c r="P19664" t="s">
        <v>146</v>
      </c>
    </row>
    <row r="19665" spans="1:16" x14ac:dyDescent="0.25">
      <c r="A19665" t="s">
        <v>7</v>
      </c>
      <c r="B19665" t="s">
        <v>33290</v>
      </c>
      <c r="C19665" t="s">
        <v>81</v>
      </c>
      <c r="D19665" t="s">
        <v>4526</v>
      </c>
      <c r="E19665" t="s">
        <v>59</v>
      </c>
      <c r="F19665" t="b">
        <v>0</v>
      </c>
      <c r="G19665" t="s">
        <v>77</v>
      </c>
      <c r="H19665" s="1">
        <v>46245.70952546296</v>
      </c>
      <c r="I19665" t="b">
        <v>1</v>
      </c>
      <c r="J19665" t="b">
        <v>0</v>
      </c>
      <c r="K19665" t="s">
        <v>41</v>
      </c>
      <c r="L19665" t="s">
        <v>60</v>
      </c>
      <c r="M19665">
        <v>190000</v>
      </c>
      <c r="N19665"/>
      <c r="O19665" t="s">
        <v>33291</v>
      </c>
      <c r="P19665" t="s">
        <v>33292</v>
      </c>
    </row>
    <row r="19666" spans="1:16" x14ac:dyDescent="0.25">
      <c r="A19666" t="s">
        <v>7</v>
      </c>
      <c r="B19666" t="s">
        <v>7</v>
      </c>
      <c r="C19666" t="s">
        <v>3052</v>
      </c>
      <c r="D19666" t="s">
        <v>4346</v>
      </c>
      <c r="E19666" t="s">
        <v>59</v>
      </c>
      <c r="F19666" t="b">
        <v>0</v>
      </c>
      <c r="G19666" t="s">
        <v>77</v>
      </c>
      <c r="H19666" s="1">
        <v>46245.70952546296</v>
      </c>
      <c r="I19666" t="b">
        <v>1</v>
      </c>
      <c r="J19666" t="b">
        <v>1</v>
      </c>
      <c r="K19666" t="s">
        <v>41</v>
      </c>
      <c r="L19666" t="s">
        <v>60</v>
      </c>
      <c r="M19666">
        <v>110000</v>
      </c>
      <c r="N19666"/>
      <c r="O19666" t="s">
        <v>33293</v>
      </c>
    </row>
    <row r="19667" spans="1:16" x14ac:dyDescent="0.25">
      <c r="A19667" t="s">
        <v>1</v>
      </c>
      <c r="B19667" t="s">
        <v>2255</v>
      </c>
      <c r="C19667" t="s">
        <v>14205</v>
      </c>
      <c r="D19667" t="s">
        <v>4526</v>
      </c>
      <c r="E19667" t="s">
        <v>59</v>
      </c>
      <c r="F19667" t="b">
        <v>0</v>
      </c>
      <c r="G19667" t="s">
        <v>68</v>
      </c>
      <c r="H19667" s="1">
        <v>46245.71638888889</v>
      </c>
      <c r="I19667" t="b">
        <v>1</v>
      </c>
      <c r="J19667" t="b">
        <v>0</v>
      </c>
      <c r="K19667" t="s">
        <v>41</v>
      </c>
      <c r="L19667" t="s">
        <v>60</v>
      </c>
      <c r="M19667">
        <v>90000</v>
      </c>
      <c r="N19667"/>
      <c r="O19667" t="s">
        <v>33294</v>
      </c>
      <c r="P19667" t="s">
        <v>33295</v>
      </c>
    </row>
    <row r="19668" spans="1:16" x14ac:dyDescent="0.25">
      <c r="A19668" t="s">
        <v>3</v>
      </c>
      <c r="B19668" t="s">
        <v>30747</v>
      </c>
      <c r="C19668" t="s">
        <v>201</v>
      </c>
      <c r="D19668" t="s">
        <v>4526</v>
      </c>
      <c r="E19668" t="s">
        <v>59</v>
      </c>
      <c r="F19668" t="b">
        <v>0</v>
      </c>
      <c r="G19668" t="s">
        <v>77</v>
      </c>
      <c r="H19668" s="1">
        <v>46245.751192129632</v>
      </c>
      <c r="I19668" t="b">
        <v>0</v>
      </c>
      <c r="J19668" t="b">
        <v>1</v>
      </c>
      <c r="K19668" t="s">
        <v>41</v>
      </c>
      <c r="L19668" t="s">
        <v>60</v>
      </c>
      <c r="M19668">
        <v>105000</v>
      </c>
      <c r="N19668"/>
      <c r="O19668" t="s">
        <v>25043</v>
      </c>
      <c r="P19668" t="s">
        <v>33296</v>
      </c>
    </row>
    <row r="19669" spans="1:16" x14ac:dyDescent="0.25">
      <c r="A19669" t="s">
        <v>3</v>
      </c>
      <c r="B19669" t="s">
        <v>30747</v>
      </c>
      <c r="C19669" t="s">
        <v>201</v>
      </c>
      <c r="D19669" t="s">
        <v>4526</v>
      </c>
      <c r="E19669" t="s">
        <v>59</v>
      </c>
      <c r="F19669" t="b">
        <v>0</v>
      </c>
      <c r="G19669" t="s">
        <v>89</v>
      </c>
      <c r="H19669" s="1">
        <v>46245.758009259262</v>
      </c>
      <c r="I19669" t="b">
        <v>0</v>
      </c>
      <c r="J19669" t="b">
        <v>0</v>
      </c>
      <c r="K19669" t="s">
        <v>41</v>
      </c>
      <c r="L19669" t="s">
        <v>60</v>
      </c>
      <c r="M19669">
        <v>105000</v>
      </c>
      <c r="N19669"/>
      <c r="O19669" t="s">
        <v>25043</v>
      </c>
      <c r="P19669" t="s">
        <v>33297</v>
      </c>
    </row>
    <row r="19670" spans="1:16" x14ac:dyDescent="0.25">
      <c r="A19670" t="s">
        <v>1</v>
      </c>
      <c r="B19670" t="s">
        <v>33298</v>
      </c>
      <c r="C19670" t="s">
        <v>41</v>
      </c>
      <c r="D19670" t="s">
        <v>4526</v>
      </c>
      <c r="E19670" t="s">
        <v>59</v>
      </c>
      <c r="F19670" t="b">
        <v>0</v>
      </c>
      <c r="G19670" t="s">
        <v>65</v>
      </c>
      <c r="H19670" s="1">
        <v>46245.758043981477</v>
      </c>
      <c r="I19670" t="b">
        <v>0</v>
      </c>
      <c r="J19670" t="b">
        <v>0</v>
      </c>
      <c r="K19670" t="s">
        <v>41</v>
      </c>
      <c r="L19670" t="s">
        <v>60</v>
      </c>
      <c r="M19670">
        <v>212500</v>
      </c>
      <c r="N19670"/>
      <c r="O19670" t="s">
        <v>2150</v>
      </c>
      <c r="P19670" t="s">
        <v>954</v>
      </c>
    </row>
    <row r="19671" spans="1:16" x14ac:dyDescent="0.25">
      <c r="A19671" t="s">
        <v>1</v>
      </c>
      <c r="B19671" t="s">
        <v>1596</v>
      </c>
      <c r="C19671" t="s">
        <v>320</v>
      </c>
      <c r="D19671" t="s">
        <v>4346</v>
      </c>
      <c r="E19671" t="s">
        <v>59</v>
      </c>
      <c r="F19671" t="b">
        <v>0</v>
      </c>
      <c r="G19671" t="s">
        <v>77</v>
      </c>
      <c r="H19671" s="1">
        <v>46245.758043981477</v>
      </c>
      <c r="I19671" t="b">
        <v>0</v>
      </c>
      <c r="J19671" t="b">
        <v>1</v>
      </c>
      <c r="K19671" t="s">
        <v>41</v>
      </c>
      <c r="L19671" t="s">
        <v>60</v>
      </c>
      <c r="M19671">
        <v>122500</v>
      </c>
      <c r="N19671"/>
      <c r="O19671" t="s">
        <v>33299</v>
      </c>
      <c r="P19671" t="s">
        <v>33300</v>
      </c>
    </row>
    <row r="19672" spans="1:16" x14ac:dyDescent="0.25">
      <c r="A19672" t="s">
        <v>0</v>
      </c>
      <c r="B19672" t="s">
        <v>33301</v>
      </c>
      <c r="C19672" t="s">
        <v>76</v>
      </c>
      <c r="D19672" t="s">
        <v>4346</v>
      </c>
      <c r="E19672" t="s">
        <v>59</v>
      </c>
      <c r="F19672" t="b">
        <v>1</v>
      </c>
      <c r="G19672" t="s">
        <v>41</v>
      </c>
      <c r="H19672" s="1">
        <v>46245.796180555553</v>
      </c>
      <c r="I19672" t="b">
        <v>0</v>
      </c>
      <c r="J19672" t="b">
        <v>0</v>
      </c>
      <c r="K19672" t="s">
        <v>41</v>
      </c>
      <c r="L19672" t="s">
        <v>60</v>
      </c>
      <c r="M19672">
        <v>50000</v>
      </c>
      <c r="N19672"/>
      <c r="O19672" t="s">
        <v>33302</v>
      </c>
    </row>
    <row r="19673" spans="1:16" x14ac:dyDescent="0.25">
      <c r="A19673" t="s">
        <v>1</v>
      </c>
      <c r="B19673" t="s">
        <v>19640</v>
      </c>
      <c r="C19673" t="s">
        <v>112</v>
      </c>
      <c r="D19673" t="s">
        <v>4346</v>
      </c>
      <c r="E19673" t="s">
        <v>88</v>
      </c>
      <c r="F19673" t="b">
        <v>0</v>
      </c>
      <c r="G19673" t="s">
        <v>89</v>
      </c>
      <c r="H19673" s="1">
        <v>46245.799687500003</v>
      </c>
      <c r="I19673" t="b">
        <v>1</v>
      </c>
      <c r="J19673" t="b">
        <v>1</v>
      </c>
      <c r="K19673" t="s">
        <v>41</v>
      </c>
      <c r="L19673" t="s">
        <v>74</v>
      </c>
      <c r="M19673"/>
      <c r="N19673">
        <v>41.46</v>
      </c>
      <c r="O19673" t="s">
        <v>1098</v>
      </c>
      <c r="P19673" t="s">
        <v>3277</v>
      </c>
    </row>
    <row r="19674" spans="1:16" x14ac:dyDescent="0.25">
      <c r="A19674" t="s">
        <v>0</v>
      </c>
      <c r="B19674" t="s">
        <v>33303</v>
      </c>
      <c r="C19674" t="s">
        <v>246</v>
      </c>
      <c r="D19674" t="s">
        <v>4346</v>
      </c>
      <c r="E19674" t="s">
        <v>59</v>
      </c>
      <c r="F19674" t="b">
        <v>0</v>
      </c>
      <c r="G19674" t="s">
        <v>65</v>
      </c>
      <c r="H19674" s="1">
        <v>46245.834548611107</v>
      </c>
      <c r="I19674" t="b">
        <v>0</v>
      </c>
      <c r="J19674" t="b">
        <v>1</v>
      </c>
      <c r="K19674" t="s">
        <v>41</v>
      </c>
      <c r="L19674" t="s">
        <v>60</v>
      </c>
      <c r="M19674">
        <v>232500</v>
      </c>
      <c r="N19674"/>
      <c r="O19674" t="s">
        <v>1443</v>
      </c>
      <c r="P19674" t="s">
        <v>5358</v>
      </c>
    </row>
    <row r="19675" spans="1:16" x14ac:dyDescent="0.25">
      <c r="A19675" t="s">
        <v>8</v>
      </c>
      <c r="B19675" t="s">
        <v>33304</v>
      </c>
      <c r="C19675" t="s">
        <v>148</v>
      </c>
      <c r="D19675" t="s">
        <v>4526</v>
      </c>
      <c r="E19675" t="s">
        <v>59</v>
      </c>
      <c r="F19675" t="b">
        <v>0</v>
      </c>
      <c r="G19675" t="s">
        <v>89</v>
      </c>
      <c r="H19675" s="1">
        <v>46245.838078703702</v>
      </c>
      <c r="I19675" t="b">
        <v>0</v>
      </c>
      <c r="J19675" t="b">
        <v>1</v>
      </c>
      <c r="K19675" t="s">
        <v>41</v>
      </c>
      <c r="L19675" t="s">
        <v>60</v>
      </c>
      <c r="M19675">
        <v>112116</v>
      </c>
      <c r="N19675"/>
      <c r="O19675" t="s">
        <v>10744</v>
      </c>
    </row>
    <row r="19676" spans="1:16" x14ac:dyDescent="0.25">
      <c r="A19676" t="s">
        <v>4</v>
      </c>
      <c r="B19676" t="s">
        <v>33305</v>
      </c>
      <c r="C19676" t="s">
        <v>13</v>
      </c>
      <c r="D19676" t="s">
        <v>4526</v>
      </c>
      <c r="E19676" t="s">
        <v>88</v>
      </c>
      <c r="F19676" t="b">
        <v>0</v>
      </c>
      <c r="G19676" t="s">
        <v>13</v>
      </c>
      <c r="H19676" s="1">
        <v>46245.842094907413</v>
      </c>
      <c r="I19676" t="b">
        <v>0</v>
      </c>
      <c r="J19676" t="b">
        <v>0</v>
      </c>
      <c r="K19676" t="s">
        <v>13</v>
      </c>
      <c r="L19676" t="s">
        <v>60</v>
      </c>
      <c r="M19676">
        <v>67.5</v>
      </c>
      <c r="N19676"/>
      <c r="O19676" t="s">
        <v>32131</v>
      </c>
      <c r="P19676" t="s">
        <v>33306</v>
      </c>
    </row>
    <row r="19677" spans="1:16" x14ac:dyDescent="0.25">
      <c r="A19677" t="s">
        <v>0</v>
      </c>
      <c r="B19677" t="s">
        <v>33307</v>
      </c>
      <c r="C19677" t="s">
        <v>33308</v>
      </c>
      <c r="D19677" t="s">
        <v>4526</v>
      </c>
      <c r="E19677" t="s">
        <v>59</v>
      </c>
      <c r="F19677" t="b">
        <v>0</v>
      </c>
      <c r="G19677" t="s">
        <v>65</v>
      </c>
      <c r="H19677" s="1">
        <v>46245.876226851848</v>
      </c>
      <c r="I19677" t="b">
        <v>0</v>
      </c>
      <c r="J19677" t="b">
        <v>1</v>
      </c>
      <c r="K19677" t="s">
        <v>41</v>
      </c>
      <c r="L19677" t="s">
        <v>60</v>
      </c>
      <c r="M19677">
        <v>100000</v>
      </c>
      <c r="N19677"/>
      <c r="O19677" t="s">
        <v>2593</v>
      </c>
      <c r="P19677" t="s">
        <v>1482</v>
      </c>
    </row>
    <row r="19678" spans="1:16" x14ac:dyDescent="0.25">
      <c r="A19678" t="s">
        <v>1</v>
      </c>
      <c r="B19678" t="s">
        <v>33309</v>
      </c>
      <c r="C19678" t="s">
        <v>76</v>
      </c>
      <c r="D19678" t="s">
        <v>4630</v>
      </c>
      <c r="E19678" t="s">
        <v>59</v>
      </c>
      <c r="F19678" t="b">
        <v>1</v>
      </c>
      <c r="G19678" t="s">
        <v>65</v>
      </c>
      <c r="H19678" s="1">
        <v>46245.8830787037</v>
      </c>
      <c r="I19678" t="b">
        <v>0</v>
      </c>
      <c r="J19678" t="b">
        <v>1</v>
      </c>
      <c r="K19678" t="s">
        <v>41</v>
      </c>
      <c r="L19678" t="s">
        <v>60</v>
      </c>
      <c r="M19678">
        <v>105000</v>
      </c>
      <c r="N19678"/>
      <c r="O19678" t="s">
        <v>15159</v>
      </c>
      <c r="P19678" t="s">
        <v>33310</v>
      </c>
    </row>
    <row r="19679" spans="1:16" x14ac:dyDescent="0.25">
      <c r="A19679" t="s">
        <v>7</v>
      </c>
      <c r="B19679" t="s">
        <v>33311</v>
      </c>
      <c r="C19679" t="s">
        <v>2622</v>
      </c>
      <c r="D19679" t="s">
        <v>4526</v>
      </c>
      <c r="E19679" t="s">
        <v>88</v>
      </c>
      <c r="F19679" t="b">
        <v>0</v>
      </c>
      <c r="G19679" t="s">
        <v>65</v>
      </c>
      <c r="H19679" s="1">
        <v>46245.917870370373</v>
      </c>
      <c r="I19679" t="b">
        <v>1</v>
      </c>
      <c r="J19679" t="b">
        <v>0</v>
      </c>
      <c r="K19679" t="s">
        <v>41</v>
      </c>
      <c r="L19679" t="s">
        <v>74</v>
      </c>
      <c r="M19679"/>
      <c r="N19679">
        <v>42.5</v>
      </c>
      <c r="O19679" t="s">
        <v>16592</v>
      </c>
      <c r="P19679" t="s">
        <v>1482</v>
      </c>
    </row>
    <row r="19680" spans="1:16" x14ac:dyDescent="0.25">
      <c r="A19680" t="s">
        <v>5</v>
      </c>
      <c r="B19680" t="s">
        <v>33312</v>
      </c>
      <c r="C19680" t="s">
        <v>1660</v>
      </c>
      <c r="D19680" t="s">
        <v>4526</v>
      </c>
      <c r="E19680" t="s">
        <v>59</v>
      </c>
      <c r="F19680" t="b">
        <v>0</v>
      </c>
      <c r="G19680" t="s">
        <v>68</v>
      </c>
      <c r="H19680" s="1">
        <v>46245.924699074072</v>
      </c>
      <c r="I19680" t="b">
        <v>0</v>
      </c>
      <c r="J19680" t="b">
        <v>0</v>
      </c>
      <c r="K19680" t="s">
        <v>41</v>
      </c>
      <c r="L19680" t="s">
        <v>60</v>
      </c>
      <c r="M19680">
        <v>140000</v>
      </c>
      <c r="N19680"/>
      <c r="O19680" t="s">
        <v>33313</v>
      </c>
      <c r="P19680" t="s">
        <v>33314</v>
      </c>
    </row>
    <row r="19681" spans="1:16" x14ac:dyDescent="0.25">
      <c r="A19681" t="s">
        <v>6</v>
      </c>
      <c r="B19681" t="s">
        <v>33315</v>
      </c>
      <c r="C19681" t="s">
        <v>240</v>
      </c>
      <c r="D19681" t="s">
        <v>2360</v>
      </c>
      <c r="E19681" t="s">
        <v>59</v>
      </c>
      <c r="F19681" t="b">
        <v>0</v>
      </c>
      <c r="G19681" t="s">
        <v>65</v>
      </c>
      <c r="H19681" s="1">
        <v>46245.963206018518</v>
      </c>
      <c r="I19681" t="b">
        <v>0</v>
      </c>
      <c r="J19681" t="b">
        <v>1</v>
      </c>
      <c r="K19681" t="s">
        <v>41</v>
      </c>
      <c r="L19681" t="s">
        <v>60</v>
      </c>
      <c r="M19681">
        <v>130965</v>
      </c>
      <c r="N19681"/>
      <c r="O19681" t="s">
        <v>15985</v>
      </c>
      <c r="P19681" t="s">
        <v>8829</v>
      </c>
    </row>
    <row r="19682" spans="1:16" x14ac:dyDescent="0.25">
      <c r="A19682" t="s">
        <v>0</v>
      </c>
      <c r="B19682" t="s">
        <v>33316</v>
      </c>
      <c r="C19682" t="s">
        <v>18</v>
      </c>
      <c r="D19682" t="s">
        <v>4515</v>
      </c>
      <c r="E19682" t="s">
        <v>59</v>
      </c>
      <c r="F19682" t="b">
        <v>0</v>
      </c>
      <c r="G19682" t="s">
        <v>18</v>
      </c>
      <c r="H19682" s="1">
        <v>46246.002581018518</v>
      </c>
      <c r="I19682" t="b">
        <v>1</v>
      </c>
      <c r="J19682" t="b">
        <v>0</v>
      </c>
      <c r="K19682" t="s">
        <v>18</v>
      </c>
      <c r="L19682" t="s">
        <v>60</v>
      </c>
      <c r="M19682">
        <v>420000</v>
      </c>
      <c r="N19682"/>
      <c r="O19682" t="s">
        <v>19764</v>
      </c>
    </row>
    <row r="19683" spans="1:16" x14ac:dyDescent="0.25">
      <c r="A19683" t="s">
        <v>3</v>
      </c>
      <c r="B19683" t="s">
        <v>33317</v>
      </c>
      <c r="C19683" t="s">
        <v>41</v>
      </c>
      <c r="D19683" t="s">
        <v>4515</v>
      </c>
      <c r="E19683" t="s">
        <v>59</v>
      </c>
      <c r="F19683" t="b">
        <v>0</v>
      </c>
      <c r="G19683" t="s">
        <v>41</v>
      </c>
      <c r="H19683" s="1">
        <v>46246.004513888889</v>
      </c>
      <c r="I19683" t="b">
        <v>0</v>
      </c>
      <c r="J19683" t="b">
        <v>0</v>
      </c>
      <c r="K19683" t="s">
        <v>41</v>
      </c>
      <c r="L19683" t="s">
        <v>60</v>
      </c>
      <c r="M19683">
        <v>104500</v>
      </c>
      <c r="N19683"/>
      <c r="O19683" t="s">
        <v>33318</v>
      </c>
      <c r="P19683" t="s">
        <v>1738</v>
      </c>
    </row>
    <row r="19684" spans="1:16" x14ac:dyDescent="0.25">
      <c r="A19684" t="s">
        <v>2</v>
      </c>
      <c r="B19684" t="s">
        <v>29306</v>
      </c>
      <c r="C19684" t="s">
        <v>201</v>
      </c>
      <c r="D19684" t="s">
        <v>4595</v>
      </c>
      <c r="E19684" t="s">
        <v>88</v>
      </c>
      <c r="F19684" t="b">
        <v>0</v>
      </c>
      <c r="G19684" t="s">
        <v>77</v>
      </c>
      <c r="H19684" s="1">
        <v>46246.004699074067</v>
      </c>
      <c r="I19684" t="b">
        <v>0</v>
      </c>
      <c r="J19684" t="b">
        <v>0</v>
      </c>
      <c r="K19684" t="s">
        <v>41</v>
      </c>
      <c r="L19684" t="s">
        <v>60</v>
      </c>
      <c r="M19684">
        <v>144500</v>
      </c>
      <c r="N19684"/>
      <c r="O19684" t="s">
        <v>24294</v>
      </c>
      <c r="P19684" t="s">
        <v>29307</v>
      </c>
    </row>
    <row r="19685" spans="1:16" x14ac:dyDescent="0.25">
      <c r="A19685" t="s">
        <v>1</v>
      </c>
      <c r="B19685" t="s">
        <v>33319</v>
      </c>
      <c r="C19685" t="s">
        <v>1107</v>
      </c>
      <c r="D19685" t="s">
        <v>4515</v>
      </c>
      <c r="E19685" t="s">
        <v>59</v>
      </c>
      <c r="F19685" t="b">
        <v>0</v>
      </c>
      <c r="G19685" t="s">
        <v>77</v>
      </c>
      <c r="H19685" s="1">
        <v>46246.008009259262</v>
      </c>
      <c r="I19685" t="b">
        <v>1</v>
      </c>
      <c r="J19685" t="b">
        <v>0</v>
      </c>
      <c r="K19685" t="s">
        <v>41</v>
      </c>
      <c r="L19685" t="s">
        <v>60</v>
      </c>
      <c r="M19685">
        <v>124500</v>
      </c>
      <c r="N19685"/>
      <c r="O19685" t="s">
        <v>33320</v>
      </c>
      <c r="P19685" t="s">
        <v>2590</v>
      </c>
    </row>
    <row r="19686" spans="1:16" x14ac:dyDescent="0.25">
      <c r="A19686" t="s">
        <v>1</v>
      </c>
      <c r="B19686" t="s">
        <v>33321</v>
      </c>
      <c r="C19686" t="s">
        <v>947</v>
      </c>
      <c r="D19686" t="s">
        <v>4526</v>
      </c>
      <c r="E19686" t="s">
        <v>59</v>
      </c>
      <c r="F19686" t="b">
        <v>0</v>
      </c>
      <c r="G19686" t="s">
        <v>89</v>
      </c>
      <c r="H19686" s="1">
        <v>46246.008020833331</v>
      </c>
      <c r="I19686" t="b">
        <v>0</v>
      </c>
      <c r="J19686" t="b">
        <v>0</v>
      </c>
      <c r="K19686" t="s">
        <v>41</v>
      </c>
      <c r="L19686" t="s">
        <v>60</v>
      </c>
      <c r="M19686">
        <v>145000</v>
      </c>
      <c r="N19686"/>
      <c r="O19686" t="s">
        <v>1280</v>
      </c>
      <c r="P19686" t="s">
        <v>29651</v>
      </c>
    </row>
    <row r="19687" spans="1:16" x14ac:dyDescent="0.25">
      <c r="A19687" t="s">
        <v>1</v>
      </c>
      <c r="B19687" t="s">
        <v>33322</v>
      </c>
      <c r="C19687" t="s">
        <v>2874</v>
      </c>
      <c r="D19687" t="s">
        <v>4515</v>
      </c>
      <c r="E19687" t="s">
        <v>59</v>
      </c>
      <c r="F19687" t="b">
        <v>0</v>
      </c>
      <c r="G19687" t="s">
        <v>17</v>
      </c>
      <c r="H19687" s="1">
        <v>46246.009305555563</v>
      </c>
      <c r="I19687" t="b">
        <v>1</v>
      </c>
      <c r="J19687" t="b">
        <v>0</v>
      </c>
      <c r="K19687" t="s">
        <v>17</v>
      </c>
      <c r="L19687" t="s">
        <v>60</v>
      </c>
      <c r="M19687">
        <v>110500</v>
      </c>
      <c r="N19687"/>
      <c r="O19687" t="s">
        <v>3140</v>
      </c>
      <c r="P19687" t="s">
        <v>33323</v>
      </c>
    </row>
    <row r="19688" spans="1:16" x14ac:dyDescent="0.25">
      <c r="A19688" t="s">
        <v>4</v>
      </c>
      <c r="B19688" t="s">
        <v>33324</v>
      </c>
      <c r="C19688" t="s">
        <v>19</v>
      </c>
      <c r="D19688" t="s">
        <v>4515</v>
      </c>
      <c r="E19688" t="s">
        <v>59</v>
      </c>
      <c r="F19688" t="b">
        <v>0</v>
      </c>
      <c r="G19688" t="s">
        <v>19</v>
      </c>
      <c r="H19688" s="1">
        <v>46246.009560185194</v>
      </c>
      <c r="I19688" t="b">
        <v>1</v>
      </c>
      <c r="J19688" t="b">
        <v>0</v>
      </c>
      <c r="K19688" t="s">
        <v>19</v>
      </c>
      <c r="L19688" t="s">
        <v>60</v>
      </c>
      <c r="M19688">
        <v>2400000</v>
      </c>
      <c r="N19688"/>
      <c r="O19688" t="s">
        <v>33325</v>
      </c>
      <c r="P19688" t="s">
        <v>33326</v>
      </c>
    </row>
    <row r="19689" spans="1:16" x14ac:dyDescent="0.25">
      <c r="A19689" t="s">
        <v>4</v>
      </c>
      <c r="B19689" t="s">
        <v>33327</v>
      </c>
      <c r="C19689" t="s">
        <v>76</v>
      </c>
      <c r="D19689" t="s">
        <v>33328</v>
      </c>
      <c r="E19689" t="s">
        <v>59</v>
      </c>
      <c r="F19689" t="b">
        <v>1</v>
      </c>
      <c r="G19689" t="s">
        <v>31</v>
      </c>
      <c r="H19689" s="1">
        <v>46246.010405092587</v>
      </c>
      <c r="I19689" t="b">
        <v>0</v>
      </c>
      <c r="J19689" t="b">
        <v>0</v>
      </c>
      <c r="K19689" t="s">
        <v>31</v>
      </c>
      <c r="L19689" t="s">
        <v>74</v>
      </c>
      <c r="M19689"/>
      <c r="N19689">
        <v>19.5</v>
      </c>
      <c r="O19689" t="s">
        <v>33329</v>
      </c>
      <c r="P19689" t="s">
        <v>33330</v>
      </c>
    </row>
    <row r="19690" spans="1:16" x14ac:dyDescent="0.25">
      <c r="A19690" t="s">
        <v>4</v>
      </c>
      <c r="B19690" t="s">
        <v>33331</v>
      </c>
      <c r="C19690" t="s">
        <v>5273</v>
      </c>
      <c r="D19690" t="s">
        <v>4515</v>
      </c>
      <c r="E19690" t="s">
        <v>59</v>
      </c>
      <c r="F19690" t="b">
        <v>0</v>
      </c>
      <c r="G19690" t="s">
        <v>40</v>
      </c>
      <c r="H19690" s="1">
        <v>46246.011261574073</v>
      </c>
      <c r="I19690" t="b">
        <v>1</v>
      </c>
      <c r="J19690" t="b">
        <v>0</v>
      </c>
      <c r="K19690" t="s">
        <v>40</v>
      </c>
      <c r="L19690" t="s">
        <v>60</v>
      </c>
      <c r="M19690">
        <v>90000</v>
      </c>
      <c r="N19690"/>
      <c r="O19690" t="s">
        <v>1429</v>
      </c>
    </row>
    <row r="19691" spans="1:16" x14ac:dyDescent="0.25">
      <c r="A19691" t="s">
        <v>0</v>
      </c>
      <c r="B19691" t="s">
        <v>2061</v>
      </c>
      <c r="C19691" t="s">
        <v>172</v>
      </c>
      <c r="D19691" t="s">
        <v>4526</v>
      </c>
      <c r="E19691" t="s">
        <v>59</v>
      </c>
      <c r="F19691" t="b">
        <v>0</v>
      </c>
      <c r="G19691" t="s">
        <v>68</v>
      </c>
      <c r="H19691" s="1">
        <v>46246.042858796303</v>
      </c>
      <c r="I19691" t="b">
        <v>0</v>
      </c>
      <c r="J19691" t="b">
        <v>1</v>
      </c>
      <c r="K19691" t="s">
        <v>41</v>
      </c>
      <c r="L19691" t="s">
        <v>60</v>
      </c>
      <c r="M19691">
        <v>109675</v>
      </c>
      <c r="N19691"/>
      <c r="O19691" t="s">
        <v>444</v>
      </c>
      <c r="P19691" t="s">
        <v>6976</v>
      </c>
    </row>
    <row r="19692" spans="1:16" x14ac:dyDescent="0.25">
      <c r="A19692" t="s">
        <v>6</v>
      </c>
      <c r="B19692" t="s">
        <v>33332</v>
      </c>
      <c r="C19692" t="s">
        <v>76</v>
      </c>
      <c r="D19692" t="s">
        <v>4526</v>
      </c>
      <c r="E19692" t="s">
        <v>59</v>
      </c>
      <c r="F19692" t="b">
        <v>1</v>
      </c>
      <c r="G19692" t="s">
        <v>77</v>
      </c>
      <c r="H19692" s="1">
        <v>46246.084537037037</v>
      </c>
      <c r="I19692" t="b">
        <v>0</v>
      </c>
      <c r="J19692" t="b">
        <v>0</v>
      </c>
      <c r="K19692" t="s">
        <v>41</v>
      </c>
      <c r="L19692" t="s">
        <v>74</v>
      </c>
      <c r="M19692"/>
      <c r="N19692">
        <v>150</v>
      </c>
      <c r="O19692" t="s">
        <v>33333</v>
      </c>
    </row>
    <row r="19693" spans="1:16" x14ac:dyDescent="0.25">
      <c r="A19693" t="s">
        <v>2</v>
      </c>
      <c r="B19693" t="s">
        <v>33334</v>
      </c>
      <c r="C19693" t="s">
        <v>76</v>
      </c>
      <c r="D19693" t="s">
        <v>4346</v>
      </c>
      <c r="E19693" t="s">
        <v>59</v>
      </c>
      <c r="F19693" t="b">
        <v>1</v>
      </c>
      <c r="G19693" t="s">
        <v>65</v>
      </c>
      <c r="H19693" s="1">
        <v>46246.213020833333</v>
      </c>
      <c r="I19693" t="b">
        <v>0</v>
      </c>
      <c r="J19693" t="b">
        <v>1</v>
      </c>
      <c r="K19693" t="s">
        <v>41</v>
      </c>
      <c r="L19693" t="s">
        <v>60</v>
      </c>
      <c r="M19693">
        <v>95000</v>
      </c>
      <c r="N19693"/>
      <c r="O19693" t="s">
        <v>24260</v>
      </c>
      <c r="P19693" t="s">
        <v>146</v>
      </c>
    </row>
    <row r="19694" spans="1:16" x14ac:dyDescent="0.25">
      <c r="A19694" t="s">
        <v>3</v>
      </c>
      <c r="B19694" t="s">
        <v>33335</v>
      </c>
      <c r="C19694" t="s">
        <v>76</v>
      </c>
      <c r="D19694" t="s">
        <v>141</v>
      </c>
      <c r="E19694" t="s">
        <v>88</v>
      </c>
      <c r="F19694" t="b">
        <v>1</v>
      </c>
      <c r="G19694" t="s">
        <v>41</v>
      </c>
      <c r="H19694" s="1">
        <v>46246.25445601852</v>
      </c>
      <c r="I19694" t="b">
        <v>0</v>
      </c>
      <c r="J19694" t="b">
        <v>0</v>
      </c>
      <c r="K19694" t="s">
        <v>41</v>
      </c>
      <c r="L19694" t="s">
        <v>74</v>
      </c>
      <c r="M19694"/>
      <c r="N19694">
        <v>52.5</v>
      </c>
      <c r="O19694" t="s">
        <v>141</v>
      </c>
      <c r="P19694" t="s">
        <v>33336</v>
      </c>
    </row>
    <row r="19695" spans="1:16" x14ac:dyDescent="0.25">
      <c r="A19695" t="s">
        <v>6</v>
      </c>
      <c r="B19695" t="s">
        <v>2086</v>
      </c>
      <c r="C19695" t="s">
        <v>304</v>
      </c>
      <c r="D19695" t="s">
        <v>4526</v>
      </c>
      <c r="E19695" t="s">
        <v>59</v>
      </c>
      <c r="F19695" t="b">
        <v>0</v>
      </c>
      <c r="G19695" t="s">
        <v>77</v>
      </c>
      <c r="H19695" s="1">
        <v>46246.254618055558</v>
      </c>
      <c r="I19695" t="b">
        <v>0</v>
      </c>
      <c r="J19695" t="b">
        <v>1</v>
      </c>
      <c r="K19695" t="s">
        <v>41</v>
      </c>
      <c r="L19695" t="s">
        <v>60</v>
      </c>
      <c r="M19695">
        <v>207500</v>
      </c>
      <c r="N19695"/>
      <c r="O19695" t="s">
        <v>1481</v>
      </c>
      <c r="P19695" t="s">
        <v>33337</v>
      </c>
    </row>
    <row r="19696" spans="1:16" x14ac:dyDescent="0.25">
      <c r="A19696" t="s">
        <v>5</v>
      </c>
      <c r="B19696" t="s">
        <v>33338</v>
      </c>
      <c r="C19696" t="s">
        <v>1458</v>
      </c>
      <c r="D19696" t="s">
        <v>4346</v>
      </c>
      <c r="E19696" t="s">
        <v>88</v>
      </c>
      <c r="F19696" t="b">
        <v>0</v>
      </c>
      <c r="G19696" t="s">
        <v>89</v>
      </c>
      <c r="H19696" s="1">
        <v>46246.2577662037</v>
      </c>
      <c r="I19696" t="b">
        <v>1</v>
      </c>
      <c r="J19696" t="b">
        <v>0</v>
      </c>
      <c r="K19696" t="s">
        <v>41</v>
      </c>
      <c r="L19696" t="s">
        <v>74</v>
      </c>
      <c r="M19696"/>
      <c r="N19696">
        <v>48.95</v>
      </c>
      <c r="O19696" t="s">
        <v>1075</v>
      </c>
      <c r="P19696" t="s">
        <v>13448</v>
      </c>
    </row>
    <row r="19697" spans="1:16" x14ac:dyDescent="0.25">
      <c r="A19697" t="s">
        <v>0</v>
      </c>
      <c r="B19697" t="s">
        <v>16526</v>
      </c>
      <c r="C19697" t="s">
        <v>427</v>
      </c>
      <c r="D19697" t="s">
        <v>2360</v>
      </c>
      <c r="E19697" t="s">
        <v>59</v>
      </c>
      <c r="F19697" t="b">
        <v>0</v>
      </c>
      <c r="G19697" t="s">
        <v>65</v>
      </c>
      <c r="H19697" s="1">
        <v>46246.293078703697</v>
      </c>
      <c r="I19697" t="b">
        <v>0</v>
      </c>
      <c r="J19697" t="b">
        <v>1</v>
      </c>
      <c r="K19697" t="s">
        <v>41</v>
      </c>
      <c r="L19697" t="s">
        <v>60</v>
      </c>
      <c r="M19697">
        <v>127500</v>
      </c>
      <c r="N19697"/>
      <c r="O19697" t="s">
        <v>16527</v>
      </c>
      <c r="P19697" t="s">
        <v>16528</v>
      </c>
    </row>
    <row r="19698" spans="1:16" x14ac:dyDescent="0.25">
      <c r="A19698" t="s">
        <v>0</v>
      </c>
      <c r="B19698" t="s">
        <v>33339</v>
      </c>
      <c r="C19698" t="s">
        <v>76</v>
      </c>
      <c r="D19698" t="s">
        <v>4630</v>
      </c>
      <c r="E19698" t="s">
        <v>59</v>
      </c>
      <c r="F19698" t="b">
        <v>1</v>
      </c>
      <c r="G19698" t="s">
        <v>41</v>
      </c>
      <c r="H19698" s="1">
        <v>46246.296111111107</v>
      </c>
      <c r="I19698" t="b">
        <v>1</v>
      </c>
      <c r="J19698" t="b">
        <v>0</v>
      </c>
      <c r="K19698" t="s">
        <v>41</v>
      </c>
      <c r="L19698" t="s">
        <v>60</v>
      </c>
      <c r="M19698">
        <v>77000</v>
      </c>
      <c r="N19698"/>
      <c r="O19698" t="s">
        <v>33340</v>
      </c>
      <c r="P19698" t="s">
        <v>2612</v>
      </c>
    </row>
    <row r="19699" spans="1:16" x14ac:dyDescent="0.25">
      <c r="A19699" t="s">
        <v>2</v>
      </c>
      <c r="B19699" t="s">
        <v>33341</v>
      </c>
      <c r="C19699" t="s">
        <v>1371</v>
      </c>
      <c r="D19699" t="s">
        <v>2360</v>
      </c>
      <c r="E19699" t="s">
        <v>59</v>
      </c>
      <c r="F19699" t="b">
        <v>0</v>
      </c>
      <c r="G19699" t="s">
        <v>77</v>
      </c>
      <c r="H19699" s="1">
        <v>46246.296307870369</v>
      </c>
      <c r="I19699" t="b">
        <v>0</v>
      </c>
      <c r="J19699" t="b">
        <v>1</v>
      </c>
      <c r="K19699" t="s">
        <v>41</v>
      </c>
      <c r="L19699" t="s">
        <v>60</v>
      </c>
      <c r="M19699">
        <v>214500</v>
      </c>
      <c r="N19699"/>
      <c r="O19699" t="s">
        <v>424</v>
      </c>
      <c r="P19699" t="s">
        <v>33342</v>
      </c>
    </row>
    <row r="19700" spans="1:16" x14ac:dyDescent="0.25">
      <c r="A19700" t="s">
        <v>1</v>
      </c>
      <c r="B19700" t="s">
        <v>33343</v>
      </c>
      <c r="C19700" t="s">
        <v>4714</v>
      </c>
      <c r="D19700" t="s">
        <v>2360</v>
      </c>
      <c r="E19700" t="s">
        <v>59</v>
      </c>
      <c r="F19700" t="b">
        <v>0</v>
      </c>
      <c r="G19700" t="s">
        <v>89</v>
      </c>
      <c r="H19700" s="1">
        <v>46246.299456018518</v>
      </c>
      <c r="I19700" t="b">
        <v>0</v>
      </c>
      <c r="J19700" t="b">
        <v>1</v>
      </c>
      <c r="K19700" t="s">
        <v>41</v>
      </c>
      <c r="L19700" t="s">
        <v>60</v>
      </c>
      <c r="M19700">
        <v>135000</v>
      </c>
      <c r="N19700"/>
      <c r="O19700" t="s">
        <v>424</v>
      </c>
      <c r="P19700" t="s">
        <v>146</v>
      </c>
    </row>
    <row r="19701" spans="1:16" x14ac:dyDescent="0.25">
      <c r="A19701" t="s">
        <v>5</v>
      </c>
      <c r="B19701" t="s">
        <v>28450</v>
      </c>
      <c r="C19701" t="s">
        <v>657</v>
      </c>
      <c r="D19701" t="s">
        <v>2360</v>
      </c>
      <c r="E19701" t="s">
        <v>59</v>
      </c>
      <c r="F19701" t="b">
        <v>0</v>
      </c>
      <c r="G19701" t="s">
        <v>89</v>
      </c>
      <c r="H19701" s="1">
        <v>46246.299467592587</v>
      </c>
      <c r="I19701" t="b">
        <v>0</v>
      </c>
      <c r="J19701" t="b">
        <v>1</v>
      </c>
      <c r="K19701" t="s">
        <v>41</v>
      </c>
      <c r="L19701" t="s">
        <v>60</v>
      </c>
      <c r="M19701">
        <v>135000</v>
      </c>
      <c r="N19701"/>
      <c r="O19701" t="s">
        <v>424</v>
      </c>
      <c r="P19701" t="s">
        <v>146</v>
      </c>
    </row>
    <row r="19702" spans="1:16" x14ac:dyDescent="0.25">
      <c r="A19702" t="s">
        <v>5</v>
      </c>
      <c r="B19702" t="s">
        <v>33344</v>
      </c>
      <c r="C19702" t="s">
        <v>148</v>
      </c>
      <c r="D19702" t="s">
        <v>4346</v>
      </c>
      <c r="E19702" t="s">
        <v>88</v>
      </c>
      <c r="F19702" t="b">
        <v>0</v>
      </c>
      <c r="G19702" t="s">
        <v>41</v>
      </c>
      <c r="H19702" s="1">
        <v>46246.302395833343</v>
      </c>
      <c r="I19702" t="b">
        <v>0</v>
      </c>
      <c r="J19702" t="b">
        <v>0</v>
      </c>
      <c r="K19702" t="s">
        <v>41</v>
      </c>
      <c r="L19702" t="s">
        <v>74</v>
      </c>
      <c r="M19702"/>
      <c r="N19702">
        <v>62.5</v>
      </c>
      <c r="O19702" t="s">
        <v>33345</v>
      </c>
      <c r="P19702" t="s">
        <v>20679</v>
      </c>
    </row>
    <row r="19703" spans="1:16" x14ac:dyDescent="0.25">
      <c r="A19703" t="s">
        <v>5</v>
      </c>
      <c r="B19703" t="s">
        <v>2722</v>
      </c>
      <c r="C19703" t="s">
        <v>5029</v>
      </c>
      <c r="D19703" t="s">
        <v>24119</v>
      </c>
      <c r="E19703" t="s">
        <v>59</v>
      </c>
      <c r="F19703" t="b">
        <v>0</v>
      </c>
      <c r="G19703" t="s">
        <v>40</v>
      </c>
      <c r="H19703" s="1">
        <v>46246.302395833343</v>
      </c>
      <c r="I19703" t="b">
        <v>1</v>
      </c>
      <c r="J19703" t="b">
        <v>0</v>
      </c>
      <c r="K19703" t="s">
        <v>40</v>
      </c>
      <c r="L19703" t="s">
        <v>60</v>
      </c>
      <c r="M19703">
        <v>100000</v>
      </c>
      <c r="N19703"/>
      <c r="O19703" t="s">
        <v>33346</v>
      </c>
      <c r="P19703" t="s">
        <v>33347</v>
      </c>
    </row>
    <row r="19704" spans="1:16" x14ac:dyDescent="0.25">
      <c r="A19704" t="s">
        <v>3</v>
      </c>
      <c r="B19704" t="s">
        <v>12143</v>
      </c>
      <c r="C19704" t="s">
        <v>14621</v>
      </c>
      <c r="D19704" t="s">
        <v>2360</v>
      </c>
      <c r="E19704" t="s">
        <v>59</v>
      </c>
      <c r="F19704" t="b">
        <v>0</v>
      </c>
      <c r="G19704" t="s">
        <v>41</v>
      </c>
      <c r="H19704" s="1">
        <v>46246.337789351863</v>
      </c>
      <c r="I19704" t="b">
        <v>0</v>
      </c>
      <c r="J19704" t="b">
        <v>1</v>
      </c>
      <c r="K19704" t="s">
        <v>41</v>
      </c>
      <c r="L19704" t="s">
        <v>60</v>
      </c>
      <c r="M19704">
        <v>67500</v>
      </c>
      <c r="N19704"/>
      <c r="O19704" t="s">
        <v>11033</v>
      </c>
      <c r="P19704" t="s">
        <v>875</v>
      </c>
    </row>
    <row r="19705" spans="1:16" x14ac:dyDescent="0.25">
      <c r="A19705" t="s">
        <v>0</v>
      </c>
      <c r="B19705" t="s">
        <v>33348</v>
      </c>
      <c r="C19705" t="s">
        <v>1510</v>
      </c>
      <c r="D19705" t="s">
        <v>4550</v>
      </c>
      <c r="E19705" t="s">
        <v>59</v>
      </c>
      <c r="F19705" t="b">
        <v>0</v>
      </c>
      <c r="G19705" t="s">
        <v>65</v>
      </c>
      <c r="H19705" s="1">
        <v>46246.376423611109</v>
      </c>
      <c r="I19705" t="b">
        <v>0</v>
      </c>
      <c r="J19705" t="b">
        <v>1</v>
      </c>
      <c r="K19705" t="s">
        <v>41</v>
      </c>
      <c r="L19705" t="s">
        <v>60</v>
      </c>
      <c r="M19705">
        <v>192500</v>
      </c>
      <c r="N19705"/>
      <c r="O19705" t="s">
        <v>7462</v>
      </c>
      <c r="P19705" t="s">
        <v>22085</v>
      </c>
    </row>
    <row r="19706" spans="1:16" x14ac:dyDescent="0.25">
      <c r="A19706" t="s">
        <v>0</v>
      </c>
      <c r="B19706" t="s">
        <v>33349</v>
      </c>
      <c r="C19706" t="s">
        <v>76</v>
      </c>
      <c r="D19706" t="s">
        <v>4346</v>
      </c>
      <c r="E19706" t="s">
        <v>59</v>
      </c>
      <c r="F19706" t="b">
        <v>1</v>
      </c>
      <c r="G19706" t="s">
        <v>65</v>
      </c>
      <c r="H19706" s="1">
        <v>46246.376423611109</v>
      </c>
      <c r="I19706" t="b">
        <v>0</v>
      </c>
      <c r="J19706" t="b">
        <v>1</v>
      </c>
      <c r="K19706" t="s">
        <v>41</v>
      </c>
      <c r="L19706" t="s">
        <v>60</v>
      </c>
      <c r="M19706">
        <v>137000</v>
      </c>
      <c r="N19706"/>
      <c r="O19706" t="s">
        <v>1212</v>
      </c>
      <c r="P19706" t="s">
        <v>579</v>
      </c>
    </row>
    <row r="19707" spans="1:16" x14ac:dyDescent="0.25">
      <c r="A19707" t="s">
        <v>2</v>
      </c>
      <c r="B19707" t="s">
        <v>33350</v>
      </c>
      <c r="C19707" t="s">
        <v>370</v>
      </c>
      <c r="D19707" t="s">
        <v>4550</v>
      </c>
      <c r="E19707" t="s">
        <v>59</v>
      </c>
      <c r="F19707" t="b">
        <v>0</v>
      </c>
      <c r="G19707" t="s">
        <v>65</v>
      </c>
      <c r="H19707" s="1">
        <v>46246.421354166669</v>
      </c>
      <c r="I19707" t="b">
        <v>0</v>
      </c>
      <c r="J19707" t="b">
        <v>1</v>
      </c>
      <c r="K19707" t="s">
        <v>41</v>
      </c>
      <c r="L19707" t="s">
        <v>60</v>
      </c>
      <c r="M19707">
        <v>190500</v>
      </c>
      <c r="N19707"/>
      <c r="O19707" t="s">
        <v>1292</v>
      </c>
      <c r="P19707" t="s">
        <v>208</v>
      </c>
    </row>
    <row r="19708" spans="1:16" x14ac:dyDescent="0.25">
      <c r="A19708" t="s">
        <v>5</v>
      </c>
      <c r="B19708" t="s">
        <v>8519</v>
      </c>
      <c r="C19708" t="s">
        <v>557</v>
      </c>
      <c r="D19708" t="s">
        <v>4346</v>
      </c>
      <c r="E19708" t="s">
        <v>59</v>
      </c>
      <c r="F19708" t="b">
        <v>0</v>
      </c>
      <c r="G19708" t="s">
        <v>65</v>
      </c>
      <c r="H19708" s="1">
        <v>46246.424456018518</v>
      </c>
      <c r="I19708" t="b">
        <v>1</v>
      </c>
      <c r="J19708" t="b">
        <v>1</v>
      </c>
      <c r="K19708" t="s">
        <v>41</v>
      </c>
      <c r="L19708" t="s">
        <v>60</v>
      </c>
      <c r="M19708">
        <v>176700</v>
      </c>
      <c r="N19708"/>
      <c r="O19708" t="s">
        <v>15591</v>
      </c>
      <c r="P19708" t="s">
        <v>8520</v>
      </c>
    </row>
    <row r="19709" spans="1:16" x14ac:dyDescent="0.25">
      <c r="A19709" t="s">
        <v>0</v>
      </c>
      <c r="B19709" t="s">
        <v>262</v>
      </c>
      <c r="C19709" t="s">
        <v>616</v>
      </c>
      <c r="D19709" t="s">
        <v>4526</v>
      </c>
      <c r="E19709" t="s">
        <v>59</v>
      </c>
      <c r="F19709" t="b">
        <v>0</v>
      </c>
      <c r="G19709" t="s">
        <v>73</v>
      </c>
      <c r="H19709" s="1">
        <v>46246.459745370368</v>
      </c>
      <c r="I19709" t="b">
        <v>0</v>
      </c>
      <c r="J19709" t="b">
        <v>0</v>
      </c>
      <c r="K19709" t="s">
        <v>41</v>
      </c>
      <c r="L19709" t="s">
        <v>74</v>
      </c>
      <c r="M19709"/>
      <c r="N19709">
        <v>47.5</v>
      </c>
      <c r="O19709" t="s">
        <v>33351</v>
      </c>
      <c r="P19709" t="s">
        <v>219</v>
      </c>
    </row>
    <row r="19710" spans="1:16" x14ac:dyDescent="0.25">
      <c r="A19710" t="s">
        <v>3</v>
      </c>
      <c r="B19710" t="s">
        <v>33352</v>
      </c>
      <c r="C19710" t="s">
        <v>5717</v>
      </c>
      <c r="D19710" t="s">
        <v>4346</v>
      </c>
      <c r="E19710" t="s">
        <v>59</v>
      </c>
      <c r="F19710" t="b">
        <v>0</v>
      </c>
      <c r="G19710" t="s">
        <v>19</v>
      </c>
      <c r="H19710" s="1">
        <v>46246.461018518523</v>
      </c>
      <c r="I19710" t="b">
        <v>1</v>
      </c>
      <c r="J19710" t="b">
        <v>0</v>
      </c>
      <c r="K19710" t="s">
        <v>19</v>
      </c>
      <c r="L19710" t="s">
        <v>60</v>
      </c>
      <c r="M19710">
        <v>700000</v>
      </c>
      <c r="N19710"/>
      <c r="O19710" t="s">
        <v>33353</v>
      </c>
    </row>
    <row r="19711" spans="1:16" x14ac:dyDescent="0.25">
      <c r="A19711" t="s">
        <v>2</v>
      </c>
      <c r="B19711" t="s">
        <v>128</v>
      </c>
      <c r="C19711" t="s">
        <v>1122</v>
      </c>
      <c r="D19711" t="s">
        <v>4526</v>
      </c>
      <c r="E19711" t="s">
        <v>59</v>
      </c>
      <c r="F19711" t="b">
        <v>0</v>
      </c>
      <c r="G19711" t="s">
        <v>65</v>
      </c>
      <c r="H19711" s="1">
        <v>46246.462997685187</v>
      </c>
      <c r="I19711" t="b">
        <v>0</v>
      </c>
      <c r="J19711" t="b">
        <v>1</v>
      </c>
      <c r="K19711" t="s">
        <v>41</v>
      </c>
      <c r="L19711" t="s">
        <v>60</v>
      </c>
      <c r="M19711">
        <v>95100</v>
      </c>
      <c r="N19711"/>
      <c r="O19711" t="s">
        <v>516</v>
      </c>
      <c r="P19711" t="s">
        <v>146</v>
      </c>
    </row>
    <row r="19712" spans="1:16" x14ac:dyDescent="0.25">
      <c r="A19712" t="s">
        <v>1</v>
      </c>
      <c r="B19712" t="s">
        <v>33354</v>
      </c>
      <c r="C19712" t="s">
        <v>33</v>
      </c>
      <c r="D19712" t="s">
        <v>5045</v>
      </c>
      <c r="F19712" t="b">
        <v>0</v>
      </c>
      <c r="G19712" t="s">
        <v>33</v>
      </c>
      <c r="H19712" s="1">
        <v>46246.468506944453</v>
      </c>
      <c r="I19712" t="b">
        <v>1</v>
      </c>
      <c r="J19712" t="b">
        <v>0</v>
      </c>
      <c r="K19712" t="s">
        <v>33</v>
      </c>
      <c r="L19712" t="s">
        <v>60</v>
      </c>
      <c r="M19712">
        <v>64800</v>
      </c>
      <c r="N19712"/>
      <c r="O19712" t="s">
        <v>2593</v>
      </c>
      <c r="P19712" t="s">
        <v>12909</v>
      </c>
    </row>
    <row r="19713" spans="1:16" x14ac:dyDescent="0.25">
      <c r="A19713" t="s">
        <v>0</v>
      </c>
      <c r="B19713" t="s">
        <v>5853</v>
      </c>
      <c r="C19713" t="s">
        <v>7144</v>
      </c>
      <c r="D19713" t="s">
        <v>4526</v>
      </c>
      <c r="E19713" t="s">
        <v>59</v>
      </c>
      <c r="F19713" t="b">
        <v>0</v>
      </c>
      <c r="G19713" t="s">
        <v>40</v>
      </c>
      <c r="H19713" s="1">
        <v>46246.504432870373</v>
      </c>
      <c r="I19713" t="b">
        <v>1</v>
      </c>
      <c r="J19713" t="b">
        <v>0</v>
      </c>
      <c r="K19713" t="s">
        <v>40</v>
      </c>
      <c r="L19713" t="s">
        <v>60</v>
      </c>
      <c r="M19713">
        <v>50000</v>
      </c>
      <c r="N19713"/>
      <c r="O19713" t="s">
        <v>33355</v>
      </c>
    </row>
    <row r="19714" spans="1:16" x14ac:dyDescent="0.25">
      <c r="A19714" t="s">
        <v>0</v>
      </c>
      <c r="B19714" t="s">
        <v>33356</v>
      </c>
      <c r="C19714" t="s">
        <v>76</v>
      </c>
      <c r="D19714" t="s">
        <v>4550</v>
      </c>
      <c r="E19714" t="s">
        <v>59</v>
      </c>
      <c r="F19714" t="b">
        <v>1</v>
      </c>
      <c r="G19714" t="s">
        <v>41</v>
      </c>
      <c r="H19714" s="1">
        <v>46246.50445601852</v>
      </c>
      <c r="I19714" t="b">
        <v>1</v>
      </c>
      <c r="J19714" t="b">
        <v>0</v>
      </c>
      <c r="K19714" t="s">
        <v>41</v>
      </c>
      <c r="L19714" t="s">
        <v>60</v>
      </c>
      <c r="M19714">
        <v>81181.64499999999</v>
      </c>
      <c r="N19714"/>
      <c r="O19714" t="s">
        <v>3559</v>
      </c>
      <c r="P19714" t="s">
        <v>33357</v>
      </c>
    </row>
    <row r="19715" spans="1:16" x14ac:dyDescent="0.25">
      <c r="A19715" t="s">
        <v>1</v>
      </c>
      <c r="B19715" t="s">
        <v>33358</v>
      </c>
      <c r="C19715" t="s">
        <v>356</v>
      </c>
      <c r="D19715" t="s">
        <v>4526</v>
      </c>
      <c r="E19715" t="s">
        <v>59</v>
      </c>
      <c r="F19715" t="b">
        <v>0</v>
      </c>
      <c r="G19715" t="s">
        <v>89</v>
      </c>
      <c r="H19715" s="1">
        <v>46246.507847222223</v>
      </c>
      <c r="I19715" t="b">
        <v>1</v>
      </c>
      <c r="J19715" t="b">
        <v>0</v>
      </c>
      <c r="K19715" t="s">
        <v>41</v>
      </c>
      <c r="L19715" t="s">
        <v>60</v>
      </c>
      <c r="M19715">
        <v>155000</v>
      </c>
      <c r="N19715"/>
      <c r="O19715" t="s">
        <v>1704</v>
      </c>
      <c r="P19715" t="s">
        <v>33359</v>
      </c>
    </row>
    <row r="19716" spans="1:16" x14ac:dyDescent="0.25">
      <c r="A19716" t="s">
        <v>7</v>
      </c>
      <c r="B19716" t="s">
        <v>33360</v>
      </c>
      <c r="C19716" t="s">
        <v>76</v>
      </c>
      <c r="D19716" t="s">
        <v>4346</v>
      </c>
      <c r="E19716" t="s">
        <v>59</v>
      </c>
      <c r="F19716" t="b">
        <v>1</v>
      </c>
      <c r="G19716" t="s">
        <v>65</v>
      </c>
      <c r="H19716" s="1">
        <v>46246.54310185185</v>
      </c>
      <c r="I19716" t="b">
        <v>1</v>
      </c>
      <c r="J19716" t="b">
        <v>0</v>
      </c>
      <c r="K19716" t="s">
        <v>41</v>
      </c>
      <c r="L19716" t="s">
        <v>60</v>
      </c>
      <c r="M19716">
        <v>112500</v>
      </c>
      <c r="N19716"/>
      <c r="O19716" t="s">
        <v>33361</v>
      </c>
      <c r="P19716" t="s">
        <v>33362</v>
      </c>
    </row>
    <row r="19717" spans="1:16" x14ac:dyDescent="0.25">
      <c r="A19717" t="s">
        <v>0</v>
      </c>
      <c r="B19717" t="s">
        <v>6565</v>
      </c>
      <c r="C19717" t="s">
        <v>5067</v>
      </c>
      <c r="D19717" t="s">
        <v>4526</v>
      </c>
      <c r="E19717" t="s">
        <v>59</v>
      </c>
      <c r="F19717" t="b">
        <v>0</v>
      </c>
      <c r="G19717" t="s">
        <v>40</v>
      </c>
      <c r="H19717" s="1">
        <v>46246.546099537038</v>
      </c>
      <c r="I19717" t="b">
        <v>1</v>
      </c>
      <c r="J19717" t="b">
        <v>0</v>
      </c>
      <c r="K19717" t="s">
        <v>40</v>
      </c>
      <c r="L19717" t="s">
        <v>60</v>
      </c>
      <c r="M19717">
        <v>45000</v>
      </c>
      <c r="N19717"/>
      <c r="O19717" t="s">
        <v>23273</v>
      </c>
      <c r="P19717" t="s">
        <v>33363</v>
      </c>
    </row>
    <row r="19718" spans="1:16" x14ac:dyDescent="0.25">
      <c r="A19718" t="s">
        <v>5</v>
      </c>
      <c r="B19718" t="s">
        <v>5</v>
      </c>
      <c r="C19718" t="s">
        <v>24462</v>
      </c>
      <c r="D19718" t="s">
        <v>4346</v>
      </c>
      <c r="E19718" t="s">
        <v>59</v>
      </c>
      <c r="F19718" t="b">
        <v>0</v>
      </c>
      <c r="G19718" t="s">
        <v>77</v>
      </c>
      <c r="H19718" s="1">
        <v>46246.549386574072</v>
      </c>
      <c r="I19718" t="b">
        <v>0</v>
      </c>
      <c r="J19718" t="b">
        <v>1</v>
      </c>
      <c r="K19718" t="s">
        <v>41</v>
      </c>
      <c r="L19718" t="s">
        <v>60</v>
      </c>
      <c r="M19718">
        <v>140000</v>
      </c>
      <c r="N19718"/>
      <c r="O19718" t="s">
        <v>24463</v>
      </c>
      <c r="P19718" t="s">
        <v>24464</v>
      </c>
    </row>
    <row r="19719" spans="1:16" x14ac:dyDescent="0.25">
      <c r="A19719" t="s">
        <v>1</v>
      </c>
      <c r="B19719" t="s">
        <v>33364</v>
      </c>
      <c r="C19719" t="s">
        <v>1150</v>
      </c>
      <c r="D19719" t="s">
        <v>4756</v>
      </c>
      <c r="E19719" t="s">
        <v>59</v>
      </c>
      <c r="F19719" t="b">
        <v>0</v>
      </c>
      <c r="G19719" t="s">
        <v>89</v>
      </c>
      <c r="H19719" s="1">
        <v>46246.549456018518</v>
      </c>
      <c r="I19719" t="b">
        <v>0</v>
      </c>
      <c r="J19719" t="b">
        <v>1</v>
      </c>
      <c r="K19719" t="s">
        <v>41</v>
      </c>
      <c r="L19719" t="s">
        <v>60</v>
      </c>
      <c r="M19719">
        <v>83236</v>
      </c>
      <c r="N19719"/>
      <c r="O19719" t="s">
        <v>2411</v>
      </c>
      <c r="P19719" t="s">
        <v>33365</v>
      </c>
    </row>
    <row r="19720" spans="1:16" x14ac:dyDescent="0.25">
      <c r="A19720" t="s">
        <v>4</v>
      </c>
      <c r="B19720" t="s">
        <v>33366</v>
      </c>
      <c r="C19720" t="s">
        <v>33367</v>
      </c>
      <c r="D19720" t="s">
        <v>4756</v>
      </c>
      <c r="E19720" t="s">
        <v>59</v>
      </c>
      <c r="F19720" t="b">
        <v>0</v>
      </c>
      <c r="G19720" t="s">
        <v>13</v>
      </c>
      <c r="H19720" s="1">
        <v>46246.550046296303</v>
      </c>
      <c r="I19720" t="b">
        <v>1</v>
      </c>
      <c r="J19720" t="b">
        <v>0</v>
      </c>
      <c r="K19720" t="s">
        <v>13</v>
      </c>
      <c r="L19720" t="s">
        <v>60</v>
      </c>
      <c r="M19720">
        <v>110000</v>
      </c>
      <c r="N19720"/>
      <c r="O19720" t="s">
        <v>33368</v>
      </c>
      <c r="P19720" t="s">
        <v>33369</v>
      </c>
    </row>
    <row r="19721" spans="1:16" x14ac:dyDescent="0.25">
      <c r="A19721" t="s">
        <v>1</v>
      </c>
      <c r="B19721" t="s">
        <v>33370</v>
      </c>
      <c r="C19721" t="s">
        <v>9919</v>
      </c>
      <c r="D19721" t="s">
        <v>4756</v>
      </c>
      <c r="E19721" t="s">
        <v>59</v>
      </c>
      <c r="F19721" t="b">
        <v>0</v>
      </c>
      <c r="G19721" t="s">
        <v>13</v>
      </c>
      <c r="H19721" s="1">
        <v>46246.550046296303</v>
      </c>
      <c r="I19721" t="b">
        <v>0</v>
      </c>
      <c r="J19721" t="b">
        <v>0</v>
      </c>
      <c r="K19721" t="s">
        <v>13</v>
      </c>
      <c r="L19721" t="s">
        <v>60</v>
      </c>
      <c r="M19721">
        <v>110000</v>
      </c>
      <c r="N19721"/>
      <c r="O19721" t="s">
        <v>5735</v>
      </c>
      <c r="P19721" t="s">
        <v>17939</v>
      </c>
    </row>
    <row r="19722" spans="1:16" x14ac:dyDescent="0.25">
      <c r="A19722" t="s">
        <v>0</v>
      </c>
      <c r="B19722" t="s">
        <v>1773</v>
      </c>
      <c r="C19722" t="s">
        <v>889</v>
      </c>
      <c r="D19722" t="s">
        <v>4346</v>
      </c>
      <c r="E19722" t="s">
        <v>59</v>
      </c>
      <c r="F19722" t="b">
        <v>0</v>
      </c>
      <c r="G19722" t="s">
        <v>68</v>
      </c>
      <c r="H19722" s="1">
        <v>46246.584745370368</v>
      </c>
      <c r="I19722" t="b">
        <v>0</v>
      </c>
      <c r="J19722" t="b">
        <v>0</v>
      </c>
      <c r="K19722" t="s">
        <v>41</v>
      </c>
      <c r="L19722" t="s">
        <v>60</v>
      </c>
      <c r="M19722">
        <v>60000</v>
      </c>
      <c r="N19722"/>
      <c r="O19722" t="s">
        <v>33371</v>
      </c>
      <c r="P19722" t="s">
        <v>1482</v>
      </c>
    </row>
    <row r="19723" spans="1:16" x14ac:dyDescent="0.25">
      <c r="A19723" t="s">
        <v>0</v>
      </c>
      <c r="B19723" t="s">
        <v>228</v>
      </c>
      <c r="C19723" t="s">
        <v>1047</v>
      </c>
      <c r="D19723" t="s">
        <v>2360</v>
      </c>
      <c r="E19723" t="s">
        <v>88</v>
      </c>
      <c r="F19723" t="b">
        <v>0</v>
      </c>
      <c r="G19723" t="s">
        <v>65</v>
      </c>
      <c r="H19723" s="1">
        <v>46246.584756944438</v>
      </c>
      <c r="I19723" t="b">
        <v>1</v>
      </c>
      <c r="J19723" t="b">
        <v>0</v>
      </c>
      <c r="K19723" t="s">
        <v>41</v>
      </c>
      <c r="L19723" t="s">
        <v>74</v>
      </c>
      <c r="M19723"/>
      <c r="N19723">
        <v>47.5</v>
      </c>
      <c r="O19723" t="s">
        <v>33372</v>
      </c>
      <c r="P19723" t="s">
        <v>85</v>
      </c>
    </row>
    <row r="19724" spans="1:16" x14ac:dyDescent="0.25">
      <c r="A19724" t="s">
        <v>0</v>
      </c>
      <c r="B19724" t="s">
        <v>1271</v>
      </c>
      <c r="C19724" t="s">
        <v>246</v>
      </c>
      <c r="D19724" t="s">
        <v>4756</v>
      </c>
      <c r="E19724" t="s">
        <v>59</v>
      </c>
      <c r="F19724" t="b">
        <v>0</v>
      </c>
      <c r="G19724" t="s">
        <v>65</v>
      </c>
      <c r="H19724" s="1">
        <v>46246.584768518522</v>
      </c>
      <c r="I19724" t="b">
        <v>0</v>
      </c>
      <c r="J19724" t="b">
        <v>0</v>
      </c>
      <c r="K19724" t="s">
        <v>41</v>
      </c>
      <c r="L19724" t="s">
        <v>60</v>
      </c>
      <c r="M19724">
        <v>128000</v>
      </c>
      <c r="N19724"/>
      <c r="O19724" t="s">
        <v>2689</v>
      </c>
      <c r="P19724" t="s">
        <v>3038</v>
      </c>
    </row>
    <row r="19725" spans="1:16" x14ac:dyDescent="0.25">
      <c r="A19725" t="s">
        <v>3</v>
      </c>
      <c r="B19725" t="s">
        <v>2527</v>
      </c>
      <c r="C19725" t="s">
        <v>489</v>
      </c>
      <c r="D19725" t="s">
        <v>4756</v>
      </c>
      <c r="E19725" t="s">
        <v>59</v>
      </c>
      <c r="F19725" t="b">
        <v>0</v>
      </c>
      <c r="G19725" t="s">
        <v>77</v>
      </c>
      <c r="H19725" s="1">
        <v>46246.584780092591</v>
      </c>
      <c r="I19725" t="b">
        <v>1</v>
      </c>
      <c r="J19725" t="b">
        <v>1</v>
      </c>
      <c r="K19725" t="s">
        <v>41</v>
      </c>
      <c r="L19725" t="s">
        <v>60</v>
      </c>
      <c r="M19725">
        <v>105000</v>
      </c>
      <c r="N19725"/>
      <c r="O19725" t="s">
        <v>33373</v>
      </c>
      <c r="P19725" t="s">
        <v>1809</v>
      </c>
    </row>
    <row r="19726" spans="1:16" x14ac:dyDescent="0.25">
      <c r="A19726" t="s">
        <v>0</v>
      </c>
      <c r="B19726" t="s">
        <v>33374</v>
      </c>
      <c r="C19726" t="s">
        <v>76</v>
      </c>
      <c r="D19726" t="s">
        <v>4630</v>
      </c>
      <c r="E19726" t="s">
        <v>59</v>
      </c>
      <c r="F19726" t="b">
        <v>1</v>
      </c>
      <c r="G19726" t="s">
        <v>41</v>
      </c>
      <c r="H19726" s="1">
        <v>46246.587789351863</v>
      </c>
      <c r="I19726" t="b">
        <v>0</v>
      </c>
      <c r="J19726" t="b">
        <v>1</v>
      </c>
      <c r="K19726" t="s">
        <v>41</v>
      </c>
      <c r="L19726" t="s">
        <v>74</v>
      </c>
      <c r="M19726"/>
      <c r="N19726">
        <v>44.19</v>
      </c>
      <c r="O19726" t="s">
        <v>1585</v>
      </c>
    </row>
    <row r="19727" spans="1:16" x14ac:dyDescent="0.25">
      <c r="A19727" t="s">
        <v>1</v>
      </c>
      <c r="B19727" t="s">
        <v>33375</v>
      </c>
      <c r="C19727" t="s">
        <v>218</v>
      </c>
      <c r="D19727" t="s">
        <v>4526</v>
      </c>
      <c r="E19727" t="s">
        <v>59</v>
      </c>
      <c r="F19727" t="b">
        <v>0</v>
      </c>
      <c r="G19727" t="s">
        <v>89</v>
      </c>
      <c r="H19727" s="1">
        <v>46246.591122685182</v>
      </c>
      <c r="I19727" t="b">
        <v>0</v>
      </c>
      <c r="J19727" t="b">
        <v>0</v>
      </c>
      <c r="K19727" t="s">
        <v>41</v>
      </c>
      <c r="L19727" t="s">
        <v>60</v>
      </c>
      <c r="M19727">
        <v>120000</v>
      </c>
      <c r="N19727"/>
      <c r="O19727" t="s">
        <v>15789</v>
      </c>
      <c r="P19727" t="s">
        <v>33376</v>
      </c>
    </row>
    <row r="19728" spans="1:16" x14ac:dyDescent="0.25">
      <c r="A19728" t="s">
        <v>5</v>
      </c>
      <c r="B19728" t="s">
        <v>33377</v>
      </c>
      <c r="C19728" t="s">
        <v>500</v>
      </c>
      <c r="D19728" t="s">
        <v>4526</v>
      </c>
      <c r="E19728" t="s">
        <v>88</v>
      </c>
      <c r="F19728" t="b">
        <v>0</v>
      </c>
      <c r="G19728" t="s">
        <v>13</v>
      </c>
      <c r="H19728" s="1">
        <v>46246.59171296296</v>
      </c>
      <c r="I19728" t="b">
        <v>0</v>
      </c>
      <c r="J19728" t="b">
        <v>0</v>
      </c>
      <c r="K19728" t="s">
        <v>13</v>
      </c>
      <c r="L19728" t="s">
        <v>74</v>
      </c>
      <c r="M19728"/>
      <c r="N19728">
        <v>72.5</v>
      </c>
      <c r="O19728" t="s">
        <v>17301</v>
      </c>
      <c r="P19728" t="s">
        <v>33378</v>
      </c>
    </row>
    <row r="19729" spans="1:16" x14ac:dyDescent="0.25">
      <c r="A19729" t="s">
        <v>5</v>
      </c>
      <c r="B19729" t="s">
        <v>33379</v>
      </c>
      <c r="C19729" t="s">
        <v>131</v>
      </c>
      <c r="D19729" t="s">
        <v>4346</v>
      </c>
      <c r="E19729" t="s">
        <v>232</v>
      </c>
      <c r="F19729" t="b">
        <v>0</v>
      </c>
      <c r="G19729" t="s">
        <v>13</v>
      </c>
      <c r="H19729" s="1">
        <v>46246.59171296296</v>
      </c>
      <c r="I19729" t="b">
        <v>0</v>
      </c>
      <c r="J19729" t="b">
        <v>0</v>
      </c>
      <c r="K19729" t="s">
        <v>13</v>
      </c>
      <c r="L19729" t="s">
        <v>74</v>
      </c>
      <c r="M19729"/>
      <c r="N19729">
        <v>98.5</v>
      </c>
      <c r="O19729" t="s">
        <v>9916</v>
      </c>
      <c r="P19729" t="s">
        <v>33380</v>
      </c>
    </row>
    <row r="19730" spans="1:16" x14ac:dyDescent="0.25">
      <c r="A19730" t="s">
        <v>0</v>
      </c>
      <c r="B19730" t="s">
        <v>1268</v>
      </c>
      <c r="C19730" t="s">
        <v>181</v>
      </c>
      <c r="D19730" t="s">
        <v>4526</v>
      </c>
      <c r="E19730" t="s">
        <v>88</v>
      </c>
      <c r="F19730" t="b">
        <v>0</v>
      </c>
      <c r="G19730" t="s">
        <v>89</v>
      </c>
      <c r="H19730" s="1">
        <v>46246.62641203704</v>
      </c>
      <c r="I19730" t="b">
        <v>0</v>
      </c>
      <c r="J19730" t="b">
        <v>1</v>
      </c>
      <c r="K19730" t="s">
        <v>41</v>
      </c>
      <c r="L19730" t="s">
        <v>74</v>
      </c>
      <c r="M19730"/>
      <c r="N19730">
        <v>23</v>
      </c>
      <c r="O19730" t="s">
        <v>2080</v>
      </c>
      <c r="P19730" t="s">
        <v>3990</v>
      </c>
    </row>
    <row r="19731" spans="1:16" x14ac:dyDescent="0.25">
      <c r="A19731" t="s">
        <v>0</v>
      </c>
      <c r="B19731" t="s">
        <v>33381</v>
      </c>
      <c r="C19731" t="s">
        <v>145</v>
      </c>
      <c r="D19731" t="s">
        <v>4346</v>
      </c>
      <c r="E19731" t="s">
        <v>59</v>
      </c>
      <c r="F19731" t="b">
        <v>0</v>
      </c>
      <c r="G19731" t="s">
        <v>65</v>
      </c>
      <c r="H19731" s="1">
        <v>46246.626423611109</v>
      </c>
      <c r="I19731" t="b">
        <v>0</v>
      </c>
      <c r="J19731" t="b">
        <v>1</v>
      </c>
      <c r="K19731" t="s">
        <v>41</v>
      </c>
      <c r="L19731" t="s">
        <v>60</v>
      </c>
      <c r="M19731">
        <v>91445</v>
      </c>
      <c r="N19731"/>
      <c r="O19731" t="s">
        <v>22241</v>
      </c>
      <c r="P19731" t="s">
        <v>33382</v>
      </c>
    </row>
    <row r="19732" spans="1:16" x14ac:dyDescent="0.25">
      <c r="A19732" t="s">
        <v>6</v>
      </c>
      <c r="B19732" t="s">
        <v>33383</v>
      </c>
      <c r="C19732" t="s">
        <v>201</v>
      </c>
      <c r="D19732" t="s">
        <v>4526</v>
      </c>
      <c r="E19732" t="s">
        <v>59</v>
      </c>
      <c r="F19732" t="b">
        <v>0</v>
      </c>
      <c r="G19732" t="s">
        <v>77</v>
      </c>
      <c r="H19732" s="1">
        <v>46246.626446759263</v>
      </c>
      <c r="I19732" t="b">
        <v>0</v>
      </c>
      <c r="J19732" t="b">
        <v>1</v>
      </c>
      <c r="K19732" t="s">
        <v>41</v>
      </c>
      <c r="L19732" t="s">
        <v>74</v>
      </c>
      <c r="M19732"/>
      <c r="N19732">
        <v>46.5</v>
      </c>
      <c r="O19732" t="s">
        <v>1993</v>
      </c>
      <c r="P19732" t="s">
        <v>16264</v>
      </c>
    </row>
    <row r="19733" spans="1:16" x14ac:dyDescent="0.25">
      <c r="A19733" t="s">
        <v>2</v>
      </c>
      <c r="B19733" t="s">
        <v>986</v>
      </c>
      <c r="C19733" t="s">
        <v>16824</v>
      </c>
      <c r="D19733" t="s">
        <v>4756</v>
      </c>
      <c r="E19733" t="s">
        <v>59</v>
      </c>
      <c r="F19733" t="b">
        <v>0</v>
      </c>
      <c r="G19733" t="s">
        <v>65</v>
      </c>
      <c r="H19733" s="1">
        <v>46246.629687499997</v>
      </c>
      <c r="I19733" t="b">
        <v>0</v>
      </c>
      <c r="J19733" t="b">
        <v>1</v>
      </c>
      <c r="K19733" t="s">
        <v>41</v>
      </c>
      <c r="L19733" t="s">
        <v>60</v>
      </c>
      <c r="M19733">
        <v>97500</v>
      </c>
      <c r="N19733"/>
      <c r="O19733" t="s">
        <v>4007</v>
      </c>
      <c r="P19733" t="s">
        <v>33219</v>
      </c>
    </row>
    <row r="19734" spans="1:16" x14ac:dyDescent="0.25">
      <c r="A19734" t="s">
        <v>5</v>
      </c>
      <c r="B19734" t="s">
        <v>1230</v>
      </c>
      <c r="C19734" t="s">
        <v>3569</v>
      </c>
      <c r="D19734" t="s">
        <v>4756</v>
      </c>
      <c r="E19734" t="s">
        <v>59</v>
      </c>
      <c r="F19734" t="b">
        <v>0</v>
      </c>
      <c r="G19734" t="s">
        <v>77</v>
      </c>
      <c r="H19734" s="1">
        <v>46246.632719907408</v>
      </c>
      <c r="I19734" t="b">
        <v>0</v>
      </c>
      <c r="J19734" t="b">
        <v>1</v>
      </c>
      <c r="K19734" t="s">
        <v>41</v>
      </c>
      <c r="L19734" t="s">
        <v>60</v>
      </c>
      <c r="M19734">
        <v>160000</v>
      </c>
      <c r="N19734"/>
      <c r="O19734" t="s">
        <v>33384</v>
      </c>
      <c r="P19734" t="s">
        <v>33385</v>
      </c>
    </row>
    <row r="19735" spans="1:16" x14ac:dyDescent="0.25">
      <c r="A19735" t="s">
        <v>5</v>
      </c>
      <c r="B19735" t="s">
        <v>28153</v>
      </c>
      <c r="C19735" t="s">
        <v>76</v>
      </c>
      <c r="D19735" t="s">
        <v>4526</v>
      </c>
      <c r="E19735" t="s">
        <v>59</v>
      </c>
      <c r="F19735" t="b">
        <v>1</v>
      </c>
      <c r="G19735" t="s">
        <v>89</v>
      </c>
      <c r="H19735" s="1">
        <v>46246.632731481477</v>
      </c>
      <c r="I19735" t="b">
        <v>1</v>
      </c>
      <c r="J19735" t="b">
        <v>0</v>
      </c>
      <c r="K19735" t="s">
        <v>41</v>
      </c>
      <c r="L19735" t="s">
        <v>60</v>
      </c>
      <c r="M19735">
        <v>155000</v>
      </c>
      <c r="N19735"/>
      <c r="O19735" t="s">
        <v>28154</v>
      </c>
      <c r="P19735" t="s">
        <v>28155</v>
      </c>
    </row>
    <row r="19736" spans="1:16" x14ac:dyDescent="0.25">
      <c r="A19736" t="s">
        <v>4</v>
      </c>
      <c r="B19736" t="s">
        <v>33386</v>
      </c>
      <c r="C19736" t="s">
        <v>1608</v>
      </c>
      <c r="D19736" t="s">
        <v>4526</v>
      </c>
      <c r="E19736" t="s">
        <v>88</v>
      </c>
      <c r="F19736" t="b">
        <v>0</v>
      </c>
      <c r="G19736" t="s">
        <v>89</v>
      </c>
      <c r="H19736" s="1">
        <v>46246.6328125</v>
      </c>
      <c r="I19736" t="b">
        <v>0</v>
      </c>
      <c r="J19736" t="b">
        <v>0</v>
      </c>
      <c r="K19736" t="s">
        <v>41</v>
      </c>
      <c r="L19736" t="s">
        <v>74</v>
      </c>
      <c r="M19736"/>
      <c r="N19736">
        <v>67.5</v>
      </c>
      <c r="O19736" t="s">
        <v>33387</v>
      </c>
      <c r="P19736" t="s">
        <v>33388</v>
      </c>
    </row>
    <row r="19737" spans="1:16" x14ac:dyDescent="0.25">
      <c r="A19737" t="s">
        <v>0</v>
      </c>
      <c r="B19737" t="s">
        <v>33389</v>
      </c>
      <c r="C19737" t="s">
        <v>86</v>
      </c>
      <c r="D19737" t="s">
        <v>4526</v>
      </c>
      <c r="E19737" t="s">
        <v>88</v>
      </c>
      <c r="F19737" t="b">
        <v>0</v>
      </c>
      <c r="G19737" t="s">
        <v>77</v>
      </c>
      <c r="H19737" s="1">
        <v>46246.668078703697</v>
      </c>
      <c r="I19737" t="b">
        <v>0</v>
      </c>
      <c r="J19737" t="b">
        <v>0</v>
      </c>
      <c r="K19737" t="s">
        <v>41</v>
      </c>
      <c r="L19737" t="s">
        <v>74</v>
      </c>
      <c r="M19737"/>
      <c r="N19737">
        <v>46.5</v>
      </c>
      <c r="O19737" t="s">
        <v>1164</v>
      </c>
      <c r="P19737" t="s">
        <v>233</v>
      </c>
    </row>
    <row r="19738" spans="1:16" x14ac:dyDescent="0.25">
      <c r="A19738" t="s">
        <v>0</v>
      </c>
      <c r="B19738" t="s">
        <v>3972</v>
      </c>
      <c r="C19738" t="s">
        <v>190</v>
      </c>
      <c r="D19738" t="s">
        <v>4526</v>
      </c>
      <c r="E19738" t="s">
        <v>59</v>
      </c>
      <c r="F19738" t="b">
        <v>0</v>
      </c>
      <c r="G19738" t="s">
        <v>73</v>
      </c>
      <c r="H19738" s="1">
        <v>46246.668078703697</v>
      </c>
      <c r="I19738" t="b">
        <v>1</v>
      </c>
      <c r="J19738" t="b">
        <v>0</v>
      </c>
      <c r="K19738" t="s">
        <v>41</v>
      </c>
      <c r="L19738" t="s">
        <v>74</v>
      </c>
      <c r="M19738"/>
      <c r="N19738">
        <v>34.5</v>
      </c>
      <c r="O19738" t="s">
        <v>24000</v>
      </c>
      <c r="P19738" t="s">
        <v>3201</v>
      </c>
    </row>
    <row r="19739" spans="1:16" x14ac:dyDescent="0.25">
      <c r="A19739" t="s">
        <v>7</v>
      </c>
      <c r="B19739" t="s">
        <v>33390</v>
      </c>
      <c r="C19739" t="s">
        <v>16505</v>
      </c>
      <c r="D19739" t="s">
        <v>4756</v>
      </c>
      <c r="E19739" t="s">
        <v>59</v>
      </c>
      <c r="F19739" t="b">
        <v>0</v>
      </c>
      <c r="G19739" t="s">
        <v>68</v>
      </c>
      <c r="H19739" s="1">
        <v>46246.668113425927</v>
      </c>
      <c r="I19739" t="b">
        <v>0</v>
      </c>
      <c r="J19739" t="b">
        <v>0</v>
      </c>
      <c r="K19739" t="s">
        <v>41</v>
      </c>
      <c r="L19739" t="s">
        <v>60</v>
      </c>
      <c r="M19739">
        <v>105550</v>
      </c>
      <c r="N19739"/>
      <c r="O19739" t="s">
        <v>16506</v>
      </c>
      <c r="P19739" t="s">
        <v>33391</v>
      </c>
    </row>
    <row r="19740" spans="1:16" x14ac:dyDescent="0.25">
      <c r="A19740" t="s">
        <v>1</v>
      </c>
      <c r="B19740" t="s">
        <v>2255</v>
      </c>
      <c r="C19740" t="s">
        <v>947</v>
      </c>
      <c r="D19740" t="s">
        <v>4526</v>
      </c>
      <c r="E19740" t="s">
        <v>88</v>
      </c>
      <c r="F19740" t="b">
        <v>0</v>
      </c>
      <c r="G19740" t="s">
        <v>68</v>
      </c>
      <c r="H19740" s="1">
        <v>46246.674421296288</v>
      </c>
      <c r="I19740" t="b">
        <v>1</v>
      </c>
      <c r="J19740" t="b">
        <v>0</v>
      </c>
      <c r="K19740" t="s">
        <v>41</v>
      </c>
      <c r="L19740" t="s">
        <v>74</v>
      </c>
      <c r="M19740"/>
      <c r="N19740">
        <v>83</v>
      </c>
      <c r="O19740" t="s">
        <v>3073</v>
      </c>
      <c r="P19740" t="s">
        <v>33392</v>
      </c>
    </row>
    <row r="19741" spans="1:16" x14ac:dyDescent="0.25">
      <c r="A19741" t="s">
        <v>5</v>
      </c>
      <c r="B19741" t="s">
        <v>22296</v>
      </c>
      <c r="C19741" t="s">
        <v>3510</v>
      </c>
      <c r="D19741" t="s">
        <v>5102</v>
      </c>
      <c r="E19741" t="s">
        <v>59</v>
      </c>
      <c r="F19741" t="b">
        <v>0</v>
      </c>
      <c r="G19741" t="s">
        <v>13</v>
      </c>
      <c r="H19741" s="1">
        <v>46246.675046296303</v>
      </c>
      <c r="I19741" t="b">
        <v>0</v>
      </c>
      <c r="J19741" t="b">
        <v>0</v>
      </c>
      <c r="K19741" t="s">
        <v>13</v>
      </c>
      <c r="L19741" t="s">
        <v>60</v>
      </c>
      <c r="M19741">
        <v>193000</v>
      </c>
      <c r="N19741"/>
      <c r="O19741" t="s">
        <v>4570</v>
      </c>
      <c r="P19741" t="s">
        <v>22297</v>
      </c>
    </row>
    <row r="19742" spans="1:16" x14ac:dyDescent="0.25">
      <c r="A19742" t="s">
        <v>0</v>
      </c>
      <c r="B19742" t="s">
        <v>33393</v>
      </c>
      <c r="C19742" t="s">
        <v>165</v>
      </c>
      <c r="D19742" t="s">
        <v>4526</v>
      </c>
      <c r="E19742" t="s">
        <v>59</v>
      </c>
      <c r="F19742" t="b">
        <v>0</v>
      </c>
      <c r="G19742" t="s">
        <v>73</v>
      </c>
      <c r="H19742" s="1">
        <v>46246.709745370368</v>
      </c>
      <c r="I19742" t="b">
        <v>0</v>
      </c>
      <c r="J19742" t="b">
        <v>0</v>
      </c>
      <c r="K19742" t="s">
        <v>41</v>
      </c>
      <c r="L19742" t="s">
        <v>60</v>
      </c>
      <c r="M19742">
        <v>60000</v>
      </c>
      <c r="N19742"/>
      <c r="O19742" t="s">
        <v>523</v>
      </c>
      <c r="P19742" t="s">
        <v>233</v>
      </c>
    </row>
    <row r="19743" spans="1:16" x14ac:dyDescent="0.25">
      <c r="A19743" t="s">
        <v>7</v>
      </c>
      <c r="B19743" t="s">
        <v>33394</v>
      </c>
      <c r="C19743" t="s">
        <v>901</v>
      </c>
      <c r="D19743" t="s">
        <v>4346</v>
      </c>
      <c r="E19743" t="s">
        <v>88</v>
      </c>
      <c r="F19743" t="b">
        <v>0</v>
      </c>
      <c r="G19743" t="s">
        <v>77</v>
      </c>
      <c r="H19743" s="1">
        <v>46246.709745370368</v>
      </c>
      <c r="I19743" t="b">
        <v>0</v>
      </c>
      <c r="J19743" t="b">
        <v>0</v>
      </c>
      <c r="K19743" t="s">
        <v>41</v>
      </c>
      <c r="L19743" t="s">
        <v>74</v>
      </c>
      <c r="M19743"/>
      <c r="N19743">
        <v>61.5</v>
      </c>
      <c r="O19743" t="s">
        <v>13556</v>
      </c>
      <c r="P19743" t="s">
        <v>33395</v>
      </c>
    </row>
    <row r="19744" spans="1:16" x14ac:dyDescent="0.25">
      <c r="A19744" t="s">
        <v>0</v>
      </c>
      <c r="B19744" t="s">
        <v>33396</v>
      </c>
      <c r="C19744" t="s">
        <v>40</v>
      </c>
      <c r="D19744" t="s">
        <v>4526</v>
      </c>
      <c r="E19744" t="s">
        <v>59</v>
      </c>
      <c r="F19744" t="b">
        <v>0</v>
      </c>
      <c r="G19744" t="s">
        <v>40</v>
      </c>
      <c r="H19744" s="1">
        <v>46246.712766203702</v>
      </c>
      <c r="I19744" t="b">
        <v>1</v>
      </c>
      <c r="J19744" t="b">
        <v>0</v>
      </c>
      <c r="K19744" t="s">
        <v>40</v>
      </c>
      <c r="L19744" t="s">
        <v>60</v>
      </c>
      <c r="M19744">
        <v>47500</v>
      </c>
      <c r="N19744"/>
      <c r="O19744" t="s">
        <v>101</v>
      </c>
      <c r="P19744" t="s">
        <v>28881</v>
      </c>
    </row>
    <row r="19745" spans="1:16" x14ac:dyDescent="0.25">
      <c r="A19745" t="s">
        <v>2</v>
      </c>
      <c r="B19745" t="s">
        <v>33397</v>
      </c>
      <c r="C19745" t="s">
        <v>81</v>
      </c>
      <c r="D19745" t="s">
        <v>4526</v>
      </c>
      <c r="E19745" t="s">
        <v>59</v>
      </c>
      <c r="F19745" t="b">
        <v>0</v>
      </c>
      <c r="G19745" t="s">
        <v>77</v>
      </c>
      <c r="H19745" s="1">
        <v>46246.71297453704</v>
      </c>
      <c r="I19745" t="b">
        <v>0</v>
      </c>
      <c r="J19745" t="b">
        <v>0</v>
      </c>
      <c r="K19745" t="s">
        <v>41</v>
      </c>
      <c r="L19745" t="s">
        <v>60</v>
      </c>
      <c r="M19745">
        <v>250000</v>
      </c>
      <c r="N19745"/>
      <c r="O19745" t="s">
        <v>20851</v>
      </c>
      <c r="P19745" t="s">
        <v>579</v>
      </c>
    </row>
    <row r="19746" spans="1:16" x14ac:dyDescent="0.25">
      <c r="A19746" t="s">
        <v>5</v>
      </c>
      <c r="B19746" t="s">
        <v>8519</v>
      </c>
      <c r="C19746" t="s">
        <v>1250</v>
      </c>
      <c r="D19746" t="s">
        <v>4346</v>
      </c>
      <c r="E19746" t="s">
        <v>59</v>
      </c>
      <c r="F19746" t="b">
        <v>0</v>
      </c>
      <c r="G19746" t="s">
        <v>89</v>
      </c>
      <c r="H19746" s="1">
        <v>46246.716064814813</v>
      </c>
      <c r="I19746" t="b">
        <v>1</v>
      </c>
      <c r="J19746" t="b">
        <v>1</v>
      </c>
      <c r="K19746" t="s">
        <v>41</v>
      </c>
      <c r="L19746" t="s">
        <v>60</v>
      </c>
      <c r="M19746">
        <v>176700</v>
      </c>
      <c r="N19746"/>
      <c r="O19746" t="s">
        <v>699</v>
      </c>
      <c r="P19746" t="s">
        <v>8520</v>
      </c>
    </row>
    <row r="19747" spans="1:16" x14ac:dyDescent="0.25">
      <c r="A19747" t="s">
        <v>1</v>
      </c>
      <c r="B19747" t="s">
        <v>1302</v>
      </c>
      <c r="C19747" t="s">
        <v>356</v>
      </c>
      <c r="D19747" t="s">
        <v>4756</v>
      </c>
      <c r="E19747" t="s">
        <v>59</v>
      </c>
      <c r="F19747" t="b">
        <v>0</v>
      </c>
      <c r="G19747" t="s">
        <v>89</v>
      </c>
      <c r="H19747" s="1">
        <v>46246.716099537043</v>
      </c>
      <c r="I19747" t="b">
        <v>0</v>
      </c>
      <c r="J19747" t="b">
        <v>0</v>
      </c>
      <c r="K19747" t="s">
        <v>41</v>
      </c>
      <c r="L19747" t="s">
        <v>60</v>
      </c>
      <c r="M19747">
        <v>130000</v>
      </c>
      <c r="N19747"/>
      <c r="O19747" t="s">
        <v>33398</v>
      </c>
      <c r="P19747" t="s">
        <v>33399</v>
      </c>
    </row>
    <row r="19748" spans="1:16" x14ac:dyDescent="0.25">
      <c r="A19748" t="s">
        <v>1</v>
      </c>
      <c r="B19748" t="s">
        <v>629</v>
      </c>
      <c r="C19748" t="s">
        <v>3510</v>
      </c>
      <c r="D19748" t="s">
        <v>4756</v>
      </c>
      <c r="E19748" t="s">
        <v>59</v>
      </c>
      <c r="F19748" t="b">
        <v>0</v>
      </c>
      <c r="G19748" t="s">
        <v>13</v>
      </c>
      <c r="H19748" s="1">
        <v>46246.71671296296</v>
      </c>
      <c r="I19748" t="b">
        <v>0</v>
      </c>
      <c r="J19748" t="b">
        <v>0</v>
      </c>
      <c r="K19748" t="s">
        <v>13</v>
      </c>
      <c r="L19748" t="s">
        <v>60</v>
      </c>
      <c r="M19748">
        <v>115500</v>
      </c>
      <c r="N19748"/>
      <c r="O19748" t="s">
        <v>1558</v>
      </c>
      <c r="P19748" t="s">
        <v>33400</v>
      </c>
    </row>
    <row r="19749" spans="1:16" x14ac:dyDescent="0.25">
      <c r="A19749" t="s">
        <v>7</v>
      </c>
      <c r="B19749" t="s">
        <v>25323</v>
      </c>
      <c r="C19749" t="s">
        <v>172</v>
      </c>
      <c r="D19749" t="s">
        <v>4346</v>
      </c>
      <c r="E19749" t="s">
        <v>59</v>
      </c>
      <c r="F19749" t="b">
        <v>0</v>
      </c>
      <c r="G19749" t="s">
        <v>68</v>
      </c>
      <c r="H19749" s="1">
        <v>46246.751400462963</v>
      </c>
      <c r="I19749" t="b">
        <v>0</v>
      </c>
      <c r="J19749" t="b">
        <v>1</v>
      </c>
      <c r="K19749" t="s">
        <v>41</v>
      </c>
      <c r="L19749" t="s">
        <v>60</v>
      </c>
      <c r="M19749">
        <v>105000</v>
      </c>
      <c r="N19749"/>
      <c r="O19749" t="s">
        <v>25347</v>
      </c>
      <c r="P19749" t="s">
        <v>25348</v>
      </c>
    </row>
    <row r="19750" spans="1:16" x14ac:dyDescent="0.25">
      <c r="A19750" t="s">
        <v>2</v>
      </c>
      <c r="B19750" t="s">
        <v>158</v>
      </c>
      <c r="C19750" t="s">
        <v>901</v>
      </c>
      <c r="D19750" t="s">
        <v>4526</v>
      </c>
      <c r="E19750" t="s">
        <v>88</v>
      </c>
      <c r="F19750" t="b">
        <v>0</v>
      </c>
      <c r="G19750" t="s">
        <v>77</v>
      </c>
      <c r="H19750" s="1">
        <v>46246.75141203704</v>
      </c>
      <c r="I19750" t="b">
        <v>0</v>
      </c>
      <c r="J19750" t="b">
        <v>0</v>
      </c>
      <c r="K19750" t="s">
        <v>41</v>
      </c>
      <c r="L19750" t="s">
        <v>74</v>
      </c>
      <c r="M19750"/>
      <c r="N19750">
        <v>132.5</v>
      </c>
      <c r="O19750" t="s">
        <v>176</v>
      </c>
      <c r="P19750" t="s">
        <v>1415</v>
      </c>
    </row>
    <row r="19751" spans="1:16" x14ac:dyDescent="0.25">
      <c r="A19751" t="s">
        <v>2</v>
      </c>
      <c r="B19751" t="s">
        <v>33401</v>
      </c>
      <c r="C19751" t="s">
        <v>472</v>
      </c>
      <c r="D19751" t="s">
        <v>4526</v>
      </c>
      <c r="E19751" t="s">
        <v>88</v>
      </c>
      <c r="F19751" t="b">
        <v>0</v>
      </c>
      <c r="G19751" t="s">
        <v>65</v>
      </c>
      <c r="H19751" s="1">
        <v>46246.754710648151</v>
      </c>
      <c r="I19751" t="b">
        <v>0</v>
      </c>
      <c r="J19751" t="b">
        <v>1</v>
      </c>
      <c r="K19751" t="s">
        <v>41</v>
      </c>
      <c r="L19751" t="s">
        <v>74</v>
      </c>
      <c r="M19751"/>
      <c r="N19751">
        <v>65</v>
      </c>
      <c r="O19751" t="s">
        <v>2776</v>
      </c>
      <c r="P19751" t="s">
        <v>16417</v>
      </c>
    </row>
    <row r="19752" spans="1:16" x14ac:dyDescent="0.25">
      <c r="A19752" t="s">
        <v>0</v>
      </c>
      <c r="B19752" t="s">
        <v>33402</v>
      </c>
      <c r="C19752" t="s">
        <v>752</v>
      </c>
      <c r="D19752" t="s">
        <v>2360</v>
      </c>
      <c r="E19752" t="s">
        <v>59</v>
      </c>
      <c r="F19752" t="b">
        <v>0</v>
      </c>
      <c r="G19752" t="s">
        <v>65</v>
      </c>
      <c r="H19752" s="1">
        <v>46246.79310185185</v>
      </c>
      <c r="I19752" t="b">
        <v>0</v>
      </c>
      <c r="J19752" t="b">
        <v>1</v>
      </c>
      <c r="K19752" t="s">
        <v>41</v>
      </c>
      <c r="L19752" t="s">
        <v>60</v>
      </c>
      <c r="M19752">
        <v>85000</v>
      </c>
      <c r="N19752"/>
      <c r="O19752" t="s">
        <v>33403</v>
      </c>
      <c r="P19752" t="s">
        <v>33404</v>
      </c>
    </row>
    <row r="19753" spans="1:16" x14ac:dyDescent="0.25">
      <c r="A19753" t="s">
        <v>0</v>
      </c>
      <c r="B19753" t="s">
        <v>7636</v>
      </c>
      <c r="C19753" t="s">
        <v>901</v>
      </c>
      <c r="D19753" t="s">
        <v>4526</v>
      </c>
      <c r="E19753" t="s">
        <v>59</v>
      </c>
      <c r="F19753" t="b">
        <v>0</v>
      </c>
      <c r="G19753" t="s">
        <v>77</v>
      </c>
      <c r="H19753" s="1">
        <v>46246.793113425927</v>
      </c>
      <c r="I19753" t="b">
        <v>0</v>
      </c>
      <c r="J19753" t="b">
        <v>1</v>
      </c>
      <c r="K19753" t="s">
        <v>41</v>
      </c>
      <c r="L19753" t="s">
        <v>60</v>
      </c>
      <c r="M19753">
        <v>72500</v>
      </c>
      <c r="N19753"/>
      <c r="O19753" t="s">
        <v>33405</v>
      </c>
    </row>
    <row r="19754" spans="1:16" x14ac:dyDescent="0.25">
      <c r="A19754" t="s">
        <v>5</v>
      </c>
      <c r="B19754" t="s">
        <v>33406</v>
      </c>
      <c r="C19754" t="s">
        <v>2332</v>
      </c>
      <c r="D19754" t="s">
        <v>2360</v>
      </c>
      <c r="E19754" t="s">
        <v>59</v>
      </c>
      <c r="F19754" t="b">
        <v>0</v>
      </c>
      <c r="G19754" t="s">
        <v>89</v>
      </c>
      <c r="H19754" s="1">
        <v>46246.841087962966</v>
      </c>
      <c r="I19754" t="b">
        <v>0</v>
      </c>
      <c r="J19754" t="b">
        <v>0</v>
      </c>
      <c r="K19754" t="s">
        <v>41</v>
      </c>
      <c r="L19754" t="s">
        <v>60</v>
      </c>
      <c r="M19754">
        <v>120000</v>
      </c>
      <c r="N19754"/>
      <c r="O19754" t="s">
        <v>33407</v>
      </c>
      <c r="P19754" t="s">
        <v>33408</v>
      </c>
    </row>
    <row r="19755" spans="1:16" x14ac:dyDescent="0.25">
      <c r="A19755" t="s">
        <v>5</v>
      </c>
      <c r="B19755" t="s">
        <v>33409</v>
      </c>
      <c r="C19755" t="s">
        <v>586</v>
      </c>
      <c r="D19755" t="s">
        <v>4346</v>
      </c>
      <c r="E19755" t="s">
        <v>59</v>
      </c>
      <c r="F19755" t="b">
        <v>0</v>
      </c>
      <c r="G19755" t="s">
        <v>89</v>
      </c>
      <c r="H19755" s="1">
        <v>46246.841099537043</v>
      </c>
      <c r="I19755" t="b">
        <v>0</v>
      </c>
      <c r="J19755" t="b">
        <v>1</v>
      </c>
      <c r="K19755" t="s">
        <v>41</v>
      </c>
      <c r="L19755" t="s">
        <v>60</v>
      </c>
      <c r="M19755">
        <v>164500</v>
      </c>
      <c r="N19755"/>
      <c r="O19755" t="s">
        <v>33410</v>
      </c>
      <c r="P19755" t="s">
        <v>33411</v>
      </c>
    </row>
    <row r="19756" spans="1:16" x14ac:dyDescent="0.25">
      <c r="A19756" t="s">
        <v>1</v>
      </c>
      <c r="B19756" t="s">
        <v>33412</v>
      </c>
      <c r="C19756" t="s">
        <v>860</v>
      </c>
      <c r="D19756" t="s">
        <v>4346</v>
      </c>
      <c r="E19756" t="s">
        <v>59</v>
      </c>
      <c r="F19756" t="b">
        <v>0</v>
      </c>
      <c r="G19756" t="s">
        <v>68</v>
      </c>
      <c r="H19756" s="1">
        <v>46246.841180555559</v>
      </c>
      <c r="I19756" t="b">
        <v>1</v>
      </c>
      <c r="J19756" t="b">
        <v>1</v>
      </c>
      <c r="K19756" t="s">
        <v>41</v>
      </c>
      <c r="L19756" t="s">
        <v>60</v>
      </c>
      <c r="M19756">
        <v>124500</v>
      </c>
      <c r="N19756"/>
      <c r="O19756" t="s">
        <v>2688</v>
      </c>
      <c r="P19756" t="s">
        <v>33413</v>
      </c>
    </row>
    <row r="19757" spans="1:16" x14ac:dyDescent="0.25">
      <c r="A19757" t="s">
        <v>2</v>
      </c>
      <c r="B19757" t="s">
        <v>33414</v>
      </c>
      <c r="C19757" t="s">
        <v>76</v>
      </c>
      <c r="D19757" t="s">
        <v>2360</v>
      </c>
      <c r="E19757" t="s">
        <v>59</v>
      </c>
      <c r="F19757" t="b">
        <v>1</v>
      </c>
      <c r="G19757" t="s">
        <v>77</v>
      </c>
      <c r="H19757" s="1">
        <v>46246.879618055558</v>
      </c>
      <c r="I19757" t="b">
        <v>0</v>
      </c>
      <c r="J19757" t="b">
        <v>1</v>
      </c>
      <c r="K19757" t="s">
        <v>41</v>
      </c>
      <c r="L19757" t="s">
        <v>60</v>
      </c>
      <c r="M19757">
        <v>142000</v>
      </c>
      <c r="N19757"/>
      <c r="O19757" t="s">
        <v>21752</v>
      </c>
      <c r="P19757" t="s">
        <v>22295</v>
      </c>
    </row>
    <row r="19758" spans="1:16" x14ac:dyDescent="0.25">
      <c r="A19758" t="s">
        <v>2</v>
      </c>
      <c r="B19758" t="s">
        <v>33415</v>
      </c>
      <c r="C19758" t="s">
        <v>112</v>
      </c>
      <c r="D19758" t="s">
        <v>4756</v>
      </c>
      <c r="E19758" t="s">
        <v>59</v>
      </c>
      <c r="F19758" t="b">
        <v>0</v>
      </c>
      <c r="G19758" t="s">
        <v>65</v>
      </c>
      <c r="H19758" s="1">
        <v>46246.879664351851</v>
      </c>
      <c r="I19758" t="b">
        <v>0</v>
      </c>
      <c r="J19758" t="b">
        <v>1</v>
      </c>
      <c r="K19758" t="s">
        <v>41</v>
      </c>
      <c r="L19758" t="s">
        <v>60</v>
      </c>
      <c r="M19758">
        <v>230500</v>
      </c>
      <c r="N19758"/>
      <c r="O19758" t="s">
        <v>965</v>
      </c>
      <c r="P19758" t="s">
        <v>3696</v>
      </c>
    </row>
    <row r="19759" spans="1:16" x14ac:dyDescent="0.25">
      <c r="A19759" t="s">
        <v>5</v>
      </c>
      <c r="B19759" t="s">
        <v>5</v>
      </c>
      <c r="C19759" t="s">
        <v>2034</v>
      </c>
      <c r="D19759" t="s">
        <v>4526</v>
      </c>
      <c r="E19759" t="s">
        <v>59</v>
      </c>
      <c r="F19759" t="b">
        <v>0</v>
      </c>
      <c r="G19759" t="s">
        <v>89</v>
      </c>
      <c r="H19759" s="1">
        <v>46246.882800925923</v>
      </c>
      <c r="I19759" t="b">
        <v>0</v>
      </c>
      <c r="J19759" t="b">
        <v>1</v>
      </c>
      <c r="K19759" t="s">
        <v>41</v>
      </c>
      <c r="L19759" t="s">
        <v>60</v>
      </c>
      <c r="M19759">
        <v>127500</v>
      </c>
      <c r="N19759"/>
      <c r="O19759" t="s">
        <v>33416</v>
      </c>
      <c r="P19759" t="s">
        <v>33417</v>
      </c>
    </row>
    <row r="19760" spans="1:16" x14ac:dyDescent="0.25">
      <c r="A19760" t="s">
        <v>0</v>
      </c>
      <c r="B19760" t="s">
        <v>23079</v>
      </c>
      <c r="C19760" t="s">
        <v>76</v>
      </c>
      <c r="D19760" t="s">
        <v>2360</v>
      </c>
      <c r="E19760" t="s">
        <v>59</v>
      </c>
      <c r="F19760" t="b">
        <v>1</v>
      </c>
      <c r="G19760" t="s">
        <v>41</v>
      </c>
      <c r="H19760" s="1">
        <v>46246.921111111107</v>
      </c>
      <c r="I19760" t="b">
        <v>0</v>
      </c>
      <c r="J19760" t="b">
        <v>1</v>
      </c>
      <c r="K19760" t="s">
        <v>41</v>
      </c>
      <c r="L19760" t="s">
        <v>60</v>
      </c>
      <c r="M19760">
        <v>135000</v>
      </c>
      <c r="N19760"/>
      <c r="O19760" t="s">
        <v>1355</v>
      </c>
      <c r="P19760" t="s">
        <v>33418</v>
      </c>
    </row>
    <row r="19761" spans="1:16" x14ac:dyDescent="0.25">
      <c r="A19761" t="s">
        <v>1</v>
      </c>
      <c r="B19761" t="s">
        <v>33419</v>
      </c>
      <c r="C19761" t="s">
        <v>211</v>
      </c>
      <c r="D19761" t="s">
        <v>4526</v>
      </c>
      <c r="E19761" t="s">
        <v>88</v>
      </c>
      <c r="F19761" t="b">
        <v>0</v>
      </c>
      <c r="G19761" t="s">
        <v>89</v>
      </c>
      <c r="H19761" s="1">
        <v>46246.924502314818</v>
      </c>
      <c r="I19761" t="b">
        <v>0</v>
      </c>
      <c r="J19761" t="b">
        <v>1</v>
      </c>
      <c r="K19761" t="s">
        <v>41</v>
      </c>
      <c r="L19761" t="s">
        <v>74</v>
      </c>
      <c r="M19761"/>
      <c r="N19761">
        <v>52.5</v>
      </c>
      <c r="O19761" t="s">
        <v>403</v>
      </c>
      <c r="P19761" t="s">
        <v>33420</v>
      </c>
    </row>
    <row r="19762" spans="1:16" x14ac:dyDescent="0.25">
      <c r="A19762" t="s">
        <v>2</v>
      </c>
      <c r="B19762" t="s">
        <v>33421</v>
      </c>
      <c r="C19762" t="s">
        <v>81</v>
      </c>
      <c r="D19762" t="s">
        <v>4526</v>
      </c>
      <c r="E19762" t="s">
        <v>59</v>
      </c>
      <c r="F19762" t="b">
        <v>0</v>
      </c>
      <c r="G19762" t="s">
        <v>77</v>
      </c>
      <c r="H19762" s="1">
        <v>46246.962951388887</v>
      </c>
      <c r="I19762" t="b">
        <v>0</v>
      </c>
      <c r="J19762" t="b">
        <v>0</v>
      </c>
      <c r="K19762" t="s">
        <v>41</v>
      </c>
      <c r="L19762" t="s">
        <v>60</v>
      </c>
      <c r="M19762">
        <v>307500</v>
      </c>
      <c r="N19762"/>
      <c r="O19762" t="s">
        <v>2960</v>
      </c>
      <c r="P19762" t="s">
        <v>33422</v>
      </c>
    </row>
    <row r="19763" spans="1:16" x14ac:dyDescent="0.25">
      <c r="A19763" t="s">
        <v>3</v>
      </c>
      <c r="B19763" t="s">
        <v>33423</v>
      </c>
      <c r="C19763" t="s">
        <v>76</v>
      </c>
      <c r="D19763" t="s">
        <v>4526</v>
      </c>
      <c r="E19763" t="s">
        <v>88</v>
      </c>
      <c r="F19763" t="b">
        <v>1</v>
      </c>
      <c r="G19763" t="s">
        <v>77</v>
      </c>
      <c r="H19763" s="1">
        <v>46247.001458333332</v>
      </c>
      <c r="I19763" t="b">
        <v>0</v>
      </c>
      <c r="J19763" t="b">
        <v>1</v>
      </c>
      <c r="K19763" t="s">
        <v>41</v>
      </c>
      <c r="L19763" t="s">
        <v>74</v>
      </c>
      <c r="M19763"/>
      <c r="N19763">
        <v>46.5</v>
      </c>
      <c r="O19763" t="s">
        <v>7887</v>
      </c>
      <c r="P19763" t="s">
        <v>4062</v>
      </c>
    </row>
    <row r="19764" spans="1:16" x14ac:dyDescent="0.25">
      <c r="A19764" t="s">
        <v>2</v>
      </c>
      <c r="B19764" t="s">
        <v>33424</v>
      </c>
      <c r="C19764" t="s">
        <v>76</v>
      </c>
      <c r="D19764" t="s">
        <v>4673</v>
      </c>
      <c r="E19764" t="s">
        <v>59</v>
      </c>
      <c r="F19764" t="b">
        <v>1</v>
      </c>
      <c r="G19764" t="s">
        <v>41</v>
      </c>
      <c r="H19764" s="1">
        <v>46247.00445601852</v>
      </c>
      <c r="I19764" t="b">
        <v>1</v>
      </c>
      <c r="J19764" t="b">
        <v>1</v>
      </c>
      <c r="K19764" t="s">
        <v>41</v>
      </c>
      <c r="L19764" t="s">
        <v>60</v>
      </c>
      <c r="M19764">
        <v>185000</v>
      </c>
      <c r="N19764"/>
      <c r="O19764" t="s">
        <v>28264</v>
      </c>
      <c r="P19764" t="s">
        <v>1334</v>
      </c>
    </row>
    <row r="19765" spans="1:16" x14ac:dyDescent="0.25">
      <c r="A19765" t="s">
        <v>4</v>
      </c>
      <c r="B19765" t="s">
        <v>2973</v>
      </c>
      <c r="C19765" t="s">
        <v>4765</v>
      </c>
      <c r="D19765" t="s">
        <v>7670</v>
      </c>
      <c r="E19765" t="s">
        <v>59</v>
      </c>
      <c r="F19765" t="b">
        <v>0</v>
      </c>
      <c r="G19765" t="s">
        <v>40</v>
      </c>
      <c r="H19765" s="1">
        <v>46247.004525462973</v>
      </c>
      <c r="I19765" t="b">
        <v>1</v>
      </c>
      <c r="J19765" t="b">
        <v>0</v>
      </c>
      <c r="K19765" t="s">
        <v>40</v>
      </c>
      <c r="L19765" t="s">
        <v>60</v>
      </c>
      <c r="M19765">
        <v>65000</v>
      </c>
      <c r="N19765"/>
      <c r="O19765" t="s">
        <v>11433</v>
      </c>
      <c r="P19765" t="s">
        <v>310</v>
      </c>
    </row>
    <row r="19766" spans="1:16" x14ac:dyDescent="0.25">
      <c r="A19766" t="s">
        <v>1</v>
      </c>
      <c r="B19766" t="s">
        <v>33425</v>
      </c>
      <c r="C19766" t="s">
        <v>695</v>
      </c>
      <c r="D19766" t="s">
        <v>7397</v>
      </c>
      <c r="E19766" t="s">
        <v>88</v>
      </c>
      <c r="F19766" t="b">
        <v>0</v>
      </c>
      <c r="G19766" t="s">
        <v>89</v>
      </c>
      <c r="H19766" s="1">
        <v>46247.007754629631</v>
      </c>
      <c r="I19766" t="b">
        <v>0</v>
      </c>
      <c r="J19766" t="b">
        <v>1</v>
      </c>
      <c r="K19766" t="s">
        <v>41</v>
      </c>
      <c r="L19766" t="s">
        <v>74</v>
      </c>
      <c r="M19766"/>
      <c r="N19766">
        <v>59.5</v>
      </c>
      <c r="O19766" t="s">
        <v>299</v>
      </c>
      <c r="P19766" t="s">
        <v>33426</v>
      </c>
    </row>
    <row r="19767" spans="1:16" x14ac:dyDescent="0.25">
      <c r="A19767" t="s">
        <v>5</v>
      </c>
      <c r="B19767" t="s">
        <v>33427</v>
      </c>
      <c r="C19767" t="s">
        <v>33428</v>
      </c>
      <c r="D19767" t="s">
        <v>4515</v>
      </c>
      <c r="E19767" t="s">
        <v>59</v>
      </c>
      <c r="F19767" t="b">
        <v>0</v>
      </c>
      <c r="G19767" t="s">
        <v>77</v>
      </c>
      <c r="H19767" s="1">
        <v>46247.007789351846</v>
      </c>
      <c r="I19767" t="b">
        <v>0</v>
      </c>
      <c r="J19767" t="b">
        <v>1</v>
      </c>
      <c r="K19767" t="s">
        <v>41</v>
      </c>
      <c r="L19767" t="s">
        <v>60</v>
      </c>
      <c r="M19767">
        <v>165000</v>
      </c>
      <c r="N19767"/>
      <c r="O19767" t="s">
        <v>33429</v>
      </c>
      <c r="P19767" t="s">
        <v>3666</v>
      </c>
    </row>
    <row r="19768" spans="1:16" x14ac:dyDescent="0.25">
      <c r="A19768" t="s">
        <v>1</v>
      </c>
      <c r="B19768" t="s">
        <v>2352</v>
      </c>
      <c r="C19768" t="s">
        <v>930</v>
      </c>
      <c r="D19768" t="s">
        <v>33430</v>
      </c>
      <c r="E19768" t="s">
        <v>59</v>
      </c>
      <c r="F19768" t="b">
        <v>0</v>
      </c>
      <c r="G19768" t="s">
        <v>19</v>
      </c>
      <c r="H19768" s="1">
        <v>46247.009027777778</v>
      </c>
      <c r="I19768" t="b">
        <v>1</v>
      </c>
      <c r="J19768" t="b">
        <v>0</v>
      </c>
      <c r="K19768" t="s">
        <v>19</v>
      </c>
      <c r="L19768" t="s">
        <v>60</v>
      </c>
      <c r="M19768">
        <v>2600000</v>
      </c>
      <c r="N19768"/>
      <c r="O19768" t="s">
        <v>33430</v>
      </c>
      <c r="P19768" t="s">
        <v>3741</v>
      </c>
    </row>
    <row r="19769" spans="1:16" x14ac:dyDescent="0.25">
      <c r="A19769" t="s">
        <v>1</v>
      </c>
      <c r="B19769" t="s">
        <v>33431</v>
      </c>
      <c r="C19769" t="s">
        <v>472</v>
      </c>
      <c r="D19769" t="s">
        <v>4526</v>
      </c>
      <c r="E19769" t="s">
        <v>132</v>
      </c>
      <c r="F19769" t="b">
        <v>0</v>
      </c>
      <c r="G19769" t="s">
        <v>77</v>
      </c>
      <c r="H19769" s="1">
        <v>46247.049502314818</v>
      </c>
      <c r="I19769" t="b">
        <v>0</v>
      </c>
      <c r="J19769" t="b">
        <v>1</v>
      </c>
      <c r="K19769" t="s">
        <v>41</v>
      </c>
      <c r="L19769" t="s">
        <v>74</v>
      </c>
      <c r="M19769"/>
      <c r="N19769">
        <v>28.5</v>
      </c>
      <c r="O19769" t="s">
        <v>446</v>
      </c>
      <c r="P19769" t="s">
        <v>208</v>
      </c>
    </row>
    <row r="19770" spans="1:16" x14ac:dyDescent="0.25">
      <c r="A19770" t="s">
        <v>7</v>
      </c>
      <c r="B19770" t="s">
        <v>33432</v>
      </c>
      <c r="C19770" t="s">
        <v>11351</v>
      </c>
      <c r="D19770" t="s">
        <v>7670</v>
      </c>
      <c r="E19770" t="s">
        <v>232</v>
      </c>
      <c r="F19770" t="b">
        <v>0</v>
      </c>
      <c r="G19770" t="s">
        <v>40</v>
      </c>
      <c r="H19770" s="1">
        <v>46247.181608796287</v>
      </c>
      <c r="I19770" t="b">
        <v>0</v>
      </c>
      <c r="J19770" t="b">
        <v>0</v>
      </c>
      <c r="K19770" t="s">
        <v>40</v>
      </c>
      <c r="L19770" t="s">
        <v>60</v>
      </c>
      <c r="M19770">
        <v>62000</v>
      </c>
      <c r="N19770"/>
      <c r="O19770" t="s">
        <v>13031</v>
      </c>
      <c r="P19770" t="s">
        <v>728</v>
      </c>
    </row>
    <row r="19771" spans="1:16" x14ac:dyDescent="0.25">
      <c r="A19771" t="s">
        <v>1</v>
      </c>
      <c r="B19771" t="s">
        <v>527</v>
      </c>
      <c r="C19771" t="s">
        <v>2269</v>
      </c>
      <c r="D19771" t="s">
        <v>4756</v>
      </c>
      <c r="E19771" t="s">
        <v>59</v>
      </c>
      <c r="F19771" t="b">
        <v>0</v>
      </c>
      <c r="G19771" t="s">
        <v>77</v>
      </c>
      <c r="H19771" s="1">
        <v>46247.217060185183</v>
      </c>
      <c r="I19771" t="b">
        <v>0</v>
      </c>
      <c r="J19771" t="b">
        <v>0</v>
      </c>
      <c r="K19771" t="s">
        <v>41</v>
      </c>
      <c r="L19771" t="s">
        <v>60</v>
      </c>
      <c r="M19771">
        <v>120000</v>
      </c>
      <c r="N19771"/>
      <c r="O19771" t="s">
        <v>33433</v>
      </c>
    </row>
    <row r="19772" spans="1:16" x14ac:dyDescent="0.25">
      <c r="A19772" t="s">
        <v>1</v>
      </c>
      <c r="B19772" t="s">
        <v>33434</v>
      </c>
      <c r="C19772" t="s">
        <v>76</v>
      </c>
      <c r="D19772" t="s">
        <v>4346</v>
      </c>
      <c r="E19772" t="s">
        <v>88</v>
      </c>
      <c r="F19772" t="b">
        <v>1</v>
      </c>
      <c r="G19772" t="s">
        <v>19</v>
      </c>
      <c r="H19772" s="1">
        <v>46247.2187037037</v>
      </c>
      <c r="I19772" t="b">
        <v>1</v>
      </c>
      <c r="J19772" t="b">
        <v>0</v>
      </c>
      <c r="K19772" t="s">
        <v>19</v>
      </c>
      <c r="L19772" t="s">
        <v>60</v>
      </c>
      <c r="M19772">
        <v>1189187.3700000001</v>
      </c>
      <c r="N19772"/>
      <c r="O19772" t="s">
        <v>33435</v>
      </c>
      <c r="P19772" t="s">
        <v>33436</v>
      </c>
    </row>
    <row r="19773" spans="1:16" x14ac:dyDescent="0.25">
      <c r="A19773" t="s">
        <v>6</v>
      </c>
      <c r="B19773" t="s">
        <v>6</v>
      </c>
      <c r="C19773" t="s">
        <v>33437</v>
      </c>
      <c r="D19773" t="s">
        <v>4526</v>
      </c>
      <c r="E19773" t="s">
        <v>59</v>
      </c>
      <c r="F19773" t="b">
        <v>0</v>
      </c>
      <c r="G19773" t="s">
        <v>65</v>
      </c>
      <c r="H19773" s="1">
        <v>46247.33865740741</v>
      </c>
      <c r="I19773" t="b">
        <v>0</v>
      </c>
      <c r="J19773" t="b">
        <v>0</v>
      </c>
      <c r="K19773" t="s">
        <v>41</v>
      </c>
      <c r="L19773" t="s">
        <v>60</v>
      </c>
      <c r="M19773">
        <v>151475</v>
      </c>
      <c r="N19773"/>
      <c r="O19773" t="s">
        <v>5786</v>
      </c>
      <c r="P19773" t="s">
        <v>33438</v>
      </c>
    </row>
    <row r="19774" spans="1:16" x14ac:dyDescent="0.25">
      <c r="A19774" t="s">
        <v>2</v>
      </c>
      <c r="B19774" t="s">
        <v>1275</v>
      </c>
      <c r="C19774" t="s">
        <v>1295</v>
      </c>
      <c r="D19774" t="s">
        <v>4526</v>
      </c>
      <c r="E19774" t="s">
        <v>59</v>
      </c>
      <c r="F19774" t="b">
        <v>0</v>
      </c>
      <c r="G19774" t="s">
        <v>68</v>
      </c>
      <c r="H19774" s="1">
        <v>46247.380277777767</v>
      </c>
      <c r="I19774" t="b">
        <v>0</v>
      </c>
      <c r="J19774" t="b">
        <v>1</v>
      </c>
      <c r="K19774" t="s">
        <v>41</v>
      </c>
      <c r="L19774" t="s">
        <v>60</v>
      </c>
      <c r="M19774">
        <v>210000</v>
      </c>
      <c r="N19774"/>
      <c r="O19774" t="s">
        <v>307</v>
      </c>
      <c r="P19774" t="s">
        <v>3367</v>
      </c>
    </row>
    <row r="19775" spans="1:16" x14ac:dyDescent="0.25">
      <c r="A19775" t="s">
        <v>7</v>
      </c>
      <c r="B19775" t="s">
        <v>33439</v>
      </c>
      <c r="C19775" t="s">
        <v>1295</v>
      </c>
      <c r="D19775" t="s">
        <v>4526</v>
      </c>
      <c r="E19775" t="s">
        <v>59</v>
      </c>
      <c r="F19775" t="b">
        <v>0</v>
      </c>
      <c r="G19775" t="s">
        <v>68</v>
      </c>
      <c r="H19775" s="1">
        <v>46247.380277777767</v>
      </c>
      <c r="I19775" t="b">
        <v>0</v>
      </c>
      <c r="J19775" t="b">
        <v>1</v>
      </c>
      <c r="K19775" t="s">
        <v>41</v>
      </c>
      <c r="L19775" t="s">
        <v>60</v>
      </c>
      <c r="M19775">
        <v>175000</v>
      </c>
      <c r="N19775"/>
      <c r="O19775" t="s">
        <v>307</v>
      </c>
      <c r="P19775" t="s">
        <v>28820</v>
      </c>
    </row>
    <row r="19776" spans="1:16" x14ac:dyDescent="0.25">
      <c r="A19776" t="s">
        <v>6</v>
      </c>
      <c r="B19776" t="s">
        <v>33440</v>
      </c>
      <c r="C19776" t="s">
        <v>33441</v>
      </c>
      <c r="D19776" t="s">
        <v>5440</v>
      </c>
      <c r="E19776" t="s">
        <v>59</v>
      </c>
      <c r="F19776" t="b">
        <v>0</v>
      </c>
      <c r="G19776" t="s">
        <v>68</v>
      </c>
      <c r="H19776" s="1">
        <v>46247.380277777767</v>
      </c>
      <c r="I19776" t="b">
        <v>0</v>
      </c>
      <c r="J19776" t="b">
        <v>1</v>
      </c>
      <c r="K19776" t="s">
        <v>41</v>
      </c>
      <c r="L19776" t="s">
        <v>60</v>
      </c>
      <c r="M19776">
        <v>169000</v>
      </c>
      <c r="N19776"/>
      <c r="O19776" t="s">
        <v>7385</v>
      </c>
      <c r="P19776" t="s">
        <v>33442</v>
      </c>
    </row>
    <row r="19777" spans="1:16" x14ac:dyDescent="0.25">
      <c r="A19777" t="s">
        <v>6</v>
      </c>
      <c r="B19777" t="s">
        <v>33443</v>
      </c>
      <c r="C19777" t="s">
        <v>370</v>
      </c>
      <c r="D19777" t="s">
        <v>4526</v>
      </c>
      <c r="E19777" t="s">
        <v>59</v>
      </c>
      <c r="F19777" t="b">
        <v>0</v>
      </c>
      <c r="G19777" t="s">
        <v>65</v>
      </c>
      <c r="H19777" s="1">
        <v>46247.380289351851</v>
      </c>
      <c r="I19777" t="b">
        <v>0</v>
      </c>
      <c r="J19777" t="b">
        <v>1</v>
      </c>
      <c r="K19777" t="s">
        <v>41</v>
      </c>
      <c r="L19777" t="s">
        <v>60</v>
      </c>
      <c r="M19777">
        <v>181125</v>
      </c>
      <c r="N19777"/>
      <c r="O19777" t="s">
        <v>7675</v>
      </c>
      <c r="P19777" t="s">
        <v>4459</v>
      </c>
    </row>
    <row r="19778" spans="1:16" x14ac:dyDescent="0.25">
      <c r="A19778" t="s">
        <v>2</v>
      </c>
      <c r="B19778" t="s">
        <v>33444</v>
      </c>
      <c r="C19778" t="s">
        <v>92</v>
      </c>
      <c r="D19778" t="s">
        <v>4346</v>
      </c>
      <c r="E19778" t="s">
        <v>59</v>
      </c>
      <c r="F19778" t="b">
        <v>0</v>
      </c>
      <c r="G19778" t="s">
        <v>77</v>
      </c>
      <c r="H19778" s="1">
        <v>46247.421898148154</v>
      </c>
      <c r="I19778" t="b">
        <v>0</v>
      </c>
      <c r="J19778" t="b">
        <v>1</v>
      </c>
      <c r="K19778" t="s">
        <v>41</v>
      </c>
      <c r="L19778" t="s">
        <v>60</v>
      </c>
      <c r="M19778">
        <v>204500</v>
      </c>
      <c r="N19778"/>
      <c r="O19778" t="s">
        <v>402</v>
      </c>
      <c r="P19778" t="s">
        <v>33445</v>
      </c>
    </row>
    <row r="19779" spans="1:16" x14ac:dyDescent="0.25">
      <c r="A19779" t="s">
        <v>2</v>
      </c>
      <c r="B19779" t="s">
        <v>33446</v>
      </c>
      <c r="C19779" t="s">
        <v>165</v>
      </c>
      <c r="D19779" t="s">
        <v>4526</v>
      </c>
      <c r="E19779" t="s">
        <v>59</v>
      </c>
      <c r="F19779" t="b">
        <v>0</v>
      </c>
      <c r="G19779" t="s">
        <v>73</v>
      </c>
      <c r="H19779" s="1">
        <v>46247.421956018523</v>
      </c>
      <c r="I19779" t="b">
        <v>0</v>
      </c>
      <c r="J19779" t="b">
        <v>1</v>
      </c>
      <c r="K19779" t="s">
        <v>41</v>
      </c>
      <c r="L19779" t="s">
        <v>60</v>
      </c>
      <c r="M19779">
        <v>115000</v>
      </c>
      <c r="N19779"/>
      <c r="O19779" t="s">
        <v>7675</v>
      </c>
      <c r="P19779" t="s">
        <v>33447</v>
      </c>
    </row>
    <row r="19780" spans="1:16" x14ac:dyDescent="0.25">
      <c r="A19780" t="s">
        <v>2</v>
      </c>
      <c r="B19780" t="s">
        <v>33448</v>
      </c>
      <c r="C19780" t="s">
        <v>13</v>
      </c>
      <c r="D19780" t="s">
        <v>5102</v>
      </c>
      <c r="E19780" t="s">
        <v>59</v>
      </c>
      <c r="F19780" t="b">
        <v>0</v>
      </c>
      <c r="G19780" t="s">
        <v>13</v>
      </c>
      <c r="H19780" s="1">
        <v>46247.422534722216</v>
      </c>
      <c r="I19780" t="b">
        <v>0</v>
      </c>
      <c r="J19780" t="b">
        <v>0</v>
      </c>
      <c r="K19780" t="s">
        <v>13</v>
      </c>
      <c r="L19780" t="s">
        <v>60</v>
      </c>
      <c r="M19780">
        <v>225000</v>
      </c>
      <c r="N19780"/>
      <c r="O19780" t="s">
        <v>33449</v>
      </c>
      <c r="P19780" t="s">
        <v>954</v>
      </c>
    </row>
    <row r="19781" spans="1:16" x14ac:dyDescent="0.25">
      <c r="A19781" t="s">
        <v>1</v>
      </c>
      <c r="B19781" t="s">
        <v>33450</v>
      </c>
      <c r="C19781" t="s">
        <v>112</v>
      </c>
      <c r="D19781" t="s">
        <v>4526</v>
      </c>
      <c r="E19781" t="s">
        <v>59</v>
      </c>
      <c r="F19781" t="b">
        <v>0</v>
      </c>
      <c r="G19781" t="s">
        <v>68</v>
      </c>
      <c r="H19781" s="1">
        <v>46247.425578703696</v>
      </c>
      <c r="I19781" t="b">
        <v>1</v>
      </c>
      <c r="J19781" t="b">
        <v>0</v>
      </c>
      <c r="K19781" t="s">
        <v>41</v>
      </c>
      <c r="L19781" t="s">
        <v>60</v>
      </c>
      <c r="M19781">
        <v>125000</v>
      </c>
      <c r="N19781"/>
      <c r="O19781" t="s">
        <v>10063</v>
      </c>
      <c r="P19781" t="s">
        <v>17221</v>
      </c>
    </row>
    <row r="19782" spans="1:16" x14ac:dyDescent="0.25">
      <c r="A19782" t="s">
        <v>2</v>
      </c>
      <c r="B19782" t="s">
        <v>23972</v>
      </c>
      <c r="C19782" t="s">
        <v>76</v>
      </c>
      <c r="D19782" t="s">
        <v>4526</v>
      </c>
      <c r="E19782" t="s">
        <v>59</v>
      </c>
      <c r="F19782" t="b">
        <v>1</v>
      </c>
      <c r="G19782" t="s">
        <v>40</v>
      </c>
      <c r="H19782" s="1">
        <v>46247.429050925923</v>
      </c>
      <c r="I19782" t="b">
        <v>1</v>
      </c>
      <c r="J19782" t="b">
        <v>0</v>
      </c>
      <c r="K19782" t="s">
        <v>40</v>
      </c>
      <c r="L19782" t="s">
        <v>60</v>
      </c>
      <c r="M19782">
        <v>100000</v>
      </c>
      <c r="N19782"/>
      <c r="O19782" t="s">
        <v>33451</v>
      </c>
      <c r="P19782" t="s">
        <v>33452</v>
      </c>
    </row>
    <row r="19783" spans="1:16" x14ac:dyDescent="0.25">
      <c r="A19783" t="s">
        <v>6</v>
      </c>
      <c r="B19783" t="s">
        <v>33453</v>
      </c>
      <c r="C19783" t="s">
        <v>165</v>
      </c>
      <c r="D19783" t="s">
        <v>4756</v>
      </c>
      <c r="E19783" t="s">
        <v>59</v>
      </c>
      <c r="F19783" t="b">
        <v>0</v>
      </c>
      <c r="G19783" t="s">
        <v>73</v>
      </c>
      <c r="H19783" s="1">
        <v>46247.463622685187</v>
      </c>
      <c r="I19783" t="b">
        <v>0</v>
      </c>
      <c r="J19783" t="b">
        <v>0</v>
      </c>
      <c r="K19783" t="s">
        <v>41</v>
      </c>
      <c r="L19783" t="s">
        <v>60</v>
      </c>
      <c r="M19783">
        <v>165000</v>
      </c>
      <c r="N19783"/>
      <c r="O19783" t="s">
        <v>386</v>
      </c>
    </row>
    <row r="19784" spans="1:16" x14ac:dyDescent="0.25">
      <c r="A19784" t="s">
        <v>1</v>
      </c>
      <c r="B19784" t="s">
        <v>33454</v>
      </c>
      <c r="C19784" t="s">
        <v>112</v>
      </c>
      <c r="D19784" t="s">
        <v>4526</v>
      </c>
      <c r="E19784" t="s">
        <v>59</v>
      </c>
      <c r="F19784" t="b">
        <v>0</v>
      </c>
      <c r="G19784" t="s">
        <v>65</v>
      </c>
      <c r="H19784" s="1">
        <v>46247.46707175926</v>
      </c>
      <c r="I19784" t="b">
        <v>1</v>
      </c>
      <c r="J19784" t="b">
        <v>0</v>
      </c>
      <c r="K19784" t="s">
        <v>41</v>
      </c>
      <c r="L19784" t="s">
        <v>74</v>
      </c>
      <c r="M19784"/>
      <c r="N19784">
        <v>50</v>
      </c>
      <c r="O19784" t="s">
        <v>33455</v>
      </c>
      <c r="P19784" t="s">
        <v>99</v>
      </c>
    </row>
    <row r="19785" spans="1:16" x14ac:dyDescent="0.25">
      <c r="A19785" t="s">
        <v>0</v>
      </c>
      <c r="B19785" t="s">
        <v>4029</v>
      </c>
      <c r="C19785" t="s">
        <v>40</v>
      </c>
      <c r="D19785" t="s">
        <v>4526</v>
      </c>
      <c r="E19785" t="s">
        <v>59</v>
      </c>
      <c r="F19785" t="b">
        <v>0</v>
      </c>
      <c r="G19785" t="s">
        <v>40</v>
      </c>
      <c r="H19785" s="1">
        <v>46247.50503472222</v>
      </c>
      <c r="I19785" t="b">
        <v>1</v>
      </c>
      <c r="J19785" t="b">
        <v>0</v>
      </c>
      <c r="K19785" t="s">
        <v>40</v>
      </c>
      <c r="L19785" t="s">
        <v>60</v>
      </c>
      <c r="M19785">
        <v>52500</v>
      </c>
      <c r="N19785"/>
      <c r="O19785" t="s">
        <v>12226</v>
      </c>
      <c r="P19785" t="s">
        <v>1420</v>
      </c>
    </row>
    <row r="19786" spans="1:16" x14ac:dyDescent="0.25">
      <c r="A19786" t="s">
        <v>6</v>
      </c>
      <c r="B19786" t="s">
        <v>6</v>
      </c>
      <c r="C19786" t="s">
        <v>5067</v>
      </c>
      <c r="D19786" t="s">
        <v>4346</v>
      </c>
      <c r="E19786" t="s">
        <v>72</v>
      </c>
      <c r="F19786" t="b">
        <v>0</v>
      </c>
      <c r="G19786" t="s">
        <v>40</v>
      </c>
      <c r="H19786" s="1">
        <v>46247.508472222216</v>
      </c>
      <c r="I19786" t="b">
        <v>0</v>
      </c>
      <c r="J19786" t="b">
        <v>0</v>
      </c>
      <c r="K19786" t="s">
        <v>40</v>
      </c>
      <c r="L19786" t="s">
        <v>60</v>
      </c>
      <c r="M19786">
        <v>51619</v>
      </c>
      <c r="N19786"/>
      <c r="O19786" t="s">
        <v>33456</v>
      </c>
      <c r="P19786" t="s">
        <v>33457</v>
      </c>
    </row>
    <row r="19787" spans="1:16" x14ac:dyDescent="0.25">
      <c r="A19787" t="s">
        <v>4</v>
      </c>
      <c r="B19787" t="s">
        <v>3479</v>
      </c>
      <c r="C19787" t="s">
        <v>6081</v>
      </c>
      <c r="D19787" t="s">
        <v>4526</v>
      </c>
      <c r="E19787" t="s">
        <v>59</v>
      </c>
      <c r="F19787" t="b">
        <v>0</v>
      </c>
      <c r="G19787" t="s">
        <v>40</v>
      </c>
      <c r="H19787" s="1">
        <v>46247.546747685177</v>
      </c>
      <c r="I19787" t="b">
        <v>0</v>
      </c>
      <c r="J19787" t="b">
        <v>0</v>
      </c>
      <c r="K19787" t="s">
        <v>40</v>
      </c>
      <c r="L19787" t="s">
        <v>60</v>
      </c>
      <c r="M19787">
        <v>65000</v>
      </c>
      <c r="N19787"/>
      <c r="O19787" t="s">
        <v>101</v>
      </c>
      <c r="P19787" t="s">
        <v>146</v>
      </c>
    </row>
    <row r="19788" spans="1:16" x14ac:dyDescent="0.25">
      <c r="A19788" t="s">
        <v>1</v>
      </c>
      <c r="B19788" t="s">
        <v>33458</v>
      </c>
      <c r="C19788" t="s">
        <v>76</v>
      </c>
      <c r="D19788" t="s">
        <v>4868</v>
      </c>
      <c r="E19788" t="s">
        <v>59</v>
      </c>
      <c r="F19788" t="b">
        <v>1</v>
      </c>
      <c r="G19788" t="s">
        <v>77</v>
      </c>
      <c r="H19788" s="1">
        <v>46247.59202546296</v>
      </c>
      <c r="I19788" t="b">
        <v>1</v>
      </c>
      <c r="J19788" t="b">
        <v>0</v>
      </c>
      <c r="K19788" t="s">
        <v>41</v>
      </c>
      <c r="L19788" t="s">
        <v>60</v>
      </c>
      <c r="M19788">
        <v>27000</v>
      </c>
      <c r="N19788"/>
      <c r="O19788" t="s">
        <v>33459</v>
      </c>
      <c r="P19788" t="s">
        <v>33460</v>
      </c>
    </row>
    <row r="19789" spans="1:16" x14ac:dyDescent="0.25">
      <c r="A19789" t="s">
        <v>1</v>
      </c>
      <c r="B19789" t="s">
        <v>33461</v>
      </c>
      <c r="C19789" t="s">
        <v>175</v>
      </c>
      <c r="D19789" t="s">
        <v>4526</v>
      </c>
      <c r="E19789" t="s">
        <v>59</v>
      </c>
      <c r="F19789" t="b">
        <v>0</v>
      </c>
      <c r="G19789" t="s">
        <v>77</v>
      </c>
      <c r="H19789" s="1">
        <v>46247.59202546296</v>
      </c>
      <c r="I19789" t="b">
        <v>1</v>
      </c>
      <c r="J19789" t="b">
        <v>0</v>
      </c>
      <c r="K19789" t="s">
        <v>41</v>
      </c>
      <c r="L19789" t="s">
        <v>74</v>
      </c>
      <c r="M19789"/>
      <c r="N19789">
        <v>62.5</v>
      </c>
      <c r="O19789" t="s">
        <v>27777</v>
      </c>
      <c r="P19789" t="s">
        <v>33462</v>
      </c>
    </row>
    <row r="19790" spans="1:16" x14ac:dyDescent="0.25">
      <c r="A19790" t="s">
        <v>1</v>
      </c>
      <c r="B19790" t="s">
        <v>12721</v>
      </c>
      <c r="C19790" t="s">
        <v>672</v>
      </c>
      <c r="D19790" t="s">
        <v>4526</v>
      </c>
      <c r="E19790" t="s">
        <v>59</v>
      </c>
      <c r="F19790" t="b">
        <v>0</v>
      </c>
      <c r="G19790" t="s">
        <v>77</v>
      </c>
      <c r="H19790" s="1">
        <v>46247.592106481483</v>
      </c>
      <c r="I19790" t="b">
        <v>0</v>
      </c>
      <c r="J19790" t="b">
        <v>0</v>
      </c>
      <c r="K19790" t="s">
        <v>41</v>
      </c>
      <c r="L19790" t="s">
        <v>74</v>
      </c>
      <c r="M19790"/>
      <c r="N19790">
        <v>45.83</v>
      </c>
      <c r="O19790" t="s">
        <v>611</v>
      </c>
      <c r="P19790" t="s">
        <v>1841</v>
      </c>
    </row>
    <row r="19791" spans="1:16" x14ac:dyDescent="0.25">
      <c r="A19791" t="s">
        <v>5</v>
      </c>
      <c r="B19791" t="s">
        <v>33463</v>
      </c>
      <c r="C19791" t="s">
        <v>955</v>
      </c>
      <c r="D19791" t="s">
        <v>5102</v>
      </c>
      <c r="E19791" t="s">
        <v>59</v>
      </c>
      <c r="F19791" t="b">
        <v>0</v>
      </c>
      <c r="G19791" t="s">
        <v>13</v>
      </c>
      <c r="H19791" s="1">
        <v>46247.592893518522</v>
      </c>
      <c r="I19791" t="b">
        <v>1</v>
      </c>
      <c r="J19791" t="b">
        <v>0</v>
      </c>
      <c r="K19791" t="s">
        <v>13</v>
      </c>
      <c r="L19791" t="s">
        <v>60</v>
      </c>
      <c r="M19791">
        <v>200000</v>
      </c>
      <c r="N19791"/>
      <c r="O19791" t="s">
        <v>33464</v>
      </c>
      <c r="P19791" t="s">
        <v>33465</v>
      </c>
    </row>
    <row r="19792" spans="1:16" x14ac:dyDescent="0.25">
      <c r="A19792" t="s">
        <v>4</v>
      </c>
      <c r="B19792" t="s">
        <v>33466</v>
      </c>
      <c r="C19792" t="s">
        <v>76</v>
      </c>
      <c r="D19792" t="s">
        <v>4526</v>
      </c>
      <c r="E19792" t="s">
        <v>59</v>
      </c>
      <c r="F19792" t="b">
        <v>1</v>
      </c>
      <c r="G19792" t="s">
        <v>13</v>
      </c>
      <c r="H19792" s="1">
        <v>46247.592928240738</v>
      </c>
      <c r="I19792" t="b">
        <v>0</v>
      </c>
      <c r="J19792" t="b">
        <v>0</v>
      </c>
      <c r="K19792" t="s">
        <v>13</v>
      </c>
      <c r="L19792" t="s">
        <v>60</v>
      </c>
      <c r="M19792">
        <v>104500</v>
      </c>
      <c r="N19792"/>
      <c r="O19792" t="s">
        <v>521</v>
      </c>
      <c r="P19792" t="s">
        <v>33467</v>
      </c>
    </row>
    <row r="19793" spans="1:16" x14ac:dyDescent="0.25">
      <c r="A19793" t="s">
        <v>1</v>
      </c>
      <c r="B19793" t="s">
        <v>33468</v>
      </c>
      <c r="C19793" t="s">
        <v>3764</v>
      </c>
      <c r="D19793" t="s">
        <v>4526</v>
      </c>
      <c r="E19793" t="s">
        <v>88</v>
      </c>
      <c r="F19793" t="b">
        <v>0</v>
      </c>
      <c r="G19793" t="s">
        <v>65</v>
      </c>
      <c r="H19793" s="1">
        <v>46247.675405092603</v>
      </c>
      <c r="I19793" t="b">
        <v>1</v>
      </c>
      <c r="J19793" t="b">
        <v>1</v>
      </c>
      <c r="K19793" t="s">
        <v>41</v>
      </c>
      <c r="L19793" t="s">
        <v>74</v>
      </c>
      <c r="M19793"/>
      <c r="N19793">
        <v>66.5</v>
      </c>
      <c r="O19793" t="s">
        <v>403</v>
      </c>
      <c r="P19793" t="s">
        <v>33469</v>
      </c>
    </row>
    <row r="19794" spans="1:16" x14ac:dyDescent="0.25">
      <c r="A19794" t="s">
        <v>5</v>
      </c>
      <c r="B19794" t="s">
        <v>33470</v>
      </c>
      <c r="C19794" t="s">
        <v>2408</v>
      </c>
      <c r="D19794" t="s">
        <v>4526</v>
      </c>
      <c r="E19794" t="s">
        <v>59</v>
      </c>
      <c r="F19794" t="b">
        <v>0</v>
      </c>
      <c r="G19794" t="s">
        <v>13</v>
      </c>
      <c r="H19794" s="1">
        <v>46247.676226851851</v>
      </c>
      <c r="I19794" t="b">
        <v>1</v>
      </c>
      <c r="J19794" t="b">
        <v>0</v>
      </c>
      <c r="K19794" t="s">
        <v>13</v>
      </c>
      <c r="L19794" t="s">
        <v>74</v>
      </c>
      <c r="M19794"/>
      <c r="N19794">
        <v>55</v>
      </c>
      <c r="O19794" t="s">
        <v>403</v>
      </c>
      <c r="P19794" t="s">
        <v>33471</v>
      </c>
    </row>
    <row r="19795" spans="1:16" x14ac:dyDescent="0.25">
      <c r="A19795" t="s">
        <v>0</v>
      </c>
      <c r="B19795" t="s">
        <v>33472</v>
      </c>
      <c r="C19795" t="s">
        <v>5067</v>
      </c>
      <c r="D19795" t="s">
        <v>4526</v>
      </c>
      <c r="E19795" t="s">
        <v>59</v>
      </c>
      <c r="F19795" t="b">
        <v>0</v>
      </c>
      <c r="G19795" t="s">
        <v>40</v>
      </c>
      <c r="H19795" s="1">
        <v>46247.713391203702</v>
      </c>
      <c r="I19795" t="b">
        <v>0</v>
      </c>
      <c r="J19795" t="b">
        <v>0</v>
      </c>
      <c r="K19795" t="s">
        <v>40</v>
      </c>
      <c r="L19795" t="s">
        <v>60</v>
      </c>
      <c r="M19795">
        <v>33000</v>
      </c>
      <c r="N19795"/>
      <c r="O19795" t="s">
        <v>15053</v>
      </c>
      <c r="P19795" t="s">
        <v>208</v>
      </c>
    </row>
    <row r="19796" spans="1:16" x14ac:dyDescent="0.25">
      <c r="A19796" t="s">
        <v>5</v>
      </c>
      <c r="B19796" t="s">
        <v>33473</v>
      </c>
      <c r="C19796" t="s">
        <v>200</v>
      </c>
      <c r="D19796" t="s">
        <v>5349</v>
      </c>
      <c r="E19796" t="s">
        <v>59</v>
      </c>
      <c r="F19796" t="b">
        <v>0</v>
      </c>
      <c r="G19796" t="s">
        <v>73</v>
      </c>
      <c r="H19796" s="1">
        <v>46247.717094907413</v>
      </c>
      <c r="I19796" t="b">
        <v>0</v>
      </c>
      <c r="J19796" t="b">
        <v>1</v>
      </c>
      <c r="K19796" t="s">
        <v>41</v>
      </c>
      <c r="L19796" t="s">
        <v>60</v>
      </c>
      <c r="M19796">
        <v>120150</v>
      </c>
      <c r="N19796"/>
      <c r="O19796" t="s">
        <v>116</v>
      </c>
      <c r="P19796" t="s">
        <v>33474</v>
      </c>
    </row>
    <row r="19797" spans="1:16" x14ac:dyDescent="0.25">
      <c r="A19797" t="s">
        <v>1</v>
      </c>
      <c r="B19797" t="s">
        <v>358</v>
      </c>
      <c r="C19797" t="s">
        <v>33475</v>
      </c>
      <c r="D19797" t="s">
        <v>24507</v>
      </c>
      <c r="E19797" t="s">
        <v>871</v>
      </c>
      <c r="F19797" t="b">
        <v>0</v>
      </c>
      <c r="G19797" t="s">
        <v>40</v>
      </c>
      <c r="H19797" s="1">
        <v>46247.720671296287</v>
      </c>
      <c r="I19797" t="b">
        <v>1</v>
      </c>
      <c r="J19797" t="b">
        <v>0</v>
      </c>
      <c r="K19797" t="s">
        <v>40</v>
      </c>
      <c r="L19797" t="s">
        <v>74</v>
      </c>
      <c r="M19797"/>
      <c r="N19797">
        <v>34.534999999999997</v>
      </c>
      <c r="O19797" t="s">
        <v>33476</v>
      </c>
      <c r="P19797" t="s">
        <v>33477</v>
      </c>
    </row>
    <row r="19798" spans="1:16" x14ac:dyDescent="0.25">
      <c r="A19798" t="s">
        <v>2</v>
      </c>
      <c r="B19798" t="s">
        <v>2540</v>
      </c>
      <c r="C19798" t="s">
        <v>76</v>
      </c>
      <c r="D19798" t="s">
        <v>4868</v>
      </c>
      <c r="E19798" t="s">
        <v>59</v>
      </c>
      <c r="F19798" t="b">
        <v>1</v>
      </c>
      <c r="G19798" t="s">
        <v>20</v>
      </c>
      <c r="H19798" s="1">
        <v>46247.753136574072</v>
      </c>
      <c r="I19798" t="b">
        <v>0</v>
      </c>
      <c r="J19798" t="b">
        <v>0</v>
      </c>
      <c r="K19798" t="s">
        <v>20</v>
      </c>
      <c r="L19798" t="s">
        <v>60</v>
      </c>
      <c r="M19798">
        <v>40000</v>
      </c>
      <c r="N19798"/>
      <c r="O19798" t="s">
        <v>33478</v>
      </c>
      <c r="P19798" t="s">
        <v>27897</v>
      </c>
    </row>
    <row r="19799" spans="1:16" x14ac:dyDescent="0.25">
      <c r="A19799" t="s">
        <v>7</v>
      </c>
      <c r="B19799" t="s">
        <v>33479</v>
      </c>
      <c r="C19799" t="s">
        <v>165</v>
      </c>
      <c r="D19799" t="s">
        <v>2360</v>
      </c>
      <c r="E19799" t="s">
        <v>59</v>
      </c>
      <c r="F19799" t="b">
        <v>0</v>
      </c>
      <c r="G19799" t="s">
        <v>73</v>
      </c>
      <c r="H19799" s="1">
        <v>46247.796979166669</v>
      </c>
      <c r="I19799" t="b">
        <v>0</v>
      </c>
      <c r="J19799" t="b">
        <v>1</v>
      </c>
      <c r="K19799" t="s">
        <v>41</v>
      </c>
      <c r="L19799" t="s">
        <v>60</v>
      </c>
      <c r="M19799">
        <v>120000</v>
      </c>
      <c r="N19799"/>
      <c r="O19799" t="s">
        <v>1355</v>
      </c>
      <c r="P19799" t="s">
        <v>33480</v>
      </c>
    </row>
    <row r="19800" spans="1:16" x14ac:dyDescent="0.25">
      <c r="A19800" t="s">
        <v>1</v>
      </c>
      <c r="B19800" t="s">
        <v>1</v>
      </c>
      <c r="C19800" t="s">
        <v>2429</v>
      </c>
      <c r="D19800" t="s">
        <v>4526</v>
      </c>
      <c r="E19800" t="s">
        <v>59</v>
      </c>
      <c r="F19800" t="b">
        <v>0</v>
      </c>
      <c r="G19800" t="s">
        <v>77</v>
      </c>
      <c r="H19800" s="1">
        <v>46247.800393518519</v>
      </c>
      <c r="I19800" t="b">
        <v>0</v>
      </c>
      <c r="J19800" t="b">
        <v>1</v>
      </c>
      <c r="K19800" t="s">
        <v>41</v>
      </c>
      <c r="L19800" t="s">
        <v>74</v>
      </c>
      <c r="M19800"/>
      <c r="N19800">
        <v>72.5</v>
      </c>
      <c r="O19800" t="s">
        <v>105</v>
      </c>
      <c r="P19800" t="s">
        <v>33481</v>
      </c>
    </row>
    <row r="19801" spans="1:16" x14ac:dyDescent="0.25">
      <c r="A19801" t="s">
        <v>9</v>
      </c>
      <c r="B19801" t="s">
        <v>33482</v>
      </c>
      <c r="C19801" t="s">
        <v>1378</v>
      </c>
      <c r="D19801" t="s">
        <v>4526</v>
      </c>
      <c r="E19801" t="s">
        <v>59</v>
      </c>
      <c r="F19801" t="b">
        <v>0</v>
      </c>
      <c r="G19801" t="s">
        <v>77</v>
      </c>
      <c r="H19801" s="1">
        <v>46247.800462962958</v>
      </c>
      <c r="I19801" t="b">
        <v>0</v>
      </c>
      <c r="J19801" t="b">
        <v>1</v>
      </c>
      <c r="K19801" t="s">
        <v>41</v>
      </c>
      <c r="L19801" t="s">
        <v>60</v>
      </c>
      <c r="M19801">
        <v>169075</v>
      </c>
      <c r="N19801"/>
      <c r="O19801" t="s">
        <v>446</v>
      </c>
      <c r="P19801" t="s">
        <v>33483</v>
      </c>
    </row>
    <row r="19802" spans="1:16" x14ac:dyDescent="0.25">
      <c r="A19802" t="s">
        <v>6</v>
      </c>
      <c r="B19802" t="s">
        <v>33484</v>
      </c>
      <c r="C19802" t="s">
        <v>190</v>
      </c>
      <c r="D19802" t="s">
        <v>4526</v>
      </c>
      <c r="E19802" t="s">
        <v>59</v>
      </c>
      <c r="F19802" t="b">
        <v>0</v>
      </c>
      <c r="G19802" t="s">
        <v>73</v>
      </c>
      <c r="H19802" s="1">
        <v>46247.838622685187</v>
      </c>
      <c r="I19802" t="b">
        <v>0</v>
      </c>
      <c r="J19802" t="b">
        <v>0</v>
      </c>
      <c r="K19802" t="s">
        <v>41</v>
      </c>
      <c r="L19802" t="s">
        <v>60</v>
      </c>
      <c r="M19802">
        <v>170000</v>
      </c>
      <c r="N19802"/>
      <c r="O19802" t="s">
        <v>90</v>
      </c>
      <c r="P19802" t="s">
        <v>13448</v>
      </c>
    </row>
    <row r="19803" spans="1:16" x14ac:dyDescent="0.25">
      <c r="A19803" t="s">
        <v>1</v>
      </c>
      <c r="B19803" t="s">
        <v>33485</v>
      </c>
      <c r="C19803" t="s">
        <v>172</v>
      </c>
      <c r="D19803" t="s">
        <v>4526</v>
      </c>
      <c r="E19803" t="s">
        <v>59</v>
      </c>
      <c r="F19803" t="b">
        <v>0</v>
      </c>
      <c r="G19803" t="s">
        <v>77</v>
      </c>
      <c r="H19803" s="1">
        <v>46247.842037037037</v>
      </c>
      <c r="I19803" t="b">
        <v>0</v>
      </c>
      <c r="J19803" t="b">
        <v>0</v>
      </c>
      <c r="K19803" t="s">
        <v>41</v>
      </c>
      <c r="L19803" t="s">
        <v>60</v>
      </c>
      <c r="M19803">
        <v>68765</v>
      </c>
      <c r="N19803"/>
      <c r="O19803" t="s">
        <v>521</v>
      </c>
      <c r="P19803" t="s">
        <v>33486</v>
      </c>
    </row>
    <row r="19804" spans="1:16" x14ac:dyDescent="0.25">
      <c r="A19804" t="s">
        <v>1</v>
      </c>
      <c r="B19804" t="s">
        <v>33487</v>
      </c>
      <c r="C19804" t="s">
        <v>336</v>
      </c>
      <c r="D19804" t="s">
        <v>4526</v>
      </c>
      <c r="E19804" t="s">
        <v>59</v>
      </c>
      <c r="F19804" t="b">
        <v>0</v>
      </c>
      <c r="G19804" t="s">
        <v>77</v>
      </c>
      <c r="H19804" s="1">
        <v>46247.842060185183</v>
      </c>
      <c r="I19804" t="b">
        <v>0</v>
      </c>
      <c r="J19804" t="b">
        <v>0</v>
      </c>
      <c r="K19804" t="s">
        <v>41</v>
      </c>
      <c r="L19804" t="s">
        <v>60</v>
      </c>
      <c r="M19804">
        <v>67700</v>
      </c>
      <c r="N19804"/>
      <c r="O19804" t="s">
        <v>521</v>
      </c>
      <c r="P19804" t="s">
        <v>1462</v>
      </c>
    </row>
    <row r="19805" spans="1:16" x14ac:dyDescent="0.25">
      <c r="A19805" t="s">
        <v>2</v>
      </c>
      <c r="B19805" t="s">
        <v>2547</v>
      </c>
      <c r="C19805" t="s">
        <v>246</v>
      </c>
      <c r="D19805" t="s">
        <v>4526</v>
      </c>
      <c r="E19805" t="s">
        <v>59</v>
      </c>
      <c r="F19805" t="b">
        <v>0</v>
      </c>
      <c r="G19805" t="s">
        <v>65</v>
      </c>
      <c r="H19805" s="1">
        <v>46247.880324074067</v>
      </c>
      <c r="I19805" t="b">
        <v>0</v>
      </c>
      <c r="J19805" t="b">
        <v>0</v>
      </c>
      <c r="K19805" t="s">
        <v>41</v>
      </c>
      <c r="L19805" t="s">
        <v>60</v>
      </c>
      <c r="M19805">
        <v>82000</v>
      </c>
      <c r="N19805"/>
      <c r="O19805" t="s">
        <v>24238</v>
      </c>
      <c r="P19805" t="s">
        <v>33488</v>
      </c>
    </row>
    <row r="19806" spans="1:16" x14ac:dyDescent="0.25">
      <c r="A19806" t="s">
        <v>1</v>
      </c>
      <c r="B19806" t="s">
        <v>1</v>
      </c>
      <c r="C19806" t="s">
        <v>33489</v>
      </c>
      <c r="D19806" t="s">
        <v>2471</v>
      </c>
      <c r="E19806" t="s">
        <v>59</v>
      </c>
      <c r="F19806" t="b">
        <v>0</v>
      </c>
      <c r="G19806" t="s">
        <v>65</v>
      </c>
      <c r="H19806" s="1">
        <v>46247.883773148147</v>
      </c>
      <c r="I19806" t="b">
        <v>0</v>
      </c>
      <c r="J19806" t="b">
        <v>0</v>
      </c>
      <c r="K19806" t="s">
        <v>41</v>
      </c>
      <c r="L19806" t="s">
        <v>60</v>
      </c>
      <c r="M19806">
        <v>100000</v>
      </c>
      <c r="N19806"/>
      <c r="O19806" t="s">
        <v>33490</v>
      </c>
      <c r="P19806" t="s">
        <v>33491</v>
      </c>
    </row>
    <row r="19807" spans="1:16" x14ac:dyDescent="0.25">
      <c r="A19807" t="s">
        <v>1</v>
      </c>
      <c r="B19807" t="s">
        <v>23561</v>
      </c>
      <c r="C19807" t="s">
        <v>440</v>
      </c>
      <c r="D19807" t="s">
        <v>4756</v>
      </c>
      <c r="E19807" t="s">
        <v>59</v>
      </c>
      <c r="F19807" t="b">
        <v>0</v>
      </c>
      <c r="G19807" t="s">
        <v>73</v>
      </c>
      <c r="H19807" s="1">
        <v>46247.925474537027</v>
      </c>
      <c r="I19807" t="b">
        <v>0</v>
      </c>
      <c r="J19807" t="b">
        <v>1</v>
      </c>
      <c r="K19807" t="s">
        <v>41</v>
      </c>
      <c r="L19807" t="s">
        <v>60</v>
      </c>
      <c r="M19807">
        <v>185500</v>
      </c>
      <c r="N19807"/>
      <c r="O19807" t="s">
        <v>2248</v>
      </c>
      <c r="P19807" t="s">
        <v>622</v>
      </c>
    </row>
    <row r="19808" spans="1:16" x14ac:dyDescent="0.25">
      <c r="A19808" t="s">
        <v>7</v>
      </c>
      <c r="B19808" t="s">
        <v>33479</v>
      </c>
      <c r="C19808" t="s">
        <v>246</v>
      </c>
      <c r="D19808" t="s">
        <v>4526</v>
      </c>
      <c r="E19808" t="s">
        <v>59</v>
      </c>
      <c r="F19808" t="b">
        <v>0</v>
      </c>
      <c r="G19808" t="s">
        <v>65</v>
      </c>
      <c r="H19808" s="1">
        <v>46247.96366898148</v>
      </c>
      <c r="I19808" t="b">
        <v>0</v>
      </c>
      <c r="J19808" t="b">
        <v>1</v>
      </c>
      <c r="K19808" t="s">
        <v>41</v>
      </c>
      <c r="L19808" t="s">
        <v>60</v>
      </c>
      <c r="M19808">
        <v>120000</v>
      </c>
      <c r="N19808"/>
      <c r="O19808" t="s">
        <v>1155</v>
      </c>
      <c r="P19808" t="s">
        <v>33480</v>
      </c>
    </row>
    <row r="19809" spans="1:16" x14ac:dyDescent="0.25">
      <c r="A19809" t="s">
        <v>0</v>
      </c>
      <c r="B19809" t="s">
        <v>0</v>
      </c>
      <c r="C19809" t="s">
        <v>12595</v>
      </c>
      <c r="D19809" t="s">
        <v>806</v>
      </c>
      <c r="E19809" t="s">
        <v>59</v>
      </c>
      <c r="F19809" t="b">
        <v>0</v>
      </c>
      <c r="G19809" t="s">
        <v>40</v>
      </c>
      <c r="H19809" s="1">
        <v>46248.00503472222</v>
      </c>
      <c r="I19809" t="b">
        <v>1</v>
      </c>
      <c r="J19809" t="b">
        <v>0</v>
      </c>
      <c r="K19809" t="s">
        <v>40</v>
      </c>
      <c r="L19809" t="s">
        <v>60</v>
      </c>
      <c r="M19809">
        <v>31823</v>
      </c>
      <c r="N19809"/>
      <c r="O19809" t="s">
        <v>2905</v>
      </c>
      <c r="P19809" t="s">
        <v>1021</v>
      </c>
    </row>
    <row r="19810" spans="1:16" x14ac:dyDescent="0.25">
      <c r="A19810" t="s">
        <v>8</v>
      </c>
      <c r="B19810" t="s">
        <v>33492</v>
      </c>
      <c r="C19810" t="s">
        <v>2232</v>
      </c>
      <c r="D19810" t="s">
        <v>5667</v>
      </c>
      <c r="E19810" t="s">
        <v>59</v>
      </c>
      <c r="F19810" t="b">
        <v>0</v>
      </c>
      <c r="G19810" t="s">
        <v>65</v>
      </c>
      <c r="H19810" s="1">
        <v>46248.005312499998</v>
      </c>
      <c r="I19810" t="b">
        <v>0</v>
      </c>
      <c r="J19810" t="b">
        <v>0</v>
      </c>
      <c r="K19810" t="s">
        <v>41</v>
      </c>
      <c r="L19810" t="s">
        <v>60</v>
      </c>
      <c r="M19810">
        <v>136500</v>
      </c>
      <c r="N19810"/>
      <c r="O19810" t="s">
        <v>305</v>
      </c>
      <c r="P19810" t="s">
        <v>2810</v>
      </c>
    </row>
    <row r="19811" spans="1:16" x14ac:dyDescent="0.25">
      <c r="A19811" t="s">
        <v>5</v>
      </c>
      <c r="B19811" t="s">
        <v>5</v>
      </c>
      <c r="C19811" t="s">
        <v>3875</v>
      </c>
      <c r="D19811" t="s">
        <v>3761</v>
      </c>
      <c r="E19811" t="s">
        <v>59</v>
      </c>
      <c r="F19811" t="b">
        <v>0</v>
      </c>
      <c r="G19811" t="s">
        <v>65</v>
      </c>
      <c r="H19811" s="1">
        <v>46248.008784722217</v>
      </c>
      <c r="I19811" t="b">
        <v>0</v>
      </c>
      <c r="J19811" t="b">
        <v>1</v>
      </c>
      <c r="K19811" t="s">
        <v>41</v>
      </c>
      <c r="L19811" t="s">
        <v>60</v>
      </c>
      <c r="M19811">
        <v>102500</v>
      </c>
      <c r="N19811"/>
      <c r="O19811" t="s">
        <v>33493</v>
      </c>
      <c r="P19811" t="s">
        <v>33494</v>
      </c>
    </row>
    <row r="19812" spans="1:16" x14ac:dyDescent="0.25">
      <c r="A19812" t="s">
        <v>1</v>
      </c>
      <c r="B19812" t="s">
        <v>33495</v>
      </c>
      <c r="C19812" t="s">
        <v>33496</v>
      </c>
      <c r="D19812" t="s">
        <v>4515</v>
      </c>
      <c r="E19812" t="s">
        <v>59</v>
      </c>
      <c r="F19812" t="b">
        <v>0</v>
      </c>
      <c r="G19812" t="s">
        <v>19</v>
      </c>
      <c r="H19812" s="1">
        <v>46248.010370370372</v>
      </c>
      <c r="I19812" t="b">
        <v>0</v>
      </c>
      <c r="J19812" t="b">
        <v>0</v>
      </c>
      <c r="K19812" t="s">
        <v>19</v>
      </c>
      <c r="L19812" t="s">
        <v>60</v>
      </c>
      <c r="M19812">
        <v>3500000</v>
      </c>
      <c r="N19812"/>
      <c r="O19812" t="s">
        <v>33497</v>
      </c>
      <c r="P19812" t="s">
        <v>33498</v>
      </c>
    </row>
    <row r="19813" spans="1:16" x14ac:dyDescent="0.25">
      <c r="A19813" t="s">
        <v>5</v>
      </c>
      <c r="B19813" t="s">
        <v>33499</v>
      </c>
      <c r="C19813" t="s">
        <v>5828</v>
      </c>
      <c r="D19813" t="s">
        <v>4673</v>
      </c>
      <c r="E19813" t="s">
        <v>59</v>
      </c>
      <c r="F19813" t="b">
        <v>0</v>
      </c>
      <c r="G19813" t="s">
        <v>41</v>
      </c>
      <c r="H19813" s="1">
        <v>46248.012407407397</v>
      </c>
      <c r="I19813" t="b">
        <v>0</v>
      </c>
      <c r="J19813" t="b">
        <v>1</v>
      </c>
      <c r="K19813" t="s">
        <v>41</v>
      </c>
      <c r="L19813" t="s">
        <v>60</v>
      </c>
      <c r="M19813">
        <v>145132.5</v>
      </c>
      <c r="N19813"/>
      <c r="O19813" t="s">
        <v>5986</v>
      </c>
      <c r="P19813" t="s">
        <v>33500</v>
      </c>
    </row>
    <row r="19814" spans="1:16" x14ac:dyDescent="0.25">
      <c r="A19814" t="s">
        <v>2</v>
      </c>
      <c r="B19814" t="s">
        <v>33501</v>
      </c>
      <c r="C19814" t="s">
        <v>76</v>
      </c>
      <c r="D19814" t="s">
        <v>4526</v>
      </c>
      <c r="E19814" t="s">
        <v>88</v>
      </c>
      <c r="F19814" t="b">
        <v>1</v>
      </c>
      <c r="G19814" t="s">
        <v>73</v>
      </c>
      <c r="H19814" s="1">
        <v>46248.046956018523</v>
      </c>
      <c r="I19814" t="b">
        <v>0</v>
      </c>
      <c r="J19814" t="b">
        <v>0</v>
      </c>
      <c r="K19814" t="s">
        <v>41</v>
      </c>
      <c r="L19814" t="s">
        <v>74</v>
      </c>
      <c r="M19814"/>
      <c r="N19814">
        <v>60</v>
      </c>
      <c r="O19814" t="s">
        <v>5271</v>
      </c>
      <c r="P19814" t="s">
        <v>5272</v>
      </c>
    </row>
    <row r="19815" spans="1:16" x14ac:dyDescent="0.25">
      <c r="A19815" t="s">
        <v>5</v>
      </c>
      <c r="B19815" t="s">
        <v>5</v>
      </c>
      <c r="C19815" t="s">
        <v>79</v>
      </c>
      <c r="D19815" t="s">
        <v>4526</v>
      </c>
      <c r="E19815" t="s">
        <v>59</v>
      </c>
      <c r="F19815" t="b">
        <v>0</v>
      </c>
      <c r="G19815" t="s">
        <v>65</v>
      </c>
      <c r="H19815" s="1">
        <v>46248.050439814811</v>
      </c>
      <c r="I19815" t="b">
        <v>0</v>
      </c>
      <c r="J19815" t="b">
        <v>0</v>
      </c>
      <c r="K19815" t="s">
        <v>41</v>
      </c>
      <c r="L19815" t="s">
        <v>60</v>
      </c>
      <c r="M19815">
        <v>207500</v>
      </c>
      <c r="N19815"/>
      <c r="O19815" t="s">
        <v>25484</v>
      </c>
      <c r="P19815" t="s">
        <v>33502</v>
      </c>
    </row>
    <row r="19816" spans="1:16" x14ac:dyDescent="0.25">
      <c r="A19816" t="s">
        <v>4</v>
      </c>
      <c r="B19816" t="s">
        <v>33503</v>
      </c>
      <c r="C19816" t="s">
        <v>76</v>
      </c>
      <c r="D19816" t="s">
        <v>2360</v>
      </c>
      <c r="E19816" t="s">
        <v>59</v>
      </c>
      <c r="F19816" t="b">
        <v>1</v>
      </c>
      <c r="G19816" t="s">
        <v>73</v>
      </c>
      <c r="H19816" s="1">
        <v>46248.050439814811</v>
      </c>
      <c r="I19816" t="b">
        <v>0</v>
      </c>
      <c r="J19816" t="b">
        <v>1</v>
      </c>
      <c r="K19816" t="s">
        <v>41</v>
      </c>
      <c r="L19816" t="s">
        <v>60</v>
      </c>
      <c r="M19816">
        <v>170000</v>
      </c>
      <c r="N19816"/>
      <c r="O19816" t="s">
        <v>2360</v>
      </c>
      <c r="P19816" t="s">
        <v>33504</v>
      </c>
    </row>
    <row r="19817" spans="1:16" x14ac:dyDescent="0.25">
      <c r="A19817" t="s">
        <v>1</v>
      </c>
      <c r="B19817" t="s">
        <v>32781</v>
      </c>
      <c r="C19817" t="s">
        <v>336</v>
      </c>
      <c r="D19817" t="s">
        <v>4526</v>
      </c>
      <c r="E19817" t="s">
        <v>59</v>
      </c>
      <c r="F19817" t="b">
        <v>0</v>
      </c>
      <c r="G19817" t="s">
        <v>65</v>
      </c>
      <c r="H19817" s="1">
        <v>46248.050439814811</v>
      </c>
      <c r="I19817" t="b">
        <v>0</v>
      </c>
      <c r="J19817" t="b">
        <v>1</v>
      </c>
      <c r="K19817" t="s">
        <v>41</v>
      </c>
      <c r="L19817" t="s">
        <v>60</v>
      </c>
      <c r="M19817">
        <v>134787.5</v>
      </c>
      <c r="N19817"/>
      <c r="O19817" t="s">
        <v>444</v>
      </c>
      <c r="P19817" t="s">
        <v>32782</v>
      </c>
    </row>
    <row r="19818" spans="1:16" x14ac:dyDescent="0.25">
      <c r="A19818" t="s">
        <v>1</v>
      </c>
      <c r="B19818" t="s">
        <v>277</v>
      </c>
      <c r="C19818" t="s">
        <v>33505</v>
      </c>
      <c r="D19818" t="s">
        <v>4346</v>
      </c>
      <c r="E19818" t="s">
        <v>59</v>
      </c>
      <c r="F19818" t="b">
        <v>0</v>
      </c>
      <c r="G19818" t="s">
        <v>40</v>
      </c>
      <c r="H19818" s="1">
        <v>46248.05400462963</v>
      </c>
      <c r="I19818" t="b">
        <v>1</v>
      </c>
      <c r="J19818" t="b">
        <v>0</v>
      </c>
      <c r="K19818" t="s">
        <v>40</v>
      </c>
      <c r="L19818" t="s">
        <v>60</v>
      </c>
      <c r="M19818">
        <v>81777</v>
      </c>
      <c r="N19818"/>
      <c r="O19818" t="s">
        <v>33506</v>
      </c>
      <c r="P19818" t="s">
        <v>2257</v>
      </c>
    </row>
    <row r="19819" spans="1:16" x14ac:dyDescent="0.25">
      <c r="A19819" t="s">
        <v>2</v>
      </c>
      <c r="B19819" t="s">
        <v>33507</v>
      </c>
      <c r="C19819" t="s">
        <v>304</v>
      </c>
      <c r="D19819" t="s">
        <v>4526</v>
      </c>
      <c r="E19819" t="s">
        <v>88</v>
      </c>
      <c r="F19819" t="b">
        <v>0</v>
      </c>
      <c r="G19819" t="s">
        <v>77</v>
      </c>
      <c r="H19819" s="1">
        <v>46248.088564814818</v>
      </c>
      <c r="I19819" t="b">
        <v>0</v>
      </c>
      <c r="J19819" t="b">
        <v>0</v>
      </c>
      <c r="K19819" t="s">
        <v>41</v>
      </c>
      <c r="L19819" t="s">
        <v>74</v>
      </c>
      <c r="M19819"/>
      <c r="N19819">
        <v>150</v>
      </c>
      <c r="O19819" t="s">
        <v>33333</v>
      </c>
    </row>
    <row r="19820" spans="1:16" x14ac:dyDescent="0.25">
      <c r="A19820" t="s">
        <v>1</v>
      </c>
      <c r="B19820" t="s">
        <v>33508</v>
      </c>
      <c r="C19820" t="s">
        <v>4253</v>
      </c>
      <c r="D19820" t="s">
        <v>4526</v>
      </c>
      <c r="E19820" t="s">
        <v>132</v>
      </c>
      <c r="F19820" t="b">
        <v>0</v>
      </c>
      <c r="G19820" t="s">
        <v>73</v>
      </c>
      <c r="H19820" s="1">
        <v>46248.09207175926</v>
      </c>
      <c r="I19820" t="b">
        <v>0</v>
      </c>
      <c r="J19820" t="b">
        <v>0</v>
      </c>
      <c r="K19820" t="s">
        <v>41</v>
      </c>
      <c r="L19820" t="s">
        <v>60</v>
      </c>
      <c r="M19820">
        <v>68765</v>
      </c>
      <c r="N19820"/>
      <c r="O19820" t="s">
        <v>521</v>
      </c>
      <c r="P19820" t="s">
        <v>33509</v>
      </c>
    </row>
    <row r="19821" spans="1:16" x14ac:dyDescent="0.25">
      <c r="A19821" t="s">
        <v>1</v>
      </c>
      <c r="B19821" t="s">
        <v>33485</v>
      </c>
      <c r="C19821" t="s">
        <v>190</v>
      </c>
      <c r="D19821" t="s">
        <v>4526</v>
      </c>
      <c r="E19821" t="s">
        <v>59</v>
      </c>
      <c r="F19821" t="b">
        <v>0</v>
      </c>
      <c r="G19821" t="s">
        <v>73</v>
      </c>
      <c r="H19821" s="1">
        <v>46248.09207175926</v>
      </c>
      <c r="I19821" t="b">
        <v>0</v>
      </c>
      <c r="J19821" t="b">
        <v>0</v>
      </c>
      <c r="K19821" t="s">
        <v>41</v>
      </c>
      <c r="L19821" t="s">
        <v>60</v>
      </c>
      <c r="M19821">
        <v>68765</v>
      </c>
      <c r="N19821"/>
      <c r="O19821" t="s">
        <v>521</v>
      </c>
      <c r="P19821" t="s">
        <v>33486</v>
      </c>
    </row>
    <row r="19822" spans="1:16" x14ac:dyDescent="0.25">
      <c r="A19822" t="s">
        <v>5</v>
      </c>
      <c r="B19822" t="s">
        <v>33510</v>
      </c>
      <c r="C19822" t="s">
        <v>33511</v>
      </c>
      <c r="D19822" t="s">
        <v>25302</v>
      </c>
      <c r="E19822" t="s">
        <v>59</v>
      </c>
      <c r="F19822" t="b">
        <v>0</v>
      </c>
      <c r="G19822" t="s">
        <v>19</v>
      </c>
      <c r="H19822" s="1">
        <v>46248.217870370368</v>
      </c>
      <c r="I19822" t="b">
        <v>1</v>
      </c>
      <c r="J19822" t="b">
        <v>0</v>
      </c>
      <c r="K19822" t="s">
        <v>19</v>
      </c>
      <c r="L19822" t="s">
        <v>60</v>
      </c>
      <c r="M19822">
        <v>1500000</v>
      </c>
      <c r="N19822"/>
      <c r="O19822" t="s">
        <v>33512</v>
      </c>
      <c r="P19822" t="s">
        <v>33513</v>
      </c>
    </row>
    <row r="19823" spans="1:16" x14ac:dyDescent="0.25">
      <c r="A19823" t="s">
        <v>2</v>
      </c>
      <c r="B19823" t="s">
        <v>33514</v>
      </c>
      <c r="C19823" t="s">
        <v>31127</v>
      </c>
      <c r="D19823" t="s">
        <v>5440</v>
      </c>
      <c r="E19823" t="s">
        <v>59</v>
      </c>
      <c r="F19823" t="b">
        <v>0</v>
      </c>
      <c r="G19823" t="s">
        <v>13</v>
      </c>
      <c r="H19823" s="1">
        <v>46248.255266203712</v>
      </c>
      <c r="I19823" t="b">
        <v>0</v>
      </c>
      <c r="J19823" t="b">
        <v>0</v>
      </c>
      <c r="K19823" t="s">
        <v>13</v>
      </c>
      <c r="L19823" t="s">
        <v>60</v>
      </c>
      <c r="M19823">
        <v>225000</v>
      </c>
      <c r="N19823"/>
      <c r="O19823" t="s">
        <v>4622</v>
      </c>
      <c r="P19823" t="s">
        <v>33515</v>
      </c>
    </row>
    <row r="19824" spans="1:16" x14ac:dyDescent="0.25">
      <c r="A19824" t="s">
        <v>1</v>
      </c>
      <c r="B19824" t="s">
        <v>33516</v>
      </c>
      <c r="C19824" t="s">
        <v>326</v>
      </c>
      <c r="D19824" t="s">
        <v>4526</v>
      </c>
      <c r="E19824" t="s">
        <v>59</v>
      </c>
      <c r="F19824" t="b">
        <v>0</v>
      </c>
      <c r="G19824" t="s">
        <v>77</v>
      </c>
      <c r="H19824" s="1">
        <v>46248.257962962962</v>
      </c>
      <c r="I19824" t="b">
        <v>1</v>
      </c>
      <c r="J19824" t="b">
        <v>1</v>
      </c>
      <c r="K19824" t="s">
        <v>41</v>
      </c>
      <c r="L19824" t="s">
        <v>60</v>
      </c>
      <c r="M19824">
        <v>237500</v>
      </c>
      <c r="N19824"/>
      <c r="O19824" t="s">
        <v>7480</v>
      </c>
      <c r="P19824" t="s">
        <v>30591</v>
      </c>
    </row>
    <row r="19825" spans="1:16" x14ac:dyDescent="0.25">
      <c r="A19825" t="s">
        <v>7</v>
      </c>
      <c r="B19825" t="s">
        <v>33517</v>
      </c>
      <c r="C19825" t="s">
        <v>164</v>
      </c>
      <c r="D19825" t="s">
        <v>4756</v>
      </c>
      <c r="E19825" t="s">
        <v>59</v>
      </c>
      <c r="F19825" t="b">
        <v>0</v>
      </c>
      <c r="G19825" t="s">
        <v>65</v>
      </c>
      <c r="H19825" s="1">
        <v>46248.293217592603</v>
      </c>
      <c r="I19825" t="b">
        <v>0</v>
      </c>
      <c r="J19825" t="b">
        <v>0</v>
      </c>
      <c r="K19825" t="s">
        <v>41</v>
      </c>
      <c r="L19825" t="s">
        <v>60</v>
      </c>
      <c r="M19825">
        <v>136000</v>
      </c>
      <c r="N19825"/>
      <c r="O19825" t="s">
        <v>33518</v>
      </c>
      <c r="P19825" t="s">
        <v>33519</v>
      </c>
    </row>
    <row r="19826" spans="1:16" x14ac:dyDescent="0.25">
      <c r="A19826" t="s">
        <v>2</v>
      </c>
      <c r="B19826" t="s">
        <v>9722</v>
      </c>
      <c r="C19826" t="s">
        <v>326</v>
      </c>
      <c r="D19826" t="s">
        <v>2360</v>
      </c>
      <c r="E19826" t="s">
        <v>59</v>
      </c>
      <c r="F19826" t="b">
        <v>0</v>
      </c>
      <c r="G19826" t="s">
        <v>77</v>
      </c>
      <c r="H19826" s="1">
        <v>46248.296296296299</v>
      </c>
      <c r="I19826" t="b">
        <v>0</v>
      </c>
      <c r="J19826" t="b">
        <v>1</v>
      </c>
      <c r="K19826" t="s">
        <v>41</v>
      </c>
      <c r="L19826" t="s">
        <v>60</v>
      </c>
      <c r="M19826">
        <v>175500</v>
      </c>
      <c r="N19826"/>
      <c r="O19826" t="s">
        <v>424</v>
      </c>
      <c r="P19826" t="s">
        <v>33520</v>
      </c>
    </row>
    <row r="19827" spans="1:16" x14ac:dyDescent="0.25">
      <c r="A19827" t="s">
        <v>2</v>
      </c>
      <c r="B19827" t="s">
        <v>9722</v>
      </c>
      <c r="C19827" t="s">
        <v>1371</v>
      </c>
      <c r="D19827" t="s">
        <v>2360</v>
      </c>
      <c r="E19827" t="s">
        <v>59</v>
      </c>
      <c r="F19827" t="b">
        <v>0</v>
      </c>
      <c r="G19827" t="s">
        <v>77</v>
      </c>
      <c r="H19827" s="1">
        <v>46248.296296296299</v>
      </c>
      <c r="I19827" t="b">
        <v>0</v>
      </c>
      <c r="J19827" t="b">
        <v>1</v>
      </c>
      <c r="K19827" t="s">
        <v>41</v>
      </c>
      <c r="L19827" t="s">
        <v>60</v>
      </c>
      <c r="M19827">
        <v>175500</v>
      </c>
      <c r="N19827"/>
      <c r="O19827" t="s">
        <v>424</v>
      </c>
      <c r="P19827" t="s">
        <v>29987</v>
      </c>
    </row>
    <row r="19828" spans="1:16" x14ac:dyDescent="0.25">
      <c r="A19828" t="s">
        <v>2</v>
      </c>
      <c r="B19828" t="s">
        <v>33521</v>
      </c>
      <c r="C19828" t="s">
        <v>637</v>
      </c>
      <c r="D19828" t="s">
        <v>5440</v>
      </c>
      <c r="E19828" t="s">
        <v>59</v>
      </c>
      <c r="F19828" t="b">
        <v>0</v>
      </c>
      <c r="G19828" t="s">
        <v>77</v>
      </c>
      <c r="H19828" s="1">
        <v>46248.296296296299</v>
      </c>
      <c r="I19828" t="b">
        <v>0</v>
      </c>
      <c r="J19828" t="b">
        <v>0</v>
      </c>
      <c r="K19828" t="s">
        <v>41</v>
      </c>
      <c r="L19828" t="s">
        <v>60</v>
      </c>
      <c r="M19828">
        <v>142500</v>
      </c>
      <c r="N19828"/>
      <c r="O19828" t="s">
        <v>33522</v>
      </c>
      <c r="P19828" t="s">
        <v>663</v>
      </c>
    </row>
    <row r="19829" spans="1:16" x14ac:dyDescent="0.25">
      <c r="A19829" t="s">
        <v>2</v>
      </c>
      <c r="B19829" t="s">
        <v>33523</v>
      </c>
      <c r="C19829" t="s">
        <v>434</v>
      </c>
      <c r="D19829" t="s">
        <v>5440</v>
      </c>
      <c r="E19829" t="s">
        <v>59</v>
      </c>
      <c r="F19829" t="b">
        <v>0</v>
      </c>
      <c r="G19829" t="s">
        <v>68</v>
      </c>
      <c r="H19829" s="1">
        <v>46248.296307870369</v>
      </c>
      <c r="I19829" t="b">
        <v>0</v>
      </c>
      <c r="J19829" t="b">
        <v>1</v>
      </c>
      <c r="K19829" t="s">
        <v>41</v>
      </c>
      <c r="L19829" t="s">
        <v>60</v>
      </c>
      <c r="M19829">
        <v>121160</v>
      </c>
      <c r="N19829"/>
      <c r="O19829" t="s">
        <v>32917</v>
      </c>
      <c r="P19829" t="s">
        <v>33524</v>
      </c>
    </row>
    <row r="19830" spans="1:16" x14ac:dyDescent="0.25">
      <c r="A19830" t="s">
        <v>2</v>
      </c>
      <c r="B19830" t="s">
        <v>4944</v>
      </c>
      <c r="C19830" t="s">
        <v>157</v>
      </c>
      <c r="D19830" t="s">
        <v>2360</v>
      </c>
      <c r="E19830" t="s">
        <v>59</v>
      </c>
      <c r="F19830" t="b">
        <v>0</v>
      </c>
      <c r="G19830" t="s">
        <v>77</v>
      </c>
      <c r="H19830" s="1">
        <v>46248.296400462961</v>
      </c>
      <c r="I19830" t="b">
        <v>0</v>
      </c>
      <c r="J19830" t="b">
        <v>1</v>
      </c>
      <c r="K19830" t="s">
        <v>41</v>
      </c>
      <c r="L19830" t="s">
        <v>60</v>
      </c>
      <c r="M19830">
        <v>214500</v>
      </c>
      <c r="N19830"/>
      <c r="O19830" t="s">
        <v>424</v>
      </c>
      <c r="P19830" t="s">
        <v>4581</v>
      </c>
    </row>
    <row r="19831" spans="1:16" x14ac:dyDescent="0.25">
      <c r="A19831" t="s">
        <v>6</v>
      </c>
      <c r="B19831" t="s">
        <v>33525</v>
      </c>
      <c r="C19831" t="s">
        <v>33526</v>
      </c>
      <c r="D19831" t="s">
        <v>4550</v>
      </c>
      <c r="E19831" t="s">
        <v>59</v>
      </c>
      <c r="F19831" t="b">
        <v>0</v>
      </c>
      <c r="G19831" t="s">
        <v>89</v>
      </c>
      <c r="H19831" s="1">
        <v>46248.34134259259</v>
      </c>
      <c r="I19831" t="b">
        <v>0</v>
      </c>
      <c r="J19831" t="b">
        <v>0</v>
      </c>
      <c r="K19831" t="s">
        <v>41</v>
      </c>
      <c r="L19831" t="s">
        <v>60</v>
      </c>
      <c r="M19831">
        <v>161086.5</v>
      </c>
      <c r="N19831"/>
      <c r="O19831" t="s">
        <v>33527</v>
      </c>
      <c r="P19831" t="s">
        <v>33528</v>
      </c>
    </row>
    <row r="19832" spans="1:16" x14ac:dyDescent="0.25">
      <c r="A19832" t="s">
        <v>1</v>
      </c>
      <c r="B19832" t="s">
        <v>512</v>
      </c>
      <c r="C19832" t="s">
        <v>650</v>
      </c>
      <c r="D19832" t="s">
        <v>2360</v>
      </c>
      <c r="E19832" t="s">
        <v>59</v>
      </c>
      <c r="F19832" t="b">
        <v>0</v>
      </c>
      <c r="G19832" t="s">
        <v>73</v>
      </c>
      <c r="H19832" s="1">
        <v>46248.341435185182</v>
      </c>
      <c r="I19832" t="b">
        <v>0</v>
      </c>
      <c r="J19832" t="b">
        <v>1</v>
      </c>
      <c r="K19832" t="s">
        <v>41</v>
      </c>
      <c r="L19832" t="s">
        <v>60</v>
      </c>
      <c r="M19832">
        <v>121500</v>
      </c>
      <c r="N19832"/>
      <c r="O19832" t="s">
        <v>33529</v>
      </c>
      <c r="P19832" t="s">
        <v>2629</v>
      </c>
    </row>
    <row r="19833" spans="1:16" x14ac:dyDescent="0.25">
      <c r="A19833" t="s">
        <v>0</v>
      </c>
      <c r="B19833" t="s">
        <v>33530</v>
      </c>
      <c r="C19833" t="s">
        <v>363</v>
      </c>
      <c r="D19833" t="s">
        <v>4526</v>
      </c>
      <c r="E19833" t="s">
        <v>59</v>
      </c>
      <c r="F19833" t="b">
        <v>0</v>
      </c>
      <c r="G19833" t="s">
        <v>65</v>
      </c>
      <c r="H19833" s="1">
        <v>46248.376574074071</v>
      </c>
      <c r="I19833" t="b">
        <v>0</v>
      </c>
      <c r="J19833" t="b">
        <v>1</v>
      </c>
      <c r="K19833" t="s">
        <v>41</v>
      </c>
      <c r="L19833" t="s">
        <v>60</v>
      </c>
      <c r="M19833">
        <v>107750</v>
      </c>
      <c r="N19833"/>
      <c r="O19833" t="s">
        <v>7675</v>
      </c>
      <c r="P19833" t="s">
        <v>33531</v>
      </c>
    </row>
    <row r="19834" spans="1:16" x14ac:dyDescent="0.25">
      <c r="A19834" t="s">
        <v>1</v>
      </c>
      <c r="B19834" t="s">
        <v>33532</v>
      </c>
      <c r="C19834" t="s">
        <v>1621</v>
      </c>
      <c r="D19834" t="s">
        <v>4550</v>
      </c>
      <c r="E19834" t="s">
        <v>59</v>
      </c>
      <c r="F19834" t="b">
        <v>0</v>
      </c>
      <c r="G19834" t="s">
        <v>65</v>
      </c>
      <c r="H19834" s="1">
        <v>46248.383067129631</v>
      </c>
      <c r="I19834" t="b">
        <v>0</v>
      </c>
      <c r="J19834" t="b">
        <v>1</v>
      </c>
      <c r="K19834" t="s">
        <v>41</v>
      </c>
      <c r="L19834" t="s">
        <v>60</v>
      </c>
      <c r="M19834">
        <v>110000</v>
      </c>
      <c r="N19834"/>
      <c r="O19834" t="s">
        <v>33533</v>
      </c>
      <c r="P19834" t="s">
        <v>33534</v>
      </c>
    </row>
    <row r="19835" spans="1:16" x14ac:dyDescent="0.25">
      <c r="A19835" t="s">
        <v>1</v>
      </c>
      <c r="B19835" t="s">
        <v>32309</v>
      </c>
      <c r="C19835" t="s">
        <v>353</v>
      </c>
      <c r="D19835" t="s">
        <v>4526</v>
      </c>
      <c r="E19835" t="s">
        <v>59</v>
      </c>
      <c r="F19835" t="b">
        <v>0</v>
      </c>
      <c r="G19835" t="s">
        <v>41</v>
      </c>
      <c r="H19835" s="1">
        <v>46248.386180555557</v>
      </c>
      <c r="I19835" t="b">
        <v>0</v>
      </c>
      <c r="J19835" t="b">
        <v>1</v>
      </c>
      <c r="K19835" t="s">
        <v>41</v>
      </c>
      <c r="L19835" t="s">
        <v>60</v>
      </c>
      <c r="M19835">
        <v>86996</v>
      </c>
      <c r="N19835"/>
      <c r="O19835" t="s">
        <v>343</v>
      </c>
      <c r="P19835" t="s">
        <v>33535</v>
      </c>
    </row>
    <row r="19836" spans="1:16" x14ac:dyDescent="0.25">
      <c r="A19836" t="s">
        <v>0</v>
      </c>
      <c r="B19836" t="s">
        <v>33536</v>
      </c>
      <c r="C19836" t="s">
        <v>5115</v>
      </c>
      <c r="D19836" t="s">
        <v>4526</v>
      </c>
      <c r="E19836" t="s">
        <v>59</v>
      </c>
      <c r="F19836" t="b">
        <v>0</v>
      </c>
      <c r="G19836" t="s">
        <v>40</v>
      </c>
      <c r="H19836" s="1">
        <v>46248.421064814807</v>
      </c>
      <c r="I19836" t="b">
        <v>1</v>
      </c>
      <c r="J19836" t="b">
        <v>0</v>
      </c>
      <c r="K19836" t="s">
        <v>40</v>
      </c>
      <c r="L19836" t="s">
        <v>60</v>
      </c>
      <c r="M19836">
        <v>52500</v>
      </c>
      <c r="N19836"/>
      <c r="O19836" t="s">
        <v>17747</v>
      </c>
      <c r="P19836" t="s">
        <v>133</v>
      </c>
    </row>
    <row r="19837" spans="1:16" x14ac:dyDescent="0.25">
      <c r="A19837" t="s">
        <v>1</v>
      </c>
      <c r="B19837" t="s">
        <v>33537</v>
      </c>
      <c r="C19837" t="s">
        <v>5215</v>
      </c>
      <c r="D19837" t="s">
        <v>4346</v>
      </c>
      <c r="E19837" t="s">
        <v>59</v>
      </c>
      <c r="F19837" t="b">
        <v>0</v>
      </c>
      <c r="G19837" t="s">
        <v>19</v>
      </c>
      <c r="H19837" s="1">
        <v>46248.426203703697</v>
      </c>
      <c r="I19837" t="b">
        <v>1</v>
      </c>
      <c r="J19837" t="b">
        <v>0</v>
      </c>
      <c r="K19837" t="s">
        <v>19</v>
      </c>
      <c r="L19837" t="s">
        <v>60</v>
      </c>
      <c r="M19837">
        <v>1200000</v>
      </c>
      <c r="N19837"/>
      <c r="O19837" t="s">
        <v>33538</v>
      </c>
    </row>
    <row r="19838" spans="1:16" x14ac:dyDescent="0.25">
      <c r="A19838" t="s">
        <v>1</v>
      </c>
      <c r="B19838" t="s">
        <v>33539</v>
      </c>
      <c r="C19838" t="s">
        <v>489</v>
      </c>
      <c r="D19838" t="s">
        <v>6263</v>
      </c>
      <c r="E19838" t="s">
        <v>59</v>
      </c>
      <c r="F19838" t="b">
        <v>0</v>
      </c>
      <c r="G19838" t="s">
        <v>68</v>
      </c>
      <c r="H19838" s="1">
        <v>46248.466377314813</v>
      </c>
      <c r="I19838" t="b">
        <v>0</v>
      </c>
      <c r="J19838" t="b">
        <v>1</v>
      </c>
      <c r="K19838" t="s">
        <v>41</v>
      </c>
      <c r="L19838" t="s">
        <v>60</v>
      </c>
      <c r="M19838">
        <v>247500</v>
      </c>
      <c r="N19838"/>
      <c r="O19838" t="s">
        <v>27313</v>
      </c>
      <c r="P19838" t="s">
        <v>33540</v>
      </c>
    </row>
    <row r="19839" spans="1:16" x14ac:dyDescent="0.25">
      <c r="A19839" t="s">
        <v>1</v>
      </c>
      <c r="B19839" t="s">
        <v>1051</v>
      </c>
      <c r="C19839" t="s">
        <v>76</v>
      </c>
      <c r="D19839" t="s">
        <v>4346</v>
      </c>
      <c r="E19839" t="s">
        <v>59</v>
      </c>
      <c r="F19839" t="b">
        <v>1</v>
      </c>
      <c r="G19839" t="s">
        <v>77</v>
      </c>
      <c r="H19839" s="1">
        <v>46248.507962962962</v>
      </c>
      <c r="I19839" t="b">
        <v>1</v>
      </c>
      <c r="J19839" t="b">
        <v>0</v>
      </c>
      <c r="K19839" t="s">
        <v>41</v>
      </c>
      <c r="L19839" t="s">
        <v>60</v>
      </c>
      <c r="M19839">
        <v>155173.5</v>
      </c>
      <c r="N19839"/>
      <c r="O19839" t="s">
        <v>33541</v>
      </c>
      <c r="P19839" t="s">
        <v>33542</v>
      </c>
    </row>
    <row r="19840" spans="1:16" x14ac:dyDescent="0.25">
      <c r="A19840" t="s">
        <v>1</v>
      </c>
      <c r="B19840" t="s">
        <v>33543</v>
      </c>
      <c r="C19840" t="s">
        <v>76</v>
      </c>
      <c r="D19840" t="s">
        <v>4526</v>
      </c>
      <c r="E19840" t="s">
        <v>88</v>
      </c>
      <c r="F19840" t="b">
        <v>1</v>
      </c>
      <c r="G19840" t="s">
        <v>77</v>
      </c>
      <c r="H19840" s="1">
        <v>46248.549629629633</v>
      </c>
      <c r="I19840" t="b">
        <v>0</v>
      </c>
      <c r="J19840" t="b">
        <v>0</v>
      </c>
      <c r="K19840" t="s">
        <v>41</v>
      </c>
      <c r="L19840" t="s">
        <v>74</v>
      </c>
      <c r="M19840"/>
      <c r="N19840">
        <v>72.5</v>
      </c>
      <c r="O19840" t="s">
        <v>7357</v>
      </c>
      <c r="P19840" t="s">
        <v>33544</v>
      </c>
    </row>
    <row r="19841" spans="1:16" x14ac:dyDescent="0.25">
      <c r="A19841" t="s">
        <v>0</v>
      </c>
      <c r="B19841" t="s">
        <v>33545</v>
      </c>
      <c r="C19841" t="s">
        <v>33546</v>
      </c>
      <c r="D19841" t="s">
        <v>4526</v>
      </c>
      <c r="E19841" t="s">
        <v>88</v>
      </c>
      <c r="F19841" t="b">
        <v>0</v>
      </c>
      <c r="G19841" t="s">
        <v>77</v>
      </c>
      <c r="H19841" s="1">
        <v>46248.549722222233</v>
      </c>
      <c r="I19841" t="b">
        <v>0</v>
      </c>
      <c r="J19841" t="b">
        <v>0</v>
      </c>
      <c r="K19841" t="s">
        <v>41</v>
      </c>
      <c r="L19841" t="s">
        <v>74</v>
      </c>
      <c r="M19841"/>
      <c r="N19841">
        <v>62.5</v>
      </c>
      <c r="O19841" t="s">
        <v>393</v>
      </c>
      <c r="P19841" t="s">
        <v>2270</v>
      </c>
    </row>
    <row r="19842" spans="1:16" x14ac:dyDescent="0.25">
      <c r="A19842" t="s">
        <v>7</v>
      </c>
      <c r="B19842" t="s">
        <v>33547</v>
      </c>
      <c r="C19842" t="s">
        <v>76</v>
      </c>
      <c r="D19842" t="s">
        <v>7680</v>
      </c>
      <c r="E19842" t="s">
        <v>59</v>
      </c>
      <c r="F19842" t="b">
        <v>1</v>
      </c>
      <c r="G19842" t="s">
        <v>40</v>
      </c>
      <c r="H19842" s="1">
        <v>46248.587731481479</v>
      </c>
      <c r="I19842" t="b">
        <v>1</v>
      </c>
      <c r="J19842" t="b">
        <v>0</v>
      </c>
      <c r="K19842" t="s">
        <v>40</v>
      </c>
      <c r="L19842" t="s">
        <v>60</v>
      </c>
      <c r="M19842">
        <v>39507</v>
      </c>
      <c r="N19842"/>
      <c r="O19842" t="s">
        <v>33548</v>
      </c>
    </row>
    <row r="19843" spans="1:16" x14ac:dyDescent="0.25">
      <c r="A19843" t="s">
        <v>5</v>
      </c>
      <c r="B19843" t="s">
        <v>8519</v>
      </c>
      <c r="C19843" t="s">
        <v>29209</v>
      </c>
      <c r="D19843" t="s">
        <v>4756</v>
      </c>
      <c r="E19843" t="s">
        <v>59</v>
      </c>
      <c r="F19843" t="b">
        <v>0</v>
      </c>
      <c r="G19843" t="s">
        <v>77</v>
      </c>
      <c r="H19843" s="1">
        <v>46248.591331018521</v>
      </c>
      <c r="I19843" t="b">
        <v>0</v>
      </c>
      <c r="J19843" t="b">
        <v>1</v>
      </c>
      <c r="K19843" t="s">
        <v>41</v>
      </c>
      <c r="L19843" t="s">
        <v>60</v>
      </c>
      <c r="M19843">
        <v>176700</v>
      </c>
      <c r="N19843"/>
      <c r="O19843" t="s">
        <v>699</v>
      </c>
      <c r="P19843" t="s">
        <v>33549</v>
      </c>
    </row>
    <row r="19844" spans="1:16" x14ac:dyDescent="0.25">
      <c r="A19844" t="s">
        <v>1</v>
      </c>
      <c r="B19844" t="s">
        <v>33550</v>
      </c>
      <c r="C19844" t="s">
        <v>913</v>
      </c>
      <c r="D19844" t="s">
        <v>4346</v>
      </c>
      <c r="E19844" t="s">
        <v>59</v>
      </c>
      <c r="F19844" t="b">
        <v>0</v>
      </c>
      <c r="G19844" t="s">
        <v>20</v>
      </c>
      <c r="H19844" s="1">
        <v>46248.592870370368</v>
      </c>
      <c r="I19844" t="b">
        <v>0</v>
      </c>
      <c r="J19844" t="b">
        <v>0</v>
      </c>
      <c r="K19844" t="s">
        <v>20</v>
      </c>
      <c r="L19844" t="s">
        <v>60</v>
      </c>
      <c r="M19844">
        <v>47500</v>
      </c>
      <c r="N19844"/>
      <c r="O19844" t="s">
        <v>33551</v>
      </c>
      <c r="P19844" t="s">
        <v>33552</v>
      </c>
    </row>
    <row r="19845" spans="1:16" x14ac:dyDescent="0.25">
      <c r="A19845" t="s">
        <v>8</v>
      </c>
      <c r="B19845" t="s">
        <v>33553</v>
      </c>
      <c r="C19845" t="s">
        <v>27</v>
      </c>
      <c r="D19845" t="s">
        <v>23670</v>
      </c>
      <c r="E19845" t="s">
        <v>59</v>
      </c>
      <c r="F19845" t="b">
        <v>0</v>
      </c>
      <c r="G19845" t="s">
        <v>27</v>
      </c>
      <c r="H19845" s="1">
        <v>46248.593402777777</v>
      </c>
      <c r="I19845" t="b">
        <v>0</v>
      </c>
      <c r="J19845" t="b">
        <v>0</v>
      </c>
      <c r="K19845" t="s">
        <v>27</v>
      </c>
      <c r="L19845" t="s">
        <v>60</v>
      </c>
      <c r="M19845">
        <v>216000</v>
      </c>
      <c r="N19845"/>
      <c r="O19845" t="s">
        <v>2704</v>
      </c>
      <c r="P19845" t="s">
        <v>283</v>
      </c>
    </row>
    <row r="19846" spans="1:16" x14ac:dyDescent="0.25">
      <c r="A19846" t="s">
        <v>2</v>
      </c>
      <c r="B19846" t="s">
        <v>16633</v>
      </c>
      <c r="C19846" t="s">
        <v>41</v>
      </c>
      <c r="D19846" t="s">
        <v>4526</v>
      </c>
      <c r="E19846" t="s">
        <v>59</v>
      </c>
      <c r="F19846" t="b">
        <v>0</v>
      </c>
      <c r="G19846" t="s">
        <v>41</v>
      </c>
      <c r="H19846" s="1">
        <v>46248.632743055547</v>
      </c>
      <c r="I19846" t="b">
        <v>0</v>
      </c>
      <c r="J19846" t="b">
        <v>1</v>
      </c>
      <c r="K19846" t="s">
        <v>41</v>
      </c>
      <c r="L19846" t="s">
        <v>60</v>
      </c>
      <c r="M19846">
        <v>103416</v>
      </c>
      <c r="N19846"/>
      <c r="O19846" t="s">
        <v>10744</v>
      </c>
      <c r="P19846" t="s">
        <v>33554</v>
      </c>
    </row>
    <row r="19847" spans="1:16" x14ac:dyDescent="0.25">
      <c r="A19847" t="s">
        <v>1</v>
      </c>
      <c r="B19847" t="s">
        <v>33555</v>
      </c>
      <c r="C19847" t="s">
        <v>620</v>
      </c>
      <c r="D19847" t="s">
        <v>4526</v>
      </c>
      <c r="E19847" t="s">
        <v>88</v>
      </c>
      <c r="F19847" t="b">
        <v>0</v>
      </c>
      <c r="G19847" t="s">
        <v>77</v>
      </c>
      <c r="H19847" s="1">
        <v>46248.632997685178</v>
      </c>
      <c r="I19847" t="b">
        <v>1</v>
      </c>
      <c r="J19847" t="b">
        <v>0</v>
      </c>
      <c r="K19847" t="s">
        <v>41</v>
      </c>
      <c r="L19847" t="s">
        <v>74</v>
      </c>
      <c r="M19847"/>
      <c r="N19847">
        <v>44.5</v>
      </c>
      <c r="O19847" t="s">
        <v>1164</v>
      </c>
      <c r="P19847" t="s">
        <v>33556</v>
      </c>
    </row>
    <row r="19848" spans="1:16" x14ac:dyDescent="0.25">
      <c r="A19848" t="s">
        <v>6</v>
      </c>
      <c r="B19848" t="s">
        <v>33557</v>
      </c>
      <c r="C19848" t="s">
        <v>190</v>
      </c>
      <c r="D19848" t="s">
        <v>4526</v>
      </c>
      <c r="E19848" t="s">
        <v>88</v>
      </c>
      <c r="F19848" t="b">
        <v>0</v>
      </c>
      <c r="G19848" t="s">
        <v>77</v>
      </c>
      <c r="H19848" s="1">
        <v>46248.6330787037</v>
      </c>
      <c r="I19848" t="b">
        <v>1</v>
      </c>
      <c r="J19848" t="b">
        <v>0</v>
      </c>
      <c r="K19848" t="s">
        <v>41</v>
      </c>
      <c r="L19848" t="s">
        <v>74</v>
      </c>
      <c r="M19848"/>
      <c r="N19848">
        <v>72.5</v>
      </c>
      <c r="O19848" t="s">
        <v>744</v>
      </c>
      <c r="P19848" t="s">
        <v>99</v>
      </c>
    </row>
    <row r="19849" spans="1:16" x14ac:dyDescent="0.25">
      <c r="A19849" t="s">
        <v>0</v>
      </c>
      <c r="B19849" t="s">
        <v>2362</v>
      </c>
      <c r="C19849" t="s">
        <v>33558</v>
      </c>
      <c r="D19849" t="s">
        <v>4587</v>
      </c>
      <c r="E19849" t="s">
        <v>59</v>
      </c>
      <c r="F19849" t="b">
        <v>0</v>
      </c>
      <c r="G19849" t="s">
        <v>40</v>
      </c>
      <c r="H19849" s="1">
        <v>46248.671099537038</v>
      </c>
      <c r="I19849" t="b">
        <v>1</v>
      </c>
      <c r="J19849" t="b">
        <v>0</v>
      </c>
      <c r="K19849" t="s">
        <v>40</v>
      </c>
      <c r="L19849" t="s">
        <v>60</v>
      </c>
      <c r="M19849">
        <v>29000</v>
      </c>
      <c r="N19849"/>
      <c r="O19849" t="s">
        <v>33559</v>
      </c>
      <c r="P19849" t="s">
        <v>673</v>
      </c>
    </row>
    <row r="19850" spans="1:16" x14ac:dyDescent="0.25">
      <c r="A19850" t="s">
        <v>5</v>
      </c>
      <c r="B19850" t="s">
        <v>33560</v>
      </c>
      <c r="C19850" t="s">
        <v>121</v>
      </c>
      <c r="D19850" t="s">
        <v>4526</v>
      </c>
      <c r="E19850" t="s">
        <v>88</v>
      </c>
      <c r="F19850" t="b">
        <v>0</v>
      </c>
      <c r="G19850" t="s">
        <v>68</v>
      </c>
      <c r="H19850" s="1">
        <v>46248.674664351849</v>
      </c>
      <c r="I19850" t="b">
        <v>0</v>
      </c>
      <c r="J19850" t="b">
        <v>1</v>
      </c>
      <c r="K19850" t="s">
        <v>41</v>
      </c>
      <c r="L19850" t="s">
        <v>74</v>
      </c>
      <c r="M19850"/>
      <c r="N19850">
        <v>63.5</v>
      </c>
      <c r="O19850" t="s">
        <v>403</v>
      </c>
      <c r="P19850" t="s">
        <v>33561</v>
      </c>
    </row>
    <row r="19851" spans="1:16" x14ac:dyDescent="0.25">
      <c r="A19851" t="s">
        <v>1</v>
      </c>
      <c r="B19851" t="s">
        <v>1</v>
      </c>
      <c r="C19851" t="s">
        <v>330</v>
      </c>
      <c r="D19851" t="s">
        <v>4526</v>
      </c>
      <c r="E19851" t="s">
        <v>59</v>
      </c>
      <c r="F19851" t="b">
        <v>0</v>
      </c>
      <c r="G19851" t="s">
        <v>68</v>
      </c>
      <c r="H19851" s="1">
        <v>46248.674745370372</v>
      </c>
      <c r="I19851" t="b">
        <v>0</v>
      </c>
      <c r="J19851" t="b">
        <v>1</v>
      </c>
      <c r="K19851" t="s">
        <v>41</v>
      </c>
      <c r="L19851" t="s">
        <v>60</v>
      </c>
      <c r="M19851">
        <v>140000</v>
      </c>
      <c r="N19851"/>
      <c r="O19851" t="s">
        <v>4227</v>
      </c>
      <c r="P19851" t="s">
        <v>33562</v>
      </c>
    </row>
    <row r="19852" spans="1:16" x14ac:dyDescent="0.25">
      <c r="A19852" t="s">
        <v>3</v>
      </c>
      <c r="B19852" t="s">
        <v>33563</v>
      </c>
      <c r="C19852" t="s">
        <v>3603</v>
      </c>
      <c r="D19852" t="s">
        <v>4756</v>
      </c>
      <c r="E19852" t="s">
        <v>59</v>
      </c>
      <c r="F19852" t="b">
        <v>0</v>
      </c>
      <c r="G19852" t="s">
        <v>65</v>
      </c>
      <c r="H19852" s="1">
        <v>46248.70988425926</v>
      </c>
      <c r="I19852" t="b">
        <v>0</v>
      </c>
      <c r="J19852" t="b">
        <v>0</v>
      </c>
      <c r="K19852" t="s">
        <v>41</v>
      </c>
      <c r="L19852" t="s">
        <v>60</v>
      </c>
      <c r="M19852">
        <v>87710.5</v>
      </c>
      <c r="N19852"/>
      <c r="O19852" t="s">
        <v>973</v>
      </c>
      <c r="P19852" t="s">
        <v>219</v>
      </c>
    </row>
    <row r="19853" spans="1:16" x14ac:dyDescent="0.25">
      <c r="A19853" t="s">
        <v>3</v>
      </c>
      <c r="B19853" t="s">
        <v>4024</v>
      </c>
      <c r="C19853" t="s">
        <v>8840</v>
      </c>
      <c r="D19853" t="s">
        <v>24119</v>
      </c>
      <c r="E19853" t="s">
        <v>59</v>
      </c>
      <c r="F19853" t="b">
        <v>0</v>
      </c>
      <c r="G19853" t="s">
        <v>40</v>
      </c>
      <c r="H19853" s="1">
        <v>46248.712766203702</v>
      </c>
      <c r="I19853" t="b">
        <v>0</v>
      </c>
      <c r="J19853" t="b">
        <v>0</v>
      </c>
      <c r="K19853" t="s">
        <v>40</v>
      </c>
      <c r="L19853" t="s">
        <v>60</v>
      </c>
      <c r="M19853">
        <v>55000</v>
      </c>
      <c r="N19853"/>
      <c r="O19853" t="s">
        <v>33564</v>
      </c>
      <c r="P19853" t="s">
        <v>728</v>
      </c>
    </row>
    <row r="19854" spans="1:16" x14ac:dyDescent="0.25">
      <c r="A19854" t="s">
        <v>2</v>
      </c>
      <c r="B19854" t="s">
        <v>33565</v>
      </c>
      <c r="C19854" t="s">
        <v>76</v>
      </c>
      <c r="D19854" t="s">
        <v>4346</v>
      </c>
      <c r="E19854" t="s">
        <v>88</v>
      </c>
      <c r="F19854" t="b">
        <v>1</v>
      </c>
      <c r="G19854" t="s">
        <v>41</v>
      </c>
      <c r="H19854" s="1">
        <v>46248.71607638889</v>
      </c>
      <c r="I19854" t="b">
        <v>0</v>
      </c>
      <c r="J19854" t="b">
        <v>0</v>
      </c>
      <c r="K19854" t="s">
        <v>41</v>
      </c>
      <c r="L19854" t="s">
        <v>74</v>
      </c>
      <c r="M19854"/>
      <c r="N19854">
        <v>62.5</v>
      </c>
      <c r="O19854" t="s">
        <v>9180</v>
      </c>
      <c r="P19854" t="s">
        <v>3364</v>
      </c>
    </row>
    <row r="19855" spans="1:16" x14ac:dyDescent="0.25">
      <c r="A19855" t="s">
        <v>1</v>
      </c>
      <c r="B19855" t="s">
        <v>1</v>
      </c>
      <c r="C19855" t="s">
        <v>33566</v>
      </c>
      <c r="D19855" t="s">
        <v>4526</v>
      </c>
      <c r="E19855" t="s">
        <v>59</v>
      </c>
      <c r="F19855" t="b">
        <v>0</v>
      </c>
      <c r="G19855" t="s">
        <v>77</v>
      </c>
      <c r="H19855" s="1">
        <v>46248.716296296298</v>
      </c>
      <c r="I19855" t="b">
        <v>0</v>
      </c>
      <c r="J19855" t="b">
        <v>0</v>
      </c>
      <c r="K19855" t="s">
        <v>41</v>
      </c>
      <c r="L19855" t="s">
        <v>74</v>
      </c>
      <c r="M19855"/>
      <c r="N19855">
        <v>32.5</v>
      </c>
      <c r="O19855" t="s">
        <v>222</v>
      </c>
      <c r="P19855" t="s">
        <v>18189</v>
      </c>
    </row>
    <row r="19856" spans="1:16" x14ac:dyDescent="0.25">
      <c r="A19856" t="s">
        <v>1</v>
      </c>
      <c r="B19856" t="s">
        <v>24196</v>
      </c>
      <c r="C19856" t="s">
        <v>2409</v>
      </c>
      <c r="D19856" t="s">
        <v>4526</v>
      </c>
      <c r="E19856" t="s">
        <v>88</v>
      </c>
      <c r="F19856" t="b">
        <v>0</v>
      </c>
      <c r="G19856" t="s">
        <v>77</v>
      </c>
      <c r="H19856" s="1">
        <v>46248.716331018521</v>
      </c>
      <c r="I19856" t="b">
        <v>1</v>
      </c>
      <c r="J19856" t="b">
        <v>0</v>
      </c>
      <c r="K19856" t="s">
        <v>41</v>
      </c>
      <c r="L19856" t="s">
        <v>74</v>
      </c>
      <c r="M19856"/>
      <c r="N19856">
        <v>77.5</v>
      </c>
      <c r="O19856" t="s">
        <v>22478</v>
      </c>
      <c r="P19856" t="s">
        <v>33567</v>
      </c>
    </row>
    <row r="19857" spans="1:16" x14ac:dyDescent="0.25">
      <c r="A19857" t="s">
        <v>1</v>
      </c>
      <c r="B19857" t="s">
        <v>316</v>
      </c>
      <c r="C19857" t="s">
        <v>12130</v>
      </c>
      <c r="D19857" t="s">
        <v>5102</v>
      </c>
      <c r="E19857" t="s">
        <v>59</v>
      </c>
      <c r="F19857" t="b">
        <v>0</v>
      </c>
      <c r="G19857" t="s">
        <v>13</v>
      </c>
      <c r="H19857" s="1">
        <v>46248.716932870368</v>
      </c>
      <c r="I19857" t="b">
        <v>0</v>
      </c>
      <c r="J19857" t="b">
        <v>0</v>
      </c>
      <c r="K19857" t="s">
        <v>13</v>
      </c>
      <c r="L19857" t="s">
        <v>60</v>
      </c>
      <c r="M19857">
        <v>121470</v>
      </c>
      <c r="N19857"/>
      <c r="O19857" t="s">
        <v>33568</v>
      </c>
      <c r="P19857" t="s">
        <v>33569</v>
      </c>
    </row>
    <row r="19858" spans="1:16" x14ac:dyDescent="0.25">
      <c r="A19858" t="s">
        <v>7</v>
      </c>
      <c r="B19858" t="s">
        <v>33570</v>
      </c>
      <c r="C19858" t="s">
        <v>76</v>
      </c>
      <c r="D19858" t="s">
        <v>2360</v>
      </c>
      <c r="E19858" t="s">
        <v>59</v>
      </c>
      <c r="F19858" t="b">
        <v>1</v>
      </c>
      <c r="G19858" t="s">
        <v>65</v>
      </c>
      <c r="H19858" s="1">
        <v>46248.754687499997</v>
      </c>
      <c r="I19858" t="b">
        <v>0</v>
      </c>
      <c r="J19858" t="b">
        <v>1</v>
      </c>
      <c r="K19858" t="s">
        <v>41</v>
      </c>
      <c r="L19858" t="s">
        <v>60</v>
      </c>
      <c r="M19858">
        <v>160000</v>
      </c>
      <c r="N19858"/>
      <c r="O19858" t="s">
        <v>33571</v>
      </c>
      <c r="P19858" t="s">
        <v>33572</v>
      </c>
    </row>
    <row r="19859" spans="1:16" x14ac:dyDescent="0.25">
      <c r="A19859" t="s">
        <v>8</v>
      </c>
      <c r="B19859" t="s">
        <v>1834</v>
      </c>
      <c r="C19859" t="s">
        <v>623</v>
      </c>
      <c r="D19859" t="s">
        <v>4526</v>
      </c>
      <c r="E19859" t="s">
        <v>59</v>
      </c>
      <c r="F19859" t="b">
        <v>0</v>
      </c>
      <c r="G19859" t="s">
        <v>77</v>
      </c>
      <c r="H19859" s="1">
        <v>46248.758055555547</v>
      </c>
      <c r="I19859" t="b">
        <v>0</v>
      </c>
      <c r="J19859" t="b">
        <v>0</v>
      </c>
      <c r="K19859" t="s">
        <v>41</v>
      </c>
      <c r="L19859" t="s">
        <v>60</v>
      </c>
      <c r="M19859">
        <v>186000</v>
      </c>
      <c r="N19859"/>
      <c r="O19859" t="s">
        <v>279</v>
      </c>
      <c r="P19859" t="s">
        <v>22963</v>
      </c>
    </row>
    <row r="19860" spans="1:16" x14ac:dyDescent="0.25">
      <c r="A19860" t="s">
        <v>0</v>
      </c>
      <c r="B19860" t="s">
        <v>1006</v>
      </c>
      <c r="C19860" t="s">
        <v>7249</v>
      </c>
      <c r="D19860" t="s">
        <v>7886</v>
      </c>
      <c r="E19860" t="s">
        <v>59</v>
      </c>
      <c r="F19860" t="b">
        <v>0</v>
      </c>
      <c r="G19860" t="s">
        <v>65</v>
      </c>
      <c r="H19860" s="1">
        <v>46248.793206018519</v>
      </c>
      <c r="I19860" t="b">
        <v>0</v>
      </c>
      <c r="J19860" t="b">
        <v>1</v>
      </c>
      <c r="K19860" t="s">
        <v>41</v>
      </c>
      <c r="L19860" t="s">
        <v>74</v>
      </c>
      <c r="M19860"/>
      <c r="N19860">
        <v>48</v>
      </c>
      <c r="O19860" t="s">
        <v>775</v>
      </c>
      <c r="P19860" t="s">
        <v>33573</v>
      </c>
    </row>
    <row r="19861" spans="1:16" x14ac:dyDescent="0.25">
      <c r="A19861" t="s">
        <v>1</v>
      </c>
      <c r="B19861" t="s">
        <v>33574</v>
      </c>
      <c r="C19861" t="s">
        <v>332</v>
      </c>
      <c r="D19861" t="s">
        <v>4526</v>
      </c>
      <c r="E19861" t="s">
        <v>59</v>
      </c>
      <c r="F19861" t="b">
        <v>0</v>
      </c>
      <c r="G19861" t="s">
        <v>65</v>
      </c>
      <c r="H19861" s="1">
        <v>46248.796354166669</v>
      </c>
      <c r="I19861" t="b">
        <v>0</v>
      </c>
      <c r="J19861" t="b">
        <v>1</v>
      </c>
      <c r="K19861" t="s">
        <v>41</v>
      </c>
      <c r="L19861" t="s">
        <v>60</v>
      </c>
      <c r="M19861">
        <v>123000</v>
      </c>
      <c r="N19861"/>
      <c r="O19861" t="s">
        <v>444</v>
      </c>
      <c r="P19861" t="s">
        <v>32679</v>
      </c>
    </row>
    <row r="19862" spans="1:16" x14ac:dyDescent="0.25">
      <c r="A19862" t="s">
        <v>0</v>
      </c>
      <c r="B19862" t="s">
        <v>4006</v>
      </c>
      <c r="C19862" t="s">
        <v>76</v>
      </c>
      <c r="D19862" t="s">
        <v>4526</v>
      </c>
      <c r="E19862" t="s">
        <v>59</v>
      </c>
      <c r="F19862" t="b">
        <v>1</v>
      </c>
      <c r="G19862" t="s">
        <v>41</v>
      </c>
      <c r="H19862" s="1">
        <v>46248.799409722233</v>
      </c>
      <c r="I19862" t="b">
        <v>1</v>
      </c>
      <c r="J19862" t="b">
        <v>0</v>
      </c>
      <c r="K19862" t="s">
        <v>41</v>
      </c>
      <c r="L19862" t="s">
        <v>60</v>
      </c>
      <c r="M19862">
        <v>120000</v>
      </c>
      <c r="N19862"/>
      <c r="O19862" t="s">
        <v>33340</v>
      </c>
      <c r="P19862" t="s">
        <v>2612</v>
      </c>
    </row>
    <row r="19863" spans="1:16" x14ac:dyDescent="0.25">
      <c r="A19863" t="s">
        <v>1</v>
      </c>
      <c r="B19863" t="s">
        <v>33575</v>
      </c>
      <c r="C19863" t="s">
        <v>76</v>
      </c>
      <c r="D19863" t="s">
        <v>4346</v>
      </c>
      <c r="E19863" t="s">
        <v>59</v>
      </c>
      <c r="F19863" t="b">
        <v>1</v>
      </c>
      <c r="G19863" t="s">
        <v>20</v>
      </c>
      <c r="H19863" s="1">
        <v>46248.801203703697</v>
      </c>
      <c r="I19863" t="b">
        <v>1</v>
      </c>
      <c r="J19863" t="b">
        <v>0</v>
      </c>
      <c r="K19863" t="s">
        <v>20</v>
      </c>
      <c r="L19863" t="s">
        <v>60</v>
      </c>
      <c r="M19863">
        <v>91500</v>
      </c>
      <c r="N19863"/>
      <c r="O19863" t="s">
        <v>33576</v>
      </c>
      <c r="P19863" t="s">
        <v>3942</v>
      </c>
    </row>
    <row r="19864" spans="1:16" x14ac:dyDescent="0.25">
      <c r="A19864" t="s">
        <v>1</v>
      </c>
      <c r="B19864" t="s">
        <v>33577</v>
      </c>
      <c r="C19864" t="s">
        <v>336</v>
      </c>
      <c r="D19864" t="s">
        <v>4526</v>
      </c>
      <c r="E19864" t="s">
        <v>59</v>
      </c>
      <c r="F19864" t="b">
        <v>0</v>
      </c>
      <c r="G19864" t="s">
        <v>65</v>
      </c>
      <c r="H19864" s="1">
        <v>46248.84134259259</v>
      </c>
      <c r="I19864" t="b">
        <v>0</v>
      </c>
      <c r="J19864" t="b">
        <v>0</v>
      </c>
      <c r="K19864" t="s">
        <v>41</v>
      </c>
      <c r="L19864" t="s">
        <v>60</v>
      </c>
      <c r="M19864">
        <v>45760</v>
      </c>
      <c r="N19864"/>
      <c r="O19864" t="s">
        <v>521</v>
      </c>
      <c r="P19864" t="s">
        <v>1462</v>
      </c>
    </row>
    <row r="19865" spans="1:16" x14ac:dyDescent="0.25">
      <c r="A19865" t="s">
        <v>1</v>
      </c>
      <c r="B19865" t="s">
        <v>33577</v>
      </c>
      <c r="C19865" t="s">
        <v>1255</v>
      </c>
      <c r="D19865" t="s">
        <v>4526</v>
      </c>
      <c r="E19865" t="s">
        <v>59</v>
      </c>
      <c r="F19865" t="b">
        <v>0</v>
      </c>
      <c r="G19865" t="s">
        <v>77</v>
      </c>
      <c r="H19865" s="1">
        <v>46248.84134259259</v>
      </c>
      <c r="I19865" t="b">
        <v>0</v>
      </c>
      <c r="J19865" t="b">
        <v>0</v>
      </c>
      <c r="K19865" t="s">
        <v>41</v>
      </c>
      <c r="L19865" t="s">
        <v>60</v>
      </c>
      <c r="M19865">
        <v>45760</v>
      </c>
      <c r="N19865"/>
      <c r="O19865" t="s">
        <v>521</v>
      </c>
      <c r="P19865" t="s">
        <v>1462</v>
      </c>
    </row>
    <row r="19866" spans="1:16" x14ac:dyDescent="0.25">
      <c r="A19866" t="s">
        <v>1</v>
      </c>
      <c r="B19866" t="s">
        <v>33578</v>
      </c>
      <c r="C19866" t="s">
        <v>33579</v>
      </c>
      <c r="D19866" t="s">
        <v>4526</v>
      </c>
      <c r="E19866" t="s">
        <v>59</v>
      </c>
      <c r="F19866" t="b">
        <v>0</v>
      </c>
      <c r="G19866" t="s">
        <v>89</v>
      </c>
      <c r="H19866" s="1">
        <v>46248.841365740736</v>
      </c>
      <c r="I19866" t="b">
        <v>0</v>
      </c>
      <c r="J19866" t="b">
        <v>0</v>
      </c>
      <c r="K19866" t="s">
        <v>41</v>
      </c>
      <c r="L19866" t="s">
        <v>60</v>
      </c>
      <c r="M19866">
        <v>60000</v>
      </c>
      <c r="N19866"/>
      <c r="O19866" t="s">
        <v>521</v>
      </c>
      <c r="P19866" t="s">
        <v>1462</v>
      </c>
    </row>
    <row r="19867" spans="1:16" x14ac:dyDescent="0.25">
      <c r="A19867" t="s">
        <v>2</v>
      </c>
      <c r="B19867" t="s">
        <v>33580</v>
      </c>
      <c r="C19867" t="s">
        <v>3473</v>
      </c>
      <c r="D19867" t="s">
        <v>4346</v>
      </c>
      <c r="E19867" t="s">
        <v>59</v>
      </c>
      <c r="F19867" t="b">
        <v>0</v>
      </c>
      <c r="G19867" t="s">
        <v>32</v>
      </c>
      <c r="H19867" s="1">
        <v>46248.881944444453</v>
      </c>
      <c r="I19867" t="b">
        <v>1</v>
      </c>
      <c r="J19867" t="b">
        <v>0</v>
      </c>
      <c r="K19867" t="s">
        <v>32</v>
      </c>
      <c r="L19867" t="s">
        <v>74</v>
      </c>
      <c r="M19867"/>
      <c r="N19867">
        <v>12</v>
      </c>
      <c r="O19867" t="s">
        <v>33581</v>
      </c>
      <c r="P19867" t="s">
        <v>3177</v>
      </c>
    </row>
    <row r="19868" spans="1:16" x14ac:dyDescent="0.25">
      <c r="A19868" t="s">
        <v>1</v>
      </c>
      <c r="B19868" t="s">
        <v>33574</v>
      </c>
      <c r="C19868" t="s">
        <v>148</v>
      </c>
      <c r="D19868" t="s">
        <v>4346</v>
      </c>
      <c r="E19868" t="s">
        <v>59</v>
      </c>
      <c r="F19868" t="b">
        <v>0</v>
      </c>
      <c r="G19868" t="s">
        <v>68</v>
      </c>
      <c r="H19868" s="1">
        <v>46248.883043981477</v>
      </c>
      <c r="I19868" t="b">
        <v>0</v>
      </c>
      <c r="J19868" t="b">
        <v>1</v>
      </c>
      <c r="K19868" t="s">
        <v>41</v>
      </c>
      <c r="L19868" t="s">
        <v>60</v>
      </c>
      <c r="M19868">
        <v>123000</v>
      </c>
      <c r="N19868"/>
      <c r="O19868" t="s">
        <v>444</v>
      </c>
      <c r="P19868" t="s">
        <v>32679</v>
      </c>
    </row>
    <row r="19869" spans="1:16" x14ac:dyDescent="0.25">
      <c r="A19869" t="s">
        <v>1</v>
      </c>
      <c r="B19869" t="s">
        <v>33582</v>
      </c>
      <c r="C19869" t="s">
        <v>326</v>
      </c>
      <c r="D19869" t="s">
        <v>4526</v>
      </c>
      <c r="E19869" t="s">
        <v>88</v>
      </c>
      <c r="F19869" t="b">
        <v>0</v>
      </c>
      <c r="G19869" t="s">
        <v>77</v>
      </c>
      <c r="H19869" s="1">
        <v>46248.921296296299</v>
      </c>
      <c r="I19869" t="b">
        <v>1</v>
      </c>
      <c r="J19869" t="b">
        <v>1</v>
      </c>
      <c r="K19869" t="s">
        <v>41</v>
      </c>
      <c r="L19869" t="s">
        <v>74</v>
      </c>
      <c r="M19869"/>
      <c r="N19869">
        <v>72.5</v>
      </c>
      <c r="O19869" t="s">
        <v>6497</v>
      </c>
      <c r="P19869" t="s">
        <v>33583</v>
      </c>
    </row>
    <row r="19870" spans="1:16" x14ac:dyDescent="0.25">
      <c r="A19870" t="s">
        <v>2</v>
      </c>
      <c r="B19870" t="s">
        <v>158</v>
      </c>
      <c r="C19870" t="s">
        <v>33584</v>
      </c>
      <c r="D19870" t="s">
        <v>4346</v>
      </c>
      <c r="E19870" t="s">
        <v>59</v>
      </c>
      <c r="F19870" t="b">
        <v>0</v>
      </c>
      <c r="G19870" t="s">
        <v>65</v>
      </c>
      <c r="H19870" s="1">
        <v>46248.921331018522</v>
      </c>
      <c r="I19870" t="b">
        <v>0</v>
      </c>
      <c r="J19870" t="b">
        <v>1</v>
      </c>
      <c r="K19870" t="s">
        <v>41</v>
      </c>
      <c r="L19870" t="s">
        <v>60</v>
      </c>
      <c r="M19870">
        <v>185500</v>
      </c>
      <c r="N19870"/>
      <c r="O19870" t="s">
        <v>3250</v>
      </c>
      <c r="P19870" t="s">
        <v>1565</v>
      </c>
    </row>
    <row r="19871" spans="1:16" x14ac:dyDescent="0.25">
      <c r="A19871" t="s">
        <v>2</v>
      </c>
      <c r="B19871" t="s">
        <v>33585</v>
      </c>
      <c r="C19871" t="s">
        <v>76</v>
      </c>
      <c r="D19871" t="s">
        <v>4569</v>
      </c>
      <c r="E19871" t="s">
        <v>132</v>
      </c>
      <c r="F19871" t="b">
        <v>1</v>
      </c>
      <c r="G19871" t="s">
        <v>32</v>
      </c>
      <c r="H19871" s="1">
        <v>46248.965277777781</v>
      </c>
      <c r="I19871" t="b">
        <v>1</v>
      </c>
      <c r="J19871" t="b">
        <v>0</v>
      </c>
      <c r="K19871" t="s">
        <v>32</v>
      </c>
      <c r="L19871" t="s">
        <v>74</v>
      </c>
      <c r="M19871"/>
      <c r="N19871">
        <v>18.75</v>
      </c>
      <c r="O19871" t="s">
        <v>33586</v>
      </c>
    </row>
    <row r="19872" spans="1:16" x14ac:dyDescent="0.25">
      <c r="A19872" t="s">
        <v>0</v>
      </c>
      <c r="B19872" t="s">
        <v>262</v>
      </c>
      <c r="C19872" t="s">
        <v>194</v>
      </c>
      <c r="D19872" t="s">
        <v>4526</v>
      </c>
      <c r="E19872" t="s">
        <v>88</v>
      </c>
      <c r="F19872" t="b">
        <v>0</v>
      </c>
      <c r="G19872" t="s">
        <v>65</v>
      </c>
      <c r="H19872" s="1">
        <v>46249.001550925917</v>
      </c>
      <c r="I19872" t="b">
        <v>1</v>
      </c>
      <c r="J19872" t="b">
        <v>1</v>
      </c>
      <c r="K19872" t="s">
        <v>41</v>
      </c>
      <c r="L19872" t="s">
        <v>74</v>
      </c>
      <c r="M19872"/>
      <c r="N19872">
        <v>40.5</v>
      </c>
      <c r="O19872" t="s">
        <v>2080</v>
      </c>
      <c r="P19872" t="s">
        <v>33587</v>
      </c>
    </row>
    <row r="19873" spans="1:16" x14ac:dyDescent="0.25">
      <c r="A19873" t="s">
        <v>2</v>
      </c>
      <c r="B19873" t="s">
        <v>33588</v>
      </c>
      <c r="C19873" t="s">
        <v>33589</v>
      </c>
      <c r="D19873" t="s">
        <v>4671</v>
      </c>
      <c r="E19873" t="s">
        <v>59</v>
      </c>
      <c r="F19873" t="b">
        <v>0</v>
      </c>
      <c r="G19873" t="s">
        <v>68</v>
      </c>
      <c r="H19873" s="1">
        <v>46249.004641203697</v>
      </c>
      <c r="I19873" t="b">
        <v>0</v>
      </c>
      <c r="J19873" t="b">
        <v>1</v>
      </c>
      <c r="K19873" t="s">
        <v>41</v>
      </c>
      <c r="L19873" t="s">
        <v>60</v>
      </c>
      <c r="M19873">
        <v>99000</v>
      </c>
      <c r="N19873"/>
      <c r="O19873" t="s">
        <v>2521</v>
      </c>
      <c r="P19873" t="s">
        <v>3293</v>
      </c>
    </row>
    <row r="19874" spans="1:16" x14ac:dyDescent="0.25">
      <c r="A19874" t="s">
        <v>5</v>
      </c>
      <c r="B19874" t="s">
        <v>2691</v>
      </c>
      <c r="C19874" t="s">
        <v>33590</v>
      </c>
      <c r="D19874" t="s">
        <v>4996</v>
      </c>
      <c r="E19874" t="s">
        <v>59</v>
      </c>
      <c r="F19874" t="b">
        <v>0</v>
      </c>
      <c r="G19874" t="s">
        <v>13</v>
      </c>
      <c r="H19874" s="1">
        <v>46249.008599537039</v>
      </c>
      <c r="I19874" t="b">
        <v>0</v>
      </c>
      <c r="J19874" t="b">
        <v>0</v>
      </c>
      <c r="K19874" t="s">
        <v>13</v>
      </c>
      <c r="L19874" t="s">
        <v>60</v>
      </c>
      <c r="M19874">
        <v>228500</v>
      </c>
      <c r="N19874"/>
      <c r="O19874" t="s">
        <v>23856</v>
      </c>
      <c r="P19874" t="s">
        <v>23857</v>
      </c>
    </row>
    <row r="19875" spans="1:16" x14ac:dyDescent="0.25">
      <c r="A19875" t="s">
        <v>1</v>
      </c>
      <c r="B19875" t="s">
        <v>33591</v>
      </c>
      <c r="C19875" t="s">
        <v>1047</v>
      </c>
      <c r="D19875" t="s">
        <v>4756</v>
      </c>
      <c r="E19875" t="s">
        <v>59</v>
      </c>
      <c r="F19875" t="b">
        <v>0</v>
      </c>
      <c r="G19875" t="s">
        <v>65</v>
      </c>
      <c r="H19875" s="1">
        <v>46249.043206018519</v>
      </c>
      <c r="I19875" t="b">
        <v>1</v>
      </c>
      <c r="J19875" t="b">
        <v>0</v>
      </c>
      <c r="K19875" t="s">
        <v>41</v>
      </c>
      <c r="L19875" t="s">
        <v>60</v>
      </c>
      <c r="M19875">
        <v>120000</v>
      </c>
      <c r="N19875"/>
      <c r="O19875" t="s">
        <v>33592</v>
      </c>
      <c r="P19875" t="s">
        <v>33593</v>
      </c>
    </row>
    <row r="19876" spans="1:16" x14ac:dyDescent="0.25">
      <c r="A19876" t="s">
        <v>6</v>
      </c>
      <c r="B19876" t="s">
        <v>33594</v>
      </c>
      <c r="C19876" t="s">
        <v>472</v>
      </c>
      <c r="D19876" t="s">
        <v>4526</v>
      </c>
      <c r="E19876" t="s">
        <v>59</v>
      </c>
      <c r="F19876" t="b">
        <v>0</v>
      </c>
      <c r="G19876" t="s">
        <v>65</v>
      </c>
      <c r="H19876" s="1">
        <v>46249.046342592592</v>
      </c>
      <c r="I19876" t="b">
        <v>0</v>
      </c>
      <c r="J19876" t="b">
        <v>1</v>
      </c>
      <c r="K19876" t="s">
        <v>41</v>
      </c>
      <c r="L19876" t="s">
        <v>60</v>
      </c>
      <c r="M19876">
        <v>127625</v>
      </c>
      <c r="N19876"/>
      <c r="O19876" t="s">
        <v>446</v>
      </c>
      <c r="P19876" t="s">
        <v>33595</v>
      </c>
    </row>
    <row r="19877" spans="1:16" x14ac:dyDescent="0.25">
      <c r="A19877" t="s">
        <v>2</v>
      </c>
      <c r="B19877" t="s">
        <v>33596</v>
      </c>
      <c r="C19877" t="s">
        <v>4253</v>
      </c>
      <c r="D19877" t="s">
        <v>4526</v>
      </c>
      <c r="E19877" t="s">
        <v>132</v>
      </c>
      <c r="F19877" t="b">
        <v>0</v>
      </c>
      <c r="G19877" t="s">
        <v>73</v>
      </c>
      <c r="H19877" s="1">
        <v>46249.08803240741</v>
      </c>
      <c r="I19877" t="b">
        <v>0</v>
      </c>
      <c r="J19877" t="b">
        <v>0</v>
      </c>
      <c r="K19877" t="s">
        <v>41</v>
      </c>
      <c r="L19877" t="s">
        <v>60</v>
      </c>
      <c r="M19877">
        <v>85765</v>
      </c>
      <c r="N19877"/>
      <c r="O19877" t="s">
        <v>521</v>
      </c>
      <c r="P19877" t="s">
        <v>33597</v>
      </c>
    </row>
    <row r="19878" spans="1:16" x14ac:dyDescent="0.25">
      <c r="A19878" t="s">
        <v>2</v>
      </c>
      <c r="B19878" t="s">
        <v>33598</v>
      </c>
      <c r="C19878" t="s">
        <v>76</v>
      </c>
      <c r="D19878" t="s">
        <v>4526</v>
      </c>
      <c r="E19878" t="s">
        <v>59</v>
      </c>
      <c r="F19878" t="b">
        <v>1</v>
      </c>
      <c r="G19878" t="s">
        <v>89</v>
      </c>
      <c r="H19878" s="1">
        <v>46249.091365740736</v>
      </c>
      <c r="I19878" t="b">
        <v>0</v>
      </c>
      <c r="J19878" t="b">
        <v>0</v>
      </c>
      <c r="K19878" t="s">
        <v>41</v>
      </c>
      <c r="L19878" t="s">
        <v>60</v>
      </c>
      <c r="M19878">
        <v>113500</v>
      </c>
      <c r="N19878"/>
      <c r="O19878" t="s">
        <v>371</v>
      </c>
      <c r="P19878" t="s">
        <v>1462</v>
      </c>
    </row>
    <row r="19879" spans="1:16" x14ac:dyDescent="0.25">
      <c r="A19879" t="s">
        <v>1</v>
      </c>
      <c r="B19879" t="s">
        <v>439</v>
      </c>
      <c r="C19879" t="s">
        <v>1554</v>
      </c>
      <c r="D19879" t="s">
        <v>4526</v>
      </c>
      <c r="E19879" t="s">
        <v>59</v>
      </c>
      <c r="F19879" t="b">
        <v>0</v>
      </c>
      <c r="G19879" t="s">
        <v>89</v>
      </c>
      <c r="H19879" s="1">
        <v>46249.257245370369</v>
      </c>
      <c r="I19879" t="b">
        <v>0</v>
      </c>
      <c r="J19879" t="b">
        <v>1</v>
      </c>
      <c r="K19879" t="s">
        <v>41</v>
      </c>
      <c r="L19879" t="s">
        <v>60</v>
      </c>
      <c r="M19879">
        <v>177500</v>
      </c>
      <c r="N19879"/>
      <c r="O19879" t="s">
        <v>1500</v>
      </c>
      <c r="P19879" t="s">
        <v>33599</v>
      </c>
    </row>
    <row r="19880" spans="1:16" x14ac:dyDescent="0.25">
      <c r="A19880" t="s">
        <v>0</v>
      </c>
      <c r="B19880" t="s">
        <v>18163</v>
      </c>
      <c r="C19880" t="s">
        <v>2524</v>
      </c>
      <c r="D19880" t="s">
        <v>16554</v>
      </c>
      <c r="E19880" t="s">
        <v>59</v>
      </c>
      <c r="F19880" t="b">
        <v>0</v>
      </c>
      <c r="G19880" t="s">
        <v>31</v>
      </c>
      <c r="H19880" s="1">
        <v>46249.294861111113</v>
      </c>
      <c r="I19880" t="b">
        <v>1</v>
      </c>
      <c r="J19880" t="b">
        <v>0</v>
      </c>
      <c r="K19880" t="s">
        <v>31</v>
      </c>
      <c r="L19880" t="s">
        <v>60</v>
      </c>
      <c r="M19880">
        <v>1</v>
      </c>
      <c r="N19880"/>
      <c r="O19880" t="s">
        <v>33600</v>
      </c>
      <c r="P19880" t="s">
        <v>85</v>
      </c>
    </row>
    <row r="19881" spans="1:16" x14ac:dyDescent="0.25">
      <c r="A19881" t="s">
        <v>6</v>
      </c>
      <c r="B19881" t="s">
        <v>33601</v>
      </c>
      <c r="C19881" t="s">
        <v>86</v>
      </c>
      <c r="D19881" t="s">
        <v>5440</v>
      </c>
      <c r="E19881" t="s">
        <v>59</v>
      </c>
      <c r="F19881" t="b">
        <v>0</v>
      </c>
      <c r="G19881" t="s">
        <v>77</v>
      </c>
      <c r="H19881" s="1">
        <v>46249.295682870368</v>
      </c>
      <c r="I19881" t="b">
        <v>0</v>
      </c>
      <c r="J19881" t="b">
        <v>1</v>
      </c>
      <c r="K19881" t="s">
        <v>41</v>
      </c>
      <c r="L19881" t="s">
        <v>60</v>
      </c>
      <c r="M19881">
        <v>147979.79999999999</v>
      </c>
      <c r="N19881"/>
      <c r="O19881" t="s">
        <v>12718</v>
      </c>
      <c r="P19881" t="s">
        <v>261</v>
      </c>
    </row>
    <row r="19882" spans="1:16" x14ac:dyDescent="0.25">
      <c r="A19882" t="s">
        <v>2</v>
      </c>
      <c r="B19882" t="s">
        <v>20287</v>
      </c>
      <c r="C19882" t="s">
        <v>1371</v>
      </c>
      <c r="D19882" t="s">
        <v>2360</v>
      </c>
      <c r="E19882" t="s">
        <v>59</v>
      </c>
      <c r="F19882" t="b">
        <v>0</v>
      </c>
      <c r="G19882" t="s">
        <v>77</v>
      </c>
      <c r="H19882" s="1">
        <v>46249.295682870368</v>
      </c>
      <c r="I19882" t="b">
        <v>0</v>
      </c>
      <c r="J19882" t="b">
        <v>1</v>
      </c>
      <c r="K19882" t="s">
        <v>41</v>
      </c>
      <c r="L19882" t="s">
        <v>60</v>
      </c>
      <c r="M19882">
        <v>214500</v>
      </c>
      <c r="N19882"/>
      <c r="O19882" t="s">
        <v>424</v>
      </c>
      <c r="P19882" t="s">
        <v>20288</v>
      </c>
    </row>
    <row r="19883" spans="1:16" x14ac:dyDescent="0.25">
      <c r="A19883" t="s">
        <v>2</v>
      </c>
      <c r="B19883" t="s">
        <v>15278</v>
      </c>
      <c r="C19883" t="s">
        <v>79</v>
      </c>
      <c r="D19883" t="s">
        <v>2360</v>
      </c>
      <c r="E19883" t="s">
        <v>59</v>
      </c>
      <c r="F19883" t="b">
        <v>0</v>
      </c>
      <c r="G19883" t="s">
        <v>77</v>
      </c>
      <c r="H19883" s="1">
        <v>46249.295682870368</v>
      </c>
      <c r="I19883" t="b">
        <v>0</v>
      </c>
      <c r="J19883" t="b">
        <v>1</v>
      </c>
      <c r="K19883" t="s">
        <v>41</v>
      </c>
      <c r="L19883" t="s">
        <v>60</v>
      </c>
      <c r="M19883">
        <v>214500</v>
      </c>
      <c r="N19883"/>
      <c r="O19883" t="s">
        <v>424</v>
      </c>
      <c r="P19883" t="s">
        <v>4577</v>
      </c>
    </row>
    <row r="19884" spans="1:16" x14ac:dyDescent="0.25">
      <c r="A19884" t="s">
        <v>2</v>
      </c>
      <c r="B19884" t="s">
        <v>15278</v>
      </c>
      <c r="C19884" t="s">
        <v>10340</v>
      </c>
      <c r="D19884" t="s">
        <v>2360</v>
      </c>
      <c r="E19884" t="s">
        <v>59</v>
      </c>
      <c r="F19884" t="b">
        <v>0</v>
      </c>
      <c r="G19884" t="s">
        <v>65</v>
      </c>
      <c r="H19884" s="1">
        <v>46249.295729166668</v>
      </c>
      <c r="I19884" t="b">
        <v>0</v>
      </c>
      <c r="J19884" t="b">
        <v>1</v>
      </c>
      <c r="K19884" t="s">
        <v>41</v>
      </c>
      <c r="L19884" t="s">
        <v>60</v>
      </c>
      <c r="M19884">
        <v>198000</v>
      </c>
      <c r="N19884"/>
      <c r="O19884" t="s">
        <v>424</v>
      </c>
      <c r="P19884" t="s">
        <v>33602</v>
      </c>
    </row>
    <row r="19885" spans="1:16" x14ac:dyDescent="0.25">
      <c r="A19885" t="s">
        <v>1</v>
      </c>
      <c r="B19885" t="s">
        <v>21819</v>
      </c>
      <c r="C19885" t="s">
        <v>76</v>
      </c>
      <c r="D19885" t="s">
        <v>2360</v>
      </c>
      <c r="E19885" t="s">
        <v>59</v>
      </c>
      <c r="F19885" t="b">
        <v>1</v>
      </c>
      <c r="G19885" t="s">
        <v>13</v>
      </c>
      <c r="H19885" s="1">
        <v>46249.341145833343</v>
      </c>
      <c r="I19885" t="b">
        <v>1</v>
      </c>
      <c r="J19885" t="b">
        <v>0</v>
      </c>
      <c r="K19885" t="s">
        <v>13</v>
      </c>
      <c r="L19885" t="s">
        <v>74</v>
      </c>
      <c r="M19885"/>
      <c r="N19885">
        <v>60</v>
      </c>
      <c r="O19885" t="s">
        <v>5046</v>
      </c>
    </row>
    <row r="19886" spans="1:16" x14ac:dyDescent="0.25">
      <c r="A19886" t="s">
        <v>0</v>
      </c>
      <c r="B19886" t="s">
        <v>33603</v>
      </c>
      <c r="C19886" t="s">
        <v>427</v>
      </c>
      <c r="D19886" t="s">
        <v>4346</v>
      </c>
      <c r="E19886" t="s">
        <v>59</v>
      </c>
      <c r="F19886" t="b">
        <v>0</v>
      </c>
      <c r="G19886" t="s">
        <v>65</v>
      </c>
      <c r="H19886" s="1">
        <v>46249.376099537039</v>
      </c>
      <c r="I19886" t="b">
        <v>0</v>
      </c>
      <c r="J19886" t="b">
        <v>0</v>
      </c>
      <c r="K19886" t="s">
        <v>41</v>
      </c>
      <c r="L19886" t="s">
        <v>60</v>
      </c>
      <c r="M19886">
        <v>78500</v>
      </c>
      <c r="N19886"/>
      <c r="O19886" t="s">
        <v>33604</v>
      </c>
      <c r="P19886" t="s">
        <v>33605</v>
      </c>
    </row>
    <row r="19887" spans="1:16" x14ac:dyDescent="0.25">
      <c r="A19887" t="s">
        <v>5</v>
      </c>
      <c r="B19887" t="s">
        <v>33606</v>
      </c>
      <c r="C19887" t="s">
        <v>423</v>
      </c>
      <c r="D19887" t="s">
        <v>4550</v>
      </c>
      <c r="E19887" t="s">
        <v>59</v>
      </c>
      <c r="F19887" t="b">
        <v>0</v>
      </c>
      <c r="G19887" t="s">
        <v>68</v>
      </c>
      <c r="H19887" s="1">
        <v>46249.382210648153</v>
      </c>
      <c r="I19887" t="b">
        <v>0</v>
      </c>
      <c r="J19887" t="b">
        <v>1</v>
      </c>
      <c r="K19887" t="s">
        <v>41</v>
      </c>
      <c r="L19887" t="s">
        <v>60</v>
      </c>
      <c r="M19887">
        <v>135000</v>
      </c>
      <c r="N19887"/>
      <c r="O19887" t="s">
        <v>424</v>
      </c>
      <c r="P19887" t="s">
        <v>146</v>
      </c>
    </row>
    <row r="19888" spans="1:16" x14ac:dyDescent="0.25">
      <c r="A19888" t="s">
        <v>1</v>
      </c>
      <c r="B19888" t="s">
        <v>33607</v>
      </c>
      <c r="C19888" t="s">
        <v>1510</v>
      </c>
      <c r="D19888" t="s">
        <v>4550</v>
      </c>
      <c r="E19888" t="s">
        <v>59</v>
      </c>
      <c r="F19888" t="b">
        <v>0</v>
      </c>
      <c r="G19888" t="s">
        <v>77</v>
      </c>
      <c r="H19888" s="1">
        <v>46249.382222222222</v>
      </c>
      <c r="I19888" t="b">
        <v>0</v>
      </c>
      <c r="J19888" t="b">
        <v>1</v>
      </c>
      <c r="K19888" t="s">
        <v>41</v>
      </c>
      <c r="L19888" t="s">
        <v>60</v>
      </c>
      <c r="M19888">
        <v>195000</v>
      </c>
      <c r="N19888"/>
      <c r="O19888" t="s">
        <v>11822</v>
      </c>
      <c r="P19888" t="s">
        <v>33608</v>
      </c>
    </row>
    <row r="19889" spans="1:16" x14ac:dyDescent="0.25">
      <c r="A19889" t="s">
        <v>1</v>
      </c>
      <c r="B19889" t="s">
        <v>33609</v>
      </c>
      <c r="C19889" t="s">
        <v>33610</v>
      </c>
      <c r="D19889" t="s">
        <v>4550</v>
      </c>
      <c r="E19889" t="s">
        <v>59</v>
      </c>
      <c r="F19889" t="b">
        <v>0</v>
      </c>
      <c r="G19889" t="s">
        <v>20</v>
      </c>
      <c r="H19889" s="1">
        <v>46249.383611111109</v>
      </c>
      <c r="I19889" t="b">
        <v>0</v>
      </c>
      <c r="J19889" t="b">
        <v>0</v>
      </c>
      <c r="K19889" t="s">
        <v>20</v>
      </c>
      <c r="L19889" t="s">
        <v>60</v>
      </c>
      <c r="M19889">
        <v>85100</v>
      </c>
      <c r="N19889"/>
      <c r="O19889" t="s">
        <v>1854</v>
      </c>
      <c r="P19889" t="s">
        <v>1727</v>
      </c>
    </row>
    <row r="19890" spans="1:16" x14ac:dyDescent="0.25">
      <c r="A19890" t="s">
        <v>2</v>
      </c>
      <c r="B19890" t="s">
        <v>33611</v>
      </c>
      <c r="C19890" t="s">
        <v>41</v>
      </c>
      <c r="D19890" t="s">
        <v>4550</v>
      </c>
      <c r="E19890" t="s">
        <v>59</v>
      </c>
      <c r="F19890" t="b">
        <v>0</v>
      </c>
      <c r="G19890" t="s">
        <v>41</v>
      </c>
      <c r="H19890" s="1">
        <v>46249.423680555563</v>
      </c>
      <c r="I19890" t="b">
        <v>0</v>
      </c>
      <c r="J19890" t="b">
        <v>1</v>
      </c>
      <c r="K19890" t="s">
        <v>41</v>
      </c>
      <c r="L19890" t="s">
        <v>60</v>
      </c>
      <c r="M19890">
        <v>80244</v>
      </c>
      <c r="N19890"/>
      <c r="O19890" t="s">
        <v>31246</v>
      </c>
      <c r="P19890" t="s">
        <v>208</v>
      </c>
    </row>
    <row r="19891" spans="1:16" x14ac:dyDescent="0.25">
      <c r="A19891" t="s">
        <v>6</v>
      </c>
      <c r="B19891" t="s">
        <v>33612</v>
      </c>
      <c r="C19891" t="s">
        <v>690</v>
      </c>
      <c r="D19891" t="s">
        <v>4526</v>
      </c>
      <c r="E19891" t="s">
        <v>59</v>
      </c>
      <c r="F19891" t="b">
        <v>0</v>
      </c>
      <c r="G19891" t="s">
        <v>77</v>
      </c>
      <c r="H19891" s="1">
        <v>46249.46234953704</v>
      </c>
      <c r="I19891" t="b">
        <v>0</v>
      </c>
      <c r="J19891" t="b">
        <v>1</v>
      </c>
      <c r="K19891" t="s">
        <v>41</v>
      </c>
      <c r="L19891" t="s">
        <v>60</v>
      </c>
      <c r="M19891">
        <v>167657</v>
      </c>
      <c r="N19891"/>
      <c r="O19891" t="s">
        <v>20119</v>
      </c>
      <c r="P19891" t="s">
        <v>33613</v>
      </c>
    </row>
    <row r="19892" spans="1:16" x14ac:dyDescent="0.25">
      <c r="A19892" t="s">
        <v>6</v>
      </c>
      <c r="B19892" t="s">
        <v>33614</v>
      </c>
      <c r="C19892" t="s">
        <v>81</v>
      </c>
      <c r="D19892" t="s">
        <v>4550</v>
      </c>
      <c r="E19892" t="s">
        <v>59</v>
      </c>
      <c r="F19892" t="b">
        <v>0</v>
      </c>
      <c r="G19892" t="s">
        <v>77</v>
      </c>
      <c r="H19892" s="1">
        <v>46249.462361111109</v>
      </c>
      <c r="I19892" t="b">
        <v>0</v>
      </c>
      <c r="J19892" t="b">
        <v>0</v>
      </c>
      <c r="K19892" t="s">
        <v>41</v>
      </c>
      <c r="L19892" t="s">
        <v>60</v>
      </c>
      <c r="M19892">
        <v>275000</v>
      </c>
      <c r="N19892"/>
      <c r="O19892" t="s">
        <v>22172</v>
      </c>
      <c r="P19892" t="s">
        <v>33615</v>
      </c>
    </row>
    <row r="19893" spans="1:16" x14ac:dyDescent="0.25">
      <c r="A19893" t="s">
        <v>3</v>
      </c>
      <c r="B19893" t="s">
        <v>33616</v>
      </c>
      <c r="C19893" t="s">
        <v>112</v>
      </c>
      <c r="D19893" t="s">
        <v>4550</v>
      </c>
      <c r="E19893" t="s">
        <v>59</v>
      </c>
      <c r="F19893" t="b">
        <v>0</v>
      </c>
      <c r="G19893" t="s">
        <v>65</v>
      </c>
      <c r="H19893" s="1">
        <v>46249.501099537039</v>
      </c>
      <c r="I19893" t="b">
        <v>0</v>
      </c>
      <c r="J19893" t="b">
        <v>0</v>
      </c>
      <c r="K19893" t="s">
        <v>41</v>
      </c>
      <c r="L19893" t="s">
        <v>60</v>
      </c>
      <c r="M19893">
        <v>47000</v>
      </c>
      <c r="N19893"/>
      <c r="O19893" t="s">
        <v>32924</v>
      </c>
      <c r="P19893" t="s">
        <v>867</v>
      </c>
    </row>
    <row r="19894" spans="1:16" x14ac:dyDescent="0.25">
      <c r="A19894" t="s">
        <v>8</v>
      </c>
      <c r="B19894" t="s">
        <v>33617</v>
      </c>
      <c r="C19894" t="s">
        <v>76</v>
      </c>
      <c r="D19894" t="s">
        <v>4550</v>
      </c>
      <c r="E19894" t="s">
        <v>59</v>
      </c>
      <c r="F19894" t="b">
        <v>1</v>
      </c>
      <c r="G19894" t="s">
        <v>41</v>
      </c>
      <c r="H19894" s="1">
        <v>46249.507013888891</v>
      </c>
      <c r="I19894" t="b">
        <v>0</v>
      </c>
      <c r="J19894" t="b">
        <v>1</v>
      </c>
      <c r="K19894" t="s">
        <v>41</v>
      </c>
      <c r="L19894" t="s">
        <v>60</v>
      </c>
      <c r="M19894">
        <v>170000</v>
      </c>
      <c r="N19894"/>
      <c r="O19894" t="s">
        <v>33618</v>
      </c>
      <c r="P19894" t="s">
        <v>3364</v>
      </c>
    </row>
    <row r="19895" spans="1:16" x14ac:dyDescent="0.25">
      <c r="A19895" t="s">
        <v>1</v>
      </c>
      <c r="B19895" t="s">
        <v>33619</v>
      </c>
      <c r="C19895" t="s">
        <v>81</v>
      </c>
      <c r="D19895" t="s">
        <v>4550</v>
      </c>
      <c r="E19895" t="s">
        <v>59</v>
      </c>
      <c r="F19895" t="b">
        <v>0</v>
      </c>
      <c r="G19895" t="s">
        <v>68</v>
      </c>
      <c r="H19895" s="1">
        <v>46249.507233796299</v>
      </c>
      <c r="I19895" t="b">
        <v>1</v>
      </c>
      <c r="J19895" t="b">
        <v>1</v>
      </c>
      <c r="K19895" t="s">
        <v>41</v>
      </c>
      <c r="L19895" t="s">
        <v>60</v>
      </c>
      <c r="M19895">
        <v>155000</v>
      </c>
      <c r="N19895"/>
      <c r="O19895" t="s">
        <v>33620</v>
      </c>
      <c r="P19895" t="s">
        <v>29714</v>
      </c>
    </row>
    <row r="19896" spans="1:16" x14ac:dyDescent="0.25">
      <c r="A19896" t="s">
        <v>0</v>
      </c>
      <c r="B19896" t="s">
        <v>33621</v>
      </c>
      <c r="C19896" t="s">
        <v>15702</v>
      </c>
      <c r="D19896" t="s">
        <v>16554</v>
      </c>
      <c r="E19896" t="s">
        <v>59</v>
      </c>
      <c r="F19896" t="b">
        <v>0</v>
      </c>
      <c r="G19896" t="s">
        <v>31</v>
      </c>
      <c r="H19896" s="1">
        <v>46249.544861111113</v>
      </c>
      <c r="I19896" t="b">
        <v>0</v>
      </c>
      <c r="J19896" t="b">
        <v>0</v>
      </c>
      <c r="K19896" t="s">
        <v>31</v>
      </c>
      <c r="L19896" t="s">
        <v>60</v>
      </c>
      <c r="M19896">
        <v>6</v>
      </c>
      <c r="N19896"/>
      <c r="O19896" t="s">
        <v>33600</v>
      </c>
      <c r="P19896" t="s">
        <v>1084</v>
      </c>
    </row>
    <row r="19897" spans="1:16" x14ac:dyDescent="0.25">
      <c r="A19897" t="s">
        <v>0</v>
      </c>
      <c r="B19897" t="s">
        <v>33622</v>
      </c>
      <c r="C19897" t="s">
        <v>1265</v>
      </c>
      <c r="D19897" t="s">
        <v>16554</v>
      </c>
      <c r="E19897" t="s">
        <v>59</v>
      </c>
      <c r="F19897" t="b">
        <v>0</v>
      </c>
      <c r="G19897" t="s">
        <v>31</v>
      </c>
      <c r="H19897" s="1">
        <v>46249.544861111113</v>
      </c>
      <c r="I19897" t="b">
        <v>1</v>
      </c>
      <c r="J19897" t="b">
        <v>0</v>
      </c>
      <c r="K19897" t="s">
        <v>31</v>
      </c>
      <c r="L19897" t="s">
        <v>60</v>
      </c>
      <c r="M19897">
        <v>502000</v>
      </c>
      <c r="N19897"/>
      <c r="O19897" t="s">
        <v>33623</v>
      </c>
      <c r="P19897" t="s">
        <v>219</v>
      </c>
    </row>
    <row r="19898" spans="1:16" x14ac:dyDescent="0.25">
      <c r="A19898" t="s">
        <v>0</v>
      </c>
      <c r="B19898" t="s">
        <v>33624</v>
      </c>
      <c r="C19898" t="s">
        <v>413</v>
      </c>
      <c r="D19898" t="s">
        <v>16554</v>
      </c>
      <c r="E19898" t="s">
        <v>59</v>
      </c>
      <c r="F19898" t="b">
        <v>0</v>
      </c>
      <c r="G19898" t="s">
        <v>31</v>
      </c>
      <c r="H19898" s="1">
        <v>46249.544861111113</v>
      </c>
      <c r="I19898" t="b">
        <v>1</v>
      </c>
      <c r="J19898" t="b">
        <v>0</v>
      </c>
      <c r="K19898" t="s">
        <v>31</v>
      </c>
      <c r="L19898" t="s">
        <v>60</v>
      </c>
      <c r="M19898">
        <v>760000</v>
      </c>
      <c r="N19898"/>
      <c r="O19898" t="s">
        <v>33625</v>
      </c>
      <c r="P19898" t="s">
        <v>325</v>
      </c>
    </row>
    <row r="19899" spans="1:16" x14ac:dyDescent="0.25">
      <c r="A19899" t="s">
        <v>3</v>
      </c>
      <c r="B19899" t="s">
        <v>33626</v>
      </c>
      <c r="C19899" t="s">
        <v>20274</v>
      </c>
      <c r="D19899" t="s">
        <v>16554</v>
      </c>
      <c r="E19899" t="s">
        <v>59</v>
      </c>
      <c r="F19899" t="b">
        <v>0</v>
      </c>
      <c r="G19899" t="s">
        <v>31</v>
      </c>
      <c r="H19899" s="1">
        <v>46249.544861111113</v>
      </c>
      <c r="I19899" t="b">
        <v>0</v>
      </c>
      <c r="J19899" t="b">
        <v>0</v>
      </c>
      <c r="K19899" t="s">
        <v>31</v>
      </c>
      <c r="L19899" t="s">
        <v>60</v>
      </c>
      <c r="M19899">
        <v>550000</v>
      </c>
      <c r="N19899"/>
      <c r="O19899" t="s">
        <v>33627</v>
      </c>
      <c r="P19899" t="s">
        <v>219</v>
      </c>
    </row>
    <row r="19900" spans="1:16" x14ac:dyDescent="0.25">
      <c r="A19900" t="s">
        <v>3</v>
      </c>
      <c r="B19900" t="s">
        <v>33628</v>
      </c>
      <c r="C19900" t="s">
        <v>413</v>
      </c>
      <c r="D19900" t="s">
        <v>16554</v>
      </c>
      <c r="E19900" t="s">
        <v>59</v>
      </c>
      <c r="F19900" t="b">
        <v>0</v>
      </c>
      <c r="G19900" t="s">
        <v>31</v>
      </c>
      <c r="H19900" s="1">
        <v>46249.544861111113</v>
      </c>
      <c r="I19900" t="b">
        <v>1</v>
      </c>
      <c r="J19900" t="b">
        <v>0</v>
      </c>
      <c r="K19900" t="s">
        <v>31</v>
      </c>
      <c r="L19900" t="s">
        <v>60</v>
      </c>
      <c r="M19900">
        <v>800000</v>
      </c>
      <c r="N19900"/>
      <c r="O19900" t="s">
        <v>33629</v>
      </c>
      <c r="P19900" t="s">
        <v>146</v>
      </c>
    </row>
    <row r="19901" spans="1:16" x14ac:dyDescent="0.25">
      <c r="A19901" t="s">
        <v>3</v>
      </c>
      <c r="B19901" t="s">
        <v>33630</v>
      </c>
      <c r="C19901" t="s">
        <v>31</v>
      </c>
      <c r="D19901" t="s">
        <v>16554</v>
      </c>
      <c r="E19901" t="s">
        <v>59</v>
      </c>
      <c r="F19901" t="b">
        <v>0</v>
      </c>
      <c r="G19901" t="s">
        <v>31</v>
      </c>
      <c r="H19901" s="1">
        <v>46249.544861111113</v>
      </c>
      <c r="I19901" t="b">
        <v>1</v>
      </c>
      <c r="J19901" t="b">
        <v>0</v>
      </c>
      <c r="K19901" t="s">
        <v>31</v>
      </c>
      <c r="L19901" t="s">
        <v>60</v>
      </c>
      <c r="M19901">
        <v>781000</v>
      </c>
      <c r="N19901"/>
      <c r="O19901" t="s">
        <v>33631</v>
      </c>
      <c r="P19901" t="s">
        <v>1913</v>
      </c>
    </row>
    <row r="19902" spans="1:16" x14ac:dyDescent="0.25">
      <c r="A19902" t="s">
        <v>0</v>
      </c>
      <c r="B19902" t="s">
        <v>33632</v>
      </c>
      <c r="C19902" t="s">
        <v>33633</v>
      </c>
      <c r="D19902" t="s">
        <v>16554</v>
      </c>
      <c r="E19902" t="s">
        <v>59</v>
      </c>
      <c r="F19902" t="b">
        <v>0</v>
      </c>
      <c r="G19902" t="s">
        <v>31</v>
      </c>
      <c r="H19902" s="1">
        <v>46249.544861111113</v>
      </c>
      <c r="I19902" t="b">
        <v>1</v>
      </c>
      <c r="J19902" t="b">
        <v>0</v>
      </c>
      <c r="K19902" t="s">
        <v>31</v>
      </c>
      <c r="L19902" t="s">
        <v>60</v>
      </c>
      <c r="M19902">
        <v>520000</v>
      </c>
      <c r="N19902"/>
      <c r="O19902" t="s">
        <v>33634</v>
      </c>
    </row>
    <row r="19903" spans="1:16" x14ac:dyDescent="0.25">
      <c r="A19903" t="s">
        <v>0</v>
      </c>
      <c r="B19903" t="s">
        <v>33635</v>
      </c>
      <c r="C19903" t="s">
        <v>413</v>
      </c>
      <c r="D19903" t="s">
        <v>16554</v>
      </c>
      <c r="E19903" t="s">
        <v>59</v>
      </c>
      <c r="F19903" t="b">
        <v>0</v>
      </c>
      <c r="G19903" t="s">
        <v>31</v>
      </c>
      <c r="H19903" s="1">
        <v>46249.544861111113</v>
      </c>
      <c r="I19903" t="b">
        <v>1</v>
      </c>
      <c r="J19903" t="b">
        <v>0</v>
      </c>
      <c r="K19903" t="s">
        <v>31</v>
      </c>
      <c r="L19903" t="s">
        <v>60</v>
      </c>
      <c r="M19903">
        <v>781000</v>
      </c>
      <c r="N19903"/>
      <c r="O19903" t="s">
        <v>33636</v>
      </c>
      <c r="P19903" t="s">
        <v>85</v>
      </c>
    </row>
    <row r="19904" spans="1:16" x14ac:dyDescent="0.25">
      <c r="A19904" t="s">
        <v>0</v>
      </c>
      <c r="B19904" t="s">
        <v>476</v>
      </c>
      <c r="C19904" t="s">
        <v>76</v>
      </c>
      <c r="D19904" t="s">
        <v>4526</v>
      </c>
      <c r="E19904" t="s">
        <v>59</v>
      </c>
      <c r="F19904" t="b">
        <v>1</v>
      </c>
      <c r="G19904" t="s">
        <v>41</v>
      </c>
      <c r="H19904" s="1">
        <v>46249.548680555563</v>
      </c>
      <c r="I19904" t="b">
        <v>0</v>
      </c>
      <c r="J19904" t="b">
        <v>0</v>
      </c>
      <c r="K19904" t="s">
        <v>41</v>
      </c>
      <c r="L19904" t="s">
        <v>60</v>
      </c>
      <c r="M19904">
        <v>62000</v>
      </c>
      <c r="N19904"/>
      <c r="O19904" t="s">
        <v>33637</v>
      </c>
    </row>
    <row r="19905" spans="1:16" x14ac:dyDescent="0.25">
      <c r="A19905" t="s">
        <v>1</v>
      </c>
      <c r="B19905" t="s">
        <v>33638</v>
      </c>
      <c r="C19905" t="s">
        <v>28593</v>
      </c>
      <c r="D19905" t="s">
        <v>4756</v>
      </c>
      <c r="E19905" t="s">
        <v>59</v>
      </c>
      <c r="F19905" t="b">
        <v>0</v>
      </c>
      <c r="G19905" t="s">
        <v>13</v>
      </c>
      <c r="H19905" s="1">
        <v>46249.549467592587</v>
      </c>
      <c r="I19905" t="b">
        <v>1</v>
      </c>
      <c r="J19905" t="b">
        <v>0</v>
      </c>
      <c r="K19905" t="s">
        <v>13</v>
      </c>
      <c r="L19905" t="s">
        <v>60</v>
      </c>
      <c r="M19905">
        <v>86000</v>
      </c>
      <c r="N19905"/>
      <c r="O19905" t="s">
        <v>183</v>
      </c>
      <c r="P19905" t="s">
        <v>875</v>
      </c>
    </row>
    <row r="19906" spans="1:16" x14ac:dyDescent="0.25">
      <c r="A19906" t="s">
        <v>5</v>
      </c>
      <c r="B19906" t="s">
        <v>33639</v>
      </c>
      <c r="C19906" t="s">
        <v>23002</v>
      </c>
      <c r="D19906" t="s">
        <v>7886</v>
      </c>
      <c r="E19906" t="s">
        <v>59</v>
      </c>
      <c r="F19906" t="b">
        <v>0</v>
      </c>
      <c r="G19906" t="s">
        <v>32</v>
      </c>
      <c r="H19906" s="1">
        <v>46249.551145833328</v>
      </c>
      <c r="I19906" t="b">
        <v>0</v>
      </c>
      <c r="J19906" t="b">
        <v>0</v>
      </c>
      <c r="K19906" t="s">
        <v>32</v>
      </c>
      <c r="L19906" t="s">
        <v>74</v>
      </c>
      <c r="M19906"/>
      <c r="N19906">
        <v>48</v>
      </c>
      <c r="O19906" t="s">
        <v>775</v>
      </c>
      <c r="P19906" t="s">
        <v>27375</v>
      </c>
    </row>
    <row r="19907" spans="1:16" x14ac:dyDescent="0.25">
      <c r="A19907" t="s">
        <v>2</v>
      </c>
      <c r="B19907" t="s">
        <v>1252</v>
      </c>
      <c r="C19907" t="s">
        <v>1485</v>
      </c>
      <c r="D19907" t="s">
        <v>4756</v>
      </c>
      <c r="E19907" t="s">
        <v>59</v>
      </c>
      <c r="F19907" t="b">
        <v>0</v>
      </c>
      <c r="G19907" t="s">
        <v>77</v>
      </c>
      <c r="H19907" s="1">
        <v>46249.58734953704</v>
      </c>
      <c r="I19907" t="b">
        <v>0</v>
      </c>
      <c r="J19907" t="b">
        <v>1</v>
      </c>
      <c r="K19907" t="s">
        <v>41</v>
      </c>
      <c r="L19907" t="s">
        <v>60</v>
      </c>
      <c r="M19907">
        <v>241214</v>
      </c>
      <c r="N19907"/>
      <c r="O19907" t="s">
        <v>32680</v>
      </c>
      <c r="P19907" t="s">
        <v>33640</v>
      </c>
    </row>
    <row r="19908" spans="1:16" x14ac:dyDescent="0.25">
      <c r="A19908" t="s">
        <v>0</v>
      </c>
      <c r="B19908" t="s">
        <v>3710</v>
      </c>
      <c r="C19908" t="s">
        <v>10969</v>
      </c>
      <c r="D19908" t="s">
        <v>4756</v>
      </c>
      <c r="E19908" t="s">
        <v>59</v>
      </c>
      <c r="F19908" t="b">
        <v>0</v>
      </c>
      <c r="G19908" t="s">
        <v>65</v>
      </c>
      <c r="H19908" s="1">
        <v>46249.667766203696</v>
      </c>
      <c r="I19908" t="b">
        <v>0</v>
      </c>
      <c r="J19908" t="b">
        <v>1</v>
      </c>
      <c r="K19908" t="s">
        <v>41</v>
      </c>
      <c r="L19908" t="s">
        <v>60</v>
      </c>
      <c r="M19908">
        <v>96500</v>
      </c>
      <c r="N19908"/>
      <c r="O19908" t="s">
        <v>2680</v>
      </c>
      <c r="P19908" t="s">
        <v>997</v>
      </c>
    </row>
    <row r="19909" spans="1:16" x14ac:dyDescent="0.25">
      <c r="A19909" t="s">
        <v>4</v>
      </c>
      <c r="B19909" t="s">
        <v>32653</v>
      </c>
      <c r="C19909" t="s">
        <v>76</v>
      </c>
      <c r="D19909" t="s">
        <v>4526</v>
      </c>
      <c r="E19909" t="s">
        <v>59</v>
      </c>
      <c r="F19909" t="b">
        <v>1</v>
      </c>
      <c r="G19909" t="s">
        <v>13</v>
      </c>
      <c r="H19909" s="1">
        <v>46249.674479166657</v>
      </c>
      <c r="I19909" t="b">
        <v>0</v>
      </c>
      <c r="J19909" t="b">
        <v>0</v>
      </c>
      <c r="K19909" t="s">
        <v>13</v>
      </c>
      <c r="L19909" t="s">
        <v>60</v>
      </c>
      <c r="M19909">
        <v>128450</v>
      </c>
      <c r="N19909"/>
      <c r="O19909" t="s">
        <v>521</v>
      </c>
      <c r="P19909" t="s">
        <v>33641</v>
      </c>
    </row>
    <row r="19910" spans="1:16" x14ac:dyDescent="0.25">
      <c r="A19910" t="s">
        <v>3</v>
      </c>
      <c r="B19910" t="s">
        <v>33642</v>
      </c>
      <c r="C19910" t="s">
        <v>6647</v>
      </c>
      <c r="D19910" t="s">
        <v>4587</v>
      </c>
      <c r="E19910" t="s">
        <v>59</v>
      </c>
      <c r="F19910" t="b">
        <v>0</v>
      </c>
      <c r="G19910" t="s">
        <v>40</v>
      </c>
      <c r="H19910" s="1">
        <v>46249.712164351848</v>
      </c>
      <c r="I19910" t="b">
        <v>0</v>
      </c>
      <c r="J19910" t="b">
        <v>0</v>
      </c>
      <c r="K19910" t="s">
        <v>40</v>
      </c>
      <c r="L19910" t="s">
        <v>60</v>
      </c>
      <c r="M19910">
        <v>45000.5</v>
      </c>
      <c r="N19910"/>
      <c r="O19910" t="s">
        <v>26414</v>
      </c>
      <c r="P19910" t="s">
        <v>462</v>
      </c>
    </row>
    <row r="19911" spans="1:16" x14ac:dyDescent="0.25">
      <c r="A19911" t="s">
        <v>2</v>
      </c>
      <c r="B19911" t="s">
        <v>33643</v>
      </c>
      <c r="C19911" t="s">
        <v>23002</v>
      </c>
      <c r="D19911" t="s">
        <v>4526</v>
      </c>
      <c r="E19911" t="s">
        <v>59</v>
      </c>
      <c r="F19911" t="b">
        <v>0</v>
      </c>
      <c r="G19911" t="s">
        <v>32</v>
      </c>
      <c r="H19911" s="1">
        <v>46249.794907407413</v>
      </c>
      <c r="I19911" t="b">
        <v>0</v>
      </c>
      <c r="J19911" t="b">
        <v>0</v>
      </c>
      <c r="K19911" t="s">
        <v>32</v>
      </c>
      <c r="L19911" t="s">
        <v>74</v>
      </c>
      <c r="M19911"/>
      <c r="N19911">
        <v>48</v>
      </c>
      <c r="O19911" t="s">
        <v>2158</v>
      </c>
      <c r="P19911" t="s">
        <v>27375</v>
      </c>
    </row>
    <row r="19912" spans="1:16" x14ac:dyDescent="0.25">
      <c r="A19912" t="s">
        <v>5</v>
      </c>
      <c r="B19912" t="s">
        <v>33644</v>
      </c>
      <c r="C19912" t="s">
        <v>1837</v>
      </c>
      <c r="D19912" t="s">
        <v>4756</v>
      </c>
      <c r="E19912" t="s">
        <v>59</v>
      </c>
      <c r="F19912" t="b">
        <v>0</v>
      </c>
      <c r="G19912" t="s">
        <v>77</v>
      </c>
      <c r="H19912" s="1">
        <v>46249.882199074083</v>
      </c>
      <c r="I19912" t="b">
        <v>1</v>
      </c>
      <c r="J19912" t="b">
        <v>0</v>
      </c>
      <c r="K19912" t="s">
        <v>41</v>
      </c>
      <c r="L19912" t="s">
        <v>60</v>
      </c>
      <c r="M19912">
        <v>201242.5</v>
      </c>
      <c r="N19912"/>
      <c r="O19912" t="s">
        <v>1838</v>
      </c>
    </row>
    <row r="19913" spans="1:16" x14ac:dyDescent="0.25">
      <c r="A19913" t="s">
        <v>5</v>
      </c>
      <c r="B19913" t="s">
        <v>33645</v>
      </c>
      <c r="C19913" t="s">
        <v>112</v>
      </c>
      <c r="D19913" t="s">
        <v>4673</v>
      </c>
      <c r="E19913" t="s">
        <v>59</v>
      </c>
      <c r="F19913" t="b">
        <v>0</v>
      </c>
      <c r="G19913" t="s">
        <v>89</v>
      </c>
      <c r="H19913" s="1">
        <v>46250.007245370369</v>
      </c>
      <c r="I19913" t="b">
        <v>0</v>
      </c>
      <c r="J19913" t="b">
        <v>1</v>
      </c>
      <c r="K19913" t="s">
        <v>41</v>
      </c>
      <c r="L19913" t="s">
        <v>60</v>
      </c>
      <c r="M19913">
        <v>177500</v>
      </c>
      <c r="N19913"/>
      <c r="O19913" t="s">
        <v>399</v>
      </c>
      <c r="P19913" t="s">
        <v>33646</v>
      </c>
    </row>
    <row r="19914" spans="1:16" x14ac:dyDescent="0.25">
      <c r="A19914" t="s">
        <v>5</v>
      </c>
      <c r="B19914" t="s">
        <v>33647</v>
      </c>
      <c r="C19914" t="s">
        <v>76</v>
      </c>
      <c r="D19914" t="s">
        <v>4673</v>
      </c>
      <c r="E19914" t="s">
        <v>59</v>
      </c>
      <c r="F19914" t="b">
        <v>1</v>
      </c>
      <c r="G19914" t="s">
        <v>65</v>
      </c>
      <c r="H19914" s="1">
        <v>46250.007256944453</v>
      </c>
      <c r="I19914" t="b">
        <v>1</v>
      </c>
      <c r="J19914" t="b">
        <v>1</v>
      </c>
      <c r="K19914" t="s">
        <v>41</v>
      </c>
      <c r="L19914" t="s">
        <v>60</v>
      </c>
      <c r="M19914">
        <v>118000</v>
      </c>
      <c r="N19914"/>
      <c r="O19914" t="s">
        <v>10362</v>
      </c>
      <c r="P19914" t="s">
        <v>33648</v>
      </c>
    </row>
    <row r="19915" spans="1:16" x14ac:dyDescent="0.25">
      <c r="A19915" t="s">
        <v>3</v>
      </c>
      <c r="B19915" t="s">
        <v>33649</v>
      </c>
      <c r="C19915" t="s">
        <v>477</v>
      </c>
      <c r="D19915" t="s">
        <v>4756</v>
      </c>
      <c r="E19915" t="s">
        <v>59</v>
      </c>
      <c r="F19915" t="b">
        <v>0</v>
      </c>
      <c r="G19915" t="s">
        <v>65</v>
      </c>
      <c r="H19915" s="1">
        <v>46250.042905092603</v>
      </c>
      <c r="I19915" t="b">
        <v>0</v>
      </c>
      <c r="J19915" t="b">
        <v>1</v>
      </c>
      <c r="K19915" t="s">
        <v>41</v>
      </c>
      <c r="L19915" t="s">
        <v>60</v>
      </c>
      <c r="M19915">
        <v>143000</v>
      </c>
      <c r="N19915"/>
      <c r="O19915" t="s">
        <v>250</v>
      </c>
    </row>
    <row r="19916" spans="1:16" x14ac:dyDescent="0.25">
      <c r="A19916" t="s">
        <v>2</v>
      </c>
      <c r="B19916" t="s">
        <v>33650</v>
      </c>
      <c r="C19916" t="s">
        <v>112</v>
      </c>
      <c r="D19916" t="s">
        <v>4756</v>
      </c>
      <c r="E19916" t="s">
        <v>59</v>
      </c>
      <c r="F19916" t="b">
        <v>0</v>
      </c>
      <c r="G19916" t="s">
        <v>65</v>
      </c>
      <c r="H19916" s="1">
        <v>46250.045729166668</v>
      </c>
      <c r="I19916" t="b">
        <v>0</v>
      </c>
      <c r="J19916" t="b">
        <v>1</v>
      </c>
      <c r="K19916" t="s">
        <v>41</v>
      </c>
      <c r="L19916" t="s">
        <v>60</v>
      </c>
      <c r="M19916">
        <v>164000</v>
      </c>
      <c r="N19916"/>
      <c r="O19916" t="s">
        <v>8406</v>
      </c>
      <c r="P19916" t="s">
        <v>8407</v>
      </c>
    </row>
    <row r="19917" spans="1:16" x14ac:dyDescent="0.25">
      <c r="A19917" t="s">
        <v>5</v>
      </c>
      <c r="B19917" t="s">
        <v>33651</v>
      </c>
      <c r="C19917" t="s">
        <v>112</v>
      </c>
      <c r="D19917" t="s">
        <v>4756</v>
      </c>
      <c r="E19917" t="s">
        <v>59</v>
      </c>
      <c r="F19917" t="b">
        <v>0</v>
      </c>
      <c r="G19917" t="s">
        <v>77</v>
      </c>
      <c r="H19917" s="1">
        <v>46250.090532407397</v>
      </c>
      <c r="I19917" t="b">
        <v>0</v>
      </c>
      <c r="J19917" t="b">
        <v>0</v>
      </c>
      <c r="K19917" t="s">
        <v>41</v>
      </c>
      <c r="L19917" t="s">
        <v>60</v>
      </c>
      <c r="M19917">
        <v>147500</v>
      </c>
      <c r="N19917"/>
      <c r="O19917" t="s">
        <v>16499</v>
      </c>
      <c r="P19917" t="s">
        <v>33652</v>
      </c>
    </row>
    <row r="19918" spans="1:16" x14ac:dyDescent="0.25">
      <c r="A19918" t="s">
        <v>3</v>
      </c>
      <c r="B19918" t="s">
        <v>33653</v>
      </c>
      <c r="C19918" t="s">
        <v>5717</v>
      </c>
      <c r="D19918" t="s">
        <v>4346</v>
      </c>
      <c r="E19918" t="s">
        <v>59</v>
      </c>
      <c r="F19918" t="b">
        <v>0</v>
      </c>
      <c r="G19918" t="s">
        <v>19</v>
      </c>
      <c r="H19918" s="1">
        <v>46250.335810185177</v>
      </c>
      <c r="I19918" t="b">
        <v>0</v>
      </c>
      <c r="J19918" t="b">
        <v>0</v>
      </c>
      <c r="K19918" t="s">
        <v>19</v>
      </c>
      <c r="L19918" t="s">
        <v>60</v>
      </c>
      <c r="M19918">
        <v>700000</v>
      </c>
      <c r="N19918"/>
      <c r="O19918" t="s">
        <v>33654</v>
      </c>
      <c r="P19918" t="s">
        <v>3812</v>
      </c>
    </row>
    <row r="19919" spans="1:16" x14ac:dyDescent="0.25">
      <c r="A19919" t="s">
        <v>1</v>
      </c>
      <c r="B19919" t="s">
        <v>33655</v>
      </c>
      <c r="C19919" t="s">
        <v>207</v>
      </c>
      <c r="D19919" t="s">
        <v>4550</v>
      </c>
      <c r="E19919" t="s">
        <v>59</v>
      </c>
      <c r="F19919" t="b">
        <v>0</v>
      </c>
      <c r="G19919" t="s">
        <v>77</v>
      </c>
      <c r="H19919" s="1">
        <v>46250.382928240739</v>
      </c>
      <c r="I19919" t="b">
        <v>1</v>
      </c>
      <c r="J19919" t="b">
        <v>1</v>
      </c>
      <c r="K19919" t="s">
        <v>41</v>
      </c>
      <c r="L19919" t="s">
        <v>60</v>
      </c>
      <c r="M19919">
        <v>134000</v>
      </c>
      <c r="N19919"/>
      <c r="O19919" t="s">
        <v>2081</v>
      </c>
      <c r="P19919" t="s">
        <v>2299</v>
      </c>
    </row>
    <row r="19920" spans="1:16" x14ac:dyDescent="0.25">
      <c r="A19920" t="s">
        <v>1</v>
      </c>
      <c r="B19920" t="s">
        <v>33656</v>
      </c>
      <c r="C19920" t="s">
        <v>3266</v>
      </c>
      <c r="D19920" t="s">
        <v>4550</v>
      </c>
      <c r="E19920" t="s">
        <v>59</v>
      </c>
      <c r="F19920" t="b">
        <v>0</v>
      </c>
      <c r="G19920" t="s">
        <v>13</v>
      </c>
      <c r="H19920" s="1">
        <v>46250.383564814823</v>
      </c>
      <c r="I19920" t="b">
        <v>0</v>
      </c>
      <c r="J19920" t="b">
        <v>1</v>
      </c>
      <c r="K19920" t="s">
        <v>13</v>
      </c>
      <c r="L19920" t="s">
        <v>60</v>
      </c>
      <c r="M19920">
        <v>169000</v>
      </c>
      <c r="N19920"/>
      <c r="O19920" t="s">
        <v>2244</v>
      </c>
      <c r="P19920" t="s">
        <v>33657</v>
      </c>
    </row>
    <row r="19921" spans="1:16" x14ac:dyDescent="0.25">
      <c r="A19921" t="s">
        <v>4</v>
      </c>
      <c r="B19921" t="s">
        <v>33658</v>
      </c>
      <c r="C19921" t="s">
        <v>2408</v>
      </c>
      <c r="D19921" t="s">
        <v>4550</v>
      </c>
      <c r="E19921" t="s">
        <v>59</v>
      </c>
      <c r="F19921" t="b">
        <v>0</v>
      </c>
      <c r="G19921" t="s">
        <v>13</v>
      </c>
      <c r="H19921" s="1">
        <v>46250.42523148148</v>
      </c>
      <c r="I19921" t="b">
        <v>1</v>
      </c>
      <c r="J19921" t="b">
        <v>0</v>
      </c>
      <c r="K19921" t="s">
        <v>13</v>
      </c>
      <c r="L19921" t="s">
        <v>60</v>
      </c>
      <c r="M19921">
        <v>119000</v>
      </c>
      <c r="N19921"/>
      <c r="O19921" t="s">
        <v>33659</v>
      </c>
      <c r="P19921" t="s">
        <v>33660</v>
      </c>
    </row>
    <row r="19922" spans="1:16" x14ac:dyDescent="0.25">
      <c r="A19922" t="s">
        <v>2</v>
      </c>
      <c r="B19922" t="s">
        <v>2852</v>
      </c>
      <c r="C19922" t="s">
        <v>201</v>
      </c>
      <c r="D19922" t="s">
        <v>4526</v>
      </c>
      <c r="E19922" t="s">
        <v>59</v>
      </c>
      <c r="F19922" t="b">
        <v>0</v>
      </c>
      <c r="G19922" t="s">
        <v>77</v>
      </c>
      <c r="H19922" s="1">
        <v>46250.5078587963</v>
      </c>
      <c r="I19922" t="b">
        <v>1</v>
      </c>
      <c r="J19922" t="b">
        <v>1</v>
      </c>
      <c r="K19922" t="s">
        <v>41</v>
      </c>
      <c r="L19922" t="s">
        <v>60</v>
      </c>
      <c r="M19922">
        <v>140000</v>
      </c>
      <c r="N19922"/>
      <c r="O19922" t="s">
        <v>2932</v>
      </c>
      <c r="P19922" t="s">
        <v>31697</v>
      </c>
    </row>
    <row r="19923" spans="1:16" x14ac:dyDescent="0.25">
      <c r="A19923" t="s">
        <v>4</v>
      </c>
      <c r="B19923" t="s">
        <v>33661</v>
      </c>
      <c r="C19923" t="s">
        <v>81</v>
      </c>
      <c r="D19923" t="s">
        <v>4526</v>
      </c>
      <c r="E19923" t="s">
        <v>59</v>
      </c>
      <c r="F19923" t="b">
        <v>0</v>
      </c>
      <c r="G19923" t="s">
        <v>89</v>
      </c>
      <c r="H19923" s="1">
        <v>46250.507962962962</v>
      </c>
      <c r="I19923" t="b">
        <v>1</v>
      </c>
      <c r="J19923" t="b">
        <v>0</v>
      </c>
      <c r="K19923" t="s">
        <v>41</v>
      </c>
      <c r="L19923" t="s">
        <v>60</v>
      </c>
      <c r="M19923">
        <v>277500</v>
      </c>
      <c r="N19923"/>
      <c r="O19923" t="s">
        <v>2960</v>
      </c>
    </row>
    <row r="19924" spans="1:16" x14ac:dyDescent="0.25">
      <c r="A19924" t="s">
        <v>1</v>
      </c>
      <c r="B19924" t="s">
        <v>33662</v>
      </c>
      <c r="C19924" t="s">
        <v>1673</v>
      </c>
      <c r="D19924" t="s">
        <v>4550</v>
      </c>
      <c r="E19924" t="s">
        <v>59</v>
      </c>
      <c r="F19924" t="b">
        <v>0</v>
      </c>
      <c r="G19924" t="s">
        <v>65</v>
      </c>
      <c r="H19924" s="1">
        <v>46250.508009259262</v>
      </c>
      <c r="I19924" t="b">
        <v>0</v>
      </c>
      <c r="J19924" t="b">
        <v>0</v>
      </c>
      <c r="K19924" t="s">
        <v>41</v>
      </c>
      <c r="L19924" t="s">
        <v>60</v>
      </c>
      <c r="M19924">
        <v>83122.880000000005</v>
      </c>
      <c r="N19924"/>
      <c r="O19924" t="s">
        <v>33663</v>
      </c>
      <c r="P19924" t="s">
        <v>33664</v>
      </c>
    </row>
    <row r="19925" spans="1:16" x14ac:dyDescent="0.25">
      <c r="A19925" t="s">
        <v>0</v>
      </c>
      <c r="B19925" t="s">
        <v>13828</v>
      </c>
      <c r="C19925" t="s">
        <v>112</v>
      </c>
      <c r="D19925" t="s">
        <v>4526</v>
      </c>
      <c r="E19925" t="s">
        <v>59</v>
      </c>
      <c r="F19925" t="b">
        <v>0</v>
      </c>
      <c r="G19925" t="s">
        <v>65</v>
      </c>
      <c r="H19925" s="1">
        <v>46250.546203703707</v>
      </c>
      <c r="I19925" t="b">
        <v>0</v>
      </c>
      <c r="J19925" t="b">
        <v>1</v>
      </c>
      <c r="K19925" t="s">
        <v>41</v>
      </c>
      <c r="L19925" t="s">
        <v>60</v>
      </c>
      <c r="M19925">
        <v>120000</v>
      </c>
      <c r="N19925"/>
      <c r="O19925" t="s">
        <v>4280</v>
      </c>
      <c r="P19925" t="s">
        <v>24126</v>
      </c>
    </row>
    <row r="19926" spans="1:16" x14ac:dyDescent="0.25">
      <c r="A19926" t="s">
        <v>1</v>
      </c>
      <c r="B19926" t="s">
        <v>33665</v>
      </c>
      <c r="C19926" t="s">
        <v>637</v>
      </c>
      <c r="D19926" t="s">
        <v>5493</v>
      </c>
      <c r="E19926" t="s">
        <v>59</v>
      </c>
      <c r="F19926" t="b">
        <v>0</v>
      </c>
      <c r="G19926" t="s">
        <v>77</v>
      </c>
      <c r="H19926" s="1">
        <v>46250.549525462957</v>
      </c>
      <c r="I19926" t="b">
        <v>0</v>
      </c>
      <c r="J19926" t="b">
        <v>0</v>
      </c>
      <c r="K19926" t="s">
        <v>41</v>
      </c>
      <c r="L19926" t="s">
        <v>60</v>
      </c>
      <c r="M19926">
        <v>78000</v>
      </c>
      <c r="N19926"/>
      <c r="O19926" t="s">
        <v>33666</v>
      </c>
      <c r="P19926" t="s">
        <v>33667</v>
      </c>
    </row>
    <row r="19927" spans="1:16" x14ac:dyDescent="0.25">
      <c r="A19927" t="s">
        <v>5</v>
      </c>
      <c r="B19927" t="s">
        <v>33668</v>
      </c>
      <c r="C19927" t="s">
        <v>4059</v>
      </c>
      <c r="D19927" t="s">
        <v>5493</v>
      </c>
      <c r="E19927" t="s">
        <v>59</v>
      </c>
      <c r="F19927" t="b">
        <v>0</v>
      </c>
      <c r="G19927" t="s">
        <v>89</v>
      </c>
      <c r="H19927" s="1">
        <v>46250.54959490741</v>
      </c>
      <c r="I19927" t="b">
        <v>0</v>
      </c>
      <c r="J19927" t="b">
        <v>1</v>
      </c>
      <c r="K19927" t="s">
        <v>41</v>
      </c>
      <c r="L19927" t="s">
        <v>60</v>
      </c>
      <c r="M19927">
        <v>186000</v>
      </c>
      <c r="N19927"/>
      <c r="O19927" t="s">
        <v>3638</v>
      </c>
      <c r="P19927" t="s">
        <v>33669</v>
      </c>
    </row>
    <row r="19928" spans="1:16" x14ac:dyDescent="0.25">
      <c r="A19928" t="s">
        <v>6</v>
      </c>
      <c r="B19928" t="s">
        <v>33670</v>
      </c>
      <c r="C19928" t="s">
        <v>304</v>
      </c>
      <c r="D19928" t="s">
        <v>4756</v>
      </c>
      <c r="E19928" t="s">
        <v>59</v>
      </c>
      <c r="F19928" t="b">
        <v>0</v>
      </c>
      <c r="G19928" t="s">
        <v>77</v>
      </c>
      <c r="H19928" s="1">
        <v>46250.587800925918</v>
      </c>
      <c r="I19928" t="b">
        <v>0</v>
      </c>
      <c r="J19928" t="b">
        <v>1</v>
      </c>
      <c r="K19928" t="s">
        <v>41</v>
      </c>
      <c r="L19928" t="s">
        <v>60</v>
      </c>
      <c r="M19928">
        <v>191500</v>
      </c>
      <c r="N19928"/>
      <c r="O19928" t="s">
        <v>3368</v>
      </c>
      <c r="P19928" t="s">
        <v>33671</v>
      </c>
    </row>
    <row r="19929" spans="1:16" x14ac:dyDescent="0.25">
      <c r="A19929" t="s">
        <v>5</v>
      </c>
      <c r="B19929" t="s">
        <v>33672</v>
      </c>
      <c r="C19929" t="s">
        <v>33673</v>
      </c>
      <c r="D19929" t="s">
        <v>4756</v>
      </c>
      <c r="E19929" t="s">
        <v>59</v>
      </c>
      <c r="F19929" t="b">
        <v>0</v>
      </c>
      <c r="G19929" t="s">
        <v>77</v>
      </c>
      <c r="H19929" s="1">
        <v>46250.591192129628</v>
      </c>
      <c r="I19929" t="b">
        <v>1</v>
      </c>
      <c r="J19929" t="b">
        <v>1</v>
      </c>
      <c r="K19929" t="s">
        <v>41</v>
      </c>
      <c r="L19929" t="s">
        <v>60</v>
      </c>
      <c r="M19929">
        <v>192975</v>
      </c>
      <c r="N19929"/>
      <c r="O19929" t="s">
        <v>596</v>
      </c>
      <c r="P19929" t="s">
        <v>33674</v>
      </c>
    </row>
    <row r="19930" spans="1:16" x14ac:dyDescent="0.25">
      <c r="A19930" t="s">
        <v>1</v>
      </c>
      <c r="B19930" t="s">
        <v>33675</v>
      </c>
      <c r="C19930" t="s">
        <v>142</v>
      </c>
      <c r="D19930" t="s">
        <v>4756</v>
      </c>
      <c r="E19930" t="s">
        <v>59</v>
      </c>
      <c r="F19930" t="b">
        <v>0</v>
      </c>
      <c r="G19930" t="s">
        <v>77</v>
      </c>
      <c r="H19930" s="1">
        <v>46250.591238425928</v>
      </c>
      <c r="I19930" t="b">
        <v>1</v>
      </c>
      <c r="J19930" t="b">
        <v>0</v>
      </c>
      <c r="K19930" t="s">
        <v>41</v>
      </c>
      <c r="L19930" t="s">
        <v>60</v>
      </c>
      <c r="M19930">
        <v>142500</v>
      </c>
      <c r="N19930"/>
      <c r="O19930" t="s">
        <v>402</v>
      </c>
    </row>
    <row r="19931" spans="1:16" x14ac:dyDescent="0.25">
      <c r="A19931" t="s">
        <v>5</v>
      </c>
      <c r="B19931" t="s">
        <v>15825</v>
      </c>
      <c r="C19931" t="s">
        <v>76</v>
      </c>
      <c r="D19931" t="s">
        <v>4526</v>
      </c>
      <c r="E19931" t="s">
        <v>59</v>
      </c>
      <c r="F19931" t="b">
        <v>1</v>
      </c>
      <c r="G19931" t="s">
        <v>13</v>
      </c>
      <c r="H19931" s="1">
        <v>46250.591863425929</v>
      </c>
      <c r="I19931" t="b">
        <v>1</v>
      </c>
      <c r="J19931" t="b">
        <v>0</v>
      </c>
      <c r="K19931" t="s">
        <v>13</v>
      </c>
      <c r="L19931" t="s">
        <v>60</v>
      </c>
      <c r="M19931">
        <v>115000</v>
      </c>
      <c r="N19931"/>
      <c r="O19931" t="s">
        <v>13179</v>
      </c>
      <c r="P19931" t="s">
        <v>15826</v>
      </c>
    </row>
    <row r="19932" spans="1:16" x14ac:dyDescent="0.25">
      <c r="A19932" t="s">
        <v>2</v>
      </c>
      <c r="B19932" t="s">
        <v>33676</v>
      </c>
      <c r="C19932" t="s">
        <v>18</v>
      </c>
      <c r="D19932" t="s">
        <v>16554</v>
      </c>
      <c r="E19932" t="s">
        <v>59</v>
      </c>
      <c r="F19932" t="b">
        <v>0</v>
      </c>
      <c r="G19932" t="s">
        <v>18</v>
      </c>
      <c r="H19932" s="1">
        <v>46250.630752314813</v>
      </c>
      <c r="I19932" t="b">
        <v>0</v>
      </c>
      <c r="J19932" t="b">
        <v>0</v>
      </c>
      <c r="K19932" t="s">
        <v>18</v>
      </c>
      <c r="L19932" t="s">
        <v>60</v>
      </c>
      <c r="M19932">
        <v>550000</v>
      </c>
      <c r="N19932"/>
      <c r="O19932" t="s">
        <v>33677</v>
      </c>
      <c r="P19932" t="s">
        <v>310</v>
      </c>
    </row>
    <row r="19933" spans="1:16" x14ac:dyDescent="0.25">
      <c r="A19933" t="s">
        <v>1</v>
      </c>
      <c r="B19933" t="s">
        <v>33678</v>
      </c>
      <c r="C19933" t="s">
        <v>18</v>
      </c>
      <c r="D19933" t="s">
        <v>16554</v>
      </c>
      <c r="E19933" t="s">
        <v>59</v>
      </c>
      <c r="F19933" t="b">
        <v>0</v>
      </c>
      <c r="G19933" t="s">
        <v>18</v>
      </c>
      <c r="H19933" s="1">
        <v>46250.630752314813</v>
      </c>
      <c r="I19933" t="b">
        <v>0</v>
      </c>
      <c r="J19933" t="b">
        <v>0</v>
      </c>
      <c r="K19933" t="s">
        <v>18</v>
      </c>
      <c r="L19933" t="s">
        <v>60</v>
      </c>
      <c r="M19933">
        <v>446000</v>
      </c>
      <c r="N19933"/>
      <c r="O19933" t="s">
        <v>33679</v>
      </c>
      <c r="P19933" t="s">
        <v>1738</v>
      </c>
    </row>
    <row r="19934" spans="1:16" x14ac:dyDescent="0.25">
      <c r="A19934" t="s">
        <v>6</v>
      </c>
      <c r="B19934" t="s">
        <v>33680</v>
      </c>
      <c r="C19934" t="s">
        <v>18</v>
      </c>
      <c r="D19934" t="s">
        <v>16554</v>
      </c>
      <c r="E19934" t="s">
        <v>59</v>
      </c>
      <c r="F19934" t="b">
        <v>0</v>
      </c>
      <c r="G19934" t="s">
        <v>18</v>
      </c>
      <c r="H19934" s="1">
        <v>46250.630752314813</v>
      </c>
      <c r="I19934" t="b">
        <v>1</v>
      </c>
      <c r="J19934" t="b">
        <v>0</v>
      </c>
      <c r="K19934" t="s">
        <v>18</v>
      </c>
      <c r="L19934" t="s">
        <v>60</v>
      </c>
      <c r="M19934">
        <v>391000</v>
      </c>
      <c r="N19934"/>
      <c r="O19934" t="s">
        <v>33681</v>
      </c>
      <c r="P19934" t="s">
        <v>219</v>
      </c>
    </row>
    <row r="19935" spans="1:16" x14ac:dyDescent="0.25">
      <c r="A19935" t="s">
        <v>2</v>
      </c>
      <c r="B19935" t="s">
        <v>33682</v>
      </c>
      <c r="C19935" t="s">
        <v>18</v>
      </c>
      <c r="D19935" t="s">
        <v>16554</v>
      </c>
      <c r="E19935" t="s">
        <v>59</v>
      </c>
      <c r="F19935" t="b">
        <v>0</v>
      </c>
      <c r="G19935" t="s">
        <v>18</v>
      </c>
      <c r="H19935" s="1">
        <v>46250.630752314813</v>
      </c>
      <c r="I19935" t="b">
        <v>0</v>
      </c>
      <c r="J19935" t="b">
        <v>0</v>
      </c>
      <c r="K19935" t="s">
        <v>18</v>
      </c>
      <c r="L19935" t="s">
        <v>60</v>
      </c>
      <c r="M19935">
        <v>720000</v>
      </c>
      <c r="N19935"/>
      <c r="O19935" t="s">
        <v>33683</v>
      </c>
      <c r="P19935" t="s">
        <v>208</v>
      </c>
    </row>
    <row r="19936" spans="1:16" x14ac:dyDescent="0.25">
      <c r="A19936" t="s">
        <v>8</v>
      </c>
      <c r="B19936" t="s">
        <v>33684</v>
      </c>
      <c r="C19936" t="s">
        <v>18</v>
      </c>
      <c r="D19936" t="s">
        <v>16554</v>
      </c>
      <c r="E19936" t="s">
        <v>59</v>
      </c>
      <c r="F19936" t="b">
        <v>0</v>
      </c>
      <c r="G19936" t="s">
        <v>18</v>
      </c>
      <c r="H19936" s="1">
        <v>46250.630752314813</v>
      </c>
      <c r="I19936" t="b">
        <v>0</v>
      </c>
      <c r="J19936" t="b">
        <v>0</v>
      </c>
      <c r="K19936" t="s">
        <v>18</v>
      </c>
      <c r="L19936" t="s">
        <v>60</v>
      </c>
      <c r="M19936">
        <v>446000</v>
      </c>
      <c r="N19936"/>
      <c r="O19936" t="s">
        <v>33685</v>
      </c>
      <c r="P19936" t="s">
        <v>11231</v>
      </c>
    </row>
    <row r="19937" spans="1:16" x14ac:dyDescent="0.25">
      <c r="A19937" t="s">
        <v>6</v>
      </c>
      <c r="B19937" t="s">
        <v>29359</v>
      </c>
      <c r="C19937" t="s">
        <v>810</v>
      </c>
      <c r="D19937" t="s">
        <v>4526</v>
      </c>
      <c r="E19937" t="s">
        <v>59</v>
      </c>
      <c r="F19937" t="b">
        <v>0</v>
      </c>
      <c r="G19937" t="s">
        <v>77</v>
      </c>
      <c r="H19937" s="1">
        <v>46250.671134259261</v>
      </c>
      <c r="I19937" t="b">
        <v>0</v>
      </c>
      <c r="J19937" t="b">
        <v>1</v>
      </c>
      <c r="K19937" t="s">
        <v>41</v>
      </c>
      <c r="L19937" t="s">
        <v>60</v>
      </c>
      <c r="M19937">
        <v>205000</v>
      </c>
      <c r="N19937"/>
      <c r="O19937" t="s">
        <v>29360</v>
      </c>
      <c r="P19937" t="s">
        <v>85</v>
      </c>
    </row>
    <row r="19938" spans="1:16" x14ac:dyDescent="0.25">
      <c r="A19938" t="s">
        <v>6</v>
      </c>
      <c r="B19938" t="s">
        <v>3684</v>
      </c>
      <c r="C19938" t="s">
        <v>40</v>
      </c>
      <c r="D19938" t="s">
        <v>4526</v>
      </c>
      <c r="E19938" t="s">
        <v>59</v>
      </c>
      <c r="F19938" t="b">
        <v>0</v>
      </c>
      <c r="G19938" t="s">
        <v>40</v>
      </c>
      <c r="H19938" s="1">
        <v>46250.674317129633</v>
      </c>
      <c r="I19938" t="b">
        <v>0</v>
      </c>
      <c r="J19938" t="b">
        <v>0</v>
      </c>
      <c r="K19938" t="s">
        <v>40</v>
      </c>
      <c r="L19938" t="s">
        <v>60</v>
      </c>
      <c r="M19938">
        <v>87.5</v>
      </c>
      <c r="N19938"/>
      <c r="O19938" t="s">
        <v>32803</v>
      </c>
      <c r="P19938" t="s">
        <v>4833</v>
      </c>
    </row>
    <row r="19939" spans="1:16" x14ac:dyDescent="0.25">
      <c r="A19939" t="s">
        <v>1</v>
      </c>
      <c r="B19939" t="s">
        <v>33686</v>
      </c>
      <c r="C19939" t="s">
        <v>148</v>
      </c>
      <c r="D19939" t="s">
        <v>4756</v>
      </c>
      <c r="E19939" t="s">
        <v>59</v>
      </c>
      <c r="F19939" t="b">
        <v>0</v>
      </c>
      <c r="G19939" t="s">
        <v>77</v>
      </c>
      <c r="H19939" s="1">
        <v>46250.67459490741</v>
      </c>
      <c r="I19939" t="b">
        <v>0</v>
      </c>
      <c r="J19939" t="b">
        <v>0</v>
      </c>
      <c r="K19939" t="s">
        <v>41</v>
      </c>
      <c r="L19939" t="s">
        <v>60</v>
      </c>
      <c r="M19939">
        <v>132500</v>
      </c>
      <c r="N19939"/>
      <c r="O19939" t="s">
        <v>31679</v>
      </c>
      <c r="P19939" t="s">
        <v>33687</v>
      </c>
    </row>
    <row r="19940" spans="1:16" x14ac:dyDescent="0.25">
      <c r="A19940" t="s">
        <v>5</v>
      </c>
      <c r="B19940" t="s">
        <v>33688</v>
      </c>
      <c r="C19940" t="s">
        <v>377</v>
      </c>
      <c r="D19940" t="s">
        <v>4515</v>
      </c>
      <c r="E19940" t="s">
        <v>59</v>
      </c>
      <c r="F19940" t="b">
        <v>0</v>
      </c>
      <c r="G19940" t="s">
        <v>73</v>
      </c>
      <c r="H19940" s="1">
        <v>46251.007986111108</v>
      </c>
      <c r="I19940" t="b">
        <v>1</v>
      </c>
      <c r="J19940" t="b">
        <v>0</v>
      </c>
      <c r="K19940" t="s">
        <v>41</v>
      </c>
      <c r="L19940" t="s">
        <v>60</v>
      </c>
      <c r="M19940">
        <v>94500</v>
      </c>
      <c r="N19940"/>
      <c r="O19940" t="s">
        <v>24410</v>
      </c>
      <c r="P19940" t="s">
        <v>711</v>
      </c>
    </row>
    <row r="19941" spans="1:16" x14ac:dyDescent="0.25">
      <c r="A19941" t="s">
        <v>4</v>
      </c>
      <c r="B19941" t="s">
        <v>2559</v>
      </c>
      <c r="C19941" t="s">
        <v>6956</v>
      </c>
      <c r="D19941" t="s">
        <v>4526</v>
      </c>
      <c r="E19941" t="s">
        <v>59</v>
      </c>
      <c r="F19941" t="b">
        <v>0</v>
      </c>
      <c r="G19941" t="s">
        <v>40</v>
      </c>
      <c r="H19941" s="1">
        <v>46251.303564814807</v>
      </c>
      <c r="I19941" t="b">
        <v>0</v>
      </c>
      <c r="J19941" t="b">
        <v>0</v>
      </c>
      <c r="K19941" t="s">
        <v>40</v>
      </c>
      <c r="L19941" t="s">
        <v>60</v>
      </c>
      <c r="M19941">
        <v>37500</v>
      </c>
      <c r="N19941"/>
      <c r="O19941" t="s">
        <v>15041</v>
      </c>
      <c r="P19941" t="s">
        <v>33689</v>
      </c>
    </row>
    <row r="19942" spans="1:16" x14ac:dyDescent="0.25">
      <c r="A19942" t="s">
        <v>0</v>
      </c>
      <c r="B19942" t="s">
        <v>33690</v>
      </c>
      <c r="C19942" t="s">
        <v>246</v>
      </c>
      <c r="D19942" t="s">
        <v>4550</v>
      </c>
      <c r="E19942" t="s">
        <v>59</v>
      </c>
      <c r="F19942" t="b">
        <v>0</v>
      </c>
      <c r="G19942" t="s">
        <v>65</v>
      </c>
      <c r="H19942" s="1">
        <v>46251.376400462963</v>
      </c>
      <c r="I19942" t="b">
        <v>0</v>
      </c>
      <c r="J19942" t="b">
        <v>0</v>
      </c>
      <c r="K19942" t="s">
        <v>41</v>
      </c>
      <c r="L19942" t="s">
        <v>60</v>
      </c>
      <c r="M19942">
        <v>130500</v>
      </c>
      <c r="N19942"/>
      <c r="O19942" t="s">
        <v>1292</v>
      </c>
      <c r="P19942" t="s">
        <v>9504</v>
      </c>
    </row>
    <row r="19943" spans="1:16" x14ac:dyDescent="0.25">
      <c r="A19943" t="s">
        <v>5</v>
      </c>
      <c r="B19943" t="s">
        <v>33691</v>
      </c>
      <c r="C19943" t="s">
        <v>5221</v>
      </c>
      <c r="D19943" t="s">
        <v>4526</v>
      </c>
      <c r="E19943" t="s">
        <v>59</v>
      </c>
      <c r="F19943" t="b">
        <v>0</v>
      </c>
      <c r="G19943" t="s">
        <v>40</v>
      </c>
      <c r="H19943" s="1">
        <v>46251.386886574073</v>
      </c>
      <c r="I19943" t="b">
        <v>1</v>
      </c>
      <c r="J19943" t="b">
        <v>0</v>
      </c>
      <c r="K19943" t="s">
        <v>40</v>
      </c>
      <c r="L19943" t="s">
        <v>60</v>
      </c>
      <c r="M19943">
        <v>47009</v>
      </c>
      <c r="N19943"/>
      <c r="O19943" t="s">
        <v>28524</v>
      </c>
      <c r="P19943" t="s">
        <v>893</v>
      </c>
    </row>
    <row r="19944" spans="1:16" x14ac:dyDescent="0.25">
      <c r="A19944" t="s">
        <v>6</v>
      </c>
      <c r="B19944" t="s">
        <v>33692</v>
      </c>
      <c r="C19944" t="s">
        <v>440</v>
      </c>
      <c r="D19944" t="s">
        <v>4756</v>
      </c>
      <c r="E19944" t="s">
        <v>59</v>
      </c>
      <c r="F19944" t="b">
        <v>0</v>
      </c>
      <c r="G19944" t="s">
        <v>65</v>
      </c>
      <c r="H19944" s="1">
        <v>46251.421678240738</v>
      </c>
      <c r="I19944" t="b">
        <v>0</v>
      </c>
      <c r="J19944" t="b">
        <v>1</v>
      </c>
      <c r="K19944" t="s">
        <v>41</v>
      </c>
      <c r="L19944" t="s">
        <v>60</v>
      </c>
      <c r="M19944">
        <v>161700</v>
      </c>
      <c r="N19944"/>
      <c r="O19944" t="s">
        <v>2560</v>
      </c>
      <c r="P19944" t="s">
        <v>3763</v>
      </c>
    </row>
    <row r="19945" spans="1:16" x14ac:dyDescent="0.25">
      <c r="A19945" t="s">
        <v>2</v>
      </c>
      <c r="B19945" t="s">
        <v>31444</v>
      </c>
      <c r="C19945" t="s">
        <v>40</v>
      </c>
      <c r="D19945" t="s">
        <v>4526</v>
      </c>
      <c r="E19945" t="s">
        <v>59</v>
      </c>
      <c r="F19945" t="b">
        <v>0</v>
      </c>
      <c r="G19945" t="s">
        <v>40</v>
      </c>
      <c r="H19945" s="1">
        <v>46251.46298611111</v>
      </c>
      <c r="I19945" t="b">
        <v>0</v>
      </c>
      <c r="J19945" t="b">
        <v>0</v>
      </c>
      <c r="K19945" t="s">
        <v>40</v>
      </c>
      <c r="L19945" t="s">
        <v>60</v>
      </c>
      <c r="M19945">
        <v>82500</v>
      </c>
      <c r="N19945"/>
      <c r="O19945" t="s">
        <v>101</v>
      </c>
      <c r="P19945" t="s">
        <v>2319</v>
      </c>
    </row>
    <row r="19946" spans="1:16" x14ac:dyDescent="0.25">
      <c r="A19946" t="s">
        <v>1</v>
      </c>
      <c r="B19946" t="s">
        <v>33693</v>
      </c>
      <c r="C19946" t="s">
        <v>81</v>
      </c>
      <c r="D19946" t="s">
        <v>4526</v>
      </c>
      <c r="E19946" t="s">
        <v>59</v>
      </c>
      <c r="F19946" t="b">
        <v>0</v>
      </c>
      <c r="G19946" t="s">
        <v>89</v>
      </c>
      <c r="H19946" s="1">
        <v>46251.508622685193</v>
      </c>
      <c r="I19946" t="b">
        <v>0</v>
      </c>
      <c r="J19946" t="b">
        <v>0</v>
      </c>
      <c r="K19946" t="s">
        <v>41</v>
      </c>
      <c r="L19946" t="s">
        <v>60</v>
      </c>
      <c r="M19946">
        <v>292000</v>
      </c>
      <c r="N19946"/>
      <c r="O19946" t="s">
        <v>2960</v>
      </c>
      <c r="P19946" t="s">
        <v>622</v>
      </c>
    </row>
    <row r="19947" spans="1:16" x14ac:dyDescent="0.25">
      <c r="A19947" t="s">
        <v>0</v>
      </c>
      <c r="B19947" t="s">
        <v>3276</v>
      </c>
      <c r="C19947" t="s">
        <v>112</v>
      </c>
      <c r="D19947" t="s">
        <v>4526</v>
      </c>
      <c r="E19947" t="s">
        <v>59</v>
      </c>
      <c r="F19947" t="b">
        <v>0</v>
      </c>
      <c r="G19947" t="s">
        <v>65</v>
      </c>
      <c r="H19947" s="1">
        <v>46251.543032407397</v>
      </c>
      <c r="I19947" t="b">
        <v>0</v>
      </c>
      <c r="J19947" t="b">
        <v>1</v>
      </c>
      <c r="K19947" t="s">
        <v>41</v>
      </c>
      <c r="L19947" t="s">
        <v>60</v>
      </c>
      <c r="M19947">
        <v>180000</v>
      </c>
      <c r="N19947"/>
      <c r="O19947" t="s">
        <v>3499</v>
      </c>
      <c r="P19947" t="s">
        <v>33694</v>
      </c>
    </row>
    <row r="19948" spans="1:16" x14ac:dyDescent="0.25">
      <c r="A19948" t="s">
        <v>5</v>
      </c>
      <c r="B19948" t="s">
        <v>33695</v>
      </c>
      <c r="C19948" t="s">
        <v>246</v>
      </c>
      <c r="D19948" t="s">
        <v>4550</v>
      </c>
      <c r="E19948" t="s">
        <v>59</v>
      </c>
      <c r="F19948" t="b">
        <v>0</v>
      </c>
      <c r="G19948" t="s">
        <v>65</v>
      </c>
      <c r="H19948" s="1">
        <v>46251.546689814822</v>
      </c>
      <c r="I19948" t="b">
        <v>0</v>
      </c>
      <c r="J19948" t="b">
        <v>1</v>
      </c>
      <c r="K19948" t="s">
        <v>41</v>
      </c>
      <c r="L19948" t="s">
        <v>60</v>
      </c>
      <c r="M19948">
        <v>135000</v>
      </c>
      <c r="N19948"/>
      <c r="O19948" t="s">
        <v>33696</v>
      </c>
      <c r="P19948" t="s">
        <v>33697</v>
      </c>
    </row>
    <row r="19949" spans="1:16" x14ac:dyDescent="0.25">
      <c r="A19949" t="s">
        <v>5</v>
      </c>
      <c r="B19949" t="s">
        <v>33698</v>
      </c>
      <c r="C19949" t="s">
        <v>142</v>
      </c>
      <c r="D19949" t="s">
        <v>24507</v>
      </c>
      <c r="E19949" t="s">
        <v>232</v>
      </c>
      <c r="F19949" t="b">
        <v>0</v>
      </c>
      <c r="G19949" t="s">
        <v>77</v>
      </c>
      <c r="H19949" s="1">
        <v>46251.550185185188</v>
      </c>
      <c r="I19949" t="b">
        <v>1</v>
      </c>
      <c r="J19949" t="b">
        <v>0</v>
      </c>
      <c r="K19949" t="s">
        <v>41</v>
      </c>
      <c r="L19949" t="s">
        <v>74</v>
      </c>
      <c r="M19949"/>
      <c r="N19949">
        <v>112.5</v>
      </c>
      <c r="O19949" t="s">
        <v>33699</v>
      </c>
      <c r="P19949" t="s">
        <v>33700</v>
      </c>
    </row>
    <row r="19950" spans="1:16" x14ac:dyDescent="0.25">
      <c r="A19950" t="s">
        <v>4</v>
      </c>
      <c r="B19950" t="s">
        <v>33701</v>
      </c>
      <c r="C19950" t="s">
        <v>17137</v>
      </c>
      <c r="D19950" t="s">
        <v>4599</v>
      </c>
      <c r="E19950" t="s">
        <v>88</v>
      </c>
      <c r="F19950" t="b">
        <v>0</v>
      </c>
      <c r="G19950" t="s">
        <v>40</v>
      </c>
      <c r="H19950" s="1">
        <v>46251.553587962961</v>
      </c>
      <c r="I19950" t="b">
        <v>0</v>
      </c>
      <c r="J19950" t="b">
        <v>0</v>
      </c>
      <c r="K19950" t="s">
        <v>40</v>
      </c>
      <c r="L19950" t="s">
        <v>60</v>
      </c>
      <c r="M19950">
        <v>96905</v>
      </c>
      <c r="N19950"/>
      <c r="O19950" t="s">
        <v>19333</v>
      </c>
      <c r="P19950" t="s">
        <v>33702</v>
      </c>
    </row>
    <row r="19951" spans="1:16" x14ac:dyDescent="0.25">
      <c r="A19951" t="s">
        <v>5</v>
      </c>
      <c r="B19951" t="s">
        <v>33703</v>
      </c>
      <c r="C19951" t="s">
        <v>76</v>
      </c>
      <c r="D19951" t="s">
        <v>141</v>
      </c>
      <c r="E19951" t="s">
        <v>88</v>
      </c>
      <c r="F19951" t="b">
        <v>1</v>
      </c>
      <c r="G19951" t="s">
        <v>89</v>
      </c>
      <c r="H19951" s="1">
        <v>46251.591828703713</v>
      </c>
      <c r="I19951" t="b">
        <v>1</v>
      </c>
      <c r="J19951" t="b">
        <v>0</v>
      </c>
      <c r="K19951" t="s">
        <v>41</v>
      </c>
      <c r="L19951" t="s">
        <v>74</v>
      </c>
      <c r="M19951"/>
      <c r="N19951">
        <v>67.5</v>
      </c>
      <c r="O19951" t="s">
        <v>141</v>
      </c>
    </row>
    <row r="19952" spans="1:16" x14ac:dyDescent="0.25">
      <c r="A19952" t="s">
        <v>2</v>
      </c>
      <c r="B19952" t="s">
        <v>33704</v>
      </c>
      <c r="C19952" t="s">
        <v>637</v>
      </c>
      <c r="D19952" t="s">
        <v>4526</v>
      </c>
      <c r="E19952" t="s">
        <v>59</v>
      </c>
      <c r="F19952" t="b">
        <v>0</v>
      </c>
      <c r="G19952" t="s">
        <v>77</v>
      </c>
      <c r="H19952" s="1">
        <v>46251.591828703713</v>
      </c>
      <c r="I19952" t="b">
        <v>0</v>
      </c>
      <c r="J19952" t="b">
        <v>0</v>
      </c>
      <c r="K19952" t="s">
        <v>41</v>
      </c>
      <c r="L19952" t="s">
        <v>74</v>
      </c>
      <c r="M19952"/>
      <c r="N19952">
        <v>80</v>
      </c>
      <c r="O19952" t="s">
        <v>1229</v>
      </c>
      <c r="P19952" t="s">
        <v>33705</v>
      </c>
    </row>
    <row r="19953" spans="1:16" x14ac:dyDescent="0.25">
      <c r="A19953" t="s">
        <v>1</v>
      </c>
      <c r="B19953" t="s">
        <v>33706</v>
      </c>
      <c r="C19953" t="s">
        <v>218</v>
      </c>
      <c r="D19953" t="s">
        <v>4526</v>
      </c>
      <c r="E19953" t="s">
        <v>88</v>
      </c>
      <c r="F19953" t="b">
        <v>0</v>
      </c>
      <c r="G19953" t="s">
        <v>89</v>
      </c>
      <c r="H19953" s="1">
        <v>46251.591828703713</v>
      </c>
      <c r="I19953" t="b">
        <v>1</v>
      </c>
      <c r="J19953" t="b">
        <v>1</v>
      </c>
      <c r="K19953" t="s">
        <v>41</v>
      </c>
      <c r="L19953" t="s">
        <v>74</v>
      </c>
      <c r="M19953"/>
      <c r="N19953">
        <v>76.5</v>
      </c>
      <c r="O19953" t="s">
        <v>13294</v>
      </c>
      <c r="P19953" t="s">
        <v>1415</v>
      </c>
    </row>
    <row r="19954" spans="1:16" x14ac:dyDescent="0.25">
      <c r="A19954" t="s">
        <v>1</v>
      </c>
      <c r="B19954" t="s">
        <v>33707</v>
      </c>
      <c r="C19954" t="s">
        <v>1255</v>
      </c>
      <c r="D19954" t="s">
        <v>4526</v>
      </c>
      <c r="E19954" t="s">
        <v>59</v>
      </c>
      <c r="F19954" t="b">
        <v>0</v>
      </c>
      <c r="G19954" t="s">
        <v>89</v>
      </c>
      <c r="H19954" s="1">
        <v>46251.591851851852</v>
      </c>
      <c r="I19954" t="b">
        <v>0</v>
      </c>
      <c r="J19954" t="b">
        <v>0</v>
      </c>
      <c r="K19954" t="s">
        <v>41</v>
      </c>
      <c r="L19954" t="s">
        <v>60</v>
      </c>
      <c r="M19954">
        <v>60000</v>
      </c>
      <c r="N19954"/>
      <c r="O19954" t="s">
        <v>521</v>
      </c>
      <c r="P19954" t="s">
        <v>1462</v>
      </c>
    </row>
    <row r="19955" spans="1:16" x14ac:dyDescent="0.25">
      <c r="A19955" t="s">
        <v>1</v>
      </c>
      <c r="B19955" t="s">
        <v>888</v>
      </c>
      <c r="C19955" t="s">
        <v>273</v>
      </c>
      <c r="D19955" t="s">
        <v>4346</v>
      </c>
      <c r="E19955" t="s">
        <v>59</v>
      </c>
      <c r="F19955" t="b">
        <v>0</v>
      </c>
      <c r="G19955" t="s">
        <v>89</v>
      </c>
      <c r="H19955" s="1">
        <v>46251.591851851852</v>
      </c>
      <c r="I19955" t="b">
        <v>1</v>
      </c>
      <c r="J19955" t="b">
        <v>1</v>
      </c>
      <c r="K19955" t="s">
        <v>41</v>
      </c>
      <c r="L19955" t="s">
        <v>60</v>
      </c>
      <c r="M19955">
        <v>126800</v>
      </c>
      <c r="N19955"/>
      <c r="O19955" t="s">
        <v>195</v>
      </c>
      <c r="P19955" t="s">
        <v>33708</v>
      </c>
    </row>
    <row r="19956" spans="1:16" x14ac:dyDescent="0.25">
      <c r="A19956" t="s">
        <v>2</v>
      </c>
      <c r="B19956" t="s">
        <v>33704</v>
      </c>
      <c r="C19956" t="s">
        <v>637</v>
      </c>
      <c r="D19956" t="s">
        <v>4526</v>
      </c>
      <c r="E19956" t="s">
        <v>59</v>
      </c>
      <c r="F19956" t="b">
        <v>0</v>
      </c>
      <c r="G19956" t="s">
        <v>65</v>
      </c>
      <c r="H19956" s="1">
        <v>46251.591979166667</v>
      </c>
      <c r="I19956" t="b">
        <v>0</v>
      </c>
      <c r="J19956" t="b">
        <v>0</v>
      </c>
      <c r="K19956" t="s">
        <v>41</v>
      </c>
      <c r="L19956" t="s">
        <v>74</v>
      </c>
      <c r="M19956"/>
      <c r="N19956">
        <v>80</v>
      </c>
      <c r="O19956" t="s">
        <v>1229</v>
      </c>
      <c r="P19956" t="s">
        <v>33705</v>
      </c>
    </row>
    <row r="19957" spans="1:16" x14ac:dyDescent="0.25">
      <c r="A19957" t="s">
        <v>1</v>
      </c>
      <c r="B19957" t="s">
        <v>2693</v>
      </c>
      <c r="C19957" t="s">
        <v>20569</v>
      </c>
      <c r="D19957" t="s">
        <v>24119</v>
      </c>
      <c r="E19957" t="s">
        <v>59</v>
      </c>
      <c r="F19957" t="b">
        <v>0</v>
      </c>
      <c r="G19957" t="s">
        <v>40</v>
      </c>
      <c r="H19957" s="1">
        <v>46251.595196759263</v>
      </c>
      <c r="I19957" t="b">
        <v>0</v>
      </c>
      <c r="J19957" t="b">
        <v>0</v>
      </c>
      <c r="K19957" t="s">
        <v>40</v>
      </c>
      <c r="L19957" t="s">
        <v>60</v>
      </c>
      <c r="M19957">
        <v>80000</v>
      </c>
      <c r="N19957"/>
      <c r="O19957" t="s">
        <v>27361</v>
      </c>
      <c r="P19957" t="s">
        <v>897</v>
      </c>
    </row>
    <row r="19958" spans="1:16" x14ac:dyDescent="0.25">
      <c r="A19958" t="s">
        <v>3</v>
      </c>
      <c r="B19958" t="s">
        <v>11366</v>
      </c>
      <c r="C19958" t="s">
        <v>1629</v>
      </c>
      <c r="D19958" t="s">
        <v>4346</v>
      </c>
      <c r="E19958" t="s">
        <v>59</v>
      </c>
      <c r="F19958" t="b">
        <v>0</v>
      </c>
      <c r="G19958" t="s">
        <v>89</v>
      </c>
      <c r="H19958" s="1">
        <v>46251.62636574074</v>
      </c>
      <c r="I19958" t="b">
        <v>0</v>
      </c>
      <c r="J19958" t="b">
        <v>1</v>
      </c>
      <c r="K19958" t="s">
        <v>41</v>
      </c>
      <c r="L19958" t="s">
        <v>60</v>
      </c>
      <c r="M19958">
        <v>86019.024999999994</v>
      </c>
      <c r="N19958"/>
      <c r="O19958" t="s">
        <v>26608</v>
      </c>
      <c r="P19958" t="s">
        <v>25072</v>
      </c>
    </row>
    <row r="19959" spans="1:16" x14ac:dyDescent="0.25">
      <c r="A19959" t="s">
        <v>3</v>
      </c>
      <c r="B19959" t="s">
        <v>3</v>
      </c>
      <c r="C19959" t="s">
        <v>3524</v>
      </c>
      <c r="D19959" t="s">
        <v>4526</v>
      </c>
      <c r="E19959" t="s">
        <v>88</v>
      </c>
      <c r="F19959" t="b">
        <v>0</v>
      </c>
      <c r="G19959" t="s">
        <v>65</v>
      </c>
      <c r="H19959" s="1">
        <v>46251.626423611109</v>
      </c>
      <c r="I19959" t="b">
        <v>0</v>
      </c>
      <c r="J19959" t="b">
        <v>0</v>
      </c>
      <c r="K19959" t="s">
        <v>41</v>
      </c>
      <c r="L19959" t="s">
        <v>74</v>
      </c>
      <c r="M19959"/>
      <c r="N19959">
        <v>57.5</v>
      </c>
      <c r="O19959" t="s">
        <v>2510</v>
      </c>
      <c r="P19959" t="s">
        <v>3060</v>
      </c>
    </row>
    <row r="19960" spans="1:16" x14ac:dyDescent="0.25">
      <c r="A19960" t="s">
        <v>6</v>
      </c>
      <c r="B19960" t="s">
        <v>33709</v>
      </c>
      <c r="C19960" t="s">
        <v>41</v>
      </c>
      <c r="D19960" t="s">
        <v>4346</v>
      </c>
      <c r="E19960" t="s">
        <v>59</v>
      </c>
      <c r="F19960" t="b">
        <v>0</v>
      </c>
      <c r="G19960" t="s">
        <v>41</v>
      </c>
      <c r="H19960" s="1">
        <v>46251.633263888893</v>
      </c>
      <c r="I19960" t="b">
        <v>0</v>
      </c>
      <c r="J19960" t="b">
        <v>1</v>
      </c>
      <c r="K19960" t="s">
        <v>41</v>
      </c>
      <c r="L19960" t="s">
        <v>60</v>
      </c>
      <c r="M19960">
        <v>188500</v>
      </c>
      <c r="N19960"/>
      <c r="O19960" t="s">
        <v>1355</v>
      </c>
      <c r="P19960" t="s">
        <v>208</v>
      </c>
    </row>
    <row r="19961" spans="1:16" x14ac:dyDescent="0.25">
      <c r="A19961" t="s">
        <v>1</v>
      </c>
      <c r="B19961" t="s">
        <v>1</v>
      </c>
      <c r="C19961" t="s">
        <v>822</v>
      </c>
      <c r="D19961" t="s">
        <v>4526</v>
      </c>
      <c r="E19961" t="s">
        <v>59</v>
      </c>
      <c r="F19961" t="b">
        <v>0</v>
      </c>
      <c r="G19961" t="s">
        <v>89</v>
      </c>
      <c r="H19961" s="1">
        <v>46251.63349537037</v>
      </c>
      <c r="I19961" t="b">
        <v>0</v>
      </c>
      <c r="J19961" t="b">
        <v>0</v>
      </c>
      <c r="K19961" t="s">
        <v>41</v>
      </c>
      <c r="L19961" t="s">
        <v>74</v>
      </c>
      <c r="M19961"/>
      <c r="N19961">
        <v>64.39</v>
      </c>
      <c r="O19961" t="s">
        <v>611</v>
      </c>
      <c r="P19961" t="s">
        <v>85</v>
      </c>
    </row>
    <row r="19962" spans="1:16" x14ac:dyDescent="0.25">
      <c r="A19962" t="s">
        <v>1</v>
      </c>
      <c r="B19962" t="s">
        <v>1</v>
      </c>
      <c r="C19962" t="s">
        <v>934</v>
      </c>
      <c r="D19962" t="s">
        <v>748</v>
      </c>
      <c r="E19962" t="s">
        <v>88</v>
      </c>
      <c r="F19962" t="b">
        <v>0</v>
      </c>
      <c r="G19962" t="s">
        <v>89</v>
      </c>
      <c r="H19962" s="1">
        <v>46251.63349537037</v>
      </c>
      <c r="I19962" t="b">
        <v>0</v>
      </c>
      <c r="J19962" t="b">
        <v>1</v>
      </c>
      <c r="K19962" t="s">
        <v>41</v>
      </c>
      <c r="L19962" t="s">
        <v>74</v>
      </c>
      <c r="M19962"/>
      <c r="N19962">
        <v>73.33</v>
      </c>
      <c r="O19962" t="s">
        <v>748</v>
      </c>
      <c r="P19962" t="s">
        <v>12843</v>
      </c>
    </row>
    <row r="19963" spans="1:16" x14ac:dyDescent="0.25">
      <c r="A19963" t="s">
        <v>5</v>
      </c>
      <c r="B19963" t="s">
        <v>33710</v>
      </c>
      <c r="C19963" t="s">
        <v>285</v>
      </c>
      <c r="D19963" t="s">
        <v>4630</v>
      </c>
      <c r="E19963" t="s">
        <v>59</v>
      </c>
      <c r="F19963" t="b">
        <v>0</v>
      </c>
      <c r="G19963" t="s">
        <v>68</v>
      </c>
      <c r="H19963" s="1">
        <v>46251.633599537039</v>
      </c>
      <c r="I19963" t="b">
        <v>1</v>
      </c>
      <c r="J19963" t="b">
        <v>0</v>
      </c>
      <c r="K19963" t="s">
        <v>41</v>
      </c>
      <c r="L19963" t="s">
        <v>74</v>
      </c>
      <c r="M19963"/>
      <c r="N19963">
        <v>70</v>
      </c>
      <c r="O19963" t="s">
        <v>26616</v>
      </c>
      <c r="P19963" t="s">
        <v>33711</v>
      </c>
    </row>
    <row r="19964" spans="1:16" x14ac:dyDescent="0.25">
      <c r="A19964" t="s">
        <v>1</v>
      </c>
      <c r="B19964" t="s">
        <v>316</v>
      </c>
      <c r="C19964" t="s">
        <v>4534</v>
      </c>
      <c r="D19964" t="s">
        <v>4346</v>
      </c>
      <c r="E19964" t="s">
        <v>59</v>
      </c>
      <c r="F19964" t="b">
        <v>0</v>
      </c>
      <c r="G19964" t="s">
        <v>40</v>
      </c>
      <c r="H19964" s="1">
        <v>46251.636863425927</v>
      </c>
      <c r="I19964" t="b">
        <v>1</v>
      </c>
      <c r="J19964" t="b">
        <v>0</v>
      </c>
      <c r="K19964" t="s">
        <v>40</v>
      </c>
      <c r="L19964" t="s">
        <v>60</v>
      </c>
      <c r="M19964">
        <v>86250</v>
      </c>
      <c r="N19964"/>
      <c r="O19964" t="s">
        <v>33016</v>
      </c>
      <c r="P19964" t="s">
        <v>33712</v>
      </c>
    </row>
    <row r="19965" spans="1:16" x14ac:dyDescent="0.25">
      <c r="A19965" t="s">
        <v>3</v>
      </c>
      <c r="B19965" t="s">
        <v>33713</v>
      </c>
      <c r="C19965" t="s">
        <v>13615</v>
      </c>
      <c r="D19965" t="s">
        <v>24119</v>
      </c>
      <c r="E19965" t="s">
        <v>59</v>
      </c>
      <c r="F19965" t="b">
        <v>0</v>
      </c>
      <c r="G19965" t="s">
        <v>40</v>
      </c>
      <c r="H19965" s="1">
        <v>46251.671284722222</v>
      </c>
      <c r="I19965" t="b">
        <v>1</v>
      </c>
      <c r="J19965" t="b">
        <v>0</v>
      </c>
      <c r="K19965" t="s">
        <v>40</v>
      </c>
      <c r="L19965" t="s">
        <v>60</v>
      </c>
      <c r="M19965">
        <v>40000</v>
      </c>
      <c r="N19965"/>
      <c r="O19965" t="s">
        <v>33714</v>
      </c>
      <c r="P19965" t="s">
        <v>33715</v>
      </c>
    </row>
    <row r="19966" spans="1:16" x14ac:dyDescent="0.25">
      <c r="A19966" t="s">
        <v>0</v>
      </c>
      <c r="B19966" t="s">
        <v>33716</v>
      </c>
      <c r="C19966" t="s">
        <v>76</v>
      </c>
      <c r="D19966" t="s">
        <v>4346</v>
      </c>
      <c r="E19966" t="s">
        <v>88</v>
      </c>
      <c r="F19966" t="b">
        <v>1</v>
      </c>
      <c r="G19966" t="s">
        <v>41</v>
      </c>
      <c r="H19966" s="1">
        <v>46251.671319444453</v>
      </c>
      <c r="I19966" t="b">
        <v>1</v>
      </c>
      <c r="J19966" t="b">
        <v>1</v>
      </c>
      <c r="K19966" t="s">
        <v>41</v>
      </c>
      <c r="L19966" t="s">
        <v>74</v>
      </c>
      <c r="M19966"/>
      <c r="N19966">
        <v>23.15</v>
      </c>
      <c r="O19966" t="s">
        <v>32110</v>
      </c>
      <c r="P19966" t="s">
        <v>219</v>
      </c>
    </row>
    <row r="19967" spans="1:16" x14ac:dyDescent="0.25">
      <c r="A19967" t="s">
        <v>2</v>
      </c>
      <c r="B19967" t="s">
        <v>33717</v>
      </c>
      <c r="C19967" t="s">
        <v>76</v>
      </c>
      <c r="D19967" t="s">
        <v>4346</v>
      </c>
      <c r="E19967" t="s">
        <v>59</v>
      </c>
      <c r="F19967" t="b">
        <v>1</v>
      </c>
      <c r="G19967" t="s">
        <v>77</v>
      </c>
      <c r="H19967" s="1">
        <v>46251.671620370369</v>
      </c>
      <c r="I19967" t="b">
        <v>0</v>
      </c>
      <c r="J19967" t="b">
        <v>1</v>
      </c>
      <c r="K19967" t="s">
        <v>41</v>
      </c>
      <c r="L19967" t="s">
        <v>60</v>
      </c>
      <c r="M19967">
        <v>175000</v>
      </c>
      <c r="N19967"/>
      <c r="O19967" t="s">
        <v>16975</v>
      </c>
      <c r="P19967" t="s">
        <v>85</v>
      </c>
    </row>
    <row r="19968" spans="1:16" x14ac:dyDescent="0.25">
      <c r="A19968" t="s">
        <v>1</v>
      </c>
      <c r="B19968" t="s">
        <v>33718</v>
      </c>
      <c r="C19968" t="s">
        <v>76</v>
      </c>
      <c r="D19968" t="s">
        <v>4526</v>
      </c>
      <c r="E19968" t="s">
        <v>59</v>
      </c>
      <c r="F19968" t="b">
        <v>1</v>
      </c>
      <c r="G19968" t="s">
        <v>89</v>
      </c>
      <c r="H19968" s="1">
        <v>46251.675185185188</v>
      </c>
      <c r="I19968" t="b">
        <v>0</v>
      </c>
      <c r="J19968" t="b">
        <v>0</v>
      </c>
      <c r="K19968" t="s">
        <v>41</v>
      </c>
      <c r="L19968" t="s">
        <v>60</v>
      </c>
      <c r="M19968">
        <v>102500</v>
      </c>
      <c r="N19968"/>
      <c r="O19968" t="s">
        <v>371</v>
      </c>
      <c r="P19968" t="s">
        <v>5171</v>
      </c>
    </row>
    <row r="19969" spans="1:16" x14ac:dyDescent="0.25">
      <c r="A19969" t="s">
        <v>5</v>
      </c>
      <c r="B19969" t="s">
        <v>3111</v>
      </c>
      <c r="C19969" t="s">
        <v>162</v>
      </c>
      <c r="D19969" t="s">
        <v>4526</v>
      </c>
      <c r="E19969" t="s">
        <v>59</v>
      </c>
      <c r="F19969" t="b">
        <v>0</v>
      </c>
      <c r="G19969" t="s">
        <v>89</v>
      </c>
      <c r="H19969" s="1">
        <v>46251.675185185188</v>
      </c>
      <c r="I19969" t="b">
        <v>1</v>
      </c>
      <c r="J19969" t="b">
        <v>0</v>
      </c>
      <c r="K19969" t="s">
        <v>41</v>
      </c>
      <c r="L19969" t="s">
        <v>60</v>
      </c>
      <c r="M19969">
        <v>145000</v>
      </c>
      <c r="N19969"/>
      <c r="O19969" t="s">
        <v>1443</v>
      </c>
    </row>
    <row r="19970" spans="1:16" x14ac:dyDescent="0.25">
      <c r="A19970" t="s">
        <v>0</v>
      </c>
      <c r="B19970" t="s">
        <v>883</v>
      </c>
      <c r="C19970" t="s">
        <v>320</v>
      </c>
      <c r="D19970" t="s">
        <v>4526</v>
      </c>
      <c r="E19970" t="s">
        <v>88</v>
      </c>
      <c r="F19970" t="b">
        <v>0</v>
      </c>
      <c r="G19970" t="s">
        <v>73</v>
      </c>
      <c r="H19970" s="1">
        <v>46251.709699074083</v>
      </c>
      <c r="I19970" t="b">
        <v>0</v>
      </c>
      <c r="J19970" t="b">
        <v>0</v>
      </c>
      <c r="K19970" t="s">
        <v>41</v>
      </c>
      <c r="L19970" t="s">
        <v>74</v>
      </c>
      <c r="M19970"/>
      <c r="N19970">
        <v>24.5</v>
      </c>
      <c r="O19970" t="s">
        <v>1874</v>
      </c>
      <c r="P19970" t="s">
        <v>219</v>
      </c>
    </row>
    <row r="19971" spans="1:16" x14ac:dyDescent="0.25">
      <c r="A19971" t="s">
        <v>0</v>
      </c>
      <c r="B19971" t="s">
        <v>2877</v>
      </c>
      <c r="C19971" t="s">
        <v>998</v>
      </c>
      <c r="D19971" t="s">
        <v>24507</v>
      </c>
      <c r="E19971" t="s">
        <v>59</v>
      </c>
      <c r="F19971" t="b">
        <v>0</v>
      </c>
      <c r="G19971" t="s">
        <v>65</v>
      </c>
      <c r="H19971" s="1">
        <v>46251.709710648152</v>
      </c>
      <c r="I19971" t="b">
        <v>1</v>
      </c>
      <c r="J19971" t="b">
        <v>0</v>
      </c>
      <c r="K19971" t="s">
        <v>41</v>
      </c>
      <c r="L19971" t="s">
        <v>60</v>
      </c>
      <c r="M19971">
        <v>58772.735000000001</v>
      </c>
      <c r="N19971"/>
      <c r="O19971" t="s">
        <v>1370</v>
      </c>
      <c r="P19971" t="s">
        <v>219</v>
      </c>
    </row>
    <row r="19972" spans="1:16" x14ac:dyDescent="0.25">
      <c r="A19972" t="s">
        <v>0</v>
      </c>
      <c r="B19972" t="s">
        <v>33719</v>
      </c>
      <c r="C19972" t="s">
        <v>194</v>
      </c>
      <c r="D19972" t="s">
        <v>33720</v>
      </c>
      <c r="E19972" t="s">
        <v>59</v>
      </c>
      <c r="F19972" t="b">
        <v>0</v>
      </c>
      <c r="G19972" t="s">
        <v>65</v>
      </c>
      <c r="H19972" s="1">
        <v>46251.709733796299</v>
      </c>
      <c r="I19972" t="b">
        <v>1</v>
      </c>
      <c r="J19972" t="b">
        <v>0</v>
      </c>
      <c r="K19972" t="s">
        <v>41</v>
      </c>
      <c r="L19972" t="s">
        <v>60</v>
      </c>
      <c r="M19972">
        <v>107500</v>
      </c>
      <c r="N19972"/>
      <c r="O19972" t="s">
        <v>33721</v>
      </c>
      <c r="P19972" t="s">
        <v>85</v>
      </c>
    </row>
    <row r="19973" spans="1:16" x14ac:dyDescent="0.25">
      <c r="A19973" t="s">
        <v>3</v>
      </c>
      <c r="B19973" t="s">
        <v>3</v>
      </c>
      <c r="C19973" t="s">
        <v>751</v>
      </c>
      <c r="D19973" t="s">
        <v>4526</v>
      </c>
      <c r="E19973" t="s">
        <v>88</v>
      </c>
      <c r="F19973" t="b">
        <v>0</v>
      </c>
      <c r="G19973" t="s">
        <v>68</v>
      </c>
      <c r="H19973" s="1">
        <v>46251.709780092591</v>
      </c>
      <c r="I19973" t="b">
        <v>0</v>
      </c>
      <c r="J19973" t="b">
        <v>1</v>
      </c>
      <c r="K19973" t="s">
        <v>41</v>
      </c>
      <c r="L19973" t="s">
        <v>74</v>
      </c>
      <c r="M19973"/>
      <c r="N19973">
        <v>35.5</v>
      </c>
      <c r="O19973" t="s">
        <v>126</v>
      </c>
      <c r="P19973" t="s">
        <v>219</v>
      </c>
    </row>
    <row r="19974" spans="1:16" x14ac:dyDescent="0.25">
      <c r="A19974" t="s">
        <v>2</v>
      </c>
      <c r="B19974" t="s">
        <v>2</v>
      </c>
      <c r="C19974" t="s">
        <v>21961</v>
      </c>
      <c r="D19974" t="s">
        <v>4346</v>
      </c>
      <c r="E19974" t="s">
        <v>59</v>
      </c>
      <c r="F19974" t="b">
        <v>0</v>
      </c>
      <c r="G19974" t="s">
        <v>65</v>
      </c>
      <c r="H19974" s="1">
        <v>46251.713321759264</v>
      </c>
      <c r="I19974" t="b">
        <v>0</v>
      </c>
      <c r="J19974" t="b">
        <v>0</v>
      </c>
      <c r="K19974" t="s">
        <v>41</v>
      </c>
      <c r="L19974" t="s">
        <v>74</v>
      </c>
      <c r="M19974"/>
      <c r="N19974">
        <v>50</v>
      </c>
      <c r="O19974" t="s">
        <v>33722</v>
      </c>
      <c r="P19974" t="s">
        <v>310</v>
      </c>
    </row>
    <row r="19975" spans="1:16" x14ac:dyDescent="0.25">
      <c r="A19975" t="s">
        <v>6</v>
      </c>
      <c r="B19975" t="s">
        <v>33709</v>
      </c>
      <c r="C19975" t="s">
        <v>165</v>
      </c>
      <c r="D19975" t="s">
        <v>4526</v>
      </c>
      <c r="E19975" t="s">
        <v>59</v>
      </c>
      <c r="F19975" t="b">
        <v>0</v>
      </c>
      <c r="G19975" t="s">
        <v>73</v>
      </c>
      <c r="H19975" s="1">
        <v>46251.713333333333</v>
      </c>
      <c r="I19975" t="b">
        <v>0</v>
      </c>
      <c r="J19975" t="b">
        <v>1</v>
      </c>
      <c r="K19975" t="s">
        <v>41</v>
      </c>
      <c r="L19975" t="s">
        <v>60</v>
      </c>
      <c r="M19975">
        <v>188500</v>
      </c>
      <c r="N19975"/>
      <c r="O19975" t="s">
        <v>1155</v>
      </c>
      <c r="P19975" t="s">
        <v>208</v>
      </c>
    </row>
    <row r="19976" spans="1:16" x14ac:dyDescent="0.25">
      <c r="A19976" t="s">
        <v>5</v>
      </c>
      <c r="B19976" t="s">
        <v>33723</v>
      </c>
      <c r="C19976" t="s">
        <v>1240</v>
      </c>
      <c r="D19976" t="s">
        <v>4526</v>
      </c>
      <c r="E19976" t="s">
        <v>59</v>
      </c>
      <c r="F19976" t="b">
        <v>0</v>
      </c>
      <c r="G19976" t="s">
        <v>89</v>
      </c>
      <c r="H19976" s="1">
        <v>46251.716863425929</v>
      </c>
      <c r="I19976" t="b">
        <v>1</v>
      </c>
      <c r="J19976" t="b">
        <v>0</v>
      </c>
      <c r="K19976" t="s">
        <v>41</v>
      </c>
      <c r="L19976" t="s">
        <v>60</v>
      </c>
      <c r="M19976">
        <v>142500</v>
      </c>
      <c r="N19976"/>
      <c r="O19976" t="s">
        <v>1280</v>
      </c>
      <c r="P19976" t="s">
        <v>33724</v>
      </c>
    </row>
    <row r="19977" spans="1:16" x14ac:dyDescent="0.25">
      <c r="A19977" t="s">
        <v>2</v>
      </c>
      <c r="B19977" t="s">
        <v>1398</v>
      </c>
      <c r="C19977" t="s">
        <v>200</v>
      </c>
      <c r="D19977" t="s">
        <v>4526</v>
      </c>
      <c r="E19977" t="s">
        <v>88</v>
      </c>
      <c r="F19977" t="b">
        <v>0</v>
      </c>
      <c r="G19977" t="s">
        <v>65</v>
      </c>
      <c r="H19977" s="1">
        <v>46251.751423611109</v>
      </c>
      <c r="I19977" t="b">
        <v>0</v>
      </c>
      <c r="J19977" t="b">
        <v>0</v>
      </c>
      <c r="K19977" t="s">
        <v>41</v>
      </c>
      <c r="L19977" t="s">
        <v>74</v>
      </c>
      <c r="M19977"/>
      <c r="N19977">
        <v>20.5</v>
      </c>
      <c r="O19977" t="s">
        <v>518</v>
      </c>
      <c r="P19977" t="s">
        <v>219</v>
      </c>
    </row>
    <row r="19978" spans="1:16" x14ac:dyDescent="0.25">
      <c r="A19978" t="s">
        <v>0</v>
      </c>
      <c r="B19978" t="s">
        <v>33725</v>
      </c>
      <c r="C19978" t="s">
        <v>11525</v>
      </c>
      <c r="D19978" t="s">
        <v>4346</v>
      </c>
      <c r="E19978" t="s">
        <v>59</v>
      </c>
      <c r="F19978" t="b">
        <v>0</v>
      </c>
      <c r="G19978" t="s">
        <v>20</v>
      </c>
      <c r="H19978" s="1">
        <v>46251.752893518518</v>
      </c>
      <c r="I19978" t="b">
        <v>0</v>
      </c>
      <c r="J19978" t="b">
        <v>0</v>
      </c>
      <c r="K19978" t="s">
        <v>20</v>
      </c>
      <c r="L19978" t="s">
        <v>60</v>
      </c>
      <c r="M19978">
        <v>37500</v>
      </c>
      <c r="N19978"/>
      <c r="O19978" t="s">
        <v>33726</v>
      </c>
      <c r="P19978" t="s">
        <v>7192</v>
      </c>
    </row>
    <row r="19979" spans="1:16" x14ac:dyDescent="0.25">
      <c r="A19979" t="s">
        <v>1</v>
      </c>
      <c r="B19979" t="s">
        <v>2255</v>
      </c>
      <c r="C19979" t="s">
        <v>143</v>
      </c>
      <c r="D19979" t="s">
        <v>4526</v>
      </c>
      <c r="E19979" t="s">
        <v>59</v>
      </c>
      <c r="F19979" t="b">
        <v>0</v>
      </c>
      <c r="G19979" t="s">
        <v>89</v>
      </c>
      <c r="H19979" s="1">
        <v>46251.758483796293</v>
      </c>
      <c r="I19979" t="b">
        <v>0</v>
      </c>
      <c r="J19979" t="b">
        <v>0</v>
      </c>
      <c r="K19979" t="s">
        <v>41</v>
      </c>
      <c r="L19979" t="s">
        <v>60</v>
      </c>
      <c r="M19979">
        <v>142500</v>
      </c>
      <c r="N19979"/>
      <c r="O19979" t="s">
        <v>33727</v>
      </c>
      <c r="P19979" t="s">
        <v>33728</v>
      </c>
    </row>
    <row r="19980" spans="1:16" x14ac:dyDescent="0.25">
      <c r="A19980" t="s">
        <v>1</v>
      </c>
      <c r="B19980" t="s">
        <v>33729</v>
      </c>
      <c r="C19980" t="s">
        <v>930</v>
      </c>
      <c r="D19980" t="s">
        <v>5018</v>
      </c>
      <c r="E19980" t="s">
        <v>59</v>
      </c>
      <c r="F19980" t="b">
        <v>0</v>
      </c>
      <c r="G19980" t="s">
        <v>19</v>
      </c>
      <c r="H19980" s="1">
        <v>46251.760081018518</v>
      </c>
      <c r="I19980" t="b">
        <v>0</v>
      </c>
      <c r="J19980" t="b">
        <v>0</v>
      </c>
      <c r="K19980" t="s">
        <v>19</v>
      </c>
      <c r="L19980" t="s">
        <v>60</v>
      </c>
      <c r="M19980">
        <v>1200000</v>
      </c>
      <c r="N19980"/>
      <c r="O19980" t="s">
        <v>33730</v>
      </c>
      <c r="P19980" t="s">
        <v>33731</v>
      </c>
    </row>
    <row r="19981" spans="1:16" x14ac:dyDescent="0.25">
      <c r="A19981" t="s">
        <v>0</v>
      </c>
      <c r="B19981" t="s">
        <v>33732</v>
      </c>
      <c r="C19981" t="s">
        <v>162</v>
      </c>
      <c r="D19981" t="s">
        <v>4526</v>
      </c>
      <c r="E19981" t="s">
        <v>88</v>
      </c>
      <c r="F19981" t="b">
        <v>0</v>
      </c>
      <c r="G19981" t="s">
        <v>73</v>
      </c>
      <c r="H19981" s="1">
        <v>46251.793032407397</v>
      </c>
      <c r="I19981" t="b">
        <v>0</v>
      </c>
      <c r="J19981" t="b">
        <v>1</v>
      </c>
      <c r="K19981" t="s">
        <v>41</v>
      </c>
      <c r="L19981" t="s">
        <v>74</v>
      </c>
      <c r="M19981"/>
      <c r="N19981">
        <v>24</v>
      </c>
      <c r="O19981" t="s">
        <v>126</v>
      </c>
      <c r="P19981" t="s">
        <v>1637</v>
      </c>
    </row>
    <row r="19982" spans="1:16" x14ac:dyDescent="0.25">
      <c r="A19982" t="s">
        <v>0</v>
      </c>
      <c r="B19982" t="s">
        <v>33733</v>
      </c>
      <c r="C19982" t="s">
        <v>290</v>
      </c>
      <c r="D19982" t="s">
        <v>4346</v>
      </c>
      <c r="E19982" t="s">
        <v>88</v>
      </c>
      <c r="F19982" t="b">
        <v>0</v>
      </c>
      <c r="G19982" t="s">
        <v>77</v>
      </c>
      <c r="H19982" s="1">
        <v>46251.793032407397</v>
      </c>
      <c r="I19982" t="b">
        <v>1</v>
      </c>
      <c r="J19982" t="b">
        <v>1</v>
      </c>
      <c r="K19982" t="s">
        <v>41</v>
      </c>
      <c r="L19982" t="s">
        <v>74</v>
      </c>
      <c r="M19982"/>
      <c r="N19982">
        <v>39.5</v>
      </c>
      <c r="O19982" t="s">
        <v>33734</v>
      </c>
      <c r="P19982" t="s">
        <v>219</v>
      </c>
    </row>
    <row r="19983" spans="1:16" x14ac:dyDescent="0.25">
      <c r="A19983" t="s">
        <v>3</v>
      </c>
      <c r="B19983" t="s">
        <v>11543</v>
      </c>
      <c r="C19983" t="s">
        <v>28733</v>
      </c>
      <c r="D19983" t="s">
        <v>4526</v>
      </c>
      <c r="E19983" t="s">
        <v>59</v>
      </c>
      <c r="F19983" t="b">
        <v>0</v>
      </c>
      <c r="G19983" t="s">
        <v>68</v>
      </c>
      <c r="H19983" s="1">
        <v>46251.793113425927</v>
      </c>
      <c r="I19983" t="b">
        <v>0</v>
      </c>
      <c r="J19983" t="b">
        <v>0</v>
      </c>
      <c r="K19983" t="s">
        <v>41</v>
      </c>
      <c r="L19983" t="s">
        <v>60</v>
      </c>
      <c r="M19983">
        <v>70325.17</v>
      </c>
      <c r="N19983"/>
      <c r="O19983" t="s">
        <v>33735</v>
      </c>
    </row>
    <row r="19984" spans="1:16" x14ac:dyDescent="0.25">
      <c r="A19984" t="s">
        <v>5</v>
      </c>
      <c r="B19984" t="s">
        <v>33736</v>
      </c>
      <c r="C19984" t="s">
        <v>1554</v>
      </c>
      <c r="D19984" t="s">
        <v>4526</v>
      </c>
      <c r="E19984" t="s">
        <v>59</v>
      </c>
      <c r="F19984" t="b">
        <v>0</v>
      </c>
      <c r="G19984" t="s">
        <v>77</v>
      </c>
      <c r="H19984" s="1">
        <v>46251.80023148148</v>
      </c>
      <c r="I19984" t="b">
        <v>0</v>
      </c>
      <c r="J19984" t="b">
        <v>0</v>
      </c>
      <c r="K19984" t="s">
        <v>41</v>
      </c>
      <c r="L19984" t="s">
        <v>60</v>
      </c>
      <c r="M19984">
        <v>178098.5</v>
      </c>
      <c r="N19984"/>
      <c r="O19984" t="s">
        <v>21590</v>
      </c>
      <c r="P19984" t="s">
        <v>33737</v>
      </c>
    </row>
    <row r="19985" spans="1:16" x14ac:dyDescent="0.25">
      <c r="A19985" t="s">
        <v>0</v>
      </c>
      <c r="B19985" t="s">
        <v>2061</v>
      </c>
      <c r="C19985" t="s">
        <v>301</v>
      </c>
      <c r="D19985" t="s">
        <v>4526</v>
      </c>
      <c r="E19985" t="s">
        <v>59</v>
      </c>
      <c r="F19985" t="b">
        <v>0</v>
      </c>
      <c r="G19985" t="s">
        <v>68</v>
      </c>
      <c r="H19985" s="1">
        <v>46251.834699074083</v>
      </c>
      <c r="I19985" t="b">
        <v>0</v>
      </c>
      <c r="J19985" t="b">
        <v>1</v>
      </c>
      <c r="K19985" t="s">
        <v>41</v>
      </c>
      <c r="L19985" t="s">
        <v>60</v>
      </c>
      <c r="M19985">
        <v>90950</v>
      </c>
      <c r="N19985"/>
      <c r="O19985" t="s">
        <v>2345</v>
      </c>
      <c r="P19985" t="s">
        <v>233</v>
      </c>
    </row>
    <row r="19986" spans="1:16" x14ac:dyDescent="0.25">
      <c r="A19986" t="s">
        <v>3</v>
      </c>
      <c r="B19986" t="s">
        <v>3565</v>
      </c>
      <c r="C19986" t="s">
        <v>3345</v>
      </c>
      <c r="D19986" t="s">
        <v>4526</v>
      </c>
      <c r="E19986" t="s">
        <v>59</v>
      </c>
      <c r="F19986" t="b">
        <v>0</v>
      </c>
      <c r="G19986" t="s">
        <v>89</v>
      </c>
      <c r="H19986" s="1">
        <v>46251.834699074083</v>
      </c>
      <c r="I19986" t="b">
        <v>0</v>
      </c>
      <c r="J19986" t="b">
        <v>1</v>
      </c>
      <c r="K19986" t="s">
        <v>41</v>
      </c>
      <c r="L19986" t="s">
        <v>60</v>
      </c>
      <c r="M19986">
        <v>80000</v>
      </c>
      <c r="N19986"/>
      <c r="O19986" t="s">
        <v>33738</v>
      </c>
      <c r="P19986" t="s">
        <v>33739</v>
      </c>
    </row>
    <row r="19987" spans="1:16" x14ac:dyDescent="0.25">
      <c r="A19987" t="s">
        <v>3</v>
      </c>
      <c r="B19987" t="s">
        <v>33740</v>
      </c>
      <c r="C19987" t="s">
        <v>76</v>
      </c>
      <c r="D19987" t="s">
        <v>4526</v>
      </c>
      <c r="E19987" t="s">
        <v>59</v>
      </c>
      <c r="F19987" t="b">
        <v>1</v>
      </c>
      <c r="G19987" t="s">
        <v>65</v>
      </c>
      <c r="H19987" s="1">
        <v>46251.834756944438</v>
      </c>
      <c r="I19987" t="b">
        <v>0</v>
      </c>
      <c r="J19987" t="b">
        <v>1</v>
      </c>
      <c r="K19987" t="s">
        <v>41</v>
      </c>
      <c r="L19987" t="s">
        <v>60</v>
      </c>
      <c r="M19987">
        <v>142500</v>
      </c>
      <c r="N19987"/>
      <c r="O19987" t="s">
        <v>33741</v>
      </c>
      <c r="P19987" t="s">
        <v>33742</v>
      </c>
    </row>
    <row r="19988" spans="1:16" x14ac:dyDescent="0.25">
      <c r="A19988" t="s">
        <v>1</v>
      </c>
      <c r="B19988" t="s">
        <v>144</v>
      </c>
      <c r="C19988" t="s">
        <v>81</v>
      </c>
      <c r="D19988" t="s">
        <v>4526</v>
      </c>
      <c r="E19988" t="s">
        <v>59</v>
      </c>
      <c r="F19988" t="b">
        <v>0</v>
      </c>
      <c r="G19988" t="s">
        <v>77</v>
      </c>
      <c r="H19988" s="1">
        <v>46251.841805555552</v>
      </c>
      <c r="I19988" t="b">
        <v>0</v>
      </c>
      <c r="J19988" t="b">
        <v>1</v>
      </c>
      <c r="K19988" t="s">
        <v>41</v>
      </c>
      <c r="L19988" t="s">
        <v>60</v>
      </c>
      <c r="M19988">
        <v>185000</v>
      </c>
      <c r="N19988"/>
      <c r="O19988" t="s">
        <v>3988</v>
      </c>
      <c r="P19988" t="s">
        <v>31100</v>
      </c>
    </row>
    <row r="19989" spans="1:16" x14ac:dyDescent="0.25">
      <c r="A19989" t="s">
        <v>0</v>
      </c>
      <c r="B19989" t="s">
        <v>33743</v>
      </c>
      <c r="C19989" t="s">
        <v>142</v>
      </c>
      <c r="D19989" t="s">
        <v>5349</v>
      </c>
      <c r="E19989" t="s">
        <v>59</v>
      </c>
      <c r="F19989" t="b">
        <v>0</v>
      </c>
      <c r="G19989" t="s">
        <v>65</v>
      </c>
      <c r="H19989" s="1">
        <v>46251.876377314817</v>
      </c>
      <c r="I19989" t="b">
        <v>0</v>
      </c>
      <c r="J19989" t="b">
        <v>1</v>
      </c>
      <c r="K19989" t="s">
        <v>41</v>
      </c>
      <c r="L19989" t="s">
        <v>60</v>
      </c>
      <c r="M19989">
        <v>100000</v>
      </c>
      <c r="N19989"/>
      <c r="O19989" t="s">
        <v>7333</v>
      </c>
      <c r="P19989" t="s">
        <v>33744</v>
      </c>
    </row>
    <row r="19990" spans="1:16" x14ac:dyDescent="0.25">
      <c r="A19990" t="s">
        <v>0</v>
      </c>
      <c r="B19990" t="s">
        <v>33745</v>
      </c>
      <c r="C19990" t="s">
        <v>76</v>
      </c>
      <c r="D19990" t="s">
        <v>4346</v>
      </c>
      <c r="E19990" t="s">
        <v>59</v>
      </c>
      <c r="F19990" t="b">
        <v>1</v>
      </c>
      <c r="G19990" t="s">
        <v>41</v>
      </c>
      <c r="H19990" s="1">
        <v>46251.879652777781</v>
      </c>
      <c r="I19990" t="b">
        <v>1</v>
      </c>
      <c r="J19990" t="b">
        <v>1</v>
      </c>
      <c r="K19990" t="s">
        <v>41</v>
      </c>
      <c r="L19990" t="s">
        <v>60</v>
      </c>
      <c r="M19990">
        <v>102100</v>
      </c>
      <c r="N19990"/>
      <c r="O19990" t="s">
        <v>33746</v>
      </c>
      <c r="P19990" t="s">
        <v>310</v>
      </c>
    </row>
    <row r="19991" spans="1:16" x14ac:dyDescent="0.25">
      <c r="A19991" t="s">
        <v>1</v>
      </c>
      <c r="B19991" t="s">
        <v>210</v>
      </c>
      <c r="C19991" t="s">
        <v>1489</v>
      </c>
      <c r="D19991" t="s">
        <v>4346</v>
      </c>
      <c r="E19991" t="s">
        <v>59</v>
      </c>
      <c r="F19991" t="b">
        <v>0</v>
      </c>
      <c r="G19991" t="s">
        <v>77</v>
      </c>
      <c r="H19991" s="1">
        <v>46251.883472222216</v>
      </c>
      <c r="I19991" t="b">
        <v>1</v>
      </c>
      <c r="J19991" t="b">
        <v>1</v>
      </c>
      <c r="K19991" t="s">
        <v>41</v>
      </c>
      <c r="L19991" t="s">
        <v>60</v>
      </c>
      <c r="M19991">
        <v>145000</v>
      </c>
      <c r="N19991"/>
      <c r="O19991" t="s">
        <v>33747</v>
      </c>
      <c r="P19991" t="s">
        <v>18212</v>
      </c>
    </row>
    <row r="19992" spans="1:16" x14ac:dyDescent="0.25">
      <c r="A19992" t="s">
        <v>1</v>
      </c>
      <c r="B19992" t="s">
        <v>1</v>
      </c>
      <c r="C19992" t="s">
        <v>793</v>
      </c>
      <c r="D19992" t="s">
        <v>2471</v>
      </c>
      <c r="E19992" t="s">
        <v>59</v>
      </c>
      <c r="F19992" t="b">
        <v>0</v>
      </c>
      <c r="G19992" t="s">
        <v>89</v>
      </c>
      <c r="H19992" s="1">
        <v>46251.88349537037</v>
      </c>
      <c r="I19992" t="b">
        <v>0</v>
      </c>
      <c r="J19992" t="b">
        <v>0</v>
      </c>
      <c r="K19992" t="s">
        <v>41</v>
      </c>
      <c r="L19992" t="s">
        <v>60</v>
      </c>
      <c r="M19992">
        <v>110000</v>
      </c>
      <c r="N19992"/>
      <c r="O19992" t="s">
        <v>33748</v>
      </c>
      <c r="P19992" t="s">
        <v>33749</v>
      </c>
    </row>
    <row r="19993" spans="1:16" x14ac:dyDescent="0.25">
      <c r="A19993" t="s">
        <v>1</v>
      </c>
      <c r="B19993" t="s">
        <v>33750</v>
      </c>
      <c r="C19993" t="s">
        <v>377</v>
      </c>
      <c r="D19993" t="s">
        <v>2360</v>
      </c>
      <c r="E19993" t="s">
        <v>59</v>
      </c>
      <c r="F19993" t="b">
        <v>0</v>
      </c>
      <c r="G19993" t="s">
        <v>77</v>
      </c>
      <c r="H19993" s="1">
        <v>46251.883518518523</v>
      </c>
      <c r="I19993" t="b">
        <v>0</v>
      </c>
      <c r="J19993" t="b">
        <v>1</v>
      </c>
      <c r="K19993" t="s">
        <v>41</v>
      </c>
      <c r="L19993" t="s">
        <v>60</v>
      </c>
      <c r="M19993">
        <v>225500</v>
      </c>
      <c r="N19993"/>
      <c r="O19993" t="s">
        <v>18061</v>
      </c>
      <c r="P19993" t="s">
        <v>33751</v>
      </c>
    </row>
    <row r="19994" spans="1:16" x14ac:dyDescent="0.25">
      <c r="A19994" t="s">
        <v>1</v>
      </c>
      <c r="B19994" t="s">
        <v>33750</v>
      </c>
      <c r="C19994" t="s">
        <v>33752</v>
      </c>
      <c r="D19994" t="s">
        <v>2360</v>
      </c>
      <c r="E19994" t="s">
        <v>59</v>
      </c>
      <c r="F19994" t="b">
        <v>0</v>
      </c>
      <c r="G19994" t="s">
        <v>89</v>
      </c>
      <c r="H19994" s="1">
        <v>46251.88354166667</v>
      </c>
      <c r="I19994" t="b">
        <v>1</v>
      </c>
      <c r="J19994" t="b">
        <v>1</v>
      </c>
      <c r="K19994" t="s">
        <v>41</v>
      </c>
      <c r="L19994" t="s">
        <v>60</v>
      </c>
      <c r="M19994">
        <v>238000</v>
      </c>
      <c r="N19994"/>
      <c r="O19994" t="s">
        <v>18061</v>
      </c>
      <c r="P19994" t="s">
        <v>33753</v>
      </c>
    </row>
    <row r="19995" spans="1:16" x14ac:dyDescent="0.25">
      <c r="A19995" t="s">
        <v>0</v>
      </c>
      <c r="B19995" t="s">
        <v>1891</v>
      </c>
      <c r="C19995" t="s">
        <v>84</v>
      </c>
      <c r="D19995" t="s">
        <v>4526</v>
      </c>
      <c r="E19995" t="s">
        <v>88</v>
      </c>
      <c r="F19995" t="b">
        <v>0</v>
      </c>
      <c r="G19995" t="s">
        <v>68</v>
      </c>
      <c r="H19995" s="1">
        <v>46251.883622685193</v>
      </c>
      <c r="I19995" t="b">
        <v>1</v>
      </c>
      <c r="J19995" t="b">
        <v>0</v>
      </c>
      <c r="K19995" t="s">
        <v>41</v>
      </c>
      <c r="L19995" t="s">
        <v>74</v>
      </c>
      <c r="M19995"/>
      <c r="N19995">
        <v>53.96</v>
      </c>
      <c r="O19995" t="s">
        <v>1200</v>
      </c>
      <c r="P19995" t="s">
        <v>2102</v>
      </c>
    </row>
    <row r="19996" spans="1:16" x14ac:dyDescent="0.25">
      <c r="A19996" t="s">
        <v>8</v>
      </c>
      <c r="B19996" t="s">
        <v>18060</v>
      </c>
      <c r="C19996" t="s">
        <v>33754</v>
      </c>
      <c r="D19996" t="s">
        <v>2360</v>
      </c>
      <c r="E19996" t="s">
        <v>59</v>
      </c>
      <c r="F19996" t="b">
        <v>0</v>
      </c>
      <c r="G19996" t="s">
        <v>68</v>
      </c>
      <c r="H19996" s="1">
        <v>46251.921643518523</v>
      </c>
      <c r="I19996" t="b">
        <v>0</v>
      </c>
      <c r="J19996" t="b">
        <v>1</v>
      </c>
      <c r="K19996" t="s">
        <v>41</v>
      </c>
      <c r="L19996" t="s">
        <v>60</v>
      </c>
      <c r="M19996">
        <v>212000</v>
      </c>
      <c r="N19996"/>
      <c r="O19996" t="s">
        <v>18061</v>
      </c>
      <c r="P19996" t="s">
        <v>18062</v>
      </c>
    </row>
    <row r="19997" spans="1:16" x14ac:dyDescent="0.25">
      <c r="A19997" t="s">
        <v>8</v>
      </c>
      <c r="B19997" t="s">
        <v>33755</v>
      </c>
      <c r="C19997" t="s">
        <v>4431</v>
      </c>
      <c r="D19997" t="s">
        <v>2360</v>
      </c>
      <c r="E19997" t="s">
        <v>59</v>
      </c>
      <c r="F19997" t="b">
        <v>0</v>
      </c>
      <c r="G19997" t="s">
        <v>68</v>
      </c>
      <c r="H19997" s="1">
        <v>46251.921655092592</v>
      </c>
      <c r="I19997" t="b">
        <v>0</v>
      </c>
      <c r="J19997" t="b">
        <v>1</v>
      </c>
      <c r="K19997" t="s">
        <v>41</v>
      </c>
      <c r="L19997" t="s">
        <v>60</v>
      </c>
      <c r="M19997">
        <v>31400</v>
      </c>
      <c r="N19997"/>
      <c r="O19997" t="s">
        <v>18061</v>
      </c>
      <c r="P19997" t="s">
        <v>33756</v>
      </c>
    </row>
    <row r="19998" spans="1:16" x14ac:dyDescent="0.25">
      <c r="A19998" t="s">
        <v>0</v>
      </c>
      <c r="B19998" t="s">
        <v>33757</v>
      </c>
      <c r="C19998" t="s">
        <v>76</v>
      </c>
      <c r="D19998" t="s">
        <v>141</v>
      </c>
      <c r="E19998" t="s">
        <v>88</v>
      </c>
      <c r="F19998" t="b">
        <v>1</v>
      </c>
      <c r="G19998" t="s">
        <v>41</v>
      </c>
      <c r="H19998" s="1">
        <v>46251.96298611111</v>
      </c>
      <c r="I19998" t="b">
        <v>0</v>
      </c>
      <c r="J19998" t="b">
        <v>0</v>
      </c>
      <c r="K19998" t="s">
        <v>41</v>
      </c>
      <c r="L19998" t="s">
        <v>74</v>
      </c>
      <c r="M19998"/>
      <c r="N19998">
        <v>60</v>
      </c>
      <c r="O19998" t="s">
        <v>141</v>
      </c>
      <c r="P19998" t="s">
        <v>464</v>
      </c>
    </row>
    <row r="19999" spans="1:16" x14ac:dyDescent="0.25">
      <c r="A19999" t="s">
        <v>2</v>
      </c>
      <c r="B19999" t="s">
        <v>33758</v>
      </c>
      <c r="C19999" t="s">
        <v>76</v>
      </c>
      <c r="D19999" t="s">
        <v>2360</v>
      </c>
      <c r="E19999" t="s">
        <v>59</v>
      </c>
      <c r="F19999" t="b">
        <v>1</v>
      </c>
      <c r="G19999" t="s">
        <v>65</v>
      </c>
      <c r="H19999" s="1">
        <v>46251.96334490741</v>
      </c>
      <c r="I19999" t="b">
        <v>0</v>
      </c>
      <c r="J19999" t="b">
        <v>1</v>
      </c>
      <c r="K19999" t="s">
        <v>41</v>
      </c>
      <c r="L19999" t="s">
        <v>60</v>
      </c>
      <c r="M19999">
        <v>136100</v>
      </c>
      <c r="N19999"/>
      <c r="O19999" t="s">
        <v>33759</v>
      </c>
    </row>
    <row r="20000" spans="1:16" x14ac:dyDescent="0.25">
      <c r="A20000" t="s">
        <v>5</v>
      </c>
      <c r="B20000" t="s">
        <v>33760</v>
      </c>
      <c r="C20000" t="s">
        <v>567</v>
      </c>
      <c r="D20000" t="s">
        <v>4526</v>
      </c>
      <c r="E20000" t="s">
        <v>88</v>
      </c>
      <c r="F20000" t="b">
        <v>0</v>
      </c>
      <c r="G20000" t="s">
        <v>89</v>
      </c>
      <c r="H20000" s="1">
        <v>46251.966817129629</v>
      </c>
      <c r="I20000" t="b">
        <v>1</v>
      </c>
      <c r="J20000" t="b">
        <v>1</v>
      </c>
      <c r="K20000" t="s">
        <v>41</v>
      </c>
      <c r="L20000" t="s">
        <v>74</v>
      </c>
      <c r="M20000"/>
      <c r="N20000">
        <v>110</v>
      </c>
      <c r="O20000" t="s">
        <v>4487</v>
      </c>
      <c r="P20000" t="s">
        <v>11207</v>
      </c>
    </row>
    <row r="20001" spans="1:16" x14ac:dyDescent="0.25">
      <c r="A20001" t="s">
        <v>0</v>
      </c>
      <c r="B20001" t="s">
        <v>7636</v>
      </c>
      <c r="C20001" t="s">
        <v>382</v>
      </c>
      <c r="D20001" t="s">
        <v>4526</v>
      </c>
      <c r="E20001" t="s">
        <v>59</v>
      </c>
      <c r="F20001" t="b">
        <v>0</v>
      </c>
      <c r="G20001" t="s">
        <v>77</v>
      </c>
      <c r="H20001" s="1">
        <v>46252.00136574074</v>
      </c>
      <c r="I20001" t="b">
        <v>0</v>
      </c>
      <c r="J20001" t="b">
        <v>1</v>
      </c>
      <c r="K20001" t="s">
        <v>41</v>
      </c>
      <c r="L20001" t="s">
        <v>60</v>
      </c>
      <c r="M20001">
        <v>105750</v>
      </c>
      <c r="N20001"/>
      <c r="O20001" t="s">
        <v>33761</v>
      </c>
      <c r="P20001" t="s">
        <v>33762</v>
      </c>
    </row>
    <row r="20002" spans="1:16" x14ac:dyDescent="0.25">
      <c r="A20002" t="s">
        <v>0</v>
      </c>
      <c r="B20002" t="s">
        <v>33763</v>
      </c>
      <c r="C20002" t="s">
        <v>336</v>
      </c>
      <c r="D20002" t="s">
        <v>3761</v>
      </c>
      <c r="E20002" t="s">
        <v>59</v>
      </c>
      <c r="F20002" t="b">
        <v>0</v>
      </c>
      <c r="G20002" t="s">
        <v>65</v>
      </c>
      <c r="H20002" s="1">
        <v>46252.001377314817</v>
      </c>
      <c r="I20002" t="b">
        <v>0</v>
      </c>
      <c r="J20002" t="b">
        <v>1</v>
      </c>
      <c r="K20002" t="s">
        <v>41</v>
      </c>
      <c r="L20002" t="s">
        <v>60</v>
      </c>
      <c r="M20002">
        <v>86850</v>
      </c>
      <c r="N20002"/>
      <c r="O20002" t="s">
        <v>2294</v>
      </c>
      <c r="P20002" t="s">
        <v>33764</v>
      </c>
    </row>
    <row r="20003" spans="1:16" x14ac:dyDescent="0.25">
      <c r="A20003" t="s">
        <v>3</v>
      </c>
      <c r="B20003" t="s">
        <v>14189</v>
      </c>
      <c r="C20003" t="s">
        <v>76</v>
      </c>
      <c r="D20003" t="s">
        <v>4526</v>
      </c>
      <c r="E20003" t="s">
        <v>88</v>
      </c>
      <c r="F20003" t="b">
        <v>1</v>
      </c>
      <c r="G20003" t="s">
        <v>41</v>
      </c>
      <c r="H20003" s="1">
        <v>46252.046319444453</v>
      </c>
      <c r="I20003" t="b">
        <v>0</v>
      </c>
      <c r="J20003" t="b">
        <v>0</v>
      </c>
      <c r="K20003" t="s">
        <v>41</v>
      </c>
      <c r="L20003" t="s">
        <v>74</v>
      </c>
      <c r="M20003"/>
      <c r="N20003">
        <v>60</v>
      </c>
      <c r="O20003" t="s">
        <v>5271</v>
      </c>
    </row>
    <row r="20004" spans="1:16" x14ac:dyDescent="0.25">
      <c r="A20004" t="s">
        <v>1</v>
      </c>
      <c r="B20004" t="s">
        <v>7756</v>
      </c>
      <c r="C20004" t="s">
        <v>370</v>
      </c>
      <c r="D20004" t="s">
        <v>4526</v>
      </c>
      <c r="E20004" t="s">
        <v>59</v>
      </c>
      <c r="F20004" t="b">
        <v>0</v>
      </c>
      <c r="G20004" t="s">
        <v>65</v>
      </c>
      <c r="H20004" s="1">
        <v>46252.05023148148</v>
      </c>
      <c r="I20004" t="b">
        <v>0</v>
      </c>
      <c r="J20004" t="b">
        <v>1</v>
      </c>
      <c r="K20004" t="s">
        <v>41</v>
      </c>
      <c r="L20004" t="s">
        <v>60</v>
      </c>
      <c r="M20004">
        <v>120000</v>
      </c>
      <c r="N20004"/>
      <c r="O20004" t="s">
        <v>10744</v>
      </c>
      <c r="P20004" t="s">
        <v>33765</v>
      </c>
    </row>
    <row r="20005" spans="1:16" x14ac:dyDescent="0.25">
      <c r="A20005" t="s">
        <v>1</v>
      </c>
      <c r="B20005" t="s">
        <v>33766</v>
      </c>
      <c r="C20005" t="s">
        <v>76</v>
      </c>
      <c r="D20005" t="s">
        <v>4526</v>
      </c>
      <c r="E20005" t="s">
        <v>88</v>
      </c>
      <c r="F20005" t="b">
        <v>1</v>
      </c>
      <c r="G20005" t="s">
        <v>68</v>
      </c>
      <c r="H20005" s="1">
        <v>46252.050312500003</v>
      </c>
      <c r="I20005" t="b">
        <v>1</v>
      </c>
      <c r="J20005" t="b">
        <v>0</v>
      </c>
      <c r="K20005" t="s">
        <v>41</v>
      </c>
      <c r="L20005" t="s">
        <v>74</v>
      </c>
      <c r="M20005"/>
      <c r="N20005">
        <v>62.5</v>
      </c>
      <c r="O20005" t="s">
        <v>5271</v>
      </c>
      <c r="P20005" t="s">
        <v>33767</v>
      </c>
    </row>
    <row r="20006" spans="1:16" x14ac:dyDescent="0.25">
      <c r="A20006" t="s">
        <v>5</v>
      </c>
      <c r="B20006" t="s">
        <v>33768</v>
      </c>
      <c r="C20006" t="s">
        <v>167</v>
      </c>
      <c r="D20006" t="s">
        <v>4526</v>
      </c>
      <c r="E20006" t="s">
        <v>59</v>
      </c>
      <c r="F20006" t="b">
        <v>0</v>
      </c>
      <c r="G20006" t="s">
        <v>89</v>
      </c>
      <c r="H20006" s="1">
        <v>46252.091863425929</v>
      </c>
      <c r="I20006" t="b">
        <v>0</v>
      </c>
      <c r="J20006" t="b">
        <v>0</v>
      </c>
      <c r="K20006" t="s">
        <v>41</v>
      </c>
      <c r="L20006" t="s">
        <v>60</v>
      </c>
      <c r="M20006">
        <v>117300</v>
      </c>
      <c r="N20006"/>
      <c r="O20006" t="s">
        <v>521</v>
      </c>
      <c r="P20006" t="s">
        <v>33769</v>
      </c>
    </row>
    <row r="20007" spans="1:16" x14ac:dyDescent="0.25">
      <c r="A20007" t="s">
        <v>4</v>
      </c>
      <c r="B20007" t="s">
        <v>33770</v>
      </c>
      <c r="C20007" t="s">
        <v>164</v>
      </c>
      <c r="D20007" t="s">
        <v>4526</v>
      </c>
      <c r="E20007" t="s">
        <v>59</v>
      </c>
      <c r="F20007" t="b">
        <v>0</v>
      </c>
      <c r="G20007" t="s">
        <v>77</v>
      </c>
      <c r="H20007" s="1">
        <v>46252.091909722221</v>
      </c>
      <c r="I20007" t="b">
        <v>0</v>
      </c>
      <c r="J20007" t="b">
        <v>0</v>
      </c>
      <c r="K20007" t="s">
        <v>41</v>
      </c>
      <c r="L20007" t="s">
        <v>60</v>
      </c>
      <c r="M20007">
        <v>117300</v>
      </c>
      <c r="N20007"/>
      <c r="O20007" t="s">
        <v>521</v>
      </c>
      <c r="P20007" t="s">
        <v>33771</v>
      </c>
    </row>
    <row r="20008" spans="1:16" x14ac:dyDescent="0.25">
      <c r="A20008" t="s">
        <v>3</v>
      </c>
      <c r="B20008" t="s">
        <v>33772</v>
      </c>
      <c r="C20008" t="s">
        <v>336</v>
      </c>
      <c r="D20008" t="s">
        <v>2360</v>
      </c>
      <c r="E20008" t="s">
        <v>59</v>
      </c>
      <c r="F20008" t="b">
        <v>0</v>
      </c>
      <c r="G20008" t="s">
        <v>65</v>
      </c>
      <c r="H20008" s="1">
        <v>46252.209594907406</v>
      </c>
      <c r="I20008" t="b">
        <v>0</v>
      </c>
      <c r="J20008" t="b">
        <v>1</v>
      </c>
      <c r="K20008" t="s">
        <v>41</v>
      </c>
      <c r="L20008" t="s">
        <v>60</v>
      </c>
      <c r="M20008">
        <v>65367.5</v>
      </c>
      <c r="N20008"/>
      <c r="O20008" t="s">
        <v>33773</v>
      </c>
      <c r="P20008" t="s">
        <v>33774</v>
      </c>
    </row>
    <row r="20009" spans="1:16" x14ac:dyDescent="0.25">
      <c r="A20009" t="s">
        <v>0</v>
      </c>
      <c r="B20009" t="s">
        <v>33775</v>
      </c>
      <c r="C20009" t="s">
        <v>33</v>
      </c>
      <c r="D20009" t="s">
        <v>5045</v>
      </c>
      <c r="E20009" t="s">
        <v>59</v>
      </c>
      <c r="F20009" t="b">
        <v>0</v>
      </c>
      <c r="G20009" t="s">
        <v>33</v>
      </c>
      <c r="H20009" s="1">
        <v>46252.212233796286</v>
      </c>
      <c r="I20009" t="b">
        <v>1</v>
      </c>
      <c r="J20009" t="b">
        <v>0</v>
      </c>
      <c r="K20009" t="s">
        <v>33</v>
      </c>
      <c r="L20009" t="s">
        <v>74</v>
      </c>
      <c r="M20009"/>
      <c r="N20009">
        <v>43000</v>
      </c>
      <c r="O20009" t="s">
        <v>13779</v>
      </c>
      <c r="P20009" t="s">
        <v>33776</v>
      </c>
    </row>
    <row r="20010" spans="1:16" x14ac:dyDescent="0.25">
      <c r="A20010" t="s">
        <v>3</v>
      </c>
      <c r="B20010" t="s">
        <v>33777</v>
      </c>
      <c r="C20010" t="s">
        <v>76</v>
      </c>
      <c r="D20010" t="s">
        <v>4526</v>
      </c>
      <c r="E20010" t="s">
        <v>59</v>
      </c>
      <c r="F20010" t="b">
        <v>1</v>
      </c>
      <c r="G20010" t="s">
        <v>41</v>
      </c>
      <c r="H20010" s="1">
        <v>46252.212847222218</v>
      </c>
      <c r="I20010" t="b">
        <v>0</v>
      </c>
      <c r="J20010" t="b">
        <v>1</v>
      </c>
      <c r="K20010" t="s">
        <v>41</v>
      </c>
      <c r="L20010" t="s">
        <v>60</v>
      </c>
      <c r="M20010">
        <v>78500</v>
      </c>
      <c r="N20010"/>
      <c r="O20010" t="s">
        <v>4435</v>
      </c>
      <c r="P20010" t="s">
        <v>4249</v>
      </c>
    </row>
    <row r="20011" spans="1:16" x14ac:dyDescent="0.25">
      <c r="A20011" t="s">
        <v>0</v>
      </c>
      <c r="B20011" t="s">
        <v>33778</v>
      </c>
      <c r="C20011" t="s">
        <v>1228</v>
      </c>
      <c r="D20011" t="s">
        <v>8380</v>
      </c>
      <c r="E20011" t="s">
        <v>59</v>
      </c>
      <c r="F20011" t="b">
        <v>0</v>
      </c>
      <c r="G20011" t="s">
        <v>65</v>
      </c>
      <c r="H20011" s="1">
        <v>46252.251250000001</v>
      </c>
      <c r="I20011" t="b">
        <v>0</v>
      </c>
      <c r="J20011" t="b">
        <v>1</v>
      </c>
      <c r="K20011" t="s">
        <v>41</v>
      </c>
      <c r="L20011" t="s">
        <v>60</v>
      </c>
      <c r="M20011">
        <v>66252</v>
      </c>
      <c r="N20011"/>
      <c r="O20011" t="s">
        <v>31246</v>
      </c>
      <c r="P20011" t="s">
        <v>219</v>
      </c>
    </row>
    <row r="20012" spans="1:16" x14ac:dyDescent="0.25">
      <c r="A20012" t="s">
        <v>1</v>
      </c>
      <c r="B20012" t="s">
        <v>33779</v>
      </c>
      <c r="C20012" t="s">
        <v>930</v>
      </c>
      <c r="D20012" t="s">
        <v>4526</v>
      </c>
      <c r="E20012" t="s">
        <v>59</v>
      </c>
      <c r="F20012" t="b">
        <v>0</v>
      </c>
      <c r="G20012" t="s">
        <v>19</v>
      </c>
      <c r="H20012" s="1">
        <v>46252.259687500002</v>
      </c>
      <c r="I20012" t="b">
        <v>1</v>
      </c>
      <c r="J20012" t="b">
        <v>0</v>
      </c>
      <c r="K20012" t="s">
        <v>19</v>
      </c>
      <c r="L20012" t="s">
        <v>60</v>
      </c>
      <c r="M20012">
        <v>1350000</v>
      </c>
      <c r="N20012"/>
      <c r="O20012" t="s">
        <v>7059</v>
      </c>
      <c r="P20012" t="s">
        <v>33780</v>
      </c>
    </row>
    <row r="20013" spans="1:16" x14ac:dyDescent="0.25">
      <c r="A20013" t="s">
        <v>1</v>
      </c>
      <c r="B20013" t="s">
        <v>33781</v>
      </c>
      <c r="C20013" t="s">
        <v>4091</v>
      </c>
      <c r="D20013" t="s">
        <v>5440</v>
      </c>
      <c r="E20013" t="s">
        <v>59</v>
      </c>
      <c r="F20013" t="b">
        <v>0</v>
      </c>
      <c r="G20013" t="s">
        <v>32</v>
      </c>
      <c r="H20013" s="1">
        <v>46252.260763888888</v>
      </c>
      <c r="I20013" t="b">
        <v>0</v>
      </c>
      <c r="J20013" t="b">
        <v>0</v>
      </c>
      <c r="K20013" t="s">
        <v>32</v>
      </c>
      <c r="L20013" t="s">
        <v>60</v>
      </c>
      <c r="M20013">
        <v>139708.5</v>
      </c>
      <c r="N20013"/>
      <c r="O20013" t="s">
        <v>28991</v>
      </c>
      <c r="P20013" t="s">
        <v>33782</v>
      </c>
    </row>
    <row r="20014" spans="1:16" x14ac:dyDescent="0.25">
      <c r="A20014" t="s">
        <v>4</v>
      </c>
      <c r="B20014" t="s">
        <v>33783</v>
      </c>
      <c r="C20014" t="s">
        <v>40</v>
      </c>
      <c r="D20014" t="s">
        <v>4526</v>
      </c>
      <c r="E20014" t="s">
        <v>59</v>
      </c>
      <c r="F20014" t="b">
        <v>0</v>
      </c>
      <c r="G20014" t="s">
        <v>40</v>
      </c>
      <c r="H20014" s="1">
        <v>46252.261550925927</v>
      </c>
      <c r="I20014" t="b">
        <v>1</v>
      </c>
      <c r="J20014" t="b">
        <v>0</v>
      </c>
      <c r="K20014" t="s">
        <v>40</v>
      </c>
      <c r="L20014" t="s">
        <v>60</v>
      </c>
      <c r="M20014">
        <v>200000</v>
      </c>
      <c r="N20014"/>
      <c r="O20014" t="s">
        <v>33784</v>
      </c>
      <c r="P20014" t="s">
        <v>33785</v>
      </c>
    </row>
    <row r="20015" spans="1:16" x14ac:dyDescent="0.25">
      <c r="A20015" t="s">
        <v>0</v>
      </c>
      <c r="B20015" t="s">
        <v>33786</v>
      </c>
      <c r="C20015" t="s">
        <v>40</v>
      </c>
      <c r="D20015" t="s">
        <v>4526</v>
      </c>
      <c r="E20015" t="s">
        <v>59</v>
      </c>
      <c r="F20015" t="b">
        <v>0</v>
      </c>
      <c r="G20015" t="s">
        <v>40</v>
      </c>
      <c r="H20015" s="1">
        <v>46252.296249999999</v>
      </c>
      <c r="I20015" t="b">
        <v>0</v>
      </c>
      <c r="J20015" t="b">
        <v>0</v>
      </c>
      <c r="K20015" t="s">
        <v>40</v>
      </c>
      <c r="L20015" t="s">
        <v>60</v>
      </c>
      <c r="M20015">
        <v>90000</v>
      </c>
      <c r="N20015"/>
      <c r="O20015" t="s">
        <v>33787</v>
      </c>
    </row>
    <row r="20016" spans="1:16" x14ac:dyDescent="0.25">
      <c r="A20016" t="s">
        <v>2</v>
      </c>
      <c r="B20016" t="s">
        <v>33788</v>
      </c>
      <c r="C20016" t="s">
        <v>112</v>
      </c>
      <c r="D20016" t="s">
        <v>5440</v>
      </c>
      <c r="E20016" t="s">
        <v>59</v>
      </c>
      <c r="F20016" t="b">
        <v>0</v>
      </c>
      <c r="G20016" t="s">
        <v>65</v>
      </c>
      <c r="H20016" s="1">
        <v>46252.296365740738</v>
      </c>
      <c r="I20016" t="b">
        <v>1</v>
      </c>
      <c r="J20016" t="b">
        <v>0</v>
      </c>
      <c r="K20016" t="s">
        <v>41</v>
      </c>
      <c r="L20016" t="s">
        <v>60</v>
      </c>
      <c r="M20016">
        <v>389000</v>
      </c>
      <c r="N20016"/>
      <c r="O20016" t="s">
        <v>2960</v>
      </c>
      <c r="P20016" t="s">
        <v>85</v>
      </c>
    </row>
    <row r="20017" spans="1:16" x14ac:dyDescent="0.25">
      <c r="A20017" t="s">
        <v>5</v>
      </c>
      <c r="B20017" t="s">
        <v>33789</v>
      </c>
      <c r="D20017" t="s">
        <v>4587</v>
      </c>
      <c r="E20017" t="s">
        <v>59</v>
      </c>
      <c r="F20017" t="b">
        <v>0</v>
      </c>
      <c r="G20017" t="s">
        <v>40</v>
      </c>
      <c r="H20017" s="1">
        <v>46252.303206018521</v>
      </c>
      <c r="I20017" t="b">
        <v>0</v>
      </c>
      <c r="J20017" t="b">
        <v>0</v>
      </c>
      <c r="K20017" t="s">
        <v>40</v>
      </c>
      <c r="L20017" t="s">
        <v>60</v>
      </c>
      <c r="M20017">
        <v>130000</v>
      </c>
      <c r="N20017"/>
      <c r="O20017" t="s">
        <v>33790</v>
      </c>
      <c r="P20017" t="s">
        <v>33791</v>
      </c>
    </row>
    <row r="20018" spans="1:16" x14ac:dyDescent="0.25">
      <c r="A20018" t="s">
        <v>3</v>
      </c>
      <c r="B20018" t="s">
        <v>23686</v>
      </c>
      <c r="C20018" t="s">
        <v>4069</v>
      </c>
      <c r="D20018" t="s">
        <v>24507</v>
      </c>
      <c r="E20018" t="s">
        <v>59</v>
      </c>
      <c r="F20018" t="b">
        <v>0</v>
      </c>
      <c r="G20018" t="s">
        <v>19</v>
      </c>
      <c r="H20018" s="1">
        <v>46252.335949074077</v>
      </c>
      <c r="I20018" t="b">
        <v>0</v>
      </c>
      <c r="J20018" t="b">
        <v>0</v>
      </c>
      <c r="K20018" t="s">
        <v>19</v>
      </c>
      <c r="L20018" t="s">
        <v>60</v>
      </c>
      <c r="M20018">
        <v>760609.64500000002</v>
      </c>
      <c r="N20018"/>
      <c r="O20018" t="s">
        <v>33792</v>
      </c>
      <c r="P20018" t="s">
        <v>11470</v>
      </c>
    </row>
    <row r="20019" spans="1:16" x14ac:dyDescent="0.25">
      <c r="A20019" t="s">
        <v>9</v>
      </c>
      <c r="B20019" t="s">
        <v>33793</v>
      </c>
      <c r="C20019" t="s">
        <v>40</v>
      </c>
      <c r="D20019" t="s">
        <v>4526</v>
      </c>
      <c r="E20019" t="s">
        <v>88</v>
      </c>
      <c r="F20019" t="b">
        <v>0</v>
      </c>
      <c r="G20019" t="s">
        <v>40</v>
      </c>
      <c r="H20019" s="1">
        <v>46252.344895833332</v>
      </c>
      <c r="I20019" t="b">
        <v>1</v>
      </c>
      <c r="J20019" t="b">
        <v>0</v>
      </c>
      <c r="K20019" t="s">
        <v>40</v>
      </c>
      <c r="L20019" t="s">
        <v>74</v>
      </c>
      <c r="M20019"/>
      <c r="N20019">
        <v>53.79</v>
      </c>
      <c r="O20019" t="s">
        <v>1481</v>
      </c>
      <c r="P20019" t="s">
        <v>33794</v>
      </c>
    </row>
    <row r="20020" spans="1:16" x14ac:dyDescent="0.25">
      <c r="A20020" t="s">
        <v>0</v>
      </c>
      <c r="B20020" t="s">
        <v>33795</v>
      </c>
      <c r="C20020" t="s">
        <v>1844</v>
      </c>
      <c r="D20020" t="s">
        <v>2360</v>
      </c>
      <c r="E20020" t="s">
        <v>59</v>
      </c>
      <c r="F20020" t="b">
        <v>0</v>
      </c>
      <c r="G20020" t="s">
        <v>68</v>
      </c>
      <c r="H20020" s="1">
        <v>46252.376238425917</v>
      </c>
      <c r="I20020" t="b">
        <v>1</v>
      </c>
      <c r="J20020" t="b">
        <v>0</v>
      </c>
      <c r="K20020" t="s">
        <v>41</v>
      </c>
      <c r="L20020" t="s">
        <v>74</v>
      </c>
      <c r="M20020"/>
      <c r="N20020">
        <v>55.03</v>
      </c>
      <c r="O20020" t="s">
        <v>33796</v>
      </c>
      <c r="P20020" t="s">
        <v>12134</v>
      </c>
    </row>
    <row r="20021" spans="1:16" x14ac:dyDescent="0.25">
      <c r="A20021" t="s">
        <v>0</v>
      </c>
      <c r="B20021" t="s">
        <v>33797</v>
      </c>
      <c r="C20021" t="s">
        <v>76</v>
      </c>
      <c r="D20021" t="s">
        <v>4346</v>
      </c>
      <c r="E20021" t="s">
        <v>59</v>
      </c>
      <c r="F20021" t="b">
        <v>1</v>
      </c>
      <c r="G20021" t="s">
        <v>41</v>
      </c>
      <c r="H20021" s="1">
        <v>46252.379490740743</v>
      </c>
      <c r="I20021" t="b">
        <v>1</v>
      </c>
      <c r="J20021" t="b">
        <v>1</v>
      </c>
      <c r="K20021" t="s">
        <v>41</v>
      </c>
      <c r="L20021" t="s">
        <v>60</v>
      </c>
      <c r="M20021">
        <v>59401.5</v>
      </c>
      <c r="N20021"/>
      <c r="O20021" t="s">
        <v>33798</v>
      </c>
    </row>
    <row r="20022" spans="1:16" x14ac:dyDescent="0.25">
      <c r="A20022" t="s">
        <v>6</v>
      </c>
      <c r="B20022" t="s">
        <v>25658</v>
      </c>
      <c r="C20022" t="s">
        <v>112</v>
      </c>
      <c r="D20022" t="s">
        <v>4526</v>
      </c>
      <c r="E20022" t="s">
        <v>59</v>
      </c>
      <c r="F20022" t="b">
        <v>0</v>
      </c>
      <c r="G20022" t="s">
        <v>65</v>
      </c>
      <c r="H20022" s="1">
        <v>46252.379699074067</v>
      </c>
      <c r="I20022" t="b">
        <v>0</v>
      </c>
      <c r="J20022" t="b">
        <v>0</v>
      </c>
      <c r="K20022" t="s">
        <v>41</v>
      </c>
      <c r="L20022" t="s">
        <v>60</v>
      </c>
      <c r="M20022">
        <v>250000</v>
      </c>
      <c r="N20022"/>
      <c r="O20022" t="s">
        <v>7589</v>
      </c>
      <c r="P20022" t="s">
        <v>25659</v>
      </c>
    </row>
    <row r="20023" spans="1:16" x14ac:dyDescent="0.25">
      <c r="A20023" t="s">
        <v>1</v>
      </c>
      <c r="B20023" t="s">
        <v>33799</v>
      </c>
      <c r="C20023" t="s">
        <v>76</v>
      </c>
      <c r="D20023" t="s">
        <v>4526</v>
      </c>
      <c r="E20023" t="s">
        <v>59</v>
      </c>
      <c r="F20023" t="b">
        <v>1</v>
      </c>
      <c r="G20023" t="s">
        <v>77</v>
      </c>
      <c r="H20023" s="1">
        <v>46252.383229166669</v>
      </c>
      <c r="I20023" t="b">
        <v>0</v>
      </c>
      <c r="J20023" t="b">
        <v>1</v>
      </c>
      <c r="K20023" t="s">
        <v>41</v>
      </c>
      <c r="L20023" t="s">
        <v>60</v>
      </c>
      <c r="M20023">
        <v>125000</v>
      </c>
      <c r="N20023"/>
      <c r="O20023" t="s">
        <v>149</v>
      </c>
    </row>
    <row r="20024" spans="1:16" x14ac:dyDescent="0.25">
      <c r="A20024" t="s">
        <v>4</v>
      </c>
      <c r="B20024" t="s">
        <v>33800</v>
      </c>
      <c r="C20024" t="s">
        <v>3266</v>
      </c>
      <c r="D20024" t="s">
        <v>4550</v>
      </c>
      <c r="E20024" t="s">
        <v>59</v>
      </c>
      <c r="F20024" t="b">
        <v>0</v>
      </c>
      <c r="G20024" t="s">
        <v>13</v>
      </c>
      <c r="H20024" s="1">
        <v>46252.383831018517</v>
      </c>
      <c r="I20024" t="b">
        <v>1</v>
      </c>
      <c r="J20024" t="b">
        <v>1</v>
      </c>
      <c r="K20024" t="s">
        <v>13</v>
      </c>
      <c r="L20024" t="s">
        <v>60</v>
      </c>
      <c r="M20024">
        <v>125500</v>
      </c>
      <c r="N20024"/>
      <c r="O20024" t="s">
        <v>2244</v>
      </c>
      <c r="P20024" t="s">
        <v>2299</v>
      </c>
    </row>
    <row r="20025" spans="1:16" x14ac:dyDescent="0.25">
      <c r="A20025" t="s">
        <v>8</v>
      </c>
      <c r="B20025" t="s">
        <v>33801</v>
      </c>
      <c r="C20025" t="s">
        <v>1228</v>
      </c>
      <c r="D20025" t="s">
        <v>4550</v>
      </c>
      <c r="E20025" t="s">
        <v>59</v>
      </c>
      <c r="F20025" t="b">
        <v>0</v>
      </c>
      <c r="G20025" t="s">
        <v>65</v>
      </c>
      <c r="H20025" s="1">
        <v>46252.421400462961</v>
      </c>
      <c r="I20025" t="b">
        <v>0</v>
      </c>
      <c r="J20025" t="b">
        <v>1</v>
      </c>
      <c r="K20025" t="s">
        <v>41</v>
      </c>
      <c r="L20025" t="s">
        <v>60</v>
      </c>
      <c r="M20025">
        <v>176352</v>
      </c>
      <c r="N20025"/>
      <c r="O20025" t="s">
        <v>31246</v>
      </c>
      <c r="P20025" t="s">
        <v>33802</v>
      </c>
    </row>
    <row r="20026" spans="1:16" x14ac:dyDescent="0.25">
      <c r="A20026" t="s">
        <v>6</v>
      </c>
      <c r="B20026" t="s">
        <v>3280</v>
      </c>
      <c r="C20026" t="s">
        <v>13767</v>
      </c>
      <c r="D20026" t="s">
        <v>24507</v>
      </c>
      <c r="E20026" t="s">
        <v>59</v>
      </c>
      <c r="F20026" t="b">
        <v>0</v>
      </c>
      <c r="G20026" t="s">
        <v>19</v>
      </c>
      <c r="H20026" s="1">
        <v>46252.426458333342</v>
      </c>
      <c r="I20026" t="b">
        <v>0</v>
      </c>
      <c r="J20026" t="b">
        <v>0</v>
      </c>
      <c r="K20026" t="s">
        <v>19</v>
      </c>
      <c r="L20026" t="s">
        <v>60</v>
      </c>
      <c r="M20026">
        <v>4350000</v>
      </c>
      <c r="N20026"/>
      <c r="O20026" t="s">
        <v>33803</v>
      </c>
      <c r="P20026" t="s">
        <v>663</v>
      </c>
    </row>
    <row r="20027" spans="1:16" x14ac:dyDescent="0.25">
      <c r="A20027" t="s">
        <v>3</v>
      </c>
      <c r="B20027" t="s">
        <v>33804</v>
      </c>
      <c r="C20027" t="s">
        <v>165</v>
      </c>
      <c r="D20027" t="s">
        <v>4756</v>
      </c>
      <c r="E20027" t="s">
        <v>59</v>
      </c>
      <c r="F20027" t="b">
        <v>0</v>
      </c>
      <c r="G20027" t="s">
        <v>73</v>
      </c>
      <c r="H20027" s="1">
        <v>46252.459606481483</v>
      </c>
      <c r="I20027" t="b">
        <v>1</v>
      </c>
      <c r="J20027" t="b">
        <v>0</v>
      </c>
      <c r="K20027" t="s">
        <v>41</v>
      </c>
      <c r="L20027" t="s">
        <v>60</v>
      </c>
      <c r="M20027">
        <v>120000</v>
      </c>
      <c r="N20027"/>
      <c r="O20027" t="s">
        <v>386</v>
      </c>
      <c r="P20027" t="s">
        <v>2041</v>
      </c>
    </row>
    <row r="20028" spans="1:16" x14ac:dyDescent="0.25">
      <c r="A20028" t="s">
        <v>1</v>
      </c>
      <c r="B20028" t="s">
        <v>33805</v>
      </c>
      <c r="C20028" t="s">
        <v>1713</v>
      </c>
      <c r="D20028" t="s">
        <v>4550</v>
      </c>
      <c r="E20028" t="s">
        <v>59</v>
      </c>
      <c r="F20028" t="b">
        <v>0</v>
      </c>
      <c r="G20028" t="s">
        <v>77</v>
      </c>
      <c r="H20028" s="1">
        <v>46252.466493055559</v>
      </c>
      <c r="I20028" t="b">
        <v>0</v>
      </c>
      <c r="J20028" t="b">
        <v>1</v>
      </c>
      <c r="K20028" t="s">
        <v>41</v>
      </c>
      <c r="L20028" t="s">
        <v>60</v>
      </c>
      <c r="M20028">
        <v>125900</v>
      </c>
      <c r="N20028"/>
      <c r="O20028" t="s">
        <v>5472</v>
      </c>
    </row>
    <row r="20029" spans="1:16" x14ac:dyDescent="0.25">
      <c r="A20029" t="s">
        <v>1</v>
      </c>
      <c r="B20029" t="s">
        <v>33806</v>
      </c>
      <c r="C20029" t="s">
        <v>79</v>
      </c>
      <c r="D20029" t="s">
        <v>4526</v>
      </c>
      <c r="E20029" t="s">
        <v>59</v>
      </c>
      <c r="F20029" t="b">
        <v>0</v>
      </c>
      <c r="G20029" t="s">
        <v>77</v>
      </c>
      <c r="H20029" s="1">
        <v>46252.501307870371</v>
      </c>
      <c r="I20029" t="b">
        <v>0</v>
      </c>
      <c r="J20029" t="b">
        <v>0</v>
      </c>
      <c r="K20029" t="s">
        <v>41</v>
      </c>
      <c r="L20029" t="s">
        <v>60</v>
      </c>
      <c r="M20029">
        <v>135000</v>
      </c>
      <c r="N20029"/>
      <c r="O20029" t="s">
        <v>701</v>
      </c>
      <c r="P20029" t="s">
        <v>33807</v>
      </c>
    </row>
    <row r="20030" spans="1:16" x14ac:dyDescent="0.25">
      <c r="A20030" t="s">
        <v>2</v>
      </c>
      <c r="B20030" t="s">
        <v>33808</v>
      </c>
      <c r="C20030" t="s">
        <v>33809</v>
      </c>
      <c r="D20030" t="s">
        <v>33810</v>
      </c>
      <c r="F20030" t="b">
        <v>0</v>
      </c>
      <c r="G20030" t="s">
        <v>4544</v>
      </c>
      <c r="H20030" s="1">
        <v>46252.503067129634</v>
      </c>
      <c r="I20030" t="b">
        <v>0</v>
      </c>
      <c r="J20030" t="b">
        <v>0</v>
      </c>
      <c r="K20030" t="s">
        <v>4544</v>
      </c>
      <c r="L20030" t="s">
        <v>60</v>
      </c>
      <c r="M20030">
        <v>39154</v>
      </c>
      <c r="N20030"/>
      <c r="O20030" t="s">
        <v>33811</v>
      </c>
      <c r="P20030" t="s">
        <v>33812</v>
      </c>
    </row>
    <row r="20031" spans="1:16" x14ac:dyDescent="0.25">
      <c r="A20031" t="s">
        <v>1</v>
      </c>
      <c r="B20031" t="s">
        <v>33813</v>
      </c>
      <c r="C20031" t="s">
        <v>112</v>
      </c>
      <c r="D20031" t="s">
        <v>4526</v>
      </c>
      <c r="E20031" t="s">
        <v>59</v>
      </c>
      <c r="F20031" t="b">
        <v>0</v>
      </c>
      <c r="G20031" t="s">
        <v>65</v>
      </c>
      <c r="H20031" s="1">
        <v>46252.508090277777</v>
      </c>
      <c r="I20031" t="b">
        <v>1</v>
      </c>
      <c r="J20031" t="b">
        <v>0</v>
      </c>
      <c r="K20031" t="s">
        <v>41</v>
      </c>
      <c r="L20031" t="s">
        <v>60</v>
      </c>
      <c r="M20031">
        <v>121500</v>
      </c>
      <c r="N20031"/>
      <c r="O20031" t="s">
        <v>10063</v>
      </c>
      <c r="P20031" t="s">
        <v>17221</v>
      </c>
    </row>
    <row r="20032" spans="1:16" x14ac:dyDescent="0.25">
      <c r="A20032" t="s">
        <v>5</v>
      </c>
      <c r="B20032" t="s">
        <v>33814</v>
      </c>
      <c r="C20032" t="s">
        <v>25758</v>
      </c>
      <c r="D20032" t="s">
        <v>4756</v>
      </c>
      <c r="E20032" t="s">
        <v>59</v>
      </c>
      <c r="F20032" t="b">
        <v>0</v>
      </c>
      <c r="G20032" t="s">
        <v>89</v>
      </c>
      <c r="H20032" s="1">
        <v>46252.508125</v>
      </c>
      <c r="I20032" t="b">
        <v>1</v>
      </c>
      <c r="J20032" t="b">
        <v>1</v>
      </c>
      <c r="K20032" t="s">
        <v>41</v>
      </c>
      <c r="L20032" t="s">
        <v>60</v>
      </c>
      <c r="M20032">
        <v>110500</v>
      </c>
      <c r="N20032"/>
      <c r="O20032" t="s">
        <v>449</v>
      </c>
      <c r="P20032" t="s">
        <v>25759</v>
      </c>
    </row>
    <row r="20033" spans="1:16" x14ac:dyDescent="0.25">
      <c r="A20033" t="s">
        <v>0</v>
      </c>
      <c r="B20033" t="s">
        <v>33815</v>
      </c>
      <c r="C20033" t="s">
        <v>112</v>
      </c>
      <c r="D20033" t="s">
        <v>4550</v>
      </c>
      <c r="E20033" t="s">
        <v>59</v>
      </c>
      <c r="F20033" t="b">
        <v>0</v>
      </c>
      <c r="G20033" t="s">
        <v>65</v>
      </c>
      <c r="H20033" s="1">
        <v>46252.542916666673</v>
      </c>
      <c r="I20033" t="b">
        <v>0</v>
      </c>
      <c r="J20033" t="b">
        <v>0</v>
      </c>
      <c r="K20033" t="s">
        <v>41</v>
      </c>
      <c r="L20033" t="s">
        <v>60</v>
      </c>
      <c r="M20033">
        <v>167500</v>
      </c>
      <c r="N20033"/>
      <c r="O20033" t="s">
        <v>32924</v>
      </c>
      <c r="P20033" t="s">
        <v>25285</v>
      </c>
    </row>
    <row r="20034" spans="1:16" x14ac:dyDescent="0.25">
      <c r="A20034" t="s">
        <v>0</v>
      </c>
      <c r="B20034" t="s">
        <v>33816</v>
      </c>
      <c r="C20034" t="s">
        <v>76</v>
      </c>
      <c r="D20034" t="s">
        <v>4346</v>
      </c>
      <c r="E20034" t="s">
        <v>59</v>
      </c>
      <c r="F20034" t="b">
        <v>1</v>
      </c>
      <c r="G20034" t="s">
        <v>41</v>
      </c>
      <c r="H20034" s="1">
        <v>46252.546111111107</v>
      </c>
      <c r="I20034" t="b">
        <v>0</v>
      </c>
      <c r="J20034" t="b">
        <v>0</v>
      </c>
      <c r="K20034" t="s">
        <v>41</v>
      </c>
      <c r="L20034" t="s">
        <v>60</v>
      </c>
      <c r="M20034">
        <v>100000</v>
      </c>
      <c r="N20034"/>
      <c r="O20034" t="s">
        <v>33817</v>
      </c>
      <c r="P20034" t="s">
        <v>133</v>
      </c>
    </row>
    <row r="20035" spans="1:16" x14ac:dyDescent="0.25">
      <c r="A20035" t="s">
        <v>8</v>
      </c>
      <c r="B20035" t="s">
        <v>33818</v>
      </c>
      <c r="C20035" t="s">
        <v>75</v>
      </c>
      <c r="D20035" t="s">
        <v>4526</v>
      </c>
      <c r="E20035" t="s">
        <v>59</v>
      </c>
      <c r="F20035" t="b">
        <v>0</v>
      </c>
      <c r="G20035" t="s">
        <v>89</v>
      </c>
      <c r="H20035" s="1">
        <v>46252.549861111111</v>
      </c>
      <c r="I20035" t="b">
        <v>0</v>
      </c>
      <c r="J20035" t="b">
        <v>0</v>
      </c>
      <c r="K20035" t="s">
        <v>41</v>
      </c>
      <c r="L20035" t="s">
        <v>60</v>
      </c>
      <c r="M20035">
        <v>230000</v>
      </c>
      <c r="N20035"/>
      <c r="O20035" t="s">
        <v>29947</v>
      </c>
      <c r="P20035" t="s">
        <v>33819</v>
      </c>
    </row>
    <row r="20036" spans="1:16" x14ac:dyDescent="0.25">
      <c r="A20036" t="s">
        <v>1</v>
      </c>
      <c r="B20036" t="s">
        <v>33820</v>
      </c>
      <c r="C20036" t="s">
        <v>40</v>
      </c>
      <c r="D20036" t="s">
        <v>4526</v>
      </c>
      <c r="E20036" t="s">
        <v>59</v>
      </c>
      <c r="F20036" t="b">
        <v>0</v>
      </c>
      <c r="G20036" t="s">
        <v>40</v>
      </c>
      <c r="H20036" s="1">
        <v>46252.553206018521</v>
      </c>
      <c r="I20036" t="b">
        <v>1</v>
      </c>
      <c r="J20036" t="b">
        <v>0</v>
      </c>
      <c r="K20036" t="s">
        <v>40</v>
      </c>
      <c r="L20036" t="s">
        <v>60</v>
      </c>
      <c r="M20036">
        <v>92500</v>
      </c>
      <c r="N20036"/>
      <c r="O20036" t="s">
        <v>19650</v>
      </c>
      <c r="P20036" t="s">
        <v>33821</v>
      </c>
    </row>
    <row r="20037" spans="1:16" x14ac:dyDescent="0.25">
      <c r="A20037" t="s">
        <v>0</v>
      </c>
      <c r="B20037" t="s">
        <v>33822</v>
      </c>
      <c r="C20037" t="s">
        <v>76</v>
      </c>
      <c r="D20037" t="s">
        <v>4526</v>
      </c>
      <c r="E20037" t="s">
        <v>88</v>
      </c>
      <c r="F20037" t="b">
        <v>1</v>
      </c>
      <c r="G20037" t="s">
        <v>68</v>
      </c>
      <c r="H20037" s="1">
        <v>46252.58457175926</v>
      </c>
      <c r="I20037" t="b">
        <v>1</v>
      </c>
      <c r="J20037" t="b">
        <v>0</v>
      </c>
      <c r="K20037" t="s">
        <v>41</v>
      </c>
      <c r="L20037" t="s">
        <v>74</v>
      </c>
      <c r="M20037"/>
      <c r="N20037">
        <v>80</v>
      </c>
      <c r="O20037" t="s">
        <v>33823</v>
      </c>
      <c r="P20037" t="s">
        <v>875</v>
      </c>
    </row>
    <row r="20038" spans="1:16" x14ac:dyDescent="0.25">
      <c r="A20038" t="s">
        <v>0</v>
      </c>
      <c r="B20038" t="s">
        <v>33824</v>
      </c>
      <c r="C20038" t="s">
        <v>190</v>
      </c>
      <c r="D20038" t="s">
        <v>4526</v>
      </c>
      <c r="E20038" t="s">
        <v>59</v>
      </c>
      <c r="F20038" t="b">
        <v>0</v>
      </c>
      <c r="G20038" t="s">
        <v>73</v>
      </c>
      <c r="H20038" s="1">
        <v>46252.58457175926</v>
      </c>
      <c r="I20038" t="b">
        <v>1</v>
      </c>
      <c r="J20038" t="b">
        <v>0</v>
      </c>
      <c r="K20038" t="s">
        <v>41</v>
      </c>
      <c r="L20038" t="s">
        <v>60</v>
      </c>
      <c r="M20038">
        <v>142500</v>
      </c>
      <c r="N20038"/>
      <c r="O20038" t="s">
        <v>31273</v>
      </c>
      <c r="P20038" t="s">
        <v>31274</v>
      </c>
    </row>
    <row r="20039" spans="1:16" x14ac:dyDescent="0.25">
      <c r="A20039" t="s">
        <v>1</v>
      </c>
      <c r="B20039" t="s">
        <v>33825</v>
      </c>
      <c r="C20039" t="s">
        <v>172</v>
      </c>
      <c r="D20039" t="s">
        <v>534</v>
      </c>
      <c r="E20039" t="s">
        <v>59</v>
      </c>
      <c r="F20039" t="b">
        <v>0</v>
      </c>
      <c r="G20039" t="s">
        <v>77</v>
      </c>
      <c r="H20039" s="1">
        <v>46252.591423611113</v>
      </c>
      <c r="I20039" t="b">
        <v>1</v>
      </c>
      <c r="J20039" t="b">
        <v>0</v>
      </c>
      <c r="K20039" t="s">
        <v>41</v>
      </c>
      <c r="L20039" t="s">
        <v>60</v>
      </c>
      <c r="M20039">
        <v>200000</v>
      </c>
      <c r="N20039"/>
      <c r="O20039" t="s">
        <v>534</v>
      </c>
      <c r="P20039" t="s">
        <v>33826</v>
      </c>
    </row>
    <row r="20040" spans="1:16" x14ac:dyDescent="0.25">
      <c r="A20040" t="s">
        <v>5</v>
      </c>
      <c r="B20040" t="s">
        <v>33827</v>
      </c>
      <c r="C20040" t="s">
        <v>205</v>
      </c>
      <c r="D20040" t="s">
        <v>111</v>
      </c>
      <c r="E20040" t="s">
        <v>88</v>
      </c>
      <c r="F20040" t="b">
        <v>0</v>
      </c>
      <c r="G20040" t="s">
        <v>68</v>
      </c>
      <c r="H20040" s="1">
        <v>46252.591423611113</v>
      </c>
      <c r="I20040" t="b">
        <v>0</v>
      </c>
      <c r="J20040" t="b">
        <v>1</v>
      </c>
      <c r="K20040" t="s">
        <v>41</v>
      </c>
      <c r="L20040" t="s">
        <v>74</v>
      </c>
      <c r="M20040"/>
      <c r="N20040">
        <v>67.5</v>
      </c>
      <c r="O20040" t="s">
        <v>111</v>
      </c>
      <c r="P20040" t="s">
        <v>33828</v>
      </c>
    </row>
    <row r="20041" spans="1:16" x14ac:dyDescent="0.25">
      <c r="A20041" t="s">
        <v>5</v>
      </c>
      <c r="B20041" t="s">
        <v>6927</v>
      </c>
      <c r="C20041" t="s">
        <v>10277</v>
      </c>
      <c r="D20041" t="s">
        <v>24507</v>
      </c>
      <c r="E20041" t="s">
        <v>59</v>
      </c>
      <c r="F20041" t="b">
        <v>0</v>
      </c>
      <c r="G20041" t="s">
        <v>40</v>
      </c>
      <c r="H20041" s="1">
        <v>46252.594884259262</v>
      </c>
      <c r="I20041" t="b">
        <v>1</v>
      </c>
      <c r="J20041" t="b">
        <v>0</v>
      </c>
      <c r="K20041" t="s">
        <v>40</v>
      </c>
      <c r="L20041" t="s">
        <v>60</v>
      </c>
      <c r="M20041">
        <v>60000</v>
      </c>
      <c r="N20041"/>
      <c r="O20041" t="s">
        <v>33829</v>
      </c>
      <c r="P20041" t="s">
        <v>33830</v>
      </c>
    </row>
    <row r="20042" spans="1:16" x14ac:dyDescent="0.25">
      <c r="A20042" t="s">
        <v>8</v>
      </c>
      <c r="B20042" t="s">
        <v>19000</v>
      </c>
      <c r="C20042" t="s">
        <v>33831</v>
      </c>
      <c r="D20042" t="s">
        <v>8664</v>
      </c>
      <c r="E20042" t="s">
        <v>59</v>
      </c>
      <c r="F20042" t="b">
        <v>0</v>
      </c>
      <c r="G20042" t="s">
        <v>40</v>
      </c>
      <c r="H20042" s="1">
        <v>46252.594895833332</v>
      </c>
      <c r="I20042" t="b">
        <v>0</v>
      </c>
      <c r="J20042" t="b">
        <v>0</v>
      </c>
      <c r="K20042" t="s">
        <v>40</v>
      </c>
      <c r="L20042" t="s">
        <v>60</v>
      </c>
      <c r="M20042">
        <v>90000</v>
      </c>
      <c r="N20042"/>
      <c r="O20042" t="s">
        <v>1410</v>
      </c>
      <c r="P20042" t="s">
        <v>208</v>
      </c>
    </row>
    <row r="20043" spans="1:16" x14ac:dyDescent="0.25">
      <c r="A20043" t="s">
        <v>3</v>
      </c>
      <c r="B20043" t="s">
        <v>33832</v>
      </c>
      <c r="C20043" t="s">
        <v>330</v>
      </c>
      <c r="D20043" t="s">
        <v>4526</v>
      </c>
      <c r="E20043" t="s">
        <v>59</v>
      </c>
      <c r="F20043" t="b">
        <v>0</v>
      </c>
      <c r="G20043" t="s">
        <v>41</v>
      </c>
      <c r="H20043" s="1">
        <v>46252.629444444443</v>
      </c>
      <c r="I20043" t="b">
        <v>0</v>
      </c>
      <c r="J20043" t="b">
        <v>0</v>
      </c>
      <c r="K20043" t="s">
        <v>41</v>
      </c>
      <c r="L20043" t="s">
        <v>60</v>
      </c>
      <c r="M20043">
        <v>117500</v>
      </c>
      <c r="N20043"/>
      <c r="O20043" t="s">
        <v>20996</v>
      </c>
      <c r="P20043" t="s">
        <v>875</v>
      </c>
    </row>
    <row r="20044" spans="1:16" x14ac:dyDescent="0.25">
      <c r="A20044" t="s">
        <v>3</v>
      </c>
      <c r="B20044" t="s">
        <v>33833</v>
      </c>
      <c r="C20044" t="s">
        <v>76</v>
      </c>
      <c r="D20044" t="s">
        <v>141</v>
      </c>
      <c r="E20044" t="s">
        <v>88</v>
      </c>
      <c r="F20044" t="b">
        <v>1</v>
      </c>
      <c r="G20044" t="s">
        <v>41</v>
      </c>
      <c r="H20044" s="1">
        <v>46252.629513888889</v>
      </c>
      <c r="I20044" t="b">
        <v>0</v>
      </c>
      <c r="J20044" t="b">
        <v>0</v>
      </c>
      <c r="K20044" t="s">
        <v>41</v>
      </c>
      <c r="L20044" t="s">
        <v>74</v>
      </c>
      <c r="M20044"/>
      <c r="N20044">
        <v>47.5</v>
      </c>
      <c r="O20044" t="s">
        <v>141</v>
      </c>
    </row>
    <row r="20045" spans="1:16" x14ac:dyDescent="0.25">
      <c r="A20045" t="s">
        <v>0</v>
      </c>
      <c r="B20045" t="s">
        <v>33834</v>
      </c>
      <c r="C20045" t="s">
        <v>6862</v>
      </c>
      <c r="D20045" t="s">
        <v>4346</v>
      </c>
      <c r="E20045" t="s">
        <v>59</v>
      </c>
      <c r="F20045" t="b">
        <v>0</v>
      </c>
      <c r="G20045" t="s">
        <v>40</v>
      </c>
      <c r="H20045" s="1">
        <v>46252.671203703707</v>
      </c>
      <c r="I20045" t="b">
        <v>1</v>
      </c>
      <c r="J20045" t="b">
        <v>0</v>
      </c>
      <c r="K20045" t="s">
        <v>40</v>
      </c>
      <c r="L20045" t="s">
        <v>60</v>
      </c>
      <c r="M20045">
        <v>27500</v>
      </c>
      <c r="N20045"/>
      <c r="O20045" t="s">
        <v>16147</v>
      </c>
      <c r="P20045" t="s">
        <v>219</v>
      </c>
    </row>
    <row r="20046" spans="1:16" x14ac:dyDescent="0.25">
      <c r="A20046" t="s">
        <v>1</v>
      </c>
      <c r="B20046" t="s">
        <v>33835</v>
      </c>
      <c r="C20046" t="s">
        <v>1286</v>
      </c>
      <c r="D20046" t="s">
        <v>4526</v>
      </c>
      <c r="E20046" t="s">
        <v>59</v>
      </c>
      <c r="F20046" t="b">
        <v>0</v>
      </c>
      <c r="G20046" t="s">
        <v>68</v>
      </c>
      <c r="H20046" s="1">
        <v>46252.674756944441</v>
      </c>
      <c r="I20046" t="b">
        <v>0</v>
      </c>
      <c r="J20046" t="b">
        <v>0</v>
      </c>
      <c r="K20046" t="s">
        <v>41</v>
      </c>
      <c r="L20046" t="s">
        <v>60</v>
      </c>
      <c r="M20046">
        <v>105000</v>
      </c>
      <c r="N20046"/>
      <c r="O20046" t="s">
        <v>1965</v>
      </c>
      <c r="P20046" t="s">
        <v>954</v>
      </c>
    </row>
    <row r="20047" spans="1:16" x14ac:dyDescent="0.25">
      <c r="A20047" t="s">
        <v>5</v>
      </c>
      <c r="B20047" t="s">
        <v>33836</v>
      </c>
      <c r="C20047" t="s">
        <v>285</v>
      </c>
      <c r="D20047" t="s">
        <v>4526</v>
      </c>
      <c r="E20047" t="s">
        <v>88</v>
      </c>
      <c r="F20047" t="b">
        <v>0</v>
      </c>
      <c r="G20047" t="s">
        <v>89</v>
      </c>
      <c r="H20047" s="1">
        <v>46252.674791666657</v>
      </c>
      <c r="I20047" t="b">
        <v>1</v>
      </c>
      <c r="J20047" t="b">
        <v>0</v>
      </c>
      <c r="K20047" t="s">
        <v>41</v>
      </c>
      <c r="L20047" t="s">
        <v>74</v>
      </c>
      <c r="M20047"/>
      <c r="N20047">
        <v>63.5</v>
      </c>
      <c r="O20047" t="s">
        <v>26616</v>
      </c>
      <c r="P20047" t="s">
        <v>33711</v>
      </c>
    </row>
    <row r="20048" spans="1:16" x14ac:dyDescent="0.25">
      <c r="A20048" t="s">
        <v>4</v>
      </c>
      <c r="B20048" t="s">
        <v>33837</v>
      </c>
      <c r="C20048" t="s">
        <v>500</v>
      </c>
      <c r="D20048" t="s">
        <v>4550</v>
      </c>
      <c r="E20048" t="s">
        <v>59</v>
      </c>
      <c r="F20048" t="b">
        <v>0</v>
      </c>
      <c r="G20048" t="s">
        <v>13</v>
      </c>
      <c r="H20048" s="1">
        <v>46252.675497685188</v>
      </c>
      <c r="I20048" t="b">
        <v>0</v>
      </c>
      <c r="J20048" t="b">
        <v>0</v>
      </c>
      <c r="K20048" t="s">
        <v>13</v>
      </c>
      <c r="L20048" t="s">
        <v>60</v>
      </c>
      <c r="M20048">
        <v>130000</v>
      </c>
      <c r="N20048"/>
      <c r="O20048" t="s">
        <v>33838</v>
      </c>
      <c r="P20048" t="s">
        <v>33839</v>
      </c>
    </row>
    <row r="20049" spans="1:16" x14ac:dyDescent="0.25">
      <c r="A20049" t="s">
        <v>0</v>
      </c>
      <c r="B20049" t="s">
        <v>0</v>
      </c>
      <c r="C20049" t="s">
        <v>2811</v>
      </c>
      <c r="D20049" t="s">
        <v>4526</v>
      </c>
      <c r="E20049" t="s">
        <v>59</v>
      </c>
      <c r="F20049" t="b">
        <v>0</v>
      </c>
      <c r="G20049" t="s">
        <v>77</v>
      </c>
      <c r="H20049" s="1">
        <v>46252.70957175926</v>
      </c>
      <c r="I20049" t="b">
        <v>0</v>
      </c>
      <c r="J20049" t="b">
        <v>1</v>
      </c>
      <c r="K20049" t="s">
        <v>41</v>
      </c>
      <c r="L20049" t="s">
        <v>60</v>
      </c>
      <c r="M20049">
        <v>80000</v>
      </c>
      <c r="N20049"/>
      <c r="O20049" t="s">
        <v>22765</v>
      </c>
      <c r="P20049" t="s">
        <v>33840</v>
      </c>
    </row>
    <row r="20050" spans="1:16" x14ac:dyDescent="0.25">
      <c r="A20050" t="s">
        <v>0</v>
      </c>
      <c r="B20050" t="s">
        <v>33841</v>
      </c>
      <c r="C20050" t="s">
        <v>472</v>
      </c>
      <c r="D20050" t="s">
        <v>4526</v>
      </c>
      <c r="E20050" t="s">
        <v>88</v>
      </c>
      <c r="F20050" t="b">
        <v>0</v>
      </c>
      <c r="G20050" t="s">
        <v>65</v>
      </c>
      <c r="H20050" s="1">
        <v>46252.709583333337</v>
      </c>
      <c r="I20050" t="b">
        <v>0</v>
      </c>
      <c r="J20050" t="b">
        <v>1</v>
      </c>
      <c r="K20050" t="s">
        <v>41</v>
      </c>
      <c r="L20050" t="s">
        <v>74</v>
      </c>
      <c r="M20050"/>
      <c r="N20050">
        <v>52.5</v>
      </c>
      <c r="O20050" t="s">
        <v>2776</v>
      </c>
      <c r="P20050" t="s">
        <v>33842</v>
      </c>
    </row>
    <row r="20051" spans="1:16" x14ac:dyDescent="0.25">
      <c r="A20051" t="s">
        <v>5</v>
      </c>
      <c r="B20051" t="s">
        <v>3624</v>
      </c>
      <c r="C20051" t="s">
        <v>361</v>
      </c>
      <c r="D20051" t="s">
        <v>4346</v>
      </c>
      <c r="E20051" t="s">
        <v>59</v>
      </c>
      <c r="F20051" t="b">
        <v>0</v>
      </c>
      <c r="G20051" t="s">
        <v>77</v>
      </c>
      <c r="H20051" s="1">
        <v>46252.716400462959</v>
      </c>
      <c r="I20051" t="b">
        <v>0</v>
      </c>
      <c r="J20051" t="b">
        <v>1</v>
      </c>
      <c r="K20051" t="s">
        <v>41</v>
      </c>
      <c r="L20051" t="s">
        <v>60</v>
      </c>
      <c r="M20051">
        <v>126875</v>
      </c>
      <c r="N20051"/>
      <c r="O20051" t="s">
        <v>13577</v>
      </c>
      <c r="P20051" t="s">
        <v>33843</v>
      </c>
    </row>
    <row r="20052" spans="1:16" x14ac:dyDescent="0.25">
      <c r="A20052" t="s">
        <v>0</v>
      </c>
      <c r="B20052" t="s">
        <v>33844</v>
      </c>
      <c r="C20052" t="s">
        <v>16882</v>
      </c>
      <c r="D20052" t="s">
        <v>4526</v>
      </c>
      <c r="E20052" t="s">
        <v>59</v>
      </c>
      <c r="F20052" t="b">
        <v>0</v>
      </c>
      <c r="G20052" t="s">
        <v>65</v>
      </c>
      <c r="H20052" s="1">
        <v>46252.751238425917</v>
      </c>
      <c r="I20052" t="b">
        <v>0</v>
      </c>
      <c r="J20052" t="b">
        <v>0</v>
      </c>
      <c r="K20052" t="s">
        <v>41</v>
      </c>
      <c r="L20052" t="s">
        <v>74</v>
      </c>
      <c r="M20052"/>
      <c r="N20052">
        <v>70</v>
      </c>
      <c r="O20052" t="s">
        <v>30424</v>
      </c>
      <c r="P20052" t="s">
        <v>33845</v>
      </c>
    </row>
    <row r="20053" spans="1:16" x14ac:dyDescent="0.25">
      <c r="A20053" t="s">
        <v>7</v>
      </c>
      <c r="B20053" t="s">
        <v>33846</v>
      </c>
      <c r="C20053" t="s">
        <v>1107</v>
      </c>
      <c r="D20053" t="s">
        <v>4346</v>
      </c>
      <c r="E20053" t="s">
        <v>59</v>
      </c>
      <c r="F20053" t="b">
        <v>0</v>
      </c>
      <c r="G20053" t="s">
        <v>77</v>
      </c>
      <c r="H20053" s="1">
        <v>46252.751238425917</v>
      </c>
      <c r="I20053" t="b">
        <v>0</v>
      </c>
      <c r="J20053" t="b">
        <v>0</v>
      </c>
      <c r="K20053" t="s">
        <v>41</v>
      </c>
      <c r="L20053" t="s">
        <v>60</v>
      </c>
      <c r="M20053">
        <v>148620</v>
      </c>
      <c r="N20053"/>
      <c r="O20053" t="s">
        <v>2346</v>
      </c>
    </row>
    <row r="20054" spans="1:16" x14ac:dyDescent="0.25">
      <c r="A20054" t="s">
        <v>5</v>
      </c>
      <c r="B20054" t="s">
        <v>19157</v>
      </c>
      <c r="C20054" t="s">
        <v>382</v>
      </c>
      <c r="D20054" t="s">
        <v>4526</v>
      </c>
      <c r="E20054" t="s">
        <v>59</v>
      </c>
      <c r="F20054" t="b">
        <v>0</v>
      </c>
      <c r="G20054" t="s">
        <v>77</v>
      </c>
      <c r="H20054" s="1">
        <v>46252.758067129631</v>
      </c>
      <c r="I20054" t="b">
        <v>1</v>
      </c>
      <c r="J20054" t="b">
        <v>0</v>
      </c>
      <c r="K20054" t="s">
        <v>41</v>
      </c>
      <c r="L20054" t="s">
        <v>60</v>
      </c>
      <c r="M20054">
        <v>167500</v>
      </c>
      <c r="N20054"/>
      <c r="O20054" t="s">
        <v>6970</v>
      </c>
      <c r="P20054" t="s">
        <v>33847</v>
      </c>
    </row>
    <row r="20055" spans="1:16" x14ac:dyDescent="0.25">
      <c r="A20055" t="s">
        <v>1</v>
      </c>
      <c r="B20055" t="s">
        <v>33848</v>
      </c>
      <c r="C20055" t="s">
        <v>148</v>
      </c>
      <c r="D20055" t="s">
        <v>4526</v>
      </c>
      <c r="E20055" t="s">
        <v>59</v>
      </c>
      <c r="F20055" t="b">
        <v>0</v>
      </c>
      <c r="G20055" t="s">
        <v>89</v>
      </c>
      <c r="H20055" s="1">
        <v>46252.7580787037</v>
      </c>
      <c r="I20055" t="b">
        <v>1</v>
      </c>
      <c r="J20055" t="b">
        <v>1</v>
      </c>
      <c r="K20055" t="s">
        <v>41</v>
      </c>
      <c r="L20055" t="s">
        <v>74</v>
      </c>
      <c r="M20055"/>
      <c r="N20055">
        <v>90.295000000000002</v>
      </c>
      <c r="O20055" t="s">
        <v>32618</v>
      </c>
      <c r="P20055" t="s">
        <v>33849</v>
      </c>
    </row>
    <row r="20056" spans="1:16" x14ac:dyDescent="0.25">
      <c r="A20056" t="s">
        <v>1</v>
      </c>
      <c r="B20056" t="s">
        <v>33850</v>
      </c>
      <c r="C20056" t="s">
        <v>167</v>
      </c>
      <c r="D20056" t="s">
        <v>4346</v>
      </c>
      <c r="E20056" t="s">
        <v>59</v>
      </c>
      <c r="F20056" t="b">
        <v>0</v>
      </c>
      <c r="G20056" t="s">
        <v>89</v>
      </c>
      <c r="H20056" s="1">
        <v>46252.758090277777</v>
      </c>
      <c r="I20056" t="b">
        <v>0</v>
      </c>
      <c r="J20056" t="b">
        <v>0</v>
      </c>
      <c r="K20056" t="s">
        <v>41</v>
      </c>
      <c r="L20056" t="s">
        <v>60</v>
      </c>
      <c r="M20056">
        <v>182500</v>
      </c>
      <c r="N20056"/>
      <c r="O20056" t="s">
        <v>33851</v>
      </c>
      <c r="P20056" t="s">
        <v>33852</v>
      </c>
    </row>
    <row r="20057" spans="1:16" x14ac:dyDescent="0.25">
      <c r="A20057" t="s">
        <v>4</v>
      </c>
      <c r="B20057" t="s">
        <v>33853</v>
      </c>
      <c r="C20057" t="s">
        <v>112</v>
      </c>
      <c r="D20057" t="s">
        <v>4526</v>
      </c>
      <c r="E20057" t="s">
        <v>59</v>
      </c>
      <c r="F20057" t="b">
        <v>0</v>
      </c>
      <c r="G20057" t="s">
        <v>89</v>
      </c>
      <c r="H20057" s="1">
        <v>46252.758194444446</v>
      </c>
      <c r="I20057" t="b">
        <v>0</v>
      </c>
      <c r="J20057" t="b">
        <v>1</v>
      </c>
      <c r="K20057" t="s">
        <v>41</v>
      </c>
      <c r="L20057" t="s">
        <v>60</v>
      </c>
      <c r="M20057">
        <v>177500</v>
      </c>
      <c r="N20057"/>
      <c r="O20057" t="s">
        <v>1610</v>
      </c>
      <c r="P20057" t="s">
        <v>33854</v>
      </c>
    </row>
    <row r="20058" spans="1:16" x14ac:dyDescent="0.25">
      <c r="A20058" t="s">
        <v>0</v>
      </c>
      <c r="B20058" t="s">
        <v>8176</v>
      </c>
      <c r="C20058" t="s">
        <v>370</v>
      </c>
      <c r="D20058" t="s">
        <v>2360</v>
      </c>
      <c r="E20058" t="s">
        <v>59</v>
      </c>
      <c r="F20058" t="b">
        <v>0</v>
      </c>
      <c r="G20058" t="s">
        <v>65</v>
      </c>
      <c r="H20058" s="1">
        <v>46252.792905092603</v>
      </c>
      <c r="I20058" t="b">
        <v>0</v>
      </c>
      <c r="J20058" t="b">
        <v>0</v>
      </c>
      <c r="K20058" t="s">
        <v>41</v>
      </c>
      <c r="L20058" t="s">
        <v>60</v>
      </c>
      <c r="M20058">
        <v>57000</v>
      </c>
      <c r="N20058"/>
      <c r="O20058" t="s">
        <v>1220</v>
      </c>
      <c r="P20058" t="s">
        <v>146</v>
      </c>
    </row>
    <row r="20059" spans="1:16" x14ac:dyDescent="0.25">
      <c r="A20059" t="s">
        <v>0</v>
      </c>
      <c r="B20059" t="s">
        <v>33855</v>
      </c>
      <c r="C20059" t="s">
        <v>901</v>
      </c>
      <c r="D20059" t="s">
        <v>4346</v>
      </c>
      <c r="E20059" t="s">
        <v>59</v>
      </c>
      <c r="F20059" t="b">
        <v>0</v>
      </c>
      <c r="G20059" t="s">
        <v>77</v>
      </c>
      <c r="H20059" s="1">
        <v>46252.792905092603</v>
      </c>
      <c r="I20059" t="b">
        <v>0</v>
      </c>
      <c r="J20059" t="b">
        <v>1</v>
      </c>
      <c r="K20059" t="s">
        <v>41</v>
      </c>
      <c r="L20059" t="s">
        <v>60</v>
      </c>
      <c r="M20059">
        <v>82500</v>
      </c>
      <c r="N20059"/>
      <c r="O20059" t="s">
        <v>33856</v>
      </c>
      <c r="P20059" t="s">
        <v>1314</v>
      </c>
    </row>
    <row r="20060" spans="1:16" x14ac:dyDescent="0.25">
      <c r="A20060" t="s">
        <v>5</v>
      </c>
      <c r="B20060" t="s">
        <v>33857</v>
      </c>
      <c r="C20060" t="s">
        <v>913</v>
      </c>
      <c r="D20060" t="s">
        <v>20103</v>
      </c>
      <c r="E20060" t="s">
        <v>59</v>
      </c>
      <c r="F20060" t="b">
        <v>0</v>
      </c>
      <c r="G20060" t="s">
        <v>20</v>
      </c>
      <c r="H20060" s="1">
        <v>46252.794340277767</v>
      </c>
      <c r="I20060" t="b">
        <v>0</v>
      </c>
      <c r="J20060" t="b">
        <v>0</v>
      </c>
      <c r="K20060" t="s">
        <v>20</v>
      </c>
      <c r="L20060" t="s">
        <v>60</v>
      </c>
      <c r="M20060">
        <v>47500</v>
      </c>
      <c r="N20060"/>
      <c r="O20060" t="s">
        <v>33858</v>
      </c>
    </row>
    <row r="20061" spans="1:16" x14ac:dyDescent="0.25">
      <c r="A20061" t="s">
        <v>6</v>
      </c>
      <c r="B20061" t="s">
        <v>33859</v>
      </c>
      <c r="C20061" t="s">
        <v>3269</v>
      </c>
      <c r="D20061" t="s">
        <v>4526</v>
      </c>
      <c r="E20061" t="s">
        <v>88</v>
      </c>
      <c r="F20061" t="b">
        <v>0</v>
      </c>
      <c r="G20061" t="s">
        <v>65</v>
      </c>
      <c r="H20061" s="1">
        <v>46252.796400462961</v>
      </c>
      <c r="I20061" t="b">
        <v>0</v>
      </c>
      <c r="J20061" t="b">
        <v>0</v>
      </c>
      <c r="K20061" t="s">
        <v>41</v>
      </c>
      <c r="L20061" t="s">
        <v>74</v>
      </c>
      <c r="M20061"/>
      <c r="N20061">
        <v>65</v>
      </c>
      <c r="O20061" t="s">
        <v>2155</v>
      </c>
      <c r="P20061" t="s">
        <v>33860</v>
      </c>
    </row>
    <row r="20062" spans="1:16" x14ac:dyDescent="0.25">
      <c r="A20062" t="s">
        <v>1</v>
      </c>
      <c r="B20062" t="s">
        <v>599</v>
      </c>
      <c r="C20062" t="s">
        <v>24228</v>
      </c>
      <c r="D20062" t="s">
        <v>5349</v>
      </c>
      <c r="E20062" t="s">
        <v>59</v>
      </c>
      <c r="F20062" t="b">
        <v>0</v>
      </c>
      <c r="G20062" t="s">
        <v>77</v>
      </c>
      <c r="H20062" s="1">
        <v>46252.799733796302</v>
      </c>
      <c r="I20062" t="b">
        <v>1</v>
      </c>
      <c r="J20062" t="b">
        <v>1</v>
      </c>
      <c r="K20062" t="s">
        <v>41</v>
      </c>
      <c r="L20062" t="s">
        <v>60</v>
      </c>
      <c r="M20062">
        <v>97500</v>
      </c>
      <c r="N20062"/>
      <c r="O20062" t="s">
        <v>7333</v>
      </c>
      <c r="P20062" t="s">
        <v>33861</v>
      </c>
    </row>
    <row r="20063" spans="1:16" x14ac:dyDescent="0.25">
      <c r="A20063" t="s">
        <v>5</v>
      </c>
      <c r="B20063" t="s">
        <v>33862</v>
      </c>
      <c r="C20063" t="s">
        <v>76</v>
      </c>
      <c r="D20063" t="s">
        <v>141</v>
      </c>
      <c r="E20063" t="s">
        <v>88</v>
      </c>
      <c r="F20063" t="b">
        <v>1</v>
      </c>
      <c r="G20063" t="s">
        <v>89</v>
      </c>
      <c r="H20063" s="1">
        <v>46252.799745370372</v>
      </c>
      <c r="I20063" t="b">
        <v>1</v>
      </c>
      <c r="J20063" t="b">
        <v>0</v>
      </c>
      <c r="K20063" t="s">
        <v>41</v>
      </c>
      <c r="L20063" t="s">
        <v>74</v>
      </c>
      <c r="M20063"/>
      <c r="N20063">
        <v>95</v>
      </c>
      <c r="O20063" t="s">
        <v>141</v>
      </c>
      <c r="P20063" t="s">
        <v>33863</v>
      </c>
    </row>
    <row r="20064" spans="1:16" x14ac:dyDescent="0.25">
      <c r="A20064" t="s">
        <v>0</v>
      </c>
      <c r="B20064" t="s">
        <v>31662</v>
      </c>
      <c r="C20064" t="s">
        <v>165</v>
      </c>
      <c r="D20064" t="s">
        <v>4346</v>
      </c>
      <c r="E20064" t="s">
        <v>88</v>
      </c>
      <c r="F20064" t="b">
        <v>0</v>
      </c>
      <c r="G20064" t="s">
        <v>73</v>
      </c>
      <c r="H20064" s="1">
        <v>46252.83457175926</v>
      </c>
      <c r="I20064" t="b">
        <v>1</v>
      </c>
      <c r="J20064" t="b">
        <v>0</v>
      </c>
      <c r="K20064" t="s">
        <v>41</v>
      </c>
      <c r="L20064" t="s">
        <v>60</v>
      </c>
      <c r="M20064">
        <v>96141.17</v>
      </c>
      <c r="N20064"/>
      <c r="O20064" t="s">
        <v>31663</v>
      </c>
      <c r="P20064" t="s">
        <v>33864</v>
      </c>
    </row>
    <row r="20065" spans="1:16" x14ac:dyDescent="0.25">
      <c r="A20065" t="s">
        <v>3</v>
      </c>
      <c r="B20065" t="s">
        <v>33865</v>
      </c>
      <c r="C20065" t="s">
        <v>370</v>
      </c>
      <c r="D20065" t="s">
        <v>2360</v>
      </c>
      <c r="E20065" t="s">
        <v>88</v>
      </c>
      <c r="F20065" t="b">
        <v>0</v>
      </c>
      <c r="G20065" t="s">
        <v>65</v>
      </c>
      <c r="H20065" s="1">
        <v>46252.834583333337</v>
      </c>
      <c r="I20065" t="b">
        <v>0</v>
      </c>
      <c r="J20065" t="b">
        <v>0</v>
      </c>
      <c r="K20065" t="s">
        <v>41</v>
      </c>
      <c r="L20065" t="s">
        <v>74</v>
      </c>
      <c r="M20065"/>
      <c r="N20065">
        <v>29</v>
      </c>
      <c r="O20065" t="s">
        <v>1220</v>
      </c>
    </row>
    <row r="20066" spans="1:16" x14ac:dyDescent="0.25">
      <c r="A20066" t="s">
        <v>0</v>
      </c>
      <c r="B20066" t="s">
        <v>33866</v>
      </c>
      <c r="C20066" t="s">
        <v>1792</v>
      </c>
      <c r="D20066" t="s">
        <v>4526</v>
      </c>
      <c r="E20066" t="s">
        <v>88</v>
      </c>
      <c r="F20066" t="b">
        <v>0</v>
      </c>
      <c r="G20066" t="s">
        <v>65</v>
      </c>
      <c r="H20066" s="1">
        <v>46252.834594907406</v>
      </c>
      <c r="I20066" t="b">
        <v>0</v>
      </c>
      <c r="J20066" t="b">
        <v>0</v>
      </c>
      <c r="K20066" t="s">
        <v>41</v>
      </c>
      <c r="L20066" t="s">
        <v>74</v>
      </c>
      <c r="M20066"/>
      <c r="N20066">
        <v>37.5</v>
      </c>
      <c r="O20066" t="s">
        <v>2428</v>
      </c>
      <c r="P20066" t="s">
        <v>1791</v>
      </c>
    </row>
    <row r="20067" spans="1:16" x14ac:dyDescent="0.25">
      <c r="A20067" t="s">
        <v>6</v>
      </c>
      <c r="B20067" t="s">
        <v>4067</v>
      </c>
      <c r="C20067" t="s">
        <v>2093</v>
      </c>
      <c r="D20067" t="s">
        <v>4526</v>
      </c>
      <c r="E20067" t="s">
        <v>59</v>
      </c>
      <c r="F20067" t="b">
        <v>0</v>
      </c>
      <c r="G20067" t="s">
        <v>89</v>
      </c>
      <c r="H20067" s="1">
        <v>46252.841412037043</v>
      </c>
      <c r="I20067" t="b">
        <v>0</v>
      </c>
      <c r="J20067" t="b">
        <v>1</v>
      </c>
      <c r="K20067" t="s">
        <v>41</v>
      </c>
      <c r="L20067" t="s">
        <v>60</v>
      </c>
      <c r="M20067">
        <v>125000</v>
      </c>
      <c r="N20067"/>
      <c r="O20067" t="s">
        <v>105</v>
      </c>
      <c r="P20067" t="s">
        <v>33867</v>
      </c>
    </row>
    <row r="20068" spans="1:16" x14ac:dyDescent="0.25">
      <c r="A20068" t="s">
        <v>1</v>
      </c>
      <c r="B20068" t="s">
        <v>33868</v>
      </c>
      <c r="C20068" t="s">
        <v>218</v>
      </c>
      <c r="D20068" t="s">
        <v>4526</v>
      </c>
      <c r="E20068" t="s">
        <v>88</v>
      </c>
      <c r="F20068" t="b">
        <v>0</v>
      </c>
      <c r="G20068" t="s">
        <v>89</v>
      </c>
      <c r="H20068" s="1">
        <v>46252.841412037043</v>
      </c>
      <c r="I20068" t="b">
        <v>1</v>
      </c>
      <c r="J20068" t="b">
        <v>0</v>
      </c>
      <c r="K20068" t="s">
        <v>41</v>
      </c>
      <c r="L20068" t="s">
        <v>74</v>
      </c>
      <c r="M20068"/>
      <c r="N20068">
        <v>75</v>
      </c>
      <c r="O20068" t="s">
        <v>27777</v>
      </c>
      <c r="P20068" t="s">
        <v>33869</v>
      </c>
    </row>
    <row r="20069" spans="1:16" x14ac:dyDescent="0.25">
      <c r="A20069" t="s">
        <v>0</v>
      </c>
      <c r="B20069" t="s">
        <v>33870</v>
      </c>
      <c r="C20069" t="s">
        <v>112</v>
      </c>
      <c r="D20069" t="s">
        <v>4526</v>
      </c>
      <c r="E20069" t="s">
        <v>59</v>
      </c>
      <c r="F20069" t="b">
        <v>0</v>
      </c>
      <c r="G20069" t="s">
        <v>65</v>
      </c>
      <c r="H20069" s="1">
        <v>46252.876238425917</v>
      </c>
      <c r="I20069" t="b">
        <v>0</v>
      </c>
      <c r="J20069" t="b">
        <v>1</v>
      </c>
      <c r="K20069" t="s">
        <v>41</v>
      </c>
      <c r="L20069" t="s">
        <v>60</v>
      </c>
      <c r="M20069">
        <v>210000</v>
      </c>
      <c r="N20069"/>
      <c r="O20069" t="s">
        <v>140</v>
      </c>
      <c r="P20069" t="s">
        <v>33871</v>
      </c>
    </row>
    <row r="20070" spans="1:16" x14ac:dyDescent="0.25">
      <c r="A20070" t="s">
        <v>3</v>
      </c>
      <c r="B20070" t="s">
        <v>33872</v>
      </c>
      <c r="C20070" t="s">
        <v>698</v>
      </c>
      <c r="D20070" t="s">
        <v>4526</v>
      </c>
      <c r="E20070" t="s">
        <v>59</v>
      </c>
      <c r="F20070" t="b">
        <v>0</v>
      </c>
      <c r="G20070" t="s">
        <v>68</v>
      </c>
      <c r="H20070" s="1">
        <v>46252.876331018517</v>
      </c>
      <c r="I20070" t="b">
        <v>0</v>
      </c>
      <c r="J20070" t="b">
        <v>1</v>
      </c>
      <c r="K20070" t="s">
        <v>41</v>
      </c>
      <c r="L20070" t="s">
        <v>74</v>
      </c>
      <c r="M20070"/>
      <c r="N20070">
        <v>19.18</v>
      </c>
      <c r="O20070" t="s">
        <v>33873</v>
      </c>
    </row>
    <row r="20071" spans="1:16" x14ac:dyDescent="0.25">
      <c r="A20071" t="s">
        <v>1</v>
      </c>
      <c r="B20071" t="s">
        <v>1</v>
      </c>
      <c r="C20071" t="s">
        <v>159</v>
      </c>
      <c r="D20071" t="s">
        <v>4526</v>
      </c>
      <c r="E20071" t="s">
        <v>59</v>
      </c>
      <c r="F20071" t="b">
        <v>0</v>
      </c>
      <c r="G20071" t="s">
        <v>89</v>
      </c>
      <c r="H20071" s="1">
        <v>46252.883159722223</v>
      </c>
      <c r="I20071" t="b">
        <v>0</v>
      </c>
      <c r="J20071" t="b">
        <v>0</v>
      </c>
      <c r="K20071" t="s">
        <v>41</v>
      </c>
      <c r="L20071" t="s">
        <v>60</v>
      </c>
      <c r="M20071">
        <v>140000</v>
      </c>
      <c r="N20071"/>
      <c r="O20071" t="s">
        <v>33874</v>
      </c>
      <c r="P20071" t="s">
        <v>33875</v>
      </c>
    </row>
    <row r="20072" spans="1:16" x14ac:dyDescent="0.25">
      <c r="A20072" t="s">
        <v>1</v>
      </c>
      <c r="B20072" t="s">
        <v>33876</v>
      </c>
      <c r="C20072" t="s">
        <v>76</v>
      </c>
      <c r="D20072" t="s">
        <v>4346</v>
      </c>
      <c r="E20072" t="s">
        <v>59</v>
      </c>
      <c r="F20072" t="b">
        <v>1</v>
      </c>
      <c r="G20072" t="s">
        <v>13</v>
      </c>
      <c r="H20072" s="1">
        <v>46252.883819444447</v>
      </c>
      <c r="I20072" t="b">
        <v>1</v>
      </c>
      <c r="J20072" t="b">
        <v>0</v>
      </c>
      <c r="K20072" t="s">
        <v>13</v>
      </c>
      <c r="L20072" t="s">
        <v>74</v>
      </c>
      <c r="M20072"/>
      <c r="N20072">
        <v>26.664999999999999</v>
      </c>
      <c r="O20072" t="s">
        <v>399</v>
      </c>
      <c r="P20072" t="s">
        <v>1833</v>
      </c>
    </row>
    <row r="20073" spans="1:16" x14ac:dyDescent="0.25">
      <c r="A20073" t="s">
        <v>5</v>
      </c>
      <c r="B20073" t="s">
        <v>33877</v>
      </c>
      <c r="C20073" t="s">
        <v>207</v>
      </c>
      <c r="D20073" t="s">
        <v>4526</v>
      </c>
      <c r="E20073" t="s">
        <v>88</v>
      </c>
      <c r="F20073" t="b">
        <v>0</v>
      </c>
      <c r="G20073" t="s">
        <v>73</v>
      </c>
      <c r="H20073" s="1">
        <v>46252.966574074067</v>
      </c>
      <c r="I20073" t="b">
        <v>1</v>
      </c>
      <c r="J20073" t="b">
        <v>1</v>
      </c>
      <c r="K20073" t="s">
        <v>41</v>
      </c>
      <c r="L20073" t="s">
        <v>74</v>
      </c>
      <c r="M20073"/>
      <c r="N20073">
        <v>62.5</v>
      </c>
      <c r="O20073" t="s">
        <v>2428</v>
      </c>
      <c r="P20073" t="s">
        <v>33878</v>
      </c>
    </row>
    <row r="20074" spans="1:16" x14ac:dyDescent="0.25">
      <c r="A20074" t="s">
        <v>1</v>
      </c>
      <c r="B20074" t="s">
        <v>33879</v>
      </c>
      <c r="C20074" t="s">
        <v>76</v>
      </c>
      <c r="D20074" t="s">
        <v>4673</v>
      </c>
      <c r="E20074" t="s">
        <v>59</v>
      </c>
      <c r="F20074" t="b">
        <v>1</v>
      </c>
      <c r="G20074" t="s">
        <v>89</v>
      </c>
      <c r="H20074" s="1">
        <v>46253.008090277777</v>
      </c>
      <c r="I20074" t="b">
        <v>1</v>
      </c>
      <c r="J20074" t="b">
        <v>1</v>
      </c>
      <c r="K20074" t="s">
        <v>41</v>
      </c>
      <c r="L20074" t="s">
        <v>60</v>
      </c>
      <c r="M20074">
        <v>445000</v>
      </c>
      <c r="N20074"/>
      <c r="O20074" t="s">
        <v>827</v>
      </c>
      <c r="P20074" t="s">
        <v>13657</v>
      </c>
    </row>
    <row r="20075" spans="1:16" x14ac:dyDescent="0.25">
      <c r="A20075" t="s">
        <v>5</v>
      </c>
      <c r="B20075" t="s">
        <v>33880</v>
      </c>
      <c r="C20075" t="s">
        <v>1523</v>
      </c>
      <c r="D20075" t="s">
        <v>4515</v>
      </c>
      <c r="E20075" t="s">
        <v>59</v>
      </c>
      <c r="F20075" t="b">
        <v>0</v>
      </c>
      <c r="G20075" t="s">
        <v>77</v>
      </c>
      <c r="H20075" s="1">
        <v>46253.008148148147</v>
      </c>
      <c r="I20075" t="b">
        <v>1</v>
      </c>
      <c r="J20075" t="b">
        <v>0</v>
      </c>
      <c r="K20075" t="s">
        <v>41</v>
      </c>
      <c r="L20075" t="s">
        <v>60</v>
      </c>
      <c r="M20075">
        <v>155000</v>
      </c>
      <c r="N20075"/>
      <c r="O20075" t="s">
        <v>33226</v>
      </c>
    </row>
    <row r="20076" spans="1:16" x14ac:dyDescent="0.25">
      <c r="A20076" t="s">
        <v>0</v>
      </c>
      <c r="B20076" t="s">
        <v>33881</v>
      </c>
      <c r="C20076" t="s">
        <v>33882</v>
      </c>
      <c r="D20076" t="s">
        <v>31335</v>
      </c>
      <c r="E20076" t="s">
        <v>59</v>
      </c>
      <c r="F20076" t="b">
        <v>0</v>
      </c>
      <c r="G20076" t="s">
        <v>41</v>
      </c>
      <c r="H20076" s="1">
        <v>46253.254652777781</v>
      </c>
      <c r="I20076" t="b">
        <v>0</v>
      </c>
      <c r="J20076" t="b">
        <v>1</v>
      </c>
      <c r="K20076" t="s">
        <v>41</v>
      </c>
      <c r="L20076" t="s">
        <v>60</v>
      </c>
      <c r="M20076">
        <v>107143</v>
      </c>
      <c r="N20076"/>
      <c r="O20076" t="s">
        <v>4839</v>
      </c>
      <c r="P20076" t="s">
        <v>146</v>
      </c>
    </row>
    <row r="20077" spans="1:16" x14ac:dyDescent="0.25">
      <c r="A20077" t="s">
        <v>6</v>
      </c>
      <c r="B20077" t="s">
        <v>4708</v>
      </c>
      <c r="C20077" t="s">
        <v>92</v>
      </c>
      <c r="D20077" t="s">
        <v>2360</v>
      </c>
      <c r="E20077" t="s">
        <v>59</v>
      </c>
      <c r="F20077" t="b">
        <v>0</v>
      </c>
      <c r="G20077" t="s">
        <v>77</v>
      </c>
      <c r="H20077" s="1">
        <v>46253.2966087963</v>
      </c>
      <c r="I20077" t="b">
        <v>0</v>
      </c>
      <c r="J20077" t="b">
        <v>1</v>
      </c>
      <c r="K20077" t="s">
        <v>41</v>
      </c>
      <c r="L20077" t="s">
        <v>60</v>
      </c>
      <c r="M20077">
        <v>214500</v>
      </c>
      <c r="N20077"/>
      <c r="O20077" t="s">
        <v>424</v>
      </c>
      <c r="P20077" t="s">
        <v>4581</v>
      </c>
    </row>
    <row r="20078" spans="1:16" x14ac:dyDescent="0.25">
      <c r="A20078" t="s">
        <v>6</v>
      </c>
      <c r="B20078" t="s">
        <v>33883</v>
      </c>
      <c r="C20078" t="s">
        <v>19</v>
      </c>
      <c r="D20078" t="s">
        <v>4526</v>
      </c>
      <c r="E20078" t="s">
        <v>59</v>
      </c>
      <c r="F20078" t="b">
        <v>0</v>
      </c>
      <c r="G20078" t="s">
        <v>19</v>
      </c>
      <c r="H20078" s="1">
        <v>46253.297997685193</v>
      </c>
      <c r="I20078" t="b">
        <v>0</v>
      </c>
      <c r="J20078" t="b">
        <v>0</v>
      </c>
      <c r="K20078" t="s">
        <v>19</v>
      </c>
      <c r="L20078" t="s">
        <v>60</v>
      </c>
      <c r="M20078">
        <v>3000000</v>
      </c>
      <c r="N20078"/>
      <c r="O20078" t="s">
        <v>16068</v>
      </c>
      <c r="P20078" t="s">
        <v>33884</v>
      </c>
    </row>
    <row r="20079" spans="1:16" x14ac:dyDescent="0.25">
      <c r="A20079" t="s">
        <v>5</v>
      </c>
      <c r="B20079" t="s">
        <v>33885</v>
      </c>
      <c r="C20079" t="s">
        <v>121</v>
      </c>
      <c r="D20079" t="s">
        <v>5349</v>
      </c>
      <c r="E20079" t="s">
        <v>59</v>
      </c>
      <c r="F20079" t="b">
        <v>0</v>
      </c>
      <c r="G20079" t="s">
        <v>77</v>
      </c>
      <c r="H20079" s="1">
        <v>46253.300081018519</v>
      </c>
      <c r="I20079" t="b">
        <v>1</v>
      </c>
      <c r="J20079" t="b">
        <v>1</v>
      </c>
      <c r="K20079" t="s">
        <v>41</v>
      </c>
      <c r="L20079" t="s">
        <v>60</v>
      </c>
      <c r="M20079">
        <v>107500</v>
      </c>
      <c r="N20079"/>
      <c r="O20079" t="s">
        <v>7333</v>
      </c>
      <c r="P20079" t="s">
        <v>33861</v>
      </c>
    </row>
    <row r="20080" spans="1:16" x14ac:dyDescent="0.25">
      <c r="A20080" t="s">
        <v>1</v>
      </c>
      <c r="B20080" t="s">
        <v>316</v>
      </c>
      <c r="C20080" t="s">
        <v>3658</v>
      </c>
      <c r="D20080" t="s">
        <v>24507</v>
      </c>
      <c r="E20080" t="s">
        <v>59</v>
      </c>
      <c r="F20080" t="b">
        <v>0</v>
      </c>
      <c r="G20080" t="s">
        <v>19</v>
      </c>
      <c r="H20080" s="1">
        <v>46253.301678240743</v>
      </c>
      <c r="I20080" t="b">
        <v>1</v>
      </c>
      <c r="J20080" t="b">
        <v>0</v>
      </c>
      <c r="K20080" t="s">
        <v>19</v>
      </c>
      <c r="L20080" t="s">
        <v>60</v>
      </c>
      <c r="M20080">
        <v>2500000</v>
      </c>
      <c r="N20080"/>
      <c r="O20080" t="s">
        <v>33886</v>
      </c>
      <c r="P20080" t="s">
        <v>33887</v>
      </c>
    </row>
    <row r="20081" spans="1:16" x14ac:dyDescent="0.25">
      <c r="A20081" t="s">
        <v>8</v>
      </c>
      <c r="B20081" t="s">
        <v>33888</v>
      </c>
      <c r="C20081" t="s">
        <v>27</v>
      </c>
      <c r="D20081" t="s">
        <v>23670</v>
      </c>
      <c r="E20081" t="s">
        <v>59</v>
      </c>
      <c r="F20081" t="b">
        <v>0</v>
      </c>
      <c r="G20081" t="s">
        <v>27</v>
      </c>
      <c r="H20081" s="1">
        <v>46253.302407407413</v>
      </c>
      <c r="I20081" t="b">
        <v>0</v>
      </c>
      <c r="J20081" t="b">
        <v>0</v>
      </c>
      <c r="K20081" t="s">
        <v>27</v>
      </c>
      <c r="L20081" t="s">
        <v>60</v>
      </c>
      <c r="M20081">
        <v>216000</v>
      </c>
      <c r="N20081"/>
      <c r="O20081" t="s">
        <v>2704</v>
      </c>
      <c r="P20081" t="s">
        <v>283</v>
      </c>
    </row>
    <row r="20082" spans="1:16" x14ac:dyDescent="0.25">
      <c r="A20082" t="s">
        <v>7</v>
      </c>
      <c r="B20082" t="s">
        <v>33889</v>
      </c>
      <c r="C20082" t="s">
        <v>167</v>
      </c>
      <c r="D20082" t="s">
        <v>2360</v>
      </c>
      <c r="E20082" t="s">
        <v>59</v>
      </c>
      <c r="F20082" t="b">
        <v>0</v>
      </c>
      <c r="G20082" t="s">
        <v>65</v>
      </c>
      <c r="H20082" s="1">
        <v>46253.334930555553</v>
      </c>
      <c r="I20082" t="b">
        <v>0</v>
      </c>
      <c r="J20082" t="b">
        <v>1</v>
      </c>
      <c r="K20082" t="s">
        <v>41</v>
      </c>
      <c r="L20082" t="s">
        <v>60</v>
      </c>
      <c r="M20082">
        <v>136796.5</v>
      </c>
      <c r="N20082"/>
      <c r="O20082" t="s">
        <v>588</v>
      </c>
      <c r="P20082" t="s">
        <v>33890</v>
      </c>
    </row>
    <row r="20083" spans="1:16" x14ac:dyDescent="0.25">
      <c r="A20083" t="s">
        <v>9</v>
      </c>
      <c r="B20083" t="s">
        <v>33891</v>
      </c>
      <c r="C20083" t="s">
        <v>40</v>
      </c>
      <c r="D20083" t="s">
        <v>4526</v>
      </c>
      <c r="E20083" t="s">
        <v>59</v>
      </c>
      <c r="F20083" t="b">
        <v>0</v>
      </c>
      <c r="G20083" t="s">
        <v>40</v>
      </c>
      <c r="H20083" s="1">
        <v>46253.33797453704</v>
      </c>
      <c r="I20083" t="b">
        <v>1</v>
      </c>
      <c r="J20083" t="b">
        <v>0</v>
      </c>
      <c r="K20083" t="s">
        <v>40</v>
      </c>
      <c r="L20083" t="s">
        <v>60</v>
      </c>
      <c r="M20083">
        <v>62500</v>
      </c>
      <c r="N20083"/>
      <c r="O20083" t="s">
        <v>33892</v>
      </c>
      <c r="P20083" t="s">
        <v>33893</v>
      </c>
    </row>
    <row r="20084" spans="1:16" x14ac:dyDescent="0.25">
      <c r="A20084" t="s">
        <v>2</v>
      </c>
      <c r="B20084" t="s">
        <v>986</v>
      </c>
      <c r="C20084" t="s">
        <v>301</v>
      </c>
      <c r="D20084" t="s">
        <v>4346</v>
      </c>
      <c r="E20084" t="s">
        <v>59</v>
      </c>
      <c r="F20084" t="b">
        <v>0</v>
      </c>
      <c r="G20084" t="s">
        <v>68</v>
      </c>
      <c r="H20084" s="1">
        <v>46253.338275462957</v>
      </c>
      <c r="I20084" t="b">
        <v>0</v>
      </c>
      <c r="J20084" t="b">
        <v>0</v>
      </c>
      <c r="K20084" t="s">
        <v>41</v>
      </c>
      <c r="L20084" t="s">
        <v>60</v>
      </c>
      <c r="M20084">
        <v>119750</v>
      </c>
      <c r="N20084"/>
      <c r="O20084" t="s">
        <v>6228</v>
      </c>
      <c r="P20084" t="s">
        <v>33894</v>
      </c>
    </row>
    <row r="20085" spans="1:16" x14ac:dyDescent="0.25">
      <c r="A20085" t="s">
        <v>4</v>
      </c>
      <c r="B20085" t="s">
        <v>33895</v>
      </c>
      <c r="C20085" t="s">
        <v>201</v>
      </c>
      <c r="D20085" t="s">
        <v>4526</v>
      </c>
      <c r="E20085" t="s">
        <v>59</v>
      </c>
      <c r="F20085" t="b">
        <v>0</v>
      </c>
      <c r="G20085" t="s">
        <v>77</v>
      </c>
      <c r="H20085" s="1">
        <v>46253.341793981483</v>
      </c>
      <c r="I20085" t="b">
        <v>0</v>
      </c>
      <c r="J20085" t="b">
        <v>0</v>
      </c>
      <c r="K20085" t="s">
        <v>41</v>
      </c>
      <c r="L20085" t="s">
        <v>60</v>
      </c>
      <c r="M20085">
        <v>132500</v>
      </c>
      <c r="N20085"/>
      <c r="O20085" t="s">
        <v>33896</v>
      </c>
      <c r="P20085" t="s">
        <v>33897</v>
      </c>
    </row>
    <row r="20086" spans="1:16" x14ac:dyDescent="0.25">
      <c r="A20086" t="s">
        <v>0</v>
      </c>
      <c r="B20086" t="s">
        <v>33898</v>
      </c>
      <c r="C20086" t="s">
        <v>162</v>
      </c>
      <c r="D20086" t="s">
        <v>4526</v>
      </c>
      <c r="E20086" t="s">
        <v>59</v>
      </c>
      <c r="F20086" t="b">
        <v>0</v>
      </c>
      <c r="G20086" t="s">
        <v>73</v>
      </c>
      <c r="H20086" s="1">
        <v>46253.376562500001</v>
      </c>
      <c r="I20086" t="b">
        <v>1</v>
      </c>
      <c r="J20086" t="b">
        <v>1</v>
      </c>
      <c r="K20086" t="s">
        <v>41</v>
      </c>
      <c r="L20086" t="s">
        <v>60</v>
      </c>
      <c r="M20086">
        <v>160000</v>
      </c>
      <c r="N20086"/>
      <c r="O20086" t="s">
        <v>343</v>
      </c>
      <c r="P20086" t="s">
        <v>85</v>
      </c>
    </row>
    <row r="20087" spans="1:16" x14ac:dyDescent="0.25">
      <c r="A20087" t="s">
        <v>2</v>
      </c>
      <c r="B20087" t="s">
        <v>33899</v>
      </c>
      <c r="C20087" t="s">
        <v>913</v>
      </c>
      <c r="D20087" t="s">
        <v>31335</v>
      </c>
      <c r="E20087" t="s">
        <v>836</v>
      </c>
      <c r="F20087" t="b">
        <v>0</v>
      </c>
      <c r="G20087" t="s">
        <v>20</v>
      </c>
      <c r="H20087" s="1">
        <v>46253.377928240741</v>
      </c>
      <c r="I20087" t="b">
        <v>0</v>
      </c>
      <c r="J20087" t="b">
        <v>0</v>
      </c>
      <c r="K20087" t="s">
        <v>20</v>
      </c>
      <c r="L20087" t="s">
        <v>60</v>
      </c>
      <c r="M20087">
        <v>54834.5</v>
      </c>
      <c r="N20087"/>
      <c r="O20087" t="s">
        <v>33900</v>
      </c>
      <c r="P20087" t="s">
        <v>33901</v>
      </c>
    </row>
    <row r="20088" spans="1:16" x14ac:dyDescent="0.25">
      <c r="A20088" t="s">
        <v>6</v>
      </c>
      <c r="B20088" t="s">
        <v>33902</v>
      </c>
      <c r="C20088" t="s">
        <v>33903</v>
      </c>
      <c r="D20088" t="s">
        <v>4550</v>
      </c>
      <c r="E20088" t="s">
        <v>59</v>
      </c>
      <c r="F20088" t="b">
        <v>0</v>
      </c>
      <c r="G20088" t="s">
        <v>77</v>
      </c>
      <c r="H20088" s="1">
        <v>46253.379942129628</v>
      </c>
      <c r="I20088" t="b">
        <v>0</v>
      </c>
      <c r="J20088" t="b">
        <v>1</v>
      </c>
      <c r="K20088" t="s">
        <v>41</v>
      </c>
      <c r="L20088" t="s">
        <v>60</v>
      </c>
      <c r="M20088">
        <v>234000</v>
      </c>
      <c r="N20088"/>
      <c r="O20088" t="s">
        <v>424</v>
      </c>
      <c r="P20088" t="s">
        <v>4581</v>
      </c>
    </row>
    <row r="20089" spans="1:16" x14ac:dyDescent="0.25">
      <c r="A20089" t="s">
        <v>1</v>
      </c>
      <c r="B20089" t="s">
        <v>33904</v>
      </c>
      <c r="C20089" t="s">
        <v>810</v>
      </c>
      <c r="D20089" t="s">
        <v>4526</v>
      </c>
      <c r="E20089" t="s">
        <v>59</v>
      </c>
      <c r="F20089" t="b">
        <v>0</v>
      </c>
      <c r="G20089" t="s">
        <v>73</v>
      </c>
      <c r="H20089" s="1">
        <v>46253.383726851847</v>
      </c>
      <c r="I20089" t="b">
        <v>0</v>
      </c>
      <c r="J20089" t="b">
        <v>1</v>
      </c>
      <c r="K20089" t="s">
        <v>41</v>
      </c>
      <c r="L20089" t="s">
        <v>60</v>
      </c>
      <c r="M20089">
        <v>220000</v>
      </c>
      <c r="N20089"/>
      <c r="O20089" t="s">
        <v>444</v>
      </c>
      <c r="P20089" t="s">
        <v>33905</v>
      </c>
    </row>
    <row r="20090" spans="1:16" x14ac:dyDescent="0.25">
      <c r="A20090" t="s">
        <v>2</v>
      </c>
      <c r="B20090" t="s">
        <v>4100</v>
      </c>
      <c r="C20090" t="s">
        <v>34</v>
      </c>
      <c r="D20090" t="s">
        <v>10772</v>
      </c>
      <c r="E20090" t="s">
        <v>59</v>
      </c>
      <c r="F20090" t="b">
        <v>0</v>
      </c>
      <c r="G20090" t="s">
        <v>34</v>
      </c>
      <c r="H20090" s="1">
        <v>46253.386481481481</v>
      </c>
      <c r="I20090" t="b">
        <v>0</v>
      </c>
      <c r="J20090" t="b">
        <v>0</v>
      </c>
      <c r="K20090" t="s">
        <v>34</v>
      </c>
      <c r="L20090" t="s">
        <v>60</v>
      </c>
      <c r="M20090">
        <v>1300000</v>
      </c>
      <c r="N20090"/>
      <c r="O20090" t="s">
        <v>10773</v>
      </c>
      <c r="P20090" t="s">
        <v>33906</v>
      </c>
    </row>
    <row r="20091" spans="1:16" x14ac:dyDescent="0.25">
      <c r="A20091" t="s">
        <v>0</v>
      </c>
      <c r="B20091" t="s">
        <v>33907</v>
      </c>
      <c r="C20091" t="s">
        <v>172</v>
      </c>
      <c r="D20091" t="s">
        <v>4526</v>
      </c>
      <c r="E20091" t="s">
        <v>59</v>
      </c>
      <c r="F20091" t="b">
        <v>0</v>
      </c>
      <c r="G20091" t="s">
        <v>68</v>
      </c>
      <c r="H20091" s="1">
        <v>46253.418229166673</v>
      </c>
      <c r="I20091" t="b">
        <v>0</v>
      </c>
      <c r="J20091" t="b">
        <v>1</v>
      </c>
      <c r="K20091" t="s">
        <v>41</v>
      </c>
      <c r="L20091" t="s">
        <v>60</v>
      </c>
      <c r="M20091">
        <v>109834</v>
      </c>
      <c r="N20091"/>
      <c r="O20091" t="s">
        <v>33908</v>
      </c>
      <c r="P20091" t="s">
        <v>3038</v>
      </c>
    </row>
    <row r="20092" spans="1:16" x14ac:dyDescent="0.25">
      <c r="A20092" t="s">
        <v>0</v>
      </c>
      <c r="B20092" t="s">
        <v>33909</v>
      </c>
      <c r="C20092" t="s">
        <v>413</v>
      </c>
      <c r="D20092" t="s">
        <v>4526</v>
      </c>
      <c r="F20092" t="b">
        <v>0</v>
      </c>
      <c r="G20092" t="s">
        <v>31</v>
      </c>
      <c r="H20092" s="1">
        <v>46253.420590277783</v>
      </c>
      <c r="I20092" t="b">
        <v>0</v>
      </c>
      <c r="J20092" t="b">
        <v>0</v>
      </c>
      <c r="K20092" t="s">
        <v>31</v>
      </c>
      <c r="L20092" t="s">
        <v>60</v>
      </c>
      <c r="M20092">
        <v>98000</v>
      </c>
      <c r="N20092"/>
      <c r="O20092" t="s">
        <v>33910</v>
      </c>
      <c r="P20092" t="s">
        <v>1482</v>
      </c>
    </row>
    <row r="20093" spans="1:16" x14ac:dyDescent="0.25">
      <c r="A20093" t="s">
        <v>0</v>
      </c>
      <c r="B20093" t="s">
        <v>3440</v>
      </c>
      <c r="C20093" t="s">
        <v>40</v>
      </c>
      <c r="D20093" t="s">
        <v>4526</v>
      </c>
      <c r="E20093" t="s">
        <v>88</v>
      </c>
      <c r="F20093" t="b">
        <v>0</v>
      </c>
      <c r="G20093" t="s">
        <v>40</v>
      </c>
      <c r="H20093" s="1">
        <v>46253.46297453704</v>
      </c>
      <c r="I20093" t="b">
        <v>1</v>
      </c>
      <c r="J20093" t="b">
        <v>0</v>
      </c>
      <c r="K20093" t="s">
        <v>40</v>
      </c>
      <c r="L20093" t="s">
        <v>74</v>
      </c>
      <c r="M20093"/>
      <c r="N20093">
        <v>50</v>
      </c>
      <c r="O20093" t="s">
        <v>6511</v>
      </c>
      <c r="P20093" t="s">
        <v>85</v>
      </c>
    </row>
    <row r="20094" spans="1:16" x14ac:dyDescent="0.25">
      <c r="A20094" t="s">
        <v>0</v>
      </c>
      <c r="B20094" t="s">
        <v>1539</v>
      </c>
      <c r="C20094" t="s">
        <v>5340</v>
      </c>
      <c r="D20094" t="s">
        <v>33911</v>
      </c>
      <c r="E20094" t="s">
        <v>59</v>
      </c>
      <c r="F20094" t="b">
        <v>0</v>
      </c>
      <c r="G20094" t="s">
        <v>40</v>
      </c>
      <c r="H20094" s="1">
        <v>46253.46297453704</v>
      </c>
      <c r="I20094" t="b">
        <v>1</v>
      </c>
      <c r="J20094" t="b">
        <v>0</v>
      </c>
      <c r="K20094" t="s">
        <v>40</v>
      </c>
      <c r="L20094" t="s">
        <v>60</v>
      </c>
      <c r="M20094">
        <v>40000</v>
      </c>
      <c r="N20094"/>
      <c r="O20094" t="s">
        <v>5071</v>
      </c>
    </row>
    <row r="20095" spans="1:16" x14ac:dyDescent="0.25">
      <c r="A20095" t="s">
        <v>6</v>
      </c>
      <c r="B20095" t="s">
        <v>33912</v>
      </c>
      <c r="C20095" t="s">
        <v>31</v>
      </c>
      <c r="D20095" t="s">
        <v>16554</v>
      </c>
      <c r="E20095" t="s">
        <v>59</v>
      </c>
      <c r="F20095" t="b">
        <v>0</v>
      </c>
      <c r="G20095" t="s">
        <v>31</v>
      </c>
      <c r="H20095" s="1">
        <v>46253.465717592589</v>
      </c>
      <c r="I20095" t="b">
        <v>0</v>
      </c>
      <c r="J20095" t="b">
        <v>0</v>
      </c>
      <c r="K20095" t="s">
        <v>31</v>
      </c>
      <c r="L20095" t="s">
        <v>60</v>
      </c>
      <c r="M20095">
        <v>1</v>
      </c>
      <c r="N20095"/>
      <c r="O20095" t="s">
        <v>33913</v>
      </c>
      <c r="P20095" t="s">
        <v>221</v>
      </c>
    </row>
    <row r="20096" spans="1:16" x14ac:dyDescent="0.25">
      <c r="A20096" t="s">
        <v>1</v>
      </c>
      <c r="B20096" t="s">
        <v>33914</v>
      </c>
      <c r="C20096" t="s">
        <v>7567</v>
      </c>
      <c r="D20096" t="s">
        <v>4346</v>
      </c>
      <c r="E20096" t="s">
        <v>59</v>
      </c>
      <c r="F20096" t="b">
        <v>0</v>
      </c>
      <c r="G20096" t="s">
        <v>19</v>
      </c>
      <c r="H20096" s="1">
        <v>46253.468344907407</v>
      </c>
      <c r="I20096" t="b">
        <v>0</v>
      </c>
      <c r="J20096" t="b">
        <v>0</v>
      </c>
      <c r="K20096" t="s">
        <v>19</v>
      </c>
      <c r="L20096" t="s">
        <v>60</v>
      </c>
      <c r="M20096">
        <v>1188547.55</v>
      </c>
      <c r="N20096"/>
      <c r="O20096" t="s">
        <v>33915</v>
      </c>
      <c r="P20096" t="s">
        <v>33916</v>
      </c>
    </row>
    <row r="20097" spans="1:16" x14ac:dyDescent="0.25">
      <c r="A20097" t="s">
        <v>2</v>
      </c>
      <c r="B20097" t="s">
        <v>33917</v>
      </c>
      <c r="C20097" t="s">
        <v>33918</v>
      </c>
      <c r="D20097" t="s">
        <v>31335</v>
      </c>
      <c r="E20097" t="s">
        <v>59</v>
      </c>
      <c r="F20097" t="b">
        <v>0</v>
      </c>
      <c r="G20097" t="s">
        <v>89</v>
      </c>
      <c r="H20097" s="1">
        <v>46253.504930555559</v>
      </c>
      <c r="I20097" t="b">
        <v>0</v>
      </c>
      <c r="J20097" t="b">
        <v>1</v>
      </c>
      <c r="K20097" t="s">
        <v>41</v>
      </c>
      <c r="L20097" t="s">
        <v>60</v>
      </c>
      <c r="M20097">
        <v>93750</v>
      </c>
      <c r="N20097"/>
      <c r="O20097" t="s">
        <v>116</v>
      </c>
      <c r="P20097" t="s">
        <v>31459</v>
      </c>
    </row>
    <row r="20098" spans="1:16" x14ac:dyDescent="0.25">
      <c r="A20098" t="s">
        <v>0</v>
      </c>
      <c r="B20098" t="s">
        <v>33919</v>
      </c>
      <c r="C20098" t="s">
        <v>2553</v>
      </c>
      <c r="D20098" t="s">
        <v>4346</v>
      </c>
      <c r="E20098" t="s">
        <v>59</v>
      </c>
      <c r="F20098" t="b">
        <v>0</v>
      </c>
      <c r="G20098" t="s">
        <v>68</v>
      </c>
      <c r="H20098" s="1">
        <v>46253.543229166673</v>
      </c>
      <c r="I20098" t="b">
        <v>1</v>
      </c>
      <c r="J20098" t="b">
        <v>1</v>
      </c>
      <c r="K20098" t="s">
        <v>41</v>
      </c>
      <c r="L20098" t="s">
        <v>60</v>
      </c>
      <c r="M20098">
        <v>40000</v>
      </c>
      <c r="N20098"/>
      <c r="O20098" t="s">
        <v>33920</v>
      </c>
      <c r="P20098" t="s">
        <v>219</v>
      </c>
    </row>
    <row r="20099" spans="1:16" x14ac:dyDescent="0.25">
      <c r="A20099" t="s">
        <v>8</v>
      </c>
      <c r="B20099" t="s">
        <v>31973</v>
      </c>
      <c r="C20099" t="s">
        <v>3678</v>
      </c>
      <c r="D20099" t="s">
        <v>4526</v>
      </c>
      <c r="E20099" t="s">
        <v>59</v>
      </c>
      <c r="F20099" t="b">
        <v>0</v>
      </c>
      <c r="G20099" t="s">
        <v>77</v>
      </c>
      <c r="H20099" s="1">
        <v>46253.550219907411</v>
      </c>
      <c r="I20099" t="b">
        <v>0</v>
      </c>
      <c r="J20099" t="b">
        <v>1</v>
      </c>
      <c r="K20099" t="s">
        <v>41</v>
      </c>
      <c r="L20099" t="s">
        <v>60</v>
      </c>
      <c r="M20099">
        <v>152500</v>
      </c>
      <c r="N20099"/>
      <c r="O20099" t="s">
        <v>111</v>
      </c>
      <c r="P20099" t="s">
        <v>16193</v>
      </c>
    </row>
    <row r="20100" spans="1:16" x14ac:dyDescent="0.25">
      <c r="A20100" t="s">
        <v>0</v>
      </c>
      <c r="B20100" t="s">
        <v>33921</v>
      </c>
      <c r="C20100" t="s">
        <v>71</v>
      </c>
      <c r="D20100" t="s">
        <v>4526</v>
      </c>
      <c r="E20100" t="s">
        <v>88</v>
      </c>
      <c r="F20100" t="b">
        <v>0</v>
      </c>
      <c r="G20100" t="s">
        <v>73</v>
      </c>
      <c r="H20100" s="1">
        <v>46253.58489583333</v>
      </c>
      <c r="I20100" t="b">
        <v>0</v>
      </c>
      <c r="J20100" t="b">
        <v>0</v>
      </c>
      <c r="K20100" t="s">
        <v>41</v>
      </c>
      <c r="L20100" t="s">
        <v>74</v>
      </c>
      <c r="M20100"/>
      <c r="N20100">
        <v>32.5</v>
      </c>
      <c r="O20100" t="s">
        <v>3149</v>
      </c>
      <c r="P20100" t="s">
        <v>1314</v>
      </c>
    </row>
    <row r="20101" spans="1:16" x14ac:dyDescent="0.25">
      <c r="A20101" t="s">
        <v>6</v>
      </c>
      <c r="B20101" t="s">
        <v>33922</v>
      </c>
      <c r="C20101" t="s">
        <v>200</v>
      </c>
      <c r="D20101" t="s">
        <v>4526</v>
      </c>
      <c r="E20101" t="s">
        <v>88</v>
      </c>
      <c r="F20101" t="b">
        <v>0</v>
      </c>
      <c r="G20101" t="s">
        <v>65</v>
      </c>
      <c r="H20101" s="1">
        <v>46253.58494212963</v>
      </c>
      <c r="I20101" t="b">
        <v>0</v>
      </c>
      <c r="J20101" t="b">
        <v>1</v>
      </c>
      <c r="K20101" t="s">
        <v>41</v>
      </c>
      <c r="L20101" t="s">
        <v>74</v>
      </c>
      <c r="M20101"/>
      <c r="N20101">
        <v>95</v>
      </c>
      <c r="O20101" t="s">
        <v>32879</v>
      </c>
      <c r="P20101" t="s">
        <v>33923</v>
      </c>
    </row>
    <row r="20102" spans="1:16" x14ac:dyDescent="0.25">
      <c r="A20102" t="s">
        <v>2</v>
      </c>
      <c r="B20102" t="s">
        <v>33924</v>
      </c>
      <c r="C20102" t="s">
        <v>326</v>
      </c>
      <c r="D20102" t="s">
        <v>4550</v>
      </c>
      <c r="E20102" t="s">
        <v>59</v>
      </c>
      <c r="F20102" t="b">
        <v>0</v>
      </c>
      <c r="G20102" t="s">
        <v>77</v>
      </c>
      <c r="H20102" s="1">
        <v>46253.588240740741</v>
      </c>
      <c r="I20102" t="b">
        <v>0</v>
      </c>
      <c r="J20102" t="b">
        <v>1</v>
      </c>
      <c r="K20102" t="s">
        <v>41</v>
      </c>
      <c r="L20102" t="s">
        <v>60</v>
      </c>
      <c r="M20102">
        <v>214500</v>
      </c>
      <c r="N20102"/>
      <c r="O20102" t="s">
        <v>424</v>
      </c>
      <c r="P20102" t="s">
        <v>10873</v>
      </c>
    </row>
    <row r="20103" spans="1:16" x14ac:dyDescent="0.25">
      <c r="A20103" t="s">
        <v>1</v>
      </c>
      <c r="B20103" t="s">
        <v>33925</v>
      </c>
      <c r="C20103" t="s">
        <v>172</v>
      </c>
      <c r="D20103" t="s">
        <v>4526</v>
      </c>
      <c r="E20103" t="s">
        <v>59</v>
      </c>
      <c r="F20103" t="b">
        <v>0</v>
      </c>
      <c r="G20103" t="s">
        <v>68</v>
      </c>
      <c r="H20103" s="1">
        <v>46253.591770833344</v>
      </c>
      <c r="I20103" t="b">
        <v>1</v>
      </c>
      <c r="J20103" t="b">
        <v>1</v>
      </c>
      <c r="K20103" t="s">
        <v>41</v>
      </c>
      <c r="L20103" t="s">
        <v>60</v>
      </c>
      <c r="M20103">
        <v>112016</v>
      </c>
      <c r="N20103"/>
      <c r="O20103" t="s">
        <v>10744</v>
      </c>
      <c r="P20103" t="s">
        <v>33926</v>
      </c>
    </row>
    <row r="20104" spans="1:16" x14ac:dyDescent="0.25">
      <c r="A20104" t="s">
        <v>1</v>
      </c>
      <c r="B20104" t="s">
        <v>33927</v>
      </c>
      <c r="C20104" t="s">
        <v>1123</v>
      </c>
      <c r="D20104" t="s">
        <v>4526</v>
      </c>
      <c r="E20104" t="s">
        <v>59</v>
      </c>
      <c r="F20104" t="b">
        <v>0</v>
      </c>
      <c r="G20104" t="s">
        <v>73</v>
      </c>
      <c r="H20104" s="1">
        <v>46253.591944444437</v>
      </c>
      <c r="I20104" t="b">
        <v>0</v>
      </c>
      <c r="J20104" t="b">
        <v>0</v>
      </c>
      <c r="K20104" t="s">
        <v>41</v>
      </c>
      <c r="L20104" t="s">
        <v>60</v>
      </c>
      <c r="M20104">
        <v>55000</v>
      </c>
      <c r="N20104"/>
      <c r="O20104" t="s">
        <v>966</v>
      </c>
      <c r="P20104" t="s">
        <v>1831</v>
      </c>
    </row>
    <row r="20105" spans="1:16" x14ac:dyDescent="0.25">
      <c r="A20105" t="s">
        <v>2</v>
      </c>
      <c r="B20105" t="s">
        <v>33928</v>
      </c>
      <c r="C20105" t="s">
        <v>332</v>
      </c>
      <c r="D20105" t="s">
        <v>2360</v>
      </c>
      <c r="E20105" t="s">
        <v>88</v>
      </c>
      <c r="F20105" t="b">
        <v>0</v>
      </c>
      <c r="G20105" t="s">
        <v>65</v>
      </c>
      <c r="H20105" s="1">
        <v>46253.629953703698</v>
      </c>
      <c r="I20105" t="b">
        <v>0</v>
      </c>
      <c r="J20105" t="b">
        <v>0</v>
      </c>
      <c r="K20105" t="s">
        <v>41</v>
      </c>
      <c r="L20105" t="s">
        <v>74</v>
      </c>
      <c r="M20105"/>
      <c r="N20105">
        <v>53</v>
      </c>
      <c r="O20105" t="s">
        <v>33929</v>
      </c>
      <c r="P20105" t="s">
        <v>2004</v>
      </c>
    </row>
    <row r="20106" spans="1:16" x14ac:dyDescent="0.25">
      <c r="A20106" t="s">
        <v>3</v>
      </c>
      <c r="B20106" t="s">
        <v>33930</v>
      </c>
      <c r="C20106" t="s">
        <v>1233</v>
      </c>
      <c r="D20106" t="s">
        <v>4526</v>
      </c>
      <c r="E20106" t="s">
        <v>59</v>
      </c>
      <c r="F20106" t="b">
        <v>0</v>
      </c>
      <c r="G20106" t="s">
        <v>73</v>
      </c>
      <c r="H20106" s="1">
        <v>46253.668240740742</v>
      </c>
      <c r="I20106" t="b">
        <v>0</v>
      </c>
      <c r="J20106" t="b">
        <v>1</v>
      </c>
      <c r="K20106" t="s">
        <v>41</v>
      </c>
      <c r="L20106" t="s">
        <v>60</v>
      </c>
      <c r="M20106">
        <v>112000</v>
      </c>
      <c r="N20106"/>
      <c r="O20106" t="s">
        <v>33931</v>
      </c>
      <c r="P20106" t="s">
        <v>1998</v>
      </c>
    </row>
    <row r="20107" spans="1:16" x14ac:dyDescent="0.25">
      <c r="A20107" t="s">
        <v>3</v>
      </c>
      <c r="B20107" t="s">
        <v>22487</v>
      </c>
      <c r="C20107" t="s">
        <v>40</v>
      </c>
      <c r="D20107" t="s">
        <v>4587</v>
      </c>
      <c r="E20107" t="s">
        <v>59</v>
      </c>
      <c r="F20107" t="b">
        <v>0</v>
      </c>
      <c r="G20107" t="s">
        <v>40</v>
      </c>
      <c r="H20107" s="1">
        <v>46253.671331018522</v>
      </c>
      <c r="I20107" t="b">
        <v>0</v>
      </c>
      <c r="J20107" t="b">
        <v>0</v>
      </c>
      <c r="K20107" t="s">
        <v>40</v>
      </c>
      <c r="L20107" t="s">
        <v>60</v>
      </c>
      <c r="M20107">
        <v>42000</v>
      </c>
      <c r="N20107"/>
      <c r="O20107" t="s">
        <v>33932</v>
      </c>
    </row>
    <row r="20108" spans="1:16" x14ac:dyDescent="0.25">
      <c r="A20108" t="s">
        <v>2</v>
      </c>
      <c r="B20108" t="s">
        <v>2</v>
      </c>
      <c r="C20108" t="s">
        <v>3059</v>
      </c>
      <c r="D20108" t="s">
        <v>31335</v>
      </c>
      <c r="E20108" t="s">
        <v>59</v>
      </c>
      <c r="F20108" t="b">
        <v>0</v>
      </c>
      <c r="G20108" t="s">
        <v>65</v>
      </c>
      <c r="H20108" s="1">
        <v>46253.671620370369</v>
      </c>
      <c r="I20108" t="b">
        <v>0</v>
      </c>
      <c r="J20108" t="b">
        <v>1</v>
      </c>
      <c r="K20108" t="s">
        <v>41</v>
      </c>
      <c r="L20108" t="s">
        <v>60</v>
      </c>
      <c r="M20108">
        <v>151475</v>
      </c>
      <c r="N20108"/>
      <c r="O20108" t="s">
        <v>528</v>
      </c>
      <c r="P20108" t="s">
        <v>33933</v>
      </c>
    </row>
    <row r="20109" spans="1:16" x14ac:dyDescent="0.25">
      <c r="A20109" t="s">
        <v>1</v>
      </c>
      <c r="B20109" t="s">
        <v>33934</v>
      </c>
      <c r="C20109" t="s">
        <v>1554</v>
      </c>
      <c r="D20109" t="s">
        <v>4526</v>
      </c>
      <c r="E20109" t="s">
        <v>59</v>
      </c>
      <c r="F20109" t="b">
        <v>0</v>
      </c>
      <c r="G20109" t="s">
        <v>77</v>
      </c>
      <c r="H20109" s="1">
        <v>46253.675092592603</v>
      </c>
      <c r="I20109" t="b">
        <v>0</v>
      </c>
      <c r="J20109" t="b">
        <v>0</v>
      </c>
      <c r="K20109" t="s">
        <v>41</v>
      </c>
      <c r="L20109" t="s">
        <v>60</v>
      </c>
      <c r="M20109">
        <v>152500</v>
      </c>
      <c r="N20109"/>
      <c r="O20109" t="s">
        <v>7357</v>
      </c>
      <c r="P20109" t="s">
        <v>33935</v>
      </c>
    </row>
    <row r="20110" spans="1:16" x14ac:dyDescent="0.25">
      <c r="A20110" t="s">
        <v>1</v>
      </c>
      <c r="B20110" t="s">
        <v>33936</v>
      </c>
      <c r="C20110" t="s">
        <v>190</v>
      </c>
      <c r="D20110" t="s">
        <v>4526</v>
      </c>
      <c r="E20110" t="s">
        <v>88</v>
      </c>
      <c r="F20110" t="b">
        <v>0</v>
      </c>
      <c r="G20110" t="s">
        <v>77</v>
      </c>
      <c r="H20110" s="1">
        <v>46253.675127314818</v>
      </c>
      <c r="I20110" t="b">
        <v>1</v>
      </c>
      <c r="J20110" t="b">
        <v>0</v>
      </c>
      <c r="K20110" t="s">
        <v>41</v>
      </c>
      <c r="L20110" t="s">
        <v>74</v>
      </c>
      <c r="M20110"/>
      <c r="N20110">
        <v>56</v>
      </c>
      <c r="O20110" t="s">
        <v>27777</v>
      </c>
      <c r="P20110" t="s">
        <v>27154</v>
      </c>
    </row>
    <row r="20111" spans="1:16" x14ac:dyDescent="0.25">
      <c r="A20111" t="s">
        <v>4</v>
      </c>
      <c r="B20111" t="s">
        <v>33937</v>
      </c>
      <c r="C20111" t="s">
        <v>810</v>
      </c>
      <c r="D20111" t="s">
        <v>4346</v>
      </c>
      <c r="E20111" t="s">
        <v>59</v>
      </c>
      <c r="F20111" t="b">
        <v>0</v>
      </c>
      <c r="G20111" t="s">
        <v>89</v>
      </c>
      <c r="H20111" s="1">
        <v>46253.675150462957</v>
      </c>
      <c r="I20111" t="b">
        <v>0</v>
      </c>
      <c r="J20111" t="b">
        <v>1</v>
      </c>
      <c r="K20111" t="s">
        <v>41</v>
      </c>
      <c r="L20111" t="s">
        <v>60</v>
      </c>
      <c r="M20111">
        <v>172500</v>
      </c>
      <c r="N20111"/>
      <c r="O20111" t="s">
        <v>696</v>
      </c>
      <c r="P20111" t="s">
        <v>33938</v>
      </c>
    </row>
    <row r="20112" spans="1:16" x14ac:dyDescent="0.25">
      <c r="A20112" t="s">
        <v>1</v>
      </c>
      <c r="B20112" t="s">
        <v>33939</v>
      </c>
      <c r="C20112" t="s">
        <v>33940</v>
      </c>
      <c r="D20112" t="s">
        <v>4526</v>
      </c>
      <c r="E20112" t="s">
        <v>88</v>
      </c>
      <c r="F20112" t="b">
        <v>0</v>
      </c>
      <c r="G20112" t="s">
        <v>77</v>
      </c>
      <c r="H20112" s="1">
        <v>46253.675162037027</v>
      </c>
      <c r="I20112" t="b">
        <v>0</v>
      </c>
      <c r="J20112" t="b">
        <v>0</v>
      </c>
      <c r="K20112" t="s">
        <v>41</v>
      </c>
      <c r="L20112" t="s">
        <v>74</v>
      </c>
      <c r="M20112"/>
      <c r="N20112">
        <v>49</v>
      </c>
      <c r="O20112" t="s">
        <v>1965</v>
      </c>
      <c r="P20112" t="s">
        <v>33941</v>
      </c>
    </row>
    <row r="20113" spans="1:16" x14ac:dyDescent="0.25">
      <c r="A20113" t="s">
        <v>7</v>
      </c>
      <c r="B20113" t="s">
        <v>33942</v>
      </c>
      <c r="C20113" t="s">
        <v>162</v>
      </c>
      <c r="D20113" t="s">
        <v>31335</v>
      </c>
      <c r="E20113" t="s">
        <v>59</v>
      </c>
      <c r="F20113" t="b">
        <v>0</v>
      </c>
      <c r="G20113" t="s">
        <v>73</v>
      </c>
      <c r="H20113" s="1">
        <v>46253.70989583333</v>
      </c>
      <c r="I20113" t="b">
        <v>1</v>
      </c>
      <c r="J20113" t="b">
        <v>1</v>
      </c>
      <c r="K20113" t="s">
        <v>41</v>
      </c>
      <c r="L20113" t="s">
        <v>60</v>
      </c>
      <c r="M20113">
        <v>131700</v>
      </c>
      <c r="N20113"/>
      <c r="O20113" t="s">
        <v>1490</v>
      </c>
      <c r="P20113" t="s">
        <v>597</v>
      </c>
    </row>
    <row r="20114" spans="1:16" x14ac:dyDescent="0.25">
      <c r="A20114" t="s">
        <v>0</v>
      </c>
      <c r="B20114" t="s">
        <v>33943</v>
      </c>
      <c r="C20114" t="s">
        <v>190</v>
      </c>
      <c r="D20114" t="s">
        <v>4526</v>
      </c>
      <c r="E20114" t="s">
        <v>59</v>
      </c>
      <c r="F20114" t="b">
        <v>0</v>
      </c>
      <c r="G20114" t="s">
        <v>73</v>
      </c>
      <c r="H20114" s="1">
        <v>46253.70989583333</v>
      </c>
      <c r="I20114" t="b">
        <v>0</v>
      </c>
      <c r="J20114" t="b">
        <v>0</v>
      </c>
      <c r="K20114" t="s">
        <v>41</v>
      </c>
      <c r="L20114" t="s">
        <v>60</v>
      </c>
      <c r="M20114">
        <v>95000</v>
      </c>
      <c r="N20114"/>
      <c r="O20114" t="s">
        <v>33944</v>
      </c>
      <c r="P20114" t="s">
        <v>33945</v>
      </c>
    </row>
    <row r="20115" spans="1:16" x14ac:dyDescent="0.25">
      <c r="A20115" t="s">
        <v>0</v>
      </c>
      <c r="B20115" t="s">
        <v>33946</v>
      </c>
      <c r="C20115" t="s">
        <v>181</v>
      </c>
      <c r="D20115" t="s">
        <v>4526</v>
      </c>
      <c r="E20115" t="s">
        <v>88</v>
      </c>
      <c r="F20115" t="b">
        <v>0</v>
      </c>
      <c r="G20115" t="s">
        <v>89</v>
      </c>
      <c r="H20115" s="1">
        <v>46253.70989583333</v>
      </c>
      <c r="I20115" t="b">
        <v>0</v>
      </c>
      <c r="J20115" t="b">
        <v>1</v>
      </c>
      <c r="K20115" t="s">
        <v>41</v>
      </c>
      <c r="L20115" t="s">
        <v>74</v>
      </c>
      <c r="M20115"/>
      <c r="N20115">
        <v>22</v>
      </c>
      <c r="O20115" t="s">
        <v>2080</v>
      </c>
      <c r="P20115" t="s">
        <v>3990</v>
      </c>
    </row>
    <row r="20116" spans="1:16" x14ac:dyDescent="0.25">
      <c r="A20116" t="s">
        <v>7</v>
      </c>
      <c r="B20116" t="s">
        <v>33947</v>
      </c>
      <c r="C20116" t="s">
        <v>75</v>
      </c>
      <c r="D20116" t="s">
        <v>4346</v>
      </c>
      <c r="E20116" t="s">
        <v>59</v>
      </c>
      <c r="F20116" t="b">
        <v>0</v>
      </c>
      <c r="G20116" t="s">
        <v>65</v>
      </c>
      <c r="H20116" s="1">
        <v>46253.709930555553</v>
      </c>
      <c r="I20116" t="b">
        <v>1</v>
      </c>
      <c r="J20116" t="b">
        <v>0</v>
      </c>
      <c r="K20116" t="s">
        <v>41</v>
      </c>
      <c r="L20116" t="s">
        <v>60</v>
      </c>
      <c r="M20116">
        <v>130000</v>
      </c>
      <c r="N20116"/>
      <c r="O20116" t="s">
        <v>33948</v>
      </c>
      <c r="P20116" t="s">
        <v>3903</v>
      </c>
    </row>
    <row r="20117" spans="1:16" x14ac:dyDescent="0.25">
      <c r="A20117" t="s">
        <v>2</v>
      </c>
      <c r="B20117" t="s">
        <v>238</v>
      </c>
      <c r="C20117" t="s">
        <v>64</v>
      </c>
      <c r="D20117" t="s">
        <v>4526</v>
      </c>
      <c r="E20117" t="s">
        <v>59</v>
      </c>
      <c r="F20117" t="b">
        <v>0</v>
      </c>
      <c r="G20117" t="s">
        <v>65</v>
      </c>
      <c r="H20117" s="1">
        <v>46253.709953703707</v>
      </c>
      <c r="I20117" t="b">
        <v>0</v>
      </c>
      <c r="J20117" t="b">
        <v>1</v>
      </c>
      <c r="K20117" t="s">
        <v>41</v>
      </c>
      <c r="L20117" t="s">
        <v>60</v>
      </c>
      <c r="M20117">
        <v>110000</v>
      </c>
      <c r="N20117"/>
      <c r="O20117" t="s">
        <v>22229</v>
      </c>
      <c r="P20117" t="s">
        <v>22230</v>
      </c>
    </row>
    <row r="20118" spans="1:16" x14ac:dyDescent="0.25">
      <c r="A20118" t="s">
        <v>3</v>
      </c>
      <c r="B20118" t="s">
        <v>33949</v>
      </c>
      <c r="C20118" t="s">
        <v>76</v>
      </c>
      <c r="D20118" t="s">
        <v>4526</v>
      </c>
      <c r="E20118" t="s">
        <v>88</v>
      </c>
      <c r="F20118" t="b">
        <v>1</v>
      </c>
      <c r="G20118" t="s">
        <v>41</v>
      </c>
      <c r="H20118" s="1">
        <v>46253.71298611111</v>
      </c>
      <c r="I20118" t="b">
        <v>0</v>
      </c>
      <c r="J20118" t="b">
        <v>0</v>
      </c>
      <c r="K20118" t="s">
        <v>41</v>
      </c>
      <c r="L20118" t="s">
        <v>74</v>
      </c>
      <c r="M20118"/>
      <c r="N20118">
        <v>37.5</v>
      </c>
      <c r="O20118" t="s">
        <v>13434</v>
      </c>
      <c r="P20118" t="s">
        <v>171</v>
      </c>
    </row>
    <row r="20119" spans="1:16" x14ac:dyDescent="0.25">
      <c r="A20119" t="s">
        <v>5</v>
      </c>
      <c r="B20119" t="s">
        <v>33950</v>
      </c>
      <c r="C20119" t="s">
        <v>33918</v>
      </c>
      <c r="D20119" t="s">
        <v>31335</v>
      </c>
      <c r="E20119" t="s">
        <v>59</v>
      </c>
      <c r="F20119" t="b">
        <v>0</v>
      </c>
      <c r="G20119" t="s">
        <v>89</v>
      </c>
      <c r="H20119" s="1">
        <v>46253.713263888887</v>
      </c>
      <c r="I20119" t="b">
        <v>0</v>
      </c>
      <c r="J20119" t="b">
        <v>1</v>
      </c>
      <c r="K20119" t="s">
        <v>41</v>
      </c>
      <c r="L20119" t="s">
        <v>60</v>
      </c>
      <c r="M20119">
        <v>141200</v>
      </c>
      <c r="N20119"/>
      <c r="O20119" t="s">
        <v>116</v>
      </c>
      <c r="P20119" t="s">
        <v>30582</v>
      </c>
    </row>
    <row r="20120" spans="1:16" x14ac:dyDescent="0.25">
      <c r="A20120" t="s">
        <v>8</v>
      </c>
      <c r="B20120" t="s">
        <v>33951</v>
      </c>
      <c r="C20120" t="s">
        <v>76</v>
      </c>
      <c r="D20120" t="s">
        <v>5037</v>
      </c>
      <c r="E20120" t="s">
        <v>59</v>
      </c>
      <c r="F20120" t="b">
        <v>1</v>
      </c>
      <c r="G20120" t="s">
        <v>20</v>
      </c>
      <c r="H20120" s="1">
        <v>46253.718414351853</v>
      </c>
      <c r="I20120" t="b">
        <v>0</v>
      </c>
      <c r="J20120" t="b">
        <v>0</v>
      </c>
      <c r="K20120" t="s">
        <v>20</v>
      </c>
      <c r="L20120" t="s">
        <v>60</v>
      </c>
      <c r="M20120">
        <v>63995.5</v>
      </c>
      <c r="N20120"/>
      <c r="O20120" t="s">
        <v>2043</v>
      </c>
      <c r="P20120" t="s">
        <v>261</v>
      </c>
    </row>
    <row r="20121" spans="1:16" x14ac:dyDescent="0.25">
      <c r="A20121" t="s">
        <v>0</v>
      </c>
      <c r="B20121" t="s">
        <v>33952</v>
      </c>
      <c r="C20121" t="s">
        <v>10969</v>
      </c>
      <c r="D20121" t="s">
        <v>4346</v>
      </c>
      <c r="E20121" t="s">
        <v>59</v>
      </c>
      <c r="F20121" t="b">
        <v>0</v>
      </c>
      <c r="G20121" t="s">
        <v>65</v>
      </c>
      <c r="H20121" s="1">
        <v>46253.751562500001</v>
      </c>
      <c r="I20121" t="b">
        <v>1</v>
      </c>
      <c r="J20121" t="b">
        <v>1</v>
      </c>
      <c r="K20121" t="s">
        <v>41</v>
      </c>
      <c r="L20121" t="s">
        <v>60</v>
      </c>
      <c r="M20121">
        <v>98165.5</v>
      </c>
      <c r="N20121"/>
      <c r="O20121" t="s">
        <v>27396</v>
      </c>
      <c r="P20121" t="s">
        <v>33953</v>
      </c>
    </row>
    <row r="20122" spans="1:16" x14ac:dyDescent="0.25">
      <c r="A20122" t="s">
        <v>0</v>
      </c>
      <c r="B20122" t="s">
        <v>33954</v>
      </c>
      <c r="C20122" t="s">
        <v>557</v>
      </c>
      <c r="D20122" t="s">
        <v>4346</v>
      </c>
      <c r="E20122" t="s">
        <v>59</v>
      </c>
      <c r="F20122" t="b">
        <v>0</v>
      </c>
      <c r="G20122" t="s">
        <v>65</v>
      </c>
      <c r="H20122" s="1">
        <v>46253.751562500001</v>
      </c>
      <c r="I20122" t="b">
        <v>1</v>
      </c>
      <c r="J20122" t="b">
        <v>1</v>
      </c>
      <c r="K20122" t="s">
        <v>41</v>
      </c>
      <c r="L20122" t="s">
        <v>60</v>
      </c>
      <c r="M20122">
        <v>144209</v>
      </c>
      <c r="N20122"/>
      <c r="O20122" t="s">
        <v>23298</v>
      </c>
      <c r="P20122" t="s">
        <v>23202</v>
      </c>
    </row>
    <row r="20123" spans="1:16" x14ac:dyDescent="0.25">
      <c r="A20123" t="s">
        <v>0</v>
      </c>
      <c r="B20123" t="s">
        <v>33955</v>
      </c>
      <c r="C20123" t="s">
        <v>486</v>
      </c>
      <c r="D20123" t="s">
        <v>4346</v>
      </c>
      <c r="E20123" t="s">
        <v>59</v>
      </c>
      <c r="F20123" t="b">
        <v>0</v>
      </c>
      <c r="G20123" t="s">
        <v>65</v>
      </c>
      <c r="H20123" s="1">
        <v>46253.751562500001</v>
      </c>
      <c r="I20123" t="b">
        <v>1</v>
      </c>
      <c r="J20123" t="b">
        <v>1</v>
      </c>
      <c r="K20123" t="s">
        <v>41</v>
      </c>
      <c r="L20123" t="s">
        <v>74</v>
      </c>
      <c r="M20123"/>
      <c r="N20123">
        <v>25</v>
      </c>
      <c r="O20123" t="s">
        <v>775</v>
      </c>
      <c r="P20123" t="s">
        <v>3307</v>
      </c>
    </row>
    <row r="20124" spans="1:16" x14ac:dyDescent="0.25">
      <c r="A20124" t="s">
        <v>0</v>
      </c>
      <c r="B20124" t="s">
        <v>6565</v>
      </c>
      <c r="C20124" t="s">
        <v>71</v>
      </c>
      <c r="D20124" t="s">
        <v>4526</v>
      </c>
      <c r="E20124" t="s">
        <v>88</v>
      </c>
      <c r="F20124" t="b">
        <v>0</v>
      </c>
      <c r="G20124" t="s">
        <v>73</v>
      </c>
      <c r="H20124" s="1">
        <v>46253.751562500001</v>
      </c>
      <c r="I20124" t="b">
        <v>0</v>
      </c>
      <c r="J20124" t="b">
        <v>0</v>
      </c>
      <c r="K20124" t="s">
        <v>41</v>
      </c>
      <c r="L20124" t="s">
        <v>74</v>
      </c>
      <c r="M20124"/>
      <c r="N20124">
        <v>42</v>
      </c>
      <c r="O20124" t="s">
        <v>6114</v>
      </c>
    </row>
    <row r="20125" spans="1:16" x14ac:dyDescent="0.25">
      <c r="A20125" t="s">
        <v>4</v>
      </c>
      <c r="B20125" t="s">
        <v>3479</v>
      </c>
      <c r="C20125" t="s">
        <v>76</v>
      </c>
      <c r="D20125" t="s">
        <v>4526</v>
      </c>
      <c r="E20125" t="s">
        <v>59</v>
      </c>
      <c r="F20125" t="b">
        <v>1</v>
      </c>
      <c r="G20125" t="s">
        <v>77</v>
      </c>
      <c r="H20125" s="1">
        <v>46253.793229166673</v>
      </c>
      <c r="I20125" t="b">
        <v>0</v>
      </c>
      <c r="J20125" t="b">
        <v>1</v>
      </c>
      <c r="K20125" t="s">
        <v>41</v>
      </c>
      <c r="L20125" t="s">
        <v>60</v>
      </c>
      <c r="M20125">
        <v>165000</v>
      </c>
      <c r="N20125"/>
      <c r="O20125" t="s">
        <v>15494</v>
      </c>
      <c r="P20125" t="s">
        <v>1181</v>
      </c>
    </row>
    <row r="20126" spans="1:16" x14ac:dyDescent="0.25">
      <c r="A20126" t="s">
        <v>6</v>
      </c>
      <c r="B20126" t="s">
        <v>33956</v>
      </c>
      <c r="C20126" t="s">
        <v>40</v>
      </c>
      <c r="D20126" t="s">
        <v>4587</v>
      </c>
      <c r="E20126" t="s">
        <v>59</v>
      </c>
      <c r="F20126" t="b">
        <v>0</v>
      </c>
      <c r="G20126" t="s">
        <v>40</v>
      </c>
      <c r="H20126" s="1">
        <v>46253.799872685187</v>
      </c>
      <c r="I20126" t="b">
        <v>0</v>
      </c>
      <c r="J20126" t="b">
        <v>0</v>
      </c>
      <c r="K20126" t="s">
        <v>40</v>
      </c>
      <c r="L20126" t="s">
        <v>60</v>
      </c>
      <c r="M20126">
        <v>620</v>
      </c>
      <c r="N20126"/>
      <c r="O20126" t="s">
        <v>19857</v>
      </c>
      <c r="P20126" t="s">
        <v>33957</v>
      </c>
    </row>
    <row r="20127" spans="1:16" x14ac:dyDescent="0.25">
      <c r="A20127" t="s">
        <v>5</v>
      </c>
      <c r="B20127" t="s">
        <v>33958</v>
      </c>
      <c r="C20127" t="s">
        <v>1378</v>
      </c>
      <c r="D20127" t="s">
        <v>4526</v>
      </c>
      <c r="E20127" t="s">
        <v>59</v>
      </c>
      <c r="F20127" t="b">
        <v>0</v>
      </c>
      <c r="G20127" t="s">
        <v>89</v>
      </c>
      <c r="H20127" s="1">
        <v>46253.800092592603</v>
      </c>
      <c r="I20127" t="b">
        <v>0</v>
      </c>
      <c r="J20127" t="b">
        <v>1</v>
      </c>
      <c r="K20127" t="s">
        <v>41</v>
      </c>
      <c r="L20127" t="s">
        <v>60</v>
      </c>
      <c r="M20127">
        <v>169075</v>
      </c>
      <c r="N20127"/>
      <c r="O20127" t="s">
        <v>446</v>
      </c>
      <c r="P20127" t="s">
        <v>33959</v>
      </c>
    </row>
    <row r="20128" spans="1:16" x14ac:dyDescent="0.25">
      <c r="A20128" t="s">
        <v>1</v>
      </c>
      <c r="B20128" t="s">
        <v>33960</v>
      </c>
      <c r="C20128" t="s">
        <v>1603</v>
      </c>
      <c r="D20128" t="s">
        <v>4526</v>
      </c>
      <c r="E20128" t="s">
        <v>88</v>
      </c>
      <c r="F20128" t="b">
        <v>0</v>
      </c>
      <c r="G20128" t="s">
        <v>89</v>
      </c>
      <c r="H20128" s="1">
        <v>46253.800324074073</v>
      </c>
      <c r="I20128" t="b">
        <v>1</v>
      </c>
      <c r="J20128" t="b">
        <v>0</v>
      </c>
      <c r="K20128" t="s">
        <v>41</v>
      </c>
      <c r="L20128" t="s">
        <v>74</v>
      </c>
      <c r="M20128"/>
      <c r="N20128">
        <v>57.5</v>
      </c>
      <c r="O20128" t="s">
        <v>9512</v>
      </c>
      <c r="P20128" t="s">
        <v>31363</v>
      </c>
    </row>
    <row r="20129" spans="1:16" x14ac:dyDescent="0.25">
      <c r="A20129" t="s">
        <v>4</v>
      </c>
      <c r="B20129" t="s">
        <v>33961</v>
      </c>
      <c r="C20129" t="s">
        <v>3062</v>
      </c>
      <c r="D20129" t="s">
        <v>4526</v>
      </c>
      <c r="E20129" t="s">
        <v>59</v>
      </c>
      <c r="F20129" t="b">
        <v>0</v>
      </c>
      <c r="G20129" t="s">
        <v>68</v>
      </c>
      <c r="H20129" s="1">
        <v>46253.800381944442</v>
      </c>
      <c r="I20129" t="b">
        <v>0</v>
      </c>
      <c r="J20129" t="b">
        <v>0</v>
      </c>
      <c r="K20129" t="s">
        <v>41</v>
      </c>
      <c r="L20129" t="s">
        <v>60</v>
      </c>
      <c r="M20129">
        <v>104900</v>
      </c>
      <c r="N20129"/>
      <c r="O20129" t="s">
        <v>11793</v>
      </c>
      <c r="P20129" t="s">
        <v>33962</v>
      </c>
    </row>
    <row r="20130" spans="1:16" x14ac:dyDescent="0.25">
      <c r="A20130" t="s">
        <v>4</v>
      </c>
      <c r="B20130" t="s">
        <v>33963</v>
      </c>
      <c r="C20130" t="s">
        <v>76</v>
      </c>
      <c r="D20130" t="s">
        <v>2360</v>
      </c>
      <c r="E20130" t="s">
        <v>59</v>
      </c>
      <c r="F20130" t="b">
        <v>1</v>
      </c>
      <c r="G20130" t="s">
        <v>65</v>
      </c>
      <c r="H20130" s="1">
        <v>46253.834930555553</v>
      </c>
      <c r="I20130" t="b">
        <v>0</v>
      </c>
      <c r="J20130" t="b">
        <v>0</v>
      </c>
      <c r="K20130" t="s">
        <v>41</v>
      </c>
      <c r="L20130" t="s">
        <v>60</v>
      </c>
      <c r="M20130">
        <v>110000</v>
      </c>
      <c r="N20130"/>
      <c r="O20130" t="s">
        <v>27058</v>
      </c>
      <c r="P20130" t="s">
        <v>219</v>
      </c>
    </row>
    <row r="20131" spans="1:16" x14ac:dyDescent="0.25">
      <c r="A20131" t="s">
        <v>0</v>
      </c>
      <c r="B20131" t="s">
        <v>2073</v>
      </c>
      <c r="C20131" t="s">
        <v>150</v>
      </c>
      <c r="D20131" t="s">
        <v>4526</v>
      </c>
      <c r="E20131" t="s">
        <v>59</v>
      </c>
      <c r="F20131" t="b">
        <v>0</v>
      </c>
      <c r="G20131" t="s">
        <v>68</v>
      </c>
      <c r="H20131" s="1">
        <v>46253.876562500001</v>
      </c>
      <c r="I20131" t="b">
        <v>0</v>
      </c>
      <c r="J20131" t="b">
        <v>1</v>
      </c>
      <c r="K20131" t="s">
        <v>41</v>
      </c>
      <c r="L20131" t="s">
        <v>60</v>
      </c>
      <c r="M20131">
        <v>72500</v>
      </c>
      <c r="N20131"/>
      <c r="O20131" t="s">
        <v>33964</v>
      </c>
      <c r="P20131" t="s">
        <v>219</v>
      </c>
    </row>
    <row r="20132" spans="1:16" x14ac:dyDescent="0.25">
      <c r="A20132" t="s">
        <v>0</v>
      </c>
      <c r="B20132" t="s">
        <v>28678</v>
      </c>
      <c r="C20132" t="s">
        <v>142</v>
      </c>
      <c r="D20132" t="s">
        <v>4526</v>
      </c>
      <c r="E20132" t="s">
        <v>59</v>
      </c>
      <c r="F20132" t="b">
        <v>0</v>
      </c>
      <c r="G20132" t="s">
        <v>65</v>
      </c>
      <c r="H20132" s="1">
        <v>46253.876597222217</v>
      </c>
      <c r="I20132" t="b">
        <v>1</v>
      </c>
      <c r="J20132" t="b">
        <v>1</v>
      </c>
      <c r="K20132" t="s">
        <v>41</v>
      </c>
      <c r="L20132" t="s">
        <v>60</v>
      </c>
      <c r="M20132">
        <v>85000</v>
      </c>
      <c r="N20132"/>
      <c r="O20132" t="s">
        <v>33965</v>
      </c>
    </row>
    <row r="20133" spans="1:16" x14ac:dyDescent="0.25">
      <c r="A20133" t="s">
        <v>1</v>
      </c>
      <c r="B20133" t="s">
        <v>18976</v>
      </c>
      <c r="C20133" t="s">
        <v>24456</v>
      </c>
      <c r="D20133" t="s">
        <v>4346</v>
      </c>
      <c r="E20133" t="s">
        <v>59</v>
      </c>
      <c r="F20133" t="b">
        <v>0</v>
      </c>
      <c r="G20133" t="s">
        <v>40</v>
      </c>
      <c r="H20133" s="1">
        <v>46253.886944444443</v>
      </c>
      <c r="I20133" t="b">
        <v>1</v>
      </c>
      <c r="J20133" t="b">
        <v>0</v>
      </c>
      <c r="K20133" t="s">
        <v>40</v>
      </c>
      <c r="L20133" t="s">
        <v>60</v>
      </c>
      <c r="M20133">
        <v>27000</v>
      </c>
      <c r="N20133"/>
      <c r="O20133" t="s">
        <v>24457</v>
      </c>
      <c r="P20133" t="s">
        <v>283</v>
      </c>
    </row>
    <row r="20134" spans="1:16" x14ac:dyDescent="0.25">
      <c r="A20134" t="s">
        <v>2</v>
      </c>
      <c r="B20134" t="s">
        <v>33966</v>
      </c>
      <c r="C20134" t="s">
        <v>201</v>
      </c>
      <c r="D20134" t="s">
        <v>4526</v>
      </c>
      <c r="E20134" t="s">
        <v>59</v>
      </c>
      <c r="F20134" t="b">
        <v>0</v>
      </c>
      <c r="G20134" t="s">
        <v>77</v>
      </c>
      <c r="H20134" s="1">
        <v>46253.918229166673</v>
      </c>
      <c r="I20134" t="b">
        <v>0</v>
      </c>
      <c r="J20134" t="b">
        <v>1</v>
      </c>
      <c r="K20134" t="s">
        <v>41</v>
      </c>
      <c r="L20134" t="s">
        <v>60</v>
      </c>
      <c r="M20134">
        <v>289112.5</v>
      </c>
      <c r="N20134"/>
      <c r="O20134" t="s">
        <v>22125</v>
      </c>
      <c r="P20134" t="s">
        <v>33967</v>
      </c>
    </row>
    <row r="20135" spans="1:16" x14ac:dyDescent="0.25">
      <c r="A20135" t="s">
        <v>5</v>
      </c>
      <c r="B20135" t="s">
        <v>33968</v>
      </c>
      <c r="C20135" t="s">
        <v>148</v>
      </c>
      <c r="D20135" t="s">
        <v>4346</v>
      </c>
      <c r="E20135" t="s">
        <v>59</v>
      </c>
      <c r="F20135" t="b">
        <v>0</v>
      </c>
      <c r="G20135" t="s">
        <v>89</v>
      </c>
      <c r="H20135" s="1">
        <v>46253.921597222223</v>
      </c>
      <c r="I20135" t="b">
        <v>0</v>
      </c>
      <c r="J20135" t="b">
        <v>0</v>
      </c>
      <c r="K20135" t="s">
        <v>41</v>
      </c>
      <c r="L20135" t="s">
        <v>74</v>
      </c>
      <c r="M20135"/>
      <c r="N20135">
        <v>52.5</v>
      </c>
      <c r="O20135" t="s">
        <v>18099</v>
      </c>
      <c r="P20135" t="s">
        <v>20679</v>
      </c>
    </row>
    <row r="20136" spans="1:16" x14ac:dyDescent="0.25">
      <c r="A20136" t="s">
        <v>2</v>
      </c>
      <c r="B20136" t="s">
        <v>3849</v>
      </c>
      <c r="C20136" t="s">
        <v>889</v>
      </c>
      <c r="D20136" t="s">
        <v>31335</v>
      </c>
      <c r="E20136" t="s">
        <v>59</v>
      </c>
      <c r="F20136" t="b">
        <v>0</v>
      </c>
      <c r="G20136" t="s">
        <v>68</v>
      </c>
      <c r="H20136" s="1">
        <v>46253.9216087963</v>
      </c>
      <c r="I20136" t="b">
        <v>0</v>
      </c>
      <c r="J20136" t="b">
        <v>1</v>
      </c>
      <c r="K20136" t="s">
        <v>41</v>
      </c>
      <c r="L20136" t="s">
        <v>60</v>
      </c>
      <c r="M20136">
        <v>159000</v>
      </c>
      <c r="N20136"/>
      <c r="O20136" t="s">
        <v>686</v>
      </c>
      <c r="P20136" t="s">
        <v>33969</v>
      </c>
    </row>
    <row r="20137" spans="1:16" x14ac:dyDescent="0.25">
      <c r="A20137" t="s">
        <v>0</v>
      </c>
      <c r="B20137" t="s">
        <v>14897</v>
      </c>
      <c r="C20137" t="s">
        <v>1901</v>
      </c>
      <c r="D20137" t="s">
        <v>4526</v>
      </c>
      <c r="E20137" t="s">
        <v>59</v>
      </c>
      <c r="F20137" t="b">
        <v>0</v>
      </c>
      <c r="G20137" t="s">
        <v>77</v>
      </c>
      <c r="H20137" s="1">
        <v>46253.95989583333</v>
      </c>
      <c r="I20137" t="b">
        <v>0</v>
      </c>
      <c r="J20137" t="b">
        <v>0</v>
      </c>
      <c r="K20137" t="s">
        <v>41</v>
      </c>
      <c r="L20137" t="s">
        <v>60</v>
      </c>
      <c r="M20137">
        <v>80152</v>
      </c>
      <c r="N20137"/>
      <c r="O20137" t="s">
        <v>33970</v>
      </c>
    </row>
    <row r="20138" spans="1:16" x14ac:dyDescent="0.25">
      <c r="A20138" t="s">
        <v>0</v>
      </c>
      <c r="B20138" t="s">
        <v>33971</v>
      </c>
      <c r="C20138" t="s">
        <v>165</v>
      </c>
      <c r="D20138" t="s">
        <v>4526</v>
      </c>
      <c r="E20138" t="s">
        <v>59</v>
      </c>
      <c r="F20138" t="b">
        <v>0</v>
      </c>
      <c r="G20138" t="s">
        <v>73</v>
      </c>
      <c r="H20138" s="1">
        <v>46253.95989583333</v>
      </c>
      <c r="I20138" t="b">
        <v>0</v>
      </c>
      <c r="J20138" t="b">
        <v>1</v>
      </c>
      <c r="K20138" t="s">
        <v>41</v>
      </c>
      <c r="L20138" t="s">
        <v>60</v>
      </c>
      <c r="M20138">
        <v>135000</v>
      </c>
      <c r="N20138"/>
      <c r="O20138" t="s">
        <v>1155</v>
      </c>
      <c r="P20138" t="s">
        <v>23080</v>
      </c>
    </row>
    <row r="20139" spans="1:16" x14ac:dyDescent="0.25">
      <c r="A20139" t="s">
        <v>2</v>
      </c>
      <c r="B20139" t="s">
        <v>33972</v>
      </c>
      <c r="C20139" t="s">
        <v>142</v>
      </c>
      <c r="D20139" t="s">
        <v>4550</v>
      </c>
      <c r="E20139" t="s">
        <v>59</v>
      </c>
      <c r="F20139" t="b">
        <v>0</v>
      </c>
      <c r="G20139" t="s">
        <v>65</v>
      </c>
      <c r="H20139" s="1">
        <v>46253.96329861111</v>
      </c>
      <c r="I20139" t="b">
        <v>0</v>
      </c>
      <c r="J20139" t="b">
        <v>1</v>
      </c>
      <c r="K20139" t="s">
        <v>41</v>
      </c>
      <c r="L20139" t="s">
        <v>60</v>
      </c>
      <c r="M20139">
        <v>173548.5</v>
      </c>
      <c r="N20139"/>
      <c r="O20139" t="s">
        <v>14975</v>
      </c>
      <c r="P20139" t="s">
        <v>33973</v>
      </c>
    </row>
    <row r="20140" spans="1:16" x14ac:dyDescent="0.25">
      <c r="A20140" t="s">
        <v>1</v>
      </c>
      <c r="B20140" t="s">
        <v>316</v>
      </c>
      <c r="C20140" t="s">
        <v>1351</v>
      </c>
      <c r="D20140" t="s">
        <v>4526</v>
      </c>
      <c r="E20140" t="s">
        <v>59</v>
      </c>
      <c r="F20140" t="b">
        <v>0</v>
      </c>
      <c r="G20140" t="s">
        <v>77</v>
      </c>
      <c r="H20140" s="1">
        <v>46253.966782407413</v>
      </c>
      <c r="I20140" t="b">
        <v>0</v>
      </c>
      <c r="J20140" t="b">
        <v>0</v>
      </c>
      <c r="K20140" t="s">
        <v>41</v>
      </c>
      <c r="L20140" t="s">
        <v>60</v>
      </c>
      <c r="M20140">
        <v>170000</v>
      </c>
      <c r="N20140"/>
      <c r="O20140" t="s">
        <v>1389</v>
      </c>
      <c r="P20140" t="s">
        <v>33974</v>
      </c>
    </row>
    <row r="20141" spans="1:16" x14ac:dyDescent="0.25">
      <c r="A20141" t="s">
        <v>1</v>
      </c>
      <c r="B20141" t="s">
        <v>22657</v>
      </c>
      <c r="C20141" t="s">
        <v>422</v>
      </c>
      <c r="D20141" t="s">
        <v>4526</v>
      </c>
      <c r="E20141" t="s">
        <v>59</v>
      </c>
      <c r="F20141" t="b">
        <v>0</v>
      </c>
      <c r="G20141" t="s">
        <v>41</v>
      </c>
      <c r="H20141" s="1">
        <v>46253.970266203702</v>
      </c>
      <c r="I20141" t="b">
        <v>0</v>
      </c>
      <c r="J20141" t="b">
        <v>0</v>
      </c>
      <c r="K20141" t="s">
        <v>41</v>
      </c>
      <c r="L20141" t="s">
        <v>60</v>
      </c>
      <c r="M20141">
        <v>169125</v>
      </c>
      <c r="N20141"/>
      <c r="O20141" t="s">
        <v>468</v>
      </c>
      <c r="P20141" t="s">
        <v>33975</v>
      </c>
    </row>
    <row r="20142" spans="1:16" x14ac:dyDescent="0.25">
      <c r="A20142" t="s">
        <v>3</v>
      </c>
      <c r="B20142" t="s">
        <v>33976</v>
      </c>
      <c r="C20142" t="s">
        <v>33977</v>
      </c>
      <c r="D20142" t="s">
        <v>4346</v>
      </c>
      <c r="E20142" t="s">
        <v>59</v>
      </c>
      <c r="F20142" t="b">
        <v>0</v>
      </c>
      <c r="G20142" t="s">
        <v>65</v>
      </c>
      <c r="H20142" s="1">
        <v>46254.001597222217</v>
      </c>
      <c r="I20142" t="b">
        <v>0</v>
      </c>
      <c r="J20142" t="b">
        <v>0</v>
      </c>
      <c r="K20142" t="s">
        <v>41</v>
      </c>
      <c r="L20142" t="s">
        <v>60</v>
      </c>
      <c r="M20142">
        <v>82500</v>
      </c>
      <c r="N20142"/>
      <c r="O20142" t="s">
        <v>33978</v>
      </c>
      <c r="P20142" t="s">
        <v>283</v>
      </c>
    </row>
    <row r="20143" spans="1:16" x14ac:dyDescent="0.25">
      <c r="A20143" t="s">
        <v>2</v>
      </c>
      <c r="B20143" t="s">
        <v>33979</v>
      </c>
      <c r="C20143" t="s">
        <v>440</v>
      </c>
      <c r="D20143" t="s">
        <v>31335</v>
      </c>
      <c r="E20143" t="s">
        <v>59</v>
      </c>
      <c r="F20143" t="b">
        <v>0</v>
      </c>
      <c r="G20143" t="s">
        <v>65</v>
      </c>
      <c r="H20143" s="1">
        <v>46254.046631944453</v>
      </c>
      <c r="I20143" t="b">
        <v>0</v>
      </c>
      <c r="J20143" t="b">
        <v>0</v>
      </c>
      <c r="K20143" t="s">
        <v>41</v>
      </c>
      <c r="L20143" t="s">
        <v>60</v>
      </c>
      <c r="M20143">
        <v>124500</v>
      </c>
      <c r="N20143"/>
      <c r="O20143" t="s">
        <v>371</v>
      </c>
      <c r="P20143" t="s">
        <v>33980</v>
      </c>
    </row>
    <row r="20144" spans="1:16" x14ac:dyDescent="0.25">
      <c r="A20144" t="s">
        <v>1</v>
      </c>
      <c r="B20144" t="s">
        <v>33981</v>
      </c>
      <c r="C20144" t="s">
        <v>500</v>
      </c>
      <c r="D20144" t="s">
        <v>4346</v>
      </c>
      <c r="E20144" t="s">
        <v>59</v>
      </c>
      <c r="F20144" t="b">
        <v>0</v>
      </c>
      <c r="G20144" t="s">
        <v>13</v>
      </c>
      <c r="H20144" s="1">
        <v>46254.050937499997</v>
      </c>
      <c r="I20144" t="b">
        <v>0</v>
      </c>
      <c r="J20144" t="b">
        <v>0</v>
      </c>
      <c r="K20144" t="s">
        <v>13</v>
      </c>
      <c r="L20144" t="s">
        <v>60</v>
      </c>
      <c r="M20144">
        <v>115500</v>
      </c>
      <c r="N20144"/>
      <c r="O20144" t="s">
        <v>7231</v>
      </c>
      <c r="P20144" t="s">
        <v>33982</v>
      </c>
    </row>
    <row r="20145" spans="1:16" x14ac:dyDescent="0.25">
      <c r="A20145" t="s">
        <v>1</v>
      </c>
      <c r="B20145" t="s">
        <v>33983</v>
      </c>
      <c r="C20145" t="s">
        <v>353</v>
      </c>
      <c r="D20145" t="s">
        <v>4756</v>
      </c>
      <c r="E20145" t="s">
        <v>59</v>
      </c>
      <c r="F20145" t="b">
        <v>0</v>
      </c>
      <c r="G20145" t="s">
        <v>77</v>
      </c>
      <c r="H20145" s="1">
        <v>46254.218402777777</v>
      </c>
      <c r="I20145" t="b">
        <v>0</v>
      </c>
      <c r="J20145" t="b">
        <v>0</v>
      </c>
      <c r="K20145" t="s">
        <v>41</v>
      </c>
      <c r="L20145" t="s">
        <v>60</v>
      </c>
      <c r="M20145">
        <v>300000</v>
      </c>
      <c r="N20145"/>
      <c r="O20145" t="s">
        <v>33984</v>
      </c>
    </row>
    <row r="20146" spans="1:16" x14ac:dyDescent="0.25">
      <c r="A20146" t="s">
        <v>3</v>
      </c>
      <c r="B20146" t="s">
        <v>33985</v>
      </c>
      <c r="C20146" t="s">
        <v>3255</v>
      </c>
      <c r="D20146" t="s">
        <v>31335</v>
      </c>
      <c r="E20146" t="s">
        <v>59</v>
      </c>
      <c r="F20146" t="b">
        <v>0</v>
      </c>
      <c r="G20146" t="s">
        <v>77</v>
      </c>
      <c r="H20146" s="1">
        <v>46254.25209490741</v>
      </c>
      <c r="I20146" t="b">
        <v>0</v>
      </c>
      <c r="J20146" t="b">
        <v>0</v>
      </c>
      <c r="K20146" t="s">
        <v>41</v>
      </c>
      <c r="L20146" t="s">
        <v>60</v>
      </c>
      <c r="M20146">
        <v>112700</v>
      </c>
      <c r="N20146"/>
      <c r="O20146" t="s">
        <v>374</v>
      </c>
      <c r="P20146" t="s">
        <v>4249</v>
      </c>
    </row>
    <row r="20147" spans="1:16" x14ac:dyDescent="0.25">
      <c r="A20147" t="s">
        <v>2</v>
      </c>
      <c r="B20147" t="s">
        <v>33986</v>
      </c>
      <c r="C20147" t="s">
        <v>440</v>
      </c>
      <c r="D20147" t="s">
        <v>31335</v>
      </c>
      <c r="E20147" t="s">
        <v>109</v>
      </c>
      <c r="F20147" t="b">
        <v>0</v>
      </c>
      <c r="G20147" t="s">
        <v>65</v>
      </c>
      <c r="H20147" s="1">
        <v>46254.256053240737</v>
      </c>
      <c r="I20147" t="b">
        <v>0</v>
      </c>
      <c r="J20147" t="b">
        <v>1</v>
      </c>
      <c r="K20147" t="s">
        <v>41</v>
      </c>
      <c r="L20147" t="s">
        <v>60</v>
      </c>
      <c r="M20147">
        <v>176000</v>
      </c>
      <c r="N20147"/>
      <c r="O20147" t="s">
        <v>95</v>
      </c>
      <c r="P20147" t="s">
        <v>705</v>
      </c>
    </row>
    <row r="20148" spans="1:16" x14ac:dyDescent="0.25">
      <c r="A20148" t="s">
        <v>1</v>
      </c>
      <c r="B20148" t="s">
        <v>1</v>
      </c>
      <c r="C20148" t="s">
        <v>4327</v>
      </c>
      <c r="D20148" t="s">
        <v>31335</v>
      </c>
      <c r="E20148" t="s">
        <v>59</v>
      </c>
      <c r="F20148" t="b">
        <v>0</v>
      </c>
      <c r="G20148" t="s">
        <v>89</v>
      </c>
      <c r="H20148" s="1">
        <v>46254.260162037041</v>
      </c>
      <c r="I20148" t="b">
        <v>0</v>
      </c>
      <c r="J20148" t="b">
        <v>1</v>
      </c>
      <c r="K20148" t="s">
        <v>41</v>
      </c>
      <c r="L20148" t="s">
        <v>60</v>
      </c>
      <c r="M20148">
        <v>200500</v>
      </c>
      <c r="N20148"/>
      <c r="O20148" t="s">
        <v>33987</v>
      </c>
      <c r="P20148" t="s">
        <v>33988</v>
      </c>
    </row>
    <row r="20149" spans="1:16" x14ac:dyDescent="0.25">
      <c r="A20149" t="s">
        <v>3</v>
      </c>
      <c r="B20149" t="s">
        <v>33989</v>
      </c>
      <c r="C20149" t="s">
        <v>237</v>
      </c>
      <c r="D20149" t="s">
        <v>31335</v>
      </c>
      <c r="E20149" t="s">
        <v>59</v>
      </c>
      <c r="F20149" t="b">
        <v>0</v>
      </c>
      <c r="G20149" t="s">
        <v>89</v>
      </c>
      <c r="H20149" s="1">
        <v>46254.293761574067</v>
      </c>
      <c r="I20149" t="b">
        <v>0</v>
      </c>
      <c r="J20149" t="b">
        <v>1</v>
      </c>
      <c r="K20149" t="s">
        <v>41</v>
      </c>
      <c r="L20149" t="s">
        <v>60</v>
      </c>
      <c r="M20149">
        <v>130000</v>
      </c>
      <c r="N20149"/>
      <c r="O20149" t="s">
        <v>24846</v>
      </c>
      <c r="P20149" t="s">
        <v>208</v>
      </c>
    </row>
    <row r="20150" spans="1:16" x14ac:dyDescent="0.25">
      <c r="A20150" t="s">
        <v>3</v>
      </c>
      <c r="B20150" t="s">
        <v>4178</v>
      </c>
      <c r="C20150" t="s">
        <v>6290</v>
      </c>
      <c r="D20150" t="s">
        <v>2360</v>
      </c>
      <c r="E20150" t="s">
        <v>132</v>
      </c>
      <c r="F20150" t="b">
        <v>0</v>
      </c>
      <c r="G20150" t="s">
        <v>68</v>
      </c>
      <c r="H20150" s="1">
        <v>46254.293761574067</v>
      </c>
      <c r="I20150" t="b">
        <v>0</v>
      </c>
      <c r="J20150" t="b">
        <v>0</v>
      </c>
      <c r="K20150" t="s">
        <v>41</v>
      </c>
      <c r="L20150" t="s">
        <v>74</v>
      </c>
      <c r="M20150"/>
      <c r="N20150">
        <v>52.79</v>
      </c>
      <c r="O20150" t="s">
        <v>441</v>
      </c>
      <c r="P20150" t="s">
        <v>2313</v>
      </c>
    </row>
    <row r="20151" spans="1:16" x14ac:dyDescent="0.25">
      <c r="A20151" t="s">
        <v>0</v>
      </c>
      <c r="B20151" t="s">
        <v>20281</v>
      </c>
      <c r="C20151" t="s">
        <v>20286</v>
      </c>
      <c r="D20151" t="s">
        <v>2360</v>
      </c>
      <c r="E20151" t="s">
        <v>59</v>
      </c>
      <c r="F20151" t="b">
        <v>0</v>
      </c>
      <c r="G20151" t="s">
        <v>65</v>
      </c>
      <c r="H20151" s="1">
        <v>46254.293761574067</v>
      </c>
      <c r="I20151" t="b">
        <v>0</v>
      </c>
      <c r="J20151" t="b">
        <v>1</v>
      </c>
      <c r="K20151" t="s">
        <v>41</v>
      </c>
      <c r="L20151" t="s">
        <v>60</v>
      </c>
      <c r="M20151">
        <v>129500</v>
      </c>
      <c r="N20151"/>
      <c r="O20151" t="s">
        <v>424</v>
      </c>
      <c r="P20151" t="s">
        <v>20282</v>
      </c>
    </row>
    <row r="20152" spans="1:16" x14ac:dyDescent="0.25">
      <c r="A20152" t="s">
        <v>4</v>
      </c>
      <c r="B20152" t="s">
        <v>33990</v>
      </c>
      <c r="C20152" t="s">
        <v>810</v>
      </c>
      <c r="D20152" t="s">
        <v>5440</v>
      </c>
      <c r="E20152" t="s">
        <v>59</v>
      </c>
      <c r="F20152" t="b">
        <v>0</v>
      </c>
      <c r="G20152" t="s">
        <v>77</v>
      </c>
      <c r="H20152" s="1">
        <v>46254.293761574067</v>
      </c>
      <c r="I20152" t="b">
        <v>1</v>
      </c>
      <c r="J20152" t="b">
        <v>1</v>
      </c>
      <c r="K20152" t="s">
        <v>41</v>
      </c>
      <c r="L20152" t="s">
        <v>60</v>
      </c>
      <c r="M20152">
        <v>165000</v>
      </c>
      <c r="N20152"/>
      <c r="O20152" t="s">
        <v>15494</v>
      </c>
      <c r="P20152" t="s">
        <v>1181</v>
      </c>
    </row>
    <row r="20153" spans="1:16" x14ac:dyDescent="0.25">
      <c r="A20153" t="s">
        <v>0</v>
      </c>
      <c r="B20153" t="s">
        <v>33991</v>
      </c>
      <c r="C20153" t="s">
        <v>376</v>
      </c>
      <c r="D20153" t="s">
        <v>31335</v>
      </c>
      <c r="E20153" t="s">
        <v>59</v>
      </c>
      <c r="F20153" t="b">
        <v>0</v>
      </c>
      <c r="G20153" t="s">
        <v>89</v>
      </c>
      <c r="H20153" s="1">
        <v>46254.293761574067</v>
      </c>
      <c r="I20153" t="b">
        <v>0</v>
      </c>
      <c r="J20153" t="b">
        <v>1</v>
      </c>
      <c r="K20153" t="s">
        <v>41</v>
      </c>
      <c r="L20153" t="s">
        <v>60</v>
      </c>
      <c r="M20153">
        <v>87360</v>
      </c>
      <c r="N20153"/>
      <c r="O20153" t="s">
        <v>2705</v>
      </c>
      <c r="P20153" t="s">
        <v>219</v>
      </c>
    </row>
    <row r="20154" spans="1:16" x14ac:dyDescent="0.25">
      <c r="A20154" t="s">
        <v>0</v>
      </c>
      <c r="B20154" t="s">
        <v>3346</v>
      </c>
      <c r="C20154" t="s">
        <v>33882</v>
      </c>
      <c r="D20154" t="s">
        <v>31335</v>
      </c>
      <c r="E20154" t="s">
        <v>59</v>
      </c>
      <c r="F20154" t="b">
        <v>0</v>
      </c>
      <c r="G20154" t="s">
        <v>41</v>
      </c>
      <c r="H20154" s="1">
        <v>46254.297395833331</v>
      </c>
      <c r="I20154" t="b">
        <v>0</v>
      </c>
      <c r="J20154" t="b">
        <v>0</v>
      </c>
      <c r="K20154" t="s">
        <v>41</v>
      </c>
      <c r="L20154" t="s">
        <v>60</v>
      </c>
      <c r="M20154">
        <v>126800</v>
      </c>
      <c r="N20154"/>
      <c r="O20154" t="s">
        <v>195</v>
      </c>
      <c r="P20154" t="s">
        <v>33992</v>
      </c>
    </row>
    <row r="20155" spans="1:16" x14ac:dyDescent="0.25">
      <c r="A20155" t="s">
        <v>2</v>
      </c>
      <c r="B20155" t="s">
        <v>158</v>
      </c>
      <c r="C20155" t="s">
        <v>76</v>
      </c>
      <c r="D20155" t="s">
        <v>4346</v>
      </c>
      <c r="E20155" t="s">
        <v>59</v>
      </c>
      <c r="F20155" t="b">
        <v>1</v>
      </c>
      <c r="G20155" t="s">
        <v>32</v>
      </c>
      <c r="H20155" s="1">
        <v>46254.300625000003</v>
      </c>
      <c r="I20155" t="b">
        <v>0</v>
      </c>
      <c r="J20155" t="b">
        <v>0</v>
      </c>
      <c r="K20155" t="s">
        <v>32</v>
      </c>
      <c r="L20155" t="s">
        <v>60</v>
      </c>
      <c r="M20155">
        <v>185500</v>
      </c>
      <c r="N20155"/>
      <c r="O20155" t="s">
        <v>3716</v>
      </c>
      <c r="P20155" t="s">
        <v>3000</v>
      </c>
    </row>
    <row r="20156" spans="1:16" x14ac:dyDescent="0.25">
      <c r="A20156" t="s">
        <v>1</v>
      </c>
      <c r="B20156" t="s">
        <v>9408</v>
      </c>
      <c r="C20156" t="s">
        <v>1371</v>
      </c>
      <c r="D20156" t="s">
        <v>2360</v>
      </c>
      <c r="E20156" t="s">
        <v>59</v>
      </c>
      <c r="F20156" t="b">
        <v>0</v>
      </c>
      <c r="G20156" t="s">
        <v>89</v>
      </c>
      <c r="H20156" s="1">
        <v>46254.301793981482</v>
      </c>
      <c r="I20156" t="b">
        <v>0</v>
      </c>
      <c r="J20156" t="b">
        <v>1</v>
      </c>
      <c r="K20156" t="s">
        <v>41</v>
      </c>
      <c r="L20156" t="s">
        <v>60</v>
      </c>
      <c r="M20156">
        <v>165000</v>
      </c>
      <c r="N20156"/>
      <c r="O20156" t="s">
        <v>424</v>
      </c>
      <c r="P20156" t="s">
        <v>33993</v>
      </c>
    </row>
    <row r="20157" spans="1:16" x14ac:dyDescent="0.25">
      <c r="A20157" t="s">
        <v>1</v>
      </c>
      <c r="B20157" t="s">
        <v>33994</v>
      </c>
      <c r="C20157" t="s">
        <v>33995</v>
      </c>
      <c r="D20157" t="s">
        <v>4550</v>
      </c>
      <c r="E20157" t="s">
        <v>59</v>
      </c>
      <c r="F20157" t="b">
        <v>0</v>
      </c>
      <c r="G20157" t="s">
        <v>89</v>
      </c>
      <c r="H20157" s="1">
        <v>46254.343460648153</v>
      </c>
      <c r="I20157" t="b">
        <v>0</v>
      </c>
      <c r="J20157" t="b">
        <v>1</v>
      </c>
      <c r="K20157" t="s">
        <v>41</v>
      </c>
      <c r="L20157" t="s">
        <v>60</v>
      </c>
      <c r="M20157">
        <v>221500</v>
      </c>
      <c r="N20157"/>
      <c r="O20157" t="s">
        <v>95</v>
      </c>
      <c r="P20157" t="s">
        <v>4639</v>
      </c>
    </row>
    <row r="20158" spans="1:16" x14ac:dyDescent="0.25">
      <c r="A20158" t="s">
        <v>0</v>
      </c>
      <c r="B20158" t="s">
        <v>33996</v>
      </c>
      <c r="C20158" t="s">
        <v>40</v>
      </c>
      <c r="D20158" t="s">
        <v>4526</v>
      </c>
      <c r="E20158" t="s">
        <v>59</v>
      </c>
      <c r="F20158" t="b">
        <v>0</v>
      </c>
      <c r="G20158" t="s">
        <v>40</v>
      </c>
      <c r="H20158" s="1">
        <v>46254.380729166667</v>
      </c>
      <c r="I20158" t="b">
        <v>0</v>
      </c>
      <c r="J20158" t="b">
        <v>0</v>
      </c>
      <c r="K20158" t="s">
        <v>40</v>
      </c>
      <c r="L20158" t="s">
        <v>60</v>
      </c>
      <c r="M20158">
        <v>67500</v>
      </c>
      <c r="N20158"/>
      <c r="O20158" t="s">
        <v>33997</v>
      </c>
      <c r="P20158" t="s">
        <v>219</v>
      </c>
    </row>
    <row r="20159" spans="1:16" x14ac:dyDescent="0.25">
      <c r="A20159" t="s">
        <v>6</v>
      </c>
      <c r="B20159" t="s">
        <v>33998</v>
      </c>
      <c r="C20159" t="s">
        <v>304</v>
      </c>
      <c r="D20159" t="s">
        <v>4550</v>
      </c>
      <c r="E20159" t="s">
        <v>59</v>
      </c>
      <c r="F20159" t="b">
        <v>0</v>
      </c>
      <c r="G20159" t="s">
        <v>77</v>
      </c>
      <c r="H20159" s="1">
        <v>46254.380937499998</v>
      </c>
      <c r="I20159" t="b">
        <v>0</v>
      </c>
      <c r="J20159" t="b">
        <v>0</v>
      </c>
      <c r="K20159" t="s">
        <v>41</v>
      </c>
      <c r="L20159" t="s">
        <v>60</v>
      </c>
      <c r="M20159">
        <v>264500</v>
      </c>
      <c r="N20159"/>
      <c r="O20159" t="s">
        <v>247</v>
      </c>
      <c r="P20159" t="s">
        <v>33999</v>
      </c>
    </row>
    <row r="20160" spans="1:16" x14ac:dyDescent="0.25">
      <c r="A20160" t="s">
        <v>5</v>
      </c>
      <c r="B20160" t="s">
        <v>6693</v>
      </c>
      <c r="C20160" t="s">
        <v>237</v>
      </c>
      <c r="D20160" t="s">
        <v>31335</v>
      </c>
      <c r="E20160" t="s">
        <v>59</v>
      </c>
      <c r="F20160" t="b">
        <v>0</v>
      </c>
      <c r="G20160" t="s">
        <v>77</v>
      </c>
      <c r="H20160" s="1">
        <v>46254.385196759264</v>
      </c>
      <c r="I20160" t="b">
        <v>0</v>
      </c>
      <c r="J20160" t="b">
        <v>1</v>
      </c>
      <c r="K20160" t="s">
        <v>41</v>
      </c>
      <c r="L20160" t="s">
        <v>60</v>
      </c>
      <c r="M20160">
        <v>202000</v>
      </c>
      <c r="N20160"/>
      <c r="O20160" t="s">
        <v>3028</v>
      </c>
      <c r="P20160" t="s">
        <v>6694</v>
      </c>
    </row>
    <row r="20161" spans="1:16" x14ac:dyDescent="0.25">
      <c r="A20161" t="s">
        <v>0</v>
      </c>
      <c r="B20161" t="s">
        <v>34000</v>
      </c>
      <c r="C20161" t="s">
        <v>6783</v>
      </c>
      <c r="D20161" t="s">
        <v>4550</v>
      </c>
      <c r="E20161" t="s">
        <v>59</v>
      </c>
      <c r="F20161" t="b">
        <v>0</v>
      </c>
      <c r="G20161" t="s">
        <v>68</v>
      </c>
      <c r="H20161" s="1">
        <v>46254.418761574067</v>
      </c>
      <c r="I20161" t="b">
        <v>0</v>
      </c>
      <c r="J20161" t="b">
        <v>0</v>
      </c>
      <c r="K20161" t="s">
        <v>41</v>
      </c>
      <c r="L20161" t="s">
        <v>60</v>
      </c>
      <c r="M20161">
        <v>56000</v>
      </c>
      <c r="N20161"/>
      <c r="O20161" t="s">
        <v>34001</v>
      </c>
      <c r="P20161" t="s">
        <v>34002</v>
      </c>
    </row>
    <row r="20162" spans="1:16" x14ac:dyDescent="0.25">
      <c r="A20162" t="s">
        <v>0</v>
      </c>
      <c r="B20162" t="s">
        <v>34003</v>
      </c>
      <c r="C20162" t="s">
        <v>41</v>
      </c>
      <c r="D20162" t="s">
        <v>4526</v>
      </c>
      <c r="E20162" t="s">
        <v>88</v>
      </c>
      <c r="F20162" t="b">
        <v>0</v>
      </c>
      <c r="G20162" t="s">
        <v>41</v>
      </c>
      <c r="H20162" s="1">
        <v>46254.422395833331</v>
      </c>
      <c r="I20162" t="b">
        <v>1</v>
      </c>
      <c r="J20162" t="b">
        <v>0</v>
      </c>
      <c r="K20162" t="s">
        <v>41</v>
      </c>
      <c r="L20162" t="s">
        <v>74</v>
      </c>
      <c r="M20162"/>
      <c r="N20162">
        <v>39.5</v>
      </c>
      <c r="O20162" t="s">
        <v>2194</v>
      </c>
      <c r="P20162" t="s">
        <v>1777</v>
      </c>
    </row>
    <row r="20163" spans="1:16" x14ac:dyDescent="0.25">
      <c r="A20163" t="s">
        <v>2</v>
      </c>
      <c r="B20163" t="s">
        <v>34004</v>
      </c>
      <c r="C20163" t="s">
        <v>34005</v>
      </c>
      <c r="D20163" t="s">
        <v>31335</v>
      </c>
      <c r="E20163" t="s">
        <v>59</v>
      </c>
      <c r="F20163" t="b">
        <v>0</v>
      </c>
      <c r="G20163" t="s">
        <v>68</v>
      </c>
      <c r="H20163" s="1">
        <v>46254.422708333332</v>
      </c>
      <c r="I20163" t="b">
        <v>0</v>
      </c>
      <c r="J20163" t="b">
        <v>0</v>
      </c>
      <c r="K20163" t="s">
        <v>41</v>
      </c>
      <c r="L20163" t="s">
        <v>60</v>
      </c>
      <c r="M20163">
        <v>60000</v>
      </c>
      <c r="N20163"/>
      <c r="O20163" t="s">
        <v>34006</v>
      </c>
    </row>
    <row r="20164" spans="1:16" x14ac:dyDescent="0.25">
      <c r="A20164" t="s">
        <v>5</v>
      </c>
      <c r="B20164" t="s">
        <v>1293</v>
      </c>
      <c r="C20164" t="s">
        <v>586</v>
      </c>
      <c r="D20164" t="s">
        <v>31335</v>
      </c>
      <c r="E20164" t="s">
        <v>232</v>
      </c>
      <c r="F20164" t="b">
        <v>0</v>
      </c>
      <c r="G20164" t="s">
        <v>89</v>
      </c>
      <c r="H20164" s="1">
        <v>46254.426782407398</v>
      </c>
      <c r="I20164" t="b">
        <v>0</v>
      </c>
      <c r="J20164" t="b">
        <v>1</v>
      </c>
      <c r="K20164" t="s">
        <v>41</v>
      </c>
      <c r="L20164" t="s">
        <v>60</v>
      </c>
      <c r="M20164">
        <v>126950</v>
      </c>
      <c r="N20164"/>
      <c r="O20164" t="s">
        <v>12787</v>
      </c>
      <c r="P20164" t="s">
        <v>5747</v>
      </c>
    </row>
    <row r="20165" spans="1:16" x14ac:dyDescent="0.25">
      <c r="A20165" t="s">
        <v>0</v>
      </c>
      <c r="B20165" t="s">
        <v>34007</v>
      </c>
      <c r="C20165" t="s">
        <v>330</v>
      </c>
      <c r="D20165" t="s">
        <v>4526</v>
      </c>
      <c r="E20165" t="s">
        <v>59</v>
      </c>
      <c r="F20165" t="b">
        <v>0</v>
      </c>
      <c r="G20165" t="s">
        <v>41</v>
      </c>
      <c r="H20165" s="1">
        <v>46254.464062500003</v>
      </c>
      <c r="I20165" t="b">
        <v>0</v>
      </c>
      <c r="J20165" t="b">
        <v>1</v>
      </c>
      <c r="K20165" t="s">
        <v>41</v>
      </c>
      <c r="L20165" t="s">
        <v>60</v>
      </c>
      <c r="M20165">
        <v>180000</v>
      </c>
      <c r="N20165"/>
      <c r="O20165" t="s">
        <v>13404</v>
      </c>
      <c r="P20165" t="s">
        <v>1084</v>
      </c>
    </row>
    <row r="20166" spans="1:16" x14ac:dyDescent="0.25">
      <c r="A20166" t="s">
        <v>0</v>
      </c>
      <c r="B20166" t="s">
        <v>34008</v>
      </c>
      <c r="C20166" t="s">
        <v>76</v>
      </c>
      <c r="D20166" t="s">
        <v>4526</v>
      </c>
      <c r="E20166" t="s">
        <v>59</v>
      </c>
      <c r="F20166" t="b">
        <v>1</v>
      </c>
      <c r="G20166" t="s">
        <v>41</v>
      </c>
      <c r="H20166" s="1">
        <v>46254.505729166667</v>
      </c>
      <c r="I20166" t="b">
        <v>1</v>
      </c>
      <c r="J20166" t="b">
        <v>0</v>
      </c>
      <c r="K20166" t="s">
        <v>41</v>
      </c>
      <c r="L20166" t="s">
        <v>74</v>
      </c>
      <c r="M20166"/>
      <c r="N20166">
        <v>40</v>
      </c>
      <c r="O20166" t="s">
        <v>34009</v>
      </c>
    </row>
    <row r="20167" spans="1:16" x14ac:dyDescent="0.25">
      <c r="A20167" t="s">
        <v>1</v>
      </c>
      <c r="B20167" t="s">
        <v>34010</v>
      </c>
      <c r="C20167" t="s">
        <v>121</v>
      </c>
      <c r="D20167" t="s">
        <v>2360</v>
      </c>
      <c r="E20167" t="s">
        <v>59</v>
      </c>
      <c r="F20167" t="b">
        <v>0</v>
      </c>
      <c r="G20167" t="s">
        <v>68</v>
      </c>
      <c r="H20167" s="1">
        <v>46254.510127314818</v>
      </c>
      <c r="I20167" t="b">
        <v>0</v>
      </c>
      <c r="J20167" t="b">
        <v>0</v>
      </c>
      <c r="K20167" t="s">
        <v>41</v>
      </c>
      <c r="L20167" t="s">
        <v>60</v>
      </c>
      <c r="M20167">
        <v>112500</v>
      </c>
      <c r="N20167"/>
      <c r="O20167" t="s">
        <v>34011</v>
      </c>
      <c r="P20167" t="s">
        <v>34012</v>
      </c>
    </row>
    <row r="20168" spans="1:16" x14ac:dyDescent="0.25">
      <c r="A20168" t="s">
        <v>5</v>
      </c>
      <c r="B20168" t="s">
        <v>34013</v>
      </c>
      <c r="C20168" t="s">
        <v>436</v>
      </c>
      <c r="D20168" t="s">
        <v>4756</v>
      </c>
      <c r="E20168" t="s">
        <v>59</v>
      </c>
      <c r="F20168" t="b">
        <v>0</v>
      </c>
      <c r="G20168" t="s">
        <v>68</v>
      </c>
      <c r="H20168" s="1">
        <v>46254.510138888887</v>
      </c>
      <c r="I20168" t="b">
        <v>0</v>
      </c>
      <c r="J20168" t="b">
        <v>0</v>
      </c>
      <c r="K20168" t="s">
        <v>41</v>
      </c>
      <c r="L20168" t="s">
        <v>60</v>
      </c>
      <c r="M20168">
        <v>290000</v>
      </c>
      <c r="N20168"/>
      <c r="O20168" t="s">
        <v>34014</v>
      </c>
      <c r="P20168" t="s">
        <v>34015</v>
      </c>
    </row>
    <row r="20169" spans="1:16" x14ac:dyDescent="0.25">
      <c r="A20169" t="s">
        <v>0</v>
      </c>
      <c r="B20169" t="s">
        <v>34016</v>
      </c>
      <c r="C20169" t="s">
        <v>1384</v>
      </c>
      <c r="D20169" t="s">
        <v>4756</v>
      </c>
      <c r="E20169" t="s">
        <v>59</v>
      </c>
      <c r="F20169" t="b">
        <v>0</v>
      </c>
      <c r="G20169" t="s">
        <v>77</v>
      </c>
      <c r="H20169" s="1">
        <v>46254.543761574067</v>
      </c>
      <c r="I20169" t="b">
        <v>0</v>
      </c>
      <c r="J20169" t="b">
        <v>1</v>
      </c>
      <c r="K20169" t="s">
        <v>41</v>
      </c>
      <c r="L20169" t="s">
        <v>60</v>
      </c>
      <c r="M20169">
        <v>130000</v>
      </c>
      <c r="N20169"/>
      <c r="O20169" t="s">
        <v>28466</v>
      </c>
      <c r="P20169" t="s">
        <v>1009</v>
      </c>
    </row>
    <row r="20170" spans="1:16" x14ac:dyDescent="0.25">
      <c r="A20170" t="s">
        <v>2</v>
      </c>
      <c r="B20170" t="s">
        <v>2554</v>
      </c>
      <c r="C20170" t="s">
        <v>427</v>
      </c>
      <c r="D20170" t="s">
        <v>4346</v>
      </c>
      <c r="E20170" t="s">
        <v>59</v>
      </c>
      <c r="F20170" t="b">
        <v>0</v>
      </c>
      <c r="G20170" t="s">
        <v>65</v>
      </c>
      <c r="H20170" s="1">
        <v>46254.547719907408</v>
      </c>
      <c r="I20170" t="b">
        <v>0</v>
      </c>
      <c r="J20170" t="b">
        <v>1</v>
      </c>
      <c r="K20170" t="s">
        <v>41</v>
      </c>
      <c r="L20170" t="s">
        <v>60</v>
      </c>
      <c r="M20170">
        <v>80000</v>
      </c>
      <c r="N20170"/>
      <c r="O20170" t="s">
        <v>28404</v>
      </c>
      <c r="P20170" t="s">
        <v>28405</v>
      </c>
    </row>
    <row r="20171" spans="1:16" x14ac:dyDescent="0.25">
      <c r="A20171" t="s">
        <v>5</v>
      </c>
      <c r="B20171" t="s">
        <v>34017</v>
      </c>
      <c r="C20171" t="s">
        <v>1644</v>
      </c>
      <c r="D20171" t="s">
        <v>2360</v>
      </c>
      <c r="E20171" t="s">
        <v>59</v>
      </c>
      <c r="F20171" t="b">
        <v>0</v>
      </c>
      <c r="G20171" t="s">
        <v>89</v>
      </c>
      <c r="H20171" s="1">
        <v>46254.551782407398</v>
      </c>
      <c r="I20171" t="b">
        <v>0</v>
      </c>
      <c r="J20171" t="b">
        <v>0</v>
      </c>
      <c r="K20171" t="s">
        <v>41</v>
      </c>
      <c r="L20171" t="s">
        <v>60</v>
      </c>
      <c r="M20171">
        <v>142500</v>
      </c>
      <c r="N20171"/>
      <c r="O20171" t="s">
        <v>25741</v>
      </c>
      <c r="P20171" t="s">
        <v>34018</v>
      </c>
    </row>
    <row r="20172" spans="1:16" x14ac:dyDescent="0.25">
      <c r="A20172" t="s">
        <v>1</v>
      </c>
      <c r="B20172" t="s">
        <v>34019</v>
      </c>
      <c r="C20172" t="s">
        <v>304</v>
      </c>
      <c r="D20172" t="s">
        <v>4756</v>
      </c>
      <c r="E20172" t="s">
        <v>59</v>
      </c>
      <c r="F20172" t="b">
        <v>0</v>
      </c>
      <c r="G20172" t="s">
        <v>89</v>
      </c>
      <c r="H20172" s="1">
        <v>46254.551782407398</v>
      </c>
      <c r="I20172" t="b">
        <v>0</v>
      </c>
      <c r="J20172" t="b">
        <v>1</v>
      </c>
      <c r="K20172" t="s">
        <v>41</v>
      </c>
      <c r="L20172" t="s">
        <v>60</v>
      </c>
      <c r="M20172">
        <v>132500</v>
      </c>
      <c r="N20172"/>
      <c r="O20172" t="s">
        <v>34020</v>
      </c>
      <c r="P20172" t="s">
        <v>34021</v>
      </c>
    </row>
    <row r="20173" spans="1:16" x14ac:dyDescent="0.25">
      <c r="A20173" t="s">
        <v>8</v>
      </c>
      <c r="B20173" t="s">
        <v>30393</v>
      </c>
      <c r="C20173" t="s">
        <v>76</v>
      </c>
      <c r="D20173" t="s">
        <v>4526</v>
      </c>
      <c r="E20173" t="s">
        <v>88</v>
      </c>
      <c r="F20173" t="b">
        <v>1</v>
      </c>
      <c r="G20173" t="s">
        <v>77</v>
      </c>
      <c r="H20173" s="1">
        <v>46254.551863425928</v>
      </c>
      <c r="I20173" t="b">
        <v>1</v>
      </c>
      <c r="J20173" t="b">
        <v>0</v>
      </c>
      <c r="K20173" t="s">
        <v>41</v>
      </c>
      <c r="L20173" t="s">
        <v>74</v>
      </c>
      <c r="M20173"/>
      <c r="N20173">
        <v>53</v>
      </c>
      <c r="O20173" t="s">
        <v>1059</v>
      </c>
      <c r="P20173" t="s">
        <v>34022</v>
      </c>
    </row>
    <row r="20174" spans="1:16" x14ac:dyDescent="0.25">
      <c r="A20174" t="s">
        <v>0</v>
      </c>
      <c r="B20174" t="s">
        <v>3488</v>
      </c>
      <c r="C20174" t="s">
        <v>304</v>
      </c>
      <c r="D20174" t="s">
        <v>4526</v>
      </c>
      <c r="E20174" t="s">
        <v>59</v>
      </c>
      <c r="F20174" t="b">
        <v>0</v>
      </c>
      <c r="G20174" t="s">
        <v>77</v>
      </c>
      <c r="H20174" s="1">
        <v>46254.585428240738</v>
      </c>
      <c r="I20174" t="b">
        <v>0</v>
      </c>
      <c r="J20174" t="b">
        <v>1</v>
      </c>
      <c r="K20174" t="s">
        <v>41</v>
      </c>
      <c r="L20174" t="s">
        <v>74</v>
      </c>
      <c r="M20174"/>
      <c r="N20174">
        <v>67.710000000000008</v>
      </c>
      <c r="O20174" t="s">
        <v>2587</v>
      </c>
      <c r="P20174" t="s">
        <v>233</v>
      </c>
    </row>
    <row r="20175" spans="1:16" x14ac:dyDescent="0.25">
      <c r="A20175" t="s">
        <v>1</v>
      </c>
      <c r="B20175" t="s">
        <v>34023</v>
      </c>
      <c r="C20175" t="s">
        <v>124</v>
      </c>
      <c r="D20175" t="s">
        <v>4526</v>
      </c>
      <c r="E20175" t="s">
        <v>59</v>
      </c>
      <c r="F20175" t="b">
        <v>0</v>
      </c>
      <c r="G20175" t="s">
        <v>68</v>
      </c>
      <c r="H20175" s="1">
        <v>46254.593541666669</v>
      </c>
      <c r="I20175" t="b">
        <v>0</v>
      </c>
      <c r="J20175" t="b">
        <v>1</v>
      </c>
      <c r="K20175" t="s">
        <v>41</v>
      </c>
      <c r="L20175" t="s">
        <v>60</v>
      </c>
      <c r="M20175">
        <v>201500</v>
      </c>
      <c r="N20175"/>
      <c r="O20175" t="s">
        <v>4052</v>
      </c>
    </row>
    <row r="20176" spans="1:16" x14ac:dyDescent="0.25">
      <c r="A20176" t="s">
        <v>2</v>
      </c>
      <c r="B20176" t="s">
        <v>1755</v>
      </c>
      <c r="C20176" t="s">
        <v>41</v>
      </c>
      <c r="D20176" t="s">
        <v>4526</v>
      </c>
      <c r="E20176" t="s">
        <v>59</v>
      </c>
      <c r="F20176" t="b">
        <v>0</v>
      </c>
      <c r="G20176" t="s">
        <v>41</v>
      </c>
      <c r="H20176" s="1">
        <v>46254.630729166667</v>
      </c>
      <c r="I20176" t="b">
        <v>0</v>
      </c>
      <c r="J20176" t="b">
        <v>0</v>
      </c>
      <c r="K20176" t="s">
        <v>41</v>
      </c>
      <c r="L20176" t="s">
        <v>60</v>
      </c>
      <c r="M20176">
        <v>250000</v>
      </c>
      <c r="N20176"/>
      <c r="O20176" t="s">
        <v>34024</v>
      </c>
      <c r="P20176" t="s">
        <v>34025</v>
      </c>
    </row>
    <row r="20177" spans="1:16" x14ac:dyDescent="0.25">
      <c r="A20177" t="s">
        <v>3</v>
      </c>
      <c r="B20177" t="s">
        <v>34026</v>
      </c>
      <c r="C20177" t="s">
        <v>2798</v>
      </c>
      <c r="D20177" t="s">
        <v>4526</v>
      </c>
      <c r="E20177" t="s">
        <v>59</v>
      </c>
      <c r="F20177" t="b">
        <v>0</v>
      </c>
      <c r="G20177" t="s">
        <v>65</v>
      </c>
      <c r="H20177" s="1">
        <v>46254.668761574067</v>
      </c>
      <c r="I20177" t="b">
        <v>0</v>
      </c>
      <c r="J20177" t="b">
        <v>1</v>
      </c>
      <c r="K20177" t="s">
        <v>41</v>
      </c>
      <c r="L20177" t="s">
        <v>60</v>
      </c>
      <c r="M20177">
        <v>96577.5</v>
      </c>
      <c r="N20177"/>
      <c r="O20177" t="s">
        <v>1098</v>
      </c>
      <c r="P20177" t="s">
        <v>802</v>
      </c>
    </row>
    <row r="20178" spans="1:16" x14ac:dyDescent="0.25">
      <c r="A20178" t="s">
        <v>0</v>
      </c>
      <c r="B20178" t="s">
        <v>34027</v>
      </c>
      <c r="C20178" t="s">
        <v>76</v>
      </c>
      <c r="D20178" t="s">
        <v>4346</v>
      </c>
      <c r="E20178" t="s">
        <v>59</v>
      </c>
      <c r="F20178" t="b">
        <v>1</v>
      </c>
      <c r="G20178" t="s">
        <v>40</v>
      </c>
      <c r="H20178" s="1">
        <v>46254.672395833331</v>
      </c>
      <c r="I20178" t="b">
        <v>1</v>
      </c>
      <c r="J20178" t="b">
        <v>0</v>
      </c>
      <c r="K20178" t="s">
        <v>40</v>
      </c>
      <c r="L20178" t="s">
        <v>60</v>
      </c>
      <c r="M20178">
        <v>34610</v>
      </c>
      <c r="N20178"/>
      <c r="O20178" t="s">
        <v>34028</v>
      </c>
      <c r="P20178" t="s">
        <v>728</v>
      </c>
    </row>
    <row r="20179" spans="1:16" x14ac:dyDescent="0.25">
      <c r="A20179" t="s">
        <v>1</v>
      </c>
      <c r="B20179" t="s">
        <v>34029</v>
      </c>
      <c r="C20179" t="s">
        <v>207</v>
      </c>
      <c r="D20179" t="s">
        <v>4526</v>
      </c>
      <c r="E20179" t="s">
        <v>59</v>
      </c>
      <c r="F20179" t="b">
        <v>0</v>
      </c>
      <c r="G20179" t="s">
        <v>68</v>
      </c>
      <c r="H20179" s="1">
        <v>46254.676863425928</v>
      </c>
      <c r="I20179" t="b">
        <v>1</v>
      </c>
      <c r="J20179" t="b">
        <v>0</v>
      </c>
      <c r="K20179" t="s">
        <v>41</v>
      </c>
      <c r="L20179" t="s">
        <v>74</v>
      </c>
      <c r="M20179"/>
      <c r="N20179">
        <v>67.03</v>
      </c>
      <c r="O20179" t="s">
        <v>7357</v>
      </c>
      <c r="P20179" t="s">
        <v>34030</v>
      </c>
    </row>
    <row r="20180" spans="1:16" x14ac:dyDescent="0.25">
      <c r="A20180" t="s">
        <v>0</v>
      </c>
      <c r="B20180" t="s">
        <v>34031</v>
      </c>
      <c r="C20180" t="s">
        <v>71</v>
      </c>
      <c r="D20180" t="s">
        <v>4346</v>
      </c>
      <c r="E20180" t="s">
        <v>59</v>
      </c>
      <c r="F20180" t="b">
        <v>0</v>
      </c>
      <c r="G20180" t="s">
        <v>73</v>
      </c>
      <c r="H20180" s="1">
        <v>46254.710428240738</v>
      </c>
      <c r="I20180" t="b">
        <v>0</v>
      </c>
      <c r="J20180" t="b">
        <v>1</v>
      </c>
      <c r="K20180" t="s">
        <v>41</v>
      </c>
      <c r="L20180" t="s">
        <v>60</v>
      </c>
      <c r="M20180">
        <v>93980</v>
      </c>
      <c r="N20180"/>
      <c r="O20180" t="s">
        <v>3387</v>
      </c>
      <c r="P20180" t="s">
        <v>34032</v>
      </c>
    </row>
    <row r="20181" spans="1:16" x14ac:dyDescent="0.25">
      <c r="A20181" t="s">
        <v>4</v>
      </c>
      <c r="B20181" t="s">
        <v>34033</v>
      </c>
      <c r="C20181" t="s">
        <v>41</v>
      </c>
      <c r="D20181" t="s">
        <v>4526</v>
      </c>
      <c r="E20181" t="s">
        <v>88</v>
      </c>
      <c r="F20181" t="b">
        <v>0</v>
      </c>
      <c r="G20181" t="s">
        <v>41</v>
      </c>
      <c r="H20181" s="1">
        <v>46254.755729166667</v>
      </c>
      <c r="I20181" t="b">
        <v>1</v>
      </c>
      <c r="J20181" t="b">
        <v>0</v>
      </c>
      <c r="K20181" t="s">
        <v>41</v>
      </c>
      <c r="L20181" t="s">
        <v>74</v>
      </c>
      <c r="M20181"/>
      <c r="N20181">
        <v>90</v>
      </c>
      <c r="O20181" t="s">
        <v>1513</v>
      </c>
      <c r="P20181" t="s">
        <v>34034</v>
      </c>
    </row>
    <row r="20182" spans="1:16" x14ac:dyDescent="0.25">
      <c r="A20182" t="s">
        <v>5</v>
      </c>
      <c r="B20182" t="s">
        <v>34035</v>
      </c>
      <c r="C20182" t="s">
        <v>76</v>
      </c>
      <c r="D20182" t="s">
        <v>4346</v>
      </c>
      <c r="E20182" t="s">
        <v>59</v>
      </c>
      <c r="F20182" t="b">
        <v>1</v>
      </c>
      <c r="G20182" t="s">
        <v>89</v>
      </c>
      <c r="H20182" s="1">
        <v>46254.760104166657</v>
      </c>
      <c r="I20182" t="b">
        <v>1</v>
      </c>
      <c r="J20182" t="b">
        <v>1</v>
      </c>
      <c r="K20182" t="s">
        <v>41</v>
      </c>
      <c r="L20182" t="s">
        <v>60</v>
      </c>
      <c r="M20182">
        <v>149999</v>
      </c>
      <c r="N20182"/>
      <c r="O20182" t="s">
        <v>34036</v>
      </c>
      <c r="P20182" t="s">
        <v>34037</v>
      </c>
    </row>
    <row r="20183" spans="1:16" x14ac:dyDescent="0.25">
      <c r="A20183" t="s">
        <v>1</v>
      </c>
      <c r="B20183" t="s">
        <v>34038</v>
      </c>
      <c r="C20183" t="s">
        <v>145</v>
      </c>
      <c r="D20183" t="s">
        <v>4346</v>
      </c>
      <c r="E20183" t="s">
        <v>59</v>
      </c>
      <c r="F20183" t="b">
        <v>0</v>
      </c>
      <c r="G20183" t="s">
        <v>89</v>
      </c>
      <c r="H20183" s="1">
        <v>46254.760104166657</v>
      </c>
      <c r="I20183" t="b">
        <v>0</v>
      </c>
      <c r="J20183" t="b">
        <v>1</v>
      </c>
      <c r="K20183" t="s">
        <v>41</v>
      </c>
      <c r="L20183" t="s">
        <v>60</v>
      </c>
      <c r="M20183">
        <v>167500</v>
      </c>
      <c r="N20183"/>
      <c r="O20183" t="s">
        <v>550</v>
      </c>
      <c r="P20183" t="s">
        <v>29445</v>
      </c>
    </row>
    <row r="20184" spans="1:16" x14ac:dyDescent="0.25">
      <c r="A20184" t="s">
        <v>0</v>
      </c>
      <c r="B20184" t="s">
        <v>34039</v>
      </c>
      <c r="C20184" t="s">
        <v>2298</v>
      </c>
      <c r="D20184" t="s">
        <v>4526</v>
      </c>
      <c r="E20184" t="s">
        <v>88</v>
      </c>
      <c r="F20184" t="b">
        <v>0</v>
      </c>
      <c r="G20184" t="s">
        <v>65</v>
      </c>
      <c r="H20184" s="1">
        <v>46254.793761574067</v>
      </c>
      <c r="I20184" t="b">
        <v>1</v>
      </c>
      <c r="J20184" t="b">
        <v>0</v>
      </c>
      <c r="K20184" t="s">
        <v>41</v>
      </c>
      <c r="L20184" t="s">
        <v>74</v>
      </c>
      <c r="M20184"/>
      <c r="N20184">
        <v>55</v>
      </c>
      <c r="O20184" t="s">
        <v>542</v>
      </c>
      <c r="P20184" t="s">
        <v>293</v>
      </c>
    </row>
    <row r="20185" spans="1:16" x14ac:dyDescent="0.25">
      <c r="A20185" t="s">
        <v>0</v>
      </c>
      <c r="B20185" t="s">
        <v>34040</v>
      </c>
      <c r="C20185" t="s">
        <v>5067</v>
      </c>
      <c r="D20185" t="s">
        <v>4346</v>
      </c>
      <c r="E20185" t="s">
        <v>72</v>
      </c>
      <c r="F20185" t="b">
        <v>0</v>
      </c>
      <c r="G20185" t="s">
        <v>40</v>
      </c>
      <c r="H20185" s="1">
        <v>46255.254942129628</v>
      </c>
      <c r="I20185" t="b">
        <v>1</v>
      </c>
      <c r="J20185" t="b">
        <v>0</v>
      </c>
      <c r="K20185" t="s">
        <v>40</v>
      </c>
      <c r="L20185" t="s">
        <v>60</v>
      </c>
      <c r="M20185">
        <v>45497</v>
      </c>
      <c r="N20185"/>
      <c r="O20185" t="s">
        <v>7681</v>
      </c>
      <c r="P20185" t="s">
        <v>34041</v>
      </c>
    </row>
    <row r="20186" spans="1:16" x14ac:dyDescent="0.25">
      <c r="A20186" t="s">
        <v>1</v>
      </c>
      <c r="B20186" t="s">
        <v>34042</v>
      </c>
      <c r="C20186" t="s">
        <v>185</v>
      </c>
      <c r="D20186" t="s">
        <v>4526</v>
      </c>
      <c r="E20186" t="s">
        <v>59</v>
      </c>
      <c r="F20186" t="b">
        <v>0</v>
      </c>
      <c r="G20186" t="s">
        <v>19</v>
      </c>
      <c r="H20186" s="1">
        <v>46255.259884259263</v>
      </c>
      <c r="I20186" t="b">
        <v>0</v>
      </c>
      <c r="J20186" t="b">
        <v>0</v>
      </c>
      <c r="K20186" t="s">
        <v>19</v>
      </c>
      <c r="L20186" t="s">
        <v>60</v>
      </c>
      <c r="M20186">
        <v>1450000</v>
      </c>
      <c r="N20186"/>
      <c r="O20186" t="s">
        <v>7059</v>
      </c>
      <c r="P20186" t="s">
        <v>13965</v>
      </c>
    </row>
    <row r="20187" spans="1:16" x14ac:dyDescent="0.25">
      <c r="A20187" t="s">
        <v>0</v>
      </c>
      <c r="B20187" t="s">
        <v>34043</v>
      </c>
      <c r="C20187" t="s">
        <v>11788</v>
      </c>
      <c r="D20187" t="s">
        <v>4587</v>
      </c>
      <c r="E20187" t="s">
        <v>59</v>
      </c>
      <c r="F20187" t="b">
        <v>0</v>
      </c>
      <c r="G20187" t="s">
        <v>89</v>
      </c>
      <c r="H20187" s="1">
        <v>46255.293587962973</v>
      </c>
      <c r="I20187" t="b">
        <v>0</v>
      </c>
      <c r="J20187" t="b">
        <v>1</v>
      </c>
      <c r="K20187" t="s">
        <v>41</v>
      </c>
      <c r="L20187" t="s">
        <v>60</v>
      </c>
      <c r="M20187">
        <v>82500</v>
      </c>
      <c r="N20187"/>
      <c r="O20187" t="s">
        <v>34044</v>
      </c>
      <c r="P20187" t="s">
        <v>34045</v>
      </c>
    </row>
    <row r="20188" spans="1:16" x14ac:dyDescent="0.25">
      <c r="A20188" t="s">
        <v>2</v>
      </c>
      <c r="B20188" t="s">
        <v>4944</v>
      </c>
      <c r="C20188" t="s">
        <v>157</v>
      </c>
      <c r="D20188" t="s">
        <v>2360</v>
      </c>
      <c r="E20188" t="s">
        <v>59</v>
      </c>
      <c r="F20188" t="b">
        <v>0</v>
      </c>
      <c r="G20188" t="s">
        <v>77</v>
      </c>
      <c r="H20188" s="1">
        <v>46255.296793981477</v>
      </c>
      <c r="I20188" t="b">
        <v>0</v>
      </c>
      <c r="J20188" t="b">
        <v>1</v>
      </c>
      <c r="K20188" t="s">
        <v>41</v>
      </c>
      <c r="L20188" t="s">
        <v>60</v>
      </c>
      <c r="M20188">
        <v>214500</v>
      </c>
      <c r="N20188"/>
      <c r="O20188" t="s">
        <v>424</v>
      </c>
      <c r="P20188" t="s">
        <v>27170</v>
      </c>
    </row>
    <row r="20189" spans="1:16" x14ac:dyDescent="0.25">
      <c r="A20189" t="s">
        <v>2</v>
      </c>
      <c r="B20189" t="s">
        <v>15278</v>
      </c>
      <c r="C20189" t="s">
        <v>79</v>
      </c>
      <c r="D20189" t="s">
        <v>2360</v>
      </c>
      <c r="E20189" t="s">
        <v>59</v>
      </c>
      <c r="F20189" t="b">
        <v>0</v>
      </c>
      <c r="G20189" t="s">
        <v>77</v>
      </c>
      <c r="H20189" s="1">
        <v>46255.296793981477</v>
      </c>
      <c r="I20189" t="b">
        <v>0</v>
      </c>
      <c r="J20189" t="b">
        <v>1</v>
      </c>
      <c r="K20189" t="s">
        <v>41</v>
      </c>
      <c r="L20189" t="s">
        <v>60</v>
      </c>
      <c r="M20189">
        <v>214500</v>
      </c>
      <c r="N20189"/>
      <c r="O20189" t="s">
        <v>424</v>
      </c>
      <c r="P20189" t="s">
        <v>4577</v>
      </c>
    </row>
    <row r="20190" spans="1:16" x14ac:dyDescent="0.25">
      <c r="A20190" t="s">
        <v>1</v>
      </c>
      <c r="B20190" t="s">
        <v>10614</v>
      </c>
      <c r="C20190" t="s">
        <v>1371</v>
      </c>
      <c r="D20190" t="s">
        <v>2360</v>
      </c>
      <c r="E20190" t="s">
        <v>59</v>
      </c>
      <c r="F20190" t="b">
        <v>0</v>
      </c>
      <c r="G20190" t="s">
        <v>77</v>
      </c>
      <c r="H20190" s="1">
        <v>46255.300023148149</v>
      </c>
      <c r="I20190" t="b">
        <v>0</v>
      </c>
      <c r="J20190" t="b">
        <v>1</v>
      </c>
      <c r="K20190" t="s">
        <v>41</v>
      </c>
      <c r="L20190" t="s">
        <v>60</v>
      </c>
      <c r="M20190">
        <v>214500</v>
      </c>
      <c r="N20190"/>
      <c r="O20190" t="s">
        <v>3622</v>
      </c>
      <c r="P20190" t="s">
        <v>9409</v>
      </c>
    </row>
    <row r="20191" spans="1:16" x14ac:dyDescent="0.25">
      <c r="A20191" t="s">
        <v>5</v>
      </c>
      <c r="B20191" t="s">
        <v>25465</v>
      </c>
      <c r="C20191" t="s">
        <v>5750</v>
      </c>
      <c r="D20191" t="s">
        <v>2360</v>
      </c>
      <c r="E20191" t="s">
        <v>59</v>
      </c>
      <c r="F20191" t="b">
        <v>0</v>
      </c>
      <c r="G20191" t="s">
        <v>77</v>
      </c>
      <c r="H20191" s="1">
        <v>46255.300104166658</v>
      </c>
      <c r="I20191" t="b">
        <v>0</v>
      </c>
      <c r="J20191" t="b">
        <v>1</v>
      </c>
      <c r="K20191" t="s">
        <v>41</v>
      </c>
      <c r="L20191" t="s">
        <v>60</v>
      </c>
      <c r="M20191">
        <v>165000</v>
      </c>
      <c r="N20191"/>
      <c r="O20191" t="s">
        <v>424</v>
      </c>
      <c r="P20191" t="s">
        <v>25467</v>
      </c>
    </row>
    <row r="20192" spans="1:16" x14ac:dyDescent="0.25">
      <c r="A20192" t="s">
        <v>0</v>
      </c>
      <c r="B20192" t="s">
        <v>34046</v>
      </c>
      <c r="C20192" t="s">
        <v>34047</v>
      </c>
      <c r="D20192" t="s">
        <v>4587</v>
      </c>
      <c r="E20192" t="s">
        <v>232</v>
      </c>
      <c r="F20192" t="b">
        <v>0</v>
      </c>
      <c r="G20192" t="s">
        <v>73</v>
      </c>
      <c r="H20192" s="1">
        <v>46255.335277777784</v>
      </c>
      <c r="I20192" t="b">
        <v>0</v>
      </c>
      <c r="J20192" t="b">
        <v>0</v>
      </c>
      <c r="K20192" t="s">
        <v>41</v>
      </c>
      <c r="L20192" t="s">
        <v>74</v>
      </c>
      <c r="M20192"/>
      <c r="N20192">
        <v>14.5</v>
      </c>
      <c r="O20192" t="s">
        <v>34048</v>
      </c>
    </row>
    <row r="20193" spans="1:16" x14ac:dyDescent="0.25">
      <c r="A20193" t="s">
        <v>0</v>
      </c>
      <c r="B20193" t="s">
        <v>0</v>
      </c>
      <c r="C20193" t="s">
        <v>27618</v>
      </c>
      <c r="D20193" t="s">
        <v>24119</v>
      </c>
      <c r="E20193" t="s">
        <v>88</v>
      </c>
      <c r="F20193" t="b">
        <v>0</v>
      </c>
      <c r="G20193" t="s">
        <v>40</v>
      </c>
      <c r="H20193" s="1">
        <v>46255.338275462957</v>
      </c>
      <c r="I20193" t="b">
        <v>1</v>
      </c>
      <c r="J20193" t="b">
        <v>0</v>
      </c>
      <c r="K20193" t="s">
        <v>40</v>
      </c>
      <c r="L20193" t="s">
        <v>74</v>
      </c>
      <c r="M20193"/>
      <c r="N20193">
        <v>23.56</v>
      </c>
      <c r="O20193" t="s">
        <v>34049</v>
      </c>
      <c r="P20193" t="s">
        <v>34050</v>
      </c>
    </row>
    <row r="20194" spans="1:16" x14ac:dyDescent="0.25">
      <c r="A20194" t="s">
        <v>2</v>
      </c>
      <c r="B20194" t="s">
        <v>306</v>
      </c>
      <c r="C20194" t="s">
        <v>1343</v>
      </c>
      <c r="D20194" t="s">
        <v>5440</v>
      </c>
      <c r="E20194" t="s">
        <v>59</v>
      </c>
      <c r="F20194" t="b">
        <v>0</v>
      </c>
      <c r="G20194" t="s">
        <v>77</v>
      </c>
      <c r="H20194" s="1">
        <v>46255.338460648149</v>
      </c>
      <c r="I20194" t="b">
        <v>0</v>
      </c>
      <c r="J20194" t="b">
        <v>0</v>
      </c>
      <c r="K20194" t="s">
        <v>41</v>
      </c>
      <c r="L20194" t="s">
        <v>60</v>
      </c>
      <c r="M20194">
        <v>90000</v>
      </c>
      <c r="N20194"/>
      <c r="O20194" t="s">
        <v>34051</v>
      </c>
      <c r="P20194" t="s">
        <v>34052</v>
      </c>
    </row>
    <row r="20195" spans="1:16" x14ac:dyDescent="0.25">
      <c r="A20195" t="s">
        <v>3</v>
      </c>
      <c r="B20195" t="s">
        <v>34053</v>
      </c>
      <c r="C20195" t="s">
        <v>40</v>
      </c>
      <c r="D20195" t="s">
        <v>4526</v>
      </c>
      <c r="E20195" t="s">
        <v>59</v>
      </c>
      <c r="F20195" t="b">
        <v>0</v>
      </c>
      <c r="G20195" t="s">
        <v>40</v>
      </c>
      <c r="H20195" s="1">
        <v>46255.4216087963</v>
      </c>
      <c r="I20195" t="b">
        <v>1</v>
      </c>
      <c r="J20195" t="b">
        <v>0</v>
      </c>
      <c r="K20195" t="s">
        <v>40</v>
      </c>
      <c r="L20195" t="s">
        <v>60</v>
      </c>
      <c r="M20195">
        <v>50000</v>
      </c>
      <c r="N20195"/>
      <c r="O20195" t="s">
        <v>34054</v>
      </c>
      <c r="P20195" t="s">
        <v>3807</v>
      </c>
    </row>
    <row r="20196" spans="1:16" x14ac:dyDescent="0.25">
      <c r="A20196" t="s">
        <v>2</v>
      </c>
      <c r="B20196" t="s">
        <v>2</v>
      </c>
      <c r="C20196" t="s">
        <v>811</v>
      </c>
      <c r="D20196" t="s">
        <v>4526</v>
      </c>
      <c r="E20196" t="s">
        <v>59</v>
      </c>
      <c r="F20196" t="b">
        <v>0</v>
      </c>
      <c r="G20196" t="s">
        <v>77</v>
      </c>
      <c r="H20196" s="1">
        <v>46255.421793981477</v>
      </c>
      <c r="I20196" t="b">
        <v>0</v>
      </c>
      <c r="J20196" t="b">
        <v>0</v>
      </c>
      <c r="K20196" t="s">
        <v>41</v>
      </c>
      <c r="L20196" t="s">
        <v>60</v>
      </c>
      <c r="M20196">
        <v>122403.5</v>
      </c>
      <c r="N20196"/>
      <c r="O20196" t="s">
        <v>3235</v>
      </c>
      <c r="P20196" t="s">
        <v>34055</v>
      </c>
    </row>
    <row r="20197" spans="1:16" x14ac:dyDescent="0.25">
      <c r="A20197" t="s">
        <v>2</v>
      </c>
      <c r="B20197" t="s">
        <v>32933</v>
      </c>
      <c r="C20197" t="s">
        <v>165</v>
      </c>
      <c r="D20197" t="s">
        <v>4550</v>
      </c>
      <c r="E20197" t="s">
        <v>59</v>
      </c>
      <c r="F20197" t="b">
        <v>0</v>
      </c>
      <c r="G20197" t="s">
        <v>73</v>
      </c>
      <c r="H20197" s="1">
        <v>46255.421840277777</v>
      </c>
      <c r="I20197" t="b">
        <v>0</v>
      </c>
      <c r="J20197" t="b">
        <v>1</v>
      </c>
      <c r="K20197" t="s">
        <v>41</v>
      </c>
      <c r="L20197" t="s">
        <v>60</v>
      </c>
      <c r="M20197">
        <v>99950</v>
      </c>
      <c r="N20197"/>
      <c r="O20197" t="s">
        <v>5472</v>
      </c>
      <c r="P20197" t="s">
        <v>31398</v>
      </c>
    </row>
    <row r="20198" spans="1:16" x14ac:dyDescent="0.25">
      <c r="A20198" t="s">
        <v>1</v>
      </c>
      <c r="B20198" t="s">
        <v>3152</v>
      </c>
      <c r="C20198" t="s">
        <v>1931</v>
      </c>
      <c r="D20198" t="s">
        <v>5102</v>
      </c>
      <c r="E20198" t="s">
        <v>59</v>
      </c>
      <c r="F20198" t="b">
        <v>0</v>
      </c>
      <c r="G20198" t="s">
        <v>13</v>
      </c>
      <c r="H20198" s="1">
        <v>46255.425717592603</v>
      </c>
      <c r="I20198" t="b">
        <v>0</v>
      </c>
      <c r="J20198" t="b">
        <v>0</v>
      </c>
      <c r="K20198" t="s">
        <v>13</v>
      </c>
      <c r="L20198" t="s">
        <v>60</v>
      </c>
      <c r="M20198">
        <v>97500</v>
      </c>
      <c r="N20198"/>
      <c r="O20198" t="s">
        <v>34056</v>
      </c>
      <c r="P20198" t="s">
        <v>34057</v>
      </c>
    </row>
    <row r="20199" spans="1:16" x14ac:dyDescent="0.25">
      <c r="A20199" t="s">
        <v>0</v>
      </c>
      <c r="B20199" t="s">
        <v>345</v>
      </c>
      <c r="C20199" t="s">
        <v>598</v>
      </c>
      <c r="D20199" t="s">
        <v>4526</v>
      </c>
      <c r="E20199" t="s">
        <v>88</v>
      </c>
      <c r="F20199" t="b">
        <v>0</v>
      </c>
      <c r="G20199" t="s">
        <v>65</v>
      </c>
      <c r="H20199" s="1">
        <v>46255.46025462963</v>
      </c>
      <c r="I20199" t="b">
        <v>0</v>
      </c>
      <c r="J20199" t="b">
        <v>0</v>
      </c>
      <c r="K20199" t="s">
        <v>41</v>
      </c>
      <c r="L20199" t="s">
        <v>74</v>
      </c>
      <c r="M20199"/>
      <c r="N20199">
        <v>59</v>
      </c>
      <c r="O20199" t="s">
        <v>8266</v>
      </c>
      <c r="P20199" t="s">
        <v>85</v>
      </c>
    </row>
    <row r="20200" spans="1:16" x14ac:dyDescent="0.25">
      <c r="A20200" t="s">
        <v>4</v>
      </c>
      <c r="B20200" t="s">
        <v>34058</v>
      </c>
      <c r="C20200" t="s">
        <v>5029</v>
      </c>
      <c r="D20200" t="s">
        <v>4550</v>
      </c>
      <c r="E20200" t="s">
        <v>59</v>
      </c>
      <c r="F20200" t="b">
        <v>0</v>
      </c>
      <c r="G20200" t="s">
        <v>40</v>
      </c>
      <c r="H20200" s="1">
        <v>46255.469837962963</v>
      </c>
      <c r="I20200" t="b">
        <v>1</v>
      </c>
      <c r="J20200" t="b">
        <v>0</v>
      </c>
      <c r="K20200" t="s">
        <v>40</v>
      </c>
      <c r="L20200" t="s">
        <v>60</v>
      </c>
      <c r="M20200">
        <v>99250</v>
      </c>
      <c r="N20200"/>
      <c r="O20200" t="s">
        <v>639</v>
      </c>
      <c r="P20200" t="s">
        <v>34059</v>
      </c>
    </row>
    <row r="20201" spans="1:16" x14ac:dyDescent="0.25">
      <c r="A20201" t="s">
        <v>0</v>
      </c>
      <c r="B20201" t="s">
        <v>34060</v>
      </c>
      <c r="C20201" t="s">
        <v>3879</v>
      </c>
      <c r="D20201" t="s">
        <v>4550</v>
      </c>
      <c r="E20201" t="s">
        <v>59</v>
      </c>
      <c r="F20201" t="b">
        <v>0</v>
      </c>
      <c r="G20201" t="s">
        <v>65</v>
      </c>
      <c r="H20201" s="1">
        <v>46255.501967592587</v>
      </c>
      <c r="I20201" t="b">
        <v>0</v>
      </c>
      <c r="J20201" t="b">
        <v>0</v>
      </c>
      <c r="K20201" t="s">
        <v>41</v>
      </c>
      <c r="L20201" t="s">
        <v>60</v>
      </c>
      <c r="M20201">
        <v>83037.5</v>
      </c>
      <c r="N20201"/>
      <c r="O20201" t="s">
        <v>528</v>
      </c>
      <c r="P20201" t="s">
        <v>34061</v>
      </c>
    </row>
    <row r="20202" spans="1:16" x14ac:dyDescent="0.25">
      <c r="A20202" t="s">
        <v>0</v>
      </c>
      <c r="B20202" t="s">
        <v>34062</v>
      </c>
      <c r="C20202" t="s">
        <v>1468</v>
      </c>
      <c r="D20202" t="s">
        <v>4526</v>
      </c>
      <c r="E20202" t="s">
        <v>59</v>
      </c>
      <c r="F20202" t="b">
        <v>0</v>
      </c>
      <c r="G20202" t="s">
        <v>89</v>
      </c>
      <c r="H20202" s="1">
        <v>46255.502118055563</v>
      </c>
      <c r="I20202" t="b">
        <v>0</v>
      </c>
      <c r="J20202" t="b">
        <v>1</v>
      </c>
      <c r="K20202" t="s">
        <v>41</v>
      </c>
      <c r="L20202" t="s">
        <v>60</v>
      </c>
      <c r="M20202">
        <v>107500</v>
      </c>
      <c r="N20202"/>
      <c r="O20202" t="s">
        <v>34063</v>
      </c>
      <c r="P20202" t="s">
        <v>3990</v>
      </c>
    </row>
    <row r="20203" spans="1:16" x14ac:dyDescent="0.25">
      <c r="A20203" t="s">
        <v>4</v>
      </c>
      <c r="B20203" t="s">
        <v>34064</v>
      </c>
      <c r="C20203" t="s">
        <v>500</v>
      </c>
      <c r="D20203" t="s">
        <v>4756</v>
      </c>
      <c r="E20203" t="s">
        <v>59</v>
      </c>
      <c r="F20203" t="b">
        <v>0</v>
      </c>
      <c r="G20203" t="s">
        <v>13</v>
      </c>
      <c r="H20203" s="1">
        <v>46255.509050925917</v>
      </c>
      <c r="I20203" t="b">
        <v>1</v>
      </c>
      <c r="J20203" t="b">
        <v>0</v>
      </c>
      <c r="K20203" t="s">
        <v>13</v>
      </c>
      <c r="L20203" t="s">
        <v>60</v>
      </c>
      <c r="M20203">
        <v>107500</v>
      </c>
      <c r="N20203"/>
      <c r="O20203" t="s">
        <v>34065</v>
      </c>
      <c r="P20203" t="s">
        <v>34066</v>
      </c>
    </row>
    <row r="20204" spans="1:16" x14ac:dyDescent="0.25">
      <c r="A20204" t="s">
        <v>4</v>
      </c>
      <c r="B20204" t="s">
        <v>34067</v>
      </c>
      <c r="C20204" t="s">
        <v>11432</v>
      </c>
      <c r="D20204" t="s">
        <v>5287</v>
      </c>
      <c r="E20204" t="s">
        <v>59</v>
      </c>
      <c r="F20204" t="b">
        <v>0</v>
      </c>
      <c r="G20204" t="s">
        <v>40</v>
      </c>
      <c r="H20204" s="1">
        <v>46255.511504629627</v>
      </c>
      <c r="I20204" t="b">
        <v>1</v>
      </c>
      <c r="J20204" t="b">
        <v>0</v>
      </c>
      <c r="K20204" t="s">
        <v>40</v>
      </c>
      <c r="L20204" t="s">
        <v>60</v>
      </c>
      <c r="M20204">
        <v>45000</v>
      </c>
      <c r="N20204"/>
      <c r="O20204" t="s">
        <v>34068</v>
      </c>
      <c r="P20204" t="s">
        <v>208</v>
      </c>
    </row>
    <row r="20205" spans="1:16" x14ac:dyDescent="0.25">
      <c r="A20205" t="s">
        <v>1</v>
      </c>
      <c r="B20205" t="s">
        <v>694</v>
      </c>
      <c r="C20205" t="s">
        <v>2385</v>
      </c>
      <c r="D20205" t="s">
        <v>4756</v>
      </c>
      <c r="E20205" t="s">
        <v>59</v>
      </c>
      <c r="F20205" t="b">
        <v>0</v>
      </c>
      <c r="G20205" t="s">
        <v>65</v>
      </c>
      <c r="H20205" s="1">
        <v>46255.543622685182</v>
      </c>
      <c r="I20205" t="b">
        <v>0</v>
      </c>
      <c r="J20205" t="b">
        <v>1</v>
      </c>
      <c r="K20205" t="s">
        <v>41</v>
      </c>
      <c r="L20205" t="s">
        <v>60</v>
      </c>
      <c r="M20205">
        <v>115000</v>
      </c>
      <c r="N20205"/>
      <c r="O20205" t="s">
        <v>2601</v>
      </c>
      <c r="P20205" t="s">
        <v>34069</v>
      </c>
    </row>
    <row r="20206" spans="1:16" x14ac:dyDescent="0.25">
      <c r="A20206" t="s">
        <v>4</v>
      </c>
      <c r="B20206" t="s">
        <v>34070</v>
      </c>
      <c r="C20206" t="s">
        <v>41</v>
      </c>
      <c r="D20206" t="s">
        <v>4526</v>
      </c>
      <c r="E20206" t="s">
        <v>59</v>
      </c>
      <c r="F20206" t="b">
        <v>0</v>
      </c>
      <c r="G20206" t="s">
        <v>65</v>
      </c>
      <c r="H20206" s="1">
        <v>46255.550173611111</v>
      </c>
      <c r="I20206" t="b">
        <v>1</v>
      </c>
      <c r="J20206" t="b">
        <v>1</v>
      </c>
      <c r="K20206" t="s">
        <v>41</v>
      </c>
      <c r="L20206" t="s">
        <v>60</v>
      </c>
      <c r="M20206">
        <v>241000</v>
      </c>
      <c r="N20206"/>
      <c r="O20206" t="s">
        <v>3519</v>
      </c>
      <c r="P20206" t="s">
        <v>34071</v>
      </c>
    </row>
    <row r="20207" spans="1:16" x14ac:dyDescent="0.25">
      <c r="A20207" t="s">
        <v>0</v>
      </c>
      <c r="B20207" t="s">
        <v>34072</v>
      </c>
      <c r="C20207" t="s">
        <v>1765</v>
      </c>
      <c r="D20207" t="s">
        <v>4346</v>
      </c>
      <c r="E20207" t="s">
        <v>59</v>
      </c>
      <c r="F20207" t="b">
        <v>0</v>
      </c>
      <c r="G20207" t="s">
        <v>89</v>
      </c>
      <c r="H20207" s="1">
        <v>46255.58525462963</v>
      </c>
      <c r="I20207" t="b">
        <v>1</v>
      </c>
      <c r="J20207" t="b">
        <v>1</v>
      </c>
      <c r="K20207" t="s">
        <v>41</v>
      </c>
      <c r="L20207" t="s">
        <v>60</v>
      </c>
      <c r="M20207">
        <v>60000</v>
      </c>
      <c r="N20207"/>
      <c r="O20207" t="s">
        <v>4501</v>
      </c>
      <c r="P20207" t="s">
        <v>34073</v>
      </c>
    </row>
    <row r="20208" spans="1:16" x14ac:dyDescent="0.25">
      <c r="A20208" t="s">
        <v>0</v>
      </c>
      <c r="B20208" t="s">
        <v>0</v>
      </c>
      <c r="C20208" t="s">
        <v>34074</v>
      </c>
      <c r="D20208" t="s">
        <v>4346</v>
      </c>
      <c r="E20208" t="s">
        <v>59</v>
      </c>
      <c r="F20208" t="b">
        <v>0</v>
      </c>
      <c r="G20208" t="s">
        <v>68</v>
      </c>
      <c r="H20208" s="1">
        <v>46255.58525462963</v>
      </c>
      <c r="I20208" t="b">
        <v>0</v>
      </c>
      <c r="J20208" t="b">
        <v>1</v>
      </c>
      <c r="K20208" t="s">
        <v>41</v>
      </c>
      <c r="L20208" t="s">
        <v>60</v>
      </c>
      <c r="M20208">
        <v>54000</v>
      </c>
      <c r="N20208"/>
      <c r="O20208" t="s">
        <v>34075</v>
      </c>
      <c r="P20208" t="s">
        <v>146</v>
      </c>
    </row>
    <row r="20209" spans="1:16" x14ac:dyDescent="0.25">
      <c r="A20209" t="s">
        <v>2</v>
      </c>
      <c r="B20209" t="s">
        <v>1763</v>
      </c>
      <c r="C20209" t="s">
        <v>1883</v>
      </c>
      <c r="D20209" t="s">
        <v>4756</v>
      </c>
      <c r="E20209" t="s">
        <v>59</v>
      </c>
      <c r="F20209" t="b">
        <v>0</v>
      </c>
      <c r="G20209" t="s">
        <v>68</v>
      </c>
      <c r="H20209" s="1">
        <v>46255.585289351853</v>
      </c>
      <c r="I20209" t="b">
        <v>0</v>
      </c>
      <c r="J20209" t="b">
        <v>1</v>
      </c>
      <c r="K20209" t="s">
        <v>41</v>
      </c>
      <c r="L20209" t="s">
        <v>60</v>
      </c>
      <c r="M20209">
        <v>125000</v>
      </c>
      <c r="N20209"/>
      <c r="O20209" t="s">
        <v>34076</v>
      </c>
    </row>
    <row r="20210" spans="1:16" x14ac:dyDescent="0.25">
      <c r="A20210" t="s">
        <v>1</v>
      </c>
      <c r="B20210" t="s">
        <v>34077</v>
      </c>
      <c r="C20210" t="s">
        <v>422</v>
      </c>
      <c r="D20210" t="s">
        <v>4526</v>
      </c>
      <c r="E20210" t="s">
        <v>88</v>
      </c>
      <c r="F20210" t="b">
        <v>0</v>
      </c>
      <c r="G20210" t="s">
        <v>89</v>
      </c>
      <c r="H20210" s="1">
        <v>46255.59170138889</v>
      </c>
      <c r="I20210" t="b">
        <v>1</v>
      </c>
      <c r="J20210" t="b">
        <v>1</v>
      </c>
      <c r="K20210" t="s">
        <v>41</v>
      </c>
      <c r="L20210" t="s">
        <v>74</v>
      </c>
      <c r="M20210"/>
      <c r="N20210">
        <v>59.5</v>
      </c>
      <c r="O20210" t="s">
        <v>166</v>
      </c>
      <c r="P20210" t="s">
        <v>34078</v>
      </c>
    </row>
    <row r="20211" spans="1:16" x14ac:dyDescent="0.25">
      <c r="A20211" t="s">
        <v>1</v>
      </c>
      <c r="B20211" t="s">
        <v>34079</v>
      </c>
      <c r="C20211" t="s">
        <v>76</v>
      </c>
      <c r="D20211" t="s">
        <v>2360</v>
      </c>
      <c r="E20211" t="s">
        <v>88</v>
      </c>
      <c r="F20211" t="b">
        <v>1</v>
      </c>
      <c r="G20211" t="s">
        <v>89</v>
      </c>
      <c r="H20211" s="1">
        <v>46255.59170138889</v>
      </c>
      <c r="I20211" t="b">
        <v>0</v>
      </c>
      <c r="J20211" t="b">
        <v>1</v>
      </c>
      <c r="K20211" t="s">
        <v>41</v>
      </c>
      <c r="L20211" t="s">
        <v>74</v>
      </c>
      <c r="M20211"/>
      <c r="N20211">
        <v>49.5</v>
      </c>
      <c r="O20211" t="s">
        <v>3167</v>
      </c>
      <c r="P20211" t="s">
        <v>34080</v>
      </c>
    </row>
    <row r="20212" spans="1:16" x14ac:dyDescent="0.25">
      <c r="A20212" t="s">
        <v>1</v>
      </c>
      <c r="B20212" t="s">
        <v>34081</v>
      </c>
      <c r="C20212" t="s">
        <v>71</v>
      </c>
      <c r="D20212" t="s">
        <v>4526</v>
      </c>
      <c r="E20212" t="s">
        <v>88</v>
      </c>
      <c r="F20212" t="b">
        <v>0</v>
      </c>
      <c r="G20212" t="s">
        <v>73</v>
      </c>
      <c r="H20212" s="1">
        <v>46255.59171296296</v>
      </c>
      <c r="I20212" t="b">
        <v>1</v>
      </c>
      <c r="J20212" t="b">
        <v>0</v>
      </c>
      <c r="K20212" t="s">
        <v>41</v>
      </c>
      <c r="L20212" t="s">
        <v>74</v>
      </c>
      <c r="M20212"/>
      <c r="N20212">
        <v>57.5</v>
      </c>
      <c r="O20212" t="s">
        <v>2340</v>
      </c>
      <c r="P20212" t="s">
        <v>32726</v>
      </c>
    </row>
    <row r="20213" spans="1:16" x14ac:dyDescent="0.25">
      <c r="A20213" t="s">
        <v>1</v>
      </c>
      <c r="B20213" t="s">
        <v>34082</v>
      </c>
      <c r="C20213" t="s">
        <v>194</v>
      </c>
      <c r="D20213" t="s">
        <v>4346</v>
      </c>
      <c r="E20213" t="s">
        <v>59</v>
      </c>
      <c r="F20213" t="b">
        <v>0</v>
      </c>
      <c r="G20213" t="s">
        <v>68</v>
      </c>
      <c r="H20213" s="1">
        <v>46255.591736111113</v>
      </c>
      <c r="I20213" t="b">
        <v>0</v>
      </c>
      <c r="J20213" t="b">
        <v>0</v>
      </c>
      <c r="K20213" t="s">
        <v>41</v>
      </c>
      <c r="L20213" t="s">
        <v>60</v>
      </c>
      <c r="M20213">
        <v>82500</v>
      </c>
      <c r="N20213"/>
      <c r="O20213" t="s">
        <v>2499</v>
      </c>
      <c r="P20213" t="s">
        <v>34083</v>
      </c>
    </row>
    <row r="20214" spans="1:16" x14ac:dyDescent="0.25">
      <c r="A20214" t="s">
        <v>1</v>
      </c>
      <c r="B20214" t="s">
        <v>34084</v>
      </c>
      <c r="C20214" t="s">
        <v>5067</v>
      </c>
      <c r="D20214" t="s">
        <v>4526</v>
      </c>
      <c r="E20214" t="s">
        <v>59</v>
      </c>
      <c r="F20214" t="b">
        <v>0</v>
      </c>
      <c r="G20214" t="s">
        <v>40</v>
      </c>
      <c r="H20214" s="1">
        <v>46255.594837962963</v>
      </c>
      <c r="I20214" t="b">
        <v>1</v>
      </c>
      <c r="J20214" t="b">
        <v>0</v>
      </c>
      <c r="K20214" t="s">
        <v>40</v>
      </c>
      <c r="L20214" t="s">
        <v>60</v>
      </c>
      <c r="M20214">
        <v>54500</v>
      </c>
      <c r="N20214"/>
      <c r="O20214" t="s">
        <v>5530</v>
      </c>
      <c r="P20214" t="s">
        <v>34085</v>
      </c>
    </row>
    <row r="20215" spans="1:16" x14ac:dyDescent="0.25">
      <c r="A20215" t="s">
        <v>0</v>
      </c>
      <c r="B20215" t="s">
        <v>262</v>
      </c>
      <c r="C20215" t="s">
        <v>76</v>
      </c>
      <c r="D20215" t="s">
        <v>4526</v>
      </c>
      <c r="E20215" t="s">
        <v>88</v>
      </c>
      <c r="F20215" t="b">
        <v>1</v>
      </c>
      <c r="G20215" t="s">
        <v>68</v>
      </c>
      <c r="H20215" s="1">
        <v>46255.626921296287</v>
      </c>
      <c r="I20215" t="b">
        <v>0</v>
      </c>
      <c r="J20215" t="b">
        <v>0</v>
      </c>
      <c r="K20215" t="s">
        <v>41</v>
      </c>
      <c r="L20215" t="s">
        <v>74</v>
      </c>
      <c r="M20215"/>
      <c r="N20215">
        <v>40.5</v>
      </c>
      <c r="O20215" t="s">
        <v>1874</v>
      </c>
    </row>
    <row r="20216" spans="1:16" x14ac:dyDescent="0.25">
      <c r="A20216" t="s">
        <v>0</v>
      </c>
      <c r="B20216" t="s">
        <v>1267</v>
      </c>
      <c r="C20216" t="s">
        <v>76</v>
      </c>
      <c r="D20216" t="s">
        <v>4526</v>
      </c>
      <c r="E20216" t="s">
        <v>59</v>
      </c>
      <c r="F20216" t="b">
        <v>1</v>
      </c>
      <c r="G20216" t="s">
        <v>73</v>
      </c>
      <c r="H20216" s="1">
        <v>46255.626921296287</v>
      </c>
      <c r="I20216" t="b">
        <v>0</v>
      </c>
      <c r="J20216" t="b">
        <v>0</v>
      </c>
      <c r="K20216" t="s">
        <v>41</v>
      </c>
      <c r="L20216" t="s">
        <v>60</v>
      </c>
      <c r="M20216">
        <v>130250</v>
      </c>
      <c r="N20216"/>
      <c r="O20216" t="s">
        <v>34086</v>
      </c>
      <c r="P20216" t="s">
        <v>5866</v>
      </c>
    </row>
    <row r="20217" spans="1:16" x14ac:dyDescent="0.25">
      <c r="A20217" t="s">
        <v>0</v>
      </c>
      <c r="B20217" t="s">
        <v>16110</v>
      </c>
      <c r="C20217" t="s">
        <v>5026</v>
      </c>
      <c r="D20217" t="s">
        <v>4587</v>
      </c>
      <c r="E20217" t="s">
        <v>59</v>
      </c>
      <c r="F20217" t="b">
        <v>0</v>
      </c>
      <c r="G20217" t="s">
        <v>40</v>
      </c>
      <c r="H20217" s="1">
        <v>46255.629942129628</v>
      </c>
      <c r="I20217" t="b">
        <v>1</v>
      </c>
      <c r="J20217" t="b">
        <v>0</v>
      </c>
      <c r="K20217" t="s">
        <v>40</v>
      </c>
      <c r="L20217" t="s">
        <v>60</v>
      </c>
      <c r="M20217">
        <v>28500</v>
      </c>
      <c r="N20217"/>
      <c r="O20217" t="s">
        <v>16111</v>
      </c>
      <c r="P20217" t="s">
        <v>2363</v>
      </c>
    </row>
    <row r="20218" spans="1:16" x14ac:dyDescent="0.25">
      <c r="A20218" t="s">
        <v>2</v>
      </c>
      <c r="B20218" t="s">
        <v>34087</v>
      </c>
      <c r="C20218" t="s">
        <v>112</v>
      </c>
      <c r="D20218" t="s">
        <v>4526</v>
      </c>
      <c r="E20218" t="s">
        <v>88</v>
      </c>
      <c r="F20218" t="b">
        <v>0</v>
      </c>
      <c r="G20218" t="s">
        <v>65</v>
      </c>
      <c r="H20218" s="1">
        <v>46255.630162037043</v>
      </c>
      <c r="I20218" t="b">
        <v>0</v>
      </c>
      <c r="J20218" t="b">
        <v>0</v>
      </c>
      <c r="K20218" t="s">
        <v>41</v>
      </c>
      <c r="L20218" t="s">
        <v>74</v>
      </c>
      <c r="M20218"/>
      <c r="N20218">
        <v>82.5</v>
      </c>
      <c r="O20218" t="s">
        <v>1970</v>
      </c>
      <c r="P20218" t="s">
        <v>28233</v>
      </c>
    </row>
    <row r="20219" spans="1:16" x14ac:dyDescent="0.25">
      <c r="A20219" t="s">
        <v>5</v>
      </c>
      <c r="B20219" t="s">
        <v>34088</v>
      </c>
      <c r="C20219" t="s">
        <v>71</v>
      </c>
      <c r="D20219" t="s">
        <v>111</v>
      </c>
      <c r="E20219" t="s">
        <v>88</v>
      </c>
      <c r="F20219" t="b">
        <v>0</v>
      </c>
      <c r="G20219" t="s">
        <v>73</v>
      </c>
      <c r="H20219" s="1">
        <v>46255.633379629631</v>
      </c>
      <c r="I20219" t="b">
        <v>1</v>
      </c>
      <c r="J20219" t="b">
        <v>1</v>
      </c>
      <c r="K20219" t="s">
        <v>41</v>
      </c>
      <c r="L20219" t="s">
        <v>74</v>
      </c>
      <c r="M20219"/>
      <c r="N20219">
        <v>95</v>
      </c>
      <c r="O20219" t="s">
        <v>111</v>
      </c>
      <c r="P20219" t="s">
        <v>34089</v>
      </c>
    </row>
    <row r="20220" spans="1:16" x14ac:dyDescent="0.25">
      <c r="A20220" t="s">
        <v>0</v>
      </c>
      <c r="B20220" t="s">
        <v>34090</v>
      </c>
      <c r="C20220" t="s">
        <v>21296</v>
      </c>
      <c r="D20220" t="s">
        <v>4756</v>
      </c>
      <c r="E20220" t="s">
        <v>59</v>
      </c>
      <c r="F20220" t="b">
        <v>0</v>
      </c>
      <c r="G20220" t="s">
        <v>68</v>
      </c>
      <c r="H20220" s="1">
        <v>46255.668587962973</v>
      </c>
      <c r="I20220" t="b">
        <v>0</v>
      </c>
      <c r="J20220" t="b">
        <v>0</v>
      </c>
      <c r="K20220" t="s">
        <v>41</v>
      </c>
      <c r="L20220" t="s">
        <v>60</v>
      </c>
      <c r="M20220">
        <v>135000</v>
      </c>
      <c r="N20220"/>
      <c r="O20220" t="s">
        <v>4151</v>
      </c>
      <c r="P20220" t="s">
        <v>34091</v>
      </c>
    </row>
    <row r="20221" spans="1:16" x14ac:dyDescent="0.25">
      <c r="A20221" t="s">
        <v>2</v>
      </c>
      <c r="B20221" t="s">
        <v>1522</v>
      </c>
      <c r="C20221" t="s">
        <v>164</v>
      </c>
      <c r="D20221" t="s">
        <v>5349</v>
      </c>
      <c r="E20221" t="s">
        <v>59</v>
      </c>
      <c r="F20221" t="b">
        <v>0</v>
      </c>
      <c r="G20221" t="s">
        <v>65</v>
      </c>
      <c r="H20221" s="1">
        <v>46255.6718287037</v>
      </c>
      <c r="I20221" t="b">
        <v>0</v>
      </c>
      <c r="J20221" t="b">
        <v>1</v>
      </c>
      <c r="K20221" t="s">
        <v>41</v>
      </c>
      <c r="L20221" t="s">
        <v>60</v>
      </c>
      <c r="M20221">
        <v>216262.5</v>
      </c>
      <c r="N20221"/>
      <c r="O20221" t="s">
        <v>528</v>
      </c>
      <c r="P20221" t="s">
        <v>2492</v>
      </c>
    </row>
    <row r="20222" spans="1:16" x14ac:dyDescent="0.25">
      <c r="A20222" t="s">
        <v>2</v>
      </c>
      <c r="B20222" t="s">
        <v>34092</v>
      </c>
      <c r="C20222" t="s">
        <v>167</v>
      </c>
      <c r="D20222" t="s">
        <v>4346</v>
      </c>
      <c r="E20222" t="s">
        <v>59</v>
      </c>
      <c r="F20222" t="b">
        <v>0</v>
      </c>
      <c r="G20222" t="s">
        <v>65</v>
      </c>
      <c r="H20222" s="1">
        <v>46255.671851851846</v>
      </c>
      <c r="I20222" t="b">
        <v>0</v>
      </c>
      <c r="J20222" t="b">
        <v>0</v>
      </c>
      <c r="K20222" t="s">
        <v>41</v>
      </c>
      <c r="L20222" t="s">
        <v>60</v>
      </c>
      <c r="M20222">
        <v>160870.39999999999</v>
      </c>
      <c r="N20222"/>
      <c r="O20222" t="s">
        <v>2799</v>
      </c>
      <c r="P20222" t="s">
        <v>34093</v>
      </c>
    </row>
    <row r="20223" spans="1:16" x14ac:dyDescent="0.25">
      <c r="A20223" t="s">
        <v>5</v>
      </c>
      <c r="B20223" t="s">
        <v>34094</v>
      </c>
      <c r="C20223" t="s">
        <v>1621</v>
      </c>
      <c r="D20223" t="s">
        <v>4526</v>
      </c>
      <c r="E20223" t="s">
        <v>88</v>
      </c>
      <c r="F20223" t="b">
        <v>0</v>
      </c>
      <c r="G20223" t="s">
        <v>77</v>
      </c>
      <c r="H20223" s="1">
        <v>46255.675104166658</v>
      </c>
      <c r="I20223" t="b">
        <v>1</v>
      </c>
      <c r="J20223" t="b">
        <v>1</v>
      </c>
      <c r="K20223" t="s">
        <v>41</v>
      </c>
      <c r="L20223" t="s">
        <v>74</v>
      </c>
      <c r="M20223"/>
      <c r="N20223">
        <v>85</v>
      </c>
      <c r="O20223" t="s">
        <v>111</v>
      </c>
      <c r="P20223" t="s">
        <v>34089</v>
      </c>
    </row>
    <row r="20224" spans="1:16" x14ac:dyDescent="0.25">
      <c r="A20224" t="s">
        <v>1</v>
      </c>
      <c r="B20224" t="s">
        <v>34095</v>
      </c>
      <c r="C20224" t="s">
        <v>650</v>
      </c>
      <c r="D20224" t="s">
        <v>4526</v>
      </c>
      <c r="E20224" t="s">
        <v>88</v>
      </c>
      <c r="F20224" t="b">
        <v>0</v>
      </c>
      <c r="G20224" t="s">
        <v>77</v>
      </c>
      <c r="H20224" s="1">
        <v>46255.675127314818</v>
      </c>
      <c r="I20224" t="b">
        <v>1</v>
      </c>
      <c r="J20224" t="b">
        <v>1</v>
      </c>
      <c r="K20224" t="s">
        <v>41</v>
      </c>
      <c r="L20224" t="s">
        <v>74</v>
      </c>
      <c r="M20224"/>
      <c r="N20224">
        <v>85</v>
      </c>
      <c r="O20224" t="s">
        <v>111</v>
      </c>
      <c r="P20224" t="s">
        <v>34089</v>
      </c>
    </row>
    <row r="20225" spans="1:16" x14ac:dyDescent="0.25">
      <c r="A20225" t="s">
        <v>1</v>
      </c>
      <c r="B20225" t="s">
        <v>1</v>
      </c>
      <c r="C20225" t="s">
        <v>4607</v>
      </c>
      <c r="D20225" t="s">
        <v>4526</v>
      </c>
      <c r="E20225" t="s">
        <v>88</v>
      </c>
      <c r="F20225" t="b">
        <v>0</v>
      </c>
      <c r="G20225" t="s">
        <v>77</v>
      </c>
      <c r="H20225" s="1">
        <v>46255.675162037027</v>
      </c>
      <c r="I20225" t="b">
        <v>0</v>
      </c>
      <c r="J20225" t="b">
        <v>0</v>
      </c>
      <c r="K20225" t="s">
        <v>41</v>
      </c>
      <c r="L20225" t="s">
        <v>74</v>
      </c>
      <c r="M20225"/>
      <c r="N20225">
        <v>82.5</v>
      </c>
      <c r="O20225" t="s">
        <v>7357</v>
      </c>
      <c r="P20225" t="s">
        <v>34096</v>
      </c>
    </row>
    <row r="20226" spans="1:16" x14ac:dyDescent="0.25">
      <c r="A20226" t="s">
        <v>0</v>
      </c>
      <c r="B20226" t="s">
        <v>34097</v>
      </c>
      <c r="C20226" t="s">
        <v>7535</v>
      </c>
      <c r="D20226" t="s">
        <v>4346</v>
      </c>
      <c r="E20226" t="s">
        <v>72</v>
      </c>
      <c r="F20226" t="b">
        <v>0</v>
      </c>
      <c r="G20226" t="s">
        <v>20</v>
      </c>
      <c r="H20226" s="1">
        <v>46255.753368055557</v>
      </c>
      <c r="I20226" t="b">
        <v>1</v>
      </c>
      <c r="J20226" t="b">
        <v>0</v>
      </c>
      <c r="K20226" t="s">
        <v>20</v>
      </c>
      <c r="L20226" t="s">
        <v>60</v>
      </c>
      <c r="M20226">
        <v>52500</v>
      </c>
      <c r="N20226"/>
      <c r="O20226" t="s">
        <v>34098</v>
      </c>
      <c r="P20226" t="s">
        <v>1314</v>
      </c>
    </row>
    <row r="20227" spans="1:16" x14ac:dyDescent="0.25">
      <c r="A20227" t="s">
        <v>6</v>
      </c>
      <c r="B20227" t="s">
        <v>34099</v>
      </c>
      <c r="C20227" t="s">
        <v>1943</v>
      </c>
      <c r="D20227" t="s">
        <v>31335</v>
      </c>
      <c r="E20227" t="s">
        <v>59</v>
      </c>
      <c r="F20227" t="b">
        <v>0</v>
      </c>
      <c r="G20227" t="s">
        <v>89</v>
      </c>
      <c r="H20227" s="1">
        <v>46255.75513888889</v>
      </c>
      <c r="I20227" t="b">
        <v>0</v>
      </c>
      <c r="J20227" t="b">
        <v>0</v>
      </c>
      <c r="K20227" t="s">
        <v>41</v>
      </c>
      <c r="L20227" t="s">
        <v>60</v>
      </c>
      <c r="M20227">
        <v>183500</v>
      </c>
      <c r="N20227"/>
      <c r="O20227" t="s">
        <v>831</v>
      </c>
      <c r="P20227" t="s">
        <v>1856</v>
      </c>
    </row>
    <row r="20228" spans="1:16" x14ac:dyDescent="0.25">
      <c r="A20228" t="s">
        <v>2</v>
      </c>
      <c r="B20228" t="s">
        <v>34100</v>
      </c>
      <c r="C20228" t="s">
        <v>810</v>
      </c>
      <c r="D20228" t="s">
        <v>4346</v>
      </c>
      <c r="E20228" t="s">
        <v>59</v>
      </c>
      <c r="F20228" t="b">
        <v>0</v>
      </c>
      <c r="G20228" t="s">
        <v>77</v>
      </c>
      <c r="H20228" s="1">
        <v>46255.796793981477</v>
      </c>
      <c r="I20228" t="b">
        <v>0</v>
      </c>
      <c r="J20228" t="b">
        <v>1</v>
      </c>
      <c r="K20228" t="s">
        <v>41</v>
      </c>
      <c r="L20228" t="s">
        <v>60</v>
      </c>
      <c r="M20228">
        <v>139534</v>
      </c>
      <c r="N20228"/>
      <c r="O20228" t="s">
        <v>2739</v>
      </c>
      <c r="P20228" t="s">
        <v>34101</v>
      </c>
    </row>
    <row r="20229" spans="1:16" x14ac:dyDescent="0.25">
      <c r="A20229" t="s">
        <v>2</v>
      </c>
      <c r="B20229" t="s">
        <v>34102</v>
      </c>
      <c r="C20229" t="s">
        <v>960</v>
      </c>
      <c r="D20229" t="s">
        <v>31335</v>
      </c>
      <c r="E20229" t="s">
        <v>59</v>
      </c>
      <c r="F20229" t="b">
        <v>0</v>
      </c>
      <c r="G20229" t="s">
        <v>65</v>
      </c>
      <c r="H20229" s="1">
        <v>46255.7968287037</v>
      </c>
      <c r="I20229" t="b">
        <v>0</v>
      </c>
      <c r="J20229" t="b">
        <v>1</v>
      </c>
      <c r="K20229" t="s">
        <v>41</v>
      </c>
      <c r="L20229" t="s">
        <v>60</v>
      </c>
      <c r="M20229">
        <v>220000</v>
      </c>
      <c r="N20229"/>
      <c r="O20229" t="s">
        <v>34103</v>
      </c>
      <c r="P20229" t="s">
        <v>146</v>
      </c>
    </row>
    <row r="20230" spans="1:16" x14ac:dyDescent="0.25">
      <c r="A20230" t="s">
        <v>1</v>
      </c>
      <c r="B20230" t="s">
        <v>34104</v>
      </c>
      <c r="C20230" t="s">
        <v>356</v>
      </c>
      <c r="D20230" t="s">
        <v>4526</v>
      </c>
      <c r="E20230" t="s">
        <v>59</v>
      </c>
      <c r="F20230" t="b">
        <v>0</v>
      </c>
      <c r="G20230" t="s">
        <v>77</v>
      </c>
      <c r="H20230" s="1">
        <v>46255.800046296303</v>
      </c>
      <c r="I20230" t="b">
        <v>1</v>
      </c>
      <c r="J20230" t="b">
        <v>0</v>
      </c>
      <c r="K20230" t="s">
        <v>41</v>
      </c>
      <c r="L20230" t="s">
        <v>74</v>
      </c>
      <c r="M20230"/>
      <c r="N20230">
        <v>72.5</v>
      </c>
      <c r="O20230" t="s">
        <v>1704</v>
      </c>
      <c r="P20230" t="s">
        <v>34105</v>
      </c>
    </row>
    <row r="20231" spans="1:16" x14ac:dyDescent="0.25">
      <c r="A20231" t="s">
        <v>3</v>
      </c>
      <c r="B20231" t="s">
        <v>25740</v>
      </c>
      <c r="C20231" t="s">
        <v>41</v>
      </c>
      <c r="D20231" t="s">
        <v>4526</v>
      </c>
      <c r="E20231" t="s">
        <v>88</v>
      </c>
      <c r="F20231" t="b">
        <v>0</v>
      </c>
      <c r="G20231" t="s">
        <v>41</v>
      </c>
      <c r="H20231" s="1">
        <v>46255.838333333333</v>
      </c>
      <c r="I20231" t="b">
        <v>0</v>
      </c>
      <c r="J20231" t="b">
        <v>0</v>
      </c>
      <c r="K20231" t="s">
        <v>41</v>
      </c>
      <c r="L20231" t="s">
        <v>74</v>
      </c>
      <c r="M20231"/>
      <c r="N20231">
        <v>52.5</v>
      </c>
      <c r="O20231" t="s">
        <v>2183</v>
      </c>
      <c r="P20231" t="s">
        <v>1380</v>
      </c>
    </row>
    <row r="20232" spans="1:16" x14ac:dyDescent="0.25">
      <c r="A20232" t="s">
        <v>0</v>
      </c>
      <c r="B20232" t="s">
        <v>0</v>
      </c>
      <c r="C20232" t="s">
        <v>29687</v>
      </c>
      <c r="D20232" t="s">
        <v>4526</v>
      </c>
      <c r="E20232" t="s">
        <v>59</v>
      </c>
      <c r="F20232" t="b">
        <v>0</v>
      </c>
      <c r="G20232" t="s">
        <v>89</v>
      </c>
      <c r="H20232" s="1">
        <v>46255.876921296287</v>
      </c>
      <c r="I20232" t="b">
        <v>0</v>
      </c>
      <c r="J20232" t="b">
        <v>0</v>
      </c>
      <c r="K20232" t="s">
        <v>41</v>
      </c>
      <c r="L20232" t="s">
        <v>60</v>
      </c>
      <c r="M20232">
        <v>72500</v>
      </c>
      <c r="N20232"/>
      <c r="O20232" t="s">
        <v>34106</v>
      </c>
      <c r="P20232" t="s">
        <v>1482</v>
      </c>
    </row>
    <row r="20233" spans="1:16" x14ac:dyDescent="0.25">
      <c r="A20233" t="s">
        <v>0</v>
      </c>
      <c r="B20233" t="s">
        <v>34107</v>
      </c>
      <c r="C20233" t="s">
        <v>913</v>
      </c>
      <c r="D20233" t="s">
        <v>31335</v>
      </c>
      <c r="E20233" t="s">
        <v>59</v>
      </c>
      <c r="F20233" t="b">
        <v>0</v>
      </c>
      <c r="G20233" t="s">
        <v>20</v>
      </c>
      <c r="H20233" s="1">
        <v>46255.878368055557</v>
      </c>
      <c r="I20233" t="b">
        <v>0</v>
      </c>
      <c r="J20233" t="b">
        <v>0</v>
      </c>
      <c r="K20233" t="s">
        <v>20</v>
      </c>
      <c r="L20233" t="s">
        <v>60</v>
      </c>
      <c r="M20233">
        <v>38000</v>
      </c>
      <c r="N20233"/>
      <c r="O20233" t="s">
        <v>892</v>
      </c>
      <c r="P20233" t="s">
        <v>133</v>
      </c>
    </row>
    <row r="20234" spans="1:16" x14ac:dyDescent="0.25">
      <c r="A20234" t="s">
        <v>0</v>
      </c>
      <c r="B20234" t="s">
        <v>34108</v>
      </c>
      <c r="C20234" t="s">
        <v>913</v>
      </c>
      <c r="D20234" t="s">
        <v>31335</v>
      </c>
      <c r="E20234" t="s">
        <v>59</v>
      </c>
      <c r="F20234" t="b">
        <v>0</v>
      </c>
      <c r="G20234" t="s">
        <v>20</v>
      </c>
      <c r="H20234" s="1">
        <v>46255.878368055557</v>
      </c>
      <c r="I20234" t="b">
        <v>0</v>
      </c>
      <c r="J20234" t="b">
        <v>0</v>
      </c>
      <c r="K20234" t="s">
        <v>20</v>
      </c>
      <c r="L20234" t="s">
        <v>60</v>
      </c>
      <c r="M20234">
        <v>38000</v>
      </c>
      <c r="N20234"/>
      <c r="O20234" t="s">
        <v>892</v>
      </c>
      <c r="P20234" t="s">
        <v>133</v>
      </c>
    </row>
    <row r="20235" spans="1:16" x14ac:dyDescent="0.25">
      <c r="A20235" t="s">
        <v>6</v>
      </c>
      <c r="B20235" t="s">
        <v>34109</v>
      </c>
      <c r="C20235" t="s">
        <v>370</v>
      </c>
      <c r="D20235" t="s">
        <v>4526</v>
      </c>
      <c r="E20235" t="s">
        <v>59</v>
      </c>
      <c r="F20235" t="b">
        <v>0</v>
      </c>
      <c r="G20235" t="s">
        <v>65</v>
      </c>
      <c r="H20235" s="1">
        <v>46255.880162037043</v>
      </c>
      <c r="I20235" t="b">
        <v>0</v>
      </c>
      <c r="J20235" t="b">
        <v>1</v>
      </c>
      <c r="K20235" t="s">
        <v>41</v>
      </c>
      <c r="L20235" t="s">
        <v>60</v>
      </c>
      <c r="M20235">
        <v>147000</v>
      </c>
      <c r="N20235"/>
      <c r="O20235" t="s">
        <v>7675</v>
      </c>
      <c r="P20235" t="s">
        <v>34110</v>
      </c>
    </row>
    <row r="20236" spans="1:16" x14ac:dyDescent="0.25">
      <c r="A20236" t="s">
        <v>1</v>
      </c>
      <c r="B20236" t="s">
        <v>34111</v>
      </c>
      <c r="C20236" t="s">
        <v>8411</v>
      </c>
      <c r="D20236" t="s">
        <v>4526</v>
      </c>
      <c r="E20236" t="s">
        <v>88</v>
      </c>
      <c r="F20236" t="b">
        <v>0</v>
      </c>
      <c r="G20236" t="s">
        <v>89</v>
      </c>
      <c r="H20236" s="1">
        <v>46255.883379629631</v>
      </c>
      <c r="I20236" t="b">
        <v>1</v>
      </c>
      <c r="J20236" t="b">
        <v>1</v>
      </c>
      <c r="K20236" t="s">
        <v>41</v>
      </c>
      <c r="L20236" t="s">
        <v>74</v>
      </c>
      <c r="M20236"/>
      <c r="N20236">
        <v>55</v>
      </c>
      <c r="O20236" t="s">
        <v>166</v>
      </c>
      <c r="P20236" t="s">
        <v>34112</v>
      </c>
    </row>
    <row r="20237" spans="1:16" x14ac:dyDescent="0.25">
      <c r="A20237" t="s">
        <v>1</v>
      </c>
      <c r="B20237" t="s">
        <v>30423</v>
      </c>
      <c r="C20237" t="s">
        <v>76</v>
      </c>
      <c r="D20237" t="s">
        <v>4526</v>
      </c>
      <c r="E20237" t="s">
        <v>59</v>
      </c>
      <c r="F20237" t="b">
        <v>1</v>
      </c>
      <c r="G20237" t="s">
        <v>65</v>
      </c>
      <c r="H20237" s="1">
        <v>46255.883379629631</v>
      </c>
      <c r="I20237" t="b">
        <v>1</v>
      </c>
      <c r="J20237" t="b">
        <v>0</v>
      </c>
      <c r="K20237" t="s">
        <v>41</v>
      </c>
      <c r="L20237" t="s">
        <v>74</v>
      </c>
      <c r="M20237"/>
      <c r="N20237">
        <v>105</v>
      </c>
      <c r="O20237" t="s">
        <v>611</v>
      </c>
      <c r="P20237" t="s">
        <v>34113</v>
      </c>
    </row>
    <row r="20238" spans="1:16" x14ac:dyDescent="0.25">
      <c r="A20238" t="s">
        <v>3</v>
      </c>
      <c r="B20238" t="s">
        <v>34114</v>
      </c>
      <c r="C20238" t="s">
        <v>165</v>
      </c>
      <c r="D20238" t="s">
        <v>4526</v>
      </c>
      <c r="E20238" t="s">
        <v>88</v>
      </c>
      <c r="F20238" t="b">
        <v>0</v>
      </c>
      <c r="G20238" t="s">
        <v>73</v>
      </c>
      <c r="H20238" s="1">
        <v>46255.918587962973</v>
      </c>
      <c r="I20238" t="b">
        <v>0</v>
      </c>
      <c r="J20238" t="b">
        <v>0</v>
      </c>
      <c r="K20238" t="s">
        <v>41</v>
      </c>
      <c r="L20238" t="s">
        <v>74</v>
      </c>
      <c r="M20238"/>
      <c r="N20238">
        <v>48.5</v>
      </c>
      <c r="O20238" t="s">
        <v>2096</v>
      </c>
      <c r="P20238" t="s">
        <v>673</v>
      </c>
    </row>
    <row r="20239" spans="1:16" x14ac:dyDescent="0.25">
      <c r="A20239" t="s">
        <v>0</v>
      </c>
      <c r="B20239" t="s">
        <v>34115</v>
      </c>
      <c r="C20239" t="s">
        <v>6290</v>
      </c>
      <c r="D20239" t="s">
        <v>2360</v>
      </c>
      <c r="E20239" t="s">
        <v>59</v>
      </c>
      <c r="F20239" t="b">
        <v>0</v>
      </c>
      <c r="G20239" t="s">
        <v>68</v>
      </c>
      <c r="H20239" s="1">
        <v>46255.918587962973</v>
      </c>
      <c r="I20239" t="b">
        <v>0</v>
      </c>
      <c r="J20239" t="b">
        <v>1</v>
      </c>
      <c r="K20239" t="s">
        <v>41</v>
      </c>
      <c r="L20239" t="s">
        <v>74</v>
      </c>
      <c r="M20239"/>
      <c r="N20239">
        <v>38</v>
      </c>
      <c r="O20239" t="s">
        <v>24117</v>
      </c>
    </row>
    <row r="20240" spans="1:16" x14ac:dyDescent="0.25">
      <c r="A20240" t="s">
        <v>2</v>
      </c>
      <c r="B20240" t="s">
        <v>1861</v>
      </c>
      <c r="C20240" t="s">
        <v>148</v>
      </c>
      <c r="D20240" t="s">
        <v>4346</v>
      </c>
      <c r="E20240" t="s">
        <v>59</v>
      </c>
      <c r="F20240" t="b">
        <v>0</v>
      </c>
      <c r="G20240" t="s">
        <v>89</v>
      </c>
      <c r="H20240" s="1">
        <v>46255.921805555547</v>
      </c>
      <c r="I20240" t="b">
        <v>0</v>
      </c>
      <c r="J20240" t="b">
        <v>0</v>
      </c>
      <c r="K20240" t="s">
        <v>41</v>
      </c>
      <c r="L20240" t="s">
        <v>60</v>
      </c>
      <c r="M20240">
        <v>136957.6</v>
      </c>
      <c r="N20240"/>
      <c r="O20240" t="s">
        <v>2950</v>
      </c>
      <c r="P20240" t="s">
        <v>34116</v>
      </c>
    </row>
    <row r="20241" spans="1:16" x14ac:dyDescent="0.25">
      <c r="A20241" t="s">
        <v>5</v>
      </c>
      <c r="B20241" t="s">
        <v>34117</v>
      </c>
      <c r="C20241" t="s">
        <v>190</v>
      </c>
      <c r="D20241" t="s">
        <v>4526</v>
      </c>
      <c r="E20241" t="s">
        <v>88</v>
      </c>
      <c r="F20241" t="b">
        <v>0</v>
      </c>
      <c r="G20241" t="s">
        <v>77</v>
      </c>
      <c r="H20241" s="1">
        <v>46255.925034722219</v>
      </c>
      <c r="I20241" t="b">
        <v>1</v>
      </c>
      <c r="J20241" t="b">
        <v>0</v>
      </c>
      <c r="K20241" t="s">
        <v>41</v>
      </c>
      <c r="L20241" t="s">
        <v>74</v>
      </c>
      <c r="M20241"/>
      <c r="N20241">
        <v>61.5</v>
      </c>
      <c r="O20241" t="s">
        <v>27777</v>
      </c>
      <c r="P20241" t="s">
        <v>34118</v>
      </c>
    </row>
    <row r="20242" spans="1:16" x14ac:dyDescent="0.25">
      <c r="A20242" t="s">
        <v>5</v>
      </c>
      <c r="B20242" t="s">
        <v>2202</v>
      </c>
      <c r="C20242" t="s">
        <v>165</v>
      </c>
      <c r="D20242" t="s">
        <v>4526</v>
      </c>
      <c r="E20242" t="s">
        <v>59</v>
      </c>
      <c r="F20242" t="b">
        <v>0</v>
      </c>
      <c r="G20242" t="s">
        <v>73</v>
      </c>
      <c r="H20242" s="1">
        <v>46255.925046296303</v>
      </c>
      <c r="I20242" t="b">
        <v>0</v>
      </c>
      <c r="J20242" t="b">
        <v>0</v>
      </c>
      <c r="K20242" t="s">
        <v>41</v>
      </c>
      <c r="L20242" t="s">
        <v>60</v>
      </c>
      <c r="M20242">
        <v>160000</v>
      </c>
      <c r="N20242"/>
      <c r="O20242" t="s">
        <v>853</v>
      </c>
      <c r="P20242" t="s">
        <v>34119</v>
      </c>
    </row>
    <row r="20243" spans="1:16" x14ac:dyDescent="0.25">
      <c r="A20243" t="s">
        <v>8</v>
      </c>
      <c r="B20243" t="s">
        <v>34120</v>
      </c>
      <c r="C20243" t="s">
        <v>356</v>
      </c>
      <c r="D20243" t="s">
        <v>4526</v>
      </c>
      <c r="E20243" t="s">
        <v>59</v>
      </c>
      <c r="F20243" t="b">
        <v>0</v>
      </c>
      <c r="G20243" t="s">
        <v>73</v>
      </c>
      <c r="H20243" s="1">
        <v>46255.925266203703</v>
      </c>
      <c r="I20243" t="b">
        <v>0</v>
      </c>
      <c r="J20243" t="b">
        <v>0</v>
      </c>
      <c r="K20243" t="s">
        <v>41</v>
      </c>
      <c r="L20243" t="s">
        <v>60</v>
      </c>
      <c r="M20243">
        <v>167500</v>
      </c>
      <c r="N20243"/>
      <c r="O20243" t="s">
        <v>34121</v>
      </c>
      <c r="P20243" t="s">
        <v>34122</v>
      </c>
    </row>
    <row r="20244" spans="1:16" x14ac:dyDescent="0.25">
      <c r="A20244" t="s">
        <v>1</v>
      </c>
      <c r="B20244" t="s">
        <v>1</v>
      </c>
      <c r="C20244" t="s">
        <v>76</v>
      </c>
      <c r="D20244" t="s">
        <v>4622</v>
      </c>
      <c r="E20244" t="s">
        <v>59</v>
      </c>
      <c r="F20244" t="b">
        <v>1</v>
      </c>
      <c r="G20244" t="s">
        <v>31163</v>
      </c>
      <c r="H20244" s="1">
        <v>46255.926400462973</v>
      </c>
      <c r="I20244" t="b">
        <v>1</v>
      </c>
      <c r="J20244" t="b">
        <v>0</v>
      </c>
      <c r="K20244" t="s">
        <v>31163</v>
      </c>
      <c r="L20244" t="s">
        <v>60</v>
      </c>
      <c r="M20244">
        <v>40500</v>
      </c>
      <c r="N20244"/>
      <c r="O20244" t="s">
        <v>34123</v>
      </c>
      <c r="P20244" t="s">
        <v>34124</v>
      </c>
    </row>
    <row r="20245" spans="1:16" x14ac:dyDescent="0.25">
      <c r="A20245" t="s">
        <v>4</v>
      </c>
      <c r="B20245" t="s">
        <v>34125</v>
      </c>
      <c r="C20245" t="s">
        <v>1896</v>
      </c>
      <c r="D20245" t="s">
        <v>4526</v>
      </c>
      <c r="E20245" t="s">
        <v>59</v>
      </c>
      <c r="F20245" t="b">
        <v>0</v>
      </c>
      <c r="G20245" t="s">
        <v>77</v>
      </c>
      <c r="H20245" s="1">
        <v>46255.966736111113</v>
      </c>
      <c r="I20245" t="b">
        <v>0</v>
      </c>
      <c r="J20245" t="b">
        <v>1</v>
      </c>
      <c r="K20245" t="s">
        <v>41</v>
      </c>
      <c r="L20245" t="s">
        <v>60</v>
      </c>
      <c r="M20245">
        <v>170000</v>
      </c>
      <c r="N20245"/>
      <c r="O20245" t="s">
        <v>34126</v>
      </c>
      <c r="P20245" t="s">
        <v>34127</v>
      </c>
    </row>
    <row r="20246" spans="1:16" x14ac:dyDescent="0.25">
      <c r="A20246" t="s">
        <v>5</v>
      </c>
      <c r="B20246" t="s">
        <v>34128</v>
      </c>
      <c r="C20246" t="s">
        <v>246</v>
      </c>
      <c r="D20246" t="s">
        <v>4526</v>
      </c>
      <c r="E20246" t="s">
        <v>59</v>
      </c>
      <c r="F20246" t="b">
        <v>0</v>
      </c>
      <c r="G20246" t="s">
        <v>65</v>
      </c>
      <c r="H20246" s="1">
        <v>46255.966805555552</v>
      </c>
      <c r="I20246" t="b">
        <v>0</v>
      </c>
      <c r="J20246" t="b">
        <v>1</v>
      </c>
      <c r="K20246" t="s">
        <v>41</v>
      </c>
      <c r="L20246" t="s">
        <v>60</v>
      </c>
      <c r="M20246">
        <v>113000</v>
      </c>
      <c r="N20246"/>
      <c r="O20246" t="s">
        <v>1315</v>
      </c>
      <c r="P20246" t="s">
        <v>34129</v>
      </c>
    </row>
    <row r="20247" spans="1:16" x14ac:dyDescent="0.25">
      <c r="A20247" t="s">
        <v>0</v>
      </c>
      <c r="B20247" t="s">
        <v>34130</v>
      </c>
      <c r="C20247" t="s">
        <v>326</v>
      </c>
      <c r="D20247" t="s">
        <v>4515</v>
      </c>
      <c r="E20247" t="s">
        <v>59</v>
      </c>
      <c r="F20247" t="b">
        <v>0</v>
      </c>
      <c r="G20247" t="s">
        <v>77</v>
      </c>
      <c r="H20247" s="1">
        <v>46256.001944444448</v>
      </c>
      <c r="I20247" t="b">
        <v>1</v>
      </c>
      <c r="J20247" t="b">
        <v>0</v>
      </c>
      <c r="K20247" t="s">
        <v>41</v>
      </c>
      <c r="L20247" t="s">
        <v>60</v>
      </c>
      <c r="M20247">
        <v>220500</v>
      </c>
      <c r="N20247"/>
      <c r="O20247" t="s">
        <v>1990</v>
      </c>
    </row>
    <row r="20248" spans="1:16" x14ac:dyDescent="0.25">
      <c r="A20248" t="s">
        <v>6</v>
      </c>
      <c r="B20248" t="s">
        <v>34131</v>
      </c>
      <c r="C20248" t="s">
        <v>382</v>
      </c>
      <c r="D20248" t="s">
        <v>34132</v>
      </c>
      <c r="E20248" t="s">
        <v>59</v>
      </c>
      <c r="F20248" t="b">
        <v>0</v>
      </c>
      <c r="G20248" t="s">
        <v>77</v>
      </c>
      <c r="H20248" s="1">
        <v>46256.005127314813</v>
      </c>
      <c r="I20248" t="b">
        <v>0</v>
      </c>
      <c r="J20248" t="b">
        <v>0</v>
      </c>
      <c r="K20248" t="s">
        <v>41</v>
      </c>
      <c r="L20248" t="s">
        <v>60</v>
      </c>
      <c r="M20248">
        <v>200000</v>
      </c>
      <c r="N20248"/>
      <c r="O20248" t="s">
        <v>34133</v>
      </c>
      <c r="P20248" t="s">
        <v>85</v>
      </c>
    </row>
    <row r="20249" spans="1:16" x14ac:dyDescent="0.25">
      <c r="A20249" t="s">
        <v>2</v>
      </c>
      <c r="B20249" t="s">
        <v>34134</v>
      </c>
      <c r="C20249" t="s">
        <v>76</v>
      </c>
      <c r="D20249" t="s">
        <v>10886</v>
      </c>
      <c r="E20249" t="s">
        <v>72</v>
      </c>
      <c r="F20249" t="b">
        <v>1</v>
      </c>
      <c r="G20249" t="s">
        <v>19</v>
      </c>
      <c r="H20249" s="1">
        <v>46256.006608796299</v>
      </c>
      <c r="I20249" t="b">
        <v>0</v>
      </c>
      <c r="J20249" t="b">
        <v>0</v>
      </c>
      <c r="K20249" t="s">
        <v>19</v>
      </c>
      <c r="L20249" t="s">
        <v>74</v>
      </c>
      <c r="M20249"/>
      <c r="N20249">
        <v>25</v>
      </c>
      <c r="O20249" t="s">
        <v>4925</v>
      </c>
    </row>
    <row r="20250" spans="1:16" x14ac:dyDescent="0.25">
      <c r="A20250" t="s">
        <v>2</v>
      </c>
      <c r="B20250" t="s">
        <v>34135</v>
      </c>
      <c r="C20250" t="s">
        <v>76</v>
      </c>
      <c r="D20250" t="s">
        <v>10886</v>
      </c>
      <c r="E20250" t="s">
        <v>72</v>
      </c>
      <c r="F20250" t="b">
        <v>1</v>
      </c>
      <c r="G20250" t="s">
        <v>25</v>
      </c>
      <c r="H20250" s="1">
        <v>46256.006979166668</v>
      </c>
      <c r="I20250" t="b">
        <v>1</v>
      </c>
      <c r="J20250" t="b">
        <v>0</v>
      </c>
      <c r="K20250" t="s">
        <v>25</v>
      </c>
      <c r="L20250" t="s">
        <v>74</v>
      </c>
      <c r="M20250"/>
      <c r="N20250">
        <v>25</v>
      </c>
      <c r="O20250" t="s">
        <v>584</v>
      </c>
      <c r="P20250" t="s">
        <v>34136</v>
      </c>
    </row>
    <row r="20251" spans="1:16" x14ac:dyDescent="0.25">
      <c r="A20251" t="s">
        <v>2</v>
      </c>
      <c r="B20251" t="s">
        <v>34137</v>
      </c>
      <c r="C20251" t="s">
        <v>76</v>
      </c>
      <c r="D20251" t="s">
        <v>584</v>
      </c>
      <c r="E20251" t="s">
        <v>72</v>
      </c>
      <c r="F20251" t="b">
        <v>1</v>
      </c>
      <c r="G20251" t="s">
        <v>25</v>
      </c>
      <c r="H20251" s="1">
        <v>46256.006979166668</v>
      </c>
      <c r="I20251" t="b">
        <v>1</v>
      </c>
      <c r="J20251" t="b">
        <v>0</v>
      </c>
      <c r="K20251" t="s">
        <v>25</v>
      </c>
      <c r="L20251" t="s">
        <v>74</v>
      </c>
      <c r="M20251"/>
      <c r="N20251">
        <v>25</v>
      </c>
      <c r="O20251" t="s">
        <v>584</v>
      </c>
      <c r="P20251" t="s">
        <v>219</v>
      </c>
    </row>
    <row r="20252" spans="1:16" x14ac:dyDescent="0.25">
      <c r="A20252" t="s">
        <v>2</v>
      </c>
      <c r="B20252" t="s">
        <v>17033</v>
      </c>
      <c r="C20252" t="s">
        <v>5026</v>
      </c>
      <c r="D20252" t="s">
        <v>5018</v>
      </c>
      <c r="E20252" t="s">
        <v>59</v>
      </c>
      <c r="F20252" t="b">
        <v>0</v>
      </c>
      <c r="G20252" t="s">
        <v>40</v>
      </c>
      <c r="H20252" s="1">
        <v>46256.008206018523</v>
      </c>
      <c r="I20252" t="b">
        <v>0</v>
      </c>
      <c r="J20252" t="b">
        <v>0</v>
      </c>
      <c r="K20252" t="s">
        <v>40</v>
      </c>
      <c r="L20252" t="s">
        <v>60</v>
      </c>
      <c r="M20252">
        <v>70000</v>
      </c>
      <c r="N20252"/>
      <c r="O20252" t="s">
        <v>3442</v>
      </c>
      <c r="P20252" t="s">
        <v>17034</v>
      </c>
    </row>
    <row r="20253" spans="1:16" x14ac:dyDescent="0.25">
      <c r="A20253" t="s">
        <v>1</v>
      </c>
      <c r="B20253" t="s">
        <v>34138</v>
      </c>
      <c r="C20253" t="s">
        <v>33428</v>
      </c>
      <c r="D20253" t="s">
        <v>4515</v>
      </c>
      <c r="E20253" t="s">
        <v>59</v>
      </c>
      <c r="F20253" t="b">
        <v>0</v>
      </c>
      <c r="G20253" t="s">
        <v>89</v>
      </c>
      <c r="H20253" s="1">
        <v>46256.008379629631</v>
      </c>
      <c r="I20253" t="b">
        <v>1</v>
      </c>
      <c r="J20253" t="b">
        <v>0</v>
      </c>
      <c r="K20253" t="s">
        <v>41</v>
      </c>
      <c r="L20253" t="s">
        <v>60</v>
      </c>
      <c r="M20253">
        <v>155000</v>
      </c>
      <c r="N20253"/>
      <c r="O20253" t="s">
        <v>34139</v>
      </c>
    </row>
    <row r="20254" spans="1:16" x14ac:dyDescent="0.25">
      <c r="A20254" t="s">
        <v>5</v>
      </c>
      <c r="B20254" t="s">
        <v>34140</v>
      </c>
      <c r="C20254" t="s">
        <v>330</v>
      </c>
      <c r="D20254" t="s">
        <v>7792</v>
      </c>
      <c r="E20254" t="s">
        <v>59</v>
      </c>
      <c r="F20254" t="b">
        <v>0</v>
      </c>
      <c r="G20254" t="s">
        <v>89</v>
      </c>
      <c r="H20254" s="1">
        <v>46256.008483796293</v>
      </c>
      <c r="I20254" t="b">
        <v>0</v>
      </c>
      <c r="J20254" t="b">
        <v>1</v>
      </c>
      <c r="K20254" t="s">
        <v>41</v>
      </c>
      <c r="L20254" t="s">
        <v>60</v>
      </c>
      <c r="M20254">
        <v>139500</v>
      </c>
      <c r="N20254"/>
      <c r="O20254" t="s">
        <v>3028</v>
      </c>
    </row>
    <row r="20255" spans="1:16" x14ac:dyDescent="0.25">
      <c r="A20255" t="s">
        <v>1</v>
      </c>
      <c r="B20255" t="s">
        <v>34141</v>
      </c>
      <c r="C20255" t="s">
        <v>34142</v>
      </c>
      <c r="D20255" t="s">
        <v>4515</v>
      </c>
      <c r="E20255" t="s">
        <v>59</v>
      </c>
      <c r="F20255" t="b">
        <v>0</v>
      </c>
      <c r="G20255" t="s">
        <v>4886</v>
      </c>
      <c r="H20255" s="1">
        <v>46256.010034722232</v>
      </c>
      <c r="I20255" t="b">
        <v>0</v>
      </c>
      <c r="J20255" t="b">
        <v>0</v>
      </c>
      <c r="K20255" t="s">
        <v>4886</v>
      </c>
      <c r="L20255" t="s">
        <v>60</v>
      </c>
      <c r="M20255">
        <v>132000</v>
      </c>
      <c r="N20255"/>
      <c r="O20255" t="s">
        <v>34143</v>
      </c>
      <c r="P20255" t="s">
        <v>875</v>
      </c>
    </row>
    <row r="20256" spans="1:16" x14ac:dyDescent="0.25">
      <c r="A20256" t="s">
        <v>0</v>
      </c>
      <c r="B20256" t="s">
        <v>34144</v>
      </c>
      <c r="C20256" t="s">
        <v>162</v>
      </c>
      <c r="D20256" t="s">
        <v>4756</v>
      </c>
      <c r="E20256" t="s">
        <v>59</v>
      </c>
      <c r="F20256" t="b">
        <v>0</v>
      </c>
      <c r="G20256" t="s">
        <v>73</v>
      </c>
      <c r="H20256" s="1">
        <v>46256.043587962973</v>
      </c>
      <c r="I20256" t="b">
        <v>0</v>
      </c>
      <c r="J20256" t="b">
        <v>1</v>
      </c>
      <c r="K20256" t="s">
        <v>41</v>
      </c>
      <c r="L20256" t="s">
        <v>60</v>
      </c>
      <c r="M20256">
        <v>87500</v>
      </c>
      <c r="N20256"/>
      <c r="O20256" t="s">
        <v>14731</v>
      </c>
      <c r="P20256" t="s">
        <v>34145</v>
      </c>
    </row>
    <row r="20257" spans="1:16" x14ac:dyDescent="0.25">
      <c r="A20257" t="s">
        <v>2</v>
      </c>
      <c r="B20257" t="s">
        <v>34146</v>
      </c>
      <c r="C20257" t="s">
        <v>194</v>
      </c>
      <c r="D20257" t="s">
        <v>5349</v>
      </c>
      <c r="E20257" t="s">
        <v>59</v>
      </c>
      <c r="F20257" t="b">
        <v>0</v>
      </c>
      <c r="G20257" t="s">
        <v>65</v>
      </c>
      <c r="H20257" s="1">
        <v>46256.046851851846</v>
      </c>
      <c r="I20257" t="b">
        <v>0</v>
      </c>
      <c r="J20257" t="b">
        <v>1</v>
      </c>
      <c r="K20257" t="s">
        <v>41</v>
      </c>
      <c r="L20257" t="s">
        <v>60</v>
      </c>
      <c r="M20257">
        <v>154000</v>
      </c>
      <c r="N20257"/>
      <c r="O20257" t="s">
        <v>411</v>
      </c>
      <c r="P20257" t="s">
        <v>34147</v>
      </c>
    </row>
    <row r="20258" spans="1:16" x14ac:dyDescent="0.25">
      <c r="A20258" t="s">
        <v>2</v>
      </c>
      <c r="B20258" t="s">
        <v>659</v>
      </c>
      <c r="C20258" t="s">
        <v>315</v>
      </c>
      <c r="D20258" t="s">
        <v>4526</v>
      </c>
      <c r="E20258" t="s">
        <v>59</v>
      </c>
      <c r="F20258" t="b">
        <v>0</v>
      </c>
      <c r="G20258" t="s">
        <v>65</v>
      </c>
      <c r="H20258" s="1">
        <v>46256.046851851846</v>
      </c>
      <c r="I20258" t="b">
        <v>0</v>
      </c>
      <c r="J20258" t="b">
        <v>0</v>
      </c>
      <c r="K20258" t="s">
        <v>41</v>
      </c>
      <c r="L20258" t="s">
        <v>60</v>
      </c>
      <c r="M20258">
        <v>95300</v>
      </c>
      <c r="N20258"/>
      <c r="O20258" t="s">
        <v>4014</v>
      </c>
      <c r="P20258" t="s">
        <v>34148</v>
      </c>
    </row>
    <row r="20259" spans="1:16" x14ac:dyDescent="0.25">
      <c r="A20259" t="s">
        <v>7</v>
      </c>
      <c r="B20259" t="s">
        <v>34149</v>
      </c>
      <c r="C20259" t="s">
        <v>112</v>
      </c>
      <c r="D20259" t="s">
        <v>4346</v>
      </c>
      <c r="E20259" t="s">
        <v>59</v>
      </c>
      <c r="F20259" t="b">
        <v>0</v>
      </c>
      <c r="G20259" t="s">
        <v>65</v>
      </c>
      <c r="H20259" s="1">
        <v>46256.08525462963</v>
      </c>
      <c r="I20259" t="b">
        <v>0</v>
      </c>
      <c r="J20259" t="b">
        <v>0</v>
      </c>
      <c r="K20259" t="s">
        <v>41</v>
      </c>
      <c r="L20259" t="s">
        <v>60</v>
      </c>
      <c r="M20259">
        <v>144000</v>
      </c>
      <c r="N20259"/>
      <c r="O20259" t="s">
        <v>305</v>
      </c>
      <c r="P20259" t="s">
        <v>30652</v>
      </c>
    </row>
    <row r="20260" spans="1:16" x14ac:dyDescent="0.25">
      <c r="A20260" t="s">
        <v>5</v>
      </c>
      <c r="B20260" t="s">
        <v>34150</v>
      </c>
      <c r="C20260" t="s">
        <v>34151</v>
      </c>
      <c r="D20260" t="s">
        <v>2360</v>
      </c>
      <c r="E20260" t="s">
        <v>72</v>
      </c>
      <c r="F20260" t="b">
        <v>0</v>
      </c>
      <c r="G20260" t="s">
        <v>65</v>
      </c>
      <c r="H20260" s="1">
        <v>46256.091747685183</v>
      </c>
      <c r="I20260" t="b">
        <v>0</v>
      </c>
      <c r="J20260" t="b">
        <v>1</v>
      </c>
      <c r="K20260" t="s">
        <v>41</v>
      </c>
      <c r="L20260" t="s">
        <v>60</v>
      </c>
      <c r="M20260">
        <v>126750</v>
      </c>
      <c r="N20260"/>
      <c r="O20260" t="s">
        <v>5742</v>
      </c>
      <c r="P20260" t="s">
        <v>34152</v>
      </c>
    </row>
    <row r="20261" spans="1:16" x14ac:dyDescent="0.25">
      <c r="A20261" t="s">
        <v>2</v>
      </c>
      <c r="B20261" t="s">
        <v>34153</v>
      </c>
      <c r="C20261" t="s">
        <v>142</v>
      </c>
      <c r="D20261" t="s">
        <v>4756</v>
      </c>
      <c r="E20261" t="s">
        <v>59</v>
      </c>
      <c r="F20261" t="b">
        <v>0</v>
      </c>
      <c r="G20261" t="s">
        <v>65</v>
      </c>
      <c r="H20261" s="1">
        <v>46256.130162037043</v>
      </c>
      <c r="I20261" t="b">
        <v>0</v>
      </c>
      <c r="J20261" t="b">
        <v>1</v>
      </c>
      <c r="K20261" t="s">
        <v>41</v>
      </c>
      <c r="L20261" t="s">
        <v>60</v>
      </c>
      <c r="M20261">
        <v>165000</v>
      </c>
      <c r="N20261"/>
      <c r="O20261" t="s">
        <v>1481</v>
      </c>
      <c r="P20261" t="s">
        <v>34154</v>
      </c>
    </row>
    <row r="20262" spans="1:16" x14ac:dyDescent="0.25">
      <c r="A20262" t="s">
        <v>1</v>
      </c>
      <c r="B20262" t="s">
        <v>34155</v>
      </c>
      <c r="C20262" t="s">
        <v>76</v>
      </c>
      <c r="D20262" t="s">
        <v>4622</v>
      </c>
      <c r="E20262" t="s">
        <v>59</v>
      </c>
      <c r="F20262" t="b">
        <v>1</v>
      </c>
      <c r="G20262" t="s">
        <v>65</v>
      </c>
      <c r="H20262" s="1">
        <v>46256.130185185182</v>
      </c>
      <c r="I20262" t="b">
        <v>0</v>
      </c>
      <c r="J20262" t="b">
        <v>1</v>
      </c>
      <c r="K20262" t="s">
        <v>41</v>
      </c>
      <c r="L20262" t="s">
        <v>60</v>
      </c>
      <c r="M20262">
        <v>159000</v>
      </c>
      <c r="N20262"/>
      <c r="O20262" t="s">
        <v>12960</v>
      </c>
      <c r="P20262" t="s">
        <v>34156</v>
      </c>
    </row>
    <row r="20263" spans="1:16" x14ac:dyDescent="0.25">
      <c r="A20263" t="s">
        <v>0</v>
      </c>
      <c r="B20263" t="s">
        <v>34157</v>
      </c>
      <c r="C20263" t="s">
        <v>2798</v>
      </c>
      <c r="D20263" t="s">
        <v>4756</v>
      </c>
      <c r="E20263" t="s">
        <v>59</v>
      </c>
      <c r="F20263" t="b">
        <v>0</v>
      </c>
      <c r="G20263" t="s">
        <v>65</v>
      </c>
      <c r="H20263" s="1">
        <v>46256.209537037037</v>
      </c>
      <c r="I20263" t="b">
        <v>0</v>
      </c>
      <c r="J20263" t="b">
        <v>0</v>
      </c>
      <c r="K20263" t="s">
        <v>41</v>
      </c>
      <c r="L20263" t="s">
        <v>60</v>
      </c>
      <c r="M20263">
        <v>132500</v>
      </c>
      <c r="N20263"/>
      <c r="O20263" t="s">
        <v>34158</v>
      </c>
      <c r="P20263" t="s">
        <v>233</v>
      </c>
    </row>
    <row r="20264" spans="1:16" x14ac:dyDescent="0.25">
      <c r="A20264" t="s">
        <v>7</v>
      </c>
      <c r="B20264" t="s">
        <v>34159</v>
      </c>
      <c r="C20264" t="s">
        <v>162</v>
      </c>
      <c r="D20264" t="s">
        <v>4756</v>
      </c>
      <c r="E20264" t="s">
        <v>59</v>
      </c>
      <c r="F20264" t="b">
        <v>0</v>
      </c>
      <c r="G20264" t="s">
        <v>73</v>
      </c>
      <c r="H20264" s="1">
        <v>46256.251203703701</v>
      </c>
      <c r="I20264" t="b">
        <v>0</v>
      </c>
      <c r="J20264" t="b">
        <v>1</v>
      </c>
      <c r="K20264" t="s">
        <v>41</v>
      </c>
      <c r="L20264" t="s">
        <v>60</v>
      </c>
      <c r="M20264">
        <v>87500</v>
      </c>
      <c r="N20264"/>
      <c r="O20264" t="s">
        <v>14731</v>
      </c>
      <c r="P20264" t="s">
        <v>1332</v>
      </c>
    </row>
    <row r="20265" spans="1:16" x14ac:dyDescent="0.25">
      <c r="A20265" t="s">
        <v>1</v>
      </c>
      <c r="B20265" t="s">
        <v>1</v>
      </c>
      <c r="C20265" t="s">
        <v>3067</v>
      </c>
      <c r="D20265" t="s">
        <v>5018</v>
      </c>
      <c r="E20265" t="s">
        <v>59</v>
      </c>
      <c r="F20265" t="b">
        <v>0</v>
      </c>
      <c r="G20265" t="s">
        <v>77</v>
      </c>
      <c r="H20265" s="1">
        <v>46256.299108796287</v>
      </c>
      <c r="I20265" t="b">
        <v>1</v>
      </c>
      <c r="J20265" t="b">
        <v>0</v>
      </c>
      <c r="K20265" t="s">
        <v>41</v>
      </c>
      <c r="L20265" t="s">
        <v>60</v>
      </c>
      <c r="M20265">
        <v>116500</v>
      </c>
      <c r="N20265"/>
      <c r="O20265" t="s">
        <v>7887</v>
      </c>
      <c r="P20265" t="s">
        <v>34160</v>
      </c>
    </row>
    <row r="20266" spans="1:16" x14ac:dyDescent="0.25">
      <c r="A20266" t="s">
        <v>1</v>
      </c>
      <c r="B20266" t="s">
        <v>2370</v>
      </c>
      <c r="C20266" t="s">
        <v>1077</v>
      </c>
      <c r="D20266" t="s">
        <v>4346</v>
      </c>
      <c r="E20266" t="s">
        <v>59</v>
      </c>
      <c r="F20266" t="b">
        <v>0</v>
      </c>
      <c r="G20266" t="s">
        <v>77</v>
      </c>
      <c r="H20266" s="1">
        <v>46256.299108796287</v>
      </c>
      <c r="I20266" t="b">
        <v>0</v>
      </c>
      <c r="J20266" t="b">
        <v>1</v>
      </c>
      <c r="K20266" t="s">
        <v>41</v>
      </c>
      <c r="L20266" t="s">
        <v>60</v>
      </c>
      <c r="M20266">
        <v>92700</v>
      </c>
      <c r="N20266"/>
      <c r="O20266" t="s">
        <v>34161</v>
      </c>
      <c r="P20266" t="s">
        <v>897</v>
      </c>
    </row>
    <row r="20267" spans="1:16" x14ac:dyDescent="0.25">
      <c r="A20267" t="s">
        <v>1</v>
      </c>
      <c r="B20267" t="s">
        <v>34162</v>
      </c>
      <c r="C20267" t="s">
        <v>14264</v>
      </c>
      <c r="D20267" t="s">
        <v>2360</v>
      </c>
      <c r="E20267" t="s">
        <v>59</v>
      </c>
      <c r="F20267" t="b">
        <v>0</v>
      </c>
      <c r="G20267" t="s">
        <v>77</v>
      </c>
      <c r="H20267" s="1">
        <v>46256.299131944441</v>
      </c>
      <c r="I20267" t="b">
        <v>0</v>
      </c>
      <c r="J20267" t="b">
        <v>0</v>
      </c>
      <c r="K20267" t="s">
        <v>41</v>
      </c>
      <c r="L20267" t="s">
        <v>60</v>
      </c>
      <c r="M20267">
        <v>135500</v>
      </c>
      <c r="N20267"/>
      <c r="O20267" t="s">
        <v>2795</v>
      </c>
      <c r="P20267" t="s">
        <v>34163</v>
      </c>
    </row>
    <row r="20268" spans="1:16" x14ac:dyDescent="0.25">
      <c r="A20268" t="s">
        <v>1</v>
      </c>
      <c r="B20268" t="s">
        <v>34164</v>
      </c>
      <c r="C20268" t="s">
        <v>162</v>
      </c>
      <c r="D20268" t="s">
        <v>4346</v>
      </c>
      <c r="E20268" t="s">
        <v>59</v>
      </c>
      <c r="F20268" t="b">
        <v>0</v>
      </c>
      <c r="G20268" t="s">
        <v>77</v>
      </c>
      <c r="H20268" s="1">
        <v>46256.340729166674</v>
      </c>
      <c r="I20268" t="b">
        <v>1</v>
      </c>
      <c r="J20268" t="b">
        <v>1</v>
      </c>
      <c r="K20268" t="s">
        <v>41</v>
      </c>
      <c r="L20268" t="s">
        <v>60</v>
      </c>
      <c r="M20268">
        <v>155500</v>
      </c>
      <c r="N20268"/>
      <c r="O20268" t="s">
        <v>1183</v>
      </c>
      <c r="P20268" t="s">
        <v>1476</v>
      </c>
    </row>
    <row r="20269" spans="1:16" x14ac:dyDescent="0.25">
      <c r="A20269" t="s">
        <v>2</v>
      </c>
      <c r="B20269" t="s">
        <v>34165</v>
      </c>
      <c r="C20269" t="s">
        <v>165</v>
      </c>
      <c r="D20269" t="s">
        <v>4756</v>
      </c>
      <c r="E20269" t="s">
        <v>59</v>
      </c>
      <c r="F20269" t="b">
        <v>0</v>
      </c>
      <c r="G20269" t="s">
        <v>73</v>
      </c>
      <c r="H20269" s="1">
        <v>46256.37945601852</v>
      </c>
      <c r="I20269" t="b">
        <v>0</v>
      </c>
      <c r="J20269" t="b">
        <v>0</v>
      </c>
      <c r="K20269" t="s">
        <v>41</v>
      </c>
      <c r="L20269" t="s">
        <v>60</v>
      </c>
      <c r="M20269">
        <v>165000</v>
      </c>
      <c r="N20269"/>
      <c r="O20269" t="s">
        <v>386</v>
      </c>
      <c r="P20269" t="s">
        <v>4585</v>
      </c>
    </row>
    <row r="20270" spans="1:16" x14ac:dyDescent="0.25">
      <c r="A20270" t="s">
        <v>1</v>
      </c>
      <c r="B20270" t="s">
        <v>34166</v>
      </c>
      <c r="C20270" t="s">
        <v>76</v>
      </c>
      <c r="D20270" t="s">
        <v>4526</v>
      </c>
      <c r="E20270" t="s">
        <v>59</v>
      </c>
      <c r="F20270" t="b">
        <v>1</v>
      </c>
      <c r="G20270" t="s">
        <v>65</v>
      </c>
      <c r="H20270" s="1">
        <v>46256.3825</v>
      </c>
      <c r="I20270" t="b">
        <v>0</v>
      </c>
      <c r="J20270" t="b">
        <v>1</v>
      </c>
      <c r="K20270" t="s">
        <v>41</v>
      </c>
      <c r="L20270" t="s">
        <v>60</v>
      </c>
      <c r="M20270">
        <v>172500</v>
      </c>
      <c r="N20270"/>
      <c r="O20270" t="s">
        <v>149</v>
      </c>
      <c r="P20270" t="s">
        <v>216</v>
      </c>
    </row>
    <row r="20271" spans="1:16" x14ac:dyDescent="0.25">
      <c r="A20271" t="s">
        <v>0</v>
      </c>
      <c r="B20271" t="s">
        <v>34167</v>
      </c>
      <c r="C20271" t="s">
        <v>363</v>
      </c>
      <c r="D20271" t="s">
        <v>29985</v>
      </c>
      <c r="E20271" t="s">
        <v>59</v>
      </c>
      <c r="F20271" t="b">
        <v>0</v>
      </c>
      <c r="G20271" t="s">
        <v>65</v>
      </c>
      <c r="H20271" s="1">
        <v>46256.417939814812</v>
      </c>
      <c r="I20271" t="b">
        <v>0</v>
      </c>
      <c r="J20271" t="b">
        <v>1</v>
      </c>
      <c r="K20271" t="s">
        <v>41</v>
      </c>
      <c r="L20271" t="s">
        <v>60</v>
      </c>
      <c r="M20271">
        <v>92500</v>
      </c>
      <c r="N20271"/>
      <c r="O20271" t="s">
        <v>2905</v>
      </c>
    </row>
    <row r="20272" spans="1:16" x14ac:dyDescent="0.25">
      <c r="A20272" t="s">
        <v>2</v>
      </c>
      <c r="B20272" t="s">
        <v>34168</v>
      </c>
      <c r="C20272" t="s">
        <v>2385</v>
      </c>
      <c r="D20272" t="s">
        <v>31335</v>
      </c>
      <c r="E20272" t="s">
        <v>59</v>
      </c>
      <c r="F20272" t="b">
        <v>0</v>
      </c>
      <c r="G20272" t="s">
        <v>65</v>
      </c>
      <c r="H20272" s="1">
        <v>46256.421122685177</v>
      </c>
      <c r="I20272" t="b">
        <v>0</v>
      </c>
      <c r="J20272" t="b">
        <v>1</v>
      </c>
      <c r="K20272" t="s">
        <v>41</v>
      </c>
      <c r="L20272" t="s">
        <v>60</v>
      </c>
      <c r="M20272">
        <v>150000</v>
      </c>
      <c r="N20272"/>
      <c r="O20272" t="s">
        <v>2940</v>
      </c>
      <c r="P20272" t="s">
        <v>34169</v>
      </c>
    </row>
    <row r="20273" spans="1:16" x14ac:dyDescent="0.25">
      <c r="A20273" t="s">
        <v>0</v>
      </c>
      <c r="B20273" t="s">
        <v>11205</v>
      </c>
      <c r="C20273" t="s">
        <v>955</v>
      </c>
      <c r="D20273" t="s">
        <v>31335</v>
      </c>
      <c r="E20273" t="s">
        <v>59</v>
      </c>
      <c r="F20273" t="b">
        <v>0</v>
      </c>
      <c r="G20273" t="s">
        <v>13</v>
      </c>
      <c r="H20273" s="1">
        <v>46256.424884259257</v>
      </c>
      <c r="I20273" t="b">
        <v>1</v>
      </c>
      <c r="J20273" t="b">
        <v>0</v>
      </c>
      <c r="K20273" t="s">
        <v>13</v>
      </c>
      <c r="L20273" t="s">
        <v>60</v>
      </c>
      <c r="M20273">
        <v>105000</v>
      </c>
      <c r="N20273"/>
      <c r="O20273" t="s">
        <v>11206</v>
      </c>
      <c r="P20273" t="s">
        <v>11207</v>
      </c>
    </row>
    <row r="20274" spans="1:16" x14ac:dyDescent="0.25">
      <c r="A20274" t="s">
        <v>0</v>
      </c>
      <c r="B20274" t="s">
        <v>34170</v>
      </c>
      <c r="C20274" t="s">
        <v>172</v>
      </c>
      <c r="D20274" t="s">
        <v>4550</v>
      </c>
      <c r="E20274" t="s">
        <v>59</v>
      </c>
      <c r="F20274" t="b">
        <v>0</v>
      </c>
      <c r="G20274" t="s">
        <v>68</v>
      </c>
      <c r="H20274" s="1">
        <v>46256.459537037037</v>
      </c>
      <c r="I20274" t="b">
        <v>0</v>
      </c>
      <c r="J20274" t="b">
        <v>1</v>
      </c>
      <c r="K20274" t="s">
        <v>41</v>
      </c>
      <c r="L20274" t="s">
        <v>60</v>
      </c>
      <c r="M20274">
        <v>57360</v>
      </c>
      <c r="N20274"/>
      <c r="O20274" t="s">
        <v>186</v>
      </c>
      <c r="P20274" t="s">
        <v>2525</v>
      </c>
    </row>
    <row r="20275" spans="1:16" x14ac:dyDescent="0.25">
      <c r="A20275" t="s">
        <v>2</v>
      </c>
      <c r="B20275" t="s">
        <v>15278</v>
      </c>
      <c r="C20275" t="s">
        <v>960</v>
      </c>
      <c r="D20275" t="s">
        <v>4526</v>
      </c>
      <c r="E20275" t="s">
        <v>59</v>
      </c>
      <c r="F20275" t="b">
        <v>0</v>
      </c>
      <c r="G20275" t="s">
        <v>65</v>
      </c>
      <c r="H20275" s="1">
        <v>46256.462777777779</v>
      </c>
      <c r="I20275" t="b">
        <v>0</v>
      </c>
      <c r="J20275" t="b">
        <v>1</v>
      </c>
      <c r="K20275" t="s">
        <v>41</v>
      </c>
      <c r="L20275" t="s">
        <v>60</v>
      </c>
      <c r="M20275">
        <v>198000</v>
      </c>
      <c r="N20275"/>
      <c r="O20275" t="s">
        <v>1157</v>
      </c>
      <c r="P20275" t="s">
        <v>33602</v>
      </c>
    </row>
    <row r="20276" spans="1:16" x14ac:dyDescent="0.25">
      <c r="A20276" t="s">
        <v>1</v>
      </c>
      <c r="B20276" t="s">
        <v>895</v>
      </c>
      <c r="C20276" t="s">
        <v>201</v>
      </c>
      <c r="D20276" t="s">
        <v>4526</v>
      </c>
      <c r="E20276" t="s">
        <v>59</v>
      </c>
      <c r="F20276" t="b">
        <v>0</v>
      </c>
      <c r="G20276" t="s">
        <v>77</v>
      </c>
      <c r="H20276" s="1">
        <v>46256.465729166674</v>
      </c>
      <c r="I20276" t="b">
        <v>0</v>
      </c>
      <c r="J20276" t="b">
        <v>0</v>
      </c>
      <c r="K20276" t="s">
        <v>41</v>
      </c>
      <c r="L20276" t="s">
        <v>60</v>
      </c>
      <c r="M20276">
        <v>142500</v>
      </c>
      <c r="N20276"/>
      <c r="O20276" t="s">
        <v>30924</v>
      </c>
      <c r="P20276" t="s">
        <v>32383</v>
      </c>
    </row>
    <row r="20277" spans="1:16" x14ac:dyDescent="0.25">
      <c r="A20277" t="s">
        <v>2</v>
      </c>
      <c r="B20277" t="s">
        <v>191</v>
      </c>
      <c r="C20277" t="s">
        <v>33903</v>
      </c>
      <c r="D20277" t="s">
        <v>4550</v>
      </c>
      <c r="E20277" t="s">
        <v>59</v>
      </c>
      <c r="F20277" t="b">
        <v>0</v>
      </c>
      <c r="G20277" t="s">
        <v>77</v>
      </c>
      <c r="H20277" s="1">
        <v>46256.50439814815</v>
      </c>
      <c r="I20277" t="b">
        <v>0</v>
      </c>
      <c r="J20277" t="b">
        <v>1</v>
      </c>
      <c r="K20277" t="s">
        <v>41</v>
      </c>
      <c r="L20277" t="s">
        <v>60</v>
      </c>
      <c r="M20277">
        <v>198000</v>
      </c>
      <c r="N20277"/>
      <c r="O20277" t="s">
        <v>424</v>
      </c>
      <c r="P20277" t="s">
        <v>4577</v>
      </c>
    </row>
    <row r="20278" spans="1:16" x14ac:dyDescent="0.25">
      <c r="A20278" t="s">
        <v>2</v>
      </c>
      <c r="B20278" t="s">
        <v>28558</v>
      </c>
      <c r="C20278" t="s">
        <v>76</v>
      </c>
      <c r="D20278" t="s">
        <v>4526</v>
      </c>
      <c r="E20278" t="s">
        <v>59</v>
      </c>
      <c r="F20278" t="b">
        <v>1</v>
      </c>
      <c r="G20278" t="s">
        <v>41</v>
      </c>
      <c r="H20278" s="1">
        <v>46256.507233796299</v>
      </c>
      <c r="I20278" t="b">
        <v>0</v>
      </c>
      <c r="J20278" t="b">
        <v>0</v>
      </c>
      <c r="K20278" t="s">
        <v>41</v>
      </c>
      <c r="L20278" t="s">
        <v>60</v>
      </c>
      <c r="M20278">
        <v>187000</v>
      </c>
      <c r="N20278"/>
      <c r="O20278" t="s">
        <v>343</v>
      </c>
      <c r="P20278" t="s">
        <v>310</v>
      </c>
    </row>
    <row r="20279" spans="1:16" x14ac:dyDescent="0.25">
      <c r="A20279" t="s">
        <v>1</v>
      </c>
      <c r="B20279" t="s">
        <v>1</v>
      </c>
      <c r="C20279" t="s">
        <v>81</v>
      </c>
      <c r="D20279" t="s">
        <v>15597</v>
      </c>
      <c r="E20279" t="s">
        <v>59</v>
      </c>
      <c r="F20279" t="b">
        <v>0</v>
      </c>
      <c r="G20279" t="s">
        <v>77</v>
      </c>
      <c r="H20279" s="1">
        <v>46256.507395833331</v>
      </c>
      <c r="I20279" t="b">
        <v>1</v>
      </c>
      <c r="J20279" t="b">
        <v>0</v>
      </c>
      <c r="K20279" t="s">
        <v>41</v>
      </c>
      <c r="L20279" t="s">
        <v>60</v>
      </c>
      <c r="M20279">
        <v>251500</v>
      </c>
      <c r="N20279"/>
      <c r="O20279" t="s">
        <v>15597</v>
      </c>
    </row>
    <row r="20280" spans="1:16" x14ac:dyDescent="0.25">
      <c r="A20280" t="s">
        <v>1</v>
      </c>
      <c r="B20280" t="s">
        <v>34171</v>
      </c>
      <c r="C20280" t="s">
        <v>543</v>
      </c>
      <c r="D20280" t="s">
        <v>4550</v>
      </c>
      <c r="E20280" t="s">
        <v>59</v>
      </c>
      <c r="F20280" t="b">
        <v>0</v>
      </c>
      <c r="G20280" t="s">
        <v>89</v>
      </c>
      <c r="H20280" s="1">
        <v>46256.507511574076</v>
      </c>
      <c r="I20280" t="b">
        <v>0</v>
      </c>
      <c r="J20280" t="b">
        <v>1</v>
      </c>
      <c r="K20280" t="s">
        <v>41</v>
      </c>
      <c r="L20280" t="s">
        <v>60</v>
      </c>
      <c r="M20280">
        <v>192500</v>
      </c>
      <c r="N20280"/>
      <c r="O20280" t="s">
        <v>6751</v>
      </c>
      <c r="P20280" t="s">
        <v>34172</v>
      </c>
    </row>
    <row r="20281" spans="1:16" x14ac:dyDescent="0.25">
      <c r="A20281" t="s">
        <v>3</v>
      </c>
      <c r="B20281" t="s">
        <v>3</v>
      </c>
      <c r="C20281" t="s">
        <v>34173</v>
      </c>
      <c r="D20281" t="s">
        <v>4526</v>
      </c>
      <c r="E20281" t="s">
        <v>59</v>
      </c>
      <c r="F20281" t="b">
        <v>0</v>
      </c>
      <c r="G20281" t="s">
        <v>68</v>
      </c>
      <c r="H20281" s="1">
        <v>46256.542893518519</v>
      </c>
      <c r="I20281" t="b">
        <v>0</v>
      </c>
      <c r="J20281" t="b">
        <v>1</v>
      </c>
      <c r="K20281" t="s">
        <v>41</v>
      </c>
      <c r="L20281" t="s">
        <v>60</v>
      </c>
      <c r="M20281">
        <v>85000</v>
      </c>
      <c r="N20281"/>
      <c r="O20281" t="s">
        <v>155</v>
      </c>
      <c r="P20281" t="s">
        <v>2635</v>
      </c>
    </row>
    <row r="20282" spans="1:16" x14ac:dyDescent="0.25">
      <c r="A20282" t="s">
        <v>0</v>
      </c>
      <c r="B20282" t="s">
        <v>34174</v>
      </c>
      <c r="C20282" t="s">
        <v>76</v>
      </c>
      <c r="D20282" t="s">
        <v>4526</v>
      </c>
      <c r="E20282" t="s">
        <v>59</v>
      </c>
      <c r="F20282" t="b">
        <v>1</v>
      </c>
      <c r="G20282" t="s">
        <v>41</v>
      </c>
      <c r="H20282" s="1">
        <v>46256.545937499999</v>
      </c>
      <c r="I20282" t="b">
        <v>0</v>
      </c>
      <c r="J20282" t="b">
        <v>0</v>
      </c>
      <c r="K20282" t="s">
        <v>41</v>
      </c>
      <c r="L20282" t="s">
        <v>60</v>
      </c>
      <c r="M20282">
        <v>102000</v>
      </c>
      <c r="N20282"/>
      <c r="O20282" t="s">
        <v>1331</v>
      </c>
      <c r="P20282" t="s">
        <v>34175</v>
      </c>
    </row>
    <row r="20283" spans="1:16" x14ac:dyDescent="0.25">
      <c r="A20283" t="s">
        <v>6</v>
      </c>
      <c r="B20283" t="s">
        <v>34176</v>
      </c>
      <c r="C20283" t="s">
        <v>246</v>
      </c>
      <c r="D20283" t="s">
        <v>22191</v>
      </c>
      <c r="E20283" t="s">
        <v>59</v>
      </c>
      <c r="F20283" t="b">
        <v>0</v>
      </c>
      <c r="G20283" t="s">
        <v>65</v>
      </c>
      <c r="H20283" s="1">
        <v>46256.546122685177</v>
      </c>
      <c r="I20283" t="b">
        <v>0</v>
      </c>
      <c r="J20283" t="b">
        <v>1</v>
      </c>
      <c r="K20283" t="s">
        <v>41</v>
      </c>
      <c r="L20283" t="s">
        <v>60</v>
      </c>
      <c r="M20283">
        <v>167500</v>
      </c>
      <c r="N20283"/>
      <c r="O20283" t="s">
        <v>34177</v>
      </c>
      <c r="P20283" t="s">
        <v>34178</v>
      </c>
    </row>
    <row r="20284" spans="1:16" x14ac:dyDescent="0.25">
      <c r="A20284" t="s">
        <v>1</v>
      </c>
      <c r="B20284" t="s">
        <v>34179</v>
      </c>
      <c r="C20284" t="s">
        <v>76</v>
      </c>
      <c r="D20284" t="s">
        <v>4630</v>
      </c>
      <c r="E20284" t="s">
        <v>59</v>
      </c>
      <c r="F20284" t="b">
        <v>1</v>
      </c>
      <c r="G20284" t="s">
        <v>77</v>
      </c>
      <c r="H20284" s="1">
        <v>46256.549131944441</v>
      </c>
      <c r="I20284" t="b">
        <v>0</v>
      </c>
      <c r="J20284" t="b">
        <v>1</v>
      </c>
      <c r="K20284" t="s">
        <v>41</v>
      </c>
      <c r="L20284" t="s">
        <v>60</v>
      </c>
      <c r="M20284">
        <v>130500</v>
      </c>
      <c r="N20284"/>
      <c r="O20284" t="s">
        <v>982</v>
      </c>
      <c r="P20284" t="s">
        <v>34180</v>
      </c>
    </row>
    <row r="20285" spans="1:16" x14ac:dyDescent="0.25">
      <c r="A20285" t="s">
        <v>1</v>
      </c>
      <c r="B20285" t="s">
        <v>34181</v>
      </c>
      <c r="C20285" t="s">
        <v>178</v>
      </c>
      <c r="D20285" t="s">
        <v>26562</v>
      </c>
      <c r="E20285" t="s">
        <v>59</v>
      </c>
      <c r="F20285" t="b">
        <v>0</v>
      </c>
      <c r="G20285" t="s">
        <v>19</v>
      </c>
      <c r="H20285" s="1">
        <v>46256.550752314812</v>
      </c>
      <c r="I20285" t="b">
        <v>1</v>
      </c>
      <c r="J20285" t="b">
        <v>0</v>
      </c>
      <c r="K20285" t="s">
        <v>19</v>
      </c>
      <c r="L20285" t="s">
        <v>60</v>
      </c>
      <c r="M20285">
        <v>650000</v>
      </c>
      <c r="N20285"/>
      <c r="O20285" t="s">
        <v>34182</v>
      </c>
      <c r="P20285" t="s">
        <v>9849</v>
      </c>
    </row>
    <row r="20286" spans="1:16" x14ac:dyDescent="0.25">
      <c r="A20286" t="s">
        <v>3</v>
      </c>
      <c r="B20286" t="s">
        <v>243</v>
      </c>
      <c r="C20286" t="s">
        <v>396</v>
      </c>
      <c r="D20286" t="s">
        <v>4526</v>
      </c>
      <c r="E20286" t="s">
        <v>88</v>
      </c>
      <c r="F20286" t="b">
        <v>0</v>
      </c>
      <c r="G20286" t="s">
        <v>68</v>
      </c>
      <c r="H20286" s="1">
        <v>46256.584537037037</v>
      </c>
      <c r="I20286" t="b">
        <v>0</v>
      </c>
      <c r="J20286" t="b">
        <v>0</v>
      </c>
      <c r="K20286" t="s">
        <v>41</v>
      </c>
      <c r="L20286" t="s">
        <v>74</v>
      </c>
      <c r="M20286"/>
      <c r="N20286">
        <v>51.5</v>
      </c>
      <c r="O20286" t="s">
        <v>34183</v>
      </c>
    </row>
    <row r="20287" spans="1:16" x14ac:dyDescent="0.25">
      <c r="A20287" t="s">
        <v>5</v>
      </c>
      <c r="B20287" t="s">
        <v>34184</v>
      </c>
      <c r="C20287" t="s">
        <v>34185</v>
      </c>
      <c r="D20287" t="s">
        <v>4756</v>
      </c>
      <c r="E20287" t="s">
        <v>59</v>
      </c>
      <c r="F20287" t="b">
        <v>0</v>
      </c>
      <c r="G20287" t="s">
        <v>77</v>
      </c>
      <c r="H20287" s="1">
        <v>46256.590775462973</v>
      </c>
      <c r="I20287" t="b">
        <v>1</v>
      </c>
      <c r="J20287" t="b">
        <v>0</v>
      </c>
      <c r="K20287" t="s">
        <v>41</v>
      </c>
      <c r="L20287" t="s">
        <v>60</v>
      </c>
      <c r="M20287">
        <v>132500</v>
      </c>
      <c r="N20287"/>
      <c r="O20287" t="s">
        <v>34186</v>
      </c>
      <c r="P20287" t="s">
        <v>34187</v>
      </c>
    </row>
    <row r="20288" spans="1:16" x14ac:dyDescent="0.25">
      <c r="A20288" t="s">
        <v>1</v>
      </c>
      <c r="B20288" t="s">
        <v>34188</v>
      </c>
      <c r="C20288" t="s">
        <v>598</v>
      </c>
      <c r="D20288" t="s">
        <v>4550</v>
      </c>
      <c r="E20288" t="s">
        <v>59</v>
      </c>
      <c r="F20288" t="b">
        <v>0</v>
      </c>
      <c r="G20288" t="s">
        <v>77</v>
      </c>
      <c r="H20288" s="1">
        <v>46256.590821759259</v>
      </c>
      <c r="I20288" t="b">
        <v>0</v>
      </c>
      <c r="J20288" t="b">
        <v>1</v>
      </c>
      <c r="K20288" t="s">
        <v>41</v>
      </c>
      <c r="L20288" t="s">
        <v>60</v>
      </c>
      <c r="M20288">
        <v>197500</v>
      </c>
      <c r="N20288"/>
      <c r="O20288" t="s">
        <v>34189</v>
      </c>
      <c r="P20288" t="s">
        <v>6232</v>
      </c>
    </row>
    <row r="20289" spans="1:16" x14ac:dyDescent="0.25">
      <c r="A20289" t="s">
        <v>5</v>
      </c>
      <c r="B20289" t="s">
        <v>34190</v>
      </c>
      <c r="C20289" t="s">
        <v>207</v>
      </c>
      <c r="D20289" t="s">
        <v>4756</v>
      </c>
      <c r="E20289" t="s">
        <v>59</v>
      </c>
      <c r="F20289" t="b">
        <v>0</v>
      </c>
      <c r="G20289" t="s">
        <v>77</v>
      </c>
      <c r="H20289" s="1">
        <v>46256.632430555554</v>
      </c>
      <c r="I20289" t="b">
        <v>0</v>
      </c>
      <c r="J20289" t="b">
        <v>1</v>
      </c>
      <c r="K20289" t="s">
        <v>41</v>
      </c>
      <c r="L20289" t="s">
        <v>60</v>
      </c>
      <c r="M20289">
        <v>143775</v>
      </c>
      <c r="N20289"/>
      <c r="O20289" t="s">
        <v>9113</v>
      </c>
      <c r="P20289" t="s">
        <v>34191</v>
      </c>
    </row>
    <row r="20290" spans="1:16" x14ac:dyDescent="0.25">
      <c r="A20290" t="s">
        <v>4</v>
      </c>
      <c r="B20290" t="s">
        <v>34192</v>
      </c>
      <c r="C20290" t="s">
        <v>172</v>
      </c>
      <c r="D20290" t="s">
        <v>4526</v>
      </c>
      <c r="E20290" t="s">
        <v>88</v>
      </c>
      <c r="F20290" t="b">
        <v>0</v>
      </c>
      <c r="G20290" t="s">
        <v>68</v>
      </c>
      <c r="H20290" s="1">
        <v>46256.632511574076</v>
      </c>
      <c r="I20290" t="b">
        <v>0</v>
      </c>
      <c r="J20290" t="b">
        <v>0</v>
      </c>
      <c r="K20290" t="s">
        <v>41</v>
      </c>
      <c r="L20290" t="s">
        <v>74</v>
      </c>
      <c r="M20290"/>
      <c r="N20290">
        <v>62.5</v>
      </c>
      <c r="O20290" t="s">
        <v>3802</v>
      </c>
      <c r="P20290" t="s">
        <v>34193</v>
      </c>
    </row>
    <row r="20291" spans="1:16" x14ac:dyDescent="0.25">
      <c r="A20291" t="s">
        <v>4</v>
      </c>
      <c r="B20291" t="s">
        <v>34194</v>
      </c>
      <c r="C20291" t="s">
        <v>34195</v>
      </c>
      <c r="D20291" t="s">
        <v>4550</v>
      </c>
      <c r="E20291" t="s">
        <v>59</v>
      </c>
      <c r="F20291" t="b">
        <v>0</v>
      </c>
      <c r="G20291" t="s">
        <v>13</v>
      </c>
      <c r="H20291" s="1">
        <v>46256.633217592593</v>
      </c>
      <c r="I20291" t="b">
        <v>0</v>
      </c>
      <c r="J20291" t="b">
        <v>0</v>
      </c>
      <c r="K20291" t="s">
        <v>13</v>
      </c>
      <c r="L20291" t="s">
        <v>60</v>
      </c>
      <c r="M20291">
        <v>98000</v>
      </c>
      <c r="N20291"/>
      <c r="O20291" t="s">
        <v>33659</v>
      </c>
      <c r="P20291" t="s">
        <v>34196</v>
      </c>
    </row>
    <row r="20292" spans="1:16" x14ac:dyDescent="0.25">
      <c r="A20292" t="s">
        <v>4</v>
      </c>
      <c r="B20292" t="s">
        <v>34197</v>
      </c>
      <c r="C20292" t="s">
        <v>2408</v>
      </c>
      <c r="D20292" t="s">
        <v>4550</v>
      </c>
      <c r="E20292" t="s">
        <v>59</v>
      </c>
      <c r="F20292" t="b">
        <v>0</v>
      </c>
      <c r="G20292" t="s">
        <v>13</v>
      </c>
      <c r="H20292" s="1">
        <v>46256.633217592593</v>
      </c>
      <c r="I20292" t="b">
        <v>1</v>
      </c>
      <c r="J20292" t="b">
        <v>0</v>
      </c>
      <c r="K20292" t="s">
        <v>13</v>
      </c>
      <c r="L20292" t="s">
        <v>60</v>
      </c>
      <c r="M20292">
        <v>119000</v>
      </c>
      <c r="N20292"/>
      <c r="O20292" t="s">
        <v>33659</v>
      </c>
      <c r="P20292" t="s">
        <v>33660</v>
      </c>
    </row>
    <row r="20293" spans="1:16" x14ac:dyDescent="0.25">
      <c r="A20293" t="s">
        <v>7</v>
      </c>
      <c r="B20293" t="s">
        <v>34198</v>
      </c>
      <c r="C20293" t="s">
        <v>1888</v>
      </c>
      <c r="D20293" t="s">
        <v>5440</v>
      </c>
      <c r="E20293" t="s">
        <v>59</v>
      </c>
      <c r="F20293" t="b">
        <v>0</v>
      </c>
      <c r="G20293" t="s">
        <v>65</v>
      </c>
      <c r="H20293" s="1">
        <v>46256.667939814812</v>
      </c>
      <c r="I20293" t="b">
        <v>0</v>
      </c>
      <c r="J20293" t="b">
        <v>1</v>
      </c>
      <c r="K20293" t="s">
        <v>41</v>
      </c>
      <c r="L20293" t="s">
        <v>60</v>
      </c>
      <c r="M20293">
        <v>122500</v>
      </c>
      <c r="N20293"/>
      <c r="O20293" t="s">
        <v>4234</v>
      </c>
      <c r="P20293" t="s">
        <v>1009</v>
      </c>
    </row>
    <row r="20294" spans="1:16" x14ac:dyDescent="0.25">
      <c r="A20294" t="s">
        <v>2</v>
      </c>
      <c r="B20294" t="s">
        <v>34199</v>
      </c>
      <c r="C20294" t="s">
        <v>733</v>
      </c>
      <c r="D20294" t="s">
        <v>5440</v>
      </c>
      <c r="E20294" t="s">
        <v>59</v>
      </c>
      <c r="F20294" t="b">
        <v>0</v>
      </c>
      <c r="G20294" t="s">
        <v>77</v>
      </c>
      <c r="H20294" s="1">
        <v>46256.671087962961</v>
      </c>
      <c r="I20294" t="b">
        <v>0</v>
      </c>
      <c r="J20294" t="b">
        <v>1</v>
      </c>
      <c r="K20294" t="s">
        <v>41</v>
      </c>
      <c r="L20294" t="s">
        <v>60</v>
      </c>
      <c r="M20294">
        <v>200000</v>
      </c>
      <c r="N20294"/>
      <c r="O20294" t="s">
        <v>34200</v>
      </c>
      <c r="P20294" t="s">
        <v>992</v>
      </c>
    </row>
    <row r="20295" spans="1:16" x14ac:dyDescent="0.25">
      <c r="A20295" t="s">
        <v>2</v>
      </c>
      <c r="B20295" t="s">
        <v>34201</v>
      </c>
      <c r="C20295" t="s">
        <v>112</v>
      </c>
      <c r="D20295" t="s">
        <v>5440</v>
      </c>
      <c r="E20295" t="s">
        <v>59</v>
      </c>
      <c r="F20295" t="b">
        <v>0</v>
      </c>
      <c r="G20295" t="s">
        <v>65</v>
      </c>
      <c r="H20295" s="1">
        <v>46256.671111111107</v>
      </c>
      <c r="I20295" t="b">
        <v>0</v>
      </c>
      <c r="J20295" t="b">
        <v>1</v>
      </c>
      <c r="K20295" t="s">
        <v>41</v>
      </c>
      <c r="L20295" t="s">
        <v>60</v>
      </c>
      <c r="M20295">
        <v>205000</v>
      </c>
      <c r="N20295"/>
      <c r="O20295" t="s">
        <v>34202</v>
      </c>
      <c r="P20295" t="s">
        <v>310</v>
      </c>
    </row>
    <row r="20296" spans="1:16" x14ac:dyDescent="0.25">
      <c r="A20296" t="s">
        <v>2</v>
      </c>
      <c r="B20296" t="s">
        <v>34203</v>
      </c>
      <c r="C20296" t="s">
        <v>587</v>
      </c>
      <c r="D20296" t="s">
        <v>5440</v>
      </c>
      <c r="E20296" t="s">
        <v>59</v>
      </c>
      <c r="F20296" t="b">
        <v>0</v>
      </c>
      <c r="G20296" t="s">
        <v>65</v>
      </c>
      <c r="H20296" s="1">
        <v>46256.671122685177</v>
      </c>
      <c r="I20296" t="b">
        <v>0</v>
      </c>
      <c r="J20296" t="b">
        <v>1</v>
      </c>
      <c r="K20296" t="s">
        <v>41</v>
      </c>
      <c r="L20296" t="s">
        <v>60</v>
      </c>
      <c r="M20296">
        <v>180375</v>
      </c>
      <c r="N20296"/>
      <c r="O20296" t="s">
        <v>2162</v>
      </c>
      <c r="P20296" t="s">
        <v>34204</v>
      </c>
    </row>
    <row r="20297" spans="1:16" x14ac:dyDescent="0.25">
      <c r="A20297" t="s">
        <v>2</v>
      </c>
      <c r="B20297" t="s">
        <v>34205</v>
      </c>
      <c r="C20297" t="s">
        <v>31127</v>
      </c>
      <c r="D20297" t="s">
        <v>5440</v>
      </c>
      <c r="E20297" t="s">
        <v>59</v>
      </c>
      <c r="F20297" t="b">
        <v>0</v>
      </c>
      <c r="G20297" t="s">
        <v>13</v>
      </c>
      <c r="H20297" s="1">
        <v>46256.6715625</v>
      </c>
      <c r="I20297" t="b">
        <v>0</v>
      </c>
      <c r="J20297" t="b">
        <v>0</v>
      </c>
      <c r="K20297" t="s">
        <v>13</v>
      </c>
      <c r="L20297" t="s">
        <v>60</v>
      </c>
      <c r="M20297">
        <v>129000</v>
      </c>
      <c r="N20297"/>
      <c r="O20297" t="s">
        <v>34206</v>
      </c>
      <c r="P20297" t="s">
        <v>5675</v>
      </c>
    </row>
    <row r="20298" spans="1:16" x14ac:dyDescent="0.25">
      <c r="A20298" t="s">
        <v>5</v>
      </c>
      <c r="B20298" t="s">
        <v>34207</v>
      </c>
      <c r="C20298" t="s">
        <v>112</v>
      </c>
      <c r="D20298" t="s">
        <v>5440</v>
      </c>
      <c r="E20298" t="s">
        <v>59</v>
      </c>
      <c r="F20298" t="b">
        <v>0</v>
      </c>
      <c r="G20298" t="s">
        <v>89</v>
      </c>
      <c r="H20298" s="1">
        <v>46256.674120370371</v>
      </c>
      <c r="I20298" t="b">
        <v>0</v>
      </c>
      <c r="J20298" t="b">
        <v>1</v>
      </c>
      <c r="K20298" t="s">
        <v>41</v>
      </c>
      <c r="L20298" t="s">
        <v>60</v>
      </c>
      <c r="M20298">
        <v>163000</v>
      </c>
      <c r="N20298"/>
      <c r="O20298" t="s">
        <v>31078</v>
      </c>
      <c r="P20298" t="s">
        <v>34208</v>
      </c>
    </row>
    <row r="20299" spans="1:16" x14ac:dyDescent="0.25">
      <c r="A20299" t="s">
        <v>1</v>
      </c>
      <c r="B20299" t="s">
        <v>29210</v>
      </c>
      <c r="C20299" t="s">
        <v>1875</v>
      </c>
      <c r="D20299" t="s">
        <v>5440</v>
      </c>
      <c r="E20299" t="s">
        <v>59</v>
      </c>
      <c r="F20299" t="b">
        <v>0</v>
      </c>
      <c r="G20299" t="s">
        <v>77</v>
      </c>
      <c r="H20299" s="1">
        <v>46256.674131944441</v>
      </c>
      <c r="I20299" t="b">
        <v>0</v>
      </c>
      <c r="J20299" t="b">
        <v>0</v>
      </c>
      <c r="K20299" t="s">
        <v>41</v>
      </c>
      <c r="L20299" t="s">
        <v>60</v>
      </c>
      <c r="M20299">
        <v>130000</v>
      </c>
      <c r="N20299"/>
      <c r="O20299" t="s">
        <v>29202</v>
      </c>
      <c r="P20299" t="s">
        <v>29211</v>
      </c>
    </row>
    <row r="20300" spans="1:16" x14ac:dyDescent="0.25">
      <c r="A20300" t="s">
        <v>5</v>
      </c>
      <c r="B20300" t="s">
        <v>2300</v>
      </c>
      <c r="C20300" t="s">
        <v>1032</v>
      </c>
      <c r="D20300" t="s">
        <v>5440</v>
      </c>
      <c r="E20300" t="s">
        <v>59</v>
      </c>
      <c r="F20300" t="b">
        <v>0</v>
      </c>
      <c r="G20300" t="s">
        <v>13</v>
      </c>
      <c r="H20300" s="1">
        <v>46256.674861111111</v>
      </c>
      <c r="I20300" t="b">
        <v>0</v>
      </c>
      <c r="J20300" t="b">
        <v>0</v>
      </c>
      <c r="K20300" t="s">
        <v>13</v>
      </c>
      <c r="L20300" t="s">
        <v>60</v>
      </c>
      <c r="M20300">
        <v>147537.5</v>
      </c>
      <c r="N20300"/>
      <c r="O20300" t="s">
        <v>34209</v>
      </c>
      <c r="P20300" t="s">
        <v>26658</v>
      </c>
    </row>
    <row r="20301" spans="1:16" x14ac:dyDescent="0.25">
      <c r="A20301" t="s">
        <v>4</v>
      </c>
      <c r="B20301" t="s">
        <v>34210</v>
      </c>
      <c r="C20301" t="s">
        <v>34211</v>
      </c>
      <c r="D20301" t="s">
        <v>5440</v>
      </c>
      <c r="E20301" t="s">
        <v>59</v>
      </c>
      <c r="F20301" t="b">
        <v>0</v>
      </c>
      <c r="G20301" t="s">
        <v>13</v>
      </c>
      <c r="H20301" s="1">
        <v>46256.674872685187</v>
      </c>
      <c r="I20301" t="b">
        <v>1</v>
      </c>
      <c r="J20301" t="b">
        <v>0</v>
      </c>
      <c r="K20301" t="s">
        <v>13</v>
      </c>
      <c r="L20301" t="s">
        <v>60</v>
      </c>
      <c r="M20301">
        <v>153000</v>
      </c>
      <c r="N20301"/>
      <c r="O20301" t="s">
        <v>34212</v>
      </c>
      <c r="P20301" t="s">
        <v>34213</v>
      </c>
    </row>
    <row r="20302" spans="1:16" x14ac:dyDescent="0.25">
      <c r="A20302" t="s">
        <v>4</v>
      </c>
      <c r="B20302" t="s">
        <v>34214</v>
      </c>
      <c r="C20302" t="s">
        <v>32349</v>
      </c>
      <c r="D20302" t="s">
        <v>5440</v>
      </c>
      <c r="E20302" t="s">
        <v>59</v>
      </c>
      <c r="F20302" t="b">
        <v>0</v>
      </c>
      <c r="G20302" t="s">
        <v>13</v>
      </c>
      <c r="H20302" s="1">
        <v>46256.674884259257</v>
      </c>
      <c r="I20302" t="b">
        <v>0</v>
      </c>
      <c r="J20302" t="b">
        <v>0</v>
      </c>
      <c r="K20302" t="s">
        <v>13</v>
      </c>
      <c r="L20302" t="s">
        <v>60</v>
      </c>
      <c r="M20302">
        <v>160000</v>
      </c>
      <c r="N20302"/>
      <c r="O20302" t="s">
        <v>23829</v>
      </c>
      <c r="P20302" t="s">
        <v>34215</v>
      </c>
    </row>
    <row r="20303" spans="1:16" x14ac:dyDescent="0.25">
      <c r="A20303" t="s">
        <v>5</v>
      </c>
      <c r="B20303" t="s">
        <v>34216</v>
      </c>
      <c r="C20303" t="s">
        <v>214</v>
      </c>
      <c r="D20303" t="s">
        <v>4756</v>
      </c>
      <c r="E20303" t="s">
        <v>59</v>
      </c>
      <c r="F20303" t="b">
        <v>0</v>
      </c>
      <c r="G20303" t="s">
        <v>77</v>
      </c>
      <c r="H20303" s="1">
        <v>46256.715821759259</v>
      </c>
      <c r="I20303" t="b">
        <v>0</v>
      </c>
      <c r="J20303" t="b">
        <v>1</v>
      </c>
      <c r="K20303" t="s">
        <v>41</v>
      </c>
      <c r="L20303" t="s">
        <v>60</v>
      </c>
      <c r="M20303">
        <v>184500</v>
      </c>
      <c r="N20303"/>
      <c r="O20303" t="s">
        <v>879</v>
      </c>
      <c r="P20303" t="s">
        <v>1165</v>
      </c>
    </row>
    <row r="20304" spans="1:16" x14ac:dyDescent="0.25">
      <c r="A20304" t="s">
        <v>4</v>
      </c>
      <c r="B20304" t="s">
        <v>34217</v>
      </c>
      <c r="C20304" t="s">
        <v>162</v>
      </c>
      <c r="D20304" t="s">
        <v>15597</v>
      </c>
      <c r="E20304" t="s">
        <v>59</v>
      </c>
      <c r="F20304" t="b">
        <v>0</v>
      </c>
      <c r="G20304" t="s">
        <v>89</v>
      </c>
      <c r="H20304" s="1">
        <v>46256.715844907398</v>
      </c>
      <c r="I20304" t="b">
        <v>0</v>
      </c>
      <c r="J20304" t="b">
        <v>1</v>
      </c>
      <c r="K20304" t="s">
        <v>41</v>
      </c>
      <c r="L20304" t="s">
        <v>60</v>
      </c>
      <c r="M20304">
        <v>211500</v>
      </c>
      <c r="N20304"/>
      <c r="O20304" t="s">
        <v>15597</v>
      </c>
      <c r="P20304" t="s">
        <v>34218</v>
      </c>
    </row>
    <row r="20305" spans="1:16" x14ac:dyDescent="0.25">
      <c r="A20305" t="s">
        <v>2</v>
      </c>
      <c r="B20305" t="s">
        <v>34219</v>
      </c>
      <c r="C20305" t="s">
        <v>12954</v>
      </c>
      <c r="D20305" t="s">
        <v>4346</v>
      </c>
      <c r="E20305" t="s">
        <v>59</v>
      </c>
      <c r="F20305" t="b">
        <v>0</v>
      </c>
      <c r="G20305" t="s">
        <v>73</v>
      </c>
      <c r="H20305" s="1">
        <v>46256.87945601852</v>
      </c>
      <c r="I20305" t="b">
        <v>1</v>
      </c>
      <c r="J20305" t="b">
        <v>1</v>
      </c>
      <c r="K20305" t="s">
        <v>41</v>
      </c>
      <c r="L20305" t="s">
        <v>60</v>
      </c>
      <c r="M20305">
        <v>175500</v>
      </c>
      <c r="N20305"/>
      <c r="O20305" t="s">
        <v>1501</v>
      </c>
      <c r="P20305" t="s">
        <v>34220</v>
      </c>
    </row>
    <row r="20306" spans="1:16" x14ac:dyDescent="0.25">
      <c r="A20306" t="s">
        <v>1</v>
      </c>
      <c r="B20306" t="s">
        <v>34221</v>
      </c>
      <c r="C20306" t="s">
        <v>76</v>
      </c>
      <c r="D20306" t="s">
        <v>4630</v>
      </c>
      <c r="E20306" t="s">
        <v>59</v>
      </c>
      <c r="F20306" t="b">
        <v>1</v>
      </c>
      <c r="G20306" t="s">
        <v>77</v>
      </c>
      <c r="H20306" s="1">
        <v>46256.965729166674</v>
      </c>
      <c r="I20306" t="b">
        <v>1</v>
      </c>
      <c r="J20306" t="b">
        <v>1</v>
      </c>
      <c r="K20306" t="s">
        <v>41</v>
      </c>
      <c r="L20306" t="s">
        <v>60</v>
      </c>
      <c r="M20306">
        <v>245000</v>
      </c>
      <c r="N20306"/>
      <c r="O20306" t="s">
        <v>34202</v>
      </c>
      <c r="P20306" t="s">
        <v>34222</v>
      </c>
    </row>
    <row r="20307" spans="1:16" x14ac:dyDescent="0.25">
      <c r="A20307" t="s">
        <v>0</v>
      </c>
      <c r="B20307" t="s">
        <v>34223</v>
      </c>
      <c r="C20307" t="s">
        <v>1038</v>
      </c>
      <c r="D20307" t="s">
        <v>4515</v>
      </c>
      <c r="E20307" t="s">
        <v>59</v>
      </c>
      <c r="F20307" t="b">
        <v>0</v>
      </c>
      <c r="G20307" t="s">
        <v>73</v>
      </c>
      <c r="H20307" s="1">
        <v>46257.001203703701</v>
      </c>
      <c r="I20307" t="b">
        <v>1</v>
      </c>
      <c r="J20307" t="b">
        <v>0</v>
      </c>
      <c r="K20307" t="s">
        <v>41</v>
      </c>
      <c r="L20307" t="s">
        <v>60</v>
      </c>
      <c r="M20307">
        <v>80000</v>
      </c>
      <c r="N20307"/>
      <c r="O20307" t="s">
        <v>12632</v>
      </c>
    </row>
    <row r="20308" spans="1:16" x14ac:dyDescent="0.25">
      <c r="A20308" t="s">
        <v>3</v>
      </c>
      <c r="B20308" t="s">
        <v>34224</v>
      </c>
      <c r="C20308" t="s">
        <v>336</v>
      </c>
      <c r="D20308" t="s">
        <v>4515</v>
      </c>
      <c r="E20308" t="s">
        <v>59</v>
      </c>
      <c r="F20308" t="b">
        <v>0</v>
      </c>
      <c r="G20308" t="s">
        <v>65</v>
      </c>
      <c r="H20308" s="1">
        <v>46257.001296296286</v>
      </c>
      <c r="I20308" t="b">
        <v>0</v>
      </c>
      <c r="J20308" t="b">
        <v>0</v>
      </c>
      <c r="K20308" t="s">
        <v>41</v>
      </c>
      <c r="L20308" t="s">
        <v>60</v>
      </c>
      <c r="M20308">
        <v>110000</v>
      </c>
      <c r="N20308"/>
      <c r="O20308" t="s">
        <v>34225</v>
      </c>
      <c r="P20308" t="s">
        <v>34226</v>
      </c>
    </row>
    <row r="20309" spans="1:16" x14ac:dyDescent="0.25">
      <c r="A20309" t="s">
        <v>0</v>
      </c>
      <c r="B20309" t="s">
        <v>34227</v>
      </c>
      <c r="C20309" t="s">
        <v>41</v>
      </c>
      <c r="D20309" t="s">
        <v>4515</v>
      </c>
      <c r="E20309" t="s">
        <v>59</v>
      </c>
      <c r="F20309" t="b">
        <v>0</v>
      </c>
      <c r="G20309" t="s">
        <v>41</v>
      </c>
      <c r="H20309" s="1">
        <v>46257.004236111112</v>
      </c>
      <c r="I20309" t="b">
        <v>0</v>
      </c>
      <c r="J20309" t="b">
        <v>0</v>
      </c>
      <c r="K20309" t="s">
        <v>41</v>
      </c>
      <c r="L20309" t="s">
        <v>60</v>
      </c>
      <c r="M20309">
        <v>72500</v>
      </c>
      <c r="N20309"/>
      <c r="O20309" t="s">
        <v>34228</v>
      </c>
    </row>
    <row r="20310" spans="1:16" x14ac:dyDescent="0.25">
      <c r="A20310" t="s">
        <v>2</v>
      </c>
      <c r="B20310" t="s">
        <v>34229</v>
      </c>
      <c r="C20310" t="s">
        <v>41</v>
      </c>
      <c r="D20310" t="s">
        <v>4515</v>
      </c>
      <c r="E20310" t="s">
        <v>59</v>
      </c>
      <c r="F20310" t="b">
        <v>0</v>
      </c>
      <c r="G20310" t="s">
        <v>41</v>
      </c>
      <c r="H20310" s="1">
        <v>46257.007233796299</v>
      </c>
      <c r="I20310" t="b">
        <v>0</v>
      </c>
      <c r="J20310" t="b">
        <v>0</v>
      </c>
      <c r="K20310" t="s">
        <v>41</v>
      </c>
      <c r="L20310" t="s">
        <v>60</v>
      </c>
      <c r="M20310">
        <v>135000</v>
      </c>
      <c r="N20310"/>
      <c r="O20310" t="s">
        <v>34230</v>
      </c>
    </row>
    <row r="20311" spans="1:16" x14ac:dyDescent="0.25">
      <c r="A20311" t="s">
        <v>0</v>
      </c>
      <c r="B20311" t="s">
        <v>34231</v>
      </c>
      <c r="C20311" t="s">
        <v>1729</v>
      </c>
      <c r="D20311" t="s">
        <v>4756</v>
      </c>
      <c r="E20311" t="s">
        <v>59</v>
      </c>
      <c r="F20311" t="b">
        <v>0</v>
      </c>
      <c r="G20311" t="s">
        <v>65</v>
      </c>
      <c r="H20311" s="1">
        <v>46257.042928240742</v>
      </c>
      <c r="I20311" t="b">
        <v>0</v>
      </c>
      <c r="J20311" t="b">
        <v>0</v>
      </c>
      <c r="K20311" t="s">
        <v>41</v>
      </c>
      <c r="L20311" t="s">
        <v>60</v>
      </c>
      <c r="M20311">
        <v>130000</v>
      </c>
      <c r="N20311"/>
      <c r="O20311" t="s">
        <v>34232</v>
      </c>
      <c r="P20311" t="s">
        <v>34233</v>
      </c>
    </row>
    <row r="20312" spans="1:16" x14ac:dyDescent="0.25">
      <c r="A20312" t="s">
        <v>6</v>
      </c>
      <c r="B20312" t="s">
        <v>6</v>
      </c>
      <c r="C20312" t="s">
        <v>34234</v>
      </c>
      <c r="D20312" t="s">
        <v>4587</v>
      </c>
      <c r="E20312" t="s">
        <v>59</v>
      </c>
      <c r="F20312" t="b">
        <v>0</v>
      </c>
      <c r="G20312" t="s">
        <v>68</v>
      </c>
      <c r="H20312" s="1">
        <v>46257.255243055559</v>
      </c>
      <c r="I20312" t="b">
        <v>0</v>
      </c>
      <c r="J20312" t="b">
        <v>1</v>
      </c>
      <c r="K20312" t="s">
        <v>41</v>
      </c>
      <c r="L20312" t="s">
        <v>60</v>
      </c>
      <c r="M20312">
        <v>147925</v>
      </c>
      <c r="N20312"/>
      <c r="O20312" t="s">
        <v>3595</v>
      </c>
      <c r="P20312" t="s">
        <v>34235</v>
      </c>
    </row>
    <row r="20313" spans="1:16" x14ac:dyDescent="0.25">
      <c r="A20313" t="s">
        <v>7</v>
      </c>
      <c r="B20313" t="s">
        <v>34236</v>
      </c>
      <c r="C20313" t="s">
        <v>190</v>
      </c>
      <c r="D20313" t="s">
        <v>2360</v>
      </c>
      <c r="E20313" t="s">
        <v>59</v>
      </c>
      <c r="F20313" t="b">
        <v>0</v>
      </c>
      <c r="G20313" t="s">
        <v>73</v>
      </c>
      <c r="H20313" s="1">
        <v>46257.293287037042</v>
      </c>
      <c r="I20313" t="b">
        <v>0</v>
      </c>
      <c r="J20313" t="b">
        <v>1</v>
      </c>
      <c r="K20313" t="s">
        <v>41</v>
      </c>
      <c r="L20313" t="s">
        <v>60</v>
      </c>
      <c r="M20313">
        <v>105750</v>
      </c>
      <c r="N20313"/>
      <c r="O20313" t="s">
        <v>34237</v>
      </c>
      <c r="P20313" t="s">
        <v>1380</v>
      </c>
    </row>
    <row r="20314" spans="1:16" x14ac:dyDescent="0.25">
      <c r="A20314" t="s">
        <v>3</v>
      </c>
      <c r="B20314" t="s">
        <v>34238</v>
      </c>
      <c r="C20314" t="s">
        <v>4077</v>
      </c>
      <c r="D20314" t="s">
        <v>2360</v>
      </c>
      <c r="E20314" t="s">
        <v>59</v>
      </c>
      <c r="F20314" t="b">
        <v>0</v>
      </c>
      <c r="G20314" t="s">
        <v>65</v>
      </c>
      <c r="H20314" s="1">
        <v>46257.293287037042</v>
      </c>
      <c r="I20314" t="b">
        <v>0</v>
      </c>
      <c r="J20314" t="b">
        <v>1</v>
      </c>
      <c r="K20314" t="s">
        <v>41</v>
      </c>
      <c r="L20314" t="s">
        <v>60</v>
      </c>
      <c r="M20314">
        <v>102000</v>
      </c>
      <c r="N20314"/>
      <c r="O20314" t="s">
        <v>9723</v>
      </c>
      <c r="P20314" t="s">
        <v>133</v>
      </c>
    </row>
    <row r="20315" spans="1:16" x14ac:dyDescent="0.25">
      <c r="A20315" t="s">
        <v>2</v>
      </c>
      <c r="B20315" t="s">
        <v>4944</v>
      </c>
      <c r="C20315" t="s">
        <v>22772</v>
      </c>
      <c r="D20315" t="s">
        <v>2360</v>
      </c>
      <c r="E20315" t="s">
        <v>59</v>
      </c>
      <c r="F20315" t="b">
        <v>0</v>
      </c>
      <c r="G20315" t="s">
        <v>65</v>
      </c>
      <c r="H20315" s="1">
        <v>46257.293287037042</v>
      </c>
      <c r="I20315" t="b">
        <v>0</v>
      </c>
      <c r="J20315" t="b">
        <v>1</v>
      </c>
      <c r="K20315" t="s">
        <v>41</v>
      </c>
      <c r="L20315" t="s">
        <v>60</v>
      </c>
      <c r="M20315">
        <v>198000</v>
      </c>
      <c r="N20315"/>
      <c r="O20315" t="s">
        <v>424</v>
      </c>
      <c r="P20315" t="s">
        <v>19978</v>
      </c>
    </row>
    <row r="20316" spans="1:16" x14ac:dyDescent="0.25">
      <c r="A20316" t="s">
        <v>7</v>
      </c>
      <c r="B20316" t="s">
        <v>15287</v>
      </c>
      <c r="C20316" t="s">
        <v>34239</v>
      </c>
      <c r="D20316" t="s">
        <v>16554</v>
      </c>
      <c r="E20316" t="s">
        <v>59</v>
      </c>
      <c r="F20316" t="b">
        <v>0</v>
      </c>
      <c r="G20316" t="s">
        <v>31</v>
      </c>
      <c r="H20316" s="1">
        <v>46257.295810185176</v>
      </c>
      <c r="I20316" t="b">
        <v>1</v>
      </c>
      <c r="J20316" t="b">
        <v>0</v>
      </c>
      <c r="K20316" t="s">
        <v>31</v>
      </c>
      <c r="L20316" t="s">
        <v>60</v>
      </c>
      <c r="M20316">
        <v>600000</v>
      </c>
      <c r="N20316"/>
      <c r="O20316" t="s">
        <v>10754</v>
      </c>
      <c r="P20316" t="s">
        <v>219</v>
      </c>
    </row>
    <row r="20317" spans="1:16" x14ac:dyDescent="0.25">
      <c r="A20317" t="s">
        <v>5</v>
      </c>
      <c r="B20317" t="s">
        <v>34240</v>
      </c>
      <c r="C20317" t="s">
        <v>413</v>
      </c>
      <c r="D20317" t="s">
        <v>16554</v>
      </c>
      <c r="E20317" t="s">
        <v>59</v>
      </c>
      <c r="F20317" t="b">
        <v>0</v>
      </c>
      <c r="G20317" t="s">
        <v>31</v>
      </c>
      <c r="H20317" s="1">
        <v>46257.295810185176</v>
      </c>
      <c r="I20317" t="b">
        <v>1</v>
      </c>
      <c r="J20317" t="b">
        <v>0</v>
      </c>
      <c r="K20317" t="s">
        <v>31</v>
      </c>
      <c r="L20317" t="s">
        <v>60</v>
      </c>
      <c r="M20317">
        <v>1</v>
      </c>
      <c r="N20317"/>
      <c r="O20317" t="s">
        <v>34241</v>
      </c>
    </row>
    <row r="20318" spans="1:16" x14ac:dyDescent="0.25">
      <c r="A20318" t="s">
        <v>3</v>
      </c>
      <c r="B20318" t="s">
        <v>34242</v>
      </c>
      <c r="C20318" t="s">
        <v>41</v>
      </c>
      <c r="D20318" t="s">
        <v>34243</v>
      </c>
      <c r="E20318" t="s">
        <v>59</v>
      </c>
      <c r="F20318" t="b">
        <v>0</v>
      </c>
      <c r="G20318" t="s">
        <v>41</v>
      </c>
      <c r="H20318" s="1">
        <v>46257.296620370369</v>
      </c>
      <c r="I20318" t="b">
        <v>0</v>
      </c>
      <c r="J20318" t="b">
        <v>0</v>
      </c>
      <c r="K20318" t="s">
        <v>41</v>
      </c>
      <c r="L20318" t="s">
        <v>60</v>
      </c>
      <c r="M20318">
        <v>146000</v>
      </c>
      <c r="N20318"/>
      <c r="O20318" t="s">
        <v>402</v>
      </c>
      <c r="P20318" t="s">
        <v>34244</v>
      </c>
    </row>
    <row r="20319" spans="1:16" x14ac:dyDescent="0.25">
      <c r="A20319" t="s">
        <v>6</v>
      </c>
      <c r="B20319" t="s">
        <v>6</v>
      </c>
      <c r="C20319" t="s">
        <v>1371</v>
      </c>
      <c r="D20319" t="s">
        <v>2360</v>
      </c>
      <c r="E20319" t="s">
        <v>72</v>
      </c>
      <c r="F20319" t="b">
        <v>0</v>
      </c>
      <c r="G20319" t="s">
        <v>77</v>
      </c>
      <c r="H20319" s="1">
        <v>46257.2968287037</v>
      </c>
      <c r="I20319" t="b">
        <v>0</v>
      </c>
      <c r="J20319" t="b">
        <v>1</v>
      </c>
      <c r="K20319" t="s">
        <v>41</v>
      </c>
      <c r="L20319" t="s">
        <v>60</v>
      </c>
      <c r="M20319">
        <v>175500</v>
      </c>
      <c r="N20319"/>
      <c r="O20319" t="s">
        <v>424</v>
      </c>
      <c r="P20319" t="s">
        <v>4581</v>
      </c>
    </row>
    <row r="20320" spans="1:16" x14ac:dyDescent="0.25">
      <c r="A20320" t="s">
        <v>6</v>
      </c>
      <c r="B20320" t="s">
        <v>34245</v>
      </c>
      <c r="C20320" t="s">
        <v>124</v>
      </c>
      <c r="D20320" t="s">
        <v>4630</v>
      </c>
      <c r="E20320" t="s">
        <v>59</v>
      </c>
      <c r="F20320" t="b">
        <v>0</v>
      </c>
      <c r="G20320" t="s">
        <v>68</v>
      </c>
      <c r="H20320" s="1">
        <v>46257.296909722223</v>
      </c>
      <c r="I20320" t="b">
        <v>0</v>
      </c>
      <c r="J20320" t="b">
        <v>0</v>
      </c>
      <c r="K20320" t="s">
        <v>41</v>
      </c>
      <c r="L20320" t="s">
        <v>60</v>
      </c>
      <c r="M20320">
        <v>175000</v>
      </c>
      <c r="N20320"/>
      <c r="O20320" t="s">
        <v>34246</v>
      </c>
      <c r="P20320" t="s">
        <v>34247</v>
      </c>
    </row>
    <row r="20321" spans="1:16" x14ac:dyDescent="0.25">
      <c r="A20321" t="s">
        <v>0</v>
      </c>
      <c r="B20321" t="s">
        <v>34248</v>
      </c>
      <c r="C20321" t="s">
        <v>15702</v>
      </c>
      <c r="D20321" t="s">
        <v>16554</v>
      </c>
      <c r="E20321" t="s">
        <v>59</v>
      </c>
      <c r="F20321" t="b">
        <v>0</v>
      </c>
      <c r="G20321" t="s">
        <v>31</v>
      </c>
      <c r="H20321" s="1">
        <v>46257.299664351849</v>
      </c>
      <c r="I20321" t="b">
        <v>0</v>
      </c>
      <c r="J20321" t="b">
        <v>0</v>
      </c>
      <c r="K20321" t="s">
        <v>31</v>
      </c>
      <c r="L20321" t="s">
        <v>60</v>
      </c>
      <c r="M20321">
        <v>725000</v>
      </c>
      <c r="N20321"/>
      <c r="O20321" t="s">
        <v>4258</v>
      </c>
      <c r="P20321" t="s">
        <v>34249</v>
      </c>
    </row>
    <row r="20322" spans="1:16" x14ac:dyDescent="0.25">
      <c r="A20322" t="s">
        <v>1</v>
      </c>
      <c r="B20322" t="s">
        <v>34250</v>
      </c>
      <c r="C20322" t="s">
        <v>172</v>
      </c>
      <c r="D20322" t="s">
        <v>6645</v>
      </c>
      <c r="E20322" t="s">
        <v>59</v>
      </c>
      <c r="F20322" t="b">
        <v>0</v>
      </c>
      <c r="G20322" t="s">
        <v>77</v>
      </c>
      <c r="H20322" s="1">
        <v>46257.342395833337</v>
      </c>
      <c r="I20322" t="b">
        <v>0</v>
      </c>
      <c r="J20322" t="b">
        <v>1</v>
      </c>
      <c r="K20322" t="s">
        <v>41</v>
      </c>
      <c r="L20322" t="s">
        <v>60</v>
      </c>
      <c r="M20322">
        <v>132500</v>
      </c>
      <c r="N20322"/>
      <c r="O20322" t="s">
        <v>34251</v>
      </c>
      <c r="P20322" t="s">
        <v>34252</v>
      </c>
    </row>
    <row r="20323" spans="1:16" x14ac:dyDescent="0.25">
      <c r="A20323" t="s">
        <v>7</v>
      </c>
      <c r="B20323" t="s">
        <v>34253</v>
      </c>
      <c r="C20323" t="s">
        <v>2005</v>
      </c>
      <c r="D20323" t="s">
        <v>4630</v>
      </c>
      <c r="E20323" t="s">
        <v>59</v>
      </c>
      <c r="F20323" t="b">
        <v>0</v>
      </c>
      <c r="G20323" t="s">
        <v>77</v>
      </c>
      <c r="H20323" s="1">
        <v>46257.376620370371</v>
      </c>
      <c r="I20323" t="b">
        <v>0</v>
      </c>
      <c r="J20323" t="b">
        <v>0</v>
      </c>
      <c r="K20323" t="s">
        <v>41</v>
      </c>
      <c r="L20323" t="s">
        <v>60</v>
      </c>
      <c r="M20323">
        <v>132000</v>
      </c>
      <c r="N20323"/>
      <c r="O20323" t="s">
        <v>769</v>
      </c>
      <c r="P20323" t="s">
        <v>34254</v>
      </c>
    </row>
    <row r="20324" spans="1:16" x14ac:dyDescent="0.25">
      <c r="A20324" t="s">
        <v>2</v>
      </c>
      <c r="B20324" t="s">
        <v>34255</v>
      </c>
      <c r="C20324" t="s">
        <v>3879</v>
      </c>
      <c r="D20324" t="s">
        <v>4550</v>
      </c>
      <c r="E20324" t="s">
        <v>59</v>
      </c>
      <c r="F20324" t="b">
        <v>0</v>
      </c>
      <c r="G20324" t="s">
        <v>65</v>
      </c>
      <c r="H20324" s="1">
        <v>46257.380254629628</v>
      </c>
      <c r="I20324" t="b">
        <v>0</v>
      </c>
      <c r="J20324" t="b">
        <v>0</v>
      </c>
      <c r="K20324" t="s">
        <v>41</v>
      </c>
      <c r="L20324" t="s">
        <v>60</v>
      </c>
      <c r="M20324">
        <v>216262.5</v>
      </c>
      <c r="N20324"/>
      <c r="O20324" t="s">
        <v>528</v>
      </c>
      <c r="P20324" t="s">
        <v>34256</v>
      </c>
    </row>
    <row r="20325" spans="1:16" x14ac:dyDescent="0.25">
      <c r="A20325" t="s">
        <v>4</v>
      </c>
      <c r="B20325" t="s">
        <v>34257</v>
      </c>
      <c r="C20325" t="s">
        <v>500</v>
      </c>
      <c r="D20325" t="s">
        <v>4550</v>
      </c>
      <c r="E20325" t="s">
        <v>59</v>
      </c>
      <c r="F20325" t="b">
        <v>0</v>
      </c>
      <c r="G20325" t="s">
        <v>13</v>
      </c>
      <c r="H20325" s="1">
        <v>46257.384745370371</v>
      </c>
      <c r="I20325" t="b">
        <v>0</v>
      </c>
      <c r="J20325" t="b">
        <v>0</v>
      </c>
      <c r="K20325" t="s">
        <v>13</v>
      </c>
      <c r="L20325" t="s">
        <v>60</v>
      </c>
      <c r="M20325">
        <v>130000</v>
      </c>
      <c r="N20325"/>
      <c r="O20325" t="s">
        <v>33838</v>
      </c>
      <c r="P20325" t="s">
        <v>33839</v>
      </c>
    </row>
    <row r="20326" spans="1:16" x14ac:dyDescent="0.25">
      <c r="A20326" t="s">
        <v>1</v>
      </c>
      <c r="B20326" t="s">
        <v>34258</v>
      </c>
      <c r="C20326" t="s">
        <v>1068</v>
      </c>
      <c r="D20326" t="s">
        <v>4630</v>
      </c>
      <c r="E20326" t="s">
        <v>59</v>
      </c>
      <c r="F20326" t="b">
        <v>0</v>
      </c>
      <c r="G20326" t="s">
        <v>77</v>
      </c>
      <c r="H20326" s="1">
        <v>46257.425729166673</v>
      </c>
      <c r="I20326" t="b">
        <v>0</v>
      </c>
      <c r="J20326" t="b">
        <v>1</v>
      </c>
      <c r="K20326" t="s">
        <v>41</v>
      </c>
      <c r="L20326" t="s">
        <v>60</v>
      </c>
      <c r="M20326">
        <v>123000</v>
      </c>
      <c r="N20326"/>
      <c r="O20326" t="s">
        <v>2228</v>
      </c>
      <c r="P20326" t="s">
        <v>34259</v>
      </c>
    </row>
    <row r="20327" spans="1:16" x14ac:dyDescent="0.25">
      <c r="A20327" t="s">
        <v>2</v>
      </c>
      <c r="B20327" t="s">
        <v>34260</v>
      </c>
      <c r="C20327" t="s">
        <v>304</v>
      </c>
      <c r="D20327" t="s">
        <v>4550</v>
      </c>
      <c r="E20327" t="s">
        <v>59</v>
      </c>
      <c r="F20327" t="b">
        <v>0</v>
      </c>
      <c r="G20327" t="s">
        <v>77</v>
      </c>
      <c r="H20327" s="1">
        <v>46257.463495370372</v>
      </c>
      <c r="I20327" t="b">
        <v>0</v>
      </c>
      <c r="J20327" t="b">
        <v>0</v>
      </c>
      <c r="K20327" t="s">
        <v>41</v>
      </c>
      <c r="L20327" t="s">
        <v>60</v>
      </c>
      <c r="M20327">
        <v>184500</v>
      </c>
      <c r="N20327"/>
      <c r="O20327" t="s">
        <v>247</v>
      </c>
      <c r="P20327" t="s">
        <v>1519</v>
      </c>
    </row>
    <row r="20328" spans="1:16" x14ac:dyDescent="0.25">
      <c r="A20328" t="s">
        <v>4</v>
      </c>
      <c r="B20328" t="s">
        <v>34261</v>
      </c>
      <c r="C20328" t="s">
        <v>500</v>
      </c>
      <c r="D20328" t="s">
        <v>4550</v>
      </c>
      <c r="E20328" t="s">
        <v>59</v>
      </c>
      <c r="F20328" t="b">
        <v>0</v>
      </c>
      <c r="G20328" t="s">
        <v>13</v>
      </c>
      <c r="H20328" s="1">
        <v>46257.468078703707</v>
      </c>
      <c r="I20328" t="b">
        <v>0</v>
      </c>
      <c r="J20328" t="b">
        <v>0</v>
      </c>
      <c r="K20328" t="s">
        <v>13</v>
      </c>
      <c r="L20328" t="s">
        <v>60</v>
      </c>
      <c r="M20328">
        <v>161494</v>
      </c>
      <c r="N20328"/>
      <c r="O20328" t="s">
        <v>1854</v>
      </c>
      <c r="P20328" t="s">
        <v>34262</v>
      </c>
    </row>
    <row r="20329" spans="1:16" x14ac:dyDescent="0.25">
      <c r="A20329" t="s">
        <v>7</v>
      </c>
      <c r="B20329" t="s">
        <v>34263</v>
      </c>
      <c r="C20329" t="s">
        <v>148</v>
      </c>
      <c r="D20329" t="s">
        <v>4550</v>
      </c>
      <c r="E20329" t="s">
        <v>59</v>
      </c>
      <c r="F20329" t="b">
        <v>0</v>
      </c>
      <c r="G20329" t="s">
        <v>89</v>
      </c>
      <c r="H20329" s="1">
        <v>46257.501631944448</v>
      </c>
      <c r="I20329" t="b">
        <v>0</v>
      </c>
      <c r="J20329" t="b">
        <v>0</v>
      </c>
      <c r="K20329" t="s">
        <v>41</v>
      </c>
      <c r="L20329" t="s">
        <v>60</v>
      </c>
      <c r="M20329">
        <v>104900</v>
      </c>
      <c r="N20329"/>
      <c r="O20329" t="s">
        <v>11793</v>
      </c>
    </row>
    <row r="20330" spans="1:16" x14ac:dyDescent="0.25">
      <c r="A20330" t="s">
        <v>2</v>
      </c>
      <c r="B20330" t="s">
        <v>34219</v>
      </c>
      <c r="C20330" t="s">
        <v>190</v>
      </c>
      <c r="D20330" t="s">
        <v>4756</v>
      </c>
      <c r="E20330" t="s">
        <v>59</v>
      </c>
      <c r="F20330" t="b">
        <v>0</v>
      </c>
      <c r="G20330" t="s">
        <v>73</v>
      </c>
      <c r="H20330" s="1">
        <v>46257.505254629628</v>
      </c>
      <c r="I20330" t="b">
        <v>0</v>
      </c>
      <c r="J20330" t="b">
        <v>1</v>
      </c>
      <c r="K20330" t="s">
        <v>41</v>
      </c>
      <c r="L20330" t="s">
        <v>60</v>
      </c>
      <c r="M20330">
        <v>175500</v>
      </c>
      <c r="N20330"/>
      <c r="O20330" t="s">
        <v>27911</v>
      </c>
      <c r="P20330" t="s">
        <v>34220</v>
      </c>
    </row>
    <row r="20331" spans="1:16" x14ac:dyDescent="0.25">
      <c r="A20331" t="s">
        <v>8</v>
      </c>
      <c r="B20331" t="s">
        <v>34264</v>
      </c>
      <c r="C20331" t="s">
        <v>650</v>
      </c>
      <c r="D20331" t="s">
        <v>4756</v>
      </c>
      <c r="E20331" t="s">
        <v>59</v>
      </c>
      <c r="F20331" t="b">
        <v>0</v>
      </c>
      <c r="G20331" t="s">
        <v>89</v>
      </c>
      <c r="H20331" s="1">
        <v>46257.509120370371</v>
      </c>
      <c r="I20331" t="b">
        <v>0</v>
      </c>
      <c r="J20331" t="b">
        <v>0</v>
      </c>
      <c r="K20331" t="s">
        <v>41</v>
      </c>
      <c r="L20331" t="s">
        <v>60</v>
      </c>
      <c r="M20331">
        <v>137500</v>
      </c>
      <c r="N20331"/>
      <c r="O20331" t="s">
        <v>34265</v>
      </c>
      <c r="P20331" t="s">
        <v>34266</v>
      </c>
    </row>
    <row r="20332" spans="1:16" x14ac:dyDescent="0.25">
      <c r="A20332" t="s">
        <v>1</v>
      </c>
      <c r="B20332" t="s">
        <v>184</v>
      </c>
      <c r="C20332" t="s">
        <v>200</v>
      </c>
      <c r="D20332" t="s">
        <v>4550</v>
      </c>
      <c r="E20332" t="s">
        <v>59</v>
      </c>
      <c r="F20332" t="b">
        <v>0</v>
      </c>
      <c r="G20332" t="s">
        <v>77</v>
      </c>
      <c r="H20332" s="1">
        <v>46257.592453703714</v>
      </c>
      <c r="I20332" t="b">
        <v>0</v>
      </c>
      <c r="J20332" t="b">
        <v>0</v>
      </c>
      <c r="K20332" t="s">
        <v>41</v>
      </c>
      <c r="L20332" t="s">
        <v>60</v>
      </c>
      <c r="M20332">
        <v>110000</v>
      </c>
      <c r="N20332"/>
      <c r="O20332" t="s">
        <v>34267</v>
      </c>
      <c r="P20332" t="s">
        <v>34268</v>
      </c>
    </row>
    <row r="20333" spans="1:16" x14ac:dyDescent="0.25">
      <c r="A20333" t="s">
        <v>1</v>
      </c>
      <c r="B20333" t="s">
        <v>34269</v>
      </c>
      <c r="C20333" t="s">
        <v>76</v>
      </c>
      <c r="D20333" t="s">
        <v>4346</v>
      </c>
      <c r="E20333" t="s">
        <v>88</v>
      </c>
      <c r="F20333" t="b">
        <v>1</v>
      </c>
      <c r="G20333" t="s">
        <v>77</v>
      </c>
      <c r="H20333" s="1">
        <v>46257.634062500001</v>
      </c>
      <c r="I20333" t="b">
        <v>1</v>
      </c>
      <c r="J20333" t="b">
        <v>0</v>
      </c>
      <c r="K20333" t="s">
        <v>41</v>
      </c>
      <c r="L20333" t="s">
        <v>74</v>
      </c>
      <c r="M20333"/>
      <c r="N20333">
        <v>47.5</v>
      </c>
      <c r="O20333" t="s">
        <v>34270</v>
      </c>
      <c r="P20333" t="s">
        <v>2615</v>
      </c>
    </row>
    <row r="20334" spans="1:16" x14ac:dyDescent="0.25">
      <c r="A20334" t="s">
        <v>2</v>
      </c>
      <c r="B20334" t="s">
        <v>34271</v>
      </c>
      <c r="C20334" t="s">
        <v>107</v>
      </c>
      <c r="D20334" t="s">
        <v>4756</v>
      </c>
      <c r="E20334" t="s">
        <v>59</v>
      </c>
      <c r="F20334" t="b">
        <v>0</v>
      </c>
      <c r="G20334" t="s">
        <v>77</v>
      </c>
      <c r="H20334" s="1">
        <v>46257.668287037042</v>
      </c>
      <c r="I20334" t="b">
        <v>0</v>
      </c>
      <c r="J20334" t="b">
        <v>0</v>
      </c>
      <c r="K20334" t="s">
        <v>41</v>
      </c>
      <c r="L20334" t="s">
        <v>60</v>
      </c>
      <c r="M20334">
        <v>105000</v>
      </c>
      <c r="N20334"/>
      <c r="O20334" t="s">
        <v>3085</v>
      </c>
      <c r="P20334" t="s">
        <v>34272</v>
      </c>
    </row>
    <row r="20335" spans="1:16" x14ac:dyDescent="0.25">
      <c r="A20335" t="s">
        <v>0</v>
      </c>
      <c r="B20335" t="s">
        <v>34273</v>
      </c>
      <c r="C20335" t="s">
        <v>616</v>
      </c>
      <c r="D20335" t="s">
        <v>4756</v>
      </c>
      <c r="E20335" t="s">
        <v>59</v>
      </c>
      <c r="F20335" t="b">
        <v>0</v>
      </c>
      <c r="G20335" t="s">
        <v>73</v>
      </c>
      <c r="H20335" s="1">
        <v>46257.709953703707</v>
      </c>
      <c r="I20335" t="b">
        <v>0</v>
      </c>
      <c r="J20335" t="b">
        <v>1</v>
      </c>
      <c r="K20335" t="s">
        <v>41</v>
      </c>
      <c r="L20335" t="s">
        <v>60</v>
      </c>
      <c r="M20335">
        <v>126840</v>
      </c>
      <c r="N20335"/>
      <c r="O20335" t="s">
        <v>20087</v>
      </c>
      <c r="P20335" t="s">
        <v>233</v>
      </c>
    </row>
    <row r="20336" spans="1:16" x14ac:dyDescent="0.25">
      <c r="A20336" t="s">
        <v>8</v>
      </c>
      <c r="B20336" t="s">
        <v>1920</v>
      </c>
      <c r="C20336" t="s">
        <v>304</v>
      </c>
      <c r="D20336" t="s">
        <v>4526</v>
      </c>
      <c r="E20336" t="s">
        <v>59</v>
      </c>
      <c r="F20336" t="b">
        <v>0</v>
      </c>
      <c r="G20336" t="s">
        <v>89</v>
      </c>
      <c r="H20336" s="1">
        <v>46257.759155092594</v>
      </c>
      <c r="I20336" t="b">
        <v>0</v>
      </c>
      <c r="J20336" t="b">
        <v>0</v>
      </c>
      <c r="K20336" t="s">
        <v>41</v>
      </c>
      <c r="L20336" t="s">
        <v>60</v>
      </c>
      <c r="M20336">
        <v>175000</v>
      </c>
      <c r="N20336"/>
      <c r="O20336" t="s">
        <v>701</v>
      </c>
      <c r="P20336" t="s">
        <v>1178</v>
      </c>
    </row>
    <row r="20337" spans="1:16" x14ac:dyDescent="0.25">
      <c r="A20337" t="s">
        <v>0</v>
      </c>
      <c r="B20337" t="s">
        <v>34274</v>
      </c>
      <c r="C20337" t="s">
        <v>112</v>
      </c>
      <c r="D20337" t="s">
        <v>4346</v>
      </c>
      <c r="E20337" t="s">
        <v>59</v>
      </c>
      <c r="F20337" t="b">
        <v>0</v>
      </c>
      <c r="G20337" t="s">
        <v>65</v>
      </c>
      <c r="H20337" s="1">
        <v>46257.918287037042</v>
      </c>
      <c r="I20337" t="b">
        <v>0</v>
      </c>
      <c r="J20337" t="b">
        <v>0</v>
      </c>
      <c r="K20337" t="s">
        <v>41</v>
      </c>
      <c r="L20337" t="s">
        <v>60</v>
      </c>
      <c r="M20337">
        <v>105000</v>
      </c>
      <c r="N20337"/>
      <c r="O20337" t="s">
        <v>34275</v>
      </c>
      <c r="P20337" t="s">
        <v>2834</v>
      </c>
    </row>
    <row r="20338" spans="1:16" x14ac:dyDescent="0.25">
      <c r="A20338" t="s">
        <v>6</v>
      </c>
      <c r="B20338" t="s">
        <v>34276</v>
      </c>
      <c r="C20338" t="s">
        <v>574</v>
      </c>
      <c r="D20338" t="s">
        <v>4756</v>
      </c>
      <c r="E20338" t="s">
        <v>59</v>
      </c>
      <c r="F20338" t="b">
        <v>0</v>
      </c>
      <c r="G20338" t="s">
        <v>41</v>
      </c>
      <c r="H20338" s="1">
        <v>46258.008912037039</v>
      </c>
      <c r="I20338" t="b">
        <v>0</v>
      </c>
      <c r="J20338" t="b">
        <v>1</v>
      </c>
      <c r="K20338" t="s">
        <v>41</v>
      </c>
      <c r="L20338" t="s">
        <v>60</v>
      </c>
      <c r="M20338">
        <v>147925</v>
      </c>
      <c r="N20338"/>
      <c r="O20338" t="s">
        <v>3595</v>
      </c>
      <c r="P20338" t="s">
        <v>7770</v>
      </c>
    </row>
    <row r="20339" spans="1:16" x14ac:dyDescent="0.25">
      <c r="A20339" t="s">
        <v>8</v>
      </c>
      <c r="B20339" t="s">
        <v>34277</v>
      </c>
      <c r="C20339" t="s">
        <v>34278</v>
      </c>
      <c r="D20339" t="s">
        <v>34279</v>
      </c>
      <c r="E20339" t="s">
        <v>59</v>
      </c>
      <c r="F20339" t="b">
        <v>0</v>
      </c>
      <c r="G20339" t="s">
        <v>16612</v>
      </c>
      <c r="H20339" s="1">
        <v>46258.010185185187</v>
      </c>
      <c r="I20339" t="b">
        <v>0</v>
      </c>
      <c r="J20339" t="b">
        <v>0</v>
      </c>
      <c r="K20339" t="s">
        <v>16612</v>
      </c>
      <c r="L20339" t="s">
        <v>60</v>
      </c>
      <c r="M20339">
        <v>8950000</v>
      </c>
      <c r="N20339"/>
      <c r="O20339" t="s">
        <v>34280</v>
      </c>
    </row>
    <row r="20340" spans="1:16" x14ac:dyDescent="0.25">
      <c r="A20340" t="s">
        <v>1</v>
      </c>
      <c r="B20340" t="s">
        <v>34281</v>
      </c>
      <c r="C20340" t="s">
        <v>34282</v>
      </c>
      <c r="D20340" t="s">
        <v>34283</v>
      </c>
      <c r="F20340" t="b">
        <v>0</v>
      </c>
      <c r="G20340" t="s">
        <v>4560</v>
      </c>
      <c r="H20340" s="1">
        <v>46258.012118055558</v>
      </c>
      <c r="I20340" t="b">
        <v>1</v>
      </c>
      <c r="J20340" t="b">
        <v>0</v>
      </c>
      <c r="K20340" t="s">
        <v>4560</v>
      </c>
      <c r="L20340" t="s">
        <v>60</v>
      </c>
      <c r="M20340">
        <v>277500</v>
      </c>
      <c r="N20340"/>
      <c r="O20340" t="s">
        <v>34284</v>
      </c>
      <c r="P20340" t="s">
        <v>2503</v>
      </c>
    </row>
    <row r="20341" spans="1:16" x14ac:dyDescent="0.25">
      <c r="A20341" t="s">
        <v>5</v>
      </c>
      <c r="B20341" t="s">
        <v>1230</v>
      </c>
      <c r="C20341" t="s">
        <v>2622</v>
      </c>
      <c r="D20341" t="s">
        <v>2360</v>
      </c>
      <c r="E20341" t="s">
        <v>59</v>
      </c>
      <c r="F20341" t="b">
        <v>0</v>
      </c>
      <c r="G20341" t="s">
        <v>77</v>
      </c>
      <c r="H20341" s="1">
        <v>46258.092395833337</v>
      </c>
      <c r="I20341" t="b">
        <v>0</v>
      </c>
      <c r="J20341" t="b">
        <v>0</v>
      </c>
      <c r="K20341" t="s">
        <v>41</v>
      </c>
      <c r="L20341" t="s">
        <v>60</v>
      </c>
      <c r="M20341">
        <v>125000</v>
      </c>
      <c r="N20341"/>
      <c r="O20341" t="s">
        <v>34285</v>
      </c>
      <c r="P20341" t="s">
        <v>34286</v>
      </c>
    </row>
    <row r="20342" spans="1:16" x14ac:dyDescent="0.25">
      <c r="A20342" t="s">
        <v>3</v>
      </c>
      <c r="B20342" t="s">
        <v>34287</v>
      </c>
      <c r="C20342" t="s">
        <v>41</v>
      </c>
      <c r="D20342" t="s">
        <v>4526</v>
      </c>
      <c r="E20342" t="s">
        <v>88</v>
      </c>
      <c r="F20342" t="b">
        <v>0</v>
      </c>
      <c r="G20342" t="s">
        <v>41</v>
      </c>
      <c r="H20342" s="1">
        <v>46258.171620370369</v>
      </c>
      <c r="I20342" t="b">
        <v>1</v>
      </c>
      <c r="J20342" t="b">
        <v>0</v>
      </c>
      <c r="K20342" t="s">
        <v>41</v>
      </c>
      <c r="L20342" t="s">
        <v>74</v>
      </c>
      <c r="M20342"/>
      <c r="N20342">
        <v>77.5</v>
      </c>
      <c r="O20342" t="s">
        <v>855</v>
      </c>
      <c r="P20342" t="s">
        <v>875</v>
      </c>
    </row>
    <row r="20343" spans="1:16" x14ac:dyDescent="0.25">
      <c r="A20343" t="s">
        <v>0</v>
      </c>
      <c r="B20343" t="s">
        <v>34288</v>
      </c>
      <c r="C20343" t="s">
        <v>34289</v>
      </c>
      <c r="D20343" t="s">
        <v>34243</v>
      </c>
      <c r="E20343" t="s">
        <v>59</v>
      </c>
      <c r="F20343" t="b">
        <v>0</v>
      </c>
      <c r="G20343" t="s">
        <v>65</v>
      </c>
      <c r="H20343" s="1">
        <v>46258.209780092591</v>
      </c>
      <c r="I20343" t="b">
        <v>1</v>
      </c>
      <c r="J20343" t="b">
        <v>0</v>
      </c>
      <c r="K20343" t="s">
        <v>41</v>
      </c>
      <c r="L20343" t="s">
        <v>60</v>
      </c>
      <c r="M20343">
        <v>57247</v>
      </c>
      <c r="N20343"/>
      <c r="O20343" t="s">
        <v>34290</v>
      </c>
      <c r="P20343" t="s">
        <v>146</v>
      </c>
    </row>
    <row r="20344" spans="1:16" x14ac:dyDescent="0.25">
      <c r="A20344" t="s">
        <v>3</v>
      </c>
      <c r="B20344" t="s">
        <v>34291</v>
      </c>
      <c r="C20344" t="s">
        <v>107</v>
      </c>
      <c r="D20344" t="s">
        <v>4526</v>
      </c>
      <c r="E20344" t="s">
        <v>59</v>
      </c>
      <c r="F20344" t="b">
        <v>0</v>
      </c>
      <c r="G20344" t="s">
        <v>77</v>
      </c>
      <c r="H20344" s="1">
        <v>46258.251435185193</v>
      </c>
      <c r="I20344" t="b">
        <v>0</v>
      </c>
      <c r="J20344" t="b">
        <v>1</v>
      </c>
      <c r="K20344" t="s">
        <v>41</v>
      </c>
      <c r="L20344" t="s">
        <v>60</v>
      </c>
      <c r="M20344">
        <v>122307.5</v>
      </c>
      <c r="N20344"/>
      <c r="O20344" t="s">
        <v>10744</v>
      </c>
    </row>
    <row r="20345" spans="1:16" x14ac:dyDescent="0.25">
      <c r="A20345" t="s">
        <v>6</v>
      </c>
      <c r="B20345" t="s">
        <v>34292</v>
      </c>
      <c r="C20345" t="s">
        <v>33</v>
      </c>
      <c r="D20345" t="s">
        <v>16554</v>
      </c>
      <c r="E20345" t="s">
        <v>59</v>
      </c>
      <c r="F20345" t="b">
        <v>0</v>
      </c>
      <c r="G20345" t="s">
        <v>33</v>
      </c>
      <c r="H20345" s="1">
        <v>46258.257326388892</v>
      </c>
      <c r="I20345" t="b">
        <v>0</v>
      </c>
      <c r="J20345" t="b">
        <v>0</v>
      </c>
      <c r="K20345" t="s">
        <v>33</v>
      </c>
      <c r="L20345" t="s">
        <v>60</v>
      </c>
      <c r="M20345">
        <v>150000</v>
      </c>
      <c r="N20345"/>
      <c r="O20345" t="s">
        <v>34293</v>
      </c>
    </row>
    <row r="20346" spans="1:16" x14ac:dyDescent="0.25">
      <c r="A20346" t="s">
        <v>1</v>
      </c>
      <c r="B20346" t="s">
        <v>34294</v>
      </c>
      <c r="C20346" t="s">
        <v>1384</v>
      </c>
      <c r="D20346" t="s">
        <v>4346</v>
      </c>
      <c r="E20346" t="s">
        <v>88</v>
      </c>
      <c r="F20346" t="b">
        <v>0</v>
      </c>
      <c r="G20346" t="s">
        <v>77</v>
      </c>
      <c r="H20346" s="1">
        <v>46258.257928240739</v>
      </c>
      <c r="I20346" t="b">
        <v>1</v>
      </c>
      <c r="J20346" t="b">
        <v>0</v>
      </c>
      <c r="K20346" t="s">
        <v>41</v>
      </c>
      <c r="L20346" t="s">
        <v>74</v>
      </c>
      <c r="M20346"/>
      <c r="N20346">
        <v>85</v>
      </c>
      <c r="O20346" t="s">
        <v>34295</v>
      </c>
      <c r="P20346" t="s">
        <v>34296</v>
      </c>
    </row>
    <row r="20347" spans="1:16" x14ac:dyDescent="0.25">
      <c r="A20347" t="s">
        <v>2</v>
      </c>
      <c r="B20347" t="s">
        <v>6406</v>
      </c>
      <c r="C20347" t="s">
        <v>304</v>
      </c>
      <c r="D20347" t="s">
        <v>2360</v>
      </c>
      <c r="E20347" t="s">
        <v>59</v>
      </c>
      <c r="F20347" t="b">
        <v>0</v>
      </c>
      <c r="G20347" t="s">
        <v>77</v>
      </c>
      <c r="H20347" s="1">
        <v>46258.29310185185</v>
      </c>
      <c r="I20347" t="b">
        <v>0</v>
      </c>
      <c r="J20347" t="b">
        <v>1</v>
      </c>
      <c r="K20347" t="s">
        <v>41</v>
      </c>
      <c r="L20347" t="s">
        <v>60</v>
      </c>
      <c r="M20347">
        <v>175500</v>
      </c>
      <c r="N20347"/>
      <c r="O20347" t="s">
        <v>424</v>
      </c>
      <c r="P20347" t="s">
        <v>15748</v>
      </c>
    </row>
    <row r="20348" spans="1:16" x14ac:dyDescent="0.25">
      <c r="A20348" t="s">
        <v>2</v>
      </c>
      <c r="B20348" t="s">
        <v>6406</v>
      </c>
      <c r="C20348" t="s">
        <v>489</v>
      </c>
      <c r="D20348" t="s">
        <v>2360</v>
      </c>
      <c r="E20348" t="s">
        <v>59</v>
      </c>
      <c r="F20348" t="b">
        <v>0</v>
      </c>
      <c r="G20348" t="s">
        <v>77</v>
      </c>
      <c r="H20348" s="1">
        <v>46258.29310185185</v>
      </c>
      <c r="I20348" t="b">
        <v>0</v>
      </c>
      <c r="J20348" t="b">
        <v>1</v>
      </c>
      <c r="K20348" t="s">
        <v>41</v>
      </c>
      <c r="L20348" t="s">
        <v>60</v>
      </c>
      <c r="M20348">
        <v>175500</v>
      </c>
      <c r="N20348"/>
      <c r="O20348" t="s">
        <v>424</v>
      </c>
      <c r="P20348" t="s">
        <v>4577</v>
      </c>
    </row>
    <row r="20349" spans="1:16" x14ac:dyDescent="0.25">
      <c r="A20349" t="s">
        <v>2</v>
      </c>
      <c r="B20349" t="s">
        <v>9895</v>
      </c>
      <c r="C20349" t="s">
        <v>304</v>
      </c>
      <c r="D20349" t="s">
        <v>2360</v>
      </c>
      <c r="E20349" t="s">
        <v>59</v>
      </c>
      <c r="F20349" t="b">
        <v>0</v>
      </c>
      <c r="G20349" t="s">
        <v>77</v>
      </c>
      <c r="H20349" s="1">
        <v>46258.296365740738</v>
      </c>
      <c r="I20349" t="b">
        <v>0</v>
      </c>
      <c r="J20349" t="b">
        <v>1</v>
      </c>
      <c r="K20349" t="s">
        <v>41</v>
      </c>
      <c r="L20349" t="s">
        <v>60</v>
      </c>
      <c r="M20349">
        <v>214500</v>
      </c>
      <c r="N20349"/>
      <c r="O20349" t="s">
        <v>424</v>
      </c>
      <c r="P20349" t="s">
        <v>4581</v>
      </c>
    </row>
    <row r="20350" spans="1:16" x14ac:dyDescent="0.25">
      <c r="A20350" t="s">
        <v>6</v>
      </c>
      <c r="B20350" t="s">
        <v>9295</v>
      </c>
      <c r="C20350" t="s">
        <v>157</v>
      </c>
      <c r="D20350" t="s">
        <v>2360</v>
      </c>
      <c r="E20350" t="s">
        <v>59</v>
      </c>
      <c r="F20350" t="b">
        <v>0</v>
      </c>
      <c r="G20350" t="s">
        <v>77</v>
      </c>
      <c r="H20350" s="1">
        <v>46258.296365740738</v>
      </c>
      <c r="I20350" t="b">
        <v>0</v>
      </c>
      <c r="J20350" t="b">
        <v>1</v>
      </c>
      <c r="K20350" t="s">
        <v>41</v>
      </c>
      <c r="L20350" t="s">
        <v>60</v>
      </c>
      <c r="M20350">
        <v>175500</v>
      </c>
      <c r="N20350"/>
      <c r="O20350" t="s">
        <v>424</v>
      </c>
      <c r="P20350" t="s">
        <v>4581</v>
      </c>
    </row>
    <row r="20351" spans="1:16" x14ac:dyDescent="0.25">
      <c r="A20351" t="s">
        <v>2</v>
      </c>
      <c r="B20351" t="s">
        <v>15278</v>
      </c>
      <c r="C20351" t="s">
        <v>157</v>
      </c>
      <c r="D20351" t="s">
        <v>2360</v>
      </c>
      <c r="E20351" t="s">
        <v>59</v>
      </c>
      <c r="F20351" t="b">
        <v>0</v>
      </c>
      <c r="G20351" t="s">
        <v>77</v>
      </c>
      <c r="H20351" s="1">
        <v>46258.296377314808</v>
      </c>
      <c r="I20351" t="b">
        <v>0</v>
      </c>
      <c r="J20351" t="b">
        <v>1</v>
      </c>
      <c r="K20351" t="s">
        <v>41</v>
      </c>
      <c r="L20351" t="s">
        <v>60</v>
      </c>
      <c r="M20351">
        <v>214500</v>
      </c>
      <c r="N20351"/>
      <c r="O20351" t="s">
        <v>424</v>
      </c>
      <c r="P20351" t="s">
        <v>5247</v>
      </c>
    </row>
    <row r="20352" spans="1:16" x14ac:dyDescent="0.25">
      <c r="A20352" t="s">
        <v>2</v>
      </c>
      <c r="B20352" t="s">
        <v>15278</v>
      </c>
      <c r="C20352" t="s">
        <v>1371</v>
      </c>
      <c r="D20352" t="s">
        <v>2360</v>
      </c>
      <c r="E20352" t="s">
        <v>59</v>
      </c>
      <c r="F20352" t="b">
        <v>0</v>
      </c>
      <c r="G20352" t="s">
        <v>77</v>
      </c>
      <c r="H20352" s="1">
        <v>46258.296377314808</v>
      </c>
      <c r="I20352" t="b">
        <v>0</v>
      </c>
      <c r="J20352" t="b">
        <v>1</v>
      </c>
      <c r="K20352" t="s">
        <v>41</v>
      </c>
      <c r="L20352" t="s">
        <v>60</v>
      </c>
      <c r="M20352">
        <v>214500</v>
      </c>
      <c r="N20352"/>
      <c r="O20352" t="s">
        <v>424</v>
      </c>
      <c r="P20352" t="s">
        <v>5247</v>
      </c>
    </row>
    <row r="20353" spans="1:16" x14ac:dyDescent="0.25">
      <c r="A20353" t="s">
        <v>2</v>
      </c>
      <c r="B20353" t="s">
        <v>3081</v>
      </c>
      <c r="C20353" t="s">
        <v>960</v>
      </c>
      <c r="D20353" t="s">
        <v>2360</v>
      </c>
      <c r="E20353" t="s">
        <v>59</v>
      </c>
      <c r="F20353" t="b">
        <v>0</v>
      </c>
      <c r="G20353" t="s">
        <v>65</v>
      </c>
      <c r="H20353" s="1">
        <v>46258.296412037038</v>
      </c>
      <c r="I20353" t="b">
        <v>0</v>
      </c>
      <c r="J20353" t="b">
        <v>1</v>
      </c>
      <c r="K20353" t="s">
        <v>41</v>
      </c>
      <c r="L20353" t="s">
        <v>60</v>
      </c>
      <c r="M20353">
        <v>165000</v>
      </c>
      <c r="N20353"/>
      <c r="O20353" t="s">
        <v>424</v>
      </c>
      <c r="P20353" t="s">
        <v>34297</v>
      </c>
    </row>
    <row r="20354" spans="1:16" x14ac:dyDescent="0.25">
      <c r="A20354" t="s">
        <v>0</v>
      </c>
      <c r="B20354" t="s">
        <v>34298</v>
      </c>
      <c r="C20354" t="s">
        <v>76</v>
      </c>
      <c r="D20354" t="s">
        <v>4526</v>
      </c>
      <c r="E20354" t="s">
        <v>88</v>
      </c>
      <c r="F20354" t="b">
        <v>1</v>
      </c>
      <c r="G20354" t="s">
        <v>77</v>
      </c>
      <c r="H20354" s="1">
        <v>46258.334756944438</v>
      </c>
      <c r="I20354" t="b">
        <v>1</v>
      </c>
      <c r="J20354" t="b">
        <v>0</v>
      </c>
      <c r="K20354" t="s">
        <v>41</v>
      </c>
      <c r="L20354" t="s">
        <v>74</v>
      </c>
      <c r="M20354"/>
      <c r="N20354">
        <v>45.5</v>
      </c>
      <c r="O20354" t="s">
        <v>33333</v>
      </c>
    </row>
    <row r="20355" spans="1:16" x14ac:dyDescent="0.25">
      <c r="A20355" t="s">
        <v>0</v>
      </c>
      <c r="B20355" t="s">
        <v>34299</v>
      </c>
      <c r="C20355" t="s">
        <v>34300</v>
      </c>
      <c r="D20355" t="s">
        <v>2360</v>
      </c>
      <c r="E20355" t="s">
        <v>59</v>
      </c>
      <c r="F20355" t="b">
        <v>0</v>
      </c>
      <c r="G20355" t="s">
        <v>73</v>
      </c>
      <c r="H20355" s="1">
        <v>46258.376423611109</v>
      </c>
      <c r="I20355" t="b">
        <v>0</v>
      </c>
      <c r="J20355" t="b">
        <v>1</v>
      </c>
      <c r="K20355" t="s">
        <v>41</v>
      </c>
      <c r="L20355" t="s">
        <v>60</v>
      </c>
      <c r="M20355">
        <v>103500</v>
      </c>
      <c r="N20355"/>
      <c r="O20355" t="s">
        <v>34301</v>
      </c>
      <c r="P20355" t="s">
        <v>2134</v>
      </c>
    </row>
    <row r="20356" spans="1:16" x14ac:dyDescent="0.25">
      <c r="A20356" t="s">
        <v>4</v>
      </c>
      <c r="B20356" t="s">
        <v>29004</v>
      </c>
      <c r="C20356" t="s">
        <v>40</v>
      </c>
      <c r="D20356" t="s">
        <v>4526</v>
      </c>
      <c r="E20356" t="s">
        <v>59</v>
      </c>
      <c r="F20356" t="b">
        <v>0</v>
      </c>
      <c r="G20356" t="s">
        <v>40</v>
      </c>
      <c r="H20356" s="1">
        <v>46258.379548611112</v>
      </c>
      <c r="I20356" t="b">
        <v>1</v>
      </c>
      <c r="J20356" t="b">
        <v>0</v>
      </c>
      <c r="K20356" t="s">
        <v>40</v>
      </c>
      <c r="L20356" t="s">
        <v>60</v>
      </c>
      <c r="M20356">
        <v>42500</v>
      </c>
      <c r="N20356"/>
      <c r="O20356" t="s">
        <v>34302</v>
      </c>
      <c r="P20356" t="s">
        <v>34303</v>
      </c>
    </row>
    <row r="20357" spans="1:16" x14ac:dyDescent="0.25">
      <c r="A20357" t="s">
        <v>6</v>
      </c>
      <c r="B20357" t="s">
        <v>34304</v>
      </c>
      <c r="C20357" t="s">
        <v>33903</v>
      </c>
      <c r="D20357" t="s">
        <v>4550</v>
      </c>
      <c r="E20357" t="s">
        <v>59</v>
      </c>
      <c r="F20357" t="b">
        <v>0</v>
      </c>
      <c r="G20357" t="s">
        <v>77</v>
      </c>
      <c r="H20357" s="1">
        <v>46258.421365740738</v>
      </c>
      <c r="I20357" t="b">
        <v>0</v>
      </c>
      <c r="J20357" t="b">
        <v>1</v>
      </c>
      <c r="K20357" t="s">
        <v>41</v>
      </c>
      <c r="L20357" t="s">
        <v>60</v>
      </c>
      <c r="M20357">
        <v>198000</v>
      </c>
      <c r="N20357"/>
      <c r="O20357" t="s">
        <v>424</v>
      </c>
      <c r="P20357" t="s">
        <v>34305</v>
      </c>
    </row>
    <row r="20358" spans="1:16" x14ac:dyDescent="0.25">
      <c r="A20358" t="s">
        <v>1</v>
      </c>
      <c r="B20358" t="s">
        <v>34306</v>
      </c>
      <c r="C20358" t="s">
        <v>2176</v>
      </c>
      <c r="D20358" t="s">
        <v>4550</v>
      </c>
      <c r="E20358" t="s">
        <v>59</v>
      </c>
      <c r="F20358" t="b">
        <v>0</v>
      </c>
      <c r="G20358" t="s">
        <v>77</v>
      </c>
      <c r="H20358" s="1">
        <v>46258.424687500003</v>
      </c>
      <c r="I20358" t="b">
        <v>0</v>
      </c>
      <c r="J20358" t="b">
        <v>0</v>
      </c>
      <c r="K20358" t="s">
        <v>41</v>
      </c>
      <c r="L20358" t="s">
        <v>60</v>
      </c>
      <c r="M20358">
        <v>60000</v>
      </c>
      <c r="N20358"/>
      <c r="O20358" t="s">
        <v>3915</v>
      </c>
      <c r="P20358" t="s">
        <v>1462</v>
      </c>
    </row>
    <row r="20359" spans="1:16" x14ac:dyDescent="0.25">
      <c r="A20359" t="s">
        <v>1</v>
      </c>
      <c r="B20359" t="s">
        <v>34307</v>
      </c>
      <c r="C20359" t="s">
        <v>695</v>
      </c>
      <c r="D20359" t="s">
        <v>4550</v>
      </c>
      <c r="E20359" t="s">
        <v>59</v>
      </c>
      <c r="F20359" t="b">
        <v>0</v>
      </c>
      <c r="G20359" t="s">
        <v>13</v>
      </c>
      <c r="H20359" s="1">
        <v>46258.425381944442</v>
      </c>
      <c r="I20359" t="b">
        <v>1</v>
      </c>
      <c r="J20359" t="b">
        <v>1</v>
      </c>
      <c r="K20359" t="s">
        <v>13</v>
      </c>
      <c r="L20359" t="s">
        <v>60</v>
      </c>
      <c r="M20359">
        <v>147500</v>
      </c>
      <c r="N20359"/>
      <c r="O20359" t="s">
        <v>34308</v>
      </c>
      <c r="P20359" t="s">
        <v>34309</v>
      </c>
    </row>
    <row r="20360" spans="1:16" x14ac:dyDescent="0.25">
      <c r="A20360" t="s">
        <v>1</v>
      </c>
      <c r="B20360" t="s">
        <v>34310</v>
      </c>
      <c r="C20360" t="s">
        <v>34311</v>
      </c>
      <c r="D20360" t="s">
        <v>4346</v>
      </c>
      <c r="E20360" t="s">
        <v>59</v>
      </c>
      <c r="F20360" t="b">
        <v>0</v>
      </c>
      <c r="G20360" t="s">
        <v>40</v>
      </c>
      <c r="H20360" s="1">
        <v>46258.428043981483</v>
      </c>
      <c r="I20360" t="b">
        <v>1</v>
      </c>
      <c r="J20360" t="b">
        <v>0</v>
      </c>
      <c r="K20360" t="s">
        <v>40</v>
      </c>
      <c r="L20360" t="s">
        <v>60</v>
      </c>
      <c r="M20360">
        <v>36500</v>
      </c>
      <c r="N20360"/>
      <c r="O20360" t="s">
        <v>34312</v>
      </c>
    </row>
    <row r="20361" spans="1:16" x14ac:dyDescent="0.25">
      <c r="A20361" t="s">
        <v>7</v>
      </c>
      <c r="B20361" t="s">
        <v>34313</v>
      </c>
      <c r="C20361" t="s">
        <v>114</v>
      </c>
      <c r="D20361" t="s">
        <v>4550</v>
      </c>
      <c r="E20361" t="s">
        <v>59</v>
      </c>
      <c r="F20361" t="b">
        <v>0</v>
      </c>
      <c r="G20361" t="s">
        <v>77</v>
      </c>
      <c r="H20361" s="1">
        <v>46258.459768518522</v>
      </c>
      <c r="I20361" t="b">
        <v>0</v>
      </c>
      <c r="J20361" t="b">
        <v>1</v>
      </c>
      <c r="K20361" t="s">
        <v>41</v>
      </c>
      <c r="L20361" t="s">
        <v>60</v>
      </c>
      <c r="M20361">
        <v>110000</v>
      </c>
      <c r="N20361"/>
      <c r="O20361" t="s">
        <v>3353</v>
      </c>
      <c r="P20361" t="s">
        <v>146</v>
      </c>
    </row>
    <row r="20362" spans="1:16" x14ac:dyDescent="0.25">
      <c r="A20362" t="s">
        <v>0</v>
      </c>
      <c r="B20362" t="s">
        <v>34314</v>
      </c>
      <c r="C20362" t="s">
        <v>246</v>
      </c>
      <c r="D20362" t="s">
        <v>4346</v>
      </c>
      <c r="E20362" t="s">
        <v>621</v>
      </c>
      <c r="F20362" t="b">
        <v>0</v>
      </c>
      <c r="G20362" t="s">
        <v>65</v>
      </c>
      <c r="H20362" s="1">
        <v>46258.459849537037</v>
      </c>
      <c r="I20362" t="b">
        <v>0</v>
      </c>
      <c r="J20362" t="b">
        <v>1</v>
      </c>
      <c r="K20362" t="s">
        <v>41</v>
      </c>
      <c r="L20362" t="s">
        <v>74</v>
      </c>
      <c r="M20362"/>
      <c r="N20362">
        <v>26</v>
      </c>
      <c r="O20362" t="s">
        <v>34315</v>
      </c>
      <c r="P20362" t="s">
        <v>34316</v>
      </c>
    </row>
    <row r="20363" spans="1:16" x14ac:dyDescent="0.25">
      <c r="A20363" t="s">
        <v>5</v>
      </c>
      <c r="B20363" t="s">
        <v>34317</v>
      </c>
      <c r="C20363" t="s">
        <v>1131</v>
      </c>
      <c r="D20363" t="s">
        <v>4207</v>
      </c>
      <c r="E20363" t="s">
        <v>88</v>
      </c>
      <c r="F20363" t="b">
        <v>0</v>
      </c>
      <c r="G20363" t="s">
        <v>89</v>
      </c>
      <c r="H20363" s="1">
        <v>46258.507928240739</v>
      </c>
      <c r="I20363" t="b">
        <v>0</v>
      </c>
      <c r="J20363" t="b">
        <v>0</v>
      </c>
      <c r="K20363" t="s">
        <v>41</v>
      </c>
      <c r="L20363" t="s">
        <v>74</v>
      </c>
      <c r="M20363"/>
      <c r="N20363">
        <v>55</v>
      </c>
      <c r="O20363" t="s">
        <v>4207</v>
      </c>
      <c r="P20363" t="s">
        <v>34318</v>
      </c>
    </row>
    <row r="20364" spans="1:16" x14ac:dyDescent="0.25">
      <c r="A20364" t="s">
        <v>1</v>
      </c>
      <c r="B20364" t="s">
        <v>316</v>
      </c>
      <c r="C20364" t="s">
        <v>14239</v>
      </c>
      <c r="D20364" t="s">
        <v>24119</v>
      </c>
      <c r="E20364" t="s">
        <v>59</v>
      </c>
      <c r="F20364" t="b">
        <v>0</v>
      </c>
      <c r="G20364" t="s">
        <v>40</v>
      </c>
      <c r="H20364" s="1">
        <v>46258.511331018519</v>
      </c>
      <c r="I20364" t="b">
        <v>0</v>
      </c>
      <c r="J20364" t="b">
        <v>0</v>
      </c>
      <c r="K20364" t="s">
        <v>40</v>
      </c>
      <c r="L20364" t="s">
        <v>60</v>
      </c>
      <c r="M20364">
        <v>80000</v>
      </c>
      <c r="N20364"/>
      <c r="O20364" t="s">
        <v>33564</v>
      </c>
      <c r="P20364" t="s">
        <v>34319</v>
      </c>
    </row>
    <row r="20365" spans="1:16" x14ac:dyDescent="0.25">
      <c r="A20365" t="s">
        <v>4</v>
      </c>
      <c r="B20365" t="s">
        <v>34320</v>
      </c>
      <c r="C20365" t="s">
        <v>5795</v>
      </c>
      <c r="D20365" t="s">
        <v>24119</v>
      </c>
      <c r="E20365" t="s">
        <v>59</v>
      </c>
      <c r="F20365" t="b">
        <v>0</v>
      </c>
      <c r="G20365" t="s">
        <v>40</v>
      </c>
      <c r="H20365" s="1">
        <v>46258.511365740742</v>
      </c>
      <c r="I20365" t="b">
        <v>0</v>
      </c>
      <c r="J20365" t="b">
        <v>0</v>
      </c>
      <c r="K20365" t="s">
        <v>40</v>
      </c>
      <c r="L20365" t="s">
        <v>60</v>
      </c>
      <c r="M20365">
        <v>90000</v>
      </c>
      <c r="N20365"/>
      <c r="O20365" t="s">
        <v>31391</v>
      </c>
      <c r="P20365" t="s">
        <v>2503</v>
      </c>
    </row>
    <row r="20366" spans="1:16" x14ac:dyDescent="0.25">
      <c r="A20366" t="s">
        <v>5</v>
      </c>
      <c r="B20366" t="s">
        <v>34321</v>
      </c>
      <c r="C20366" t="s">
        <v>5029</v>
      </c>
      <c r="D20366" t="s">
        <v>24119</v>
      </c>
      <c r="E20366" t="s">
        <v>59</v>
      </c>
      <c r="F20366" t="b">
        <v>0</v>
      </c>
      <c r="G20366" t="s">
        <v>40</v>
      </c>
      <c r="H20366" s="1">
        <v>46258.511365740742</v>
      </c>
      <c r="I20366" t="b">
        <v>0</v>
      </c>
      <c r="J20366" t="b">
        <v>0</v>
      </c>
      <c r="K20366" t="s">
        <v>40</v>
      </c>
      <c r="L20366" t="s">
        <v>60</v>
      </c>
      <c r="M20366">
        <v>120000</v>
      </c>
      <c r="N20366"/>
      <c r="O20366" t="s">
        <v>31391</v>
      </c>
      <c r="P20366" t="s">
        <v>34322</v>
      </c>
    </row>
    <row r="20367" spans="1:16" x14ac:dyDescent="0.25">
      <c r="A20367" t="s">
        <v>4</v>
      </c>
      <c r="B20367" t="s">
        <v>34323</v>
      </c>
      <c r="C20367" t="s">
        <v>5029</v>
      </c>
      <c r="D20367" t="s">
        <v>24119</v>
      </c>
      <c r="E20367" t="s">
        <v>59</v>
      </c>
      <c r="F20367" t="b">
        <v>0</v>
      </c>
      <c r="G20367" t="s">
        <v>40</v>
      </c>
      <c r="H20367" s="1">
        <v>46258.511365740742</v>
      </c>
      <c r="I20367" t="b">
        <v>0</v>
      </c>
      <c r="J20367" t="b">
        <v>0</v>
      </c>
      <c r="K20367" t="s">
        <v>40</v>
      </c>
      <c r="L20367" t="s">
        <v>60</v>
      </c>
      <c r="M20367">
        <v>120000</v>
      </c>
      <c r="N20367"/>
      <c r="O20367" t="s">
        <v>31391</v>
      </c>
      <c r="P20367" t="s">
        <v>34324</v>
      </c>
    </row>
    <row r="20368" spans="1:16" x14ac:dyDescent="0.25">
      <c r="A20368" t="s">
        <v>2</v>
      </c>
      <c r="B20368" t="s">
        <v>1861</v>
      </c>
      <c r="C20368" t="s">
        <v>5029</v>
      </c>
      <c r="D20368" t="s">
        <v>24119</v>
      </c>
      <c r="E20368" t="s">
        <v>59</v>
      </c>
      <c r="F20368" t="b">
        <v>0</v>
      </c>
      <c r="G20368" t="s">
        <v>40</v>
      </c>
      <c r="H20368" s="1">
        <v>46258.511377314811</v>
      </c>
      <c r="I20368" t="b">
        <v>0</v>
      </c>
      <c r="J20368" t="b">
        <v>0</v>
      </c>
      <c r="K20368" t="s">
        <v>40</v>
      </c>
      <c r="L20368" t="s">
        <v>60</v>
      </c>
      <c r="M20368">
        <v>60000</v>
      </c>
      <c r="N20368"/>
      <c r="O20368" t="s">
        <v>31391</v>
      </c>
      <c r="P20368" t="s">
        <v>208</v>
      </c>
    </row>
    <row r="20369" spans="1:16" x14ac:dyDescent="0.25">
      <c r="A20369" t="s">
        <v>8</v>
      </c>
      <c r="B20369" t="s">
        <v>34325</v>
      </c>
      <c r="C20369" t="s">
        <v>5258</v>
      </c>
      <c r="D20369" t="s">
        <v>4526</v>
      </c>
      <c r="E20369" t="s">
        <v>59</v>
      </c>
      <c r="F20369" t="b">
        <v>0</v>
      </c>
      <c r="G20369" t="s">
        <v>40</v>
      </c>
      <c r="H20369" s="1">
        <v>46258.511377314811</v>
      </c>
      <c r="I20369" t="b">
        <v>0</v>
      </c>
      <c r="J20369" t="b">
        <v>0</v>
      </c>
      <c r="K20369" t="s">
        <v>40</v>
      </c>
      <c r="L20369" t="s">
        <v>60</v>
      </c>
      <c r="M20369">
        <v>54500</v>
      </c>
      <c r="N20369"/>
      <c r="O20369" t="s">
        <v>312</v>
      </c>
      <c r="P20369" t="s">
        <v>34326</v>
      </c>
    </row>
    <row r="20370" spans="1:16" x14ac:dyDescent="0.25">
      <c r="A20370" t="s">
        <v>7</v>
      </c>
      <c r="B20370" t="s">
        <v>34327</v>
      </c>
      <c r="C20370" t="s">
        <v>5508</v>
      </c>
      <c r="D20370" t="s">
        <v>4550</v>
      </c>
      <c r="E20370" t="s">
        <v>59</v>
      </c>
      <c r="F20370" t="b">
        <v>0</v>
      </c>
      <c r="G20370" t="s">
        <v>40</v>
      </c>
      <c r="H20370" s="1">
        <v>46258.546180555553</v>
      </c>
      <c r="I20370" t="b">
        <v>0</v>
      </c>
      <c r="J20370" t="b">
        <v>0</v>
      </c>
      <c r="K20370" t="s">
        <v>40</v>
      </c>
      <c r="L20370" t="s">
        <v>60</v>
      </c>
      <c r="M20370">
        <v>45000</v>
      </c>
      <c r="N20370"/>
      <c r="O20370" t="s">
        <v>34328</v>
      </c>
      <c r="P20370" t="s">
        <v>2486</v>
      </c>
    </row>
    <row r="20371" spans="1:16" x14ac:dyDescent="0.25">
      <c r="A20371" t="s">
        <v>1</v>
      </c>
      <c r="B20371" t="s">
        <v>12721</v>
      </c>
      <c r="C20371" t="s">
        <v>76</v>
      </c>
      <c r="D20371" t="s">
        <v>4526</v>
      </c>
      <c r="E20371" t="s">
        <v>88</v>
      </c>
      <c r="F20371" t="b">
        <v>1</v>
      </c>
      <c r="G20371" t="s">
        <v>77</v>
      </c>
      <c r="H20371" s="1">
        <v>46258.549699074072</v>
      </c>
      <c r="I20371" t="b">
        <v>0</v>
      </c>
      <c r="J20371" t="b">
        <v>0</v>
      </c>
      <c r="K20371" t="s">
        <v>41</v>
      </c>
      <c r="L20371" t="s">
        <v>74</v>
      </c>
      <c r="M20371"/>
      <c r="N20371">
        <v>55</v>
      </c>
      <c r="O20371" t="s">
        <v>3073</v>
      </c>
      <c r="P20371" t="s">
        <v>34329</v>
      </c>
    </row>
    <row r="20372" spans="1:16" x14ac:dyDescent="0.25">
      <c r="A20372" t="s">
        <v>8</v>
      </c>
      <c r="B20372" t="s">
        <v>8</v>
      </c>
      <c r="C20372" t="s">
        <v>76</v>
      </c>
      <c r="D20372" t="s">
        <v>24119</v>
      </c>
      <c r="E20372" t="s">
        <v>59</v>
      </c>
      <c r="F20372" t="b">
        <v>1</v>
      </c>
      <c r="G20372" t="s">
        <v>40</v>
      </c>
      <c r="H20372" s="1">
        <v>46258.553043981483</v>
      </c>
      <c r="I20372" t="b">
        <v>0</v>
      </c>
      <c r="J20372" t="b">
        <v>0</v>
      </c>
      <c r="K20372" t="s">
        <v>40</v>
      </c>
      <c r="L20372" t="s">
        <v>60</v>
      </c>
      <c r="M20372">
        <v>60000</v>
      </c>
      <c r="N20372"/>
      <c r="O20372" t="s">
        <v>31391</v>
      </c>
      <c r="P20372" t="s">
        <v>34330</v>
      </c>
    </row>
    <row r="20373" spans="1:16" x14ac:dyDescent="0.25">
      <c r="A20373" t="s">
        <v>3</v>
      </c>
      <c r="B20373" t="s">
        <v>34331</v>
      </c>
      <c r="C20373" t="s">
        <v>4400</v>
      </c>
      <c r="D20373" t="s">
        <v>2360</v>
      </c>
      <c r="E20373" t="s">
        <v>59</v>
      </c>
      <c r="F20373" t="b">
        <v>0</v>
      </c>
      <c r="G20373" t="s">
        <v>89</v>
      </c>
      <c r="H20373" s="1">
        <v>46258.584756944438</v>
      </c>
      <c r="I20373" t="b">
        <v>0</v>
      </c>
      <c r="J20373" t="b">
        <v>1</v>
      </c>
      <c r="K20373" t="s">
        <v>41</v>
      </c>
      <c r="L20373" t="s">
        <v>60</v>
      </c>
      <c r="M20373">
        <v>49000</v>
      </c>
      <c r="N20373"/>
      <c r="O20373" t="s">
        <v>34332</v>
      </c>
      <c r="P20373" t="s">
        <v>288</v>
      </c>
    </row>
    <row r="20374" spans="1:16" x14ac:dyDescent="0.25">
      <c r="A20374" t="s">
        <v>1</v>
      </c>
      <c r="B20374" t="s">
        <v>594</v>
      </c>
      <c r="C20374" t="s">
        <v>207</v>
      </c>
      <c r="D20374" t="s">
        <v>4346</v>
      </c>
      <c r="E20374" t="s">
        <v>59</v>
      </c>
      <c r="F20374" t="b">
        <v>0</v>
      </c>
      <c r="G20374" t="s">
        <v>89</v>
      </c>
      <c r="H20374" s="1">
        <v>46258.591307870367</v>
      </c>
      <c r="I20374" t="b">
        <v>0</v>
      </c>
      <c r="J20374" t="b">
        <v>1</v>
      </c>
      <c r="K20374" t="s">
        <v>41</v>
      </c>
      <c r="L20374" t="s">
        <v>60</v>
      </c>
      <c r="M20374">
        <v>126750</v>
      </c>
      <c r="N20374"/>
      <c r="O20374" t="s">
        <v>195</v>
      </c>
      <c r="P20374" t="s">
        <v>34333</v>
      </c>
    </row>
    <row r="20375" spans="1:16" x14ac:dyDescent="0.25">
      <c r="A20375" t="s">
        <v>1</v>
      </c>
      <c r="B20375" t="s">
        <v>34334</v>
      </c>
      <c r="C20375" t="s">
        <v>194</v>
      </c>
      <c r="D20375" t="s">
        <v>4526</v>
      </c>
      <c r="E20375" t="s">
        <v>59</v>
      </c>
      <c r="F20375" t="b">
        <v>0</v>
      </c>
      <c r="G20375" t="s">
        <v>77</v>
      </c>
      <c r="H20375" s="1">
        <v>46258.591354166667</v>
      </c>
      <c r="I20375" t="b">
        <v>0</v>
      </c>
      <c r="J20375" t="b">
        <v>1</v>
      </c>
      <c r="K20375" t="s">
        <v>41</v>
      </c>
      <c r="L20375" t="s">
        <v>60</v>
      </c>
      <c r="M20375">
        <v>95000</v>
      </c>
      <c r="N20375"/>
      <c r="O20375" t="s">
        <v>28883</v>
      </c>
      <c r="P20375" t="s">
        <v>1462</v>
      </c>
    </row>
    <row r="20376" spans="1:16" x14ac:dyDescent="0.25">
      <c r="A20376" t="s">
        <v>4</v>
      </c>
      <c r="B20376" t="s">
        <v>34335</v>
      </c>
      <c r="C20376" t="s">
        <v>76</v>
      </c>
      <c r="D20376" t="s">
        <v>4526</v>
      </c>
      <c r="E20376" t="s">
        <v>59</v>
      </c>
      <c r="F20376" t="b">
        <v>1</v>
      </c>
      <c r="G20376" t="s">
        <v>13</v>
      </c>
      <c r="H20376" s="1">
        <v>46258.592048611114</v>
      </c>
      <c r="I20376" t="b">
        <v>0</v>
      </c>
      <c r="J20376" t="b">
        <v>0</v>
      </c>
      <c r="K20376" t="s">
        <v>13</v>
      </c>
      <c r="L20376" t="s">
        <v>60</v>
      </c>
      <c r="M20376">
        <v>129500</v>
      </c>
      <c r="N20376"/>
      <c r="O20376" t="s">
        <v>521</v>
      </c>
    </row>
    <row r="20377" spans="1:16" x14ac:dyDescent="0.25">
      <c r="A20377" t="s">
        <v>0</v>
      </c>
      <c r="B20377" t="s">
        <v>34336</v>
      </c>
      <c r="C20377" t="s">
        <v>112</v>
      </c>
      <c r="D20377" t="s">
        <v>4526</v>
      </c>
      <c r="E20377" t="s">
        <v>59</v>
      </c>
      <c r="F20377" t="b">
        <v>0</v>
      </c>
      <c r="G20377" t="s">
        <v>65</v>
      </c>
      <c r="H20377" s="1">
        <v>46258.626423611109</v>
      </c>
      <c r="I20377" t="b">
        <v>0</v>
      </c>
      <c r="J20377" t="b">
        <v>1</v>
      </c>
      <c r="K20377" t="s">
        <v>41</v>
      </c>
      <c r="L20377" t="s">
        <v>74</v>
      </c>
      <c r="M20377"/>
      <c r="N20377">
        <v>63.5</v>
      </c>
      <c r="O20377" t="s">
        <v>7800</v>
      </c>
      <c r="P20377" t="s">
        <v>34337</v>
      </c>
    </row>
    <row r="20378" spans="1:16" x14ac:dyDescent="0.25">
      <c r="A20378" t="s">
        <v>7</v>
      </c>
      <c r="B20378" t="s">
        <v>34338</v>
      </c>
      <c r="C20378" t="s">
        <v>76</v>
      </c>
      <c r="D20378" t="s">
        <v>24160</v>
      </c>
      <c r="E20378" t="s">
        <v>59</v>
      </c>
      <c r="F20378" t="b">
        <v>1</v>
      </c>
      <c r="G20378" t="s">
        <v>65</v>
      </c>
      <c r="H20378" s="1">
        <v>46258.626423611109</v>
      </c>
      <c r="I20378" t="b">
        <v>1</v>
      </c>
      <c r="J20378" t="b">
        <v>1</v>
      </c>
      <c r="K20378" t="s">
        <v>41</v>
      </c>
      <c r="L20378" t="s">
        <v>60</v>
      </c>
      <c r="M20378">
        <v>101375</v>
      </c>
      <c r="N20378"/>
      <c r="O20378" t="s">
        <v>468</v>
      </c>
    </row>
    <row r="20379" spans="1:16" x14ac:dyDescent="0.25">
      <c r="A20379" t="s">
        <v>3</v>
      </c>
      <c r="B20379" t="s">
        <v>34339</v>
      </c>
      <c r="C20379" t="s">
        <v>112</v>
      </c>
      <c r="D20379" t="s">
        <v>4346</v>
      </c>
      <c r="E20379" t="s">
        <v>59</v>
      </c>
      <c r="F20379" t="b">
        <v>0</v>
      </c>
      <c r="G20379" t="s">
        <v>65</v>
      </c>
      <c r="H20379" s="1">
        <v>46258.626423611109</v>
      </c>
      <c r="I20379" t="b">
        <v>0</v>
      </c>
      <c r="J20379" t="b">
        <v>0</v>
      </c>
      <c r="K20379" t="s">
        <v>41</v>
      </c>
      <c r="L20379" t="s">
        <v>74</v>
      </c>
      <c r="M20379"/>
      <c r="N20379">
        <v>60</v>
      </c>
      <c r="O20379" t="s">
        <v>2183</v>
      </c>
      <c r="P20379" t="s">
        <v>1380</v>
      </c>
    </row>
    <row r="20380" spans="1:16" x14ac:dyDescent="0.25">
      <c r="A20380" t="s">
        <v>7</v>
      </c>
      <c r="B20380" t="s">
        <v>34340</v>
      </c>
      <c r="C20380" t="s">
        <v>76</v>
      </c>
      <c r="D20380" t="s">
        <v>4346</v>
      </c>
      <c r="E20380" t="s">
        <v>59</v>
      </c>
      <c r="F20380" t="b">
        <v>1</v>
      </c>
      <c r="G20380" t="s">
        <v>65</v>
      </c>
      <c r="H20380" s="1">
        <v>46258.626446759263</v>
      </c>
      <c r="I20380" t="b">
        <v>1</v>
      </c>
      <c r="J20380" t="b">
        <v>1</v>
      </c>
      <c r="K20380" t="s">
        <v>41</v>
      </c>
      <c r="L20380" t="s">
        <v>60</v>
      </c>
      <c r="M20380">
        <v>101400</v>
      </c>
      <c r="N20380"/>
      <c r="O20380" t="s">
        <v>2871</v>
      </c>
      <c r="P20380" t="s">
        <v>219</v>
      </c>
    </row>
    <row r="20381" spans="1:16" x14ac:dyDescent="0.25">
      <c r="A20381" t="s">
        <v>0</v>
      </c>
      <c r="B20381" t="s">
        <v>34341</v>
      </c>
      <c r="C20381" t="s">
        <v>5026</v>
      </c>
      <c r="D20381" t="s">
        <v>4526</v>
      </c>
      <c r="F20381" t="b">
        <v>0</v>
      </c>
      <c r="G20381" t="s">
        <v>40</v>
      </c>
      <c r="H20381" s="1">
        <v>46258.629513888889</v>
      </c>
      <c r="I20381" t="b">
        <v>1</v>
      </c>
      <c r="J20381" t="b">
        <v>0</v>
      </c>
      <c r="K20381" t="s">
        <v>40</v>
      </c>
      <c r="L20381" t="s">
        <v>60</v>
      </c>
      <c r="M20381">
        <v>47500</v>
      </c>
      <c r="N20381"/>
      <c r="O20381" t="s">
        <v>101</v>
      </c>
      <c r="P20381" t="s">
        <v>34342</v>
      </c>
    </row>
    <row r="20382" spans="1:16" x14ac:dyDescent="0.25">
      <c r="A20382" t="s">
        <v>1</v>
      </c>
      <c r="B20382" t="s">
        <v>599</v>
      </c>
      <c r="C20382" t="s">
        <v>115</v>
      </c>
      <c r="D20382" t="s">
        <v>5349</v>
      </c>
      <c r="E20382" t="s">
        <v>59</v>
      </c>
      <c r="F20382" t="b">
        <v>0</v>
      </c>
      <c r="G20382" t="s">
        <v>89</v>
      </c>
      <c r="H20382" s="1">
        <v>46258.632928240739</v>
      </c>
      <c r="I20382" t="b">
        <v>1</v>
      </c>
      <c r="J20382" t="b">
        <v>0</v>
      </c>
      <c r="K20382" t="s">
        <v>41</v>
      </c>
      <c r="L20382" t="s">
        <v>60</v>
      </c>
      <c r="M20382">
        <v>210000</v>
      </c>
      <c r="N20382"/>
      <c r="O20382" t="s">
        <v>3506</v>
      </c>
      <c r="P20382" t="s">
        <v>34343</v>
      </c>
    </row>
    <row r="20383" spans="1:16" x14ac:dyDescent="0.25">
      <c r="A20383" t="s">
        <v>0</v>
      </c>
      <c r="B20383" t="s">
        <v>34344</v>
      </c>
      <c r="C20383" t="s">
        <v>5273</v>
      </c>
      <c r="D20383" t="s">
        <v>34345</v>
      </c>
      <c r="E20383" t="s">
        <v>59</v>
      </c>
      <c r="F20383" t="b">
        <v>0</v>
      </c>
      <c r="G20383" t="s">
        <v>40</v>
      </c>
      <c r="H20383" s="1">
        <v>46258.671215277784</v>
      </c>
      <c r="I20383" t="b">
        <v>0</v>
      </c>
      <c r="J20383" t="b">
        <v>0</v>
      </c>
      <c r="K20383" t="s">
        <v>40</v>
      </c>
      <c r="L20383" t="s">
        <v>60</v>
      </c>
      <c r="M20383">
        <v>37000</v>
      </c>
      <c r="N20383"/>
      <c r="O20383" t="s">
        <v>34345</v>
      </c>
      <c r="P20383" t="s">
        <v>34346</v>
      </c>
    </row>
    <row r="20384" spans="1:16" x14ac:dyDescent="0.25">
      <c r="A20384" t="s">
        <v>6</v>
      </c>
      <c r="B20384" t="s">
        <v>34347</v>
      </c>
      <c r="C20384" t="s">
        <v>559</v>
      </c>
      <c r="D20384" t="s">
        <v>5440</v>
      </c>
      <c r="E20384" t="s">
        <v>59</v>
      </c>
      <c r="F20384" t="b">
        <v>0</v>
      </c>
      <c r="G20384" t="s">
        <v>65</v>
      </c>
      <c r="H20384" s="1">
        <v>46258.671412037038</v>
      </c>
      <c r="I20384" t="b">
        <v>0</v>
      </c>
      <c r="J20384" t="b">
        <v>1</v>
      </c>
      <c r="K20384" t="s">
        <v>41</v>
      </c>
      <c r="L20384" t="s">
        <v>60</v>
      </c>
      <c r="M20384">
        <v>152955</v>
      </c>
      <c r="N20384"/>
      <c r="O20384" t="s">
        <v>265</v>
      </c>
      <c r="P20384" t="s">
        <v>32567</v>
      </c>
    </row>
    <row r="20385" spans="1:16" x14ac:dyDescent="0.25">
      <c r="A20385" t="s">
        <v>1</v>
      </c>
      <c r="B20385" t="s">
        <v>34348</v>
      </c>
      <c r="C20385" t="s">
        <v>3585</v>
      </c>
      <c r="D20385" t="s">
        <v>4346</v>
      </c>
      <c r="E20385" t="s">
        <v>59</v>
      </c>
      <c r="F20385" t="b">
        <v>0</v>
      </c>
      <c r="G20385" t="s">
        <v>77</v>
      </c>
      <c r="H20385" s="1">
        <v>46258.67459490741</v>
      </c>
      <c r="I20385" t="b">
        <v>0</v>
      </c>
      <c r="J20385" t="b">
        <v>0</v>
      </c>
      <c r="K20385" t="s">
        <v>41</v>
      </c>
      <c r="L20385" t="s">
        <v>60</v>
      </c>
      <c r="M20385">
        <v>113360</v>
      </c>
      <c r="N20385"/>
      <c r="O20385" t="s">
        <v>8305</v>
      </c>
      <c r="P20385" t="s">
        <v>25179</v>
      </c>
    </row>
    <row r="20386" spans="1:16" x14ac:dyDescent="0.25">
      <c r="A20386" t="s">
        <v>1</v>
      </c>
      <c r="B20386" t="s">
        <v>34349</v>
      </c>
      <c r="C20386" t="s">
        <v>34350</v>
      </c>
      <c r="D20386" t="s">
        <v>4346</v>
      </c>
      <c r="E20386" t="s">
        <v>72</v>
      </c>
      <c r="F20386" t="b">
        <v>0</v>
      </c>
      <c r="G20386" t="s">
        <v>68</v>
      </c>
      <c r="H20386" s="1">
        <v>46258.674618055556</v>
      </c>
      <c r="I20386" t="b">
        <v>1</v>
      </c>
      <c r="J20386" t="b">
        <v>0</v>
      </c>
      <c r="K20386" t="s">
        <v>41</v>
      </c>
      <c r="L20386" t="s">
        <v>74</v>
      </c>
      <c r="M20386"/>
      <c r="N20386">
        <v>15</v>
      </c>
      <c r="O20386" t="s">
        <v>34351</v>
      </c>
      <c r="P20386" t="s">
        <v>34352</v>
      </c>
    </row>
    <row r="20387" spans="1:16" x14ac:dyDescent="0.25">
      <c r="A20387" t="s">
        <v>0</v>
      </c>
      <c r="B20387" t="s">
        <v>34353</v>
      </c>
      <c r="C20387" t="s">
        <v>971</v>
      </c>
      <c r="D20387" t="s">
        <v>31335</v>
      </c>
      <c r="E20387" t="s">
        <v>59</v>
      </c>
      <c r="F20387" t="b">
        <v>0</v>
      </c>
      <c r="G20387" t="s">
        <v>68</v>
      </c>
      <c r="H20387" s="1">
        <v>46258.674618055556</v>
      </c>
      <c r="I20387" t="b">
        <v>0</v>
      </c>
      <c r="J20387" t="b">
        <v>0</v>
      </c>
      <c r="K20387" t="s">
        <v>41</v>
      </c>
      <c r="L20387" t="s">
        <v>60</v>
      </c>
      <c r="M20387">
        <v>158000</v>
      </c>
      <c r="N20387"/>
      <c r="O20387" t="s">
        <v>34354</v>
      </c>
      <c r="P20387" t="s">
        <v>3903</v>
      </c>
    </row>
    <row r="20388" spans="1:16" x14ac:dyDescent="0.25">
      <c r="A20388" t="s">
        <v>1</v>
      </c>
      <c r="B20388" t="s">
        <v>34355</v>
      </c>
      <c r="C20388" t="s">
        <v>2239</v>
      </c>
      <c r="D20388" t="s">
        <v>5349</v>
      </c>
      <c r="E20388" t="s">
        <v>59</v>
      </c>
      <c r="F20388" t="b">
        <v>0</v>
      </c>
      <c r="G20388" t="s">
        <v>77</v>
      </c>
      <c r="H20388" s="1">
        <v>46258.674629629633</v>
      </c>
      <c r="I20388" t="b">
        <v>1</v>
      </c>
      <c r="J20388" t="b">
        <v>1</v>
      </c>
      <c r="K20388" t="s">
        <v>41</v>
      </c>
      <c r="L20388" t="s">
        <v>60</v>
      </c>
      <c r="M20388">
        <v>134700</v>
      </c>
      <c r="N20388"/>
      <c r="O20388" t="s">
        <v>2599</v>
      </c>
    </row>
    <row r="20389" spans="1:16" x14ac:dyDescent="0.25">
      <c r="A20389" t="s">
        <v>5</v>
      </c>
      <c r="B20389" t="s">
        <v>34190</v>
      </c>
      <c r="C20389" t="s">
        <v>1358</v>
      </c>
      <c r="D20389" t="s">
        <v>5440</v>
      </c>
      <c r="E20389" t="s">
        <v>59</v>
      </c>
      <c r="F20389" t="b">
        <v>0</v>
      </c>
      <c r="G20389" t="s">
        <v>77</v>
      </c>
      <c r="H20389" s="1">
        <v>46258.674664351849</v>
      </c>
      <c r="I20389" t="b">
        <v>0</v>
      </c>
      <c r="J20389" t="b">
        <v>1</v>
      </c>
      <c r="K20389" t="s">
        <v>41</v>
      </c>
      <c r="L20389" t="s">
        <v>60</v>
      </c>
      <c r="M20389">
        <v>143775</v>
      </c>
      <c r="N20389"/>
      <c r="O20389" t="s">
        <v>9113</v>
      </c>
      <c r="P20389" t="s">
        <v>34356</v>
      </c>
    </row>
    <row r="20390" spans="1:16" x14ac:dyDescent="0.25">
      <c r="A20390" t="s">
        <v>0</v>
      </c>
      <c r="B20390" t="s">
        <v>34357</v>
      </c>
      <c r="C20390" t="s">
        <v>2891</v>
      </c>
      <c r="D20390" t="s">
        <v>4526</v>
      </c>
      <c r="E20390" t="s">
        <v>59</v>
      </c>
      <c r="F20390" t="b">
        <v>0</v>
      </c>
      <c r="G20390" t="s">
        <v>68</v>
      </c>
      <c r="H20390" s="1">
        <v>46258.709756944438</v>
      </c>
      <c r="I20390" t="b">
        <v>0</v>
      </c>
      <c r="J20390" t="b">
        <v>1</v>
      </c>
      <c r="K20390" t="s">
        <v>41</v>
      </c>
      <c r="L20390" t="s">
        <v>60</v>
      </c>
      <c r="M20390">
        <v>103500</v>
      </c>
      <c r="N20390"/>
      <c r="O20390" t="s">
        <v>34358</v>
      </c>
      <c r="P20390" t="s">
        <v>34359</v>
      </c>
    </row>
    <row r="20391" spans="1:16" x14ac:dyDescent="0.25">
      <c r="A20391" t="s">
        <v>0</v>
      </c>
      <c r="B20391" t="s">
        <v>28287</v>
      </c>
      <c r="C20391" t="s">
        <v>165</v>
      </c>
      <c r="D20391" t="s">
        <v>4526</v>
      </c>
      <c r="E20391" t="s">
        <v>59</v>
      </c>
      <c r="F20391" t="b">
        <v>0</v>
      </c>
      <c r="G20391" t="s">
        <v>73</v>
      </c>
      <c r="H20391" s="1">
        <v>46258.709756944438</v>
      </c>
      <c r="I20391" t="b">
        <v>0</v>
      </c>
      <c r="J20391" t="b">
        <v>1</v>
      </c>
      <c r="K20391" t="s">
        <v>41</v>
      </c>
      <c r="L20391" t="s">
        <v>60</v>
      </c>
      <c r="M20391">
        <v>96500</v>
      </c>
      <c r="N20391"/>
      <c r="O20391" t="s">
        <v>1155</v>
      </c>
      <c r="P20391" t="s">
        <v>34360</v>
      </c>
    </row>
    <row r="20392" spans="1:16" x14ac:dyDescent="0.25">
      <c r="A20392" t="s">
        <v>2</v>
      </c>
      <c r="B20392" t="s">
        <v>1763</v>
      </c>
      <c r="C20392" t="s">
        <v>25211</v>
      </c>
      <c r="D20392" t="s">
        <v>4346</v>
      </c>
      <c r="E20392" t="s">
        <v>59</v>
      </c>
      <c r="F20392" t="b">
        <v>0</v>
      </c>
      <c r="G20392" t="s">
        <v>89</v>
      </c>
      <c r="H20392" s="1">
        <v>46258.709780092591</v>
      </c>
      <c r="I20392" t="b">
        <v>0</v>
      </c>
      <c r="J20392" t="b">
        <v>1</v>
      </c>
      <c r="K20392" t="s">
        <v>41</v>
      </c>
      <c r="L20392" t="s">
        <v>60</v>
      </c>
      <c r="M20392">
        <v>56423.839999999997</v>
      </c>
      <c r="N20392"/>
      <c r="O20392" t="s">
        <v>34361</v>
      </c>
    </row>
    <row r="20393" spans="1:16" x14ac:dyDescent="0.25">
      <c r="A20393" t="s">
        <v>3</v>
      </c>
      <c r="B20393" t="s">
        <v>34362</v>
      </c>
      <c r="C20393" t="s">
        <v>336</v>
      </c>
      <c r="D20393" t="s">
        <v>4526</v>
      </c>
      <c r="E20393" t="s">
        <v>59</v>
      </c>
      <c r="F20393" t="b">
        <v>0</v>
      </c>
      <c r="G20393" t="s">
        <v>65</v>
      </c>
      <c r="H20393" s="1">
        <v>46258.709861111107</v>
      </c>
      <c r="I20393" t="b">
        <v>0</v>
      </c>
      <c r="J20393" t="b">
        <v>1</v>
      </c>
      <c r="K20393" t="s">
        <v>41</v>
      </c>
      <c r="L20393" t="s">
        <v>60</v>
      </c>
      <c r="M20393">
        <v>119281.5</v>
      </c>
      <c r="N20393"/>
      <c r="O20393" t="s">
        <v>2954</v>
      </c>
      <c r="P20393" t="s">
        <v>261</v>
      </c>
    </row>
    <row r="20394" spans="1:16" x14ac:dyDescent="0.25">
      <c r="A20394" t="s">
        <v>7</v>
      </c>
      <c r="B20394" t="s">
        <v>34363</v>
      </c>
      <c r="C20394" t="s">
        <v>13</v>
      </c>
      <c r="D20394" t="s">
        <v>4526</v>
      </c>
      <c r="E20394" t="s">
        <v>59</v>
      </c>
      <c r="F20394" t="b">
        <v>0</v>
      </c>
      <c r="G20394" t="s">
        <v>13</v>
      </c>
      <c r="H20394" s="1">
        <v>46258.710289351853</v>
      </c>
      <c r="I20394" t="b">
        <v>0</v>
      </c>
      <c r="J20394" t="b">
        <v>0</v>
      </c>
      <c r="K20394" t="s">
        <v>13</v>
      </c>
      <c r="L20394" t="s">
        <v>60</v>
      </c>
      <c r="M20394">
        <v>110641</v>
      </c>
      <c r="N20394"/>
      <c r="O20394" t="s">
        <v>34364</v>
      </c>
      <c r="P20394" t="s">
        <v>34365</v>
      </c>
    </row>
    <row r="20395" spans="1:16" x14ac:dyDescent="0.25">
      <c r="A20395" t="s">
        <v>0</v>
      </c>
      <c r="B20395" t="s">
        <v>34366</v>
      </c>
      <c r="C20395" t="s">
        <v>520</v>
      </c>
      <c r="D20395" t="s">
        <v>5475</v>
      </c>
      <c r="E20395" t="s">
        <v>59</v>
      </c>
      <c r="F20395" t="b">
        <v>0</v>
      </c>
      <c r="G20395" t="s">
        <v>41</v>
      </c>
      <c r="H20395" s="1">
        <v>46258.712847222218</v>
      </c>
      <c r="I20395" t="b">
        <v>0</v>
      </c>
      <c r="J20395" t="b">
        <v>0</v>
      </c>
      <c r="K20395" t="s">
        <v>41</v>
      </c>
      <c r="L20395" t="s">
        <v>74</v>
      </c>
      <c r="M20395"/>
      <c r="N20395">
        <v>43.61</v>
      </c>
      <c r="O20395" t="s">
        <v>34367</v>
      </c>
      <c r="P20395" t="s">
        <v>34368</v>
      </c>
    </row>
    <row r="20396" spans="1:16" x14ac:dyDescent="0.25">
      <c r="A20396" t="s">
        <v>0</v>
      </c>
      <c r="B20396" t="s">
        <v>34369</v>
      </c>
      <c r="C20396" t="s">
        <v>330</v>
      </c>
      <c r="D20396" t="s">
        <v>4346</v>
      </c>
      <c r="E20396" t="s">
        <v>59</v>
      </c>
      <c r="F20396" t="b">
        <v>0</v>
      </c>
      <c r="G20396" t="s">
        <v>41</v>
      </c>
      <c r="H20396" s="1">
        <v>46258.712847222218</v>
      </c>
      <c r="I20396" t="b">
        <v>0</v>
      </c>
      <c r="J20396" t="b">
        <v>0</v>
      </c>
      <c r="K20396" t="s">
        <v>41</v>
      </c>
      <c r="L20396" t="s">
        <v>60</v>
      </c>
      <c r="M20396">
        <v>70000</v>
      </c>
      <c r="N20396"/>
      <c r="O20396" t="s">
        <v>26969</v>
      </c>
      <c r="P20396" t="s">
        <v>310</v>
      </c>
    </row>
    <row r="20397" spans="1:16" x14ac:dyDescent="0.25">
      <c r="A20397" t="s">
        <v>1</v>
      </c>
      <c r="B20397" t="s">
        <v>34370</v>
      </c>
      <c r="C20397" t="s">
        <v>1111</v>
      </c>
      <c r="D20397" t="s">
        <v>4526</v>
      </c>
      <c r="E20397" t="s">
        <v>59</v>
      </c>
      <c r="F20397" t="b">
        <v>0</v>
      </c>
      <c r="G20397" t="s">
        <v>19</v>
      </c>
      <c r="H20397" s="1">
        <v>46258.717835648153</v>
      </c>
      <c r="I20397" t="b">
        <v>0</v>
      </c>
      <c r="J20397" t="b">
        <v>0</v>
      </c>
      <c r="K20397" t="s">
        <v>19</v>
      </c>
      <c r="L20397" t="s">
        <v>60</v>
      </c>
      <c r="M20397">
        <v>1500000</v>
      </c>
      <c r="N20397"/>
      <c r="O20397" t="s">
        <v>7059</v>
      </c>
      <c r="P20397" t="s">
        <v>13965</v>
      </c>
    </row>
    <row r="20398" spans="1:16" x14ac:dyDescent="0.25">
      <c r="A20398" t="s">
        <v>7</v>
      </c>
      <c r="B20398" t="s">
        <v>34371</v>
      </c>
      <c r="C20398" t="s">
        <v>237</v>
      </c>
      <c r="D20398" t="s">
        <v>4526</v>
      </c>
      <c r="E20398" t="s">
        <v>59</v>
      </c>
      <c r="F20398" t="b">
        <v>0</v>
      </c>
      <c r="G20398" t="s">
        <v>89</v>
      </c>
      <c r="H20398" s="1">
        <v>46258.751423611109</v>
      </c>
      <c r="I20398" t="b">
        <v>0</v>
      </c>
      <c r="J20398" t="b">
        <v>0</v>
      </c>
      <c r="K20398" t="s">
        <v>41</v>
      </c>
      <c r="L20398" t="s">
        <v>60</v>
      </c>
      <c r="M20398">
        <v>90000</v>
      </c>
      <c r="N20398"/>
      <c r="O20398" t="s">
        <v>34225</v>
      </c>
      <c r="P20398" t="s">
        <v>4575</v>
      </c>
    </row>
    <row r="20399" spans="1:16" x14ac:dyDescent="0.25">
      <c r="A20399" t="s">
        <v>6</v>
      </c>
      <c r="B20399" t="s">
        <v>34099</v>
      </c>
      <c r="C20399" t="s">
        <v>952</v>
      </c>
      <c r="D20399" t="s">
        <v>4526</v>
      </c>
      <c r="E20399" t="s">
        <v>59</v>
      </c>
      <c r="F20399" t="b">
        <v>0</v>
      </c>
      <c r="G20399" t="s">
        <v>68</v>
      </c>
      <c r="H20399" s="1">
        <v>46258.754733796297</v>
      </c>
      <c r="I20399" t="b">
        <v>0</v>
      </c>
      <c r="J20399" t="b">
        <v>1</v>
      </c>
      <c r="K20399" t="s">
        <v>41</v>
      </c>
      <c r="L20399" t="s">
        <v>60</v>
      </c>
      <c r="M20399">
        <v>183500</v>
      </c>
      <c r="N20399"/>
      <c r="O20399" t="s">
        <v>831</v>
      </c>
      <c r="P20399" t="s">
        <v>1856</v>
      </c>
    </row>
    <row r="20400" spans="1:16" x14ac:dyDescent="0.25">
      <c r="A20400" t="s">
        <v>5</v>
      </c>
      <c r="B20400" t="s">
        <v>5</v>
      </c>
      <c r="C20400" t="s">
        <v>1131</v>
      </c>
      <c r="D20400" t="s">
        <v>4526</v>
      </c>
      <c r="E20400" t="s">
        <v>59</v>
      </c>
      <c r="F20400" t="b">
        <v>0</v>
      </c>
      <c r="G20400" t="s">
        <v>77</v>
      </c>
      <c r="H20400" s="1">
        <v>46258.757928240739</v>
      </c>
      <c r="I20400" t="b">
        <v>1</v>
      </c>
      <c r="J20400" t="b">
        <v>0</v>
      </c>
      <c r="K20400" t="s">
        <v>41</v>
      </c>
      <c r="L20400" t="s">
        <v>74</v>
      </c>
      <c r="M20400"/>
      <c r="N20400">
        <v>45.5</v>
      </c>
      <c r="O20400" t="s">
        <v>3394</v>
      </c>
      <c r="P20400" t="s">
        <v>34372</v>
      </c>
    </row>
    <row r="20401" spans="1:16" x14ac:dyDescent="0.25">
      <c r="A20401" t="s">
        <v>1</v>
      </c>
      <c r="B20401" t="s">
        <v>1</v>
      </c>
      <c r="C20401" t="s">
        <v>8901</v>
      </c>
      <c r="D20401" t="s">
        <v>4346</v>
      </c>
      <c r="E20401" t="s">
        <v>59</v>
      </c>
      <c r="F20401" t="b">
        <v>0</v>
      </c>
      <c r="G20401" t="s">
        <v>77</v>
      </c>
      <c r="H20401" s="1">
        <v>46258.757986111108</v>
      </c>
      <c r="I20401" t="b">
        <v>1</v>
      </c>
      <c r="J20401" t="b">
        <v>1</v>
      </c>
      <c r="K20401" t="s">
        <v>41</v>
      </c>
      <c r="L20401" t="s">
        <v>60</v>
      </c>
      <c r="M20401">
        <v>122850</v>
      </c>
      <c r="N20401"/>
      <c r="O20401" t="s">
        <v>1118</v>
      </c>
      <c r="P20401" t="s">
        <v>11571</v>
      </c>
    </row>
    <row r="20402" spans="1:16" x14ac:dyDescent="0.25">
      <c r="A20402" t="s">
        <v>0</v>
      </c>
      <c r="B20402" t="s">
        <v>1739</v>
      </c>
      <c r="C20402" t="s">
        <v>598</v>
      </c>
      <c r="D20402" t="s">
        <v>4346</v>
      </c>
      <c r="E20402" t="s">
        <v>59</v>
      </c>
      <c r="F20402" t="b">
        <v>0</v>
      </c>
      <c r="G20402" t="s">
        <v>65</v>
      </c>
      <c r="H20402" s="1">
        <v>46258.834756944438</v>
      </c>
      <c r="I20402" t="b">
        <v>0</v>
      </c>
      <c r="J20402" t="b">
        <v>0</v>
      </c>
      <c r="K20402" t="s">
        <v>41</v>
      </c>
      <c r="L20402" t="s">
        <v>60</v>
      </c>
      <c r="M20402">
        <v>50000</v>
      </c>
      <c r="N20402"/>
      <c r="O20402" t="s">
        <v>29493</v>
      </c>
      <c r="P20402" t="s">
        <v>1314</v>
      </c>
    </row>
    <row r="20403" spans="1:16" x14ac:dyDescent="0.25">
      <c r="A20403" t="s">
        <v>6</v>
      </c>
      <c r="B20403" t="s">
        <v>34373</v>
      </c>
      <c r="C20403" t="s">
        <v>76</v>
      </c>
      <c r="D20403" t="s">
        <v>5037</v>
      </c>
      <c r="E20403" t="s">
        <v>59</v>
      </c>
      <c r="F20403" t="b">
        <v>1</v>
      </c>
      <c r="G20403" t="s">
        <v>40</v>
      </c>
      <c r="H20403" s="1">
        <v>46258.84107638889</v>
      </c>
      <c r="I20403" t="b">
        <v>0</v>
      </c>
      <c r="J20403" t="b">
        <v>0</v>
      </c>
      <c r="K20403" t="s">
        <v>40</v>
      </c>
      <c r="L20403" t="s">
        <v>60</v>
      </c>
      <c r="M20403">
        <v>165000</v>
      </c>
      <c r="N20403"/>
      <c r="O20403" t="s">
        <v>34374</v>
      </c>
      <c r="P20403" t="s">
        <v>34375</v>
      </c>
    </row>
    <row r="20404" spans="1:16" x14ac:dyDescent="0.25">
      <c r="A20404" t="s">
        <v>0</v>
      </c>
      <c r="B20404" t="s">
        <v>34376</v>
      </c>
      <c r="C20404" t="s">
        <v>901</v>
      </c>
      <c r="D20404" t="s">
        <v>4630</v>
      </c>
      <c r="E20404" t="s">
        <v>88</v>
      </c>
      <c r="F20404" t="b">
        <v>0</v>
      </c>
      <c r="G20404" t="s">
        <v>77</v>
      </c>
      <c r="H20404" s="1">
        <v>46258.876423611109</v>
      </c>
      <c r="I20404" t="b">
        <v>0</v>
      </c>
      <c r="J20404" t="b">
        <v>0</v>
      </c>
      <c r="K20404" t="s">
        <v>41</v>
      </c>
      <c r="L20404" t="s">
        <v>74</v>
      </c>
      <c r="M20404"/>
      <c r="N20404">
        <v>35</v>
      </c>
      <c r="O20404" t="s">
        <v>31507</v>
      </c>
      <c r="P20404" t="s">
        <v>34377</v>
      </c>
    </row>
    <row r="20405" spans="1:16" x14ac:dyDescent="0.25">
      <c r="A20405" t="s">
        <v>2</v>
      </c>
      <c r="B20405" t="s">
        <v>275</v>
      </c>
      <c r="C20405" t="s">
        <v>194</v>
      </c>
      <c r="D20405" t="s">
        <v>4756</v>
      </c>
      <c r="E20405" t="s">
        <v>59</v>
      </c>
      <c r="F20405" t="b">
        <v>0</v>
      </c>
      <c r="G20405" t="s">
        <v>65</v>
      </c>
      <c r="H20405" s="1">
        <v>46258.876516203702</v>
      </c>
      <c r="I20405" t="b">
        <v>0</v>
      </c>
      <c r="J20405" t="b">
        <v>0</v>
      </c>
      <c r="K20405" t="s">
        <v>41</v>
      </c>
      <c r="L20405" t="s">
        <v>60</v>
      </c>
      <c r="M20405">
        <v>111000</v>
      </c>
      <c r="N20405"/>
      <c r="O20405" t="s">
        <v>34378</v>
      </c>
      <c r="P20405" t="s">
        <v>34379</v>
      </c>
    </row>
    <row r="20406" spans="1:16" x14ac:dyDescent="0.25">
      <c r="A20406" t="s">
        <v>6</v>
      </c>
      <c r="B20406" t="s">
        <v>34380</v>
      </c>
      <c r="C20406" t="s">
        <v>76</v>
      </c>
      <c r="D20406" t="s">
        <v>4346</v>
      </c>
      <c r="E20406" t="s">
        <v>59</v>
      </c>
      <c r="F20406" t="b">
        <v>1</v>
      </c>
      <c r="G20406" t="s">
        <v>41</v>
      </c>
      <c r="H20406" s="1">
        <v>46258.882754629631</v>
      </c>
      <c r="I20406" t="b">
        <v>0</v>
      </c>
      <c r="J20406" t="b">
        <v>1</v>
      </c>
      <c r="K20406" t="s">
        <v>41</v>
      </c>
      <c r="L20406" t="s">
        <v>60</v>
      </c>
      <c r="M20406">
        <v>175000</v>
      </c>
      <c r="N20406"/>
      <c r="O20406" t="s">
        <v>2589</v>
      </c>
      <c r="P20406" t="s">
        <v>85</v>
      </c>
    </row>
    <row r="20407" spans="1:16" x14ac:dyDescent="0.25">
      <c r="A20407" t="s">
        <v>5</v>
      </c>
      <c r="B20407" t="s">
        <v>34381</v>
      </c>
      <c r="C20407" t="s">
        <v>102</v>
      </c>
      <c r="D20407" t="s">
        <v>4526</v>
      </c>
      <c r="E20407" t="s">
        <v>59</v>
      </c>
      <c r="F20407" t="b">
        <v>0</v>
      </c>
      <c r="G20407" t="s">
        <v>89</v>
      </c>
      <c r="H20407" s="1">
        <v>46258.883055555547</v>
      </c>
      <c r="I20407" t="b">
        <v>0</v>
      </c>
      <c r="J20407" t="b">
        <v>1</v>
      </c>
      <c r="K20407" t="s">
        <v>41</v>
      </c>
      <c r="L20407" t="s">
        <v>60</v>
      </c>
      <c r="M20407">
        <v>179500</v>
      </c>
      <c r="N20407"/>
      <c r="O20407" t="s">
        <v>98</v>
      </c>
      <c r="P20407" t="s">
        <v>34382</v>
      </c>
    </row>
    <row r="20408" spans="1:16" x14ac:dyDescent="0.25">
      <c r="A20408" t="s">
        <v>0</v>
      </c>
      <c r="B20408" t="s">
        <v>34383</v>
      </c>
      <c r="C20408" t="s">
        <v>2746</v>
      </c>
      <c r="D20408" t="s">
        <v>4346</v>
      </c>
      <c r="E20408" t="s">
        <v>59</v>
      </c>
      <c r="F20408" t="b">
        <v>0</v>
      </c>
      <c r="G20408" t="s">
        <v>77</v>
      </c>
      <c r="H20408" s="1">
        <v>46258.918090277781</v>
      </c>
      <c r="I20408" t="b">
        <v>0</v>
      </c>
      <c r="J20408" t="b">
        <v>1</v>
      </c>
      <c r="K20408" t="s">
        <v>41</v>
      </c>
      <c r="L20408" t="s">
        <v>74</v>
      </c>
      <c r="M20408"/>
      <c r="N20408">
        <v>40</v>
      </c>
      <c r="O20408" t="s">
        <v>34384</v>
      </c>
      <c r="P20408" t="s">
        <v>219</v>
      </c>
    </row>
    <row r="20409" spans="1:16" x14ac:dyDescent="0.25">
      <c r="A20409" t="s">
        <v>6</v>
      </c>
      <c r="B20409" t="s">
        <v>34385</v>
      </c>
      <c r="C20409" t="s">
        <v>2385</v>
      </c>
      <c r="D20409" t="s">
        <v>31335</v>
      </c>
      <c r="E20409" t="s">
        <v>59</v>
      </c>
      <c r="F20409" t="b">
        <v>0</v>
      </c>
      <c r="G20409" t="s">
        <v>65</v>
      </c>
      <c r="H20409" s="1">
        <v>46258.921435185177</v>
      </c>
      <c r="I20409" t="b">
        <v>0</v>
      </c>
      <c r="J20409" t="b">
        <v>1</v>
      </c>
      <c r="K20409" t="s">
        <v>41</v>
      </c>
      <c r="L20409" t="s">
        <v>60</v>
      </c>
      <c r="M20409">
        <v>278000</v>
      </c>
      <c r="N20409"/>
      <c r="O20409" t="s">
        <v>4119</v>
      </c>
      <c r="P20409" t="s">
        <v>12966</v>
      </c>
    </row>
    <row r="20410" spans="1:16" x14ac:dyDescent="0.25">
      <c r="A20410" t="s">
        <v>0</v>
      </c>
      <c r="B20410" t="s">
        <v>34386</v>
      </c>
      <c r="C20410" t="s">
        <v>19258</v>
      </c>
      <c r="D20410" t="s">
        <v>4526</v>
      </c>
      <c r="E20410" t="s">
        <v>59</v>
      </c>
      <c r="F20410" t="b">
        <v>0</v>
      </c>
      <c r="G20410" t="s">
        <v>65</v>
      </c>
      <c r="H20410" s="1">
        <v>46258.921458333331</v>
      </c>
      <c r="I20410" t="b">
        <v>0</v>
      </c>
      <c r="J20410" t="b">
        <v>0</v>
      </c>
      <c r="K20410" t="s">
        <v>41</v>
      </c>
      <c r="L20410" t="s">
        <v>60</v>
      </c>
      <c r="M20410">
        <v>99840</v>
      </c>
      <c r="N20410"/>
      <c r="O20410" t="s">
        <v>759</v>
      </c>
      <c r="P20410" t="s">
        <v>34387</v>
      </c>
    </row>
    <row r="20411" spans="1:16" x14ac:dyDescent="0.25">
      <c r="A20411" t="s">
        <v>1</v>
      </c>
      <c r="B20411" t="s">
        <v>34388</v>
      </c>
      <c r="C20411" t="s">
        <v>2696</v>
      </c>
      <c r="D20411" t="s">
        <v>4346</v>
      </c>
      <c r="E20411" t="s">
        <v>88</v>
      </c>
      <c r="F20411" t="b">
        <v>0</v>
      </c>
      <c r="G20411" t="s">
        <v>77</v>
      </c>
      <c r="H20411" s="1">
        <v>46258.92465277778</v>
      </c>
      <c r="I20411" t="b">
        <v>0</v>
      </c>
      <c r="J20411" t="b">
        <v>0</v>
      </c>
      <c r="K20411" t="s">
        <v>41</v>
      </c>
      <c r="L20411" t="s">
        <v>74</v>
      </c>
      <c r="M20411"/>
      <c r="N20411">
        <v>41</v>
      </c>
      <c r="O20411" t="s">
        <v>18707</v>
      </c>
      <c r="P20411" t="s">
        <v>34389</v>
      </c>
    </row>
    <row r="20412" spans="1:16" x14ac:dyDescent="0.25">
      <c r="A20412" t="s">
        <v>1</v>
      </c>
      <c r="B20412" t="s">
        <v>400</v>
      </c>
      <c r="C20412" t="s">
        <v>1603</v>
      </c>
      <c r="D20412" t="s">
        <v>4526</v>
      </c>
      <c r="E20412" t="s">
        <v>88</v>
      </c>
      <c r="F20412" t="b">
        <v>0</v>
      </c>
      <c r="G20412" t="s">
        <v>41</v>
      </c>
      <c r="H20412" s="1">
        <v>46258.92800925926</v>
      </c>
      <c r="I20412" t="b">
        <v>1</v>
      </c>
      <c r="J20412" t="b">
        <v>0</v>
      </c>
      <c r="K20412" t="s">
        <v>41</v>
      </c>
      <c r="L20412" t="s">
        <v>74</v>
      </c>
      <c r="M20412"/>
      <c r="N20412">
        <v>55</v>
      </c>
      <c r="O20412" t="s">
        <v>9512</v>
      </c>
      <c r="P20412" t="s">
        <v>31363</v>
      </c>
    </row>
    <row r="20413" spans="1:16" x14ac:dyDescent="0.25">
      <c r="A20413" t="s">
        <v>2</v>
      </c>
      <c r="B20413" t="s">
        <v>34390</v>
      </c>
      <c r="C20413" t="s">
        <v>271</v>
      </c>
      <c r="D20413" t="s">
        <v>4526</v>
      </c>
      <c r="E20413" t="s">
        <v>88</v>
      </c>
      <c r="F20413" t="b">
        <v>0</v>
      </c>
      <c r="G20413" t="s">
        <v>77</v>
      </c>
      <c r="H20413" s="1">
        <v>46258.959756944438</v>
      </c>
      <c r="I20413" t="b">
        <v>0</v>
      </c>
      <c r="J20413" t="b">
        <v>1</v>
      </c>
      <c r="K20413" t="s">
        <v>41</v>
      </c>
      <c r="L20413" t="s">
        <v>74</v>
      </c>
      <c r="M20413"/>
      <c r="N20413">
        <v>79</v>
      </c>
      <c r="O20413" t="s">
        <v>403</v>
      </c>
      <c r="P20413" t="s">
        <v>26648</v>
      </c>
    </row>
    <row r="20414" spans="1:16" x14ac:dyDescent="0.25">
      <c r="A20414" t="s">
        <v>0</v>
      </c>
      <c r="B20414" t="s">
        <v>2051</v>
      </c>
      <c r="C20414" t="s">
        <v>901</v>
      </c>
      <c r="D20414" t="s">
        <v>4346</v>
      </c>
      <c r="E20414" t="s">
        <v>88</v>
      </c>
      <c r="F20414" t="b">
        <v>0</v>
      </c>
      <c r="G20414" t="s">
        <v>77</v>
      </c>
      <c r="H20414" s="1">
        <v>46258.959756944438</v>
      </c>
      <c r="I20414" t="b">
        <v>0</v>
      </c>
      <c r="J20414" t="b">
        <v>0</v>
      </c>
      <c r="K20414" t="s">
        <v>41</v>
      </c>
      <c r="L20414" t="s">
        <v>74</v>
      </c>
      <c r="M20414"/>
      <c r="N20414">
        <v>37.5</v>
      </c>
      <c r="O20414" t="s">
        <v>29385</v>
      </c>
      <c r="P20414" t="s">
        <v>34391</v>
      </c>
    </row>
    <row r="20415" spans="1:16" x14ac:dyDescent="0.25">
      <c r="A20415" t="s">
        <v>7</v>
      </c>
      <c r="B20415" t="s">
        <v>34338</v>
      </c>
      <c r="C20415" t="s">
        <v>112</v>
      </c>
      <c r="D20415" t="s">
        <v>4526</v>
      </c>
      <c r="E20415" t="s">
        <v>59</v>
      </c>
      <c r="F20415" t="b">
        <v>0</v>
      </c>
      <c r="G20415" t="s">
        <v>65</v>
      </c>
      <c r="H20415" s="1">
        <v>46258.959756944438</v>
      </c>
      <c r="I20415" t="b">
        <v>1</v>
      </c>
      <c r="J20415" t="b">
        <v>1</v>
      </c>
      <c r="K20415" t="s">
        <v>41</v>
      </c>
      <c r="L20415" t="s">
        <v>60</v>
      </c>
      <c r="M20415">
        <v>101375</v>
      </c>
      <c r="N20415"/>
      <c r="O20415" t="s">
        <v>468</v>
      </c>
      <c r="P20415" t="s">
        <v>1519</v>
      </c>
    </row>
    <row r="20416" spans="1:16" x14ac:dyDescent="0.25">
      <c r="A20416" t="s">
        <v>7</v>
      </c>
      <c r="B20416" t="s">
        <v>25336</v>
      </c>
      <c r="C20416" t="s">
        <v>181</v>
      </c>
      <c r="D20416" t="s">
        <v>4526</v>
      </c>
      <c r="E20416" t="s">
        <v>59</v>
      </c>
      <c r="F20416" t="b">
        <v>0</v>
      </c>
      <c r="G20416" t="s">
        <v>89</v>
      </c>
      <c r="H20416" s="1">
        <v>46258.959756944438</v>
      </c>
      <c r="I20416" t="b">
        <v>0</v>
      </c>
      <c r="J20416" t="b">
        <v>1</v>
      </c>
      <c r="K20416" t="s">
        <v>41</v>
      </c>
      <c r="L20416" t="s">
        <v>60</v>
      </c>
      <c r="M20416">
        <v>120000</v>
      </c>
      <c r="N20416"/>
      <c r="O20416" t="s">
        <v>1155</v>
      </c>
      <c r="P20416" t="s">
        <v>34392</v>
      </c>
    </row>
    <row r="20417" spans="1:16" x14ac:dyDescent="0.25">
      <c r="A20417" t="s">
        <v>7</v>
      </c>
      <c r="B20417" t="s">
        <v>34393</v>
      </c>
      <c r="C20417" t="s">
        <v>3103</v>
      </c>
      <c r="D20417" t="s">
        <v>4526</v>
      </c>
      <c r="E20417" t="s">
        <v>59</v>
      </c>
      <c r="F20417" t="b">
        <v>0</v>
      </c>
      <c r="G20417" t="s">
        <v>77</v>
      </c>
      <c r="H20417" s="1">
        <v>46258.959756944438</v>
      </c>
      <c r="I20417" t="b">
        <v>1</v>
      </c>
      <c r="J20417" t="b">
        <v>0</v>
      </c>
      <c r="K20417" t="s">
        <v>41</v>
      </c>
      <c r="L20417" t="s">
        <v>60</v>
      </c>
      <c r="M20417">
        <v>202500</v>
      </c>
      <c r="N20417"/>
      <c r="O20417" t="s">
        <v>29477</v>
      </c>
      <c r="P20417" t="s">
        <v>34394</v>
      </c>
    </row>
    <row r="20418" spans="1:16" x14ac:dyDescent="0.25">
      <c r="A20418" t="s">
        <v>2</v>
      </c>
      <c r="B20418" t="s">
        <v>34395</v>
      </c>
      <c r="C20418" t="s">
        <v>165</v>
      </c>
      <c r="D20418" t="s">
        <v>4526</v>
      </c>
      <c r="E20418" t="s">
        <v>59</v>
      </c>
      <c r="F20418" t="b">
        <v>0</v>
      </c>
      <c r="G20418" t="s">
        <v>73</v>
      </c>
      <c r="H20418" s="1">
        <v>46258.963113425933</v>
      </c>
      <c r="I20418" t="b">
        <v>0</v>
      </c>
      <c r="J20418" t="b">
        <v>1</v>
      </c>
      <c r="K20418" t="s">
        <v>41</v>
      </c>
      <c r="L20418" t="s">
        <v>60</v>
      </c>
      <c r="M20418">
        <v>140000</v>
      </c>
      <c r="N20418"/>
      <c r="O20418" t="s">
        <v>1155</v>
      </c>
      <c r="P20418" t="s">
        <v>208</v>
      </c>
    </row>
    <row r="20419" spans="1:16" x14ac:dyDescent="0.25">
      <c r="A20419" t="s">
        <v>0</v>
      </c>
      <c r="B20419" t="s">
        <v>34396</v>
      </c>
      <c r="C20419" t="s">
        <v>2472</v>
      </c>
      <c r="D20419" t="s">
        <v>4515</v>
      </c>
      <c r="E20419" t="s">
        <v>59</v>
      </c>
      <c r="F20419" t="b">
        <v>0</v>
      </c>
      <c r="G20419" t="s">
        <v>65</v>
      </c>
      <c r="H20419" s="1">
        <v>46259.001446759263</v>
      </c>
      <c r="I20419" t="b">
        <v>1</v>
      </c>
      <c r="J20419" t="b">
        <v>0</v>
      </c>
      <c r="K20419" t="s">
        <v>41</v>
      </c>
      <c r="L20419" t="s">
        <v>60</v>
      </c>
      <c r="M20419">
        <v>95000</v>
      </c>
      <c r="N20419"/>
      <c r="O20419" t="s">
        <v>593</v>
      </c>
      <c r="P20419" t="s">
        <v>34397</v>
      </c>
    </row>
    <row r="20420" spans="1:16" x14ac:dyDescent="0.25">
      <c r="A20420" t="s">
        <v>2</v>
      </c>
      <c r="B20420" t="s">
        <v>34398</v>
      </c>
      <c r="C20420" t="s">
        <v>34399</v>
      </c>
      <c r="D20420" t="s">
        <v>9209</v>
      </c>
      <c r="F20420" t="b">
        <v>0</v>
      </c>
      <c r="G20420" t="s">
        <v>27</v>
      </c>
      <c r="H20420" s="1">
        <v>46259.006585648152</v>
      </c>
      <c r="I20420" t="b">
        <v>0</v>
      </c>
      <c r="J20420" t="b">
        <v>0</v>
      </c>
      <c r="K20420" t="s">
        <v>27</v>
      </c>
      <c r="L20420" t="s">
        <v>60</v>
      </c>
      <c r="M20420">
        <v>615000</v>
      </c>
      <c r="N20420"/>
      <c r="O20420" t="s">
        <v>34400</v>
      </c>
    </row>
    <row r="20421" spans="1:16" x14ac:dyDescent="0.25">
      <c r="A20421" t="s">
        <v>7</v>
      </c>
      <c r="B20421" t="s">
        <v>34401</v>
      </c>
      <c r="C20421" t="s">
        <v>330</v>
      </c>
      <c r="D20421" t="s">
        <v>4515</v>
      </c>
      <c r="E20421" t="s">
        <v>59</v>
      </c>
      <c r="F20421" t="b">
        <v>0</v>
      </c>
      <c r="G20421" t="s">
        <v>41</v>
      </c>
      <c r="H20421" s="1">
        <v>46259.007754629631</v>
      </c>
      <c r="I20421" t="b">
        <v>1</v>
      </c>
      <c r="J20421" t="b">
        <v>0</v>
      </c>
      <c r="K20421" t="s">
        <v>41</v>
      </c>
      <c r="L20421" t="s">
        <v>60</v>
      </c>
      <c r="M20421">
        <v>136500</v>
      </c>
      <c r="N20421"/>
      <c r="O20421" t="s">
        <v>34402</v>
      </c>
    </row>
    <row r="20422" spans="1:16" x14ac:dyDescent="0.25">
      <c r="A20422" t="s">
        <v>1</v>
      </c>
      <c r="B20422" t="s">
        <v>34403</v>
      </c>
      <c r="C20422" t="s">
        <v>76</v>
      </c>
      <c r="D20422" t="s">
        <v>4630</v>
      </c>
      <c r="E20422" t="s">
        <v>59</v>
      </c>
      <c r="F20422" t="b">
        <v>1</v>
      </c>
      <c r="G20422" t="s">
        <v>73</v>
      </c>
      <c r="H20422" s="1">
        <v>46259.008101851847</v>
      </c>
      <c r="I20422" t="b">
        <v>0</v>
      </c>
      <c r="J20422" t="b">
        <v>1</v>
      </c>
      <c r="K20422" t="s">
        <v>41</v>
      </c>
      <c r="L20422" t="s">
        <v>60</v>
      </c>
      <c r="M20422">
        <v>162500</v>
      </c>
      <c r="N20422"/>
      <c r="O20422" t="s">
        <v>32629</v>
      </c>
      <c r="P20422" t="s">
        <v>34404</v>
      </c>
    </row>
    <row r="20423" spans="1:16" x14ac:dyDescent="0.25">
      <c r="A20423" t="s">
        <v>9</v>
      </c>
      <c r="B20423" t="s">
        <v>34405</v>
      </c>
      <c r="C20423" t="s">
        <v>472</v>
      </c>
      <c r="D20423" t="s">
        <v>4526</v>
      </c>
      <c r="E20423" t="s">
        <v>59</v>
      </c>
      <c r="F20423" t="b">
        <v>0</v>
      </c>
      <c r="G20423" t="s">
        <v>89</v>
      </c>
      <c r="H20423" s="1">
        <v>46259.049641203703</v>
      </c>
      <c r="I20423" t="b">
        <v>0</v>
      </c>
      <c r="J20423" t="b">
        <v>1</v>
      </c>
      <c r="K20423" t="s">
        <v>41</v>
      </c>
      <c r="L20423" t="s">
        <v>60</v>
      </c>
      <c r="M20423">
        <v>95350</v>
      </c>
      <c r="N20423"/>
      <c r="O20423" t="s">
        <v>446</v>
      </c>
      <c r="P20423" t="s">
        <v>34406</v>
      </c>
    </row>
    <row r="20424" spans="1:16" x14ac:dyDescent="0.25">
      <c r="A20424" t="s">
        <v>6</v>
      </c>
      <c r="B20424" t="s">
        <v>34373</v>
      </c>
      <c r="C20424" t="s">
        <v>76</v>
      </c>
      <c r="D20424" t="s">
        <v>4526</v>
      </c>
      <c r="E20424" t="s">
        <v>59</v>
      </c>
      <c r="F20424" t="b">
        <v>1</v>
      </c>
      <c r="G20424" t="s">
        <v>40</v>
      </c>
      <c r="H20424" s="1">
        <v>46259.053032407413</v>
      </c>
      <c r="I20424" t="b">
        <v>0</v>
      </c>
      <c r="J20424" t="b">
        <v>0</v>
      </c>
      <c r="K20424" t="s">
        <v>40</v>
      </c>
      <c r="L20424" t="s">
        <v>60</v>
      </c>
      <c r="M20424">
        <v>165000</v>
      </c>
      <c r="N20424"/>
      <c r="O20424" t="s">
        <v>34374</v>
      </c>
      <c r="P20424" t="s">
        <v>34407</v>
      </c>
    </row>
    <row r="20425" spans="1:16" x14ac:dyDescent="0.25">
      <c r="A20425" t="s">
        <v>7</v>
      </c>
      <c r="B20425" t="s">
        <v>10050</v>
      </c>
      <c r="C20425" t="s">
        <v>2304</v>
      </c>
      <c r="D20425" t="s">
        <v>2471</v>
      </c>
      <c r="E20425" t="s">
        <v>59</v>
      </c>
      <c r="F20425" t="b">
        <v>0</v>
      </c>
      <c r="G20425" t="s">
        <v>68</v>
      </c>
      <c r="H20425" s="1">
        <v>46259.084756944438</v>
      </c>
      <c r="I20425" t="b">
        <v>0</v>
      </c>
      <c r="J20425" t="b">
        <v>1</v>
      </c>
      <c r="K20425" t="s">
        <v>41</v>
      </c>
      <c r="L20425" t="s">
        <v>60</v>
      </c>
      <c r="M20425">
        <v>127500</v>
      </c>
      <c r="N20425"/>
      <c r="O20425" t="s">
        <v>34408</v>
      </c>
      <c r="P20425" t="s">
        <v>34409</v>
      </c>
    </row>
    <row r="20426" spans="1:16" x14ac:dyDescent="0.25">
      <c r="A20426" t="s">
        <v>0</v>
      </c>
      <c r="B20426" t="s">
        <v>34410</v>
      </c>
      <c r="C20426" t="s">
        <v>76</v>
      </c>
      <c r="D20426" t="s">
        <v>4630</v>
      </c>
      <c r="E20426" t="s">
        <v>59</v>
      </c>
      <c r="F20426" t="b">
        <v>1</v>
      </c>
      <c r="G20426" t="s">
        <v>41</v>
      </c>
      <c r="H20426" s="1">
        <v>46259.087847222218</v>
      </c>
      <c r="I20426" t="b">
        <v>0</v>
      </c>
      <c r="J20426" t="b">
        <v>0</v>
      </c>
      <c r="K20426" t="s">
        <v>41</v>
      </c>
      <c r="L20426" t="s">
        <v>74</v>
      </c>
      <c r="M20426"/>
      <c r="N20426">
        <v>41.23</v>
      </c>
      <c r="O20426" t="s">
        <v>34411</v>
      </c>
      <c r="P20426" t="s">
        <v>622</v>
      </c>
    </row>
    <row r="20427" spans="1:16" x14ac:dyDescent="0.25">
      <c r="A20427" t="s">
        <v>0</v>
      </c>
      <c r="B20427" t="s">
        <v>34412</v>
      </c>
      <c r="C20427" t="s">
        <v>901</v>
      </c>
      <c r="D20427" t="s">
        <v>2360</v>
      </c>
      <c r="E20427" t="s">
        <v>59</v>
      </c>
      <c r="F20427" t="b">
        <v>0</v>
      </c>
      <c r="G20427" t="s">
        <v>77</v>
      </c>
      <c r="H20427" s="1">
        <v>46259.209733796299</v>
      </c>
      <c r="I20427" t="b">
        <v>0</v>
      </c>
      <c r="J20427" t="b">
        <v>0</v>
      </c>
      <c r="K20427" t="s">
        <v>41</v>
      </c>
      <c r="L20427" t="s">
        <v>60</v>
      </c>
      <c r="M20427">
        <v>109000</v>
      </c>
      <c r="N20427"/>
      <c r="O20427" t="s">
        <v>34413</v>
      </c>
      <c r="P20427" t="s">
        <v>2004</v>
      </c>
    </row>
    <row r="20428" spans="1:16" x14ac:dyDescent="0.25">
      <c r="A20428" t="s">
        <v>0</v>
      </c>
      <c r="B20428" t="s">
        <v>34414</v>
      </c>
      <c r="C20428" t="s">
        <v>1518</v>
      </c>
      <c r="D20428" t="s">
        <v>31335</v>
      </c>
      <c r="E20428" t="s">
        <v>59</v>
      </c>
      <c r="F20428" t="b">
        <v>0</v>
      </c>
      <c r="G20428" t="s">
        <v>41</v>
      </c>
      <c r="H20428" s="1">
        <v>46259.25513888889</v>
      </c>
      <c r="I20428" t="b">
        <v>0</v>
      </c>
      <c r="J20428" t="b">
        <v>1</v>
      </c>
      <c r="K20428" t="s">
        <v>41</v>
      </c>
      <c r="L20428" t="s">
        <v>60</v>
      </c>
      <c r="M20428">
        <v>140552.79</v>
      </c>
      <c r="N20428"/>
      <c r="O20428" t="s">
        <v>3628</v>
      </c>
      <c r="P20428" t="s">
        <v>34415</v>
      </c>
    </row>
    <row r="20429" spans="1:16" x14ac:dyDescent="0.25">
      <c r="A20429" t="s">
        <v>1</v>
      </c>
      <c r="B20429" t="s">
        <v>34416</v>
      </c>
      <c r="C20429" t="s">
        <v>76</v>
      </c>
      <c r="D20429" t="s">
        <v>4630</v>
      </c>
      <c r="E20429" t="s">
        <v>59</v>
      </c>
      <c r="F20429" t="b">
        <v>1</v>
      </c>
      <c r="G20429" t="s">
        <v>77</v>
      </c>
      <c r="H20429" s="1">
        <v>46259.259131944447</v>
      </c>
      <c r="I20429" t="b">
        <v>1</v>
      </c>
      <c r="J20429" t="b">
        <v>0</v>
      </c>
      <c r="K20429" t="s">
        <v>41</v>
      </c>
      <c r="L20429" t="s">
        <v>60</v>
      </c>
      <c r="M20429">
        <v>137000</v>
      </c>
      <c r="N20429"/>
      <c r="O20429" t="s">
        <v>3490</v>
      </c>
      <c r="P20429" t="s">
        <v>34417</v>
      </c>
    </row>
    <row r="20430" spans="1:16" x14ac:dyDescent="0.25">
      <c r="A20430" t="s">
        <v>7</v>
      </c>
      <c r="B20430" t="s">
        <v>34418</v>
      </c>
      <c r="C20430" t="s">
        <v>489</v>
      </c>
      <c r="D20430" t="s">
        <v>2360</v>
      </c>
      <c r="E20430" t="s">
        <v>59</v>
      </c>
      <c r="F20430" t="b">
        <v>0</v>
      </c>
      <c r="G20430" t="s">
        <v>77</v>
      </c>
      <c r="H20430" s="1">
        <v>46259.293032407397</v>
      </c>
      <c r="I20430" t="b">
        <v>0</v>
      </c>
      <c r="J20430" t="b">
        <v>1</v>
      </c>
      <c r="K20430" t="s">
        <v>41</v>
      </c>
      <c r="L20430" t="s">
        <v>60</v>
      </c>
      <c r="M20430">
        <v>175500</v>
      </c>
      <c r="N20430"/>
      <c r="O20430" t="s">
        <v>424</v>
      </c>
      <c r="P20430" t="s">
        <v>30187</v>
      </c>
    </row>
    <row r="20431" spans="1:16" x14ac:dyDescent="0.25">
      <c r="A20431" t="s">
        <v>7</v>
      </c>
      <c r="B20431" t="s">
        <v>34419</v>
      </c>
      <c r="C20431" t="s">
        <v>514</v>
      </c>
      <c r="D20431" t="s">
        <v>2360</v>
      </c>
      <c r="E20431" t="s">
        <v>59</v>
      </c>
      <c r="F20431" t="b">
        <v>0</v>
      </c>
      <c r="G20431" t="s">
        <v>77</v>
      </c>
      <c r="H20431" s="1">
        <v>46259.293067129627</v>
      </c>
      <c r="I20431" t="b">
        <v>0</v>
      </c>
      <c r="J20431" t="b">
        <v>1</v>
      </c>
      <c r="K20431" t="s">
        <v>41</v>
      </c>
      <c r="L20431" t="s">
        <v>60</v>
      </c>
      <c r="M20431">
        <v>130000</v>
      </c>
      <c r="N20431"/>
      <c r="O20431" t="s">
        <v>424</v>
      </c>
    </row>
    <row r="20432" spans="1:16" x14ac:dyDescent="0.25">
      <c r="A20432" t="s">
        <v>2</v>
      </c>
      <c r="B20432" t="s">
        <v>6406</v>
      </c>
      <c r="C20432" t="s">
        <v>2179</v>
      </c>
      <c r="D20432" t="s">
        <v>2360</v>
      </c>
      <c r="E20432" t="s">
        <v>59</v>
      </c>
      <c r="F20432" t="b">
        <v>0</v>
      </c>
      <c r="G20432" t="s">
        <v>65</v>
      </c>
      <c r="H20432" s="1">
        <v>46259.29310185185</v>
      </c>
      <c r="I20432" t="b">
        <v>0</v>
      </c>
      <c r="J20432" t="b">
        <v>1</v>
      </c>
      <c r="K20432" t="s">
        <v>41</v>
      </c>
      <c r="L20432" t="s">
        <v>60</v>
      </c>
      <c r="M20432">
        <v>162000</v>
      </c>
      <c r="N20432"/>
      <c r="O20432" t="s">
        <v>424</v>
      </c>
      <c r="P20432" t="s">
        <v>27170</v>
      </c>
    </row>
    <row r="20433" spans="1:16" x14ac:dyDescent="0.25">
      <c r="A20433" t="s">
        <v>0</v>
      </c>
      <c r="B20433" t="s">
        <v>298</v>
      </c>
      <c r="C20433" t="s">
        <v>941</v>
      </c>
      <c r="D20433" t="s">
        <v>2360</v>
      </c>
      <c r="E20433" t="s">
        <v>72</v>
      </c>
      <c r="F20433" t="b">
        <v>0</v>
      </c>
      <c r="G20433" t="s">
        <v>65</v>
      </c>
      <c r="H20433" s="1">
        <v>46259.297002314823</v>
      </c>
      <c r="I20433" t="b">
        <v>0</v>
      </c>
      <c r="J20433" t="b">
        <v>1</v>
      </c>
      <c r="K20433" t="s">
        <v>41</v>
      </c>
      <c r="L20433" t="s">
        <v>60</v>
      </c>
      <c r="M20433">
        <v>120000</v>
      </c>
      <c r="N20433"/>
      <c r="O20433" t="s">
        <v>424</v>
      </c>
      <c r="P20433" t="s">
        <v>7305</v>
      </c>
    </row>
    <row r="20434" spans="1:16" x14ac:dyDescent="0.25">
      <c r="A20434" t="s">
        <v>0</v>
      </c>
      <c r="B20434" t="s">
        <v>34420</v>
      </c>
      <c r="C20434" t="s">
        <v>24462</v>
      </c>
      <c r="D20434" t="s">
        <v>4346</v>
      </c>
      <c r="E20434" t="s">
        <v>132</v>
      </c>
      <c r="F20434" t="b">
        <v>0</v>
      </c>
      <c r="G20434" t="s">
        <v>41</v>
      </c>
      <c r="H20434" s="1">
        <v>46259.338472222233</v>
      </c>
      <c r="I20434" t="b">
        <v>0</v>
      </c>
      <c r="J20434" t="b">
        <v>1</v>
      </c>
      <c r="K20434" t="s">
        <v>41</v>
      </c>
      <c r="L20434" t="s">
        <v>74</v>
      </c>
      <c r="M20434"/>
      <c r="N20434">
        <v>55.5</v>
      </c>
      <c r="O20434" t="s">
        <v>34421</v>
      </c>
      <c r="P20434" t="s">
        <v>219</v>
      </c>
    </row>
    <row r="20435" spans="1:16" x14ac:dyDescent="0.25">
      <c r="A20435" t="s">
        <v>4</v>
      </c>
      <c r="B20435" t="s">
        <v>34320</v>
      </c>
      <c r="C20435" t="s">
        <v>5795</v>
      </c>
      <c r="D20435" t="s">
        <v>34422</v>
      </c>
      <c r="E20435" t="s">
        <v>59</v>
      </c>
      <c r="F20435" t="b">
        <v>0</v>
      </c>
      <c r="G20435" t="s">
        <v>40</v>
      </c>
      <c r="H20435" s="1">
        <v>46259.346550925933</v>
      </c>
      <c r="I20435" t="b">
        <v>0</v>
      </c>
      <c r="J20435" t="b">
        <v>0</v>
      </c>
      <c r="K20435" t="s">
        <v>40</v>
      </c>
      <c r="L20435" t="s">
        <v>60</v>
      </c>
      <c r="M20435">
        <v>100000</v>
      </c>
      <c r="N20435"/>
      <c r="O20435" t="s">
        <v>31391</v>
      </c>
    </row>
    <row r="20436" spans="1:16" x14ac:dyDescent="0.25">
      <c r="A20436" t="s">
        <v>0</v>
      </c>
      <c r="B20436" t="s">
        <v>34423</v>
      </c>
      <c r="C20436" t="s">
        <v>121</v>
      </c>
      <c r="D20436" t="s">
        <v>4550</v>
      </c>
      <c r="E20436" t="s">
        <v>59</v>
      </c>
      <c r="F20436" t="b">
        <v>0</v>
      </c>
      <c r="G20436" t="s">
        <v>68</v>
      </c>
      <c r="H20436" s="1">
        <v>46259.37636574074</v>
      </c>
      <c r="I20436" t="b">
        <v>0</v>
      </c>
      <c r="J20436" t="b">
        <v>1</v>
      </c>
      <c r="K20436" t="s">
        <v>41</v>
      </c>
      <c r="L20436" t="s">
        <v>60</v>
      </c>
      <c r="M20436">
        <v>79050</v>
      </c>
      <c r="N20436"/>
      <c r="O20436" t="s">
        <v>33248</v>
      </c>
      <c r="P20436" t="s">
        <v>945</v>
      </c>
    </row>
    <row r="20437" spans="1:16" x14ac:dyDescent="0.25">
      <c r="A20437" t="s">
        <v>8</v>
      </c>
      <c r="B20437" t="s">
        <v>34424</v>
      </c>
      <c r="C20437" t="s">
        <v>10940</v>
      </c>
      <c r="D20437" t="s">
        <v>4550</v>
      </c>
      <c r="E20437" t="s">
        <v>59</v>
      </c>
      <c r="F20437" t="b">
        <v>0</v>
      </c>
      <c r="G20437" t="s">
        <v>68</v>
      </c>
      <c r="H20437" s="1">
        <v>46259.380335648151</v>
      </c>
      <c r="I20437" t="b">
        <v>0</v>
      </c>
      <c r="J20437" t="b">
        <v>1</v>
      </c>
      <c r="K20437" t="s">
        <v>41</v>
      </c>
      <c r="L20437" t="s">
        <v>60</v>
      </c>
      <c r="M20437">
        <v>166000</v>
      </c>
      <c r="N20437"/>
      <c r="O20437" t="s">
        <v>34425</v>
      </c>
      <c r="P20437" t="s">
        <v>34426</v>
      </c>
    </row>
    <row r="20438" spans="1:16" x14ac:dyDescent="0.25">
      <c r="A20438" t="s">
        <v>6</v>
      </c>
      <c r="B20438" t="s">
        <v>34427</v>
      </c>
      <c r="C20438" t="s">
        <v>41</v>
      </c>
      <c r="D20438" t="s">
        <v>4550</v>
      </c>
      <c r="E20438" t="s">
        <v>59</v>
      </c>
      <c r="F20438" t="b">
        <v>0</v>
      </c>
      <c r="G20438" t="s">
        <v>41</v>
      </c>
      <c r="H20438" s="1">
        <v>46259.425625000003</v>
      </c>
      <c r="I20438" t="b">
        <v>0</v>
      </c>
      <c r="J20438" t="b">
        <v>1</v>
      </c>
      <c r="K20438" t="s">
        <v>41</v>
      </c>
      <c r="L20438" t="s">
        <v>60</v>
      </c>
      <c r="M20438">
        <v>205673.5</v>
      </c>
      <c r="N20438"/>
      <c r="O20438" t="s">
        <v>3168</v>
      </c>
      <c r="P20438" t="s">
        <v>34428</v>
      </c>
    </row>
    <row r="20439" spans="1:16" x14ac:dyDescent="0.25">
      <c r="A20439" t="s">
        <v>1</v>
      </c>
      <c r="B20439" t="s">
        <v>34429</v>
      </c>
      <c r="C20439" t="s">
        <v>1431</v>
      </c>
      <c r="D20439" t="s">
        <v>24507</v>
      </c>
      <c r="E20439" t="s">
        <v>59</v>
      </c>
      <c r="F20439" t="b">
        <v>0</v>
      </c>
      <c r="G20439" t="s">
        <v>19</v>
      </c>
      <c r="H20439" s="1">
        <v>46259.42765046296</v>
      </c>
      <c r="I20439" t="b">
        <v>1</v>
      </c>
      <c r="J20439" t="b">
        <v>0</v>
      </c>
      <c r="K20439" t="s">
        <v>19</v>
      </c>
      <c r="L20439" t="s">
        <v>60</v>
      </c>
      <c r="M20439">
        <v>1150000</v>
      </c>
      <c r="N20439"/>
      <c r="O20439" t="s">
        <v>34430</v>
      </c>
      <c r="P20439" t="s">
        <v>954</v>
      </c>
    </row>
    <row r="20440" spans="1:16" x14ac:dyDescent="0.25">
      <c r="A20440" t="s">
        <v>1</v>
      </c>
      <c r="B20440" t="s">
        <v>34429</v>
      </c>
      <c r="C20440" t="s">
        <v>20296</v>
      </c>
      <c r="D20440" t="s">
        <v>4346</v>
      </c>
      <c r="E20440" t="s">
        <v>59</v>
      </c>
      <c r="F20440" t="b">
        <v>0</v>
      </c>
      <c r="G20440" t="s">
        <v>19</v>
      </c>
      <c r="H20440" s="1">
        <v>46259.427754629629</v>
      </c>
      <c r="I20440" t="b">
        <v>1</v>
      </c>
      <c r="J20440" t="b">
        <v>0</v>
      </c>
      <c r="K20440" t="s">
        <v>19</v>
      </c>
      <c r="L20440" t="s">
        <v>60</v>
      </c>
      <c r="M20440">
        <v>1150000</v>
      </c>
      <c r="N20440"/>
      <c r="O20440" t="s">
        <v>34430</v>
      </c>
      <c r="P20440" t="s">
        <v>954</v>
      </c>
    </row>
    <row r="20441" spans="1:16" x14ac:dyDescent="0.25">
      <c r="A20441" t="s">
        <v>0</v>
      </c>
      <c r="B20441" t="s">
        <v>34431</v>
      </c>
      <c r="C20441" t="s">
        <v>3798</v>
      </c>
      <c r="D20441" t="s">
        <v>5440</v>
      </c>
      <c r="E20441" t="s">
        <v>59</v>
      </c>
      <c r="F20441" t="b">
        <v>0</v>
      </c>
      <c r="G20441" t="s">
        <v>77</v>
      </c>
      <c r="H20441" s="1">
        <v>46259.459699074083</v>
      </c>
      <c r="I20441" t="b">
        <v>0</v>
      </c>
      <c r="J20441" t="b">
        <v>0</v>
      </c>
      <c r="K20441" t="s">
        <v>41</v>
      </c>
      <c r="L20441" t="s">
        <v>60</v>
      </c>
      <c r="M20441">
        <v>105660</v>
      </c>
      <c r="N20441"/>
      <c r="O20441" t="s">
        <v>34432</v>
      </c>
      <c r="P20441" t="s">
        <v>219</v>
      </c>
    </row>
    <row r="20442" spans="1:16" x14ac:dyDescent="0.25">
      <c r="A20442" t="s">
        <v>3</v>
      </c>
      <c r="B20442" t="s">
        <v>34433</v>
      </c>
      <c r="C20442" t="s">
        <v>3647</v>
      </c>
      <c r="D20442" t="s">
        <v>2360</v>
      </c>
      <c r="E20442" t="s">
        <v>59</v>
      </c>
      <c r="F20442" t="b">
        <v>0</v>
      </c>
      <c r="G20442" t="s">
        <v>73</v>
      </c>
      <c r="H20442" s="1">
        <v>46259.459722222222</v>
      </c>
      <c r="I20442" t="b">
        <v>1</v>
      </c>
      <c r="J20442" t="b">
        <v>1</v>
      </c>
      <c r="K20442" t="s">
        <v>41</v>
      </c>
      <c r="L20442" t="s">
        <v>60</v>
      </c>
      <c r="M20442">
        <v>41500</v>
      </c>
      <c r="N20442"/>
      <c r="O20442" t="s">
        <v>8342</v>
      </c>
      <c r="P20442" t="s">
        <v>34434</v>
      </c>
    </row>
    <row r="20443" spans="1:16" x14ac:dyDescent="0.25">
      <c r="A20443" t="s">
        <v>5</v>
      </c>
      <c r="B20443" t="s">
        <v>4238</v>
      </c>
      <c r="C20443" t="s">
        <v>271</v>
      </c>
      <c r="D20443" t="s">
        <v>4526</v>
      </c>
      <c r="E20443" t="s">
        <v>59</v>
      </c>
      <c r="F20443" t="b">
        <v>0</v>
      </c>
      <c r="G20443" t="s">
        <v>89</v>
      </c>
      <c r="H20443" s="1">
        <v>46259.467604166668</v>
      </c>
      <c r="I20443" t="b">
        <v>0</v>
      </c>
      <c r="J20443" t="b">
        <v>1</v>
      </c>
      <c r="K20443" t="s">
        <v>41</v>
      </c>
      <c r="L20443" t="s">
        <v>60</v>
      </c>
      <c r="M20443">
        <v>157380</v>
      </c>
      <c r="N20443"/>
      <c r="O20443" t="s">
        <v>27578</v>
      </c>
      <c r="P20443" t="s">
        <v>34435</v>
      </c>
    </row>
    <row r="20444" spans="1:16" x14ac:dyDescent="0.25">
      <c r="A20444" t="s">
        <v>5</v>
      </c>
      <c r="B20444" t="s">
        <v>5</v>
      </c>
      <c r="C20444" t="s">
        <v>11229</v>
      </c>
      <c r="D20444" t="s">
        <v>34436</v>
      </c>
      <c r="E20444" t="s">
        <v>59</v>
      </c>
      <c r="F20444" t="b">
        <v>0</v>
      </c>
      <c r="G20444" t="s">
        <v>40</v>
      </c>
      <c r="H20444" s="1">
        <v>46259.471562500003</v>
      </c>
      <c r="I20444" t="b">
        <v>1</v>
      </c>
      <c r="J20444" t="b">
        <v>0</v>
      </c>
      <c r="K20444" t="s">
        <v>40</v>
      </c>
      <c r="L20444" t="s">
        <v>60</v>
      </c>
      <c r="M20444">
        <v>90000</v>
      </c>
      <c r="N20444"/>
      <c r="O20444" t="s">
        <v>31391</v>
      </c>
    </row>
    <row r="20445" spans="1:16" x14ac:dyDescent="0.25">
      <c r="A20445" t="s">
        <v>3</v>
      </c>
      <c r="B20445" t="s">
        <v>34437</v>
      </c>
      <c r="C20445" t="s">
        <v>1233</v>
      </c>
      <c r="D20445" t="s">
        <v>25190</v>
      </c>
      <c r="E20445" t="s">
        <v>59</v>
      </c>
      <c r="F20445" t="b">
        <v>0</v>
      </c>
      <c r="G20445" t="s">
        <v>73</v>
      </c>
      <c r="H20445" s="1">
        <v>46259.501388888893</v>
      </c>
      <c r="I20445" t="b">
        <v>0</v>
      </c>
      <c r="J20445" t="b">
        <v>1</v>
      </c>
      <c r="K20445" t="s">
        <v>41</v>
      </c>
      <c r="L20445" t="s">
        <v>74</v>
      </c>
      <c r="M20445"/>
      <c r="N20445">
        <v>45</v>
      </c>
      <c r="O20445" t="s">
        <v>2724</v>
      </c>
      <c r="P20445" t="s">
        <v>85</v>
      </c>
    </row>
    <row r="20446" spans="1:16" x14ac:dyDescent="0.25">
      <c r="A20446" t="s">
        <v>9</v>
      </c>
      <c r="B20446" t="s">
        <v>34438</v>
      </c>
      <c r="C20446" t="s">
        <v>7535</v>
      </c>
      <c r="D20446" t="s">
        <v>4550</v>
      </c>
      <c r="E20446" t="s">
        <v>59</v>
      </c>
      <c r="F20446" t="b">
        <v>0</v>
      </c>
      <c r="G20446" t="s">
        <v>20</v>
      </c>
      <c r="H20446" s="1">
        <v>46259.511053240742</v>
      </c>
      <c r="I20446" t="b">
        <v>0</v>
      </c>
      <c r="J20446" t="b">
        <v>0</v>
      </c>
      <c r="K20446" t="s">
        <v>20</v>
      </c>
      <c r="L20446" t="s">
        <v>60</v>
      </c>
      <c r="M20446">
        <v>64100</v>
      </c>
      <c r="N20446"/>
      <c r="O20446" t="s">
        <v>985</v>
      </c>
      <c r="P20446" t="s">
        <v>34439</v>
      </c>
    </row>
    <row r="20447" spans="1:16" x14ac:dyDescent="0.25">
      <c r="A20447" t="s">
        <v>1</v>
      </c>
      <c r="B20447" t="s">
        <v>3156</v>
      </c>
      <c r="C20447" t="s">
        <v>209</v>
      </c>
      <c r="D20447" t="s">
        <v>4526</v>
      </c>
      <c r="E20447" t="s">
        <v>59</v>
      </c>
      <c r="F20447" t="b">
        <v>0</v>
      </c>
      <c r="G20447" t="s">
        <v>19</v>
      </c>
      <c r="H20447" s="1">
        <v>46259.511099537027</v>
      </c>
      <c r="I20447" t="b">
        <v>0</v>
      </c>
      <c r="J20447" t="b">
        <v>0</v>
      </c>
      <c r="K20447" t="s">
        <v>19</v>
      </c>
      <c r="L20447" t="s">
        <v>60</v>
      </c>
      <c r="M20447">
        <v>32.5</v>
      </c>
      <c r="N20447"/>
      <c r="O20447" t="s">
        <v>34440</v>
      </c>
      <c r="P20447" t="s">
        <v>24451</v>
      </c>
    </row>
    <row r="20448" spans="1:16" x14ac:dyDescent="0.25">
      <c r="A20448" t="s">
        <v>0</v>
      </c>
      <c r="B20448" t="s">
        <v>34441</v>
      </c>
      <c r="C20448" t="s">
        <v>752</v>
      </c>
      <c r="D20448" t="s">
        <v>4526</v>
      </c>
      <c r="E20448" t="s">
        <v>59</v>
      </c>
      <c r="F20448" t="b">
        <v>0</v>
      </c>
      <c r="G20448" t="s">
        <v>65</v>
      </c>
      <c r="H20448" s="1">
        <v>46259.543124999997</v>
      </c>
      <c r="I20448" t="b">
        <v>1</v>
      </c>
      <c r="J20448" t="b">
        <v>0</v>
      </c>
      <c r="K20448" t="s">
        <v>41</v>
      </c>
      <c r="L20448" t="s">
        <v>74</v>
      </c>
      <c r="M20448"/>
      <c r="N20448">
        <v>55</v>
      </c>
      <c r="O20448" t="s">
        <v>2336</v>
      </c>
    </row>
    <row r="20449" spans="1:16" x14ac:dyDescent="0.25">
      <c r="A20449" t="s">
        <v>1</v>
      </c>
      <c r="B20449" t="s">
        <v>1</v>
      </c>
      <c r="C20449" t="s">
        <v>565</v>
      </c>
      <c r="D20449" t="s">
        <v>4346</v>
      </c>
      <c r="E20449" t="s">
        <v>59</v>
      </c>
      <c r="F20449" t="b">
        <v>0</v>
      </c>
      <c r="G20449" t="s">
        <v>89</v>
      </c>
      <c r="H20449" s="1">
        <v>46259.550879629627</v>
      </c>
      <c r="I20449" t="b">
        <v>1</v>
      </c>
      <c r="J20449" t="b">
        <v>0</v>
      </c>
      <c r="K20449" t="s">
        <v>41</v>
      </c>
      <c r="L20449" t="s">
        <v>60</v>
      </c>
      <c r="M20449">
        <v>122550.86500000001</v>
      </c>
      <c r="N20449"/>
      <c r="O20449" t="s">
        <v>34442</v>
      </c>
      <c r="P20449" t="s">
        <v>34443</v>
      </c>
    </row>
    <row r="20450" spans="1:16" x14ac:dyDescent="0.25">
      <c r="A20450" t="s">
        <v>1</v>
      </c>
      <c r="B20450" t="s">
        <v>3069</v>
      </c>
      <c r="C20450" t="s">
        <v>76</v>
      </c>
      <c r="D20450" t="s">
        <v>4526</v>
      </c>
      <c r="E20450" t="s">
        <v>59</v>
      </c>
      <c r="F20450" t="b">
        <v>1</v>
      </c>
      <c r="G20450" t="s">
        <v>89</v>
      </c>
      <c r="H20450" s="1">
        <v>46259.550902777781</v>
      </c>
      <c r="I20450" t="b">
        <v>0</v>
      </c>
      <c r="J20450" t="b">
        <v>1</v>
      </c>
      <c r="K20450" t="s">
        <v>41</v>
      </c>
      <c r="L20450" t="s">
        <v>60</v>
      </c>
      <c r="M20450">
        <v>55000</v>
      </c>
      <c r="N20450"/>
      <c r="O20450" t="s">
        <v>5786</v>
      </c>
      <c r="P20450" t="s">
        <v>34444</v>
      </c>
    </row>
    <row r="20451" spans="1:16" x14ac:dyDescent="0.25">
      <c r="A20451" t="s">
        <v>3</v>
      </c>
      <c r="B20451" t="s">
        <v>34445</v>
      </c>
      <c r="C20451" t="s">
        <v>76</v>
      </c>
      <c r="D20451" t="s">
        <v>4526</v>
      </c>
      <c r="E20451" t="s">
        <v>88</v>
      </c>
      <c r="F20451" t="b">
        <v>1</v>
      </c>
      <c r="G20451" t="s">
        <v>77</v>
      </c>
      <c r="H20451" s="1">
        <v>46259.584699074083</v>
      </c>
      <c r="I20451" t="b">
        <v>1</v>
      </c>
      <c r="J20451" t="b">
        <v>0</v>
      </c>
      <c r="K20451" t="s">
        <v>41</v>
      </c>
      <c r="L20451" t="s">
        <v>74</v>
      </c>
      <c r="M20451"/>
      <c r="N20451">
        <v>55</v>
      </c>
      <c r="O20451" t="s">
        <v>33333</v>
      </c>
      <c r="P20451" t="s">
        <v>34446</v>
      </c>
    </row>
    <row r="20452" spans="1:16" x14ac:dyDescent="0.25">
      <c r="A20452" t="s">
        <v>0</v>
      </c>
      <c r="B20452" t="s">
        <v>1271</v>
      </c>
      <c r="C20452" t="s">
        <v>33882</v>
      </c>
      <c r="D20452" t="s">
        <v>31335</v>
      </c>
      <c r="E20452" t="s">
        <v>59</v>
      </c>
      <c r="F20452" t="b">
        <v>0</v>
      </c>
      <c r="G20452" t="s">
        <v>41</v>
      </c>
      <c r="H20452" s="1">
        <v>46259.588425925933</v>
      </c>
      <c r="I20452" t="b">
        <v>0</v>
      </c>
      <c r="J20452" t="b">
        <v>1</v>
      </c>
      <c r="K20452" t="s">
        <v>41</v>
      </c>
      <c r="L20452" t="s">
        <v>60</v>
      </c>
      <c r="M20452">
        <v>87500</v>
      </c>
      <c r="N20452"/>
      <c r="O20452" t="s">
        <v>34447</v>
      </c>
      <c r="P20452" t="s">
        <v>34448</v>
      </c>
    </row>
    <row r="20453" spans="1:16" x14ac:dyDescent="0.25">
      <c r="A20453" t="s">
        <v>1</v>
      </c>
      <c r="B20453" t="s">
        <v>34449</v>
      </c>
      <c r="C20453" t="s">
        <v>3266</v>
      </c>
      <c r="D20453" t="s">
        <v>4526</v>
      </c>
      <c r="E20453" t="s">
        <v>59</v>
      </c>
      <c r="F20453" t="b">
        <v>0</v>
      </c>
      <c r="G20453" t="s">
        <v>89</v>
      </c>
      <c r="H20453" s="1">
        <v>46259.592546296299</v>
      </c>
      <c r="I20453" t="b">
        <v>0</v>
      </c>
      <c r="J20453" t="b">
        <v>1</v>
      </c>
      <c r="K20453" t="s">
        <v>41</v>
      </c>
      <c r="L20453" t="s">
        <v>60</v>
      </c>
      <c r="M20453">
        <v>131532</v>
      </c>
      <c r="N20453"/>
      <c r="O20453" t="s">
        <v>34450</v>
      </c>
      <c r="P20453" t="s">
        <v>34451</v>
      </c>
    </row>
    <row r="20454" spans="1:16" x14ac:dyDescent="0.25">
      <c r="A20454" t="s">
        <v>1</v>
      </c>
      <c r="B20454" t="s">
        <v>34452</v>
      </c>
      <c r="C20454" t="s">
        <v>5273</v>
      </c>
      <c r="D20454" t="s">
        <v>34345</v>
      </c>
      <c r="E20454" t="s">
        <v>59</v>
      </c>
      <c r="F20454" t="b">
        <v>0</v>
      </c>
      <c r="G20454" t="s">
        <v>40</v>
      </c>
      <c r="H20454" s="1">
        <v>46259.596493055556</v>
      </c>
      <c r="I20454" t="b">
        <v>0</v>
      </c>
      <c r="J20454" t="b">
        <v>0</v>
      </c>
      <c r="K20454" t="s">
        <v>40</v>
      </c>
      <c r="L20454" t="s">
        <v>60</v>
      </c>
      <c r="M20454">
        <v>72500</v>
      </c>
      <c r="N20454"/>
      <c r="O20454" t="s">
        <v>34345</v>
      </c>
      <c r="P20454" t="s">
        <v>34453</v>
      </c>
    </row>
    <row r="20455" spans="1:16" x14ac:dyDescent="0.25">
      <c r="A20455" t="s">
        <v>1</v>
      </c>
      <c r="B20455" t="s">
        <v>34454</v>
      </c>
      <c r="C20455" t="s">
        <v>34455</v>
      </c>
      <c r="D20455" t="s">
        <v>24507</v>
      </c>
      <c r="E20455" t="s">
        <v>59</v>
      </c>
      <c r="F20455" t="b">
        <v>0</v>
      </c>
      <c r="G20455" t="s">
        <v>40</v>
      </c>
      <c r="H20455" s="1">
        <v>46259.596550925933</v>
      </c>
      <c r="I20455" t="b">
        <v>0</v>
      </c>
      <c r="J20455" t="b">
        <v>0</v>
      </c>
      <c r="K20455" t="s">
        <v>40</v>
      </c>
      <c r="L20455" t="s">
        <v>60</v>
      </c>
      <c r="M20455">
        <v>37500</v>
      </c>
      <c r="N20455"/>
      <c r="O20455" t="s">
        <v>34456</v>
      </c>
    </row>
    <row r="20456" spans="1:16" x14ac:dyDescent="0.25">
      <c r="A20456" t="s">
        <v>5</v>
      </c>
      <c r="B20456" t="s">
        <v>3472</v>
      </c>
      <c r="C20456" t="s">
        <v>6956</v>
      </c>
      <c r="D20456" t="s">
        <v>4346</v>
      </c>
      <c r="E20456" t="s">
        <v>59</v>
      </c>
      <c r="F20456" t="b">
        <v>0</v>
      </c>
      <c r="G20456" t="s">
        <v>40</v>
      </c>
      <c r="H20456" s="1">
        <v>46259.596643518518</v>
      </c>
      <c r="I20456" t="b">
        <v>1</v>
      </c>
      <c r="J20456" t="b">
        <v>0</v>
      </c>
      <c r="K20456" t="s">
        <v>40</v>
      </c>
      <c r="L20456" t="s">
        <v>60</v>
      </c>
      <c r="M20456">
        <v>76741</v>
      </c>
      <c r="N20456"/>
      <c r="O20456" t="s">
        <v>539</v>
      </c>
      <c r="P20456" t="s">
        <v>8488</v>
      </c>
    </row>
    <row r="20457" spans="1:16" x14ac:dyDescent="0.25">
      <c r="A20457" t="s">
        <v>0</v>
      </c>
      <c r="B20457" t="s">
        <v>34457</v>
      </c>
      <c r="C20457" t="s">
        <v>86</v>
      </c>
      <c r="D20457" t="s">
        <v>4630</v>
      </c>
      <c r="E20457" t="s">
        <v>88</v>
      </c>
      <c r="F20457" t="b">
        <v>0</v>
      </c>
      <c r="G20457" t="s">
        <v>77</v>
      </c>
      <c r="H20457" s="1">
        <v>46259.62636574074</v>
      </c>
      <c r="I20457" t="b">
        <v>1</v>
      </c>
      <c r="J20457" t="b">
        <v>0</v>
      </c>
      <c r="K20457" t="s">
        <v>41</v>
      </c>
      <c r="L20457" t="s">
        <v>74</v>
      </c>
      <c r="M20457"/>
      <c r="N20457">
        <v>102</v>
      </c>
      <c r="O20457" t="s">
        <v>34458</v>
      </c>
    </row>
    <row r="20458" spans="1:16" x14ac:dyDescent="0.25">
      <c r="A20458" t="s">
        <v>0</v>
      </c>
      <c r="B20458" t="s">
        <v>34459</v>
      </c>
      <c r="C20458" t="s">
        <v>246</v>
      </c>
      <c r="D20458" t="s">
        <v>4526</v>
      </c>
      <c r="E20458" t="s">
        <v>88</v>
      </c>
      <c r="F20458" t="b">
        <v>0</v>
      </c>
      <c r="G20458" t="s">
        <v>65</v>
      </c>
      <c r="H20458" s="1">
        <v>46259.626435185193</v>
      </c>
      <c r="I20458" t="b">
        <v>1</v>
      </c>
      <c r="J20458" t="b">
        <v>0</v>
      </c>
      <c r="K20458" t="s">
        <v>41</v>
      </c>
      <c r="L20458" t="s">
        <v>74</v>
      </c>
      <c r="M20458"/>
      <c r="N20458">
        <v>72.5</v>
      </c>
      <c r="O20458" t="s">
        <v>16592</v>
      </c>
      <c r="P20458" t="s">
        <v>3650</v>
      </c>
    </row>
    <row r="20459" spans="1:16" x14ac:dyDescent="0.25">
      <c r="A20459" t="s">
        <v>2</v>
      </c>
      <c r="B20459" t="s">
        <v>34460</v>
      </c>
      <c r="C20459" t="s">
        <v>2922</v>
      </c>
      <c r="D20459" t="s">
        <v>4526</v>
      </c>
      <c r="E20459" t="s">
        <v>59</v>
      </c>
      <c r="F20459" t="b">
        <v>0</v>
      </c>
      <c r="G20459" t="s">
        <v>73</v>
      </c>
      <c r="H20459" s="1">
        <v>46259.630358796298</v>
      </c>
      <c r="I20459" t="b">
        <v>0</v>
      </c>
      <c r="J20459" t="b">
        <v>1</v>
      </c>
      <c r="K20459" t="s">
        <v>41</v>
      </c>
      <c r="L20459" t="s">
        <v>60</v>
      </c>
      <c r="M20459">
        <v>104447.5</v>
      </c>
      <c r="N20459"/>
      <c r="O20459" t="s">
        <v>7007</v>
      </c>
      <c r="P20459" t="s">
        <v>34461</v>
      </c>
    </row>
    <row r="20460" spans="1:16" x14ac:dyDescent="0.25">
      <c r="A20460" t="s">
        <v>1</v>
      </c>
      <c r="B20460" t="s">
        <v>34462</v>
      </c>
      <c r="C20460" t="s">
        <v>41</v>
      </c>
      <c r="D20460" t="s">
        <v>4526</v>
      </c>
      <c r="E20460" t="s">
        <v>59</v>
      </c>
      <c r="F20460" t="b">
        <v>0</v>
      </c>
      <c r="G20460" t="s">
        <v>89</v>
      </c>
      <c r="H20460" s="1">
        <v>46259.634166666663</v>
      </c>
      <c r="I20460" t="b">
        <v>0</v>
      </c>
      <c r="J20460" t="b">
        <v>0</v>
      </c>
      <c r="K20460" t="s">
        <v>41</v>
      </c>
      <c r="L20460" t="s">
        <v>60</v>
      </c>
      <c r="M20460">
        <v>165000</v>
      </c>
      <c r="N20460"/>
      <c r="O20460" t="s">
        <v>3665</v>
      </c>
      <c r="P20460" t="s">
        <v>34463</v>
      </c>
    </row>
    <row r="20461" spans="1:16" x14ac:dyDescent="0.25">
      <c r="A20461" t="s">
        <v>1</v>
      </c>
      <c r="B20461" t="s">
        <v>31089</v>
      </c>
      <c r="C20461" t="s">
        <v>5221</v>
      </c>
      <c r="D20461" t="s">
        <v>34464</v>
      </c>
      <c r="E20461" t="s">
        <v>59</v>
      </c>
      <c r="F20461" t="b">
        <v>0</v>
      </c>
      <c r="G20461" t="s">
        <v>40</v>
      </c>
      <c r="H20461" s="1">
        <v>46259.638159722221</v>
      </c>
      <c r="I20461" t="b">
        <v>1</v>
      </c>
      <c r="J20461" t="b">
        <v>0</v>
      </c>
      <c r="K20461" t="s">
        <v>40</v>
      </c>
      <c r="L20461" t="s">
        <v>60</v>
      </c>
      <c r="M20461">
        <v>75000</v>
      </c>
      <c r="N20461"/>
      <c r="O20461" t="s">
        <v>34465</v>
      </c>
      <c r="P20461" t="s">
        <v>5075</v>
      </c>
    </row>
    <row r="20462" spans="1:16" x14ac:dyDescent="0.25">
      <c r="A20462" t="s">
        <v>1</v>
      </c>
      <c r="B20462" t="s">
        <v>34466</v>
      </c>
      <c r="C20462" t="s">
        <v>40</v>
      </c>
      <c r="D20462" t="s">
        <v>4526</v>
      </c>
      <c r="E20462" t="s">
        <v>59</v>
      </c>
      <c r="F20462" t="b">
        <v>0</v>
      </c>
      <c r="G20462" t="s">
        <v>40</v>
      </c>
      <c r="H20462" s="1">
        <v>46259.63821759259</v>
      </c>
      <c r="I20462" t="b">
        <v>0</v>
      </c>
      <c r="J20462" t="b">
        <v>0</v>
      </c>
      <c r="K20462" t="s">
        <v>40</v>
      </c>
      <c r="L20462" t="s">
        <v>60</v>
      </c>
      <c r="M20462">
        <v>80000</v>
      </c>
      <c r="N20462"/>
      <c r="O20462" t="s">
        <v>34467</v>
      </c>
    </row>
    <row r="20463" spans="1:16" x14ac:dyDescent="0.25">
      <c r="A20463" t="s">
        <v>6</v>
      </c>
      <c r="B20463" t="s">
        <v>34468</v>
      </c>
      <c r="C20463" t="s">
        <v>34469</v>
      </c>
      <c r="D20463" t="s">
        <v>4526</v>
      </c>
      <c r="E20463" t="s">
        <v>59</v>
      </c>
      <c r="F20463" t="b">
        <v>0</v>
      </c>
      <c r="G20463" t="s">
        <v>89</v>
      </c>
      <c r="H20463" s="1">
        <v>46259.668032407397</v>
      </c>
      <c r="I20463" t="b">
        <v>1</v>
      </c>
      <c r="J20463" t="b">
        <v>0</v>
      </c>
      <c r="K20463" t="s">
        <v>41</v>
      </c>
      <c r="L20463" t="s">
        <v>60</v>
      </c>
      <c r="M20463">
        <v>95000</v>
      </c>
      <c r="N20463"/>
      <c r="O20463" t="s">
        <v>34470</v>
      </c>
      <c r="P20463" t="s">
        <v>3570</v>
      </c>
    </row>
    <row r="20464" spans="1:16" x14ac:dyDescent="0.25">
      <c r="A20464" t="s">
        <v>0</v>
      </c>
      <c r="B20464" t="s">
        <v>34471</v>
      </c>
      <c r="C20464" t="s">
        <v>162</v>
      </c>
      <c r="D20464" t="s">
        <v>2360</v>
      </c>
      <c r="E20464" t="s">
        <v>88</v>
      </c>
      <c r="F20464" t="b">
        <v>0</v>
      </c>
      <c r="G20464" t="s">
        <v>73</v>
      </c>
      <c r="H20464" s="1">
        <v>46259.668032407397</v>
      </c>
      <c r="I20464" t="b">
        <v>1</v>
      </c>
      <c r="J20464" t="b">
        <v>0</v>
      </c>
      <c r="K20464" t="s">
        <v>41</v>
      </c>
      <c r="L20464" t="s">
        <v>74</v>
      </c>
      <c r="M20464"/>
      <c r="N20464">
        <v>29</v>
      </c>
      <c r="O20464" t="s">
        <v>1220</v>
      </c>
    </row>
    <row r="20465" spans="1:16" x14ac:dyDescent="0.25">
      <c r="A20465" t="s">
        <v>3</v>
      </c>
      <c r="B20465" t="s">
        <v>34472</v>
      </c>
      <c r="C20465" t="s">
        <v>164</v>
      </c>
      <c r="D20465" t="s">
        <v>4526</v>
      </c>
      <c r="E20465" t="s">
        <v>59</v>
      </c>
      <c r="F20465" t="b">
        <v>0</v>
      </c>
      <c r="G20465" t="s">
        <v>65</v>
      </c>
      <c r="H20465" s="1">
        <v>46259.668136574073</v>
      </c>
      <c r="I20465" t="b">
        <v>0</v>
      </c>
      <c r="J20465" t="b">
        <v>0</v>
      </c>
      <c r="K20465" t="s">
        <v>41</v>
      </c>
      <c r="L20465" t="s">
        <v>74</v>
      </c>
      <c r="M20465"/>
      <c r="N20465">
        <v>62.5</v>
      </c>
      <c r="O20465" t="s">
        <v>20144</v>
      </c>
      <c r="P20465" t="s">
        <v>34473</v>
      </c>
    </row>
    <row r="20466" spans="1:16" x14ac:dyDescent="0.25">
      <c r="A20466" t="s">
        <v>4</v>
      </c>
      <c r="B20466" t="s">
        <v>34474</v>
      </c>
      <c r="C20466" t="s">
        <v>76</v>
      </c>
      <c r="D20466" t="s">
        <v>4526</v>
      </c>
      <c r="E20466" t="s">
        <v>59</v>
      </c>
      <c r="F20466" t="b">
        <v>1</v>
      </c>
      <c r="G20466" t="s">
        <v>89</v>
      </c>
      <c r="H20466" s="1">
        <v>46259.675902777781</v>
      </c>
      <c r="I20466" t="b">
        <v>0</v>
      </c>
      <c r="J20466" t="b">
        <v>1</v>
      </c>
      <c r="K20466" t="s">
        <v>41</v>
      </c>
      <c r="L20466" t="s">
        <v>60</v>
      </c>
      <c r="M20466">
        <v>125000</v>
      </c>
      <c r="N20466"/>
      <c r="O20466" t="s">
        <v>34475</v>
      </c>
      <c r="P20466" t="s">
        <v>34476</v>
      </c>
    </row>
    <row r="20467" spans="1:16" x14ac:dyDescent="0.25">
      <c r="A20467" t="s">
        <v>5</v>
      </c>
      <c r="B20467" t="s">
        <v>34477</v>
      </c>
      <c r="C20467" t="s">
        <v>356</v>
      </c>
      <c r="D20467" t="s">
        <v>4526</v>
      </c>
      <c r="E20467" t="s">
        <v>88</v>
      </c>
      <c r="F20467" t="b">
        <v>0</v>
      </c>
      <c r="G20467" t="s">
        <v>65</v>
      </c>
      <c r="H20467" s="1">
        <v>46259.676064814812</v>
      </c>
      <c r="I20467" t="b">
        <v>0</v>
      </c>
      <c r="J20467" t="b">
        <v>1</v>
      </c>
      <c r="K20467" t="s">
        <v>41</v>
      </c>
      <c r="L20467" t="s">
        <v>74</v>
      </c>
      <c r="M20467"/>
      <c r="N20467">
        <v>110.5</v>
      </c>
      <c r="O20467" t="s">
        <v>403</v>
      </c>
      <c r="P20467" t="s">
        <v>146</v>
      </c>
    </row>
    <row r="20468" spans="1:16" x14ac:dyDescent="0.25">
      <c r="A20468" t="s">
        <v>1</v>
      </c>
      <c r="B20468" t="s">
        <v>1</v>
      </c>
      <c r="C20468" t="s">
        <v>23636</v>
      </c>
      <c r="D20468" t="s">
        <v>31335</v>
      </c>
      <c r="E20468" t="s">
        <v>59</v>
      </c>
      <c r="F20468" t="b">
        <v>0</v>
      </c>
      <c r="G20468" t="s">
        <v>40</v>
      </c>
      <c r="H20468" s="1">
        <v>46259.679826388892</v>
      </c>
      <c r="I20468" t="b">
        <v>0</v>
      </c>
      <c r="J20468" t="b">
        <v>0</v>
      </c>
      <c r="K20468" t="s">
        <v>40</v>
      </c>
      <c r="L20468" t="s">
        <v>60</v>
      </c>
      <c r="M20468">
        <v>44211.5</v>
      </c>
      <c r="N20468"/>
      <c r="O20468" t="s">
        <v>2189</v>
      </c>
      <c r="P20468" t="s">
        <v>16970</v>
      </c>
    </row>
    <row r="20469" spans="1:16" x14ac:dyDescent="0.25">
      <c r="A20469" t="s">
        <v>1</v>
      </c>
      <c r="B20469" t="s">
        <v>34478</v>
      </c>
      <c r="C20469" t="s">
        <v>34479</v>
      </c>
      <c r="D20469" t="s">
        <v>4346</v>
      </c>
      <c r="E20469" t="s">
        <v>59</v>
      </c>
      <c r="F20469" t="b">
        <v>0</v>
      </c>
      <c r="G20469" t="s">
        <v>13</v>
      </c>
      <c r="H20469" s="1">
        <v>46259.718344907407</v>
      </c>
      <c r="I20469" t="b">
        <v>0</v>
      </c>
      <c r="J20469" t="b">
        <v>0</v>
      </c>
      <c r="K20469" t="s">
        <v>13</v>
      </c>
      <c r="L20469" t="s">
        <v>60</v>
      </c>
      <c r="M20469">
        <v>101390.04</v>
      </c>
      <c r="N20469"/>
      <c r="O20469" t="s">
        <v>34480</v>
      </c>
      <c r="P20469" t="s">
        <v>22163</v>
      </c>
    </row>
    <row r="20470" spans="1:16" x14ac:dyDescent="0.25">
      <c r="A20470" t="s">
        <v>1</v>
      </c>
      <c r="B20470" t="s">
        <v>34481</v>
      </c>
      <c r="C20470" t="s">
        <v>930</v>
      </c>
      <c r="D20470" t="s">
        <v>4526</v>
      </c>
      <c r="E20470" t="s">
        <v>88</v>
      </c>
      <c r="F20470" t="b">
        <v>0</v>
      </c>
      <c r="G20470" t="s">
        <v>19</v>
      </c>
      <c r="H20470" s="1">
        <v>46259.719421296293</v>
      </c>
      <c r="I20470" t="b">
        <v>1</v>
      </c>
      <c r="J20470" t="b">
        <v>0</v>
      </c>
      <c r="K20470" t="s">
        <v>19</v>
      </c>
      <c r="L20470" t="s">
        <v>60</v>
      </c>
      <c r="M20470">
        <v>2000000</v>
      </c>
      <c r="N20470"/>
      <c r="O20470" t="s">
        <v>30577</v>
      </c>
      <c r="P20470" t="s">
        <v>763</v>
      </c>
    </row>
    <row r="20471" spans="1:16" x14ac:dyDescent="0.25">
      <c r="A20471" t="s">
        <v>5</v>
      </c>
      <c r="B20471" t="s">
        <v>5</v>
      </c>
      <c r="C20471" t="s">
        <v>25975</v>
      </c>
      <c r="D20471" t="s">
        <v>5287</v>
      </c>
      <c r="E20471" t="s">
        <v>59</v>
      </c>
      <c r="F20471" t="b">
        <v>0</v>
      </c>
      <c r="G20471" t="s">
        <v>40</v>
      </c>
      <c r="H20471" s="1">
        <v>46259.72148148148</v>
      </c>
      <c r="I20471" t="b">
        <v>1</v>
      </c>
      <c r="J20471" t="b">
        <v>0</v>
      </c>
      <c r="K20471" t="s">
        <v>40</v>
      </c>
      <c r="L20471" t="s">
        <v>60</v>
      </c>
      <c r="M20471">
        <v>75000</v>
      </c>
      <c r="N20471"/>
      <c r="O20471" t="s">
        <v>10912</v>
      </c>
    </row>
    <row r="20472" spans="1:16" x14ac:dyDescent="0.25">
      <c r="A20472" t="s">
        <v>8</v>
      </c>
      <c r="B20472" t="s">
        <v>34482</v>
      </c>
      <c r="C20472" t="s">
        <v>5026</v>
      </c>
      <c r="D20472" t="s">
        <v>24119</v>
      </c>
      <c r="E20472" t="s">
        <v>59</v>
      </c>
      <c r="F20472" t="b">
        <v>0</v>
      </c>
      <c r="G20472" t="s">
        <v>40</v>
      </c>
      <c r="H20472" s="1">
        <v>46259.721550925933</v>
      </c>
      <c r="I20472" t="b">
        <v>0</v>
      </c>
      <c r="J20472" t="b">
        <v>0</v>
      </c>
      <c r="K20472" t="s">
        <v>40</v>
      </c>
      <c r="L20472" t="s">
        <v>60</v>
      </c>
      <c r="M20472">
        <v>60000</v>
      </c>
      <c r="N20472"/>
      <c r="O20472" t="s">
        <v>34483</v>
      </c>
      <c r="P20472" t="s">
        <v>34484</v>
      </c>
    </row>
    <row r="20473" spans="1:16" x14ac:dyDescent="0.25">
      <c r="A20473" t="s">
        <v>3</v>
      </c>
      <c r="B20473" t="s">
        <v>34485</v>
      </c>
      <c r="C20473" t="s">
        <v>34486</v>
      </c>
      <c r="D20473" t="s">
        <v>4526</v>
      </c>
      <c r="E20473" t="s">
        <v>59</v>
      </c>
      <c r="F20473" t="b">
        <v>0</v>
      </c>
      <c r="G20473" t="s">
        <v>73</v>
      </c>
      <c r="H20473" s="1">
        <v>46259.751388888893</v>
      </c>
      <c r="I20473" t="b">
        <v>0</v>
      </c>
      <c r="J20473" t="b">
        <v>1</v>
      </c>
      <c r="K20473" t="s">
        <v>41</v>
      </c>
      <c r="L20473" t="s">
        <v>60</v>
      </c>
      <c r="M20473">
        <v>85427.5</v>
      </c>
      <c r="N20473"/>
      <c r="O20473" t="s">
        <v>29583</v>
      </c>
      <c r="P20473" t="s">
        <v>673</v>
      </c>
    </row>
    <row r="20474" spans="1:16" x14ac:dyDescent="0.25">
      <c r="A20474" t="s">
        <v>0</v>
      </c>
      <c r="B20474" t="s">
        <v>34487</v>
      </c>
      <c r="C20474" t="s">
        <v>76</v>
      </c>
      <c r="D20474" t="s">
        <v>2360</v>
      </c>
      <c r="E20474" t="s">
        <v>59</v>
      </c>
      <c r="F20474" t="b">
        <v>1</v>
      </c>
      <c r="G20474" t="s">
        <v>41</v>
      </c>
      <c r="H20474" s="1">
        <v>46259.75509259259</v>
      </c>
      <c r="I20474" t="b">
        <v>1</v>
      </c>
      <c r="J20474" t="b">
        <v>1</v>
      </c>
      <c r="K20474" t="s">
        <v>41</v>
      </c>
      <c r="L20474" t="s">
        <v>60</v>
      </c>
      <c r="M20474">
        <v>180306</v>
      </c>
      <c r="N20474"/>
      <c r="O20474" t="s">
        <v>34488</v>
      </c>
      <c r="P20474" t="s">
        <v>34489</v>
      </c>
    </row>
    <row r="20475" spans="1:16" x14ac:dyDescent="0.25">
      <c r="A20475" t="s">
        <v>1</v>
      </c>
      <c r="B20475" t="s">
        <v>34490</v>
      </c>
      <c r="C20475" t="s">
        <v>445</v>
      </c>
      <c r="D20475" t="s">
        <v>4526</v>
      </c>
      <c r="E20475" t="s">
        <v>59</v>
      </c>
      <c r="F20475" t="b">
        <v>0</v>
      </c>
      <c r="G20475" t="s">
        <v>89</v>
      </c>
      <c r="H20475" s="1">
        <v>46259.759351851862</v>
      </c>
      <c r="I20475" t="b">
        <v>0</v>
      </c>
      <c r="J20475" t="b">
        <v>1</v>
      </c>
      <c r="K20475" t="s">
        <v>41</v>
      </c>
      <c r="L20475" t="s">
        <v>60</v>
      </c>
      <c r="M20475">
        <v>100700</v>
      </c>
      <c r="N20475"/>
      <c r="O20475" t="s">
        <v>446</v>
      </c>
      <c r="P20475" t="s">
        <v>34491</v>
      </c>
    </row>
    <row r="20476" spans="1:16" x14ac:dyDescent="0.25">
      <c r="A20476" t="s">
        <v>1</v>
      </c>
      <c r="B20476" t="s">
        <v>34492</v>
      </c>
      <c r="C20476" t="s">
        <v>3768</v>
      </c>
      <c r="D20476" t="s">
        <v>31335</v>
      </c>
      <c r="E20476" t="s">
        <v>59</v>
      </c>
      <c r="F20476" t="b">
        <v>0</v>
      </c>
      <c r="G20476" t="s">
        <v>13</v>
      </c>
      <c r="H20476" s="1">
        <v>46259.760011574072</v>
      </c>
      <c r="I20476" t="b">
        <v>0</v>
      </c>
      <c r="J20476" t="b">
        <v>0</v>
      </c>
      <c r="K20476" t="s">
        <v>13</v>
      </c>
      <c r="L20476" t="s">
        <v>74</v>
      </c>
      <c r="M20476"/>
      <c r="N20476">
        <v>92.58</v>
      </c>
      <c r="O20476" t="s">
        <v>34493</v>
      </c>
      <c r="P20476" t="s">
        <v>27319</v>
      </c>
    </row>
    <row r="20477" spans="1:16" x14ac:dyDescent="0.25">
      <c r="A20477" t="s">
        <v>0</v>
      </c>
      <c r="B20477" t="s">
        <v>130</v>
      </c>
      <c r="C20477" t="s">
        <v>998</v>
      </c>
      <c r="D20477" t="s">
        <v>4526</v>
      </c>
      <c r="E20477" t="s">
        <v>88</v>
      </c>
      <c r="F20477" t="b">
        <v>0</v>
      </c>
      <c r="G20477" t="s">
        <v>65</v>
      </c>
      <c r="H20477" s="1">
        <v>46259.793032407397</v>
      </c>
      <c r="I20477" t="b">
        <v>0</v>
      </c>
      <c r="J20477" t="b">
        <v>0</v>
      </c>
      <c r="K20477" t="s">
        <v>41</v>
      </c>
      <c r="L20477" t="s">
        <v>60</v>
      </c>
      <c r="M20477">
        <v>85000</v>
      </c>
      <c r="N20477"/>
      <c r="O20477" t="s">
        <v>2424</v>
      </c>
      <c r="P20477" t="s">
        <v>34494</v>
      </c>
    </row>
    <row r="20478" spans="1:16" x14ac:dyDescent="0.25">
      <c r="A20478" t="s">
        <v>6</v>
      </c>
      <c r="B20478" t="s">
        <v>34495</v>
      </c>
      <c r="C20478" t="s">
        <v>339</v>
      </c>
      <c r="D20478" t="s">
        <v>4526</v>
      </c>
      <c r="E20478" t="s">
        <v>59</v>
      </c>
      <c r="F20478" t="b">
        <v>0</v>
      </c>
      <c r="G20478" t="s">
        <v>77</v>
      </c>
      <c r="H20478" s="1">
        <v>46259.7969212963</v>
      </c>
      <c r="I20478" t="b">
        <v>0</v>
      </c>
      <c r="J20478" t="b">
        <v>0</v>
      </c>
      <c r="K20478" t="s">
        <v>41</v>
      </c>
      <c r="L20478" t="s">
        <v>60</v>
      </c>
      <c r="M20478">
        <v>175000</v>
      </c>
      <c r="N20478"/>
      <c r="O20478" t="s">
        <v>29147</v>
      </c>
      <c r="P20478" t="s">
        <v>34496</v>
      </c>
    </row>
    <row r="20479" spans="1:16" x14ac:dyDescent="0.25">
      <c r="A20479" t="s">
        <v>1</v>
      </c>
      <c r="B20479" t="s">
        <v>34497</v>
      </c>
      <c r="C20479" t="s">
        <v>14608</v>
      </c>
      <c r="D20479" t="s">
        <v>4756</v>
      </c>
      <c r="E20479" t="s">
        <v>59</v>
      </c>
      <c r="F20479" t="b">
        <v>0</v>
      </c>
      <c r="G20479" t="s">
        <v>65</v>
      </c>
      <c r="H20479" s="1">
        <v>46259.800949074073</v>
      </c>
      <c r="I20479" t="b">
        <v>0</v>
      </c>
      <c r="J20479" t="b">
        <v>0</v>
      </c>
      <c r="K20479" t="s">
        <v>41</v>
      </c>
      <c r="L20479" t="s">
        <v>60</v>
      </c>
      <c r="M20479">
        <v>132500</v>
      </c>
      <c r="N20479"/>
      <c r="O20479" t="s">
        <v>34498</v>
      </c>
      <c r="P20479" t="s">
        <v>34499</v>
      </c>
    </row>
    <row r="20480" spans="1:16" x14ac:dyDescent="0.25">
      <c r="A20480" t="s">
        <v>6</v>
      </c>
      <c r="B20480" t="s">
        <v>6</v>
      </c>
      <c r="C20480" t="s">
        <v>3510</v>
      </c>
      <c r="D20480" t="s">
        <v>111</v>
      </c>
      <c r="E20480" t="s">
        <v>59</v>
      </c>
      <c r="F20480" t="b">
        <v>0</v>
      </c>
      <c r="G20480" t="s">
        <v>13</v>
      </c>
      <c r="H20480" s="1">
        <v>46259.801678240743</v>
      </c>
      <c r="I20480" t="b">
        <v>0</v>
      </c>
      <c r="J20480" t="b">
        <v>0</v>
      </c>
      <c r="K20480" t="s">
        <v>13</v>
      </c>
      <c r="L20480" t="s">
        <v>60</v>
      </c>
      <c r="M20480">
        <v>152500</v>
      </c>
      <c r="N20480"/>
      <c r="O20480" t="s">
        <v>111</v>
      </c>
      <c r="P20480" t="s">
        <v>459</v>
      </c>
    </row>
    <row r="20481" spans="1:16" x14ac:dyDescent="0.25">
      <c r="A20481" t="s">
        <v>7</v>
      </c>
      <c r="B20481" t="s">
        <v>34500</v>
      </c>
      <c r="C20481" t="s">
        <v>190</v>
      </c>
      <c r="D20481" t="s">
        <v>4526</v>
      </c>
      <c r="E20481" t="s">
        <v>88</v>
      </c>
      <c r="F20481" t="b">
        <v>0</v>
      </c>
      <c r="G20481" t="s">
        <v>73</v>
      </c>
      <c r="H20481" s="1">
        <v>46259.834699074083</v>
      </c>
      <c r="I20481" t="b">
        <v>1</v>
      </c>
      <c r="J20481" t="b">
        <v>0</v>
      </c>
      <c r="K20481" t="s">
        <v>41</v>
      </c>
      <c r="L20481" t="s">
        <v>74</v>
      </c>
      <c r="M20481"/>
      <c r="N20481">
        <v>52</v>
      </c>
      <c r="O20481" t="s">
        <v>166</v>
      </c>
      <c r="P20481" t="s">
        <v>1018</v>
      </c>
    </row>
    <row r="20482" spans="1:16" x14ac:dyDescent="0.25">
      <c r="A20482" t="s">
        <v>1</v>
      </c>
      <c r="B20482" t="s">
        <v>31223</v>
      </c>
      <c r="C20482" t="s">
        <v>41</v>
      </c>
      <c r="D20482" t="s">
        <v>4526</v>
      </c>
      <c r="E20482" t="s">
        <v>59</v>
      </c>
      <c r="F20482" t="b">
        <v>0</v>
      </c>
      <c r="G20482" t="s">
        <v>68</v>
      </c>
      <c r="H20482" s="1">
        <v>46259.842569444438</v>
      </c>
      <c r="I20482" t="b">
        <v>1</v>
      </c>
      <c r="J20482" t="b">
        <v>1</v>
      </c>
      <c r="K20482" t="s">
        <v>41</v>
      </c>
      <c r="L20482" t="s">
        <v>60</v>
      </c>
      <c r="M20482">
        <v>162500</v>
      </c>
      <c r="N20482"/>
      <c r="O20482" t="s">
        <v>730</v>
      </c>
      <c r="P20482" t="s">
        <v>34501</v>
      </c>
    </row>
    <row r="20483" spans="1:16" x14ac:dyDescent="0.25">
      <c r="A20483" t="s">
        <v>5</v>
      </c>
      <c r="B20483" t="s">
        <v>34502</v>
      </c>
      <c r="C20483" t="s">
        <v>76</v>
      </c>
      <c r="D20483" t="s">
        <v>4526</v>
      </c>
      <c r="E20483" t="s">
        <v>88</v>
      </c>
      <c r="F20483" t="b">
        <v>1</v>
      </c>
      <c r="G20483" t="s">
        <v>89</v>
      </c>
      <c r="H20483" s="1">
        <v>46259.88422453704</v>
      </c>
      <c r="I20483" t="b">
        <v>1</v>
      </c>
      <c r="J20483" t="b">
        <v>0</v>
      </c>
      <c r="K20483" t="s">
        <v>41</v>
      </c>
      <c r="L20483" t="s">
        <v>74</v>
      </c>
      <c r="M20483"/>
      <c r="N20483">
        <v>67.5</v>
      </c>
      <c r="O20483" t="s">
        <v>7261</v>
      </c>
      <c r="P20483" t="s">
        <v>34503</v>
      </c>
    </row>
    <row r="20484" spans="1:16" x14ac:dyDescent="0.25">
      <c r="A20484" t="s">
        <v>1</v>
      </c>
      <c r="B20484" t="s">
        <v>390</v>
      </c>
      <c r="C20484" t="s">
        <v>1286</v>
      </c>
      <c r="D20484" t="s">
        <v>4526</v>
      </c>
      <c r="E20484" t="s">
        <v>59</v>
      </c>
      <c r="F20484" t="b">
        <v>0</v>
      </c>
      <c r="G20484" t="s">
        <v>89</v>
      </c>
      <c r="H20484" s="1">
        <v>46259.884236111109</v>
      </c>
      <c r="I20484" t="b">
        <v>1</v>
      </c>
      <c r="J20484" t="b">
        <v>0</v>
      </c>
      <c r="K20484" t="s">
        <v>41</v>
      </c>
      <c r="L20484" t="s">
        <v>60</v>
      </c>
      <c r="M20484">
        <v>105000</v>
      </c>
      <c r="N20484"/>
      <c r="O20484" t="s">
        <v>1965</v>
      </c>
      <c r="P20484" t="s">
        <v>85</v>
      </c>
    </row>
    <row r="20485" spans="1:16" x14ac:dyDescent="0.25">
      <c r="A20485" t="s">
        <v>2</v>
      </c>
      <c r="B20485" t="s">
        <v>34504</v>
      </c>
      <c r="C20485" t="s">
        <v>697</v>
      </c>
      <c r="D20485" t="s">
        <v>4526</v>
      </c>
      <c r="E20485" t="s">
        <v>59</v>
      </c>
      <c r="F20485" t="b">
        <v>0</v>
      </c>
      <c r="G20485" t="s">
        <v>68</v>
      </c>
      <c r="H20485" s="1">
        <v>46259.884293981479</v>
      </c>
      <c r="I20485" t="b">
        <v>0</v>
      </c>
      <c r="J20485" t="b">
        <v>1</v>
      </c>
      <c r="K20485" t="s">
        <v>41</v>
      </c>
      <c r="L20485" t="s">
        <v>60</v>
      </c>
      <c r="M20485">
        <v>186000</v>
      </c>
      <c r="N20485"/>
      <c r="O20485" t="s">
        <v>34505</v>
      </c>
      <c r="P20485" t="s">
        <v>34506</v>
      </c>
    </row>
    <row r="20486" spans="1:16" x14ac:dyDescent="0.25">
      <c r="A20486" t="s">
        <v>0</v>
      </c>
      <c r="B20486" t="s">
        <v>34507</v>
      </c>
      <c r="C20486" t="s">
        <v>1068</v>
      </c>
      <c r="D20486" t="s">
        <v>4346</v>
      </c>
      <c r="E20486" t="s">
        <v>88</v>
      </c>
      <c r="F20486" t="b">
        <v>0</v>
      </c>
      <c r="G20486" t="s">
        <v>77</v>
      </c>
      <c r="H20486" s="1">
        <v>46259.918032407397</v>
      </c>
      <c r="I20486" t="b">
        <v>1</v>
      </c>
      <c r="J20486" t="b">
        <v>1</v>
      </c>
      <c r="K20486" t="s">
        <v>41</v>
      </c>
      <c r="L20486" t="s">
        <v>74</v>
      </c>
      <c r="M20486"/>
      <c r="N20486">
        <v>52.5</v>
      </c>
      <c r="O20486" t="s">
        <v>347</v>
      </c>
      <c r="P20486" t="s">
        <v>34508</v>
      </c>
    </row>
    <row r="20487" spans="1:16" x14ac:dyDescent="0.25">
      <c r="A20487" t="s">
        <v>2</v>
      </c>
      <c r="B20487" t="s">
        <v>6406</v>
      </c>
      <c r="C20487" t="s">
        <v>960</v>
      </c>
      <c r="D20487" t="s">
        <v>4526</v>
      </c>
      <c r="E20487" t="s">
        <v>59</v>
      </c>
      <c r="F20487" t="b">
        <v>0</v>
      </c>
      <c r="G20487" t="s">
        <v>65</v>
      </c>
      <c r="H20487" s="1">
        <v>46259.922002314823</v>
      </c>
      <c r="I20487" t="b">
        <v>0</v>
      </c>
      <c r="J20487" t="b">
        <v>1</v>
      </c>
      <c r="K20487" t="s">
        <v>41</v>
      </c>
      <c r="L20487" t="s">
        <v>60</v>
      </c>
      <c r="M20487">
        <v>162000</v>
      </c>
      <c r="N20487"/>
      <c r="O20487" t="s">
        <v>424</v>
      </c>
      <c r="P20487" t="s">
        <v>27170</v>
      </c>
    </row>
    <row r="20488" spans="1:16" x14ac:dyDescent="0.25">
      <c r="A20488" t="s">
        <v>2</v>
      </c>
      <c r="B20488" t="s">
        <v>4944</v>
      </c>
      <c r="C20488" t="s">
        <v>112</v>
      </c>
      <c r="D20488" t="s">
        <v>4526</v>
      </c>
      <c r="E20488" t="s">
        <v>59</v>
      </c>
      <c r="F20488" t="b">
        <v>0</v>
      </c>
      <c r="G20488" t="s">
        <v>65</v>
      </c>
      <c r="H20488" s="1">
        <v>46259.922002314823</v>
      </c>
      <c r="I20488" t="b">
        <v>0</v>
      </c>
      <c r="J20488" t="b">
        <v>1</v>
      </c>
      <c r="K20488" t="s">
        <v>41</v>
      </c>
      <c r="L20488" t="s">
        <v>60</v>
      </c>
      <c r="M20488">
        <v>198000</v>
      </c>
      <c r="N20488"/>
      <c r="O20488" t="s">
        <v>4280</v>
      </c>
      <c r="P20488" t="s">
        <v>21258</v>
      </c>
    </row>
    <row r="20489" spans="1:16" x14ac:dyDescent="0.25">
      <c r="A20489" t="s">
        <v>1</v>
      </c>
      <c r="B20489" t="s">
        <v>34509</v>
      </c>
      <c r="C20489" t="s">
        <v>227</v>
      </c>
      <c r="D20489" t="s">
        <v>4526</v>
      </c>
      <c r="E20489" t="s">
        <v>88</v>
      </c>
      <c r="F20489" t="b">
        <v>0</v>
      </c>
      <c r="G20489" t="s">
        <v>77</v>
      </c>
      <c r="H20489" s="1">
        <v>46259.925798611112</v>
      </c>
      <c r="I20489" t="b">
        <v>0</v>
      </c>
      <c r="J20489" t="b">
        <v>1</v>
      </c>
      <c r="K20489" t="s">
        <v>41</v>
      </c>
      <c r="L20489" t="s">
        <v>74</v>
      </c>
      <c r="M20489"/>
      <c r="N20489">
        <v>50</v>
      </c>
      <c r="O20489" t="s">
        <v>7766</v>
      </c>
      <c r="P20489" t="s">
        <v>34510</v>
      </c>
    </row>
    <row r="20490" spans="1:16" x14ac:dyDescent="0.25">
      <c r="A20490" t="s">
        <v>1</v>
      </c>
      <c r="B20490" t="s">
        <v>1</v>
      </c>
      <c r="C20490" t="s">
        <v>2293</v>
      </c>
      <c r="D20490" t="s">
        <v>4526</v>
      </c>
      <c r="E20490" t="s">
        <v>59</v>
      </c>
      <c r="F20490" t="b">
        <v>0</v>
      </c>
      <c r="G20490" t="s">
        <v>89</v>
      </c>
      <c r="H20490" s="1">
        <v>46259.925879629627</v>
      </c>
      <c r="I20490" t="b">
        <v>0</v>
      </c>
      <c r="J20490" t="b">
        <v>1</v>
      </c>
      <c r="K20490" t="s">
        <v>41</v>
      </c>
      <c r="L20490" t="s">
        <v>60</v>
      </c>
      <c r="M20490">
        <v>97007</v>
      </c>
      <c r="N20490"/>
      <c r="O20490" t="s">
        <v>405</v>
      </c>
      <c r="P20490" t="s">
        <v>34511</v>
      </c>
    </row>
    <row r="20491" spans="1:16" x14ac:dyDescent="0.25">
      <c r="A20491" t="s">
        <v>0</v>
      </c>
      <c r="B20491" t="s">
        <v>25121</v>
      </c>
      <c r="C20491" t="s">
        <v>112</v>
      </c>
      <c r="D20491" t="s">
        <v>4526</v>
      </c>
      <c r="E20491" t="s">
        <v>59</v>
      </c>
      <c r="F20491" t="b">
        <v>0</v>
      </c>
      <c r="G20491" t="s">
        <v>65</v>
      </c>
      <c r="H20491" s="1">
        <v>46259.959699074083</v>
      </c>
      <c r="I20491" t="b">
        <v>0</v>
      </c>
      <c r="J20491" t="b">
        <v>1</v>
      </c>
      <c r="K20491" t="s">
        <v>41</v>
      </c>
      <c r="L20491" t="s">
        <v>60</v>
      </c>
      <c r="M20491">
        <v>167500</v>
      </c>
      <c r="N20491"/>
      <c r="O20491" t="s">
        <v>1610</v>
      </c>
      <c r="P20491" t="s">
        <v>208</v>
      </c>
    </row>
    <row r="20492" spans="1:16" x14ac:dyDescent="0.25">
      <c r="A20492" t="s">
        <v>4</v>
      </c>
      <c r="B20492" t="s">
        <v>34512</v>
      </c>
      <c r="C20492" t="s">
        <v>543</v>
      </c>
      <c r="D20492" t="s">
        <v>22383</v>
      </c>
      <c r="E20492" t="s">
        <v>59</v>
      </c>
      <c r="F20492" t="b">
        <v>0</v>
      </c>
      <c r="G20492" t="s">
        <v>65</v>
      </c>
      <c r="H20492" s="1">
        <v>46259.96371527778</v>
      </c>
      <c r="I20492" t="b">
        <v>0</v>
      </c>
      <c r="J20492" t="b">
        <v>0</v>
      </c>
      <c r="K20492" t="s">
        <v>41</v>
      </c>
      <c r="L20492" t="s">
        <v>60</v>
      </c>
      <c r="M20492">
        <v>220000</v>
      </c>
      <c r="N20492"/>
      <c r="O20492" t="s">
        <v>6751</v>
      </c>
      <c r="P20492" t="s">
        <v>34513</v>
      </c>
    </row>
    <row r="20493" spans="1:16" x14ac:dyDescent="0.25">
      <c r="A20493" t="s">
        <v>1</v>
      </c>
      <c r="B20493" t="s">
        <v>34514</v>
      </c>
      <c r="C20493" t="s">
        <v>76</v>
      </c>
      <c r="D20493" t="s">
        <v>4526</v>
      </c>
      <c r="E20493" t="s">
        <v>59</v>
      </c>
      <c r="F20493" t="b">
        <v>1</v>
      </c>
      <c r="G20493" t="s">
        <v>68</v>
      </c>
      <c r="H20493" s="1">
        <v>46259.967685185176</v>
      </c>
      <c r="I20493" t="b">
        <v>1</v>
      </c>
      <c r="J20493" t="b">
        <v>0</v>
      </c>
      <c r="K20493" t="s">
        <v>41</v>
      </c>
      <c r="L20493" t="s">
        <v>60</v>
      </c>
      <c r="M20493">
        <v>88000</v>
      </c>
      <c r="N20493"/>
      <c r="O20493" t="s">
        <v>34515</v>
      </c>
      <c r="P20493" t="s">
        <v>1007</v>
      </c>
    </row>
    <row r="20494" spans="1:16" x14ac:dyDescent="0.25">
      <c r="A20494" t="s">
        <v>1</v>
      </c>
      <c r="B20494" t="s">
        <v>316</v>
      </c>
      <c r="C20494" t="s">
        <v>5118</v>
      </c>
      <c r="D20494" t="s">
        <v>4346</v>
      </c>
      <c r="E20494" t="s">
        <v>59</v>
      </c>
      <c r="F20494" t="b">
        <v>0</v>
      </c>
      <c r="G20494" t="s">
        <v>40</v>
      </c>
      <c r="H20494" s="1">
        <v>46259.97148148148</v>
      </c>
      <c r="I20494" t="b">
        <v>1</v>
      </c>
      <c r="J20494" t="b">
        <v>0</v>
      </c>
      <c r="K20494" t="s">
        <v>40</v>
      </c>
      <c r="L20494" t="s">
        <v>60</v>
      </c>
      <c r="M20494">
        <v>52500</v>
      </c>
      <c r="N20494"/>
      <c r="O20494" t="s">
        <v>34516</v>
      </c>
      <c r="P20494" t="s">
        <v>34517</v>
      </c>
    </row>
    <row r="20495" spans="1:16" x14ac:dyDescent="0.25">
      <c r="A20495" t="s">
        <v>2</v>
      </c>
      <c r="B20495" t="s">
        <v>34518</v>
      </c>
      <c r="C20495" t="s">
        <v>76</v>
      </c>
      <c r="D20495" t="s">
        <v>4526</v>
      </c>
      <c r="E20495" t="s">
        <v>132</v>
      </c>
      <c r="F20495" t="b">
        <v>1</v>
      </c>
      <c r="G20495" t="s">
        <v>13</v>
      </c>
      <c r="H20495" s="1">
        <v>46260.006018518521</v>
      </c>
      <c r="I20495" t="b">
        <v>0</v>
      </c>
      <c r="J20495" t="b">
        <v>0</v>
      </c>
      <c r="K20495" t="s">
        <v>13</v>
      </c>
      <c r="L20495" t="s">
        <v>74</v>
      </c>
      <c r="M20495"/>
      <c r="N20495">
        <v>100</v>
      </c>
      <c r="O20495" t="s">
        <v>5046</v>
      </c>
    </row>
    <row r="20496" spans="1:16" x14ac:dyDescent="0.25">
      <c r="A20496" t="s">
        <v>1</v>
      </c>
      <c r="B20496" t="s">
        <v>34519</v>
      </c>
      <c r="C20496" t="s">
        <v>1111</v>
      </c>
      <c r="D20496" t="s">
        <v>4671</v>
      </c>
      <c r="E20496" t="s">
        <v>59</v>
      </c>
      <c r="F20496" t="b">
        <v>0</v>
      </c>
      <c r="G20496" t="s">
        <v>19</v>
      </c>
      <c r="H20496" s="1">
        <v>46260.010983796303</v>
      </c>
      <c r="I20496" t="b">
        <v>1</v>
      </c>
      <c r="J20496" t="b">
        <v>0</v>
      </c>
      <c r="K20496" t="s">
        <v>19</v>
      </c>
      <c r="L20496" t="s">
        <v>60</v>
      </c>
      <c r="M20496">
        <v>2550000</v>
      </c>
      <c r="N20496"/>
      <c r="O20496" t="s">
        <v>34520</v>
      </c>
      <c r="P20496" t="s">
        <v>34521</v>
      </c>
    </row>
    <row r="20497" spans="1:16" x14ac:dyDescent="0.25">
      <c r="A20497" t="s">
        <v>1</v>
      </c>
      <c r="B20497" t="s">
        <v>3719</v>
      </c>
      <c r="C20497" t="s">
        <v>112</v>
      </c>
      <c r="D20497" t="s">
        <v>4346</v>
      </c>
      <c r="E20497" t="s">
        <v>59</v>
      </c>
      <c r="F20497" t="b">
        <v>0</v>
      </c>
      <c r="G20497" t="s">
        <v>77</v>
      </c>
      <c r="H20497" s="1">
        <v>46260.216203703712</v>
      </c>
      <c r="I20497" t="b">
        <v>1</v>
      </c>
      <c r="J20497" t="b">
        <v>1</v>
      </c>
      <c r="K20497" t="s">
        <v>41</v>
      </c>
      <c r="L20497" t="s">
        <v>60</v>
      </c>
      <c r="M20497">
        <v>72750</v>
      </c>
      <c r="N20497"/>
      <c r="O20497" t="s">
        <v>11586</v>
      </c>
      <c r="P20497" t="s">
        <v>34522</v>
      </c>
    </row>
    <row r="20498" spans="1:16" x14ac:dyDescent="0.25">
      <c r="A20498" t="s">
        <v>1</v>
      </c>
      <c r="B20498" t="s">
        <v>34523</v>
      </c>
      <c r="C20498" t="s">
        <v>16280</v>
      </c>
      <c r="D20498" t="s">
        <v>4526</v>
      </c>
      <c r="E20498" t="s">
        <v>88</v>
      </c>
      <c r="F20498" t="b">
        <v>0</v>
      </c>
      <c r="G20498" t="s">
        <v>40</v>
      </c>
      <c r="H20498" s="1">
        <v>46260.302199074067</v>
      </c>
      <c r="I20498" t="b">
        <v>0</v>
      </c>
      <c r="J20498" t="b">
        <v>0</v>
      </c>
      <c r="K20498" t="s">
        <v>40</v>
      </c>
      <c r="L20498" t="s">
        <v>60</v>
      </c>
      <c r="M20498">
        <v>42416.5</v>
      </c>
      <c r="N20498"/>
      <c r="O20498" t="s">
        <v>34524</v>
      </c>
      <c r="P20498" t="s">
        <v>4040</v>
      </c>
    </row>
    <row r="20499" spans="1:16" x14ac:dyDescent="0.25">
      <c r="H20499" s="1"/>
    </row>
    <row r="20500" spans="1:16" x14ac:dyDescent="0.25">
      <c r="H20500" s="1"/>
    </row>
    <row r="20501" spans="1:16" x14ac:dyDescent="0.25">
      <c r="H20501" s="1"/>
    </row>
    <row r="20502" spans="1:16" x14ac:dyDescent="0.25">
      <c r="H20502" s="1"/>
    </row>
    <row r="20503" spans="1:16" x14ac:dyDescent="0.25">
      <c r="H20503" s="1"/>
    </row>
    <row r="20504" spans="1:16" x14ac:dyDescent="0.25">
      <c r="H20504" s="1"/>
    </row>
    <row r="20505" spans="1:16" x14ac:dyDescent="0.25">
      <c r="H20505" s="1"/>
    </row>
    <row r="20506" spans="1:16" x14ac:dyDescent="0.25">
      <c r="H20506" s="1"/>
    </row>
    <row r="20507" spans="1:16" x14ac:dyDescent="0.25">
      <c r="H20507" s="1"/>
    </row>
    <row r="20508" spans="1:16" x14ac:dyDescent="0.25">
      <c r="H20508" s="1"/>
    </row>
    <row r="20509" spans="1:16" x14ac:dyDescent="0.25">
      <c r="H20509" s="1"/>
    </row>
    <row r="20510" spans="1:16" x14ac:dyDescent="0.25">
      <c r="H20510" s="1"/>
    </row>
    <row r="20511" spans="1:16" x14ac:dyDescent="0.25">
      <c r="H20511" s="1"/>
    </row>
    <row r="20512" spans="1:16" x14ac:dyDescent="0.25">
      <c r="H20512" s="1"/>
    </row>
    <row r="20513" spans="8:8" x14ac:dyDescent="0.25">
      <c r="H20513" s="1"/>
    </row>
    <row r="20514" spans="8:8" x14ac:dyDescent="0.25">
      <c r="H20514" s="1"/>
    </row>
    <row r="20515" spans="8:8" x14ac:dyDescent="0.25">
      <c r="H20515" s="1"/>
    </row>
    <row r="20516" spans="8:8" x14ac:dyDescent="0.25">
      <c r="H20516" s="1"/>
    </row>
    <row r="20517" spans="8:8" x14ac:dyDescent="0.25">
      <c r="H20517" s="1"/>
    </row>
    <row r="20518" spans="8:8" x14ac:dyDescent="0.25">
      <c r="H20518" s="1"/>
    </row>
    <row r="20519" spans="8:8" x14ac:dyDescent="0.25">
      <c r="H20519" s="1"/>
    </row>
    <row r="20520" spans="8:8" x14ac:dyDescent="0.25">
      <c r="H20520" s="1"/>
    </row>
    <row r="20521" spans="8:8" x14ac:dyDescent="0.25">
      <c r="H20521" s="1"/>
    </row>
    <row r="20522" spans="8:8" x14ac:dyDescent="0.25">
      <c r="H20522" s="1"/>
    </row>
    <row r="20523" spans="8:8" x14ac:dyDescent="0.25">
      <c r="H20523" s="1"/>
    </row>
    <row r="20524" spans="8:8" x14ac:dyDescent="0.25">
      <c r="H20524" s="1"/>
    </row>
    <row r="20525" spans="8:8" x14ac:dyDescent="0.25">
      <c r="H20525" s="1"/>
    </row>
    <row r="20526" spans="8:8" x14ac:dyDescent="0.25">
      <c r="H20526" s="1"/>
    </row>
    <row r="20527" spans="8:8" x14ac:dyDescent="0.25">
      <c r="H20527" s="1"/>
    </row>
    <row r="20528" spans="8:8" x14ac:dyDescent="0.25">
      <c r="H20528" s="1"/>
    </row>
    <row r="20529" spans="8:8" x14ac:dyDescent="0.25">
      <c r="H20529" s="1"/>
    </row>
    <row r="20530" spans="8:8" x14ac:dyDescent="0.25">
      <c r="H20530" s="1"/>
    </row>
    <row r="20531" spans="8:8" x14ac:dyDescent="0.25">
      <c r="H20531" s="1"/>
    </row>
    <row r="20532" spans="8:8" x14ac:dyDescent="0.25">
      <c r="H20532" s="1"/>
    </row>
    <row r="20533" spans="8:8" x14ac:dyDescent="0.25">
      <c r="H20533" s="1"/>
    </row>
    <row r="20534" spans="8:8" x14ac:dyDescent="0.25">
      <c r="H20534" s="1"/>
    </row>
    <row r="20535" spans="8:8" x14ac:dyDescent="0.25">
      <c r="H20535" s="1"/>
    </row>
    <row r="20536" spans="8:8" x14ac:dyDescent="0.25">
      <c r="H20536" s="1"/>
    </row>
    <row r="20537" spans="8:8" x14ac:dyDescent="0.25">
      <c r="H20537" s="1"/>
    </row>
    <row r="20538" spans="8:8" x14ac:dyDescent="0.25">
      <c r="H20538" s="1"/>
    </row>
    <row r="20539" spans="8:8" x14ac:dyDescent="0.25">
      <c r="H20539" s="1"/>
    </row>
    <row r="20540" spans="8:8" x14ac:dyDescent="0.25">
      <c r="H20540" s="1"/>
    </row>
    <row r="20541" spans="8:8" x14ac:dyDescent="0.25">
      <c r="H20541" s="1"/>
    </row>
    <row r="20542" spans="8:8" x14ac:dyDescent="0.25">
      <c r="H20542" s="1"/>
    </row>
    <row r="20543" spans="8:8" x14ac:dyDescent="0.25">
      <c r="H20543" s="1"/>
    </row>
    <row r="20544" spans="8:8" x14ac:dyDescent="0.25">
      <c r="H20544" s="1"/>
    </row>
    <row r="20545" spans="8:8" x14ac:dyDescent="0.25">
      <c r="H20545" s="1"/>
    </row>
    <row r="20546" spans="8:8" x14ac:dyDescent="0.25">
      <c r="H20546" s="1"/>
    </row>
    <row r="20547" spans="8:8" x14ac:dyDescent="0.25">
      <c r="H20547" s="1"/>
    </row>
    <row r="20548" spans="8:8" x14ac:dyDescent="0.25">
      <c r="H20548" s="1"/>
    </row>
    <row r="20549" spans="8:8" x14ac:dyDescent="0.25">
      <c r="H20549" s="1"/>
    </row>
    <row r="20550" spans="8:8" x14ac:dyDescent="0.25">
      <c r="H20550" s="1"/>
    </row>
    <row r="20551" spans="8:8" x14ac:dyDescent="0.25">
      <c r="H20551" s="1"/>
    </row>
    <row r="20552" spans="8:8" x14ac:dyDescent="0.25">
      <c r="H20552" s="1"/>
    </row>
    <row r="20553" spans="8:8" x14ac:dyDescent="0.25">
      <c r="H20553" s="1"/>
    </row>
    <row r="20554" spans="8:8" x14ac:dyDescent="0.25">
      <c r="H20554" s="1"/>
    </row>
    <row r="20555" spans="8:8" x14ac:dyDescent="0.25">
      <c r="H20555" s="1"/>
    </row>
    <row r="20556" spans="8:8" x14ac:dyDescent="0.25">
      <c r="H20556" s="1"/>
    </row>
    <row r="20557" spans="8:8" x14ac:dyDescent="0.25">
      <c r="H20557" s="1"/>
    </row>
    <row r="20558" spans="8:8" x14ac:dyDescent="0.25">
      <c r="H20558" s="1"/>
    </row>
    <row r="20559" spans="8:8" x14ac:dyDescent="0.25">
      <c r="H20559" s="1"/>
    </row>
    <row r="20560" spans="8:8" x14ac:dyDescent="0.25">
      <c r="H20560" s="1"/>
    </row>
    <row r="20561" spans="8:8" x14ac:dyDescent="0.25">
      <c r="H20561" s="1"/>
    </row>
    <row r="20562" spans="8:8" x14ac:dyDescent="0.25">
      <c r="H20562" s="1"/>
    </row>
    <row r="20563" spans="8:8" x14ac:dyDescent="0.25">
      <c r="H20563" s="1"/>
    </row>
    <row r="20564" spans="8:8" x14ac:dyDescent="0.25">
      <c r="H20564" s="1"/>
    </row>
    <row r="20565" spans="8:8" x14ac:dyDescent="0.25">
      <c r="H20565" s="1"/>
    </row>
    <row r="20566" spans="8:8" x14ac:dyDescent="0.25">
      <c r="H20566" s="1"/>
    </row>
    <row r="20567" spans="8:8" x14ac:dyDescent="0.25">
      <c r="H20567" s="1"/>
    </row>
    <row r="20568" spans="8:8" x14ac:dyDescent="0.25">
      <c r="H20568" s="1"/>
    </row>
    <row r="20569" spans="8:8" x14ac:dyDescent="0.25">
      <c r="H20569" s="1"/>
    </row>
    <row r="20570" spans="8:8" x14ac:dyDescent="0.25">
      <c r="H20570" s="1"/>
    </row>
    <row r="20571" spans="8:8" x14ac:dyDescent="0.25">
      <c r="H20571" s="1"/>
    </row>
    <row r="20572" spans="8:8" x14ac:dyDescent="0.25">
      <c r="H20572" s="1"/>
    </row>
    <row r="20573" spans="8:8" x14ac:dyDescent="0.25">
      <c r="H20573" s="1"/>
    </row>
    <row r="20574" spans="8:8" x14ac:dyDescent="0.25">
      <c r="H20574" s="1"/>
    </row>
    <row r="20575" spans="8:8" x14ac:dyDescent="0.25">
      <c r="H20575" s="1"/>
    </row>
    <row r="20576" spans="8:8" x14ac:dyDescent="0.25">
      <c r="H20576" s="1"/>
    </row>
    <row r="20577" spans="8:8" x14ac:dyDescent="0.25">
      <c r="H20577" s="1"/>
    </row>
    <row r="20578" spans="8:8" x14ac:dyDescent="0.25">
      <c r="H20578" s="1"/>
    </row>
    <row r="20579" spans="8:8" x14ac:dyDescent="0.25">
      <c r="H20579" s="1"/>
    </row>
    <row r="20580" spans="8:8" x14ac:dyDescent="0.25">
      <c r="H20580" s="1"/>
    </row>
    <row r="20581" spans="8:8" x14ac:dyDescent="0.25">
      <c r="H20581" s="1"/>
    </row>
    <row r="20582" spans="8:8" x14ac:dyDescent="0.25">
      <c r="H20582" s="1"/>
    </row>
    <row r="20583" spans="8:8" x14ac:dyDescent="0.25">
      <c r="H20583" s="1"/>
    </row>
    <row r="20584" spans="8:8" x14ac:dyDescent="0.25">
      <c r="H20584" s="1"/>
    </row>
    <row r="20585" spans="8:8" x14ac:dyDescent="0.25">
      <c r="H20585" s="1"/>
    </row>
    <row r="20586" spans="8:8" x14ac:dyDescent="0.25">
      <c r="H20586" s="1"/>
    </row>
    <row r="20587" spans="8:8" x14ac:dyDescent="0.25">
      <c r="H20587" s="1"/>
    </row>
    <row r="20588" spans="8:8" x14ac:dyDescent="0.25">
      <c r="H20588" s="1"/>
    </row>
    <row r="20589" spans="8:8" x14ac:dyDescent="0.25">
      <c r="H20589" s="1"/>
    </row>
    <row r="20590" spans="8:8" x14ac:dyDescent="0.25">
      <c r="H20590" s="1"/>
    </row>
    <row r="20591" spans="8:8" x14ac:dyDescent="0.25">
      <c r="H20591" s="1"/>
    </row>
    <row r="20592" spans="8:8" x14ac:dyDescent="0.25">
      <c r="H20592" s="1"/>
    </row>
    <row r="20593" spans="8:8" x14ac:dyDescent="0.25">
      <c r="H20593" s="1"/>
    </row>
    <row r="20594" spans="8:8" x14ac:dyDescent="0.25">
      <c r="H20594" s="1"/>
    </row>
    <row r="20595" spans="8:8" x14ac:dyDescent="0.25">
      <c r="H20595" s="1"/>
    </row>
    <row r="20596" spans="8:8" x14ac:dyDescent="0.25">
      <c r="H20596" s="1"/>
    </row>
    <row r="20597" spans="8:8" x14ac:dyDescent="0.25">
      <c r="H20597" s="1"/>
    </row>
    <row r="20598" spans="8:8" x14ac:dyDescent="0.25">
      <c r="H20598" s="1"/>
    </row>
    <row r="20599" spans="8:8" x14ac:dyDescent="0.25">
      <c r="H20599" s="1"/>
    </row>
    <row r="20600" spans="8:8" x14ac:dyDescent="0.25">
      <c r="H20600" s="1"/>
    </row>
    <row r="20601" spans="8:8" x14ac:dyDescent="0.25">
      <c r="H20601" s="1"/>
    </row>
    <row r="20602" spans="8:8" x14ac:dyDescent="0.25">
      <c r="H20602" s="1"/>
    </row>
    <row r="20603" spans="8:8" x14ac:dyDescent="0.25">
      <c r="H20603" s="1"/>
    </row>
    <row r="20604" spans="8:8" x14ac:dyDescent="0.25">
      <c r="H20604" s="1"/>
    </row>
    <row r="20605" spans="8:8" x14ac:dyDescent="0.25">
      <c r="H20605" s="1"/>
    </row>
    <row r="20606" spans="8:8" x14ac:dyDescent="0.25">
      <c r="H20606" s="1"/>
    </row>
    <row r="20607" spans="8:8" x14ac:dyDescent="0.25">
      <c r="H20607" s="1"/>
    </row>
    <row r="20608" spans="8:8" x14ac:dyDescent="0.25">
      <c r="H20608" s="1"/>
    </row>
    <row r="20609" spans="8:8" x14ac:dyDescent="0.25">
      <c r="H20609" s="1"/>
    </row>
    <row r="20610" spans="8:8" x14ac:dyDescent="0.25">
      <c r="H20610" s="1"/>
    </row>
    <row r="20611" spans="8:8" x14ac:dyDescent="0.25">
      <c r="H20611" s="1"/>
    </row>
    <row r="20612" spans="8:8" x14ac:dyDescent="0.25">
      <c r="H20612" s="1"/>
    </row>
    <row r="20613" spans="8:8" x14ac:dyDescent="0.25">
      <c r="H20613" s="1"/>
    </row>
    <row r="20614" spans="8:8" x14ac:dyDescent="0.25">
      <c r="H20614" s="1"/>
    </row>
    <row r="20615" spans="8:8" x14ac:dyDescent="0.25">
      <c r="H20615" s="1"/>
    </row>
    <row r="20616" spans="8:8" x14ac:dyDescent="0.25">
      <c r="H20616" s="1"/>
    </row>
    <row r="20617" spans="8:8" x14ac:dyDescent="0.25">
      <c r="H20617" s="1"/>
    </row>
    <row r="20618" spans="8:8" x14ac:dyDescent="0.25">
      <c r="H20618" s="1"/>
    </row>
    <row r="20619" spans="8:8" x14ac:dyDescent="0.25">
      <c r="H20619" s="1"/>
    </row>
    <row r="20620" spans="8:8" x14ac:dyDescent="0.25">
      <c r="H20620" s="1"/>
    </row>
    <row r="20621" spans="8:8" x14ac:dyDescent="0.25">
      <c r="H20621" s="1"/>
    </row>
    <row r="20622" spans="8:8" x14ac:dyDescent="0.25">
      <c r="H20622" s="1"/>
    </row>
    <row r="20623" spans="8:8" x14ac:dyDescent="0.25">
      <c r="H20623" s="1"/>
    </row>
    <row r="20624" spans="8:8" x14ac:dyDescent="0.25">
      <c r="H20624" s="1"/>
    </row>
    <row r="20625" spans="8:8" x14ac:dyDescent="0.25">
      <c r="H20625" s="1"/>
    </row>
    <row r="20626" spans="8:8" x14ac:dyDescent="0.25">
      <c r="H20626" s="1"/>
    </row>
    <row r="20627" spans="8:8" x14ac:dyDescent="0.25">
      <c r="H20627" s="1"/>
    </row>
    <row r="20628" spans="8:8" x14ac:dyDescent="0.25">
      <c r="H20628" s="1"/>
    </row>
    <row r="20629" spans="8:8" x14ac:dyDescent="0.25">
      <c r="H20629" s="1"/>
    </row>
    <row r="20630" spans="8:8" x14ac:dyDescent="0.25">
      <c r="H20630" s="1"/>
    </row>
    <row r="20631" spans="8:8" x14ac:dyDescent="0.25">
      <c r="H20631" s="1"/>
    </row>
    <row r="20632" spans="8:8" x14ac:dyDescent="0.25">
      <c r="H20632" s="1"/>
    </row>
    <row r="20633" spans="8:8" x14ac:dyDescent="0.25">
      <c r="H20633" s="1"/>
    </row>
    <row r="20634" spans="8:8" x14ac:dyDescent="0.25">
      <c r="H20634" s="1"/>
    </row>
    <row r="20635" spans="8:8" x14ac:dyDescent="0.25">
      <c r="H20635" s="1"/>
    </row>
    <row r="20636" spans="8:8" x14ac:dyDescent="0.25">
      <c r="H20636" s="1"/>
    </row>
    <row r="20637" spans="8:8" x14ac:dyDescent="0.25">
      <c r="H20637" s="1"/>
    </row>
    <row r="20638" spans="8:8" x14ac:dyDescent="0.25">
      <c r="H20638" s="1"/>
    </row>
    <row r="20639" spans="8:8" x14ac:dyDescent="0.25">
      <c r="H20639" s="1"/>
    </row>
    <row r="20640" spans="8:8" x14ac:dyDescent="0.25">
      <c r="H20640" s="1"/>
    </row>
    <row r="20641" spans="8:8" x14ac:dyDescent="0.25">
      <c r="H20641" s="1"/>
    </row>
    <row r="20642" spans="8:8" x14ac:dyDescent="0.25">
      <c r="H20642" s="1"/>
    </row>
    <row r="20643" spans="8:8" x14ac:dyDescent="0.25">
      <c r="H20643" s="1"/>
    </row>
    <row r="20644" spans="8:8" x14ac:dyDescent="0.25">
      <c r="H20644" s="1"/>
    </row>
    <row r="20645" spans="8:8" x14ac:dyDescent="0.25">
      <c r="H20645" s="1"/>
    </row>
    <row r="20646" spans="8:8" x14ac:dyDescent="0.25">
      <c r="H20646" s="1"/>
    </row>
    <row r="20647" spans="8:8" x14ac:dyDescent="0.25">
      <c r="H20647" s="1"/>
    </row>
    <row r="20648" spans="8:8" x14ac:dyDescent="0.25">
      <c r="H20648" s="1"/>
    </row>
    <row r="20649" spans="8:8" x14ac:dyDescent="0.25">
      <c r="H20649" s="1"/>
    </row>
    <row r="20650" spans="8:8" x14ac:dyDescent="0.25">
      <c r="H20650" s="1"/>
    </row>
    <row r="20651" spans="8:8" x14ac:dyDescent="0.25">
      <c r="H20651" s="1"/>
    </row>
    <row r="20652" spans="8:8" x14ac:dyDescent="0.25">
      <c r="H20652" s="1"/>
    </row>
    <row r="20653" spans="8:8" x14ac:dyDescent="0.25">
      <c r="H20653" s="1"/>
    </row>
    <row r="20654" spans="8:8" x14ac:dyDescent="0.25">
      <c r="H20654" s="1"/>
    </row>
    <row r="20655" spans="8:8" x14ac:dyDescent="0.25">
      <c r="H20655" s="1"/>
    </row>
    <row r="20656" spans="8:8" x14ac:dyDescent="0.25">
      <c r="H20656" s="1"/>
    </row>
    <row r="20657" spans="8:8" x14ac:dyDescent="0.25">
      <c r="H20657" s="1"/>
    </row>
    <row r="20658" spans="8:8" x14ac:dyDescent="0.25">
      <c r="H20658" s="1"/>
    </row>
    <row r="20659" spans="8:8" x14ac:dyDescent="0.25">
      <c r="H20659" s="1"/>
    </row>
    <row r="20660" spans="8:8" x14ac:dyDescent="0.25">
      <c r="H20660" s="1"/>
    </row>
    <row r="20661" spans="8:8" x14ac:dyDescent="0.25">
      <c r="H20661" s="1"/>
    </row>
    <row r="20662" spans="8:8" x14ac:dyDescent="0.25">
      <c r="H20662" s="1"/>
    </row>
    <row r="20663" spans="8:8" x14ac:dyDescent="0.25">
      <c r="H20663" s="1"/>
    </row>
    <row r="20664" spans="8:8" x14ac:dyDescent="0.25">
      <c r="H20664" s="1"/>
    </row>
    <row r="20665" spans="8:8" x14ac:dyDescent="0.25">
      <c r="H20665" s="1"/>
    </row>
    <row r="20666" spans="8:8" x14ac:dyDescent="0.25">
      <c r="H20666" s="1"/>
    </row>
    <row r="20667" spans="8:8" x14ac:dyDescent="0.25">
      <c r="H20667" s="1"/>
    </row>
    <row r="20668" spans="8:8" x14ac:dyDescent="0.25">
      <c r="H20668" s="1"/>
    </row>
    <row r="20669" spans="8:8" x14ac:dyDescent="0.25">
      <c r="H20669" s="1"/>
    </row>
    <row r="20670" spans="8:8" x14ac:dyDescent="0.25">
      <c r="H20670" s="1"/>
    </row>
    <row r="20671" spans="8:8" x14ac:dyDescent="0.25">
      <c r="H20671" s="1"/>
    </row>
    <row r="20672" spans="8:8" x14ac:dyDescent="0.25">
      <c r="H20672" s="1"/>
    </row>
    <row r="20673" spans="8:8" x14ac:dyDescent="0.25">
      <c r="H20673" s="1"/>
    </row>
    <row r="20674" spans="8:8" x14ac:dyDescent="0.25">
      <c r="H20674" s="1"/>
    </row>
    <row r="20675" spans="8:8" x14ac:dyDescent="0.25">
      <c r="H20675" s="1"/>
    </row>
    <row r="20676" spans="8:8" x14ac:dyDescent="0.25">
      <c r="H20676" s="1"/>
    </row>
    <row r="20677" spans="8:8" x14ac:dyDescent="0.25">
      <c r="H20677" s="1"/>
    </row>
    <row r="20678" spans="8:8" x14ac:dyDescent="0.25">
      <c r="H20678" s="1"/>
    </row>
    <row r="20679" spans="8:8" x14ac:dyDescent="0.25">
      <c r="H20679" s="1"/>
    </row>
    <row r="20680" spans="8:8" x14ac:dyDescent="0.25">
      <c r="H20680" s="1"/>
    </row>
    <row r="20681" spans="8:8" x14ac:dyDescent="0.25">
      <c r="H20681" s="1"/>
    </row>
    <row r="20682" spans="8:8" x14ac:dyDescent="0.25">
      <c r="H20682" s="1"/>
    </row>
    <row r="20683" spans="8:8" x14ac:dyDescent="0.25">
      <c r="H20683" s="1"/>
    </row>
    <row r="20684" spans="8:8" x14ac:dyDescent="0.25">
      <c r="H20684" s="1"/>
    </row>
    <row r="20685" spans="8:8" x14ac:dyDescent="0.25">
      <c r="H20685" s="1"/>
    </row>
    <row r="20686" spans="8:8" x14ac:dyDescent="0.25">
      <c r="H20686" s="1"/>
    </row>
    <row r="20687" spans="8:8" x14ac:dyDescent="0.25">
      <c r="H20687" s="1"/>
    </row>
    <row r="20688" spans="8:8" x14ac:dyDescent="0.25">
      <c r="H20688" s="1"/>
    </row>
    <row r="20689" spans="8:8" x14ac:dyDescent="0.25">
      <c r="H20689" s="1"/>
    </row>
    <row r="20690" spans="8:8" x14ac:dyDescent="0.25">
      <c r="H20690" s="1"/>
    </row>
    <row r="20691" spans="8:8" x14ac:dyDescent="0.25">
      <c r="H20691" s="1"/>
    </row>
    <row r="20692" spans="8:8" x14ac:dyDescent="0.25">
      <c r="H20692" s="1"/>
    </row>
    <row r="20693" spans="8:8" x14ac:dyDescent="0.25">
      <c r="H20693" s="1"/>
    </row>
    <row r="20694" spans="8:8" x14ac:dyDescent="0.25">
      <c r="H20694" s="1"/>
    </row>
    <row r="20695" spans="8:8" x14ac:dyDescent="0.25">
      <c r="H20695" s="1"/>
    </row>
    <row r="20696" spans="8:8" x14ac:dyDescent="0.25">
      <c r="H20696" s="1"/>
    </row>
    <row r="20697" spans="8:8" x14ac:dyDescent="0.25">
      <c r="H20697" s="1"/>
    </row>
    <row r="20698" spans="8:8" x14ac:dyDescent="0.25">
      <c r="H20698" s="1"/>
    </row>
    <row r="20699" spans="8:8" x14ac:dyDescent="0.25">
      <c r="H20699" s="1"/>
    </row>
    <row r="20700" spans="8:8" x14ac:dyDescent="0.25">
      <c r="H20700" s="1"/>
    </row>
    <row r="20701" spans="8:8" x14ac:dyDescent="0.25">
      <c r="H20701" s="1"/>
    </row>
    <row r="20702" spans="8:8" x14ac:dyDescent="0.25">
      <c r="H20702" s="1"/>
    </row>
    <row r="20703" spans="8:8" x14ac:dyDescent="0.25">
      <c r="H20703" s="1"/>
    </row>
    <row r="20704" spans="8:8" x14ac:dyDescent="0.25">
      <c r="H20704" s="1"/>
    </row>
    <row r="20705" spans="8:8" x14ac:dyDescent="0.25">
      <c r="H20705" s="1"/>
    </row>
    <row r="20706" spans="8:8" x14ac:dyDescent="0.25">
      <c r="H20706" s="1"/>
    </row>
    <row r="20707" spans="8:8" x14ac:dyDescent="0.25">
      <c r="H20707" s="1"/>
    </row>
    <row r="20708" spans="8:8" x14ac:dyDescent="0.25">
      <c r="H20708" s="1"/>
    </row>
    <row r="20709" spans="8:8" x14ac:dyDescent="0.25">
      <c r="H20709" s="1"/>
    </row>
    <row r="20710" spans="8:8" x14ac:dyDescent="0.25">
      <c r="H20710" s="1"/>
    </row>
    <row r="20711" spans="8:8" x14ac:dyDescent="0.25">
      <c r="H20711" s="1"/>
    </row>
    <row r="20712" spans="8:8" x14ac:dyDescent="0.25">
      <c r="H20712" s="1"/>
    </row>
    <row r="20713" spans="8:8" x14ac:dyDescent="0.25">
      <c r="H20713" s="1"/>
    </row>
    <row r="20714" spans="8:8" x14ac:dyDescent="0.25">
      <c r="H20714" s="1"/>
    </row>
    <row r="20715" spans="8:8" x14ac:dyDescent="0.25">
      <c r="H20715" s="1"/>
    </row>
    <row r="20716" spans="8:8" x14ac:dyDescent="0.25">
      <c r="H20716" s="1"/>
    </row>
    <row r="20717" spans="8:8" x14ac:dyDescent="0.25">
      <c r="H20717" s="1"/>
    </row>
    <row r="20718" spans="8:8" x14ac:dyDescent="0.25">
      <c r="H20718" s="1"/>
    </row>
    <row r="20719" spans="8:8" x14ac:dyDescent="0.25">
      <c r="H20719" s="1"/>
    </row>
    <row r="20720" spans="8:8" x14ac:dyDescent="0.25">
      <c r="H20720" s="1"/>
    </row>
    <row r="20721" spans="8:8" x14ac:dyDescent="0.25">
      <c r="H20721" s="1"/>
    </row>
    <row r="20722" spans="8:8" x14ac:dyDescent="0.25">
      <c r="H20722" s="1"/>
    </row>
    <row r="20723" spans="8:8" x14ac:dyDescent="0.25">
      <c r="H20723" s="1"/>
    </row>
    <row r="20724" spans="8:8" x14ac:dyDescent="0.25">
      <c r="H20724" s="1"/>
    </row>
    <row r="20725" spans="8:8" x14ac:dyDescent="0.25">
      <c r="H20725" s="1"/>
    </row>
    <row r="20726" spans="8:8" x14ac:dyDescent="0.25">
      <c r="H20726" s="1"/>
    </row>
    <row r="20727" spans="8:8" x14ac:dyDescent="0.25">
      <c r="H20727" s="1"/>
    </row>
    <row r="20728" spans="8:8" x14ac:dyDescent="0.25">
      <c r="H20728" s="1"/>
    </row>
    <row r="20729" spans="8:8" x14ac:dyDescent="0.25">
      <c r="H20729" s="1"/>
    </row>
    <row r="20730" spans="8:8" x14ac:dyDescent="0.25">
      <c r="H20730" s="1"/>
    </row>
    <row r="20731" spans="8:8" x14ac:dyDescent="0.25">
      <c r="H20731" s="1"/>
    </row>
    <row r="20732" spans="8:8" x14ac:dyDescent="0.25">
      <c r="H20732" s="1"/>
    </row>
    <row r="20733" spans="8:8" x14ac:dyDescent="0.25">
      <c r="H20733" s="1"/>
    </row>
    <row r="20734" spans="8:8" x14ac:dyDescent="0.25">
      <c r="H20734" s="1"/>
    </row>
    <row r="20735" spans="8:8" x14ac:dyDescent="0.25">
      <c r="H20735" s="1"/>
    </row>
    <row r="20736" spans="8:8" x14ac:dyDescent="0.25">
      <c r="H20736" s="1"/>
    </row>
    <row r="20737" spans="8:8" x14ac:dyDescent="0.25">
      <c r="H20737" s="1"/>
    </row>
    <row r="20738" spans="8:8" x14ac:dyDescent="0.25">
      <c r="H20738" s="1"/>
    </row>
    <row r="20739" spans="8:8" x14ac:dyDescent="0.25">
      <c r="H20739" s="1"/>
    </row>
    <row r="20740" spans="8:8" x14ac:dyDescent="0.25">
      <c r="H20740" s="1"/>
    </row>
    <row r="20741" spans="8:8" x14ac:dyDescent="0.25">
      <c r="H20741" s="1"/>
    </row>
    <row r="20742" spans="8:8" x14ac:dyDescent="0.25">
      <c r="H20742" s="1"/>
    </row>
    <row r="20743" spans="8:8" x14ac:dyDescent="0.25">
      <c r="H20743" s="1"/>
    </row>
    <row r="20744" spans="8:8" x14ac:dyDescent="0.25">
      <c r="H20744" s="1"/>
    </row>
    <row r="20745" spans="8:8" x14ac:dyDescent="0.25">
      <c r="H20745" s="1"/>
    </row>
    <row r="20746" spans="8:8" x14ac:dyDescent="0.25">
      <c r="H20746" s="1"/>
    </row>
    <row r="20747" spans="8:8" x14ac:dyDescent="0.25">
      <c r="H20747" s="1"/>
    </row>
    <row r="20748" spans="8:8" x14ac:dyDescent="0.25">
      <c r="H20748" s="1"/>
    </row>
    <row r="20749" spans="8:8" x14ac:dyDescent="0.25">
      <c r="H20749" s="1"/>
    </row>
    <row r="20750" spans="8:8" x14ac:dyDescent="0.25">
      <c r="H20750" s="1"/>
    </row>
    <row r="20751" spans="8:8" x14ac:dyDescent="0.25">
      <c r="H20751" s="1"/>
    </row>
    <row r="20752" spans="8:8" x14ac:dyDescent="0.25">
      <c r="H20752" s="1"/>
    </row>
    <row r="20753" spans="8:8" x14ac:dyDescent="0.25">
      <c r="H20753" s="1"/>
    </row>
    <row r="20754" spans="8:8" x14ac:dyDescent="0.25">
      <c r="H20754" s="1"/>
    </row>
    <row r="20755" spans="8:8" x14ac:dyDescent="0.25">
      <c r="H20755" s="1"/>
    </row>
    <row r="20756" spans="8:8" x14ac:dyDescent="0.25">
      <c r="H20756" s="1"/>
    </row>
    <row r="20757" spans="8:8" x14ac:dyDescent="0.25">
      <c r="H20757" s="1"/>
    </row>
    <row r="20758" spans="8:8" x14ac:dyDescent="0.25">
      <c r="H20758" s="1"/>
    </row>
    <row r="20759" spans="8:8" x14ac:dyDescent="0.25">
      <c r="H20759" s="1"/>
    </row>
    <row r="20760" spans="8:8" x14ac:dyDescent="0.25">
      <c r="H20760" s="1"/>
    </row>
    <row r="20761" spans="8:8" x14ac:dyDescent="0.25">
      <c r="H20761" s="1"/>
    </row>
    <row r="20762" spans="8:8" x14ac:dyDescent="0.25">
      <c r="H20762" s="1"/>
    </row>
    <row r="20763" spans="8:8" x14ac:dyDescent="0.25">
      <c r="H20763" s="1"/>
    </row>
    <row r="20764" spans="8:8" x14ac:dyDescent="0.25">
      <c r="H20764" s="1"/>
    </row>
    <row r="20765" spans="8:8" x14ac:dyDescent="0.25">
      <c r="H20765" s="1"/>
    </row>
    <row r="20766" spans="8:8" x14ac:dyDescent="0.25">
      <c r="H20766" s="1"/>
    </row>
    <row r="20767" spans="8:8" x14ac:dyDescent="0.25">
      <c r="H20767" s="1"/>
    </row>
    <row r="20768" spans="8:8" x14ac:dyDescent="0.25">
      <c r="H20768" s="1"/>
    </row>
    <row r="20769" spans="8:8" x14ac:dyDescent="0.25">
      <c r="H20769" s="1"/>
    </row>
    <row r="20770" spans="8:8" x14ac:dyDescent="0.25">
      <c r="H20770" s="1"/>
    </row>
    <row r="20771" spans="8:8" x14ac:dyDescent="0.25">
      <c r="H20771" s="1"/>
    </row>
    <row r="20772" spans="8:8" x14ac:dyDescent="0.25">
      <c r="H20772" s="1"/>
    </row>
    <row r="20773" spans="8:8" x14ac:dyDescent="0.25">
      <c r="H20773" s="1"/>
    </row>
    <row r="20774" spans="8:8" x14ac:dyDescent="0.25">
      <c r="H20774" s="1"/>
    </row>
    <row r="20775" spans="8:8" x14ac:dyDescent="0.25">
      <c r="H20775" s="1"/>
    </row>
    <row r="20776" spans="8:8" x14ac:dyDescent="0.25">
      <c r="H20776" s="1"/>
    </row>
    <row r="20777" spans="8:8" x14ac:dyDescent="0.25">
      <c r="H20777" s="1"/>
    </row>
    <row r="20778" spans="8:8" x14ac:dyDescent="0.25">
      <c r="H20778" s="1"/>
    </row>
    <row r="20779" spans="8:8" x14ac:dyDescent="0.25">
      <c r="H20779" s="1"/>
    </row>
    <row r="20780" spans="8:8" x14ac:dyDescent="0.25">
      <c r="H20780" s="1"/>
    </row>
    <row r="20781" spans="8:8" x14ac:dyDescent="0.25">
      <c r="H20781" s="1"/>
    </row>
    <row r="20782" spans="8:8" x14ac:dyDescent="0.25">
      <c r="H20782" s="1"/>
    </row>
    <row r="20783" spans="8:8" x14ac:dyDescent="0.25">
      <c r="H20783" s="1"/>
    </row>
    <row r="20784" spans="8:8" x14ac:dyDescent="0.25">
      <c r="H20784" s="1"/>
    </row>
    <row r="20785" spans="8:8" x14ac:dyDescent="0.25">
      <c r="H20785" s="1"/>
    </row>
    <row r="20786" spans="8:8" x14ac:dyDescent="0.25">
      <c r="H20786" s="1"/>
    </row>
    <row r="20787" spans="8:8" x14ac:dyDescent="0.25">
      <c r="H20787" s="1"/>
    </row>
    <row r="20788" spans="8:8" x14ac:dyDescent="0.25">
      <c r="H20788" s="1"/>
    </row>
    <row r="20789" spans="8:8" x14ac:dyDescent="0.25">
      <c r="H20789" s="1"/>
    </row>
    <row r="20790" spans="8:8" x14ac:dyDescent="0.25">
      <c r="H20790" s="1"/>
    </row>
    <row r="20791" spans="8:8" x14ac:dyDescent="0.25">
      <c r="H20791" s="1"/>
    </row>
    <row r="20792" spans="8:8" x14ac:dyDescent="0.25">
      <c r="H20792" s="1"/>
    </row>
    <row r="20793" spans="8:8" x14ac:dyDescent="0.25">
      <c r="H20793" s="1"/>
    </row>
    <row r="20794" spans="8:8" x14ac:dyDescent="0.25">
      <c r="H20794" s="1"/>
    </row>
    <row r="20795" spans="8:8" x14ac:dyDescent="0.25">
      <c r="H20795" s="1"/>
    </row>
    <row r="20796" spans="8:8" x14ac:dyDescent="0.25">
      <c r="H20796" s="1"/>
    </row>
    <row r="20797" spans="8:8" x14ac:dyDescent="0.25">
      <c r="H20797" s="1"/>
    </row>
    <row r="20798" spans="8:8" x14ac:dyDescent="0.25">
      <c r="H20798" s="1"/>
    </row>
    <row r="20799" spans="8:8" x14ac:dyDescent="0.25">
      <c r="H20799" s="1"/>
    </row>
    <row r="20800" spans="8:8" x14ac:dyDescent="0.25">
      <c r="H20800" s="1"/>
    </row>
    <row r="20801" spans="8:8" x14ac:dyDescent="0.25">
      <c r="H20801" s="1"/>
    </row>
    <row r="20802" spans="8:8" x14ac:dyDescent="0.25">
      <c r="H20802" s="1"/>
    </row>
    <row r="20803" spans="8:8" x14ac:dyDescent="0.25">
      <c r="H20803" s="1"/>
    </row>
    <row r="20804" spans="8:8" x14ac:dyDescent="0.25">
      <c r="H20804" s="1"/>
    </row>
    <row r="20805" spans="8:8" x14ac:dyDescent="0.25">
      <c r="H20805" s="1"/>
    </row>
    <row r="20806" spans="8:8" x14ac:dyDescent="0.25">
      <c r="H20806" s="1"/>
    </row>
    <row r="20807" spans="8:8" x14ac:dyDescent="0.25">
      <c r="H20807" s="1"/>
    </row>
    <row r="20808" spans="8:8" x14ac:dyDescent="0.25">
      <c r="H20808" s="1"/>
    </row>
    <row r="20809" spans="8:8" x14ac:dyDescent="0.25">
      <c r="H20809" s="1"/>
    </row>
    <row r="20810" spans="8:8" x14ac:dyDescent="0.25">
      <c r="H20810" s="1"/>
    </row>
    <row r="20811" spans="8:8" x14ac:dyDescent="0.25">
      <c r="H20811" s="1"/>
    </row>
    <row r="20812" spans="8:8" x14ac:dyDescent="0.25">
      <c r="H20812" s="1"/>
    </row>
    <row r="20813" spans="8:8" x14ac:dyDescent="0.25">
      <c r="H20813" s="1"/>
    </row>
    <row r="20814" spans="8:8" x14ac:dyDescent="0.25">
      <c r="H20814" s="1"/>
    </row>
    <row r="20815" spans="8:8" x14ac:dyDescent="0.25">
      <c r="H20815" s="1"/>
    </row>
    <row r="20816" spans="8:8" x14ac:dyDescent="0.25">
      <c r="H20816" s="1"/>
    </row>
    <row r="20817" spans="8:8" x14ac:dyDescent="0.25">
      <c r="H20817" s="1"/>
    </row>
    <row r="20818" spans="8:8" x14ac:dyDescent="0.25">
      <c r="H20818" s="1"/>
    </row>
    <row r="20819" spans="8:8" x14ac:dyDescent="0.25">
      <c r="H20819" s="1"/>
    </row>
    <row r="20820" spans="8:8" x14ac:dyDescent="0.25">
      <c r="H20820" s="1"/>
    </row>
    <row r="20821" spans="8:8" x14ac:dyDescent="0.25">
      <c r="H20821" s="1"/>
    </row>
    <row r="20822" spans="8:8" x14ac:dyDescent="0.25">
      <c r="H20822" s="1"/>
    </row>
    <row r="20823" spans="8:8" x14ac:dyDescent="0.25">
      <c r="H20823" s="1"/>
    </row>
    <row r="20824" spans="8:8" x14ac:dyDescent="0.25">
      <c r="H20824" s="1"/>
    </row>
    <row r="20825" spans="8:8" x14ac:dyDescent="0.25">
      <c r="H20825" s="1"/>
    </row>
    <row r="20826" spans="8:8" x14ac:dyDescent="0.25">
      <c r="H20826" s="1"/>
    </row>
    <row r="20827" spans="8:8" x14ac:dyDescent="0.25">
      <c r="H20827" s="1"/>
    </row>
    <row r="20828" spans="8:8" x14ac:dyDescent="0.25">
      <c r="H20828" s="1"/>
    </row>
    <row r="20829" spans="8:8" x14ac:dyDescent="0.25">
      <c r="H20829" s="1"/>
    </row>
    <row r="20830" spans="8:8" x14ac:dyDescent="0.25">
      <c r="H20830" s="1"/>
    </row>
    <row r="20831" spans="8:8" x14ac:dyDescent="0.25">
      <c r="H20831" s="1"/>
    </row>
    <row r="20832" spans="8:8" x14ac:dyDescent="0.25">
      <c r="H20832" s="1"/>
    </row>
    <row r="20833" spans="8:8" x14ac:dyDescent="0.25">
      <c r="H20833" s="1"/>
    </row>
    <row r="20834" spans="8:8" x14ac:dyDescent="0.25">
      <c r="H20834" s="1"/>
    </row>
    <row r="20835" spans="8:8" x14ac:dyDescent="0.25">
      <c r="H20835" s="1"/>
    </row>
    <row r="20836" spans="8:8" x14ac:dyDescent="0.25">
      <c r="H20836" s="1"/>
    </row>
    <row r="20837" spans="8:8" x14ac:dyDescent="0.25">
      <c r="H20837" s="1"/>
    </row>
    <row r="20838" spans="8:8" x14ac:dyDescent="0.25">
      <c r="H20838" s="1"/>
    </row>
    <row r="20839" spans="8:8" x14ac:dyDescent="0.25">
      <c r="H20839" s="1"/>
    </row>
    <row r="20840" spans="8:8" x14ac:dyDescent="0.25">
      <c r="H20840" s="1"/>
    </row>
    <row r="20841" spans="8:8" x14ac:dyDescent="0.25">
      <c r="H20841" s="1"/>
    </row>
    <row r="20842" spans="8:8" x14ac:dyDescent="0.25">
      <c r="H20842" s="1"/>
    </row>
    <row r="20843" spans="8:8" x14ac:dyDescent="0.25">
      <c r="H20843" s="1"/>
    </row>
    <row r="20844" spans="8:8" x14ac:dyDescent="0.25">
      <c r="H20844" s="1"/>
    </row>
    <row r="20845" spans="8:8" x14ac:dyDescent="0.25">
      <c r="H20845" s="1"/>
    </row>
    <row r="20846" spans="8:8" x14ac:dyDescent="0.25">
      <c r="H20846" s="1"/>
    </row>
    <row r="20847" spans="8:8" x14ac:dyDescent="0.25">
      <c r="H20847" s="1"/>
    </row>
    <row r="20848" spans="8:8" x14ac:dyDescent="0.25">
      <c r="H20848" s="1"/>
    </row>
    <row r="20849" spans="8:8" x14ac:dyDescent="0.25">
      <c r="H20849" s="1"/>
    </row>
    <row r="20850" spans="8:8" x14ac:dyDescent="0.25">
      <c r="H20850" s="1"/>
    </row>
    <row r="20851" spans="8:8" x14ac:dyDescent="0.25">
      <c r="H20851" s="1"/>
    </row>
    <row r="20852" spans="8:8" x14ac:dyDescent="0.25">
      <c r="H20852" s="1"/>
    </row>
    <row r="20853" spans="8:8" x14ac:dyDescent="0.25">
      <c r="H20853" s="1"/>
    </row>
    <row r="20854" spans="8:8" x14ac:dyDescent="0.25">
      <c r="H20854" s="1"/>
    </row>
    <row r="20855" spans="8:8" x14ac:dyDescent="0.25">
      <c r="H20855" s="1"/>
    </row>
    <row r="20856" spans="8:8" x14ac:dyDescent="0.25">
      <c r="H20856" s="1"/>
    </row>
    <row r="20857" spans="8:8" x14ac:dyDescent="0.25">
      <c r="H20857" s="1"/>
    </row>
    <row r="20858" spans="8:8" x14ac:dyDescent="0.25">
      <c r="H20858" s="1"/>
    </row>
    <row r="20859" spans="8:8" x14ac:dyDescent="0.25">
      <c r="H20859" s="1"/>
    </row>
    <row r="20860" spans="8:8" x14ac:dyDescent="0.25">
      <c r="H20860" s="1"/>
    </row>
    <row r="20861" spans="8:8" x14ac:dyDescent="0.25">
      <c r="H20861" s="1"/>
    </row>
    <row r="20862" spans="8:8" x14ac:dyDescent="0.25">
      <c r="H20862" s="1"/>
    </row>
    <row r="20863" spans="8:8" x14ac:dyDescent="0.25">
      <c r="H20863" s="1"/>
    </row>
    <row r="20864" spans="8:8" x14ac:dyDescent="0.25">
      <c r="H20864" s="1"/>
    </row>
    <row r="20865" spans="8:8" x14ac:dyDescent="0.25">
      <c r="H20865" s="1"/>
    </row>
    <row r="20866" spans="8:8" x14ac:dyDescent="0.25">
      <c r="H20866" s="1"/>
    </row>
    <row r="20867" spans="8:8" x14ac:dyDescent="0.25">
      <c r="H20867" s="1"/>
    </row>
    <row r="20868" spans="8:8" x14ac:dyDescent="0.25">
      <c r="H20868" s="1"/>
    </row>
    <row r="20869" spans="8:8" x14ac:dyDescent="0.25">
      <c r="H20869" s="1"/>
    </row>
    <row r="20870" spans="8:8" x14ac:dyDescent="0.25">
      <c r="H20870" s="1"/>
    </row>
    <row r="20871" spans="8:8" x14ac:dyDescent="0.25">
      <c r="H20871" s="1"/>
    </row>
    <row r="20872" spans="8:8" x14ac:dyDescent="0.25">
      <c r="H20872" s="1"/>
    </row>
    <row r="20873" spans="8:8" x14ac:dyDescent="0.25">
      <c r="H20873" s="1"/>
    </row>
    <row r="20874" spans="8:8" x14ac:dyDescent="0.25">
      <c r="H20874" s="1"/>
    </row>
    <row r="20875" spans="8:8" x14ac:dyDescent="0.25">
      <c r="H20875" s="1"/>
    </row>
    <row r="20876" spans="8:8" x14ac:dyDescent="0.25">
      <c r="H20876" s="1"/>
    </row>
    <row r="20877" spans="8:8" x14ac:dyDescent="0.25">
      <c r="H20877" s="1"/>
    </row>
    <row r="20878" spans="8:8" x14ac:dyDescent="0.25">
      <c r="H20878" s="1"/>
    </row>
    <row r="20879" spans="8:8" x14ac:dyDescent="0.25">
      <c r="H20879" s="1"/>
    </row>
    <row r="20880" spans="8:8" x14ac:dyDescent="0.25">
      <c r="H20880" s="1"/>
    </row>
    <row r="20881" spans="8:8" x14ac:dyDescent="0.25">
      <c r="H20881" s="1"/>
    </row>
    <row r="20882" spans="8:8" x14ac:dyDescent="0.25">
      <c r="H20882" s="1"/>
    </row>
    <row r="20883" spans="8:8" x14ac:dyDescent="0.25">
      <c r="H20883" s="1"/>
    </row>
    <row r="20884" spans="8:8" x14ac:dyDescent="0.25">
      <c r="H20884" s="1"/>
    </row>
    <row r="20885" spans="8:8" x14ac:dyDescent="0.25">
      <c r="H20885" s="1"/>
    </row>
    <row r="20886" spans="8:8" x14ac:dyDescent="0.25">
      <c r="H20886" s="1"/>
    </row>
    <row r="20887" spans="8:8" x14ac:dyDescent="0.25">
      <c r="H20887" s="1"/>
    </row>
    <row r="20888" spans="8:8" x14ac:dyDescent="0.25">
      <c r="H20888" s="1"/>
    </row>
    <row r="20889" spans="8:8" x14ac:dyDescent="0.25">
      <c r="H20889" s="1"/>
    </row>
    <row r="20890" spans="8:8" x14ac:dyDescent="0.25">
      <c r="H20890" s="1"/>
    </row>
    <row r="20891" spans="8:8" x14ac:dyDescent="0.25">
      <c r="H20891" s="1"/>
    </row>
    <row r="20892" spans="8:8" x14ac:dyDescent="0.25">
      <c r="H20892" s="1"/>
    </row>
    <row r="20893" spans="8:8" x14ac:dyDescent="0.25">
      <c r="H20893" s="1"/>
    </row>
    <row r="20894" spans="8:8" x14ac:dyDescent="0.25">
      <c r="H20894" s="1"/>
    </row>
    <row r="20895" spans="8:8" x14ac:dyDescent="0.25">
      <c r="H20895" s="1"/>
    </row>
    <row r="20896" spans="8:8" x14ac:dyDescent="0.25">
      <c r="H20896" s="1"/>
    </row>
    <row r="20897" spans="8:8" x14ac:dyDescent="0.25">
      <c r="H20897" s="1"/>
    </row>
    <row r="20898" spans="8:8" x14ac:dyDescent="0.25">
      <c r="H20898" s="1"/>
    </row>
    <row r="20899" spans="8:8" x14ac:dyDescent="0.25">
      <c r="H20899" s="1"/>
    </row>
    <row r="20900" spans="8:8" x14ac:dyDescent="0.25">
      <c r="H20900" s="1"/>
    </row>
    <row r="20901" spans="8:8" x14ac:dyDescent="0.25">
      <c r="H20901" s="1"/>
    </row>
    <row r="20902" spans="8:8" x14ac:dyDescent="0.25">
      <c r="H20902" s="1"/>
    </row>
    <row r="20903" spans="8:8" x14ac:dyDescent="0.25">
      <c r="H20903" s="1"/>
    </row>
    <row r="20904" spans="8:8" x14ac:dyDescent="0.25">
      <c r="H20904" s="1"/>
    </row>
    <row r="20905" spans="8:8" x14ac:dyDescent="0.25">
      <c r="H20905" s="1"/>
    </row>
    <row r="20906" spans="8:8" x14ac:dyDescent="0.25">
      <c r="H20906" s="1"/>
    </row>
    <row r="20907" spans="8:8" x14ac:dyDescent="0.25">
      <c r="H20907" s="1"/>
    </row>
    <row r="20908" spans="8:8" x14ac:dyDescent="0.25">
      <c r="H20908" s="1"/>
    </row>
    <row r="20909" spans="8:8" x14ac:dyDescent="0.25">
      <c r="H20909" s="1"/>
    </row>
    <row r="20910" spans="8:8" x14ac:dyDescent="0.25">
      <c r="H20910" s="1"/>
    </row>
    <row r="20911" spans="8:8" x14ac:dyDescent="0.25">
      <c r="H20911" s="1"/>
    </row>
    <row r="20912" spans="8:8" x14ac:dyDescent="0.25">
      <c r="H20912" s="1"/>
    </row>
    <row r="20913" spans="8:8" x14ac:dyDescent="0.25">
      <c r="H20913" s="1"/>
    </row>
    <row r="20914" spans="8:8" x14ac:dyDescent="0.25">
      <c r="H20914" s="1"/>
    </row>
    <row r="20915" spans="8:8" x14ac:dyDescent="0.25">
      <c r="H20915" s="1"/>
    </row>
    <row r="20916" spans="8:8" x14ac:dyDescent="0.25">
      <c r="H20916" s="1"/>
    </row>
    <row r="20917" spans="8:8" x14ac:dyDescent="0.25">
      <c r="H20917" s="1"/>
    </row>
    <row r="20918" spans="8:8" x14ac:dyDescent="0.25">
      <c r="H20918" s="1"/>
    </row>
    <row r="20919" spans="8:8" x14ac:dyDescent="0.25">
      <c r="H20919" s="1"/>
    </row>
    <row r="20920" spans="8:8" x14ac:dyDescent="0.25">
      <c r="H20920" s="1"/>
    </row>
    <row r="20921" spans="8:8" x14ac:dyDescent="0.25">
      <c r="H20921" s="1"/>
    </row>
    <row r="20922" spans="8:8" x14ac:dyDescent="0.25">
      <c r="H20922" s="1"/>
    </row>
    <row r="20923" spans="8:8" x14ac:dyDescent="0.25">
      <c r="H20923" s="1"/>
    </row>
    <row r="20924" spans="8:8" x14ac:dyDescent="0.25">
      <c r="H20924" s="1"/>
    </row>
    <row r="20925" spans="8:8" x14ac:dyDescent="0.25">
      <c r="H20925" s="1"/>
    </row>
    <row r="20926" spans="8:8" x14ac:dyDescent="0.25">
      <c r="H20926" s="1"/>
    </row>
    <row r="20927" spans="8:8" x14ac:dyDescent="0.25">
      <c r="H20927" s="1"/>
    </row>
    <row r="20928" spans="8:8" x14ac:dyDescent="0.25">
      <c r="H20928" s="1"/>
    </row>
    <row r="20929" spans="8:8" x14ac:dyDescent="0.25">
      <c r="H20929" s="1"/>
    </row>
    <row r="20930" spans="8:8" x14ac:dyDescent="0.25">
      <c r="H20930" s="1"/>
    </row>
    <row r="20931" spans="8:8" x14ac:dyDescent="0.25">
      <c r="H20931" s="1"/>
    </row>
    <row r="20932" spans="8:8" x14ac:dyDescent="0.25">
      <c r="H20932" s="1"/>
    </row>
    <row r="20933" spans="8:8" x14ac:dyDescent="0.25">
      <c r="H20933" s="1"/>
    </row>
    <row r="20934" spans="8:8" x14ac:dyDescent="0.25">
      <c r="H20934" s="1"/>
    </row>
    <row r="20935" spans="8:8" x14ac:dyDescent="0.25">
      <c r="H20935" s="1"/>
    </row>
    <row r="20936" spans="8:8" x14ac:dyDescent="0.25">
      <c r="H20936" s="1"/>
    </row>
    <row r="20937" spans="8:8" x14ac:dyDescent="0.25">
      <c r="H20937" s="1"/>
    </row>
    <row r="20938" spans="8:8" x14ac:dyDescent="0.25">
      <c r="H20938" s="1"/>
    </row>
    <row r="20939" spans="8:8" x14ac:dyDescent="0.25">
      <c r="H20939" s="1"/>
    </row>
    <row r="20940" spans="8:8" x14ac:dyDescent="0.25">
      <c r="H20940" s="1"/>
    </row>
    <row r="20941" spans="8:8" x14ac:dyDescent="0.25">
      <c r="H20941" s="1"/>
    </row>
    <row r="20942" spans="8:8" x14ac:dyDescent="0.25">
      <c r="H20942" s="1"/>
    </row>
    <row r="20943" spans="8:8" x14ac:dyDescent="0.25">
      <c r="H20943" s="1"/>
    </row>
    <row r="20944" spans="8:8" x14ac:dyDescent="0.25">
      <c r="H20944" s="1"/>
    </row>
    <row r="20945" spans="8:8" x14ac:dyDescent="0.25">
      <c r="H20945" s="1"/>
    </row>
    <row r="20946" spans="8:8" x14ac:dyDescent="0.25">
      <c r="H20946" s="1"/>
    </row>
    <row r="20947" spans="8:8" x14ac:dyDescent="0.25">
      <c r="H20947" s="1"/>
    </row>
    <row r="20948" spans="8:8" x14ac:dyDescent="0.25">
      <c r="H20948" s="1"/>
    </row>
    <row r="20949" spans="8:8" x14ac:dyDescent="0.25">
      <c r="H20949" s="1"/>
    </row>
    <row r="20950" spans="8:8" x14ac:dyDescent="0.25">
      <c r="H20950" s="1"/>
    </row>
    <row r="20951" spans="8:8" x14ac:dyDescent="0.25">
      <c r="H20951" s="1"/>
    </row>
    <row r="20952" spans="8:8" x14ac:dyDescent="0.25">
      <c r="H20952" s="1"/>
    </row>
    <row r="20953" spans="8:8" x14ac:dyDescent="0.25">
      <c r="H20953" s="1"/>
    </row>
    <row r="20954" spans="8:8" x14ac:dyDescent="0.25">
      <c r="H20954" s="1"/>
    </row>
    <row r="20955" spans="8:8" x14ac:dyDescent="0.25">
      <c r="H20955" s="1"/>
    </row>
    <row r="20956" spans="8:8" x14ac:dyDescent="0.25">
      <c r="H20956" s="1"/>
    </row>
    <row r="20957" spans="8:8" x14ac:dyDescent="0.25">
      <c r="H20957" s="1"/>
    </row>
    <row r="20958" spans="8:8" x14ac:dyDescent="0.25">
      <c r="H20958" s="1"/>
    </row>
    <row r="20959" spans="8:8" x14ac:dyDescent="0.25">
      <c r="H20959" s="1"/>
    </row>
    <row r="20960" spans="8:8" x14ac:dyDescent="0.25">
      <c r="H20960" s="1"/>
    </row>
    <row r="20961" spans="8:8" x14ac:dyDescent="0.25">
      <c r="H20961" s="1"/>
    </row>
    <row r="20962" spans="8:8" x14ac:dyDescent="0.25">
      <c r="H20962" s="1"/>
    </row>
    <row r="20963" spans="8:8" x14ac:dyDescent="0.25">
      <c r="H20963" s="1"/>
    </row>
    <row r="20964" spans="8:8" x14ac:dyDescent="0.25">
      <c r="H20964" s="1"/>
    </row>
    <row r="20965" spans="8:8" x14ac:dyDescent="0.25">
      <c r="H20965" s="1"/>
    </row>
    <row r="20966" spans="8:8" x14ac:dyDescent="0.25">
      <c r="H20966" s="1"/>
    </row>
    <row r="20967" spans="8:8" x14ac:dyDescent="0.25">
      <c r="H20967" s="1"/>
    </row>
    <row r="20968" spans="8:8" x14ac:dyDescent="0.25">
      <c r="H20968" s="1"/>
    </row>
    <row r="20969" spans="8:8" x14ac:dyDescent="0.25">
      <c r="H20969" s="1"/>
    </row>
    <row r="20970" spans="8:8" x14ac:dyDescent="0.25">
      <c r="H20970" s="1"/>
    </row>
    <row r="20971" spans="8:8" x14ac:dyDescent="0.25">
      <c r="H20971" s="1"/>
    </row>
    <row r="20972" spans="8:8" x14ac:dyDescent="0.25">
      <c r="H20972" s="1"/>
    </row>
    <row r="20973" spans="8:8" x14ac:dyDescent="0.25">
      <c r="H20973" s="1"/>
    </row>
    <row r="20974" spans="8:8" x14ac:dyDescent="0.25">
      <c r="H20974" s="1"/>
    </row>
    <row r="20975" spans="8:8" x14ac:dyDescent="0.25">
      <c r="H20975" s="1"/>
    </row>
    <row r="20976" spans="8:8" x14ac:dyDescent="0.25">
      <c r="H20976" s="1"/>
    </row>
    <row r="20977" spans="8:8" x14ac:dyDescent="0.25">
      <c r="H20977" s="1"/>
    </row>
    <row r="20978" spans="8:8" x14ac:dyDescent="0.25">
      <c r="H20978" s="1"/>
    </row>
    <row r="20979" spans="8:8" x14ac:dyDescent="0.25">
      <c r="H20979" s="1"/>
    </row>
    <row r="20980" spans="8:8" x14ac:dyDescent="0.25">
      <c r="H20980" s="1"/>
    </row>
    <row r="20981" spans="8:8" x14ac:dyDescent="0.25">
      <c r="H20981" s="1"/>
    </row>
    <row r="20982" spans="8:8" x14ac:dyDescent="0.25">
      <c r="H20982" s="1"/>
    </row>
    <row r="20983" spans="8:8" x14ac:dyDescent="0.25">
      <c r="H20983" s="1"/>
    </row>
    <row r="20984" spans="8:8" x14ac:dyDescent="0.25">
      <c r="H20984" s="1"/>
    </row>
    <row r="20985" spans="8:8" x14ac:dyDescent="0.25">
      <c r="H20985" s="1"/>
    </row>
    <row r="20986" spans="8:8" x14ac:dyDescent="0.25">
      <c r="H20986" s="1"/>
    </row>
    <row r="20987" spans="8:8" x14ac:dyDescent="0.25">
      <c r="H20987" s="1"/>
    </row>
    <row r="20988" spans="8:8" x14ac:dyDescent="0.25">
      <c r="H20988" s="1"/>
    </row>
    <row r="20989" spans="8:8" x14ac:dyDescent="0.25">
      <c r="H20989" s="1"/>
    </row>
    <row r="20990" spans="8:8" x14ac:dyDescent="0.25">
      <c r="H20990" s="1"/>
    </row>
    <row r="20991" spans="8:8" x14ac:dyDescent="0.25">
      <c r="H20991" s="1"/>
    </row>
    <row r="20992" spans="8:8" x14ac:dyDescent="0.25">
      <c r="H20992" s="1"/>
    </row>
    <row r="20993" spans="8:8" x14ac:dyDescent="0.25">
      <c r="H20993" s="1"/>
    </row>
    <row r="20994" spans="8:8" x14ac:dyDescent="0.25">
      <c r="H20994" s="1"/>
    </row>
    <row r="20995" spans="8:8" x14ac:dyDescent="0.25">
      <c r="H20995" s="1"/>
    </row>
    <row r="20996" spans="8:8" x14ac:dyDescent="0.25">
      <c r="H20996" s="1"/>
    </row>
    <row r="20997" spans="8:8" x14ac:dyDescent="0.25">
      <c r="H20997" s="1"/>
    </row>
    <row r="20998" spans="8:8" x14ac:dyDescent="0.25">
      <c r="H20998" s="1"/>
    </row>
    <row r="20999" spans="8:8" x14ac:dyDescent="0.25">
      <c r="H20999" s="1"/>
    </row>
    <row r="21000" spans="8:8" x14ac:dyDescent="0.25">
      <c r="H21000" s="1"/>
    </row>
    <row r="21001" spans="8:8" x14ac:dyDescent="0.25">
      <c r="H21001" s="1"/>
    </row>
    <row r="21002" spans="8:8" x14ac:dyDescent="0.25">
      <c r="H21002" s="1"/>
    </row>
    <row r="21003" spans="8:8" x14ac:dyDescent="0.25">
      <c r="H21003" s="1"/>
    </row>
    <row r="21004" spans="8:8" x14ac:dyDescent="0.25">
      <c r="H21004" s="1"/>
    </row>
    <row r="21005" spans="8:8" x14ac:dyDescent="0.25">
      <c r="H21005" s="1"/>
    </row>
    <row r="21006" spans="8:8" x14ac:dyDescent="0.25">
      <c r="H21006" s="1"/>
    </row>
    <row r="21007" spans="8:8" x14ac:dyDescent="0.25">
      <c r="H21007" s="1"/>
    </row>
    <row r="21008" spans="8:8" x14ac:dyDescent="0.25">
      <c r="H21008" s="1"/>
    </row>
    <row r="21009" spans="8:8" x14ac:dyDescent="0.25">
      <c r="H21009" s="1"/>
    </row>
    <row r="21010" spans="8:8" x14ac:dyDescent="0.25">
      <c r="H21010" s="1"/>
    </row>
    <row r="21011" spans="8:8" x14ac:dyDescent="0.25">
      <c r="H21011" s="1"/>
    </row>
    <row r="21012" spans="8:8" x14ac:dyDescent="0.25">
      <c r="H21012" s="1"/>
    </row>
    <row r="21013" spans="8:8" x14ac:dyDescent="0.25">
      <c r="H21013" s="1"/>
    </row>
    <row r="21014" spans="8:8" x14ac:dyDescent="0.25">
      <c r="H21014" s="1"/>
    </row>
    <row r="21015" spans="8:8" x14ac:dyDescent="0.25">
      <c r="H21015" s="1"/>
    </row>
    <row r="21016" spans="8:8" x14ac:dyDescent="0.25">
      <c r="H21016" s="1"/>
    </row>
    <row r="21017" spans="8:8" x14ac:dyDescent="0.25">
      <c r="H21017" s="1"/>
    </row>
    <row r="21018" spans="8:8" x14ac:dyDescent="0.25">
      <c r="H21018" s="1"/>
    </row>
    <row r="21019" spans="8:8" x14ac:dyDescent="0.25">
      <c r="H21019" s="1"/>
    </row>
    <row r="21020" spans="8:8" x14ac:dyDescent="0.25">
      <c r="H21020" s="1"/>
    </row>
    <row r="21021" spans="8:8" x14ac:dyDescent="0.25">
      <c r="H21021" s="1"/>
    </row>
    <row r="21022" spans="8:8" x14ac:dyDescent="0.25">
      <c r="H21022" s="1"/>
    </row>
    <row r="21023" spans="8:8" x14ac:dyDescent="0.25">
      <c r="H21023" s="1"/>
    </row>
    <row r="21024" spans="8:8" x14ac:dyDescent="0.25">
      <c r="H21024" s="1"/>
    </row>
    <row r="21025" spans="8:8" x14ac:dyDescent="0.25">
      <c r="H21025" s="1"/>
    </row>
    <row r="21026" spans="8:8" x14ac:dyDescent="0.25">
      <c r="H21026" s="1"/>
    </row>
    <row r="21027" spans="8:8" x14ac:dyDescent="0.25">
      <c r="H21027" s="1"/>
    </row>
    <row r="21028" spans="8:8" x14ac:dyDescent="0.25">
      <c r="H21028" s="1"/>
    </row>
    <row r="21029" spans="8:8" x14ac:dyDescent="0.25">
      <c r="H21029" s="1"/>
    </row>
    <row r="21030" spans="8:8" x14ac:dyDescent="0.25">
      <c r="H21030" s="1"/>
    </row>
    <row r="21031" spans="8:8" x14ac:dyDescent="0.25">
      <c r="H21031" s="1"/>
    </row>
    <row r="21032" spans="8:8" x14ac:dyDescent="0.25">
      <c r="H21032" s="1"/>
    </row>
    <row r="21033" spans="8:8" x14ac:dyDescent="0.25">
      <c r="H21033" s="1"/>
    </row>
    <row r="21034" spans="8:8" x14ac:dyDescent="0.25">
      <c r="H21034" s="1"/>
    </row>
    <row r="21035" spans="8:8" x14ac:dyDescent="0.25">
      <c r="H21035" s="1"/>
    </row>
    <row r="21036" spans="8:8" x14ac:dyDescent="0.25">
      <c r="H21036" s="1"/>
    </row>
    <row r="21037" spans="8:8" x14ac:dyDescent="0.25">
      <c r="H21037" s="1"/>
    </row>
    <row r="21038" spans="8:8" x14ac:dyDescent="0.25">
      <c r="H21038" s="1"/>
    </row>
    <row r="21039" spans="8:8" x14ac:dyDescent="0.25">
      <c r="H21039" s="1"/>
    </row>
    <row r="21040" spans="8:8" x14ac:dyDescent="0.25">
      <c r="H21040" s="1"/>
    </row>
    <row r="21041" spans="8:8" x14ac:dyDescent="0.25">
      <c r="H21041" s="1"/>
    </row>
    <row r="21042" spans="8:8" x14ac:dyDescent="0.25">
      <c r="H21042" s="1"/>
    </row>
    <row r="21043" spans="8:8" x14ac:dyDescent="0.25">
      <c r="H21043" s="1"/>
    </row>
    <row r="21044" spans="8:8" x14ac:dyDescent="0.25">
      <c r="H21044" s="1"/>
    </row>
    <row r="21045" spans="8:8" x14ac:dyDescent="0.25">
      <c r="H21045" s="1"/>
    </row>
    <row r="21046" spans="8:8" x14ac:dyDescent="0.25">
      <c r="H21046" s="1"/>
    </row>
    <row r="21047" spans="8:8" x14ac:dyDescent="0.25">
      <c r="H21047" s="1"/>
    </row>
    <row r="21048" spans="8:8" x14ac:dyDescent="0.25">
      <c r="H21048" s="1"/>
    </row>
    <row r="21049" spans="8:8" x14ac:dyDescent="0.25">
      <c r="H21049" s="1"/>
    </row>
    <row r="21050" spans="8:8" x14ac:dyDescent="0.25">
      <c r="H21050" s="1"/>
    </row>
    <row r="21051" spans="8:8" x14ac:dyDescent="0.25">
      <c r="H21051" s="1"/>
    </row>
    <row r="21052" spans="8:8" x14ac:dyDescent="0.25">
      <c r="H21052" s="1"/>
    </row>
    <row r="21053" spans="8:8" x14ac:dyDescent="0.25">
      <c r="H21053" s="1"/>
    </row>
    <row r="21054" spans="8:8" x14ac:dyDescent="0.25">
      <c r="H21054" s="1"/>
    </row>
    <row r="21055" spans="8:8" x14ac:dyDescent="0.25">
      <c r="H21055" s="1"/>
    </row>
    <row r="21056" spans="8:8" x14ac:dyDescent="0.25">
      <c r="H21056" s="1"/>
    </row>
    <row r="21057" spans="8:8" x14ac:dyDescent="0.25">
      <c r="H21057" s="1"/>
    </row>
    <row r="21058" spans="8:8" x14ac:dyDescent="0.25">
      <c r="H21058" s="1"/>
    </row>
    <row r="21059" spans="8:8" x14ac:dyDescent="0.25">
      <c r="H21059" s="1"/>
    </row>
    <row r="21060" spans="8:8" x14ac:dyDescent="0.25">
      <c r="H21060" s="1"/>
    </row>
    <row r="21061" spans="8:8" x14ac:dyDescent="0.25">
      <c r="H21061" s="1"/>
    </row>
    <row r="21062" spans="8:8" x14ac:dyDescent="0.25">
      <c r="H21062" s="1"/>
    </row>
    <row r="21063" spans="8:8" x14ac:dyDescent="0.25">
      <c r="H21063" s="1"/>
    </row>
    <row r="21064" spans="8:8" x14ac:dyDescent="0.25">
      <c r="H21064" s="1"/>
    </row>
    <row r="21065" spans="8:8" x14ac:dyDescent="0.25">
      <c r="H21065" s="1"/>
    </row>
    <row r="21066" spans="8:8" x14ac:dyDescent="0.25">
      <c r="H21066" s="1"/>
    </row>
    <row r="21067" spans="8:8" x14ac:dyDescent="0.25">
      <c r="H21067" s="1"/>
    </row>
    <row r="21068" spans="8:8" x14ac:dyDescent="0.25">
      <c r="H21068" s="1"/>
    </row>
    <row r="21069" spans="8:8" x14ac:dyDescent="0.25">
      <c r="H21069" s="1"/>
    </row>
    <row r="21070" spans="8:8" x14ac:dyDescent="0.25">
      <c r="H21070" s="1"/>
    </row>
    <row r="21071" spans="8:8" x14ac:dyDescent="0.25">
      <c r="H21071" s="1"/>
    </row>
    <row r="21072" spans="8:8" x14ac:dyDescent="0.25">
      <c r="H21072" s="1"/>
    </row>
    <row r="21073" spans="8:8" x14ac:dyDescent="0.25">
      <c r="H21073" s="1"/>
    </row>
    <row r="21074" spans="8:8" x14ac:dyDescent="0.25">
      <c r="H21074" s="1"/>
    </row>
    <row r="21075" spans="8:8" x14ac:dyDescent="0.25">
      <c r="H21075" s="1"/>
    </row>
    <row r="21076" spans="8:8" x14ac:dyDescent="0.25">
      <c r="H21076" s="1"/>
    </row>
    <row r="21077" spans="8:8" x14ac:dyDescent="0.25">
      <c r="H21077" s="1"/>
    </row>
    <row r="21078" spans="8:8" x14ac:dyDescent="0.25">
      <c r="H21078" s="1"/>
    </row>
    <row r="21079" spans="8:8" x14ac:dyDescent="0.25">
      <c r="H21079" s="1"/>
    </row>
    <row r="21080" spans="8:8" x14ac:dyDescent="0.25">
      <c r="H21080" s="1"/>
    </row>
    <row r="21081" spans="8:8" x14ac:dyDescent="0.25">
      <c r="H21081" s="1"/>
    </row>
    <row r="21082" spans="8:8" x14ac:dyDescent="0.25">
      <c r="H21082" s="1"/>
    </row>
    <row r="21083" spans="8:8" x14ac:dyDescent="0.25">
      <c r="H21083" s="1"/>
    </row>
    <row r="21084" spans="8:8" x14ac:dyDescent="0.25">
      <c r="H21084" s="1"/>
    </row>
    <row r="21085" spans="8:8" x14ac:dyDescent="0.25">
      <c r="H21085" s="1"/>
    </row>
    <row r="21086" spans="8:8" x14ac:dyDescent="0.25">
      <c r="H21086" s="1"/>
    </row>
    <row r="21087" spans="8:8" x14ac:dyDescent="0.25">
      <c r="H21087" s="1"/>
    </row>
    <row r="21088" spans="8:8" x14ac:dyDescent="0.25">
      <c r="H21088" s="1"/>
    </row>
    <row r="21089" spans="8:8" x14ac:dyDescent="0.25">
      <c r="H21089" s="1"/>
    </row>
    <row r="21090" spans="8:8" x14ac:dyDescent="0.25">
      <c r="H21090" s="1"/>
    </row>
    <row r="21091" spans="8:8" x14ac:dyDescent="0.25">
      <c r="H21091" s="1"/>
    </row>
    <row r="21092" spans="8:8" x14ac:dyDescent="0.25">
      <c r="H21092" s="1"/>
    </row>
    <row r="21093" spans="8:8" x14ac:dyDescent="0.25">
      <c r="H21093" s="1"/>
    </row>
    <row r="21094" spans="8:8" x14ac:dyDescent="0.25">
      <c r="H21094" s="1"/>
    </row>
    <row r="21095" spans="8:8" x14ac:dyDescent="0.25">
      <c r="H21095" s="1"/>
    </row>
    <row r="21096" spans="8:8" x14ac:dyDescent="0.25">
      <c r="H21096" s="1"/>
    </row>
    <row r="21097" spans="8:8" x14ac:dyDescent="0.25">
      <c r="H21097" s="1"/>
    </row>
    <row r="21098" spans="8:8" x14ac:dyDescent="0.25">
      <c r="H21098" s="1"/>
    </row>
    <row r="21099" spans="8:8" x14ac:dyDescent="0.25">
      <c r="H21099" s="1"/>
    </row>
    <row r="21100" spans="8:8" x14ac:dyDescent="0.25">
      <c r="H21100" s="1"/>
    </row>
    <row r="21101" spans="8:8" x14ac:dyDescent="0.25">
      <c r="H21101" s="1"/>
    </row>
    <row r="21102" spans="8:8" x14ac:dyDescent="0.25">
      <c r="H21102" s="1"/>
    </row>
    <row r="21103" spans="8:8" x14ac:dyDescent="0.25">
      <c r="H21103" s="1"/>
    </row>
    <row r="21104" spans="8:8" x14ac:dyDescent="0.25">
      <c r="H21104" s="1"/>
    </row>
    <row r="21105" spans="8:8" x14ac:dyDescent="0.25">
      <c r="H21105" s="1"/>
    </row>
    <row r="21106" spans="8:8" x14ac:dyDescent="0.25">
      <c r="H21106" s="1"/>
    </row>
    <row r="21107" spans="8:8" x14ac:dyDescent="0.25">
      <c r="H21107" s="1"/>
    </row>
    <row r="21108" spans="8:8" x14ac:dyDescent="0.25">
      <c r="H21108" s="1"/>
    </row>
    <row r="21109" spans="8:8" x14ac:dyDescent="0.25">
      <c r="H21109" s="1"/>
    </row>
    <row r="21110" spans="8:8" x14ac:dyDescent="0.25">
      <c r="H21110" s="1"/>
    </row>
    <row r="21111" spans="8:8" x14ac:dyDescent="0.25">
      <c r="H21111" s="1"/>
    </row>
    <row r="21112" spans="8:8" x14ac:dyDescent="0.25">
      <c r="H21112" s="1"/>
    </row>
    <row r="21113" spans="8:8" x14ac:dyDescent="0.25">
      <c r="H21113" s="1"/>
    </row>
    <row r="21114" spans="8:8" x14ac:dyDescent="0.25">
      <c r="H21114" s="1"/>
    </row>
    <row r="21115" spans="8:8" x14ac:dyDescent="0.25">
      <c r="H21115" s="1"/>
    </row>
    <row r="21116" spans="8:8" x14ac:dyDescent="0.25">
      <c r="H21116" s="1"/>
    </row>
    <row r="21117" spans="8:8" x14ac:dyDescent="0.25">
      <c r="H21117" s="1"/>
    </row>
    <row r="21118" spans="8:8" x14ac:dyDescent="0.25">
      <c r="H21118" s="1"/>
    </row>
    <row r="21119" spans="8:8" x14ac:dyDescent="0.25">
      <c r="H21119" s="1"/>
    </row>
    <row r="21120" spans="8:8" x14ac:dyDescent="0.25">
      <c r="H21120" s="1"/>
    </row>
    <row r="21121" spans="8:8" x14ac:dyDescent="0.25">
      <c r="H21121" s="1"/>
    </row>
    <row r="21122" spans="8:8" x14ac:dyDescent="0.25">
      <c r="H21122" s="1"/>
    </row>
    <row r="21123" spans="8:8" x14ac:dyDescent="0.25">
      <c r="H21123" s="1"/>
    </row>
    <row r="21124" spans="8:8" x14ac:dyDescent="0.25">
      <c r="H21124" s="1"/>
    </row>
    <row r="21125" spans="8:8" x14ac:dyDescent="0.25">
      <c r="H21125" s="1"/>
    </row>
    <row r="21126" spans="8:8" x14ac:dyDescent="0.25">
      <c r="H21126" s="1"/>
    </row>
    <row r="21127" spans="8:8" x14ac:dyDescent="0.25">
      <c r="H21127" s="1"/>
    </row>
    <row r="21128" spans="8:8" x14ac:dyDescent="0.25">
      <c r="H21128" s="1"/>
    </row>
    <row r="21129" spans="8:8" x14ac:dyDescent="0.25">
      <c r="H21129" s="1"/>
    </row>
    <row r="21130" spans="8:8" x14ac:dyDescent="0.25">
      <c r="H21130" s="1"/>
    </row>
    <row r="21131" spans="8:8" x14ac:dyDescent="0.25">
      <c r="H21131" s="1"/>
    </row>
    <row r="21132" spans="8:8" x14ac:dyDescent="0.25">
      <c r="H21132" s="1"/>
    </row>
    <row r="21133" spans="8:8" x14ac:dyDescent="0.25">
      <c r="H21133" s="1"/>
    </row>
    <row r="21134" spans="8:8" x14ac:dyDescent="0.25">
      <c r="H21134" s="1"/>
    </row>
    <row r="21135" spans="8:8" x14ac:dyDescent="0.25">
      <c r="H21135" s="1"/>
    </row>
    <row r="21136" spans="8:8" x14ac:dyDescent="0.25">
      <c r="H21136" s="1"/>
    </row>
    <row r="21137" spans="8:8" x14ac:dyDescent="0.25">
      <c r="H21137" s="1"/>
    </row>
    <row r="21138" spans="8:8" x14ac:dyDescent="0.25">
      <c r="H21138" s="1"/>
    </row>
    <row r="21139" spans="8:8" x14ac:dyDescent="0.25">
      <c r="H21139" s="1"/>
    </row>
    <row r="21140" spans="8:8" x14ac:dyDescent="0.25">
      <c r="H21140" s="1"/>
    </row>
    <row r="21141" spans="8:8" x14ac:dyDescent="0.25">
      <c r="H21141" s="1"/>
    </row>
    <row r="21142" spans="8:8" x14ac:dyDescent="0.25">
      <c r="H21142" s="1"/>
    </row>
    <row r="21143" spans="8:8" x14ac:dyDescent="0.25">
      <c r="H21143" s="1"/>
    </row>
    <row r="21144" spans="8:8" x14ac:dyDescent="0.25">
      <c r="H21144" s="1"/>
    </row>
    <row r="21145" spans="8:8" x14ac:dyDescent="0.25">
      <c r="H21145" s="1"/>
    </row>
    <row r="21146" spans="8:8" x14ac:dyDescent="0.25">
      <c r="H21146" s="1"/>
    </row>
    <row r="21147" spans="8:8" x14ac:dyDescent="0.25">
      <c r="H21147" s="1"/>
    </row>
    <row r="21148" spans="8:8" x14ac:dyDescent="0.25">
      <c r="H21148" s="1"/>
    </row>
    <row r="21149" spans="8:8" x14ac:dyDescent="0.25">
      <c r="H21149" s="1"/>
    </row>
    <row r="21150" spans="8:8" x14ac:dyDescent="0.25">
      <c r="H21150" s="1"/>
    </row>
    <row r="21151" spans="8:8" x14ac:dyDescent="0.25">
      <c r="H21151" s="1"/>
    </row>
    <row r="21152" spans="8:8" x14ac:dyDescent="0.25">
      <c r="H21152" s="1"/>
    </row>
    <row r="21153" spans="8:8" x14ac:dyDescent="0.25">
      <c r="H21153" s="1"/>
    </row>
    <row r="21154" spans="8:8" x14ac:dyDescent="0.25">
      <c r="H21154" s="1"/>
    </row>
    <row r="21155" spans="8:8" x14ac:dyDescent="0.25">
      <c r="H21155" s="1"/>
    </row>
    <row r="21156" spans="8:8" x14ac:dyDescent="0.25">
      <c r="H21156" s="1"/>
    </row>
    <row r="21157" spans="8:8" x14ac:dyDescent="0.25">
      <c r="H21157" s="1"/>
    </row>
    <row r="21158" spans="8:8" x14ac:dyDescent="0.25">
      <c r="H21158" s="1"/>
    </row>
    <row r="21159" spans="8:8" x14ac:dyDescent="0.25">
      <c r="H21159" s="1"/>
    </row>
    <row r="21160" spans="8:8" x14ac:dyDescent="0.25">
      <c r="H21160" s="1"/>
    </row>
    <row r="21161" spans="8:8" x14ac:dyDescent="0.25">
      <c r="H21161" s="1"/>
    </row>
    <row r="21162" spans="8:8" x14ac:dyDescent="0.25">
      <c r="H21162" s="1"/>
    </row>
    <row r="21163" spans="8:8" x14ac:dyDescent="0.25">
      <c r="H21163" s="1"/>
    </row>
    <row r="21164" spans="8:8" x14ac:dyDescent="0.25">
      <c r="H21164" s="1"/>
    </row>
    <row r="21165" spans="8:8" x14ac:dyDescent="0.25">
      <c r="H21165" s="1"/>
    </row>
    <row r="21166" spans="8:8" x14ac:dyDescent="0.25">
      <c r="H21166" s="1"/>
    </row>
    <row r="21167" spans="8:8" x14ac:dyDescent="0.25">
      <c r="H21167" s="1"/>
    </row>
    <row r="21168" spans="8:8" x14ac:dyDescent="0.25">
      <c r="H21168" s="1"/>
    </row>
    <row r="21169" spans="8:8" x14ac:dyDescent="0.25">
      <c r="H21169" s="1"/>
    </row>
    <row r="21170" spans="8:8" x14ac:dyDescent="0.25">
      <c r="H21170" s="1"/>
    </row>
    <row r="21171" spans="8:8" x14ac:dyDescent="0.25">
      <c r="H21171" s="1"/>
    </row>
    <row r="21172" spans="8:8" x14ac:dyDescent="0.25">
      <c r="H21172" s="1"/>
    </row>
    <row r="21173" spans="8:8" x14ac:dyDescent="0.25">
      <c r="H21173" s="1"/>
    </row>
    <row r="21174" spans="8:8" x14ac:dyDescent="0.25">
      <c r="H21174" s="1"/>
    </row>
    <row r="21175" spans="8:8" x14ac:dyDescent="0.25">
      <c r="H21175" s="1"/>
    </row>
    <row r="21176" spans="8:8" x14ac:dyDescent="0.25">
      <c r="H21176" s="1"/>
    </row>
    <row r="21177" spans="8:8" x14ac:dyDescent="0.25">
      <c r="H21177" s="1"/>
    </row>
    <row r="21178" spans="8:8" x14ac:dyDescent="0.25">
      <c r="H21178" s="1"/>
    </row>
    <row r="21179" spans="8:8" x14ac:dyDescent="0.25">
      <c r="H21179" s="1"/>
    </row>
    <row r="21180" spans="8:8" x14ac:dyDescent="0.25">
      <c r="H21180" s="1"/>
    </row>
    <row r="21181" spans="8:8" x14ac:dyDescent="0.25">
      <c r="H21181" s="1"/>
    </row>
    <row r="21182" spans="8:8" x14ac:dyDescent="0.25">
      <c r="H21182" s="1"/>
    </row>
    <row r="21183" spans="8:8" x14ac:dyDescent="0.25">
      <c r="H21183" s="1"/>
    </row>
    <row r="21184" spans="8:8" x14ac:dyDescent="0.25">
      <c r="H21184" s="1"/>
    </row>
    <row r="21185" spans="8:8" x14ac:dyDescent="0.25">
      <c r="H21185" s="1"/>
    </row>
    <row r="21186" spans="8:8" x14ac:dyDescent="0.25">
      <c r="H21186" s="1"/>
    </row>
    <row r="21187" spans="8:8" x14ac:dyDescent="0.25">
      <c r="H21187" s="1"/>
    </row>
    <row r="21188" spans="8:8" x14ac:dyDescent="0.25">
      <c r="H21188" s="1"/>
    </row>
    <row r="21189" spans="8:8" x14ac:dyDescent="0.25">
      <c r="H21189" s="1"/>
    </row>
    <row r="21190" spans="8:8" x14ac:dyDescent="0.25">
      <c r="H21190" s="1"/>
    </row>
    <row r="21191" spans="8:8" x14ac:dyDescent="0.25">
      <c r="H21191" s="1"/>
    </row>
    <row r="21192" spans="8:8" x14ac:dyDescent="0.25">
      <c r="H21192" s="1"/>
    </row>
    <row r="21193" spans="8:8" x14ac:dyDescent="0.25">
      <c r="H21193" s="1"/>
    </row>
    <row r="21194" spans="8:8" x14ac:dyDescent="0.25">
      <c r="H21194" s="1"/>
    </row>
    <row r="21195" spans="8:8" x14ac:dyDescent="0.25">
      <c r="H21195" s="1"/>
    </row>
    <row r="21196" spans="8:8" x14ac:dyDescent="0.25">
      <c r="H21196" s="1"/>
    </row>
    <row r="21197" spans="8:8" x14ac:dyDescent="0.25">
      <c r="H21197" s="1"/>
    </row>
    <row r="21198" spans="8:8" x14ac:dyDescent="0.25">
      <c r="H21198" s="1"/>
    </row>
    <row r="21199" spans="8:8" x14ac:dyDescent="0.25">
      <c r="H21199" s="1"/>
    </row>
    <row r="21200" spans="8:8" x14ac:dyDescent="0.25">
      <c r="H21200" s="1"/>
    </row>
    <row r="21201" spans="8:8" x14ac:dyDescent="0.25">
      <c r="H21201" s="1"/>
    </row>
    <row r="21202" spans="8:8" x14ac:dyDescent="0.25">
      <c r="H21202" s="1"/>
    </row>
    <row r="21203" spans="8:8" x14ac:dyDescent="0.25">
      <c r="H21203" s="1"/>
    </row>
    <row r="21204" spans="8:8" x14ac:dyDescent="0.25">
      <c r="H21204" s="1"/>
    </row>
    <row r="21205" spans="8:8" x14ac:dyDescent="0.25">
      <c r="H21205" s="1"/>
    </row>
    <row r="21206" spans="8:8" x14ac:dyDescent="0.25">
      <c r="H21206" s="1"/>
    </row>
    <row r="21207" spans="8:8" x14ac:dyDescent="0.25">
      <c r="H21207" s="1"/>
    </row>
    <row r="21208" spans="8:8" x14ac:dyDescent="0.25">
      <c r="H21208" s="1"/>
    </row>
    <row r="21209" spans="8:8" x14ac:dyDescent="0.25">
      <c r="H21209" s="1"/>
    </row>
    <row r="21210" spans="8:8" x14ac:dyDescent="0.25">
      <c r="H21210" s="1"/>
    </row>
    <row r="21211" spans="8:8" x14ac:dyDescent="0.25">
      <c r="H21211" s="1"/>
    </row>
    <row r="21212" spans="8:8" x14ac:dyDescent="0.25">
      <c r="H21212" s="1"/>
    </row>
    <row r="21213" spans="8:8" x14ac:dyDescent="0.25">
      <c r="H21213" s="1"/>
    </row>
    <row r="21214" spans="8:8" x14ac:dyDescent="0.25">
      <c r="H21214" s="1"/>
    </row>
    <row r="21215" spans="8:8" x14ac:dyDescent="0.25">
      <c r="H21215" s="1"/>
    </row>
    <row r="21216" spans="8:8" x14ac:dyDescent="0.25">
      <c r="H21216" s="1"/>
    </row>
    <row r="21217" spans="8:8" x14ac:dyDescent="0.25">
      <c r="H21217" s="1"/>
    </row>
    <row r="21218" spans="8:8" x14ac:dyDescent="0.25">
      <c r="H21218" s="1"/>
    </row>
    <row r="21219" spans="8:8" x14ac:dyDescent="0.25">
      <c r="H21219" s="1"/>
    </row>
    <row r="21220" spans="8:8" x14ac:dyDescent="0.25">
      <c r="H21220" s="1"/>
    </row>
    <row r="21221" spans="8:8" x14ac:dyDescent="0.25">
      <c r="H21221" s="1"/>
    </row>
    <row r="21222" spans="8:8" x14ac:dyDescent="0.25">
      <c r="H21222" s="1"/>
    </row>
    <row r="21223" spans="8:8" x14ac:dyDescent="0.25">
      <c r="H21223" s="1"/>
    </row>
    <row r="21224" spans="8:8" x14ac:dyDescent="0.25">
      <c r="H21224" s="1"/>
    </row>
    <row r="21225" spans="8:8" x14ac:dyDescent="0.25">
      <c r="H21225" s="1"/>
    </row>
    <row r="21226" spans="8:8" x14ac:dyDescent="0.25">
      <c r="H21226" s="1"/>
    </row>
    <row r="21227" spans="8:8" x14ac:dyDescent="0.25">
      <c r="H21227" s="1"/>
    </row>
    <row r="21228" spans="8:8" x14ac:dyDescent="0.25">
      <c r="H21228" s="1"/>
    </row>
    <row r="21229" spans="8:8" x14ac:dyDescent="0.25">
      <c r="H21229" s="1"/>
    </row>
    <row r="21230" spans="8:8" x14ac:dyDescent="0.25">
      <c r="H21230" s="1"/>
    </row>
    <row r="21231" spans="8:8" x14ac:dyDescent="0.25">
      <c r="H21231" s="1"/>
    </row>
    <row r="21232" spans="8:8" x14ac:dyDescent="0.25">
      <c r="H21232" s="1"/>
    </row>
    <row r="21233" spans="8:8" x14ac:dyDescent="0.25">
      <c r="H21233" s="1"/>
    </row>
    <row r="21234" spans="8:8" x14ac:dyDescent="0.25">
      <c r="H21234" s="1"/>
    </row>
    <row r="21235" spans="8:8" x14ac:dyDescent="0.25">
      <c r="H21235" s="1"/>
    </row>
    <row r="21236" spans="8:8" x14ac:dyDescent="0.25">
      <c r="H21236" s="1"/>
    </row>
    <row r="21237" spans="8:8" x14ac:dyDescent="0.25">
      <c r="H21237" s="1"/>
    </row>
    <row r="21238" spans="8:8" x14ac:dyDescent="0.25">
      <c r="H21238" s="1"/>
    </row>
    <row r="21239" spans="8:8" x14ac:dyDescent="0.25">
      <c r="H21239" s="1"/>
    </row>
    <row r="21240" spans="8:8" x14ac:dyDescent="0.25">
      <c r="H21240" s="1"/>
    </row>
    <row r="21241" spans="8:8" x14ac:dyDescent="0.25">
      <c r="H21241" s="1"/>
    </row>
    <row r="21242" spans="8:8" x14ac:dyDescent="0.25">
      <c r="H21242" s="1"/>
    </row>
    <row r="21243" spans="8:8" x14ac:dyDescent="0.25">
      <c r="H21243" s="1"/>
    </row>
    <row r="21244" spans="8:8" x14ac:dyDescent="0.25">
      <c r="H21244" s="1"/>
    </row>
    <row r="21245" spans="8:8" x14ac:dyDescent="0.25">
      <c r="H21245" s="1"/>
    </row>
    <row r="21246" spans="8:8" x14ac:dyDescent="0.25">
      <c r="H21246" s="1"/>
    </row>
    <row r="21247" spans="8:8" x14ac:dyDescent="0.25">
      <c r="H21247" s="1"/>
    </row>
    <row r="21248" spans="8:8" x14ac:dyDescent="0.25">
      <c r="H21248" s="1"/>
    </row>
    <row r="21249" spans="8:8" x14ac:dyDescent="0.25">
      <c r="H21249" s="1"/>
    </row>
    <row r="21250" spans="8:8" x14ac:dyDescent="0.25">
      <c r="H21250" s="1"/>
    </row>
    <row r="21251" spans="8:8" x14ac:dyDescent="0.25">
      <c r="H21251" s="1"/>
    </row>
    <row r="21252" spans="8:8" x14ac:dyDescent="0.25">
      <c r="H21252" s="1"/>
    </row>
    <row r="21253" spans="8:8" x14ac:dyDescent="0.25">
      <c r="H21253" s="1"/>
    </row>
    <row r="21254" spans="8:8" x14ac:dyDescent="0.25">
      <c r="H21254" s="1"/>
    </row>
    <row r="21255" spans="8:8" x14ac:dyDescent="0.25">
      <c r="H21255" s="1"/>
    </row>
    <row r="21256" spans="8:8" x14ac:dyDescent="0.25">
      <c r="H21256" s="1"/>
    </row>
    <row r="21257" spans="8:8" x14ac:dyDescent="0.25">
      <c r="H21257" s="1"/>
    </row>
    <row r="21258" spans="8:8" x14ac:dyDescent="0.25">
      <c r="H21258" s="1"/>
    </row>
    <row r="21259" spans="8:8" x14ac:dyDescent="0.25">
      <c r="H21259" s="1"/>
    </row>
    <row r="21260" spans="8:8" x14ac:dyDescent="0.25">
      <c r="H21260" s="1"/>
    </row>
    <row r="21261" spans="8:8" x14ac:dyDescent="0.25">
      <c r="H21261" s="1"/>
    </row>
    <row r="21262" spans="8:8" x14ac:dyDescent="0.25">
      <c r="H21262" s="1"/>
    </row>
    <row r="21263" spans="8:8" x14ac:dyDescent="0.25">
      <c r="H21263" s="1"/>
    </row>
    <row r="21264" spans="8:8" x14ac:dyDescent="0.25">
      <c r="H21264" s="1"/>
    </row>
    <row r="21265" spans="8:8" x14ac:dyDescent="0.25">
      <c r="H21265" s="1"/>
    </row>
    <row r="21266" spans="8:8" x14ac:dyDescent="0.25">
      <c r="H21266" s="1"/>
    </row>
    <row r="21267" spans="8:8" x14ac:dyDescent="0.25">
      <c r="H21267" s="1"/>
    </row>
    <row r="21268" spans="8:8" x14ac:dyDescent="0.25">
      <c r="H21268" s="1"/>
    </row>
    <row r="21269" spans="8:8" x14ac:dyDescent="0.25">
      <c r="H21269" s="1"/>
    </row>
    <row r="21270" spans="8:8" x14ac:dyDescent="0.25">
      <c r="H21270" s="1"/>
    </row>
    <row r="21271" spans="8:8" x14ac:dyDescent="0.25">
      <c r="H21271" s="1"/>
    </row>
    <row r="21272" spans="8:8" x14ac:dyDescent="0.25">
      <c r="H21272" s="1"/>
    </row>
    <row r="21273" spans="8:8" x14ac:dyDescent="0.25">
      <c r="H21273" s="1"/>
    </row>
    <row r="21274" spans="8:8" x14ac:dyDescent="0.25">
      <c r="H21274" s="1"/>
    </row>
    <row r="21275" spans="8:8" x14ac:dyDescent="0.25">
      <c r="H21275" s="1"/>
    </row>
    <row r="21276" spans="8:8" x14ac:dyDescent="0.25">
      <c r="H21276" s="1"/>
    </row>
    <row r="21277" spans="8:8" x14ac:dyDescent="0.25">
      <c r="H21277" s="1"/>
    </row>
    <row r="21278" spans="8:8" x14ac:dyDescent="0.25">
      <c r="H21278" s="1"/>
    </row>
    <row r="21279" spans="8:8" x14ac:dyDescent="0.25">
      <c r="H21279" s="1"/>
    </row>
    <row r="21280" spans="8:8" x14ac:dyDescent="0.25">
      <c r="H21280" s="1"/>
    </row>
    <row r="21281" spans="8:8" x14ac:dyDescent="0.25">
      <c r="H21281" s="1"/>
    </row>
    <row r="21282" spans="8:8" x14ac:dyDescent="0.25">
      <c r="H21282" s="1"/>
    </row>
    <row r="21283" spans="8:8" x14ac:dyDescent="0.25">
      <c r="H21283" s="1"/>
    </row>
    <row r="21284" spans="8:8" x14ac:dyDescent="0.25">
      <c r="H21284" s="1"/>
    </row>
    <row r="21285" spans="8:8" x14ac:dyDescent="0.25">
      <c r="H21285" s="1"/>
    </row>
    <row r="21286" spans="8:8" x14ac:dyDescent="0.25">
      <c r="H21286" s="1"/>
    </row>
    <row r="21287" spans="8:8" x14ac:dyDescent="0.25">
      <c r="H21287" s="1"/>
    </row>
    <row r="21288" spans="8:8" x14ac:dyDescent="0.25">
      <c r="H21288" s="1"/>
    </row>
    <row r="21289" spans="8:8" x14ac:dyDescent="0.25">
      <c r="H21289" s="1"/>
    </row>
    <row r="21290" spans="8:8" x14ac:dyDescent="0.25">
      <c r="H21290" s="1"/>
    </row>
    <row r="21291" spans="8:8" x14ac:dyDescent="0.25">
      <c r="H21291" s="1"/>
    </row>
    <row r="21292" spans="8:8" x14ac:dyDescent="0.25">
      <c r="H21292" s="1"/>
    </row>
    <row r="21293" spans="8:8" x14ac:dyDescent="0.25">
      <c r="H21293" s="1"/>
    </row>
    <row r="21294" spans="8:8" x14ac:dyDescent="0.25">
      <c r="H21294" s="1"/>
    </row>
    <row r="21295" spans="8:8" x14ac:dyDescent="0.25">
      <c r="H21295" s="1"/>
    </row>
    <row r="21296" spans="8:8" x14ac:dyDescent="0.25">
      <c r="H21296" s="1"/>
    </row>
    <row r="21297" spans="8:8" x14ac:dyDescent="0.25">
      <c r="H21297" s="1"/>
    </row>
    <row r="21298" spans="8:8" x14ac:dyDescent="0.25">
      <c r="H21298" s="1"/>
    </row>
    <row r="21299" spans="8:8" x14ac:dyDescent="0.25">
      <c r="H21299" s="1"/>
    </row>
    <row r="21300" spans="8:8" x14ac:dyDescent="0.25">
      <c r="H21300" s="1"/>
    </row>
    <row r="21301" spans="8:8" x14ac:dyDescent="0.25">
      <c r="H21301" s="1"/>
    </row>
    <row r="21302" spans="8:8" x14ac:dyDescent="0.25">
      <c r="H21302" s="1"/>
    </row>
    <row r="21303" spans="8:8" x14ac:dyDescent="0.25">
      <c r="H21303" s="1"/>
    </row>
    <row r="21304" spans="8:8" x14ac:dyDescent="0.25">
      <c r="H21304" s="1"/>
    </row>
    <row r="21305" spans="8:8" x14ac:dyDescent="0.25">
      <c r="H21305" s="1"/>
    </row>
    <row r="21306" spans="8:8" x14ac:dyDescent="0.25">
      <c r="H21306" s="1"/>
    </row>
    <row r="21307" spans="8:8" x14ac:dyDescent="0.25">
      <c r="H21307" s="1"/>
    </row>
    <row r="21308" spans="8:8" x14ac:dyDescent="0.25">
      <c r="H21308" s="1"/>
    </row>
    <row r="21309" spans="8:8" x14ac:dyDescent="0.25">
      <c r="H21309" s="1"/>
    </row>
    <row r="21310" spans="8:8" x14ac:dyDescent="0.25">
      <c r="H21310" s="1"/>
    </row>
    <row r="21311" spans="8:8" x14ac:dyDescent="0.25">
      <c r="H21311" s="1"/>
    </row>
    <row r="21312" spans="8:8" x14ac:dyDescent="0.25">
      <c r="H21312" s="1"/>
    </row>
    <row r="21313" spans="8:8" x14ac:dyDescent="0.25">
      <c r="H21313" s="1"/>
    </row>
    <row r="21314" spans="8:8" x14ac:dyDescent="0.25">
      <c r="H21314" s="1"/>
    </row>
    <row r="21315" spans="8:8" x14ac:dyDescent="0.25">
      <c r="H21315" s="1"/>
    </row>
    <row r="21316" spans="8:8" x14ac:dyDescent="0.25">
      <c r="H21316" s="1"/>
    </row>
    <row r="21317" spans="8:8" x14ac:dyDescent="0.25">
      <c r="H21317" s="1"/>
    </row>
    <row r="21318" spans="8:8" x14ac:dyDescent="0.25">
      <c r="H21318" s="1"/>
    </row>
    <row r="21319" spans="8:8" x14ac:dyDescent="0.25">
      <c r="H21319" s="1"/>
    </row>
    <row r="21320" spans="8:8" x14ac:dyDescent="0.25">
      <c r="H21320" s="1"/>
    </row>
    <row r="21321" spans="8:8" x14ac:dyDescent="0.25">
      <c r="H21321" s="1"/>
    </row>
    <row r="21322" spans="8:8" x14ac:dyDescent="0.25">
      <c r="H21322" s="1"/>
    </row>
    <row r="21323" spans="8:8" x14ac:dyDescent="0.25">
      <c r="H21323" s="1"/>
    </row>
    <row r="21324" spans="8:8" x14ac:dyDescent="0.25">
      <c r="H21324" s="1"/>
    </row>
    <row r="21325" spans="8:8" x14ac:dyDescent="0.25">
      <c r="H21325" s="1"/>
    </row>
    <row r="21326" spans="8:8" x14ac:dyDescent="0.25">
      <c r="H21326" s="1"/>
    </row>
    <row r="21327" spans="8:8" x14ac:dyDescent="0.25">
      <c r="H21327" s="1"/>
    </row>
    <row r="21328" spans="8:8" x14ac:dyDescent="0.25">
      <c r="H21328" s="1"/>
    </row>
    <row r="21329" spans="8:8" x14ac:dyDescent="0.25">
      <c r="H21329" s="1"/>
    </row>
    <row r="21330" spans="8:8" x14ac:dyDescent="0.25">
      <c r="H21330" s="1"/>
    </row>
    <row r="21331" spans="8:8" x14ac:dyDescent="0.25">
      <c r="H21331" s="1"/>
    </row>
    <row r="21332" spans="8:8" x14ac:dyDescent="0.25">
      <c r="H21332" s="1"/>
    </row>
    <row r="21333" spans="8:8" x14ac:dyDescent="0.25">
      <c r="H21333" s="1"/>
    </row>
    <row r="21334" spans="8:8" x14ac:dyDescent="0.25">
      <c r="H21334" s="1"/>
    </row>
    <row r="21335" spans="8:8" x14ac:dyDescent="0.25">
      <c r="H21335" s="1"/>
    </row>
    <row r="21336" spans="8:8" x14ac:dyDescent="0.25">
      <c r="H21336" s="1"/>
    </row>
    <row r="21337" spans="8:8" x14ac:dyDescent="0.25">
      <c r="H21337" s="1"/>
    </row>
    <row r="21338" spans="8:8" x14ac:dyDescent="0.25">
      <c r="H21338" s="1"/>
    </row>
    <row r="21339" spans="8:8" x14ac:dyDescent="0.25">
      <c r="H21339" s="1"/>
    </row>
    <row r="21340" spans="8:8" x14ac:dyDescent="0.25">
      <c r="H21340" s="1"/>
    </row>
    <row r="21341" spans="8:8" x14ac:dyDescent="0.25">
      <c r="H21341" s="1"/>
    </row>
    <row r="21342" spans="8:8" x14ac:dyDescent="0.25">
      <c r="H21342" s="1"/>
    </row>
    <row r="21343" spans="8:8" x14ac:dyDescent="0.25">
      <c r="H21343" s="1"/>
    </row>
    <row r="21344" spans="8:8" x14ac:dyDescent="0.25">
      <c r="H21344" s="1"/>
    </row>
    <row r="21345" spans="8:8" x14ac:dyDescent="0.25">
      <c r="H21345" s="1"/>
    </row>
    <row r="21346" spans="8:8" x14ac:dyDescent="0.25">
      <c r="H21346" s="1"/>
    </row>
    <row r="21347" spans="8:8" x14ac:dyDescent="0.25">
      <c r="H21347" s="1"/>
    </row>
    <row r="21348" spans="8:8" x14ac:dyDescent="0.25">
      <c r="H21348" s="1"/>
    </row>
    <row r="21349" spans="8:8" x14ac:dyDescent="0.25">
      <c r="H21349" s="1"/>
    </row>
    <row r="21350" spans="8:8" x14ac:dyDescent="0.25">
      <c r="H21350" s="1"/>
    </row>
    <row r="21351" spans="8:8" x14ac:dyDescent="0.25">
      <c r="H21351" s="1"/>
    </row>
    <row r="21352" spans="8:8" x14ac:dyDescent="0.25">
      <c r="H21352" s="1"/>
    </row>
    <row r="21353" spans="8:8" x14ac:dyDescent="0.25">
      <c r="H21353" s="1"/>
    </row>
    <row r="21354" spans="8:8" x14ac:dyDescent="0.25">
      <c r="H21354" s="1"/>
    </row>
    <row r="21355" spans="8:8" x14ac:dyDescent="0.25">
      <c r="H21355" s="1"/>
    </row>
    <row r="21356" spans="8:8" x14ac:dyDescent="0.25">
      <c r="H21356" s="1"/>
    </row>
    <row r="21357" spans="8:8" x14ac:dyDescent="0.25">
      <c r="H21357" s="1"/>
    </row>
    <row r="21358" spans="8:8" x14ac:dyDescent="0.25">
      <c r="H21358" s="1"/>
    </row>
    <row r="21359" spans="8:8" x14ac:dyDescent="0.25">
      <c r="H21359" s="1"/>
    </row>
    <row r="21360" spans="8:8" x14ac:dyDescent="0.25">
      <c r="H21360" s="1"/>
    </row>
    <row r="21361" spans="8:8" x14ac:dyDescent="0.25">
      <c r="H21361" s="1"/>
    </row>
    <row r="21362" spans="8:8" x14ac:dyDescent="0.25">
      <c r="H21362" s="1"/>
    </row>
    <row r="21363" spans="8:8" x14ac:dyDescent="0.25">
      <c r="H21363" s="1"/>
    </row>
    <row r="21364" spans="8:8" x14ac:dyDescent="0.25">
      <c r="H21364" s="1"/>
    </row>
    <row r="21365" spans="8:8" x14ac:dyDescent="0.25">
      <c r="H21365" s="1"/>
    </row>
    <row r="21366" spans="8:8" x14ac:dyDescent="0.25">
      <c r="H21366" s="1"/>
    </row>
    <row r="21367" spans="8:8" x14ac:dyDescent="0.25">
      <c r="H21367" s="1"/>
    </row>
    <row r="21368" spans="8:8" x14ac:dyDescent="0.25">
      <c r="H21368" s="1"/>
    </row>
    <row r="21369" spans="8:8" x14ac:dyDescent="0.25">
      <c r="H21369" s="1"/>
    </row>
    <row r="21370" spans="8:8" x14ac:dyDescent="0.25">
      <c r="H21370" s="1"/>
    </row>
    <row r="21371" spans="8:8" x14ac:dyDescent="0.25">
      <c r="H21371" s="1"/>
    </row>
    <row r="21372" spans="8:8" x14ac:dyDescent="0.25">
      <c r="H21372" s="1"/>
    </row>
    <row r="21373" spans="8:8" x14ac:dyDescent="0.25">
      <c r="H21373" s="1"/>
    </row>
    <row r="21374" spans="8:8" x14ac:dyDescent="0.25">
      <c r="H21374" s="1"/>
    </row>
    <row r="21375" spans="8:8" x14ac:dyDescent="0.25">
      <c r="H21375" s="1"/>
    </row>
    <row r="21376" spans="8:8" x14ac:dyDescent="0.25">
      <c r="H21376" s="1"/>
    </row>
    <row r="21377" spans="8:8" x14ac:dyDescent="0.25">
      <c r="H21377" s="1"/>
    </row>
    <row r="21378" spans="8:8" x14ac:dyDescent="0.25">
      <c r="H21378" s="1"/>
    </row>
    <row r="21379" spans="8:8" x14ac:dyDescent="0.25">
      <c r="H21379" s="1"/>
    </row>
    <row r="21380" spans="8:8" x14ac:dyDescent="0.25">
      <c r="H21380" s="1"/>
    </row>
    <row r="21381" spans="8:8" x14ac:dyDescent="0.25">
      <c r="H21381" s="1"/>
    </row>
    <row r="21382" spans="8:8" x14ac:dyDescent="0.25">
      <c r="H21382" s="1"/>
    </row>
    <row r="21383" spans="8:8" x14ac:dyDescent="0.25">
      <c r="H21383" s="1"/>
    </row>
    <row r="21384" spans="8:8" x14ac:dyDescent="0.25">
      <c r="H21384" s="1"/>
    </row>
    <row r="21385" spans="8:8" x14ac:dyDescent="0.25">
      <c r="H21385" s="1"/>
    </row>
    <row r="21386" spans="8:8" x14ac:dyDescent="0.25">
      <c r="H21386" s="1"/>
    </row>
    <row r="21387" spans="8:8" x14ac:dyDescent="0.25">
      <c r="H21387" s="1"/>
    </row>
    <row r="21388" spans="8:8" x14ac:dyDescent="0.25">
      <c r="H21388" s="1"/>
    </row>
    <row r="21389" spans="8:8" x14ac:dyDescent="0.25">
      <c r="H21389" s="1"/>
    </row>
    <row r="21390" spans="8:8" x14ac:dyDescent="0.25">
      <c r="H21390" s="1"/>
    </row>
    <row r="21391" spans="8:8" x14ac:dyDescent="0.25">
      <c r="H21391" s="1"/>
    </row>
    <row r="21392" spans="8:8" x14ac:dyDescent="0.25">
      <c r="H21392" s="1"/>
    </row>
    <row r="21393" spans="8:8" x14ac:dyDescent="0.25">
      <c r="H21393" s="1"/>
    </row>
    <row r="21394" spans="8:8" x14ac:dyDescent="0.25">
      <c r="H21394" s="1"/>
    </row>
    <row r="21395" spans="8:8" x14ac:dyDescent="0.25">
      <c r="H21395" s="1"/>
    </row>
    <row r="21396" spans="8:8" x14ac:dyDescent="0.25">
      <c r="H21396" s="1"/>
    </row>
    <row r="21397" spans="8:8" x14ac:dyDescent="0.25">
      <c r="H21397" s="1"/>
    </row>
    <row r="21398" spans="8:8" x14ac:dyDescent="0.25">
      <c r="H21398" s="1"/>
    </row>
    <row r="21399" spans="8:8" x14ac:dyDescent="0.25">
      <c r="H21399" s="1"/>
    </row>
    <row r="21400" spans="8:8" x14ac:dyDescent="0.25">
      <c r="H21400" s="1"/>
    </row>
    <row r="21401" spans="8:8" x14ac:dyDescent="0.25">
      <c r="H21401" s="1"/>
    </row>
    <row r="21402" spans="8:8" x14ac:dyDescent="0.25">
      <c r="H21402" s="1"/>
    </row>
    <row r="21403" spans="8:8" x14ac:dyDescent="0.25">
      <c r="H21403" s="1"/>
    </row>
    <row r="21404" spans="8:8" x14ac:dyDescent="0.25">
      <c r="H21404" s="1"/>
    </row>
    <row r="21405" spans="8:8" x14ac:dyDescent="0.25">
      <c r="H21405" s="1"/>
    </row>
    <row r="21406" spans="8:8" x14ac:dyDescent="0.25">
      <c r="H21406" s="1"/>
    </row>
    <row r="21407" spans="8:8" x14ac:dyDescent="0.25">
      <c r="H21407" s="1"/>
    </row>
    <row r="21408" spans="8:8" x14ac:dyDescent="0.25">
      <c r="H21408" s="1"/>
    </row>
    <row r="21409" spans="8:8" x14ac:dyDescent="0.25">
      <c r="H21409" s="1"/>
    </row>
    <row r="21410" spans="8:8" x14ac:dyDescent="0.25">
      <c r="H21410" s="1"/>
    </row>
    <row r="21411" spans="8:8" x14ac:dyDescent="0.25">
      <c r="H21411" s="1"/>
    </row>
    <row r="21412" spans="8:8" x14ac:dyDescent="0.25">
      <c r="H21412" s="1"/>
    </row>
    <row r="21413" spans="8:8" x14ac:dyDescent="0.25">
      <c r="H21413" s="1"/>
    </row>
    <row r="21414" spans="8:8" x14ac:dyDescent="0.25">
      <c r="H21414" s="1"/>
    </row>
    <row r="21415" spans="8:8" x14ac:dyDescent="0.25">
      <c r="H21415" s="1"/>
    </row>
    <row r="21416" spans="8:8" x14ac:dyDescent="0.25">
      <c r="H21416" s="1"/>
    </row>
    <row r="21417" spans="8:8" x14ac:dyDescent="0.25">
      <c r="H21417" s="1"/>
    </row>
    <row r="21418" spans="8:8" x14ac:dyDescent="0.25">
      <c r="H21418" s="1"/>
    </row>
    <row r="21419" spans="8:8" x14ac:dyDescent="0.25">
      <c r="H21419" s="1"/>
    </row>
    <row r="21420" spans="8:8" x14ac:dyDescent="0.25">
      <c r="H21420" s="1"/>
    </row>
    <row r="21421" spans="8:8" x14ac:dyDescent="0.25">
      <c r="H21421" s="1"/>
    </row>
    <row r="21422" spans="8:8" x14ac:dyDescent="0.25">
      <c r="H21422" s="1"/>
    </row>
    <row r="21423" spans="8:8" x14ac:dyDescent="0.25">
      <c r="H21423" s="1"/>
    </row>
    <row r="21424" spans="8:8" x14ac:dyDescent="0.25">
      <c r="H21424" s="1"/>
    </row>
    <row r="21425" spans="8:8" x14ac:dyDescent="0.25">
      <c r="H21425" s="1"/>
    </row>
    <row r="21426" spans="8:8" x14ac:dyDescent="0.25">
      <c r="H21426" s="1"/>
    </row>
    <row r="21427" spans="8:8" x14ac:dyDescent="0.25">
      <c r="H21427" s="1"/>
    </row>
    <row r="21428" spans="8:8" x14ac:dyDescent="0.25">
      <c r="H21428" s="1"/>
    </row>
    <row r="21429" spans="8:8" x14ac:dyDescent="0.25">
      <c r="H21429" s="1"/>
    </row>
    <row r="21430" spans="8:8" x14ac:dyDescent="0.25">
      <c r="H21430" s="1"/>
    </row>
    <row r="21431" spans="8:8" x14ac:dyDescent="0.25">
      <c r="H21431" s="1"/>
    </row>
    <row r="21432" spans="8:8" x14ac:dyDescent="0.25">
      <c r="H21432" s="1"/>
    </row>
    <row r="21433" spans="8:8" x14ac:dyDescent="0.25">
      <c r="H21433" s="1"/>
    </row>
    <row r="21434" spans="8:8" x14ac:dyDescent="0.25">
      <c r="H21434" s="1"/>
    </row>
    <row r="21435" spans="8:8" x14ac:dyDescent="0.25">
      <c r="H21435" s="1"/>
    </row>
    <row r="21436" spans="8:8" x14ac:dyDescent="0.25">
      <c r="H21436" s="1"/>
    </row>
    <row r="21437" spans="8:8" x14ac:dyDescent="0.25">
      <c r="H21437" s="1"/>
    </row>
    <row r="21438" spans="8:8" x14ac:dyDescent="0.25">
      <c r="H21438" s="1"/>
    </row>
    <row r="21439" spans="8:8" x14ac:dyDescent="0.25">
      <c r="H21439" s="1"/>
    </row>
    <row r="21440" spans="8:8" x14ac:dyDescent="0.25">
      <c r="H21440" s="1"/>
    </row>
    <row r="21441" spans="8:8" x14ac:dyDescent="0.25">
      <c r="H21441" s="1"/>
    </row>
    <row r="21442" spans="8:8" x14ac:dyDescent="0.25">
      <c r="H21442" s="1"/>
    </row>
    <row r="21443" spans="8:8" x14ac:dyDescent="0.25">
      <c r="H21443" s="1"/>
    </row>
    <row r="21444" spans="8:8" x14ac:dyDescent="0.25">
      <c r="H21444" s="1"/>
    </row>
    <row r="21445" spans="8:8" x14ac:dyDescent="0.25">
      <c r="H21445" s="1"/>
    </row>
    <row r="21446" spans="8:8" x14ac:dyDescent="0.25">
      <c r="H21446" s="1"/>
    </row>
    <row r="21447" spans="8:8" x14ac:dyDescent="0.25">
      <c r="H21447" s="1"/>
    </row>
    <row r="21448" spans="8:8" x14ac:dyDescent="0.25">
      <c r="H21448" s="1"/>
    </row>
    <row r="21449" spans="8:8" x14ac:dyDescent="0.25">
      <c r="H21449" s="1"/>
    </row>
    <row r="21450" spans="8:8" x14ac:dyDescent="0.25">
      <c r="H21450" s="1"/>
    </row>
    <row r="21451" spans="8:8" x14ac:dyDescent="0.25">
      <c r="H21451" s="1"/>
    </row>
    <row r="21452" spans="8:8" x14ac:dyDescent="0.25">
      <c r="H21452" s="1"/>
    </row>
    <row r="21453" spans="8:8" x14ac:dyDescent="0.25">
      <c r="H21453" s="1"/>
    </row>
    <row r="21454" spans="8:8" x14ac:dyDescent="0.25">
      <c r="H21454" s="1"/>
    </row>
    <row r="21455" spans="8:8" x14ac:dyDescent="0.25">
      <c r="H21455" s="1"/>
    </row>
    <row r="21456" spans="8:8" x14ac:dyDescent="0.25">
      <c r="H21456" s="1"/>
    </row>
    <row r="21457" spans="8:8" x14ac:dyDescent="0.25">
      <c r="H21457" s="1"/>
    </row>
    <row r="21458" spans="8:8" x14ac:dyDescent="0.25">
      <c r="H21458" s="1"/>
    </row>
    <row r="21459" spans="8:8" x14ac:dyDescent="0.25">
      <c r="H21459" s="1"/>
    </row>
    <row r="21460" spans="8:8" x14ac:dyDescent="0.25">
      <c r="H21460" s="1"/>
    </row>
    <row r="21461" spans="8:8" x14ac:dyDescent="0.25">
      <c r="H21461" s="1"/>
    </row>
    <row r="21462" spans="8:8" x14ac:dyDescent="0.25">
      <c r="H21462" s="1"/>
    </row>
    <row r="21463" spans="8:8" x14ac:dyDescent="0.25">
      <c r="H21463" s="1"/>
    </row>
    <row r="21464" spans="8:8" x14ac:dyDescent="0.25">
      <c r="H21464" s="1"/>
    </row>
    <row r="21465" spans="8:8" x14ac:dyDescent="0.25">
      <c r="H21465" s="1"/>
    </row>
    <row r="21466" spans="8:8" x14ac:dyDescent="0.25">
      <c r="H21466" s="1"/>
    </row>
    <row r="21467" spans="8:8" x14ac:dyDescent="0.25">
      <c r="H21467" s="1"/>
    </row>
    <row r="21468" spans="8:8" x14ac:dyDescent="0.25">
      <c r="H21468" s="1"/>
    </row>
    <row r="21469" spans="8:8" x14ac:dyDescent="0.25">
      <c r="H21469" s="1"/>
    </row>
    <row r="21470" spans="8:8" x14ac:dyDescent="0.25">
      <c r="H21470" s="1"/>
    </row>
    <row r="21471" spans="8:8" x14ac:dyDescent="0.25">
      <c r="H21471" s="1"/>
    </row>
    <row r="21472" spans="8:8" x14ac:dyDescent="0.25">
      <c r="H21472" s="1"/>
    </row>
    <row r="21473" spans="8:8" x14ac:dyDescent="0.25">
      <c r="H21473" s="1"/>
    </row>
    <row r="21474" spans="8:8" x14ac:dyDescent="0.25">
      <c r="H21474" s="1"/>
    </row>
    <row r="21475" spans="8:8" x14ac:dyDescent="0.25">
      <c r="H21475" s="1"/>
    </row>
    <row r="21476" spans="8:8" x14ac:dyDescent="0.25">
      <c r="H21476" s="1"/>
    </row>
    <row r="21477" spans="8:8" x14ac:dyDescent="0.25">
      <c r="H21477" s="1"/>
    </row>
    <row r="21478" spans="8:8" x14ac:dyDescent="0.25">
      <c r="H21478" s="1"/>
    </row>
    <row r="21479" spans="8:8" x14ac:dyDescent="0.25">
      <c r="H21479" s="1"/>
    </row>
    <row r="21480" spans="8:8" x14ac:dyDescent="0.25">
      <c r="H21480" s="1"/>
    </row>
    <row r="21481" spans="8:8" x14ac:dyDescent="0.25">
      <c r="H21481" s="1"/>
    </row>
    <row r="21482" spans="8:8" x14ac:dyDescent="0.25">
      <c r="H21482" s="1"/>
    </row>
    <row r="21483" spans="8:8" x14ac:dyDescent="0.25">
      <c r="H21483" s="1"/>
    </row>
    <row r="21484" spans="8:8" x14ac:dyDescent="0.25">
      <c r="H21484" s="1"/>
    </row>
    <row r="21485" spans="8:8" x14ac:dyDescent="0.25">
      <c r="H21485" s="1"/>
    </row>
    <row r="21486" spans="8:8" x14ac:dyDescent="0.25">
      <c r="H21486" s="1"/>
    </row>
    <row r="21487" spans="8:8" x14ac:dyDescent="0.25">
      <c r="H21487" s="1"/>
    </row>
    <row r="21488" spans="8:8" x14ac:dyDescent="0.25">
      <c r="H21488" s="1"/>
    </row>
    <row r="21489" spans="8:8" x14ac:dyDescent="0.25">
      <c r="H21489" s="1"/>
    </row>
    <row r="21490" spans="8:8" x14ac:dyDescent="0.25">
      <c r="H21490" s="1"/>
    </row>
    <row r="21491" spans="8:8" x14ac:dyDescent="0.25">
      <c r="H21491" s="1"/>
    </row>
    <row r="21492" spans="8:8" x14ac:dyDescent="0.25">
      <c r="H21492" s="1"/>
    </row>
    <row r="21493" spans="8:8" x14ac:dyDescent="0.25">
      <c r="H21493" s="1"/>
    </row>
    <row r="21494" spans="8:8" x14ac:dyDescent="0.25">
      <c r="H21494" s="1"/>
    </row>
    <row r="21495" spans="8:8" x14ac:dyDescent="0.25">
      <c r="H21495" s="1"/>
    </row>
    <row r="21496" spans="8:8" x14ac:dyDescent="0.25">
      <c r="H21496" s="1"/>
    </row>
    <row r="21497" spans="8:8" x14ac:dyDescent="0.25">
      <c r="H21497" s="1"/>
    </row>
    <row r="21498" spans="8:8" x14ac:dyDescent="0.25">
      <c r="H21498" s="1"/>
    </row>
    <row r="21499" spans="8:8" x14ac:dyDescent="0.25">
      <c r="H21499" s="1"/>
    </row>
    <row r="21500" spans="8:8" x14ac:dyDescent="0.25">
      <c r="H21500" s="1"/>
    </row>
    <row r="21501" spans="8:8" x14ac:dyDescent="0.25">
      <c r="H21501" s="1"/>
    </row>
    <row r="21502" spans="8:8" x14ac:dyDescent="0.25">
      <c r="H21502" s="1"/>
    </row>
    <row r="21503" spans="8:8" x14ac:dyDescent="0.25">
      <c r="H21503" s="1"/>
    </row>
    <row r="21504" spans="8:8" x14ac:dyDescent="0.25">
      <c r="H21504" s="1"/>
    </row>
    <row r="21505" spans="8:8" x14ac:dyDescent="0.25">
      <c r="H21505" s="1"/>
    </row>
    <row r="21506" spans="8:8" x14ac:dyDescent="0.25">
      <c r="H21506" s="1"/>
    </row>
    <row r="21507" spans="8:8" x14ac:dyDescent="0.25">
      <c r="H21507" s="1"/>
    </row>
    <row r="21508" spans="8:8" x14ac:dyDescent="0.25">
      <c r="H21508" s="1"/>
    </row>
    <row r="21509" spans="8:8" x14ac:dyDescent="0.25">
      <c r="H21509" s="1"/>
    </row>
    <row r="21510" spans="8:8" x14ac:dyDescent="0.25">
      <c r="H21510" s="1"/>
    </row>
    <row r="21511" spans="8:8" x14ac:dyDescent="0.25">
      <c r="H21511" s="1"/>
    </row>
    <row r="21512" spans="8:8" x14ac:dyDescent="0.25">
      <c r="H21512" s="1"/>
    </row>
    <row r="21513" spans="8:8" x14ac:dyDescent="0.25">
      <c r="H21513" s="1"/>
    </row>
    <row r="21514" spans="8:8" x14ac:dyDescent="0.25">
      <c r="H21514" s="1"/>
    </row>
    <row r="21515" spans="8:8" x14ac:dyDescent="0.25">
      <c r="H21515" s="1"/>
    </row>
    <row r="21516" spans="8:8" x14ac:dyDescent="0.25">
      <c r="H21516" s="1"/>
    </row>
    <row r="21517" spans="8:8" x14ac:dyDescent="0.25">
      <c r="H21517" s="1"/>
    </row>
    <row r="21518" spans="8:8" x14ac:dyDescent="0.25">
      <c r="H21518" s="1"/>
    </row>
    <row r="21519" spans="8:8" x14ac:dyDescent="0.25">
      <c r="H21519" s="1"/>
    </row>
    <row r="21520" spans="8:8" x14ac:dyDescent="0.25">
      <c r="H21520" s="1"/>
    </row>
    <row r="21521" spans="8:8" x14ac:dyDescent="0.25">
      <c r="H21521" s="1"/>
    </row>
    <row r="21522" spans="8:8" x14ac:dyDescent="0.25">
      <c r="H21522" s="1"/>
    </row>
    <row r="21523" spans="8:8" x14ac:dyDescent="0.25">
      <c r="H21523" s="1"/>
    </row>
    <row r="21524" spans="8:8" x14ac:dyDescent="0.25">
      <c r="H21524" s="1"/>
    </row>
    <row r="21525" spans="8:8" x14ac:dyDescent="0.25">
      <c r="H21525" s="1"/>
    </row>
    <row r="21526" spans="8:8" x14ac:dyDescent="0.25">
      <c r="H21526" s="1"/>
    </row>
    <row r="21527" spans="8:8" x14ac:dyDescent="0.25">
      <c r="H21527" s="1"/>
    </row>
    <row r="21528" spans="8:8" x14ac:dyDescent="0.25">
      <c r="H21528" s="1"/>
    </row>
    <row r="21529" spans="8:8" x14ac:dyDescent="0.25">
      <c r="H21529" s="1"/>
    </row>
    <row r="21530" spans="8:8" x14ac:dyDescent="0.25">
      <c r="H21530" s="1"/>
    </row>
    <row r="21531" spans="8:8" x14ac:dyDescent="0.25">
      <c r="H21531" s="1"/>
    </row>
    <row r="21532" spans="8:8" x14ac:dyDescent="0.25">
      <c r="H21532" s="1"/>
    </row>
    <row r="21533" spans="8:8" x14ac:dyDescent="0.25">
      <c r="H21533" s="1"/>
    </row>
    <row r="21534" spans="8:8" x14ac:dyDescent="0.25">
      <c r="H21534" s="1"/>
    </row>
    <row r="21535" spans="8:8" x14ac:dyDescent="0.25">
      <c r="H21535" s="1"/>
    </row>
    <row r="21536" spans="8:8" x14ac:dyDescent="0.25">
      <c r="H21536" s="1"/>
    </row>
    <row r="21537" spans="8:8" x14ac:dyDescent="0.25">
      <c r="H21537" s="1"/>
    </row>
    <row r="21538" spans="8:8" x14ac:dyDescent="0.25">
      <c r="H21538" s="1"/>
    </row>
    <row r="21539" spans="8:8" x14ac:dyDescent="0.25">
      <c r="H21539" s="1"/>
    </row>
    <row r="21540" spans="8:8" x14ac:dyDescent="0.25">
      <c r="H21540" s="1"/>
    </row>
    <row r="21541" spans="8:8" x14ac:dyDescent="0.25">
      <c r="H21541" s="1"/>
    </row>
    <row r="21542" spans="8:8" x14ac:dyDescent="0.25">
      <c r="H21542" s="1"/>
    </row>
    <row r="21543" spans="8:8" x14ac:dyDescent="0.25">
      <c r="H21543" s="1"/>
    </row>
    <row r="21544" spans="8:8" x14ac:dyDescent="0.25">
      <c r="H21544" s="1"/>
    </row>
    <row r="21545" spans="8:8" x14ac:dyDescent="0.25">
      <c r="H21545" s="1"/>
    </row>
    <row r="21546" spans="8:8" x14ac:dyDescent="0.25">
      <c r="H21546" s="1"/>
    </row>
    <row r="21547" spans="8:8" x14ac:dyDescent="0.25">
      <c r="H21547" s="1"/>
    </row>
    <row r="21548" spans="8:8" x14ac:dyDescent="0.25">
      <c r="H21548" s="1"/>
    </row>
    <row r="21549" spans="8:8" x14ac:dyDescent="0.25">
      <c r="H21549" s="1"/>
    </row>
    <row r="21550" spans="8:8" x14ac:dyDescent="0.25">
      <c r="H21550" s="1"/>
    </row>
    <row r="21551" spans="8:8" x14ac:dyDescent="0.25">
      <c r="H21551" s="1"/>
    </row>
    <row r="21552" spans="8:8" x14ac:dyDescent="0.25">
      <c r="H21552" s="1"/>
    </row>
    <row r="21553" spans="8:8" x14ac:dyDescent="0.25">
      <c r="H21553" s="1"/>
    </row>
    <row r="21554" spans="8:8" x14ac:dyDescent="0.25">
      <c r="H21554" s="1"/>
    </row>
    <row r="21555" spans="8:8" x14ac:dyDescent="0.25">
      <c r="H21555" s="1"/>
    </row>
    <row r="21556" spans="8:8" x14ac:dyDescent="0.25">
      <c r="H21556" s="1"/>
    </row>
    <row r="21557" spans="8:8" x14ac:dyDescent="0.25">
      <c r="H21557" s="1"/>
    </row>
    <row r="21558" spans="8:8" x14ac:dyDescent="0.25">
      <c r="H21558" s="1"/>
    </row>
    <row r="21559" spans="8:8" x14ac:dyDescent="0.25">
      <c r="H21559" s="1"/>
    </row>
    <row r="21560" spans="8:8" x14ac:dyDescent="0.25">
      <c r="H21560" s="1"/>
    </row>
    <row r="21561" spans="8:8" x14ac:dyDescent="0.25">
      <c r="H21561" s="1"/>
    </row>
    <row r="21562" spans="8:8" x14ac:dyDescent="0.25">
      <c r="H21562" s="1"/>
    </row>
    <row r="21563" spans="8:8" x14ac:dyDescent="0.25">
      <c r="H21563" s="1"/>
    </row>
    <row r="21564" spans="8:8" x14ac:dyDescent="0.25">
      <c r="H21564" s="1"/>
    </row>
    <row r="21565" spans="8:8" x14ac:dyDescent="0.25">
      <c r="H21565" s="1"/>
    </row>
    <row r="21566" spans="8:8" x14ac:dyDescent="0.25">
      <c r="H21566" s="1"/>
    </row>
    <row r="21567" spans="8:8" x14ac:dyDescent="0.25">
      <c r="H21567" s="1"/>
    </row>
    <row r="21568" spans="8:8" x14ac:dyDescent="0.25">
      <c r="H21568" s="1"/>
    </row>
    <row r="21569" spans="8:8" x14ac:dyDescent="0.25">
      <c r="H21569" s="1"/>
    </row>
    <row r="21570" spans="8:8" x14ac:dyDescent="0.25">
      <c r="H21570" s="1"/>
    </row>
    <row r="21571" spans="8:8" x14ac:dyDescent="0.25">
      <c r="H21571" s="1"/>
    </row>
    <row r="21572" spans="8:8" x14ac:dyDescent="0.25">
      <c r="H21572" s="1"/>
    </row>
    <row r="21573" spans="8:8" x14ac:dyDescent="0.25">
      <c r="H21573" s="1"/>
    </row>
    <row r="21574" spans="8:8" x14ac:dyDescent="0.25">
      <c r="H21574" s="1"/>
    </row>
    <row r="21575" spans="8:8" x14ac:dyDescent="0.25">
      <c r="H21575" s="1"/>
    </row>
    <row r="21576" spans="8:8" x14ac:dyDescent="0.25">
      <c r="H21576" s="1"/>
    </row>
    <row r="21577" spans="8:8" x14ac:dyDescent="0.25">
      <c r="H21577" s="1"/>
    </row>
    <row r="21578" spans="8:8" x14ac:dyDescent="0.25">
      <c r="H21578" s="1"/>
    </row>
    <row r="21579" spans="8:8" x14ac:dyDescent="0.25">
      <c r="H21579" s="1"/>
    </row>
    <row r="21580" spans="8:8" x14ac:dyDescent="0.25">
      <c r="H21580" s="1"/>
    </row>
    <row r="21581" spans="8:8" x14ac:dyDescent="0.25">
      <c r="H21581" s="1"/>
    </row>
    <row r="21582" spans="8:8" x14ac:dyDescent="0.25">
      <c r="H21582" s="1"/>
    </row>
    <row r="21583" spans="8:8" x14ac:dyDescent="0.25">
      <c r="H21583" s="1"/>
    </row>
    <row r="21584" spans="8:8" x14ac:dyDescent="0.25">
      <c r="H21584" s="1"/>
    </row>
    <row r="21585" spans="8:8" x14ac:dyDescent="0.25">
      <c r="H21585" s="1"/>
    </row>
    <row r="21586" spans="8:8" x14ac:dyDescent="0.25">
      <c r="H21586" s="1"/>
    </row>
    <row r="21587" spans="8:8" x14ac:dyDescent="0.25">
      <c r="H21587" s="1"/>
    </row>
    <row r="21588" spans="8:8" x14ac:dyDescent="0.25">
      <c r="H21588" s="1"/>
    </row>
    <row r="21589" spans="8:8" x14ac:dyDescent="0.25">
      <c r="H21589" s="1"/>
    </row>
    <row r="21590" spans="8:8" x14ac:dyDescent="0.25">
      <c r="H21590" s="1"/>
    </row>
    <row r="21591" spans="8:8" x14ac:dyDescent="0.25">
      <c r="H21591" s="1"/>
    </row>
    <row r="21592" spans="8:8" x14ac:dyDescent="0.25">
      <c r="H21592" s="1"/>
    </row>
    <row r="21593" spans="8:8" x14ac:dyDescent="0.25">
      <c r="H21593" s="1"/>
    </row>
    <row r="21594" spans="8:8" x14ac:dyDescent="0.25">
      <c r="H21594" s="1"/>
    </row>
    <row r="21595" spans="8:8" x14ac:dyDescent="0.25">
      <c r="H21595" s="1"/>
    </row>
    <row r="21596" spans="8:8" x14ac:dyDescent="0.25">
      <c r="H21596" s="1"/>
    </row>
    <row r="21597" spans="8:8" x14ac:dyDescent="0.25">
      <c r="H21597" s="1"/>
    </row>
    <row r="21598" spans="8:8" x14ac:dyDescent="0.25">
      <c r="H21598" s="1"/>
    </row>
    <row r="21599" spans="8:8" x14ac:dyDescent="0.25">
      <c r="H21599" s="1"/>
    </row>
    <row r="21600" spans="8:8" x14ac:dyDescent="0.25">
      <c r="H21600" s="1"/>
    </row>
    <row r="21601" spans="8:8" x14ac:dyDescent="0.25">
      <c r="H21601" s="1"/>
    </row>
    <row r="21602" spans="8:8" x14ac:dyDescent="0.25">
      <c r="H21602" s="1"/>
    </row>
    <row r="21603" spans="8:8" x14ac:dyDescent="0.25">
      <c r="H21603" s="1"/>
    </row>
    <row r="21604" spans="8:8" x14ac:dyDescent="0.25">
      <c r="H21604" s="1"/>
    </row>
    <row r="21605" spans="8:8" x14ac:dyDescent="0.25">
      <c r="H21605" s="1"/>
    </row>
    <row r="21606" spans="8:8" x14ac:dyDescent="0.25">
      <c r="H21606" s="1"/>
    </row>
    <row r="21607" spans="8:8" x14ac:dyDescent="0.25">
      <c r="H21607" s="1"/>
    </row>
    <row r="21608" spans="8:8" x14ac:dyDescent="0.25">
      <c r="H21608" s="1"/>
    </row>
    <row r="21609" spans="8:8" x14ac:dyDescent="0.25">
      <c r="H21609" s="1"/>
    </row>
    <row r="21610" spans="8:8" x14ac:dyDescent="0.25">
      <c r="H21610" s="1"/>
    </row>
    <row r="21611" spans="8:8" x14ac:dyDescent="0.25">
      <c r="H21611" s="1"/>
    </row>
    <row r="21612" spans="8:8" x14ac:dyDescent="0.25">
      <c r="H21612" s="1"/>
    </row>
    <row r="21613" spans="8:8" x14ac:dyDescent="0.25">
      <c r="H21613" s="1"/>
    </row>
    <row r="21614" spans="8:8" x14ac:dyDescent="0.25">
      <c r="H21614" s="1"/>
    </row>
    <row r="21615" spans="8:8" x14ac:dyDescent="0.25">
      <c r="H21615" s="1"/>
    </row>
    <row r="21616" spans="8:8" x14ac:dyDescent="0.25">
      <c r="H21616" s="1"/>
    </row>
    <row r="21617" spans="8:8" x14ac:dyDescent="0.25">
      <c r="H21617" s="1"/>
    </row>
    <row r="21618" spans="8:8" x14ac:dyDescent="0.25">
      <c r="H21618" s="1"/>
    </row>
    <row r="21619" spans="8:8" x14ac:dyDescent="0.25">
      <c r="H21619" s="1"/>
    </row>
    <row r="21620" spans="8:8" x14ac:dyDescent="0.25">
      <c r="H21620" s="1"/>
    </row>
    <row r="21621" spans="8:8" x14ac:dyDescent="0.25">
      <c r="H21621" s="1"/>
    </row>
    <row r="21622" spans="8:8" x14ac:dyDescent="0.25">
      <c r="H21622" s="1"/>
    </row>
    <row r="21623" spans="8:8" x14ac:dyDescent="0.25">
      <c r="H21623" s="1"/>
    </row>
    <row r="21624" spans="8:8" x14ac:dyDescent="0.25">
      <c r="H21624" s="1"/>
    </row>
    <row r="21625" spans="8:8" x14ac:dyDescent="0.25">
      <c r="H21625" s="1"/>
    </row>
    <row r="21626" spans="8:8" x14ac:dyDescent="0.25">
      <c r="H21626" s="1"/>
    </row>
    <row r="21627" spans="8:8" x14ac:dyDescent="0.25">
      <c r="H21627" s="1"/>
    </row>
    <row r="21628" spans="8:8" x14ac:dyDescent="0.25">
      <c r="H21628" s="1"/>
    </row>
    <row r="21629" spans="8:8" x14ac:dyDescent="0.25">
      <c r="H21629" s="1"/>
    </row>
    <row r="21630" spans="8:8" x14ac:dyDescent="0.25">
      <c r="H21630" s="1"/>
    </row>
    <row r="21631" spans="8:8" x14ac:dyDescent="0.25">
      <c r="H21631" s="1"/>
    </row>
    <row r="21632" spans="8:8" x14ac:dyDescent="0.25">
      <c r="H21632" s="1"/>
    </row>
    <row r="21633" spans="8:8" x14ac:dyDescent="0.25">
      <c r="H21633" s="1"/>
    </row>
    <row r="21634" spans="8:8" x14ac:dyDescent="0.25">
      <c r="H21634" s="1"/>
    </row>
    <row r="21635" spans="8:8" x14ac:dyDescent="0.25">
      <c r="H21635" s="1"/>
    </row>
    <row r="21636" spans="8:8" x14ac:dyDescent="0.25">
      <c r="H21636" s="1"/>
    </row>
    <row r="21637" spans="8:8" x14ac:dyDescent="0.25">
      <c r="H21637" s="1"/>
    </row>
    <row r="21638" spans="8:8" x14ac:dyDescent="0.25">
      <c r="H21638" s="1"/>
    </row>
    <row r="21639" spans="8:8" x14ac:dyDescent="0.25">
      <c r="H21639" s="1"/>
    </row>
    <row r="21640" spans="8:8" x14ac:dyDescent="0.25">
      <c r="H21640" s="1"/>
    </row>
    <row r="21641" spans="8:8" x14ac:dyDescent="0.25">
      <c r="H21641" s="1"/>
    </row>
    <row r="21642" spans="8:8" x14ac:dyDescent="0.25">
      <c r="H21642" s="1"/>
    </row>
    <row r="21643" spans="8:8" x14ac:dyDescent="0.25">
      <c r="H21643" s="1"/>
    </row>
    <row r="21644" spans="8:8" x14ac:dyDescent="0.25">
      <c r="H21644" s="1"/>
    </row>
    <row r="21645" spans="8:8" x14ac:dyDescent="0.25">
      <c r="H21645" s="1"/>
    </row>
    <row r="21646" spans="8:8" x14ac:dyDescent="0.25">
      <c r="H21646" s="1"/>
    </row>
    <row r="21647" spans="8:8" x14ac:dyDescent="0.25">
      <c r="H21647" s="1"/>
    </row>
    <row r="21648" spans="8:8" x14ac:dyDescent="0.25">
      <c r="H21648" s="1"/>
    </row>
    <row r="21649" spans="8:8" x14ac:dyDescent="0.25">
      <c r="H21649" s="1"/>
    </row>
    <row r="21650" spans="8:8" x14ac:dyDescent="0.25">
      <c r="H21650" s="1"/>
    </row>
    <row r="21651" spans="8:8" x14ac:dyDescent="0.25">
      <c r="H21651" s="1"/>
    </row>
    <row r="21652" spans="8:8" x14ac:dyDescent="0.25">
      <c r="H21652" s="1"/>
    </row>
    <row r="21653" spans="8:8" x14ac:dyDescent="0.25">
      <c r="H21653" s="1"/>
    </row>
    <row r="21654" spans="8:8" x14ac:dyDescent="0.25">
      <c r="H21654" s="1"/>
    </row>
    <row r="21655" spans="8:8" x14ac:dyDescent="0.25">
      <c r="H21655" s="1"/>
    </row>
    <row r="21656" spans="8:8" x14ac:dyDescent="0.25">
      <c r="H21656" s="1"/>
    </row>
    <row r="21657" spans="8:8" x14ac:dyDescent="0.25">
      <c r="H21657" s="1"/>
    </row>
    <row r="21658" spans="8:8" x14ac:dyDescent="0.25">
      <c r="H21658" s="1"/>
    </row>
    <row r="21659" spans="8:8" x14ac:dyDescent="0.25">
      <c r="H21659" s="1"/>
    </row>
    <row r="21660" spans="8:8" x14ac:dyDescent="0.25">
      <c r="H21660" s="1"/>
    </row>
    <row r="21661" spans="8:8" x14ac:dyDescent="0.25">
      <c r="H21661" s="1"/>
    </row>
    <row r="21662" spans="8:8" x14ac:dyDescent="0.25">
      <c r="H21662" s="1"/>
    </row>
    <row r="21663" spans="8:8" x14ac:dyDescent="0.25">
      <c r="H21663" s="1"/>
    </row>
    <row r="21664" spans="8:8" x14ac:dyDescent="0.25">
      <c r="H21664" s="1"/>
    </row>
    <row r="21665" spans="8:8" x14ac:dyDescent="0.25">
      <c r="H21665" s="1"/>
    </row>
    <row r="21666" spans="8:8" x14ac:dyDescent="0.25">
      <c r="H21666" s="1"/>
    </row>
    <row r="21667" spans="8:8" x14ac:dyDescent="0.25">
      <c r="H21667" s="1"/>
    </row>
    <row r="21668" spans="8:8" x14ac:dyDescent="0.25">
      <c r="H21668" s="1"/>
    </row>
    <row r="21669" spans="8:8" x14ac:dyDescent="0.25">
      <c r="H21669" s="1"/>
    </row>
    <row r="21670" spans="8:8" x14ac:dyDescent="0.25">
      <c r="H21670" s="1"/>
    </row>
    <row r="21671" spans="8:8" x14ac:dyDescent="0.25">
      <c r="H21671" s="1"/>
    </row>
    <row r="21672" spans="8:8" x14ac:dyDescent="0.25">
      <c r="H21672" s="1"/>
    </row>
    <row r="21673" spans="8:8" x14ac:dyDescent="0.25">
      <c r="H21673" s="1"/>
    </row>
    <row r="21674" spans="8:8" x14ac:dyDescent="0.25">
      <c r="H21674" s="1"/>
    </row>
    <row r="21675" spans="8:8" x14ac:dyDescent="0.25">
      <c r="H21675" s="1"/>
    </row>
    <row r="21676" spans="8:8" x14ac:dyDescent="0.25">
      <c r="H21676" s="1"/>
    </row>
    <row r="21677" spans="8:8" x14ac:dyDescent="0.25">
      <c r="H21677" s="1"/>
    </row>
    <row r="21678" spans="8:8" x14ac:dyDescent="0.25">
      <c r="H21678" s="1"/>
    </row>
    <row r="21679" spans="8:8" x14ac:dyDescent="0.25">
      <c r="H21679" s="1"/>
    </row>
    <row r="21680" spans="8:8" x14ac:dyDescent="0.25">
      <c r="H21680" s="1"/>
    </row>
    <row r="21681" spans="8:8" x14ac:dyDescent="0.25">
      <c r="H21681" s="1"/>
    </row>
    <row r="21682" spans="8:8" x14ac:dyDescent="0.25">
      <c r="H21682" s="1"/>
    </row>
    <row r="21683" spans="8:8" x14ac:dyDescent="0.25">
      <c r="H21683" s="1"/>
    </row>
    <row r="21684" spans="8:8" x14ac:dyDescent="0.25">
      <c r="H21684" s="1"/>
    </row>
    <row r="21685" spans="8:8" x14ac:dyDescent="0.25">
      <c r="H21685" s="1"/>
    </row>
    <row r="21686" spans="8:8" x14ac:dyDescent="0.25">
      <c r="H21686" s="1"/>
    </row>
    <row r="21687" spans="8:8" x14ac:dyDescent="0.25">
      <c r="H21687" s="1"/>
    </row>
    <row r="21688" spans="8:8" x14ac:dyDescent="0.25">
      <c r="H21688" s="1"/>
    </row>
    <row r="21689" spans="8:8" x14ac:dyDescent="0.25">
      <c r="H21689" s="1"/>
    </row>
    <row r="21690" spans="8:8" x14ac:dyDescent="0.25">
      <c r="H21690" s="1"/>
    </row>
    <row r="21691" spans="8:8" x14ac:dyDescent="0.25">
      <c r="H21691" s="1"/>
    </row>
    <row r="21692" spans="8:8" x14ac:dyDescent="0.25">
      <c r="H21692" s="1"/>
    </row>
    <row r="21693" spans="8:8" x14ac:dyDescent="0.25">
      <c r="H21693" s="1"/>
    </row>
    <row r="21694" spans="8:8" x14ac:dyDescent="0.25">
      <c r="H21694" s="1"/>
    </row>
    <row r="21695" spans="8:8" x14ac:dyDescent="0.25">
      <c r="H21695" s="1"/>
    </row>
    <row r="21696" spans="8:8" x14ac:dyDescent="0.25">
      <c r="H21696" s="1"/>
    </row>
    <row r="21697" spans="8:8" x14ac:dyDescent="0.25">
      <c r="H21697" s="1"/>
    </row>
    <row r="21698" spans="8:8" x14ac:dyDescent="0.25">
      <c r="H21698" s="1"/>
    </row>
    <row r="21699" spans="8:8" x14ac:dyDescent="0.25">
      <c r="H21699" s="1"/>
    </row>
    <row r="21700" spans="8:8" x14ac:dyDescent="0.25">
      <c r="H21700" s="1"/>
    </row>
    <row r="21701" spans="8:8" x14ac:dyDescent="0.25">
      <c r="H21701" s="1"/>
    </row>
    <row r="21702" spans="8:8" x14ac:dyDescent="0.25">
      <c r="H21702" s="1"/>
    </row>
    <row r="21703" spans="8:8" x14ac:dyDescent="0.25">
      <c r="H21703" s="1"/>
    </row>
    <row r="21704" spans="8:8" x14ac:dyDescent="0.25">
      <c r="H21704" s="1"/>
    </row>
    <row r="21705" spans="8:8" x14ac:dyDescent="0.25">
      <c r="H21705" s="1"/>
    </row>
    <row r="21706" spans="8:8" x14ac:dyDescent="0.25">
      <c r="H21706" s="1"/>
    </row>
    <row r="21707" spans="8:8" x14ac:dyDescent="0.25">
      <c r="H21707" s="1"/>
    </row>
    <row r="21708" spans="8:8" x14ac:dyDescent="0.25">
      <c r="H21708" s="1"/>
    </row>
    <row r="21709" spans="8:8" x14ac:dyDescent="0.25">
      <c r="H21709" s="1"/>
    </row>
    <row r="21710" spans="8:8" x14ac:dyDescent="0.25">
      <c r="H21710" s="1"/>
    </row>
    <row r="21711" spans="8:8" x14ac:dyDescent="0.25">
      <c r="H21711" s="1"/>
    </row>
    <row r="21712" spans="8:8" x14ac:dyDescent="0.25">
      <c r="H21712" s="1"/>
    </row>
    <row r="21713" spans="8:8" x14ac:dyDescent="0.25">
      <c r="H21713" s="1"/>
    </row>
    <row r="21714" spans="8:8" x14ac:dyDescent="0.25">
      <c r="H21714" s="1"/>
    </row>
    <row r="21715" spans="8:8" x14ac:dyDescent="0.25">
      <c r="H21715" s="1"/>
    </row>
    <row r="21716" spans="8:8" x14ac:dyDescent="0.25">
      <c r="H21716" s="1"/>
    </row>
    <row r="21717" spans="8:8" x14ac:dyDescent="0.25">
      <c r="H21717" s="1"/>
    </row>
    <row r="21718" spans="8:8" x14ac:dyDescent="0.25">
      <c r="H21718" s="1"/>
    </row>
    <row r="21719" spans="8:8" x14ac:dyDescent="0.25">
      <c r="H21719" s="1"/>
    </row>
    <row r="21720" spans="8:8" x14ac:dyDescent="0.25">
      <c r="H21720" s="1"/>
    </row>
    <row r="21721" spans="8:8" x14ac:dyDescent="0.25">
      <c r="H21721" s="1"/>
    </row>
    <row r="21722" spans="8:8" x14ac:dyDescent="0.25">
      <c r="H21722" s="1"/>
    </row>
    <row r="21723" spans="8:8" x14ac:dyDescent="0.25">
      <c r="H21723" s="1"/>
    </row>
    <row r="21724" spans="8:8" x14ac:dyDescent="0.25">
      <c r="H21724" s="1"/>
    </row>
    <row r="21725" spans="8:8" x14ac:dyDescent="0.25">
      <c r="H21725" s="1"/>
    </row>
    <row r="21726" spans="8:8" x14ac:dyDescent="0.25">
      <c r="H21726" s="1"/>
    </row>
    <row r="21727" spans="8:8" x14ac:dyDescent="0.25">
      <c r="H21727" s="1"/>
    </row>
    <row r="21728" spans="8:8" x14ac:dyDescent="0.25">
      <c r="H21728" s="1"/>
    </row>
    <row r="21729" spans="8:8" x14ac:dyDescent="0.25">
      <c r="H21729" s="1"/>
    </row>
    <row r="21730" spans="8:8" x14ac:dyDescent="0.25">
      <c r="H21730" s="1"/>
    </row>
    <row r="21731" spans="8:8" x14ac:dyDescent="0.25">
      <c r="H21731" s="1"/>
    </row>
    <row r="21732" spans="8:8" x14ac:dyDescent="0.25">
      <c r="H21732" s="1"/>
    </row>
    <row r="21733" spans="8:8" x14ac:dyDescent="0.25">
      <c r="H21733" s="1"/>
    </row>
    <row r="21734" spans="8:8" x14ac:dyDescent="0.25">
      <c r="H21734" s="1"/>
    </row>
    <row r="21735" spans="8:8" x14ac:dyDescent="0.25">
      <c r="H21735" s="1"/>
    </row>
    <row r="21736" spans="8:8" x14ac:dyDescent="0.25">
      <c r="H21736" s="1"/>
    </row>
    <row r="21737" spans="8:8" x14ac:dyDescent="0.25">
      <c r="H21737" s="1"/>
    </row>
    <row r="21738" spans="8:8" x14ac:dyDescent="0.25">
      <c r="H21738" s="1"/>
    </row>
    <row r="21739" spans="8:8" x14ac:dyDescent="0.25">
      <c r="H21739" s="1"/>
    </row>
    <row r="21740" spans="8:8" x14ac:dyDescent="0.25">
      <c r="H21740" s="1"/>
    </row>
    <row r="21741" spans="8:8" x14ac:dyDescent="0.25">
      <c r="H21741" s="1"/>
    </row>
    <row r="21742" spans="8:8" x14ac:dyDescent="0.25">
      <c r="H21742" s="1"/>
    </row>
    <row r="21743" spans="8:8" x14ac:dyDescent="0.25">
      <c r="H21743" s="1"/>
    </row>
    <row r="21744" spans="8:8" x14ac:dyDescent="0.25">
      <c r="H21744" s="1"/>
    </row>
    <row r="21745" spans="8:8" x14ac:dyDescent="0.25">
      <c r="H21745" s="1"/>
    </row>
    <row r="21746" spans="8:8" x14ac:dyDescent="0.25">
      <c r="H21746" s="1"/>
    </row>
    <row r="21747" spans="8:8" x14ac:dyDescent="0.25">
      <c r="H21747" s="1"/>
    </row>
    <row r="21748" spans="8:8" x14ac:dyDescent="0.25">
      <c r="H21748" s="1"/>
    </row>
    <row r="21749" spans="8:8" x14ac:dyDescent="0.25">
      <c r="H21749" s="1"/>
    </row>
    <row r="21750" spans="8:8" x14ac:dyDescent="0.25">
      <c r="H21750" s="1"/>
    </row>
    <row r="21751" spans="8:8" x14ac:dyDescent="0.25">
      <c r="H21751" s="1"/>
    </row>
    <row r="21752" spans="8:8" x14ac:dyDescent="0.25">
      <c r="H21752" s="1"/>
    </row>
    <row r="21753" spans="8:8" x14ac:dyDescent="0.25">
      <c r="H21753" s="1"/>
    </row>
    <row r="21754" spans="8:8" x14ac:dyDescent="0.25">
      <c r="H21754" s="1"/>
    </row>
    <row r="21755" spans="8:8" x14ac:dyDescent="0.25">
      <c r="H21755" s="1"/>
    </row>
    <row r="21756" spans="8:8" x14ac:dyDescent="0.25">
      <c r="H21756" s="1"/>
    </row>
    <row r="21757" spans="8:8" x14ac:dyDescent="0.25">
      <c r="H21757" s="1"/>
    </row>
    <row r="21758" spans="8:8" x14ac:dyDescent="0.25">
      <c r="H21758" s="1"/>
    </row>
    <row r="21759" spans="8:8" x14ac:dyDescent="0.25">
      <c r="H21759" s="1"/>
    </row>
    <row r="21760" spans="8:8" x14ac:dyDescent="0.25">
      <c r="H21760" s="1"/>
    </row>
    <row r="21761" spans="8:8" x14ac:dyDescent="0.25">
      <c r="H21761" s="1"/>
    </row>
    <row r="21762" spans="8:8" x14ac:dyDescent="0.25">
      <c r="H21762" s="1"/>
    </row>
    <row r="21763" spans="8:8" x14ac:dyDescent="0.25">
      <c r="H21763" s="1"/>
    </row>
    <row r="21764" spans="8:8" x14ac:dyDescent="0.25">
      <c r="H21764" s="1"/>
    </row>
    <row r="21765" spans="8:8" x14ac:dyDescent="0.25">
      <c r="H21765" s="1"/>
    </row>
    <row r="21766" spans="8:8" x14ac:dyDescent="0.25">
      <c r="H21766" s="1"/>
    </row>
    <row r="21767" spans="8:8" x14ac:dyDescent="0.25">
      <c r="H21767" s="1"/>
    </row>
    <row r="21768" spans="8:8" x14ac:dyDescent="0.25">
      <c r="H21768" s="1"/>
    </row>
    <row r="21769" spans="8:8" x14ac:dyDescent="0.25">
      <c r="H21769" s="1"/>
    </row>
    <row r="21770" spans="8:8" x14ac:dyDescent="0.25">
      <c r="H21770" s="1"/>
    </row>
    <row r="21771" spans="8:8" x14ac:dyDescent="0.25">
      <c r="H21771" s="1"/>
    </row>
    <row r="21772" spans="8:8" x14ac:dyDescent="0.25">
      <c r="H21772" s="1"/>
    </row>
    <row r="21773" spans="8:8" x14ac:dyDescent="0.25">
      <c r="H21773" s="1"/>
    </row>
    <row r="21774" spans="8:8" x14ac:dyDescent="0.25">
      <c r="H21774" s="1"/>
    </row>
    <row r="21775" spans="8:8" x14ac:dyDescent="0.25">
      <c r="H21775" s="1"/>
    </row>
    <row r="21776" spans="8:8" x14ac:dyDescent="0.25">
      <c r="H21776" s="1"/>
    </row>
    <row r="21777" spans="8:8" x14ac:dyDescent="0.25">
      <c r="H21777" s="1"/>
    </row>
    <row r="21778" spans="8:8" x14ac:dyDescent="0.25">
      <c r="H21778" s="1"/>
    </row>
    <row r="21779" spans="8:8" x14ac:dyDescent="0.25">
      <c r="H21779" s="1"/>
    </row>
    <row r="21780" spans="8:8" x14ac:dyDescent="0.25">
      <c r="H21780" s="1"/>
    </row>
    <row r="21781" spans="8:8" x14ac:dyDescent="0.25">
      <c r="H21781" s="1"/>
    </row>
    <row r="21782" spans="8:8" x14ac:dyDescent="0.25">
      <c r="H21782" s="1"/>
    </row>
    <row r="21783" spans="8:8" x14ac:dyDescent="0.25">
      <c r="H21783" s="1"/>
    </row>
    <row r="21784" spans="8:8" x14ac:dyDescent="0.25">
      <c r="H21784" s="1"/>
    </row>
    <row r="21785" spans="8:8" x14ac:dyDescent="0.25">
      <c r="H21785" s="1"/>
    </row>
    <row r="21786" spans="8:8" x14ac:dyDescent="0.25">
      <c r="H21786" s="1"/>
    </row>
    <row r="21787" spans="8:8" x14ac:dyDescent="0.25">
      <c r="H21787" s="1"/>
    </row>
    <row r="21788" spans="8:8" x14ac:dyDescent="0.25">
      <c r="H21788" s="1"/>
    </row>
    <row r="21789" spans="8:8" x14ac:dyDescent="0.25">
      <c r="H21789" s="1"/>
    </row>
    <row r="21790" spans="8:8" x14ac:dyDescent="0.25">
      <c r="H21790" s="1"/>
    </row>
    <row r="21791" spans="8:8" x14ac:dyDescent="0.25">
      <c r="H21791" s="1"/>
    </row>
    <row r="21792" spans="8:8" x14ac:dyDescent="0.25">
      <c r="H21792" s="1"/>
    </row>
    <row r="21793" spans="8:8" x14ac:dyDescent="0.25">
      <c r="H21793" s="1"/>
    </row>
    <row r="21794" spans="8:8" x14ac:dyDescent="0.25">
      <c r="H21794" s="1"/>
    </row>
    <row r="21795" spans="8:8" x14ac:dyDescent="0.25">
      <c r="H21795" s="1"/>
    </row>
    <row r="21796" spans="8:8" x14ac:dyDescent="0.25">
      <c r="H21796" s="1"/>
    </row>
    <row r="21797" spans="8:8" x14ac:dyDescent="0.25">
      <c r="H21797" s="1"/>
    </row>
    <row r="21798" spans="8:8" x14ac:dyDescent="0.25">
      <c r="H21798" s="1"/>
    </row>
    <row r="21799" spans="8:8" x14ac:dyDescent="0.25">
      <c r="H21799" s="1"/>
    </row>
    <row r="21800" spans="8:8" x14ac:dyDescent="0.25">
      <c r="H21800" s="1"/>
    </row>
    <row r="21801" spans="8:8" x14ac:dyDescent="0.25">
      <c r="H21801" s="1"/>
    </row>
    <row r="21802" spans="8:8" x14ac:dyDescent="0.25">
      <c r="H21802" s="1"/>
    </row>
    <row r="21803" spans="8:8" x14ac:dyDescent="0.25">
      <c r="H21803" s="1"/>
    </row>
    <row r="21804" spans="8:8" x14ac:dyDescent="0.25">
      <c r="H21804" s="1"/>
    </row>
    <row r="21805" spans="8:8" x14ac:dyDescent="0.25">
      <c r="H21805" s="1"/>
    </row>
    <row r="21806" spans="8:8" x14ac:dyDescent="0.25">
      <c r="H21806" s="1"/>
    </row>
    <row r="21807" spans="8:8" x14ac:dyDescent="0.25">
      <c r="H21807" s="1"/>
    </row>
    <row r="21808" spans="8:8" x14ac:dyDescent="0.25">
      <c r="H21808" s="1"/>
    </row>
    <row r="21809" spans="8:8" x14ac:dyDescent="0.25">
      <c r="H21809" s="1"/>
    </row>
    <row r="21810" spans="8:8" x14ac:dyDescent="0.25">
      <c r="H21810" s="1"/>
    </row>
    <row r="21811" spans="8:8" x14ac:dyDescent="0.25">
      <c r="H21811" s="1"/>
    </row>
    <row r="21812" spans="8:8" x14ac:dyDescent="0.25">
      <c r="H21812" s="1"/>
    </row>
    <row r="21813" spans="8:8" x14ac:dyDescent="0.25">
      <c r="H21813" s="1"/>
    </row>
    <row r="21814" spans="8:8" x14ac:dyDescent="0.25">
      <c r="H21814" s="1"/>
    </row>
    <row r="21815" spans="8:8" x14ac:dyDescent="0.25">
      <c r="H21815" s="1"/>
    </row>
    <row r="21816" spans="8:8" x14ac:dyDescent="0.25">
      <c r="H21816" s="1"/>
    </row>
    <row r="21817" spans="8:8" x14ac:dyDescent="0.25">
      <c r="H21817" s="1"/>
    </row>
    <row r="21818" spans="8:8" x14ac:dyDescent="0.25">
      <c r="H21818" s="1"/>
    </row>
    <row r="21819" spans="8:8" x14ac:dyDescent="0.25">
      <c r="H21819" s="1"/>
    </row>
    <row r="21820" spans="8:8" x14ac:dyDescent="0.25">
      <c r="H21820" s="1"/>
    </row>
    <row r="21821" spans="8:8" x14ac:dyDescent="0.25">
      <c r="H21821" s="1"/>
    </row>
    <row r="21822" spans="8:8" x14ac:dyDescent="0.25">
      <c r="H21822" s="1"/>
    </row>
    <row r="21823" spans="8:8" x14ac:dyDescent="0.25">
      <c r="H21823" s="1"/>
    </row>
    <row r="21824" spans="8:8" x14ac:dyDescent="0.25">
      <c r="H21824" s="1"/>
    </row>
    <row r="21825" spans="8:8" x14ac:dyDescent="0.25">
      <c r="H21825" s="1"/>
    </row>
    <row r="21826" spans="8:8" x14ac:dyDescent="0.25">
      <c r="H21826" s="1"/>
    </row>
    <row r="21827" spans="8:8" x14ac:dyDescent="0.25">
      <c r="H21827" s="1"/>
    </row>
    <row r="21828" spans="8:8" x14ac:dyDescent="0.25">
      <c r="H21828" s="1"/>
    </row>
    <row r="21829" spans="8:8" x14ac:dyDescent="0.25">
      <c r="H21829" s="1"/>
    </row>
    <row r="21830" spans="8:8" x14ac:dyDescent="0.25">
      <c r="H21830" s="1"/>
    </row>
    <row r="21831" spans="8:8" x14ac:dyDescent="0.25">
      <c r="H21831" s="1"/>
    </row>
    <row r="21832" spans="8:8" x14ac:dyDescent="0.25">
      <c r="H21832" s="1"/>
    </row>
    <row r="21833" spans="8:8" x14ac:dyDescent="0.25">
      <c r="H21833" s="1"/>
    </row>
    <row r="21834" spans="8:8" x14ac:dyDescent="0.25">
      <c r="H21834" s="1"/>
    </row>
    <row r="21835" spans="8:8" x14ac:dyDescent="0.25">
      <c r="H21835" s="1"/>
    </row>
    <row r="21836" spans="8:8" x14ac:dyDescent="0.25">
      <c r="H21836" s="1"/>
    </row>
    <row r="21837" spans="8:8" x14ac:dyDescent="0.25">
      <c r="H21837" s="1"/>
    </row>
    <row r="21838" spans="8:8" x14ac:dyDescent="0.25">
      <c r="H21838" s="1"/>
    </row>
    <row r="21839" spans="8:8" x14ac:dyDescent="0.25">
      <c r="H21839" s="1"/>
    </row>
    <row r="21840" spans="8:8" x14ac:dyDescent="0.25">
      <c r="H21840" s="1"/>
    </row>
    <row r="21841" spans="8:8" x14ac:dyDescent="0.25">
      <c r="H21841" s="1"/>
    </row>
    <row r="21842" spans="8:8" x14ac:dyDescent="0.25">
      <c r="H21842" s="1"/>
    </row>
    <row r="21843" spans="8:8" x14ac:dyDescent="0.25">
      <c r="H21843" s="1"/>
    </row>
    <row r="21844" spans="8:8" x14ac:dyDescent="0.25">
      <c r="H21844" s="1"/>
    </row>
    <row r="21845" spans="8:8" x14ac:dyDescent="0.25">
      <c r="H21845" s="1"/>
    </row>
    <row r="21846" spans="8:8" x14ac:dyDescent="0.25">
      <c r="H21846" s="1"/>
    </row>
    <row r="21847" spans="8:8" x14ac:dyDescent="0.25">
      <c r="H21847" s="1"/>
    </row>
    <row r="21848" spans="8:8" x14ac:dyDescent="0.25">
      <c r="H21848" s="1"/>
    </row>
    <row r="21849" spans="8:8" x14ac:dyDescent="0.25">
      <c r="H21849" s="1"/>
    </row>
    <row r="21850" spans="8:8" x14ac:dyDescent="0.25">
      <c r="H21850" s="1"/>
    </row>
    <row r="21851" spans="8:8" x14ac:dyDescent="0.25">
      <c r="H21851" s="1"/>
    </row>
    <row r="21852" spans="8:8" x14ac:dyDescent="0.25">
      <c r="H21852" s="1"/>
    </row>
    <row r="21853" spans="8:8" x14ac:dyDescent="0.25">
      <c r="H21853" s="1"/>
    </row>
    <row r="21854" spans="8:8" x14ac:dyDescent="0.25">
      <c r="H21854" s="1"/>
    </row>
    <row r="21855" spans="8:8" x14ac:dyDescent="0.25">
      <c r="H21855" s="1"/>
    </row>
    <row r="21856" spans="8:8" x14ac:dyDescent="0.25">
      <c r="H21856" s="1"/>
    </row>
    <row r="21857" spans="8:8" x14ac:dyDescent="0.25">
      <c r="H21857" s="1"/>
    </row>
    <row r="21858" spans="8:8" x14ac:dyDescent="0.25">
      <c r="H21858" s="1"/>
    </row>
    <row r="21859" spans="8:8" x14ac:dyDescent="0.25">
      <c r="H21859" s="1"/>
    </row>
    <row r="21860" spans="8:8" x14ac:dyDescent="0.25">
      <c r="H21860" s="1"/>
    </row>
    <row r="21861" spans="8:8" x14ac:dyDescent="0.25">
      <c r="H21861" s="1"/>
    </row>
    <row r="21862" spans="8:8" x14ac:dyDescent="0.25">
      <c r="H21862" s="1"/>
    </row>
    <row r="21863" spans="8:8" x14ac:dyDescent="0.25">
      <c r="H21863" s="1"/>
    </row>
    <row r="21864" spans="8:8" x14ac:dyDescent="0.25">
      <c r="H21864" s="1"/>
    </row>
    <row r="21865" spans="8:8" x14ac:dyDescent="0.25">
      <c r="H21865" s="1"/>
    </row>
    <row r="21866" spans="8:8" x14ac:dyDescent="0.25">
      <c r="H21866" s="1"/>
    </row>
    <row r="21867" spans="8:8" x14ac:dyDescent="0.25">
      <c r="H21867" s="1"/>
    </row>
    <row r="21868" spans="8:8" x14ac:dyDescent="0.25">
      <c r="H21868" s="1"/>
    </row>
    <row r="21869" spans="8:8" x14ac:dyDescent="0.25">
      <c r="H21869" s="1"/>
    </row>
    <row r="21870" spans="8:8" x14ac:dyDescent="0.25">
      <c r="H21870" s="1"/>
    </row>
    <row r="21871" spans="8:8" x14ac:dyDescent="0.25">
      <c r="H21871" s="1"/>
    </row>
    <row r="21872" spans="8:8" x14ac:dyDescent="0.25">
      <c r="H21872" s="1"/>
    </row>
    <row r="21873" spans="8:8" x14ac:dyDescent="0.25">
      <c r="H21873" s="1"/>
    </row>
    <row r="21874" spans="8:8" x14ac:dyDescent="0.25">
      <c r="H21874" s="1"/>
    </row>
    <row r="21875" spans="8:8" x14ac:dyDescent="0.25">
      <c r="H21875" s="1"/>
    </row>
    <row r="21876" spans="8:8" x14ac:dyDescent="0.25">
      <c r="H21876" s="1"/>
    </row>
    <row r="21877" spans="8:8" x14ac:dyDescent="0.25">
      <c r="H21877" s="1"/>
    </row>
    <row r="21878" spans="8:8" x14ac:dyDescent="0.25">
      <c r="H21878" s="1"/>
    </row>
    <row r="21879" spans="8:8" x14ac:dyDescent="0.25">
      <c r="H21879" s="1"/>
    </row>
    <row r="21880" spans="8:8" x14ac:dyDescent="0.25">
      <c r="H21880" s="1"/>
    </row>
    <row r="21881" spans="8:8" x14ac:dyDescent="0.25">
      <c r="H21881" s="1"/>
    </row>
    <row r="21882" spans="8:8" x14ac:dyDescent="0.25">
      <c r="H21882" s="1"/>
    </row>
    <row r="21883" spans="8:8" x14ac:dyDescent="0.25">
      <c r="H21883" s="1"/>
    </row>
    <row r="21884" spans="8:8" x14ac:dyDescent="0.25">
      <c r="H21884" s="1"/>
    </row>
    <row r="21885" spans="8:8" x14ac:dyDescent="0.25">
      <c r="H21885" s="1"/>
    </row>
    <row r="21886" spans="8:8" x14ac:dyDescent="0.25">
      <c r="H21886" s="1"/>
    </row>
    <row r="21887" spans="8:8" x14ac:dyDescent="0.25">
      <c r="H21887" s="1"/>
    </row>
    <row r="21888" spans="8:8" x14ac:dyDescent="0.25">
      <c r="H21888" s="1"/>
    </row>
    <row r="21889" spans="8:8" x14ac:dyDescent="0.25">
      <c r="H21889" s="1"/>
    </row>
    <row r="21890" spans="8:8" x14ac:dyDescent="0.25">
      <c r="H21890" s="1"/>
    </row>
    <row r="21891" spans="8:8" x14ac:dyDescent="0.25">
      <c r="H21891" s="1"/>
    </row>
    <row r="21892" spans="8:8" x14ac:dyDescent="0.25">
      <c r="H21892" s="1"/>
    </row>
    <row r="21893" spans="8:8" x14ac:dyDescent="0.25">
      <c r="H21893" s="1"/>
    </row>
    <row r="21894" spans="8:8" x14ac:dyDescent="0.25">
      <c r="H21894" s="1"/>
    </row>
    <row r="21895" spans="8:8" x14ac:dyDescent="0.25">
      <c r="H21895" s="1"/>
    </row>
    <row r="21896" spans="8:8" x14ac:dyDescent="0.25">
      <c r="H21896" s="1"/>
    </row>
    <row r="21897" spans="8:8" x14ac:dyDescent="0.25">
      <c r="H21897" s="1"/>
    </row>
    <row r="21898" spans="8:8" x14ac:dyDescent="0.25">
      <c r="H21898" s="1"/>
    </row>
    <row r="21899" spans="8:8" x14ac:dyDescent="0.25">
      <c r="H21899" s="1"/>
    </row>
    <row r="21900" spans="8:8" x14ac:dyDescent="0.25">
      <c r="H21900" s="1"/>
    </row>
    <row r="21901" spans="8:8" x14ac:dyDescent="0.25">
      <c r="H21901" s="1"/>
    </row>
    <row r="21902" spans="8:8" x14ac:dyDescent="0.25">
      <c r="H21902" s="1"/>
    </row>
    <row r="21903" spans="8:8" x14ac:dyDescent="0.25">
      <c r="H21903" s="1"/>
    </row>
    <row r="21904" spans="8:8" x14ac:dyDescent="0.25">
      <c r="H21904" s="1"/>
    </row>
    <row r="21905" spans="8:8" x14ac:dyDescent="0.25">
      <c r="H21905" s="1"/>
    </row>
    <row r="21906" spans="8:8" x14ac:dyDescent="0.25">
      <c r="H21906" s="1"/>
    </row>
    <row r="21907" spans="8:8" x14ac:dyDescent="0.25">
      <c r="H21907" s="1"/>
    </row>
    <row r="21908" spans="8:8" x14ac:dyDescent="0.25">
      <c r="H21908" s="1"/>
    </row>
    <row r="21909" spans="8:8" x14ac:dyDescent="0.25">
      <c r="H21909" s="1"/>
    </row>
    <row r="21910" spans="8:8" x14ac:dyDescent="0.25">
      <c r="H21910" s="1"/>
    </row>
    <row r="21911" spans="8:8" x14ac:dyDescent="0.25">
      <c r="H21911" s="1"/>
    </row>
    <row r="21912" spans="8:8" x14ac:dyDescent="0.25">
      <c r="H21912" s="1"/>
    </row>
    <row r="21913" spans="8:8" x14ac:dyDescent="0.25">
      <c r="H21913" s="1"/>
    </row>
    <row r="21914" spans="8:8" x14ac:dyDescent="0.25">
      <c r="H21914" s="1"/>
    </row>
    <row r="21915" spans="8:8" x14ac:dyDescent="0.25">
      <c r="H21915" s="1"/>
    </row>
    <row r="21916" spans="8:8" x14ac:dyDescent="0.25">
      <c r="H21916" s="1"/>
    </row>
    <row r="21917" spans="8:8" x14ac:dyDescent="0.25">
      <c r="H21917" s="1"/>
    </row>
    <row r="21918" spans="8:8" x14ac:dyDescent="0.25">
      <c r="H21918" s="1"/>
    </row>
    <row r="21919" spans="8:8" x14ac:dyDescent="0.25">
      <c r="H21919" s="1"/>
    </row>
    <row r="21920" spans="8:8" x14ac:dyDescent="0.25">
      <c r="H21920" s="1"/>
    </row>
    <row r="21921" spans="8:8" x14ac:dyDescent="0.25">
      <c r="H21921" s="1"/>
    </row>
    <row r="21922" spans="8:8" x14ac:dyDescent="0.25">
      <c r="H21922" s="1"/>
    </row>
    <row r="21923" spans="8:8" x14ac:dyDescent="0.25">
      <c r="H21923" s="1"/>
    </row>
    <row r="21924" spans="8:8" x14ac:dyDescent="0.25">
      <c r="H21924" s="1"/>
    </row>
    <row r="21925" spans="8:8" x14ac:dyDescent="0.25">
      <c r="H21925" s="1"/>
    </row>
    <row r="21926" spans="8:8" x14ac:dyDescent="0.25">
      <c r="H21926" s="1"/>
    </row>
    <row r="21927" spans="8:8" x14ac:dyDescent="0.25">
      <c r="H21927" s="1"/>
    </row>
    <row r="21928" spans="8:8" x14ac:dyDescent="0.25">
      <c r="H21928" s="1"/>
    </row>
    <row r="21929" spans="8:8" x14ac:dyDescent="0.25">
      <c r="H21929" s="1"/>
    </row>
    <row r="21930" spans="8:8" x14ac:dyDescent="0.25">
      <c r="H21930" s="1"/>
    </row>
    <row r="21931" spans="8:8" x14ac:dyDescent="0.25">
      <c r="H21931" s="1"/>
    </row>
    <row r="21932" spans="8:8" x14ac:dyDescent="0.25">
      <c r="H21932" s="1"/>
    </row>
    <row r="21933" spans="8:8" x14ac:dyDescent="0.25">
      <c r="H21933" s="1"/>
    </row>
    <row r="21934" spans="8:8" x14ac:dyDescent="0.25">
      <c r="H21934" s="1"/>
    </row>
    <row r="21935" spans="8:8" x14ac:dyDescent="0.25">
      <c r="H21935" s="1"/>
    </row>
    <row r="21936" spans="8:8" x14ac:dyDescent="0.25">
      <c r="H21936" s="1"/>
    </row>
    <row r="21937" spans="8:8" x14ac:dyDescent="0.25">
      <c r="H21937" s="1"/>
    </row>
    <row r="21938" spans="8:8" x14ac:dyDescent="0.25">
      <c r="H21938" s="1"/>
    </row>
    <row r="21939" spans="8:8" x14ac:dyDescent="0.25">
      <c r="H21939" s="1"/>
    </row>
    <row r="21940" spans="8:8" x14ac:dyDescent="0.25">
      <c r="H21940" s="1"/>
    </row>
    <row r="21941" spans="8:8" x14ac:dyDescent="0.25">
      <c r="H21941" s="1"/>
    </row>
    <row r="21942" spans="8:8" x14ac:dyDescent="0.25">
      <c r="H21942" s="1"/>
    </row>
    <row r="21943" spans="8:8" x14ac:dyDescent="0.25">
      <c r="H21943" s="1"/>
    </row>
    <row r="21944" spans="8:8" x14ac:dyDescent="0.25">
      <c r="H21944" s="1"/>
    </row>
    <row r="21945" spans="8:8" x14ac:dyDescent="0.25">
      <c r="H21945" s="1"/>
    </row>
    <row r="21946" spans="8:8" x14ac:dyDescent="0.25">
      <c r="H21946" s="1"/>
    </row>
    <row r="21947" spans="8:8" x14ac:dyDescent="0.25">
      <c r="H21947" s="1"/>
    </row>
    <row r="21948" spans="8:8" x14ac:dyDescent="0.25">
      <c r="H21948" s="1"/>
    </row>
    <row r="21949" spans="8:8" x14ac:dyDescent="0.25">
      <c r="H21949" s="1"/>
    </row>
    <row r="21950" spans="8:8" x14ac:dyDescent="0.25">
      <c r="H21950" s="1"/>
    </row>
    <row r="21951" spans="8:8" x14ac:dyDescent="0.25">
      <c r="H21951" s="1"/>
    </row>
    <row r="21952" spans="8:8" x14ac:dyDescent="0.25">
      <c r="H21952" s="1"/>
    </row>
    <row r="21953" spans="8:8" x14ac:dyDescent="0.25">
      <c r="H21953" s="1"/>
    </row>
    <row r="21954" spans="8:8" x14ac:dyDescent="0.25">
      <c r="H21954" s="1"/>
    </row>
    <row r="21955" spans="8:8" x14ac:dyDescent="0.25">
      <c r="H21955" s="1"/>
    </row>
    <row r="21956" spans="8:8" x14ac:dyDescent="0.25">
      <c r="H21956" s="1"/>
    </row>
    <row r="21957" spans="8:8" x14ac:dyDescent="0.25">
      <c r="H21957" s="1"/>
    </row>
    <row r="21958" spans="8:8" x14ac:dyDescent="0.25">
      <c r="H21958" s="1"/>
    </row>
    <row r="21959" spans="8:8" x14ac:dyDescent="0.25">
      <c r="H21959" s="1"/>
    </row>
    <row r="21960" spans="8:8" x14ac:dyDescent="0.25">
      <c r="H21960" s="1"/>
    </row>
    <row r="21961" spans="8:8" x14ac:dyDescent="0.25">
      <c r="H21961" s="1"/>
    </row>
    <row r="21962" spans="8:8" x14ac:dyDescent="0.25">
      <c r="H21962" s="1"/>
    </row>
    <row r="21963" spans="8:8" x14ac:dyDescent="0.25">
      <c r="H21963" s="1"/>
    </row>
    <row r="21964" spans="8:8" x14ac:dyDescent="0.25">
      <c r="H21964" s="1"/>
    </row>
    <row r="21965" spans="8:8" x14ac:dyDescent="0.25">
      <c r="H21965" s="1"/>
    </row>
    <row r="21966" spans="8:8" x14ac:dyDescent="0.25">
      <c r="H21966" s="1"/>
    </row>
    <row r="21967" spans="8:8" x14ac:dyDescent="0.25">
      <c r="H21967" s="1"/>
    </row>
    <row r="21968" spans="8:8" x14ac:dyDescent="0.25">
      <c r="H21968" s="1"/>
    </row>
    <row r="21969" spans="8:8" x14ac:dyDescent="0.25">
      <c r="H21969" s="1"/>
    </row>
    <row r="21970" spans="8:8" x14ac:dyDescent="0.25">
      <c r="H21970" s="1"/>
    </row>
    <row r="21971" spans="8:8" x14ac:dyDescent="0.25">
      <c r="H21971" s="1"/>
    </row>
    <row r="21972" spans="8:8" x14ac:dyDescent="0.25">
      <c r="H21972" s="1"/>
    </row>
    <row r="21973" spans="8:8" x14ac:dyDescent="0.25">
      <c r="H21973" s="1"/>
    </row>
    <row r="21974" spans="8:8" x14ac:dyDescent="0.25">
      <c r="H21974" s="1"/>
    </row>
    <row r="21975" spans="8:8" x14ac:dyDescent="0.25">
      <c r="H21975" s="1"/>
    </row>
    <row r="21976" spans="8:8" x14ac:dyDescent="0.25">
      <c r="H21976" s="1"/>
    </row>
    <row r="21977" spans="8:8" x14ac:dyDescent="0.25">
      <c r="H21977" s="1"/>
    </row>
    <row r="21978" spans="8:8" x14ac:dyDescent="0.25">
      <c r="H21978" s="1"/>
    </row>
    <row r="21979" spans="8:8" x14ac:dyDescent="0.25">
      <c r="H21979" s="1"/>
    </row>
    <row r="21980" spans="8:8" x14ac:dyDescent="0.25">
      <c r="H21980" s="1"/>
    </row>
    <row r="21981" spans="8:8" x14ac:dyDescent="0.25">
      <c r="H21981" s="1"/>
    </row>
    <row r="21982" spans="8:8" x14ac:dyDescent="0.25">
      <c r="H21982" s="1"/>
    </row>
    <row r="21983" spans="8:8" x14ac:dyDescent="0.25">
      <c r="H21983" s="1"/>
    </row>
    <row r="21984" spans="8:8" x14ac:dyDescent="0.25">
      <c r="H21984" s="1"/>
    </row>
    <row r="21985" spans="8:8" x14ac:dyDescent="0.25">
      <c r="H21985" s="1"/>
    </row>
    <row r="21986" spans="8:8" x14ac:dyDescent="0.25">
      <c r="H21986" s="1"/>
    </row>
    <row r="21987" spans="8:8" x14ac:dyDescent="0.25">
      <c r="H21987" s="1"/>
    </row>
    <row r="21988" spans="8:8" x14ac:dyDescent="0.25">
      <c r="H21988" s="1"/>
    </row>
    <row r="21989" spans="8:8" x14ac:dyDescent="0.25">
      <c r="H21989" s="1"/>
    </row>
    <row r="21990" spans="8:8" x14ac:dyDescent="0.25">
      <c r="H21990" s="1"/>
    </row>
    <row r="21991" spans="8:8" x14ac:dyDescent="0.25">
      <c r="H21991" s="1"/>
    </row>
    <row r="21992" spans="8:8" x14ac:dyDescent="0.25">
      <c r="H21992" s="1"/>
    </row>
    <row r="21993" spans="8:8" x14ac:dyDescent="0.25">
      <c r="H21993" s="1"/>
    </row>
    <row r="21994" spans="8:8" x14ac:dyDescent="0.25">
      <c r="H21994" s="1"/>
    </row>
    <row r="21995" spans="8:8" x14ac:dyDescent="0.25">
      <c r="H21995" s="1"/>
    </row>
    <row r="21996" spans="8:8" x14ac:dyDescent="0.25">
      <c r="H21996" s="1"/>
    </row>
    <row r="21997" spans="8:8" x14ac:dyDescent="0.25">
      <c r="H21997" s="1"/>
    </row>
    <row r="21998" spans="8:8" x14ac:dyDescent="0.25">
      <c r="H21998" s="1"/>
    </row>
    <row r="21999" spans="8:8" x14ac:dyDescent="0.25">
      <c r="H21999" s="1"/>
    </row>
    <row r="22000" spans="8:8" x14ac:dyDescent="0.25">
      <c r="H22000" s="1"/>
    </row>
    <row r="22001" spans="8:8" x14ac:dyDescent="0.25">
      <c r="H22001" s="1"/>
    </row>
    <row r="22002" spans="8:8" x14ac:dyDescent="0.25">
      <c r="H22002" s="1"/>
    </row>
    <row r="22003" spans="8:8" x14ac:dyDescent="0.25">
      <c r="H22003" s="1"/>
    </row>
    <row r="22004" spans="8:8" x14ac:dyDescent="0.25">
      <c r="H22004" s="1"/>
    </row>
    <row r="22005" spans="8:8" x14ac:dyDescent="0.25">
      <c r="H22005" s="1"/>
    </row>
    <row r="22006" spans="8:8" x14ac:dyDescent="0.25">
      <c r="H22006" s="1"/>
    </row>
    <row r="22007" spans="8:8" x14ac:dyDescent="0.25">
      <c r="H22007" s="1"/>
    </row>
    <row r="22008" spans="8:8" x14ac:dyDescent="0.25">
      <c r="H22008" s="1"/>
    </row>
    <row r="22009" spans="8:8" x14ac:dyDescent="0.25">
      <c r="H22009" s="1"/>
    </row>
    <row r="22010" spans="8:8" x14ac:dyDescent="0.25">
      <c r="H22010" s="1"/>
    </row>
    <row r="22011" spans="8:8" x14ac:dyDescent="0.25">
      <c r="H22011" s="1"/>
    </row>
    <row r="22012" spans="8:8" x14ac:dyDescent="0.25">
      <c r="H22012" s="1"/>
    </row>
    <row r="22013" spans="8:8" x14ac:dyDescent="0.25">
      <c r="H22013" s="1"/>
    </row>
    <row r="22014" spans="8:8" x14ac:dyDescent="0.25">
      <c r="H22014" s="1"/>
    </row>
    <row r="22015" spans="8:8" x14ac:dyDescent="0.25">
      <c r="H22015" s="1"/>
    </row>
    <row r="22016" spans="8:8" x14ac:dyDescent="0.25">
      <c r="H22016" s="1"/>
    </row>
    <row r="22017" spans="8:8" x14ac:dyDescent="0.25">
      <c r="H22017" s="1"/>
    </row>
    <row r="22018" spans="8:8" x14ac:dyDescent="0.25">
      <c r="H22018" s="1"/>
    </row>
    <row r="22019" spans="8:8" x14ac:dyDescent="0.25">
      <c r="H22019" s="1"/>
    </row>
    <row r="22020" spans="8:8" x14ac:dyDescent="0.25">
      <c r="H22020" s="1"/>
    </row>
    <row r="22021" spans="8:8" x14ac:dyDescent="0.25">
      <c r="H22021" s="1"/>
    </row>
    <row r="22022" spans="8:8" x14ac:dyDescent="0.25">
      <c r="H22022" s="1"/>
    </row>
    <row r="22023" spans="8:8" x14ac:dyDescent="0.25">
      <c r="H22023" s="1"/>
    </row>
    <row r="22024" spans="8:8" x14ac:dyDescent="0.25">
      <c r="H22024" s="1"/>
    </row>
    <row r="22025" spans="8:8" x14ac:dyDescent="0.25">
      <c r="H22025" s="1"/>
    </row>
    <row r="22026" spans="8:8" x14ac:dyDescent="0.25">
      <c r="H22026" s="1"/>
    </row>
    <row r="22027" spans="8:8" x14ac:dyDescent="0.25">
      <c r="H22027" s="1"/>
    </row>
    <row r="22028" spans="8:8" x14ac:dyDescent="0.25">
      <c r="H22028" s="1"/>
    </row>
    <row r="22029" spans="8:8" x14ac:dyDescent="0.25">
      <c r="H22029" s="1"/>
    </row>
    <row r="22030" spans="8:8" x14ac:dyDescent="0.25">
      <c r="H22030" s="1"/>
    </row>
    <row r="22031" spans="8:8" x14ac:dyDescent="0.25">
      <c r="H22031" s="1"/>
    </row>
    <row r="22032" spans="8:8" x14ac:dyDescent="0.25">
      <c r="H22032" s="1"/>
    </row>
    <row r="22033" spans="8:8" x14ac:dyDescent="0.25">
      <c r="H22033" s="1"/>
    </row>
    <row r="22034" spans="8:8" x14ac:dyDescent="0.25">
      <c r="H22034" s="1"/>
    </row>
    <row r="22035" spans="8:8" x14ac:dyDescent="0.25">
      <c r="H22035" s="1"/>
    </row>
    <row r="22036" spans="8:8" x14ac:dyDescent="0.25">
      <c r="H22036" s="1"/>
    </row>
    <row r="22037" spans="8:8" x14ac:dyDescent="0.25">
      <c r="H22037" s="1"/>
    </row>
    <row r="22038" spans="8:8" x14ac:dyDescent="0.25">
      <c r="H22038" s="1"/>
    </row>
    <row r="22039" spans="8:8" x14ac:dyDescent="0.25">
      <c r="H22039" s="1"/>
    </row>
    <row r="22040" spans="8:8" x14ac:dyDescent="0.25">
      <c r="H22040" s="1"/>
    </row>
    <row r="22041" spans="8:8" x14ac:dyDescent="0.25">
      <c r="H22041" s="1"/>
    </row>
    <row r="22042" spans="8:8" x14ac:dyDescent="0.25">
      <c r="H22042" s="1"/>
    </row>
    <row r="22043" spans="8:8" x14ac:dyDescent="0.25">
      <c r="H22043" s="1"/>
    </row>
    <row r="22044" spans="8:8" x14ac:dyDescent="0.25">
      <c r="H22044" s="1"/>
    </row>
    <row r="22045" spans="8:8" x14ac:dyDescent="0.25">
      <c r="H22045" s="1"/>
    </row>
    <row r="22046" spans="8:8" x14ac:dyDescent="0.25">
      <c r="H22046" s="1"/>
    </row>
    <row r="22047" spans="8:8" x14ac:dyDescent="0.25">
      <c r="H22047" s="1"/>
    </row>
    <row r="22048" spans="8:8" x14ac:dyDescent="0.25">
      <c r="H22048" s="1"/>
    </row>
    <row r="22049" spans="8:8" x14ac:dyDescent="0.25">
      <c r="H22049" s="1"/>
    </row>
    <row r="22050" spans="8:8" x14ac:dyDescent="0.25">
      <c r="H22050" s="1"/>
    </row>
    <row r="22051" spans="8:8" x14ac:dyDescent="0.25">
      <c r="H22051" s="1"/>
    </row>
    <row r="22052" spans="8:8" x14ac:dyDescent="0.25">
      <c r="H22052" s="1"/>
    </row>
    <row r="22053" spans="8:8" x14ac:dyDescent="0.25">
      <c r="H22053" s="1"/>
    </row>
    <row r="22054" spans="8:8" x14ac:dyDescent="0.25">
      <c r="H22054" s="1"/>
    </row>
    <row r="22055" spans="8:8" x14ac:dyDescent="0.25">
      <c r="H22055" s="1"/>
    </row>
    <row r="22056" spans="8:8" x14ac:dyDescent="0.25">
      <c r="H22056" s="1"/>
    </row>
    <row r="22057" spans="8:8" x14ac:dyDescent="0.25">
      <c r="H22057" s="1"/>
    </row>
    <row r="22058" spans="8:8" x14ac:dyDescent="0.25">
      <c r="H22058" s="1"/>
    </row>
    <row r="22059" spans="8:8" x14ac:dyDescent="0.25">
      <c r="H22059" s="1"/>
    </row>
    <row r="22060" spans="8:8" x14ac:dyDescent="0.25">
      <c r="H22060" s="1"/>
    </row>
    <row r="22061" spans="8:8" x14ac:dyDescent="0.25">
      <c r="H22061" s="1"/>
    </row>
    <row r="22062" spans="8:8" x14ac:dyDescent="0.25">
      <c r="H22062" s="1"/>
    </row>
    <row r="22063" spans="8:8" x14ac:dyDescent="0.25">
      <c r="H22063" s="1"/>
    </row>
    <row r="22064" spans="8:8" x14ac:dyDescent="0.25">
      <c r="H22064" s="1"/>
    </row>
    <row r="22065" spans="8:8" x14ac:dyDescent="0.25">
      <c r="H22065" s="1"/>
    </row>
    <row r="22066" spans="8:8" x14ac:dyDescent="0.25">
      <c r="H22066" s="1"/>
    </row>
    <row r="22067" spans="8:8" x14ac:dyDescent="0.25">
      <c r="H22067" s="1"/>
    </row>
    <row r="22068" spans="8:8" x14ac:dyDescent="0.25">
      <c r="H22068" s="1"/>
    </row>
    <row r="22069" spans="8:8" x14ac:dyDescent="0.25">
      <c r="H22069" s="1"/>
    </row>
    <row r="22070" spans="8:8" x14ac:dyDescent="0.25">
      <c r="H22070" s="1"/>
    </row>
    <row r="22071" spans="8:8" x14ac:dyDescent="0.25">
      <c r="H22071" s="1"/>
    </row>
    <row r="22072" spans="8:8" x14ac:dyDescent="0.25">
      <c r="H22072" s="1"/>
    </row>
    <row r="22073" spans="8:8" x14ac:dyDescent="0.25">
      <c r="H22073" s="1"/>
    </row>
    <row r="22074" spans="8:8" x14ac:dyDescent="0.25">
      <c r="H22074" s="1"/>
    </row>
    <row r="22075" spans="8:8" x14ac:dyDescent="0.25">
      <c r="H22075" s="1"/>
    </row>
    <row r="22076" spans="8:8" x14ac:dyDescent="0.25">
      <c r="H22076" s="1"/>
    </row>
    <row r="22077" spans="8:8" x14ac:dyDescent="0.25">
      <c r="H22077" s="1"/>
    </row>
    <row r="22078" spans="8:8" x14ac:dyDescent="0.25">
      <c r="H22078" s="1"/>
    </row>
    <row r="22079" spans="8:8" x14ac:dyDescent="0.25">
      <c r="H22079" s="1"/>
    </row>
    <row r="22080" spans="8:8" x14ac:dyDescent="0.25">
      <c r="H22080" s="1"/>
    </row>
    <row r="22081" spans="8:8" x14ac:dyDescent="0.25">
      <c r="H22081" s="1"/>
    </row>
    <row r="22082" spans="8:8" x14ac:dyDescent="0.25">
      <c r="H22082" s="1"/>
    </row>
    <row r="22083" spans="8:8" x14ac:dyDescent="0.25">
      <c r="H22083" s="1"/>
    </row>
    <row r="22084" spans="8:8" x14ac:dyDescent="0.25">
      <c r="H22084" s="1"/>
    </row>
    <row r="22085" spans="8:8" x14ac:dyDescent="0.25">
      <c r="H22085" s="1"/>
    </row>
    <row r="22086" spans="8:8" x14ac:dyDescent="0.25">
      <c r="H22086" s="1"/>
    </row>
    <row r="22087" spans="8:8" x14ac:dyDescent="0.25">
      <c r="H22087" s="1"/>
    </row>
    <row r="22088" spans="8:8" x14ac:dyDescent="0.25">
      <c r="H22088" s="1"/>
    </row>
    <row r="22089" spans="8:8" x14ac:dyDescent="0.25">
      <c r="H22089" s="1"/>
    </row>
    <row r="22090" spans="8:8" x14ac:dyDescent="0.25">
      <c r="H22090" s="1"/>
    </row>
    <row r="22091" spans="8:8" x14ac:dyDescent="0.25">
      <c r="H22091" s="1"/>
    </row>
    <row r="22092" spans="8:8" x14ac:dyDescent="0.25">
      <c r="H22092" s="1"/>
    </row>
    <row r="22093" spans="8:8" x14ac:dyDescent="0.25">
      <c r="H22093" s="1"/>
    </row>
    <row r="22094" spans="8:8" x14ac:dyDescent="0.25">
      <c r="H22094" s="1"/>
    </row>
    <row r="22095" spans="8:8" x14ac:dyDescent="0.25">
      <c r="H22095" s="1"/>
    </row>
    <row r="22096" spans="8:8" x14ac:dyDescent="0.25">
      <c r="H22096" s="1"/>
    </row>
    <row r="22097" spans="8:8" x14ac:dyDescent="0.25">
      <c r="H22097" s="1"/>
    </row>
    <row r="22098" spans="8:8" x14ac:dyDescent="0.25">
      <c r="H22098" s="1"/>
    </row>
    <row r="22099" spans="8:8" x14ac:dyDescent="0.25">
      <c r="H22099" s="1"/>
    </row>
    <row r="22100" spans="8:8" x14ac:dyDescent="0.25">
      <c r="H22100" s="1"/>
    </row>
    <row r="22101" spans="8:8" x14ac:dyDescent="0.25">
      <c r="H22101" s="1"/>
    </row>
    <row r="22102" spans="8:8" x14ac:dyDescent="0.25">
      <c r="H22102" s="1"/>
    </row>
    <row r="22103" spans="8:8" x14ac:dyDescent="0.25">
      <c r="H22103" s="1"/>
    </row>
    <row r="22104" spans="8:8" x14ac:dyDescent="0.25">
      <c r="H22104" s="1"/>
    </row>
    <row r="22105" spans="8:8" x14ac:dyDescent="0.25">
      <c r="H22105" s="1"/>
    </row>
    <row r="22106" spans="8:8" x14ac:dyDescent="0.25">
      <c r="H22106" s="1"/>
    </row>
    <row r="22107" spans="8:8" x14ac:dyDescent="0.25">
      <c r="H22107" s="1"/>
    </row>
    <row r="22108" spans="8:8" x14ac:dyDescent="0.25">
      <c r="H22108" s="1"/>
    </row>
    <row r="22109" spans="8:8" x14ac:dyDescent="0.25">
      <c r="H22109" s="1"/>
    </row>
    <row r="22110" spans="8:8" x14ac:dyDescent="0.25">
      <c r="H22110" s="1"/>
    </row>
    <row r="22111" spans="8:8" x14ac:dyDescent="0.25">
      <c r="H22111" s="1"/>
    </row>
    <row r="22112" spans="8:8" x14ac:dyDescent="0.25">
      <c r="H22112" s="1"/>
    </row>
    <row r="22113" spans="8:8" x14ac:dyDescent="0.25">
      <c r="H22113" s="1"/>
    </row>
    <row r="22114" spans="8:8" x14ac:dyDescent="0.25">
      <c r="H22114" s="1"/>
    </row>
    <row r="22115" spans="8:8" x14ac:dyDescent="0.25">
      <c r="H22115" s="1"/>
    </row>
    <row r="22116" spans="8:8" x14ac:dyDescent="0.25">
      <c r="H22116" s="1"/>
    </row>
    <row r="22117" spans="8:8" x14ac:dyDescent="0.25">
      <c r="H22117" s="1"/>
    </row>
    <row r="22118" spans="8:8" x14ac:dyDescent="0.25">
      <c r="H22118" s="1"/>
    </row>
    <row r="22119" spans="8:8" x14ac:dyDescent="0.25">
      <c r="H22119" s="1"/>
    </row>
    <row r="22120" spans="8:8" x14ac:dyDescent="0.25">
      <c r="H22120" s="1"/>
    </row>
    <row r="22121" spans="8:8" x14ac:dyDescent="0.25">
      <c r="H22121" s="1"/>
    </row>
    <row r="22122" spans="8:8" x14ac:dyDescent="0.25">
      <c r="H22122" s="1"/>
    </row>
    <row r="22123" spans="8:8" x14ac:dyDescent="0.25">
      <c r="H22123" s="1"/>
    </row>
    <row r="22124" spans="8:8" x14ac:dyDescent="0.25">
      <c r="H22124" s="1"/>
    </row>
    <row r="22125" spans="8:8" x14ac:dyDescent="0.25">
      <c r="H22125" s="1"/>
    </row>
    <row r="22126" spans="8:8" x14ac:dyDescent="0.25">
      <c r="H22126" s="1"/>
    </row>
    <row r="22127" spans="8:8" x14ac:dyDescent="0.25">
      <c r="H22127" s="1"/>
    </row>
    <row r="22128" spans="8:8" x14ac:dyDescent="0.25">
      <c r="H22128" s="1"/>
    </row>
    <row r="22129" spans="8:8" x14ac:dyDescent="0.25">
      <c r="H22129" s="1"/>
    </row>
    <row r="22130" spans="8:8" x14ac:dyDescent="0.25">
      <c r="H22130" s="1"/>
    </row>
    <row r="22131" spans="8:8" x14ac:dyDescent="0.25">
      <c r="H22131" s="1"/>
    </row>
    <row r="22132" spans="8:8" x14ac:dyDescent="0.25">
      <c r="H22132" s="1"/>
    </row>
    <row r="22133" spans="8:8" x14ac:dyDescent="0.25">
      <c r="H22133" s="1"/>
    </row>
    <row r="22134" spans="8:8" x14ac:dyDescent="0.25">
      <c r="H22134" s="1"/>
    </row>
    <row r="22135" spans="8:8" x14ac:dyDescent="0.25">
      <c r="H22135" s="1"/>
    </row>
    <row r="22136" spans="8:8" x14ac:dyDescent="0.25">
      <c r="H22136" s="1"/>
    </row>
    <row r="22137" spans="8:8" x14ac:dyDescent="0.25">
      <c r="H22137" s="1"/>
    </row>
    <row r="22138" spans="8:8" x14ac:dyDescent="0.25">
      <c r="H22138" s="1"/>
    </row>
    <row r="22139" spans="8:8" x14ac:dyDescent="0.25">
      <c r="H22139" s="1"/>
    </row>
    <row r="22140" spans="8:8" x14ac:dyDescent="0.25">
      <c r="H22140" s="1"/>
    </row>
    <row r="22141" spans="8:8" x14ac:dyDescent="0.25">
      <c r="H22141" s="1"/>
    </row>
    <row r="22142" spans="8:8" x14ac:dyDescent="0.25">
      <c r="H22142" s="1"/>
    </row>
    <row r="22143" spans="8:8" x14ac:dyDescent="0.25">
      <c r="H22143" s="1"/>
    </row>
    <row r="22144" spans="8:8" x14ac:dyDescent="0.25">
      <c r="H22144" s="1"/>
    </row>
    <row r="22145" spans="8:8" x14ac:dyDescent="0.25">
      <c r="H22145" s="1"/>
    </row>
    <row r="22146" spans="8:8" x14ac:dyDescent="0.25">
      <c r="H22146" s="1"/>
    </row>
    <row r="22147" spans="8:8" x14ac:dyDescent="0.25">
      <c r="H22147" s="1"/>
    </row>
    <row r="22148" spans="8:8" x14ac:dyDescent="0.25">
      <c r="H22148" s="1"/>
    </row>
    <row r="22149" spans="8:8" x14ac:dyDescent="0.25">
      <c r="H22149" s="1"/>
    </row>
    <row r="22150" spans="8:8" x14ac:dyDescent="0.25">
      <c r="H22150" s="1"/>
    </row>
    <row r="22151" spans="8:8" x14ac:dyDescent="0.25">
      <c r="H22151" s="1"/>
    </row>
    <row r="22152" spans="8:8" x14ac:dyDescent="0.25">
      <c r="H22152" s="1"/>
    </row>
    <row r="22153" spans="8:8" x14ac:dyDescent="0.25">
      <c r="H22153" s="1"/>
    </row>
    <row r="22154" spans="8:8" x14ac:dyDescent="0.25">
      <c r="H22154" s="1"/>
    </row>
    <row r="22155" spans="8:8" x14ac:dyDescent="0.25">
      <c r="H22155" s="1"/>
    </row>
    <row r="22156" spans="8:8" x14ac:dyDescent="0.25">
      <c r="H22156" s="1"/>
    </row>
    <row r="22157" spans="8:8" x14ac:dyDescent="0.25">
      <c r="H22157" s="1"/>
    </row>
    <row r="22158" spans="8:8" x14ac:dyDescent="0.25">
      <c r="H22158" s="1"/>
    </row>
    <row r="22159" spans="8:8" x14ac:dyDescent="0.25">
      <c r="H22159" s="1"/>
    </row>
    <row r="22160" spans="8:8" x14ac:dyDescent="0.25">
      <c r="H22160" s="1"/>
    </row>
    <row r="22161" spans="8:8" x14ac:dyDescent="0.25">
      <c r="H22161" s="1"/>
    </row>
    <row r="22162" spans="8:8" x14ac:dyDescent="0.25">
      <c r="H22162" s="1"/>
    </row>
    <row r="22163" spans="8:8" x14ac:dyDescent="0.25">
      <c r="H22163" s="1"/>
    </row>
    <row r="22164" spans="8:8" x14ac:dyDescent="0.25">
      <c r="H22164" s="1"/>
    </row>
    <row r="22165" spans="8:8" x14ac:dyDescent="0.25">
      <c r="H22165" s="1"/>
    </row>
    <row r="22166" spans="8:8" x14ac:dyDescent="0.25">
      <c r="H22166" s="1"/>
    </row>
    <row r="22167" spans="8:8" x14ac:dyDescent="0.25">
      <c r="H22167" s="1"/>
    </row>
    <row r="22168" spans="8:8" x14ac:dyDescent="0.25">
      <c r="H22168" s="1"/>
    </row>
    <row r="22169" spans="8:8" x14ac:dyDescent="0.25">
      <c r="H22169" s="1"/>
    </row>
    <row r="22170" spans="8:8" x14ac:dyDescent="0.25">
      <c r="H22170" s="1"/>
    </row>
    <row r="22171" spans="8:8" x14ac:dyDescent="0.25">
      <c r="H22171" s="1"/>
    </row>
    <row r="22172" spans="8:8" x14ac:dyDescent="0.25">
      <c r="H22172" s="1"/>
    </row>
    <row r="22173" spans="8:8" x14ac:dyDescent="0.25">
      <c r="H22173" s="1"/>
    </row>
    <row r="22174" spans="8:8" x14ac:dyDescent="0.25">
      <c r="H22174" s="1"/>
    </row>
    <row r="22175" spans="8:8" x14ac:dyDescent="0.25">
      <c r="H22175" s="1"/>
    </row>
    <row r="22176" spans="8:8" x14ac:dyDescent="0.25">
      <c r="H22176" s="1"/>
    </row>
    <row r="22177" spans="8:8" x14ac:dyDescent="0.25">
      <c r="H22177" s="1"/>
    </row>
    <row r="22178" spans="8:8" x14ac:dyDescent="0.25">
      <c r="H22178" s="1"/>
    </row>
    <row r="22179" spans="8:8" x14ac:dyDescent="0.25">
      <c r="H22179" s="1"/>
    </row>
    <row r="22180" spans="8:8" x14ac:dyDescent="0.25">
      <c r="H22180" s="1"/>
    </row>
    <row r="22181" spans="8:8" x14ac:dyDescent="0.25">
      <c r="H22181" s="1"/>
    </row>
    <row r="22182" spans="8:8" x14ac:dyDescent="0.25">
      <c r="H22182" s="1"/>
    </row>
    <row r="22183" spans="8:8" x14ac:dyDescent="0.25">
      <c r="H22183" s="1"/>
    </row>
    <row r="22184" spans="8:8" x14ac:dyDescent="0.25">
      <c r="H22184" s="1"/>
    </row>
    <row r="22185" spans="8:8" x14ac:dyDescent="0.25">
      <c r="H22185" s="1"/>
    </row>
    <row r="22186" spans="8:8" x14ac:dyDescent="0.25">
      <c r="H22186" s="1"/>
    </row>
    <row r="22187" spans="8:8" x14ac:dyDescent="0.25">
      <c r="H22187" s="1"/>
    </row>
    <row r="22188" spans="8:8" x14ac:dyDescent="0.25">
      <c r="H22188" s="1"/>
    </row>
    <row r="22189" spans="8:8" x14ac:dyDescent="0.25">
      <c r="H22189" s="1"/>
    </row>
    <row r="22190" spans="8:8" x14ac:dyDescent="0.25">
      <c r="H22190" s="1"/>
    </row>
    <row r="22191" spans="8:8" x14ac:dyDescent="0.25">
      <c r="H22191" s="1"/>
    </row>
    <row r="22192" spans="8:8" x14ac:dyDescent="0.25">
      <c r="H22192" s="1"/>
    </row>
    <row r="22193" spans="8:8" x14ac:dyDescent="0.25">
      <c r="H22193" s="1"/>
    </row>
    <row r="22194" spans="8:8" x14ac:dyDescent="0.25">
      <c r="H22194" s="1"/>
    </row>
    <row r="22195" spans="8:8" x14ac:dyDescent="0.25">
      <c r="H22195" s="1"/>
    </row>
    <row r="22196" spans="8:8" x14ac:dyDescent="0.25">
      <c r="H22196" s="1"/>
    </row>
    <row r="22197" spans="8:8" x14ac:dyDescent="0.25">
      <c r="H22197" s="1"/>
    </row>
    <row r="22198" spans="8:8" x14ac:dyDescent="0.25">
      <c r="H22198" s="1"/>
    </row>
    <row r="22199" spans="8:8" x14ac:dyDescent="0.25">
      <c r="H22199" s="1"/>
    </row>
    <row r="22200" spans="8:8" x14ac:dyDescent="0.25">
      <c r="H22200" s="1"/>
    </row>
    <row r="22201" spans="8:8" x14ac:dyDescent="0.25">
      <c r="H22201" s="1"/>
    </row>
    <row r="22202" spans="8:8" x14ac:dyDescent="0.25">
      <c r="H22202" s="1"/>
    </row>
    <row r="22203" spans="8:8" x14ac:dyDescent="0.25">
      <c r="H22203" s="1"/>
    </row>
    <row r="22204" spans="8:8" x14ac:dyDescent="0.25">
      <c r="H22204" s="1"/>
    </row>
    <row r="22205" spans="8:8" x14ac:dyDescent="0.25">
      <c r="H22205" s="1"/>
    </row>
    <row r="22206" spans="8:8" x14ac:dyDescent="0.25">
      <c r="H22206" s="1"/>
    </row>
    <row r="22207" spans="8:8" x14ac:dyDescent="0.25">
      <c r="H22207" s="1"/>
    </row>
    <row r="22208" spans="8:8" x14ac:dyDescent="0.25">
      <c r="H22208" s="1"/>
    </row>
    <row r="22209" spans="8:8" x14ac:dyDescent="0.25">
      <c r="H22209" s="1"/>
    </row>
    <row r="22210" spans="8:8" x14ac:dyDescent="0.25">
      <c r="H22210" s="1"/>
    </row>
    <row r="22211" spans="8:8" x14ac:dyDescent="0.25">
      <c r="H22211" s="1"/>
    </row>
    <row r="22212" spans="8:8" x14ac:dyDescent="0.25">
      <c r="H22212" s="1"/>
    </row>
    <row r="22213" spans="8:8" x14ac:dyDescent="0.25">
      <c r="H22213" s="1"/>
    </row>
    <row r="22214" spans="8:8" x14ac:dyDescent="0.25">
      <c r="H22214" s="1"/>
    </row>
    <row r="22215" spans="8:8" x14ac:dyDescent="0.25">
      <c r="H22215" s="1"/>
    </row>
    <row r="22216" spans="8:8" x14ac:dyDescent="0.25">
      <c r="H22216" s="1"/>
    </row>
    <row r="22217" spans="8:8" x14ac:dyDescent="0.25">
      <c r="H22217" s="1"/>
    </row>
    <row r="22218" spans="8:8" x14ac:dyDescent="0.25">
      <c r="H22218" s="1"/>
    </row>
    <row r="22219" spans="8:8" x14ac:dyDescent="0.25">
      <c r="H22219" s="1"/>
    </row>
    <row r="22220" spans="8:8" x14ac:dyDescent="0.25">
      <c r="H22220" s="1"/>
    </row>
    <row r="22221" spans="8:8" x14ac:dyDescent="0.25">
      <c r="H22221" s="1"/>
    </row>
    <row r="22222" spans="8:8" x14ac:dyDescent="0.25">
      <c r="H22222" s="1"/>
    </row>
    <row r="22223" spans="8:8" x14ac:dyDescent="0.25">
      <c r="H22223" s="1"/>
    </row>
    <row r="22224" spans="8:8" x14ac:dyDescent="0.25">
      <c r="H22224" s="1"/>
    </row>
    <row r="22225" spans="8:8" x14ac:dyDescent="0.25">
      <c r="H22225" s="1"/>
    </row>
    <row r="22226" spans="8:8" x14ac:dyDescent="0.25">
      <c r="H22226" s="1"/>
    </row>
    <row r="22227" spans="8:8" x14ac:dyDescent="0.25">
      <c r="H22227" s="1"/>
    </row>
    <row r="22228" spans="8:8" x14ac:dyDescent="0.25">
      <c r="H22228" s="1"/>
    </row>
    <row r="22229" spans="8:8" x14ac:dyDescent="0.25">
      <c r="H22229" s="1"/>
    </row>
    <row r="22230" spans="8:8" x14ac:dyDescent="0.25">
      <c r="H22230" s="1"/>
    </row>
    <row r="22231" spans="8:8" x14ac:dyDescent="0.25">
      <c r="H22231" s="1"/>
    </row>
    <row r="22232" spans="8:8" x14ac:dyDescent="0.25">
      <c r="H22232" s="1"/>
    </row>
    <row r="22233" spans="8:8" x14ac:dyDescent="0.25">
      <c r="H22233" s="1"/>
    </row>
    <row r="22234" spans="8:8" x14ac:dyDescent="0.25">
      <c r="H22234" s="1"/>
    </row>
    <row r="22235" spans="8:8" x14ac:dyDescent="0.25">
      <c r="H22235" s="1"/>
    </row>
    <row r="22236" spans="8:8" x14ac:dyDescent="0.25">
      <c r="H22236" s="1"/>
    </row>
    <row r="22237" spans="8:8" x14ac:dyDescent="0.25">
      <c r="H22237" s="1"/>
    </row>
    <row r="22238" spans="8:8" x14ac:dyDescent="0.25">
      <c r="H22238" s="1"/>
    </row>
    <row r="22239" spans="8:8" x14ac:dyDescent="0.25">
      <c r="H22239" s="1"/>
    </row>
    <row r="22240" spans="8:8" x14ac:dyDescent="0.25">
      <c r="H22240" s="1"/>
    </row>
    <row r="22241" spans="8:8" x14ac:dyDescent="0.25">
      <c r="H22241" s="1"/>
    </row>
    <row r="22242" spans="8:8" x14ac:dyDescent="0.25">
      <c r="H22242" s="1"/>
    </row>
    <row r="22243" spans="8:8" x14ac:dyDescent="0.25">
      <c r="H22243" s="1"/>
    </row>
    <row r="22244" spans="8:8" x14ac:dyDescent="0.25">
      <c r="H22244" s="1"/>
    </row>
    <row r="22245" spans="8:8" x14ac:dyDescent="0.25">
      <c r="H22245" s="1"/>
    </row>
    <row r="22246" spans="8:8" x14ac:dyDescent="0.25">
      <c r="H22246" s="1"/>
    </row>
    <row r="22247" spans="8:8" x14ac:dyDescent="0.25">
      <c r="H22247" s="1"/>
    </row>
    <row r="22248" spans="8:8" x14ac:dyDescent="0.25">
      <c r="H22248" s="1"/>
    </row>
    <row r="22249" spans="8:8" x14ac:dyDescent="0.25">
      <c r="H22249" s="1"/>
    </row>
    <row r="22250" spans="8:8" x14ac:dyDescent="0.25">
      <c r="H22250" s="1"/>
    </row>
    <row r="22251" spans="8:8" x14ac:dyDescent="0.25">
      <c r="H22251" s="1"/>
    </row>
    <row r="22252" spans="8:8" x14ac:dyDescent="0.25">
      <c r="H22252" s="1"/>
    </row>
    <row r="22253" spans="8:8" x14ac:dyDescent="0.25">
      <c r="H22253" s="1"/>
    </row>
    <row r="22254" spans="8:8" x14ac:dyDescent="0.25">
      <c r="H22254" s="1"/>
    </row>
    <row r="22255" spans="8:8" x14ac:dyDescent="0.25">
      <c r="H22255" s="1"/>
    </row>
    <row r="22256" spans="8:8" x14ac:dyDescent="0.25">
      <c r="H22256" s="1"/>
    </row>
    <row r="22257" spans="8:8" x14ac:dyDescent="0.25">
      <c r="H22257" s="1"/>
    </row>
    <row r="22258" spans="8:8" x14ac:dyDescent="0.25">
      <c r="H22258" s="1"/>
    </row>
    <row r="22259" spans="8:8" x14ac:dyDescent="0.25">
      <c r="H22259" s="1"/>
    </row>
    <row r="22260" spans="8:8" x14ac:dyDescent="0.25">
      <c r="H22260" s="1"/>
    </row>
    <row r="22261" spans="8:8" x14ac:dyDescent="0.25">
      <c r="H22261" s="1"/>
    </row>
    <row r="22262" spans="8:8" x14ac:dyDescent="0.25">
      <c r="H22262" s="1"/>
    </row>
    <row r="22263" spans="8:8" x14ac:dyDescent="0.25">
      <c r="H22263" s="1"/>
    </row>
    <row r="22264" spans="8:8" x14ac:dyDescent="0.25">
      <c r="H22264" s="1"/>
    </row>
    <row r="22265" spans="8:8" x14ac:dyDescent="0.25">
      <c r="H22265" s="1"/>
    </row>
    <row r="22266" spans="8:8" x14ac:dyDescent="0.25">
      <c r="H22266" s="1"/>
    </row>
    <row r="22267" spans="8:8" x14ac:dyDescent="0.25">
      <c r="H22267" s="1"/>
    </row>
    <row r="22268" spans="8:8" x14ac:dyDescent="0.25">
      <c r="H22268" s="1"/>
    </row>
    <row r="22269" spans="8:8" x14ac:dyDescent="0.25">
      <c r="H22269" s="1"/>
    </row>
    <row r="22270" spans="8:8" x14ac:dyDescent="0.25">
      <c r="H22270" s="1"/>
    </row>
    <row r="22271" spans="8:8" x14ac:dyDescent="0.25">
      <c r="H22271" s="1"/>
    </row>
    <row r="22272" spans="8:8" x14ac:dyDescent="0.25">
      <c r="H22272" s="1"/>
    </row>
    <row r="22273" spans="8:8" x14ac:dyDescent="0.25">
      <c r="H22273" s="1"/>
    </row>
    <row r="22274" spans="8:8" x14ac:dyDescent="0.25">
      <c r="H22274" s="1"/>
    </row>
    <row r="22275" spans="8:8" x14ac:dyDescent="0.25">
      <c r="H22275" s="1"/>
    </row>
    <row r="22276" spans="8:8" x14ac:dyDescent="0.25">
      <c r="H22276" s="1"/>
    </row>
    <row r="22277" spans="8:8" x14ac:dyDescent="0.25">
      <c r="H22277" s="1"/>
    </row>
    <row r="22278" spans="8:8" x14ac:dyDescent="0.25">
      <c r="H22278" s="1"/>
    </row>
    <row r="22279" spans="8:8" x14ac:dyDescent="0.25">
      <c r="H22279" s="1"/>
    </row>
    <row r="22280" spans="8:8" x14ac:dyDescent="0.25">
      <c r="H22280" s="1"/>
    </row>
    <row r="22281" spans="8:8" x14ac:dyDescent="0.25">
      <c r="H22281" s="1"/>
    </row>
    <row r="22282" spans="8:8" x14ac:dyDescent="0.25">
      <c r="H22282" s="1"/>
    </row>
    <row r="22283" spans="8:8" x14ac:dyDescent="0.25">
      <c r="H22283" s="1"/>
    </row>
    <row r="22284" spans="8:8" x14ac:dyDescent="0.25">
      <c r="H22284" s="1"/>
    </row>
    <row r="22285" spans="8:8" x14ac:dyDescent="0.25">
      <c r="H22285" s="1"/>
    </row>
    <row r="22286" spans="8:8" x14ac:dyDescent="0.25">
      <c r="H22286" s="1"/>
    </row>
    <row r="22287" spans="8:8" x14ac:dyDescent="0.25">
      <c r="H22287" s="1"/>
    </row>
    <row r="22288" spans="8:8" x14ac:dyDescent="0.25">
      <c r="H22288" s="1"/>
    </row>
    <row r="22289" spans="8:8" x14ac:dyDescent="0.25">
      <c r="H22289" s="1"/>
    </row>
    <row r="22290" spans="8:8" x14ac:dyDescent="0.25">
      <c r="H22290" s="1"/>
    </row>
    <row r="22291" spans="8:8" x14ac:dyDescent="0.25">
      <c r="H22291" s="1"/>
    </row>
    <row r="22292" spans="8:8" x14ac:dyDescent="0.25">
      <c r="H22292" s="1"/>
    </row>
    <row r="22293" spans="8:8" x14ac:dyDescent="0.25">
      <c r="H22293" s="1"/>
    </row>
    <row r="22294" spans="8:8" x14ac:dyDescent="0.25">
      <c r="H22294" s="1"/>
    </row>
    <row r="22295" spans="8:8" x14ac:dyDescent="0.25">
      <c r="H22295" s="1"/>
    </row>
    <row r="22296" spans="8:8" x14ac:dyDescent="0.25">
      <c r="H22296" s="1"/>
    </row>
    <row r="22297" spans="8:8" x14ac:dyDescent="0.25">
      <c r="H22297" s="1"/>
    </row>
    <row r="22298" spans="8:8" x14ac:dyDescent="0.25">
      <c r="H22298" s="1"/>
    </row>
    <row r="22299" spans="8:8" x14ac:dyDescent="0.25">
      <c r="H22299" s="1"/>
    </row>
    <row r="22300" spans="8:8" x14ac:dyDescent="0.25">
      <c r="H22300" s="1"/>
    </row>
    <row r="22301" spans="8:8" x14ac:dyDescent="0.25">
      <c r="H22301" s="1"/>
    </row>
    <row r="22302" spans="8:8" x14ac:dyDescent="0.25">
      <c r="H22302" s="1"/>
    </row>
    <row r="22303" spans="8:8" x14ac:dyDescent="0.25">
      <c r="H22303" s="1"/>
    </row>
    <row r="22304" spans="8:8" x14ac:dyDescent="0.25">
      <c r="H22304" s="1"/>
    </row>
    <row r="22305" spans="8:8" x14ac:dyDescent="0.25">
      <c r="H22305" s="1"/>
    </row>
    <row r="22306" spans="8:8" x14ac:dyDescent="0.25">
      <c r="H22306" s="1"/>
    </row>
    <row r="22307" spans="8:8" x14ac:dyDescent="0.25">
      <c r="H22307" s="1"/>
    </row>
    <row r="22308" spans="8:8" x14ac:dyDescent="0.25">
      <c r="H22308" s="1"/>
    </row>
    <row r="22309" spans="8:8" x14ac:dyDescent="0.25">
      <c r="H22309" s="1"/>
    </row>
    <row r="22310" spans="8:8" x14ac:dyDescent="0.25">
      <c r="H22310" s="1"/>
    </row>
    <row r="22311" spans="8:8" x14ac:dyDescent="0.25">
      <c r="H22311" s="1"/>
    </row>
    <row r="22312" spans="8:8" x14ac:dyDescent="0.25">
      <c r="H22312" s="1"/>
    </row>
    <row r="22313" spans="8:8" x14ac:dyDescent="0.25">
      <c r="H22313" s="1"/>
    </row>
    <row r="22314" spans="8:8" x14ac:dyDescent="0.25">
      <c r="H22314" s="1"/>
    </row>
    <row r="22315" spans="8:8" x14ac:dyDescent="0.25">
      <c r="H22315" s="1"/>
    </row>
    <row r="22316" spans="8:8" x14ac:dyDescent="0.25">
      <c r="H22316" s="1"/>
    </row>
    <row r="22317" spans="8:8" x14ac:dyDescent="0.25">
      <c r="H22317" s="1"/>
    </row>
    <row r="22318" spans="8:8" x14ac:dyDescent="0.25">
      <c r="H22318" s="1"/>
    </row>
    <row r="22319" spans="8:8" x14ac:dyDescent="0.25">
      <c r="H22319" s="1"/>
    </row>
    <row r="22320" spans="8:8" x14ac:dyDescent="0.25">
      <c r="H22320" s="1"/>
    </row>
    <row r="22321" spans="8:8" x14ac:dyDescent="0.25">
      <c r="H22321" s="1"/>
    </row>
    <row r="22322" spans="8:8" x14ac:dyDescent="0.25">
      <c r="H22322" s="1"/>
    </row>
    <row r="22323" spans="8:8" x14ac:dyDescent="0.25">
      <c r="H22323" s="1"/>
    </row>
    <row r="22324" spans="8:8" x14ac:dyDescent="0.25">
      <c r="H22324" s="1"/>
    </row>
    <row r="22325" spans="8:8" x14ac:dyDescent="0.25">
      <c r="H22325" s="1"/>
    </row>
    <row r="22326" spans="8:8" x14ac:dyDescent="0.25">
      <c r="H22326" s="1"/>
    </row>
    <row r="22327" spans="8:8" x14ac:dyDescent="0.25">
      <c r="H22327" s="1"/>
    </row>
    <row r="22328" spans="8:8" x14ac:dyDescent="0.25">
      <c r="H22328" s="1"/>
    </row>
    <row r="22329" spans="8:8" x14ac:dyDescent="0.25">
      <c r="H22329" s="1"/>
    </row>
    <row r="22330" spans="8:8" x14ac:dyDescent="0.25">
      <c r="H22330" s="1"/>
    </row>
    <row r="22331" spans="8:8" x14ac:dyDescent="0.25">
      <c r="H22331" s="1"/>
    </row>
    <row r="22332" spans="8:8" x14ac:dyDescent="0.25">
      <c r="H22332" s="1"/>
    </row>
    <row r="22333" spans="8:8" x14ac:dyDescent="0.25">
      <c r="H22333" s="1"/>
    </row>
    <row r="22334" spans="8:8" x14ac:dyDescent="0.25">
      <c r="H22334" s="1"/>
    </row>
    <row r="22335" spans="8:8" x14ac:dyDescent="0.25">
      <c r="H22335" s="1"/>
    </row>
    <row r="22336" spans="8:8" x14ac:dyDescent="0.25">
      <c r="H22336" s="1"/>
    </row>
    <row r="22337" spans="8:8" x14ac:dyDescent="0.25">
      <c r="H22337" s="1"/>
    </row>
    <row r="22338" spans="8:8" x14ac:dyDescent="0.25">
      <c r="H22338" s="1"/>
    </row>
    <row r="22339" spans="8:8" x14ac:dyDescent="0.25">
      <c r="H22339" s="1"/>
    </row>
    <row r="22340" spans="8:8" x14ac:dyDescent="0.25">
      <c r="H22340" s="1"/>
    </row>
    <row r="22341" spans="8:8" x14ac:dyDescent="0.25">
      <c r="H22341" s="1"/>
    </row>
    <row r="22342" spans="8:8" x14ac:dyDescent="0.25">
      <c r="H22342" s="1"/>
    </row>
    <row r="22343" spans="8:8" x14ac:dyDescent="0.25">
      <c r="H22343" s="1"/>
    </row>
    <row r="22344" spans="8:8" x14ac:dyDescent="0.25">
      <c r="H22344" s="1"/>
    </row>
    <row r="22345" spans="8:8" x14ac:dyDescent="0.25">
      <c r="H22345" s="1"/>
    </row>
    <row r="22346" spans="8:8" x14ac:dyDescent="0.25">
      <c r="H22346" s="1"/>
    </row>
    <row r="22347" spans="8:8" x14ac:dyDescent="0.25">
      <c r="H22347" s="1"/>
    </row>
    <row r="22348" spans="8:8" x14ac:dyDescent="0.25">
      <c r="H22348" s="1"/>
    </row>
    <row r="22349" spans="8:8" x14ac:dyDescent="0.25">
      <c r="H22349" s="1"/>
    </row>
    <row r="22350" spans="8:8" x14ac:dyDescent="0.25">
      <c r="H22350" s="1"/>
    </row>
    <row r="22351" spans="8:8" x14ac:dyDescent="0.25">
      <c r="H22351" s="1"/>
    </row>
    <row r="22352" spans="8:8" x14ac:dyDescent="0.25">
      <c r="H22352" s="1"/>
    </row>
    <row r="22353" spans="8:8" x14ac:dyDescent="0.25">
      <c r="H22353" s="1"/>
    </row>
    <row r="22354" spans="8:8" x14ac:dyDescent="0.25">
      <c r="H22354" s="1"/>
    </row>
    <row r="22355" spans="8:8" x14ac:dyDescent="0.25">
      <c r="H22355" s="1"/>
    </row>
    <row r="22356" spans="8:8" x14ac:dyDescent="0.25">
      <c r="H22356" s="1"/>
    </row>
    <row r="22357" spans="8:8" x14ac:dyDescent="0.25">
      <c r="H22357" s="1"/>
    </row>
    <row r="22358" spans="8:8" x14ac:dyDescent="0.25">
      <c r="H22358" s="1"/>
    </row>
    <row r="22359" spans="8:8" x14ac:dyDescent="0.25">
      <c r="H22359" s="1"/>
    </row>
    <row r="22360" spans="8:8" x14ac:dyDescent="0.25">
      <c r="H22360" s="1"/>
    </row>
    <row r="22361" spans="8:8" x14ac:dyDescent="0.25">
      <c r="H22361" s="1"/>
    </row>
    <row r="22362" spans="8:8" x14ac:dyDescent="0.25">
      <c r="H22362" s="1"/>
    </row>
    <row r="22363" spans="8:8" x14ac:dyDescent="0.25">
      <c r="H22363" s="1"/>
    </row>
    <row r="22364" spans="8:8" x14ac:dyDescent="0.25">
      <c r="H22364" s="1"/>
    </row>
    <row r="22365" spans="8:8" x14ac:dyDescent="0.25">
      <c r="H22365" s="1"/>
    </row>
    <row r="22366" spans="8:8" x14ac:dyDescent="0.25">
      <c r="H22366" s="1"/>
    </row>
    <row r="22367" spans="8:8" x14ac:dyDescent="0.25">
      <c r="H22367" s="1"/>
    </row>
    <row r="22368" spans="8:8" x14ac:dyDescent="0.25">
      <c r="H22368" s="1"/>
    </row>
    <row r="22369" spans="8:8" x14ac:dyDescent="0.25">
      <c r="H22369" s="1"/>
    </row>
    <row r="22370" spans="8:8" x14ac:dyDescent="0.25">
      <c r="H22370" s="1"/>
    </row>
    <row r="22371" spans="8:8" x14ac:dyDescent="0.25">
      <c r="H22371" s="1"/>
    </row>
    <row r="22372" spans="8:8" x14ac:dyDescent="0.25">
      <c r="H22372" s="1"/>
    </row>
    <row r="22373" spans="8:8" x14ac:dyDescent="0.25">
      <c r="H22373" s="1"/>
    </row>
    <row r="22374" spans="8:8" x14ac:dyDescent="0.25">
      <c r="H22374" s="1"/>
    </row>
    <row r="22375" spans="8:8" x14ac:dyDescent="0.25">
      <c r="H22375" s="1"/>
    </row>
    <row r="22376" spans="8:8" x14ac:dyDescent="0.25">
      <c r="H22376" s="1"/>
    </row>
    <row r="22377" spans="8:8" x14ac:dyDescent="0.25">
      <c r="H22377" s="1"/>
    </row>
    <row r="22378" spans="8:8" x14ac:dyDescent="0.25">
      <c r="H22378" s="1"/>
    </row>
    <row r="22379" spans="8:8" x14ac:dyDescent="0.25">
      <c r="H22379" s="1"/>
    </row>
    <row r="22380" spans="8:8" x14ac:dyDescent="0.25">
      <c r="H22380" s="1"/>
    </row>
    <row r="22381" spans="8:8" x14ac:dyDescent="0.25">
      <c r="H22381" s="1"/>
    </row>
    <row r="22382" spans="8:8" x14ac:dyDescent="0.25">
      <c r="H22382" s="1"/>
    </row>
    <row r="22383" spans="8:8" x14ac:dyDescent="0.25">
      <c r="H22383" s="1"/>
    </row>
    <row r="22384" spans="8:8" x14ac:dyDescent="0.25">
      <c r="H22384" s="1"/>
    </row>
    <row r="22385" spans="8:8" x14ac:dyDescent="0.25">
      <c r="H22385" s="1"/>
    </row>
    <row r="22386" spans="8:8" x14ac:dyDescent="0.25">
      <c r="H22386" s="1"/>
    </row>
    <row r="22387" spans="8:8" x14ac:dyDescent="0.25">
      <c r="H22387" s="1"/>
    </row>
    <row r="22388" spans="8:8" x14ac:dyDescent="0.25">
      <c r="H22388" s="1"/>
    </row>
    <row r="22389" spans="8:8" x14ac:dyDescent="0.25">
      <c r="H22389" s="1"/>
    </row>
    <row r="22390" spans="8:8" x14ac:dyDescent="0.25">
      <c r="H22390" s="1"/>
    </row>
    <row r="22391" spans="8:8" x14ac:dyDescent="0.25">
      <c r="H22391" s="1"/>
    </row>
    <row r="22392" spans="8:8" x14ac:dyDescent="0.25">
      <c r="H22392" s="1"/>
    </row>
    <row r="22393" spans="8:8" x14ac:dyDescent="0.25">
      <c r="H22393" s="1"/>
    </row>
    <row r="22394" spans="8:8" x14ac:dyDescent="0.25">
      <c r="H22394" s="1"/>
    </row>
    <row r="22395" spans="8:8" x14ac:dyDescent="0.25">
      <c r="H22395" s="1"/>
    </row>
    <row r="22396" spans="8:8" x14ac:dyDescent="0.25">
      <c r="H22396" s="1"/>
    </row>
    <row r="22397" spans="8:8" x14ac:dyDescent="0.25">
      <c r="H22397" s="1"/>
    </row>
    <row r="22398" spans="8:8" x14ac:dyDescent="0.25">
      <c r="H22398" s="1"/>
    </row>
    <row r="22399" spans="8:8" x14ac:dyDescent="0.25">
      <c r="H22399" s="1"/>
    </row>
    <row r="22400" spans="8:8" x14ac:dyDescent="0.25">
      <c r="H22400" s="1"/>
    </row>
    <row r="22401" spans="8:8" x14ac:dyDescent="0.25">
      <c r="H22401" s="1"/>
    </row>
    <row r="22402" spans="8:8" x14ac:dyDescent="0.25">
      <c r="H22402" s="1"/>
    </row>
    <row r="22403" spans="8:8" x14ac:dyDescent="0.25">
      <c r="H22403" s="1"/>
    </row>
    <row r="22404" spans="8:8" x14ac:dyDescent="0.25">
      <c r="H22404" s="1"/>
    </row>
    <row r="22405" spans="8:8" x14ac:dyDescent="0.25">
      <c r="H22405" s="1"/>
    </row>
    <row r="22406" spans="8:8" x14ac:dyDescent="0.25">
      <c r="H22406" s="1"/>
    </row>
    <row r="22407" spans="8:8" x14ac:dyDescent="0.25">
      <c r="H22407" s="1"/>
    </row>
    <row r="22408" spans="8:8" x14ac:dyDescent="0.25">
      <c r="H22408" s="1"/>
    </row>
    <row r="22409" spans="8:8" x14ac:dyDescent="0.25">
      <c r="H22409" s="1"/>
    </row>
    <row r="22410" spans="8:8" x14ac:dyDescent="0.25">
      <c r="H22410" s="1"/>
    </row>
    <row r="22411" spans="8:8" x14ac:dyDescent="0.25">
      <c r="H22411" s="1"/>
    </row>
    <row r="22412" spans="8:8" x14ac:dyDescent="0.25">
      <c r="H22412" s="1"/>
    </row>
    <row r="22413" spans="8:8" x14ac:dyDescent="0.25">
      <c r="H22413" s="1"/>
    </row>
    <row r="22414" spans="8:8" x14ac:dyDescent="0.25">
      <c r="H22414" s="1"/>
    </row>
    <row r="22415" spans="8:8" x14ac:dyDescent="0.25">
      <c r="H22415" s="1"/>
    </row>
    <row r="22416" spans="8:8" x14ac:dyDescent="0.25">
      <c r="H22416" s="1"/>
    </row>
    <row r="22417" spans="8:8" x14ac:dyDescent="0.25">
      <c r="H22417" s="1"/>
    </row>
    <row r="22418" spans="8:8" x14ac:dyDescent="0.25">
      <c r="H22418" s="1"/>
    </row>
    <row r="22419" spans="8:8" x14ac:dyDescent="0.25">
      <c r="H22419" s="1"/>
    </row>
    <row r="22420" spans="8:8" x14ac:dyDescent="0.25">
      <c r="H22420" s="1"/>
    </row>
    <row r="22421" spans="8:8" x14ac:dyDescent="0.25">
      <c r="H22421" s="1"/>
    </row>
    <row r="22422" spans="8:8" x14ac:dyDescent="0.25">
      <c r="H22422" s="1"/>
    </row>
    <row r="22423" spans="8:8" x14ac:dyDescent="0.25">
      <c r="H22423" s="1"/>
    </row>
    <row r="22424" spans="8:8" x14ac:dyDescent="0.25">
      <c r="H22424" s="1"/>
    </row>
    <row r="22425" spans="8:8" x14ac:dyDescent="0.25">
      <c r="H22425" s="1"/>
    </row>
    <row r="22426" spans="8:8" x14ac:dyDescent="0.25">
      <c r="H22426" s="1"/>
    </row>
    <row r="22427" spans="8:8" x14ac:dyDescent="0.25">
      <c r="H22427" s="1"/>
    </row>
    <row r="22428" spans="8:8" x14ac:dyDescent="0.25">
      <c r="H22428" s="1"/>
    </row>
    <row r="22429" spans="8:8" x14ac:dyDescent="0.25">
      <c r="H22429" s="1"/>
    </row>
    <row r="22430" spans="8:8" x14ac:dyDescent="0.25">
      <c r="H22430" s="1"/>
    </row>
    <row r="22431" spans="8:8" x14ac:dyDescent="0.25">
      <c r="H22431" s="1"/>
    </row>
    <row r="22432" spans="8:8" x14ac:dyDescent="0.25">
      <c r="H22432" s="1"/>
    </row>
    <row r="22433" spans="8:8" x14ac:dyDescent="0.25">
      <c r="H22433" s="1"/>
    </row>
    <row r="22434" spans="8:8" x14ac:dyDescent="0.25">
      <c r="H22434" s="1"/>
    </row>
    <row r="22435" spans="8:8" x14ac:dyDescent="0.25">
      <c r="H22435" s="1"/>
    </row>
    <row r="22436" spans="8:8" x14ac:dyDescent="0.25">
      <c r="H22436" s="1"/>
    </row>
    <row r="22437" spans="8:8" x14ac:dyDescent="0.25">
      <c r="H22437" s="1"/>
    </row>
    <row r="22438" spans="8:8" x14ac:dyDescent="0.25">
      <c r="H22438" s="1"/>
    </row>
    <row r="22439" spans="8:8" x14ac:dyDescent="0.25">
      <c r="H22439" s="1"/>
    </row>
    <row r="22440" spans="8:8" x14ac:dyDescent="0.25">
      <c r="H22440" s="1"/>
    </row>
    <row r="22441" spans="8:8" x14ac:dyDescent="0.25">
      <c r="H22441" s="1"/>
    </row>
    <row r="22442" spans="8:8" x14ac:dyDescent="0.25">
      <c r="H22442" s="1"/>
    </row>
    <row r="22443" spans="8:8" x14ac:dyDescent="0.25">
      <c r="H22443" s="1"/>
    </row>
    <row r="22444" spans="8:8" x14ac:dyDescent="0.25">
      <c r="H22444" s="1"/>
    </row>
    <row r="22445" spans="8:8" x14ac:dyDescent="0.25">
      <c r="H22445" s="1"/>
    </row>
    <row r="22446" spans="8:8" x14ac:dyDescent="0.25">
      <c r="H22446" s="1"/>
    </row>
    <row r="22447" spans="8:8" x14ac:dyDescent="0.25">
      <c r="H22447" s="1"/>
    </row>
    <row r="22448" spans="8:8" x14ac:dyDescent="0.25">
      <c r="H22448" s="1"/>
    </row>
    <row r="22449" spans="8:8" x14ac:dyDescent="0.25">
      <c r="H22449" s="1"/>
    </row>
    <row r="22450" spans="8:8" x14ac:dyDescent="0.25">
      <c r="H22450" s="1"/>
    </row>
    <row r="22451" spans="8:8" x14ac:dyDescent="0.25">
      <c r="H22451" s="1"/>
    </row>
    <row r="22452" spans="8:8" x14ac:dyDescent="0.25">
      <c r="H22452" s="1"/>
    </row>
    <row r="22453" spans="8:8" x14ac:dyDescent="0.25">
      <c r="H22453" s="1"/>
    </row>
    <row r="22454" spans="8:8" x14ac:dyDescent="0.25">
      <c r="H22454" s="1"/>
    </row>
    <row r="22455" spans="8:8" x14ac:dyDescent="0.25">
      <c r="H22455" s="1"/>
    </row>
    <row r="22456" spans="8:8" x14ac:dyDescent="0.25">
      <c r="H22456" s="1"/>
    </row>
    <row r="22457" spans="8:8" x14ac:dyDescent="0.25">
      <c r="H22457" s="1"/>
    </row>
    <row r="22458" spans="8:8" x14ac:dyDescent="0.25">
      <c r="H22458" s="1"/>
    </row>
    <row r="22459" spans="8:8" x14ac:dyDescent="0.25">
      <c r="H22459" s="1"/>
    </row>
    <row r="22460" spans="8:8" x14ac:dyDescent="0.25">
      <c r="H22460" s="1"/>
    </row>
    <row r="22461" spans="8:8" x14ac:dyDescent="0.25">
      <c r="H22461" s="1"/>
    </row>
    <row r="22462" spans="8:8" x14ac:dyDescent="0.25">
      <c r="H22462" s="1"/>
    </row>
    <row r="22463" spans="8:8" x14ac:dyDescent="0.25">
      <c r="H22463" s="1"/>
    </row>
    <row r="22464" spans="8:8" x14ac:dyDescent="0.25">
      <c r="H22464" s="1"/>
    </row>
    <row r="22465" spans="8:8" x14ac:dyDescent="0.25">
      <c r="H22465" s="1"/>
    </row>
    <row r="22466" spans="8:8" x14ac:dyDescent="0.25">
      <c r="H22466" s="1"/>
    </row>
    <row r="22467" spans="8:8" x14ac:dyDescent="0.25">
      <c r="H22467" s="1"/>
    </row>
    <row r="22468" spans="8:8" x14ac:dyDescent="0.25">
      <c r="H22468" s="1"/>
    </row>
    <row r="22469" spans="8:8" x14ac:dyDescent="0.25">
      <c r="H22469" s="1"/>
    </row>
    <row r="22470" spans="8:8" x14ac:dyDescent="0.25">
      <c r="H22470" s="1"/>
    </row>
    <row r="22471" spans="8:8" x14ac:dyDescent="0.25">
      <c r="H22471" s="1"/>
    </row>
    <row r="22472" spans="8:8" x14ac:dyDescent="0.25">
      <c r="H22472" s="1"/>
    </row>
    <row r="22473" spans="8:8" x14ac:dyDescent="0.25">
      <c r="H22473" s="1"/>
    </row>
    <row r="22474" spans="8:8" x14ac:dyDescent="0.25">
      <c r="H22474" s="1"/>
    </row>
    <row r="22475" spans="8:8" x14ac:dyDescent="0.25">
      <c r="H22475" s="1"/>
    </row>
    <row r="22476" spans="8:8" x14ac:dyDescent="0.25">
      <c r="H22476" s="1"/>
    </row>
    <row r="22477" spans="8:8" x14ac:dyDescent="0.25">
      <c r="H22477" s="1"/>
    </row>
    <row r="22478" spans="8:8" x14ac:dyDescent="0.25">
      <c r="H22478" s="1"/>
    </row>
    <row r="22479" spans="8:8" x14ac:dyDescent="0.25">
      <c r="H22479" s="1"/>
    </row>
    <row r="22480" spans="8:8" x14ac:dyDescent="0.25">
      <c r="H22480" s="1"/>
    </row>
    <row r="22481" spans="8:8" x14ac:dyDescent="0.25">
      <c r="H22481" s="1"/>
    </row>
    <row r="22482" spans="8:8" x14ac:dyDescent="0.25">
      <c r="H22482" s="1"/>
    </row>
    <row r="22483" spans="8:8" x14ac:dyDescent="0.25">
      <c r="H22483" s="1"/>
    </row>
    <row r="22484" spans="8:8" x14ac:dyDescent="0.25">
      <c r="H22484" s="1"/>
    </row>
    <row r="22485" spans="8:8" x14ac:dyDescent="0.25">
      <c r="H22485" s="1"/>
    </row>
    <row r="22486" spans="8:8" x14ac:dyDescent="0.25">
      <c r="H22486" s="1"/>
    </row>
    <row r="22487" spans="8:8" x14ac:dyDescent="0.25">
      <c r="H22487" s="1"/>
    </row>
    <row r="22488" spans="8:8" x14ac:dyDescent="0.25">
      <c r="H22488" s="1"/>
    </row>
    <row r="22489" spans="8:8" x14ac:dyDescent="0.25">
      <c r="H22489" s="1"/>
    </row>
    <row r="22490" spans="8:8" x14ac:dyDescent="0.25">
      <c r="H22490" s="1"/>
    </row>
    <row r="22491" spans="8:8" x14ac:dyDescent="0.25">
      <c r="H22491" s="1"/>
    </row>
    <row r="22492" spans="8:8" x14ac:dyDescent="0.25">
      <c r="H22492" s="1"/>
    </row>
    <row r="22493" spans="8:8" x14ac:dyDescent="0.25">
      <c r="H22493" s="1"/>
    </row>
    <row r="22494" spans="8:8" x14ac:dyDescent="0.25">
      <c r="H22494" s="1"/>
    </row>
    <row r="22495" spans="8:8" x14ac:dyDescent="0.25">
      <c r="H22495" s="1"/>
    </row>
    <row r="22496" spans="8:8" x14ac:dyDescent="0.25">
      <c r="H22496" s="1"/>
    </row>
    <row r="22497" spans="8:8" x14ac:dyDescent="0.25">
      <c r="H22497" s="1"/>
    </row>
    <row r="22498" spans="8:8" x14ac:dyDescent="0.25">
      <c r="H22498" s="1"/>
    </row>
    <row r="22499" spans="8:8" x14ac:dyDescent="0.25">
      <c r="H22499" s="1"/>
    </row>
    <row r="22500" spans="8:8" x14ac:dyDescent="0.25">
      <c r="H22500" s="1"/>
    </row>
    <row r="22501" spans="8:8" x14ac:dyDescent="0.25">
      <c r="H22501" s="1"/>
    </row>
    <row r="22502" spans="8:8" x14ac:dyDescent="0.25">
      <c r="H22502" s="1"/>
    </row>
    <row r="22503" spans="8:8" x14ac:dyDescent="0.25">
      <c r="H22503" s="1"/>
    </row>
    <row r="22504" spans="8:8" x14ac:dyDescent="0.25">
      <c r="H22504" s="1"/>
    </row>
    <row r="22505" spans="8:8" x14ac:dyDescent="0.25">
      <c r="H22505" s="1"/>
    </row>
    <row r="22506" spans="8:8" x14ac:dyDescent="0.25">
      <c r="H22506" s="1"/>
    </row>
    <row r="22507" spans="8:8" x14ac:dyDescent="0.25">
      <c r="H22507" s="1"/>
    </row>
    <row r="22508" spans="8:8" x14ac:dyDescent="0.25">
      <c r="H22508" s="1"/>
    </row>
    <row r="22509" spans="8:8" x14ac:dyDescent="0.25">
      <c r="H22509" s="1"/>
    </row>
    <row r="22510" spans="8:8" x14ac:dyDescent="0.25">
      <c r="H22510" s="1"/>
    </row>
    <row r="22511" spans="8:8" x14ac:dyDescent="0.25">
      <c r="H22511" s="1"/>
    </row>
    <row r="22512" spans="8:8" x14ac:dyDescent="0.25">
      <c r="H22512" s="1"/>
    </row>
    <row r="22513" spans="8:8" x14ac:dyDescent="0.25">
      <c r="H22513" s="1"/>
    </row>
    <row r="22514" spans="8:8" x14ac:dyDescent="0.25">
      <c r="H22514" s="1"/>
    </row>
    <row r="22515" spans="8:8" x14ac:dyDescent="0.25">
      <c r="H22515" s="1"/>
    </row>
    <row r="22516" spans="8:8" x14ac:dyDescent="0.25">
      <c r="H22516" s="1"/>
    </row>
    <row r="22517" spans="8:8" x14ac:dyDescent="0.25">
      <c r="H22517" s="1"/>
    </row>
    <row r="22518" spans="8:8" x14ac:dyDescent="0.25">
      <c r="H22518" s="1"/>
    </row>
    <row r="22519" spans="8:8" x14ac:dyDescent="0.25">
      <c r="H22519" s="1"/>
    </row>
    <row r="22520" spans="8:8" x14ac:dyDescent="0.25">
      <c r="H22520" s="1"/>
    </row>
    <row r="22521" spans="8:8" x14ac:dyDescent="0.25">
      <c r="H22521" s="1"/>
    </row>
    <row r="22522" spans="8:8" x14ac:dyDescent="0.25">
      <c r="H22522" s="1"/>
    </row>
    <row r="22523" spans="8:8" x14ac:dyDescent="0.25">
      <c r="H22523" s="1"/>
    </row>
    <row r="22524" spans="8:8" x14ac:dyDescent="0.25">
      <c r="H22524" s="1"/>
    </row>
    <row r="22525" spans="8:8" x14ac:dyDescent="0.25">
      <c r="H22525" s="1"/>
    </row>
    <row r="22526" spans="8:8" x14ac:dyDescent="0.25">
      <c r="H22526" s="1"/>
    </row>
    <row r="22527" spans="8:8" x14ac:dyDescent="0.25">
      <c r="H22527" s="1"/>
    </row>
    <row r="22528" spans="8:8" x14ac:dyDescent="0.25">
      <c r="H22528" s="1"/>
    </row>
    <row r="22529" spans="8:8" x14ac:dyDescent="0.25">
      <c r="H22529" s="1"/>
    </row>
    <row r="22530" spans="8:8" x14ac:dyDescent="0.25">
      <c r="H22530" s="1"/>
    </row>
    <row r="22531" spans="8:8" x14ac:dyDescent="0.25">
      <c r="H22531" s="1"/>
    </row>
    <row r="22532" spans="8:8" x14ac:dyDescent="0.25">
      <c r="H22532" s="1"/>
    </row>
    <row r="22533" spans="8:8" x14ac:dyDescent="0.25">
      <c r="H22533" s="1"/>
    </row>
    <row r="22534" spans="8:8" x14ac:dyDescent="0.25">
      <c r="H22534" s="1"/>
    </row>
    <row r="22535" spans="8:8" x14ac:dyDescent="0.25">
      <c r="H22535" s="1"/>
    </row>
    <row r="22536" spans="8:8" x14ac:dyDescent="0.25">
      <c r="H22536" s="1"/>
    </row>
    <row r="22537" spans="8:8" x14ac:dyDescent="0.25">
      <c r="H22537" s="1"/>
    </row>
    <row r="22538" spans="8:8" x14ac:dyDescent="0.25">
      <c r="H22538" s="1"/>
    </row>
    <row r="22539" spans="8:8" x14ac:dyDescent="0.25">
      <c r="H22539" s="1"/>
    </row>
    <row r="22540" spans="8:8" x14ac:dyDescent="0.25">
      <c r="H22540" s="1"/>
    </row>
    <row r="22541" spans="8:8" x14ac:dyDescent="0.25">
      <c r="H22541" s="1"/>
    </row>
    <row r="22542" spans="8:8" x14ac:dyDescent="0.25">
      <c r="H22542" s="1"/>
    </row>
    <row r="22543" spans="8:8" x14ac:dyDescent="0.25">
      <c r="H22543" s="1"/>
    </row>
    <row r="22544" spans="8:8" x14ac:dyDescent="0.25">
      <c r="H22544" s="1"/>
    </row>
    <row r="22545" spans="8:8" x14ac:dyDescent="0.25">
      <c r="H22545" s="1"/>
    </row>
    <row r="22546" spans="8:8" x14ac:dyDescent="0.25">
      <c r="H22546" s="1"/>
    </row>
    <row r="22547" spans="8:8" x14ac:dyDescent="0.25">
      <c r="H22547" s="1"/>
    </row>
    <row r="22548" spans="8:8" x14ac:dyDescent="0.25">
      <c r="H22548" s="1"/>
    </row>
    <row r="22549" spans="8:8" x14ac:dyDescent="0.25">
      <c r="H22549" s="1"/>
    </row>
    <row r="22550" spans="8:8" x14ac:dyDescent="0.25">
      <c r="H22550" s="1"/>
    </row>
    <row r="22551" spans="8:8" x14ac:dyDescent="0.25">
      <c r="H22551" s="1"/>
    </row>
    <row r="22552" spans="8:8" x14ac:dyDescent="0.25">
      <c r="H22552" s="1"/>
    </row>
    <row r="22553" spans="8:8" x14ac:dyDescent="0.25">
      <c r="H22553" s="1"/>
    </row>
    <row r="22554" spans="8:8" x14ac:dyDescent="0.25">
      <c r="H22554" s="1"/>
    </row>
    <row r="22555" spans="8:8" x14ac:dyDescent="0.25">
      <c r="H22555" s="1"/>
    </row>
    <row r="22556" spans="8:8" x14ac:dyDescent="0.25">
      <c r="H22556" s="1"/>
    </row>
    <row r="22557" spans="8:8" x14ac:dyDescent="0.25">
      <c r="H22557" s="1"/>
    </row>
    <row r="22558" spans="8:8" x14ac:dyDescent="0.25">
      <c r="H22558" s="1"/>
    </row>
    <row r="22559" spans="8:8" x14ac:dyDescent="0.25">
      <c r="H22559" s="1"/>
    </row>
    <row r="22560" spans="8:8" x14ac:dyDescent="0.25">
      <c r="H22560" s="1"/>
    </row>
    <row r="22561" spans="8:8" x14ac:dyDescent="0.25">
      <c r="H22561" s="1"/>
    </row>
    <row r="22562" spans="8:8" x14ac:dyDescent="0.25">
      <c r="H22562" s="1"/>
    </row>
    <row r="22563" spans="8:8" x14ac:dyDescent="0.25">
      <c r="H22563" s="1"/>
    </row>
    <row r="22564" spans="8:8" x14ac:dyDescent="0.25">
      <c r="H22564" s="1"/>
    </row>
    <row r="22565" spans="8:8" x14ac:dyDescent="0.25">
      <c r="H22565" s="1"/>
    </row>
    <row r="22566" spans="8:8" x14ac:dyDescent="0.25">
      <c r="H22566" s="1"/>
    </row>
    <row r="22567" spans="8:8" x14ac:dyDescent="0.25">
      <c r="H22567" s="1"/>
    </row>
    <row r="22568" spans="8:8" x14ac:dyDescent="0.25">
      <c r="H22568" s="1"/>
    </row>
    <row r="22569" spans="8:8" x14ac:dyDescent="0.25">
      <c r="H22569" s="1"/>
    </row>
    <row r="22570" spans="8:8" x14ac:dyDescent="0.25">
      <c r="H22570" s="1"/>
    </row>
    <row r="22571" spans="8:8" x14ac:dyDescent="0.25">
      <c r="H22571" s="1"/>
    </row>
    <row r="22572" spans="8:8" x14ac:dyDescent="0.25">
      <c r="H22572" s="1"/>
    </row>
    <row r="22573" spans="8:8" x14ac:dyDescent="0.25">
      <c r="H22573" s="1"/>
    </row>
    <row r="22574" spans="8:8" x14ac:dyDescent="0.25">
      <c r="H22574" s="1"/>
    </row>
    <row r="22575" spans="8:8" x14ac:dyDescent="0.25">
      <c r="H22575" s="1"/>
    </row>
    <row r="22576" spans="8:8" x14ac:dyDescent="0.25">
      <c r="H22576" s="1"/>
    </row>
    <row r="22577" spans="8:8" x14ac:dyDescent="0.25">
      <c r="H22577" s="1"/>
    </row>
    <row r="22578" spans="8:8" x14ac:dyDescent="0.25">
      <c r="H22578" s="1"/>
    </row>
    <row r="22579" spans="8:8" x14ac:dyDescent="0.25">
      <c r="H22579" s="1"/>
    </row>
    <row r="22580" spans="8:8" x14ac:dyDescent="0.25">
      <c r="H22580" s="1"/>
    </row>
    <row r="22581" spans="8:8" x14ac:dyDescent="0.25">
      <c r="H22581" s="1"/>
    </row>
    <row r="22582" spans="8:8" x14ac:dyDescent="0.25">
      <c r="H22582" s="1"/>
    </row>
    <row r="22583" spans="8:8" x14ac:dyDescent="0.25">
      <c r="H22583" s="1"/>
    </row>
    <row r="22584" spans="8:8" x14ac:dyDescent="0.25">
      <c r="H22584" s="1"/>
    </row>
    <row r="22585" spans="8:8" x14ac:dyDescent="0.25">
      <c r="H22585" s="1"/>
    </row>
    <row r="22586" spans="8:8" x14ac:dyDescent="0.25">
      <c r="H22586" s="1"/>
    </row>
    <row r="22587" spans="8:8" x14ac:dyDescent="0.25">
      <c r="H22587" s="1"/>
    </row>
    <row r="22588" spans="8:8" x14ac:dyDescent="0.25">
      <c r="H22588" s="1"/>
    </row>
    <row r="22589" spans="8:8" x14ac:dyDescent="0.25">
      <c r="H22589" s="1"/>
    </row>
    <row r="22590" spans="8:8" x14ac:dyDescent="0.25">
      <c r="H22590" s="1"/>
    </row>
    <row r="22591" spans="8:8" x14ac:dyDescent="0.25">
      <c r="H22591" s="1"/>
    </row>
    <row r="22592" spans="8:8" x14ac:dyDescent="0.25">
      <c r="H22592" s="1"/>
    </row>
    <row r="22593" spans="8:8" x14ac:dyDescent="0.25">
      <c r="H22593" s="1"/>
    </row>
    <row r="22594" spans="8:8" x14ac:dyDescent="0.25">
      <c r="H22594" s="1"/>
    </row>
    <row r="22595" spans="8:8" x14ac:dyDescent="0.25">
      <c r="H22595" s="1"/>
    </row>
    <row r="22596" spans="8:8" x14ac:dyDescent="0.25">
      <c r="H22596" s="1"/>
    </row>
    <row r="22597" spans="8:8" x14ac:dyDescent="0.25">
      <c r="H22597" s="1"/>
    </row>
    <row r="22598" spans="8:8" x14ac:dyDescent="0.25">
      <c r="H22598" s="1"/>
    </row>
    <row r="22599" spans="8:8" x14ac:dyDescent="0.25">
      <c r="H22599" s="1"/>
    </row>
    <row r="22600" spans="8:8" x14ac:dyDescent="0.25">
      <c r="H22600" s="1"/>
    </row>
    <row r="22601" spans="8:8" x14ac:dyDescent="0.25">
      <c r="H22601" s="1"/>
    </row>
    <row r="22602" spans="8:8" x14ac:dyDescent="0.25">
      <c r="H22602" s="1"/>
    </row>
    <row r="22603" spans="8:8" x14ac:dyDescent="0.25">
      <c r="H22603" s="1"/>
    </row>
    <row r="22604" spans="8:8" x14ac:dyDescent="0.25">
      <c r="H22604" s="1"/>
    </row>
    <row r="22605" spans="8:8" x14ac:dyDescent="0.25">
      <c r="H22605" s="1"/>
    </row>
    <row r="22606" spans="8:8" x14ac:dyDescent="0.25">
      <c r="H22606" s="1"/>
    </row>
    <row r="22607" spans="8:8" x14ac:dyDescent="0.25">
      <c r="H22607" s="1"/>
    </row>
    <row r="22608" spans="8:8" x14ac:dyDescent="0.25">
      <c r="H22608" s="1"/>
    </row>
    <row r="22609" spans="8:8" x14ac:dyDescent="0.25">
      <c r="H22609" s="1"/>
    </row>
    <row r="22610" spans="8:8" x14ac:dyDescent="0.25">
      <c r="H22610" s="1"/>
    </row>
    <row r="22611" spans="8:8" x14ac:dyDescent="0.25">
      <c r="H22611" s="1"/>
    </row>
    <row r="22612" spans="8:8" x14ac:dyDescent="0.25">
      <c r="H22612" s="1"/>
    </row>
    <row r="22613" spans="8:8" x14ac:dyDescent="0.25">
      <c r="H22613" s="1"/>
    </row>
    <row r="22614" spans="8:8" x14ac:dyDescent="0.25">
      <c r="H22614" s="1"/>
    </row>
    <row r="22615" spans="8:8" x14ac:dyDescent="0.25">
      <c r="H22615" s="1"/>
    </row>
    <row r="22616" spans="8:8" x14ac:dyDescent="0.25">
      <c r="H22616" s="1"/>
    </row>
    <row r="22617" spans="8:8" x14ac:dyDescent="0.25">
      <c r="H22617" s="1"/>
    </row>
    <row r="22618" spans="8:8" x14ac:dyDescent="0.25">
      <c r="H22618" s="1"/>
    </row>
    <row r="22619" spans="8:8" x14ac:dyDescent="0.25">
      <c r="H22619" s="1"/>
    </row>
    <row r="22620" spans="8:8" x14ac:dyDescent="0.25">
      <c r="H22620" s="1"/>
    </row>
    <row r="22621" spans="8:8" x14ac:dyDescent="0.25">
      <c r="H22621" s="1"/>
    </row>
    <row r="22622" spans="8:8" x14ac:dyDescent="0.25">
      <c r="H22622" s="1"/>
    </row>
    <row r="22623" spans="8:8" x14ac:dyDescent="0.25">
      <c r="H22623" s="1"/>
    </row>
    <row r="22624" spans="8:8" x14ac:dyDescent="0.25">
      <c r="H22624" s="1"/>
    </row>
    <row r="22625" spans="8:8" x14ac:dyDescent="0.25">
      <c r="H22625" s="1"/>
    </row>
    <row r="22626" spans="8:8" x14ac:dyDescent="0.25">
      <c r="H22626" s="1"/>
    </row>
    <row r="22627" spans="8:8" x14ac:dyDescent="0.25">
      <c r="H22627" s="1"/>
    </row>
    <row r="22628" spans="8:8" x14ac:dyDescent="0.25">
      <c r="H22628" s="1"/>
    </row>
    <row r="22629" spans="8:8" x14ac:dyDescent="0.25">
      <c r="H22629" s="1"/>
    </row>
    <row r="22630" spans="8:8" x14ac:dyDescent="0.25">
      <c r="H22630" s="1"/>
    </row>
    <row r="22631" spans="8:8" x14ac:dyDescent="0.25">
      <c r="H22631" s="1"/>
    </row>
    <row r="22632" spans="8:8" x14ac:dyDescent="0.25">
      <c r="H22632" s="1"/>
    </row>
    <row r="22633" spans="8:8" x14ac:dyDescent="0.25">
      <c r="H22633" s="1"/>
    </row>
    <row r="22634" spans="8:8" x14ac:dyDescent="0.25">
      <c r="H22634" s="1"/>
    </row>
    <row r="22635" spans="8:8" x14ac:dyDescent="0.25">
      <c r="H22635" s="1"/>
    </row>
    <row r="22636" spans="8:8" x14ac:dyDescent="0.25">
      <c r="H22636" s="1"/>
    </row>
    <row r="22637" spans="8:8" x14ac:dyDescent="0.25">
      <c r="H22637" s="1"/>
    </row>
    <row r="22638" spans="8:8" x14ac:dyDescent="0.25">
      <c r="H22638" s="1"/>
    </row>
    <row r="22639" spans="8:8" x14ac:dyDescent="0.25">
      <c r="H22639" s="1"/>
    </row>
    <row r="22640" spans="8:8" x14ac:dyDescent="0.25">
      <c r="H22640" s="1"/>
    </row>
    <row r="22641" spans="8:8" x14ac:dyDescent="0.25">
      <c r="H22641" s="1"/>
    </row>
    <row r="22642" spans="8:8" x14ac:dyDescent="0.25">
      <c r="H22642" s="1"/>
    </row>
    <row r="22643" spans="8:8" x14ac:dyDescent="0.25">
      <c r="H22643" s="1"/>
    </row>
    <row r="22644" spans="8:8" x14ac:dyDescent="0.25">
      <c r="H22644" s="1"/>
    </row>
    <row r="22645" spans="8:8" x14ac:dyDescent="0.25">
      <c r="H22645" s="1"/>
    </row>
    <row r="22646" spans="8:8" x14ac:dyDescent="0.25">
      <c r="H22646" s="1"/>
    </row>
    <row r="22647" spans="8:8" x14ac:dyDescent="0.25">
      <c r="H22647" s="1"/>
    </row>
    <row r="22648" spans="8:8" x14ac:dyDescent="0.25">
      <c r="H22648" s="1"/>
    </row>
    <row r="22649" spans="8:8" x14ac:dyDescent="0.25">
      <c r="H22649" s="1"/>
    </row>
    <row r="22650" spans="8:8" x14ac:dyDescent="0.25">
      <c r="H22650" s="1"/>
    </row>
    <row r="22651" spans="8:8" x14ac:dyDescent="0.25">
      <c r="H22651" s="1"/>
    </row>
    <row r="22652" spans="8:8" x14ac:dyDescent="0.25">
      <c r="H22652" s="1"/>
    </row>
    <row r="22653" spans="8:8" x14ac:dyDescent="0.25">
      <c r="H22653" s="1"/>
    </row>
    <row r="22654" spans="8:8" x14ac:dyDescent="0.25">
      <c r="H22654" s="1"/>
    </row>
    <row r="22655" spans="8:8" x14ac:dyDescent="0.25">
      <c r="H22655" s="1"/>
    </row>
    <row r="22656" spans="8:8" x14ac:dyDescent="0.25">
      <c r="H22656" s="1"/>
    </row>
    <row r="22657" spans="8:8" x14ac:dyDescent="0.25">
      <c r="H22657" s="1"/>
    </row>
    <row r="22658" spans="8:8" x14ac:dyDescent="0.25">
      <c r="H22658" s="1"/>
    </row>
    <row r="22659" spans="8:8" x14ac:dyDescent="0.25">
      <c r="H22659" s="1"/>
    </row>
    <row r="22660" spans="8:8" x14ac:dyDescent="0.25">
      <c r="H22660" s="1"/>
    </row>
    <row r="22661" spans="8:8" x14ac:dyDescent="0.25">
      <c r="H22661" s="1"/>
    </row>
    <row r="22662" spans="8:8" x14ac:dyDescent="0.25">
      <c r="H22662" s="1"/>
    </row>
    <row r="22663" spans="8:8" x14ac:dyDescent="0.25">
      <c r="H22663" s="1"/>
    </row>
    <row r="22664" spans="8:8" x14ac:dyDescent="0.25">
      <c r="H22664" s="1"/>
    </row>
    <row r="22665" spans="8:8" x14ac:dyDescent="0.25">
      <c r="H22665" s="1"/>
    </row>
    <row r="22666" spans="8:8" x14ac:dyDescent="0.25">
      <c r="H22666" s="1"/>
    </row>
    <row r="22667" spans="8:8" x14ac:dyDescent="0.25">
      <c r="H22667" s="1"/>
    </row>
    <row r="22668" spans="8:8" x14ac:dyDescent="0.25">
      <c r="H22668" s="1"/>
    </row>
    <row r="22669" spans="8:8" x14ac:dyDescent="0.25">
      <c r="H22669" s="1"/>
    </row>
    <row r="22670" spans="8:8" x14ac:dyDescent="0.25">
      <c r="H22670" s="1"/>
    </row>
    <row r="22671" spans="8:8" x14ac:dyDescent="0.25">
      <c r="H22671" s="1"/>
    </row>
    <row r="22672" spans="8:8" x14ac:dyDescent="0.25">
      <c r="H22672" s="1"/>
    </row>
    <row r="22673" spans="8:8" x14ac:dyDescent="0.25">
      <c r="H22673" s="1"/>
    </row>
    <row r="22674" spans="8:8" x14ac:dyDescent="0.25">
      <c r="H22674" s="1"/>
    </row>
    <row r="22675" spans="8:8" x14ac:dyDescent="0.25">
      <c r="H22675" s="1"/>
    </row>
    <row r="22676" spans="8:8" x14ac:dyDescent="0.25">
      <c r="H22676" s="1"/>
    </row>
    <row r="22677" spans="8:8" x14ac:dyDescent="0.25">
      <c r="H22677" s="1"/>
    </row>
    <row r="22678" spans="8:8" x14ac:dyDescent="0.25">
      <c r="H22678" s="1"/>
    </row>
    <row r="22679" spans="8:8" x14ac:dyDescent="0.25">
      <c r="H22679" s="1"/>
    </row>
    <row r="22680" spans="8:8" x14ac:dyDescent="0.25">
      <c r="H22680" s="1"/>
    </row>
    <row r="22681" spans="8:8" x14ac:dyDescent="0.25">
      <c r="H22681" s="1"/>
    </row>
    <row r="22682" spans="8:8" x14ac:dyDescent="0.25">
      <c r="H22682" s="1"/>
    </row>
    <row r="22683" spans="8:8" x14ac:dyDescent="0.25">
      <c r="H22683" s="1"/>
    </row>
    <row r="22684" spans="8:8" x14ac:dyDescent="0.25">
      <c r="H22684" s="1"/>
    </row>
    <row r="22685" spans="8:8" x14ac:dyDescent="0.25">
      <c r="H22685" s="1"/>
    </row>
    <row r="22686" spans="8:8" x14ac:dyDescent="0.25">
      <c r="H22686" s="1"/>
    </row>
    <row r="22687" spans="8:8" x14ac:dyDescent="0.25">
      <c r="H22687" s="1"/>
    </row>
    <row r="22688" spans="8:8" x14ac:dyDescent="0.25">
      <c r="H22688" s="1"/>
    </row>
    <row r="22689" spans="8:8" x14ac:dyDescent="0.25">
      <c r="H22689" s="1"/>
    </row>
    <row r="22690" spans="8:8" x14ac:dyDescent="0.25">
      <c r="H22690" s="1"/>
    </row>
    <row r="22691" spans="8:8" x14ac:dyDescent="0.25">
      <c r="H22691" s="1"/>
    </row>
    <row r="22692" spans="8:8" x14ac:dyDescent="0.25">
      <c r="H22692" s="1"/>
    </row>
    <row r="22693" spans="8:8" x14ac:dyDescent="0.25">
      <c r="H22693" s="1"/>
    </row>
    <row r="22694" spans="8:8" x14ac:dyDescent="0.25">
      <c r="H22694" s="1"/>
    </row>
    <row r="22695" spans="8:8" x14ac:dyDescent="0.25">
      <c r="H22695" s="1"/>
    </row>
    <row r="22696" spans="8:8" x14ac:dyDescent="0.25">
      <c r="H22696" s="1"/>
    </row>
    <row r="22697" spans="8:8" x14ac:dyDescent="0.25">
      <c r="H22697" s="1"/>
    </row>
    <row r="22698" spans="8:8" x14ac:dyDescent="0.25">
      <c r="H22698" s="1"/>
    </row>
    <row r="22699" spans="8:8" x14ac:dyDescent="0.25">
      <c r="H22699" s="1"/>
    </row>
    <row r="22700" spans="8:8" x14ac:dyDescent="0.25">
      <c r="H22700" s="1"/>
    </row>
    <row r="22701" spans="8:8" x14ac:dyDescent="0.25">
      <c r="H22701" s="1"/>
    </row>
    <row r="22702" spans="8:8" x14ac:dyDescent="0.25">
      <c r="H22702" s="1"/>
    </row>
    <row r="22703" spans="8:8" x14ac:dyDescent="0.25">
      <c r="H22703" s="1"/>
    </row>
    <row r="22704" spans="8:8" x14ac:dyDescent="0.25">
      <c r="H22704" s="1"/>
    </row>
    <row r="22705" spans="8:8" x14ac:dyDescent="0.25">
      <c r="H22705" s="1"/>
    </row>
    <row r="22706" spans="8:8" x14ac:dyDescent="0.25">
      <c r="H22706" s="1"/>
    </row>
    <row r="22707" spans="8:8" x14ac:dyDescent="0.25">
      <c r="H22707" s="1"/>
    </row>
    <row r="22708" spans="8:8" x14ac:dyDescent="0.25">
      <c r="H22708" s="1"/>
    </row>
    <row r="22709" spans="8:8" x14ac:dyDescent="0.25">
      <c r="H22709" s="1"/>
    </row>
    <row r="22710" spans="8:8" x14ac:dyDescent="0.25">
      <c r="H22710" s="1"/>
    </row>
    <row r="22711" spans="8:8" x14ac:dyDescent="0.25">
      <c r="H22711" s="1"/>
    </row>
    <row r="22712" spans="8:8" x14ac:dyDescent="0.25">
      <c r="H22712" s="1"/>
    </row>
    <row r="22713" spans="8:8" x14ac:dyDescent="0.25">
      <c r="H22713" s="1"/>
    </row>
    <row r="22714" spans="8:8" x14ac:dyDescent="0.25">
      <c r="H22714" s="1"/>
    </row>
    <row r="22715" spans="8:8" x14ac:dyDescent="0.25">
      <c r="H22715" s="1"/>
    </row>
    <row r="22716" spans="8:8" x14ac:dyDescent="0.25">
      <c r="H22716" s="1"/>
    </row>
    <row r="22717" spans="8:8" x14ac:dyDescent="0.25">
      <c r="H22717" s="1"/>
    </row>
    <row r="22718" spans="8:8" x14ac:dyDescent="0.25">
      <c r="H22718" s="1"/>
    </row>
    <row r="22719" spans="8:8" x14ac:dyDescent="0.25">
      <c r="H22719" s="1"/>
    </row>
    <row r="22720" spans="8:8" x14ac:dyDescent="0.25">
      <c r="H22720" s="1"/>
    </row>
    <row r="22721" spans="8:8" x14ac:dyDescent="0.25">
      <c r="H22721" s="1"/>
    </row>
    <row r="22722" spans="8:8" x14ac:dyDescent="0.25">
      <c r="H22722" s="1"/>
    </row>
    <row r="22723" spans="8:8" x14ac:dyDescent="0.25">
      <c r="H22723" s="1"/>
    </row>
    <row r="22724" spans="8:8" x14ac:dyDescent="0.25">
      <c r="H22724" s="1"/>
    </row>
    <row r="22725" spans="8:8" x14ac:dyDescent="0.25">
      <c r="H22725" s="1"/>
    </row>
    <row r="22726" spans="8:8" x14ac:dyDescent="0.25">
      <c r="H22726" s="1"/>
    </row>
    <row r="22727" spans="8:8" x14ac:dyDescent="0.25">
      <c r="H22727" s="1"/>
    </row>
    <row r="22728" spans="8:8" x14ac:dyDescent="0.25">
      <c r="H22728" s="1"/>
    </row>
    <row r="22729" spans="8:8" x14ac:dyDescent="0.25">
      <c r="H22729" s="1"/>
    </row>
    <row r="22730" spans="8:8" x14ac:dyDescent="0.25">
      <c r="H22730" s="1"/>
    </row>
    <row r="22731" spans="8:8" x14ac:dyDescent="0.25">
      <c r="H22731" s="1"/>
    </row>
    <row r="22732" spans="8:8" x14ac:dyDescent="0.25">
      <c r="H22732" s="1"/>
    </row>
    <row r="22733" spans="8:8" x14ac:dyDescent="0.25">
      <c r="H22733" s="1"/>
    </row>
    <row r="22734" spans="8:8" x14ac:dyDescent="0.25">
      <c r="H22734" s="1"/>
    </row>
    <row r="22735" spans="8:8" x14ac:dyDescent="0.25">
      <c r="H22735" s="1"/>
    </row>
    <row r="22736" spans="8:8" x14ac:dyDescent="0.25">
      <c r="H22736" s="1"/>
    </row>
    <row r="22737" spans="8:8" x14ac:dyDescent="0.25">
      <c r="H22737" s="1"/>
    </row>
    <row r="22738" spans="8:8" x14ac:dyDescent="0.25">
      <c r="H22738" s="1"/>
    </row>
    <row r="22739" spans="8:8" x14ac:dyDescent="0.25">
      <c r="H22739" s="1"/>
    </row>
    <row r="22740" spans="8:8" x14ac:dyDescent="0.25">
      <c r="H22740" s="1"/>
    </row>
    <row r="22741" spans="8:8" x14ac:dyDescent="0.25">
      <c r="H22741" s="1"/>
    </row>
    <row r="22742" spans="8:8" x14ac:dyDescent="0.25">
      <c r="H22742" s="1"/>
    </row>
    <row r="22743" spans="8:8" x14ac:dyDescent="0.25">
      <c r="H22743" s="1"/>
    </row>
    <row r="22744" spans="8:8" x14ac:dyDescent="0.25">
      <c r="H22744" s="1"/>
    </row>
    <row r="22745" spans="8:8" x14ac:dyDescent="0.25">
      <c r="H22745" s="1"/>
    </row>
    <row r="22746" spans="8:8" x14ac:dyDescent="0.25">
      <c r="H22746" s="1"/>
    </row>
    <row r="22747" spans="8:8" x14ac:dyDescent="0.25">
      <c r="H22747" s="1"/>
    </row>
    <row r="22748" spans="8:8" x14ac:dyDescent="0.25">
      <c r="H22748" s="1"/>
    </row>
    <row r="22749" spans="8:8" x14ac:dyDescent="0.25">
      <c r="H22749" s="1"/>
    </row>
    <row r="22750" spans="8:8" x14ac:dyDescent="0.25">
      <c r="H22750" s="1"/>
    </row>
    <row r="22751" spans="8:8" x14ac:dyDescent="0.25">
      <c r="H22751" s="1"/>
    </row>
    <row r="22752" spans="8:8" x14ac:dyDescent="0.25">
      <c r="H22752" s="1"/>
    </row>
    <row r="22753" spans="8:8" x14ac:dyDescent="0.25">
      <c r="H22753" s="1"/>
    </row>
    <row r="22754" spans="8:8" x14ac:dyDescent="0.25">
      <c r="H22754" s="1"/>
    </row>
    <row r="22755" spans="8:8" x14ac:dyDescent="0.25">
      <c r="H22755" s="1"/>
    </row>
    <row r="22756" spans="8:8" x14ac:dyDescent="0.25">
      <c r="H22756" s="1"/>
    </row>
    <row r="22757" spans="8:8" x14ac:dyDescent="0.25">
      <c r="H22757" s="1"/>
    </row>
    <row r="22758" spans="8:8" x14ac:dyDescent="0.25">
      <c r="H22758" s="1"/>
    </row>
    <row r="22759" spans="8:8" x14ac:dyDescent="0.25">
      <c r="H22759" s="1"/>
    </row>
    <row r="22760" spans="8:8" x14ac:dyDescent="0.25">
      <c r="H22760" s="1"/>
    </row>
    <row r="22761" spans="8:8" x14ac:dyDescent="0.25">
      <c r="H22761" s="1"/>
    </row>
    <row r="22762" spans="8:8" x14ac:dyDescent="0.25">
      <c r="H22762" s="1"/>
    </row>
    <row r="22763" spans="8:8" x14ac:dyDescent="0.25">
      <c r="H22763" s="1"/>
    </row>
    <row r="22764" spans="8:8" x14ac:dyDescent="0.25">
      <c r="H22764" s="1"/>
    </row>
    <row r="22765" spans="8:8" x14ac:dyDescent="0.25">
      <c r="H22765" s="1"/>
    </row>
    <row r="22766" spans="8:8" x14ac:dyDescent="0.25">
      <c r="H22766" s="1"/>
    </row>
    <row r="22767" spans="8:8" x14ac:dyDescent="0.25">
      <c r="H22767" s="1"/>
    </row>
    <row r="22768" spans="8:8" x14ac:dyDescent="0.25">
      <c r="H22768" s="1"/>
    </row>
    <row r="22769" spans="8:8" x14ac:dyDescent="0.25">
      <c r="H22769" s="1"/>
    </row>
    <row r="22770" spans="8:8" x14ac:dyDescent="0.25">
      <c r="H22770" s="1"/>
    </row>
    <row r="22771" spans="8:8" x14ac:dyDescent="0.25">
      <c r="H22771" s="1"/>
    </row>
    <row r="22772" spans="8:8" x14ac:dyDescent="0.25">
      <c r="H22772" s="1"/>
    </row>
    <row r="22773" spans="8:8" x14ac:dyDescent="0.25">
      <c r="H22773" s="1"/>
    </row>
    <row r="22774" spans="8:8" x14ac:dyDescent="0.25">
      <c r="H22774" s="1"/>
    </row>
    <row r="22775" spans="8:8" x14ac:dyDescent="0.25">
      <c r="H22775" s="1"/>
    </row>
    <row r="22776" spans="8:8" x14ac:dyDescent="0.25">
      <c r="H22776" s="1"/>
    </row>
    <row r="22777" spans="8:8" x14ac:dyDescent="0.25">
      <c r="H22777" s="1"/>
    </row>
    <row r="22778" spans="8:8" x14ac:dyDescent="0.25">
      <c r="H22778" s="1"/>
    </row>
    <row r="22779" spans="8:8" x14ac:dyDescent="0.25">
      <c r="H22779" s="1"/>
    </row>
    <row r="22780" spans="8:8" x14ac:dyDescent="0.25">
      <c r="H22780" s="1"/>
    </row>
    <row r="22781" spans="8:8" x14ac:dyDescent="0.25">
      <c r="H22781" s="1"/>
    </row>
    <row r="22782" spans="8:8" x14ac:dyDescent="0.25">
      <c r="H22782" s="1"/>
    </row>
    <row r="22783" spans="8:8" x14ac:dyDescent="0.25">
      <c r="H22783" s="1"/>
    </row>
    <row r="22784" spans="8:8" x14ac:dyDescent="0.25">
      <c r="H22784" s="1"/>
    </row>
    <row r="22785" spans="8:8" x14ac:dyDescent="0.25">
      <c r="H22785" s="1"/>
    </row>
    <row r="22786" spans="8:8" x14ac:dyDescent="0.25">
      <c r="H22786" s="1"/>
    </row>
    <row r="22787" spans="8:8" x14ac:dyDescent="0.25">
      <c r="H22787" s="1"/>
    </row>
    <row r="22788" spans="8:8" x14ac:dyDescent="0.25">
      <c r="H22788" s="1"/>
    </row>
    <row r="22789" spans="8:8" x14ac:dyDescent="0.25">
      <c r="H22789" s="1"/>
    </row>
    <row r="22790" spans="8:8" x14ac:dyDescent="0.25">
      <c r="H22790" s="1"/>
    </row>
    <row r="22791" spans="8:8" x14ac:dyDescent="0.25">
      <c r="H22791" s="1"/>
    </row>
    <row r="22792" spans="8:8" x14ac:dyDescent="0.25">
      <c r="H22792" s="1"/>
    </row>
    <row r="22793" spans="8:8" x14ac:dyDescent="0.25">
      <c r="H22793" s="1"/>
    </row>
    <row r="22794" spans="8:8" x14ac:dyDescent="0.25">
      <c r="H22794" s="1"/>
    </row>
    <row r="22795" spans="8:8" x14ac:dyDescent="0.25">
      <c r="H22795" s="1"/>
    </row>
    <row r="22796" spans="8:8" x14ac:dyDescent="0.25">
      <c r="H22796" s="1"/>
    </row>
    <row r="22797" spans="8:8" x14ac:dyDescent="0.25">
      <c r="H22797" s="1"/>
    </row>
    <row r="22798" spans="8:8" x14ac:dyDescent="0.25">
      <c r="H22798" s="1"/>
    </row>
    <row r="22799" spans="8:8" x14ac:dyDescent="0.25">
      <c r="H22799" s="1"/>
    </row>
    <row r="22800" spans="8:8" x14ac:dyDescent="0.25">
      <c r="H22800" s="1"/>
    </row>
    <row r="22801" spans="8:8" x14ac:dyDescent="0.25">
      <c r="H22801" s="1"/>
    </row>
    <row r="22802" spans="8:8" x14ac:dyDescent="0.25">
      <c r="H22802" s="1"/>
    </row>
    <row r="22803" spans="8:8" x14ac:dyDescent="0.25">
      <c r="H22803" s="1"/>
    </row>
    <row r="22804" spans="8:8" x14ac:dyDescent="0.25">
      <c r="H22804" s="1"/>
    </row>
    <row r="22805" spans="8:8" x14ac:dyDescent="0.25">
      <c r="H22805" s="1"/>
    </row>
    <row r="22806" spans="8:8" x14ac:dyDescent="0.25">
      <c r="H22806" s="1"/>
    </row>
    <row r="22807" spans="8:8" x14ac:dyDescent="0.25">
      <c r="H22807" s="1"/>
    </row>
    <row r="22808" spans="8:8" x14ac:dyDescent="0.25">
      <c r="H22808" s="1"/>
    </row>
    <row r="22809" spans="8:8" x14ac:dyDescent="0.25">
      <c r="H22809" s="1"/>
    </row>
    <row r="22810" spans="8:8" x14ac:dyDescent="0.25">
      <c r="H22810" s="1"/>
    </row>
    <row r="22811" spans="8:8" x14ac:dyDescent="0.25">
      <c r="H22811" s="1"/>
    </row>
    <row r="22812" spans="8:8" x14ac:dyDescent="0.25">
      <c r="H22812" s="1"/>
    </row>
    <row r="22813" spans="8:8" x14ac:dyDescent="0.25">
      <c r="H22813" s="1"/>
    </row>
    <row r="22814" spans="8:8" x14ac:dyDescent="0.25">
      <c r="H22814" s="1"/>
    </row>
    <row r="22815" spans="8:8" x14ac:dyDescent="0.25">
      <c r="H22815" s="1"/>
    </row>
    <row r="22816" spans="8:8" x14ac:dyDescent="0.25">
      <c r="H22816" s="1"/>
    </row>
    <row r="22817" spans="8:8" x14ac:dyDescent="0.25">
      <c r="H22817" s="1"/>
    </row>
    <row r="22818" spans="8:8" x14ac:dyDescent="0.25">
      <c r="H22818" s="1"/>
    </row>
    <row r="22819" spans="8:8" x14ac:dyDescent="0.25">
      <c r="H22819" s="1"/>
    </row>
    <row r="22820" spans="8:8" x14ac:dyDescent="0.25">
      <c r="H22820" s="1"/>
    </row>
    <row r="22821" spans="8:8" x14ac:dyDescent="0.25">
      <c r="H22821" s="1"/>
    </row>
    <row r="22822" spans="8:8" x14ac:dyDescent="0.25">
      <c r="H22822" s="1"/>
    </row>
    <row r="22823" spans="8:8" x14ac:dyDescent="0.25">
      <c r="H22823" s="1"/>
    </row>
    <row r="22824" spans="8:8" x14ac:dyDescent="0.25">
      <c r="H22824" s="1"/>
    </row>
    <row r="22825" spans="8:8" x14ac:dyDescent="0.25">
      <c r="H22825" s="1"/>
    </row>
    <row r="22826" spans="8:8" x14ac:dyDescent="0.25">
      <c r="H22826" s="1"/>
    </row>
    <row r="22827" spans="8:8" x14ac:dyDescent="0.25">
      <c r="H22827" s="1"/>
    </row>
    <row r="22828" spans="8:8" x14ac:dyDescent="0.25">
      <c r="H22828" s="1"/>
    </row>
    <row r="22829" spans="8:8" x14ac:dyDescent="0.25">
      <c r="H22829" s="1"/>
    </row>
    <row r="22830" spans="8:8" x14ac:dyDescent="0.25">
      <c r="H22830" s="1"/>
    </row>
    <row r="22831" spans="8:8" x14ac:dyDescent="0.25">
      <c r="H22831" s="1"/>
    </row>
    <row r="22832" spans="8:8" x14ac:dyDescent="0.25">
      <c r="H22832" s="1"/>
    </row>
    <row r="22833" spans="8:8" x14ac:dyDescent="0.25">
      <c r="H22833" s="1"/>
    </row>
    <row r="22834" spans="8:8" x14ac:dyDescent="0.25">
      <c r="H22834" s="1"/>
    </row>
    <row r="22835" spans="8:8" x14ac:dyDescent="0.25">
      <c r="H22835" s="1"/>
    </row>
    <row r="22836" spans="8:8" x14ac:dyDescent="0.25">
      <c r="H22836" s="1"/>
    </row>
    <row r="22837" spans="8:8" x14ac:dyDescent="0.25">
      <c r="H22837" s="1"/>
    </row>
    <row r="22838" spans="8:8" x14ac:dyDescent="0.25">
      <c r="H22838" s="1"/>
    </row>
    <row r="22839" spans="8:8" x14ac:dyDescent="0.25">
      <c r="H22839" s="1"/>
    </row>
    <row r="22840" spans="8:8" x14ac:dyDescent="0.25">
      <c r="H22840" s="1"/>
    </row>
    <row r="22841" spans="8:8" x14ac:dyDescent="0.25">
      <c r="H22841" s="1"/>
    </row>
    <row r="22842" spans="8:8" x14ac:dyDescent="0.25">
      <c r="H22842" s="1"/>
    </row>
    <row r="22843" spans="8:8" x14ac:dyDescent="0.25">
      <c r="H22843" s="1"/>
    </row>
    <row r="22844" spans="8:8" x14ac:dyDescent="0.25">
      <c r="H22844" s="1"/>
    </row>
    <row r="22845" spans="8:8" x14ac:dyDescent="0.25">
      <c r="H22845" s="1"/>
    </row>
    <row r="22846" spans="8:8" x14ac:dyDescent="0.25">
      <c r="H22846" s="1"/>
    </row>
    <row r="22847" spans="8:8" x14ac:dyDescent="0.25">
      <c r="H22847" s="1"/>
    </row>
    <row r="22848" spans="8:8" x14ac:dyDescent="0.25">
      <c r="H22848" s="1"/>
    </row>
    <row r="22849" spans="8:8" x14ac:dyDescent="0.25">
      <c r="H22849" s="1"/>
    </row>
    <row r="22850" spans="8:8" x14ac:dyDescent="0.25">
      <c r="H22850" s="1"/>
    </row>
    <row r="22851" spans="8:8" x14ac:dyDescent="0.25">
      <c r="H22851" s="1"/>
    </row>
    <row r="22852" spans="8:8" x14ac:dyDescent="0.25">
      <c r="H22852" s="1"/>
    </row>
    <row r="22853" spans="8:8" x14ac:dyDescent="0.25">
      <c r="H22853" s="1"/>
    </row>
    <row r="22854" spans="8:8" x14ac:dyDescent="0.25">
      <c r="H22854" s="1"/>
    </row>
    <row r="22855" spans="8:8" x14ac:dyDescent="0.25">
      <c r="H22855" s="1"/>
    </row>
    <row r="22856" spans="8:8" x14ac:dyDescent="0.25">
      <c r="H22856" s="1"/>
    </row>
    <row r="22857" spans="8:8" x14ac:dyDescent="0.25">
      <c r="H22857" s="1"/>
    </row>
    <row r="22858" spans="8:8" x14ac:dyDescent="0.25">
      <c r="H22858" s="1"/>
    </row>
    <row r="22859" spans="8:8" x14ac:dyDescent="0.25">
      <c r="H22859" s="1"/>
    </row>
    <row r="22860" spans="8:8" x14ac:dyDescent="0.25">
      <c r="H22860" s="1"/>
    </row>
    <row r="22861" spans="8:8" x14ac:dyDescent="0.25">
      <c r="H22861" s="1"/>
    </row>
    <row r="22862" spans="8:8" x14ac:dyDescent="0.25">
      <c r="H22862" s="1"/>
    </row>
    <row r="22863" spans="8:8" x14ac:dyDescent="0.25">
      <c r="H22863" s="1"/>
    </row>
    <row r="22864" spans="8:8" x14ac:dyDescent="0.25">
      <c r="H22864" s="1"/>
    </row>
    <row r="22865" spans="8:8" x14ac:dyDescent="0.25">
      <c r="H22865" s="1"/>
    </row>
    <row r="22866" spans="8:8" x14ac:dyDescent="0.25">
      <c r="H22866" s="1"/>
    </row>
    <row r="22867" spans="8:8" x14ac:dyDescent="0.25">
      <c r="H22867" s="1"/>
    </row>
    <row r="22868" spans="8:8" x14ac:dyDescent="0.25">
      <c r="H22868" s="1"/>
    </row>
    <row r="22869" spans="8:8" x14ac:dyDescent="0.25">
      <c r="H22869" s="1"/>
    </row>
    <row r="22870" spans="8:8" x14ac:dyDescent="0.25">
      <c r="H22870" s="1"/>
    </row>
    <row r="22871" spans="8:8" x14ac:dyDescent="0.25">
      <c r="H22871" s="1"/>
    </row>
    <row r="22872" spans="8:8" x14ac:dyDescent="0.25">
      <c r="H22872" s="1"/>
    </row>
    <row r="22873" spans="8:8" x14ac:dyDescent="0.25">
      <c r="H22873" s="1"/>
    </row>
    <row r="22874" spans="8:8" x14ac:dyDescent="0.25">
      <c r="H22874" s="1"/>
    </row>
    <row r="22875" spans="8:8" x14ac:dyDescent="0.25">
      <c r="H22875" s="1"/>
    </row>
    <row r="22876" spans="8:8" x14ac:dyDescent="0.25">
      <c r="H22876" s="1"/>
    </row>
    <row r="22877" spans="8:8" x14ac:dyDescent="0.25">
      <c r="H22877" s="1"/>
    </row>
    <row r="22878" spans="8:8" x14ac:dyDescent="0.25">
      <c r="H22878" s="1"/>
    </row>
    <row r="22879" spans="8:8" x14ac:dyDescent="0.25">
      <c r="H22879" s="1"/>
    </row>
    <row r="22880" spans="8:8" x14ac:dyDescent="0.25">
      <c r="H22880" s="1"/>
    </row>
    <row r="22881" spans="8:8" x14ac:dyDescent="0.25">
      <c r="H22881" s="1"/>
    </row>
    <row r="22882" spans="8:8" x14ac:dyDescent="0.25">
      <c r="H22882" s="1"/>
    </row>
    <row r="22883" spans="8:8" x14ac:dyDescent="0.25">
      <c r="H22883" s="1"/>
    </row>
    <row r="22884" spans="8:8" x14ac:dyDescent="0.25">
      <c r="H22884" s="1"/>
    </row>
    <row r="22885" spans="8:8" x14ac:dyDescent="0.25">
      <c r="H22885" s="1"/>
    </row>
    <row r="22886" spans="8:8" x14ac:dyDescent="0.25">
      <c r="H22886" s="1"/>
    </row>
    <row r="22887" spans="8:8" x14ac:dyDescent="0.25">
      <c r="H22887" s="1"/>
    </row>
    <row r="22888" spans="8:8" x14ac:dyDescent="0.25">
      <c r="H22888" s="1"/>
    </row>
    <row r="22889" spans="8:8" x14ac:dyDescent="0.25">
      <c r="H22889" s="1"/>
    </row>
    <row r="22890" spans="8:8" x14ac:dyDescent="0.25">
      <c r="H22890" s="1"/>
    </row>
    <row r="22891" spans="8:8" x14ac:dyDescent="0.25">
      <c r="H22891" s="1"/>
    </row>
    <row r="22892" spans="8:8" x14ac:dyDescent="0.25">
      <c r="H22892" s="1"/>
    </row>
    <row r="22893" spans="8:8" x14ac:dyDescent="0.25">
      <c r="H22893" s="1"/>
    </row>
    <row r="22894" spans="8:8" x14ac:dyDescent="0.25">
      <c r="H22894" s="1"/>
    </row>
    <row r="22895" spans="8:8" x14ac:dyDescent="0.25">
      <c r="H22895" s="1"/>
    </row>
    <row r="22896" spans="8:8" x14ac:dyDescent="0.25">
      <c r="H22896" s="1"/>
    </row>
    <row r="22897" spans="8:8" x14ac:dyDescent="0.25">
      <c r="H22897" s="1"/>
    </row>
    <row r="22898" spans="8:8" x14ac:dyDescent="0.25">
      <c r="H22898" s="1"/>
    </row>
    <row r="22899" spans="8:8" x14ac:dyDescent="0.25">
      <c r="H22899" s="1"/>
    </row>
    <row r="22900" spans="8:8" x14ac:dyDescent="0.25">
      <c r="H22900" s="1"/>
    </row>
    <row r="22901" spans="8:8" x14ac:dyDescent="0.25">
      <c r="H22901" s="1"/>
    </row>
    <row r="22902" spans="8:8" x14ac:dyDescent="0.25">
      <c r="H22902" s="1"/>
    </row>
    <row r="22903" spans="8:8" x14ac:dyDescent="0.25">
      <c r="H22903" s="1"/>
    </row>
    <row r="22904" spans="8:8" x14ac:dyDescent="0.25">
      <c r="H22904" s="1"/>
    </row>
    <row r="22905" spans="8:8" x14ac:dyDescent="0.25">
      <c r="H22905" s="1"/>
    </row>
    <row r="22906" spans="8:8" x14ac:dyDescent="0.25">
      <c r="H22906" s="1"/>
    </row>
    <row r="22907" spans="8:8" x14ac:dyDescent="0.25">
      <c r="H22907" s="1"/>
    </row>
    <row r="22908" spans="8:8" x14ac:dyDescent="0.25">
      <c r="H22908" s="1"/>
    </row>
    <row r="22909" spans="8:8" x14ac:dyDescent="0.25">
      <c r="H22909" s="1"/>
    </row>
    <row r="22910" spans="8:8" x14ac:dyDescent="0.25">
      <c r="H22910" s="1"/>
    </row>
    <row r="22911" spans="8:8" x14ac:dyDescent="0.25">
      <c r="H22911" s="1"/>
    </row>
    <row r="22912" spans="8:8" x14ac:dyDescent="0.25">
      <c r="H22912" s="1"/>
    </row>
    <row r="22913" spans="8:8" x14ac:dyDescent="0.25">
      <c r="H22913" s="1"/>
    </row>
    <row r="22914" spans="8:8" x14ac:dyDescent="0.25">
      <c r="H22914" s="1"/>
    </row>
    <row r="22915" spans="8:8" x14ac:dyDescent="0.25">
      <c r="H22915" s="1"/>
    </row>
    <row r="22916" spans="8:8" x14ac:dyDescent="0.25">
      <c r="H22916" s="1"/>
    </row>
    <row r="22917" spans="8:8" x14ac:dyDescent="0.25">
      <c r="H22917" s="1"/>
    </row>
    <row r="22918" spans="8:8" x14ac:dyDescent="0.25">
      <c r="H22918" s="1"/>
    </row>
    <row r="22919" spans="8:8" x14ac:dyDescent="0.25">
      <c r="H22919" s="1"/>
    </row>
    <row r="22920" spans="8:8" x14ac:dyDescent="0.25">
      <c r="H22920" s="1"/>
    </row>
    <row r="22921" spans="8:8" x14ac:dyDescent="0.25">
      <c r="H22921" s="1"/>
    </row>
    <row r="22922" spans="8:8" x14ac:dyDescent="0.25">
      <c r="H22922" s="1"/>
    </row>
    <row r="22923" spans="8:8" x14ac:dyDescent="0.25">
      <c r="H22923" s="1"/>
    </row>
    <row r="22924" spans="8:8" x14ac:dyDescent="0.25">
      <c r="H22924" s="1"/>
    </row>
    <row r="22925" spans="8:8" x14ac:dyDescent="0.25">
      <c r="H22925" s="1"/>
    </row>
    <row r="22926" spans="8:8" x14ac:dyDescent="0.25">
      <c r="H22926" s="1"/>
    </row>
    <row r="22927" spans="8:8" x14ac:dyDescent="0.25">
      <c r="H22927" s="1"/>
    </row>
    <row r="22928" spans="8:8" x14ac:dyDescent="0.25">
      <c r="H22928" s="1"/>
    </row>
    <row r="22929" spans="8:8" x14ac:dyDescent="0.25">
      <c r="H22929" s="1"/>
    </row>
    <row r="22930" spans="8:8" x14ac:dyDescent="0.25">
      <c r="H22930" s="1"/>
    </row>
    <row r="22931" spans="8:8" x14ac:dyDescent="0.25">
      <c r="H22931" s="1"/>
    </row>
    <row r="22932" spans="8:8" x14ac:dyDescent="0.25">
      <c r="H22932" s="1"/>
    </row>
    <row r="22933" spans="8:8" x14ac:dyDescent="0.25">
      <c r="H22933" s="1"/>
    </row>
    <row r="22934" spans="8:8" x14ac:dyDescent="0.25">
      <c r="H22934" s="1"/>
    </row>
    <row r="22935" spans="8:8" x14ac:dyDescent="0.25">
      <c r="H22935" s="1"/>
    </row>
    <row r="22936" spans="8:8" x14ac:dyDescent="0.25">
      <c r="H22936" s="1"/>
    </row>
    <row r="22937" spans="8:8" x14ac:dyDescent="0.25">
      <c r="H22937" s="1"/>
    </row>
    <row r="22938" spans="8:8" x14ac:dyDescent="0.25">
      <c r="H22938" s="1"/>
    </row>
    <row r="22939" spans="8:8" x14ac:dyDescent="0.25">
      <c r="H22939" s="1"/>
    </row>
    <row r="22940" spans="8:8" x14ac:dyDescent="0.25">
      <c r="H22940" s="1"/>
    </row>
    <row r="22941" spans="8:8" x14ac:dyDescent="0.25">
      <c r="H22941" s="1"/>
    </row>
    <row r="22942" spans="8:8" x14ac:dyDescent="0.25">
      <c r="H22942" s="1"/>
    </row>
    <row r="22943" spans="8:8" x14ac:dyDescent="0.25">
      <c r="H22943" s="1"/>
    </row>
    <row r="22944" spans="8:8" x14ac:dyDescent="0.25">
      <c r="H22944" s="1"/>
    </row>
    <row r="22945" spans="8:8" x14ac:dyDescent="0.25">
      <c r="H22945" s="1"/>
    </row>
    <row r="22946" spans="8:8" x14ac:dyDescent="0.25">
      <c r="H22946" s="1"/>
    </row>
    <row r="22947" spans="8:8" x14ac:dyDescent="0.25">
      <c r="H22947" s="1"/>
    </row>
    <row r="22948" spans="8:8" x14ac:dyDescent="0.25">
      <c r="H22948" s="1"/>
    </row>
    <row r="22949" spans="8:8" x14ac:dyDescent="0.25">
      <c r="H22949" s="1"/>
    </row>
    <row r="22950" spans="8:8" x14ac:dyDescent="0.25">
      <c r="H22950" s="1"/>
    </row>
    <row r="22951" spans="8:8" x14ac:dyDescent="0.25">
      <c r="H22951" s="1"/>
    </row>
    <row r="22952" spans="8:8" x14ac:dyDescent="0.25">
      <c r="H22952" s="1"/>
    </row>
    <row r="22953" spans="8:8" x14ac:dyDescent="0.25">
      <c r="H22953" s="1"/>
    </row>
    <row r="22954" spans="8:8" x14ac:dyDescent="0.25">
      <c r="H22954" s="1"/>
    </row>
    <row r="22955" spans="8:8" x14ac:dyDescent="0.25">
      <c r="H22955" s="1"/>
    </row>
    <row r="22956" spans="8:8" x14ac:dyDescent="0.25">
      <c r="H22956" s="1"/>
    </row>
    <row r="22957" spans="8:8" x14ac:dyDescent="0.25">
      <c r="H22957" s="1"/>
    </row>
    <row r="22958" spans="8:8" x14ac:dyDescent="0.25">
      <c r="H22958" s="1"/>
    </row>
    <row r="22959" spans="8:8" x14ac:dyDescent="0.25">
      <c r="H22959" s="1"/>
    </row>
    <row r="22960" spans="8:8" x14ac:dyDescent="0.25">
      <c r="H22960" s="1"/>
    </row>
    <row r="22961" spans="8:8" x14ac:dyDescent="0.25">
      <c r="H22961" s="1"/>
    </row>
    <row r="22962" spans="8:8" x14ac:dyDescent="0.25">
      <c r="H22962" s="1"/>
    </row>
    <row r="22963" spans="8:8" x14ac:dyDescent="0.25">
      <c r="H22963" s="1"/>
    </row>
    <row r="22964" spans="8:8" x14ac:dyDescent="0.25">
      <c r="H22964" s="1"/>
    </row>
    <row r="22965" spans="8:8" x14ac:dyDescent="0.25">
      <c r="H22965" s="1"/>
    </row>
    <row r="22966" spans="8:8" x14ac:dyDescent="0.25">
      <c r="H22966" s="1"/>
    </row>
    <row r="22967" spans="8:8" x14ac:dyDescent="0.25">
      <c r="H22967" s="1"/>
    </row>
    <row r="22968" spans="8:8" x14ac:dyDescent="0.25">
      <c r="H22968" s="1"/>
    </row>
    <row r="22969" spans="8:8" x14ac:dyDescent="0.25">
      <c r="H22969" s="1"/>
    </row>
    <row r="22970" spans="8:8" x14ac:dyDescent="0.25">
      <c r="H22970" s="1"/>
    </row>
    <row r="22971" spans="8:8" x14ac:dyDescent="0.25">
      <c r="H22971" s="1"/>
    </row>
    <row r="22972" spans="8:8" x14ac:dyDescent="0.25">
      <c r="H22972" s="1"/>
    </row>
    <row r="22973" spans="8:8" x14ac:dyDescent="0.25">
      <c r="H22973" s="1"/>
    </row>
    <row r="22974" spans="8:8" x14ac:dyDescent="0.25">
      <c r="H22974" s="1"/>
    </row>
    <row r="22975" spans="8:8" x14ac:dyDescent="0.25">
      <c r="H22975" s="1"/>
    </row>
    <row r="22976" spans="8:8" x14ac:dyDescent="0.25">
      <c r="H22976" s="1"/>
    </row>
    <row r="22977" spans="8:8" x14ac:dyDescent="0.25">
      <c r="H22977" s="1"/>
    </row>
    <row r="22978" spans="8:8" x14ac:dyDescent="0.25">
      <c r="H22978" s="1"/>
    </row>
    <row r="22979" spans="8:8" x14ac:dyDescent="0.25">
      <c r="H22979" s="1"/>
    </row>
    <row r="22980" spans="8:8" x14ac:dyDescent="0.25">
      <c r="H22980" s="1"/>
    </row>
    <row r="22981" spans="8:8" x14ac:dyDescent="0.25">
      <c r="H22981" s="1"/>
    </row>
    <row r="22982" spans="8:8" x14ac:dyDescent="0.25">
      <c r="H22982" s="1"/>
    </row>
    <row r="22983" spans="8:8" x14ac:dyDescent="0.25">
      <c r="H22983" s="1"/>
    </row>
    <row r="22984" spans="8:8" x14ac:dyDescent="0.25">
      <c r="H22984" s="1"/>
    </row>
    <row r="22985" spans="8:8" x14ac:dyDescent="0.25">
      <c r="H22985" s="1"/>
    </row>
    <row r="22986" spans="8:8" x14ac:dyDescent="0.25">
      <c r="H22986" s="1"/>
    </row>
    <row r="22987" spans="8:8" x14ac:dyDescent="0.25">
      <c r="H22987" s="1"/>
    </row>
    <row r="22988" spans="8:8" x14ac:dyDescent="0.25">
      <c r="H22988" s="1"/>
    </row>
    <row r="22989" spans="8:8" x14ac:dyDescent="0.25">
      <c r="H22989" s="1"/>
    </row>
    <row r="22990" spans="8:8" x14ac:dyDescent="0.25">
      <c r="H22990" s="1"/>
    </row>
    <row r="22991" spans="8:8" x14ac:dyDescent="0.25">
      <c r="H22991" s="1"/>
    </row>
    <row r="22992" spans="8:8" x14ac:dyDescent="0.25">
      <c r="H22992" s="1"/>
    </row>
    <row r="22993" spans="8:8" x14ac:dyDescent="0.25">
      <c r="H22993" s="1"/>
    </row>
    <row r="22994" spans="8:8" x14ac:dyDescent="0.25">
      <c r="H22994" s="1"/>
    </row>
    <row r="22995" spans="8:8" x14ac:dyDescent="0.25">
      <c r="H22995" s="1"/>
    </row>
    <row r="22996" spans="8:8" x14ac:dyDescent="0.25">
      <c r="H22996" s="1"/>
    </row>
    <row r="22997" spans="8:8" x14ac:dyDescent="0.25">
      <c r="H22997" s="1"/>
    </row>
    <row r="22998" spans="8:8" x14ac:dyDescent="0.25">
      <c r="H22998" s="1"/>
    </row>
    <row r="22999" spans="8:8" x14ac:dyDescent="0.25">
      <c r="H22999" s="1"/>
    </row>
    <row r="23000" spans="8:8" x14ac:dyDescent="0.25">
      <c r="H23000" s="1"/>
    </row>
    <row r="23001" spans="8:8" x14ac:dyDescent="0.25">
      <c r="H23001" s="1"/>
    </row>
    <row r="23002" spans="8:8" x14ac:dyDescent="0.25">
      <c r="H23002" s="1"/>
    </row>
    <row r="23003" spans="8:8" x14ac:dyDescent="0.25">
      <c r="H23003" s="1"/>
    </row>
    <row r="23004" spans="8:8" x14ac:dyDescent="0.25">
      <c r="H23004" s="1"/>
    </row>
    <row r="23005" spans="8:8" x14ac:dyDescent="0.25">
      <c r="H23005" s="1"/>
    </row>
    <row r="23006" spans="8:8" x14ac:dyDescent="0.25">
      <c r="H23006" s="1"/>
    </row>
    <row r="23007" spans="8:8" x14ac:dyDescent="0.25">
      <c r="H23007" s="1"/>
    </row>
    <row r="23008" spans="8:8" x14ac:dyDescent="0.25">
      <c r="H23008" s="1"/>
    </row>
    <row r="23009" spans="8:8" x14ac:dyDescent="0.25">
      <c r="H23009" s="1"/>
    </row>
    <row r="23010" spans="8:8" x14ac:dyDescent="0.25">
      <c r="H23010" s="1"/>
    </row>
    <row r="23011" spans="8:8" x14ac:dyDescent="0.25">
      <c r="H23011" s="1"/>
    </row>
    <row r="23012" spans="8:8" x14ac:dyDescent="0.25">
      <c r="H23012" s="1"/>
    </row>
    <row r="23013" spans="8:8" x14ac:dyDescent="0.25">
      <c r="H23013" s="1"/>
    </row>
    <row r="23014" spans="8:8" x14ac:dyDescent="0.25">
      <c r="H23014" s="1"/>
    </row>
    <row r="23015" spans="8:8" x14ac:dyDescent="0.25">
      <c r="H23015" s="1"/>
    </row>
    <row r="23016" spans="8:8" x14ac:dyDescent="0.25">
      <c r="H23016" s="1"/>
    </row>
    <row r="23017" spans="8:8" x14ac:dyDescent="0.25">
      <c r="H23017" s="1"/>
    </row>
    <row r="23018" spans="8:8" x14ac:dyDescent="0.25">
      <c r="H23018" s="1"/>
    </row>
    <row r="23019" spans="8:8" x14ac:dyDescent="0.25">
      <c r="H23019" s="1"/>
    </row>
    <row r="23020" spans="8:8" x14ac:dyDescent="0.25">
      <c r="H23020" s="1"/>
    </row>
    <row r="23021" spans="8:8" x14ac:dyDescent="0.25">
      <c r="H23021" s="1"/>
    </row>
    <row r="23022" spans="8:8" x14ac:dyDescent="0.25">
      <c r="H23022" s="1"/>
    </row>
    <row r="23023" spans="8:8" x14ac:dyDescent="0.25">
      <c r="H23023" s="1"/>
    </row>
    <row r="23024" spans="8:8" x14ac:dyDescent="0.25">
      <c r="H23024" s="1"/>
    </row>
    <row r="23025" spans="8:8" x14ac:dyDescent="0.25">
      <c r="H23025" s="1"/>
    </row>
    <row r="23026" spans="8:8" x14ac:dyDescent="0.25">
      <c r="H23026" s="1"/>
    </row>
    <row r="23027" spans="8:8" x14ac:dyDescent="0.25">
      <c r="H23027" s="1"/>
    </row>
    <row r="23028" spans="8:8" x14ac:dyDescent="0.25">
      <c r="H23028" s="1"/>
    </row>
    <row r="23029" spans="8:8" x14ac:dyDescent="0.25">
      <c r="H23029" s="1"/>
    </row>
    <row r="23030" spans="8:8" x14ac:dyDescent="0.25">
      <c r="H23030" s="1"/>
    </row>
    <row r="23031" spans="8:8" x14ac:dyDescent="0.25">
      <c r="H23031" s="1"/>
    </row>
    <row r="23032" spans="8:8" x14ac:dyDescent="0.25">
      <c r="H23032" s="1"/>
    </row>
    <row r="23033" spans="8:8" x14ac:dyDescent="0.25">
      <c r="H23033" s="1"/>
    </row>
    <row r="23034" spans="8:8" x14ac:dyDescent="0.25">
      <c r="H23034" s="1"/>
    </row>
    <row r="23035" spans="8:8" x14ac:dyDescent="0.25">
      <c r="H23035" s="1"/>
    </row>
    <row r="23036" spans="8:8" x14ac:dyDescent="0.25">
      <c r="H23036" s="1"/>
    </row>
    <row r="23037" spans="8:8" x14ac:dyDescent="0.25">
      <c r="H23037" s="1"/>
    </row>
    <row r="23038" spans="8:8" x14ac:dyDescent="0.25">
      <c r="H23038" s="1"/>
    </row>
    <row r="23039" spans="8:8" x14ac:dyDescent="0.25">
      <c r="H23039" s="1"/>
    </row>
    <row r="23040" spans="8:8" x14ac:dyDescent="0.25">
      <c r="H23040" s="1"/>
    </row>
    <row r="23041" spans="8:8" x14ac:dyDescent="0.25">
      <c r="H23041" s="1"/>
    </row>
    <row r="23042" spans="8:8" x14ac:dyDescent="0.25">
      <c r="H23042" s="1"/>
    </row>
    <row r="23043" spans="8:8" x14ac:dyDescent="0.25">
      <c r="H23043" s="1"/>
    </row>
    <row r="23044" spans="8:8" x14ac:dyDescent="0.25">
      <c r="H23044" s="1"/>
    </row>
    <row r="23045" spans="8:8" x14ac:dyDescent="0.25">
      <c r="H23045" s="1"/>
    </row>
    <row r="23046" spans="8:8" x14ac:dyDescent="0.25">
      <c r="H23046" s="1"/>
    </row>
    <row r="23047" spans="8:8" x14ac:dyDescent="0.25">
      <c r="H23047" s="1"/>
    </row>
    <row r="23048" spans="8:8" x14ac:dyDescent="0.25">
      <c r="H23048" s="1"/>
    </row>
    <row r="23049" spans="8:8" x14ac:dyDescent="0.25">
      <c r="H23049" s="1"/>
    </row>
    <row r="23050" spans="8:8" x14ac:dyDescent="0.25">
      <c r="H23050" s="1"/>
    </row>
    <row r="23051" spans="8:8" x14ac:dyDescent="0.25">
      <c r="H23051" s="1"/>
    </row>
    <row r="23052" spans="8:8" x14ac:dyDescent="0.25">
      <c r="H23052" s="1"/>
    </row>
    <row r="23053" spans="8:8" x14ac:dyDescent="0.25">
      <c r="H23053" s="1"/>
    </row>
    <row r="23054" spans="8:8" x14ac:dyDescent="0.25">
      <c r="H23054" s="1"/>
    </row>
    <row r="23055" spans="8:8" x14ac:dyDescent="0.25">
      <c r="H23055" s="1"/>
    </row>
    <row r="23056" spans="8:8" x14ac:dyDescent="0.25">
      <c r="H23056" s="1"/>
    </row>
    <row r="23057" spans="8:8" x14ac:dyDescent="0.25">
      <c r="H23057" s="1"/>
    </row>
    <row r="23058" spans="8:8" x14ac:dyDescent="0.25">
      <c r="H23058" s="1"/>
    </row>
    <row r="23059" spans="8:8" x14ac:dyDescent="0.25">
      <c r="H23059" s="1"/>
    </row>
    <row r="23060" spans="8:8" x14ac:dyDescent="0.25">
      <c r="H23060" s="1"/>
    </row>
    <row r="23061" spans="8:8" x14ac:dyDescent="0.25">
      <c r="H23061" s="1"/>
    </row>
    <row r="23062" spans="8:8" x14ac:dyDescent="0.25">
      <c r="H23062" s="1"/>
    </row>
    <row r="23063" spans="8:8" x14ac:dyDescent="0.25">
      <c r="H23063" s="1"/>
    </row>
    <row r="23064" spans="8:8" x14ac:dyDescent="0.25">
      <c r="H23064" s="1"/>
    </row>
    <row r="23065" spans="8:8" x14ac:dyDescent="0.25">
      <c r="H23065" s="1"/>
    </row>
    <row r="23066" spans="8:8" x14ac:dyDescent="0.25">
      <c r="H23066" s="1"/>
    </row>
    <row r="23067" spans="8:8" x14ac:dyDescent="0.25">
      <c r="H23067" s="1"/>
    </row>
    <row r="23068" spans="8:8" x14ac:dyDescent="0.25">
      <c r="H23068" s="1"/>
    </row>
    <row r="23069" spans="8:8" x14ac:dyDescent="0.25">
      <c r="H23069" s="1"/>
    </row>
    <row r="23070" spans="8:8" x14ac:dyDescent="0.25">
      <c r="H23070" s="1"/>
    </row>
    <row r="23071" spans="8:8" x14ac:dyDescent="0.25">
      <c r="H23071" s="1"/>
    </row>
    <row r="23072" spans="8:8" x14ac:dyDescent="0.25">
      <c r="H23072" s="1"/>
    </row>
    <row r="23073" spans="8:8" x14ac:dyDescent="0.25">
      <c r="H23073" s="1"/>
    </row>
    <row r="23074" spans="8:8" x14ac:dyDescent="0.25">
      <c r="H23074" s="1"/>
    </row>
    <row r="23075" spans="8:8" x14ac:dyDescent="0.25">
      <c r="H23075" s="1"/>
    </row>
    <row r="23076" spans="8:8" x14ac:dyDescent="0.25">
      <c r="H23076" s="1"/>
    </row>
    <row r="23077" spans="8:8" x14ac:dyDescent="0.25">
      <c r="H23077" s="1"/>
    </row>
    <row r="23078" spans="8:8" x14ac:dyDescent="0.25">
      <c r="H23078" s="1"/>
    </row>
    <row r="23079" spans="8:8" x14ac:dyDescent="0.25">
      <c r="H23079" s="1"/>
    </row>
    <row r="23080" spans="8:8" x14ac:dyDescent="0.25">
      <c r="H23080" s="1"/>
    </row>
    <row r="23081" spans="8:8" x14ac:dyDescent="0.25">
      <c r="H23081" s="1"/>
    </row>
    <row r="23082" spans="8:8" x14ac:dyDescent="0.25">
      <c r="H23082" s="1"/>
    </row>
    <row r="23083" spans="8:8" x14ac:dyDescent="0.25">
      <c r="H23083" s="1"/>
    </row>
    <row r="23084" spans="8:8" x14ac:dyDescent="0.25">
      <c r="H23084" s="1"/>
    </row>
    <row r="23085" spans="8:8" x14ac:dyDescent="0.25">
      <c r="H23085" s="1"/>
    </row>
    <row r="23086" spans="8:8" x14ac:dyDescent="0.25">
      <c r="H23086" s="1"/>
    </row>
    <row r="23087" spans="8:8" x14ac:dyDescent="0.25">
      <c r="H23087" s="1"/>
    </row>
    <row r="23088" spans="8:8" x14ac:dyDescent="0.25">
      <c r="H23088" s="1"/>
    </row>
    <row r="23089" spans="8:8" x14ac:dyDescent="0.25">
      <c r="H23089" s="1"/>
    </row>
    <row r="23090" spans="8:8" x14ac:dyDescent="0.25">
      <c r="H23090" s="1"/>
    </row>
    <row r="23091" spans="8:8" x14ac:dyDescent="0.25">
      <c r="H23091" s="1"/>
    </row>
    <row r="23092" spans="8:8" x14ac:dyDescent="0.25">
      <c r="H23092" s="1"/>
    </row>
    <row r="23093" spans="8:8" x14ac:dyDescent="0.25">
      <c r="H23093" s="1"/>
    </row>
    <row r="23094" spans="8:8" x14ac:dyDescent="0.25">
      <c r="H23094" s="1"/>
    </row>
    <row r="23095" spans="8:8" x14ac:dyDescent="0.25">
      <c r="H23095" s="1"/>
    </row>
    <row r="23096" spans="8:8" x14ac:dyDescent="0.25">
      <c r="H23096" s="1"/>
    </row>
    <row r="23097" spans="8:8" x14ac:dyDescent="0.25">
      <c r="H23097" s="1"/>
    </row>
    <row r="23098" spans="8:8" x14ac:dyDescent="0.25">
      <c r="H23098" s="1"/>
    </row>
    <row r="23099" spans="8:8" x14ac:dyDescent="0.25">
      <c r="H23099" s="1"/>
    </row>
    <row r="23100" spans="8:8" x14ac:dyDescent="0.25">
      <c r="H23100" s="1"/>
    </row>
    <row r="23101" spans="8:8" x14ac:dyDescent="0.25">
      <c r="H23101" s="1"/>
    </row>
    <row r="23102" spans="8:8" x14ac:dyDescent="0.25">
      <c r="H23102" s="1"/>
    </row>
    <row r="23103" spans="8:8" x14ac:dyDescent="0.25">
      <c r="H23103" s="1"/>
    </row>
    <row r="23104" spans="8:8" x14ac:dyDescent="0.25">
      <c r="H23104" s="1"/>
    </row>
    <row r="23105" spans="8:8" x14ac:dyDescent="0.25">
      <c r="H23105" s="1"/>
    </row>
    <row r="23106" spans="8:8" x14ac:dyDescent="0.25">
      <c r="H23106" s="1"/>
    </row>
    <row r="23107" spans="8:8" x14ac:dyDescent="0.25">
      <c r="H23107" s="1"/>
    </row>
    <row r="23108" spans="8:8" x14ac:dyDescent="0.25">
      <c r="H23108" s="1"/>
    </row>
    <row r="23109" spans="8:8" x14ac:dyDescent="0.25">
      <c r="H23109" s="1"/>
    </row>
    <row r="23110" spans="8:8" x14ac:dyDescent="0.25">
      <c r="H23110" s="1"/>
    </row>
    <row r="23111" spans="8:8" x14ac:dyDescent="0.25">
      <c r="H23111" s="1"/>
    </row>
    <row r="23112" spans="8:8" x14ac:dyDescent="0.25">
      <c r="H23112" s="1"/>
    </row>
    <row r="23113" spans="8:8" x14ac:dyDescent="0.25">
      <c r="H23113" s="1"/>
    </row>
    <row r="23114" spans="8:8" x14ac:dyDescent="0.25">
      <c r="H23114" s="1"/>
    </row>
    <row r="23115" spans="8:8" x14ac:dyDescent="0.25">
      <c r="H23115" s="1"/>
    </row>
    <row r="23116" spans="8:8" x14ac:dyDescent="0.25">
      <c r="H23116" s="1"/>
    </row>
    <row r="23117" spans="8:8" x14ac:dyDescent="0.25">
      <c r="H23117" s="1"/>
    </row>
    <row r="23118" spans="8:8" x14ac:dyDescent="0.25">
      <c r="H23118" s="1"/>
    </row>
    <row r="23119" spans="8:8" x14ac:dyDescent="0.25">
      <c r="H23119" s="1"/>
    </row>
    <row r="23120" spans="8:8" x14ac:dyDescent="0.25">
      <c r="H23120" s="1"/>
    </row>
    <row r="23121" spans="8:8" x14ac:dyDescent="0.25">
      <c r="H23121" s="1"/>
    </row>
    <row r="23122" spans="8:8" x14ac:dyDescent="0.25">
      <c r="H23122" s="1"/>
    </row>
    <row r="23123" spans="8:8" x14ac:dyDescent="0.25">
      <c r="H23123" s="1"/>
    </row>
    <row r="23124" spans="8:8" x14ac:dyDescent="0.25">
      <c r="H23124" s="1"/>
    </row>
    <row r="23125" spans="8:8" x14ac:dyDescent="0.25">
      <c r="H23125" s="1"/>
    </row>
    <row r="23126" spans="8:8" x14ac:dyDescent="0.25">
      <c r="H23126" s="1"/>
    </row>
    <row r="23127" spans="8:8" x14ac:dyDescent="0.25">
      <c r="H23127" s="1"/>
    </row>
    <row r="23128" spans="8:8" x14ac:dyDescent="0.25">
      <c r="H23128" s="1"/>
    </row>
    <row r="23129" spans="8:8" x14ac:dyDescent="0.25">
      <c r="H23129" s="1"/>
    </row>
    <row r="23130" spans="8:8" x14ac:dyDescent="0.25">
      <c r="H23130" s="1"/>
    </row>
    <row r="23131" spans="8:8" x14ac:dyDescent="0.25">
      <c r="H23131" s="1"/>
    </row>
    <row r="23132" spans="8:8" x14ac:dyDescent="0.25">
      <c r="H23132" s="1"/>
    </row>
    <row r="23133" spans="8:8" x14ac:dyDescent="0.25">
      <c r="H23133" s="1"/>
    </row>
    <row r="23134" spans="8:8" x14ac:dyDescent="0.25">
      <c r="H23134" s="1"/>
    </row>
    <row r="23135" spans="8:8" x14ac:dyDescent="0.25">
      <c r="H23135" s="1"/>
    </row>
    <row r="23136" spans="8:8" x14ac:dyDescent="0.25">
      <c r="H23136" s="1"/>
    </row>
    <row r="23137" spans="8:8" x14ac:dyDescent="0.25">
      <c r="H23137" s="1"/>
    </row>
    <row r="23138" spans="8:8" x14ac:dyDescent="0.25">
      <c r="H23138" s="1"/>
    </row>
    <row r="23139" spans="8:8" x14ac:dyDescent="0.25">
      <c r="H23139" s="1"/>
    </row>
    <row r="23140" spans="8:8" x14ac:dyDescent="0.25">
      <c r="H23140" s="1"/>
    </row>
    <row r="23141" spans="8:8" x14ac:dyDescent="0.25">
      <c r="H23141" s="1"/>
    </row>
    <row r="23142" spans="8:8" x14ac:dyDescent="0.25">
      <c r="H23142" s="1"/>
    </row>
    <row r="23143" spans="8:8" x14ac:dyDescent="0.25">
      <c r="H23143" s="1"/>
    </row>
    <row r="23144" spans="8:8" x14ac:dyDescent="0.25">
      <c r="H23144" s="1"/>
    </row>
    <row r="23145" spans="8:8" x14ac:dyDescent="0.25">
      <c r="H23145" s="1"/>
    </row>
    <row r="23146" spans="8:8" x14ac:dyDescent="0.25">
      <c r="H23146" s="1"/>
    </row>
    <row r="23147" spans="8:8" x14ac:dyDescent="0.25">
      <c r="H23147" s="1"/>
    </row>
    <row r="23148" spans="8:8" x14ac:dyDescent="0.25">
      <c r="H23148" s="1"/>
    </row>
    <row r="23149" spans="8:8" x14ac:dyDescent="0.25">
      <c r="H23149" s="1"/>
    </row>
    <row r="23150" spans="8:8" x14ac:dyDescent="0.25">
      <c r="H23150" s="1"/>
    </row>
    <row r="23151" spans="8:8" x14ac:dyDescent="0.25">
      <c r="H23151" s="1"/>
    </row>
    <row r="23152" spans="8:8" x14ac:dyDescent="0.25">
      <c r="H23152" s="1"/>
    </row>
    <row r="23153" spans="8:8" x14ac:dyDescent="0.25">
      <c r="H23153" s="1"/>
    </row>
    <row r="23154" spans="8:8" x14ac:dyDescent="0.25">
      <c r="H23154" s="1"/>
    </row>
    <row r="23155" spans="8:8" x14ac:dyDescent="0.25">
      <c r="H23155" s="1"/>
    </row>
    <row r="23156" spans="8:8" x14ac:dyDescent="0.25">
      <c r="H23156" s="1"/>
    </row>
    <row r="23157" spans="8:8" x14ac:dyDescent="0.25">
      <c r="H23157" s="1"/>
    </row>
    <row r="23158" spans="8:8" x14ac:dyDescent="0.25">
      <c r="H23158" s="1"/>
    </row>
    <row r="23159" spans="8:8" x14ac:dyDescent="0.25">
      <c r="H23159" s="1"/>
    </row>
    <row r="23160" spans="8:8" x14ac:dyDescent="0.25">
      <c r="H23160" s="1"/>
    </row>
    <row r="23161" spans="8:8" x14ac:dyDescent="0.25">
      <c r="H23161" s="1"/>
    </row>
    <row r="23162" spans="8:8" x14ac:dyDescent="0.25">
      <c r="H23162" s="1"/>
    </row>
    <row r="23163" spans="8:8" x14ac:dyDescent="0.25">
      <c r="H23163" s="1"/>
    </row>
    <row r="23164" spans="8:8" x14ac:dyDescent="0.25">
      <c r="H23164" s="1"/>
    </row>
    <row r="23165" spans="8:8" x14ac:dyDescent="0.25">
      <c r="H23165" s="1"/>
    </row>
    <row r="23166" spans="8:8" x14ac:dyDescent="0.25">
      <c r="H23166" s="1"/>
    </row>
    <row r="23167" spans="8:8" x14ac:dyDescent="0.25">
      <c r="H23167" s="1"/>
    </row>
    <row r="23168" spans="8:8" x14ac:dyDescent="0.25">
      <c r="H23168" s="1"/>
    </row>
    <row r="23169" spans="8:8" x14ac:dyDescent="0.25">
      <c r="H23169" s="1"/>
    </row>
    <row r="23170" spans="8:8" x14ac:dyDescent="0.25">
      <c r="H23170" s="1"/>
    </row>
    <row r="23171" spans="8:8" x14ac:dyDescent="0.25">
      <c r="H23171" s="1"/>
    </row>
    <row r="23172" spans="8:8" x14ac:dyDescent="0.25">
      <c r="H23172" s="1"/>
    </row>
    <row r="23173" spans="8:8" x14ac:dyDescent="0.25">
      <c r="H23173" s="1"/>
    </row>
    <row r="23174" spans="8:8" x14ac:dyDescent="0.25">
      <c r="H23174" s="1"/>
    </row>
    <row r="23175" spans="8:8" x14ac:dyDescent="0.25">
      <c r="H23175" s="1"/>
    </row>
    <row r="23176" spans="8:8" x14ac:dyDescent="0.25">
      <c r="H23176" s="1"/>
    </row>
    <row r="23177" spans="8:8" x14ac:dyDescent="0.25">
      <c r="H23177" s="1"/>
    </row>
    <row r="23178" spans="8:8" x14ac:dyDescent="0.25">
      <c r="H23178" s="1"/>
    </row>
    <row r="23179" spans="8:8" x14ac:dyDescent="0.25">
      <c r="H23179" s="1"/>
    </row>
    <row r="23180" spans="8:8" x14ac:dyDescent="0.25">
      <c r="H23180" s="1"/>
    </row>
    <row r="23181" spans="8:8" x14ac:dyDescent="0.25">
      <c r="H23181" s="1"/>
    </row>
    <row r="23182" spans="8:8" x14ac:dyDescent="0.25">
      <c r="H23182" s="1"/>
    </row>
    <row r="23183" spans="8:8" x14ac:dyDescent="0.25">
      <c r="H23183" s="1"/>
    </row>
    <row r="23184" spans="8:8" x14ac:dyDescent="0.25">
      <c r="H23184" s="1"/>
    </row>
    <row r="23185" spans="8:8" x14ac:dyDescent="0.25">
      <c r="H23185" s="1"/>
    </row>
    <row r="23186" spans="8:8" x14ac:dyDescent="0.25">
      <c r="H23186" s="1"/>
    </row>
    <row r="23187" spans="8:8" x14ac:dyDescent="0.25">
      <c r="H23187" s="1"/>
    </row>
    <row r="23188" spans="8:8" x14ac:dyDescent="0.25">
      <c r="H23188" s="1"/>
    </row>
    <row r="23189" spans="8:8" x14ac:dyDescent="0.25">
      <c r="H23189" s="1"/>
    </row>
    <row r="23190" spans="8:8" x14ac:dyDescent="0.25">
      <c r="H23190" s="1"/>
    </row>
    <row r="23191" spans="8:8" x14ac:dyDescent="0.25">
      <c r="H23191" s="1"/>
    </row>
    <row r="23192" spans="8:8" x14ac:dyDescent="0.25">
      <c r="H23192" s="1"/>
    </row>
    <row r="23193" spans="8:8" x14ac:dyDescent="0.25">
      <c r="H23193" s="1"/>
    </row>
    <row r="23194" spans="8:8" x14ac:dyDescent="0.25">
      <c r="H23194" s="1"/>
    </row>
    <row r="23195" spans="8:8" x14ac:dyDescent="0.25">
      <c r="H23195" s="1"/>
    </row>
    <row r="23196" spans="8:8" x14ac:dyDescent="0.25">
      <c r="H23196" s="1"/>
    </row>
    <row r="23197" spans="8:8" x14ac:dyDescent="0.25">
      <c r="H23197" s="1"/>
    </row>
    <row r="23198" spans="8:8" x14ac:dyDescent="0.25">
      <c r="H23198" s="1"/>
    </row>
    <row r="23199" spans="8:8" x14ac:dyDescent="0.25">
      <c r="H23199" s="1"/>
    </row>
    <row r="23200" spans="8:8" x14ac:dyDescent="0.25">
      <c r="H23200" s="1"/>
    </row>
    <row r="23201" spans="8:8" x14ac:dyDescent="0.25">
      <c r="H23201" s="1"/>
    </row>
    <row r="23202" spans="8:8" x14ac:dyDescent="0.25">
      <c r="H23202" s="1"/>
    </row>
    <row r="23203" spans="8:8" x14ac:dyDescent="0.25">
      <c r="H23203" s="1"/>
    </row>
    <row r="23204" spans="8:8" x14ac:dyDescent="0.25">
      <c r="H23204" s="1"/>
    </row>
    <row r="23205" spans="8:8" x14ac:dyDescent="0.25">
      <c r="H23205" s="1"/>
    </row>
    <row r="23206" spans="8:8" x14ac:dyDescent="0.25">
      <c r="H23206" s="1"/>
    </row>
    <row r="23207" spans="8:8" x14ac:dyDescent="0.25">
      <c r="H23207" s="1"/>
    </row>
    <row r="23208" spans="8:8" x14ac:dyDescent="0.25">
      <c r="H23208" s="1"/>
    </row>
    <row r="23209" spans="8:8" x14ac:dyDescent="0.25">
      <c r="H23209" s="1"/>
    </row>
    <row r="23210" spans="8:8" x14ac:dyDescent="0.25">
      <c r="H23210" s="1"/>
    </row>
    <row r="23211" spans="8:8" x14ac:dyDescent="0.25">
      <c r="H23211" s="1"/>
    </row>
    <row r="23212" spans="8:8" x14ac:dyDescent="0.25">
      <c r="H23212" s="1"/>
    </row>
    <row r="23213" spans="8:8" x14ac:dyDescent="0.25">
      <c r="H23213" s="1"/>
    </row>
    <row r="23214" spans="8:8" x14ac:dyDescent="0.25">
      <c r="H23214" s="1"/>
    </row>
    <row r="23215" spans="8:8" x14ac:dyDescent="0.25">
      <c r="H23215" s="1"/>
    </row>
    <row r="23216" spans="8:8" x14ac:dyDescent="0.25">
      <c r="H23216" s="1"/>
    </row>
    <row r="23217" spans="8:8" x14ac:dyDescent="0.25">
      <c r="H23217" s="1"/>
    </row>
    <row r="23218" spans="8:8" x14ac:dyDescent="0.25">
      <c r="H23218" s="1"/>
    </row>
    <row r="23219" spans="8:8" x14ac:dyDescent="0.25">
      <c r="H23219" s="1"/>
    </row>
    <row r="23220" spans="8:8" x14ac:dyDescent="0.25">
      <c r="H23220" s="1"/>
    </row>
    <row r="23221" spans="8:8" x14ac:dyDescent="0.25">
      <c r="H23221" s="1"/>
    </row>
    <row r="23222" spans="8:8" x14ac:dyDescent="0.25">
      <c r="H23222" s="1"/>
    </row>
    <row r="23223" spans="8:8" x14ac:dyDescent="0.25">
      <c r="H23223" s="1"/>
    </row>
    <row r="23224" spans="8:8" x14ac:dyDescent="0.25">
      <c r="H23224" s="1"/>
    </row>
    <row r="23225" spans="8:8" x14ac:dyDescent="0.25">
      <c r="H23225" s="1"/>
    </row>
    <row r="23226" spans="8:8" x14ac:dyDescent="0.25">
      <c r="H23226" s="1"/>
    </row>
    <row r="23227" spans="8:8" x14ac:dyDescent="0.25">
      <c r="H23227" s="1"/>
    </row>
    <row r="23228" spans="8:8" x14ac:dyDescent="0.25">
      <c r="H23228" s="1"/>
    </row>
    <row r="23229" spans="8:8" x14ac:dyDescent="0.25">
      <c r="H23229" s="1"/>
    </row>
    <row r="23230" spans="8:8" x14ac:dyDescent="0.25">
      <c r="H23230" s="1"/>
    </row>
    <row r="23231" spans="8:8" x14ac:dyDescent="0.25">
      <c r="H23231" s="1"/>
    </row>
    <row r="23232" spans="8:8" x14ac:dyDescent="0.25">
      <c r="H23232" s="1"/>
    </row>
    <row r="23233" spans="8:8" x14ac:dyDescent="0.25">
      <c r="H23233" s="1"/>
    </row>
    <row r="23234" spans="8:8" x14ac:dyDescent="0.25">
      <c r="H23234" s="1"/>
    </row>
    <row r="23235" spans="8:8" x14ac:dyDescent="0.25">
      <c r="H23235" s="1"/>
    </row>
    <row r="23236" spans="8:8" x14ac:dyDescent="0.25">
      <c r="H23236" s="1"/>
    </row>
    <row r="23237" spans="8:8" x14ac:dyDescent="0.25">
      <c r="H23237" s="1"/>
    </row>
    <row r="23238" spans="8:8" x14ac:dyDescent="0.25">
      <c r="H23238" s="1"/>
    </row>
    <row r="23239" spans="8:8" x14ac:dyDescent="0.25">
      <c r="H23239" s="1"/>
    </row>
    <row r="23240" spans="8:8" x14ac:dyDescent="0.25">
      <c r="H23240" s="1"/>
    </row>
    <row r="23241" spans="8:8" x14ac:dyDescent="0.25">
      <c r="H23241" s="1"/>
    </row>
    <row r="23242" spans="8:8" x14ac:dyDescent="0.25">
      <c r="H23242" s="1"/>
    </row>
    <row r="23243" spans="8:8" x14ac:dyDescent="0.25">
      <c r="H23243" s="1"/>
    </row>
    <row r="23244" spans="8:8" x14ac:dyDescent="0.25">
      <c r="H23244" s="1"/>
    </row>
    <row r="23245" spans="8:8" x14ac:dyDescent="0.25">
      <c r="H23245" s="1"/>
    </row>
    <row r="23246" spans="8:8" x14ac:dyDescent="0.25">
      <c r="H23246" s="1"/>
    </row>
    <row r="23247" spans="8:8" x14ac:dyDescent="0.25">
      <c r="H23247" s="1"/>
    </row>
    <row r="23248" spans="8:8" x14ac:dyDescent="0.25">
      <c r="H23248" s="1"/>
    </row>
    <row r="23249" spans="8:8" x14ac:dyDescent="0.25">
      <c r="H23249" s="1"/>
    </row>
    <row r="23250" spans="8:8" x14ac:dyDescent="0.25">
      <c r="H23250" s="1"/>
    </row>
    <row r="23251" spans="8:8" x14ac:dyDescent="0.25">
      <c r="H23251" s="1"/>
    </row>
    <row r="23252" spans="8:8" x14ac:dyDescent="0.25">
      <c r="H23252" s="1"/>
    </row>
    <row r="23253" spans="8:8" x14ac:dyDescent="0.25">
      <c r="H23253" s="1"/>
    </row>
    <row r="23254" spans="8:8" x14ac:dyDescent="0.25">
      <c r="H23254" s="1"/>
    </row>
    <row r="23255" spans="8:8" x14ac:dyDescent="0.25">
      <c r="H23255" s="1"/>
    </row>
    <row r="23256" spans="8:8" x14ac:dyDescent="0.25">
      <c r="H23256" s="1"/>
    </row>
    <row r="23257" spans="8:8" x14ac:dyDescent="0.25">
      <c r="H23257" s="1"/>
    </row>
    <row r="23258" spans="8:8" x14ac:dyDescent="0.25">
      <c r="H23258" s="1"/>
    </row>
    <row r="23259" spans="8:8" x14ac:dyDescent="0.25">
      <c r="H23259" s="1"/>
    </row>
    <row r="23260" spans="8:8" x14ac:dyDescent="0.25">
      <c r="H23260" s="1"/>
    </row>
    <row r="23261" spans="8:8" x14ac:dyDescent="0.25">
      <c r="H23261" s="1"/>
    </row>
    <row r="23262" spans="8:8" x14ac:dyDescent="0.25">
      <c r="H23262" s="1"/>
    </row>
    <row r="23263" spans="8:8" x14ac:dyDescent="0.25">
      <c r="H23263" s="1"/>
    </row>
    <row r="23264" spans="8:8" x14ac:dyDescent="0.25">
      <c r="H23264" s="1"/>
    </row>
    <row r="23265" spans="8:8" x14ac:dyDescent="0.25">
      <c r="H23265" s="1"/>
    </row>
    <row r="23266" spans="8:8" x14ac:dyDescent="0.25">
      <c r="H23266" s="1"/>
    </row>
    <row r="23267" spans="8:8" x14ac:dyDescent="0.25">
      <c r="H23267" s="1"/>
    </row>
    <row r="23268" spans="8:8" x14ac:dyDescent="0.25">
      <c r="H23268" s="1"/>
    </row>
    <row r="23269" spans="8:8" x14ac:dyDescent="0.25">
      <c r="H23269" s="1"/>
    </row>
    <row r="23270" spans="8:8" x14ac:dyDescent="0.25">
      <c r="H23270" s="1"/>
    </row>
    <row r="23271" spans="8:8" x14ac:dyDescent="0.25">
      <c r="H23271" s="1"/>
    </row>
    <row r="23272" spans="8:8" x14ac:dyDescent="0.25">
      <c r="H23272" s="1"/>
    </row>
    <row r="23273" spans="8:8" x14ac:dyDescent="0.25">
      <c r="H23273" s="1"/>
    </row>
    <row r="23274" spans="8:8" x14ac:dyDescent="0.25">
      <c r="H23274" s="1"/>
    </row>
    <row r="23275" spans="8:8" x14ac:dyDescent="0.25">
      <c r="H23275" s="1"/>
    </row>
    <row r="23276" spans="8:8" x14ac:dyDescent="0.25">
      <c r="H23276" s="1"/>
    </row>
    <row r="23277" spans="8:8" x14ac:dyDescent="0.25">
      <c r="H23277" s="1"/>
    </row>
    <row r="23278" spans="8:8" x14ac:dyDescent="0.25">
      <c r="H23278" s="1"/>
    </row>
    <row r="23279" spans="8:8" x14ac:dyDescent="0.25">
      <c r="H23279" s="1"/>
    </row>
    <row r="23280" spans="8:8" x14ac:dyDescent="0.25">
      <c r="H23280" s="1"/>
    </row>
    <row r="23281" spans="8:8" x14ac:dyDescent="0.25">
      <c r="H23281" s="1"/>
    </row>
    <row r="23282" spans="8:8" x14ac:dyDescent="0.25">
      <c r="H23282" s="1"/>
    </row>
    <row r="23283" spans="8:8" x14ac:dyDescent="0.25">
      <c r="H23283" s="1"/>
    </row>
    <row r="23284" spans="8:8" x14ac:dyDescent="0.25">
      <c r="H23284" s="1"/>
    </row>
    <row r="23285" spans="8:8" x14ac:dyDescent="0.25">
      <c r="H23285" s="1"/>
    </row>
    <row r="23286" spans="8:8" x14ac:dyDescent="0.25">
      <c r="H23286" s="1"/>
    </row>
    <row r="23287" spans="8:8" x14ac:dyDescent="0.25">
      <c r="H23287" s="1"/>
    </row>
    <row r="23288" spans="8:8" x14ac:dyDescent="0.25">
      <c r="H23288" s="1"/>
    </row>
    <row r="23289" spans="8:8" x14ac:dyDescent="0.25">
      <c r="H23289" s="1"/>
    </row>
    <row r="23290" spans="8:8" x14ac:dyDescent="0.25">
      <c r="H23290" s="1"/>
    </row>
    <row r="23291" spans="8:8" x14ac:dyDescent="0.25">
      <c r="H23291" s="1"/>
    </row>
    <row r="23292" spans="8:8" x14ac:dyDescent="0.25">
      <c r="H23292" s="1"/>
    </row>
    <row r="23293" spans="8:8" x14ac:dyDescent="0.25">
      <c r="H23293" s="1"/>
    </row>
    <row r="23294" spans="8:8" x14ac:dyDescent="0.25">
      <c r="H23294" s="1"/>
    </row>
    <row r="23295" spans="8:8" x14ac:dyDescent="0.25">
      <c r="H23295" s="1"/>
    </row>
    <row r="23296" spans="8:8" x14ac:dyDescent="0.25">
      <c r="H23296" s="1"/>
    </row>
    <row r="23297" spans="8:8" x14ac:dyDescent="0.25">
      <c r="H23297" s="1"/>
    </row>
    <row r="23298" spans="8:8" x14ac:dyDescent="0.25">
      <c r="H23298" s="1"/>
    </row>
    <row r="23299" spans="8:8" x14ac:dyDescent="0.25">
      <c r="H23299" s="1"/>
    </row>
    <row r="23300" spans="8:8" x14ac:dyDescent="0.25">
      <c r="H23300" s="1"/>
    </row>
    <row r="23301" spans="8:8" x14ac:dyDescent="0.25">
      <c r="H23301" s="1"/>
    </row>
    <row r="23302" spans="8:8" x14ac:dyDescent="0.25">
      <c r="H23302" s="1"/>
    </row>
    <row r="23303" spans="8:8" x14ac:dyDescent="0.25">
      <c r="H23303" s="1"/>
    </row>
    <row r="23304" spans="8:8" x14ac:dyDescent="0.25">
      <c r="H23304" s="1"/>
    </row>
    <row r="23305" spans="8:8" x14ac:dyDescent="0.25">
      <c r="H23305" s="1"/>
    </row>
    <row r="23306" spans="8:8" x14ac:dyDescent="0.25">
      <c r="H23306" s="1"/>
    </row>
    <row r="23307" spans="8:8" x14ac:dyDescent="0.25">
      <c r="H23307" s="1"/>
    </row>
    <row r="23308" spans="8:8" x14ac:dyDescent="0.25">
      <c r="H23308" s="1"/>
    </row>
    <row r="23309" spans="8:8" x14ac:dyDescent="0.25">
      <c r="H23309" s="1"/>
    </row>
    <row r="23310" spans="8:8" x14ac:dyDescent="0.25">
      <c r="H23310" s="1"/>
    </row>
    <row r="23311" spans="8:8" x14ac:dyDescent="0.25">
      <c r="H23311" s="1"/>
    </row>
    <row r="23312" spans="8:8" x14ac:dyDescent="0.25">
      <c r="H23312" s="1"/>
    </row>
    <row r="23313" spans="8:8" x14ac:dyDescent="0.25">
      <c r="H23313" s="1"/>
    </row>
    <row r="23314" spans="8:8" x14ac:dyDescent="0.25">
      <c r="H23314" s="1"/>
    </row>
    <row r="23315" spans="8:8" x14ac:dyDescent="0.25">
      <c r="H23315" s="1"/>
    </row>
    <row r="23316" spans="8:8" x14ac:dyDescent="0.25">
      <c r="H23316" s="1"/>
    </row>
    <row r="23317" spans="8:8" x14ac:dyDescent="0.25">
      <c r="H23317" s="1"/>
    </row>
    <row r="23318" spans="8:8" x14ac:dyDescent="0.25">
      <c r="H23318" s="1"/>
    </row>
    <row r="23319" spans="8:8" x14ac:dyDescent="0.25">
      <c r="H23319" s="1"/>
    </row>
    <row r="23320" spans="8:8" x14ac:dyDescent="0.25">
      <c r="H23320" s="1"/>
    </row>
    <row r="23321" spans="8:8" x14ac:dyDescent="0.25">
      <c r="H23321" s="1"/>
    </row>
    <row r="23322" spans="8:8" x14ac:dyDescent="0.25">
      <c r="H23322" s="1"/>
    </row>
    <row r="23323" spans="8:8" x14ac:dyDescent="0.25">
      <c r="H23323" s="1"/>
    </row>
    <row r="23324" spans="8:8" x14ac:dyDescent="0.25">
      <c r="H23324" s="1"/>
    </row>
    <row r="23325" spans="8:8" x14ac:dyDescent="0.25">
      <c r="H23325" s="1"/>
    </row>
    <row r="23326" spans="8:8" x14ac:dyDescent="0.25">
      <c r="H23326" s="1"/>
    </row>
    <row r="23327" spans="8:8" x14ac:dyDescent="0.25">
      <c r="H23327" s="1"/>
    </row>
    <row r="23328" spans="8:8" x14ac:dyDescent="0.25">
      <c r="H23328" s="1"/>
    </row>
    <row r="23329" spans="8:8" x14ac:dyDescent="0.25">
      <c r="H23329" s="1"/>
    </row>
    <row r="23330" spans="8:8" x14ac:dyDescent="0.25">
      <c r="H23330" s="1"/>
    </row>
    <row r="23331" spans="8:8" x14ac:dyDescent="0.25">
      <c r="H23331" s="1"/>
    </row>
    <row r="23332" spans="8:8" x14ac:dyDescent="0.25">
      <c r="H23332" s="1"/>
    </row>
    <row r="23333" spans="8:8" x14ac:dyDescent="0.25">
      <c r="H23333" s="1"/>
    </row>
    <row r="23334" spans="8:8" x14ac:dyDescent="0.25">
      <c r="H23334" s="1"/>
    </row>
    <row r="23335" spans="8:8" x14ac:dyDescent="0.25">
      <c r="H23335" s="1"/>
    </row>
    <row r="23336" spans="8:8" x14ac:dyDescent="0.25">
      <c r="H23336" s="1"/>
    </row>
    <row r="23337" spans="8:8" x14ac:dyDescent="0.25">
      <c r="H23337" s="1"/>
    </row>
    <row r="23338" spans="8:8" x14ac:dyDescent="0.25">
      <c r="H23338" s="1"/>
    </row>
    <row r="23339" spans="8:8" x14ac:dyDescent="0.25">
      <c r="H23339" s="1"/>
    </row>
    <row r="23340" spans="8:8" x14ac:dyDescent="0.25">
      <c r="H23340" s="1"/>
    </row>
    <row r="23341" spans="8:8" x14ac:dyDescent="0.25">
      <c r="H23341" s="1"/>
    </row>
    <row r="23342" spans="8:8" x14ac:dyDescent="0.25">
      <c r="H23342" s="1"/>
    </row>
    <row r="23343" spans="8:8" x14ac:dyDescent="0.25">
      <c r="H23343" s="1"/>
    </row>
    <row r="23344" spans="8:8" x14ac:dyDescent="0.25">
      <c r="H23344" s="1"/>
    </row>
    <row r="23345" spans="8:8" x14ac:dyDescent="0.25">
      <c r="H23345" s="1"/>
    </row>
    <row r="23346" spans="8:8" x14ac:dyDescent="0.25">
      <c r="H23346" s="1"/>
    </row>
    <row r="23347" spans="8:8" x14ac:dyDescent="0.25">
      <c r="H23347" s="1"/>
    </row>
    <row r="23348" spans="8:8" x14ac:dyDescent="0.25">
      <c r="H23348" s="1"/>
    </row>
    <row r="23349" spans="8:8" x14ac:dyDescent="0.25">
      <c r="H23349" s="1"/>
    </row>
    <row r="23350" spans="8:8" x14ac:dyDescent="0.25">
      <c r="H23350" s="1"/>
    </row>
    <row r="23351" spans="8:8" x14ac:dyDescent="0.25">
      <c r="H23351" s="1"/>
    </row>
    <row r="23352" spans="8:8" x14ac:dyDescent="0.25">
      <c r="H23352" s="1"/>
    </row>
    <row r="23353" spans="8:8" x14ac:dyDescent="0.25">
      <c r="H23353" s="1"/>
    </row>
    <row r="23354" spans="8:8" x14ac:dyDescent="0.25">
      <c r="H23354" s="1"/>
    </row>
    <row r="23355" spans="8:8" x14ac:dyDescent="0.25">
      <c r="H23355" s="1"/>
    </row>
    <row r="23356" spans="8:8" x14ac:dyDescent="0.25">
      <c r="H23356" s="1"/>
    </row>
    <row r="23357" spans="8:8" x14ac:dyDescent="0.25">
      <c r="H23357" s="1"/>
    </row>
    <row r="23358" spans="8:8" x14ac:dyDescent="0.25">
      <c r="H23358" s="1"/>
    </row>
    <row r="23359" spans="8:8" x14ac:dyDescent="0.25">
      <c r="H23359" s="1"/>
    </row>
    <row r="23360" spans="8:8" x14ac:dyDescent="0.25">
      <c r="H23360" s="1"/>
    </row>
    <row r="23361" spans="8:8" x14ac:dyDescent="0.25">
      <c r="H23361" s="1"/>
    </row>
    <row r="23362" spans="8:8" x14ac:dyDescent="0.25">
      <c r="H23362" s="1"/>
    </row>
    <row r="23363" spans="8:8" x14ac:dyDescent="0.25">
      <c r="H23363" s="1"/>
    </row>
    <row r="23364" spans="8:8" x14ac:dyDescent="0.25">
      <c r="H23364" s="1"/>
    </row>
    <row r="23365" spans="8:8" x14ac:dyDescent="0.25">
      <c r="H23365" s="1"/>
    </row>
    <row r="23366" spans="8:8" x14ac:dyDescent="0.25">
      <c r="H23366" s="1"/>
    </row>
    <row r="23367" spans="8:8" x14ac:dyDescent="0.25">
      <c r="H23367" s="1"/>
    </row>
    <row r="23368" spans="8:8" x14ac:dyDescent="0.25">
      <c r="H23368" s="1"/>
    </row>
    <row r="23369" spans="8:8" x14ac:dyDescent="0.25">
      <c r="H23369" s="1"/>
    </row>
    <row r="23370" spans="8:8" x14ac:dyDescent="0.25">
      <c r="H23370" s="1"/>
    </row>
    <row r="23371" spans="8:8" x14ac:dyDescent="0.25">
      <c r="H23371" s="1"/>
    </row>
    <row r="23372" spans="8:8" x14ac:dyDescent="0.25">
      <c r="H23372" s="1"/>
    </row>
    <row r="23373" spans="8:8" x14ac:dyDescent="0.25">
      <c r="H23373" s="1"/>
    </row>
    <row r="23374" spans="8:8" x14ac:dyDescent="0.25">
      <c r="H23374" s="1"/>
    </row>
    <row r="23375" spans="8:8" x14ac:dyDescent="0.25">
      <c r="H23375" s="1"/>
    </row>
    <row r="23376" spans="8:8" x14ac:dyDescent="0.25">
      <c r="H23376" s="1"/>
    </row>
    <row r="23377" spans="8:8" x14ac:dyDescent="0.25">
      <c r="H23377" s="1"/>
    </row>
    <row r="23378" spans="8:8" x14ac:dyDescent="0.25">
      <c r="H23378" s="1"/>
    </row>
    <row r="23379" spans="8:8" x14ac:dyDescent="0.25">
      <c r="H23379" s="1"/>
    </row>
    <row r="23380" spans="8:8" x14ac:dyDescent="0.25">
      <c r="H23380" s="1"/>
    </row>
    <row r="23381" spans="8:8" x14ac:dyDescent="0.25">
      <c r="H23381" s="1"/>
    </row>
    <row r="23382" spans="8:8" x14ac:dyDescent="0.25">
      <c r="H23382" s="1"/>
    </row>
    <row r="23383" spans="8:8" x14ac:dyDescent="0.25">
      <c r="H23383" s="1"/>
    </row>
    <row r="23384" spans="8:8" x14ac:dyDescent="0.25">
      <c r="H23384" s="1"/>
    </row>
    <row r="23385" spans="8:8" x14ac:dyDescent="0.25">
      <c r="H23385" s="1"/>
    </row>
    <row r="23386" spans="8:8" x14ac:dyDescent="0.25">
      <c r="H23386" s="1"/>
    </row>
    <row r="23387" spans="8:8" x14ac:dyDescent="0.25">
      <c r="H23387" s="1"/>
    </row>
    <row r="23388" spans="8:8" x14ac:dyDescent="0.25">
      <c r="H23388" s="1"/>
    </row>
    <row r="23389" spans="8:8" x14ac:dyDescent="0.25">
      <c r="H23389" s="1"/>
    </row>
    <row r="23390" spans="8:8" x14ac:dyDescent="0.25">
      <c r="H23390" s="1"/>
    </row>
    <row r="23391" spans="8:8" x14ac:dyDescent="0.25">
      <c r="H23391" s="1"/>
    </row>
    <row r="23392" spans="8:8" x14ac:dyDescent="0.25">
      <c r="H23392" s="1"/>
    </row>
    <row r="23393" spans="8:8" x14ac:dyDescent="0.25">
      <c r="H23393" s="1"/>
    </row>
    <row r="23394" spans="8:8" x14ac:dyDescent="0.25">
      <c r="H23394" s="1"/>
    </row>
    <row r="23395" spans="8:8" x14ac:dyDescent="0.25">
      <c r="H23395" s="1"/>
    </row>
    <row r="23396" spans="8:8" x14ac:dyDescent="0.25">
      <c r="H23396" s="1"/>
    </row>
    <row r="23397" spans="8:8" x14ac:dyDescent="0.25">
      <c r="H23397" s="1"/>
    </row>
    <row r="23398" spans="8:8" x14ac:dyDescent="0.25">
      <c r="H23398" s="1"/>
    </row>
    <row r="23399" spans="8:8" x14ac:dyDescent="0.25">
      <c r="H23399" s="1"/>
    </row>
    <row r="23400" spans="8:8" x14ac:dyDescent="0.25">
      <c r="H23400" s="1"/>
    </row>
    <row r="23401" spans="8:8" x14ac:dyDescent="0.25">
      <c r="H23401" s="1"/>
    </row>
    <row r="23402" spans="8:8" x14ac:dyDescent="0.25">
      <c r="H23402" s="1"/>
    </row>
    <row r="23403" spans="8:8" x14ac:dyDescent="0.25">
      <c r="H23403" s="1"/>
    </row>
    <row r="23404" spans="8:8" x14ac:dyDescent="0.25">
      <c r="H23404" s="1"/>
    </row>
    <row r="23405" spans="8:8" x14ac:dyDescent="0.25">
      <c r="H23405" s="1"/>
    </row>
    <row r="23406" spans="8:8" x14ac:dyDescent="0.25">
      <c r="H23406" s="1"/>
    </row>
    <row r="23407" spans="8:8" x14ac:dyDescent="0.25">
      <c r="H23407" s="1"/>
    </row>
    <row r="23408" spans="8:8" x14ac:dyDescent="0.25">
      <c r="H23408" s="1"/>
    </row>
    <row r="23409" spans="8:8" x14ac:dyDescent="0.25">
      <c r="H23409" s="1"/>
    </row>
    <row r="23410" spans="8:8" x14ac:dyDescent="0.25">
      <c r="H23410" s="1"/>
    </row>
    <row r="23411" spans="8:8" x14ac:dyDescent="0.25">
      <c r="H23411" s="1"/>
    </row>
    <row r="23412" spans="8:8" x14ac:dyDescent="0.25">
      <c r="H23412" s="1"/>
    </row>
    <row r="23413" spans="8:8" x14ac:dyDescent="0.25">
      <c r="H23413" s="1"/>
    </row>
    <row r="23414" spans="8:8" x14ac:dyDescent="0.25">
      <c r="H23414" s="1"/>
    </row>
    <row r="23415" spans="8:8" x14ac:dyDescent="0.25">
      <c r="H23415" s="1"/>
    </row>
    <row r="23416" spans="8:8" x14ac:dyDescent="0.25">
      <c r="H23416" s="1"/>
    </row>
    <row r="23417" spans="8:8" x14ac:dyDescent="0.25">
      <c r="H23417" s="1"/>
    </row>
    <row r="23418" spans="8:8" x14ac:dyDescent="0.25">
      <c r="H23418" s="1"/>
    </row>
    <row r="23419" spans="8:8" x14ac:dyDescent="0.25">
      <c r="H23419" s="1"/>
    </row>
    <row r="23420" spans="8:8" x14ac:dyDescent="0.25">
      <c r="H23420" s="1"/>
    </row>
    <row r="23421" spans="8:8" x14ac:dyDescent="0.25">
      <c r="H23421" s="1"/>
    </row>
    <row r="23422" spans="8:8" x14ac:dyDescent="0.25">
      <c r="H23422" s="1"/>
    </row>
    <row r="23423" spans="8:8" x14ac:dyDescent="0.25">
      <c r="H23423" s="1"/>
    </row>
    <row r="23424" spans="8:8" x14ac:dyDescent="0.25">
      <c r="H23424" s="1"/>
    </row>
    <row r="23425" spans="8:8" x14ac:dyDescent="0.25">
      <c r="H23425" s="1"/>
    </row>
    <row r="23426" spans="8:8" x14ac:dyDescent="0.25">
      <c r="H23426" s="1"/>
    </row>
    <row r="23427" spans="8:8" x14ac:dyDescent="0.25">
      <c r="H23427" s="1"/>
    </row>
    <row r="23428" spans="8:8" x14ac:dyDescent="0.25">
      <c r="H23428" s="1"/>
    </row>
    <row r="23429" spans="8:8" x14ac:dyDescent="0.25">
      <c r="H23429" s="1"/>
    </row>
    <row r="23430" spans="8:8" x14ac:dyDescent="0.25">
      <c r="H23430" s="1"/>
    </row>
    <row r="23431" spans="8:8" x14ac:dyDescent="0.25">
      <c r="H23431" s="1"/>
    </row>
    <row r="23432" spans="8:8" x14ac:dyDescent="0.25">
      <c r="H23432" s="1"/>
    </row>
    <row r="23433" spans="8:8" x14ac:dyDescent="0.25">
      <c r="H23433" s="1"/>
    </row>
    <row r="23434" spans="8:8" x14ac:dyDescent="0.25">
      <c r="H23434" s="1"/>
    </row>
    <row r="23435" spans="8:8" x14ac:dyDescent="0.25">
      <c r="H23435" s="1"/>
    </row>
    <row r="23436" spans="8:8" x14ac:dyDescent="0.25">
      <c r="H23436" s="1"/>
    </row>
    <row r="23437" spans="8:8" x14ac:dyDescent="0.25">
      <c r="H23437" s="1"/>
    </row>
    <row r="23438" spans="8:8" x14ac:dyDescent="0.25">
      <c r="H23438" s="1"/>
    </row>
    <row r="23439" spans="8:8" x14ac:dyDescent="0.25">
      <c r="H23439" s="1"/>
    </row>
    <row r="23440" spans="8:8" x14ac:dyDescent="0.25">
      <c r="H23440" s="1"/>
    </row>
    <row r="23441" spans="8:8" x14ac:dyDescent="0.25">
      <c r="H23441" s="1"/>
    </row>
    <row r="23442" spans="8:8" x14ac:dyDescent="0.25">
      <c r="H23442" s="1"/>
    </row>
    <row r="23443" spans="8:8" x14ac:dyDescent="0.25">
      <c r="H23443" s="1"/>
    </row>
    <row r="23444" spans="8:8" x14ac:dyDescent="0.25">
      <c r="H23444" s="1"/>
    </row>
    <row r="23445" spans="8:8" x14ac:dyDescent="0.25">
      <c r="H23445" s="1"/>
    </row>
    <row r="23446" spans="8:8" x14ac:dyDescent="0.25">
      <c r="H23446" s="1"/>
    </row>
    <row r="23447" spans="8:8" x14ac:dyDescent="0.25">
      <c r="H23447" s="1"/>
    </row>
    <row r="23448" spans="8:8" x14ac:dyDescent="0.25">
      <c r="H23448" s="1"/>
    </row>
    <row r="23449" spans="8:8" x14ac:dyDescent="0.25">
      <c r="H23449" s="1"/>
    </row>
    <row r="23450" spans="8:8" x14ac:dyDescent="0.25">
      <c r="H23450" s="1"/>
    </row>
    <row r="23451" spans="8:8" x14ac:dyDescent="0.25">
      <c r="H23451" s="1"/>
    </row>
    <row r="23452" spans="8:8" x14ac:dyDescent="0.25">
      <c r="H23452" s="1"/>
    </row>
    <row r="23453" spans="8:8" x14ac:dyDescent="0.25">
      <c r="H23453" s="1"/>
    </row>
    <row r="23454" spans="8:8" x14ac:dyDescent="0.25">
      <c r="H23454" s="1"/>
    </row>
    <row r="23455" spans="8:8" x14ac:dyDescent="0.25">
      <c r="H23455" s="1"/>
    </row>
    <row r="23456" spans="8:8" x14ac:dyDescent="0.25">
      <c r="H23456" s="1"/>
    </row>
    <row r="23457" spans="8:8" x14ac:dyDescent="0.25">
      <c r="H23457" s="1"/>
    </row>
    <row r="23458" spans="8:8" x14ac:dyDescent="0.25">
      <c r="H23458" s="1"/>
    </row>
    <row r="23459" spans="8:8" x14ac:dyDescent="0.25">
      <c r="H23459" s="1"/>
    </row>
    <row r="23460" spans="8:8" x14ac:dyDescent="0.25">
      <c r="H23460" s="1"/>
    </row>
    <row r="23461" spans="8:8" x14ac:dyDescent="0.25">
      <c r="H23461" s="1"/>
    </row>
    <row r="23462" spans="8:8" x14ac:dyDescent="0.25">
      <c r="H23462" s="1"/>
    </row>
    <row r="23463" spans="8:8" x14ac:dyDescent="0.25">
      <c r="H23463" s="1"/>
    </row>
    <row r="23464" spans="8:8" x14ac:dyDescent="0.25">
      <c r="H23464" s="1"/>
    </row>
    <row r="23465" spans="8:8" x14ac:dyDescent="0.25">
      <c r="H23465" s="1"/>
    </row>
    <row r="23466" spans="8:8" x14ac:dyDescent="0.25">
      <c r="H23466" s="1"/>
    </row>
    <row r="23467" spans="8:8" x14ac:dyDescent="0.25">
      <c r="H23467" s="1"/>
    </row>
    <row r="23468" spans="8:8" x14ac:dyDescent="0.25">
      <c r="H23468" s="1"/>
    </row>
    <row r="23469" spans="8:8" x14ac:dyDescent="0.25">
      <c r="H23469" s="1"/>
    </row>
    <row r="23470" spans="8:8" x14ac:dyDescent="0.25">
      <c r="H23470" s="1"/>
    </row>
    <row r="23471" spans="8:8" x14ac:dyDescent="0.25">
      <c r="H23471" s="1"/>
    </row>
    <row r="23472" spans="8:8" x14ac:dyDescent="0.25">
      <c r="H23472" s="1"/>
    </row>
    <row r="23473" spans="8:8" x14ac:dyDescent="0.25">
      <c r="H23473" s="1"/>
    </row>
    <row r="23474" spans="8:8" x14ac:dyDescent="0.25">
      <c r="H23474" s="1"/>
    </row>
    <row r="23475" spans="8:8" x14ac:dyDescent="0.25">
      <c r="H23475" s="1"/>
    </row>
    <row r="23476" spans="8:8" x14ac:dyDescent="0.25">
      <c r="H23476" s="1"/>
    </row>
    <row r="23477" spans="8:8" x14ac:dyDescent="0.25">
      <c r="H23477" s="1"/>
    </row>
    <row r="23478" spans="8:8" x14ac:dyDescent="0.25">
      <c r="H23478" s="1"/>
    </row>
    <row r="23479" spans="8:8" x14ac:dyDescent="0.25">
      <c r="H23479" s="1"/>
    </row>
    <row r="23480" spans="8:8" x14ac:dyDescent="0.25">
      <c r="H23480" s="1"/>
    </row>
    <row r="23481" spans="8:8" x14ac:dyDescent="0.25">
      <c r="H23481" s="1"/>
    </row>
    <row r="23482" spans="8:8" x14ac:dyDescent="0.25">
      <c r="H23482" s="1"/>
    </row>
    <row r="23483" spans="8:8" x14ac:dyDescent="0.25">
      <c r="H23483" s="1"/>
    </row>
    <row r="23484" spans="8:8" x14ac:dyDescent="0.25">
      <c r="H23484" s="1"/>
    </row>
    <row r="23485" spans="8:8" x14ac:dyDescent="0.25">
      <c r="H23485" s="1"/>
    </row>
    <row r="23486" spans="8:8" x14ac:dyDescent="0.25">
      <c r="H23486" s="1"/>
    </row>
    <row r="23487" spans="8:8" x14ac:dyDescent="0.25">
      <c r="H23487" s="1"/>
    </row>
    <row r="23488" spans="8:8" x14ac:dyDescent="0.25">
      <c r="H23488" s="1"/>
    </row>
    <row r="23489" spans="8:8" x14ac:dyDescent="0.25">
      <c r="H23489" s="1"/>
    </row>
    <row r="23490" spans="8:8" x14ac:dyDescent="0.25">
      <c r="H23490" s="1"/>
    </row>
    <row r="23491" spans="8:8" x14ac:dyDescent="0.25">
      <c r="H23491" s="1"/>
    </row>
    <row r="23492" spans="8:8" x14ac:dyDescent="0.25">
      <c r="H23492" s="1"/>
    </row>
    <row r="23493" spans="8:8" x14ac:dyDescent="0.25">
      <c r="H23493" s="1"/>
    </row>
    <row r="23494" spans="8:8" x14ac:dyDescent="0.25">
      <c r="H23494" s="1"/>
    </row>
    <row r="23495" spans="8:8" x14ac:dyDescent="0.25">
      <c r="H23495" s="1"/>
    </row>
    <row r="23496" spans="8:8" x14ac:dyDescent="0.25">
      <c r="H23496" s="1"/>
    </row>
    <row r="23497" spans="8:8" x14ac:dyDescent="0.25">
      <c r="H23497" s="1"/>
    </row>
    <row r="23498" spans="8:8" x14ac:dyDescent="0.25">
      <c r="H23498" s="1"/>
    </row>
    <row r="23499" spans="8:8" x14ac:dyDescent="0.25">
      <c r="H23499" s="1"/>
    </row>
    <row r="23500" spans="8:8" x14ac:dyDescent="0.25">
      <c r="H23500" s="1"/>
    </row>
    <row r="23501" spans="8:8" x14ac:dyDescent="0.25">
      <c r="H23501" s="1"/>
    </row>
    <row r="23502" spans="8:8" x14ac:dyDescent="0.25">
      <c r="H23502" s="1"/>
    </row>
    <row r="23503" spans="8:8" x14ac:dyDescent="0.25">
      <c r="H23503" s="1"/>
    </row>
    <row r="23504" spans="8:8" x14ac:dyDescent="0.25">
      <c r="H23504" s="1"/>
    </row>
    <row r="23505" spans="8:8" x14ac:dyDescent="0.25">
      <c r="H23505" s="1"/>
    </row>
    <row r="23506" spans="8:8" x14ac:dyDescent="0.25">
      <c r="H23506" s="1"/>
    </row>
    <row r="23507" spans="8:8" x14ac:dyDescent="0.25">
      <c r="H23507" s="1"/>
    </row>
    <row r="23508" spans="8:8" x14ac:dyDescent="0.25">
      <c r="H23508" s="1"/>
    </row>
    <row r="23509" spans="8:8" x14ac:dyDescent="0.25">
      <c r="H23509" s="1"/>
    </row>
    <row r="23510" spans="8:8" x14ac:dyDescent="0.25">
      <c r="H23510" s="1"/>
    </row>
    <row r="23511" spans="8:8" x14ac:dyDescent="0.25">
      <c r="H23511" s="1"/>
    </row>
    <row r="23512" spans="8:8" x14ac:dyDescent="0.25">
      <c r="H23512" s="1"/>
    </row>
    <row r="23513" spans="8:8" x14ac:dyDescent="0.25">
      <c r="H23513" s="1"/>
    </row>
    <row r="23514" spans="8:8" x14ac:dyDescent="0.25">
      <c r="H23514" s="1"/>
    </row>
    <row r="23515" spans="8:8" x14ac:dyDescent="0.25">
      <c r="H23515" s="1"/>
    </row>
    <row r="23516" spans="8:8" x14ac:dyDescent="0.25">
      <c r="H23516" s="1"/>
    </row>
    <row r="23517" spans="8:8" x14ac:dyDescent="0.25">
      <c r="H23517" s="1"/>
    </row>
    <row r="23518" spans="8:8" x14ac:dyDescent="0.25">
      <c r="H23518" s="1"/>
    </row>
    <row r="23519" spans="8:8" x14ac:dyDescent="0.25">
      <c r="H23519" s="1"/>
    </row>
    <row r="23520" spans="8:8" x14ac:dyDescent="0.25">
      <c r="H23520" s="1"/>
    </row>
    <row r="23521" spans="8:8" x14ac:dyDescent="0.25">
      <c r="H23521" s="1"/>
    </row>
    <row r="23522" spans="8:8" x14ac:dyDescent="0.25">
      <c r="H23522" s="1"/>
    </row>
    <row r="23523" spans="8:8" x14ac:dyDescent="0.25">
      <c r="H23523" s="1"/>
    </row>
    <row r="23524" spans="8:8" x14ac:dyDescent="0.25">
      <c r="H23524" s="1"/>
    </row>
    <row r="23525" spans="8:8" x14ac:dyDescent="0.25">
      <c r="H23525" s="1"/>
    </row>
    <row r="23526" spans="8:8" x14ac:dyDescent="0.25">
      <c r="H23526" s="1"/>
    </row>
    <row r="23527" spans="8:8" x14ac:dyDescent="0.25">
      <c r="H23527" s="1"/>
    </row>
    <row r="23528" spans="8:8" x14ac:dyDescent="0.25">
      <c r="H23528" s="1"/>
    </row>
    <row r="23529" spans="8:8" x14ac:dyDescent="0.25">
      <c r="H23529" s="1"/>
    </row>
    <row r="23530" spans="8:8" x14ac:dyDescent="0.25">
      <c r="H23530" s="1"/>
    </row>
    <row r="23531" spans="8:8" x14ac:dyDescent="0.25">
      <c r="H23531" s="1"/>
    </row>
    <row r="23532" spans="8:8" x14ac:dyDescent="0.25">
      <c r="H23532" s="1"/>
    </row>
    <row r="23533" spans="8:8" x14ac:dyDescent="0.25">
      <c r="H23533" s="1"/>
    </row>
    <row r="23534" spans="8:8" x14ac:dyDescent="0.25">
      <c r="H23534" s="1"/>
    </row>
    <row r="23535" spans="8:8" x14ac:dyDescent="0.25">
      <c r="H23535" s="1"/>
    </row>
    <row r="23536" spans="8:8" x14ac:dyDescent="0.25">
      <c r="H23536" s="1"/>
    </row>
    <row r="23537" spans="8:8" x14ac:dyDescent="0.25">
      <c r="H23537" s="1"/>
    </row>
    <row r="23538" spans="8:8" x14ac:dyDescent="0.25">
      <c r="H23538" s="1"/>
    </row>
    <row r="23539" spans="8:8" x14ac:dyDescent="0.25">
      <c r="H23539" s="1"/>
    </row>
    <row r="23540" spans="8:8" x14ac:dyDescent="0.25">
      <c r="H23540" s="1"/>
    </row>
    <row r="23541" spans="8:8" x14ac:dyDescent="0.25">
      <c r="H23541" s="1"/>
    </row>
    <row r="23542" spans="8:8" x14ac:dyDescent="0.25">
      <c r="H23542" s="1"/>
    </row>
    <row r="23543" spans="8:8" x14ac:dyDescent="0.25">
      <c r="H23543" s="1"/>
    </row>
    <row r="23544" spans="8:8" x14ac:dyDescent="0.25">
      <c r="H23544" s="1"/>
    </row>
    <row r="23545" spans="8:8" x14ac:dyDescent="0.25">
      <c r="H23545" s="1"/>
    </row>
    <row r="23546" spans="8:8" x14ac:dyDescent="0.25">
      <c r="H23546" s="1"/>
    </row>
    <row r="23547" spans="8:8" x14ac:dyDescent="0.25">
      <c r="H23547" s="1"/>
    </row>
    <row r="23548" spans="8:8" x14ac:dyDescent="0.25">
      <c r="H23548" s="1"/>
    </row>
    <row r="23549" spans="8:8" x14ac:dyDescent="0.25">
      <c r="H23549" s="1"/>
    </row>
    <row r="23550" spans="8:8" x14ac:dyDescent="0.25">
      <c r="H23550" s="1"/>
    </row>
    <row r="23551" spans="8:8" x14ac:dyDescent="0.25">
      <c r="H23551" s="1"/>
    </row>
    <row r="23552" spans="8:8" x14ac:dyDescent="0.25">
      <c r="H23552" s="1"/>
    </row>
    <row r="23553" spans="8:8" x14ac:dyDescent="0.25">
      <c r="H23553" s="1"/>
    </row>
    <row r="23554" spans="8:8" x14ac:dyDescent="0.25">
      <c r="H23554" s="1"/>
    </row>
    <row r="23555" spans="8:8" x14ac:dyDescent="0.25">
      <c r="H23555" s="1"/>
    </row>
    <row r="23556" spans="8:8" x14ac:dyDescent="0.25">
      <c r="H23556" s="1"/>
    </row>
    <row r="23557" spans="8:8" x14ac:dyDescent="0.25">
      <c r="H23557" s="1"/>
    </row>
    <row r="23558" spans="8:8" x14ac:dyDescent="0.25">
      <c r="H23558" s="1"/>
    </row>
    <row r="23559" spans="8:8" x14ac:dyDescent="0.25">
      <c r="H23559" s="1"/>
    </row>
    <row r="23560" spans="8:8" x14ac:dyDescent="0.25">
      <c r="H23560" s="1"/>
    </row>
    <row r="23561" spans="8:8" x14ac:dyDescent="0.25">
      <c r="H23561" s="1"/>
    </row>
    <row r="23562" spans="8:8" x14ac:dyDescent="0.25">
      <c r="H23562" s="1"/>
    </row>
    <row r="23563" spans="8:8" x14ac:dyDescent="0.25">
      <c r="H23563" s="1"/>
    </row>
    <row r="23564" spans="8:8" x14ac:dyDescent="0.25">
      <c r="H23564" s="1"/>
    </row>
    <row r="23565" spans="8:8" x14ac:dyDescent="0.25">
      <c r="H23565" s="1"/>
    </row>
    <row r="23566" spans="8:8" x14ac:dyDescent="0.25">
      <c r="H23566" s="1"/>
    </row>
    <row r="23567" spans="8:8" x14ac:dyDescent="0.25">
      <c r="H23567" s="1"/>
    </row>
    <row r="23568" spans="8:8" x14ac:dyDescent="0.25">
      <c r="H23568" s="1"/>
    </row>
    <row r="23569" spans="8:8" x14ac:dyDescent="0.25">
      <c r="H23569" s="1"/>
    </row>
    <row r="23570" spans="8:8" x14ac:dyDescent="0.25">
      <c r="H23570" s="1"/>
    </row>
    <row r="23571" spans="8:8" x14ac:dyDescent="0.25">
      <c r="H23571" s="1"/>
    </row>
    <row r="23572" spans="8:8" x14ac:dyDescent="0.25">
      <c r="H23572" s="1"/>
    </row>
    <row r="23573" spans="8:8" x14ac:dyDescent="0.25">
      <c r="H23573" s="1"/>
    </row>
    <row r="23574" spans="8:8" x14ac:dyDescent="0.25">
      <c r="H23574" s="1"/>
    </row>
    <row r="23575" spans="8:8" x14ac:dyDescent="0.25">
      <c r="H23575" s="1"/>
    </row>
    <row r="23576" spans="8:8" x14ac:dyDescent="0.25">
      <c r="H23576" s="1"/>
    </row>
    <row r="23577" spans="8:8" x14ac:dyDescent="0.25">
      <c r="H23577" s="1"/>
    </row>
    <row r="23578" spans="8:8" x14ac:dyDescent="0.25">
      <c r="H23578" s="1"/>
    </row>
    <row r="23579" spans="8:8" x14ac:dyDescent="0.25">
      <c r="H23579" s="1"/>
    </row>
    <row r="23580" spans="8:8" x14ac:dyDescent="0.25">
      <c r="H23580" s="1"/>
    </row>
    <row r="23581" spans="8:8" x14ac:dyDescent="0.25">
      <c r="H23581" s="1"/>
    </row>
    <row r="23582" spans="8:8" x14ac:dyDescent="0.25">
      <c r="H23582" s="1"/>
    </row>
    <row r="23583" spans="8:8" x14ac:dyDescent="0.25">
      <c r="H23583" s="1"/>
    </row>
    <row r="23584" spans="8:8" x14ac:dyDescent="0.25">
      <c r="H23584" s="1"/>
    </row>
    <row r="23585" spans="8:8" x14ac:dyDescent="0.25">
      <c r="H23585" s="1"/>
    </row>
    <row r="23586" spans="8:8" x14ac:dyDescent="0.25">
      <c r="H23586" s="1"/>
    </row>
    <row r="23587" spans="8:8" x14ac:dyDescent="0.25">
      <c r="H23587" s="1"/>
    </row>
    <row r="23588" spans="8:8" x14ac:dyDescent="0.25">
      <c r="H23588" s="1"/>
    </row>
    <row r="23589" spans="8:8" x14ac:dyDescent="0.25">
      <c r="H23589" s="1"/>
    </row>
    <row r="23590" spans="8:8" x14ac:dyDescent="0.25">
      <c r="H23590" s="1"/>
    </row>
    <row r="23591" spans="8:8" x14ac:dyDescent="0.25">
      <c r="H23591" s="1"/>
    </row>
    <row r="23592" spans="8:8" x14ac:dyDescent="0.25">
      <c r="H23592" s="1"/>
    </row>
    <row r="23593" spans="8:8" x14ac:dyDescent="0.25">
      <c r="H23593" s="1"/>
    </row>
    <row r="23594" spans="8:8" x14ac:dyDescent="0.25">
      <c r="H23594" s="1"/>
    </row>
    <row r="23595" spans="8:8" x14ac:dyDescent="0.25">
      <c r="H23595" s="1"/>
    </row>
    <row r="23596" spans="8:8" x14ac:dyDescent="0.25">
      <c r="H23596" s="1"/>
    </row>
    <row r="23597" spans="8:8" x14ac:dyDescent="0.25">
      <c r="H23597" s="1"/>
    </row>
    <row r="23598" spans="8:8" x14ac:dyDescent="0.25">
      <c r="H23598" s="1"/>
    </row>
    <row r="23599" spans="8:8" x14ac:dyDescent="0.25">
      <c r="H23599" s="1"/>
    </row>
    <row r="23600" spans="8:8" x14ac:dyDescent="0.25">
      <c r="H23600" s="1"/>
    </row>
    <row r="23601" spans="8:8" x14ac:dyDescent="0.25">
      <c r="H23601" s="1"/>
    </row>
    <row r="23602" spans="8:8" x14ac:dyDescent="0.25">
      <c r="H23602" s="1"/>
    </row>
    <row r="23603" spans="8:8" x14ac:dyDescent="0.25">
      <c r="H23603" s="1"/>
    </row>
    <row r="23604" spans="8:8" x14ac:dyDescent="0.25">
      <c r="H23604" s="1"/>
    </row>
    <row r="23605" spans="8:8" x14ac:dyDescent="0.25">
      <c r="H23605" s="1"/>
    </row>
    <row r="23606" spans="8:8" x14ac:dyDescent="0.25">
      <c r="H23606" s="1"/>
    </row>
    <row r="23607" spans="8:8" x14ac:dyDescent="0.25">
      <c r="H23607" s="1"/>
    </row>
    <row r="23608" spans="8:8" x14ac:dyDescent="0.25">
      <c r="H23608" s="1"/>
    </row>
    <row r="23609" spans="8:8" x14ac:dyDescent="0.25">
      <c r="H23609" s="1"/>
    </row>
    <row r="23610" spans="8:8" x14ac:dyDescent="0.25">
      <c r="H23610" s="1"/>
    </row>
    <row r="23611" spans="8:8" x14ac:dyDescent="0.25">
      <c r="H23611" s="1"/>
    </row>
    <row r="23612" spans="8:8" x14ac:dyDescent="0.25">
      <c r="H23612" s="1"/>
    </row>
    <row r="23613" spans="8:8" x14ac:dyDescent="0.25">
      <c r="H23613" s="1"/>
    </row>
    <row r="23614" spans="8:8" x14ac:dyDescent="0.25">
      <c r="H23614" s="1"/>
    </row>
    <row r="23615" spans="8:8" x14ac:dyDescent="0.25">
      <c r="H23615" s="1"/>
    </row>
    <row r="23616" spans="8:8" x14ac:dyDescent="0.25">
      <c r="H23616" s="1"/>
    </row>
    <row r="23617" spans="8:8" x14ac:dyDescent="0.25">
      <c r="H23617" s="1"/>
    </row>
    <row r="23618" spans="8:8" x14ac:dyDescent="0.25">
      <c r="H23618" s="1"/>
    </row>
    <row r="23619" spans="8:8" x14ac:dyDescent="0.25">
      <c r="H23619" s="1"/>
    </row>
    <row r="23620" spans="8:8" x14ac:dyDescent="0.25">
      <c r="H23620" s="1"/>
    </row>
    <row r="23621" spans="8:8" x14ac:dyDescent="0.25">
      <c r="H23621" s="1"/>
    </row>
    <row r="23622" spans="8:8" x14ac:dyDescent="0.25">
      <c r="H23622" s="1"/>
    </row>
    <row r="23623" spans="8:8" x14ac:dyDescent="0.25">
      <c r="H23623" s="1"/>
    </row>
    <row r="23624" spans="8:8" x14ac:dyDescent="0.25">
      <c r="H23624" s="1"/>
    </row>
    <row r="23625" spans="8:8" x14ac:dyDescent="0.25">
      <c r="H23625" s="1"/>
    </row>
    <row r="23626" spans="8:8" x14ac:dyDescent="0.25">
      <c r="H23626" s="1"/>
    </row>
    <row r="23627" spans="8:8" x14ac:dyDescent="0.25">
      <c r="H23627" s="1"/>
    </row>
    <row r="23628" spans="8:8" x14ac:dyDescent="0.25">
      <c r="H23628" s="1"/>
    </row>
    <row r="23629" spans="8:8" x14ac:dyDescent="0.25">
      <c r="H23629" s="1"/>
    </row>
    <row r="23630" spans="8:8" x14ac:dyDescent="0.25">
      <c r="H23630" s="1"/>
    </row>
    <row r="23631" spans="8:8" x14ac:dyDescent="0.25">
      <c r="H23631" s="1"/>
    </row>
    <row r="23632" spans="8:8" x14ac:dyDescent="0.25">
      <c r="H23632" s="1"/>
    </row>
    <row r="23633" spans="8:8" x14ac:dyDescent="0.25">
      <c r="H23633" s="1"/>
    </row>
    <row r="23634" spans="8:8" x14ac:dyDescent="0.25">
      <c r="H23634" s="1"/>
    </row>
    <row r="23635" spans="8:8" x14ac:dyDescent="0.25">
      <c r="H23635" s="1"/>
    </row>
    <row r="23636" spans="8:8" x14ac:dyDescent="0.25">
      <c r="H23636" s="1"/>
    </row>
    <row r="23637" spans="8:8" x14ac:dyDescent="0.25">
      <c r="H23637" s="1"/>
    </row>
    <row r="23638" spans="8:8" x14ac:dyDescent="0.25">
      <c r="H23638" s="1"/>
    </row>
    <row r="23639" spans="8:8" x14ac:dyDescent="0.25">
      <c r="H23639" s="1"/>
    </row>
    <row r="23640" spans="8:8" x14ac:dyDescent="0.25">
      <c r="H23640" s="1"/>
    </row>
    <row r="23641" spans="8:8" x14ac:dyDescent="0.25">
      <c r="H23641" s="1"/>
    </row>
    <row r="23642" spans="8:8" x14ac:dyDescent="0.25">
      <c r="H23642" s="1"/>
    </row>
    <row r="23643" spans="8:8" x14ac:dyDescent="0.25">
      <c r="H23643" s="1"/>
    </row>
    <row r="23644" spans="8:8" x14ac:dyDescent="0.25">
      <c r="H23644" s="1"/>
    </row>
    <row r="23645" spans="8:8" x14ac:dyDescent="0.25">
      <c r="H23645" s="1"/>
    </row>
    <row r="23646" spans="8:8" x14ac:dyDescent="0.25">
      <c r="H23646" s="1"/>
    </row>
    <row r="23647" spans="8:8" x14ac:dyDescent="0.25">
      <c r="H23647" s="1"/>
    </row>
    <row r="23648" spans="8:8" x14ac:dyDescent="0.25">
      <c r="H23648" s="1"/>
    </row>
    <row r="23649" spans="8:8" x14ac:dyDescent="0.25">
      <c r="H23649" s="1"/>
    </row>
    <row r="23650" spans="8:8" x14ac:dyDescent="0.25">
      <c r="H23650" s="1"/>
    </row>
    <row r="23651" spans="8:8" x14ac:dyDescent="0.25">
      <c r="H23651" s="1"/>
    </row>
    <row r="23652" spans="8:8" x14ac:dyDescent="0.25">
      <c r="H23652" s="1"/>
    </row>
    <row r="23653" spans="8:8" x14ac:dyDescent="0.25">
      <c r="H23653" s="1"/>
    </row>
    <row r="23654" spans="8:8" x14ac:dyDescent="0.25">
      <c r="H23654" s="1"/>
    </row>
    <row r="23655" spans="8:8" x14ac:dyDescent="0.25">
      <c r="H23655" s="1"/>
    </row>
    <row r="23656" spans="8:8" x14ac:dyDescent="0.25">
      <c r="H23656" s="1"/>
    </row>
    <row r="23657" spans="8:8" x14ac:dyDescent="0.25">
      <c r="H23657" s="1"/>
    </row>
    <row r="23658" spans="8:8" x14ac:dyDescent="0.25">
      <c r="H23658" s="1"/>
    </row>
    <row r="23659" spans="8:8" x14ac:dyDescent="0.25">
      <c r="H23659" s="1"/>
    </row>
    <row r="23660" spans="8:8" x14ac:dyDescent="0.25">
      <c r="H23660" s="1"/>
    </row>
    <row r="23661" spans="8:8" x14ac:dyDescent="0.25">
      <c r="H23661" s="1"/>
    </row>
    <row r="23662" spans="8:8" x14ac:dyDescent="0.25">
      <c r="H23662" s="1"/>
    </row>
    <row r="23663" spans="8:8" x14ac:dyDescent="0.25">
      <c r="H23663" s="1"/>
    </row>
    <row r="23664" spans="8:8" x14ac:dyDescent="0.25">
      <c r="H23664" s="1"/>
    </row>
    <row r="23665" spans="8:8" x14ac:dyDescent="0.25">
      <c r="H23665" s="1"/>
    </row>
    <row r="23666" spans="8:8" x14ac:dyDescent="0.25">
      <c r="H23666" s="1"/>
    </row>
    <row r="23667" spans="8:8" x14ac:dyDescent="0.25">
      <c r="H23667" s="1"/>
    </row>
    <row r="23668" spans="8:8" x14ac:dyDescent="0.25">
      <c r="H23668" s="1"/>
    </row>
    <row r="23669" spans="8:8" x14ac:dyDescent="0.25">
      <c r="H23669" s="1"/>
    </row>
    <row r="23670" spans="8:8" x14ac:dyDescent="0.25">
      <c r="H23670" s="1"/>
    </row>
    <row r="23671" spans="8:8" x14ac:dyDescent="0.25">
      <c r="H23671" s="1"/>
    </row>
    <row r="23672" spans="8:8" x14ac:dyDescent="0.25">
      <c r="H23672" s="1"/>
    </row>
    <row r="23673" spans="8:8" x14ac:dyDescent="0.25">
      <c r="H23673" s="1"/>
    </row>
    <row r="23674" spans="8:8" x14ac:dyDescent="0.25">
      <c r="H23674" s="1"/>
    </row>
    <row r="23675" spans="8:8" x14ac:dyDescent="0.25">
      <c r="H23675" s="1"/>
    </row>
    <row r="23676" spans="8:8" x14ac:dyDescent="0.25">
      <c r="H23676" s="1"/>
    </row>
    <row r="23677" spans="8:8" x14ac:dyDescent="0.25">
      <c r="H23677" s="1"/>
    </row>
    <row r="23678" spans="8:8" x14ac:dyDescent="0.25">
      <c r="H23678" s="1"/>
    </row>
    <row r="23679" spans="8:8" x14ac:dyDescent="0.25">
      <c r="H23679" s="1"/>
    </row>
    <row r="23680" spans="8:8" x14ac:dyDescent="0.25">
      <c r="H23680" s="1"/>
    </row>
    <row r="23681" spans="8:8" x14ac:dyDescent="0.25">
      <c r="H23681" s="1"/>
    </row>
    <row r="23682" spans="8:8" x14ac:dyDescent="0.25">
      <c r="H23682" s="1"/>
    </row>
    <row r="23683" spans="8:8" x14ac:dyDescent="0.25">
      <c r="H23683" s="1"/>
    </row>
    <row r="23684" spans="8:8" x14ac:dyDescent="0.25">
      <c r="H23684" s="1"/>
    </row>
    <row r="23685" spans="8:8" x14ac:dyDescent="0.25">
      <c r="H23685" s="1"/>
    </row>
    <row r="23686" spans="8:8" x14ac:dyDescent="0.25">
      <c r="H23686" s="1"/>
    </row>
    <row r="23687" spans="8:8" x14ac:dyDescent="0.25">
      <c r="H23687" s="1"/>
    </row>
    <row r="23688" spans="8:8" x14ac:dyDescent="0.25">
      <c r="H23688" s="1"/>
    </row>
    <row r="23689" spans="8:8" x14ac:dyDescent="0.25">
      <c r="H23689" s="1"/>
    </row>
    <row r="23690" spans="8:8" x14ac:dyDescent="0.25">
      <c r="H23690" s="1"/>
    </row>
    <row r="23691" spans="8:8" x14ac:dyDescent="0.25">
      <c r="H23691" s="1"/>
    </row>
    <row r="23692" spans="8:8" x14ac:dyDescent="0.25">
      <c r="H23692" s="1"/>
    </row>
    <row r="23693" spans="8:8" x14ac:dyDescent="0.25">
      <c r="H23693" s="1"/>
    </row>
    <row r="23694" spans="8:8" x14ac:dyDescent="0.25">
      <c r="H23694" s="1"/>
    </row>
    <row r="23695" spans="8:8" x14ac:dyDescent="0.25">
      <c r="H23695" s="1"/>
    </row>
    <row r="23696" spans="8:8" x14ac:dyDescent="0.25">
      <c r="H23696" s="1"/>
    </row>
    <row r="23697" spans="8:8" x14ac:dyDescent="0.25">
      <c r="H23697" s="1"/>
    </row>
    <row r="23698" spans="8:8" x14ac:dyDescent="0.25">
      <c r="H23698" s="1"/>
    </row>
    <row r="23699" spans="8:8" x14ac:dyDescent="0.25">
      <c r="H23699" s="1"/>
    </row>
    <row r="23700" spans="8:8" x14ac:dyDescent="0.25">
      <c r="H23700" s="1"/>
    </row>
    <row r="23701" spans="8:8" x14ac:dyDescent="0.25">
      <c r="H23701" s="1"/>
    </row>
    <row r="23702" spans="8:8" x14ac:dyDescent="0.25">
      <c r="H23702" s="1"/>
    </row>
    <row r="23703" spans="8:8" x14ac:dyDescent="0.25">
      <c r="H23703" s="1"/>
    </row>
    <row r="23704" spans="8:8" x14ac:dyDescent="0.25">
      <c r="H23704" s="1"/>
    </row>
    <row r="23705" spans="8:8" x14ac:dyDescent="0.25">
      <c r="H23705" s="1"/>
    </row>
    <row r="23706" spans="8:8" x14ac:dyDescent="0.25">
      <c r="H23706" s="1"/>
    </row>
    <row r="23707" spans="8:8" x14ac:dyDescent="0.25">
      <c r="H23707" s="1"/>
    </row>
    <row r="23708" spans="8:8" x14ac:dyDescent="0.25">
      <c r="H23708" s="1"/>
    </row>
    <row r="23709" spans="8:8" x14ac:dyDescent="0.25">
      <c r="H23709" s="1"/>
    </row>
    <row r="23710" spans="8:8" x14ac:dyDescent="0.25">
      <c r="H23710" s="1"/>
    </row>
    <row r="23711" spans="8:8" x14ac:dyDescent="0.25">
      <c r="H23711" s="1"/>
    </row>
    <row r="23712" spans="8:8" x14ac:dyDescent="0.25">
      <c r="H23712" s="1"/>
    </row>
    <row r="23713" spans="8:8" x14ac:dyDescent="0.25">
      <c r="H23713" s="1"/>
    </row>
    <row r="23714" spans="8:8" x14ac:dyDescent="0.25">
      <c r="H23714" s="1"/>
    </row>
    <row r="23715" spans="8:8" x14ac:dyDescent="0.25">
      <c r="H23715" s="1"/>
    </row>
    <row r="23716" spans="8:8" x14ac:dyDescent="0.25">
      <c r="H23716" s="1"/>
    </row>
    <row r="23717" spans="8:8" x14ac:dyDescent="0.25">
      <c r="H23717" s="1"/>
    </row>
    <row r="23718" spans="8:8" x14ac:dyDescent="0.25">
      <c r="H23718" s="1"/>
    </row>
    <row r="23719" spans="8:8" x14ac:dyDescent="0.25">
      <c r="H23719" s="1"/>
    </row>
    <row r="23720" spans="8:8" x14ac:dyDescent="0.25">
      <c r="H23720" s="1"/>
    </row>
    <row r="23721" spans="8:8" x14ac:dyDescent="0.25">
      <c r="H23721" s="1"/>
    </row>
    <row r="23722" spans="8:8" x14ac:dyDescent="0.25">
      <c r="H23722" s="1"/>
    </row>
    <row r="23723" spans="8:8" x14ac:dyDescent="0.25">
      <c r="H23723" s="1"/>
    </row>
    <row r="23724" spans="8:8" x14ac:dyDescent="0.25">
      <c r="H23724" s="1"/>
    </row>
    <row r="23725" spans="8:8" x14ac:dyDescent="0.25">
      <c r="H23725" s="1"/>
    </row>
    <row r="23726" spans="8:8" x14ac:dyDescent="0.25">
      <c r="H23726" s="1"/>
    </row>
    <row r="23727" spans="8:8" x14ac:dyDescent="0.25">
      <c r="H23727" s="1"/>
    </row>
    <row r="23728" spans="8:8" x14ac:dyDescent="0.25">
      <c r="H23728" s="1"/>
    </row>
    <row r="23729" spans="8:8" x14ac:dyDescent="0.25">
      <c r="H23729" s="1"/>
    </row>
    <row r="23730" spans="8:8" x14ac:dyDescent="0.25">
      <c r="H23730" s="1"/>
    </row>
    <row r="23731" spans="8:8" x14ac:dyDescent="0.25">
      <c r="H23731" s="1"/>
    </row>
    <row r="23732" spans="8:8" x14ac:dyDescent="0.25">
      <c r="H23732" s="1"/>
    </row>
    <row r="23733" spans="8:8" x14ac:dyDescent="0.25">
      <c r="H23733" s="1"/>
    </row>
    <row r="23734" spans="8:8" x14ac:dyDescent="0.25">
      <c r="H23734" s="1"/>
    </row>
    <row r="23735" spans="8:8" x14ac:dyDescent="0.25">
      <c r="H23735" s="1"/>
    </row>
    <row r="23736" spans="8:8" x14ac:dyDescent="0.25">
      <c r="H23736" s="1"/>
    </row>
    <row r="23737" spans="8:8" x14ac:dyDescent="0.25">
      <c r="H23737" s="1"/>
    </row>
    <row r="23738" spans="8:8" x14ac:dyDescent="0.25">
      <c r="H23738" s="1"/>
    </row>
    <row r="23739" spans="8:8" x14ac:dyDescent="0.25">
      <c r="H23739" s="1"/>
    </row>
    <row r="23740" spans="8:8" x14ac:dyDescent="0.25">
      <c r="H23740" s="1"/>
    </row>
    <row r="23741" spans="8:8" x14ac:dyDescent="0.25">
      <c r="H23741" s="1"/>
    </row>
    <row r="23742" spans="8:8" x14ac:dyDescent="0.25">
      <c r="H23742" s="1"/>
    </row>
    <row r="23743" spans="8:8" x14ac:dyDescent="0.25">
      <c r="H23743" s="1"/>
    </row>
    <row r="23744" spans="8:8" x14ac:dyDescent="0.25">
      <c r="H23744" s="1"/>
    </row>
    <row r="23745" spans="8:8" x14ac:dyDescent="0.25">
      <c r="H23745" s="1"/>
    </row>
    <row r="23746" spans="8:8" x14ac:dyDescent="0.25">
      <c r="H23746" s="1"/>
    </row>
    <row r="23747" spans="8:8" x14ac:dyDescent="0.25">
      <c r="H23747" s="1"/>
    </row>
    <row r="23748" spans="8:8" x14ac:dyDescent="0.25">
      <c r="H23748" s="1"/>
    </row>
    <row r="23749" spans="8:8" x14ac:dyDescent="0.25">
      <c r="H23749" s="1"/>
    </row>
    <row r="23750" spans="8:8" x14ac:dyDescent="0.25">
      <c r="H23750" s="1"/>
    </row>
    <row r="23751" spans="8:8" x14ac:dyDescent="0.25">
      <c r="H23751" s="1"/>
    </row>
    <row r="23752" spans="8:8" x14ac:dyDescent="0.25">
      <c r="H23752" s="1"/>
    </row>
    <row r="23753" spans="8:8" x14ac:dyDescent="0.25">
      <c r="H23753" s="1"/>
    </row>
    <row r="23754" spans="8:8" x14ac:dyDescent="0.25">
      <c r="H23754" s="1"/>
    </row>
    <row r="23755" spans="8:8" x14ac:dyDescent="0.25">
      <c r="H23755" s="1"/>
    </row>
    <row r="23756" spans="8:8" x14ac:dyDescent="0.25">
      <c r="H23756" s="1"/>
    </row>
    <row r="23757" spans="8:8" x14ac:dyDescent="0.25">
      <c r="H23757" s="1"/>
    </row>
    <row r="23758" spans="8:8" x14ac:dyDescent="0.25">
      <c r="H23758" s="1"/>
    </row>
    <row r="23759" spans="8:8" x14ac:dyDescent="0.25">
      <c r="H23759" s="1"/>
    </row>
    <row r="23760" spans="8:8" x14ac:dyDescent="0.25">
      <c r="H23760" s="1"/>
    </row>
    <row r="23761" spans="8:8" x14ac:dyDescent="0.25">
      <c r="H23761" s="1"/>
    </row>
    <row r="23762" spans="8:8" x14ac:dyDescent="0.25">
      <c r="H23762" s="1"/>
    </row>
    <row r="23763" spans="8:8" x14ac:dyDescent="0.25">
      <c r="H23763" s="1"/>
    </row>
    <row r="23764" spans="8:8" x14ac:dyDescent="0.25">
      <c r="H23764" s="1"/>
    </row>
    <row r="23765" spans="8:8" x14ac:dyDescent="0.25">
      <c r="H23765" s="1"/>
    </row>
    <row r="23766" spans="8:8" x14ac:dyDescent="0.25">
      <c r="H23766" s="1"/>
    </row>
    <row r="23767" spans="8:8" x14ac:dyDescent="0.25">
      <c r="H23767" s="1"/>
    </row>
    <row r="23768" spans="8:8" x14ac:dyDescent="0.25">
      <c r="H23768" s="1"/>
    </row>
    <row r="23769" spans="8:8" x14ac:dyDescent="0.25">
      <c r="H23769" s="1"/>
    </row>
    <row r="23770" spans="8:8" x14ac:dyDescent="0.25">
      <c r="H23770" s="1"/>
    </row>
    <row r="23771" spans="8:8" x14ac:dyDescent="0.25">
      <c r="H23771" s="1"/>
    </row>
    <row r="23772" spans="8:8" x14ac:dyDescent="0.25">
      <c r="H23772" s="1"/>
    </row>
    <row r="23773" spans="8:8" x14ac:dyDescent="0.25">
      <c r="H23773" s="1"/>
    </row>
    <row r="23774" spans="8:8" x14ac:dyDescent="0.25">
      <c r="H23774" s="1"/>
    </row>
    <row r="23775" spans="8:8" x14ac:dyDescent="0.25">
      <c r="H23775" s="1"/>
    </row>
    <row r="23776" spans="8:8" x14ac:dyDescent="0.25">
      <c r="H23776" s="1"/>
    </row>
    <row r="23777" spans="8:8" x14ac:dyDescent="0.25">
      <c r="H23777" s="1"/>
    </row>
    <row r="23778" spans="8:8" x14ac:dyDescent="0.25">
      <c r="H23778" s="1"/>
    </row>
    <row r="23779" spans="8:8" x14ac:dyDescent="0.25">
      <c r="H23779" s="1"/>
    </row>
    <row r="23780" spans="8:8" x14ac:dyDescent="0.25">
      <c r="H23780" s="1"/>
    </row>
    <row r="23781" spans="8:8" x14ac:dyDescent="0.25">
      <c r="H23781" s="1"/>
    </row>
    <row r="23782" spans="8:8" x14ac:dyDescent="0.25">
      <c r="H23782" s="1"/>
    </row>
    <row r="23783" spans="8:8" x14ac:dyDescent="0.25">
      <c r="H23783" s="1"/>
    </row>
    <row r="23784" spans="8:8" x14ac:dyDescent="0.25">
      <c r="H23784" s="1"/>
    </row>
    <row r="23785" spans="8:8" x14ac:dyDescent="0.25">
      <c r="H23785" s="1"/>
    </row>
    <row r="23786" spans="8:8" x14ac:dyDescent="0.25">
      <c r="H23786" s="1"/>
    </row>
    <row r="23787" spans="8:8" x14ac:dyDescent="0.25">
      <c r="H23787" s="1"/>
    </row>
    <row r="23788" spans="8:8" x14ac:dyDescent="0.25">
      <c r="H23788" s="1"/>
    </row>
    <row r="23789" spans="8:8" x14ac:dyDescent="0.25">
      <c r="H23789" s="1"/>
    </row>
    <row r="23790" spans="8:8" x14ac:dyDescent="0.25">
      <c r="H23790" s="1"/>
    </row>
    <row r="23791" spans="8:8" x14ac:dyDescent="0.25">
      <c r="H23791" s="1"/>
    </row>
    <row r="23792" spans="8:8" x14ac:dyDescent="0.25">
      <c r="H23792" s="1"/>
    </row>
    <row r="23793" spans="8:8" x14ac:dyDescent="0.25">
      <c r="H23793" s="1"/>
    </row>
    <row r="23794" spans="8:8" x14ac:dyDescent="0.25">
      <c r="H23794" s="1"/>
    </row>
    <row r="23795" spans="8:8" x14ac:dyDescent="0.25">
      <c r="H23795" s="1"/>
    </row>
    <row r="23796" spans="8:8" x14ac:dyDescent="0.25">
      <c r="H23796" s="1"/>
    </row>
    <row r="23797" spans="8:8" x14ac:dyDescent="0.25">
      <c r="H23797" s="1"/>
    </row>
    <row r="23798" spans="8:8" x14ac:dyDescent="0.25">
      <c r="H23798" s="1"/>
    </row>
    <row r="23799" spans="8:8" x14ac:dyDescent="0.25">
      <c r="H23799" s="1"/>
    </row>
    <row r="23800" spans="8:8" x14ac:dyDescent="0.25">
      <c r="H23800" s="1"/>
    </row>
    <row r="23801" spans="8:8" x14ac:dyDescent="0.25">
      <c r="H23801" s="1"/>
    </row>
    <row r="23802" spans="8:8" x14ac:dyDescent="0.25">
      <c r="H23802" s="1"/>
    </row>
    <row r="23803" spans="8:8" x14ac:dyDescent="0.25">
      <c r="H23803" s="1"/>
    </row>
    <row r="23804" spans="8:8" x14ac:dyDescent="0.25">
      <c r="H23804" s="1"/>
    </row>
    <row r="23805" spans="8:8" x14ac:dyDescent="0.25">
      <c r="H23805" s="1"/>
    </row>
    <row r="23806" spans="8:8" x14ac:dyDescent="0.25">
      <c r="H23806" s="1"/>
    </row>
    <row r="23807" spans="8:8" x14ac:dyDescent="0.25">
      <c r="H23807" s="1"/>
    </row>
    <row r="23808" spans="8:8" x14ac:dyDescent="0.25">
      <c r="H23808" s="1"/>
    </row>
    <row r="23809" spans="8:8" x14ac:dyDescent="0.25">
      <c r="H23809" s="1"/>
    </row>
    <row r="23810" spans="8:8" x14ac:dyDescent="0.25">
      <c r="H23810" s="1"/>
    </row>
    <row r="23811" spans="8:8" x14ac:dyDescent="0.25">
      <c r="H23811" s="1"/>
    </row>
    <row r="23812" spans="8:8" x14ac:dyDescent="0.25">
      <c r="H23812" s="1"/>
    </row>
    <row r="23813" spans="8:8" x14ac:dyDescent="0.25">
      <c r="H23813" s="1"/>
    </row>
    <row r="23814" spans="8:8" x14ac:dyDescent="0.25">
      <c r="H23814" s="1"/>
    </row>
    <row r="23815" spans="8:8" x14ac:dyDescent="0.25">
      <c r="H23815" s="1"/>
    </row>
    <row r="23816" spans="8:8" x14ac:dyDescent="0.25">
      <c r="H23816" s="1"/>
    </row>
    <row r="23817" spans="8:8" x14ac:dyDescent="0.25">
      <c r="H23817" s="1"/>
    </row>
    <row r="23818" spans="8:8" x14ac:dyDescent="0.25">
      <c r="H23818" s="1"/>
    </row>
    <row r="23819" spans="8:8" x14ac:dyDescent="0.25">
      <c r="H23819" s="1"/>
    </row>
    <row r="23820" spans="8:8" x14ac:dyDescent="0.25">
      <c r="H23820" s="1"/>
    </row>
    <row r="23821" spans="8:8" x14ac:dyDescent="0.25">
      <c r="H23821" s="1"/>
    </row>
    <row r="23822" spans="8:8" x14ac:dyDescent="0.25">
      <c r="H23822" s="1"/>
    </row>
    <row r="23823" spans="8:8" x14ac:dyDescent="0.25">
      <c r="H23823" s="1"/>
    </row>
    <row r="23824" spans="8:8" x14ac:dyDescent="0.25">
      <c r="H23824" s="1"/>
    </row>
    <row r="23825" spans="8:8" x14ac:dyDescent="0.25">
      <c r="H23825" s="1"/>
    </row>
    <row r="23826" spans="8:8" x14ac:dyDescent="0.25">
      <c r="H23826" s="1"/>
    </row>
    <row r="23827" spans="8:8" x14ac:dyDescent="0.25">
      <c r="H23827" s="1"/>
    </row>
    <row r="23828" spans="8:8" x14ac:dyDescent="0.25">
      <c r="H23828" s="1"/>
    </row>
    <row r="23829" spans="8:8" x14ac:dyDescent="0.25">
      <c r="H23829" s="1"/>
    </row>
    <row r="23830" spans="8:8" x14ac:dyDescent="0.25">
      <c r="H23830" s="1"/>
    </row>
    <row r="23831" spans="8:8" x14ac:dyDescent="0.25">
      <c r="H23831" s="1"/>
    </row>
    <row r="23832" spans="8:8" x14ac:dyDescent="0.25">
      <c r="H23832" s="1"/>
    </row>
    <row r="23833" spans="8:8" x14ac:dyDescent="0.25">
      <c r="H23833" s="1"/>
    </row>
    <row r="23834" spans="8:8" x14ac:dyDescent="0.25">
      <c r="H23834" s="1"/>
    </row>
    <row r="23835" spans="8:8" x14ac:dyDescent="0.25">
      <c r="H23835" s="1"/>
    </row>
    <row r="23836" spans="8:8" x14ac:dyDescent="0.25">
      <c r="H23836" s="1"/>
    </row>
    <row r="23837" spans="8:8" x14ac:dyDescent="0.25">
      <c r="H23837" s="1"/>
    </row>
    <row r="23838" spans="8:8" x14ac:dyDescent="0.25">
      <c r="H23838" s="1"/>
    </row>
    <row r="23839" spans="8:8" x14ac:dyDescent="0.25">
      <c r="H23839" s="1"/>
    </row>
    <row r="23840" spans="8:8" x14ac:dyDescent="0.25">
      <c r="H23840" s="1"/>
    </row>
    <row r="23841" spans="8:8" x14ac:dyDescent="0.25">
      <c r="H23841" s="1"/>
    </row>
    <row r="23842" spans="8:8" x14ac:dyDescent="0.25">
      <c r="H23842" s="1"/>
    </row>
    <row r="23843" spans="8:8" x14ac:dyDescent="0.25">
      <c r="H23843" s="1"/>
    </row>
    <row r="23844" spans="8:8" x14ac:dyDescent="0.25">
      <c r="H23844" s="1"/>
    </row>
    <row r="23845" spans="8:8" x14ac:dyDescent="0.25">
      <c r="H23845" s="1"/>
    </row>
    <row r="23846" spans="8:8" x14ac:dyDescent="0.25">
      <c r="H23846" s="1"/>
    </row>
    <row r="23847" spans="8:8" x14ac:dyDescent="0.25">
      <c r="H23847" s="1"/>
    </row>
    <row r="23848" spans="8:8" x14ac:dyDescent="0.25">
      <c r="H23848" s="1"/>
    </row>
    <row r="23849" spans="8:8" x14ac:dyDescent="0.25">
      <c r="H23849" s="1"/>
    </row>
    <row r="23850" spans="8:8" x14ac:dyDescent="0.25">
      <c r="H23850" s="1"/>
    </row>
    <row r="23851" spans="8:8" x14ac:dyDescent="0.25">
      <c r="H23851" s="1"/>
    </row>
    <row r="23852" spans="8:8" x14ac:dyDescent="0.25">
      <c r="H23852" s="1"/>
    </row>
    <row r="23853" spans="8:8" x14ac:dyDescent="0.25">
      <c r="H23853" s="1"/>
    </row>
    <row r="23854" spans="8:8" x14ac:dyDescent="0.25">
      <c r="H23854" s="1"/>
    </row>
    <row r="23855" spans="8:8" x14ac:dyDescent="0.25">
      <c r="H23855" s="1"/>
    </row>
    <row r="23856" spans="8:8" x14ac:dyDescent="0.25">
      <c r="H23856" s="1"/>
    </row>
    <row r="23857" spans="8:8" x14ac:dyDescent="0.25">
      <c r="H23857" s="1"/>
    </row>
    <row r="23858" spans="8:8" x14ac:dyDescent="0.25">
      <c r="H23858" s="1"/>
    </row>
    <row r="23859" spans="8:8" x14ac:dyDescent="0.25">
      <c r="H23859" s="1"/>
    </row>
    <row r="23860" spans="8:8" x14ac:dyDescent="0.25">
      <c r="H23860" s="1"/>
    </row>
    <row r="23861" spans="8:8" x14ac:dyDescent="0.25">
      <c r="H23861" s="1"/>
    </row>
    <row r="23862" spans="8:8" x14ac:dyDescent="0.25">
      <c r="H23862" s="1"/>
    </row>
    <row r="23863" spans="8:8" x14ac:dyDescent="0.25">
      <c r="H23863" s="1"/>
    </row>
    <row r="23864" spans="8:8" x14ac:dyDescent="0.25">
      <c r="H23864" s="1"/>
    </row>
    <row r="23865" spans="8:8" x14ac:dyDescent="0.25">
      <c r="H23865" s="1"/>
    </row>
    <row r="23866" spans="8:8" x14ac:dyDescent="0.25">
      <c r="H23866" s="1"/>
    </row>
    <row r="23867" spans="8:8" x14ac:dyDescent="0.25">
      <c r="H23867" s="1"/>
    </row>
    <row r="23868" spans="8:8" x14ac:dyDescent="0.25">
      <c r="H23868" s="1"/>
    </row>
    <row r="23869" spans="8:8" x14ac:dyDescent="0.25">
      <c r="H23869" s="1"/>
    </row>
    <row r="23870" spans="8:8" x14ac:dyDescent="0.25">
      <c r="H23870" s="1"/>
    </row>
    <row r="23871" spans="8:8" x14ac:dyDescent="0.25">
      <c r="H23871" s="1"/>
    </row>
    <row r="23872" spans="8:8" x14ac:dyDescent="0.25">
      <c r="H23872" s="1"/>
    </row>
    <row r="23873" spans="8:8" x14ac:dyDescent="0.25">
      <c r="H23873" s="1"/>
    </row>
    <row r="23874" spans="8:8" x14ac:dyDescent="0.25">
      <c r="H23874" s="1"/>
    </row>
    <row r="23875" spans="8:8" x14ac:dyDescent="0.25">
      <c r="H23875" s="1"/>
    </row>
    <row r="23876" spans="8:8" x14ac:dyDescent="0.25">
      <c r="H23876" s="1"/>
    </row>
    <row r="23877" spans="8:8" x14ac:dyDescent="0.25">
      <c r="H23877" s="1"/>
    </row>
    <row r="23878" spans="8:8" x14ac:dyDescent="0.25">
      <c r="H23878" s="1"/>
    </row>
    <row r="23879" spans="8:8" x14ac:dyDescent="0.25">
      <c r="H23879" s="1"/>
    </row>
    <row r="23880" spans="8:8" x14ac:dyDescent="0.25">
      <c r="H23880" s="1"/>
    </row>
    <row r="23881" spans="8:8" x14ac:dyDescent="0.25">
      <c r="H23881" s="1"/>
    </row>
    <row r="23882" spans="8:8" x14ac:dyDescent="0.25">
      <c r="H23882" s="1"/>
    </row>
    <row r="23883" spans="8:8" x14ac:dyDescent="0.25">
      <c r="H23883" s="1"/>
    </row>
    <row r="23884" spans="8:8" x14ac:dyDescent="0.25">
      <c r="H23884" s="1"/>
    </row>
    <row r="23885" spans="8:8" x14ac:dyDescent="0.25">
      <c r="H23885" s="1"/>
    </row>
    <row r="23886" spans="8:8" x14ac:dyDescent="0.25">
      <c r="H23886" s="1"/>
    </row>
    <row r="23887" spans="8:8" x14ac:dyDescent="0.25">
      <c r="H23887" s="1"/>
    </row>
    <row r="23888" spans="8:8" x14ac:dyDescent="0.25">
      <c r="H23888" s="1"/>
    </row>
    <row r="23889" spans="8:8" x14ac:dyDescent="0.25">
      <c r="H23889" s="1"/>
    </row>
    <row r="23890" spans="8:8" x14ac:dyDescent="0.25">
      <c r="H23890" s="1"/>
    </row>
    <row r="23891" spans="8:8" x14ac:dyDescent="0.25">
      <c r="H23891" s="1"/>
    </row>
    <row r="23892" spans="8:8" x14ac:dyDescent="0.25">
      <c r="H23892" s="1"/>
    </row>
    <row r="23893" spans="8:8" x14ac:dyDescent="0.25">
      <c r="H23893" s="1"/>
    </row>
    <row r="23894" spans="8:8" x14ac:dyDescent="0.25">
      <c r="H23894" s="1"/>
    </row>
    <row r="23895" spans="8:8" x14ac:dyDescent="0.25">
      <c r="H23895" s="1"/>
    </row>
    <row r="23896" spans="8:8" x14ac:dyDescent="0.25">
      <c r="H23896" s="1"/>
    </row>
    <row r="23897" spans="8:8" x14ac:dyDescent="0.25">
      <c r="H23897" s="1"/>
    </row>
    <row r="23898" spans="8:8" x14ac:dyDescent="0.25">
      <c r="H23898" s="1"/>
    </row>
    <row r="23899" spans="8:8" x14ac:dyDescent="0.25">
      <c r="H23899" s="1"/>
    </row>
    <row r="23900" spans="8:8" x14ac:dyDescent="0.25">
      <c r="H23900" s="1"/>
    </row>
    <row r="23901" spans="8:8" x14ac:dyDescent="0.25">
      <c r="H23901" s="1"/>
    </row>
    <row r="23902" spans="8:8" x14ac:dyDescent="0.25">
      <c r="H23902" s="1"/>
    </row>
    <row r="23903" spans="8:8" x14ac:dyDescent="0.25">
      <c r="H23903" s="1"/>
    </row>
    <row r="23904" spans="8:8" x14ac:dyDescent="0.25">
      <c r="H23904" s="1"/>
    </row>
    <row r="23905" spans="8:8" x14ac:dyDescent="0.25">
      <c r="H23905" s="1"/>
    </row>
    <row r="23906" spans="8:8" x14ac:dyDescent="0.25">
      <c r="H23906" s="1"/>
    </row>
    <row r="23907" spans="8:8" x14ac:dyDescent="0.25">
      <c r="H23907" s="1"/>
    </row>
    <row r="23908" spans="8:8" x14ac:dyDescent="0.25">
      <c r="H23908" s="1"/>
    </row>
    <row r="23909" spans="8:8" x14ac:dyDescent="0.25">
      <c r="H23909" s="1"/>
    </row>
    <row r="23910" spans="8:8" x14ac:dyDescent="0.25">
      <c r="H23910" s="1"/>
    </row>
    <row r="23911" spans="8:8" x14ac:dyDescent="0.25">
      <c r="H23911" s="1"/>
    </row>
    <row r="23912" spans="8:8" x14ac:dyDescent="0.25">
      <c r="H23912" s="1"/>
    </row>
    <row r="23913" spans="8:8" x14ac:dyDescent="0.25">
      <c r="H23913" s="1"/>
    </row>
    <row r="23914" spans="8:8" x14ac:dyDescent="0.25">
      <c r="H23914" s="1"/>
    </row>
    <row r="23915" spans="8:8" x14ac:dyDescent="0.25">
      <c r="H23915" s="1"/>
    </row>
    <row r="23916" spans="8:8" x14ac:dyDescent="0.25">
      <c r="H23916" s="1"/>
    </row>
    <row r="23917" spans="8:8" x14ac:dyDescent="0.25">
      <c r="H23917" s="1"/>
    </row>
    <row r="23918" spans="8:8" x14ac:dyDescent="0.25">
      <c r="H23918" s="1"/>
    </row>
    <row r="23919" spans="8:8" x14ac:dyDescent="0.25">
      <c r="H23919" s="1"/>
    </row>
    <row r="23920" spans="8:8" x14ac:dyDescent="0.25">
      <c r="H23920" s="1"/>
    </row>
    <row r="23921" spans="8:8" x14ac:dyDescent="0.25">
      <c r="H23921" s="1"/>
    </row>
    <row r="23922" spans="8:8" x14ac:dyDescent="0.25">
      <c r="H23922" s="1"/>
    </row>
    <row r="23923" spans="8:8" x14ac:dyDescent="0.25">
      <c r="H23923" s="1"/>
    </row>
    <row r="23924" spans="8:8" x14ac:dyDescent="0.25">
      <c r="H23924" s="1"/>
    </row>
    <row r="23925" spans="8:8" x14ac:dyDescent="0.25">
      <c r="H23925" s="1"/>
    </row>
    <row r="23926" spans="8:8" x14ac:dyDescent="0.25">
      <c r="H23926" s="1"/>
    </row>
    <row r="23927" spans="8:8" x14ac:dyDescent="0.25">
      <c r="H23927" s="1"/>
    </row>
    <row r="23928" spans="8:8" x14ac:dyDescent="0.25">
      <c r="H23928" s="1"/>
    </row>
    <row r="23929" spans="8:8" x14ac:dyDescent="0.25">
      <c r="H23929" s="1"/>
    </row>
    <row r="23930" spans="8:8" x14ac:dyDescent="0.25">
      <c r="H23930" s="1"/>
    </row>
    <row r="23931" spans="8:8" x14ac:dyDescent="0.25">
      <c r="H23931" s="1"/>
    </row>
    <row r="23932" spans="8:8" x14ac:dyDescent="0.25">
      <c r="H23932" s="1"/>
    </row>
    <row r="23933" spans="8:8" x14ac:dyDescent="0.25">
      <c r="H23933" s="1"/>
    </row>
    <row r="23934" spans="8:8" x14ac:dyDescent="0.25">
      <c r="H23934" s="1"/>
    </row>
    <row r="23935" spans="8:8" x14ac:dyDescent="0.25">
      <c r="H23935" s="1"/>
    </row>
    <row r="23936" spans="8:8" x14ac:dyDescent="0.25">
      <c r="H23936" s="1"/>
    </row>
    <row r="23937" spans="8:8" x14ac:dyDescent="0.25">
      <c r="H23937" s="1"/>
    </row>
    <row r="23938" spans="8:8" x14ac:dyDescent="0.25">
      <c r="H23938" s="1"/>
    </row>
    <row r="23939" spans="8:8" x14ac:dyDescent="0.25">
      <c r="H23939" s="1"/>
    </row>
    <row r="23940" spans="8:8" x14ac:dyDescent="0.25">
      <c r="H23940" s="1"/>
    </row>
    <row r="23941" spans="8:8" x14ac:dyDescent="0.25">
      <c r="H23941" s="1"/>
    </row>
    <row r="23942" spans="8:8" x14ac:dyDescent="0.25">
      <c r="H23942" s="1"/>
    </row>
    <row r="23943" spans="8:8" x14ac:dyDescent="0.25">
      <c r="H23943" s="1"/>
    </row>
    <row r="23944" spans="8:8" x14ac:dyDescent="0.25">
      <c r="H23944" s="1"/>
    </row>
    <row r="23945" spans="8:8" x14ac:dyDescent="0.25">
      <c r="H23945" s="1"/>
    </row>
    <row r="23946" spans="8:8" x14ac:dyDescent="0.25">
      <c r="H23946" s="1"/>
    </row>
    <row r="23947" spans="8:8" x14ac:dyDescent="0.25">
      <c r="H23947" s="1"/>
    </row>
    <row r="23948" spans="8:8" x14ac:dyDescent="0.25">
      <c r="H23948" s="1"/>
    </row>
    <row r="23949" spans="8:8" x14ac:dyDescent="0.25">
      <c r="H23949" s="1"/>
    </row>
    <row r="23950" spans="8:8" x14ac:dyDescent="0.25">
      <c r="H23950" s="1"/>
    </row>
    <row r="23951" spans="8:8" x14ac:dyDescent="0.25">
      <c r="H23951" s="1"/>
    </row>
    <row r="23952" spans="8:8" x14ac:dyDescent="0.25">
      <c r="H23952" s="1"/>
    </row>
    <row r="23953" spans="8:8" x14ac:dyDescent="0.25">
      <c r="H23953" s="1"/>
    </row>
    <row r="23954" spans="8:8" x14ac:dyDescent="0.25">
      <c r="H23954" s="1"/>
    </row>
    <row r="23955" spans="8:8" x14ac:dyDescent="0.25">
      <c r="H23955" s="1"/>
    </row>
    <row r="23956" spans="8:8" x14ac:dyDescent="0.25">
      <c r="H23956" s="1"/>
    </row>
    <row r="23957" spans="8:8" x14ac:dyDescent="0.25">
      <c r="H23957" s="1"/>
    </row>
    <row r="23958" spans="8:8" x14ac:dyDescent="0.25">
      <c r="H23958" s="1"/>
    </row>
    <row r="23959" spans="8:8" x14ac:dyDescent="0.25">
      <c r="H23959" s="1"/>
    </row>
    <row r="23960" spans="8:8" x14ac:dyDescent="0.25">
      <c r="H23960" s="1"/>
    </row>
    <row r="23961" spans="8:8" x14ac:dyDescent="0.25">
      <c r="H23961" s="1"/>
    </row>
    <row r="23962" spans="8:8" x14ac:dyDescent="0.25">
      <c r="H23962" s="1"/>
    </row>
    <row r="23963" spans="8:8" x14ac:dyDescent="0.25">
      <c r="H23963" s="1"/>
    </row>
    <row r="23964" spans="8:8" x14ac:dyDescent="0.25">
      <c r="H23964" s="1"/>
    </row>
    <row r="23965" spans="8:8" x14ac:dyDescent="0.25">
      <c r="H23965" s="1"/>
    </row>
    <row r="23966" spans="8:8" x14ac:dyDescent="0.25">
      <c r="H23966" s="1"/>
    </row>
    <row r="23967" spans="8:8" x14ac:dyDescent="0.25">
      <c r="H23967" s="1"/>
    </row>
    <row r="23968" spans="8:8" x14ac:dyDescent="0.25">
      <c r="H23968" s="1"/>
    </row>
    <row r="23969" spans="8:8" x14ac:dyDescent="0.25">
      <c r="H23969" s="1"/>
    </row>
    <row r="23970" spans="8:8" x14ac:dyDescent="0.25">
      <c r="H23970" s="1"/>
    </row>
    <row r="23971" spans="8:8" x14ac:dyDescent="0.25">
      <c r="H23971" s="1"/>
    </row>
    <row r="23972" spans="8:8" x14ac:dyDescent="0.25">
      <c r="H23972" s="1"/>
    </row>
    <row r="23973" spans="8:8" x14ac:dyDescent="0.25">
      <c r="H23973" s="1"/>
    </row>
    <row r="23974" spans="8:8" x14ac:dyDescent="0.25">
      <c r="H23974" s="1"/>
    </row>
    <row r="23975" spans="8:8" x14ac:dyDescent="0.25">
      <c r="H23975" s="1"/>
    </row>
    <row r="23976" spans="8:8" x14ac:dyDescent="0.25">
      <c r="H23976" s="1"/>
    </row>
    <row r="23977" spans="8:8" x14ac:dyDescent="0.25">
      <c r="H23977" s="1"/>
    </row>
    <row r="23978" spans="8:8" x14ac:dyDescent="0.25">
      <c r="H23978" s="1"/>
    </row>
    <row r="23979" spans="8:8" x14ac:dyDescent="0.25">
      <c r="H23979" s="1"/>
    </row>
    <row r="23980" spans="8:8" x14ac:dyDescent="0.25">
      <c r="H23980" s="1"/>
    </row>
    <row r="23981" spans="8:8" x14ac:dyDescent="0.25">
      <c r="H23981" s="1"/>
    </row>
    <row r="23982" spans="8:8" x14ac:dyDescent="0.25">
      <c r="H23982" s="1"/>
    </row>
    <row r="23983" spans="8:8" x14ac:dyDescent="0.25">
      <c r="H23983" s="1"/>
    </row>
    <row r="23984" spans="8:8" x14ac:dyDescent="0.25">
      <c r="H23984" s="1"/>
    </row>
    <row r="23985" spans="8:8" x14ac:dyDescent="0.25">
      <c r="H23985" s="1"/>
    </row>
    <row r="23986" spans="8:8" x14ac:dyDescent="0.25">
      <c r="H23986" s="1"/>
    </row>
    <row r="23987" spans="8:8" x14ac:dyDescent="0.25">
      <c r="H23987" s="1"/>
    </row>
    <row r="23988" spans="8:8" x14ac:dyDescent="0.25">
      <c r="H23988" s="1"/>
    </row>
    <row r="23989" spans="8:8" x14ac:dyDescent="0.25">
      <c r="H23989" s="1"/>
    </row>
    <row r="23990" spans="8:8" x14ac:dyDescent="0.25">
      <c r="H23990" s="1"/>
    </row>
    <row r="23991" spans="8:8" x14ac:dyDescent="0.25">
      <c r="H23991" s="1"/>
    </row>
    <row r="23992" spans="8:8" x14ac:dyDescent="0.25">
      <c r="H23992" s="1"/>
    </row>
    <row r="23993" spans="8:8" x14ac:dyDescent="0.25">
      <c r="H23993" s="1"/>
    </row>
    <row r="23994" spans="8:8" x14ac:dyDescent="0.25">
      <c r="H23994" s="1"/>
    </row>
    <row r="23995" spans="8:8" x14ac:dyDescent="0.25">
      <c r="H23995" s="1"/>
    </row>
    <row r="23996" spans="8:8" x14ac:dyDescent="0.25">
      <c r="H23996" s="1"/>
    </row>
    <row r="23997" spans="8:8" x14ac:dyDescent="0.25">
      <c r="H23997" s="1"/>
    </row>
    <row r="23998" spans="8:8" x14ac:dyDescent="0.25">
      <c r="H23998" s="1"/>
    </row>
    <row r="23999" spans="8:8" x14ac:dyDescent="0.25">
      <c r="H23999" s="1"/>
    </row>
    <row r="24000" spans="8:8" x14ac:dyDescent="0.25">
      <c r="H24000" s="1"/>
    </row>
    <row r="24001" spans="8:8" x14ac:dyDescent="0.25">
      <c r="H24001" s="1"/>
    </row>
    <row r="24002" spans="8:8" x14ac:dyDescent="0.25">
      <c r="H24002" s="1"/>
    </row>
    <row r="24003" spans="8:8" x14ac:dyDescent="0.25">
      <c r="H24003" s="1"/>
    </row>
    <row r="24004" spans="8:8" x14ac:dyDescent="0.25">
      <c r="H24004" s="1"/>
    </row>
    <row r="24005" spans="8:8" x14ac:dyDescent="0.25">
      <c r="H24005" s="1"/>
    </row>
    <row r="24006" spans="8:8" x14ac:dyDescent="0.25">
      <c r="H24006" s="1"/>
    </row>
    <row r="24007" spans="8:8" x14ac:dyDescent="0.25">
      <c r="H24007" s="1"/>
    </row>
    <row r="24008" spans="8:8" x14ac:dyDescent="0.25">
      <c r="H24008" s="1"/>
    </row>
    <row r="24009" spans="8:8" x14ac:dyDescent="0.25">
      <c r="H24009" s="1"/>
    </row>
    <row r="24010" spans="8:8" x14ac:dyDescent="0.25">
      <c r="H24010" s="1"/>
    </row>
    <row r="24011" spans="8:8" x14ac:dyDescent="0.25">
      <c r="H24011" s="1"/>
    </row>
    <row r="24012" spans="8:8" x14ac:dyDescent="0.25">
      <c r="H24012" s="1"/>
    </row>
    <row r="24013" spans="8:8" x14ac:dyDescent="0.25">
      <c r="H24013" s="1"/>
    </row>
    <row r="24014" spans="8:8" x14ac:dyDescent="0.25">
      <c r="H24014" s="1"/>
    </row>
    <row r="24015" spans="8:8" x14ac:dyDescent="0.25">
      <c r="H24015" s="1"/>
    </row>
    <row r="24016" spans="8:8" x14ac:dyDescent="0.25">
      <c r="H24016" s="1"/>
    </row>
    <row r="24017" spans="8:8" x14ac:dyDescent="0.25">
      <c r="H24017" s="1"/>
    </row>
    <row r="24018" spans="8:8" x14ac:dyDescent="0.25">
      <c r="H24018" s="1"/>
    </row>
    <row r="24019" spans="8:8" x14ac:dyDescent="0.25">
      <c r="H24019" s="1"/>
    </row>
    <row r="24020" spans="8:8" x14ac:dyDescent="0.25">
      <c r="H24020" s="1"/>
    </row>
    <row r="24021" spans="8:8" x14ac:dyDescent="0.25">
      <c r="H24021" s="1"/>
    </row>
    <row r="24022" spans="8:8" x14ac:dyDescent="0.25">
      <c r="H24022" s="1"/>
    </row>
    <row r="24023" spans="8:8" x14ac:dyDescent="0.25">
      <c r="H24023" s="1"/>
    </row>
    <row r="24024" spans="8:8" x14ac:dyDescent="0.25">
      <c r="H24024" s="1"/>
    </row>
    <row r="24025" spans="8:8" x14ac:dyDescent="0.25">
      <c r="H24025" s="1"/>
    </row>
    <row r="24026" spans="8:8" x14ac:dyDescent="0.25">
      <c r="H24026" s="1"/>
    </row>
    <row r="24027" spans="8:8" x14ac:dyDescent="0.25">
      <c r="H24027" s="1"/>
    </row>
    <row r="24028" spans="8:8" x14ac:dyDescent="0.25">
      <c r="H24028" s="1"/>
    </row>
    <row r="24029" spans="8:8" x14ac:dyDescent="0.25">
      <c r="H24029" s="1"/>
    </row>
    <row r="24030" spans="8:8" x14ac:dyDescent="0.25">
      <c r="H24030" s="1"/>
    </row>
    <row r="24031" spans="8:8" x14ac:dyDescent="0.25">
      <c r="H24031" s="1"/>
    </row>
    <row r="24032" spans="8:8" x14ac:dyDescent="0.25">
      <c r="H24032" s="1"/>
    </row>
    <row r="24033" spans="8:8" x14ac:dyDescent="0.25">
      <c r="H24033" s="1"/>
    </row>
    <row r="24034" spans="8:8" x14ac:dyDescent="0.25">
      <c r="H24034" s="1"/>
    </row>
    <row r="24035" spans="8:8" x14ac:dyDescent="0.25">
      <c r="H24035" s="1"/>
    </row>
    <row r="24036" spans="8:8" x14ac:dyDescent="0.25">
      <c r="H24036" s="1"/>
    </row>
    <row r="24037" spans="8:8" x14ac:dyDescent="0.25">
      <c r="H24037" s="1"/>
    </row>
    <row r="24038" spans="8:8" x14ac:dyDescent="0.25">
      <c r="H24038" s="1"/>
    </row>
    <row r="24039" spans="8:8" x14ac:dyDescent="0.25">
      <c r="H24039" s="1"/>
    </row>
    <row r="24040" spans="8:8" x14ac:dyDescent="0.25">
      <c r="H24040" s="1"/>
    </row>
    <row r="24041" spans="8:8" x14ac:dyDescent="0.25">
      <c r="H24041" s="1"/>
    </row>
    <row r="24042" spans="8:8" x14ac:dyDescent="0.25">
      <c r="H24042" s="1"/>
    </row>
    <row r="24043" spans="8:8" x14ac:dyDescent="0.25">
      <c r="H24043" s="1"/>
    </row>
    <row r="24044" spans="8:8" x14ac:dyDescent="0.25">
      <c r="H24044" s="1"/>
    </row>
    <row r="24045" spans="8:8" x14ac:dyDescent="0.25">
      <c r="H24045" s="1"/>
    </row>
    <row r="24046" spans="8:8" x14ac:dyDescent="0.25">
      <c r="H24046" s="1"/>
    </row>
    <row r="24047" spans="8:8" x14ac:dyDescent="0.25">
      <c r="H24047" s="1"/>
    </row>
    <row r="24048" spans="8:8" x14ac:dyDescent="0.25">
      <c r="H24048" s="1"/>
    </row>
    <row r="24049" spans="8:8" x14ac:dyDescent="0.25">
      <c r="H24049" s="1"/>
    </row>
    <row r="24050" spans="8:8" x14ac:dyDescent="0.25">
      <c r="H24050" s="1"/>
    </row>
    <row r="24051" spans="8:8" x14ac:dyDescent="0.25">
      <c r="H24051" s="1"/>
    </row>
    <row r="24052" spans="8:8" x14ac:dyDescent="0.25">
      <c r="H24052" s="1"/>
    </row>
    <row r="24053" spans="8:8" x14ac:dyDescent="0.25">
      <c r="H24053" s="1"/>
    </row>
    <row r="24054" spans="8:8" x14ac:dyDescent="0.25">
      <c r="H24054" s="1"/>
    </row>
    <row r="24055" spans="8:8" x14ac:dyDescent="0.25">
      <c r="H24055" s="1"/>
    </row>
    <row r="24056" spans="8:8" x14ac:dyDescent="0.25">
      <c r="H24056" s="1"/>
    </row>
    <row r="24057" spans="8:8" x14ac:dyDescent="0.25">
      <c r="H24057" s="1"/>
    </row>
    <row r="24058" spans="8:8" x14ac:dyDescent="0.25">
      <c r="H24058" s="1"/>
    </row>
    <row r="24059" spans="8:8" x14ac:dyDescent="0.25">
      <c r="H24059" s="1"/>
    </row>
    <row r="24060" spans="8:8" x14ac:dyDescent="0.25">
      <c r="H24060" s="1"/>
    </row>
    <row r="24061" spans="8:8" x14ac:dyDescent="0.25">
      <c r="H24061" s="1"/>
    </row>
    <row r="24062" spans="8:8" x14ac:dyDescent="0.25">
      <c r="H24062" s="1"/>
    </row>
    <row r="24063" spans="8:8" x14ac:dyDescent="0.25">
      <c r="H24063" s="1"/>
    </row>
    <row r="24064" spans="8:8" x14ac:dyDescent="0.25">
      <c r="H24064" s="1"/>
    </row>
    <row r="24065" spans="8:8" x14ac:dyDescent="0.25">
      <c r="H24065" s="1"/>
    </row>
    <row r="24066" spans="8:8" x14ac:dyDescent="0.25">
      <c r="H24066" s="1"/>
    </row>
    <row r="24067" spans="8:8" x14ac:dyDescent="0.25">
      <c r="H24067" s="1"/>
    </row>
    <row r="24068" spans="8:8" x14ac:dyDescent="0.25">
      <c r="H24068" s="1"/>
    </row>
    <row r="24069" spans="8:8" x14ac:dyDescent="0.25">
      <c r="H24069" s="1"/>
    </row>
    <row r="24070" spans="8:8" x14ac:dyDescent="0.25">
      <c r="H24070" s="1"/>
    </row>
    <row r="24071" spans="8:8" x14ac:dyDescent="0.25">
      <c r="H24071" s="1"/>
    </row>
    <row r="24072" spans="8:8" x14ac:dyDescent="0.25">
      <c r="H24072" s="1"/>
    </row>
    <row r="24073" spans="8:8" x14ac:dyDescent="0.25">
      <c r="H24073" s="1"/>
    </row>
    <row r="24074" spans="8:8" x14ac:dyDescent="0.25">
      <c r="H24074" s="1"/>
    </row>
    <row r="24075" spans="8:8" x14ac:dyDescent="0.25">
      <c r="H24075" s="1"/>
    </row>
    <row r="24076" spans="8:8" x14ac:dyDescent="0.25">
      <c r="H24076" s="1"/>
    </row>
    <row r="24077" spans="8:8" x14ac:dyDescent="0.25">
      <c r="H24077" s="1"/>
    </row>
    <row r="24078" spans="8:8" x14ac:dyDescent="0.25">
      <c r="H24078" s="1"/>
    </row>
    <row r="24079" spans="8:8" x14ac:dyDescent="0.25">
      <c r="H24079" s="1"/>
    </row>
    <row r="24080" spans="8:8" x14ac:dyDescent="0.25">
      <c r="H24080" s="1"/>
    </row>
    <row r="24081" spans="8:8" x14ac:dyDescent="0.25">
      <c r="H24081" s="1"/>
    </row>
    <row r="24082" spans="8:8" x14ac:dyDescent="0.25">
      <c r="H24082" s="1"/>
    </row>
    <row r="24083" spans="8:8" x14ac:dyDescent="0.25">
      <c r="H24083" s="1"/>
    </row>
    <row r="24084" spans="8:8" x14ac:dyDescent="0.25">
      <c r="H24084" s="1"/>
    </row>
    <row r="24085" spans="8:8" x14ac:dyDescent="0.25">
      <c r="H24085" s="1"/>
    </row>
    <row r="24086" spans="8:8" x14ac:dyDescent="0.25">
      <c r="H24086" s="1"/>
    </row>
    <row r="24087" spans="8:8" x14ac:dyDescent="0.25">
      <c r="H24087" s="1"/>
    </row>
    <row r="24088" spans="8:8" x14ac:dyDescent="0.25">
      <c r="H24088" s="1"/>
    </row>
    <row r="24089" spans="8:8" x14ac:dyDescent="0.25">
      <c r="H24089" s="1"/>
    </row>
    <row r="24090" spans="8:8" x14ac:dyDescent="0.25">
      <c r="H24090" s="1"/>
    </row>
    <row r="24091" spans="8:8" x14ac:dyDescent="0.25">
      <c r="H24091" s="1"/>
    </row>
    <row r="24092" spans="8:8" x14ac:dyDescent="0.25">
      <c r="H24092" s="1"/>
    </row>
    <row r="24093" spans="8:8" x14ac:dyDescent="0.25">
      <c r="H24093" s="1"/>
    </row>
    <row r="24094" spans="8:8" x14ac:dyDescent="0.25">
      <c r="H24094" s="1"/>
    </row>
    <row r="24095" spans="8:8" x14ac:dyDescent="0.25">
      <c r="H24095" s="1"/>
    </row>
    <row r="24096" spans="8:8" x14ac:dyDescent="0.25">
      <c r="H24096" s="1"/>
    </row>
    <row r="24097" spans="8:8" x14ac:dyDescent="0.25">
      <c r="H24097" s="1"/>
    </row>
    <row r="24098" spans="8:8" x14ac:dyDescent="0.25">
      <c r="H24098" s="1"/>
    </row>
    <row r="24099" spans="8:8" x14ac:dyDescent="0.25">
      <c r="H24099" s="1"/>
    </row>
    <row r="24100" spans="8:8" x14ac:dyDescent="0.25">
      <c r="H24100" s="1"/>
    </row>
    <row r="24101" spans="8:8" x14ac:dyDescent="0.25">
      <c r="H24101" s="1"/>
    </row>
    <row r="24102" spans="8:8" x14ac:dyDescent="0.25">
      <c r="H24102" s="1"/>
    </row>
    <row r="24103" spans="8:8" x14ac:dyDescent="0.25">
      <c r="H24103" s="1"/>
    </row>
    <row r="24104" spans="8:8" x14ac:dyDescent="0.25">
      <c r="H24104" s="1"/>
    </row>
    <row r="24105" spans="8:8" x14ac:dyDescent="0.25">
      <c r="H24105" s="1"/>
    </row>
    <row r="24106" spans="8:8" x14ac:dyDescent="0.25">
      <c r="H24106" s="1"/>
    </row>
    <row r="24107" spans="8:8" x14ac:dyDescent="0.25">
      <c r="H24107" s="1"/>
    </row>
    <row r="24108" spans="8:8" x14ac:dyDescent="0.25">
      <c r="H24108" s="1"/>
    </row>
    <row r="24109" spans="8:8" x14ac:dyDescent="0.25">
      <c r="H24109" s="1"/>
    </row>
    <row r="24110" spans="8:8" x14ac:dyDescent="0.25">
      <c r="H24110" s="1"/>
    </row>
    <row r="24111" spans="8:8" x14ac:dyDescent="0.25">
      <c r="H24111" s="1"/>
    </row>
    <row r="24112" spans="8:8" x14ac:dyDescent="0.25">
      <c r="H24112" s="1"/>
    </row>
    <row r="24113" spans="8:8" x14ac:dyDescent="0.25">
      <c r="H24113" s="1"/>
    </row>
    <row r="24114" spans="8:8" x14ac:dyDescent="0.25">
      <c r="H24114" s="1"/>
    </row>
    <row r="24115" spans="8:8" x14ac:dyDescent="0.25">
      <c r="H24115" s="1"/>
    </row>
    <row r="24116" spans="8:8" x14ac:dyDescent="0.25">
      <c r="H24116" s="1"/>
    </row>
    <row r="24117" spans="8:8" x14ac:dyDescent="0.25">
      <c r="H24117" s="1"/>
    </row>
    <row r="24118" spans="8:8" x14ac:dyDescent="0.25">
      <c r="H24118" s="1"/>
    </row>
    <row r="24119" spans="8:8" x14ac:dyDescent="0.25">
      <c r="H24119" s="1"/>
    </row>
    <row r="24120" spans="8:8" x14ac:dyDescent="0.25">
      <c r="H24120" s="1"/>
    </row>
    <row r="24121" spans="8:8" x14ac:dyDescent="0.25">
      <c r="H24121" s="1"/>
    </row>
    <row r="24122" spans="8:8" x14ac:dyDescent="0.25">
      <c r="H24122" s="1"/>
    </row>
    <row r="24123" spans="8:8" x14ac:dyDescent="0.25">
      <c r="H24123" s="1"/>
    </row>
    <row r="24124" spans="8:8" x14ac:dyDescent="0.25">
      <c r="H24124" s="1"/>
    </row>
    <row r="24125" spans="8:8" x14ac:dyDescent="0.25">
      <c r="H24125" s="1"/>
    </row>
    <row r="24126" spans="8:8" x14ac:dyDescent="0.25">
      <c r="H24126" s="1"/>
    </row>
    <row r="24127" spans="8:8" x14ac:dyDescent="0.25">
      <c r="H24127" s="1"/>
    </row>
    <row r="24128" spans="8:8" x14ac:dyDescent="0.25">
      <c r="H24128" s="1"/>
    </row>
    <row r="24129" spans="8:8" x14ac:dyDescent="0.25">
      <c r="H24129" s="1"/>
    </row>
    <row r="24130" spans="8:8" x14ac:dyDescent="0.25">
      <c r="H24130" s="1"/>
    </row>
    <row r="24131" spans="8:8" x14ac:dyDescent="0.25">
      <c r="H24131" s="1"/>
    </row>
    <row r="24132" spans="8:8" x14ac:dyDescent="0.25">
      <c r="H24132" s="1"/>
    </row>
    <row r="24133" spans="8:8" x14ac:dyDescent="0.25">
      <c r="H24133" s="1"/>
    </row>
    <row r="24134" spans="8:8" x14ac:dyDescent="0.25">
      <c r="H24134" s="1"/>
    </row>
    <row r="24135" spans="8:8" x14ac:dyDescent="0.25">
      <c r="H24135" s="1"/>
    </row>
    <row r="24136" spans="8:8" x14ac:dyDescent="0.25">
      <c r="H24136" s="1"/>
    </row>
    <row r="24137" spans="8:8" x14ac:dyDescent="0.25">
      <c r="H24137" s="1"/>
    </row>
    <row r="24138" spans="8:8" x14ac:dyDescent="0.25">
      <c r="H24138" s="1"/>
    </row>
    <row r="24139" spans="8:8" x14ac:dyDescent="0.25">
      <c r="H24139" s="1"/>
    </row>
    <row r="24140" spans="8:8" x14ac:dyDescent="0.25">
      <c r="H24140" s="1"/>
    </row>
    <row r="24141" spans="8:8" x14ac:dyDescent="0.25">
      <c r="H24141" s="1"/>
    </row>
    <row r="24142" spans="8:8" x14ac:dyDescent="0.25">
      <c r="H24142" s="1"/>
    </row>
    <row r="24143" spans="8:8" x14ac:dyDescent="0.25">
      <c r="H24143" s="1"/>
    </row>
    <row r="24144" spans="8:8" x14ac:dyDescent="0.25">
      <c r="H24144" s="1"/>
    </row>
    <row r="24145" spans="8:8" x14ac:dyDescent="0.25">
      <c r="H24145" s="1"/>
    </row>
    <row r="24146" spans="8:8" x14ac:dyDescent="0.25">
      <c r="H24146" s="1"/>
    </row>
    <row r="24147" spans="8:8" x14ac:dyDescent="0.25">
      <c r="H24147" s="1"/>
    </row>
    <row r="24148" spans="8:8" x14ac:dyDescent="0.25">
      <c r="H24148" s="1"/>
    </row>
    <row r="24149" spans="8:8" x14ac:dyDescent="0.25">
      <c r="H24149" s="1"/>
    </row>
    <row r="24150" spans="8:8" x14ac:dyDescent="0.25">
      <c r="H24150" s="1"/>
    </row>
    <row r="24151" spans="8:8" x14ac:dyDescent="0.25">
      <c r="H24151" s="1"/>
    </row>
    <row r="24152" spans="8:8" x14ac:dyDescent="0.25">
      <c r="H24152" s="1"/>
    </row>
    <row r="24153" spans="8:8" x14ac:dyDescent="0.25">
      <c r="H24153" s="1"/>
    </row>
    <row r="24154" spans="8:8" x14ac:dyDescent="0.25">
      <c r="H24154" s="1"/>
    </row>
    <row r="24155" spans="8:8" x14ac:dyDescent="0.25">
      <c r="H24155" s="1"/>
    </row>
    <row r="24156" spans="8:8" x14ac:dyDescent="0.25">
      <c r="H24156" s="1"/>
    </row>
    <row r="24157" spans="8:8" x14ac:dyDescent="0.25">
      <c r="H24157" s="1"/>
    </row>
    <row r="24158" spans="8:8" x14ac:dyDescent="0.25">
      <c r="H24158" s="1"/>
    </row>
    <row r="24159" spans="8:8" x14ac:dyDescent="0.25">
      <c r="H24159" s="1"/>
    </row>
    <row r="24160" spans="8:8" x14ac:dyDescent="0.25">
      <c r="H24160" s="1"/>
    </row>
    <row r="24161" spans="8:8" x14ac:dyDescent="0.25">
      <c r="H24161" s="1"/>
    </row>
    <row r="24162" spans="8:8" x14ac:dyDescent="0.25">
      <c r="H24162" s="1"/>
    </row>
    <row r="24163" spans="8:8" x14ac:dyDescent="0.25">
      <c r="H24163" s="1"/>
    </row>
    <row r="24164" spans="8:8" x14ac:dyDescent="0.25">
      <c r="H24164" s="1"/>
    </row>
    <row r="24165" spans="8:8" x14ac:dyDescent="0.25">
      <c r="H24165" s="1"/>
    </row>
    <row r="24166" spans="8:8" x14ac:dyDescent="0.25">
      <c r="H24166" s="1"/>
    </row>
    <row r="24167" spans="8:8" x14ac:dyDescent="0.25">
      <c r="H24167" s="1"/>
    </row>
    <row r="24168" spans="8:8" x14ac:dyDescent="0.25">
      <c r="H24168" s="1"/>
    </row>
    <row r="24169" spans="8:8" x14ac:dyDescent="0.25">
      <c r="H24169" s="1"/>
    </row>
    <row r="24170" spans="8:8" x14ac:dyDescent="0.25">
      <c r="H24170" s="1"/>
    </row>
    <row r="24171" spans="8:8" x14ac:dyDescent="0.25">
      <c r="H24171" s="1"/>
    </row>
    <row r="24172" spans="8:8" x14ac:dyDescent="0.25">
      <c r="H24172" s="1"/>
    </row>
    <row r="24173" spans="8:8" x14ac:dyDescent="0.25">
      <c r="H24173" s="1"/>
    </row>
    <row r="24174" spans="8:8" x14ac:dyDescent="0.25">
      <c r="H24174" s="1"/>
    </row>
    <row r="24175" spans="8:8" x14ac:dyDescent="0.25">
      <c r="H24175" s="1"/>
    </row>
    <row r="24176" spans="8:8" x14ac:dyDescent="0.25">
      <c r="H24176" s="1"/>
    </row>
    <row r="24177" spans="8:8" x14ac:dyDescent="0.25">
      <c r="H24177" s="1"/>
    </row>
    <row r="24178" spans="8:8" x14ac:dyDescent="0.25">
      <c r="H24178" s="1"/>
    </row>
    <row r="24179" spans="8:8" x14ac:dyDescent="0.25">
      <c r="H24179" s="1"/>
    </row>
    <row r="24180" spans="8:8" x14ac:dyDescent="0.25">
      <c r="H24180" s="1"/>
    </row>
    <row r="24181" spans="8:8" x14ac:dyDescent="0.25">
      <c r="H24181" s="1"/>
    </row>
    <row r="24182" spans="8:8" x14ac:dyDescent="0.25">
      <c r="H24182" s="1"/>
    </row>
    <row r="24183" spans="8:8" x14ac:dyDescent="0.25">
      <c r="H24183" s="1"/>
    </row>
    <row r="24184" spans="8:8" x14ac:dyDescent="0.25">
      <c r="H24184" s="1"/>
    </row>
    <row r="24185" spans="8:8" x14ac:dyDescent="0.25">
      <c r="H24185" s="1"/>
    </row>
    <row r="24186" spans="8:8" x14ac:dyDescent="0.25">
      <c r="H24186" s="1"/>
    </row>
    <row r="24187" spans="8:8" x14ac:dyDescent="0.25">
      <c r="H24187" s="1"/>
    </row>
    <row r="24188" spans="8:8" x14ac:dyDescent="0.25">
      <c r="H24188" s="1"/>
    </row>
    <row r="24189" spans="8:8" x14ac:dyDescent="0.25">
      <c r="H24189" s="1"/>
    </row>
    <row r="24190" spans="8:8" x14ac:dyDescent="0.25">
      <c r="H24190" s="1"/>
    </row>
    <row r="24191" spans="8:8" x14ac:dyDescent="0.25">
      <c r="H24191" s="1"/>
    </row>
    <row r="24192" spans="8:8" x14ac:dyDescent="0.25">
      <c r="H24192" s="1"/>
    </row>
    <row r="24193" spans="8:8" x14ac:dyDescent="0.25">
      <c r="H24193" s="1"/>
    </row>
    <row r="24194" spans="8:8" x14ac:dyDescent="0.25">
      <c r="H24194" s="1"/>
    </row>
    <row r="24195" spans="8:8" x14ac:dyDescent="0.25">
      <c r="H24195" s="1"/>
    </row>
    <row r="24196" spans="8:8" x14ac:dyDescent="0.25">
      <c r="H24196" s="1"/>
    </row>
    <row r="24197" spans="8:8" x14ac:dyDescent="0.25">
      <c r="H24197" s="1"/>
    </row>
    <row r="24198" spans="8:8" x14ac:dyDescent="0.25">
      <c r="H24198" s="1"/>
    </row>
    <row r="24199" spans="8:8" x14ac:dyDescent="0.25">
      <c r="H24199" s="1"/>
    </row>
    <row r="24200" spans="8:8" x14ac:dyDescent="0.25">
      <c r="H24200" s="1"/>
    </row>
    <row r="24201" spans="8:8" x14ac:dyDescent="0.25">
      <c r="H24201" s="1"/>
    </row>
    <row r="24202" spans="8:8" x14ac:dyDescent="0.25">
      <c r="H24202" s="1"/>
    </row>
    <row r="24203" spans="8:8" x14ac:dyDescent="0.25">
      <c r="H24203" s="1"/>
    </row>
    <row r="24204" spans="8:8" x14ac:dyDescent="0.25">
      <c r="H24204" s="1"/>
    </row>
    <row r="24205" spans="8:8" x14ac:dyDescent="0.25">
      <c r="H24205" s="1"/>
    </row>
    <row r="24206" spans="8:8" x14ac:dyDescent="0.25">
      <c r="H24206" s="1"/>
    </row>
    <row r="24207" spans="8:8" x14ac:dyDescent="0.25">
      <c r="H24207" s="1"/>
    </row>
    <row r="24208" spans="8:8" x14ac:dyDescent="0.25">
      <c r="H24208" s="1"/>
    </row>
    <row r="24209" spans="8:8" x14ac:dyDescent="0.25">
      <c r="H24209" s="1"/>
    </row>
    <row r="24210" spans="8:8" x14ac:dyDescent="0.25">
      <c r="H24210" s="1"/>
    </row>
    <row r="24211" spans="8:8" x14ac:dyDescent="0.25">
      <c r="H24211" s="1"/>
    </row>
    <row r="24212" spans="8:8" x14ac:dyDescent="0.25">
      <c r="H24212" s="1"/>
    </row>
    <row r="24213" spans="8:8" x14ac:dyDescent="0.25">
      <c r="H24213" s="1"/>
    </row>
    <row r="24214" spans="8:8" x14ac:dyDescent="0.25">
      <c r="H24214" s="1"/>
    </row>
    <row r="24215" spans="8:8" x14ac:dyDescent="0.25">
      <c r="H24215" s="1"/>
    </row>
    <row r="24216" spans="8:8" x14ac:dyDescent="0.25">
      <c r="H24216" s="1"/>
    </row>
    <row r="24217" spans="8:8" x14ac:dyDescent="0.25">
      <c r="H24217" s="1"/>
    </row>
    <row r="24218" spans="8:8" x14ac:dyDescent="0.25">
      <c r="H24218" s="1"/>
    </row>
    <row r="24219" spans="8:8" x14ac:dyDescent="0.25">
      <c r="H24219" s="1"/>
    </row>
    <row r="24220" spans="8:8" x14ac:dyDescent="0.25">
      <c r="H24220" s="1"/>
    </row>
    <row r="24221" spans="8:8" x14ac:dyDescent="0.25">
      <c r="H24221" s="1"/>
    </row>
    <row r="24222" spans="8:8" x14ac:dyDescent="0.25">
      <c r="H24222" s="1"/>
    </row>
    <row r="24223" spans="8:8" x14ac:dyDescent="0.25">
      <c r="H24223" s="1"/>
    </row>
    <row r="24224" spans="8:8" x14ac:dyDescent="0.25">
      <c r="H24224" s="1"/>
    </row>
    <row r="24225" spans="8:8" x14ac:dyDescent="0.25">
      <c r="H24225" s="1"/>
    </row>
    <row r="24226" spans="8:8" x14ac:dyDescent="0.25">
      <c r="H24226" s="1"/>
    </row>
    <row r="24227" spans="8:8" x14ac:dyDescent="0.25">
      <c r="H24227" s="1"/>
    </row>
    <row r="24228" spans="8:8" x14ac:dyDescent="0.25">
      <c r="H24228" s="1"/>
    </row>
    <row r="24229" spans="8:8" x14ac:dyDescent="0.25">
      <c r="H24229" s="1"/>
    </row>
    <row r="24230" spans="8:8" x14ac:dyDescent="0.25">
      <c r="H24230" s="1"/>
    </row>
    <row r="24231" spans="8:8" x14ac:dyDescent="0.25">
      <c r="H24231" s="1"/>
    </row>
    <row r="24232" spans="8:8" x14ac:dyDescent="0.25">
      <c r="H24232" s="1"/>
    </row>
    <row r="24233" spans="8:8" x14ac:dyDescent="0.25">
      <c r="H24233" s="1"/>
    </row>
    <row r="24234" spans="8:8" x14ac:dyDescent="0.25">
      <c r="H24234" s="1"/>
    </row>
    <row r="24235" spans="8:8" x14ac:dyDescent="0.25">
      <c r="H24235" s="1"/>
    </row>
    <row r="24236" spans="8:8" x14ac:dyDescent="0.25">
      <c r="H24236" s="1"/>
    </row>
    <row r="24237" spans="8:8" x14ac:dyDescent="0.25">
      <c r="H24237" s="1"/>
    </row>
    <row r="24238" spans="8:8" x14ac:dyDescent="0.25">
      <c r="H24238" s="1"/>
    </row>
    <row r="24239" spans="8:8" x14ac:dyDescent="0.25">
      <c r="H24239" s="1"/>
    </row>
    <row r="24240" spans="8:8" x14ac:dyDescent="0.25">
      <c r="H24240" s="1"/>
    </row>
    <row r="24241" spans="8:8" x14ac:dyDescent="0.25">
      <c r="H24241" s="1"/>
    </row>
    <row r="24242" spans="8:8" x14ac:dyDescent="0.25">
      <c r="H24242" s="1"/>
    </row>
    <row r="24243" spans="8:8" x14ac:dyDescent="0.25">
      <c r="H24243" s="1"/>
    </row>
    <row r="24244" spans="8:8" x14ac:dyDescent="0.25">
      <c r="H24244" s="1"/>
    </row>
    <row r="24245" spans="8:8" x14ac:dyDescent="0.25">
      <c r="H24245" s="1"/>
    </row>
    <row r="24246" spans="8:8" x14ac:dyDescent="0.25">
      <c r="H24246" s="1"/>
    </row>
    <row r="24247" spans="8:8" x14ac:dyDescent="0.25">
      <c r="H24247" s="1"/>
    </row>
    <row r="24248" spans="8:8" x14ac:dyDescent="0.25">
      <c r="H24248" s="1"/>
    </row>
    <row r="24249" spans="8:8" x14ac:dyDescent="0.25">
      <c r="H24249" s="1"/>
    </row>
    <row r="24250" spans="8:8" x14ac:dyDescent="0.25">
      <c r="H24250" s="1"/>
    </row>
    <row r="24251" spans="8:8" x14ac:dyDescent="0.25">
      <c r="H24251" s="1"/>
    </row>
    <row r="24252" spans="8:8" x14ac:dyDescent="0.25">
      <c r="H24252" s="1"/>
    </row>
    <row r="24253" spans="8:8" x14ac:dyDescent="0.25">
      <c r="H24253" s="1"/>
    </row>
    <row r="24254" spans="8:8" x14ac:dyDescent="0.25">
      <c r="H24254" s="1"/>
    </row>
    <row r="24255" spans="8:8" x14ac:dyDescent="0.25">
      <c r="H24255" s="1"/>
    </row>
    <row r="24256" spans="8:8" x14ac:dyDescent="0.25">
      <c r="H24256" s="1"/>
    </row>
    <row r="24257" spans="8:8" x14ac:dyDescent="0.25">
      <c r="H24257" s="1"/>
    </row>
    <row r="24258" spans="8:8" x14ac:dyDescent="0.25">
      <c r="H24258" s="1"/>
    </row>
    <row r="24259" spans="8:8" x14ac:dyDescent="0.25">
      <c r="H24259" s="1"/>
    </row>
    <row r="24260" spans="8:8" x14ac:dyDescent="0.25">
      <c r="H24260" s="1"/>
    </row>
    <row r="24261" spans="8:8" x14ac:dyDescent="0.25">
      <c r="H24261" s="1"/>
    </row>
    <row r="24262" spans="8:8" x14ac:dyDescent="0.25">
      <c r="H24262" s="1"/>
    </row>
    <row r="24263" spans="8:8" x14ac:dyDescent="0.25">
      <c r="H24263" s="1"/>
    </row>
    <row r="24264" spans="8:8" x14ac:dyDescent="0.25">
      <c r="H24264" s="1"/>
    </row>
    <row r="24265" spans="8:8" x14ac:dyDescent="0.25">
      <c r="H24265" s="1"/>
    </row>
    <row r="24266" spans="8:8" x14ac:dyDescent="0.25">
      <c r="H24266" s="1"/>
    </row>
    <row r="24267" spans="8:8" x14ac:dyDescent="0.25">
      <c r="H24267" s="1"/>
    </row>
    <row r="24268" spans="8:8" x14ac:dyDescent="0.25">
      <c r="H24268" s="1"/>
    </row>
    <row r="24269" spans="8:8" x14ac:dyDescent="0.25">
      <c r="H24269" s="1"/>
    </row>
    <row r="24270" spans="8:8" x14ac:dyDescent="0.25">
      <c r="H24270" s="1"/>
    </row>
    <row r="24271" spans="8:8" x14ac:dyDescent="0.25">
      <c r="H24271" s="1"/>
    </row>
    <row r="24272" spans="8:8" x14ac:dyDescent="0.25">
      <c r="H24272" s="1"/>
    </row>
    <row r="24273" spans="8:8" x14ac:dyDescent="0.25">
      <c r="H24273" s="1"/>
    </row>
    <row r="24274" spans="8:8" x14ac:dyDescent="0.25">
      <c r="H24274" s="1"/>
    </row>
    <row r="24275" spans="8:8" x14ac:dyDescent="0.25">
      <c r="H24275" s="1"/>
    </row>
    <row r="24276" spans="8:8" x14ac:dyDescent="0.25">
      <c r="H24276" s="1"/>
    </row>
    <row r="24277" spans="8:8" x14ac:dyDescent="0.25">
      <c r="H24277" s="1"/>
    </row>
    <row r="24278" spans="8:8" x14ac:dyDescent="0.25">
      <c r="H24278" s="1"/>
    </row>
    <row r="24279" spans="8:8" x14ac:dyDescent="0.25">
      <c r="H24279" s="1"/>
    </row>
    <row r="24280" spans="8:8" x14ac:dyDescent="0.25">
      <c r="H24280" s="1"/>
    </row>
    <row r="24281" spans="8:8" x14ac:dyDescent="0.25">
      <c r="H24281" s="1"/>
    </row>
    <row r="24282" spans="8:8" x14ac:dyDescent="0.25">
      <c r="H24282" s="1"/>
    </row>
    <row r="24283" spans="8:8" x14ac:dyDescent="0.25">
      <c r="H24283" s="1"/>
    </row>
    <row r="24284" spans="8:8" x14ac:dyDescent="0.25">
      <c r="H24284" s="1"/>
    </row>
    <row r="24285" spans="8:8" x14ac:dyDescent="0.25">
      <c r="H24285" s="1"/>
    </row>
    <row r="24286" spans="8:8" x14ac:dyDescent="0.25">
      <c r="H24286" s="1"/>
    </row>
    <row r="24287" spans="8:8" x14ac:dyDescent="0.25">
      <c r="H24287" s="1"/>
    </row>
    <row r="24288" spans="8:8" x14ac:dyDescent="0.25">
      <c r="H24288" s="1"/>
    </row>
    <row r="24289" spans="8:8" x14ac:dyDescent="0.25">
      <c r="H24289" s="1"/>
    </row>
    <row r="24290" spans="8:8" x14ac:dyDescent="0.25">
      <c r="H24290" s="1"/>
    </row>
    <row r="24291" spans="8:8" x14ac:dyDescent="0.25">
      <c r="H24291" s="1"/>
    </row>
    <row r="24292" spans="8:8" x14ac:dyDescent="0.25">
      <c r="H24292" s="1"/>
    </row>
    <row r="24293" spans="8:8" x14ac:dyDescent="0.25">
      <c r="H24293" s="1"/>
    </row>
    <row r="24294" spans="8:8" x14ac:dyDescent="0.25">
      <c r="H24294" s="1"/>
    </row>
    <row r="24295" spans="8:8" x14ac:dyDescent="0.25">
      <c r="H24295" s="1"/>
    </row>
    <row r="24296" spans="8:8" x14ac:dyDescent="0.25">
      <c r="H24296" s="1"/>
    </row>
    <row r="24297" spans="8:8" x14ac:dyDescent="0.25">
      <c r="H24297" s="1"/>
    </row>
    <row r="24298" spans="8:8" x14ac:dyDescent="0.25">
      <c r="H24298" s="1"/>
    </row>
    <row r="24299" spans="8:8" x14ac:dyDescent="0.25">
      <c r="H24299" s="1"/>
    </row>
    <row r="24300" spans="8:8" x14ac:dyDescent="0.25">
      <c r="H24300" s="1"/>
    </row>
    <row r="24301" spans="8:8" x14ac:dyDescent="0.25">
      <c r="H24301" s="1"/>
    </row>
    <row r="24302" spans="8:8" x14ac:dyDescent="0.25">
      <c r="H24302" s="1"/>
    </row>
    <row r="24303" spans="8:8" x14ac:dyDescent="0.25">
      <c r="H24303" s="1"/>
    </row>
    <row r="24304" spans="8:8" x14ac:dyDescent="0.25">
      <c r="H24304" s="1"/>
    </row>
    <row r="24305" spans="8:8" x14ac:dyDescent="0.25">
      <c r="H24305" s="1"/>
    </row>
    <row r="24306" spans="8:8" x14ac:dyDescent="0.25">
      <c r="H24306" s="1"/>
    </row>
    <row r="24307" spans="8:8" x14ac:dyDescent="0.25">
      <c r="H24307" s="1"/>
    </row>
    <row r="24308" spans="8:8" x14ac:dyDescent="0.25">
      <c r="H24308" s="1"/>
    </row>
    <row r="24309" spans="8:8" x14ac:dyDescent="0.25">
      <c r="H24309" s="1"/>
    </row>
    <row r="24310" spans="8:8" x14ac:dyDescent="0.25">
      <c r="H24310" s="1"/>
    </row>
    <row r="24311" spans="8:8" x14ac:dyDescent="0.25">
      <c r="H24311" s="1"/>
    </row>
    <row r="24312" spans="8:8" x14ac:dyDescent="0.25">
      <c r="H24312" s="1"/>
    </row>
    <row r="24313" spans="8:8" x14ac:dyDescent="0.25">
      <c r="H24313" s="1"/>
    </row>
    <row r="24314" spans="8:8" x14ac:dyDescent="0.25">
      <c r="H24314" s="1"/>
    </row>
    <row r="24315" spans="8:8" x14ac:dyDescent="0.25">
      <c r="H24315" s="1"/>
    </row>
    <row r="24316" spans="8:8" x14ac:dyDescent="0.25">
      <c r="H24316" s="1"/>
    </row>
    <row r="24317" spans="8:8" x14ac:dyDescent="0.25">
      <c r="H24317" s="1"/>
    </row>
    <row r="24318" spans="8:8" x14ac:dyDescent="0.25">
      <c r="H24318" s="1"/>
    </row>
    <row r="24319" spans="8:8" x14ac:dyDescent="0.25">
      <c r="H24319" s="1"/>
    </row>
    <row r="24320" spans="8:8" x14ac:dyDescent="0.25">
      <c r="H24320" s="1"/>
    </row>
    <row r="24321" spans="8:8" x14ac:dyDescent="0.25">
      <c r="H24321" s="1"/>
    </row>
    <row r="24322" spans="8:8" x14ac:dyDescent="0.25">
      <c r="H24322" s="1"/>
    </row>
    <row r="24323" spans="8:8" x14ac:dyDescent="0.25">
      <c r="H24323" s="1"/>
    </row>
    <row r="24324" spans="8:8" x14ac:dyDescent="0.25">
      <c r="H24324" s="1"/>
    </row>
    <row r="24325" spans="8:8" x14ac:dyDescent="0.25">
      <c r="H24325" s="1"/>
    </row>
    <row r="24326" spans="8:8" x14ac:dyDescent="0.25">
      <c r="H24326" s="1"/>
    </row>
    <row r="24327" spans="8:8" x14ac:dyDescent="0.25">
      <c r="H24327" s="1"/>
    </row>
    <row r="24328" spans="8:8" x14ac:dyDescent="0.25">
      <c r="H24328" s="1"/>
    </row>
    <row r="24329" spans="8:8" x14ac:dyDescent="0.25">
      <c r="H24329" s="1"/>
    </row>
    <row r="24330" spans="8:8" x14ac:dyDescent="0.25">
      <c r="H24330" s="1"/>
    </row>
    <row r="24331" spans="8:8" x14ac:dyDescent="0.25">
      <c r="H24331" s="1"/>
    </row>
    <row r="24332" spans="8:8" x14ac:dyDescent="0.25">
      <c r="H24332" s="1"/>
    </row>
    <row r="24333" spans="8:8" x14ac:dyDescent="0.25">
      <c r="H24333" s="1"/>
    </row>
    <row r="24334" spans="8:8" x14ac:dyDescent="0.25">
      <c r="H24334" s="1"/>
    </row>
    <row r="24335" spans="8:8" x14ac:dyDescent="0.25">
      <c r="H24335" s="1"/>
    </row>
    <row r="24336" spans="8:8" x14ac:dyDescent="0.25">
      <c r="H24336" s="1"/>
    </row>
    <row r="24337" spans="8:8" x14ac:dyDescent="0.25">
      <c r="H24337" s="1"/>
    </row>
    <row r="24338" spans="8:8" x14ac:dyDescent="0.25">
      <c r="H24338" s="1"/>
    </row>
    <row r="24339" spans="8:8" x14ac:dyDescent="0.25">
      <c r="H24339" s="1"/>
    </row>
    <row r="24340" spans="8:8" x14ac:dyDescent="0.25">
      <c r="H24340" s="1"/>
    </row>
    <row r="24341" spans="8:8" x14ac:dyDescent="0.25">
      <c r="H24341" s="1"/>
    </row>
    <row r="24342" spans="8:8" x14ac:dyDescent="0.25">
      <c r="H24342" s="1"/>
    </row>
    <row r="24343" spans="8:8" x14ac:dyDescent="0.25">
      <c r="H24343" s="1"/>
    </row>
    <row r="24344" spans="8:8" x14ac:dyDescent="0.25">
      <c r="H24344" s="1"/>
    </row>
    <row r="24345" spans="8:8" x14ac:dyDescent="0.25">
      <c r="H24345" s="1"/>
    </row>
    <row r="24346" spans="8:8" x14ac:dyDescent="0.25">
      <c r="H24346" s="1"/>
    </row>
    <row r="24347" spans="8:8" x14ac:dyDescent="0.25">
      <c r="H24347" s="1"/>
    </row>
    <row r="24348" spans="8:8" x14ac:dyDescent="0.25">
      <c r="H24348" s="1"/>
    </row>
    <row r="24349" spans="8:8" x14ac:dyDescent="0.25">
      <c r="H24349" s="1"/>
    </row>
    <row r="24350" spans="8:8" x14ac:dyDescent="0.25">
      <c r="H24350" s="1"/>
    </row>
    <row r="24351" spans="8:8" x14ac:dyDescent="0.25">
      <c r="H24351" s="1"/>
    </row>
    <row r="24352" spans="8:8" x14ac:dyDescent="0.25">
      <c r="H24352" s="1"/>
    </row>
    <row r="24353" spans="8:8" x14ac:dyDescent="0.25">
      <c r="H24353" s="1"/>
    </row>
    <row r="24354" spans="8:8" x14ac:dyDescent="0.25">
      <c r="H24354" s="1"/>
    </row>
    <row r="24355" spans="8:8" x14ac:dyDescent="0.25">
      <c r="H24355" s="1"/>
    </row>
    <row r="24356" spans="8:8" x14ac:dyDescent="0.25">
      <c r="H24356" s="1"/>
    </row>
    <row r="24357" spans="8:8" x14ac:dyDescent="0.25">
      <c r="H24357" s="1"/>
    </row>
    <row r="24358" spans="8:8" x14ac:dyDescent="0.25">
      <c r="H24358" s="1"/>
    </row>
    <row r="24359" spans="8:8" x14ac:dyDescent="0.25">
      <c r="H24359" s="1"/>
    </row>
    <row r="24360" spans="8:8" x14ac:dyDescent="0.25">
      <c r="H24360" s="1"/>
    </row>
    <row r="24361" spans="8:8" x14ac:dyDescent="0.25">
      <c r="H24361" s="1"/>
    </row>
    <row r="24362" spans="8:8" x14ac:dyDescent="0.25">
      <c r="H24362" s="1"/>
    </row>
    <row r="24363" spans="8:8" x14ac:dyDescent="0.25">
      <c r="H24363" s="1"/>
    </row>
    <row r="24364" spans="8:8" x14ac:dyDescent="0.25">
      <c r="H24364" s="1"/>
    </row>
    <row r="24365" spans="8:8" x14ac:dyDescent="0.25">
      <c r="H24365" s="1"/>
    </row>
    <row r="24366" spans="8:8" x14ac:dyDescent="0.25">
      <c r="H24366" s="1"/>
    </row>
    <row r="24367" spans="8:8" x14ac:dyDescent="0.25">
      <c r="H24367" s="1"/>
    </row>
    <row r="24368" spans="8:8" x14ac:dyDescent="0.25">
      <c r="H24368" s="1"/>
    </row>
    <row r="24369" spans="8:8" x14ac:dyDescent="0.25">
      <c r="H24369" s="1"/>
    </row>
    <row r="24370" spans="8:8" x14ac:dyDescent="0.25">
      <c r="H24370" s="1"/>
    </row>
    <row r="24371" spans="8:8" x14ac:dyDescent="0.25">
      <c r="H24371" s="1"/>
    </row>
    <row r="24372" spans="8:8" x14ac:dyDescent="0.25">
      <c r="H24372" s="1"/>
    </row>
    <row r="24373" spans="8:8" x14ac:dyDescent="0.25">
      <c r="H24373" s="1"/>
    </row>
    <row r="24374" spans="8:8" x14ac:dyDescent="0.25">
      <c r="H24374" s="1"/>
    </row>
    <row r="24375" spans="8:8" x14ac:dyDescent="0.25">
      <c r="H24375" s="1"/>
    </row>
    <row r="24376" spans="8:8" x14ac:dyDescent="0.25">
      <c r="H24376" s="1"/>
    </row>
    <row r="24377" spans="8:8" x14ac:dyDescent="0.25">
      <c r="H24377" s="1"/>
    </row>
    <row r="24378" spans="8:8" x14ac:dyDescent="0.25">
      <c r="H24378" s="1"/>
    </row>
    <row r="24379" spans="8:8" x14ac:dyDescent="0.25">
      <c r="H24379" s="1"/>
    </row>
    <row r="24380" spans="8:8" x14ac:dyDescent="0.25">
      <c r="H24380" s="1"/>
    </row>
    <row r="24381" spans="8:8" x14ac:dyDescent="0.25">
      <c r="H24381" s="1"/>
    </row>
    <row r="24382" spans="8:8" x14ac:dyDescent="0.25">
      <c r="H24382" s="1"/>
    </row>
    <row r="24383" spans="8:8" x14ac:dyDescent="0.25">
      <c r="H24383" s="1"/>
    </row>
    <row r="24384" spans="8:8" x14ac:dyDescent="0.25">
      <c r="H24384" s="1"/>
    </row>
    <row r="24385" spans="8:8" x14ac:dyDescent="0.25">
      <c r="H24385" s="1"/>
    </row>
    <row r="24386" spans="8:8" x14ac:dyDescent="0.25">
      <c r="H24386" s="1"/>
    </row>
    <row r="24387" spans="8:8" x14ac:dyDescent="0.25">
      <c r="H24387" s="1"/>
    </row>
    <row r="24388" spans="8:8" x14ac:dyDescent="0.25">
      <c r="H24388" s="1"/>
    </row>
    <row r="24389" spans="8:8" x14ac:dyDescent="0.25">
      <c r="H24389" s="1"/>
    </row>
    <row r="24390" spans="8:8" x14ac:dyDescent="0.25">
      <c r="H24390" s="1"/>
    </row>
    <row r="24391" spans="8:8" x14ac:dyDescent="0.25">
      <c r="H24391" s="1"/>
    </row>
    <row r="24392" spans="8:8" x14ac:dyDescent="0.25">
      <c r="H24392" s="1"/>
    </row>
    <row r="24393" spans="8:8" x14ac:dyDescent="0.25">
      <c r="H24393" s="1"/>
    </row>
    <row r="24394" spans="8:8" x14ac:dyDescent="0.25">
      <c r="H24394" s="1"/>
    </row>
    <row r="24395" spans="8:8" x14ac:dyDescent="0.25">
      <c r="H24395" s="1"/>
    </row>
    <row r="24396" spans="8:8" x14ac:dyDescent="0.25">
      <c r="H24396" s="1"/>
    </row>
    <row r="24397" spans="8:8" x14ac:dyDescent="0.25">
      <c r="H24397" s="1"/>
    </row>
    <row r="24398" spans="8:8" x14ac:dyDescent="0.25">
      <c r="H24398" s="1"/>
    </row>
    <row r="24399" spans="8:8" x14ac:dyDescent="0.25">
      <c r="H24399" s="1"/>
    </row>
    <row r="24400" spans="8:8" x14ac:dyDescent="0.25">
      <c r="H24400" s="1"/>
    </row>
    <row r="24401" spans="8:8" x14ac:dyDescent="0.25">
      <c r="H24401" s="1"/>
    </row>
    <row r="24402" spans="8:8" x14ac:dyDescent="0.25">
      <c r="H24402" s="1"/>
    </row>
    <row r="24403" spans="8:8" x14ac:dyDescent="0.25">
      <c r="H24403" s="1"/>
    </row>
    <row r="24404" spans="8:8" x14ac:dyDescent="0.25">
      <c r="H24404" s="1"/>
    </row>
    <row r="24405" spans="8:8" x14ac:dyDescent="0.25">
      <c r="H24405" s="1"/>
    </row>
    <row r="24406" spans="8:8" x14ac:dyDescent="0.25">
      <c r="H24406" s="1"/>
    </row>
    <row r="24407" spans="8:8" x14ac:dyDescent="0.25">
      <c r="H24407" s="1"/>
    </row>
    <row r="24408" spans="8:8" x14ac:dyDescent="0.25">
      <c r="H24408" s="1"/>
    </row>
    <row r="24409" spans="8:8" x14ac:dyDescent="0.25">
      <c r="H24409" s="1"/>
    </row>
    <row r="24410" spans="8:8" x14ac:dyDescent="0.25">
      <c r="H24410" s="1"/>
    </row>
    <row r="24411" spans="8:8" x14ac:dyDescent="0.25">
      <c r="H24411" s="1"/>
    </row>
    <row r="24412" spans="8:8" x14ac:dyDescent="0.25">
      <c r="H24412" s="1"/>
    </row>
    <row r="24413" spans="8:8" x14ac:dyDescent="0.25">
      <c r="H24413" s="1"/>
    </row>
    <row r="24414" spans="8:8" x14ac:dyDescent="0.25">
      <c r="H24414" s="1"/>
    </row>
    <row r="24415" spans="8:8" x14ac:dyDescent="0.25">
      <c r="H24415" s="1"/>
    </row>
    <row r="24416" spans="8:8" x14ac:dyDescent="0.25">
      <c r="H24416" s="1"/>
    </row>
    <row r="24417" spans="8:8" x14ac:dyDescent="0.25">
      <c r="H24417" s="1"/>
    </row>
    <row r="24418" spans="8:8" x14ac:dyDescent="0.25">
      <c r="H24418" s="1"/>
    </row>
    <row r="24419" spans="8:8" x14ac:dyDescent="0.25">
      <c r="H24419" s="1"/>
    </row>
    <row r="24420" spans="8:8" x14ac:dyDescent="0.25">
      <c r="H24420" s="1"/>
    </row>
    <row r="24421" spans="8:8" x14ac:dyDescent="0.25">
      <c r="H24421" s="1"/>
    </row>
    <row r="24422" spans="8:8" x14ac:dyDescent="0.25">
      <c r="H24422" s="1"/>
    </row>
    <row r="24423" spans="8:8" x14ac:dyDescent="0.25">
      <c r="H24423" s="1"/>
    </row>
    <row r="24424" spans="8:8" x14ac:dyDescent="0.25">
      <c r="H24424" s="1"/>
    </row>
    <row r="24425" spans="8:8" x14ac:dyDescent="0.25">
      <c r="H24425" s="1"/>
    </row>
    <row r="24426" spans="8:8" x14ac:dyDescent="0.25">
      <c r="H24426" s="1"/>
    </row>
    <row r="24427" spans="8:8" x14ac:dyDescent="0.25">
      <c r="H24427" s="1"/>
    </row>
    <row r="24428" spans="8:8" x14ac:dyDescent="0.25">
      <c r="H24428" s="1"/>
    </row>
    <row r="24429" spans="8:8" x14ac:dyDescent="0.25">
      <c r="H24429" s="1"/>
    </row>
    <row r="24430" spans="8:8" x14ac:dyDescent="0.25">
      <c r="H24430" s="1"/>
    </row>
    <row r="24431" spans="8:8" x14ac:dyDescent="0.25">
      <c r="H24431" s="1"/>
    </row>
    <row r="24432" spans="8:8" x14ac:dyDescent="0.25">
      <c r="H24432" s="1"/>
    </row>
    <row r="24433" spans="8:8" x14ac:dyDescent="0.25">
      <c r="H24433" s="1"/>
    </row>
    <row r="24434" spans="8:8" x14ac:dyDescent="0.25">
      <c r="H24434" s="1"/>
    </row>
    <row r="24435" spans="8:8" x14ac:dyDescent="0.25">
      <c r="H24435" s="1"/>
    </row>
    <row r="24436" spans="8:8" x14ac:dyDescent="0.25">
      <c r="H24436" s="1"/>
    </row>
    <row r="24437" spans="8:8" x14ac:dyDescent="0.25">
      <c r="H24437" s="1"/>
    </row>
    <row r="24438" spans="8:8" x14ac:dyDescent="0.25">
      <c r="H24438" s="1"/>
    </row>
    <row r="24439" spans="8:8" x14ac:dyDescent="0.25">
      <c r="H24439" s="1"/>
    </row>
    <row r="24440" spans="8:8" x14ac:dyDescent="0.25">
      <c r="H24440" s="1"/>
    </row>
    <row r="24441" spans="8:8" x14ac:dyDescent="0.25">
      <c r="H24441" s="1"/>
    </row>
    <row r="24442" spans="8:8" x14ac:dyDescent="0.25">
      <c r="H24442" s="1"/>
    </row>
    <row r="24443" spans="8:8" x14ac:dyDescent="0.25">
      <c r="H24443" s="1"/>
    </row>
    <row r="24444" spans="8:8" x14ac:dyDescent="0.25">
      <c r="H24444" s="1"/>
    </row>
    <row r="24445" spans="8:8" x14ac:dyDescent="0.25">
      <c r="H24445" s="1"/>
    </row>
    <row r="24446" spans="8:8" x14ac:dyDescent="0.25">
      <c r="H24446" s="1"/>
    </row>
    <row r="24447" spans="8:8" x14ac:dyDescent="0.25">
      <c r="H24447" s="1"/>
    </row>
    <row r="24448" spans="8:8" x14ac:dyDescent="0.25">
      <c r="H24448" s="1"/>
    </row>
    <row r="24449" spans="8:8" x14ac:dyDescent="0.25">
      <c r="H24449" s="1"/>
    </row>
    <row r="24450" spans="8:8" x14ac:dyDescent="0.25">
      <c r="H24450" s="1"/>
    </row>
    <row r="24451" spans="8:8" x14ac:dyDescent="0.25">
      <c r="H24451" s="1"/>
    </row>
    <row r="24452" spans="8:8" x14ac:dyDescent="0.25">
      <c r="H24452" s="1"/>
    </row>
    <row r="24453" spans="8:8" x14ac:dyDescent="0.25">
      <c r="H24453" s="1"/>
    </row>
    <row r="24454" spans="8:8" x14ac:dyDescent="0.25">
      <c r="H24454" s="1"/>
    </row>
    <row r="24455" spans="8:8" x14ac:dyDescent="0.25">
      <c r="H24455" s="1"/>
    </row>
    <row r="24456" spans="8:8" x14ac:dyDescent="0.25">
      <c r="H24456" s="1"/>
    </row>
    <row r="24457" spans="8:8" x14ac:dyDescent="0.25">
      <c r="H24457" s="1"/>
    </row>
    <row r="24458" spans="8:8" x14ac:dyDescent="0.25">
      <c r="H24458" s="1"/>
    </row>
    <row r="24459" spans="8:8" x14ac:dyDescent="0.25">
      <c r="H24459" s="1"/>
    </row>
    <row r="24460" spans="8:8" x14ac:dyDescent="0.25">
      <c r="H24460" s="1"/>
    </row>
    <row r="24461" spans="8:8" x14ac:dyDescent="0.25">
      <c r="H24461" s="1"/>
    </row>
    <row r="24462" spans="8:8" x14ac:dyDescent="0.25">
      <c r="H24462" s="1"/>
    </row>
    <row r="24463" spans="8:8" x14ac:dyDescent="0.25">
      <c r="H24463" s="1"/>
    </row>
    <row r="24464" spans="8:8" x14ac:dyDescent="0.25">
      <c r="H24464" s="1"/>
    </row>
    <row r="24465" spans="8:8" x14ac:dyDescent="0.25">
      <c r="H24465" s="1"/>
    </row>
    <row r="24466" spans="8:8" x14ac:dyDescent="0.25">
      <c r="H24466" s="1"/>
    </row>
    <row r="24467" spans="8:8" x14ac:dyDescent="0.25">
      <c r="H24467" s="1"/>
    </row>
    <row r="24468" spans="8:8" x14ac:dyDescent="0.25">
      <c r="H24468" s="1"/>
    </row>
    <row r="24469" spans="8:8" x14ac:dyDescent="0.25">
      <c r="H24469" s="1"/>
    </row>
    <row r="24470" spans="8:8" x14ac:dyDescent="0.25">
      <c r="H24470" s="1"/>
    </row>
    <row r="24471" spans="8:8" x14ac:dyDescent="0.25">
      <c r="H24471" s="1"/>
    </row>
    <row r="24472" spans="8:8" x14ac:dyDescent="0.25">
      <c r="H24472" s="1"/>
    </row>
    <row r="24473" spans="8:8" x14ac:dyDescent="0.25">
      <c r="H24473" s="1"/>
    </row>
    <row r="24474" spans="8:8" x14ac:dyDescent="0.25">
      <c r="H24474" s="1"/>
    </row>
    <row r="24475" spans="8:8" x14ac:dyDescent="0.25">
      <c r="H24475" s="1"/>
    </row>
    <row r="24476" spans="8:8" x14ac:dyDescent="0.25">
      <c r="H24476" s="1"/>
    </row>
    <row r="24477" spans="8:8" x14ac:dyDescent="0.25">
      <c r="H24477" s="1"/>
    </row>
    <row r="24478" spans="8:8" x14ac:dyDescent="0.25">
      <c r="H24478" s="1"/>
    </row>
    <row r="24479" spans="8:8" x14ac:dyDescent="0.25">
      <c r="H24479" s="1"/>
    </row>
    <row r="24480" spans="8:8" x14ac:dyDescent="0.25">
      <c r="H24480" s="1"/>
    </row>
    <row r="24481" spans="8:8" x14ac:dyDescent="0.25">
      <c r="H24481" s="1"/>
    </row>
    <row r="24482" spans="8:8" x14ac:dyDescent="0.25">
      <c r="H24482" s="1"/>
    </row>
    <row r="24483" spans="8:8" x14ac:dyDescent="0.25">
      <c r="H24483" s="1"/>
    </row>
    <row r="24484" spans="8:8" x14ac:dyDescent="0.25">
      <c r="H24484" s="1"/>
    </row>
    <row r="24485" spans="8:8" x14ac:dyDescent="0.25">
      <c r="H24485" s="1"/>
    </row>
    <row r="24486" spans="8:8" x14ac:dyDescent="0.25">
      <c r="H24486" s="1"/>
    </row>
    <row r="24487" spans="8:8" x14ac:dyDescent="0.25">
      <c r="H24487" s="1"/>
    </row>
    <row r="24488" spans="8:8" x14ac:dyDescent="0.25">
      <c r="H24488" s="1"/>
    </row>
    <row r="24489" spans="8:8" x14ac:dyDescent="0.25">
      <c r="H24489" s="1"/>
    </row>
    <row r="24490" spans="8:8" x14ac:dyDescent="0.25">
      <c r="H24490" s="1"/>
    </row>
    <row r="24491" spans="8:8" x14ac:dyDescent="0.25">
      <c r="H24491" s="1"/>
    </row>
    <row r="24492" spans="8:8" x14ac:dyDescent="0.25">
      <c r="H24492" s="1"/>
    </row>
    <row r="24493" spans="8:8" x14ac:dyDescent="0.25">
      <c r="H24493" s="1"/>
    </row>
    <row r="24494" spans="8:8" x14ac:dyDescent="0.25">
      <c r="H24494" s="1"/>
    </row>
    <row r="24495" spans="8:8" x14ac:dyDescent="0.25">
      <c r="H24495" s="1"/>
    </row>
    <row r="24496" spans="8:8" x14ac:dyDescent="0.25">
      <c r="H24496" s="1"/>
    </row>
    <row r="24497" spans="8:8" x14ac:dyDescent="0.25">
      <c r="H24497" s="1"/>
    </row>
    <row r="24498" spans="8:8" x14ac:dyDescent="0.25">
      <c r="H24498" s="1"/>
    </row>
    <row r="24499" spans="8:8" x14ac:dyDescent="0.25">
      <c r="H24499" s="1"/>
    </row>
    <row r="24500" spans="8:8" x14ac:dyDescent="0.25">
      <c r="H24500" s="1"/>
    </row>
    <row r="24501" spans="8:8" x14ac:dyDescent="0.25">
      <c r="H24501" s="1"/>
    </row>
    <row r="24502" spans="8:8" x14ac:dyDescent="0.25">
      <c r="H24502" s="1"/>
    </row>
    <row r="24503" spans="8:8" x14ac:dyDescent="0.25">
      <c r="H24503" s="1"/>
    </row>
    <row r="24504" spans="8:8" x14ac:dyDescent="0.25">
      <c r="H24504" s="1"/>
    </row>
    <row r="24505" spans="8:8" x14ac:dyDescent="0.25">
      <c r="H24505" s="1"/>
    </row>
    <row r="24506" spans="8:8" x14ac:dyDescent="0.25">
      <c r="H24506" s="1"/>
    </row>
    <row r="24507" spans="8:8" x14ac:dyDescent="0.25">
      <c r="H24507" s="1"/>
    </row>
    <row r="24508" spans="8:8" x14ac:dyDescent="0.25">
      <c r="H24508" s="1"/>
    </row>
    <row r="24509" spans="8:8" x14ac:dyDescent="0.25">
      <c r="H24509" s="1"/>
    </row>
    <row r="24510" spans="8:8" x14ac:dyDescent="0.25">
      <c r="H24510" s="1"/>
    </row>
    <row r="24511" spans="8:8" x14ac:dyDescent="0.25">
      <c r="H24511" s="1"/>
    </row>
    <row r="24512" spans="8:8" x14ac:dyDescent="0.25">
      <c r="H24512" s="1"/>
    </row>
    <row r="24513" spans="8:8" x14ac:dyDescent="0.25">
      <c r="H24513" s="1"/>
    </row>
    <row r="24514" spans="8:8" x14ac:dyDescent="0.25">
      <c r="H24514" s="1"/>
    </row>
    <row r="24515" spans="8:8" x14ac:dyDescent="0.25">
      <c r="H24515" s="1"/>
    </row>
    <row r="24516" spans="8:8" x14ac:dyDescent="0.25">
      <c r="H24516" s="1"/>
    </row>
    <row r="24517" spans="8:8" x14ac:dyDescent="0.25">
      <c r="H24517" s="1"/>
    </row>
    <row r="24518" spans="8:8" x14ac:dyDescent="0.25">
      <c r="H24518" s="1"/>
    </row>
    <row r="24519" spans="8:8" x14ac:dyDescent="0.25">
      <c r="H24519" s="1"/>
    </row>
    <row r="24520" spans="8:8" x14ac:dyDescent="0.25">
      <c r="H24520" s="1"/>
    </row>
    <row r="24521" spans="8:8" x14ac:dyDescent="0.25">
      <c r="H24521" s="1"/>
    </row>
    <row r="24522" spans="8:8" x14ac:dyDescent="0.25">
      <c r="H24522" s="1"/>
    </row>
    <row r="24523" spans="8:8" x14ac:dyDescent="0.25">
      <c r="H24523" s="1"/>
    </row>
    <row r="24524" spans="8:8" x14ac:dyDescent="0.25">
      <c r="H24524" s="1"/>
    </row>
    <row r="24525" spans="8:8" x14ac:dyDescent="0.25">
      <c r="H24525" s="1"/>
    </row>
    <row r="24526" spans="8:8" x14ac:dyDescent="0.25">
      <c r="H24526" s="1"/>
    </row>
    <row r="24527" spans="8:8" x14ac:dyDescent="0.25">
      <c r="H24527" s="1"/>
    </row>
    <row r="24528" spans="8:8" x14ac:dyDescent="0.25">
      <c r="H24528" s="1"/>
    </row>
    <row r="24529" spans="8:8" x14ac:dyDescent="0.25">
      <c r="H24529" s="1"/>
    </row>
    <row r="24530" spans="8:8" x14ac:dyDescent="0.25">
      <c r="H24530" s="1"/>
    </row>
    <row r="24531" spans="8:8" x14ac:dyDescent="0.25">
      <c r="H24531" s="1"/>
    </row>
    <row r="24532" spans="8:8" x14ac:dyDescent="0.25">
      <c r="H24532" s="1"/>
    </row>
    <row r="24533" spans="8:8" x14ac:dyDescent="0.25">
      <c r="H24533" s="1"/>
    </row>
    <row r="24534" spans="8:8" x14ac:dyDescent="0.25">
      <c r="H24534" s="1"/>
    </row>
    <row r="24535" spans="8:8" x14ac:dyDescent="0.25">
      <c r="H24535" s="1"/>
    </row>
    <row r="24536" spans="8:8" x14ac:dyDescent="0.25">
      <c r="H24536" s="1"/>
    </row>
    <row r="24537" spans="8:8" x14ac:dyDescent="0.25">
      <c r="H24537" s="1"/>
    </row>
    <row r="24538" spans="8:8" x14ac:dyDescent="0.25">
      <c r="H24538" s="1"/>
    </row>
    <row r="24539" spans="8:8" x14ac:dyDescent="0.25">
      <c r="H24539" s="1"/>
    </row>
    <row r="24540" spans="8:8" x14ac:dyDescent="0.25">
      <c r="H24540" s="1"/>
    </row>
    <row r="24541" spans="8:8" x14ac:dyDescent="0.25">
      <c r="H24541" s="1"/>
    </row>
    <row r="24542" spans="8:8" x14ac:dyDescent="0.25">
      <c r="H24542" s="1"/>
    </row>
    <row r="24543" spans="8:8" x14ac:dyDescent="0.25">
      <c r="H24543" s="1"/>
    </row>
    <row r="24544" spans="8:8" x14ac:dyDescent="0.25">
      <c r="H24544" s="1"/>
    </row>
    <row r="24545" spans="8:8" x14ac:dyDescent="0.25">
      <c r="H24545" s="1"/>
    </row>
    <row r="24546" spans="8:8" x14ac:dyDescent="0.25">
      <c r="H24546" s="1"/>
    </row>
    <row r="24547" spans="8:8" x14ac:dyDescent="0.25">
      <c r="H24547" s="1"/>
    </row>
    <row r="24548" spans="8:8" x14ac:dyDescent="0.25">
      <c r="H24548" s="1"/>
    </row>
    <row r="24549" spans="8:8" x14ac:dyDescent="0.25">
      <c r="H24549" s="1"/>
    </row>
    <row r="24550" spans="8:8" x14ac:dyDescent="0.25">
      <c r="H24550" s="1"/>
    </row>
    <row r="24551" spans="8:8" x14ac:dyDescent="0.25">
      <c r="H24551" s="1"/>
    </row>
    <row r="24552" spans="8:8" x14ac:dyDescent="0.25">
      <c r="H24552" s="1"/>
    </row>
    <row r="24553" spans="8:8" x14ac:dyDescent="0.25">
      <c r="H24553" s="1"/>
    </row>
    <row r="24554" spans="8:8" x14ac:dyDescent="0.25">
      <c r="H24554" s="1"/>
    </row>
    <row r="24555" spans="8:8" x14ac:dyDescent="0.25">
      <c r="H24555" s="1"/>
    </row>
    <row r="24556" spans="8:8" x14ac:dyDescent="0.25">
      <c r="H24556" s="1"/>
    </row>
    <row r="24557" spans="8:8" x14ac:dyDescent="0.25">
      <c r="H24557" s="1"/>
    </row>
    <row r="24558" spans="8:8" x14ac:dyDescent="0.25">
      <c r="H24558" s="1"/>
    </row>
    <row r="24559" spans="8:8" x14ac:dyDescent="0.25">
      <c r="H24559" s="1"/>
    </row>
    <row r="24560" spans="8:8" x14ac:dyDescent="0.25">
      <c r="H24560" s="1"/>
    </row>
    <row r="24561" spans="8:8" x14ac:dyDescent="0.25">
      <c r="H24561" s="1"/>
    </row>
    <row r="24562" spans="8:8" x14ac:dyDescent="0.25">
      <c r="H24562" s="1"/>
    </row>
    <row r="24563" spans="8:8" x14ac:dyDescent="0.25">
      <c r="H24563" s="1"/>
    </row>
    <row r="24564" spans="8:8" x14ac:dyDescent="0.25">
      <c r="H24564" s="1"/>
    </row>
    <row r="24565" spans="8:8" x14ac:dyDescent="0.25">
      <c r="H24565" s="1"/>
    </row>
    <row r="24566" spans="8:8" x14ac:dyDescent="0.25">
      <c r="H24566" s="1"/>
    </row>
    <row r="24567" spans="8:8" x14ac:dyDescent="0.25">
      <c r="H24567" s="1"/>
    </row>
    <row r="24568" spans="8:8" x14ac:dyDescent="0.25">
      <c r="H24568" s="1"/>
    </row>
    <row r="24569" spans="8:8" x14ac:dyDescent="0.25">
      <c r="H24569" s="1"/>
    </row>
    <row r="24570" spans="8:8" x14ac:dyDescent="0.25">
      <c r="H24570" s="1"/>
    </row>
    <row r="24571" spans="8:8" x14ac:dyDescent="0.25">
      <c r="H24571" s="1"/>
    </row>
    <row r="24572" spans="8:8" x14ac:dyDescent="0.25">
      <c r="H24572" s="1"/>
    </row>
    <row r="24573" spans="8:8" x14ac:dyDescent="0.25">
      <c r="H24573" s="1"/>
    </row>
    <row r="24574" spans="8:8" x14ac:dyDescent="0.25">
      <c r="H24574" s="1"/>
    </row>
    <row r="24575" spans="8:8" x14ac:dyDescent="0.25">
      <c r="H24575" s="1"/>
    </row>
    <row r="24576" spans="8:8" x14ac:dyDescent="0.25">
      <c r="H24576" s="1"/>
    </row>
    <row r="24577" spans="8:8" x14ac:dyDescent="0.25">
      <c r="H24577" s="1"/>
    </row>
    <row r="24578" spans="8:8" x14ac:dyDescent="0.25">
      <c r="H24578" s="1"/>
    </row>
    <row r="24579" spans="8:8" x14ac:dyDescent="0.25">
      <c r="H24579" s="1"/>
    </row>
    <row r="24580" spans="8:8" x14ac:dyDescent="0.25">
      <c r="H24580" s="1"/>
    </row>
    <row r="24581" spans="8:8" x14ac:dyDescent="0.25">
      <c r="H24581" s="1"/>
    </row>
    <row r="24582" spans="8:8" x14ac:dyDescent="0.25">
      <c r="H24582" s="1"/>
    </row>
    <row r="24583" spans="8:8" x14ac:dyDescent="0.25">
      <c r="H24583" s="1"/>
    </row>
    <row r="24584" spans="8:8" x14ac:dyDescent="0.25">
      <c r="H24584" s="1"/>
    </row>
    <row r="24585" spans="8:8" x14ac:dyDescent="0.25">
      <c r="H24585" s="1"/>
    </row>
    <row r="24586" spans="8:8" x14ac:dyDescent="0.25">
      <c r="H24586" s="1"/>
    </row>
    <row r="24587" spans="8:8" x14ac:dyDescent="0.25">
      <c r="H24587" s="1"/>
    </row>
    <row r="24588" spans="8:8" x14ac:dyDescent="0.25">
      <c r="H24588" s="1"/>
    </row>
    <row r="24589" spans="8:8" x14ac:dyDescent="0.25">
      <c r="H24589" s="1"/>
    </row>
    <row r="24590" spans="8:8" x14ac:dyDescent="0.25">
      <c r="H24590" s="1"/>
    </row>
    <row r="24591" spans="8:8" x14ac:dyDescent="0.25">
      <c r="H24591" s="1"/>
    </row>
    <row r="24592" spans="8:8" x14ac:dyDescent="0.25">
      <c r="H24592" s="1"/>
    </row>
    <row r="24593" spans="8:8" x14ac:dyDescent="0.25">
      <c r="H24593" s="1"/>
    </row>
    <row r="24594" spans="8:8" x14ac:dyDescent="0.25">
      <c r="H24594" s="1"/>
    </row>
    <row r="24595" spans="8:8" x14ac:dyDescent="0.25">
      <c r="H24595" s="1"/>
    </row>
    <row r="24596" spans="8:8" x14ac:dyDescent="0.25">
      <c r="H24596" s="1"/>
    </row>
    <row r="24597" spans="8:8" x14ac:dyDescent="0.25">
      <c r="H24597" s="1"/>
    </row>
    <row r="24598" spans="8:8" x14ac:dyDescent="0.25">
      <c r="H24598" s="1"/>
    </row>
    <row r="24599" spans="8:8" x14ac:dyDescent="0.25">
      <c r="H24599" s="1"/>
    </row>
    <row r="24600" spans="8:8" x14ac:dyDescent="0.25">
      <c r="H24600" s="1"/>
    </row>
    <row r="24601" spans="8:8" x14ac:dyDescent="0.25">
      <c r="H24601" s="1"/>
    </row>
    <row r="24602" spans="8:8" x14ac:dyDescent="0.25">
      <c r="H24602" s="1"/>
    </row>
    <row r="24603" spans="8:8" x14ac:dyDescent="0.25">
      <c r="H24603" s="1"/>
    </row>
    <row r="24604" spans="8:8" x14ac:dyDescent="0.25">
      <c r="H24604" s="1"/>
    </row>
    <row r="24605" spans="8:8" x14ac:dyDescent="0.25">
      <c r="H24605" s="1"/>
    </row>
    <row r="24606" spans="8:8" x14ac:dyDescent="0.25">
      <c r="H24606" s="1"/>
    </row>
    <row r="24607" spans="8:8" x14ac:dyDescent="0.25">
      <c r="H24607" s="1"/>
    </row>
    <row r="24608" spans="8:8" x14ac:dyDescent="0.25">
      <c r="H24608" s="1"/>
    </row>
    <row r="24609" spans="8:8" x14ac:dyDescent="0.25">
      <c r="H24609" s="1"/>
    </row>
    <row r="24610" spans="8:8" x14ac:dyDescent="0.25">
      <c r="H24610" s="1"/>
    </row>
    <row r="24611" spans="8:8" x14ac:dyDescent="0.25">
      <c r="H24611" s="1"/>
    </row>
    <row r="24612" spans="8:8" x14ac:dyDescent="0.25">
      <c r="H24612" s="1"/>
    </row>
    <row r="24613" spans="8:8" x14ac:dyDescent="0.25">
      <c r="H24613" s="1"/>
    </row>
    <row r="24614" spans="8:8" x14ac:dyDescent="0.25">
      <c r="H24614" s="1"/>
    </row>
    <row r="24615" spans="8:8" x14ac:dyDescent="0.25">
      <c r="H24615" s="1"/>
    </row>
    <row r="24616" spans="8:8" x14ac:dyDescent="0.25">
      <c r="H24616" s="1"/>
    </row>
    <row r="24617" spans="8:8" x14ac:dyDescent="0.25">
      <c r="H24617" s="1"/>
    </row>
    <row r="24618" spans="8:8" x14ac:dyDescent="0.25">
      <c r="H24618" s="1"/>
    </row>
    <row r="24619" spans="8:8" x14ac:dyDescent="0.25">
      <c r="H24619" s="1"/>
    </row>
    <row r="24620" spans="8:8" x14ac:dyDescent="0.25">
      <c r="H24620" s="1"/>
    </row>
    <row r="24621" spans="8:8" x14ac:dyDescent="0.25">
      <c r="H24621" s="1"/>
    </row>
    <row r="24622" spans="8:8" x14ac:dyDescent="0.25">
      <c r="H24622" s="1"/>
    </row>
    <row r="24623" spans="8:8" x14ac:dyDescent="0.25">
      <c r="H24623" s="1"/>
    </row>
    <row r="24624" spans="8:8" x14ac:dyDescent="0.25">
      <c r="H24624" s="1"/>
    </row>
    <row r="24625" spans="8:8" x14ac:dyDescent="0.25">
      <c r="H24625" s="1"/>
    </row>
    <row r="24626" spans="8:8" x14ac:dyDescent="0.25">
      <c r="H24626" s="1"/>
    </row>
    <row r="24627" spans="8:8" x14ac:dyDescent="0.25">
      <c r="H24627" s="1"/>
    </row>
    <row r="24628" spans="8:8" x14ac:dyDescent="0.25">
      <c r="H24628" s="1"/>
    </row>
    <row r="24629" spans="8:8" x14ac:dyDescent="0.25">
      <c r="H24629" s="1"/>
    </row>
    <row r="24630" spans="8:8" x14ac:dyDescent="0.25">
      <c r="H24630" s="1"/>
    </row>
    <row r="24631" spans="8:8" x14ac:dyDescent="0.25">
      <c r="H24631" s="1"/>
    </row>
    <row r="24632" spans="8:8" x14ac:dyDescent="0.25">
      <c r="H24632" s="1"/>
    </row>
    <row r="24633" spans="8:8" x14ac:dyDescent="0.25">
      <c r="H24633" s="1"/>
    </row>
    <row r="24634" spans="8:8" x14ac:dyDescent="0.25">
      <c r="H24634" s="1"/>
    </row>
    <row r="24635" spans="8:8" x14ac:dyDescent="0.25">
      <c r="H24635" s="1"/>
    </row>
    <row r="24636" spans="8:8" x14ac:dyDescent="0.25">
      <c r="H24636" s="1"/>
    </row>
    <row r="24637" spans="8:8" x14ac:dyDescent="0.25">
      <c r="H24637" s="1"/>
    </row>
    <row r="24638" spans="8:8" x14ac:dyDescent="0.25">
      <c r="H24638" s="1"/>
    </row>
    <row r="24639" spans="8:8" x14ac:dyDescent="0.25">
      <c r="H24639" s="1"/>
    </row>
    <row r="24640" spans="8:8" x14ac:dyDescent="0.25">
      <c r="H24640" s="1"/>
    </row>
    <row r="24641" spans="8:8" x14ac:dyDescent="0.25">
      <c r="H24641" s="1"/>
    </row>
    <row r="24642" spans="8:8" x14ac:dyDescent="0.25">
      <c r="H24642" s="1"/>
    </row>
    <row r="24643" spans="8:8" x14ac:dyDescent="0.25">
      <c r="H24643" s="1"/>
    </row>
    <row r="24644" spans="8:8" x14ac:dyDescent="0.25">
      <c r="H24644" s="1"/>
    </row>
    <row r="24645" spans="8:8" x14ac:dyDescent="0.25">
      <c r="H24645" s="1"/>
    </row>
    <row r="24646" spans="8:8" x14ac:dyDescent="0.25">
      <c r="H24646" s="1"/>
    </row>
    <row r="24647" spans="8:8" x14ac:dyDescent="0.25">
      <c r="H24647" s="1"/>
    </row>
    <row r="24648" spans="8:8" x14ac:dyDescent="0.25">
      <c r="H24648" s="1"/>
    </row>
    <row r="24649" spans="8:8" x14ac:dyDescent="0.25">
      <c r="H24649" s="1"/>
    </row>
    <row r="24650" spans="8:8" x14ac:dyDescent="0.25">
      <c r="H24650" s="1"/>
    </row>
    <row r="24651" spans="8:8" x14ac:dyDescent="0.25">
      <c r="H24651" s="1"/>
    </row>
    <row r="24652" spans="8:8" x14ac:dyDescent="0.25">
      <c r="H24652" s="1"/>
    </row>
    <row r="24653" spans="8:8" x14ac:dyDescent="0.25">
      <c r="H24653" s="1"/>
    </row>
    <row r="24654" spans="8:8" x14ac:dyDescent="0.25">
      <c r="H24654" s="1"/>
    </row>
    <row r="24655" spans="8:8" x14ac:dyDescent="0.25">
      <c r="H24655" s="1"/>
    </row>
    <row r="24656" spans="8:8" x14ac:dyDescent="0.25">
      <c r="H24656" s="1"/>
    </row>
    <row r="24657" spans="8:8" x14ac:dyDescent="0.25">
      <c r="H24657" s="1"/>
    </row>
    <row r="24658" spans="8:8" x14ac:dyDescent="0.25">
      <c r="H24658" s="1"/>
    </row>
    <row r="24659" spans="8:8" x14ac:dyDescent="0.25">
      <c r="H24659" s="1"/>
    </row>
    <row r="24660" spans="8:8" x14ac:dyDescent="0.25">
      <c r="H24660" s="1"/>
    </row>
    <row r="24661" spans="8:8" x14ac:dyDescent="0.25">
      <c r="H24661" s="1"/>
    </row>
    <row r="24662" spans="8:8" x14ac:dyDescent="0.25">
      <c r="H24662" s="1"/>
    </row>
    <row r="24663" spans="8:8" x14ac:dyDescent="0.25">
      <c r="H24663" s="1"/>
    </row>
    <row r="24664" spans="8:8" x14ac:dyDescent="0.25">
      <c r="H24664" s="1"/>
    </row>
    <row r="24665" spans="8:8" x14ac:dyDescent="0.25">
      <c r="H24665" s="1"/>
    </row>
    <row r="24666" spans="8:8" x14ac:dyDescent="0.25">
      <c r="H24666" s="1"/>
    </row>
    <row r="24667" spans="8:8" x14ac:dyDescent="0.25">
      <c r="H24667" s="1"/>
    </row>
    <row r="24668" spans="8:8" x14ac:dyDescent="0.25">
      <c r="H24668" s="1"/>
    </row>
    <row r="24669" spans="8:8" x14ac:dyDescent="0.25">
      <c r="H24669" s="1"/>
    </row>
    <row r="24670" spans="8:8" x14ac:dyDescent="0.25">
      <c r="H24670" s="1"/>
    </row>
    <row r="24671" spans="8:8" x14ac:dyDescent="0.25">
      <c r="H24671" s="1"/>
    </row>
    <row r="24672" spans="8:8" x14ac:dyDescent="0.25">
      <c r="H24672" s="1"/>
    </row>
    <row r="24673" spans="8:8" x14ac:dyDescent="0.25">
      <c r="H24673" s="1"/>
    </row>
    <row r="24674" spans="8:8" x14ac:dyDescent="0.25">
      <c r="H24674" s="1"/>
    </row>
    <row r="24675" spans="8:8" x14ac:dyDescent="0.25">
      <c r="H24675" s="1"/>
    </row>
    <row r="24676" spans="8:8" x14ac:dyDescent="0.25">
      <c r="H24676" s="1"/>
    </row>
    <row r="24677" spans="8:8" x14ac:dyDescent="0.25">
      <c r="H24677" s="1"/>
    </row>
    <row r="24678" spans="8:8" x14ac:dyDescent="0.25">
      <c r="H24678" s="1"/>
    </row>
    <row r="24679" spans="8:8" x14ac:dyDescent="0.25">
      <c r="H24679" s="1"/>
    </row>
    <row r="24680" spans="8:8" x14ac:dyDescent="0.25">
      <c r="H24680" s="1"/>
    </row>
    <row r="24681" spans="8:8" x14ac:dyDescent="0.25">
      <c r="H24681" s="1"/>
    </row>
    <row r="24682" spans="8:8" x14ac:dyDescent="0.25">
      <c r="H24682" s="1"/>
    </row>
    <row r="24683" spans="8:8" x14ac:dyDescent="0.25">
      <c r="H24683" s="1"/>
    </row>
    <row r="24684" spans="8:8" x14ac:dyDescent="0.25">
      <c r="H24684" s="1"/>
    </row>
    <row r="24685" spans="8:8" x14ac:dyDescent="0.25">
      <c r="H24685" s="1"/>
    </row>
    <row r="24686" spans="8:8" x14ac:dyDescent="0.25">
      <c r="H24686" s="1"/>
    </row>
    <row r="24687" spans="8:8" x14ac:dyDescent="0.25">
      <c r="H24687" s="1"/>
    </row>
    <row r="24688" spans="8:8" x14ac:dyDescent="0.25">
      <c r="H24688" s="1"/>
    </row>
    <row r="24689" spans="8:8" x14ac:dyDescent="0.25">
      <c r="H24689" s="1"/>
    </row>
    <row r="24690" spans="8:8" x14ac:dyDescent="0.25">
      <c r="H24690" s="1"/>
    </row>
    <row r="24691" spans="8:8" x14ac:dyDescent="0.25">
      <c r="H24691" s="1"/>
    </row>
    <row r="24692" spans="8:8" x14ac:dyDescent="0.25">
      <c r="H24692" s="1"/>
    </row>
    <row r="24693" spans="8:8" x14ac:dyDescent="0.25">
      <c r="H24693" s="1"/>
    </row>
    <row r="24694" spans="8:8" x14ac:dyDescent="0.25">
      <c r="H24694" s="1"/>
    </row>
    <row r="24695" spans="8:8" x14ac:dyDescent="0.25">
      <c r="H24695" s="1"/>
    </row>
    <row r="24696" spans="8:8" x14ac:dyDescent="0.25">
      <c r="H24696" s="1"/>
    </row>
    <row r="24697" spans="8:8" x14ac:dyDescent="0.25">
      <c r="H24697" s="1"/>
    </row>
    <row r="24698" spans="8:8" x14ac:dyDescent="0.25">
      <c r="H24698" s="1"/>
    </row>
    <row r="24699" spans="8:8" x14ac:dyDescent="0.25">
      <c r="H24699" s="1"/>
    </row>
    <row r="24700" spans="8:8" x14ac:dyDescent="0.25">
      <c r="H24700" s="1"/>
    </row>
    <row r="24701" spans="8:8" x14ac:dyDescent="0.25">
      <c r="H24701" s="1"/>
    </row>
    <row r="24702" spans="8:8" x14ac:dyDescent="0.25">
      <c r="H24702" s="1"/>
    </row>
    <row r="24703" spans="8:8" x14ac:dyDescent="0.25">
      <c r="H24703" s="1"/>
    </row>
    <row r="24704" spans="8:8" x14ac:dyDescent="0.25">
      <c r="H24704" s="1"/>
    </row>
    <row r="24705" spans="8:8" x14ac:dyDescent="0.25">
      <c r="H24705" s="1"/>
    </row>
    <row r="24706" spans="8:8" x14ac:dyDescent="0.25">
      <c r="H24706" s="1"/>
    </row>
    <row r="24707" spans="8:8" x14ac:dyDescent="0.25">
      <c r="H24707" s="1"/>
    </row>
    <row r="24708" spans="8:8" x14ac:dyDescent="0.25">
      <c r="H24708" s="1"/>
    </row>
    <row r="24709" spans="8:8" x14ac:dyDescent="0.25">
      <c r="H24709" s="1"/>
    </row>
    <row r="24710" spans="8:8" x14ac:dyDescent="0.25">
      <c r="H24710" s="1"/>
    </row>
    <row r="24711" spans="8:8" x14ac:dyDescent="0.25">
      <c r="H24711" s="1"/>
    </row>
    <row r="24712" spans="8:8" x14ac:dyDescent="0.25">
      <c r="H24712" s="1"/>
    </row>
    <row r="24713" spans="8:8" x14ac:dyDescent="0.25">
      <c r="H24713" s="1"/>
    </row>
    <row r="24714" spans="8:8" x14ac:dyDescent="0.25">
      <c r="H24714" s="1"/>
    </row>
    <row r="24715" spans="8:8" x14ac:dyDescent="0.25">
      <c r="H24715" s="1"/>
    </row>
    <row r="24716" spans="8:8" x14ac:dyDescent="0.25">
      <c r="H24716" s="1"/>
    </row>
    <row r="24717" spans="8:8" x14ac:dyDescent="0.25">
      <c r="H24717" s="1"/>
    </row>
    <row r="24718" spans="8:8" x14ac:dyDescent="0.25">
      <c r="H24718" s="1"/>
    </row>
    <row r="24719" spans="8:8" x14ac:dyDescent="0.25">
      <c r="H24719" s="1"/>
    </row>
    <row r="24720" spans="8:8" x14ac:dyDescent="0.25">
      <c r="H24720" s="1"/>
    </row>
    <row r="24721" spans="8:8" x14ac:dyDescent="0.25">
      <c r="H24721" s="1"/>
    </row>
    <row r="24722" spans="8:8" x14ac:dyDescent="0.25">
      <c r="H24722" s="1"/>
    </row>
    <row r="24723" spans="8:8" x14ac:dyDescent="0.25">
      <c r="H24723" s="1"/>
    </row>
    <row r="24724" spans="8:8" x14ac:dyDescent="0.25">
      <c r="H24724" s="1"/>
    </row>
    <row r="24725" spans="8:8" x14ac:dyDescent="0.25">
      <c r="H24725" s="1"/>
    </row>
    <row r="24726" spans="8:8" x14ac:dyDescent="0.25">
      <c r="H24726" s="1"/>
    </row>
    <row r="24727" spans="8:8" x14ac:dyDescent="0.25">
      <c r="H24727" s="1"/>
    </row>
    <row r="24728" spans="8:8" x14ac:dyDescent="0.25">
      <c r="H24728" s="1"/>
    </row>
    <row r="24729" spans="8:8" x14ac:dyDescent="0.25">
      <c r="H24729" s="1"/>
    </row>
    <row r="24730" spans="8:8" x14ac:dyDescent="0.25">
      <c r="H24730" s="1"/>
    </row>
    <row r="24731" spans="8:8" x14ac:dyDescent="0.25">
      <c r="H24731" s="1"/>
    </row>
    <row r="24732" spans="8:8" x14ac:dyDescent="0.25">
      <c r="H24732" s="1"/>
    </row>
    <row r="24733" spans="8:8" x14ac:dyDescent="0.25">
      <c r="H24733" s="1"/>
    </row>
    <row r="24734" spans="8:8" x14ac:dyDescent="0.25">
      <c r="H24734" s="1"/>
    </row>
    <row r="24735" spans="8:8" x14ac:dyDescent="0.25">
      <c r="H24735" s="1"/>
    </row>
    <row r="24736" spans="8:8" x14ac:dyDescent="0.25">
      <c r="H24736" s="1"/>
    </row>
    <row r="24737" spans="8:8" x14ac:dyDescent="0.25">
      <c r="H24737" s="1"/>
    </row>
    <row r="24738" spans="8:8" x14ac:dyDescent="0.25">
      <c r="H24738" s="1"/>
    </row>
    <row r="24739" spans="8:8" x14ac:dyDescent="0.25">
      <c r="H24739" s="1"/>
    </row>
    <row r="24740" spans="8:8" x14ac:dyDescent="0.25">
      <c r="H24740" s="1"/>
    </row>
    <row r="24741" spans="8:8" x14ac:dyDescent="0.25">
      <c r="H24741" s="1"/>
    </row>
    <row r="24742" spans="8:8" x14ac:dyDescent="0.25">
      <c r="H24742" s="1"/>
    </row>
    <row r="24743" spans="8:8" x14ac:dyDescent="0.25">
      <c r="H24743" s="1"/>
    </row>
    <row r="24744" spans="8:8" x14ac:dyDescent="0.25">
      <c r="H24744" s="1"/>
    </row>
    <row r="24745" spans="8:8" x14ac:dyDescent="0.25">
      <c r="H24745" s="1"/>
    </row>
    <row r="24746" spans="8:8" x14ac:dyDescent="0.25">
      <c r="H24746" s="1"/>
    </row>
    <row r="24747" spans="8:8" x14ac:dyDescent="0.25">
      <c r="H24747" s="1"/>
    </row>
    <row r="24748" spans="8:8" x14ac:dyDescent="0.25">
      <c r="H24748" s="1"/>
    </row>
    <row r="24749" spans="8:8" x14ac:dyDescent="0.25">
      <c r="H24749" s="1"/>
    </row>
    <row r="24750" spans="8:8" x14ac:dyDescent="0.25">
      <c r="H24750" s="1"/>
    </row>
    <row r="24751" spans="8:8" x14ac:dyDescent="0.25">
      <c r="H24751" s="1"/>
    </row>
    <row r="24752" spans="8:8" x14ac:dyDescent="0.25">
      <c r="H24752" s="1"/>
    </row>
    <row r="24753" spans="8:8" x14ac:dyDescent="0.25">
      <c r="H24753" s="1"/>
    </row>
    <row r="24754" spans="8:8" x14ac:dyDescent="0.25">
      <c r="H24754" s="1"/>
    </row>
    <row r="24755" spans="8:8" x14ac:dyDescent="0.25">
      <c r="H24755" s="1"/>
    </row>
    <row r="24756" spans="8:8" x14ac:dyDescent="0.25">
      <c r="H24756" s="1"/>
    </row>
    <row r="24757" spans="8:8" x14ac:dyDescent="0.25">
      <c r="H24757" s="1"/>
    </row>
    <row r="24758" spans="8:8" x14ac:dyDescent="0.25">
      <c r="H24758" s="1"/>
    </row>
    <row r="24759" spans="8:8" x14ac:dyDescent="0.25">
      <c r="H24759" s="1"/>
    </row>
    <row r="24760" spans="8:8" x14ac:dyDescent="0.25">
      <c r="H24760" s="1"/>
    </row>
    <row r="24761" spans="8:8" x14ac:dyDescent="0.25">
      <c r="H24761" s="1"/>
    </row>
    <row r="24762" spans="8:8" x14ac:dyDescent="0.25">
      <c r="H24762" s="1"/>
    </row>
    <row r="24763" spans="8:8" x14ac:dyDescent="0.25">
      <c r="H24763" s="1"/>
    </row>
    <row r="24764" spans="8:8" x14ac:dyDescent="0.25">
      <c r="H24764" s="1"/>
    </row>
    <row r="24765" spans="8:8" x14ac:dyDescent="0.25">
      <c r="H24765" s="1"/>
    </row>
    <row r="24766" spans="8:8" x14ac:dyDescent="0.25">
      <c r="H24766" s="1"/>
    </row>
    <row r="24767" spans="8:8" x14ac:dyDescent="0.25">
      <c r="H24767" s="1"/>
    </row>
    <row r="24768" spans="8:8" x14ac:dyDescent="0.25">
      <c r="H24768" s="1"/>
    </row>
    <row r="24769" spans="8:8" x14ac:dyDescent="0.25">
      <c r="H24769" s="1"/>
    </row>
    <row r="24770" spans="8:8" x14ac:dyDescent="0.25">
      <c r="H24770" s="1"/>
    </row>
    <row r="24771" spans="8:8" x14ac:dyDescent="0.25">
      <c r="H24771" s="1"/>
    </row>
    <row r="24772" spans="8:8" x14ac:dyDescent="0.25">
      <c r="H24772" s="1"/>
    </row>
    <row r="24773" spans="8:8" x14ac:dyDescent="0.25">
      <c r="H24773" s="1"/>
    </row>
    <row r="24774" spans="8:8" x14ac:dyDescent="0.25">
      <c r="H24774" s="1"/>
    </row>
    <row r="24775" spans="8:8" x14ac:dyDescent="0.25">
      <c r="H24775" s="1"/>
    </row>
    <row r="24776" spans="8:8" x14ac:dyDescent="0.25">
      <c r="H24776" s="1"/>
    </row>
    <row r="24777" spans="8:8" x14ac:dyDescent="0.25">
      <c r="H24777" s="1"/>
    </row>
    <row r="24778" spans="8:8" x14ac:dyDescent="0.25">
      <c r="H24778" s="1"/>
    </row>
    <row r="24779" spans="8:8" x14ac:dyDescent="0.25">
      <c r="H24779" s="1"/>
    </row>
    <row r="24780" spans="8:8" x14ac:dyDescent="0.25">
      <c r="H24780" s="1"/>
    </row>
    <row r="24781" spans="8:8" x14ac:dyDescent="0.25">
      <c r="H24781" s="1"/>
    </row>
    <row r="24782" spans="8:8" x14ac:dyDescent="0.25">
      <c r="H24782" s="1"/>
    </row>
    <row r="24783" spans="8:8" x14ac:dyDescent="0.25">
      <c r="H24783" s="1"/>
    </row>
    <row r="24784" spans="8:8" x14ac:dyDescent="0.25">
      <c r="H24784" s="1"/>
    </row>
    <row r="24785" spans="8:8" x14ac:dyDescent="0.25">
      <c r="H24785" s="1"/>
    </row>
    <row r="24786" spans="8:8" x14ac:dyDescent="0.25">
      <c r="H24786" s="1"/>
    </row>
    <row r="24787" spans="8:8" x14ac:dyDescent="0.25">
      <c r="H24787" s="1"/>
    </row>
    <row r="24788" spans="8:8" x14ac:dyDescent="0.25">
      <c r="H24788" s="1"/>
    </row>
    <row r="24789" spans="8:8" x14ac:dyDescent="0.25">
      <c r="H24789" s="1"/>
    </row>
    <row r="24790" spans="8:8" x14ac:dyDescent="0.25">
      <c r="H24790" s="1"/>
    </row>
    <row r="24791" spans="8:8" x14ac:dyDescent="0.25">
      <c r="H24791" s="1"/>
    </row>
    <row r="24792" spans="8:8" x14ac:dyDescent="0.25">
      <c r="H24792" s="1"/>
    </row>
    <row r="24793" spans="8:8" x14ac:dyDescent="0.25">
      <c r="H24793" s="1"/>
    </row>
    <row r="24794" spans="8:8" x14ac:dyDescent="0.25">
      <c r="H24794" s="1"/>
    </row>
    <row r="24795" spans="8:8" x14ac:dyDescent="0.25">
      <c r="H24795" s="1"/>
    </row>
    <row r="24796" spans="8:8" x14ac:dyDescent="0.25">
      <c r="H24796" s="1"/>
    </row>
    <row r="24797" spans="8:8" x14ac:dyDescent="0.25">
      <c r="H24797" s="1"/>
    </row>
    <row r="24798" spans="8:8" x14ac:dyDescent="0.25">
      <c r="H24798" s="1"/>
    </row>
    <row r="24799" spans="8:8" x14ac:dyDescent="0.25">
      <c r="H24799" s="1"/>
    </row>
    <row r="24800" spans="8:8" x14ac:dyDescent="0.25">
      <c r="H24800" s="1"/>
    </row>
    <row r="24801" spans="8:8" x14ac:dyDescent="0.25">
      <c r="H24801" s="1"/>
    </row>
    <row r="24802" spans="8:8" x14ac:dyDescent="0.25">
      <c r="H24802" s="1"/>
    </row>
    <row r="24803" spans="8:8" x14ac:dyDescent="0.25">
      <c r="H24803" s="1"/>
    </row>
    <row r="24804" spans="8:8" x14ac:dyDescent="0.25">
      <c r="H24804" s="1"/>
    </row>
    <row r="24805" spans="8:8" x14ac:dyDescent="0.25">
      <c r="H24805" s="1"/>
    </row>
    <row r="24806" spans="8:8" x14ac:dyDescent="0.25">
      <c r="H24806" s="1"/>
    </row>
    <row r="24807" spans="8:8" x14ac:dyDescent="0.25">
      <c r="H24807" s="1"/>
    </row>
    <row r="24808" spans="8:8" x14ac:dyDescent="0.25">
      <c r="H24808" s="1"/>
    </row>
    <row r="24809" spans="8:8" x14ac:dyDescent="0.25">
      <c r="H24809" s="1"/>
    </row>
    <row r="24810" spans="8:8" x14ac:dyDescent="0.25">
      <c r="H24810" s="1"/>
    </row>
    <row r="24811" spans="8:8" x14ac:dyDescent="0.25">
      <c r="H24811" s="1"/>
    </row>
    <row r="24812" spans="8:8" x14ac:dyDescent="0.25">
      <c r="H24812" s="1"/>
    </row>
    <row r="24813" spans="8:8" x14ac:dyDescent="0.25">
      <c r="H24813" s="1"/>
    </row>
    <row r="24814" spans="8:8" x14ac:dyDescent="0.25">
      <c r="H24814" s="1"/>
    </row>
    <row r="24815" spans="8:8" x14ac:dyDescent="0.25">
      <c r="H24815" s="1"/>
    </row>
    <row r="24816" spans="8:8" x14ac:dyDescent="0.25">
      <c r="H24816" s="1"/>
    </row>
    <row r="24817" spans="8:8" x14ac:dyDescent="0.25">
      <c r="H24817" s="1"/>
    </row>
    <row r="24818" spans="8:8" x14ac:dyDescent="0.25">
      <c r="H24818" s="1"/>
    </row>
    <row r="24819" spans="8:8" x14ac:dyDescent="0.25">
      <c r="H24819" s="1"/>
    </row>
    <row r="24820" spans="8:8" x14ac:dyDescent="0.25">
      <c r="H24820" s="1"/>
    </row>
    <row r="24821" spans="8:8" x14ac:dyDescent="0.25">
      <c r="H24821" s="1"/>
    </row>
    <row r="24822" spans="8:8" x14ac:dyDescent="0.25">
      <c r="H24822" s="1"/>
    </row>
    <row r="24823" spans="8:8" x14ac:dyDescent="0.25">
      <c r="H24823" s="1"/>
    </row>
    <row r="24824" spans="8:8" x14ac:dyDescent="0.25">
      <c r="H24824" s="1"/>
    </row>
    <row r="24825" spans="8:8" x14ac:dyDescent="0.25">
      <c r="H24825" s="1"/>
    </row>
    <row r="24826" spans="8:8" x14ac:dyDescent="0.25">
      <c r="H24826" s="1"/>
    </row>
    <row r="24827" spans="8:8" x14ac:dyDescent="0.25">
      <c r="H24827" s="1"/>
    </row>
    <row r="24828" spans="8:8" x14ac:dyDescent="0.25">
      <c r="H24828" s="1"/>
    </row>
    <row r="24829" spans="8:8" x14ac:dyDescent="0.25">
      <c r="H24829" s="1"/>
    </row>
    <row r="24830" spans="8:8" x14ac:dyDescent="0.25">
      <c r="H24830" s="1"/>
    </row>
    <row r="24831" spans="8:8" x14ac:dyDescent="0.25">
      <c r="H24831" s="1"/>
    </row>
    <row r="24832" spans="8:8" x14ac:dyDescent="0.25">
      <c r="H24832" s="1"/>
    </row>
    <row r="24833" spans="8:8" x14ac:dyDescent="0.25">
      <c r="H24833" s="1"/>
    </row>
    <row r="24834" spans="8:8" x14ac:dyDescent="0.25">
      <c r="H24834" s="1"/>
    </row>
    <row r="24835" spans="8:8" x14ac:dyDescent="0.25">
      <c r="H24835" s="1"/>
    </row>
    <row r="24836" spans="8:8" x14ac:dyDescent="0.25">
      <c r="H24836" s="1"/>
    </row>
    <row r="24837" spans="8:8" x14ac:dyDescent="0.25">
      <c r="H24837" s="1"/>
    </row>
    <row r="24838" spans="8:8" x14ac:dyDescent="0.25">
      <c r="H24838" s="1"/>
    </row>
    <row r="24839" spans="8:8" x14ac:dyDescent="0.25">
      <c r="H24839" s="1"/>
    </row>
    <row r="24840" spans="8:8" x14ac:dyDescent="0.25">
      <c r="H24840" s="1"/>
    </row>
    <row r="24841" spans="8:8" x14ac:dyDescent="0.25">
      <c r="H24841" s="1"/>
    </row>
    <row r="24842" spans="8:8" x14ac:dyDescent="0.25">
      <c r="H24842" s="1"/>
    </row>
    <row r="24843" spans="8:8" x14ac:dyDescent="0.25">
      <c r="H24843" s="1"/>
    </row>
    <row r="24844" spans="8:8" x14ac:dyDescent="0.25">
      <c r="H24844" s="1"/>
    </row>
    <row r="24845" spans="8:8" x14ac:dyDescent="0.25">
      <c r="H24845" s="1"/>
    </row>
    <row r="24846" spans="8:8" x14ac:dyDescent="0.25">
      <c r="H24846" s="1"/>
    </row>
    <row r="24847" spans="8:8" x14ac:dyDescent="0.25">
      <c r="H24847" s="1"/>
    </row>
    <row r="24848" spans="8:8" x14ac:dyDescent="0.25">
      <c r="H24848" s="1"/>
    </row>
    <row r="24849" spans="8:8" x14ac:dyDescent="0.25">
      <c r="H24849" s="1"/>
    </row>
    <row r="24850" spans="8:8" x14ac:dyDescent="0.25">
      <c r="H24850" s="1"/>
    </row>
    <row r="24851" spans="8:8" x14ac:dyDescent="0.25">
      <c r="H24851" s="1"/>
    </row>
    <row r="24852" spans="8:8" x14ac:dyDescent="0.25">
      <c r="H24852" s="1"/>
    </row>
    <row r="24853" spans="8:8" x14ac:dyDescent="0.25">
      <c r="H24853" s="1"/>
    </row>
    <row r="24854" spans="8:8" x14ac:dyDescent="0.25">
      <c r="H24854" s="1"/>
    </row>
    <row r="24855" spans="8:8" x14ac:dyDescent="0.25">
      <c r="H24855" s="1"/>
    </row>
    <row r="24856" spans="8:8" x14ac:dyDescent="0.25">
      <c r="H24856" s="1"/>
    </row>
    <row r="24857" spans="8:8" x14ac:dyDescent="0.25">
      <c r="H24857" s="1"/>
    </row>
    <row r="24858" spans="8:8" x14ac:dyDescent="0.25">
      <c r="H24858" s="1"/>
    </row>
    <row r="24859" spans="8:8" x14ac:dyDescent="0.25">
      <c r="H24859" s="1"/>
    </row>
    <row r="24860" spans="8:8" x14ac:dyDescent="0.25">
      <c r="H24860" s="1"/>
    </row>
    <row r="24861" spans="8:8" x14ac:dyDescent="0.25">
      <c r="H24861" s="1"/>
    </row>
    <row r="24862" spans="8:8" x14ac:dyDescent="0.25">
      <c r="H24862" s="1"/>
    </row>
    <row r="24863" spans="8:8" x14ac:dyDescent="0.25">
      <c r="H24863" s="1"/>
    </row>
    <row r="24864" spans="8:8" x14ac:dyDescent="0.25">
      <c r="H24864" s="1"/>
    </row>
    <row r="24865" spans="8:8" x14ac:dyDescent="0.25">
      <c r="H24865" s="1"/>
    </row>
    <row r="24866" spans="8:8" x14ac:dyDescent="0.25">
      <c r="H24866" s="1"/>
    </row>
    <row r="24867" spans="8:8" x14ac:dyDescent="0.25">
      <c r="H24867" s="1"/>
    </row>
    <row r="24868" spans="8:8" x14ac:dyDescent="0.25">
      <c r="H24868" s="1"/>
    </row>
    <row r="24869" spans="8:8" x14ac:dyDescent="0.25">
      <c r="H24869" s="1"/>
    </row>
    <row r="24870" spans="8:8" x14ac:dyDescent="0.25">
      <c r="H24870" s="1"/>
    </row>
    <row r="24871" spans="8:8" x14ac:dyDescent="0.25">
      <c r="H24871" s="1"/>
    </row>
    <row r="24872" spans="8:8" x14ac:dyDescent="0.25">
      <c r="H24872" s="1"/>
    </row>
    <row r="24873" spans="8:8" x14ac:dyDescent="0.25">
      <c r="H24873" s="1"/>
    </row>
    <row r="24874" spans="8:8" x14ac:dyDescent="0.25">
      <c r="H24874" s="1"/>
    </row>
    <row r="24875" spans="8:8" x14ac:dyDescent="0.25">
      <c r="H24875" s="1"/>
    </row>
    <row r="24876" spans="8:8" x14ac:dyDescent="0.25">
      <c r="H24876" s="1"/>
    </row>
    <row r="24877" spans="8:8" x14ac:dyDescent="0.25">
      <c r="H24877" s="1"/>
    </row>
    <row r="24878" spans="8:8" x14ac:dyDescent="0.25">
      <c r="H24878" s="1"/>
    </row>
    <row r="24879" spans="8:8" x14ac:dyDescent="0.25">
      <c r="H24879" s="1"/>
    </row>
    <row r="24880" spans="8:8" x14ac:dyDescent="0.25">
      <c r="H24880" s="1"/>
    </row>
    <row r="24881" spans="8:8" x14ac:dyDescent="0.25">
      <c r="H24881" s="1"/>
    </row>
    <row r="24882" spans="8:8" x14ac:dyDescent="0.25">
      <c r="H24882" s="1"/>
    </row>
    <row r="24883" spans="8:8" x14ac:dyDescent="0.25">
      <c r="H24883" s="1"/>
    </row>
    <row r="24884" spans="8:8" x14ac:dyDescent="0.25">
      <c r="H24884" s="1"/>
    </row>
    <row r="24885" spans="8:8" x14ac:dyDescent="0.25">
      <c r="H24885" s="1"/>
    </row>
    <row r="24886" spans="8:8" x14ac:dyDescent="0.25">
      <c r="H24886" s="1"/>
    </row>
    <row r="24887" spans="8:8" x14ac:dyDescent="0.25">
      <c r="H24887" s="1"/>
    </row>
    <row r="24888" spans="8:8" x14ac:dyDescent="0.25">
      <c r="H24888" s="1"/>
    </row>
    <row r="24889" spans="8:8" x14ac:dyDescent="0.25">
      <c r="H24889" s="1"/>
    </row>
    <row r="24890" spans="8:8" x14ac:dyDescent="0.25">
      <c r="H24890" s="1"/>
    </row>
    <row r="24891" spans="8:8" x14ac:dyDescent="0.25">
      <c r="H24891" s="1"/>
    </row>
    <row r="24892" spans="8:8" x14ac:dyDescent="0.25">
      <c r="H24892" s="1"/>
    </row>
    <row r="24893" spans="8:8" x14ac:dyDescent="0.25">
      <c r="H24893" s="1"/>
    </row>
    <row r="24894" spans="8:8" x14ac:dyDescent="0.25">
      <c r="H24894" s="1"/>
    </row>
    <row r="24895" spans="8:8" x14ac:dyDescent="0.25">
      <c r="H24895" s="1"/>
    </row>
    <row r="24896" spans="8:8" x14ac:dyDescent="0.25">
      <c r="H24896" s="1"/>
    </row>
    <row r="24897" spans="8:8" x14ac:dyDescent="0.25">
      <c r="H24897" s="1"/>
    </row>
    <row r="24898" spans="8:8" x14ac:dyDescent="0.25">
      <c r="H24898" s="1"/>
    </row>
    <row r="24899" spans="8:8" x14ac:dyDescent="0.25">
      <c r="H24899" s="1"/>
    </row>
    <row r="24900" spans="8:8" x14ac:dyDescent="0.25">
      <c r="H24900" s="1"/>
    </row>
    <row r="24901" spans="8:8" x14ac:dyDescent="0.25">
      <c r="H24901" s="1"/>
    </row>
    <row r="24902" spans="8:8" x14ac:dyDescent="0.25">
      <c r="H24902" s="1"/>
    </row>
    <row r="24903" spans="8:8" x14ac:dyDescent="0.25">
      <c r="H24903" s="1"/>
    </row>
    <row r="24904" spans="8:8" x14ac:dyDescent="0.25">
      <c r="H24904" s="1"/>
    </row>
    <row r="24905" spans="8:8" x14ac:dyDescent="0.25">
      <c r="H24905" s="1"/>
    </row>
    <row r="24906" spans="8:8" x14ac:dyDescent="0.25">
      <c r="H24906" s="1"/>
    </row>
    <row r="24907" spans="8:8" x14ac:dyDescent="0.25">
      <c r="H24907" s="1"/>
    </row>
    <row r="24908" spans="8:8" x14ac:dyDescent="0.25">
      <c r="H24908" s="1"/>
    </row>
    <row r="24909" spans="8:8" x14ac:dyDescent="0.25">
      <c r="H24909" s="1"/>
    </row>
    <row r="24910" spans="8:8" x14ac:dyDescent="0.25">
      <c r="H24910" s="1"/>
    </row>
    <row r="24911" spans="8:8" x14ac:dyDescent="0.25">
      <c r="H24911" s="1"/>
    </row>
    <row r="24912" spans="8:8" x14ac:dyDescent="0.25">
      <c r="H24912" s="1"/>
    </row>
    <row r="24913" spans="8:8" x14ac:dyDescent="0.25">
      <c r="H24913" s="1"/>
    </row>
    <row r="24914" spans="8:8" x14ac:dyDescent="0.25">
      <c r="H24914" s="1"/>
    </row>
    <row r="24915" spans="8:8" x14ac:dyDescent="0.25">
      <c r="H24915" s="1"/>
    </row>
    <row r="24916" spans="8:8" x14ac:dyDescent="0.25">
      <c r="H24916" s="1"/>
    </row>
    <row r="24917" spans="8:8" x14ac:dyDescent="0.25">
      <c r="H24917" s="1"/>
    </row>
    <row r="24918" spans="8:8" x14ac:dyDescent="0.25">
      <c r="H24918" s="1"/>
    </row>
    <row r="24919" spans="8:8" x14ac:dyDescent="0.25">
      <c r="H24919" s="1"/>
    </row>
    <row r="24920" spans="8:8" x14ac:dyDescent="0.25">
      <c r="H24920" s="1"/>
    </row>
    <row r="24921" spans="8:8" x14ac:dyDescent="0.25">
      <c r="H24921" s="1"/>
    </row>
    <row r="24922" spans="8:8" x14ac:dyDescent="0.25">
      <c r="H24922" s="1"/>
    </row>
    <row r="24923" spans="8:8" x14ac:dyDescent="0.25">
      <c r="H24923" s="1"/>
    </row>
    <row r="24924" spans="8:8" x14ac:dyDescent="0.25">
      <c r="H24924" s="1"/>
    </row>
    <row r="24925" spans="8:8" x14ac:dyDescent="0.25">
      <c r="H24925" s="1"/>
    </row>
    <row r="24926" spans="8:8" x14ac:dyDescent="0.25">
      <c r="H24926" s="1"/>
    </row>
    <row r="24927" spans="8:8" x14ac:dyDescent="0.25">
      <c r="H24927" s="1"/>
    </row>
    <row r="24928" spans="8:8" x14ac:dyDescent="0.25">
      <c r="H24928" s="1"/>
    </row>
    <row r="24929" spans="8:8" x14ac:dyDescent="0.25">
      <c r="H24929" s="1"/>
    </row>
    <row r="24930" spans="8:8" x14ac:dyDescent="0.25">
      <c r="H24930" s="1"/>
    </row>
    <row r="24931" spans="8:8" x14ac:dyDescent="0.25">
      <c r="H24931" s="1"/>
    </row>
    <row r="24932" spans="8:8" x14ac:dyDescent="0.25">
      <c r="H24932" s="1"/>
    </row>
    <row r="24933" spans="8:8" x14ac:dyDescent="0.25">
      <c r="H24933" s="1"/>
    </row>
    <row r="24934" spans="8:8" x14ac:dyDescent="0.25">
      <c r="H24934" s="1"/>
    </row>
    <row r="24935" spans="8:8" x14ac:dyDescent="0.25">
      <c r="H24935" s="1"/>
    </row>
    <row r="24936" spans="8:8" x14ac:dyDescent="0.25">
      <c r="H24936" s="1"/>
    </row>
    <row r="24937" spans="8:8" x14ac:dyDescent="0.25">
      <c r="H24937" s="1"/>
    </row>
    <row r="24938" spans="8:8" x14ac:dyDescent="0.25">
      <c r="H24938" s="1"/>
    </row>
    <row r="24939" spans="8:8" x14ac:dyDescent="0.25">
      <c r="H24939" s="1"/>
    </row>
    <row r="24940" spans="8:8" x14ac:dyDescent="0.25">
      <c r="H24940" s="1"/>
    </row>
    <row r="24941" spans="8:8" x14ac:dyDescent="0.25">
      <c r="H24941" s="1"/>
    </row>
    <row r="24942" spans="8:8" x14ac:dyDescent="0.25">
      <c r="H24942" s="1"/>
    </row>
    <row r="24943" spans="8:8" x14ac:dyDescent="0.25">
      <c r="H24943" s="1"/>
    </row>
    <row r="24944" spans="8:8" x14ac:dyDescent="0.25">
      <c r="H24944" s="1"/>
    </row>
    <row r="24945" spans="8:8" x14ac:dyDescent="0.25">
      <c r="H24945" s="1"/>
    </row>
    <row r="24946" spans="8:8" x14ac:dyDescent="0.25">
      <c r="H24946" s="1"/>
    </row>
    <row r="24947" spans="8:8" x14ac:dyDescent="0.25">
      <c r="H24947" s="1"/>
    </row>
    <row r="24948" spans="8:8" x14ac:dyDescent="0.25">
      <c r="H24948" s="1"/>
    </row>
    <row r="24949" spans="8:8" x14ac:dyDescent="0.25">
      <c r="H24949" s="1"/>
    </row>
    <row r="24950" spans="8:8" x14ac:dyDescent="0.25">
      <c r="H24950" s="1"/>
    </row>
    <row r="24951" spans="8:8" x14ac:dyDescent="0.25">
      <c r="H24951" s="1"/>
    </row>
    <row r="24952" spans="8:8" x14ac:dyDescent="0.25">
      <c r="H24952" s="1"/>
    </row>
    <row r="24953" spans="8:8" x14ac:dyDescent="0.25">
      <c r="H24953" s="1"/>
    </row>
    <row r="24954" spans="8:8" x14ac:dyDescent="0.25">
      <c r="H24954" s="1"/>
    </row>
    <row r="24955" spans="8:8" x14ac:dyDescent="0.25">
      <c r="H24955" s="1"/>
    </row>
    <row r="24956" spans="8:8" x14ac:dyDescent="0.25">
      <c r="H24956" s="1"/>
    </row>
    <row r="24957" spans="8:8" x14ac:dyDescent="0.25">
      <c r="H24957" s="1"/>
    </row>
    <row r="24958" spans="8:8" x14ac:dyDescent="0.25">
      <c r="H24958" s="1"/>
    </row>
    <row r="24959" spans="8:8" x14ac:dyDescent="0.25">
      <c r="H24959" s="1"/>
    </row>
    <row r="24960" spans="8:8" x14ac:dyDescent="0.25">
      <c r="H24960" s="1"/>
    </row>
    <row r="24961" spans="8:8" x14ac:dyDescent="0.25">
      <c r="H24961" s="1"/>
    </row>
    <row r="24962" spans="8:8" x14ac:dyDescent="0.25">
      <c r="H24962" s="1"/>
    </row>
    <row r="24963" spans="8:8" x14ac:dyDescent="0.25">
      <c r="H24963" s="1"/>
    </row>
    <row r="24964" spans="8:8" x14ac:dyDescent="0.25">
      <c r="H24964" s="1"/>
    </row>
    <row r="24965" spans="8:8" x14ac:dyDescent="0.25">
      <c r="H24965" s="1"/>
    </row>
    <row r="24966" spans="8:8" x14ac:dyDescent="0.25">
      <c r="H24966" s="1"/>
    </row>
    <row r="24967" spans="8:8" x14ac:dyDescent="0.25">
      <c r="H24967" s="1"/>
    </row>
    <row r="24968" spans="8:8" x14ac:dyDescent="0.25">
      <c r="H24968" s="1"/>
    </row>
    <row r="24969" spans="8:8" x14ac:dyDescent="0.25">
      <c r="H24969" s="1"/>
    </row>
    <row r="24970" spans="8:8" x14ac:dyDescent="0.25">
      <c r="H24970" s="1"/>
    </row>
    <row r="24971" spans="8:8" x14ac:dyDescent="0.25">
      <c r="H24971" s="1"/>
    </row>
    <row r="24972" spans="8:8" x14ac:dyDescent="0.25">
      <c r="H24972" s="1"/>
    </row>
    <row r="24973" spans="8:8" x14ac:dyDescent="0.25">
      <c r="H24973" s="1"/>
    </row>
    <row r="24974" spans="8:8" x14ac:dyDescent="0.25">
      <c r="H24974" s="1"/>
    </row>
    <row r="24975" spans="8:8" x14ac:dyDescent="0.25">
      <c r="H24975" s="1"/>
    </row>
    <row r="24976" spans="8:8" x14ac:dyDescent="0.25">
      <c r="H24976" s="1"/>
    </row>
    <row r="24977" spans="8:8" x14ac:dyDescent="0.25">
      <c r="H24977" s="1"/>
    </row>
    <row r="24978" spans="8:8" x14ac:dyDescent="0.25">
      <c r="H24978" s="1"/>
    </row>
    <row r="24979" spans="8:8" x14ac:dyDescent="0.25">
      <c r="H24979" s="1"/>
    </row>
    <row r="24980" spans="8:8" x14ac:dyDescent="0.25">
      <c r="H24980" s="1"/>
    </row>
    <row r="24981" spans="8:8" x14ac:dyDescent="0.25">
      <c r="H24981" s="1"/>
    </row>
    <row r="24982" spans="8:8" x14ac:dyDescent="0.25">
      <c r="H24982" s="1"/>
    </row>
    <row r="24983" spans="8:8" x14ac:dyDescent="0.25">
      <c r="H24983" s="1"/>
    </row>
    <row r="24984" spans="8:8" x14ac:dyDescent="0.25">
      <c r="H24984" s="1"/>
    </row>
    <row r="24985" spans="8:8" x14ac:dyDescent="0.25">
      <c r="H24985" s="1"/>
    </row>
    <row r="24986" spans="8:8" x14ac:dyDescent="0.25">
      <c r="H24986" s="1"/>
    </row>
    <row r="24987" spans="8:8" x14ac:dyDescent="0.25">
      <c r="H24987" s="1"/>
    </row>
    <row r="24988" spans="8:8" x14ac:dyDescent="0.25">
      <c r="H24988" s="1"/>
    </row>
    <row r="24989" spans="8:8" x14ac:dyDescent="0.25">
      <c r="H24989" s="1"/>
    </row>
    <row r="24990" spans="8:8" x14ac:dyDescent="0.25">
      <c r="H24990" s="1"/>
    </row>
    <row r="24991" spans="8:8" x14ac:dyDescent="0.25">
      <c r="H24991" s="1"/>
    </row>
    <row r="24992" spans="8:8" x14ac:dyDescent="0.25">
      <c r="H24992" s="1"/>
    </row>
    <row r="24993" spans="8:8" x14ac:dyDescent="0.25">
      <c r="H24993" s="1"/>
    </row>
    <row r="24994" spans="8:8" x14ac:dyDescent="0.25">
      <c r="H24994" s="1"/>
    </row>
    <row r="24995" spans="8:8" x14ac:dyDescent="0.25">
      <c r="H24995" s="1"/>
    </row>
    <row r="24996" spans="8:8" x14ac:dyDescent="0.25">
      <c r="H24996" s="1"/>
    </row>
    <row r="24997" spans="8:8" x14ac:dyDescent="0.25">
      <c r="H24997" s="1"/>
    </row>
    <row r="24998" spans="8:8" x14ac:dyDescent="0.25">
      <c r="H24998" s="1"/>
    </row>
    <row r="24999" spans="8:8" x14ac:dyDescent="0.25">
      <c r="H24999" s="1"/>
    </row>
    <row r="25000" spans="8:8" x14ac:dyDescent="0.25">
      <c r="H25000" s="1"/>
    </row>
    <row r="25001" spans="8:8" x14ac:dyDescent="0.25">
      <c r="H25001" s="1"/>
    </row>
    <row r="25002" spans="8:8" x14ac:dyDescent="0.25">
      <c r="H25002" s="1"/>
    </row>
    <row r="25003" spans="8:8" x14ac:dyDescent="0.25">
      <c r="H25003" s="1"/>
    </row>
    <row r="25004" spans="8:8" x14ac:dyDescent="0.25">
      <c r="H25004" s="1"/>
    </row>
    <row r="25005" spans="8:8" x14ac:dyDescent="0.25">
      <c r="H25005" s="1"/>
    </row>
    <row r="25006" spans="8:8" x14ac:dyDescent="0.25">
      <c r="H25006" s="1"/>
    </row>
    <row r="25007" spans="8:8" x14ac:dyDescent="0.25">
      <c r="H25007" s="1"/>
    </row>
    <row r="25008" spans="8:8" x14ac:dyDescent="0.25">
      <c r="H25008" s="1"/>
    </row>
    <row r="25009" spans="8:8" x14ac:dyDescent="0.25">
      <c r="H25009" s="1"/>
    </row>
    <row r="25010" spans="8:8" x14ac:dyDescent="0.25">
      <c r="H25010" s="1"/>
    </row>
    <row r="25011" spans="8:8" x14ac:dyDescent="0.25">
      <c r="H25011" s="1"/>
    </row>
    <row r="25012" spans="8:8" x14ac:dyDescent="0.25">
      <c r="H25012" s="1"/>
    </row>
    <row r="25013" spans="8:8" x14ac:dyDescent="0.25">
      <c r="H25013" s="1"/>
    </row>
    <row r="25014" spans="8:8" x14ac:dyDescent="0.25">
      <c r="H25014" s="1"/>
    </row>
    <row r="25015" spans="8:8" x14ac:dyDescent="0.25">
      <c r="H25015" s="1"/>
    </row>
    <row r="25016" spans="8:8" x14ac:dyDescent="0.25">
      <c r="H25016" s="1"/>
    </row>
    <row r="25017" spans="8:8" x14ac:dyDescent="0.25">
      <c r="H25017" s="1"/>
    </row>
    <row r="25018" spans="8:8" x14ac:dyDescent="0.25">
      <c r="H25018" s="1"/>
    </row>
    <row r="25019" spans="8:8" x14ac:dyDescent="0.25">
      <c r="H25019" s="1"/>
    </row>
    <row r="25020" spans="8:8" x14ac:dyDescent="0.25">
      <c r="H25020" s="1"/>
    </row>
    <row r="25021" spans="8:8" x14ac:dyDescent="0.25">
      <c r="H25021" s="1"/>
    </row>
    <row r="25022" spans="8:8" x14ac:dyDescent="0.25">
      <c r="H25022" s="1"/>
    </row>
    <row r="25023" spans="8:8" x14ac:dyDescent="0.25">
      <c r="H25023" s="1"/>
    </row>
    <row r="25024" spans="8:8" x14ac:dyDescent="0.25">
      <c r="H25024" s="1"/>
    </row>
    <row r="25025" spans="8:8" x14ac:dyDescent="0.25">
      <c r="H25025" s="1"/>
    </row>
    <row r="25026" spans="8:8" x14ac:dyDescent="0.25">
      <c r="H25026" s="1"/>
    </row>
    <row r="25027" spans="8:8" x14ac:dyDescent="0.25">
      <c r="H25027" s="1"/>
    </row>
    <row r="25028" spans="8:8" x14ac:dyDescent="0.25">
      <c r="H25028" s="1"/>
    </row>
    <row r="25029" spans="8:8" x14ac:dyDescent="0.25">
      <c r="H25029" s="1"/>
    </row>
    <row r="25030" spans="8:8" x14ac:dyDescent="0.25">
      <c r="H25030" s="1"/>
    </row>
    <row r="25031" spans="8:8" x14ac:dyDescent="0.25">
      <c r="H25031" s="1"/>
    </row>
    <row r="25032" spans="8:8" x14ac:dyDescent="0.25">
      <c r="H25032" s="1"/>
    </row>
    <row r="25033" spans="8:8" x14ac:dyDescent="0.25">
      <c r="H25033" s="1"/>
    </row>
    <row r="25034" spans="8:8" x14ac:dyDescent="0.25">
      <c r="H25034" s="1"/>
    </row>
    <row r="25035" spans="8:8" x14ac:dyDescent="0.25">
      <c r="H25035" s="1"/>
    </row>
    <row r="25036" spans="8:8" x14ac:dyDescent="0.25">
      <c r="H25036" s="1"/>
    </row>
    <row r="25037" spans="8:8" x14ac:dyDescent="0.25">
      <c r="H25037" s="1"/>
    </row>
    <row r="25038" spans="8:8" x14ac:dyDescent="0.25">
      <c r="H25038" s="1"/>
    </row>
    <row r="25039" spans="8:8" x14ac:dyDescent="0.25">
      <c r="H25039" s="1"/>
    </row>
    <row r="25040" spans="8:8" x14ac:dyDescent="0.25">
      <c r="H25040" s="1"/>
    </row>
    <row r="25041" spans="8:8" x14ac:dyDescent="0.25">
      <c r="H25041" s="1"/>
    </row>
    <row r="25042" spans="8:8" x14ac:dyDescent="0.25">
      <c r="H25042" s="1"/>
    </row>
    <row r="25043" spans="8:8" x14ac:dyDescent="0.25">
      <c r="H25043" s="1"/>
    </row>
    <row r="25044" spans="8:8" x14ac:dyDescent="0.25">
      <c r="H25044" s="1"/>
    </row>
    <row r="25045" spans="8:8" x14ac:dyDescent="0.25">
      <c r="H25045" s="1"/>
    </row>
    <row r="25046" spans="8:8" x14ac:dyDescent="0.25">
      <c r="H25046" s="1"/>
    </row>
    <row r="25047" spans="8:8" x14ac:dyDescent="0.25">
      <c r="H25047" s="1"/>
    </row>
    <row r="25048" spans="8:8" x14ac:dyDescent="0.25">
      <c r="H25048" s="1"/>
    </row>
    <row r="25049" spans="8:8" x14ac:dyDescent="0.25">
      <c r="H25049" s="1"/>
    </row>
    <row r="25050" spans="8:8" x14ac:dyDescent="0.25">
      <c r="H25050" s="1"/>
    </row>
    <row r="25051" spans="8:8" x14ac:dyDescent="0.25">
      <c r="H25051" s="1"/>
    </row>
    <row r="25052" spans="8:8" x14ac:dyDescent="0.25">
      <c r="H25052" s="1"/>
    </row>
    <row r="25053" spans="8:8" x14ac:dyDescent="0.25">
      <c r="H25053" s="1"/>
    </row>
    <row r="25054" spans="8:8" x14ac:dyDescent="0.25">
      <c r="H25054" s="1"/>
    </row>
    <row r="25055" spans="8:8" x14ac:dyDescent="0.25">
      <c r="H25055" s="1"/>
    </row>
    <row r="25056" spans="8:8" x14ac:dyDescent="0.25">
      <c r="H25056" s="1"/>
    </row>
    <row r="25057" spans="8:8" x14ac:dyDescent="0.25">
      <c r="H25057" s="1"/>
    </row>
    <row r="25058" spans="8:8" x14ac:dyDescent="0.25">
      <c r="H25058" s="1"/>
    </row>
    <row r="25059" spans="8:8" x14ac:dyDescent="0.25">
      <c r="H25059" s="1"/>
    </row>
    <row r="25060" spans="8:8" x14ac:dyDescent="0.25">
      <c r="H25060" s="1"/>
    </row>
    <row r="25061" spans="8:8" x14ac:dyDescent="0.25">
      <c r="H25061" s="1"/>
    </row>
    <row r="25062" spans="8:8" x14ac:dyDescent="0.25">
      <c r="H25062" s="1"/>
    </row>
    <row r="25063" spans="8:8" x14ac:dyDescent="0.25">
      <c r="H25063" s="1"/>
    </row>
    <row r="25064" spans="8:8" x14ac:dyDescent="0.25">
      <c r="H25064" s="1"/>
    </row>
    <row r="25065" spans="8:8" x14ac:dyDescent="0.25">
      <c r="H25065" s="1"/>
    </row>
    <row r="25066" spans="8:8" x14ac:dyDescent="0.25">
      <c r="H25066" s="1"/>
    </row>
    <row r="25067" spans="8:8" x14ac:dyDescent="0.25">
      <c r="H25067" s="1"/>
    </row>
    <row r="25068" spans="8:8" x14ac:dyDescent="0.25">
      <c r="H25068" s="1"/>
    </row>
    <row r="25069" spans="8:8" x14ac:dyDescent="0.25">
      <c r="H25069" s="1"/>
    </row>
    <row r="25070" spans="8:8" x14ac:dyDescent="0.25">
      <c r="H25070" s="1"/>
    </row>
    <row r="25071" spans="8:8" x14ac:dyDescent="0.25">
      <c r="H25071" s="1"/>
    </row>
    <row r="25072" spans="8:8" x14ac:dyDescent="0.25">
      <c r="H25072" s="1"/>
    </row>
    <row r="25073" spans="8:8" x14ac:dyDescent="0.25">
      <c r="H25073" s="1"/>
    </row>
    <row r="25074" spans="8:8" x14ac:dyDescent="0.25">
      <c r="H25074" s="1"/>
    </row>
    <row r="25075" spans="8:8" x14ac:dyDescent="0.25">
      <c r="H25075" s="1"/>
    </row>
    <row r="25076" spans="8:8" x14ac:dyDescent="0.25">
      <c r="H25076" s="1"/>
    </row>
    <row r="25077" spans="8:8" x14ac:dyDescent="0.25">
      <c r="H25077" s="1"/>
    </row>
    <row r="25078" spans="8:8" x14ac:dyDescent="0.25">
      <c r="H25078" s="1"/>
    </row>
    <row r="25079" spans="8:8" x14ac:dyDescent="0.25">
      <c r="H25079" s="1"/>
    </row>
    <row r="25080" spans="8:8" x14ac:dyDescent="0.25">
      <c r="H25080" s="1"/>
    </row>
    <row r="25081" spans="8:8" x14ac:dyDescent="0.25">
      <c r="H25081" s="1"/>
    </row>
    <row r="25082" spans="8:8" x14ac:dyDescent="0.25">
      <c r="H25082" s="1"/>
    </row>
    <row r="25083" spans="8:8" x14ac:dyDescent="0.25">
      <c r="H25083" s="1"/>
    </row>
    <row r="25084" spans="8:8" x14ac:dyDescent="0.25">
      <c r="H25084" s="1"/>
    </row>
    <row r="25085" spans="8:8" x14ac:dyDescent="0.25">
      <c r="H25085" s="1"/>
    </row>
    <row r="25086" spans="8:8" x14ac:dyDescent="0.25">
      <c r="H25086" s="1"/>
    </row>
    <row r="25087" spans="8:8" x14ac:dyDescent="0.25">
      <c r="H25087" s="1"/>
    </row>
    <row r="25088" spans="8:8" x14ac:dyDescent="0.25">
      <c r="H25088" s="1"/>
    </row>
    <row r="25089" spans="8:8" x14ac:dyDescent="0.25">
      <c r="H25089" s="1"/>
    </row>
    <row r="25090" spans="8:8" x14ac:dyDescent="0.25">
      <c r="H25090" s="1"/>
    </row>
    <row r="25091" spans="8:8" x14ac:dyDescent="0.25">
      <c r="H25091" s="1"/>
    </row>
    <row r="25092" spans="8:8" x14ac:dyDescent="0.25">
      <c r="H25092" s="1"/>
    </row>
    <row r="25093" spans="8:8" x14ac:dyDescent="0.25">
      <c r="H25093" s="1"/>
    </row>
    <row r="25094" spans="8:8" x14ac:dyDescent="0.25">
      <c r="H25094" s="1"/>
    </row>
    <row r="25095" spans="8:8" x14ac:dyDescent="0.25">
      <c r="H25095" s="1"/>
    </row>
    <row r="25096" spans="8:8" x14ac:dyDescent="0.25">
      <c r="H25096" s="1"/>
    </row>
    <row r="25097" spans="8:8" x14ac:dyDescent="0.25">
      <c r="H25097" s="1"/>
    </row>
    <row r="25098" spans="8:8" x14ac:dyDescent="0.25">
      <c r="H25098" s="1"/>
    </row>
    <row r="25099" spans="8:8" x14ac:dyDescent="0.25">
      <c r="H25099" s="1"/>
    </row>
    <row r="25100" spans="8:8" x14ac:dyDescent="0.25">
      <c r="H25100" s="1"/>
    </row>
    <row r="25101" spans="8:8" x14ac:dyDescent="0.25">
      <c r="H25101" s="1"/>
    </row>
    <row r="25102" spans="8:8" x14ac:dyDescent="0.25">
      <c r="H25102" s="1"/>
    </row>
    <row r="25103" spans="8:8" x14ac:dyDescent="0.25">
      <c r="H25103" s="1"/>
    </row>
    <row r="25104" spans="8:8" x14ac:dyDescent="0.25">
      <c r="H25104" s="1"/>
    </row>
    <row r="25105" spans="8:8" x14ac:dyDescent="0.25">
      <c r="H25105" s="1"/>
    </row>
    <row r="25106" spans="8:8" x14ac:dyDescent="0.25">
      <c r="H25106" s="1"/>
    </row>
    <row r="25107" spans="8:8" x14ac:dyDescent="0.25">
      <c r="H25107" s="1"/>
    </row>
    <row r="25108" spans="8:8" x14ac:dyDescent="0.25">
      <c r="H25108" s="1"/>
    </row>
    <row r="25109" spans="8:8" x14ac:dyDescent="0.25">
      <c r="H25109" s="1"/>
    </row>
    <row r="25110" spans="8:8" x14ac:dyDescent="0.25">
      <c r="H25110" s="1"/>
    </row>
    <row r="25111" spans="8:8" x14ac:dyDescent="0.25">
      <c r="H25111" s="1"/>
    </row>
    <row r="25112" spans="8:8" x14ac:dyDescent="0.25">
      <c r="H25112" s="1"/>
    </row>
    <row r="25113" spans="8:8" x14ac:dyDescent="0.25">
      <c r="H25113" s="1"/>
    </row>
    <row r="25114" spans="8:8" x14ac:dyDescent="0.25">
      <c r="H25114" s="1"/>
    </row>
    <row r="25115" spans="8:8" x14ac:dyDescent="0.25">
      <c r="H25115" s="1"/>
    </row>
    <row r="25116" spans="8:8" x14ac:dyDescent="0.25">
      <c r="H25116" s="1"/>
    </row>
    <row r="25117" spans="8:8" x14ac:dyDescent="0.25">
      <c r="H25117" s="1"/>
    </row>
    <row r="25118" spans="8:8" x14ac:dyDescent="0.25">
      <c r="H25118" s="1"/>
    </row>
    <row r="25119" spans="8:8" x14ac:dyDescent="0.25">
      <c r="H25119" s="1"/>
    </row>
    <row r="25120" spans="8:8" x14ac:dyDescent="0.25">
      <c r="H25120" s="1"/>
    </row>
    <row r="25121" spans="8:8" x14ac:dyDescent="0.25">
      <c r="H25121" s="1"/>
    </row>
    <row r="25122" spans="8:8" x14ac:dyDescent="0.25">
      <c r="H25122" s="1"/>
    </row>
    <row r="25123" spans="8:8" x14ac:dyDescent="0.25">
      <c r="H25123" s="1"/>
    </row>
    <row r="25124" spans="8:8" x14ac:dyDescent="0.25">
      <c r="H25124" s="1"/>
    </row>
    <row r="25125" spans="8:8" x14ac:dyDescent="0.25">
      <c r="H25125" s="1"/>
    </row>
    <row r="25126" spans="8:8" x14ac:dyDescent="0.25">
      <c r="H25126" s="1"/>
    </row>
    <row r="25127" spans="8:8" x14ac:dyDescent="0.25">
      <c r="H25127" s="1"/>
    </row>
    <row r="25128" spans="8:8" x14ac:dyDescent="0.25">
      <c r="H25128" s="1"/>
    </row>
    <row r="25129" spans="8:8" x14ac:dyDescent="0.25">
      <c r="H25129" s="1"/>
    </row>
    <row r="25130" spans="8:8" x14ac:dyDescent="0.25">
      <c r="H25130" s="1"/>
    </row>
    <row r="25131" spans="8:8" x14ac:dyDescent="0.25">
      <c r="H25131" s="1"/>
    </row>
    <row r="25132" spans="8:8" x14ac:dyDescent="0.25">
      <c r="H25132" s="1"/>
    </row>
    <row r="25133" spans="8:8" x14ac:dyDescent="0.25">
      <c r="H25133" s="1"/>
    </row>
    <row r="25134" spans="8:8" x14ac:dyDescent="0.25">
      <c r="H25134" s="1"/>
    </row>
    <row r="25135" spans="8:8" x14ac:dyDescent="0.25">
      <c r="H25135" s="1"/>
    </row>
    <row r="25136" spans="8:8" x14ac:dyDescent="0.25">
      <c r="H25136" s="1"/>
    </row>
    <row r="25137" spans="8:8" x14ac:dyDescent="0.25">
      <c r="H25137" s="1"/>
    </row>
    <row r="25138" spans="8:8" x14ac:dyDescent="0.25">
      <c r="H25138" s="1"/>
    </row>
    <row r="25139" spans="8:8" x14ac:dyDescent="0.25">
      <c r="H25139" s="1"/>
    </row>
    <row r="25140" spans="8:8" x14ac:dyDescent="0.25">
      <c r="H25140" s="1"/>
    </row>
    <row r="25141" spans="8:8" x14ac:dyDescent="0.25">
      <c r="H25141" s="1"/>
    </row>
    <row r="25142" spans="8:8" x14ac:dyDescent="0.25">
      <c r="H25142" s="1"/>
    </row>
    <row r="25143" spans="8:8" x14ac:dyDescent="0.25">
      <c r="H25143" s="1"/>
    </row>
    <row r="25144" spans="8:8" x14ac:dyDescent="0.25">
      <c r="H25144" s="1"/>
    </row>
    <row r="25145" spans="8:8" x14ac:dyDescent="0.25">
      <c r="H25145" s="1"/>
    </row>
    <row r="25146" spans="8:8" x14ac:dyDescent="0.25">
      <c r="H25146" s="1"/>
    </row>
    <row r="25147" spans="8:8" x14ac:dyDescent="0.25">
      <c r="H25147" s="1"/>
    </row>
    <row r="25148" spans="8:8" x14ac:dyDescent="0.25">
      <c r="H25148" s="1"/>
    </row>
    <row r="25149" spans="8:8" x14ac:dyDescent="0.25">
      <c r="H25149" s="1"/>
    </row>
    <row r="25150" spans="8:8" x14ac:dyDescent="0.25">
      <c r="H25150" s="1"/>
    </row>
    <row r="25151" spans="8:8" x14ac:dyDescent="0.25">
      <c r="H25151" s="1"/>
    </row>
    <row r="25152" spans="8:8" x14ac:dyDescent="0.25">
      <c r="H25152" s="1"/>
    </row>
    <row r="25153" spans="8:8" x14ac:dyDescent="0.25">
      <c r="H25153" s="1"/>
    </row>
    <row r="25154" spans="8:8" x14ac:dyDescent="0.25">
      <c r="H25154" s="1"/>
    </row>
    <row r="25155" spans="8:8" x14ac:dyDescent="0.25">
      <c r="H25155" s="1"/>
    </row>
    <row r="25156" spans="8:8" x14ac:dyDescent="0.25">
      <c r="H25156" s="1"/>
    </row>
    <row r="25157" spans="8:8" x14ac:dyDescent="0.25">
      <c r="H25157" s="1"/>
    </row>
    <row r="25158" spans="8:8" x14ac:dyDescent="0.25">
      <c r="H25158" s="1"/>
    </row>
    <row r="25159" spans="8:8" x14ac:dyDescent="0.25">
      <c r="H25159" s="1"/>
    </row>
    <row r="25160" spans="8:8" x14ac:dyDescent="0.25">
      <c r="H25160" s="1"/>
    </row>
    <row r="25161" spans="8:8" x14ac:dyDescent="0.25">
      <c r="H25161" s="1"/>
    </row>
    <row r="25162" spans="8:8" x14ac:dyDescent="0.25">
      <c r="H25162" s="1"/>
    </row>
    <row r="25163" spans="8:8" x14ac:dyDescent="0.25">
      <c r="H25163" s="1"/>
    </row>
    <row r="25164" spans="8:8" x14ac:dyDescent="0.25">
      <c r="H25164" s="1"/>
    </row>
    <row r="25165" spans="8:8" x14ac:dyDescent="0.25">
      <c r="H25165" s="1"/>
    </row>
    <row r="25166" spans="8:8" x14ac:dyDescent="0.25">
      <c r="H25166" s="1"/>
    </row>
    <row r="25167" spans="8:8" x14ac:dyDescent="0.25">
      <c r="H25167" s="1"/>
    </row>
    <row r="25168" spans="8:8" x14ac:dyDescent="0.25">
      <c r="H25168" s="1"/>
    </row>
    <row r="25169" spans="8:8" x14ac:dyDescent="0.25">
      <c r="H25169" s="1"/>
    </row>
    <row r="25170" spans="8:8" x14ac:dyDescent="0.25">
      <c r="H25170" s="1"/>
    </row>
    <row r="25171" spans="8:8" x14ac:dyDescent="0.25">
      <c r="H25171" s="1"/>
    </row>
    <row r="25172" spans="8:8" x14ac:dyDescent="0.25">
      <c r="H25172" s="1"/>
    </row>
    <row r="25173" spans="8:8" x14ac:dyDescent="0.25">
      <c r="H25173" s="1"/>
    </row>
    <row r="25174" spans="8:8" x14ac:dyDescent="0.25">
      <c r="H25174" s="1"/>
    </row>
    <row r="25175" spans="8:8" x14ac:dyDescent="0.25">
      <c r="H25175" s="1"/>
    </row>
    <row r="25176" spans="8:8" x14ac:dyDescent="0.25">
      <c r="H25176" s="1"/>
    </row>
    <row r="25177" spans="8:8" x14ac:dyDescent="0.25">
      <c r="H25177" s="1"/>
    </row>
    <row r="25178" spans="8:8" x14ac:dyDescent="0.25">
      <c r="H25178" s="1"/>
    </row>
    <row r="25179" spans="8:8" x14ac:dyDescent="0.25">
      <c r="H25179" s="1"/>
    </row>
    <row r="25180" spans="8:8" x14ac:dyDescent="0.25">
      <c r="H25180" s="1"/>
    </row>
    <row r="25181" spans="8:8" x14ac:dyDescent="0.25">
      <c r="H25181" s="1"/>
    </row>
    <row r="25182" spans="8:8" x14ac:dyDescent="0.25">
      <c r="H25182" s="1"/>
    </row>
    <row r="25183" spans="8:8" x14ac:dyDescent="0.25">
      <c r="H25183" s="1"/>
    </row>
    <row r="25184" spans="8:8" x14ac:dyDescent="0.25">
      <c r="H25184" s="1"/>
    </row>
    <row r="25185" spans="8:8" x14ac:dyDescent="0.25">
      <c r="H25185" s="1"/>
    </row>
    <row r="25186" spans="8:8" x14ac:dyDescent="0.25">
      <c r="H25186" s="1"/>
    </row>
    <row r="25187" spans="8:8" x14ac:dyDescent="0.25">
      <c r="H25187" s="1"/>
    </row>
    <row r="25188" spans="8:8" x14ac:dyDescent="0.25">
      <c r="H25188" s="1"/>
    </row>
    <row r="25189" spans="8:8" x14ac:dyDescent="0.25">
      <c r="H25189" s="1"/>
    </row>
    <row r="25190" spans="8:8" x14ac:dyDescent="0.25">
      <c r="H25190" s="1"/>
    </row>
    <row r="25191" spans="8:8" x14ac:dyDescent="0.25">
      <c r="H25191" s="1"/>
    </row>
    <row r="25192" spans="8:8" x14ac:dyDescent="0.25">
      <c r="H25192" s="1"/>
    </row>
    <row r="25193" spans="8:8" x14ac:dyDescent="0.25">
      <c r="H25193" s="1"/>
    </row>
    <row r="25194" spans="8:8" x14ac:dyDescent="0.25">
      <c r="H25194" s="1"/>
    </row>
    <row r="25195" spans="8:8" x14ac:dyDescent="0.25">
      <c r="H25195" s="1"/>
    </row>
    <row r="25196" spans="8:8" x14ac:dyDescent="0.25">
      <c r="H25196" s="1"/>
    </row>
    <row r="25197" spans="8:8" x14ac:dyDescent="0.25">
      <c r="H25197" s="1"/>
    </row>
    <row r="25198" spans="8:8" x14ac:dyDescent="0.25">
      <c r="H25198" s="1"/>
    </row>
    <row r="25199" spans="8:8" x14ac:dyDescent="0.25">
      <c r="H25199" s="1"/>
    </row>
    <row r="25200" spans="8:8" x14ac:dyDescent="0.25">
      <c r="H25200" s="1"/>
    </row>
    <row r="25201" spans="8:8" x14ac:dyDescent="0.25">
      <c r="H25201" s="1"/>
    </row>
    <row r="25202" spans="8:8" x14ac:dyDescent="0.25">
      <c r="H25202" s="1"/>
    </row>
    <row r="25203" spans="8:8" x14ac:dyDescent="0.25">
      <c r="H25203" s="1"/>
    </row>
    <row r="25204" spans="8:8" x14ac:dyDescent="0.25">
      <c r="H25204" s="1"/>
    </row>
    <row r="25205" spans="8:8" x14ac:dyDescent="0.25">
      <c r="H25205" s="1"/>
    </row>
    <row r="25206" spans="8:8" x14ac:dyDescent="0.25">
      <c r="H25206" s="1"/>
    </row>
    <row r="25207" spans="8:8" x14ac:dyDescent="0.25">
      <c r="H25207" s="1"/>
    </row>
    <row r="25208" spans="8:8" x14ac:dyDescent="0.25">
      <c r="H25208" s="1"/>
    </row>
    <row r="25209" spans="8:8" x14ac:dyDescent="0.25">
      <c r="H25209" s="1"/>
    </row>
    <row r="25210" spans="8:8" x14ac:dyDescent="0.25">
      <c r="H25210" s="1"/>
    </row>
    <row r="25211" spans="8:8" x14ac:dyDescent="0.25">
      <c r="H25211" s="1"/>
    </row>
    <row r="25212" spans="8:8" x14ac:dyDescent="0.25">
      <c r="H25212" s="1"/>
    </row>
    <row r="25213" spans="8:8" x14ac:dyDescent="0.25">
      <c r="H25213" s="1"/>
    </row>
    <row r="25214" spans="8:8" x14ac:dyDescent="0.25">
      <c r="H25214" s="1"/>
    </row>
    <row r="25215" spans="8:8" x14ac:dyDescent="0.25">
      <c r="H25215" s="1"/>
    </row>
    <row r="25216" spans="8:8" x14ac:dyDescent="0.25">
      <c r="H25216" s="1"/>
    </row>
    <row r="25217" spans="8:8" x14ac:dyDescent="0.25">
      <c r="H25217" s="1"/>
    </row>
    <row r="25218" spans="8:8" x14ac:dyDescent="0.25">
      <c r="H25218" s="1"/>
    </row>
    <row r="25219" spans="8:8" x14ac:dyDescent="0.25">
      <c r="H25219" s="1"/>
    </row>
    <row r="25220" spans="8:8" x14ac:dyDescent="0.25">
      <c r="H25220" s="1"/>
    </row>
    <row r="25221" spans="8:8" x14ac:dyDescent="0.25">
      <c r="H25221" s="1"/>
    </row>
    <row r="25222" spans="8:8" x14ac:dyDescent="0.25">
      <c r="H25222" s="1"/>
    </row>
    <row r="25223" spans="8:8" x14ac:dyDescent="0.25">
      <c r="H25223" s="1"/>
    </row>
    <row r="25224" spans="8:8" x14ac:dyDescent="0.25">
      <c r="H25224" s="1"/>
    </row>
    <row r="25225" spans="8:8" x14ac:dyDescent="0.25">
      <c r="H25225" s="1"/>
    </row>
    <row r="25226" spans="8:8" x14ac:dyDescent="0.25">
      <c r="H25226" s="1"/>
    </row>
    <row r="25227" spans="8:8" x14ac:dyDescent="0.25">
      <c r="H25227" s="1"/>
    </row>
    <row r="25228" spans="8:8" x14ac:dyDescent="0.25">
      <c r="H25228" s="1"/>
    </row>
    <row r="25229" spans="8:8" x14ac:dyDescent="0.25">
      <c r="H25229" s="1"/>
    </row>
    <row r="25230" spans="8:8" x14ac:dyDescent="0.25">
      <c r="H25230" s="1"/>
    </row>
    <row r="25231" spans="8:8" x14ac:dyDescent="0.25">
      <c r="H25231" s="1"/>
    </row>
    <row r="25232" spans="8:8" x14ac:dyDescent="0.25">
      <c r="H25232" s="1"/>
    </row>
    <row r="25233" spans="8:8" x14ac:dyDescent="0.25">
      <c r="H25233" s="1"/>
    </row>
    <row r="25234" spans="8:8" x14ac:dyDescent="0.25">
      <c r="H25234" s="1"/>
    </row>
    <row r="25235" spans="8:8" x14ac:dyDescent="0.25">
      <c r="H25235" s="1"/>
    </row>
    <row r="25236" spans="8:8" x14ac:dyDescent="0.25">
      <c r="H25236" s="1"/>
    </row>
    <row r="25237" spans="8:8" x14ac:dyDescent="0.25">
      <c r="H25237" s="1"/>
    </row>
    <row r="25238" spans="8:8" x14ac:dyDescent="0.25">
      <c r="H25238" s="1"/>
    </row>
    <row r="25239" spans="8:8" x14ac:dyDescent="0.25">
      <c r="H25239" s="1"/>
    </row>
    <row r="25240" spans="8:8" x14ac:dyDescent="0.25">
      <c r="H25240" s="1"/>
    </row>
    <row r="25241" spans="8:8" x14ac:dyDescent="0.25">
      <c r="H25241" s="1"/>
    </row>
    <row r="25242" spans="8:8" x14ac:dyDescent="0.25">
      <c r="H25242" s="1"/>
    </row>
    <row r="25243" spans="8:8" x14ac:dyDescent="0.25">
      <c r="H25243" s="1"/>
    </row>
    <row r="25244" spans="8:8" x14ac:dyDescent="0.25">
      <c r="H25244" s="1"/>
    </row>
    <row r="25245" spans="8:8" x14ac:dyDescent="0.25">
      <c r="H25245" s="1"/>
    </row>
    <row r="25246" spans="8:8" x14ac:dyDescent="0.25">
      <c r="H25246" s="1"/>
    </row>
    <row r="25247" spans="8:8" x14ac:dyDescent="0.25">
      <c r="H25247" s="1"/>
    </row>
    <row r="25248" spans="8:8" x14ac:dyDescent="0.25">
      <c r="H25248" s="1"/>
    </row>
    <row r="25249" spans="8:8" x14ac:dyDescent="0.25">
      <c r="H25249" s="1"/>
    </row>
    <row r="25250" spans="8:8" x14ac:dyDescent="0.25">
      <c r="H25250" s="1"/>
    </row>
    <row r="25251" spans="8:8" x14ac:dyDescent="0.25">
      <c r="H25251" s="1"/>
    </row>
    <row r="25252" spans="8:8" x14ac:dyDescent="0.25">
      <c r="H25252" s="1"/>
    </row>
    <row r="25253" spans="8:8" x14ac:dyDescent="0.25">
      <c r="H25253" s="1"/>
    </row>
    <row r="25254" spans="8:8" x14ac:dyDescent="0.25">
      <c r="H25254" s="1"/>
    </row>
    <row r="25255" spans="8:8" x14ac:dyDescent="0.25">
      <c r="H25255" s="1"/>
    </row>
    <row r="25256" spans="8:8" x14ac:dyDescent="0.25">
      <c r="H25256" s="1"/>
    </row>
    <row r="25257" spans="8:8" x14ac:dyDescent="0.25">
      <c r="H25257" s="1"/>
    </row>
    <row r="25258" spans="8:8" x14ac:dyDescent="0.25">
      <c r="H25258" s="1"/>
    </row>
    <row r="25259" spans="8:8" x14ac:dyDescent="0.25">
      <c r="H25259" s="1"/>
    </row>
    <row r="25260" spans="8:8" x14ac:dyDescent="0.25">
      <c r="H25260" s="1"/>
    </row>
    <row r="25261" spans="8:8" x14ac:dyDescent="0.25">
      <c r="H25261" s="1"/>
    </row>
    <row r="25262" spans="8:8" x14ac:dyDescent="0.25">
      <c r="H25262" s="1"/>
    </row>
    <row r="25263" spans="8:8" x14ac:dyDescent="0.25">
      <c r="H25263" s="1"/>
    </row>
    <row r="25264" spans="8:8" x14ac:dyDescent="0.25">
      <c r="H25264" s="1"/>
    </row>
    <row r="25265" spans="8:8" x14ac:dyDescent="0.25">
      <c r="H25265" s="1"/>
    </row>
    <row r="25266" spans="8:8" x14ac:dyDescent="0.25">
      <c r="H25266" s="1"/>
    </row>
    <row r="25267" spans="8:8" x14ac:dyDescent="0.25">
      <c r="H25267" s="1"/>
    </row>
    <row r="25268" spans="8:8" x14ac:dyDescent="0.25">
      <c r="H25268" s="1"/>
    </row>
    <row r="25269" spans="8:8" x14ac:dyDescent="0.25">
      <c r="H25269" s="1"/>
    </row>
    <row r="25270" spans="8:8" x14ac:dyDescent="0.25">
      <c r="H25270" s="1"/>
    </row>
    <row r="25271" spans="8:8" x14ac:dyDescent="0.25">
      <c r="H25271" s="1"/>
    </row>
    <row r="25272" spans="8:8" x14ac:dyDescent="0.25">
      <c r="H25272" s="1"/>
    </row>
    <row r="25273" spans="8:8" x14ac:dyDescent="0.25">
      <c r="H25273" s="1"/>
    </row>
    <row r="25274" spans="8:8" x14ac:dyDescent="0.25">
      <c r="H25274" s="1"/>
    </row>
    <row r="25275" spans="8:8" x14ac:dyDescent="0.25">
      <c r="H25275" s="1"/>
    </row>
    <row r="25276" spans="8:8" x14ac:dyDescent="0.25">
      <c r="H25276" s="1"/>
    </row>
    <row r="25277" spans="8:8" x14ac:dyDescent="0.25">
      <c r="H25277" s="1"/>
    </row>
    <row r="25278" spans="8:8" x14ac:dyDescent="0.25">
      <c r="H25278" s="1"/>
    </row>
    <row r="25279" spans="8:8" x14ac:dyDescent="0.25">
      <c r="H25279" s="1"/>
    </row>
    <row r="25280" spans="8:8" x14ac:dyDescent="0.25">
      <c r="H25280" s="1"/>
    </row>
    <row r="25281" spans="8:8" x14ac:dyDescent="0.25">
      <c r="H25281" s="1"/>
    </row>
    <row r="25282" spans="8:8" x14ac:dyDescent="0.25">
      <c r="H25282" s="1"/>
    </row>
    <row r="25283" spans="8:8" x14ac:dyDescent="0.25">
      <c r="H25283" s="1"/>
    </row>
    <row r="25284" spans="8:8" x14ac:dyDescent="0.25">
      <c r="H25284" s="1"/>
    </row>
    <row r="25285" spans="8:8" x14ac:dyDescent="0.25">
      <c r="H25285" s="1"/>
    </row>
    <row r="25286" spans="8:8" x14ac:dyDescent="0.25">
      <c r="H25286" s="1"/>
    </row>
    <row r="25287" spans="8:8" x14ac:dyDescent="0.25">
      <c r="H25287" s="1"/>
    </row>
    <row r="25288" spans="8:8" x14ac:dyDescent="0.25">
      <c r="H25288" s="1"/>
    </row>
    <row r="25289" spans="8:8" x14ac:dyDescent="0.25">
      <c r="H25289" s="1"/>
    </row>
    <row r="25290" spans="8:8" x14ac:dyDescent="0.25">
      <c r="H25290" s="1"/>
    </row>
    <row r="25291" spans="8:8" x14ac:dyDescent="0.25">
      <c r="H25291" s="1"/>
    </row>
    <row r="25292" spans="8:8" x14ac:dyDescent="0.25">
      <c r="H25292" s="1"/>
    </row>
    <row r="25293" spans="8:8" x14ac:dyDescent="0.25">
      <c r="H25293" s="1"/>
    </row>
    <row r="25294" spans="8:8" x14ac:dyDescent="0.25">
      <c r="H25294" s="1"/>
    </row>
    <row r="25295" spans="8:8" x14ac:dyDescent="0.25">
      <c r="H25295" s="1"/>
    </row>
    <row r="25296" spans="8:8" x14ac:dyDescent="0.25">
      <c r="H25296" s="1"/>
    </row>
    <row r="25297" spans="8:8" x14ac:dyDescent="0.25">
      <c r="H25297" s="1"/>
    </row>
    <row r="25298" spans="8:8" x14ac:dyDescent="0.25">
      <c r="H25298" s="1"/>
    </row>
    <row r="25299" spans="8:8" x14ac:dyDescent="0.25">
      <c r="H25299" s="1"/>
    </row>
    <row r="25300" spans="8:8" x14ac:dyDescent="0.25">
      <c r="H25300" s="1"/>
    </row>
    <row r="25301" spans="8:8" x14ac:dyDescent="0.25">
      <c r="H25301" s="1"/>
    </row>
    <row r="25302" spans="8:8" x14ac:dyDescent="0.25">
      <c r="H25302" s="1"/>
    </row>
    <row r="25303" spans="8:8" x14ac:dyDescent="0.25">
      <c r="H25303" s="1"/>
    </row>
    <row r="25304" spans="8:8" x14ac:dyDescent="0.25">
      <c r="H25304" s="1"/>
    </row>
    <row r="25305" spans="8:8" x14ac:dyDescent="0.25">
      <c r="H25305" s="1"/>
    </row>
    <row r="25306" spans="8:8" x14ac:dyDescent="0.25">
      <c r="H25306" s="1"/>
    </row>
    <row r="25307" spans="8:8" x14ac:dyDescent="0.25">
      <c r="H25307" s="1"/>
    </row>
    <row r="25308" spans="8:8" x14ac:dyDescent="0.25">
      <c r="H25308" s="1"/>
    </row>
    <row r="25309" spans="8:8" x14ac:dyDescent="0.25">
      <c r="H25309" s="1"/>
    </row>
    <row r="25310" spans="8:8" x14ac:dyDescent="0.25">
      <c r="H25310" s="1"/>
    </row>
    <row r="25311" spans="8:8" x14ac:dyDescent="0.25">
      <c r="H25311" s="1"/>
    </row>
    <row r="25312" spans="8:8" x14ac:dyDescent="0.25">
      <c r="H25312" s="1"/>
    </row>
    <row r="25313" spans="8:8" x14ac:dyDescent="0.25">
      <c r="H25313" s="1"/>
    </row>
    <row r="25314" spans="8:8" x14ac:dyDescent="0.25">
      <c r="H25314" s="1"/>
    </row>
    <row r="25315" spans="8:8" x14ac:dyDescent="0.25">
      <c r="H25315" s="1"/>
    </row>
    <row r="25316" spans="8:8" x14ac:dyDescent="0.25">
      <c r="H25316" s="1"/>
    </row>
    <row r="25317" spans="8:8" x14ac:dyDescent="0.25">
      <c r="H25317" s="1"/>
    </row>
    <row r="25318" spans="8:8" x14ac:dyDescent="0.25">
      <c r="H25318" s="1"/>
    </row>
    <row r="25319" spans="8:8" x14ac:dyDescent="0.25">
      <c r="H25319" s="1"/>
    </row>
    <row r="25320" spans="8:8" x14ac:dyDescent="0.25">
      <c r="H25320" s="1"/>
    </row>
    <row r="25321" spans="8:8" x14ac:dyDescent="0.25">
      <c r="H25321" s="1"/>
    </row>
    <row r="25322" spans="8:8" x14ac:dyDescent="0.25">
      <c r="H25322" s="1"/>
    </row>
    <row r="25323" spans="8:8" x14ac:dyDescent="0.25">
      <c r="H25323" s="1"/>
    </row>
    <row r="25324" spans="8:8" x14ac:dyDescent="0.25">
      <c r="H25324" s="1"/>
    </row>
    <row r="25325" spans="8:8" x14ac:dyDescent="0.25">
      <c r="H25325" s="1"/>
    </row>
    <row r="25326" spans="8:8" x14ac:dyDescent="0.25">
      <c r="H25326" s="1"/>
    </row>
    <row r="25327" spans="8:8" x14ac:dyDescent="0.25">
      <c r="H25327" s="1"/>
    </row>
    <row r="25328" spans="8:8" x14ac:dyDescent="0.25">
      <c r="H25328" s="1"/>
    </row>
    <row r="25329" spans="8:8" x14ac:dyDescent="0.25">
      <c r="H25329" s="1"/>
    </row>
    <row r="25330" spans="8:8" x14ac:dyDescent="0.25">
      <c r="H25330" s="1"/>
    </row>
    <row r="25331" spans="8:8" x14ac:dyDescent="0.25">
      <c r="H25331" s="1"/>
    </row>
    <row r="25332" spans="8:8" x14ac:dyDescent="0.25">
      <c r="H25332" s="1"/>
    </row>
    <row r="25333" spans="8:8" x14ac:dyDescent="0.25">
      <c r="H25333" s="1"/>
    </row>
    <row r="25334" spans="8:8" x14ac:dyDescent="0.25">
      <c r="H25334" s="1"/>
    </row>
    <row r="25335" spans="8:8" x14ac:dyDescent="0.25">
      <c r="H25335" s="1"/>
    </row>
    <row r="25336" spans="8:8" x14ac:dyDescent="0.25">
      <c r="H25336" s="1"/>
    </row>
    <row r="25337" spans="8:8" x14ac:dyDescent="0.25">
      <c r="H25337" s="1"/>
    </row>
    <row r="25338" spans="8:8" x14ac:dyDescent="0.25">
      <c r="H25338" s="1"/>
    </row>
    <row r="25339" spans="8:8" x14ac:dyDescent="0.25">
      <c r="H25339" s="1"/>
    </row>
    <row r="25340" spans="8:8" x14ac:dyDescent="0.25">
      <c r="H25340" s="1"/>
    </row>
    <row r="25341" spans="8:8" x14ac:dyDescent="0.25">
      <c r="H25341" s="1"/>
    </row>
    <row r="25342" spans="8:8" x14ac:dyDescent="0.25">
      <c r="H25342" s="1"/>
    </row>
    <row r="25343" spans="8:8" x14ac:dyDescent="0.25">
      <c r="H25343" s="1"/>
    </row>
    <row r="25344" spans="8:8" x14ac:dyDescent="0.25">
      <c r="H25344" s="1"/>
    </row>
    <row r="25345" spans="8:8" x14ac:dyDescent="0.25">
      <c r="H25345" s="1"/>
    </row>
    <row r="25346" spans="8:8" x14ac:dyDescent="0.25">
      <c r="H25346" s="1"/>
    </row>
    <row r="25347" spans="8:8" x14ac:dyDescent="0.25">
      <c r="H25347" s="1"/>
    </row>
    <row r="25348" spans="8:8" x14ac:dyDescent="0.25">
      <c r="H25348" s="1"/>
    </row>
    <row r="25349" spans="8:8" x14ac:dyDescent="0.25">
      <c r="H25349" s="1"/>
    </row>
    <row r="25350" spans="8:8" x14ac:dyDescent="0.25">
      <c r="H25350" s="1"/>
    </row>
    <row r="25351" spans="8:8" x14ac:dyDescent="0.25">
      <c r="H25351" s="1"/>
    </row>
    <row r="25352" spans="8:8" x14ac:dyDescent="0.25">
      <c r="H25352" s="1"/>
    </row>
    <row r="25353" spans="8:8" x14ac:dyDescent="0.25">
      <c r="H25353" s="1"/>
    </row>
    <row r="25354" spans="8:8" x14ac:dyDescent="0.25">
      <c r="H25354" s="1"/>
    </row>
    <row r="25355" spans="8:8" x14ac:dyDescent="0.25">
      <c r="H25355" s="1"/>
    </row>
    <row r="25356" spans="8:8" x14ac:dyDescent="0.25">
      <c r="H25356" s="1"/>
    </row>
    <row r="25357" spans="8:8" x14ac:dyDescent="0.25">
      <c r="H25357" s="1"/>
    </row>
    <row r="25358" spans="8:8" x14ac:dyDescent="0.25">
      <c r="H25358" s="1"/>
    </row>
    <row r="25359" spans="8:8" x14ac:dyDescent="0.25">
      <c r="H25359" s="1"/>
    </row>
    <row r="25360" spans="8:8" x14ac:dyDescent="0.25">
      <c r="H25360" s="1"/>
    </row>
    <row r="25361" spans="8:8" x14ac:dyDescent="0.25">
      <c r="H25361" s="1"/>
    </row>
    <row r="25362" spans="8:8" x14ac:dyDescent="0.25">
      <c r="H25362" s="1"/>
    </row>
    <row r="25363" spans="8:8" x14ac:dyDescent="0.25">
      <c r="H25363" s="1"/>
    </row>
    <row r="25364" spans="8:8" x14ac:dyDescent="0.25">
      <c r="H25364" s="1"/>
    </row>
    <row r="25365" spans="8:8" x14ac:dyDescent="0.25">
      <c r="H25365" s="1"/>
    </row>
    <row r="25366" spans="8:8" x14ac:dyDescent="0.25">
      <c r="H25366" s="1"/>
    </row>
    <row r="25367" spans="8:8" x14ac:dyDescent="0.25">
      <c r="H25367" s="1"/>
    </row>
    <row r="25368" spans="8:8" x14ac:dyDescent="0.25">
      <c r="H25368" s="1"/>
    </row>
    <row r="25369" spans="8:8" x14ac:dyDescent="0.25">
      <c r="H25369" s="1"/>
    </row>
    <row r="25370" spans="8:8" x14ac:dyDescent="0.25">
      <c r="H25370" s="1"/>
    </row>
    <row r="25371" spans="8:8" x14ac:dyDescent="0.25">
      <c r="H25371" s="1"/>
    </row>
    <row r="25372" spans="8:8" x14ac:dyDescent="0.25">
      <c r="H25372" s="1"/>
    </row>
    <row r="25373" spans="8:8" x14ac:dyDescent="0.25">
      <c r="H25373" s="1"/>
    </row>
    <row r="25374" spans="8:8" x14ac:dyDescent="0.25">
      <c r="H25374" s="1"/>
    </row>
    <row r="25375" spans="8:8" x14ac:dyDescent="0.25">
      <c r="H25375" s="1"/>
    </row>
    <row r="25376" spans="8:8" x14ac:dyDescent="0.25">
      <c r="H25376" s="1"/>
    </row>
    <row r="25377" spans="8:8" x14ac:dyDescent="0.25">
      <c r="H25377" s="1"/>
    </row>
    <row r="25378" spans="8:8" x14ac:dyDescent="0.25">
      <c r="H25378" s="1"/>
    </row>
    <row r="25379" spans="8:8" x14ac:dyDescent="0.25">
      <c r="H25379" s="1"/>
    </row>
    <row r="25380" spans="8:8" x14ac:dyDescent="0.25">
      <c r="H25380" s="1"/>
    </row>
    <row r="25381" spans="8:8" x14ac:dyDescent="0.25">
      <c r="H25381" s="1"/>
    </row>
    <row r="25382" spans="8:8" x14ac:dyDescent="0.25">
      <c r="H25382" s="1"/>
    </row>
    <row r="25383" spans="8:8" x14ac:dyDescent="0.25">
      <c r="H25383" s="1"/>
    </row>
    <row r="25384" spans="8:8" x14ac:dyDescent="0.25">
      <c r="H25384" s="1"/>
    </row>
    <row r="25385" spans="8:8" x14ac:dyDescent="0.25">
      <c r="H25385" s="1"/>
    </row>
    <row r="25386" spans="8:8" x14ac:dyDescent="0.25">
      <c r="H25386" s="1"/>
    </row>
    <row r="25387" spans="8:8" x14ac:dyDescent="0.25">
      <c r="H25387" s="1"/>
    </row>
    <row r="25388" spans="8:8" x14ac:dyDescent="0.25">
      <c r="H25388" s="1"/>
    </row>
    <row r="25389" spans="8:8" x14ac:dyDescent="0.25">
      <c r="H25389" s="1"/>
    </row>
    <row r="25390" spans="8:8" x14ac:dyDescent="0.25">
      <c r="H25390" s="1"/>
    </row>
    <row r="25391" spans="8:8" x14ac:dyDescent="0.25">
      <c r="H25391" s="1"/>
    </row>
    <row r="25392" spans="8:8" x14ac:dyDescent="0.25">
      <c r="H25392" s="1"/>
    </row>
    <row r="25393" spans="8:8" x14ac:dyDescent="0.25">
      <c r="H25393" s="1"/>
    </row>
    <row r="25394" spans="8:8" x14ac:dyDescent="0.25">
      <c r="H25394" s="1"/>
    </row>
    <row r="25395" spans="8:8" x14ac:dyDescent="0.25">
      <c r="H25395" s="1"/>
    </row>
    <row r="25396" spans="8:8" x14ac:dyDescent="0.25">
      <c r="H25396" s="1"/>
    </row>
    <row r="25397" spans="8:8" x14ac:dyDescent="0.25">
      <c r="H25397" s="1"/>
    </row>
    <row r="25398" spans="8:8" x14ac:dyDescent="0.25">
      <c r="H25398" s="1"/>
    </row>
    <row r="25399" spans="8:8" x14ac:dyDescent="0.25">
      <c r="H25399" s="1"/>
    </row>
    <row r="25400" spans="8:8" x14ac:dyDescent="0.25">
      <c r="H25400" s="1"/>
    </row>
    <row r="25401" spans="8:8" x14ac:dyDescent="0.25">
      <c r="H25401" s="1"/>
    </row>
    <row r="25402" spans="8:8" x14ac:dyDescent="0.25">
      <c r="H25402" s="1"/>
    </row>
    <row r="25403" spans="8:8" x14ac:dyDescent="0.25">
      <c r="H25403" s="1"/>
    </row>
    <row r="25404" spans="8:8" x14ac:dyDescent="0.25">
      <c r="H25404" s="1"/>
    </row>
    <row r="25405" spans="8:8" x14ac:dyDescent="0.25">
      <c r="H25405" s="1"/>
    </row>
    <row r="25406" spans="8:8" x14ac:dyDescent="0.25">
      <c r="H25406" s="1"/>
    </row>
    <row r="25407" spans="8:8" x14ac:dyDescent="0.25">
      <c r="H25407" s="1"/>
    </row>
    <row r="25408" spans="8:8" x14ac:dyDescent="0.25">
      <c r="H25408" s="1"/>
    </row>
    <row r="25409" spans="8:8" x14ac:dyDescent="0.25">
      <c r="H25409" s="1"/>
    </row>
    <row r="25410" spans="8:8" x14ac:dyDescent="0.25">
      <c r="H25410" s="1"/>
    </row>
    <row r="25411" spans="8:8" x14ac:dyDescent="0.25">
      <c r="H25411" s="1"/>
    </row>
    <row r="25412" spans="8:8" x14ac:dyDescent="0.25">
      <c r="H25412" s="1"/>
    </row>
    <row r="25413" spans="8:8" x14ac:dyDescent="0.25">
      <c r="H25413" s="1"/>
    </row>
    <row r="25414" spans="8:8" x14ac:dyDescent="0.25">
      <c r="H25414" s="1"/>
    </row>
    <row r="25415" spans="8:8" x14ac:dyDescent="0.25">
      <c r="H25415" s="1"/>
    </row>
    <row r="25416" spans="8:8" x14ac:dyDescent="0.25">
      <c r="H25416" s="1"/>
    </row>
    <row r="25417" spans="8:8" x14ac:dyDescent="0.25">
      <c r="H25417" s="1"/>
    </row>
    <row r="25418" spans="8:8" x14ac:dyDescent="0.25">
      <c r="H25418" s="1"/>
    </row>
    <row r="25419" spans="8:8" x14ac:dyDescent="0.25">
      <c r="H25419" s="1"/>
    </row>
    <row r="25420" spans="8:8" x14ac:dyDescent="0.25">
      <c r="H25420" s="1"/>
    </row>
    <row r="25421" spans="8:8" x14ac:dyDescent="0.25">
      <c r="H25421" s="1"/>
    </row>
    <row r="25422" spans="8:8" x14ac:dyDescent="0.25">
      <c r="H25422" s="1"/>
    </row>
    <row r="25423" spans="8:8" x14ac:dyDescent="0.25">
      <c r="H25423" s="1"/>
    </row>
    <row r="25424" spans="8:8" x14ac:dyDescent="0.25">
      <c r="H25424" s="1"/>
    </row>
    <row r="25425" spans="8:8" x14ac:dyDescent="0.25">
      <c r="H25425" s="1"/>
    </row>
    <row r="25426" spans="8:8" x14ac:dyDescent="0.25">
      <c r="H25426" s="1"/>
    </row>
    <row r="25427" spans="8:8" x14ac:dyDescent="0.25">
      <c r="H25427" s="1"/>
    </row>
    <row r="25428" spans="8:8" x14ac:dyDescent="0.25">
      <c r="H25428" s="1"/>
    </row>
    <row r="25429" spans="8:8" x14ac:dyDescent="0.25">
      <c r="H25429" s="1"/>
    </row>
    <row r="25430" spans="8:8" x14ac:dyDescent="0.25">
      <c r="H25430" s="1"/>
    </row>
    <row r="25431" spans="8:8" x14ac:dyDescent="0.25">
      <c r="H25431" s="1"/>
    </row>
    <row r="25432" spans="8:8" x14ac:dyDescent="0.25">
      <c r="H25432" s="1"/>
    </row>
    <row r="25433" spans="8:8" x14ac:dyDescent="0.25">
      <c r="H25433" s="1"/>
    </row>
    <row r="25434" spans="8:8" x14ac:dyDescent="0.25">
      <c r="H25434" s="1"/>
    </row>
    <row r="25435" spans="8:8" x14ac:dyDescent="0.25">
      <c r="H25435" s="1"/>
    </row>
    <row r="25436" spans="8:8" x14ac:dyDescent="0.25">
      <c r="H25436" s="1"/>
    </row>
    <row r="25437" spans="8:8" x14ac:dyDescent="0.25">
      <c r="H25437" s="1"/>
    </row>
    <row r="25438" spans="8:8" x14ac:dyDescent="0.25">
      <c r="H25438" s="1"/>
    </row>
    <row r="25439" spans="8:8" x14ac:dyDescent="0.25">
      <c r="H25439" s="1"/>
    </row>
    <row r="25440" spans="8:8" x14ac:dyDescent="0.25">
      <c r="H25440" s="1"/>
    </row>
    <row r="25441" spans="8:8" x14ac:dyDescent="0.25">
      <c r="H25441" s="1"/>
    </row>
    <row r="25442" spans="8:8" x14ac:dyDescent="0.25">
      <c r="H25442" s="1"/>
    </row>
    <row r="25443" spans="8:8" x14ac:dyDescent="0.25">
      <c r="H25443" s="1"/>
    </row>
    <row r="25444" spans="8:8" x14ac:dyDescent="0.25">
      <c r="H25444" s="1"/>
    </row>
    <row r="25445" spans="8:8" x14ac:dyDescent="0.25">
      <c r="H25445" s="1"/>
    </row>
    <row r="25446" spans="8:8" x14ac:dyDescent="0.25">
      <c r="H25446" s="1"/>
    </row>
    <row r="25447" spans="8:8" x14ac:dyDescent="0.25">
      <c r="H25447" s="1"/>
    </row>
    <row r="25448" spans="8:8" x14ac:dyDescent="0.25">
      <c r="H25448" s="1"/>
    </row>
    <row r="25449" spans="8:8" x14ac:dyDescent="0.25">
      <c r="H25449" s="1"/>
    </row>
    <row r="25450" spans="8:8" x14ac:dyDescent="0.25">
      <c r="H25450" s="1"/>
    </row>
    <row r="25451" spans="8:8" x14ac:dyDescent="0.25">
      <c r="H25451" s="1"/>
    </row>
    <row r="25452" spans="8:8" x14ac:dyDescent="0.25">
      <c r="H25452" s="1"/>
    </row>
    <row r="25453" spans="8:8" x14ac:dyDescent="0.25">
      <c r="H25453" s="1"/>
    </row>
    <row r="25454" spans="8:8" x14ac:dyDescent="0.25">
      <c r="H25454" s="1"/>
    </row>
    <row r="25455" spans="8:8" x14ac:dyDescent="0.25">
      <c r="H25455" s="1"/>
    </row>
    <row r="25456" spans="8:8" x14ac:dyDescent="0.25">
      <c r="H25456" s="1"/>
    </row>
    <row r="25457" spans="8:8" x14ac:dyDescent="0.25">
      <c r="H25457" s="1"/>
    </row>
    <row r="25458" spans="8:8" x14ac:dyDescent="0.25">
      <c r="H25458" s="1"/>
    </row>
    <row r="25459" spans="8:8" x14ac:dyDescent="0.25">
      <c r="H25459" s="1"/>
    </row>
    <row r="25460" spans="8:8" x14ac:dyDescent="0.25">
      <c r="H25460" s="1"/>
    </row>
    <row r="25461" spans="8:8" x14ac:dyDescent="0.25">
      <c r="H25461" s="1"/>
    </row>
    <row r="25462" spans="8:8" x14ac:dyDescent="0.25">
      <c r="H25462" s="1"/>
    </row>
    <row r="25463" spans="8:8" x14ac:dyDescent="0.25">
      <c r="H25463" s="1"/>
    </row>
    <row r="25464" spans="8:8" x14ac:dyDescent="0.25">
      <c r="H25464" s="1"/>
    </row>
    <row r="25465" spans="8:8" x14ac:dyDescent="0.25">
      <c r="H25465" s="1"/>
    </row>
    <row r="25466" spans="8:8" x14ac:dyDescent="0.25">
      <c r="H25466" s="1"/>
    </row>
    <row r="25467" spans="8:8" x14ac:dyDescent="0.25">
      <c r="H25467" s="1"/>
    </row>
    <row r="25468" spans="8:8" x14ac:dyDescent="0.25">
      <c r="H25468" s="1"/>
    </row>
    <row r="25469" spans="8:8" x14ac:dyDescent="0.25">
      <c r="H25469" s="1"/>
    </row>
    <row r="25470" spans="8:8" x14ac:dyDescent="0.25">
      <c r="H25470" s="1"/>
    </row>
    <row r="25471" spans="8:8" x14ac:dyDescent="0.25">
      <c r="H25471" s="1"/>
    </row>
    <row r="25472" spans="8:8" x14ac:dyDescent="0.25">
      <c r="H25472" s="1"/>
    </row>
    <row r="25473" spans="8:8" x14ac:dyDescent="0.25">
      <c r="H25473" s="1"/>
    </row>
    <row r="25474" spans="8:8" x14ac:dyDescent="0.25">
      <c r="H25474" s="1"/>
    </row>
    <row r="25475" spans="8:8" x14ac:dyDescent="0.25">
      <c r="H25475" s="1"/>
    </row>
    <row r="25476" spans="8:8" x14ac:dyDescent="0.25">
      <c r="H25476" s="1"/>
    </row>
    <row r="25477" spans="8:8" x14ac:dyDescent="0.25">
      <c r="H25477" s="1"/>
    </row>
    <row r="25478" spans="8:8" x14ac:dyDescent="0.25">
      <c r="H25478" s="1"/>
    </row>
    <row r="25479" spans="8:8" x14ac:dyDescent="0.25">
      <c r="H25479" s="1"/>
    </row>
    <row r="25480" spans="8:8" x14ac:dyDescent="0.25">
      <c r="H25480" s="1"/>
    </row>
    <row r="25481" spans="8:8" x14ac:dyDescent="0.25">
      <c r="H25481" s="1"/>
    </row>
    <row r="25482" spans="8:8" x14ac:dyDescent="0.25">
      <c r="H25482" s="1"/>
    </row>
    <row r="25483" spans="8:8" x14ac:dyDescent="0.25">
      <c r="H25483" s="1"/>
    </row>
    <row r="25484" spans="8:8" x14ac:dyDescent="0.25">
      <c r="H25484" s="1"/>
    </row>
    <row r="25485" spans="8:8" x14ac:dyDescent="0.25">
      <c r="H25485" s="1"/>
    </row>
    <row r="25486" spans="8:8" x14ac:dyDescent="0.25">
      <c r="H25486" s="1"/>
    </row>
    <row r="25487" spans="8:8" x14ac:dyDescent="0.25">
      <c r="H25487" s="1"/>
    </row>
    <row r="25488" spans="8:8" x14ac:dyDescent="0.25">
      <c r="H25488" s="1"/>
    </row>
    <row r="25489" spans="8:8" x14ac:dyDescent="0.25">
      <c r="H25489" s="1"/>
    </row>
    <row r="25490" spans="8:8" x14ac:dyDescent="0.25">
      <c r="H25490" s="1"/>
    </row>
    <row r="25491" spans="8:8" x14ac:dyDescent="0.25">
      <c r="H25491" s="1"/>
    </row>
    <row r="25492" spans="8:8" x14ac:dyDescent="0.25">
      <c r="H25492" s="1"/>
    </row>
    <row r="25493" spans="8:8" x14ac:dyDescent="0.25">
      <c r="H25493" s="1"/>
    </row>
    <row r="25494" spans="8:8" x14ac:dyDescent="0.25">
      <c r="H25494" s="1"/>
    </row>
    <row r="25495" spans="8:8" x14ac:dyDescent="0.25">
      <c r="H25495" s="1"/>
    </row>
    <row r="25496" spans="8:8" x14ac:dyDescent="0.25">
      <c r="H25496" s="1"/>
    </row>
    <row r="25497" spans="8:8" x14ac:dyDescent="0.25">
      <c r="H25497" s="1"/>
    </row>
    <row r="25498" spans="8:8" x14ac:dyDescent="0.25">
      <c r="H25498" s="1"/>
    </row>
    <row r="25499" spans="8:8" x14ac:dyDescent="0.25">
      <c r="H25499" s="1"/>
    </row>
    <row r="25500" spans="8:8" x14ac:dyDescent="0.25">
      <c r="H25500" s="1"/>
    </row>
    <row r="25501" spans="8:8" x14ac:dyDescent="0.25">
      <c r="H25501" s="1"/>
    </row>
    <row r="25502" spans="8:8" x14ac:dyDescent="0.25">
      <c r="H25502" s="1"/>
    </row>
    <row r="25503" spans="8:8" x14ac:dyDescent="0.25">
      <c r="H25503" s="1"/>
    </row>
    <row r="25504" spans="8:8" x14ac:dyDescent="0.25">
      <c r="H25504" s="1"/>
    </row>
    <row r="25505" spans="8:8" x14ac:dyDescent="0.25">
      <c r="H25505" s="1"/>
    </row>
    <row r="25506" spans="8:8" x14ac:dyDescent="0.25">
      <c r="H25506" s="1"/>
    </row>
    <row r="25507" spans="8:8" x14ac:dyDescent="0.25">
      <c r="H25507" s="1"/>
    </row>
    <row r="25508" spans="8:8" x14ac:dyDescent="0.25">
      <c r="H25508" s="1"/>
    </row>
    <row r="25509" spans="8:8" x14ac:dyDescent="0.25">
      <c r="H25509" s="1"/>
    </row>
    <row r="25510" spans="8:8" x14ac:dyDescent="0.25">
      <c r="H25510" s="1"/>
    </row>
    <row r="25511" spans="8:8" x14ac:dyDescent="0.25">
      <c r="H25511" s="1"/>
    </row>
    <row r="25512" spans="8:8" x14ac:dyDescent="0.25">
      <c r="H25512" s="1"/>
    </row>
    <row r="25513" spans="8:8" x14ac:dyDescent="0.25">
      <c r="H25513" s="1"/>
    </row>
    <row r="25514" spans="8:8" x14ac:dyDescent="0.25">
      <c r="H25514" s="1"/>
    </row>
    <row r="25515" spans="8:8" x14ac:dyDescent="0.25">
      <c r="H25515" s="1"/>
    </row>
    <row r="25516" spans="8:8" x14ac:dyDescent="0.25">
      <c r="H25516" s="1"/>
    </row>
    <row r="25517" spans="8:8" x14ac:dyDescent="0.25">
      <c r="H25517" s="1"/>
    </row>
    <row r="25518" spans="8:8" x14ac:dyDescent="0.25">
      <c r="H25518" s="1"/>
    </row>
    <row r="25519" spans="8:8" x14ac:dyDescent="0.25">
      <c r="H25519" s="1"/>
    </row>
    <row r="25520" spans="8:8" x14ac:dyDescent="0.25">
      <c r="H25520" s="1"/>
    </row>
    <row r="25521" spans="8:8" x14ac:dyDescent="0.25">
      <c r="H25521" s="1"/>
    </row>
    <row r="25522" spans="8:8" x14ac:dyDescent="0.25">
      <c r="H25522" s="1"/>
    </row>
    <row r="25523" spans="8:8" x14ac:dyDescent="0.25">
      <c r="H25523" s="1"/>
    </row>
    <row r="25524" spans="8:8" x14ac:dyDescent="0.25">
      <c r="H25524" s="1"/>
    </row>
    <row r="25525" spans="8:8" x14ac:dyDescent="0.25">
      <c r="H25525" s="1"/>
    </row>
    <row r="25526" spans="8:8" x14ac:dyDescent="0.25">
      <c r="H25526" s="1"/>
    </row>
    <row r="25527" spans="8:8" x14ac:dyDescent="0.25">
      <c r="H25527" s="1"/>
    </row>
    <row r="25528" spans="8:8" x14ac:dyDescent="0.25">
      <c r="H25528" s="1"/>
    </row>
    <row r="25529" spans="8:8" x14ac:dyDescent="0.25">
      <c r="H25529" s="1"/>
    </row>
    <row r="25530" spans="8:8" x14ac:dyDescent="0.25">
      <c r="H25530" s="1"/>
    </row>
    <row r="25531" spans="8:8" x14ac:dyDescent="0.25">
      <c r="H25531" s="1"/>
    </row>
    <row r="25532" spans="8:8" x14ac:dyDescent="0.25">
      <c r="H25532" s="1"/>
    </row>
    <row r="25533" spans="8:8" x14ac:dyDescent="0.25">
      <c r="H25533" s="1"/>
    </row>
    <row r="25534" spans="8:8" x14ac:dyDescent="0.25">
      <c r="H25534" s="1"/>
    </row>
    <row r="25535" spans="8:8" x14ac:dyDescent="0.25">
      <c r="H25535" s="1"/>
    </row>
    <row r="25536" spans="8:8" x14ac:dyDescent="0.25">
      <c r="H25536" s="1"/>
    </row>
    <row r="25537" spans="8:8" x14ac:dyDescent="0.25">
      <c r="H25537" s="1"/>
    </row>
    <row r="25538" spans="8:8" x14ac:dyDescent="0.25">
      <c r="H25538" s="1"/>
    </row>
    <row r="25539" spans="8:8" x14ac:dyDescent="0.25">
      <c r="H25539" s="1"/>
    </row>
    <row r="25540" spans="8:8" x14ac:dyDescent="0.25">
      <c r="H25540" s="1"/>
    </row>
    <row r="25541" spans="8:8" x14ac:dyDescent="0.25">
      <c r="H25541" s="1"/>
    </row>
    <row r="25542" spans="8:8" x14ac:dyDescent="0.25">
      <c r="H25542" s="1"/>
    </row>
    <row r="25543" spans="8:8" x14ac:dyDescent="0.25">
      <c r="H25543" s="1"/>
    </row>
    <row r="25544" spans="8:8" x14ac:dyDescent="0.25">
      <c r="H25544" s="1"/>
    </row>
    <row r="25545" spans="8:8" x14ac:dyDescent="0.25">
      <c r="H25545" s="1"/>
    </row>
    <row r="25546" spans="8:8" x14ac:dyDescent="0.25">
      <c r="H25546" s="1"/>
    </row>
    <row r="25547" spans="8:8" x14ac:dyDescent="0.25">
      <c r="H25547" s="1"/>
    </row>
    <row r="25548" spans="8:8" x14ac:dyDescent="0.25">
      <c r="H25548" s="1"/>
    </row>
    <row r="25549" spans="8:8" x14ac:dyDescent="0.25">
      <c r="H25549" s="1"/>
    </row>
    <row r="25550" spans="8:8" x14ac:dyDescent="0.25">
      <c r="H25550" s="1"/>
    </row>
    <row r="25551" spans="8:8" x14ac:dyDescent="0.25">
      <c r="H25551" s="1"/>
    </row>
    <row r="25552" spans="8:8" x14ac:dyDescent="0.25">
      <c r="H25552" s="1"/>
    </row>
    <row r="25553" spans="8:8" x14ac:dyDescent="0.25">
      <c r="H25553" s="1"/>
    </row>
    <row r="25554" spans="8:8" x14ac:dyDescent="0.25">
      <c r="H25554" s="1"/>
    </row>
    <row r="25555" spans="8:8" x14ac:dyDescent="0.25">
      <c r="H25555" s="1"/>
    </row>
    <row r="25556" spans="8:8" x14ac:dyDescent="0.25">
      <c r="H25556" s="1"/>
    </row>
    <row r="25557" spans="8:8" x14ac:dyDescent="0.25">
      <c r="H25557" s="1"/>
    </row>
    <row r="25558" spans="8:8" x14ac:dyDescent="0.25">
      <c r="H25558" s="1"/>
    </row>
    <row r="25559" spans="8:8" x14ac:dyDescent="0.25">
      <c r="H25559" s="1"/>
    </row>
    <row r="25560" spans="8:8" x14ac:dyDescent="0.25">
      <c r="H25560" s="1"/>
    </row>
    <row r="25561" spans="8:8" x14ac:dyDescent="0.25">
      <c r="H25561" s="1"/>
    </row>
    <row r="25562" spans="8:8" x14ac:dyDescent="0.25">
      <c r="H25562" s="1"/>
    </row>
    <row r="25563" spans="8:8" x14ac:dyDescent="0.25">
      <c r="H25563" s="1"/>
    </row>
    <row r="25564" spans="8:8" x14ac:dyDescent="0.25">
      <c r="H25564" s="1"/>
    </row>
    <row r="25565" spans="8:8" x14ac:dyDescent="0.25">
      <c r="H25565" s="1"/>
    </row>
    <row r="25566" spans="8:8" x14ac:dyDescent="0.25">
      <c r="H25566" s="1"/>
    </row>
    <row r="25567" spans="8:8" x14ac:dyDescent="0.25">
      <c r="H25567" s="1"/>
    </row>
    <row r="25568" spans="8:8" x14ac:dyDescent="0.25">
      <c r="H25568" s="1"/>
    </row>
    <row r="25569" spans="8:8" x14ac:dyDescent="0.25">
      <c r="H25569" s="1"/>
    </row>
    <row r="25570" spans="8:8" x14ac:dyDescent="0.25">
      <c r="H25570" s="1"/>
    </row>
    <row r="25571" spans="8:8" x14ac:dyDescent="0.25">
      <c r="H25571" s="1"/>
    </row>
    <row r="25572" spans="8:8" x14ac:dyDescent="0.25">
      <c r="H25572" s="1"/>
    </row>
    <row r="25573" spans="8:8" x14ac:dyDescent="0.25">
      <c r="H25573" s="1"/>
    </row>
    <row r="25574" spans="8:8" x14ac:dyDescent="0.25">
      <c r="H25574" s="1"/>
    </row>
    <row r="25575" spans="8:8" x14ac:dyDescent="0.25">
      <c r="H25575" s="1"/>
    </row>
    <row r="25576" spans="8:8" x14ac:dyDescent="0.25">
      <c r="H25576" s="1"/>
    </row>
    <row r="25577" spans="8:8" x14ac:dyDescent="0.25">
      <c r="H25577" s="1"/>
    </row>
    <row r="25578" spans="8:8" x14ac:dyDescent="0.25">
      <c r="H25578" s="1"/>
    </row>
    <row r="25579" spans="8:8" x14ac:dyDescent="0.25">
      <c r="H25579" s="1"/>
    </row>
    <row r="25580" spans="8:8" x14ac:dyDescent="0.25">
      <c r="H25580" s="1"/>
    </row>
    <row r="25581" spans="8:8" x14ac:dyDescent="0.25">
      <c r="H25581" s="1"/>
    </row>
    <row r="25582" spans="8:8" x14ac:dyDescent="0.25">
      <c r="H25582" s="1"/>
    </row>
    <row r="25583" spans="8:8" x14ac:dyDescent="0.25">
      <c r="H25583" s="1"/>
    </row>
    <row r="25584" spans="8:8" x14ac:dyDescent="0.25">
      <c r="H25584" s="1"/>
    </row>
    <row r="25585" spans="8:8" x14ac:dyDescent="0.25">
      <c r="H25585" s="1"/>
    </row>
    <row r="25586" spans="8:8" x14ac:dyDescent="0.25">
      <c r="H25586" s="1"/>
    </row>
    <row r="25587" spans="8:8" x14ac:dyDescent="0.25">
      <c r="H25587" s="1"/>
    </row>
    <row r="25588" spans="8:8" x14ac:dyDescent="0.25">
      <c r="H25588" s="1"/>
    </row>
    <row r="25589" spans="8:8" x14ac:dyDescent="0.25">
      <c r="H25589" s="1"/>
    </row>
    <row r="25590" spans="8:8" x14ac:dyDescent="0.25">
      <c r="H25590" s="1"/>
    </row>
    <row r="25591" spans="8:8" x14ac:dyDescent="0.25">
      <c r="H25591" s="1"/>
    </row>
    <row r="25592" spans="8:8" x14ac:dyDescent="0.25">
      <c r="H25592" s="1"/>
    </row>
    <row r="25593" spans="8:8" x14ac:dyDescent="0.25">
      <c r="H25593" s="1"/>
    </row>
    <row r="25594" spans="8:8" x14ac:dyDescent="0.25">
      <c r="H25594" s="1"/>
    </row>
    <row r="25595" spans="8:8" x14ac:dyDescent="0.25">
      <c r="H25595" s="1"/>
    </row>
    <row r="25596" spans="8:8" x14ac:dyDescent="0.25">
      <c r="H25596" s="1"/>
    </row>
    <row r="25597" spans="8:8" x14ac:dyDescent="0.25">
      <c r="H25597" s="1"/>
    </row>
    <row r="25598" spans="8:8" x14ac:dyDescent="0.25">
      <c r="H25598" s="1"/>
    </row>
    <row r="25599" spans="8:8" x14ac:dyDescent="0.25">
      <c r="H25599" s="1"/>
    </row>
    <row r="25600" spans="8:8" x14ac:dyDescent="0.25">
      <c r="H25600" s="1"/>
    </row>
    <row r="25601" spans="8:8" x14ac:dyDescent="0.25">
      <c r="H25601" s="1"/>
    </row>
    <row r="25602" spans="8:8" x14ac:dyDescent="0.25">
      <c r="H25602" s="1"/>
    </row>
    <row r="25603" spans="8:8" x14ac:dyDescent="0.25">
      <c r="H25603" s="1"/>
    </row>
    <row r="25604" spans="8:8" x14ac:dyDescent="0.25">
      <c r="H25604" s="1"/>
    </row>
    <row r="25605" spans="8:8" x14ac:dyDescent="0.25">
      <c r="H25605" s="1"/>
    </row>
    <row r="25606" spans="8:8" x14ac:dyDescent="0.25">
      <c r="H25606" s="1"/>
    </row>
    <row r="25607" spans="8:8" x14ac:dyDescent="0.25">
      <c r="H25607" s="1"/>
    </row>
    <row r="25608" spans="8:8" x14ac:dyDescent="0.25">
      <c r="H25608" s="1"/>
    </row>
    <row r="25609" spans="8:8" x14ac:dyDescent="0.25">
      <c r="H25609" s="1"/>
    </row>
    <row r="25610" spans="8:8" x14ac:dyDescent="0.25">
      <c r="H25610" s="1"/>
    </row>
    <row r="25611" spans="8:8" x14ac:dyDescent="0.25">
      <c r="H25611" s="1"/>
    </row>
    <row r="25612" spans="8:8" x14ac:dyDescent="0.25">
      <c r="H25612" s="1"/>
    </row>
    <row r="25613" spans="8:8" x14ac:dyDescent="0.25">
      <c r="H25613" s="1"/>
    </row>
    <row r="25614" spans="8:8" x14ac:dyDescent="0.25">
      <c r="H25614" s="1"/>
    </row>
    <row r="25615" spans="8:8" x14ac:dyDescent="0.25">
      <c r="H25615" s="1"/>
    </row>
    <row r="25616" spans="8:8" x14ac:dyDescent="0.25">
      <c r="H25616" s="1"/>
    </row>
    <row r="25617" spans="8:8" x14ac:dyDescent="0.25">
      <c r="H25617" s="1"/>
    </row>
    <row r="25618" spans="8:8" x14ac:dyDescent="0.25">
      <c r="H25618" s="1"/>
    </row>
    <row r="25619" spans="8:8" x14ac:dyDescent="0.25">
      <c r="H25619" s="1"/>
    </row>
    <row r="25620" spans="8:8" x14ac:dyDescent="0.25">
      <c r="H25620" s="1"/>
    </row>
    <row r="25621" spans="8:8" x14ac:dyDescent="0.25">
      <c r="H25621" s="1"/>
    </row>
    <row r="25622" spans="8:8" x14ac:dyDescent="0.25">
      <c r="H25622" s="1"/>
    </row>
    <row r="25623" spans="8:8" x14ac:dyDescent="0.25">
      <c r="H25623" s="1"/>
    </row>
    <row r="25624" spans="8:8" x14ac:dyDescent="0.25">
      <c r="H25624" s="1"/>
    </row>
    <row r="25625" spans="8:8" x14ac:dyDescent="0.25">
      <c r="H25625" s="1"/>
    </row>
    <row r="25626" spans="8:8" x14ac:dyDescent="0.25">
      <c r="H25626" s="1"/>
    </row>
    <row r="25627" spans="8:8" x14ac:dyDescent="0.25">
      <c r="H25627" s="1"/>
    </row>
    <row r="25628" spans="8:8" x14ac:dyDescent="0.25">
      <c r="H25628" s="1"/>
    </row>
    <row r="25629" spans="8:8" x14ac:dyDescent="0.25">
      <c r="H25629" s="1"/>
    </row>
    <row r="25630" spans="8:8" x14ac:dyDescent="0.25">
      <c r="H25630" s="1"/>
    </row>
    <row r="25631" spans="8:8" x14ac:dyDescent="0.25">
      <c r="H25631" s="1"/>
    </row>
    <row r="25632" spans="8:8" x14ac:dyDescent="0.25">
      <c r="H25632" s="1"/>
    </row>
    <row r="25633" spans="8:8" x14ac:dyDescent="0.25">
      <c r="H25633" s="1"/>
    </row>
    <row r="25634" spans="8:8" x14ac:dyDescent="0.25">
      <c r="H25634" s="1"/>
    </row>
    <row r="25635" spans="8:8" x14ac:dyDescent="0.25">
      <c r="H25635" s="1"/>
    </row>
    <row r="25636" spans="8:8" x14ac:dyDescent="0.25">
      <c r="H25636" s="1"/>
    </row>
    <row r="25637" spans="8:8" x14ac:dyDescent="0.25">
      <c r="H25637" s="1"/>
    </row>
    <row r="25638" spans="8:8" x14ac:dyDescent="0.25">
      <c r="H25638" s="1"/>
    </row>
    <row r="25639" spans="8:8" x14ac:dyDescent="0.25">
      <c r="H25639" s="1"/>
    </row>
    <row r="25640" spans="8:8" x14ac:dyDescent="0.25">
      <c r="H25640" s="1"/>
    </row>
    <row r="25641" spans="8:8" x14ac:dyDescent="0.25">
      <c r="H25641" s="1"/>
    </row>
    <row r="25642" spans="8:8" x14ac:dyDescent="0.25">
      <c r="H25642" s="1"/>
    </row>
    <row r="25643" spans="8:8" x14ac:dyDescent="0.25">
      <c r="H25643" s="1"/>
    </row>
    <row r="25644" spans="8:8" x14ac:dyDescent="0.25">
      <c r="H25644" s="1"/>
    </row>
    <row r="25645" spans="8:8" x14ac:dyDescent="0.25">
      <c r="H25645" s="1"/>
    </row>
    <row r="25646" spans="8:8" x14ac:dyDescent="0.25">
      <c r="H25646" s="1"/>
    </row>
    <row r="25647" spans="8:8" x14ac:dyDescent="0.25">
      <c r="H25647" s="1"/>
    </row>
    <row r="25648" spans="8:8" x14ac:dyDescent="0.25">
      <c r="H25648" s="1"/>
    </row>
    <row r="25649" spans="8:8" x14ac:dyDescent="0.25">
      <c r="H25649" s="1"/>
    </row>
    <row r="25650" spans="8:8" x14ac:dyDescent="0.25">
      <c r="H25650" s="1"/>
    </row>
    <row r="25651" spans="8:8" x14ac:dyDescent="0.25">
      <c r="H25651" s="1"/>
    </row>
    <row r="25652" spans="8:8" x14ac:dyDescent="0.25">
      <c r="H25652" s="1"/>
    </row>
    <row r="25653" spans="8:8" x14ac:dyDescent="0.25">
      <c r="H25653" s="1"/>
    </row>
    <row r="25654" spans="8:8" x14ac:dyDescent="0.25">
      <c r="H25654" s="1"/>
    </row>
    <row r="25655" spans="8:8" x14ac:dyDescent="0.25">
      <c r="H25655" s="1"/>
    </row>
    <row r="25656" spans="8:8" x14ac:dyDescent="0.25">
      <c r="H25656" s="1"/>
    </row>
    <row r="25657" spans="8:8" x14ac:dyDescent="0.25">
      <c r="H25657" s="1"/>
    </row>
    <row r="25658" spans="8:8" x14ac:dyDescent="0.25">
      <c r="H25658" s="1"/>
    </row>
    <row r="25659" spans="8:8" x14ac:dyDescent="0.25">
      <c r="H25659" s="1"/>
    </row>
    <row r="25660" spans="8:8" x14ac:dyDescent="0.25">
      <c r="H25660" s="1"/>
    </row>
    <row r="25661" spans="8:8" x14ac:dyDescent="0.25">
      <c r="H25661" s="1"/>
    </row>
    <row r="25662" spans="8:8" x14ac:dyDescent="0.25">
      <c r="H25662" s="1"/>
    </row>
    <row r="25663" spans="8:8" x14ac:dyDescent="0.25">
      <c r="H25663" s="1"/>
    </row>
    <row r="25664" spans="8:8" x14ac:dyDescent="0.25">
      <c r="H25664" s="1"/>
    </row>
    <row r="25665" spans="8:8" x14ac:dyDescent="0.25">
      <c r="H25665" s="1"/>
    </row>
    <row r="25666" spans="8:8" x14ac:dyDescent="0.25">
      <c r="H25666" s="1"/>
    </row>
    <row r="25667" spans="8:8" x14ac:dyDescent="0.25">
      <c r="H25667" s="1"/>
    </row>
    <row r="25668" spans="8:8" x14ac:dyDescent="0.25">
      <c r="H25668" s="1"/>
    </row>
    <row r="25669" spans="8:8" x14ac:dyDescent="0.25">
      <c r="H25669" s="1"/>
    </row>
    <row r="25670" spans="8:8" x14ac:dyDescent="0.25">
      <c r="H25670" s="1"/>
    </row>
    <row r="25671" spans="8:8" x14ac:dyDescent="0.25">
      <c r="H25671" s="1"/>
    </row>
    <row r="25672" spans="8:8" x14ac:dyDescent="0.25">
      <c r="H25672" s="1"/>
    </row>
    <row r="25673" spans="8:8" x14ac:dyDescent="0.25">
      <c r="H25673" s="1"/>
    </row>
    <row r="25674" spans="8:8" x14ac:dyDescent="0.25">
      <c r="H25674" s="1"/>
    </row>
    <row r="25675" spans="8:8" x14ac:dyDescent="0.25">
      <c r="H25675" s="1"/>
    </row>
    <row r="25676" spans="8:8" x14ac:dyDescent="0.25">
      <c r="H25676" s="1"/>
    </row>
    <row r="25677" spans="8:8" x14ac:dyDescent="0.25">
      <c r="H25677" s="1"/>
    </row>
    <row r="25678" spans="8:8" x14ac:dyDescent="0.25">
      <c r="H25678" s="1"/>
    </row>
    <row r="25679" spans="8:8" x14ac:dyDescent="0.25">
      <c r="H25679" s="1"/>
    </row>
    <row r="25680" spans="8:8" x14ac:dyDescent="0.25">
      <c r="H25680" s="1"/>
    </row>
    <row r="25681" spans="8:8" x14ac:dyDescent="0.25">
      <c r="H25681" s="1"/>
    </row>
    <row r="25682" spans="8:8" x14ac:dyDescent="0.25">
      <c r="H25682" s="1"/>
    </row>
    <row r="25683" spans="8:8" x14ac:dyDescent="0.25">
      <c r="H25683" s="1"/>
    </row>
    <row r="25684" spans="8:8" x14ac:dyDescent="0.25">
      <c r="H25684" s="1"/>
    </row>
    <row r="25685" spans="8:8" x14ac:dyDescent="0.25">
      <c r="H25685" s="1"/>
    </row>
    <row r="25686" spans="8:8" x14ac:dyDescent="0.25">
      <c r="H25686" s="1"/>
    </row>
    <row r="25687" spans="8:8" x14ac:dyDescent="0.25">
      <c r="H25687" s="1"/>
    </row>
    <row r="25688" spans="8:8" x14ac:dyDescent="0.25">
      <c r="H25688" s="1"/>
    </row>
    <row r="25689" spans="8:8" x14ac:dyDescent="0.25">
      <c r="H25689" s="1"/>
    </row>
    <row r="25690" spans="8:8" x14ac:dyDescent="0.25">
      <c r="H25690" s="1"/>
    </row>
    <row r="25691" spans="8:8" x14ac:dyDescent="0.25">
      <c r="H25691" s="1"/>
    </row>
    <row r="25692" spans="8:8" x14ac:dyDescent="0.25">
      <c r="H25692" s="1"/>
    </row>
    <row r="25693" spans="8:8" x14ac:dyDescent="0.25">
      <c r="H25693" s="1"/>
    </row>
    <row r="25694" spans="8:8" x14ac:dyDescent="0.25">
      <c r="H25694" s="1"/>
    </row>
    <row r="25695" spans="8:8" x14ac:dyDescent="0.25">
      <c r="H25695" s="1"/>
    </row>
    <row r="25696" spans="8:8" x14ac:dyDescent="0.25">
      <c r="H25696" s="1"/>
    </row>
    <row r="25697" spans="8:8" x14ac:dyDescent="0.25">
      <c r="H25697" s="1"/>
    </row>
    <row r="25698" spans="8:8" x14ac:dyDescent="0.25">
      <c r="H25698" s="1"/>
    </row>
    <row r="25699" spans="8:8" x14ac:dyDescent="0.25">
      <c r="H25699" s="1"/>
    </row>
    <row r="25700" spans="8:8" x14ac:dyDescent="0.25">
      <c r="H25700" s="1"/>
    </row>
    <row r="25701" spans="8:8" x14ac:dyDescent="0.25">
      <c r="H25701" s="1"/>
    </row>
    <row r="25702" spans="8:8" x14ac:dyDescent="0.25">
      <c r="H25702" s="1"/>
    </row>
    <row r="25703" spans="8:8" x14ac:dyDescent="0.25">
      <c r="H25703" s="1"/>
    </row>
    <row r="25704" spans="8:8" x14ac:dyDescent="0.25">
      <c r="H25704" s="1"/>
    </row>
    <row r="25705" spans="8:8" x14ac:dyDescent="0.25">
      <c r="H25705" s="1"/>
    </row>
    <row r="25706" spans="8:8" x14ac:dyDescent="0.25">
      <c r="H25706" s="1"/>
    </row>
    <row r="25707" spans="8:8" x14ac:dyDescent="0.25">
      <c r="H25707" s="1"/>
    </row>
    <row r="25708" spans="8:8" x14ac:dyDescent="0.25">
      <c r="H25708" s="1"/>
    </row>
    <row r="25709" spans="8:8" x14ac:dyDescent="0.25">
      <c r="H25709" s="1"/>
    </row>
    <row r="25710" spans="8:8" x14ac:dyDescent="0.25">
      <c r="H25710" s="1"/>
    </row>
    <row r="25711" spans="8:8" x14ac:dyDescent="0.25">
      <c r="H25711" s="1"/>
    </row>
    <row r="25712" spans="8:8" x14ac:dyDescent="0.25">
      <c r="H25712" s="1"/>
    </row>
    <row r="25713" spans="8:8" x14ac:dyDescent="0.25">
      <c r="H25713" s="1"/>
    </row>
    <row r="25714" spans="8:8" x14ac:dyDescent="0.25">
      <c r="H25714" s="1"/>
    </row>
    <row r="25715" spans="8:8" x14ac:dyDescent="0.25">
      <c r="H25715" s="1"/>
    </row>
    <row r="25716" spans="8:8" x14ac:dyDescent="0.25">
      <c r="H25716" s="1"/>
    </row>
    <row r="25717" spans="8:8" x14ac:dyDescent="0.25">
      <c r="H25717" s="1"/>
    </row>
    <row r="25718" spans="8:8" x14ac:dyDescent="0.25">
      <c r="H25718" s="1"/>
    </row>
    <row r="25719" spans="8:8" x14ac:dyDescent="0.25">
      <c r="H25719" s="1"/>
    </row>
    <row r="25720" spans="8:8" x14ac:dyDescent="0.25">
      <c r="H25720" s="1"/>
    </row>
    <row r="25721" spans="8:8" x14ac:dyDescent="0.25">
      <c r="H25721" s="1"/>
    </row>
    <row r="25722" spans="8:8" x14ac:dyDescent="0.25">
      <c r="H25722" s="1"/>
    </row>
    <row r="25723" spans="8:8" x14ac:dyDescent="0.25">
      <c r="H25723" s="1"/>
    </row>
    <row r="25724" spans="8:8" x14ac:dyDescent="0.25">
      <c r="H25724" s="1"/>
    </row>
    <row r="25725" spans="8:8" x14ac:dyDescent="0.25">
      <c r="H25725" s="1"/>
    </row>
    <row r="25726" spans="8:8" x14ac:dyDescent="0.25">
      <c r="H25726" s="1"/>
    </row>
    <row r="25727" spans="8:8" x14ac:dyDescent="0.25">
      <c r="H25727" s="1"/>
    </row>
    <row r="25728" spans="8:8" x14ac:dyDescent="0.25">
      <c r="H25728" s="1"/>
    </row>
    <row r="25729" spans="8:8" x14ac:dyDescent="0.25">
      <c r="H25729" s="1"/>
    </row>
    <row r="25730" spans="8:8" x14ac:dyDescent="0.25">
      <c r="H25730" s="1"/>
    </row>
    <row r="25731" spans="8:8" x14ac:dyDescent="0.25">
      <c r="H25731" s="1"/>
    </row>
    <row r="25732" spans="8:8" x14ac:dyDescent="0.25">
      <c r="H25732" s="1"/>
    </row>
    <row r="25733" spans="8:8" x14ac:dyDescent="0.25">
      <c r="H25733" s="1"/>
    </row>
    <row r="25734" spans="8:8" x14ac:dyDescent="0.25">
      <c r="H25734" s="1"/>
    </row>
    <row r="25735" spans="8:8" x14ac:dyDescent="0.25">
      <c r="H25735" s="1"/>
    </row>
    <row r="25736" spans="8:8" x14ac:dyDescent="0.25">
      <c r="H25736" s="1"/>
    </row>
    <row r="25737" spans="8:8" x14ac:dyDescent="0.25">
      <c r="H25737" s="1"/>
    </row>
    <row r="25738" spans="8:8" x14ac:dyDescent="0.25">
      <c r="H25738" s="1"/>
    </row>
    <row r="25739" spans="8:8" x14ac:dyDescent="0.25">
      <c r="H25739" s="1"/>
    </row>
    <row r="25740" spans="8:8" x14ac:dyDescent="0.25">
      <c r="H25740" s="1"/>
    </row>
    <row r="25741" spans="8:8" x14ac:dyDescent="0.25">
      <c r="H25741" s="1"/>
    </row>
    <row r="25742" spans="8:8" x14ac:dyDescent="0.25">
      <c r="H25742" s="1"/>
    </row>
    <row r="25743" spans="8:8" x14ac:dyDescent="0.25">
      <c r="H25743" s="1"/>
    </row>
    <row r="25744" spans="8:8" x14ac:dyDescent="0.25">
      <c r="H25744" s="1"/>
    </row>
    <row r="25745" spans="8:8" x14ac:dyDescent="0.25">
      <c r="H25745" s="1"/>
    </row>
    <row r="25746" spans="8:8" x14ac:dyDescent="0.25">
      <c r="H25746" s="1"/>
    </row>
    <row r="25747" spans="8:8" x14ac:dyDescent="0.25">
      <c r="H25747" s="1"/>
    </row>
    <row r="25748" spans="8:8" x14ac:dyDescent="0.25">
      <c r="H25748" s="1"/>
    </row>
    <row r="25749" spans="8:8" x14ac:dyDescent="0.25">
      <c r="H25749" s="1"/>
    </row>
    <row r="25750" spans="8:8" x14ac:dyDescent="0.25">
      <c r="H25750" s="1"/>
    </row>
    <row r="25751" spans="8:8" x14ac:dyDescent="0.25">
      <c r="H25751" s="1"/>
    </row>
    <row r="25752" spans="8:8" x14ac:dyDescent="0.25">
      <c r="H25752" s="1"/>
    </row>
    <row r="25753" spans="8:8" x14ac:dyDescent="0.25">
      <c r="H25753" s="1"/>
    </row>
    <row r="25754" spans="8:8" x14ac:dyDescent="0.25">
      <c r="H25754" s="1"/>
    </row>
    <row r="25755" spans="8:8" x14ac:dyDescent="0.25">
      <c r="H25755" s="1"/>
    </row>
    <row r="25756" spans="8:8" x14ac:dyDescent="0.25">
      <c r="H25756" s="1"/>
    </row>
    <row r="25757" spans="8:8" x14ac:dyDescent="0.25">
      <c r="H25757" s="1"/>
    </row>
    <row r="25758" spans="8:8" x14ac:dyDescent="0.25">
      <c r="H25758" s="1"/>
    </row>
    <row r="25759" spans="8:8" x14ac:dyDescent="0.25">
      <c r="H25759" s="1"/>
    </row>
    <row r="25760" spans="8:8" x14ac:dyDescent="0.25">
      <c r="H25760" s="1"/>
    </row>
    <row r="25761" spans="8:8" x14ac:dyDescent="0.25">
      <c r="H25761" s="1"/>
    </row>
    <row r="25762" spans="8:8" x14ac:dyDescent="0.25">
      <c r="H25762" s="1"/>
    </row>
    <row r="25763" spans="8:8" x14ac:dyDescent="0.25">
      <c r="H25763" s="1"/>
    </row>
    <row r="25764" spans="8:8" x14ac:dyDescent="0.25">
      <c r="H25764" s="1"/>
    </row>
    <row r="25765" spans="8:8" x14ac:dyDescent="0.25">
      <c r="H25765" s="1"/>
    </row>
    <row r="25766" spans="8:8" x14ac:dyDescent="0.25">
      <c r="H25766" s="1"/>
    </row>
    <row r="25767" spans="8:8" x14ac:dyDescent="0.25">
      <c r="H25767" s="1"/>
    </row>
    <row r="25768" spans="8:8" x14ac:dyDescent="0.25">
      <c r="H25768" s="1"/>
    </row>
    <row r="25769" spans="8:8" x14ac:dyDescent="0.25">
      <c r="H25769" s="1"/>
    </row>
    <row r="25770" spans="8:8" x14ac:dyDescent="0.25">
      <c r="H25770" s="1"/>
    </row>
    <row r="25771" spans="8:8" x14ac:dyDescent="0.25">
      <c r="H25771" s="1"/>
    </row>
    <row r="25772" spans="8:8" x14ac:dyDescent="0.25">
      <c r="H25772" s="1"/>
    </row>
    <row r="25773" spans="8:8" x14ac:dyDescent="0.25">
      <c r="H25773" s="1"/>
    </row>
    <row r="25774" spans="8:8" x14ac:dyDescent="0.25">
      <c r="H25774" s="1"/>
    </row>
    <row r="25775" spans="8:8" x14ac:dyDescent="0.25">
      <c r="H25775" s="1"/>
    </row>
    <row r="25776" spans="8:8" x14ac:dyDescent="0.25">
      <c r="H25776" s="1"/>
    </row>
    <row r="25777" spans="8:8" x14ac:dyDescent="0.25">
      <c r="H25777" s="1"/>
    </row>
    <row r="25778" spans="8:8" x14ac:dyDescent="0.25">
      <c r="H25778" s="1"/>
    </row>
    <row r="25779" spans="8:8" x14ac:dyDescent="0.25">
      <c r="H25779" s="1"/>
    </row>
    <row r="25780" spans="8:8" x14ac:dyDescent="0.25">
      <c r="H25780" s="1"/>
    </row>
    <row r="25781" spans="8:8" x14ac:dyDescent="0.25">
      <c r="H25781" s="1"/>
    </row>
    <row r="25782" spans="8:8" x14ac:dyDescent="0.25">
      <c r="H25782" s="1"/>
    </row>
    <row r="25783" spans="8:8" x14ac:dyDescent="0.25">
      <c r="H25783" s="1"/>
    </row>
    <row r="25784" spans="8:8" x14ac:dyDescent="0.25">
      <c r="H25784" s="1"/>
    </row>
    <row r="25785" spans="8:8" x14ac:dyDescent="0.25">
      <c r="H25785" s="1"/>
    </row>
    <row r="25786" spans="8:8" x14ac:dyDescent="0.25">
      <c r="H25786" s="1"/>
    </row>
    <row r="25787" spans="8:8" x14ac:dyDescent="0.25">
      <c r="H25787" s="1"/>
    </row>
    <row r="25788" spans="8:8" x14ac:dyDescent="0.25">
      <c r="H25788" s="1"/>
    </row>
    <row r="25789" spans="8:8" x14ac:dyDescent="0.25">
      <c r="H25789" s="1"/>
    </row>
    <row r="25790" spans="8:8" x14ac:dyDescent="0.25">
      <c r="H25790" s="1"/>
    </row>
    <row r="25791" spans="8:8" x14ac:dyDescent="0.25">
      <c r="H25791" s="1"/>
    </row>
    <row r="25792" spans="8:8" x14ac:dyDescent="0.25">
      <c r="H25792" s="1"/>
    </row>
    <row r="25793" spans="8:8" x14ac:dyDescent="0.25">
      <c r="H25793" s="1"/>
    </row>
    <row r="25794" spans="8:8" x14ac:dyDescent="0.25">
      <c r="H25794" s="1"/>
    </row>
    <row r="25795" spans="8:8" x14ac:dyDescent="0.25">
      <c r="H25795" s="1"/>
    </row>
    <row r="25796" spans="8:8" x14ac:dyDescent="0.25">
      <c r="H25796" s="1"/>
    </row>
    <row r="25797" spans="8:8" x14ac:dyDescent="0.25">
      <c r="H25797" s="1"/>
    </row>
    <row r="25798" spans="8:8" x14ac:dyDescent="0.25">
      <c r="H25798" s="1"/>
    </row>
    <row r="25799" spans="8:8" x14ac:dyDescent="0.25">
      <c r="H25799" s="1"/>
    </row>
    <row r="25800" spans="8:8" x14ac:dyDescent="0.25">
      <c r="H25800" s="1"/>
    </row>
    <row r="25801" spans="8:8" x14ac:dyDescent="0.25">
      <c r="H25801" s="1"/>
    </row>
    <row r="25802" spans="8:8" x14ac:dyDescent="0.25">
      <c r="H25802" s="1"/>
    </row>
    <row r="25803" spans="8:8" x14ac:dyDescent="0.25">
      <c r="H25803" s="1"/>
    </row>
    <row r="25804" spans="8:8" x14ac:dyDescent="0.25">
      <c r="H25804" s="1"/>
    </row>
    <row r="25805" spans="8:8" x14ac:dyDescent="0.25">
      <c r="H25805" s="1"/>
    </row>
    <row r="25806" spans="8:8" x14ac:dyDescent="0.25">
      <c r="H25806" s="1"/>
    </row>
    <row r="25807" spans="8:8" x14ac:dyDescent="0.25">
      <c r="H25807" s="1"/>
    </row>
    <row r="25808" spans="8:8" x14ac:dyDescent="0.25">
      <c r="H25808" s="1"/>
    </row>
    <row r="25809" spans="8:8" x14ac:dyDescent="0.25">
      <c r="H25809" s="1"/>
    </row>
    <row r="25810" spans="8:8" x14ac:dyDescent="0.25">
      <c r="H25810" s="1"/>
    </row>
    <row r="25811" spans="8:8" x14ac:dyDescent="0.25">
      <c r="H25811" s="1"/>
    </row>
    <row r="25812" spans="8:8" x14ac:dyDescent="0.25">
      <c r="H25812" s="1"/>
    </row>
    <row r="25813" spans="8:8" x14ac:dyDescent="0.25">
      <c r="H25813" s="1"/>
    </row>
    <row r="25814" spans="8:8" x14ac:dyDescent="0.25">
      <c r="H25814" s="1"/>
    </row>
    <row r="25815" spans="8:8" x14ac:dyDescent="0.25">
      <c r="H25815" s="1"/>
    </row>
    <row r="25816" spans="8:8" x14ac:dyDescent="0.25">
      <c r="H25816" s="1"/>
    </row>
    <row r="25817" spans="8:8" x14ac:dyDescent="0.25">
      <c r="H25817" s="1"/>
    </row>
    <row r="25818" spans="8:8" x14ac:dyDescent="0.25">
      <c r="H25818" s="1"/>
    </row>
    <row r="25819" spans="8:8" x14ac:dyDescent="0.25">
      <c r="H25819" s="1"/>
    </row>
    <row r="25820" spans="8:8" x14ac:dyDescent="0.25">
      <c r="H25820" s="1"/>
    </row>
    <row r="25821" spans="8:8" x14ac:dyDescent="0.25">
      <c r="H25821" s="1"/>
    </row>
    <row r="25822" spans="8:8" x14ac:dyDescent="0.25">
      <c r="H25822" s="1"/>
    </row>
    <row r="25823" spans="8:8" x14ac:dyDescent="0.25">
      <c r="H25823" s="1"/>
    </row>
    <row r="25824" spans="8:8" x14ac:dyDescent="0.25">
      <c r="H25824" s="1"/>
    </row>
    <row r="25825" spans="8:8" x14ac:dyDescent="0.25">
      <c r="H25825" s="1"/>
    </row>
    <row r="25826" spans="8:8" x14ac:dyDescent="0.25">
      <c r="H25826" s="1"/>
    </row>
    <row r="25827" spans="8:8" x14ac:dyDescent="0.25">
      <c r="H25827" s="1"/>
    </row>
    <row r="25828" spans="8:8" x14ac:dyDescent="0.25">
      <c r="H25828" s="1"/>
    </row>
    <row r="25829" spans="8:8" x14ac:dyDescent="0.25">
      <c r="H25829" s="1"/>
    </row>
    <row r="25830" spans="8:8" x14ac:dyDescent="0.25">
      <c r="H25830" s="1"/>
    </row>
    <row r="25831" spans="8:8" x14ac:dyDescent="0.25">
      <c r="H25831" s="1"/>
    </row>
    <row r="25832" spans="8:8" x14ac:dyDescent="0.25">
      <c r="H25832" s="1"/>
    </row>
    <row r="25833" spans="8:8" x14ac:dyDescent="0.25">
      <c r="H25833" s="1"/>
    </row>
    <row r="25834" spans="8:8" x14ac:dyDescent="0.25">
      <c r="H25834" s="1"/>
    </row>
    <row r="25835" spans="8:8" x14ac:dyDescent="0.25">
      <c r="H25835" s="1"/>
    </row>
    <row r="25836" spans="8:8" x14ac:dyDescent="0.25">
      <c r="H25836" s="1"/>
    </row>
    <row r="25837" spans="8:8" x14ac:dyDescent="0.25">
      <c r="H25837" s="1"/>
    </row>
    <row r="25838" spans="8:8" x14ac:dyDescent="0.25">
      <c r="H25838" s="1"/>
    </row>
    <row r="25839" spans="8:8" x14ac:dyDescent="0.25">
      <c r="H25839" s="1"/>
    </row>
    <row r="25840" spans="8:8" x14ac:dyDescent="0.25">
      <c r="H25840" s="1"/>
    </row>
    <row r="25841" spans="8:8" x14ac:dyDescent="0.25">
      <c r="H25841" s="1"/>
    </row>
    <row r="25842" spans="8:8" x14ac:dyDescent="0.25">
      <c r="H25842" s="1"/>
    </row>
    <row r="25843" spans="8:8" x14ac:dyDescent="0.25">
      <c r="H25843" s="1"/>
    </row>
    <row r="25844" spans="8:8" x14ac:dyDescent="0.25">
      <c r="H25844" s="1"/>
    </row>
    <row r="25845" spans="8:8" x14ac:dyDescent="0.25">
      <c r="H25845" s="1"/>
    </row>
    <row r="25846" spans="8:8" x14ac:dyDescent="0.25">
      <c r="H25846" s="1"/>
    </row>
    <row r="25847" spans="8:8" x14ac:dyDescent="0.25">
      <c r="H25847" s="1"/>
    </row>
    <row r="25848" spans="8:8" x14ac:dyDescent="0.25">
      <c r="H25848" s="1"/>
    </row>
    <row r="25849" spans="8:8" x14ac:dyDescent="0.25">
      <c r="H25849" s="1"/>
    </row>
    <row r="25850" spans="8:8" x14ac:dyDescent="0.25">
      <c r="H25850" s="1"/>
    </row>
    <row r="25851" spans="8:8" x14ac:dyDescent="0.25">
      <c r="H25851" s="1"/>
    </row>
    <row r="25852" spans="8:8" x14ac:dyDescent="0.25">
      <c r="H25852" s="1"/>
    </row>
    <row r="25853" spans="8:8" x14ac:dyDescent="0.25">
      <c r="H25853" s="1"/>
    </row>
    <row r="25854" spans="8:8" x14ac:dyDescent="0.25">
      <c r="H25854" s="1"/>
    </row>
    <row r="25855" spans="8:8" x14ac:dyDescent="0.25">
      <c r="H25855" s="1"/>
    </row>
    <row r="25856" spans="8:8" x14ac:dyDescent="0.25">
      <c r="H25856" s="1"/>
    </row>
    <row r="25857" spans="8:8" x14ac:dyDescent="0.25">
      <c r="H25857" s="1"/>
    </row>
    <row r="25858" spans="8:8" x14ac:dyDescent="0.25">
      <c r="H25858" s="1"/>
    </row>
    <row r="25859" spans="8:8" x14ac:dyDescent="0.25">
      <c r="H25859" s="1"/>
    </row>
    <row r="25860" spans="8:8" x14ac:dyDescent="0.25">
      <c r="H25860" s="1"/>
    </row>
    <row r="25861" spans="8:8" x14ac:dyDescent="0.25">
      <c r="H25861" s="1"/>
    </row>
    <row r="25862" spans="8:8" x14ac:dyDescent="0.25">
      <c r="H25862" s="1"/>
    </row>
    <row r="25863" spans="8:8" x14ac:dyDescent="0.25">
      <c r="H25863" s="1"/>
    </row>
    <row r="25864" spans="8:8" x14ac:dyDescent="0.25">
      <c r="H25864" s="1"/>
    </row>
    <row r="25865" spans="8:8" x14ac:dyDescent="0.25">
      <c r="H25865" s="1"/>
    </row>
    <row r="25866" spans="8:8" x14ac:dyDescent="0.25">
      <c r="H25866" s="1"/>
    </row>
    <row r="25867" spans="8:8" x14ac:dyDescent="0.25">
      <c r="H25867" s="1"/>
    </row>
    <row r="25868" spans="8:8" x14ac:dyDescent="0.25">
      <c r="H25868" s="1"/>
    </row>
    <row r="25869" spans="8:8" x14ac:dyDescent="0.25">
      <c r="H25869" s="1"/>
    </row>
    <row r="25870" spans="8:8" x14ac:dyDescent="0.25">
      <c r="H25870" s="1"/>
    </row>
    <row r="25871" spans="8:8" x14ac:dyDescent="0.25">
      <c r="H25871" s="1"/>
    </row>
    <row r="25872" spans="8:8" x14ac:dyDescent="0.25">
      <c r="H25872" s="1"/>
    </row>
    <row r="25873" spans="8:8" x14ac:dyDescent="0.25">
      <c r="H25873" s="1"/>
    </row>
    <row r="25874" spans="8:8" x14ac:dyDescent="0.25">
      <c r="H25874" s="1"/>
    </row>
    <row r="25875" spans="8:8" x14ac:dyDescent="0.25">
      <c r="H25875" s="1"/>
    </row>
    <row r="25876" spans="8:8" x14ac:dyDescent="0.25">
      <c r="H25876" s="1"/>
    </row>
    <row r="25877" spans="8:8" x14ac:dyDescent="0.25">
      <c r="H25877" s="1"/>
    </row>
    <row r="25878" spans="8:8" x14ac:dyDescent="0.25">
      <c r="H25878" s="1"/>
    </row>
    <row r="25879" spans="8:8" x14ac:dyDescent="0.25">
      <c r="H25879" s="1"/>
    </row>
    <row r="25880" spans="8:8" x14ac:dyDescent="0.25">
      <c r="H25880" s="1"/>
    </row>
    <row r="25881" spans="8:8" x14ac:dyDescent="0.25">
      <c r="H25881" s="1"/>
    </row>
    <row r="25882" spans="8:8" x14ac:dyDescent="0.25">
      <c r="H25882" s="1"/>
    </row>
    <row r="25883" spans="8:8" x14ac:dyDescent="0.25">
      <c r="H25883" s="1"/>
    </row>
    <row r="25884" spans="8:8" x14ac:dyDescent="0.25">
      <c r="H25884" s="1"/>
    </row>
    <row r="25885" spans="8:8" x14ac:dyDescent="0.25">
      <c r="H25885" s="1"/>
    </row>
    <row r="25886" spans="8:8" x14ac:dyDescent="0.25">
      <c r="H25886" s="1"/>
    </row>
    <row r="25887" spans="8:8" x14ac:dyDescent="0.25">
      <c r="H25887" s="1"/>
    </row>
    <row r="25888" spans="8:8" x14ac:dyDescent="0.25">
      <c r="H25888" s="1"/>
    </row>
    <row r="25889" spans="8:8" x14ac:dyDescent="0.25">
      <c r="H25889" s="1"/>
    </row>
    <row r="25890" spans="8:8" x14ac:dyDescent="0.25">
      <c r="H25890" s="1"/>
    </row>
    <row r="25891" spans="8:8" x14ac:dyDescent="0.25">
      <c r="H25891" s="1"/>
    </row>
    <row r="25892" spans="8:8" x14ac:dyDescent="0.25">
      <c r="H25892" s="1"/>
    </row>
    <row r="25893" spans="8:8" x14ac:dyDescent="0.25">
      <c r="H25893" s="1"/>
    </row>
    <row r="25894" spans="8:8" x14ac:dyDescent="0.25">
      <c r="H25894" s="1"/>
    </row>
    <row r="25895" spans="8:8" x14ac:dyDescent="0.25">
      <c r="H25895" s="1"/>
    </row>
    <row r="25896" spans="8:8" x14ac:dyDescent="0.25">
      <c r="H25896" s="1"/>
    </row>
    <row r="25897" spans="8:8" x14ac:dyDescent="0.25">
      <c r="H25897" s="1"/>
    </row>
    <row r="25898" spans="8:8" x14ac:dyDescent="0.25">
      <c r="H25898" s="1"/>
    </row>
    <row r="25899" spans="8:8" x14ac:dyDescent="0.25">
      <c r="H25899" s="1"/>
    </row>
    <row r="25900" spans="8:8" x14ac:dyDescent="0.25">
      <c r="H25900" s="1"/>
    </row>
    <row r="25901" spans="8:8" x14ac:dyDescent="0.25">
      <c r="H25901" s="1"/>
    </row>
    <row r="25902" spans="8:8" x14ac:dyDescent="0.25">
      <c r="H25902" s="1"/>
    </row>
    <row r="25903" spans="8:8" x14ac:dyDescent="0.25">
      <c r="H25903" s="1"/>
    </row>
    <row r="25904" spans="8:8" x14ac:dyDescent="0.25">
      <c r="H25904" s="1"/>
    </row>
    <row r="25905" spans="8:8" x14ac:dyDescent="0.25">
      <c r="H25905" s="1"/>
    </row>
    <row r="25906" spans="8:8" x14ac:dyDescent="0.25">
      <c r="H25906" s="1"/>
    </row>
    <row r="25907" spans="8:8" x14ac:dyDescent="0.25">
      <c r="H25907" s="1"/>
    </row>
    <row r="25908" spans="8:8" x14ac:dyDescent="0.25">
      <c r="H25908" s="1"/>
    </row>
    <row r="25909" spans="8:8" x14ac:dyDescent="0.25">
      <c r="H25909" s="1"/>
    </row>
    <row r="25910" spans="8:8" x14ac:dyDescent="0.25">
      <c r="H25910" s="1"/>
    </row>
    <row r="25911" spans="8:8" x14ac:dyDescent="0.25">
      <c r="H25911" s="1"/>
    </row>
    <row r="25912" spans="8:8" x14ac:dyDescent="0.25">
      <c r="H25912" s="1"/>
    </row>
    <row r="25913" spans="8:8" x14ac:dyDescent="0.25">
      <c r="H25913" s="1"/>
    </row>
    <row r="25914" spans="8:8" x14ac:dyDescent="0.25">
      <c r="H25914" s="1"/>
    </row>
    <row r="25915" spans="8:8" x14ac:dyDescent="0.25">
      <c r="H25915" s="1"/>
    </row>
    <row r="25916" spans="8:8" x14ac:dyDescent="0.25">
      <c r="H25916" s="1"/>
    </row>
    <row r="25917" spans="8:8" x14ac:dyDescent="0.25">
      <c r="H25917" s="1"/>
    </row>
    <row r="25918" spans="8:8" x14ac:dyDescent="0.25">
      <c r="H25918" s="1"/>
    </row>
    <row r="25919" spans="8:8" x14ac:dyDescent="0.25">
      <c r="H25919" s="1"/>
    </row>
    <row r="25920" spans="8:8" x14ac:dyDescent="0.25">
      <c r="H25920" s="1"/>
    </row>
    <row r="25921" spans="8:8" x14ac:dyDescent="0.25">
      <c r="H25921" s="1"/>
    </row>
    <row r="25922" spans="8:8" x14ac:dyDescent="0.25">
      <c r="H25922" s="1"/>
    </row>
    <row r="25923" spans="8:8" x14ac:dyDescent="0.25">
      <c r="H25923" s="1"/>
    </row>
    <row r="25924" spans="8:8" x14ac:dyDescent="0.25">
      <c r="H25924" s="1"/>
    </row>
    <row r="25925" spans="8:8" x14ac:dyDescent="0.25">
      <c r="H25925" s="1"/>
    </row>
    <row r="25926" spans="8:8" x14ac:dyDescent="0.25">
      <c r="H25926" s="1"/>
    </row>
    <row r="25927" spans="8:8" x14ac:dyDescent="0.25">
      <c r="H25927" s="1"/>
    </row>
    <row r="25928" spans="8:8" x14ac:dyDescent="0.25">
      <c r="H25928" s="1"/>
    </row>
    <row r="25929" spans="8:8" x14ac:dyDescent="0.25">
      <c r="H25929" s="1"/>
    </row>
    <row r="25930" spans="8:8" x14ac:dyDescent="0.25">
      <c r="H25930" s="1"/>
    </row>
    <row r="25931" spans="8:8" x14ac:dyDescent="0.25">
      <c r="H25931" s="1"/>
    </row>
    <row r="25932" spans="8:8" x14ac:dyDescent="0.25">
      <c r="H25932" s="1"/>
    </row>
    <row r="25933" spans="8:8" x14ac:dyDescent="0.25">
      <c r="H25933" s="1"/>
    </row>
    <row r="25934" spans="8:8" x14ac:dyDescent="0.25">
      <c r="H25934" s="1"/>
    </row>
    <row r="25935" spans="8:8" x14ac:dyDescent="0.25">
      <c r="H25935" s="1"/>
    </row>
    <row r="25936" spans="8:8" x14ac:dyDescent="0.25">
      <c r="H25936" s="1"/>
    </row>
    <row r="25937" spans="8:8" x14ac:dyDescent="0.25">
      <c r="H25937" s="1"/>
    </row>
    <row r="25938" spans="8:8" x14ac:dyDescent="0.25">
      <c r="H25938" s="1"/>
    </row>
    <row r="25939" spans="8:8" x14ac:dyDescent="0.25">
      <c r="H25939" s="1"/>
    </row>
    <row r="25940" spans="8:8" x14ac:dyDescent="0.25">
      <c r="H25940" s="1"/>
    </row>
    <row r="25941" spans="8:8" x14ac:dyDescent="0.25">
      <c r="H25941" s="1"/>
    </row>
    <row r="25942" spans="8:8" x14ac:dyDescent="0.25">
      <c r="H25942" s="1"/>
    </row>
    <row r="25943" spans="8:8" x14ac:dyDescent="0.25">
      <c r="H25943" s="1"/>
    </row>
    <row r="25944" spans="8:8" x14ac:dyDescent="0.25">
      <c r="H25944" s="1"/>
    </row>
    <row r="25945" spans="8:8" x14ac:dyDescent="0.25">
      <c r="H25945" s="1"/>
    </row>
    <row r="25946" spans="8:8" x14ac:dyDescent="0.25">
      <c r="H25946" s="1"/>
    </row>
    <row r="25947" spans="8:8" x14ac:dyDescent="0.25">
      <c r="H25947" s="1"/>
    </row>
    <row r="25948" spans="8:8" x14ac:dyDescent="0.25">
      <c r="H25948" s="1"/>
    </row>
    <row r="25949" spans="8:8" x14ac:dyDescent="0.25">
      <c r="H25949" s="1"/>
    </row>
    <row r="25950" spans="8:8" x14ac:dyDescent="0.25">
      <c r="H25950" s="1"/>
    </row>
    <row r="25951" spans="8:8" x14ac:dyDescent="0.25">
      <c r="H25951" s="1"/>
    </row>
    <row r="25952" spans="8:8" x14ac:dyDescent="0.25">
      <c r="H25952" s="1"/>
    </row>
    <row r="25953" spans="8:8" x14ac:dyDescent="0.25">
      <c r="H25953" s="1"/>
    </row>
    <row r="25954" spans="8:8" x14ac:dyDescent="0.25">
      <c r="H25954" s="1"/>
    </row>
    <row r="25955" spans="8:8" x14ac:dyDescent="0.25">
      <c r="H25955" s="1"/>
    </row>
    <row r="25956" spans="8:8" x14ac:dyDescent="0.25">
      <c r="H25956" s="1"/>
    </row>
    <row r="25957" spans="8:8" x14ac:dyDescent="0.25">
      <c r="H25957" s="1"/>
    </row>
    <row r="25958" spans="8:8" x14ac:dyDescent="0.25">
      <c r="H25958" s="1"/>
    </row>
    <row r="25959" spans="8:8" x14ac:dyDescent="0.25">
      <c r="H25959" s="1"/>
    </row>
    <row r="25960" spans="8:8" x14ac:dyDescent="0.25">
      <c r="H25960" s="1"/>
    </row>
    <row r="25961" spans="8:8" x14ac:dyDescent="0.25">
      <c r="H25961" s="1"/>
    </row>
    <row r="25962" spans="8:8" x14ac:dyDescent="0.25">
      <c r="H25962" s="1"/>
    </row>
    <row r="25963" spans="8:8" x14ac:dyDescent="0.25">
      <c r="H25963" s="1"/>
    </row>
    <row r="25964" spans="8:8" x14ac:dyDescent="0.25">
      <c r="H25964" s="1"/>
    </row>
    <row r="25965" spans="8:8" x14ac:dyDescent="0.25">
      <c r="H25965" s="1"/>
    </row>
    <row r="25966" spans="8:8" x14ac:dyDescent="0.25">
      <c r="H25966" s="1"/>
    </row>
    <row r="25967" spans="8:8" x14ac:dyDescent="0.25">
      <c r="H25967" s="1"/>
    </row>
    <row r="25968" spans="8:8" x14ac:dyDescent="0.25">
      <c r="H25968" s="1"/>
    </row>
    <row r="25969" spans="8:8" x14ac:dyDescent="0.25">
      <c r="H25969" s="1"/>
    </row>
    <row r="25970" spans="8:8" x14ac:dyDescent="0.25">
      <c r="H25970" s="1"/>
    </row>
    <row r="25971" spans="8:8" x14ac:dyDescent="0.25">
      <c r="H25971" s="1"/>
    </row>
    <row r="25972" spans="8:8" x14ac:dyDescent="0.25">
      <c r="H25972" s="1"/>
    </row>
    <row r="25973" spans="8:8" x14ac:dyDescent="0.25">
      <c r="H25973" s="1"/>
    </row>
    <row r="25974" spans="8:8" x14ac:dyDescent="0.25">
      <c r="H25974" s="1"/>
    </row>
    <row r="25975" spans="8:8" x14ac:dyDescent="0.25">
      <c r="H25975" s="1"/>
    </row>
    <row r="25976" spans="8:8" x14ac:dyDescent="0.25">
      <c r="H25976" s="1"/>
    </row>
    <row r="25977" spans="8:8" x14ac:dyDescent="0.25">
      <c r="H25977" s="1"/>
    </row>
    <row r="25978" spans="8:8" x14ac:dyDescent="0.25">
      <c r="H25978" s="1"/>
    </row>
    <row r="25979" spans="8:8" x14ac:dyDescent="0.25">
      <c r="H25979" s="1"/>
    </row>
    <row r="25980" spans="8:8" x14ac:dyDescent="0.25">
      <c r="H25980" s="1"/>
    </row>
    <row r="25981" spans="8:8" x14ac:dyDescent="0.25">
      <c r="H25981" s="1"/>
    </row>
    <row r="25982" spans="8:8" x14ac:dyDescent="0.25">
      <c r="H25982" s="1"/>
    </row>
    <row r="25983" spans="8:8" x14ac:dyDescent="0.25">
      <c r="H25983" s="1"/>
    </row>
    <row r="25984" spans="8:8" x14ac:dyDescent="0.25">
      <c r="H25984" s="1"/>
    </row>
    <row r="25985" spans="8:8" x14ac:dyDescent="0.25">
      <c r="H25985" s="1"/>
    </row>
    <row r="25986" spans="8:8" x14ac:dyDescent="0.25">
      <c r="H25986" s="1"/>
    </row>
    <row r="25987" spans="8:8" x14ac:dyDescent="0.25">
      <c r="H25987" s="1"/>
    </row>
    <row r="25988" spans="8:8" x14ac:dyDescent="0.25">
      <c r="H25988" s="1"/>
    </row>
    <row r="25989" spans="8:8" x14ac:dyDescent="0.25">
      <c r="H25989" s="1"/>
    </row>
    <row r="25990" spans="8:8" x14ac:dyDescent="0.25">
      <c r="H25990" s="1"/>
    </row>
    <row r="25991" spans="8:8" x14ac:dyDescent="0.25">
      <c r="H25991" s="1"/>
    </row>
    <row r="25992" spans="8:8" x14ac:dyDescent="0.25">
      <c r="H25992" s="1"/>
    </row>
    <row r="25993" spans="8:8" x14ac:dyDescent="0.25">
      <c r="H25993" s="1"/>
    </row>
    <row r="25994" spans="8:8" x14ac:dyDescent="0.25">
      <c r="H25994" s="1"/>
    </row>
    <row r="25995" spans="8:8" x14ac:dyDescent="0.25">
      <c r="H25995" s="1"/>
    </row>
    <row r="25996" spans="8:8" x14ac:dyDescent="0.25">
      <c r="H25996" s="1"/>
    </row>
    <row r="25997" spans="8:8" x14ac:dyDescent="0.25">
      <c r="H25997" s="1"/>
    </row>
    <row r="25998" spans="8:8" x14ac:dyDescent="0.25">
      <c r="H25998" s="1"/>
    </row>
    <row r="25999" spans="8:8" x14ac:dyDescent="0.25">
      <c r="H25999" s="1"/>
    </row>
    <row r="26000" spans="8:8" x14ac:dyDescent="0.25">
      <c r="H26000" s="1"/>
    </row>
    <row r="26001" spans="8:8" x14ac:dyDescent="0.25">
      <c r="H26001" s="1"/>
    </row>
    <row r="26002" spans="8:8" x14ac:dyDescent="0.25">
      <c r="H26002" s="1"/>
    </row>
    <row r="26003" spans="8:8" x14ac:dyDescent="0.25">
      <c r="H26003" s="1"/>
    </row>
    <row r="26004" spans="8:8" x14ac:dyDescent="0.25">
      <c r="H26004" s="1"/>
    </row>
    <row r="26005" spans="8:8" x14ac:dyDescent="0.25">
      <c r="H26005" s="1"/>
    </row>
    <row r="26006" spans="8:8" x14ac:dyDescent="0.25">
      <c r="H26006" s="1"/>
    </row>
    <row r="26007" spans="8:8" x14ac:dyDescent="0.25">
      <c r="H26007" s="1"/>
    </row>
    <row r="26008" spans="8:8" x14ac:dyDescent="0.25">
      <c r="H26008" s="1"/>
    </row>
    <row r="26009" spans="8:8" x14ac:dyDescent="0.25">
      <c r="H26009" s="1"/>
    </row>
    <row r="26010" spans="8:8" x14ac:dyDescent="0.25">
      <c r="H26010" s="1"/>
    </row>
    <row r="26011" spans="8:8" x14ac:dyDescent="0.25">
      <c r="H26011" s="1"/>
    </row>
    <row r="26012" spans="8:8" x14ac:dyDescent="0.25">
      <c r="H26012" s="1"/>
    </row>
    <row r="26013" spans="8:8" x14ac:dyDescent="0.25">
      <c r="H26013" s="1"/>
    </row>
    <row r="26014" spans="8:8" x14ac:dyDescent="0.25">
      <c r="H26014" s="1"/>
    </row>
    <row r="26015" spans="8:8" x14ac:dyDescent="0.25">
      <c r="H26015" s="1"/>
    </row>
    <row r="26016" spans="8:8" x14ac:dyDescent="0.25">
      <c r="H26016" s="1"/>
    </row>
    <row r="26017" spans="8:8" x14ac:dyDescent="0.25">
      <c r="H26017" s="1"/>
    </row>
    <row r="26018" spans="8:8" x14ac:dyDescent="0.25">
      <c r="H26018" s="1"/>
    </row>
    <row r="26019" spans="8:8" x14ac:dyDescent="0.25">
      <c r="H26019" s="1"/>
    </row>
    <row r="26020" spans="8:8" x14ac:dyDescent="0.25">
      <c r="H26020" s="1"/>
    </row>
    <row r="26021" spans="8:8" x14ac:dyDescent="0.25">
      <c r="H26021" s="1"/>
    </row>
    <row r="26022" spans="8:8" x14ac:dyDescent="0.25">
      <c r="H26022" s="1"/>
    </row>
    <row r="26023" spans="8:8" x14ac:dyDescent="0.25">
      <c r="H26023" s="1"/>
    </row>
    <row r="26024" spans="8:8" x14ac:dyDescent="0.25">
      <c r="H26024" s="1"/>
    </row>
    <row r="26025" spans="8:8" x14ac:dyDescent="0.25">
      <c r="H26025" s="1"/>
    </row>
    <row r="26026" spans="8:8" x14ac:dyDescent="0.25">
      <c r="H26026" s="1"/>
    </row>
    <row r="26027" spans="8:8" x14ac:dyDescent="0.25">
      <c r="H26027" s="1"/>
    </row>
    <row r="26028" spans="8:8" x14ac:dyDescent="0.25">
      <c r="H26028" s="1"/>
    </row>
    <row r="26029" spans="8:8" x14ac:dyDescent="0.25">
      <c r="H26029" s="1"/>
    </row>
    <row r="26030" spans="8:8" x14ac:dyDescent="0.25">
      <c r="H26030" s="1"/>
    </row>
    <row r="26031" spans="8:8" x14ac:dyDescent="0.25">
      <c r="H26031" s="1"/>
    </row>
    <row r="26032" spans="8:8" x14ac:dyDescent="0.25">
      <c r="H26032" s="1"/>
    </row>
    <row r="26033" spans="8:8" x14ac:dyDescent="0.25">
      <c r="H26033" s="1"/>
    </row>
    <row r="26034" spans="8:8" x14ac:dyDescent="0.25">
      <c r="H26034" s="1"/>
    </row>
    <row r="26035" spans="8:8" x14ac:dyDescent="0.25">
      <c r="H26035" s="1"/>
    </row>
    <row r="26036" spans="8:8" x14ac:dyDescent="0.25">
      <c r="H26036" s="1"/>
    </row>
    <row r="26037" spans="8:8" x14ac:dyDescent="0.25">
      <c r="H26037" s="1"/>
    </row>
    <row r="26038" spans="8:8" x14ac:dyDescent="0.25">
      <c r="H26038" s="1"/>
    </row>
    <row r="26039" spans="8:8" x14ac:dyDescent="0.25">
      <c r="H26039" s="1"/>
    </row>
    <row r="26040" spans="8:8" x14ac:dyDescent="0.25">
      <c r="H26040" s="1"/>
    </row>
    <row r="26041" spans="8:8" x14ac:dyDescent="0.25">
      <c r="H26041" s="1"/>
    </row>
    <row r="26042" spans="8:8" x14ac:dyDescent="0.25">
      <c r="H26042" s="1"/>
    </row>
    <row r="26043" spans="8:8" x14ac:dyDescent="0.25">
      <c r="H26043" s="1"/>
    </row>
    <row r="26044" spans="8:8" x14ac:dyDescent="0.25">
      <c r="H26044" s="1"/>
    </row>
    <row r="26045" spans="8:8" x14ac:dyDescent="0.25">
      <c r="H26045" s="1"/>
    </row>
    <row r="26046" spans="8:8" x14ac:dyDescent="0.25">
      <c r="H26046" s="1"/>
    </row>
    <row r="26047" spans="8:8" x14ac:dyDescent="0.25">
      <c r="H26047" s="1"/>
    </row>
    <row r="26048" spans="8:8" x14ac:dyDescent="0.25">
      <c r="H26048" s="1"/>
    </row>
    <row r="26049" spans="8:8" x14ac:dyDescent="0.25">
      <c r="H26049" s="1"/>
    </row>
    <row r="26050" spans="8:8" x14ac:dyDescent="0.25">
      <c r="H26050" s="1"/>
    </row>
    <row r="26051" spans="8:8" x14ac:dyDescent="0.25">
      <c r="H26051" s="1"/>
    </row>
    <row r="26052" spans="8:8" x14ac:dyDescent="0.25">
      <c r="H26052" s="1"/>
    </row>
    <row r="26053" spans="8:8" x14ac:dyDescent="0.25">
      <c r="H26053" s="1"/>
    </row>
    <row r="26054" spans="8:8" x14ac:dyDescent="0.25">
      <c r="H26054" s="1"/>
    </row>
    <row r="26055" spans="8:8" x14ac:dyDescent="0.25">
      <c r="H26055" s="1"/>
    </row>
    <row r="26056" spans="8:8" x14ac:dyDescent="0.25">
      <c r="H26056" s="1"/>
    </row>
    <row r="26057" spans="8:8" x14ac:dyDescent="0.25">
      <c r="H26057" s="1"/>
    </row>
    <row r="26058" spans="8:8" x14ac:dyDescent="0.25">
      <c r="H26058" s="1"/>
    </row>
    <row r="26059" spans="8:8" x14ac:dyDescent="0.25">
      <c r="H26059" s="1"/>
    </row>
    <row r="26060" spans="8:8" x14ac:dyDescent="0.25">
      <c r="H26060" s="1"/>
    </row>
    <row r="26061" spans="8:8" x14ac:dyDescent="0.25">
      <c r="H26061" s="1"/>
    </row>
    <row r="26062" spans="8:8" x14ac:dyDescent="0.25">
      <c r="H26062" s="1"/>
    </row>
    <row r="26063" spans="8:8" x14ac:dyDescent="0.25">
      <c r="H26063" s="1"/>
    </row>
    <row r="26064" spans="8:8" x14ac:dyDescent="0.25">
      <c r="H26064" s="1"/>
    </row>
    <row r="26065" spans="8:8" x14ac:dyDescent="0.25">
      <c r="H26065" s="1"/>
    </row>
    <row r="26066" spans="8:8" x14ac:dyDescent="0.25">
      <c r="H26066" s="1"/>
    </row>
    <row r="26067" spans="8:8" x14ac:dyDescent="0.25">
      <c r="H26067" s="1"/>
    </row>
    <row r="26068" spans="8:8" x14ac:dyDescent="0.25">
      <c r="H26068" s="1"/>
    </row>
    <row r="26069" spans="8:8" x14ac:dyDescent="0.25">
      <c r="H26069" s="1"/>
    </row>
    <row r="26070" spans="8:8" x14ac:dyDescent="0.25">
      <c r="H26070" s="1"/>
    </row>
    <row r="26071" spans="8:8" x14ac:dyDescent="0.25">
      <c r="H26071" s="1"/>
    </row>
    <row r="26072" spans="8:8" x14ac:dyDescent="0.25">
      <c r="H26072" s="1"/>
    </row>
    <row r="26073" spans="8:8" x14ac:dyDescent="0.25">
      <c r="H26073" s="1"/>
    </row>
    <row r="26074" spans="8:8" x14ac:dyDescent="0.25">
      <c r="H26074" s="1"/>
    </row>
    <row r="26075" spans="8:8" x14ac:dyDescent="0.25">
      <c r="H26075" s="1"/>
    </row>
    <row r="26076" spans="8:8" x14ac:dyDescent="0.25">
      <c r="H26076" s="1"/>
    </row>
    <row r="26077" spans="8:8" x14ac:dyDescent="0.25">
      <c r="H26077" s="1"/>
    </row>
    <row r="26078" spans="8:8" x14ac:dyDescent="0.25">
      <c r="H26078" s="1"/>
    </row>
    <row r="26079" spans="8:8" x14ac:dyDescent="0.25">
      <c r="H26079" s="1"/>
    </row>
    <row r="26080" spans="8:8" x14ac:dyDescent="0.25">
      <c r="H26080" s="1"/>
    </row>
    <row r="26081" spans="8:8" x14ac:dyDescent="0.25">
      <c r="H26081" s="1"/>
    </row>
    <row r="26082" spans="8:8" x14ac:dyDescent="0.25">
      <c r="H26082" s="1"/>
    </row>
    <row r="26083" spans="8:8" x14ac:dyDescent="0.25">
      <c r="H26083" s="1"/>
    </row>
    <row r="26084" spans="8:8" x14ac:dyDescent="0.25">
      <c r="H26084" s="1"/>
    </row>
    <row r="26085" spans="8:8" x14ac:dyDescent="0.25">
      <c r="H26085" s="1"/>
    </row>
    <row r="26086" spans="8:8" x14ac:dyDescent="0.25">
      <c r="H26086" s="1"/>
    </row>
    <row r="26087" spans="8:8" x14ac:dyDescent="0.25">
      <c r="H26087" s="1"/>
    </row>
    <row r="26088" spans="8:8" x14ac:dyDescent="0.25">
      <c r="H26088" s="1"/>
    </row>
    <row r="26089" spans="8:8" x14ac:dyDescent="0.25">
      <c r="H26089" s="1"/>
    </row>
    <row r="26090" spans="8:8" x14ac:dyDescent="0.25">
      <c r="H26090" s="1"/>
    </row>
    <row r="26091" spans="8:8" x14ac:dyDescent="0.25">
      <c r="H26091" s="1"/>
    </row>
    <row r="26092" spans="8:8" x14ac:dyDescent="0.25">
      <c r="H26092" s="1"/>
    </row>
    <row r="26093" spans="8:8" x14ac:dyDescent="0.25">
      <c r="H26093" s="1"/>
    </row>
    <row r="26094" spans="8:8" x14ac:dyDescent="0.25">
      <c r="H26094" s="1"/>
    </row>
    <row r="26095" spans="8:8" x14ac:dyDescent="0.25">
      <c r="H26095" s="1"/>
    </row>
    <row r="26096" spans="8:8" x14ac:dyDescent="0.25">
      <c r="H26096" s="1"/>
    </row>
    <row r="26097" spans="8:8" x14ac:dyDescent="0.25">
      <c r="H26097" s="1"/>
    </row>
    <row r="26098" spans="8:8" x14ac:dyDescent="0.25">
      <c r="H26098" s="1"/>
    </row>
    <row r="26099" spans="8:8" x14ac:dyDescent="0.25">
      <c r="H26099" s="1"/>
    </row>
    <row r="26100" spans="8:8" x14ac:dyDescent="0.25">
      <c r="H26100" s="1"/>
    </row>
    <row r="26101" spans="8:8" x14ac:dyDescent="0.25">
      <c r="H26101" s="1"/>
    </row>
    <row r="26102" spans="8:8" x14ac:dyDescent="0.25">
      <c r="H26102" s="1"/>
    </row>
    <row r="26103" spans="8:8" x14ac:dyDescent="0.25">
      <c r="H26103" s="1"/>
    </row>
    <row r="26104" spans="8:8" x14ac:dyDescent="0.25">
      <c r="H26104" s="1"/>
    </row>
    <row r="26105" spans="8:8" x14ac:dyDescent="0.25">
      <c r="H26105" s="1"/>
    </row>
    <row r="26106" spans="8:8" x14ac:dyDescent="0.25">
      <c r="H26106" s="1"/>
    </row>
    <row r="26107" spans="8:8" x14ac:dyDescent="0.25">
      <c r="H26107" s="1"/>
    </row>
    <row r="26108" spans="8:8" x14ac:dyDescent="0.25">
      <c r="H26108" s="1"/>
    </row>
    <row r="26109" spans="8:8" x14ac:dyDescent="0.25">
      <c r="H26109" s="1"/>
    </row>
    <row r="26110" spans="8:8" x14ac:dyDescent="0.25">
      <c r="H26110" s="1"/>
    </row>
    <row r="26111" spans="8:8" x14ac:dyDescent="0.25">
      <c r="H26111" s="1"/>
    </row>
    <row r="26112" spans="8:8" x14ac:dyDescent="0.25">
      <c r="H26112" s="1"/>
    </row>
    <row r="26113" spans="8:8" x14ac:dyDescent="0.25">
      <c r="H26113" s="1"/>
    </row>
    <row r="26114" spans="8:8" x14ac:dyDescent="0.25">
      <c r="H26114" s="1"/>
    </row>
    <row r="26115" spans="8:8" x14ac:dyDescent="0.25">
      <c r="H26115" s="1"/>
    </row>
    <row r="26116" spans="8:8" x14ac:dyDescent="0.25">
      <c r="H26116" s="1"/>
    </row>
    <row r="26117" spans="8:8" x14ac:dyDescent="0.25">
      <c r="H26117" s="1"/>
    </row>
    <row r="26118" spans="8:8" x14ac:dyDescent="0.25">
      <c r="H26118" s="1"/>
    </row>
    <row r="26119" spans="8:8" x14ac:dyDescent="0.25">
      <c r="H26119" s="1"/>
    </row>
    <row r="26120" spans="8:8" x14ac:dyDescent="0.25">
      <c r="H26120" s="1"/>
    </row>
    <row r="26121" spans="8:8" x14ac:dyDescent="0.25">
      <c r="H26121" s="1"/>
    </row>
    <row r="26122" spans="8:8" x14ac:dyDescent="0.25">
      <c r="H26122" s="1"/>
    </row>
    <row r="26123" spans="8:8" x14ac:dyDescent="0.25">
      <c r="H26123" s="1"/>
    </row>
    <row r="26124" spans="8:8" x14ac:dyDescent="0.25">
      <c r="H26124" s="1"/>
    </row>
    <row r="26125" spans="8:8" x14ac:dyDescent="0.25">
      <c r="H26125" s="1"/>
    </row>
    <row r="26126" spans="8:8" x14ac:dyDescent="0.25">
      <c r="H26126" s="1"/>
    </row>
    <row r="26127" spans="8:8" x14ac:dyDescent="0.25">
      <c r="H26127" s="1"/>
    </row>
    <row r="26128" spans="8:8" x14ac:dyDescent="0.25">
      <c r="H26128" s="1"/>
    </row>
    <row r="26129" spans="8:8" x14ac:dyDescent="0.25">
      <c r="H26129" s="1"/>
    </row>
    <row r="26130" spans="8:8" x14ac:dyDescent="0.25">
      <c r="H26130" s="1"/>
    </row>
    <row r="26131" spans="8:8" x14ac:dyDescent="0.25">
      <c r="H26131" s="1"/>
    </row>
    <row r="26132" spans="8:8" x14ac:dyDescent="0.25">
      <c r="H26132" s="1"/>
    </row>
    <row r="26133" spans="8:8" x14ac:dyDescent="0.25">
      <c r="H26133" s="1"/>
    </row>
    <row r="26134" spans="8:8" x14ac:dyDescent="0.25">
      <c r="H26134" s="1"/>
    </row>
    <row r="26135" spans="8:8" x14ac:dyDescent="0.25">
      <c r="H26135" s="1"/>
    </row>
    <row r="26136" spans="8:8" x14ac:dyDescent="0.25">
      <c r="H26136" s="1"/>
    </row>
    <row r="26137" spans="8:8" x14ac:dyDescent="0.25">
      <c r="H26137" s="1"/>
    </row>
    <row r="26138" spans="8:8" x14ac:dyDescent="0.25">
      <c r="H26138" s="1"/>
    </row>
    <row r="26139" spans="8:8" x14ac:dyDescent="0.25">
      <c r="H26139" s="1"/>
    </row>
    <row r="26140" spans="8:8" x14ac:dyDescent="0.25">
      <c r="H26140" s="1"/>
    </row>
    <row r="26141" spans="8:8" x14ac:dyDescent="0.25">
      <c r="H26141" s="1"/>
    </row>
    <row r="26142" spans="8:8" x14ac:dyDescent="0.25">
      <c r="H26142" s="1"/>
    </row>
    <row r="26143" spans="8:8" x14ac:dyDescent="0.25">
      <c r="H26143" s="1"/>
    </row>
    <row r="26144" spans="8:8" x14ac:dyDescent="0.25">
      <c r="H26144" s="1"/>
    </row>
    <row r="26145" spans="8:8" x14ac:dyDescent="0.25">
      <c r="H26145" s="1"/>
    </row>
    <row r="26146" spans="8:8" x14ac:dyDescent="0.25">
      <c r="H26146" s="1"/>
    </row>
    <row r="26147" spans="8:8" x14ac:dyDescent="0.25">
      <c r="H26147" s="1"/>
    </row>
    <row r="26148" spans="8:8" x14ac:dyDescent="0.25">
      <c r="H26148" s="1"/>
    </row>
    <row r="26149" spans="8:8" x14ac:dyDescent="0.25">
      <c r="H26149" s="1"/>
    </row>
    <row r="26150" spans="8:8" x14ac:dyDescent="0.25">
      <c r="H26150" s="1"/>
    </row>
    <row r="26151" spans="8:8" x14ac:dyDescent="0.25">
      <c r="H26151" s="1"/>
    </row>
    <row r="26152" spans="8:8" x14ac:dyDescent="0.25">
      <c r="H26152" s="1"/>
    </row>
    <row r="26153" spans="8:8" x14ac:dyDescent="0.25">
      <c r="H26153" s="1"/>
    </row>
    <row r="26154" spans="8:8" x14ac:dyDescent="0.25">
      <c r="H26154" s="1"/>
    </row>
    <row r="26155" spans="8:8" x14ac:dyDescent="0.25">
      <c r="H26155" s="1"/>
    </row>
    <row r="26156" spans="8:8" x14ac:dyDescent="0.25">
      <c r="H26156" s="1"/>
    </row>
    <row r="26157" spans="8:8" x14ac:dyDescent="0.25">
      <c r="H26157" s="1"/>
    </row>
    <row r="26158" spans="8:8" x14ac:dyDescent="0.25">
      <c r="H26158" s="1"/>
    </row>
    <row r="26159" spans="8:8" x14ac:dyDescent="0.25">
      <c r="H26159" s="1"/>
    </row>
    <row r="26160" spans="8:8" x14ac:dyDescent="0.25">
      <c r="H26160" s="1"/>
    </row>
    <row r="26161" spans="8:8" x14ac:dyDescent="0.25">
      <c r="H26161" s="1"/>
    </row>
    <row r="26162" spans="8:8" x14ac:dyDescent="0.25">
      <c r="H26162" s="1"/>
    </row>
    <row r="26163" spans="8:8" x14ac:dyDescent="0.25">
      <c r="H26163" s="1"/>
    </row>
    <row r="26164" spans="8:8" x14ac:dyDescent="0.25">
      <c r="H26164" s="1"/>
    </row>
    <row r="26165" spans="8:8" x14ac:dyDescent="0.25">
      <c r="H26165" s="1"/>
    </row>
    <row r="26166" spans="8:8" x14ac:dyDescent="0.25">
      <c r="H26166" s="1"/>
    </row>
    <row r="26167" spans="8:8" x14ac:dyDescent="0.25">
      <c r="H26167" s="1"/>
    </row>
    <row r="26168" spans="8:8" x14ac:dyDescent="0.25">
      <c r="H26168" s="1"/>
    </row>
    <row r="26169" spans="8:8" x14ac:dyDescent="0.25">
      <c r="H26169" s="1"/>
    </row>
    <row r="26170" spans="8:8" x14ac:dyDescent="0.25">
      <c r="H26170" s="1"/>
    </row>
    <row r="26171" spans="8:8" x14ac:dyDescent="0.25">
      <c r="H26171" s="1"/>
    </row>
    <row r="26172" spans="8:8" x14ac:dyDescent="0.25">
      <c r="H26172" s="1"/>
    </row>
    <row r="26173" spans="8:8" x14ac:dyDescent="0.25">
      <c r="H26173" s="1"/>
    </row>
    <row r="26174" spans="8:8" x14ac:dyDescent="0.25">
      <c r="H26174" s="1"/>
    </row>
    <row r="26175" spans="8:8" x14ac:dyDescent="0.25">
      <c r="H26175" s="1"/>
    </row>
    <row r="26176" spans="8:8" x14ac:dyDescent="0.25">
      <c r="H26176" s="1"/>
    </row>
    <row r="26177" spans="8:8" x14ac:dyDescent="0.25">
      <c r="H26177" s="1"/>
    </row>
    <row r="26178" spans="8:8" x14ac:dyDescent="0.25">
      <c r="H26178" s="1"/>
    </row>
    <row r="26179" spans="8:8" x14ac:dyDescent="0.25">
      <c r="H26179" s="1"/>
    </row>
    <row r="26180" spans="8:8" x14ac:dyDescent="0.25">
      <c r="H26180" s="1"/>
    </row>
    <row r="26181" spans="8:8" x14ac:dyDescent="0.25">
      <c r="H26181" s="1"/>
    </row>
    <row r="26182" spans="8:8" x14ac:dyDescent="0.25">
      <c r="H26182" s="1"/>
    </row>
    <row r="26183" spans="8:8" x14ac:dyDescent="0.25">
      <c r="H26183" s="1"/>
    </row>
    <row r="26184" spans="8:8" x14ac:dyDescent="0.25">
      <c r="H26184" s="1"/>
    </row>
    <row r="26185" spans="8:8" x14ac:dyDescent="0.25">
      <c r="H26185" s="1"/>
    </row>
    <row r="26186" spans="8:8" x14ac:dyDescent="0.25">
      <c r="H26186" s="1"/>
    </row>
    <row r="26187" spans="8:8" x14ac:dyDescent="0.25">
      <c r="H26187" s="1"/>
    </row>
    <row r="26188" spans="8:8" x14ac:dyDescent="0.25">
      <c r="H26188" s="1"/>
    </row>
    <row r="26189" spans="8:8" x14ac:dyDescent="0.25">
      <c r="H26189" s="1"/>
    </row>
    <row r="26190" spans="8:8" x14ac:dyDescent="0.25">
      <c r="H26190" s="1"/>
    </row>
    <row r="26191" spans="8:8" x14ac:dyDescent="0.25">
      <c r="H26191" s="1"/>
    </row>
    <row r="26192" spans="8:8" x14ac:dyDescent="0.25">
      <c r="H26192" s="1"/>
    </row>
    <row r="26193" spans="8:8" x14ac:dyDescent="0.25">
      <c r="H26193" s="1"/>
    </row>
    <row r="26194" spans="8:8" x14ac:dyDescent="0.25">
      <c r="H26194" s="1"/>
    </row>
    <row r="26195" spans="8:8" x14ac:dyDescent="0.25">
      <c r="H26195" s="1"/>
    </row>
    <row r="26196" spans="8:8" x14ac:dyDescent="0.25">
      <c r="H26196" s="1"/>
    </row>
    <row r="26197" spans="8:8" x14ac:dyDescent="0.25">
      <c r="H26197" s="1"/>
    </row>
    <row r="26198" spans="8:8" x14ac:dyDescent="0.25">
      <c r="H26198" s="1"/>
    </row>
    <row r="26199" spans="8:8" x14ac:dyDescent="0.25">
      <c r="H26199" s="1"/>
    </row>
    <row r="26200" spans="8:8" x14ac:dyDescent="0.25">
      <c r="H26200" s="1"/>
    </row>
    <row r="26201" spans="8:8" x14ac:dyDescent="0.25">
      <c r="H26201" s="1"/>
    </row>
    <row r="26202" spans="8:8" x14ac:dyDescent="0.25">
      <c r="H26202" s="1"/>
    </row>
    <row r="26203" spans="8:8" x14ac:dyDescent="0.25">
      <c r="H26203" s="1"/>
    </row>
    <row r="26204" spans="8:8" x14ac:dyDescent="0.25">
      <c r="H26204" s="1"/>
    </row>
    <row r="26205" spans="8:8" x14ac:dyDescent="0.25">
      <c r="H26205" s="1"/>
    </row>
    <row r="26206" spans="8:8" x14ac:dyDescent="0.25">
      <c r="H26206" s="1"/>
    </row>
    <row r="26207" spans="8:8" x14ac:dyDescent="0.25">
      <c r="H26207" s="1"/>
    </row>
    <row r="26208" spans="8:8" x14ac:dyDescent="0.25">
      <c r="H26208" s="1"/>
    </row>
    <row r="26209" spans="8:8" x14ac:dyDescent="0.25">
      <c r="H26209" s="1"/>
    </row>
    <row r="26210" spans="8:8" x14ac:dyDescent="0.25">
      <c r="H26210" s="1"/>
    </row>
    <row r="26211" spans="8:8" x14ac:dyDescent="0.25">
      <c r="H26211" s="1"/>
    </row>
    <row r="26212" spans="8:8" x14ac:dyDescent="0.25">
      <c r="H26212" s="1"/>
    </row>
    <row r="26213" spans="8:8" x14ac:dyDescent="0.25">
      <c r="H26213" s="1"/>
    </row>
    <row r="26214" spans="8:8" x14ac:dyDescent="0.25">
      <c r="H26214" s="1"/>
    </row>
    <row r="26215" spans="8:8" x14ac:dyDescent="0.25">
      <c r="H26215" s="1"/>
    </row>
    <row r="26216" spans="8:8" x14ac:dyDescent="0.25">
      <c r="H26216" s="1"/>
    </row>
    <row r="26217" spans="8:8" x14ac:dyDescent="0.25">
      <c r="H26217" s="1"/>
    </row>
    <row r="26218" spans="8:8" x14ac:dyDescent="0.25">
      <c r="H26218" s="1"/>
    </row>
    <row r="26219" spans="8:8" x14ac:dyDescent="0.25">
      <c r="H26219" s="1"/>
    </row>
    <row r="26220" spans="8:8" x14ac:dyDescent="0.25">
      <c r="H26220" s="1"/>
    </row>
    <row r="26221" spans="8:8" x14ac:dyDescent="0.25">
      <c r="H26221" s="1"/>
    </row>
    <row r="26222" spans="8:8" x14ac:dyDescent="0.25">
      <c r="H26222" s="1"/>
    </row>
    <row r="26223" spans="8:8" x14ac:dyDescent="0.25">
      <c r="H26223" s="1"/>
    </row>
    <row r="26224" spans="8:8" x14ac:dyDescent="0.25">
      <c r="H26224" s="1"/>
    </row>
    <row r="26225" spans="8:8" x14ac:dyDescent="0.25">
      <c r="H26225" s="1"/>
    </row>
    <row r="26226" spans="8:8" x14ac:dyDescent="0.25">
      <c r="H26226" s="1"/>
    </row>
    <row r="26227" spans="8:8" x14ac:dyDescent="0.25">
      <c r="H26227" s="1"/>
    </row>
    <row r="26228" spans="8:8" x14ac:dyDescent="0.25">
      <c r="H26228" s="1"/>
    </row>
    <row r="26229" spans="8:8" x14ac:dyDescent="0.25">
      <c r="H26229" s="1"/>
    </row>
    <row r="26230" spans="8:8" x14ac:dyDescent="0.25">
      <c r="H26230" s="1"/>
    </row>
    <row r="26231" spans="8:8" x14ac:dyDescent="0.25">
      <c r="H26231" s="1"/>
    </row>
    <row r="26232" spans="8:8" x14ac:dyDescent="0.25">
      <c r="H26232" s="1"/>
    </row>
    <row r="26233" spans="8:8" x14ac:dyDescent="0.25">
      <c r="H26233" s="1"/>
    </row>
    <row r="26234" spans="8:8" x14ac:dyDescent="0.25">
      <c r="H26234" s="1"/>
    </row>
    <row r="26235" spans="8:8" x14ac:dyDescent="0.25">
      <c r="H26235" s="1"/>
    </row>
    <row r="26236" spans="8:8" x14ac:dyDescent="0.25">
      <c r="H26236" s="1"/>
    </row>
    <row r="26237" spans="8:8" x14ac:dyDescent="0.25">
      <c r="H26237" s="1"/>
    </row>
    <row r="26238" spans="8:8" x14ac:dyDescent="0.25">
      <c r="H26238" s="1"/>
    </row>
    <row r="26239" spans="8:8" x14ac:dyDescent="0.25">
      <c r="H26239" s="1"/>
    </row>
    <row r="26240" spans="8:8" x14ac:dyDescent="0.25">
      <c r="H26240" s="1"/>
    </row>
    <row r="26241" spans="8:8" x14ac:dyDescent="0.25">
      <c r="H26241" s="1"/>
    </row>
    <row r="26242" spans="8:8" x14ac:dyDescent="0.25">
      <c r="H26242" s="1"/>
    </row>
    <row r="26243" spans="8:8" x14ac:dyDescent="0.25">
      <c r="H26243" s="1"/>
    </row>
    <row r="26244" spans="8:8" x14ac:dyDescent="0.25">
      <c r="H26244" s="1"/>
    </row>
    <row r="26245" spans="8:8" x14ac:dyDescent="0.25">
      <c r="H26245" s="1"/>
    </row>
    <row r="26246" spans="8:8" x14ac:dyDescent="0.25">
      <c r="H26246" s="1"/>
    </row>
    <row r="26247" spans="8:8" x14ac:dyDescent="0.25">
      <c r="H26247" s="1"/>
    </row>
    <row r="26248" spans="8:8" x14ac:dyDescent="0.25">
      <c r="H26248" s="1"/>
    </row>
    <row r="26249" spans="8:8" x14ac:dyDescent="0.25">
      <c r="H26249" s="1"/>
    </row>
    <row r="26250" spans="8:8" x14ac:dyDescent="0.25">
      <c r="H26250" s="1"/>
    </row>
    <row r="26251" spans="8:8" x14ac:dyDescent="0.25">
      <c r="H26251" s="1"/>
    </row>
    <row r="26252" spans="8:8" x14ac:dyDescent="0.25">
      <c r="H26252" s="1"/>
    </row>
    <row r="26253" spans="8:8" x14ac:dyDescent="0.25">
      <c r="H26253" s="1"/>
    </row>
    <row r="26254" spans="8:8" x14ac:dyDescent="0.25">
      <c r="H26254" s="1"/>
    </row>
    <row r="26255" spans="8:8" x14ac:dyDescent="0.25">
      <c r="H26255" s="1"/>
    </row>
    <row r="26256" spans="8:8" x14ac:dyDescent="0.25">
      <c r="H26256" s="1"/>
    </row>
    <row r="26257" spans="8:8" x14ac:dyDescent="0.25">
      <c r="H26257" s="1"/>
    </row>
    <row r="26258" spans="8:8" x14ac:dyDescent="0.25">
      <c r="H26258" s="1"/>
    </row>
    <row r="26259" spans="8:8" x14ac:dyDescent="0.25">
      <c r="H26259" s="1"/>
    </row>
    <row r="26260" spans="8:8" x14ac:dyDescent="0.25">
      <c r="H26260" s="1"/>
    </row>
    <row r="26261" spans="8:8" x14ac:dyDescent="0.25">
      <c r="H26261" s="1"/>
    </row>
    <row r="26262" spans="8:8" x14ac:dyDescent="0.25">
      <c r="H26262" s="1"/>
    </row>
    <row r="26263" spans="8:8" x14ac:dyDescent="0.25">
      <c r="H26263" s="1"/>
    </row>
    <row r="26264" spans="8:8" x14ac:dyDescent="0.25">
      <c r="H26264" s="1"/>
    </row>
    <row r="26265" spans="8:8" x14ac:dyDescent="0.25">
      <c r="H26265" s="1"/>
    </row>
    <row r="26266" spans="8:8" x14ac:dyDescent="0.25">
      <c r="H26266" s="1"/>
    </row>
    <row r="26267" spans="8:8" x14ac:dyDescent="0.25">
      <c r="H26267" s="1"/>
    </row>
    <row r="26268" spans="8:8" x14ac:dyDescent="0.25">
      <c r="H26268" s="1"/>
    </row>
    <row r="26269" spans="8:8" x14ac:dyDescent="0.25">
      <c r="H26269" s="1"/>
    </row>
    <row r="26270" spans="8:8" x14ac:dyDescent="0.25">
      <c r="H26270" s="1"/>
    </row>
    <row r="26271" spans="8:8" x14ac:dyDescent="0.25">
      <c r="H26271" s="1"/>
    </row>
    <row r="26272" spans="8:8" x14ac:dyDescent="0.25">
      <c r="H26272" s="1"/>
    </row>
    <row r="26273" spans="8:8" x14ac:dyDescent="0.25">
      <c r="H26273" s="1"/>
    </row>
    <row r="26274" spans="8:8" x14ac:dyDescent="0.25">
      <c r="H26274" s="1"/>
    </row>
    <row r="26275" spans="8:8" x14ac:dyDescent="0.25">
      <c r="H26275" s="1"/>
    </row>
    <row r="26276" spans="8:8" x14ac:dyDescent="0.25">
      <c r="H26276" s="1"/>
    </row>
    <row r="26277" spans="8:8" x14ac:dyDescent="0.25">
      <c r="H26277" s="1"/>
    </row>
    <row r="26278" spans="8:8" x14ac:dyDescent="0.25">
      <c r="H26278" s="1"/>
    </row>
    <row r="26279" spans="8:8" x14ac:dyDescent="0.25">
      <c r="H26279" s="1"/>
    </row>
    <row r="26280" spans="8:8" x14ac:dyDescent="0.25">
      <c r="H26280" s="1"/>
    </row>
    <row r="26281" spans="8:8" x14ac:dyDescent="0.25">
      <c r="H26281" s="1"/>
    </row>
    <row r="26282" spans="8:8" x14ac:dyDescent="0.25">
      <c r="H26282" s="1"/>
    </row>
    <row r="26283" spans="8:8" x14ac:dyDescent="0.25">
      <c r="H26283" s="1"/>
    </row>
    <row r="26284" spans="8:8" x14ac:dyDescent="0.25">
      <c r="H26284" s="1"/>
    </row>
    <row r="26285" spans="8:8" x14ac:dyDescent="0.25">
      <c r="H26285" s="1"/>
    </row>
    <row r="26286" spans="8:8" x14ac:dyDescent="0.25">
      <c r="H26286" s="1"/>
    </row>
    <row r="26287" spans="8:8" x14ac:dyDescent="0.25">
      <c r="H26287" s="1"/>
    </row>
    <row r="26288" spans="8:8" x14ac:dyDescent="0.25">
      <c r="H26288" s="1"/>
    </row>
    <row r="26289" spans="8:8" x14ac:dyDescent="0.25">
      <c r="H26289" s="1"/>
    </row>
    <row r="26290" spans="8:8" x14ac:dyDescent="0.25">
      <c r="H26290" s="1"/>
    </row>
    <row r="26291" spans="8:8" x14ac:dyDescent="0.25">
      <c r="H26291" s="1"/>
    </row>
    <row r="26292" spans="8:8" x14ac:dyDescent="0.25">
      <c r="H26292" s="1"/>
    </row>
    <row r="26293" spans="8:8" x14ac:dyDescent="0.25">
      <c r="H26293" s="1"/>
    </row>
    <row r="26294" spans="8:8" x14ac:dyDescent="0.25">
      <c r="H26294" s="1"/>
    </row>
    <row r="26295" spans="8:8" x14ac:dyDescent="0.25">
      <c r="H26295" s="1"/>
    </row>
    <row r="26296" spans="8:8" x14ac:dyDescent="0.25">
      <c r="H26296" s="1"/>
    </row>
    <row r="26297" spans="8:8" x14ac:dyDescent="0.25">
      <c r="H26297" s="1"/>
    </row>
    <row r="26298" spans="8:8" x14ac:dyDescent="0.25">
      <c r="H26298" s="1"/>
    </row>
    <row r="26299" spans="8:8" x14ac:dyDescent="0.25">
      <c r="H26299" s="1"/>
    </row>
    <row r="26300" spans="8:8" x14ac:dyDescent="0.25">
      <c r="H26300" s="1"/>
    </row>
    <row r="26301" spans="8:8" x14ac:dyDescent="0.25">
      <c r="H26301" s="1"/>
    </row>
    <row r="26302" spans="8:8" x14ac:dyDescent="0.25">
      <c r="H26302" s="1"/>
    </row>
    <row r="26303" spans="8:8" x14ac:dyDescent="0.25">
      <c r="H26303" s="1"/>
    </row>
    <row r="26304" spans="8:8" x14ac:dyDescent="0.25">
      <c r="H26304" s="1"/>
    </row>
    <row r="26305" spans="8:8" x14ac:dyDescent="0.25">
      <c r="H26305" s="1"/>
    </row>
    <row r="26306" spans="8:8" x14ac:dyDescent="0.25">
      <c r="H26306" s="1"/>
    </row>
    <row r="26307" spans="8:8" x14ac:dyDescent="0.25">
      <c r="H26307" s="1"/>
    </row>
    <row r="26308" spans="8:8" x14ac:dyDescent="0.25">
      <c r="H26308" s="1"/>
    </row>
    <row r="26309" spans="8:8" x14ac:dyDescent="0.25">
      <c r="H26309" s="1"/>
    </row>
    <row r="26310" spans="8:8" x14ac:dyDescent="0.25">
      <c r="H26310" s="1"/>
    </row>
    <row r="26311" spans="8:8" x14ac:dyDescent="0.25">
      <c r="H26311" s="1"/>
    </row>
    <row r="26312" spans="8:8" x14ac:dyDescent="0.25">
      <c r="H26312" s="1"/>
    </row>
    <row r="26313" spans="8:8" x14ac:dyDescent="0.25">
      <c r="H26313" s="1"/>
    </row>
    <row r="26314" spans="8:8" x14ac:dyDescent="0.25">
      <c r="H26314" s="1"/>
    </row>
    <row r="26315" spans="8:8" x14ac:dyDescent="0.25">
      <c r="H26315" s="1"/>
    </row>
    <row r="26316" spans="8:8" x14ac:dyDescent="0.25">
      <c r="H26316" s="1"/>
    </row>
    <row r="26317" spans="8:8" x14ac:dyDescent="0.25">
      <c r="H26317" s="1"/>
    </row>
    <row r="26318" spans="8:8" x14ac:dyDescent="0.25">
      <c r="H26318" s="1"/>
    </row>
    <row r="26319" spans="8:8" x14ac:dyDescent="0.25">
      <c r="H26319" s="1"/>
    </row>
    <row r="26320" spans="8:8" x14ac:dyDescent="0.25">
      <c r="H26320" s="1"/>
    </row>
    <row r="26321" spans="8:8" x14ac:dyDescent="0.25">
      <c r="H26321" s="1"/>
    </row>
    <row r="26322" spans="8:8" x14ac:dyDescent="0.25">
      <c r="H26322" s="1"/>
    </row>
    <row r="26323" spans="8:8" x14ac:dyDescent="0.25">
      <c r="H26323" s="1"/>
    </row>
    <row r="26324" spans="8:8" x14ac:dyDescent="0.25">
      <c r="H26324" s="1"/>
    </row>
    <row r="26325" spans="8:8" x14ac:dyDescent="0.25">
      <c r="H26325" s="1"/>
    </row>
    <row r="26326" spans="8:8" x14ac:dyDescent="0.25">
      <c r="H26326" s="1"/>
    </row>
    <row r="26327" spans="8:8" x14ac:dyDescent="0.25">
      <c r="H26327" s="1"/>
    </row>
    <row r="26328" spans="8:8" x14ac:dyDescent="0.25">
      <c r="H26328" s="1"/>
    </row>
    <row r="26329" spans="8:8" x14ac:dyDescent="0.25">
      <c r="H26329" s="1"/>
    </row>
    <row r="26330" spans="8:8" x14ac:dyDescent="0.25">
      <c r="H26330" s="1"/>
    </row>
    <row r="26331" spans="8:8" x14ac:dyDescent="0.25">
      <c r="H26331" s="1"/>
    </row>
    <row r="26332" spans="8:8" x14ac:dyDescent="0.25">
      <c r="H26332" s="1"/>
    </row>
    <row r="26333" spans="8:8" x14ac:dyDescent="0.25">
      <c r="H26333" s="1"/>
    </row>
    <row r="26334" spans="8:8" x14ac:dyDescent="0.25">
      <c r="H26334" s="1"/>
    </row>
    <row r="26335" spans="8:8" x14ac:dyDescent="0.25">
      <c r="H26335" s="1"/>
    </row>
    <row r="26336" spans="8:8" x14ac:dyDescent="0.25">
      <c r="H26336" s="1"/>
    </row>
    <row r="26337" spans="8:8" x14ac:dyDescent="0.25">
      <c r="H26337" s="1"/>
    </row>
    <row r="26338" spans="8:8" x14ac:dyDescent="0.25">
      <c r="H26338" s="1"/>
    </row>
    <row r="26339" spans="8:8" x14ac:dyDescent="0.25">
      <c r="H26339" s="1"/>
    </row>
    <row r="26340" spans="8:8" x14ac:dyDescent="0.25">
      <c r="H26340" s="1"/>
    </row>
    <row r="26341" spans="8:8" x14ac:dyDescent="0.25">
      <c r="H26341" s="1"/>
    </row>
    <row r="26342" spans="8:8" x14ac:dyDescent="0.25">
      <c r="H26342" s="1"/>
    </row>
    <row r="26343" spans="8:8" x14ac:dyDescent="0.25">
      <c r="H26343" s="1"/>
    </row>
    <row r="26344" spans="8:8" x14ac:dyDescent="0.25">
      <c r="H26344" s="1"/>
    </row>
    <row r="26345" spans="8:8" x14ac:dyDescent="0.25">
      <c r="H26345" s="1"/>
    </row>
    <row r="26346" spans="8:8" x14ac:dyDescent="0.25">
      <c r="H26346" s="1"/>
    </row>
    <row r="26347" spans="8:8" x14ac:dyDescent="0.25">
      <c r="H26347" s="1"/>
    </row>
    <row r="26348" spans="8:8" x14ac:dyDescent="0.25">
      <c r="H26348" s="1"/>
    </row>
    <row r="26349" spans="8:8" x14ac:dyDescent="0.25">
      <c r="H26349" s="1"/>
    </row>
    <row r="26350" spans="8:8" x14ac:dyDescent="0.25">
      <c r="H26350" s="1"/>
    </row>
    <row r="26351" spans="8:8" x14ac:dyDescent="0.25">
      <c r="H26351" s="1"/>
    </row>
    <row r="26352" spans="8:8" x14ac:dyDescent="0.25">
      <c r="H26352" s="1"/>
    </row>
    <row r="26353" spans="8:8" x14ac:dyDescent="0.25">
      <c r="H26353" s="1"/>
    </row>
    <row r="26354" spans="8:8" x14ac:dyDescent="0.25">
      <c r="H26354" s="1"/>
    </row>
    <row r="26355" spans="8:8" x14ac:dyDescent="0.25">
      <c r="H26355" s="1"/>
    </row>
    <row r="26356" spans="8:8" x14ac:dyDescent="0.25">
      <c r="H26356" s="1"/>
    </row>
    <row r="26357" spans="8:8" x14ac:dyDescent="0.25">
      <c r="H26357" s="1"/>
    </row>
    <row r="26358" spans="8:8" x14ac:dyDescent="0.25">
      <c r="H26358" s="1"/>
    </row>
    <row r="26359" spans="8:8" x14ac:dyDescent="0.25">
      <c r="H26359" s="1"/>
    </row>
    <row r="26360" spans="8:8" x14ac:dyDescent="0.25">
      <c r="H26360" s="1"/>
    </row>
    <row r="26361" spans="8:8" x14ac:dyDescent="0.25">
      <c r="H26361" s="1"/>
    </row>
    <row r="26362" spans="8:8" x14ac:dyDescent="0.25">
      <c r="H26362" s="1"/>
    </row>
    <row r="26363" spans="8:8" x14ac:dyDescent="0.25">
      <c r="H26363" s="1"/>
    </row>
    <row r="26364" spans="8:8" x14ac:dyDescent="0.25">
      <c r="H26364" s="1"/>
    </row>
    <row r="26365" spans="8:8" x14ac:dyDescent="0.25">
      <c r="H26365" s="1"/>
    </row>
    <row r="26366" spans="8:8" x14ac:dyDescent="0.25">
      <c r="H26366" s="1"/>
    </row>
    <row r="26367" spans="8:8" x14ac:dyDescent="0.25">
      <c r="H26367" s="1"/>
    </row>
    <row r="26368" spans="8:8" x14ac:dyDescent="0.25">
      <c r="H26368" s="1"/>
    </row>
    <row r="26369" spans="8:8" x14ac:dyDescent="0.25">
      <c r="H26369" s="1"/>
    </row>
    <row r="26370" spans="8:8" x14ac:dyDescent="0.25">
      <c r="H26370" s="1"/>
    </row>
    <row r="26371" spans="8:8" x14ac:dyDescent="0.25">
      <c r="H26371" s="1"/>
    </row>
    <row r="26372" spans="8:8" x14ac:dyDescent="0.25">
      <c r="H26372" s="1"/>
    </row>
    <row r="26373" spans="8:8" x14ac:dyDescent="0.25">
      <c r="H26373" s="1"/>
    </row>
    <row r="26374" spans="8:8" x14ac:dyDescent="0.25">
      <c r="H26374" s="1"/>
    </row>
    <row r="26375" spans="8:8" x14ac:dyDescent="0.25">
      <c r="H26375" s="1"/>
    </row>
    <row r="26376" spans="8:8" x14ac:dyDescent="0.25">
      <c r="H26376" s="1"/>
    </row>
    <row r="26377" spans="8:8" x14ac:dyDescent="0.25">
      <c r="H26377" s="1"/>
    </row>
    <row r="26378" spans="8:8" x14ac:dyDescent="0.25">
      <c r="H26378" s="1"/>
    </row>
    <row r="26379" spans="8:8" x14ac:dyDescent="0.25">
      <c r="H26379" s="1"/>
    </row>
    <row r="26380" spans="8:8" x14ac:dyDescent="0.25">
      <c r="H26380" s="1"/>
    </row>
    <row r="26381" spans="8:8" x14ac:dyDescent="0.25">
      <c r="H26381" s="1"/>
    </row>
    <row r="26382" spans="8:8" x14ac:dyDescent="0.25">
      <c r="H26382" s="1"/>
    </row>
    <row r="26383" spans="8:8" x14ac:dyDescent="0.25">
      <c r="H26383" s="1"/>
    </row>
    <row r="26384" spans="8:8" x14ac:dyDescent="0.25">
      <c r="H26384" s="1"/>
    </row>
    <row r="26385" spans="8:8" x14ac:dyDescent="0.25">
      <c r="H26385" s="1"/>
    </row>
    <row r="26386" spans="8:8" x14ac:dyDescent="0.25">
      <c r="H26386" s="1"/>
    </row>
    <row r="26387" spans="8:8" x14ac:dyDescent="0.25">
      <c r="H26387" s="1"/>
    </row>
    <row r="26388" spans="8:8" x14ac:dyDescent="0.25">
      <c r="H26388" s="1"/>
    </row>
    <row r="26389" spans="8:8" x14ac:dyDescent="0.25">
      <c r="H26389" s="1"/>
    </row>
    <row r="26390" spans="8:8" x14ac:dyDescent="0.25">
      <c r="H26390" s="1"/>
    </row>
    <row r="26391" spans="8:8" x14ac:dyDescent="0.25">
      <c r="H26391" s="1"/>
    </row>
    <row r="26392" spans="8:8" x14ac:dyDescent="0.25">
      <c r="H26392" s="1"/>
    </row>
    <row r="26393" spans="8:8" x14ac:dyDescent="0.25">
      <c r="H26393" s="1"/>
    </row>
    <row r="26394" spans="8:8" x14ac:dyDescent="0.25">
      <c r="H26394" s="1"/>
    </row>
    <row r="26395" spans="8:8" x14ac:dyDescent="0.25">
      <c r="H26395" s="1"/>
    </row>
    <row r="26396" spans="8:8" x14ac:dyDescent="0.25">
      <c r="H26396" s="1"/>
    </row>
    <row r="26397" spans="8:8" x14ac:dyDescent="0.25">
      <c r="H26397" s="1"/>
    </row>
    <row r="26398" spans="8:8" x14ac:dyDescent="0.25">
      <c r="H26398" s="1"/>
    </row>
    <row r="26399" spans="8:8" x14ac:dyDescent="0.25">
      <c r="H26399" s="1"/>
    </row>
    <row r="26400" spans="8:8" x14ac:dyDescent="0.25">
      <c r="H26400" s="1"/>
    </row>
    <row r="26401" spans="8:8" x14ac:dyDescent="0.25">
      <c r="H26401" s="1"/>
    </row>
    <row r="26402" spans="8:8" x14ac:dyDescent="0.25">
      <c r="H26402" s="1"/>
    </row>
    <row r="26403" spans="8:8" x14ac:dyDescent="0.25">
      <c r="H26403" s="1"/>
    </row>
    <row r="26404" spans="8:8" x14ac:dyDescent="0.25">
      <c r="H26404" s="1"/>
    </row>
    <row r="26405" spans="8:8" x14ac:dyDescent="0.25">
      <c r="H26405" s="1"/>
    </row>
    <row r="26406" spans="8:8" x14ac:dyDescent="0.25">
      <c r="H26406" s="1"/>
    </row>
    <row r="26407" spans="8:8" x14ac:dyDescent="0.25">
      <c r="H26407" s="1"/>
    </row>
    <row r="26408" spans="8:8" x14ac:dyDescent="0.25">
      <c r="H26408" s="1"/>
    </row>
    <row r="26409" spans="8:8" x14ac:dyDescent="0.25">
      <c r="H26409" s="1"/>
    </row>
    <row r="26410" spans="8:8" x14ac:dyDescent="0.25">
      <c r="H26410" s="1"/>
    </row>
    <row r="26411" spans="8:8" x14ac:dyDescent="0.25">
      <c r="H26411" s="1"/>
    </row>
    <row r="26412" spans="8:8" x14ac:dyDescent="0.25">
      <c r="H26412" s="1"/>
    </row>
    <row r="26413" spans="8:8" x14ac:dyDescent="0.25">
      <c r="H26413" s="1"/>
    </row>
    <row r="26414" spans="8:8" x14ac:dyDescent="0.25">
      <c r="H26414" s="1"/>
    </row>
    <row r="26415" spans="8:8" x14ac:dyDescent="0.25">
      <c r="H26415" s="1"/>
    </row>
    <row r="26416" spans="8:8" x14ac:dyDescent="0.25">
      <c r="H26416" s="1"/>
    </row>
    <row r="26417" spans="8:8" x14ac:dyDescent="0.25">
      <c r="H26417" s="1"/>
    </row>
    <row r="26418" spans="8:8" x14ac:dyDescent="0.25">
      <c r="H26418" s="1"/>
    </row>
    <row r="26419" spans="8:8" x14ac:dyDescent="0.25">
      <c r="H26419" s="1"/>
    </row>
    <row r="26420" spans="8:8" x14ac:dyDescent="0.25">
      <c r="H26420" s="1"/>
    </row>
    <row r="26421" spans="8:8" x14ac:dyDescent="0.25">
      <c r="H26421" s="1"/>
    </row>
    <row r="26422" spans="8:8" x14ac:dyDescent="0.25">
      <c r="H26422" s="1"/>
    </row>
    <row r="26423" spans="8:8" x14ac:dyDescent="0.25">
      <c r="H26423" s="1"/>
    </row>
    <row r="26424" spans="8:8" x14ac:dyDescent="0.25">
      <c r="H26424" s="1"/>
    </row>
    <row r="26425" spans="8:8" x14ac:dyDescent="0.25">
      <c r="H26425" s="1"/>
    </row>
    <row r="26426" spans="8:8" x14ac:dyDescent="0.25">
      <c r="H26426" s="1"/>
    </row>
    <row r="26427" spans="8:8" x14ac:dyDescent="0.25">
      <c r="H26427" s="1"/>
    </row>
    <row r="26428" spans="8:8" x14ac:dyDescent="0.25">
      <c r="H26428" s="1"/>
    </row>
    <row r="26429" spans="8:8" x14ac:dyDescent="0.25">
      <c r="H26429" s="1"/>
    </row>
    <row r="26430" spans="8:8" x14ac:dyDescent="0.25">
      <c r="H26430" s="1"/>
    </row>
    <row r="26431" spans="8:8" x14ac:dyDescent="0.25">
      <c r="H26431" s="1"/>
    </row>
    <row r="26432" spans="8:8" x14ac:dyDescent="0.25">
      <c r="H26432" s="1"/>
    </row>
    <row r="26433" spans="8:8" x14ac:dyDescent="0.25">
      <c r="H26433" s="1"/>
    </row>
    <row r="26434" spans="8:8" x14ac:dyDescent="0.25">
      <c r="H26434" s="1"/>
    </row>
    <row r="26435" spans="8:8" x14ac:dyDescent="0.25">
      <c r="H26435" s="1"/>
    </row>
    <row r="26436" spans="8:8" x14ac:dyDescent="0.25">
      <c r="H26436" s="1"/>
    </row>
    <row r="26437" spans="8:8" x14ac:dyDescent="0.25">
      <c r="H26437" s="1"/>
    </row>
    <row r="26438" spans="8:8" x14ac:dyDescent="0.25">
      <c r="H26438" s="1"/>
    </row>
    <row r="26439" spans="8:8" x14ac:dyDescent="0.25">
      <c r="H26439" s="1"/>
    </row>
    <row r="26440" spans="8:8" x14ac:dyDescent="0.25">
      <c r="H26440" s="1"/>
    </row>
    <row r="26441" spans="8:8" x14ac:dyDescent="0.25">
      <c r="H26441" s="1"/>
    </row>
    <row r="26442" spans="8:8" x14ac:dyDescent="0.25">
      <c r="H26442" s="1"/>
    </row>
    <row r="26443" spans="8:8" x14ac:dyDescent="0.25">
      <c r="H26443" s="1"/>
    </row>
    <row r="26444" spans="8:8" x14ac:dyDescent="0.25">
      <c r="H26444" s="1"/>
    </row>
    <row r="26445" spans="8:8" x14ac:dyDescent="0.25">
      <c r="H26445" s="1"/>
    </row>
    <row r="26446" spans="8:8" x14ac:dyDescent="0.25">
      <c r="H26446" s="1"/>
    </row>
    <row r="26447" spans="8:8" x14ac:dyDescent="0.25">
      <c r="H26447" s="1"/>
    </row>
    <row r="26448" spans="8:8" x14ac:dyDescent="0.25">
      <c r="H26448" s="1"/>
    </row>
    <row r="26449" spans="8:8" x14ac:dyDescent="0.25">
      <c r="H26449" s="1"/>
    </row>
    <row r="26450" spans="8:8" x14ac:dyDescent="0.25">
      <c r="H26450" s="1"/>
    </row>
    <row r="26451" spans="8:8" x14ac:dyDescent="0.25">
      <c r="H26451" s="1"/>
    </row>
    <row r="26452" spans="8:8" x14ac:dyDescent="0.25">
      <c r="H26452" s="1"/>
    </row>
    <row r="26453" spans="8:8" x14ac:dyDescent="0.25">
      <c r="H26453" s="1"/>
    </row>
    <row r="26454" spans="8:8" x14ac:dyDescent="0.25">
      <c r="H26454" s="1"/>
    </row>
    <row r="26455" spans="8:8" x14ac:dyDescent="0.25">
      <c r="H26455" s="1"/>
    </row>
    <row r="26456" spans="8:8" x14ac:dyDescent="0.25">
      <c r="H26456" s="1"/>
    </row>
    <row r="26457" spans="8:8" x14ac:dyDescent="0.25">
      <c r="H26457" s="1"/>
    </row>
    <row r="26458" spans="8:8" x14ac:dyDescent="0.25">
      <c r="H26458" s="1"/>
    </row>
    <row r="26459" spans="8:8" x14ac:dyDescent="0.25">
      <c r="H26459" s="1"/>
    </row>
    <row r="26460" spans="8:8" x14ac:dyDescent="0.25">
      <c r="H26460" s="1"/>
    </row>
    <row r="26461" spans="8:8" x14ac:dyDescent="0.25">
      <c r="H26461" s="1"/>
    </row>
    <row r="26462" spans="8:8" x14ac:dyDescent="0.25">
      <c r="H26462" s="1"/>
    </row>
    <row r="26463" spans="8:8" x14ac:dyDescent="0.25">
      <c r="H26463" s="1"/>
    </row>
    <row r="26464" spans="8:8" x14ac:dyDescent="0.25">
      <c r="H26464" s="1"/>
    </row>
    <row r="26465" spans="8:8" x14ac:dyDescent="0.25">
      <c r="H26465" s="1"/>
    </row>
    <row r="26466" spans="8:8" x14ac:dyDescent="0.25">
      <c r="H26466" s="1"/>
    </row>
    <row r="26467" spans="8:8" x14ac:dyDescent="0.25">
      <c r="H26467" s="1"/>
    </row>
    <row r="26468" spans="8:8" x14ac:dyDescent="0.25">
      <c r="H26468" s="1"/>
    </row>
    <row r="26469" spans="8:8" x14ac:dyDescent="0.25">
      <c r="H26469" s="1"/>
    </row>
    <row r="26470" spans="8:8" x14ac:dyDescent="0.25">
      <c r="H26470" s="1"/>
    </row>
    <row r="26471" spans="8:8" x14ac:dyDescent="0.25">
      <c r="H26471" s="1"/>
    </row>
    <row r="26472" spans="8:8" x14ac:dyDescent="0.25">
      <c r="H26472" s="1"/>
    </row>
    <row r="26473" spans="8:8" x14ac:dyDescent="0.25">
      <c r="H26473" s="1"/>
    </row>
    <row r="26474" spans="8:8" x14ac:dyDescent="0.25">
      <c r="H26474" s="1"/>
    </row>
    <row r="26475" spans="8:8" x14ac:dyDescent="0.25">
      <c r="H26475" s="1"/>
    </row>
    <row r="26476" spans="8:8" x14ac:dyDescent="0.25">
      <c r="H26476" s="1"/>
    </row>
    <row r="26477" spans="8:8" x14ac:dyDescent="0.25">
      <c r="H26477" s="1"/>
    </row>
    <row r="26478" spans="8:8" x14ac:dyDescent="0.25">
      <c r="H26478" s="1"/>
    </row>
    <row r="26479" spans="8:8" x14ac:dyDescent="0.25">
      <c r="H26479" s="1"/>
    </row>
    <row r="26480" spans="8:8" x14ac:dyDescent="0.25">
      <c r="H26480" s="1"/>
    </row>
    <row r="26481" spans="8:8" x14ac:dyDescent="0.25">
      <c r="H26481" s="1"/>
    </row>
    <row r="26482" spans="8:8" x14ac:dyDescent="0.25">
      <c r="H26482" s="1"/>
    </row>
    <row r="26483" spans="8:8" x14ac:dyDescent="0.25">
      <c r="H26483" s="1"/>
    </row>
    <row r="26484" spans="8:8" x14ac:dyDescent="0.25">
      <c r="H26484" s="1"/>
    </row>
    <row r="26485" spans="8:8" x14ac:dyDescent="0.25">
      <c r="H26485" s="1"/>
    </row>
    <row r="26486" spans="8:8" x14ac:dyDescent="0.25">
      <c r="H26486" s="1"/>
    </row>
    <row r="26487" spans="8:8" x14ac:dyDescent="0.25">
      <c r="H26487" s="1"/>
    </row>
    <row r="26488" spans="8:8" x14ac:dyDescent="0.25">
      <c r="H26488" s="1"/>
    </row>
    <row r="26489" spans="8:8" x14ac:dyDescent="0.25">
      <c r="H26489" s="1"/>
    </row>
    <row r="26490" spans="8:8" x14ac:dyDescent="0.25">
      <c r="H26490" s="1"/>
    </row>
    <row r="26491" spans="8:8" x14ac:dyDescent="0.25">
      <c r="H26491" s="1"/>
    </row>
    <row r="26492" spans="8:8" x14ac:dyDescent="0.25">
      <c r="H26492" s="1"/>
    </row>
    <row r="26493" spans="8:8" x14ac:dyDescent="0.25">
      <c r="H26493" s="1"/>
    </row>
    <row r="26494" spans="8:8" x14ac:dyDescent="0.25">
      <c r="H26494" s="1"/>
    </row>
    <row r="26495" spans="8:8" x14ac:dyDescent="0.25">
      <c r="H26495" s="1"/>
    </row>
    <row r="26496" spans="8:8" x14ac:dyDescent="0.25">
      <c r="H26496" s="1"/>
    </row>
    <row r="26497" spans="8:8" x14ac:dyDescent="0.25">
      <c r="H26497" s="1"/>
    </row>
    <row r="26498" spans="8:8" x14ac:dyDescent="0.25">
      <c r="H26498" s="1"/>
    </row>
    <row r="26499" spans="8:8" x14ac:dyDescent="0.25">
      <c r="H26499" s="1"/>
    </row>
    <row r="26500" spans="8:8" x14ac:dyDescent="0.25">
      <c r="H26500" s="1"/>
    </row>
    <row r="26501" spans="8:8" x14ac:dyDescent="0.25">
      <c r="H26501" s="1"/>
    </row>
    <row r="26502" spans="8:8" x14ac:dyDescent="0.25">
      <c r="H26502" s="1"/>
    </row>
    <row r="26503" spans="8:8" x14ac:dyDescent="0.25">
      <c r="H26503" s="1"/>
    </row>
    <row r="26504" spans="8:8" x14ac:dyDescent="0.25">
      <c r="H26504" s="1"/>
    </row>
    <row r="26505" spans="8:8" x14ac:dyDescent="0.25">
      <c r="H26505" s="1"/>
    </row>
    <row r="26506" spans="8:8" x14ac:dyDescent="0.25">
      <c r="H26506" s="1"/>
    </row>
    <row r="26507" spans="8:8" x14ac:dyDescent="0.25">
      <c r="H26507" s="1"/>
    </row>
    <row r="26508" spans="8:8" x14ac:dyDescent="0.25">
      <c r="H26508" s="1"/>
    </row>
    <row r="26509" spans="8:8" x14ac:dyDescent="0.25">
      <c r="H26509" s="1"/>
    </row>
    <row r="26510" spans="8:8" x14ac:dyDescent="0.25">
      <c r="H26510" s="1"/>
    </row>
    <row r="26511" spans="8:8" x14ac:dyDescent="0.25">
      <c r="H26511" s="1"/>
    </row>
    <row r="26512" spans="8:8" x14ac:dyDescent="0.25">
      <c r="H26512" s="1"/>
    </row>
    <row r="26513" spans="8:8" x14ac:dyDescent="0.25">
      <c r="H26513" s="1"/>
    </row>
    <row r="26514" spans="8:8" x14ac:dyDescent="0.25">
      <c r="H26514" s="1"/>
    </row>
    <row r="26515" spans="8:8" x14ac:dyDescent="0.25">
      <c r="H26515" s="1"/>
    </row>
    <row r="26516" spans="8:8" x14ac:dyDescent="0.25">
      <c r="H26516" s="1"/>
    </row>
    <row r="26517" spans="8:8" x14ac:dyDescent="0.25">
      <c r="H26517" s="1"/>
    </row>
    <row r="26518" spans="8:8" x14ac:dyDescent="0.25">
      <c r="H26518" s="1"/>
    </row>
    <row r="26519" spans="8:8" x14ac:dyDescent="0.25">
      <c r="H26519" s="1"/>
    </row>
    <row r="26520" spans="8:8" x14ac:dyDescent="0.25">
      <c r="H26520" s="1"/>
    </row>
    <row r="26521" spans="8:8" x14ac:dyDescent="0.25">
      <c r="H26521" s="1"/>
    </row>
    <row r="26522" spans="8:8" x14ac:dyDescent="0.25">
      <c r="H26522" s="1"/>
    </row>
    <row r="26523" spans="8:8" x14ac:dyDescent="0.25">
      <c r="H26523" s="1"/>
    </row>
    <row r="26524" spans="8:8" x14ac:dyDescent="0.25">
      <c r="H26524" s="1"/>
    </row>
    <row r="26525" spans="8:8" x14ac:dyDescent="0.25">
      <c r="H26525" s="1"/>
    </row>
    <row r="26526" spans="8:8" x14ac:dyDescent="0.25">
      <c r="H26526" s="1"/>
    </row>
    <row r="26527" spans="8:8" x14ac:dyDescent="0.25">
      <c r="H26527" s="1"/>
    </row>
    <row r="26528" spans="8:8" x14ac:dyDescent="0.25">
      <c r="H26528" s="1"/>
    </row>
    <row r="26529" spans="8:8" x14ac:dyDescent="0.25">
      <c r="H26529" s="1"/>
    </row>
    <row r="26530" spans="8:8" x14ac:dyDescent="0.25">
      <c r="H26530" s="1"/>
    </row>
    <row r="26531" spans="8:8" x14ac:dyDescent="0.25">
      <c r="H26531" s="1"/>
    </row>
    <row r="26532" spans="8:8" x14ac:dyDescent="0.25">
      <c r="H26532" s="1"/>
    </row>
    <row r="26533" spans="8:8" x14ac:dyDescent="0.25">
      <c r="H26533" s="1"/>
    </row>
    <row r="26534" spans="8:8" x14ac:dyDescent="0.25">
      <c r="H26534" s="1"/>
    </row>
    <row r="26535" spans="8:8" x14ac:dyDescent="0.25">
      <c r="H26535" s="1"/>
    </row>
    <row r="26536" spans="8:8" x14ac:dyDescent="0.25">
      <c r="H26536" s="1"/>
    </row>
    <row r="26537" spans="8:8" x14ac:dyDescent="0.25">
      <c r="H26537" s="1"/>
    </row>
    <row r="26538" spans="8:8" x14ac:dyDescent="0.25">
      <c r="H26538" s="1"/>
    </row>
    <row r="26539" spans="8:8" x14ac:dyDescent="0.25">
      <c r="H26539" s="1"/>
    </row>
    <row r="26540" spans="8:8" x14ac:dyDescent="0.25">
      <c r="H26540" s="1"/>
    </row>
    <row r="26541" spans="8:8" x14ac:dyDescent="0.25">
      <c r="H26541" s="1"/>
    </row>
    <row r="26542" spans="8:8" x14ac:dyDescent="0.25">
      <c r="H26542" s="1"/>
    </row>
    <row r="26543" spans="8:8" x14ac:dyDescent="0.25">
      <c r="H26543" s="1"/>
    </row>
    <row r="26544" spans="8:8" x14ac:dyDescent="0.25">
      <c r="H26544" s="1"/>
    </row>
    <row r="26545" spans="8:8" x14ac:dyDescent="0.25">
      <c r="H26545" s="1"/>
    </row>
    <row r="26546" spans="8:8" x14ac:dyDescent="0.25">
      <c r="H26546" s="1"/>
    </row>
    <row r="26547" spans="8:8" x14ac:dyDescent="0.25">
      <c r="H26547" s="1"/>
    </row>
    <row r="26548" spans="8:8" x14ac:dyDescent="0.25">
      <c r="H26548" s="1"/>
    </row>
    <row r="26549" spans="8:8" x14ac:dyDescent="0.25">
      <c r="H26549" s="1"/>
    </row>
    <row r="26550" spans="8:8" x14ac:dyDescent="0.25">
      <c r="H26550" s="1"/>
    </row>
    <row r="26551" spans="8:8" x14ac:dyDescent="0.25">
      <c r="H26551" s="1"/>
    </row>
    <row r="26552" spans="8:8" x14ac:dyDescent="0.25">
      <c r="H26552" s="1"/>
    </row>
    <row r="26553" spans="8:8" x14ac:dyDescent="0.25">
      <c r="H26553" s="1"/>
    </row>
    <row r="26554" spans="8:8" x14ac:dyDescent="0.25">
      <c r="H26554" s="1"/>
    </row>
    <row r="26555" spans="8:8" x14ac:dyDescent="0.25">
      <c r="H26555" s="1"/>
    </row>
    <row r="26556" spans="8:8" x14ac:dyDescent="0.25">
      <c r="H26556" s="1"/>
    </row>
    <row r="26557" spans="8:8" x14ac:dyDescent="0.25">
      <c r="H26557" s="1"/>
    </row>
    <row r="26558" spans="8:8" x14ac:dyDescent="0.25">
      <c r="H26558" s="1"/>
    </row>
    <row r="26559" spans="8:8" x14ac:dyDescent="0.25">
      <c r="H26559" s="1"/>
    </row>
    <row r="26560" spans="8:8" x14ac:dyDescent="0.25">
      <c r="H26560" s="1"/>
    </row>
    <row r="26561" spans="8:8" x14ac:dyDescent="0.25">
      <c r="H26561" s="1"/>
    </row>
    <row r="26562" spans="8:8" x14ac:dyDescent="0.25">
      <c r="H26562" s="1"/>
    </row>
    <row r="26563" spans="8:8" x14ac:dyDescent="0.25">
      <c r="H26563" s="1"/>
    </row>
    <row r="26564" spans="8:8" x14ac:dyDescent="0.25">
      <c r="H26564" s="1"/>
    </row>
    <row r="26565" spans="8:8" x14ac:dyDescent="0.25">
      <c r="H26565" s="1"/>
    </row>
    <row r="26566" spans="8:8" x14ac:dyDescent="0.25">
      <c r="H26566" s="1"/>
    </row>
    <row r="26567" spans="8:8" x14ac:dyDescent="0.25">
      <c r="H26567" s="1"/>
    </row>
    <row r="26568" spans="8:8" x14ac:dyDescent="0.25">
      <c r="H26568" s="1"/>
    </row>
    <row r="26569" spans="8:8" x14ac:dyDescent="0.25">
      <c r="H26569" s="1"/>
    </row>
    <row r="26570" spans="8:8" x14ac:dyDescent="0.25">
      <c r="H26570" s="1"/>
    </row>
    <row r="26571" spans="8:8" x14ac:dyDescent="0.25">
      <c r="H26571" s="1"/>
    </row>
    <row r="26572" spans="8:8" x14ac:dyDescent="0.25">
      <c r="H26572" s="1"/>
    </row>
    <row r="26573" spans="8:8" x14ac:dyDescent="0.25">
      <c r="H26573" s="1"/>
    </row>
    <row r="26574" spans="8:8" x14ac:dyDescent="0.25">
      <c r="H26574" s="1"/>
    </row>
    <row r="26575" spans="8:8" x14ac:dyDescent="0.25">
      <c r="H26575" s="1"/>
    </row>
    <row r="26576" spans="8:8" x14ac:dyDescent="0.25">
      <c r="H26576" s="1"/>
    </row>
    <row r="26577" spans="8:8" x14ac:dyDescent="0.25">
      <c r="H26577" s="1"/>
    </row>
    <row r="26578" spans="8:8" x14ac:dyDescent="0.25">
      <c r="H26578" s="1"/>
    </row>
    <row r="26579" spans="8:8" x14ac:dyDescent="0.25">
      <c r="H26579" s="1"/>
    </row>
    <row r="26580" spans="8:8" x14ac:dyDescent="0.25">
      <c r="H26580" s="1"/>
    </row>
    <row r="26581" spans="8:8" x14ac:dyDescent="0.25">
      <c r="H26581" s="1"/>
    </row>
    <row r="26582" spans="8:8" x14ac:dyDescent="0.25">
      <c r="H26582" s="1"/>
    </row>
    <row r="26583" spans="8:8" x14ac:dyDescent="0.25">
      <c r="H26583" s="1"/>
    </row>
    <row r="26584" spans="8:8" x14ac:dyDescent="0.25">
      <c r="H26584" s="1"/>
    </row>
    <row r="26585" spans="8:8" x14ac:dyDescent="0.25">
      <c r="H26585" s="1"/>
    </row>
    <row r="26586" spans="8:8" x14ac:dyDescent="0.25">
      <c r="H26586" s="1"/>
    </row>
    <row r="26587" spans="8:8" x14ac:dyDescent="0.25">
      <c r="H26587" s="1"/>
    </row>
    <row r="26588" spans="8:8" x14ac:dyDescent="0.25">
      <c r="H26588" s="1"/>
    </row>
    <row r="26589" spans="8:8" x14ac:dyDescent="0.25">
      <c r="H26589" s="1"/>
    </row>
    <row r="26590" spans="8:8" x14ac:dyDescent="0.25">
      <c r="H26590" s="1"/>
    </row>
    <row r="26591" spans="8:8" x14ac:dyDescent="0.25">
      <c r="H26591" s="1"/>
    </row>
    <row r="26592" spans="8:8" x14ac:dyDescent="0.25">
      <c r="H26592" s="1"/>
    </row>
    <row r="26593" spans="8:8" x14ac:dyDescent="0.25">
      <c r="H26593" s="1"/>
    </row>
    <row r="26594" spans="8:8" x14ac:dyDescent="0.25">
      <c r="H26594" s="1"/>
    </row>
    <row r="26595" spans="8:8" x14ac:dyDescent="0.25">
      <c r="H26595" s="1"/>
    </row>
    <row r="26596" spans="8:8" x14ac:dyDescent="0.25">
      <c r="H26596" s="1"/>
    </row>
    <row r="26597" spans="8:8" x14ac:dyDescent="0.25">
      <c r="H26597" s="1"/>
    </row>
    <row r="26598" spans="8:8" x14ac:dyDescent="0.25">
      <c r="H26598" s="1"/>
    </row>
    <row r="26599" spans="8:8" x14ac:dyDescent="0.25">
      <c r="H26599" s="1"/>
    </row>
    <row r="26600" spans="8:8" x14ac:dyDescent="0.25">
      <c r="H26600" s="1"/>
    </row>
    <row r="26601" spans="8:8" x14ac:dyDescent="0.25">
      <c r="H26601" s="1"/>
    </row>
    <row r="26602" spans="8:8" x14ac:dyDescent="0.25">
      <c r="H26602" s="1"/>
    </row>
    <row r="26603" spans="8:8" x14ac:dyDescent="0.25">
      <c r="H26603" s="1"/>
    </row>
    <row r="26604" spans="8:8" x14ac:dyDescent="0.25">
      <c r="H26604" s="1"/>
    </row>
    <row r="26605" spans="8:8" x14ac:dyDescent="0.25">
      <c r="H26605" s="1"/>
    </row>
    <row r="26606" spans="8:8" x14ac:dyDescent="0.25">
      <c r="H26606" s="1"/>
    </row>
    <row r="26607" spans="8:8" x14ac:dyDescent="0.25">
      <c r="H26607" s="1"/>
    </row>
    <row r="26608" spans="8:8" x14ac:dyDescent="0.25">
      <c r="H26608" s="1"/>
    </row>
    <row r="26609" spans="8:8" x14ac:dyDescent="0.25">
      <c r="H26609" s="1"/>
    </row>
    <row r="26610" spans="8:8" x14ac:dyDescent="0.25">
      <c r="H26610" s="1"/>
    </row>
    <row r="26611" spans="8:8" x14ac:dyDescent="0.25">
      <c r="H26611" s="1"/>
    </row>
    <row r="26612" spans="8:8" x14ac:dyDescent="0.25">
      <c r="H26612" s="1"/>
    </row>
    <row r="26613" spans="8:8" x14ac:dyDescent="0.25">
      <c r="H26613" s="1"/>
    </row>
    <row r="26614" spans="8:8" x14ac:dyDescent="0.25">
      <c r="H26614" s="1"/>
    </row>
    <row r="26615" spans="8:8" x14ac:dyDescent="0.25">
      <c r="H26615" s="1"/>
    </row>
    <row r="26616" spans="8:8" x14ac:dyDescent="0.25">
      <c r="H26616" s="1"/>
    </row>
    <row r="26617" spans="8:8" x14ac:dyDescent="0.25">
      <c r="H26617" s="1"/>
    </row>
    <row r="26618" spans="8:8" x14ac:dyDescent="0.25">
      <c r="H26618" s="1"/>
    </row>
    <row r="26619" spans="8:8" x14ac:dyDescent="0.25">
      <c r="H26619" s="1"/>
    </row>
    <row r="26620" spans="8:8" x14ac:dyDescent="0.25">
      <c r="H26620" s="1"/>
    </row>
    <row r="26621" spans="8:8" x14ac:dyDescent="0.25">
      <c r="H26621" s="1"/>
    </row>
    <row r="26622" spans="8:8" x14ac:dyDescent="0.25">
      <c r="H26622" s="1"/>
    </row>
    <row r="26623" spans="8:8" x14ac:dyDescent="0.25">
      <c r="H26623" s="1"/>
    </row>
    <row r="26624" spans="8:8" x14ac:dyDescent="0.25">
      <c r="H26624" s="1"/>
    </row>
    <row r="26625" spans="8:8" x14ac:dyDescent="0.25">
      <c r="H26625" s="1"/>
    </row>
    <row r="26626" spans="8:8" x14ac:dyDescent="0.25">
      <c r="H26626" s="1"/>
    </row>
    <row r="26627" spans="8:8" x14ac:dyDescent="0.25">
      <c r="H26627" s="1"/>
    </row>
    <row r="26628" spans="8:8" x14ac:dyDescent="0.25">
      <c r="H26628" s="1"/>
    </row>
    <row r="26629" spans="8:8" x14ac:dyDescent="0.25">
      <c r="H26629" s="1"/>
    </row>
    <row r="26630" spans="8:8" x14ac:dyDescent="0.25">
      <c r="H26630" s="1"/>
    </row>
    <row r="26631" spans="8:8" x14ac:dyDescent="0.25">
      <c r="H26631" s="1"/>
    </row>
    <row r="26632" spans="8:8" x14ac:dyDescent="0.25">
      <c r="H26632" s="1"/>
    </row>
    <row r="26633" spans="8:8" x14ac:dyDescent="0.25">
      <c r="H26633" s="1"/>
    </row>
    <row r="26634" spans="8:8" x14ac:dyDescent="0.25">
      <c r="H26634" s="1"/>
    </row>
    <row r="26635" spans="8:8" x14ac:dyDescent="0.25">
      <c r="H26635" s="1"/>
    </row>
    <row r="26636" spans="8:8" x14ac:dyDescent="0.25">
      <c r="H26636" s="1"/>
    </row>
    <row r="26637" spans="8:8" x14ac:dyDescent="0.25">
      <c r="H26637" s="1"/>
    </row>
    <row r="26638" spans="8:8" x14ac:dyDescent="0.25">
      <c r="H26638" s="1"/>
    </row>
    <row r="26639" spans="8:8" x14ac:dyDescent="0.25">
      <c r="H26639" s="1"/>
    </row>
    <row r="26640" spans="8:8" x14ac:dyDescent="0.25">
      <c r="H26640" s="1"/>
    </row>
    <row r="26641" spans="8:8" x14ac:dyDescent="0.25">
      <c r="H26641" s="1"/>
    </row>
    <row r="26642" spans="8:8" x14ac:dyDescent="0.25">
      <c r="H26642" s="1"/>
    </row>
    <row r="26643" spans="8:8" x14ac:dyDescent="0.25">
      <c r="H26643" s="1"/>
    </row>
    <row r="26644" spans="8:8" x14ac:dyDescent="0.25">
      <c r="H26644" s="1"/>
    </row>
    <row r="26645" spans="8:8" x14ac:dyDescent="0.25">
      <c r="H26645" s="1"/>
    </row>
    <row r="26646" spans="8:8" x14ac:dyDescent="0.25">
      <c r="H26646" s="1"/>
    </row>
    <row r="26647" spans="8:8" x14ac:dyDescent="0.25">
      <c r="H26647" s="1"/>
    </row>
    <row r="26648" spans="8:8" x14ac:dyDescent="0.25">
      <c r="H26648" s="1"/>
    </row>
    <row r="26649" spans="8:8" x14ac:dyDescent="0.25">
      <c r="H26649" s="1"/>
    </row>
    <row r="26650" spans="8:8" x14ac:dyDescent="0.25">
      <c r="H26650" s="1"/>
    </row>
    <row r="26651" spans="8:8" x14ac:dyDescent="0.25">
      <c r="H26651" s="1"/>
    </row>
    <row r="26652" spans="8:8" x14ac:dyDescent="0.25">
      <c r="H26652" s="1"/>
    </row>
    <row r="26653" spans="8:8" x14ac:dyDescent="0.25">
      <c r="H26653" s="1"/>
    </row>
    <row r="26654" spans="8:8" x14ac:dyDescent="0.25">
      <c r="H26654" s="1"/>
    </row>
    <row r="26655" spans="8:8" x14ac:dyDescent="0.25">
      <c r="H26655" s="1"/>
    </row>
    <row r="26656" spans="8:8" x14ac:dyDescent="0.25">
      <c r="H26656" s="1"/>
    </row>
    <row r="26657" spans="8:8" x14ac:dyDescent="0.25">
      <c r="H26657" s="1"/>
    </row>
    <row r="26658" spans="8:8" x14ac:dyDescent="0.25">
      <c r="H26658" s="1"/>
    </row>
    <row r="26659" spans="8:8" x14ac:dyDescent="0.25">
      <c r="H26659" s="1"/>
    </row>
    <row r="26660" spans="8:8" x14ac:dyDescent="0.25">
      <c r="H26660" s="1"/>
    </row>
    <row r="26661" spans="8:8" x14ac:dyDescent="0.25">
      <c r="H26661" s="1"/>
    </row>
    <row r="26662" spans="8:8" x14ac:dyDescent="0.25">
      <c r="H26662" s="1"/>
    </row>
    <row r="26663" spans="8:8" x14ac:dyDescent="0.25">
      <c r="H26663" s="1"/>
    </row>
    <row r="26664" spans="8:8" x14ac:dyDescent="0.25">
      <c r="H26664" s="1"/>
    </row>
    <row r="26665" spans="8:8" x14ac:dyDescent="0.25">
      <c r="H26665" s="1"/>
    </row>
    <row r="26666" spans="8:8" x14ac:dyDescent="0.25">
      <c r="H26666" s="1"/>
    </row>
    <row r="26667" spans="8:8" x14ac:dyDescent="0.25">
      <c r="H26667" s="1"/>
    </row>
    <row r="26668" spans="8:8" x14ac:dyDescent="0.25">
      <c r="H26668" s="1"/>
    </row>
    <row r="26669" spans="8:8" x14ac:dyDescent="0.25">
      <c r="H26669" s="1"/>
    </row>
    <row r="26670" spans="8:8" x14ac:dyDescent="0.25">
      <c r="H26670" s="1"/>
    </row>
    <row r="26671" spans="8:8" x14ac:dyDescent="0.25">
      <c r="H26671" s="1"/>
    </row>
    <row r="26672" spans="8:8" x14ac:dyDescent="0.25">
      <c r="H26672" s="1"/>
    </row>
    <row r="26673" spans="8:8" x14ac:dyDescent="0.25">
      <c r="H26673" s="1"/>
    </row>
    <row r="26674" spans="8:8" x14ac:dyDescent="0.25">
      <c r="H26674" s="1"/>
    </row>
    <row r="26675" spans="8:8" x14ac:dyDescent="0.25">
      <c r="H26675" s="1"/>
    </row>
    <row r="26676" spans="8:8" x14ac:dyDescent="0.25">
      <c r="H26676" s="1"/>
    </row>
    <row r="26677" spans="8:8" x14ac:dyDescent="0.25">
      <c r="H26677" s="1"/>
    </row>
    <row r="26678" spans="8:8" x14ac:dyDescent="0.25">
      <c r="H26678" s="1"/>
    </row>
    <row r="26679" spans="8:8" x14ac:dyDescent="0.25">
      <c r="H26679" s="1"/>
    </row>
    <row r="26680" spans="8:8" x14ac:dyDescent="0.25">
      <c r="H26680" s="1"/>
    </row>
    <row r="26681" spans="8:8" x14ac:dyDescent="0.25">
      <c r="H26681" s="1"/>
    </row>
    <row r="26682" spans="8:8" x14ac:dyDescent="0.25">
      <c r="H26682" s="1"/>
    </row>
    <row r="26683" spans="8:8" x14ac:dyDescent="0.25">
      <c r="H26683" s="1"/>
    </row>
    <row r="26684" spans="8:8" x14ac:dyDescent="0.25">
      <c r="H26684" s="1"/>
    </row>
    <row r="26685" spans="8:8" x14ac:dyDescent="0.25">
      <c r="H26685" s="1"/>
    </row>
    <row r="26686" spans="8:8" x14ac:dyDescent="0.25">
      <c r="H26686" s="1"/>
    </row>
    <row r="26687" spans="8:8" x14ac:dyDescent="0.25">
      <c r="H26687" s="1"/>
    </row>
    <row r="26688" spans="8:8" x14ac:dyDescent="0.25">
      <c r="H26688" s="1"/>
    </row>
    <row r="26689" spans="8:8" x14ac:dyDescent="0.25">
      <c r="H26689" s="1"/>
    </row>
    <row r="26690" spans="8:8" x14ac:dyDescent="0.25">
      <c r="H26690" s="1"/>
    </row>
    <row r="26691" spans="8:8" x14ac:dyDescent="0.25">
      <c r="H26691" s="1"/>
    </row>
    <row r="26692" spans="8:8" x14ac:dyDescent="0.25">
      <c r="H26692" s="1"/>
    </row>
    <row r="26693" spans="8:8" x14ac:dyDescent="0.25">
      <c r="H26693" s="1"/>
    </row>
    <row r="26694" spans="8:8" x14ac:dyDescent="0.25">
      <c r="H26694" s="1"/>
    </row>
    <row r="26695" spans="8:8" x14ac:dyDescent="0.25">
      <c r="H26695" s="1"/>
    </row>
    <row r="26696" spans="8:8" x14ac:dyDescent="0.25">
      <c r="H26696" s="1"/>
    </row>
    <row r="26697" spans="8:8" x14ac:dyDescent="0.25">
      <c r="H26697" s="1"/>
    </row>
    <row r="26698" spans="8:8" x14ac:dyDescent="0.25">
      <c r="H26698" s="1"/>
    </row>
    <row r="26699" spans="8:8" x14ac:dyDescent="0.25">
      <c r="H26699" s="1"/>
    </row>
    <row r="26700" spans="8:8" x14ac:dyDescent="0.25">
      <c r="H26700" s="1"/>
    </row>
    <row r="26701" spans="8:8" x14ac:dyDescent="0.25">
      <c r="H26701" s="1"/>
    </row>
    <row r="26702" spans="8:8" x14ac:dyDescent="0.25">
      <c r="H26702" s="1"/>
    </row>
    <row r="26703" spans="8:8" x14ac:dyDescent="0.25">
      <c r="H26703" s="1"/>
    </row>
    <row r="26704" spans="8:8" x14ac:dyDescent="0.25">
      <c r="H26704" s="1"/>
    </row>
    <row r="26705" spans="8:8" x14ac:dyDescent="0.25">
      <c r="H26705" s="1"/>
    </row>
    <row r="26706" spans="8:8" x14ac:dyDescent="0.25">
      <c r="H26706" s="1"/>
    </row>
    <row r="26707" spans="8:8" x14ac:dyDescent="0.25">
      <c r="H26707" s="1"/>
    </row>
    <row r="26708" spans="8:8" x14ac:dyDescent="0.25">
      <c r="H26708" s="1"/>
    </row>
    <row r="26709" spans="8:8" x14ac:dyDescent="0.25">
      <c r="H26709" s="1"/>
    </row>
    <row r="26710" spans="8:8" x14ac:dyDescent="0.25">
      <c r="H26710" s="1"/>
    </row>
    <row r="26711" spans="8:8" x14ac:dyDescent="0.25">
      <c r="H26711" s="1"/>
    </row>
    <row r="26712" spans="8:8" x14ac:dyDescent="0.25">
      <c r="H26712" s="1"/>
    </row>
    <row r="26713" spans="8:8" x14ac:dyDescent="0.25">
      <c r="H26713" s="1"/>
    </row>
    <row r="26714" spans="8:8" x14ac:dyDescent="0.25">
      <c r="H26714" s="1"/>
    </row>
    <row r="26715" spans="8:8" x14ac:dyDescent="0.25">
      <c r="H26715" s="1"/>
    </row>
    <row r="26716" spans="8:8" x14ac:dyDescent="0.25">
      <c r="H26716" s="1"/>
    </row>
    <row r="26717" spans="8:8" x14ac:dyDescent="0.25">
      <c r="H26717" s="1"/>
    </row>
    <row r="26718" spans="8:8" x14ac:dyDescent="0.25">
      <c r="H26718" s="1"/>
    </row>
    <row r="26719" spans="8:8" x14ac:dyDescent="0.25">
      <c r="H26719" s="1"/>
    </row>
    <row r="26720" spans="8:8" x14ac:dyDescent="0.25">
      <c r="H26720" s="1"/>
    </row>
    <row r="26721" spans="8:8" x14ac:dyDescent="0.25">
      <c r="H26721" s="1"/>
    </row>
    <row r="26722" spans="8:8" x14ac:dyDescent="0.25">
      <c r="H26722" s="1"/>
    </row>
    <row r="26723" spans="8:8" x14ac:dyDescent="0.25">
      <c r="H26723" s="1"/>
    </row>
    <row r="26724" spans="8:8" x14ac:dyDescent="0.25">
      <c r="H26724" s="1"/>
    </row>
    <row r="26725" spans="8:8" x14ac:dyDescent="0.25">
      <c r="H26725" s="1"/>
    </row>
    <row r="26726" spans="8:8" x14ac:dyDescent="0.25">
      <c r="H26726" s="1"/>
    </row>
    <row r="26727" spans="8:8" x14ac:dyDescent="0.25">
      <c r="H26727" s="1"/>
    </row>
    <row r="26728" spans="8:8" x14ac:dyDescent="0.25">
      <c r="H26728" s="1"/>
    </row>
    <row r="26729" spans="8:8" x14ac:dyDescent="0.25">
      <c r="H26729" s="1"/>
    </row>
    <row r="26730" spans="8:8" x14ac:dyDescent="0.25">
      <c r="H26730" s="1"/>
    </row>
    <row r="26731" spans="8:8" x14ac:dyDescent="0.25">
      <c r="H26731" s="1"/>
    </row>
    <row r="26732" spans="8:8" x14ac:dyDescent="0.25">
      <c r="H26732" s="1"/>
    </row>
    <row r="26733" spans="8:8" x14ac:dyDescent="0.25">
      <c r="H26733" s="1"/>
    </row>
    <row r="26734" spans="8:8" x14ac:dyDescent="0.25">
      <c r="H26734" s="1"/>
    </row>
    <row r="26735" spans="8:8" x14ac:dyDescent="0.25">
      <c r="H26735" s="1"/>
    </row>
    <row r="26736" spans="8:8" x14ac:dyDescent="0.25">
      <c r="H26736" s="1"/>
    </row>
    <row r="26737" spans="8:8" x14ac:dyDescent="0.25">
      <c r="H26737" s="1"/>
    </row>
    <row r="26738" spans="8:8" x14ac:dyDescent="0.25">
      <c r="H26738" s="1"/>
    </row>
    <row r="26739" spans="8:8" x14ac:dyDescent="0.25">
      <c r="H26739" s="1"/>
    </row>
    <row r="26740" spans="8:8" x14ac:dyDescent="0.25">
      <c r="H26740" s="1"/>
    </row>
    <row r="26741" spans="8:8" x14ac:dyDescent="0.25">
      <c r="H26741" s="1"/>
    </row>
    <row r="26742" spans="8:8" x14ac:dyDescent="0.25">
      <c r="H26742" s="1"/>
    </row>
    <row r="26743" spans="8:8" x14ac:dyDescent="0.25">
      <c r="H26743" s="1"/>
    </row>
    <row r="26744" spans="8:8" x14ac:dyDescent="0.25">
      <c r="H26744" s="1"/>
    </row>
    <row r="26745" spans="8:8" x14ac:dyDescent="0.25">
      <c r="H26745" s="1"/>
    </row>
    <row r="26746" spans="8:8" x14ac:dyDescent="0.25">
      <c r="H26746" s="1"/>
    </row>
    <row r="26747" spans="8:8" x14ac:dyDescent="0.25">
      <c r="H26747" s="1"/>
    </row>
    <row r="26748" spans="8:8" x14ac:dyDescent="0.25">
      <c r="H26748" s="1"/>
    </row>
    <row r="26749" spans="8:8" x14ac:dyDescent="0.25">
      <c r="H26749" s="1"/>
    </row>
    <row r="26750" spans="8:8" x14ac:dyDescent="0.25">
      <c r="H26750" s="1"/>
    </row>
    <row r="26751" spans="8:8" x14ac:dyDescent="0.25">
      <c r="H26751" s="1"/>
    </row>
    <row r="26752" spans="8:8" x14ac:dyDescent="0.25">
      <c r="H26752" s="1"/>
    </row>
    <row r="26753" spans="8:8" x14ac:dyDescent="0.25">
      <c r="H26753" s="1"/>
    </row>
    <row r="26754" spans="8:8" x14ac:dyDescent="0.25">
      <c r="H26754" s="1"/>
    </row>
    <row r="26755" spans="8:8" x14ac:dyDescent="0.25">
      <c r="H26755" s="1"/>
    </row>
    <row r="26756" spans="8:8" x14ac:dyDescent="0.25">
      <c r="H26756" s="1"/>
    </row>
    <row r="26757" spans="8:8" x14ac:dyDescent="0.25">
      <c r="H26757" s="1"/>
    </row>
    <row r="26758" spans="8:8" x14ac:dyDescent="0.25">
      <c r="H26758" s="1"/>
    </row>
    <row r="26759" spans="8:8" x14ac:dyDescent="0.25">
      <c r="H26759" s="1"/>
    </row>
    <row r="26760" spans="8:8" x14ac:dyDescent="0.25">
      <c r="H26760" s="1"/>
    </row>
    <row r="26761" spans="8:8" x14ac:dyDescent="0.25">
      <c r="H26761" s="1"/>
    </row>
    <row r="26762" spans="8:8" x14ac:dyDescent="0.25">
      <c r="H26762" s="1"/>
    </row>
    <row r="26763" spans="8:8" x14ac:dyDescent="0.25">
      <c r="H26763" s="1"/>
    </row>
    <row r="26764" spans="8:8" x14ac:dyDescent="0.25">
      <c r="H26764" s="1"/>
    </row>
    <row r="26765" spans="8:8" x14ac:dyDescent="0.25">
      <c r="H26765" s="1"/>
    </row>
    <row r="26766" spans="8:8" x14ac:dyDescent="0.25">
      <c r="H26766" s="1"/>
    </row>
    <row r="26767" spans="8:8" x14ac:dyDescent="0.25">
      <c r="H26767" s="1"/>
    </row>
    <row r="26768" spans="8:8" x14ac:dyDescent="0.25">
      <c r="H26768" s="1"/>
    </row>
    <row r="26769" spans="8:8" x14ac:dyDescent="0.25">
      <c r="H26769" s="1"/>
    </row>
    <row r="26770" spans="8:8" x14ac:dyDescent="0.25">
      <c r="H26770" s="1"/>
    </row>
    <row r="26771" spans="8:8" x14ac:dyDescent="0.25">
      <c r="H26771" s="1"/>
    </row>
    <row r="26772" spans="8:8" x14ac:dyDescent="0.25">
      <c r="H26772" s="1"/>
    </row>
    <row r="26773" spans="8:8" x14ac:dyDescent="0.25">
      <c r="H26773" s="1"/>
    </row>
    <row r="26774" spans="8:8" x14ac:dyDescent="0.25">
      <c r="H26774" s="1"/>
    </row>
    <row r="26775" spans="8:8" x14ac:dyDescent="0.25">
      <c r="H26775" s="1"/>
    </row>
    <row r="26776" spans="8:8" x14ac:dyDescent="0.25">
      <c r="H26776" s="1"/>
    </row>
    <row r="26777" spans="8:8" x14ac:dyDescent="0.25">
      <c r="H26777" s="1"/>
    </row>
    <row r="26778" spans="8:8" x14ac:dyDescent="0.25">
      <c r="H26778" s="1"/>
    </row>
    <row r="26779" spans="8:8" x14ac:dyDescent="0.25">
      <c r="H26779" s="1"/>
    </row>
    <row r="26780" spans="8:8" x14ac:dyDescent="0.25">
      <c r="H26780" s="1"/>
    </row>
    <row r="26781" spans="8:8" x14ac:dyDescent="0.25">
      <c r="H26781" s="1"/>
    </row>
    <row r="26782" spans="8:8" x14ac:dyDescent="0.25">
      <c r="H26782" s="1"/>
    </row>
    <row r="26783" spans="8:8" x14ac:dyDescent="0.25">
      <c r="H26783" s="1"/>
    </row>
    <row r="26784" spans="8:8" x14ac:dyDescent="0.25">
      <c r="H26784" s="1"/>
    </row>
    <row r="26785" spans="8:8" x14ac:dyDescent="0.25">
      <c r="H26785" s="1"/>
    </row>
    <row r="26786" spans="8:8" x14ac:dyDescent="0.25">
      <c r="H26786" s="1"/>
    </row>
    <row r="26787" spans="8:8" x14ac:dyDescent="0.25">
      <c r="H26787" s="1"/>
    </row>
    <row r="26788" spans="8:8" x14ac:dyDescent="0.25">
      <c r="H26788" s="1"/>
    </row>
    <row r="26789" spans="8:8" x14ac:dyDescent="0.25">
      <c r="H26789" s="1"/>
    </row>
    <row r="26790" spans="8:8" x14ac:dyDescent="0.25">
      <c r="H26790" s="1"/>
    </row>
    <row r="26791" spans="8:8" x14ac:dyDescent="0.25">
      <c r="H26791" s="1"/>
    </row>
    <row r="26792" spans="8:8" x14ac:dyDescent="0.25">
      <c r="H26792" s="1"/>
    </row>
    <row r="26793" spans="8:8" x14ac:dyDescent="0.25">
      <c r="H26793" s="1"/>
    </row>
    <row r="26794" spans="8:8" x14ac:dyDescent="0.25">
      <c r="H26794" s="1"/>
    </row>
    <row r="26795" spans="8:8" x14ac:dyDescent="0.25">
      <c r="H26795" s="1"/>
    </row>
    <row r="26796" spans="8:8" x14ac:dyDescent="0.25">
      <c r="H26796" s="1"/>
    </row>
    <row r="26797" spans="8:8" x14ac:dyDescent="0.25">
      <c r="H26797" s="1"/>
    </row>
    <row r="26798" spans="8:8" x14ac:dyDescent="0.25">
      <c r="H26798" s="1"/>
    </row>
    <row r="26799" spans="8:8" x14ac:dyDescent="0.25">
      <c r="H26799" s="1"/>
    </row>
    <row r="26800" spans="8:8" x14ac:dyDescent="0.25">
      <c r="H26800" s="1"/>
    </row>
    <row r="26801" spans="8:8" x14ac:dyDescent="0.25">
      <c r="H26801" s="1"/>
    </row>
    <row r="26802" spans="8:8" x14ac:dyDescent="0.25">
      <c r="H26802" s="1"/>
    </row>
    <row r="26803" spans="8:8" x14ac:dyDescent="0.25">
      <c r="H26803" s="1"/>
    </row>
    <row r="26804" spans="8:8" x14ac:dyDescent="0.25">
      <c r="H26804" s="1"/>
    </row>
    <row r="26805" spans="8:8" x14ac:dyDescent="0.25">
      <c r="H26805" s="1"/>
    </row>
    <row r="26806" spans="8:8" x14ac:dyDescent="0.25">
      <c r="H26806" s="1"/>
    </row>
    <row r="26807" spans="8:8" x14ac:dyDescent="0.25">
      <c r="H26807" s="1"/>
    </row>
    <row r="26808" spans="8:8" x14ac:dyDescent="0.25">
      <c r="H26808" s="1"/>
    </row>
    <row r="26809" spans="8:8" x14ac:dyDescent="0.25">
      <c r="H26809" s="1"/>
    </row>
    <row r="26810" spans="8:8" x14ac:dyDescent="0.25">
      <c r="H26810" s="1"/>
    </row>
    <row r="26811" spans="8:8" x14ac:dyDescent="0.25">
      <c r="H26811" s="1"/>
    </row>
    <row r="26812" spans="8:8" x14ac:dyDescent="0.25">
      <c r="H26812" s="1"/>
    </row>
    <row r="26813" spans="8:8" x14ac:dyDescent="0.25">
      <c r="H26813" s="1"/>
    </row>
    <row r="26814" spans="8:8" x14ac:dyDescent="0.25">
      <c r="H26814" s="1"/>
    </row>
    <row r="26815" spans="8:8" x14ac:dyDescent="0.25">
      <c r="H26815" s="1"/>
    </row>
    <row r="26816" spans="8:8" x14ac:dyDescent="0.25">
      <c r="H26816" s="1"/>
    </row>
    <row r="26817" spans="8:8" x14ac:dyDescent="0.25">
      <c r="H26817" s="1"/>
    </row>
    <row r="26818" spans="8:8" x14ac:dyDescent="0.25">
      <c r="H26818" s="1"/>
    </row>
    <row r="26819" spans="8:8" x14ac:dyDescent="0.25">
      <c r="H26819" s="1"/>
    </row>
    <row r="26820" spans="8:8" x14ac:dyDescent="0.25">
      <c r="H26820" s="1"/>
    </row>
    <row r="26821" spans="8:8" x14ac:dyDescent="0.25">
      <c r="H26821" s="1"/>
    </row>
    <row r="26822" spans="8:8" x14ac:dyDescent="0.25">
      <c r="H26822" s="1"/>
    </row>
    <row r="26823" spans="8:8" x14ac:dyDescent="0.25">
      <c r="H26823" s="1"/>
    </row>
    <row r="26824" spans="8:8" x14ac:dyDescent="0.25">
      <c r="H26824" s="1"/>
    </row>
    <row r="26825" spans="8:8" x14ac:dyDescent="0.25">
      <c r="H26825" s="1"/>
    </row>
    <row r="26826" spans="8:8" x14ac:dyDescent="0.25">
      <c r="H26826" s="1"/>
    </row>
    <row r="26827" spans="8:8" x14ac:dyDescent="0.25">
      <c r="H26827" s="1"/>
    </row>
    <row r="26828" spans="8:8" x14ac:dyDescent="0.25">
      <c r="H26828" s="1"/>
    </row>
    <row r="26829" spans="8:8" x14ac:dyDescent="0.25">
      <c r="H26829" s="1"/>
    </row>
    <row r="26830" spans="8:8" x14ac:dyDescent="0.25">
      <c r="H26830" s="1"/>
    </row>
    <row r="26831" spans="8:8" x14ac:dyDescent="0.25">
      <c r="H26831" s="1"/>
    </row>
    <row r="26832" spans="8:8" x14ac:dyDescent="0.25">
      <c r="H26832" s="1"/>
    </row>
    <row r="26833" spans="8:8" x14ac:dyDescent="0.25">
      <c r="H26833" s="1"/>
    </row>
    <row r="26834" spans="8:8" x14ac:dyDescent="0.25">
      <c r="H26834" s="1"/>
    </row>
    <row r="26835" spans="8:8" x14ac:dyDescent="0.25">
      <c r="H26835" s="1"/>
    </row>
    <row r="26836" spans="8:8" x14ac:dyDescent="0.25">
      <c r="H26836" s="1"/>
    </row>
    <row r="26837" spans="8:8" x14ac:dyDescent="0.25">
      <c r="H26837" s="1"/>
    </row>
    <row r="26838" spans="8:8" x14ac:dyDescent="0.25">
      <c r="H26838" s="1"/>
    </row>
    <row r="26839" spans="8:8" x14ac:dyDescent="0.25">
      <c r="H26839" s="1"/>
    </row>
    <row r="26840" spans="8:8" x14ac:dyDescent="0.25">
      <c r="H26840" s="1"/>
    </row>
    <row r="26841" spans="8:8" x14ac:dyDescent="0.25">
      <c r="H26841" s="1"/>
    </row>
    <row r="26842" spans="8:8" x14ac:dyDescent="0.25">
      <c r="H26842" s="1"/>
    </row>
    <row r="26843" spans="8:8" x14ac:dyDescent="0.25">
      <c r="H26843" s="1"/>
    </row>
    <row r="26844" spans="8:8" x14ac:dyDescent="0.25">
      <c r="H26844" s="1"/>
    </row>
    <row r="26845" spans="8:8" x14ac:dyDescent="0.25">
      <c r="H26845" s="1"/>
    </row>
    <row r="26846" spans="8:8" x14ac:dyDescent="0.25">
      <c r="H26846" s="1"/>
    </row>
    <row r="26847" spans="8:8" x14ac:dyDescent="0.25">
      <c r="H26847" s="1"/>
    </row>
    <row r="26848" spans="8:8" x14ac:dyDescent="0.25">
      <c r="H26848" s="1"/>
    </row>
    <row r="26849" spans="8:8" x14ac:dyDescent="0.25">
      <c r="H26849" s="1"/>
    </row>
    <row r="26850" spans="8:8" x14ac:dyDescent="0.25">
      <c r="H26850" s="1"/>
    </row>
    <row r="26851" spans="8:8" x14ac:dyDescent="0.25">
      <c r="H26851" s="1"/>
    </row>
    <row r="26852" spans="8:8" x14ac:dyDescent="0.25">
      <c r="H26852" s="1"/>
    </row>
    <row r="26853" spans="8:8" x14ac:dyDescent="0.25">
      <c r="H26853" s="1"/>
    </row>
    <row r="26854" spans="8:8" x14ac:dyDescent="0.25">
      <c r="H26854" s="1"/>
    </row>
    <row r="26855" spans="8:8" x14ac:dyDescent="0.25">
      <c r="H26855" s="1"/>
    </row>
    <row r="26856" spans="8:8" x14ac:dyDescent="0.25">
      <c r="H26856" s="1"/>
    </row>
    <row r="26857" spans="8:8" x14ac:dyDescent="0.25">
      <c r="H26857" s="1"/>
    </row>
    <row r="26858" spans="8:8" x14ac:dyDescent="0.25">
      <c r="H26858" s="1"/>
    </row>
    <row r="26859" spans="8:8" x14ac:dyDescent="0.25">
      <c r="H26859" s="1"/>
    </row>
    <row r="26860" spans="8:8" x14ac:dyDescent="0.25">
      <c r="H26860" s="1"/>
    </row>
    <row r="26861" spans="8:8" x14ac:dyDescent="0.25">
      <c r="H26861" s="1"/>
    </row>
    <row r="26862" spans="8:8" x14ac:dyDescent="0.25">
      <c r="H26862" s="1"/>
    </row>
    <row r="26863" spans="8:8" x14ac:dyDescent="0.25">
      <c r="H26863" s="1"/>
    </row>
    <row r="26864" spans="8:8" x14ac:dyDescent="0.25">
      <c r="H26864" s="1"/>
    </row>
    <row r="26865" spans="8:8" x14ac:dyDescent="0.25">
      <c r="H26865" s="1"/>
    </row>
    <row r="26866" spans="8:8" x14ac:dyDescent="0.25">
      <c r="H26866" s="1"/>
    </row>
    <row r="26867" spans="8:8" x14ac:dyDescent="0.25">
      <c r="H26867" s="1"/>
    </row>
    <row r="26868" spans="8:8" x14ac:dyDescent="0.25">
      <c r="H26868" s="1"/>
    </row>
    <row r="26869" spans="8:8" x14ac:dyDescent="0.25">
      <c r="H26869" s="1"/>
    </row>
    <row r="26870" spans="8:8" x14ac:dyDescent="0.25">
      <c r="H26870" s="1"/>
    </row>
    <row r="26871" spans="8:8" x14ac:dyDescent="0.25">
      <c r="H26871" s="1"/>
    </row>
    <row r="26872" spans="8:8" x14ac:dyDescent="0.25">
      <c r="H26872" s="1"/>
    </row>
    <row r="26873" spans="8:8" x14ac:dyDescent="0.25">
      <c r="H26873" s="1"/>
    </row>
    <row r="26874" spans="8:8" x14ac:dyDescent="0.25">
      <c r="H26874" s="1"/>
    </row>
    <row r="26875" spans="8:8" x14ac:dyDescent="0.25">
      <c r="H26875" s="1"/>
    </row>
    <row r="26876" spans="8:8" x14ac:dyDescent="0.25">
      <c r="H26876" s="1"/>
    </row>
    <row r="26877" spans="8:8" x14ac:dyDescent="0.25">
      <c r="H26877" s="1"/>
    </row>
    <row r="26878" spans="8:8" x14ac:dyDescent="0.25">
      <c r="H26878" s="1"/>
    </row>
    <row r="26879" spans="8:8" x14ac:dyDescent="0.25">
      <c r="H26879" s="1"/>
    </row>
    <row r="26880" spans="8:8" x14ac:dyDescent="0.25">
      <c r="H26880" s="1"/>
    </row>
    <row r="26881" spans="8:8" x14ac:dyDescent="0.25">
      <c r="H26881" s="1"/>
    </row>
    <row r="26882" spans="8:8" x14ac:dyDescent="0.25">
      <c r="H26882" s="1"/>
    </row>
    <row r="26883" spans="8:8" x14ac:dyDescent="0.25">
      <c r="H26883" s="1"/>
    </row>
    <row r="26884" spans="8:8" x14ac:dyDescent="0.25">
      <c r="H26884" s="1"/>
    </row>
    <row r="26885" spans="8:8" x14ac:dyDescent="0.25">
      <c r="H26885" s="1"/>
    </row>
    <row r="26886" spans="8:8" x14ac:dyDescent="0.25">
      <c r="H26886" s="1"/>
    </row>
    <row r="26887" spans="8:8" x14ac:dyDescent="0.25">
      <c r="H26887" s="1"/>
    </row>
    <row r="26888" spans="8:8" x14ac:dyDescent="0.25">
      <c r="H26888" s="1"/>
    </row>
    <row r="26889" spans="8:8" x14ac:dyDescent="0.25">
      <c r="H26889" s="1"/>
    </row>
    <row r="26890" spans="8:8" x14ac:dyDescent="0.25">
      <c r="H26890" s="1"/>
    </row>
    <row r="26891" spans="8:8" x14ac:dyDescent="0.25">
      <c r="H26891" s="1"/>
    </row>
    <row r="26892" spans="8:8" x14ac:dyDescent="0.25">
      <c r="H26892" s="1"/>
    </row>
    <row r="26893" spans="8:8" x14ac:dyDescent="0.25">
      <c r="H26893" s="1"/>
    </row>
    <row r="26894" spans="8:8" x14ac:dyDescent="0.25">
      <c r="H26894" s="1"/>
    </row>
    <row r="26895" spans="8:8" x14ac:dyDescent="0.25">
      <c r="H26895" s="1"/>
    </row>
    <row r="26896" spans="8:8" x14ac:dyDescent="0.25">
      <c r="H26896" s="1"/>
    </row>
    <row r="26897" spans="8:8" x14ac:dyDescent="0.25">
      <c r="H26897" s="1"/>
    </row>
    <row r="26898" spans="8:8" x14ac:dyDescent="0.25">
      <c r="H26898" s="1"/>
    </row>
    <row r="26899" spans="8:8" x14ac:dyDescent="0.25">
      <c r="H26899" s="1"/>
    </row>
    <row r="26900" spans="8:8" x14ac:dyDescent="0.25">
      <c r="H26900" s="1"/>
    </row>
    <row r="26901" spans="8:8" x14ac:dyDescent="0.25">
      <c r="H26901" s="1"/>
    </row>
    <row r="26902" spans="8:8" x14ac:dyDescent="0.25">
      <c r="H26902" s="1"/>
    </row>
    <row r="26903" spans="8:8" x14ac:dyDescent="0.25">
      <c r="H26903" s="1"/>
    </row>
    <row r="26904" spans="8:8" x14ac:dyDescent="0.25">
      <c r="H26904" s="1"/>
    </row>
    <row r="26905" spans="8:8" x14ac:dyDescent="0.25">
      <c r="H26905" s="1"/>
    </row>
    <row r="26906" spans="8:8" x14ac:dyDescent="0.25">
      <c r="H26906" s="1"/>
    </row>
    <row r="26907" spans="8:8" x14ac:dyDescent="0.25">
      <c r="H26907" s="1"/>
    </row>
    <row r="26908" spans="8:8" x14ac:dyDescent="0.25">
      <c r="H26908" s="1"/>
    </row>
    <row r="26909" spans="8:8" x14ac:dyDescent="0.25">
      <c r="H26909" s="1"/>
    </row>
    <row r="26910" spans="8:8" x14ac:dyDescent="0.25">
      <c r="H26910" s="1"/>
    </row>
    <row r="26911" spans="8:8" x14ac:dyDescent="0.25">
      <c r="H26911" s="1"/>
    </row>
    <row r="26912" spans="8:8" x14ac:dyDescent="0.25">
      <c r="H26912" s="1"/>
    </row>
    <row r="26913" spans="8:8" x14ac:dyDescent="0.25">
      <c r="H26913" s="1"/>
    </row>
    <row r="26914" spans="8:8" x14ac:dyDescent="0.25">
      <c r="H26914" s="1"/>
    </row>
    <row r="26915" spans="8:8" x14ac:dyDescent="0.25">
      <c r="H26915" s="1"/>
    </row>
    <row r="26916" spans="8:8" x14ac:dyDescent="0.25">
      <c r="H26916" s="1"/>
    </row>
    <row r="26917" spans="8:8" x14ac:dyDescent="0.25">
      <c r="H26917" s="1"/>
    </row>
    <row r="26918" spans="8:8" x14ac:dyDescent="0.25">
      <c r="H26918" s="1"/>
    </row>
    <row r="26919" spans="8:8" x14ac:dyDescent="0.25">
      <c r="H26919" s="1"/>
    </row>
    <row r="26920" spans="8:8" x14ac:dyDescent="0.25">
      <c r="H26920" s="1"/>
    </row>
    <row r="26921" spans="8:8" x14ac:dyDescent="0.25">
      <c r="H26921" s="1"/>
    </row>
    <row r="26922" spans="8:8" x14ac:dyDescent="0.25">
      <c r="H26922" s="1"/>
    </row>
    <row r="26923" spans="8:8" x14ac:dyDescent="0.25">
      <c r="H26923" s="1"/>
    </row>
    <row r="26924" spans="8:8" x14ac:dyDescent="0.25">
      <c r="H26924" s="1"/>
    </row>
    <row r="26925" spans="8:8" x14ac:dyDescent="0.25">
      <c r="H26925" s="1"/>
    </row>
    <row r="26926" spans="8:8" x14ac:dyDescent="0.25">
      <c r="H26926" s="1"/>
    </row>
    <row r="26927" spans="8:8" x14ac:dyDescent="0.25">
      <c r="H26927" s="1"/>
    </row>
    <row r="26928" spans="8:8" x14ac:dyDescent="0.25">
      <c r="H26928" s="1"/>
    </row>
    <row r="26929" spans="8:8" x14ac:dyDescent="0.25">
      <c r="H26929" s="1"/>
    </row>
    <row r="26930" spans="8:8" x14ac:dyDescent="0.25">
      <c r="H26930" s="1"/>
    </row>
    <row r="26931" spans="8:8" x14ac:dyDescent="0.25">
      <c r="H26931" s="1"/>
    </row>
    <row r="26932" spans="8:8" x14ac:dyDescent="0.25">
      <c r="H26932" s="1"/>
    </row>
    <row r="26933" spans="8:8" x14ac:dyDescent="0.25">
      <c r="H26933" s="1"/>
    </row>
    <row r="26934" spans="8:8" x14ac:dyDescent="0.25">
      <c r="H26934" s="1"/>
    </row>
    <row r="26935" spans="8:8" x14ac:dyDescent="0.25">
      <c r="H26935" s="1"/>
    </row>
    <row r="26936" spans="8:8" x14ac:dyDescent="0.25">
      <c r="H26936" s="1"/>
    </row>
    <row r="26937" spans="8:8" x14ac:dyDescent="0.25">
      <c r="H26937" s="1"/>
    </row>
    <row r="26938" spans="8:8" x14ac:dyDescent="0.25">
      <c r="H26938" s="1"/>
    </row>
    <row r="26939" spans="8:8" x14ac:dyDescent="0.25">
      <c r="H26939" s="1"/>
    </row>
    <row r="26940" spans="8:8" x14ac:dyDescent="0.25">
      <c r="H26940" s="1"/>
    </row>
    <row r="26941" spans="8:8" x14ac:dyDescent="0.25">
      <c r="H26941" s="1"/>
    </row>
    <row r="26942" spans="8:8" x14ac:dyDescent="0.25">
      <c r="H26942" s="1"/>
    </row>
    <row r="26943" spans="8:8" x14ac:dyDescent="0.25">
      <c r="H26943" s="1"/>
    </row>
    <row r="26944" spans="8:8" x14ac:dyDescent="0.25">
      <c r="H26944" s="1"/>
    </row>
    <row r="26945" spans="8:8" x14ac:dyDescent="0.25">
      <c r="H26945" s="1"/>
    </row>
    <row r="26946" spans="8:8" x14ac:dyDescent="0.25">
      <c r="H26946" s="1"/>
    </row>
    <row r="26947" spans="8:8" x14ac:dyDescent="0.25">
      <c r="H26947" s="1"/>
    </row>
    <row r="26948" spans="8:8" x14ac:dyDescent="0.25">
      <c r="H26948" s="1"/>
    </row>
    <row r="26949" spans="8:8" x14ac:dyDescent="0.25">
      <c r="H26949" s="1"/>
    </row>
    <row r="26950" spans="8:8" x14ac:dyDescent="0.25">
      <c r="H26950" s="1"/>
    </row>
    <row r="26951" spans="8:8" x14ac:dyDescent="0.25">
      <c r="H26951" s="1"/>
    </row>
    <row r="26952" spans="8:8" x14ac:dyDescent="0.25">
      <c r="H26952" s="1"/>
    </row>
    <row r="26953" spans="8:8" x14ac:dyDescent="0.25">
      <c r="H26953" s="1"/>
    </row>
    <row r="26954" spans="8:8" x14ac:dyDescent="0.25">
      <c r="H26954" s="1"/>
    </row>
    <row r="26955" spans="8:8" x14ac:dyDescent="0.25">
      <c r="H26955" s="1"/>
    </row>
    <row r="26956" spans="8:8" x14ac:dyDescent="0.25">
      <c r="H26956" s="1"/>
    </row>
    <row r="26957" spans="8:8" x14ac:dyDescent="0.25">
      <c r="H26957" s="1"/>
    </row>
    <row r="26958" spans="8:8" x14ac:dyDescent="0.25">
      <c r="H26958" s="1"/>
    </row>
    <row r="26959" spans="8:8" x14ac:dyDescent="0.25">
      <c r="H26959" s="1"/>
    </row>
    <row r="26960" spans="8:8" x14ac:dyDescent="0.25">
      <c r="H26960" s="1"/>
    </row>
    <row r="26961" spans="8:8" x14ac:dyDescent="0.25">
      <c r="H26961" s="1"/>
    </row>
    <row r="26962" spans="8:8" x14ac:dyDescent="0.25">
      <c r="H26962" s="1"/>
    </row>
    <row r="26963" spans="8:8" x14ac:dyDescent="0.25">
      <c r="H26963" s="1"/>
    </row>
    <row r="26964" spans="8:8" x14ac:dyDescent="0.25">
      <c r="H26964" s="1"/>
    </row>
    <row r="26965" spans="8:8" x14ac:dyDescent="0.25">
      <c r="H26965" s="1"/>
    </row>
    <row r="26966" spans="8:8" x14ac:dyDescent="0.25">
      <c r="H26966" s="1"/>
    </row>
    <row r="26967" spans="8:8" x14ac:dyDescent="0.25">
      <c r="H26967" s="1"/>
    </row>
    <row r="26968" spans="8:8" x14ac:dyDescent="0.25">
      <c r="H26968" s="1"/>
    </row>
    <row r="26969" spans="8:8" x14ac:dyDescent="0.25">
      <c r="H26969" s="1"/>
    </row>
    <row r="26970" spans="8:8" x14ac:dyDescent="0.25">
      <c r="H26970" s="1"/>
    </row>
    <row r="26971" spans="8:8" x14ac:dyDescent="0.25">
      <c r="H26971" s="1"/>
    </row>
    <row r="26972" spans="8:8" x14ac:dyDescent="0.25">
      <c r="H26972" s="1"/>
    </row>
    <row r="26973" spans="8:8" x14ac:dyDescent="0.25">
      <c r="H26973" s="1"/>
    </row>
    <row r="26974" spans="8:8" x14ac:dyDescent="0.25">
      <c r="H26974" s="1"/>
    </row>
    <row r="26975" spans="8:8" x14ac:dyDescent="0.25">
      <c r="H26975" s="1"/>
    </row>
    <row r="26976" spans="8:8" x14ac:dyDescent="0.25">
      <c r="H26976" s="1"/>
    </row>
    <row r="26977" spans="8:8" x14ac:dyDescent="0.25">
      <c r="H26977" s="1"/>
    </row>
    <row r="26978" spans="8:8" x14ac:dyDescent="0.25">
      <c r="H26978" s="1"/>
    </row>
    <row r="26979" spans="8:8" x14ac:dyDescent="0.25">
      <c r="H26979" s="1"/>
    </row>
    <row r="26980" spans="8:8" x14ac:dyDescent="0.25">
      <c r="H26980" s="1"/>
    </row>
    <row r="26981" spans="8:8" x14ac:dyDescent="0.25">
      <c r="H26981" s="1"/>
    </row>
    <row r="26982" spans="8:8" x14ac:dyDescent="0.25">
      <c r="H26982" s="1"/>
    </row>
    <row r="26983" spans="8:8" x14ac:dyDescent="0.25">
      <c r="H26983" s="1"/>
    </row>
    <row r="26984" spans="8:8" x14ac:dyDescent="0.25">
      <c r="H26984" s="1"/>
    </row>
    <row r="26985" spans="8:8" x14ac:dyDescent="0.25">
      <c r="H26985" s="1"/>
    </row>
    <row r="26986" spans="8:8" x14ac:dyDescent="0.25">
      <c r="H26986" s="1"/>
    </row>
    <row r="26987" spans="8:8" x14ac:dyDescent="0.25">
      <c r="H26987" s="1"/>
    </row>
    <row r="26988" spans="8:8" x14ac:dyDescent="0.25">
      <c r="H26988" s="1"/>
    </row>
    <row r="26989" spans="8:8" x14ac:dyDescent="0.25">
      <c r="H26989" s="1"/>
    </row>
    <row r="26990" spans="8:8" x14ac:dyDescent="0.25">
      <c r="H26990" s="1"/>
    </row>
    <row r="26991" spans="8:8" x14ac:dyDescent="0.25">
      <c r="H26991" s="1"/>
    </row>
    <row r="26992" spans="8:8" x14ac:dyDescent="0.25">
      <c r="H26992" s="1"/>
    </row>
    <row r="26993" spans="8:8" x14ac:dyDescent="0.25">
      <c r="H26993" s="1"/>
    </row>
    <row r="26994" spans="8:8" x14ac:dyDescent="0.25">
      <c r="H26994" s="1"/>
    </row>
    <row r="26995" spans="8:8" x14ac:dyDescent="0.25">
      <c r="H26995" s="1"/>
    </row>
    <row r="26996" spans="8:8" x14ac:dyDescent="0.25">
      <c r="H26996" s="1"/>
    </row>
    <row r="26997" spans="8:8" x14ac:dyDescent="0.25">
      <c r="H26997" s="1"/>
    </row>
    <row r="26998" spans="8:8" x14ac:dyDescent="0.25">
      <c r="H26998" s="1"/>
    </row>
    <row r="26999" spans="8:8" x14ac:dyDescent="0.25">
      <c r="H26999" s="1"/>
    </row>
    <row r="27000" spans="8:8" x14ac:dyDescent="0.25">
      <c r="H27000" s="1"/>
    </row>
    <row r="27001" spans="8:8" x14ac:dyDescent="0.25">
      <c r="H27001" s="1"/>
    </row>
    <row r="27002" spans="8:8" x14ac:dyDescent="0.25">
      <c r="H27002" s="1"/>
    </row>
    <row r="27003" spans="8:8" x14ac:dyDescent="0.25">
      <c r="H27003" s="1"/>
    </row>
    <row r="27004" spans="8:8" x14ac:dyDescent="0.25">
      <c r="H27004" s="1"/>
    </row>
    <row r="27005" spans="8:8" x14ac:dyDescent="0.25">
      <c r="H27005" s="1"/>
    </row>
    <row r="27006" spans="8:8" x14ac:dyDescent="0.25">
      <c r="H27006" s="1"/>
    </row>
    <row r="27007" spans="8:8" x14ac:dyDescent="0.25">
      <c r="H27007" s="1"/>
    </row>
    <row r="27008" spans="8:8" x14ac:dyDescent="0.25">
      <c r="H27008" s="1"/>
    </row>
    <row r="27009" spans="8:8" x14ac:dyDescent="0.25">
      <c r="H27009" s="1"/>
    </row>
    <row r="27010" spans="8:8" x14ac:dyDescent="0.25">
      <c r="H27010" s="1"/>
    </row>
    <row r="27011" spans="8:8" x14ac:dyDescent="0.25">
      <c r="H27011" s="1"/>
    </row>
    <row r="27012" spans="8:8" x14ac:dyDescent="0.25">
      <c r="H27012" s="1"/>
    </row>
    <row r="27013" spans="8:8" x14ac:dyDescent="0.25">
      <c r="H27013" s="1"/>
    </row>
    <row r="27014" spans="8:8" x14ac:dyDescent="0.25">
      <c r="H27014" s="1"/>
    </row>
    <row r="27015" spans="8:8" x14ac:dyDescent="0.25">
      <c r="H27015" s="1"/>
    </row>
    <row r="27016" spans="8:8" x14ac:dyDescent="0.25">
      <c r="H27016" s="1"/>
    </row>
    <row r="27017" spans="8:8" x14ac:dyDescent="0.25">
      <c r="H27017" s="1"/>
    </row>
    <row r="27018" spans="8:8" x14ac:dyDescent="0.25">
      <c r="H27018" s="1"/>
    </row>
    <row r="27019" spans="8:8" x14ac:dyDescent="0.25">
      <c r="H27019" s="1"/>
    </row>
    <row r="27020" spans="8:8" x14ac:dyDescent="0.25">
      <c r="H27020" s="1"/>
    </row>
    <row r="27021" spans="8:8" x14ac:dyDescent="0.25">
      <c r="H27021" s="1"/>
    </row>
    <row r="27022" spans="8:8" x14ac:dyDescent="0.25">
      <c r="H27022" s="1"/>
    </row>
    <row r="27023" spans="8:8" x14ac:dyDescent="0.25">
      <c r="H27023" s="1"/>
    </row>
    <row r="27024" spans="8:8" x14ac:dyDescent="0.25">
      <c r="H27024" s="1"/>
    </row>
    <row r="27025" spans="8:8" x14ac:dyDescent="0.25">
      <c r="H27025" s="1"/>
    </row>
    <row r="27026" spans="8:8" x14ac:dyDescent="0.25">
      <c r="H27026" s="1"/>
    </row>
    <row r="27027" spans="8:8" x14ac:dyDescent="0.25">
      <c r="H27027" s="1"/>
    </row>
    <row r="27028" spans="8:8" x14ac:dyDescent="0.25">
      <c r="H27028" s="1"/>
    </row>
    <row r="27029" spans="8:8" x14ac:dyDescent="0.25">
      <c r="H27029" s="1"/>
    </row>
    <row r="27030" spans="8:8" x14ac:dyDescent="0.25">
      <c r="H27030" s="1"/>
    </row>
    <row r="27031" spans="8:8" x14ac:dyDescent="0.25">
      <c r="H27031" s="1"/>
    </row>
    <row r="27032" spans="8:8" x14ac:dyDescent="0.25">
      <c r="H27032" s="1"/>
    </row>
    <row r="27033" spans="8:8" x14ac:dyDescent="0.25">
      <c r="H27033" s="1"/>
    </row>
    <row r="27034" spans="8:8" x14ac:dyDescent="0.25">
      <c r="H27034" s="1"/>
    </row>
    <row r="27035" spans="8:8" x14ac:dyDescent="0.25">
      <c r="H27035" s="1"/>
    </row>
    <row r="27036" spans="8:8" x14ac:dyDescent="0.25">
      <c r="H27036" s="1"/>
    </row>
    <row r="27037" spans="8:8" x14ac:dyDescent="0.25">
      <c r="H27037" s="1"/>
    </row>
    <row r="27038" spans="8:8" x14ac:dyDescent="0.25">
      <c r="H27038" s="1"/>
    </row>
    <row r="27039" spans="8:8" x14ac:dyDescent="0.25">
      <c r="H27039" s="1"/>
    </row>
    <row r="27040" spans="8:8" x14ac:dyDescent="0.25">
      <c r="H27040" s="1"/>
    </row>
    <row r="27041" spans="8:8" x14ac:dyDescent="0.25">
      <c r="H27041" s="1"/>
    </row>
    <row r="27042" spans="8:8" x14ac:dyDescent="0.25">
      <c r="H27042" s="1"/>
    </row>
    <row r="27043" spans="8:8" x14ac:dyDescent="0.25">
      <c r="H27043" s="1"/>
    </row>
    <row r="27044" spans="8:8" x14ac:dyDescent="0.25">
      <c r="H27044" s="1"/>
    </row>
    <row r="27045" spans="8:8" x14ac:dyDescent="0.25">
      <c r="H27045" s="1"/>
    </row>
    <row r="27046" spans="8:8" x14ac:dyDescent="0.25">
      <c r="H27046" s="1"/>
    </row>
    <row r="27047" spans="8:8" x14ac:dyDescent="0.25">
      <c r="H27047" s="1"/>
    </row>
    <row r="27048" spans="8:8" x14ac:dyDescent="0.25">
      <c r="H27048" s="1"/>
    </row>
    <row r="27049" spans="8:8" x14ac:dyDescent="0.25">
      <c r="H27049" s="1"/>
    </row>
    <row r="27050" spans="8:8" x14ac:dyDescent="0.25">
      <c r="H27050" s="1"/>
    </row>
    <row r="27051" spans="8:8" x14ac:dyDescent="0.25">
      <c r="H27051" s="1"/>
    </row>
    <row r="27052" spans="8:8" x14ac:dyDescent="0.25">
      <c r="H27052" s="1"/>
    </row>
    <row r="27053" spans="8:8" x14ac:dyDescent="0.25">
      <c r="H27053" s="1"/>
    </row>
    <row r="27054" spans="8:8" x14ac:dyDescent="0.25">
      <c r="H27054" s="1"/>
    </row>
    <row r="27055" spans="8:8" x14ac:dyDescent="0.25">
      <c r="H27055" s="1"/>
    </row>
    <row r="27056" spans="8:8" x14ac:dyDescent="0.25">
      <c r="H27056" s="1"/>
    </row>
    <row r="27057" spans="8:8" x14ac:dyDescent="0.25">
      <c r="H27057" s="1"/>
    </row>
    <row r="27058" spans="8:8" x14ac:dyDescent="0.25">
      <c r="H27058" s="1"/>
    </row>
    <row r="27059" spans="8:8" x14ac:dyDescent="0.25">
      <c r="H27059" s="1"/>
    </row>
    <row r="27060" spans="8:8" x14ac:dyDescent="0.25">
      <c r="H27060" s="1"/>
    </row>
    <row r="27061" spans="8:8" x14ac:dyDescent="0.25">
      <c r="H27061" s="1"/>
    </row>
    <row r="27062" spans="8:8" x14ac:dyDescent="0.25">
      <c r="H27062" s="1"/>
    </row>
    <row r="27063" spans="8:8" x14ac:dyDescent="0.25">
      <c r="H27063" s="1"/>
    </row>
    <row r="27064" spans="8:8" x14ac:dyDescent="0.25">
      <c r="H27064" s="1"/>
    </row>
    <row r="27065" spans="8:8" x14ac:dyDescent="0.25">
      <c r="H27065" s="1"/>
    </row>
    <row r="27066" spans="8:8" x14ac:dyDescent="0.25">
      <c r="H27066" s="1"/>
    </row>
    <row r="27067" spans="8:8" x14ac:dyDescent="0.25">
      <c r="H27067" s="1"/>
    </row>
    <row r="27068" spans="8:8" x14ac:dyDescent="0.25">
      <c r="H27068" s="1"/>
    </row>
    <row r="27069" spans="8:8" x14ac:dyDescent="0.25">
      <c r="H27069" s="1"/>
    </row>
    <row r="27070" spans="8:8" x14ac:dyDescent="0.25">
      <c r="H27070" s="1"/>
    </row>
    <row r="27071" spans="8:8" x14ac:dyDescent="0.25">
      <c r="H27071" s="1"/>
    </row>
    <row r="27072" spans="8:8" x14ac:dyDescent="0.25">
      <c r="H27072" s="1"/>
    </row>
    <row r="27073" spans="8:8" x14ac:dyDescent="0.25">
      <c r="H27073" s="1"/>
    </row>
    <row r="27074" spans="8:8" x14ac:dyDescent="0.25">
      <c r="H27074" s="1"/>
    </row>
    <row r="27075" spans="8:8" x14ac:dyDescent="0.25">
      <c r="H27075" s="1"/>
    </row>
    <row r="27076" spans="8:8" x14ac:dyDescent="0.25">
      <c r="H27076" s="1"/>
    </row>
    <row r="27077" spans="8:8" x14ac:dyDescent="0.25">
      <c r="H27077" s="1"/>
    </row>
    <row r="27078" spans="8:8" x14ac:dyDescent="0.25">
      <c r="H27078" s="1"/>
    </row>
    <row r="27079" spans="8:8" x14ac:dyDescent="0.25">
      <c r="H27079" s="1"/>
    </row>
    <row r="27080" spans="8:8" x14ac:dyDescent="0.25">
      <c r="H27080" s="1"/>
    </row>
    <row r="27081" spans="8:8" x14ac:dyDescent="0.25">
      <c r="H27081" s="1"/>
    </row>
    <row r="27082" spans="8:8" x14ac:dyDescent="0.25">
      <c r="H27082" s="1"/>
    </row>
    <row r="27083" spans="8:8" x14ac:dyDescent="0.25">
      <c r="H27083" s="1"/>
    </row>
    <row r="27084" spans="8:8" x14ac:dyDescent="0.25">
      <c r="H27084" s="1"/>
    </row>
    <row r="27085" spans="8:8" x14ac:dyDescent="0.25">
      <c r="H27085" s="1"/>
    </row>
    <row r="27086" spans="8:8" x14ac:dyDescent="0.25">
      <c r="H27086" s="1"/>
    </row>
    <row r="27087" spans="8:8" x14ac:dyDescent="0.25">
      <c r="H27087" s="1"/>
    </row>
    <row r="27088" spans="8:8" x14ac:dyDescent="0.25">
      <c r="H27088" s="1"/>
    </row>
    <row r="27089" spans="8:8" x14ac:dyDescent="0.25">
      <c r="H27089" s="1"/>
    </row>
    <row r="27090" spans="8:8" x14ac:dyDescent="0.25">
      <c r="H27090" s="1"/>
    </row>
    <row r="27091" spans="8:8" x14ac:dyDescent="0.25">
      <c r="H27091" s="1"/>
    </row>
    <row r="27092" spans="8:8" x14ac:dyDescent="0.25">
      <c r="H27092" s="1"/>
    </row>
    <row r="27093" spans="8:8" x14ac:dyDescent="0.25">
      <c r="H27093" s="1"/>
    </row>
    <row r="27094" spans="8:8" x14ac:dyDescent="0.25">
      <c r="H27094" s="1"/>
    </row>
    <row r="27095" spans="8:8" x14ac:dyDescent="0.25">
      <c r="H27095" s="1"/>
    </row>
    <row r="27096" spans="8:8" x14ac:dyDescent="0.25">
      <c r="H27096" s="1"/>
    </row>
    <row r="27097" spans="8:8" x14ac:dyDescent="0.25">
      <c r="H27097" s="1"/>
    </row>
    <row r="27098" spans="8:8" x14ac:dyDescent="0.25">
      <c r="H27098" s="1"/>
    </row>
    <row r="27099" spans="8:8" x14ac:dyDescent="0.25">
      <c r="H27099" s="1"/>
    </row>
    <row r="27100" spans="8:8" x14ac:dyDescent="0.25">
      <c r="H27100" s="1"/>
    </row>
    <row r="27101" spans="8:8" x14ac:dyDescent="0.25">
      <c r="H27101" s="1"/>
    </row>
    <row r="27102" spans="8:8" x14ac:dyDescent="0.25">
      <c r="H27102" s="1"/>
    </row>
    <row r="27103" spans="8:8" x14ac:dyDescent="0.25">
      <c r="H27103" s="1"/>
    </row>
    <row r="27104" spans="8:8" x14ac:dyDescent="0.25">
      <c r="H27104" s="1"/>
    </row>
    <row r="27105" spans="8:8" x14ac:dyDescent="0.25">
      <c r="H27105" s="1"/>
    </row>
    <row r="27106" spans="8:8" x14ac:dyDescent="0.25">
      <c r="H27106" s="1"/>
    </row>
    <row r="27107" spans="8:8" x14ac:dyDescent="0.25">
      <c r="H27107" s="1"/>
    </row>
    <row r="27108" spans="8:8" x14ac:dyDescent="0.25">
      <c r="H27108" s="1"/>
    </row>
    <row r="27109" spans="8:8" x14ac:dyDescent="0.25">
      <c r="H27109" s="1"/>
    </row>
    <row r="27110" spans="8:8" x14ac:dyDescent="0.25">
      <c r="H27110" s="1"/>
    </row>
    <row r="27111" spans="8:8" x14ac:dyDescent="0.25">
      <c r="H27111" s="1"/>
    </row>
    <row r="27112" spans="8:8" x14ac:dyDescent="0.25">
      <c r="H27112" s="1"/>
    </row>
    <row r="27113" spans="8:8" x14ac:dyDescent="0.25">
      <c r="H27113" s="1"/>
    </row>
    <row r="27114" spans="8:8" x14ac:dyDescent="0.25">
      <c r="H27114" s="1"/>
    </row>
    <row r="27115" spans="8:8" x14ac:dyDescent="0.25">
      <c r="H27115" s="1"/>
    </row>
    <row r="27116" spans="8:8" x14ac:dyDescent="0.25">
      <c r="H27116" s="1"/>
    </row>
    <row r="27117" spans="8:8" x14ac:dyDescent="0.25">
      <c r="H27117" s="1"/>
    </row>
    <row r="27118" spans="8:8" x14ac:dyDescent="0.25">
      <c r="H27118" s="1"/>
    </row>
    <row r="27119" spans="8:8" x14ac:dyDescent="0.25">
      <c r="H27119" s="1"/>
    </row>
    <row r="27120" spans="8:8" x14ac:dyDescent="0.25">
      <c r="H27120" s="1"/>
    </row>
    <row r="27121" spans="8:8" x14ac:dyDescent="0.25">
      <c r="H27121" s="1"/>
    </row>
    <row r="27122" spans="8:8" x14ac:dyDescent="0.25">
      <c r="H27122" s="1"/>
    </row>
    <row r="27123" spans="8:8" x14ac:dyDescent="0.25">
      <c r="H27123" s="1"/>
    </row>
    <row r="27124" spans="8:8" x14ac:dyDescent="0.25">
      <c r="H27124" s="1"/>
    </row>
    <row r="27125" spans="8:8" x14ac:dyDescent="0.25">
      <c r="H27125" s="1"/>
    </row>
    <row r="27126" spans="8:8" x14ac:dyDescent="0.25">
      <c r="H27126" s="1"/>
    </row>
    <row r="27127" spans="8:8" x14ac:dyDescent="0.25">
      <c r="H27127" s="1"/>
    </row>
    <row r="27128" spans="8:8" x14ac:dyDescent="0.25">
      <c r="H27128" s="1"/>
    </row>
    <row r="27129" spans="8:8" x14ac:dyDescent="0.25">
      <c r="H27129" s="1"/>
    </row>
    <row r="27130" spans="8:8" x14ac:dyDescent="0.25">
      <c r="H27130" s="1"/>
    </row>
    <row r="27131" spans="8:8" x14ac:dyDescent="0.25">
      <c r="H27131" s="1"/>
    </row>
    <row r="27132" spans="8:8" x14ac:dyDescent="0.25">
      <c r="H27132" s="1"/>
    </row>
    <row r="27133" spans="8:8" x14ac:dyDescent="0.25">
      <c r="H27133" s="1"/>
    </row>
    <row r="27134" spans="8:8" x14ac:dyDescent="0.25">
      <c r="H27134" s="1"/>
    </row>
    <row r="27135" spans="8:8" x14ac:dyDescent="0.25">
      <c r="H27135" s="1"/>
    </row>
    <row r="27136" spans="8:8" x14ac:dyDescent="0.25">
      <c r="H27136" s="1"/>
    </row>
    <row r="27137" spans="8:8" x14ac:dyDescent="0.25">
      <c r="H27137" s="1"/>
    </row>
    <row r="27138" spans="8:8" x14ac:dyDescent="0.25">
      <c r="H27138" s="1"/>
    </row>
    <row r="27139" spans="8:8" x14ac:dyDescent="0.25">
      <c r="H27139" s="1"/>
    </row>
    <row r="27140" spans="8:8" x14ac:dyDescent="0.25">
      <c r="H27140" s="1"/>
    </row>
    <row r="27141" spans="8:8" x14ac:dyDescent="0.25">
      <c r="H27141" s="1"/>
    </row>
    <row r="27142" spans="8:8" x14ac:dyDescent="0.25">
      <c r="H27142" s="1"/>
    </row>
    <row r="27143" spans="8:8" x14ac:dyDescent="0.25">
      <c r="H27143" s="1"/>
    </row>
    <row r="27144" spans="8:8" x14ac:dyDescent="0.25">
      <c r="H27144" s="1"/>
    </row>
    <row r="27145" spans="8:8" x14ac:dyDescent="0.25">
      <c r="H27145" s="1"/>
    </row>
    <row r="27146" spans="8:8" x14ac:dyDescent="0.25">
      <c r="H27146" s="1"/>
    </row>
    <row r="27147" spans="8:8" x14ac:dyDescent="0.25">
      <c r="H27147" s="1"/>
    </row>
    <row r="27148" spans="8:8" x14ac:dyDescent="0.25">
      <c r="H27148" s="1"/>
    </row>
    <row r="27149" spans="8:8" x14ac:dyDescent="0.25">
      <c r="H27149" s="1"/>
    </row>
    <row r="27150" spans="8:8" x14ac:dyDescent="0.25">
      <c r="H27150" s="1"/>
    </row>
    <row r="27151" spans="8:8" x14ac:dyDescent="0.25">
      <c r="H27151" s="1"/>
    </row>
    <row r="27152" spans="8:8" x14ac:dyDescent="0.25">
      <c r="H27152" s="1"/>
    </row>
    <row r="27153" spans="8:8" x14ac:dyDescent="0.25">
      <c r="H27153" s="1"/>
    </row>
    <row r="27154" spans="8:8" x14ac:dyDescent="0.25">
      <c r="H27154" s="1"/>
    </row>
    <row r="27155" spans="8:8" x14ac:dyDescent="0.25">
      <c r="H27155" s="1"/>
    </row>
    <row r="27156" spans="8:8" x14ac:dyDescent="0.25">
      <c r="H27156" s="1"/>
    </row>
    <row r="27157" spans="8:8" x14ac:dyDescent="0.25">
      <c r="H27157" s="1"/>
    </row>
    <row r="27158" spans="8:8" x14ac:dyDescent="0.25">
      <c r="H27158" s="1"/>
    </row>
    <row r="27159" spans="8:8" x14ac:dyDescent="0.25">
      <c r="H27159" s="1"/>
    </row>
    <row r="27160" spans="8:8" x14ac:dyDescent="0.25">
      <c r="H27160" s="1"/>
    </row>
    <row r="27161" spans="8:8" x14ac:dyDescent="0.25">
      <c r="H27161" s="1"/>
    </row>
    <row r="27162" spans="8:8" x14ac:dyDescent="0.25">
      <c r="H27162" s="1"/>
    </row>
    <row r="27163" spans="8:8" x14ac:dyDescent="0.25">
      <c r="H27163" s="1"/>
    </row>
    <row r="27164" spans="8:8" x14ac:dyDescent="0.25">
      <c r="H27164" s="1"/>
    </row>
    <row r="27165" spans="8:8" x14ac:dyDescent="0.25">
      <c r="H27165" s="1"/>
    </row>
    <row r="27166" spans="8:8" x14ac:dyDescent="0.25">
      <c r="H27166" s="1"/>
    </row>
    <row r="27167" spans="8:8" x14ac:dyDescent="0.25">
      <c r="H27167" s="1"/>
    </row>
    <row r="27168" spans="8:8" x14ac:dyDescent="0.25">
      <c r="H27168" s="1"/>
    </row>
    <row r="27169" spans="8:8" x14ac:dyDescent="0.25">
      <c r="H27169" s="1"/>
    </row>
    <row r="27170" spans="8:8" x14ac:dyDescent="0.25">
      <c r="H27170" s="1"/>
    </row>
    <row r="27171" spans="8:8" x14ac:dyDescent="0.25">
      <c r="H27171" s="1"/>
    </row>
    <row r="27172" spans="8:8" x14ac:dyDescent="0.25">
      <c r="H27172" s="1"/>
    </row>
    <row r="27173" spans="8:8" x14ac:dyDescent="0.25">
      <c r="H27173" s="1"/>
    </row>
    <row r="27174" spans="8:8" x14ac:dyDescent="0.25">
      <c r="H27174" s="1"/>
    </row>
    <row r="27175" spans="8:8" x14ac:dyDescent="0.25">
      <c r="H27175" s="1"/>
    </row>
    <row r="27176" spans="8:8" x14ac:dyDescent="0.25">
      <c r="H27176" s="1"/>
    </row>
    <row r="27177" spans="8:8" x14ac:dyDescent="0.25">
      <c r="H27177" s="1"/>
    </row>
    <row r="27178" spans="8:8" x14ac:dyDescent="0.25">
      <c r="H27178" s="1"/>
    </row>
    <row r="27179" spans="8:8" x14ac:dyDescent="0.25">
      <c r="H27179" s="1"/>
    </row>
    <row r="27180" spans="8:8" x14ac:dyDescent="0.25">
      <c r="H27180" s="1"/>
    </row>
    <row r="27181" spans="8:8" x14ac:dyDescent="0.25">
      <c r="H27181" s="1"/>
    </row>
    <row r="27182" spans="8:8" x14ac:dyDescent="0.25">
      <c r="H27182" s="1"/>
    </row>
    <row r="27183" spans="8:8" x14ac:dyDescent="0.25">
      <c r="H27183" s="1"/>
    </row>
    <row r="27184" spans="8:8" x14ac:dyDescent="0.25">
      <c r="H27184" s="1"/>
    </row>
    <row r="27185" spans="8:8" x14ac:dyDescent="0.25">
      <c r="H27185" s="1"/>
    </row>
    <row r="27186" spans="8:8" x14ac:dyDescent="0.25">
      <c r="H27186" s="1"/>
    </row>
    <row r="27187" spans="8:8" x14ac:dyDescent="0.25">
      <c r="H27187" s="1"/>
    </row>
    <row r="27188" spans="8:8" x14ac:dyDescent="0.25">
      <c r="H27188" s="1"/>
    </row>
    <row r="27189" spans="8:8" x14ac:dyDescent="0.25">
      <c r="H27189" s="1"/>
    </row>
    <row r="27190" spans="8:8" x14ac:dyDescent="0.25">
      <c r="H27190" s="1"/>
    </row>
    <row r="27191" spans="8:8" x14ac:dyDescent="0.25">
      <c r="H27191" s="1"/>
    </row>
    <row r="27192" spans="8:8" x14ac:dyDescent="0.25">
      <c r="H27192" s="1"/>
    </row>
    <row r="27193" spans="8:8" x14ac:dyDescent="0.25">
      <c r="H27193" s="1"/>
    </row>
    <row r="27194" spans="8:8" x14ac:dyDescent="0.25">
      <c r="H27194" s="1"/>
    </row>
    <row r="27195" spans="8:8" x14ac:dyDescent="0.25">
      <c r="H27195" s="1"/>
    </row>
    <row r="27196" spans="8:8" x14ac:dyDescent="0.25">
      <c r="H27196" s="1"/>
    </row>
    <row r="27197" spans="8:8" x14ac:dyDescent="0.25">
      <c r="H27197" s="1"/>
    </row>
    <row r="27198" spans="8:8" x14ac:dyDescent="0.25">
      <c r="H27198" s="1"/>
    </row>
    <row r="27199" spans="8:8" x14ac:dyDescent="0.25">
      <c r="H27199" s="1"/>
    </row>
    <row r="27200" spans="8:8" x14ac:dyDescent="0.25">
      <c r="H27200" s="1"/>
    </row>
    <row r="27201" spans="8:8" x14ac:dyDescent="0.25">
      <c r="H27201" s="1"/>
    </row>
    <row r="27202" spans="8:8" x14ac:dyDescent="0.25">
      <c r="H27202" s="1"/>
    </row>
    <row r="27203" spans="8:8" x14ac:dyDescent="0.25">
      <c r="H27203" s="1"/>
    </row>
    <row r="27204" spans="8:8" x14ac:dyDescent="0.25">
      <c r="H27204" s="1"/>
    </row>
    <row r="27205" spans="8:8" x14ac:dyDescent="0.25">
      <c r="H27205" s="1"/>
    </row>
    <row r="27206" spans="8:8" x14ac:dyDescent="0.25">
      <c r="H27206" s="1"/>
    </row>
    <row r="27207" spans="8:8" x14ac:dyDescent="0.25">
      <c r="H27207" s="1"/>
    </row>
    <row r="27208" spans="8:8" x14ac:dyDescent="0.25">
      <c r="H27208" s="1"/>
    </row>
    <row r="27209" spans="8:8" x14ac:dyDescent="0.25">
      <c r="H27209" s="1"/>
    </row>
    <row r="27210" spans="8:8" x14ac:dyDescent="0.25">
      <c r="H27210" s="1"/>
    </row>
    <row r="27211" spans="8:8" x14ac:dyDescent="0.25">
      <c r="H27211" s="1"/>
    </row>
    <row r="27212" spans="8:8" x14ac:dyDescent="0.25">
      <c r="H27212" s="1"/>
    </row>
    <row r="27213" spans="8:8" x14ac:dyDescent="0.25">
      <c r="H27213" s="1"/>
    </row>
    <row r="27214" spans="8:8" x14ac:dyDescent="0.25">
      <c r="H27214" s="1"/>
    </row>
    <row r="27215" spans="8:8" x14ac:dyDescent="0.25">
      <c r="H27215" s="1"/>
    </row>
    <row r="27216" spans="8:8" x14ac:dyDescent="0.25">
      <c r="H27216" s="1"/>
    </row>
    <row r="27217" spans="8:8" x14ac:dyDescent="0.25">
      <c r="H27217" s="1"/>
    </row>
    <row r="27218" spans="8:8" x14ac:dyDescent="0.25">
      <c r="H27218" s="1"/>
    </row>
    <row r="27219" spans="8:8" x14ac:dyDescent="0.25">
      <c r="H27219" s="1"/>
    </row>
    <row r="27220" spans="8:8" x14ac:dyDescent="0.25">
      <c r="H27220" s="1"/>
    </row>
    <row r="27221" spans="8:8" x14ac:dyDescent="0.25">
      <c r="H27221" s="1"/>
    </row>
    <row r="27222" spans="8:8" x14ac:dyDescent="0.25">
      <c r="H27222" s="1"/>
    </row>
    <row r="27223" spans="8:8" x14ac:dyDescent="0.25">
      <c r="H27223" s="1"/>
    </row>
    <row r="27224" spans="8:8" x14ac:dyDescent="0.25">
      <c r="H27224" s="1"/>
    </row>
    <row r="27225" spans="8:8" x14ac:dyDescent="0.25">
      <c r="H27225" s="1"/>
    </row>
    <row r="27226" spans="8:8" x14ac:dyDescent="0.25">
      <c r="H27226" s="1"/>
    </row>
    <row r="27227" spans="8:8" x14ac:dyDescent="0.25">
      <c r="H27227" s="1"/>
    </row>
    <row r="27228" spans="8:8" x14ac:dyDescent="0.25">
      <c r="H27228" s="1"/>
    </row>
    <row r="27229" spans="8:8" x14ac:dyDescent="0.25">
      <c r="H27229" s="1"/>
    </row>
    <row r="27230" spans="8:8" x14ac:dyDescent="0.25">
      <c r="H27230" s="1"/>
    </row>
    <row r="27231" spans="8:8" x14ac:dyDescent="0.25">
      <c r="H27231" s="1"/>
    </row>
    <row r="27232" spans="8:8" x14ac:dyDescent="0.25">
      <c r="H27232" s="1"/>
    </row>
    <row r="27233" spans="8:8" x14ac:dyDescent="0.25">
      <c r="H27233" s="1"/>
    </row>
    <row r="27234" spans="8:8" x14ac:dyDescent="0.25">
      <c r="H27234" s="1"/>
    </row>
    <row r="27235" spans="8:8" x14ac:dyDescent="0.25">
      <c r="H27235" s="1"/>
    </row>
    <row r="27236" spans="8:8" x14ac:dyDescent="0.25">
      <c r="H27236" s="1"/>
    </row>
    <row r="27237" spans="8:8" x14ac:dyDescent="0.25">
      <c r="H27237" s="1"/>
    </row>
    <row r="27238" spans="8:8" x14ac:dyDescent="0.25">
      <c r="H27238" s="1"/>
    </row>
    <row r="27239" spans="8:8" x14ac:dyDescent="0.25">
      <c r="H27239" s="1"/>
    </row>
    <row r="27240" spans="8:8" x14ac:dyDescent="0.25">
      <c r="H27240" s="1"/>
    </row>
    <row r="27241" spans="8:8" x14ac:dyDescent="0.25">
      <c r="H27241" s="1"/>
    </row>
    <row r="27242" spans="8:8" x14ac:dyDescent="0.25">
      <c r="H27242" s="1"/>
    </row>
    <row r="27243" spans="8:8" x14ac:dyDescent="0.25">
      <c r="H27243" s="1"/>
    </row>
    <row r="27244" spans="8:8" x14ac:dyDescent="0.25">
      <c r="H27244" s="1"/>
    </row>
    <row r="27245" spans="8:8" x14ac:dyDescent="0.25">
      <c r="H27245" s="1"/>
    </row>
    <row r="27246" spans="8:8" x14ac:dyDescent="0.25">
      <c r="H27246" s="1"/>
    </row>
    <row r="27247" spans="8:8" x14ac:dyDescent="0.25">
      <c r="H27247" s="1"/>
    </row>
    <row r="27248" spans="8:8" x14ac:dyDescent="0.25">
      <c r="H27248" s="1"/>
    </row>
    <row r="27249" spans="8:8" x14ac:dyDescent="0.25">
      <c r="H27249" s="1"/>
    </row>
    <row r="27250" spans="8:8" x14ac:dyDescent="0.25">
      <c r="H27250" s="1"/>
    </row>
    <row r="27251" spans="8:8" x14ac:dyDescent="0.25">
      <c r="H27251" s="1"/>
    </row>
    <row r="27252" spans="8:8" x14ac:dyDescent="0.25">
      <c r="H27252" s="1"/>
    </row>
    <row r="27253" spans="8:8" x14ac:dyDescent="0.25">
      <c r="H27253" s="1"/>
    </row>
    <row r="27254" spans="8:8" x14ac:dyDescent="0.25">
      <c r="H27254" s="1"/>
    </row>
    <row r="27255" spans="8:8" x14ac:dyDescent="0.25">
      <c r="H27255" s="1"/>
    </row>
    <row r="27256" spans="8:8" x14ac:dyDescent="0.25">
      <c r="H27256" s="1"/>
    </row>
    <row r="27257" spans="8:8" x14ac:dyDescent="0.25">
      <c r="H27257" s="1"/>
    </row>
    <row r="27258" spans="8:8" x14ac:dyDescent="0.25">
      <c r="H27258" s="1"/>
    </row>
    <row r="27259" spans="8:8" x14ac:dyDescent="0.25">
      <c r="H27259" s="1"/>
    </row>
    <row r="27260" spans="8:8" x14ac:dyDescent="0.25">
      <c r="H27260" s="1"/>
    </row>
    <row r="27261" spans="8:8" x14ac:dyDescent="0.25">
      <c r="H27261" s="1"/>
    </row>
    <row r="27262" spans="8:8" x14ac:dyDescent="0.25">
      <c r="H27262" s="1"/>
    </row>
    <row r="27263" spans="8:8" x14ac:dyDescent="0.25">
      <c r="H27263" s="1"/>
    </row>
    <row r="27264" spans="8:8" x14ac:dyDescent="0.25">
      <c r="H27264" s="1"/>
    </row>
    <row r="27265" spans="8:8" x14ac:dyDescent="0.25">
      <c r="H27265" s="1"/>
    </row>
    <row r="27266" spans="8:8" x14ac:dyDescent="0.25">
      <c r="H27266" s="1"/>
    </row>
    <row r="27267" spans="8:8" x14ac:dyDescent="0.25">
      <c r="H27267" s="1"/>
    </row>
    <row r="27268" spans="8:8" x14ac:dyDescent="0.25">
      <c r="H27268" s="1"/>
    </row>
    <row r="27269" spans="8:8" x14ac:dyDescent="0.25">
      <c r="H27269" s="1"/>
    </row>
    <row r="27270" spans="8:8" x14ac:dyDescent="0.25">
      <c r="H27270" s="1"/>
    </row>
    <row r="27271" spans="8:8" x14ac:dyDescent="0.25">
      <c r="H27271" s="1"/>
    </row>
    <row r="27272" spans="8:8" x14ac:dyDescent="0.25">
      <c r="H27272" s="1"/>
    </row>
    <row r="27273" spans="8:8" x14ac:dyDescent="0.25">
      <c r="H27273" s="1"/>
    </row>
    <row r="27274" spans="8:8" x14ac:dyDescent="0.25">
      <c r="H27274" s="1"/>
    </row>
    <row r="27275" spans="8:8" x14ac:dyDescent="0.25">
      <c r="H27275" s="1"/>
    </row>
    <row r="27276" spans="8:8" x14ac:dyDescent="0.25">
      <c r="H27276" s="1"/>
    </row>
    <row r="27277" spans="8:8" x14ac:dyDescent="0.25">
      <c r="H27277" s="1"/>
    </row>
    <row r="27278" spans="8:8" x14ac:dyDescent="0.25">
      <c r="H27278" s="1"/>
    </row>
    <row r="27279" spans="8:8" x14ac:dyDescent="0.25">
      <c r="H27279" s="1"/>
    </row>
    <row r="27280" spans="8:8" x14ac:dyDescent="0.25">
      <c r="H27280" s="1"/>
    </row>
    <row r="27281" spans="8:8" x14ac:dyDescent="0.25">
      <c r="H27281" s="1"/>
    </row>
    <row r="27282" spans="8:8" x14ac:dyDescent="0.25">
      <c r="H27282" s="1"/>
    </row>
    <row r="27283" spans="8:8" x14ac:dyDescent="0.25">
      <c r="H27283" s="1"/>
    </row>
    <row r="27284" spans="8:8" x14ac:dyDescent="0.25">
      <c r="H27284" s="1"/>
    </row>
    <row r="27285" spans="8:8" x14ac:dyDescent="0.25">
      <c r="H27285" s="1"/>
    </row>
    <row r="27286" spans="8:8" x14ac:dyDescent="0.25">
      <c r="H27286" s="1"/>
    </row>
    <row r="27287" spans="8:8" x14ac:dyDescent="0.25">
      <c r="H27287" s="1"/>
    </row>
    <row r="27288" spans="8:8" x14ac:dyDescent="0.25">
      <c r="H27288" s="1"/>
    </row>
    <row r="27289" spans="8:8" x14ac:dyDescent="0.25">
      <c r="H27289" s="1"/>
    </row>
    <row r="27290" spans="8:8" x14ac:dyDescent="0.25">
      <c r="H27290" s="1"/>
    </row>
    <row r="27291" spans="8:8" x14ac:dyDescent="0.25">
      <c r="H27291" s="1"/>
    </row>
    <row r="27292" spans="8:8" x14ac:dyDescent="0.25">
      <c r="H27292" s="1"/>
    </row>
    <row r="27293" spans="8:8" x14ac:dyDescent="0.25">
      <c r="H27293" s="1"/>
    </row>
    <row r="27294" spans="8:8" x14ac:dyDescent="0.25">
      <c r="H27294" s="1"/>
    </row>
    <row r="27295" spans="8:8" x14ac:dyDescent="0.25">
      <c r="H27295" s="1"/>
    </row>
    <row r="27296" spans="8:8" x14ac:dyDescent="0.25">
      <c r="H27296" s="1"/>
    </row>
    <row r="27297" spans="8:8" x14ac:dyDescent="0.25">
      <c r="H27297" s="1"/>
    </row>
    <row r="27298" spans="8:8" x14ac:dyDescent="0.25">
      <c r="H27298" s="1"/>
    </row>
    <row r="27299" spans="8:8" x14ac:dyDescent="0.25">
      <c r="H27299" s="1"/>
    </row>
    <row r="27300" spans="8:8" x14ac:dyDescent="0.25">
      <c r="H27300" s="1"/>
    </row>
    <row r="27301" spans="8:8" x14ac:dyDescent="0.25">
      <c r="H27301" s="1"/>
    </row>
    <row r="27302" spans="8:8" x14ac:dyDescent="0.25">
      <c r="H27302" s="1"/>
    </row>
    <row r="27303" spans="8:8" x14ac:dyDescent="0.25">
      <c r="H27303" s="1"/>
    </row>
    <row r="27304" spans="8:8" x14ac:dyDescent="0.25">
      <c r="H27304" s="1"/>
    </row>
    <row r="27305" spans="8:8" x14ac:dyDescent="0.25">
      <c r="H27305" s="1"/>
    </row>
    <row r="27306" spans="8:8" x14ac:dyDescent="0.25">
      <c r="H27306" s="1"/>
    </row>
    <row r="27307" spans="8:8" x14ac:dyDescent="0.25">
      <c r="H27307" s="1"/>
    </row>
    <row r="27308" spans="8:8" x14ac:dyDescent="0.25">
      <c r="H27308" s="1"/>
    </row>
    <row r="27309" spans="8:8" x14ac:dyDescent="0.25">
      <c r="H27309" s="1"/>
    </row>
    <row r="27310" spans="8:8" x14ac:dyDescent="0.25">
      <c r="H27310" s="1"/>
    </row>
    <row r="27311" spans="8:8" x14ac:dyDescent="0.25">
      <c r="H27311" s="1"/>
    </row>
    <row r="27312" spans="8:8" x14ac:dyDescent="0.25">
      <c r="H27312" s="1"/>
    </row>
    <row r="27313" spans="8:8" x14ac:dyDescent="0.25">
      <c r="H27313" s="1"/>
    </row>
    <row r="27314" spans="8:8" x14ac:dyDescent="0.25">
      <c r="H27314" s="1"/>
    </row>
    <row r="27315" spans="8:8" x14ac:dyDescent="0.25">
      <c r="H27315" s="1"/>
    </row>
    <row r="27316" spans="8:8" x14ac:dyDescent="0.25">
      <c r="H27316" s="1"/>
    </row>
    <row r="27317" spans="8:8" x14ac:dyDescent="0.25">
      <c r="H27317" s="1"/>
    </row>
    <row r="27318" spans="8:8" x14ac:dyDescent="0.25">
      <c r="H27318" s="1"/>
    </row>
    <row r="27319" spans="8:8" x14ac:dyDescent="0.25">
      <c r="H27319" s="1"/>
    </row>
    <row r="27320" spans="8:8" x14ac:dyDescent="0.25">
      <c r="H27320" s="1"/>
    </row>
    <row r="27321" spans="8:8" x14ac:dyDescent="0.25">
      <c r="H27321" s="1"/>
    </row>
    <row r="27322" spans="8:8" x14ac:dyDescent="0.25">
      <c r="H27322" s="1"/>
    </row>
    <row r="27323" spans="8:8" x14ac:dyDescent="0.25">
      <c r="H27323" s="1"/>
    </row>
    <row r="27324" spans="8:8" x14ac:dyDescent="0.25">
      <c r="H27324" s="1"/>
    </row>
    <row r="27325" spans="8:8" x14ac:dyDescent="0.25">
      <c r="H27325" s="1"/>
    </row>
    <row r="27326" spans="8:8" x14ac:dyDescent="0.25">
      <c r="H27326" s="1"/>
    </row>
    <row r="27327" spans="8:8" x14ac:dyDescent="0.25">
      <c r="H27327" s="1"/>
    </row>
    <row r="27328" spans="8:8" x14ac:dyDescent="0.25">
      <c r="H27328" s="1"/>
    </row>
    <row r="27329" spans="8:8" x14ac:dyDescent="0.25">
      <c r="H27329" s="1"/>
    </row>
    <row r="27330" spans="8:8" x14ac:dyDescent="0.25">
      <c r="H27330" s="1"/>
    </row>
    <row r="27331" spans="8:8" x14ac:dyDescent="0.25">
      <c r="H27331" s="1"/>
    </row>
    <row r="27332" spans="8:8" x14ac:dyDescent="0.25">
      <c r="H27332" s="1"/>
    </row>
    <row r="27333" spans="8:8" x14ac:dyDescent="0.25">
      <c r="H27333" s="1"/>
    </row>
    <row r="27334" spans="8:8" x14ac:dyDescent="0.25">
      <c r="H27334" s="1"/>
    </row>
    <row r="27335" spans="8:8" x14ac:dyDescent="0.25">
      <c r="H27335" s="1"/>
    </row>
    <row r="27336" spans="8:8" x14ac:dyDescent="0.25">
      <c r="H27336" s="1"/>
    </row>
    <row r="27337" spans="8:8" x14ac:dyDescent="0.25">
      <c r="H27337" s="1"/>
    </row>
    <row r="27338" spans="8:8" x14ac:dyDescent="0.25">
      <c r="H27338" s="1"/>
    </row>
    <row r="27339" spans="8:8" x14ac:dyDescent="0.25">
      <c r="H27339" s="1"/>
    </row>
    <row r="27340" spans="8:8" x14ac:dyDescent="0.25">
      <c r="H27340" s="1"/>
    </row>
    <row r="27341" spans="8:8" x14ac:dyDescent="0.25">
      <c r="H27341" s="1"/>
    </row>
    <row r="27342" spans="8:8" x14ac:dyDescent="0.25">
      <c r="H27342" s="1"/>
    </row>
    <row r="27343" spans="8:8" x14ac:dyDescent="0.25">
      <c r="H27343" s="1"/>
    </row>
    <row r="27344" spans="8:8" x14ac:dyDescent="0.25">
      <c r="H27344" s="1"/>
    </row>
    <row r="27345" spans="8:8" x14ac:dyDescent="0.25">
      <c r="H27345" s="1"/>
    </row>
    <row r="27346" spans="8:8" x14ac:dyDescent="0.25">
      <c r="H27346" s="1"/>
    </row>
    <row r="27347" spans="8:8" x14ac:dyDescent="0.25">
      <c r="H27347" s="1"/>
    </row>
    <row r="27348" spans="8:8" x14ac:dyDescent="0.25">
      <c r="H27348" s="1"/>
    </row>
    <row r="27349" spans="8:8" x14ac:dyDescent="0.25">
      <c r="H27349" s="1"/>
    </row>
    <row r="27350" spans="8:8" x14ac:dyDescent="0.25">
      <c r="H27350" s="1"/>
    </row>
    <row r="27351" spans="8:8" x14ac:dyDescent="0.25">
      <c r="H27351" s="1"/>
    </row>
    <row r="27352" spans="8:8" x14ac:dyDescent="0.25">
      <c r="H27352" s="1"/>
    </row>
    <row r="27353" spans="8:8" x14ac:dyDescent="0.25">
      <c r="H27353" s="1"/>
    </row>
    <row r="27354" spans="8:8" x14ac:dyDescent="0.25">
      <c r="H27354" s="1"/>
    </row>
    <row r="27355" spans="8:8" x14ac:dyDescent="0.25">
      <c r="H27355" s="1"/>
    </row>
    <row r="27356" spans="8:8" x14ac:dyDescent="0.25">
      <c r="H27356" s="1"/>
    </row>
    <row r="27357" spans="8:8" x14ac:dyDescent="0.25">
      <c r="H27357" s="1"/>
    </row>
    <row r="27358" spans="8:8" x14ac:dyDescent="0.25">
      <c r="H27358" s="1"/>
    </row>
    <row r="27359" spans="8:8" x14ac:dyDescent="0.25">
      <c r="H27359" s="1"/>
    </row>
    <row r="27360" spans="8:8" x14ac:dyDescent="0.25">
      <c r="H27360" s="1"/>
    </row>
    <row r="27361" spans="8:8" x14ac:dyDescent="0.25">
      <c r="H27361" s="1"/>
    </row>
    <row r="27362" spans="8:8" x14ac:dyDescent="0.25">
      <c r="H27362" s="1"/>
    </row>
    <row r="27363" spans="8:8" x14ac:dyDescent="0.25">
      <c r="H27363" s="1"/>
    </row>
    <row r="27364" spans="8:8" x14ac:dyDescent="0.25">
      <c r="H27364" s="1"/>
    </row>
    <row r="27365" spans="8:8" x14ac:dyDescent="0.25">
      <c r="H27365" s="1"/>
    </row>
    <row r="27366" spans="8:8" x14ac:dyDescent="0.25">
      <c r="H27366" s="1"/>
    </row>
    <row r="27367" spans="8:8" x14ac:dyDescent="0.25">
      <c r="H27367" s="1"/>
    </row>
    <row r="27368" spans="8:8" x14ac:dyDescent="0.25">
      <c r="H27368" s="1"/>
    </row>
    <row r="27369" spans="8:8" x14ac:dyDescent="0.25">
      <c r="H27369" s="1"/>
    </row>
    <row r="27370" spans="8:8" x14ac:dyDescent="0.25">
      <c r="H27370" s="1"/>
    </row>
    <row r="27371" spans="8:8" x14ac:dyDescent="0.25">
      <c r="H27371" s="1"/>
    </row>
    <row r="27372" spans="8:8" x14ac:dyDescent="0.25">
      <c r="H27372" s="1"/>
    </row>
    <row r="27373" spans="8:8" x14ac:dyDescent="0.25">
      <c r="H27373" s="1"/>
    </row>
    <row r="27374" spans="8:8" x14ac:dyDescent="0.25">
      <c r="H27374" s="1"/>
    </row>
    <row r="27375" spans="8:8" x14ac:dyDescent="0.25">
      <c r="H27375" s="1"/>
    </row>
    <row r="27376" spans="8:8" x14ac:dyDescent="0.25">
      <c r="H27376" s="1"/>
    </row>
    <row r="27377" spans="8:8" x14ac:dyDescent="0.25">
      <c r="H27377" s="1"/>
    </row>
    <row r="27378" spans="8:8" x14ac:dyDescent="0.25">
      <c r="H27378" s="1"/>
    </row>
    <row r="27379" spans="8:8" x14ac:dyDescent="0.25">
      <c r="H27379" s="1"/>
    </row>
    <row r="27380" spans="8:8" x14ac:dyDescent="0.25">
      <c r="H27380" s="1"/>
    </row>
    <row r="27381" spans="8:8" x14ac:dyDescent="0.25">
      <c r="H27381" s="1"/>
    </row>
    <row r="27382" spans="8:8" x14ac:dyDescent="0.25">
      <c r="H27382" s="1"/>
    </row>
    <row r="27383" spans="8:8" x14ac:dyDescent="0.25">
      <c r="H27383" s="1"/>
    </row>
    <row r="27384" spans="8:8" x14ac:dyDescent="0.25">
      <c r="H27384" s="1"/>
    </row>
    <row r="27385" spans="8:8" x14ac:dyDescent="0.25">
      <c r="H27385" s="1"/>
    </row>
    <row r="27386" spans="8:8" x14ac:dyDescent="0.25">
      <c r="H27386" s="1"/>
    </row>
    <row r="27387" spans="8:8" x14ac:dyDescent="0.25">
      <c r="H27387" s="1"/>
    </row>
    <row r="27388" spans="8:8" x14ac:dyDescent="0.25">
      <c r="H27388" s="1"/>
    </row>
    <row r="27389" spans="8:8" x14ac:dyDescent="0.25">
      <c r="H27389" s="1"/>
    </row>
    <row r="27390" spans="8:8" x14ac:dyDescent="0.25">
      <c r="H27390" s="1"/>
    </row>
    <row r="27391" spans="8:8" x14ac:dyDescent="0.25">
      <c r="H27391" s="1"/>
    </row>
    <row r="27392" spans="8:8" x14ac:dyDescent="0.25">
      <c r="H27392" s="1"/>
    </row>
    <row r="27393" spans="8:8" x14ac:dyDescent="0.25">
      <c r="H27393" s="1"/>
    </row>
    <row r="27394" spans="8:8" x14ac:dyDescent="0.25">
      <c r="H27394" s="1"/>
    </row>
    <row r="27395" spans="8:8" x14ac:dyDescent="0.25">
      <c r="H27395" s="1"/>
    </row>
    <row r="27396" spans="8:8" x14ac:dyDescent="0.25">
      <c r="H27396" s="1"/>
    </row>
    <row r="27397" spans="8:8" x14ac:dyDescent="0.25">
      <c r="H27397" s="1"/>
    </row>
    <row r="27398" spans="8:8" x14ac:dyDescent="0.25">
      <c r="H27398" s="1"/>
    </row>
    <row r="27399" spans="8:8" x14ac:dyDescent="0.25">
      <c r="H27399" s="1"/>
    </row>
    <row r="27400" spans="8:8" x14ac:dyDescent="0.25">
      <c r="H27400" s="1"/>
    </row>
    <row r="27401" spans="8:8" x14ac:dyDescent="0.25">
      <c r="H27401" s="1"/>
    </row>
    <row r="27402" spans="8:8" x14ac:dyDescent="0.25">
      <c r="H27402" s="1"/>
    </row>
    <row r="27403" spans="8:8" x14ac:dyDescent="0.25">
      <c r="H27403" s="1"/>
    </row>
    <row r="27404" spans="8:8" x14ac:dyDescent="0.25">
      <c r="H27404" s="1"/>
    </row>
    <row r="27405" spans="8:8" x14ac:dyDescent="0.25">
      <c r="H27405" s="1"/>
    </row>
    <row r="27406" spans="8:8" x14ac:dyDescent="0.25">
      <c r="H27406" s="1"/>
    </row>
    <row r="27407" spans="8:8" x14ac:dyDescent="0.25">
      <c r="H27407" s="1"/>
    </row>
    <row r="27408" spans="8:8" x14ac:dyDescent="0.25">
      <c r="H27408" s="1"/>
    </row>
    <row r="27409" spans="8:8" x14ac:dyDescent="0.25">
      <c r="H27409" s="1"/>
    </row>
    <row r="27410" spans="8:8" x14ac:dyDescent="0.25">
      <c r="H27410" s="1"/>
    </row>
    <row r="27411" spans="8:8" x14ac:dyDescent="0.25">
      <c r="H27411" s="1"/>
    </row>
    <row r="27412" spans="8:8" x14ac:dyDescent="0.25">
      <c r="H27412" s="1"/>
    </row>
    <row r="27413" spans="8:8" x14ac:dyDescent="0.25">
      <c r="H27413" s="1"/>
    </row>
    <row r="27414" spans="8:8" x14ac:dyDescent="0.25">
      <c r="H27414" s="1"/>
    </row>
    <row r="27415" spans="8:8" x14ac:dyDescent="0.25">
      <c r="H27415" s="1"/>
    </row>
    <row r="27416" spans="8:8" x14ac:dyDescent="0.25">
      <c r="H27416" s="1"/>
    </row>
    <row r="27417" spans="8:8" x14ac:dyDescent="0.25">
      <c r="H27417" s="1"/>
    </row>
    <row r="27418" spans="8:8" x14ac:dyDescent="0.25">
      <c r="H27418" s="1"/>
    </row>
    <row r="27419" spans="8:8" x14ac:dyDescent="0.25">
      <c r="H27419" s="1"/>
    </row>
    <row r="27420" spans="8:8" x14ac:dyDescent="0.25">
      <c r="H27420" s="1"/>
    </row>
    <row r="27421" spans="8:8" x14ac:dyDescent="0.25">
      <c r="H27421" s="1"/>
    </row>
    <row r="27422" spans="8:8" x14ac:dyDescent="0.25">
      <c r="H27422" s="1"/>
    </row>
    <row r="27423" spans="8:8" x14ac:dyDescent="0.25">
      <c r="H27423" s="1"/>
    </row>
    <row r="27424" spans="8:8" x14ac:dyDescent="0.25">
      <c r="H27424" s="1"/>
    </row>
    <row r="27425" spans="8:8" x14ac:dyDescent="0.25">
      <c r="H27425" s="1"/>
    </row>
    <row r="27426" spans="8:8" x14ac:dyDescent="0.25">
      <c r="H27426" s="1"/>
    </row>
    <row r="27427" spans="8:8" x14ac:dyDescent="0.25">
      <c r="H27427" s="1"/>
    </row>
    <row r="27428" spans="8:8" x14ac:dyDescent="0.25">
      <c r="H27428" s="1"/>
    </row>
    <row r="27429" spans="8:8" x14ac:dyDescent="0.25">
      <c r="H27429" s="1"/>
    </row>
    <row r="27430" spans="8:8" x14ac:dyDescent="0.25">
      <c r="H27430" s="1"/>
    </row>
    <row r="27431" spans="8:8" x14ac:dyDescent="0.25">
      <c r="H27431" s="1"/>
    </row>
    <row r="27432" spans="8:8" x14ac:dyDescent="0.25">
      <c r="H27432" s="1"/>
    </row>
    <row r="27433" spans="8:8" x14ac:dyDescent="0.25">
      <c r="H27433" s="1"/>
    </row>
    <row r="27434" spans="8:8" x14ac:dyDescent="0.25">
      <c r="H27434" s="1"/>
    </row>
    <row r="27435" spans="8:8" x14ac:dyDescent="0.25">
      <c r="H27435" s="1"/>
    </row>
    <row r="27436" spans="8:8" x14ac:dyDescent="0.25">
      <c r="H27436" s="1"/>
    </row>
    <row r="27437" spans="8:8" x14ac:dyDescent="0.25">
      <c r="H27437" s="1"/>
    </row>
    <row r="27438" spans="8:8" x14ac:dyDescent="0.25">
      <c r="H27438" s="1"/>
    </row>
    <row r="27439" spans="8:8" x14ac:dyDescent="0.25">
      <c r="H27439" s="1"/>
    </row>
    <row r="27440" spans="8:8" x14ac:dyDescent="0.25">
      <c r="H27440" s="1"/>
    </row>
    <row r="27441" spans="8:8" x14ac:dyDescent="0.25">
      <c r="H27441" s="1"/>
    </row>
    <row r="27442" spans="8:8" x14ac:dyDescent="0.25">
      <c r="H27442" s="1"/>
    </row>
    <row r="27443" spans="8:8" x14ac:dyDescent="0.25">
      <c r="H27443" s="1"/>
    </row>
    <row r="27444" spans="8:8" x14ac:dyDescent="0.25">
      <c r="H27444" s="1"/>
    </row>
    <row r="27445" spans="8:8" x14ac:dyDescent="0.25">
      <c r="H27445" s="1"/>
    </row>
    <row r="27446" spans="8:8" x14ac:dyDescent="0.25">
      <c r="H27446" s="1"/>
    </row>
    <row r="27447" spans="8:8" x14ac:dyDescent="0.25">
      <c r="H27447" s="1"/>
    </row>
    <row r="27448" spans="8:8" x14ac:dyDescent="0.25">
      <c r="H27448" s="1"/>
    </row>
    <row r="27449" spans="8:8" x14ac:dyDescent="0.25">
      <c r="H27449" s="1"/>
    </row>
    <row r="27450" spans="8:8" x14ac:dyDescent="0.25">
      <c r="H27450" s="1"/>
    </row>
    <row r="27451" spans="8:8" x14ac:dyDescent="0.25">
      <c r="H27451" s="1"/>
    </row>
    <row r="27452" spans="8:8" x14ac:dyDescent="0.25">
      <c r="H27452" s="1"/>
    </row>
    <row r="27453" spans="8:8" x14ac:dyDescent="0.25">
      <c r="H27453" s="1"/>
    </row>
    <row r="27454" spans="8:8" x14ac:dyDescent="0.25">
      <c r="H27454" s="1"/>
    </row>
    <row r="27455" spans="8:8" x14ac:dyDescent="0.25">
      <c r="H27455" s="1"/>
    </row>
    <row r="27456" spans="8:8" x14ac:dyDescent="0.25">
      <c r="H27456" s="1"/>
    </row>
    <row r="27457" spans="8:8" x14ac:dyDescent="0.25">
      <c r="H27457" s="1"/>
    </row>
    <row r="27458" spans="8:8" x14ac:dyDescent="0.25">
      <c r="H27458" s="1"/>
    </row>
    <row r="27459" spans="8:8" x14ac:dyDescent="0.25">
      <c r="H27459" s="1"/>
    </row>
    <row r="27460" spans="8:8" x14ac:dyDescent="0.25">
      <c r="H27460" s="1"/>
    </row>
    <row r="27461" spans="8:8" x14ac:dyDescent="0.25">
      <c r="H27461" s="1"/>
    </row>
    <row r="27462" spans="8:8" x14ac:dyDescent="0.25">
      <c r="H27462" s="1"/>
    </row>
    <row r="27463" spans="8:8" x14ac:dyDescent="0.25">
      <c r="H27463" s="1"/>
    </row>
    <row r="27464" spans="8:8" x14ac:dyDescent="0.25">
      <c r="H27464" s="1"/>
    </row>
    <row r="27465" spans="8:8" x14ac:dyDescent="0.25">
      <c r="H27465" s="1"/>
    </row>
    <row r="27466" spans="8:8" x14ac:dyDescent="0.25">
      <c r="H27466" s="1"/>
    </row>
    <row r="27467" spans="8:8" x14ac:dyDescent="0.25">
      <c r="H27467" s="1"/>
    </row>
    <row r="27468" spans="8:8" x14ac:dyDescent="0.25">
      <c r="H27468" s="1"/>
    </row>
    <row r="27469" spans="8:8" x14ac:dyDescent="0.25">
      <c r="H27469" s="1"/>
    </row>
    <row r="27470" spans="8:8" x14ac:dyDescent="0.25">
      <c r="H27470" s="1"/>
    </row>
    <row r="27471" spans="8:8" x14ac:dyDescent="0.25">
      <c r="H27471" s="1"/>
    </row>
    <row r="27472" spans="8:8" x14ac:dyDescent="0.25">
      <c r="H27472" s="1"/>
    </row>
    <row r="27473" spans="8:8" x14ac:dyDescent="0.25">
      <c r="H27473" s="1"/>
    </row>
    <row r="27474" spans="8:8" x14ac:dyDescent="0.25">
      <c r="H27474" s="1"/>
    </row>
    <row r="27475" spans="8:8" x14ac:dyDescent="0.25">
      <c r="H27475" s="1"/>
    </row>
    <row r="27476" spans="8:8" x14ac:dyDescent="0.25">
      <c r="H27476" s="1"/>
    </row>
    <row r="27477" spans="8:8" x14ac:dyDescent="0.25">
      <c r="H27477" s="1"/>
    </row>
    <row r="27478" spans="8:8" x14ac:dyDescent="0.25">
      <c r="H27478" s="1"/>
    </row>
    <row r="27479" spans="8:8" x14ac:dyDescent="0.25">
      <c r="H27479" s="1"/>
    </row>
    <row r="27480" spans="8:8" x14ac:dyDescent="0.25">
      <c r="H27480" s="1"/>
    </row>
    <row r="27481" spans="8:8" x14ac:dyDescent="0.25">
      <c r="H27481" s="1"/>
    </row>
    <row r="27482" spans="8:8" x14ac:dyDescent="0.25">
      <c r="H27482" s="1"/>
    </row>
    <row r="27483" spans="8:8" x14ac:dyDescent="0.25">
      <c r="H27483" s="1"/>
    </row>
    <row r="27484" spans="8:8" x14ac:dyDescent="0.25">
      <c r="H27484" s="1"/>
    </row>
    <row r="27485" spans="8:8" x14ac:dyDescent="0.25">
      <c r="H27485" s="1"/>
    </row>
    <row r="27486" spans="8:8" x14ac:dyDescent="0.25">
      <c r="H27486" s="1"/>
    </row>
    <row r="27487" spans="8:8" x14ac:dyDescent="0.25">
      <c r="H27487" s="1"/>
    </row>
    <row r="27488" spans="8:8" x14ac:dyDescent="0.25">
      <c r="H27488" s="1"/>
    </row>
    <row r="27489" spans="8:8" x14ac:dyDescent="0.25">
      <c r="H27489" s="1"/>
    </row>
    <row r="27490" spans="8:8" x14ac:dyDescent="0.25">
      <c r="H27490" s="1"/>
    </row>
    <row r="27491" spans="8:8" x14ac:dyDescent="0.25">
      <c r="H27491" s="1"/>
    </row>
    <row r="27492" spans="8:8" x14ac:dyDescent="0.25">
      <c r="H27492" s="1"/>
    </row>
    <row r="27493" spans="8:8" x14ac:dyDescent="0.25">
      <c r="H27493" s="1"/>
    </row>
    <row r="27494" spans="8:8" x14ac:dyDescent="0.25">
      <c r="H27494" s="1"/>
    </row>
    <row r="27495" spans="8:8" x14ac:dyDescent="0.25">
      <c r="H27495" s="1"/>
    </row>
    <row r="27496" spans="8:8" x14ac:dyDescent="0.25">
      <c r="H27496" s="1"/>
    </row>
    <row r="27497" spans="8:8" x14ac:dyDescent="0.25">
      <c r="H27497" s="1"/>
    </row>
    <row r="27498" spans="8:8" x14ac:dyDescent="0.25">
      <c r="H27498" s="1"/>
    </row>
    <row r="27499" spans="8:8" x14ac:dyDescent="0.25">
      <c r="H27499" s="1"/>
    </row>
    <row r="27500" spans="8:8" x14ac:dyDescent="0.25">
      <c r="H27500" s="1"/>
    </row>
    <row r="27501" spans="8:8" x14ac:dyDescent="0.25">
      <c r="H27501" s="1"/>
    </row>
    <row r="27502" spans="8:8" x14ac:dyDescent="0.25">
      <c r="H27502" s="1"/>
    </row>
    <row r="27503" spans="8:8" x14ac:dyDescent="0.25">
      <c r="H27503" s="1"/>
    </row>
    <row r="27504" spans="8:8" x14ac:dyDescent="0.25">
      <c r="H27504" s="1"/>
    </row>
    <row r="27505" spans="8:8" x14ac:dyDescent="0.25">
      <c r="H27505" s="1"/>
    </row>
    <row r="27506" spans="8:8" x14ac:dyDescent="0.25">
      <c r="H27506" s="1"/>
    </row>
    <row r="27507" spans="8:8" x14ac:dyDescent="0.25">
      <c r="H27507" s="1"/>
    </row>
    <row r="27508" spans="8:8" x14ac:dyDescent="0.25">
      <c r="H27508" s="1"/>
    </row>
    <row r="27509" spans="8:8" x14ac:dyDescent="0.25">
      <c r="H27509" s="1"/>
    </row>
    <row r="27510" spans="8:8" x14ac:dyDescent="0.25">
      <c r="H27510" s="1"/>
    </row>
    <row r="27511" spans="8:8" x14ac:dyDescent="0.25">
      <c r="H27511" s="1"/>
    </row>
    <row r="27512" spans="8:8" x14ac:dyDescent="0.25">
      <c r="H27512" s="1"/>
    </row>
    <row r="27513" spans="8:8" x14ac:dyDescent="0.25">
      <c r="H27513" s="1"/>
    </row>
    <row r="27514" spans="8:8" x14ac:dyDescent="0.25">
      <c r="H27514" s="1"/>
    </row>
    <row r="27515" spans="8:8" x14ac:dyDescent="0.25">
      <c r="H27515" s="1"/>
    </row>
    <row r="27516" spans="8:8" x14ac:dyDescent="0.25">
      <c r="H27516" s="1"/>
    </row>
    <row r="27517" spans="8:8" x14ac:dyDescent="0.25">
      <c r="H27517" s="1"/>
    </row>
    <row r="27518" spans="8:8" x14ac:dyDescent="0.25">
      <c r="H27518" s="1"/>
    </row>
    <row r="27519" spans="8:8" x14ac:dyDescent="0.25">
      <c r="H27519" s="1"/>
    </row>
    <row r="27520" spans="8:8" x14ac:dyDescent="0.25">
      <c r="H27520" s="1"/>
    </row>
    <row r="27521" spans="8:8" x14ac:dyDescent="0.25">
      <c r="H27521" s="1"/>
    </row>
    <row r="27522" spans="8:8" x14ac:dyDescent="0.25">
      <c r="H27522" s="1"/>
    </row>
    <row r="27523" spans="8:8" x14ac:dyDescent="0.25">
      <c r="H27523" s="1"/>
    </row>
    <row r="27524" spans="8:8" x14ac:dyDescent="0.25">
      <c r="H27524" s="1"/>
    </row>
    <row r="27525" spans="8:8" x14ac:dyDescent="0.25">
      <c r="H27525" s="1"/>
    </row>
    <row r="27526" spans="8:8" x14ac:dyDescent="0.25">
      <c r="H27526" s="1"/>
    </row>
    <row r="27527" spans="8:8" x14ac:dyDescent="0.25">
      <c r="H27527" s="1"/>
    </row>
    <row r="27528" spans="8:8" x14ac:dyDescent="0.25">
      <c r="H27528" s="1"/>
    </row>
    <row r="27529" spans="8:8" x14ac:dyDescent="0.25">
      <c r="H27529" s="1"/>
    </row>
    <row r="27530" spans="8:8" x14ac:dyDescent="0.25">
      <c r="H27530" s="1"/>
    </row>
    <row r="27531" spans="8:8" x14ac:dyDescent="0.25">
      <c r="H27531" s="1"/>
    </row>
    <row r="27532" spans="8:8" x14ac:dyDescent="0.25">
      <c r="H27532" s="1"/>
    </row>
    <row r="27533" spans="8:8" x14ac:dyDescent="0.25">
      <c r="H27533" s="1"/>
    </row>
    <row r="27534" spans="8:8" x14ac:dyDescent="0.25">
      <c r="H27534" s="1"/>
    </row>
    <row r="27535" spans="8:8" x14ac:dyDescent="0.25">
      <c r="H27535" s="1"/>
    </row>
    <row r="27536" spans="8:8" x14ac:dyDescent="0.25">
      <c r="H27536" s="1"/>
    </row>
    <row r="27537" spans="8:8" x14ac:dyDescent="0.25">
      <c r="H27537" s="1"/>
    </row>
    <row r="27538" spans="8:8" x14ac:dyDescent="0.25">
      <c r="H27538" s="1"/>
    </row>
    <row r="27539" spans="8:8" x14ac:dyDescent="0.25">
      <c r="H27539" s="1"/>
    </row>
    <row r="27540" spans="8:8" x14ac:dyDescent="0.25">
      <c r="H27540" s="1"/>
    </row>
    <row r="27541" spans="8:8" x14ac:dyDescent="0.25">
      <c r="H27541" s="1"/>
    </row>
    <row r="27542" spans="8:8" x14ac:dyDescent="0.25">
      <c r="H27542" s="1"/>
    </row>
    <row r="27543" spans="8:8" x14ac:dyDescent="0.25">
      <c r="H27543" s="1"/>
    </row>
    <row r="27544" spans="8:8" x14ac:dyDescent="0.25">
      <c r="H27544" s="1"/>
    </row>
    <row r="27545" spans="8:8" x14ac:dyDescent="0.25">
      <c r="H27545" s="1"/>
    </row>
    <row r="27546" spans="8:8" x14ac:dyDescent="0.25">
      <c r="H27546" s="1"/>
    </row>
    <row r="27547" spans="8:8" x14ac:dyDescent="0.25">
      <c r="H27547" s="1"/>
    </row>
    <row r="27548" spans="8:8" x14ac:dyDescent="0.25">
      <c r="H27548" s="1"/>
    </row>
    <row r="27549" spans="8:8" x14ac:dyDescent="0.25">
      <c r="H27549" s="1"/>
    </row>
    <row r="27550" spans="8:8" x14ac:dyDescent="0.25">
      <c r="H27550" s="1"/>
    </row>
    <row r="27551" spans="8:8" x14ac:dyDescent="0.25">
      <c r="H27551" s="1"/>
    </row>
    <row r="27552" spans="8:8" x14ac:dyDescent="0.25">
      <c r="H27552" s="1"/>
    </row>
    <row r="27553" spans="8:8" x14ac:dyDescent="0.25">
      <c r="H27553" s="1"/>
    </row>
    <row r="27554" spans="8:8" x14ac:dyDescent="0.25">
      <c r="H27554" s="1"/>
    </row>
    <row r="27555" spans="8:8" x14ac:dyDescent="0.25">
      <c r="H27555" s="1"/>
    </row>
    <row r="27556" spans="8:8" x14ac:dyDescent="0.25">
      <c r="H27556" s="1"/>
    </row>
    <row r="27557" spans="8:8" x14ac:dyDescent="0.25">
      <c r="H27557" s="1"/>
    </row>
    <row r="27558" spans="8:8" x14ac:dyDescent="0.25">
      <c r="H27558" s="1"/>
    </row>
    <row r="27559" spans="8:8" x14ac:dyDescent="0.25">
      <c r="H27559" s="1"/>
    </row>
    <row r="27560" spans="8:8" x14ac:dyDescent="0.25">
      <c r="H27560" s="1"/>
    </row>
    <row r="27561" spans="8:8" x14ac:dyDescent="0.25">
      <c r="H27561" s="1"/>
    </row>
    <row r="27562" spans="8:8" x14ac:dyDescent="0.25">
      <c r="H27562" s="1"/>
    </row>
    <row r="27563" spans="8:8" x14ac:dyDescent="0.25">
      <c r="H27563" s="1"/>
    </row>
    <row r="27564" spans="8:8" x14ac:dyDescent="0.25">
      <c r="H27564" s="1"/>
    </row>
    <row r="27565" spans="8:8" x14ac:dyDescent="0.25">
      <c r="H27565" s="1"/>
    </row>
    <row r="27566" spans="8:8" x14ac:dyDescent="0.25">
      <c r="H27566" s="1"/>
    </row>
    <row r="27567" spans="8:8" x14ac:dyDescent="0.25">
      <c r="H27567" s="1"/>
    </row>
    <row r="27568" spans="8:8" x14ac:dyDescent="0.25">
      <c r="H27568" s="1"/>
    </row>
    <row r="27569" spans="8:8" x14ac:dyDescent="0.25">
      <c r="H27569" s="1"/>
    </row>
    <row r="27570" spans="8:8" x14ac:dyDescent="0.25">
      <c r="H27570" s="1"/>
    </row>
    <row r="27571" spans="8:8" x14ac:dyDescent="0.25">
      <c r="H27571" s="1"/>
    </row>
    <row r="27572" spans="8:8" x14ac:dyDescent="0.25">
      <c r="H27572" s="1"/>
    </row>
    <row r="27573" spans="8:8" x14ac:dyDescent="0.25">
      <c r="H27573" s="1"/>
    </row>
    <row r="27574" spans="8:8" x14ac:dyDescent="0.25">
      <c r="H27574" s="1"/>
    </row>
    <row r="27575" spans="8:8" x14ac:dyDescent="0.25">
      <c r="H27575" s="1"/>
    </row>
    <row r="27576" spans="8:8" x14ac:dyDescent="0.25">
      <c r="H27576" s="1"/>
    </row>
    <row r="27577" spans="8:8" x14ac:dyDescent="0.25">
      <c r="H27577" s="1"/>
    </row>
    <row r="27578" spans="8:8" x14ac:dyDescent="0.25">
      <c r="H27578" s="1"/>
    </row>
    <row r="27579" spans="8:8" x14ac:dyDescent="0.25">
      <c r="H27579" s="1"/>
    </row>
    <row r="27580" spans="8:8" x14ac:dyDescent="0.25">
      <c r="H27580" s="1"/>
    </row>
    <row r="27581" spans="8:8" x14ac:dyDescent="0.25">
      <c r="H27581" s="1"/>
    </row>
    <row r="27582" spans="8:8" x14ac:dyDescent="0.25">
      <c r="H27582" s="1"/>
    </row>
    <row r="27583" spans="8:8" x14ac:dyDescent="0.25">
      <c r="H27583" s="1"/>
    </row>
    <row r="27584" spans="8:8" x14ac:dyDescent="0.25">
      <c r="H27584" s="1"/>
    </row>
    <row r="27585" spans="8:8" x14ac:dyDescent="0.25">
      <c r="H27585" s="1"/>
    </row>
    <row r="27586" spans="8:8" x14ac:dyDescent="0.25">
      <c r="H27586" s="1"/>
    </row>
    <row r="27587" spans="8:8" x14ac:dyDescent="0.25">
      <c r="H27587" s="1"/>
    </row>
    <row r="27588" spans="8:8" x14ac:dyDescent="0.25">
      <c r="H27588" s="1"/>
    </row>
    <row r="27589" spans="8:8" x14ac:dyDescent="0.25">
      <c r="H27589" s="1"/>
    </row>
    <row r="27590" spans="8:8" x14ac:dyDescent="0.25">
      <c r="H27590" s="1"/>
    </row>
    <row r="27591" spans="8:8" x14ac:dyDescent="0.25">
      <c r="H27591" s="1"/>
    </row>
    <row r="27592" spans="8:8" x14ac:dyDescent="0.25">
      <c r="H27592" s="1"/>
    </row>
    <row r="27593" spans="8:8" x14ac:dyDescent="0.25">
      <c r="H27593" s="1"/>
    </row>
    <row r="27594" spans="8:8" x14ac:dyDescent="0.25">
      <c r="H27594" s="1"/>
    </row>
    <row r="27595" spans="8:8" x14ac:dyDescent="0.25">
      <c r="H27595" s="1"/>
    </row>
    <row r="27596" spans="8:8" x14ac:dyDescent="0.25">
      <c r="H27596" s="1"/>
    </row>
    <row r="27597" spans="8:8" x14ac:dyDescent="0.25">
      <c r="H27597" s="1"/>
    </row>
    <row r="27598" spans="8:8" x14ac:dyDescent="0.25">
      <c r="H27598" s="1"/>
    </row>
    <row r="27599" spans="8:8" x14ac:dyDescent="0.25">
      <c r="H27599" s="1"/>
    </row>
    <row r="27600" spans="8:8" x14ac:dyDescent="0.25">
      <c r="H27600" s="1"/>
    </row>
    <row r="27601" spans="8:8" x14ac:dyDescent="0.25">
      <c r="H27601" s="1"/>
    </row>
    <row r="27602" spans="8:8" x14ac:dyDescent="0.25">
      <c r="H27602" s="1"/>
    </row>
    <row r="27603" spans="8:8" x14ac:dyDescent="0.25">
      <c r="H27603" s="1"/>
    </row>
    <row r="27604" spans="8:8" x14ac:dyDescent="0.25">
      <c r="H27604" s="1"/>
    </row>
    <row r="27605" spans="8:8" x14ac:dyDescent="0.25">
      <c r="H27605" s="1"/>
    </row>
    <row r="27606" spans="8:8" x14ac:dyDescent="0.25">
      <c r="H27606" s="1"/>
    </row>
    <row r="27607" spans="8:8" x14ac:dyDescent="0.25">
      <c r="H27607" s="1"/>
    </row>
    <row r="27608" spans="8:8" x14ac:dyDescent="0.25">
      <c r="H27608" s="1"/>
    </row>
    <row r="27609" spans="8:8" x14ac:dyDescent="0.25">
      <c r="H27609" s="1"/>
    </row>
    <row r="27610" spans="8:8" x14ac:dyDescent="0.25">
      <c r="H27610" s="1"/>
    </row>
    <row r="27611" spans="8:8" x14ac:dyDescent="0.25">
      <c r="H27611" s="1"/>
    </row>
    <row r="27612" spans="8:8" x14ac:dyDescent="0.25">
      <c r="H27612" s="1"/>
    </row>
    <row r="27613" spans="8:8" x14ac:dyDescent="0.25">
      <c r="H27613" s="1"/>
    </row>
    <row r="27614" spans="8:8" x14ac:dyDescent="0.25">
      <c r="H27614" s="1"/>
    </row>
    <row r="27615" spans="8:8" x14ac:dyDescent="0.25">
      <c r="H27615" s="1"/>
    </row>
    <row r="27616" spans="8:8" x14ac:dyDescent="0.25">
      <c r="H27616" s="1"/>
    </row>
    <row r="27617" spans="8:8" x14ac:dyDescent="0.25">
      <c r="H27617" s="1"/>
    </row>
    <row r="27618" spans="8:8" x14ac:dyDescent="0.25">
      <c r="H27618" s="1"/>
    </row>
    <row r="27619" spans="8:8" x14ac:dyDescent="0.25">
      <c r="H27619" s="1"/>
    </row>
    <row r="27620" spans="8:8" x14ac:dyDescent="0.25">
      <c r="H27620" s="1"/>
    </row>
    <row r="27621" spans="8:8" x14ac:dyDescent="0.25">
      <c r="H27621" s="1"/>
    </row>
    <row r="27622" spans="8:8" x14ac:dyDescent="0.25">
      <c r="H27622" s="1"/>
    </row>
    <row r="27623" spans="8:8" x14ac:dyDescent="0.25">
      <c r="H27623" s="1"/>
    </row>
    <row r="27624" spans="8:8" x14ac:dyDescent="0.25">
      <c r="H27624" s="1"/>
    </row>
    <row r="27625" spans="8:8" x14ac:dyDescent="0.25">
      <c r="H27625" s="1"/>
    </row>
    <row r="27626" spans="8:8" x14ac:dyDescent="0.25">
      <c r="H27626" s="1"/>
    </row>
    <row r="27627" spans="8:8" x14ac:dyDescent="0.25">
      <c r="H27627" s="1"/>
    </row>
    <row r="27628" spans="8:8" x14ac:dyDescent="0.25">
      <c r="H27628" s="1"/>
    </row>
    <row r="27629" spans="8:8" x14ac:dyDescent="0.25">
      <c r="H27629" s="1"/>
    </row>
    <row r="27630" spans="8:8" x14ac:dyDescent="0.25">
      <c r="H27630" s="1"/>
    </row>
    <row r="27631" spans="8:8" x14ac:dyDescent="0.25">
      <c r="H27631" s="1"/>
    </row>
    <row r="27632" spans="8:8" x14ac:dyDescent="0.25">
      <c r="H27632" s="1"/>
    </row>
    <row r="27633" spans="8:8" x14ac:dyDescent="0.25">
      <c r="H27633" s="1"/>
    </row>
    <row r="27634" spans="8:8" x14ac:dyDescent="0.25">
      <c r="H27634" s="1"/>
    </row>
    <row r="27635" spans="8:8" x14ac:dyDescent="0.25">
      <c r="H27635" s="1"/>
    </row>
    <row r="27636" spans="8:8" x14ac:dyDescent="0.25">
      <c r="H27636" s="1"/>
    </row>
    <row r="27637" spans="8:8" x14ac:dyDescent="0.25">
      <c r="H27637" s="1"/>
    </row>
    <row r="27638" spans="8:8" x14ac:dyDescent="0.25">
      <c r="H27638" s="1"/>
    </row>
    <row r="27639" spans="8:8" x14ac:dyDescent="0.25">
      <c r="H27639" s="1"/>
    </row>
    <row r="27640" spans="8:8" x14ac:dyDescent="0.25">
      <c r="H27640" s="1"/>
    </row>
    <row r="27641" spans="8:8" x14ac:dyDescent="0.25">
      <c r="H27641" s="1"/>
    </row>
    <row r="27642" spans="8:8" x14ac:dyDescent="0.25">
      <c r="H27642" s="1"/>
    </row>
    <row r="27643" spans="8:8" x14ac:dyDescent="0.25">
      <c r="H27643" s="1"/>
    </row>
    <row r="27644" spans="8:8" x14ac:dyDescent="0.25">
      <c r="H27644" s="1"/>
    </row>
    <row r="27645" spans="8:8" x14ac:dyDescent="0.25">
      <c r="H27645" s="1"/>
    </row>
    <row r="27646" spans="8:8" x14ac:dyDescent="0.25">
      <c r="H27646" s="1"/>
    </row>
    <row r="27647" spans="8:8" x14ac:dyDescent="0.25">
      <c r="H27647" s="1"/>
    </row>
    <row r="27648" spans="8:8" x14ac:dyDescent="0.25">
      <c r="H27648" s="1"/>
    </row>
    <row r="27649" spans="8:8" x14ac:dyDescent="0.25">
      <c r="H27649" s="1"/>
    </row>
    <row r="27650" spans="8:8" x14ac:dyDescent="0.25">
      <c r="H27650" s="1"/>
    </row>
    <row r="27651" spans="8:8" x14ac:dyDescent="0.25">
      <c r="H27651" s="1"/>
    </row>
    <row r="27652" spans="8:8" x14ac:dyDescent="0.25">
      <c r="H27652" s="1"/>
    </row>
    <row r="27653" spans="8:8" x14ac:dyDescent="0.25">
      <c r="H27653" s="1"/>
    </row>
    <row r="27654" spans="8:8" x14ac:dyDescent="0.25">
      <c r="H27654" s="1"/>
    </row>
    <row r="27655" spans="8:8" x14ac:dyDescent="0.25">
      <c r="H27655" s="1"/>
    </row>
    <row r="27656" spans="8:8" x14ac:dyDescent="0.25">
      <c r="H27656" s="1"/>
    </row>
    <row r="27657" spans="8:8" x14ac:dyDescent="0.25">
      <c r="H27657" s="1"/>
    </row>
    <row r="27658" spans="8:8" x14ac:dyDescent="0.25">
      <c r="H27658" s="1"/>
    </row>
    <row r="27659" spans="8:8" x14ac:dyDescent="0.25">
      <c r="H27659" s="1"/>
    </row>
    <row r="27660" spans="8:8" x14ac:dyDescent="0.25">
      <c r="H27660" s="1"/>
    </row>
    <row r="27661" spans="8:8" x14ac:dyDescent="0.25">
      <c r="H27661" s="1"/>
    </row>
    <row r="27662" spans="8:8" x14ac:dyDescent="0.25">
      <c r="H27662" s="1"/>
    </row>
    <row r="27663" spans="8:8" x14ac:dyDescent="0.25">
      <c r="H27663" s="1"/>
    </row>
    <row r="27664" spans="8:8" x14ac:dyDescent="0.25">
      <c r="H27664" s="1"/>
    </row>
    <row r="27665" spans="8:8" x14ac:dyDescent="0.25">
      <c r="H27665" s="1"/>
    </row>
    <row r="27666" spans="8:8" x14ac:dyDescent="0.25">
      <c r="H27666" s="1"/>
    </row>
    <row r="27667" spans="8:8" x14ac:dyDescent="0.25">
      <c r="H27667" s="1"/>
    </row>
    <row r="27668" spans="8:8" x14ac:dyDescent="0.25">
      <c r="H27668" s="1"/>
    </row>
    <row r="27669" spans="8:8" x14ac:dyDescent="0.25">
      <c r="H27669" s="1"/>
    </row>
    <row r="27670" spans="8:8" x14ac:dyDescent="0.25">
      <c r="H27670" s="1"/>
    </row>
    <row r="27671" spans="8:8" x14ac:dyDescent="0.25">
      <c r="H27671" s="1"/>
    </row>
    <row r="27672" spans="8:8" x14ac:dyDescent="0.25">
      <c r="H27672" s="1"/>
    </row>
    <row r="27673" spans="8:8" x14ac:dyDescent="0.25">
      <c r="H27673" s="1"/>
    </row>
    <row r="27674" spans="8:8" x14ac:dyDescent="0.25">
      <c r="H27674" s="1"/>
    </row>
    <row r="27675" spans="8:8" x14ac:dyDescent="0.25">
      <c r="H27675" s="1"/>
    </row>
    <row r="27676" spans="8:8" x14ac:dyDescent="0.25">
      <c r="H27676" s="1"/>
    </row>
    <row r="27677" spans="8:8" x14ac:dyDescent="0.25">
      <c r="H27677" s="1"/>
    </row>
    <row r="27678" spans="8:8" x14ac:dyDescent="0.25">
      <c r="H27678" s="1"/>
    </row>
    <row r="27679" spans="8:8" x14ac:dyDescent="0.25">
      <c r="H27679" s="1"/>
    </row>
    <row r="27680" spans="8:8" x14ac:dyDescent="0.25">
      <c r="H27680" s="1"/>
    </row>
    <row r="27681" spans="8:8" x14ac:dyDescent="0.25">
      <c r="H27681" s="1"/>
    </row>
    <row r="27682" spans="8:8" x14ac:dyDescent="0.25">
      <c r="H27682" s="1"/>
    </row>
    <row r="27683" spans="8:8" x14ac:dyDescent="0.25">
      <c r="H27683" s="1"/>
    </row>
    <row r="27684" spans="8:8" x14ac:dyDescent="0.25">
      <c r="H27684" s="1"/>
    </row>
    <row r="27685" spans="8:8" x14ac:dyDescent="0.25">
      <c r="H27685" s="1"/>
    </row>
    <row r="27686" spans="8:8" x14ac:dyDescent="0.25">
      <c r="H27686" s="1"/>
    </row>
    <row r="27687" spans="8:8" x14ac:dyDescent="0.25">
      <c r="H27687" s="1"/>
    </row>
    <row r="27688" spans="8:8" x14ac:dyDescent="0.25">
      <c r="H27688" s="1"/>
    </row>
    <row r="27689" spans="8:8" x14ac:dyDescent="0.25">
      <c r="H27689" s="1"/>
    </row>
    <row r="27690" spans="8:8" x14ac:dyDescent="0.25">
      <c r="H27690" s="1"/>
    </row>
    <row r="27691" spans="8:8" x14ac:dyDescent="0.25">
      <c r="H27691" s="1"/>
    </row>
    <row r="27692" spans="8:8" x14ac:dyDescent="0.25">
      <c r="H27692" s="1"/>
    </row>
    <row r="27693" spans="8:8" x14ac:dyDescent="0.25">
      <c r="H27693" s="1"/>
    </row>
    <row r="27694" spans="8:8" x14ac:dyDescent="0.25">
      <c r="H27694" s="1"/>
    </row>
    <row r="27695" spans="8:8" x14ac:dyDescent="0.25">
      <c r="H27695" s="1"/>
    </row>
    <row r="27696" spans="8:8" x14ac:dyDescent="0.25">
      <c r="H27696" s="1"/>
    </row>
    <row r="27697" spans="8:8" x14ac:dyDescent="0.25">
      <c r="H27697" s="1"/>
    </row>
    <row r="27698" spans="8:8" x14ac:dyDescent="0.25">
      <c r="H27698" s="1"/>
    </row>
    <row r="27699" spans="8:8" x14ac:dyDescent="0.25">
      <c r="H27699" s="1"/>
    </row>
    <row r="27700" spans="8:8" x14ac:dyDescent="0.25">
      <c r="H27700" s="1"/>
    </row>
    <row r="27701" spans="8:8" x14ac:dyDescent="0.25">
      <c r="H27701" s="1"/>
    </row>
    <row r="27702" spans="8:8" x14ac:dyDescent="0.25">
      <c r="H27702" s="1"/>
    </row>
    <row r="27703" spans="8:8" x14ac:dyDescent="0.25">
      <c r="H27703" s="1"/>
    </row>
    <row r="27704" spans="8:8" x14ac:dyDescent="0.25">
      <c r="H27704" s="1"/>
    </row>
    <row r="27705" spans="8:8" x14ac:dyDescent="0.25">
      <c r="H27705" s="1"/>
    </row>
    <row r="27706" spans="8:8" x14ac:dyDescent="0.25">
      <c r="H27706" s="1"/>
    </row>
    <row r="27707" spans="8:8" x14ac:dyDescent="0.25">
      <c r="H27707" s="1"/>
    </row>
    <row r="27708" spans="8:8" x14ac:dyDescent="0.25">
      <c r="H27708" s="1"/>
    </row>
    <row r="27709" spans="8:8" x14ac:dyDescent="0.25">
      <c r="H27709" s="1"/>
    </row>
    <row r="27710" spans="8:8" x14ac:dyDescent="0.25">
      <c r="H27710" s="1"/>
    </row>
    <row r="27711" spans="8:8" x14ac:dyDescent="0.25">
      <c r="H27711" s="1"/>
    </row>
    <row r="27712" spans="8:8" x14ac:dyDescent="0.25">
      <c r="H27712" s="1"/>
    </row>
    <row r="27713" spans="8:8" x14ac:dyDescent="0.25">
      <c r="H27713" s="1"/>
    </row>
    <row r="27714" spans="8:8" x14ac:dyDescent="0.25">
      <c r="H27714" s="1"/>
    </row>
    <row r="27715" spans="8:8" x14ac:dyDescent="0.25">
      <c r="H27715" s="1"/>
    </row>
    <row r="27716" spans="8:8" x14ac:dyDescent="0.25">
      <c r="H27716" s="1"/>
    </row>
    <row r="27717" spans="8:8" x14ac:dyDescent="0.25">
      <c r="H27717" s="1"/>
    </row>
    <row r="27718" spans="8:8" x14ac:dyDescent="0.25">
      <c r="H27718" s="1"/>
    </row>
    <row r="27719" spans="8:8" x14ac:dyDescent="0.25">
      <c r="H27719" s="1"/>
    </row>
    <row r="27720" spans="8:8" x14ac:dyDescent="0.25">
      <c r="H27720" s="1"/>
    </row>
    <row r="27721" spans="8:8" x14ac:dyDescent="0.25">
      <c r="H27721" s="1"/>
    </row>
    <row r="27722" spans="8:8" x14ac:dyDescent="0.25">
      <c r="H27722" s="1"/>
    </row>
    <row r="27723" spans="8:8" x14ac:dyDescent="0.25">
      <c r="H27723" s="1"/>
    </row>
    <row r="27724" spans="8:8" x14ac:dyDescent="0.25">
      <c r="H27724" s="1"/>
    </row>
    <row r="27725" spans="8:8" x14ac:dyDescent="0.25">
      <c r="H27725" s="1"/>
    </row>
    <row r="27726" spans="8:8" x14ac:dyDescent="0.25">
      <c r="H27726" s="1"/>
    </row>
    <row r="27727" spans="8:8" x14ac:dyDescent="0.25">
      <c r="H27727" s="1"/>
    </row>
    <row r="27728" spans="8:8" x14ac:dyDescent="0.25">
      <c r="H27728" s="1"/>
    </row>
    <row r="27729" spans="8:8" x14ac:dyDescent="0.25">
      <c r="H27729" s="1"/>
    </row>
    <row r="27730" spans="8:8" x14ac:dyDescent="0.25">
      <c r="H27730" s="1"/>
    </row>
    <row r="27731" spans="8:8" x14ac:dyDescent="0.25">
      <c r="H27731" s="1"/>
    </row>
    <row r="27732" spans="8:8" x14ac:dyDescent="0.25">
      <c r="H27732" s="1"/>
    </row>
    <row r="27733" spans="8:8" x14ac:dyDescent="0.25">
      <c r="H27733" s="1"/>
    </row>
    <row r="27734" spans="8:8" x14ac:dyDescent="0.25">
      <c r="H27734" s="1"/>
    </row>
    <row r="27735" spans="8:8" x14ac:dyDescent="0.25">
      <c r="H27735" s="1"/>
    </row>
    <row r="27736" spans="8:8" x14ac:dyDescent="0.25">
      <c r="H27736" s="1"/>
    </row>
    <row r="27737" spans="8:8" x14ac:dyDescent="0.25">
      <c r="H27737" s="1"/>
    </row>
    <row r="27738" spans="8:8" x14ac:dyDescent="0.25">
      <c r="H27738" s="1"/>
    </row>
    <row r="27739" spans="8:8" x14ac:dyDescent="0.25">
      <c r="H27739" s="1"/>
    </row>
    <row r="27740" spans="8:8" x14ac:dyDescent="0.25">
      <c r="H27740" s="1"/>
    </row>
    <row r="27741" spans="8:8" x14ac:dyDescent="0.25">
      <c r="H27741" s="1"/>
    </row>
    <row r="27742" spans="8:8" x14ac:dyDescent="0.25">
      <c r="H27742" s="1"/>
    </row>
    <row r="27743" spans="8:8" x14ac:dyDescent="0.25">
      <c r="H27743" s="1"/>
    </row>
    <row r="27744" spans="8:8" x14ac:dyDescent="0.25">
      <c r="H27744" s="1"/>
    </row>
    <row r="27745" spans="8:8" x14ac:dyDescent="0.25">
      <c r="H27745" s="1"/>
    </row>
    <row r="27746" spans="8:8" x14ac:dyDescent="0.25">
      <c r="H27746" s="1"/>
    </row>
    <row r="27747" spans="8:8" x14ac:dyDescent="0.25">
      <c r="H27747" s="1"/>
    </row>
    <row r="27748" spans="8:8" x14ac:dyDescent="0.25">
      <c r="H27748" s="1"/>
    </row>
    <row r="27749" spans="8:8" x14ac:dyDescent="0.25">
      <c r="H27749" s="1"/>
    </row>
    <row r="27750" spans="8:8" x14ac:dyDescent="0.25">
      <c r="H27750" s="1"/>
    </row>
    <row r="27751" spans="8:8" x14ac:dyDescent="0.25">
      <c r="H27751" s="1"/>
    </row>
    <row r="27752" spans="8:8" x14ac:dyDescent="0.25">
      <c r="H27752" s="1"/>
    </row>
    <row r="27753" spans="8:8" x14ac:dyDescent="0.25">
      <c r="H27753" s="1"/>
    </row>
    <row r="27754" spans="8:8" x14ac:dyDescent="0.25">
      <c r="H27754" s="1"/>
    </row>
    <row r="27755" spans="8:8" x14ac:dyDescent="0.25">
      <c r="H27755" s="1"/>
    </row>
    <row r="27756" spans="8:8" x14ac:dyDescent="0.25">
      <c r="H27756" s="1"/>
    </row>
    <row r="27757" spans="8:8" x14ac:dyDescent="0.25">
      <c r="H27757" s="1"/>
    </row>
    <row r="27758" spans="8:8" x14ac:dyDescent="0.25">
      <c r="H27758" s="1"/>
    </row>
    <row r="27759" spans="8:8" x14ac:dyDescent="0.25">
      <c r="H27759" s="1"/>
    </row>
    <row r="27760" spans="8:8" x14ac:dyDescent="0.25">
      <c r="H27760" s="1"/>
    </row>
    <row r="27761" spans="8:8" x14ac:dyDescent="0.25">
      <c r="H27761" s="1"/>
    </row>
    <row r="27762" spans="8:8" x14ac:dyDescent="0.25">
      <c r="H27762" s="1"/>
    </row>
    <row r="27763" spans="8:8" x14ac:dyDescent="0.25">
      <c r="H27763" s="1"/>
    </row>
    <row r="27764" spans="8:8" x14ac:dyDescent="0.25">
      <c r="H27764" s="1"/>
    </row>
    <row r="27765" spans="8:8" x14ac:dyDescent="0.25">
      <c r="H27765" s="1"/>
    </row>
    <row r="27766" spans="8:8" x14ac:dyDescent="0.25">
      <c r="H27766" s="1"/>
    </row>
    <row r="27767" spans="8:8" x14ac:dyDescent="0.25">
      <c r="H27767" s="1"/>
    </row>
    <row r="27768" spans="8:8" x14ac:dyDescent="0.25">
      <c r="H27768" s="1"/>
    </row>
    <row r="27769" spans="8:8" x14ac:dyDescent="0.25">
      <c r="H27769" s="1"/>
    </row>
    <row r="27770" spans="8:8" x14ac:dyDescent="0.25">
      <c r="H27770" s="1"/>
    </row>
    <row r="27771" spans="8:8" x14ac:dyDescent="0.25">
      <c r="H27771" s="1"/>
    </row>
    <row r="27772" spans="8:8" x14ac:dyDescent="0.25">
      <c r="H27772" s="1"/>
    </row>
    <row r="27773" spans="8:8" x14ac:dyDescent="0.25">
      <c r="H27773" s="1"/>
    </row>
    <row r="27774" spans="8:8" x14ac:dyDescent="0.25">
      <c r="H27774" s="1"/>
    </row>
    <row r="27775" spans="8:8" x14ac:dyDescent="0.25">
      <c r="H27775" s="1"/>
    </row>
    <row r="27776" spans="8:8" x14ac:dyDescent="0.25">
      <c r="H27776" s="1"/>
    </row>
    <row r="27777" spans="8:8" x14ac:dyDescent="0.25">
      <c r="H27777" s="1"/>
    </row>
    <row r="27778" spans="8:8" x14ac:dyDescent="0.25">
      <c r="H27778" s="1"/>
    </row>
    <row r="27779" spans="8:8" x14ac:dyDescent="0.25">
      <c r="H27779" s="1"/>
    </row>
    <row r="27780" spans="8:8" x14ac:dyDescent="0.25">
      <c r="H27780" s="1"/>
    </row>
    <row r="27781" spans="8:8" x14ac:dyDescent="0.25">
      <c r="H27781" s="1"/>
    </row>
    <row r="27782" spans="8:8" x14ac:dyDescent="0.25">
      <c r="H27782" s="1"/>
    </row>
    <row r="27783" spans="8:8" x14ac:dyDescent="0.25">
      <c r="H27783" s="1"/>
    </row>
    <row r="27784" spans="8:8" x14ac:dyDescent="0.25">
      <c r="H27784" s="1"/>
    </row>
    <row r="27785" spans="8:8" x14ac:dyDescent="0.25">
      <c r="H27785" s="1"/>
    </row>
    <row r="27786" spans="8:8" x14ac:dyDescent="0.25">
      <c r="H27786" s="1"/>
    </row>
    <row r="27787" spans="8:8" x14ac:dyDescent="0.25">
      <c r="H27787" s="1"/>
    </row>
    <row r="27788" spans="8:8" x14ac:dyDescent="0.25">
      <c r="H27788" s="1"/>
    </row>
    <row r="27789" spans="8:8" x14ac:dyDescent="0.25">
      <c r="H27789" s="1"/>
    </row>
    <row r="27790" spans="8:8" x14ac:dyDescent="0.25">
      <c r="H27790" s="1"/>
    </row>
    <row r="27791" spans="8:8" x14ac:dyDescent="0.25">
      <c r="H27791" s="1"/>
    </row>
    <row r="27792" spans="8:8" x14ac:dyDescent="0.25">
      <c r="H27792" s="1"/>
    </row>
    <row r="27793" spans="8:8" x14ac:dyDescent="0.25">
      <c r="H27793" s="1"/>
    </row>
    <row r="27794" spans="8:8" x14ac:dyDescent="0.25">
      <c r="H27794" s="1"/>
    </row>
    <row r="27795" spans="8:8" x14ac:dyDescent="0.25">
      <c r="H27795" s="1"/>
    </row>
    <row r="27796" spans="8:8" x14ac:dyDescent="0.25">
      <c r="H27796" s="1"/>
    </row>
    <row r="27797" spans="8:8" x14ac:dyDescent="0.25">
      <c r="H27797" s="1"/>
    </row>
    <row r="27798" spans="8:8" x14ac:dyDescent="0.25">
      <c r="H27798" s="1"/>
    </row>
    <row r="27799" spans="8:8" x14ac:dyDescent="0.25">
      <c r="H27799" s="1"/>
    </row>
    <row r="27800" spans="8:8" x14ac:dyDescent="0.25">
      <c r="H27800" s="1"/>
    </row>
    <row r="27801" spans="8:8" x14ac:dyDescent="0.25">
      <c r="H27801" s="1"/>
    </row>
    <row r="27802" spans="8:8" x14ac:dyDescent="0.25">
      <c r="H27802" s="1"/>
    </row>
    <row r="27803" spans="8:8" x14ac:dyDescent="0.25">
      <c r="H27803" s="1"/>
    </row>
    <row r="27804" spans="8:8" x14ac:dyDescent="0.25">
      <c r="H27804" s="1"/>
    </row>
    <row r="27805" spans="8:8" x14ac:dyDescent="0.25">
      <c r="H27805" s="1"/>
    </row>
    <row r="27806" spans="8:8" x14ac:dyDescent="0.25">
      <c r="H27806" s="1"/>
    </row>
    <row r="27807" spans="8:8" x14ac:dyDescent="0.25">
      <c r="H27807" s="1"/>
    </row>
    <row r="27808" spans="8:8" x14ac:dyDescent="0.25">
      <c r="H27808" s="1"/>
    </row>
    <row r="27809" spans="8:8" x14ac:dyDescent="0.25">
      <c r="H27809" s="1"/>
    </row>
    <row r="27810" spans="8:8" x14ac:dyDescent="0.25">
      <c r="H27810" s="1"/>
    </row>
    <row r="27811" spans="8:8" x14ac:dyDescent="0.25">
      <c r="H27811" s="1"/>
    </row>
    <row r="27812" spans="8:8" x14ac:dyDescent="0.25">
      <c r="H27812" s="1"/>
    </row>
    <row r="27813" spans="8:8" x14ac:dyDescent="0.25">
      <c r="H27813" s="1"/>
    </row>
    <row r="27814" spans="8:8" x14ac:dyDescent="0.25">
      <c r="H27814" s="1"/>
    </row>
    <row r="27815" spans="8:8" x14ac:dyDescent="0.25">
      <c r="H27815" s="1"/>
    </row>
    <row r="27816" spans="8:8" x14ac:dyDescent="0.25">
      <c r="H27816" s="1"/>
    </row>
    <row r="27817" spans="8:8" x14ac:dyDescent="0.25">
      <c r="H27817" s="1"/>
    </row>
    <row r="27818" spans="8:8" x14ac:dyDescent="0.25">
      <c r="H27818" s="1"/>
    </row>
    <row r="27819" spans="8:8" x14ac:dyDescent="0.25">
      <c r="H27819" s="1"/>
    </row>
    <row r="27820" spans="8:8" x14ac:dyDescent="0.25">
      <c r="H27820" s="1"/>
    </row>
    <row r="27821" spans="8:8" x14ac:dyDescent="0.25">
      <c r="H27821" s="1"/>
    </row>
    <row r="27822" spans="8:8" x14ac:dyDescent="0.25">
      <c r="H27822" s="1"/>
    </row>
    <row r="27823" spans="8:8" x14ac:dyDescent="0.25">
      <c r="H27823" s="1"/>
    </row>
    <row r="27824" spans="8:8" x14ac:dyDescent="0.25">
      <c r="H27824" s="1"/>
    </row>
    <row r="27825" spans="8:8" x14ac:dyDescent="0.25">
      <c r="H27825" s="1"/>
    </row>
    <row r="27826" spans="8:8" x14ac:dyDescent="0.25">
      <c r="H27826" s="1"/>
    </row>
    <row r="27827" spans="8:8" x14ac:dyDescent="0.25">
      <c r="H27827" s="1"/>
    </row>
    <row r="27828" spans="8:8" x14ac:dyDescent="0.25">
      <c r="H27828" s="1"/>
    </row>
    <row r="27829" spans="8:8" x14ac:dyDescent="0.25">
      <c r="H27829" s="1"/>
    </row>
    <row r="27830" spans="8:8" x14ac:dyDescent="0.25">
      <c r="H27830" s="1"/>
    </row>
    <row r="27831" spans="8:8" x14ac:dyDescent="0.25">
      <c r="H27831" s="1"/>
    </row>
    <row r="27832" spans="8:8" x14ac:dyDescent="0.25">
      <c r="H27832" s="1"/>
    </row>
    <row r="27833" spans="8:8" x14ac:dyDescent="0.25">
      <c r="H27833" s="1"/>
    </row>
    <row r="27834" spans="8:8" x14ac:dyDescent="0.25">
      <c r="H27834" s="1"/>
    </row>
    <row r="27835" spans="8:8" x14ac:dyDescent="0.25">
      <c r="H27835" s="1"/>
    </row>
    <row r="27836" spans="8:8" x14ac:dyDescent="0.25">
      <c r="H27836" s="1"/>
    </row>
    <row r="27837" spans="8:8" x14ac:dyDescent="0.25">
      <c r="H27837" s="1"/>
    </row>
    <row r="27838" spans="8:8" x14ac:dyDescent="0.25">
      <c r="H27838" s="1"/>
    </row>
    <row r="27839" spans="8:8" x14ac:dyDescent="0.25">
      <c r="H27839" s="1"/>
    </row>
    <row r="27840" spans="8:8" x14ac:dyDescent="0.25">
      <c r="H27840" s="1"/>
    </row>
    <row r="27841" spans="8:8" x14ac:dyDescent="0.25">
      <c r="H27841" s="1"/>
    </row>
    <row r="27842" spans="8:8" x14ac:dyDescent="0.25">
      <c r="H27842" s="1"/>
    </row>
    <row r="27843" spans="8:8" x14ac:dyDescent="0.25">
      <c r="H27843" s="1"/>
    </row>
    <row r="27844" spans="8:8" x14ac:dyDescent="0.25">
      <c r="H27844" s="1"/>
    </row>
    <row r="27845" spans="8:8" x14ac:dyDescent="0.25">
      <c r="H27845" s="1"/>
    </row>
    <row r="27846" spans="8:8" x14ac:dyDescent="0.25">
      <c r="H27846" s="1"/>
    </row>
    <row r="27847" spans="8:8" x14ac:dyDescent="0.25">
      <c r="H27847" s="1"/>
    </row>
    <row r="27848" spans="8:8" x14ac:dyDescent="0.25">
      <c r="H27848" s="1"/>
    </row>
    <row r="27849" spans="8:8" x14ac:dyDescent="0.25">
      <c r="H27849" s="1"/>
    </row>
    <row r="27850" spans="8:8" x14ac:dyDescent="0.25">
      <c r="H27850" s="1"/>
    </row>
    <row r="27851" spans="8:8" x14ac:dyDescent="0.25">
      <c r="H27851" s="1"/>
    </row>
    <row r="27852" spans="8:8" x14ac:dyDescent="0.25">
      <c r="H27852" s="1"/>
    </row>
    <row r="27853" spans="8:8" x14ac:dyDescent="0.25">
      <c r="H27853" s="1"/>
    </row>
    <row r="27854" spans="8:8" x14ac:dyDescent="0.25">
      <c r="H27854" s="1"/>
    </row>
    <row r="27855" spans="8:8" x14ac:dyDescent="0.25">
      <c r="H27855" s="1"/>
    </row>
    <row r="27856" spans="8:8" x14ac:dyDescent="0.25">
      <c r="H27856" s="1"/>
    </row>
    <row r="27857" spans="8:8" x14ac:dyDescent="0.25">
      <c r="H27857" s="1"/>
    </row>
    <row r="27858" spans="8:8" x14ac:dyDescent="0.25">
      <c r="H27858" s="1"/>
    </row>
    <row r="27859" spans="8:8" x14ac:dyDescent="0.25">
      <c r="H27859" s="1"/>
    </row>
    <row r="27860" spans="8:8" x14ac:dyDescent="0.25">
      <c r="H27860" s="1"/>
    </row>
    <row r="27861" spans="8:8" x14ac:dyDescent="0.25">
      <c r="H27861" s="1"/>
    </row>
    <row r="27862" spans="8:8" x14ac:dyDescent="0.25">
      <c r="H27862" s="1"/>
    </row>
    <row r="27863" spans="8:8" x14ac:dyDescent="0.25">
      <c r="H27863" s="1"/>
    </row>
    <row r="27864" spans="8:8" x14ac:dyDescent="0.25">
      <c r="H27864" s="1"/>
    </row>
    <row r="27865" spans="8:8" x14ac:dyDescent="0.25">
      <c r="H27865" s="1"/>
    </row>
    <row r="27866" spans="8:8" x14ac:dyDescent="0.25">
      <c r="H27866" s="1"/>
    </row>
    <row r="27867" spans="8:8" x14ac:dyDescent="0.25">
      <c r="H27867" s="1"/>
    </row>
    <row r="27868" spans="8:8" x14ac:dyDescent="0.25">
      <c r="H27868" s="1"/>
    </row>
    <row r="27869" spans="8:8" x14ac:dyDescent="0.25">
      <c r="H27869" s="1"/>
    </row>
    <row r="27870" spans="8:8" x14ac:dyDescent="0.25">
      <c r="H27870" s="1"/>
    </row>
    <row r="27871" spans="8:8" x14ac:dyDescent="0.25">
      <c r="H27871" s="1"/>
    </row>
    <row r="27872" spans="8:8" x14ac:dyDescent="0.25">
      <c r="H27872" s="1"/>
    </row>
    <row r="27873" spans="8:8" x14ac:dyDescent="0.25">
      <c r="H27873" s="1"/>
    </row>
    <row r="27874" spans="8:8" x14ac:dyDescent="0.25">
      <c r="H27874" s="1"/>
    </row>
    <row r="27875" spans="8:8" x14ac:dyDescent="0.25">
      <c r="H27875" s="1"/>
    </row>
    <row r="27876" spans="8:8" x14ac:dyDescent="0.25">
      <c r="H27876" s="1"/>
    </row>
    <row r="27877" spans="8:8" x14ac:dyDescent="0.25">
      <c r="H27877" s="1"/>
    </row>
    <row r="27878" spans="8:8" x14ac:dyDescent="0.25">
      <c r="H27878" s="1"/>
    </row>
    <row r="27879" spans="8:8" x14ac:dyDescent="0.25">
      <c r="H27879" s="1"/>
    </row>
    <row r="27880" spans="8:8" x14ac:dyDescent="0.25">
      <c r="H27880" s="1"/>
    </row>
    <row r="27881" spans="8:8" x14ac:dyDescent="0.25">
      <c r="H27881" s="1"/>
    </row>
    <row r="27882" spans="8:8" x14ac:dyDescent="0.25">
      <c r="H27882" s="1"/>
    </row>
    <row r="27883" spans="8:8" x14ac:dyDescent="0.25">
      <c r="H27883" s="1"/>
    </row>
    <row r="27884" spans="8:8" x14ac:dyDescent="0.25">
      <c r="H27884" s="1"/>
    </row>
    <row r="27885" spans="8:8" x14ac:dyDescent="0.25">
      <c r="H27885" s="1"/>
    </row>
    <row r="27886" spans="8:8" x14ac:dyDescent="0.25">
      <c r="H27886" s="1"/>
    </row>
    <row r="27887" spans="8:8" x14ac:dyDescent="0.25">
      <c r="H27887" s="1"/>
    </row>
    <row r="27888" spans="8:8" x14ac:dyDescent="0.25">
      <c r="H27888" s="1"/>
    </row>
    <row r="27889" spans="8:8" x14ac:dyDescent="0.25">
      <c r="H27889" s="1"/>
    </row>
    <row r="27890" spans="8:8" x14ac:dyDescent="0.25">
      <c r="H27890" s="1"/>
    </row>
    <row r="27891" spans="8:8" x14ac:dyDescent="0.25">
      <c r="H27891" s="1"/>
    </row>
    <row r="27892" spans="8:8" x14ac:dyDescent="0.25">
      <c r="H27892" s="1"/>
    </row>
    <row r="27893" spans="8:8" x14ac:dyDescent="0.25">
      <c r="H27893" s="1"/>
    </row>
    <row r="27894" spans="8:8" x14ac:dyDescent="0.25">
      <c r="H27894" s="1"/>
    </row>
    <row r="27895" spans="8:8" x14ac:dyDescent="0.25">
      <c r="H27895" s="1"/>
    </row>
    <row r="27896" spans="8:8" x14ac:dyDescent="0.25">
      <c r="H27896" s="1"/>
    </row>
    <row r="27897" spans="8:8" x14ac:dyDescent="0.25">
      <c r="H27897" s="1"/>
    </row>
    <row r="27898" spans="8:8" x14ac:dyDescent="0.25">
      <c r="H27898" s="1"/>
    </row>
    <row r="27899" spans="8:8" x14ac:dyDescent="0.25">
      <c r="H27899" s="1"/>
    </row>
    <row r="27900" spans="8:8" x14ac:dyDescent="0.25">
      <c r="H27900" s="1"/>
    </row>
    <row r="27901" spans="8:8" x14ac:dyDescent="0.25">
      <c r="H27901" s="1"/>
    </row>
    <row r="27902" spans="8:8" x14ac:dyDescent="0.25">
      <c r="H27902" s="1"/>
    </row>
    <row r="27903" spans="8:8" x14ac:dyDescent="0.25">
      <c r="H27903" s="1"/>
    </row>
    <row r="27904" spans="8:8" x14ac:dyDescent="0.25">
      <c r="H27904" s="1"/>
    </row>
    <row r="27905" spans="8:8" x14ac:dyDescent="0.25">
      <c r="H27905" s="1"/>
    </row>
    <row r="27906" spans="8:8" x14ac:dyDescent="0.25">
      <c r="H27906" s="1"/>
    </row>
    <row r="27907" spans="8:8" x14ac:dyDescent="0.25">
      <c r="H27907" s="1"/>
    </row>
    <row r="27908" spans="8:8" x14ac:dyDescent="0.25">
      <c r="H27908" s="1"/>
    </row>
    <row r="27909" spans="8:8" x14ac:dyDescent="0.25">
      <c r="H27909" s="1"/>
    </row>
    <row r="27910" spans="8:8" x14ac:dyDescent="0.25">
      <c r="H27910" s="1"/>
    </row>
    <row r="27911" spans="8:8" x14ac:dyDescent="0.25">
      <c r="H27911" s="1"/>
    </row>
    <row r="27912" spans="8:8" x14ac:dyDescent="0.25">
      <c r="H27912" s="1"/>
    </row>
    <row r="27913" spans="8:8" x14ac:dyDescent="0.25">
      <c r="H27913" s="1"/>
    </row>
    <row r="27914" spans="8:8" x14ac:dyDescent="0.25">
      <c r="H27914" s="1"/>
    </row>
    <row r="27915" spans="8:8" x14ac:dyDescent="0.25">
      <c r="H27915" s="1"/>
    </row>
    <row r="27916" spans="8:8" x14ac:dyDescent="0.25">
      <c r="H27916" s="1"/>
    </row>
    <row r="27917" spans="8:8" x14ac:dyDescent="0.25">
      <c r="H27917" s="1"/>
    </row>
    <row r="27918" spans="8:8" x14ac:dyDescent="0.25">
      <c r="H27918" s="1"/>
    </row>
    <row r="27919" spans="8:8" x14ac:dyDescent="0.25">
      <c r="H27919" s="1"/>
    </row>
    <row r="27920" spans="8:8" x14ac:dyDescent="0.25">
      <c r="H27920" s="1"/>
    </row>
    <row r="27921" spans="8:8" x14ac:dyDescent="0.25">
      <c r="H27921" s="1"/>
    </row>
    <row r="27922" spans="8:8" x14ac:dyDescent="0.25">
      <c r="H27922" s="1"/>
    </row>
    <row r="27923" spans="8:8" x14ac:dyDescent="0.25">
      <c r="H27923" s="1"/>
    </row>
    <row r="27924" spans="8:8" x14ac:dyDescent="0.25">
      <c r="H27924" s="1"/>
    </row>
    <row r="27925" spans="8:8" x14ac:dyDescent="0.25">
      <c r="H27925" s="1"/>
    </row>
    <row r="27926" spans="8:8" x14ac:dyDescent="0.25">
      <c r="H27926" s="1"/>
    </row>
    <row r="27927" spans="8:8" x14ac:dyDescent="0.25">
      <c r="H27927" s="1"/>
    </row>
    <row r="27928" spans="8:8" x14ac:dyDescent="0.25">
      <c r="H27928" s="1"/>
    </row>
    <row r="27929" spans="8:8" x14ac:dyDescent="0.25">
      <c r="H27929" s="1"/>
    </row>
    <row r="27930" spans="8:8" x14ac:dyDescent="0.25">
      <c r="H27930" s="1"/>
    </row>
    <row r="27931" spans="8:8" x14ac:dyDescent="0.25">
      <c r="H27931" s="1"/>
    </row>
    <row r="27932" spans="8:8" x14ac:dyDescent="0.25">
      <c r="H27932" s="1"/>
    </row>
    <row r="27933" spans="8:8" x14ac:dyDescent="0.25">
      <c r="H27933" s="1"/>
    </row>
    <row r="27934" spans="8:8" x14ac:dyDescent="0.25">
      <c r="H27934" s="1"/>
    </row>
    <row r="27935" spans="8:8" x14ac:dyDescent="0.25">
      <c r="H27935" s="1"/>
    </row>
    <row r="27936" spans="8:8" x14ac:dyDescent="0.25">
      <c r="H27936" s="1"/>
    </row>
    <row r="27937" spans="8:8" x14ac:dyDescent="0.25">
      <c r="H27937" s="1"/>
    </row>
    <row r="27938" spans="8:8" x14ac:dyDescent="0.25">
      <c r="H27938" s="1"/>
    </row>
    <row r="27939" spans="8:8" x14ac:dyDescent="0.25">
      <c r="H27939" s="1"/>
    </row>
    <row r="27940" spans="8:8" x14ac:dyDescent="0.25">
      <c r="H27940" s="1"/>
    </row>
    <row r="27941" spans="8:8" x14ac:dyDescent="0.25">
      <c r="H27941" s="1"/>
    </row>
    <row r="27942" spans="8:8" x14ac:dyDescent="0.25">
      <c r="H27942" s="1"/>
    </row>
    <row r="27943" spans="8:8" x14ac:dyDescent="0.25">
      <c r="H27943" s="1"/>
    </row>
    <row r="27944" spans="8:8" x14ac:dyDescent="0.25">
      <c r="H27944" s="1"/>
    </row>
    <row r="27945" spans="8:8" x14ac:dyDescent="0.25">
      <c r="H27945" s="1"/>
    </row>
    <row r="27946" spans="8:8" x14ac:dyDescent="0.25">
      <c r="H27946" s="1"/>
    </row>
    <row r="27947" spans="8:8" x14ac:dyDescent="0.25">
      <c r="H27947" s="1"/>
    </row>
    <row r="27948" spans="8:8" x14ac:dyDescent="0.25">
      <c r="H27948" s="1"/>
    </row>
    <row r="27949" spans="8:8" x14ac:dyDescent="0.25">
      <c r="H27949" s="1"/>
    </row>
    <row r="27950" spans="8:8" x14ac:dyDescent="0.25">
      <c r="H27950" s="1"/>
    </row>
    <row r="27951" spans="8:8" x14ac:dyDescent="0.25">
      <c r="H27951" s="1"/>
    </row>
    <row r="27952" spans="8:8" x14ac:dyDescent="0.25">
      <c r="H27952" s="1"/>
    </row>
    <row r="27953" spans="8:8" x14ac:dyDescent="0.25">
      <c r="H27953" s="1"/>
    </row>
    <row r="27954" spans="8:8" x14ac:dyDescent="0.25">
      <c r="H27954" s="1"/>
    </row>
    <row r="27955" spans="8:8" x14ac:dyDescent="0.25">
      <c r="H27955" s="1"/>
    </row>
    <row r="27956" spans="8:8" x14ac:dyDescent="0.25">
      <c r="H27956" s="1"/>
    </row>
    <row r="27957" spans="8:8" x14ac:dyDescent="0.25">
      <c r="H27957" s="1"/>
    </row>
    <row r="27958" spans="8:8" x14ac:dyDescent="0.25">
      <c r="H27958" s="1"/>
    </row>
    <row r="27959" spans="8:8" x14ac:dyDescent="0.25">
      <c r="H27959" s="1"/>
    </row>
    <row r="27960" spans="8:8" x14ac:dyDescent="0.25">
      <c r="H27960" s="1"/>
    </row>
    <row r="27961" spans="8:8" x14ac:dyDescent="0.25">
      <c r="H27961" s="1"/>
    </row>
    <row r="27962" spans="8:8" x14ac:dyDescent="0.25">
      <c r="H27962" s="1"/>
    </row>
    <row r="27963" spans="8:8" x14ac:dyDescent="0.25">
      <c r="H27963" s="1"/>
    </row>
    <row r="27964" spans="8:8" x14ac:dyDescent="0.25">
      <c r="H27964" s="1"/>
    </row>
    <row r="27965" spans="8:8" x14ac:dyDescent="0.25">
      <c r="H27965" s="1"/>
    </row>
    <row r="27966" spans="8:8" x14ac:dyDescent="0.25">
      <c r="H27966" s="1"/>
    </row>
    <row r="27967" spans="8:8" x14ac:dyDescent="0.25">
      <c r="H27967" s="1"/>
    </row>
    <row r="27968" spans="8:8" x14ac:dyDescent="0.25">
      <c r="H27968" s="1"/>
    </row>
    <row r="27969" spans="8:8" x14ac:dyDescent="0.25">
      <c r="H27969" s="1"/>
    </row>
    <row r="27970" spans="8:8" x14ac:dyDescent="0.25">
      <c r="H27970" s="1"/>
    </row>
    <row r="27971" spans="8:8" x14ac:dyDescent="0.25">
      <c r="H27971" s="1"/>
    </row>
    <row r="27972" spans="8:8" x14ac:dyDescent="0.25">
      <c r="H27972" s="1"/>
    </row>
    <row r="27973" spans="8:8" x14ac:dyDescent="0.25">
      <c r="H27973" s="1"/>
    </row>
    <row r="27974" spans="8:8" x14ac:dyDescent="0.25">
      <c r="H27974" s="1"/>
    </row>
    <row r="27975" spans="8:8" x14ac:dyDescent="0.25">
      <c r="H27975" s="1"/>
    </row>
    <row r="27976" spans="8:8" x14ac:dyDescent="0.25">
      <c r="H27976" s="1"/>
    </row>
    <row r="27977" spans="8:8" x14ac:dyDescent="0.25">
      <c r="H27977" s="1"/>
    </row>
    <row r="27978" spans="8:8" x14ac:dyDescent="0.25">
      <c r="H27978" s="1"/>
    </row>
    <row r="27979" spans="8:8" x14ac:dyDescent="0.25">
      <c r="H27979" s="1"/>
    </row>
    <row r="27980" spans="8:8" x14ac:dyDescent="0.25">
      <c r="H27980" s="1"/>
    </row>
    <row r="27981" spans="8:8" x14ac:dyDescent="0.25">
      <c r="H27981" s="1"/>
    </row>
    <row r="27982" spans="8:8" x14ac:dyDescent="0.25">
      <c r="H27982" s="1"/>
    </row>
    <row r="27983" spans="8:8" x14ac:dyDescent="0.25">
      <c r="H27983" s="1"/>
    </row>
    <row r="27984" spans="8:8" x14ac:dyDescent="0.25">
      <c r="H27984" s="1"/>
    </row>
    <row r="27985" spans="8:8" x14ac:dyDescent="0.25">
      <c r="H27985" s="1"/>
    </row>
    <row r="27986" spans="8:8" x14ac:dyDescent="0.25">
      <c r="H27986" s="1"/>
    </row>
    <row r="27987" spans="8:8" x14ac:dyDescent="0.25">
      <c r="H27987" s="1"/>
    </row>
    <row r="27988" spans="8:8" x14ac:dyDescent="0.25">
      <c r="H27988" s="1"/>
    </row>
    <row r="27989" spans="8:8" x14ac:dyDescent="0.25">
      <c r="H27989" s="1"/>
    </row>
    <row r="27990" spans="8:8" x14ac:dyDescent="0.25">
      <c r="H27990" s="1"/>
    </row>
    <row r="27991" spans="8:8" x14ac:dyDescent="0.25">
      <c r="H27991" s="1"/>
    </row>
    <row r="27992" spans="8:8" x14ac:dyDescent="0.25">
      <c r="H27992" s="1"/>
    </row>
    <row r="27993" spans="8:8" x14ac:dyDescent="0.25">
      <c r="H27993" s="1"/>
    </row>
    <row r="27994" spans="8:8" x14ac:dyDescent="0.25">
      <c r="H27994" s="1"/>
    </row>
    <row r="27995" spans="8:8" x14ac:dyDescent="0.25">
      <c r="H27995" s="1"/>
    </row>
    <row r="27996" spans="8:8" x14ac:dyDescent="0.25">
      <c r="H27996" s="1"/>
    </row>
    <row r="27997" spans="8:8" x14ac:dyDescent="0.25">
      <c r="H27997" s="1"/>
    </row>
    <row r="27998" spans="8:8" x14ac:dyDescent="0.25">
      <c r="H27998" s="1"/>
    </row>
    <row r="27999" spans="8:8" x14ac:dyDescent="0.25">
      <c r="H27999" s="1"/>
    </row>
    <row r="28000" spans="8:8" x14ac:dyDescent="0.25">
      <c r="H28000" s="1"/>
    </row>
    <row r="28001" spans="8:8" x14ac:dyDescent="0.25">
      <c r="H28001" s="1"/>
    </row>
    <row r="28002" spans="8:8" x14ac:dyDescent="0.25">
      <c r="H28002" s="1"/>
    </row>
    <row r="28003" spans="8:8" x14ac:dyDescent="0.25">
      <c r="H28003" s="1"/>
    </row>
    <row r="28004" spans="8:8" x14ac:dyDescent="0.25">
      <c r="H28004" s="1"/>
    </row>
    <row r="28005" spans="8:8" x14ac:dyDescent="0.25">
      <c r="H28005" s="1"/>
    </row>
    <row r="28006" spans="8:8" x14ac:dyDescent="0.25">
      <c r="H28006" s="1"/>
    </row>
    <row r="28007" spans="8:8" x14ac:dyDescent="0.25">
      <c r="H28007" s="1"/>
    </row>
    <row r="28008" spans="8:8" x14ac:dyDescent="0.25">
      <c r="H28008" s="1"/>
    </row>
    <row r="28009" spans="8:8" x14ac:dyDescent="0.25">
      <c r="H28009" s="1"/>
    </row>
    <row r="28010" spans="8:8" x14ac:dyDescent="0.25">
      <c r="H28010" s="1"/>
    </row>
    <row r="28011" spans="8:8" x14ac:dyDescent="0.25">
      <c r="H28011" s="1"/>
    </row>
    <row r="28012" spans="8:8" x14ac:dyDescent="0.25">
      <c r="H28012" s="1"/>
    </row>
    <row r="28013" spans="8:8" x14ac:dyDescent="0.25">
      <c r="H28013" s="1"/>
    </row>
    <row r="28014" spans="8:8" x14ac:dyDescent="0.25">
      <c r="H28014" s="1"/>
    </row>
    <row r="28015" spans="8:8" x14ac:dyDescent="0.25">
      <c r="H28015" s="1"/>
    </row>
    <row r="28016" spans="8:8" x14ac:dyDescent="0.25">
      <c r="H28016" s="1"/>
    </row>
    <row r="28017" spans="8:8" x14ac:dyDescent="0.25">
      <c r="H28017" s="1"/>
    </row>
    <row r="28018" spans="8:8" x14ac:dyDescent="0.25">
      <c r="H28018" s="1"/>
    </row>
    <row r="28019" spans="8:8" x14ac:dyDescent="0.25">
      <c r="H28019" s="1"/>
    </row>
    <row r="28020" spans="8:8" x14ac:dyDescent="0.25">
      <c r="H28020" s="1"/>
    </row>
    <row r="28021" spans="8:8" x14ac:dyDescent="0.25">
      <c r="H28021" s="1"/>
    </row>
    <row r="28022" spans="8:8" x14ac:dyDescent="0.25">
      <c r="H28022" s="1"/>
    </row>
    <row r="28023" spans="8:8" x14ac:dyDescent="0.25">
      <c r="H28023" s="1"/>
    </row>
    <row r="28024" spans="8:8" x14ac:dyDescent="0.25">
      <c r="H28024" s="1"/>
    </row>
    <row r="28025" spans="8:8" x14ac:dyDescent="0.25">
      <c r="H28025" s="1"/>
    </row>
    <row r="28026" spans="8:8" x14ac:dyDescent="0.25">
      <c r="H28026" s="1"/>
    </row>
    <row r="28027" spans="8:8" x14ac:dyDescent="0.25">
      <c r="H28027" s="1"/>
    </row>
    <row r="28028" spans="8:8" x14ac:dyDescent="0.25">
      <c r="H28028" s="1"/>
    </row>
    <row r="28029" spans="8:8" x14ac:dyDescent="0.25">
      <c r="H28029" s="1"/>
    </row>
    <row r="28030" spans="8:8" x14ac:dyDescent="0.25">
      <c r="H28030" s="1"/>
    </row>
    <row r="28031" spans="8:8" x14ac:dyDescent="0.25">
      <c r="H28031" s="1"/>
    </row>
    <row r="28032" spans="8:8" x14ac:dyDescent="0.25">
      <c r="H28032" s="1"/>
    </row>
    <row r="28033" spans="8:8" x14ac:dyDescent="0.25">
      <c r="H28033" s="1"/>
    </row>
    <row r="28034" spans="8:8" x14ac:dyDescent="0.25">
      <c r="H28034" s="1"/>
    </row>
    <row r="28035" spans="8:8" x14ac:dyDescent="0.25">
      <c r="H28035" s="1"/>
    </row>
    <row r="28036" spans="8:8" x14ac:dyDescent="0.25">
      <c r="H28036" s="1"/>
    </row>
    <row r="28037" spans="8:8" x14ac:dyDescent="0.25">
      <c r="H28037" s="1"/>
    </row>
    <row r="28038" spans="8:8" x14ac:dyDescent="0.25">
      <c r="H28038" s="1"/>
    </row>
    <row r="28039" spans="8:8" x14ac:dyDescent="0.25">
      <c r="H28039" s="1"/>
    </row>
    <row r="28040" spans="8:8" x14ac:dyDescent="0.25">
      <c r="H28040" s="1"/>
    </row>
    <row r="28041" spans="8:8" x14ac:dyDescent="0.25">
      <c r="H28041" s="1"/>
    </row>
    <row r="28042" spans="8:8" x14ac:dyDescent="0.25">
      <c r="H28042" s="1"/>
    </row>
    <row r="28043" spans="8:8" x14ac:dyDescent="0.25">
      <c r="H28043" s="1"/>
    </row>
    <row r="28044" spans="8:8" x14ac:dyDescent="0.25">
      <c r="H28044" s="1"/>
    </row>
    <row r="28045" spans="8:8" x14ac:dyDescent="0.25">
      <c r="H28045" s="1"/>
    </row>
    <row r="28046" spans="8:8" x14ac:dyDescent="0.25">
      <c r="H28046" s="1"/>
    </row>
    <row r="28047" spans="8:8" x14ac:dyDescent="0.25">
      <c r="H28047" s="1"/>
    </row>
    <row r="28048" spans="8:8" x14ac:dyDescent="0.25">
      <c r="H28048" s="1"/>
    </row>
    <row r="28049" spans="8:8" x14ac:dyDescent="0.25">
      <c r="H28049" s="1"/>
    </row>
    <row r="28050" spans="8:8" x14ac:dyDescent="0.25">
      <c r="H28050" s="1"/>
    </row>
    <row r="28051" spans="8:8" x14ac:dyDescent="0.25">
      <c r="H28051" s="1"/>
    </row>
    <row r="28052" spans="8:8" x14ac:dyDescent="0.25">
      <c r="H28052" s="1"/>
    </row>
    <row r="28053" spans="8:8" x14ac:dyDescent="0.25">
      <c r="H28053" s="1"/>
    </row>
    <row r="28054" spans="8:8" x14ac:dyDescent="0.25">
      <c r="H28054" s="1"/>
    </row>
    <row r="28055" spans="8:8" x14ac:dyDescent="0.25">
      <c r="H28055" s="1"/>
    </row>
    <row r="28056" spans="8:8" x14ac:dyDescent="0.25">
      <c r="H28056" s="1"/>
    </row>
    <row r="28057" spans="8:8" x14ac:dyDescent="0.25">
      <c r="H28057" s="1"/>
    </row>
    <row r="28058" spans="8:8" x14ac:dyDescent="0.25">
      <c r="H28058" s="1"/>
    </row>
    <row r="28059" spans="8:8" x14ac:dyDescent="0.25">
      <c r="H28059" s="1"/>
    </row>
    <row r="28060" spans="8:8" x14ac:dyDescent="0.25">
      <c r="H28060" s="1"/>
    </row>
    <row r="28061" spans="8:8" x14ac:dyDescent="0.25">
      <c r="H28061" s="1"/>
    </row>
    <row r="28062" spans="8:8" x14ac:dyDescent="0.25">
      <c r="H28062" s="1"/>
    </row>
    <row r="28063" spans="8:8" x14ac:dyDescent="0.25">
      <c r="H28063" s="1"/>
    </row>
    <row r="28064" spans="8:8" x14ac:dyDescent="0.25">
      <c r="H28064" s="1"/>
    </row>
    <row r="28065" spans="8:8" x14ac:dyDescent="0.25">
      <c r="H28065" s="1"/>
    </row>
    <row r="28066" spans="8:8" x14ac:dyDescent="0.25">
      <c r="H28066" s="1"/>
    </row>
    <row r="28067" spans="8:8" x14ac:dyDescent="0.25">
      <c r="H28067" s="1"/>
    </row>
    <row r="28068" spans="8:8" x14ac:dyDescent="0.25">
      <c r="H28068" s="1"/>
    </row>
    <row r="28069" spans="8:8" x14ac:dyDescent="0.25">
      <c r="H28069" s="1"/>
    </row>
    <row r="28070" spans="8:8" x14ac:dyDescent="0.25">
      <c r="H28070" s="1"/>
    </row>
    <row r="28071" spans="8:8" x14ac:dyDescent="0.25">
      <c r="H28071" s="1"/>
    </row>
    <row r="28072" spans="8:8" x14ac:dyDescent="0.25">
      <c r="H28072" s="1"/>
    </row>
    <row r="28073" spans="8:8" x14ac:dyDescent="0.25">
      <c r="H28073" s="1"/>
    </row>
    <row r="28074" spans="8:8" x14ac:dyDescent="0.25">
      <c r="H28074" s="1"/>
    </row>
    <row r="28075" spans="8:8" x14ac:dyDescent="0.25">
      <c r="H28075" s="1"/>
    </row>
    <row r="28076" spans="8:8" x14ac:dyDescent="0.25">
      <c r="H28076" s="1"/>
    </row>
    <row r="28077" spans="8:8" x14ac:dyDescent="0.25">
      <c r="H28077" s="1"/>
    </row>
    <row r="28078" spans="8:8" x14ac:dyDescent="0.25">
      <c r="H28078" s="1"/>
    </row>
    <row r="28079" spans="8:8" x14ac:dyDescent="0.25">
      <c r="H28079" s="1"/>
    </row>
    <row r="28080" spans="8:8" x14ac:dyDescent="0.25">
      <c r="H28080" s="1"/>
    </row>
    <row r="28081" spans="8:8" x14ac:dyDescent="0.25">
      <c r="H28081" s="1"/>
    </row>
    <row r="28082" spans="8:8" x14ac:dyDescent="0.25">
      <c r="H28082" s="1"/>
    </row>
    <row r="28083" spans="8:8" x14ac:dyDescent="0.25">
      <c r="H28083" s="1"/>
    </row>
    <row r="28084" spans="8:8" x14ac:dyDescent="0.25">
      <c r="H28084" s="1"/>
    </row>
    <row r="28085" spans="8:8" x14ac:dyDescent="0.25">
      <c r="H28085" s="1"/>
    </row>
    <row r="28086" spans="8:8" x14ac:dyDescent="0.25">
      <c r="H28086" s="1"/>
    </row>
    <row r="28087" spans="8:8" x14ac:dyDescent="0.25">
      <c r="H28087" s="1"/>
    </row>
    <row r="28088" spans="8:8" x14ac:dyDescent="0.25">
      <c r="H28088" s="1"/>
    </row>
    <row r="28089" spans="8:8" x14ac:dyDescent="0.25">
      <c r="H28089" s="1"/>
    </row>
    <row r="28090" spans="8:8" x14ac:dyDescent="0.25">
      <c r="H28090" s="1"/>
    </row>
    <row r="28091" spans="8:8" x14ac:dyDescent="0.25">
      <c r="H28091" s="1"/>
    </row>
    <row r="28092" spans="8:8" x14ac:dyDescent="0.25">
      <c r="H28092" s="1"/>
    </row>
    <row r="28093" spans="8:8" x14ac:dyDescent="0.25">
      <c r="H28093" s="1"/>
    </row>
    <row r="28094" spans="8:8" x14ac:dyDescent="0.25">
      <c r="H28094" s="1"/>
    </row>
    <row r="28095" spans="8:8" x14ac:dyDescent="0.25">
      <c r="H28095" s="1"/>
    </row>
    <row r="28096" spans="8:8" x14ac:dyDescent="0.25">
      <c r="H28096" s="1"/>
    </row>
    <row r="28097" spans="8:8" x14ac:dyDescent="0.25">
      <c r="H28097" s="1"/>
    </row>
    <row r="28098" spans="8:8" x14ac:dyDescent="0.25">
      <c r="H28098" s="1"/>
    </row>
    <row r="28099" spans="8:8" x14ac:dyDescent="0.25">
      <c r="H28099" s="1"/>
    </row>
    <row r="28100" spans="8:8" x14ac:dyDescent="0.25">
      <c r="H28100" s="1"/>
    </row>
    <row r="28101" spans="8:8" x14ac:dyDescent="0.25">
      <c r="H28101" s="1"/>
    </row>
    <row r="28102" spans="8:8" x14ac:dyDescent="0.25">
      <c r="H28102" s="1"/>
    </row>
    <row r="28103" spans="8:8" x14ac:dyDescent="0.25">
      <c r="H28103" s="1"/>
    </row>
    <row r="28104" spans="8:8" x14ac:dyDescent="0.25">
      <c r="H28104" s="1"/>
    </row>
    <row r="28105" spans="8:8" x14ac:dyDescent="0.25">
      <c r="H28105" s="1"/>
    </row>
    <row r="28106" spans="8:8" x14ac:dyDescent="0.25">
      <c r="H28106" s="1"/>
    </row>
    <row r="28107" spans="8:8" x14ac:dyDescent="0.25">
      <c r="H28107" s="1"/>
    </row>
    <row r="28108" spans="8:8" x14ac:dyDescent="0.25">
      <c r="H28108" s="1"/>
    </row>
    <row r="28109" spans="8:8" x14ac:dyDescent="0.25">
      <c r="H28109" s="1"/>
    </row>
    <row r="28110" spans="8:8" x14ac:dyDescent="0.25">
      <c r="H28110" s="1"/>
    </row>
    <row r="28111" spans="8:8" x14ac:dyDescent="0.25">
      <c r="H28111" s="1"/>
    </row>
    <row r="28112" spans="8:8" x14ac:dyDescent="0.25">
      <c r="H28112" s="1"/>
    </row>
    <row r="28113" spans="8:8" x14ac:dyDescent="0.25">
      <c r="H28113" s="1"/>
    </row>
    <row r="28114" spans="8:8" x14ac:dyDescent="0.25">
      <c r="H28114" s="1"/>
    </row>
    <row r="28115" spans="8:8" x14ac:dyDescent="0.25">
      <c r="H28115" s="1"/>
    </row>
    <row r="28116" spans="8:8" x14ac:dyDescent="0.25">
      <c r="H28116" s="1"/>
    </row>
    <row r="28117" spans="8:8" x14ac:dyDescent="0.25">
      <c r="H28117" s="1"/>
    </row>
    <row r="28118" spans="8:8" x14ac:dyDescent="0.25">
      <c r="H28118" s="1"/>
    </row>
    <row r="28119" spans="8:8" x14ac:dyDescent="0.25">
      <c r="H28119" s="1"/>
    </row>
    <row r="28120" spans="8:8" x14ac:dyDescent="0.25">
      <c r="H28120" s="1"/>
    </row>
    <row r="28121" spans="8:8" x14ac:dyDescent="0.25">
      <c r="H28121" s="1"/>
    </row>
    <row r="28122" spans="8:8" x14ac:dyDescent="0.25">
      <c r="H28122" s="1"/>
    </row>
    <row r="28123" spans="8:8" x14ac:dyDescent="0.25">
      <c r="H28123" s="1"/>
    </row>
    <row r="28124" spans="8:8" x14ac:dyDescent="0.25">
      <c r="H28124" s="1"/>
    </row>
    <row r="28125" spans="8:8" x14ac:dyDescent="0.25">
      <c r="H28125" s="1"/>
    </row>
    <row r="28126" spans="8:8" x14ac:dyDescent="0.25">
      <c r="H28126" s="1"/>
    </row>
    <row r="28127" spans="8:8" x14ac:dyDescent="0.25">
      <c r="H28127" s="1"/>
    </row>
    <row r="28128" spans="8:8" x14ac:dyDescent="0.25">
      <c r="H28128" s="1"/>
    </row>
    <row r="28129" spans="8:8" x14ac:dyDescent="0.25">
      <c r="H28129" s="1"/>
    </row>
    <row r="28130" spans="8:8" x14ac:dyDescent="0.25">
      <c r="H28130" s="1"/>
    </row>
    <row r="28131" spans="8:8" x14ac:dyDescent="0.25">
      <c r="H28131" s="1"/>
    </row>
    <row r="28132" spans="8:8" x14ac:dyDescent="0.25">
      <c r="H28132" s="1"/>
    </row>
    <row r="28133" spans="8:8" x14ac:dyDescent="0.25">
      <c r="H28133" s="1"/>
    </row>
    <row r="28134" spans="8:8" x14ac:dyDescent="0.25">
      <c r="H28134" s="1"/>
    </row>
    <row r="28135" spans="8:8" x14ac:dyDescent="0.25">
      <c r="H28135" s="1"/>
    </row>
    <row r="28136" spans="8:8" x14ac:dyDescent="0.25">
      <c r="H28136" s="1"/>
    </row>
    <row r="28137" spans="8:8" x14ac:dyDescent="0.25">
      <c r="H28137" s="1"/>
    </row>
    <row r="28138" spans="8:8" x14ac:dyDescent="0.25">
      <c r="H28138" s="1"/>
    </row>
    <row r="28139" spans="8:8" x14ac:dyDescent="0.25">
      <c r="H28139" s="1"/>
    </row>
    <row r="28140" spans="8:8" x14ac:dyDescent="0.25">
      <c r="H28140" s="1"/>
    </row>
    <row r="28141" spans="8:8" x14ac:dyDescent="0.25">
      <c r="H28141" s="1"/>
    </row>
    <row r="28142" spans="8:8" x14ac:dyDescent="0.25">
      <c r="H28142" s="1"/>
    </row>
    <row r="28143" spans="8:8" x14ac:dyDescent="0.25">
      <c r="H28143" s="1"/>
    </row>
    <row r="28144" spans="8:8" x14ac:dyDescent="0.25">
      <c r="H28144" s="1"/>
    </row>
    <row r="28145" spans="8:8" x14ac:dyDescent="0.25">
      <c r="H28145" s="1"/>
    </row>
    <row r="28146" spans="8:8" x14ac:dyDescent="0.25">
      <c r="H28146" s="1"/>
    </row>
    <row r="28147" spans="8:8" x14ac:dyDescent="0.25">
      <c r="H28147" s="1"/>
    </row>
    <row r="28148" spans="8:8" x14ac:dyDescent="0.25">
      <c r="H28148" s="1"/>
    </row>
    <row r="28149" spans="8:8" x14ac:dyDescent="0.25">
      <c r="H28149" s="1"/>
    </row>
    <row r="28150" spans="8:8" x14ac:dyDescent="0.25">
      <c r="H28150" s="1"/>
    </row>
    <row r="28151" spans="8:8" x14ac:dyDescent="0.25">
      <c r="H28151" s="1"/>
    </row>
    <row r="28152" spans="8:8" x14ac:dyDescent="0.25">
      <c r="H28152" s="1"/>
    </row>
    <row r="28153" spans="8:8" x14ac:dyDescent="0.25">
      <c r="H28153" s="1"/>
    </row>
    <row r="28154" spans="8:8" x14ac:dyDescent="0.25">
      <c r="H28154" s="1"/>
    </row>
    <row r="28155" spans="8:8" x14ac:dyDescent="0.25">
      <c r="H28155" s="1"/>
    </row>
    <row r="28156" spans="8:8" x14ac:dyDescent="0.25">
      <c r="H28156" s="1"/>
    </row>
    <row r="28157" spans="8:8" x14ac:dyDescent="0.25">
      <c r="H28157" s="1"/>
    </row>
    <row r="28158" spans="8:8" x14ac:dyDescent="0.25">
      <c r="H28158" s="1"/>
    </row>
    <row r="28159" spans="8:8" x14ac:dyDescent="0.25">
      <c r="H28159" s="1"/>
    </row>
    <row r="28160" spans="8:8" x14ac:dyDescent="0.25">
      <c r="H28160" s="1"/>
    </row>
    <row r="28161" spans="8:8" x14ac:dyDescent="0.25">
      <c r="H28161" s="1"/>
    </row>
    <row r="28162" spans="8:8" x14ac:dyDescent="0.25">
      <c r="H28162" s="1"/>
    </row>
    <row r="28163" spans="8:8" x14ac:dyDescent="0.25">
      <c r="H28163" s="1"/>
    </row>
    <row r="28164" spans="8:8" x14ac:dyDescent="0.25">
      <c r="H28164" s="1"/>
    </row>
    <row r="28165" spans="8:8" x14ac:dyDescent="0.25">
      <c r="H28165" s="1"/>
    </row>
    <row r="28166" spans="8:8" x14ac:dyDescent="0.25">
      <c r="H28166" s="1"/>
    </row>
    <row r="28167" spans="8:8" x14ac:dyDescent="0.25">
      <c r="H28167" s="1"/>
    </row>
    <row r="28168" spans="8:8" x14ac:dyDescent="0.25">
      <c r="H28168" s="1"/>
    </row>
    <row r="28169" spans="8:8" x14ac:dyDescent="0.25">
      <c r="H28169" s="1"/>
    </row>
    <row r="28170" spans="8:8" x14ac:dyDescent="0.25">
      <c r="H28170" s="1"/>
    </row>
    <row r="28171" spans="8:8" x14ac:dyDescent="0.25">
      <c r="H28171" s="1"/>
    </row>
    <row r="28172" spans="8:8" x14ac:dyDescent="0.25">
      <c r="H28172" s="1"/>
    </row>
    <row r="28173" spans="8:8" x14ac:dyDescent="0.25">
      <c r="H28173" s="1"/>
    </row>
    <row r="28174" spans="8:8" x14ac:dyDescent="0.25">
      <c r="H28174" s="1"/>
    </row>
    <row r="28175" spans="8:8" x14ac:dyDescent="0.25">
      <c r="H28175" s="1"/>
    </row>
    <row r="28176" spans="8:8" x14ac:dyDescent="0.25">
      <c r="H28176" s="1"/>
    </row>
    <row r="28177" spans="8:8" x14ac:dyDescent="0.25">
      <c r="H28177" s="1"/>
    </row>
    <row r="28178" spans="8:8" x14ac:dyDescent="0.25">
      <c r="H28178" s="1"/>
    </row>
    <row r="28179" spans="8:8" x14ac:dyDescent="0.25">
      <c r="H28179" s="1"/>
    </row>
    <row r="28180" spans="8:8" x14ac:dyDescent="0.25">
      <c r="H28180" s="1"/>
    </row>
    <row r="28181" spans="8:8" x14ac:dyDescent="0.25">
      <c r="H28181" s="1"/>
    </row>
    <row r="28182" spans="8:8" x14ac:dyDescent="0.25">
      <c r="H28182" s="1"/>
    </row>
    <row r="28183" spans="8:8" x14ac:dyDescent="0.25">
      <c r="H28183" s="1"/>
    </row>
    <row r="28184" spans="8:8" x14ac:dyDescent="0.25">
      <c r="H28184" s="1"/>
    </row>
    <row r="28185" spans="8:8" x14ac:dyDescent="0.25">
      <c r="H28185" s="1"/>
    </row>
    <row r="28186" spans="8:8" x14ac:dyDescent="0.25">
      <c r="H28186" s="1"/>
    </row>
    <row r="28187" spans="8:8" x14ac:dyDescent="0.25">
      <c r="H28187" s="1"/>
    </row>
    <row r="28188" spans="8:8" x14ac:dyDescent="0.25">
      <c r="H28188" s="1"/>
    </row>
    <row r="28189" spans="8:8" x14ac:dyDescent="0.25">
      <c r="H28189" s="1"/>
    </row>
    <row r="28190" spans="8:8" x14ac:dyDescent="0.25">
      <c r="H28190" s="1"/>
    </row>
    <row r="28191" spans="8:8" x14ac:dyDescent="0.25">
      <c r="H28191" s="1"/>
    </row>
    <row r="28192" spans="8:8" x14ac:dyDescent="0.25">
      <c r="H28192" s="1"/>
    </row>
    <row r="28193" spans="8:8" x14ac:dyDescent="0.25">
      <c r="H28193" s="1"/>
    </row>
    <row r="28194" spans="8:8" x14ac:dyDescent="0.25">
      <c r="H28194" s="1"/>
    </row>
    <row r="28195" spans="8:8" x14ac:dyDescent="0.25">
      <c r="H28195" s="1"/>
    </row>
    <row r="28196" spans="8:8" x14ac:dyDescent="0.25">
      <c r="H28196" s="1"/>
    </row>
    <row r="28197" spans="8:8" x14ac:dyDescent="0.25">
      <c r="H28197" s="1"/>
    </row>
    <row r="28198" spans="8:8" x14ac:dyDescent="0.25">
      <c r="H28198" s="1"/>
    </row>
    <row r="28199" spans="8:8" x14ac:dyDescent="0.25">
      <c r="H28199" s="1"/>
    </row>
    <row r="28200" spans="8:8" x14ac:dyDescent="0.25">
      <c r="H28200" s="1"/>
    </row>
    <row r="28201" spans="8:8" x14ac:dyDescent="0.25">
      <c r="H28201" s="1"/>
    </row>
    <row r="28202" spans="8:8" x14ac:dyDescent="0.25">
      <c r="H28202" s="1"/>
    </row>
    <row r="28203" spans="8:8" x14ac:dyDescent="0.25">
      <c r="H28203" s="1"/>
    </row>
    <row r="28204" spans="8:8" x14ac:dyDescent="0.25">
      <c r="H28204" s="1"/>
    </row>
    <row r="28205" spans="8:8" x14ac:dyDescent="0.25">
      <c r="H28205" s="1"/>
    </row>
    <row r="28206" spans="8:8" x14ac:dyDescent="0.25">
      <c r="H28206" s="1"/>
    </row>
    <row r="28207" spans="8:8" x14ac:dyDescent="0.25">
      <c r="H28207" s="1"/>
    </row>
    <row r="28208" spans="8:8" x14ac:dyDescent="0.25">
      <c r="H28208" s="1"/>
    </row>
    <row r="28209" spans="8:8" x14ac:dyDescent="0.25">
      <c r="H28209" s="1"/>
    </row>
    <row r="28210" spans="8:8" x14ac:dyDescent="0.25">
      <c r="H28210" s="1"/>
    </row>
    <row r="28211" spans="8:8" x14ac:dyDescent="0.25">
      <c r="H28211" s="1"/>
    </row>
    <row r="28212" spans="8:8" x14ac:dyDescent="0.25">
      <c r="H28212" s="1"/>
    </row>
    <row r="28213" spans="8:8" x14ac:dyDescent="0.25">
      <c r="H28213" s="1"/>
    </row>
    <row r="28214" spans="8:8" x14ac:dyDescent="0.25">
      <c r="H28214" s="1"/>
    </row>
    <row r="28215" spans="8:8" x14ac:dyDescent="0.25">
      <c r="H28215" s="1"/>
    </row>
    <row r="28216" spans="8:8" x14ac:dyDescent="0.25">
      <c r="H28216" s="1"/>
    </row>
    <row r="28217" spans="8:8" x14ac:dyDescent="0.25">
      <c r="H28217" s="1"/>
    </row>
    <row r="28218" spans="8:8" x14ac:dyDescent="0.25">
      <c r="H28218" s="1"/>
    </row>
    <row r="28219" spans="8:8" x14ac:dyDescent="0.25">
      <c r="H28219" s="1"/>
    </row>
    <row r="28220" spans="8:8" x14ac:dyDescent="0.25">
      <c r="H28220" s="1"/>
    </row>
    <row r="28221" spans="8:8" x14ac:dyDescent="0.25">
      <c r="H28221" s="1"/>
    </row>
    <row r="28222" spans="8:8" x14ac:dyDescent="0.25">
      <c r="H28222" s="1"/>
    </row>
    <row r="28223" spans="8:8" x14ac:dyDescent="0.25">
      <c r="H28223" s="1"/>
    </row>
    <row r="28224" spans="8:8" x14ac:dyDescent="0.25">
      <c r="H28224" s="1"/>
    </row>
    <row r="28225" spans="8:8" x14ac:dyDescent="0.25">
      <c r="H28225" s="1"/>
    </row>
    <row r="28226" spans="8:8" x14ac:dyDescent="0.25">
      <c r="H28226" s="1"/>
    </row>
    <row r="28227" spans="8:8" x14ac:dyDescent="0.25">
      <c r="H28227" s="1"/>
    </row>
    <row r="28228" spans="8:8" x14ac:dyDescent="0.25">
      <c r="H28228" s="1"/>
    </row>
    <row r="28229" spans="8:8" x14ac:dyDescent="0.25">
      <c r="H28229" s="1"/>
    </row>
    <row r="28230" spans="8:8" x14ac:dyDescent="0.25">
      <c r="H28230" s="1"/>
    </row>
    <row r="28231" spans="8:8" x14ac:dyDescent="0.25">
      <c r="H28231" s="1"/>
    </row>
    <row r="28232" spans="8:8" x14ac:dyDescent="0.25">
      <c r="H28232" s="1"/>
    </row>
    <row r="28233" spans="8:8" x14ac:dyDescent="0.25">
      <c r="H28233" s="1"/>
    </row>
    <row r="28234" spans="8:8" x14ac:dyDescent="0.25">
      <c r="H28234" s="1"/>
    </row>
    <row r="28235" spans="8:8" x14ac:dyDescent="0.25">
      <c r="H28235" s="1"/>
    </row>
    <row r="28236" spans="8:8" x14ac:dyDescent="0.25">
      <c r="H28236" s="1"/>
    </row>
    <row r="28237" spans="8:8" x14ac:dyDescent="0.25">
      <c r="H28237" s="1"/>
    </row>
    <row r="28238" spans="8:8" x14ac:dyDescent="0.25">
      <c r="H28238" s="1"/>
    </row>
    <row r="28239" spans="8:8" x14ac:dyDescent="0.25">
      <c r="H28239" s="1"/>
    </row>
    <row r="28240" spans="8:8" x14ac:dyDescent="0.25">
      <c r="H28240" s="1"/>
    </row>
    <row r="28241" spans="8:8" x14ac:dyDescent="0.25">
      <c r="H28241" s="1"/>
    </row>
    <row r="28242" spans="8:8" x14ac:dyDescent="0.25">
      <c r="H28242" s="1"/>
    </row>
    <row r="28243" spans="8:8" x14ac:dyDescent="0.25">
      <c r="H28243" s="1"/>
    </row>
    <row r="28244" spans="8:8" x14ac:dyDescent="0.25">
      <c r="H28244" s="1"/>
    </row>
    <row r="28245" spans="8:8" x14ac:dyDescent="0.25">
      <c r="H28245" s="1"/>
    </row>
    <row r="28246" spans="8:8" x14ac:dyDescent="0.25">
      <c r="H28246" s="1"/>
    </row>
    <row r="28247" spans="8:8" x14ac:dyDescent="0.25">
      <c r="H28247" s="1"/>
    </row>
    <row r="28248" spans="8:8" x14ac:dyDescent="0.25">
      <c r="H28248" s="1"/>
    </row>
    <row r="28249" spans="8:8" x14ac:dyDescent="0.25">
      <c r="H28249" s="1"/>
    </row>
    <row r="28250" spans="8:8" x14ac:dyDescent="0.25">
      <c r="H28250" s="1"/>
    </row>
    <row r="28251" spans="8:8" x14ac:dyDescent="0.25">
      <c r="H28251" s="1"/>
    </row>
    <row r="28252" spans="8:8" x14ac:dyDescent="0.25">
      <c r="H28252" s="1"/>
    </row>
    <row r="28253" spans="8:8" x14ac:dyDescent="0.25">
      <c r="H28253" s="1"/>
    </row>
    <row r="28254" spans="8:8" x14ac:dyDescent="0.25">
      <c r="H28254" s="1"/>
    </row>
    <row r="28255" spans="8:8" x14ac:dyDescent="0.25">
      <c r="H28255" s="1"/>
    </row>
    <row r="28256" spans="8:8" x14ac:dyDescent="0.25">
      <c r="H28256" s="1"/>
    </row>
    <row r="28257" spans="8:8" x14ac:dyDescent="0.25">
      <c r="H28257" s="1"/>
    </row>
    <row r="28258" spans="8:8" x14ac:dyDescent="0.25">
      <c r="H28258" s="1"/>
    </row>
    <row r="28259" spans="8:8" x14ac:dyDescent="0.25">
      <c r="H28259" s="1"/>
    </row>
    <row r="28260" spans="8:8" x14ac:dyDescent="0.25">
      <c r="H28260" s="1"/>
    </row>
    <row r="28261" spans="8:8" x14ac:dyDescent="0.25">
      <c r="H28261" s="1"/>
    </row>
    <row r="28262" spans="8:8" x14ac:dyDescent="0.25">
      <c r="H28262" s="1"/>
    </row>
    <row r="28263" spans="8:8" x14ac:dyDescent="0.25">
      <c r="H28263" s="1"/>
    </row>
    <row r="28264" spans="8:8" x14ac:dyDescent="0.25">
      <c r="H28264" s="1"/>
    </row>
    <row r="28265" spans="8:8" x14ac:dyDescent="0.25">
      <c r="H28265" s="1"/>
    </row>
    <row r="28266" spans="8:8" x14ac:dyDescent="0.25">
      <c r="H28266" s="1"/>
    </row>
    <row r="28267" spans="8:8" x14ac:dyDescent="0.25">
      <c r="H28267" s="1"/>
    </row>
    <row r="28268" spans="8:8" x14ac:dyDescent="0.25">
      <c r="H28268" s="1"/>
    </row>
    <row r="28269" spans="8:8" x14ac:dyDescent="0.25">
      <c r="H28269" s="1"/>
    </row>
    <row r="28270" spans="8:8" x14ac:dyDescent="0.25">
      <c r="H28270" s="1"/>
    </row>
    <row r="28271" spans="8:8" x14ac:dyDescent="0.25">
      <c r="H28271" s="1"/>
    </row>
    <row r="28272" spans="8:8" x14ac:dyDescent="0.25">
      <c r="H28272" s="1"/>
    </row>
    <row r="28273" spans="8:8" x14ac:dyDescent="0.25">
      <c r="H28273" s="1"/>
    </row>
    <row r="28274" spans="8:8" x14ac:dyDescent="0.25">
      <c r="H28274" s="1"/>
    </row>
    <row r="28275" spans="8:8" x14ac:dyDescent="0.25">
      <c r="H28275" s="1"/>
    </row>
    <row r="28276" spans="8:8" x14ac:dyDescent="0.25">
      <c r="H28276" s="1"/>
    </row>
    <row r="28277" spans="8:8" x14ac:dyDescent="0.25">
      <c r="H28277" s="1"/>
    </row>
    <row r="28278" spans="8:8" x14ac:dyDescent="0.25">
      <c r="H28278" s="1"/>
    </row>
    <row r="28279" spans="8:8" x14ac:dyDescent="0.25">
      <c r="H28279" s="1"/>
    </row>
    <row r="28280" spans="8:8" x14ac:dyDescent="0.25">
      <c r="H28280" s="1"/>
    </row>
    <row r="28281" spans="8:8" x14ac:dyDescent="0.25">
      <c r="H28281" s="1"/>
    </row>
    <row r="28282" spans="8:8" x14ac:dyDescent="0.25">
      <c r="H28282" s="1"/>
    </row>
    <row r="28283" spans="8:8" x14ac:dyDescent="0.25">
      <c r="H28283" s="1"/>
    </row>
    <row r="28284" spans="8:8" x14ac:dyDescent="0.25">
      <c r="H28284" s="1"/>
    </row>
    <row r="28285" spans="8:8" x14ac:dyDescent="0.25">
      <c r="H28285" s="1"/>
    </row>
    <row r="28286" spans="8:8" x14ac:dyDescent="0.25">
      <c r="H28286" s="1"/>
    </row>
    <row r="28287" spans="8:8" x14ac:dyDescent="0.25">
      <c r="H28287" s="1"/>
    </row>
    <row r="28288" spans="8:8" x14ac:dyDescent="0.25">
      <c r="H28288" s="1"/>
    </row>
    <row r="28289" spans="8:8" x14ac:dyDescent="0.25">
      <c r="H28289" s="1"/>
    </row>
    <row r="28290" spans="8:8" x14ac:dyDescent="0.25">
      <c r="H28290" s="1"/>
    </row>
    <row r="28291" spans="8:8" x14ac:dyDescent="0.25">
      <c r="H28291" s="1"/>
    </row>
    <row r="28292" spans="8:8" x14ac:dyDescent="0.25">
      <c r="H28292" s="1"/>
    </row>
    <row r="28293" spans="8:8" x14ac:dyDescent="0.25">
      <c r="H28293" s="1"/>
    </row>
    <row r="28294" spans="8:8" x14ac:dyDescent="0.25">
      <c r="H28294" s="1"/>
    </row>
    <row r="28295" spans="8:8" x14ac:dyDescent="0.25">
      <c r="H28295" s="1"/>
    </row>
    <row r="28296" spans="8:8" x14ac:dyDescent="0.25">
      <c r="H28296" s="1"/>
    </row>
    <row r="28297" spans="8:8" x14ac:dyDescent="0.25">
      <c r="H28297" s="1"/>
    </row>
    <row r="28298" spans="8:8" x14ac:dyDescent="0.25">
      <c r="H28298" s="1"/>
    </row>
    <row r="28299" spans="8:8" x14ac:dyDescent="0.25">
      <c r="H28299" s="1"/>
    </row>
    <row r="28300" spans="8:8" x14ac:dyDescent="0.25">
      <c r="H28300" s="1"/>
    </row>
    <row r="28301" spans="8:8" x14ac:dyDescent="0.25">
      <c r="H28301" s="1"/>
    </row>
    <row r="28302" spans="8:8" x14ac:dyDescent="0.25">
      <c r="H28302" s="1"/>
    </row>
    <row r="28303" spans="8:8" x14ac:dyDescent="0.25">
      <c r="H28303" s="1"/>
    </row>
    <row r="28304" spans="8:8" x14ac:dyDescent="0.25">
      <c r="H28304" s="1"/>
    </row>
    <row r="28305" spans="8:8" x14ac:dyDescent="0.25">
      <c r="H28305" s="1"/>
    </row>
    <row r="28306" spans="8:8" x14ac:dyDescent="0.25">
      <c r="H28306" s="1"/>
    </row>
    <row r="28307" spans="8:8" x14ac:dyDescent="0.25">
      <c r="H28307" s="1"/>
    </row>
    <row r="28308" spans="8:8" x14ac:dyDescent="0.25">
      <c r="H28308" s="1"/>
    </row>
    <row r="28309" spans="8:8" x14ac:dyDescent="0.25">
      <c r="H28309" s="1"/>
    </row>
    <row r="28310" spans="8:8" x14ac:dyDescent="0.25">
      <c r="H28310" s="1"/>
    </row>
    <row r="28311" spans="8:8" x14ac:dyDescent="0.25">
      <c r="H28311" s="1"/>
    </row>
    <row r="28312" spans="8:8" x14ac:dyDescent="0.25">
      <c r="H28312" s="1"/>
    </row>
    <row r="28313" spans="8:8" x14ac:dyDescent="0.25">
      <c r="H28313" s="1"/>
    </row>
    <row r="28314" spans="8:8" x14ac:dyDescent="0.25">
      <c r="H28314" s="1"/>
    </row>
    <row r="28315" spans="8:8" x14ac:dyDescent="0.25">
      <c r="H28315" s="1"/>
    </row>
    <row r="28316" spans="8:8" x14ac:dyDescent="0.25">
      <c r="H28316" s="1"/>
    </row>
    <row r="28317" spans="8:8" x14ac:dyDescent="0.25">
      <c r="H28317" s="1"/>
    </row>
    <row r="28318" spans="8:8" x14ac:dyDescent="0.25">
      <c r="H28318" s="1"/>
    </row>
    <row r="28319" spans="8:8" x14ac:dyDescent="0.25">
      <c r="H28319" s="1"/>
    </row>
    <row r="28320" spans="8:8" x14ac:dyDescent="0.25">
      <c r="H28320" s="1"/>
    </row>
    <row r="28321" spans="8:8" x14ac:dyDescent="0.25">
      <c r="H28321" s="1"/>
    </row>
    <row r="28322" spans="8:8" x14ac:dyDescent="0.25">
      <c r="H28322" s="1"/>
    </row>
    <row r="28323" spans="8:8" x14ac:dyDescent="0.25">
      <c r="H28323" s="1"/>
    </row>
    <row r="28324" spans="8:8" x14ac:dyDescent="0.25">
      <c r="H28324" s="1"/>
    </row>
    <row r="28325" spans="8:8" x14ac:dyDescent="0.25">
      <c r="H28325" s="1"/>
    </row>
    <row r="28326" spans="8:8" x14ac:dyDescent="0.25">
      <c r="H28326" s="1"/>
    </row>
    <row r="28327" spans="8:8" x14ac:dyDescent="0.25">
      <c r="H28327" s="1"/>
    </row>
    <row r="28328" spans="8:8" x14ac:dyDescent="0.25">
      <c r="H28328" s="1"/>
    </row>
    <row r="28329" spans="8:8" x14ac:dyDescent="0.25">
      <c r="H28329" s="1"/>
    </row>
    <row r="28330" spans="8:8" x14ac:dyDescent="0.25">
      <c r="H28330" s="1"/>
    </row>
    <row r="28331" spans="8:8" x14ac:dyDescent="0.25">
      <c r="H28331" s="1"/>
    </row>
    <row r="28332" spans="8:8" x14ac:dyDescent="0.25">
      <c r="H28332" s="1"/>
    </row>
    <row r="28333" spans="8:8" x14ac:dyDescent="0.25">
      <c r="H28333" s="1"/>
    </row>
    <row r="28334" spans="8:8" x14ac:dyDescent="0.25">
      <c r="H28334" s="1"/>
    </row>
    <row r="28335" spans="8:8" x14ac:dyDescent="0.25">
      <c r="H28335" s="1"/>
    </row>
    <row r="28336" spans="8:8" x14ac:dyDescent="0.25">
      <c r="H28336" s="1"/>
    </row>
    <row r="28337" spans="8:8" x14ac:dyDescent="0.25">
      <c r="H28337" s="1"/>
    </row>
    <row r="28338" spans="8:8" x14ac:dyDescent="0.25">
      <c r="H28338" s="1"/>
    </row>
    <row r="28339" spans="8:8" x14ac:dyDescent="0.25">
      <c r="H28339" s="1"/>
    </row>
    <row r="28340" spans="8:8" x14ac:dyDescent="0.25">
      <c r="H28340" s="1"/>
    </row>
    <row r="28341" spans="8:8" x14ac:dyDescent="0.25">
      <c r="H28341" s="1"/>
    </row>
    <row r="28342" spans="8:8" x14ac:dyDescent="0.25">
      <c r="H28342" s="1"/>
    </row>
    <row r="28343" spans="8:8" x14ac:dyDescent="0.25">
      <c r="H28343" s="1"/>
    </row>
    <row r="28344" spans="8:8" x14ac:dyDescent="0.25">
      <c r="H28344" s="1"/>
    </row>
    <row r="28345" spans="8:8" x14ac:dyDescent="0.25">
      <c r="H28345" s="1"/>
    </row>
    <row r="28346" spans="8:8" x14ac:dyDescent="0.25">
      <c r="H28346" s="1"/>
    </row>
    <row r="28347" spans="8:8" x14ac:dyDescent="0.25">
      <c r="H28347" s="1"/>
    </row>
    <row r="28348" spans="8:8" x14ac:dyDescent="0.25">
      <c r="H28348" s="1"/>
    </row>
    <row r="28349" spans="8:8" x14ac:dyDescent="0.25">
      <c r="H28349" s="1"/>
    </row>
    <row r="28350" spans="8:8" x14ac:dyDescent="0.25">
      <c r="H28350" s="1"/>
    </row>
    <row r="28351" spans="8:8" x14ac:dyDescent="0.25">
      <c r="H28351" s="1"/>
    </row>
    <row r="28352" spans="8:8" x14ac:dyDescent="0.25">
      <c r="H28352" s="1"/>
    </row>
    <row r="28353" spans="8:8" x14ac:dyDescent="0.25">
      <c r="H28353" s="1"/>
    </row>
    <row r="28354" spans="8:8" x14ac:dyDescent="0.25">
      <c r="H28354" s="1"/>
    </row>
    <row r="28355" spans="8:8" x14ac:dyDescent="0.25">
      <c r="H28355" s="1"/>
    </row>
    <row r="28356" spans="8:8" x14ac:dyDescent="0.25">
      <c r="H28356" s="1"/>
    </row>
    <row r="28357" spans="8:8" x14ac:dyDescent="0.25">
      <c r="H28357" s="1"/>
    </row>
    <row r="28358" spans="8:8" x14ac:dyDescent="0.25">
      <c r="H28358" s="1"/>
    </row>
    <row r="28359" spans="8:8" x14ac:dyDescent="0.25">
      <c r="H28359" s="1"/>
    </row>
    <row r="28360" spans="8:8" x14ac:dyDescent="0.25">
      <c r="H28360" s="1"/>
    </row>
    <row r="28361" spans="8:8" x14ac:dyDescent="0.25">
      <c r="H28361" s="1"/>
    </row>
    <row r="28362" spans="8:8" x14ac:dyDescent="0.25">
      <c r="H28362" s="1"/>
    </row>
    <row r="28363" spans="8:8" x14ac:dyDescent="0.25">
      <c r="H28363" s="1"/>
    </row>
    <row r="28364" spans="8:8" x14ac:dyDescent="0.25">
      <c r="H28364" s="1"/>
    </row>
    <row r="28365" spans="8:8" x14ac:dyDescent="0.25">
      <c r="H28365" s="1"/>
    </row>
    <row r="28366" spans="8:8" x14ac:dyDescent="0.25">
      <c r="H28366" s="1"/>
    </row>
    <row r="28367" spans="8:8" x14ac:dyDescent="0.25">
      <c r="H28367" s="1"/>
    </row>
    <row r="28368" spans="8:8" x14ac:dyDescent="0.25">
      <c r="H28368" s="1"/>
    </row>
    <row r="28369" spans="8:8" x14ac:dyDescent="0.25">
      <c r="H28369" s="1"/>
    </row>
    <row r="28370" spans="8:8" x14ac:dyDescent="0.25">
      <c r="H28370" s="1"/>
    </row>
    <row r="28371" spans="8:8" x14ac:dyDescent="0.25">
      <c r="H28371" s="1"/>
    </row>
    <row r="28372" spans="8:8" x14ac:dyDescent="0.25">
      <c r="H28372" s="1"/>
    </row>
    <row r="28373" spans="8:8" x14ac:dyDescent="0.25">
      <c r="H28373" s="1"/>
    </row>
    <row r="28374" spans="8:8" x14ac:dyDescent="0.25">
      <c r="H28374" s="1"/>
    </row>
    <row r="28375" spans="8:8" x14ac:dyDescent="0.25">
      <c r="H28375" s="1"/>
    </row>
    <row r="28376" spans="8:8" x14ac:dyDescent="0.25">
      <c r="H28376" s="1"/>
    </row>
    <row r="28377" spans="8:8" x14ac:dyDescent="0.25">
      <c r="H28377" s="1"/>
    </row>
    <row r="28378" spans="8:8" x14ac:dyDescent="0.25">
      <c r="H28378" s="1"/>
    </row>
    <row r="28379" spans="8:8" x14ac:dyDescent="0.25">
      <c r="H28379" s="1"/>
    </row>
    <row r="28380" spans="8:8" x14ac:dyDescent="0.25">
      <c r="H28380" s="1"/>
    </row>
    <row r="28381" spans="8:8" x14ac:dyDescent="0.25">
      <c r="H28381" s="1"/>
    </row>
    <row r="28382" spans="8:8" x14ac:dyDescent="0.25">
      <c r="H28382" s="1"/>
    </row>
    <row r="28383" spans="8:8" x14ac:dyDescent="0.25">
      <c r="H28383" s="1"/>
    </row>
    <row r="28384" spans="8:8" x14ac:dyDescent="0.25">
      <c r="H28384" s="1"/>
    </row>
    <row r="28385" spans="8:8" x14ac:dyDescent="0.25">
      <c r="H28385" s="1"/>
    </row>
    <row r="28386" spans="8:8" x14ac:dyDescent="0.25">
      <c r="H28386" s="1"/>
    </row>
    <row r="28387" spans="8:8" x14ac:dyDescent="0.25">
      <c r="H28387" s="1"/>
    </row>
    <row r="28388" spans="8:8" x14ac:dyDescent="0.25">
      <c r="H28388" s="1"/>
    </row>
    <row r="28389" spans="8:8" x14ac:dyDescent="0.25">
      <c r="H28389" s="1"/>
    </row>
    <row r="28390" spans="8:8" x14ac:dyDescent="0.25">
      <c r="H28390" s="1"/>
    </row>
    <row r="28391" spans="8:8" x14ac:dyDescent="0.25">
      <c r="H28391" s="1"/>
    </row>
    <row r="28392" spans="8:8" x14ac:dyDescent="0.25">
      <c r="H28392" s="1"/>
    </row>
    <row r="28393" spans="8:8" x14ac:dyDescent="0.25">
      <c r="H28393" s="1"/>
    </row>
    <row r="28394" spans="8:8" x14ac:dyDescent="0.25">
      <c r="H28394" s="1"/>
    </row>
    <row r="28395" spans="8:8" x14ac:dyDescent="0.25">
      <c r="H28395" s="1"/>
    </row>
    <row r="28396" spans="8:8" x14ac:dyDescent="0.25">
      <c r="H28396" s="1"/>
    </row>
    <row r="28397" spans="8:8" x14ac:dyDescent="0.25">
      <c r="H28397" s="1"/>
    </row>
    <row r="28398" spans="8:8" x14ac:dyDescent="0.25">
      <c r="H28398" s="1"/>
    </row>
    <row r="28399" spans="8:8" x14ac:dyDescent="0.25">
      <c r="H28399" s="1"/>
    </row>
    <row r="28400" spans="8:8" x14ac:dyDescent="0.25">
      <c r="H28400" s="1"/>
    </row>
    <row r="28401" spans="8:8" x14ac:dyDescent="0.25">
      <c r="H28401" s="1"/>
    </row>
    <row r="28402" spans="8:8" x14ac:dyDescent="0.25">
      <c r="H28402" s="1"/>
    </row>
    <row r="28403" spans="8:8" x14ac:dyDescent="0.25">
      <c r="H28403" s="1"/>
    </row>
    <row r="28404" spans="8:8" x14ac:dyDescent="0.25">
      <c r="H28404" s="1"/>
    </row>
    <row r="28405" spans="8:8" x14ac:dyDescent="0.25">
      <c r="H28405" s="1"/>
    </row>
    <row r="28406" spans="8:8" x14ac:dyDescent="0.25">
      <c r="H28406" s="1"/>
    </row>
    <row r="28407" spans="8:8" x14ac:dyDescent="0.25">
      <c r="H28407" s="1"/>
    </row>
    <row r="28408" spans="8:8" x14ac:dyDescent="0.25">
      <c r="H28408" s="1"/>
    </row>
    <row r="28409" spans="8:8" x14ac:dyDescent="0.25">
      <c r="H28409" s="1"/>
    </row>
    <row r="28410" spans="8:8" x14ac:dyDescent="0.25">
      <c r="H28410" s="1"/>
    </row>
    <row r="28411" spans="8:8" x14ac:dyDescent="0.25">
      <c r="H28411" s="1"/>
    </row>
    <row r="28412" spans="8:8" x14ac:dyDescent="0.25">
      <c r="H28412" s="1"/>
    </row>
    <row r="28413" spans="8:8" x14ac:dyDescent="0.25">
      <c r="H28413" s="1"/>
    </row>
    <row r="28414" spans="8:8" x14ac:dyDescent="0.25">
      <c r="H28414" s="1"/>
    </row>
    <row r="28415" spans="8:8" x14ac:dyDescent="0.25">
      <c r="H28415" s="1"/>
    </row>
    <row r="28416" spans="8:8" x14ac:dyDescent="0.25">
      <c r="H28416" s="1"/>
    </row>
    <row r="28417" spans="8:8" x14ac:dyDescent="0.25">
      <c r="H28417" s="1"/>
    </row>
    <row r="28418" spans="8:8" x14ac:dyDescent="0.25">
      <c r="H28418" s="1"/>
    </row>
    <row r="28419" spans="8:8" x14ac:dyDescent="0.25">
      <c r="H28419" s="1"/>
    </row>
    <row r="28420" spans="8:8" x14ac:dyDescent="0.25">
      <c r="H28420" s="1"/>
    </row>
    <row r="28421" spans="8:8" x14ac:dyDescent="0.25">
      <c r="H28421" s="1"/>
    </row>
    <row r="28422" spans="8:8" x14ac:dyDescent="0.25">
      <c r="H28422" s="1"/>
    </row>
    <row r="28423" spans="8:8" x14ac:dyDescent="0.25">
      <c r="H28423" s="1"/>
    </row>
    <row r="28424" spans="8:8" x14ac:dyDescent="0.25">
      <c r="H28424" s="1"/>
    </row>
    <row r="28425" spans="8:8" x14ac:dyDescent="0.25">
      <c r="H28425" s="1"/>
    </row>
    <row r="28426" spans="8:8" x14ac:dyDescent="0.25">
      <c r="H28426" s="1"/>
    </row>
    <row r="28427" spans="8:8" x14ac:dyDescent="0.25">
      <c r="H28427" s="1"/>
    </row>
    <row r="28428" spans="8:8" x14ac:dyDescent="0.25">
      <c r="H28428" s="1"/>
    </row>
    <row r="28429" spans="8:8" x14ac:dyDescent="0.25">
      <c r="H28429" s="1"/>
    </row>
    <row r="28430" spans="8:8" x14ac:dyDescent="0.25">
      <c r="H28430" s="1"/>
    </row>
    <row r="28431" spans="8:8" x14ac:dyDescent="0.25">
      <c r="H28431" s="1"/>
    </row>
    <row r="28432" spans="8:8" x14ac:dyDescent="0.25">
      <c r="H28432" s="1"/>
    </row>
    <row r="28433" spans="8:8" x14ac:dyDescent="0.25">
      <c r="H28433" s="1"/>
    </row>
    <row r="28434" spans="8:8" x14ac:dyDescent="0.25">
      <c r="H28434" s="1"/>
    </row>
    <row r="28435" spans="8:8" x14ac:dyDescent="0.25">
      <c r="H28435" s="1"/>
    </row>
    <row r="28436" spans="8:8" x14ac:dyDescent="0.25">
      <c r="H28436" s="1"/>
    </row>
    <row r="28437" spans="8:8" x14ac:dyDescent="0.25">
      <c r="H28437" s="1"/>
    </row>
    <row r="28438" spans="8:8" x14ac:dyDescent="0.25">
      <c r="H28438" s="1"/>
    </row>
    <row r="28439" spans="8:8" x14ac:dyDescent="0.25">
      <c r="H28439" s="1"/>
    </row>
    <row r="28440" spans="8:8" x14ac:dyDescent="0.25">
      <c r="H28440" s="1"/>
    </row>
    <row r="28441" spans="8:8" x14ac:dyDescent="0.25">
      <c r="H28441" s="1"/>
    </row>
    <row r="28442" spans="8:8" x14ac:dyDescent="0.25">
      <c r="H28442" s="1"/>
    </row>
    <row r="28443" spans="8:8" x14ac:dyDescent="0.25">
      <c r="H28443" s="1"/>
    </row>
    <row r="28444" spans="8:8" x14ac:dyDescent="0.25">
      <c r="H28444" s="1"/>
    </row>
    <row r="28445" spans="8:8" x14ac:dyDescent="0.25">
      <c r="H28445" s="1"/>
    </row>
    <row r="28446" spans="8:8" x14ac:dyDescent="0.25">
      <c r="H28446" s="1"/>
    </row>
    <row r="28447" spans="8:8" x14ac:dyDescent="0.25">
      <c r="H28447" s="1"/>
    </row>
    <row r="28448" spans="8:8" x14ac:dyDescent="0.25">
      <c r="H28448" s="1"/>
    </row>
    <row r="28449" spans="8:8" x14ac:dyDescent="0.25">
      <c r="H28449" s="1"/>
    </row>
    <row r="28450" spans="8:8" x14ac:dyDescent="0.25">
      <c r="H28450" s="1"/>
    </row>
    <row r="28451" spans="8:8" x14ac:dyDescent="0.25">
      <c r="H28451" s="1"/>
    </row>
    <row r="28452" spans="8:8" x14ac:dyDescent="0.25">
      <c r="H28452" s="1"/>
    </row>
    <row r="28453" spans="8:8" x14ac:dyDescent="0.25">
      <c r="H28453" s="1"/>
    </row>
    <row r="28454" spans="8:8" x14ac:dyDescent="0.25">
      <c r="H28454" s="1"/>
    </row>
    <row r="28455" spans="8:8" x14ac:dyDescent="0.25">
      <c r="H28455" s="1"/>
    </row>
    <row r="28456" spans="8:8" x14ac:dyDescent="0.25">
      <c r="H28456" s="1"/>
    </row>
    <row r="28457" spans="8:8" x14ac:dyDescent="0.25">
      <c r="H28457" s="1"/>
    </row>
    <row r="28458" spans="8:8" x14ac:dyDescent="0.25">
      <c r="H28458" s="1"/>
    </row>
    <row r="28459" spans="8:8" x14ac:dyDescent="0.25">
      <c r="H28459" s="1"/>
    </row>
    <row r="28460" spans="8:8" x14ac:dyDescent="0.25">
      <c r="H28460" s="1"/>
    </row>
    <row r="28461" spans="8:8" x14ac:dyDescent="0.25">
      <c r="H28461" s="1"/>
    </row>
    <row r="28462" spans="8:8" x14ac:dyDescent="0.25">
      <c r="H28462" s="1"/>
    </row>
    <row r="28463" spans="8:8" x14ac:dyDescent="0.25">
      <c r="H28463" s="1"/>
    </row>
    <row r="28464" spans="8:8" x14ac:dyDescent="0.25">
      <c r="H28464" s="1"/>
    </row>
    <row r="28465" spans="8:8" x14ac:dyDescent="0.25">
      <c r="H28465" s="1"/>
    </row>
    <row r="28466" spans="8:8" x14ac:dyDescent="0.25">
      <c r="H28466" s="1"/>
    </row>
    <row r="28467" spans="8:8" x14ac:dyDescent="0.25">
      <c r="H28467" s="1"/>
    </row>
    <row r="28468" spans="8:8" x14ac:dyDescent="0.25">
      <c r="H28468" s="1"/>
    </row>
    <row r="28469" spans="8:8" x14ac:dyDescent="0.25">
      <c r="H28469" s="1"/>
    </row>
    <row r="28470" spans="8:8" x14ac:dyDescent="0.25">
      <c r="H28470" s="1"/>
    </row>
    <row r="28471" spans="8:8" x14ac:dyDescent="0.25">
      <c r="H28471" s="1"/>
    </row>
    <row r="28472" spans="8:8" x14ac:dyDescent="0.25">
      <c r="H28472" s="1"/>
    </row>
    <row r="28473" spans="8:8" x14ac:dyDescent="0.25">
      <c r="H28473" s="1"/>
    </row>
    <row r="28474" spans="8:8" x14ac:dyDescent="0.25">
      <c r="H28474" s="1"/>
    </row>
    <row r="28475" spans="8:8" x14ac:dyDescent="0.25">
      <c r="H28475" s="1"/>
    </row>
    <row r="28476" spans="8:8" x14ac:dyDescent="0.25">
      <c r="H28476" s="1"/>
    </row>
    <row r="28477" spans="8:8" x14ac:dyDescent="0.25">
      <c r="H28477" s="1"/>
    </row>
    <row r="28478" spans="8:8" x14ac:dyDescent="0.25">
      <c r="H28478" s="1"/>
    </row>
    <row r="28479" spans="8:8" x14ac:dyDescent="0.25">
      <c r="H28479" s="1"/>
    </row>
    <row r="28480" spans="8:8" x14ac:dyDescent="0.25">
      <c r="H28480" s="1"/>
    </row>
    <row r="28481" spans="8:8" x14ac:dyDescent="0.25">
      <c r="H28481" s="1"/>
    </row>
    <row r="28482" spans="8:8" x14ac:dyDescent="0.25">
      <c r="H28482" s="1"/>
    </row>
    <row r="28483" spans="8:8" x14ac:dyDescent="0.25">
      <c r="H28483" s="1"/>
    </row>
    <row r="28484" spans="8:8" x14ac:dyDescent="0.25">
      <c r="H28484" s="1"/>
    </row>
    <row r="28485" spans="8:8" x14ac:dyDescent="0.25">
      <c r="H28485" s="1"/>
    </row>
    <row r="28486" spans="8:8" x14ac:dyDescent="0.25">
      <c r="H28486" s="1"/>
    </row>
    <row r="28487" spans="8:8" x14ac:dyDescent="0.25">
      <c r="H28487" s="1"/>
    </row>
    <row r="28488" spans="8:8" x14ac:dyDescent="0.25">
      <c r="H28488" s="1"/>
    </row>
    <row r="28489" spans="8:8" x14ac:dyDescent="0.25">
      <c r="H28489" s="1"/>
    </row>
    <row r="28490" spans="8:8" x14ac:dyDescent="0.25">
      <c r="H28490" s="1"/>
    </row>
    <row r="28491" spans="8:8" x14ac:dyDescent="0.25">
      <c r="H28491" s="1"/>
    </row>
    <row r="28492" spans="8:8" x14ac:dyDescent="0.25">
      <c r="H28492" s="1"/>
    </row>
    <row r="28493" spans="8:8" x14ac:dyDescent="0.25">
      <c r="H28493" s="1"/>
    </row>
    <row r="28494" spans="8:8" x14ac:dyDescent="0.25">
      <c r="H28494" s="1"/>
    </row>
    <row r="28495" spans="8:8" x14ac:dyDescent="0.25">
      <c r="H28495" s="1"/>
    </row>
    <row r="28496" spans="8:8" x14ac:dyDescent="0.25">
      <c r="H28496" s="1"/>
    </row>
    <row r="28497" spans="8:8" x14ac:dyDescent="0.25">
      <c r="H28497" s="1"/>
    </row>
    <row r="28498" spans="8:8" x14ac:dyDescent="0.25">
      <c r="H28498" s="1"/>
    </row>
    <row r="28499" spans="8:8" x14ac:dyDescent="0.25">
      <c r="H28499" s="1"/>
    </row>
    <row r="28500" spans="8:8" x14ac:dyDescent="0.25">
      <c r="H28500" s="1"/>
    </row>
    <row r="28501" spans="8:8" x14ac:dyDescent="0.25">
      <c r="H28501" s="1"/>
    </row>
    <row r="28502" spans="8:8" x14ac:dyDescent="0.25">
      <c r="H28502" s="1"/>
    </row>
    <row r="28503" spans="8:8" x14ac:dyDescent="0.25">
      <c r="H28503" s="1"/>
    </row>
    <row r="28504" spans="8:8" x14ac:dyDescent="0.25">
      <c r="H28504" s="1"/>
    </row>
    <row r="28505" spans="8:8" x14ac:dyDescent="0.25">
      <c r="H28505" s="1"/>
    </row>
    <row r="28506" spans="8:8" x14ac:dyDescent="0.25">
      <c r="H28506" s="1"/>
    </row>
    <row r="28507" spans="8:8" x14ac:dyDescent="0.25">
      <c r="H28507" s="1"/>
    </row>
    <row r="28508" spans="8:8" x14ac:dyDescent="0.25">
      <c r="H28508" s="1"/>
    </row>
    <row r="28509" spans="8:8" x14ac:dyDescent="0.25">
      <c r="H28509" s="1"/>
    </row>
    <row r="28510" spans="8:8" x14ac:dyDescent="0.25">
      <c r="H28510" s="1"/>
    </row>
    <row r="28511" spans="8:8" x14ac:dyDescent="0.25">
      <c r="H28511" s="1"/>
    </row>
    <row r="28512" spans="8:8" x14ac:dyDescent="0.25">
      <c r="H28512" s="1"/>
    </row>
    <row r="28513" spans="8:8" x14ac:dyDescent="0.25">
      <c r="H28513" s="1"/>
    </row>
    <row r="28514" spans="8:8" x14ac:dyDescent="0.25">
      <c r="H28514" s="1"/>
    </row>
    <row r="28515" spans="8:8" x14ac:dyDescent="0.25">
      <c r="H28515" s="1"/>
    </row>
    <row r="28516" spans="8:8" x14ac:dyDescent="0.25">
      <c r="H28516" s="1"/>
    </row>
    <row r="28517" spans="8:8" x14ac:dyDescent="0.25">
      <c r="H28517" s="1"/>
    </row>
    <row r="28518" spans="8:8" x14ac:dyDescent="0.25">
      <c r="H28518" s="1"/>
    </row>
    <row r="28519" spans="8:8" x14ac:dyDescent="0.25">
      <c r="H28519" s="1"/>
    </row>
    <row r="28520" spans="8:8" x14ac:dyDescent="0.25">
      <c r="H28520" s="1"/>
    </row>
    <row r="28521" spans="8:8" x14ac:dyDescent="0.25">
      <c r="H28521" s="1"/>
    </row>
    <row r="28522" spans="8:8" x14ac:dyDescent="0.25">
      <c r="H28522" s="1"/>
    </row>
    <row r="28523" spans="8:8" x14ac:dyDescent="0.25">
      <c r="H28523" s="1"/>
    </row>
    <row r="28524" spans="8:8" x14ac:dyDescent="0.25">
      <c r="H28524" s="1"/>
    </row>
    <row r="28525" spans="8:8" x14ac:dyDescent="0.25">
      <c r="H28525" s="1"/>
    </row>
    <row r="28526" spans="8:8" x14ac:dyDescent="0.25">
      <c r="H28526" s="1"/>
    </row>
    <row r="28527" spans="8:8" x14ac:dyDescent="0.25">
      <c r="H28527" s="1"/>
    </row>
    <row r="28528" spans="8:8" x14ac:dyDescent="0.25">
      <c r="H28528" s="1"/>
    </row>
    <row r="28529" spans="8:8" x14ac:dyDescent="0.25">
      <c r="H28529" s="1"/>
    </row>
    <row r="28530" spans="8:8" x14ac:dyDescent="0.25">
      <c r="H28530" s="1"/>
    </row>
    <row r="28531" spans="8:8" x14ac:dyDescent="0.25">
      <c r="H28531" s="1"/>
    </row>
    <row r="28532" spans="8:8" x14ac:dyDescent="0.25">
      <c r="H28532" s="1"/>
    </row>
    <row r="28533" spans="8:8" x14ac:dyDescent="0.25">
      <c r="H28533" s="1"/>
    </row>
    <row r="28534" spans="8:8" x14ac:dyDescent="0.25">
      <c r="H28534" s="1"/>
    </row>
    <row r="28535" spans="8:8" x14ac:dyDescent="0.25">
      <c r="H28535" s="1"/>
    </row>
    <row r="28536" spans="8:8" x14ac:dyDescent="0.25">
      <c r="H28536" s="1"/>
    </row>
    <row r="28537" spans="8:8" x14ac:dyDescent="0.25">
      <c r="H28537" s="1"/>
    </row>
    <row r="28538" spans="8:8" x14ac:dyDescent="0.25">
      <c r="H28538" s="1"/>
    </row>
    <row r="28539" spans="8:8" x14ac:dyDescent="0.25">
      <c r="H28539" s="1"/>
    </row>
    <row r="28540" spans="8:8" x14ac:dyDescent="0.25">
      <c r="H28540" s="1"/>
    </row>
    <row r="28541" spans="8:8" x14ac:dyDescent="0.25">
      <c r="H28541" s="1"/>
    </row>
    <row r="28542" spans="8:8" x14ac:dyDescent="0.25">
      <c r="H28542" s="1"/>
    </row>
    <row r="28543" spans="8:8" x14ac:dyDescent="0.25">
      <c r="H28543" s="1"/>
    </row>
    <row r="28544" spans="8:8" x14ac:dyDescent="0.25">
      <c r="H28544" s="1"/>
    </row>
    <row r="28545" spans="8:8" x14ac:dyDescent="0.25">
      <c r="H28545" s="1"/>
    </row>
    <row r="28546" spans="8:8" x14ac:dyDescent="0.25">
      <c r="H28546" s="1"/>
    </row>
    <row r="28547" spans="8:8" x14ac:dyDescent="0.25">
      <c r="H28547" s="1"/>
    </row>
    <row r="28548" spans="8:8" x14ac:dyDescent="0.25">
      <c r="H28548" s="1"/>
    </row>
    <row r="28549" spans="8:8" x14ac:dyDescent="0.25">
      <c r="H28549" s="1"/>
    </row>
    <row r="28550" spans="8:8" x14ac:dyDescent="0.25">
      <c r="H28550" s="1"/>
    </row>
    <row r="28551" spans="8:8" x14ac:dyDescent="0.25">
      <c r="H28551" s="1"/>
    </row>
    <row r="28552" spans="8:8" x14ac:dyDescent="0.25">
      <c r="H28552" s="1"/>
    </row>
    <row r="28553" spans="8:8" x14ac:dyDescent="0.25">
      <c r="H28553" s="1"/>
    </row>
    <row r="28554" spans="8:8" x14ac:dyDescent="0.25">
      <c r="H28554" s="1"/>
    </row>
    <row r="28555" spans="8:8" x14ac:dyDescent="0.25">
      <c r="H28555" s="1"/>
    </row>
    <row r="28556" spans="8:8" x14ac:dyDescent="0.25">
      <c r="H28556" s="1"/>
    </row>
    <row r="28557" spans="8:8" x14ac:dyDescent="0.25">
      <c r="H28557" s="1"/>
    </row>
    <row r="28558" spans="8:8" x14ac:dyDescent="0.25">
      <c r="H28558" s="1"/>
    </row>
    <row r="28559" spans="8:8" x14ac:dyDescent="0.25">
      <c r="H28559" s="1"/>
    </row>
    <row r="28560" spans="8:8" x14ac:dyDescent="0.25">
      <c r="H28560" s="1"/>
    </row>
    <row r="28561" spans="8:8" x14ac:dyDescent="0.25">
      <c r="H28561" s="1"/>
    </row>
    <row r="28562" spans="8:8" x14ac:dyDescent="0.25">
      <c r="H28562" s="1"/>
    </row>
    <row r="28563" spans="8:8" x14ac:dyDescent="0.25">
      <c r="H28563" s="1"/>
    </row>
    <row r="28564" spans="8:8" x14ac:dyDescent="0.25">
      <c r="H28564" s="1"/>
    </row>
    <row r="28565" spans="8:8" x14ac:dyDescent="0.25">
      <c r="H28565" s="1"/>
    </row>
    <row r="28566" spans="8:8" x14ac:dyDescent="0.25">
      <c r="H28566" s="1"/>
    </row>
    <row r="28567" spans="8:8" x14ac:dyDescent="0.25">
      <c r="H28567" s="1"/>
    </row>
    <row r="28568" spans="8:8" x14ac:dyDescent="0.25">
      <c r="H28568" s="1"/>
    </row>
    <row r="28569" spans="8:8" x14ac:dyDescent="0.25">
      <c r="H28569" s="1"/>
    </row>
    <row r="28570" spans="8:8" x14ac:dyDescent="0.25">
      <c r="H28570" s="1"/>
    </row>
    <row r="28571" spans="8:8" x14ac:dyDescent="0.25">
      <c r="H28571" s="1"/>
    </row>
    <row r="28572" spans="8:8" x14ac:dyDescent="0.25">
      <c r="H28572" s="1"/>
    </row>
    <row r="28573" spans="8:8" x14ac:dyDescent="0.25">
      <c r="H28573" s="1"/>
    </row>
    <row r="28574" spans="8:8" x14ac:dyDescent="0.25">
      <c r="H28574" s="1"/>
    </row>
    <row r="28575" spans="8:8" x14ac:dyDescent="0.25">
      <c r="H28575" s="1"/>
    </row>
    <row r="28576" spans="8:8" x14ac:dyDescent="0.25">
      <c r="H28576" s="1"/>
    </row>
    <row r="28577" spans="8:8" x14ac:dyDescent="0.25">
      <c r="H28577" s="1"/>
    </row>
    <row r="28578" spans="8:8" x14ac:dyDescent="0.25">
      <c r="H28578" s="1"/>
    </row>
    <row r="28579" spans="8:8" x14ac:dyDescent="0.25">
      <c r="H28579" s="1"/>
    </row>
    <row r="28580" spans="8:8" x14ac:dyDescent="0.25">
      <c r="H28580" s="1"/>
    </row>
    <row r="28581" spans="8:8" x14ac:dyDescent="0.25">
      <c r="H28581" s="1"/>
    </row>
    <row r="28582" spans="8:8" x14ac:dyDescent="0.25">
      <c r="H28582" s="1"/>
    </row>
    <row r="28583" spans="8:8" x14ac:dyDescent="0.25">
      <c r="H28583" s="1"/>
    </row>
    <row r="28584" spans="8:8" x14ac:dyDescent="0.25">
      <c r="H28584" s="1"/>
    </row>
    <row r="28585" spans="8:8" x14ac:dyDescent="0.25">
      <c r="H28585" s="1"/>
    </row>
    <row r="28586" spans="8:8" x14ac:dyDescent="0.25">
      <c r="H28586" s="1"/>
    </row>
    <row r="28587" spans="8:8" x14ac:dyDescent="0.25">
      <c r="H28587" s="1"/>
    </row>
    <row r="28588" spans="8:8" x14ac:dyDescent="0.25">
      <c r="H28588" s="1"/>
    </row>
    <row r="28589" spans="8:8" x14ac:dyDescent="0.25">
      <c r="H28589" s="1"/>
    </row>
    <row r="28590" spans="8:8" x14ac:dyDescent="0.25">
      <c r="H28590" s="1"/>
    </row>
    <row r="28591" spans="8:8" x14ac:dyDescent="0.25">
      <c r="H28591" s="1"/>
    </row>
    <row r="28592" spans="8:8" x14ac:dyDescent="0.25">
      <c r="H28592" s="1"/>
    </row>
    <row r="28593" spans="8:8" x14ac:dyDescent="0.25">
      <c r="H28593" s="1"/>
    </row>
    <row r="28594" spans="8:8" x14ac:dyDescent="0.25">
      <c r="H28594" s="1"/>
    </row>
    <row r="28595" spans="8:8" x14ac:dyDescent="0.25">
      <c r="H28595" s="1"/>
    </row>
    <row r="28596" spans="8:8" x14ac:dyDescent="0.25">
      <c r="H28596" s="1"/>
    </row>
    <row r="28597" spans="8:8" x14ac:dyDescent="0.25">
      <c r="H28597" s="1"/>
    </row>
    <row r="28598" spans="8:8" x14ac:dyDescent="0.25">
      <c r="H28598" s="1"/>
    </row>
    <row r="28599" spans="8:8" x14ac:dyDescent="0.25">
      <c r="H28599" s="1"/>
    </row>
    <row r="28600" spans="8:8" x14ac:dyDescent="0.25">
      <c r="H28600" s="1"/>
    </row>
    <row r="28601" spans="8:8" x14ac:dyDescent="0.25">
      <c r="H28601" s="1"/>
    </row>
    <row r="28602" spans="8:8" x14ac:dyDescent="0.25">
      <c r="H28602" s="1"/>
    </row>
    <row r="28603" spans="8:8" x14ac:dyDescent="0.25">
      <c r="H28603" s="1"/>
    </row>
    <row r="28604" spans="8:8" x14ac:dyDescent="0.25">
      <c r="H28604" s="1"/>
    </row>
    <row r="28605" spans="8:8" x14ac:dyDescent="0.25">
      <c r="H28605" s="1"/>
    </row>
    <row r="28606" spans="8:8" x14ac:dyDescent="0.25">
      <c r="H28606" s="1"/>
    </row>
    <row r="28607" spans="8:8" x14ac:dyDescent="0.25">
      <c r="H28607" s="1"/>
    </row>
    <row r="28608" spans="8:8" x14ac:dyDescent="0.25">
      <c r="H28608" s="1"/>
    </row>
    <row r="28609" spans="8:8" x14ac:dyDescent="0.25">
      <c r="H28609" s="1"/>
    </row>
    <row r="28610" spans="8:8" x14ac:dyDescent="0.25">
      <c r="H28610" s="1"/>
    </row>
    <row r="28611" spans="8:8" x14ac:dyDescent="0.25">
      <c r="H28611" s="1"/>
    </row>
    <row r="28612" spans="8:8" x14ac:dyDescent="0.25">
      <c r="H28612" s="1"/>
    </row>
    <row r="28613" spans="8:8" x14ac:dyDescent="0.25">
      <c r="H28613" s="1"/>
    </row>
    <row r="28614" spans="8:8" x14ac:dyDescent="0.25">
      <c r="H28614" s="1"/>
    </row>
    <row r="28615" spans="8:8" x14ac:dyDescent="0.25">
      <c r="H28615" s="1"/>
    </row>
    <row r="28616" spans="8:8" x14ac:dyDescent="0.25">
      <c r="H28616" s="1"/>
    </row>
    <row r="28617" spans="8:8" x14ac:dyDescent="0.25">
      <c r="H28617" s="1"/>
    </row>
    <row r="28618" spans="8:8" x14ac:dyDescent="0.25">
      <c r="H28618" s="1"/>
    </row>
    <row r="28619" spans="8:8" x14ac:dyDescent="0.25">
      <c r="H28619" s="1"/>
    </row>
    <row r="28620" spans="8:8" x14ac:dyDescent="0.25">
      <c r="H28620" s="1"/>
    </row>
    <row r="28621" spans="8:8" x14ac:dyDescent="0.25">
      <c r="H28621" s="1"/>
    </row>
    <row r="28622" spans="8:8" x14ac:dyDescent="0.25">
      <c r="H28622" s="1"/>
    </row>
    <row r="28623" spans="8:8" x14ac:dyDescent="0.25">
      <c r="H28623" s="1"/>
    </row>
    <row r="28624" spans="8:8" x14ac:dyDescent="0.25">
      <c r="H28624" s="1"/>
    </row>
    <row r="28625" spans="8:8" x14ac:dyDescent="0.25">
      <c r="H28625" s="1"/>
    </row>
    <row r="28626" spans="8:8" x14ac:dyDescent="0.25">
      <c r="H28626" s="1"/>
    </row>
    <row r="28627" spans="8:8" x14ac:dyDescent="0.25">
      <c r="H28627" s="1"/>
    </row>
    <row r="28628" spans="8:8" x14ac:dyDescent="0.25">
      <c r="H28628" s="1"/>
    </row>
    <row r="28629" spans="8:8" x14ac:dyDescent="0.25">
      <c r="H28629" s="1"/>
    </row>
    <row r="28630" spans="8:8" x14ac:dyDescent="0.25">
      <c r="H28630" s="1"/>
    </row>
    <row r="28631" spans="8:8" x14ac:dyDescent="0.25">
      <c r="H28631" s="1"/>
    </row>
    <row r="28632" spans="8:8" x14ac:dyDescent="0.25">
      <c r="H28632" s="1"/>
    </row>
    <row r="28633" spans="8:8" x14ac:dyDescent="0.25">
      <c r="H28633" s="1"/>
    </row>
    <row r="28634" spans="8:8" x14ac:dyDescent="0.25">
      <c r="H28634" s="1"/>
    </row>
    <row r="28635" spans="8:8" x14ac:dyDescent="0.25">
      <c r="H28635" s="1"/>
    </row>
    <row r="28636" spans="8:8" x14ac:dyDescent="0.25">
      <c r="H28636" s="1"/>
    </row>
    <row r="28637" spans="8:8" x14ac:dyDescent="0.25">
      <c r="H28637" s="1"/>
    </row>
    <row r="28638" spans="8:8" x14ac:dyDescent="0.25">
      <c r="H28638" s="1"/>
    </row>
    <row r="28639" spans="8:8" x14ac:dyDescent="0.25">
      <c r="H28639" s="1"/>
    </row>
    <row r="28640" spans="8:8" x14ac:dyDescent="0.25">
      <c r="H28640" s="1"/>
    </row>
    <row r="28641" spans="8:8" x14ac:dyDescent="0.25">
      <c r="H28641" s="1"/>
    </row>
    <row r="28642" spans="8:8" x14ac:dyDescent="0.25">
      <c r="H28642" s="1"/>
    </row>
    <row r="28643" spans="8:8" x14ac:dyDescent="0.25">
      <c r="H28643" s="1"/>
    </row>
    <row r="28644" spans="8:8" x14ac:dyDescent="0.25">
      <c r="H28644" s="1"/>
    </row>
    <row r="28645" spans="8:8" x14ac:dyDescent="0.25">
      <c r="H28645" s="1"/>
    </row>
    <row r="28646" spans="8:8" x14ac:dyDescent="0.25">
      <c r="H28646" s="1"/>
    </row>
    <row r="28647" spans="8:8" x14ac:dyDescent="0.25">
      <c r="H28647" s="1"/>
    </row>
    <row r="28648" spans="8:8" x14ac:dyDescent="0.25">
      <c r="H28648" s="1"/>
    </row>
    <row r="28649" spans="8:8" x14ac:dyDescent="0.25">
      <c r="H28649" s="1"/>
    </row>
    <row r="28650" spans="8:8" x14ac:dyDescent="0.25">
      <c r="H28650" s="1"/>
    </row>
    <row r="28651" spans="8:8" x14ac:dyDescent="0.25">
      <c r="H28651" s="1"/>
    </row>
    <row r="28652" spans="8:8" x14ac:dyDescent="0.25">
      <c r="H28652" s="1"/>
    </row>
    <row r="28653" spans="8:8" x14ac:dyDescent="0.25">
      <c r="H28653" s="1"/>
    </row>
    <row r="28654" spans="8:8" x14ac:dyDescent="0.25">
      <c r="H28654" s="1"/>
    </row>
    <row r="28655" spans="8:8" x14ac:dyDescent="0.25">
      <c r="H28655" s="1"/>
    </row>
    <row r="28656" spans="8:8" x14ac:dyDescent="0.25">
      <c r="H28656" s="1"/>
    </row>
    <row r="28657" spans="8:8" x14ac:dyDescent="0.25">
      <c r="H28657" s="1"/>
    </row>
    <row r="28658" spans="8:8" x14ac:dyDescent="0.25">
      <c r="H28658" s="1"/>
    </row>
    <row r="28659" spans="8:8" x14ac:dyDescent="0.25">
      <c r="H28659" s="1"/>
    </row>
    <row r="28660" spans="8:8" x14ac:dyDescent="0.25">
      <c r="H28660" s="1"/>
    </row>
    <row r="28661" spans="8:8" x14ac:dyDescent="0.25">
      <c r="H28661" s="1"/>
    </row>
    <row r="28662" spans="8:8" x14ac:dyDescent="0.25">
      <c r="H28662" s="1"/>
    </row>
    <row r="28663" spans="8:8" x14ac:dyDescent="0.25">
      <c r="H28663" s="1"/>
    </row>
    <row r="28664" spans="8:8" x14ac:dyDescent="0.25">
      <c r="H28664" s="1"/>
    </row>
    <row r="28665" spans="8:8" x14ac:dyDescent="0.25">
      <c r="H28665" s="1"/>
    </row>
    <row r="28666" spans="8:8" x14ac:dyDescent="0.25">
      <c r="H28666" s="1"/>
    </row>
    <row r="28667" spans="8:8" x14ac:dyDescent="0.25">
      <c r="H28667" s="1"/>
    </row>
    <row r="28668" spans="8:8" x14ac:dyDescent="0.25">
      <c r="H28668" s="1"/>
    </row>
    <row r="28669" spans="8:8" x14ac:dyDescent="0.25">
      <c r="H28669" s="1"/>
    </row>
    <row r="28670" spans="8:8" x14ac:dyDescent="0.25">
      <c r="H28670" s="1"/>
    </row>
    <row r="28671" spans="8:8" x14ac:dyDescent="0.25">
      <c r="H28671" s="1"/>
    </row>
    <row r="28672" spans="8:8" x14ac:dyDescent="0.25">
      <c r="H28672" s="1"/>
    </row>
    <row r="28673" spans="8:8" x14ac:dyDescent="0.25">
      <c r="H28673" s="1"/>
    </row>
    <row r="28674" spans="8:8" x14ac:dyDescent="0.25">
      <c r="H28674" s="1"/>
    </row>
    <row r="28675" spans="8:8" x14ac:dyDescent="0.25">
      <c r="H28675" s="1"/>
    </row>
    <row r="28676" spans="8:8" x14ac:dyDescent="0.25">
      <c r="H28676" s="1"/>
    </row>
    <row r="28677" spans="8:8" x14ac:dyDescent="0.25">
      <c r="H28677" s="1"/>
    </row>
    <row r="28678" spans="8:8" x14ac:dyDescent="0.25">
      <c r="H28678" s="1"/>
    </row>
    <row r="28679" spans="8:8" x14ac:dyDescent="0.25">
      <c r="H28679" s="1"/>
    </row>
    <row r="28680" spans="8:8" x14ac:dyDescent="0.25">
      <c r="H28680" s="1"/>
    </row>
    <row r="28681" spans="8:8" x14ac:dyDescent="0.25">
      <c r="H28681" s="1"/>
    </row>
    <row r="28682" spans="8:8" x14ac:dyDescent="0.25">
      <c r="H28682" s="1"/>
    </row>
    <row r="28683" spans="8:8" x14ac:dyDescent="0.25">
      <c r="H28683" s="1"/>
    </row>
    <row r="28684" spans="8:8" x14ac:dyDescent="0.25">
      <c r="H28684" s="1"/>
    </row>
    <row r="28685" spans="8:8" x14ac:dyDescent="0.25">
      <c r="H28685" s="1"/>
    </row>
    <row r="28686" spans="8:8" x14ac:dyDescent="0.25">
      <c r="H28686" s="1"/>
    </row>
    <row r="28687" spans="8:8" x14ac:dyDescent="0.25">
      <c r="H28687" s="1"/>
    </row>
    <row r="28688" spans="8:8" x14ac:dyDescent="0.25">
      <c r="H28688" s="1"/>
    </row>
    <row r="28689" spans="8:8" x14ac:dyDescent="0.25">
      <c r="H28689" s="1"/>
    </row>
    <row r="28690" spans="8:8" x14ac:dyDescent="0.25">
      <c r="H28690" s="1"/>
    </row>
    <row r="28691" spans="8:8" x14ac:dyDescent="0.25">
      <c r="H28691" s="1"/>
    </row>
    <row r="28692" spans="8:8" x14ac:dyDescent="0.25">
      <c r="H28692" s="1"/>
    </row>
    <row r="28693" spans="8:8" x14ac:dyDescent="0.25">
      <c r="H28693" s="1"/>
    </row>
    <row r="28694" spans="8:8" x14ac:dyDescent="0.25">
      <c r="H28694" s="1"/>
    </row>
    <row r="28695" spans="8:8" x14ac:dyDescent="0.25">
      <c r="H28695" s="1"/>
    </row>
    <row r="28696" spans="8:8" x14ac:dyDescent="0.25">
      <c r="H28696" s="1"/>
    </row>
    <row r="28697" spans="8:8" x14ac:dyDescent="0.25">
      <c r="H28697" s="1"/>
    </row>
    <row r="28698" spans="8:8" x14ac:dyDescent="0.25">
      <c r="H28698" s="1"/>
    </row>
    <row r="28699" spans="8:8" x14ac:dyDescent="0.25">
      <c r="H28699" s="1"/>
    </row>
    <row r="28700" spans="8:8" x14ac:dyDescent="0.25">
      <c r="H28700" s="1"/>
    </row>
    <row r="28701" spans="8:8" x14ac:dyDescent="0.25">
      <c r="H28701" s="1"/>
    </row>
    <row r="28702" spans="8:8" x14ac:dyDescent="0.25">
      <c r="H28702" s="1"/>
    </row>
    <row r="28703" spans="8:8" x14ac:dyDescent="0.25">
      <c r="H28703" s="1"/>
    </row>
    <row r="28704" spans="8:8" x14ac:dyDescent="0.25">
      <c r="H28704" s="1"/>
    </row>
    <row r="28705" spans="8:8" x14ac:dyDescent="0.25">
      <c r="H28705" s="1"/>
    </row>
    <row r="28706" spans="8:8" x14ac:dyDescent="0.25">
      <c r="H28706" s="1"/>
    </row>
    <row r="28707" spans="8:8" x14ac:dyDescent="0.25">
      <c r="H28707" s="1"/>
    </row>
    <row r="28708" spans="8:8" x14ac:dyDescent="0.25">
      <c r="H28708" s="1"/>
    </row>
    <row r="28709" spans="8:8" x14ac:dyDescent="0.25">
      <c r="H28709" s="1"/>
    </row>
    <row r="28710" spans="8:8" x14ac:dyDescent="0.25">
      <c r="H28710" s="1"/>
    </row>
    <row r="28711" spans="8:8" x14ac:dyDescent="0.25">
      <c r="H28711" s="1"/>
    </row>
    <row r="28712" spans="8:8" x14ac:dyDescent="0.25">
      <c r="H28712" s="1"/>
    </row>
    <row r="28713" spans="8:8" x14ac:dyDescent="0.25">
      <c r="H28713" s="1"/>
    </row>
    <row r="28714" spans="8:8" x14ac:dyDescent="0.25">
      <c r="H28714" s="1"/>
    </row>
    <row r="28715" spans="8:8" x14ac:dyDescent="0.25">
      <c r="H28715" s="1"/>
    </row>
    <row r="28716" spans="8:8" x14ac:dyDescent="0.25">
      <c r="H28716" s="1"/>
    </row>
    <row r="28717" spans="8:8" x14ac:dyDescent="0.25">
      <c r="H28717" s="1"/>
    </row>
    <row r="28718" spans="8:8" x14ac:dyDescent="0.25">
      <c r="H28718" s="1"/>
    </row>
    <row r="28719" spans="8:8" x14ac:dyDescent="0.25">
      <c r="H28719" s="1"/>
    </row>
    <row r="28720" spans="8:8" x14ac:dyDescent="0.25">
      <c r="H28720" s="1"/>
    </row>
    <row r="28721" spans="8:8" x14ac:dyDescent="0.25">
      <c r="H28721" s="1"/>
    </row>
    <row r="28722" spans="8:8" x14ac:dyDescent="0.25">
      <c r="H28722" s="1"/>
    </row>
    <row r="28723" spans="8:8" x14ac:dyDescent="0.25">
      <c r="H28723" s="1"/>
    </row>
    <row r="28724" spans="8:8" x14ac:dyDescent="0.25">
      <c r="H28724" s="1"/>
    </row>
    <row r="28725" spans="8:8" x14ac:dyDescent="0.25">
      <c r="H28725" s="1"/>
    </row>
    <row r="28726" spans="8:8" x14ac:dyDescent="0.25">
      <c r="H28726" s="1"/>
    </row>
    <row r="28727" spans="8:8" x14ac:dyDescent="0.25">
      <c r="H28727" s="1"/>
    </row>
    <row r="28728" spans="8:8" x14ac:dyDescent="0.25">
      <c r="H28728" s="1"/>
    </row>
    <row r="28729" spans="8:8" x14ac:dyDescent="0.25">
      <c r="H28729" s="1"/>
    </row>
    <row r="28730" spans="8:8" x14ac:dyDescent="0.25">
      <c r="H28730" s="1"/>
    </row>
    <row r="28731" spans="8:8" x14ac:dyDescent="0.25">
      <c r="H28731" s="1"/>
    </row>
    <row r="28732" spans="8:8" x14ac:dyDescent="0.25">
      <c r="H28732" s="1"/>
    </row>
    <row r="28733" spans="8:8" x14ac:dyDescent="0.25">
      <c r="H28733" s="1"/>
    </row>
    <row r="28734" spans="8:8" x14ac:dyDescent="0.25">
      <c r="H28734" s="1"/>
    </row>
    <row r="28735" spans="8:8" x14ac:dyDescent="0.25">
      <c r="H28735" s="1"/>
    </row>
    <row r="28736" spans="8:8" x14ac:dyDescent="0.25">
      <c r="H28736" s="1"/>
    </row>
    <row r="28737" spans="8:8" x14ac:dyDescent="0.25">
      <c r="H28737" s="1"/>
    </row>
    <row r="28738" spans="8:8" x14ac:dyDescent="0.25">
      <c r="H28738" s="1"/>
    </row>
    <row r="28739" spans="8:8" x14ac:dyDescent="0.25">
      <c r="H28739" s="1"/>
    </row>
    <row r="28740" spans="8:8" x14ac:dyDescent="0.25">
      <c r="H28740" s="1"/>
    </row>
    <row r="28741" spans="8:8" x14ac:dyDescent="0.25">
      <c r="H28741" s="1"/>
    </row>
    <row r="28742" spans="8:8" x14ac:dyDescent="0.25">
      <c r="H28742" s="1"/>
    </row>
    <row r="28743" spans="8:8" x14ac:dyDescent="0.25">
      <c r="H28743" s="1"/>
    </row>
    <row r="28744" spans="8:8" x14ac:dyDescent="0.25">
      <c r="H28744" s="1"/>
    </row>
    <row r="28745" spans="8:8" x14ac:dyDescent="0.25">
      <c r="H28745" s="1"/>
    </row>
    <row r="28746" spans="8:8" x14ac:dyDescent="0.25">
      <c r="H28746" s="1"/>
    </row>
    <row r="28747" spans="8:8" x14ac:dyDescent="0.25">
      <c r="H28747" s="1"/>
    </row>
    <row r="28748" spans="8:8" x14ac:dyDescent="0.25">
      <c r="H28748" s="1"/>
    </row>
    <row r="28749" spans="8:8" x14ac:dyDescent="0.25">
      <c r="H28749" s="1"/>
    </row>
    <row r="28750" spans="8:8" x14ac:dyDescent="0.25">
      <c r="H28750" s="1"/>
    </row>
    <row r="28751" spans="8:8" x14ac:dyDescent="0.25">
      <c r="H28751" s="1"/>
    </row>
    <row r="28752" spans="8:8" x14ac:dyDescent="0.25">
      <c r="H28752" s="1"/>
    </row>
    <row r="28753" spans="8:8" x14ac:dyDescent="0.25">
      <c r="H28753" s="1"/>
    </row>
    <row r="28754" spans="8:8" x14ac:dyDescent="0.25">
      <c r="H28754" s="1"/>
    </row>
    <row r="28755" spans="8:8" x14ac:dyDescent="0.25">
      <c r="H28755" s="1"/>
    </row>
    <row r="28756" spans="8:8" x14ac:dyDescent="0.25">
      <c r="H28756" s="1"/>
    </row>
    <row r="28757" spans="8:8" x14ac:dyDescent="0.25">
      <c r="H28757" s="1"/>
    </row>
    <row r="28758" spans="8:8" x14ac:dyDescent="0.25">
      <c r="H28758" s="1"/>
    </row>
    <row r="28759" spans="8:8" x14ac:dyDescent="0.25">
      <c r="H28759" s="1"/>
    </row>
    <row r="28760" spans="8:8" x14ac:dyDescent="0.25">
      <c r="H28760" s="1"/>
    </row>
    <row r="28761" spans="8:8" x14ac:dyDescent="0.25">
      <c r="H28761" s="1"/>
    </row>
    <row r="28762" spans="8:8" x14ac:dyDescent="0.25">
      <c r="H28762" s="1"/>
    </row>
    <row r="28763" spans="8:8" x14ac:dyDescent="0.25">
      <c r="H28763" s="1"/>
    </row>
    <row r="28764" spans="8:8" x14ac:dyDescent="0.25">
      <c r="H28764" s="1"/>
    </row>
    <row r="28765" spans="8:8" x14ac:dyDescent="0.25">
      <c r="H28765" s="1"/>
    </row>
    <row r="28766" spans="8:8" x14ac:dyDescent="0.25">
      <c r="H28766" s="1"/>
    </row>
    <row r="28767" spans="8:8" x14ac:dyDescent="0.25">
      <c r="H28767" s="1"/>
    </row>
    <row r="28768" spans="8:8" x14ac:dyDescent="0.25">
      <c r="H28768" s="1"/>
    </row>
    <row r="28769" spans="8:8" x14ac:dyDescent="0.25">
      <c r="H28769" s="1"/>
    </row>
    <row r="28770" spans="8:8" x14ac:dyDescent="0.25">
      <c r="H28770" s="1"/>
    </row>
    <row r="28771" spans="8:8" x14ac:dyDescent="0.25">
      <c r="H28771" s="1"/>
    </row>
    <row r="28772" spans="8:8" x14ac:dyDescent="0.25">
      <c r="H28772" s="1"/>
    </row>
    <row r="28773" spans="8:8" x14ac:dyDescent="0.25">
      <c r="H28773" s="1"/>
    </row>
    <row r="28774" spans="8:8" x14ac:dyDescent="0.25">
      <c r="H28774" s="1"/>
    </row>
    <row r="28775" spans="8:8" x14ac:dyDescent="0.25">
      <c r="H28775" s="1"/>
    </row>
    <row r="28776" spans="8:8" x14ac:dyDescent="0.25">
      <c r="H28776" s="1"/>
    </row>
    <row r="28777" spans="8:8" x14ac:dyDescent="0.25">
      <c r="H28777" s="1"/>
    </row>
    <row r="28778" spans="8:8" x14ac:dyDescent="0.25">
      <c r="H28778" s="1"/>
    </row>
    <row r="28779" spans="8:8" x14ac:dyDescent="0.25">
      <c r="H28779" s="1"/>
    </row>
    <row r="28780" spans="8:8" x14ac:dyDescent="0.25">
      <c r="H28780" s="1"/>
    </row>
    <row r="28781" spans="8:8" x14ac:dyDescent="0.25">
      <c r="H28781" s="1"/>
    </row>
    <row r="28782" spans="8:8" x14ac:dyDescent="0.25">
      <c r="H28782" s="1"/>
    </row>
    <row r="28783" spans="8:8" x14ac:dyDescent="0.25">
      <c r="H28783" s="1"/>
    </row>
    <row r="28784" spans="8:8" x14ac:dyDescent="0.25">
      <c r="H28784" s="1"/>
    </row>
    <row r="28785" spans="8:8" x14ac:dyDescent="0.25">
      <c r="H28785" s="1"/>
    </row>
    <row r="28786" spans="8:8" x14ac:dyDescent="0.25">
      <c r="H28786" s="1"/>
    </row>
    <row r="28787" spans="8:8" x14ac:dyDescent="0.25">
      <c r="H28787" s="1"/>
    </row>
    <row r="28788" spans="8:8" x14ac:dyDescent="0.25">
      <c r="H28788" s="1"/>
    </row>
    <row r="28789" spans="8:8" x14ac:dyDescent="0.25">
      <c r="H28789" s="1"/>
    </row>
    <row r="28790" spans="8:8" x14ac:dyDescent="0.25">
      <c r="H28790" s="1"/>
    </row>
    <row r="28791" spans="8:8" x14ac:dyDescent="0.25">
      <c r="H28791" s="1"/>
    </row>
    <row r="28792" spans="8:8" x14ac:dyDescent="0.25">
      <c r="H28792" s="1"/>
    </row>
    <row r="28793" spans="8:8" x14ac:dyDescent="0.25">
      <c r="H28793" s="1"/>
    </row>
    <row r="28794" spans="8:8" x14ac:dyDescent="0.25">
      <c r="H28794" s="1"/>
    </row>
    <row r="28795" spans="8:8" x14ac:dyDescent="0.25">
      <c r="H28795" s="1"/>
    </row>
    <row r="28796" spans="8:8" x14ac:dyDescent="0.25">
      <c r="H28796" s="1"/>
    </row>
    <row r="28797" spans="8:8" x14ac:dyDescent="0.25">
      <c r="H28797" s="1"/>
    </row>
    <row r="28798" spans="8:8" x14ac:dyDescent="0.25">
      <c r="H28798" s="1"/>
    </row>
    <row r="28799" spans="8:8" x14ac:dyDescent="0.25">
      <c r="H28799" s="1"/>
    </row>
    <row r="28800" spans="8:8" x14ac:dyDescent="0.25">
      <c r="H28800" s="1"/>
    </row>
    <row r="28801" spans="8:8" x14ac:dyDescent="0.25">
      <c r="H28801" s="1"/>
    </row>
    <row r="28802" spans="8:8" x14ac:dyDescent="0.25">
      <c r="H28802" s="1"/>
    </row>
    <row r="28803" spans="8:8" x14ac:dyDescent="0.25">
      <c r="H28803" s="1"/>
    </row>
    <row r="28804" spans="8:8" x14ac:dyDescent="0.25">
      <c r="H28804" s="1"/>
    </row>
    <row r="28805" spans="8:8" x14ac:dyDescent="0.25">
      <c r="H28805" s="1"/>
    </row>
    <row r="28806" spans="8:8" x14ac:dyDescent="0.25">
      <c r="H28806" s="1"/>
    </row>
    <row r="28807" spans="8:8" x14ac:dyDescent="0.25">
      <c r="H28807" s="1"/>
    </row>
    <row r="28808" spans="8:8" x14ac:dyDescent="0.25">
      <c r="H28808" s="1"/>
    </row>
    <row r="28809" spans="8:8" x14ac:dyDescent="0.25">
      <c r="H28809" s="1"/>
    </row>
    <row r="28810" spans="8:8" x14ac:dyDescent="0.25">
      <c r="H28810" s="1"/>
    </row>
    <row r="28811" spans="8:8" x14ac:dyDescent="0.25">
      <c r="H28811" s="1"/>
    </row>
    <row r="28812" spans="8:8" x14ac:dyDescent="0.25">
      <c r="H28812" s="1"/>
    </row>
    <row r="28813" spans="8:8" x14ac:dyDescent="0.25">
      <c r="H28813" s="1"/>
    </row>
    <row r="28814" spans="8:8" x14ac:dyDescent="0.25">
      <c r="H28814" s="1"/>
    </row>
    <row r="28815" spans="8:8" x14ac:dyDescent="0.25">
      <c r="H28815" s="1"/>
    </row>
    <row r="28816" spans="8:8" x14ac:dyDescent="0.25">
      <c r="H28816" s="1"/>
    </row>
    <row r="28817" spans="8:8" x14ac:dyDescent="0.25">
      <c r="H28817" s="1"/>
    </row>
    <row r="28818" spans="8:8" x14ac:dyDescent="0.25">
      <c r="H28818" s="1"/>
    </row>
    <row r="28819" spans="8:8" x14ac:dyDescent="0.25">
      <c r="H28819" s="1"/>
    </row>
    <row r="28820" spans="8:8" x14ac:dyDescent="0.25">
      <c r="H28820" s="1"/>
    </row>
    <row r="28821" spans="8:8" x14ac:dyDescent="0.25">
      <c r="H28821" s="1"/>
    </row>
    <row r="28822" spans="8:8" x14ac:dyDescent="0.25">
      <c r="H28822" s="1"/>
    </row>
    <row r="28823" spans="8:8" x14ac:dyDescent="0.25">
      <c r="H28823" s="1"/>
    </row>
    <row r="28824" spans="8:8" x14ac:dyDescent="0.25">
      <c r="H28824" s="1"/>
    </row>
    <row r="28825" spans="8:8" x14ac:dyDescent="0.25">
      <c r="H28825" s="1"/>
    </row>
    <row r="28826" spans="8:8" x14ac:dyDescent="0.25">
      <c r="H28826" s="1"/>
    </row>
    <row r="28827" spans="8:8" x14ac:dyDescent="0.25">
      <c r="H28827" s="1"/>
    </row>
    <row r="28828" spans="8:8" x14ac:dyDescent="0.25">
      <c r="H28828" s="1"/>
    </row>
    <row r="28829" spans="8:8" x14ac:dyDescent="0.25">
      <c r="H28829" s="1"/>
    </row>
    <row r="28830" spans="8:8" x14ac:dyDescent="0.25">
      <c r="H28830" s="1"/>
    </row>
    <row r="28831" spans="8:8" x14ac:dyDescent="0.25">
      <c r="H28831" s="1"/>
    </row>
    <row r="28832" spans="8:8" x14ac:dyDescent="0.25">
      <c r="H28832" s="1"/>
    </row>
    <row r="28833" spans="8:8" x14ac:dyDescent="0.25">
      <c r="H28833" s="1"/>
    </row>
    <row r="28834" spans="8:8" x14ac:dyDescent="0.25">
      <c r="H28834" s="1"/>
    </row>
    <row r="28835" spans="8:8" x14ac:dyDescent="0.25">
      <c r="H28835" s="1"/>
    </row>
    <row r="28836" spans="8:8" x14ac:dyDescent="0.25">
      <c r="H28836" s="1"/>
    </row>
    <row r="28837" spans="8:8" x14ac:dyDescent="0.25">
      <c r="H28837" s="1"/>
    </row>
    <row r="28838" spans="8:8" x14ac:dyDescent="0.25">
      <c r="H28838" s="1"/>
    </row>
    <row r="28839" spans="8:8" x14ac:dyDescent="0.25">
      <c r="H28839" s="1"/>
    </row>
    <row r="28840" spans="8:8" x14ac:dyDescent="0.25">
      <c r="H28840" s="1"/>
    </row>
    <row r="28841" spans="8:8" x14ac:dyDescent="0.25">
      <c r="H28841" s="1"/>
    </row>
    <row r="28842" spans="8:8" x14ac:dyDescent="0.25">
      <c r="H28842" s="1"/>
    </row>
    <row r="28843" spans="8:8" x14ac:dyDescent="0.25">
      <c r="H28843" s="1"/>
    </row>
    <row r="28844" spans="8:8" x14ac:dyDescent="0.25">
      <c r="H28844" s="1"/>
    </row>
    <row r="28845" spans="8:8" x14ac:dyDescent="0.25">
      <c r="H28845" s="1"/>
    </row>
    <row r="28846" spans="8:8" x14ac:dyDescent="0.25">
      <c r="H28846" s="1"/>
    </row>
    <row r="28847" spans="8:8" x14ac:dyDescent="0.25">
      <c r="H28847" s="1"/>
    </row>
    <row r="28848" spans="8:8" x14ac:dyDescent="0.25">
      <c r="H28848" s="1"/>
    </row>
    <row r="28849" spans="8:8" x14ac:dyDescent="0.25">
      <c r="H28849" s="1"/>
    </row>
    <row r="28850" spans="8:8" x14ac:dyDescent="0.25">
      <c r="H28850" s="1"/>
    </row>
    <row r="28851" spans="8:8" x14ac:dyDescent="0.25">
      <c r="H28851" s="1"/>
    </row>
    <row r="28852" spans="8:8" x14ac:dyDescent="0.25">
      <c r="H28852" s="1"/>
    </row>
    <row r="28853" spans="8:8" x14ac:dyDescent="0.25">
      <c r="H28853" s="1"/>
    </row>
    <row r="28854" spans="8:8" x14ac:dyDescent="0.25">
      <c r="H28854" s="1"/>
    </row>
    <row r="28855" spans="8:8" x14ac:dyDescent="0.25">
      <c r="H28855" s="1"/>
    </row>
    <row r="28856" spans="8:8" x14ac:dyDescent="0.25">
      <c r="H28856" s="1"/>
    </row>
    <row r="28857" spans="8:8" x14ac:dyDescent="0.25">
      <c r="H28857" s="1"/>
    </row>
    <row r="28858" spans="8:8" x14ac:dyDescent="0.25">
      <c r="H28858" s="1"/>
    </row>
    <row r="28859" spans="8:8" x14ac:dyDescent="0.25">
      <c r="H28859" s="1"/>
    </row>
    <row r="28860" spans="8:8" x14ac:dyDescent="0.25">
      <c r="H28860" s="1"/>
    </row>
    <row r="28861" spans="8:8" x14ac:dyDescent="0.25">
      <c r="H28861" s="1"/>
    </row>
    <row r="28862" spans="8:8" x14ac:dyDescent="0.25">
      <c r="H28862" s="1"/>
    </row>
    <row r="28863" spans="8:8" x14ac:dyDescent="0.25">
      <c r="H28863" s="1"/>
    </row>
    <row r="28864" spans="8:8" x14ac:dyDescent="0.25">
      <c r="H28864" s="1"/>
    </row>
    <row r="28865" spans="8:8" x14ac:dyDescent="0.25">
      <c r="H28865" s="1"/>
    </row>
    <row r="28866" spans="8:8" x14ac:dyDescent="0.25">
      <c r="H28866" s="1"/>
    </row>
    <row r="28867" spans="8:8" x14ac:dyDescent="0.25">
      <c r="H28867" s="1"/>
    </row>
    <row r="28868" spans="8:8" x14ac:dyDescent="0.25">
      <c r="H28868" s="1"/>
    </row>
    <row r="28869" spans="8:8" x14ac:dyDescent="0.25">
      <c r="H28869" s="1"/>
    </row>
    <row r="28870" spans="8:8" x14ac:dyDescent="0.25">
      <c r="H28870" s="1"/>
    </row>
    <row r="28871" spans="8:8" x14ac:dyDescent="0.25">
      <c r="H28871" s="1"/>
    </row>
    <row r="28872" spans="8:8" x14ac:dyDescent="0.25">
      <c r="H28872" s="1"/>
    </row>
    <row r="28873" spans="8:8" x14ac:dyDescent="0.25">
      <c r="H28873" s="1"/>
    </row>
    <row r="28874" spans="8:8" x14ac:dyDescent="0.25">
      <c r="H28874" s="1"/>
    </row>
    <row r="28875" spans="8:8" x14ac:dyDescent="0.25">
      <c r="H28875" s="1"/>
    </row>
    <row r="28876" spans="8:8" x14ac:dyDescent="0.25">
      <c r="H28876" s="1"/>
    </row>
    <row r="28877" spans="8:8" x14ac:dyDescent="0.25">
      <c r="H28877" s="1"/>
    </row>
    <row r="28878" spans="8:8" x14ac:dyDescent="0.25">
      <c r="H28878" s="1"/>
    </row>
    <row r="28879" spans="8:8" x14ac:dyDescent="0.25">
      <c r="H28879" s="1"/>
    </row>
    <row r="28880" spans="8:8" x14ac:dyDescent="0.25">
      <c r="H28880" s="1"/>
    </row>
    <row r="28881" spans="8:8" x14ac:dyDescent="0.25">
      <c r="H28881" s="1"/>
    </row>
    <row r="28882" spans="8:8" x14ac:dyDescent="0.25">
      <c r="H28882" s="1"/>
    </row>
    <row r="28883" spans="8:8" x14ac:dyDescent="0.25">
      <c r="H28883" s="1"/>
    </row>
    <row r="28884" spans="8:8" x14ac:dyDescent="0.25">
      <c r="H28884" s="1"/>
    </row>
    <row r="28885" spans="8:8" x14ac:dyDescent="0.25">
      <c r="H28885" s="1"/>
    </row>
    <row r="28886" spans="8:8" x14ac:dyDescent="0.25">
      <c r="H28886" s="1"/>
    </row>
    <row r="28887" spans="8:8" x14ac:dyDescent="0.25">
      <c r="H28887" s="1"/>
    </row>
    <row r="28888" spans="8:8" x14ac:dyDescent="0.25">
      <c r="H28888" s="1"/>
    </row>
    <row r="28889" spans="8:8" x14ac:dyDescent="0.25">
      <c r="H28889" s="1"/>
    </row>
    <row r="28890" spans="8:8" x14ac:dyDescent="0.25">
      <c r="H28890" s="1"/>
    </row>
    <row r="28891" spans="8:8" x14ac:dyDescent="0.25">
      <c r="H28891" s="1"/>
    </row>
    <row r="28892" spans="8:8" x14ac:dyDescent="0.25">
      <c r="H28892" s="1"/>
    </row>
    <row r="28893" spans="8:8" x14ac:dyDescent="0.25">
      <c r="H28893" s="1"/>
    </row>
    <row r="28894" spans="8:8" x14ac:dyDescent="0.25">
      <c r="H28894" s="1"/>
    </row>
    <row r="28895" spans="8:8" x14ac:dyDescent="0.25">
      <c r="H28895" s="1"/>
    </row>
    <row r="28896" spans="8:8" x14ac:dyDescent="0.25">
      <c r="H28896" s="1"/>
    </row>
    <row r="28897" spans="8:8" x14ac:dyDescent="0.25">
      <c r="H28897" s="1"/>
    </row>
    <row r="28898" spans="8:8" x14ac:dyDescent="0.25">
      <c r="H28898" s="1"/>
    </row>
    <row r="28899" spans="8:8" x14ac:dyDescent="0.25">
      <c r="H28899" s="1"/>
    </row>
    <row r="28900" spans="8:8" x14ac:dyDescent="0.25">
      <c r="H28900" s="1"/>
    </row>
    <row r="28901" spans="8:8" x14ac:dyDescent="0.25">
      <c r="H28901" s="1"/>
    </row>
    <row r="28902" spans="8:8" x14ac:dyDescent="0.25">
      <c r="H28902" s="1"/>
    </row>
    <row r="28903" spans="8:8" x14ac:dyDescent="0.25">
      <c r="H28903" s="1"/>
    </row>
    <row r="28904" spans="8:8" x14ac:dyDescent="0.25">
      <c r="H28904" s="1"/>
    </row>
    <row r="28905" spans="8:8" x14ac:dyDescent="0.25">
      <c r="H28905" s="1"/>
    </row>
    <row r="28906" spans="8:8" x14ac:dyDescent="0.25">
      <c r="H28906" s="1"/>
    </row>
    <row r="28907" spans="8:8" x14ac:dyDescent="0.25">
      <c r="H28907" s="1"/>
    </row>
    <row r="28908" spans="8:8" x14ac:dyDescent="0.25">
      <c r="H28908" s="1"/>
    </row>
    <row r="28909" spans="8:8" x14ac:dyDescent="0.25">
      <c r="H28909" s="1"/>
    </row>
    <row r="28910" spans="8:8" x14ac:dyDescent="0.25">
      <c r="H28910" s="1"/>
    </row>
    <row r="28911" spans="8:8" x14ac:dyDescent="0.25">
      <c r="H28911" s="1"/>
    </row>
    <row r="28912" spans="8:8" x14ac:dyDescent="0.25">
      <c r="H28912" s="1"/>
    </row>
    <row r="28913" spans="8:8" x14ac:dyDescent="0.25">
      <c r="H28913" s="1"/>
    </row>
    <row r="28914" spans="8:8" x14ac:dyDescent="0.25">
      <c r="H28914" s="1"/>
    </row>
    <row r="28915" spans="8:8" x14ac:dyDescent="0.25">
      <c r="H28915" s="1"/>
    </row>
    <row r="28916" spans="8:8" x14ac:dyDescent="0.25">
      <c r="H28916" s="1"/>
    </row>
    <row r="28917" spans="8:8" x14ac:dyDescent="0.25">
      <c r="H28917" s="1"/>
    </row>
    <row r="28918" spans="8:8" x14ac:dyDescent="0.25">
      <c r="H28918" s="1"/>
    </row>
    <row r="28919" spans="8:8" x14ac:dyDescent="0.25">
      <c r="H28919" s="1"/>
    </row>
    <row r="28920" spans="8:8" x14ac:dyDescent="0.25">
      <c r="H28920" s="1"/>
    </row>
    <row r="28921" spans="8:8" x14ac:dyDescent="0.25">
      <c r="H28921" s="1"/>
    </row>
    <row r="28922" spans="8:8" x14ac:dyDescent="0.25">
      <c r="H28922" s="1"/>
    </row>
    <row r="28923" spans="8:8" x14ac:dyDescent="0.25">
      <c r="H28923" s="1"/>
    </row>
    <row r="28924" spans="8:8" x14ac:dyDescent="0.25">
      <c r="H28924" s="1"/>
    </row>
    <row r="28925" spans="8:8" x14ac:dyDescent="0.25">
      <c r="H28925" s="1"/>
    </row>
    <row r="28926" spans="8:8" x14ac:dyDescent="0.25">
      <c r="H28926" s="1"/>
    </row>
    <row r="28927" spans="8:8" x14ac:dyDescent="0.25">
      <c r="H28927" s="1"/>
    </row>
    <row r="28928" spans="8:8" x14ac:dyDescent="0.25">
      <c r="H28928" s="1"/>
    </row>
    <row r="28929" spans="8:8" x14ac:dyDescent="0.25">
      <c r="H28929" s="1"/>
    </row>
    <row r="28930" spans="8:8" x14ac:dyDescent="0.25">
      <c r="H28930" s="1"/>
    </row>
    <row r="28931" spans="8:8" x14ac:dyDescent="0.25">
      <c r="H28931" s="1"/>
    </row>
    <row r="28932" spans="8:8" x14ac:dyDescent="0.25">
      <c r="H28932" s="1"/>
    </row>
    <row r="28933" spans="8:8" x14ac:dyDescent="0.25">
      <c r="H28933" s="1"/>
    </row>
    <row r="28934" spans="8:8" x14ac:dyDescent="0.25">
      <c r="H28934" s="1"/>
    </row>
    <row r="28935" spans="8:8" x14ac:dyDescent="0.25">
      <c r="H28935" s="1"/>
    </row>
    <row r="28936" spans="8:8" x14ac:dyDescent="0.25">
      <c r="H28936" s="1"/>
    </row>
    <row r="28937" spans="8:8" x14ac:dyDescent="0.25">
      <c r="H28937" s="1"/>
    </row>
    <row r="28938" spans="8:8" x14ac:dyDescent="0.25">
      <c r="H28938" s="1"/>
    </row>
    <row r="28939" spans="8:8" x14ac:dyDescent="0.25">
      <c r="H28939" s="1"/>
    </row>
    <row r="28940" spans="8:8" x14ac:dyDescent="0.25">
      <c r="H28940" s="1"/>
    </row>
    <row r="28941" spans="8:8" x14ac:dyDescent="0.25">
      <c r="H28941" s="1"/>
    </row>
    <row r="28942" spans="8:8" x14ac:dyDescent="0.25">
      <c r="H28942" s="1"/>
    </row>
    <row r="28943" spans="8:8" x14ac:dyDescent="0.25">
      <c r="H28943" s="1"/>
    </row>
    <row r="28944" spans="8:8" x14ac:dyDescent="0.25">
      <c r="H28944" s="1"/>
    </row>
    <row r="28945" spans="8:8" x14ac:dyDescent="0.25">
      <c r="H28945" s="1"/>
    </row>
    <row r="28946" spans="8:8" x14ac:dyDescent="0.25">
      <c r="H28946" s="1"/>
    </row>
    <row r="28947" spans="8:8" x14ac:dyDescent="0.25">
      <c r="H28947" s="1"/>
    </row>
    <row r="28948" spans="8:8" x14ac:dyDescent="0.25">
      <c r="H28948" s="1"/>
    </row>
    <row r="28949" spans="8:8" x14ac:dyDescent="0.25">
      <c r="H28949" s="1"/>
    </row>
    <row r="28950" spans="8:8" x14ac:dyDescent="0.25">
      <c r="H28950" s="1"/>
    </row>
    <row r="28951" spans="8:8" x14ac:dyDescent="0.25">
      <c r="H28951" s="1"/>
    </row>
    <row r="28952" spans="8:8" x14ac:dyDescent="0.25">
      <c r="H28952" s="1"/>
    </row>
    <row r="28953" spans="8:8" x14ac:dyDescent="0.25">
      <c r="H28953" s="1"/>
    </row>
    <row r="28954" spans="8:8" x14ac:dyDescent="0.25">
      <c r="H28954" s="1"/>
    </row>
    <row r="28955" spans="8:8" x14ac:dyDescent="0.25">
      <c r="H28955" s="1"/>
    </row>
    <row r="28956" spans="8:8" x14ac:dyDescent="0.25">
      <c r="H28956" s="1"/>
    </row>
    <row r="28957" spans="8:8" x14ac:dyDescent="0.25">
      <c r="H28957" s="1"/>
    </row>
    <row r="28958" spans="8:8" x14ac:dyDescent="0.25">
      <c r="H28958" s="1"/>
    </row>
    <row r="28959" spans="8:8" x14ac:dyDescent="0.25">
      <c r="H28959" s="1"/>
    </row>
    <row r="28960" spans="8:8" x14ac:dyDescent="0.25">
      <c r="H28960" s="1"/>
    </row>
    <row r="28961" spans="8:8" x14ac:dyDescent="0.25">
      <c r="H28961" s="1"/>
    </row>
    <row r="28962" spans="8:8" x14ac:dyDescent="0.25">
      <c r="H28962" s="1"/>
    </row>
    <row r="28963" spans="8:8" x14ac:dyDescent="0.25">
      <c r="H28963" s="1"/>
    </row>
    <row r="28964" spans="8:8" x14ac:dyDescent="0.25">
      <c r="H28964" s="1"/>
    </row>
    <row r="28965" spans="8:8" x14ac:dyDescent="0.25">
      <c r="H28965" s="1"/>
    </row>
    <row r="28966" spans="8:8" x14ac:dyDescent="0.25">
      <c r="H28966" s="1"/>
    </row>
    <row r="28967" spans="8:8" x14ac:dyDescent="0.25">
      <c r="H28967" s="1"/>
    </row>
    <row r="28968" spans="8:8" x14ac:dyDescent="0.25">
      <c r="H28968" s="1"/>
    </row>
    <row r="28969" spans="8:8" x14ac:dyDescent="0.25">
      <c r="H28969" s="1"/>
    </row>
    <row r="28970" spans="8:8" x14ac:dyDescent="0.25">
      <c r="H28970" s="1"/>
    </row>
    <row r="28971" spans="8:8" x14ac:dyDescent="0.25">
      <c r="H28971" s="1"/>
    </row>
    <row r="28972" spans="8:8" x14ac:dyDescent="0.25">
      <c r="H28972" s="1"/>
    </row>
    <row r="28973" spans="8:8" x14ac:dyDescent="0.25">
      <c r="H28973" s="1"/>
    </row>
    <row r="28974" spans="8:8" x14ac:dyDescent="0.25">
      <c r="H28974" s="1"/>
    </row>
    <row r="28975" spans="8:8" x14ac:dyDescent="0.25">
      <c r="H28975" s="1"/>
    </row>
    <row r="28976" spans="8:8" x14ac:dyDescent="0.25">
      <c r="H28976" s="1"/>
    </row>
    <row r="28977" spans="8:8" x14ac:dyDescent="0.25">
      <c r="H28977" s="1"/>
    </row>
    <row r="28978" spans="8:8" x14ac:dyDescent="0.25">
      <c r="H28978" s="1"/>
    </row>
    <row r="28979" spans="8:8" x14ac:dyDescent="0.25">
      <c r="H28979" s="1"/>
    </row>
    <row r="28980" spans="8:8" x14ac:dyDescent="0.25">
      <c r="H28980" s="1"/>
    </row>
    <row r="28981" spans="8:8" x14ac:dyDescent="0.25">
      <c r="H28981" s="1"/>
    </row>
    <row r="28982" spans="8:8" x14ac:dyDescent="0.25">
      <c r="H28982" s="1"/>
    </row>
    <row r="28983" spans="8:8" x14ac:dyDescent="0.25">
      <c r="H28983" s="1"/>
    </row>
    <row r="28984" spans="8:8" x14ac:dyDescent="0.25">
      <c r="H28984" s="1"/>
    </row>
    <row r="28985" spans="8:8" x14ac:dyDescent="0.25">
      <c r="H28985" s="1"/>
    </row>
    <row r="28986" spans="8:8" x14ac:dyDescent="0.25">
      <c r="H28986" s="1"/>
    </row>
    <row r="28987" spans="8:8" x14ac:dyDescent="0.25">
      <c r="H28987" s="1"/>
    </row>
    <row r="28988" spans="8:8" x14ac:dyDescent="0.25">
      <c r="H28988" s="1"/>
    </row>
    <row r="28989" spans="8:8" x14ac:dyDescent="0.25">
      <c r="H28989" s="1"/>
    </row>
    <row r="28990" spans="8:8" x14ac:dyDescent="0.25">
      <c r="H28990" s="1"/>
    </row>
    <row r="28991" spans="8:8" x14ac:dyDescent="0.25">
      <c r="H28991" s="1"/>
    </row>
    <row r="28992" spans="8:8" x14ac:dyDescent="0.25">
      <c r="H28992" s="1"/>
    </row>
    <row r="28993" spans="8:8" x14ac:dyDescent="0.25">
      <c r="H28993" s="1"/>
    </row>
    <row r="28994" spans="8:8" x14ac:dyDescent="0.25">
      <c r="H28994" s="1"/>
    </row>
    <row r="28995" spans="8:8" x14ac:dyDescent="0.25">
      <c r="H28995" s="1"/>
    </row>
    <row r="28996" spans="8:8" x14ac:dyDescent="0.25">
      <c r="H28996" s="1"/>
    </row>
    <row r="28997" spans="8:8" x14ac:dyDescent="0.25">
      <c r="H28997" s="1"/>
    </row>
    <row r="28998" spans="8:8" x14ac:dyDescent="0.25">
      <c r="H28998" s="1"/>
    </row>
    <row r="28999" spans="8:8" x14ac:dyDescent="0.25">
      <c r="H28999" s="1"/>
    </row>
    <row r="29000" spans="8:8" x14ac:dyDescent="0.25">
      <c r="H29000" s="1"/>
    </row>
    <row r="29001" spans="8:8" x14ac:dyDescent="0.25">
      <c r="H29001" s="1"/>
    </row>
    <row r="29002" spans="8:8" x14ac:dyDescent="0.25">
      <c r="H29002" s="1"/>
    </row>
    <row r="29003" spans="8:8" x14ac:dyDescent="0.25">
      <c r="H29003" s="1"/>
    </row>
    <row r="29004" spans="8:8" x14ac:dyDescent="0.25">
      <c r="H29004" s="1"/>
    </row>
    <row r="29005" spans="8:8" x14ac:dyDescent="0.25">
      <c r="H29005" s="1"/>
    </row>
    <row r="29006" spans="8:8" x14ac:dyDescent="0.25">
      <c r="H29006" s="1"/>
    </row>
    <row r="29007" spans="8:8" x14ac:dyDescent="0.25">
      <c r="H29007" s="1"/>
    </row>
    <row r="29008" spans="8:8" x14ac:dyDescent="0.25">
      <c r="H29008" s="1"/>
    </row>
    <row r="29009" spans="8:8" x14ac:dyDescent="0.25">
      <c r="H29009" s="1"/>
    </row>
    <row r="29010" spans="8:8" x14ac:dyDescent="0.25">
      <c r="H29010" s="1"/>
    </row>
    <row r="29011" spans="8:8" x14ac:dyDescent="0.25">
      <c r="H29011" s="1"/>
    </row>
    <row r="29012" spans="8:8" x14ac:dyDescent="0.25">
      <c r="H29012" s="1"/>
    </row>
    <row r="29013" spans="8:8" x14ac:dyDescent="0.25">
      <c r="H29013" s="1"/>
    </row>
    <row r="29014" spans="8:8" x14ac:dyDescent="0.25">
      <c r="H29014" s="1"/>
    </row>
    <row r="29015" spans="8:8" x14ac:dyDescent="0.25">
      <c r="H29015" s="1"/>
    </row>
    <row r="29016" spans="8:8" x14ac:dyDescent="0.25">
      <c r="H29016" s="1"/>
    </row>
    <row r="29017" spans="8:8" x14ac:dyDescent="0.25">
      <c r="H29017" s="1"/>
    </row>
    <row r="29018" spans="8:8" x14ac:dyDescent="0.25">
      <c r="H29018" s="1"/>
    </row>
    <row r="29019" spans="8:8" x14ac:dyDescent="0.25">
      <c r="H29019" s="1"/>
    </row>
    <row r="29020" spans="8:8" x14ac:dyDescent="0.25">
      <c r="H29020" s="1"/>
    </row>
    <row r="29021" spans="8:8" x14ac:dyDescent="0.25">
      <c r="H29021" s="1"/>
    </row>
    <row r="29022" spans="8:8" x14ac:dyDescent="0.25">
      <c r="H29022" s="1"/>
    </row>
    <row r="29023" spans="8:8" x14ac:dyDescent="0.25">
      <c r="H29023" s="1"/>
    </row>
    <row r="29024" spans="8:8" x14ac:dyDescent="0.25">
      <c r="H29024" s="1"/>
    </row>
    <row r="29025" spans="8:8" x14ac:dyDescent="0.25">
      <c r="H29025" s="1"/>
    </row>
    <row r="29026" spans="8:8" x14ac:dyDescent="0.25">
      <c r="H29026" s="1"/>
    </row>
    <row r="29027" spans="8:8" x14ac:dyDescent="0.25">
      <c r="H29027" s="1"/>
    </row>
    <row r="29028" spans="8:8" x14ac:dyDescent="0.25">
      <c r="H29028" s="1"/>
    </row>
    <row r="29029" spans="8:8" x14ac:dyDescent="0.25">
      <c r="H29029" s="1"/>
    </row>
    <row r="29030" spans="8:8" x14ac:dyDescent="0.25">
      <c r="H29030" s="1"/>
    </row>
    <row r="29031" spans="8:8" x14ac:dyDescent="0.25">
      <c r="H29031" s="1"/>
    </row>
    <row r="29032" spans="8:8" x14ac:dyDescent="0.25">
      <c r="H29032" s="1"/>
    </row>
    <row r="29033" spans="8:8" x14ac:dyDescent="0.25">
      <c r="H29033" s="1"/>
    </row>
    <row r="29034" spans="8:8" x14ac:dyDescent="0.25">
      <c r="H29034" s="1"/>
    </row>
    <row r="29035" spans="8:8" x14ac:dyDescent="0.25">
      <c r="H29035" s="1"/>
    </row>
    <row r="29036" spans="8:8" x14ac:dyDescent="0.25">
      <c r="H29036" s="1"/>
    </row>
    <row r="29037" spans="8:8" x14ac:dyDescent="0.25">
      <c r="H29037" s="1"/>
    </row>
    <row r="29038" spans="8:8" x14ac:dyDescent="0.25">
      <c r="H29038" s="1"/>
    </row>
    <row r="29039" spans="8:8" x14ac:dyDescent="0.25">
      <c r="H29039" s="1"/>
    </row>
    <row r="29040" spans="8:8" x14ac:dyDescent="0.25">
      <c r="H29040" s="1"/>
    </row>
    <row r="29041" spans="8:8" x14ac:dyDescent="0.25">
      <c r="H29041" s="1"/>
    </row>
    <row r="29042" spans="8:8" x14ac:dyDescent="0.25">
      <c r="H29042" s="1"/>
    </row>
    <row r="29043" spans="8:8" x14ac:dyDescent="0.25">
      <c r="H29043" s="1"/>
    </row>
    <row r="29044" spans="8:8" x14ac:dyDescent="0.25">
      <c r="H29044" s="1"/>
    </row>
    <row r="29045" spans="8:8" x14ac:dyDescent="0.25">
      <c r="H29045" s="1"/>
    </row>
    <row r="29046" spans="8:8" x14ac:dyDescent="0.25">
      <c r="H29046" s="1"/>
    </row>
    <row r="29047" spans="8:8" x14ac:dyDescent="0.25">
      <c r="H29047" s="1"/>
    </row>
    <row r="29048" spans="8:8" x14ac:dyDescent="0.25">
      <c r="H29048" s="1"/>
    </row>
    <row r="29049" spans="8:8" x14ac:dyDescent="0.25">
      <c r="H29049" s="1"/>
    </row>
    <row r="29050" spans="8:8" x14ac:dyDescent="0.25">
      <c r="H29050" s="1"/>
    </row>
    <row r="29051" spans="8:8" x14ac:dyDescent="0.25">
      <c r="H29051" s="1"/>
    </row>
    <row r="29052" spans="8:8" x14ac:dyDescent="0.25">
      <c r="H29052" s="1"/>
    </row>
    <row r="29053" spans="8:8" x14ac:dyDescent="0.25">
      <c r="H29053" s="1"/>
    </row>
    <row r="29054" spans="8:8" x14ac:dyDescent="0.25">
      <c r="H29054" s="1"/>
    </row>
    <row r="29055" spans="8:8" x14ac:dyDescent="0.25">
      <c r="H29055" s="1"/>
    </row>
    <row r="29056" spans="8:8" x14ac:dyDescent="0.25">
      <c r="H29056" s="1"/>
    </row>
    <row r="29057" spans="8:8" x14ac:dyDescent="0.25">
      <c r="H29057" s="1"/>
    </row>
    <row r="29058" spans="8:8" x14ac:dyDescent="0.25">
      <c r="H29058" s="1"/>
    </row>
    <row r="29059" spans="8:8" x14ac:dyDescent="0.25">
      <c r="H29059" s="1"/>
    </row>
    <row r="29060" spans="8:8" x14ac:dyDescent="0.25">
      <c r="H29060" s="1"/>
    </row>
    <row r="29061" spans="8:8" x14ac:dyDescent="0.25">
      <c r="H29061" s="1"/>
    </row>
    <row r="29062" spans="8:8" x14ac:dyDescent="0.25">
      <c r="H29062" s="1"/>
    </row>
    <row r="29063" spans="8:8" x14ac:dyDescent="0.25">
      <c r="H29063" s="1"/>
    </row>
    <row r="29064" spans="8:8" x14ac:dyDescent="0.25">
      <c r="H29064" s="1"/>
    </row>
    <row r="29065" spans="8:8" x14ac:dyDescent="0.25">
      <c r="H29065" s="1"/>
    </row>
    <row r="29066" spans="8:8" x14ac:dyDescent="0.25">
      <c r="H29066" s="1"/>
    </row>
    <row r="29067" spans="8:8" x14ac:dyDescent="0.25">
      <c r="H29067" s="1"/>
    </row>
    <row r="29068" spans="8:8" x14ac:dyDescent="0.25">
      <c r="H29068" s="1"/>
    </row>
    <row r="29069" spans="8:8" x14ac:dyDescent="0.25">
      <c r="H29069" s="1"/>
    </row>
    <row r="29070" spans="8:8" x14ac:dyDescent="0.25">
      <c r="H29070" s="1"/>
    </row>
    <row r="29071" spans="8:8" x14ac:dyDescent="0.25">
      <c r="H29071" s="1"/>
    </row>
    <row r="29072" spans="8:8" x14ac:dyDescent="0.25">
      <c r="H29072" s="1"/>
    </row>
    <row r="29073" spans="8:8" x14ac:dyDescent="0.25">
      <c r="H29073" s="1"/>
    </row>
    <row r="29074" spans="8:8" x14ac:dyDescent="0.25">
      <c r="H29074" s="1"/>
    </row>
    <row r="29075" spans="8:8" x14ac:dyDescent="0.25">
      <c r="H29075" s="1"/>
    </row>
    <row r="29076" spans="8:8" x14ac:dyDescent="0.25">
      <c r="H29076" s="1"/>
    </row>
    <row r="29077" spans="8:8" x14ac:dyDescent="0.25">
      <c r="H29077" s="1"/>
    </row>
    <row r="29078" spans="8:8" x14ac:dyDescent="0.25">
      <c r="H29078" s="1"/>
    </row>
    <row r="29079" spans="8:8" x14ac:dyDescent="0.25">
      <c r="H29079" s="1"/>
    </row>
    <row r="29080" spans="8:8" x14ac:dyDescent="0.25">
      <c r="H29080" s="1"/>
    </row>
    <row r="29081" spans="8:8" x14ac:dyDescent="0.25">
      <c r="H29081" s="1"/>
    </row>
    <row r="29082" spans="8:8" x14ac:dyDescent="0.25">
      <c r="H29082" s="1"/>
    </row>
    <row r="29083" spans="8:8" x14ac:dyDescent="0.25">
      <c r="H29083" s="1"/>
    </row>
    <row r="29084" spans="8:8" x14ac:dyDescent="0.25">
      <c r="H29084" s="1"/>
    </row>
    <row r="29085" spans="8:8" x14ac:dyDescent="0.25">
      <c r="H29085" s="1"/>
    </row>
    <row r="29086" spans="8:8" x14ac:dyDescent="0.25">
      <c r="H29086" s="1"/>
    </row>
    <row r="29087" spans="8:8" x14ac:dyDescent="0.25">
      <c r="H29087" s="1"/>
    </row>
    <row r="29088" spans="8:8" x14ac:dyDescent="0.25">
      <c r="H29088" s="1"/>
    </row>
    <row r="29089" spans="8:8" x14ac:dyDescent="0.25">
      <c r="H29089" s="1"/>
    </row>
    <row r="29090" spans="8:8" x14ac:dyDescent="0.25">
      <c r="H29090" s="1"/>
    </row>
    <row r="29091" spans="8:8" x14ac:dyDescent="0.25">
      <c r="H29091" s="1"/>
    </row>
    <row r="29092" spans="8:8" x14ac:dyDescent="0.25">
      <c r="H29092" s="1"/>
    </row>
    <row r="29093" spans="8:8" x14ac:dyDescent="0.25">
      <c r="H29093" s="1"/>
    </row>
    <row r="29094" spans="8:8" x14ac:dyDescent="0.25">
      <c r="H29094" s="1"/>
    </row>
    <row r="29095" spans="8:8" x14ac:dyDescent="0.25">
      <c r="H29095" s="1"/>
    </row>
    <row r="29096" spans="8:8" x14ac:dyDescent="0.25">
      <c r="H29096" s="1"/>
    </row>
    <row r="29097" spans="8:8" x14ac:dyDescent="0.25">
      <c r="H29097" s="1"/>
    </row>
    <row r="29098" spans="8:8" x14ac:dyDescent="0.25">
      <c r="H29098" s="1"/>
    </row>
    <row r="29099" spans="8:8" x14ac:dyDescent="0.25">
      <c r="H29099" s="1"/>
    </row>
    <row r="29100" spans="8:8" x14ac:dyDescent="0.25">
      <c r="H29100" s="1"/>
    </row>
    <row r="29101" spans="8:8" x14ac:dyDescent="0.25">
      <c r="H29101" s="1"/>
    </row>
    <row r="29102" spans="8:8" x14ac:dyDescent="0.25">
      <c r="H29102" s="1"/>
    </row>
    <row r="29103" spans="8:8" x14ac:dyDescent="0.25">
      <c r="H29103" s="1"/>
    </row>
    <row r="29104" spans="8:8" x14ac:dyDescent="0.25">
      <c r="H29104" s="1"/>
    </row>
    <row r="29105" spans="8:8" x14ac:dyDescent="0.25">
      <c r="H29105" s="1"/>
    </row>
    <row r="29106" spans="8:8" x14ac:dyDescent="0.25">
      <c r="H29106" s="1"/>
    </row>
    <row r="29107" spans="8:8" x14ac:dyDescent="0.25">
      <c r="H29107" s="1"/>
    </row>
    <row r="29108" spans="8:8" x14ac:dyDescent="0.25">
      <c r="H29108" s="1"/>
    </row>
    <row r="29109" spans="8:8" x14ac:dyDescent="0.25">
      <c r="H29109" s="1"/>
    </row>
    <row r="29110" spans="8:8" x14ac:dyDescent="0.25">
      <c r="H29110" s="1"/>
    </row>
    <row r="29111" spans="8:8" x14ac:dyDescent="0.25">
      <c r="H29111" s="1"/>
    </row>
    <row r="29112" spans="8:8" x14ac:dyDescent="0.25">
      <c r="H29112" s="1"/>
    </row>
    <row r="29113" spans="8:8" x14ac:dyDescent="0.25">
      <c r="H29113" s="1"/>
    </row>
    <row r="29114" spans="8:8" x14ac:dyDescent="0.25">
      <c r="H29114" s="1"/>
    </row>
    <row r="29115" spans="8:8" x14ac:dyDescent="0.25">
      <c r="H29115" s="1"/>
    </row>
    <row r="29116" spans="8:8" x14ac:dyDescent="0.25">
      <c r="H29116" s="1"/>
    </row>
    <row r="29117" spans="8:8" x14ac:dyDescent="0.25">
      <c r="H29117" s="1"/>
    </row>
    <row r="29118" spans="8:8" x14ac:dyDescent="0.25">
      <c r="H29118" s="1"/>
    </row>
    <row r="29119" spans="8:8" x14ac:dyDescent="0.25">
      <c r="H29119" s="1"/>
    </row>
    <row r="29120" spans="8:8" x14ac:dyDescent="0.25">
      <c r="H29120" s="1"/>
    </row>
    <row r="29121" spans="8:8" x14ac:dyDescent="0.25">
      <c r="H29121" s="1"/>
    </row>
    <row r="29122" spans="8:8" x14ac:dyDescent="0.25">
      <c r="H29122" s="1"/>
    </row>
    <row r="29123" spans="8:8" x14ac:dyDescent="0.25">
      <c r="H29123" s="1"/>
    </row>
    <row r="29124" spans="8:8" x14ac:dyDescent="0.25">
      <c r="H29124" s="1"/>
    </row>
    <row r="29125" spans="8:8" x14ac:dyDescent="0.25">
      <c r="H29125" s="1"/>
    </row>
    <row r="29126" spans="8:8" x14ac:dyDescent="0.25">
      <c r="H29126" s="1"/>
    </row>
    <row r="29127" spans="8:8" x14ac:dyDescent="0.25">
      <c r="H29127" s="1"/>
    </row>
    <row r="29128" spans="8:8" x14ac:dyDescent="0.25">
      <c r="H29128" s="1"/>
    </row>
    <row r="29129" spans="8:8" x14ac:dyDescent="0.25">
      <c r="H29129" s="1"/>
    </row>
    <row r="29130" spans="8:8" x14ac:dyDescent="0.25">
      <c r="H29130" s="1"/>
    </row>
    <row r="29131" spans="8:8" x14ac:dyDescent="0.25">
      <c r="H29131" s="1"/>
    </row>
    <row r="29132" spans="8:8" x14ac:dyDescent="0.25">
      <c r="H29132" s="1"/>
    </row>
    <row r="29133" spans="8:8" x14ac:dyDescent="0.25">
      <c r="H29133" s="1"/>
    </row>
    <row r="29134" spans="8:8" x14ac:dyDescent="0.25">
      <c r="H29134" s="1"/>
    </row>
    <row r="29135" spans="8:8" x14ac:dyDescent="0.25">
      <c r="H29135" s="1"/>
    </row>
    <row r="29136" spans="8:8" x14ac:dyDescent="0.25">
      <c r="H29136" s="1"/>
    </row>
    <row r="29137" spans="8:8" x14ac:dyDescent="0.25">
      <c r="H29137" s="1"/>
    </row>
    <row r="29138" spans="8:8" x14ac:dyDescent="0.25">
      <c r="H29138" s="1"/>
    </row>
    <row r="29139" spans="8:8" x14ac:dyDescent="0.25">
      <c r="H29139" s="1"/>
    </row>
    <row r="29140" spans="8:8" x14ac:dyDescent="0.25">
      <c r="H29140" s="1"/>
    </row>
    <row r="29141" spans="8:8" x14ac:dyDescent="0.25">
      <c r="H29141" s="1"/>
    </row>
    <row r="29142" spans="8:8" x14ac:dyDescent="0.25">
      <c r="H29142" s="1"/>
    </row>
    <row r="29143" spans="8:8" x14ac:dyDescent="0.25">
      <c r="H29143" s="1"/>
    </row>
    <row r="29144" spans="8:8" x14ac:dyDescent="0.25">
      <c r="H29144" s="1"/>
    </row>
    <row r="29145" spans="8:8" x14ac:dyDescent="0.25">
      <c r="H29145" s="1"/>
    </row>
    <row r="29146" spans="8:8" x14ac:dyDescent="0.25">
      <c r="H29146" s="1"/>
    </row>
    <row r="29147" spans="8:8" x14ac:dyDescent="0.25">
      <c r="H29147" s="1"/>
    </row>
    <row r="29148" spans="8:8" x14ac:dyDescent="0.25">
      <c r="H29148" s="1"/>
    </row>
    <row r="29149" spans="8:8" x14ac:dyDescent="0.25">
      <c r="H29149" s="1"/>
    </row>
    <row r="29150" spans="8:8" x14ac:dyDescent="0.25">
      <c r="H29150" s="1"/>
    </row>
    <row r="29151" spans="8:8" x14ac:dyDescent="0.25">
      <c r="H29151" s="1"/>
    </row>
    <row r="29152" spans="8:8" x14ac:dyDescent="0.25">
      <c r="H29152" s="1"/>
    </row>
    <row r="29153" spans="8:8" x14ac:dyDescent="0.25">
      <c r="H29153" s="1"/>
    </row>
    <row r="29154" spans="8:8" x14ac:dyDescent="0.25">
      <c r="H29154" s="1"/>
    </row>
    <row r="29155" spans="8:8" x14ac:dyDescent="0.25">
      <c r="H29155" s="1"/>
    </row>
    <row r="29156" spans="8:8" x14ac:dyDescent="0.25">
      <c r="H29156" s="1"/>
    </row>
    <row r="29157" spans="8:8" x14ac:dyDescent="0.25">
      <c r="H29157" s="1"/>
    </row>
    <row r="29158" spans="8:8" x14ac:dyDescent="0.25">
      <c r="H29158" s="1"/>
    </row>
    <row r="29159" spans="8:8" x14ac:dyDescent="0.25">
      <c r="H29159" s="1"/>
    </row>
    <row r="29160" spans="8:8" x14ac:dyDescent="0.25">
      <c r="H29160" s="1"/>
    </row>
    <row r="29161" spans="8:8" x14ac:dyDescent="0.25">
      <c r="H29161" s="1"/>
    </row>
    <row r="29162" spans="8:8" x14ac:dyDescent="0.25">
      <c r="H29162" s="1"/>
    </row>
    <row r="29163" spans="8:8" x14ac:dyDescent="0.25">
      <c r="H29163" s="1"/>
    </row>
    <row r="29164" spans="8:8" x14ac:dyDescent="0.25">
      <c r="H29164" s="1"/>
    </row>
    <row r="29165" spans="8:8" x14ac:dyDescent="0.25">
      <c r="H29165" s="1"/>
    </row>
    <row r="29166" spans="8:8" x14ac:dyDescent="0.25">
      <c r="H29166" s="1"/>
    </row>
    <row r="29167" spans="8:8" x14ac:dyDescent="0.25">
      <c r="H29167" s="1"/>
    </row>
    <row r="29168" spans="8:8" x14ac:dyDescent="0.25">
      <c r="H29168" s="1"/>
    </row>
    <row r="29169" spans="8:8" x14ac:dyDescent="0.25">
      <c r="H29169" s="1"/>
    </row>
    <row r="29170" spans="8:8" x14ac:dyDescent="0.25">
      <c r="H29170" s="1"/>
    </row>
    <row r="29171" spans="8:8" x14ac:dyDescent="0.25">
      <c r="H29171" s="1"/>
    </row>
    <row r="29172" spans="8:8" x14ac:dyDescent="0.25">
      <c r="H29172" s="1"/>
    </row>
    <row r="29173" spans="8:8" x14ac:dyDescent="0.25">
      <c r="H29173" s="1"/>
    </row>
    <row r="29174" spans="8:8" x14ac:dyDescent="0.25">
      <c r="H29174" s="1"/>
    </row>
    <row r="29175" spans="8:8" x14ac:dyDescent="0.25">
      <c r="H29175" s="1"/>
    </row>
    <row r="29176" spans="8:8" x14ac:dyDescent="0.25">
      <c r="H29176" s="1"/>
    </row>
    <row r="29177" spans="8:8" x14ac:dyDescent="0.25">
      <c r="H29177" s="1"/>
    </row>
    <row r="29178" spans="8:8" x14ac:dyDescent="0.25">
      <c r="H29178" s="1"/>
    </row>
    <row r="29179" spans="8:8" x14ac:dyDescent="0.25">
      <c r="H29179" s="1"/>
    </row>
    <row r="29180" spans="8:8" x14ac:dyDescent="0.25">
      <c r="H29180" s="1"/>
    </row>
    <row r="29181" spans="8:8" x14ac:dyDescent="0.25">
      <c r="H29181" s="1"/>
    </row>
    <row r="29182" spans="8:8" x14ac:dyDescent="0.25">
      <c r="H29182" s="1"/>
    </row>
    <row r="29183" spans="8:8" x14ac:dyDescent="0.25">
      <c r="H29183" s="1"/>
    </row>
    <row r="29184" spans="8:8" x14ac:dyDescent="0.25">
      <c r="H29184" s="1"/>
    </row>
    <row r="29185" spans="8:8" x14ac:dyDescent="0.25">
      <c r="H29185" s="1"/>
    </row>
    <row r="29186" spans="8:8" x14ac:dyDescent="0.25">
      <c r="H29186" s="1"/>
    </row>
    <row r="29187" spans="8:8" x14ac:dyDescent="0.25">
      <c r="H29187" s="1"/>
    </row>
    <row r="29188" spans="8:8" x14ac:dyDescent="0.25">
      <c r="H29188" s="1"/>
    </row>
    <row r="29189" spans="8:8" x14ac:dyDescent="0.25">
      <c r="H29189" s="1"/>
    </row>
    <row r="29190" spans="8:8" x14ac:dyDescent="0.25">
      <c r="H29190" s="1"/>
    </row>
    <row r="29191" spans="8:8" x14ac:dyDescent="0.25">
      <c r="H29191" s="1"/>
    </row>
    <row r="29192" spans="8:8" x14ac:dyDescent="0.25">
      <c r="H29192" s="1"/>
    </row>
    <row r="29193" spans="8:8" x14ac:dyDescent="0.25">
      <c r="H29193" s="1"/>
    </row>
    <row r="29194" spans="8:8" x14ac:dyDescent="0.25">
      <c r="H29194" s="1"/>
    </row>
    <row r="29195" spans="8:8" x14ac:dyDescent="0.25">
      <c r="H29195" s="1"/>
    </row>
    <row r="29196" spans="8:8" x14ac:dyDescent="0.25">
      <c r="H29196" s="1"/>
    </row>
    <row r="29197" spans="8:8" x14ac:dyDescent="0.25">
      <c r="H29197" s="1"/>
    </row>
    <row r="29198" spans="8:8" x14ac:dyDescent="0.25">
      <c r="H29198" s="1"/>
    </row>
    <row r="29199" spans="8:8" x14ac:dyDescent="0.25">
      <c r="H29199" s="1"/>
    </row>
    <row r="29200" spans="8:8" x14ac:dyDescent="0.25">
      <c r="H29200" s="1"/>
    </row>
    <row r="29201" spans="8:8" x14ac:dyDescent="0.25">
      <c r="H29201" s="1"/>
    </row>
    <row r="29202" spans="8:8" x14ac:dyDescent="0.25">
      <c r="H29202" s="1"/>
    </row>
    <row r="29203" spans="8:8" x14ac:dyDescent="0.25">
      <c r="H29203" s="1"/>
    </row>
    <row r="29204" spans="8:8" x14ac:dyDescent="0.25">
      <c r="H29204" s="1"/>
    </row>
    <row r="29205" spans="8:8" x14ac:dyDescent="0.25">
      <c r="H29205" s="1"/>
    </row>
    <row r="29206" spans="8:8" x14ac:dyDescent="0.25">
      <c r="H29206" s="1"/>
    </row>
    <row r="29207" spans="8:8" x14ac:dyDescent="0.25">
      <c r="H29207" s="1"/>
    </row>
    <row r="29208" spans="8:8" x14ac:dyDescent="0.25">
      <c r="H29208" s="1"/>
    </row>
    <row r="29209" spans="8:8" x14ac:dyDescent="0.25">
      <c r="H29209" s="1"/>
    </row>
    <row r="29210" spans="8:8" x14ac:dyDescent="0.25">
      <c r="H29210" s="1"/>
    </row>
    <row r="29211" spans="8:8" x14ac:dyDescent="0.25">
      <c r="H29211" s="1"/>
    </row>
    <row r="29212" spans="8:8" x14ac:dyDescent="0.25">
      <c r="H29212" s="1"/>
    </row>
    <row r="29213" spans="8:8" x14ac:dyDescent="0.25">
      <c r="H29213" s="1"/>
    </row>
    <row r="29214" spans="8:8" x14ac:dyDescent="0.25">
      <c r="H29214" s="1"/>
    </row>
    <row r="29215" spans="8:8" x14ac:dyDescent="0.25">
      <c r="H29215" s="1"/>
    </row>
    <row r="29216" spans="8:8" x14ac:dyDescent="0.25">
      <c r="H29216" s="1"/>
    </row>
    <row r="29217" spans="8:8" x14ac:dyDescent="0.25">
      <c r="H29217" s="1"/>
    </row>
    <row r="29218" spans="8:8" x14ac:dyDescent="0.25">
      <c r="H29218" s="1"/>
    </row>
    <row r="29219" spans="8:8" x14ac:dyDescent="0.25">
      <c r="H29219" s="1"/>
    </row>
    <row r="29220" spans="8:8" x14ac:dyDescent="0.25">
      <c r="H29220" s="1"/>
    </row>
    <row r="29221" spans="8:8" x14ac:dyDescent="0.25">
      <c r="H29221" s="1"/>
    </row>
    <row r="29222" spans="8:8" x14ac:dyDescent="0.25">
      <c r="H29222" s="1"/>
    </row>
    <row r="29223" spans="8:8" x14ac:dyDescent="0.25">
      <c r="H29223" s="1"/>
    </row>
    <row r="29224" spans="8:8" x14ac:dyDescent="0.25">
      <c r="H29224" s="1"/>
    </row>
    <row r="29225" spans="8:8" x14ac:dyDescent="0.25">
      <c r="H29225" s="1"/>
    </row>
    <row r="29226" spans="8:8" x14ac:dyDescent="0.25">
      <c r="H29226" s="1"/>
    </row>
    <row r="29227" spans="8:8" x14ac:dyDescent="0.25">
      <c r="H29227" s="1"/>
    </row>
    <row r="29228" spans="8:8" x14ac:dyDescent="0.25">
      <c r="H29228" s="1"/>
    </row>
    <row r="29229" spans="8:8" x14ac:dyDescent="0.25">
      <c r="H29229" s="1"/>
    </row>
    <row r="29230" spans="8:8" x14ac:dyDescent="0.25">
      <c r="H29230" s="1"/>
    </row>
    <row r="29231" spans="8:8" x14ac:dyDescent="0.25">
      <c r="H29231" s="1"/>
    </row>
    <row r="29232" spans="8:8" x14ac:dyDescent="0.25">
      <c r="H29232" s="1"/>
    </row>
    <row r="29233" spans="8:8" x14ac:dyDescent="0.25">
      <c r="H29233" s="1"/>
    </row>
    <row r="29234" spans="8:8" x14ac:dyDescent="0.25">
      <c r="H29234" s="1"/>
    </row>
    <row r="29235" spans="8:8" x14ac:dyDescent="0.25">
      <c r="H29235" s="1"/>
    </row>
    <row r="29236" spans="8:8" x14ac:dyDescent="0.25">
      <c r="H29236" s="1"/>
    </row>
    <row r="29237" spans="8:8" x14ac:dyDescent="0.25">
      <c r="H29237" s="1"/>
    </row>
    <row r="29238" spans="8:8" x14ac:dyDescent="0.25">
      <c r="H29238" s="1"/>
    </row>
    <row r="29239" spans="8:8" x14ac:dyDescent="0.25">
      <c r="H29239" s="1"/>
    </row>
    <row r="29240" spans="8:8" x14ac:dyDescent="0.25">
      <c r="H29240" s="1"/>
    </row>
    <row r="29241" spans="8:8" x14ac:dyDescent="0.25">
      <c r="H29241" s="1"/>
    </row>
    <row r="29242" spans="8:8" x14ac:dyDescent="0.25">
      <c r="H29242" s="1"/>
    </row>
    <row r="29243" spans="8:8" x14ac:dyDescent="0.25">
      <c r="H29243" s="1"/>
    </row>
    <row r="29244" spans="8:8" x14ac:dyDescent="0.25">
      <c r="H29244" s="1"/>
    </row>
    <row r="29245" spans="8:8" x14ac:dyDescent="0.25">
      <c r="H29245" s="1"/>
    </row>
    <row r="29246" spans="8:8" x14ac:dyDescent="0.25">
      <c r="H29246" s="1"/>
    </row>
    <row r="29247" spans="8:8" x14ac:dyDescent="0.25">
      <c r="H29247" s="1"/>
    </row>
    <row r="29248" spans="8:8" x14ac:dyDescent="0.25">
      <c r="H29248" s="1"/>
    </row>
    <row r="29249" spans="8:8" x14ac:dyDescent="0.25">
      <c r="H29249" s="1"/>
    </row>
    <row r="29250" spans="8:8" x14ac:dyDescent="0.25">
      <c r="H29250" s="1"/>
    </row>
    <row r="29251" spans="8:8" x14ac:dyDescent="0.25">
      <c r="H29251" s="1"/>
    </row>
    <row r="29252" spans="8:8" x14ac:dyDescent="0.25">
      <c r="H29252" s="1"/>
    </row>
    <row r="29253" spans="8:8" x14ac:dyDescent="0.25">
      <c r="H29253" s="1"/>
    </row>
    <row r="29254" spans="8:8" x14ac:dyDescent="0.25">
      <c r="H29254" s="1"/>
    </row>
    <row r="29255" spans="8:8" x14ac:dyDescent="0.25">
      <c r="H29255" s="1"/>
    </row>
    <row r="29256" spans="8:8" x14ac:dyDescent="0.25">
      <c r="H29256" s="1"/>
    </row>
    <row r="29257" spans="8:8" x14ac:dyDescent="0.25">
      <c r="H29257" s="1"/>
    </row>
    <row r="29258" spans="8:8" x14ac:dyDescent="0.25">
      <c r="H29258" s="1"/>
    </row>
    <row r="29259" spans="8:8" x14ac:dyDescent="0.25">
      <c r="H29259" s="1"/>
    </row>
    <row r="29260" spans="8:8" x14ac:dyDescent="0.25">
      <c r="H29260" s="1"/>
    </row>
    <row r="29261" spans="8:8" x14ac:dyDescent="0.25">
      <c r="H29261" s="1"/>
    </row>
    <row r="29262" spans="8:8" x14ac:dyDescent="0.25">
      <c r="H29262" s="1"/>
    </row>
    <row r="29263" spans="8:8" x14ac:dyDescent="0.25">
      <c r="H29263" s="1"/>
    </row>
    <row r="29264" spans="8:8" x14ac:dyDescent="0.25">
      <c r="H29264" s="1"/>
    </row>
    <row r="29265" spans="8:8" x14ac:dyDescent="0.25">
      <c r="H29265" s="1"/>
    </row>
    <row r="29266" spans="8:8" x14ac:dyDescent="0.25">
      <c r="H29266" s="1"/>
    </row>
    <row r="29267" spans="8:8" x14ac:dyDescent="0.25">
      <c r="H29267" s="1"/>
    </row>
    <row r="29268" spans="8:8" x14ac:dyDescent="0.25">
      <c r="H29268" s="1"/>
    </row>
    <row r="29269" spans="8:8" x14ac:dyDescent="0.25">
      <c r="H29269" s="1"/>
    </row>
    <row r="29270" spans="8:8" x14ac:dyDescent="0.25">
      <c r="H29270" s="1"/>
    </row>
    <row r="29271" spans="8:8" x14ac:dyDescent="0.25">
      <c r="H29271" s="1"/>
    </row>
    <row r="29272" spans="8:8" x14ac:dyDescent="0.25">
      <c r="H29272" s="1"/>
    </row>
    <row r="29273" spans="8:8" x14ac:dyDescent="0.25">
      <c r="H29273" s="1"/>
    </row>
    <row r="29274" spans="8:8" x14ac:dyDescent="0.25">
      <c r="H29274" s="1"/>
    </row>
    <row r="29275" spans="8:8" x14ac:dyDescent="0.25">
      <c r="H29275" s="1"/>
    </row>
    <row r="29276" spans="8:8" x14ac:dyDescent="0.25">
      <c r="H29276" s="1"/>
    </row>
    <row r="29277" spans="8:8" x14ac:dyDescent="0.25">
      <c r="H29277" s="1"/>
    </row>
    <row r="29278" spans="8:8" x14ac:dyDescent="0.25">
      <c r="H29278" s="1"/>
    </row>
    <row r="29279" spans="8:8" x14ac:dyDescent="0.25">
      <c r="H29279" s="1"/>
    </row>
    <row r="29280" spans="8:8" x14ac:dyDescent="0.25">
      <c r="H29280" s="1"/>
    </row>
    <row r="29281" spans="8:8" x14ac:dyDescent="0.25">
      <c r="H29281" s="1"/>
    </row>
    <row r="29282" spans="8:8" x14ac:dyDescent="0.25">
      <c r="H29282" s="1"/>
    </row>
    <row r="29283" spans="8:8" x14ac:dyDescent="0.25">
      <c r="H29283" s="1"/>
    </row>
    <row r="29284" spans="8:8" x14ac:dyDescent="0.25">
      <c r="H29284" s="1"/>
    </row>
    <row r="29285" spans="8:8" x14ac:dyDescent="0.25">
      <c r="H29285" s="1"/>
    </row>
    <row r="29286" spans="8:8" x14ac:dyDescent="0.25">
      <c r="H29286" s="1"/>
    </row>
    <row r="29287" spans="8:8" x14ac:dyDescent="0.25">
      <c r="H29287" s="1"/>
    </row>
    <row r="29288" spans="8:8" x14ac:dyDescent="0.25">
      <c r="H29288" s="1"/>
    </row>
    <row r="29289" spans="8:8" x14ac:dyDescent="0.25">
      <c r="H29289" s="1"/>
    </row>
    <row r="29290" spans="8:8" x14ac:dyDescent="0.25">
      <c r="H29290" s="1"/>
    </row>
    <row r="29291" spans="8:8" x14ac:dyDescent="0.25">
      <c r="H29291" s="1"/>
    </row>
    <row r="29292" spans="8:8" x14ac:dyDescent="0.25">
      <c r="H29292" s="1"/>
    </row>
    <row r="29293" spans="8:8" x14ac:dyDescent="0.25">
      <c r="H29293" s="1"/>
    </row>
    <row r="29294" spans="8:8" x14ac:dyDescent="0.25">
      <c r="H29294" s="1"/>
    </row>
    <row r="29295" spans="8:8" x14ac:dyDescent="0.25">
      <c r="H29295" s="1"/>
    </row>
    <row r="29296" spans="8:8" x14ac:dyDescent="0.25">
      <c r="H29296" s="1"/>
    </row>
    <row r="29297" spans="8:8" x14ac:dyDescent="0.25">
      <c r="H29297" s="1"/>
    </row>
    <row r="29298" spans="8:8" x14ac:dyDescent="0.25">
      <c r="H29298" s="1"/>
    </row>
    <row r="29299" spans="8:8" x14ac:dyDescent="0.25">
      <c r="H29299" s="1"/>
    </row>
    <row r="29300" spans="8:8" x14ac:dyDescent="0.25">
      <c r="H29300" s="1"/>
    </row>
    <row r="29301" spans="8:8" x14ac:dyDescent="0.25">
      <c r="H29301" s="1"/>
    </row>
    <row r="29302" spans="8:8" x14ac:dyDescent="0.25">
      <c r="H29302" s="1"/>
    </row>
    <row r="29303" spans="8:8" x14ac:dyDescent="0.25">
      <c r="H29303" s="1"/>
    </row>
    <row r="29304" spans="8:8" x14ac:dyDescent="0.25">
      <c r="H29304" s="1"/>
    </row>
    <row r="29305" spans="8:8" x14ac:dyDescent="0.25">
      <c r="H29305" s="1"/>
    </row>
    <row r="29306" spans="8:8" x14ac:dyDescent="0.25">
      <c r="H29306" s="1"/>
    </row>
    <row r="29307" spans="8:8" x14ac:dyDescent="0.25">
      <c r="H29307" s="1"/>
    </row>
    <row r="29308" spans="8:8" x14ac:dyDescent="0.25">
      <c r="H29308" s="1"/>
    </row>
    <row r="29309" spans="8:8" x14ac:dyDescent="0.25">
      <c r="H29309" s="1"/>
    </row>
    <row r="29310" spans="8:8" x14ac:dyDescent="0.25">
      <c r="H29310" s="1"/>
    </row>
    <row r="29311" spans="8:8" x14ac:dyDescent="0.25">
      <c r="H29311" s="1"/>
    </row>
    <row r="29312" spans="8:8" x14ac:dyDescent="0.25">
      <c r="H29312" s="1"/>
    </row>
    <row r="29313" spans="8:8" x14ac:dyDescent="0.25">
      <c r="H29313" s="1"/>
    </row>
    <row r="29314" spans="8:8" x14ac:dyDescent="0.25">
      <c r="H29314" s="1"/>
    </row>
    <row r="29315" spans="8:8" x14ac:dyDescent="0.25">
      <c r="H29315" s="1"/>
    </row>
    <row r="29316" spans="8:8" x14ac:dyDescent="0.25">
      <c r="H29316" s="1"/>
    </row>
    <row r="29317" spans="8:8" x14ac:dyDescent="0.25">
      <c r="H29317" s="1"/>
    </row>
    <row r="29318" spans="8:8" x14ac:dyDescent="0.25">
      <c r="H29318" s="1"/>
    </row>
    <row r="29319" spans="8:8" x14ac:dyDescent="0.25">
      <c r="H29319" s="1"/>
    </row>
    <row r="29320" spans="8:8" x14ac:dyDescent="0.25">
      <c r="H29320" s="1"/>
    </row>
    <row r="29321" spans="8:8" x14ac:dyDescent="0.25">
      <c r="H29321" s="1"/>
    </row>
    <row r="29322" spans="8:8" x14ac:dyDescent="0.25">
      <c r="H29322" s="1"/>
    </row>
    <row r="29323" spans="8:8" x14ac:dyDescent="0.25">
      <c r="H29323" s="1"/>
    </row>
    <row r="29324" spans="8:8" x14ac:dyDescent="0.25">
      <c r="H29324" s="1"/>
    </row>
    <row r="29325" spans="8:8" x14ac:dyDescent="0.25">
      <c r="H29325" s="1"/>
    </row>
    <row r="29326" spans="8:8" x14ac:dyDescent="0.25">
      <c r="H29326" s="1"/>
    </row>
    <row r="29327" spans="8:8" x14ac:dyDescent="0.25">
      <c r="H29327" s="1"/>
    </row>
    <row r="29328" spans="8:8" x14ac:dyDescent="0.25">
      <c r="H29328" s="1"/>
    </row>
    <row r="29329" spans="8:8" x14ac:dyDescent="0.25">
      <c r="H29329" s="1"/>
    </row>
    <row r="29330" spans="8:8" x14ac:dyDescent="0.25">
      <c r="H29330" s="1"/>
    </row>
    <row r="29331" spans="8:8" x14ac:dyDescent="0.25">
      <c r="H29331" s="1"/>
    </row>
    <row r="29332" spans="8:8" x14ac:dyDescent="0.25">
      <c r="H29332" s="1"/>
    </row>
    <row r="29333" spans="8:8" x14ac:dyDescent="0.25">
      <c r="H29333" s="1"/>
    </row>
    <row r="29334" spans="8:8" x14ac:dyDescent="0.25">
      <c r="H29334" s="1"/>
    </row>
    <row r="29335" spans="8:8" x14ac:dyDescent="0.25">
      <c r="H29335" s="1"/>
    </row>
    <row r="29336" spans="8:8" x14ac:dyDescent="0.25">
      <c r="H29336" s="1"/>
    </row>
    <row r="29337" spans="8:8" x14ac:dyDescent="0.25">
      <c r="H29337" s="1"/>
    </row>
    <row r="29338" spans="8:8" x14ac:dyDescent="0.25">
      <c r="H29338" s="1"/>
    </row>
    <row r="29339" spans="8:8" x14ac:dyDescent="0.25">
      <c r="H29339" s="1"/>
    </row>
    <row r="29340" spans="8:8" x14ac:dyDescent="0.25">
      <c r="H29340" s="1"/>
    </row>
    <row r="29341" spans="8:8" x14ac:dyDescent="0.25">
      <c r="H29341" s="1"/>
    </row>
    <row r="29342" spans="8:8" x14ac:dyDescent="0.25">
      <c r="H29342" s="1"/>
    </row>
    <row r="29343" spans="8:8" x14ac:dyDescent="0.25">
      <c r="H29343" s="1"/>
    </row>
    <row r="29344" spans="8:8" x14ac:dyDescent="0.25">
      <c r="H29344" s="1"/>
    </row>
    <row r="29345" spans="8:8" x14ac:dyDescent="0.25">
      <c r="H29345" s="1"/>
    </row>
    <row r="29346" spans="8:8" x14ac:dyDescent="0.25">
      <c r="H29346" s="1"/>
    </row>
    <row r="29347" spans="8:8" x14ac:dyDescent="0.25">
      <c r="H29347" s="1"/>
    </row>
    <row r="29348" spans="8:8" x14ac:dyDescent="0.25">
      <c r="H29348" s="1"/>
    </row>
    <row r="29349" spans="8:8" x14ac:dyDescent="0.25">
      <c r="H29349" s="1"/>
    </row>
    <row r="29350" spans="8:8" x14ac:dyDescent="0.25">
      <c r="H29350" s="1"/>
    </row>
    <row r="29351" spans="8:8" x14ac:dyDescent="0.25">
      <c r="H29351" s="1"/>
    </row>
    <row r="29352" spans="8:8" x14ac:dyDescent="0.25">
      <c r="H29352" s="1"/>
    </row>
    <row r="29353" spans="8:8" x14ac:dyDescent="0.25">
      <c r="H29353" s="1"/>
    </row>
    <row r="29354" spans="8:8" x14ac:dyDescent="0.25">
      <c r="H29354" s="1"/>
    </row>
    <row r="29355" spans="8:8" x14ac:dyDescent="0.25">
      <c r="H29355" s="1"/>
    </row>
    <row r="29356" spans="8:8" x14ac:dyDescent="0.25">
      <c r="H29356" s="1"/>
    </row>
    <row r="29357" spans="8:8" x14ac:dyDescent="0.25">
      <c r="H29357" s="1"/>
    </row>
    <row r="29358" spans="8:8" x14ac:dyDescent="0.25">
      <c r="H29358" s="1"/>
    </row>
    <row r="29359" spans="8:8" x14ac:dyDescent="0.25">
      <c r="H29359" s="1"/>
    </row>
    <row r="29360" spans="8:8" x14ac:dyDescent="0.25">
      <c r="H29360" s="1"/>
    </row>
    <row r="29361" spans="8:8" x14ac:dyDescent="0.25">
      <c r="H29361" s="1"/>
    </row>
    <row r="29362" spans="8:8" x14ac:dyDescent="0.25">
      <c r="H29362" s="1"/>
    </row>
    <row r="29363" spans="8:8" x14ac:dyDescent="0.25">
      <c r="H29363" s="1"/>
    </row>
    <row r="29364" spans="8:8" x14ac:dyDescent="0.25">
      <c r="H29364" s="1"/>
    </row>
    <row r="29365" spans="8:8" x14ac:dyDescent="0.25">
      <c r="H29365" s="1"/>
    </row>
    <row r="29366" spans="8:8" x14ac:dyDescent="0.25">
      <c r="H29366" s="1"/>
    </row>
    <row r="29367" spans="8:8" x14ac:dyDescent="0.25">
      <c r="H29367" s="1"/>
    </row>
    <row r="29368" spans="8:8" x14ac:dyDescent="0.25">
      <c r="H29368" s="1"/>
    </row>
    <row r="29369" spans="8:8" x14ac:dyDescent="0.25">
      <c r="H29369" s="1"/>
    </row>
    <row r="29370" spans="8:8" x14ac:dyDescent="0.25">
      <c r="H29370" s="1"/>
    </row>
    <row r="29371" spans="8:8" x14ac:dyDescent="0.25">
      <c r="H29371" s="1"/>
    </row>
    <row r="29372" spans="8:8" x14ac:dyDescent="0.25">
      <c r="H29372" s="1"/>
    </row>
    <row r="29373" spans="8:8" x14ac:dyDescent="0.25">
      <c r="H29373" s="1"/>
    </row>
    <row r="29374" spans="8:8" x14ac:dyDescent="0.25">
      <c r="H29374" s="1"/>
    </row>
    <row r="29375" spans="8:8" x14ac:dyDescent="0.25">
      <c r="H29375" s="1"/>
    </row>
    <row r="29376" spans="8:8" x14ac:dyDescent="0.25">
      <c r="H29376" s="1"/>
    </row>
    <row r="29377" spans="8:8" x14ac:dyDescent="0.25">
      <c r="H29377" s="1"/>
    </row>
    <row r="29378" spans="8:8" x14ac:dyDescent="0.25">
      <c r="H29378" s="1"/>
    </row>
    <row r="29379" spans="8:8" x14ac:dyDescent="0.25">
      <c r="H29379" s="1"/>
    </row>
    <row r="29380" spans="8:8" x14ac:dyDescent="0.25">
      <c r="H29380" s="1"/>
    </row>
    <row r="29381" spans="8:8" x14ac:dyDescent="0.25">
      <c r="H29381" s="1"/>
    </row>
    <row r="29382" spans="8:8" x14ac:dyDescent="0.25">
      <c r="H29382" s="1"/>
    </row>
    <row r="29383" spans="8:8" x14ac:dyDescent="0.25">
      <c r="H29383" s="1"/>
    </row>
    <row r="29384" spans="8:8" x14ac:dyDescent="0.25">
      <c r="H29384" s="1"/>
    </row>
    <row r="29385" spans="8:8" x14ac:dyDescent="0.25">
      <c r="H29385" s="1"/>
    </row>
    <row r="29386" spans="8:8" x14ac:dyDescent="0.25">
      <c r="H29386" s="1"/>
    </row>
    <row r="29387" spans="8:8" x14ac:dyDescent="0.25">
      <c r="H29387" s="1"/>
    </row>
    <row r="29388" spans="8:8" x14ac:dyDescent="0.25">
      <c r="H29388" s="1"/>
    </row>
    <row r="29389" spans="8:8" x14ac:dyDescent="0.25">
      <c r="H29389" s="1"/>
    </row>
    <row r="29390" spans="8:8" x14ac:dyDescent="0.25">
      <c r="H29390" s="1"/>
    </row>
    <row r="29391" spans="8:8" x14ac:dyDescent="0.25">
      <c r="H29391" s="1"/>
    </row>
    <row r="29392" spans="8:8" x14ac:dyDescent="0.25">
      <c r="H29392" s="1"/>
    </row>
    <row r="29393" spans="8:8" x14ac:dyDescent="0.25">
      <c r="H29393" s="1"/>
    </row>
    <row r="29394" spans="8:8" x14ac:dyDescent="0.25">
      <c r="H29394" s="1"/>
    </row>
    <row r="29395" spans="8:8" x14ac:dyDescent="0.25">
      <c r="H29395" s="1"/>
    </row>
    <row r="29396" spans="8:8" x14ac:dyDescent="0.25">
      <c r="H29396" s="1"/>
    </row>
    <row r="29397" spans="8:8" x14ac:dyDescent="0.25">
      <c r="H29397" s="1"/>
    </row>
    <row r="29398" spans="8:8" x14ac:dyDescent="0.25">
      <c r="H29398" s="1"/>
    </row>
    <row r="29399" spans="8:8" x14ac:dyDescent="0.25">
      <c r="H29399" s="1"/>
    </row>
    <row r="29400" spans="8:8" x14ac:dyDescent="0.25">
      <c r="H29400" s="1"/>
    </row>
    <row r="29401" spans="8:8" x14ac:dyDescent="0.25">
      <c r="H29401" s="1"/>
    </row>
    <row r="29402" spans="8:8" x14ac:dyDescent="0.25">
      <c r="H29402" s="1"/>
    </row>
    <row r="29403" spans="8:8" x14ac:dyDescent="0.25">
      <c r="H29403" s="1"/>
    </row>
    <row r="29404" spans="8:8" x14ac:dyDescent="0.25">
      <c r="H29404" s="1"/>
    </row>
    <row r="29405" spans="8:8" x14ac:dyDescent="0.25">
      <c r="H29405" s="1"/>
    </row>
    <row r="29406" spans="8:8" x14ac:dyDescent="0.25">
      <c r="H29406" s="1"/>
    </row>
    <row r="29407" spans="8:8" x14ac:dyDescent="0.25">
      <c r="H29407" s="1"/>
    </row>
    <row r="29408" spans="8:8" x14ac:dyDescent="0.25">
      <c r="H29408" s="1"/>
    </row>
    <row r="29409" spans="8:8" x14ac:dyDescent="0.25">
      <c r="H29409" s="1"/>
    </row>
    <row r="29410" spans="8:8" x14ac:dyDescent="0.25">
      <c r="H29410" s="1"/>
    </row>
    <row r="29411" spans="8:8" x14ac:dyDescent="0.25">
      <c r="H29411" s="1"/>
    </row>
    <row r="29412" spans="8:8" x14ac:dyDescent="0.25">
      <c r="H29412" s="1"/>
    </row>
    <row r="29413" spans="8:8" x14ac:dyDescent="0.25">
      <c r="H29413" s="1"/>
    </row>
    <row r="29414" spans="8:8" x14ac:dyDescent="0.25">
      <c r="H29414" s="1"/>
    </row>
    <row r="29415" spans="8:8" x14ac:dyDescent="0.25">
      <c r="H29415" s="1"/>
    </row>
    <row r="29416" spans="8:8" x14ac:dyDescent="0.25">
      <c r="H29416" s="1"/>
    </row>
    <row r="29417" spans="8:8" x14ac:dyDescent="0.25">
      <c r="H29417" s="1"/>
    </row>
    <row r="29418" spans="8:8" x14ac:dyDescent="0.25">
      <c r="H29418" s="1"/>
    </row>
    <row r="29419" spans="8:8" x14ac:dyDescent="0.25">
      <c r="H29419" s="1"/>
    </row>
    <row r="29420" spans="8:8" x14ac:dyDescent="0.25">
      <c r="H29420" s="1"/>
    </row>
    <row r="29421" spans="8:8" x14ac:dyDescent="0.25">
      <c r="H29421" s="1"/>
    </row>
    <row r="29422" spans="8:8" x14ac:dyDescent="0.25">
      <c r="H29422" s="1"/>
    </row>
    <row r="29423" spans="8:8" x14ac:dyDescent="0.25">
      <c r="H29423" s="1"/>
    </row>
    <row r="29424" spans="8:8" x14ac:dyDescent="0.25">
      <c r="H29424" s="1"/>
    </row>
    <row r="29425" spans="8:8" x14ac:dyDescent="0.25">
      <c r="H29425" s="1"/>
    </row>
    <row r="29426" spans="8:8" x14ac:dyDescent="0.25">
      <c r="H29426" s="1"/>
    </row>
    <row r="29427" spans="8:8" x14ac:dyDescent="0.25">
      <c r="H29427" s="1"/>
    </row>
    <row r="29428" spans="8:8" x14ac:dyDescent="0.25">
      <c r="H29428" s="1"/>
    </row>
    <row r="29429" spans="8:8" x14ac:dyDescent="0.25">
      <c r="H29429" s="1"/>
    </row>
    <row r="29430" spans="8:8" x14ac:dyDescent="0.25">
      <c r="H29430" s="1"/>
    </row>
    <row r="29431" spans="8:8" x14ac:dyDescent="0.25">
      <c r="H29431" s="1"/>
    </row>
    <row r="29432" spans="8:8" x14ac:dyDescent="0.25">
      <c r="H29432" s="1"/>
    </row>
    <row r="29433" spans="8:8" x14ac:dyDescent="0.25">
      <c r="H29433" s="1"/>
    </row>
    <row r="29434" spans="8:8" x14ac:dyDescent="0.25">
      <c r="H29434" s="1"/>
    </row>
    <row r="29435" spans="8:8" x14ac:dyDescent="0.25">
      <c r="H29435" s="1"/>
    </row>
    <row r="29436" spans="8:8" x14ac:dyDescent="0.25">
      <c r="H29436" s="1"/>
    </row>
    <row r="29437" spans="8:8" x14ac:dyDescent="0.25">
      <c r="H29437" s="1"/>
    </row>
    <row r="29438" spans="8:8" x14ac:dyDescent="0.25">
      <c r="H29438" s="1"/>
    </row>
    <row r="29439" spans="8:8" x14ac:dyDescent="0.25">
      <c r="H29439" s="1"/>
    </row>
    <row r="29440" spans="8:8" x14ac:dyDescent="0.25">
      <c r="H29440" s="1"/>
    </row>
    <row r="29441" spans="8:8" x14ac:dyDescent="0.25">
      <c r="H29441" s="1"/>
    </row>
    <row r="29442" spans="8:8" x14ac:dyDescent="0.25">
      <c r="H29442" s="1"/>
    </row>
    <row r="29443" spans="8:8" x14ac:dyDescent="0.25">
      <c r="H29443" s="1"/>
    </row>
    <row r="29444" spans="8:8" x14ac:dyDescent="0.25">
      <c r="H29444" s="1"/>
    </row>
    <row r="29445" spans="8:8" x14ac:dyDescent="0.25">
      <c r="H29445" s="1"/>
    </row>
    <row r="29446" spans="8:8" x14ac:dyDescent="0.25">
      <c r="H29446" s="1"/>
    </row>
    <row r="29447" spans="8:8" x14ac:dyDescent="0.25">
      <c r="H29447" s="1"/>
    </row>
    <row r="29448" spans="8:8" x14ac:dyDescent="0.25">
      <c r="H29448" s="1"/>
    </row>
    <row r="29449" spans="8:8" x14ac:dyDescent="0.25">
      <c r="H29449" s="1"/>
    </row>
    <row r="29450" spans="8:8" x14ac:dyDescent="0.25">
      <c r="H29450" s="1"/>
    </row>
    <row r="29451" spans="8:8" x14ac:dyDescent="0.25">
      <c r="H29451" s="1"/>
    </row>
    <row r="29452" spans="8:8" x14ac:dyDescent="0.25">
      <c r="H29452" s="1"/>
    </row>
    <row r="29453" spans="8:8" x14ac:dyDescent="0.25">
      <c r="H29453" s="1"/>
    </row>
    <row r="29454" spans="8:8" x14ac:dyDescent="0.25">
      <c r="H29454" s="1"/>
    </row>
    <row r="29455" spans="8:8" x14ac:dyDescent="0.25">
      <c r="H29455" s="1"/>
    </row>
    <row r="29456" spans="8:8" x14ac:dyDescent="0.25">
      <c r="H29456" s="1"/>
    </row>
    <row r="29457" spans="8:8" x14ac:dyDescent="0.25">
      <c r="H29457" s="1"/>
    </row>
    <row r="29458" spans="8:8" x14ac:dyDescent="0.25">
      <c r="H29458" s="1"/>
    </row>
    <row r="29459" spans="8:8" x14ac:dyDescent="0.25">
      <c r="H29459" s="1"/>
    </row>
    <row r="29460" spans="8:8" x14ac:dyDescent="0.25">
      <c r="H29460" s="1"/>
    </row>
    <row r="29461" spans="8:8" x14ac:dyDescent="0.25">
      <c r="H29461" s="1"/>
    </row>
    <row r="29462" spans="8:8" x14ac:dyDescent="0.25">
      <c r="H29462" s="1"/>
    </row>
    <row r="29463" spans="8:8" x14ac:dyDescent="0.25">
      <c r="H29463" s="1"/>
    </row>
    <row r="29464" spans="8:8" x14ac:dyDescent="0.25">
      <c r="H29464" s="1"/>
    </row>
    <row r="29465" spans="8:8" x14ac:dyDescent="0.25">
      <c r="H29465" s="1"/>
    </row>
    <row r="29466" spans="8:8" x14ac:dyDescent="0.25">
      <c r="H29466" s="1"/>
    </row>
    <row r="29467" spans="8:8" x14ac:dyDescent="0.25">
      <c r="H29467" s="1"/>
    </row>
    <row r="29468" spans="8:8" x14ac:dyDescent="0.25">
      <c r="H29468" s="1"/>
    </row>
    <row r="29469" spans="8:8" x14ac:dyDescent="0.25">
      <c r="H29469" s="1"/>
    </row>
    <row r="29470" spans="8:8" x14ac:dyDescent="0.25">
      <c r="H29470" s="1"/>
    </row>
    <row r="29471" spans="8:8" x14ac:dyDescent="0.25">
      <c r="H29471" s="1"/>
    </row>
    <row r="29472" spans="8:8" x14ac:dyDescent="0.25">
      <c r="H29472" s="1"/>
    </row>
    <row r="29473" spans="8:8" x14ac:dyDescent="0.25">
      <c r="H29473" s="1"/>
    </row>
    <row r="29474" spans="8:8" x14ac:dyDescent="0.25">
      <c r="H29474" s="1"/>
    </row>
    <row r="29475" spans="8:8" x14ac:dyDescent="0.25">
      <c r="H29475" s="1"/>
    </row>
    <row r="29476" spans="8:8" x14ac:dyDescent="0.25">
      <c r="H29476" s="1"/>
    </row>
    <row r="29477" spans="8:8" x14ac:dyDescent="0.25">
      <c r="H29477" s="1"/>
    </row>
    <row r="29478" spans="8:8" x14ac:dyDescent="0.25">
      <c r="H29478" s="1"/>
    </row>
    <row r="29479" spans="8:8" x14ac:dyDescent="0.25">
      <c r="H29479" s="1"/>
    </row>
    <row r="29480" spans="8:8" x14ac:dyDescent="0.25">
      <c r="H29480" s="1"/>
    </row>
    <row r="29481" spans="8:8" x14ac:dyDescent="0.25">
      <c r="H29481" s="1"/>
    </row>
    <row r="29482" spans="8:8" x14ac:dyDescent="0.25">
      <c r="H29482" s="1"/>
    </row>
    <row r="29483" spans="8:8" x14ac:dyDescent="0.25">
      <c r="H29483" s="1"/>
    </row>
    <row r="29484" spans="8:8" x14ac:dyDescent="0.25">
      <c r="H29484" s="1"/>
    </row>
    <row r="29485" spans="8:8" x14ac:dyDescent="0.25">
      <c r="H29485" s="1"/>
    </row>
    <row r="29486" spans="8:8" x14ac:dyDescent="0.25">
      <c r="H29486" s="1"/>
    </row>
    <row r="29487" spans="8:8" x14ac:dyDescent="0.25">
      <c r="H29487" s="1"/>
    </row>
    <row r="29488" spans="8:8" x14ac:dyDescent="0.25">
      <c r="H29488" s="1"/>
    </row>
    <row r="29489" spans="8:8" x14ac:dyDescent="0.25">
      <c r="H29489" s="1"/>
    </row>
    <row r="29490" spans="8:8" x14ac:dyDescent="0.25">
      <c r="H29490" s="1"/>
    </row>
    <row r="29491" spans="8:8" x14ac:dyDescent="0.25">
      <c r="H29491" s="1"/>
    </row>
    <row r="29492" spans="8:8" x14ac:dyDescent="0.25">
      <c r="H29492" s="1"/>
    </row>
    <row r="29493" spans="8:8" x14ac:dyDescent="0.25">
      <c r="H29493" s="1"/>
    </row>
    <row r="29494" spans="8:8" x14ac:dyDescent="0.25">
      <c r="H29494" s="1"/>
    </row>
    <row r="29495" spans="8:8" x14ac:dyDescent="0.25">
      <c r="H29495" s="1"/>
    </row>
    <row r="29496" spans="8:8" x14ac:dyDescent="0.25">
      <c r="H29496" s="1"/>
    </row>
    <row r="29497" spans="8:8" x14ac:dyDescent="0.25">
      <c r="H29497" s="1"/>
    </row>
    <row r="29498" spans="8:8" x14ac:dyDescent="0.25">
      <c r="H29498" s="1"/>
    </row>
    <row r="29499" spans="8:8" x14ac:dyDescent="0.25">
      <c r="H29499" s="1"/>
    </row>
    <row r="29500" spans="8:8" x14ac:dyDescent="0.25">
      <c r="H29500" s="1"/>
    </row>
    <row r="29501" spans="8:8" x14ac:dyDescent="0.25">
      <c r="H29501" s="1"/>
    </row>
    <row r="29502" spans="8:8" x14ac:dyDescent="0.25">
      <c r="H29502" s="1"/>
    </row>
    <row r="29503" spans="8:8" x14ac:dyDescent="0.25">
      <c r="H29503" s="1"/>
    </row>
    <row r="29504" spans="8:8" x14ac:dyDescent="0.25">
      <c r="H29504" s="1"/>
    </row>
    <row r="29505" spans="8:8" x14ac:dyDescent="0.25">
      <c r="H29505" s="1"/>
    </row>
    <row r="29506" spans="8:8" x14ac:dyDescent="0.25">
      <c r="H29506" s="1"/>
    </row>
    <row r="29507" spans="8:8" x14ac:dyDescent="0.25">
      <c r="H29507" s="1"/>
    </row>
    <row r="29508" spans="8:8" x14ac:dyDescent="0.25">
      <c r="H29508" s="1"/>
    </row>
    <row r="29509" spans="8:8" x14ac:dyDescent="0.25">
      <c r="H29509" s="1"/>
    </row>
    <row r="29510" spans="8:8" x14ac:dyDescent="0.25">
      <c r="H29510" s="1"/>
    </row>
    <row r="29511" spans="8:8" x14ac:dyDescent="0.25">
      <c r="H29511" s="1"/>
    </row>
    <row r="29512" spans="8:8" x14ac:dyDescent="0.25">
      <c r="H29512" s="1"/>
    </row>
    <row r="29513" spans="8:8" x14ac:dyDescent="0.25">
      <c r="H29513" s="1"/>
    </row>
    <row r="29514" spans="8:8" x14ac:dyDescent="0.25">
      <c r="H29514" s="1"/>
    </row>
    <row r="29515" spans="8:8" x14ac:dyDescent="0.25">
      <c r="H29515" s="1"/>
    </row>
    <row r="29516" spans="8:8" x14ac:dyDescent="0.25">
      <c r="H29516" s="1"/>
    </row>
    <row r="29517" spans="8:8" x14ac:dyDescent="0.25">
      <c r="H29517" s="1"/>
    </row>
    <row r="29518" spans="8:8" x14ac:dyDescent="0.25">
      <c r="H29518" s="1"/>
    </row>
    <row r="29519" spans="8:8" x14ac:dyDescent="0.25">
      <c r="H29519" s="1"/>
    </row>
    <row r="29520" spans="8:8" x14ac:dyDescent="0.25">
      <c r="H29520" s="1"/>
    </row>
    <row r="29521" spans="8:8" x14ac:dyDescent="0.25">
      <c r="H29521" s="1"/>
    </row>
    <row r="29522" spans="8:8" x14ac:dyDescent="0.25">
      <c r="H29522" s="1"/>
    </row>
    <row r="29523" spans="8:8" x14ac:dyDescent="0.25">
      <c r="H29523" s="1"/>
    </row>
    <row r="29524" spans="8:8" x14ac:dyDescent="0.25">
      <c r="H29524" s="1"/>
    </row>
    <row r="29525" spans="8:8" x14ac:dyDescent="0.25">
      <c r="H29525" s="1"/>
    </row>
    <row r="29526" spans="8:8" x14ac:dyDescent="0.25">
      <c r="H29526" s="1"/>
    </row>
    <row r="29527" spans="8:8" x14ac:dyDescent="0.25">
      <c r="H29527" s="1"/>
    </row>
    <row r="29528" spans="8:8" x14ac:dyDescent="0.25">
      <c r="H29528" s="1"/>
    </row>
    <row r="29529" spans="8:8" x14ac:dyDescent="0.25">
      <c r="H29529" s="1"/>
    </row>
    <row r="29530" spans="8:8" x14ac:dyDescent="0.25">
      <c r="H29530" s="1"/>
    </row>
    <row r="29531" spans="8:8" x14ac:dyDescent="0.25">
      <c r="H29531" s="1"/>
    </row>
    <row r="29532" spans="8:8" x14ac:dyDescent="0.25">
      <c r="H29532" s="1"/>
    </row>
    <row r="29533" spans="8:8" x14ac:dyDescent="0.25">
      <c r="H29533" s="1"/>
    </row>
    <row r="29534" spans="8:8" x14ac:dyDescent="0.25">
      <c r="H29534" s="1"/>
    </row>
    <row r="29535" spans="8:8" x14ac:dyDescent="0.25">
      <c r="H29535" s="1"/>
    </row>
    <row r="29536" spans="8:8" x14ac:dyDescent="0.25">
      <c r="H29536" s="1"/>
    </row>
    <row r="29537" spans="8:8" x14ac:dyDescent="0.25">
      <c r="H29537" s="1"/>
    </row>
    <row r="29538" spans="8:8" x14ac:dyDescent="0.25">
      <c r="H29538" s="1"/>
    </row>
    <row r="29539" spans="8:8" x14ac:dyDescent="0.25">
      <c r="H29539" s="1"/>
    </row>
    <row r="29540" spans="8:8" x14ac:dyDescent="0.25">
      <c r="H29540" s="1"/>
    </row>
    <row r="29541" spans="8:8" x14ac:dyDescent="0.25">
      <c r="H29541" s="1"/>
    </row>
    <row r="29542" spans="8:8" x14ac:dyDescent="0.25">
      <c r="H29542" s="1"/>
    </row>
    <row r="29543" spans="8:8" x14ac:dyDescent="0.25">
      <c r="H29543" s="1"/>
    </row>
    <row r="29544" spans="8:8" x14ac:dyDescent="0.25">
      <c r="H29544" s="1"/>
    </row>
    <row r="29545" spans="8:8" x14ac:dyDescent="0.25">
      <c r="H29545" s="1"/>
    </row>
    <row r="29546" spans="8:8" x14ac:dyDescent="0.25">
      <c r="H29546" s="1"/>
    </row>
    <row r="29547" spans="8:8" x14ac:dyDescent="0.25">
      <c r="H29547" s="1"/>
    </row>
    <row r="29548" spans="8:8" x14ac:dyDescent="0.25">
      <c r="H29548" s="1"/>
    </row>
    <row r="29549" spans="8:8" x14ac:dyDescent="0.25">
      <c r="H29549" s="1"/>
    </row>
    <row r="29550" spans="8:8" x14ac:dyDescent="0.25">
      <c r="H29550" s="1"/>
    </row>
    <row r="29551" spans="8:8" x14ac:dyDescent="0.25">
      <c r="H29551" s="1"/>
    </row>
    <row r="29552" spans="8:8" x14ac:dyDescent="0.25">
      <c r="H29552" s="1"/>
    </row>
    <row r="29553" spans="8:8" x14ac:dyDescent="0.25">
      <c r="H29553" s="1"/>
    </row>
    <row r="29554" spans="8:8" x14ac:dyDescent="0.25">
      <c r="H29554" s="1"/>
    </row>
    <row r="29555" spans="8:8" x14ac:dyDescent="0.25">
      <c r="H29555" s="1"/>
    </row>
    <row r="29556" spans="8:8" x14ac:dyDescent="0.25">
      <c r="H29556" s="1"/>
    </row>
    <row r="29557" spans="8:8" x14ac:dyDescent="0.25">
      <c r="H29557" s="1"/>
    </row>
    <row r="29558" spans="8:8" x14ac:dyDescent="0.25">
      <c r="H29558" s="1"/>
    </row>
    <row r="29559" spans="8:8" x14ac:dyDescent="0.25">
      <c r="H29559" s="1"/>
    </row>
    <row r="29560" spans="8:8" x14ac:dyDescent="0.25">
      <c r="H29560" s="1"/>
    </row>
    <row r="29561" spans="8:8" x14ac:dyDescent="0.25">
      <c r="H29561" s="1"/>
    </row>
    <row r="29562" spans="8:8" x14ac:dyDescent="0.25">
      <c r="H29562" s="1"/>
    </row>
    <row r="29563" spans="8:8" x14ac:dyDescent="0.25">
      <c r="H29563" s="1"/>
    </row>
    <row r="29564" spans="8:8" x14ac:dyDescent="0.25">
      <c r="H29564" s="1"/>
    </row>
    <row r="29565" spans="8:8" x14ac:dyDescent="0.25">
      <c r="H29565" s="1"/>
    </row>
    <row r="29566" spans="8:8" x14ac:dyDescent="0.25">
      <c r="H29566" s="1"/>
    </row>
    <row r="29567" spans="8:8" x14ac:dyDescent="0.25">
      <c r="H29567" s="1"/>
    </row>
    <row r="29568" spans="8:8" x14ac:dyDescent="0.25">
      <c r="H29568" s="1"/>
    </row>
    <row r="29569" spans="8:8" x14ac:dyDescent="0.25">
      <c r="H29569" s="1"/>
    </row>
    <row r="29570" spans="8:8" x14ac:dyDescent="0.25">
      <c r="H29570" s="1"/>
    </row>
    <row r="29571" spans="8:8" x14ac:dyDescent="0.25">
      <c r="H29571" s="1"/>
    </row>
    <row r="29572" spans="8:8" x14ac:dyDescent="0.25">
      <c r="H29572" s="1"/>
    </row>
    <row r="29573" spans="8:8" x14ac:dyDescent="0.25">
      <c r="H29573" s="1"/>
    </row>
    <row r="29574" spans="8:8" x14ac:dyDescent="0.25">
      <c r="H29574" s="1"/>
    </row>
    <row r="29575" spans="8:8" x14ac:dyDescent="0.25">
      <c r="H29575" s="1"/>
    </row>
    <row r="29576" spans="8:8" x14ac:dyDescent="0.25">
      <c r="H29576" s="1"/>
    </row>
    <row r="29577" spans="8:8" x14ac:dyDescent="0.25">
      <c r="H29577" s="1"/>
    </row>
    <row r="29578" spans="8:8" x14ac:dyDescent="0.25">
      <c r="H29578" s="1"/>
    </row>
    <row r="29579" spans="8:8" x14ac:dyDescent="0.25">
      <c r="H29579" s="1"/>
    </row>
    <row r="29580" spans="8:8" x14ac:dyDescent="0.25">
      <c r="H29580" s="1"/>
    </row>
    <row r="29581" spans="8:8" x14ac:dyDescent="0.25">
      <c r="H29581" s="1"/>
    </row>
    <row r="29582" spans="8:8" x14ac:dyDescent="0.25">
      <c r="H29582" s="1"/>
    </row>
    <row r="29583" spans="8:8" x14ac:dyDescent="0.25">
      <c r="H29583" s="1"/>
    </row>
    <row r="29584" spans="8:8" x14ac:dyDescent="0.25">
      <c r="H29584" s="1"/>
    </row>
    <row r="29585" spans="8:8" x14ac:dyDescent="0.25">
      <c r="H29585" s="1"/>
    </row>
    <row r="29586" spans="8:8" x14ac:dyDescent="0.25">
      <c r="H29586" s="1"/>
    </row>
    <row r="29587" spans="8:8" x14ac:dyDescent="0.25">
      <c r="H29587" s="1"/>
    </row>
    <row r="29588" spans="8:8" x14ac:dyDescent="0.25">
      <c r="H29588" s="1"/>
    </row>
    <row r="29589" spans="8:8" x14ac:dyDescent="0.25">
      <c r="H29589" s="1"/>
    </row>
    <row r="29590" spans="8:8" x14ac:dyDescent="0.25">
      <c r="H29590" s="1"/>
    </row>
    <row r="29591" spans="8:8" x14ac:dyDescent="0.25">
      <c r="H29591" s="1"/>
    </row>
    <row r="29592" spans="8:8" x14ac:dyDescent="0.25">
      <c r="H29592" s="1"/>
    </row>
    <row r="29593" spans="8:8" x14ac:dyDescent="0.25">
      <c r="H29593" s="1"/>
    </row>
    <row r="29594" spans="8:8" x14ac:dyDescent="0.25">
      <c r="H29594" s="1"/>
    </row>
    <row r="29595" spans="8:8" x14ac:dyDescent="0.25">
      <c r="H29595" s="1"/>
    </row>
    <row r="29596" spans="8:8" x14ac:dyDescent="0.25">
      <c r="H29596" s="1"/>
    </row>
    <row r="29597" spans="8:8" x14ac:dyDescent="0.25">
      <c r="H29597" s="1"/>
    </row>
    <row r="29598" spans="8:8" x14ac:dyDescent="0.25">
      <c r="H29598" s="1"/>
    </row>
    <row r="29599" spans="8:8" x14ac:dyDescent="0.25">
      <c r="H29599" s="1"/>
    </row>
    <row r="29600" spans="8:8" x14ac:dyDescent="0.25">
      <c r="H29600" s="1"/>
    </row>
    <row r="29601" spans="8:8" x14ac:dyDescent="0.25">
      <c r="H29601" s="1"/>
    </row>
    <row r="29602" spans="8:8" x14ac:dyDescent="0.25">
      <c r="H29602" s="1"/>
    </row>
    <row r="29603" spans="8:8" x14ac:dyDescent="0.25">
      <c r="H29603" s="1"/>
    </row>
    <row r="29604" spans="8:8" x14ac:dyDescent="0.25">
      <c r="H29604" s="1"/>
    </row>
    <row r="29605" spans="8:8" x14ac:dyDescent="0.25">
      <c r="H29605" s="1"/>
    </row>
    <row r="29606" spans="8:8" x14ac:dyDescent="0.25">
      <c r="H29606" s="1"/>
    </row>
    <row r="29607" spans="8:8" x14ac:dyDescent="0.25">
      <c r="H29607" s="1"/>
    </row>
    <row r="29608" spans="8:8" x14ac:dyDescent="0.25">
      <c r="H29608" s="1"/>
    </row>
    <row r="29609" spans="8:8" x14ac:dyDescent="0.25">
      <c r="H29609" s="1"/>
    </row>
    <row r="29610" spans="8:8" x14ac:dyDescent="0.25">
      <c r="H29610" s="1"/>
    </row>
    <row r="29611" spans="8:8" x14ac:dyDescent="0.25">
      <c r="H29611" s="1"/>
    </row>
    <row r="29612" spans="8:8" x14ac:dyDescent="0.25">
      <c r="H29612" s="1"/>
    </row>
    <row r="29613" spans="8:8" x14ac:dyDescent="0.25">
      <c r="H29613" s="1"/>
    </row>
    <row r="29614" spans="8:8" x14ac:dyDescent="0.25">
      <c r="H29614" s="1"/>
    </row>
    <row r="29615" spans="8:8" x14ac:dyDescent="0.25">
      <c r="H29615" s="1"/>
    </row>
    <row r="29616" spans="8:8" x14ac:dyDescent="0.25">
      <c r="H29616" s="1"/>
    </row>
    <row r="29617" spans="8:8" x14ac:dyDescent="0.25">
      <c r="H29617" s="1"/>
    </row>
    <row r="29618" spans="8:8" x14ac:dyDescent="0.25">
      <c r="H29618" s="1"/>
    </row>
    <row r="29619" spans="8:8" x14ac:dyDescent="0.25">
      <c r="H29619" s="1"/>
    </row>
    <row r="29620" spans="8:8" x14ac:dyDescent="0.25">
      <c r="H29620" s="1"/>
    </row>
    <row r="29621" spans="8:8" x14ac:dyDescent="0.25">
      <c r="H29621" s="1"/>
    </row>
    <row r="29622" spans="8:8" x14ac:dyDescent="0.25">
      <c r="H29622" s="1"/>
    </row>
    <row r="29623" spans="8:8" x14ac:dyDescent="0.25">
      <c r="H29623" s="1"/>
    </row>
    <row r="29624" spans="8:8" x14ac:dyDescent="0.25">
      <c r="H29624" s="1"/>
    </row>
    <row r="29625" spans="8:8" x14ac:dyDescent="0.25">
      <c r="H29625" s="1"/>
    </row>
    <row r="29626" spans="8:8" x14ac:dyDescent="0.25">
      <c r="H29626" s="1"/>
    </row>
    <row r="29627" spans="8:8" x14ac:dyDescent="0.25">
      <c r="H29627" s="1"/>
    </row>
    <row r="29628" spans="8:8" x14ac:dyDescent="0.25">
      <c r="H29628" s="1"/>
    </row>
    <row r="29629" spans="8:8" x14ac:dyDescent="0.25">
      <c r="H29629" s="1"/>
    </row>
    <row r="29630" spans="8:8" x14ac:dyDescent="0.25">
      <c r="H29630" s="1"/>
    </row>
    <row r="29631" spans="8:8" x14ac:dyDescent="0.25">
      <c r="H29631" s="1"/>
    </row>
    <row r="29632" spans="8:8" x14ac:dyDescent="0.25">
      <c r="H29632" s="1"/>
    </row>
    <row r="29633" spans="8:8" x14ac:dyDescent="0.25">
      <c r="H29633" s="1"/>
    </row>
    <row r="29634" spans="8:8" x14ac:dyDescent="0.25">
      <c r="H29634" s="1"/>
    </row>
    <row r="29635" spans="8:8" x14ac:dyDescent="0.25">
      <c r="H29635" s="1"/>
    </row>
    <row r="29636" spans="8:8" x14ac:dyDescent="0.25">
      <c r="H29636" s="1"/>
    </row>
    <row r="29637" spans="8:8" x14ac:dyDescent="0.25">
      <c r="H29637" s="1"/>
    </row>
    <row r="29638" spans="8:8" x14ac:dyDescent="0.25">
      <c r="H29638" s="1"/>
    </row>
    <row r="29639" spans="8:8" x14ac:dyDescent="0.25">
      <c r="H29639" s="1"/>
    </row>
    <row r="29640" spans="8:8" x14ac:dyDescent="0.25">
      <c r="H29640" s="1"/>
    </row>
    <row r="29641" spans="8:8" x14ac:dyDescent="0.25">
      <c r="H29641" s="1"/>
    </row>
    <row r="29642" spans="8:8" x14ac:dyDescent="0.25">
      <c r="H29642" s="1"/>
    </row>
    <row r="29643" spans="8:8" x14ac:dyDescent="0.25">
      <c r="H29643" s="1"/>
    </row>
    <row r="29644" spans="8:8" x14ac:dyDescent="0.25">
      <c r="H29644" s="1"/>
    </row>
    <row r="29645" spans="8:8" x14ac:dyDescent="0.25">
      <c r="H29645" s="1"/>
    </row>
    <row r="29646" spans="8:8" x14ac:dyDescent="0.25">
      <c r="H29646" s="1"/>
    </row>
    <row r="29647" spans="8:8" x14ac:dyDescent="0.25">
      <c r="H29647" s="1"/>
    </row>
    <row r="29648" spans="8:8" x14ac:dyDescent="0.25">
      <c r="H29648" s="1"/>
    </row>
    <row r="29649" spans="8:8" x14ac:dyDescent="0.25">
      <c r="H29649" s="1"/>
    </row>
    <row r="29650" spans="8:8" x14ac:dyDescent="0.25">
      <c r="H29650" s="1"/>
    </row>
    <row r="29651" spans="8:8" x14ac:dyDescent="0.25">
      <c r="H29651" s="1"/>
    </row>
    <row r="29652" spans="8:8" x14ac:dyDescent="0.25">
      <c r="H29652" s="1"/>
    </row>
    <row r="29653" spans="8:8" x14ac:dyDescent="0.25">
      <c r="H29653" s="1"/>
    </row>
    <row r="29654" spans="8:8" x14ac:dyDescent="0.25">
      <c r="H29654" s="1"/>
    </row>
    <row r="29655" spans="8:8" x14ac:dyDescent="0.25">
      <c r="H29655" s="1"/>
    </row>
    <row r="29656" spans="8:8" x14ac:dyDescent="0.25">
      <c r="H29656" s="1"/>
    </row>
    <row r="29657" spans="8:8" x14ac:dyDescent="0.25">
      <c r="H29657" s="1"/>
    </row>
    <row r="29658" spans="8:8" x14ac:dyDescent="0.25">
      <c r="H29658" s="1"/>
    </row>
    <row r="29659" spans="8:8" x14ac:dyDescent="0.25">
      <c r="H29659" s="1"/>
    </row>
    <row r="29660" spans="8:8" x14ac:dyDescent="0.25">
      <c r="H29660" s="1"/>
    </row>
    <row r="29661" spans="8:8" x14ac:dyDescent="0.25">
      <c r="H29661" s="1"/>
    </row>
    <row r="29662" spans="8:8" x14ac:dyDescent="0.25">
      <c r="H29662" s="1"/>
    </row>
    <row r="29663" spans="8:8" x14ac:dyDescent="0.25">
      <c r="H29663" s="1"/>
    </row>
    <row r="29664" spans="8:8" x14ac:dyDescent="0.25">
      <c r="H29664" s="1"/>
    </row>
    <row r="29665" spans="8:8" x14ac:dyDescent="0.25">
      <c r="H29665" s="1"/>
    </row>
    <row r="29666" spans="8:8" x14ac:dyDescent="0.25">
      <c r="H29666" s="1"/>
    </row>
    <row r="29667" spans="8:8" x14ac:dyDescent="0.25">
      <c r="H29667" s="1"/>
    </row>
    <row r="29668" spans="8:8" x14ac:dyDescent="0.25">
      <c r="H29668" s="1"/>
    </row>
    <row r="29669" spans="8:8" x14ac:dyDescent="0.25">
      <c r="H29669" s="1"/>
    </row>
    <row r="29670" spans="8:8" x14ac:dyDescent="0.25">
      <c r="H29670" s="1"/>
    </row>
    <row r="29671" spans="8:8" x14ac:dyDescent="0.25">
      <c r="H29671" s="1"/>
    </row>
    <row r="29672" spans="8:8" x14ac:dyDescent="0.25">
      <c r="H29672" s="1"/>
    </row>
    <row r="29673" spans="8:8" x14ac:dyDescent="0.25">
      <c r="H29673" s="1"/>
    </row>
    <row r="29674" spans="8:8" x14ac:dyDescent="0.25">
      <c r="H29674" s="1"/>
    </row>
    <row r="29675" spans="8:8" x14ac:dyDescent="0.25">
      <c r="H29675" s="1"/>
    </row>
    <row r="29676" spans="8:8" x14ac:dyDescent="0.25">
      <c r="H29676" s="1"/>
    </row>
    <row r="29677" spans="8:8" x14ac:dyDescent="0.25">
      <c r="H29677" s="1"/>
    </row>
    <row r="29678" spans="8:8" x14ac:dyDescent="0.25">
      <c r="H29678" s="1"/>
    </row>
    <row r="29679" spans="8:8" x14ac:dyDescent="0.25">
      <c r="H29679" s="1"/>
    </row>
    <row r="29680" spans="8:8" x14ac:dyDescent="0.25">
      <c r="H29680" s="1"/>
    </row>
    <row r="29681" spans="8:8" x14ac:dyDescent="0.25">
      <c r="H29681" s="1"/>
    </row>
    <row r="29682" spans="8:8" x14ac:dyDescent="0.25">
      <c r="H29682" s="1"/>
    </row>
    <row r="29683" spans="8:8" x14ac:dyDescent="0.25">
      <c r="H29683" s="1"/>
    </row>
    <row r="29684" spans="8:8" x14ac:dyDescent="0.25">
      <c r="H29684" s="1"/>
    </row>
    <row r="29685" spans="8:8" x14ac:dyDescent="0.25">
      <c r="H29685" s="1"/>
    </row>
    <row r="29686" spans="8:8" x14ac:dyDescent="0.25">
      <c r="H29686" s="1"/>
    </row>
    <row r="29687" spans="8:8" x14ac:dyDescent="0.25">
      <c r="H29687" s="1"/>
    </row>
    <row r="29688" spans="8:8" x14ac:dyDescent="0.25">
      <c r="H29688" s="1"/>
    </row>
    <row r="29689" spans="8:8" x14ac:dyDescent="0.25">
      <c r="H29689" s="1"/>
    </row>
    <row r="29690" spans="8:8" x14ac:dyDescent="0.25">
      <c r="H29690" s="1"/>
    </row>
    <row r="29691" spans="8:8" x14ac:dyDescent="0.25">
      <c r="H29691" s="1"/>
    </row>
    <row r="29692" spans="8:8" x14ac:dyDescent="0.25">
      <c r="H29692" s="1"/>
    </row>
    <row r="29693" spans="8:8" x14ac:dyDescent="0.25">
      <c r="H29693" s="1"/>
    </row>
    <row r="29694" spans="8:8" x14ac:dyDescent="0.25">
      <c r="H29694" s="1"/>
    </row>
    <row r="29695" spans="8:8" x14ac:dyDescent="0.25">
      <c r="H29695" s="1"/>
    </row>
    <row r="29696" spans="8:8" x14ac:dyDescent="0.25">
      <c r="H29696" s="1"/>
    </row>
    <row r="29697" spans="8:8" x14ac:dyDescent="0.25">
      <c r="H29697" s="1"/>
    </row>
    <row r="29698" spans="8:8" x14ac:dyDescent="0.25">
      <c r="H29698" s="1"/>
    </row>
    <row r="29699" spans="8:8" x14ac:dyDescent="0.25">
      <c r="H29699" s="1"/>
    </row>
    <row r="29700" spans="8:8" x14ac:dyDescent="0.25">
      <c r="H29700" s="1"/>
    </row>
    <row r="29701" spans="8:8" x14ac:dyDescent="0.25">
      <c r="H29701" s="1"/>
    </row>
    <row r="29702" spans="8:8" x14ac:dyDescent="0.25">
      <c r="H29702" s="1"/>
    </row>
    <row r="29703" spans="8:8" x14ac:dyDescent="0.25">
      <c r="H29703" s="1"/>
    </row>
    <row r="29704" spans="8:8" x14ac:dyDescent="0.25">
      <c r="H29704" s="1"/>
    </row>
    <row r="29705" spans="8:8" x14ac:dyDescent="0.25">
      <c r="H29705" s="1"/>
    </row>
    <row r="29706" spans="8:8" x14ac:dyDescent="0.25">
      <c r="H29706" s="1"/>
    </row>
    <row r="29707" spans="8:8" x14ac:dyDescent="0.25">
      <c r="H29707" s="1"/>
    </row>
    <row r="29708" spans="8:8" x14ac:dyDescent="0.25">
      <c r="H29708" s="1"/>
    </row>
    <row r="29709" spans="8:8" x14ac:dyDescent="0.25">
      <c r="H29709" s="1"/>
    </row>
    <row r="29710" spans="8:8" x14ac:dyDescent="0.25">
      <c r="H29710" s="1"/>
    </row>
    <row r="29711" spans="8:8" x14ac:dyDescent="0.25">
      <c r="H29711" s="1"/>
    </row>
    <row r="29712" spans="8:8" x14ac:dyDescent="0.25">
      <c r="H29712" s="1"/>
    </row>
    <row r="29713" spans="8:8" x14ac:dyDescent="0.25">
      <c r="H29713" s="1"/>
    </row>
    <row r="29714" spans="8:8" x14ac:dyDescent="0.25">
      <c r="H29714" s="1"/>
    </row>
    <row r="29715" spans="8:8" x14ac:dyDescent="0.25">
      <c r="H29715" s="1"/>
    </row>
    <row r="29716" spans="8:8" x14ac:dyDescent="0.25">
      <c r="H29716" s="1"/>
    </row>
    <row r="29717" spans="8:8" x14ac:dyDescent="0.25">
      <c r="H29717" s="1"/>
    </row>
    <row r="29718" spans="8:8" x14ac:dyDescent="0.25">
      <c r="H29718" s="1"/>
    </row>
    <row r="29719" spans="8:8" x14ac:dyDescent="0.25">
      <c r="H29719" s="1"/>
    </row>
    <row r="29720" spans="8:8" x14ac:dyDescent="0.25">
      <c r="H29720" s="1"/>
    </row>
    <row r="29721" spans="8:8" x14ac:dyDescent="0.25">
      <c r="H29721" s="1"/>
    </row>
    <row r="29722" spans="8:8" x14ac:dyDescent="0.25">
      <c r="H29722" s="1"/>
    </row>
    <row r="29723" spans="8:8" x14ac:dyDescent="0.25">
      <c r="H29723" s="1"/>
    </row>
    <row r="29724" spans="8:8" x14ac:dyDescent="0.25">
      <c r="H29724" s="1"/>
    </row>
    <row r="29725" spans="8:8" x14ac:dyDescent="0.25">
      <c r="H29725" s="1"/>
    </row>
    <row r="29726" spans="8:8" x14ac:dyDescent="0.25">
      <c r="H29726" s="1"/>
    </row>
    <row r="29727" spans="8:8" x14ac:dyDescent="0.25">
      <c r="H29727" s="1"/>
    </row>
    <row r="29728" spans="8:8" x14ac:dyDescent="0.25">
      <c r="H29728" s="1"/>
    </row>
    <row r="29729" spans="8:8" x14ac:dyDescent="0.25">
      <c r="H29729" s="1"/>
    </row>
    <row r="29730" spans="8:8" x14ac:dyDescent="0.25">
      <c r="H29730" s="1"/>
    </row>
    <row r="29731" spans="8:8" x14ac:dyDescent="0.25">
      <c r="H29731" s="1"/>
    </row>
    <row r="29732" spans="8:8" x14ac:dyDescent="0.25">
      <c r="H29732" s="1"/>
    </row>
    <row r="29733" spans="8:8" x14ac:dyDescent="0.25">
      <c r="H29733" s="1"/>
    </row>
    <row r="29734" spans="8:8" x14ac:dyDescent="0.25">
      <c r="H29734" s="1"/>
    </row>
    <row r="29735" spans="8:8" x14ac:dyDescent="0.25">
      <c r="H29735" s="1"/>
    </row>
    <row r="29736" spans="8:8" x14ac:dyDescent="0.25">
      <c r="H29736" s="1"/>
    </row>
    <row r="29737" spans="8:8" x14ac:dyDescent="0.25">
      <c r="H29737" s="1"/>
    </row>
    <row r="29738" spans="8:8" x14ac:dyDescent="0.25">
      <c r="H29738" s="1"/>
    </row>
    <row r="29739" spans="8:8" x14ac:dyDescent="0.25">
      <c r="H29739" s="1"/>
    </row>
    <row r="29740" spans="8:8" x14ac:dyDescent="0.25">
      <c r="H29740" s="1"/>
    </row>
    <row r="29741" spans="8:8" x14ac:dyDescent="0.25">
      <c r="H29741" s="1"/>
    </row>
    <row r="29742" spans="8:8" x14ac:dyDescent="0.25">
      <c r="H29742" s="1"/>
    </row>
    <row r="29743" spans="8:8" x14ac:dyDescent="0.25">
      <c r="H29743" s="1"/>
    </row>
    <row r="29744" spans="8:8" x14ac:dyDescent="0.25">
      <c r="H29744" s="1"/>
    </row>
    <row r="29745" spans="8:8" x14ac:dyDescent="0.25">
      <c r="H29745" s="1"/>
    </row>
    <row r="29746" spans="8:8" x14ac:dyDescent="0.25">
      <c r="H29746" s="1"/>
    </row>
    <row r="29747" spans="8:8" x14ac:dyDescent="0.25">
      <c r="H29747" s="1"/>
    </row>
    <row r="29748" spans="8:8" x14ac:dyDescent="0.25">
      <c r="H29748" s="1"/>
    </row>
    <row r="29749" spans="8:8" x14ac:dyDescent="0.25">
      <c r="H29749" s="1"/>
    </row>
    <row r="29750" spans="8:8" x14ac:dyDescent="0.25">
      <c r="H29750" s="1"/>
    </row>
    <row r="29751" spans="8:8" x14ac:dyDescent="0.25">
      <c r="H29751" s="1"/>
    </row>
    <row r="29752" spans="8:8" x14ac:dyDescent="0.25">
      <c r="H29752" s="1"/>
    </row>
    <row r="29753" spans="8:8" x14ac:dyDescent="0.25">
      <c r="H29753" s="1"/>
    </row>
    <row r="29754" spans="8:8" x14ac:dyDescent="0.25">
      <c r="H29754" s="1"/>
    </row>
    <row r="29755" spans="8:8" x14ac:dyDescent="0.25">
      <c r="H29755" s="1"/>
    </row>
    <row r="29756" spans="8:8" x14ac:dyDescent="0.25">
      <c r="H29756" s="1"/>
    </row>
    <row r="29757" spans="8:8" x14ac:dyDescent="0.25">
      <c r="H29757" s="1"/>
    </row>
    <row r="29758" spans="8:8" x14ac:dyDescent="0.25">
      <c r="H29758" s="1"/>
    </row>
    <row r="29759" spans="8:8" x14ac:dyDescent="0.25">
      <c r="H29759" s="1"/>
    </row>
    <row r="29760" spans="8:8" x14ac:dyDescent="0.25">
      <c r="H29760" s="1"/>
    </row>
    <row r="29761" spans="8:8" x14ac:dyDescent="0.25">
      <c r="H29761" s="1"/>
    </row>
    <row r="29762" spans="8:8" x14ac:dyDescent="0.25">
      <c r="H29762" s="1"/>
    </row>
    <row r="29763" spans="8:8" x14ac:dyDescent="0.25">
      <c r="H29763" s="1"/>
    </row>
    <row r="29764" spans="8:8" x14ac:dyDescent="0.25">
      <c r="H29764" s="1"/>
    </row>
    <row r="29765" spans="8:8" x14ac:dyDescent="0.25">
      <c r="H29765" s="1"/>
    </row>
    <row r="29766" spans="8:8" x14ac:dyDescent="0.25">
      <c r="H29766" s="1"/>
    </row>
    <row r="29767" spans="8:8" x14ac:dyDescent="0.25">
      <c r="H29767" s="1"/>
    </row>
    <row r="29768" spans="8:8" x14ac:dyDescent="0.25">
      <c r="H29768" s="1"/>
    </row>
    <row r="29769" spans="8:8" x14ac:dyDescent="0.25">
      <c r="H29769" s="1"/>
    </row>
    <row r="29770" spans="8:8" x14ac:dyDescent="0.25">
      <c r="H29770" s="1"/>
    </row>
    <row r="29771" spans="8:8" x14ac:dyDescent="0.25">
      <c r="H29771" s="1"/>
    </row>
    <row r="29772" spans="8:8" x14ac:dyDescent="0.25">
      <c r="H29772" s="1"/>
    </row>
    <row r="29773" spans="8:8" x14ac:dyDescent="0.25">
      <c r="H29773" s="1"/>
    </row>
    <row r="29774" spans="8:8" x14ac:dyDescent="0.25">
      <c r="H29774" s="1"/>
    </row>
    <row r="29775" spans="8:8" x14ac:dyDescent="0.25">
      <c r="H29775" s="1"/>
    </row>
    <row r="29776" spans="8:8" x14ac:dyDescent="0.25">
      <c r="H29776" s="1"/>
    </row>
    <row r="29777" spans="8:8" x14ac:dyDescent="0.25">
      <c r="H29777" s="1"/>
    </row>
    <row r="29778" spans="8:8" x14ac:dyDescent="0.25">
      <c r="H29778" s="1"/>
    </row>
    <row r="29779" spans="8:8" x14ac:dyDescent="0.25">
      <c r="H29779" s="1"/>
    </row>
    <row r="29780" spans="8:8" x14ac:dyDescent="0.25">
      <c r="H29780" s="1"/>
    </row>
    <row r="29781" spans="8:8" x14ac:dyDescent="0.25">
      <c r="H29781" s="1"/>
    </row>
    <row r="29782" spans="8:8" x14ac:dyDescent="0.25">
      <c r="H29782" s="1"/>
    </row>
    <row r="29783" spans="8:8" x14ac:dyDescent="0.25">
      <c r="H29783" s="1"/>
    </row>
    <row r="29784" spans="8:8" x14ac:dyDescent="0.25">
      <c r="H29784" s="1"/>
    </row>
    <row r="29785" spans="8:8" x14ac:dyDescent="0.25">
      <c r="H29785" s="1"/>
    </row>
    <row r="29786" spans="8:8" x14ac:dyDescent="0.25">
      <c r="H29786" s="1"/>
    </row>
    <row r="29787" spans="8:8" x14ac:dyDescent="0.25">
      <c r="H29787" s="1"/>
    </row>
    <row r="29788" spans="8:8" x14ac:dyDescent="0.25">
      <c r="H29788" s="1"/>
    </row>
    <row r="29789" spans="8:8" x14ac:dyDescent="0.25">
      <c r="H29789" s="1"/>
    </row>
    <row r="29790" spans="8:8" x14ac:dyDescent="0.25">
      <c r="H29790" s="1"/>
    </row>
    <row r="29791" spans="8:8" x14ac:dyDescent="0.25">
      <c r="H29791" s="1"/>
    </row>
    <row r="29792" spans="8:8" x14ac:dyDescent="0.25">
      <c r="H29792" s="1"/>
    </row>
    <row r="29793" spans="8:8" x14ac:dyDescent="0.25">
      <c r="H29793" s="1"/>
    </row>
    <row r="29794" spans="8:8" x14ac:dyDescent="0.25">
      <c r="H29794" s="1"/>
    </row>
    <row r="29795" spans="8:8" x14ac:dyDescent="0.25">
      <c r="H29795" s="1"/>
    </row>
    <row r="29796" spans="8:8" x14ac:dyDescent="0.25">
      <c r="H29796" s="1"/>
    </row>
    <row r="29797" spans="8:8" x14ac:dyDescent="0.25">
      <c r="H29797" s="1"/>
    </row>
    <row r="29798" spans="8:8" x14ac:dyDescent="0.25">
      <c r="H29798" s="1"/>
    </row>
    <row r="29799" spans="8:8" x14ac:dyDescent="0.25">
      <c r="H29799" s="1"/>
    </row>
    <row r="29800" spans="8:8" x14ac:dyDescent="0.25">
      <c r="H29800" s="1"/>
    </row>
    <row r="29801" spans="8:8" x14ac:dyDescent="0.25">
      <c r="H29801" s="1"/>
    </row>
    <row r="29802" spans="8:8" x14ac:dyDescent="0.25">
      <c r="H29802" s="1"/>
    </row>
    <row r="29803" spans="8:8" x14ac:dyDescent="0.25">
      <c r="H29803" s="1"/>
    </row>
    <row r="29804" spans="8:8" x14ac:dyDescent="0.25">
      <c r="H29804" s="1"/>
    </row>
    <row r="29805" spans="8:8" x14ac:dyDescent="0.25">
      <c r="H29805" s="1"/>
    </row>
    <row r="29806" spans="8:8" x14ac:dyDescent="0.25">
      <c r="H29806" s="1"/>
    </row>
    <row r="29807" spans="8:8" x14ac:dyDescent="0.25">
      <c r="H29807" s="1"/>
    </row>
    <row r="29808" spans="8:8" x14ac:dyDescent="0.25">
      <c r="H29808" s="1"/>
    </row>
    <row r="29809" spans="8:8" x14ac:dyDescent="0.25">
      <c r="H29809" s="1"/>
    </row>
    <row r="29810" spans="8:8" x14ac:dyDescent="0.25">
      <c r="H29810" s="1"/>
    </row>
    <row r="29811" spans="8:8" x14ac:dyDescent="0.25">
      <c r="H29811" s="1"/>
    </row>
    <row r="29812" spans="8:8" x14ac:dyDescent="0.25">
      <c r="H29812" s="1"/>
    </row>
    <row r="29813" spans="8:8" x14ac:dyDescent="0.25">
      <c r="H29813" s="1"/>
    </row>
    <row r="29814" spans="8:8" x14ac:dyDescent="0.25">
      <c r="H29814" s="1"/>
    </row>
    <row r="29815" spans="8:8" x14ac:dyDescent="0.25">
      <c r="H29815" s="1"/>
    </row>
    <row r="29816" spans="8:8" x14ac:dyDescent="0.25">
      <c r="H29816" s="1"/>
    </row>
    <row r="29817" spans="8:8" x14ac:dyDescent="0.25">
      <c r="H29817" s="1"/>
    </row>
    <row r="29818" spans="8:8" x14ac:dyDescent="0.25">
      <c r="H29818" s="1"/>
    </row>
    <row r="29819" spans="8:8" x14ac:dyDescent="0.25">
      <c r="H29819" s="1"/>
    </row>
    <row r="29820" spans="8:8" x14ac:dyDescent="0.25">
      <c r="H29820" s="1"/>
    </row>
    <row r="29821" spans="8:8" x14ac:dyDescent="0.25">
      <c r="H29821" s="1"/>
    </row>
    <row r="29822" spans="8:8" x14ac:dyDescent="0.25">
      <c r="H29822" s="1"/>
    </row>
    <row r="29823" spans="8:8" x14ac:dyDescent="0.25">
      <c r="H29823" s="1"/>
    </row>
    <row r="29824" spans="8:8" x14ac:dyDescent="0.25">
      <c r="H29824" s="1"/>
    </row>
    <row r="29825" spans="8:8" x14ac:dyDescent="0.25">
      <c r="H29825" s="1"/>
    </row>
    <row r="29826" spans="8:8" x14ac:dyDescent="0.25">
      <c r="H29826" s="1"/>
    </row>
    <row r="29827" spans="8:8" x14ac:dyDescent="0.25">
      <c r="H29827" s="1"/>
    </row>
    <row r="29828" spans="8:8" x14ac:dyDescent="0.25">
      <c r="H29828" s="1"/>
    </row>
    <row r="29829" spans="8:8" x14ac:dyDescent="0.25">
      <c r="H29829" s="1"/>
    </row>
    <row r="29830" spans="8:8" x14ac:dyDescent="0.25">
      <c r="H29830" s="1"/>
    </row>
    <row r="29831" spans="8:8" x14ac:dyDescent="0.25">
      <c r="H29831" s="1"/>
    </row>
    <row r="29832" spans="8:8" x14ac:dyDescent="0.25">
      <c r="H29832" s="1"/>
    </row>
    <row r="29833" spans="8:8" x14ac:dyDescent="0.25">
      <c r="H29833" s="1"/>
    </row>
    <row r="29834" spans="8:8" x14ac:dyDescent="0.25">
      <c r="H29834" s="1"/>
    </row>
    <row r="29835" spans="8:8" x14ac:dyDescent="0.25">
      <c r="H29835" s="1"/>
    </row>
    <row r="29836" spans="8:8" x14ac:dyDescent="0.25">
      <c r="H29836" s="1"/>
    </row>
    <row r="29837" spans="8:8" x14ac:dyDescent="0.25">
      <c r="H29837" s="1"/>
    </row>
    <row r="29838" spans="8:8" x14ac:dyDescent="0.25">
      <c r="H29838" s="1"/>
    </row>
    <row r="29839" spans="8:8" x14ac:dyDescent="0.25">
      <c r="H29839" s="1"/>
    </row>
    <row r="29840" spans="8:8" x14ac:dyDescent="0.25">
      <c r="H29840" s="1"/>
    </row>
    <row r="29841" spans="8:8" x14ac:dyDescent="0.25">
      <c r="H29841" s="1"/>
    </row>
    <row r="29842" spans="8:8" x14ac:dyDescent="0.25">
      <c r="H29842" s="1"/>
    </row>
    <row r="29843" spans="8:8" x14ac:dyDescent="0.25">
      <c r="H29843" s="1"/>
    </row>
    <row r="29844" spans="8:8" x14ac:dyDescent="0.25">
      <c r="H29844" s="1"/>
    </row>
    <row r="29845" spans="8:8" x14ac:dyDescent="0.25">
      <c r="H29845" s="1"/>
    </row>
    <row r="29846" spans="8:8" x14ac:dyDescent="0.25">
      <c r="H29846" s="1"/>
    </row>
    <row r="29847" spans="8:8" x14ac:dyDescent="0.25">
      <c r="H29847" s="1"/>
    </row>
    <row r="29848" spans="8:8" x14ac:dyDescent="0.25">
      <c r="H29848" s="1"/>
    </row>
    <row r="29849" spans="8:8" x14ac:dyDescent="0.25">
      <c r="H29849" s="1"/>
    </row>
    <row r="29850" spans="8:8" x14ac:dyDescent="0.25">
      <c r="H29850" s="1"/>
    </row>
    <row r="29851" spans="8:8" x14ac:dyDescent="0.25">
      <c r="H29851" s="1"/>
    </row>
    <row r="29852" spans="8:8" x14ac:dyDescent="0.25">
      <c r="H29852" s="1"/>
    </row>
    <row r="29853" spans="8:8" x14ac:dyDescent="0.25">
      <c r="H29853" s="1"/>
    </row>
    <row r="29854" spans="8:8" x14ac:dyDescent="0.25">
      <c r="H29854" s="1"/>
    </row>
    <row r="29855" spans="8:8" x14ac:dyDescent="0.25">
      <c r="H29855" s="1"/>
    </row>
    <row r="29856" spans="8:8" x14ac:dyDescent="0.25">
      <c r="H29856" s="1"/>
    </row>
    <row r="29857" spans="8:8" x14ac:dyDescent="0.25">
      <c r="H29857" s="1"/>
    </row>
    <row r="29858" spans="8:8" x14ac:dyDescent="0.25">
      <c r="H29858" s="1"/>
    </row>
    <row r="29859" spans="8:8" x14ac:dyDescent="0.25">
      <c r="H29859" s="1"/>
    </row>
    <row r="29860" spans="8:8" x14ac:dyDescent="0.25">
      <c r="H29860" s="1"/>
    </row>
    <row r="29861" spans="8:8" x14ac:dyDescent="0.25">
      <c r="H29861" s="1"/>
    </row>
    <row r="29862" spans="8:8" x14ac:dyDescent="0.25">
      <c r="H29862" s="1"/>
    </row>
    <row r="29863" spans="8:8" x14ac:dyDescent="0.25">
      <c r="H29863" s="1"/>
    </row>
    <row r="29864" spans="8:8" x14ac:dyDescent="0.25">
      <c r="H29864" s="1"/>
    </row>
    <row r="29865" spans="8:8" x14ac:dyDescent="0.25">
      <c r="H29865" s="1"/>
    </row>
    <row r="29866" spans="8:8" x14ac:dyDescent="0.25">
      <c r="H29866" s="1"/>
    </row>
    <row r="29867" spans="8:8" x14ac:dyDescent="0.25">
      <c r="H29867" s="1"/>
    </row>
    <row r="29868" spans="8:8" x14ac:dyDescent="0.25">
      <c r="H29868" s="1"/>
    </row>
    <row r="29869" spans="8:8" x14ac:dyDescent="0.25">
      <c r="H29869" s="1"/>
    </row>
    <row r="29870" spans="8:8" x14ac:dyDescent="0.25">
      <c r="H29870" s="1"/>
    </row>
    <row r="29871" spans="8:8" x14ac:dyDescent="0.25">
      <c r="H29871" s="1"/>
    </row>
    <row r="29872" spans="8:8" x14ac:dyDescent="0.25">
      <c r="H29872" s="1"/>
    </row>
    <row r="29873" spans="8:8" x14ac:dyDescent="0.25">
      <c r="H29873" s="1"/>
    </row>
    <row r="29874" spans="8:8" x14ac:dyDescent="0.25">
      <c r="H29874" s="1"/>
    </row>
    <row r="29875" spans="8:8" x14ac:dyDescent="0.25">
      <c r="H29875" s="1"/>
    </row>
    <row r="29876" spans="8:8" x14ac:dyDescent="0.25">
      <c r="H29876" s="1"/>
    </row>
    <row r="29877" spans="8:8" x14ac:dyDescent="0.25">
      <c r="H29877" s="1"/>
    </row>
    <row r="29878" spans="8:8" x14ac:dyDescent="0.25">
      <c r="H29878" s="1"/>
    </row>
    <row r="29879" spans="8:8" x14ac:dyDescent="0.25">
      <c r="H29879" s="1"/>
    </row>
    <row r="29880" spans="8:8" x14ac:dyDescent="0.25">
      <c r="H29880" s="1"/>
    </row>
    <row r="29881" spans="8:8" x14ac:dyDescent="0.25">
      <c r="H29881" s="1"/>
    </row>
    <row r="29882" spans="8:8" x14ac:dyDescent="0.25">
      <c r="H29882" s="1"/>
    </row>
    <row r="29883" spans="8:8" x14ac:dyDescent="0.25">
      <c r="H29883" s="1"/>
    </row>
    <row r="29884" spans="8:8" x14ac:dyDescent="0.25">
      <c r="H29884" s="1"/>
    </row>
    <row r="29885" spans="8:8" x14ac:dyDescent="0.25">
      <c r="H29885" s="1"/>
    </row>
    <row r="29886" spans="8:8" x14ac:dyDescent="0.25">
      <c r="H29886" s="1"/>
    </row>
    <row r="29887" spans="8:8" x14ac:dyDescent="0.25">
      <c r="H29887" s="1"/>
    </row>
    <row r="29888" spans="8:8" x14ac:dyDescent="0.25">
      <c r="H29888" s="1"/>
    </row>
    <row r="29889" spans="8:8" x14ac:dyDescent="0.25">
      <c r="H29889" s="1"/>
    </row>
    <row r="29890" spans="8:8" x14ac:dyDescent="0.25">
      <c r="H29890" s="1"/>
    </row>
    <row r="29891" spans="8:8" x14ac:dyDescent="0.25">
      <c r="H29891" s="1"/>
    </row>
    <row r="29892" spans="8:8" x14ac:dyDescent="0.25">
      <c r="H29892" s="1"/>
    </row>
    <row r="29893" spans="8:8" x14ac:dyDescent="0.25">
      <c r="H29893" s="1"/>
    </row>
    <row r="29894" spans="8:8" x14ac:dyDescent="0.25">
      <c r="H29894" s="1"/>
    </row>
    <row r="29895" spans="8:8" x14ac:dyDescent="0.25">
      <c r="H29895" s="1"/>
    </row>
    <row r="29896" spans="8:8" x14ac:dyDescent="0.25">
      <c r="H29896" s="1"/>
    </row>
    <row r="29897" spans="8:8" x14ac:dyDescent="0.25">
      <c r="H29897" s="1"/>
    </row>
    <row r="29898" spans="8:8" x14ac:dyDescent="0.25">
      <c r="H29898" s="1"/>
    </row>
    <row r="29899" spans="8:8" x14ac:dyDescent="0.25">
      <c r="H29899" s="1"/>
    </row>
    <row r="29900" spans="8:8" x14ac:dyDescent="0.25">
      <c r="H29900" s="1"/>
    </row>
    <row r="29901" spans="8:8" x14ac:dyDescent="0.25">
      <c r="H29901" s="1"/>
    </row>
    <row r="29902" spans="8:8" x14ac:dyDescent="0.25">
      <c r="H29902" s="1"/>
    </row>
    <row r="29903" spans="8:8" x14ac:dyDescent="0.25">
      <c r="H29903" s="1"/>
    </row>
    <row r="29904" spans="8:8" x14ac:dyDescent="0.25">
      <c r="H29904" s="1"/>
    </row>
    <row r="29905" spans="8:8" x14ac:dyDescent="0.25">
      <c r="H29905" s="1"/>
    </row>
    <row r="29906" spans="8:8" x14ac:dyDescent="0.25">
      <c r="H29906" s="1"/>
    </row>
    <row r="29907" spans="8:8" x14ac:dyDescent="0.25">
      <c r="H29907" s="1"/>
    </row>
    <row r="29908" spans="8:8" x14ac:dyDescent="0.25">
      <c r="H29908" s="1"/>
    </row>
    <row r="29909" spans="8:8" x14ac:dyDescent="0.25">
      <c r="H29909" s="1"/>
    </row>
    <row r="29910" spans="8:8" x14ac:dyDescent="0.25">
      <c r="H29910" s="1"/>
    </row>
    <row r="29911" spans="8:8" x14ac:dyDescent="0.25">
      <c r="H29911" s="1"/>
    </row>
    <row r="29912" spans="8:8" x14ac:dyDescent="0.25">
      <c r="H29912" s="1"/>
    </row>
    <row r="29913" spans="8:8" x14ac:dyDescent="0.25">
      <c r="H29913" s="1"/>
    </row>
    <row r="29914" spans="8:8" x14ac:dyDescent="0.25">
      <c r="H29914" s="1"/>
    </row>
    <row r="29915" spans="8:8" x14ac:dyDescent="0.25">
      <c r="H29915" s="1"/>
    </row>
    <row r="29916" spans="8:8" x14ac:dyDescent="0.25">
      <c r="H29916" s="1"/>
    </row>
    <row r="29917" spans="8:8" x14ac:dyDescent="0.25">
      <c r="H29917" s="1"/>
    </row>
    <row r="29918" spans="8:8" x14ac:dyDescent="0.25">
      <c r="H29918" s="1"/>
    </row>
    <row r="29919" spans="8:8" x14ac:dyDescent="0.25">
      <c r="H29919" s="1"/>
    </row>
    <row r="29920" spans="8:8" x14ac:dyDescent="0.25">
      <c r="H29920" s="1"/>
    </row>
    <row r="29921" spans="8:8" x14ac:dyDescent="0.25">
      <c r="H29921" s="1"/>
    </row>
    <row r="29922" spans="8:8" x14ac:dyDescent="0.25">
      <c r="H29922" s="1"/>
    </row>
    <row r="29923" spans="8:8" x14ac:dyDescent="0.25">
      <c r="H29923" s="1"/>
    </row>
    <row r="29924" spans="8:8" x14ac:dyDescent="0.25">
      <c r="H29924" s="1"/>
    </row>
    <row r="29925" spans="8:8" x14ac:dyDescent="0.25">
      <c r="H29925" s="1"/>
    </row>
    <row r="29926" spans="8:8" x14ac:dyDescent="0.25">
      <c r="H29926" s="1"/>
    </row>
    <row r="29927" spans="8:8" x14ac:dyDescent="0.25">
      <c r="H29927" s="1"/>
    </row>
    <row r="29928" spans="8:8" x14ac:dyDescent="0.25">
      <c r="H29928" s="1"/>
    </row>
    <row r="29929" spans="8:8" x14ac:dyDescent="0.25">
      <c r="H29929" s="1"/>
    </row>
    <row r="29930" spans="8:8" x14ac:dyDescent="0.25">
      <c r="H29930" s="1"/>
    </row>
    <row r="29931" spans="8:8" x14ac:dyDescent="0.25">
      <c r="H29931" s="1"/>
    </row>
    <row r="29932" spans="8:8" x14ac:dyDescent="0.25">
      <c r="H29932" s="1"/>
    </row>
    <row r="29933" spans="8:8" x14ac:dyDescent="0.25">
      <c r="H29933" s="1"/>
    </row>
    <row r="29934" spans="8:8" x14ac:dyDescent="0.25">
      <c r="H29934" s="1"/>
    </row>
    <row r="29935" spans="8:8" x14ac:dyDescent="0.25">
      <c r="H29935" s="1"/>
    </row>
    <row r="29936" spans="8:8" x14ac:dyDescent="0.25">
      <c r="H29936" s="1"/>
    </row>
    <row r="29937" spans="8:8" x14ac:dyDescent="0.25">
      <c r="H29937" s="1"/>
    </row>
    <row r="29938" spans="8:8" x14ac:dyDescent="0.25">
      <c r="H29938" s="1"/>
    </row>
    <row r="29939" spans="8:8" x14ac:dyDescent="0.25">
      <c r="H29939" s="1"/>
    </row>
    <row r="29940" spans="8:8" x14ac:dyDescent="0.25">
      <c r="H29940" s="1"/>
    </row>
    <row r="29941" spans="8:8" x14ac:dyDescent="0.25">
      <c r="H29941" s="1"/>
    </row>
    <row r="29942" spans="8:8" x14ac:dyDescent="0.25">
      <c r="H29942" s="1"/>
    </row>
    <row r="29943" spans="8:8" x14ac:dyDescent="0.25">
      <c r="H29943" s="1"/>
    </row>
    <row r="29944" spans="8:8" x14ac:dyDescent="0.25">
      <c r="H29944" s="1"/>
    </row>
    <row r="29945" spans="8:8" x14ac:dyDescent="0.25">
      <c r="H29945" s="1"/>
    </row>
    <row r="29946" spans="8:8" x14ac:dyDescent="0.25">
      <c r="H29946" s="1"/>
    </row>
    <row r="29947" spans="8:8" x14ac:dyDescent="0.25">
      <c r="H29947" s="1"/>
    </row>
    <row r="29948" spans="8:8" x14ac:dyDescent="0.25">
      <c r="H29948" s="1"/>
    </row>
    <row r="29949" spans="8:8" x14ac:dyDescent="0.25">
      <c r="H29949" s="1"/>
    </row>
    <row r="29950" spans="8:8" x14ac:dyDescent="0.25">
      <c r="H29950" s="1"/>
    </row>
    <row r="29951" spans="8:8" x14ac:dyDescent="0.25">
      <c r="H29951" s="1"/>
    </row>
    <row r="29952" spans="8:8" x14ac:dyDescent="0.25">
      <c r="H29952" s="1"/>
    </row>
    <row r="29953" spans="8:8" x14ac:dyDescent="0.25">
      <c r="H29953" s="1"/>
    </row>
    <row r="29954" spans="8:8" x14ac:dyDescent="0.25">
      <c r="H29954" s="1"/>
    </row>
    <row r="29955" spans="8:8" x14ac:dyDescent="0.25">
      <c r="H29955" s="1"/>
    </row>
    <row r="29956" spans="8:8" x14ac:dyDescent="0.25">
      <c r="H29956" s="1"/>
    </row>
    <row r="29957" spans="8:8" x14ac:dyDescent="0.25">
      <c r="H29957" s="1"/>
    </row>
    <row r="29958" spans="8:8" x14ac:dyDescent="0.25">
      <c r="H29958" s="1"/>
    </row>
    <row r="29959" spans="8:8" x14ac:dyDescent="0.25">
      <c r="H29959" s="1"/>
    </row>
    <row r="29960" spans="8:8" x14ac:dyDescent="0.25">
      <c r="H29960" s="1"/>
    </row>
    <row r="29961" spans="8:8" x14ac:dyDescent="0.25">
      <c r="H29961" s="1"/>
    </row>
    <row r="29962" spans="8:8" x14ac:dyDescent="0.25">
      <c r="H29962" s="1"/>
    </row>
    <row r="29963" spans="8:8" x14ac:dyDescent="0.25">
      <c r="H29963" s="1"/>
    </row>
    <row r="29964" spans="8:8" x14ac:dyDescent="0.25">
      <c r="H29964" s="1"/>
    </row>
    <row r="29965" spans="8:8" x14ac:dyDescent="0.25">
      <c r="H29965" s="1"/>
    </row>
    <row r="29966" spans="8:8" x14ac:dyDescent="0.25">
      <c r="H29966" s="1"/>
    </row>
    <row r="29967" spans="8:8" x14ac:dyDescent="0.25">
      <c r="H29967" s="1"/>
    </row>
    <row r="29968" spans="8:8" x14ac:dyDescent="0.25">
      <c r="H29968" s="1"/>
    </row>
    <row r="29969" spans="8:8" x14ac:dyDescent="0.25">
      <c r="H29969" s="1"/>
    </row>
    <row r="29970" spans="8:8" x14ac:dyDescent="0.25">
      <c r="H29970" s="1"/>
    </row>
    <row r="29971" spans="8:8" x14ac:dyDescent="0.25">
      <c r="H29971" s="1"/>
    </row>
    <row r="29972" spans="8:8" x14ac:dyDescent="0.25">
      <c r="H29972" s="1"/>
    </row>
    <row r="29973" spans="8:8" x14ac:dyDescent="0.25">
      <c r="H29973" s="1"/>
    </row>
    <row r="29974" spans="8:8" x14ac:dyDescent="0.25">
      <c r="H29974" s="1"/>
    </row>
    <row r="29975" spans="8:8" x14ac:dyDescent="0.25">
      <c r="H29975" s="1"/>
    </row>
    <row r="29976" spans="8:8" x14ac:dyDescent="0.25">
      <c r="H29976" s="1"/>
    </row>
    <row r="29977" spans="8:8" x14ac:dyDescent="0.25">
      <c r="H29977" s="1"/>
    </row>
    <row r="29978" spans="8:8" x14ac:dyDescent="0.25">
      <c r="H29978" s="1"/>
    </row>
    <row r="29979" spans="8:8" x14ac:dyDescent="0.25">
      <c r="H29979" s="1"/>
    </row>
    <row r="29980" spans="8:8" x14ac:dyDescent="0.25">
      <c r="H29980" s="1"/>
    </row>
    <row r="29981" spans="8:8" x14ac:dyDescent="0.25">
      <c r="H29981" s="1"/>
    </row>
    <row r="29982" spans="8:8" x14ac:dyDescent="0.25">
      <c r="H29982" s="1"/>
    </row>
    <row r="29983" spans="8:8" x14ac:dyDescent="0.25">
      <c r="H29983" s="1"/>
    </row>
    <row r="29984" spans="8:8" x14ac:dyDescent="0.25">
      <c r="H29984" s="1"/>
    </row>
    <row r="29985" spans="8:8" x14ac:dyDescent="0.25">
      <c r="H29985" s="1"/>
    </row>
    <row r="29986" spans="8:8" x14ac:dyDescent="0.25">
      <c r="H29986" s="1"/>
    </row>
    <row r="29987" spans="8:8" x14ac:dyDescent="0.25">
      <c r="H29987" s="1"/>
    </row>
    <row r="29988" spans="8:8" x14ac:dyDescent="0.25">
      <c r="H29988" s="1"/>
    </row>
    <row r="29989" spans="8:8" x14ac:dyDescent="0.25">
      <c r="H29989" s="1"/>
    </row>
    <row r="29990" spans="8:8" x14ac:dyDescent="0.25">
      <c r="H29990" s="1"/>
    </row>
    <row r="29991" spans="8:8" x14ac:dyDescent="0.25">
      <c r="H29991" s="1"/>
    </row>
    <row r="29992" spans="8:8" x14ac:dyDescent="0.25">
      <c r="H29992" s="1"/>
    </row>
    <row r="29993" spans="8:8" x14ac:dyDescent="0.25">
      <c r="H29993" s="1"/>
    </row>
    <row r="29994" spans="8:8" x14ac:dyDescent="0.25">
      <c r="H29994" s="1"/>
    </row>
    <row r="29995" spans="8:8" x14ac:dyDescent="0.25">
      <c r="H29995" s="1"/>
    </row>
    <row r="29996" spans="8:8" x14ac:dyDescent="0.25">
      <c r="H29996" s="1"/>
    </row>
    <row r="29997" spans="8:8" x14ac:dyDescent="0.25">
      <c r="H29997" s="1"/>
    </row>
    <row r="29998" spans="8:8" x14ac:dyDescent="0.25">
      <c r="H29998" s="1"/>
    </row>
    <row r="29999" spans="8:8" x14ac:dyDescent="0.25">
      <c r="H29999" s="1"/>
    </row>
    <row r="30000" spans="8:8" x14ac:dyDescent="0.25">
      <c r="H30000" s="1"/>
    </row>
    <row r="30001" spans="8:8" x14ac:dyDescent="0.25">
      <c r="H30001" s="1"/>
    </row>
    <row r="30002" spans="8:8" x14ac:dyDescent="0.25">
      <c r="H30002" s="1"/>
    </row>
    <row r="30003" spans="8:8" x14ac:dyDescent="0.25">
      <c r="H30003" s="1"/>
    </row>
    <row r="30004" spans="8:8" x14ac:dyDescent="0.25">
      <c r="H30004" s="1"/>
    </row>
    <row r="30005" spans="8:8" x14ac:dyDescent="0.25">
      <c r="H30005" s="1"/>
    </row>
    <row r="30006" spans="8:8" x14ac:dyDescent="0.25">
      <c r="H30006" s="1"/>
    </row>
    <row r="30007" spans="8:8" x14ac:dyDescent="0.25">
      <c r="H30007" s="1"/>
    </row>
    <row r="30008" spans="8:8" x14ac:dyDescent="0.25">
      <c r="H30008" s="1"/>
    </row>
    <row r="30009" spans="8:8" x14ac:dyDescent="0.25">
      <c r="H30009" s="1"/>
    </row>
    <row r="30010" spans="8:8" x14ac:dyDescent="0.25">
      <c r="H30010" s="1"/>
    </row>
    <row r="30011" spans="8:8" x14ac:dyDescent="0.25">
      <c r="H30011" s="1"/>
    </row>
    <row r="30012" spans="8:8" x14ac:dyDescent="0.25">
      <c r="H30012" s="1"/>
    </row>
    <row r="30013" spans="8:8" x14ac:dyDescent="0.25">
      <c r="H30013" s="1"/>
    </row>
    <row r="30014" spans="8:8" x14ac:dyDescent="0.25">
      <c r="H30014" s="1"/>
    </row>
    <row r="30015" spans="8:8" x14ac:dyDescent="0.25">
      <c r="H30015" s="1"/>
    </row>
    <row r="30016" spans="8:8" x14ac:dyDescent="0.25">
      <c r="H30016" s="1"/>
    </row>
    <row r="30017" spans="8:8" x14ac:dyDescent="0.25">
      <c r="H30017" s="1"/>
    </row>
    <row r="30018" spans="8:8" x14ac:dyDescent="0.25">
      <c r="H30018" s="1"/>
    </row>
    <row r="30019" spans="8:8" x14ac:dyDescent="0.25">
      <c r="H30019" s="1"/>
    </row>
    <row r="30020" spans="8:8" x14ac:dyDescent="0.25">
      <c r="H30020" s="1"/>
    </row>
    <row r="30021" spans="8:8" x14ac:dyDescent="0.25">
      <c r="H30021" s="1"/>
    </row>
    <row r="30022" spans="8:8" x14ac:dyDescent="0.25">
      <c r="H30022" s="1"/>
    </row>
    <row r="30023" spans="8:8" x14ac:dyDescent="0.25">
      <c r="H30023" s="1"/>
    </row>
    <row r="30024" spans="8:8" x14ac:dyDescent="0.25">
      <c r="H30024" s="1"/>
    </row>
    <row r="30025" spans="8:8" x14ac:dyDescent="0.25">
      <c r="H30025" s="1"/>
    </row>
    <row r="30026" spans="8:8" x14ac:dyDescent="0.25">
      <c r="H30026" s="1"/>
    </row>
    <row r="30027" spans="8:8" x14ac:dyDescent="0.25">
      <c r="H30027" s="1"/>
    </row>
    <row r="30028" spans="8:8" x14ac:dyDescent="0.25">
      <c r="H30028" s="1"/>
    </row>
    <row r="30029" spans="8:8" x14ac:dyDescent="0.25">
      <c r="H30029" s="1"/>
    </row>
    <row r="30030" spans="8:8" x14ac:dyDescent="0.25">
      <c r="H30030" s="1"/>
    </row>
    <row r="30031" spans="8:8" x14ac:dyDescent="0.25">
      <c r="H30031" s="1"/>
    </row>
    <row r="30032" spans="8:8" x14ac:dyDescent="0.25">
      <c r="H30032" s="1"/>
    </row>
    <row r="30033" spans="8:8" x14ac:dyDescent="0.25">
      <c r="H30033" s="1"/>
    </row>
    <row r="30034" spans="8:8" x14ac:dyDescent="0.25">
      <c r="H30034" s="1"/>
    </row>
    <row r="30035" spans="8:8" x14ac:dyDescent="0.25">
      <c r="H30035" s="1"/>
    </row>
    <row r="30036" spans="8:8" x14ac:dyDescent="0.25">
      <c r="H30036" s="1"/>
    </row>
    <row r="30037" spans="8:8" x14ac:dyDescent="0.25">
      <c r="H30037" s="1"/>
    </row>
    <row r="30038" spans="8:8" x14ac:dyDescent="0.25">
      <c r="H30038" s="1"/>
    </row>
    <row r="30039" spans="8:8" x14ac:dyDescent="0.25">
      <c r="H30039" s="1"/>
    </row>
    <row r="30040" spans="8:8" x14ac:dyDescent="0.25">
      <c r="H30040" s="1"/>
    </row>
    <row r="30041" spans="8:8" x14ac:dyDescent="0.25">
      <c r="H30041" s="1"/>
    </row>
    <row r="30042" spans="8:8" x14ac:dyDescent="0.25">
      <c r="H30042" s="1"/>
    </row>
    <row r="30043" spans="8:8" x14ac:dyDescent="0.25">
      <c r="H30043" s="1"/>
    </row>
    <row r="30044" spans="8:8" x14ac:dyDescent="0.25">
      <c r="H30044" s="1"/>
    </row>
    <row r="30045" spans="8:8" x14ac:dyDescent="0.25">
      <c r="H30045" s="1"/>
    </row>
    <row r="30046" spans="8:8" x14ac:dyDescent="0.25">
      <c r="H30046" s="1"/>
    </row>
    <row r="30047" spans="8:8" x14ac:dyDescent="0.25">
      <c r="H30047" s="1"/>
    </row>
    <row r="30048" spans="8:8" x14ac:dyDescent="0.25">
      <c r="H30048" s="1"/>
    </row>
    <row r="30049" spans="8:8" x14ac:dyDescent="0.25">
      <c r="H30049" s="1"/>
    </row>
    <row r="30050" spans="8:8" x14ac:dyDescent="0.25">
      <c r="H30050" s="1"/>
    </row>
    <row r="30051" spans="8:8" x14ac:dyDescent="0.25">
      <c r="H30051" s="1"/>
    </row>
    <row r="30052" spans="8:8" x14ac:dyDescent="0.25">
      <c r="H30052" s="1"/>
    </row>
    <row r="30053" spans="8:8" x14ac:dyDescent="0.25">
      <c r="H30053" s="1"/>
    </row>
    <row r="30054" spans="8:8" x14ac:dyDescent="0.25">
      <c r="H30054" s="1"/>
    </row>
    <row r="30055" spans="8:8" x14ac:dyDescent="0.25">
      <c r="H30055" s="1"/>
    </row>
    <row r="30056" spans="8:8" x14ac:dyDescent="0.25">
      <c r="H30056" s="1"/>
    </row>
    <row r="30057" spans="8:8" x14ac:dyDescent="0.25">
      <c r="H30057" s="1"/>
    </row>
    <row r="30058" spans="8:8" x14ac:dyDescent="0.25">
      <c r="H30058" s="1"/>
    </row>
    <row r="30059" spans="8:8" x14ac:dyDescent="0.25">
      <c r="H30059" s="1"/>
    </row>
    <row r="30060" spans="8:8" x14ac:dyDescent="0.25">
      <c r="H30060" s="1"/>
    </row>
    <row r="30061" spans="8:8" x14ac:dyDescent="0.25">
      <c r="H30061" s="1"/>
    </row>
    <row r="30062" spans="8:8" x14ac:dyDescent="0.25">
      <c r="H30062" s="1"/>
    </row>
    <row r="30063" spans="8:8" x14ac:dyDescent="0.25">
      <c r="H30063" s="1"/>
    </row>
    <row r="30064" spans="8:8" x14ac:dyDescent="0.25">
      <c r="H30064" s="1"/>
    </row>
    <row r="30065" spans="8:8" x14ac:dyDescent="0.25">
      <c r="H30065" s="1"/>
    </row>
    <row r="30066" spans="8:8" x14ac:dyDescent="0.25">
      <c r="H30066" s="1"/>
    </row>
    <row r="30067" spans="8:8" x14ac:dyDescent="0.25">
      <c r="H30067" s="1"/>
    </row>
    <row r="30068" spans="8:8" x14ac:dyDescent="0.25">
      <c r="H30068" s="1"/>
    </row>
    <row r="30069" spans="8:8" x14ac:dyDescent="0.25">
      <c r="H30069" s="1"/>
    </row>
    <row r="30070" spans="8:8" x14ac:dyDescent="0.25">
      <c r="H30070" s="1"/>
    </row>
    <row r="30071" spans="8:8" x14ac:dyDescent="0.25">
      <c r="H30071" s="1"/>
    </row>
    <row r="30072" spans="8:8" x14ac:dyDescent="0.25">
      <c r="H30072" s="1"/>
    </row>
    <row r="30073" spans="8:8" x14ac:dyDescent="0.25">
      <c r="H30073" s="1"/>
    </row>
    <row r="30074" spans="8:8" x14ac:dyDescent="0.25">
      <c r="H30074" s="1"/>
    </row>
    <row r="30075" spans="8:8" x14ac:dyDescent="0.25">
      <c r="H30075" s="1"/>
    </row>
    <row r="30076" spans="8:8" x14ac:dyDescent="0.25">
      <c r="H30076" s="1"/>
    </row>
    <row r="30077" spans="8:8" x14ac:dyDescent="0.25">
      <c r="H30077" s="1"/>
    </row>
    <row r="30078" spans="8:8" x14ac:dyDescent="0.25">
      <c r="H30078" s="1"/>
    </row>
    <row r="30079" spans="8:8" x14ac:dyDescent="0.25">
      <c r="H30079" s="1"/>
    </row>
    <row r="30080" spans="8:8" x14ac:dyDescent="0.25">
      <c r="H30080" s="1"/>
    </row>
    <row r="30081" spans="8:8" x14ac:dyDescent="0.25">
      <c r="H30081" s="1"/>
    </row>
    <row r="30082" spans="8:8" x14ac:dyDescent="0.25">
      <c r="H30082" s="1"/>
    </row>
    <row r="30083" spans="8:8" x14ac:dyDescent="0.25">
      <c r="H30083" s="1"/>
    </row>
    <row r="30084" spans="8:8" x14ac:dyDescent="0.25">
      <c r="H30084" s="1"/>
    </row>
    <row r="30085" spans="8:8" x14ac:dyDescent="0.25">
      <c r="H30085" s="1"/>
    </row>
    <row r="30086" spans="8:8" x14ac:dyDescent="0.25">
      <c r="H30086" s="1"/>
    </row>
    <row r="30087" spans="8:8" x14ac:dyDescent="0.25">
      <c r="H30087" s="1"/>
    </row>
    <row r="30088" spans="8:8" x14ac:dyDescent="0.25">
      <c r="H30088" s="1"/>
    </row>
    <row r="30089" spans="8:8" x14ac:dyDescent="0.25">
      <c r="H30089" s="1"/>
    </row>
    <row r="30090" spans="8:8" x14ac:dyDescent="0.25">
      <c r="H30090" s="1"/>
    </row>
    <row r="30091" spans="8:8" x14ac:dyDescent="0.25">
      <c r="H30091" s="1"/>
    </row>
    <row r="30092" spans="8:8" x14ac:dyDescent="0.25">
      <c r="H30092" s="1"/>
    </row>
    <row r="30093" spans="8:8" x14ac:dyDescent="0.25">
      <c r="H30093" s="1"/>
    </row>
    <row r="30094" spans="8:8" x14ac:dyDescent="0.25">
      <c r="H30094" s="1"/>
    </row>
    <row r="30095" spans="8:8" x14ac:dyDescent="0.25">
      <c r="H30095" s="1"/>
    </row>
    <row r="30096" spans="8:8" x14ac:dyDescent="0.25">
      <c r="H30096" s="1"/>
    </row>
    <row r="30097" spans="8:8" x14ac:dyDescent="0.25">
      <c r="H30097" s="1"/>
    </row>
    <row r="30098" spans="8:8" x14ac:dyDescent="0.25">
      <c r="H30098" s="1"/>
    </row>
    <row r="30099" spans="8:8" x14ac:dyDescent="0.25">
      <c r="H30099" s="1"/>
    </row>
    <row r="30100" spans="8:8" x14ac:dyDescent="0.25">
      <c r="H30100" s="1"/>
    </row>
    <row r="30101" spans="8:8" x14ac:dyDescent="0.25">
      <c r="H30101" s="1"/>
    </row>
    <row r="30102" spans="8:8" x14ac:dyDescent="0.25">
      <c r="H30102" s="1"/>
    </row>
    <row r="30103" spans="8:8" x14ac:dyDescent="0.25">
      <c r="H30103" s="1"/>
    </row>
    <row r="30104" spans="8:8" x14ac:dyDescent="0.25">
      <c r="H30104" s="1"/>
    </row>
    <row r="30105" spans="8:8" x14ac:dyDescent="0.25">
      <c r="H30105" s="1"/>
    </row>
    <row r="30106" spans="8:8" x14ac:dyDescent="0.25">
      <c r="H30106" s="1"/>
    </row>
    <row r="30107" spans="8:8" x14ac:dyDescent="0.25">
      <c r="H30107" s="1"/>
    </row>
    <row r="30108" spans="8:8" x14ac:dyDescent="0.25">
      <c r="H30108" s="1"/>
    </row>
    <row r="30109" spans="8:8" x14ac:dyDescent="0.25">
      <c r="H30109" s="1"/>
    </row>
    <row r="30110" spans="8:8" x14ac:dyDescent="0.25">
      <c r="H30110" s="1"/>
    </row>
    <row r="30111" spans="8:8" x14ac:dyDescent="0.25">
      <c r="H30111" s="1"/>
    </row>
    <row r="30112" spans="8:8" x14ac:dyDescent="0.25">
      <c r="H30112" s="1"/>
    </row>
    <row r="30113" spans="8:8" x14ac:dyDescent="0.25">
      <c r="H30113" s="1"/>
    </row>
    <row r="30114" spans="8:8" x14ac:dyDescent="0.25">
      <c r="H30114" s="1"/>
    </row>
    <row r="30115" spans="8:8" x14ac:dyDescent="0.25">
      <c r="H30115" s="1"/>
    </row>
    <row r="30116" spans="8:8" x14ac:dyDescent="0.25">
      <c r="H30116" s="1"/>
    </row>
    <row r="30117" spans="8:8" x14ac:dyDescent="0.25">
      <c r="H30117" s="1"/>
    </row>
    <row r="30118" spans="8:8" x14ac:dyDescent="0.25">
      <c r="H30118" s="1"/>
    </row>
    <row r="30119" spans="8:8" x14ac:dyDescent="0.25">
      <c r="H30119" s="1"/>
    </row>
    <row r="30120" spans="8:8" x14ac:dyDescent="0.25">
      <c r="H30120" s="1"/>
    </row>
    <row r="30121" spans="8:8" x14ac:dyDescent="0.25">
      <c r="H30121" s="1"/>
    </row>
    <row r="30122" spans="8:8" x14ac:dyDescent="0.25">
      <c r="H30122" s="1"/>
    </row>
    <row r="30123" spans="8:8" x14ac:dyDescent="0.25">
      <c r="H30123" s="1"/>
    </row>
    <row r="30124" spans="8:8" x14ac:dyDescent="0.25">
      <c r="H30124" s="1"/>
    </row>
    <row r="30125" spans="8:8" x14ac:dyDescent="0.25">
      <c r="H30125" s="1"/>
    </row>
    <row r="30126" spans="8:8" x14ac:dyDescent="0.25">
      <c r="H30126" s="1"/>
    </row>
    <row r="30127" spans="8:8" x14ac:dyDescent="0.25">
      <c r="H30127" s="1"/>
    </row>
    <row r="30128" spans="8:8" x14ac:dyDescent="0.25">
      <c r="H30128" s="1"/>
    </row>
    <row r="30129" spans="8:8" x14ac:dyDescent="0.25">
      <c r="H30129" s="1"/>
    </row>
    <row r="30130" spans="8:8" x14ac:dyDescent="0.25">
      <c r="H30130" s="1"/>
    </row>
    <row r="30131" spans="8:8" x14ac:dyDescent="0.25">
      <c r="H30131" s="1"/>
    </row>
    <row r="30132" spans="8:8" x14ac:dyDescent="0.25">
      <c r="H30132" s="1"/>
    </row>
    <row r="30133" spans="8:8" x14ac:dyDescent="0.25">
      <c r="H30133" s="1"/>
    </row>
    <row r="30134" spans="8:8" x14ac:dyDescent="0.25">
      <c r="H30134" s="1"/>
    </row>
    <row r="30135" spans="8:8" x14ac:dyDescent="0.25">
      <c r="H30135" s="1"/>
    </row>
    <row r="30136" spans="8:8" x14ac:dyDescent="0.25">
      <c r="H30136" s="1"/>
    </row>
    <row r="30137" spans="8:8" x14ac:dyDescent="0.25">
      <c r="H30137" s="1"/>
    </row>
    <row r="30138" spans="8:8" x14ac:dyDescent="0.25">
      <c r="H30138" s="1"/>
    </row>
    <row r="30139" spans="8:8" x14ac:dyDescent="0.25">
      <c r="H30139" s="1"/>
    </row>
    <row r="30140" spans="8:8" x14ac:dyDescent="0.25">
      <c r="H30140" s="1"/>
    </row>
    <row r="30141" spans="8:8" x14ac:dyDescent="0.25">
      <c r="H30141" s="1"/>
    </row>
    <row r="30142" spans="8:8" x14ac:dyDescent="0.25">
      <c r="H30142" s="1"/>
    </row>
    <row r="30143" spans="8:8" x14ac:dyDescent="0.25">
      <c r="H30143" s="1"/>
    </row>
    <row r="30144" spans="8:8" x14ac:dyDescent="0.25">
      <c r="H30144" s="1"/>
    </row>
    <row r="30145" spans="8:8" x14ac:dyDescent="0.25">
      <c r="H30145" s="1"/>
    </row>
    <row r="30146" spans="8:8" x14ac:dyDescent="0.25">
      <c r="H30146" s="1"/>
    </row>
    <row r="30147" spans="8:8" x14ac:dyDescent="0.25">
      <c r="H30147" s="1"/>
    </row>
    <row r="30148" spans="8:8" x14ac:dyDescent="0.25">
      <c r="H30148" s="1"/>
    </row>
    <row r="30149" spans="8:8" x14ac:dyDescent="0.25">
      <c r="H30149" s="1"/>
    </row>
    <row r="30150" spans="8:8" x14ac:dyDescent="0.25">
      <c r="H30150" s="1"/>
    </row>
    <row r="30151" spans="8:8" x14ac:dyDescent="0.25">
      <c r="H30151" s="1"/>
    </row>
    <row r="30152" spans="8:8" x14ac:dyDescent="0.25">
      <c r="H30152" s="1"/>
    </row>
    <row r="30153" spans="8:8" x14ac:dyDescent="0.25">
      <c r="H30153" s="1"/>
    </row>
    <row r="30154" spans="8:8" x14ac:dyDescent="0.25">
      <c r="H30154" s="1"/>
    </row>
    <row r="30155" spans="8:8" x14ac:dyDescent="0.25">
      <c r="H30155" s="1"/>
    </row>
    <row r="30156" spans="8:8" x14ac:dyDescent="0.25">
      <c r="H30156" s="1"/>
    </row>
    <row r="30157" spans="8:8" x14ac:dyDescent="0.25">
      <c r="H30157" s="1"/>
    </row>
    <row r="30158" spans="8:8" x14ac:dyDescent="0.25">
      <c r="H30158" s="1"/>
    </row>
    <row r="30159" spans="8:8" x14ac:dyDescent="0.25">
      <c r="H30159" s="1"/>
    </row>
    <row r="30160" spans="8:8" x14ac:dyDescent="0.25">
      <c r="H30160" s="1"/>
    </row>
    <row r="30161" spans="8:8" x14ac:dyDescent="0.25">
      <c r="H30161" s="1"/>
    </row>
    <row r="30162" spans="8:8" x14ac:dyDescent="0.25">
      <c r="H30162" s="1"/>
    </row>
    <row r="30163" spans="8:8" x14ac:dyDescent="0.25">
      <c r="H30163" s="1"/>
    </row>
    <row r="30164" spans="8:8" x14ac:dyDescent="0.25">
      <c r="H30164" s="1"/>
    </row>
    <row r="30165" spans="8:8" x14ac:dyDescent="0.25">
      <c r="H30165" s="1"/>
    </row>
    <row r="30166" spans="8:8" x14ac:dyDescent="0.25">
      <c r="H30166" s="1"/>
    </row>
    <row r="30167" spans="8:8" x14ac:dyDescent="0.25">
      <c r="H30167" s="1"/>
    </row>
    <row r="30168" spans="8:8" x14ac:dyDescent="0.25">
      <c r="H30168" s="1"/>
    </row>
    <row r="30169" spans="8:8" x14ac:dyDescent="0.25">
      <c r="H30169" s="1"/>
    </row>
    <row r="30170" spans="8:8" x14ac:dyDescent="0.25">
      <c r="H30170" s="1"/>
    </row>
    <row r="30171" spans="8:8" x14ac:dyDescent="0.25">
      <c r="H30171" s="1"/>
    </row>
    <row r="30172" spans="8:8" x14ac:dyDescent="0.25">
      <c r="H30172" s="1"/>
    </row>
    <row r="30173" spans="8:8" x14ac:dyDescent="0.25">
      <c r="H30173" s="1"/>
    </row>
    <row r="30174" spans="8:8" x14ac:dyDescent="0.25">
      <c r="H30174" s="1"/>
    </row>
    <row r="30175" spans="8:8" x14ac:dyDescent="0.25">
      <c r="H30175" s="1"/>
    </row>
    <row r="30176" spans="8:8" x14ac:dyDescent="0.25">
      <c r="H30176" s="1"/>
    </row>
    <row r="30177" spans="8:8" x14ac:dyDescent="0.25">
      <c r="H30177" s="1"/>
    </row>
    <row r="30178" spans="8:8" x14ac:dyDescent="0.25">
      <c r="H30178" s="1"/>
    </row>
    <row r="30179" spans="8:8" x14ac:dyDescent="0.25">
      <c r="H30179" s="1"/>
    </row>
    <row r="30180" spans="8:8" x14ac:dyDescent="0.25">
      <c r="H30180" s="1"/>
    </row>
    <row r="30181" spans="8:8" x14ac:dyDescent="0.25">
      <c r="H30181" s="1"/>
    </row>
    <row r="30182" spans="8:8" x14ac:dyDescent="0.25">
      <c r="H30182" s="1"/>
    </row>
    <row r="30183" spans="8:8" x14ac:dyDescent="0.25">
      <c r="H30183" s="1"/>
    </row>
    <row r="30184" spans="8:8" x14ac:dyDescent="0.25">
      <c r="H30184" s="1"/>
    </row>
    <row r="30185" spans="8:8" x14ac:dyDescent="0.25">
      <c r="H30185" s="1"/>
    </row>
    <row r="30186" spans="8:8" x14ac:dyDescent="0.25">
      <c r="H30186" s="1"/>
    </row>
    <row r="30187" spans="8:8" x14ac:dyDescent="0.25">
      <c r="H30187" s="1"/>
    </row>
    <row r="30188" spans="8:8" x14ac:dyDescent="0.25">
      <c r="H30188" s="1"/>
    </row>
    <row r="30189" spans="8:8" x14ac:dyDescent="0.25">
      <c r="H30189" s="1"/>
    </row>
    <row r="30190" spans="8:8" x14ac:dyDescent="0.25">
      <c r="H30190" s="1"/>
    </row>
    <row r="30191" spans="8:8" x14ac:dyDescent="0.25">
      <c r="H30191" s="1"/>
    </row>
    <row r="30192" spans="8:8" x14ac:dyDescent="0.25">
      <c r="H30192" s="1"/>
    </row>
    <row r="30193" spans="8:8" x14ac:dyDescent="0.25">
      <c r="H30193" s="1"/>
    </row>
    <row r="30194" spans="8:8" x14ac:dyDescent="0.25">
      <c r="H30194" s="1"/>
    </row>
    <row r="30195" spans="8:8" x14ac:dyDescent="0.25">
      <c r="H30195" s="1"/>
    </row>
    <row r="30196" spans="8:8" x14ac:dyDescent="0.25">
      <c r="H30196" s="1"/>
    </row>
    <row r="30197" spans="8:8" x14ac:dyDescent="0.25">
      <c r="H30197" s="1"/>
    </row>
    <row r="30198" spans="8:8" x14ac:dyDescent="0.25">
      <c r="H30198" s="1"/>
    </row>
    <row r="30199" spans="8:8" x14ac:dyDescent="0.25">
      <c r="H30199" s="1"/>
    </row>
    <row r="30200" spans="8:8" x14ac:dyDescent="0.25">
      <c r="H30200" s="1"/>
    </row>
    <row r="30201" spans="8:8" x14ac:dyDescent="0.25">
      <c r="H30201" s="1"/>
    </row>
    <row r="30202" spans="8:8" x14ac:dyDescent="0.25">
      <c r="H30202" s="1"/>
    </row>
    <row r="30203" spans="8:8" x14ac:dyDescent="0.25">
      <c r="H30203" s="1"/>
    </row>
    <row r="30204" spans="8:8" x14ac:dyDescent="0.25">
      <c r="H30204" s="1"/>
    </row>
    <row r="30205" spans="8:8" x14ac:dyDescent="0.25">
      <c r="H30205" s="1"/>
    </row>
    <row r="30206" spans="8:8" x14ac:dyDescent="0.25">
      <c r="H30206" s="1"/>
    </row>
    <row r="30207" spans="8:8" x14ac:dyDescent="0.25">
      <c r="H30207" s="1"/>
    </row>
    <row r="30208" spans="8:8" x14ac:dyDescent="0.25">
      <c r="H30208" s="1"/>
    </row>
    <row r="30209" spans="8:8" x14ac:dyDescent="0.25">
      <c r="H30209" s="1"/>
    </row>
    <row r="30210" spans="8:8" x14ac:dyDescent="0.25">
      <c r="H30210" s="1"/>
    </row>
    <row r="30211" spans="8:8" x14ac:dyDescent="0.25">
      <c r="H30211" s="1"/>
    </row>
    <row r="30212" spans="8:8" x14ac:dyDescent="0.25">
      <c r="H30212" s="1"/>
    </row>
    <row r="30213" spans="8:8" x14ac:dyDescent="0.25">
      <c r="H30213" s="1"/>
    </row>
    <row r="30214" spans="8:8" x14ac:dyDescent="0.25">
      <c r="H30214" s="1"/>
    </row>
    <row r="30215" spans="8:8" x14ac:dyDescent="0.25">
      <c r="H30215" s="1"/>
    </row>
    <row r="30216" spans="8:8" x14ac:dyDescent="0.25">
      <c r="H30216" s="1"/>
    </row>
    <row r="30217" spans="8:8" x14ac:dyDescent="0.25">
      <c r="H30217" s="1"/>
    </row>
    <row r="30218" spans="8:8" x14ac:dyDescent="0.25">
      <c r="H30218" s="1"/>
    </row>
    <row r="30219" spans="8:8" x14ac:dyDescent="0.25">
      <c r="H30219" s="1"/>
    </row>
    <row r="30220" spans="8:8" x14ac:dyDescent="0.25">
      <c r="H30220" s="1"/>
    </row>
    <row r="30221" spans="8:8" x14ac:dyDescent="0.25">
      <c r="H30221" s="1"/>
    </row>
    <row r="30222" spans="8:8" x14ac:dyDescent="0.25">
      <c r="H30222" s="1"/>
    </row>
    <row r="30223" spans="8:8" x14ac:dyDescent="0.25">
      <c r="H30223" s="1"/>
    </row>
    <row r="30224" spans="8:8" x14ac:dyDescent="0.25">
      <c r="H30224" s="1"/>
    </row>
    <row r="30225" spans="8:8" x14ac:dyDescent="0.25">
      <c r="H30225" s="1"/>
    </row>
    <row r="30226" spans="8:8" x14ac:dyDescent="0.25">
      <c r="H30226" s="1"/>
    </row>
    <row r="30227" spans="8:8" x14ac:dyDescent="0.25">
      <c r="H30227" s="1"/>
    </row>
    <row r="30228" spans="8:8" x14ac:dyDescent="0.25">
      <c r="H30228" s="1"/>
    </row>
    <row r="30229" spans="8:8" x14ac:dyDescent="0.25">
      <c r="H30229" s="1"/>
    </row>
    <row r="30230" spans="8:8" x14ac:dyDescent="0.25">
      <c r="H30230" s="1"/>
    </row>
    <row r="30231" spans="8:8" x14ac:dyDescent="0.25">
      <c r="H30231" s="1"/>
    </row>
    <row r="30232" spans="8:8" x14ac:dyDescent="0.25">
      <c r="H30232" s="1"/>
    </row>
    <row r="30233" spans="8:8" x14ac:dyDescent="0.25">
      <c r="H30233" s="1"/>
    </row>
    <row r="30234" spans="8:8" x14ac:dyDescent="0.25">
      <c r="H30234" s="1"/>
    </row>
    <row r="30235" spans="8:8" x14ac:dyDescent="0.25">
      <c r="H30235" s="1"/>
    </row>
    <row r="30236" spans="8:8" x14ac:dyDescent="0.25">
      <c r="H30236" s="1"/>
    </row>
    <row r="30237" spans="8:8" x14ac:dyDescent="0.25">
      <c r="H30237" s="1"/>
    </row>
    <row r="30238" spans="8:8" x14ac:dyDescent="0.25">
      <c r="H30238" s="1"/>
    </row>
    <row r="30239" spans="8:8" x14ac:dyDescent="0.25">
      <c r="H30239" s="1"/>
    </row>
    <row r="30240" spans="8:8" x14ac:dyDescent="0.25">
      <c r="H30240" s="1"/>
    </row>
    <row r="30241" spans="8:8" x14ac:dyDescent="0.25">
      <c r="H30241" s="1"/>
    </row>
    <row r="30242" spans="8:8" x14ac:dyDescent="0.25">
      <c r="H30242" s="1"/>
    </row>
    <row r="30243" spans="8:8" x14ac:dyDescent="0.25">
      <c r="H30243" s="1"/>
    </row>
    <row r="30244" spans="8:8" x14ac:dyDescent="0.25">
      <c r="H30244" s="1"/>
    </row>
    <row r="30245" spans="8:8" x14ac:dyDescent="0.25">
      <c r="H30245" s="1"/>
    </row>
    <row r="30246" spans="8:8" x14ac:dyDescent="0.25">
      <c r="H30246" s="1"/>
    </row>
    <row r="30247" spans="8:8" x14ac:dyDescent="0.25">
      <c r="H30247" s="1"/>
    </row>
    <row r="30248" spans="8:8" x14ac:dyDescent="0.25">
      <c r="H30248" s="1"/>
    </row>
    <row r="30249" spans="8:8" x14ac:dyDescent="0.25">
      <c r="H30249" s="1"/>
    </row>
    <row r="30250" spans="8:8" x14ac:dyDescent="0.25">
      <c r="H30250" s="1"/>
    </row>
    <row r="30251" spans="8:8" x14ac:dyDescent="0.25">
      <c r="H30251" s="1"/>
    </row>
    <row r="30252" spans="8:8" x14ac:dyDescent="0.25">
      <c r="H30252" s="1"/>
    </row>
    <row r="30253" spans="8:8" x14ac:dyDescent="0.25">
      <c r="H30253" s="1"/>
    </row>
    <row r="30254" spans="8:8" x14ac:dyDescent="0.25">
      <c r="H30254" s="1"/>
    </row>
    <row r="30255" spans="8:8" x14ac:dyDescent="0.25">
      <c r="H30255" s="1"/>
    </row>
    <row r="30256" spans="8:8" x14ac:dyDescent="0.25">
      <c r="H30256" s="1"/>
    </row>
    <row r="30257" spans="8:8" x14ac:dyDescent="0.25">
      <c r="H30257" s="1"/>
    </row>
    <row r="30258" spans="8:8" x14ac:dyDescent="0.25">
      <c r="H30258" s="1"/>
    </row>
    <row r="30259" spans="8:8" x14ac:dyDescent="0.25">
      <c r="H30259" s="1"/>
    </row>
    <row r="30260" spans="8:8" x14ac:dyDescent="0.25">
      <c r="H30260" s="1"/>
    </row>
    <row r="30261" spans="8:8" x14ac:dyDescent="0.25">
      <c r="H30261" s="1"/>
    </row>
    <row r="30262" spans="8:8" x14ac:dyDescent="0.25">
      <c r="H30262" s="1"/>
    </row>
    <row r="30263" spans="8:8" x14ac:dyDescent="0.25">
      <c r="H30263" s="1"/>
    </row>
    <row r="30264" spans="8:8" x14ac:dyDescent="0.25">
      <c r="H30264" s="1"/>
    </row>
    <row r="30265" spans="8:8" x14ac:dyDescent="0.25">
      <c r="H30265" s="1"/>
    </row>
    <row r="30266" spans="8:8" x14ac:dyDescent="0.25">
      <c r="H30266" s="1"/>
    </row>
    <row r="30267" spans="8:8" x14ac:dyDescent="0.25">
      <c r="H30267" s="1"/>
    </row>
    <row r="30268" spans="8:8" x14ac:dyDescent="0.25">
      <c r="H30268" s="1"/>
    </row>
    <row r="30269" spans="8:8" x14ac:dyDescent="0.25">
      <c r="H30269" s="1"/>
    </row>
    <row r="30270" spans="8:8" x14ac:dyDescent="0.25">
      <c r="H30270" s="1"/>
    </row>
    <row r="30271" spans="8:8" x14ac:dyDescent="0.25">
      <c r="H30271" s="1"/>
    </row>
    <row r="30272" spans="8:8" x14ac:dyDescent="0.25">
      <c r="H30272" s="1"/>
    </row>
    <row r="30273" spans="8:8" x14ac:dyDescent="0.25">
      <c r="H30273" s="1"/>
    </row>
    <row r="30274" spans="8:8" x14ac:dyDescent="0.25">
      <c r="H30274" s="1"/>
    </row>
    <row r="30275" spans="8:8" x14ac:dyDescent="0.25">
      <c r="H30275" s="1"/>
    </row>
    <row r="30276" spans="8:8" x14ac:dyDescent="0.25">
      <c r="H30276" s="1"/>
    </row>
    <row r="30277" spans="8:8" x14ac:dyDescent="0.25">
      <c r="H30277" s="1"/>
    </row>
    <row r="30278" spans="8:8" x14ac:dyDescent="0.25">
      <c r="H30278" s="1"/>
    </row>
    <row r="30279" spans="8:8" x14ac:dyDescent="0.25">
      <c r="H30279" s="1"/>
    </row>
    <row r="30280" spans="8:8" x14ac:dyDescent="0.25">
      <c r="H30280" s="1"/>
    </row>
    <row r="30281" spans="8:8" x14ac:dyDescent="0.25">
      <c r="H30281" s="1"/>
    </row>
    <row r="30282" spans="8:8" x14ac:dyDescent="0.25">
      <c r="H30282" s="1"/>
    </row>
    <row r="30283" spans="8:8" x14ac:dyDescent="0.25">
      <c r="H30283" s="1"/>
    </row>
    <row r="30284" spans="8:8" x14ac:dyDescent="0.25">
      <c r="H30284" s="1"/>
    </row>
    <row r="30285" spans="8:8" x14ac:dyDescent="0.25">
      <c r="H30285" s="1"/>
    </row>
    <row r="30286" spans="8:8" x14ac:dyDescent="0.25">
      <c r="H30286" s="1"/>
    </row>
    <row r="30287" spans="8:8" x14ac:dyDescent="0.25">
      <c r="H30287" s="1"/>
    </row>
    <row r="30288" spans="8:8" x14ac:dyDescent="0.25">
      <c r="H30288" s="1"/>
    </row>
    <row r="30289" spans="8:8" x14ac:dyDescent="0.25">
      <c r="H30289" s="1"/>
    </row>
    <row r="30290" spans="8:8" x14ac:dyDescent="0.25">
      <c r="H30290" s="1"/>
    </row>
    <row r="30291" spans="8:8" x14ac:dyDescent="0.25">
      <c r="H30291" s="1"/>
    </row>
    <row r="30292" spans="8:8" x14ac:dyDescent="0.25">
      <c r="H30292" s="1"/>
    </row>
    <row r="30293" spans="8:8" x14ac:dyDescent="0.25">
      <c r="H30293" s="1"/>
    </row>
    <row r="30294" spans="8:8" x14ac:dyDescent="0.25">
      <c r="H30294" s="1"/>
    </row>
    <row r="30295" spans="8:8" x14ac:dyDescent="0.25">
      <c r="H30295" s="1"/>
    </row>
    <row r="30296" spans="8:8" x14ac:dyDescent="0.25">
      <c r="H30296" s="1"/>
    </row>
    <row r="30297" spans="8:8" x14ac:dyDescent="0.25">
      <c r="H30297" s="1"/>
    </row>
    <row r="30298" spans="8:8" x14ac:dyDescent="0.25">
      <c r="H30298" s="1"/>
    </row>
    <row r="30299" spans="8:8" x14ac:dyDescent="0.25">
      <c r="H30299" s="1"/>
    </row>
    <row r="30300" spans="8:8" x14ac:dyDescent="0.25">
      <c r="H30300" s="1"/>
    </row>
    <row r="30301" spans="8:8" x14ac:dyDescent="0.25">
      <c r="H30301" s="1"/>
    </row>
    <row r="30302" spans="8:8" x14ac:dyDescent="0.25">
      <c r="H30302" s="1"/>
    </row>
    <row r="30303" spans="8:8" x14ac:dyDescent="0.25">
      <c r="H30303" s="1"/>
    </row>
    <row r="30304" spans="8:8" x14ac:dyDescent="0.25">
      <c r="H30304" s="1"/>
    </row>
    <row r="30305" spans="8:8" x14ac:dyDescent="0.25">
      <c r="H30305" s="1"/>
    </row>
    <row r="30306" spans="8:8" x14ac:dyDescent="0.25">
      <c r="H30306" s="1"/>
    </row>
    <row r="30307" spans="8:8" x14ac:dyDescent="0.25">
      <c r="H30307" s="1"/>
    </row>
    <row r="30308" spans="8:8" x14ac:dyDescent="0.25">
      <c r="H30308" s="1"/>
    </row>
    <row r="30309" spans="8:8" x14ac:dyDescent="0.25">
      <c r="H30309" s="1"/>
    </row>
    <row r="30310" spans="8:8" x14ac:dyDescent="0.25">
      <c r="H30310" s="1"/>
    </row>
    <row r="30311" spans="8:8" x14ac:dyDescent="0.25">
      <c r="H30311" s="1"/>
    </row>
    <row r="30312" spans="8:8" x14ac:dyDescent="0.25">
      <c r="H30312" s="1"/>
    </row>
    <row r="30313" spans="8:8" x14ac:dyDescent="0.25">
      <c r="H30313" s="1"/>
    </row>
    <row r="30314" spans="8:8" x14ac:dyDescent="0.25">
      <c r="H30314" s="1"/>
    </row>
    <row r="30315" spans="8:8" x14ac:dyDescent="0.25">
      <c r="H30315" s="1"/>
    </row>
    <row r="30316" spans="8:8" x14ac:dyDescent="0.25">
      <c r="H30316" s="1"/>
    </row>
    <row r="30317" spans="8:8" x14ac:dyDescent="0.25">
      <c r="H30317" s="1"/>
    </row>
    <row r="30318" spans="8:8" x14ac:dyDescent="0.25">
      <c r="H30318" s="1"/>
    </row>
    <row r="30319" spans="8:8" x14ac:dyDescent="0.25">
      <c r="H30319" s="1"/>
    </row>
    <row r="30320" spans="8:8" x14ac:dyDescent="0.25">
      <c r="H30320" s="1"/>
    </row>
    <row r="30321" spans="8:8" x14ac:dyDescent="0.25">
      <c r="H30321" s="1"/>
    </row>
    <row r="30322" spans="8:8" x14ac:dyDescent="0.25">
      <c r="H30322" s="1"/>
    </row>
    <row r="30323" spans="8:8" x14ac:dyDescent="0.25">
      <c r="H30323" s="1"/>
    </row>
    <row r="30324" spans="8:8" x14ac:dyDescent="0.25">
      <c r="H30324" s="1"/>
    </row>
    <row r="30325" spans="8:8" x14ac:dyDescent="0.25">
      <c r="H30325" s="1"/>
    </row>
    <row r="30326" spans="8:8" x14ac:dyDescent="0.25">
      <c r="H30326" s="1"/>
    </row>
    <row r="30327" spans="8:8" x14ac:dyDescent="0.25">
      <c r="H30327" s="1"/>
    </row>
    <row r="30328" spans="8:8" x14ac:dyDescent="0.25">
      <c r="H30328" s="1"/>
    </row>
    <row r="30329" spans="8:8" x14ac:dyDescent="0.25">
      <c r="H30329" s="1"/>
    </row>
    <row r="30330" spans="8:8" x14ac:dyDescent="0.25">
      <c r="H30330" s="1"/>
    </row>
    <row r="30331" spans="8:8" x14ac:dyDescent="0.25">
      <c r="H30331" s="1"/>
    </row>
    <row r="30332" spans="8:8" x14ac:dyDescent="0.25">
      <c r="H30332" s="1"/>
    </row>
    <row r="30333" spans="8:8" x14ac:dyDescent="0.25">
      <c r="H30333" s="1"/>
    </row>
    <row r="30334" spans="8:8" x14ac:dyDescent="0.25">
      <c r="H30334" s="1"/>
    </row>
    <row r="30335" spans="8:8" x14ac:dyDescent="0.25">
      <c r="H30335" s="1"/>
    </row>
    <row r="30336" spans="8:8" x14ac:dyDescent="0.25">
      <c r="H30336" s="1"/>
    </row>
    <row r="30337" spans="8:8" x14ac:dyDescent="0.25">
      <c r="H30337" s="1"/>
    </row>
    <row r="30338" spans="8:8" x14ac:dyDescent="0.25">
      <c r="H30338" s="1"/>
    </row>
    <row r="30339" spans="8:8" x14ac:dyDescent="0.25">
      <c r="H30339" s="1"/>
    </row>
    <row r="30340" spans="8:8" x14ac:dyDescent="0.25">
      <c r="H30340" s="1"/>
    </row>
    <row r="30341" spans="8:8" x14ac:dyDescent="0.25">
      <c r="H30341" s="1"/>
    </row>
    <row r="30342" spans="8:8" x14ac:dyDescent="0.25">
      <c r="H30342" s="1"/>
    </row>
    <row r="30343" spans="8:8" x14ac:dyDescent="0.25">
      <c r="H30343" s="1"/>
    </row>
    <row r="30344" spans="8:8" x14ac:dyDescent="0.25">
      <c r="H30344" s="1"/>
    </row>
    <row r="30345" spans="8:8" x14ac:dyDescent="0.25">
      <c r="H30345" s="1"/>
    </row>
    <row r="30346" spans="8:8" x14ac:dyDescent="0.25">
      <c r="H30346" s="1"/>
    </row>
    <row r="30347" spans="8:8" x14ac:dyDescent="0.25">
      <c r="H30347" s="1"/>
    </row>
    <row r="30348" spans="8:8" x14ac:dyDescent="0.25">
      <c r="H30348" s="1"/>
    </row>
    <row r="30349" spans="8:8" x14ac:dyDescent="0.25">
      <c r="H30349" s="1"/>
    </row>
    <row r="30350" spans="8:8" x14ac:dyDescent="0.25">
      <c r="H30350" s="1"/>
    </row>
    <row r="30351" spans="8:8" x14ac:dyDescent="0.25">
      <c r="H30351" s="1"/>
    </row>
    <row r="30352" spans="8:8" x14ac:dyDescent="0.25">
      <c r="H30352" s="1"/>
    </row>
    <row r="30353" spans="8:8" x14ac:dyDescent="0.25">
      <c r="H30353" s="1"/>
    </row>
    <row r="30354" spans="8:8" x14ac:dyDescent="0.25">
      <c r="H30354" s="1"/>
    </row>
    <row r="30355" spans="8:8" x14ac:dyDescent="0.25">
      <c r="H30355" s="1"/>
    </row>
    <row r="30356" spans="8:8" x14ac:dyDescent="0.25">
      <c r="H30356" s="1"/>
    </row>
    <row r="30357" spans="8:8" x14ac:dyDescent="0.25">
      <c r="H30357" s="1"/>
    </row>
    <row r="30358" spans="8:8" x14ac:dyDescent="0.25">
      <c r="H30358" s="1"/>
    </row>
    <row r="30359" spans="8:8" x14ac:dyDescent="0.25">
      <c r="H30359" s="1"/>
    </row>
    <row r="30360" spans="8:8" x14ac:dyDescent="0.25">
      <c r="H30360" s="1"/>
    </row>
    <row r="30361" spans="8:8" x14ac:dyDescent="0.25">
      <c r="H30361" s="1"/>
    </row>
    <row r="30362" spans="8:8" x14ac:dyDescent="0.25">
      <c r="H30362" s="1"/>
    </row>
    <row r="30363" spans="8:8" x14ac:dyDescent="0.25">
      <c r="H30363" s="1"/>
    </row>
    <row r="30364" spans="8:8" x14ac:dyDescent="0.25">
      <c r="H30364" s="1"/>
    </row>
    <row r="30365" spans="8:8" x14ac:dyDescent="0.25">
      <c r="H30365" s="1"/>
    </row>
    <row r="30366" spans="8:8" x14ac:dyDescent="0.25">
      <c r="H30366" s="1"/>
    </row>
    <row r="30367" spans="8:8" x14ac:dyDescent="0.25">
      <c r="H30367" s="1"/>
    </row>
    <row r="30368" spans="8:8" x14ac:dyDescent="0.25">
      <c r="H30368" s="1"/>
    </row>
    <row r="30369" spans="8:8" x14ac:dyDescent="0.25">
      <c r="H30369" s="1"/>
    </row>
    <row r="30370" spans="8:8" x14ac:dyDescent="0.25">
      <c r="H30370" s="1"/>
    </row>
    <row r="30371" spans="8:8" x14ac:dyDescent="0.25">
      <c r="H30371" s="1"/>
    </row>
    <row r="30372" spans="8:8" x14ac:dyDescent="0.25">
      <c r="H30372" s="1"/>
    </row>
    <row r="30373" spans="8:8" x14ac:dyDescent="0.25">
      <c r="H30373" s="1"/>
    </row>
    <row r="30374" spans="8:8" x14ac:dyDescent="0.25">
      <c r="H30374" s="1"/>
    </row>
    <row r="30375" spans="8:8" x14ac:dyDescent="0.25">
      <c r="H30375" s="1"/>
    </row>
    <row r="30376" spans="8:8" x14ac:dyDescent="0.25">
      <c r="H30376" s="1"/>
    </row>
    <row r="30377" spans="8:8" x14ac:dyDescent="0.25">
      <c r="H30377" s="1"/>
    </row>
    <row r="30378" spans="8:8" x14ac:dyDescent="0.25">
      <c r="H30378" s="1"/>
    </row>
    <row r="30379" spans="8:8" x14ac:dyDescent="0.25">
      <c r="H30379" s="1"/>
    </row>
    <row r="30380" spans="8:8" x14ac:dyDescent="0.25">
      <c r="H30380" s="1"/>
    </row>
    <row r="30381" spans="8:8" x14ac:dyDescent="0.25">
      <c r="H30381" s="1"/>
    </row>
    <row r="30382" spans="8:8" x14ac:dyDescent="0.25">
      <c r="H30382" s="1"/>
    </row>
    <row r="30383" spans="8:8" x14ac:dyDescent="0.25">
      <c r="H30383" s="1"/>
    </row>
    <row r="30384" spans="8:8" x14ac:dyDescent="0.25">
      <c r="H30384" s="1"/>
    </row>
    <row r="30385" spans="8:8" x14ac:dyDescent="0.25">
      <c r="H30385" s="1"/>
    </row>
    <row r="30386" spans="8:8" x14ac:dyDescent="0.25">
      <c r="H30386" s="1"/>
    </row>
    <row r="30387" spans="8:8" x14ac:dyDescent="0.25">
      <c r="H30387" s="1"/>
    </row>
    <row r="30388" spans="8:8" x14ac:dyDescent="0.25">
      <c r="H30388" s="1"/>
    </row>
    <row r="30389" spans="8:8" x14ac:dyDescent="0.25">
      <c r="H30389" s="1"/>
    </row>
    <row r="30390" spans="8:8" x14ac:dyDescent="0.25">
      <c r="H30390" s="1"/>
    </row>
    <row r="30391" spans="8:8" x14ac:dyDescent="0.25">
      <c r="H30391" s="1"/>
    </row>
    <row r="30392" spans="8:8" x14ac:dyDescent="0.25">
      <c r="H30392" s="1"/>
    </row>
    <row r="30393" spans="8:8" x14ac:dyDescent="0.25">
      <c r="H30393" s="1"/>
    </row>
    <row r="30394" spans="8:8" x14ac:dyDescent="0.25">
      <c r="H30394" s="1"/>
    </row>
    <row r="30395" spans="8:8" x14ac:dyDescent="0.25">
      <c r="H30395" s="1"/>
    </row>
    <row r="30396" spans="8:8" x14ac:dyDescent="0.25">
      <c r="H30396" s="1"/>
    </row>
    <row r="30397" spans="8:8" x14ac:dyDescent="0.25">
      <c r="H30397" s="1"/>
    </row>
    <row r="30398" spans="8:8" x14ac:dyDescent="0.25">
      <c r="H30398" s="1"/>
    </row>
    <row r="30399" spans="8:8" x14ac:dyDescent="0.25">
      <c r="H30399" s="1"/>
    </row>
    <row r="30400" spans="8:8" x14ac:dyDescent="0.25">
      <c r="H30400" s="1"/>
    </row>
    <row r="30401" spans="8:8" x14ac:dyDescent="0.25">
      <c r="H30401" s="1"/>
    </row>
    <row r="30402" spans="8:8" x14ac:dyDescent="0.25">
      <c r="H30402" s="1"/>
    </row>
    <row r="30403" spans="8:8" x14ac:dyDescent="0.25">
      <c r="H30403" s="1"/>
    </row>
    <row r="30404" spans="8:8" x14ac:dyDescent="0.25">
      <c r="H30404" s="1"/>
    </row>
    <row r="30405" spans="8:8" x14ac:dyDescent="0.25">
      <c r="H30405" s="1"/>
    </row>
    <row r="30406" spans="8:8" x14ac:dyDescent="0.25">
      <c r="H30406" s="1"/>
    </row>
    <row r="30407" spans="8:8" x14ac:dyDescent="0.25">
      <c r="H30407" s="1"/>
    </row>
    <row r="30408" spans="8:8" x14ac:dyDescent="0.25">
      <c r="H30408" s="1"/>
    </row>
    <row r="30409" spans="8:8" x14ac:dyDescent="0.25">
      <c r="H30409" s="1"/>
    </row>
    <row r="30410" spans="8:8" x14ac:dyDescent="0.25">
      <c r="H30410" s="1"/>
    </row>
    <row r="30411" spans="8:8" x14ac:dyDescent="0.25">
      <c r="H30411" s="1"/>
    </row>
    <row r="30412" spans="8:8" x14ac:dyDescent="0.25">
      <c r="H30412" s="1"/>
    </row>
    <row r="30413" spans="8:8" x14ac:dyDescent="0.25">
      <c r="H30413" s="1"/>
    </row>
    <row r="30414" spans="8:8" x14ac:dyDescent="0.25">
      <c r="H30414" s="1"/>
    </row>
    <row r="30415" spans="8:8" x14ac:dyDescent="0.25">
      <c r="H30415" s="1"/>
    </row>
    <row r="30416" spans="8:8" x14ac:dyDescent="0.25">
      <c r="H30416" s="1"/>
    </row>
    <row r="30417" spans="8:8" x14ac:dyDescent="0.25">
      <c r="H30417" s="1"/>
    </row>
    <row r="30418" spans="8:8" x14ac:dyDescent="0.25">
      <c r="H30418" s="1"/>
    </row>
    <row r="30419" spans="8:8" x14ac:dyDescent="0.25">
      <c r="H30419" s="1"/>
    </row>
    <row r="30420" spans="8:8" x14ac:dyDescent="0.25">
      <c r="H30420" s="1"/>
    </row>
    <row r="30421" spans="8:8" x14ac:dyDescent="0.25">
      <c r="H30421" s="1"/>
    </row>
    <row r="30422" spans="8:8" x14ac:dyDescent="0.25">
      <c r="H30422" s="1"/>
    </row>
    <row r="30423" spans="8:8" x14ac:dyDescent="0.25">
      <c r="H30423" s="1"/>
    </row>
    <row r="30424" spans="8:8" x14ac:dyDescent="0.25">
      <c r="H30424" s="1"/>
    </row>
    <row r="30425" spans="8:8" x14ac:dyDescent="0.25">
      <c r="H30425" s="1"/>
    </row>
    <row r="30426" spans="8:8" x14ac:dyDescent="0.25">
      <c r="H30426" s="1"/>
    </row>
    <row r="30427" spans="8:8" x14ac:dyDescent="0.25">
      <c r="H30427" s="1"/>
    </row>
    <row r="30428" spans="8:8" x14ac:dyDescent="0.25">
      <c r="H30428" s="1"/>
    </row>
    <row r="30429" spans="8:8" x14ac:dyDescent="0.25">
      <c r="H30429" s="1"/>
    </row>
    <row r="30430" spans="8:8" x14ac:dyDescent="0.25">
      <c r="H30430" s="1"/>
    </row>
    <row r="30431" spans="8:8" x14ac:dyDescent="0.25">
      <c r="H30431" s="1"/>
    </row>
    <row r="30432" spans="8:8" x14ac:dyDescent="0.25">
      <c r="H30432" s="1"/>
    </row>
    <row r="30433" spans="8:8" x14ac:dyDescent="0.25">
      <c r="H30433" s="1"/>
    </row>
    <row r="30434" spans="8:8" x14ac:dyDescent="0.25">
      <c r="H30434" s="1"/>
    </row>
    <row r="30435" spans="8:8" x14ac:dyDescent="0.25">
      <c r="H30435" s="1"/>
    </row>
    <row r="30436" spans="8:8" x14ac:dyDescent="0.25">
      <c r="H30436" s="1"/>
    </row>
    <row r="30437" spans="8:8" x14ac:dyDescent="0.25">
      <c r="H30437" s="1"/>
    </row>
    <row r="30438" spans="8:8" x14ac:dyDescent="0.25">
      <c r="H30438" s="1"/>
    </row>
    <row r="30439" spans="8:8" x14ac:dyDescent="0.25">
      <c r="H30439" s="1"/>
    </row>
    <row r="30440" spans="8:8" x14ac:dyDescent="0.25">
      <c r="H30440" s="1"/>
    </row>
    <row r="30441" spans="8:8" x14ac:dyDescent="0.25">
      <c r="H30441" s="1"/>
    </row>
    <row r="30442" spans="8:8" x14ac:dyDescent="0.25">
      <c r="H30442" s="1"/>
    </row>
    <row r="30443" spans="8:8" x14ac:dyDescent="0.25">
      <c r="H30443" s="1"/>
    </row>
    <row r="30444" spans="8:8" x14ac:dyDescent="0.25">
      <c r="H30444" s="1"/>
    </row>
    <row r="30445" spans="8:8" x14ac:dyDescent="0.25">
      <c r="H30445" s="1"/>
    </row>
    <row r="30446" spans="8:8" x14ac:dyDescent="0.25">
      <c r="H30446" s="1"/>
    </row>
    <row r="30447" spans="8:8" x14ac:dyDescent="0.25">
      <c r="H30447" s="1"/>
    </row>
    <row r="30448" spans="8:8" x14ac:dyDescent="0.25">
      <c r="H30448" s="1"/>
    </row>
    <row r="30449" spans="8:8" x14ac:dyDescent="0.25">
      <c r="H30449" s="1"/>
    </row>
    <row r="30450" spans="8:8" x14ac:dyDescent="0.25">
      <c r="H30450" s="1"/>
    </row>
    <row r="30451" spans="8:8" x14ac:dyDescent="0.25">
      <c r="H30451" s="1"/>
    </row>
    <row r="30452" spans="8:8" x14ac:dyDescent="0.25">
      <c r="H30452" s="1"/>
    </row>
    <row r="30453" spans="8:8" x14ac:dyDescent="0.25">
      <c r="H30453" s="1"/>
    </row>
    <row r="30454" spans="8:8" x14ac:dyDescent="0.25">
      <c r="H30454" s="1"/>
    </row>
    <row r="30455" spans="8:8" x14ac:dyDescent="0.25">
      <c r="H30455" s="1"/>
    </row>
    <row r="30456" spans="8:8" x14ac:dyDescent="0.25">
      <c r="H30456" s="1"/>
    </row>
    <row r="30457" spans="8:8" x14ac:dyDescent="0.25">
      <c r="H30457" s="1"/>
    </row>
    <row r="30458" spans="8:8" x14ac:dyDescent="0.25">
      <c r="H30458" s="1"/>
    </row>
    <row r="30459" spans="8:8" x14ac:dyDescent="0.25">
      <c r="H30459" s="1"/>
    </row>
    <row r="30460" spans="8:8" x14ac:dyDescent="0.25">
      <c r="H30460" s="1"/>
    </row>
    <row r="30461" spans="8:8" x14ac:dyDescent="0.25">
      <c r="H30461" s="1"/>
    </row>
    <row r="30462" spans="8:8" x14ac:dyDescent="0.25">
      <c r="H30462" s="1"/>
    </row>
    <row r="30463" spans="8:8" x14ac:dyDescent="0.25">
      <c r="H30463" s="1"/>
    </row>
    <row r="30464" spans="8:8" x14ac:dyDescent="0.25">
      <c r="H30464" s="1"/>
    </row>
    <row r="30465" spans="8:8" x14ac:dyDescent="0.25">
      <c r="H30465" s="1"/>
    </row>
    <row r="30466" spans="8:8" x14ac:dyDescent="0.25">
      <c r="H30466" s="1"/>
    </row>
    <row r="30467" spans="8:8" x14ac:dyDescent="0.25">
      <c r="H30467" s="1"/>
    </row>
    <row r="30468" spans="8:8" x14ac:dyDescent="0.25">
      <c r="H30468" s="1"/>
    </row>
    <row r="30469" spans="8:8" x14ac:dyDescent="0.25">
      <c r="H30469" s="1"/>
    </row>
    <row r="30470" spans="8:8" x14ac:dyDescent="0.25">
      <c r="H30470" s="1"/>
    </row>
    <row r="30471" spans="8:8" x14ac:dyDescent="0.25">
      <c r="H30471" s="1"/>
    </row>
    <row r="30472" spans="8:8" x14ac:dyDescent="0.25">
      <c r="H30472" s="1"/>
    </row>
    <row r="30473" spans="8:8" x14ac:dyDescent="0.25">
      <c r="H30473" s="1"/>
    </row>
    <row r="30474" spans="8:8" x14ac:dyDescent="0.25">
      <c r="H30474" s="1"/>
    </row>
    <row r="30475" spans="8:8" x14ac:dyDescent="0.25">
      <c r="H30475" s="1"/>
    </row>
    <row r="30476" spans="8:8" x14ac:dyDescent="0.25">
      <c r="H30476" s="1"/>
    </row>
    <row r="30477" spans="8:8" x14ac:dyDescent="0.25">
      <c r="H30477" s="1"/>
    </row>
    <row r="30478" spans="8:8" x14ac:dyDescent="0.25">
      <c r="H30478" s="1"/>
    </row>
    <row r="30479" spans="8:8" x14ac:dyDescent="0.25">
      <c r="H30479" s="1"/>
    </row>
    <row r="30480" spans="8:8" x14ac:dyDescent="0.25">
      <c r="H30480" s="1"/>
    </row>
    <row r="30481" spans="8:8" x14ac:dyDescent="0.25">
      <c r="H30481" s="1"/>
    </row>
    <row r="30482" spans="8:8" x14ac:dyDescent="0.25">
      <c r="H30482" s="1"/>
    </row>
    <row r="30483" spans="8:8" x14ac:dyDescent="0.25">
      <c r="H30483" s="1"/>
    </row>
    <row r="30484" spans="8:8" x14ac:dyDescent="0.25">
      <c r="H30484" s="1"/>
    </row>
    <row r="30485" spans="8:8" x14ac:dyDescent="0.25">
      <c r="H30485" s="1"/>
    </row>
    <row r="30486" spans="8:8" x14ac:dyDescent="0.25">
      <c r="H30486" s="1"/>
    </row>
    <row r="30487" spans="8:8" x14ac:dyDescent="0.25">
      <c r="H30487" s="1"/>
    </row>
    <row r="30488" spans="8:8" x14ac:dyDescent="0.25">
      <c r="H30488" s="1"/>
    </row>
    <row r="30489" spans="8:8" x14ac:dyDescent="0.25">
      <c r="H30489" s="1"/>
    </row>
    <row r="30490" spans="8:8" x14ac:dyDescent="0.25">
      <c r="H30490" s="1"/>
    </row>
    <row r="30491" spans="8:8" x14ac:dyDescent="0.25">
      <c r="H30491" s="1"/>
    </row>
    <row r="30492" spans="8:8" x14ac:dyDescent="0.25">
      <c r="H30492" s="1"/>
    </row>
    <row r="30493" spans="8:8" x14ac:dyDescent="0.25">
      <c r="H30493" s="1"/>
    </row>
    <row r="30494" spans="8:8" x14ac:dyDescent="0.25">
      <c r="H30494" s="1"/>
    </row>
    <row r="30495" spans="8:8" x14ac:dyDescent="0.25">
      <c r="H30495" s="1"/>
    </row>
    <row r="30496" spans="8:8" x14ac:dyDescent="0.25">
      <c r="H30496" s="1"/>
    </row>
    <row r="30497" spans="8:8" x14ac:dyDescent="0.25">
      <c r="H30497" s="1"/>
    </row>
    <row r="30498" spans="8:8" x14ac:dyDescent="0.25">
      <c r="H30498" s="1"/>
    </row>
    <row r="30499" spans="8:8" x14ac:dyDescent="0.25">
      <c r="H30499" s="1"/>
    </row>
    <row r="30500" spans="8:8" x14ac:dyDescent="0.25">
      <c r="H30500" s="1"/>
    </row>
    <row r="30501" spans="8:8" x14ac:dyDescent="0.25">
      <c r="H30501" s="1"/>
    </row>
    <row r="30502" spans="8:8" x14ac:dyDescent="0.25">
      <c r="H30502" s="1"/>
    </row>
    <row r="30503" spans="8:8" x14ac:dyDescent="0.25">
      <c r="H30503" s="1"/>
    </row>
    <row r="30504" spans="8:8" x14ac:dyDescent="0.25">
      <c r="H30504" s="1"/>
    </row>
    <row r="30505" spans="8:8" x14ac:dyDescent="0.25">
      <c r="H30505" s="1"/>
    </row>
    <row r="30506" spans="8:8" x14ac:dyDescent="0.25">
      <c r="H30506" s="1"/>
    </row>
    <row r="30507" spans="8:8" x14ac:dyDescent="0.25">
      <c r="H30507" s="1"/>
    </row>
    <row r="30508" spans="8:8" x14ac:dyDescent="0.25">
      <c r="H30508" s="1"/>
    </row>
    <row r="30509" spans="8:8" x14ac:dyDescent="0.25">
      <c r="H30509" s="1"/>
    </row>
    <row r="30510" spans="8:8" x14ac:dyDescent="0.25">
      <c r="H30510" s="1"/>
    </row>
    <row r="30511" spans="8:8" x14ac:dyDescent="0.25">
      <c r="H30511" s="1"/>
    </row>
    <row r="30512" spans="8:8" x14ac:dyDescent="0.25">
      <c r="H30512" s="1"/>
    </row>
    <row r="30513" spans="8:8" x14ac:dyDescent="0.25">
      <c r="H30513" s="1"/>
    </row>
    <row r="30514" spans="8:8" x14ac:dyDescent="0.25">
      <c r="H30514" s="1"/>
    </row>
    <row r="30515" spans="8:8" x14ac:dyDescent="0.25">
      <c r="H30515" s="1"/>
    </row>
    <row r="30516" spans="8:8" x14ac:dyDescent="0.25">
      <c r="H30516" s="1"/>
    </row>
    <row r="30517" spans="8:8" x14ac:dyDescent="0.25">
      <c r="H30517" s="1"/>
    </row>
    <row r="30518" spans="8:8" x14ac:dyDescent="0.25">
      <c r="H30518" s="1"/>
    </row>
    <row r="30519" spans="8:8" x14ac:dyDescent="0.25">
      <c r="H30519" s="1"/>
    </row>
    <row r="30520" spans="8:8" x14ac:dyDescent="0.25">
      <c r="H30520" s="1"/>
    </row>
    <row r="30521" spans="8:8" x14ac:dyDescent="0.25">
      <c r="H30521" s="1"/>
    </row>
    <row r="30522" spans="8:8" x14ac:dyDescent="0.25">
      <c r="H30522" s="1"/>
    </row>
    <row r="30523" spans="8:8" x14ac:dyDescent="0.25">
      <c r="H30523" s="1"/>
    </row>
    <row r="30524" spans="8:8" x14ac:dyDescent="0.25">
      <c r="H30524" s="1"/>
    </row>
    <row r="30525" spans="8:8" x14ac:dyDescent="0.25">
      <c r="H30525" s="1"/>
    </row>
    <row r="30526" spans="8:8" x14ac:dyDescent="0.25">
      <c r="H30526" s="1"/>
    </row>
    <row r="30527" spans="8:8" x14ac:dyDescent="0.25">
      <c r="H30527" s="1"/>
    </row>
    <row r="30528" spans="8:8" x14ac:dyDescent="0.25">
      <c r="H30528" s="1"/>
    </row>
    <row r="30529" spans="8:8" x14ac:dyDescent="0.25">
      <c r="H30529" s="1"/>
    </row>
    <row r="30530" spans="8:8" x14ac:dyDescent="0.25">
      <c r="H30530" s="1"/>
    </row>
    <row r="30531" spans="8:8" x14ac:dyDescent="0.25">
      <c r="H30531" s="1"/>
    </row>
    <row r="30532" spans="8:8" x14ac:dyDescent="0.25">
      <c r="H30532" s="1"/>
    </row>
    <row r="30533" spans="8:8" x14ac:dyDescent="0.25">
      <c r="H30533" s="1"/>
    </row>
    <row r="30534" spans="8:8" x14ac:dyDescent="0.25">
      <c r="H30534" s="1"/>
    </row>
    <row r="30535" spans="8:8" x14ac:dyDescent="0.25">
      <c r="H30535" s="1"/>
    </row>
    <row r="30536" spans="8:8" x14ac:dyDescent="0.25">
      <c r="H30536" s="1"/>
    </row>
    <row r="30537" spans="8:8" x14ac:dyDescent="0.25">
      <c r="H30537" s="1"/>
    </row>
    <row r="30538" spans="8:8" x14ac:dyDescent="0.25">
      <c r="H30538" s="1"/>
    </row>
    <row r="30539" spans="8:8" x14ac:dyDescent="0.25">
      <c r="H30539" s="1"/>
    </row>
    <row r="30540" spans="8:8" x14ac:dyDescent="0.25">
      <c r="H30540" s="1"/>
    </row>
    <row r="30541" spans="8:8" x14ac:dyDescent="0.25">
      <c r="H30541" s="1"/>
    </row>
    <row r="30542" spans="8:8" x14ac:dyDescent="0.25">
      <c r="H30542" s="1"/>
    </row>
    <row r="30543" spans="8:8" x14ac:dyDescent="0.25">
      <c r="H30543" s="1"/>
    </row>
    <row r="30544" spans="8:8" x14ac:dyDescent="0.25">
      <c r="H30544" s="1"/>
    </row>
    <row r="30545" spans="8:8" x14ac:dyDescent="0.25">
      <c r="H30545" s="1"/>
    </row>
    <row r="30546" spans="8:8" x14ac:dyDescent="0.25">
      <c r="H30546" s="1"/>
    </row>
    <row r="30547" spans="8:8" x14ac:dyDescent="0.25">
      <c r="H30547" s="1"/>
    </row>
    <row r="30548" spans="8:8" x14ac:dyDescent="0.25">
      <c r="H30548" s="1"/>
    </row>
    <row r="30549" spans="8:8" x14ac:dyDescent="0.25">
      <c r="H30549" s="1"/>
    </row>
    <row r="30550" spans="8:8" x14ac:dyDescent="0.25">
      <c r="H30550" s="1"/>
    </row>
    <row r="30551" spans="8:8" x14ac:dyDescent="0.25">
      <c r="H30551" s="1"/>
    </row>
    <row r="30552" spans="8:8" x14ac:dyDescent="0.25">
      <c r="H30552" s="1"/>
    </row>
    <row r="30553" spans="8:8" x14ac:dyDescent="0.25">
      <c r="H30553" s="1"/>
    </row>
    <row r="30554" spans="8:8" x14ac:dyDescent="0.25">
      <c r="H30554" s="1"/>
    </row>
    <row r="30555" spans="8:8" x14ac:dyDescent="0.25">
      <c r="H30555" s="1"/>
    </row>
    <row r="30556" spans="8:8" x14ac:dyDescent="0.25">
      <c r="H30556" s="1"/>
    </row>
    <row r="30557" spans="8:8" x14ac:dyDescent="0.25">
      <c r="H30557" s="1"/>
    </row>
    <row r="30558" spans="8:8" x14ac:dyDescent="0.25">
      <c r="H30558" s="1"/>
    </row>
    <row r="30559" spans="8:8" x14ac:dyDescent="0.25">
      <c r="H30559" s="1"/>
    </row>
    <row r="30560" spans="8:8" x14ac:dyDescent="0.25">
      <c r="H30560" s="1"/>
    </row>
    <row r="30561" spans="8:8" x14ac:dyDescent="0.25">
      <c r="H30561" s="1"/>
    </row>
    <row r="30562" spans="8:8" x14ac:dyDescent="0.25">
      <c r="H30562" s="1"/>
    </row>
    <row r="30563" spans="8:8" x14ac:dyDescent="0.25">
      <c r="H30563" s="1"/>
    </row>
    <row r="30564" spans="8:8" x14ac:dyDescent="0.25">
      <c r="H30564" s="1"/>
    </row>
    <row r="30565" spans="8:8" x14ac:dyDescent="0.25">
      <c r="H30565" s="1"/>
    </row>
    <row r="30566" spans="8:8" x14ac:dyDescent="0.25">
      <c r="H30566" s="1"/>
    </row>
    <row r="30567" spans="8:8" x14ac:dyDescent="0.25">
      <c r="H30567" s="1"/>
    </row>
    <row r="30568" spans="8:8" x14ac:dyDescent="0.25">
      <c r="H30568" s="1"/>
    </row>
    <row r="30569" spans="8:8" x14ac:dyDescent="0.25">
      <c r="H30569" s="1"/>
    </row>
    <row r="30570" spans="8:8" x14ac:dyDescent="0.25">
      <c r="H30570" s="1"/>
    </row>
    <row r="30571" spans="8:8" x14ac:dyDescent="0.25">
      <c r="H30571" s="1"/>
    </row>
    <row r="30572" spans="8:8" x14ac:dyDescent="0.25">
      <c r="H30572" s="1"/>
    </row>
    <row r="30573" spans="8:8" x14ac:dyDescent="0.25">
      <c r="H30573" s="1"/>
    </row>
    <row r="30574" spans="8:8" x14ac:dyDescent="0.25">
      <c r="H30574" s="1"/>
    </row>
    <row r="30575" spans="8:8" x14ac:dyDescent="0.25">
      <c r="H30575" s="1"/>
    </row>
    <row r="30576" spans="8:8" x14ac:dyDescent="0.25">
      <c r="H30576" s="1"/>
    </row>
    <row r="30577" spans="8:8" x14ac:dyDescent="0.25">
      <c r="H30577" s="1"/>
    </row>
    <row r="30578" spans="8:8" x14ac:dyDescent="0.25">
      <c r="H30578" s="1"/>
    </row>
    <row r="30579" spans="8:8" x14ac:dyDescent="0.25">
      <c r="H30579" s="1"/>
    </row>
    <row r="30580" spans="8:8" x14ac:dyDescent="0.25">
      <c r="H30580" s="1"/>
    </row>
    <row r="30581" spans="8:8" x14ac:dyDescent="0.25">
      <c r="H30581" s="1"/>
    </row>
    <row r="30582" spans="8:8" x14ac:dyDescent="0.25">
      <c r="H30582" s="1"/>
    </row>
    <row r="30583" spans="8:8" x14ac:dyDescent="0.25">
      <c r="H30583" s="1"/>
    </row>
    <row r="30584" spans="8:8" x14ac:dyDescent="0.25">
      <c r="H30584" s="1"/>
    </row>
    <row r="30585" spans="8:8" x14ac:dyDescent="0.25">
      <c r="H30585" s="1"/>
    </row>
    <row r="30586" spans="8:8" x14ac:dyDescent="0.25">
      <c r="H30586" s="1"/>
    </row>
    <row r="30587" spans="8:8" x14ac:dyDescent="0.25">
      <c r="H30587" s="1"/>
    </row>
    <row r="30588" spans="8:8" x14ac:dyDescent="0.25">
      <c r="H30588" s="1"/>
    </row>
    <row r="30589" spans="8:8" x14ac:dyDescent="0.25">
      <c r="H30589" s="1"/>
    </row>
    <row r="30590" spans="8:8" x14ac:dyDescent="0.25">
      <c r="H30590" s="1"/>
    </row>
    <row r="30591" spans="8:8" x14ac:dyDescent="0.25">
      <c r="H30591" s="1"/>
    </row>
    <row r="30592" spans="8:8" x14ac:dyDescent="0.25">
      <c r="H30592" s="1"/>
    </row>
    <row r="30593" spans="8:8" x14ac:dyDescent="0.25">
      <c r="H30593" s="1"/>
    </row>
    <row r="30594" spans="8:8" x14ac:dyDescent="0.25">
      <c r="H30594" s="1"/>
    </row>
    <row r="30595" spans="8:8" x14ac:dyDescent="0.25">
      <c r="H30595" s="1"/>
    </row>
    <row r="30596" spans="8:8" x14ac:dyDescent="0.25">
      <c r="H30596" s="1"/>
    </row>
    <row r="30597" spans="8:8" x14ac:dyDescent="0.25">
      <c r="H30597" s="1"/>
    </row>
    <row r="30598" spans="8:8" x14ac:dyDescent="0.25">
      <c r="H30598" s="1"/>
    </row>
    <row r="30599" spans="8:8" x14ac:dyDescent="0.25">
      <c r="H30599" s="1"/>
    </row>
    <row r="30600" spans="8:8" x14ac:dyDescent="0.25">
      <c r="H30600" s="1"/>
    </row>
    <row r="30601" spans="8:8" x14ac:dyDescent="0.25">
      <c r="H30601" s="1"/>
    </row>
    <row r="30602" spans="8:8" x14ac:dyDescent="0.25">
      <c r="H30602" s="1"/>
    </row>
    <row r="30603" spans="8:8" x14ac:dyDescent="0.25">
      <c r="H30603" s="1"/>
    </row>
    <row r="30604" spans="8:8" x14ac:dyDescent="0.25">
      <c r="H30604" s="1"/>
    </row>
    <row r="30605" spans="8:8" x14ac:dyDescent="0.25">
      <c r="H30605" s="1"/>
    </row>
    <row r="30606" spans="8:8" x14ac:dyDescent="0.25">
      <c r="H30606" s="1"/>
    </row>
    <row r="30607" spans="8:8" x14ac:dyDescent="0.25">
      <c r="H30607" s="1"/>
    </row>
    <row r="30608" spans="8:8" x14ac:dyDescent="0.25">
      <c r="H30608" s="1"/>
    </row>
    <row r="30609" spans="8:8" x14ac:dyDescent="0.25">
      <c r="H30609" s="1"/>
    </row>
    <row r="30610" spans="8:8" x14ac:dyDescent="0.25">
      <c r="H30610" s="1"/>
    </row>
    <row r="30611" spans="8:8" x14ac:dyDescent="0.25">
      <c r="H30611" s="1"/>
    </row>
    <row r="30612" spans="8:8" x14ac:dyDescent="0.25">
      <c r="H30612" s="1"/>
    </row>
    <row r="30613" spans="8:8" x14ac:dyDescent="0.25">
      <c r="H30613" s="1"/>
    </row>
    <row r="30614" spans="8:8" x14ac:dyDescent="0.25">
      <c r="H30614" s="1"/>
    </row>
    <row r="30615" spans="8:8" x14ac:dyDescent="0.25">
      <c r="H30615" s="1"/>
    </row>
    <row r="30616" spans="8:8" x14ac:dyDescent="0.25">
      <c r="H30616" s="1"/>
    </row>
    <row r="30617" spans="8:8" x14ac:dyDescent="0.25">
      <c r="H30617" s="1"/>
    </row>
    <row r="30618" spans="8:8" x14ac:dyDescent="0.25">
      <c r="H30618" s="1"/>
    </row>
    <row r="30619" spans="8:8" x14ac:dyDescent="0.25">
      <c r="H30619" s="1"/>
    </row>
    <row r="30620" spans="8:8" x14ac:dyDescent="0.25">
      <c r="H30620" s="1"/>
    </row>
    <row r="30621" spans="8:8" x14ac:dyDescent="0.25">
      <c r="H30621" s="1"/>
    </row>
    <row r="30622" spans="8:8" x14ac:dyDescent="0.25">
      <c r="H30622" s="1"/>
    </row>
    <row r="30623" spans="8:8" x14ac:dyDescent="0.25">
      <c r="H30623" s="1"/>
    </row>
    <row r="30624" spans="8:8" x14ac:dyDescent="0.25">
      <c r="H30624" s="1"/>
    </row>
    <row r="30625" spans="8:8" x14ac:dyDescent="0.25">
      <c r="H30625" s="1"/>
    </row>
    <row r="30626" spans="8:8" x14ac:dyDescent="0.25">
      <c r="H30626" s="1"/>
    </row>
    <row r="30627" spans="8:8" x14ac:dyDescent="0.25">
      <c r="H30627" s="1"/>
    </row>
    <row r="30628" spans="8:8" x14ac:dyDescent="0.25">
      <c r="H30628" s="1"/>
    </row>
    <row r="30629" spans="8:8" x14ac:dyDescent="0.25">
      <c r="H30629" s="1"/>
    </row>
    <row r="30630" spans="8:8" x14ac:dyDescent="0.25">
      <c r="H30630" s="1"/>
    </row>
    <row r="30631" spans="8:8" x14ac:dyDescent="0.25">
      <c r="H30631" s="1"/>
    </row>
    <row r="30632" spans="8:8" x14ac:dyDescent="0.25">
      <c r="H30632" s="1"/>
    </row>
    <row r="30633" spans="8:8" x14ac:dyDescent="0.25">
      <c r="H30633" s="1"/>
    </row>
    <row r="30634" spans="8:8" x14ac:dyDescent="0.25">
      <c r="H30634" s="1"/>
    </row>
    <row r="30635" spans="8:8" x14ac:dyDescent="0.25">
      <c r="H30635" s="1"/>
    </row>
    <row r="30636" spans="8:8" x14ac:dyDescent="0.25">
      <c r="H30636" s="1"/>
    </row>
    <row r="30637" spans="8:8" x14ac:dyDescent="0.25">
      <c r="H30637" s="1"/>
    </row>
    <row r="30638" spans="8:8" x14ac:dyDescent="0.25">
      <c r="H30638" s="1"/>
    </row>
    <row r="30639" spans="8:8" x14ac:dyDescent="0.25">
      <c r="H30639" s="1"/>
    </row>
    <row r="30640" spans="8:8" x14ac:dyDescent="0.25">
      <c r="H30640" s="1"/>
    </row>
    <row r="30641" spans="8:8" x14ac:dyDescent="0.25">
      <c r="H30641" s="1"/>
    </row>
    <row r="30642" spans="8:8" x14ac:dyDescent="0.25">
      <c r="H30642" s="1"/>
    </row>
    <row r="30643" spans="8:8" x14ac:dyDescent="0.25">
      <c r="H30643" s="1"/>
    </row>
    <row r="30644" spans="8:8" x14ac:dyDescent="0.25">
      <c r="H30644" s="1"/>
    </row>
    <row r="30645" spans="8:8" x14ac:dyDescent="0.25">
      <c r="H30645" s="1"/>
    </row>
    <row r="30646" spans="8:8" x14ac:dyDescent="0.25">
      <c r="H30646" s="1"/>
    </row>
    <row r="30647" spans="8:8" x14ac:dyDescent="0.25">
      <c r="H30647" s="1"/>
    </row>
    <row r="30648" spans="8:8" x14ac:dyDescent="0.25">
      <c r="H30648" s="1"/>
    </row>
    <row r="30649" spans="8:8" x14ac:dyDescent="0.25">
      <c r="H30649" s="1"/>
    </row>
    <row r="30650" spans="8:8" x14ac:dyDescent="0.25">
      <c r="H30650" s="1"/>
    </row>
    <row r="30651" spans="8:8" x14ac:dyDescent="0.25">
      <c r="H30651" s="1"/>
    </row>
    <row r="30652" spans="8:8" x14ac:dyDescent="0.25">
      <c r="H30652" s="1"/>
    </row>
    <row r="30653" spans="8:8" x14ac:dyDescent="0.25">
      <c r="H30653" s="1"/>
    </row>
    <row r="30654" spans="8:8" x14ac:dyDescent="0.25">
      <c r="H30654" s="1"/>
    </row>
    <row r="30655" spans="8:8" x14ac:dyDescent="0.25">
      <c r="H30655" s="1"/>
    </row>
    <row r="30656" spans="8:8" x14ac:dyDescent="0.25">
      <c r="H30656" s="1"/>
    </row>
    <row r="30657" spans="8:8" x14ac:dyDescent="0.25">
      <c r="H30657" s="1"/>
    </row>
    <row r="30658" spans="8:8" x14ac:dyDescent="0.25">
      <c r="H30658" s="1"/>
    </row>
    <row r="30659" spans="8:8" x14ac:dyDescent="0.25">
      <c r="H30659" s="1"/>
    </row>
    <row r="30660" spans="8:8" x14ac:dyDescent="0.25">
      <c r="H30660" s="1"/>
    </row>
    <row r="30661" spans="8:8" x14ac:dyDescent="0.25">
      <c r="H30661" s="1"/>
    </row>
    <row r="30662" spans="8:8" x14ac:dyDescent="0.25">
      <c r="H30662" s="1"/>
    </row>
    <row r="30663" spans="8:8" x14ac:dyDescent="0.25">
      <c r="H30663" s="1"/>
    </row>
    <row r="30664" spans="8:8" x14ac:dyDescent="0.25">
      <c r="H30664" s="1"/>
    </row>
    <row r="30665" spans="8:8" x14ac:dyDescent="0.25">
      <c r="H30665" s="1"/>
    </row>
    <row r="30666" spans="8:8" x14ac:dyDescent="0.25">
      <c r="H30666" s="1"/>
    </row>
    <row r="30667" spans="8:8" x14ac:dyDescent="0.25">
      <c r="H30667" s="1"/>
    </row>
    <row r="30668" spans="8:8" x14ac:dyDescent="0.25">
      <c r="H30668" s="1"/>
    </row>
    <row r="30669" spans="8:8" x14ac:dyDescent="0.25">
      <c r="H30669" s="1"/>
    </row>
    <row r="30670" spans="8:8" x14ac:dyDescent="0.25">
      <c r="H30670" s="1"/>
    </row>
    <row r="30671" spans="8:8" x14ac:dyDescent="0.25">
      <c r="H30671" s="1"/>
    </row>
    <row r="30672" spans="8:8" x14ac:dyDescent="0.25">
      <c r="H30672" s="1"/>
    </row>
    <row r="30673" spans="8:8" x14ac:dyDescent="0.25">
      <c r="H30673" s="1"/>
    </row>
    <row r="30674" spans="8:8" x14ac:dyDescent="0.25">
      <c r="H30674" s="1"/>
    </row>
    <row r="30675" spans="8:8" x14ac:dyDescent="0.25">
      <c r="H30675" s="1"/>
    </row>
    <row r="30676" spans="8:8" x14ac:dyDescent="0.25">
      <c r="H30676" s="1"/>
    </row>
    <row r="30677" spans="8:8" x14ac:dyDescent="0.25">
      <c r="H30677" s="1"/>
    </row>
    <row r="30678" spans="8:8" x14ac:dyDescent="0.25">
      <c r="H30678" s="1"/>
    </row>
    <row r="30679" spans="8:8" x14ac:dyDescent="0.25">
      <c r="H30679" s="1"/>
    </row>
    <row r="30680" spans="8:8" x14ac:dyDescent="0.25">
      <c r="H30680" s="1"/>
    </row>
    <row r="30681" spans="8:8" x14ac:dyDescent="0.25">
      <c r="H30681" s="1"/>
    </row>
    <row r="30682" spans="8:8" x14ac:dyDescent="0.25">
      <c r="H30682" s="1"/>
    </row>
    <row r="30683" spans="8:8" x14ac:dyDescent="0.25">
      <c r="H30683" s="1"/>
    </row>
    <row r="30684" spans="8:8" x14ac:dyDescent="0.25">
      <c r="H30684" s="1"/>
    </row>
    <row r="30685" spans="8:8" x14ac:dyDescent="0.25">
      <c r="H30685" s="1"/>
    </row>
    <row r="30686" spans="8:8" x14ac:dyDescent="0.25">
      <c r="H30686" s="1"/>
    </row>
    <row r="30687" spans="8:8" x14ac:dyDescent="0.25">
      <c r="H30687" s="1"/>
    </row>
    <row r="30688" spans="8:8" x14ac:dyDescent="0.25">
      <c r="H30688" s="1"/>
    </row>
    <row r="30689" spans="8:8" x14ac:dyDescent="0.25">
      <c r="H30689" s="1"/>
    </row>
    <row r="30690" spans="8:8" x14ac:dyDescent="0.25">
      <c r="H30690" s="1"/>
    </row>
    <row r="30691" spans="8:8" x14ac:dyDescent="0.25">
      <c r="H30691" s="1"/>
    </row>
    <row r="30692" spans="8:8" x14ac:dyDescent="0.25">
      <c r="H30692" s="1"/>
    </row>
    <row r="30693" spans="8:8" x14ac:dyDescent="0.25">
      <c r="H30693" s="1"/>
    </row>
    <row r="30694" spans="8:8" x14ac:dyDescent="0.25">
      <c r="H30694" s="1"/>
    </row>
    <row r="30695" spans="8:8" x14ac:dyDescent="0.25">
      <c r="H30695" s="1"/>
    </row>
    <row r="30696" spans="8:8" x14ac:dyDescent="0.25">
      <c r="H30696" s="1"/>
    </row>
    <row r="30697" spans="8:8" x14ac:dyDescent="0.25">
      <c r="H30697" s="1"/>
    </row>
    <row r="30698" spans="8:8" x14ac:dyDescent="0.25">
      <c r="H30698" s="1"/>
    </row>
    <row r="30699" spans="8:8" x14ac:dyDescent="0.25">
      <c r="H30699" s="1"/>
    </row>
    <row r="30700" spans="8:8" x14ac:dyDescent="0.25">
      <c r="H30700" s="1"/>
    </row>
    <row r="30701" spans="8:8" x14ac:dyDescent="0.25">
      <c r="H30701" s="1"/>
    </row>
    <row r="30702" spans="8:8" x14ac:dyDescent="0.25">
      <c r="H30702" s="1"/>
    </row>
    <row r="30703" spans="8:8" x14ac:dyDescent="0.25">
      <c r="H30703" s="1"/>
    </row>
    <row r="30704" spans="8:8" x14ac:dyDescent="0.25">
      <c r="H30704" s="1"/>
    </row>
    <row r="30705" spans="8:8" x14ac:dyDescent="0.25">
      <c r="H30705" s="1"/>
    </row>
    <row r="30706" spans="8:8" x14ac:dyDescent="0.25">
      <c r="H30706" s="1"/>
    </row>
    <row r="30707" spans="8:8" x14ac:dyDescent="0.25">
      <c r="H30707" s="1"/>
    </row>
    <row r="30708" spans="8:8" x14ac:dyDescent="0.25">
      <c r="H30708" s="1"/>
    </row>
    <row r="30709" spans="8:8" x14ac:dyDescent="0.25">
      <c r="H30709" s="1"/>
    </row>
    <row r="30710" spans="8:8" x14ac:dyDescent="0.25">
      <c r="H30710" s="1"/>
    </row>
    <row r="30711" spans="8:8" x14ac:dyDescent="0.25">
      <c r="H30711" s="1"/>
    </row>
    <row r="30712" spans="8:8" x14ac:dyDescent="0.25">
      <c r="H30712" s="1"/>
    </row>
    <row r="30713" spans="8:8" x14ac:dyDescent="0.25">
      <c r="H30713" s="1"/>
    </row>
    <row r="30714" spans="8:8" x14ac:dyDescent="0.25">
      <c r="H30714" s="1"/>
    </row>
    <row r="30715" spans="8:8" x14ac:dyDescent="0.25">
      <c r="H30715" s="1"/>
    </row>
    <row r="30716" spans="8:8" x14ac:dyDescent="0.25">
      <c r="H30716" s="1"/>
    </row>
    <row r="30717" spans="8:8" x14ac:dyDescent="0.25">
      <c r="H30717" s="1"/>
    </row>
    <row r="30718" spans="8:8" x14ac:dyDescent="0.25">
      <c r="H30718" s="1"/>
    </row>
    <row r="30719" spans="8:8" x14ac:dyDescent="0.25">
      <c r="H30719" s="1"/>
    </row>
    <row r="30720" spans="8:8" x14ac:dyDescent="0.25">
      <c r="H30720" s="1"/>
    </row>
    <row r="30721" spans="8:8" x14ac:dyDescent="0.25">
      <c r="H30721" s="1"/>
    </row>
    <row r="30722" spans="8:8" x14ac:dyDescent="0.25">
      <c r="H30722" s="1"/>
    </row>
    <row r="30723" spans="8:8" x14ac:dyDescent="0.25">
      <c r="H30723" s="1"/>
    </row>
    <row r="30724" spans="8:8" x14ac:dyDescent="0.25">
      <c r="H30724" s="1"/>
    </row>
    <row r="30725" spans="8:8" x14ac:dyDescent="0.25">
      <c r="H30725" s="1"/>
    </row>
    <row r="30726" spans="8:8" x14ac:dyDescent="0.25">
      <c r="H30726" s="1"/>
    </row>
    <row r="30727" spans="8:8" x14ac:dyDescent="0.25">
      <c r="H30727" s="1"/>
    </row>
    <row r="30728" spans="8:8" x14ac:dyDescent="0.25">
      <c r="H30728" s="1"/>
    </row>
    <row r="30729" spans="8:8" x14ac:dyDescent="0.25">
      <c r="H30729" s="1"/>
    </row>
    <row r="30730" spans="8:8" x14ac:dyDescent="0.25">
      <c r="H30730" s="1"/>
    </row>
    <row r="30731" spans="8:8" x14ac:dyDescent="0.25">
      <c r="H30731" s="1"/>
    </row>
    <row r="30732" spans="8:8" x14ac:dyDescent="0.25">
      <c r="H30732" s="1"/>
    </row>
    <row r="30733" spans="8:8" x14ac:dyDescent="0.25">
      <c r="H30733" s="1"/>
    </row>
    <row r="30734" spans="8:8" x14ac:dyDescent="0.25">
      <c r="H30734" s="1"/>
    </row>
    <row r="30735" spans="8:8" x14ac:dyDescent="0.25">
      <c r="H30735" s="1"/>
    </row>
    <row r="30736" spans="8:8" x14ac:dyDescent="0.25">
      <c r="H30736" s="1"/>
    </row>
    <row r="30737" spans="8:8" x14ac:dyDescent="0.25">
      <c r="H30737" s="1"/>
    </row>
    <row r="30738" spans="8:8" x14ac:dyDescent="0.25">
      <c r="H30738" s="1"/>
    </row>
    <row r="30739" spans="8:8" x14ac:dyDescent="0.25">
      <c r="H30739" s="1"/>
    </row>
    <row r="30740" spans="8:8" x14ac:dyDescent="0.25">
      <c r="H30740" s="1"/>
    </row>
    <row r="30741" spans="8:8" x14ac:dyDescent="0.25">
      <c r="H30741" s="1"/>
    </row>
    <row r="30742" spans="8:8" x14ac:dyDescent="0.25">
      <c r="H30742" s="1"/>
    </row>
    <row r="30743" spans="8:8" x14ac:dyDescent="0.25">
      <c r="H30743" s="1"/>
    </row>
    <row r="30744" spans="8:8" x14ac:dyDescent="0.25">
      <c r="H30744" s="1"/>
    </row>
    <row r="30745" spans="8:8" x14ac:dyDescent="0.25">
      <c r="H30745" s="1"/>
    </row>
    <row r="30746" spans="8:8" x14ac:dyDescent="0.25">
      <c r="H30746" s="1"/>
    </row>
    <row r="30747" spans="8:8" x14ac:dyDescent="0.25">
      <c r="H30747" s="1"/>
    </row>
    <row r="30748" spans="8:8" x14ac:dyDescent="0.25">
      <c r="H30748" s="1"/>
    </row>
    <row r="30749" spans="8:8" x14ac:dyDescent="0.25">
      <c r="H30749" s="1"/>
    </row>
    <row r="30750" spans="8:8" x14ac:dyDescent="0.25">
      <c r="H30750" s="1"/>
    </row>
    <row r="30751" spans="8:8" x14ac:dyDescent="0.25">
      <c r="H30751" s="1"/>
    </row>
    <row r="30752" spans="8:8" x14ac:dyDescent="0.25">
      <c r="H30752" s="1"/>
    </row>
    <row r="30753" spans="8:8" x14ac:dyDescent="0.25">
      <c r="H30753" s="1"/>
    </row>
    <row r="30754" spans="8:8" x14ac:dyDescent="0.25">
      <c r="H30754" s="1"/>
    </row>
    <row r="30755" spans="8:8" x14ac:dyDescent="0.25">
      <c r="H30755" s="1"/>
    </row>
    <row r="30756" spans="8:8" x14ac:dyDescent="0.25">
      <c r="H30756" s="1"/>
    </row>
    <row r="30757" spans="8:8" x14ac:dyDescent="0.25">
      <c r="H30757" s="1"/>
    </row>
    <row r="30758" spans="8:8" x14ac:dyDescent="0.25">
      <c r="H30758" s="1"/>
    </row>
    <row r="30759" spans="8:8" x14ac:dyDescent="0.25">
      <c r="H30759" s="1"/>
    </row>
    <row r="30760" spans="8:8" x14ac:dyDescent="0.25">
      <c r="H30760" s="1"/>
    </row>
    <row r="30761" spans="8:8" x14ac:dyDescent="0.25">
      <c r="H30761" s="1"/>
    </row>
    <row r="30762" spans="8:8" x14ac:dyDescent="0.25">
      <c r="H30762" s="1"/>
    </row>
    <row r="30763" spans="8:8" x14ac:dyDescent="0.25">
      <c r="H30763" s="1"/>
    </row>
    <row r="30764" spans="8:8" x14ac:dyDescent="0.25">
      <c r="H30764" s="1"/>
    </row>
    <row r="30765" spans="8:8" x14ac:dyDescent="0.25">
      <c r="H30765" s="1"/>
    </row>
    <row r="30766" spans="8:8" x14ac:dyDescent="0.25">
      <c r="H30766" s="1"/>
    </row>
    <row r="30767" spans="8:8" x14ac:dyDescent="0.25">
      <c r="H30767" s="1"/>
    </row>
    <row r="30768" spans="8:8" x14ac:dyDescent="0.25">
      <c r="H30768" s="1"/>
    </row>
    <row r="30769" spans="8:8" x14ac:dyDescent="0.25">
      <c r="H30769" s="1"/>
    </row>
    <row r="30770" spans="8:8" x14ac:dyDescent="0.25">
      <c r="H30770" s="1"/>
    </row>
    <row r="30771" spans="8:8" x14ac:dyDescent="0.25">
      <c r="H30771" s="1"/>
    </row>
    <row r="30772" spans="8:8" x14ac:dyDescent="0.25">
      <c r="H30772" s="1"/>
    </row>
    <row r="30773" spans="8:8" x14ac:dyDescent="0.25">
      <c r="H30773" s="1"/>
    </row>
    <row r="30774" spans="8:8" x14ac:dyDescent="0.25">
      <c r="H30774" s="1"/>
    </row>
    <row r="30775" spans="8:8" x14ac:dyDescent="0.25">
      <c r="H30775" s="1"/>
    </row>
    <row r="30776" spans="8:8" x14ac:dyDescent="0.25">
      <c r="H30776" s="1"/>
    </row>
    <row r="30777" spans="8:8" x14ac:dyDescent="0.25">
      <c r="H30777" s="1"/>
    </row>
    <row r="30778" spans="8:8" x14ac:dyDescent="0.25">
      <c r="H30778" s="1"/>
    </row>
    <row r="30779" spans="8:8" x14ac:dyDescent="0.25">
      <c r="H30779" s="1"/>
    </row>
    <row r="30780" spans="8:8" x14ac:dyDescent="0.25">
      <c r="H30780" s="1"/>
    </row>
    <row r="30781" spans="8:8" x14ac:dyDescent="0.25">
      <c r="H30781" s="1"/>
    </row>
    <row r="30782" spans="8:8" x14ac:dyDescent="0.25">
      <c r="H30782" s="1"/>
    </row>
    <row r="30783" spans="8:8" x14ac:dyDescent="0.25">
      <c r="H30783" s="1"/>
    </row>
    <row r="30784" spans="8:8" x14ac:dyDescent="0.25">
      <c r="H30784" s="1"/>
    </row>
    <row r="30785" spans="8:8" x14ac:dyDescent="0.25">
      <c r="H30785" s="1"/>
    </row>
    <row r="30786" spans="8:8" x14ac:dyDescent="0.25">
      <c r="H30786" s="1"/>
    </row>
    <row r="30787" spans="8:8" x14ac:dyDescent="0.25">
      <c r="H30787" s="1"/>
    </row>
    <row r="30788" spans="8:8" x14ac:dyDescent="0.25">
      <c r="H30788" s="1"/>
    </row>
    <row r="30789" spans="8:8" x14ac:dyDescent="0.25">
      <c r="H30789" s="1"/>
    </row>
    <row r="30790" spans="8:8" x14ac:dyDescent="0.25">
      <c r="H30790" s="1"/>
    </row>
    <row r="30791" spans="8:8" x14ac:dyDescent="0.25">
      <c r="H30791" s="1"/>
    </row>
    <row r="30792" spans="8:8" x14ac:dyDescent="0.25">
      <c r="H30792" s="1"/>
    </row>
    <row r="30793" spans="8:8" x14ac:dyDescent="0.25">
      <c r="H30793" s="1"/>
    </row>
    <row r="30794" spans="8:8" x14ac:dyDescent="0.25">
      <c r="H30794" s="1"/>
    </row>
    <row r="30795" spans="8:8" x14ac:dyDescent="0.25">
      <c r="H30795" s="1"/>
    </row>
    <row r="30796" spans="8:8" x14ac:dyDescent="0.25">
      <c r="H30796" s="1"/>
    </row>
    <row r="30797" spans="8:8" x14ac:dyDescent="0.25">
      <c r="H30797" s="1"/>
    </row>
    <row r="30798" spans="8:8" x14ac:dyDescent="0.25">
      <c r="H30798" s="1"/>
    </row>
    <row r="30799" spans="8:8" x14ac:dyDescent="0.25">
      <c r="H30799" s="1"/>
    </row>
    <row r="30800" spans="8:8" x14ac:dyDescent="0.25">
      <c r="H30800" s="1"/>
    </row>
    <row r="30801" spans="8:8" x14ac:dyDescent="0.25">
      <c r="H30801" s="1"/>
    </row>
    <row r="30802" spans="8:8" x14ac:dyDescent="0.25">
      <c r="H30802" s="1"/>
    </row>
    <row r="30803" spans="8:8" x14ac:dyDescent="0.25">
      <c r="H30803" s="1"/>
    </row>
    <row r="30804" spans="8:8" x14ac:dyDescent="0.25">
      <c r="H30804" s="1"/>
    </row>
    <row r="30805" spans="8:8" x14ac:dyDescent="0.25">
      <c r="H30805" s="1"/>
    </row>
    <row r="30806" spans="8:8" x14ac:dyDescent="0.25">
      <c r="H30806" s="1"/>
    </row>
    <row r="30807" spans="8:8" x14ac:dyDescent="0.25">
      <c r="H30807" s="1"/>
    </row>
    <row r="30808" spans="8:8" x14ac:dyDescent="0.25">
      <c r="H30808" s="1"/>
    </row>
    <row r="30809" spans="8:8" x14ac:dyDescent="0.25">
      <c r="H30809" s="1"/>
    </row>
    <row r="30810" spans="8:8" x14ac:dyDescent="0.25">
      <c r="H30810" s="1"/>
    </row>
    <row r="30811" spans="8:8" x14ac:dyDescent="0.25">
      <c r="H30811" s="1"/>
    </row>
    <row r="30812" spans="8:8" x14ac:dyDescent="0.25">
      <c r="H30812" s="1"/>
    </row>
    <row r="30813" spans="8:8" x14ac:dyDescent="0.25">
      <c r="H30813" s="1"/>
    </row>
    <row r="30814" spans="8:8" x14ac:dyDescent="0.25">
      <c r="H30814" s="1"/>
    </row>
    <row r="30815" spans="8:8" x14ac:dyDescent="0.25">
      <c r="H30815" s="1"/>
    </row>
    <row r="30816" spans="8:8" x14ac:dyDescent="0.25">
      <c r="H30816" s="1"/>
    </row>
    <row r="30817" spans="8:8" x14ac:dyDescent="0.25">
      <c r="H30817" s="1"/>
    </row>
    <row r="30818" spans="8:8" x14ac:dyDescent="0.25">
      <c r="H30818" s="1"/>
    </row>
    <row r="30819" spans="8:8" x14ac:dyDescent="0.25">
      <c r="H30819" s="1"/>
    </row>
    <row r="30820" spans="8:8" x14ac:dyDescent="0.25">
      <c r="H30820" s="1"/>
    </row>
    <row r="30821" spans="8:8" x14ac:dyDescent="0.25">
      <c r="H30821" s="1"/>
    </row>
    <row r="30822" spans="8:8" x14ac:dyDescent="0.25">
      <c r="H30822" s="1"/>
    </row>
    <row r="30823" spans="8:8" x14ac:dyDescent="0.25">
      <c r="H30823" s="1"/>
    </row>
    <row r="30824" spans="8:8" x14ac:dyDescent="0.25">
      <c r="H30824" s="1"/>
    </row>
    <row r="30825" spans="8:8" x14ac:dyDescent="0.25">
      <c r="H30825" s="1"/>
    </row>
    <row r="30826" spans="8:8" x14ac:dyDescent="0.25">
      <c r="H30826" s="1"/>
    </row>
    <row r="30827" spans="8:8" x14ac:dyDescent="0.25">
      <c r="H30827" s="1"/>
    </row>
    <row r="30828" spans="8:8" x14ac:dyDescent="0.25">
      <c r="H30828" s="1"/>
    </row>
    <row r="30829" spans="8:8" x14ac:dyDescent="0.25">
      <c r="H30829" s="1"/>
    </row>
    <row r="30830" spans="8:8" x14ac:dyDescent="0.25">
      <c r="H30830" s="1"/>
    </row>
    <row r="30831" spans="8:8" x14ac:dyDescent="0.25">
      <c r="H30831" s="1"/>
    </row>
    <row r="30832" spans="8:8" x14ac:dyDescent="0.25">
      <c r="H30832" s="1"/>
    </row>
    <row r="30833" spans="8:8" x14ac:dyDescent="0.25">
      <c r="H30833" s="1"/>
    </row>
    <row r="30834" spans="8:8" x14ac:dyDescent="0.25">
      <c r="H30834" s="1"/>
    </row>
    <row r="30835" spans="8:8" x14ac:dyDescent="0.25">
      <c r="H30835" s="1"/>
    </row>
    <row r="30836" spans="8:8" x14ac:dyDescent="0.25">
      <c r="H30836" s="1"/>
    </row>
    <row r="30837" spans="8:8" x14ac:dyDescent="0.25">
      <c r="H30837" s="1"/>
    </row>
    <row r="30838" spans="8:8" x14ac:dyDescent="0.25">
      <c r="H30838" s="1"/>
    </row>
    <row r="30839" spans="8:8" x14ac:dyDescent="0.25">
      <c r="H30839" s="1"/>
    </row>
    <row r="30840" spans="8:8" x14ac:dyDescent="0.25">
      <c r="H30840" s="1"/>
    </row>
    <row r="30841" spans="8:8" x14ac:dyDescent="0.25">
      <c r="H30841" s="1"/>
    </row>
    <row r="30842" spans="8:8" x14ac:dyDescent="0.25">
      <c r="H30842" s="1"/>
    </row>
    <row r="30843" spans="8:8" x14ac:dyDescent="0.25">
      <c r="H30843" s="1"/>
    </row>
    <row r="30844" spans="8:8" x14ac:dyDescent="0.25">
      <c r="H30844" s="1"/>
    </row>
    <row r="30845" spans="8:8" x14ac:dyDescent="0.25">
      <c r="H30845" s="1"/>
    </row>
    <row r="30846" spans="8:8" x14ac:dyDescent="0.25">
      <c r="H30846" s="1"/>
    </row>
    <row r="30847" spans="8:8" x14ac:dyDescent="0.25">
      <c r="H30847" s="1"/>
    </row>
    <row r="30848" spans="8:8" x14ac:dyDescent="0.25">
      <c r="H30848" s="1"/>
    </row>
    <row r="30849" spans="8:8" x14ac:dyDescent="0.25">
      <c r="H30849" s="1"/>
    </row>
    <row r="30850" spans="8:8" x14ac:dyDescent="0.25">
      <c r="H30850" s="1"/>
    </row>
    <row r="30851" spans="8:8" x14ac:dyDescent="0.25">
      <c r="H30851" s="1"/>
    </row>
    <row r="30852" spans="8:8" x14ac:dyDescent="0.25">
      <c r="H30852" s="1"/>
    </row>
    <row r="30853" spans="8:8" x14ac:dyDescent="0.25">
      <c r="H30853" s="1"/>
    </row>
    <row r="30854" spans="8:8" x14ac:dyDescent="0.25">
      <c r="H30854" s="1"/>
    </row>
    <row r="30855" spans="8:8" x14ac:dyDescent="0.25">
      <c r="H30855" s="1"/>
    </row>
    <row r="30856" spans="8:8" x14ac:dyDescent="0.25">
      <c r="H30856" s="1"/>
    </row>
    <row r="30857" spans="8:8" x14ac:dyDescent="0.25">
      <c r="H30857" s="1"/>
    </row>
    <row r="30858" spans="8:8" x14ac:dyDescent="0.25">
      <c r="H30858" s="1"/>
    </row>
    <row r="30859" spans="8:8" x14ac:dyDescent="0.25">
      <c r="H30859" s="1"/>
    </row>
    <row r="30860" spans="8:8" x14ac:dyDescent="0.25">
      <c r="H30860" s="1"/>
    </row>
    <row r="30861" spans="8:8" x14ac:dyDescent="0.25">
      <c r="H30861" s="1"/>
    </row>
    <row r="30862" spans="8:8" x14ac:dyDescent="0.25">
      <c r="H30862" s="1"/>
    </row>
    <row r="30863" spans="8:8" x14ac:dyDescent="0.25">
      <c r="H30863" s="1"/>
    </row>
    <row r="30864" spans="8:8" x14ac:dyDescent="0.25">
      <c r="H30864" s="1"/>
    </row>
    <row r="30865" spans="8:8" x14ac:dyDescent="0.25">
      <c r="H30865" s="1"/>
    </row>
    <row r="30866" spans="8:8" x14ac:dyDescent="0.25">
      <c r="H30866" s="1"/>
    </row>
    <row r="30867" spans="8:8" x14ac:dyDescent="0.25">
      <c r="H30867" s="1"/>
    </row>
    <row r="30868" spans="8:8" x14ac:dyDescent="0.25">
      <c r="H30868" s="1"/>
    </row>
    <row r="30869" spans="8:8" x14ac:dyDescent="0.25">
      <c r="H30869" s="1"/>
    </row>
    <row r="30870" spans="8:8" x14ac:dyDescent="0.25">
      <c r="H30870" s="1"/>
    </row>
    <row r="30871" spans="8:8" x14ac:dyDescent="0.25">
      <c r="H30871" s="1"/>
    </row>
    <row r="30872" spans="8:8" x14ac:dyDescent="0.25">
      <c r="H30872" s="1"/>
    </row>
    <row r="30873" spans="8:8" x14ac:dyDescent="0.25">
      <c r="H30873" s="1"/>
    </row>
    <row r="30874" spans="8:8" x14ac:dyDescent="0.25">
      <c r="H30874" s="1"/>
    </row>
    <row r="30875" spans="8:8" x14ac:dyDescent="0.25">
      <c r="H30875" s="1"/>
    </row>
    <row r="30876" spans="8:8" x14ac:dyDescent="0.25">
      <c r="H30876" s="1"/>
    </row>
    <row r="30877" spans="8:8" x14ac:dyDescent="0.25">
      <c r="H30877" s="1"/>
    </row>
    <row r="30878" spans="8:8" x14ac:dyDescent="0.25">
      <c r="H30878" s="1"/>
    </row>
    <row r="30879" spans="8:8" x14ac:dyDescent="0.25">
      <c r="H30879" s="1"/>
    </row>
    <row r="30880" spans="8:8" x14ac:dyDescent="0.25">
      <c r="H30880" s="1"/>
    </row>
    <row r="30881" spans="8:8" x14ac:dyDescent="0.25">
      <c r="H30881" s="1"/>
    </row>
    <row r="30882" spans="8:8" x14ac:dyDescent="0.25">
      <c r="H30882" s="1"/>
    </row>
    <row r="30883" spans="8:8" x14ac:dyDescent="0.25">
      <c r="H30883" s="1"/>
    </row>
    <row r="30884" spans="8:8" x14ac:dyDescent="0.25">
      <c r="H30884" s="1"/>
    </row>
    <row r="30885" spans="8:8" x14ac:dyDescent="0.25">
      <c r="H30885" s="1"/>
    </row>
    <row r="30886" spans="8:8" x14ac:dyDescent="0.25">
      <c r="H30886" s="1"/>
    </row>
    <row r="30887" spans="8:8" x14ac:dyDescent="0.25">
      <c r="H30887" s="1"/>
    </row>
    <row r="30888" spans="8:8" x14ac:dyDescent="0.25">
      <c r="H30888" s="1"/>
    </row>
    <row r="30889" spans="8:8" x14ac:dyDescent="0.25">
      <c r="H30889" s="1"/>
    </row>
    <row r="30890" spans="8:8" x14ac:dyDescent="0.25">
      <c r="H30890" s="1"/>
    </row>
    <row r="30891" spans="8:8" x14ac:dyDescent="0.25">
      <c r="H30891" s="1"/>
    </row>
    <row r="30892" spans="8:8" x14ac:dyDescent="0.25">
      <c r="H30892" s="1"/>
    </row>
    <row r="30893" spans="8:8" x14ac:dyDescent="0.25">
      <c r="H30893" s="1"/>
    </row>
    <row r="30894" spans="8:8" x14ac:dyDescent="0.25">
      <c r="H30894" s="1"/>
    </row>
    <row r="30895" spans="8:8" x14ac:dyDescent="0.25">
      <c r="H30895" s="1"/>
    </row>
    <row r="30896" spans="8:8" x14ac:dyDescent="0.25">
      <c r="H30896" s="1"/>
    </row>
    <row r="30897" spans="8:8" x14ac:dyDescent="0.25">
      <c r="H30897" s="1"/>
    </row>
    <row r="30898" spans="8:8" x14ac:dyDescent="0.25">
      <c r="H30898" s="1"/>
    </row>
    <row r="30899" spans="8:8" x14ac:dyDescent="0.25">
      <c r="H30899" s="1"/>
    </row>
    <row r="30900" spans="8:8" x14ac:dyDescent="0.25">
      <c r="H30900" s="1"/>
    </row>
    <row r="30901" spans="8:8" x14ac:dyDescent="0.25">
      <c r="H30901" s="1"/>
    </row>
    <row r="30902" spans="8:8" x14ac:dyDescent="0.25">
      <c r="H30902" s="1"/>
    </row>
    <row r="30903" spans="8:8" x14ac:dyDescent="0.25">
      <c r="H30903" s="1"/>
    </row>
    <row r="30904" spans="8:8" x14ac:dyDescent="0.25">
      <c r="H30904" s="1"/>
    </row>
    <row r="30905" spans="8:8" x14ac:dyDescent="0.25">
      <c r="H30905" s="1"/>
    </row>
    <row r="30906" spans="8:8" x14ac:dyDescent="0.25">
      <c r="H30906" s="1"/>
    </row>
    <row r="30907" spans="8:8" x14ac:dyDescent="0.25">
      <c r="H30907" s="1"/>
    </row>
    <row r="30908" spans="8:8" x14ac:dyDescent="0.25">
      <c r="H30908" s="1"/>
    </row>
    <row r="30909" spans="8:8" x14ac:dyDescent="0.25">
      <c r="H30909" s="1"/>
    </row>
    <row r="30910" spans="8:8" x14ac:dyDescent="0.25">
      <c r="H30910" s="1"/>
    </row>
    <row r="30911" spans="8:8" x14ac:dyDescent="0.25">
      <c r="H30911" s="1"/>
    </row>
    <row r="30912" spans="8:8" x14ac:dyDescent="0.25">
      <c r="H30912" s="1"/>
    </row>
    <row r="30913" spans="8:8" x14ac:dyDescent="0.25">
      <c r="H30913" s="1"/>
    </row>
    <row r="30914" spans="8:8" x14ac:dyDescent="0.25">
      <c r="H30914" s="1"/>
    </row>
    <row r="30915" spans="8:8" x14ac:dyDescent="0.25">
      <c r="H30915" s="1"/>
    </row>
    <row r="30916" spans="8:8" x14ac:dyDescent="0.25">
      <c r="H30916" s="1"/>
    </row>
    <row r="30917" spans="8:8" x14ac:dyDescent="0.25">
      <c r="H30917" s="1"/>
    </row>
    <row r="30918" spans="8:8" x14ac:dyDescent="0.25">
      <c r="H30918" s="1"/>
    </row>
    <row r="30919" spans="8:8" x14ac:dyDescent="0.25">
      <c r="H30919" s="1"/>
    </row>
    <row r="30920" spans="8:8" x14ac:dyDescent="0.25">
      <c r="H30920" s="1"/>
    </row>
    <row r="30921" spans="8:8" x14ac:dyDescent="0.25">
      <c r="H30921" s="1"/>
    </row>
    <row r="30922" spans="8:8" x14ac:dyDescent="0.25">
      <c r="H30922" s="1"/>
    </row>
    <row r="30923" spans="8:8" x14ac:dyDescent="0.25">
      <c r="H30923" s="1"/>
    </row>
    <row r="30924" spans="8:8" x14ac:dyDescent="0.25">
      <c r="H30924" s="1"/>
    </row>
    <row r="30925" spans="8:8" x14ac:dyDescent="0.25">
      <c r="H30925" s="1"/>
    </row>
    <row r="30926" spans="8:8" x14ac:dyDescent="0.25">
      <c r="H30926" s="1"/>
    </row>
    <row r="30927" spans="8:8" x14ac:dyDescent="0.25">
      <c r="H30927" s="1"/>
    </row>
    <row r="30928" spans="8:8" x14ac:dyDescent="0.25">
      <c r="H30928" s="1"/>
    </row>
    <row r="30929" spans="8:8" x14ac:dyDescent="0.25">
      <c r="H30929" s="1"/>
    </row>
    <row r="30930" spans="8:8" x14ac:dyDescent="0.25">
      <c r="H30930" s="1"/>
    </row>
    <row r="30931" spans="8:8" x14ac:dyDescent="0.25">
      <c r="H30931" s="1"/>
    </row>
    <row r="30932" spans="8:8" x14ac:dyDescent="0.25">
      <c r="H30932" s="1"/>
    </row>
    <row r="30933" spans="8:8" x14ac:dyDescent="0.25">
      <c r="H30933" s="1"/>
    </row>
    <row r="30934" spans="8:8" x14ac:dyDescent="0.25">
      <c r="H30934" s="1"/>
    </row>
    <row r="30935" spans="8:8" x14ac:dyDescent="0.25">
      <c r="H30935" s="1"/>
    </row>
    <row r="30936" spans="8:8" x14ac:dyDescent="0.25">
      <c r="H30936" s="1"/>
    </row>
    <row r="30937" spans="8:8" x14ac:dyDescent="0.25">
      <c r="H30937" s="1"/>
    </row>
    <row r="30938" spans="8:8" x14ac:dyDescent="0.25">
      <c r="H30938" s="1"/>
    </row>
    <row r="30939" spans="8:8" x14ac:dyDescent="0.25">
      <c r="H30939" s="1"/>
    </row>
    <row r="30940" spans="8:8" x14ac:dyDescent="0.25">
      <c r="H30940" s="1"/>
    </row>
    <row r="30941" spans="8:8" x14ac:dyDescent="0.25">
      <c r="H30941" s="1"/>
    </row>
    <row r="30942" spans="8:8" x14ac:dyDescent="0.25">
      <c r="H30942" s="1"/>
    </row>
    <row r="30943" spans="8:8" x14ac:dyDescent="0.25">
      <c r="H30943" s="1"/>
    </row>
    <row r="30944" spans="8:8" x14ac:dyDescent="0.25">
      <c r="H30944" s="1"/>
    </row>
    <row r="30945" spans="8:8" x14ac:dyDescent="0.25">
      <c r="H30945" s="1"/>
    </row>
    <row r="30946" spans="8:8" x14ac:dyDescent="0.25">
      <c r="H30946" s="1"/>
    </row>
    <row r="30947" spans="8:8" x14ac:dyDescent="0.25">
      <c r="H30947" s="1"/>
    </row>
    <row r="30948" spans="8:8" x14ac:dyDescent="0.25">
      <c r="H30948" s="1"/>
    </row>
    <row r="30949" spans="8:8" x14ac:dyDescent="0.25">
      <c r="H30949" s="1"/>
    </row>
    <row r="30950" spans="8:8" x14ac:dyDescent="0.25">
      <c r="H30950" s="1"/>
    </row>
    <row r="30951" spans="8:8" x14ac:dyDescent="0.25">
      <c r="H30951" s="1"/>
    </row>
    <row r="30952" spans="8:8" x14ac:dyDescent="0.25">
      <c r="H30952" s="1"/>
    </row>
    <row r="30953" spans="8:8" x14ac:dyDescent="0.25">
      <c r="H30953" s="1"/>
    </row>
    <row r="30954" spans="8:8" x14ac:dyDescent="0.25">
      <c r="H30954" s="1"/>
    </row>
    <row r="30955" spans="8:8" x14ac:dyDescent="0.25">
      <c r="H30955" s="1"/>
    </row>
    <row r="30956" spans="8:8" x14ac:dyDescent="0.25">
      <c r="H30956" s="1"/>
    </row>
    <row r="30957" spans="8:8" x14ac:dyDescent="0.25">
      <c r="H30957" s="1"/>
    </row>
    <row r="30958" spans="8:8" x14ac:dyDescent="0.25">
      <c r="H30958" s="1"/>
    </row>
    <row r="30959" spans="8:8" x14ac:dyDescent="0.25">
      <c r="H30959" s="1"/>
    </row>
    <row r="30960" spans="8:8" x14ac:dyDescent="0.25">
      <c r="H30960" s="1"/>
    </row>
    <row r="30961" spans="8:8" x14ac:dyDescent="0.25">
      <c r="H30961" s="1"/>
    </row>
    <row r="30962" spans="8:8" x14ac:dyDescent="0.25">
      <c r="H30962" s="1"/>
    </row>
    <row r="30963" spans="8:8" x14ac:dyDescent="0.25">
      <c r="H30963" s="1"/>
    </row>
    <row r="30964" spans="8:8" x14ac:dyDescent="0.25">
      <c r="H30964" s="1"/>
    </row>
    <row r="30965" spans="8:8" x14ac:dyDescent="0.25">
      <c r="H30965" s="1"/>
    </row>
    <row r="30966" spans="8:8" x14ac:dyDescent="0.25">
      <c r="H30966" s="1"/>
    </row>
    <row r="30967" spans="8:8" x14ac:dyDescent="0.25">
      <c r="H30967" s="1"/>
    </row>
    <row r="30968" spans="8:8" x14ac:dyDescent="0.25">
      <c r="H30968" s="1"/>
    </row>
    <row r="30969" spans="8:8" x14ac:dyDescent="0.25">
      <c r="H30969" s="1"/>
    </row>
    <row r="30970" spans="8:8" x14ac:dyDescent="0.25">
      <c r="H30970" s="1"/>
    </row>
    <row r="30971" spans="8:8" x14ac:dyDescent="0.25">
      <c r="H30971" s="1"/>
    </row>
    <row r="30972" spans="8:8" x14ac:dyDescent="0.25">
      <c r="H30972" s="1"/>
    </row>
    <row r="30973" spans="8:8" x14ac:dyDescent="0.25">
      <c r="H30973" s="1"/>
    </row>
    <row r="30974" spans="8:8" x14ac:dyDescent="0.25">
      <c r="H30974" s="1"/>
    </row>
    <row r="30975" spans="8:8" x14ac:dyDescent="0.25">
      <c r="H30975" s="1"/>
    </row>
    <row r="30976" spans="8:8" x14ac:dyDescent="0.25">
      <c r="H30976" s="1"/>
    </row>
    <row r="30977" spans="8:8" x14ac:dyDescent="0.25">
      <c r="H30977" s="1"/>
    </row>
    <row r="30978" spans="8:8" x14ac:dyDescent="0.25">
      <c r="H30978" s="1"/>
    </row>
    <row r="30979" spans="8:8" x14ac:dyDescent="0.25">
      <c r="H30979" s="1"/>
    </row>
    <row r="30980" spans="8:8" x14ac:dyDescent="0.25">
      <c r="H30980" s="1"/>
    </row>
    <row r="30981" spans="8:8" x14ac:dyDescent="0.25">
      <c r="H30981" s="1"/>
    </row>
    <row r="30982" spans="8:8" x14ac:dyDescent="0.25">
      <c r="H30982" s="1"/>
    </row>
    <row r="30983" spans="8:8" x14ac:dyDescent="0.25">
      <c r="H30983" s="1"/>
    </row>
    <row r="30984" spans="8:8" x14ac:dyDescent="0.25">
      <c r="H30984" s="1"/>
    </row>
    <row r="30985" spans="8:8" x14ac:dyDescent="0.25">
      <c r="H30985" s="1"/>
    </row>
    <row r="30986" spans="8:8" x14ac:dyDescent="0.25">
      <c r="H30986" s="1"/>
    </row>
    <row r="30987" spans="8:8" x14ac:dyDescent="0.25">
      <c r="H30987" s="1"/>
    </row>
    <row r="30988" spans="8:8" x14ac:dyDescent="0.25">
      <c r="H30988" s="1"/>
    </row>
    <row r="30989" spans="8:8" x14ac:dyDescent="0.25">
      <c r="H30989" s="1"/>
    </row>
    <row r="30990" spans="8:8" x14ac:dyDescent="0.25">
      <c r="H30990" s="1"/>
    </row>
    <row r="30991" spans="8:8" x14ac:dyDescent="0.25">
      <c r="H30991" s="1"/>
    </row>
    <row r="30992" spans="8:8" x14ac:dyDescent="0.25">
      <c r="H30992" s="1"/>
    </row>
    <row r="30993" spans="8:8" x14ac:dyDescent="0.25">
      <c r="H30993" s="1"/>
    </row>
    <row r="30994" spans="8:8" x14ac:dyDescent="0.25">
      <c r="H30994" s="1"/>
    </row>
    <row r="30995" spans="8:8" x14ac:dyDescent="0.25">
      <c r="H30995" s="1"/>
    </row>
    <row r="30996" spans="8:8" x14ac:dyDescent="0.25">
      <c r="H30996" s="1"/>
    </row>
    <row r="30997" spans="8:8" x14ac:dyDescent="0.25">
      <c r="H30997" s="1"/>
    </row>
    <row r="30998" spans="8:8" x14ac:dyDescent="0.25">
      <c r="H30998" s="1"/>
    </row>
    <row r="30999" spans="8:8" x14ac:dyDescent="0.25">
      <c r="H30999" s="1"/>
    </row>
    <row r="31000" spans="8:8" x14ac:dyDescent="0.25">
      <c r="H31000" s="1"/>
    </row>
    <row r="31001" spans="8:8" x14ac:dyDescent="0.25">
      <c r="H31001" s="1"/>
    </row>
    <row r="31002" spans="8:8" x14ac:dyDescent="0.25">
      <c r="H31002" s="1"/>
    </row>
    <row r="31003" spans="8:8" x14ac:dyDescent="0.25">
      <c r="H31003" s="1"/>
    </row>
    <row r="31004" spans="8:8" x14ac:dyDescent="0.25">
      <c r="H31004" s="1"/>
    </row>
    <row r="31005" spans="8:8" x14ac:dyDescent="0.25">
      <c r="H31005" s="1"/>
    </row>
    <row r="31006" spans="8:8" x14ac:dyDescent="0.25">
      <c r="H31006" s="1"/>
    </row>
    <row r="31007" spans="8:8" x14ac:dyDescent="0.25">
      <c r="H31007" s="1"/>
    </row>
    <row r="31008" spans="8:8" x14ac:dyDescent="0.25">
      <c r="H31008" s="1"/>
    </row>
    <row r="31009" spans="8:8" x14ac:dyDescent="0.25">
      <c r="H31009" s="1"/>
    </row>
    <row r="31010" spans="8:8" x14ac:dyDescent="0.25">
      <c r="H31010" s="1"/>
    </row>
    <row r="31011" spans="8:8" x14ac:dyDescent="0.25">
      <c r="H31011" s="1"/>
    </row>
    <row r="31012" spans="8:8" x14ac:dyDescent="0.25">
      <c r="H31012" s="1"/>
    </row>
    <row r="31013" spans="8:8" x14ac:dyDescent="0.25">
      <c r="H31013" s="1"/>
    </row>
    <row r="31014" spans="8:8" x14ac:dyDescent="0.25">
      <c r="H31014" s="1"/>
    </row>
    <row r="31015" spans="8:8" x14ac:dyDescent="0.25">
      <c r="H31015" s="1"/>
    </row>
    <row r="31016" spans="8:8" x14ac:dyDescent="0.25">
      <c r="H31016" s="1"/>
    </row>
    <row r="31017" spans="8:8" x14ac:dyDescent="0.25">
      <c r="H31017" s="1"/>
    </row>
    <row r="31018" spans="8:8" x14ac:dyDescent="0.25">
      <c r="H31018" s="1"/>
    </row>
    <row r="31019" spans="8:8" x14ac:dyDescent="0.25">
      <c r="H31019" s="1"/>
    </row>
    <row r="31020" spans="8:8" x14ac:dyDescent="0.25">
      <c r="H31020" s="1"/>
    </row>
    <row r="31021" spans="8:8" x14ac:dyDescent="0.25">
      <c r="H31021" s="1"/>
    </row>
    <row r="31022" spans="8:8" x14ac:dyDescent="0.25">
      <c r="H31022" s="1"/>
    </row>
    <row r="31023" spans="8:8" x14ac:dyDescent="0.25">
      <c r="H31023" s="1"/>
    </row>
    <row r="31024" spans="8:8" x14ac:dyDescent="0.25">
      <c r="H31024" s="1"/>
    </row>
    <row r="31025" spans="8:8" x14ac:dyDescent="0.25">
      <c r="H31025" s="1"/>
    </row>
    <row r="31026" spans="8:8" x14ac:dyDescent="0.25">
      <c r="H31026" s="1"/>
    </row>
    <row r="31027" spans="8:8" x14ac:dyDescent="0.25">
      <c r="H31027" s="1"/>
    </row>
    <row r="31028" spans="8:8" x14ac:dyDescent="0.25">
      <c r="H31028" s="1"/>
    </row>
    <row r="31029" spans="8:8" x14ac:dyDescent="0.25">
      <c r="H31029" s="1"/>
    </row>
    <row r="31030" spans="8:8" x14ac:dyDescent="0.25">
      <c r="H31030" s="1"/>
    </row>
    <row r="31031" spans="8:8" x14ac:dyDescent="0.25">
      <c r="H31031" s="1"/>
    </row>
    <row r="31032" spans="8:8" x14ac:dyDescent="0.25">
      <c r="H31032" s="1"/>
    </row>
    <row r="31033" spans="8:8" x14ac:dyDescent="0.25">
      <c r="H31033" s="1"/>
    </row>
    <row r="31034" spans="8:8" x14ac:dyDescent="0.25">
      <c r="H31034" s="1"/>
    </row>
    <row r="31035" spans="8:8" x14ac:dyDescent="0.25">
      <c r="H31035" s="1"/>
    </row>
    <row r="31036" spans="8:8" x14ac:dyDescent="0.25">
      <c r="H31036" s="1"/>
    </row>
    <row r="31037" spans="8:8" x14ac:dyDescent="0.25">
      <c r="H31037" s="1"/>
    </row>
    <row r="31038" spans="8:8" x14ac:dyDescent="0.25">
      <c r="H31038" s="1"/>
    </row>
    <row r="31039" spans="8:8" x14ac:dyDescent="0.25">
      <c r="H31039" s="1"/>
    </row>
    <row r="31040" spans="8:8" x14ac:dyDescent="0.25">
      <c r="H31040" s="1"/>
    </row>
    <row r="31041" spans="8:8" x14ac:dyDescent="0.25">
      <c r="H31041" s="1"/>
    </row>
    <row r="31042" spans="8:8" x14ac:dyDescent="0.25">
      <c r="H31042" s="1"/>
    </row>
    <row r="31043" spans="8:8" x14ac:dyDescent="0.25">
      <c r="H31043" s="1"/>
    </row>
    <row r="31044" spans="8:8" x14ac:dyDescent="0.25">
      <c r="H31044" s="1"/>
    </row>
    <row r="31045" spans="8:8" x14ac:dyDescent="0.25">
      <c r="H31045" s="1"/>
    </row>
    <row r="31046" spans="8:8" x14ac:dyDescent="0.25">
      <c r="H31046" s="1"/>
    </row>
    <row r="31047" spans="8:8" x14ac:dyDescent="0.25">
      <c r="H31047" s="1"/>
    </row>
    <row r="31048" spans="8:8" x14ac:dyDescent="0.25">
      <c r="H31048" s="1"/>
    </row>
    <row r="31049" spans="8:8" x14ac:dyDescent="0.25">
      <c r="H31049" s="1"/>
    </row>
    <row r="31050" spans="8:8" x14ac:dyDescent="0.25">
      <c r="H31050" s="1"/>
    </row>
    <row r="31051" spans="8:8" x14ac:dyDescent="0.25">
      <c r="H31051" s="1"/>
    </row>
    <row r="31052" spans="8:8" x14ac:dyDescent="0.25">
      <c r="H31052" s="1"/>
    </row>
    <row r="31053" spans="8:8" x14ac:dyDescent="0.25">
      <c r="H31053" s="1"/>
    </row>
    <row r="31054" spans="8:8" x14ac:dyDescent="0.25">
      <c r="H31054" s="1"/>
    </row>
    <row r="31055" spans="8:8" x14ac:dyDescent="0.25">
      <c r="H31055" s="1"/>
    </row>
    <row r="31056" spans="8:8" x14ac:dyDescent="0.25">
      <c r="H31056" s="1"/>
    </row>
    <row r="31057" spans="8:8" x14ac:dyDescent="0.25">
      <c r="H31057" s="1"/>
    </row>
    <row r="31058" spans="8:8" x14ac:dyDescent="0.25">
      <c r="H31058" s="1"/>
    </row>
    <row r="31059" spans="8:8" x14ac:dyDescent="0.25">
      <c r="H31059" s="1"/>
    </row>
    <row r="31060" spans="8:8" x14ac:dyDescent="0.25">
      <c r="H31060" s="1"/>
    </row>
    <row r="31061" spans="8:8" x14ac:dyDescent="0.25">
      <c r="H31061" s="1"/>
    </row>
    <row r="31062" spans="8:8" x14ac:dyDescent="0.25">
      <c r="H31062" s="1"/>
    </row>
    <row r="31063" spans="8:8" x14ac:dyDescent="0.25">
      <c r="H31063" s="1"/>
    </row>
    <row r="31064" spans="8:8" x14ac:dyDescent="0.25">
      <c r="H31064" s="1"/>
    </row>
    <row r="31065" spans="8:8" x14ac:dyDescent="0.25">
      <c r="H31065" s="1"/>
    </row>
    <row r="31066" spans="8:8" x14ac:dyDescent="0.25">
      <c r="H31066" s="1"/>
    </row>
    <row r="31067" spans="8:8" x14ac:dyDescent="0.25">
      <c r="H31067" s="1"/>
    </row>
    <row r="31068" spans="8:8" x14ac:dyDescent="0.25">
      <c r="H31068" s="1"/>
    </row>
    <row r="31069" spans="8:8" x14ac:dyDescent="0.25">
      <c r="H31069" s="1"/>
    </row>
    <row r="31070" spans="8:8" x14ac:dyDescent="0.25">
      <c r="H31070" s="1"/>
    </row>
    <row r="31071" spans="8:8" x14ac:dyDescent="0.25">
      <c r="H31071" s="1"/>
    </row>
    <row r="31072" spans="8:8" x14ac:dyDescent="0.25">
      <c r="H31072" s="1"/>
    </row>
    <row r="31073" spans="8:8" x14ac:dyDescent="0.25">
      <c r="H31073" s="1"/>
    </row>
    <row r="31074" spans="8:8" x14ac:dyDescent="0.25">
      <c r="H31074" s="1"/>
    </row>
    <row r="31075" spans="8:8" x14ac:dyDescent="0.25">
      <c r="H31075" s="1"/>
    </row>
    <row r="31076" spans="8:8" x14ac:dyDescent="0.25">
      <c r="H31076" s="1"/>
    </row>
    <row r="31077" spans="8:8" x14ac:dyDescent="0.25">
      <c r="H31077" s="1"/>
    </row>
    <row r="31078" spans="8:8" x14ac:dyDescent="0.25">
      <c r="H31078" s="1"/>
    </row>
    <row r="31079" spans="8:8" x14ac:dyDescent="0.25">
      <c r="H31079" s="1"/>
    </row>
    <row r="31080" spans="8:8" x14ac:dyDescent="0.25">
      <c r="H31080" s="1"/>
    </row>
    <row r="31081" spans="8:8" x14ac:dyDescent="0.25">
      <c r="H31081" s="1"/>
    </row>
    <row r="31082" spans="8:8" x14ac:dyDescent="0.25">
      <c r="H31082" s="1"/>
    </row>
    <row r="31083" spans="8:8" x14ac:dyDescent="0.25">
      <c r="H31083" s="1"/>
    </row>
    <row r="31084" spans="8:8" x14ac:dyDescent="0.25">
      <c r="H31084" s="1"/>
    </row>
    <row r="31085" spans="8:8" x14ac:dyDescent="0.25">
      <c r="H31085" s="1"/>
    </row>
    <row r="31086" spans="8:8" x14ac:dyDescent="0.25">
      <c r="H31086" s="1"/>
    </row>
    <row r="31087" spans="8:8" x14ac:dyDescent="0.25">
      <c r="H31087" s="1"/>
    </row>
    <row r="31088" spans="8:8" x14ac:dyDescent="0.25">
      <c r="H31088" s="1"/>
    </row>
    <row r="31089" spans="8:8" x14ac:dyDescent="0.25">
      <c r="H31089" s="1"/>
    </row>
    <row r="31090" spans="8:8" x14ac:dyDescent="0.25">
      <c r="H31090" s="1"/>
    </row>
    <row r="31091" spans="8:8" x14ac:dyDescent="0.25">
      <c r="H31091" s="1"/>
    </row>
    <row r="31092" spans="8:8" x14ac:dyDescent="0.25">
      <c r="H31092" s="1"/>
    </row>
    <row r="31093" spans="8:8" x14ac:dyDescent="0.25">
      <c r="H31093" s="1"/>
    </row>
    <row r="31094" spans="8:8" x14ac:dyDescent="0.25">
      <c r="H31094" s="1"/>
    </row>
    <row r="31095" spans="8:8" x14ac:dyDescent="0.25">
      <c r="H31095" s="1"/>
    </row>
    <row r="31096" spans="8:8" x14ac:dyDescent="0.25">
      <c r="H31096" s="1"/>
    </row>
    <row r="31097" spans="8:8" x14ac:dyDescent="0.25">
      <c r="H31097" s="1"/>
    </row>
    <row r="31098" spans="8:8" x14ac:dyDescent="0.25">
      <c r="H31098" s="1"/>
    </row>
    <row r="31099" spans="8:8" x14ac:dyDescent="0.25">
      <c r="H31099" s="1"/>
    </row>
    <row r="31100" spans="8:8" x14ac:dyDescent="0.25">
      <c r="H31100" s="1"/>
    </row>
    <row r="31101" spans="8:8" x14ac:dyDescent="0.25">
      <c r="H31101" s="1"/>
    </row>
    <row r="31102" spans="8:8" x14ac:dyDescent="0.25">
      <c r="H31102" s="1"/>
    </row>
    <row r="31103" spans="8:8" x14ac:dyDescent="0.25">
      <c r="H31103" s="1"/>
    </row>
    <row r="31104" spans="8:8" x14ac:dyDescent="0.25">
      <c r="H31104" s="1"/>
    </row>
    <row r="31105" spans="8:8" x14ac:dyDescent="0.25">
      <c r="H31105" s="1"/>
    </row>
    <row r="31106" spans="8:8" x14ac:dyDescent="0.25">
      <c r="H31106" s="1"/>
    </row>
    <row r="31107" spans="8:8" x14ac:dyDescent="0.25">
      <c r="H31107" s="1"/>
    </row>
    <row r="31108" spans="8:8" x14ac:dyDescent="0.25">
      <c r="H31108" s="1"/>
    </row>
    <row r="31109" spans="8:8" x14ac:dyDescent="0.25">
      <c r="H31109" s="1"/>
    </row>
    <row r="31110" spans="8:8" x14ac:dyDescent="0.25">
      <c r="H31110" s="1"/>
    </row>
    <row r="31111" spans="8:8" x14ac:dyDescent="0.25">
      <c r="H31111" s="1"/>
    </row>
    <row r="31112" spans="8:8" x14ac:dyDescent="0.25">
      <c r="H31112" s="1"/>
    </row>
    <row r="31113" spans="8:8" x14ac:dyDescent="0.25">
      <c r="H31113" s="1"/>
    </row>
    <row r="31114" spans="8:8" x14ac:dyDescent="0.25">
      <c r="H31114" s="1"/>
    </row>
    <row r="31115" spans="8:8" x14ac:dyDescent="0.25">
      <c r="H31115" s="1"/>
    </row>
    <row r="31116" spans="8:8" x14ac:dyDescent="0.25">
      <c r="H31116" s="1"/>
    </row>
    <row r="31117" spans="8:8" x14ac:dyDescent="0.25">
      <c r="H31117" s="1"/>
    </row>
    <row r="31118" spans="8:8" x14ac:dyDescent="0.25">
      <c r="H31118" s="1"/>
    </row>
    <row r="31119" spans="8:8" x14ac:dyDescent="0.25">
      <c r="H31119" s="1"/>
    </row>
    <row r="31120" spans="8:8" x14ac:dyDescent="0.25">
      <c r="H31120" s="1"/>
    </row>
    <row r="31121" spans="8:8" x14ac:dyDescent="0.25">
      <c r="H31121" s="1"/>
    </row>
    <row r="31122" spans="8:8" x14ac:dyDescent="0.25">
      <c r="H31122" s="1"/>
    </row>
    <row r="31123" spans="8:8" x14ac:dyDescent="0.25">
      <c r="H31123" s="1"/>
    </row>
    <row r="31124" spans="8:8" x14ac:dyDescent="0.25">
      <c r="H31124" s="1"/>
    </row>
    <row r="31125" spans="8:8" x14ac:dyDescent="0.25">
      <c r="H31125" s="1"/>
    </row>
    <row r="31126" spans="8:8" x14ac:dyDescent="0.25">
      <c r="H31126" s="1"/>
    </row>
    <row r="31127" spans="8:8" x14ac:dyDescent="0.25">
      <c r="H31127" s="1"/>
    </row>
    <row r="31128" spans="8:8" x14ac:dyDescent="0.25">
      <c r="H31128" s="1"/>
    </row>
    <row r="31129" spans="8:8" x14ac:dyDescent="0.25">
      <c r="H31129" s="1"/>
    </row>
    <row r="31130" spans="8:8" x14ac:dyDescent="0.25">
      <c r="H31130" s="1"/>
    </row>
    <row r="31131" spans="8:8" x14ac:dyDescent="0.25">
      <c r="H31131" s="1"/>
    </row>
    <row r="31132" spans="8:8" x14ac:dyDescent="0.25">
      <c r="H31132" s="1"/>
    </row>
    <row r="31133" spans="8:8" x14ac:dyDescent="0.25">
      <c r="H31133" s="1"/>
    </row>
    <row r="31134" spans="8:8" x14ac:dyDescent="0.25">
      <c r="H31134" s="1"/>
    </row>
    <row r="31135" spans="8:8" x14ac:dyDescent="0.25">
      <c r="H31135" s="1"/>
    </row>
    <row r="31136" spans="8:8" x14ac:dyDescent="0.25">
      <c r="H31136" s="1"/>
    </row>
    <row r="31137" spans="8:8" x14ac:dyDescent="0.25">
      <c r="H31137" s="1"/>
    </row>
    <row r="31138" spans="8:8" x14ac:dyDescent="0.25">
      <c r="H31138" s="1"/>
    </row>
    <row r="31139" spans="8:8" x14ac:dyDescent="0.25">
      <c r="H31139" s="1"/>
    </row>
    <row r="31140" spans="8:8" x14ac:dyDescent="0.25">
      <c r="H31140" s="1"/>
    </row>
    <row r="31141" spans="8:8" x14ac:dyDescent="0.25">
      <c r="H31141" s="1"/>
    </row>
    <row r="31142" spans="8:8" x14ac:dyDescent="0.25">
      <c r="H31142" s="1"/>
    </row>
    <row r="31143" spans="8:8" x14ac:dyDescent="0.25">
      <c r="H31143" s="1"/>
    </row>
    <row r="31144" spans="8:8" x14ac:dyDescent="0.25">
      <c r="H31144" s="1"/>
    </row>
    <row r="31145" spans="8:8" x14ac:dyDescent="0.25">
      <c r="H31145" s="1"/>
    </row>
    <row r="31146" spans="8:8" x14ac:dyDescent="0.25">
      <c r="H31146" s="1"/>
    </row>
    <row r="31147" spans="8:8" x14ac:dyDescent="0.25">
      <c r="H31147" s="1"/>
    </row>
    <row r="31148" spans="8:8" x14ac:dyDescent="0.25">
      <c r="H31148" s="1"/>
    </row>
    <row r="31149" spans="8:8" x14ac:dyDescent="0.25">
      <c r="H31149" s="1"/>
    </row>
    <row r="31150" spans="8:8" x14ac:dyDescent="0.25">
      <c r="H31150" s="1"/>
    </row>
    <row r="31151" spans="8:8" x14ac:dyDescent="0.25">
      <c r="H31151" s="1"/>
    </row>
    <row r="31152" spans="8:8" x14ac:dyDescent="0.25">
      <c r="H31152" s="1"/>
    </row>
    <row r="31153" spans="8:8" x14ac:dyDescent="0.25">
      <c r="H31153" s="1"/>
    </row>
    <row r="31154" spans="8:8" x14ac:dyDescent="0.25">
      <c r="H31154" s="1"/>
    </row>
    <row r="31155" spans="8:8" x14ac:dyDescent="0.25">
      <c r="H31155" s="1"/>
    </row>
    <row r="31156" spans="8:8" x14ac:dyDescent="0.25">
      <c r="H31156" s="1"/>
    </row>
    <row r="31157" spans="8:8" x14ac:dyDescent="0.25">
      <c r="H31157" s="1"/>
    </row>
    <row r="31158" spans="8:8" x14ac:dyDescent="0.25">
      <c r="H31158" s="1"/>
    </row>
    <row r="31159" spans="8:8" x14ac:dyDescent="0.25">
      <c r="H31159" s="1"/>
    </row>
    <row r="31160" spans="8:8" x14ac:dyDescent="0.25">
      <c r="H31160" s="1"/>
    </row>
    <row r="31161" spans="8:8" x14ac:dyDescent="0.25">
      <c r="H31161" s="1"/>
    </row>
    <row r="31162" spans="8:8" x14ac:dyDescent="0.25">
      <c r="H31162" s="1"/>
    </row>
    <row r="31163" spans="8:8" x14ac:dyDescent="0.25">
      <c r="H31163" s="1"/>
    </row>
    <row r="31164" spans="8:8" x14ac:dyDescent="0.25">
      <c r="H31164" s="1"/>
    </row>
    <row r="31165" spans="8:8" x14ac:dyDescent="0.25">
      <c r="H31165" s="1"/>
    </row>
    <row r="31166" spans="8:8" x14ac:dyDescent="0.25">
      <c r="H31166" s="1"/>
    </row>
    <row r="31167" spans="8:8" x14ac:dyDescent="0.25">
      <c r="H31167" s="1"/>
    </row>
    <row r="31168" spans="8:8" x14ac:dyDescent="0.25">
      <c r="H31168" s="1"/>
    </row>
    <row r="31169" spans="8:8" x14ac:dyDescent="0.25">
      <c r="H31169" s="1"/>
    </row>
    <row r="31170" spans="8:8" x14ac:dyDescent="0.25">
      <c r="H31170" s="1"/>
    </row>
    <row r="31171" spans="8:8" x14ac:dyDescent="0.25">
      <c r="H31171" s="1"/>
    </row>
    <row r="31172" spans="8:8" x14ac:dyDescent="0.25">
      <c r="H31172" s="1"/>
    </row>
    <row r="31173" spans="8:8" x14ac:dyDescent="0.25">
      <c r="H31173" s="1"/>
    </row>
    <row r="31174" spans="8:8" x14ac:dyDescent="0.25">
      <c r="H31174" s="1"/>
    </row>
    <row r="31175" spans="8:8" x14ac:dyDescent="0.25">
      <c r="H31175" s="1"/>
    </row>
    <row r="31176" spans="8:8" x14ac:dyDescent="0.25">
      <c r="H31176" s="1"/>
    </row>
    <row r="31177" spans="8:8" x14ac:dyDescent="0.25">
      <c r="H31177" s="1"/>
    </row>
    <row r="31178" spans="8:8" x14ac:dyDescent="0.25">
      <c r="H31178" s="1"/>
    </row>
    <row r="31179" spans="8:8" x14ac:dyDescent="0.25">
      <c r="H31179" s="1"/>
    </row>
    <row r="31180" spans="8:8" x14ac:dyDescent="0.25">
      <c r="H31180" s="1"/>
    </row>
    <row r="31181" spans="8:8" x14ac:dyDescent="0.25">
      <c r="H31181" s="1"/>
    </row>
    <row r="31182" spans="8:8" x14ac:dyDescent="0.25">
      <c r="H31182" s="1"/>
    </row>
    <row r="31183" spans="8:8" x14ac:dyDescent="0.25">
      <c r="H31183" s="1"/>
    </row>
    <row r="31184" spans="8:8" x14ac:dyDescent="0.25">
      <c r="H31184" s="1"/>
    </row>
    <row r="31185" spans="8:8" x14ac:dyDescent="0.25">
      <c r="H31185" s="1"/>
    </row>
    <row r="31186" spans="8:8" x14ac:dyDescent="0.25">
      <c r="H31186" s="1"/>
    </row>
    <row r="31187" spans="8:8" x14ac:dyDescent="0.25">
      <c r="H31187" s="1"/>
    </row>
    <row r="31188" spans="8:8" x14ac:dyDescent="0.25">
      <c r="H31188" s="1"/>
    </row>
    <row r="31189" spans="8:8" x14ac:dyDescent="0.25">
      <c r="H31189" s="1"/>
    </row>
    <row r="31190" spans="8:8" x14ac:dyDescent="0.25">
      <c r="H31190" s="1"/>
    </row>
    <row r="31191" spans="8:8" x14ac:dyDescent="0.25">
      <c r="H31191" s="1"/>
    </row>
    <row r="31192" spans="8:8" x14ac:dyDescent="0.25">
      <c r="H31192" s="1"/>
    </row>
    <row r="31193" spans="8:8" x14ac:dyDescent="0.25">
      <c r="H31193" s="1"/>
    </row>
    <row r="31194" spans="8:8" x14ac:dyDescent="0.25">
      <c r="H31194" s="1"/>
    </row>
    <row r="31195" spans="8:8" x14ac:dyDescent="0.25">
      <c r="H31195" s="1"/>
    </row>
    <row r="31196" spans="8:8" x14ac:dyDescent="0.25">
      <c r="H31196" s="1"/>
    </row>
    <row r="31197" spans="8:8" x14ac:dyDescent="0.25">
      <c r="H31197" s="1"/>
    </row>
    <row r="31198" spans="8:8" x14ac:dyDescent="0.25">
      <c r="H31198" s="1"/>
    </row>
    <row r="31199" spans="8:8" x14ac:dyDescent="0.25">
      <c r="H31199" s="1"/>
    </row>
    <row r="31200" spans="8:8" x14ac:dyDescent="0.25">
      <c r="H31200" s="1"/>
    </row>
    <row r="31201" spans="8:8" x14ac:dyDescent="0.25">
      <c r="H31201" s="1"/>
    </row>
    <row r="31202" spans="8:8" x14ac:dyDescent="0.25">
      <c r="H31202" s="1"/>
    </row>
    <row r="31203" spans="8:8" x14ac:dyDescent="0.25">
      <c r="H31203" s="1"/>
    </row>
    <row r="31204" spans="8:8" x14ac:dyDescent="0.25">
      <c r="H31204" s="1"/>
    </row>
    <row r="31205" spans="8:8" x14ac:dyDescent="0.25">
      <c r="H31205" s="1"/>
    </row>
    <row r="31206" spans="8:8" x14ac:dyDescent="0.25">
      <c r="H31206" s="1"/>
    </row>
    <row r="31207" spans="8:8" x14ac:dyDescent="0.25">
      <c r="H31207" s="1"/>
    </row>
    <row r="31208" spans="8:8" x14ac:dyDescent="0.25">
      <c r="H31208" s="1"/>
    </row>
    <row r="31209" spans="8:8" x14ac:dyDescent="0.25">
      <c r="H31209" s="1"/>
    </row>
    <row r="31210" spans="8:8" x14ac:dyDescent="0.25">
      <c r="H31210" s="1"/>
    </row>
    <row r="31211" spans="8:8" x14ac:dyDescent="0.25">
      <c r="H31211" s="1"/>
    </row>
    <row r="31212" spans="8:8" x14ac:dyDescent="0.25">
      <c r="H31212" s="1"/>
    </row>
    <row r="31213" spans="8:8" x14ac:dyDescent="0.25">
      <c r="H31213" s="1"/>
    </row>
    <row r="31214" spans="8:8" x14ac:dyDescent="0.25">
      <c r="H31214" s="1"/>
    </row>
    <row r="31215" spans="8:8" x14ac:dyDescent="0.25">
      <c r="H31215" s="1"/>
    </row>
    <row r="31216" spans="8:8" x14ac:dyDescent="0.25">
      <c r="H31216" s="1"/>
    </row>
    <row r="31217" spans="8:8" x14ac:dyDescent="0.25">
      <c r="H31217" s="1"/>
    </row>
    <row r="31218" spans="8:8" x14ac:dyDescent="0.25">
      <c r="H31218" s="1"/>
    </row>
    <row r="31219" spans="8:8" x14ac:dyDescent="0.25">
      <c r="H31219" s="1"/>
    </row>
    <row r="31220" spans="8:8" x14ac:dyDescent="0.25">
      <c r="H31220" s="1"/>
    </row>
    <row r="31221" spans="8:8" x14ac:dyDescent="0.25">
      <c r="H31221" s="1"/>
    </row>
    <row r="31222" spans="8:8" x14ac:dyDescent="0.25">
      <c r="H31222" s="1"/>
    </row>
    <row r="31223" spans="8:8" x14ac:dyDescent="0.25">
      <c r="H31223" s="1"/>
    </row>
    <row r="31224" spans="8:8" x14ac:dyDescent="0.25">
      <c r="H31224" s="1"/>
    </row>
    <row r="31225" spans="8:8" x14ac:dyDescent="0.25">
      <c r="H31225" s="1"/>
    </row>
    <row r="31226" spans="8:8" x14ac:dyDescent="0.25">
      <c r="H31226" s="1"/>
    </row>
    <row r="31227" spans="8:8" x14ac:dyDescent="0.25">
      <c r="H31227" s="1"/>
    </row>
    <row r="31228" spans="8:8" x14ac:dyDescent="0.25">
      <c r="H31228" s="1"/>
    </row>
    <row r="31229" spans="8:8" x14ac:dyDescent="0.25">
      <c r="H31229" s="1"/>
    </row>
    <row r="31230" spans="8:8" x14ac:dyDescent="0.25">
      <c r="H31230" s="1"/>
    </row>
    <row r="31231" spans="8:8" x14ac:dyDescent="0.25">
      <c r="H31231" s="1"/>
    </row>
    <row r="31232" spans="8:8" x14ac:dyDescent="0.25">
      <c r="H31232" s="1"/>
    </row>
    <row r="31233" spans="8:8" x14ac:dyDescent="0.25">
      <c r="H31233" s="1"/>
    </row>
    <row r="31234" spans="8:8" x14ac:dyDescent="0.25">
      <c r="H31234" s="1"/>
    </row>
    <row r="31235" spans="8:8" x14ac:dyDescent="0.25">
      <c r="H31235" s="1"/>
    </row>
    <row r="31236" spans="8:8" x14ac:dyDescent="0.25">
      <c r="H31236" s="1"/>
    </row>
    <row r="31237" spans="8:8" x14ac:dyDescent="0.25">
      <c r="H31237" s="1"/>
    </row>
    <row r="31238" spans="8:8" x14ac:dyDescent="0.25">
      <c r="H31238" s="1"/>
    </row>
    <row r="31239" spans="8:8" x14ac:dyDescent="0.25">
      <c r="H31239" s="1"/>
    </row>
    <row r="31240" spans="8:8" x14ac:dyDescent="0.25">
      <c r="H31240" s="1"/>
    </row>
    <row r="31241" spans="8:8" x14ac:dyDescent="0.25">
      <c r="H31241" s="1"/>
    </row>
    <row r="31242" spans="8:8" x14ac:dyDescent="0.25">
      <c r="H31242" s="1"/>
    </row>
    <row r="31243" spans="8:8" x14ac:dyDescent="0.25">
      <c r="H31243" s="1"/>
    </row>
    <row r="31244" spans="8:8" x14ac:dyDescent="0.25">
      <c r="H31244" s="1"/>
    </row>
    <row r="31245" spans="8:8" x14ac:dyDescent="0.25">
      <c r="H31245" s="1"/>
    </row>
    <row r="31246" spans="8:8" x14ac:dyDescent="0.25">
      <c r="H31246" s="1"/>
    </row>
    <row r="31247" spans="8:8" x14ac:dyDescent="0.25">
      <c r="H31247" s="1"/>
    </row>
    <row r="31248" spans="8:8" x14ac:dyDescent="0.25">
      <c r="H31248" s="1"/>
    </row>
    <row r="31249" spans="8:8" x14ac:dyDescent="0.25">
      <c r="H31249" s="1"/>
    </row>
    <row r="31250" spans="8:8" x14ac:dyDescent="0.25">
      <c r="H31250" s="1"/>
    </row>
    <row r="31251" spans="8:8" x14ac:dyDescent="0.25">
      <c r="H31251" s="1"/>
    </row>
    <row r="31252" spans="8:8" x14ac:dyDescent="0.25">
      <c r="H31252" s="1"/>
    </row>
    <row r="31253" spans="8:8" x14ac:dyDescent="0.25">
      <c r="H31253" s="1"/>
    </row>
    <row r="31254" spans="8:8" x14ac:dyDescent="0.25">
      <c r="H31254" s="1"/>
    </row>
    <row r="31255" spans="8:8" x14ac:dyDescent="0.25">
      <c r="H31255" s="1"/>
    </row>
    <row r="31256" spans="8:8" x14ac:dyDescent="0.25">
      <c r="H31256" s="1"/>
    </row>
    <row r="31257" spans="8:8" x14ac:dyDescent="0.25">
      <c r="H31257" s="1"/>
    </row>
    <row r="31258" spans="8:8" x14ac:dyDescent="0.25">
      <c r="H31258" s="1"/>
    </row>
    <row r="31259" spans="8:8" x14ac:dyDescent="0.25">
      <c r="H31259" s="1"/>
    </row>
    <row r="31260" spans="8:8" x14ac:dyDescent="0.25">
      <c r="H31260" s="1"/>
    </row>
    <row r="31261" spans="8:8" x14ac:dyDescent="0.25">
      <c r="H31261" s="1"/>
    </row>
    <row r="31262" spans="8:8" x14ac:dyDescent="0.25">
      <c r="H31262" s="1"/>
    </row>
    <row r="31263" spans="8:8" x14ac:dyDescent="0.25">
      <c r="H31263" s="1"/>
    </row>
    <row r="31264" spans="8:8" x14ac:dyDescent="0.25">
      <c r="H31264" s="1"/>
    </row>
    <row r="31265" spans="8:8" x14ac:dyDescent="0.25">
      <c r="H31265" s="1"/>
    </row>
    <row r="31266" spans="8:8" x14ac:dyDescent="0.25">
      <c r="H31266" s="1"/>
    </row>
    <row r="31267" spans="8:8" x14ac:dyDescent="0.25">
      <c r="H31267" s="1"/>
    </row>
    <row r="31268" spans="8:8" x14ac:dyDescent="0.25">
      <c r="H31268" s="1"/>
    </row>
    <row r="31269" spans="8:8" x14ac:dyDescent="0.25">
      <c r="H31269" s="1"/>
    </row>
    <row r="31270" spans="8:8" x14ac:dyDescent="0.25">
      <c r="H31270" s="1"/>
    </row>
    <row r="31271" spans="8:8" x14ac:dyDescent="0.25">
      <c r="H31271" s="1"/>
    </row>
    <row r="31272" spans="8:8" x14ac:dyDescent="0.25">
      <c r="H31272" s="1"/>
    </row>
    <row r="31273" spans="8:8" x14ac:dyDescent="0.25">
      <c r="H31273" s="1"/>
    </row>
    <row r="31274" spans="8:8" x14ac:dyDescent="0.25">
      <c r="H31274" s="1"/>
    </row>
    <row r="31275" spans="8:8" x14ac:dyDescent="0.25">
      <c r="H31275" s="1"/>
    </row>
    <row r="31276" spans="8:8" x14ac:dyDescent="0.25">
      <c r="H31276" s="1"/>
    </row>
    <row r="31277" spans="8:8" x14ac:dyDescent="0.25">
      <c r="H31277" s="1"/>
    </row>
    <row r="31278" spans="8:8" x14ac:dyDescent="0.25">
      <c r="H31278" s="1"/>
    </row>
    <row r="31279" spans="8:8" x14ac:dyDescent="0.25">
      <c r="H31279" s="1"/>
    </row>
    <row r="31280" spans="8:8" x14ac:dyDescent="0.25">
      <c r="H31280" s="1"/>
    </row>
    <row r="31281" spans="8:8" x14ac:dyDescent="0.25">
      <c r="H31281" s="1"/>
    </row>
    <row r="31282" spans="8:8" x14ac:dyDescent="0.25">
      <c r="H31282" s="1"/>
    </row>
    <row r="31283" spans="8:8" x14ac:dyDescent="0.25">
      <c r="H31283" s="1"/>
    </row>
    <row r="31284" spans="8:8" x14ac:dyDescent="0.25">
      <c r="H31284" s="1"/>
    </row>
    <row r="31285" spans="8:8" x14ac:dyDescent="0.25">
      <c r="H31285" s="1"/>
    </row>
    <row r="31286" spans="8:8" x14ac:dyDescent="0.25">
      <c r="H31286" s="1"/>
    </row>
    <row r="31287" spans="8:8" x14ac:dyDescent="0.25">
      <c r="H31287" s="1"/>
    </row>
    <row r="31288" spans="8:8" x14ac:dyDescent="0.25">
      <c r="H31288" s="1"/>
    </row>
    <row r="31289" spans="8:8" x14ac:dyDescent="0.25">
      <c r="H31289" s="1"/>
    </row>
    <row r="31290" spans="8:8" x14ac:dyDescent="0.25">
      <c r="H31290" s="1"/>
    </row>
    <row r="31291" spans="8:8" x14ac:dyDescent="0.25">
      <c r="H31291" s="1"/>
    </row>
    <row r="31292" spans="8:8" x14ac:dyDescent="0.25">
      <c r="H31292" s="1"/>
    </row>
    <row r="31293" spans="8:8" x14ac:dyDescent="0.25">
      <c r="H31293" s="1"/>
    </row>
    <row r="31294" spans="8:8" x14ac:dyDescent="0.25">
      <c r="H31294" s="1"/>
    </row>
    <row r="31295" spans="8:8" x14ac:dyDescent="0.25">
      <c r="H31295" s="1"/>
    </row>
    <row r="31296" spans="8:8" x14ac:dyDescent="0.25">
      <c r="H31296" s="1"/>
    </row>
    <row r="31297" spans="8:8" x14ac:dyDescent="0.25">
      <c r="H31297" s="1"/>
    </row>
    <row r="31298" spans="8:8" x14ac:dyDescent="0.25">
      <c r="H31298" s="1"/>
    </row>
    <row r="31299" spans="8:8" x14ac:dyDescent="0.25">
      <c r="H31299" s="1"/>
    </row>
    <row r="31300" spans="8:8" x14ac:dyDescent="0.25">
      <c r="H31300" s="1"/>
    </row>
    <row r="31301" spans="8:8" x14ac:dyDescent="0.25">
      <c r="H31301" s="1"/>
    </row>
    <row r="31302" spans="8:8" x14ac:dyDescent="0.25">
      <c r="H31302" s="1"/>
    </row>
    <row r="31303" spans="8:8" x14ac:dyDescent="0.25">
      <c r="H31303" s="1"/>
    </row>
    <row r="31304" spans="8:8" x14ac:dyDescent="0.25">
      <c r="H31304" s="1"/>
    </row>
    <row r="31305" spans="8:8" x14ac:dyDescent="0.25">
      <c r="H31305" s="1"/>
    </row>
    <row r="31306" spans="8:8" x14ac:dyDescent="0.25">
      <c r="H31306" s="1"/>
    </row>
    <row r="31307" spans="8:8" x14ac:dyDescent="0.25">
      <c r="H31307" s="1"/>
    </row>
    <row r="31308" spans="8:8" x14ac:dyDescent="0.25">
      <c r="H31308" s="1"/>
    </row>
    <row r="31309" spans="8:8" x14ac:dyDescent="0.25">
      <c r="H31309" s="1"/>
    </row>
    <row r="31310" spans="8:8" x14ac:dyDescent="0.25">
      <c r="H31310" s="1"/>
    </row>
    <row r="31311" spans="8:8" x14ac:dyDescent="0.25">
      <c r="H31311" s="1"/>
    </row>
    <row r="31312" spans="8:8" x14ac:dyDescent="0.25">
      <c r="H31312" s="1"/>
    </row>
    <row r="31313" spans="8:8" x14ac:dyDescent="0.25">
      <c r="H31313" s="1"/>
    </row>
    <row r="31314" spans="8:8" x14ac:dyDescent="0.25">
      <c r="H31314" s="1"/>
    </row>
    <row r="31315" spans="8:8" x14ac:dyDescent="0.25">
      <c r="H31315" s="1"/>
    </row>
    <row r="31316" spans="8:8" x14ac:dyDescent="0.25">
      <c r="H31316" s="1"/>
    </row>
    <row r="31317" spans="8:8" x14ac:dyDescent="0.25">
      <c r="H31317" s="1"/>
    </row>
    <row r="31318" spans="8:8" x14ac:dyDescent="0.25">
      <c r="H31318" s="1"/>
    </row>
    <row r="31319" spans="8:8" x14ac:dyDescent="0.25">
      <c r="H31319" s="1"/>
    </row>
    <row r="31320" spans="8:8" x14ac:dyDescent="0.25">
      <c r="H31320" s="1"/>
    </row>
    <row r="31321" spans="8:8" x14ac:dyDescent="0.25">
      <c r="H31321" s="1"/>
    </row>
    <row r="31322" spans="8:8" x14ac:dyDescent="0.25">
      <c r="H31322" s="1"/>
    </row>
    <row r="31323" spans="8:8" x14ac:dyDescent="0.25">
      <c r="H31323" s="1"/>
    </row>
    <row r="31324" spans="8:8" x14ac:dyDescent="0.25">
      <c r="H31324" s="1"/>
    </row>
    <row r="31325" spans="8:8" x14ac:dyDescent="0.25">
      <c r="H31325" s="1"/>
    </row>
    <row r="31326" spans="8:8" x14ac:dyDescent="0.25">
      <c r="H31326" s="1"/>
    </row>
    <row r="31327" spans="8:8" x14ac:dyDescent="0.25">
      <c r="H31327" s="1"/>
    </row>
    <row r="31328" spans="8:8" x14ac:dyDescent="0.25">
      <c r="H31328" s="1"/>
    </row>
    <row r="31329" spans="8:8" x14ac:dyDescent="0.25">
      <c r="H31329" s="1"/>
    </row>
    <row r="31330" spans="8:8" x14ac:dyDescent="0.25">
      <c r="H31330" s="1"/>
    </row>
    <row r="31331" spans="8:8" x14ac:dyDescent="0.25">
      <c r="H31331" s="1"/>
    </row>
    <row r="31332" spans="8:8" x14ac:dyDescent="0.25">
      <c r="H31332" s="1"/>
    </row>
    <row r="31333" spans="8:8" x14ac:dyDescent="0.25">
      <c r="H31333" s="1"/>
    </row>
    <row r="31334" spans="8:8" x14ac:dyDescent="0.25">
      <c r="H31334" s="1"/>
    </row>
    <row r="31335" spans="8:8" x14ac:dyDescent="0.25">
      <c r="H31335" s="1"/>
    </row>
    <row r="31336" spans="8:8" x14ac:dyDescent="0.25">
      <c r="H31336" s="1"/>
    </row>
    <row r="31337" spans="8:8" x14ac:dyDescent="0.25">
      <c r="H31337" s="1"/>
    </row>
    <row r="31338" spans="8:8" x14ac:dyDescent="0.25">
      <c r="H31338" s="1"/>
    </row>
    <row r="31339" spans="8:8" x14ac:dyDescent="0.25">
      <c r="H31339" s="1"/>
    </row>
    <row r="31340" spans="8:8" x14ac:dyDescent="0.25">
      <c r="H31340" s="1"/>
    </row>
    <row r="31341" spans="8:8" x14ac:dyDescent="0.25">
      <c r="H31341" s="1"/>
    </row>
    <row r="31342" spans="8:8" x14ac:dyDescent="0.25">
      <c r="H31342" s="1"/>
    </row>
    <row r="31343" spans="8:8" x14ac:dyDescent="0.25">
      <c r="H31343" s="1"/>
    </row>
    <row r="31344" spans="8:8" x14ac:dyDescent="0.25">
      <c r="H31344" s="1"/>
    </row>
    <row r="31345" spans="8:8" x14ac:dyDescent="0.25">
      <c r="H31345" s="1"/>
    </row>
    <row r="31346" spans="8:8" x14ac:dyDescent="0.25">
      <c r="H31346" s="1"/>
    </row>
    <row r="31347" spans="8:8" x14ac:dyDescent="0.25">
      <c r="H31347" s="1"/>
    </row>
    <row r="31348" spans="8:8" x14ac:dyDescent="0.25">
      <c r="H31348" s="1"/>
    </row>
    <row r="31349" spans="8:8" x14ac:dyDescent="0.25">
      <c r="H31349" s="1"/>
    </row>
    <row r="31350" spans="8:8" x14ac:dyDescent="0.25">
      <c r="H31350" s="1"/>
    </row>
    <row r="31351" spans="8:8" x14ac:dyDescent="0.25">
      <c r="H31351" s="1"/>
    </row>
    <row r="31352" spans="8:8" x14ac:dyDescent="0.25">
      <c r="H31352" s="1"/>
    </row>
    <row r="31353" spans="8:8" x14ac:dyDescent="0.25">
      <c r="H31353" s="1"/>
    </row>
    <row r="31354" spans="8:8" x14ac:dyDescent="0.25">
      <c r="H31354" s="1"/>
    </row>
    <row r="31355" spans="8:8" x14ac:dyDescent="0.25">
      <c r="H31355" s="1"/>
    </row>
    <row r="31356" spans="8:8" x14ac:dyDescent="0.25">
      <c r="H31356" s="1"/>
    </row>
    <row r="31357" spans="8:8" x14ac:dyDescent="0.25">
      <c r="H31357" s="1"/>
    </row>
    <row r="31358" spans="8:8" x14ac:dyDescent="0.25">
      <c r="H31358" s="1"/>
    </row>
    <row r="31359" spans="8:8" x14ac:dyDescent="0.25">
      <c r="H31359" s="1"/>
    </row>
    <row r="31360" spans="8:8" x14ac:dyDescent="0.25">
      <c r="H31360" s="1"/>
    </row>
    <row r="31361" spans="8:8" x14ac:dyDescent="0.25">
      <c r="H31361" s="1"/>
    </row>
    <row r="31362" spans="8:8" x14ac:dyDescent="0.25">
      <c r="H31362" s="1"/>
    </row>
    <row r="31363" spans="8:8" x14ac:dyDescent="0.25">
      <c r="H31363" s="1"/>
    </row>
    <row r="31364" spans="8:8" x14ac:dyDescent="0.25">
      <c r="H31364" s="1"/>
    </row>
    <row r="31365" spans="8:8" x14ac:dyDescent="0.25">
      <c r="H31365" s="1"/>
    </row>
    <row r="31366" spans="8:8" x14ac:dyDescent="0.25">
      <c r="H31366" s="1"/>
    </row>
    <row r="31367" spans="8:8" x14ac:dyDescent="0.25">
      <c r="H31367" s="1"/>
    </row>
    <row r="31368" spans="8:8" x14ac:dyDescent="0.25">
      <c r="H31368" s="1"/>
    </row>
    <row r="31369" spans="8:8" x14ac:dyDescent="0.25">
      <c r="H31369" s="1"/>
    </row>
    <row r="31370" spans="8:8" x14ac:dyDescent="0.25">
      <c r="H31370" s="1"/>
    </row>
    <row r="31371" spans="8:8" x14ac:dyDescent="0.25">
      <c r="H31371" s="1"/>
    </row>
    <row r="31372" spans="8:8" x14ac:dyDescent="0.25">
      <c r="H31372" s="1"/>
    </row>
    <row r="31373" spans="8:8" x14ac:dyDescent="0.25">
      <c r="H31373" s="1"/>
    </row>
    <row r="31374" spans="8:8" x14ac:dyDescent="0.25">
      <c r="H31374" s="1"/>
    </row>
    <row r="31375" spans="8:8" x14ac:dyDescent="0.25">
      <c r="H31375" s="1"/>
    </row>
    <row r="31376" spans="8:8" x14ac:dyDescent="0.25">
      <c r="H31376" s="1"/>
    </row>
    <row r="31377" spans="8:8" x14ac:dyDescent="0.25">
      <c r="H31377" s="1"/>
    </row>
    <row r="31378" spans="8:8" x14ac:dyDescent="0.25">
      <c r="H31378" s="1"/>
    </row>
    <row r="31379" spans="8:8" x14ac:dyDescent="0.25">
      <c r="H31379" s="1"/>
    </row>
    <row r="31380" spans="8:8" x14ac:dyDescent="0.25">
      <c r="H31380" s="1"/>
    </row>
    <row r="31381" spans="8:8" x14ac:dyDescent="0.25">
      <c r="H31381" s="1"/>
    </row>
    <row r="31382" spans="8:8" x14ac:dyDescent="0.25">
      <c r="H31382" s="1"/>
    </row>
    <row r="31383" spans="8:8" x14ac:dyDescent="0.25">
      <c r="H31383" s="1"/>
    </row>
    <row r="31384" spans="8:8" x14ac:dyDescent="0.25">
      <c r="H31384" s="1"/>
    </row>
    <row r="31385" spans="8:8" x14ac:dyDescent="0.25">
      <c r="H31385" s="1"/>
    </row>
    <row r="31386" spans="8:8" x14ac:dyDescent="0.25">
      <c r="H31386" s="1"/>
    </row>
    <row r="31387" spans="8:8" x14ac:dyDescent="0.25">
      <c r="H31387" s="1"/>
    </row>
    <row r="31388" spans="8:8" x14ac:dyDescent="0.25">
      <c r="H31388" s="1"/>
    </row>
    <row r="31389" spans="8:8" x14ac:dyDescent="0.25">
      <c r="H31389" s="1"/>
    </row>
    <row r="31390" spans="8:8" x14ac:dyDescent="0.25">
      <c r="H31390" s="1"/>
    </row>
    <row r="31391" spans="8:8" x14ac:dyDescent="0.25">
      <c r="H31391" s="1"/>
    </row>
    <row r="31392" spans="8:8" x14ac:dyDescent="0.25">
      <c r="H31392" s="1"/>
    </row>
    <row r="31393" spans="8:8" x14ac:dyDescent="0.25">
      <c r="H31393" s="1"/>
    </row>
    <row r="31394" spans="8:8" x14ac:dyDescent="0.25">
      <c r="H31394" s="1"/>
    </row>
    <row r="31395" spans="8:8" x14ac:dyDescent="0.25">
      <c r="H31395" s="1"/>
    </row>
    <row r="31396" spans="8:8" x14ac:dyDescent="0.25">
      <c r="H31396" s="1"/>
    </row>
    <row r="31397" spans="8:8" x14ac:dyDescent="0.25">
      <c r="H31397" s="1"/>
    </row>
    <row r="31398" spans="8:8" x14ac:dyDescent="0.25">
      <c r="H31398" s="1"/>
    </row>
    <row r="31399" spans="8:8" x14ac:dyDescent="0.25">
      <c r="H31399" s="1"/>
    </row>
    <row r="31400" spans="8:8" x14ac:dyDescent="0.25">
      <c r="H31400" s="1"/>
    </row>
    <row r="31401" spans="8:8" x14ac:dyDescent="0.25">
      <c r="H31401" s="1"/>
    </row>
    <row r="31402" spans="8:8" x14ac:dyDescent="0.25">
      <c r="H31402" s="1"/>
    </row>
    <row r="31403" spans="8:8" x14ac:dyDescent="0.25">
      <c r="H31403" s="1"/>
    </row>
    <row r="31404" spans="8:8" x14ac:dyDescent="0.25">
      <c r="H31404" s="1"/>
    </row>
    <row r="31405" spans="8:8" x14ac:dyDescent="0.25">
      <c r="H31405" s="1"/>
    </row>
    <row r="31406" spans="8:8" x14ac:dyDescent="0.25">
      <c r="H31406" s="1"/>
    </row>
    <row r="31407" spans="8:8" x14ac:dyDescent="0.25">
      <c r="H31407" s="1"/>
    </row>
    <row r="31408" spans="8:8" x14ac:dyDescent="0.25">
      <c r="H31408" s="1"/>
    </row>
    <row r="31409" spans="8:8" x14ac:dyDescent="0.25">
      <c r="H31409" s="1"/>
    </row>
    <row r="31410" spans="8:8" x14ac:dyDescent="0.25">
      <c r="H31410" s="1"/>
    </row>
    <row r="31411" spans="8:8" x14ac:dyDescent="0.25">
      <c r="H31411" s="1"/>
    </row>
    <row r="31412" spans="8:8" x14ac:dyDescent="0.25">
      <c r="H31412" s="1"/>
    </row>
    <row r="31413" spans="8:8" x14ac:dyDescent="0.25">
      <c r="H31413" s="1"/>
    </row>
    <row r="31414" spans="8:8" x14ac:dyDescent="0.25">
      <c r="H31414" s="1"/>
    </row>
    <row r="31415" spans="8:8" x14ac:dyDescent="0.25">
      <c r="H31415" s="1"/>
    </row>
    <row r="31416" spans="8:8" x14ac:dyDescent="0.25">
      <c r="H31416" s="1"/>
    </row>
    <row r="31417" spans="8:8" x14ac:dyDescent="0.25">
      <c r="H31417" s="1"/>
    </row>
    <row r="31418" spans="8:8" x14ac:dyDescent="0.25">
      <c r="H31418" s="1"/>
    </row>
    <row r="31419" spans="8:8" x14ac:dyDescent="0.25">
      <c r="H31419" s="1"/>
    </row>
    <row r="31420" spans="8:8" x14ac:dyDescent="0.25">
      <c r="H31420" s="1"/>
    </row>
    <row r="31421" spans="8:8" x14ac:dyDescent="0.25">
      <c r="H31421" s="1"/>
    </row>
    <row r="31422" spans="8:8" x14ac:dyDescent="0.25">
      <c r="H31422" s="1"/>
    </row>
    <row r="31423" spans="8:8" x14ac:dyDescent="0.25">
      <c r="H31423" s="1"/>
    </row>
    <row r="31424" spans="8:8" x14ac:dyDescent="0.25">
      <c r="H31424" s="1"/>
    </row>
    <row r="31425" spans="8:8" x14ac:dyDescent="0.25">
      <c r="H31425" s="1"/>
    </row>
    <row r="31426" spans="8:8" x14ac:dyDescent="0.25">
      <c r="H31426" s="1"/>
    </row>
    <row r="31427" spans="8:8" x14ac:dyDescent="0.25">
      <c r="H31427" s="1"/>
    </row>
    <row r="31428" spans="8:8" x14ac:dyDescent="0.25">
      <c r="H31428" s="1"/>
    </row>
    <row r="31429" spans="8:8" x14ac:dyDescent="0.25">
      <c r="H31429" s="1"/>
    </row>
    <row r="31430" spans="8:8" x14ac:dyDescent="0.25">
      <c r="H31430" s="1"/>
    </row>
    <row r="31431" spans="8:8" x14ac:dyDescent="0.25">
      <c r="H31431" s="1"/>
    </row>
    <row r="31432" spans="8:8" x14ac:dyDescent="0.25">
      <c r="H31432" s="1"/>
    </row>
    <row r="31433" spans="8:8" x14ac:dyDescent="0.25">
      <c r="H31433" s="1"/>
    </row>
    <row r="31434" spans="8:8" x14ac:dyDescent="0.25">
      <c r="H31434" s="1"/>
    </row>
    <row r="31435" spans="8:8" x14ac:dyDescent="0.25">
      <c r="H31435" s="1"/>
    </row>
    <row r="31436" spans="8:8" x14ac:dyDescent="0.25">
      <c r="H31436" s="1"/>
    </row>
    <row r="31437" spans="8:8" x14ac:dyDescent="0.25">
      <c r="H31437" s="1"/>
    </row>
    <row r="31438" spans="8:8" x14ac:dyDescent="0.25">
      <c r="H31438" s="1"/>
    </row>
    <row r="31439" spans="8:8" x14ac:dyDescent="0.25">
      <c r="H31439" s="1"/>
    </row>
    <row r="31440" spans="8:8" x14ac:dyDescent="0.25">
      <c r="H31440" s="1"/>
    </row>
    <row r="31441" spans="8:8" x14ac:dyDescent="0.25">
      <c r="H31441" s="1"/>
    </row>
    <row r="31442" spans="8:8" x14ac:dyDescent="0.25">
      <c r="H31442" s="1"/>
    </row>
    <row r="31443" spans="8:8" x14ac:dyDescent="0.25">
      <c r="H31443" s="1"/>
    </row>
    <row r="31444" spans="8:8" x14ac:dyDescent="0.25">
      <c r="H31444" s="1"/>
    </row>
    <row r="31445" spans="8:8" x14ac:dyDescent="0.25">
      <c r="H31445" s="1"/>
    </row>
    <row r="31446" spans="8:8" x14ac:dyDescent="0.25">
      <c r="H31446" s="1"/>
    </row>
    <row r="31447" spans="8:8" x14ac:dyDescent="0.25">
      <c r="H31447" s="1"/>
    </row>
    <row r="31448" spans="8:8" x14ac:dyDescent="0.25">
      <c r="H31448" s="1"/>
    </row>
    <row r="31449" spans="8:8" x14ac:dyDescent="0.25">
      <c r="H31449" s="1"/>
    </row>
    <row r="31450" spans="8:8" x14ac:dyDescent="0.25">
      <c r="H31450" s="1"/>
    </row>
    <row r="31451" spans="8:8" x14ac:dyDescent="0.25">
      <c r="H31451" s="1"/>
    </row>
    <row r="31452" spans="8:8" x14ac:dyDescent="0.25">
      <c r="H31452" s="1"/>
    </row>
    <row r="31453" spans="8:8" x14ac:dyDescent="0.25">
      <c r="H31453" s="1"/>
    </row>
    <row r="31454" spans="8:8" x14ac:dyDescent="0.25">
      <c r="H31454" s="1"/>
    </row>
    <row r="31455" spans="8:8" x14ac:dyDescent="0.25">
      <c r="H31455" s="1"/>
    </row>
    <row r="31456" spans="8:8" x14ac:dyDescent="0.25">
      <c r="H31456" s="1"/>
    </row>
    <row r="31457" spans="8:8" x14ac:dyDescent="0.25">
      <c r="H31457" s="1"/>
    </row>
    <row r="31458" spans="8:8" x14ac:dyDescent="0.25">
      <c r="H31458" s="1"/>
    </row>
    <row r="31459" spans="8:8" x14ac:dyDescent="0.25">
      <c r="H31459" s="1"/>
    </row>
    <row r="31460" spans="8:8" x14ac:dyDescent="0.25">
      <c r="H31460" s="1"/>
    </row>
    <row r="31461" spans="8:8" x14ac:dyDescent="0.25">
      <c r="H31461" s="1"/>
    </row>
    <row r="31462" spans="8:8" x14ac:dyDescent="0.25">
      <c r="H31462" s="1"/>
    </row>
    <row r="31463" spans="8:8" x14ac:dyDescent="0.25">
      <c r="H31463" s="1"/>
    </row>
    <row r="31464" spans="8:8" x14ac:dyDescent="0.25">
      <c r="H31464" s="1"/>
    </row>
    <row r="31465" spans="8:8" x14ac:dyDescent="0.25">
      <c r="H31465" s="1"/>
    </row>
    <row r="31466" spans="8:8" x14ac:dyDescent="0.25">
      <c r="H31466" s="1"/>
    </row>
    <row r="31467" spans="8:8" x14ac:dyDescent="0.25">
      <c r="H31467" s="1"/>
    </row>
    <row r="31468" spans="8:8" x14ac:dyDescent="0.25">
      <c r="H31468" s="1"/>
    </row>
    <row r="31469" spans="8:8" x14ac:dyDescent="0.25">
      <c r="H31469" s="1"/>
    </row>
    <row r="31470" spans="8:8" x14ac:dyDescent="0.25">
      <c r="H31470" s="1"/>
    </row>
    <row r="31471" spans="8:8" x14ac:dyDescent="0.25">
      <c r="H31471" s="1"/>
    </row>
    <row r="31472" spans="8:8" x14ac:dyDescent="0.25">
      <c r="H31472" s="1"/>
    </row>
    <row r="31473" spans="8:8" x14ac:dyDescent="0.25">
      <c r="H31473" s="1"/>
    </row>
    <row r="31474" spans="8:8" x14ac:dyDescent="0.25">
      <c r="H31474" s="1"/>
    </row>
    <row r="31475" spans="8:8" x14ac:dyDescent="0.25">
      <c r="H31475" s="1"/>
    </row>
    <row r="31476" spans="8:8" x14ac:dyDescent="0.25">
      <c r="H31476" s="1"/>
    </row>
    <row r="31477" spans="8:8" x14ac:dyDescent="0.25">
      <c r="H31477" s="1"/>
    </row>
    <row r="31478" spans="8:8" x14ac:dyDescent="0.25">
      <c r="H31478" s="1"/>
    </row>
    <row r="31479" spans="8:8" x14ac:dyDescent="0.25">
      <c r="H31479" s="1"/>
    </row>
    <row r="31480" spans="8:8" x14ac:dyDescent="0.25">
      <c r="H31480" s="1"/>
    </row>
    <row r="31481" spans="8:8" x14ac:dyDescent="0.25">
      <c r="H31481" s="1"/>
    </row>
    <row r="31482" spans="8:8" x14ac:dyDescent="0.25">
      <c r="H31482" s="1"/>
    </row>
    <row r="31483" spans="8:8" x14ac:dyDescent="0.25">
      <c r="H31483" s="1"/>
    </row>
    <row r="31484" spans="8:8" x14ac:dyDescent="0.25">
      <c r="H31484" s="1"/>
    </row>
    <row r="31485" spans="8:8" x14ac:dyDescent="0.25">
      <c r="H31485" s="1"/>
    </row>
    <row r="31486" spans="8:8" x14ac:dyDescent="0.25">
      <c r="H31486" s="1"/>
    </row>
    <row r="31487" spans="8:8" x14ac:dyDescent="0.25">
      <c r="H31487" s="1"/>
    </row>
    <row r="31488" spans="8:8" x14ac:dyDescent="0.25">
      <c r="H31488" s="1"/>
    </row>
    <row r="31489" spans="8:8" x14ac:dyDescent="0.25">
      <c r="H31489" s="1"/>
    </row>
    <row r="31490" spans="8:8" x14ac:dyDescent="0.25">
      <c r="H31490" s="1"/>
    </row>
    <row r="31491" spans="8:8" x14ac:dyDescent="0.25">
      <c r="H31491" s="1"/>
    </row>
    <row r="31492" spans="8:8" x14ac:dyDescent="0.25">
      <c r="H31492" s="1"/>
    </row>
    <row r="31493" spans="8:8" x14ac:dyDescent="0.25">
      <c r="H31493" s="1"/>
    </row>
    <row r="31494" spans="8:8" x14ac:dyDescent="0.25">
      <c r="H31494" s="1"/>
    </row>
    <row r="31495" spans="8:8" x14ac:dyDescent="0.25">
      <c r="H31495" s="1"/>
    </row>
    <row r="31496" spans="8:8" x14ac:dyDescent="0.25">
      <c r="H31496" s="1"/>
    </row>
    <row r="31497" spans="8:8" x14ac:dyDescent="0.25">
      <c r="H31497" s="1"/>
    </row>
    <row r="31498" spans="8:8" x14ac:dyDescent="0.25">
      <c r="H31498" s="1"/>
    </row>
    <row r="31499" spans="8:8" x14ac:dyDescent="0.25">
      <c r="H31499" s="1"/>
    </row>
    <row r="31500" spans="8:8" x14ac:dyDescent="0.25">
      <c r="H31500" s="1"/>
    </row>
    <row r="31501" spans="8:8" x14ac:dyDescent="0.25">
      <c r="H31501" s="1"/>
    </row>
    <row r="31502" spans="8:8" x14ac:dyDescent="0.25">
      <c r="H31502" s="1"/>
    </row>
    <row r="31503" spans="8:8" x14ac:dyDescent="0.25">
      <c r="H31503" s="1"/>
    </row>
    <row r="31504" spans="8:8" x14ac:dyDescent="0.25">
      <c r="H31504" s="1"/>
    </row>
    <row r="31505" spans="8:8" x14ac:dyDescent="0.25">
      <c r="H31505" s="1"/>
    </row>
    <row r="31506" spans="8:8" x14ac:dyDescent="0.25">
      <c r="H31506" s="1"/>
    </row>
    <row r="31507" spans="8:8" x14ac:dyDescent="0.25">
      <c r="H31507" s="1"/>
    </row>
    <row r="31508" spans="8:8" x14ac:dyDescent="0.25">
      <c r="H31508" s="1"/>
    </row>
    <row r="31509" spans="8:8" x14ac:dyDescent="0.25">
      <c r="H31509" s="1"/>
    </row>
    <row r="31510" spans="8:8" x14ac:dyDescent="0.25">
      <c r="H31510" s="1"/>
    </row>
    <row r="31511" spans="8:8" x14ac:dyDescent="0.25">
      <c r="H31511" s="1"/>
    </row>
    <row r="31512" spans="8:8" x14ac:dyDescent="0.25">
      <c r="H31512" s="1"/>
    </row>
    <row r="31513" spans="8:8" x14ac:dyDescent="0.25">
      <c r="H31513" s="1"/>
    </row>
    <row r="31514" spans="8:8" x14ac:dyDescent="0.25">
      <c r="H31514" s="1"/>
    </row>
    <row r="31515" spans="8:8" x14ac:dyDescent="0.25">
      <c r="H31515" s="1"/>
    </row>
    <row r="31516" spans="8:8" x14ac:dyDescent="0.25">
      <c r="H31516" s="1"/>
    </row>
    <row r="31517" spans="8:8" x14ac:dyDescent="0.25">
      <c r="H31517" s="1"/>
    </row>
    <row r="31518" spans="8:8" x14ac:dyDescent="0.25">
      <c r="H31518" s="1"/>
    </row>
    <row r="31519" spans="8:8" x14ac:dyDescent="0.25">
      <c r="H31519" s="1"/>
    </row>
    <row r="31520" spans="8:8" x14ac:dyDescent="0.25">
      <c r="H31520" s="1"/>
    </row>
    <row r="31521" spans="8:8" x14ac:dyDescent="0.25">
      <c r="H31521" s="1"/>
    </row>
    <row r="31522" spans="8:8" x14ac:dyDescent="0.25">
      <c r="H31522" s="1"/>
    </row>
    <row r="31523" spans="8:8" x14ac:dyDescent="0.25">
      <c r="H31523" s="1"/>
    </row>
    <row r="31524" spans="8:8" x14ac:dyDescent="0.25">
      <c r="H31524" s="1"/>
    </row>
    <row r="31525" spans="8:8" x14ac:dyDescent="0.25">
      <c r="H31525" s="1"/>
    </row>
    <row r="31526" spans="8:8" x14ac:dyDescent="0.25">
      <c r="H31526" s="1"/>
    </row>
    <row r="31527" spans="8:8" x14ac:dyDescent="0.25">
      <c r="H31527" s="1"/>
    </row>
    <row r="31528" spans="8:8" x14ac:dyDescent="0.25">
      <c r="H31528" s="1"/>
    </row>
    <row r="31529" spans="8:8" x14ac:dyDescent="0.25">
      <c r="H31529" s="1"/>
    </row>
    <row r="31530" spans="8:8" x14ac:dyDescent="0.25">
      <c r="H31530" s="1"/>
    </row>
    <row r="31531" spans="8:8" x14ac:dyDescent="0.25">
      <c r="H31531" s="1"/>
    </row>
    <row r="31532" spans="8:8" x14ac:dyDescent="0.25">
      <c r="H31532" s="1"/>
    </row>
    <row r="31533" spans="8:8" x14ac:dyDescent="0.25">
      <c r="H31533" s="1"/>
    </row>
    <row r="31534" spans="8:8" x14ac:dyDescent="0.25">
      <c r="H31534" s="1"/>
    </row>
    <row r="31535" spans="8:8" x14ac:dyDescent="0.25">
      <c r="H31535" s="1"/>
    </row>
    <row r="31536" spans="8:8" x14ac:dyDescent="0.25">
      <c r="H31536" s="1"/>
    </row>
    <row r="31537" spans="8:8" x14ac:dyDescent="0.25">
      <c r="H31537" s="1"/>
    </row>
    <row r="31538" spans="8:8" x14ac:dyDescent="0.25">
      <c r="H31538" s="1"/>
    </row>
    <row r="31539" spans="8:8" x14ac:dyDescent="0.25">
      <c r="H31539" s="1"/>
    </row>
    <row r="31540" spans="8:8" x14ac:dyDescent="0.25">
      <c r="H31540" s="1"/>
    </row>
    <row r="31541" spans="8:8" x14ac:dyDescent="0.25">
      <c r="H31541" s="1"/>
    </row>
    <row r="31542" spans="8:8" x14ac:dyDescent="0.25">
      <c r="H31542" s="1"/>
    </row>
    <row r="31543" spans="8:8" x14ac:dyDescent="0.25">
      <c r="H31543" s="1"/>
    </row>
    <row r="31544" spans="8:8" x14ac:dyDescent="0.25">
      <c r="H31544" s="1"/>
    </row>
    <row r="31545" spans="8:8" x14ac:dyDescent="0.25">
      <c r="H31545" s="1"/>
    </row>
    <row r="31546" spans="8:8" x14ac:dyDescent="0.25">
      <c r="H31546" s="1"/>
    </row>
    <row r="31547" spans="8:8" x14ac:dyDescent="0.25">
      <c r="H31547" s="1"/>
    </row>
    <row r="31548" spans="8:8" x14ac:dyDescent="0.25">
      <c r="H31548" s="1"/>
    </row>
    <row r="31549" spans="8:8" x14ac:dyDescent="0.25">
      <c r="H31549" s="1"/>
    </row>
    <row r="31550" spans="8:8" x14ac:dyDescent="0.25">
      <c r="H31550" s="1"/>
    </row>
    <row r="31551" spans="8:8" x14ac:dyDescent="0.25">
      <c r="H31551" s="1"/>
    </row>
    <row r="31552" spans="8:8" x14ac:dyDescent="0.25">
      <c r="H31552" s="1"/>
    </row>
    <row r="31553" spans="8:8" x14ac:dyDescent="0.25">
      <c r="H31553" s="1"/>
    </row>
    <row r="31554" spans="8:8" x14ac:dyDescent="0.25">
      <c r="H31554" s="1"/>
    </row>
    <row r="31555" spans="8:8" x14ac:dyDescent="0.25">
      <c r="H31555" s="1"/>
    </row>
    <row r="31556" spans="8:8" x14ac:dyDescent="0.25">
      <c r="H31556" s="1"/>
    </row>
    <row r="31557" spans="8:8" x14ac:dyDescent="0.25">
      <c r="H31557" s="1"/>
    </row>
    <row r="31558" spans="8:8" x14ac:dyDescent="0.25">
      <c r="H31558" s="1"/>
    </row>
    <row r="31559" spans="8:8" x14ac:dyDescent="0.25">
      <c r="H31559" s="1"/>
    </row>
    <row r="31560" spans="8:8" x14ac:dyDescent="0.25">
      <c r="H31560" s="1"/>
    </row>
    <row r="31561" spans="8:8" x14ac:dyDescent="0.25">
      <c r="H31561" s="1"/>
    </row>
    <row r="31562" spans="8:8" x14ac:dyDescent="0.25">
      <c r="H31562" s="1"/>
    </row>
    <row r="31563" spans="8:8" x14ac:dyDescent="0.25">
      <c r="H31563" s="1"/>
    </row>
    <row r="31564" spans="8:8" x14ac:dyDescent="0.25">
      <c r="H31564" s="1"/>
    </row>
    <row r="31565" spans="8:8" x14ac:dyDescent="0.25">
      <c r="H31565" s="1"/>
    </row>
    <row r="31566" spans="8:8" x14ac:dyDescent="0.25">
      <c r="H31566" s="1"/>
    </row>
    <row r="31567" spans="8:8" x14ac:dyDescent="0.25">
      <c r="H31567" s="1"/>
    </row>
    <row r="31568" spans="8:8" x14ac:dyDescent="0.25">
      <c r="H31568" s="1"/>
    </row>
    <row r="31569" spans="8:8" x14ac:dyDescent="0.25">
      <c r="H31569" s="1"/>
    </row>
    <row r="31570" spans="8:8" x14ac:dyDescent="0.25">
      <c r="H31570" s="1"/>
    </row>
    <row r="31571" spans="8:8" x14ac:dyDescent="0.25">
      <c r="H31571" s="1"/>
    </row>
    <row r="31572" spans="8:8" x14ac:dyDescent="0.25">
      <c r="H31572" s="1"/>
    </row>
    <row r="31573" spans="8:8" x14ac:dyDescent="0.25">
      <c r="H31573" s="1"/>
    </row>
    <row r="31574" spans="8:8" x14ac:dyDescent="0.25">
      <c r="H31574" s="1"/>
    </row>
    <row r="31575" spans="8:8" x14ac:dyDescent="0.25">
      <c r="H31575" s="1"/>
    </row>
    <row r="31576" spans="8:8" x14ac:dyDescent="0.25">
      <c r="H31576" s="1"/>
    </row>
    <row r="31577" spans="8:8" x14ac:dyDescent="0.25">
      <c r="H31577" s="1"/>
    </row>
    <row r="31578" spans="8:8" x14ac:dyDescent="0.25">
      <c r="H31578" s="1"/>
    </row>
    <row r="31579" spans="8:8" x14ac:dyDescent="0.25">
      <c r="H31579" s="1"/>
    </row>
    <row r="31580" spans="8:8" x14ac:dyDescent="0.25">
      <c r="H31580" s="1"/>
    </row>
    <row r="31581" spans="8:8" x14ac:dyDescent="0.25">
      <c r="H31581" s="1"/>
    </row>
    <row r="31582" spans="8:8" x14ac:dyDescent="0.25">
      <c r="H31582" s="1"/>
    </row>
    <row r="31583" spans="8:8" x14ac:dyDescent="0.25">
      <c r="H31583" s="1"/>
    </row>
    <row r="31584" spans="8:8" x14ac:dyDescent="0.25">
      <c r="H31584" s="1"/>
    </row>
    <row r="31585" spans="8:8" x14ac:dyDescent="0.25">
      <c r="H31585" s="1"/>
    </row>
    <row r="31586" spans="8:8" x14ac:dyDescent="0.25">
      <c r="H31586" s="1"/>
    </row>
    <row r="31587" spans="8:8" x14ac:dyDescent="0.25">
      <c r="H31587" s="1"/>
    </row>
    <row r="31588" spans="8:8" x14ac:dyDescent="0.25">
      <c r="H31588" s="1"/>
    </row>
    <row r="31589" spans="8:8" x14ac:dyDescent="0.25">
      <c r="H31589" s="1"/>
    </row>
    <row r="31590" spans="8:8" x14ac:dyDescent="0.25">
      <c r="H31590" s="1"/>
    </row>
    <row r="31591" spans="8:8" x14ac:dyDescent="0.25">
      <c r="H31591" s="1"/>
    </row>
    <row r="31592" spans="8:8" x14ac:dyDescent="0.25">
      <c r="H31592" s="1"/>
    </row>
    <row r="31593" spans="8:8" x14ac:dyDescent="0.25">
      <c r="H31593" s="1"/>
    </row>
    <row r="31594" spans="8:8" x14ac:dyDescent="0.25">
      <c r="H31594" s="1"/>
    </row>
    <row r="31595" spans="8:8" x14ac:dyDescent="0.25">
      <c r="H31595" s="1"/>
    </row>
    <row r="31596" spans="8:8" x14ac:dyDescent="0.25">
      <c r="H31596" s="1"/>
    </row>
    <row r="31597" spans="8:8" x14ac:dyDescent="0.25">
      <c r="H31597" s="1"/>
    </row>
    <row r="31598" spans="8:8" x14ac:dyDescent="0.25">
      <c r="H31598" s="1"/>
    </row>
    <row r="31599" spans="8:8" x14ac:dyDescent="0.25">
      <c r="H31599" s="1"/>
    </row>
    <row r="31600" spans="8:8" x14ac:dyDescent="0.25">
      <c r="H31600" s="1"/>
    </row>
    <row r="31601" spans="8:8" x14ac:dyDescent="0.25">
      <c r="H31601" s="1"/>
    </row>
    <row r="31602" spans="8:8" x14ac:dyDescent="0.25">
      <c r="H31602" s="1"/>
    </row>
    <row r="31603" spans="8:8" x14ac:dyDescent="0.25">
      <c r="H31603" s="1"/>
    </row>
    <row r="31604" spans="8:8" x14ac:dyDescent="0.25">
      <c r="H31604" s="1"/>
    </row>
    <row r="31605" spans="8:8" x14ac:dyDescent="0.25">
      <c r="H31605" s="1"/>
    </row>
    <row r="31606" spans="8:8" x14ac:dyDescent="0.25">
      <c r="H31606" s="1"/>
    </row>
    <row r="31607" spans="8:8" x14ac:dyDescent="0.25">
      <c r="H31607" s="1"/>
    </row>
    <row r="31608" spans="8:8" x14ac:dyDescent="0.25">
      <c r="H31608" s="1"/>
    </row>
    <row r="31609" spans="8:8" x14ac:dyDescent="0.25">
      <c r="H31609" s="1"/>
    </row>
    <row r="31610" spans="8:8" x14ac:dyDescent="0.25">
      <c r="H31610" s="1"/>
    </row>
    <row r="31611" spans="8:8" x14ac:dyDescent="0.25">
      <c r="H31611" s="1"/>
    </row>
    <row r="31612" spans="8:8" x14ac:dyDescent="0.25">
      <c r="H31612" s="1"/>
    </row>
    <row r="31613" spans="8:8" x14ac:dyDescent="0.25">
      <c r="H31613" s="1"/>
    </row>
    <row r="31614" spans="8:8" x14ac:dyDescent="0.25">
      <c r="H31614" s="1"/>
    </row>
    <row r="31615" spans="8:8" x14ac:dyDescent="0.25">
      <c r="H31615" s="1"/>
    </row>
    <row r="31616" spans="8:8" x14ac:dyDescent="0.25">
      <c r="H31616" s="1"/>
    </row>
    <row r="31617" spans="8:8" x14ac:dyDescent="0.25">
      <c r="H31617" s="1"/>
    </row>
    <row r="31618" spans="8:8" x14ac:dyDescent="0.25">
      <c r="H31618" s="1"/>
    </row>
    <row r="31619" spans="8:8" x14ac:dyDescent="0.25">
      <c r="H31619" s="1"/>
    </row>
    <row r="31620" spans="8:8" x14ac:dyDescent="0.25">
      <c r="H31620" s="1"/>
    </row>
    <row r="31621" spans="8:8" x14ac:dyDescent="0.25">
      <c r="H31621" s="1"/>
    </row>
    <row r="31622" spans="8:8" x14ac:dyDescent="0.25">
      <c r="H31622" s="1"/>
    </row>
    <row r="31623" spans="8:8" x14ac:dyDescent="0.25">
      <c r="H31623" s="1"/>
    </row>
    <row r="31624" spans="8:8" x14ac:dyDescent="0.25">
      <c r="H31624" s="1"/>
    </row>
    <row r="31625" spans="8:8" x14ac:dyDescent="0.25">
      <c r="H31625" s="1"/>
    </row>
    <row r="31626" spans="8:8" x14ac:dyDescent="0.25">
      <c r="H31626" s="1"/>
    </row>
    <row r="31627" spans="8:8" x14ac:dyDescent="0.25">
      <c r="H31627" s="1"/>
    </row>
    <row r="31628" spans="8:8" x14ac:dyDescent="0.25">
      <c r="H31628" s="1"/>
    </row>
    <row r="31629" spans="8:8" x14ac:dyDescent="0.25">
      <c r="H31629" s="1"/>
    </row>
    <row r="31630" spans="8:8" x14ac:dyDescent="0.25">
      <c r="H31630" s="1"/>
    </row>
    <row r="31631" spans="8:8" x14ac:dyDescent="0.25">
      <c r="H31631" s="1"/>
    </row>
    <row r="31632" spans="8:8" x14ac:dyDescent="0.25">
      <c r="H31632" s="1"/>
    </row>
    <row r="31633" spans="8:8" x14ac:dyDescent="0.25">
      <c r="H31633" s="1"/>
    </row>
    <row r="31634" spans="8:8" x14ac:dyDescent="0.25">
      <c r="H31634" s="1"/>
    </row>
    <row r="31635" spans="8:8" x14ac:dyDescent="0.25">
      <c r="H31635" s="1"/>
    </row>
    <row r="31636" spans="8:8" x14ac:dyDescent="0.25">
      <c r="H31636" s="1"/>
    </row>
    <row r="31637" spans="8:8" x14ac:dyDescent="0.25">
      <c r="H31637" s="1"/>
    </row>
    <row r="31638" spans="8:8" x14ac:dyDescent="0.25">
      <c r="H31638" s="1"/>
    </row>
    <row r="31639" spans="8:8" x14ac:dyDescent="0.25">
      <c r="H31639" s="1"/>
    </row>
    <row r="31640" spans="8:8" x14ac:dyDescent="0.25">
      <c r="H31640" s="1"/>
    </row>
    <row r="31641" spans="8:8" x14ac:dyDescent="0.25">
      <c r="H31641" s="1"/>
    </row>
    <row r="31642" spans="8:8" x14ac:dyDescent="0.25">
      <c r="H31642" s="1"/>
    </row>
    <row r="31643" spans="8:8" x14ac:dyDescent="0.25">
      <c r="H31643" s="1"/>
    </row>
    <row r="31644" spans="8:8" x14ac:dyDescent="0.25">
      <c r="H31644" s="1"/>
    </row>
    <row r="31645" spans="8:8" x14ac:dyDescent="0.25">
      <c r="H31645" s="1"/>
    </row>
    <row r="31646" spans="8:8" x14ac:dyDescent="0.25">
      <c r="H31646" s="1"/>
    </row>
    <row r="31647" spans="8:8" x14ac:dyDescent="0.25">
      <c r="H31647" s="1"/>
    </row>
    <row r="31648" spans="8:8" x14ac:dyDescent="0.25">
      <c r="H31648" s="1"/>
    </row>
    <row r="31649" spans="8:8" x14ac:dyDescent="0.25">
      <c r="H31649" s="1"/>
    </row>
    <row r="31650" spans="8:8" x14ac:dyDescent="0.25">
      <c r="H31650" s="1"/>
    </row>
    <row r="31651" spans="8:8" x14ac:dyDescent="0.25">
      <c r="H31651" s="1"/>
    </row>
    <row r="31652" spans="8:8" x14ac:dyDescent="0.25">
      <c r="H31652" s="1"/>
    </row>
    <row r="31653" spans="8:8" x14ac:dyDescent="0.25">
      <c r="H31653" s="1"/>
    </row>
    <row r="31654" spans="8:8" x14ac:dyDescent="0.25">
      <c r="H31654" s="1"/>
    </row>
    <row r="31655" spans="8:8" x14ac:dyDescent="0.25">
      <c r="H31655" s="1"/>
    </row>
    <row r="31656" spans="8:8" x14ac:dyDescent="0.25">
      <c r="H31656" s="1"/>
    </row>
    <row r="31657" spans="8:8" x14ac:dyDescent="0.25">
      <c r="H31657" s="1"/>
    </row>
    <row r="31658" spans="8:8" x14ac:dyDescent="0.25">
      <c r="H31658" s="1"/>
    </row>
    <row r="31659" spans="8:8" x14ac:dyDescent="0.25">
      <c r="H31659" s="1"/>
    </row>
    <row r="31660" spans="8:8" x14ac:dyDescent="0.25">
      <c r="H31660" s="1"/>
    </row>
    <row r="31661" spans="8:8" x14ac:dyDescent="0.25">
      <c r="H31661" s="1"/>
    </row>
    <row r="31662" spans="8:8" x14ac:dyDescent="0.25">
      <c r="H31662" s="1"/>
    </row>
    <row r="31663" spans="8:8" x14ac:dyDescent="0.25">
      <c r="H31663" s="1"/>
    </row>
    <row r="31664" spans="8:8" x14ac:dyDescent="0.25">
      <c r="H31664" s="1"/>
    </row>
    <row r="31665" spans="8:8" x14ac:dyDescent="0.25">
      <c r="H31665" s="1"/>
    </row>
    <row r="31666" spans="8:8" x14ac:dyDescent="0.25">
      <c r="H31666" s="1"/>
    </row>
    <row r="31667" spans="8:8" x14ac:dyDescent="0.25">
      <c r="H31667" s="1"/>
    </row>
    <row r="31668" spans="8:8" x14ac:dyDescent="0.25">
      <c r="H31668" s="1"/>
    </row>
    <row r="31669" spans="8:8" x14ac:dyDescent="0.25">
      <c r="H31669" s="1"/>
    </row>
    <row r="31670" spans="8:8" x14ac:dyDescent="0.25">
      <c r="H31670" s="1"/>
    </row>
    <row r="31671" spans="8:8" x14ac:dyDescent="0.25">
      <c r="H31671" s="1"/>
    </row>
    <row r="31672" spans="8:8" x14ac:dyDescent="0.25">
      <c r="H31672" s="1"/>
    </row>
    <row r="31673" spans="8:8" x14ac:dyDescent="0.25">
      <c r="H31673" s="1"/>
    </row>
    <row r="31674" spans="8:8" x14ac:dyDescent="0.25">
      <c r="H31674" s="1"/>
    </row>
    <row r="31675" spans="8:8" x14ac:dyDescent="0.25">
      <c r="H31675" s="1"/>
    </row>
    <row r="31676" spans="8:8" x14ac:dyDescent="0.25">
      <c r="H31676" s="1"/>
    </row>
    <row r="31677" spans="8:8" x14ac:dyDescent="0.25">
      <c r="H31677" s="1"/>
    </row>
    <row r="31678" spans="8:8" x14ac:dyDescent="0.25">
      <c r="H31678" s="1"/>
    </row>
    <row r="31679" spans="8:8" x14ac:dyDescent="0.25">
      <c r="H31679" s="1"/>
    </row>
    <row r="31680" spans="8:8" x14ac:dyDescent="0.25">
      <c r="H31680" s="1"/>
    </row>
    <row r="31681" spans="8:8" x14ac:dyDescent="0.25">
      <c r="H31681" s="1"/>
    </row>
    <row r="31682" spans="8:8" x14ac:dyDescent="0.25">
      <c r="H31682" s="1"/>
    </row>
    <row r="31683" spans="8:8" x14ac:dyDescent="0.25">
      <c r="H31683" s="1"/>
    </row>
    <row r="31684" spans="8:8" x14ac:dyDescent="0.25">
      <c r="H31684" s="1"/>
    </row>
    <row r="31685" spans="8:8" x14ac:dyDescent="0.25">
      <c r="H31685" s="1"/>
    </row>
    <row r="31686" spans="8:8" x14ac:dyDescent="0.25">
      <c r="H31686" s="1"/>
    </row>
    <row r="31687" spans="8:8" x14ac:dyDescent="0.25">
      <c r="H31687" s="1"/>
    </row>
    <row r="31688" spans="8:8" x14ac:dyDescent="0.25">
      <c r="H31688" s="1"/>
    </row>
    <row r="31689" spans="8:8" x14ac:dyDescent="0.25">
      <c r="H31689" s="1"/>
    </row>
    <row r="31690" spans="8:8" x14ac:dyDescent="0.25">
      <c r="H31690" s="1"/>
    </row>
    <row r="31691" spans="8:8" x14ac:dyDescent="0.25">
      <c r="H31691" s="1"/>
    </row>
    <row r="31692" spans="8:8" x14ac:dyDescent="0.25">
      <c r="H31692" s="1"/>
    </row>
    <row r="31693" spans="8:8" x14ac:dyDescent="0.25">
      <c r="H31693" s="1"/>
    </row>
    <row r="31694" spans="8:8" x14ac:dyDescent="0.25">
      <c r="H31694" s="1"/>
    </row>
    <row r="31695" spans="8:8" x14ac:dyDescent="0.25">
      <c r="H31695" s="1"/>
    </row>
    <row r="31696" spans="8:8" x14ac:dyDescent="0.25">
      <c r="H31696" s="1"/>
    </row>
    <row r="31697" spans="8:8" x14ac:dyDescent="0.25">
      <c r="H31697" s="1"/>
    </row>
    <row r="31698" spans="8:8" x14ac:dyDescent="0.25">
      <c r="H31698" s="1"/>
    </row>
    <row r="31699" spans="8:8" x14ac:dyDescent="0.25">
      <c r="H31699" s="1"/>
    </row>
    <row r="31700" spans="8:8" x14ac:dyDescent="0.25">
      <c r="H31700" s="1"/>
    </row>
    <row r="31701" spans="8:8" x14ac:dyDescent="0.25">
      <c r="H31701" s="1"/>
    </row>
    <row r="31702" spans="8:8" x14ac:dyDescent="0.25">
      <c r="H31702" s="1"/>
    </row>
    <row r="31703" spans="8:8" x14ac:dyDescent="0.25">
      <c r="H31703" s="1"/>
    </row>
    <row r="31704" spans="8:8" x14ac:dyDescent="0.25">
      <c r="H31704" s="1"/>
    </row>
    <row r="31705" spans="8:8" x14ac:dyDescent="0.25">
      <c r="H31705" s="1"/>
    </row>
    <row r="31706" spans="8:8" x14ac:dyDescent="0.25">
      <c r="H31706" s="1"/>
    </row>
    <row r="31707" spans="8:8" x14ac:dyDescent="0.25">
      <c r="H31707" s="1"/>
    </row>
    <row r="31708" spans="8:8" x14ac:dyDescent="0.25">
      <c r="H31708" s="1"/>
    </row>
    <row r="31709" spans="8:8" x14ac:dyDescent="0.25">
      <c r="H31709" s="1"/>
    </row>
    <row r="31710" spans="8:8" x14ac:dyDescent="0.25">
      <c r="H31710" s="1"/>
    </row>
    <row r="31711" spans="8:8" x14ac:dyDescent="0.25">
      <c r="H31711" s="1"/>
    </row>
    <row r="31712" spans="8:8" x14ac:dyDescent="0.25">
      <c r="H31712" s="1"/>
    </row>
    <row r="31713" spans="8:8" x14ac:dyDescent="0.25">
      <c r="H31713" s="1"/>
    </row>
    <row r="31714" spans="8:8" x14ac:dyDescent="0.25">
      <c r="H31714" s="1"/>
    </row>
    <row r="31715" spans="8:8" x14ac:dyDescent="0.25">
      <c r="H31715" s="1"/>
    </row>
    <row r="31716" spans="8:8" x14ac:dyDescent="0.25">
      <c r="H31716" s="1"/>
    </row>
    <row r="31717" spans="8:8" x14ac:dyDescent="0.25">
      <c r="H31717" s="1"/>
    </row>
    <row r="31718" spans="8:8" x14ac:dyDescent="0.25">
      <c r="H31718" s="1"/>
    </row>
    <row r="31719" spans="8:8" x14ac:dyDescent="0.25">
      <c r="H31719" s="1"/>
    </row>
    <row r="31720" spans="8:8" x14ac:dyDescent="0.25">
      <c r="H31720" s="1"/>
    </row>
    <row r="31721" spans="8:8" x14ac:dyDescent="0.25">
      <c r="H31721" s="1"/>
    </row>
    <row r="31722" spans="8:8" x14ac:dyDescent="0.25">
      <c r="H31722" s="1"/>
    </row>
    <row r="31723" spans="8:8" x14ac:dyDescent="0.25">
      <c r="H31723" s="1"/>
    </row>
    <row r="31724" spans="8:8" x14ac:dyDescent="0.25">
      <c r="H31724" s="1"/>
    </row>
    <row r="31725" spans="8:8" x14ac:dyDescent="0.25">
      <c r="H31725" s="1"/>
    </row>
    <row r="31726" spans="8:8" x14ac:dyDescent="0.25">
      <c r="H31726" s="1"/>
    </row>
    <row r="31727" spans="8:8" x14ac:dyDescent="0.25">
      <c r="H31727" s="1"/>
    </row>
    <row r="31728" spans="8:8" x14ac:dyDescent="0.25">
      <c r="H31728" s="1"/>
    </row>
    <row r="31729" spans="8:8" x14ac:dyDescent="0.25">
      <c r="H31729" s="1"/>
    </row>
    <row r="31730" spans="8:8" x14ac:dyDescent="0.25">
      <c r="H31730" s="1"/>
    </row>
    <row r="31731" spans="8:8" x14ac:dyDescent="0.25">
      <c r="H31731" s="1"/>
    </row>
    <row r="31732" spans="8:8" x14ac:dyDescent="0.25">
      <c r="H31732" s="1"/>
    </row>
    <row r="31733" spans="8:8" x14ac:dyDescent="0.25">
      <c r="H31733" s="1"/>
    </row>
    <row r="31734" spans="8:8" x14ac:dyDescent="0.25">
      <c r="H31734" s="1"/>
    </row>
    <row r="31735" spans="8:8" x14ac:dyDescent="0.25">
      <c r="H31735" s="1"/>
    </row>
    <row r="31736" spans="8:8" x14ac:dyDescent="0.25">
      <c r="H31736" s="1"/>
    </row>
    <row r="31737" spans="8:8" x14ac:dyDescent="0.25">
      <c r="H31737" s="1"/>
    </row>
    <row r="31738" spans="8:8" x14ac:dyDescent="0.25">
      <c r="H31738" s="1"/>
    </row>
    <row r="31739" spans="8:8" x14ac:dyDescent="0.25">
      <c r="H31739" s="1"/>
    </row>
    <row r="31740" spans="8:8" x14ac:dyDescent="0.25">
      <c r="H31740" s="1"/>
    </row>
    <row r="31741" spans="8:8" x14ac:dyDescent="0.25">
      <c r="H31741" s="1"/>
    </row>
    <row r="31742" spans="8:8" x14ac:dyDescent="0.25">
      <c r="H31742" s="1"/>
    </row>
    <row r="31743" spans="8:8" x14ac:dyDescent="0.25">
      <c r="H31743" s="1"/>
    </row>
    <row r="31744" spans="8:8" x14ac:dyDescent="0.25">
      <c r="H31744" s="1"/>
    </row>
    <row r="31745" spans="8:8" x14ac:dyDescent="0.25">
      <c r="H31745" s="1"/>
    </row>
    <row r="31746" spans="8:8" x14ac:dyDescent="0.25">
      <c r="H31746" s="1"/>
    </row>
    <row r="31747" spans="8:8" x14ac:dyDescent="0.25">
      <c r="H31747" s="1"/>
    </row>
    <row r="31748" spans="8:8" x14ac:dyDescent="0.25">
      <c r="H31748" s="1"/>
    </row>
    <row r="31749" spans="8:8" x14ac:dyDescent="0.25">
      <c r="H31749" s="1"/>
    </row>
    <row r="31750" spans="8:8" x14ac:dyDescent="0.25">
      <c r="H31750" s="1"/>
    </row>
    <row r="31751" spans="8:8" x14ac:dyDescent="0.25">
      <c r="H31751" s="1"/>
    </row>
    <row r="31752" spans="8:8" x14ac:dyDescent="0.25">
      <c r="H31752" s="1"/>
    </row>
    <row r="31753" spans="8:8" x14ac:dyDescent="0.25">
      <c r="H31753" s="1"/>
    </row>
    <row r="31754" spans="8:8" x14ac:dyDescent="0.25">
      <c r="H31754" s="1"/>
    </row>
    <row r="31755" spans="8:8" x14ac:dyDescent="0.25">
      <c r="H31755" s="1"/>
    </row>
    <row r="31756" spans="8:8" x14ac:dyDescent="0.25">
      <c r="H31756" s="1"/>
    </row>
    <row r="31757" spans="8:8" x14ac:dyDescent="0.25">
      <c r="H31757" s="1"/>
    </row>
    <row r="31758" spans="8:8" x14ac:dyDescent="0.25">
      <c r="H31758" s="1"/>
    </row>
    <row r="31759" spans="8:8" x14ac:dyDescent="0.25">
      <c r="H31759" s="1"/>
    </row>
    <row r="31760" spans="8:8" x14ac:dyDescent="0.25">
      <c r="H31760" s="1"/>
    </row>
    <row r="31761" spans="8:8" x14ac:dyDescent="0.25">
      <c r="H31761" s="1"/>
    </row>
    <row r="31762" spans="8:8" x14ac:dyDescent="0.25">
      <c r="H31762" s="1"/>
    </row>
    <row r="31763" spans="8:8" x14ac:dyDescent="0.25">
      <c r="H31763" s="1"/>
    </row>
    <row r="31764" spans="8:8" x14ac:dyDescent="0.25">
      <c r="H31764" s="1"/>
    </row>
    <row r="31765" spans="8:8" x14ac:dyDescent="0.25">
      <c r="H31765" s="1"/>
    </row>
    <row r="31766" spans="8:8" x14ac:dyDescent="0.25">
      <c r="H31766" s="1"/>
    </row>
    <row r="31767" spans="8:8" x14ac:dyDescent="0.25">
      <c r="H31767" s="1"/>
    </row>
    <row r="31768" spans="8:8" x14ac:dyDescent="0.25">
      <c r="H31768" s="1"/>
    </row>
    <row r="31769" spans="8:8" x14ac:dyDescent="0.25">
      <c r="H31769" s="1"/>
    </row>
    <row r="31770" spans="8:8" x14ac:dyDescent="0.25">
      <c r="H31770" s="1"/>
    </row>
    <row r="31771" spans="8:8" x14ac:dyDescent="0.25">
      <c r="H31771" s="1"/>
    </row>
    <row r="31772" spans="8:8" x14ac:dyDescent="0.25">
      <c r="H31772" s="1"/>
    </row>
    <row r="31773" spans="8:8" x14ac:dyDescent="0.25">
      <c r="H31773" s="1"/>
    </row>
    <row r="31774" spans="8:8" x14ac:dyDescent="0.25">
      <c r="H31774" s="1"/>
    </row>
    <row r="31775" spans="8:8" x14ac:dyDescent="0.25">
      <c r="H31775" s="1"/>
    </row>
    <row r="31776" spans="8:8" x14ac:dyDescent="0.25">
      <c r="H31776" s="1"/>
    </row>
    <row r="31777" spans="8:8" x14ac:dyDescent="0.25">
      <c r="H31777" s="1"/>
    </row>
    <row r="31778" spans="8:8" x14ac:dyDescent="0.25">
      <c r="H31778" s="1"/>
    </row>
    <row r="31779" spans="8:8" x14ac:dyDescent="0.25">
      <c r="H31779" s="1"/>
    </row>
    <row r="31780" spans="8:8" x14ac:dyDescent="0.25">
      <c r="H31780" s="1"/>
    </row>
    <row r="31781" spans="8:8" x14ac:dyDescent="0.25">
      <c r="H31781" s="1"/>
    </row>
    <row r="31782" spans="8:8" x14ac:dyDescent="0.25">
      <c r="H31782" s="1"/>
    </row>
    <row r="31783" spans="8:8" x14ac:dyDescent="0.25">
      <c r="H31783" s="1"/>
    </row>
    <row r="31784" spans="8:8" x14ac:dyDescent="0.25">
      <c r="H31784" s="1"/>
    </row>
    <row r="31785" spans="8:8" x14ac:dyDescent="0.25">
      <c r="H31785" s="1"/>
    </row>
    <row r="31786" spans="8:8" x14ac:dyDescent="0.25">
      <c r="H31786" s="1"/>
    </row>
    <row r="31787" spans="8:8" x14ac:dyDescent="0.25">
      <c r="H31787" s="1"/>
    </row>
    <row r="31788" spans="8:8" x14ac:dyDescent="0.25">
      <c r="H31788" s="1"/>
    </row>
    <row r="31789" spans="8:8" x14ac:dyDescent="0.25">
      <c r="H31789" s="1"/>
    </row>
    <row r="31790" spans="8:8" x14ac:dyDescent="0.25">
      <c r="H31790" s="1"/>
    </row>
    <row r="31791" spans="8:8" x14ac:dyDescent="0.25">
      <c r="H31791" s="1"/>
    </row>
    <row r="31792" spans="8:8" x14ac:dyDescent="0.25">
      <c r="H31792" s="1"/>
    </row>
    <row r="31793" spans="8:8" x14ac:dyDescent="0.25">
      <c r="H31793" s="1"/>
    </row>
    <row r="31794" spans="8:8" x14ac:dyDescent="0.25">
      <c r="H31794" s="1"/>
    </row>
    <row r="31795" spans="8:8" x14ac:dyDescent="0.25">
      <c r="H31795" s="1"/>
    </row>
    <row r="31796" spans="8:8" x14ac:dyDescent="0.25">
      <c r="H31796" s="1"/>
    </row>
    <row r="31797" spans="8:8" x14ac:dyDescent="0.25">
      <c r="H31797" s="1"/>
    </row>
    <row r="31798" spans="8:8" x14ac:dyDescent="0.25">
      <c r="H31798" s="1"/>
    </row>
    <row r="31799" spans="8:8" x14ac:dyDescent="0.25">
      <c r="H31799" s="1"/>
    </row>
    <row r="31800" spans="8:8" x14ac:dyDescent="0.25">
      <c r="H31800" s="1"/>
    </row>
    <row r="31801" spans="8:8" x14ac:dyDescent="0.25">
      <c r="H31801" s="1"/>
    </row>
    <row r="31802" spans="8:8" x14ac:dyDescent="0.25">
      <c r="H31802" s="1"/>
    </row>
    <row r="31803" spans="8:8" x14ac:dyDescent="0.25">
      <c r="H31803" s="1"/>
    </row>
    <row r="31804" spans="8:8" x14ac:dyDescent="0.25">
      <c r="H31804" s="1"/>
    </row>
    <row r="31805" spans="8:8" x14ac:dyDescent="0.25">
      <c r="H31805" s="1"/>
    </row>
    <row r="31806" spans="8:8" x14ac:dyDescent="0.25">
      <c r="H31806" s="1"/>
    </row>
    <row r="31807" spans="8:8" x14ac:dyDescent="0.25">
      <c r="H31807" s="1"/>
    </row>
    <row r="31808" spans="8:8" x14ac:dyDescent="0.25">
      <c r="H31808" s="1"/>
    </row>
    <row r="31809" spans="8:8" x14ac:dyDescent="0.25">
      <c r="H31809" s="1"/>
    </row>
    <row r="31810" spans="8:8" x14ac:dyDescent="0.25">
      <c r="H31810" s="1"/>
    </row>
    <row r="31811" spans="8:8" x14ac:dyDescent="0.25">
      <c r="H31811" s="1"/>
    </row>
    <row r="31812" spans="8:8" x14ac:dyDescent="0.25">
      <c r="H31812" s="1"/>
    </row>
    <row r="31813" spans="8:8" x14ac:dyDescent="0.25">
      <c r="H31813" s="1"/>
    </row>
    <row r="31814" spans="8:8" x14ac:dyDescent="0.25">
      <c r="H31814" s="1"/>
    </row>
    <row r="31815" spans="8:8" x14ac:dyDescent="0.25">
      <c r="H31815" s="1"/>
    </row>
    <row r="31816" spans="8:8" x14ac:dyDescent="0.25">
      <c r="H31816" s="1"/>
    </row>
    <row r="31817" spans="8:8" x14ac:dyDescent="0.25">
      <c r="H31817" s="1"/>
    </row>
    <row r="31818" spans="8:8" x14ac:dyDescent="0.25">
      <c r="H31818" s="1"/>
    </row>
    <row r="31819" spans="8:8" x14ac:dyDescent="0.25">
      <c r="H31819" s="1"/>
    </row>
    <row r="31820" spans="8:8" x14ac:dyDescent="0.25">
      <c r="H31820" s="1"/>
    </row>
    <row r="31821" spans="8:8" x14ac:dyDescent="0.25">
      <c r="H31821" s="1"/>
    </row>
    <row r="31822" spans="8:8" x14ac:dyDescent="0.25">
      <c r="H31822" s="1"/>
    </row>
    <row r="31823" spans="8:8" x14ac:dyDescent="0.25">
      <c r="H31823" s="1"/>
    </row>
    <row r="31824" spans="8:8" x14ac:dyDescent="0.25">
      <c r="H31824" s="1"/>
    </row>
    <row r="31825" spans="8:8" x14ac:dyDescent="0.25">
      <c r="H31825" s="1"/>
    </row>
    <row r="31826" spans="8:8" x14ac:dyDescent="0.25">
      <c r="H31826" s="1"/>
    </row>
    <row r="31827" spans="8:8" x14ac:dyDescent="0.25">
      <c r="H31827" s="1"/>
    </row>
    <row r="31828" spans="8:8" x14ac:dyDescent="0.25">
      <c r="H31828" s="1"/>
    </row>
    <row r="31829" spans="8:8" x14ac:dyDescent="0.25">
      <c r="H31829" s="1"/>
    </row>
    <row r="31830" spans="8:8" x14ac:dyDescent="0.25">
      <c r="H31830" s="1"/>
    </row>
    <row r="31831" spans="8:8" x14ac:dyDescent="0.25">
      <c r="H31831" s="1"/>
    </row>
    <row r="31832" spans="8:8" x14ac:dyDescent="0.25">
      <c r="H31832" s="1"/>
    </row>
    <row r="31833" spans="8:8" x14ac:dyDescent="0.25">
      <c r="H31833" s="1"/>
    </row>
    <row r="31834" spans="8:8" x14ac:dyDescent="0.25">
      <c r="H31834" s="1"/>
    </row>
    <row r="31835" spans="8:8" x14ac:dyDescent="0.25">
      <c r="H31835" s="1"/>
    </row>
    <row r="31836" spans="8:8" x14ac:dyDescent="0.25">
      <c r="H31836" s="1"/>
    </row>
    <row r="31837" spans="8:8" x14ac:dyDescent="0.25">
      <c r="H31837" s="1"/>
    </row>
    <row r="31838" spans="8:8" x14ac:dyDescent="0.25">
      <c r="H31838" s="1"/>
    </row>
    <row r="31839" spans="8:8" x14ac:dyDescent="0.25">
      <c r="H31839" s="1"/>
    </row>
    <row r="31840" spans="8:8" x14ac:dyDescent="0.25">
      <c r="H31840" s="1"/>
    </row>
    <row r="31841" spans="8:8" x14ac:dyDescent="0.25">
      <c r="H31841" s="1"/>
    </row>
    <row r="31842" spans="8:8" x14ac:dyDescent="0.25">
      <c r="H31842" s="1"/>
    </row>
    <row r="31843" spans="8:8" x14ac:dyDescent="0.25">
      <c r="H31843" s="1"/>
    </row>
    <row r="31844" spans="8:8" x14ac:dyDescent="0.25">
      <c r="H31844" s="1"/>
    </row>
    <row r="31845" spans="8:8" x14ac:dyDescent="0.25">
      <c r="H31845" s="1"/>
    </row>
    <row r="31846" spans="8:8" x14ac:dyDescent="0.25">
      <c r="H31846" s="1"/>
    </row>
    <row r="31847" spans="8:8" x14ac:dyDescent="0.25">
      <c r="H31847" s="1"/>
    </row>
    <row r="31848" spans="8:8" x14ac:dyDescent="0.25">
      <c r="H31848" s="1"/>
    </row>
    <row r="31849" spans="8:8" x14ac:dyDescent="0.25">
      <c r="H31849" s="1"/>
    </row>
    <row r="31850" spans="8:8" x14ac:dyDescent="0.25">
      <c r="H31850" s="1"/>
    </row>
    <row r="31851" spans="8:8" x14ac:dyDescent="0.25">
      <c r="H31851" s="1"/>
    </row>
    <row r="31852" spans="8:8" x14ac:dyDescent="0.25">
      <c r="H31852" s="1"/>
    </row>
    <row r="31853" spans="8:8" x14ac:dyDescent="0.25">
      <c r="H31853" s="1"/>
    </row>
    <row r="31854" spans="8:8" x14ac:dyDescent="0.25">
      <c r="H31854" s="1"/>
    </row>
    <row r="31855" spans="8:8" x14ac:dyDescent="0.25">
      <c r="H31855" s="1"/>
    </row>
    <row r="31856" spans="8:8" x14ac:dyDescent="0.25">
      <c r="H31856" s="1"/>
    </row>
    <row r="31857" spans="8:8" x14ac:dyDescent="0.25">
      <c r="H31857" s="1"/>
    </row>
    <row r="31858" spans="8:8" x14ac:dyDescent="0.25">
      <c r="H31858" s="1"/>
    </row>
    <row r="31859" spans="8:8" x14ac:dyDescent="0.25">
      <c r="H31859" s="1"/>
    </row>
    <row r="31860" spans="8:8" x14ac:dyDescent="0.25">
      <c r="H31860" s="1"/>
    </row>
    <row r="31861" spans="8:8" x14ac:dyDescent="0.25">
      <c r="H31861" s="1"/>
    </row>
    <row r="31862" spans="8:8" x14ac:dyDescent="0.25">
      <c r="H31862" s="1"/>
    </row>
    <row r="31863" spans="8:8" x14ac:dyDescent="0.25">
      <c r="H31863" s="1"/>
    </row>
    <row r="31864" spans="8:8" x14ac:dyDescent="0.25">
      <c r="H31864" s="1"/>
    </row>
    <row r="31865" spans="8:8" x14ac:dyDescent="0.25">
      <c r="H31865" s="1"/>
    </row>
    <row r="31866" spans="8:8" x14ac:dyDescent="0.25">
      <c r="H31866" s="1"/>
    </row>
    <row r="31867" spans="8:8" x14ac:dyDescent="0.25">
      <c r="H31867" s="1"/>
    </row>
    <row r="31868" spans="8:8" x14ac:dyDescent="0.25">
      <c r="H31868" s="1"/>
    </row>
    <row r="31869" spans="8:8" x14ac:dyDescent="0.25">
      <c r="H31869" s="1"/>
    </row>
    <row r="31870" spans="8:8" x14ac:dyDescent="0.25">
      <c r="H31870" s="1"/>
    </row>
    <row r="31871" spans="8:8" x14ac:dyDescent="0.25">
      <c r="H31871" s="1"/>
    </row>
    <row r="31872" spans="8:8" x14ac:dyDescent="0.25">
      <c r="H31872" s="1"/>
    </row>
    <row r="31873" spans="8:8" x14ac:dyDescent="0.25">
      <c r="H31873" s="1"/>
    </row>
    <row r="31874" spans="8:8" x14ac:dyDescent="0.25">
      <c r="H31874" s="1"/>
    </row>
    <row r="31875" spans="8:8" x14ac:dyDescent="0.25">
      <c r="H31875" s="1"/>
    </row>
    <row r="31876" spans="8:8" x14ac:dyDescent="0.25">
      <c r="H31876" s="1"/>
    </row>
    <row r="31877" spans="8:8" x14ac:dyDescent="0.25">
      <c r="H31877" s="1"/>
    </row>
    <row r="31878" spans="8:8" x14ac:dyDescent="0.25">
      <c r="H31878" s="1"/>
    </row>
    <row r="31879" spans="8:8" x14ac:dyDescent="0.25">
      <c r="H31879" s="1"/>
    </row>
    <row r="31880" spans="8:8" x14ac:dyDescent="0.25">
      <c r="H31880" s="1"/>
    </row>
    <row r="31881" spans="8:8" x14ac:dyDescent="0.25">
      <c r="H31881" s="1"/>
    </row>
    <row r="31882" spans="8:8" x14ac:dyDescent="0.25">
      <c r="H31882" s="1"/>
    </row>
    <row r="31883" spans="8:8" x14ac:dyDescent="0.25">
      <c r="H31883" s="1"/>
    </row>
    <row r="31884" spans="8:8" x14ac:dyDescent="0.25">
      <c r="H31884" s="1"/>
    </row>
    <row r="31885" spans="8:8" x14ac:dyDescent="0.25">
      <c r="H31885" s="1"/>
    </row>
    <row r="31886" spans="8:8" x14ac:dyDescent="0.25">
      <c r="H31886" s="1"/>
    </row>
    <row r="31887" spans="8:8" x14ac:dyDescent="0.25">
      <c r="H31887" s="1"/>
    </row>
    <row r="31888" spans="8:8" x14ac:dyDescent="0.25">
      <c r="H31888" s="1"/>
    </row>
    <row r="31889" spans="8:8" x14ac:dyDescent="0.25">
      <c r="H31889" s="1"/>
    </row>
    <row r="31890" spans="8:8" x14ac:dyDescent="0.25">
      <c r="H31890" s="1"/>
    </row>
    <row r="31891" spans="8:8" x14ac:dyDescent="0.25">
      <c r="H31891" s="1"/>
    </row>
    <row r="31892" spans="8:8" x14ac:dyDescent="0.25">
      <c r="H31892" s="1"/>
    </row>
    <row r="31893" spans="8:8" x14ac:dyDescent="0.25">
      <c r="H31893" s="1"/>
    </row>
    <row r="31894" spans="8:8" x14ac:dyDescent="0.25">
      <c r="H31894" s="1"/>
    </row>
    <row r="31895" spans="8:8" x14ac:dyDescent="0.25">
      <c r="H31895" s="1"/>
    </row>
    <row r="31896" spans="8:8" x14ac:dyDescent="0.25">
      <c r="H31896" s="1"/>
    </row>
    <row r="31897" spans="8:8" x14ac:dyDescent="0.25">
      <c r="H31897" s="1"/>
    </row>
    <row r="31898" spans="8:8" x14ac:dyDescent="0.25">
      <c r="H31898" s="1"/>
    </row>
    <row r="31899" spans="8:8" x14ac:dyDescent="0.25">
      <c r="H31899" s="1"/>
    </row>
    <row r="31900" spans="8:8" x14ac:dyDescent="0.25">
      <c r="H31900" s="1"/>
    </row>
    <row r="31901" spans="8:8" x14ac:dyDescent="0.25">
      <c r="H31901" s="1"/>
    </row>
    <row r="31902" spans="8:8" x14ac:dyDescent="0.25">
      <c r="H31902" s="1"/>
    </row>
    <row r="31903" spans="8:8" x14ac:dyDescent="0.25">
      <c r="H31903" s="1"/>
    </row>
    <row r="31904" spans="8:8" x14ac:dyDescent="0.25">
      <c r="H31904" s="1"/>
    </row>
    <row r="31905" spans="8:8" x14ac:dyDescent="0.25">
      <c r="H31905" s="1"/>
    </row>
    <row r="31906" spans="8:8" x14ac:dyDescent="0.25">
      <c r="H31906" s="1"/>
    </row>
    <row r="31907" spans="8:8" x14ac:dyDescent="0.25">
      <c r="H31907" s="1"/>
    </row>
    <row r="31908" spans="8:8" x14ac:dyDescent="0.25">
      <c r="H31908" s="1"/>
    </row>
    <row r="31909" spans="8:8" x14ac:dyDescent="0.25">
      <c r="H31909" s="1"/>
    </row>
    <row r="31910" spans="8:8" x14ac:dyDescent="0.25">
      <c r="H31910" s="1"/>
    </row>
    <row r="31911" spans="8:8" x14ac:dyDescent="0.25">
      <c r="H31911" s="1"/>
    </row>
    <row r="31912" spans="8:8" x14ac:dyDescent="0.25">
      <c r="H31912" s="1"/>
    </row>
    <row r="31913" spans="8:8" x14ac:dyDescent="0.25">
      <c r="H31913" s="1"/>
    </row>
    <row r="31914" spans="8:8" x14ac:dyDescent="0.25">
      <c r="H31914" s="1"/>
    </row>
    <row r="31915" spans="8:8" x14ac:dyDescent="0.25">
      <c r="H31915" s="1"/>
    </row>
    <row r="31916" spans="8:8" x14ac:dyDescent="0.25">
      <c r="H31916" s="1"/>
    </row>
    <row r="31917" spans="8:8" x14ac:dyDescent="0.25">
      <c r="H31917" s="1"/>
    </row>
    <row r="31918" spans="8:8" x14ac:dyDescent="0.25">
      <c r="H31918" s="1"/>
    </row>
    <row r="31919" spans="8:8" x14ac:dyDescent="0.25">
      <c r="H31919" s="1"/>
    </row>
    <row r="31920" spans="8:8" x14ac:dyDescent="0.25">
      <c r="H31920" s="1"/>
    </row>
    <row r="31921" spans="8:8" x14ac:dyDescent="0.25">
      <c r="H31921" s="1"/>
    </row>
    <row r="31922" spans="8:8" x14ac:dyDescent="0.25">
      <c r="H31922" s="1"/>
    </row>
    <row r="31923" spans="8:8" x14ac:dyDescent="0.25">
      <c r="H31923" s="1"/>
    </row>
    <row r="31924" spans="8:8" x14ac:dyDescent="0.25">
      <c r="H31924" s="1"/>
    </row>
    <row r="31925" spans="8:8" x14ac:dyDescent="0.25">
      <c r="H31925" s="1"/>
    </row>
    <row r="31926" spans="8:8" x14ac:dyDescent="0.25">
      <c r="H31926" s="1"/>
    </row>
    <row r="31927" spans="8:8" x14ac:dyDescent="0.25">
      <c r="H31927" s="1"/>
    </row>
    <row r="31928" spans="8:8" x14ac:dyDescent="0.25">
      <c r="H31928" s="1"/>
    </row>
    <row r="31929" spans="8:8" x14ac:dyDescent="0.25">
      <c r="H31929" s="1"/>
    </row>
    <row r="31930" spans="8:8" x14ac:dyDescent="0.25">
      <c r="H31930" s="1"/>
    </row>
    <row r="31931" spans="8:8" x14ac:dyDescent="0.25">
      <c r="H31931" s="1"/>
    </row>
    <row r="31932" spans="8:8" x14ac:dyDescent="0.25">
      <c r="H31932" s="1"/>
    </row>
    <row r="31933" spans="8:8" x14ac:dyDescent="0.25">
      <c r="H31933" s="1"/>
    </row>
    <row r="31934" spans="8:8" x14ac:dyDescent="0.25">
      <c r="H31934" s="1"/>
    </row>
    <row r="31935" spans="8:8" x14ac:dyDescent="0.25">
      <c r="H31935" s="1"/>
    </row>
    <row r="31936" spans="8:8" x14ac:dyDescent="0.25">
      <c r="H31936" s="1"/>
    </row>
    <row r="31937" spans="8:8" x14ac:dyDescent="0.25">
      <c r="H31937" s="1"/>
    </row>
    <row r="31938" spans="8:8" x14ac:dyDescent="0.25">
      <c r="H31938" s="1"/>
    </row>
    <row r="31939" spans="8:8" x14ac:dyDescent="0.25">
      <c r="H31939" s="1"/>
    </row>
    <row r="31940" spans="8:8" x14ac:dyDescent="0.25">
      <c r="H31940" s="1"/>
    </row>
    <row r="31941" spans="8:8" x14ac:dyDescent="0.25">
      <c r="H31941" s="1"/>
    </row>
    <row r="31942" spans="8:8" x14ac:dyDescent="0.25">
      <c r="H31942" s="1"/>
    </row>
    <row r="31943" spans="8:8" x14ac:dyDescent="0.25">
      <c r="H31943" s="1"/>
    </row>
    <row r="31944" spans="8:8" x14ac:dyDescent="0.25">
      <c r="H31944" s="1"/>
    </row>
    <row r="31945" spans="8:8" x14ac:dyDescent="0.25">
      <c r="H31945" s="1"/>
    </row>
    <row r="31946" spans="8:8" x14ac:dyDescent="0.25">
      <c r="H31946" s="1"/>
    </row>
    <row r="31947" spans="8:8" x14ac:dyDescent="0.25">
      <c r="H31947" s="1"/>
    </row>
    <row r="31948" spans="8:8" x14ac:dyDescent="0.25">
      <c r="H31948" s="1"/>
    </row>
    <row r="31949" spans="8:8" x14ac:dyDescent="0.25">
      <c r="H31949" s="1"/>
    </row>
    <row r="31950" spans="8:8" x14ac:dyDescent="0.25">
      <c r="H31950" s="1"/>
    </row>
    <row r="31951" spans="8:8" x14ac:dyDescent="0.25">
      <c r="H31951" s="1"/>
    </row>
    <row r="31952" spans="8:8" x14ac:dyDescent="0.25">
      <c r="H31952" s="1"/>
    </row>
    <row r="31953" spans="8:8" x14ac:dyDescent="0.25">
      <c r="H31953" s="1"/>
    </row>
    <row r="31954" spans="8:8" x14ac:dyDescent="0.25">
      <c r="H31954" s="1"/>
    </row>
    <row r="31955" spans="8:8" x14ac:dyDescent="0.25">
      <c r="H31955" s="1"/>
    </row>
    <row r="31956" spans="8:8" x14ac:dyDescent="0.25">
      <c r="H31956" s="1"/>
    </row>
    <row r="31957" spans="8:8" x14ac:dyDescent="0.25">
      <c r="H31957" s="1"/>
    </row>
    <row r="31958" spans="8:8" x14ac:dyDescent="0.25">
      <c r="H31958" s="1"/>
    </row>
    <row r="31959" spans="8:8" x14ac:dyDescent="0.25">
      <c r="H31959" s="1"/>
    </row>
    <row r="31960" spans="8:8" x14ac:dyDescent="0.25">
      <c r="H31960" s="1"/>
    </row>
    <row r="31961" spans="8:8" x14ac:dyDescent="0.25">
      <c r="H31961" s="1"/>
    </row>
    <row r="31962" spans="8:8" x14ac:dyDescent="0.25">
      <c r="H31962" s="1"/>
    </row>
    <row r="31963" spans="8:8" x14ac:dyDescent="0.25">
      <c r="H31963" s="1"/>
    </row>
    <row r="31964" spans="8:8" x14ac:dyDescent="0.25">
      <c r="H31964" s="1"/>
    </row>
    <row r="31965" spans="8:8" x14ac:dyDescent="0.25">
      <c r="H31965" s="1"/>
    </row>
    <row r="31966" spans="8:8" x14ac:dyDescent="0.25">
      <c r="H31966" s="1"/>
    </row>
    <row r="31967" spans="8:8" x14ac:dyDescent="0.25">
      <c r="H31967" s="1"/>
    </row>
    <row r="31968" spans="8:8" x14ac:dyDescent="0.25">
      <c r="H31968" s="1"/>
    </row>
    <row r="31969" spans="8:8" x14ac:dyDescent="0.25">
      <c r="H31969" s="1"/>
    </row>
    <row r="31970" spans="8:8" x14ac:dyDescent="0.25">
      <c r="H31970" s="1"/>
    </row>
    <row r="31971" spans="8:8" x14ac:dyDescent="0.25">
      <c r="H31971" s="1"/>
    </row>
    <row r="31972" spans="8:8" x14ac:dyDescent="0.25">
      <c r="H31972" s="1"/>
    </row>
    <row r="31973" spans="8:8" x14ac:dyDescent="0.25">
      <c r="H31973" s="1"/>
    </row>
    <row r="31974" spans="8:8" x14ac:dyDescent="0.25">
      <c r="H31974" s="1"/>
    </row>
    <row r="31975" spans="8:8" x14ac:dyDescent="0.25">
      <c r="H31975" s="1"/>
    </row>
    <row r="31976" spans="8:8" x14ac:dyDescent="0.25">
      <c r="H31976" s="1"/>
    </row>
    <row r="31977" spans="8:8" x14ac:dyDescent="0.25">
      <c r="H31977" s="1"/>
    </row>
    <row r="31978" spans="8:8" x14ac:dyDescent="0.25">
      <c r="H31978" s="1"/>
    </row>
    <row r="31979" spans="8:8" x14ac:dyDescent="0.25">
      <c r="H31979" s="1"/>
    </row>
    <row r="31980" spans="8:8" x14ac:dyDescent="0.25">
      <c r="H31980" s="1"/>
    </row>
    <row r="31981" spans="8:8" x14ac:dyDescent="0.25">
      <c r="H31981" s="1"/>
    </row>
    <row r="31982" spans="8:8" x14ac:dyDescent="0.25">
      <c r="H31982" s="1"/>
    </row>
    <row r="31983" spans="8:8" x14ac:dyDescent="0.25">
      <c r="H31983" s="1"/>
    </row>
    <row r="31984" spans="8:8" x14ac:dyDescent="0.25">
      <c r="H31984" s="1"/>
    </row>
    <row r="31985" spans="8:8" x14ac:dyDescent="0.25">
      <c r="H31985" s="1"/>
    </row>
    <row r="31986" spans="8:8" x14ac:dyDescent="0.25">
      <c r="H31986" s="1"/>
    </row>
    <row r="31987" spans="8:8" x14ac:dyDescent="0.25">
      <c r="H31987" s="1"/>
    </row>
    <row r="31988" spans="8:8" x14ac:dyDescent="0.25">
      <c r="H31988" s="1"/>
    </row>
    <row r="31989" spans="8:8" x14ac:dyDescent="0.25">
      <c r="H31989" s="1"/>
    </row>
    <row r="31990" spans="8:8" x14ac:dyDescent="0.25">
      <c r="H31990" s="1"/>
    </row>
    <row r="31991" spans="8:8" x14ac:dyDescent="0.25">
      <c r="H31991" s="1"/>
    </row>
    <row r="31992" spans="8:8" x14ac:dyDescent="0.25">
      <c r="H31992" s="1"/>
    </row>
    <row r="31993" spans="8:8" x14ac:dyDescent="0.25">
      <c r="H31993" s="1"/>
    </row>
    <row r="31994" spans="8:8" x14ac:dyDescent="0.25">
      <c r="H31994" s="1"/>
    </row>
    <row r="31995" spans="8:8" x14ac:dyDescent="0.25">
      <c r="H31995" s="1"/>
    </row>
    <row r="31996" spans="8:8" x14ac:dyDescent="0.25">
      <c r="H31996" s="1"/>
    </row>
    <row r="31997" spans="8:8" x14ac:dyDescent="0.25">
      <c r="H31997" s="1"/>
    </row>
    <row r="31998" spans="8:8" x14ac:dyDescent="0.25">
      <c r="H31998" s="1"/>
    </row>
    <row r="31999" spans="8:8" x14ac:dyDescent="0.25">
      <c r="H31999" s="1"/>
    </row>
    <row r="32000" spans="8:8" x14ac:dyDescent="0.25">
      <c r="H32000" s="1"/>
    </row>
    <row r="32001" spans="8:8" x14ac:dyDescent="0.25">
      <c r="H32001" s="1"/>
    </row>
    <row r="32002" spans="8:8" x14ac:dyDescent="0.25">
      <c r="H32002" s="1"/>
    </row>
    <row r="32003" spans="8:8" x14ac:dyDescent="0.25">
      <c r="H32003" s="1"/>
    </row>
    <row r="32004" spans="8:8" x14ac:dyDescent="0.25">
      <c r="H32004" s="1"/>
    </row>
    <row r="32005" spans="8:8" x14ac:dyDescent="0.25">
      <c r="H32005" s="1"/>
    </row>
    <row r="32006" spans="8:8" x14ac:dyDescent="0.25">
      <c r="H32006" s="1"/>
    </row>
    <row r="32007" spans="8:8" x14ac:dyDescent="0.25">
      <c r="H32007" s="1"/>
    </row>
    <row r="32008" spans="8:8" x14ac:dyDescent="0.25">
      <c r="H32008" s="1"/>
    </row>
    <row r="32009" spans="8:8" x14ac:dyDescent="0.25">
      <c r="H32009" s="1"/>
    </row>
    <row r="32010" spans="8:8" x14ac:dyDescent="0.25">
      <c r="H32010" s="1"/>
    </row>
    <row r="32011" spans="8:8" x14ac:dyDescent="0.25">
      <c r="H32011" s="1"/>
    </row>
    <row r="32012" spans="8:8" x14ac:dyDescent="0.25">
      <c r="H32012" s="1"/>
    </row>
    <row r="32013" spans="8:8" x14ac:dyDescent="0.25">
      <c r="H32013" s="1"/>
    </row>
    <row r="32014" spans="8:8" x14ac:dyDescent="0.25">
      <c r="H32014" s="1"/>
    </row>
    <row r="32015" spans="8:8" x14ac:dyDescent="0.25">
      <c r="H32015" s="1"/>
    </row>
    <row r="32016" spans="8:8" x14ac:dyDescent="0.25">
      <c r="H32016" s="1"/>
    </row>
    <row r="32017" spans="8:8" x14ac:dyDescent="0.25">
      <c r="H32017" s="1"/>
    </row>
    <row r="32018" spans="8:8" x14ac:dyDescent="0.25">
      <c r="H32018" s="1"/>
    </row>
    <row r="32019" spans="8:8" x14ac:dyDescent="0.25">
      <c r="H32019" s="1"/>
    </row>
    <row r="32020" spans="8:8" x14ac:dyDescent="0.25">
      <c r="H32020" s="1"/>
    </row>
    <row r="32021" spans="8:8" x14ac:dyDescent="0.25">
      <c r="H32021" s="1"/>
    </row>
    <row r="32022" spans="8:8" x14ac:dyDescent="0.25">
      <c r="H32022" s="1"/>
    </row>
    <row r="32023" spans="8:8" x14ac:dyDescent="0.25">
      <c r="H32023" s="1"/>
    </row>
    <row r="32024" spans="8:8" x14ac:dyDescent="0.25">
      <c r="H32024" s="1"/>
    </row>
    <row r="32025" spans="8:8" x14ac:dyDescent="0.25">
      <c r="H32025" s="1"/>
    </row>
    <row r="32026" spans="8:8" x14ac:dyDescent="0.25">
      <c r="H32026" s="1"/>
    </row>
    <row r="32027" spans="8:8" x14ac:dyDescent="0.25">
      <c r="H32027" s="1"/>
    </row>
    <row r="32028" spans="8:8" x14ac:dyDescent="0.25">
      <c r="H32028" s="1"/>
    </row>
    <row r="32029" spans="8:8" x14ac:dyDescent="0.25">
      <c r="H32029" s="1"/>
    </row>
    <row r="32030" spans="8:8" x14ac:dyDescent="0.25">
      <c r="H32030" s="1"/>
    </row>
    <row r="32031" spans="8:8" x14ac:dyDescent="0.25">
      <c r="H32031" s="1"/>
    </row>
    <row r="32032" spans="8:8" x14ac:dyDescent="0.25">
      <c r="H32032" s="1"/>
    </row>
    <row r="32033" spans="8:8" x14ac:dyDescent="0.25">
      <c r="H32033" s="1"/>
    </row>
    <row r="32034" spans="8:8" x14ac:dyDescent="0.25">
      <c r="H32034" s="1"/>
    </row>
    <row r="32035" spans="8:8" x14ac:dyDescent="0.25">
      <c r="H32035" s="1"/>
    </row>
    <row r="32036" spans="8:8" x14ac:dyDescent="0.25">
      <c r="H32036" s="1"/>
    </row>
    <row r="32037" spans="8:8" x14ac:dyDescent="0.25">
      <c r="H32037" s="1"/>
    </row>
    <row r="32038" spans="8:8" x14ac:dyDescent="0.25">
      <c r="H32038" s="1"/>
    </row>
    <row r="32039" spans="8:8" x14ac:dyDescent="0.25">
      <c r="H32039" s="1"/>
    </row>
    <row r="32040" spans="8:8" x14ac:dyDescent="0.25">
      <c r="H32040" s="1"/>
    </row>
    <row r="32041" spans="8:8" x14ac:dyDescent="0.25">
      <c r="H32041" s="1"/>
    </row>
    <row r="32042" spans="8:8" x14ac:dyDescent="0.25">
      <c r="H32042" s="1"/>
    </row>
    <row r="32043" spans="8:8" x14ac:dyDescent="0.25">
      <c r="H32043" s="1"/>
    </row>
    <row r="32044" spans="8:8" x14ac:dyDescent="0.25">
      <c r="H32044" s="1"/>
    </row>
    <row r="32045" spans="8:8" x14ac:dyDescent="0.25">
      <c r="H32045" s="1"/>
    </row>
    <row r="32046" spans="8:8" x14ac:dyDescent="0.25">
      <c r="H32046" s="1"/>
    </row>
    <row r="32047" spans="8:8" x14ac:dyDescent="0.25">
      <c r="H32047" s="1"/>
    </row>
    <row r="32048" spans="8:8" x14ac:dyDescent="0.25">
      <c r="H32048" s="1"/>
    </row>
    <row r="32049" spans="8:8" x14ac:dyDescent="0.25">
      <c r="H32049" s="1"/>
    </row>
    <row r="32050" spans="8:8" x14ac:dyDescent="0.25">
      <c r="H32050" s="1"/>
    </row>
    <row r="32051" spans="8:8" x14ac:dyDescent="0.25">
      <c r="H32051" s="1"/>
    </row>
    <row r="32052" spans="8:8" x14ac:dyDescent="0.25">
      <c r="H32052" s="1"/>
    </row>
    <row r="32053" spans="8:8" x14ac:dyDescent="0.25">
      <c r="H32053" s="1"/>
    </row>
    <row r="32054" spans="8:8" x14ac:dyDescent="0.25">
      <c r="H32054" s="1"/>
    </row>
    <row r="32055" spans="8:8" x14ac:dyDescent="0.25">
      <c r="H32055" s="1"/>
    </row>
    <row r="32056" spans="8:8" x14ac:dyDescent="0.25">
      <c r="H32056" s="1"/>
    </row>
    <row r="32057" spans="8:8" x14ac:dyDescent="0.25">
      <c r="H32057" s="1"/>
    </row>
    <row r="32058" spans="8:8" x14ac:dyDescent="0.25">
      <c r="H32058" s="1"/>
    </row>
    <row r="32059" spans="8:8" x14ac:dyDescent="0.25">
      <c r="H32059" s="1"/>
    </row>
    <row r="32060" spans="8:8" x14ac:dyDescent="0.25">
      <c r="H32060" s="1"/>
    </row>
    <row r="32061" spans="8:8" x14ac:dyDescent="0.25">
      <c r="H32061" s="1"/>
    </row>
    <row r="32062" spans="8:8" x14ac:dyDescent="0.25">
      <c r="H32062" s="1"/>
    </row>
    <row r="32063" spans="8:8" x14ac:dyDescent="0.25">
      <c r="H32063" s="1"/>
    </row>
    <row r="32064" spans="8:8" x14ac:dyDescent="0.25">
      <c r="H32064" s="1"/>
    </row>
    <row r="32065" spans="8:8" x14ac:dyDescent="0.25">
      <c r="H32065" s="1"/>
    </row>
    <row r="32066" spans="8:8" x14ac:dyDescent="0.25">
      <c r="H32066" s="1"/>
    </row>
    <row r="32067" spans="8:8" x14ac:dyDescent="0.25">
      <c r="H32067" s="1"/>
    </row>
    <row r="32068" spans="8:8" x14ac:dyDescent="0.25">
      <c r="H32068" s="1"/>
    </row>
    <row r="32069" spans="8:8" x14ac:dyDescent="0.25">
      <c r="H32069" s="1"/>
    </row>
    <row r="32070" spans="8:8" x14ac:dyDescent="0.25">
      <c r="H32070" s="1"/>
    </row>
    <row r="32071" spans="8:8" x14ac:dyDescent="0.25">
      <c r="H32071" s="1"/>
    </row>
    <row r="32072" spans="8:8" x14ac:dyDescent="0.25">
      <c r="H32072" s="1"/>
    </row>
    <row r="32073" spans="8:8" x14ac:dyDescent="0.25">
      <c r="H32073" s="1"/>
    </row>
    <row r="32074" spans="8:8" x14ac:dyDescent="0.25">
      <c r="H32074" s="1"/>
    </row>
    <row r="32075" spans="8:8" x14ac:dyDescent="0.25">
      <c r="H32075" s="1"/>
    </row>
    <row r="32076" spans="8:8" x14ac:dyDescent="0.25">
      <c r="H32076" s="1"/>
    </row>
    <row r="32077" spans="8:8" x14ac:dyDescent="0.25">
      <c r="H32077" s="1"/>
    </row>
    <row r="32078" spans="8:8" x14ac:dyDescent="0.25">
      <c r="H32078" s="1"/>
    </row>
    <row r="32079" spans="8:8" x14ac:dyDescent="0.25">
      <c r="H32079" s="1"/>
    </row>
    <row r="32080" spans="8:8" x14ac:dyDescent="0.25">
      <c r="H32080" s="1"/>
    </row>
    <row r="32081" spans="8:8" x14ac:dyDescent="0.25">
      <c r="H32081" s="1"/>
    </row>
    <row r="32082" spans="8:8" x14ac:dyDescent="0.25">
      <c r="H32082" s="1"/>
    </row>
    <row r="32083" spans="8:8" x14ac:dyDescent="0.25">
      <c r="H32083" s="1"/>
    </row>
    <row r="32084" spans="8:8" x14ac:dyDescent="0.25">
      <c r="H32084" s="1"/>
    </row>
    <row r="32085" spans="8:8" x14ac:dyDescent="0.25">
      <c r="H32085" s="1"/>
    </row>
    <row r="32086" spans="8:8" x14ac:dyDescent="0.25">
      <c r="H32086" s="1"/>
    </row>
    <row r="32087" spans="8:8" x14ac:dyDescent="0.25">
      <c r="H32087" s="1"/>
    </row>
    <row r="32088" spans="8:8" x14ac:dyDescent="0.25">
      <c r="H32088" s="1"/>
    </row>
    <row r="32089" spans="8:8" x14ac:dyDescent="0.25">
      <c r="H32089" s="1"/>
    </row>
    <row r="32090" spans="8:8" x14ac:dyDescent="0.25">
      <c r="H32090" s="1"/>
    </row>
    <row r="32091" spans="8:8" x14ac:dyDescent="0.25">
      <c r="H32091" s="1"/>
    </row>
    <row r="32092" spans="8:8" x14ac:dyDescent="0.25">
      <c r="H32092" s="1"/>
    </row>
    <row r="32093" spans="8:8" x14ac:dyDescent="0.25">
      <c r="H32093" s="1"/>
    </row>
    <row r="32094" spans="8:8" x14ac:dyDescent="0.25">
      <c r="H32094" s="1"/>
    </row>
    <row r="32095" spans="8:8" x14ac:dyDescent="0.25">
      <c r="H32095" s="1"/>
    </row>
    <row r="32096" spans="8:8" x14ac:dyDescent="0.25">
      <c r="H32096" s="1"/>
    </row>
    <row r="32097" spans="8:8" x14ac:dyDescent="0.25">
      <c r="H32097" s="1"/>
    </row>
    <row r="32098" spans="8:8" x14ac:dyDescent="0.25">
      <c r="H32098" s="1"/>
    </row>
    <row r="32099" spans="8:8" x14ac:dyDescent="0.25">
      <c r="H32099" s="1"/>
    </row>
    <row r="32100" spans="8:8" x14ac:dyDescent="0.25">
      <c r="H32100" s="1"/>
    </row>
    <row r="32101" spans="8:8" x14ac:dyDescent="0.25">
      <c r="H32101" s="1"/>
    </row>
    <row r="32102" spans="8:8" x14ac:dyDescent="0.25">
      <c r="H32102" s="1"/>
    </row>
    <row r="32103" spans="8:8" x14ac:dyDescent="0.25">
      <c r="H32103" s="1"/>
    </row>
    <row r="32104" spans="8:8" x14ac:dyDescent="0.25">
      <c r="H32104" s="1"/>
    </row>
    <row r="32105" spans="8:8" x14ac:dyDescent="0.25">
      <c r="H32105" s="1"/>
    </row>
    <row r="32106" spans="8:8" x14ac:dyDescent="0.25">
      <c r="H32106" s="1"/>
    </row>
    <row r="32107" spans="8:8" x14ac:dyDescent="0.25">
      <c r="H32107" s="1"/>
    </row>
    <row r="32108" spans="8:8" x14ac:dyDescent="0.25">
      <c r="H32108" s="1"/>
    </row>
    <row r="32109" spans="8:8" x14ac:dyDescent="0.25">
      <c r="H32109" s="1"/>
    </row>
    <row r="32110" spans="8:8" x14ac:dyDescent="0.25">
      <c r="H32110" s="1"/>
    </row>
    <row r="32111" spans="8:8" x14ac:dyDescent="0.25">
      <c r="H32111" s="1"/>
    </row>
    <row r="32112" spans="8:8" x14ac:dyDescent="0.25">
      <c r="H32112" s="1"/>
    </row>
    <row r="32113" spans="8:8" x14ac:dyDescent="0.25">
      <c r="H32113" s="1"/>
    </row>
    <row r="32114" spans="8:8" x14ac:dyDescent="0.25">
      <c r="H32114" s="1"/>
    </row>
    <row r="32115" spans="8:8" x14ac:dyDescent="0.25">
      <c r="H32115" s="1"/>
    </row>
    <row r="32116" spans="8:8" x14ac:dyDescent="0.25">
      <c r="H32116" s="1"/>
    </row>
    <row r="32117" spans="8:8" x14ac:dyDescent="0.25">
      <c r="H32117" s="1"/>
    </row>
    <row r="32118" spans="8:8" x14ac:dyDescent="0.25">
      <c r="H32118" s="1"/>
    </row>
    <row r="32119" spans="8:8" x14ac:dyDescent="0.25">
      <c r="H32119" s="1"/>
    </row>
    <row r="32120" spans="8:8" x14ac:dyDescent="0.25">
      <c r="H32120" s="1"/>
    </row>
    <row r="32121" spans="8:8" x14ac:dyDescent="0.25">
      <c r="H32121" s="1"/>
    </row>
    <row r="32122" spans="8:8" x14ac:dyDescent="0.25">
      <c r="H32122" s="1"/>
    </row>
    <row r="32123" spans="8:8" x14ac:dyDescent="0.25">
      <c r="H32123" s="1"/>
    </row>
    <row r="32124" spans="8:8" x14ac:dyDescent="0.25">
      <c r="H32124" s="1"/>
    </row>
    <row r="32125" spans="8:8" x14ac:dyDescent="0.25">
      <c r="H32125" s="1"/>
    </row>
    <row r="32126" spans="8:8" x14ac:dyDescent="0.25">
      <c r="H32126" s="1"/>
    </row>
    <row r="32127" spans="8:8" x14ac:dyDescent="0.25">
      <c r="H32127" s="1"/>
    </row>
    <row r="32128" spans="8:8" x14ac:dyDescent="0.25">
      <c r="H32128" s="1"/>
    </row>
    <row r="32129" spans="8:8" x14ac:dyDescent="0.25">
      <c r="H32129" s="1"/>
    </row>
    <row r="32130" spans="8:8" x14ac:dyDescent="0.25">
      <c r="H32130" s="1"/>
    </row>
    <row r="32131" spans="8:8" x14ac:dyDescent="0.25">
      <c r="H32131" s="1"/>
    </row>
    <row r="32132" spans="8:8" x14ac:dyDescent="0.25">
      <c r="H32132" s="1"/>
    </row>
    <row r="32133" spans="8:8" x14ac:dyDescent="0.25">
      <c r="H32133" s="1"/>
    </row>
    <row r="32134" spans="8:8" x14ac:dyDescent="0.25">
      <c r="H32134" s="1"/>
    </row>
    <row r="32135" spans="8:8" x14ac:dyDescent="0.25">
      <c r="H32135" s="1"/>
    </row>
    <row r="32136" spans="8:8" x14ac:dyDescent="0.25">
      <c r="H32136" s="1"/>
    </row>
    <row r="32137" spans="8:8" x14ac:dyDescent="0.25">
      <c r="H32137" s="1"/>
    </row>
    <row r="32138" spans="8:8" x14ac:dyDescent="0.25">
      <c r="H32138" s="1"/>
    </row>
    <row r="32139" spans="8:8" x14ac:dyDescent="0.25">
      <c r="H32139" s="1"/>
    </row>
    <row r="32140" spans="8:8" x14ac:dyDescent="0.25">
      <c r="H32140" s="1"/>
    </row>
    <row r="32141" spans="8:8" x14ac:dyDescent="0.25">
      <c r="H32141" s="1"/>
    </row>
    <row r="32142" spans="8:8" x14ac:dyDescent="0.25">
      <c r="H32142" s="1"/>
    </row>
    <row r="32143" spans="8:8" x14ac:dyDescent="0.25">
      <c r="H32143" s="1"/>
    </row>
    <row r="32144" spans="8:8" x14ac:dyDescent="0.25">
      <c r="H32144" s="1"/>
    </row>
    <row r="32145" spans="8:8" x14ac:dyDescent="0.25">
      <c r="H32145" s="1"/>
    </row>
    <row r="32146" spans="8:8" x14ac:dyDescent="0.25">
      <c r="H32146" s="1"/>
    </row>
    <row r="32147" spans="8:8" x14ac:dyDescent="0.25">
      <c r="H32147" s="1"/>
    </row>
    <row r="32148" spans="8:8" x14ac:dyDescent="0.25">
      <c r="H32148" s="1"/>
    </row>
    <row r="32149" spans="8:8" x14ac:dyDescent="0.25">
      <c r="H32149" s="1"/>
    </row>
    <row r="32150" spans="8:8" x14ac:dyDescent="0.25">
      <c r="H32150" s="1"/>
    </row>
    <row r="32151" spans="8:8" x14ac:dyDescent="0.25">
      <c r="H32151" s="1"/>
    </row>
    <row r="32152" spans="8:8" x14ac:dyDescent="0.25">
      <c r="H32152" s="1"/>
    </row>
    <row r="32153" spans="8:8" x14ac:dyDescent="0.25">
      <c r="H32153" s="1"/>
    </row>
    <row r="32154" spans="8:8" x14ac:dyDescent="0.25">
      <c r="H32154" s="1"/>
    </row>
    <row r="32155" spans="8:8" x14ac:dyDescent="0.25">
      <c r="H32155" s="1"/>
    </row>
    <row r="32156" spans="8:8" x14ac:dyDescent="0.25">
      <c r="H32156" s="1"/>
    </row>
    <row r="32157" spans="8:8" x14ac:dyDescent="0.25">
      <c r="H32157" s="1"/>
    </row>
    <row r="32158" spans="8:8" x14ac:dyDescent="0.25">
      <c r="H32158" s="1"/>
    </row>
    <row r="32159" spans="8:8" x14ac:dyDescent="0.25">
      <c r="H32159" s="1"/>
    </row>
    <row r="32160" spans="8:8" x14ac:dyDescent="0.25">
      <c r="H32160" s="1"/>
    </row>
    <row r="32161" spans="8:8" x14ac:dyDescent="0.25">
      <c r="H32161" s="1"/>
    </row>
    <row r="32162" spans="8:8" x14ac:dyDescent="0.25">
      <c r="H32162" s="1"/>
    </row>
    <row r="32163" spans="8:8" x14ac:dyDescent="0.25">
      <c r="H32163" s="1"/>
    </row>
    <row r="32164" spans="8:8" x14ac:dyDescent="0.25">
      <c r="H32164" s="1"/>
    </row>
    <row r="32165" spans="8:8" x14ac:dyDescent="0.25">
      <c r="H32165" s="1"/>
    </row>
    <row r="32166" spans="8:8" x14ac:dyDescent="0.25">
      <c r="H32166" s="1"/>
    </row>
    <row r="32167" spans="8:8" x14ac:dyDescent="0.25">
      <c r="H32167" s="1"/>
    </row>
    <row r="32168" spans="8:8" x14ac:dyDescent="0.25">
      <c r="H32168" s="1"/>
    </row>
    <row r="32169" spans="8:8" x14ac:dyDescent="0.25">
      <c r="H32169" s="1"/>
    </row>
    <row r="32170" spans="8:8" x14ac:dyDescent="0.25">
      <c r="H32170" s="1"/>
    </row>
    <row r="32171" spans="8:8" x14ac:dyDescent="0.25">
      <c r="H32171" s="1"/>
    </row>
    <row r="32172" spans="8:8" x14ac:dyDescent="0.25">
      <c r="H32172" s="1"/>
    </row>
    <row r="32173" spans="8:8" x14ac:dyDescent="0.25">
      <c r="H32173" s="1"/>
    </row>
    <row r="32174" spans="8:8" x14ac:dyDescent="0.25">
      <c r="H32174" s="1"/>
    </row>
    <row r="32175" spans="8:8" x14ac:dyDescent="0.25">
      <c r="H32175" s="1"/>
    </row>
    <row r="32176" spans="8:8" x14ac:dyDescent="0.25">
      <c r="H32176" s="1"/>
    </row>
    <row r="32177" spans="8:8" x14ac:dyDescent="0.25">
      <c r="H32177" s="1"/>
    </row>
    <row r="32178" spans="8:8" x14ac:dyDescent="0.25">
      <c r="H32178" s="1"/>
    </row>
    <row r="32179" spans="8:8" x14ac:dyDescent="0.25">
      <c r="H32179" s="1"/>
    </row>
    <row r="32180" spans="8:8" x14ac:dyDescent="0.25">
      <c r="H32180" s="1"/>
    </row>
    <row r="32181" spans="8:8" x14ac:dyDescent="0.25">
      <c r="H32181" s="1"/>
    </row>
    <row r="32182" spans="8:8" x14ac:dyDescent="0.25">
      <c r="H32182" s="1"/>
    </row>
    <row r="32183" spans="8:8" x14ac:dyDescent="0.25">
      <c r="H32183" s="1"/>
    </row>
    <row r="32184" spans="8:8" x14ac:dyDescent="0.25">
      <c r="H32184" s="1"/>
    </row>
    <row r="32185" spans="8:8" x14ac:dyDescent="0.25">
      <c r="H32185" s="1"/>
    </row>
    <row r="32186" spans="8:8" x14ac:dyDescent="0.25">
      <c r="H32186" s="1"/>
    </row>
    <row r="32187" spans="8:8" x14ac:dyDescent="0.25">
      <c r="H32187" s="1"/>
    </row>
    <row r="32188" spans="8:8" x14ac:dyDescent="0.25">
      <c r="H32188" s="1"/>
    </row>
    <row r="32189" spans="8:8" x14ac:dyDescent="0.25">
      <c r="H32189" s="1"/>
    </row>
    <row r="32190" spans="8:8" x14ac:dyDescent="0.25">
      <c r="H32190" s="1"/>
    </row>
    <row r="32191" spans="8:8" x14ac:dyDescent="0.25">
      <c r="H32191" s="1"/>
    </row>
    <row r="32192" spans="8:8" x14ac:dyDescent="0.25">
      <c r="H32192" s="1"/>
    </row>
    <row r="32193" spans="8:8" x14ac:dyDescent="0.25">
      <c r="H32193" s="1"/>
    </row>
    <row r="32194" spans="8:8" x14ac:dyDescent="0.25">
      <c r="H32194" s="1"/>
    </row>
    <row r="32195" spans="8:8" x14ac:dyDescent="0.25">
      <c r="H32195" s="1"/>
    </row>
    <row r="32196" spans="8:8" x14ac:dyDescent="0.25">
      <c r="H32196" s="1"/>
    </row>
    <row r="32197" spans="8:8" x14ac:dyDescent="0.25">
      <c r="H32197" s="1"/>
    </row>
    <row r="32198" spans="8:8" x14ac:dyDescent="0.25">
      <c r="H32198" s="1"/>
    </row>
    <row r="32199" spans="8:8" x14ac:dyDescent="0.25">
      <c r="H32199" s="1"/>
    </row>
    <row r="32200" spans="8:8" x14ac:dyDescent="0.25">
      <c r="H32200" s="1"/>
    </row>
    <row r="32201" spans="8:8" x14ac:dyDescent="0.25">
      <c r="H32201" s="1"/>
    </row>
    <row r="32202" spans="8:8" x14ac:dyDescent="0.25">
      <c r="H32202" s="1"/>
    </row>
    <row r="32203" spans="8:8" x14ac:dyDescent="0.25">
      <c r="H32203" s="1"/>
    </row>
    <row r="32204" spans="8:8" x14ac:dyDescent="0.25">
      <c r="H32204" s="1"/>
    </row>
    <row r="32205" spans="8:8" x14ac:dyDescent="0.25">
      <c r="H32205" s="1"/>
    </row>
    <row r="32206" spans="8:8" x14ac:dyDescent="0.25">
      <c r="H32206" s="1"/>
    </row>
    <row r="32207" spans="8:8" x14ac:dyDescent="0.25">
      <c r="H32207" s="1"/>
    </row>
    <row r="32208" spans="8:8" x14ac:dyDescent="0.25">
      <c r="H32208" s="1"/>
    </row>
    <row r="32209" spans="8:8" x14ac:dyDescent="0.25">
      <c r="H32209" s="1"/>
    </row>
    <row r="32210" spans="8:8" x14ac:dyDescent="0.25">
      <c r="H32210" s="1"/>
    </row>
    <row r="32211" spans="8:8" x14ac:dyDescent="0.25">
      <c r="H32211" s="1"/>
    </row>
    <row r="32212" spans="8:8" x14ac:dyDescent="0.25">
      <c r="H32212" s="1"/>
    </row>
    <row r="32213" spans="8:8" x14ac:dyDescent="0.25">
      <c r="H32213" s="1"/>
    </row>
    <row r="32214" spans="8:8" x14ac:dyDescent="0.25">
      <c r="H32214" s="1"/>
    </row>
    <row r="32215" spans="8:8" x14ac:dyDescent="0.25">
      <c r="H32215" s="1"/>
    </row>
    <row r="32216" spans="8:8" x14ac:dyDescent="0.25">
      <c r="H32216" s="1"/>
    </row>
    <row r="32217" spans="8:8" x14ac:dyDescent="0.25">
      <c r="H32217" s="1"/>
    </row>
    <row r="32218" spans="8:8" x14ac:dyDescent="0.25">
      <c r="H32218" s="1"/>
    </row>
    <row r="32219" spans="8:8" x14ac:dyDescent="0.25">
      <c r="H32219" s="1"/>
    </row>
    <row r="32220" spans="8:8" x14ac:dyDescent="0.25">
      <c r="H32220" s="1"/>
    </row>
    <row r="32221" spans="8:8" x14ac:dyDescent="0.25">
      <c r="H32221" s="1"/>
    </row>
    <row r="32222" spans="8:8" x14ac:dyDescent="0.25">
      <c r="H32222" s="1"/>
    </row>
    <row r="32223" spans="8:8" x14ac:dyDescent="0.25">
      <c r="H32223" s="1"/>
    </row>
    <row r="32224" spans="8:8" x14ac:dyDescent="0.25">
      <c r="H32224" s="1"/>
    </row>
    <row r="32225" spans="8:8" x14ac:dyDescent="0.25">
      <c r="H32225" s="1"/>
    </row>
    <row r="32226" spans="8:8" x14ac:dyDescent="0.25">
      <c r="H32226" s="1"/>
    </row>
    <row r="32227" spans="8:8" x14ac:dyDescent="0.25">
      <c r="H32227" s="1"/>
    </row>
    <row r="32228" spans="8:8" x14ac:dyDescent="0.25">
      <c r="H32228" s="1"/>
    </row>
    <row r="32229" spans="8:8" x14ac:dyDescent="0.25">
      <c r="H32229" s="1"/>
    </row>
    <row r="32230" spans="8:8" x14ac:dyDescent="0.25">
      <c r="H32230" s="1"/>
    </row>
    <row r="32231" spans="8:8" x14ac:dyDescent="0.25">
      <c r="H32231" s="1"/>
    </row>
    <row r="32232" spans="8:8" x14ac:dyDescent="0.25">
      <c r="H32232" s="1"/>
    </row>
    <row r="32233" spans="8:8" x14ac:dyDescent="0.25">
      <c r="H32233" s="1"/>
    </row>
    <row r="32234" spans="8:8" x14ac:dyDescent="0.25">
      <c r="H32234" s="1"/>
    </row>
    <row r="32235" spans="8:8" x14ac:dyDescent="0.25">
      <c r="H32235" s="1"/>
    </row>
    <row r="32236" spans="8:8" x14ac:dyDescent="0.25">
      <c r="H32236" s="1"/>
    </row>
    <row r="32237" spans="8:8" x14ac:dyDescent="0.25">
      <c r="H32237" s="1"/>
    </row>
    <row r="32238" spans="8:8" x14ac:dyDescent="0.25">
      <c r="H32238" s="1"/>
    </row>
    <row r="32239" spans="8:8" x14ac:dyDescent="0.25">
      <c r="H32239" s="1"/>
    </row>
    <row r="32240" spans="8:8" x14ac:dyDescent="0.25">
      <c r="H32240" s="1"/>
    </row>
    <row r="32241" spans="8:8" x14ac:dyDescent="0.25">
      <c r="H32241" s="1"/>
    </row>
    <row r="32242" spans="8:8" x14ac:dyDescent="0.25">
      <c r="H32242" s="1"/>
    </row>
    <row r="32243" spans="8:8" x14ac:dyDescent="0.25">
      <c r="H32243" s="1"/>
    </row>
    <row r="32244" spans="8:8" x14ac:dyDescent="0.25">
      <c r="H32244" s="1"/>
    </row>
    <row r="32245" spans="8:8" x14ac:dyDescent="0.25">
      <c r="H32245" s="1"/>
    </row>
    <row r="32246" spans="8:8" x14ac:dyDescent="0.25">
      <c r="H32246" s="1"/>
    </row>
    <row r="32247" spans="8:8" x14ac:dyDescent="0.25">
      <c r="H32247" s="1"/>
    </row>
    <row r="32248" spans="8:8" x14ac:dyDescent="0.25">
      <c r="H32248" s="1"/>
    </row>
    <row r="32249" spans="8:8" x14ac:dyDescent="0.25">
      <c r="H32249" s="1"/>
    </row>
    <row r="32250" spans="8:8" x14ac:dyDescent="0.25">
      <c r="H32250" s="1"/>
    </row>
    <row r="32251" spans="8:8" x14ac:dyDescent="0.25">
      <c r="H32251" s="1"/>
    </row>
    <row r="32252" spans="8:8" x14ac:dyDescent="0.25">
      <c r="H32252" s="1"/>
    </row>
    <row r="32253" spans="8:8" x14ac:dyDescent="0.25">
      <c r="H32253" s="1"/>
    </row>
    <row r="32254" spans="8:8" x14ac:dyDescent="0.25">
      <c r="H32254" s="1"/>
    </row>
    <row r="32255" spans="8:8" x14ac:dyDescent="0.25">
      <c r="H32255" s="1"/>
    </row>
    <row r="32256" spans="8:8" x14ac:dyDescent="0.25">
      <c r="H32256" s="1"/>
    </row>
    <row r="32257" spans="8:8" x14ac:dyDescent="0.25">
      <c r="H32257" s="1"/>
    </row>
    <row r="32258" spans="8:8" x14ac:dyDescent="0.25">
      <c r="H32258" s="1"/>
    </row>
    <row r="32259" spans="8:8" x14ac:dyDescent="0.25">
      <c r="H32259" s="1"/>
    </row>
    <row r="32260" spans="8:8" x14ac:dyDescent="0.25">
      <c r="H32260" s="1"/>
    </row>
    <row r="32261" spans="8:8" x14ac:dyDescent="0.25">
      <c r="H32261" s="1"/>
    </row>
    <row r="32262" spans="8:8" x14ac:dyDescent="0.25">
      <c r="H32262" s="1"/>
    </row>
    <row r="32263" spans="8:8" x14ac:dyDescent="0.25">
      <c r="H32263" s="1"/>
    </row>
    <row r="32264" spans="8:8" x14ac:dyDescent="0.25">
      <c r="H32264" s="1"/>
    </row>
    <row r="32265" spans="8:8" x14ac:dyDescent="0.25">
      <c r="H32265" s="1"/>
    </row>
    <row r="32266" spans="8:8" x14ac:dyDescent="0.25">
      <c r="H32266" s="1"/>
    </row>
    <row r="32267" spans="8:8" x14ac:dyDescent="0.25">
      <c r="H32267" s="1"/>
    </row>
    <row r="32268" spans="8:8" x14ac:dyDescent="0.25">
      <c r="H32268" s="1"/>
    </row>
    <row r="32269" spans="8:8" x14ac:dyDescent="0.25">
      <c r="H32269" s="1"/>
    </row>
    <row r="32270" spans="8:8" x14ac:dyDescent="0.25">
      <c r="H32270" s="1"/>
    </row>
    <row r="32271" spans="8:8" x14ac:dyDescent="0.25">
      <c r="H32271" s="1"/>
    </row>
    <row r="32272" spans="8:8" x14ac:dyDescent="0.25">
      <c r="H32272" s="1"/>
    </row>
    <row r="32273" spans="8:8" x14ac:dyDescent="0.25">
      <c r="H32273" s="1"/>
    </row>
    <row r="32274" spans="8:8" x14ac:dyDescent="0.25">
      <c r="H32274" s="1"/>
    </row>
    <row r="32275" spans="8:8" x14ac:dyDescent="0.25">
      <c r="H32275" s="1"/>
    </row>
    <row r="32276" spans="8:8" x14ac:dyDescent="0.25">
      <c r="H32276" s="1"/>
    </row>
    <row r="32277" spans="8:8" x14ac:dyDescent="0.25">
      <c r="H32277" s="1"/>
    </row>
    <row r="32278" spans="8:8" x14ac:dyDescent="0.25">
      <c r="H32278" s="1"/>
    </row>
    <row r="32279" spans="8:8" x14ac:dyDescent="0.25">
      <c r="H32279" s="1"/>
    </row>
    <row r="32280" spans="8:8" x14ac:dyDescent="0.25">
      <c r="H32280" s="1"/>
    </row>
    <row r="32281" spans="8:8" x14ac:dyDescent="0.25">
      <c r="H32281" s="1"/>
    </row>
    <row r="32282" spans="8:8" x14ac:dyDescent="0.25">
      <c r="H32282" s="1"/>
    </row>
    <row r="32283" spans="8:8" x14ac:dyDescent="0.25">
      <c r="H32283" s="1"/>
    </row>
    <row r="32284" spans="8:8" x14ac:dyDescent="0.25">
      <c r="H32284" s="1"/>
    </row>
    <row r="32285" spans="8:8" x14ac:dyDescent="0.25">
      <c r="H32285" s="1"/>
    </row>
    <row r="32286" spans="8:8" x14ac:dyDescent="0.25">
      <c r="H32286" s="1"/>
    </row>
    <row r="32287" spans="8:8" x14ac:dyDescent="0.25">
      <c r="H32287" s="1"/>
    </row>
    <row r="32288" spans="8:8" x14ac:dyDescent="0.25">
      <c r="H32288" s="1"/>
    </row>
    <row r="32289" spans="8:8" x14ac:dyDescent="0.25">
      <c r="H32289" s="1"/>
    </row>
    <row r="32290" spans="8:8" x14ac:dyDescent="0.25">
      <c r="H32290" s="1"/>
    </row>
    <row r="32291" spans="8:8" x14ac:dyDescent="0.25">
      <c r="H32291" s="1"/>
    </row>
    <row r="32292" spans="8:8" x14ac:dyDescent="0.25">
      <c r="H32292" s="1"/>
    </row>
    <row r="32293" spans="8:8" x14ac:dyDescent="0.25">
      <c r="H32293" s="1"/>
    </row>
    <row r="32294" spans="8:8" x14ac:dyDescent="0.25">
      <c r="H32294" s="1"/>
    </row>
    <row r="32295" spans="8:8" x14ac:dyDescent="0.25">
      <c r="H32295" s="1"/>
    </row>
    <row r="32296" spans="8:8" x14ac:dyDescent="0.25">
      <c r="H32296" s="1"/>
    </row>
    <row r="32297" spans="8:8" x14ac:dyDescent="0.25">
      <c r="H32297" s="1"/>
    </row>
    <row r="32298" spans="8:8" x14ac:dyDescent="0.25">
      <c r="H32298" s="1"/>
    </row>
    <row r="32299" spans="8:8" x14ac:dyDescent="0.25">
      <c r="H32299" s="1"/>
    </row>
    <row r="32300" spans="8:8" x14ac:dyDescent="0.25">
      <c r="H32300" s="1"/>
    </row>
    <row r="32301" spans="8:8" x14ac:dyDescent="0.25">
      <c r="H32301" s="1"/>
    </row>
    <row r="32302" spans="8:8" x14ac:dyDescent="0.25">
      <c r="H32302" s="1"/>
    </row>
    <row r="32303" spans="8:8" x14ac:dyDescent="0.25">
      <c r="H32303" s="1"/>
    </row>
    <row r="32304" spans="8:8" x14ac:dyDescent="0.25">
      <c r="H32304" s="1"/>
    </row>
    <row r="32305" spans="8:8" x14ac:dyDescent="0.25">
      <c r="H32305" s="1"/>
    </row>
    <row r="32306" spans="8:8" x14ac:dyDescent="0.25">
      <c r="H32306" s="1"/>
    </row>
    <row r="32307" spans="8:8" x14ac:dyDescent="0.25">
      <c r="H32307" s="1"/>
    </row>
    <row r="32308" spans="8:8" x14ac:dyDescent="0.25">
      <c r="H32308" s="1"/>
    </row>
    <row r="32309" spans="8:8" x14ac:dyDescent="0.25">
      <c r="H32309" s="1"/>
    </row>
    <row r="32310" spans="8:8" x14ac:dyDescent="0.25">
      <c r="H32310" s="1"/>
    </row>
    <row r="32311" spans="8:8" x14ac:dyDescent="0.25">
      <c r="H32311" s="1"/>
    </row>
    <row r="32312" spans="8:8" x14ac:dyDescent="0.25">
      <c r="H32312" s="1"/>
    </row>
    <row r="32313" spans="8:8" x14ac:dyDescent="0.25">
      <c r="H32313" s="1"/>
    </row>
    <row r="32314" spans="8:8" x14ac:dyDescent="0.25">
      <c r="H32314" s="1"/>
    </row>
    <row r="32315" spans="8:8" x14ac:dyDescent="0.25">
      <c r="H32315" s="1"/>
    </row>
    <row r="32316" spans="8:8" x14ac:dyDescent="0.25">
      <c r="H32316" s="1"/>
    </row>
    <row r="32317" spans="8:8" x14ac:dyDescent="0.25">
      <c r="H32317" s="1"/>
    </row>
    <row r="32318" spans="8:8" x14ac:dyDescent="0.25">
      <c r="H32318" s="1"/>
    </row>
    <row r="32319" spans="8:8" x14ac:dyDescent="0.25">
      <c r="H32319" s="1"/>
    </row>
    <row r="32320" spans="8:8" x14ac:dyDescent="0.25">
      <c r="H32320" s="1"/>
    </row>
    <row r="32321" spans="8:8" x14ac:dyDescent="0.25">
      <c r="H32321" s="1"/>
    </row>
    <row r="32322" spans="8:8" x14ac:dyDescent="0.25">
      <c r="H32322" s="1"/>
    </row>
    <row r="32323" spans="8:8" x14ac:dyDescent="0.25">
      <c r="H32323" s="1"/>
    </row>
    <row r="32324" spans="8:8" x14ac:dyDescent="0.25">
      <c r="H32324" s="1"/>
    </row>
    <row r="32325" spans="8:8" x14ac:dyDescent="0.25">
      <c r="H32325" s="1"/>
    </row>
    <row r="32326" spans="8:8" x14ac:dyDescent="0.25">
      <c r="H32326" s="1"/>
    </row>
    <row r="32327" spans="8:8" x14ac:dyDescent="0.25">
      <c r="H32327" s="1"/>
    </row>
    <row r="32328" spans="8:8" x14ac:dyDescent="0.25">
      <c r="H32328" s="1"/>
    </row>
    <row r="32329" spans="8:8" x14ac:dyDescent="0.25">
      <c r="H32329" s="1"/>
    </row>
    <row r="32330" spans="8:8" x14ac:dyDescent="0.25">
      <c r="H32330" s="1"/>
    </row>
    <row r="32331" spans="8:8" x14ac:dyDescent="0.25">
      <c r="H32331" s="1"/>
    </row>
    <row r="32332" spans="8:8" x14ac:dyDescent="0.25">
      <c r="H32332" s="1"/>
    </row>
    <row r="32333" spans="8:8" x14ac:dyDescent="0.25">
      <c r="H32333" s="1"/>
    </row>
    <row r="32334" spans="8:8" x14ac:dyDescent="0.25">
      <c r="H32334" s="1"/>
    </row>
    <row r="32335" spans="8:8" x14ac:dyDescent="0.25">
      <c r="H32335" s="1"/>
    </row>
    <row r="32336" spans="8:8" x14ac:dyDescent="0.25">
      <c r="H32336" s="1"/>
    </row>
    <row r="32337" spans="8:8" x14ac:dyDescent="0.25">
      <c r="H32337" s="1"/>
    </row>
    <row r="32338" spans="8:8" x14ac:dyDescent="0.25">
      <c r="H32338" s="1"/>
    </row>
    <row r="32339" spans="8:8" x14ac:dyDescent="0.25">
      <c r="H32339" s="1"/>
    </row>
    <row r="32340" spans="8:8" x14ac:dyDescent="0.25">
      <c r="H32340" s="1"/>
    </row>
    <row r="32341" spans="8:8" x14ac:dyDescent="0.25">
      <c r="H32341" s="1"/>
    </row>
    <row r="32342" spans="8:8" x14ac:dyDescent="0.25">
      <c r="H32342" s="1"/>
    </row>
    <row r="32343" spans="8:8" x14ac:dyDescent="0.25">
      <c r="H32343" s="1"/>
    </row>
    <row r="32344" spans="8:8" x14ac:dyDescent="0.25">
      <c r="H32344" s="1"/>
    </row>
    <row r="32345" spans="8:8" x14ac:dyDescent="0.25">
      <c r="H32345" s="1"/>
    </row>
    <row r="32346" spans="8:8" x14ac:dyDescent="0.25">
      <c r="H32346" s="1"/>
    </row>
    <row r="32347" spans="8:8" x14ac:dyDescent="0.25">
      <c r="H32347" s="1"/>
    </row>
    <row r="32348" spans="8:8" x14ac:dyDescent="0.25">
      <c r="H32348" s="1"/>
    </row>
    <row r="32349" spans="8:8" x14ac:dyDescent="0.25">
      <c r="H32349" s="1"/>
    </row>
    <row r="32350" spans="8:8" x14ac:dyDescent="0.25">
      <c r="H32350" s="1"/>
    </row>
    <row r="32351" spans="8:8" x14ac:dyDescent="0.25">
      <c r="H32351" s="1"/>
    </row>
    <row r="32352" spans="8:8" x14ac:dyDescent="0.25">
      <c r="H32352" s="1"/>
    </row>
    <row r="32353" spans="8:8" x14ac:dyDescent="0.25">
      <c r="H32353" s="1"/>
    </row>
    <row r="32354" spans="8:8" x14ac:dyDescent="0.25">
      <c r="H32354" s="1"/>
    </row>
    <row r="32355" spans="8:8" x14ac:dyDescent="0.25">
      <c r="H32355" s="1"/>
    </row>
    <row r="32356" spans="8:8" x14ac:dyDescent="0.25">
      <c r="H32356" s="1"/>
    </row>
    <row r="32357" spans="8:8" x14ac:dyDescent="0.25">
      <c r="H32357" s="1"/>
    </row>
    <row r="32358" spans="8:8" x14ac:dyDescent="0.25">
      <c r="H32358" s="1"/>
    </row>
    <row r="32359" spans="8:8" x14ac:dyDescent="0.25">
      <c r="H32359" s="1"/>
    </row>
    <row r="32360" spans="8:8" x14ac:dyDescent="0.25">
      <c r="H32360" s="1"/>
    </row>
    <row r="32361" spans="8:8" x14ac:dyDescent="0.25">
      <c r="H32361" s="1"/>
    </row>
    <row r="32362" spans="8:8" x14ac:dyDescent="0.25">
      <c r="H32362" s="1"/>
    </row>
    <row r="32363" spans="8:8" x14ac:dyDescent="0.25">
      <c r="H32363" s="1"/>
    </row>
    <row r="32364" spans="8:8" x14ac:dyDescent="0.25">
      <c r="H32364" s="1"/>
    </row>
    <row r="32365" spans="8:8" x14ac:dyDescent="0.25">
      <c r="H32365" s="1"/>
    </row>
    <row r="32366" spans="8:8" x14ac:dyDescent="0.25">
      <c r="H32366" s="1"/>
    </row>
    <row r="32367" spans="8:8" x14ac:dyDescent="0.25">
      <c r="H32367" s="1"/>
    </row>
    <row r="32368" spans="8:8" x14ac:dyDescent="0.25">
      <c r="H32368" s="1"/>
    </row>
    <row r="32369" spans="8:8" x14ac:dyDescent="0.25">
      <c r="H32369" s="1"/>
    </row>
    <row r="32370" spans="8:8" x14ac:dyDescent="0.25">
      <c r="H32370" s="1"/>
    </row>
    <row r="32371" spans="8:8" x14ac:dyDescent="0.25">
      <c r="H32371" s="1"/>
    </row>
    <row r="32372" spans="8:8" x14ac:dyDescent="0.25">
      <c r="H32372" s="1"/>
    </row>
    <row r="32373" spans="8:8" x14ac:dyDescent="0.25">
      <c r="H32373" s="1"/>
    </row>
    <row r="32374" spans="8:8" x14ac:dyDescent="0.25">
      <c r="H32374" s="1"/>
    </row>
    <row r="32375" spans="8:8" x14ac:dyDescent="0.25">
      <c r="H32375" s="1"/>
    </row>
    <row r="32376" spans="8:8" x14ac:dyDescent="0.25">
      <c r="H32376" s="1"/>
    </row>
    <row r="32377" spans="8:8" x14ac:dyDescent="0.25">
      <c r="H32377" s="1"/>
    </row>
    <row r="32378" spans="8:8" x14ac:dyDescent="0.25">
      <c r="H32378" s="1"/>
    </row>
    <row r="32379" spans="8:8" x14ac:dyDescent="0.25">
      <c r="H32379" s="1"/>
    </row>
    <row r="32380" spans="8:8" x14ac:dyDescent="0.25">
      <c r="H32380" s="1"/>
    </row>
    <row r="32381" spans="8:8" x14ac:dyDescent="0.25">
      <c r="H32381" s="1"/>
    </row>
    <row r="32382" spans="8:8" x14ac:dyDescent="0.25">
      <c r="H32382" s="1"/>
    </row>
    <row r="32383" spans="8:8" x14ac:dyDescent="0.25">
      <c r="H32383" s="1"/>
    </row>
    <row r="32384" spans="8:8" x14ac:dyDescent="0.25">
      <c r="H32384" s="1"/>
    </row>
    <row r="32385" spans="8:8" x14ac:dyDescent="0.25">
      <c r="H32385" s="1"/>
    </row>
    <row r="32386" spans="8:8" x14ac:dyDescent="0.25">
      <c r="H32386" s="1"/>
    </row>
    <row r="32387" spans="8:8" x14ac:dyDescent="0.25">
      <c r="H32387" s="1"/>
    </row>
    <row r="32388" spans="8:8" x14ac:dyDescent="0.25">
      <c r="H32388" s="1"/>
    </row>
    <row r="32389" spans="8:8" x14ac:dyDescent="0.25">
      <c r="H32389" s="1"/>
    </row>
    <row r="32390" spans="8:8" x14ac:dyDescent="0.25">
      <c r="H32390" s="1"/>
    </row>
    <row r="32391" spans="8:8" x14ac:dyDescent="0.25">
      <c r="H32391" s="1"/>
    </row>
    <row r="32392" spans="8:8" x14ac:dyDescent="0.25">
      <c r="H32392" s="1"/>
    </row>
    <row r="32393" spans="8:8" x14ac:dyDescent="0.25">
      <c r="H32393" s="1"/>
    </row>
    <row r="32394" spans="8:8" x14ac:dyDescent="0.25">
      <c r="H32394" s="1"/>
    </row>
    <row r="32395" spans="8:8" x14ac:dyDescent="0.25">
      <c r="H32395" s="1"/>
    </row>
    <row r="32396" spans="8:8" x14ac:dyDescent="0.25">
      <c r="H32396" s="1"/>
    </row>
    <row r="32397" spans="8:8" x14ac:dyDescent="0.25">
      <c r="H32397" s="1"/>
    </row>
    <row r="32398" spans="8:8" x14ac:dyDescent="0.25">
      <c r="H32398" s="1"/>
    </row>
    <row r="32399" spans="8:8" x14ac:dyDescent="0.25">
      <c r="H32399" s="1"/>
    </row>
    <row r="32400" spans="8:8" x14ac:dyDescent="0.25">
      <c r="H32400" s="1"/>
    </row>
    <row r="32401" spans="8:8" x14ac:dyDescent="0.25">
      <c r="H32401" s="1"/>
    </row>
    <row r="32402" spans="8:8" x14ac:dyDescent="0.25">
      <c r="H32402" s="1"/>
    </row>
    <row r="32403" spans="8:8" x14ac:dyDescent="0.25">
      <c r="H32403" s="1"/>
    </row>
    <row r="32404" spans="8:8" x14ac:dyDescent="0.25">
      <c r="H32404" s="1"/>
    </row>
    <row r="32405" spans="8:8" x14ac:dyDescent="0.25">
      <c r="H32405" s="1"/>
    </row>
    <row r="32406" spans="8:8" x14ac:dyDescent="0.25">
      <c r="H32406" s="1"/>
    </row>
    <row r="32407" spans="8:8" x14ac:dyDescent="0.25">
      <c r="H32407" s="1"/>
    </row>
    <row r="32408" spans="8:8" x14ac:dyDescent="0.25">
      <c r="H32408" s="1"/>
    </row>
    <row r="32409" spans="8:8" x14ac:dyDescent="0.25">
      <c r="H32409" s="1"/>
    </row>
    <row r="32410" spans="8:8" x14ac:dyDescent="0.25">
      <c r="H32410" s="1"/>
    </row>
    <row r="32411" spans="8:8" x14ac:dyDescent="0.25">
      <c r="H32411" s="1"/>
    </row>
    <row r="32412" spans="8:8" x14ac:dyDescent="0.25">
      <c r="H32412" s="1"/>
    </row>
    <row r="32413" spans="8:8" x14ac:dyDescent="0.25">
      <c r="H32413" s="1"/>
    </row>
    <row r="32414" spans="8:8" x14ac:dyDescent="0.25">
      <c r="H32414" s="1"/>
    </row>
    <row r="32415" spans="8:8" x14ac:dyDescent="0.25">
      <c r="H32415" s="1"/>
    </row>
    <row r="32416" spans="8:8" x14ac:dyDescent="0.25">
      <c r="H32416" s="1"/>
    </row>
    <row r="32417" spans="8:8" x14ac:dyDescent="0.25">
      <c r="H32417" s="1"/>
    </row>
    <row r="32418" spans="8:8" x14ac:dyDescent="0.25">
      <c r="H32418" s="1"/>
    </row>
    <row r="32419" spans="8:8" x14ac:dyDescent="0.25">
      <c r="H32419" s="1"/>
    </row>
    <row r="32420" spans="8:8" x14ac:dyDescent="0.25">
      <c r="H32420" s="1"/>
    </row>
    <row r="32421" spans="8:8" x14ac:dyDescent="0.25">
      <c r="H32421" s="1"/>
    </row>
    <row r="32422" spans="8:8" x14ac:dyDescent="0.25">
      <c r="H32422" s="1"/>
    </row>
    <row r="32423" spans="8:8" x14ac:dyDescent="0.25">
      <c r="H32423" s="1"/>
    </row>
    <row r="32424" spans="8:8" x14ac:dyDescent="0.25">
      <c r="H32424" s="1"/>
    </row>
    <row r="32425" spans="8:8" x14ac:dyDescent="0.25">
      <c r="H32425" s="1"/>
    </row>
    <row r="32426" spans="8:8" x14ac:dyDescent="0.25">
      <c r="H32426" s="1"/>
    </row>
    <row r="32427" spans="8:8" x14ac:dyDescent="0.25">
      <c r="H32427" s="1"/>
    </row>
    <row r="32428" spans="8:8" x14ac:dyDescent="0.25">
      <c r="H32428" s="1"/>
    </row>
    <row r="32429" spans="8:8" x14ac:dyDescent="0.25">
      <c r="H32429" s="1"/>
    </row>
    <row r="32430" spans="8:8" x14ac:dyDescent="0.25">
      <c r="H32430" s="1"/>
    </row>
    <row r="32431" spans="8:8" x14ac:dyDescent="0.25">
      <c r="H32431" s="1"/>
    </row>
    <row r="32432" spans="8:8" x14ac:dyDescent="0.25">
      <c r="H32432" s="1"/>
    </row>
    <row r="32433" spans="8:8" x14ac:dyDescent="0.25">
      <c r="H32433" s="1"/>
    </row>
    <row r="32434" spans="8:8" x14ac:dyDescent="0.25">
      <c r="H32434" s="1"/>
    </row>
    <row r="32435" spans="8:8" x14ac:dyDescent="0.25">
      <c r="H32435" s="1"/>
    </row>
    <row r="32436" spans="8:8" x14ac:dyDescent="0.25">
      <c r="H32436" s="1"/>
    </row>
    <row r="32437" spans="8:8" x14ac:dyDescent="0.25">
      <c r="H32437" s="1"/>
    </row>
    <row r="32438" spans="8:8" x14ac:dyDescent="0.25">
      <c r="H32438" s="1"/>
    </row>
    <row r="32439" spans="8:8" x14ac:dyDescent="0.25">
      <c r="H32439" s="1"/>
    </row>
    <row r="32440" spans="8:8" x14ac:dyDescent="0.25">
      <c r="H32440" s="1"/>
    </row>
    <row r="32441" spans="8:8" x14ac:dyDescent="0.25">
      <c r="H32441" s="1"/>
    </row>
    <row r="32442" spans="8:8" x14ac:dyDescent="0.25">
      <c r="H32442" s="1"/>
    </row>
    <row r="32443" spans="8:8" x14ac:dyDescent="0.25">
      <c r="H32443" s="1"/>
    </row>
    <row r="32444" spans="8:8" x14ac:dyDescent="0.25">
      <c r="H32444" s="1"/>
    </row>
    <row r="32445" spans="8:8" x14ac:dyDescent="0.25">
      <c r="H32445" s="1"/>
    </row>
    <row r="32446" spans="8:8" x14ac:dyDescent="0.25">
      <c r="H32446" s="1"/>
    </row>
    <row r="32447" spans="8:8" x14ac:dyDescent="0.25">
      <c r="H32447" s="1"/>
    </row>
    <row r="32448" spans="8:8" x14ac:dyDescent="0.25">
      <c r="H32448" s="1"/>
    </row>
    <row r="32449" spans="8:8" x14ac:dyDescent="0.25">
      <c r="H32449" s="1"/>
    </row>
    <row r="32450" spans="8:8" x14ac:dyDescent="0.25">
      <c r="H32450" s="1"/>
    </row>
    <row r="32451" spans="8:8" x14ac:dyDescent="0.25">
      <c r="H32451" s="1"/>
    </row>
    <row r="32452" spans="8:8" x14ac:dyDescent="0.25">
      <c r="H32452" s="1"/>
    </row>
    <row r="32453" spans="8:8" x14ac:dyDescent="0.25">
      <c r="H32453" s="1"/>
    </row>
    <row r="32454" spans="8:8" x14ac:dyDescent="0.25">
      <c r="H32454" s="1"/>
    </row>
    <row r="32455" spans="8:8" x14ac:dyDescent="0.25">
      <c r="H32455" s="1"/>
    </row>
    <row r="32456" spans="8:8" x14ac:dyDescent="0.25">
      <c r="H32456" s="1"/>
    </row>
    <row r="32457" spans="8:8" x14ac:dyDescent="0.25">
      <c r="H32457" s="1"/>
    </row>
    <row r="32458" spans="8:8" x14ac:dyDescent="0.25">
      <c r="H32458" s="1"/>
    </row>
    <row r="32459" spans="8:8" x14ac:dyDescent="0.25">
      <c r="H32459" s="1"/>
    </row>
    <row r="32460" spans="8:8" x14ac:dyDescent="0.25">
      <c r="H32460" s="1"/>
    </row>
    <row r="32461" spans="8:8" x14ac:dyDescent="0.25">
      <c r="H32461" s="1"/>
    </row>
    <row r="32462" spans="8:8" x14ac:dyDescent="0.25">
      <c r="H32462" s="1"/>
    </row>
    <row r="32463" spans="8:8" x14ac:dyDescent="0.25">
      <c r="H32463" s="1"/>
    </row>
    <row r="32464" spans="8:8" x14ac:dyDescent="0.25">
      <c r="H32464" s="1"/>
    </row>
    <row r="32465" spans="8:8" x14ac:dyDescent="0.25">
      <c r="H32465" s="1"/>
    </row>
    <row r="32466" spans="8:8" x14ac:dyDescent="0.25">
      <c r="H32466" s="1"/>
    </row>
    <row r="32467" spans="8:8" x14ac:dyDescent="0.25">
      <c r="H32467" s="1"/>
    </row>
    <row r="32468" spans="8:8" x14ac:dyDescent="0.25">
      <c r="H32468" s="1"/>
    </row>
    <row r="32469" spans="8:8" x14ac:dyDescent="0.25">
      <c r="H32469" s="1"/>
    </row>
    <row r="32470" spans="8:8" x14ac:dyDescent="0.25">
      <c r="H32470" s="1"/>
    </row>
    <row r="32471" spans="8:8" x14ac:dyDescent="0.25">
      <c r="H32471" s="1"/>
    </row>
    <row r="32472" spans="8:8" x14ac:dyDescent="0.25">
      <c r="H32472" s="1"/>
    </row>
    <row r="32473" spans="8:8" x14ac:dyDescent="0.25">
      <c r="H32473" s="1"/>
    </row>
    <row r="32474" spans="8:8" x14ac:dyDescent="0.25">
      <c r="H32474" s="1"/>
    </row>
    <row r="32475" spans="8:8" x14ac:dyDescent="0.25">
      <c r="H32475" s="1"/>
    </row>
    <row r="32476" spans="8:8" x14ac:dyDescent="0.25">
      <c r="H32476" s="1"/>
    </row>
    <row r="32477" spans="8:8" x14ac:dyDescent="0.25">
      <c r="H32477" s="1"/>
    </row>
    <row r="32478" spans="8:8" x14ac:dyDescent="0.25">
      <c r="H32478" s="1"/>
    </row>
    <row r="32479" spans="8:8" x14ac:dyDescent="0.25">
      <c r="H32479" s="1"/>
    </row>
    <row r="32480" spans="8:8" x14ac:dyDescent="0.25">
      <c r="H32480" s="1"/>
    </row>
    <row r="32481" spans="8:8" x14ac:dyDescent="0.25">
      <c r="H32481" s="1"/>
    </row>
    <row r="32482" spans="8:8" x14ac:dyDescent="0.25">
      <c r="H32482" s="1"/>
    </row>
    <row r="32483" spans="8:8" x14ac:dyDescent="0.25">
      <c r="H32483" s="1"/>
    </row>
    <row r="32484" spans="8:8" x14ac:dyDescent="0.25">
      <c r="H32484" s="1"/>
    </row>
    <row r="32485" spans="8:8" x14ac:dyDescent="0.25">
      <c r="H32485" s="1"/>
    </row>
    <row r="32486" spans="8:8" x14ac:dyDescent="0.25">
      <c r="H32486" s="1"/>
    </row>
    <row r="32487" spans="8:8" x14ac:dyDescent="0.25">
      <c r="H32487" s="1"/>
    </row>
    <row r="32488" spans="8:8" x14ac:dyDescent="0.25">
      <c r="H32488" s="1"/>
    </row>
    <row r="32489" spans="8:8" x14ac:dyDescent="0.25">
      <c r="H32489" s="1"/>
    </row>
    <row r="32490" spans="8:8" x14ac:dyDescent="0.25">
      <c r="H32490" s="1"/>
    </row>
    <row r="32491" spans="8:8" x14ac:dyDescent="0.25">
      <c r="H32491" s="1"/>
    </row>
    <row r="32492" spans="8:8" x14ac:dyDescent="0.25">
      <c r="H32492" s="1"/>
    </row>
    <row r="32493" spans="8:8" x14ac:dyDescent="0.25">
      <c r="H32493" s="1"/>
    </row>
    <row r="32494" spans="8:8" x14ac:dyDescent="0.25">
      <c r="H32494" s="1"/>
    </row>
    <row r="32495" spans="8:8" x14ac:dyDescent="0.25">
      <c r="H32495" s="1"/>
    </row>
    <row r="32496" spans="8:8" x14ac:dyDescent="0.25">
      <c r="H32496" s="1"/>
    </row>
    <row r="32497" spans="8:8" x14ac:dyDescent="0.25">
      <c r="H32497" s="1"/>
    </row>
    <row r="32498" spans="8:8" x14ac:dyDescent="0.25">
      <c r="H32498" s="1"/>
    </row>
    <row r="32499" spans="8:8" x14ac:dyDescent="0.25">
      <c r="H32499" s="1"/>
    </row>
    <row r="32500" spans="8:8" x14ac:dyDescent="0.25">
      <c r="H32500" s="1"/>
    </row>
    <row r="32501" spans="8:8" x14ac:dyDescent="0.25">
      <c r="H32501" s="1"/>
    </row>
    <row r="32502" spans="8:8" x14ac:dyDescent="0.25">
      <c r="H32502" s="1"/>
    </row>
    <row r="32503" spans="8:8" x14ac:dyDescent="0.25">
      <c r="H32503" s="1"/>
    </row>
    <row r="32504" spans="8:8" x14ac:dyDescent="0.25">
      <c r="H32504" s="1"/>
    </row>
    <row r="32505" spans="8:8" x14ac:dyDescent="0.25">
      <c r="H32505" s="1"/>
    </row>
    <row r="32506" spans="8:8" x14ac:dyDescent="0.25">
      <c r="H32506" s="1"/>
    </row>
    <row r="32507" spans="8:8" x14ac:dyDescent="0.25">
      <c r="H32507" s="1"/>
    </row>
    <row r="32508" spans="8:8" x14ac:dyDescent="0.25">
      <c r="H32508" s="1"/>
    </row>
    <row r="32509" spans="8:8" x14ac:dyDescent="0.25">
      <c r="H32509" s="1"/>
    </row>
    <row r="32510" spans="8:8" x14ac:dyDescent="0.25">
      <c r="H32510" s="1"/>
    </row>
    <row r="32511" spans="8:8" x14ac:dyDescent="0.25">
      <c r="H32511" s="1"/>
    </row>
    <row r="32512" spans="8:8" x14ac:dyDescent="0.25">
      <c r="H32512" s="1"/>
    </row>
    <row r="32513" spans="8:8" x14ac:dyDescent="0.25">
      <c r="H32513" s="1"/>
    </row>
    <row r="32514" spans="8:8" x14ac:dyDescent="0.25">
      <c r="H32514" s="1"/>
    </row>
    <row r="32515" spans="8:8" x14ac:dyDescent="0.25">
      <c r="H32515" s="1"/>
    </row>
    <row r="32516" spans="8:8" x14ac:dyDescent="0.25">
      <c r="H32516" s="1"/>
    </row>
    <row r="32517" spans="8:8" x14ac:dyDescent="0.25">
      <c r="H32517" s="1"/>
    </row>
    <row r="32518" spans="8:8" x14ac:dyDescent="0.25">
      <c r="H32518" s="1"/>
    </row>
    <row r="32519" spans="8:8" x14ac:dyDescent="0.25">
      <c r="H32519" s="1"/>
    </row>
    <row r="32520" spans="8:8" x14ac:dyDescent="0.25">
      <c r="H32520" s="1"/>
    </row>
    <row r="32521" spans="8:8" x14ac:dyDescent="0.25">
      <c r="H32521" s="1"/>
    </row>
    <row r="32522" spans="8:8" x14ac:dyDescent="0.25">
      <c r="H32522" s="1"/>
    </row>
    <row r="32523" spans="8:8" x14ac:dyDescent="0.25">
      <c r="H32523" s="1"/>
    </row>
    <row r="32524" spans="8:8" x14ac:dyDescent="0.25">
      <c r="H32524" s="1"/>
    </row>
    <row r="32525" spans="8:8" x14ac:dyDescent="0.25">
      <c r="H32525" s="1"/>
    </row>
    <row r="32526" spans="8:8" x14ac:dyDescent="0.25">
      <c r="H32526" s="1"/>
    </row>
    <row r="32527" spans="8:8" x14ac:dyDescent="0.25">
      <c r="H32527" s="1"/>
    </row>
    <row r="32528" spans="8:8" x14ac:dyDescent="0.25">
      <c r="H32528" s="1"/>
    </row>
    <row r="32529" spans="8:8" x14ac:dyDescent="0.25">
      <c r="H32529" s="1"/>
    </row>
    <row r="32530" spans="8:8" x14ac:dyDescent="0.25">
      <c r="H32530" s="1"/>
    </row>
    <row r="32531" spans="8:8" x14ac:dyDescent="0.25">
      <c r="H32531" s="1"/>
    </row>
    <row r="32532" spans="8:8" x14ac:dyDescent="0.25">
      <c r="H32532" s="1"/>
    </row>
    <row r="32533" spans="8:8" x14ac:dyDescent="0.25">
      <c r="H32533" s="1"/>
    </row>
    <row r="32534" spans="8:8" x14ac:dyDescent="0.25">
      <c r="H32534" s="1"/>
    </row>
    <row r="32535" spans="8:8" x14ac:dyDescent="0.25">
      <c r="H32535" s="1"/>
    </row>
    <row r="32536" spans="8:8" x14ac:dyDescent="0.25">
      <c r="H32536" s="1"/>
    </row>
    <row r="32537" spans="8:8" x14ac:dyDescent="0.25">
      <c r="H32537" s="1"/>
    </row>
    <row r="32538" spans="8:8" x14ac:dyDescent="0.25">
      <c r="H32538" s="1"/>
    </row>
    <row r="32539" spans="8:8" x14ac:dyDescent="0.25">
      <c r="H32539" s="1"/>
    </row>
    <row r="32540" spans="8:8" x14ac:dyDescent="0.25">
      <c r="H32540" s="1"/>
    </row>
    <row r="32541" spans="8:8" x14ac:dyDescent="0.25">
      <c r="H32541" s="1"/>
    </row>
    <row r="32542" spans="8:8" x14ac:dyDescent="0.25">
      <c r="H32542" s="1"/>
    </row>
    <row r="32543" spans="8:8" x14ac:dyDescent="0.25">
      <c r="H32543" s="1"/>
    </row>
    <row r="32544" spans="8:8" x14ac:dyDescent="0.25">
      <c r="H32544" s="1"/>
    </row>
    <row r="32545" spans="8:8" x14ac:dyDescent="0.25">
      <c r="H32545" s="1"/>
    </row>
    <row r="32546" spans="8:8" x14ac:dyDescent="0.25">
      <c r="H32546" s="1"/>
    </row>
    <row r="32547" spans="8:8" x14ac:dyDescent="0.25">
      <c r="H32547" s="1"/>
    </row>
    <row r="32548" spans="8:8" x14ac:dyDescent="0.25">
      <c r="H32548" s="1"/>
    </row>
    <row r="32549" spans="8:8" x14ac:dyDescent="0.25">
      <c r="H32549" s="1"/>
    </row>
    <row r="32550" spans="8:8" x14ac:dyDescent="0.25">
      <c r="H32550" s="1"/>
    </row>
    <row r="32551" spans="8:8" x14ac:dyDescent="0.25">
      <c r="H32551" s="1"/>
    </row>
    <row r="32552" spans="8:8" x14ac:dyDescent="0.25">
      <c r="H32552" s="1"/>
    </row>
    <row r="32553" spans="8:8" x14ac:dyDescent="0.25">
      <c r="H32553" s="1"/>
    </row>
    <row r="32554" spans="8:8" x14ac:dyDescent="0.25">
      <c r="H32554" s="1"/>
    </row>
    <row r="32555" spans="8:8" x14ac:dyDescent="0.25">
      <c r="H32555" s="1"/>
    </row>
    <row r="32556" spans="8:8" x14ac:dyDescent="0.25">
      <c r="H32556" s="1"/>
    </row>
    <row r="32557" spans="8:8" x14ac:dyDescent="0.25">
      <c r="H32557" s="1"/>
    </row>
    <row r="32558" spans="8:8" x14ac:dyDescent="0.25">
      <c r="H32558" s="1"/>
    </row>
    <row r="32559" spans="8:8" x14ac:dyDescent="0.25">
      <c r="H32559" s="1"/>
    </row>
    <row r="32560" spans="8:8" x14ac:dyDescent="0.25">
      <c r="H32560" s="1"/>
    </row>
    <row r="32561" spans="8:8" x14ac:dyDescent="0.25">
      <c r="H32561" s="1"/>
    </row>
    <row r="32562" spans="8:8" x14ac:dyDescent="0.25">
      <c r="H32562" s="1"/>
    </row>
    <row r="32563" spans="8:8" x14ac:dyDescent="0.25">
      <c r="H32563" s="1"/>
    </row>
    <row r="32564" spans="8:8" x14ac:dyDescent="0.25">
      <c r="H32564" s="1"/>
    </row>
    <row r="32565" spans="8:8" x14ac:dyDescent="0.25">
      <c r="H32565" s="1"/>
    </row>
    <row r="32566" spans="8:8" x14ac:dyDescent="0.25">
      <c r="H32566" s="1"/>
    </row>
    <row r="32567" spans="8:8" x14ac:dyDescent="0.25">
      <c r="H32567" s="1"/>
    </row>
    <row r="32568" spans="8:8" x14ac:dyDescent="0.25">
      <c r="H32568" s="1"/>
    </row>
    <row r="32569" spans="8:8" x14ac:dyDescent="0.25">
      <c r="H32569" s="1"/>
    </row>
    <row r="32570" spans="8:8" x14ac:dyDescent="0.25">
      <c r="H32570" s="1"/>
    </row>
    <row r="32571" spans="8:8" x14ac:dyDescent="0.25">
      <c r="H32571" s="1"/>
    </row>
    <row r="32572" spans="8:8" x14ac:dyDescent="0.25">
      <c r="H32572" s="1"/>
    </row>
    <row r="32573" spans="8:8" x14ac:dyDescent="0.25">
      <c r="H32573" s="1"/>
    </row>
    <row r="32574" spans="8:8" x14ac:dyDescent="0.25">
      <c r="H32574" s="1"/>
    </row>
    <row r="32575" spans="8:8" x14ac:dyDescent="0.25">
      <c r="H32575" s="1"/>
    </row>
    <row r="32576" spans="8:8" x14ac:dyDescent="0.25">
      <c r="H32576" s="1"/>
    </row>
    <row r="32577" spans="8:8" x14ac:dyDescent="0.25">
      <c r="H32577" s="1"/>
    </row>
    <row r="32578" spans="8:8" x14ac:dyDescent="0.25">
      <c r="H32578" s="1"/>
    </row>
    <row r="32579" spans="8:8" x14ac:dyDescent="0.25">
      <c r="H32579" s="1"/>
    </row>
    <row r="32580" spans="8:8" x14ac:dyDescent="0.25">
      <c r="H32580" s="1"/>
    </row>
    <row r="32581" spans="8:8" x14ac:dyDescent="0.25">
      <c r="H32581" s="1"/>
    </row>
    <row r="32582" spans="8:8" x14ac:dyDescent="0.25">
      <c r="H32582" s="1"/>
    </row>
    <row r="32583" spans="8:8" x14ac:dyDescent="0.25">
      <c r="H32583" s="1"/>
    </row>
    <row r="32584" spans="8:8" x14ac:dyDescent="0.25">
      <c r="H32584" s="1"/>
    </row>
    <row r="32585" spans="8:8" x14ac:dyDescent="0.25">
      <c r="H32585" s="1"/>
    </row>
    <row r="32586" spans="8:8" x14ac:dyDescent="0.25">
      <c r="H32586" s="1"/>
    </row>
    <row r="32587" spans="8:8" x14ac:dyDescent="0.25">
      <c r="H32587" s="1"/>
    </row>
    <row r="32588" spans="8:8" x14ac:dyDescent="0.25">
      <c r="H32588" s="1"/>
    </row>
    <row r="32589" spans="8:8" x14ac:dyDescent="0.25">
      <c r="H32589" s="1"/>
    </row>
    <row r="32590" spans="8:8" x14ac:dyDescent="0.25">
      <c r="H32590" s="1"/>
    </row>
    <row r="32591" spans="8:8" x14ac:dyDescent="0.25">
      <c r="H32591" s="1"/>
    </row>
    <row r="32592" spans="8:8" x14ac:dyDescent="0.25">
      <c r="H32592" s="1"/>
    </row>
    <row r="32593" spans="8:8" x14ac:dyDescent="0.25">
      <c r="H32593" s="1"/>
    </row>
    <row r="32594" spans="8:8" x14ac:dyDescent="0.25">
      <c r="H32594" s="1"/>
    </row>
    <row r="32595" spans="8:8" x14ac:dyDescent="0.25">
      <c r="H32595" s="1"/>
    </row>
    <row r="32596" spans="8:8" x14ac:dyDescent="0.25">
      <c r="H32596" s="1"/>
    </row>
    <row r="32597" spans="8:8" x14ac:dyDescent="0.25">
      <c r="H32597" s="1"/>
    </row>
    <row r="32598" spans="8:8" x14ac:dyDescent="0.25">
      <c r="H32598" s="1"/>
    </row>
    <row r="32599" spans="8:8" x14ac:dyDescent="0.25">
      <c r="H32599" s="1"/>
    </row>
    <row r="32600" spans="8:8" x14ac:dyDescent="0.25">
      <c r="H32600" s="1"/>
    </row>
    <row r="32601" spans="8:8" x14ac:dyDescent="0.25">
      <c r="H32601" s="1"/>
    </row>
    <row r="32602" spans="8:8" x14ac:dyDescent="0.25">
      <c r="H32602" s="1"/>
    </row>
    <row r="32603" spans="8:8" x14ac:dyDescent="0.25">
      <c r="H32603" s="1"/>
    </row>
    <row r="32604" spans="8:8" x14ac:dyDescent="0.25">
      <c r="H32604" s="1"/>
    </row>
    <row r="32605" spans="8:8" x14ac:dyDescent="0.25">
      <c r="H32605" s="1"/>
    </row>
    <row r="32606" spans="8:8" x14ac:dyDescent="0.25">
      <c r="H32606" s="1"/>
    </row>
    <row r="32607" spans="8:8" x14ac:dyDescent="0.25">
      <c r="H32607" s="1"/>
    </row>
    <row r="32608" spans="8:8" x14ac:dyDescent="0.25">
      <c r="H32608" s="1"/>
    </row>
    <row r="32609" spans="8:8" x14ac:dyDescent="0.25">
      <c r="H32609" s="1"/>
    </row>
    <row r="32610" spans="8:8" x14ac:dyDescent="0.25">
      <c r="H32610" s="1"/>
    </row>
    <row r="32611" spans="8:8" x14ac:dyDescent="0.25">
      <c r="H32611" s="1"/>
    </row>
    <row r="32612" spans="8:8" x14ac:dyDescent="0.25">
      <c r="H32612" s="1"/>
    </row>
    <row r="32613" spans="8:8" x14ac:dyDescent="0.25">
      <c r="H32613" s="1"/>
    </row>
    <row r="32614" spans="8:8" x14ac:dyDescent="0.25">
      <c r="H32614" s="1"/>
    </row>
    <row r="32615" spans="8:8" x14ac:dyDescent="0.25">
      <c r="H32615" s="1"/>
    </row>
    <row r="32616" spans="8:8" x14ac:dyDescent="0.25">
      <c r="H32616" s="1"/>
    </row>
    <row r="32617" spans="8:8" x14ac:dyDescent="0.25">
      <c r="H32617" s="1"/>
    </row>
    <row r="32618" spans="8:8" x14ac:dyDescent="0.25">
      <c r="H32618" s="1"/>
    </row>
    <row r="32619" spans="8:8" x14ac:dyDescent="0.25">
      <c r="H32619" s="1"/>
    </row>
    <row r="32620" spans="8:8" x14ac:dyDescent="0.25">
      <c r="H32620" s="1"/>
    </row>
    <row r="32621" spans="8:8" x14ac:dyDescent="0.25">
      <c r="H32621" s="1"/>
    </row>
    <row r="32622" spans="8:8" x14ac:dyDescent="0.25">
      <c r="H32622" s="1"/>
    </row>
    <row r="32623" spans="8:8" x14ac:dyDescent="0.25">
      <c r="H32623" s="1"/>
    </row>
    <row r="32624" spans="8:8" x14ac:dyDescent="0.25">
      <c r="H32624" s="1"/>
    </row>
    <row r="32625" spans="8:8" x14ac:dyDescent="0.25">
      <c r="H32625" s="1"/>
    </row>
    <row r="32626" spans="8:8" x14ac:dyDescent="0.25">
      <c r="H32626" s="1"/>
    </row>
    <row r="32627" spans="8:8" x14ac:dyDescent="0.25">
      <c r="H32627" s="1"/>
    </row>
    <row r="32628" spans="8:8" x14ac:dyDescent="0.25">
      <c r="H32628" s="1"/>
    </row>
    <row r="32629" spans="8:8" x14ac:dyDescent="0.25">
      <c r="H32629" s="1"/>
    </row>
    <row r="32630" spans="8:8" x14ac:dyDescent="0.25">
      <c r="H32630" s="1"/>
    </row>
    <row r="32631" spans="8:8" x14ac:dyDescent="0.25">
      <c r="H32631" s="1"/>
    </row>
    <row r="32632" spans="8:8" x14ac:dyDescent="0.25">
      <c r="H32632" s="1"/>
    </row>
    <row r="32633" spans="8:8" x14ac:dyDescent="0.25">
      <c r="H32633" s="1"/>
    </row>
    <row r="32634" spans="8:8" x14ac:dyDescent="0.25">
      <c r="H32634" s="1"/>
    </row>
    <row r="32635" spans="8:8" x14ac:dyDescent="0.25">
      <c r="H32635" s="1"/>
    </row>
    <row r="32636" spans="8:8" x14ac:dyDescent="0.25">
      <c r="H32636" s="1"/>
    </row>
    <row r="32637" spans="8:8" x14ac:dyDescent="0.25">
      <c r="H32637" s="1"/>
    </row>
    <row r="32638" spans="8:8" x14ac:dyDescent="0.25">
      <c r="H32638" s="1"/>
    </row>
    <row r="32639" spans="8:8" x14ac:dyDescent="0.25">
      <c r="H32639" s="1"/>
    </row>
    <row r="32640" spans="8:8" x14ac:dyDescent="0.25">
      <c r="H32640" s="1"/>
    </row>
    <row r="32641" spans="8:8" x14ac:dyDescent="0.25">
      <c r="H32641" s="1"/>
    </row>
    <row r="32642" spans="8:8" x14ac:dyDescent="0.25">
      <c r="H32642" s="1"/>
    </row>
    <row r="32643" spans="8:8" x14ac:dyDescent="0.25">
      <c r="H32643" s="1"/>
    </row>
    <row r="32644" spans="8:8" x14ac:dyDescent="0.25">
      <c r="H32644" s="1"/>
    </row>
    <row r="32645" spans="8:8" x14ac:dyDescent="0.25">
      <c r="H32645" s="1"/>
    </row>
    <row r="32646" spans="8:8" x14ac:dyDescent="0.25">
      <c r="H32646" s="1"/>
    </row>
    <row r="32647" spans="8:8" x14ac:dyDescent="0.25">
      <c r="H32647" s="1"/>
    </row>
    <row r="32648" spans="8:8" x14ac:dyDescent="0.25">
      <c r="H32648" s="1"/>
    </row>
    <row r="32649" spans="8:8" x14ac:dyDescent="0.25">
      <c r="H32649" s="1"/>
    </row>
    <row r="32650" spans="8:8" x14ac:dyDescent="0.25">
      <c r="H32650" s="1"/>
    </row>
    <row r="32651" spans="8:8" x14ac:dyDescent="0.25">
      <c r="H32651" s="1"/>
    </row>
    <row r="32652" spans="8:8" x14ac:dyDescent="0.25">
      <c r="H32652" s="1"/>
    </row>
    <row r="32653" spans="8:8" x14ac:dyDescent="0.25">
      <c r="H32653" s="1"/>
    </row>
    <row r="32654" spans="8:8" x14ac:dyDescent="0.25">
      <c r="H32654" s="1"/>
    </row>
    <row r="32655" spans="8:8" x14ac:dyDescent="0.25">
      <c r="H32655" s="1"/>
    </row>
    <row r="32656" spans="8:8" x14ac:dyDescent="0.25">
      <c r="H32656" s="1"/>
    </row>
    <row r="32657" spans="8:8" x14ac:dyDescent="0.25">
      <c r="H32657" s="1"/>
    </row>
    <row r="32658" spans="8:8" x14ac:dyDescent="0.25">
      <c r="H32658" s="1"/>
    </row>
    <row r="32659" spans="8:8" x14ac:dyDescent="0.25">
      <c r="H32659" s="1"/>
    </row>
    <row r="32660" spans="8:8" x14ac:dyDescent="0.25">
      <c r="H32660" s="1"/>
    </row>
    <row r="32661" spans="8:8" x14ac:dyDescent="0.25">
      <c r="H32661" s="1"/>
    </row>
    <row r="32662" spans="8:8" x14ac:dyDescent="0.25">
      <c r="H32662" s="1"/>
    </row>
    <row r="32663" spans="8:8" x14ac:dyDescent="0.25">
      <c r="H32663" s="1"/>
    </row>
    <row r="32664" spans="8:8" x14ac:dyDescent="0.25">
      <c r="H32664" s="1"/>
    </row>
    <row r="32665" spans="8:8" x14ac:dyDescent="0.25">
      <c r="H32665" s="1"/>
    </row>
    <row r="32666" spans="8:8" x14ac:dyDescent="0.25">
      <c r="H32666" s="1"/>
    </row>
    <row r="32667" spans="8:8" x14ac:dyDescent="0.25">
      <c r="H32667" s="1"/>
    </row>
    <row r="32668" spans="8:8" x14ac:dyDescent="0.25">
      <c r="H32668" s="1"/>
    </row>
    <row r="32669" spans="8:8" x14ac:dyDescent="0.25">
      <c r="H32669" s="1"/>
    </row>
    <row r="32670" spans="8:8" x14ac:dyDescent="0.25">
      <c r="H32670" s="1"/>
    </row>
    <row r="32671" spans="8:8" x14ac:dyDescent="0.25">
      <c r="H32671" s="1"/>
    </row>
    <row r="32672" spans="8:8" x14ac:dyDescent="0.25">
      <c r="H32672" s="1"/>
    </row>
    <row r="32673" spans="8:8" x14ac:dyDescent="0.25">
      <c r="H32673"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2CA9AF-EBE7-4297-8082-2A4AAF770F58}">
  <dimension ref="B1:L19"/>
  <sheetViews>
    <sheetView showGridLines="0" showRowColHeaders="0" tabSelected="1" zoomScaleNormal="100" workbookViewId="0">
      <selection activeCell="C4" sqref="C4"/>
    </sheetView>
  </sheetViews>
  <sheetFormatPr defaultRowHeight="15" x14ac:dyDescent="0.25"/>
  <cols>
    <col min="2" max="2" width="8.85546875" customWidth="1"/>
    <col min="3" max="3" width="25.85546875" customWidth="1"/>
    <col min="4" max="4" width="8.85546875" customWidth="1"/>
    <col min="6" max="6" width="8.85546875" customWidth="1"/>
    <col min="7" max="7" width="20.42578125" customWidth="1"/>
    <col min="8" max="8" width="10.28515625" bestFit="1" customWidth="1"/>
    <col min="11" max="11" width="17.7109375" customWidth="1"/>
  </cols>
  <sheetData>
    <row r="1" spans="2:12" ht="34.5" x14ac:dyDescent="0.55000000000000004">
      <c r="B1" s="13" t="s">
        <v>4513</v>
      </c>
      <c r="C1" s="13"/>
      <c r="D1" s="13"/>
      <c r="E1" s="13"/>
      <c r="F1" s="13"/>
      <c r="G1" s="13"/>
      <c r="H1" s="13"/>
      <c r="I1" s="13"/>
      <c r="J1" s="13"/>
      <c r="K1" s="13"/>
      <c r="L1" s="13"/>
    </row>
    <row r="2" spans="2:12" ht="9" customHeight="1" x14ac:dyDescent="0.25"/>
    <row r="3" spans="2:12" s="10" customFormat="1" ht="23.45" customHeight="1" x14ac:dyDescent="0.55000000000000004">
      <c r="C3" s="11" t="s">
        <v>4510</v>
      </c>
      <c r="D3" s="12"/>
      <c r="E3" s="12"/>
      <c r="F3" s="12"/>
      <c r="G3" s="11" t="s">
        <v>4511</v>
      </c>
      <c r="H3" s="12"/>
      <c r="I3" s="12"/>
      <c r="J3" s="12"/>
      <c r="K3" s="11" t="s">
        <v>4512</v>
      </c>
    </row>
    <row r="4" spans="2:12" s="9" customFormat="1" ht="21" x14ac:dyDescent="0.35">
      <c r="C4" s="8" t="s">
        <v>5</v>
      </c>
      <c r="G4" s="8" t="s">
        <v>41</v>
      </c>
      <c r="K4" s="8" t="s">
        <v>59</v>
      </c>
    </row>
    <row r="16" spans="2:12" ht="8.4499999999999993" customHeight="1" x14ac:dyDescent="0.25"/>
    <row r="17" ht="4.9000000000000004" customHeight="1" x14ac:dyDescent="0.25"/>
    <row r="18" ht="8.1" customHeight="1" x14ac:dyDescent="0.25"/>
    <row r="19" ht="7.15" customHeight="1" x14ac:dyDescent="0.25"/>
  </sheetData>
  <sheetProtection sheet="1" objects="1" scenarios="1"/>
  <mergeCells count="1">
    <mergeCell ref="B1:L1"/>
  </mergeCells>
  <pageMargins left="0.7" right="0.7" top="0.75" bottom="0.75" header="0.3" footer="0.3"/>
  <drawing r:id="rId1"/>
  <extLst>
    <ext xmlns:x14="http://schemas.microsoft.com/office/spreadsheetml/2009/9/main" uri="{CCE6A557-97BC-4b89-ADB6-D9C93CAAB3DF}">
      <x14:dataValidations xmlns:xm="http://schemas.microsoft.com/office/excel/2006/main" count="3">
        <x14:dataValidation type="list" allowBlank="1" showInputMessage="1" showErrorMessage="1" xr:uid="{3A8E73B8-5EE4-45D9-861B-797C32801B12}">
          <x14:formula1>
            <xm:f>'Data Validation'!$C$2:$C$11</xm:f>
          </x14:formula1>
          <xm:sqref>C4</xm:sqref>
        </x14:dataValidation>
        <x14:dataValidation type="list" allowBlank="1" showInputMessage="1" showErrorMessage="1" xr:uid="{DD15430C-98DD-447B-B457-D854E355F1F3}">
          <x14:formula1>
            <xm:f>'Data Validation'!$G$2:$G$112</xm:f>
          </x14:formula1>
          <xm:sqref>G4</xm:sqref>
        </x14:dataValidation>
        <x14:dataValidation type="list" allowBlank="1" showInputMessage="1" showErrorMessage="1" xr:uid="{BA805646-AAB1-4386-85FB-3936FE1D304D}">
          <x14:formula1>
            <xm:f>'Data Validation'!$K$2:$K$6</xm:f>
          </x14:formula1>
          <xm:sqref>K4</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EF5EAA-FA91-40E0-8501-9531960EB147}">
  <dimension ref="A1:M52"/>
  <sheetViews>
    <sheetView workbookViewId="0">
      <selection activeCell="D13" sqref="D13"/>
    </sheetView>
  </sheetViews>
  <sheetFormatPr defaultRowHeight="15" x14ac:dyDescent="0.25"/>
  <cols>
    <col min="1" max="1" width="21.7109375" bestFit="1" customWidth="1"/>
    <col min="2" max="2" width="14.42578125" customWidth="1"/>
    <col min="3" max="3" width="17.140625" bestFit="1" customWidth="1"/>
    <col min="6" max="6" width="9.85546875" bestFit="1" customWidth="1"/>
    <col min="10" max="10" width="30.140625" bestFit="1" customWidth="1"/>
    <col min="11" max="11" width="9.140625" bestFit="1" customWidth="1"/>
  </cols>
  <sheetData>
    <row r="1" spans="1:13" x14ac:dyDescent="0.25">
      <c r="A1" t="s">
        <v>43</v>
      </c>
      <c r="B1" t="s">
        <v>4505</v>
      </c>
      <c r="C1" t="s">
        <v>4506</v>
      </c>
      <c r="F1" t="s">
        <v>53</v>
      </c>
      <c r="G1" t="s">
        <v>4507</v>
      </c>
      <c r="J1" t="s">
        <v>47</v>
      </c>
      <c r="K1" t="s">
        <v>4508</v>
      </c>
    </row>
    <row r="2" spans="1:13" x14ac:dyDescent="0.25">
      <c r="A2" t="str" cm="1">
        <f t="array" ref="A2:A12">_xlfn.UNIQUE(jobs[job_title_short])</f>
        <v>Data Analyst</v>
      </c>
      <c r="B2" cm="1">
        <f t="array" ref="B2">COUNT(
  IF(
    (jobs[job_country]=country)*
    (jobs[job_title_short]=A2)*
    (ISNUMBER(SEARCH(type,jobs[job_schedule_type]))),
    jobs[salary_year_avg]
  )
)</f>
        <v>3147</v>
      </c>
      <c r="C2" t="str" cm="1">
        <f t="array" ref="C2:D11">_xlfn._xlws.SORT(A2:B11,2,-1,)</f>
        <v>Data Analyst</v>
      </c>
      <c r="D2">
        <v>3147</v>
      </c>
      <c r="F2" t="str" cm="1">
        <f t="array" ref="F2:F52">_xlfn.UNIQUE(jobs[job_country])</f>
        <v>United States</v>
      </c>
      <c r="G2" cm="1">
        <f t="array" ref="G2:G52">_xlfn._xlws.SORT(_xlfn.ANCHORARRAY(F2))</f>
        <v>0</v>
      </c>
      <c r="J2" t="str" cm="1">
        <f t="array" ref="J2:J18">_xlfn.UNIQUE(jobs[job_schedule_type])</f>
        <v>Full-time</v>
      </c>
      <c r="K2" t="str" cm="1">
        <f t="array" ref="K2:K5">_xlfn._xlws.FILTER(_xlfn.ANCHORARRAY(J2),(NOT(ISNUMBER(SEARCH("and",_xlfn.ANCHORARRAY(J2)))+ISNUMBER(SEARCH(",",_xlfn.ANCHORARRAY(J2)))))*(_xlfn.ANCHORARRAY(J2)&lt;&gt;0))</f>
        <v>Full-time</v>
      </c>
      <c r="M2" s="7">
        <f>_xlfn.XLOOKUP(title,$C$2:$C$11,$D$2:$D$11,"No Results")</f>
        <v>986</v>
      </c>
    </row>
    <row r="3" spans="1:13" x14ac:dyDescent="0.25">
      <c r="A3" t="str">
        <v>Business Analyst</v>
      </c>
      <c r="B3" cm="1">
        <f t="array" ref="B3">COUNT(
  IF(
    (jobs[job_country]=country)*
    (jobs[job_title_short]=A3)*
    (ISNUMBER(SEARCH(type,jobs[job_schedule_type]))),
    jobs[salary_year_avg]
  )
)</f>
        <v>962</v>
      </c>
      <c r="C3" t="str">
        <v>Data Engineer</v>
      </c>
      <c r="D3">
        <v>2886</v>
      </c>
      <c r="F3" t="str">
        <v>India</v>
      </c>
      <c r="G3" t="str">
        <v>Algeria</v>
      </c>
      <c r="J3" t="str">
        <v>Internship</v>
      </c>
      <c r="K3" t="str">
        <v>Internship</v>
      </c>
    </row>
    <row r="4" spans="1:13" x14ac:dyDescent="0.25">
      <c r="A4" t="str">
        <v>Data Scientist</v>
      </c>
      <c r="B4" cm="1">
        <f t="array" ref="B4">COUNT(
  IF(
    (jobs[job_country]=country)*
    (jobs[job_title_short]=A4)*
    (ISNUMBER(SEARCH(type,jobs[job_schedule_type]))),
    jobs[salary_year_avg]
  )
)</f>
        <v>2443</v>
      </c>
      <c r="C4" t="str">
        <v>Data Scientist</v>
      </c>
      <c r="D4">
        <v>2443</v>
      </c>
      <c r="F4" t="str">
        <v>United Kingdom</v>
      </c>
      <c r="G4" t="str">
        <v>Antigua and Barbuda</v>
      </c>
      <c r="J4" t="str">
        <v>Part-time</v>
      </c>
      <c r="K4" t="str">
        <v>Part-time</v>
      </c>
    </row>
    <row r="5" spans="1:13" x14ac:dyDescent="0.25">
      <c r="A5" t="str">
        <v>Software Engineer</v>
      </c>
      <c r="B5" cm="1">
        <f t="array" ref="B5">COUNT(
  IF(
    (jobs[job_country]=country)*
    (jobs[job_title_short]=A5)*
    (ISNUMBER(SEARCH(type,jobs[job_schedule_type]))),
    jobs[salary_year_avg]
  )
)</f>
        <v>286</v>
      </c>
      <c r="C5" t="str">
        <v>Senior Data Engineer</v>
      </c>
      <c r="D5">
        <v>986</v>
      </c>
      <c r="F5" t="str">
        <v>Malawi</v>
      </c>
      <c r="G5" t="str">
        <v>Bahamas</v>
      </c>
      <c r="J5" t="str">
        <v>Full-time and Part-time</v>
      </c>
      <c r="K5" t="str">
        <v>Contractor</v>
      </c>
    </row>
    <row r="6" spans="1:13" x14ac:dyDescent="0.25">
      <c r="A6" t="str">
        <v>Data Engineer</v>
      </c>
      <c r="B6" cm="1">
        <f t="array" ref="B6">COUNT(
  IF(
    (jobs[job_country]=country)*
    (jobs[job_title_short]=A6)*
    (ISNUMBER(SEARCH(type,jobs[job_schedule_type]))),
    jobs[salary_year_avg]
  )
)</f>
        <v>2886</v>
      </c>
      <c r="C6" t="str">
        <v>Business Analyst</v>
      </c>
      <c r="D6">
        <v>962</v>
      </c>
      <c r="F6" t="str">
        <v>Saudi Arabia</v>
      </c>
      <c r="G6" t="str">
        <v>Bahrain</v>
      </c>
      <c r="J6" t="str">
        <v>Full-time, Contractor, and Internship</v>
      </c>
    </row>
    <row r="7" spans="1:13" x14ac:dyDescent="0.25">
      <c r="A7" t="str">
        <v>Senior Data Engineer</v>
      </c>
      <c r="B7" cm="1">
        <f t="array" ref="B7">COUNT(
  IF(
    (jobs[job_country]=country)*
    (jobs[job_title_short]=A7)*
    (ISNUMBER(SEARCH(type,jobs[job_schedule_type]))),
    jobs[salary_year_avg]
  )
)</f>
        <v>986</v>
      </c>
      <c r="C7" t="str">
        <v>Senior Data Scientist</v>
      </c>
      <c r="D7">
        <v>939</v>
      </c>
      <c r="F7" t="str">
        <v>Canada</v>
      </c>
      <c r="G7" t="str">
        <v>Bangladesh</v>
      </c>
      <c r="J7">
        <v>0</v>
      </c>
    </row>
    <row r="8" spans="1:13" x14ac:dyDescent="0.25">
      <c r="A8" t="str">
        <v>Senior Data Scientist</v>
      </c>
      <c r="B8" cm="1">
        <f t="array" ref="B8">COUNT(
  IF(
    (jobs[job_country]=country)*
    (jobs[job_title_short]=A8)*
    (ISNUMBER(SEARCH(type,jobs[job_schedule_type]))),
    jobs[salary_year_avg]
  )
)</f>
        <v>939</v>
      </c>
      <c r="C8" t="str">
        <v>Senior Data Analyst</v>
      </c>
      <c r="D8">
        <v>634</v>
      </c>
      <c r="F8" t="str">
        <v>Zimbabwe</v>
      </c>
      <c r="G8" t="str">
        <v>Barbados</v>
      </c>
      <c r="J8" t="str">
        <v>Contractor</v>
      </c>
    </row>
    <row r="9" spans="1:13" x14ac:dyDescent="0.25">
      <c r="A9" t="str">
        <v>Senior Data Analyst</v>
      </c>
      <c r="B9" cm="1">
        <f t="array" ref="B9">COUNT(
  IF(
    (jobs[job_country]=country)*
    (jobs[job_title_short]=A9)*
    (ISNUMBER(SEARCH(type,jobs[job_schedule_type]))),
    jobs[salary_year_avg]
  )
)</f>
        <v>634</v>
      </c>
      <c r="C9" t="str">
        <v>Machine Learning Engineer</v>
      </c>
      <c r="D9">
        <v>329</v>
      </c>
      <c r="F9" t="str">
        <v>Puerto Rico</v>
      </c>
      <c r="G9" t="str">
        <v>Botswana</v>
      </c>
      <c r="J9" t="str">
        <v>Part-time and Contractor</v>
      </c>
    </row>
    <row r="10" spans="1:13" x14ac:dyDescent="0.25">
      <c r="A10" t="str">
        <v>Machine Learning Engineer</v>
      </c>
      <c r="B10" cm="1">
        <f t="array" ref="B10">COUNT(
  IF(
    (jobs[job_country]=country)*
    (jobs[job_title_short]=A10)*
    (ISNUMBER(SEARCH(type,jobs[job_schedule_type]))),
    jobs[salary_year_avg]
  )
)</f>
        <v>329</v>
      </c>
      <c r="C10" t="str">
        <v>Software Engineer</v>
      </c>
      <c r="D10">
        <v>286</v>
      </c>
      <c r="F10" t="str">
        <v>Jamaica</v>
      </c>
      <c r="G10" t="str">
        <v>Canada</v>
      </c>
      <c r="J10" t="str">
        <v>Full-time and Contractor</v>
      </c>
    </row>
    <row r="11" spans="1:13" x14ac:dyDescent="0.25">
      <c r="A11" t="str">
        <v>Cloud Engineer</v>
      </c>
      <c r="B11" cm="1">
        <f t="array" ref="B11">COUNT(
  IF(
    (jobs[job_country]=country)*
    (jobs[job_title_short]=A11)*
    (ISNUMBER(SEARCH(type,jobs[job_schedule_type]))),
    jobs[salary_year_avg]
  )
)</f>
        <v>35</v>
      </c>
      <c r="C11" t="str">
        <v>Cloud Engineer</v>
      </c>
      <c r="D11">
        <v>35</v>
      </c>
      <c r="F11" t="str">
        <v>Malaysia</v>
      </c>
      <c r="G11" t="str">
        <v>Egypt</v>
      </c>
      <c r="J11" t="str">
        <v>Part-time and Internship</v>
      </c>
    </row>
    <row r="12" spans="1:13" x14ac:dyDescent="0.25">
      <c r="A12">
        <v>0</v>
      </c>
      <c r="F12" t="str">
        <v>Qatar</v>
      </c>
      <c r="G12" t="str">
        <v>Ethiopia</v>
      </c>
      <c r="J12" t="str">
        <v>Full-time and Internship</v>
      </c>
    </row>
    <row r="13" spans="1:13" x14ac:dyDescent="0.25">
      <c r="F13" t="str">
        <v>South Africa</v>
      </c>
      <c r="G13" t="str">
        <v>Gambia</v>
      </c>
      <c r="J13" t="str">
        <v>Full-time, Part-time, and Internship</v>
      </c>
    </row>
    <row r="14" spans="1:13" x14ac:dyDescent="0.25">
      <c r="F14" t="str">
        <v>Philippines</v>
      </c>
      <c r="G14" t="str">
        <v>Ghana</v>
      </c>
      <c r="J14" t="str">
        <v>Part-time, Contractor, and Internship</v>
      </c>
    </row>
    <row r="15" spans="1:13" x14ac:dyDescent="0.25">
      <c r="F15" t="str">
        <v>Nigeria</v>
      </c>
      <c r="G15" t="str">
        <v>Guam</v>
      </c>
      <c r="J15" t="str">
        <v>Contractor and Part-time</v>
      </c>
    </row>
    <row r="16" spans="1:13" x14ac:dyDescent="0.25">
      <c r="F16" t="str">
        <v>Guam</v>
      </c>
      <c r="G16" t="str">
        <v>Guyana</v>
      </c>
      <c r="J16" t="str">
        <v>Full-time, Part-time, and Contractor</v>
      </c>
    </row>
    <row r="17" spans="6:10" x14ac:dyDescent="0.25">
      <c r="F17" t="str">
        <v>Ireland</v>
      </c>
      <c r="G17" t="str">
        <v>Hong Kong</v>
      </c>
      <c r="J17" t="str">
        <v>Part-time and Full-time</v>
      </c>
    </row>
    <row r="18" spans="6:10" x14ac:dyDescent="0.25">
      <c r="F18" t="str">
        <v>Kuwait</v>
      </c>
      <c r="G18" t="str">
        <v>India</v>
      </c>
      <c r="J18" t="str">
        <v>Contractor and Internship</v>
      </c>
    </row>
    <row r="19" spans="6:10" x14ac:dyDescent="0.25">
      <c r="F19" t="str">
        <v>Egypt</v>
      </c>
      <c r="G19" t="str">
        <v>Ireland</v>
      </c>
    </row>
    <row r="20" spans="6:10" x14ac:dyDescent="0.25">
      <c r="F20" t="str">
        <v>Oman</v>
      </c>
      <c r="G20" t="str">
        <v>Jamaica</v>
      </c>
    </row>
    <row r="21" spans="6:10" x14ac:dyDescent="0.25">
      <c r="F21" t="str">
        <v>Sri Lanka</v>
      </c>
      <c r="G21" t="str">
        <v>Jordan</v>
      </c>
    </row>
    <row r="22" spans="6:10" x14ac:dyDescent="0.25">
      <c r="F22" t="str">
        <v>Singapore</v>
      </c>
      <c r="G22" t="str">
        <v>Kenya</v>
      </c>
    </row>
    <row r="23" spans="6:10" x14ac:dyDescent="0.25">
      <c r="F23" t="str">
        <v>Hong Kong</v>
      </c>
      <c r="G23" t="str">
        <v>Kuwait</v>
      </c>
    </row>
    <row r="24" spans="6:10" x14ac:dyDescent="0.25">
      <c r="F24" t="str">
        <v>Ghana</v>
      </c>
      <c r="G24" t="str">
        <v>Lebanon</v>
      </c>
    </row>
    <row r="25" spans="6:10" x14ac:dyDescent="0.25">
      <c r="F25" t="str">
        <v>Kenya</v>
      </c>
      <c r="G25" t="str">
        <v>Liberia</v>
      </c>
    </row>
    <row r="26" spans="6:10" x14ac:dyDescent="0.25">
      <c r="F26" t="str">
        <v>Bahrain</v>
      </c>
      <c r="G26" t="str">
        <v>Malawi</v>
      </c>
    </row>
    <row r="27" spans="6:10" x14ac:dyDescent="0.25">
      <c r="F27" t="str">
        <v>Botswana</v>
      </c>
      <c r="G27" t="str">
        <v>Malaysia</v>
      </c>
    </row>
    <row r="28" spans="6:10" x14ac:dyDescent="0.25">
      <c r="F28" t="str">
        <v>Tanzania</v>
      </c>
      <c r="G28" t="str">
        <v>Mauritius</v>
      </c>
    </row>
    <row r="29" spans="6:10" x14ac:dyDescent="0.25">
      <c r="F29" t="str">
        <v>United Arab Emirates</v>
      </c>
      <c r="G29" t="str">
        <v>Morocco</v>
      </c>
    </row>
    <row r="30" spans="6:10" x14ac:dyDescent="0.25">
      <c r="F30" t="str">
        <v>Bangladesh</v>
      </c>
      <c r="G30" t="str">
        <v>Namibia</v>
      </c>
    </row>
    <row r="31" spans="6:10" x14ac:dyDescent="0.25">
      <c r="F31" t="str">
        <v>Saint Lucia</v>
      </c>
      <c r="G31" t="str">
        <v>Nigeria</v>
      </c>
    </row>
    <row r="32" spans="6:10" x14ac:dyDescent="0.25">
      <c r="F32" t="str">
        <v>Pakistan</v>
      </c>
      <c r="G32" t="str">
        <v>Oman</v>
      </c>
    </row>
    <row r="33" spans="6:7" x14ac:dyDescent="0.25">
      <c r="F33" t="str">
        <v>Barbados</v>
      </c>
      <c r="G33" t="str">
        <v>Pakistan</v>
      </c>
    </row>
    <row r="34" spans="6:7" x14ac:dyDescent="0.25">
      <c r="F34" t="str">
        <v>Namibia</v>
      </c>
      <c r="G34" t="str">
        <v>Philippines</v>
      </c>
    </row>
    <row r="35" spans="6:7" x14ac:dyDescent="0.25">
      <c r="F35" t="str">
        <v>Lebanon</v>
      </c>
      <c r="G35" t="str">
        <v>Puerto Rico</v>
      </c>
    </row>
    <row r="36" spans="6:7" x14ac:dyDescent="0.25">
      <c r="F36" t="str">
        <v>Mauritius</v>
      </c>
      <c r="G36" t="str">
        <v>Qatar</v>
      </c>
    </row>
    <row r="37" spans="6:7" x14ac:dyDescent="0.25">
      <c r="F37" t="str">
        <v>Rwanda</v>
      </c>
      <c r="G37" t="str">
        <v>Rwanda</v>
      </c>
    </row>
    <row r="38" spans="6:7" x14ac:dyDescent="0.25">
      <c r="F38" t="str">
        <v>Jordan</v>
      </c>
      <c r="G38" t="str">
        <v>Saint Lucia</v>
      </c>
    </row>
    <row r="39" spans="6:7" x14ac:dyDescent="0.25">
      <c r="F39" t="str">
        <v>Morocco</v>
      </c>
      <c r="G39" t="str">
        <v>Saudi Arabia</v>
      </c>
    </row>
    <row r="40" spans="6:7" x14ac:dyDescent="0.25">
      <c r="F40" t="str">
        <v>Suriname</v>
      </c>
      <c r="G40" t="str">
        <v>Singapore</v>
      </c>
    </row>
    <row r="41" spans="6:7" x14ac:dyDescent="0.25">
      <c r="F41" t="str">
        <v>Tunisia</v>
      </c>
      <c r="G41" t="str">
        <v>South Africa</v>
      </c>
    </row>
    <row r="42" spans="6:7" x14ac:dyDescent="0.25">
      <c r="F42" t="str">
        <v>Antigua and Barbuda</v>
      </c>
      <c r="G42" t="str">
        <v>Sri Lanka</v>
      </c>
    </row>
    <row r="43" spans="6:7" x14ac:dyDescent="0.25">
      <c r="F43" t="str">
        <v>Trinidad and Tobago</v>
      </c>
      <c r="G43" t="str">
        <v>Suriname</v>
      </c>
    </row>
    <row r="44" spans="6:7" x14ac:dyDescent="0.25">
      <c r="F44" t="str">
        <v>U.S. Virgin Islands</v>
      </c>
      <c r="G44" t="str">
        <v>Tanzania</v>
      </c>
    </row>
    <row r="45" spans="6:7" x14ac:dyDescent="0.25">
      <c r="F45" t="str">
        <v>Uganda</v>
      </c>
      <c r="G45" t="str">
        <v>Trinidad and Tobago</v>
      </c>
    </row>
    <row r="46" spans="6:7" x14ac:dyDescent="0.25">
      <c r="F46" t="str">
        <v>Ethiopia</v>
      </c>
      <c r="G46" t="str">
        <v>Tunisia</v>
      </c>
    </row>
    <row r="47" spans="6:7" x14ac:dyDescent="0.25">
      <c r="F47" t="str">
        <v>Algeria</v>
      </c>
      <c r="G47" t="str">
        <v>U.S. Virgin Islands</v>
      </c>
    </row>
    <row r="48" spans="6:7" x14ac:dyDescent="0.25">
      <c r="F48" t="str">
        <v>Bahamas</v>
      </c>
      <c r="G48" t="str">
        <v>Uganda</v>
      </c>
    </row>
    <row r="49" spans="6:7" x14ac:dyDescent="0.25">
      <c r="F49" t="str">
        <v>Liberia</v>
      </c>
      <c r="G49" t="str">
        <v>United Arab Emirates</v>
      </c>
    </row>
    <row r="50" spans="6:7" x14ac:dyDescent="0.25">
      <c r="F50" t="str">
        <v>Gambia</v>
      </c>
      <c r="G50" t="str">
        <v>United Kingdom</v>
      </c>
    </row>
    <row r="51" spans="6:7" x14ac:dyDescent="0.25">
      <c r="F51" t="str">
        <v>Guyana</v>
      </c>
      <c r="G51" t="str">
        <v>United States</v>
      </c>
    </row>
    <row r="52" spans="6:7" x14ac:dyDescent="0.25">
      <c r="F52">
        <v>0</v>
      </c>
      <c r="G52" t="str">
        <v>Zimbabwe</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C2D4F9-1839-43C5-A954-E33D058FFBF6}">
  <dimension ref="A1:I11"/>
  <sheetViews>
    <sheetView workbookViewId="0">
      <selection activeCell="D13" sqref="D13"/>
    </sheetView>
  </sheetViews>
  <sheetFormatPr defaultRowHeight="15" x14ac:dyDescent="0.25"/>
  <cols>
    <col min="1" max="1" width="21.7109375" bestFit="1" customWidth="1"/>
    <col min="2" max="2" width="11.85546875" style="3" bestFit="1" customWidth="1"/>
    <col min="4" max="4" width="21.7109375" bestFit="1" customWidth="1"/>
    <col min="5" max="6" width="11.85546875" style="3" bestFit="1" customWidth="1"/>
    <col min="7" max="7" width="10.85546875" style="3" bestFit="1" customWidth="1"/>
    <col min="9" max="9" width="10.85546875" bestFit="1" customWidth="1"/>
  </cols>
  <sheetData>
    <row r="1" spans="1:9" x14ac:dyDescent="0.25">
      <c r="A1" t="s">
        <v>43</v>
      </c>
      <c r="B1" s="3" t="s">
        <v>4509</v>
      </c>
    </row>
    <row r="2" spans="1:9" x14ac:dyDescent="0.25">
      <c r="A2" t="str" cm="1">
        <f t="array" ref="A2:A11">'Data Validation'!C2:C11</f>
        <v>Data Analyst</v>
      </c>
      <c r="B2" s="3" cm="1">
        <f t="array" ref="B2">MEDIAN(
  IF(
    (jobs[job_title_short]=A2)*
    (jobs[job_country]=country)*
    (ISNUMBER(SEARCH(type,jobs[job_schedule_type])))*
    (jobs[salary_year_avg]&lt;&gt;0),
    jobs[salary_year_avg]
  )
)</f>
        <v>93155</v>
      </c>
      <c r="D2" t="str" cm="1">
        <f t="array" ref="D2:E11">_xlfn._xlws.SORT(_xlfn.ANCHORARRAY(A2):_xlfn.ANCHORARRAY(B2),2,1)</f>
        <v>Data Analyst</v>
      </c>
      <c r="E2" s="3">
        <v>93155</v>
      </c>
      <c r="F2" s="3">
        <f>IF($D2&lt;&gt;title,$E2,NA())</f>
        <v>93155</v>
      </c>
      <c r="G2" s="3" t="e">
        <f t="shared" ref="G2:G11" si="0">IF($D2=title,$E2,NA())</f>
        <v>#N/A</v>
      </c>
      <c r="I2" s="3">
        <f>_xlfn.XLOOKUP(title,$D$2:$D$11,$E$2:$E$11)</f>
        <v>155000</v>
      </c>
    </row>
    <row r="3" spans="1:9" x14ac:dyDescent="0.25">
      <c r="A3" t="str">
        <v>Data Engineer</v>
      </c>
      <c r="B3" s="3" cm="1">
        <f t="array" ref="B3">MEDIAN(
  IF(
    (jobs[job_title_short]=A3)*
    (jobs[job_country]=country)*
    (ISNUMBER(SEARCH(type,jobs[job_schedule_type])))*
    (jobs[salary_year_avg]&lt;&gt;0),
    jobs[salary_year_avg]
  )
)</f>
        <v>135000</v>
      </c>
      <c r="D3" t="str">
        <v>Business Analyst</v>
      </c>
      <c r="E3" s="3">
        <v>100632.38</v>
      </c>
      <c r="F3" s="3">
        <f t="shared" ref="F3:F11" si="1">IF(D3&lt;&gt;title,E3,NA())</f>
        <v>100632.38</v>
      </c>
      <c r="G3" s="3" t="e">
        <f t="shared" si="0"/>
        <v>#N/A</v>
      </c>
    </row>
    <row r="4" spans="1:9" x14ac:dyDescent="0.25">
      <c r="A4" t="str">
        <v>Data Scientist</v>
      </c>
      <c r="B4" s="3" cm="1">
        <f t="array" ref="B4">MEDIAN(
  IF(
    (jobs[job_title_short]=A4)*
    (jobs[job_country]=country)*
    (ISNUMBER(SEARCH(type,jobs[job_schedule_type])))*
    (jobs[salary_year_avg]&lt;&gt;0),
    jobs[salary_year_avg]
  )
)</f>
        <v>150000</v>
      </c>
      <c r="D4" t="str">
        <v>Senior Data Analyst</v>
      </c>
      <c r="E4" s="3">
        <v>120000</v>
      </c>
      <c r="F4" s="3">
        <f t="shared" si="1"/>
        <v>120000</v>
      </c>
      <c r="G4" s="3" t="e">
        <f t="shared" si="0"/>
        <v>#N/A</v>
      </c>
    </row>
    <row r="5" spans="1:9" x14ac:dyDescent="0.25">
      <c r="A5" t="str">
        <v>Senior Data Engineer</v>
      </c>
      <c r="B5" s="3" cm="1">
        <f t="array" ref="B5">MEDIAN(
  IF(
    (jobs[job_title_short]=A5)*
    (jobs[job_country]=country)*
    (ISNUMBER(SEARCH(type,jobs[job_schedule_type])))*
    (jobs[salary_year_avg]&lt;&gt;0),
    jobs[salary_year_avg]
  )
)</f>
        <v>155000</v>
      </c>
      <c r="D5" t="str">
        <v>Cloud Engineer</v>
      </c>
      <c r="E5" s="3">
        <v>120000</v>
      </c>
      <c r="F5" s="3">
        <f t="shared" si="1"/>
        <v>120000</v>
      </c>
      <c r="G5" s="3" t="e">
        <f t="shared" si="0"/>
        <v>#N/A</v>
      </c>
    </row>
    <row r="6" spans="1:9" x14ac:dyDescent="0.25">
      <c r="A6" t="str">
        <v>Business Analyst</v>
      </c>
      <c r="B6" s="3" cm="1">
        <f t="array" ref="B6">MEDIAN(
  IF(
    (jobs[job_title_short]=A6)*
    (jobs[job_country]=country)*
    (ISNUMBER(SEARCH(type,jobs[job_schedule_type])))*
    (jobs[salary_year_avg]&lt;&gt;0),
    jobs[salary_year_avg]
  )
)</f>
        <v>100632.38</v>
      </c>
      <c r="D6" t="str">
        <v>Data Engineer</v>
      </c>
      <c r="E6" s="3">
        <v>135000</v>
      </c>
      <c r="F6" s="3">
        <f t="shared" si="1"/>
        <v>135000</v>
      </c>
      <c r="G6" s="3" t="e">
        <f t="shared" si="0"/>
        <v>#N/A</v>
      </c>
    </row>
    <row r="7" spans="1:9" x14ac:dyDescent="0.25">
      <c r="A7" t="str">
        <v>Senior Data Scientist</v>
      </c>
      <c r="B7" s="3" cm="1">
        <f t="array" ref="B7">MEDIAN(
  IF(
    (jobs[job_title_short]=A7)*
    (jobs[job_country]=country)*
    (ISNUMBER(SEARCH(type,jobs[job_schedule_type])))*
    (jobs[salary_year_avg]&lt;&gt;0),
    jobs[salary_year_avg]
  )
)</f>
        <v>172500</v>
      </c>
      <c r="D7" t="str">
        <v>Software Engineer</v>
      </c>
      <c r="E7" s="3">
        <v>135903.75</v>
      </c>
      <c r="F7" s="3">
        <f t="shared" si="1"/>
        <v>135903.75</v>
      </c>
      <c r="G7" s="3" t="e">
        <f t="shared" si="0"/>
        <v>#N/A</v>
      </c>
    </row>
    <row r="8" spans="1:9" x14ac:dyDescent="0.25">
      <c r="A8" t="str">
        <v>Senior Data Analyst</v>
      </c>
      <c r="B8" s="3" cm="1">
        <f t="array" ref="B8">MEDIAN(
  IF(
    (jobs[job_title_short]=A8)*
    (jobs[job_country]=country)*
    (ISNUMBER(SEARCH(type,jobs[job_schedule_type])))*
    (jobs[salary_year_avg]&lt;&gt;0),
    jobs[salary_year_avg]
  )
)</f>
        <v>120000</v>
      </c>
      <c r="D8" t="str">
        <v>Data Scientist</v>
      </c>
      <c r="E8" s="3">
        <v>150000</v>
      </c>
      <c r="F8" s="3">
        <f t="shared" si="1"/>
        <v>150000</v>
      </c>
      <c r="G8" s="3" t="e">
        <f t="shared" si="0"/>
        <v>#N/A</v>
      </c>
    </row>
    <row r="9" spans="1:9" x14ac:dyDescent="0.25">
      <c r="A9" t="str">
        <v>Machine Learning Engineer</v>
      </c>
      <c r="B9" s="3" cm="1">
        <f t="array" ref="B9">MEDIAN(
  IF(
    (jobs[job_title_short]=A9)*
    (jobs[job_country]=country)*
    (ISNUMBER(SEARCH(type,jobs[job_schedule_type])))*
    (jobs[salary_year_avg]&lt;&gt;0),
    jobs[salary_year_avg]
  )
)</f>
        <v>165000</v>
      </c>
      <c r="D9" t="str">
        <v>Senior Data Engineer</v>
      </c>
      <c r="E9" s="3">
        <v>155000</v>
      </c>
      <c r="F9" s="3" t="e">
        <f t="shared" si="1"/>
        <v>#N/A</v>
      </c>
      <c r="G9" s="3">
        <f t="shared" si="0"/>
        <v>155000</v>
      </c>
    </row>
    <row r="10" spans="1:9" x14ac:dyDescent="0.25">
      <c r="A10" t="str">
        <v>Software Engineer</v>
      </c>
      <c r="B10" s="3" cm="1">
        <f t="array" ref="B10">MEDIAN(
  IF(
    (jobs[job_title_short]=A10)*
    (jobs[job_country]=country)*
    (ISNUMBER(SEARCH(type,jobs[job_schedule_type])))*
    (jobs[salary_year_avg]&lt;&gt;0),
    jobs[salary_year_avg]
  )
)</f>
        <v>135903.75</v>
      </c>
      <c r="D10" t="str">
        <v>Machine Learning Engineer</v>
      </c>
      <c r="E10" s="3">
        <v>165000</v>
      </c>
      <c r="F10" s="3">
        <f t="shared" si="1"/>
        <v>165000</v>
      </c>
      <c r="G10" s="3" t="e">
        <f t="shared" si="0"/>
        <v>#N/A</v>
      </c>
    </row>
    <row r="11" spans="1:9" x14ac:dyDescent="0.25">
      <c r="A11" t="str">
        <v>Cloud Engineer</v>
      </c>
      <c r="B11" s="3" cm="1">
        <f t="array" ref="B11">MEDIAN(
  IF(
    (jobs[job_title_short]=A11)*
    (jobs[job_country]=country)*
    (ISNUMBER(SEARCH(type,jobs[job_schedule_type])))*
    (jobs[salary_year_avg]&lt;&gt;0),
    jobs[salary_year_avg]
  )
)</f>
        <v>120000</v>
      </c>
      <c r="D11" t="str">
        <v>Senior Data Scientist</v>
      </c>
      <c r="E11" s="3">
        <v>172500</v>
      </c>
      <c r="F11" s="3">
        <f t="shared" si="1"/>
        <v>172500</v>
      </c>
      <c r="G11" s="3" t="e">
        <f t="shared" si="0"/>
        <v>#N/A</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36FED1-AA05-4FA8-935A-F282B923DABA}">
  <dimension ref="A1:E112"/>
  <sheetViews>
    <sheetView workbookViewId="0">
      <selection activeCell="D13" sqref="D13"/>
    </sheetView>
  </sheetViews>
  <sheetFormatPr defaultRowHeight="15" x14ac:dyDescent="0.25"/>
  <cols>
    <col min="1" max="1" width="21.7109375" bestFit="1" customWidth="1"/>
    <col min="2" max="2" width="11.85546875" style="3" bestFit="1" customWidth="1"/>
    <col min="4" max="4" width="21.7109375" bestFit="1" customWidth="1"/>
    <col min="5" max="5" width="10.85546875" style="3" bestFit="1" customWidth="1"/>
  </cols>
  <sheetData>
    <row r="1" spans="1:5" x14ac:dyDescent="0.25">
      <c r="A1" t="s">
        <v>47</v>
      </c>
      <c r="B1" s="3" t="s">
        <v>4509</v>
      </c>
    </row>
    <row r="2" spans="1:5" x14ac:dyDescent="0.25">
      <c r="A2" cm="1">
        <f t="array" ref="A2:A52">_xlfn.ANCHORARRAY('Data Validation'!G2)</f>
        <v>0</v>
      </c>
      <c r="B2" s="3" t="e" cm="1">
        <f t="array" ref="B2">MEDIAN(
  IF(
    (jobs[job_title_short]=title)*
    (jobs[job_country]=A2)*
    (ISNUMBER(SEARCH(type,jobs[job_schedule_type])))*
    (jobs[salary_year_avg]&lt;&gt;0),
    jobs[salary_year_avg]
  )
)</f>
        <v>#NUM!</v>
      </c>
      <c r="D2" t="str" cm="1">
        <f t="array" ref="D2:E17">_xlfn._xlws.SORT(_xlfn._xlws.FILTER(A2:B112, ISNUMBER(B2:B112)), 2, 1)</f>
        <v>Philippines</v>
      </c>
      <c r="E2" s="3">
        <v>1</v>
      </c>
    </row>
    <row r="3" spans="1:5" x14ac:dyDescent="0.25">
      <c r="A3" t="str">
        <v>Algeria</v>
      </c>
      <c r="B3" s="3" t="e" cm="1">
        <f t="array" ref="B3">MEDIAN(
  IF(
    (jobs[job_title_short]=title)*
    (jobs[job_country]=A3)*
    (ISNUMBER(SEARCH(type,jobs[job_schedule_type])))*
    (jobs[salary_year_avg]&lt;&gt;0),
    jobs[salary_year_avg]
  )
)</f>
        <v>#NUM!</v>
      </c>
      <c r="D3" t="str">
        <v>United Kingdom</v>
      </c>
      <c r="E3" s="3">
        <v>75000</v>
      </c>
    </row>
    <row r="4" spans="1:5" x14ac:dyDescent="0.25">
      <c r="A4" t="str">
        <v>Antigua and Barbuda</v>
      </c>
      <c r="B4" s="3" t="e" cm="1">
        <f t="array" ref="B4">MEDIAN(
  IF(
    (jobs[job_title_short]=title)*
    (jobs[job_country]=A4)*
    (ISNUMBER(SEARCH(type,jobs[job_schedule_type])))*
    (jobs[salary_year_avg]&lt;&gt;0),
    jobs[salary_year_avg]
  )
)</f>
        <v>#NUM!</v>
      </c>
      <c r="D4" t="str">
        <v>Zimbabwe</v>
      </c>
      <c r="E4" s="3">
        <v>75000</v>
      </c>
    </row>
    <row r="5" spans="1:5" x14ac:dyDescent="0.25">
      <c r="A5" t="str">
        <v>Bahamas</v>
      </c>
      <c r="B5" s="3" t="e" cm="1">
        <f t="array" ref="B5">MEDIAN(
  IF(
    (jobs[job_title_short]=title)*
    (jobs[job_country]=A5)*
    (ISNUMBER(SEARCH(type,jobs[job_schedule_type])))*
    (jobs[salary_year_avg]&lt;&gt;0),
    jobs[salary_year_avg]
  )
)</f>
        <v>#NUM!</v>
      </c>
      <c r="D5" t="str">
        <v>Singapore</v>
      </c>
      <c r="E5" s="3">
        <v>100000</v>
      </c>
    </row>
    <row r="6" spans="1:5" x14ac:dyDescent="0.25">
      <c r="A6" t="str">
        <v>Bahrain</v>
      </c>
      <c r="B6" s="3" t="e" cm="1">
        <f t="array" ref="B6">MEDIAN(
  IF(
    (jobs[job_title_short]=title)*
    (jobs[job_country]=A6)*
    (ISNUMBER(SEARCH(type,jobs[job_schedule_type])))*
    (jobs[salary_year_avg]&lt;&gt;0),
    jobs[salary_year_avg]
  )
)</f>
        <v>#NUM!</v>
      </c>
      <c r="D6" t="str">
        <v>Ireland</v>
      </c>
      <c r="E6" s="3">
        <v>102181.75</v>
      </c>
    </row>
    <row r="7" spans="1:5" x14ac:dyDescent="0.25">
      <c r="A7" t="str">
        <v>Bangladesh</v>
      </c>
      <c r="B7" s="3" t="e" cm="1">
        <f t="array" ref="B7">MEDIAN(
  IF(
    (jobs[job_title_short]=title)*
    (jobs[job_country]=A7)*
    (ISNUMBER(SEARCH(type,jobs[job_schedule_type])))*
    (jobs[salary_year_avg]&lt;&gt;0),
    jobs[salary_year_avg]
  )
)</f>
        <v>#NUM!</v>
      </c>
      <c r="D7" t="str">
        <v>Puerto Rico</v>
      </c>
      <c r="E7" s="3">
        <v>115000</v>
      </c>
    </row>
    <row r="8" spans="1:5" x14ac:dyDescent="0.25">
      <c r="A8" t="str">
        <v>Barbados</v>
      </c>
      <c r="B8" s="3" t="e" cm="1">
        <f t="array" ref="B8">MEDIAN(
  IF(
    (jobs[job_title_short]=title)*
    (jobs[job_country]=A8)*
    (ISNUMBER(SEARCH(type,jobs[job_schedule_type])))*
    (jobs[salary_year_avg]&lt;&gt;0),
    jobs[salary_year_avg]
  )
)</f>
        <v>#NUM!</v>
      </c>
      <c r="D8" t="str">
        <v>Canada</v>
      </c>
      <c r="E8" s="3">
        <v>130500</v>
      </c>
    </row>
    <row r="9" spans="1:5" x14ac:dyDescent="0.25">
      <c r="A9" t="str">
        <v>Botswana</v>
      </c>
      <c r="B9" s="3" t="e" cm="1">
        <f t="array" ref="B9">MEDIAN(
  IF(
    (jobs[job_title_short]=title)*
    (jobs[job_country]=A9)*
    (ISNUMBER(SEARCH(type,jobs[job_schedule_type])))*
    (jobs[salary_year_avg]&lt;&gt;0),
    jobs[salary_year_avg]
  )
)</f>
        <v>#NUM!</v>
      </c>
      <c r="D9" t="str">
        <v>Malaysia</v>
      </c>
      <c r="E9" s="3">
        <v>137000</v>
      </c>
    </row>
    <row r="10" spans="1:5" x14ac:dyDescent="0.25">
      <c r="A10" t="str">
        <v>Canada</v>
      </c>
      <c r="B10" s="3" cm="1">
        <f t="array" ref="B10">MEDIAN(
  IF(
    (jobs[job_title_short]=title)*
    (jobs[job_country]=A10)*
    (ISNUMBER(SEARCH(type,jobs[job_schedule_type])))*
    (jobs[salary_year_avg]&lt;&gt;0),
    jobs[salary_year_avg]
  )
)</f>
        <v>130500</v>
      </c>
      <c r="D10" t="str">
        <v>Saudi Arabia</v>
      </c>
      <c r="E10" s="3">
        <v>153250</v>
      </c>
    </row>
    <row r="11" spans="1:5" x14ac:dyDescent="0.25">
      <c r="A11" t="str">
        <v>Egypt</v>
      </c>
      <c r="B11" s="3" t="e" cm="1">
        <f t="array" ref="B11">MEDIAN(
  IF(
    (jobs[job_title_short]=title)*
    (jobs[job_country]=A11)*
    (ISNUMBER(SEARCH(type,jobs[job_schedule_type])))*
    (jobs[salary_year_avg]&lt;&gt;0),
    jobs[salary_year_avg]
  )
)</f>
        <v>#NUM!</v>
      </c>
      <c r="D11" t="str">
        <v>United States</v>
      </c>
      <c r="E11" s="3">
        <v>155000</v>
      </c>
    </row>
    <row r="12" spans="1:5" x14ac:dyDescent="0.25">
      <c r="A12" t="str">
        <v>Ethiopia</v>
      </c>
      <c r="B12" s="3" t="e" cm="1">
        <f t="array" ref="B12">MEDIAN(
  IF(
    (jobs[job_title_short]=title)*
    (jobs[job_country]=A12)*
    (ISNUMBER(SEARCH(type,jobs[job_schedule_type])))*
    (jobs[salary_year_avg]&lt;&gt;0),
    jobs[salary_year_avg]
  )
)</f>
        <v>#NUM!</v>
      </c>
      <c r="D12" t="str">
        <v>Guam</v>
      </c>
      <c r="E12" s="3">
        <v>170000</v>
      </c>
    </row>
    <row r="13" spans="1:5" x14ac:dyDescent="0.25">
      <c r="A13" t="str">
        <v>Gambia</v>
      </c>
      <c r="B13" s="3" t="e" cm="1">
        <f t="array" ref="B13">MEDIAN(
  IF(
    (jobs[job_title_short]=title)*
    (jobs[job_country]=A13)*
    (ISNUMBER(SEARCH(type,jobs[job_schedule_type])))*
    (jobs[salary_year_avg]&lt;&gt;0),
    jobs[salary_year_avg]
  )
)</f>
        <v>#NUM!</v>
      </c>
      <c r="D13" t="str">
        <v>Jamaica</v>
      </c>
      <c r="E13" s="3">
        <v>192000</v>
      </c>
    </row>
    <row r="14" spans="1:5" x14ac:dyDescent="0.25">
      <c r="A14" t="str">
        <v>Ghana</v>
      </c>
      <c r="B14" s="3" t="e" cm="1">
        <f t="array" ref="B14">MEDIAN(
  IF(
    (jobs[job_title_short]=title)*
    (jobs[job_country]=A14)*
    (ISNUMBER(SEARCH(type,jobs[job_schedule_type])))*
    (jobs[salary_year_avg]&lt;&gt;0),
    jobs[salary_year_avg]
  )
)</f>
        <v>#NUM!</v>
      </c>
      <c r="D14" t="str">
        <v>United Arab Emirates</v>
      </c>
      <c r="E14" s="3">
        <v>227500</v>
      </c>
    </row>
    <row r="15" spans="1:5" x14ac:dyDescent="0.25">
      <c r="A15" t="str">
        <v>Guam</v>
      </c>
      <c r="B15" s="3" cm="1">
        <f t="array" ref="B15">MEDIAN(
  IF(
    (jobs[job_title_short]=title)*
    (jobs[job_country]=A15)*
    (ISNUMBER(SEARCH(type,jobs[job_schedule_type])))*
    (jobs[salary_year_avg]&lt;&gt;0),
    jobs[salary_year_avg]
  )
)</f>
        <v>170000</v>
      </c>
      <c r="D15" t="str">
        <v>South Africa</v>
      </c>
      <c r="E15" s="3">
        <v>250000</v>
      </c>
    </row>
    <row r="16" spans="1:5" x14ac:dyDescent="0.25">
      <c r="A16" t="str">
        <v>Guyana</v>
      </c>
      <c r="B16" s="3" t="e" cm="1">
        <f t="array" ref="B16">MEDIAN(
  IF(
    (jobs[job_title_short]=title)*
    (jobs[job_country]=A16)*
    (ISNUMBER(SEARCH(type,jobs[job_schedule_type])))*
    (jobs[salary_year_avg]&lt;&gt;0),
    jobs[salary_year_avg]
  )
)</f>
        <v>#NUM!</v>
      </c>
      <c r="D16" t="str">
        <v>Hong Kong</v>
      </c>
      <c r="E16" s="3">
        <v>550000</v>
      </c>
    </row>
    <row r="17" spans="1:5" x14ac:dyDescent="0.25">
      <c r="A17" t="str">
        <v>Hong Kong</v>
      </c>
      <c r="B17" s="3" cm="1">
        <f t="array" ref="B17">MEDIAN(
  IF(
    (jobs[job_title_short]=title)*
    (jobs[job_country]=A17)*
    (ISNUMBER(SEARCH(type,jobs[job_schedule_type])))*
    (jobs[salary_year_avg]&lt;&gt;0),
    jobs[salary_year_avg]
  )
)</f>
        <v>550000</v>
      </c>
      <c r="D17" t="str">
        <v>India</v>
      </c>
      <c r="E17" s="3">
        <v>1880000</v>
      </c>
    </row>
    <row r="18" spans="1:5" x14ac:dyDescent="0.25">
      <c r="A18" t="str">
        <v>India</v>
      </c>
      <c r="B18" s="3" cm="1">
        <f t="array" ref="B18">MEDIAN(
  IF(
    (jobs[job_title_short]=title)*
    (jobs[job_country]=A18)*
    (ISNUMBER(SEARCH(type,jobs[job_schedule_type])))*
    (jobs[salary_year_avg]&lt;&gt;0),
    jobs[salary_year_avg]
  )
)</f>
        <v>1880000</v>
      </c>
    </row>
    <row r="19" spans="1:5" x14ac:dyDescent="0.25">
      <c r="A19" t="str">
        <v>Ireland</v>
      </c>
      <c r="B19" s="3" cm="1">
        <f t="array" ref="B19">MEDIAN(
  IF(
    (jobs[job_title_short]=title)*
    (jobs[job_country]=A19)*
    (ISNUMBER(SEARCH(type,jobs[job_schedule_type])))*
    (jobs[salary_year_avg]&lt;&gt;0),
    jobs[salary_year_avg]
  )
)</f>
        <v>102181.75</v>
      </c>
    </row>
    <row r="20" spans="1:5" x14ac:dyDescent="0.25">
      <c r="A20" t="str">
        <v>Jamaica</v>
      </c>
      <c r="B20" s="3" cm="1">
        <f t="array" ref="B20">MEDIAN(
  IF(
    (jobs[job_title_short]=title)*
    (jobs[job_country]=A20)*
    (ISNUMBER(SEARCH(type,jobs[job_schedule_type])))*
    (jobs[salary_year_avg]&lt;&gt;0),
    jobs[salary_year_avg]
  )
)</f>
        <v>192000</v>
      </c>
    </row>
    <row r="21" spans="1:5" x14ac:dyDescent="0.25">
      <c r="A21" t="str">
        <v>Jordan</v>
      </c>
      <c r="B21" s="3" t="e" cm="1">
        <f t="array" ref="B21">MEDIAN(
  IF(
    (jobs[job_title_short]=title)*
    (jobs[job_country]=A21)*
    (ISNUMBER(SEARCH(type,jobs[job_schedule_type])))*
    (jobs[salary_year_avg]&lt;&gt;0),
    jobs[salary_year_avg]
  )
)</f>
        <v>#NUM!</v>
      </c>
    </row>
    <row r="22" spans="1:5" x14ac:dyDescent="0.25">
      <c r="A22" t="str">
        <v>Kenya</v>
      </c>
      <c r="B22" s="3" t="e" cm="1">
        <f t="array" ref="B22">MEDIAN(
  IF(
    (jobs[job_title_short]=title)*
    (jobs[job_country]=A22)*
    (ISNUMBER(SEARCH(type,jobs[job_schedule_type])))*
    (jobs[salary_year_avg]&lt;&gt;0),
    jobs[salary_year_avg]
  )
)</f>
        <v>#NUM!</v>
      </c>
    </row>
    <row r="23" spans="1:5" x14ac:dyDescent="0.25">
      <c r="A23" t="str">
        <v>Kuwait</v>
      </c>
      <c r="B23" s="3" t="e" cm="1">
        <f t="array" ref="B23">MEDIAN(
  IF(
    (jobs[job_title_short]=title)*
    (jobs[job_country]=A23)*
    (ISNUMBER(SEARCH(type,jobs[job_schedule_type])))*
    (jobs[salary_year_avg]&lt;&gt;0),
    jobs[salary_year_avg]
  )
)</f>
        <v>#NUM!</v>
      </c>
    </row>
    <row r="24" spans="1:5" x14ac:dyDescent="0.25">
      <c r="A24" t="str">
        <v>Lebanon</v>
      </c>
      <c r="B24" s="3" t="e" cm="1">
        <f t="array" ref="B24">MEDIAN(
  IF(
    (jobs[job_title_short]=title)*
    (jobs[job_country]=A24)*
    (ISNUMBER(SEARCH(type,jobs[job_schedule_type])))*
    (jobs[salary_year_avg]&lt;&gt;0),
    jobs[salary_year_avg]
  )
)</f>
        <v>#NUM!</v>
      </c>
    </row>
    <row r="25" spans="1:5" x14ac:dyDescent="0.25">
      <c r="A25" t="str">
        <v>Liberia</v>
      </c>
      <c r="B25" s="3" t="e" cm="1">
        <f t="array" ref="B25">MEDIAN(
  IF(
    (jobs[job_title_short]=title)*
    (jobs[job_country]=A25)*
    (ISNUMBER(SEARCH(type,jobs[job_schedule_type])))*
    (jobs[salary_year_avg]&lt;&gt;0),
    jobs[salary_year_avg]
  )
)</f>
        <v>#NUM!</v>
      </c>
    </row>
    <row r="26" spans="1:5" x14ac:dyDescent="0.25">
      <c r="A26" t="str">
        <v>Malawi</v>
      </c>
      <c r="B26" s="3" t="e" cm="1">
        <f t="array" ref="B26">MEDIAN(
  IF(
    (jobs[job_title_short]=title)*
    (jobs[job_country]=A26)*
    (ISNUMBER(SEARCH(type,jobs[job_schedule_type])))*
    (jobs[salary_year_avg]&lt;&gt;0),
    jobs[salary_year_avg]
  )
)</f>
        <v>#NUM!</v>
      </c>
    </row>
    <row r="27" spans="1:5" x14ac:dyDescent="0.25">
      <c r="A27" t="str">
        <v>Malaysia</v>
      </c>
      <c r="B27" s="3" cm="1">
        <f t="array" ref="B27">MEDIAN(
  IF(
    (jobs[job_title_short]=title)*
    (jobs[job_country]=A27)*
    (ISNUMBER(SEARCH(type,jobs[job_schedule_type])))*
    (jobs[salary_year_avg]&lt;&gt;0),
    jobs[salary_year_avg]
  )
)</f>
        <v>137000</v>
      </c>
    </row>
    <row r="28" spans="1:5" x14ac:dyDescent="0.25">
      <c r="A28" t="str">
        <v>Mauritius</v>
      </c>
      <c r="B28" s="3" t="e" cm="1">
        <f t="array" ref="B28">MEDIAN(
  IF(
    (jobs[job_title_short]=title)*
    (jobs[job_country]=A28)*
    (ISNUMBER(SEARCH(type,jobs[job_schedule_type])))*
    (jobs[salary_year_avg]&lt;&gt;0),
    jobs[salary_year_avg]
  )
)</f>
        <v>#NUM!</v>
      </c>
    </row>
    <row r="29" spans="1:5" x14ac:dyDescent="0.25">
      <c r="A29" t="str">
        <v>Morocco</v>
      </c>
      <c r="B29" s="3" t="e" cm="1">
        <f t="array" ref="B29">MEDIAN(
  IF(
    (jobs[job_title_short]=title)*
    (jobs[job_country]=A29)*
    (ISNUMBER(SEARCH(type,jobs[job_schedule_type])))*
    (jobs[salary_year_avg]&lt;&gt;0),
    jobs[salary_year_avg]
  )
)</f>
        <v>#NUM!</v>
      </c>
    </row>
    <row r="30" spans="1:5" x14ac:dyDescent="0.25">
      <c r="A30" t="str">
        <v>Namibia</v>
      </c>
      <c r="B30" s="3" t="e" cm="1">
        <f t="array" ref="B30">MEDIAN(
  IF(
    (jobs[job_title_short]=title)*
    (jobs[job_country]=A30)*
    (ISNUMBER(SEARCH(type,jobs[job_schedule_type])))*
    (jobs[salary_year_avg]&lt;&gt;0),
    jobs[salary_year_avg]
  )
)</f>
        <v>#NUM!</v>
      </c>
    </row>
    <row r="31" spans="1:5" x14ac:dyDescent="0.25">
      <c r="A31" t="str">
        <v>Nigeria</v>
      </c>
      <c r="B31" s="3" t="e" cm="1">
        <f t="array" ref="B31">MEDIAN(
  IF(
    (jobs[job_title_short]=title)*
    (jobs[job_country]=A31)*
    (ISNUMBER(SEARCH(type,jobs[job_schedule_type])))*
    (jobs[salary_year_avg]&lt;&gt;0),
    jobs[salary_year_avg]
  )
)</f>
        <v>#NUM!</v>
      </c>
    </row>
    <row r="32" spans="1:5" x14ac:dyDescent="0.25">
      <c r="A32" t="str">
        <v>Oman</v>
      </c>
      <c r="B32" s="3" t="e" cm="1">
        <f t="array" ref="B32">MEDIAN(
  IF(
    (jobs[job_title_short]=title)*
    (jobs[job_country]=A32)*
    (ISNUMBER(SEARCH(type,jobs[job_schedule_type])))*
    (jobs[salary_year_avg]&lt;&gt;0),
    jobs[salary_year_avg]
  )
)</f>
        <v>#NUM!</v>
      </c>
    </row>
    <row r="33" spans="1:2" x14ac:dyDescent="0.25">
      <c r="A33" t="str">
        <v>Pakistan</v>
      </c>
      <c r="B33" s="3" t="e" cm="1">
        <f t="array" ref="B33">MEDIAN(
  IF(
    (jobs[job_title_short]=title)*
    (jobs[job_country]=A33)*
    (ISNUMBER(SEARCH(type,jobs[job_schedule_type])))*
    (jobs[salary_year_avg]&lt;&gt;0),
    jobs[salary_year_avg]
  )
)</f>
        <v>#NUM!</v>
      </c>
    </row>
    <row r="34" spans="1:2" x14ac:dyDescent="0.25">
      <c r="A34" t="str">
        <v>Philippines</v>
      </c>
      <c r="B34" s="3" cm="1">
        <f t="array" ref="B34">MEDIAN(
  IF(
    (jobs[job_title_short]=title)*
    (jobs[job_country]=A34)*
    (ISNUMBER(SEARCH(type,jobs[job_schedule_type])))*
    (jobs[salary_year_avg]&lt;&gt;0),
    jobs[salary_year_avg]
  )
)</f>
        <v>1</v>
      </c>
    </row>
    <row r="35" spans="1:2" x14ac:dyDescent="0.25">
      <c r="A35" t="str">
        <v>Puerto Rico</v>
      </c>
      <c r="B35" s="3" cm="1">
        <f t="array" ref="B35">MEDIAN(
  IF(
    (jobs[job_title_short]=title)*
    (jobs[job_country]=A35)*
    (ISNUMBER(SEARCH(type,jobs[job_schedule_type])))*
    (jobs[salary_year_avg]&lt;&gt;0),
    jobs[salary_year_avg]
  )
)</f>
        <v>115000</v>
      </c>
    </row>
    <row r="36" spans="1:2" x14ac:dyDescent="0.25">
      <c r="A36" t="str">
        <v>Qatar</v>
      </c>
      <c r="B36" s="3" t="e" cm="1">
        <f t="array" ref="B36">MEDIAN(
  IF(
    (jobs[job_title_short]=title)*
    (jobs[job_country]=A36)*
    (ISNUMBER(SEARCH(type,jobs[job_schedule_type])))*
    (jobs[salary_year_avg]&lt;&gt;0),
    jobs[salary_year_avg]
  )
)</f>
        <v>#NUM!</v>
      </c>
    </row>
    <row r="37" spans="1:2" x14ac:dyDescent="0.25">
      <c r="A37" t="str">
        <v>Rwanda</v>
      </c>
      <c r="B37" s="3" t="e" cm="1">
        <f t="array" ref="B37">MEDIAN(
  IF(
    (jobs[job_title_short]=title)*
    (jobs[job_country]=A37)*
    (ISNUMBER(SEARCH(type,jobs[job_schedule_type])))*
    (jobs[salary_year_avg]&lt;&gt;0),
    jobs[salary_year_avg]
  )
)</f>
        <v>#NUM!</v>
      </c>
    </row>
    <row r="38" spans="1:2" x14ac:dyDescent="0.25">
      <c r="A38" t="str">
        <v>Saint Lucia</v>
      </c>
      <c r="B38" s="3" t="e" cm="1">
        <f t="array" ref="B38">MEDIAN(
  IF(
    (jobs[job_title_short]=title)*
    (jobs[job_country]=A38)*
    (ISNUMBER(SEARCH(type,jobs[job_schedule_type])))*
    (jobs[salary_year_avg]&lt;&gt;0),
    jobs[salary_year_avg]
  )
)</f>
        <v>#NUM!</v>
      </c>
    </row>
    <row r="39" spans="1:2" x14ac:dyDescent="0.25">
      <c r="A39" t="str">
        <v>Saudi Arabia</v>
      </c>
      <c r="B39" s="3" cm="1">
        <f t="array" ref="B39">MEDIAN(
  IF(
    (jobs[job_title_short]=title)*
    (jobs[job_country]=A39)*
    (ISNUMBER(SEARCH(type,jobs[job_schedule_type])))*
    (jobs[salary_year_avg]&lt;&gt;0),
    jobs[salary_year_avg]
  )
)</f>
        <v>153250</v>
      </c>
    </row>
    <row r="40" spans="1:2" x14ac:dyDescent="0.25">
      <c r="A40" t="str">
        <v>Singapore</v>
      </c>
      <c r="B40" s="3" cm="1">
        <f t="array" ref="B40">MEDIAN(
  IF(
    (jobs[job_title_short]=title)*
    (jobs[job_country]=A40)*
    (ISNUMBER(SEARCH(type,jobs[job_schedule_type])))*
    (jobs[salary_year_avg]&lt;&gt;0),
    jobs[salary_year_avg]
  )
)</f>
        <v>100000</v>
      </c>
    </row>
    <row r="41" spans="1:2" x14ac:dyDescent="0.25">
      <c r="A41" t="str">
        <v>South Africa</v>
      </c>
      <c r="B41" s="3" cm="1">
        <f t="array" ref="B41">MEDIAN(
  IF(
    (jobs[job_title_short]=title)*
    (jobs[job_country]=A41)*
    (ISNUMBER(SEARCH(type,jobs[job_schedule_type])))*
    (jobs[salary_year_avg]&lt;&gt;0),
    jobs[salary_year_avg]
  )
)</f>
        <v>250000</v>
      </c>
    </row>
    <row r="42" spans="1:2" x14ac:dyDescent="0.25">
      <c r="A42" t="str">
        <v>Sri Lanka</v>
      </c>
      <c r="B42" s="3" t="e" cm="1">
        <f t="array" ref="B42">MEDIAN(
  IF(
    (jobs[job_title_short]=title)*
    (jobs[job_country]=A42)*
    (ISNUMBER(SEARCH(type,jobs[job_schedule_type])))*
    (jobs[salary_year_avg]&lt;&gt;0),
    jobs[salary_year_avg]
  )
)</f>
        <v>#NUM!</v>
      </c>
    </row>
    <row r="43" spans="1:2" x14ac:dyDescent="0.25">
      <c r="A43" t="str">
        <v>Suriname</v>
      </c>
      <c r="B43" s="3" t="e" cm="1">
        <f t="array" ref="B43">MEDIAN(
  IF(
    (jobs[job_title_short]=title)*
    (jobs[job_country]=A43)*
    (ISNUMBER(SEARCH(type,jobs[job_schedule_type])))*
    (jobs[salary_year_avg]&lt;&gt;0),
    jobs[salary_year_avg]
  )
)</f>
        <v>#NUM!</v>
      </c>
    </row>
    <row r="44" spans="1:2" x14ac:dyDescent="0.25">
      <c r="A44" t="str">
        <v>Tanzania</v>
      </c>
      <c r="B44" s="3" t="e" cm="1">
        <f t="array" ref="B44">MEDIAN(
  IF(
    (jobs[job_title_short]=title)*
    (jobs[job_country]=A44)*
    (ISNUMBER(SEARCH(type,jobs[job_schedule_type])))*
    (jobs[salary_year_avg]&lt;&gt;0),
    jobs[salary_year_avg]
  )
)</f>
        <v>#NUM!</v>
      </c>
    </row>
    <row r="45" spans="1:2" x14ac:dyDescent="0.25">
      <c r="A45" t="str">
        <v>Trinidad and Tobago</v>
      </c>
      <c r="B45" s="3" t="e" cm="1">
        <f t="array" ref="B45">MEDIAN(
  IF(
    (jobs[job_title_short]=title)*
    (jobs[job_country]=A45)*
    (ISNUMBER(SEARCH(type,jobs[job_schedule_type])))*
    (jobs[salary_year_avg]&lt;&gt;0),
    jobs[salary_year_avg]
  )
)</f>
        <v>#NUM!</v>
      </c>
    </row>
    <row r="46" spans="1:2" x14ac:dyDescent="0.25">
      <c r="A46" t="str">
        <v>Tunisia</v>
      </c>
      <c r="B46" s="3" t="e" cm="1">
        <f t="array" ref="B46">MEDIAN(
  IF(
    (jobs[job_title_short]=title)*
    (jobs[job_country]=A46)*
    (ISNUMBER(SEARCH(type,jobs[job_schedule_type])))*
    (jobs[salary_year_avg]&lt;&gt;0),
    jobs[salary_year_avg]
  )
)</f>
        <v>#NUM!</v>
      </c>
    </row>
    <row r="47" spans="1:2" x14ac:dyDescent="0.25">
      <c r="A47" t="str">
        <v>U.S. Virgin Islands</v>
      </c>
      <c r="B47" s="3" t="e" cm="1">
        <f t="array" ref="B47">MEDIAN(
  IF(
    (jobs[job_title_short]=title)*
    (jobs[job_country]=A47)*
    (ISNUMBER(SEARCH(type,jobs[job_schedule_type])))*
    (jobs[salary_year_avg]&lt;&gt;0),
    jobs[salary_year_avg]
  )
)</f>
        <v>#NUM!</v>
      </c>
    </row>
    <row r="48" spans="1:2" x14ac:dyDescent="0.25">
      <c r="A48" t="str">
        <v>Uganda</v>
      </c>
      <c r="B48" s="3" t="e" cm="1">
        <f t="array" ref="B48">MEDIAN(
  IF(
    (jobs[job_title_short]=title)*
    (jobs[job_country]=A48)*
    (ISNUMBER(SEARCH(type,jobs[job_schedule_type])))*
    (jobs[salary_year_avg]&lt;&gt;0),
    jobs[salary_year_avg]
  )
)</f>
        <v>#NUM!</v>
      </c>
    </row>
    <row r="49" spans="1:2" x14ac:dyDescent="0.25">
      <c r="A49" t="str">
        <v>United Arab Emirates</v>
      </c>
      <c r="B49" s="3" cm="1">
        <f t="array" ref="B49">MEDIAN(
  IF(
    (jobs[job_title_short]=title)*
    (jobs[job_country]=A49)*
    (ISNUMBER(SEARCH(type,jobs[job_schedule_type])))*
    (jobs[salary_year_avg]&lt;&gt;0),
    jobs[salary_year_avg]
  )
)</f>
        <v>227500</v>
      </c>
    </row>
    <row r="50" spans="1:2" x14ac:dyDescent="0.25">
      <c r="A50" t="str">
        <v>United Kingdom</v>
      </c>
      <c r="B50" s="3" cm="1">
        <f t="array" ref="B50">MEDIAN(
  IF(
    (jobs[job_title_short]=title)*
    (jobs[job_country]=A50)*
    (ISNUMBER(SEARCH(type,jobs[job_schedule_type])))*
    (jobs[salary_year_avg]&lt;&gt;0),
    jobs[salary_year_avg]
  )
)</f>
        <v>75000</v>
      </c>
    </row>
    <row r="51" spans="1:2" x14ac:dyDescent="0.25">
      <c r="A51" t="str">
        <v>United States</v>
      </c>
      <c r="B51" s="3" cm="1">
        <f t="array" ref="B51">MEDIAN(
  IF(
    (jobs[job_title_short]=title)*
    (jobs[job_country]=A51)*
    (ISNUMBER(SEARCH(type,jobs[job_schedule_type])))*
    (jobs[salary_year_avg]&lt;&gt;0),
    jobs[salary_year_avg]
  )
)</f>
        <v>155000</v>
      </c>
    </row>
    <row r="52" spans="1:2" x14ac:dyDescent="0.25">
      <c r="A52" t="str">
        <v>Zimbabwe</v>
      </c>
      <c r="B52" s="3" cm="1">
        <f t="array" ref="B52">MEDIAN(
  IF(
    (jobs[job_title_short]=title)*
    (jobs[job_country]=A52)*
    (ISNUMBER(SEARCH(type,jobs[job_schedule_type])))*
    (jobs[salary_year_avg]&lt;&gt;0),
    jobs[salary_year_avg]
  )
)</f>
        <v>75000</v>
      </c>
    </row>
    <row r="53" spans="1:2" x14ac:dyDescent="0.25">
      <c r="B53" s="3" t="e" cm="1">
        <f t="array" ref="B53">MEDIAN(
  IF(
    (jobs[job_title_short]=title)*
    (jobs[job_country]=A53)*
    (ISNUMBER(SEARCH(type,jobs[job_schedule_type])))*
    (jobs[salary_year_avg]&lt;&gt;0),
    jobs[salary_year_avg]
  )
)</f>
        <v>#NUM!</v>
      </c>
    </row>
    <row r="54" spans="1:2" x14ac:dyDescent="0.25">
      <c r="B54" s="3" t="e" cm="1">
        <f t="array" ref="B54">MEDIAN(
  IF(
    (jobs[job_title_short]=title)*
    (jobs[job_country]=A54)*
    (ISNUMBER(SEARCH(type,jobs[job_schedule_type])))*
    (jobs[salary_year_avg]&lt;&gt;0),
    jobs[salary_year_avg]
  )
)</f>
        <v>#NUM!</v>
      </c>
    </row>
    <row r="55" spans="1:2" x14ac:dyDescent="0.25">
      <c r="B55" s="3" t="e" cm="1">
        <f t="array" ref="B55">MEDIAN(
  IF(
    (jobs[job_title_short]=title)*
    (jobs[job_country]=A55)*
    (ISNUMBER(SEARCH(type,jobs[job_schedule_type])))*
    (jobs[salary_year_avg]&lt;&gt;0),
    jobs[salary_year_avg]
  )
)</f>
        <v>#NUM!</v>
      </c>
    </row>
    <row r="56" spans="1:2" x14ac:dyDescent="0.25">
      <c r="B56" s="3" t="e" cm="1">
        <f t="array" ref="B56">MEDIAN(
  IF(
    (jobs[job_title_short]=title)*
    (jobs[job_country]=A56)*
    (ISNUMBER(SEARCH(type,jobs[job_schedule_type])))*
    (jobs[salary_year_avg]&lt;&gt;0),
    jobs[salary_year_avg]
  )
)</f>
        <v>#NUM!</v>
      </c>
    </row>
    <row r="57" spans="1:2" x14ac:dyDescent="0.25">
      <c r="B57" s="3" t="e" cm="1">
        <f t="array" ref="B57">MEDIAN(
  IF(
    (jobs[job_title_short]=title)*
    (jobs[job_country]=A57)*
    (ISNUMBER(SEARCH(type,jobs[job_schedule_type])))*
    (jobs[salary_year_avg]&lt;&gt;0),
    jobs[salary_year_avg]
  )
)</f>
        <v>#NUM!</v>
      </c>
    </row>
    <row r="58" spans="1:2" x14ac:dyDescent="0.25">
      <c r="B58" s="3" t="e" cm="1">
        <f t="array" ref="B58">MEDIAN(
  IF(
    (jobs[job_title_short]=title)*
    (jobs[job_country]=A58)*
    (ISNUMBER(SEARCH(type,jobs[job_schedule_type])))*
    (jobs[salary_year_avg]&lt;&gt;0),
    jobs[salary_year_avg]
  )
)</f>
        <v>#NUM!</v>
      </c>
    </row>
    <row r="59" spans="1:2" x14ac:dyDescent="0.25">
      <c r="B59" s="3" t="e" cm="1">
        <f t="array" ref="B59">MEDIAN(
  IF(
    (jobs[job_title_short]=title)*
    (jobs[job_country]=A59)*
    (ISNUMBER(SEARCH(type,jobs[job_schedule_type])))*
    (jobs[salary_year_avg]&lt;&gt;0),
    jobs[salary_year_avg]
  )
)</f>
        <v>#NUM!</v>
      </c>
    </row>
    <row r="60" spans="1:2" x14ac:dyDescent="0.25">
      <c r="B60" s="3" t="e" cm="1">
        <f t="array" ref="B60">MEDIAN(
  IF(
    (jobs[job_title_short]=title)*
    (jobs[job_country]=A60)*
    (ISNUMBER(SEARCH(type,jobs[job_schedule_type])))*
    (jobs[salary_year_avg]&lt;&gt;0),
    jobs[salary_year_avg]
  )
)</f>
        <v>#NUM!</v>
      </c>
    </row>
    <row r="61" spans="1:2" x14ac:dyDescent="0.25">
      <c r="B61" s="3" t="e" cm="1">
        <f t="array" ref="B61">MEDIAN(
  IF(
    (jobs[job_title_short]=title)*
    (jobs[job_country]=A61)*
    (ISNUMBER(SEARCH(type,jobs[job_schedule_type])))*
    (jobs[salary_year_avg]&lt;&gt;0),
    jobs[salary_year_avg]
  )
)</f>
        <v>#NUM!</v>
      </c>
    </row>
    <row r="62" spans="1:2" x14ac:dyDescent="0.25">
      <c r="B62" s="3" t="e" cm="1">
        <f t="array" ref="B62">MEDIAN(
  IF(
    (jobs[job_title_short]=title)*
    (jobs[job_country]=A62)*
    (ISNUMBER(SEARCH(type,jobs[job_schedule_type])))*
    (jobs[salary_year_avg]&lt;&gt;0),
    jobs[salary_year_avg]
  )
)</f>
        <v>#NUM!</v>
      </c>
    </row>
    <row r="63" spans="1:2" x14ac:dyDescent="0.25">
      <c r="B63" s="3" t="e" cm="1">
        <f t="array" ref="B63">MEDIAN(
  IF(
    (jobs[job_title_short]=title)*
    (jobs[job_country]=A63)*
    (ISNUMBER(SEARCH(type,jobs[job_schedule_type])))*
    (jobs[salary_year_avg]&lt;&gt;0),
    jobs[salary_year_avg]
  )
)</f>
        <v>#NUM!</v>
      </c>
    </row>
    <row r="64" spans="1:2" x14ac:dyDescent="0.25">
      <c r="B64" s="3" t="e" cm="1">
        <f t="array" ref="B64">MEDIAN(
  IF(
    (jobs[job_title_short]=title)*
    (jobs[job_country]=A64)*
    (ISNUMBER(SEARCH(type,jobs[job_schedule_type])))*
    (jobs[salary_year_avg]&lt;&gt;0),
    jobs[salary_year_avg]
  )
)</f>
        <v>#NUM!</v>
      </c>
    </row>
    <row r="65" spans="2:2" x14ac:dyDescent="0.25">
      <c r="B65" s="3" t="e" cm="1">
        <f t="array" ref="B65">MEDIAN(
  IF(
    (jobs[job_title_short]=title)*
    (jobs[job_country]=A65)*
    (ISNUMBER(SEARCH(type,jobs[job_schedule_type])))*
    (jobs[salary_year_avg]&lt;&gt;0),
    jobs[salary_year_avg]
  )
)</f>
        <v>#NUM!</v>
      </c>
    </row>
    <row r="66" spans="2:2" x14ac:dyDescent="0.25">
      <c r="B66" s="3" t="e" cm="1">
        <f t="array" ref="B66">MEDIAN(
  IF(
    (jobs[job_title_short]=title)*
    (jobs[job_country]=A66)*
    (ISNUMBER(SEARCH(type,jobs[job_schedule_type])))*
    (jobs[salary_year_avg]&lt;&gt;0),
    jobs[salary_year_avg]
  )
)</f>
        <v>#NUM!</v>
      </c>
    </row>
    <row r="67" spans="2:2" x14ac:dyDescent="0.25">
      <c r="B67" s="3" t="e" cm="1">
        <f t="array" ref="B67">MEDIAN(
  IF(
    (jobs[job_title_short]=title)*
    (jobs[job_country]=A67)*
    (ISNUMBER(SEARCH(type,jobs[job_schedule_type])))*
    (jobs[salary_year_avg]&lt;&gt;0),
    jobs[salary_year_avg]
  )
)</f>
        <v>#NUM!</v>
      </c>
    </row>
    <row r="68" spans="2:2" x14ac:dyDescent="0.25">
      <c r="B68" s="3" t="e" cm="1">
        <f t="array" ref="B68">MEDIAN(
  IF(
    (jobs[job_title_short]=title)*
    (jobs[job_country]=A68)*
    (ISNUMBER(SEARCH(type,jobs[job_schedule_type])))*
    (jobs[salary_year_avg]&lt;&gt;0),
    jobs[salary_year_avg]
  )
)</f>
        <v>#NUM!</v>
      </c>
    </row>
    <row r="69" spans="2:2" x14ac:dyDescent="0.25">
      <c r="B69" s="3" t="e" cm="1">
        <f t="array" ref="B69">MEDIAN(
  IF(
    (jobs[job_title_short]=title)*
    (jobs[job_country]=A69)*
    (ISNUMBER(SEARCH(type,jobs[job_schedule_type])))*
    (jobs[salary_year_avg]&lt;&gt;0),
    jobs[salary_year_avg]
  )
)</f>
        <v>#NUM!</v>
      </c>
    </row>
    <row r="70" spans="2:2" x14ac:dyDescent="0.25">
      <c r="B70" s="3" t="e" cm="1">
        <f t="array" ref="B70">MEDIAN(
  IF(
    (jobs[job_title_short]=title)*
    (jobs[job_country]=A70)*
    (ISNUMBER(SEARCH(type,jobs[job_schedule_type])))*
    (jobs[salary_year_avg]&lt;&gt;0),
    jobs[salary_year_avg]
  )
)</f>
        <v>#NUM!</v>
      </c>
    </row>
    <row r="71" spans="2:2" x14ac:dyDescent="0.25">
      <c r="B71" s="3" t="e" cm="1">
        <f t="array" ref="B71">MEDIAN(
  IF(
    (jobs[job_title_short]=title)*
    (jobs[job_country]=A71)*
    (ISNUMBER(SEARCH(type,jobs[job_schedule_type])))*
    (jobs[salary_year_avg]&lt;&gt;0),
    jobs[salary_year_avg]
  )
)</f>
        <v>#NUM!</v>
      </c>
    </row>
    <row r="72" spans="2:2" x14ac:dyDescent="0.25">
      <c r="B72" s="3" t="e" cm="1">
        <f t="array" ref="B72">MEDIAN(
  IF(
    (jobs[job_title_short]=title)*
    (jobs[job_country]=A72)*
    (ISNUMBER(SEARCH(type,jobs[job_schedule_type])))*
    (jobs[salary_year_avg]&lt;&gt;0),
    jobs[salary_year_avg]
  )
)</f>
        <v>#NUM!</v>
      </c>
    </row>
    <row r="73" spans="2:2" x14ac:dyDescent="0.25">
      <c r="B73" s="3" t="e" cm="1">
        <f t="array" ref="B73">MEDIAN(
  IF(
    (jobs[job_title_short]=title)*
    (jobs[job_country]=A73)*
    (ISNUMBER(SEARCH(type,jobs[job_schedule_type])))*
    (jobs[salary_year_avg]&lt;&gt;0),
    jobs[salary_year_avg]
  )
)</f>
        <v>#NUM!</v>
      </c>
    </row>
    <row r="74" spans="2:2" x14ac:dyDescent="0.25">
      <c r="B74" s="3" t="e" cm="1">
        <f t="array" ref="B74">MEDIAN(
  IF(
    (jobs[job_title_short]=title)*
    (jobs[job_country]=A74)*
    (ISNUMBER(SEARCH(type,jobs[job_schedule_type])))*
    (jobs[salary_year_avg]&lt;&gt;0),
    jobs[salary_year_avg]
  )
)</f>
        <v>#NUM!</v>
      </c>
    </row>
    <row r="75" spans="2:2" x14ac:dyDescent="0.25">
      <c r="B75" s="3" t="e" cm="1">
        <f t="array" ref="B75">MEDIAN(
  IF(
    (jobs[job_title_short]=title)*
    (jobs[job_country]=A75)*
    (ISNUMBER(SEARCH(type,jobs[job_schedule_type])))*
    (jobs[salary_year_avg]&lt;&gt;0),
    jobs[salary_year_avg]
  )
)</f>
        <v>#NUM!</v>
      </c>
    </row>
    <row r="76" spans="2:2" x14ac:dyDescent="0.25">
      <c r="B76" s="3" t="e" cm="1">
        <f t="array" ref="B76">MEDIAN(
  IF(
    (jobs[job_title_short]=title)*
    (jobs[job_country]=A76)*
    (ISNUMBER(SEARCH(type,jobs[job_schedule_type])))*
    (jobs[salary_year_avg]&lt;&gt;0),
    jobs[salary_year_avg]
  )
)</f>
        <v>#NUM!</v>
      </c>
    </row>
    <row r="77" spans="2:2" x14ac:dyDescent="0.25">
      <c r="B77" s="3" t="e" cm="1">
        <f t="array" ref="B77">MEDIAN(
  IF(
    (jobs[job_title_short]=title)*
    (jobs[job_country]=A77)*
    (ISNUMBER(SEARCH(type,jobs[job_schedule_type])))*
    (jobs[salary_year_avg]&lt;&gt;0),
    jobs[salary_year_avg]
  )
)</f>
        <v>#NUM!</v>
      </c>
    </row>
    <row r="78" spans="2:2" x14ac:dyDescent="0.25">
      <c r="B78" s="3" t="e" cm="1">
        <f t="array" ref="B78">MEDIAN(
  IF(
    (jobs[job_title_short]=title)*
    (jobs[job_country]=A78)*
    (ISNUMBER(SEARCH(type,jobs[job_schedule_type])))*
    (jobs[salary_year_avg]&lt;&gt;0),
    jobs[salary_year_avg]
  )
)</f>
        <v>#NUM!</v>
      </c>
    </row>
    <row r="79" spans="2:2" x14ac:dyDescent="0.25">
      <c r="B79" s="3" t="e" cm="1">
        <f t="array" ref="B79">MEDIAN(
  IF(
    (jobs[job_title_short]=title)*
    (jobs[job_country]=A79)*
    (ISNUMBER(SEARCH(type,jobs[job_schedule_type])))*
    (jobs[salary_year_avg]&lt;&gt;0),
    jobs[salary_year_avg]
  )
)</f>
        <v>#NUM!</v>
      </c>
    </row>
    <row r="80" spans="2:2" x14ac:dyDescent="0.25">
      <c r="B80" s="3" t="e" cm="1">
        <f t="array" ref="B80">MEDIAN(
  IF(
    (jobs[job_title_short]=title)*
    (jobs[job_country]=A80)*
    (ISNUMBER(SEARCH(type,jobs[job_schedule_type])))*
    (jobs[salary_year_avg]&lt;&gt;0),
    jobs[salary_year_avg]
  )
)</f>
        <v>#NUM!</v>
      </c>
    </row>
    <row r="81" spans="2:2" x14ac:dyDescent="0.25">
      <c r="B81" s="3" t="e" cm="1">
        <f t="array" ref="B81">MEDIAN(
  IF(
    (jobs[job_title_short]=title)*
    (jobs[job_country]=A81)*
    (ISNUMBER(SEARCH(type,jobs[job_schedule_type])))*
    (jobs[salary_year_avg]&lt;&gt;0),
    jobs[salary_year_avg]
  )
)</f>
        <v>#NUM!</v>
      </c>
    </row>
    <row r="82" spans="2:2" x14ac:dyDescent="0.25">
      <c r="B82" s="3" t="e" cm="1">
        <f t="array" ref="B82">MEDIAN(
  IF(
    (jobs[job_title_short]=title)*
    (jobs[job_country]=A82)*
    (ISNUMBER(SEARCH(type,jobs[job_schedule_type])))*
    (jobs[salary_year_avg]&lt;&gt;0),
    jobs[salary_year_avg]
  )
)</f>
        <v>#NUM!</v>
      </c>
    </row>
    <row r="83" spans="2:2" x14ac:dyDescent="0.25">
      <c r="B83" s="3" t="e" cm="1">
        <f t="array" ref="B83">MEDIAN(
  IF(
    (jobs[job_title_short]=title)*
    (jobs[job_country]=A83)*
    (ISNUMBER(SEARCH(type,jobs[job_schedule_type])))*
    (jobs[salary_year_avg]&lt;&gt;0),
    jobs[salary_year_avg]
  )
)</f>
        <v>#NUM!</v>
      </c>
    </row>
    <row r="84" spans="2:2" x14ac:dyDescent="0.25">
      <c r="B84" s="3" t="e" cm="1">
        <f t="array" ref="B84">MEDIAN(
  IF(
    (jobs[job_title_short]=title)*
    (jobs[job_country]=A84)*
    (ISNUMBER(SEARCH(type,jobs[job_schedule_type])))*
    (jobs[salary_year_avg]&lt;&gt;0),
    jobs[salary_year_avg]
  )
)</f>
        <v>#NUM!</v>
      </c>
    </row>
    <row r="85" spans="2:2" x14ac:dyDescent="0.25">
      <c r="B85" s="3" t="e" cm="1">
        <f t="array" ref="B85">MEDIAN(
  IF(
    (jobs[job_title_short]=title)*
    (jobs[job_country]=A85)*
    (ISNUMBER(SEARCH(type,jobs[job_schedule_type])))*
    (jobs[salary_year_avg]&lt;&gt;0),
    jobs[salary_year_avg]
  )
)</f>
        <v>#NUM!</v>
      </c>
    </row>
    <row r="86" spans="2:2" x14ac:dyDescent="0.25">
      <c r="B86" s="3" t="e" cm="1">
        <f t="array" ref="B86">MEDIAN(
  IF(
    (jobs[job_title_short]=title)*
    (jobs[job_country]=A86)*
    (ISNUMBER(SEARCH(type,jobs[job_schedule_type])))*
    (jobs[salary_year_avg]&lt;&gt;0),
    jobs[salary_year_avg]
  )
)</f>
        <v>#NUM!</v>
      </c>
    </row>
    <row r="87" spans="2:2" x14ac:dyDescent="0.25">
      <c r="B87" s="3" t="e" cm="1">
        <f t="array" ref="B87">MEDIAN(
  IF(
    (jobs[job_title_short]=title)*
    (jobs[job_country]=A87)*
    (ISNUMBER(SEARCH(type,jobs[job_schedule_type])))*
    (jobs[salary_year_avg]&lt;&gt;0),
    jobs[salary_year_avg]
  )
)</f>
        <v>#NUM!</v>
      </c>
    </row>
    <row r="88" spans="2:2" x14ac:dyDescent="0.25">
      <c r="B88" s="3" t="e" cm="1">
        <f t="array" ref="B88">MEDIAN(
  IF(
    (jobs[job_title_short]=title)*
    (jobs[job_country]=A88)*
    (ISNUMBER(SEARCH(type,jobs[job_schedule_type])))*
    (jobs[salary_year_avg]&lt;&gt;0),
    jobs[salary_year_avg]
  )
)</f>
        <v>#NUM!</v>
      </c>
    </row>
    <row r="89" spans="2:2" x14ac:dyDescent="0.25">
      <c r="B89" s="3" t="e" cm="1">
        <f t="array" ref="B89">MEDIAN(
  IF(
    (jobs[job_title_short]=title)*
    (jobs[job_country]=A89)*
    (ISNUMBER(SEARCH(type,jobs[job_schedule_type])))*
    (jobs[salary_year_avg]&lt;&gt;0),
    jobs[salary_year_avg]
  )
)</f>
        <v>#NUM!</v>
      </c>
    </row>
    <row r="90" spans="2:2" x14ac:dyDescent="0.25">
      <c r="B90" s="3" t="e" cm="1">
        <f t="array" ref="B90">MEDIAN(
  IF(
    (jobs[job_title_short]=title)*
    (jobs[job_country]=A90)*
    (ISNUMBER(SEARCH(type,jobs[job_schedule_type])))*
    (jobs[salary_year_avg]&lt;&gt;0),
    jobs[salary_year_avg]
  )
)</f>
        <v>#NUM!</v>
      </c>
    </row>
    <row r="91" spans="2:2" x14ac:dyDescent="0.25">
      <c r="B91" s="3" t="e" cm="1">
        <f t="array" ref="B91">MEDIAN(
  IF(
    (jobs[job_title_short]=title)*
    (jobs[job_country]=A91)*
    (ISNUMBER(SEARCH(type,jobs[job_schedule_type])))*
    (jobs[salary_year_avg]&lt;&gt;0),
    jobs[salary_year_avg]
  )
)</f>
        <v>#NUM!</v>
      </c>
    </row>
    <row r="92" spans="2:2" x14ac:dyDescent="0.25">
      <c r="B92" s="3" t="e" cm="1">
        <f t="array" ref="B92">MEDIAN(
  IF(
    (jobs[job_title_short]=title)*
    (jobs[job_country]=A92)*
    (ISNUMBER(SEARCH(type,jobs[job_schedule_type])))*
    (jobs[salary_year_avg]&lt;&gt;0),
    jobs[salary_year_avg]
  )
)</f>
        <v>#NUM!</v>
      </c>
    </row>
    <row r="93" spans="2:2" x14ac:dyDescent="0.25">
      <c r="B93" s="3" t="e" cm="1">
        <f t="array" ref="B93">MEDIAN(
  IF(
    (jobs[job_title_short]=title)*
    (jobs[job_country]=A93)*
    (ISNUMBER(SEARCH(type,jobs[job_schedule_type])))*
    (jobs[salary_year_avg]&lt;&gt;0),
    jobs[salary_year_avg]
  )
)</f>
        <v>#NUM!</v>
      </c>
    </row>
    <row r="94" spans="2:2" x14ac:dyDescent="0.25">
      <c r="B94" s="3" t="e" cm="1">
        <f t="array" ref="B94">MEDIAN(
  IF(
    (jobs[job_title_short]=title)*
    (jobs[job_country]=A94)*
    (ISNUMBER(SEARCH(type,jobs[job_schedule_type])))*
    (jobs[salary_year_avg]&lt;&gt;0),
    jobs[salary_year_avg]
  )
)</f>
        <v>#NUM!</v>
      </c>
    </row>
    <row r="95" spans="2:2" x14ac:dyDescent="0.25">
      <c r="B95" s="3" t="e" cm="1">
        <f t="array" ref="B95">MEDIAN(
  IF(
    (jobs[job_title_short]=title)*
    (jobs[job_country]=A95)*
    (ISNUMBER(SEARCH(type,jobs[job_schedule_type])))*
    (jobs[salary_year_avg]&lt;&gt;0),
    jobs[salary_year_avg]
  )
)</f>
        <v>#NUM!</v>
      </c>
    </row>
    <row r="96" spans="2:2" x14ac:dyDescent="0.25">
      <c r="B96" s="3" t="e" cm="1">
        <f t="array" ref="B96">MEDIAN(
  IF(
    (jobs[job_title_short]=title)*
    (jobs[job_country]=A96)*
    (ISNUMBER(SEARCH(type,jobs[job_schedule_type])))*
    (jobs[salary_year_avg]&lt;&gt;0),
    jobs[salary_year_avg]
  )
)</f>
        <v>#NUM!</v>
      </c>
    </row>
    <row r="97" spans="2:2" x14ac:dyDescent="0.25">
      <c r="B97" s="3" t="e" cm="1">
        <f t="array" ref="B97">MEDIAN(
  IF(
    (jobs[job_title_short]=title)*
    (jobs[job_country]=A97)*
    (ISNUMBER(SEARCH(type,jobs[job_schedule_type])))*
    (jobs[salary_year_avg]&lt;&gt;0),
    jobs[salary_year_avg]
  )
)</f>
        <v>#NUM!</v>
      </c>
    </row>
    <row r="98" spans="2:2" x14ac:dyDescent="0.25">
      <c r="B98" s="3" t="e" cm="1">
        <f t="array" ref="B98">MEDIAN(
  IF(
    (jobs[job_title_short]=title)*
    (jobs[job_country]=A98)*
    (ISNUMBER(SEARCH(type,jobs[job_schedule_type])))*
    (jobs[salary_year_avg]&lt;&gt;0),
    jobs[salary_year_avg]
  )
)</f>
        <v>#NUM!</v>
      </c>
    </row>
    <row r="99" spans="2:2" x14ac:dyDescent="0.25">
      <c r="B99" s="3" t="e" cm="1">
        <f t="array" ref="B99">MEDIAN(
  IF(
    (jobs[job_title_short]=title)*
    (jobs[job_country]=A99)*
    (ISNUMBER(SEARCH(type,jobs[job_schedule_type])))*
    (jobs[salary_year_avg]&lt;&gt;0),
    jobs[salary_year_avg]
  )
)</f>
        <v>#NUM!</v>
      </c>
    </row>
    <row r="100" spans="2:2" x14ac:dyDescent="0.25">
      <c r="B100" s="3" t="e" cm="1">
        <f t="array" ref="B100">MEDIAN(
  IF(
    (jobs[job_title_short]=title)*
    (jobs[job_country]=A100)*
    (ISNUMBER(SEARCH(type,jobs[job_schedule_type])))*
    (jobs[salary_year_avg]&lt;&gt;0),
    jobs[salary_year_avg]
  )
)</f>
        <v>#NUM!</v>
      </c>
    </row>
    <row r="101" spans="2:2" x14ac:dyDescent="0.25">
      <c r="B101" s="3" t="e" cm="1">
        <f t="array" ref="B101">MEDIAN(
  IF(
    (jobs[job_title_short]=title)*
    (jobs[job_country]=A101)*
    (ISNUMBER(SEARCH(type,jobs[job_schedule_type])))*
    (jobs[salary_year_avg]&lt;&gt;0),
    jobs[salary_year_avg]
  )
)</f>
        <v>#NUM!</v>
      </c>
    </row>
    <row r="102" spans="2:2" x14ac:dyDescent="0.25">
      <c r="B102" s="3" t="e" cm="1">
        <f t="array" ref="B102">MEDIAN(
  IF(
    (jobs[job_title_short]=title)*
    (jobs[job_country]=A102)*
    (ISNUMBER(SEARCH(type,jobs[job_schedule_type])))*
    (jobs[salary_year_avg]&lt;&gt;0),
    jobs[salary_year_avg]
  )
)</f>
        <v>#NUM!</v>
      </c>
    </row>
    <row r="103" spans="2:2" x14ac:dyDescent="0.25">
      <c r="B103" s="3" t="e" cm="1">
        <f t="array" ref="B103">MEDIAN(
  IF(
    (jobs[job_title_short]=title)*
    (jobs[job_country]=A103)*
    (ISNUMBER(SEARCH(type,jobs[job_schedule_type])))*
    (jobs[salary_year_avg]&lt;&gt;0),
    jobs[salary_year_avg]
  )
)</f>
        <v>#NUM!</v>
      </c>
    </row>
    <row r="104" spans="2:2" x14ac:dyDescent="0.25">
      <c r="B104" s="3" t="e" cm="1">
        <f t="array" ref="B104">MEDIAN(
  IF(
    (jobs[job_title_short]=title)*
    (jobs[job_country]=A104)*
    (ISNUMBER(SEARCH(type,jobs[job_schedule_type])))*
    (jobs[salary_year_avg]&lt;&gt;0),
    jobs[salary_year_avg]
  )
)</f>
        <v>#NUM!</v>
      </c>
    </row>
    <row r="105" spans="2:2" x14ac:dyDescent="0.25">
      <c r="B105" s="3" t="e" cm="1">
        <f t="array" ref="B105">MEDIAN(
  IF(
    (jobs[job_title_short]=title)*
    (jobs[job_country]=A105)*
    (ISNUMBER(SEARCH(type,jobs[job_schedule_type])))*
    (jobs[salary_year_avg]&lt;&gt;0),
    jobs[salary_year_avg]
  )
)</f>
        <v>#NUM!</v>
      </c>
    </row>
    <row r="106" spans="2:2" x14ac:dyDescent="0.25">
      <c r="B106" s="3" t="e" cm="1">
        <f t="array" ref="B106">MEDIAN(
  IF(
    (jobs[job_title_short]=title)*
    (jobs[job_country]=A106)*
    (ISNUMBER(SEARCH(type,jobs[job_schedule_type])))*
    (jobs[salary_year_avg]&lt;&gt;0),
    jobs[salary_year_avg]
  )
)</f>
        <v>#NUM!</v>
      </c>
    </row>
    <row r="107" spans="2:2" x14ac:dyDescent="0.25">
      <c r="B107" s="3" t="e" cm="1">
        <f t="array" ref="B107">MEDIAN(
  IF(
    (jobs[job_title_short]=title)*
    (jobs[job_country]=A107)*
    (ISNUMBER(SEARCH(type,jobs[job_schedule_type])))*
    (jobs[salary_year_avg]&lt;&gt;0),
    jobs[salary_year_avg]
  )
)</f>
        <v>#NUM!</v>
      </c>
    </row>
    <row r="108" spans="2:2" x14ac:dyDescent="0.25">
      <c r="B108" s="3" t="e" cm="1">
        <f t="array" ref="B108">MEDIAN(
  IF(
    (jobs[job_title_short]=title)*
    (jobs[job_country]=A108)*
    (ISNUMBER(SEARCH(type,jobs[job_schedule_type])))*
    (jobs[salary_year_avg]&lt;&gt;0),
    jobs[salary_year_avg]
  )
)</f>
        <v>#NUM!</v>
      </c>
    </row>
    <row r="109" spans="2:2" x14ac:dyDescent="0.25">
      <c r="B109" s="3" t="e" cm="1">
        <f t="array" ref="B109">MEDIAN(
  IF(
    (jobs[job_title_short]=title)*
    (jobs[job_country]=A109)*
    (ISNUMBER(SEARCH(type,jobs[job_schedule_type])))*
    (jobs[salary_year_avg]&lt;&gt;0),
    jobs[salary_year_avg]
  )
)</f>
        <v>#NUM!</v>
      </c>
    </row>
    <row r="110" spans="2:2" x14ac:dyDescent="0.25">
      <c r="B110" s="3" t="e" cm="1">
        <f t="array" ref="B110">MEDIAN(
  IF(
    (jobs[job_title_short]=title)*
    (jobs[job_country]=A110)*
    (ISNUMBER(SEARCH(type,jobs[job_schedule_type])))*
    (jobs[salary_year_avg]&lt;&gt;0),
    jobs[salary_year_avg]
  )
)</f>
        <v>#NUM!</v>
      </c>
    </row>
    <row r="111" spans="2:2" x14ac:dyDescent="0.25">
      <c r="B111" s="3" t="e" cm="1">
        <f t="array" ref="B111">MEDIAN(
  IF(
    (jobs[job_title_short]=title)*
    (jobs[job_country]=A111)*
    (ISNUMBER(SEARCH(type,jobs[job_schedule_type])))*
    (jobs[salary_year_avg]&lt;&gt;0),
    jobs[salary_year_avg]
  )
)</f>
        <v>#NUM!</v>
      </c>
    </row>
    <row r="112" spans="2:2" x14ac:dyDescent="0.25">
      <c r="B112" s="3" t="e" cm="1">
        <f t="array" ref="B112">MEDIAN(
  IF(
    (jobs[job_title_short]=title)*
    (jobs[job_country]=A112)*
    (ISNUMBER(SEARCH(type,jobs[job_schedule_type])))*
    (jobs[salary_year_avg]&lt;&gt;0),
    jobs[salary_year_avg]
  )
)</f>
        <v>#NUM!</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BAD4F-2179-47BD-B8A4-AEE7657DB5C2}">
  <dimension ref="A1:G5"/>
  <sheetViews>
    <sheetView workbookViewId="0">
      <selection activeCell="D13" sqref="D13"/>
    </sheetView>
  </sheetViews>
  <sheetFormatPr defaultRowHeight="15" x14ac:dyDescent="0.25"/>
  <cols>
    <col min="1" max="1" width="21.7109375" bestFit="1" customWidth="1"/>
    <col min="2" max="2" width="11.85546875" style="3" bestFit="1" customWidth="1"/>
    <col min="4" max="4" width="21.7109375" bestFit="1" customWidth="1"/>
    <col min="5" max="7" width="10.85546875" style="3" bestFit="1" customWidth="1"/>
  </cols>
  <sheetData>
    <row r="1" spans="1:7" x14ac:dyDescent="0.25">
      <c r="A1" t="s">
        <v>47</v>
      </c>
      <c r="B1" s="3" t="s">
        <v>4509</v>
      </c>
    </row>
    <row r="2" spans="1:7" x14ac:dyDescent="0.25">
      <c r="A2" t="str" cm="1">
        <f t="array" ref="A2:A5">_xlfn.ANCHORARRAY('Data Validation'!K2)</f>
        <v>Full-time</v>
      </c>
      <c r="B2" s="3" cm="1">
        <f t="array" ref="B2">MEDIAN(
  IF(
    (jobs[job_title_short]=title)*
    (jobs[job_country]=country)*
    (ISNUMBER(SEARCH(A2,jobs[job_schedule_type])))*
    (jobs[salary_year_avg]&lt;&gt;0),
    jobs[salary_year_avg]
  )
)</f>
        <v>155000</v>
      </c>
      <c r="D2" t="str" cm="1">
        <f t="array" ref="D2:E5">_xlfn._xlws.SORT(_xlfn._xlws.FILTER(A2:B6,ISNUMBER(B2:B6)), 2, 1)</f>
        <v>Contractor</v>
      </c>
      <c r="E2" s="3">
        <v>138750</v>
      </c>
      <c r="F2" s="3">
        <f>IF($D2&lt;&gt;type,$E2,NA())</f>
        <v>138750</v>
      </c>
      <c r="G2" s="3" t="e">
        <f>IF($D2=type,$E2,NA())</f>
        <v>#N/A</v>
      </c>
    </row>
    <row r="3" spans="1:7" x14ac:dyDescent="0.25">
      <c r="A3" t="str">
        <v>Internship</v>
      </c>
      <c r="B3" s="3" cm="1">
        <f t="array" ref="B3">MEDIAN(
  IF(
    (jobs[job_title_short]=title)*
    (jobs[job_country]=country)*
    (ISNUMBER(SEARCH(A3,jobs[job_schedule_type])))*
    (jobs[salary_year_avg]&lt;&gt;0),
    jobs[salary_year_avg]
  )
)</f>
        <v>165500</v>
      </c>
      <c r="D3" t="str">
        <v>Full-time</v>
      </c>
      <c r="E3" s="3">
        <v>155000</v>
      </c>
      <c r="F3" s="3" t="e">
        <f>IF($D3&lt;&gt;type,$E3,NA())</f>
        <v>#N/A</v>
      </c>
      <c r="G3" s="3">
        <f>IF($D3=type,$E3,NA())</f>
        <v>155000</v>
      </c>
    </row>
    <row r="4" spans="1:7" x14ac:dyDescent="0.25">
      <c r="A4" t="str">
        <v>Part-time</v>
      </c>
      <c r="B4" s="3" cm="1">
        <f t="array" ref="B4">MEDIAN(
  IF(
    (jobs[job_title_short]=title)*
    (jobs[job_country]=country)*
    (ISNUMBER(SEARCH(A4,jobs[job_schedule_type])))*
    (jobs[salary_year_avg]&lt;&gt;0),
    jobs[salary_year_avg]
  )
)</f>
        <v>165000</v>
      </c>
      <c r="D4" t="str">
        <v>Part-time</v>
      </c>
      <c r="E4" s="3">
        <v>165000</v>
      </c>
      <c r="F4" s="3">
        <f>IF($D4&lt;&gt;type,$E4,NA())</f>
        <v>165000</v>
      </c>
      <c r="G4" s="3" t="e">
        <f>IF($D4=type,$E4,NA())</f>
        <v>#N/A</v>
      </c>
    </row>
    <row r="5" spans="1:7" x14ac:dyDescent="0.25">
      <c r="A5" t="str">
        <v>Contractor</v>
      </c>
      <c r="B5" s="3" cm="1">
        <f t="array" ref="B5">MEDIAN(
  IF(
    (jobs[job_title_short]=title)*
    (jobs[job_country]=country)*
    (ISNUMBER(SEARCH(A5,jobs[job_schedule_type])))*
    (jobs[salary_year_avg]&lt;&gt;0),
    jobs[salary_year_avg]
  )
)</f>
        <v>138750</v>
      </c>
      <c r="D5" t="str">
        <v>Internship</v>
      </c>
      <c r="E5" s="3">
        <v>165500</v>
      </c>
      <c r="F5" s="3">
        <f>IF($D5&lt;&gt;type,$E5,NA())</f>
        <v>165500</v>
      </c>
      <c r="G5" s="3" t="e">
        <f>IF($D5=type,$E5,NA())</f>
        <v>#N/A</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40CE31-DF08-468B-AA01-9563B4E7403E}">
  <dimension ref="A2:G594"/>
  <sheetViews>
    <sheetView workbookViewId="0">
      <selection activeCell="D13" sqref="D13"/>
    </sheetView>
  </sheetViews>
  <sheetFormatPr defaultRowHeight="15" x14ac:dyDescent="0.25"/>
  <cols>
    <col min="1" max="1" width="21" customWidth="1"/>
  </cols>
  <sheetData>
    <row r="2" spans="1:7" x14ac:dyDescent="0.25">
      <c r="A2" t="str" cm="1">
        <f t="array" ref="A2:A414">_xlfn.UNIQUE(jobs[job_via])</f>
        <v>JobLeads</v>
      </c>
      <c r="B2">
        <f>COUNTIFS(jobs[job_via],A2,jobs[job_title_short],title,jobs[job_country],country,jobs[job_schedule_type],type)</f>
        <v>13</v>
      </c>
      <c r="D2" t="str" cm="1">
        <f t="array" ref="D2:E414">_xlfn._xlws.SORT(_xlfn.ANCHORARRAY(A2):_xlfn.ANCHORARRAY(B2),2,-1)</f>
        <v>LinkedIn</v>
      </c>
      <c r="E2">
        <v>286</v>
      </c>
      <c r="G2" t="str">
        <f>SUBSTITUTE(D2,"via ","")</f>
        <v>LinkedIn</v>
      </c>
    </row>
    <row r="3" spans="1:7" x14ac:dyDescent="0.25">
      <c r="A3" t="str">
        <v>Talents Jobs</v>
      </c>
      <c r="B3">
        <f>COUNTIFS(jobs[job_via],A3,jobs[job_title_short],title,jobs[job_country],country,jobs[job_schedule_type],type)</f>
        <v>0</v>
      </c>
      <c r="D3" t="str">
        <v>Indeed</v>
      </c>
      <c r="E3">
        <v>162</v>
      </c>
    </row>
    <row r="4" spans="1:7" x14ac:dyDescent="0.25">
      <c r="A4" t="str">
        <v>LinkedIn</v>
      </c>
      <c r="B4">
        <f>COUNTIFS(jobs[job_via],A4,jobs[job_title_short],title,jobs[job_country],country,jobs[job_schedule_type],type)</f>
        <v>286</v>
      </c>
      <c r="D4" t="str">
        <v>ZipRecruiter</v>
      </c>
      <c r="E4">
        <v>116</v>
      </c>
    </row>
    <row r="5" spans="1:7" x14ac:dyDescent="0.25">
      <c r="A5" t="str">
        <v>Jobg8</v>
      </c>
      <c r="B5">
        <f>COUNTIFS(jobs[job_via],A5,jobs[job_title_short],title,jobs[job_country],country,jobs[job_schedule_type],type)</f>
        <v>0</v>
      </c>
      <c r="D5" t="str">
        <v>Ladders</v>
      </c>
      <c r="E5">
        <v>90</v>
      </c>
    </row>
    <row r="6" spans="1:7" x14ac:dyDescent="0.25">
      <c r="A6" t="str">
        <v>KGET Jobs</v>
      </c>
      <c r="B6">
        <f>COUNTIFS(jobs[job_via],A6,jobs[job_title_short],title,jobs[job_country],country,jobs[job_schedule_type],type)</f>
        <v>0</v>
      </c>
      <c r="D6" t="str">
        <v>️ AI Salary Map</v>
      </c>
      <c r="E6">
        <v>71</v>
      </c>
    </row>
    <row r="7" spans="1:7" x14ac:dyDescent="0.25">
      <c r="A7" t="str">
        <v>The Elite Job</v>
      </c>
      <c r="B7">
        <f>COUNTIFS(jobs[job_via],A7,jobs[job_title_short],title,jobs[job_country],country,jobs[job_schedule_type],type)</f>
        <v>0</v>
      </c>
      <c r="D7" t="str">
        <v>Built In</v>
      </c>
      <c r="E7">
        <v>18</v>
      </c>
    </row>
    <row r="8" spans="1:7" x14ac:dyDescent="0.25">
      <c r="A8" t="str">
        <v>Himalayas.app</v>
      </c>
      <c r="B8">
        <f>COUNTIFS(jobs[job_via],A8,jobs[job_title_short],title,jobs[job_country],country,jobs[job_schedule_type],type)</f>
        <v>0</v>
      </c>
      <c r="D8" t="str">
        <v>Jobright</v>
      </c>
      <c r="E8">
        <v>17</v>
      </c>
    </row>
    <row r="9" spans="1:7" x14ac:dyDescent="0.25">
      <c r="A9" t="str">
        <v>Simplify</v>
      </c>
      <c r="B9">
        <f>COUNTIFS(jobs[job_via],A9,jobs[job_title_short],title,jobs[job_country],country,jobs[job_schedule_type],type)</f>
        <v>12</v>
      </c>
      <c r="D9" t="str">
        <v>IT JobServe</v>
      </c>
      <c r="E9">
        <v>15</v>
      </c>
    </row>
    <row r="10" spans="1:7" x14ac:dyDescent="0.25">
      <c r="A10" t="str">
        <v>Indeed</v>
      </c>
      <c r="B10">
        <f>COUNTIFS(jobs[job_via],A10,jobs[job_title_short],title,jobs[job_country],country,jobs[job_schedule_type],type)</f>
        <v>162</v>
      </c>
      <c r="D10" t="str">
        <v>BeBee</v>
      </c>
      <c r="E10">
        <v>15</v>
      </c>
    </row>
    <row r="11" spans="1:7" x14ac:dyDescent="0.25">
      <c r="A11" t="str">
        <v>IT JobServe</v>
      </c>
      <c r="B11">
        <f>COUNTIFS(jobs[job_via],A11,jobs[job_title_short],title,jobs[job_country],country,jobs[job_schedule_type],type)</f>
        <v>15</v>
      </c>
      <c r="D11" t="str">
        <v>Bandana.com</v>
      </c>
      <c r="E11">
        <v>15</v>
      </c>
    </row>
    <row r="12" spans="1:7" x14ac:dyDescent="0.25">
      <c r="A12" t="str">
        <v>ZipRecruiter</v>
      </c>
      <c r="B12">
        <f>COUNTIFS(jobs[job_via],A12,jobs[job_title_short],title,jobs[job_country],country,jobs[job_schedule_type],type)</f>
        <v>116</v>
      </c>
      <c r="D12" t="str">
        <v>JobLeads</v>
      </c>
      <c r="E12">
        <v>13</v>
      </c>
    </row>
    <row r="13" spans="1:7" x14ac:dyDescent="0.25">
      <c r="A13" t="str">
        <v>Snagajob</v>
      </c>
      <c r="B13">
        <f>COUNTIFS(jobs[job_via],A13,jobs[job_title_short],title,jobs[job_country],country,jobs[job_schedule_type],type)</f>
        <v>1</v>
      </c>
      <c r="D13" t="str">
        <v>EFinancialCareers</v>
      </c>
      <c r="E13">
        <v>13</v>
      </c>
    </row>
    <row r="14" spans="1:7" x14ac:dyDescent="0.25">
      <c r="A14" t="str">
        <v>Adzuna</v>
      </c>
      <c r="B14">
        <f>COUNTIFS(jobs[job_via],A14,jobs[job_title_short],title,jobs[job_country],country,jobs[job_schedule_type],type)</f>
        <v>11</v>
      </c>
      <c r="D14" t="str">
        <v>Simplify</v>
      </c>
      <c r="E14">
        <v>12</v>
      </c>
    </row>
    <row r="15" spans="1:7" x14ac:dyDescent="0.25">
      <c r="A15" t="str">
        <v>BeBee</v>
      </c>
      <c r="B15">
        <f>COUNTIFS(jobs[job_via],A15,jobs[job_title_short],title,jobs[job_country],country,jobs[job_schedule_type],type)</f>
        <v>15</v>
      </c>
      <c r="D15" t="str">
        <v>Adzuna</v>
      </c>
      <c r="E15">
        <v>11</v>
      </c>
    </row>
    <row r="16" spans="1:7" x14ac:dyDescent="0.25">
      <c r="A16" t="str">
        <v>CV-Library</v>
      </c>
      <c r="B16">
        <f>COUNTIFS(jobs[job_via],A16,jobs[job_title_short],title,jobs[job_country],country,jobs[job_schedule_type],type)</f>
        <v>0</v>
      </c>
      <c r="D16" t="str">
        <v>Motion Recruitment</v>
      </c>
      <c r="E16">
        <v>8</v>
      </c>
    </row>
    <row r="17" spans="1:5" x14ac:dyDescent="0.25">
      <c r="A17" t="str">
        <v>Jobgether</v>
      </c>
      <c r="B17">
        <f>COUNTIFS(jobs[job_via],A17,jobs[job_title_short],title,jobs[job_country],country,jobs[job_schedule_type],type)</f>
        <v>4</v>
      </c>
      <c r="D17" t="str">
        <v>Clearance Jobs</v>
      </c>
      <c r="E17">
        <v>7</v>
      </c>
    </row>
    <row r="18" spans="1:5" x14ac:dyDescent="0.25">
      <c r="A18" t="str">
        <v>Get.It</v>
      </c>
      <c r="B18">
        <f>COUNTIFS(jobs[job_via],A18,jobs[job_title_short],title,jobs[job_country],country,jobs[job_schedule_type],type)</f>
        <v>0</v>
      </c>
      <c r="D18" t="str">
        <v>SonicJobs</v>
      </c>
      <c r="E18">
        <v>7</v>
      </c>
    </row>
    <row r="19" spans="1:5" x14ac:dyDescent="0.25">
      <c r="A19" t="str">
        <v>Jobright</v>
      </c>
      <c r="B19">
        <f>COUNTIFS(jobs[job_via],A19,jobs[job_title_short],title,jobs[job_country],country,jobs[job_schedule_type],type)</f>
        <v>17</v>
      </c>
      <c r="D19" t="str">
        <v>Monster</v>
      </c>
      <c r="E19">
        <v>6</v>
      </c>
    </row>
    <row r="20" spans="1:5" x14ac:dyDescent="0.25">
      <c r="A20" t="str">
        <v>Career.zycto</v>
      </c>
      <c r="B20">
        <f>COUNTIFS(jobs[job_via],A20,jobs[job_title_short],title,jobs[job_country],country,jobs[job_schedule_type],type)</f>
        <v>0</v>
      </c>
      <c r="D20" t="str">
        <v>Paylocity</v>
      </c>
      <c r="E20">
        <v>6</v>
      </c>
    </row>
    <row r="21" spans="1:5" x14ac:dyDescent="0.25">
      <c r="A21" t="str">
        <v>BeBee CA</v>
      </c>
      <c r="B21">
        <f>COUNTIFS(jobs[job_via],A21,jobs[job_title_short],title,jobs[job_country],country,jobs[job_schedule_type],type)</f>
        <v>0</v>
      </c>
      <c r="D21" t="str">
        <v>Jobgether</v>
      </c>
      <c r="E21">
        <v>4</v>
      </c>
    </row>
    <row r="22" spans="1:5" x14ac:dyDescent="0.25">
      <c r="A22" t="str">
        <v>PIXELaxiom Design &amp; Web Development</v>
      </c>
      <c r="B22">
        <f>COUNTIFS(jobs[job_via],A22,jobs[job_title_short],title,jobs[job_country],country,jobs[job_schedule_type],type)</f>
        <v>0</v>
      </c>
      <c r="D22" t="str">
        <v>Glassdoor</v>
      </c>
      <c r="E22">
        <v>4</v>
      </c>
    </row>
    <row r="23" spans="1:5" x14ac:dyDescent="0.25">
      <c r="A23" t="str">
        <v>Virtusa</v>
      </c>
      <c r="B23">
        <f>COUNTIFS(jobs[job_via],A23,jobs[job_title_short],title,jobs[job_country],country,jobs[job_schedule_type],type)</f>
        <v>0</v>
      </c>
      <c r="D23" t="str">
        <v>Wellfound</v>
      </c>
      <c r="E23">
        <v>4</v>
      </c>
    </row>
    <row r="24" spans="1:5" x14ac:dyDescent="0.25">
      <c r="A24" t="str">
        <v>Verizon Current Job Openings</v>
      </c>
      <c r="B24">
        <f>COUNTIFS(jobs[job_via],A24,jobs[job_title_short],title,jobs[job_country],country,jobs[job_schedule_type],type)</f>
        <v>0</v>
      </c>
      <c r="D24" t="str">
        <v>AnitaB.org Job Board</v>
      </c>
      <c r="E24">
        <v>4</v>
      </c>
    </row>
    <row r="25" spans="1:5" x14ac:dyDescent="0.25">
      <c r="A25" t="str">
        <v>Recruit.net</v>
      </c>
      <c r="B25">
        <f>COUNTIFS(jobs[job_via],A25,jobs[job_title_short],title,jobs[job_country],country,jobs[job_schedule_type],type)</f>
        <v>0</v>
      </c>
      <c r="D25" t="str">
        <v>Selby Jennings</v>
      </c>
      <c r="E25">
        <v>4</v>
      </c>
    </row>
    <row r="26" spans="1:5" x14ac:dyDescent="0.25">
      <c r="A26" t="str">
        <v>Built In</v>
      </c>
      <c r="B26">
        <f>COUNTIFS(jobs[job_via],A26,jobs[job_title_short],title,jobs[job_country],country,jobs[job_schedule_type],type)</f>
        <v>18</v>
      </c>
      <c r="D26" t="str">
        <v>Zippia</v>
      </c>
      <c r="E26">
        <v>3</v>
      </c>
    </row>
    <row r="27" spans="1:5" x14ac:dyDescent="0.25">
      <c r="A27" t="str">
        <v>Institute Of Data Jobs</v>
      </c>
      <c r="B27">
        <f>COUNTIFS(jobs[job_via],A27,jobs[job_title_short],title,jobs[job_country],country,jobs[job_schedule_type],type)</f>
        <v>0</v>
      </c>
      <c r="D27" t="str">
        <v>Security Clearance Jobs</v>
      </c>
      <c r="E27">
        <v>3</v>
      </c>
    </row>
    <row r="28" spans="1:5" x14ac:dyDescent="0.25">
      <c r="A28" t="str">
        <v>Zippia</v>
      </c>
      <c r="B28">
        <f>COUNTIFS(jobs[job_via],A28,jobs[job_title_short],title,jobs[job_country],country,jobs[job_schedule_type],type)</f>
        <v>3</v>
      </c>
      <c r="D28" t="str">
        <v>JobServe</v>
      </c>
      <c r="E28">
        <v>3</v>
      </c>
    </row>
    <row r="29" spans="1:5" x14ac:dyDescent="0.25">
      <c r="A29" t="str">
        <v>Ladders</v>
      </c>
      <c r="B29">
        <f>COUNTIFS(jobs[job_via],A29,jobs[job_title_short],title,jobs[job_country],country,jobs[job_schedule_type],type)</f>
        <v>90</v>
      </c>
      <c r="D29" t="str">
        <v>Robert Half</v>
      </c>
      <c r="E29">
        <v>2</v>
      </c>
    </row>
    <row r="30" spans="1:5" x14ac:dyDescent="0.25">
      <c r="A30" t="str">
        <v>Robert Half</v>
      </c>
      <c r="B30">
        <f>COUNTIFS(jobs[job_via],A30,jobs[job_title_short],title,jobs[job_country],country,jobs[job_schedule_type],type)</f>
        <v>2</v>
      </c>
      <c r="D30" t="str">
        <v>Jooble</v>
      </c>
      <c r="E30">
        <v>2</v>
      </c>
    </row>
    <row r="31" spans="1:5" x14ac:dyDescent="0.25">
      <c r="A31" t="str">
        <v>Dice</v>
      </c>
      <c r="B31">
        <f>COUNTIFS(jobs[job_via],A31,jobs[job_title_short],title,jobs[job_country],country,jobs[job_schedule_type],type)</f>
        <v>0</v>
      </c>
      <c r="D31" t="str">
        <v>DevITjobs</v>
      </c>
      <c r="E31">
        <v>2</v>
      </c>
    </row>
    <row r="32" spans="1:5" x14ac:dyDescent="0.25">
      <c r="A32" t="str">
        <v>Glassdoor</v>
      </c>
      <c r="B32">
        <f>COUNTIFS(jobs[job_via],A32,jobs[job_title_short],title,jobs[job_country],country,jobs[job_schedule_type],type)</f>
        <v>4</v>
      </c>
      <c r="D32" t="str">
        <v>JOBS.NOW</v>
      </c>
      <c r="E32">
        <v>2</v>
      </c>
    </row>
    <row r="33" spans="1:5" x14ac:dyDescent="0.25">
      <c r="A33" t="str">
        <v>Vitalalicare</v>
      </c>
      <c r="B33">
        <f>COUNTIFS(jobs[job_via],A33,jobs[job_title_short],title,jobs[job_country],country,jobs[job_schedule_type],type)</f>
        <v>0</v>
      </c>
      <c r="D33" t="str">
        <v>TEKsystems Careers</v>
      </c>
      <c r="E33">
        <v>2</v>
      </c>
    </row>
    <row r="34" spans="1:5" x14ac:dyDescent="0.25">
      <c r="A34" t="str">
        <v>Usukca Jobs</v>
      </c>
      <c r="B34">
        <f>COUNTIFS(jobs[job_via],A34,jobs[job_title_short],title,jobs[job_country],country,jobs[job_schedule_type],type)</f>
        <v>0</v>
      </c>
      <c r="D34" t="str">
        <v>CareersinAudit.com</v>
      </c>
      <c r="E34">
        <v>2</v>
      </c>
    </row>
    <row r="35" spans="1:5" x14ac:dyDescent="0.25">
      <c r="A35" t="str">
        <v>ProActuary</v>
      </c>
      <c r="B35">
        <f>COUNTIFS(jobs[job_via],A35,jobs[job_title_short],title,jobs[job_country],country,jobs[job_schedule_type],type)</f>
        <v>1</v>
      </c>
      <c r="D35" t="str">
        <v>Schwab Jobs</v>
      </c>
      <c r="E35">
        <v>2</v>
      </c>
    </row>
    <row r="36" spans="1:5" x14ac:dyDescent="0.25">
      <c r="A36" t="str">
        <v>Wellfound</v>
      </c>
      <c r="B36">
        <f>COUNTIFS(jobs[job_via],A36,jobs[job_title_short],title,jobs[job_country],country,jobs[job_schedule_type],type)</f>
        <v>4</v>
      </c>
      <c r="D36" t="str">
        <v>Providence Jobs</v>
      </c>
      <c r="E36">
        <v>2</v>
      </c>
    </row>
    <row r="37" spans="1:5" x14ac:dyDescent="0.25">
      <c r="A37" t="str">
        <v>BuffTutor Network</v>
      </c>
      <c r="B37">
        <f>COUNTIFS(jobs[job_via],A37,jobs[job_title_short],title,jobs[job_country],country,jobs[job_schedule_type],type)</f>
        <v>0</v>
      </c>
      <c r="D37" t="str">
        <v>Trabajo.org</v>
      </c>
      <c r="E37">
        <v>2</v>
      </c>
    </row>
    <row r="38" spans="1:5" x14ac:dyDescent="0.25">
      <c r="A38" t="str">
        <v>Upwork</v>
      </c>
      <c r="B38">
        <f>COUNTIFS(jobs[job_via],A38,jobs[job_title_short],title,jobs[job_country],country,jobs[job_schedule_type],type)</f>
        <v>0</v>
      </c>
      <c r="D38" t="str">
        <v>Accel Job Board</v>
      </c>
      <c r="E38">
        <v>2</v>
      </c>
    </row>
    <row r="39" spans="1:5" x14ac:dyDescent="0.25">
      <c r="A39" t="str">
        <v>WhatJobs</v>
      </c>
      <c r="B39">
        <f>COUNTIFS(jobs[job_via],A39,jobs[job_title_short],title,jobs[job_country],country,jobs[job_schedule_type],type)</f>
        <v>0</v>
      </c>
      <c r="D39" t="str">
        <v>Peraton Careers</v>
      </c>
      <c r="E39">
        <v>2</v>
      </c>
    </row>
    <row r="40" spans="1:5" x14ac:dyDescent="0.25">
      <c r="A40" t="str">
        <v>Jooble</v>
      </c>
      <c r="B40">
        <f>COUNTIFS(jobs[job_via],A40,jobs[job_title_short],title,jobs[job_country],country,jobs[job_schedule_type],type)</f>
        <v>2</v>
      </c>
      <c r="D40" t="str">
        <v>JobMESH</v>
      </c>
      <c r="E40">
        <v>2</v>
      </c>
    </row>
    <row r="41" spans="1:5" x14ac:dyDescent="0.25">
      <c r="A41" t="str">
        <v>JOIN</v>
      </c>
      <c r="B41">
        <f>COUNTIFS(jobs[job_via],A41,jobs[job_title_short],title,jobs[job_country],country,jobs[job_schedule_type],type)</f>
        <v>0</v>
      </c>
      <c r="D41" t="str">
        <v>Snagajob</v>
      </c>
      <c r="E41">
        <v>1</v>
      </c>
    </row>
    <row r="42" spans="1:5" x14ac:dyDescent="0.25">
      <c r="A42" t="str">
        <v>Levels.fyi</v>
      </c>
      <c r="B42">
        <f>COUNTIFS(jobs[job_via],A42,jobs[job_title_short],title,jobs[job_country],country,jobs[job_schedule_type],type)</f>
        <v>0</v>
      </c>
      <c r="D42" t="str">
        <v>ProActuary</v>
      </c>
      <c r="E42">
        <v>1</v>
      </c>
    </row>
    <row r="43" spans="1:5" x14ac:dyDescent="0.25">
      <c r="A43" t="str">
        <v>LinkedIn Singapore</v>
      </c>
      <c r="B43">
        <f>COUNTIFS(jobs[job_via],A43,jobs[job_title_short],title,jobs[job_country],country,jobs[job_schedule_type],type)</f>
        <v>0</v>
      </c>
      <c r="D43" t="str">
        <v>Talentify</v>
      </c>
      <c r="E43">
        <v>1</v>
      </c>
    </row>
    <row r="44" spans="1:5" x14ac:dyDescent="0.25">
      <c r="A44" t="str">
        <v>Eluta.ca</v>
      </c>
      <c r="B44">
        <f>COUNTIFS(jobs[job_via],A44,jobs[job_title_short],title,jobs[job_country],country,jobs[job_schedule_type],type)</f>
        <v>0</v>
      </c>
      <c r="D44" t="str">
        <v>GrabJobs</v>
      </c>
      <c r="E44">
        <v>1</v>
      </c>
    </row>
    <row r="45" spans="1:5" x14ac:dyDescent="0.25">
      <c r="A45" t="str">
        <v>Top Wales Careers</v>
      </c>
      <c r="B45">
        <f>COUNTIFS(jobs[job_via],A45,jobs[job_title_short],title,jobs[job_country],country,jobs[job_schedule_type],type)</f>
        <v>0</v>
      </c>
      <c r="D45" t="str">
        <v>Jaabz</v>
      </c>
      <c r="E45">
        <v>1</v>
      </c>
    </row>
    <row r="46" spans="1:5" x14ac:dyDescent="0.25">
      <c r="A46" t="str">
        <v>Monster</v>
      </c>
      <c r="B46">
        <f>COUNTIFS(jobs[job_via],A46,jobs[job_title_short],title,jobs[job_country],country,jobs[job_schedule_type],type)</f>
        <v>6</v>
      </c>
      <c r="D46" t="str">
        <v>UNjoblink</v>
      </c>
      <c r="E46">
        <v>1</v>
      </c>
    </row>
    <row r="47" spans="1:5" x14ac:dyDescent="0.25">
      <c r="A47" t="str">
        <v>Built In San Francisco</v>
      </c>
      <c r="B47">
        <f>COUNTIFS(jobs[job_via],A47,jobs[job_title_short],title,jobs[job_country],country,jobs[job_schedule_type],type)</f>
        <v>0</v>
      </c>
      <c r="D47" t="str">
        <v>Experteer</v>
      </c>
      <c r="E47">
        <v>1</v>
      </c>
    </row>
    <row r="48" spans="1:5" x14ac:dyDescent="0.25">
      <c r="A48" t="str">
        <v>Job Search Place UK</v>
      </c>
      <c r="B48">
        <f>COUNTIFS(jobs[job_via],A48,jobs[job_title_short],title,jobs[job_country],country,jobs[job_schedule_type],type)</f>
        <v>0</v>
      </c>
      <c r="D48" t="str">
        <v>Space Crew</v>
      </c>
      <c r="E48">
        <v>1</v>
      </c>
    </row>
    <row r="49" spans="1:5" x14ac:dyDescent="0.25">
      <c r="A49" t="str">
        <v>Himalayas</v>
      </c>
      <c r="B49">
        <f>COUNTIFS(jobs[job_via],A49,jobs[job_title_short],title,jobs[job_country],country,jobs[job_schedule_type],type)</f>
        <v>0</v>
      </c>
      <c r="D49" t="str">
        <v>Diversity Jobs</v>
      </c>
      <c r="E49">
        <v>1</v>
      </c>
    </row>
    <row r="50" spans="1:5" x14ac:dyDescent="0.25">
      <c r="A50" t="str">
        <v>The Times Appointments</v>
      </c>
      <c r="B50">
        <f>COUNTIFS(jobs[job_via],A50,jobs[job_title_short],title,jobs[job_country],country,jobs[job_schedule_type],type)</f>
        <v>0</v>
      </c>
      <c r="D50" t="str">
        <v>Startup Jobs</v>
      </c>
      <c r="E50">
        <v>1</v>
      </c>
    </row>
    <row r="51" spans="1:5" x14ac:dyDescent="0.25">
      <c r="A51" t="str">
        <v>Apply.appone.com</v>
      </c>
      <c r="B51">
        <f>COUNTIFS(jobs[job_via],A51,jobs[job_title_short],title,jobs[job_country],country,jobs[job_schedule_type],type)</f>
        <v>0</v>
      </c>
      <c r="D51" t="str">
        <v>WayUp</v>
      </c>
      <c r="E51">
        <v>1</v>
      </c>
    </row>
    <row r="52" spans="1:5" x14ac:dyDescent="0.25">
      <c r="A52" t="str">
        <v>IT Jobs</v>
      </c>
      <c r="B52">
        <f>COUNTIFS(jobs[job_via],A52,jobs[job_title_short],title,jobs[job_country],country,jobs[job_schedule_type],type)</f>
        <v>0</v>
      </c>
      <c r="D52" t="str">
        <v>Built In Colorado</v>
      </c>
      <c r="E52">
        <v>1</v>
      </c>
    </row>
    <row r="53" spans="1:5" x14ac:dyDescent="0.25">
      <c r="A53" t="str">
        <v>Clearance Jobs</v>
      </c>
      <c r="B53">
        <f>COUNTIFS(jobs[job_via],A53,jobs[job_title_short],title,jobs[job_country],country,jobs[job_schedule_type],type)</f>
        <v>7</v>
      </c>
      <c r="D53" t="str">
        <v>Remote.co</v>
      </c>
      <c r="E53">
        <v>1</v>
      </c>
    </row>
    <row r="54" spans="1:5" x14ac:dyDescent="0.25">
      <c r="A54" t="str">
        <v>Career Beacon</v>
      </c>
      <c r="B54">
        <f>COUNTIFS(jobs[job_via],A54,jobs[job_title_short],title,jobs[job_country],country,jobs[job_schedule_type],type)</f>
        <v>0</v>
      </c>
      <c r="D54" t="str">
        <v>Learn4Good</v>
      </c>
      <c r="E54">
        <v>1</v>
      </c>
    </row>
    <row r="55" spans="1:5" x14ac:dyDescent="0.25">
      <c r="A55" t="str">
        <v>Bandana.com</v>
      </c>
      <c r="B55">
        <f>COUNTIFS(jobs[job_via],A55,jobs[job_title_short],title,jobs[job_country],country,jobs[job_schedule_type],type)</f>
        <v>15</v>
      </c>
      <c r="D55" t="str">
        <v>Rise Technical Recruitment Inc</v>
      </c>
      <c r="E55">
        <v>1</v>
      </c>
    </row>
    <row r="56" spans="1:5" x14ac:dyDescent="0.25">
      <c r="A56" t="str">
        <v>JobTarget</v>
      </c>
      <c r="B56">
        <f>COUNTIFS(jobs[job_via],A56,jobs[job_title_short],title,jobs[job_country],country,jobs[job_schedule_type],type)</f>
        <v>0</v>
      </c>
      <c r="D56" t="str">
        <v>SaluteMyJob</v>
      </c>
      <c r="E56">
        <v>1</v>
      </c>
    </row>
    <row r="57" spans="1:5" x14ac:dyDescent="0.25">
      <c r="A57" t="str">
        <v>DevITjobs</v>
      </c>
      <c r="B57">
        <f>COUNTIFS(jobs[job_via],A57,jobs[job_title_short],title,jobs[job_country],country,jobs[job_schedule_type],type)</f>
        <v>2</v>
      </c>
      <c r="D57" t="str">
        <v>Benture</v>
      </c>
      <c r="E57">
        <v>1</v>
      </c>
    </row>
    <row r="58" spans="1:5" x14ac:dyDescent="0.25">
      <c r="A58" t="str">
        <v>CareerBoard</v>
      </c>
      <c r="B58">
        <f>COUNTIFS(jobs[job_via],A58,jobs[job_title_short],title,jobs[job_country],country,jobs[job_schedule_type],type)</f>
        <v>0</v>
      </c>
      <c r="D58" t="str">
        <v>Glocomms</v>
      </c>
      <c r="E58">
        <v>1</v>
      </c>
    </row>
    <row r="59" spans="1:5" x14ac:dyDescent="0.25">
      <c r="A59" t="str">
        <v>Rise - Jobs</v>
      </c>
      <c r="B59">
        <f>COUNTIFS(jobs[job_via],A59,jobs[job_title_short],title,jobs[job_country],country,jobs[job_schedule_type],type)</f>
        <v>0</v>
      </c>
      <c r="D59" t="str">
        <v>SimplyHired</v>
      </c>
      <c r="E59">
        <v>1</v>
      </c>
    </row>
    <row r="60" spans="1:5" x14ac:dyDescent="0.25">
      <c r="A60" t="str">
        <v>Talentify</v>
      </c>
      <c r="B60">
        <f>COUNTIFS(jobs[job_via],A60,jobs[job_title_short],title,jobs[job_country],country,jobs[job_schedule_type],type)</f>
        <v>1</v>
      </c>
      <c r="D60" t="str">
        <v>FlexJobs</v>
      </c>
      <c r="E60">
        <v>1</v>
      </c>
    </row>
    <row r="61" spans="1:5" x14ac:dyDescent="0.25">
      <c r="A61" t="str">
        <v>Y Combinator</v>
      </c>
      <c r="B61">
        <f>COUNTIFS(jobs[job_via],A61,jobs[job_title_short],title,jobs[job_country],country,jobs[job_schedule_type],type)</f>
        <v>0</v>
      </c>
      <c r="D61" t="str">
        <v>Talents Jobs</v>
      </c>
      <c r="E61">
        <v>0</v>
      </c>
    </row>
    <row r="62" spans="1:5" x14ac:dyDescent="0.25">
      <c r="A62" t="str">
        <v>Security Clearance Jobs</v>
      </c>
      <c r="B62">
        <f>COUNTIFS(jobs[job_via],A62,jobs[job_title_short],title,jobs[job_country],country,jobs[job_schedule_type],type)</f>
        <v>3</v>
      </c>
      <c r="D62" t="str">
        <v>Jobg8</v>
      </c>
      <c r="E62">
        <v>0</v>
      </c>
    </row>
    <row r="63" spans="1:5" x14ac:dyDescent="0.25">
      <c r="A63" t="str">
        <v>Polaris Office</v>
      </c>
      <c r="B63">
        <f>COUNTIFS(jobs[job_via],A63,jobs[job_title_short],title,jobs[job_country],country,jobs[job_schedule_type],type)</f>
        <v>0</v>
      </c>
      <c r="D63" t="str">
        <v>KGET Jobs</v>
      </c>
      <c r="E63">
        <v>0</v>
      </c>
    </row>
    <row r="64" spans="1:5" x14ac:dyDescent="0.25">
      <c r="A64" t="str">
        <v>GrabJobs</v>
      </c>
      <c r="B64">
        <f>COUNTIFS(jobs[job_via],A64,jobs[job_title_short],title,jobs[job_country],country,jobs[job_schedule_type],type)</f>
        <v>1</v>
      </c>
      <c r="D64" t="str">
        <v>The Elite Job</v>
      </c>
      <c r="E64">
        <v>0</v>
      </c>
    </row>
    <row r="65" spans="1:5" x14ac:dyDescent="0.25">
      <c r="A65" t="str">
        <v>Greater ROC Careers</v>
      </c>
      <c r="B65">
        <f>COUNTIFS(jobs[job_via],A65,jobs[job_title_short],title,jobs[job_country],country,jobs[job_schedule_type],type)</f>
        <v>0</v>
      </c>
      <c r="D65" t="str">
        <v>Himalayas.app</v>
      </c>
      <c r="E65">
        <v>0</v>
      </c>
    </row>
    <row r="66" spans="1:5" x14ac:dyDescent="0.25">
      <c r="A66" t="str">
        <v>Haystack</v>
      </c>
      <c r="B66">
        <f>COUNTIFS(jobs[job_via],A66,jobs[job_title_short],title,jobs[job_country],country,jobs[job_schedule_type],type)</f>
        <v>0</v>
      </c>
      <c r="D66" t="str">
        <v>CV-Library</v>
      </c>
      <c r="E66">
        <v>0</v>
      </c>
    </row>
    <row r="67" spans="1:5" x14ac:dyDescent="0.25">
      <c r="A67" t="str">
        <v>Jaabz</v>
      </c>
      <c r="B67">
        <f>COUNTIFS(jobs[job_via],A67,jobs[job_title_short],title,jobs[job_country],country,jobs[job_schedule_type],type)</f>
        <v>1</v>
      </c>
      <c r="D67" t="str">
        <v>Get.It</v>
      </c>
      <c r="E67">
        <v>0</v>
      </c>
    </row>
    <row r="68" spans="1:5" x14ac:dyDescent="0.25">
      <c r="A68" t="str">
        <v>BeBee GB</v>
      </c>
      <c r="B68">
        <f>COUNTIFS(jobs[job_via],A68,jobs[job_title_short],title,jobs[job_country],country,jobs[job_schedule_type],type)</f>
        <v>0</v>
      </c>
      <c r="D68" t="str">
        <v>Career.zycto</v>
      </c>
      <c r="E68">
        <v>0</v>
      </c>
    </row>
    <row r="69" spans="1:5" x14ac:dyDescent="0.25">
      <c r="A69" t="str">
        <v>Find Apprenticeships</v>
      </c>
      <c r="B69">
        <f>COUNTIFS(jobs[job_via],A69,jobs[job_title_short],title,jobs[job_country],country,jobs[job_schedule_type],type)</f>
        <v>0</v>
      </c>
      <c r="D69" t="str">
        <v>BeBee CA</v>
      </c>
      <c r="E69">
        <v>0</v>
      </c>
    </row>
    <row r="70" spans="1:5" x14ac:dyDescent="0.25">
      <c r="A70" t="str">
        <v>Idealist</v>
      </c>
      <c r="B70">
        <f>COUNTIFS(jobs[job_via],A70,jobs[job_title_short],title,jobs[job_country],country,jobs[job_schedule_type],type)</f>
        <v>0</v>
      </c>
      <c r="D70" t="str">
        <v>PIXELaxiom Design &amp; Web Development</v>
      </c>
      <c r="E70">
        <v>0</v>
      </c>
    </row>
    <row r="71" spans="1:5" x14ac:dyDescent="0.25">
      <c r="A71" t="str">
        <v>Rjvs.in</v>
      </c>
      <c r="B71">
        <f>COUNTIFS(jobs[job_via],A71,jobs[job_title_short],title,jobs[job_country],country,jobs[job_schedule_type],type)</f>
        <v>0</v>
      </c>
      <c r="D71" t="str">
        <v>Virtusa</v>
      </c>
      <c r="E71">
        <v>0</v>
      </c>
    </row>
    <row r="72" spans="1:5" x14ac:dyDescent="0.25">
      <c r="A72" t="str">
        <v>Cutshort</v>
      </c>
      <c r="B72">
        <f>COUNTIFS(jobs[job_via],A72,jobs[job_title_short],title,jobs[job_country],country,jobs[job_schedule_type],type)</f>
        <v>0</v>
      </c>
      <c r="D72" t="str">
        <v>Verizon Current Job Openings</v>
      </c>
      <c r="E72">
        <v>0</v>
      </c>
    </row>
    <row r="73" spans="1:5" x14ac:dyDescent="0.25">
      <c r="A73" t="str">
        <v>Contract Jobs Outside IR35 From Outside Spy</v>
      </c>
      <c r="B73">
        <f>COUNTIFS(jobs[job_via],A73,jobs[job_title_short],title,jobs[job_country],country,jobs[job_schedule_type],type)</f>
        <v>0</v>
      </c>
      <c r="D73" t="str">
        <v>Recruit.net</v>
      </c>
      <c r="E73">
        <v>0</v>
      </c>
    </row>
    <row r="74" spans="1:5" x14ac:dyDescent="0.25">
      <c r="A74" t="str">
        <v>Gotham Enterprises</v>
      </c>
      <c r="B74">
        <f>COUNTIFS(jobs[job_via],A74,jobs[job_title_short],title,jobs[job_country],country,jobs[job_schedule_type],type)</f>
        <v>0</v>
      </c>
      <c r="D74" t="str">
        <v>Institute Of Data Jobs</v>
      </c>
      <c r="E74">
        <v>0</v>
      </c>
    </row>
    <row r="75" spans="1:5" x14ac:dyDescent="0.25">
      <c r="A75" t="str">
        <v>JobNet UK</v>
      </c>
      <c r="B75">
        <f>COUNTIFS(jobs[job_via],A75,jobs[job_title_short],title,jobs[job_country],country,jobs[job_schedule_type],type)</f>
        <v>0</v>
      </c>
      <c r="D75" t="str">
        <v>Dice</v>
      </c>
      <c r="E75">
        <v>0</v>
      </c>
    </row>
    <row r="76" spans="1:5" x14ac:dyDescent="0.25">
      <c r="A76" t="str">
        <v>UNjoblink</v>
      </c>
      <c r="B76">
        <f>COUNTIFS(jobs[job_via],A76,jobs[job_title_short],title,jobs[job_country],country,jobs[job_schedule_type],type)</f>
        <v>1</v>
      </c>
      <c r="D76" t="str">
        <v>Vitalalicare</v>
      </c>
      <c r="E76">
        <v>0</v>
      </c>
    </row>
    <row r="77" spans="1:5" x14ac:dyDescent="0.25">
      <c r="A77" t="str">
        <v>ComputerJobs</v>
      </c>
      <c r="B77">
        <f>COUNTIFS(jobs[job_via],A77,jobs[job_title_short],title,jobs[job_country],country,jobs[job_schedule_type],type)</f>
        <v>0</v>
      </c>
      <c r="D77" t="str">
        <v>Usukca Jobs</v>
      </c>
      <c r="E77">
        <v>0</v>
      </c>
    </row>
    <row r="78" spans="1:5" x14ac:dyDescent="0.25">
      <c r="A78" t="str">
        <v>Job Clerk</v>
      </c>
      <c r="B78">
        <f>COUNTIFS(jobs[job_via],A78,jobs[job_title_short],title,jobs[job_country],country,jobs[job_schedule_type],type)</f>
        <v>0</v>
      </c>
      <c r="D78" t="str">
        <v>BuffTutor Network</v>
      </c>
      <c r="E78">
        <v>0</v>
      </c>
    </row>
    <row r="79" spans="1:5" x14ac:dyDescent="0.25">
      <c r="A79" t="str">
        <v>Built In NYC</v>
      </c>
      <c r="B79">
        <f>COUNTIFS(jobs[job_via],A79,jobs[job_title_short],title,jobs[job_country],country,jobs[job_schedule_type],type)</f>
        <v>0</v>
      </c>
      <c r="D79" t="str">
        <v>Upwork</v>
      </c>
      <c r="E79">
        <v>0</v>
      </c>
    </row>
    <row r="80" spans="1:5" x14ac:dyDescent="0.25">
      <c r="A80" t="str">
        <v>Experteer</v>
      </c>
      <c r="B80">
        <f>COUNTIFS(jobs[job_via],A80,jobs[job_title_short],title,jobs[job_country],country,jobs[job_schedule_type],type)</f>
        <v>1</v>
      </c>
      <c r="D80" t="str">
        <v>WhatJobs</v>
      </c>
      <c r="E80">
        <v>0</v>
      </c>
    </row>
    <row r="81" spans="1:5" x14ac:dyDescent="0.25">
      <c r="A81" t="str">
        <v>Space Crew</v>
      </c>
      <c r="B81">
        <f>COUNTIFS(jobs[job_via],A81,jobs[job_title_short],title,jobs[job_country],country,jobs[job_schedule_type],type)</f>
        <v>1</v>
      </c>
      <c r="D81" t="str">
        <v>JOIN</v>
      </c>
      <c r="E81">
        <v>0</v>
      </c>
    </row>
    <row r="82" spans="1:5" x14ac:dyDescent="0.25">
      <c r="A82" t="str">
        <v>AnitaB.org Job Board</v>
      </c>
      <c r="B82">
        <f>COUNTIFS(jobs[job_via],A82,jobs[job_title_short],title,jobs[job_country],country,jobs[job_schedule_type],type)</f>
        <v>4</v>
      </c>
      <c r="D82" t="str">
        <v>Levels.fyi</v>
      </c>
      <c r="E82">
        <v>0</v>
      </c>
    </row>
    <row r="83" spans="1:5" x14ac:dyDescent="0.25">
      <c r="A83" t="str">
        <v>Staffing, Employment &amp; Recruiting Agency</v>
      </c>
      <c r="B83">
        <f>COUNTIFS(jobs[job_via],A83,jobs[job_title_short],title,jobs[job_country],country,jobs[job_schedule_type],type)</f>
        <v>0</v>
      </c>
      <c r="D83" t="str">
        <v>LinkedIn Singapore</v>
      </c>
      <c r="E83">
        <v>0</v>
      </c>
    </row>
    <row r="84" spans="1:5" x14ac:dyDescent="0.25">
      <c r="A84" t="str">
        <v>Prosple</v>
      </c>
      <c r="B84">
        <f>COUNTIFS(jobs[job_via],A84,jobs[job_title_short],title,jobs[job_country],country,jobs[job_schedule_type],type)</f>
        <v>0</v>
      </c>
      <c r="D84" t="str">
        <v>Eluta.ca</v>
      </c>
      <c r="E84">
        <v>0</v>
      </c>
    </row>
    <row r="85" spans="1:5" x14ac:dyDescent="0.25">
      <c r="A85" t="str">
        <v>JOBS.NOW</v>
      </c>
      <c r="B85">
        <f>COUNTIFS(jobs[job_via],A85,jobs[job_title_short],title,jobs[job_country],country,jobs[job_schedule_type],type)</f>
        <v>2</v>
      </c>
      <c r="D85" t="str">
        <v>Top Wales Careers</v>
      </c>
      <c r="E85">
        <v>0</v>
      </c>
    </row>
    <row r="86" spans="1:5" x14ac:dyDescent="0.25">
      <c r="A86" t="str">
        <v>Tallo</v>
      </c>
      <c r="B86">
        <f>COUNTIFS(jobs[job_via],A86,jobs[job_title_short],title,jobs[job_country],country,jobs[job_schedule_type],type)</f>
        <v>0</v>
      </c>
      <c r="D86" t="str">
        <v>Built In San Francisco</v>
      </c>
      <c r="E86">
        <v>0</v>
      </c>
    </row>
    <row r="87" spans="1:5" x14ac:dyDescent="0.25">
      <c r="A87" t="str">
        <v>CompuJobs</v>
      </c>
      <c r="B87">
        <f>COUNTIFS(jobs[job_via],A87,jobs[job_title_short],title,jobs[job_country],country,jobs[job_schedule_type],type)</f>
        <v>0</v>
      </c>
      <c r="D87" t="str">
        <v>Job Search Place UK</v>
      </c>
      <c r="E87">
        <v>0</v>
      </c>
    </row>
    <row r="88" spans="1:5" x14ac:dyDescent="0.25">
      <c r="A88" t="str">
        <v>IntaPeople</v>
      </c>
      <c r="B88">
        <f>COUNTIFS(jobs[job_via],A88,jobs[job_title_short],title,jobs[job_country],country,jobs[job_schedule_type],type)</f>
        <v>0</v>
      </c>
      <c r="D88" t="str">
        <v>Himalayas</v>
      </c>
      <c r="E88">
        <v>0</v>
      </c>
    </row>
    <row r="89" spans="1:5" x14ac:dyDescent="0.25">
      <c r="A89" t="str">
        <v>Motion Recruitment</v>
      </c>
      <c r="B89">
        <f>COUNTIFS(jobs[job_via],A89,jobs[job_title_short],title,jobs[job_country],country,jobs[job_schedule_type],type)</f>
        <v>8</v>
      </c>
      <c r="D89" t="str">
        <v>The Times Appointments</v>
      </c>
      <c r="E89">
        <v>0</v>
      </c>
    </row>
    <row r="90" spans="1:5" x14ac:dyDescent="0.25">
      <c r="A90" t="str">
        <v>Paylocity</v>
      </c>
      <c r="B90">
        <f>COUNTIFS(jobs[job_via],A90,jobs[job_title_short],title,jobs[job_country],country,jobs[job_schedule_type],type)</f>
        <v>6</v>
      </c>
      <c r="D90" t="str">
        <v>Apply.appone.com</v>
      </c>
      <c r="E90">
        <v>0</v>
      </c>
    </row>
    <row r="91" spans="1:5" x14ac:dyDescent="0.25">
      <c r="A91" t="str">
        <v>Rdptt Careers</v>
      </c>
      <c r="B91">
        <f>COUNTIFS(jobs[job_via],A91,jobs[job_title_short],title,jobs[job_country],country,jobs[job_schedule_type],type)</f>
        <v>0</v>
      </c>
      <c r="D91" t="str">
        <v>IT Jobs</v>
      </c>
      <c r="E91">
        <v>0</v>
      </c>
    </row>
    <row r="92" spans="1:5" x14ac:dyDescent="0.25">
      <c r="A92" t="str">
        <v>Tech:NYC Job Board</v>
      </c>
      <c r="B92">
        <f>COUNTIFS(jobs[job_via],A92,jobs[job_title_short],title,jobs[job_country],country,jobs[job_schedule_type],type)</f>
        <v>0</v>
      </c>
      <c r="D92" t="str">
        <v>Career Beacon</v>
      </c>
      <c r="E92">
        <v>0</v>
      </c>
    </row>
    <row r="93" spans="1:5" x14ac:dyDescent="0.25">
      <c r="A93" t="str">
        <v>Diversity Jobs</v>
      </c>
      <c r="B93">
        <f>COUNTIFS(jobs[job_via],A93,jobs[job_title_short],title,jobs[job_country],country,jobs[job_schedule_type],type)</f>
        <v>1</v>
      </c>
      <c r="D93" t="str">
        <v>JobTarget</v>
      </c>
      <c r="E93">
        <v>0</v>
      </c>
    </row>
    <row r="94" spans="1:5" x14ac:dyDescent="0.25">
      <c r="A94" t="str">
        <v>Startup Jobs</v>
      </c>
      <c r="B94">
        <f>COUNTIFS(jobs[job_via],A94,jobs[job_title_short],title,jobs[job_country],country,jobs[job_schedule_type],type)</f>
        <v>1</v>
      </c>
      <c r="D94" t="str">
        <v>CareerBoard</v>
      </c>
      <c r="E94">
        <v>0</v>
      </c>
    </row>
    <row r="95" spans="1:5" x14ac:dyDescent="0.25">
      <c r="A95" t="str">
        <v>Strategic Staffing Solutions</v>
      </c>
      <c r="B95">
        <f>COUNTIFS(jobs[job_via],A95,jobs[job_title_short],title,jobs[job_country],country,jobs[job_schedule_type],type)</f>
        <v>0</v>
      </c>
      <c r="D95" t="str">
        <v>Rise - Jobs</v>
      </c>
      <c r="E95">
        <v>0</v>
      </c>
    </row>
    <row r="96" spans="1:5" x14ac:dyDescent="0.25">
      <c r="A96" t="str">
        <v>Northzone Job Board</v>
      </c>
      <c r="B96">
        <f>COUNTIFS(jobs[job_via],A96,jobs[job_title_short],title,jobs[job_country],country,jobs[job_schedule_type],type)</f>
        <v>0</v>
      </c>
      <c r="D96" t="str">
        <v>Y Combinator</v>
      </c>
      <c r="E96">
        <v>0</v>
      </c>
    </row>
    <row r="97" spans="1:5" x14ac:dyDescent="0.25">
      <c r="A97" t="str">
        <v>NCAA Market - NCAA.org</v>
      </c>
      <c r="B97">
        <f>COUNTIFS(jobs[job_via],A97,jobs[job_title_short],title,jobs[job_country],country,jobs[job_schedule_type],type)</f>
        <v>0</v>
      </c>
      <c r="D97" t="str">
        <v>Polaris Office</v>
      </c>
      <c r="E97">
        <v>0</v>
      </c>
    </row>
    <row r="98" spans="1:5" x14ac:dyDescent="0.25">
      <c r="A98" t="str">
        <v>Mass Fintech Careers - Mass Fintech Hub</v>
      </c>
      <c r="B98">
        <f>COUNTIFS(jobs[job_via],A98,jobs[job_title_short],title,jobs[job_country],country,jobs[job_schedule_type],type)</f>
        <v>0</v>
      </c>
      <c r="D98" t="str">
        <v>Greater ROC Careers</v>
      </c>
      <c r="E98">
        <v>0</v>
      </c>
    </row>
    <row r="99" spans="1:5" x14ac:dyDescent="0.25">
      <c r="A99" t="str">
        <v>DevITJobs.uk</v>
      </c>
      <c r="B99">
        <f>COUNTIFS(jobs[job_via],A99,jobs[job_title_short],title,jobs[job_country],country,jobs[job_schedule_type],type)</f>
        <v>0</v>
      </c>
      <c r="D99" t="str">
        <v>Haystack</v>
      </c>
      <c r="E99">
        <v>0</v>
      </c>
    </row>
    <row r="100" spans="1:5" x14ac:dyDescent="0.25">
      <c r="A100" t="str">
        <v>Akkodis</v>
      </c>
      <c r="B100">
        <f>COUNTIFS(jobs[job_via],A100,jobs[job_title_short],title,jobs[job_country],country,jobs[job_schedule_type],type)</f>
        <v>0</v>
      </c>
      <c r="D100" t="str">
        <v>BeBee GB</v>
      </c>
      <c r="E100">
        <v>0</v>
      </c>
    </row>
    <row r="101" spans="1:5" x14ac:dyDescent="0.25">
      <c r="A101" t="str">
        <v>KSNT Jobs</v>
      </c>
      <c r="B101">
        <f>COUNTIFS(jobs[job_via],A101,jobs[job_title_short],title,jobs[job_country],country,jobs[job_schedule_type],type)</f>
        <v>0</v>
      </c>
      <c r="D101" t="str">
        <v>Find Apprenticeships</v>
      </c>
      <c r="E101">
        <v>0</v>
      </c>
    </row>
    <row r="102" spans="1:5" x14ac:dyDescent="0.25">
      <c r="A102" t="str">
        <v>Built In Chicago</v>
      </c>
      <c r="B102">
        <f>COUNTIFS(jobs[job_via],A102,jobs[job_title_short],title,jobs[job_country],country,jobs[job_schedule_type],type)</f>
        <v>0</v>
      </c>
      <c r="D102" t="str">
        <v>Idealist</v>
      </c>
      <c r="E102">
        <v>0</v>
      </c>
    </row>
    <row r="103" spans="1:5" x14ac:dyDescent="0.25">
      <c r="A103" t="str">
        <v>Built In LA</v>
      </c>
      <c r="B103">
        <f>COUNTIFS(jobs[job_via],A103,jobs[job_title_short],title,jobs[job_country],country,jobs[job_schedule_type],type)</f>
        <v>0</v>
      </c>
      <c r="D103" t="str">
        <v>Rjvs.in</v>
      </c>
      <c r="E103">
        <v>0</v>
      </c>
    </row>
    <row r="104" spans="1:5" x14ac:dyDescent="0.25">
      <c r="A104" t="str">
        <v>Randstad</v>
      </c>
      <c r="B104">
        <f>COUNTIFS(jobs[job_via],A104,jobs[job_title_short],title,jobs[job_country],country,jobs[job_schedule_type],type)</f>
        <v>0</v>
      </c>
      <c r="D104" t="str">
        <v>Cutshort</v>
      </c>
      <c r="E104">
        <v>0</v>
      </c>
    </row>
    <row r="105" spans="1:5" x14ac:dyDescent="0.25">
      <c r="A105" t="str">
        <v>WayUp</v>
      </c>
      <c r="B105">
        <f>COUNTIFS(jobs[job_via],A105,jobs[job_title_short],title,jobs[job_country],country,jobs[job_schedule_type],type)</f>
        <v>1</v>
      </c>
      <c r="D105" t="str">
        <v>Contract Jobs Outside IR35 From Outside Spy</v>
      </c>
      <c r="E105">
        <v>0</v>
      </c>
    </row>
    <row r="106" spans="1:5" x14ac:dyDescent="0.25">
      <c r="A106" t="str">
        <v>Scantec</v>
      </c>
      <c r="B106">
        <f>COUNTIFS(jobs[job_via],A106,jobs[job_title_short],title,jobs[job_country],country,jobs[job_schedule_type],type)</f>
        <v>0</v>
      </c>
      <c r="D106" t="str">
        <v>Gotham Enterprises</v>
      </c>
      <c r="E106">
        <v>0</v>
      </c>
    </row>
    <row r="107" spans="1:5" x14ac:dyDescent="0.25">
      <c r="A107" t="str">
        <v>FactoryFix</v>
      </c>
      <c r="B107">
        <f>COUNTIFS(jobs[job_via],A107,jobs[job_title_short],title,jobs[job_country],country,jobs[job_schedule_type],type)</f>
        <v>0</v>
      </c>
      <c r="D107" t="str">
        <v>JobNet UK</v>
      </c>
      <c r="E107">
        <v>0</v>
      </c>
    </row>
    <row r="108" spans="1:5" x14ac:dyDescent="0.25">
      <c r="A108" t="str">
        <v>TEKsystems Careers</v>
      </c>
      <c r="B108">
        <f>COUNTIFS(jobs[job_via],A108,jobs[job_title_short],title,jobs[job_country],country,jobs[job_schedule_type],type)</f>
        <v>2</v>
      </c>
      <c r="D108" t="str">
        <v>ComputerJobs</v>
      </c>
      <c r="E108">
        <v>0</v>
      </c>
    </row>
    <row r="109" spans="1:5" x14ac:dyDescent="0.25">
      <c r="A109" t="str">
        <v>Hiring.zycto</v>
      </c>
      <c r="B109">
        <f>COUNTIFS(jobs[job_via],A109,jobs[job_title_short],title,jobs[job_country],country,jobs[job_schedule_type],type)</f>
        <v>0</v>
      </c>
      <c r="D109" t="str">
        <v>Job Clerk</v>
      </c>
      <c r="E109">
        <v>0</v>
      </c>
    </row>
    <row r="110" spans="1:5" x14ac:dyDescent="0.25">
      <c r="A110" t="str">
        <v>Post Jobs For Free</v>
      </c>
      <c r="B110">
        <f>COUNTIFS(jobs[job_via],A110,jobs[job_title_short],title,jobs[job_country],country,jobs[job_schedule_type],type)</f>
        <v>0</v>
      </c>
      <c r="D110" t="str">
        <v>Built In NYC</v>
      </c>
      <c r="E110">
        <v>0</v>
      </c>
    </row>
    <row r="111" spans="1:5" x14ac:dyDescent="0.25">
      <c r="A111" t="str">
        <v>Tundra Talent Community - Tundra Technical Solutions</v>
      </c>
      <c r="B111">
        <f>COUNTIFS(jobs[job_via],A111,jobs[job_title_short],title,jobs[job_country],country,jobs[job_schedule_type],type)</f>
        <v>0</v>
      </c>
      <c r="D111" t="str">
        <v>Staffing, Employment &amp; Recruiting Agency</v>
      </c>
      <c r="E111">
        <v>0</v>
      </c>
    </row>
    <row r="112" spans="1:5" x14ac:dyDescent="0.25">
      <c r="A112" t="str">
        <v>reed.co.uk</v>
      </c>
      <c r="B112">
        <f>COUNTIFS(jobs[job_via],A112,jobs[job_title_short],title,jobs[job_country],country,jobs[job_schedule_type],type)</f>
        <v>0</v>
      </c>
      <c r="D112" t="str">
        <v>Prosple</v>
      </c>
      <c r="E112">
        <v>0</v>
      </c>
    </row>
    <row r="113" spans="1:5" x14ac:dyDescent="0.25">
      <c r="A113" t="str">
        <v>Jobs Go Public</v>
      </c>
      <c r="B113">
        <f>COUNTIFS(jobs[job_via],A113,jobs[job_title_short],title,jobs[job_country],country,jobs[job_schedule_type],type)</f>
        <v>0</v>
      </c>
      <c r="D113" t="str">
        <v>Tallo</v>
      </c>
      <c r="E113">
        <v>0</v>
      </c>
    </row>
    <row r="114" spans="1:5" x14ac:dyDescent="0.25">
      <c r="A114" t="str">
        <v>CareerBliss</v>
      </c>
      <c r="B114">
        <f>COUNTIFS(jobs[job_via],A114,jobs[job_title_short],title,jobs[job_country],country,jobs[job_schedule_type],type)</f>
        <v>0</v>
      </c>
      <c r="D114" t="str">
        <v>CompuJobs</v>
      </c>
      <c r="E114">
        <v>0</v>
      </c>
    </row>
    <row r="115" spans="1:5" x14ac:dyDescent="0.25">
      <c r="A115" t="str">
        <v>Built In Colorado</v>
      </c>
      <c r="B115">
        <f>COUNTIFS(jobs[job_via],A115,jobs[job_title_short],title,jobs[job_country],country,jobs[job_schedule_type],type)</f>
        <v>1</v>
      </c>
      <c r="D115" t="str">
        <v>IntaPeople</v>
      </c>
      <c r="E115">
        <v>0</v>
      </c>
    </row>
    <row r="116" spans="1:5" x14ac:dyDescent="0.25">
      <c r="A116" t="str">
        <v>Career.supersecrets</v>
      </c>
      <c r="B116">
        <f>COUNTIFS(jobs[job_via],A116,jobs[job_title_short],title,jobs[job_country],country,jobs[job_schedule_type],type)</f>
        <v>0</v>
      </c>
      <c r="D116" t="str">
        <v>Rdptt Careers</v>
      </c>
      <c r="E116">
        <v>0</v>
      </c>
    </row>
    <row r="117" spans="1:5" x14ac:dyDescent="0.25">
      <c r="A117" t="str">
        <v>MyKelly</v>
      </c>
      <c r="B117">
        <f>COUNTIFS(jobs[job_via],A117,jobs[job_title_short],title,jobs[job_country],country,jobs[job_schedule_type],type)</f>
        <v>0</v>
      </c>
      <c r="D117" t="str">
        <v>Tech:NYC Job Board</v>
      </c>
      <c r="E117">
        <v>0</v>
      </c>
    </row>
    <row r="118" spans="1:5" x14ac:dyDescent="0.25">
      <c r="A118" t="str">
        <v>Enterprise Mobility</v>
      </c>
      <c r="B118">
        <f>COUNTIFS(jobs[job_via],A118,jobs[job_title_short],title,jobs[job_country],country,jobs[job_schedule_type],type)</f>
        <v>0</v>
      </c>
      <c r="D118" t="str">
        <v>Strategic Staffing Solutions</v>
      </c>
      <c r="E118">
        <v>0</v>
      </c>
    </row>
    <row r="119" spans="1:5" x14ac:dyDescent="0.25">
      <c r="A119" t="str">
        <v>TargetJobs</v>
      </c>
      <c r="B119">
        <f>COUNTIFS(jobs[job_via],A119,jobs[job_title_short],title,jobs[job_country],country,jobs[job_schedule_type],type)</f>
        <v>0</v>
      </c>
      <c r="D119" t="str">
        <v>Northzone Job Board</v>
      </c>
      <c r="E119">
        <v>0</v>
      </c>
    </row>
    <row r="120" spans="1:5" x14ac:dyDescent="0.25">
      <c r="A120" t="str">
        <v>Planet Pharma | Jobs</v>
      </c>
      <c r="B120">
        <f>COUNTIFS(jobs[job_via],A120,jobs[job_title_short],title,jobs[job_country],country,jobs[job_schedule_type],type)</f>
        <v>0</v>
      </c>
      <c r="D120" t="str">
        <v>NCAA Market - NCAA.org</v>
      </c>
      <c r="E120">
        <v>0</v>
      </c>
    </row>
    <row r="121" spans="1:5" x14ac:dyDescent="0.25">
      <c r="A121" t="str">
        <v>Edtech.com</v>
      </c>
      <c r="B121">
        <f>COUNTIFS(jobs[job_via],A121,jobs[job_title_short],title,jobs[job_country],country,jobs[job_schedule_type],type)</f>
        <v>0</v>
      </c>
      <c r="D121" t="str">
        <v>Mass Fintech Careers - Mass Fintech Hub</v>
      </c>
      <c r="E121">
        <v>0</v>
      </c>
    </row>
    <row r="122" spans="1:5" x14ac:dyDescent="0.25">
      <c r="A122" t="str">
        <v>Jobijoba UK</v>
      </c>
      <c r="B122">
        <f>COUNTIFS(jobs[job_via],A122,jobs[job_title_short],title,jobs[job_country],country,jobs[job_schedule_type],type)</f>
        <v>0</v>
      </c>
      <c r="D122" t="str">
        <v>DevITJobs.uk</v>
      </c>
      <c r="E122">
        <v>0</v>
      </c>
    </row>
    <row r="123" spans="1:5" x14ac:dyDescent="0.25">
      <c r="A123" t="str">
        <v>KHON2 Jobs</v>
      </c>
      <c r="B123">
        <f>COUNTIFS(jobs[job_via],A123,jobs[job_title_short],title,jobs[job_country],country,jobs[job_schedule_type],type)</f>
        <v>0</v>
      </c>
      <c r="D123" t="str">
        <v>Akkodis</v>
      </c>
      <c r="E123">
        <v>0</v>
      </c>
    </row>
    <row r="124" spans="1:5" x14ac:dyDescent="0.25">
      <c r="A124" t="str">
        <v>Remote.co</v>
      </c>
      <c r="B124">
        <f>COUNTIFS(jobs[job_via],A124,jobs[job_title_short],title,jobs[job_country],country,jobs[job_schedule_type],type)</f>
        <v>1</v>
      </c>
      <c r="D124" t="str">
        <v>KSNT Jobs</v>
      </c>
      <c r="E124">
        <v>0</v>
      </c>
    </row>
    <row r="125" spans="1:5" x14ac:dyDescent="0.25">
      <c r="A125" t="str">
        <v>EFinancialCareers HK</v>
      </c>
      <c r="B125">
        <f>COUNTIFS(jobs[job_via],A125,jobs[job_title_short],title,jobs[job_country],country,jobs[job_schedule_type],type)</f>
        <v>0</v>
      </c>
      <c r="D125" t="str">
        <v>Built In Chicago</v>
      </c>
      <c r="E125">
        <v>0</v>
      </c>
    </row>
    <row r="126" spans="1:5" x14ac:dyDescent="0.25">
      <c r="A126" t="str">
        <v>Talents By StudySmarter</v>
      </c>
      <c r="B126">
        <f>COUNTIFS(jobs[job_via],A126,jobs[job_title_short],title,jobs[job_country],country,jobs[job_schedule_type],type)</f>
        <v>0</v>
      </c>
      <c r="D126" t="str">
        <v>Built In LA</v>
      </c>
      <c r="E126">
        <v>0</v>
      </c>
    </row>
    <row r="127" spans="1:5" x14ac:dyDescent="0.25">
      <c r="A127" t="str">
        <v>EAT Jobs</v>
      </c>
      <c r="B127">
        <f>COUNTIFS(jobs[job_via],A127,jobs[job_title_short],title,jobs[job_country],country,jobs[job_schedule_type],type)</f>
        <v>0</v>
      </c>
      <c r="D127" t="str">
        <v>Randstad</v>
      </c>
      <c r="E127">
        <v>0</v>
      </c>
    </row>
    <row r="128" spans="1:5" x14ac:dyDescent="0.25">
      <c r="A128" t="str">
        <v>Aptrack.co</v>
      </c>
      <c r="B128">
        <f>COUNTIFS(jobs[job_via],A128,jobs[job_title_short],title,jobs[job_country],country,jobs[job_schedule_type],type)</f>
        <v>0</v>
      </c>
      <c r="D128" t="str">
        <v>Scantec</v>
      </c>
      <c r="E128">
        <v>0</v>
      </c>
    </row>
    <row r="129" spans="1:5" x14ac:dyDescent="0.25">
      <c r="A129" t="str">
        <v>Startup Job Board - University Of Toronto</v>
      </c>
      <c r="B129">
        <f>COUNTIFS(jobs[job_via],A129,jobs[job_title_short],title,jobs[job_country],country,jobs[job_schedule_type],type)</f>
        <v>0</v>
      </c>
      <c r="D129" t="str">
        <v>FactoryFix</v>
      </c>
      <c r="E129">
        <v>0</v>
      </c>
    </row>
    <row r="130" spans="1:5" x14ac:dyDescent="0.25">
      <c r="A130" t="str">
        <v>Engineering Jobs</v>
      </c>
      <c r="B130">
        <f>COUNTIFS(jobs[job_via],A130,jobs[job_title_short],title,jobs[job_country],country,jobs[job_schedule_type],type)</f>
        <v>0</v>
      </c>
      <c r="D130" t="str">
        <v>Hiring.zycto</v>
      </c>
      <c r="E130">
        <v>0</v>
      </c>
    </row>
    <row r="131" spans="1:5" x14ac:dyDescent="0.25">
      <c r="A131" t="str">
        <v>GetMyFirstJob</v>
      </c>
      <c r="B131">
        <f>COUNTIFS(jobs[job_via],A131,jobs[job_title_short],title,jobs[job_country],country,jobs[job_schedule_type],type)</f>
        <v>0</v>
      </c>
      <c r="D131" t="str">
        <v>Post Jobs For Free</v>
      </c>
      <c r="E131">
        <v>0</v>
      </c>
    </row>
    <row r="132" spans="1:5" x14ac:dyDescent="0.25">
      <c r="A132" t="str">
        <v>CareersinAudit.com</v>
      </c>
      <c r="B132">
        <f>COUNTIFS(jobs[job_via],A132,jobs[job_title_short],title,jobs[job_country],country,jobs[job_schedule_type],type)</f>
        <v>2</v>
      </c>
      <c r="D132" t="str">
        <v>Tundra Talent Community - Tundra Technical Solutions</v>
      </c>
      <c r="E132">
        <v>0</v>
      </c>
    </row>
    <row r="133" spans="1:5" x14ac:dyDescent="0.25">
      <c r="A133" t="str">
        <v>Diversity Dashboard</v>
      </c>
      <c r="B133">
        <f>COUNTIFS(jobs[job_via],A133,jobs[job_title_short],title,jobs[job_country],country,jobs[job_schedule_type],type)</f>
        <v>0</v>
      </c>
      <c r="D133" t="str">
        <v>reed.co.uk</v>
      </c>
      <c r="E133">
        <v>0</v>
      </c>
    </row>
    <row r="134" spans="1:5" x14ac:dyDescent="0.25">
      <c r="A134" t="str">
        <v>Rest Less</v>
      </c>
      <c r="B134">
        <f>COUNTIFS(jobs[job_via],A134,jobs[job_title_short],title,jobs[job_country],country,jobs[job_schedule_type],type)</f>
        <v>0</v>
      </c>
      <c r="D134" t="str">
        <v>Jobs Go Public</v>
      </c>
      <c r="E134">
        <v>0</v>
      </c>
    </row>
    <row r="135" spans="1:5" x14ac:dyDescent="0.25">
      <c r="A135" t="str">
        <v>(CRA) Job Board - Computing Research Association</v>
      </c>
      <c r="B135">
        <f>COUNTIFS(jobs[job_via],A135,jobs[job_title_short],title,jobs[job_country],country,jobs[job_schedule_type],type)</f>
        <v>0</v>
      </c>
      <c r="D135" t="str">
        <v>CareerBliss</v>
      </c>
      <c r="E135">
        <v>0</v>
      </c>
    </row>
    <row r="136" spans="1:5" x14ac:dyDescent="0.25">
      <c r="A136" t="str">
        <v>EdTech Jobs</v>
      </c>
      <c r="B136">
        <f>COUNTIFS(jobs[job_via],A136,jobs[job_title_short],title,jobs[job_country],country,jobs[job_schedule_type],type)</f>
        <v>0</v>
      </c>
      <c r="D136" t="str">
        <v>Career.supersecrets</v>
      </c>
      <c r="E136">
        <v>0</v>
      </c>
    </row>
    <row r="137" spans="1:5" x14ac:dyDescent="0.25">
      <c r="A137" t="str">
        <v>Learn4Good</v>
      </c>
      <c r="B137">
        <f>COUNTIFS(jobs[job_via],A137,jobs[job_title_short],title,jobs[job_country],country,jobs[job_schedule_type],type)</f>
        <v>1</v>
      </c>
      <c r="D137" t="str">
        <v>MyKelly</v>
      </c>
      <c r="E137">
        <v>0</v>
      </c>
    </row>
    <row r="138" spans="1:5" x14ac:dyDescent="0.25">
      <c r="A138" t="str">
        <v>Pixelaxiom.com</v>
      </c>
      <c r="B138">
        <f>COUNTIFS(jobs[job_via],A138,jobs[job_title_short],title,jobs[job_country],country,jobs[job_schedule_type],type)</f>
        <v>0</v>
      </c>
      <c r="D138" t="str">
        <v>Enterprise Mobility</v>
      </c>
      <c r="E138">
        <v>0</v>
      </c>
    </row>
    <row r="139" spans="1:5" x14ac:dyDescent="0.25">
      <c r="A139" t="str">
        <v>Greater:SATX Job Board</v>
      </c>
      <c r="B139">
        <f>COUNTIFS(jobs[job_via],A139,jobs[job_title_short],title,jobs[job_country],country,jobs[job_schedule_type],type)</f>
        <v>0</v>
      </c>
      <c r="D139" t="str">
        <v>TargetJobs</v>
      </c>
      <c r="E139">
        <v>0</v>
      </c>
    </row>
    <row r="140" spans="1:5" x14ac:dyDescent="0.25">
      <c r="A140" t="str">
        <v>HR&amp;A Advisors - JazzHR</v>
      </c>
      <c r="B140">
        <f>COUNTIFS(jobs[job_via],A140,jobs[job_title_short],title,jobs[job_country],country,jobs[job_schedule_type],type)</f>
        <v>0</v>
      </c>
      <c r="D140" t="str">
        <v>Planet Pharma | Jobs</v>
      </c>
      <c r="E140">
        <v>0</v>
      </c>
    </row>
    <row r="141" spans="1:5" x14ac:dyDescent="0.25">
      <c r="A141" t="str">
        <v>Built In Boston</v>
      </c>
      <c r="B141">
        <f>COUNTIFS(jobs[job_via],A141,jobs[job_title_short],title,jobs[job_country],country,jobs[job_schedule_type],type)</f>
        <v>0</v>
      </c>
      <c r="D141" t="str">
        <v>Edtech.com</v>
      </c>
      <c r="E141">
        <v>0</v>
      </c>
    </row>
    <row r="142" spans="1:5" x14ac:dyDescent="0.25">
      <c r="A142" t="str">
        <v>WhiteCrow</v>
      </c>
      <c r="B142">
        <f>COUNTIFS(jobs[job_via],A142,jobs[job_title_short],title,jobs[job_country],country,jobs[job_schedule_type],type)</f>
        <v>0</v>
      </c>
      <c r="D142" t="str">
        <v>Jobijoba UK</v>
      </c>
      <c r="E142">
        <v>0</v>
      </c>
    </row>
    <row r="143" spans="1:5" x14ac:dyDescent="0.25">
      <c r="A143" t="str">
        <v>JobNet</v>
      </c>
      <c r="B143">
        <f>COUNTIFS(jobs[job_via],A143,jobs[job_title_short],title,jobs[job_country],country,jobs[job_schedule_type],type)</f>
        <v>0</v>
      </c>
      <c r="D143" t="str">
        <v>KHON2 Jobs</v>
      </c>
      <c r="E143">
        <v>0</v>
      </c>
    </row>
    <row r="144" spans="1:5" x14ac:dyDescent="0.25">
      <c r="A144" t="str">
        <v>Rise Technical Recruitment Inc</v>
      </c>
      <c r="B144">
        <f>COUNTIFS(jobs[job_via],A144,jobs[job_title_short],title,jobs[job_country],country,jobs[job_schedule_type],type)</f>
        <v>1</v>
      </c>
      <c r="D144" t="str">
        <v>EFinancialCareers HK</v>
      </c>
      <c r="E144">
        <v>0</v>
      </c>
    </row>
    <row r="145" spans="1:5" x14ac:dyDescent="0.25">
      <c r="A145" t="str">
        <v>Contractor Jobs</v>
      </c>
      <c r="B145">
        <f>COUNTIFS(jobs[job_via],A145,jobs[job_title_short],title,jobs[job_country],country,jobs[job_schedule_type],type)</f>
        <v>0</v>
      </c>
      <c r="D145" t="str">
        <v>Talents By StudySmarter</v>
      </c>
      <c r="E145">
        <v>0</v>
      </c>
    </row>
    <row r="146" spans="1:5" x14ac:dyDescent="0.25">
      <c r="A146" t="str">
        <v>Jobs.weekday.works</v>
      </c>
      <c r="B146">
        <f>COUNTIFS(jobs[job_via],A146,jobs[job_title_short],title,jobs[job_country],country,jobs[job_schedule_type],type)</f>
        <v>0</v>
      </c>
      <c r="D146" t="str">
        <v>EAT Jobs</v>
      </c>
      <c r="E146">
        <v>0</v>
      </c>
    </row>
    <row r="147" spans="1:5" x14ac:dyDescent="0.25">
      <c r="A147" t="str">
        <v>Actalent Careers</v>
      </c>
      <c r="B147">
        <f>COUNTIFS(jobs[job_via],A147,jobs[job_title_short],title,jobs[job_country],country,jobs[job_schedule_type],type)</f>
        <v>0</v>
      </c>
      <c r="D147" t="str">
        <v>Aptrack.co</v>
      </c>
      <c r="E147">
        <v>0</v>
      </c>
    </row>
    <row r="148" spans="1:5" x14ac:dyDescent="0.25">
      <c r="A148" t="str">
        <v>Go Fractional</v>
      </c>
      <c r="B148">
        <f>COUNTIFS(jobs[job_via],A148,jobs[job_title_short],title,jobs[job_country],country,jobs[job_schedule_type],type)</f>
        <v>0</v>
      </c>
      <c r="D148" t="str">
        <v>Startup Job Board - University Of Toronto</v>
      </c>
      <c r="E148">
        <v>0</v>
      </c>
    </row>
    <row r="149" spans="1:5" x14ac:dyDescent="0.25">
      <c r="A149" t="str">
        <v>Schwab Jobs</v>
      </c>
      <c r="B149">
        <f>COUNTIFS(jobs[job_via],A149,jobs[job_title_short],title,jobs[job_country],country,jobs[job_schedule_type],type)</f>
        <v>2</v>
      </c>
      <c r="D149" t="str">
        <v>Engineering Jobs</v>
      </c>
      <c r="E149">
        <v>0</v>
      </c>
    </row>
    <row r="150" spans="1:5" x14ac:dyDescent="0.25">
      <c r="A150" t="str">
        <v>JobEase</v>
      </c>
      <c r="B150">
        <f>COUNTIFS(jobs[job_via],A150,jobs[job_title_short],title,jobs[job_country],country,jobs[job_schedule_type],type)</f>
        <v>0</v>
      </c>
      <c r="D150" t="str">
        <v>GetMyFirstJob</v>
      </c>
      <c r="E150">
        <v>0</v>
      </c>
    </row>
    <row r="151" spans="1:5" x14ac:dyDescent="0.25">
      <c r="A151" t="str">
        <v>JobServe</v>
      </c>
      <c r="B151">
        <f>COUNTIFS(jobs[job_via],A151,jobs[job_title_short],title,jobs[job_country],country,jobs[job_schedule_type],type)</f>
        <v>3</v>
      </c>
      <c r="D151" t="str">
        <v>Diversity Dashboard</v>
      </c>
      <c r="E151">
        <v>0</v>
      </c>
    </row>
    <row r="152" spans="1:5" x14ac:dyDescent="0.25">
      <c r="A152" t="str">
        <v>Target Jobs</v>
      </c>
      <c r="B152">
        <f>COUNTIFS(jobs[job_via],A152,jobs[job_title_short],title,jobs[job_country],country,jobs[job_schedule_type],type)</f>
        <v>0</v>
      </c>
      <c r="D152" t="str">
        <v>Rest Less</v>
      </c>
      <c r="E152">
        <v>0</v>
      </c>
    </row>
    <row r="153" spans="1:5" x14ac:dyDescent="0.25">
      <c r="A153" t="str">
        <v>Harri</v>
      </c>
      <c r="B153">
        <f>COUNTIFS(jobs[job_via],A153,jobs[job_title_short],title,jobs[job_country],country,jobs[job_schedule_type],type)</f>
        <v>0</v>
      </c>
      <c r="D153" t="str">
        <v>(CRA) Job Board - Computing Research Association</v>
      </c>
      <c r="E153">
        <v>0</v>
      </c>
    </row>
    <row r="154" spans="1:5" x14ac:dyDescent="0.25">
      <c r="A154" t="str">
        <v>PitchNHire</v>
      </c>
      <c r="B154">
        <f>COUNTIFS(jobs[job_via],A154,jobs[job_title_short],title,jobs[job_country],country,jobs[job_schedule_type],type)</f>
        <v>0</v>
      </c>
      <c r="D154" t="str">
        <v>EdTech Jobs</v>
      </c>
      <c r="E154">
        <v>0</v>
      </c>
    </row>
    <row r="155" spans="1:5" x14ac:dyDescent="0.25">
      <c r="A155" t="str">
        <v>Job Mail</v>
      </c>
      <c r="B155">
        <f>COUNTIFS(jobs[job_via],A155,jobs[job_title_short],title,jobs[job_country],country,jobs[job_schedule_type],type)</f>
        <v>0</v>
      </c>
      <c r="D155" t="str">
        <v>Pixelaxiom.com</v>
      </c>
      <c r="E155">
        <v>0</v>
      </c>
    </row>
    <row r="156" spans="1:5" x14ac:dyDescent="0.25">
      <c r="A156" t="str">
        <v>DisABLEDperson.com</v>
      </c>
      <c r="B156">
        <f>COUNTIFS(jobs[job_via],A156,jobs[job_title_short],title,jobs[job_country],country,jobs[job_schedule_type],type)</f>
        <v>0</v>
      </c>
      <c r="D156" t="str">
        <v>Greater:SATX Job Board</v>
      </c>
      <c r="E156">
        <v>0</v>
      </c>
    </row>
    <row r="157" spans="1:5" x14ac:dyDescent="0.25">
      <c r="A157" t="str">
        <v>The EliteJob</v>
      </c>
      <c r="B157">
        <f>COUNTIFS(jobs[job_via],A157,jobs[job_title_short],title,jobs[job_country],country,jobs[job_schedule_type],type)</f>
        <v>0</v>
      </c>
      <c r="D157" t="str">
        <v>HR&amp;A Advisors - JazzHR</v>
      </c>
      <c r="E157">
        <v>0</v>
      </c>
    </row>
    <row r="158" spans="1:5" x14ac:dyDescent="0.25">
      <c r="A158" t="str">
        <v>Aspire Media Group Jobs</v>
      </c>
      <c r="B158">
        <f>COUNTIFS(jobs[job_via],A158,jobs[job_title_short],title,jobs[job_country],country,jobs[job_schedule_type],type)</f>
        <v>0</v>
      </c>
      <c r="D158" t="str">
        <v>Built In Boston</v>
      </c>
      <c r="E158">
        <v>0</v>
      </c>
    </row>
    <row r="159" spans="1:5" x14ac:dyDescent="0.25">
      <c r="A159" t="str">
        <v>Tech Jobs Personalized</v>
      </c>
      <c r="B159">
        <f>COUNTIFS(jobs[job_via],A159,jobs[job_title_short],title,jobs[job_country],country,jobs[job_schedule_type],type)</f>
        <v>0</v>
      </c>
      <c r="D159" t="str">
        <v>WhiteCrow</v>
      </c>
      <c r="E159">
        <v>0</v>
      </c>
    </row>
    <row r="160" spans="1:5" x14ac:dyDescent="0.25">
      <c r="A160" t="str">
        <v>Iron Thunder</v>
      </c>
      <c r="B160">
        <f>COUNTIFS(jobs[job_via],A160,jobs[job_title_short],title,jobs[job_country],country,jobs[job_schedule_type],type)</f>
        <v>0</v>
      </c>
      <c r="D160" t="str">
        <v>JobNet</v>
      </c>
      <c r="E160">
        <v>0</v>
      </c>
    </row>
    <row r="161" spans="1:5" x14ac:dyDescent="0.25">
      <c r="A161" t="str">
        <v>Jobs - Institute Of Data</v>
      </c>
      <c r="B161">
        <f>COUNTIFS(jobs[job_via],A161,jobs[job_title_short],title,jobs[job_country],country,jobs[job_schedule_type],type)</f>
        <v>0</v>
      </c>
      <c r="D161" t="str">
        <v>Contractor Jobs</v>
      </c>
      <c r="E161">
        <v>0</v>
      </c>
    </row>
    <row r="162" spans="1:5" x14ac:dyDescent="0.25">
      <c r="A162" t="str">
        <v>Jobs</v>
      </c>
      <c r="B162">
        <f>COUNTIFS(jobs[job_via],A162,jobs[job_title_short],title,jobs[job_country],country,jobs[job_schedule_type],type)</f>
        <v>0</v>
      </c>
      <c r="D162" t="str">
        <v>Jobs.weekday.works</v>
      </c>
      <c r="E162">
        <v>0</v>
      </c>
    </row>
    <row r="163" spans="1:5" x14ac:dyDescent="0.25">
      <c r="A163" t="str">
        <v>Enso Recruitment</v>
      </c>
      <c r="B163">
        <f>COUNTIFS(jobs[job_via],A163,jobs[job_title_short],title,jobs[job_country],country,jobs[job_schedule_type],type)</f>
        <v>0</v>
      </c>
      <c r="D163" t="str">
        <v>Actalent Careers</v>
      </c>
      <c r="E163">
        <v>0</v>
      </c>
    </row>
    <row r="164" spans="1:5" x14ac:dyDescent="0.25">
      <c r="A164" t="str">
        <v>EFinancialCareers</v>
      </c>
      <c r="B164">
        <f>COUNTIFS(jobs[job_via],A164,jobs[job_title_short],title,jobs[job_country],country,jobs[job_schedule_type],type)</f>
        <v>13</v>
      </c>
      <c r="D164" t="str">
        <v>Go Fractional</v>
      </c>
      <c r="E164">
        <v>0</v>
      </c>
    </row>
    <row r="165" spans="1:5" x14ac:dyDescent="0.25">
      <c r="A165" t="str">
        <v>BeBee IE</v>
      </c>
      <c r="B165">
        <f>COUNTIFS(jobs[job_via],A165,jobs[job_title_short],title,jobs[job_country],country,jobs[job_schedule_type],type)</f>
        <v>0</v>
      </c>
      <c r="D165" t="str">
        <v>JobEase</v>
      </c>
      <c r="E165">
        <v>0</v>
      </c>
    </row>
    <row r="166" spans="1:5" x14ac:dyDescent="0.25">
      <c r="A166" t="str">
        <v>BeBee ZA</v>
      </c>
      <c r="B166">
        <f>COUNTIFS(jobs[job_via],A166,jobs[job_title_short],title,jobs[job_country],country,jobs[job_schedule_type],type)</f>
        <v>0</v>
      </c>
      <c r="D166" t="str">
        <v>Target Jobs</v>
      </c>
      <c r="E166">
        <v>0</v>
      </c>
    </row>
    <row r="167" spans="1:5" x14ac:dyDescent="0.25">
      <c r="A167" t="str">
        <v>Aston Carter</v>
      </c>
      <c r="B167">
        <f>COUNTIFS(jobs[job_via],A167,jobs[job_title_short],title,jobs[job_country],country,jobs[job_schedule_type],type)</f>
        <v>0</v>
      </c>
      <c r="D167" t="str">
        <v>Harri</v>
      </c>
      <c r="E167">
        <v>0</v>
      </c>
    </row>
    <row r="168" spans="1:5" x14ac:dyDescent="0.25">
      <c r="A168" t="str">
        <v>BeBee AE</v>
      </c>
      <c r="B168">
        <f>COUNTIFS(jobs[job_via],A168,jobs[job_title_short],title,jobs[job_country],country,jobs[job_schedule_type],type)</f>
        <v>0</v>
      </c>
      <c r="D168" t="str">
        <v>PitchNHire</v>
      </c>
      <c r="E168">
        <v>0</v>
      </c>
    </row>
    <row r="169" spans="1:5" x14ac:dyDescent="0.25">
      <c r="A169" t="str">
        <v>BeBee HK</v>
      </c>
      <c r="B169">
        <f>COUNTIFS(jobs[job_via],A169,jobs[job_title_short],title,jobs[job_country],country,jobs[job_schedule_type],type)</f>
        <v>0</v>
      </c>
      <c r="D169" t="str">
        <v>Job Mail</v>
      </c>
      <c r="E169">
        <v>0</v>
      </c>
    </row>
    <row r="170" spans="1:5" x14ac:dyDescent="0.25">
      <c r="A170" t="str">
        <v>BeBee SA</v>
      </c>
      <c r="B170">
        <f>COUNTIFS(jobs[job_via],A170,jobs[job_title_short],title,jobs[job_country],country,jobs[job_schedule_type],type)</f>
        <v>0</v>
      </c>
      <c r="D170" t="str">
        <v>DisABLEDperson.com</v>
      </c>
      <c r="E170">
        <v>0</v>
      </c>
    </row>
    <row r="171" spans="1:5" x14ac:dyDescent="0.25">
      <c r="A171" t="str">
        <v>BeBee TN</v>
      </c>
      <c r="B171">
        <f>COUNTIFS(jobs[job_via],A171,jobs[job_title_short],title,jobs[job_country],country,jobs[job_schedule_type],type)</f>
        <v>0</v>
      </c>
      <c r="D171" t="str">
        <v>The EliteJob</v>
      </c>
      <c r="E171">
        <v>0</v>
      </c>
    </row>
    <row r="172" spans="1:5" x14ac:dyDescent="0.25">
      <c r="A172" t="str">
        <v>Crypto Jobs List</v>
      </c>
      <c r="B172">
        <f>COUNTIFS(jobs[job_via],A172,jobs[job_title_short],title,jobs[job_country],country,jobs[job_schedule_type],type)</f>
        <v>0</v>
      </c>
      <c r="D172" t="str">
        <v>Aspire Media Group Jobs</v>
      </c>
      <c r="E172">
        <v>0</v>
      </c>
    </row>
    <row r="173" spans="1:5" x14ac:dyDescent="0.25">
      <c r="A173" t="str">
        <v>IMC Trading</v>
      </c>
      <c r="B173">
        <f>COUNTIFS(jobs[job_via],A173,jobs[job_title_short],title,jobs[job_country],country,jobs[job_schedule_type],type)</f>
        <v>0</v>
      </c>
      <c r="D173" t="str">
        <v>Tech Jobs Personalized</v>
      </c>
      <c r="E173">
        <v>0</v>
      </c>
    </row>
    <row r="174" spans="1:5" x14ac:dyDescent="0.25">
      <c r="A174" t="str">
        <v>JobServe - Tech Jobs</v>
      </c>
      <c r="B174">
        <f>COUNTIFS(jobs[job_via],A174,jobs[job_title_short],title,jobs[job_country],country,jobs[job_schedule_type],type)</f>
        <v>0</v>
      </c>
      <c r="D174" t="str">
        <v>Iron Thunder</v>
      </c>
      <c r="E174">
        <v>0</v>
      </c>
    </row>
    <row r="175" spans="1:5" x14ac:dyDescent="0.25">
      <c r="A175" t="str">
        <v>BeBee PK</v>
      </c>
      <c r="B175">
        <f>COUNTIFS(jobs[job_via],A175,jobs[job_title_short],title,jobs[job_country],country,jobs[job_schedule_type],type)</f>
        <v>0</v>
      </c>
      <c r="D175" t="str">
        <v>Jobs - Institute Of Data</v>
      </c>
      <c r="E175">
        <v>0</v>
      </c>
    </row>
    <row r="176" spans="1:5" x14ac:dyDescent="0.25">
      <c r="A176" t="str">
        <v>BeBee SG</v>
      </c>
      <c r="B176">
        <f>COUNTIFS(jobs[job_via],A176,jobs[job_title_short],title,jobs[job_country],country,jobs[job_schedule_type],type)</f>
        <v>0</v>
      </c>
      <c r="D176" t="str">
        <v>Jobs</v>
      </c>
      <c r="E176">
        <v>0</v>
      </c>
    </row>
    <row r="177" spans="1:5" x14ac:dyDescent="0.25">
      <c r="A177" t="str">
        <v>BeBee EG</v>
      </c>
      <c r="B177">
        <f>COUNTIFS(jobs[job_via],A177,jobs[job_title_short],title,jobs[job_country],country,jobs[job_schedule_type],type)</f>
        <v>0</v>
      </c>
      <c r="D177" t="str">
        <v>Enso Recruitment</v>
      </c>
      <c r="E177">
        <v>0</v>
      </c>
    </row>
    <row r="178" spans="1:5" x14ac:dyDescent="0.25">
      <c r="A178" t="str">
        <v>WUZZUF.net</v>
      </c>
      <c r="B178">
        <f>COUNTIFS(jobs[job_via],A178,jobs[job_title_short],title,jobs[job_country],country,jobs[job_schedule_type],type)</f>
        <v>0</v>
      </c>
      <c r="D178" t="str">
        <v>BeBee IE</v>
      </c>
      <c r="E178">
        <v>0</v>
      </c>
    </row>
    <row r="179" spans="1:5" x14ac:dyDescent="0.25">
      <c r="A179" t="str">
        <v>Jobs And Recruitment Agency</v>
      </c>
      <c r="B179">
        <f>COUNTIFS(jobs[job_via],A179,jobs[job_title_short],title,jobs[job_country],country,jobs[job_schedule_type],type)</f>
        <v>0</v>
      </c>
      <c r="D179" t="str">
        <v>BeBee ZA</v>
      </c>
      <c r="E179">
        <v>0</v>
      </c>
    </row>
    <row r="180" spans="1:5" x14ac:dyDescent="0.25">
      <c r="A180" t="str">
        <v>Providence Jobs</v>
      </c>
      <c r="B180">
        <f>COUNTIFS(jobs[job_via],A180,jobs[job_title_short],title,jobs[job_country],country,jobs[job_schedule_type],type)</f>
        <v>2</v>
      </c>
      <c r="D180" t="str">
        <v>Aston Carter</v>
      </c>
      <c r="E180">
        <v>0</v>
      </c>
    </row>
    <row r="181" spans="1:5" x14ac:dyDescent="0.25">
      <c r="A181" t="str">
        <v>Talentd</v>
      </c>
      <c r="B181">
        <f>COUNTIFS(jobs[job_via],A181,jobs[job_title_short],title,jobs[job_country],country,jobs[job_schedule_type],type)</f>
        <v>0</v>
      </c>
      <c r="D181" t="str">
        <v>BeBee AE</v>
      </c>
      <c r="E181">
        <v>0</v>
      </c>
    </row>
    <row r="182" spans="1:5" x14ac:dyDescent="0.25">
      <c r="A182" t="str">
        <v>BeBee QA</v>
      </c>
      <c r="B182">
        <f>COUNTIFS(jobs[job_via],A182,jobs[job_title_short],title,jobs[job_country],country,jobs[job_schedule_type],type)</f>
        <v>0</v>
      </c>
      <c r="D182" t="str">
        <v>BeBee HK</v>
      </c>
      <c r="E182">
        <v>0</v>
      </c>
    </row>
    <row r="183" spans="1:5" x14ac:dyDescent="0.25">
      <c r="A183" t="str">
        <v>Michael Page Hong Kong</v>
      </c>
      <c r="B183">
        <f>COUNTIFS(jobs[job_via],A183,jobs[job_title_short],title,jobs[job_country],country,jobs[job_schedule_type],type)</f>
        <v>0</v>
      </c>
      <c r="D183" t="str">
        <v>BeBee SA</v>
      </c>
      <c r="E183">
        <v>0</v>
      </c>
    </row>
    <row r="184" spans="1:5" x14ac:dyDescent="0.25">
      <c r="A184" t="str">
        <v>Automotive Jobs</v>
      </c>
      <c r="B184">
        <f>COUNTIFS(jobs[job_via],A184,jobs[job_title_short],title,jobs[job_country],country,jobs[job_schedule_type],type)</f>
        <v>0</v>
      </c>
      <c r="D184" t="str">
        <v>BeBee TN</v>
      </c>
      <c r="E184">
        <v>0</v>
      </c>
    </row>
    <row r="185" spans="1:5" x14ac:dyDescent="0.25">
      <c r="A185" t="str">
        <v>SaluteMyJob</v>
      </c>
      <c r="B185">
        <f>COUNTIFS(jobs[job_via],A185,jobs[job_title_short],title,jobs[job_country],country,jobs[job_schedule_type],type)</f>
        <v>1</v>
      </c>
      <c r="D185" t="str">
        <v>Crypto Jobs List</v>
      </c>
      <c r="E185">
        <v>0</v>
      </c>
    </row>
    <row r="186" spans="1:5" x14ac:dyDescent="0.25">
      <c r="A186" t="str">
        <v>Web3 Jobs</v>
      </c>
      <c r="B186">
        <f>COUNTIFS(jobs[job_via],A186,jobs[job_title_short],title,jobs[job_country],country,jobs[job_schedule_type],type)</f>
        <v>0</v>
      </c>
      <c r="D186" t="str">
        <v>IMC Trading</v>
      </c>
      <c r="E186">
        <v>0</v>
      </c>
    </row>
    <row r="187" spans="1:5" x14ac:dyDescent="0.25">
      <c r="A187" t="str">
        <v>ProZ.com</v>
      </c>
      <c r="B187">
        <f>COUNTIFS(jobs[job_via],A187,jobs[job_title_short],title,jobs[job_country],country,jobs[job_schedule_type],type)</f>
        <v>0</v>
      </c>
      <c r="D187" t="str">
        <v>JobServe - Tech Jobs</v>
      </c>
      <c r="E187">
        <v>0</v>
      </c>
    </row>
    <row r="188" spans="1:5" x14ac:dyDescent="0.25">
      <c r="A188" t="str">
        <v>Aliyucares</v>
      </c>
      <c r="B188">
        <f>COUNTIFS(jobs[job_via],A188,jobs[job_title_short],title,jobs[job_country],country,jobs[job_schedule_type],type)</f>
        <v>0</v>
      </c>
      <c r="D188" t="str">
        <v>BeBee PK</v>
      </c>
      <c r="E188">
        <v>0</v>
      </c>
    </row>
    <row r="189" spans="1:5" x14ac:dyDescent="0.25">
      <c r="A189" t="str">
        <v>JobRxiv</v>
      </c>
      <c r="B189">
        <f>COUNTIFS(jobs[job_via],A189,jobs[job_title_short],title,jobs[job_country],country,jobs[job_schedule_type],type)</f>
        <v>0</v>
      </c>
      <c r="D189" t="str">
        <v>BeBee SG</v>
      </c>
      <c r="E189">
        <v>0</v>
      </c>
    </row>
    <row r="190" spans="1:5" x14ac:dyDescent="0.25">
      <c r="A190" t="str">
        <v>San Francisco</v>
      </c>
      <c r="B190">
        <f>COUNTIFS(jobs[job_via],A190,jobs[job_title_short],title,jobs[job_country],country,jobs[job_schedule_type],type)</f>
        <v>0</v>
      </c>
      <c r="D190" t="str">
        <v>BeBee EG</v>
      </c>
      <c r="E190">
        <v>0</v>
      </c>
    </row>
    <row r="191" spans="1:5" x14ac:dyDescent="0.25">
      <c r="A191" t="str">
        <v>Experteer UK</v>
      </c>
      <c r="B191">
        <f>COUNTIFS(jobs[job_via],A191,jobs[job_title_short],title,jobs[job_country],country,jobs[job_schedule_type],type)</f>
        <v>0</v>
      </c>
      <c r="D191" t="str">
        <v>WUZZUF.net</v>
      </c>
      <c r="E191">
        <v>0</v>
      </c>
    </row>
    <row r="192" spans="1:5" x14ac:dyDescent="0.25">
      <c r="A192" t="str">
        <v>United Way Jobs</v>
      </c>
      <c r="B192">
        <f>COUNTIFS(jobs[job_via],A192,jobs[job_title_short],title,jobs[job_country],country,jobs[job_schedule_type],type)</f>
        <v>0</v>
      </c>
      <c r="D192" t="str">
        <v>Jobs And Recruitment Agency</v>
      </c>
      <c r="E192">
        <v>0</v>
      </c>
    </row>
    <row r="193" spans="1:5" x14ac:dyDescent="0.25">
      <c r="A193" t="str">
        <v>BeBee NG</v>
      </c>
      <c r="B193">
        <f>COUNTIFS(jobs[job_via],A193,jobs[job_title_short],title,jobs[job_country],country,jobs[job_schedule_type],type)</f>
        <v>0</v>
      </c>
      <c r="D193" t="str">
        <v>Talentd</v>
      </c>
      <c r="E193">
        <v>0</v>
      </c>
    </row>
    <row r="194" spans="1:5" x14ac:dyDescent="0.25">
      <c r="A194" t="str">
        <v>EchoJobs</v>
      </c>
      <c r="B194">
        <f>COUNTIFS(jobs[job_via],A194,jobs[job_title_short],title,jobs[job_country],country,jobs[job_schedule_type],type)</f>
        <v>0</v>
      </c>
      <c r="D194" t="str">
        <v>BeBee QA</v>
      </c>
      <c r="E194">
        <v>0</v>
      </c>
    </row>
    <row r="195" spans="1:5" x14ac:dyDescent="0.25">
      <c r="A195" t="str">
        <v>TopWorcestershireCareers</v>
      </c>
      <c r="B195">
        <f>COUNTIFS(jobs[job_via],A195,jobs[job_title_short],title,jobs[job_country],country,jobs[job_schedule_type],type)</f>
        <v>0</v>
      </c>
      <c r="D195" t="str">
        <v>Michael Page Hong Kong</v>
      </c>
      <c r="E195">
        <v>0</v>
      </c>
    </row>
    <row r="196" spans="1:5" x14ac:dyDescent="0.25">
      <c r="A196" t="str">
        <v>Native American Jobs</v>
      </c>
      <c r="B196">
        <f>COUNTIFS(jobs[job_via],A196,jobs[job_title_short],title,jobs[job_country],country,jobs[job_schedule_type],type)</f>
        <v>0</v>
      </c>
      <c r="D196" t="str">
        <v>Automotive Jobs</v>
      </c>
      <c r="E196">
        <v>0</v>
      </c>
    </row>
    <row r="197" spans="1:5" x14ac:dyDescent="0.25">
      <c r="A197" t="str">
        <v>Solb.com.br</v>
      </c>
      <c r="B197">
        <f>COUNTIFS(jobs[job_via],A197,jobs[job_title_short],title,jobs[job_country],country,jobs[job_schedule_type],type)</f>
        <v>0</v>
      </c>
      <c r="D197" t="str">
        <v>Web3 Jobs</v>
      </c>
      <c r="E197">
        <v>0</v>
      </c>
    </row>
    <row r="198" spans="1:5" x14ac:dyDescent="0.25">
      <c r="A198" t="str">
        <v>BOLT Staffing</v>
      </c>
      <c r="B198">
        <f>COUNTIFS(jobs[job_via],A198,jobs[job_title_short],title,jobs[job_country],country,jobs[job_schedule_type],type)</f>
        <v>0</v>
      </c>
      <c r="D198" t="str">
        <v>ProZ.com</v>
      </c>
      <c r="E198">
        <v>0</v>
      </c>
    </row>
    <row r="199" spans="1:5" x14ac:dyDescent="0.25">
      <c r="A199" t="str">
        <v>Optimal</v>
      </c>
      <c r="B199">
        <f>COUNTIFS(jobs[job_via],A199,jobs[job_title_short],title,jobs[job_country],country,jobs[job_schedule_type],type)</f>
        <v>0</v>
      </c>
      <c r="D199" t="str">
        <v>Aliyucares</v>
      </c>
      <c r="E199">
        <v>0</v>
      </c>
    </row>
    <row r="200" spans="1:5" x14ac:dyDescent="0.25">
      <c r="A200" t="str">
        <v>Gravity IT - Aliro</v>
      </c>
      <c r="B200">
        <f>COUNTIFS(jobs[job_via],A200,jobs[job_title_short],title,jobs[job_country],country,jobs[job_schedule_type],type)</f>
        <v>0</v>
      </c>
      <c r="D200" t="str">
        <v>JobRxiv</v>
      </c>
      <c r="E200">
        <v>0</v>
      </c>
    </row>
    <row r="201" spans="1:5" x14ac:dyDescent="0.25">
      <c r="A201" t="str">
        <v>Flexa</v>
      </c>
      <c r="B201">
        <f>COUNTIFS(jobs[job_via],A201,jobs[job_title_short],title,jobs[job_country],country,jobs[job_schedule_type],type)</f>
        <v>0</v>
      </c>
      <c r="D201" t="str">
        <v>San Francisco</v>
      </c>
      <c r="E201">
        <v>0</v>
      </c>
    </row>
    <row r="202" spans="1:5" x14ac:dyDescent="0.25">
      <c r="A202" t="str">
        <v>Ccube - JazzHR</v>
      </c>
      <c r="B202">
        <f>COUNTIFS(jobs[job_via],A202,jobs[job_title_short],title,jobs[job_country],country,jobs[job_schedule_type],type)</f>
        <v>0</v>
      </c>
      <c r="D202" t="str">
        <v>Experteer UK</v>
      </c>
      <c r="E202">
        <v>0</v>
      </c>
    </row>
    <row r="203" spans="1:5" x14ac:dyDescent="0.25">
      <c r="A203" t="str">
        <v>Internshala</v>
      </c>
      <c r="B203">
        <f>COUNTIFS(jobs[job_via],A203,jobs[job_title_short],title,jobs[job_country],country,jobs[job_schedule_type],type)</f>
        <v>0</v>
      </c>
      <c r="D203" t="str">
        <v>United Way Jobs</v>
      </c>
      <c r="E203">
        <v>0</v>
      </c>
    </row>
    <row r="204" spans="1:5" x14ac:dyDescent="0.25">
      <c r="A204" t="str">
        <v>WIBF Jobs</v>
      </c>
      <c r="B204">
        <f>COUNTIFS(jobs[job_via],A204,jobs[job_title_short],title,jobs[job_country],country,jobs[job_schedule_type],type)</f>
        <v>0</v>
      </c>
      <c r="D204" t="str">
        <v>BeBee NG</v>
      </c>
      <c r="E204">
        <v>0</v>
      </c>
    </row>
    <row r="205" spans="1:5" x14ac:dyDescent="0.25">
      <c r="A205" t="str">
        <v>PitchMeAI</v>
      </c>
      <c r="B205">
        <f>COUNTIFS(jobs[job_via],A205,jobs[job_title_short],title,jobs[job_country],country,jobs[job_schedule_type],type)</f>
        <v>0</v>
      </c>
      <c r="D205" t="str">
        <v>EchoJobs</v>
      </c>
      <c r="E205">
        <v>0</v>
      </c>
    </row>
    <row r="206" spans="1:5" x14ac:dyDescent="0.25">
      <c r="A206" t="str">
        <v>Article Careers</v>
      </c>
      <c r="B206">
        <f>COUNTIFS(jobs[job_via],A206,jobs[job_title_short],title,jobs[job_country],country,jobs[job_schedule_type],type)</f>
        <v>0</v>
      </c>
      <c r="D206" t="str">
        <v>TopWorcestershireCareers</v>
      </c>
      <c r="E206">
        <v>0</v>
      </c>
    </row>
    <row r="207" spans="1:5" x14ac:dyDescent="0.25">
      <c r="A207" t="str">
        <v>Vallarta Supermarkets Careers</v>
      </c>
      <c r="B207">
        <f>COUNTIFS(jobs[job_via],A207,jobs[job_title_short],title,jobs[job_country],country,jobs[job_schedule_type],type)</f>
        <v>0</v>
      </c>
      <c r="D207" t="str">
        <v>Native American Jobs</v>
      </c>
      <c r="E207">
        <v>0</v>
      </c>
    </row>
    <row r="208" spans="1:5" x14ac:dyDescent="0.25">
      <c r="A208" t="str">
        <v>Jobeyze</v>
      </c>
      <c r="B208">
        <f>COUNTIFS(jobs[job_via],A208,jobs[job_title_short],title,jobs[job_country],country,jobs[job_schedule_type],type)</f>
        <v>0</v>
      </c>
      <c r="D208" t="str">
        <v>Solb.com.br</v>
      </c>
      <c r="E208">
        <v>0</v>
      </c>
    </row>
    <row r="209" spans="1:5" x14ac:dyDescent="0.25">
      <c r="A209" t="str">
        <v>Built In Seattle</v>
      </c>
      <c r="B209">
        <f>COUNTIFS(jobs[job_via],A209,jobs[job_title_short],title,jobs[job_country],country,jobs[job_schedule_type],type)</f>
        <v>0</v>
      </c>
      <c r="D209" t="str">
        <v>BOLT Staffing</v>
      </c>
      <c r="E209">
        <v>0</v>
      </c>
    </row>
    <row r="210" spans="1:5" x14ac:dyDescent="0.25">
      <c r="A210" t="str">
        <v>USA Motor Jobs</v>
      </c>
      <c r="B210">
        <f>COUNTIFS(jobs[job_via],A210,jobs[job_title_short],title,jobs[job_country],country,jobs[job_schedule_type],type)</f>
        <v>0</v>
      </c>
      <c r="D210" t="str">
        <v>Optimal</v>
      </c>
      <c r="E210">
        <v>0</v>
      </c>
    </row>
    <row r="211" spans="1:5" x14ac:dyDescent="0.25">
      <c r="A211" t="str">
        <v>Clerk Crew Jobs - Get Paid Remote</v>
      </c>
      <c r="B211">
        <f>COUNTIFS(jobs[job_via],A211,jobs[job_title_short],title,jobs[job_country],country,jobs[job_schedule_type],type)</f>
        <v>0</v>
      </c>
      <c r="D211" t="str">
        <v>Gravity IT - Aliro</v>
      </c>
      <c r="E211">
        <v>0</v>
      </c>
    </row>
    <row r="212" spans="1:5" x14ac:dyDescent="0.25">
      <c r="A212" t="str">
        <v>Benture</v>
      </c>
      <c r="B212">
        <f>COUNTIFS(jobs[job_via],A212,jobs[job_title_short],title,jobs[job_country],country,jobs[job_schedule_type],type)</f>
        <v>1</v>
      </c>
      <c r="D212" t="str">
        <v>Flexa</v>
      </c>
      <c r="E212">
        <v>0</v>
      </c>
    </row>
    <row r="213" spans="1:5" x14ac:dyDescent="0.25">
      <c r="A213" t="str">
        <v>Trabajo.org</v>
      </c>
      <c r="B213">
        <f>COUNTIFS(jobs[job_via],A213,jobs[job_title_short],title,jobs[job_country],country,jobs[job_schedule_type],type)</f>
        <v>2</v>
      </c>
      <c r="D213" t="str">
        <v>Ccube - JazzHR</v>
      </c>
      <c r="E213">
        <v>0</v>
      </c>
    </row>
    <row r="214" spans="1:5" x14ac:dyDescent="0.25">
      <c r="A214" t="str">
        <v>Align Technology Careers</v>
      </c>
      <c r="B214">
        <f>COUNTIFS(jobs[job_via],A214,jobs[job_title_short],title,jobs[job_country],country,jobs[job_schedule_type],type)</f>
        <v>0</v>
      </c>
      <c r="D214" t="str">
        <v>Internshala</v>
      </c>
      <c r="E214">
        <v>0</v>
      </c>
    </row>
    <row r="215" spans="1:5" x14ac:dyDescent="0.25">
      <c r="A215" t="str">
        <v>Energy &amp; Utilities Careers &amp; Jobs</v>
      </c>
      <c r="B215">
        <f>COUNTIFS(jobs[job_via],A215,jobs[job_title_short],title,jobs[job_country],country,jobs[job_schedule_type],type)</f>
        <v>0</v>
      </c>
      <c r="D215" t="str">
        <v>WIBF Jobs</v>
      </c>
      <c r="E215">
        <v>0</v>
      </c>
    </row>
    <row r="216" spans="1:5" x14ac:dyDescent="0.25">
      <c r="A216" t="str">
        <v>Allied Personnel Services</v>
      </c>
      <c r="B216">
        <f>COUNTIFS(jobs[job_via],A216,jobs[job_title_short],title,jobs[job_country],country,jobs[job_schedule_type],type)</f>
        <v>0</v>
      </c>
      <c r="D216" t="str">
        <v>PitchMeAI</v>
      </c>
      <c r="E216">
        <v>0</v>
      </c>
    </row>
    <row r="217" spans="1:5" x14ac:dyDescent="0.25">
      <c r="A217" t="str">
        <v>Talent Groups</v>
      </c>
      <c r="B217">
        <f>COUNTIFS(jobs[job_via],A217,jobs[job_title_short],title,jobs[job_country],country,jobs[job_schedule_type],type)</f>
        <v>0</v>
      </c>
      <c r="D217" t="str">
        <v>Article Careers</v>
      </c>
      <c r="E217">
        <v>0</v>
      </c>
    </row>
    <row r="218" spans="1:5" x14ac:dyDescent="0.25">
      <c r="A218" t="str">
        <v>RevOps Careers</v>
      </c>
      <c r="B218">
        <f>COUNTIFS(jobs[job_via],A218,jobs[job_title_short],title,jobs[job_country],country,jobs[job_schedule_type],type)</f>
        <v>0</v>
      </c>
      <c r="D218" t="str">
        <v>Vallarta Supermarkets Careers</v>
      </c>
      <c r="E218">
        <v>0</v>
      </c>
    </row>
    <row r="219" spans="1:5" x14ac:dyDescent="0.25">
      <c r="A219" t="str">
        <v>️ AI Salary Map</v>
      </c>
      <c r="B219">
        <f>COUNTIFS(jobs[job_via],A219,jobs[job_title_short],title,jobs[job_country],country,jobs[job_schedule_type],type)</f>
        <v>71</v>
      </c>
      <c r="D219" t="str">
        <v>Jobeyze</v>
      </c>
      <c r="E219">
        <v>0</v>
      </c>
    </row>
    <row r="220" spans="1:5" x14ac:dyDescent="0.25">
      <c r="A220" t="str">
        <v>Freshersvoice</v>
      </c>
      <c r="B220">
        <f>COUNTIFS(jobs[job_via],A220,jobs[job_title_short],title,jobs[job_country],country,jobs[job_schedule_type],type)</f>
        <v>0</v>
      </c>
      <c r="D220" t="str">
        <v>Built In Seattle</v>
      </c>
      <c r="E220">
        <v>0</v>
      </c>
    </row>
    <row r="221" spans="1:5" x14ac:dyDescent="0.25">
      <c r="A221" t="str">
        <v>WTNH Jobs</v>
      </c>
      <c r="B221">
        <f>COUNTIFS(jobs[job_via],A221,jobs[job_title_short],title,jobs[job_country],country,jobs[job_schedule_type],type)</f>
        <v>0</v>
      </c>
      <c r="D221" t="str">
        <v>USA Motor Jobs</v>
      </c>
      <c r="E221">
        <v>0</v>
      </c>
    </row>
    <row r="222" spans="1:5" x14ac:dyDescent="0.25">
      <c r="A222" t="str">
        <v>Butler Rose</v>
      </c>
      <c r="B222">
        <f>COUNTIFS(jobs[job_via],A222,jobs[job_title_short],title,jobs[job_country],country,jobs[job_schedule_type],type)</f>
        <v>0</v>
      </c>
      <c r="D222" t="str">
        <v>Clerk Crew Jobs - Get Paid Remote</v>
      </c>
      <c r="E222">
        <v>0</v>
      </c>
    </row>
    <row r="223" spans="1:5" x14ac:dyDescent="0.25">
      <c r="A223" t="str">
        <v>Forces Families Jobs</v>
      </c>
      <c r="B223">
        <f>COUNTIFS(jobs[job_via],A223,jobs[job_title_short],title,jobs[job_country],country,jobs[job_schedule_type],type)</f>
        <v>0</v>
      </c>
      <c r="D223" t="str">
        <v>Align Technology Careers</v>
      </c>
      <c r="E223">
        <v>0</v>
      </c>
    </row>
    <row r="224" spans="1:5" x14ac:dyDescent="0.25">
      <c r="A224" t="str">
        <v>New Job Today</v>
      </c>
      <c r="B224">
        <f>COUNTIFS(jobs[job_via],A224,jobs[job_title_short],title,jobs[job_country],country,jobs[job_schedule_type],type)</f>
        <v>0</v>
      </c>
      <c r="D224" t="str">
        <v>Energy &amp; Utilities Careers &amp; Jobs</v>
      </c>
      <c r="E224">
        <v>0</v>
      </c>
    </row>
    <row r="225" spans="1:5" x14ac:dyDescent="0.25">
      <c r="A225" t="str">
        <v>Job Board - Communitech</v>
      </c>
      <c r="B225">
        <f>COUNTIFS(jobs[job_via],A225,jobs[job_title_short],title,jobs[job_country],country,jobs[job_schedule_type],type)</f>
        <v>0</v>
      </c>
      <c r="D225" t="str">
        <v>Allied Personnel Services</v>
      </c>
      <c r="E225">
        <v>0</v>
      </c>
    </row>
    <row r="226" spans="1:5" x14ac:dyDescent="0.25">
      <c r="A226" t="str">
        <v>SonicJobs</v>
      </c>
      <c r="B226">
        <f>COUNTIFS(jobs[job_via],A226,jobs[job_title_short],title,jobs[job_country],country,jobs[job_schedule_type],type)</f>
        <v>7</v>
      </c>
      <c r="D226" t="str">
        <v>Talent Groups</v>
      </c>
      <c r="E226">
        <v>0</v>
      </c>
    </row>
    <row r="227" spans="1:5" x14ac:dyDescent="0.25">
      <c r="A227" t="str">
        <v>Group O Careers</v>
      </c>
      <c r="B227">
        <f>COUNTIFS(jobs[job_via],A227,jobs[job_title_short],title,jobs[job_country],country,jobs[job_schedule_type],type)</f>
        <v>0</v>
      </c>
      <c r="D227" t="str">
        <v>RevOps Careers</v>
      </c>
      <c r="E227">
        <v>0</v>
      </c>
    </row>
    <row r="228" spans="1:5" x14ac:dyDescent="0.25">
      <c r="A228" t="str">
        <v>Accel Job Board</v>
      </c>
      <c r="B228">
        <f>COUNTIFS(jobs[job_via],A228,jobs[job_title_short],title,jobs[job_country],country,jobs[job_schedule_type],type)</f>
        <v>2</v>
      </c>
      <c r="D228" t="str">
        <v>Freshersvoice</v>
      </c>
      <c r="E228">
        <v>0</v>
      </c>
    </row>
    <row r="229" spans="1:5" x14ac:dyDescent="0.25">
      <c r="A229" t="str">
        <v>Careers - Aliyucares</v>
      </c>
      <c r="B229">
        <f>COUNTIFS(jobs[job_via],A229,jobs[job_title_short],title,jobs[job_country],country,jobs[job_schedule_type],type)</f>
        <v>0</v>
      </c>
      <c r="D229" t="str">
        <v>WTNH Jobs</v>
      </c>
      <c r="E229">
        <v>0</v>
      </c>
    </row>
    <row r="230" spans="1:5" x14ac:dyDescent="0.25">
      <c r="A230" t="str">
        <v>Super Concept Classes -</v>
      </c>
      <c r="B230">
        <f>COUNTIFS(jobs[job_via],A230,jobs[job_title_short],title,jobs[job_country],country,jobs[job_schedule_type],type)</f>
        <v>0</v>
      </c>
      <c r="D230" t="str">
        <v>Butler Rose</v>
      </c>
      <c r="E230">
        <v>0</v>
      </c>
    </row>
    <row r="231" spans="1:5" x14ac:dyDescent="0.25">
      <c r="A231" t="str">
        <v>Walden University Career Planning And Development - JobBoardHQ</v>
      </c>
      <c r="B231">
        <f>COUNTIFS(jobs[job_via],A231,jobs[job_title_short],title,jobs[job_country],country,jobs[job_schedule_type],type)</f>
        <v>0</v>
      </c>
      <c r="D231" t="str">
        <v>Forces Families Jobs</v>
      </c>
      <c r="E231">
        <v>0</v>
      </c>
    </row>
    <row r="232" spans="1:5" x14ac:dyDescent="0.25">
      <c r="A232" t="str">
        <v>Jobgrow</v>
      </c>
      <c r="B232">
        <f>COUNTIFS(jobs[job_via],A232,jobs[job_title_short],title,jobs[job_country],country,jobs[job_schedule_type],type)</f>
        <v>0</v>
      </c>
      <c r="D232" t="str">
        <v>New Job Today</v>
      </c>
      <c r="E232">
        <v>0</v>
      </c>
    </row>
    <row r="233" spans="1:5" x14ac:dyDescent="0.25">
      <c r="A233" t="str">
        <v>Jobzen</v>
      </c>
      <c r="B233">
        <f>COUNTIFS(jobs[job_via],A233,jobs[job_title_short],title,jobs[job_country],country,jobs[job_schedule_type],type)</f>
        <v>0</v>
      </c>
      <c r="D233" t="str">
        <v>Job Board - Communitech</v>
      </c>
      <c r="E233">
        <v>0</v>
      </c>
    </row>
    <row r="234" spans="1:5" x14ac:dyDescent="0.25">
      <c r="A234" t="str">
        <v>Marketing Jobs | Velocareers.xyz</v>
      </c>
      <c r="B234">
        <f>COUNTIFS(jobs[job_via],A234,jobs[job_title_short],title,jobs[job_country],country,jobs[job_schedule_type],type)</f>
        <v>0</v>
      </c>
      <c r="D234" t="str">
        <v>Group O Careers</v>
      </c>
      <c r="E234">
        <v>0</v>
      </c>
    </row>
    <row r="235" spans="1:5" x14ac:dyDescent="0.25">
      <c r="A235" t="str">
        <v>Move Collective Jobs</v>
      </c>
      <c r="B235">
        <f>COUNTIFS(jobs[job_via],A235,jobs[job_title_short],title,jobs[job_country],country,jobs[job_schedule_type],type)</f>
        <v>0</v>
      </c>
      <c r="D235" t="str">
        <v>Careers - Aliyucares</v>
      </c>
      <c r="E235">
        <v>0</v>
      </c>
    </row>
    <row r="236" spans="1:5" x14ac:dyDescent="0.25">
      <c r="A236" t="str">
        <v>Jaabz Jobs</v>
      </c>
      <c r="B236">
        <f>COUNTIFS(jobs[job_via],A236,jobs[job_title_short],title,jobs[job_country],country,jobs[job_schedule_type],type)</f>
        <v>0</v>
      </c>
      <c r="D236" t="str">
        <v>Super Concept Classes -</v>
      </c>
      <c r="E236">
        <v>0</v>
      </c>
    </row>
    <row r="237" spans="1:5" x14ac:dyDescent="0.25">
      <c r="A237" t="str">
        <v>Indeed HK</v>
      </c>
      <c r="B237">
        <f>COUNTIFS(jobs[job_via],A237,jobs[job_title_short],title,jobs[job_country],country,jobs[job_schedule_type],type)</f>
        <v>0</v>
      </c>
      <c r="D237" t="str">
        <v>Walden University Career Planning And Development - JobBoardHQ</v>
      </c>
      <c r="E237">
        <v>0</v>
      </c>
    </row>
    <row r="238" spans="1:5" x14ac:dyDescent="0.25">
      <c r="A238" t="str">
        <v>The IEEE Computer Society</v>
      </c>
      <c r="B238">
        <f>COUNTIFS(jobs[job_via],A238,jobs[job_title_short],title,jobs[job_country],country,jobs[job_schedule_type],type)</f>
        <v>0</v>
      </c>
      <c r="D238" t="str">
        <v>Jobgrow</v>
      </c>
      <c r="E238">
        <v>0</v>
      </c>
    </row>
    <row r="239" spans="1:5" x14ac:dyDescent="0.25">
      <c r="A239" t="str">
        <v>Clerk Crew</v>
      </c>
      <c r="B239">
        <f>COUNTIFS(jobs[job_via],A239,jobs[job_title_short],title,jobs[job_country],country,jobs[job_schedule_type],type)</f>
        <v>0</v>
      </c>
      <c r="D239" t="str">
        <v>Jobzen</v>
      </c>
      <c r="E239">
        <v>0</v>
      </c>
    </row>
    <row r="240" spans="1:5" x14ac:dyDescent="0.25">
      <c r="A240" t="str">
        <v>Backstage</v>
      </c>
      <c r="B240">
        <f>COUNTIFS(jobs[job_via],A240,jobs[job_title_short],title,jobs[job_country],country,jobs[job_schedule_type],type)</f>
        <v>0</v>
      </c>
      <c r="D240" t="str">
        <v>Marketing Jobs | Velocareers.xyz</v>
      </c>
      <c r="E240">
        <v>0</v>
      </c>
    </row>
    <row r="241" spans="1:5" x14ac:dyDescent="0.25">
      <c r="A241" t="str">
        <v>Westford Trust</v>
      </c>
      <c r="B241">
        <f>COUNTIFS(jobs[job_via],A241,jobs[job_title_short],title,jobs[job_country],country,jobs[job_schedule_type],type)</f>
        <v>0</v>
      </c>
      <c r="D241" t="str">
        <v>Move Collective Jobs</v>
      </c>
      <c r="E241">
        <v>0</v>
      </c>
    </row>
    <row r="242" spans="1:5" x14ac:dyDescent="0.25">
      <c r="A242" t="str">
        <v>GCS Recruitment Specialists</v>
      </c>
      <c r="B242">
        <f>COUNTIFS(jobs[job_via],A242,jobs[job_title_short],title,jobs[job_country],country,jobs[job_schedule_type],type)</f>
        <v>0</v>
      </c>
      <c r="D242" t="str">
        <v>Jaabz Jobs</v>
      </c>
      <c r="E242">
        <v>0</v>
      </c>
    </row>
    <row r="243" spans="1:5" x14ac:dyDescent="0.25">
      <c r="A243" t="str">
        <v>Job Today</v>
      </c>
      <c r="B243">
        <f>COUNTIFS(jobs[job_via],A243,jobs[job_title_short],title,jobs[job_country],country,jobs[job_schedule_type],type)</f>
        <v>0</v>
      </c>
      <c r="D243" t="str">
        <v>Indeed HK</v>
      </c>
      <c r="E243">
        <v>0</v>
      </c>
    </row>
    <row r="244" spans="1:5" x14ac:dyDescent="0.25">
      <c r="A244" t="str">
        <v>IT Job Pro</v>
      </c>
      <c r="B244">
        <f>COUNTIFS(jobs[job_via],A244,jobs[job_title_short],title,jobs[job_country],country,jobs[job_schedule_type],type)</f>
        <v>0</v>
      </c>
      <c r="D244" t="str">
        <v>The IEEE Computer Society</v>
      </c>
      <c r="E244">
        <v>0</v>
      </c>
    </row>
    <row r="245" spans="1:5" x14ac:dyDescent="0.25">
      <c r="A245" t="str">
        <v>Jobspot</v>
      </c>
      <c r="B245">
        <f>COUNTIFS(jobs[job_via],A245,jobs[job_title_short],title,jobs[job_country],country,jobs[job_schedule_type],type)</f>
        <v>0</v>
      </c>
      <c r="D245" t="str">
        <v>Clerk Crew</v>
      </c>
      <c r="E245">
        <v>0</v>
      </c>
    </row>
    <row r="246" spans="1:5" x14ac:dyDescent="0.25">
      <c r="A246" t="str">
        <v>Vacancies For Col U Fans</v>
      </c>
      <c r="B246">
        <f>COUNTIFS(jobs[job_via],A246,jobs[job_title_short],title,jobs[job_country],country,jobs[job_schedule_type],type)</f>
        <v>0</v>
      </c>
      <c r="D246" t="str">
        <v>Backstage</v>
      </c>
      <c r="E246">
        <v>0</v>
      </c>
    </row>
    <row r="247" spans="1:5" x14ac:dyDescent="0.25">
      <c r="A247" t="str">
        <v>Davelebanon.com</v>
      </c>
      <c r="B247">
        <f>COUNTIFS(jobs[job_via],A247,jobs[job_title_short],title,jobs[job_country],country,jobs[job_schedule_type],type)</f>
        <v>0</v>
      </c>
      <c r="D247" t="str">
        <v>Westford Trust</v>
      </c>
      <c r="E247">
        <v>0</v>
      </c>
    </row>
    <row r="248" spans="1:5" x14ac:dyDescent="0.25">
      <c r="A248" t="str">
        <v>Talents By Vaia</v>
      </c>
      <c r="B248">
        <f>COUNTIFS(jobs[job_via],A248,jobs[job_title_short],title,jobs[job_country],country,jobs[job_schedule_type],type)</f>
        <v>0</v>
      </c>
      <c r="D248" t="str">
        <v>GCS Recruitment Specialists</v>
      </c>
      <c r="E248">
        <v>0</v>
      </c>
    </row>
    <row r="249" spans="1:5" x14ac:dyDescent="0.25">
      <c r="A249" t="str">
        <v>Federal Government Jobs</v>
      </c>
      <c r="B249">
        <f>COUNTIFS(jobs[job_via],A249,jobs[job_title_short],title,jobs[job_country],country,jobs[job_schedule_type],type)</f>
        <v>0</v>
      </c>
      <c r="D249" t="str">
        <v>Job Today</v>
      </c>
      <c r="E249">
        <v>0</v>
      </c>
    </row>
    <row r="250" spans="1:5" x14ac:dyDescent="0.25">
      <c r="A250" t="str">
        <v>Rayonnage Martinique</v>
      </c>
      <c r="B250">
        <f>COUNTIFS(jobs[job_via],A250,jobs[job_title_short],title,jobs[job_country],country,jobs[job_schedule_type],type)</f>
        <v>0</v>
      </c>
      <c r="D250" t="str">
        <v>IT Job Pro</v>
      </c>
      <c r="E250">
        <v>0</v>
      </c>
    </row>
    <row r="251" spans="1:5" x14ac:dyDescent="0.25">
      <c r="A251" t="str">
        <v>Confidential Recruiting Partners</v>
      </c>
      <c r="B251">
        <f>COUNTIFS(jobs[job_via],A251,jobs[job_title_short],title,jobs[job_country],country,jobs[job_schedule_type],type)</f>
        <v>0</v>
      </c>
      <c r="D251" t="str">
        <v>Jobspot</v>
      </c>
      <c r="E251">
        <v>0</v>
      </c>
    </row>
    <row r="252" spans="1:5" x14ac:dyDescent="0.25">
      <c r="A252" t="str">
        <v>LinkedIn Ireland</v>
      </c>
      <c r="B252">
        <f>COUNTIFS(jobs[job_via],A252,jobs[job_title_short],title,jobs[job_country],country,jobs[job_schedule_type],type)</f>
        <v>0</v>
      </c>
      <c r="D252" t="str">
        <v>Vacancies For Col U Fans</v>
      </c>
      <c r="E252">
        <v>0</v>
      </c>
    </row>
    <row r="253" spans="1:5" x14ac:dyDescent="0.25">
      <c r="A253" t="str">
        <v>Peraton Careers</v>
      </c>
      <c r="B253">
        <f>COUNTIFS(jobs[job_via],A253,jobs[job_title_short],title,jobs[job_country],country,jobs[job_schedule_type],type)</f>
        <v>2</v>
      </c>
      <c r="D253" t="str">
        <v>Davelebanon.com</v>
      </c>
      <c r="E253">
        <v>0</v>
      </c>
    </row>
    <row r="254" spans="1:5" x14ac:dyDescent="0.25">
      <c r="A254" t="str">
        <v>Wing Venture Capital Job Board</v>
      </c>
      <c r="B254">
        <f>COUNTIFS(jobs[job_via],A254,jobs[job_title_short],title,jobs[job_country],country,jobs[job_schedule_type],type)</f>
        <v>0</v>
      </c>
      <c r="D254" t="str">
        <v>Talents By Vaia</v>
      </c>
      <c r="E254">
        <v>0</v>
      </c>
    </row>
    <row r="255" spans="1:5" x14ac:dyDescent="0.25">
      <c r="A255" t="str">
        <v>DeWinter Group</v>
      </c>
      <c r="B255">
        <f>COUNTIFS(jobs[job_via],A255,jobs[job_title_short],title,jobs[job_country],country,jobs[job_schedule_type],type)</f>
        <v>0</v>
      </c>
      <c r="D255" t="str">
        <v>Federal Government Jobs</v>
      </c>
      <c r="E255">
        <v>0</v>
      </c>
    </row>
    <row r="256" spans="1:5" x14ac:dyDescent="0.25">
      <c r="A256" t="str">
        <v>DataAnalyst.com</v>
      </c>
      <c r="B256">
        <f>COUNTIFS(jobs[job_via],A256,jobs[job_title_short],title,jobs[job_country],country,jobs[job_schedule_type],type)</f>
        <v>0</v>
      </c>
      <c r="D256" t="str">
        <v>Rayonnage Martinique</v>
      </c>
      <c r="E256">
        <v>0</v>
      </c>
    </row>
    <row r="257" spans="1:5" x14ac:dyDescent="0.25">
      <c r="A257" t="str">
        <v>Selby Jennings</v>
      </c>
      <c r="B257">
        <f>COUNTIFS(jobs[job_via],A257,jobs[job_title_short],title,jobs[job_country],country,jobs[job_schedule_type],type)</f>
        <v>4</v>
      </c>
      <c r="D257" t="str">
        <v>Confidential Recruiting Partners</v>
      </c>
      <c r="E257">
        <v>0</v>
      </c>
    </row>
    <row r="258" spans="1:5" x14ac:dyDescent="0.25">
      <c r="A258" t="str">
        <v>Orbital Jobsite</v>
      </c>
      <c r="B258">
        <f>COUNTIFS(jobs[job_via],A258,jobs[job_title_short],title,jobs[job_country],country,jobs[job_schedule_type],type)</f>
        <v>0</v>
      </c>
      <c r="D258" t="str">
        <v>LinkedIn Ireland</v>
      </c>
      <c r="E258">
        <v>0</v>
      </c>
    </row>
    <row r="259" spans="1:5" x14ac:dyDescent="0.25">
      <c r="A259" t="str">
        <v>General Catalyst Job Board</v>
      </c>
      <c r="B259">
        <f>COUNTIFS(jobs[job_via],A259,jobs[job_title_short],title,jobs[job_country],country,jobs[job_schedule_type],type)</f>
        <v>0</v>
      </c>
      <c r="D259" t="str">
        <v>Wing Venture Capital Job Board</v>
      </c>
      <c r="E259">
        <v>0</v>
      </c>
    </row>
    <row r="260" spans="1:5" x14ac:dyDescent="0.25">
      <c r="A260" t="str">
        <v>Handshake</v>
      </c>
      <c r="B260">
        <f>COUNTIFS(jobs[job_via],A260,jobs[job_title_short],title,jobs[job_country],country,jobs[job_schedule_type],type)</f>
        <v>0</v>
      </c>
      <c r="D260" t="str">
        <v>DeWinter Group</v>
      </c>
      <c r="E260">
        <v>0</v>
      </c>
    </row>
    <row r="261" spans="1:5" x14ac:dyDescent="0.25">
      <c r="A261" t="str">
        <v>Glocomms</v>
      </c>
      <c r="B261">
        <f>COUNTIFS(jobs[job_via],A261,jobs[job_title_short],title,jobs[job_country],country,jobs[job_schedule_type],type)</f>
        <v>1</v>
      </c>
      <c r="D261" t="str">
        <v>DataAnalyst.com</v>
      </c>
      <c r="E261">
        <v>0</v>
      </c>
    </row>
    <row r="262" spans="1:5" x14ac:dyDescent="0.25">
      <c r="A262" t="str">
        <v>BlueRun Ventures Job Board</v>
      </c>
      <c r="B262">
        <f>COUNTIFS(jobs[job_via],A262,jobs[job_title_short],title,jobs[job_country],country,jobs[job_schedule_type],type)</f>
        <v>0</v>
      </c>
      <c r="D262" t="str">
        <v>Orbital Jobsite</v>
      </c>
      <c r="E262">
        <v>0</v>
      </c>
    </row>
    <row r="263" spans="1:5" x14ac:dyDescent="0.25">
      <c r="A263" t="str">
        <v>Chartsign</v>
      </c>
      <c r="B263">
        <f>COUNTIFS(jobs[job_via],A263,jobs[job_title_short],title,jobs[job_country],country,jobs[job_schedule_type],type)</f>
        <v>0</v>
      </c>
      <c r="D263" t="str">
        <v>General Catalyst Job Board</v>
      </c>
      <c r="E263">
        <v>0</v>
      </c>
    </row>
    <row r="264" spans="1:5" x14ac:dyDescent="0.25">
      <c r="A264" t="str">
        <v>Oliver James</v>
      </c>
      <c r="B264">
        <f>COUNTIFS(jobs[job_via],A264,jobs[job_title_short],title,jobs[job_country],country,jobs[job_schedule_type],type)</f>
        <v>0</v>
      </c>
      <c r="D264" t="str">
        <v>Handshake</v>
      </c>
      <c r="E264">
        <v>0</v>
      </c>
    </row>
    <row r="265" spans="1:5" x14ac:dyDescent="0.25">
      <c r="A265" t="str">
        <v>Rocket Jobs</v>
      </c>
      <c r="B265">
        <f>COUNTIFS(jobs[job_via],A265,jobs[job_title_short],title,jobs[job_country],country,jobs[job_schedule_type],type)</f>
        <v>0</v>
      </c>
      <c r="D265" t="str">
        <v>BlueRun Ventures Job Board</v>
      </c>
      <c r="E265">
        <v>0</v>
      </c>
    </row>
    <row r="266" spans="1:5" x14ac:dyDescent="0.25">
      <c r="A266" t="str">
        <v>Florida Society Of Association Executives (FSAE), FSAE Career Headquarters</v>
      </c>
      <c r="B266">
        <f>COUNTIFS(jobs[job_via],A266,jobs[job_title_short],title,jobs[job_country],country,jobs[job_schedule_type],type)</f>
        <v>0</v>
      </c>
      <c r="D266" t="str">
        <v>Chartsign</v>
      </c>
      <c r="E266">
        <v>0</v>
      </c>
    </row>
    <row r="267" spans="1:5" x14ac:dyDescent="0.25">
      <c r="A267" t="str">
        <v>Jobiglo</v>
      </c>
      <c r="B267">
        <f>COUNTIFS(jobs[job_via],A267,jobs[job_title_short],title,jobs[job_country],country,jobs[job_schedule_type],type)</f>
        <v>0</v>
      </c>
      <c r="D267" t="str">
        <v>Oliver James</v>
      </c>
      <c r="E267">
        <v>0</v>
      </c>
    </row>
    <row r="268" spans="1:5" x14ac:dyDescent="0.25">
      <c r="A268" t="str">
        <v>JobzMall</v>
      </c>
      <c r="B268">
        <f>COUNTIFS(jobs[job_via],A268,jobs[job_title_short],title,jobs[job_country],country,jobs[job_schedule_type],type)</f>
        <v>0</v>
      </c>
      <c r="D268" t="str">
        <v>Rocket Jobs</v>
      </c>
      <c r="E268">
        <v>0</v>
      </c>
    </row>
    <row r="269" spans="1:5" x14ac:dyDescent="0.25">
      <c r="A269" t="str">
        <v>Moffitt Cancer Center Careers</v>
      </c>
      <c r="B269">
        <f>COUNTIFS(jobs[job_via],A269,jobs[job_title_short],title,jobs[job_country],country,jobs[job_schedule_type],type)</f>
        <v>0</v>
      </c>
      <c r="D269" t="str">
        <v>Florida Society Of Association Executives (FSAE), FSAE Career Headquarters</v>
      </c>
      <c r="E269">
        <v>0</v>
      </c>
    </row>
    <row r="270" spans="1:5" x14ac:dyDescent="0.25">
      <c r="A270" t="str">
        <v>Careerjet.com</v>
      </c>
      <c r="B270">
        <f>COUNTIFS(jobs[job_via],A270,jobs[job_title_short],title,jobs[job_country],country,jobs[job_schedule_type],type)</f>
        <v>0</v>
      </c>
      <c r="D270" t="str">
        <v>Jobiglo</v>
      </c>
      <c r="E270">
        <v>0</v>
      </c>
    </row>
    <row r="271" spans="1:5" x14ac:dyDescent="0.25">
      <c r="A271" t="str">
        <v>Masego - JazzHR</v>
      </c>
      <c r="B271">
        <f>COUNTIFS(jobs[job_via],A271,jobs[job_title_short],title,jobs[job_country],country,jobs[job_schedule_type],type)</f>
        <v>0</v>
      </c>
      <c r="D271" t="str">
        <v>JobzMall</v>
      </c>
      <c r="E271">
        <v>0</v>
      </c>
    </row>
    <row r="272" spans="1:5" x14ac:dyDescent="0.25">
      <c r="A272" t="str">
        <v>Artificial Intelligence Jobs</v>
      </c>
      <c r="B272">
        <f>COUNTIFS(jobs[job_via],A272,jobs[job_title_short],title,jobs[job_country],country,jobs[job_schedule_type],type)</f>
        <v>0</v>
      </c>
      <c r="D272" t="str">
        <v>Moffitt Cancer Center Careers</v>
      </c>
      <c r="E272">
        <v>0</v>
      </c>
    </row>
    <row r="273" spans="1:5" x14ac:dyDescent="0.25">
      <c r="A273" t="str">
        <v>Welcome To The Jungle</v>
      </c>
      <c r="B273">
        <f>COUNTIFS(jobs[job_via],A273,jobs[job_title_short],title,jobs[job_country],country,jobs[job_schedule_type],type)</f>
        <v>0</v>
      </c>
      <c r="D273" t="str">
        <v>Careerjet.com</v>
      </c>
      <c r="E273">
        <v>0</v>
      </c>
    </row>
    <row r="274" spans="1:5" x14ac:dyDescent="0.25">
      <c r="A274" t="str">
        <v>SGR Job Board</v>
      </c>
      <c r="B274">
        <f>COUNTIFS(jobs[job_via],A274,jobs[job_title_short],title,jobs[job_country],country,jobs[job_schedule_type],type)</f>
        <v>0</v>
      </c>
      <c r="D274" t="str">
        <v>Masego - JazzHR</v>
      </c>
      <c r="E274">
        <v>0</v>
      </c>
    </row>
    <row r="275" spans="1:5" x14ac:dyDescent="0.25">
      <c r="A275" t="str">
        <v>LinkedIn ‏مصر</v>
      </c>
      <c r="B275">
        <f>COUNTIFS(jobs[job_via],A275,jobs[job_title_short],title,jobs[job_country],country,jobs[job_schedule_type],type)</f>
        <v>0</v>
      </c>
      <c r="D275" t="str">
        <v>Artificial Intelligence Jobs</v>
      </c>
      <c r="E275">
        <v>0</v>
      </c>
    </row>
    <row r="276" spans="1:5" x14ac:dyDescent="0.25">
      <c r="A276" t="str">
        <v>Builders FirstSource Careers</v>
      </c>
      <c r="B276">
        <f>COUNTIFS(jobs[job_via],A276,jobs[job_title_short],title,jobs[job_country],country,jobs[job_schedule_type],type)</f>
        <v>0</v>
      </c>
      <c r="D276" t="str">
        <v>Welcome To The Jungle</v>
      </c>
      <c r="E276">
        <v>0</v>
      </c>
    </row>
    <row r="277" spans="1:5" x14ac:dyDescent="0.25">
      <c r="A277" t="str">
        <v>NIRI Career Center</v>
      </c>
      <c r="B277">
        <f>COUNTIFS(jobs[job_via],A277,jobs[job_title_short],title,jobs[job_country],country,jobs[job_schedule_type],type)</f>
        <v>0</v>
      </c>
      <c r="D277" t="str">
        <v>SGR Job Board</v>
      </c>
      <c r="E277">
        <v>0</v>
      </c>
    </row>
    <row r="278" spans="1:5" x14ac:dyDescent="0.25">
      <c r="A278" t="str">
        <v>Remote Jobs | Telejobs</v>
      </c>
      <c r="B278">
        <f>COUNTIFS(jobs[job_via],A278,jobs[job_title_short],title,jobs[job_country],country,jobs[job_schedule_type],type)</f>
        <v>0</v>
      </c>
      <c r="D278" t="str">
        <v>LinkedIn ‏مصر</v>
      </c>
      <c r="E278">
        <v>0</v>
      </c>
    </row>
    <row r="279" spans="1:5" x14ac:dyDescent="0.25">
      <c r="A279" t="str">
        <v>SEVENSEAS Media</v>
      </c>
      <c r="B279">
        <f>COUNTIFS(jobs[job_via],A279,jobs[job_title_short],title,jobs[job_country],country,jobs[job_schedule_type],type)</f>
        <v>0</v>
      </c>
      <c r="D279" t="str">
        <v>Builders FirstSource Careers</v>
      </c>
      <c r="E279">
        <v>0</v>
      </c>
    </row>
    <row r="280" spans="1:5" x14ac:dyDescent="0.25">
      <c r="A280" t="str">
        <v>Ph.linkedin.com</v>
      </c>
      <c r="B280">
        <f>COUNTIFS(jobs[job_via],A280,jobs[job_title_short],title,jobs[job_country],country,jobs[job_schedule_type],type)</f>
        <v>0</v>
      </c>
      <c r="D280" t="str">
        <v>NIRI Career Center</v>
      </c>
      <c r="E280">
        <v>0</v>
      </c>
    </row>
    <row r="281" spans="1:5" x14ac:dyDescent="0.25">
      <c r="A281" t="str">
        <v>Gecko Jobs</v>
      </c>
      <c r="B281">
        <f>COUNTIFS(jobs[job_via],A281,jobs[job_title_short],title,jobs[job_country],country,jobs[job_schedule_type],type)</f>
        <v>0</v>
      </c>
      <c r="D281" t="str">
        <v>Remote Jobs | Telejobs</v>
      </c>
      <c r="E281">
        <v>0</v>
      </c>
    </row>
    <row r="282" spans="1:5" x14ac:dyDescent="0.25">
      <c r="A282" t="str">
        <v>Creon</v>
      </c>
      <c r="B282">
        <f>COUNTIFS(jobs[job_via],A282,jobs[job_title_short],title,jobs[job_country],country,jobs[job_schedule_type],type)</f>
        <v>0</v>
      </c>
      <c r="D282" t="str">
        <v>SEVENSEAS Media</v>
      </c>
      <c r="E282">
        <v>0</v>
      </c>
    </row>
    <row r="283" spans="1:5" x14ac:dyDescent="0.25">
      <c r="A283" t="str">
        <v>S32 - Getro</v>
      </c>
      <c r="B283">
        <f>COUNTIFS(jobs[job_via],A283,jobs[job_title_short],title,jobs[job_country],country,jobs[job_schedule_type],type)</f>
        <v>0</v>
      </c>
      <c r="D283" t="str">
        <v>Ph.linkedin.com</v>
      </c>
      <c r="E283">
        <v>0</v>
      </c>
    </row>
    <row r="284" spans="1:5" x14ac:dyDescent="0.25">
      <c r="A284" t="str">
        <v>MA AI Hub Job Board - Massachusetts Technology Collaborative</v>
      </c>
      <c r="B284">
        <f>COUNTIFS(jobs[job_via],A284,jobs[job_title_short],title,jobs[job_country],country,jobs[job_schedule_type],type)</f>
        <v>0</v>
      </c>
      <c r="D284" t="str">
        <v>Gecko Jobs</v>
      </c>
      <c r="E284">
        <v>0</v>
      </c>
    </row>
    <row r="285" spans="1:5" x14ac:dyDescent="0.25">
      <c r="A285" t="str">
        <v>TechScoop</v>
      </c>
      <c r="B285">
        <f>COUNTIFS(jobs[job_via],A285,jobs[job_title_short],title,jobs[job_country],country,jobs[job_schedule_type],type)</f>
        <v>0</v>
      </c>
      <c r="D285" t="str">
        <v>Creon</v>
      </c>
      <c r="E285">
        <v>0</v>
      </c>
    </row>
    <row r="286" spans="1:5" x14ac:dyDescent="0.25">
      <c r="A286" t="str">
        <v>Placement Baba</v>
      </c>
      <c r="B286">
        <f>COUNTIFS(jobs[job_via],A286,jobs[job_title_short],title,jobs[job_country],country,jobs[job_schedule_type],type)</f>
        <v>0</v>
      </c>
      <c r="D286" t="str">
        <v>S32 - Getro</v>
      </c>
      <c r="E286">
        <v>0</v>
      </c>
    </row>
    <row r="287" spans="1:5" x14ac:dyDescent="0.25">
      <c r="A287" t="str">
        <v>Fish4jobs</v>
      </c>
      <c r="B287">
        <f>COUNTIFS(jobs[job_via],A287,jobs[job_title_short],title,jobs[job_country],country,jobs[job_schedule_type],type)</f>
        <v>0</v>
      </c>
      <c r="D287" t="str">
        <v>MA AI Hub Job Board - Massachusetts Technology Collaborative</v>
      </c>
      <c r="E287">
        <v>0</v>
      </c>
    </row>
    <row r="288" spans="1:5" x14ac:dyDescent="0.25">
      <c r="A288" t="str">
        <v>Skillhub</v>
      </c>
      <c r="B288">
        <f>COUNTIFS(jobs[job_via],A288,jobs[job_title_short],title,jobs[job_country],country,jobs[job_schedule_type],type)</f>
        <v>0</v>
      </c>
      <c r="D288" t="str">
        <v>TechScoop</v>
      </c>
      <c r="E288">
        <v>0</v>
      </c>
    </row>
    <row r="289" spans="1:5" x14ac:dyDescent="0.25">
      <c r="A289" t="str">
        <v>Hillary's Careers</v>
      </c>
      <c r="B289">
        <f>COUNTIFS(jobs[job_via],A289,jobs[job_title_short],title,jobs[job_country],country,jobs[job_schedule_type],type)</f>
        <v>0</v>
      </c>
      <c r="D289" t="str">
        <v>Placement Baba</v>
      </c>
      <c r="E289">
        <v>0</v>
      </c>
    </row>
    <row r="290" spans="1:5" x14ac:dyDescent="0.25">
      <c r="A290" t="str">
        <v>WorkInCharities</v>
      </c>
      <c r="B290">
        <f>COUNTIFS(jobs[job_via],A290,jobs[job_title_short],title,jobs[job_country],country,jobs[job_schedule_type],type)</f>
        <v>0</v>
      </c>
      <c r="D290" t="str">
        <v>Fish4jobs</v>
      </c>
      <c r="E290">
        <v>0</v>
      </c>
    </row>
    <row r="291" spans="1:5" x14ac:dyDescent="0.25">
      <c r="A291" t="str">
        <v>Spherion Staffing Services</v>
      </c>
      <c r="B291">
        <f>COUNTIFS(jobs[job_via],A291,jobs[job_title_short],title,jobs[job_country],country,jobs[job_schedule_type],type)</f>
        <v>0</v>
      </c>
      <c r="D291" t="str">
        <v>Skillhub</v>
      </c>
      <c r="E291">
        <v>0</v>
      </c>
    </row>
    <row r="292" spans="1:5" x14ac:dyDescent="0.25">
      <c r="A292" t="str">
        <v>Machine Learning Jobs</v>
      </c>
      <c r="B292">
        <f>COUNTIFS(jobs[job_via],A292,jobs[job_title_short],title,jobs[job_country],country,jobs[job_schedule_type],type)</f>
        <v>0</v>
      </c>
      <c r="D292" t="str">
        <v>Hillary's Careers</v>
      </c>
      <c r="E292">
        <v>0</v>
      </c>
    </row>
    <row r="293" spans="1:5" x14ac:dyDescent="0.25">
      <c r="A293" t="str">
        <v>Jobs In VC - Getro</v>
      </c>
      <c r="B293">
        <f>COUNTIFS(jobs[job_via],A293,jobs[job_title_short],title,jobs[job_country],country,jobs[job_schedule_type],type)</f>
        <v>0</v>
      </c>
      <c r="D293" t="str">
        <v>WorkInCharities</v>
      </c>
      <c r="E293">
        <v>0</v>
      </c>
    </row>
    <row r="294" spans="1:5" x14ac:dyDescent="0.25">
      <c r="A294" t="str">
        <v>Randstad Hong Kong</v>
      </c>
      <c r="B294">
        <f>COUNTIFS(jobs[job_via],A294,jobs[job_title_short],title,jobs[job_country],country,jobs[job_schedule_type],type)</f>
        <v>0</v>
      </c>
      <c r="D294" t="str">
        <v>Spherion Staffing Services</v>
      </c>
      <c r="E294">
        <v>0</v>
      </c>
    </row>
    <row r="295" spans="1:5" x14ac:dyDescent="0.25">
      <c r="A295" t="str">
        <v>Gusto</v>
      </c>
      <c r="B295">
        <f>COUNTIFS(jobs[job_via],A295,jobs[job_title_short],title,jobs[job_country],country,jobs[job_schedule_type],type)</f>
        <v>0</v>
      </c>
      <c r="D295" t="str">
        <v>Machine Learning Jobs</v>
      </c>
      <c r="E295">
        <v>0</v>
      </c>
    </row>
    <row r="296" spans="1:5" x14ac:dyDescent="0.25">
      <c r="A296" t="str">
        <v>OysterLink</v>
      </c>
      <c r="B296">
        <f>COUNTIFS(jobs[job_via],A296,jobs[job_title_short],title,jobs[job_country],country,jobs[job_schedule_type],type)</f>
        <v>0</v>
      </c>
      <c r="D296" t="str">
        <v>Jobs In VC - Getro</v>
      </c>
      <c r="E296">
        <v>0</v>
      </c>
    </row>
    <row r="297" spans="1:5" x14ac:dyDescent="0.25">
      <c r="A297" t="str">
        <v>E-Commerce Guide</v>
      </c>
      <c r="B297">
        <f>COUNTIFS(jobs[job_via],A297,jobs[job_title_short],title,jobs[job_country],country,jobs[job_schedule_type],type)</f>
        <v>0</v>
      </c>
      <c r="D297" t="str">
        <v>Randstad Hong Kong</v>
      </c>
      <c r="E297">
        <v>0</v>
      </c>
    </row>
    <row r="298" spans="1:5" x14ac:dyDescent="0.25">
      <c r="A298" t="str">
        <v>Towards AI Jobs</v>
      </c>
      <c r="B298">
        <f>COUNTIFS(jobs[job_via],A298,jobs[job_title_short],title,jobs[job_country],country,jobs[job_schedule_type],type)</f>
        <v>0</v>
      </c>
      <c r="D298" t="str">
        <v>Gusto</v>
      </c>
      <c r="E298">
        <v>0</v>
      </c>
    </row>
    <row r="299" spans="1:5" x14ac:dyDescent="0.25">
      <c r="A299" t="str">
        <v>Ecommerce Guide</v>
      </c>
      <c r="B299">
        <f>COUNTIFS(jobs[job_via],A299,jobs[job_title_short],title,jobs[job_country],country,jobs[job_schedule_type],type)</f>
        <v>0</v>
      </c>
      <c r="D299" t="str">
        <v>OysterLink</v>
      </c>
      <c r="E299">
        <v>0</v>
      </c>
    </row>
    <row r="300" spans="1:5" x14ac:dyDescent="0.25">
      <c r="A300" t="str">
        <v>Spherion</v>
      </c>
      <c r="B300">
        <f>COUNTIFS(jobs[job_via],A300,jobs[job_title_short],title,jobs[job_country],country,jobs[job_schedule_type],type)</f>
        <v>0</v>
      </c>
      <c r="D300" t="str">
        <v>E-Commerce Guide</v>
      </c>
      <c r="E300">
        <v>0</v>
      </c>
    </row>
    <row r="301" spans="1:5" x14ac:dyDescent="0.25">
      <c r="A301" t="str">
        <v>The Developer And Software Engineer Jobs Site For Professionals</v>
      </c>
      <c r="B301">
        <f>COUNTIFS(jobs[job_via],A301,jobs[job_title_short],title,jobs[job_country],country,jobs[job_schedule_type],type)</f>
        <v>0</v>
      </c>
      <c r="D301" t="str">
        <v>Towards AI Jobs</v>
      </c>
      <c r="E301">
        <v>0</v>
      </c>
    </row>
    <row r="302" spans="1:5" x14ac:dyDescent="0.25">
      <c r="A302" t="str">
        <v>Totaljobs</v>
      </c>
      <c r="B302">
        <f>COUNTIFS(jobs[job_via],A302,jobs[job_title_short],title,jobs[job_country],country,jobs[job_schedule_type],type)</f>
        <v>0</v>
      </c>
      <c r="D302" t="str">
        <v>Ecommerce Guide</v>
      </c>
      <c r="E302">
        <v>0</v>
      </c>
    </row>
    <row r="303" spans="1:5" x14ac:dyDescent="0.25">
      <c r="A303" t="str">
        <v>Teal</v>
      </c>
      <c r="B303">
        <f>COUNTIFS(jobs[job_via],A303,jobs[job_title_short],title,jobs[job_country],country,jobs[job_schedule_type],type)</f>
        <v>0</v>
      </c>
      <c r="D303" t="str">
        <v>Spherion</v>
      </c>
      <c r="E303">
        <v>0</v>
      </c>
    </row>
    <row r="304" spans="1:5" x14ac:dyDescent="0.25">
      <c r="A304" t="str">
        <v>Marketing-Jobs.co.uk</v>
      </c>
      <c r="B304">
        <f>COUNTIFS(jobs[job_via],A304,jobs[job_title_short],title,jobs[job_country],country,jobs[job_schedule_type],type)</f>
        <v>0</v>
      </c>
      <c r="D304" t="str">
        <v>The Developer And Software Engineer Jobs Site For Professionals</v>
      </c>
      <c r="E304">
        <v>0</v>
      </c>
    </row>
    <row r="305" spans="1:5" x14ac:dyDescent="0.25">
      <c r="A305" t="str">
        <v>MyProcom</v>
      </c>
      <c r="B305">
        <f>COUNTIFS(jobs[job_via],A305,jobs[job_title_short],title,jobs[job_country],country,jobs[job_schedule_type],type)</f>
        <v>0</v>
      </c>
      <c r="D305" t="str">
        <v>Totaljobs</v>
      </c>
      <c r="E305">
        <v>0</v>
      </c>
    </row>
    <row r="306" spans="1:5" x14ac:dyDescent="0.25">
      <c r="A306" t="str">
        <v>LVI Associates</v>
      </c>
      <c r="B306">
        <f>COUNTIFS(jobs[job_via],A306,jobs[job_title_short],title,jobs[job_country],country,jobs[job_schedule_type],type)</f>
        <v>0</v>
      </c>
      <c r="D306" t="str">
        <v>Teal</v>
      </c>
      <c r="E306">
        <v>0</v>
      </c>
    </row>
    <row r="307" spans="1:5" x14ac:dyDescent="0.25">
      <c r="A307" t="str">
        <v>SimplyHired</v>
      </c>
      <c r="B307">
        <f>COUNTIFS(jobs[job_via],A307,jobs[job_title_short],title,jobs[job_country],country,jobs[job_schedule_type],type)</f>
        <v>1</v>
      </c>
      <c r="D307" t="str">
        <v>Marketing-Jobs.co.uk</v>
      </c>
      <c r="E307">
        <v>0</v>
      </c>
    </row>
    <row r="308" spans="1:5" x14ac:dyDescent="0.25">
      <c r="A308" t="str">
        <v>Quantum Jobs List</v>
      </c>
      <c r="B308">
        <f>COUNTIFS(jobs[job_via],A308,jobs[job_title_short],title,jobs[job_country],country,jobs[job_schedule_type],type)</f>
        <v>0</v>
      </c>
      <c r="D308" t="str">
        <v>MyProcom</v>
      </c>
      <c r="E308">
        <v>0</v>
      </c>
    </row>
    <row r="309" spans="1:5" x14ac:dyDescent="0.25">
      <c r="A309" t="str">
        <v>MA AI Hub Job Board</v>
      </c>
      <c r="B309">
        <f>COUNTIFS(jobs[job_via],A309,jobs[job_title_short],title,jobs[job_country],country,jobs[job_schedule_type],type)</f>
        <v>0</v>
      </c>
      <c r="D309" t="str">
        <v>LVI Associates</v>
      </c>
      <c r="E309">
        <v>0</v>
      </c>
    </row>
    <row r="310" spans="1:5" x14ac:dyDescent="0.25">
      <c r="A310" t="str">
        <v>RemoteJobs.org</v>
      </c>
      <c r="B310">
        <f>COUNTIFS(jobs[job_via],A310,jobs[job_title_short],title,jobs[job_country],country,jobs[job_schedule_type],type)</f>
        <v>0</v>
      </c>
      <c r="D310" t="str">
        <v>Quantum Jobs List</v>
      </c>
      <c r="E310">
        <v>0</v>
      </c>
    </row>
    <row r="311" spans="1:5" x14ac:dyDescent="0.25">
      <c r="A311" t="str">
        <v>Education-Jobs.co.uk</v>
      </c>
      <c r="B311">
        <f>COUNTIFS(jobs[job_via],A311,jobs[job_title_short],title,jobs[job_country],country,jobs[job_schedule_type],type)</f>
        <v>0</v>
      </c>
      <c r="D311" t="str">
        <v>MA AI Hub Job Board</v>
      </c>
      <c r="E311">
        <v>0</v>
      </c>
    </row>
    <row r="312" spans="1:5" x14ac:dyDescent="0.25">
      <c r="A312" t="str">
        <v>Lindependentraval.cat</v>
      </c>
      <c r="B312">
        <f>COUNTIFS(jobs[job_via],A312,jobs[job_title_short],title,jobs[job_country],country,jobs[job_schedule_type],type)</f>
        <v>0</v>
      </c>
      <c r="D312" t="str">
        <v>RemoteJobs.org</v>
      </c>
      <c r="E312">
        <v>0</v>
      </c>
    </row>
    <row r="313" spans="1:5" x14ac:dyDescent="0.25">
      <c r="A313" t="str">
        <v>UPS Careers</v>
      </c>
      <c r="B313">
        <f>COUNTIFS(jobs[job_via],A313,jobs[job_title_short],title,jobs[job_country],country,jobs[job_schedule_type],type)</f>
        <v>0</v>
      </c>
      <c r="D313" t="str">
        <v>Education-Jobs.co.uk</v>
      </c>
      <c r="E313">
        <v>0</v>
      </c>
    </row>
    <row r="314" spans="1:5" x14ac:dyDescent="0.25">
      <c r="A314" t="str">
        <v>Tsenta</v>
      </c>
      <c r="B314">
        <f>COUNTIFS(jobs[job_via],A314,jobs[job_title_short],title,jobs[job_country],country,jobs[job_schedule_type],type)</f>
        <v>0</v>
      </c>
      <c r="D314" t="str">
        <v>Lindependentraval.cat</v>
      </c>
      <c r="E314">
        <v>0</v>
      </c>
    </row>
    <row r="315" spans="1:5" x14ac:dyDescent="0.25">
      <c r="A315" t="str">
        <v>Thrive Capital Job Board</v>
      </c>
      <c r="B315">
        <f>COUNTIFS(jobs[job_via],A315,jobs[job_title_short],title,jobs[job_country],country,jobs[job_schedule_type],type)</f>
        <v>0</v>
      </c>
      <c r="D315" t="str">
        <v>UPS Careers</v>
      </c>
      <c r="E315">
        <v>0</v>
      </c>
    </row>
    <row r="316" spans="1:5" x14ac:dyDescent="0.25">
      <c r="A316" t="str">
        <v>Tech Jobs UK</v>
      </c>
      <c r="B316">
        <f>COUNTIFS(jobs[job_via],A316,jobs[job_title_short],title,jobs[job_country],country,jobs[job_schedule_type],type)</f>
        <v>0</v>
      </c>
      <c r="D316" t="str">
        <v>Tsenta</v>
      </c>
      <c r="E316">
        <v>0</v>
      </c>
    </row>
    <row r="317" spans="1:5" x14ac:dyDescent="0.25">
      <c r="A317" t="str">
        <v>Calvora Cares</v>
      </c>
      <c r="B317">
        <f>COUNTIFS(jobs[job_via],A317,jobs[job_title_short],title,jobs[job_country],country,jobs[job_schedule_type],type)</f>
        <v>0</v>
      </c>
      <c r="D317" t="str">
        <v>Thrive Capital Job Board</v>
      </c>
      <c r="E317">
        <v>0</v>
      </c>
    </row>
    <row r="318" spans="1:5" x14ac:dyDescent="0.25">
      <c r="A318" t="str">
        <v>JobPortal</v>
      </c>
      <c r="B318">
        <f>COUNTIFS(jobs[job_via],A318,jobs[job_title_short],title,jobs[job_country],country,jobs[job_schedule_type],type)</f>
        <v>0</v>
      </c>
      <c r="D318" t="str">
        <v>Tech Jobs UK</v>
      </c>
      <c r="E318">
        <v>0</v>
      </c>
    </row>
    <row r="319" spans="1:5" x14ac:dyDescent="0.25">
      <c r="A319" t="str">
        <v>UK Jobs</v>
      </c>
      <c r="B319">
        <f>COUNTIFS(jobs[job_via],A319,jobs[job_title_short],title,jobs[job_country],country,jobs[job_schedule_type],type)</f>
        <v>0</v>
      </c>
      <c r="D319" t="str">
        <v>Calvora Cares</v>
      </c>
      <c r="E319">
        <v>0</v>
      </c>
    </row>
    <row r="320" spans="1:5" x14ac:dyDescent="0.25">
      <c r="A320" t="str">
        <v>Midland Jobs</v>
      </c>
      <c r="B320">
        <f>COUNTIFS(jobs[job_via],A320,jobs[job_title_short],title,jobs[job_country],country,jobs[job_schedule_type],type)</f>
        <v>0</v>
      </c>
      <c r="D320" t="str">
        <v>JobPortal</v>
      </c>
      <c r="E320">
        <v>0</v>
      </c>
    </row>
    <row r="321" spans="1:5" x14ac:dyDescent="0.25">
      <c r="A321" t="str">
        <v>CVCraft - Roynex</v>
      </c>
      <c r="B321">
        <f>COUNTIFS(jobs[job_via],A321,jobs[job_title_short],title,jobs[job_country],country,jobs[job_schedule_type],type)</f>
        <v>0</v>
      </c>
      <c r="D321" t="str">
        <v>UK Jobs</v>
      </c>
      <c r="E321">
        <v>0</v>
      </c>
    </row>
    <row r="322" spans="1:5" x14ac:dyDescent="0.25">
      <c r="A322" t="str">
        <v>Shine</v>
      </c>
      <c r="B322">
        <f>COUNTIFS(jobs[job_via],A322,jobs[job_title_short],title,jobs[job_country],country,jobs[job_schedule_type],type)</f>
        <v>0</v>
      </c>
      <c r="D322" t="str">
        <v>Midland Jobs</v>
      </c>
      <c r="E322">
        <v>0</v>
      </c>
    </row>
    <row r="323" spans="1:5" x14ac:dyDescent="0.25">
      <c r="A323" t="str">
        <v>Broxer</v>
      </c>
      <c r="B323">
        <f>COUNTIFS(jobs[job_via],A323,jobs[job_title_short],title,jobs[job_country],country,jobs[job_schedule_type],type)</f>
        <v>0</v>
      </c>
      <c r="D323" t="str">
        <v>CVCraft - Roynex</v>
      </c>
      <c r="E323">
        <v>0</v>
      </c>
    </row>
    <row r="324" spans="1:5" x14ac:dyDescent="0.25">
      <c r="A324" t="str">
        <v>FlexJobs</v>
      </c>
      <c r="B324">
        <f>COUNTIFS(jobs[job_via],A324,jobs[job_title_short],title,jobs[job_country],country,jobs[job_schedule_type],type)</f>
        <v>1</v>
      </c>
      <c r="D324" t="str">
        <v>Shine</v>
      </c>
      <c r="E324">
        <v>0</v>
      </c>
    </row>
    <row r="325" spans="1:5" x14ac:dyDescent="0.25">
      <c r="A325" t="str">
        <v>Dutch Tavern</v>
      </c>
      <c r="B325">
        <f>COUNTIFS(jobs[job_via],A325,jobs[job_title_short],title,jobs[job_country],country,jobs[job_schedule_type],type)</f>
        <v>0</v>
      </c>
      <c r="D325" t="str">
        <v>Broxer</v>
      </c>
      <c r="E325">
        <v>0</v>
      </c>
    </row>
    <row r="326" spans="1:5" x14ac:dyDescent="0.25">
      <c r="A326" t="str">
        <v>Spherion Staffing</v>
      </c>
      <c r="B326">
        <f>COUNTIFS(jobs[job_via],A326,jobs[job_title_short],title,jobs[job_country],country,jobs[job_schedule_type],type)</f>
        <v>0</v>
      </c>
      <c r="D326" t="str">
        <v>Dutch Tavern</v>
      </c>
      <c r="E326">
        <v>0</v>
      </c>
    </row>
    <row r="327" spans="1:5" x14ac:dyDescent="0.25">
      <c r="A327" t="str">
        <v>Procom</v>
      </c>
      <c r="B327">
        <f>COUNTIFS(jobs[job_via],A327,jobs[job_title_short],title,jobs[job_country],country,jobs[job_schedule_type],type)</f>
        <v>0</v>
      </c>
      <c r="D327" t="str">
        <v>Spherion Staffing</v>
      </c>
      <c r="E327">
        <v>0</v>
      </c>
    </row>
    <row r="328" spans="1:5" x14ac:dyDescent="0.25">
      <c r="A328" t="str">
        <v>Houtini</v>
      </c>
      <c r="B328">
        <f>COUNTIFS(jobs[job_via],A328,jobs[job_title_short],title,jobs[job_country],country,jobs[job_schedule_type],type)</f>
        <v>0</v>
      </c>
      <c r="D328" t="str">
        <v>Procom</v>
      </c>
      <c r="E328">
        <v>0</v>
      </c>
    </row>
    <row r="329" spans="1:5" x14ac:dyDescent="0.25">
      <c r="A329" t="str">
        <v>TalnFlo</v>
      </c>
      <c r="B329">
        <f>COUNTIFS(jobs[job_via],A329,jobs[job_title_short],title,jobs[job_country],country,jobs[job_schedule_type],type)</f>
        <v>0</v>
      </c>
      <c r="D329" t="str">
        <v>Houtini</v>
      </c>
      <c r="E329">
        <v>0</v>
      </c>
    </row>
    <row r="330" spans="1:5" x14ac:dyDescent="0.25">
      <c r="A330" t="str">
        <v>Belgian Pride 🏳️‍</v>
      </c>
      <c r="B330">
        <f>COUNTIFS(jobs[job_via],A330,jobs[job_title_short],title,jobs[job_country],country,jobs[job_schedule_type],type)</f>
        <v>0</v>
      </c>
      <c r="D330" t="str">
        <v>TalnFlo</v>
      </c>
      <c r="E330">
        <v>0</v>
      </c>
    </row>
    <row r="331" spans="1:5" x14ac:dyDescent="0.25">
      <c r="A331" t="str">
        <v>Jobs In Qatar - Jooble</v>
      </c>
      <c r="B331">
        <f>COUNTIFS(jobs[job_via],A331,jobs[job_title_short],title,jobs[job_country],country,jobs[job_schedule_type],type)</f>
        <v>0</v>
      </c>
      <c r="D331" t="str">
        <v>Belgian Pride 🏳️‍</v>
      </c>
      <c r="E331">
        <v>0</v>
      </c>
    </row>
    <row r="332" spans="1:5" x14ac:dyDescent="0.25">
      <c r="A332" t="str">
        <v>Beaverhand</v>
      </c>
      <c r="B332">
        <f>COUNTIFS(jobs[job_via],A332,jobs[job_title_short],title,jobs[job_country],country,jobs[job_schedule_type],type)</f>
        <v>0</v>
      </c>
      <c r="D332" t="str">
        <v>Jobs In Qatar - Jooble</v>
      </c>
      <c r="E332">
        <v>0</v>
      </c>
    </row>
    <row r="333" spans="1:5" x14ac:dyDescent="0.25">
      <c r="A333" t="str">
        <v>HirQube</v>
      </c>
      <c r="B333">
        <f>COUNTIFS(jobs[job_via],A333,jobs[job_title_short],title,jobs[job_country],country,jobs[job_schedule_type],type)</f>
        <v>0</v>
      </c>
      <c r="D333" t="str">
        <v>Beaverhand</v>
      </c>
      <c r="E333">
        <v>0</v>
      </c>
    </row>
    <row r="334" spans="1:5" x14ac:dyDescent="0.25">
      <c r="A334" t="str">
        <v>HivLance</v>
      </c>
      <c r="B334">
        <f>COUNTIFS(jobs[job_via],A334,jobs[job_title_short],title,jobs[job_country],country,jobs[job_schedule_type],type)</f>
        <v>0</v>
      </c>
      <c r="D334" t="str">
        <v>HirQube</v>
      </c>
      <c r="E334">
        <v>0</v>
      </c>
    </row>
    <row r="335" spans="1:5" x14ac:dyDescent="0.25">
      <c r="A335" t="str">
        <v>Carrer.westoratrust</v>
      </c>
      <c r="B335">
        <f>COUNTIFS(jobs[job_via],A335,jobs[job_title_short],title,jobs[job_country],country,jobs[job_schedule_type],type)</f>
        <v>0</v>
      </c>
      <c r="D335" t="str">
        <v>HivLance</v>
      </c>
      <c r="E335">
        <v>0</v>
      </c>
    </row>
    <row r="336" spans="1:5" x14ac:dyDescent="0.25">
      <c r="A336" t="str">
        <v>LegalAlphabet</v>
      </c>
      <c r="B336">
        <f>COUNTIFS(jobs[job_via],A336,jobs[job_title_short],title,jobs[job_country],country,jobs[job_schedule_type],type)</f>
        <v>0</v>
      </c>
      <c r="D336" t="str">
        <v>Carrer.westoratrust</v>
      </c>
      <c r="E336">
        <v>0</v>
      </c>
    </row>
    <row r="337" spans="1:5" x14ac:dyDescent="0.25">
      <c r="A337" t="str">
        <v>Business Of Tech Africa</v>
      </c>
      <c r="B337">
        <f>COUNTIFS(jobs[job_via],A337,jobs[job_title_short],title,jobs[job_country],country,jobs[job_schedule_type],type)</f>
        <v>0</v>
      </c>
      <c r="D337" t="str">
        <v>LegalAlphabet</v>
      </c>
      <c r="E337">
        <v>0</v>
      </c>
    </row>
    <row r="338" spans="1:5" x14ac:dyDescent="0.25">
      <c r="A338" t="str">
        <v>My Ireland Jobs</v>
      </c>
      <c r="B338">
        <f>COUNTIFS(jobs[job_via],A338,jobs[job_title_short],title,jobs[job_country],country,jobs[job_schedule_type],type)</f>
        <v>0</v>
      </c>
      <c r="D338" t="str">
        <v>Business Of Tech Africa</v>
      </c>
      <c r="E338">
        <v>0</v>
      </c>
    </row>
    <row r="339" spans="1:5" x14ac:dyDescent="0.25">
      <c r="A339" t="str">
        <v>Women For Hire- Job Board</v>
      </c>
      <c r="B339">
        <f>COUNTIFS(jobs[job_via],A339,jobs[job_title_short],title,jobs[job_country],country,jobs[job_schedule_type],type)</f>
        <v>0</v>
      </c>
      <c r="D339" t="str">
        <v>My Ireland Jobs</v>
      </c>
      <c r="E339">
        <v>0</v>
      </c>
    </row>
    <row r="340" spans="1:5" x14ac:dyDescent="0.25">
      <c r="A340" t="str">
        <v>Scoutify</v>
      </c>
      <c r="B340">
        <f>COUNTIFS(jobs[job_via],A340,jobs[job_title_short],title,jobs[job_country],country,jobs[job_schedule_type],type)</f>
        <v>0</v>
      </c>
      <c r="D340" t="str">
        <v>Women For Hire- Job Board</v>
      </c>
      <c r="E340">
        <v>0</v>
      </c>
    </row>
    <row r="341" spans="1:5" x14ac:dyDescent="0.25">
      <c r="A341" t="str">
        <v>Atomico Job Board</v>
      </c>
      <c r="B341">
        <f>COUNTIFS(jobs[job_via],A341,jobs[job_title_short],title,jobs[job_country],country,jobs[job_schedule_type],type)</f>
        <v>0</v>
      </c>
      <c r="D341" t="str">
        <v>Scoutify</v>
      </c>
      <c r="E341">
        <v>0</v>
      </c>
    </row>
    <row r="342" spans="1:5" x14ac:dyDescent="0.25">
      <c r="A342" t="str">
        <v>Cooperative Career Center</v>
      </c>
      <c r="B342">
        <f>COUNTIFS(jobs[job_via],A342,jobs[job_title_short],title,jobs[job_country],country,jobs[job_schedule_type],type)</f>
        <v>0</v>
      </c>
      <c r="D342" t="str">
        <v>Atomico Job Board</v>
      </c>
      <c r="E342">
        <v>0</v>
      </c>
    </row>
    <row r="343" spans="1:5" x14ac:dyDescent="0.25">
      <c r="A343" t="str">
        <v>Cooperative Career Center - NRECA</v>
      </c>
      <c r="B343">
        <f>COUNTIFS(jobs[job_via],A343,jobs[job_title_short],title,jobs[job_country],country,jobs[job_schedule_type],type)</f>
        <v>0</v>
      </c>
      <c r="D343" t="str">
        <v>Cooperative Career Center</v>
      </c>
      <c r="E343">
        <v>0</v>
      </c>
    </row>
    <row r="344" spans="1:5" x14ac:dyDescent="0.25">
      <c r="A344" t="str">
        <v>Courierser</v>
      </c>
      <c r="B344">
        <f>COUNTIFS(jobs[job_via],A344,jobs[job_title_short],title,jobs[job_country],country,jobs[job_schedule_type],type)</f>
        <v>0</v>
      </c>
      <c r="D344" t="str">
        <v>Cooperative Career Center - NRECA</v>
      </c>
      <c r="E344">
        <v>0</v>
      </c>
    </row>
    <row r="345" spans="1:5" x14ac:dyDescent="0.25">
      <c r="A345" t="str">
        <v>Expressdishservice.com</v>
      </c>
      <c r="B345">
        <f>COUNTIFS(jobs[job_via],A345,jobs[job_title_short],title,jobs[job_country],country,jobs[job_schedule_type],type)</f>
        <v>0</v>
      </c>
      <c r="D345" t="str">
        <v>Courierser</v>
      </c>
      <c r="E345">
        <v>0</v>
      </c>
    </row>
    <row r="346" spans="1:5" x14ac:dyDescent="0.25">
      <c r="A346" t="str">
        <v>J-O-B-Z</v>
      </c>
      <c r="B346">
        <f>COUNTIFS(jobs[job_via],A346,jobs[job_title_short],title,jobs[job_country],country,jobs[job_schedule_type],type)</f>
        <v>0</v>
      </c>
      <c r="D346" t="str">
        <v>Expressdishservice.com</v>
      </c>
      <c r="E346">
        <v>0</v>
      </c>
    </row>
    <row r="347" spans="1:5" x14ac:dyDescent="0.25">
      <c r="A347" t="str">
        <v>HighFive Partners Job Board</v>
      </c>
      <c r="B347">
        <f>COUNTIFS(jobs[job_via],A347,jobs[job_title_short],title,jobs[job_country],country,jobs[job_schedule_type],type)</f>
        <v>0</v>
      </c>
      <c r="D347" t="str">
        <v>J-O-B-Z</v>
      </c>
      <c r="E347">
        <v>0</v>
      </c>
    </row>
    <row r="348" spans="1:5" x14ac:dyDescent="0.25">
      <c r="A348" t="str">
        <v>Jobs24</v>
      </c>
      <c r="B348">
        <f>COUNTIFS(jobs[job_via],A348,jobs[job_title_short],title,jobs[job_country],country,jobs[job_schedule_type],type)</f>
        <v>0</v>
      </c>
      <c r="D348" t="str">
        <v>HighFive Partners Job Board</v>
      </c>
      <c r="E348">
        <v>0</v>
      </c>
    </row>
    <row r="349" spans="1:5" x14ac:dyDescent="0.25">
      <c r="A349" t="str">
        <v>ResumeCraft</v>
      </c>
      <c r="B349">
        <f>COUNTIFS(jobs[job_via],A349,jobs[job_title_short],title,jobs[job_country],country,jobs[job_schedule_type],type)</f>
        <v>0</v>
      </c>
      <c r="D349" t="str">
        <v>Jobs24</v>
      </c>
      <c r="E349">
        <v>0</v>
      </c>
    </row>
    <row r="350" spans="1:5" x14ac:dyDescent="0.25">
      <c r="A350" t="str">
        <v>Jobs | Revolution Job Board - Revolution</v>
      </c>
      <c r="B350">
        <f>COUNTIFS(jobs[job_via],A350,jobs[job_title_short],title,jobs[job_country],country,jobs[job_schedule_type],type)</f>
        <v>0</v>
      </c>
      <c r="D350" t="str">
        <v>ResumeCraft</v>
      </c>
      <c r="E350">
        <v>0</v>
      </c>
    </row>
    <row r="351" spans="1:5" x14ac:dyDescent="0.25">
      <c r="A351" t="str">
        <v>Indeed Philippines</v>
      </c>
      <c r="B351">
        <f>COUNTIFS(jobs[job_via],A351,jobs[job_title_short],title,jobs[job_country],country,jobs[job_schedule_type],type)</f>
        <v>0</v>
      </c>
      <c r="D351" t="str">
        <v>Jobs | Revolution Job Board - Revolution</v>
      </c>
      <c r="E351">
        <v>0</v>
      </c>
    </row>
    <row r="352" spans="1:5" x14ac:dyDescent="0.25">
      <c r="A352" t="str">
        <v>CompBioJobs</v>
      </c>
      <c r="B352">
        <f>COUNTIFS(jobs[job_via],A352,jobs[job_title_short],title,jobs[job_country],country,jobs[job_schedule_type],type)</f>
        <v>0</v>
      </c>
      <c r="D352" t="str">
        <v>Indeed Philippines</v>
      </c>
      <c r="E352">
        <v>0</v>
      </c>
    </row>
    <row r="353" spans="1:5" x14ac:dyDescent="0.25">
      <c r="A353" t="str">
        <v>JOBDHA</v>
      </c>
      <c r="B353">
        <f>COUNTIFS(jobs[job_via],A353,jobs[job_title_short],title,jobs[job_country],country,jobs[job_schedule_type],type)</f>
        <v>0</v>
      </c>
      <c r="D353" t="str">
        <v>CompBioJobs</v>
      </c>
      <c r="E353">
        <v>0</v>
      </c>
    </row>
    <row r="354" spans="1:5" x14ac:dyDescent="0.25">
      <c r="A354" t="str">
        <v>JobScore</v>
      </c>
      <c r="B354">
        <f>COUNTIFS(jobs[job_via],A354,jobs[job_title_short],title,jobs[job_country],country,jobs[job_schedule_type],type)</f>
        <v>0</v>
      </c>
      <c r="D354" t="str">
        <v>JOBDHA</v>
      </c>
      <c r="E354">
        <v>0</v>
      </c>
    </row>
    <row r="355" spans="1:5" x14ac:dyDescent="0.25">
      <c r="A355" t="str">
        <v>VANRATH</v>
      </c>
      <c r="B355">
        <f>COUNTIFS(jobs[job_via],A355,jobs[job_title_short],title,jobs[job_country],country,jobs[job_schedule_type],type)</f>
        <v>0</v>
      </c>
      <c r="D355" t="str">
        <v>JobScore</v>
      </c>
      <c r="E355">
        <v>0</v>
      </c>
    </row>
    <row r="356" spans="1:5" x14ac:dyDescent="0.25">
      <c r="A356" t="str">
        <v>NTN Skole</v>
      </c>
      <c r="B356">
        <f>COUNTIFS(jobs[job_via],A356,jobs[job_title_short],title,jobs[job_country],country,jobs[job_schedule_type],type)</f>
        <v>0</v>
      </c>
      <c r="D356" t="str">
        <v>VANRATH</v>
      </c>
      <c r="E356">
        <v>0</v>
      </c>
    </row>
    <row r="357" spans="1:5" x14ac:dyDescent="0.25">
      <c r="A357" t="str">
        <v>HireSub</v>
      </c>
      <c r="B357">
        <f>COUNTIFS(jobs[job_via],A357,jobs[job_title_short],title,jobs[job_country],country,jobs[job_schedule_type],type)</f>
        <v>0</v>
      </c>
      <c r="D357" t="str">
        <v>NTN Skole</v>
      </c>
      <c r="E357">
        <v>0</v>
      </c>
    </row>
    <row r="358" spans="1:5" x14ac:dyDescent="0.25">
      <c r="A358" t="str">
        <v>Randstad USA</v>
      </c>
      <c r="B358">
        <f>COUNTIFS(jobs[job_via],A358,jobs[job_title_short],title,jobs[job_country],country,jobs[job_schedule_type],type)</f>
        <v>0</v>
      </c>
      <c r="D358" t="str">
        <v>HireSub</v>
      </c>
      <c r="E358">
        <v>0</v>
      </c>
    </row>
    <row r="359" spans="1:5" x14ac:dyDescent="0.25">
      <c r="A359" t="str">
        <v>RealWorkRemote</v>
      </c>
      <c r="B359">
        <f>COUNTIFS(jobs[job_via],A359,jobs[job_title_short],title,jobs[job_country],country,jobs[job_schedule_type],type)</f>
        <v>0</v>
      </c>
      <c r="D359" t="str">
        <v>Randstad USA</v>
      </c>
      <c r="E359">
        <v>0</v>
      </c>
    </row>
    <row r="360" spans="1:5" x14ac:dyDescent="0.25">
      <c r="A360" t="str">
        <v>Torre.ai</v>
      </c>
      <c r="B360">
        <f>COUNTIFS(jobs[job_via],A360,jobs[job_title_short],title,jobs[job_country],country,jobs[job_schedule_type],type)</f>
        <v>0</v>
      </c>
      <c r="D360" t="str">
        <v>RealWorkRemote</v>
      </c>
      <c r="E360">
        <v>0</v>
      </c>
    </row>
    <row r="361" spans="1:5" x14ac:dyDescent="0.25">
      <c r="A361" t="str">
        <v>Outside Spy</v>
      </c>
      <c r="B361">
        <f>COUNTIFS(jobs[job_via],A361,jobs[job_title_short],title,jobs[job_country],country,jobs[job_schedule_type],type)</f>
        <v>0</v>
      </c>
      <c r="D361" t="str">
        <v>Torre.ai</v>
      </c>
      <c r="E361">
        <v>0</v>
      </c>
    </row>
    <row r="362" spans="1:5" x14ac:dyDescent="0.25">
      <c r="A362" t="str">
        <v>Mediabistro</v>
      </c>
      <c r="B362">
        <f>COUNTIFS(jobs[job_via],A362,jobs[job_title_short],title,jobs[job_country],country,jobs[job_schedule_type],type)</f>
        <v>0</v>
      </c>
      <c r="D362" t="str">
        <v>Outside Spy</v>
      </c>
      <c r="E362">
        <v>0</v>
      </c>
    </row>
    <row r="363" spans="1:5" x14ac:dyDescent="0.25">
      <c r="A363" t="str">
        <v>Data Center Job Market</v>
      </c>
      <c r="B363">
        <f>COUNTIFS(jobs[job_via],A363,jobs[job_title_short],title,jobs[job_country],country,jobs[job_schedule_type],type)</f>
        <v>0</v>
      </c>
      <c r="D363" t="str">
        <v>Mediabistro</v>
      </c>
      <c r="E363">
        <v>0</v>
      </c>
    </row>
    <row r="364" spans="1:5" x14ac:dyDescent="0.25">
      <c r="A364" t="str">
        <v>Tech Jobs Ireland</v>
      </c>
      <c r="B364">
        <f>COUNTIFS(jobs[job_via],A364,jobs[job_title_short],title,jobs[job_country],country,jobs[job_schedule_type],type)</f>
        <v>0</v>
      </c>
      <c r="D364" t="str">
        <v>Data Center Job Market</v>
      </c>
      <c r="E364">
        <v>0</v>
      </c>
    </row>
    <row r="365" spans="1:5" x14ac:dyDescent="0.25">
      <c r="A365" t="str">
        <v>Postuler Via RegionsJob - We Recruit</v>
      </c>
      <c r="B365">
        <f>COUNTIFS(jobs[job_via],A365,jobs[job_title_short],title,jobs[job_country],country,jobs[job_schedule_type],type)</f>
        <v>0</v>
      </c>
      <c r="D365" t="str">
        <v>Tech Jobs Ireland</v>
      </c>
      <c r="E365">
        <v>0</v>
      </c>
    </row>
    <row r="366" spans="1:5" x14ac:dyDescent="0.25">
      <c r="A366" t="str">
        <v>Pearson Carter</v>
      </c>
      <c r="B366">
        <f>COUNTIFS(jobs[job_via],A366,jobs[job_title_short],title,jobs[job_country],country,jobs[job_schedule_type],type)</f>
        <v>0</v>
      </c>
      <c r="D366" t="str">
        <v>Postuler Via RegionsJob - We Recruit</v>
      </c>
      <c r="E366">
        <v>0</v>
      </c>
    </row>
    <row r="367" spans="1:5" x14ac:dyDescent="0.25">
      <c r="A367" t="str">
        <v>AI Job Board</v>
      </c>
      <c r="B367">
        <f>COUNTIFS(jobs[job_via],A367,jobs[job_title_short],title,jobs[job_country],country,jobs[job_schedule_type],type)</f>
        <v>0</v>
      </c>
      <c r="D367" t="str">
        <v>Pearson Carter</v>
      </c>
      <c r="E367">
        <v>0</v>
      </c>
    </row>
    <row r="368" spans="1:5" x14ac:dyDescent="0.25">
      <c r="A368" t="str">
        <v>إنديد</v>
      </c>
      <c r="B368">
        <f>COUNTIFS(jobs[job_via],A368,jobs[job_title_short],title,jobs[job_country],country,jobs[job_schedule_type],type)</f>
        <v>0</v>
      </c>
      <c r="D368" t="str">
        <v>AI Job Board</v>
      </c>
      <c r="E368">
        <v>0</v>
      </c>
    </row>
    <row r="369" spans="1:5" x14ac:dyDescent="0.25">
      <c r="A369" t="str">
        <v>YoungCapital UK</v>
      </c>
      <c r="B369">
        <f>COUNTIFS(jobs[job_via],A369,jobs[job_title_short],title,jobs[job_country],country,jobs[job_schedule_type],type)</f>
        <v>0</v>
      </c>
      <c r="D369" t="str">
        <v>إنديد</v>
      </c>
      <c r="E369">
        <v>0</v>
      </c>
    </row>
    <row r="370" spans="1:5" x14ac:dyDescent="0.25">
      <c r="A370" t="str">
        <v>Hackajob</v>
      </c>
      <c r="B370">
        <f>COUNTIFS(jobs[job_via],A370,jobs[job_title_short],title,jobs[job_country],country,jobs[job_schedule_type],type)</f>
        <v>0</v>
      </c>
      <c r="D370" t="str">
        <v>YoungCapital UK</v>
      </c>
      <c r="E370">
        <v>0</v>
      </c>
    </row>
    <row r="371" spans="1:5" x14ac:dyDescent="0.25">
      <c r="A371" t="str">
        <v>Jobr</v>
      </c>
      <c r="B371">
        <f>COUNTIFS(jobs[job_via],A371,jobs[job_title_short],title,jobs[job_country],country,jobs[job_schedule_type],type)</f>
        <v>0</v>
      </c>
      <c r="D371" t="str">
        <v>Hackajob</v>
      </c>
      <c r="E371">
        <v>0</v>
      </c>
    </row>
    <row r="372" spans="1:5" x14ac:dyDescent="0.25">
      <c r="A372" t="str">
        <v>ClickClickJob</v>
      </c>
      <c r="B372">
        <f>COUNTIFS(jobs[job_via],A372,jobs[job_title_short],title,jobs[job_country],country,jobs[job_schedule_type],type)</f>
        <v>0</v>
      </c>
      <c r="D372" t="str">
        <v>Jobr</v>
      </c>
      <c r="E372">
        <v>0</v>
      </c>
    </row>
    <row r="373" spans="1:5" x14ac:dyDescent="0.25">
      <c r="A373" t="str">
        <v>Hues Apply AI</v>
      </c>
      <c r="B373">
        <f>COUNTIFS(jobs[job_via],A373,jobs[job_title_short],title,jobs[job_country],country,jobs[job_schedule_type],type)</f>
        <v>0</v>
      </c>
      <c r="D373" t="str">
        <v>ClickClickJob</v>
      </c>
      <c r="E373">
        <v>0</v>
      </c>
    </row>
    <row r="374" spans="1:5" x14ac:dyDescent="0.25">
      <c r="A374" t="str">
        <v>Francisco Partners Job Board</v>
      </c>
      <c r="B374">
        <f>COUNTIFS(jobs[job_via],A374,jobs[job_title_short],title,jobs[job_country],country,jobs[job_schedule_type],type)</f>
        <v>0</v>
      </c>
      <c r="D374" t="str">
        <v>Hues Apply AI</v>
      </c>
      <c r="E374">
        <v>0</v>
      </c>
    </row>
    <row r="375" spans="1:5" x14ac:dyDescent="0.25">
      <c r="A375" t="str">
        <v>LilyLifestyle Jobs</v>
      </c>
      <c r="B375">
        <f>COUNTIFS(jobs[job_via],A375,jobs[job_title_short],title,jobs[job_country],country,jobs[job_schedule_type],type)</f>
        <v>0</v>
      </c>
      <c r="D375" t="str">
        <v>Francisco Partners Job Board</v>
      </c>
      <c r="E375">
        <v>0</v>
      </c>
    </row>
    <row r="376" spans="1:5" x14ac:dyDescent="0.25">
      <c r="A376" t="str">
        <v>DivMinds</v>
      </c>
      <c r="B376">
        <f>COUNTIFS(jobs[job_via],A376,jobs[job_title_short],title,jobs[job_country],country,jobs[job_schedule_type],type)</f>
        <v>0</v>
      </c>
      <c r="D376" t="str">
        <v>LilyLifestyle Jobs</v>
      </c>
      <c r="E376">
        <v>0</v>
      </c>
    </row>
    <row r="377" spans="1:5" x14ac:dyDescent="0.25">
      <c r="A377" t="str">
        <v>Live + Work In Maine</v>
      </c>
      <c r="B377">
        <f>COUNTIFS(jobs[job_via],A377,jobs[job_title_short],title,jobs[job_country],country,jobs[job_schedule_type],type)</f>
        <v>0</v>
      </c>
      <c r="D377" t="str">
        <v>DivMinds</v>
      </c>
      <c r="E377">
        <v>0</v>
      </c>
    </row>
    <row r="378" spans="1:5" x14ac:dyDescent="0.25">
      <c r="A378" t="str">
        <v>LinuxCareers</v>
      </c>
      <c r="B378">
        <f>COUNTIFS(jobs[job_via],A378,jobs[job_title_short],title,jobs[job_country],country,jobs[job_schedule_type],type)</f>
        <v>0</v>
      </c>
      <c r="D378" t="str">
        <v>Live + Work In Maine</v>
      </c>
      <c r="E378">
        <v>0</v>
      </c>
    </row>
    <row r="379" spans="1:5" x14ac:dyDescent="0.25">
      <c r="A379" t="str">
        <v>Opus Recruitment Solutions</v>
      </c>
      <c r="B379">
        <f>COUNTIFS(jobs[job_via],A379,jobs[job_title_short],title,jobs[job_country],country,jobs[job_schedule_type],type)</f>
        <v>0</v>
      </c>
      <c r="D379" t="str">
        <v>LinuxCareers</v>
      </c>
      <c r="E379">
        <v>0</v>
      </c>
    </row>
    <row r="380" spans="1:5" x14ac:dyDescent="0.25">
      <c r="A380" t="str">
        <v>JobMESH</v>
      </c>
      <c r="B380">
        <f>COUNTIFS(jobs[job_via],A380,jobs[job_title_short],title,jobs[job_country],country,jobs[job_schedule_type],type)</f>
        <v>2</v>
      </c>
      <c r="D380" t="str">
        <v>Opus Recruitment Solutions</v>
      </c>
      <c r="E380">
        <v>0</v>
      </c>
    </row>
    <row r="381" spans="1:5" x14ac:dyDescent="0.25">
      <c r="A381" t="str">
        <v>HiringCafe</v>
      </c>
      <c r="B381">
        <f>COUNTIFS(jobs[job_via],A381,jobs[job_title_short],title,jobs[job_country],country,jobs[job_schedule_type],type)</f>
        <v>0</v>
      </c>
      <c r="D381" t="str">
        <v>HiringCafe</v>
      </c>
      <c r="E381">
        <v>0</v>
      </c>
    </row>
    <row r="382" spans="1:5" x14ac:dyDescent="0.25">
      <c r="A382" t="str">
        <v>Mercor</v>
      </c>
      <c r="B382">
        <f>COUNTIFS(jobs[job_via],A382,jobs[job_title_short],title,jobs[job_country],country,jobs[job_schedule_type],type)</f>
        <v>0</v>
      </c>
      <c r="D382" t="str">
        <v>Mercor</v>
      </c>
      <c r="E382">
        <v>0</v>
      </c>
    </row>
    <row r="383" spans="1:5" x14ac:dyDescent="0.25">
      <c r="A383" t="str">
        <v>Parallel</v>
      </c>
      <c r="B383">
        <f>COUNTIFS(jobs[job_via],A383,jobs[job_title_short],title,jobs[job_country],country,jobs[job_schedule_type],type)</f>
        <v>0</v>
      </c>
      <c r="D383" t="str">
        <v>Parallel</v>
      </c>
      <c r="E383">
        <v>0</v>
      </c>
    </row>
    <row r="384" spans="1:5" x14ac:dyDescent="0.25">
      <c r="A384" t="str">
        <v>Schmidt Marine Job Board</v>
      </c>
      <c r="B384">
        <f>COUNTIFS(jobs[job_via],A384,jobs[job_title_short],title,jobs[job_country],country,jobs[job_schedule_type],type)</f>
        <v>0</v>
      </c>
      <c r="D384" t="str">
        <v>Schmidt Marine Job Board</v>
      </c>
      <c r="E384">
        <v>0</v>
      </c>
    </row>
    <row r="385" spans="1:5" x14ac:dyDescent="0.25">
      <c r="A385" t="str">
        <v>Jora</v>
      </c>
      <c r="B385">
        <f>COUNTIFS(jobs[job_via],A385,jobs[job_title_short],title,jobs[job_country],country,jobs[job_schedule_type],type)</f>
        <v>0</v>
      </c>
      <c r="D385" t="str">
        <v>Jora</v>
      </c>
      <c r="E385">
        <v>0</v>
      </c>
    </row>
    <row r="386" spans="1:5" x14ac:dyDescent="0.25">
      <c r="A386" t="str">
        <v>Gravitas Recruitment Group</v>
      </c>
      <c r="B386">
        <f>COUNTIFS(jobs[job_via],A386,jobs[job_title_short],title,jobs[job_country],country,jobs[job_schedule_type],type)</f>
        <v>0</v>
      </c>
      <c r="D386" t="str">
        <v>Gravitas Recruitment Group</v>
      </c>
      <c r="E386">
        <v>0</v>
      </c>
    </row>
    <row r="387" spans="1:5" x14ac:dyDescent="0.25">
      <c r="A387" t="str">
        <v>Workopolis</v>
      </c>
      <c r="B387">
        <f>COUNTIFS(jobs[job_via],A387,jobs[job_title_short],title,jobs[job_country],country,jobs[job_schedule_type],type)</f>
        <v>0</v>
      </c>
      <c r="D387" t="str">
        <v>Workopolis</v>
      </c>
      <c r="E387">
        <v>0</v>
      </c>
    </row>
    <row r="388" spans="1:5" x14ac:dyDescent="0.25">
      <c r="A388" t="str">
        <v>Data Engineering Jobs</v>
      </c>
      <c r="B388">
        <f>COUNTIFS(jobs[job_via],A388,jobs[job_title_short],title,jobs[job_country],country,jobs[job_schedule_type],type)</f>
        <v>0</v>
      </c>
      <c r="D388" t="str">
        <v>Data Engineering Jobs</v>
      </c>
      <c r="E388">
        <v>0</v>
      </c>
    </row>
    <row r="389" spans="1:5" x14ac:dyDescent="0.25">
      <c r="A389" t="str">
        <v>Pension Careers</v>
      </c>
      <c r="B389">
        <f>COUNTIFS(jobs[job_via],A389,jobs[job_title_short],title,jobs[job_country],country,jobs[job_schedule_type],type)</f>
        <v>0</v>
      </c>
      <c r="D389" t="str">
        <v>Pension Careers</v>
      </c>
      <c r="E389">
        <v>0</v>
      </c>
    </row>
    <row r="390" spans="1:5" x14ac:dyDescent="0.25">
      <c r="A390" t="str">
        <v>2030Vision.ai</v>
      </c>
      <c r="B390">
        <f>COUNTIFS(jobs[job_via],A390,jobs[job_title_short],title,jobs[job_country],country,jobs[job_schedule_type],type)</f>
        <v>0</v>
      </c>
      <c r="D390" t="str">
        <v>2030Vision.ai</v>
      </c>
      <c r="E390">
        <v>0</v>
      </c>
    </row>
    <row r="391" spans="1:5" x14ac:dyDescent="0.25">
      <c r="A391" t="str">
        <v>GCS Recruitment</v>
      </c>
      <c r="B391">
        <f>COUNTIFS(jobs[job_via],A391,jobs[job_title_short],title,jobs[job_country],country,jobs[job_schedule_type],type)</f>
        <v>0</v>
      </c>
      <c r="D391" t="str">
        <v>GCS Recruitment</v>
      </c>
      <c r="E391">
        <v>0</v>
      </c>
    </row>
    <row r="392" spans="1:5" x14ac:dyDescent="0.25">
      <c r="A392" t="str">
        <v>Working With Agilus - Agilus Work Solutions</v>
      </c>
      <c r="B392">
        <f>COUNTIFS(jobs[job_via],A392,jobs[job_title_short],title,jobs[job_country],country,jobs[job_schedule_type],type)</f>
        <v>0</v>
      </c>
      <c r="D392" t="str">
        <v>Working With Agilus - Agilus Work Solutions</v>
      </c>
      <c r="E392">
        <v>0</v>
      </c>
    </row>
    <row r="393" spans="1:5" x14ac:dyDescent="0.25">
      <c r="A393" t="str">
        <v>JobMinglr</v>
      </c>
      <c r="B393">
        <f>COUNTIFS(jobs[job_via],A393,jobs[job_title_short],title,jobs[job_country],country,jobs[job_schedule_type],type)</f>
        <v>0</v>
      </c>
      <c r="D393" t="str">
        <v>JobMinglr</v>
      </c>
      <c r="E393">
        <v>0</v>
      </c>
    </row>
    <row r="394" spans="1:5" x14ac:dyDescent="0.25">
      <c r="A394" t="str">
        <v>Cricktaspirants.com</v>
      </c>
      <c r="B394">
        <f>COUNTIFS(jobs[job_via],A394,jobs[job_title_short],title,jobs[job_country],country,jobs[job_schedule_type],type)</f>
        <v>0</v>
      </c>
      <c r="D394" t="str">
        <v>Cricktaspirants.com</v>
      </c>
      <c r="E394">
        <v>0</v>
      </c>
    </row>
    <row r="395" spans="1:5" x14ac:dyDescent="0.25">
      <c r="A395" t="str">
        <v>SoJobs</v>
      </c>
      <c r="B395">
        <f>COUNTIFS(jobs[job_via],A395,jobs[job_title_short],title,jobs[job_country],country,jobs[job_schedule_type],type)</f>
        <v>0</v>
      </c>
      <c r="D395" t="str">
        <v>SoJobs</v>
      </c>
      <c r="E395">
        <v>0</v>
      </c>
    </row>
    <row r="396" spans="1:5" x14ac:dyDescent="0.25">
      <c r="A396" t="str">
        <v>Career.cargoxis</v>
      </c>
      <c r="B396">
        <f>COUNTIFS(jobs[job_via],A396,jobs[job_title_short],title,jobs[job_country],country,jobs[job_schedule_type],type)</f>
        <v>0</v>
      </c>
      <c r="D396" t="str">
        <v>Career.cargoxis</v>
      </c>
      <c r="E396">
        <v>0</v>
      </c>
    </row>
    <row r="397" spans="1:5" x14ac:dyDescent="0.25">
      <c r="A397" t="str">
        <v>Anchormust</v>
      </c>
      <c r="B397">
        <f>COUNTIFS(jobs[job_via],A397,jobs[job_title_short],title,jobs[job_country],country,jobs[job_schedule_type],type)</f>
        <v>0</v>
      </c>
      <c r="D397" t="str">
        <v>Anchormust</v>
      </c>
      <c r="E397">
        <v>0</v>
      </c>
    </row>
    <row r="398" spans="1:5" x14ac:dyDescent="0.25">
      <c r="A398" t="str">
        <v>Techila Global Services</v>
      </c>
      <c r="B398">
        <f>COUNTIFS(jobs[job_via],A398,jobs[job_title_short],title,jobs[job_country],country,jobs[job_schedule_type],type)</f>
        <v>0</v>
      </c>
      <c r="D398" t="str">
        <v>Techila Global Services</v>
      </c>
      <c r="E398">
        <v>0</v>
      </c>
    </row>
    <row r="399" spans="1:5" x14ac:dyDescent="0.25">
      <c r="A399" t="str">
        <v>TalentBridge</v>
      </c>
      <c r="B399">
        <f>COUNTIFS(jobs[job_via],A399,jobs[job_title_short],title,jobs[job_country],country,jobs[job_schedule_type],type)</f>
        <v>0</v>
      </c>
      <c r="D399" t="str">
        <v>TalentBridge</v>
      </c>
      <c r="E399">
        <v>0</v>
      </c>
    </row>
    <row r="400" spans="1:5" x14ac:dyDescent="0.25">
      <c r="A400" t="str">
        <v>VanderHouwen</v>
      </c>
      <c r="B400">
        <f>COUNTIFS(jobs[job_via],A400,jobs[job_title_short],title,jobs[job_country],country,jobs[job_schedule_type],type)</f>
        <v>0</v>
      </c>
      <c r="D400" t="str">
        <v>VanderHouwen</v>
      </c>
      <c r="E400">
        <v>0</v>
      </c>
    </row>
    <row r="401" spans="1:5" x14ac:dyDescent="0.25">
      <c r="A401" t="str">
        <v>Remote Jobs Worldwide</v>
      </c>
      <c r="B401">
        <f>COUNTIFS(jobs[job_via],A401,jobs[job_title_short],title,jobs[job_country],country,jobs[job_schedule_type],type)</f>
        <v>0</v>
      </c>
      <c r="D401" t="str">
        <v>Remote Jobs Worldwide</v>
      </c>
      <c r="E401">
        <v>0</v>
      </c>
    </row>
    <row r="402" spans="1:5" x14ac:dyDescent="0.25">
      <c r="A402" t="str">
        <v>UNjobnet</v>
      </c>
      <c r="B402">
        <f>COUNTIFS(jobs[job_via],A402,jobs[job_title_short],title,jobs[job_country],country,jobs[job_schedule_type],type)</f>
        <v>0</v>
      </c>
      <c r="D402" t="str">
        <v>UNjobnet</v>
      </c>
      <c r="E402">
        <v>0</v>
      </c>
    </row>
    <row r="403" spans="1:5" x14ac:dyDescent="0.25">
      <c r="A403" t="str">
        <v>Yorkshire.com</v>
      </c>
      <c r="B403">
        <f>COUNTIFS(jobs[job_via],A403,jobs[job_title_short],title,jobs[job_country],country,jobs[job_schedule_type],type)</f>
        <v>0</v>
      </c>
      <c r="D403" t="str">
        <v>Yorkshire.com</v>
      </c>
      <c r="E403">
        <v>0</v>
      </c>
    </row>
    <row r="404" spans="1:5" x14ac:dyDescent="0.25">
      <c r="A404" t="str">
        <v>Useparallel</v>
      </c>
      <c r="B404">
        <f>COUNTIFS(jobs[job_via],A404,jobs[job_title_short],title,jobs[job_country],country,jobs[job_schedule_type],type)</f>
        <v>0</v>
      </c>
      <c r="D404" t="str">
        <v>Useparallel</v>
      </c>
      <c r="E404">
        <v>0</v>
      </c>
    </row>
    <row r="405" spans="1:5" x14ac:dyDescent="0.25">
      <c r="A405" t="str">
        <v>Fluidstack</v>
      </c>
      <c r="B405">
        <f>COUNTIFS(jobs[job_via],A405,jobs[job_title_short],title,jobs[job_country],country,jobs[job_schedule_type],type)</f>
        <v>0</v>
      </c>
      <c r="D405" t="str">
        <v>Fluidstack</v>
      </c>
      <c r="E405">
        <v>0</v>
      </c>
    </row>
    <row r="406" spans="1:5" x14ac:dyDescent="0.25">
      <c r="A406" t="str">
        <v>ResumeKart</v>
      </c>
      <c r="B406">
        <f>COUNTIFS(jobs[job_via],A406,jobs[job_title_short],title,jobs[job_country],country,jobs[job_schedule_type],type)</f>
        <v>0</v>
      </c>
      <c r="D406" t="str">
        <v>ResumeKart</v>
      </c>
      <c r="E406">
        <v>0</v>
      </c>
    </row>
    <row r="407" spans="1:5" x14ac:dyDescent="0.25">
      <c r="A407" t="str">
        <v>China Wanbosport</v>
      </c>
      <c r="B407">
        <f>COUNTIFS(jobs[job_via],A407,jobs[job_title_short],title,jobs[job_country],country,jobs[job_schedule_type],type)</f>
        <v>0</v>
      </c>
      <c r="D407" t="str">
        <v>China Wanbosport</v>
      </c>
      <c r="E407">
        <v>0</v>
      </c>
    </row>
    <row r="408" spans="1:5" x14ac:dyDescent="0.25">
      <c r="A408" t="str">
        <v>Global-Wanbosport.com</v>
      </c>
      <c r="B408">
        <f>COUNTIFS(jobs[job_via],A408,jobs[job_title_short],title,jobs[job_country],country,jobs[job_schedule_type],type)</f>
        <v>0</v>
      </c>
      <c r="D408" t="str">
        <v>Global-Wanbosport.com</v>
      </c>
      <c r="E408">
        <v>0</v>
      </c>
    </row>
    <row r="409" spans="1:5" x14ac:dyDescent="0.25">
      <c r="A409" t="str">
        <v>Bartech Staffing</v>
      </c>
      <c r="B409">
        <f>COUNTIFS(jobs[job_via],A409,jobs[job_title_short],title,jobs[job_country],country,jobs[job_schedule_type],type)</f>
        <v>0</v>
      </c>
      <c r="D409" t="str">
        <v>Bartech Staffing</v>
      </c>
      <c r="E409">
        <v>0</v>
      </c>
    </row>
    <row r="410" spans="1:5" x14ac:dyDescent="0.25">
      <c r="A410" t="str">
        <v>Career.florahealthcareltd</v>
      </c>
      <c r="B410">
        <f>COUNTIFS(jobs[job_via],A410,jobs[job_title_short],title,jobs[job_country],country,jobs[job_schedule_type],type)</f>
        <v>0</v>
      </c>
      <c r="D410" t="str">
        <v>Career.florahealthcareltd</v>
      </c>
      <c r="E410">
        <v>0</v>
      </c>
    </row>
    <row r="411" spans="1:5" x14ac:dyDescent="0.25">
      <c r="A411" t="str">
        <v>FOX8 Jobs</v>
      </c>
      <c r="B411">
        <f>COUNTIFS(jobs[job_via],A411,jobs[job_title_short],title,jobs[job_country],country,jobs[job_schedule_type],type)</f>
        <v>0</v>
      </c>
      <c r="D411" t="str">
        <v>FOX8 Jobs</v>
      </c>
      <c r="E411">
        <v>0</v>
      </c>
    </row>
    <row r="412" spans="1:5" x14ac:dyDescent="0.25">
      <c r="A412" t="str">
        <v>LGBTIjobs</v>
      </c>
      <c r="B412">
        <f>COUNTIFS(jobs[job_via],A412,jobs[job_title_short],title,jobs[job_country],country,jobs[job_schedule_type],type)</f>
        <v>0</v>
      </c>
      <c r="D412" t="str">
        <v>LGBTIjobs</v>
      </c>
      <c r="E412">
        <v>0</v>
      </c>
    </row>
    <row r="413" spans="1:5" x14ac:dyDescent="0.25">
      <c r="A413" t="str">
        <v>Edinburgh City FC</v>
      </c>
      <c r="B413">
        <f>COUNTIFS(jobs[job_via],A413,jobs[job_title_short],title,jobs[job_country],country,jobs[job_schedule_type],type)</f>
        <v>0</v>
      </c>
      <c r="D413" t="str">
        <v>Edinburgh City FC</v>
      </c>
      <c r="E413">
        <v>0</v>
      </c>
    </row>
    <row r="414" spans="1:5" x14ac:dyDescent="0.25">
      <c r="A414">
        <v>0</v>
      </c>
      <c r="B414">
        <f>COUNTIFS(jobs[job_via],A414,jobs[job_title_short],title,jobs[job_country],country,jobs[job_schedule_type],type)</f>
        <v>0</v>
      </c>
      <c r="D414">
        <v>0</v>
      </c>
      <c r="E414">
        <v>0</v>
      </c>
    </row>
    <row r="415" spans="1:5" x14ac:dyDescent="0.25">
      <c r="B415">
        <f>COUNTIFS(jobs[job_via],A415,jobs[job_title_short],title,jobs[job_country],country,jobs[job_schedule_type],type)</f>
        <v>0</v>
      </c>
    </row>
    <row r="416" spans="1:5" x14ac:dyDescent="0.25">
      <c r="B416">
        <f>COUNTIFS(jobs[job_via],A416,jobs[job_title_short],title,jobs[job_country],country,jobs[job_schedule_type],type)</f>
        <v>0</v>
      </c>
    </row>
    <row r="417" spans="2:2" x14ac:dyDescent="0.25">
      <c r="B417">
        <f>COUNTIFS(jobs[job_via],A417,jobs[job_title_short],title,jobs[job_country],country,jobs[job_schedule_type],type)</f>
        <v>0</v>
      </c>
    </row>
    <row r="418" spans="2:2" x14ac:dyDescent="0.25">
      <c r="B418">
        <f>COUNTIFS(jobs[job_via],A418,jobs[job_title_short],title,jobs[job_country],country,jobs[job_schedule_type],type)</f>
        <v>0</v>
      </c>
    </row>
    <row r="419" spans="2:2" x14ac:dyDescent="0.25">
      <c r="B419">
        <f>COUNTIFS(jobs[job_via],A419,jobs[job_title_short],title,jobs[job_country],country,jobs[job_schedule_type],type)</f>
        <v>0</v>
      </c>
    </row>
    <row r="420" spans="2:2" x14ac:dyDescent="0.25">
      <c r="B420">
        <f>COUNTIFS(jobs[job_via],A420,jobs[job_title_short],title,jobs[job_country],country,jobs[job_schedule_type],type)</f>
        <v>0</v>
      </c>
    </row>
    <row r="421" spans="2:2" x14ac:dyDescent="0.25">
      <c r="B421">
        <f>COUNTIFS(jobs[job_via],A421,jobs[job_title_short],title,jobs[job_country],country,jobs[job_schedule_type],type)</f>
        <v>0</v>
      </c>
    </row>
    <row r="422" spans="2:2" x14ac:dyDescent="0.25">
      <c r="B422">
        <f>COUNTIFS(jobs[job_via],A422,jobs[job_title_short],title,jobs[job_country],country,jobs[job_schedule_type],type)</f>
        <v>0</v>
      </c>
    </row>
    <row r="423" spans="2:2" x14ac:dyDescent="0.25">
      <c r="B423">
        <f>COUNTIFS(jobs[job_via],A423,jobs[job_title_short],title,jobs[job_country],country,jobs[job_schedule_type],type)</f>
        <v>0</v>
      </c>
    </row>
    <row r="424" spans="2:2" x14ac:dyDescent="0.25">
      <c r="B424">
        <f>COUNTIFS(jobs[job_via],A424,jobs[job_title_short],title,jobs[job_country],country,jobs[job_schedule_type],type)</f>
        <v>0</v>
      </c>
    </row>
    <row r="425" spans="2:2" x14ac:dyDescent="0.25">
      <c r="B425">
        <f>COUNTIFS(jobs[job_via],A425,jobs[job_title_short],title,jobs[job_country],country,jobs[job_schedule_type],type)</f>
        <v>0</v>
      </c>
    </row>
    <row r="426" spans="2:2" x14ac:dyDescent="0.25">
      <c r="B426">
        <f>COUNTIFS(jobs[job_via],A426,jobs[job_title_short],title,jobs[job_country],country,jobs[job_schedule_type],type)</f>
        <v>0</v>
      </c>
    </row>
    <row r="427" spans="2:2" x14ac:dyDescent="0.25">
      <c r="B427">
        <f>COUNTIFS(jobs[job_via],A427,jobs[job_title_short],title,jobs[job_country],country,jobs[job_schedule_type],type)</f>
        <v>0</v>
      </c>
    </row>
    <row r="428" spans="2:2" x14ac:dyDescent="0.25">
      <c r="B428">
        <f>COUNTIFS(jobs[job_via],A428,jobs[job_title_short],title,jobs[job_country],country,jobs[job_schedule_type],type)</f>
        <v>0</v>
      </c>
    </row>
    <row r="429" spans="2:2" x14ac:dyDescent="0.25">
      <c r="B429">
        <f>COUNTIFS(jobs[job_via],A429,jobs[job_title_short],title,jobs[job_country],country,jobs[job_schedule_type],type)</f>
        <v>0</v>
      </c>
    </row>
    <row r="430" spans="2:2" x14ac:dyDescent="0.25">
      <c r="B430">
        <f>COUNTIFS(jobs[job_via],A430,jobs[job_title_short],title,jobs[job_country],country,jobs[job_schedule_type],type)</f>
        <v>0</v>
      </c>
    </row>
    <row r="431" spans="2:2" x14ac:dyDescent="0.25">
      <c r="B431">
        <f>COUNTIFS(jobs[job_via],A431,jobs[job_title_short],title,jobs[job_country],country,jobs[job_schedule_type],type)</f>
        <v>0</v>
      </c>
    </row>
    <row r="432" spans="2:2" x14ac:dyDescent="0.25">
      <c r="B432">
        <f>COUNTIFS(jobs[job_via],A432,jobs[job_title_short],title,jobs[job_country],country,jobs[job_schedule_type],type)</f>
        <v>0</v>
      </c>
    </row>
    <row r="433" spans="2:2" x14ac:dyDescent="0.25">
      <c r="B433">
        <f>COUNTIFS(jobs[job_via],A433,jobs[job_title_short],title,jobs[job_country],country,jobs[job_schedule_type],type)</f>
        <v>0</v>
      </c>
    </row>
    <row r="434" spans="2:2" x14ac:dyDescent="0.25">
      <c r="B434">
        <f>COUNTIFS(jobs[job_via],A434,jobs[job_title_short],title,jobs[job_country],country,jobs[job_schedule_type],type)</f>
        <v>0</v>
      </c>
    </row>
    <row r="435" spans="2:2" x14ac:dyDescent="0.25">
      <c r="B435">
        <f>COUNTIFS(jobs[job_via],A435,jobs[job_title_short],title,jobs[job_country],country,jobs[job_schedule_type],type)</f>
        <v>0</v>
      </c>
    </row>
    <row r="436" spans="2:2" x14ac:dyDescent="0.25">
      <c r="B436">
        <f>COUNTIFS(jobs[job_via],A436,jobs[job_title_short],title,jobs[job_country],country,jobs[job_schedule_type],type)</f>
        <v>0</v>
      </c>
    </row>
    <row r="437" spans="2:2" x14ac:dyDescent="0.25">
      <c r="B437">
        <f>COUNTIFS(jobs[job_via],A437,jobs[job_title_short],title,jobs[job_country],country,jobs[job_schedule_type],type)</f>
        <v>0</v>
      </c>
    </row>
    <row r="438" spans="2:2" x14ac:dyDescent="0.25">
      <c r="B438">
        <f>COUNTIFS(jobs[job_via],A438,jobs[job_title_short],title,jobs[job_country],country,jobs[job_schedule_type],type)</f>
        <v>0</v>
      </c>
    </row>
    <row r="439" spans="2:2" x14ac:dyDescent="0.25">
      <c r="B439">
        <f>COUNTIFS(jobs[job_via],A439,jobs[job_title_short],title,jobs[job_country],country,jobs[job_schedule_type],type)</f>
        <v>0</v>
      </c>
    </row>
    <row r="440" spans="2:2" x14ac:dyDescent="0.25">
      <c r="B440">
        <f>COUNTIFS(jobs[job_via],A440,jobs[job_title_short],title,jobs[job_country],country,jobs[job_schedule_type],type)</f>
        <v>0</v>
      </c>
    </row>
    <row r="441" spans="2:2" x14ac:dyDescent="0.25">
      <c r="B441">
        <f>COUNTIFS(jobs[job_via],A441,jobs[job_title_short],title,jobs[job_country],country,jobs[job_schedule_type],type)</f>
        <v>0</v>
      </c>
    </row>
    <row r="442" spans="2:2" x14ac:dyDescent="0.25">
      <c r="B442">
        <f>COUNTIFS(jobs[job_via],A442,jobs[job_title_short],title,jobs[job_country],country,jobs[job_schedule_type],type)</f>
        <v>0</v>
      </c>
    </row>
    <row r="443" spans="2:2" x14ac:dyDescent="0.25">
      <c r="B443">
        <f>COUNTIFS(jobs[job_via],A443,jobs[job_title_short],title,jobs[job_country],country,jobs[job_schedule_type],type)</f>
        <v>0</v>
      </c>
    </row>
    <row r="444" spans="2:2" x14ac:dyDescent="0.25">
      <c r="B444">
        <f>COUNTIFS(jobs[job_via],A444,jobs[job_title_short],title,jobs[job_country],country,jobs[job_schedule_type],type)</f>
        <v>0</v>
      </c>
    </row>
    <row r="445" spans="2:2" x14ac:dyDescent="0.25">
      <c r="B445">
        <f>COUNTIFS(jobs[job_via],A445,jobs[job_title_short],title,jobs[job_country],country,jobs[job_schedule_type],type)</f>
        <v>0</v>
      </c>
    </row>
    <row r="446" spans="2:2" x14ac:dyDescent="0.25">
      <c r="B446">
        <f>COUNTIFS(jobs[job_via],A446,jobs[job_title_short],title,jobs[job_country],country,jobs[job_schedule_type],type)</f>
        <v>0</v>
      </c>
    </row>
    <row r="447" spans="2:2" x14ac:dyDescent="0.25">
      <c r="B447">
        <f>COUNTIFS(jobs[job_via],A447,jobs[job_title_short],title,jobs[job_country],country,jobs[job_schedule_type],type)</f>
        <v>0</v>
      </c>
    </row>
    <row r="448" spans="2:2" x14ac:dyDescent="0.25">
      <c r="B448">
        <f>COUNTIFS(jobs[job_via],A448,jobs[job_title_short],title,jobs[job_country],country,jobs[job_schedule_type],type)</f>
        <v>0</v>
      </c>
    </row>
    <row r="449" spans="2:2" x14ac:dyDescent="0.25">
      <c r="B449">
        <f>COUNTIFS(jobs[job_via],A449,jobs[job_title_short],title,jobs[job_country],country,jobs[job_schedule_type],type)</f>
        <v>0</v>
      </c>
    </row>
    <row r="450" spans="2:2" x14ac:dyDescent="0.25">
      <c r="B450">
        <f>COUNTIFS(jobs[job_via],A450,jobs[job_title_short],title,jobs[job_country],country,jobs[job_schedule_type],type)</f>
        <v>0</v>
      </c>
    </row>
    <row r="451" spans="2:2" x14ac:dyDescent="0.25">
      <c r="B451">
        <f>COUNTIFS(jobs[job_via],A451,jobs[job_title_short],title,jobs[job_country],country,jobs[job_schedule_type],type)</f>
        <v>0</v>
      </c>
    </row>
    <row r="452" spans="2:2" x14ac:dyDescent="0.25">
      <c r="B452">
        <f>COUNTIFS(jobs[job_via],A452,jobs[job_title_short],title,jobs[job_country],country,jobs[job_schedule_type],type)</f>
        <v>0</v>
      </c>
    </row>
    <row r="453" spans="2:2" x14ac:dyDescent="0.25">
      <c r="B453">
        <f>COUNTIFS(jobs[job_via],A453,jobs[job_title_short],title,jobs[job_country],country,jobs[job_schedule_type],type)</f>
        <v>0</v>
      </c>
    </row>
    <row r="454" spans="2:2" x14ac:dyDescent="0.25">
      <c r="B454">
        <f>COUNTIFS(jobs[job_via],A454,jobs[job_title_short],title,jobs[job_country],country,jobs[job_schedule_type],type)</f>
        <v>0</v>
      </c>
    </row>
    <row r="455" spans="2:2" x14ac:dyDescent="0.25">
      <c r="B455">
        <f>COUNTIFS(jobs[job_via],A455,jobs[job_title_short],title,jobs[job_country],country,jobs[job_schedule_type],type)</f>
        <v>0</v>
      </c>
    </row>
    <row r="456" spans="2:2" x14ac:dyDescent="0.25">
      <c r="B456">
        <f>COUNTIFS(jobs[job_via],A456,jobs[job_title_short],title,jobs[job_country],country,jobs[job_schedule_type],type)</f>
        <v>0</v>
      </c>
    </row>
    <row r="457" spans="2:2" x14ac:dyDescent="0.25">
      <c r="B457">
        <f>COUNTIFS(jobs[job_via],A457,jobs[job_title_short],title,jobs[job_country],country,jobs[job_schedule_type],type)</f>
        <v>0</v>
      </c>
    </row>
    <row r="458" spans="2:2" x14ac:dyDescent="0.25">
      <c r="B458">
        <f>COUNTIFS(jobs[job_via],A458,jobs[job_title_short],title,jobs[job_country],country,jobs[job_schedule_type],type)</f>
        <v>0</v>
      </c>
    </row>
    <row r="459" spans="2:2" x14ac:dyDescent="0.25">
      <c r="B459">
        <f>COUNTIFS(jobs[job_via],A459,jobs[job_title_short],title,jobs[job_country],country,jobs[job_schedule_type],type)</f>
        <v>0</v>
      </c>
    </row>
    <row r="460" spans="2:2" x14ac:dyDescent="0.25">
      <c r="B460">
        <f>COUNTIFS(jobs[job_via],A460,jobs[job_title_short],title,jobs[job_country],country,jobs[job_schedule_type],type)</f>
        <v>0</v>
      </c>
    </row>
    <row r="461" spans="2:2" x14ac:dyDescent="0.25">
      <c r="B461">
        <f>COUNTIFS(jobs[job_via],A461,jobs[job_title_short],title,jobs[job_country],country,jobs[job_schedule_type],type)</f>
        <v>0</v>
      </c>
    </row>
    <row r="462" spans="2:2" x14ac:dyDescent="0.25">
      <c r="B462">
        <f>COUNTIFS(jobs[job_via],A462,jobs[job_title_short],title,jobs[job_country],country,jobs[job_schedule_type],type)</f>
        <v>0</v>
      </c>
    </row>
    <row r="463" spans="2:2" x14ac:dyDescent="0.25">
      <c r="B463">
        <f>COUNTIFS(jobs[job_via],A463,jobs[job_title_short],title,jobs[job_country],country,jobs[job_schedule_type],type)</f>
        <v>0</v>
      </c>
    </row>
    <row r="464" spans="2:2" x14ac:dyDescent="0.25">
      <c r="B464">
        <f>COUNTIFS(jobs[job_via],A464,jobs[job_title_short],title,jobs[job_country],country,jobs[job_schedule_type],type)</f>
        <v>0</v>
      </c>
    </row>
    <row r="465" spans="2:2" x14ac:dyDescent="0.25">
      <c r="B465">
        <f>COUNTIFS(jobs[job_via],A465,jobs[job_title_short],title,jobs[job_country],country,jobs[job_schedule_type],type)</f>
        <v>0</v>
      </c>
    </row>
    <row r="466" spans="2:2" x14ac:dyDescent="0.25">
      <c r="B466">
        <f>COUNTIFS(jobs[job_via],A466,jobs[job_title_short],title,jobs[job_country],country,jobs[job_schedule_type],type)</f>
        <v>0</v>
      </c>
    </row>
    <row r="467" spans="2:2" x14ac:dyDescent="0.25">
      <c r="B467">
        <f>COUNTIFS(jobs[job_via],A467,jobs[job_title_short],title,jobs[job_country],country,jobs[job_schedule_type],type)</f>
        <v>0</v>
      </c>
    </row>
    <row r="468" spans="2:2" x14ac:dyDescent="0.25">
      <c r="B468">
        <f>COUNTIFS(jobs[job_via],A468,jobs[job_title_short],title,jobs[job_country],country,jobs[job_schedule_type],type)</f>
        <v>0</v>
      </c>
    </row>
    <row r="469" spans="2:2" x14ac:dyDescent="0.25">
      <c r="B469">
        <f>COUNTIFS(jobs[job_via],A469,jobs[job_title_short],title,jobs[job_country],country,jobs[job_schedule_type],type)</f>
        <v>0</v>
      </c>
    </row>
    <row r="470" spans="2:2" x14ac:dyDescent="0.25">
      <c r="B470">
        <f>COUNTIFS(jobs[job_via],A470,jobs[job_title_short],title,jobs[job_country],country,jobs[job_schedule_type],type)</f>
        <v>0</v>
      </c>
    </row>
    <row r="471" spans="2:2" x14ac:dyDescent="0.25">
      <c r="B471">
        <f>COUNTIFS(jobs[job_via],A471,jobs[job_title_short],title,jobs[job_country],country,jobs[job_schedule_type],type)</f>
        <v>0</v>
      </c>
    </row>
    <row r="472" spans="2:2" x14ac:dyDescent="0.25">
      <c r="B472">
        <f>COUNTIFS(jobs[job_via],A472,jobs[job_title_short],title,jobs[job_country],country,jobs[job_schedule_type],type)</f>
        <v>0</v>
      </c>
    </row>
    <row r="473" spans="2:2" x14ac:dyDescent="0.25">
      <c r="B473">
        <f>COUNTIFS(jobs[job_via],A473,jobs[job_title_short],title,jobs[job_country],country,jobs[job_schedule_type],type)</f>
        <v>0</v>
      </c>
    </row>
    <row r="474" spans="2:2" x14ac:dyDescent="0.25">
      <c r="B474">
        <f>COUNTIFS(jobs[job_via],A474,jobs[job_title_short],title,jobs[job_country],country,jobs[job_schedule_type],type)</f>
        <v>0</v>
      </c>
    </row>
    <row r="475" spans="2:2" x14ac:dyDescent="0.25">
      <c r="B475">
        <f>COUNTIFS(jobs[job_via],A475,jobs[job_title_short],title,jobs[job_country],country,jobs[job_schedule_type],type)</f>
        <v>0</v>
      </c>
    </row>
    <row r="476" spans="2:2" x14ac:dyDescent="0.25">
      <c r="B476">
        <f>COUNTIFS(jobs[job_via],A476,jobs[job_title_short],title,jobs[job_country],country,jobs[job_schedule_type],type)</f>
        <v>0</v>
      </c>
    </row>
    <row r="477" spans="2:2" x14ac:dyDescent="0.25">
      <c r="B477">
        <f>COUNTIFS(jobs[job_via],A477,jobs[job_title_short],title,jobs[job_country],country,jobs[job_schedule_type],type)</f>
        <v>0</v>
      </c>
    </row>
    <row r="478" spans="2:2" x14ac:dyDescent="0.25">
      <c r="B478">
        <f>COUNTIFS(jobs[job_via],A478,jobs[job_title_short],title,jobs[job_country],country,jobs[job_schedule_type],type)</f>
        <v>0</v>
      </c>
    </row>
    <row r="479" spans="2:2" x14ac:dyDescent="0.25">
      <c r="B479">
        <f>COUNTIFS(jobs[job_via],A479,jobs[job_title_short],title,jobs[job_country],country,jobs[job_schedule_type],type)</f>
        <v>0</v>
      </c>
    </row>
    <row r="480" spans="2:2" x14ac:dyDescent="0.25">
      <c r="B480">
        <f>COUNTIFS(jobs[job_via],A480,jobs[job_title_short],title,jobs[job_country],country,jobs[job_schedule_type],type)</f>
        <v>0</v>
      </c>
    </row>
    <row r="481" spans="2:2" x14ac:dyDescent="0.25">
      <c r="B481">
        <f>COUNTIFS(jobs[job_via],A481,jobs[job_title_short],title,jobs[job_country],country,jobs[job_schedule_type],type)</f>
        <v>0</v>
      </c>
    </row>
    <row r="482" spans="2:2" x14ac:dyDescent="0.25">
      <c r="B482">
        <f>COUNTIFS(jobs[job_via],A482,jobs[job_title_short],title,jobs[job_country],country,jobs[job_schedule_type],type)</f>
        <v>0</v>
      </c>
    </row>
    <row r="483" spans="2:2" x14ac:dyDescent="0.25">
      <c r="B483">
        <f>COUNTIFS(jobs[job_via],A483,jobs[job_title_short],title,jobs[job_country],country,jobs[job_schedule_type],type)</f>
        <v>0</v>
      </c>
    </row>
    <row r="484" spans="2:2" x14ac:dyDescent="0.25">
      <c r="B484">
        <f>COUNTIFS(jobs[job_via],A484,jobs[job_title_short],title,jobs[job_country],country,jobs[job_schedule_type],type)</f>
        <v>0</v>
      </c>
    </row>
    <row r="485" spans="2:2" x14ac:dyDescent="0.25">
      <c r="B485">
        <f>COUNTIFS(jobs[job_via],A485,jobs[job_title_short],title,jobs[job_country],country,jobs[job_schedule_type],type)</f>
        <v>0</v>
      </c>
    </row>
    <row r="486" spans="2:2" x14ac:dyDescent="0.25">
      <c r="B486">
        <f>COUNTIFS(jobs[job_via],A486,jobs[job_title_short],title,jobs[job_country],country,jobs[job_schedule_type],type)</f>
        <v>0</v>
      </c>
    </row>
    <row r="487" spans="2:2" x14ac:dyDescent="0.25">
      <c r="B487">
        <f>COUNTIFS(jobs[job_via],A487,jobs[job_title_short],title,jobs[job_country],country,jobs[job_schedule_type],type)</f>
        <v>0</v>
      </c>
    </row>
    <row r="488" spans="2:2" x14ac:dyDescent="0.25">
      <c r="B488">
        <f>COUNTIFS(jobs[job_via],A488,jobs[job_title_short],title,jobs[job_country],country,jobs[job_schedule_type],type)</f>
        <v>0</v>
      </c>
    </row>
    <row r="489" spans="2:2" x14ac:dyDescent="0.25">
      <c r="B489">
        <f>COUNTIFS(jobs[job_via],A489,jobs[job_title_short],title,jobs[job_country],country,jobs[job_schedule_type],type)</f>
        <v>0</v>
      </c>
    </row>
    <row r="490" spans="2:2" x14ac:dyDescent="0.25">
      <c r="B490">
        <f>COUNTIFS(jobs[job_via],A490,jobs[job_title_short],title,jobs[job_country],country,jobs[job_schedule_type],type)</f>
        <v>0</v>
      </c>
    </row>
    <row r="491" spans="2:2" x14ac:dyDescent="0.25">
      <c r="B491">
        <f>COUNTIFS(jobs[job_via],A491,jobs[job_title_short],title,jobs[job_country],country,jobs[job_schedule_type],type)</f>
        <v>0</v>
      </c>
    </row>
    <row r="492" spans="2:2" x14ac:dyDescent="0.25">
      <c r="B492">
        <f>COUNTIFS(jobs[job_via],A492,jobs[job_title_short],title,jobs[job_country],country,jobs[job_schedule_type],type)</f>
        <v>0</v>
      </c>
    </row>
    <row r="493" spans="2:2" x14ac:dyDescent="0.25">
      <c r="B493">
        <f>COUNTIFS(jobs[job_via],A493,jobs[job_title_short],title,jobs[job_country],country,jobs[job_schedule_type],type)</f>
        <v>0</v>
      </c>
    </row>
    <row r="494" spans="2:2" x14ac:dyDescent="0.25">
      <c r="B494">
        <f>COUNTIFS(jobs[job_via],A494,jobs[job_title_short],title,jobs[job_country],country,jobs[job_schedule_type],type)</f>
        <v>0</v>
      </c>
    </row>
    <row r="495" spans="2:2" x14ac:dyDescent="0.25">
      <c r="B495">
        <f>COUNTIFS(jobs[job_via],A495,jobs[job_title_short],title,jobs[job_country],country,jobs[job_schedule_type],type)</f>
        <v>0</v>
      </c>
    </row>
    <row r="496" spans="2:2" x14ac:dyDescent="0.25">
      <c r="B496">
        <f>COUNTIFS(jobs[job_via],A496,jobs[job_title_short],title,jobs[job_country],country,jobs[job_schedule_type],type)</f>
        <v>0</v>
      </c>
    </row>
    <row r="497" spans="2:2" x14ac:dyDescent="0.25">
      <c r="B497">
        <f>COUNTIFS(jobs[job_via],A497,jobs[job_title_short],title,jobs[job_country],country,jobs[job_schedule_type],type)</f>
        <v>0</v>
      </c>
    </row>
    <row r="498" spans="2:2" x14ac:dyDescent="0.25">
      <c r="B498">
        <f>COUNTIFS(jobs[job_via],A498,jobs[job_title_short],title,jobs[job_country],country,jobs[job_schedule_type],type)</f>
        <v>0</v>
      </c>
    </row>
    <row r="499" spans="2:2" x14ac:dyDescent="0.25">
      <c r="B499">
        <f>COUNTIFS(jobs[job_via],A499,jobs[job_title_short],title,jobs[job_country],country,jobs[job_schedule_type],type)</f>
        <v>0</v>
      </c>
    </row>
    <row r="500" spans="2:2" x14ac:dyDescent="0.25">
      <c r="B500">
        <f>COUNTIFS(jobs[job_via],A500,jobs[job_title_short],title,jobs[job_country],country,jobs[job_schedule_type],type)</f>
        <v>0</v>
      </c>
    </row>
    <row r="501" spans="2:2" x14ac:dyDescent="0.25">
      <c r="B501">
        <f>COUNTIFS(jobs[job_via],A501,jobs[job_title_short],title,jobs[job_country],country,jobs[job_schedule_type],type)</f>
        <v>0</v>
      </c>
    </row>
    <row r="502" spans="2:2" x14ac:dyDescent="0.25">
      <c r="B502">
        <f>COUNTIFS(jobs[job_via],A502,jobs[job_title_short],title,jobs[job_country],country,jobs[job_schedule_type],type)</f>
        <v>0</v>
      </c>
    </row>
    <row r="503" spans="2:2" x14ac:dyDescent="0.25">
      <c r="B503">
        <f>COUNTIFS(jobs[job_via],A503,jobs[job_title_short],title,jobs[job_country],country,jobs[job_schedule_type],type)</f>
        <v>0</v>
      </c>
    </row>
    <row r="504" spans="2:2" x14ac:dyDescent="0.25">
      <c r="B504">
        <f>COUNTIFS(jobs[job_via],A504,jobs[job_title_short],title,jobs[job_country],country,jobs[job_schedule_type],type)</f>
        <v>0</v>
      </c>
    </row>
    <row r="505" spans="2:2" x14ac:dyDescent="0.25">
      <c r="B505">
        <f>COUNTIFS(jobs[job_via],A505,jobs[job_title_short],title,jobs[job_country],country,jobs[job_schedule_type],type)</f>
        <v>0</v>
      </c>
    </row>
    <row r="506" spans="2:2" x14ac:dyDescent="0.25">
      <c r="B506">
        <f>COUNTIFS(jobs[job_via],A506,jobs[job_title_short],title,jobs[job_country],country,jobs[job_schedule_type],type)</f>
        <v>0</v>
      </c>
    </row>
    <row r="507" spans="2:2" x14ac:dyDescent="0.25">
      <c r="B507">
        <f>COUNTIFS(jobs[job_via],A507,jobs[job_title_short],title,jobs[job_country],country,jobs[job_schedule_type],type)</f>
        <v>0</v>
      </c>
    </row>
    <row r="508" spans="2:2" x14ac:dyDescent="0.25">
      <c r="B508">
        <f>COUNTIFS(jobs[job_via],A508,jobs[job_title_short],title,jobs[job_country],country,jobs[job_schedule_type],type)</f>
        <v>0</v>
      </c>
    </row>
    <row r="509" spans="2:2" x14ac:dyDescent="0.25">
      <c r="B509">
        <f>COUNTIFS(jobs[job_via],A509,jobs[job_title_short],title,jobs[job_country],country,jobs[job_schedule_type],type)</f>
        <v>0</v>
      </c>
    </row>
    <row r="510" spans="2:2" x14ac:dyDescent="0.25">
      <c r="B510">
        <f>COUNTIFS(jobs[job_via],A510,jobs[job_title_short],title,jobs[job_country],country,jobs[job_schedule_type],type)</f>
        <v>0</v>
      </c>
    </row>
    <row r="511" spans="2:2" x14ac:dyDescent="0.25">
      <c r="B511">
        <f>COUNTIFS(jobs[job_via],A511,jobs[job_title_short],title,jobs[job_country],country,jobs[job_schedule_type],type)</f>
        <v>0</v>
      </c>
    </row>
    <row r="512" spans="2:2" x14ac:dyDescent="0.25">
      <c r="B512">
        <f>COUNTIFS(jobs[job_via],A512,jobs[job_title_short],title,jobs[job_country],country,jobs[job_schedule_type],type)</f>
        <v>0</v>
      </c>
    </row>
    <row r="513" spans="2:2" x14ac:dyDescent="0.25">
      <c r="B513">
        <f>COUNTIFS(jobs[job_via],A513,jobs[job_title_short],title,jobs[job_country],country,jobs[job_schedule_type],type)</f>
        <v>0</v>
      </c>
    </row>
    <row r="514" spans="2:2" x14ac:dyDescent="0.25">
      <c r="B514">
        <f>COUNTIFS(jobs[job_via],A514,jobs[job_title_short],title,jobs[job_country],country,jobs[job_schedule_type],type)</f>
        <v>0</v>
      </c>
    </row>
    <row r="515" spans="2:2" x14ac:dyDescent="0.25">
      <c r="B515">
        <f>COUNTIFS(jobs[job_via],A515,jobs[job_title_short],title,jobs[job_country],country,jobs[job_schedule_type],type)</f>
        <v>0</v>
      </c>
    </row>
    <row r="516" spans="2:2" x14ac:dyDescent="0.25">
      <c r="B516">
        <f>COUNTIFS(jobs[job_via],A516,jobs[job_title_short],title,jobs[job_country],country,jobs[job_schedule_type],type)</f>
        <v>0</v>
      </c>
    </row>
    <row r="517" spans="2:2" x14ac:dyDescent="0.25">
      <c r="B517">
        <f>COUNTIFS(jobs[job_via],A517,jobs[job_title_short],title,jobs[job_country],country,jobs[job_schedule_type],type)</f>
        <v>0</v>
      </c>
    </row>
    <row r="518" spans="2:2" x14ac:dyDescent="0.25">
      <c r="B518">
        <f>COUNTIFS(jobs[job_via],A518,jobs[job_title_short],title,jobs[job_country],country,jobs[job_schedule_type],type)</f>
        <v>0</v>
      </c>
    </row>
    <row r="519" spans="2:2" x14ac:dyDescent="0.25">
      <c r="B519">
        <f>COUNTIFS(jobs[job_via],A519,jobs[job_title_short],title,jobs[job_country],country,jobs[job_schedule_type],type)</f>
        <v>0</v>
      </c>
    </row>
    <row r="520" spans="2:2" x14ac:dyDescent="0.25">
      <c r="B520">
        <f>COUNTIFS(jobs[job_via],A520,jobs[job_title_short],title,jobs[job_country],country,jobs[job_schedule_type],type)</f>
        <v>0</v>
      </c>
    </row>
    <row r="521" spans="2:2" x14ac:dyDescent="0.25">
      <c r="B521">
        <f>COUNTIFS(jobs[job_via],A521,jobs[job_title_short],title,jobs[job_country],country,jobs[job_schedule_type],type)</f>
        <v>0</v>
      </c>
    </row>
    <row r="522" spans="2:2" x14ac:dyDescent="0.25">
      <c r="B522">
        <f>COUNTIFS(jobs[job_via],A522,jobs[job_title_short],title,jobs[job_country],country,jobs[job_schedule_type],type)</f>
        <v>0</v>
      </c>
    </row>
    <row r="523" spans="2:2" x14ac:dyDescent="0.25">
      <c r="B523">
        <f>COUNTIFS(jobs[job_via],A523,jobs[job_title_short],title,jobs[job_country],country,jobs[job_schedule_type],type)</f>
        <v>0</v>
      </c>
    </row>
    <row r="524" spans="2:2" x14ac:dyDescent="0.25">
      <c r="B524">
        <f>COUNTIFS(jobs[job_via],A524,jobs[job_title_short],title,jobs[job_country],country,jobs[job_schedule_type],type)</f>
        <v>0</v>
      </c>
    </row>
    <row r="525" spans="2:2" x14ac:dyDescent="0.25">
      <c r="B525">
        <f>COUNTIFS(jobs[job_via],A525,jobs[job_title_short],title,jobs[job_country],country,jobs[job_schedule_type],type)</f>
        <v>0</v>
      </c>
    </row>
    <row r="526" spans="2:2" x14ac:dyDescent="0.25">
      <c r="B526">
        <f>COUNTIFS(jobs[job_via],A526,jobs[job_title_short],title,jobs[job_country],country,jobs[job_schedule_type],type)</f>
        <v>0</v>
      </c>
    </row>
    <row r="527" spans="2:2" x14ac:dyDescent="0.25">
      <c r="B527">
        <f>COUNTIFS(jobs[job_via],A527,jobs[job_title_short],title,jobs[job_country],country,jobs[job_schedule_type],type)</f>
        <v>0</v>
      </c>
    </row>
    <row r="528" spans="2:2" x14ac:dyDescent="0.25">
      <c r="B528">
        <f>COUNTIFS(jobs[job_via],A528,jobs[job_title_short],title,jobs[job_country],country,jobs[job_schedule_type],type)</f>
        <v>0</v>
      </c>
    </row>
    <row r="529" spans="2:2" x14ac:dyDescent="0.25">
      <c r="B529">
        <f>COUNTIFS(jobs[job_via],A529,jobs[job_title_short],title,jobs[job_country],country,jobs[job_schedule_type],type)</f>
        <v>0</v>
      </c>
    </row>
    <row r="530" spans="2:2" x14ac:dyDescent="0.25">
      <c r="B530">
        <f>COUNTIFS(jobs[job_via],A530,jobs[job_title_short],title,jobs[job_country],country,jobs[job_schedule_type],type)</f>
        <v>0</v>
      </c>
    </row>
    <row r="531" spans="2:2" x14ac:dyDescent="0.25">
      <c r="B531">
        <f>COUNTIFS(jobs[job_via],A531,jobs[job_title_short],title,jobs[job_country],country,jobs[job_schedule_type],type)</f>
        <v>0</v>
      </c>
    </row>
    <row r="532" spans="2:2" x14ac:dyDescent="0.25">
      <c r="B532">
        <f>COUNTIFS(jobs[job_via],A532,jobs[job_title_short],title,jobs[job_country],country,jobs[job_schedule_type],type)</f>
        <v>0</v>
      </c>
    </row>
    <row r="533" spans="2:2" x14ac:dyDescent="0.25">
      <c r="B533">
        <f>COUNTIFS(jobs[job_via],A533,jobs[job_title_short],title,jobs[job_country],country,jobs[job_schedule_type],type)</f>
        <v>0</v>
      </c>
    </row>
    <row r="534" spans="2:2" x14ac:dyDescent="0.25">
      <c r="B534">
        <f>COUNTIFS(jobs[job_via],A534,jobs[job_title_short],title,jobs[job_country],country,jobs[job_schedule_type],type)</f>
        <v>0</v>
      </c>
    </row>
    <row r="535" spans="2:2" x14ac:dyDescent="0.25">
      <c r="B535">
        <f>COUNTIFS(jobs[job_via],A535,jobs[job_title_short],title,jobs[job_country],country,jobs[job_schedule_type],type)</f>
        <v>0</v>
      </c>
    </row>
    <row r="536" spans="2:2" x14ac:dyDescent="0.25">
      <c r="B536">
        <f>COUNTIFS(jobs[job_via],A536,jobs[job_title_short],title,jobs[job_country],country,jobs[job_schedule_type],type)</f>
        <v>0</v>
      </c>
    </row>
    <row r="537" spans="2:2" x14ac:dyDescent="0.25">
      <c r="B537">
        <f>COUNTIFS(jobs[job_via],A537,jobs[job_title_short],title,jobs[job_country],country,jobs[job_schedule_type],type)</f>
        <v>0</v>
      </c>
    </row>
    <row r="538" spans="2:2" x14ac:dyDescent="0.25">
      <c r="B538">
        <f>COUNTIFS(jobs[job_via],A538,jobs[job_title_short],title,jobs[job_country],country,jobs[job_schedule_type],type)</f>
        <v>0</v>
      </c>
    </row>
    <row r="539" spans="2:2" x14ac:dyDescent="0.25">
      <c r="B539">
        <f>COUNTIFS(jobs[job_via],A539,jobs[job_title_short],title,jobs[job_country],country,jobs[job_schedule_type],type)</f>
        <v>0</v>
      </c>
    </row>
    <row r="540" spans="2:2" x14ac:dyDescent="0.25">
      <c r="B540">
        <f>COUNTIFS(jobs[job_via],A540,jobs[job_title_short],title,jobs[job_country],country,jobs[job_schedule_type],type)</f>
        <v>0</v>
      </c>
    </row>
    <row r="541" spans="2:2" x14ac:dyDescent="0.25">
      <c r="B541">
        <f>COUNTIFS(jobs[job_via],A541,jobs[job_title_short],title,jobs[job_country],country,jobs[job_schedule_type],type)</f>
        <v>0</v>
      </c>
    </row>
    <row r="542" spans="2:2" x14ac:dyDescent="0.25">
      <c r="B542">
        <f>COUNTIFS(jobs[job_via],A542,jobs[job_title_short],title,jobs[job_country],country,jobs[job_schedule_type],type)</f>
        <v>0</v>
      </c>
    </row>
    <row r="543" spans="2:2" x14ac:dyDescent="0.25">
      <c r="B543">
        <f>COUNTIFS(jobs[job_via],A543,jobs[job_title_short],title,jobs[job_country],country,jobs[job_schedule_type],type)</f>
        <v>0</v>
      </c>
    </row>
    <row r="544" spans="2:2" x14ac:dyDescent="0.25">
      <c r="B544">
        <f>COUNTIFS(jobs[job_via],A544,jobs[job_title_short],title,jobs[job_country],country,jobs[job_schedule_type],type)</f>
        <v>0</v>
      </c>
    </row>
    <row r="545" spans="2:2" x14ac:dyDescent="0.25">
      <c r="B545">
        <f>COUNTIFS(jobs[job_via],A545,jobs[job_title_short],title,jobs[job_country],country,jobs[job_schedule_type],type)</f>
        <v>0</v>
      </c>
    </row>
    <row r="546" spans="2:2" x14ac:dyDescent="0.25">
      <c r="B546">
        <f>COUNTIFS(jobs[job_via],A546,jobs[job_title_short],title,jobs[job_country],country,jobs[job_schedule_type],type)</f>
        <v>0</v>
      </c>
    </row>
    <row r="547" spans="2:2" x14ac:dyDescent="0.25">
      <c r="B547">
        <f>COUNTIFS(jobs[job_via],A547,jobs[job_title_short],title,jobs[job_country],country,jobs[job_schedule_type],type)</f>
        <v>0</v>
      </c>
    </row>
    <row r="548" spans="2:2" x14ac:dyDescent="0.25">
      <c r="B548">
        <f>COUNTIFS(jobs[job_via],A548,jobs[job_title_short],title,jobs[job_country],country,jobs[job_schedule_type],type)</f>
        <v>0</v>
      </c>
    </row>
    <row r="549" spans="2:2" x14ac:dyDescent="0.25">
      <c r="B549">
        <f>COUNTIFS(jobs[job_via],A549,jobs[job_title_short],title,jobs[job_country],country,jobs[job_schedule_type],type)</f>
        <v>0</v>
      </c>
    </row>
    <row r="550" spans="2:2" x14ac:dyDescent="0.25">
      <c r="B550">
        <f>COUNTIFS(jobs[job_via],A550,jobs[job_title_short],title,jobs[job_country],country,jobs[job_schedule_type],type)</f>
        <v>0</v>
      </c>
    </row>
    <row r="551" spans="2:2" x14ac:dyDescent="0.25">
      <c r="B551">
        <f>COUNTIFS(jobs[job_via],A551,jobs[job_title_short],title,jobs[job_country],country,jobs[job_schedule_type],type)</f>
        <v>0</v>
      </c>
    </row>
    <row r="552" spans="2:2" x14ac:dyDescent="0.25">
      <c r="B552">
        <f>COUNTIFS(jobs[job_via],A552,jobs[job_title_short],title,jobs[job_country],country,jobs[job_schedule_type],type)</f>
        <v>0</v>
      </c>
    </row>
    <row r="553" spans="2:2" x14ac:dyDescent="0.25">
      <c r="B553">
        <f>COUNTIFS(jobs[job_via],A553,jobs[job_title_short],title,jobs[job_country],country,jobs[job_schedule_type],type)</f>
        <v>0</v>
      </c>
    </row>
    <row r="554" spans="2:2" x14ac:dyDescent="0.25">
      <c r="B554">
        <f>COUNTIFS(jobs[job_via],A554,jobs[job_title_short],title,jobs[job_country],country,jobs[job_schedule_type],type)</f>
        <v>0</v>
      </c>
    </row>
    <row r="555" spans="2:2" x14ac:dyDescent="0.25">
      <c r="B555">
        <f>COUNTIFS(jobs[job_via],A555,jobs[job_title_short],title,jobs[job_country],country,jobs[job_schedule_type],type)</f>
        <v>0</v>
      </c>
    </row>
    <row r="556" spans="2:2" x14ac:dyDescent="0.25">
      <c r="B556">
        <f>COUNTIFS(jobs[job_via],A556,jobs[job_title_short],title,jobs[job_country],country,jobs[job_schedule_type],type)</f>
        <v>0</v>
      </c>
    </row>
    <row r="557" spans="2:2" x14ac:dyDescent="0.25">
      <c r="B557">
        <f>COUNTIFS(jobs[job_via],A557,jobs[job_title_short],title,jobs[job_country],country,jobs[job_schedule_type],type)</f>
        <v>0</v>
      </c>
    </row>
    <row r="558" spans="2:2" x14ac:dyDescent="0.25">
      <c r="B558">
        <f>COUNTIFS(jobs[job_via],A558,jobs[job_title_short],title,jobs[job_country],country,jobs[job_schedule_type],type)</f>
        <v>0</v>
      </c>
    </row>
    <row r="559" spans="2:2" x14ac:dyDescent="0.25">
      <c r="B559">
        <f>COUNTIFS(jobs[job_via],A559,jobs[job_title_short],title,jobs[job_country],country,jobs[job_schedule_type],type)</f>
        <v>0</v>
      </c>
    </row>
    <row r="560" spans="2:2" x14ac:dyDescent="0.25">
      <c r="B560">
        <f>COUNTIFS(jobs[job_via],A560,jobs[job_title_short],title,jobs[job_country],country,jobs[job_schedule_type],type)</f>
        <v>0</v>
      </c>
    </row>
    <row r="561" spans="2:2" x14ac:dyDescent="0.25">
      <c r="B561">
        <f>COUNTIFS(jobs[job_via],A561,jobs[job_title_short],title,jobs[job_country],country,jobs[job_schedule_type],type)</f>
        <v>0</v>
      </c>
    </row>
    <row r="562" spans="2:2" x14ac:dyDescent="0.25">
      <c r="B562">
        <f>COUNTIFS(jobs[job_via],A562,jobs[job_title_short],title,jobs[job_country],country,jobs[job_schedule_type],type)</f>
        <v>0</v>
      </c>
    </row>
    <row r="563" spans="2:2" x14ac:dyDescent="0.25">
      <c r="B563">
        <f>COUNTIFS(jobs[job_via],A563,jobs[job_title_short],title,jobs[job_country],country,jobs[job_schedule_type],type)</f>
        <v>0</v>
      </c>
    </row>
    <row r="564" spans="2:2" x14ac:dyDescent="0.25">
      <c r="B564">
        <f>COUNTIFS(jobs[job_via],A564,jobs[job_title_short],title,jobs[job_country],country,jobs[job_schedule_type],type)</f>
        <v>0</v>
      </c>
    </row>
    <row r="565" spans="2:2" x14ac:dyDescent="0.25">
      <c r="B565">
        <f>COUNTIFS(jobs[job_via],A565,jobs[job_title_short],title,jobs[job_country],country,jobs[job_schedule_type],type)</f>
        <v>0</v>
      </c>
    </row>
    <row r="566" spans="2:2" x14ac:dyDescent="0.25">
      <c r="B566">
        <f>COUNTIFS(jobs[job_via],A566,jobs[job_title_short],title,jobs[job_country],country,jobs[job_schedule_type],type)</f>
        <v>0</v>
      </c>
    </row>
    <row r="567" spans="2:2" x14ac:dyDescent="0.25">
      <c r="B567">
        <f>COUNTIFS(jobs[job_via],A567,jobs[job_title_short],title,jobs[job_country],country,jobs[job_schedule_type],type)</f>
        <v>0</v>
      </c>
    </row>
    <row r="568" spans="2:2" x14ac:dyDescent="0.25">
      <c r="B568">
        <f>COUNTIFS(jobs[job_via],A568,jobs[job_title_short],title,jobs[job_country],country,jobs[job_schedule_type],type)</f>
        <v>0</v>
      </c>
    </row>
    <row r="569" spans="2:2" x14ac:dyDescent="0.25">
      <c r="B569">
        <f>COUNTIFS(jobs[job_via],A569,jobs[job_title_short],title,jobs[job_country],country,jobs[job_schedule_type],type)</f>
        <v>0</v>
      </c>
    </row>
    <row r="570" spans="2:2" x14ac:dyDescent="0.25">
      <c r="B570">
        <f>COUNTIFS(jobs[job_via],A570,jobs[job_title_short],title,jobs[job_country],country,jobs[job_schedule_type],type)</f>
        <v>0</v>
      </c>
    </row>
    <row r="571" spans="2:2" x14ac:dyDescent="0.25">
      <c r="B571">
        <f>COUNTIFS(jobs[job_via],A571,jobs[job_title_short],title,jobs[job_country],country,jobs[job_schedule_type],type)</f>
        <v>0</v>
      </c>
    </row>
    <row r="572" spans="2:2" x14ac:dyDescent="0.25">
      <c r="B572">
        <f>COUNTIFS(jobs[job_via],A572,jobs[job_title_short],title,jobs[job_country],country,jobs[job_schedule_type],type)</f>
        <v>0</v>
      </c>
    </row>
    <row r="573" spans="2:2" x14ac:dyDescent="0.25">
      <c r="B573">
        <f>COUNTIFS(jobs[job_via],A573,jobs[job_title_short],title,jobs[job_country],country,jobs[job_schedule_type],type)</f>
        <v>0</v>
      </c>
    </row>
    <row r="574" spans="2:2" x14ac:dyDescent="0.25">
      <c r="B574">
        <f>COUNTIFS(jobs[job_via],A574,jobs[job_title_short],title,jobs[job_country],country,jobs[job_schedule_type],type)</f>
        <v>0</v>
      </c>
    </row>
    <row r="575" spans="2:2" x14ac:dyDescent="0.25">
      <c r="B575">
        <f>COUNTIFS(jobs[job_via],A575,jobs[job_title_short],title,jobs[job_country],country,jobs[job_schedule_type],type)</f>
        <v>0</v>
      </c>
    </row>
    <row r="576" spans="2:2" x14ac:dyDescent="0.25">
      <c r="B576">
        <f>COUNTIFS(jobs[job_via],A576,jobs[job_title_short],title,jobs[job_country],country,jobs[job_schedule_type],type)</f>
        <v>0</v>
      </c>
    </row>
    <row r="577" spans="2:2" x14ac:dyDescent="0.25">
      <c r="B577">
        <f>COUNTIFS(jobs[job_via],A577,jobs[job_title_short],title,jobs[job_country],country,jobs[job_schedule_type],type)</f>
        <v>0</v>
      </c>
    </row>
    <row r="578" spans="2:2" x14ac:dyDescent="0.25">
      <c r="B578">
        <f>COUNTIFS(jobs[job_via],A578,jobs[job_title_short],title,jobs[job_country],country,jobs[job_schedule_type],type)</f>
        <v>0</v>
      </c>
    </row>
    <row r="579" spans="2:2" x14ac:dyDescent="0.25">
      <c r="B579">
        <f>COUNTIFS(jobs[job_via],A579,jobs[job_title_short],title,jobs[job_country],country,jobs[job_schedule_type],type)</f>
        <v>0</v>
      </c>
    </row>
    <row r="580" spans="2:2" x14ac:dyDescent="0.25">
      <c r="B580">
        <f>COUNTIFS(jobs[job_via],A580,jobs[job_title_short],title,jobs[job_country],country,jobs[job_schedule_type],type)</f>
        <v>0</v>
      </c>
    </row>
    <row r="581" spans="2:2" x14ac:dyDescent="0.25">
      <c r="B581">
        <f>COUNTIFS(jobs[job_via],A581,jobs[job_title_short],title,jobs[job_country],country,jobs[job_schedule_type],type)</f>
        <v>0</v>
      </c>
    </row>
    <row r="582" spans="2:2" x14ac:dyDescent="0.25">
      <c r="B582">
        <f>COUNTIFS(jobs[job_via],A582,jobs[job_title_short],title,jobs[job_country],country,jobs[job_schedule_type],type)</f>
        <v>0</v>
      </c>
    </row>
    <row r="583" spans="2:2" x14ac:dyDescent="0.25">
      <c r="B583">
        <f>COUNTIFS(jobs[job_via],A583,jobs[job_title_short],title,jobs[job_country],country,jobs[job_schedule_type],type)</f>
        <v>0</v>
      </c>
    </row>
    <row r="584" spans="2:2" x14ac:dyDescent="0.25">
      <c r="B584">
        <f>COUNTIFS(jobs[job_via],A584,jobs[job_title_short],title,jobs[job_country],country,jobs[job_schedule_type],type)</f>
        <v>0</v>
      </c>
    </row>
    <row r="585" spans="2:2" x14ac:dyDescent="0.25">
      <c r="B585">
        <f>COUNTIFS(jobs[job_via],A585,jobs[job_title_short],title,jobs[job_country],country,jobs[job_schedule_type],type)</f>
        <v>0</v>
      </c>
    </row>
    <row r="586" spans="2:2" x14ac:dyDescent="0.25">
      <c r="B586">
        <f>COUNTIFS(jobs[job_via],A586,jobs[job_title_short],title,jobs[job_country],country,jobs[job_schedule_type],type)</f>
        <v>0</v>
      </c>
    </row>
    <row r="587" spans="2:2" x14ac:dyDescent="0.25">
      <c r="B587">
        <f>COUNTIFS(jobs[job_via],A587,jobs[job_title_short],title,jobs[job_country],country,jobs[job_schedule_type],type)</f>
        <v>0</v>
      </c>
    </row>
    <row r="588" spans="2:2" x14ac:dyDescent="0.25">
      <c r="B588">
        <f>COUNTIFS(jobs[job_via],A588,jobs[job_title_short],title,jobs[job_country],country,jobs[job_schedule_type],type)</f>
        <v>0</v>
      </c>
    </row>
    <row r="589" spans="2:2" x14ac:dyDescent="0.25">
      <c r="B589">
        <f>COUNTIFS(jobs[job_via],A589,jobs[job_title_short],title,jobs[job_country],country,jobs[job_schedule_type],type)</f>
        <v>0</v>
      </c>
    </row>
    <row r="590" spans="2:2" x14ac:dyDescent="0.25">
      <c r="B590">
        <f>COUNTIFS(jobs[job_via],A590,jobs[job_title_short],title,jobs[job_country],country,jobs[job_schedule_type],type)</f>
        <v>0</v>
      </c>
    </row>
    <row r="591" spans="2:2" x14ac:dyDescent="0.25">
      <c r="B591">
        <f>COUNTIFS(jobs[job_via],A591,jobs[job_title_short],title,jobs[job_country],country,jobs[job_schedule_type],type)</f>
        <v>0</v>
      </c>
    </row>
    <row r="592" spans="2:2" x14ac:dyDescent="0.25">
      <c r="B592">
        <f>COUNTIFS(jobs[job_via],A592,jobs[job_title_short],title,jobs[job_country],country,jobs[job_schedule_type],type)</f>
        <v>0</v>
      </c>
    </row>
    <row r="593" spans="2:2" x14ac:dyDescent="0.25">
      <c r="B593">
        <f>COUNTIFS(jobs[job_via],A593,jobs[job_title_short],title,jobs[job_country],country,jobs[job_schedule_type],type)</f>
        <v>0</v>
      </c>
    </row>
    <row r="594" spans="2:2" x14ac:dyDescent="0.25">
      <c r="B594">
        <f>COUNTIFS(jobs[job_via],A594,jobs[job_title_short],title,jobs[job_country],country,jobs[job_schedule_type],type)</f>
        <v>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6</vt:i4>
      </vt:variant>
    </vt:vector>
  </HeadingPairs>
  <TitlesOfParts>
    <vt:vector size="13" baseType="lpstr">
      <vt:lpstr>Data</vt:lpstr>
      <vt:lpstr>Salary_Dashboard</vt:lpstr>
      <vt:lpstr>Data Validation</vt:lpstr>
      <vt:lpstr>Jobs</vt:lpstr>
      <vt:lpstr>Country</vt:lpstr>
      <vt:lpstr>Type</vt:lpstr>
      <vt:lpstr>Platform</vt:lpstr>
      <vt:lpstr>count</vt:lpstr>
      <vt:lpstr>country</vt:lpstr>
      <vt:lpstr>median_salary</vt:lpstr>
      <vt:lpstr>platform</vt:lpstr>
      <vt:lpstr>title</vt:lpstr>
      <vt:lpstr>type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Luke Barousse</dc:creator>
  <cp:lastModifiedBy>Saraswati Pandit</cp:lastModifiedBy>
  <dcterms:created xsi:type="dcterms:W3CDTF">2024-07-25T21:45:00Z</dcterms:created>
  <dcterms:modified xsi:type="dcterms:W3CDTF">2026-09-07T21:20:34Z</dcterms:modified>
</cp:coreProperties>
</file>